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drawings/drawing4.xml" ContentType="application/vnd.openxmlformats-officedocument.drawing+xml"/>
  <Override PartName="/xl/comments3.xml" ContentType="application/vnd.openxmlformats-officedocument.spreadsheetml.comments+xml"/>
  <Override PartName="/xl/drawings/drawing5.xml" ContentType="application/vnd.openxmlformats-officedocument.drawing+xml"/>
  <Override PartName="/xl/comments4.xml" ContentType="application/vnd.openxmlformats-officedocument.spreadsheetml.comments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7.xml" ContentType="application/vnd.openxmlformats-officedocument.drawing+xml"/>
  <Override PartName="/xl/comments5.xml" ContentType="application/vnd.openxmlformats-officedocument.spreadsheetml.comments+xml"/>
  <Override PartName="/xl/drawings/drawing8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omments6.xml" ContentType="application/vnd.openxmlformats-officedocument.spreadsheetml.comments+xml"/>
  <Override PartName="/xl/drawings/drawing11.xml" ContentType="application/vnd.openxmlformats-officedocument.drawing+xml"/>
  <Override PartName="/xl/comments7.xml" ContentType="application/vnd.openxmlformats-officedocument.spreadsheetml.comments+xml"/>
  <Override PartName="/xl/drawings/drawing12.xml" ContentType="application/vnd.openxmlformats-officedocument.drawing+xml"/>
  <Override PartName="/xl/comments8.xml" ContentType="application/vnd.openxmlformats-officedocument.spreadsheetml.comments+xml"/>
  <Override PartName="/xl/drawings/drawing13.xml" ContentType="application/vnd.openxmlformats-officedocument.drawing+xml"/>
  <Override PartName="/xl/comments9.xml" ContentType="application/vnd.openxmlformats-officedocument.spreadsheetml.comments+xml"/>
  <Override PartName="/xl/drawings/drawing14.xml" ContentType="application/vnd.openxmlformats-officedocument.drawing+xml"/>
  <Override PartName="/xl/comments10.xml" ContentType="application/vnd.openxmlformats-officedocument.spreadsheetml.comments+xml"/>
  <Override PartName="/xl/drawings/drawing15.xml" ContentType="application/vnd.openxmlformats-officedocument.drawing+xml"/>
  <Override PartName="/xl/comments11.xml" ContentType="application/vnd.openxmlformats-officedocument.spreadsheetml.comments+xml"/>
  <Override PartName="/xl/drawings/drawing16.xml" ContentType="application/vnd.openxmlformats-officedocument.drawing+xml"/>
  <Override PartName="/xl/comments12.xml" ContentType="application/vnd.openxmlformats-officedocument.spreadsheetml.comments+xml"/>
  <Override PartName="/xl/drawings/drawing17.xml" ContentType="application/vnd.openxmlformats-officedocument.drawing+xml"/>
  <Override PartName="/xl/comments13.xml" ContentType="application/vnd.openxmlformats-officedocument.spreadsheetml.comments+xml"/>
  <Override PartName="/xl/drawings/drawing18.xml" ContentType="application/vnd.openxmlformats-officedocument.drawing+xml"/>
  <Override PartName="/xl/comments14.xml" ContentType="application/vnd.openxmlformats-officedocument.spreadsheetml.comments+xml"/>
  <Override PartName="/xl/drawings/drawing19.xml" ContentType="application/vnd.openxmlformats-officedocument.drawing+xml"/>
  <Override PartName="/xl/comments1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701"/>
  <workbookPr codeName="EstaPasta_de_trabalho" autoCompressPictures="0" defaultThemeVersion="124226"/>
  <xr:revisionPtr revIDLastSave="0" documentId="8_{F862B335-7778-824A-B3D3-1CB86BE3F1DF}" xr6:coauthVersionLast="47" xr6:coauthVersionMax="47" xr10:uidLastSave="{00000000-0000-0000-0000-000000000000}"/>
  <bookViews>
    <workbookView xWindow="0" yWindow="0" windowWidth="20730" windowHeight="9405" tabRatio="985" activeTab="2" xr2:uid="{00000000-000D-0000-FFFF-FFFF00000000}"/>
  </bookViews>
  <sheets>
    <sheet name="Ini" sheetId="2" r:id="rId1"/>
    <sheet name="Cad" sheetId="3" r:id="rId2"/>
    <sheet name="Cad_Inicial" sheetId="24" r:id="rId3"/>
    <sheet name="Lanç" sheetId="4" r:id="rId4"/>
    <sheet name="RC" sheetId="5" r:id="rId5"/>
    <sheet name="Graf" sheetId="6" r:id="rId6"/>
    <sheet name="Graf Aux" sheetId="22" state="hidden" r:id="rId7"/>
    <sheet name="AD" sheetId="7" r:id="rId8"/>
    <sheet name="AD Aux" sheetId="23" state="hidden" r:id="rId9"/>
    <sheet name="RI" sheetId="8" r:id="rId10"/>
    <sheet name="Dúvidas" sheetId="9" r:id="rId11"/>
    <sheet name="Cad_Func" sheetId="12" r:id="rId12"/>
    <sheet name="Cad_Outros" sheetId="13" r:id="rId13"/>
    <sheet name="Lanç_Ferias" sheetId="14" r:id="rId14"/>
    <sheet name="Lanç_Receitas" sheetId="15" r:id="rId15"/>
    <sheet name="RC_Receitas" sheetId="21" r:id="rId16"/>
    <sheet name="Lanç_Terinamentos" sheetId="16" r:id="rId17"/>
    <sheet name="Lanç_Promoções" sheetId="17" r:id="rId18"/>
    <sheet name="RC_Rotatividade" sheetId="18" r:id="rId19"/>
    <sheet name="RC_Perfil" sheetId="19" r:id="rId20"/>
    <sheet name="RC_Eventos" sheetId="20" r:id="rId21"/>
    <sheet name="Plan1" sheetId="25" r:id="rId22"/>
  </sheets>
  <definedNames>
    <definedName name="_xlnm._FilterDatabase" localSheetId="11" hidden="1">Cad_Func!$F$7:$F$208</definedName>
    <definedName name="_xlnm.Print_Area" localSheetId="9">RI!$B$5:$V$213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9" i="15" l="1"/>
  <c r="C10" i="15"/>
  <c r="C11" i="15"/>
  <c r="C12" i="15"/>
  <c r="C13" i="15"/>
  <c r="C14" i="15"/>
  <c r="C15" i="15"/>
  <c r="C16" i="15"/>
  <c r="C17" i="15"/>
  <c r="C18" i="15"/>
  <c r="C19" i="15"/>
  <c r="C20" i="15"/>
  <c r="F19" i="21"/>
  <c r="F18" i="21"/>
  <c r="F14" i="21"/>
  <c r="F14" i="20"/>
  <c r="G17" i="21"/>
  <c r="F109" i="8"/>
  <c r="G14" i="20"/>
  <c r="H17" i="21"/>
  <c r="H14" i="20"/>
  <c r="I17" i="21"/>
  <c r="E14" i="20"/>
  <c r="F17" i="21"/>
  <c r="F15" i="21"/>
  <c r="AC10" i="17"/>
  <c r="AB10" i="17"/>
  <c r="AC11" i="17"/>
  <c r="AB11" i="17"/>
  <c r="AC12" i="17"/>
  <c r="AC13" i="17"/>
  <c r="AC14" i="17"/>
  <c r="AC15" i="17"/>
  <c r="E9" i="17"/>
  <c r="G9" i="17"/>
  <c r="H9" i="17"/>
  <c r="AD9" i="17"/>
  <c r="AC8" i="17"/>
  <c r="AB8" i="17"/>
  <c r="AC9" i="17"/>
  <c r="AB9" i="17"/>
  <c r="E8" i="17"/>
  <c r="G8" i="17"/>
  <c r="H8" i="17"/>
  <c r="AD8" i="17"/>
  <c r="AD10" i="17"/>
  <c r="AD11" i="17"/>
  <c r="AD12" i="17"/>
  <c r="AD13" i="17"/>
  <c r="AD14" i="17"/>
  <c r="AD15" i="17"/>
  <c r="AD16" i="17"/>
  <c r="AD17" i="17"/>
  <c r="AD18" i="17"/>
  <c r="AD19" i="17"/>
  <c r="AD20" i="17"/>
  <c r="AD21" i="17"/>
  <c r="AD22" i="17"/>
  <c r="AD23" i="17"/>
  <c r="AD24" i="17"/>
  <c r="AD25" i="17"/>
  <c r="AD26" i="17"/>
  <c r="AD27" i="17"/>
  <c r="AD28" i="17"/>
  <c r="AD29" i="17"/>
  <c r="AD30" i="17"/>
  <c r="AD31" i="17"/>
  <c r="AD32" i="17"/>
  <c r="AD33" i="17"/>
  <c r="AD34" i="17"/>
  <c r="AD35" i="17"/>
  <c r="AD36" i="17"/>
  <c r="AD37" i="17"/>
  <c r="AD38" i="17"/>
  <c r="AD39" i="17"/>
  <c r="AD40" i="17"/>
  <c r="AD41" i="17"/>
  <c r="AD42" i="17"/>
  <c r="AD43" i="17"/>
  <c r="AD44" i="17"/>
  <c r="AD45" i="17"/>
  <c r="AD46" i="17"/>
  <c r="AD47" i="17"/>
  <c r="AD48" i="17"/>
  <c r="AD49" i="17"/>
  <c r="AD50" i="17"/>
  <c r="AD51" i="17"/>
  <c r="AD52" i="17"/>
  <c r="AD53" i="17"/>
  <c r="AD54" i="17"/>
  <c r="AD55" i="17"/>
  <c r="AD56" i="17"/>
  <c r="AD57" i="17"/>
  <c r="AD58" i="17"/>
  <c r="AD59" i="17"/>
  <c r="AD60" i="17"/>
  <c r="AD61" i="17"/>
  <c r="AD62" i="17"/>
  <c r="AD63" i="17"/>
  <c r="AD64" i="17"/>
  <c r="AD65" i="17"/>
  <c r="AD66" i="17"/>
  <c r="AD67" i="17"/>
  <c r="AD68" i="17"/>
  <c r="AD69" i="17"/>
  <c r="AD70" i="17"/>
  <c r="AD71" i="17"/>
  <c r="AD72" i="17"/>
  <c r="AD73" i="17"/>
  <c r="AD74" i="17"/>
  <c r="AD75" i="17"/>
  <c r="AD76" i="17"/>
  <c r="AD77" i="17"/>
  <c r="AD78" i="17"/>
  <c r="AD79" i="17"/>
  <c r="AD80" i="17"/>
  <c r="AD81" i="17"/>
  <c r="AD82" i="17"/>
  <c r="AD83" i="17"/>
  <c r="AD84" i="17"/>
  <c r="AD85" i="17"/>
  <c r="AD86" i="17"/>
  <c r="AD87" i="17"/>
  <c r="AD88" i="17"/>
  <c r="AD89" i="17"/>
  <c r="AD90" i="17"/>
  <c r="AD91" i="17"/>
  <c r="AD92" i="17"/>
  <c r="AD93" i="17"/>
  <c r="AD94" i="17"/>
  <c r="AD95" i="17"/>
  <c r="AD96" i="17"/>
  <c r="AD97" i="17"/>
  <c r="AD98" i="17"/>
  <c r="AD99" i="17"/>
  <c r="AD100" i="17"/>
  <c r="AD101" i="17"/>
  <c r="AD102" i="17"/>
  <c r="AD103" i="17"/>
  <c r="AD104" i="17"/>
  <c r="AD105" i="17"/>
  <c r="AD106" i="17"/>
  <c r="AD107" i="17"/>
  <c r="AD108" i="17"/>
  <c r="AD109" i="17"/>
  <c r="AD110" i="17"/>
  <c r="AD111" i="17"/>
  <c r="AD112" i="17"/>
  <c r="AD113" i="17"/>
  <c r="AD114" i="17"/>
  <c r="AD115" i="17"/>
  <c r="AD116" i="17"/>
  <c r="AD117" i="17"/>
  <c r="AD118" i="17"/>
  <c r="AD119" i="17"/>
  <c r="AD120" i="17"/>
  <c r="AD121" i="17"/>
  <c r="AD122" i="17"/>
  <c r="AD123" i="17"/>
  <c r="AD124" i="17"/>
  <c r="AD125" i="17"/>
  <c r="AD126" i="17"/>
  <c r="AD127" i="17"/>
  <c r="AD128" i="17"/>
  <c r="AD129" i="17"/>
  <c r="AD130" i="17"/>
  <c r="AD131" i="17"/>
  <c r="AD132" i="17"/>
  <c r="AD133" i="17"/>
  <c r="AD134" i="17"/>
  <c r="AD135" i="17"/>
  <c r="AD136" i="17"/>
  <c r="AD137" i="17"/>
  <c r="AD138" i="17"/>
  <c r="AD139" i="17"/>
  <c r="AD140" i="17"/>
  <c r="AD141" i="17"/>
  <c r="AD142" i="17"/>
  <c r="AD143" i="17"/>
  <c r="AD144" i="17"/>
  <c r="AD145" i="17"/>
  <c r="AD146" i="17"/>
  <c r="AD147" i="17"/>
  <c r="AD148" i="17"/>
  <c r="AD149" i="17"/>
  <c r="AD150" i="17"/>
  <c r="AD151" i="17"/>
  <c r="AD152" i="17"/>
  <c r="AD153" i="17"/>
  <c r="AD154" i="17"/>
  <c r="AD155" i="17"/>
  <c r="AD156" i="17"/>
  <c r="AD157" i="17"/>
  <c r="AD158" i="17"/>
  <c r="AD159" i="17"/>
  <c r="AD160" i="17"/>
  <c r="AD161" i="17"/>
  <c r="AD162" i="17"/>
  <c r="AD163" i="17"/>
  <c r="AD164" i="17"/>
  <c r="AD165" i="17"/>
  <c r="AD166" i="17"/>
  <c r="AD167" i="17"/>
  <c r="AD168" i="17"/>
  <c r="AD169" i="17"/>
  <c r="AD170" i="17"/>
  <c r="AD171" i="17"/>
  <c r="AD172" i="17"/>
  <c r="AD173" i="17"/>
  <c r="AD174" i="17"/>
  <c r="AD175" i="17"/>
  <c r="AD176" i="17"/>
  <c r="AD177" i="17"/>
  <c r="AD178" i="17"/>
  <c r="AD179" i="17"/>
  <c r="AD180" i="17"/>
  <c r="AD181" i="17"/>
  <c r="AD182" i="17"/>
  <c r="AD183" i="17"/>
  <c r="AD184" i="17"/>
  <c r="AD185" i="17"/>
  <c r="AD186" i="17"/>
  <c r="AD187" i="17"/>
  <c r="AD188" i="17"/>
  <c r="AD189" i="17"/>
  <c r="AD190" i="17"/>
  <c r="AD191" i="17"/>
  <c r="AD192" i="17"/>
  <c r="AD193" i="17"/>
  <c r="AD194" i="17"/>
  <c r="AD195" i="17"/>
  <c r="AD196" i="17"/>
  <c r="AD197" i="17"/>
  <c r="AD198" i="17"/>
  <c r="AD199" i="17"/>
  <c r="AD200" i="17"/>
  <c r="AD201" i="17"/>
  <c r="AD202" i="17"/>
  <c r="AD203" i="17"/>
  <c r="AD204" i="17"/>
  <c r="AD205" i="17"/>
  <c r="AD206" i="17"/>
  <c r="AD207" i="17"/>
  <c r="AD208" i="17"/>
  <c r="AD209" i="17"/>
  <c r="AD210" i="17"/>
  <c r="AD211" i="17"/>
  <c r="AD212" i="17"/>
  <c r="AD213" i="17"/>
  <c r="AD214" i="17"/>
  <c r="AD215" i="17"/>
  <c r="AD216" i="17"/>
  <c r="AD217" i="17"/>
  <c r="AD218" i="17"/>
  <c r="AD219" i="17"/>
  <c r="AD220" i="17"/>
  <c r="AD221" i="17"/>
  <c r="AD222" i="17"/>
  <c r="AD223" i="17"/>
  <c r="AD224" i="17"/>
  <c r="AD225" i="17"/>
  <c r="AD226" i="17"/>
  <c r="AD227" i="17"/>
  <c r="AD228" i="17"/>
  <c r="AD229" i="17"/>
  <c r="AD230" i="17"/>
  <c r="AD231" i="17"/>
  <c r="AD232" i="17"/>
  <c r="AD233" i="17"/>
  <c r="AD234" i="17"/>
  <c r="AD235" i="17"/>
  <c r="AD236" i="17"/>
  <c r="AD237" i="17"/>
  <c r="AD238" i="17"/>
  <c r="AD239" i="17"/>
  <c r="AD240" i="17"/>
  <c r="AD241" i="17"/>
  <c r="AD242" i="17"/>
  <c r="AD243" i="17"/>
  <c r="AD244" i="17"/>
  <c r="AD245" i="17"/>
  <c r="AD246" i="17"/>
  <c r="AD247" i="17"/>
  <c r="AD248" i="17"/>
  <c r="AD249" i="17"/>
  <c r="AD250" i="17"/>
  <c r="AD251" i="17"/>
  <c r="AD252" i="17"/>
  <c r="AD253" i="17"/>
  <c r="AD254" i="17"/>
  <c r="AD255" i="17"/>
  <c r="AD256" i="17"/>
  <c r="AD257" i="17"/>
  <c r="AD258" i="17"/>
  <c r="AD259" i="17"/>
  <c r="AD260" i="17"/>
  <c r="AD261" i="17"/>
  <c r="AD262" i="17"/>
  <c r="AD263" i="17"/>
  <c r="AD264" i="17"/>
  <c r="AD265" i="17"/>
  <c r="AD266" i="17"/>
  <c r="AD267" i="17"/>
  <c r="AD268" i="17"/>
  <c r="AD269" i="17"/>
  <c r="AD270" i="17"/>
  <c r="AD271" i="17"/>
  <c r="AD272" i="17"/>
  <c r="AD273" i="17"/>
  <c r="AD274" i="17"/>
  <c r="AD275" i="17"/>
  <c r="AD276" i="17"/>
  <c r="AD277" i="17"/>
  <c r="AD278" i="17"/>
  <c r="AD279" i="17"/>
  <c r="AD280" i="17"/>
  <c r="AD281" i="17"/>
  <c r="AD282" i="17"/>
  <c r="AD283" i="17"/>
  <c r="AD284" i="17"/>
  <c r="AD285" i="17"/>
  <c r="AD286" i="17"/>
  <c r="AD287" i="17"/>
  <c r="AD288" i="17"/>
  <c r="AD289" i="17"/>
  <c r="AD290" i="17"/>
  <c r="AD291" i="17"/>
  <c r="AD292" i="17"/>
  <c r="AD293" i="17"/>
  <c r="AD294" i="17"/>
  <c r="AD295" i="17"/>
  <c r="AD296" i="17"/>
  <c r="AD297" i="17"/>
  <c r="AD298" i="17"/>
  <c r="AD299" i="17"/>
  <c r="AD300" i="17"/>
  <c r="AD301" i="17"/>
  <c r="AD302" i="17"/>
  <c r="AD303" i="17"/>
  <c r="AD304" i="17"/>
  <c r="AD305" i="17"/>
  <c r="AD306" i="17"/>
  <c r="AD307" i="17"/>
  <c r="AD308" i="17"/>
  <c r="AD309" i="17"/>
  <c r="AD310" i="17"/>
  <c r="AD311" i="17"/>
  <c r="AD312" i="17"/>
  <c r="AD313" i="17"/>
  <c r="AD314" i="17"/>
  <c r="AD315" i="17"/>
  <c r="AD316" i="17"/>
  <c r="AD317" i="17"/>
  <c r="AD318" i="17"/>
  <c r="AD319" i="17"/>
  <c r="AD320" i="17"/>
  <c r="AD321" i="17"/>
  <c r="AD322" i="17"/>
  <c r="AD323" i="17"/>
  <c r="AD324" i="17"/>
  <c r="AD325" i="17"/>
  <c r="AD326" i="17"/>
  <c r="AD327" i="17"/>
  <c r="AD328" i="17"/>
  <c r="AD329" i="17"/>
  <c r="AD330" i="17"/>
  <c r="AD331" i="17"/>
  <c r="AD332" i="17"/>
  <c r="AD333" i="17"/>
  <c r="AD334" i="17"/>
  <c r="AD335" i="17"/>
  <c r="AD336" i="17"/>
  <c r="AD337" i="17"/>
  <c r="AD338" i="17"/>
  <c r="AD339" i="17"/>
  <c r="AD340" i="17"/>
  <c r="AD341" i="17"/>
  <c r="AD342" i="17"/>
  <c r="AD343" i="17"/>
  <c r="AD344" i="17"/>
  <c r="AD345" i="17"/>
  <c r="AD346" i="17"/>
  <c r="AD347" i="17"/>
  <c r="AD348" i="17"/>
  <c r="AD349" i="17"/>
  <c r="AD350" i="17"/>
  <c r="AD351" i="17"/>
  <c r="AD352" i="17"/>
  <c r="AD353" i="17"/>
  <c r="AD354" i="17"/>
  <c r="AD355" i="17"/>
  <c r="AD356" i="17"/>
  <c r="AD357" i="17"/>
  <c r="AD358" i="17"/>
  <c r="AD359" i="17"/>
  <c r="AD360" i="17"/>
  <c r="AD361" i="17"/>
  <c r="AD362" i="17"/>
  <c r="AD363" i="17"/>
  <c r="AD364" i="17"/>
  <c r="AD365" i="17"/>
  <c r="AD366" i="17"/>
  <c r="AD367" i="17"/>
  <c r="AD368" i="17"/>
  <c r="AD369" i="17"/>
  <c r="AD370" i="17"/>
  <c r="AD371" i="17"/>
  <c r="AD372" i="17"/>
  <c r="AD373" i="17"/>
  <c r="AD374" i="17"/>
  <c r="AD375" i="17"/>
  <c r="AD376" i="17"/>
  <c r="AD377" i="17"/>
  <c r="AD378" i="17"/>
  <c r="AD379" i="17"/>
  <c r="AD380" i="17"/>
  <c r="AD381" i="17"/>
  <c r="AD382" i="17"/>
  <c r="AD383" i="17"/>
  <c r="AD384" i="17"/>
  <c r="AD385" i="17"/>
  <c r="AD386" i="17"/>
  <c r="AD387" i="17"/>
  <c r="AD388" i="17"/>
  <c r="AD389" i="17"/>
  <c r="AD390" i="17"/>
  <c r="AD391" i="17"/>
  <c r="AD392" i="17"/>
  <c r="AD393" i="17"/>
  <c r="AD394" i="17"/>
  <c r="AD395" i="17"/>
  <c r="AD396" i="17"/>
  <c r="AD397" i="17"/>
  <c r="AD398" i="17"/>
  <c r="AD399" i="17"/>
  <c r="AD400" i="17"/>
  <c r="AD401" i="17"/>
  <c r="AD402" i="17"/>
  <c r="AD403" i="17"/>
  <c r="AD404" i="17"/>
  <c r="AD405" i="17"/>
  <c r="AD406" i="17"/>
  <c r="AD407" i="17"/>
  <c r="AD408" i="17"/>
  <c r="AD409" i="17"/>
  <c r="AD410" i="17"/>
  <c r="AD411" i="17"/>
  <c r="AD412" i="17"/>
  <c r="AD413" i="17"/>
  <c r="AD414" i="17"/>
  <c r="AD415" i="17"/>
  <c r="AD416" i="17"/>
  <c r="AD417" i="17"/>
  <c r="AD418" i="17"/>
  <c r="AD419" i="17"/>
  <c r="AD420" i="17"/>
  <c r="AD421" i="17"/>
  <c r="AD422" i="17"/>
  <c r="AD423" i="17"/>
  <c r="AD424" i="17"/>
  <c r="AD425" i="17"/>
  <c r="AD426" i="17"/>
  <c r="AD427" i="17"/>
  <c r="AD428" i="17"/>
  <c r="AD429" i="17"/>
  <c r="AD430" i="17"/>
  <c r="AD431" i="17"/>
  <c r="AD432" i="17"/>
  <c r="AD433" i="17"/>
  <c r="AD434" i="17"/>
  <c r="AD435" i="17"/>
  <c r="AD436" i="17"/>
  <c r="AD437" i="17"/>
  <c r="AD438" i="17"/>
  <c r="AD439" i="17"/>
  <c r="AD440" i="17"/>
  <c r="AD441" i="17"/>
  <c r="AD442" i="17"/>
  <c r="AD443" i="17"/>
  <c r="AD444" i="17"/>
  <c r="AD445" i="17"/>
  <c r="AD446" i="17"/>
  <c r="AD447" i="17"/>
  <c r="AD448" i="17"/>
  <c r="AD449" i="17"/>
  <c r="AD450" i="17"/>
  <c r="AD451" i="17"/>
  <c r="AD452" i="17"/>
  <c r="AD453" i="17"/>
  <c r="AD454" i="17"/>
  <c r="AD455" i="17"/>
  <c r="AD456" i="17"/>
  <c r="AD457" i="17"/>
  <c r="AD458" i="17"/>
  <c r="AD459" i="17"/>
  <c r="AD460" i="17"/>
  <c r="AD461" i="17"/>
  <c r="AD462" i="17"/>
  <c r="AD463" i="17"/>
  <c r="AD464" i="17"/>
  <c r="AD465" i="17"/>
  <c r="AD466" i="17"/>
  <c r="AD467" i="17"/>
  <c r="AD468" i="17"/>
  <c r="AD469" i="17"/>
  <c r="AD470" i="17"/>
  <c r="AD471" i="17"/>
  <c r="AD472" i="17"/>
  <c r="AD473" i="17"/>
  <c r="AD474" i="17"/>
  <c r="AD475" i="17"/>
  <c r="AD476" i="17"/>
  <c r="AD477" i="17"/>
  <c r="AD478" i="17"/>
  <c r="AD479" i="17"/>
  <c r="AD480" i="17"/>
  <c r="AD481" i="17"/>
  <c r="AD482" i="17"/>
  <c r="AD483" i="17"/>
  <c r="AD484" i="17"/>
  <c r="AD485" i="17"/>
  <c r="AD486" i="17"/>
  <c r="AD487" i="17"/>
  <c r="AD488" i="17"/>
  <c r="AD489" i="17"/>
  <c r="AD490" i="17"/>
  <c r="AD491" i="17"/>
  <c r="AD492" i="17"/>
  <c r="AD493" i="17"/>
  <c r="AD494" i="17"/>
  <c r="AD495" i="17"/>
  <c r="AD496" i="17"/>
  <c r="AD497" i="17"/>
  <c r="AD498" i="17"/>
  <c r="AD499" i="17"/>
  <c r="AD500" i="17"/>
  <c r="AD501" i="17"/>
  <c r="AD502" i="17"/>
  <c r="AD503" i="17"/>
  <c r="AD504" i="17"/>
  <c r="AD505" i="17"/>
  <c r="AD506" i="17"/>
  <c r="AD507" i="17"/>
  <c r="AD508" i="17"/>
  <c r="AD509" i="17"/>
  <c r="AD510" i="17"/>
  <c r="AD511" i="17"/>
  <c r="AD512" i="17"/>
  <c r="AD513" i="17"/>
  <c r="AD514" i="17"/>
  <c r="AD515" i="17"/>
  <c r="AD516" i="17"/>
  <c r="AD517" i="17"/>
  <c r="AD518" i="17"/>
  <c r="AD519" i="17"/>
  <c r="AD520" i="17"/>
  <c r="AD521" i="17"/>
  <c r="AD522" i="17"/>
  <c r="AD523" i="17"/>
  <c r="AD524" i="17"/>
  <c r="AD525" i="17"/>
  <c r="AD526" i="17"/>
  <c r="AD527" i="17"/>
  <c r="AD528" i="17"/>
  <c r="AD529" i="17"/>
  <c r="AD530" i="17"/>
  <c r="AD531" i="17"/>
  <c r="AD532" i="17"/>
  <c r="AD533" i="17"/>
  <c r="AD534" i="17"/>
  <c r="AD535" i="17"/>
  <c r="AD536" i="17"/>
  <c r="AD537" i="17"/>
  <c r="AD538" i="17"/>
  <c r="AD539" i="17"/>
  <c r="AD540" i="17"/>
  <c r="AD541" i="17"/>
  <c r="AD542" i="17"/>
  <c r="AD543" i="17"/>
  <c r="AD544" i="17"/>
  <c r="AD545" i="17"/>
  <c r="AD546" i="17"/>
  <c r="AD547" i="17"/>
  <c r="AD548" i="17"/>
  <c r="AD549" i="17"/>
  <c r="AD550" i="17"/>
  <c r="AD551" i="17"/>
  <c r="AD552" i="17"/>
  <c r="AD553" i="17"/>
  <c r="AD554" i="17"/>
  <c r="AD555" i="17"/>
  <c r="AD556" i="17"/>
  <c r="AD557" i="17"/>
  <c r="AD558" i="17"/>
  <c r="AD559" i="17"/>
  <c r="AD560" i="17"/>
  <c r="AD561" i="17"/>
  <c r="AD562" i="17"/>
  <c r="AD563" i="17"/>
  <c r="AD564" i="17"/>
  <c r="AD565" i="17"/>
  <c r="AD566" i="17"/>
  <c r="AD567" i="17"/>
  <c r="AD568" i="17"/>
  <c r="AD569" i="17"/>
  <c r="AD570" i="17"/>
  <c r="AD571" i="17"/>
  <c r="AD572" i="17"/>
  <c r="AD573" i="17"/>
  <c r="AD574" i="17"/>
  <c r="AD575" i="17"/>
  <c r="AD576" i="17"/>
  <c r="AD577" i="17"/>
  <c r="AD578" i="17"/>
  <c r="AD579" i="17"/>
  <c r="AD580" i="17"/>
  <c r="AD581" i="17"/>
  <c r="AD582" i="17"/>
  <c r="AD583" i="17"/>
  <c r="AD584" i="17"/>
  <c r="AD585" i="17"/>
  <c r="AD586" i="17"/>
  <c r="AD587" i="17"/>
  <c r="AD588" i="17"/>
  <c r="AD589" i="17"/>
  <c r="AD590" i="17"/>
  <c r="AD591" i="17"/>
  <c r="AD592" i="17"/>
  <c r="AD593" i="17"/>
  <c r="AD594" i="17"/>
  <c r="AD595" i="17"/>
  <c r="AD596" i="17"/>
  <c r="AD597" i="17"/>
  <c r="AD598" i="17"/>
  <c r="AD599" i="17"/>
  <c r="AD600" i="17"/>
  <c r="AD601" i="17"/>
  <c r="AD602" i="17"/>
  <c r="AD603" i="17"/>
  <c r="AD604" i="17"/>
  <c r="AD605" i="17"/>
  <c r="AD606" i="17"/>
  <c r="AD607" i="17"/>
  <c r="AD608" i="17"/>
  <c r="AD609" i="17"/>
  <c r="AD610" i="17"/>
  <c r="AD611" i="17"/>
  <c r="AD612" i="17"/>
  <c r="AD613" i="17"/>
  <c r="AD614" i="17"/>
  <c r="AD615" i="17"/>
  <c r="AD616" i="17"/>
  <c r="AD617" i="17"/>
  <c r="AD618" i="17"/>
  <c r="AD619" i="17"/>
  <c r="AD620" i="17"/>
  <c r="AD621" i="17"/>
  <c r="AD622" i="17"/>
  <c r="AD623" i="17"/>
  <c r="AD624" i="17"/>
  <c r="AD625" i="17"/>
  <c r="AD626" i="17"/>
  <c r="AD627" i="17"/>
  <c r="AD628" i="17"/>
  <c r="AD629" i="17"/>
  <c r="AD630" i="17"/>
  <c r="AD631" i="17"/>
  <c r="AD632" i="17"/>
  <c r="AD633" i="17"/>
  <c r="AD634" i="17"/>
  <c r="AD635" i="17"/>
  <c r="AD636" i="17"/>
  <c r="AD637" i="17"/>
  <c r="AD638" i="17"/>
  <c r="AD639" i="17"/>
  <c r="AD640" i="17"/>
  <c r="AD641" i="17"/>
  <c r="AD642" i="17"/>
  <c r="AD643" i="17"/>
  <c r="AD644" i="17"/>
  <c r="AD645" i="17"/>
  <c r="AD646" i="17"/>
  <c r="AD647" i="17"/>
  <c r="AD648" i="17"/>
  <c r="AD649" i="17"/>
  <c r="AD650" i="17"/>
  <c r="AD651" i="17"/>
  <c r="AD652" i="17"/>
  <c r="AD653" i="17"/>
  <c r="AD654" i="17"/>
  <c r="AD655" i="17"/>
  <c r="AD656" i="17"/>
  <c r="AD657" i="17"/>
  <c r="AD658" i="17"/>
  <c r="AD659" i="17"/>
  <c r="AD660" i="17"/>
  <c r="AD661" i="17"/>
  <c r="AD662" i="17"/>
  <c r="AD663" i="17"/>
  <c r="AD664" i="17"/>
  <c r="AD665" i="17"/>
  <c r="AD666" i="17"/>
  <c r="AD667" i="17"/>
  <c r="AD668" i="17"/>
  <c r="AD669" i="17"/>
  <c r="AD670" i="17"/>
  <c r="AD671" i="17"/>
  <c r="AD672" i="17"/>
  <c r="AD673" i="17"/>
  <c r="AD674" i="17"/>
  <c r="AD675" i="17"/>
  <c r="AD676" i="17"/>
  <c r="AD677" i="17"/>
  <c r="AD678" i="17"/>
  <c r="AD679" i="17"/>
  <c r="AD680" i="17"/>
  <c r="AD681" i="17"/>
  <c r="AD682" i="17"/>
  <c r="AD683" i="17"/>
  <c r="AD684" i="17"/>
  <c r="AD685" i="17"/>
  <c r="AD686" i="17"/>
  <c r="AD687" i="17"/>
  <c r="AD688" i="17"/>
  <c r="AD689" i="17"/>
  <c r="AD690" i="17"/>
  <c r="AD691" i="17"/>
  <c r="AD692" i="17"/>
  <c r="AD693" i="17"/>
  <c r="AD694" i="17"/>
  <c r="AD695" i="17"/>
  <c r="AD696" i="17"/>
  <c r="AD697" i="17"/>
  <c r="AD698" i="17"/>
  <c r="AD699" i="17"/>
  <c r="AD700" i="17"/>
  <c r="AD701" i="17"/>
  <c r="AD702" i="17"/>
  <c r="AD703" i="17"/>
  <c r="AD704" i="17"/>
  <c r="AD705" i="17"/>
  <c r="AD706" i="17"/>
  <c r="AD707" i="17"/>
  <c r="AD708" i="17"/>
  <c r="AD709" i="17"/>
  <c r="AD710" i="17"/>
  <c r="AD711" i="17"/>
  <c r="AD712" i="17"/>
  <c r="AD713" i="17"/>
  <c r="AD714" i="17"/>
  <c r="AD715" i="17"/>
  <c r="AD716" i="17"/>
  <c r="AD717" i="17"/>
  <c r="AD718" i="17"/>
  <c r="AD719" i="17"/>
  <c r="AD720" i="17"/>
  <c r="AD721" i="17"/>
  <c r="AD722" i="17"/>
  <c r="AD723" i="17"/>
  <c r="AD724" i="17"/>
  <c r="AD725" i="17"/>
  <c r="AD726" i="17"/>
  <c r="AD727" i="17"/>
  <c r="AD728" i="17"/>
  <c r="AD729" i="17"/>
  <c r="AD730" i="17"/>
  <c r="AD731" i="17"/>
  <c r="AD732" i="17"/>
  <c r="AD733" i="17"/>
  <c r="AD734" i="17"/>
  <c r="AD735" i="17"/>
  <c r="AD736" i="17"/>
  <c r="AD737" i="17"/>
  <c r="AD738" i="17"/>
  <c r="AD739" i="17"/>
  <c r="AD740" i="17"/>
  <c r="AD741" i="17"/>
  <c r="AD742" i="17"/>
  <c r="AD743" i="17"/>
  <c r="AD744" i="17"/>
  <c r="AD745" i="17"/>
  <c r="AD746" i="17"/>
  <c r="AD747" i="17"/>
  <c r="AD748" i="17"/>
  <c r="AD749" i="17"/>
  <c r="AD750" i="17"/>
  <c r="AD751" i="17"/>
  <c r="AD752" i="17"/>
  <c r="AD753" i="17"/>
  <c r="AD754" i="17"/>
  <c r="AD755" i="17"/>
  <c r="AD756" i="17"/>
  <c r="AD757" i="17"/>
  <c r="AD758" i="17"/>
  <c r="AD759" i="17"/>
  <c r="AD760" i="17"/>
  <c r="AD761" i="17"/>
  <c r="AD762" i="17"/>
  <c r="AD763" i="17"/>
  <c r="AD764" i="17"/>
  <c r="AD765" i="17"/>
  <c r="AD766" i="17"/>
  <c r="AD767" i="17"/>
  <c r="AD768" i="17"/>
  <c r="AD769" i="17"/>
  <c r="AD770" i="17"/>
  <c r="AD771" i="17"/>
  <c r="AD772" i="17"/>
  <c r="AD773" i="17"/>
  <c r="AD774" i="17"/>
  <c r="AD775" i="17"/>
  <c r="AD776" i="17"/>
  <c r="AD777" i="17"/>
  <c r="AD778" i="17"/>
  <c r="AD779" i="17"/>
  <c r="AD780" i="17"/>
  <c r="AD781" i="17"/>
  <c r="AD782" i="17"/>
  <c r="AD783" i="17"/>
  <c r="AD784" i="17"/>
  <c r="AD785" i="17"/>
  <c r="AD786" i="17"/>
  <c r="AD787" i="17"/>
  <c r="AD788" i="17"/>
  <c r="AD789" i="17"/>
  <c r="AD790" i="17"/>
  <c r="AD791" i="17"/>
  <c r="AD792" i="17"/>
  <c r="AD793" i="17"/>
  <c r="AD794" i="17"/>
  <c r="AD795" i="17"/>
  <c r="AD796" i="17"/>
  <c r="AD797" i="17"/>
  <c r="AD798" i="17"/>
  <c r="AD799" i="17"/>
  <c r="AD800" i="17"/>
  <c r="AD801" i="17"/>
  <c r="AD802" i="17"/>
  <c r="AD803" i="17"/>
  <c r="AD804" i="17"/>
  <c r="AD805" i="17"/>
  <c r="AD806" i="17"/>
  <c r="AD807" i="17"/>
  <c r="AD808" i="17"/>
  <c r="AD809" i="17"/>
  <c r="AD810" i="17"/>
  <c r="AD811" i="17"/>
  <c r="AD812" i="17"/>
  <c r="AD813" i="17"/>
  <c r="AD814" i="17"/>
  <c r="AD815" i="17"/>
  <c r="AD816" i="17"/>
  <c r="AD817" i="17"/>
  <c r="AD818" i="17"/>
  <c r="AD819" i="17"/>
  <c r="AD820" i="17"/>
  <c r="AD821" i="17"/>
  <c r="AD822" i="17"/>
  <c r="AD823" i="17"/>
  <c r="AD824" i="17"/>
  <c r="AD825" i="17"/>
  <c r="AD826" i="17"/>
  <c r="AD827" i="17"/>
  <c r="AD828" i="17"/>
  <c r="AD829" i="17"/>
  <c r="AD830" i="17"/>
  <c r="AD831" i="17"/>
  <c r="AD832" i="17"/>
  <c r="AD833" i="17"/>
  <c r="AD834" i="17"/>
  <c r="AD835" i="17"/>
  <c r="AD836" i="17"/>
  <c r="AD837" i="17"/>
  <c r="AD838" i="17"/>
  <c r="AD839" i="17"/>
  <c r="AD840" i="17"/>
  <c r="AD841" i="17"/>
  <c r="AD842" i="17"/>
  <c r="AD843" i="17"/>
  <c r="AD844" i="17"/>
  <c r="AD845" i="17"/>
  <c r="AD846" i="17"/>
  <c r="AD847" i="17"/>
  <c r="AD848" i="17"/>
  <c r="AD849" i="17"/>
  <c r="AD850" i="17"/>
  <c r="AD851" i="17"/>
  <c r="AD852" i="17"/>
  <c r="AD853" i="17"/>
  <c r="AD854" i="17"/>
  <c r="AD855" i="17"/>
  <c r="AD856" i="17"/>
  <c r="AD857" i="17"/>
  <c r="AD858" i="17"/>
  <c r="AD859" i="17"/>
  <c r="AD860" i="17"/>
  <c r="AD861" i="17"/>
  <c r="AD862" i="17"/>
  <c r="AD863" i="17"/>
  <c r="AD864" i="17"/>
  <c r="AD865" i="17"/>
  <c r="AD866" i="17"/>
  <c r="AD867" i="17"/>
  <c r="AD868" i="17"/>
  <c r="AD869" i="17"/>
  <c r="AD870" i="17"/>
  <c r="AD871" i="17"/>
  <c r="AD872" i="17"/>
  <c r="AD873" i="17"/>
  <c r="AD874" i="17"/>
  <c r="AD875" i="17"/>
  <c r="AD876" i="17"/>
  <c r="AD877" i="17"/>
  <c r="AD878" i="17"/>
  <c r="AD879" i="17"/>
  <c r="AD880" i="17"/>
  <c r="AD881" i="17"/>
  <c r="AD882" i="17"/>
  <c r="AD883" i="17"/>
  <c r="AD884" i="17"/>
  <c r="AD885" i="17"/>
  <c r="AD886" i="17"/>
  <c r="AD887" i="17"/>
  <c r="AD888" i="17"/>
  <c r="AD889" i="17"/>
  <c r="AD890" i="17"/>
  <c r="AD891" i="17"/>
  <c r="AD892" i="17"/>
  <c r="AD893" i="17"/>
  <c r="AD894" i="17"/>
  <c r="AD895" i="17"/>
  <c r="AD896" i="17"/>
  <c r="AD897" i="17"/>
  <c r="AD898" i="17"/>
  <c r="AD899" i="17"/>
  <c r="AD900" i="17"/>
  <c r="AD901" i="17"/>
  <c r="AD902" i="17"/>
  <c r="AD903" i="17"/>
  <c r="AD904" i="17"/>
  <c r="AD905" i="17"/>
  <c r="AD906" i="17"/>
  <c r="AD907" i="17"/>
  <c r="AD908" i="17"/>
  <c r="AD909" i="17"/>
  <c r="AD910" i="17"/>
  <c r="AD911" i="17"/>
  <c r="AD912" i="17"/>
  <c r="AD913" i="17"/>
  <c r="AD914" i="17"/>
  <c r="AD915" i="17"/>
  <c r="AD916" i="17"/>
  <c r="AD917" i="17"/>
  <c r="AD918" i="17"/>
  <c r="AD919" i="17"/>
  <c r="AD920" i="17"/>
  <c r="AD921" i="17"/>
  <c r="AD922" i="17"/>
  <c r="AD923" i="17"/>
  <c r="AD924" i="17"/>
  <c r="AD925" i="17"/>
  <c r="AD926" i="17"/>
  <c r="AD927" i="17"/>
  <c r="AD928" i="17"/>
  <c r="AD929" i="17"/>
  <c r="AD930" i="17"/>
  <c r="AD931" i="17"/>
  <c r="AD932" i="17"/>
  <c r="AD933" i="17"/>
  <c r="AD934" i="17"/>
  <c r="AD935" i="17"/>
  <c r="AD936" i="17"/>
  <c r="AD937" i="17"/>
  <c r="AD938" i="17"/>
  <c r="AD939" i="17"/>
  <c r="AD940" i="17"/>
  <c r="AD941" i="17"/>
  <c r="AD942" i="17"/>
  <c r="AD943" i="17"/>
  <c r="AD944" i="17"/>
  <c r="AD945" i="17"/>
  <c r="AD946" i="17"/>
  <c r="AD947" i="17"/>
  <c r="AD948" i="17"/>
  <c r="AD949" i="17"/>
  <c r="AD950" i="17"/>
  <c r="AD951" i="17"/>
  <c r="AD952" i="17"/>
  <c r="AD953" i="17"/>
  <c r="AD954" i="17"/>
  <c r="AD955" i="17"/>
  <c r="AD956" i="17"/>
  <c r="AD957" i="17"/>
  <c r="AD958" i="17"/>
  <c r="AD959" i="17"/>
  <c r="AD960" i="17"/>
  <c r="AD961" i="17"/>
  <c r="AD962" i="17"/>
  <c r="AD963" i="17"/>
  <c r="AD964" i="17"/>
  <c r="AD965" i="17"/>
  <c r="AD966" i="17"/>
  <c r="AD967" i="17"/>
  <c r="AD968" i="17"/>
  <c r="AD969" i="17"/>
  <c r="AD970" i="17"/>
  <c r="AD971" i="17"/>
  <c r="AD972" i="17"/>
  <c r="AD973" i="17"/>
  <c r="AD974" i="17"/>
  <c r="AD975" i="17"/>
  <c r="AD976" i="17"/>
  <c r="AD977" i="17"/>
  <c r="AD978" i="17"/>
  <c r="AD979" i="17"/>
  <c r="AD980" i="17"/>
  <c r="AD981" i="17"/>
  <c r="AD982" i="17"/>
  <c r="AD983" i="17"/>
  <c r="AD984" i="17"/>
  <c r="AD985" i="17"/>
  <c r="AD986" i="17"/>
  <c r="AD987" i="17"/>
  <c r="AD988" i="17"/>
  <c r="AD989" i="17"/>
  <c r="AD990" i="17"/>
  <c r="AD991" i="17"/>
  <c r="AD992" i="17"/>
  <c r="AD993" i="17"/>
  <c r="AD994" i="17"/>
  <c r="AD995" i="17"/>
  <c r="AD996" i="17"/>
  <c r="AD997" i="17"/>
  <c r="AD998" i="17"/>
  <c r="AD999" i="17"/>
  <c r="AD1000" i="17"/>
  <c r="AD1001" i="17"/>
  <c r="AD1002" i="17"/>
  <c r="AD1003" i="17"/>
  <c r="AD1004" i="17"/>
  <c r="AD1005" i="17"/>
  <c r="AD1006" i="17"/>
  <c r="AD1007" i="17"/>
  <c r="AD1008" i="17"/>
  <c r="AD1009" i="17"/>
  <c r="AD1010" i="17"/>
  <c r="AD1011" i="17"/>
  <c r="AD1012" i="17"/>
  <c r="AD1013" i="17"/>
  <c r="AD1014" i="17"/>
  <c r="AD1015" i="17"/>
  <c r="AD1016" i="17"/>
  <c r="AD1017" i="17"/>
  <c r="AD1018" i="17"/>
  <c r="AD1019" i="17"/>
  <c r="AD1020" i="17"/>
  <c r="AD1021" i="17"/>
  <c r="AD1022" i="17"/>
  <c r="AD1023" i="17"/>
  <c r="AD1024" i="17"/>
  <c r="AD1025" i="17"/>
  <c r="AD1026" i="17"/>
  <c r="AD1027" i="17"/>
  <c r="AD1028" i="17"/>
  <c r="AD1029" i="17"/>
  <c r="AD1030" i="17"/>
  <c r="AD1031" i="17"/>
  <c r="AD1032" i="17"/>
  <c r="AD1033" i="17"/>
  <c r="AD1034" i="17"/>
  <c r="AD1035" i="17"/>
  <c r="AD1036" i="17"/>
  <c r="AD1037" i="17"/>
  <c r="AD1038" i="17"/>
  <c r="AD1039" i="17"/>
  <c r="AD1040" i="17"/>
  <c r="AD1041" i="17"/>
  <c r="AD1042" i="17"/>
  <c r="AD1043" i="17"/>
  <c r="AD1044" i="17"/>
  <c r="AD1045" i="17"/>
  <c r="AD1046" i="17"/>
  <c r="AD1047" i="17"/>
  <c r="AD1048" i="17"/>
  <c r="AD1049" i="17"/>
  <c r="AD1050" i="17"/>
  <c r="AD1051" i="17"/>
  <c r="AD1052" i="17"/>
  <c r="AD1053" i="17"/>
  <c r="AD1054" i="17"/>
  <c r="AD1055" i="17"/>
  <c r="AD1056" i="17"/>
  <c r="AD1057" i="17"/>
  <c r="AD1058" i="17"/>
  <c r="AD1059" i="17"/>
  <c r="AD1060" i="17"/>
  <c r="AD1061" i="17"/>
  <c r="AD1062" i="17"/>
  <c r="AD1063" i="17"/>
  <c r="AD1064" i="17"/>
  <c r="AD1065" i="17"/>
  <c r="AD1066" i="17"/>
  <c r="AD1067" i="17"/>
  <c r="AD1068" i="17"/>
  <c r="AD1069" i="17"/>
  <c r="AD1070" i="17"/>
  <c r="AD1071" i="17"/>
  <c r="AD1072" i="17"/>
  <c r="AD1073" i="17"/>
  <c r="AD1074" i="17"/>
  <c r="AD1075" i="17"/>
  <c r="AD1076" i="17"/>
  <c r="AD1077" i="17"/>
  <c r="AD1078" i="17"/>
  <c r="AD1079" i="17"/>
  <c r="AD1080" i="17"/>
  <c r="AD1081" i="17"/>
  <c r="AD1082" i="17"/>
  <c r="AD1083" i="17"/>
  <c r="AD1084" i="17"/>
  <c r="AD1085" i="17"/>
  <c r="AD1086" i="17"/>
  <c r="AD1087" i="17"/>
  <c r="AD1088" i="17"/>
  <c r="AD1089" i="17"/>
  <c r="AD1090" i="17"/>
  <c r="AD1091" i="17"/>
  <c r="AD1092" i="17"/>
  <c r="AD1093" i="17"/>
  <c r="AD1094" i="17"/>
  <c r="AD1095" i="17"/>
  <c r="AD1096" i="17"/>
  <c r="AD1097" i="17"/>
  <c r="AD1098" i="17"/>
  <c r="AD1099" i="17"/>
  <c r="AD1100" i="17"/>
  <c r="AD1101" i="17"/>
  <c r="AD1102" i="17"/>
  <c r="AD1103" i="17"/>
  <c r="AD1104" i="17"/>
  <c r="AD1105" i="17"/>
  <c r="AD1106" i="17"/>
  <c r="AD1107" i="17"/>
  <c r="AD1108" i="17"/>
  <c r="AD1109" i="17"/>
  <c r="AD1110" i="17"/>
  <c r="AD1111" i="17"/>
  <c r="AD1112" i="17"/>
  <c r="AD1113" i="17"/>
  <c r="AD1114" i="17"/>
  <c r="AD1115" i="17"/>
  <c r="AD1116" i="17"/>
  <c r="AD1117" i="17"/>
  <c r="AD1118" i="17"/>
  <c r="AD1119" i="17"/>
  <c r="AD1120" i="17"/>
  <c r="AD1121" i="17"/>
  <c r="AD1122" i="17"/>
  <c r="AD1123" i="17"/>
  <c r="AD1124" i="17"/>
  <c r="AD1125" i="17"/>
  <c r="AD1126" i="17"/>
  <c r="AD1127" i="17"/>
  <c r="AD1128" i="17"/>
  <c r="AD1129" i="17"/>
  <c r="AD1130" i="17"/>
  <c r="AD1131" i="17"/>
  <c r="AD1132" i="17"/>
  <c r="AD1133" i="17"/>
  <c r="AD1134" i="17"/>
  <c r="AD1135" i="17"/>
  <c r="AD1136" i="17"/>
  <c r="AD1137" i="17"/>
  <c r="AD1138" i="17"/>
  <c r="AD1139" i="17"/>
  <c r="AD1140" i="17"/>
  <c r="AD1141" i="17"/>
  <c r="AD1142" i="17"/>
  <c r="AD1143" i="17"/>
  <c r="AD1144" i="17"/>
  <c r="AD1145" i="17"/>
  <c r="AD1146" i="17"/>
  <c r="AD1147" i="17"/>
  <c r="AD1148" i="17"/>
  <c r="AD1149" i="17"/>
  <c r="AD1150" i="17"/>
  <c r="AD1151" i="17"/>
  <c r="AD1152" i="17"/>
  <c r="AD1153" i="17"/>
  <c r="AD1154" i="17"/>
  <c r="AD1155" i="17"/>
  <c r="AD1156" i="17"/>
  <c r="AD1157" i="17"/>
  <c r="AD1158" i="17"/>
  <c r="AD1159" i="17"/>
  <c r="AD1160" i="17"/>
  <c r="AD1161" i="17"/>
  <c r="AD1162" i="17"/>
  <c r="AD1163" i="17"/>
  <c r="AD1164" i="17"/>
  <c r="AD1165" i="17"/>
  <c r="AD1166" i="17"/>
  <c r="AD1167" i="17"/>
  <c r="AD1168" i="17"/>
  <c r="AD1169" i="17"/>
  <c r="AD1170" i="17"/>
  <c r="AD1171" i="17"/>
  <c r="AD1172" i="17"/>
  <c r="AD1173" i="17"/>
  <c r="AD1174" i="17"/>
  <c r="AD1175" i="17"/>
  <c r="AD1176" i="17"/>
  <c r="AD1177" i="17"/>
  <c r="AD1178" i="17"/>
  <c r="AD1179" i="17"/>
  <c r="AD1180" i="17"/>
  <c r="AD1181" i="17"/>
  <c r="AD1182" i="17"/>
  <c r="AD1183" i="17"/>
  <c r="AD1184" i="17"/>
  <c r="AD1185" i="17"/>
  <c r="AD1186" i="17"/>
  <c r="AD1187" i="17"/>
  <c r="AD1188" i="17"/>
  <c r="AD1189" i="17"/>
  <c r="AD1190" i="17"/>
  <c r="AD1191" i="17"/>
  <c r="AD1192" i="17"/>
  <c r="AD1193" i="17"/>
  <c r="AD1194" i="17"/>
  <c r="AD1195" i="17"/>
  <c r="AD1196" i="17"/>
  <c r="AD1197" i="17"/>
  <c r="AD1198" i="17"/>
  <c r="AD1199" i="17"/>
  <c r="AD1200" i="17"/>
  <c r="AD1201" i="17"/>
  <c r="AD1202" i="17"/>
  <c r="AD1203" i="17"/>
  <c r="AD1204" i="17"/>
  <c r="AD1205" i="17"/>
  <c r="AD1206" i="17"/>
  <c r="AD1207" i="17"/>
  <c r="AD1208" i="17"/>
  <c r="AD1209" i="17"/>
  <c r="AD1210" i="17"/>
  <c r="AD1211" i="17"/>
  <c r="AD1212" i="17"/>
  <c r="AD1213" i="17"/>
  <c r="AD1214" i="17"/>
  <c r="AD1215" i="17"/>
  <c r="AD1216" i="17"/>
  <c r="AD1217" i="17"/>
  <c r="AD1218" i="17"/>
  <c r="AD1219" i="17"/>
  <c r="AD1220" i="17"/>
  <c r="AD1221" i="17"/>
  <c r="AD1222" i="17"/>
  <c r="AD1223" i="17"/>
  <c r="AD1224" i="17"/>
  <c r="AD1225" i="17"/>
  <c r="AD1226" i="17"/>
  <c r="AD1227" i="17"/>
  <c r="AD1228" i="17"/>
  <c r="AD1229" i="17"/>
  <c r="AD1230" i="17"/>
  <c r="AD1231" i="17"/>
  <c r="AD1232" i="17"/>
  <c r="AD1233" i="17"/>
  <c r="AD1234" i="17"/>
  <c r="AD1235" i="17"/>
  <c r="AD1236" i="17"/>
  <c r="AD1237" i="17"/>
  <c r="AD1238" i="17"/>
  <c r="AD1239" i="17"/>
  <c r="AD1240" i="17"/>
  <c r="AD1241" i="17"/>
  <c r="AD1242" i="17"/>
  <c r="AD1243" i="17"/>
  <c r="AD1244" i="17"/>
  <c r="AD1245" i="17"/>
  <c r="AD1246" i="17"/>
  <c r="AD1247" i="17"/>
  <c r="AD1248" i="17"/>
  <c r="AD1249" i="17"/>
  <c r="AD1250" i="17"/>
  <c r="AD1251" i="17"/>
  <c r="AD1252" i="17"/>
  <c r="AD1253" i="17"/>
  <c r="AD1254" i="17"/>
  <c r="AD1255" i="17"/>
  <c r="AD1256" i="17"/>
  <c r="AD1257" i="17"/>
  <c r="AD1258" i="17"/>
  <c r="AD1259" i="17"/>
  <c r="AD1260" i="17"/>
  <c r="AD1261" i="17"/>
  <c r="AD1262" i="17"/>
  <c r="AD1263" i="17"/>
  <c r="AD1264" i="17"/>
  <c r="AD1265" i="17"/>
  <c r="AD1266" i="17"/>
  <c r="AD1267" i="17"/>
  <c r="AD1268" i="17"/>
  <c r="AD1269" i="17"/>
  <c r="AD1270" i="17"/>
  <c r="AD1271" i="17"/>
  <c r="AD1272" i="17"/>
  <c r="AD1273" i="17"/>
  <c r="AD1274" i="17"/>
  <c r="AD1275" i="17"/>
  <c r="AD1276" i="17"/>
  <c r="AD1277" i="17"/>
  <c r="AD1278" i="17"/>
  <c r="AD1279" i="17"/>
  <c r="AD1280" i="17"/>
  <c r="AD1281" i="17"/>
  <c r="AD1282" i="17"/>
  <c r="AD1283" i="17"/>
  <c r="AD1284" i="17"/>
  <c r="AD1285" i="17"/>
  <c r="AD1286" i="17"/>
  <c r="AD1287" i="17"/>
  <c r="AD1288" i="17"/>
  <c r="AD1289" i="17"/>
  <c r="AD1290" i="17"/>
  <c r="AD1291" i="17"/>
  <c r="AD1292" i="17"/>
  <c r="AD1293" i="17"/>
  <c r="AD1294" i="17"/>
  <c r="AD1295" i="17"/>
  <c r="AD1296" i="17"/>
  <c r="AD1297" i="17"/>
  <c r="AD1298" i="17"/>
  <c r="AD1299" i="17"/>
  <c r="AD1300" i="17"/>
  <c r="AD1301" i="17"/>
  <c r="AD1302" i="17"/>
  <c r="AD1303" i="17"/>
  <c r="AD1304" i="17"/>
  <c r="AD1305" i="17"/>
  <c r="AD1306" i="17"/>
  <c r="AD1307" i="17"/>
  <c r="AD1308" i="17"/>
  <c r="AD1309" i="17"/>
  <c r="AD1310" i="17"/>
  <c r="AD1311" i="17"/>
  <c r="AD1312" i="17"/>
  <c r="AD1313" i="17"/>
  <c r="AD1314" i="17"/>
  <c r="AD1315" i="17"/>
  <c r="AD1316" i="17"/>
  <c r="AD1317" i="17"/>
  <c r="AD1318" i="17"/>
  <c r="AD1319" i="17"/>
  <c r="AD1320" i="17"/>
  <c r="AD1321" i="17"/>
  <c r="AD1322" i="17"/>
  <c r="AD1323" i="17"/>
  <c r="AD1324" i="17"/>
  <c r="AD1325" i="17"/>
  <c r="AD1326" i="17"/>
  <c r="AD1327" i="17"/>
  <c r="AD1328" i="17"/>
  <c r="AD1329" i="17"/>
  <c r="AD1330" i="17"/>
  <c r="AD1331" i="17"/>
  <c r="AD1332" i="17"/>
  <c r="AD1333" i="17"/>
  <c r="AD1334" i="17"/>
  <c r="AD1335" i="17"/>
  <c r="AD1336" i="17"/>
  <c r="AD1337" i="17"/>
  <c r="AD1338" i="17"/>
  <c r="AD1339" i="17"/>
  <c r="AD1340" i="17"/>
  <c r="AD1341" i="17"/>
  <c r="AD1342" i="17"/>
  <c r="AD1343" i="17"/>
  <c r="AD1344" i="17"/>
  <c r="AD1345" i="17"/>
  <c r="AD1346" i="17"/>
  <c r="AD1347" i="17"/>
  <c r="AD1348" i="17"/>
  <c r="AD1349" i="17"/>
  <c r="AD1350" i="17"/>
  <c r="AD1351" i="17"/>
  <c r="AD1352" i="17"/>
  <c r="AD1353" i="17"/>
  <c r="AD1354" i="17"/>
  <c r="AD1355" i="17"/>
  <c r="AD1356" i="17"/>
  <c r="AD1357" i="17"/>
  <c r="AD1358" i="17"/>
  <c r="AD1359" i="17"/>
  <c r="AD1360" i="17"/>
  <c r="AD1361" i="17"/>
  <c r="AD1362" i="17"/>
  <c r="AD1363" i="17"/>
  <c r="AD1364" i="17"/>
  <c r="AD1365" i="17"/>
  <c r="AD1366" i="17"/>
  <c r="AD1367" i="17"/>
  <c r="AD1368" i="17"/>
  <c r="AD1369" i="17"/>
  <c r="AD1370" i="17"/>
  <c r="AD1371" i="17"/>
  <c r="AD1372" i="17"/>
  <c r="AD1373" i="17"/>
  <c r="AD1374" i="17"/>
  <c r="AD1375" i="17"/>
  <c r="AD1376" i="17"/>
  <c r="AD1377" i="17"/>
  <c r="AD1378" i="17"/>
  <c r="AD1379" i="17"/>
  <c r="AD1380" i="17"/>
  <c r="AD1381" i="17"/>
  <c r="AD1382" i="17"/>
  <c r="AD1383" i="17"/>
  <c r="AD1384" i="17"/>
  <c r="AD1385" i="17"/>
  <c r="AD1386" i="17"/>
  <c r="AD1387" i="17"/>
  <c r="AD1388" i="17"/>
  <c r="AD1389" i="17"/>
  <c r="AD1390" i="17"/>
  <c r="AD1391" i="17"/>
  <c r="AD1392" i="17"/>
  <c r="AD1393" i="17"/>
  <c r="AD1394" i="17"/>
  <c r="AD1395" i="17"/>
  <c r="AD1396" i="17"/>
  <c r="AD1397" i="17"/>
  <c r="AD1398" i="17"/>
  <c r="AD1399" i="17"/>
  <c r="AD1400" i="17"/>
  <c r="AD1401" i="17"/>
  <c r="AD1402" i="17"/>
  <c r="AD1403" i="17"/>
  <c r="AD1404" i="17"/>
  <c r="AD1405" i="17"/>
  <c r="AD1406" i="17"/>
  <c r="AD1407" i="17"/>
  <c r="AD1408" i="17"/>
  <c r="AD1409" i="17"/>
  <c r="AD1410" i="17"/>
  <c r="AD1411" i="17"/>
  <c r="AD1412" i="17"/>
  <c r="AD1413" i="17"/>
  <c r="AD1414" i="17"/>
  <c r="AD1415" i="17"/>
  <c r="AD1416" i="17"/>
  <c r="AD1417" i="17"/>
  <c r="AD1418" i="17"/>
  <c r="AD1419" i="17"/>
  <c r="AD1420" i="17"/>
  <c r="AD1421" i="17"/>
  <c r="AD1422" i="17"/>
  <c r="AD1423" i="17"/>
  <c r="AD1424" i="17"/>
  <c r="AD1425" i="17"/>
  <c r="AD1426" i="17"/>
  <c r="AD1427" i="17"/>
  <c r="AD1428" i="17"/>
  <c r="AD1429" i="17"/>
  <c r="AD1430" i="17"/>
  <c r="AD1431" i="17"/>
  <c r="AD1432" i="17"/>
  <c r="AD1433" i="17"/>
  <c r="AD1434" i="17"/>
  <c r="AD1435" i="17"/>
  <c r="AD1436" i="17"/>
  <c r="AD1437" i="17"/>
  <c r="AD1438" i="17"/>
  <c r="AD1439" i="17"/>
  <c r="AD1440" i="17"/>
  <c r="AD1441" i="17"/>
  <c r="AD1442" i="17"/>
  <c r="AD1443" i="17"/>
  <c r="AD1444" i="17"/>
  <c r="AD1445" i="17"/>
  <c r="AD1446" i="17"/>
  <c r="AD1447" i="17"/>
  <c r="AD1448" i="17"/>
  <c r="AD1449" i="17"/>
  <c r="AD1450" i="17"/>
  <c r="AD1451" i="17"/>
  <c r="AD1452" i="17"/>
  <c r="AD1453" i="17"/>
  <c r="AD1454" i="17"/>
  <c r="AD1455" i="17"/>
  <c r="AD1456" i="17"/>
  <c r="AD1457" i="17"/>
  <c r="AD1458" i="17"/>
  <c r="AD1459" i="17"/>
  <c r="AD1460" i="17"/>
  <c r="AD1461" i="17"/>
  <c r="AD1462" i="17"/>
  <c r="AD1463" i="17"/>
  <c r="AD1464" i="17"/>
  <c r="AD1465" i="17"/>
  <c r="AD1466" i="17"/>
  <c r="AD1467" i="17"/>
  <c r="AD1468" i="17"/>
  <c r="AD1469" i="17"/>
  <c r="AD1470" i="17"/>
  <c r="AD1471" i="17"/>
  <c r="AD1472" i="17"/>
  <c r="AD1473" i="17"/>
  <c r="AD1474" i="17"/>
  <c r="AD1475" i="17"/>
  <c r="AD1476" i="17"/>
  <c r="AD1477" i="17"/>
  <c r="AD1478" i="17"/>
  <c r="AD1479" i="17"/>
  <c r="AD1480" i="17"/>
  <c r="AD1481" i="17"/>
  <c r="AD1482" i="17"/>
  <c r="AD1483" i="17"/>
  <c r="AD1484" i="17"/>
  <c r="AD1485" i="17"/>
  <c r="AD1486" i="17"/>
  <c r="AD1487" i="17"/>
  <c r="AD1488" i="17"/>
  <c r="AD1489" i="17"/>
  <c r="AD1490" i="17"/>
  <c r="AD1491" i="17"/>
  <c r="AD1492" i="17"/>
  <c r="AD1493" i="17"/>
  <c r="AD1494" i="17"/>
  <c r="AD1495" i="17"/>
  <c r="AD1496" i="17"/>
  <c r="AD1497" i="17"/>
  <c r="AD1498" i="17"/>
  <c r="AD1499" i="17"/>
  <c r="AD1500" i="17"/>
  <c r="AD1501" i="17"/>
  <c r="AD1502" i="17"/>
  <c r="AD1503" i="17"/>
  <c r="AD1504" i="17"/>
  <c r="AD1505" i="17"/>
  <c r="AD1506" i="17"/>
  <c r="AD1507" i="17"/>
  <c r="AD1508" i="17"/>
  <c r="AD1509" i="17"/>
  <c r="AD1510" i="17"/>
  <c r="AD1511" i="17"/>
  <c r="AD1512" i="17"/>
  <c r="AD1513" i="17"/>
  <c r="AD1514" i="17"/>
  <c r="AD1515" i="17"/>
  <c r="AD1516" i="17"/>
  <c r="AD1517" i="17"/>
  <c r="AD1518" i="17"/>
  <c r="AD1519" i="17"/>
  <c r="AD1520" i="17"/>
  <c r="AD1521" i="17"/>
  <c r="AD1522" i="17"/>
  <c r="AD1523" i="17"/>
  <c r="AD1524" i="17"/>
  <c r="AD1525" i="17"/>
  <c r="AD1526" i="17"/>
  <c r="AD1527" i="17"/>
  <c r="AD1528" i="17"/>
  <c r="AD1529" i="17"/>
  <c r="AD1530" i="17"/>
  <c r="AD1531" i="17"/>
  <c r="AD1532" i="17"/>
  <c r="AD1533" i="17"/>
  <c r="AD1534" i="17"/>
  <c r="AD1535" i="17"/>
  <c r="AD1536" i="17"/>
  <c r="AD1537" i="17"/>
  <c r="AD1538" i="17"/>
  <c r="AD1539" i="17"/>
  <c r="AD1540" i="17"/>
  <c r="AD1541" i="17"/>
  <c r="AD1542" i="17"/>
  <c r="AD1543" i="17"/>
  <c r="AD1544" i="17"/>
  <c r="AD1545" i="17"/>
  <c r="AD1546" i="17"/>
  <c r="AD1547" i="17"/>
  <c r="AD1548" i="17"/>
  <c r="AD1549" i="17"/>
  <c r="AD1550" i="17"/>
  <c r="AD1551" i="17"/>
  <c r="AD1552" i="17"/>
  <c r="AD1553" i="17"/>
  <c r="AD1554" i="17"/>
  <c r="AD1555" i="17"/>
  <c r="AD1556" i="17"/>
  <c r="AD1557" i="17"/>
  <c r="AD1558" i="17"/>
  <c r="AD1559" i="17"/>
  <c r="AD1560" i="17"/>
  <c r="AD1561" i="17"/>
  <c r="AD1562" i="17"/>
  <c r="AD1563" i="17"/>
  <c r="AD1564" i="17"/>
  <c r="AD1565" i="17"/>
  <c r="AD1566" i="17"/>
  <c r="AD1567" i="17"/>
  <c r="AD1568" i="17"/>
  <c r="AD1569" i="17"/>
  <c r="AD1570" i="17"/>
  <c r="AD1571" i="17"/>
  <c r="AD1572" i="17"/>
  <c r="AD1573" i="17"/>
  <c r="AD1574" i="17"/>
  <c r="AD1575" i="17"/>
  <c r="AD1576" i="17"/>
  <c r="AD1577" i="17"/>
  <c r="AD1578" i="17"/>
  <c r="AD1579" i="17"/>
  <c r="AD1580" i="17"/>
  <c r="AD1581" i="17"/>
  <c r="AD1582" i="17"/>
  <c r="AD1583" i="17"/>
  <c r="AD1584" i="17"/>
  <c r="AD1585" i="17"/>
  <c r="AD1586" i="17"/>
  <c r="AD1587" i="17"/>
  <c r="AD1588" i="17"/>
  <c r="AD1589" i="17"/>
  <c r="AD1590" i="17"/>
  <c r="AD1591" i="17"/>
  <c r="AD1592" i="17"/>
  <c r="AD1593" i="17"/>
  <c r="AD1594" i="17"/>
  <c r="AD1595" i="17"/>
  <c r="AD1596" i="17"/>
  <c r="AD1597" i="17"/>
  <c r="AD1598" i="17"/>
  <c r="AD1599" i="17"/>
  <c r="AD1600" i="17"/>
  <c r="AD1601" i="17"/>
  <c r="AD1602" i="17"/>
  <c r="AD1603" i="17"/>
  <c r="AD1604" i="17"/>
  <c r="AD1605" i="17"/>
  <c r="AD1606" i="17"/>
  <c r="AD1607" i="17"/>
  <c r="AD1608" i="17"/>
  <c r="AD1609" i="17"/>
  <c r="AD1610" i="17"/>
  <c r="AD1611" i="17"/>
  <c r="AD1612" i="17"/>
  <c r="AD1613" i="17"/>
  <c r="AD1614" i="17"/>
  <c r="AD1615" i="17"/>
  <c r="AD1616" i="17"/>
  <c r="AD1617" i="17"/>
  <c r="AD1618" i="17"/>
  <c r="AD1619" i="17"/>
  <c r="AD1620" i="17"/>
  <c r="AD1621" i="17"/>
  <c r="AD1622" i="17"/>
  <c r="AD1623" i="17"/>
  <c r="AD1624" i="17"/>
  <c r="AD1625" i="17"/>
  <c r="AD1626" i="17"/>
  <c r="AD1627" i="17"/>
  <c r="AD1628" i="17"/>
  <c r="AD1629" i="17"/>
  <c r="AD1630" i="17"/>
  <c r="AD1631" i="17"/>
  <c r="AD1632" i="17"/>
  <c r="AD1633" i="17"/>
  <c r="AD1634" i="17"/>
  <c r="AD1635" i="17"/>
  <c r="AD1636" i="17"/>
  <c r="AD1637" i="17"/>
  <c r="AD1638" i="17"/>
  <c r="AD1639" i="17"/>
  <c r="AD1640" i="17"/>
  <c r="AD1641" i="17"/>
  <c r="AD1642" i="17"/>
  <c r="AD1643" i="17"/>
  <c r="AD1644" i="17"/>
  <c r="AD1645" i="17"/>
  <c r="AD1646" i="17"/>
  <c r="AD1647" i="17"/>
  <c r="AD1648" i="17"/>
  <c r="AD1649" i="17"/>
  <c r="AD1650" i="17"/>
  <c r="AD1651" i="17"/>
  <c r="AD1652" i="17"/>
  <c r="AD1653" i="17"/>
  <c r="AD1654" i="17"/>
  <c r="AD1655" i="17"/>
  <c r="AD1656" i="17"/>
  <c r="AD1657" i="17"/>
  <c r="AD1658" i="17"/>
  <c r="AD1659" i="17"/>
  <c r="AD1660" i="17"/>
  <c r="AD1661" i="17"/>
  <c r="AD1662" i="17"/>
  <c r="AD1663" i="17"/>
  <c r="AD1664" i="17"/>
  <c r="AD1665" i="17"/>
  <c r="AD1666" i="17"/>
  <c r="AD1667" i="17"/>
  <c r="AD1668" i="17"/>
  <c r="AD1669" i="17"/>
  <c r="AD1670" i="17"/>
  <c r="AD1671" i="17"/>
  <c r="AD1672" i="17"/>
  <c r="AD1673" i="17"/>
  <c r="AD1674" i="17"/>
  <c r="AD1675" i="17"/>
  <c r="AD1676" i="17"/>
  <c r="AD1677" i="17"/>
  <c r="AD1678" i="17"/>
  <c r="AD1679" i="17"/>
  <c r="AD1680" i="17"/>
  <c r="AD1681" i="17"/>
  <c r="AD1682" i="17"/>
  <c r="AD1683" i="17"/>
  <c r="AD1684" i="17"/>
  <c r="AD1685" i="17"/>
  <c r="AD1686" i="17"/>
  <c r="AD1687" i="17"/>
  <c r="AD1688" i="17"/>
  <c r="AD1689" i="17"/>
  <c r="AD1690" i="17"/>
  <c r="AD1691" i="17"/>
  <c r="AD1692" i="17"/>
  <c r="AD1693" i="17"/>
  <c r="AD1694" i="17"/>
  <c r="AD1695" i="17"/>
  <c r="AD1696" i="17"/>
  <c r="AD1697" i="17"/>
  <c r="AD1698" i="17"/>
  <c r="AD1699" i="17"/>
  <c r="AD1700" i="17"/>
  <c r="AD1701" i="17"/>
  <c r="AD1702" i="17"/>
  <c r="AD1703" i="17"/>
  <c r="AD1704" i="17"/>
  <c r="AD1705" i="17"/>
  <c r="AD1706" i="17"/>
  <c r="AD1707" i="17"/>
  <c r="AD1708" i="17"/>
  <c r="AD1709" i="17"/>
  <c r="AD1710" i="17"/>
  <c r="AD1711" i="17"/>
  <c r="AD1712" i="17"/>
  <c r="AD1713" i="17"/>
  <c r="AD1714" i="17"/>
  <c r="AD1715" i="17"/>
  <c r="AD1716" i="17"/>
  <c r="AD1717" i="17"/>
  <c r="AD1718" i="17"/>
  <c r="AD1719" i="17"/>
  <c r="AD1720" i="17"/>
  <c r="AD1721" i="17"/>
  <c r="AD1722" i="17"/>
  <c r="AD1723" i="17"/>
  <c r="AD1724" i="17"/>
  <c r="AD1725" i="17"/>
  <c r="AD1726" i="17"/>
  <c r="AD1727" i="17"/>
  <c r="AD1728" i="17"/>
  <c r="AD1729" i="17"/>
  <c r="AD1730" i="17"/>
  <c r="AD1731" i="17"/>
  <c r="AD1732" i="17"/>
  <c r="AD1733" i="17"/>
  <c r="AD1734" i="17"/>
  <c r="AD1735" i="17"/>
  <c r="AD1736" i="17"/>
  <c r="AD1737" i="17"/>
  <c r="AD1738" i="17"/>
  <c r="AD1739" i="17"/>
  <c r="AD1740" i="17"/>
  <c r="AD1741" i="17"/>
  <c r="AD1742" i="17"/>
  <c r="AD1743" i="17"/>
  <c r="AD1744" i="17"/>
  <c r="AD1745" i="17"/>
  <c r="AD1746" i="17"/>
  <c r="AD1747" i="17"/>
  <c r="AD1748" i="17"/>
  <c r="AD1749" i="17"/>
  <c r="AD1750" i="17"/>
  <c r="AD1751" i="17"/>
  <c r="AD1752" i="17"/>
  <c r="AD1753" i="17"/>
  <c r="AD1754" i="17"/>
  <c r="AD1755" i="17"/>
  <c r="AD1756" i="17"/>
  <c r="AD1757" i="17"/>
  <c r="AD1758" i="17"/>
  <c r="AD1759" i="17"/>
  <c r="AD1760" i="17"/>
  <c r="AD1761" i="17"/>
  <c r="AD1762" i="17"/>
  <c r="AD1763" i="17"/>
  <c r="AD1764" i="17"/>
  <c r="AD1765" i="17"/>
  <c r="AD1766" i="17"/>
  <c r="AD1767" i="17"/>
  <c r="AD1768" i="17"/>
  <c r="AD1769" i="17"/>
  <c r="AD1770" i="17"/>
  <c r="AD1771" i="17"/>
  <c r="AD1772" i="17"/>
  <c r="AD1773" i="17"/>
  <c r="AD1774" i="17"/>
  <c r="AD1775" i="17"/>
  <c r="AD1776" i="17"/>
  <c r="AD1777" i="17"/>
  <c r="AD1778" i="17"/>
  <c r="AD1779" i="17"/>
  <c r="AD1780" i="17"/>
  <c r="AD1781" i="17"/>
  <c r="AD1782" i="17"/>
  <c r="AD1783" i="17"/>
  <c r="AD1784" i="17"/>
  <c r="AD1785" i="17"/>
  <c r="AD1786" i="17"/>
  <c r="AD1787" i="17"/>
  <c r="AD1788" i="17"/>
  <c r="AD1789" i="17"/>
  <c r="AD1790" i="17"/>
  <c r="AD1791" i="17"/>
  <c r="AD1792" i="17"/>
  <c r="AD1793" i="17"/>
  <c r="AD1794" i="17"/>
  <c r="AD1795" i="17"/>
  <c r="AD1796" i="17"/>
  <c r="AD1797" i="17"/>
  <c r="AD1798" i="17"/>
  <c r="AD1799" i="17"/>
  <c r="AD1800" i="17"/>
  <c r="AD1801" i="17"/>
  <c r="AD1802" i="17"/>
  <c r="AD1803" i="17"/>
  <c r="AD1804" i="17"/>
  <c r="AD1805" i="17"/>
  <c r="AD1806" i="17"/>
  <c r="AD1807" i="17"/>
  <c r="AD1808" i="17"/>
  <c r="AD1809" i="17"/>
  <c r="AD1810" i="17"/>
  <c r="AD1811" i="17"/>
  <c r="AD1812" i="17"/>
  <c r="AD1813" i="17"/>
  <c r="AD1814" i="17"/>
  <c r="AD1815" i="17"/>
  <c r="AD1816" i="17"/>
  <c r="AD1817" i="17"/>
  <c r="AD1818" i="17"/>
  <c r="AD1819" i="17"/>
  <c r="AD1820" i="17"/>
  <c r="AD1821" i="17"/>
  <c r="AD1822" i="17"/>
  <c r="AD1823" i="17"/>
  <c r="AD1824" i="17"/>
  <c r="AD1825" i="17"/>
  <c r="AD1826" i="17"/>
  <c r="AD1827" i="17"/>
  <c r="AD1828" i="17"/>
  <c r="AD1829" i="17"/>
  <c r="AD1830" i="17"/>
  <c r="AD1831" i="17"/>
  <c r="AD1832" i="17"/>
  <c r="AD1833" i="17"/>
  <c r="AD1834" i="17"/>
  <c r="AD1835" i="17"/>
  <c r="AD1836" i="17"/>
  <c r="AD1837" i="17"/>
  <c r="AD1838" i="17"/>
  <c r="AD1839" i="17"/>
  <c r="AD1840" i="17"/>
  <c r="AD1841" i="17"/>
  <c r="AD1842" i="17"/>
  <c r="AD1843" i="17"/>
  <c r="AD1844" i="17"/>
  <c r="AD1845" i="17"/>
  <c r="AD1846" i="17"/>
  <c r="AD1847" i="17"/>
  <c r="AD1848" i="17"/>
  <c r="AD1849" i="17"/>
  <c r="AD1850" i="17"/>
  <c r="AD1851" i="17"/>
  <c r="AD1852" i="17"/>
  <c r="AD1853" i="17"/>
  <c r="AD1854" i="17"/>
  <c r="AD1855" i="17"/>
  <c r="AD1856" i="17"/>
  <c r="AD1857" i="17"/>
  <c r="AD1858" i="17"/>
  <c r="AD1859" i="17"/>
  <c r="AD1860" i="17"/>
  <c r="AD1861" i="17"/>
  <c r="AD1862" i="17"/>
  <c r="AD1863" i="17"/>
  <c r="AD1864" i="17"/>
  <c r="AD1865" i="17"/>
  <c r="AD1866" i="17"/>
  <c r="AD1867" i="17"/>
  <c r="AD1868" i="17"/>
  <c r="AD1869" i="17"/>
  <c r="AD1870" i="17"/>
  <c r="AD1871" i="17"/>
  <c r="AD1872" i="17"/>
  <c r="AD1873" i="17"/>
  <c r="AD1874" i="17"/>
  <c r="AD1875" i="17"/>
  <c r="AD1876" i="17"/>
  <c r="AD1877" i="17"/>
  <c r="AD1878" i="17"/>
  <c r="AD1879" i="17"/>
  <c r="AD1880" i="17"/>
  <c r="AD1881" i="17"/>
  <c r="AD1882" i="17"/>
  <c r="AD1883" i="17"/>
  <c r="AD1884" i="17"/>
  <c r="AD1885" i="17"/>
  <c r="AD1886" i="17"/>
  <c r="AD1887" i="17"/>
  <c r="AD1888" i="17"/>
  <c r="AD1889" i="17"/>
  <c r="AD1890" i="17"/>
  <c r="AD1891" i="17"/>
  <c r="AD1892" i="17"/>
  <c r="AD1893" i="17"/>
  <c r="AD1894" i="17"/>
  <c r="AD1895" i="17"/>
  <c r="AD1896" i="17"/>
  <c r="AD1897" i="17"/>
  <c r="AD1898" i="17"/>
  <c r="AD1899" i="17"/>
  <c r="AD1900" i="17"/>
  <c r="AD1901" i="17"/>
  <c r="AD1902" i="17"/>
  <c r="AD1903" i="17"/>
  <c r="AD1904" i="17"/>
  <c r="AD1905" i="17"/>
  <c r="AD1906" i="17"/>
  <c r="AD1907" i="17"/>
  <c r="AD1908" i="17"/>
  <c r="AD1909" i="17"/>
  <c r="AD1910" i="17"/>
  <c r="AD1911" i="17"/>
  <c r="AD1912" i="17"/>
  <c r="AD1913" i="17"/>
  <c r="AD1914" i="17"/>
  <c r="AD1915" i="17"/>
  <c r="AD1916" i="17"/>
  <c r="AD1917" i="17"/>
  <c r="AD1918" i="17"/>
  <c r="AD1919" i="17"/>
  <c r="AD1920" i="17"/>
  <c r="AD1921" i="17"/>
  <c r="AD1922" i="17"/>
  <c r="AD1923" i="17"/>
  <c r="AD1924" i="17"/>
  <c r="AD1925" i="17"/>
  <c r="AD1926" i="17"/>
  <c r="AD1927" i="17"/>
  <c r="AD1928" i="17"/>
  <c r="AD1929" i="17"/>
  <c r="AD1930" i="17"/>
  <c r="AD1931" i="17"/>
  <c r="AD1932" i="17"/>
  <c r="AD1933" i="17"/>
  <c r="AD1934" i="17"/>
  <c r="AD1935" i="17"/>
  <c r="AD1936" i="17"/>
  <c r="AD1937" i="17"/>
  <c r="AD1938" i="17"/>
  <c r="AD1939" i="17"/>
  <c r="AD1940" i="17"/>
  <c r="AD1941" i="17"/>
  <c r="AD1942" i="17"/>
  <c r="AD1943" i="17"/>
  <c r="AD1944" i="17"/>
  <c r="AD1945" i="17"/>
  <c r="AD1946" i="17"/>
  <c r="AD1947" i="17"/>
  <c r="AD1948" i="17"/>
  <c r="AD1949" i="17"/>
  <c r="AD1950" i="17"/>
  <c r="AD1951" i="17"/>
  <c r="AD1952" i="17"/>
  <c r="AD1953" i="17"/>
  <c r="AD1954" i="17"/>
  <c r="AD1955" i="17"/>
  <c r="AD1956" i="17"/>
  <c r="AD1957" i="17"/>
  <c r="AD1958" i="17"/>
  <c r="AD1959" i="17"/>
  <c r="AD1960" i="17"/>
  <c r="AD1961" i="17"/>
  <c r="AD1962" i="17"/>
  <c r="AD1963" i="17"/>
  <c r="AD1964" i="17"/>
  <c r="AD1965" i="17"/>
  <c r="AD1966" i="17"/>
  <c r="AD1967" i="17"/>
  <c r="AD1968" i="17"/>
  <c r="AD1969" i="17"/>
  <c r="AD1970" i="17"/>
  <c r="AD1971" i="17"/>
  <c r="AD1972" i="17"/>
  <c r="AD1973" i="17"/>
  <c r="AD1974" i="17"/>
  <c r="AD1975" i="17"/>
  <c r="AD1976" i="17"/>
  <c r="AD1977" i="17"/>
  <c r="AD1978" i="17"/>
  <c r="AD1979" i="17"/>
  <c r="AD1980" i="17"/>
  <c r="AD1981" i="17"/>
  <c r="AD1982" i="17"/>
  <c r="AD1983" i="17"/>
  <c r="AD1984" i="17"/>
  <c r="AD1985" i="17"/>
  <c r="AD1986" i="17"/>
  <c r="AD1987" i="17"/>
  <c r="AD1988" i="17"/>
  <c r="AD1989" i="17"/>
  <c r="AD1990" i="17"/>
  <c r="AD1991" i="17"/>
  <c r="AD1992" i="17"/>
  <c r="AD1993" i="17"/>
  <c r="AD1994" i="17"/>
  <c r="AD1995" i="17"/>
  <c r="AD1996" i="17"/>
  <c r="AD1997" i="17"/>
  <c r="AD1998" i="17"/>
  <c r="AD1999" i="17"/>
  <c r="AD2000" i="17"/>
  <c r="AD2001" i="17"/>
  <c r="AD2002" i="17"/>
  <c r="AD2003" i="17"/>
  <c r="AD2004" i="17"/>
  <c r="AD2005" i="17"/>
  <c r="AD2006" i="17"/>
  <c r="AD2007" i="17"/>
  <c r="AD2008" i="17"/>
  <c r="AC16" i="17"/>
  <c r="AC17" i="17"/>
  <c r="AC18" i="17"/>
  <c r="AC19" i="17"/>
  <c r="AC20" i="17"/>
  <c r="AC21" i="17"/>
  <c r="AC22" i="17"/>
  <c r="AC23" i="17"/>
  <c r="AC24" i="17"/>
  <c r="AC25" i="17"/>
  <c r="AC26" i="17"/>
  <c r="AC27" i="17"/>
  <c r="AC28" i="17"/>
  <c r="AC29" i="17"/>
  <c r="AC30" i="17"/>
  <c r="AC31" i="17"/>
  <c r="AC32" i="17"/>
  <c r="AC33" i="17"/>
  <c r="AC34" i="17"/>
  <c r="AC35" i="17"/>
  <c r="AC36" i="17"/>
  <c r="AC37" i="17"/>
  <c r="AC38" i="17"/>
  <c r="AC39" i="17"/>
  <c r="AC40" i="17"/>
  <c r="AC41" i="17"/>
  <c r="AC42" i="17"/>
  <c r="AC43" i="17"/>
  <c r="AC44" i="17"/>
  <c r="AC45" i="17"/>
  <c r="AC46" i="17"/>
  <c r="AC47" i="17"/>
  <c r="AC48" i="17"/>
  <c r="AC49" i="17"/>
  <c r="AC50" i="17"/>
  <c r="AC51" i="17"/>
  <c r="AC52" i="17"/>
  <c r="AC53" i="17"/>
  <c r="AC54" i="17"/>
  <c r="AC55" i="17"/>
  <c r="AC56" i="17"/>
  <c r="AC57" i="17"/>
  <c r="AC58" i="17"/>
  <c r="AC59" i="17"/>
  <c r="AC60" i="17"/>
  <c r="AC61" i="17"/>
  <c r="AC62" i="17"/>
  <c r="AC63" i="17"/>
  <c r="AC64" i="17"/>
  <c r="AC65" i="17"/>
  <c r="AC66" i="17"/>
  <c r="AC67" i="17"/>
  <c r="AC68" i="17"/>
  <c r="AC69" i="17"/>
  <c r="AC70" i="17"/>
  <c r="AC71" i="17"/>
  <c r="AC72" i="17"/>
  <c r="AC73" i="17"/>
  <c r="AC74" i="17"/>
  <c r="AC75" i="17"/>
  <c r="AC76" i="17"/>
  <c r="AC77" i="17"/>
  <c r="AC78" i="17"/>
  <c r="AC79" i="17"/>
  <c r="AC80" i="17"/>
  <c r="AC81" i="17"/>
  <c r="AC82" i="17"/>
  <c r="AC83" i="17"/>
  <c r="AC84" i="17"/>
  <c r="AC85" i="17"/>
  <c r="AC86" i="17"/>
  <c r="AC87" i="17"/>
  <c r="AC88" i="17"/>
  <c r="AC89" i="17"/>
  <c r="AC90" i="17"/>
  <c r="AC91" i="17"/>
  <c r="AC92" i="17"/>
  <c r="AC93" i="17"/>
  <c r="AC94" i="17"/>
  <c r="AC95" i="17"/>
  <c r="AC96" i="17"/>
  <c r="AC97" i="17"/>
  <c r="AC98" i="17"/>
  <c r="AC99" i="17"/>
  <c r="AC100" i="17"/>
  <c r="AC101" i="17"/>
  <c r="AC102" i="17"/>
  <c r="AC103" i="17"/>
  <c r="AC104" i="17"/>
  <c r="AC105" i="17"/>
  <c r="AC106" i="17"/>
  <c r="AC107" i="17"/>
  <c r="AC108" i="17"/>
  <c r="AC109" i="17"/>
  <c r="AC110" i="17"/>
  <c r="AC111" i="17"/>
  <c r="AC112" i="17"/>
  <c r="AC113" i="17"/>
  <c r="AC114" i="17"/>
  <c r="AC115" i="17"/>
  <c r="AC116" i="17"/>
  <c r="AC117" i="17"/>
  <c r="AC118" i="17"/>
  <c r="AC119" i="17"/>
  <c r="AC120" i="17"/>
  <c r="AC121" i="17"/>
  <c r="AC122" i="17"/>
  <c r="AC123" i="17"/>
  <c r="AC124" i="17"/>
  <c r="AC125" i="17"/>
  <c r="AC126" i="17"/>
  <c r="AC127" i="17"/>
  <c r="AC128" i="17"/>
  <c r="AC129" i="17"/>
  <c r="AC130" i="17"/>
  <c r="AC131" i="17"/>
  <c r="AC132" i="17"/>
  <c r="AC133" i="17"/>
  <c r="AC134" i="17"/>
  <c r="AC135" i="17"/>
  <c r="AC136" i="17"/>
  <c r="AC137" i="17"/>
  <c r="AC138" i="17"/>
  <c r="AC139" i="17"/>
  <c r="AC140" i="17"/>
  <c r="AC141" i="17"/>
  <c r="AC142" i="17"/>
  <c r="AC143" i="17"/>
  <c r="AC144" i="17"/>
  <c r="AC145" i="17"/>
  <c r="AC146" i="17"/>
  <c r="AC147" i="17"/>
  <c r="AC148" i="17"/>
  <c r="AC149" i="17"/>
  <c r="AC150" i="17"/>
  <c r="AC151" i="17"/>
  <c r="AC152" i="17"/>
  <c r="AC153" i="17"/>
  <c r="AC154" i="17"/>
  <c r="AC155" i="17"/>
  <c r="AC156" i="17"/>
  <c r="AC157" i="17"/>
  <c r="AC158" i="17"/>
  <c r="AC159" i="17"/>
  <c r="AC160" i="17"/>
  <c r="AC161" i="17"/>
  <c r="AC162" i="17"/>
  <c r="AC163" i="17"/>
  <c r="AC164" i="17"/>
  <c r="AC165" i="17"/>
  <c r="AC166" i="17"/>
  <c r="AC167" i="17"/>
  <c r="AC168" i="17"/>
  <c r="AC169" i="17"/>
  <c r="AC170" i="17"/>
  <c r="AC171" i="17"/>
  <c r="AC172" i="17"/>
  <c r="AC173" i="17"/>
  <c r="AC174" i="17"/>
  <c r="AC175" i="17"/>
  <c r="AC176" i="17"/>
  <c r="AC177" i="17"/>
  <c r="AC178" i="17"/>
  <c r="AC179" i="17"/>
  <c r="AC180" i="17"/>
  <c r="AC181" i="17"/>
  <c r="AC182" i="17"/>
  <c r="AC183" i="17"/>
  <c r="AC184" i="17"/>
  <c r="AC185" i="17"/>
  <c r="AC186" i="17"/>
  <c r="AC187" i="17"/>
  <c r="AC188" i="17"/>
  <c r="AC189" i="17"/>
  <c r="AC190" i="17"/>
  <c r="AC191" i="17"/>
  <c r="AC192" i="17"/>
  <c r="AC193" i="17"/>
  <c r="AC194" i="17"/>
  <c r="AC195" i="17"/>
  <c r="AC196" i="17"/>
  <c r="AC197" i="17"/>
  <c r="AC198" i="17"/>
  <c r="AC199" i="17"/>
  <c r="AC200" i="17"/>
  <c r="AC201" i="17"/>
  <c r="AC202" i="17"/>
  <c r="AC203" i="17"/>
  <c r="AC204" i="17"/>
  <c r="AC205" i="17"/>
  <c r="AC206" i="17"/>
  <c r="AC207" i="17"/>
  <c r="AC208" i="17"/>
  <c r="AC209" i="17"/>
  <c r="AC210" i="17"/>
  <c r="AC211" i="17"/>
  <c r="AC212" i="17"/>
  <c r="AC213" i="17"/>
  <c r="AC214" i="17"/>
  <c r="AC215" i="17"/>
  <c r="AC216" i="17"/>
  <c r="AC217" i="17"/>
  <c r="AC218" i="17"/>
  <c r="AC219" i="17"/>
  <c r="AC220" i="17"/>
  <c r="AC221" i="17"/>
  <c r="AC222" i="17"/>
  <c r="AC223" i="17"/>
  <c r="AC224" i="17"/>
  <c r="AC225" i="17"/>
  <c r="AC226" i="17"/>
  <c r="AC227" i="17"/>
  <c r="AC228" i="17"/>
  <c r="AC229" i="17"/>
  <c r="AC230" i="17"/>
  <c r="AC231" i="17"/>
  <c r="AC232" i="17"/>
  <c r="AC233" i="17"/>
  <c r="AC234" i="17"/>
  <c r="AC235" i="17"/>
  <c r="AC236" i="17"/>
  <c r="AC237" i="17"/>
  <c r="AC238" i="17"/>
  <c r="AC239" i="17"/>
  <c r="AC240" i="17"/>
  <c r="AC241" i="17"/>
  <c r="AC242" i="17"/>
  <c r="AC243" i="17"/>
  <c r="AC244" i="17"/>
  <c r="AC245" i="17"/>
  <c r="AC246" i="17"/>
  <c r="AC247" i="17"/>
  <c r="AC248" i="17"/>
  <c r="AC249" i="17"/>
  <c r="AC250" i="17"/>
  <c r="AC251" i="17"/>
  <c r="AC252" i="17"/>
  <c r="AC253" i="17"/>
  <c r="AC254" i="17"/>
  <c r="AC255" i="17"/>
  <c r="AC256" i="17"/>
  <c r="AC257" i="17"/>
  <c r="AC258" i="17"/>
  <c r="AC259" i="17"/>
  <c r="AC260" i="17"/>
  <c r="AC261" i="17"/>
  <c r="AC262" i="17"/>
  <c r="AC263" i="17"/>
  <c r="AC264" i="17"/>
  <c r="AC265" i="17"/>
  <c r="AC266" i="17"/>
  <c r="AC267" i="17"/>
  <c r="AC268" i="17"/>
  <c r="AC269" i="17"/>
  <c r="AC270" i="17"/>
  <c r="AC271" i="17"/>
  <c r="AC272" i="17"/>
  <c r="AC273" i="17"/>
  <c r="AC274" i="17"/>
  <c r="AC275" i="17"/>
  <c r="AC276" i="17"/>
  <c r="AC277" i="17"/>
  <c r="AC278" i="17"/>
  <c r="AC279" i="17"/>
  <c r="AC280" i="17"/>
  <c r="AC281" i="17"/>
  <c r="AC282" i="17"/>
  <c r="AC283" i="17"/>
  <c r="AC284" i="17"/>
  <c r="AC285" i="17"/>
  <c r="AC286" i="17"/>
  <c r="AC287" i="17"/>
  <c r="AC288" i="17"/>
  <c r="AC289" i="17"/>
  <c r="AC290" i="17"/>
  <c r="AC291" i="17"/>
  <c r="AC292" i="17"/>
  <c r="AC293" i="17"/>
  <c r="AC294" i="17"/>
  <c r="AC295" i="17"/>
  <c r="AC296" i="17"/>
  <c r="AC297" i="17"/>
  <c r="AC298" i="17"/>
  <c r="AC299" i="17"/>
  <c r="AC300" i="17"/>
  <c r="AC301" i="17"/>
  <c r="AC302" i="17"/>
  <c r="AC303" i="17"/>
  <c r="AC304" i="17"/>
  <c r="AC305" i="17"/>
  <c r="AC306" i="17"/>
  <c r="AC307" i="17"/>
  <c r="AC308" i="17"/>
  <c r="AC309" i="17"/>
  <c r="AC310" i="17"/>
  <c r="AC311" i="17"/>
  <c r="AC312" i="17"/>
  <c r="AC313" i="17"/>
  <c r="AC314" i="17"/>
  <c r="AC315" i="17"/>
  <c r="AC316" i="17"/>
  <c r="AC317" i="17"/>
  <c r="AC318" i="17"/>
  <c r="AC319" i="17"/>
  <c r="AC320" i="17"/>
  <c r="AC321" i="17"/>
  <c r="AC322" i="17"/>
  <c r="AC323" i="17"/>
  <c r="AC324" i="17"/>
  <c r="AC325" i="17"/>
  <c r="AC326" i="17"/>
  <c r="AC327" i="17"/>
  <c r="AC328" i="17"/>
  <c r="AC329" i="17"/>
  <c r="AC330" i="17"/>
  <c r="AC331" i="17"/>
  <c r="AC332" i="17"/>
  <c r="AC333" i="17"/>
  <c r="AC334" i="17"/>
  <c r="AC335" i="17"/>
  <c r="AC336" i="17"/>
  <c r="AC337" i="17"/>
  <c r="AC338" i="17"/>
  <c r="AC339" i="17"/>
  <c r="AC340" i="17"/>
  <c r="AC341" i="17"/>
  <c r="AC342" i="17"/>
  <c r="AC343" i="17"/>
  <c r="AC344" i="17"/>
  <c r="AC345" i="17"/>
  <c r="AC346" i="17"/>
  <c r="AC347" i="17"/>
  <c r="AC348" i="17"/>
  <c r="AC349" i="17"/>
  <c r="AC350" i="17"/>
  <c r="AC351" i="17"/>
  <c r="AC352" i="17"/>
  <c r="AC353" i="17"/>
  <c r="AC354" i="17"/>
  <c r="AC355" i="17"/>
  <c r="AC356" i="17"/>
  <c r="AC357" i="17"/>
  <c r="AC358" i="17"/>
  <c r="AC359" i="17"/>
  <c r="AC360" i="17"/>
  <c r="AC361" i="17"/>
  <c r="AC362" i="17"/>
  <c r="AC363" i="17"/>
  <c r="AC364" i="17"/>
  <c r="AC365" i="17"/>
  <c r="AC366" i="17"/>
  <c r="AC367" i="17"/>
  <c r="AC368" i="17"/>
  <c r="AC369" i="17"/>
  <c r="AC370" i="17"/>
  <c r="AC371" i="17"/>
  <c r="AC372" i="17"/>
  <c r="AC373" i="17"/>
  <c r="AC374" i="17"/>
  <c r="AC375" i="17"/>
  <c r="AC376" i="17"/>
  <c r="AC377" i="17"/>
  <c r="AC378" i="17"/>
  <c r="AC379" i="17"/>
  <c r="AC380" i="17"/>
  <c r="AC381" i="17"/>
  <c r="AC382" i="17"/>
  <c r="AC383" i="17"/>
  <c r="AC384" i="17"/>
  <c r="AC385" i="17"/>
  <c r="AC386" i="17"/>
  <c r="AC387" i="17"/>
  <c r="AC388" i="17"/>
  <c r="AC389" i="17"/>
  <c r="AC390" i="17"/>
  <c r="AC391" i="17"/>
  <c r="AC392" i="17"/>
  <c r="AC393" i="17"/>
  <c r="AC394" i="17"/>
  <c r="AC395" i="17"/>
  <c r="AC396" i="17"/>
  <c r="AC397" i="17"/>
  <c r="AC398" i="17"/>
  <c r="AC399" i="17"/>
  <c r="AC400" i="17"/>
  <c r="AC401" i="17"/>
  <c r="AC402" i="17"/>
  <c r="AC403" i="17"/>
  <c r="AC404" i="17"/>
  <c r="AC405" i="17"/>
  <c r="AC406" i="17"/>
  <c r="AC407" i="17"/>
  <c r="AC408" i="17"/>
  <c r="AC409" i="17"/>
  <c r="AC410" i="17"/>
  <c r="AC411" i="17"/>
  <c r="AC412" i="17"/>
  <c r="AC413" i="17"/>
  <c r="AC414" i="17"/>
  <c r="AC415" i="17"/>
  <c r="AC416" i="17"/>
  <c r="AC417" i="17"/>
  <c r="AC418" i="17"/>
  <c r="AC419" i="17"/>
  <c r="AC420" i="17"/>
  <c r="AC421" i="17"/>
  <c r="AC422" i="17"/>
  <c r="AC423" i="17"/>
  <c r="AC424" i="17"/>
  <c r="AC425" i="17"/>
  <c r="AC426" i="17"/>
  <c r="AC427" i="17"/>
  <c r="AC428" i="17"/>
  <c r="AC429" i="17"/>
  <c r="AC430" i="17"/>
  <c r="AC431" i="17"/>
  <c r="AC432" i="17"/>
  <c r="AC433" i="17"/>
  <c r="AC434" i="17"/>
  <c r="AC435" i="17"/>
  <c r="AC436" i="17"/>
  <c r="AC437" i="17"/>
  <c r="AC438" i="17"/>
  <c r="AC439" i="17"/>
  <c r="AC440" i="17"/>
  <c r="AC441" i="17"/>
  <c r="AC442" i="17"/>
  <c r="AC443" i="17"/>
  <c r="AC444" i="17"/>
  <c r="AC445" i="17"/>
  <c r="AC446" i="17"/>
  <c r="AC447" i="17"/>
  <c r="AC448" i="17"/>
  <c r="AC449" i="17"/>
  <c r="AC450" i="17"/>
  <c r="AC451" i="17"/>
  <c r="AC452" i="17"/>
  <c r="AC453" i="17"/>
  <c r="AC454" i="17"/>
  <c r="AC455" i="17"/>
  <c r="AC456" i="17"/>
  <c r="AC457" i="17"/>
  <c r="AC458" i="17"/>
  <c r="AC459" i="17"/>
  <c r="AC460" i="17"/>
  <c r="AC461" i="17"/>
  <c r="AC462" i="17"/>
  <c r="AC463" i="17"/>
  <c r="AC464" i="17"/>
  <c r="AC465" i="17"/>
  <c r="AC466" i="17"/>
  <c r="AC467" i="17"/>
  <c r="AC468" i="17"/>
  <c r="AC469" i="17"/>
  <c r="AC470" i="17"/>
  <c r="AC471" i="17"/>
  <c r="AC472" i="17"/>
  <c r="AC473" i="17"/>
  <c r="AC474" i="17"/>
  <c r="AC475" i="17"/>
  <c r="AC476" i="17"/>
  <c r="AC477" i="17"/>
  <c r="AC478" i="17"/>
  <c r="AC479" i="17"/>
  <c r="AC480" i="17"/>
  <c r="AC481" i="17"/>
  <c r="AC482" i="17"/>
  <c r="AC483" i="17"/>
  <c r="AC484" i="17"/>
  <c r="AC485" i="17"/>
  <c r="AC486" i="17"/>
  <c r="AC487" i="17"/>
  <c r="AC488" i="17"/>
  <c r="AC489" i="17"/>
  <c r="AC490" i="17"/>
  <c r="AC491" i="17"/>
  <c r="AC492" i="17"/>
  <c r="AC493" i="17"/>
  <c r="AC494" i="17"/>
  <c r="AC495" i="17"/>
  <c r="AC496" i="17"/>
  <c r="AC497" i="17"/>
  <c r="AC498" i="17"/>
  <c r="AC499" i="17"/>
  <c r="AC500" i="17"/>
  <c r="AC501" i="17"/>
  <c r="AC502" i="17"/>
  <c r="AC503" i="17"/>
  <c r="AC504" i="17"/>
  <c r="AC505" i="17"/>
  <c r="AC506" i="17"/>
  <c r="AC507" i="17"/>
  <c r="AC508" i="17"/>
  <c r="AC509" i="17"/>
  <c r="AC510" i="17"/>
  <c r="AC511" i="17"/>
  <c r="AC512" i="17"/>
  <c r="AC513" i="17"/>
  <c r="AC514" i="17"/>
  <c r="AC515" i="17"/>
  <c r="AC516" i="17"/>
  <c r="AC517" i="17"/>
  <c r="AC518" i="17"/>
  <c r="AC519" i="17"/>
  <c r="AC520" i="17"/>
  <c r="AC521" i="17"/>
  <c r="AC522" i="17"/>
  <c r="AC523" i="17"/>
  <c r="AC524" i="17"/>
  <c r="AC525" i="17"/>
  <c r="AC526" i="17"/>
  <c r="AC527" i="17"/>
  <c r="AC528" i="17"/>
  <c r="AC529" i="17"/>
  <c r="AC530" i="17"/>
  <c r="AC531" i="17"/>
  <c r="AC532" i="17"/>
  <c r="AC533" i="17"/>
  <c r="AC534" i="17"/>
  <c r="AC535" i="17"/>
  <c r="AC536" i="17"/>
  <c r="AC537" i="17"/>
  <c r="AC538" i="17"/>
  <c r="AC539" i="17"/>
  <c r="AC540" i="17"/>
  <c r="AC541" i="17"/>
  <c r="AC542" i="17"/>
  <c r="AC543" i="17"/>
  <c r="AC544" i="17"/>
  <c r="AC545" i="17"/>
  <c r="AC546" i="17"/>
  <c r="AC547" i="17"/>
  <c r="AC548" i="17"/>
  <c r="AC549" i="17"/>
  <c r="AC550" i="17"/>
  <c r="AC551" i="17"/>
  <c r="AC552" i="17"/>
  <c r="AC553" i="17"/>
  <c r="AC554" i="17"/>
  <c r="AC555" i="17"/>
  <c r="AC556" i="17"/>
  <c r="AC557" i="17"/>
  <c r="AC558" i="17"/>
  <c r="AC559" i="17"/>
  <c r="AC560" i="17"/>
  <c r="AC561" i="17"/>
  <c r="AC562" i="17"/>
  <c r="AC563" i="17"/>
  <c r="AC564" i="17"/>
  <c r="AC565" i="17"/>
  <c r="AC566" i="17"/>
  <c r="AC567" i="17"/>
  <c r="AC568" i="17"/>
  <c r="AC569" i="17"/>
  <c r="AC570" i="17"/>
  <c r="AC571" i="17"/>
  <c r="AC572" i="17"/>
  <c r="AC573" i="17"/>
  <c r="AC574" i="17"/>
  <c r="AC575" i="17"/>
  <c r="AC576" i="17"/>
  <c r="AC577" i="17"/>
  <c r="AC578" i="17"/>
  <c r="AC579" i="17"/>
  <c r="AC580" i="17"/>
  <c r="AC581" i="17"/>
  <c r="AC582" i="17"/>
  <c r="AC583" i="17"/>
  <c r="AC584" i="17"/>
  <c r="AC585" i="17"/>
  <c r="AC586" i="17"/>
  <c r="AC587" i="17"/>
  <c r="AC588" i="17"/>
  <c r="AC589" i="17"/>
  <c r="AC590" i="17"/>
  <c r="AC591" i="17"/>
  <c r="AC592" i="17"/>
  <c r="AC593" i="17"/>
  <c r="AC594" i="17"/>
  <c r="AC595" i="17"/>
  <c r="AC596" i="17"/>
  <c r="AC597" i="17"/>
  <c r="AC598" i="17"/>
  <c r="AC599" i="17"/>
  <c r="AC600" i="17"/>
  <c r="AC601" i="17"/>
  <c r="AC602" i="17"/>
  <c r="AC603" i="17"/>
  <c r="AC604" i="17"/>
  <c r="AC605" i="17"/>
  <c r="AC606" i="17"/>
  <c r="AC607" i="17"/>
  <c r="AC608" i="17"/>
  <c r="AC609" i="17"/>
  <c r="AC610" i="17"/>
  <c r="AC611" i="17"/>
  <c r="AC612" i="17"/>
  <c r="AC613" i="17"/>
  <c r="AC614" i="17"/>
  <c r="AC615" i="17"/>
  <c r="AC616" i="17"/>
  <c r="AC617" i="17"/>
  <c r="AC618" i="17"/>
  <c r="AC619" i="17"/>
  <c r="AC620" i="17"/>
  <c r="AC621" i="17"/>
  <c r="AC622" i="17"/>
  <c r="AC623" i="17"/>
  <c r="AC624" i="17"/>
  <c r="AC625" i="17"/>
  <c r="AC626" i="17"/>
  <c r="AC627" i="17"/>
  <c r="AC628" i="17"/>
  <c r="AC629" i="17"/>
  <c r="AC630" i="17"/>
  <c r="AC631" i="17"/>
  <c r="AC632" i="17"/>
  <c r="AC633" i="17"/>
  <c r="AC634" i="17"/>
  <c r="AC635" i="17"/>
  <c r="AC636" i="17"/>
  <c r="AC637" i="17"/>
  <c r="AC638" i="17"/>
  <c r="AC639" i="17"/>
  <c r="AC640" i="17"/>
  <c r="AC641" i="17"/>
  <c r="AC642" i="17"/>
  <c r="AC643" i="17"/>
  <c r="AC644" i="17"/>
  <c r="AC645" i="17"/>
  <c r="AC646" i="17"/>
  <c r="AC647" i="17"/>
  <c r="AC648" i="17"/>
  <c r="AC649" i="17"/>
  <c r="AC650" i="17"/>
  <c r="AC651" i="17"/>
  <c r="AC652" i="17"/>
  <c r="AC653" i="17"/>
  <c r="AC654" i="17"/>
  <c r="AC655" i="17"/>
  <c r="AC656" i="17"/>
  <c r="AC657" i="17"/>
  <c r="AC658" i="17"/>
  <c r="AC659" i="17"/>
  <c r="AC660" i="17"/>
  <c r="AC661" i="17"/>
  <c r="AC662" i="17"/>
  <c r="AC663" i="17"/>
  <c r="AC664" i="17"/>
  <c r="AC665" i="17"/>
  <c r="AC666" i="17"/>
  <c r="AC667" i="17"/>
  <c r="AC668" i="17"/>
  <c r="AC669" i="17"/>
  <c r="AC670" i="17"/>
  <c r="AC671" i="17"/>
  <c r="AC672" i="17"/>
  <c r="AC673" i="17"/>
  <c r="AC674" i="17"/>
  <c r="AC675" i="17"/>
  <c r="AC676" i="17"/>
  <c r="AC677" i="17"/>
  <c r="AC678" i="17"/>
  <c r="AC679" i="17"/>
  <c r="AC680" i="17"/>
  <c r="AC681" i="17"/>
  <c r="AC682" i="17"/>
  <c r="AC683" i="17"/>
  <c r="AC684" i="17"/>
  <c r="AC685" i="17"/>
  <c r="AC686" i="17"/>
  <c r="AC687" i="17"/>
  <c r="AC688" i="17"/>
  <c r="AC689" i="17"/>
  <c r="AC690" i="17"/>
  <c r="AC691" i="17"/>
  <c r="AC692" i="17"/>
  <c r="AC693" i="17"/>
  <c r="AC694" i="17"/>
  <c r="AC695" i="17"/>
  <c r="AC696" i="17"/>
  <c r="AC697" i="17"/>
  <c r="AC698" i="17"/>
  <c r="AC699" i="17"/>
  <c r="AC700" i="17"/>
  <c r="AC701" i="17"/>
  <c r="AC702" i="17"/>
  <c r="AC703" i="17"/>
  <c r="AC704" i="17"/>
  <c r="AC705" i="17"/>
  <c r="AC706" i="17"/>
  <c r="AC707" i="17"/>
  <c r="AC708" i="17"/>
  <c r="AC709" i="17"/>
  <c r="AC710" i="17"/>
  <c r="AC711" i="17"/>
  <c r="AC712" i="17"/>
  <c r="AC713" i="17"/>
  <c r="AC714" i="17"/>
  <c r="AC715" i="17"/>
  <c r="AC716" i="17"/>
  <c r="AC717" i="17"/>
  <c r="AC718" i="17"/>
  <c r="AC719" i="17"/>
  <c r="AC720" i="17"/>
  <c r="AC721" i="17"/>
  <c r="AC722" i="17"/>
  <c r="AC723" i="17"/>
  <c r="AC724" i="17"/>
  <c r="AC725" i="17"/>
  <c r="AC726" i="17"/>
  <c r="AC727" i="17"/>
  <c r="AC728" i="17"/>
  <c r="AC729" i="17"/>
  <c r="AC730" i="17"/>
  <c r="AC731" i="17"/>
  <c r="AC732" i="17"/>
  <c r="AC733" i="17"/>
  <c r="AC734" i="17"/>
  <c r="AC735" i="17"/>
  <c r="AC736" i="17"/>
  <c r="AC737" i="17"/>
  <c r="AC738" i="17"/>
  <c r="AC739" i="17"/>
  <c r="AC740" i="17"/>
  <c r="AC741" i="17"/>
  <c r="AC742" i="17"/>
  <c r="AC743" i="17"/>
  <c r="AC744" i="17"/>
  <c r="AC745" i="17"/>
  <c r="AC746" i="17"/>
  <c r="AC747" i="17"/>
  <c r="AC748" i="17"/>
  <c r="AC749" i="17"/>
  <c r="AC750" i="17"/>
  <c r="AC751" i="17"/>
  <c r="AC752" i="17"/>
  <c r="AC753" i="17"/>
  <c r="AC754" i="17"/>
  <c r="AC755" i="17"/>
  <c r="AC756" i="17"/>
  <c r="AC757" i="17"/>
  <c r="AC758" i="17"/>
  <c r="AC759" i="17"/>
  <c r="AC760" i="17"/>
  <c r="AC761" i="17"/>
  <c r="AC762" i="17"/>
  <c r="AC763" i="17"/>
  <c r="AC764" i="17"/>
  <c r="AC765" i="17"/>
  <c r="AC766" i="17"/>
  <c r="AC767" i="17"/>
  <c r="AC768" i="17"/>
  <c r="AC769" i="17"/>
  <c r="AC770" i="17"/>
  <c r="AC771" i="17"/>
  <c r="AC772" i="17"/>
  <c r="AC773" i="17"/>
  <c r="AC774" i="17"/>
  <c r="AC775" i="17"/>
  <c r="AC776" i="17"/>
  <c r="AC777" i="17"/>
  <c r="AC778" i="17"/>
  <c r="AC779" i="17"/>
  <c r="AC780" i="17"/>
  <c r="AC781" i="17"/>
  <c r="AC782" i="17"/>
  <c r="AC783" i="17"/>
  <c r="AC784" i="17"/>
  <c r="AC785" i="17"/>
  <c r="AC786" i="17"/>
  <c r="AC787" i="17"/>
  <c r="AC788" i="17"/>
  <c r="AC789" i="17"/>
  <c r="AC790" i="17"/>
  <c r="AC791" i="17"/>
  <c r="AC792" i="17"/>
  <c r="AC793" i="17"/>
  <c r="AC794" i="17"/>
  <c r="AC795" i="17"/>
  <c r="AC796" i="17"/>
  <c r="AC797" i="17"/>
  <c r="AC798" i="17"/>
  <c r="AC799" i="17"/>
  <c r="AC800" i="17"/>
  <c r="AC801" i="17"/>
  <c r="AC802" i="17"/>
  <c r="AC803" i="17"/>
  <c r="AC804" i="17"/>
  <c r="AC805" i="17"/>
  <c r="AC806" i="17"/>
  <c r="AC807" i="17"/>
  <c r="AC808" i="17"/>
  <c r="AC809" i="17"/>
  <c r="AC810" i="17"/>
  <c r="AC811" i="17"/>
  <c r="AC812" i="17"/>
  <c r="AC813" i="17"/>
  <c r="AC814" i="17"/>
  <c r="AC815" i="17"/>
  <c r="AC816" i="17"/>
  <c r="AC817" i="17"/>
  <c r="AC818" i="17"/>
  <c r="AC819" i="17"/>
  <c r="AC820" i="17"/>
  <c r="AC821" i="17"/>
  <c r="AC822" i="17"/>
  <c r="AC823" i="17"/>
  <c r="AC824" i="17"/>
  <c r="AC825" i="17"/>
  <c r="AC826" i="17"/>
  <c r="AC827" i="17"/>
  <c r="AC828" i="17"/>
  <c r="AC829" i="17"/>
  <c r="AC830" i="17"/>
  <c r="AC831" i="17"/>
  <c r="AC832" i="17"/>
  <c r="AC833" i="17"/>
  <c r="AC834" i="17"/>
  <c r="AC835" i="17"/>
  <c r="AC836" i="17"/>
  <c r="AC837" i="17"/>
  <c r="AC838" i="17"/>
  <c r="AC839" i="17"/>
  <c r="AC840" i="17"/>
  <c r="AC841" i="17"/>
  <c r="AC842" i="17"/>
  <c r="AC843" i="17"/>
  <c r="AC844" i="17"/>
  <c r="AC845" i="17"/>
  <c r="AC846" i="17"/>
  <c r="AC847" i="17"/>
  <c r="AC848" i="17"/>
  <c r="AC849" i="17"/>
  <c r="AC850" i="17"/>
  <c r="AC851" i="17"/>
  <c r="AC852" i="17"/>
  <c r="AC853" i="17"/>
  <c r="AC854" i="17"/>
  <c r="AC855" i="17"/>
  <c r="AC856" i="17"/>
  <c r="AC857" i="17"/>
  <c r="AC858" i="17"/>
  <c r="AC859" i="17"/>
  <c r="AC860" i="17"/>
  <c r="AC861" i="17"/>
  <c r="AC862" i="17"/>
  <c r="AC863" i="17"/>
  <c r="AC864" i="17"/>
  <c r="AC865" i="17"/>
  <c r="AC866" i="17"/>
  <c r="AC867" i="17"/>
  <c r="AC868" i="17"/>
  <c r="AC869" i="17"/>
  <c r="AC870" i="17"/>
  <c r="AC871" i="17"/>
  <c r="AC872" i="17"/>
  <c r="AC873" i="17"/>
  <c r="AC874" i="17"/>
  <c r="AC875" i="17"/>
  <c r="AC876" i="17"/>
  <c r="AC877" i="17"/>
  <c r="AC878" i="17"/>
  <c r="AC879" i="17"/>
  <c r="AC880" i="17"/>
  <c r="AC881" i="17"/>
  <c r="AC882" i="17"/>
  <c r="AC883" i="17"/>
  <c r="AC884" i="17"/>
  <c r="AC885" i="17"/>
  <c r="AC886" i="17"/>
  <c r="AC887" i="17"/>
  <c r="AC888" i="17"/>
  <c r="AC889" i="17"/>
  <c r="AC890" i="17"/>
  <c r="AC891" i="17"/>
  <c r="AC892" i="17"/>
  <c r="AC893" i="17"/>
  <c r="AC894" i="17"/>
  <c r="AC895" i="17"/>
  <c r="AC896" i="17"/>
  <c r="AC897" i="17"/>
  <c r="AC898" i="17"/>
  <c r="AC899" i="17"/>
  <c r="AC900" i="17"/>
  <c r="AC901" i="17"/>
  <c r="AC902" i="17"/>
  <c r="AC903" i="17"/>
  <c r="AC904" i="17"/>
  <c r="AC905" i="17"/>
  <c r="AC906" i="17"/>
  <c r="AC907" i="17"/>
  <c r="AC908" i="17"/>
  <c r="AC909" i="17"/>
  <c r="AC910" i="17"/>
  <c r="AC911" i="17"/>
  <c r="AC912" i="17"/>
  <c r="AC913" i="17"/>
  <c r="AC914" i="17"/>
  <c r="AC915" i="17"/>
  <c r="AC916" i="17"/>
  <c r="AC917" i="17"/>
  <c r="AC918" i="17"/>
  <c r="AC919" i="17"/>
  <c r="AC920" i="17"/>
  <c r="AC921" i="17"/>
  <c r="AC922" i="17"/>
  <c r="AC923" i="17"/>
  <c r="AC924" i="17"/>
  <c r="AC925" i="17"/>
  <c r="AC926" i="17"/>
  <c r="AC927" i="17"/>
  <c r="AC928" i="17"/>
  <c r="AC929" i="17"/>
  <c r="AC930" i="17"/>
  <c r="AC931" i="17"/>
  <c r="AC932" i="17"/>
  <c r="AC933" i="17"/>
  <c r="AC934" i="17"/>
  <c r="AC935" i="17"/>
  <c r="AC936" i="17"/>
  <c r="AC937" i="17"/>
  <c r="AC938" i="17"/>
  <c r="AC939" i="17"/>
  <c r="AC940" i="17"/>
  <c r="AC941" i="17"/>
  <c r="AC942" i="17"/>
  <c r="AC943" i="17"/>
  <c r="AC944" i="17"/>
  <c r="AC945" i="17"/>
  <c r="AC946" i="17"/>
  <c r="AC947" i="17"/>
  <c r="AC948" i="17"/>
  <c r="AC949" i="17"/>
  <c r="AC950" i="17"/>
  <c r="AC951" i="17"/>
  <c r="AC952" i="17"/>
  <c r="AC953" i="17"/>
  <c r="AC954" i="17"/>
  <c r="AC955" i="17"/>
  <c r="AC956" i="17"/>
  <c r="AC957" i="17"/>
  <c r="AC958" i="17"/>
  <c r="AC959" i="17"/>
  <c r="AC960" i="17"/>
  <c r="AC961" i="17"/>
  <c r="AC962" i="17"/>
  <c r="AC963" i="17"/>
  <c r="AC964" i="17"/>
  <c r="AC965" i="17"/>
  <c r="AC966" i="17"/>
  <c r="AC967" i="17"/>
  <c r="AC968" i="17"/>
  <c r="AC969" i="17"/>
  <c r="AC970" i="17"/>
  <c r="AC971" i="17"/>
  <c r="AC972" i="17"/>
  <c r="AC973" i="17"/>
  <c r="AC974" i="17"/>
  <c r="AC975" i="17"/>
  <c r="AC976" i="17"/>
  <c r="AC977" i="17"/>
  <c r="AC978" i="17"/>
  <c r="AC979" i="17"/>
  <c r="AC980" i="17"/>
  <c r="AC981" i="17"/>
  <c r="AC982" i="17"/>
  <c r="AC983" i="17"/>
  <c r="AC984" i="17"/>
  <c r="AC985" i="17"/>
  <c r="AC986" i="17"/>
  <c r="AC987" i="17"/>
  <c r="AC988" i="17"/>
  <c r="AC989" i="17"/>
  <c r="AC990" i="17"/>
  <c r="AC991" i="17"/>
  <c r="AC992" i="17"/>
  <c r="AC993" i="17"/>
  <c r="AC994" i="17"/>
  <c r="AC995" i="17"/>
  <c r="AC996" i="17"/>
  <c r="AC997" i="17"/>
  <c r="AC998" i="17"/>
  <c r="AC999" i="17"/>
  <c r="AC1000" i="17"/>
  <c r="AC1001" i="17"/>
  <c r="AC1002" i="17"/>
  <c r="AC1003" i="17"/>
  <c r="AC1004" i="17"/>
  <c r="AC1005" i="17"/>
  <c r="AC1006" i="17"/>
  <c r="AC1007" i="17"/>
  <c r="AC1008" i="17"/>
  <c r="AC1009" i="17"/>
  <c r="AC1010" i="17"/>
  <c r="AC1011" i="17"/>
  <c r="AC1012" i="17"/>
  <c r="AC1013" i="17"/>
  <c r="AC1014" i="17"/>
  <c r="AC1015" i="17"/>
  <c r="AC1016" i="17"/>
  <c r="AC1017" i="17"/>
  <c r="AC1018" i="17"/>
  <c r="AC1019" i="17"/>
  <c r="AC1020" i="17"/>
  <c r="AC1021" i="17"/>
  <c r="AC1022" i="17"/>
  <c r="AC1023" i="17"/>
  <c r="AC1024" i="17"/>
  <c r="AC1025" i="17"/>
  <c r="AC1026" i="17"/>
  <c r="AC1027" i="17"/>
  <c r="AC1028" i="17"/>
  <c r="AC1029" i="17"/>
  <c r="AC1030" i="17"/>
  <c r="AC1031" i="17"/>
  <c r="AC1032" i="17"/>
  <c r="AC1033" i="17"/>
  <c r="AC1034" i="17"/>
  <c r="AC1035" i="17"/>
  <c r="AC1036" i="17"/>
  <c r="AC1037" i="17"/>
  <c r="AC1038" i="17"/>
  <c r="AC1039" i="17"/>
  <c r="AC1040" i="17"/>
  <c r="AC1041" i="17"/>
  <c r="AC1042" i="17"/>
  <c r="AC1043" i="17"/>
  <c r="AC1044" i="17"/>
  <c r="AC1045" i="17"/>
  <c r="AC1046" i="17"/>
  <c r="AC1047" i="17"/>
  <c r="AC1048" i="17"/>
  <c r="AC1049" i="17"/>
  <c r="AC1050" i="17"/>
  <c r="AC1051" i="17"/>
  <c r="AC1052" i="17"/>
  <c r="AC1053" i="17"/>
  <c r="AC1054" i="17"/>
  <c r="AC1055" i="17"/>
  <c r="AC1056" i="17"/>
  <c r="AC1057" i="17"/>
  <c r="AC1058" i="17"/>
  <c r="AC1059" i="17"/>
  <c r="AC1060" i="17"/>
  <c r="AC1061" i="17"/>
  <c r="AC1062" i="17"/>
  <c r="AC1063" i="17"/>
  <c r="AC1064" i="17"/>
  <c r="AC1065" i="17"/>
  <c r="AC1066" i="17"/>
  <c r="AC1067" i="17"/>
  <c r="AC1068" i="17"/>
  <c r="AC1069" i="17"/>
  <c r="AC1070" i="17"/>
  <c r="AC1071" i="17"/>
  <c r="AC1072" i="17"/>
  <c r="AC1073" i="17"/>
  <c r="AC1074" i="17"/>
  <c r="AC1075" i="17"/>
  <c r="AC1076" i="17"/>
  <c r="AC1077" i="17"/>
  <c r="AC1078" i="17"/>
  <c r="AC1079" i="17"/>
  <c r="AC1080" i="17"/>
  <c r="AC1081" i="17"/>
  <c r="AC1082" i="17"/>
  <c r="AC1083" i="17"/>
  <c r="AC1084" i="17"/>
  <c r="AC1085" i="17"/>
  <c r="AC1086" i="17"/>
  <c r="AC1087" i="17"/>
  <c r="AC1088" i="17"/>
  <c r="AC1089" i="17"/>
  <c r="AC1090" i="17"/>
  <c r="AC1091" i="17"/>
  <c r="AC1092" i="17"/>
  <c r="AC1093" i="17"/>
  <c r="AC1094" i="17"/>
  <c r="AC1095" i="17"/>
  <c r="AC1096" i="17"/>
  <c r="AC1097" i="17"/>
  <c r="AC1098" i="17"/>
  <c r="AC1099" i="17"/>
  <c r="AC1100" i="17"/>
  <c r="AC1101" i="17"/>
  <c r="AC1102" i="17"/>
  <c r="AC1103" i="17"/>
  <c r="AC1104" i="17"/>
  <c r="AC1105" i="17"/>
  <c r="AC1106" i="17"/>
  <c r="AC1107" i="17"/>
  <c r="AC1108" i="17"/>
  <c r="AC1109" i="17"/>
  <c r="AC1110" i="17"/>
  <c r="AC1111" i="17"/>
  <c r="AC1112" i="17"/>
  <c r="AC1113" i="17"/>
  <c r="AC1114" i="17"/>
  <c r="AC1115" i="17"/>
  <c r="AC1116" i="17"/>
  <c r="AC1117" i="17"/>
  <c r="AC1118" i="17"/>
  <c r="AC1119" i="17"/>
  <c r="AC1120" i="17"/>
  <c r="AC1121" i="17"/>
  <c r="AC1122" i="17"/>
  <c r="AC1123" i="17"/>
  <c r="AC1124" i="17"/>
  <c r="AC1125" i="17"/>
  <c r="AC1126" i="17"/>
  <c r="AC1127" i="17"/>
  <c r="AC1128" i="17"/>
  <c r="AC1129" i="17"/>
  <c r="AC1130" i="17"/>
  <c r="AC1131" i="17"/>
  <c r="AC1132" i="17"/>
  <c r="AC1133" i="17"/>
  <c r="AC1134" i="17"/>
  <c r="AC1135" i="17"/>
  <c r="AC1136" i="17"/>
  <c r="AC1137" i="17"/>
  <c r="AC1138" i="17"/>
  <c r="AC1139" i="17"/>
  <c r="AC1140" i="17"/>
  <c r="AC1141" i="17"/>
  <c r="AC1142" i="17"/>
  <c r="AC1143" i="17"/>
  <c r="AC1144" i="17"/>
  <c r="AC1145" i="17"/>
  <c r="AC1146" i="17"/>
  <c r="AC1147" i="17"/>
  <c r="AC1148" i="17"/>
  <c r="AC1149" i="17"/>
  <c r="AC1150" i="17"/>
  <c r="AC1151" i="17"/>
  <c r="AC1152" i="17"/>
  <c r="AC1153" i="17"/>
  <c r="AC1154" i="17"/>
  <c r="AC1155" i="17"/>
  <c r="AC1156" i="17"/>
  <c r="AC1157" i="17"/>
  <c r="AC1158" i="17"/>
  <c r="AC1159" i="17"/>
  <c r="AC1160" i="17"/>
  <c r="AC1161" i="17"/>
  <c r="AC1162" i="17"/>
  <c r="AC1163" i="17"/>
  <c r="AC1164" i="17"/>
  <c r="AC1165" i="17"/>
  <c r="AC1166" i="17"/>
  <c r="AC1167" i="17"/>
  <c r="AC1168" i="17"/>
  <c r="AC1169" i="17"/>
  <c r="AC1170" i="17"/>
  <c r="AC1171" i="17"/>
  <c r="AC1172" i="17"/>
  <c r="AC1173" i="17"/>
  <c r="AC1174" i="17"/>
  <c r="AC1175" i="17"/>
  <c r="AC1176" i="17"/>
  <c r="AC1177" i="17"/>
  <c r="AC1178" i="17"/>
  <c r="AC1179" i="17"/>
  <c r="AC1180" i="17"/>
  <c r="AC1181" i="17"/>
  <c r="AC1182" i="17"/>
  <c r="AC1183" i="17"/>
  <c r="AC1184" i="17"/>
  <c r="AC1185" i="17"/>
  <c r="AC1186" i="17"/>
  <c r="AC1187" i="17"/>
  <c r="AC1188" i="17"/>
  <c r="AC1189" i="17"/>
  <c r="AC1190" i="17"/>
  <c r="AC1191" i="17"/>
  <c r="AC1192" i="17"/>
  <c r="AC1193" i="17"/>
  <c r="AC1194" i="17"/>
  <c r="AC1195" i="17"/>
  <c r="AC1196" i="17"/>
  <c r="AC1197" i="17"/>
  <c r="AC1198" i="17"/>
  <c r="AC1199" i="17"/>
  <c r="AC1200" i="17"/>
  <c r="AC1201" i="17"/>
  <c r="AC1202" i="17"/>
  <c r="AC1203" i="17"/>
  <c r="AC1204" i="17"/>
  <c r="AC1205" i="17"/>
  <c r="AC1206" i="17"/>
  <c r="AC1207" i="17"/>
  <c r="AC1208" i="17"/>
  <c r="AC1209" i="17"/>
  <c r="AC1210" i="17"/>
  <c r="AC1211" i="17"/>
  <c r="AC1212" i="17"/>
  <c r="AC1213" i="17"/>
  <c r="AC1214" i="17"/>
  <c r="AC1215" i="17"/>
  <c r="AC1216" i="17"/>
  <c r="AC1217" i="17"/>
  <c r="AC1218" i="17"/>
  <c r="AC1219" i="17"/>
  <c r="AC1220" i="17"/>
  <c r="AC1221" i="17"/>
  <c r="AC1222" i="17"/>
  <c r="AC1223" i="17"/>
  <c r="AC1224" i="17"/>
  <c r="AC1225" i="17"/>
  <c r="AC1226" i="17"/>
  <c r="AC1227" i="17"/>
  <c r="AC1228" i="17"/>
  <c r="AC1229" i="17"/>
  <c r="AC1230" i="17"/>
  <c r="AC1231" i="17"/>
  <c r="AC1232" i="17"/>
  <c r="AC1233" i="17"/>
  <c r="AC1234" i="17"/>
  <c r="AC1235" i="17"/>
  <c r="AC1236" i="17"/>
  <c r="AC1237" i="17"/>
  <c r="AC1238" i="17"/>
  <c r="AC1239" i="17"/>
  <c r="AC1240" i="17"/>
  <c r="AC1241" i="17"/>
  <c r="AC1242" i="17"/>
  <c r="AC1243" i="17"/>
  <c r="AC1244" i="17"/>
  <c r="AC1245" i="17"/>
  <c r="AC1246" i="17"/>
  <c r="AC1247" i="17"/>
  <c r="AC1248" i="17"/>
  <c r="AC1249" i="17"/>
  <c r="AC1250" i="17"/>
  <c r="AC1251" i="17"/>
  <c r="AC1252" i="17"/>
  <c r="AC1253" i="17"/>
  <c r="AC1254" i="17"/>
  <c r="AC1255" i="17"/>
  <c r="AC1256" i="17"/>
  <c r="AC1257" i="17"/>
  <c r="AC1258" i="17"/>
  <c r="AC1259" i="17"/>
  <c r="AC1260" i="17"/>
  <c r="AC1261" i="17"/>
  <c r="AC1262" i="17"/>
  <c r="AC1263" i="17"/>
  <c r="AC1264" i="17"/>
  <c r="AC1265" i="17"/>
  <c r="AC1266" i="17"/>
  <c r="AC1267" i="17"/>
  <c r="AC1268" i="17"/>
  <c r="AC1269" i="17"/>
  <c r="AC1270" i="17"/>
  <c r="AC1271" i="17"/>
  <c r="AC1272" i="17"/>
  <c r="AC1273" i="17"/>
  <c r="AC1274" i="17"/>
  <c r="AC1275" i="17"/>
  <c r="AC1276" i="17"/>
  <c r="AC1277" i="17"/>
  <c r="AC1278" i="17"/>
  <c r="AC1279" i="17"/>
  <c r="AC1280" i="17"/>
  <c r="AC1281" i="17"/>
  <c r="AC1282" i="17"/>
  <c r="AC1283" i="17"/>
  <c r="AC1284" i="17"/>
  <c r="AC1285" i="17"/>
  <c r="AC1286" i="17"/>
  <c r="AC1287" i="17"/>
  <c r="AC1288" i="17"/>
  <c r="AC1289" i="17"/>
  <c r="AC1290" i="17"/>
  <c r="AC1291" i="17"/>
  <c r="AC1292" i="17"/>
  <c r="AC1293" i="17"/>
  <c r="AC1294" i="17"/>
  <c r="AC1295" i="17"/>
  <c r="AC1296" i="17"/>
  <c r="AC1297" i="17"/>
  <c r="AC1298" i="17"/>
  <c r="AC1299" i="17"/>
  <c r="AC1300" i="17"/>
  <c r="AC1301" i="17"/>
  <c r="AC1302" i="17"/>
  <c r="AC1303" i="17"/>
  <c r="AC1304" i="17"/>
  <c r="AC1305" i="17"/>
  <c r="AC1306" i="17"/>
  <c r="AC1307" i="17"/>
  <c r="AC1308" i="17"/>
  <c r="AC1309" i="17"/>
  <c r="AC1310" i="17"/>
  <c r="AC1311" i="17"/>
  <c r="AC1312" i="17"/>
  <c r="AC1313" i="17"/>
  <c r="AC1314" i="17"/>
  <c r="AC1315" i="17"/>
  <c r="AC1316" i="17"/>
  <c r="AC1317" i="17"/>
  <c r="AC1318" i="17"/>
  <c r="AC1319" i="17"/>
  <c r="AC1320" i="17"/>
  <c r="AC1321" i="17"/>
  <c r="AC1322" i="17"/>
  <c r="AC1323" i="17"/>
  <c r="AC1324" i="17"/>
  <c r="AC1325" i="17"/>
  <c r="AC1326" i="17"/>
  <c r="AC1327" i="17"/>
  <c r="AC1328" i="17"/>
  <c r="AC1329" i="17"/>
  <c r="AC1330" i="17"/>
  <c r="AC1331" i="17"/>
  <c r="AC1332" i="17"/>
  <c r="AC1333" i="17"/>
  <c r="AC1334" i="17"/>
  <c r="AC1335" i="17"/>
  <c r="AC1336" i="17"/>
  <c r="AC1337" i="17"/>
  <c r="AC1338" i="17"/>
  <c r="AC1339" i="17"/>
  <c r="AC1340" i="17"/>
  <c r="AC1341" i="17"/>
  <c r="AC1342" i="17"/>
  <c r="AC1343" i="17"/>
  <c r="AC1344" i="17"/>
  <c r="AC1345" i="17"/>
  <c r="AC1346" i="17"/>
  <c r="AC1347" i="17"/>
  <c r="AC1348" i="17"/>
  <c r="AC1349" i="17"/>
  <c r="AC1350" i="17"/>
  <c r="AC1351" i="17"/>
  <c r="AC1352" i="17"/>
  <c r="AC1353" i="17"/>
  <c r="AC1354" i="17"/>
  <c r="AC1355" i="17"/>
  <c r="AC1356" i="17"/>
  <c r="AC1357" i="17"/>
  <c r="AC1358" i="17"/>
  <c r="AC1359" i="17"/>
  <c r="AC1360" i="17"/>
  <c r="AC1361" i="17"/>
  <c r="AC1362" i="17"/>
  <c r="AC1363" i="17"/>
  <c r="AC1364" i="17"/>
  <c r="AC1365" i="17"/>
  <c r="AC1366" i="17"/>
  <c r="AC1367" i="17"/>
  <c r="AC1368" i="17"/>
  <c r="AC1369" i="17"/>
  <c r="AC1370" i="17"/>
  <c r="AC1371" i="17"/>
  <c r="AC1372" i="17"/>
  <c r="AC1373" i="17"/>
  <c r="AC1374" i="17"/>
  <c r="AC1375" i="17"/>
  <c r="AC1376" i="17"/>
  <c r="AC1377" i="17"/>
  <c r="AC1378" i="17"/>
  <c r="AC1379" i="17"/>
  <c r="AC1380" i="17"/>
  <c r="AC1381" i="17"/>
  <c r="AC1382" i="17"/>
  <c r="AC1383" i="17"/>
  <c r="AC1384" i="17"/>
  <c r="AC1385" i="17"/>
  <c r="AC1386" i="17"/>
  <c r="AC1387" i="17"/>
  <c r="AC1388" i="17"/>
  <c r="AC1389" i="17"/>
  <c r="AC1390" i="17"/>
  <c r="AC1391" i="17"/>
  <c r="AC1392" i="17"/>
  <c r="AC1393" i="17"/>
  <c r="AC1394" i="17"/>
  <c r="AC1395" i="17"/>
  <c r="AC1396" i="17"/>
  <c r="AC1397" i="17"/>
  <c r="AC1398" i="17"/>
  <c r="AC1399" i="17"/>
  <c r="AC1400" i="17"/>
  <c r="AC1401" i="17"/>
  <c r="AC1402" i="17"/>
  <c r="AC1403" i="17"/>
  <c r="AC1404" i="17"/>
  <c r="AC1405" i="17"/>
  <c r="AC1406" i="17"/>
  <c r="AC1407" i="17"/>
  <c r="AC1408" i="17"/>
  <c r="AC1409" i="17"/>
  <c r="AC1410" i="17"/>
  <c r="AC1411" i="17"/>
  <c r="AC1412" i="17"/>
  <c r="AC1413" i="17"/>
  <c r="AC1414" i="17"/>
  <c r="AC1415" i="17"/>
  <c r="AC1416" i="17"/>
  <c r="AC1417" i="17"/>
  <c r="AC1418" i="17"/>
  <c r="AC1419" i="17"/>
  <c r="AC1420" i="17"/>
  <c r="AC1421" i="17"/>
  <c r="AC1422" i="17"/>
  <c r="AC1423" i="17"/>
  <c r="AC1424" i="17"/>
  <c r="AC1425" i="17"/>
  <c r="AC1426" i="17"/>
  <c r="AC1427" i="17"/>
  <c r="AC1428" i="17"/>
  <c r="AC1429" i="17"/>
  <c r="AC1430" i="17"/>
  <c r="AC1431" i="17"/>
  <c r="AC1432" i="17"/>
  <c r="AC1433" i="17"/>
  <c r="AC1434" i="17"/>
  <c r="AC1435" i="17"/>
  <c r="AC1436" i="17"/>
  <c r="AC1437" i="17"/>
  <c r="AC1438" i="17"/>
  <c r="AC1439" i="17"/>
  <c r="AC1440" i="17"/>
  <c r="AC1441" i="17"/>
  <c r="AC1442" i="17"/>
  <c r="AC1443" i="17"/>
  <c r="AC1444" i="17"/>
  <c r="AC1445" i="17"/>
  <c r="AC1446" i="17"/>
  <c r="AC1447" i="17"/>
  <c r="AC1448" i="17"/>
  <c r="AC1449" i="17"/>
  <c r="AC1450" i="17"/>
  <c r="AC1451" i="17"/>
  <c r="AC1452" i="17"/>
  <c r="AC1453" i="17"/>
  <c r="AC1454" i="17"/>
  <c r="AC1455" i="17"/>
  <c r="AC1456" i="17"/>
  <c r="AC1457" i="17"/>
  <c r="AC1458" i="17"/>
  <c r="AC1459" i="17"/>
  <c r="AC1460" i="17"/>
  <c r="AC1461" i="17"/>
  <c r="AC1462" i="17"/>
  <c r="AC1463" i="17"/>
  <c r="AC1464" i="17"/>
  <c r="AC1465" i="17"/>
  <c r="AC1466" i="17"/>
  <c r="AC1467" i="17"/>
  <c r="AC1468" i="17"/>
  <c r="AC1469" i="17"/>
  <c r="AC1470" i="17"/>
  <c r="AC1471" i="17"/>
  <c r="AC1472" i="17"/>
  <c r="AC1473" i="17"/>
  <c r="AC1474" i="17"/>
  <c r="AC1475" i="17"/>
  <c r="AC1476" i="17"/>
  <c r="AC1477" i="17"/>
  <c r="AC1478" i="17"/>
  <c r="AC1479" i="17"/>
  <c r="AC1480" i="17"/>
  <c r="AC1481" i="17"/>
  <c r="AC1482" i="17"/>
  <c r="AC1483" i="17"/>
  <c r="AC1484" i="17"/>
  <c r="AC1485" i="17"/>
  <c r="AC1486" i="17"/>
  <c r="AC1487" i="17"/>
  <c r="AC1488" i="17"/>
  <c r="AC1489" i="17"/>
  <c r="AC1490" i="17"/>
  <c r="AC1491" i="17"/>
  <c r="AC1492" i="17"/>
  <c r="AC1493" i="17"/>
  <c r="AC1494" i="17"/>
  <c r="AC1495" i="17"/>
  <c r="AC1496" i="17"/>
  <c r="AC1497" i="17"/>
  <c r="AC1498" i="17"/>
  <c r="AC1499" i="17"/>
  <c r="AC1500" i="17"/>
  <c r="AC1501" i="17"/>
  <c r="AC1502" i="17"/>
  <c r="AC1503" i="17"/>
  <c r="AC1504" i="17"/>
  <c r="AC1505" i="17"/>
  <c r="AC1506" i="17"/>
  <c r="AC1507" i="17"/>
  <c r="AC1508" i="17"/>
  <c r="AC1509" i="17"/>
  <c r="AC1510" i="17"/>
  <c r="AC1511" i="17"/>
  <c r="AC1512" i="17"/>
  <c r="AC1513" i="17"/>
  <c r="AC1514" i="17"/>
  <c r="AC1515" i="17"/>
  <c r="AC1516" i="17"/>
  <c r="AC1517" i="17"/>
  <c r="AC1518" i="17"/>
  <c r="AC1519" i="17"/>
  <c r="AC1520" i="17"/>
  <c r="AC1521" i="17"/>
  <c r="AC1522" i="17"/>
  <c r="AC1523" i="17"/>
  <c r="AC1524" i="17"/>
  <c r="AC1525" i="17"/>
  <c r="AC1526" i="17"/>
  <c r="AC1527" i="17"/>
  <c r="AC1528" i="17"/>
  <c r="AC1529" i="17"/>
  <c r="AC1530" i="17"/>
  <c r="AC1531" i="17"/>
  <c r="AC1532" i="17"/>
  <c r="AC1533" i="17"/>
  <c r="AC1534" i="17"/>
  <c r="AC1535" i="17"/>
  <c r="AC1536" i="17"/>
  <c r="AC1537" i="17"/>
  <c r="AC1538" i="17"/>
  <c r="AC1539" i="17"/>
  <c r="AC1540" i="17"/>
  <c r="AC1541" i="17"/>
  <c r="AC1542" i="17"/>
  <c r="AC1543" i="17"/>
  <c r="AC1544" i="17"/>
  <c r="AC1545" i="17"/>
  <c r="AC1546" i="17"/>
  <c r="AC1547" i="17"/>
  <c r="AC1548" i="17"/>
  <c r="AC1549" i="17"/>
  <c r="AC1550" i="17"/>
  <c r="AC1551" i="17"/>
  <c r="AC1552" i="17"/>
  <c r="AC1553" i="17"/>
  <c r="AC1554" i="17"/>
  <c r="AC1555" i="17"/>
  <c r="AC1556" i="17"/>
  <c r="AC1557" i="17"/>
  <c r="AC1558" i="17"/>
  <c r="AC1559" i="17"/>
  <c r="AC1560" i="17"/>
  <c r="AC1561" i="17"/>
  <c r="AC1562" i="17"/>
  <c r="AC1563" i="17"/>
  <c r="AC1564" i="17"/>
  <c r="AC1565" i="17"/>
  <c r="AC1566" i="17"/>
  <c r="AC1567" i="17"/>
  <c r="AC1568" i="17"/>
  <c r="AC1569" i="17"/>
  <c r="AC1570" i="17"/>
  <c r="AC1571" i="17"/>
  <c r="AC1572" i="17"/>
  <c r="AC1573" i="17"/>
  <c r="AC1574" i="17"/>
  <c r="AC1575" i="17"/>
  <c r="AC1576" i="17"/>
  <c r="AC1577" i="17"/>
  <c r="AC1578" i="17"/>
  <c r="AC1579" i="17"/>
  <c r="AC1580" i="17"/>
  <c r="AC1581" i="17"/>
  <c r="AC1582" i="17"/>
  <c r="AC1583" i="17"/>
  <c r="AC1584" i="17"/>
  <c r="AC1585" i="17"/>
  <c r="AC1586" i="17"/>
  <c r="AC1587" i="17"/>
  <c r="AC1588" i="17"/>
  <c r="AC1589" i="17"/>
  <c r="AC1590" i="17"/>
  <c r="AC1591" i="17"/>
  <c r="AC1592" i="17"/>
  <c r="AC1593" i="17"/>
  <c r="AC1594" i="17"/>
  <c r="AC1595" i="17"/>
  <c r="AC1596" i="17"/>
  <c r="AC1597" i="17"/>
  <c r="AC1598" i="17"/>
  <c r="AC1599" i="17"/>
  <c r="AC1600" i="17"/>
  <c r="AC1601" i="17"/>
  <c r="AC1602" i="17"/>
  <c r="AC1603" i="17"/>
  <c r="AC1604" i="17"/>
  <c r="AC1605" i="17"/>
  <c r="AC1606" i="17"/>
  <c r="AC1607" i="17"/>
  <c r="AC1608" i="17"/>
  <c r="AC1609" i="17"/>
  <c r="AC1610" i="17"/>
  <c r="AC1611" i="17"/>
  <c r="AC1612" i="17"/>
  <c r="AC1613" i="17"/>
  <c r="AC1614" i="17"/>
  <c r="AC1615" i="17"/>
  <c r="AC1616" i="17"/>
  <c r="AC1617" i="17"/>
  <c r="AC1618" i="17"/>
  <c r="AC1619" i="17"/>
  <c r="AC1620" i="17"/>
  <c r="AC1621" i="17"/>
  <c r="AC1622" i="17"/>
  <c r="AC1623" i="17"/>
  <c r="AC1624" i="17"/>
  <c r="AC1625" i="17"/>
  <c r="AC1626" i="17"/>
  <c r="AC1627" i="17"/>
  <c r="AC1628" i="17"/>
  <c r="AC1629" i="17"/>
  <c r="AC1630" i="17"/>
  <c r="AC1631" i="17"/>
  <c r="AC1632" i="17"/>
  <c r="AC1633" i="17"/>
  <c r="AC1634" i="17"/>
  <c r="AC1635" i="17"/>
  <c r="AC1636" i="17"/>
  <c r="AC1637" i="17"/>
  <c r="AC1638" i="17"/>
  <c r="AC1639" i="17"/>
  <c r="AC1640" i="17"/>
  <c r="AC1641" i="17"/>
  <c r="AC1642" i="17"/>
  <c r="AC1643" i="17"/>
  <c r="AC1644" i="17"/>
  <c r="AC1645" i="17"/>
  <c r="AC1646" i="17"/>
  <c r="AC1647" i="17"/>
  <c r="AC1648" i="17"/>
  <c r="AC1649" i="17"/>
  <c r="AC1650" i="17"/>
  <c r="AC1651" i="17"/>
  <c r="AC1652" i="17"/>
  <c r="AC1653" i="17"/>
  <c r="AC1654" i="17"/>
  <c r="AC1655" i="17"/>
  <c r="AC1656" i="17"/>
  <c r="AC1657" i="17"/>
  <c r="AC1658" i="17"/>
  <c r="AC1659" i="17"/>
  <c r="AC1660" i="17"/>
  <c r="AC1661" i="17"/>
  <c r="AC1662" i="17"/>
  <c r="AC1663" i="17"/>
  <c r="AC1664" i="17"/>
  <c r="AC1665" i="17"/>
  <c r="AC1666" i="17"/>
  <c r="AC1667" i="17"/>
  <c r="AC1668" i="17"/>
  <c r="AC1669" i="17"/>
  <c r="AC1670" i="17"/>
  <c r="AC1671" i="17"/>
  <c r="AC1672" i="17"/>
  <c r="AC1673" i="17"/>
  <c r="AC1674" i="17"/>
  <c r="AC1675" i="17"/>
  <c r="AC1676" i="17"/>
  <c r="AC1677" i="17"/>
  <c r="AC1678" i="17"/>
  <c r="AC1679" i="17"/>
  <c r="AC1680" i="17"/>
  <c r="AC1681" i="17"/>
  <c r="AC1682" i="17"/>
  <c r="AC1683" i="17"/>
  <c r="AC1684" i="17"/>
  <c r="AC1685" i="17"/>
  <c r="AC1686" i="17"/>
  <c r="AC1687" i="17"/>
  <c r="AC1688" i="17"/>
  <c r="AC1689" i="17"/>
  <c r="AC1690" i="17"/>
  <c r="AC1691" i="17"/>
  <c r="AC1692" i="17"/>
  <c r="AC1693" i="17"/>
  <c r="AC1694" i="17"/>
  <c r="AC1695" i="17"/>
  <c r="AC1696" i="17"/>
  <c r="AC1697" i="17"/>
  <c r="AC1698" i="17"/>
  <c r="AC1699" i="17"/>
  <c r="AC1700" i="17"/>
  <c r="AC1701" i="17"/>
  <c r="AC1702" i="17"/>
  <c r="AC1703" i="17"/>
  <c r="AC1704" i="17"/>
  <c r="AC1705" i="17"/>
  <c r="AC1706" i="17"/>
  <c r="AC1707" i="17"/>
  <c r="AC1708" i="17"/>
  <c r="AC1709" i="17"/>
  <c r="AC1710" i="17"/>
  <c r="AC1711" i="17"/>
  <c r="AC1712" i="17"/>
  <c r="AC1713" i="17"/>
  <c r="AC1714" i="17"/>
  <c r="AC1715" i="17"/>
  <c r="AC1716" i="17"/>
  <c r="AC1717" i="17"/>
  <c r="AC1718" i="17"/>
  <c r="AC1719" i="17"/>
  <c r="AC1720" i="17"/>
  <c r="AC1721" i="17"/>
  <c r="AC1722" i="17"/>
  <c r="AC1723" i="17"/>
  <c r="AC1724" i="17"/>
  <c r="AC1725" i="17"/>
  <c r="AC1726" i="17"/>
  <c r="AC1727" i="17"/>
  <c r="AC1728" i="17"/>
  <c r="AC1729" i="17"/>
  <c r="AC1730" i="17"/>
  <c r="AC1731" i="17"/>
  <c r="AC1732" i="17"/>
  <c r="AC1733" i="17"/>
  <c r="AC1734" i="17"/>
  <c r="AC1735" i="17"/>
  <c r="AC1736" i="17"/>
  <c r="AC1737" i="17"/>
  <c r="AC1738" i="17"/>
  <c r="AC1739" i="17"/>
  <c r="AC1740" i="17"/>
  <c r="AC1741" i="17"/>
  <c r="AC1742" i="17"/>
  <c r="AC1743" i="17"/>
  <c r="AC1744" i="17"/>
  <c r="AC1745" i="17"/>
  <c r="AC1746" i="17"/>
  <c r="AC1747" i="17"/>
  <c r="AC1748" i="17"/>
  <c r="AC1749" i="17"/>
  <c r="AC1750" i="17"/>
  <c r="AC1751" i="17"/>
  <c r="AC1752" i="17"/>
  <c r="AC1753" i="17"/>
  <c r="AC1754" i="17"/>
  <c r="AC1755" i="17"/>
  <c r="AC1756" i="17"/>
  <c r="AC1757" i="17"/>
  <c r="AC1758" i="17"/>
  <c r="AC1759" i="17"/>
  <c r="AC1760" i="17"/>
  <c r="AC1761" i="17"/>
  <c r="AC1762" i="17"/>
  <c r="AC1763" i="17"/>
  <c r="AC1764" i="17"/>
  <c r="AC1765" i="17"/>
  <c r="AC1766" i="17"/>
  <c r="AC1767" i="17"/>
  <c r="AC1768" i="17"/>
  <c r="AC1769" i="17"/>
  <c r="AC1770" i="17"/>
  <c r="AC1771" i="17"/>
  <c r="AC1772" i="17"/>
  <c r="AC1773" i="17"/>
  <c r="AC1774" i="17"/>
  <c r="AC1775" i="17"/>
  <c r="AC1776" i="17"/>
  <c r="AC1777" i="17"/>
  <c r="AC1778" i="17"/>
  <c r="AC1779" i="17"/>
  <c r="AC1780" i="17"/>
  <c r="AC1781" i="17"/>
  <c r="AC1782" i="17"/>
  <c r="AC1783" i="17"/>
  <c r="AC1784" i="17"/>
  <c r="AC1785" i="17"/>
  <c r="AC1786" i="17"/>
  <c r="AC1787" i="17"/>
  <c r="AC1788" i="17"/>
  <c r="AC1789" i="17"/>
  <c r="AC1790" i="17"/>
  <c r="AC1791" i="17"/>
  <c r="AC1792" i="17"/>
  <c r="AC1793" i="17"/>
  <c r="AC1794" i="17"/>
  <c r="AC1795" i="17"/>
  <c r="AC1796" i="17"/>
  <c r="AC1797" i="17"/>
  <c r="AC1798" i="17"/>
  <c r="AC1799" i="17"/>
  <c r="AC1800" i="17"/>
  <c r="AC1801" i="17"/>
  <c r="AC1802" i="17"/>
  <c r="AC1803" i="17"/>
  <c r="AC1804" i="17"/>
  <c r="AC1805" i="17"/>
  <c r="AC1806" i="17"/>
  <c r="AC1807" i="17"/>
  <c r="AC1808" i="17"/>
  <c r="AC1809" i="17"/>
  <c r="AC1810" i="17"/>
  <c r="AC1811" i="17"/>
  <c r="AC1812" i="17"/>
  <c r="AC1813" i="17"/>
  <c r="AC1814" i="17"/>
  <c r="AC1815" i="17"/>
  <c r="AC1816" i="17"/>
  <c r="AC1817" i="17"/>
  <c r="AC1818" i="17"/>
  <c r="AC1819" i="17"/>
  <c r="AC1820" i="17"/>
  <c r="AC1821" i="17"/>
  <c r="AC1822" i="17"/>
  <c r="AC1823" i="17"/>
  <c r="AC1824" i="17"/>
  <c r="AC1825" i="17"/>
  <c r="AC1826" i="17"/>
  <c r="AC1827" i="17"/>
  <c r="AC1828" i="17"/>
  <c r="AC1829" i="17"/>
  <c r="AC1830" i="17"/>
  <c r="AC1831" i="17"/>
  <c r="AC1832" i="17"/>
  <c r="AC1833" i="17"/>
  <c r="AC1834" i="17"/>
  <c r="AC1835" i="17"/>
  <c r="AC1836" i="17"/>
  <c r="AC1837" i="17"/>
  <c r="AC1838" i="17"/>
  <c r="AC1839" i="17"/>
  <c r="AC1840" i="17"/>
  <c r="AC1841" i="17"/>
  <c r="AC1842" i="17"/>
  <c r="AC1843" i="17"/>
  <c r="AC1844" i="17"/>
  <c r="AC1845" i="17"/>
  <c r="AC1846" i="17"/>
  <c r="AC1847" i="17"/>
  <c r="AC1848" i="17"/>
  <c r="AC1849" i="17"/>
  <c r="AC1850" i="17"/>
  <c r="AC1851" i="17"/>
  <c r="AC1852" i="17"/>
  <c r="AC1853" i="17"/>
  <c r="AC1854" i="17"/>
  <c r="AC1855" i="17"/>
  <c r="AC1856" i="17"/>
  <c r="AC1857" i="17"/>
  <c r="AC1858" i="17"/>
  <c r="AC1859" i="17"/>
  <c r="AC1860" i="17"/>
  <c r="AC1861" i="17"/>
  <c r="AC1862" i="17"/>
  <c r="AC1863" i="17"/>
  <c r="AC1864" i="17"/>
  <c r="AC1865" i="17"/>
  <c r="AC1866" i="17"/>
  <c r="AC1867" i="17"/>
  <c r="AC1868" i="17"/>
  <c r="AC1869" i="17"/>
  <c r="AC1870" i="17"/>
  <c r="AC1871" i="17"/>
  <c r="AC1872" i="17"/>
  <c r="AC1873" i="17"/>
  <c r="AC1874" i="17"/>
  <c r="AC1875" i="17"/>
  <c r="AC1876" i="17"/>
  <c r="AC1877" i="17"/>
  <c r="AC1878" i="17"/>
  <c r="AC1879" i="17"/>
  <c r="AC1880" i="17"/>
  <c r="AC1881" i="17"/>
  <c r="AC1882" i="17"/>
  <c r="AC1883" i="17"/>
  <c r="AC1884" i="17"/>
  <c r="AC1885" i="17"/>
  <c r="AC1886" i="17"/>
  <c r="AC1887" i="17"/>
  <c r="AC1888" i="17"/>
  <c r="AC1889" i="17"/>
  <c r="AC1890" i="17"/>
  <c r="AC1891" i="17"/>
  <c r="AC1892" i="17"/>
  <c r="AC1893" i="17"/>
  <c r="AC1894" i="17"/>
  <c r="AC1895" i="17"/>
  <c r="AC1896" i="17"/>
  <c r="AC1897" i="17"/>
  <c r="AC1898" i="17"/>
  <c r="AC1899" i="17"/>
  <c r="AC1900" i="17"/>
  <c r="AC1901" i="17"/>
  <c r="AC1902" i="17"/>
  <c r="AC1903" i="17"/>
  <c r="AC1904" i="17"/>
  <c r="AC1905" i="17"/>
  <c r="AC1906" i="17"/>
  <c r="AC1907" i="17"/>
  <c r="AC1908" i="17"/>
  <c r="AC1909" i="17"/>
  <c r="AC1910" i="17"/>
  <c r="AC1911" i="17"/>
  <c r="AC1912" i="17"/>
  <c r="AC1913" i="17"/>
  <c r="AC1914" i="17"/>
  <c r="AC1915" i="17"/>
  <c r="AC1916" i="17"/>
  <c r="AC1917" i="17"/>
  <c r="AC1918" i="17"/>
  <c r="AC1919" i="17"/>
  <c r="AC1920" i="17"/>
  <c r="AC1921" i="17"/>
  <c r="AC1922" i="17"/>
  <c r="AC1923" i="17"/>
  <c r="AC1924" i="17"/>
  <c r="AC1925" i="17"/>
  <c r="AC1926" i="17"/>
  <c r="AC1927" i="17"/>
  <c r="AC1928" i="17"/>
  <c r="AC1929" i="17"/>
  <c r="AC1930" i="17"/>
  <c r="AC1931" i="17"/>
  <c r="AC1932" i="17"/>
  <c r="AC1933" i="17"/>
  <c r="AC1934" i="17"/>
  <c r="AC1935" i="17"/>
  <c r="AC1936" i="17"/>
  <c r="AC1937" i="17"/>
  <c r="AC1938" i="17"/>
  <c r="AC1939" i="17"/>
  <c r="AC1940" i="17"/>
  <c r="AC1941" i="17"/>
  <c r="AC1942" i="17"/>
  <c r="AC1943" i="17"/>
  <c r="AC1944" i="17"/>
  <c r="AC1945" i="17"/>
  <c r="AC1946" i="17"/>
  <c r="AC1947" i="17"/>
  <c r="AC1948" i="17"/>
  <c r="AC1949" i="17"/>
  <c r="AC1950" i="17"/>
  <c r="AC1951" i="17"/>
  <c r="AC1952" i="17"/>
  <c r="AC1953" i="17"/>
  <c r="AC1954" i="17"/>
  <c r="AC1955" i="17"/>
  <c r="AC1956" i="17"/>
  <c r="AC1957" i="17"/>
  <c r="AC1958" i="17"/>
  <c r="AC1959" i="17"/>
  <c r="AC1960" i="17"/>
  <c r="AC1961" i="17"/>
  <c r="AC1962" i="17"/>
  <c r="AC1963" i="17"/>
  <c r="AC1964" i="17"/>
  <c r="AC1965" i="17"/>
  <c r="AC1966" i="17"/>
  <c r="AC1967" i="17"/>
  <c r="AC1968" i="17"/>
  <c r="AC1969" i="17"/>
  <c r="AC1970" i="17"/>
  <c r="AC1971" i="17"/>
  <c r="AC1972" i="17"/>
  <c r="AC1973" i="17"/>
  <c r="AC1974" i="17"/>
  <c r="AC1975" i="17"/>
  <c r="AC1976" i="17"/>
  <c r="AC1977" i="17"/>
  <c r="AC1978" i="17"/>
  <c r="AC1979" i="17"/>
  <c r="AC1980" i="17"/>
  <c r="AC1981" i="17"/>
  <c r="AC1982" i="17"/>
  <c r="AC1983" i="17"/>
  <c r="AC1984" i="17"/>
  <c r="AC1985" i="17"/>
  <c r="AC1986" i="17"/>
  <c r="AC1987" i="17"/>
  <c r="AC1988" i="17"/>
  <c r="AC1989" i="17"/>
  <c r="AC1990" i="17"/>
  <c r="AC1991" i="17"/>
  <c r="AC1992" i="17"/>
  <c r="AC1993" i="17"/>
  <c r="AC1994" i="17"/>
  <c r="AC1995" i="17"/>
  <c r="AC1996" i="17"/>
  <c r="AC1997" i="17"/>
  <c r="AC1998" i="17"/>
  <c r="AC1999" i="17"/>
  <c r="AC2000" i="17"/>
  <c r="AC2001" i="17"/>
  <c r="AC2002" i="17"/>
  <c r="AC2003" i="17"/>
  <c r="AC2004" i="17"/>
  <c r="AC2005" i="17"/>
  <c r="AC2006" i="17"/>
  <c r="AC2007" i="17"/>
  <c r="AC2008" i="17"/>
  <c r="AB12" i="17"/>
  <c r="AB13" i="17"/>
  <c r="AB14" i="17"/>
  <c r="AB15" i="17"/>
  <c r="AB16" i="17"/>
  <c r="AB17" i="17"/>
  <c r="AB18" i="17"/>
  <c r="AB19" i="17"/>
  <c r="AB20" i="17"/>
  <c r="AB21" i="17"/>
  <c r="AB22" i="17"/>
  <c r="AB23" i="17"/>
  <c r="AB24" i="17"/>
  <c r="AB25" i="17"/>
  <c r="AB26" i="17"/>
  <c r="AB27" i="17"/>
  <c r="AB28" i="17"/>
  <c r="AB29" i="17"/>
  <c r="AB30" i="17"/>
  <c r="AB31" i="17"/>
  <c r="AB32" i="17"/>
  <c r="AB33" i="17"/>
  <c r="AB34" i="17"/>
  <c r="AB35" i="17"/>
  <c r="AB36" i="17"/>
  <c r="AB37" i="17"/>
  <c r="AB38" i="17"/>
  <c r="AB39" i="17"/>
  <c r="AB40" i="17"/>
  <c r="AB41" i="17"/>
  <c r="AB42" i="17"/>
  <c r="AB43" i="17"/>
  <c r="AB44" i="17"/>
  <c r="AB45" i="17"/>
  <c r="AB46" i="17"/>
  <c r="AB47" i="17"/>
  <c r="AB48" i="17"/>
  <c r="AB49" i="17"/>
  <c r="AB50" i="17"/>
  <c r="AB51" i="17"/>
  <c r="AB52" i="17"/>
  <c r="AB53" i="17"/>
  <c r="AB54" i="17"/>
  <c r="AB55" i="17"/>
  <c r="AB56" i="17"/>
  <c r="AB57" i="17"/>
  <c r="AB58" i="17"/>
  <c r="AB59" i="17"/>
  <c r="AB60" i="17"/>
  <c r="AB61" i="17"/>
  <c r="AB62" i="17"/>
  <c r="AB63" i="17"/>
  <c r="AB64" i="17"/>
  <c r="AB65" i="17"/>
  <c r="AB66" i="17"/>
  <c r="AB67" i="17"/>
  <c r="AB68" i="17"/>
  <c r="AB69" i="17"/>
  <c r="AB70" i="17"/>
  <c r="AB71" i="17"/>
  <c r="AB72" i="17"/>
  <c r="AB73" i="17"/>
  <c r="AB74" i="17"/>
  <c r="AB75" i="17"/>
  <c r="AB76" i="17"/>
  <c r="AB77" i="17"/>
  <c r="AB78" i="17"/>
  <c r="AB79" i="17"/>
  <c r="AB80" i="17"/>
  <c r="AB81" i="17"/>
  <c r="AB82" i="17"/>
  <c r="AB83" i="17"/>
  <c r="AB84" i="17"/>
  <c r="AB85" i="17"/>
  <c r="AB86" i="17"/>
  <c r="AB87" i="17"/>
  <c r="AB88" i="17"/>
  <c r="AB89" i="17"/>
  <c r="AB90" i="17"/>
  <c r="AB91" i="17"/>
  <c r="AB92" i="17"/>
  <c r="AB93" i="17"/>
  <c r="AB94" i="17"/>
  <c r="AB95" i="17"/>
  <c r="AB96" i="17"/>
  <c r="AB97" i="17"/>
  <c r="AB98" i="17"/>
  <c r="AB99" i="17"/>
  <c r="AB100" i="17"/>
  <c r="AB101" i="17"/>
  <c r="AB102" i="17"/>
  <c r="AB103" i="17"/>
  <c r="AB104" i="17"/>
  <c r="AB105" i="17"/>
  <c r="AB106" i="17"/>
  <c r="AB107" i="17"/>
  <c r="AB108" i="17"/>
  <c r="AB109" i="17"/>
  <c r="AB110" i="17"/>
  <c r="AB111" i="17"/>
  <c r="AB112" i="17"/>
  <c r="AB113" i="17"/>
  <c r="AB114" i="17"/>
  <c r="AB115" i="17"/>
  <c r="AB116" i="17"/>
  <c r="AB117" i="17"/>
  <c r="AB118" i="17"/>
  <c r="AB119" i="17"/>
  <c r="AB120" i="17"/>
  <c r="AB121" i="17"/>
  <c r="AB122" i="17"/>
  <c r="AB123" i="17"/>
  <c r="AB124" i="17"/>
  <c r="AB125" i="17"/>
  <c r="AB126" i="17"/>
  <c r="AB127" i="17"/>
  <c r="AB128" i="17"/>
  <c r="AB129" i="17"/>
  <c r="AB130" i="17"/>
  <c r="AB131" i="17"/>
  <c r="AB132" i="17"/>
  <c r="AB133" i="17"/>
  <c r="AB134" i="17"/>
  <c r="AB135" i="17"/>
  <c r="AB136" i="17"/>
  <c r="AB137" i="17"/>
  <c r="AB138" i="17"/>
  <c r="AB139" i="17"/>
  <c r="AB140" i="17"/>
  <c r="AB141" i="17"/>
  <c r="AB142" i="17"/>
  <c r="AB143" i="17"/>
  <c r="AB144" i="17"/>
  <c r="AB145" i="17"/>
  <c r="AB146" i="17"/>
  <c r="AB147" i="17"/>
  <c r="AB148" i="17"/>
  <c r="AB149" i="17"/>
  <c r="AB150" i="17"/>
  <c r="AB151" i="17"/>
  <c r="AB152" i="17"/>
  <c r="AB153" i="17"/>
  <c r="AB154" i="17"/>
  <c r="AB155" i="17"/>
  <c r="AB156" i="17"/>
  <c r="AB157" i="17"/>
  <c r="AB158" i="17"/>
  <c r="AB159" i="17"/>
  <c r="AB160" i="17"/>
  <c r="AB161" i="17"/>
  <c r="AB162" i="17"/>
  <c r="AB163" i="17"/>
  <c r="AB164" i="17"/>
  <c r="AB165" i="17"/>
  <c r="AB166" i="17"/>
  <c r="AB167" i="17"/>
  <c r="AB168" i="17"/>
  <c r="AB169" i="17"/>
  <c r="AB170" i="17"/>
  <c r="AB171" i="17"/>
  <c r="AB172" i="17"/>
  <c r="AB173" i="17"/>
  <c r="AB174" i="17"/>
  <c r="AB175" i="17"/>
  <c r="AB176" i="17"/>
  <c r="AB177" i="17"/>
  <c r="AB178" i="17"/>
  <c r="AB179" i="17"/>
  <c r="AB180" i="17"/>
  <c r="AB181" i="17"/>
  <c r="AB182" i="17"/>
  <c r="AB183" i="17"/>
  <c r="AB184" i="17"/>
  <c r="AB185" i="17"/>
  <c r="AB186" i="17"/>
  <c r="AB187" i="17"/>
  <c r="AB188" i="17"/>
  <c r="AB189" i="17"/>
  <c r="AB190" i="17"/>
  <c r="AB191" i="17"/>
  <c r="AB192" i="17"/>
  <c r="AB193" i="17"/>
  <c r="AB194" i="17"/>
  <c r="AB195" i="17"/>
  <c r="AB196" i="17"/>
  <c r="AB197" i="17"/>
  <c r="AB198" i="17"/>
  <c r="AB199" i="17"/>
  <c r="AB200" i="17"/>
  <c r="AB201" i="17"/>
  <c r="AB202" i="17"/>
  <c r="AB203" i="17"/>
  <c r="AB204" i="17"/>
  <c r="AB205" i="17"/>
  <c r="AB206" i="17"/>
  <c r="AB207" i="17"/>
  <c r="AB208" i="17"/>
  <c r="AB209" i="17"/>
  <c r="AB210" i="17"/>
  <c r="AB211" i="17"/>
  <c r="AB212" i="17"/>
  <c r="AB213" i="17"/>
  <c r="AB214" i="17"/>
  <c r="AB215" i="17"/>
  <c r="AB216" i="17"/>
  <c r="AB217" i="17"/>
  <c r="AB218" i="17"/>
  <c r="AB219" i="17"/>
  <c r="AB220" i="17"/>
  <c r="AB221" i="17"/>
  <c r="AB222" i="17"/>
  <c r="AB223" i="17"/>
  <c r="AB224" i="17"/>
  <c r="AB225" i="17"/>
  <c r="AB226" i="17"/>
  <c r="AB227" i="17"/>
  <c r="AB228" i="17"/>
  <c r="AB229" i="17"/>
  <c r="AB230" i="17"/>
  <c r="AB231" i="17"/>
  <c r="AB232" i="17"/>
  <c r="AB233" i="17"/>
  <c r="AB234" i="17"/>
  <c r="AB235" i="17"/>
  <c r="AB236" i="17"/>
  <c r="AB237" i="17"/>
  <c r="AB238" i="17"/>
  <c r="AB239" i="17"/>
  <c r="AB240" i="17"/>
  <c r="AB241" i="17"/>
  <c r="AB242" i="17"/>
  <c r="AB243" i="17"/>
  <c r="AB244" i="17"/>
  <c r="AB245" i="17"/>
  <c r="AB246" i="17"/>
  <c r="AB247" i="17"/>
  <c r="AB248" i="17"/>
  <c r="AB249" i="17"/>
  <c r="AB250" i="17"/>
  <c r="AB251" i="17"/>
  <c r="AB252" i="17"/>
  <c r="AB253" i="17"/>
  <c r="AB254" i="17"/>
  <c r="AB255" i="17"/>
  <c r="AB256" i="17"/>
  <c r="AB257" i="17"/>
  <c r="AB258" i="17"/>
  <c r="AB259" i="17"/>
  <c r="AB260" i="17"/>
  <c r="AB261" i="17"/>
  <c r="AB262" i="17"/>
  <c r="AB263" i="17"/>
  <c r="AB264" i="17"/>
  <c r="AB265" i="17"/>
  <c r="AB266" i="17"/>
  <c r="AB267" i="17"/>
  <c r="AB268" i="17"/>
  <c r="AB269" i="17"/>
  <c r="AB270" i="17"/>
  <c r="AB271" i="17"/>
  <c r="AB272" i="17"/>
  <c r="AB273" i="17"/>
  <c r="AB274" i="17"/>
  <c r="AB275" i="17"/>
  <c r="AB276" i="17"/>
  <c r="AB277" i="17"/>
  <c r="AB278" i="17"/>
  <c r="AB279" i="17"/>
  <c r="AB280" i="17"/>
  <c r="AB281" i="17"/>
  <c r="AB282" i="17"/>
  <c r="AB283" i="17"/>
  <c r="AB284" i="17"/>
  <c r="AB285" i="17"/>
  <c r="AB286" i="17"/>
  <c r="AB287" i="17"/>
  <c r="AB288" i="17"/>
  <c r="AB289" i="17"/>
  <c r="AB290" i="17"/>
  <c r="AB291" i="17"/>
  <c r="AB292" i="17"/>
  <c r="AB293" i="17"/>
  <c r="AB294" i="17"/>
  <c r="AB295" i="17"/>
  <c r="AB296" i="17"/>
  <c r="AB297" i="17"/>
  <c r="AB298" i="17"/>
  <c r="AB299" i="17"/>
  <c r="AB300" i="17"/>
  <c r="AB301" i="17"/>
  <c r="AB302" i="17"/>
  <c r="AB303" i="17"/>
  <c r="AB304" i="17"/>
  <c r="AB305" i="17"/>
  <c r="AB306" i="17"/>
  <c r="AB307" i="17"/>
  <c r="AB308" i="17"/>
  <c r="AB309" i="17"/>
  <c r="AB310" i="17"/>
  <c r="AB311" i="17"/>
  <c r="AB312" i="17"/>
  <c r="AB313" i="17"/>
  <c r="AB314" i="17"/>
  <c r="AB315" i="17"/>
  <c r="AB316" i="17"/>
  <c r="AB317" i="17"/>
  <c r="AB318" i="17"/>
  <c r="AB319" i="17"/>
  <c r="AB320" i="17"/>
  <c r="AB321" i="17"/>
  <c r="AB322" i="17"/>
  <c r="AB323" i="17"/>
  <c r="AB324" i="17"/>
  <c r="AB325" i="17"/>
  <c r="AB326" i="17"/>
  <c r="AB327" i="17"/>
  <c r="AB328" i="17"/>
  <c r="AB329" i="17"/>
  <c r="AB330" i="17"/>
  <c r="AB331" i="17"/>
  <c r="AB332" i="17"/>
  <c r="AB333" i="17"/>
  <c r="AB334" i="17"/>
  <c r="AB335" i="17"/>
  <c r="AB336" i="17"/>
  <c r="AB337" i="17"/>
  <c r="AB338" i="17"/>
  <c r="AB339" i="17"/>
  <c r="AB340" i="17"/>
  <c r="AB341" i="17"/>
  <c r="AB342" i="17"/>
  <c r="AB343" i="17"/>
  <c r="AB344" i="17"/>
  <c r="AB345" i="17"/>
  <c r="AB346" i="17"/>
  <c r="AB347" i="17"/>
  <c r="AB348" i="17"/>
  <c r="AB349" i="17"/>
  <c r="AB350" i="17"/>
  <c r="AB351" i="17"/>
  <c r="AB352" i="17"/>
  <c r="AB353" i="17"/>
  <c r="AB354" i="17"/>
  <c r="AB355" i="17"/>
  <c r="AB356" i="17"/>
  <c r="AB357" i="17"/>
  <c r="AB358" i="17"/>
  <c r="AB359" i="17"/>
  <c r="AB360" i="17"/>
  <c r="AB361" i="17"/>
  <c r="AB362" i="17"/>
  <c r="AB363" i="17"/>
  <c r="AB364" i="17"/>
  <c r="AB365" i="17"/>
  <c r="AB366" i="17"/>
  <c r="AB367" i="17"/>
  <c r="AB368" i="17"/>
  <c r="AB369" i="17"/>
  <c r="AB370" i="17"/>
  <c r="AB371" i="17"/>
  <c r="AB372" i="17"/>
  <c r="AB373" i="17"/>
  <c r="AB374" i="17"/>
  <c r="AB375" i="17"/>
  <c r="AB376" i="17"/>
  <c r="AB377" i="17"/>
  <c r="AB378" i="17"/>
  <c r="AB379" i="17"/>
  <c r="AB380" i="17"/>
  <c r="AB381" i="17"/>
  <c r="AB382" i="17"/>
  <c r="AB383" i="17"/>
  <c r="AB384" i="17"/>
  <c r="AB385" i="17"/>
  <c r="AB386" i="17"/>
  <c r="AB387" i="17"/>
  <c r="AB388" i="17"/>
  <c r="AB389" i="17"/>
  <c r="AB390" i="17"/>
  <c r="AB391" i="17"/>
  <c r="AB392" i="17"/>
  <c r="AB393" i="17"/>
  <c r="AB394" i="17"/>
  <c r="AB395" i="17"/>
  <c r="AB396" i="17"/>
  <c r="AB397" i="17"/>
  <c r="AB398" i="17"/>
  <c r="AB399" i="17"/>
  <c r="AB400" i="17"/>
  <c r="AB401" i="17"/>
  <c r="AB402" i="17"/>
  <c r="AB403" i="17"/>
  <c r="AB404" i="17"/>
  <c r="AB405" i="17"/>
  <c r="AB406" i="17"/>
  <c r="AB407" i="17"/>
  <c r="AB408" i="17"/>
  <c r="AB409" i="17"/>
  <c r="AB410" i="17"/>
  <c r="AB411" i="17"/>
  <c r="AB412" i="17"/>
  <c r="AB413" i="17"/>
  <c r="AB414" i="17"/>
  <c r="AB415" i="17"/>
  <c r="AB416" i="17"/>
  <c r="AB417" i="17"/>
  <c r="AB418" i="17"/>
  <c r="AB419" i="17"/>
  <c r="AB420" i="17"/>
  <c r="AB421" i="17"/>
  <c r="AB422" i="17"/>
  <c r="AB423" i="17"/>
  <c r="AB424" i="17"/>
  <c r="AB425" i="17"/>
  <c r="AB426" i="17"/>
  <c r="AB427" i="17"/>
  <c r="AB428" i="17"/>
  <c r="AB429" i="17"/>
  <c r="AB430" i="17"/>
  <c r="AB431" i="17"/>
  <c r="AB432" i="17"/>
  <c r="AB433" i="17"/>
  <c r="AB434" i="17"/>
  <c r="AB435" i="17"/>
  <c r="AB436" i="17"/>
  <c r="AB437" i="17"/>
  <c r="AB438" i="17"/>
  <c r="AB439" i="17"/>
  <c r="AB440" i="17"/>
  <c r="AB441" i="17"/>
  <c r="AB442" i="17"/>
  <c r="AB443" i="17"/>
  <c r="AB444" i="17"/>
  <c r="AB445" i="17"/>
  <c r="AB446" i="17"/>
  <c r="AB447" i="17"/>
  <c r="AB448" i="17"/>
  <c r="AB449" i="17"/>
  <c r="AB450" i="17"/>
  <c r="AB451" i="17"/>
  <c r="AB452" i="17"/>
  <c r="AB453" i="17"/>
  <c r="AB454" i="17"/>
  <c r="AB455" i="17"/>
  <c r="AB456" i="17"/>
  <c r="AB457" i="17"/>
  <c r="AB458" i="17"/>
  <c r="AB459" i="17"/>
  <c r="AB460" i="17"/>
  <c r="AB461" i="17"/>
  <c r="AB462" i="17"/>
  <c r="AB463" i="17"/>
  <c r="AB464" i="17"/>
  <c r="AB465" i="17"/>
  <c r="AB466" i="17"/>
  <c r="AB467" i="17"/>
  <c r="AB468" i="17"/>
  <c r="AB469" i="17"/>
  <c r="AB470" i="17"/>
  <c r="AB471" i="17"/>
  <c r="AB472" i="17"/>
  <c r="AB473" i="17"/>
  <c r="AB474" i="17"/>
  <c r="AB475" i="17"/>
  <c r="AB476" i="17"/>
  <c r="AB477" i="17"/>
  <c r="AB478" i="17"/>
  <c r="AB479" i="17"/>
  <c r="AB480" i="17"/>
  <c r="AB481" i="17"/>
  <c r="AB482" i="17"/>
  <c r="AB483" i="17"/>
  <c r="AB484" i="17"/>
  <c r="AB485" i="17"/>
  <c r="AB486" i="17"/>
  <c r="AB487" i="17"/>
  <c r="AB488" i="17"/>
  <c r="AB489" i="17"/>
  <c r="AB490" i="17"/>
  <c r="AB491" i="17"/>
  <c r="AB492" i="17"/>
  <c r="AB493" i="17"/>
  <c r="AB494" i="17"/>
  <c r="AB495" i="17"/>
  <c r="AB496" i="17"/>
  <c r="AB497" i="17"/>
  <c r="AB498" i="17"/>
  <c r="AB499" i="17"/>
  <c r="AB500" i="17"/>
  <c r="AB501" i="17"/>
  <c r="AB502" i="17"/>
  <c r="AB503" i="17"/>
  <c r="AB504" i="17"/>
  <c r="AB505" i="17"/>
  <c r="AB506" i="17"/>
  <c r="AB507" i="17"/>
  <c r="AB508" i="17"/>
  <c r="AB509" i="17"/>
  <c r="AB510" i="17"/>
  <c r="AB511" i="17"/>
  <c r="AB512" i="17"/>
  <c r="AB513" i="17"/>
  <c r="AB514" i="17"/>
  <c r="AB515" i="17"/>
  <c r="AB516" i="17"/>
  <c r="AB517" i="17"/>
  <c r="AB518" i="17"/>
  <c r="AB519" i="17"/>
  <c r="AB520" i="17"/>
  <c r="AB521" i="17"/>
  <c r="AB522" i="17"/>
  <c r="AB523" i="17"/>
  <c r="AB524" i="17"/>
  <c r="AB525" i="17"/>
  <c r="AB526" i="17"/>
  <c r="AB527" i="17"/>
  <c r="AB528" i="17"/>
  <c r="AB529" i="17"/>
  <c r="AB530" i="17"/>
  <c r="AB531" i="17"/>
  <c r="AB532" i="17"/>
  <c r="AB533" i="17"/>
  <c r="AB534" i="17"/>
  <c r="AB535" i="17"/>
  <c r="AB536" i="17"/>
  <c r="AB537" i="17"/>
  <c r="AB538" i="17"/>
  <c r="AB539" i="17"/>
  <c r="AB540" i="17"/>
  <c r="AB541" i="17"/>
  <c r="AB542" i="17"/>
  <c r="AB543" i="17"/>
  <c r="AB544" i="17"/>
  <c r="AB545" i="17"/>
  <c r="AB546" i="17"/>
  <c r="AB547" i="17"/>
  <c r="AB548" i="17"/>
  <c r="AB549" i="17"/>
  <c r="AB550" i="17"/>
  <c r="AB551" i="17"/>
  <c r="AB552" i="17"/>
  <c r="AB553" i="17"/>
  <c r="AB554" i="17"/>
  <c r="AB555" i="17"/>
  <c r="AB556" i="17"/>
  <c r="AB557" i="17"/>
  <c r="AB558" i="17"/>
  <c r="AB559" i="17"/>
  <c r="AB560" i="17"/>
  <c r="AB561" i="17"/>
  <c r="AB562" i="17"/>
  <c r="AB563" i="17"/>
  <c r="AB564" i="17"/>
  <c r="AB565" i="17"/>
  <c r="AB566" i="17"/>
  <c r="AB567" i="17"/>
  <c r="AB568" i="17"/>
  <c r="AB569" i="17"/>
  <c r="AB570" i="17"/>
  <c r="AB571" i="17"/>
  <c r="AB572" i="17"/>
  <c r="AB573" i="17"/>
  <c r="AB574" i="17"/>
  <c r="AB575" i="17"/>
  <c r="AB576" i="17"/>
  <c r="AB577" i="17"/>
  <c r="AB578" i="17"/>
  <c r="AB579" i="17"/>
  <c r="AB580" i="17"/>
  <c r="AB581" i="17"/>
  <c r="AB582" i="17"/>
  <c r="AB583" i="17"/>
  <c r="AB584" i="17"/>
  <c r="AB585" i="17"/>
  <c r="AB586" i="17"/>
  <c r="AB587" i="17"/>
  <c r="AB588" i="17"/>
  <c r="AB589" i="17"/>
  <c r="AB590" i="17"/>
  <c r="AB591" i="17"/>
  <c r="AB592" i="17"/>
  <c r="AB593" i="17"/>
  <c r="AB594" i="17"/>
  <c r="AB595" i="17"/>
  <c r="AB596" i="17"/>
  <c r="AB597" i="17"/>
  <c r="AB598" i="17"/>
  <c r="AB599" i="17"/>
  <c r="AB600" i="17"/>
  <c r="AB601" i="17"/>
  <c r="AB602" i="17"/>
  <c r="AB603" i="17"/>
  <c r="AB604" i="17"/>
  <c r="AB605" i="17"/>
  <c r="AB606" i="17"/>
  <c r="AB607" i="17"/>
  <c r="AB608" i="17"/>
  <c r="AB609" i="17"/>
  <c r="AB610" i="17"/>
  <c r="AB611" i="17"/>
  <c r="AB612" i="17"/>
  <c r="AB613" i="17"/>
  <c r="AB614" i="17"/>
  <c r="AB615" i="17"/>
  <c r="AB616" i="17"/>
  <c r="AB617" i="17"/>
  <c r="AB618" i="17"/>
  <c r="AB619" i="17"/>
  <c r="AB620" i="17"/>
  <c r="AB621" i="17"/>
  <c r="AB622" i="17"/>
  <c r="AB623" i="17"/>
  <c r="AB624" i="17"/>
  <c r="AB625" i="17"/>
  <c r="AB626" i="17"/>
  <c r="AB627" i="17"/>
  <c r="AB628" i="17"/>
  <c r="AB629" i="17"/>
  <c r="AB630" i="17"/>
  <c r="AB631" i="17"/>
  <c r="AB632" i="17"/>
  <c r="AB633" i="17"/>
  <c r="AB634" i="17"/>
  <c r="AB635" i="17"/>
  <c r="AB636" i="17"/>
  <c r="AB637" i="17"/>
  <c r="AB638" i="17"/>
  <c r="AB639" i="17"/>
  <c r="AB640" i="17"/>
  <c r="AB641" i="17"/>
  <c r="AB642" i="17"/>
  <c r="AB643" i="17"/>
  <c r="AB644" i="17"/>
  <c r="AB645" i="17"/>
  <c r="AB646" i="17"/>
  <c r="AB647" i="17"/>
  <c r="AB648" i="17"/>
  <c r="AB649" i="17"/>
  <c r="AB650" i="17"/>
  <c r="AB651" i="17"/>
  <c r="AB652" i="17"/>
  <c r="AB653" i="17"/>
  <c r="AB654" i="17"/>
  <c r="AB655" i="17"/>
  <c r="AB656" i="17"/>
  <c r="AB657" i="17"/>
  <c r="AB658" i="17"/>
  <c r="AB659" i="17"/>
  <c r="AB660" i="17"/>
  <c r="AB661" i="17"/>
  <c r="AB662" i="17"/>
  <c r="AB663" i="17"/>
  <c r="AB664" i="17"/>
  <c r="AB665" i="17"/>
  <c r="AB666" i="17"/>
  <c r="AB667" i="17"/>
  <c r="AB668" i="17"/>
  <c r="AB669" i="17"/>
  <c r="AB670" i="17"/>
  <c r="AB671" i="17"/>
  <c r="AB672" i="17"/>
  <c r="AB673" i="17"/>
  <c r="AB674" i="17"/>
  <c r="AB675" i="17"/>
  <c r="AB676" i="17"/>
  <c r="AB677" i="17"/>
  <c r="AB678" i="17"/>
  <c r="AB679" i="17"/>
  <c r="AB680" i="17"/>
  <c r="AB681" i="17"/>
  <c r="AB682" i="17"/>
  <c r="AB683" i="17"/>
  <c r="AB684" i="17"/>
  <c r="AB685" i="17"/>
  <c r="AB686" i="17"/>
  <c r="AB687" i="17"/>
  <c r="AB688" i="17"/>
  <c r="AB689" i="17"/>
  <c r="AB690" i="17"/>
  <c r="AB691" i="17"/>
  <c r="AB692" i="17"/>
  <c r="AB693" i="17"/>
  <c r="AB694" i="17"/>
  <c r="AB695" i="17"/>
  <c r="AB696" i="17"/>
  <c r="AB697" i="17"/>
  <c r="AB698" i="17"/>
  <c r="AB699" i="17"/>
  <c r="AB700" i="17"/>
  <c r="AB701" i="17"/>
  <c r="AB702" i="17"/>
  <c r="AB703" i="17"/>
  <c r="AB704" i="17"/>
  <c r="AB705" i="17"/>
  <c r="AB706" i="17"/>
  <c r="AB707" i="17"/>
  <c r="AB708" i="17"/>
  <c r="AB709" i="17"/>
  <c r="AB710" i="17"/>
  <c r="AB711" i="17"/>
  <c r="AB712" i="17"/>
  <c r="AB713" i="17"/>
  <c r="AB714" i="17"/>
  <c r="AB715" i="17"/>
  <c r="AB716" i="17"/>
  <c r="AB717" i="17"/>
  <c r="AB718" i="17"/>
  <c r="AB719" i="17"/>
  <c r="AB720" i="17"/>
  <c r="AB721" i="17"/>
  <c r="AB722" i="17"/>
  <c r="AB723" i="17"/>
  <c r="AB724" i="17"/>
  <c r="AB725" i="17"/>
  <c r="AB726" i="17"/>
  <c r="AB727" i="17"/>
  <c r="AB728" i="17"/>
  <c r="AB729" i="17"/>
  <c r="AB730" i="17"/>
  <c r="AB731" i="17"/>
  <c r="AB732" i="17"/>
  <c r="AB733" i="17"/>
  <c r="AB734" i="17"/>
  <c r="AB735" i="17"/>
  <c r="AB736" i="17"/>
  <c r="AB737" i="17"/>
  <c r="AB738" i="17"/>
  <c r="AB739" i="17"/>
  <c r="AB740" i="17"/>
  <c r="AB741" i="17"/>
  <c r="AB742" i="17"/>
  <c r="AB743" i="17"/>
  <c r="AB744" i="17"/>
  <c r="AB745" i="17"/>
  <c r="AB746" i="17"/>
  <c r="AB747" i="17"/>
  <c r="AB748" i="17"/>
  <c r="AB749" i="17"/>
  <c r="AB750" i="17"/>
  <c r="AB751" i="17"/>
  <c r="AB752" i="17"/>
  <c r="AB753" i="17"/>
  <c r="AB754" i="17"/>
  <c r="AB755" i="17"/>
  <c r="AB756" i="17"/>
  <c r="AB757" i="17"/>
  <c r="AB758" i="17"/>
  <c r="AB759" i="17"/>
  <c r="AB760" i="17"/>
  <c r="AB761" i="17"/>
  <c r="AB762" i="17"/>
  <c r="AB763" i="17"/>
  <c r="AB764" i="17"/>
  <c r="AB765" i="17"/>
  <c r="AB766" i="17"/>
  <c r="AB767" i="17"/>
  <c r="AB768" i="17"/>
  <c r="AB769" i="17"/>
  <c r="AB770" i="17"/>
  <c r="AB771" i="17"/>
  <c r="AB772" i="17"/>
  <c r="AB773" i="17"/>
  <c r="AB774" i="17"/>
  <c r="AB775" i="17"/>
  <c r="AB776" i="17"/>
  <c r="AB777" i="17"/>
  <c r="AB778" i="17"/>
  <c r="AB779" i="17"/>
  <c r="AB780" i="17"/>
  <c r="AB781" i="17"/>
  <c r="AB782" i="17"/>
  <c r="AB783" i="17"/>
  <c r="AB784" i="17"/>
  <c r="AB785" i="17"/>
  <c r="AB786" i="17"/>
  <c r="AB787" i="17"/>
  <c r="AB788" i="17"/>
  <c r="AB789" i="17"/>
  <c r="AB790" i="17"/>
  <c r="AB791" i="17"/>
  <c r="AB792" i="17"/>
  <c r="AB793" i="17"/>
  <c r="AB794" i="17"/>
  <c r="AB795" i="17"/>
  <c r="AB796" i="17"/>
  <c r="AB797" i="17"/>
  <c r="AB798" i="17"/>
  <c r="AB799" i="17"/>
  <c r="AB800" i="17"/>
  <c r="AB801" i="17"/>
  <c r="AB802" i="17"/>
  <c r="AB803" i="17"/>
  <c r="AB804" i="17"/>
  <c r="AB805" i="17"/>
  <c r="AB806" i="17"/>
  <c r="AB807" i="17"/>
  <c r="AB808" i="17"/>
  <c r="AB809" i="17"/>
  <c r="AB810" i="17"/>
  <c r="AB811" i="17"/>
  <c r="AB812" i="17"/>
  <c r="AB813" i="17"/>
  <c r="AB814" i="17"/>
  <c r="AB815" i="17"/>
  <c r="AB816" i="17"/>
  <c r="AB817" i="17"/>
  <c r="AB818" i="17"/>
  <c r="AB819" i="17"/>
  <c r="AB820" i="17"/>
  <c r="AB821" i="17"/>
  <c r="AB822" i="17"/>
  <c r="AB823" i="17"/>
  <c r="AB824" i="17"/>
  <c r="AB825" i="17"/>
  <c r="AB826" i="17"/>
  <c r="AB827" i="17"/>
  <c r="AB828" i="17"/>
  <c r="AB829" i="17"/>
  <c r="AB830" i="17"/>
  <c r="AB831" i="17"/>
  <c r="AB832" i="17"/>
  <c r="AB833" i="17"/>
  <c r="AB834" i="17"/>
  <c r="AB835" i="17"/>
  <c r="AB836" i="17"/>
  <c r="AB837" i="17"/>
  <c r="AB838" i="17"/>
  <c r="AB839" i="17"/>
  <c r="AB840" i="17"/>
  <c r="AB841" i="17"/>
  <c r="AB842" i="17"/>
  <c r="AB843" i="17"/>
  <c r="AB844" i="17"/>
  <c r="AB845" i="17"/>
  <c r="AB846" i="17"/>
  <c r="AB847" i="17"/>
  <c r="AB848" i="17"/>
  <c r="AB849" i="17"/>
  <c r="AB850" i="17"/>
  <c r="AB851" i="17"/>
  <c r="AB852" i="17"/>
  <c r="AB853" i="17"/>
  <c r="AB854" i="17"/>
  <c r="AB855" i="17"/>
  <c r="AB856" i="17"/>
  <c r="AB857" i="17"/>
  <c r="AB858" i="17"/>
  <c r="AB859" i="17"/>
  <c r="AB860" i="17"/>
  <c r="AB861" i="17"/>
  <c r="AB862" i="17"/>
  <c r="AB863" i="17"/>
  <c r="AB864" i="17"/>
  <c r="AB865" i="17"/>
  <c r="AB866" i="17"/>
  <c r="AB867" i="17"/>
  <c r="AB868" i="17"/>
  <c r="AB869" i="17"/>
  <c r="AB870" i="17"/>
  <c r="AB871" i="17"/>
  <c r="AB872" i="17"/>
  <c r="AB873" i="17"/>
  <c r="AB874" i="17"/>
  <c r="AB875" i="17"/>
  <c r="AB876" i="17"/>
  <c r="AB877" i="17"/>
  <c r="AB878" i="17"/>
  <c r="AB879" i="17"/>
  <c r="AB880" i="17"/>
  <c r="AB881" i="17"/>
  <c r="AB882" i="17"/>
  <c r="AB883" i="17"/>
  <c r="AB884" i="17"/>
  <c r="AB885" i="17"/>
  <c r="AB886" i="17"/>
  <c r="AB887" i="17"/>
  <c r="AB888" i="17"/>
  <c r="AB889" i="17"/>
  <c r="AB890" i="17"/>
  <c r="AB891" i="17"/>
  <c r="AB892" i="17"/>
  <c r="AB893" i="17"/>
  <c r="AB894" i="17"/>
  <c r="AB895" i="17"/>
  <c r="AB896" i="17"/>
  <c r="AB897" i="17"/>
  <c r="AB898" i="17"/>
  <c r="AB899" i="17"/>
  <c r="AB900" i="17"/>
  <c r="AB901" i="17"/>
  <c r="AB902" i="17"/>
  <c r="AB903" i="17"/>
  <c r="AB904" i="17"/>
  <c r="AB905" i="17"/>
  <c r="AB906" i="17"/>
  <c r="AB907" i="17"/>
  <c r="AB908" i="17"/>
  <c r="AB909" i="17"/>
  <c r="AB910" i="17"/>
  <c r="AB911" i="17"/>
  <c r="AB912" i="17"/>
  <c r="AB913" i="17"/>
  <c r="AB914" i="17"/>
  <c r="AB915" i="17"/>
  <c r="AB916" i="17"/>
  <c r="AB917" i="17"/>
  <c r="AB918" i="17"/>
  <c r="AB919" i="17"/>
  <c r="AB920" i="17"/>
  <c r="AB921" i="17"/>
  <c r="AB922" i="17"/>
  <c r="AB923" i="17"/>
  <c r="AB924" i="17"/>
  <c r="AB925" i="17"/>
  <c r="AB926" i="17"/>
  <c r="AB927" i="17"/>
  <c r="AB928" i="17"/>
  <c r="AB929" i="17"/>
  <c r="AB930" i="17"/>
  <c r="AB931" i="17"/>
  <c r="AB932" i="17"/>
  <c r="AB933" i="17"/>
  <c r="AB934" i="17"/>
  <c r="AB935" i="17"/>
  <c r="AB936" i="17"/>
  <c r="AB937" i="17"/>
  <c r="AB938" i="17"/>
  <c r="AB939" i="17"/>
  <c r="AB940" i="17"/>
  <c r="AB941" i="17"/>
  <c r="AB942" i="17"/>
  <c r="AB943" i="17"/>
  <c r="AB944" i="17"/>
  <c r="AB945" i="17"/>
  <c r="AB946" i="17"/>
  <c r="AB947" i="17"/>
  <c r="AB948" i="17"/>
  <c r="AB949" i="17"/>
  <c r="AB950" i="17"/>
  <c r="AB951" i="17"/>
  <c r="AB952" i="17"/>
  <c r="AB953" i="17"/>
  <c r="AB954" i="17"/>
  <c r="AB955" i="17"/>
  <c r="AB956" i="17"/>
  <c r="AB957" i="17"/>
  <c r="AB958" i="17"/>
  <c r="AB959" i="17"/>
  <c r="AB960" i="17"/>
  <c r="AB961" i="17"/>
  <c r="AB962" i="17"/>
  <c r="AB963" i="17"/>
  <c r="AB964" i="17"/>
  <c r="AB965" i="17"/>
  <c r="AB966" i="17"/>
  <c r="AB967" i="17"/>
  <c r="AB968" i="17"/>
  <c r="AB969" i="17"/>
  <c r="AB970" i="17"/>
  <c r="AB971" i="17"/>
  <c r="AB972" i="17"/>
  <c r="AB973" i="17"/>
  <c r="AB974" i="17"/>
  <c r="AB975" i="17"/>
  <c r="AB976" i="17"/>
  <c r="AB977" i="17"/>
  <c r="AB978" i="17"/>
  <c r="AB979" i="17"/>
  <c r="AB980" i="17"/>
  <c r="AB981" i="17"/>
  <c r="AB982" i="17"/>
  <c r="AB983" i="17"/>
  <c r="AB984" i="17"/>
  <c r="AB985" i="17"/>
  <c r="AB986" i="17"/>
  <c r="AB987" i="17"/>
  <c r="AB988" i="17"/>
  <c r="AB989" i="17"/>
  <c r="AB990" i="17"/>
  <c r="AB991" i="17"/>
  <c r="AB992" i="17"/>
  <c r="AB993" i="17"/>
  <c r="AB994" i="17"/>
  <c r="AB995" i="17"/>
  <c r="AB996" i="17"/>
  <c r="AB997" i="17"/>
  <c r="AB998" i="17"/>
  <c r="AB999" i="17"/>
  <c r="AB1000" i="17"/>
  <c r="AB1001" i="17"/>
  <c r="AB1002" i="17"/>
  <c r="AB1003" i="17"/>
  <c r="AB1004" i="17"/>
  <c r="AB1005" i="17"/>
  <c r="AB1006" i="17"/>
  <c r="AB1007" i="17"/>
  <c r="AB1008" i="17"/>
  <c r="AB1009" i="17"/>
  <c r="AB1010" i="17"/>
  <c r="AB1011" i="17"/>
  <c r="AB1012" i="17"/>
  <c r="AB1013" i="17"/>
  <c r="AB1014" i="17"/>
  <c r="AB1015" i="17"/>
  <c r="AB1016" i="17"/>
  <c r="AB1017" i="17"/>
  <c r="AB1018" i="17"/>
  <c r="AB1019" i="17"/>
  <c r="AB1020" i="17"/>
  <c r="AB1021" i="17"/>
  <c r="AB1022" i="17"/>
  <c r="AB1023" i="17"/>
  <c r="AB1024" i="17"/>
  <c r="AB1025" i="17"/>
  <c r="AB1026" i="17"/>
  <c r="AB1027" i="17"/>
  <c r="AB1028" i="17"/>
  <c r="AB1029" i="17"/>
  <c r="AB1030" i="17"/>
  <c r="AB1031" i="17"/>
  <c r="AB1032" i="17"/>
  <c r="AB1033" i="17"/>
  <c r="AB1034" i="17"/>
  <c r="AB1035" i="17"/>
  <c r="AB1036" i="17"/>
  <c r="AB1037" i="17"/>
  <c r="AB1038" i="17"/>
  <c r="AB1039" i="17"/>
  <c r="AB1040" i="17"/>
  <c r="AB1041" i="17"/>
  <c r="AB1042" i="17"/>
  <c r="AB1043" i="17"/>
  <c r="AB1044" i="17"/>
  <c r="AB1045" i="17"/>
  <c r="AB1046" i="17"/>
  <c r="AB1047" i="17"/>
  <c r="AB1048" i="17"/>
  <c r="AB1049" i="17"/>
  <c r="AB1050" i="17"/>
  <c r="AB1051" i="17"/>
  <c r="AB1052" i="17"/>
  <c r="AB1053" i="17"/>
  <c r="AB1054" i="17"/>
  <c r="AB1055" i="17"/>
  <c r="AB1056" i="17"/>
  <c r="AB1057" i="17"/>
  <c r="AB1058" i="17"/>
  <c r="AB1059" i="17"/>
  <c r="AB1060" i="17"/>
  <c r="AB1061" i="17"/>
  <c r="AB1062" i="17"/>
  <c r="AB1063" i="17"/>
  <c r="AB1064" i="17"/>
  <c r="AB1065" i="17"/>
  <c r="AB1066" i="17"/>
  <c r="AB1067" i="17"/>
  <c r="AB1068" i="17"/>
  <c r="AB1069" i="17"/>
  <c r="AB1070" i="17"/>
  <c r="AB1071" i="17"/>
  <c r="AB1072" i="17"/>
  <c r="AB1073" i="17"/>
  <c r="AB1074" i="17"/>
  <c r="AB1075" i="17"/>
  <c r="AB1076" i="17"/>
  <c r="AB1077" i="17"/>
  <c r="AB1078" i="17"/>
  <c r="AB1079" i="17"/>
  <c r="AB1080" i="17"/>
  <c r="AB1081" i="17"/>
  <c r="AB1082" i="17"/>
  <c r="AB1083" i="17"/>
  <c r="AB1084" i="17"/>
  <c r="AB1085" i="17"/>
  <c r="AB1086" i="17"/>
  <c r="AB1087" i="17"/>
  <c r="AB1088" i="17"/>
  <c r="AB1089" i="17"/>
  <c r="AB1090" i="17"/>
  <c r="AB1091" i="17"/>
  <c r="AB1092" i="17"/>
  <c r="AB1093" i="17"/>
  <c r="AB1094" i="17"/>
  <c r="AB1095" i="17"/>
  <c r="AB1096" i="17"/>
  <c r="AB1097" i="17"/>
  <c r="AB1098" i="17"/>
  <c r="AB1099" i="17"/>
  <c r="AB1100" i="17"/>
  <c r="AB1101" i="17"/>
  <c r="AB1102" i="17"/>
  <c r="AB1103" i="17"/>
  <c r="AB1104" i="17"/>
  <c r="AB1105" i="17"/>
  <c r="AB1106" i="17"/>
  <c r="AB1107" i="17"/>
  <c r="AB1108" i="17"/>
  <c r="AB1109" i="17"/>
  <c r="AB1110" i="17"/>
  <c r="AB1111" i="17"/>
  <c r="AB1112" i="17"/>
  <c r="AB1113" i="17"/>
  <c r="AB1114" i="17"/>
  <c r="AB1115" i="17"/>
  <c r="AB1116" i="17"/>
  <c r="AB1117" i="17"/>
  <c r="AB1118" i="17"/>
  <c r="AB1119" i="17"/>
  <c r="AB1120" i="17"/>
  <c r="AB1121" i="17"/>
  <c r="AB1122" i="17"/>
  <c r="AB1123" i="17"/>
  <c r="AB1124" i="17"/>
  <c r="AB1125" i="17"/>
  <c r="AB1126" i="17"/>
  <c r="AB1127" i="17"/>
  <c r="AB1128" i="17"/>
  <c r="AB1129" i="17"/>
  <c r="AB1130" i="17"/>
  <c r="AB1131" i="17"/>
  <c r="AB1132" i="17"/>
  <c r="AB1133" i="17"/>
  <c r="AB1134" i="17"/>
  <c r="AB1135" i="17"/>
  <c r="AB1136" i="17"/>
  <c r="AB1137" i="17"/>
  <c r="AB1138" i="17"/>
  <c r="AB1139" i="17"/>
  <c r="AB1140" i="17"/>
  <c r="AB1141" i="17"/>
  <c r="AB1142" i="17"/>
  <c r="AB1143" i="17"/>
  <c r="AB1144" i="17"/>
  <c r="AB1145" i="17"/>
  <c r="AB1146" i="17"/>
  <c r="AB1147" i="17"/>
  <c r="AB1148" i="17"/>
  <c r="AB1149" i="17"/>
  <c r="AB1150" i="17"/>
  <c r="AB1151" i="17"/>
  <c r="AB1152" i="17"/>
  <c r="AB1153" i="17"/>
  <c r="AB1154" i="17"/>
  <c r="AB1155" i="17"/>
  <c r="AB1156" i="17"/>
  <c r="AB1157" i="17"/>
  <c r="AB1158" i="17"/>
  <c r="AB1159" i="17"/>
  <c r="AB1160" i="17"/>
  <c r="AB1161" i="17"/>
  <c r="AB1162" i="17"/>
  <c r="AB1163" i="17"/>
  <c r="AB1164" i="17"/>
  <c r="AB1165" i="17"/>
  <c r="AB1166" i="17"/>
  <c r="AB1167" i="17"/>
  <c r="AB1168" i="17"/>
  <c r="AB1169" i="17"/>
  <c r="AB1170" i="17"/>
  <c r="AB1171" i="17"/>
  <c r="AB1172" i="17"/>
  <c r="AB1173" i="17"/>
  <c r="AB1174" i="17"/>
  <c r="AB1175" i="17"/>
  <c r="AB1176" i="17"/>
  <c r="AB1177" i="17"/>
  <c r="AB1178" i="17"/>
  <c r="AB1179" i="17"/>
  <c r="AB1180" i="17"/>
  <c r="AB1181" i="17"/>
  <c r="AB1182" i="17"/>
  <c r="AB1183" i="17"/>
  <c r="AB1184" i="17"/>
  <c r="AB1185" i="17"/>
  <c r="AB1186" i="17"/>
  <c r="AB1187" i="17"/>
  <c r="AB1188" i="17"/>
  <c r="AB1189" i="17"/>
  <c r="AB1190" i="17"/>
  <c r="AB1191" i="17"/>
  <c r="AB1192" i="17"/>
  <c r="AB1193" i="17"/>
  <c r="AB1194" i="17"/>
  <c r="AB1195" i="17"/>
  <c r="AB1196" i="17"/>
  <c r="AB1197" i="17"/>
  <c r="AB1198" i="17"/>
  <c r="AB1199" i="17"/>
  <c r="AB1200" i="17"/>
  <c r="AB1201" i="17"/>
  <c r="AB1202" i="17"/>
  <c r="AB1203" i="17"/>
  <c r="AB1204" i="17"/>
  <c r="AB1205" i="17"/>
  <c r="AB1206" i="17"/>
  <c r="AB1207" i="17"/>
  <c r="AB1208" i="17"/>
  <c r="AB1209" i="17"/>
  <c r="AB1210" i="17"/>
  <c r="AB1211" i="17"/>
  <c r="AB1212" i="17"/>
  <c r="AB1213" i="17"/>
  <c r="AB1214" i="17"/>
  <c r="AB1215" i="17"/>
  <c r="AB1216" i="17"/>
  <c r="AB1217" i="17"/>
  <c r="AB1218" i="17"/>
  <c r="AB1219" i="17"/>
  <c r="AB1220" i="17"/>
  <c r="AB1221" i="17"/>
  <c r="AB1222" i="17"/>
  <c r="AB1223" i="17"/>
  <c r="AB1224" i="17"/>
  <c r="AB1225" i="17"/>
  <c r="AB1226" i="17"/>
  <c r="AB1227" i="17"/>
  <c r="AB1228" i="17"/>
  <c r="AB1229" i="17"/>
  <c r="AB1230" i="17"/>
  <c r="AB1231" i="17"/>
  <c r="AB1232" i="17"/>
  <c r="AB1233" i="17"/>
  <c r="AB1234" i="17"/>
  <c r="AB1235" i="17"/>
  <c r="AB1236" i="17"/>
  <c r="AB1237" i="17"/>
  <c r="AB1238" i="17"/>
  <c r="AB1239" i="17"/>
  <c r="AB1240" i="17"/>
  <c r="AB1241" i="17"/>
  <c r="AB1242" i="17"/>
  <c r="AB1243" i="17"/>
  <c r="AB1244" i="17"/>
  <c r="AB1245" i="17"/>
  <c r="AB1246" i="17"/>
  <c r="AB1247" i="17"/>
  <c r="AB1248" i="17"/>
  <c r="AB1249" i="17"/>
  <c r="AB1250" i="17"/>
  <c r="AB1251" i="17"/>
  <c r="AB1252" i="17"/>
  <c r="AB1253" i="17"/>
  <c r="AB1254" i="17"/>
  <c r="AB1255" i="17"/>
  <c r="AB1256" i="17"/>
  <c r="AB1257" i="17"/>
  <c r="AB1258" i="17"/>
  <c r="AB1259" i="17"/>
  <c r="AB1260" i="17"/>
  <c r="AB1261" i="17"/>
  <c r="AB1262" i="17"/>
  <c r="AB1263" i="17"/>
  <c r="AB1264" i="17"/>
  <c r="AB1265" i="17"/>
  <c r="AB1266" i="17"/>
  <c r="AB1267" i="17"/>
  <c r="AB1268" i="17"/>
  <c r="AB1269" i="17"/>
  <c r="AB1270" i="17"/>
  <c r="AB1271" i="17"/>
  <c r="AB1272" i="17"/>
  <c r="AB1273" i="17"/>
  <c r="AB1274" i="17"/>
  <c r="AB1275" i="17"/>
  <c r="AB1276" i="17"/>
  <c r="AB1277" i="17"/>
  <c r="AB1278" i="17"/>
  <c r="AB1279" i="17"/>
  <c r="AB1280" i="17"/>
  <c r="AB1281" i="17"/>
  <c r="AB1282" i="17"/>
  <c r="AB1283" i="17"/>
  <c r="AB1284" i="17"/>
  <c r="AB1285" i="17"/>
  <c r="AB1286" i="17"/>
  <c r="AB1287" i="17"/>
  <c r="AB1288" i="17"/>
  <c r="AB1289" i="17"/>
  <c r="AB1290" i="17"/>
  <c r="AB1291" i="17"/>
  <c r="AB1292" i="17"/>
  <c r="AB1293" i="17"/>
  <c r="AB1294" i="17"/>
  <c r="AB1295" i="17"/>
  <c r="AB1296" i="17"/>
  <c r="AB1297" i="17"/>
  <c r="AB1298" i="17"/>
  <c r="AB1299" i="17"/>
  <c r="AB1300" i="17"/>
  <c r="AB1301" i="17"/>
  <c r="AB1302" i="17"/>
  <c r="AB1303" i="17"/>
  <c r="AB1304" i="17"/>
  <c r="AB1305" i="17"/>
  <c r="AB1306" i="17"/>
  <c r="AB1307" i="17"/>
  <c r="AB1308" i="17"/>
  <c r="AB1309" i="17"/>
  <c r="AB1310" i="17"/>
  <c r="AB1311" i="17"/>
  <c r="AB1312" i="17"/>
  <c r="AB1313" i="17"/>
  <c r="AB1314" i="17"/>
  <c r="AB1315" i="17"/>
  <c r="AB1316" i="17"/>
  <c r="AB1317" i="17"/>
  <c r="AB1318" i="17"/>
  <c r="AB1319" i="17"/>
  <c r="AB1320" i="17"/>
  <c r="AB1321" i="17"/>
  <c r="AB1322" i="17"/>
  <c r="AB1323" i="17"/>
  <c r="AB1324" i="17"/>
  <c r="AB1325" i="17"/>
  <c r="AB1326" i="17"/>
  <c r="AB1327" i="17"/>
  <c r="AB1328" i="17"/>
  <c r="AB1329" i="17"/>
  <c r="AB1330" i="17"/>
  <c r="AB1331" i="17"/>
  <c r="AB1332" i="17"/>
  <c r="AB1333" i="17"/>
  <c r="AB1334" i="17"/>
  <c r="AB1335" i="17"/>
  <c r="AB1336" i="17"/>
  <c r="AB1337" i="17"/>
  <c r="AB1338" i="17"/>
  <c r="AB1339" i="17"/>
  <c r="AB1340" i="17"/>
  <c r="AB1341" i="17"/>
  <c r="AB1342" i="17"/>
  <c r="AB1343" i="17"/>
  <c r="AB1344" i="17"/>
  <c r="AB1345" i="17"/>
  <c r="AB1346" i="17"/>
  <c r="AB1347" i="17"/>
  <c r="AB1348" i="17"/>
  <c r="AB1349" i="17"/>
  <c r="AB1350" i="17"/>
  <c r="AB1351" i="17"/>
  <c r="AB1352" i="17"/>
  <c r="AB1353" i="17"/>
  <c r="AB1354" i="17"/>
  <c r="AB1355" i="17"/>
  <c r="AB1356" i="17"/>
  <c r="AB1357" i="17"/>
  <c r="AB1358" i="17"/>
  <c r="AB1359" i="17"/>
  <c r="AB1360" i="17"/>
  <c r="AB1361" i="17"/>
  <c r="AB1362" i="17"/>
  <c r="AB1363" i="17"/>
  <c r="AB1364" i="17"/>
  <c r="AB1365" i="17"/>
  <c r="AB1366" i="17"/>
  <c r="AB1367" i="17"/>
  <c r="AB1368" i="17"/>
  <c r="AB1369" i="17"/>
  <c r="AB1370" i="17"/>
  <c r="AB1371" i="17"/>
  <c r="AB1372" i="17"/>
  <c r="AB1373" i="17"/>
  <c r="AB1374" i="17"/>
  <c r="AB1375" i="17"/>
  <c r="AB1376" i="17"/>
  <c r="AB1377" i="17"/>
  <c r="AB1378" i="17"/>
  <c r="AB1379" i="17"/>
  <c r="AB1380" i="17"/>
  <c r="AB1381" i="17"/>
  <c r="AB1382" i="17"/>
  <c r="AB1383" i="17"/>
  <c r="AB1384" i="17"/>
  <c r="AB1385" i="17"/>
  <c r="AB1386" i="17"/>
  <c r="AB1387" i="17"/>
  <c r="AB1388" i="17"/>
  <c r="AB1389" i="17"/>
  <c r="AB1390" i="17"/>
  <c r="AB1391" i="17"/>
  <c r="AB1392" i="17"/>
  <c r="AB1393" i="17"/>
  <c r="AB1394" i="17"/>
  <c r="AB1395" i="17"/>
  <c r="AB1396" i="17"/>
  <c r="AB1397" i="17"/>
  <c r="AB1398" i="17"/>
  <c r="AB1399" i="17"/>
  <c r="AB1400" i="17"/>
  <c r="AB1401" i="17"/>
  <c r="AB1402" i="17"/>
  <c r="AB1403" i="17"/>
  <c r="AB1404" i="17"/>
  <c r="AB1405" i="17"/>
  <c r="AB1406" i="17"/>
  <c r="AB1407" i="17"/>
  <c r="AB1408" i="17"/>
  <c r="AB1409" i="17"/>
  <c r="AB1410" i="17"/>
  <c r="AB1411" i="17"/>
  <c r="AB1412" i="17"/>
  <c r="AB1413" i="17"/>
  <c r="AB1414" i="17"/>
  <c r="AB1415" i="17"/>
  <c r="AB1416" i="17"/>
  <c r="AB1417" i="17"/>
  <c r="AB1418" i="17"/>
  <c r="AB1419" i="17"/>
  <c r="AB1420" i="17"/>
  <c r="AB1421" i="17"/>
  <c r="AB1422" i="17"/>
  <c r="AB1423" i="17"/>
  <c r="AB1424" i="17"/>
  <c r="AB1425" i="17"/>
  <c r="AB1426" i="17"/>
  <c r="AB1427" i="17"/>
  <c r="AB1428" i="17"/>
  <c r="AB1429" i="17"/>
  <c r="AB1430" i="17"/>
  <c r="AB1431" i="17"/>
  <c r="AB1432" i="17"/>
  <c r="AB1433" i="17"/>
  <c r="AB1434" i="17"/>
  <c r="AB1435" i="17"/>
  <c r="AB1436" i="17"/>
  <c r="AB1437" i="17"/>
  <c r="AB1438" i="17"/>
  <c r="AB1439" i="17"/>
  <c r="AB1440" i="17"/>
  <c r="AB1441" i="17"/>
  <c r="AB1442" i="17"/>
  <c r="AB1443" i="17"/>
  <c r="AB1444" i="17"/>
  <c r="AB1445" i="17"/>
  <c r="AB1446" i="17"/>
  <c r="AB1447" i="17"/>
  <c r="AB1448" i="17"/>
  <c r="AB1449" i="17"/>
  <c r="AB1450" i="17"/>
  <c r="AB1451" i="17"/>
  <c r="AB1452" i="17"/>
  <c r="AB1453" i="17"/>
  <c r="AB1454" i="17"/>
  <c r="AB1455" i="17"/>
  <c r="AB1456" i="17"/>
  <c r="AB1457" i="17"/>
  <c r="AB1458" i="17"/>
  <c r="AB1459" i="17"/>
  <c r="AB1460" i="17"/>
  <c r="AB1461" i="17"/>
  <c r="AB1462" i="17"/>
  <c r="AB1463" i="17"/>
  <c r="AB1464" i="17"/>
  <c r="AB1465" i="17"/>
  <c r="AB1466" i="17"/>
  <c r="AB1467" i="17"/>
  <c r="AB1468" i="17"/>
  <c r="AB1469" i="17"/>
  <c r="AB1470" i="17"/>
  <c r="AB1471" i="17"/>
  <c r="AB1472" i="17"/>
  <c r="AB1473" i="17"/>
  <c r="AB1474" i="17"/>
  <c r="AB1475" i="17"/>
  <c r="AB1476" i="17"/>
  <c r="AB1477" i="17"/>
  <c r="AB1478" i="17"/>
  <c r="AB1479" i="17"/>
  <c r="AB1480" i="17"/>
  <c r="AB1481" i="17"/>
  <c r="AB1482" i="17"/>
  <c r="AB1483" i="17"/>
  <c r="AB1484" i="17"/>
  <c r="AB1485" i="17"/>
  <c r="AB1486" i="17"/>
  <c r="AB1487" i="17"/>
  <c r="AB1488" i="17"/>
  <c r="AB1489" i="17"/>
  <c r="AB1490" i="17"/>
  <c r="AB1491" i="17"/>
  <c r="AB1492" i="17"/>
  <c r="AB1493" i="17"/>
  <c r="AB1494" i="17"/>
  <c r="AB1495" i="17"/>
  <c r="AB1496" i="17"/>
  <c r="AB1497" i="17"/>
  <c r="AB1498" i="17"/>
  <c r="AB1499" i="17"/>
  <c r="AB1500" i="17"/>
  <c r="AB1501" i="17"/>
  <c r="AB1502" i="17"/>
  <c r="AB1503" i="17"/>
  <c r="AB1504" i="17"/>
  <c r="AB1505" i="17"/>
  <c r="AB1506" i="17"/>
  <c r="AB1507" i="17"/>
  <c r="AB1508" i="17"/>
  <c r="AB1509" i="17"/>
  <c r="AB1510" i="17"/>
  <c r="AB1511" i="17"/>
  <c r="AB1512" i="17"/>
  <c r="AB1513" i="17"/>
  <c r="AB1514" i="17"/>
  <c r="AB1515" i="17"/>
  <c r="AB1516" i="17"/>
  <c r="AB1517" i="17"/>
  <c r="AB1518" i="17"/>
  <c r="AB1519" i="17"/>
  <c r="AB1520" i="17"/>
  <c r="AB1521" i="17"/>
  <c r="AB1522" i="17"/>
  <c r="AB1523" i="17"/>
  <c r="AB1524" i="17"/>
  <c r="AB1525" i="17"/>
  <c r="AB1526" i="17"/>
  <c r="AB1527" i="17"/>
  <c r="AB1528" i="17"/>
  <c r="AB1529" i="17"/>
  <c r="AB1530" i="17"/>
  <c r="AB1531" i="17"/>
  <c r="AB1532" i="17"/>
  <c r="AB1533" i="17"/>
  <c r="AB1534" i="17"/>
  <c r="AB1535" i="17"/>
  <c r="AB1536" i="17"/>
  <c r="AB1537" i="17"/>
  <c r="AB1538" i="17"/>
  <c r="AB1539" i="17"/>
  <c r="AB1540" i="17"/>
  <c r="AB1541" i="17"/>
  <c r="AB1542" i="17"/>
  <c r="AB1543" i="17"/>
  <c r="AB1544" i="17"/>
  <c r="AB1545" i="17"/>
  <c r="AB1546" i="17"/>
  <c r="AB1547" i="17"/>
  <c r="AB1548" i="17"/>
  <c r="AB1549" i="17"/>
  <c r="AB1550" i="17"/>
  <c r="AB1551" i="17"/>
  <c r="AB1552" i="17"/>
  <c r="AB1553" i="17"/>
  <c r="AB1554" i="17"/>
  <c r="AB1555" i="17"/>
  <c r="AB1556" i="17"/>
  <c r="AB1557" i="17"/>
  <c r="AB1558" i="17"/>
  <c r="AB1559" i="17"/>
  <c r="AB1560" i="17"/>
  <c r="AB1561" i="17"/>
  <c r="AB1562" i="17"/>
  <c r="AB1563" i="17"/>
  <c r="AB1564" i="17"/>
  <c r="AB1565" i="17"/>
  <c r="AB1566" i="17"/>
  <c r="AB1567" i="17"/>
  <c r="AB1568" i="17"/>
  <c r="AB1569" i="17"/>
  <c r="AB1570" i="17"/>
  <c r="AB1571" i="17"/>
  <c r="AB1572" i="17"/>
  <c r="AB1573" i="17"/>
  <c r="AB1574" i="17"/>
  <c r="AB1575" i="17"/>
  <c r="AB1576" i="17"/>
  <c r="AB1577" i="17"/>
  <c r="AB1578" i="17"/>
  <c r="AB1579" i="17"/>
  <c r="AB1580" i="17"/>
  <c r="AB1581" i="17"/>
  <c r="AB1582" i="17"/>
  <c r="AB1583" i="17"/>
  <c r="AB1584" i="17"/>
  <c r="AB1585" i="17"/>
  <c r="AB1586" i="17"/>
  <c r="AB1587" i="17"/>
  <c r="AB1588" i="17"/>
  <c r="AB1589" i="17"/>
  <c r="AB1590" i="17"/>
  <c r="AB1591" i="17"/>
  <c r="AB1592" i="17"/>
  <c r="AB1593" i="17"/>
  <c r="AB1594" i="17"/>
  <c r="AB1595" i="17"/>
  <c r="AB1596" i="17"/>
  <c r="AB1597" i="17"/>
  <c r="AB1598" i="17"/>
  <c r="AB1599" i="17"/>
  <c r="AB1600" i="17"/>
  <c r="AB1601" i="17"/>
  <c r="AB1602" i="17"/>
  <c r="AB1603" i="17"/>
  <c r="AB1604" i="17"/>
  <c r="AB1605" i="17"/>
  <c r="AB1606" i="17"/>
  <c r="AB1607" i="17"/>
  <c r="AB1608" i="17"/>
  <c r="AB1609" i="17"/>
  <c r="AB1610" i="17"/>
  <c r="AB1611" i="17"/>
  <c r="AB1612" i="17"/>
  <c r="AB1613" i="17"/>
  <c r="AB1614" i="17"/>
  <c r="AB1615" i="17"/>
  <c r="AB1616" i="17"/>
  <c r="AB1617" i="17"/>
  <c r="AB1618" i="17"/>
  <c r="AB1619" i="17"/>
  <c r="AB1620" i="17"/>
  <c r="AB1621" i="17"/>
  <c r="AB1622" i="17"/>
  <c r="AB1623" i="17"/>
  <c r="AB1624" i="17"/>
  <c r="AB1625" i="17"/>
  <c r="AB1626" i="17"/>
  <c r="AB1627" i="17"/>
  <c r="AB1628" i="17"/>
  <c r="AB1629" i="17"/>
  <c r="AB1630" i="17"/>
  <c r="AB1631" i="17"/>
  <c r="AB1632" i="17"/>
  <c r="AB1633" i="17"/>
  <c r="AB1634" i="17"/>
  <c r="AB1635" i="17"/>
  <c r="AB1636" i="17"/>
  <c r="AB1637" i="17"/>
  <c r="AB1638" i="17"/>
  <c r="AB1639" i="17"/>
  <c r="AB1640" i="17"/>
  <c r="AB1641" i="17"/>
  <c r="AB1642" i="17"/>
  <c r="AB1643" i="17"/>
  <c r="AB1644" i="17"/>
  <c r="AB1645" i="17"/>
  <c r="AB1646" i="17"/>
  <c r="AB1647" i="17"/>
  <c r="AB1648" i="17"/>
  <c r="AB1649" i="17"/>
  <c r="AB1650" i="17"/>
  <c r="AB1651" i="17"/>
  <c r="AB1652" i="17"/>
  <c r="AB1653" i="17"/>
  <c r="AB1654" i="17"/>
  <c r="AB1655" i="17"/>
  <c r="AB1656" i="17"/>
  <c r="AB1657" i="17"/>
  <c r="AB1658" i="17"/>
  <c r="AB1659" i="17"/>
  <c r="AB1660" i="17"/>
  <c r="AB1661" i="17"/>
  <c r="AB1662" i="17"/>
  <c r="AB1663" i="17"/>
  <c r="AB1664" i="17"/>
  <c r="AB1665" i="17"/>
  <c r="AB1666" i="17"/>
  <c r="AB1667" i="17"/>
  <c r="AB1668" i="17"/>
  <c r="AB1669" i="17"/>
  <c r="AB1670" i="17"/>
  <c r="AB1671" i="17"/>
  <c r="AB1672" i="17"/>
  <c r="AB1673" i="17"/>
  <c r="AB1674" i="17"/>
  <c r="AB1675" i="17"/>
  <c r="AB1676" i="17"/>
  <c r="AB1677" i="17"/>
  <c r="AB1678" i="17"/>
  <c r="AB1679" i="17"/>
  <c r="AB1680" i="17"/>
  <c r="AB1681" i="17"/>
  <c r="AB1682" i="17"/>
  <c r="AB1683" i="17"/>
  <c r="AB1684" i="17"/>
  <c r="AB1685" i="17"/>
  <c r="AB1686" i="17"/>
  <c r="AB1687" i="17"/>
  <c r="AB1688" i="17"/>
  <c r="AB1689" i="17"/>
  <c r="AB1690" i="17"/>
  <c r="AB1691" i="17"/>
  <c r="AB1692" i="17"/>
  <c r="AB1693" i="17"/>
  <c r="AB1694" i="17"/>
  <c r="AB1695" i="17"/>
  <c r="AB1696" i="17"/>
  <c r="AB1697" i="17"/>
  <c r="AB1698" i="17"/>
  <c r="AB1699" i="17"/>
  <c r="AB1700" i="17"/>
  <c r="AB1701" i="17"/>
  <c r="AB1702" i="17"/>
  <c r="AB1703" i="17"/>
  <c r="AB1704" i="17"/>
  <c r="AB1705" i="17"/>
  <c r="AB1706" i="17"/>
  <c r="AB1707" i="17"/>
  <c r="AB1708" i="17"/>
  <c r="AB1709" i="17"/>
  <c r="AB1710" i="17"/>
  <c r="AB1711" i="17"/>
  <c r="AB1712" i="17"/>
  <c r="AB1713" i="17"/>
  <c r="AB1714" i="17"/>
  <c r="AB1715" i="17"/>
  <c r="AB1716" i="17"/>
  <c r="AB1717" i="17"/>
  <c r="AB1718" i="17"/>
  <c r="AB1719" i="17"/>
  <c r="AB1720" i="17"/>
  <c r="AB1721" i="17"/>
  <c r="AB1722" i="17"/>
  <c r="AB1723" i="17"/>
  <c r="AB1724" i="17"/>
  <c r="AB1725" i="17"/>
  <c r="AB1726" i="17"/>
  <c r="AB1727" i="17"/>
  <c r="AB1728" i="17"/>
  <c r="AB1729" i="17"/>
  <c r="AB1730" i="17"/>
  <c r="AB1731" i="17"/>
  <c r="AB1732" i="17"/>
  <c r="AB1733" i="17"/>
  <c r="AB1734" i="17"/>
  <c r="AB1735" i="17"/>
  <c r="AB1736" i="17"/>
  <c r="AB1737" i="17"/>
  <c r="AB1738" i="17"/>
  <c r="AB1739" i="17"/>
  <c r="AB1740" i="17"/>
  <c r="AB1741" i="17"/>
  <c r="AB1742" i="17"/>
  <c r="AB1743" i="17"/>
  <c r="AB1744" i="17"/>
  <c r="AB1745" i="17"/>
  <c r="AB1746" i="17"/>
  <c r="AB1747" i="17"/>
  <c r="AB1748" i="17"/>
  <c r="AB1749" i="17"/>
  <c r="AB1750" i="17"/>
  <c r="AB1751" i="17"/>
  <c r="AB1752" i="17"/>
  <c r="AB1753" i="17"/>
  <c r="AB1754" i="17"/>
  <c r="AB1755" i="17"/>
  <c r="AB1756" i="17"/>
  <c r="AB1757" i="17"/>
  <c r="AB1758" i="17"/>
  <c r="AB1759" i="17"/>
  <c r="AB1760" i="17"/>
  <c r="AB1761" i="17"/>
  <c r="AB1762" i="17"/>
  <c r="AB1763" i="17"/>
  <c r="AB1764" i="17"/>
  <c r="AB1765" i="17"/>
  <c r="AB1766" i="17"/>
  <c r="AB1767" i="17"/>
  <c r="AB1768" i="17"/>
  <c r="AB1769" i="17"/>
  <c r="AB1770" i="17"/>
  <c r="AB1771" i="17"/>
  <c r="AB1772" i="17"/>
  <c r="AB1773" i="17"/>
  <c r="AB1774" i="17"/>
  <c r="AB1775" i="17"/>
  <c r="AB1776" i="17"/>
  <c r="AB1777" i="17"/>
  <c r="AB1778" i="17"/>
  <c r="AB1779" i="17"/>
  <c r="AB1780" i="17"/>
  <c r="AB1781" i="17"/>
  <c r="AB1782" i="17"/>
  <c r="AB1783" i="17"/>
  <c r="AB1784" i="17"/>
  <c r="AB1785" i="17"/>
  <c r="AB1786" i="17"/>
  <c r="AB1787" i="17"/>
  <c r="AB1788" i="17"/>
  <c r="AB1789" i="17"/>
  <c r="AB1790" i="17"/>
  <c r="AB1791" i="17"/>
  <c r="AB1792" i="17"/>
  <c r="AB1793" i="17"/>
  <c r="AB1794" i="17"/>
  <c r="AB1795" i="17"/>
  <c r="AB1796" i="17"/>
  <c r="AB1797" i="17"/>
  <c r="AB1798" i="17"/>
  <c r="AB1799" i="17"/>
  <c r="AB1800" i="17"/>
  <c r="AB1801" i="17"/>
  <c r="AB1802" i="17"/>
  <c r="AB1803" i="17"/>
  <c r="AB1804" i="17"/>
  <c r="AB1805" i="17"/>
  <c r="AB1806" i="17"/>
  <c r="AB1807" i="17"/>
  <c r="AB1808" i="17"/>
  <c r="AB1809" i="17"/>
  <c r="AB1810" i="17"/>
  <c r="AB1811" i="17"/>
  <c r="AB1812" i="17"/>
  <c r="AB1813" i="17"/>
  <c r="AB1814" i="17"/>
  <c r="AB1815" i="17"/>
  <c r="AB1816" i="17"/>
  <c r="AB1817" i="17"/>
  <c r="AB1818" i="17"/>
  <c r="AB1819" i="17"/>
  <c r="AB1820" i="17"/>
  <c r="AB1821" i="17"/>
  <c r="AB1822" i="17"/>
  <c r="AB1823" i="17"/>
  <c r="AB1824" i="17"/>
  <c r="AB1825" i="17"/>
  <c r="AB1826" i="17"/>
  <c r="AB1827" i="17"/>
  <c r="AB1828" i="17"/>
  <c r="AB1829" i="17"/>
  <c r="AB1830" i="17"/>
  <c r="AB1831" i="17"/>
  <c r="AB1832" i="17"/>
  <c r="AB1833" i="17"/>
  <c r="AB1834" i="17"/>
  <c r="AB1835" i="17"/>
  <c r="AB1836" i="17"/>
  <c r="AB1837" i="17"/>
  <c r="AB1838" i="17"/>
  <c r="AB1839" i="17"/>
  <c r="AB1840" i="17"/>
  <c r="AB1841" i="17"/>
  <c r="AB1842" i="17"/>
  <c r="AB1843" i="17"/>
  <c r="AB1844" i="17"/>
  <c r="AB1845" i="17"/>
  <c r="AB1846" i="17"/>
  <c r="AB1847" i="17"/>
  <c r="AB1848" i="17"/>
  <c r="AB1849" i="17"/>
  <c r="AB1850" i="17"/>
  <c r="AB1851" i="17"/>
  <c r="AB1852" i="17"/>
  <c r="AB1853" i="17"/>
  <c r="AB1854" i="17"/>
  <c r="AB1855" i="17"/>
  <c r="AB1856" i="17"/>
  <c r="AB1857" i="17"/>
  <c r="AB1858" i="17"/>
  <c r="AB1859" i="17"/>
  <c r="AB1860" i="17"/>
  <c r="AB1861" i="17"/>
  <c r="AB1862" i="17"/>
  <c r="AB1863" i="17"/>
  <c r="AB1864" i="17"/>
  <c r="AB1865" i="17"/>
  <c r="AB1866" i="17"/>
  <c r="AB1867" i="17"/>
  <c r="AB1868" i="17"/>
  <c r="AB1869" i="17"/>
  <c r="AB1870" i="17"/>
  <c r="AB1871" i="17"/>
  <c r="AB1872" i="17"/>
  <c r="AB1873" i="17"/>
  <c r="AB1874" i="17"/>
  <c r="AB1875" i="17"/>
  <c r="AB1876" i="17"/>
  <c r="AB1877" i="17"/>
  <c r="AB1878" i="17"/>
  <c r="AB1879" i="17"/>
  <c r="AB1880" i="17"/>
  <c r="AB1881" i="17"/>
  <c r="AB1882" i="17"/>
  <c r="AB1883" i="17"/>
  <c r="AB1884" i="17"/>
  <c r="AB1885" i="17"/>
  <c r="AB1886" i="17"/>
  <c r="AB1887" i="17"/>
  <c r="AB1888" i="17"/>
  <c r="AB1889" i="17"/>
  <c r="AB1890" i="17"/>
  <c r="AB1891" i="17"/>
  <c r="AB1892" i="17"/>
  <c r="AB1893" i="17"/>
  <c r="AB1894" i="17"/>
  <c r="AB1895" i="17"/>
  <c r="AB1896" i="17"/>
  <c r="AB1897" i="17"/>
  <c r="AB1898" i="17"/>
  <c r="AB1899" i="17"/>
  <c r="AB1900" i="17"/>
  <c r="AB1901" i="17"/>
  <c r="AB1902" i="17"/>
  <c r="AB1903" i="17"/>
  <c r="AB1904" i="17"/>
  <c r="AB1905" i="17"/>
  <c r="AB1906" i="17"/>
  <c r="AB1907" i="17"/>
  <c r="AB1908" i="17"/>
  <c r="AB1909" i="17"/>
  <c r="AB1910" i="17"/>
  <c r="AB1911" i="17"/>
  <c r="AB1912" i="17"/>
  <c r="AB1913" i="17"/>
  <c r="AB1914" i="17"/>
  <c r="AB1915" i="17"/>
  <c r="AB1916" i="17"/>
  <c r="AB1917" i="17"/>
  <c r="AB1918" i="17"/>
  <c r="AB1919" i="17"/>
  <c r="AB1920" i="17"/>
  <c r="AB1921" i="17"/>
  <c r="AB1922" i="17"/>
  <c r="AB1923" i="17"/>
  <c r="AB1924" i="17"/>
  <c r="AB1925" i="17"/>
  <c r="AB1926" i="17"/>
  <c r="AB1927" i="17"/>
  <c r="AB1928" i="17"/>
  <c r="AB1929" i="17"/>
  <c r="AB1930" i="17"/>
  <c r="AB1931" i="17"/>
  <c r="AB1932" i="17"/>
  <c r="AB1933" i="17"/>
  <c r="AB1934" i="17"/>
  <c r="AB1935" i="17"/>
  <c r="AB1936" i="17"/>
  <c r="AB1937" i="17"/>
  <c r="AB1938" i="17"/>
  <c r="AB1939" i="17"/>
  <c r="AB1940" i="17"/>
  <c r="AB1941" i="17"/>
  <c r="AB1942" i="17"/>
  <c r="AB1943" i="17"/>
  <c r="AB1944" i="17"/>
  <c r="AB1945" i="17"/>
  <c r="AB1946" i="17"/>
  <c r="AB1947" i="17"/>
  <c r="AB1948" i="17"/>
  <c r="AB1949" i="17"/>
  <c r="AB1950" i="17"/>
  <c r="AB1951" i="17"/>
  <c r="AB1952" i="17"/>
  <c r="AB1953" i="17"/>
  <c r="AB1954" i="17"/>
  <c r="AB1955" i="17"/>
  <c r="AB1956" i="17"/>
  <c r="AB1957" i="17"/>
  <c r="AB1958" i="17"/>
  <c r="AB1959" i="17"/>
  <c r="AB1960" i="17"/>
  <c r="AB1961" i="17"/>
  <c r="AB1962" i="17"/>
  <c r="AB1963" i="17"/>
  <c r="AB1964" i="17"/>
  <c r="AB1965" i="17"/>
  <c r="AB1966" i="17"/>
  <c r="AB1967" i="17"/>
  <c r="AB1968" i="17"/>
  <c r="AB1969" i="17"/>
  <c r="AB1970" i="17"/>
  <c r="AB1971" i="17"/>
  <c r="AB1972" i="17"/>
  <c r="AB1973" i="17"/>
  <c r="AB1974" i="17"/>
  <c r="AB1975" i="17"/>
  <c r="AB1976" i="17"/>
  <c r="AB1977" i="17"/>
  <c r="AB1978" i="17"/>
  <c r="AB1979" i="17"/>
  <c r="AB1980" i="17"/>
  <c r="AB1981" i="17"/>
  <c r="AB1982" i="17"/>
  <c r="AB1983" i="17"/>
  <c r="AB1984" i="17"/>
  <c r="AB1985" i="17"/>
  <c r="AB1986" i="17"/>
  <c r="AB1987" i="17"/>
  <c r="AB1988" i="17"/>
  <c r="AB1989" i="17"/>
  <c r="AB1990" i="17"/>
  <c r="AB1991" i="17"/>
  <c r="AB1992" i="17"/>
  <c r="AB1993" i="17"/>
  <c r="AB1994" i="17"/>
  <c r="AB1995" i="17"/>
  <c r="AB1996" i="17"/>
  <c r="AB1997" i="17"/>
  <c r="AB1998" i="17"/>
  <c r="AB1999" i="17"/>
  <c r="AB2000" i="17"/>
  <c r="AB2001" i="17"/>
  <c r="AB2002" i="17"/>
  <c r="AB2003" i="17"/>
  <c r="AB2004" i="17"/>
  <c r="AB2005" i="17"/>
  <c r="AB2006" i="17"/>
  <c r="AB2007" i="17"/>
  <c r="AB2008" i="17"/>
  <c r="G16" i="21"/>
  <c r="F16" i="21"/>
  <c r="W11" i="12"/>
  <c r="X11" i="12"/>
  <c r="W12" i="12"/>
  <c r="X12" i="12"/>
  <c r="W13" i="12"/>
  <c r="W14" i="12"/>
  <c r="W15" i="12"/>
  <c r="W16" i="12"/>
  <c r="W17" i="12"/>
  <c r="W18" i="12"/>
  <c r="W19" i="12"/>
  <c r="W20" i="12"/>
  <c r="W21" i="12"/>
  <c r="W22" i="12"/>
  <c r="W23" i="12"/>
  <c r="W24" i="12"/>
  <c r="W25" i="12"/>
  <c r="W26" i="12"/>
  <c r="W27" i="12"/>
  <c r="W28" i="12"/>
  <c r="W29" i="12"/>
  <c r="W30" i="12"/>
  <c r="W31" i="12"/>
  <c r="W32" i="12"/>
  <c r="W33" i="12"/>
  <c r="W34" i="12"/>
  <c r="W35" i="12"/>
  <c r="W36" i="12"/>
  <c r="W37" i="12"/>
  <c r="W38" i="12"/>
  <c r="W39" i="12"/>
  <c r="W40" i="12"/>
  <c r="W41" i="12"/>
  <c r="W42" i="12"/>
  <c r="W43" i="12"/>
  <c r="W44" i="12"/>
  <c r="W45" i="12"/>
  <c r="W46" i="12"/>
  <c r="W47" i="12"/>
  <c r="W48" i="12"/>
  <c r="W49" i="12"/>
  <c r="W50" i="12"/>
  <c r="W51" i="12"/>
  <c r="W52" i="12"/>
  <c r="W53" i="12"/>
  <c r="W54" i="12"/>
  <c r="W55" i="12"/>
  <c r="W56" i="12"/>
  <c r="W57" i="12"/>
  <c r="W58" i="12"/>
  <c r="W59" i="12"/>
  <c r="W60" i="12"/>
  <c r="W61" i="12"/>
  <c r="W62" i="12"/>
  <c r="W63" i="12"/>
  <c r="W64" i="12"/>
  <c r="W65" i="12"/>
  <c r="W66" i="12"/>
  <c r="W67" i="12"/>
  <c r="W68" i="12"/>
  <c r="W69" i="12"/>
  <c r="W70" i="12"/>
  <c r="W71" i="12"/>
  <c r="W72" i="12"/>
  <c r="W73" i="12"/>
  <c r="W74" i="12"/>
  <c r="W75" i="12"/>
  <c r="W76" i="12"/>
  <c r="W77" i="12"/>
  <c r="W78" i="12"/>
  <c r="W79" i="12"/>
  <c r="W80" i="12"/>
  <c r="W81" i="12"/>
  <c r="W82" i="12"/>
  <c r="W83" i="12"/>
  <c r="W84" i="12"/>
  <c r="W85" i="12"/>
  <c r="W86" i="12"/>
  <c r="W87" i="12"/>
  <c r="W88" i="12"/>
  <c r="W89" i="12"/>
  <c r="W90" i="12"/>
  <c r="W91" i="12"/>
  <c r="W92" i="12"/>
  <c r="W93" i="12"/>
  <c r="W94" i="12"/>
  <c r="W95" i="12"/>
  <c r="W96" i="12"/>
  <c r="W97" i="12"/>
  <c r="W98" i="12"/>
  <c r="W99" i="12"/>
  <c r="W100" i="12"/>
  <c r="W101" i="12"/>
  <c r="W102" i="12"/>
  <c r="W103" i="12"/>
  <c r="W104" i="12"/>
  <c r="W105" i="12"/>
  <c r="W106" i="12"/>
  <c r="W107" i="12"/>
  <c r="W108" i="12"/>
  <c r="W109" i="12"/>
  <c r="W110" i="12"/>
  <c r="W111" i="12"/>
  <c r="W112" i="12"/>
  <c r="W113" i="12"/>
  <c r="W114" i="12"/>
  <c r="W115" i="12"/>
  <c r="W116" i="12"/>
  <c r="W117" i="12"/>
  <c r="W118" i="12"/>
  <c r="W119" i="12"/>
  <c r="W120" i="12"/>
  <c r="W121" i="12"/>
  <c r="W122" i="12"/>
  <c r="W123" i="12"/>
  <c r="W124" i="12"/>
  <c r="W125" i="12"/>
  <c r="W126" i="12"/>
  <c r="W127" i="12"/>
  <c r="W128" i="12"/>
  <c r="W129" i="12"/>
  <c r="W130" i="12"/>
  <c r="W131" i="12"/>
  <c r="W132" i="12"/>
  <c r="W133" i="12"/>
  <c r="W134" i="12"/>
  <c r="W135" i="12"/>
  <c r="W136" i="12"/>
  <c r="W137" i="12"/>
  <c r="W138" i="12"/>
  <c r="W139" i="12"/>
  <c r="W140" i="12"/>
  <c r="W141" i="12"/>
  <c r="W142" i="12"/>
  <c r="W143" i="12"/>
  <c r="W144" i="12"/>
  <c r="W145" i="12"/>
  <c r="W146" i="12"/>
  <c r="W147" i="12"/>
  <c r="W148" i="12"/>
  <c r="W149" i="12"/>
  <c r="W150" i="12"/>
  <c r="W151" i="12"/>
  <c r="W152" i="12"/>
  <c r="W153" i="12"/>
  <c r="W154" i="12"/>
  <c r="W155" i="12"/>
  <c r="W156" i="12"/>
  <c r="W157" i="12"/>
  <c r="W158" i="12"/>
  <c r="W159" i="12"/>
  <c r="W160" i="12"/>
  <c r="W161" i="12"/>
  <c r="W162" i="12"/>
  <c r="W163" i="12"/>
  <c r="W164" i="12"/>
  <c r="W165" i="12"/>
  <c r="W166" i="12"/>
  <c r="W167" i="12"/>
  <c r="W168" i="12"/>
  <c r="W169" i="12"/>
  <c r="W170" i="12"/>
  <c r="W171" i="12"/>
  <c r="W172" i="12"/>
  <c r="W173" i="12"/>
  <c r="W174" i="12"/>
  <c r="W175" i="12"/>
  <c r="W176" i="12"/>
  <c r="W177" i="12"/>
  <c r="W178" i="12"/>
  <c r="W179" i="12"/>
  <c r="W180" i="12"/>
  <c r="W181" i="12"/>
  <c r="W182" i="12"/>
  <c r="W183" i="12"/>
  <c r="W184" i="12"/>
  <c r="W185" i="12"/>
  <c r="W186" i="12"/>
  <c r="W187" i="12"/>
  <c r="W188" i="12"/>
  <c r="W189" i="12"/>
  <c r="W190" i="12"/>
  <c r="W191" i="12"/>
  <c r="W192" i="12"/>
  <c r="W193" i="12"/>
  <c r="W194" i="12"/>
  <c r="W195" i="12"/>
  <c r="W196" i="12"/>
  <c r="W197" i="12"/>
  <c r="W198" i="12"/>
  <c r="W199" i="12"/>
  <c r="W200" i="12"/>
  <c r="W201" i="12"/>
  <c r="W202" i="12"/>
  <c r="W203" i="12"/>
  <c r="W204" i="12"/>
  <c r="W205" i="12"/>
  <c r="W206" i="12"/>
  <c r="W207" i="12"/>
  <c r="W208" i="12"/>
  <c r="X13" i="12"/>
  <c r="X14" i="12"/>
  <c r="X15" i="12"/>
  <c r="X16" i="12"/>
  <c r="X17" i="12"/>
  <c r="X18" i="12"/>
  <c r="X19" i="12"/>
  <c r="X20" i="12"/>
  <c r="X21" i="12"/>
  <c r="X22" i="12"/>
  <c r="X23" i="12"/>
  <c r="X24" i="12"/>
  <c r="X25" i="12"/>
  <c r="X26" i="12"/>
  <c r="X27" i="12"/>
  <c r="X28" i="12"/>
  <c r="X29" i="12"/>
  <c r="X30" i="12"/>
  <c r="X31" i="12"/>
  <c r="X32" i="12"/>
  <c r="X33" i="12"/>
  <c r="X34" i="12"/>
  <c r="X35" i="12"/>
  <c r="X36" i="12"/>
  <c r="X37" i="12"/>
  <c r="X38" i="12"/>
  <c r="X39" i="12"/>
  <c r="X40" i="12"/>
  <c r="X41" i="12"/>
  <c r="X42" i="12"/>
  <c r="X43" i="12"/>
  <c r="X44" i="12"/>
  <c r="X45" i="12"/>
  <c r="X46" i="12"/>
  <c r="X47" i="12"/>
  <c r="X48" i="12"/>
  <c r="X49" i="12"/>
  <c r="X50" i="12"/>
  <c r="X51" i="12"/>
  <c r="X52" i="12"/>
  <c r="X53" i="12"/>
  <c r="X54" i="12"/>
  <c r="X55" i="12"/>
  <c r="X56" i="12"/>
  <c r="X57" i="12"/>
  <c r="X58" i="12"/>
  <c r="X59" i="12"/>
  <c r="X60" i="12"/>
  <c r="X61" i="12"/>
  <c r="X62" i="12"/>
  <c r="X63" i="12"/>
  <c r="X64" i="12"/>
  <c r="X65" i="12"/>
  <c r="X66" i="12"/>
  <c r="X67" i="12"/>
  <c r="X68" i="12"/>
  <c r="X69" i="12"/>
  <c r="X70" i="12"/>
  <c r="X71" i="12"/>
  <c r="X72" i="12"/>
  <c r="X73" i="12"/>
  <c r="X74" i="12"/>
  <c r="X75" i="12"/>
  <c r="X76" i="12"/>
  <c r="X77" i="12"/>
  <c r="X78" i="12"/>
  <c r="X79" i="12"/>
  <c r="X80" i="12"/>
  <c r="X81" i="12"/>
  <c r="X82" i="12"/>
  <c r="X83" i="12"/>
  <c r="X84" i="12"/>
  <c r="X85" i="12"/>
  <c r="X86" i="12"/>
  <c r="X87" i="12"/>
  <c r="X88" i="12"/>
  <c r="X89" i="12"/>
  <c r="X90" i="12"/>
  <c r="X91" i="12"/>
  <c r="X92" i="12"/>
  <c r="X93" i="12"/>
  <c r="X94" i="12"/>
  <c r="X95" i="12"/>
  <c r="X96" i="12"/>
  <c r="X97" i="12"/>
  <c r="X98" i="12"/>
  <c r="X99" i="12"/>
  <c r="X100" i="12"/>
  <c r="X101" i="12"/>
  <c r="X102" i="12"/>
  <c r="X103" i="12"/>
  <c r="X104" i="12"/>
  <c r="X105" i="12"/>
  <c r="X106" i="12"/>
  <c r="X107" i="12"/>
  <c r="X108" i="12"/>
  <c r="X109" i="12"/>
  <c r="X110" i="12"/>
  <c r="X111" i="12"/>
  <c r="X112" i="12"/>
  <c r="X113" i="12"/>
  <c r="X114" i="12"/>
  <c r="X115" i="12"/>
  <c r="X116" i="12"/>
  <c r="X117" i="12"/>
  <c r="X118" i="12"/>
  <c r="X119" i="12"/>
  <c r="X120" i="12"/>
  <c r="X121" i="12"/>
  <c r="X122" i="12"/>
  <c r="X123" i="12"/>
  <c r="X124" i="12"/>
  <c r="X125" i="12"/>
  <c r="X126" i="12"/>
  <c r="X127" i="12"/>
  <c r="X128" i="12"/>
  <c r="X129" i="12"/>
  <c r="X130" i="12"/>
  <c r="X131" i="12"/>
  <c r="X132" i="12"/>
  <c r="X133" i="12"/>
  <c r="X134" i="12"/>
  <c r="X135" i="12"/>
  <c r="X136" i="12"/>
  <c r="X137" i="12"/>
  <c r="X138" i="12"/>
  <c r="X139" i="12"/>
  <c r="X140" i="12"/>
  <c r="X141" i="12"/>
  <c r="X142" i="12"/>
  <c r="X143" i="12"/>
  <c r="X144" i="12"/>
  <c r="X145" i="12"/>
  <c r="X146" i="12"/>
  <c r="X147" i="12"/>
  <c r="X148" i="12"/>
  <c r="X149" i="12"/>
  <c r="X150" i="12"/>
  <c r="X151" i="12"/>
  <c r="X152" i="12"/>
  <c r="X153" i="12"/>
  <c r="X154" i="12"/>
  <c r="X155" i="12"/>
  <c r="X156" i="12"/>
  <c r="X157" i="12"/>
  <c r="X158" i="12"/>
  <c r="X159" i="12"/>
  <c r="X160" i="12"/>
  <c r="X161" i="12"/>
  <c r="X162" i="12"/>
  <c r="X163" i="12"/>
  <c r="X164" i="12"/>
  <c r="X165" i="12"/>
  <c r="X166" i="12"/>
  <c r="X167" i="12"/>
  <c r="X168" i="12"/>
  <c r="X169" i="12"/>
  <c r="X170" i="12"/>
  <c r="X171" i="12"/>
  <c r="X172" i="12"/>
  <c r="X173" i="12"/>
  <c r="X174" i="12"/>
  <c r="X175" i="12"/>
  <c r="X176" i="12"/>
  <c r="X177" i="12"/>
  <c r="X178" i="12"/>
  <c r="X179" i="12"/>
  <c r="X180" i="12"/>
  <c r="X181" i="12"/>
  <c r="X182" i="12"/>
  <c r="X183" i="12"/>
  <c r="X184" i="12"/>
  <c r="X185" i="12"/>
  <c r="X186" i="12"/>
  <c r="X187" i="12"/>
  <c r="X188" i="12"/>
  <c r="X189" i="12"/>
  <c r="X190" i="12"/>
  <c r="X191" i="12"/>
  <c r="X192" i="12"/>
  <c r="X193" i="12"/>
  <c r="X194" i="12"/>
  <c r="X195" i="12"/>
  <c r="X196" i="12"/>
  <c r="X197" i="12"/>
  <c r="X198" i="12"/>
  <c r="X199" i="12"/>
  <c r="X200" i="12"/>
  <c r="X201" i="12"/>
  <c r="X202" i="12"/>
  <c r="X203" i="12"/>
  <c r="X204" i="12"/>
  <c r="X205" i="12"/>
  <c r="X206" i="12"/>
  <c r="X207" i="12"/>
  <c r="X208" i="12"/>
  <c r="W8" i="12"/>
  <c r="W9" i="12"/>
  <c r="W10" i="12"/>
  <c r="X10" i="12"/>
  <c r="E9" i="18"/>
  <c r="C16" i="18"/>
  <c r="I8" i="12"/>
  <c r="AC8" i="12"/>
  <c r="Y8" i="12"/>
  <c r="I9" i="12"/>
  <c r="AC9" i="12"/>
  <c r="I10" i="12"/>
  <c r="AC10" i="12"/>
  <c r="AC11" i="12"/>
  <c r="AC12" i="12"/>
  <c r="AC13" i="12"/>
  <c r="AC14" i="12"/>
  <c r="AC15" i="12"/>
  <c r="AC16" i="12"/>
  <c r="AC17" i="12"/>
  <c r="AC18" i="12"/>
  <c r="AC19" i="12"/>
  <c r="AC20" i="12"/>
  <c r="AC21" i="12"/>
  <c r="AC22" i="12"/>
  <c r="AC23" i="12"/>
  <c r="AC24" i="12"/>
  <c r="AC25" i="12"/>
  <c r="AC26" i="12"/>
  <c r="AC27" i="12"/>
  <c r="AC28" i="12"/>
  <c r="AC29" i="12"/>
  <c r="AC30" i="12"/>
  <c r="AC31" i="12"/>
  <c r="AC32" i="12"/>
  <c r="AC33" i="12"/>
  <c r="AC34" i="12"/>
  <c r="AC35" i="12"/>
  <c r="AC36" i="12"/>
  <c r="AC37" i="12"/>
  <c r="AC38" i="12"/>
  <c r="AC39" i="12"/>
  <c r="AC40" i="12"/>
  <c r="AC41" i="12"/>
  <c r="AC42" i="12"/>
  <c r="AC43" i="12"/>
  <c r="AC44" i="12"/>
  <c r="AC45" i="12"/>
  <c r="AC46" i="12"/>
  <c r="AC47" i="12"/>
  <c r="AC48" i="12"/>
  <c r="AC49" i="12"/>
  <c r="AC50" i="12"/>
  <c r="AC51" i="12"/>
  <c r="AC52" i="12"/>
  <c r="AC53" i="12"/>
  <c r="AC54" i="12"/>
  <c r="AC55" i="12"/>
  <c r="AC56" i="12"/>
  <c r="AC57" i="12"/>
  <c r="AC58" i="12"/>
  <c r="AC59" i="12"/>
  <c r="AC60" i="12"/>
  <c r="AC61" i="12"/>
  <c r="AC62" i="12"/>
  <c r="AC63" i="12"/>
  <c r="AC64" i="12"/>
  <c r="AC65" i="12"/>
  <c r="AC66" i="12"/>
  <c r="AC67" i="12"/>
  <c r="AC68" i="12"/>
  <c r="AC69" i="12"/>
  <c r="AC70" i="12"/>
  <c r="AC71" i="12"/>
  <c r="AC72" i="12"/>
  <c r="AC73" i="12"/>
  <c r="AC74" i="12"/>
  <c r="AC75" i="12"/>
  <c r="AC76" i="12"/>
  <c r="AC77" i="12"/>
  <c r="AC78" i="12"/>
  <c r="AC79" i="12"/>
  <c r="AC80" i="12"/>
  <c r="AC81" i="12"/>
  <c r="AC82" i="12"/>
  <c r="AC83" i="12"/>
  <c r="AC84" i="12"/>
  <c r="AC85" i="12"/>
  <c r="AC86" i="12"/>
  <c r="AC87" i="12"/>
  <c r="AC88" i="12"/>
  <c r="AC89" i="12"/>
  <c r="AC90" i="12"/>
  <c r="AC91" i="12"/>
  <c r="AC92" i="12"/>
  <c r="AC93" i="12"/>
  <c r="AC94" i="12"/>
  <c r="AC95" i="12"/>
  <c r="AC96" i="12"/>
  <c r="AC97" i="12"/>
  <c r="AC98" i="12"/>
  <c r="AC99" i="12"/>
  <c r="AC100" i="12"/>
  <c r="AC101" i="12"/>
  <c r="AC102" i="12"/>
  <c r="AC103" i="12"/>
  <c r="AC104" i="12"/>
  <c r="AC105" i="12"/>
  <c r="AC106" i="12"/>
  <c r="AC107" i="12"/>
  <c r="AC108" i="12"/>
  <c r="AC109" i="12"/>
  <c r="AC110" i="12"/>
  <c r="AC111" i="12"/>
  <c r="AC112" i="12"/>
  <c r="AC113" i="12"/>
  <c r="AC114" i="12"/>
  <c r="AC115" i="12"/>
  <c r="AC116" i="12"/>
  <c r="AC117" i="12"/>
  <c r="AC118" i="12"/>
  <c r="AC119" i="12"/>
  <c r="AC120" i="12"/>
  <c r="AC121" i="12"/>
  <c r="AC122" i="12"/>
  <c r="AC123" i="12"/>
  <c r="AC124" i="12"/>
  <c r="AC125" i="12"/>
  <c r="AC126" i="12"/>
  <c r="AC127" i="12"/>
  <c r="AC128" i="12"/>
  <c r="AC129" i="12"/>
  <c r="AC130" i="12"/>
  <c r="AC131" i="12"/>
  <c r="AC132" i="12"/>
  <c r="AC133" i="12"/>
  <c r="AC134" i="12"/>
  <c r="AC135" i="12"/>
  <c r="AC136" i="12"/>
  <c r="AC137" i="12"/>
  <c r="AC138" i="12"/>
  <c r="AC139" i="12"/>
  <c r="AC140" i="12"/>
  <c r="AC141" i="12"/>
  <c r="AC142" i="12"/>
  <c r="AC143" i="12"/>
  <c r="AC144" i="12"/>
  <c r="AC145" i="12"/>
  <c r="AC146" i="12"/>
  <c r="AC147" i="12"/>
  <c r="AC148" i="12"/>
  <c r="AC149" i="12"/>
  <c r="AC150" i="12"/>
  <c r="AC151" i="12"/>
  <c r="AC152" i="12"/>
  <c r="AC153" i="12"/>
  <c r="AC154" i="12"/>
  <c r="AC155" i="12"/>
  <c r="AC156" i="12"/>
  <c r="AC157" i="12"/>
  <c r="AC158" i="12"/>
  <c r="AC159" i="12"/>
  <c r="AC160" i="12"/>
  <c r="AC161" i="12"/>
  <c r="AC162" i="12"/>
  <c r="AC163" i="12"/>
  <c r="AC164" i="12"/>
  <c r="AC165" i="12"/>
  <c r="AC166" i="12"/>
  <c r="AC167" i="12"/>
  <c r="AC168" i="12"/>
  <c r="AC169" i="12"/>
  <c r="AC170" i="12"/>
  <c r="AC171" i="12"/>
  <c r="AC172" i="12"/>
  <c r="AC173" i="12"/>
  <c r="AC174" i="12"/>
  <c r="AC175" i="12"/>
  <c r="AC176" i="12"/>
  <c r="AC177" i="12"/>
  <c r="AC178" i="12"/>
  <c r="AC179" i="12"/>
  <c r="AC180" i="12"/>
  <c r="AC181" i="12"/>
  <c r="AC182" i="12"/>
  <c r="AC183" i="12"/>
  <c r="AC184" i="12"/>
  <c r="AC185" i="12"/>
  <c r="AC186" i="12"/>
  <c r="AC187" i="12"/>
  <c r="AC188" i="12"/>
  <c r="AC189" i="12"/>
  <c r="AC190" i="12"/>
  <c r="AC191" i="12"/>
  <c r="AC192" i="12"/>
  <c r="AC193" i="12"/>
  <c r="AC194" i="12"/>
  <c r="AC195" i="12"/>
  <c r="AC196" i="12"/>
  <c r="AC197" i="12"/>
  <c r="AC198" i="12"/>
  <c r="AC199" i="12"/>
  <c r="AC200" i="12"/>
  <c r="AC201" i="12"/>
  <c r="AC202" i="12"/>
  <c r="AC203" i="12"/>
  <c r="AC204" i="12"/>
  <c r="AC205" i="12"/>
  <c r="AC206" i="12"/>
  <c r="AC207" i="12"/>
  <c r="AC208" i="12"/>
  <c r="Y9" i="12"/>
  <c r="AB9" i="12"/>
  <c r="Y11" i="12"/>
  <c r="AB11" i="12"/>
  <c r="Y12" i="12"/>
  <c r="Y13" i="12"/>
  <c r="AB13" i="12"/>
  <c r="Y14" i="12"/>
  <c r="Y15" i="12"/>
  <c r="AB15" i="12"/>
  <c r="Y16" i="12"/>
  <c r="Y17" i="12"/>
  <c r="AB17" i="12"/>
  <c r="Y18" i="12"/>
  <c r="Y19" i="12"/>
  <c r="AB19" i="12"/>
  <c r="Y20" i="12"/>
  <c r="Y21" i="12"/>
  <c r="Y22" i="12"/>
  <c r="Y23" i="12"/>
  <c r="Y24" i="12"/>
  <c r="Y25" i="12"/>
  <c r="Y26" i="12"/>
  <c r="Y27" i="12"/>
  <c r="Y28" i="12"/>
  <c r="Y29" i="12"/>
  <c r="Y30" i="12"/>
  <c r="Y31" i="12"/>
  <c r="Y32" i="12"/>
  <c r="Y33" i="12"/>
  <c r="Y34" i="12"/>
  <c r="Y35" i="12"/>
  <c r="Y36" i="12"/>
  <c r="Y37" i="12"/>
  <c r="Y38" i="12"/>
  <c r="Y39" i="12"/>
  <c r="Y40" i="12"/>
  <c r="Y41" i="12"/>
  <c r="Y42" i="12"/>
  <c r="Y43" i="12"/>
  <c r="Y44" i="12"/>
  <c r="Y45" i="12"/>
  <c r="Y46" i="12"/>
  <c r="Y47" i="12"/>
  <c r="Y48" i="12"/>
  <c r="Y49" i="12"/>
  <c r="Y50" i="12"/>
  <c r="Y51" i="12"/>
  <c r="Y52" i="12"/>
  <c r="Y53" i="12"/>
  <c r="Y54" i="12"/>
  <c r="Y55" i="12"/>
  <c r="Y56" i="12"/>
  <c r="Y57" i="12"/>
  <c r="Y58" i="12"/>
  <c r="Y59" i="12"/>
  <c r="Y60" i="12"/>
  <c r="Y61" i="12"/>
  <c r="Y62" i="12"/>
  <c r="Y63" i="12"/>
  <c r="Y64" i="12"/>
  <c r="Y65" i="12"/>
  <c r="Y66" i="12"/>
  <c r="Y67" i="12"/>
  <c r="Y68" i="12"/>
  <c r="Y69" i="12"/>
  <c r="Y70" i="12"/>
  <c r="Y71" i="12"/>
  <c r="Y72" i="12"/>
  <c r="Y73" i="12"/>
  <c r="Y74" i="12"/>
  <c r="Y75" i="12"/>
  <c r="Y76" i="12"/>
  <c r="Y77" i="12"/>
  <c r="Y78" i="12"/>
  <c r="Y79" i="12"/>
  <c r="Y80" i="12"/>
  <c r="Y81" i="12"/>
  <c r="Y82" i="12"/>
  <c r="Y83" i="12"/>
  <c r="Y84" i="12"/>
  <c r="Y85" i="12"/>
  <c r="Y86" i="12"/>
  <c r="Y87" i="12"/>
  <c r="Y88" i="12"/>
  <c r="Y89" i="12"/>
  <c r="Y90" i="12"/>
  <c r="Y91" i="12"/>
  <c r="Y92" i="12"/>
  <c r="Y93" i="12"/>
  <c r="Y94" i="12"/>
  <c r="Y95" i="12"/>
  <c r="Y96" i="12"/>
  <c r="Y97" i="12"/>
  <c r="Y98" i="12"/>
  <c r="Y99" i="12"/>
  <c r="Y100" i="12"/>
  <c r="Y101" i="12"/>
  <c r="Y102" i="12"/>
  <c r="Y103" i="12"/>
  <c r="Y104" i="12"/>
  <c r="Y105" i="12"/>
  <c r="Y106" i="12"/>
  <c r="Y107" i="12"/>
  <c r="Y108" i="12"/>
  <c r="Y109" i="12"/>
  <c r="Y110" i="12"/>
  <c r="Y111" i="12"/>
  <c r="Y112" i="12"/>
  <c r="Y113" i="12"/>
  <c r="Y114" i="12"/>
  <c r="Y115" i="12"/>
  <c r="Y116" i="12"/>
  <c r="Y117" i="12"/>
  <c r="Y118" i="12"/>
  <c r="Y119" i="12"/>
  <c r="Y120" i="12"/>
  <c r="Y121" i="12"/>
  <c r="Y122" i="12"/>
  <c r="Y123" i="12"/>
  <c r="Y124" i="12"/>
  <c r="Y125" i="12"/>
  <c r="Y126" i="12"/>
  <c r="Y127" i="12"/>
  <c r="Y128" i="12"/>
  <c r="Y129" i="12"/>
  <c r="Y130" i="12"/>
  <c r="Y131" i="12"/>
  <c r="Y132" i="12"/>
  <c r="Y133" i="12"/>
  <c r="Y134" i="12"/>
  <c r="Y135" i="12"/>
  <c r="Y136" i="12"/>
  <c r="Y137" i="12"/>
  <c r="Y138" i="12"/>
  <c r="Y139" i="12"/>
  <c r="Y140" i="12"/>
  <c r="Y141" i="12"/>
  <c r="Y142" i="12"/>
  <c r="Y143" i="12"/>
  <c r="Y144" i="12"/>
  <c r="Y145" i="12"/>
  <c r="Y146" i="12"/>
  <c r="Y147" i="12"/>
  <c r="Y148" i="12"/>
  <c r="Y149" i="12"/>
  <c r="Y150" i="12"/>
  <c r="Y151" i="12"/>
  <c r="Y152" i="12"/>
  <c r="Y153" i="12"/>
  <c r="Y154" i="12"/>
  <c r="Y155" i="12"/>
  <c r="Y156" i="12"/>
  <c r="Y157" i="12"/>
  <c r="Y158" i="12"/>
  <c r="Y159" i="12"/>
  <c r="Y160" i="12"/>
  <c r="Y161" i="12"/>
  <c r="Y162" i="12"/>
  <c r="Y163" i="12"/>
  <c r="Y164" i="12"/>
  <c r="Y165" i="12"/>
  <c r="Y166" i="12"/>
  <c r="Y167" i="12"/>
  <c r="Y168" i="12"/>
  <c r="Y169" i="12"/>
  <c r="Y170" i="12"/>
  <c r="Y171" i="12"/>
  <c r="Y172" i="12"/>
  <c r="Y173" i="12"/>
  <c r="Y174" i="12"/>
  <c r="Y175" i="12"/>
  <c r="Y176" i="12"/>
  <c r="Y177" i="12"/>
  <c r="Y178" i="12"/>
  <c r="Y179" i="12"/>
  <c r="Y180" i="12"/>
  <c r="Y181" i="12"/>
  <c r="Y182" i="12"/>
  <c r="Y183" i="12"/>
  <c r="Y184" i="12"/>
  <c r="Y185" i="12"/>
  <c r="Y186" i="12"/>
  <c r="Y187" i="12"/>
  <c r="Y188" i="12"/>
  <c r="Y189" i="12"/>
  <c r="Y190" i="12"/>
  <c r="Y191" i="12"/>
  <c r="Y192" i="12"/>
  <c r="Y193" i="12"/>
  <c r="Y194" i="12"/>
  <c r="Y195" i="12"/>
  <c r="Y196" i="12"/>
  <c r="Y197" i="12"/>
  <c r="Y198" i="12"/>
  <c r="Y199" i="12"/>
  <c r="Y200" i="12"/>
  <c r="Y201" i="12"/>
  <c r="Y202" i="12"/>
  <c r="Y203" i="12"/>
  <c r="Y204" i="12"/>
  <c r="Y205" i="12"/>
  <c r="Y206" i="12"/>
  <c r="Y207" i="12"/>
  <c r="Y208" i="12"/>
  <c r="Z9" i="12"/>
  <c r="Z11" i="12"/>
  <c r="Z12" i="12"/>
  <c r="Z13" i="12"/>
  <c r="Z14" i="12"/>
  <c r="Z15" i="12"/>
  <c r="Z16" i="12"/>
  <c r="Z17" i="12"/>
  <c r="Z18" i="12"/>
  <c r="Z19" i="12"/>
  <c r="Z20" i="12"/>
  <c r="Z21" i="12"/>
  <c r="Z22" i="12"/>
  <c r="Z23" i="12"/>
  <c r="Z24" i="12"/>
  <c r="Z25" i="12"/>
  <c r="Z26" i="12"/>
  <c r="Z27" i="12"/>
  <c r="Z28" i="12"/>
  <c r="Z29" i="12"/>
  <c r="Z30" i="12"/>
  <c r="Z31" i="12"/>
  <c r="Z32" i="12"/>
  <c r="Z33" i="12"/>
  <c r="Z34" i="12"/>
  <c r="Z35" i="12"/>
  <c r="Z36" i="12"/>
  <c r="Z37" i="12"/>
  <c r="Z38" i="12"/>
  <c r="Z39" i="12"/>
  <c r="Z40" i="12"/>
  <c r="Z41" i="12"/>
  <c r="Z42" i="12"/>
  <c r="Z43" i="12"/>
  <c r="Z44" i="12"/>
  <c r="Z45" i="12"/>
  <c r="Z46" i="12"/>
  <c r="Z47" i="12"/>
  <c r="Z48" i="12"/>
  <c r="Z49" i="12"/>
  <c r="Z50" i="12"/>
  <c r="Z51" i="12"/>
  <c r="Z52" i="12"/>
  <c r="Z53" i="12"/>
  <c r="Z54" i="12"/>
  <c r="Z55" i="12"/>
  <c r="Z56" i="12"/>
  <c r="Z57" i="12"/>
  <c r="Z58" i="12"/>
  <c r="Z59" i="12"/>
  <c r="Z60" i="12"/>
  <c r="Z61" i="12"/>
  <c r="Z62" i="12"/>
  <c r="Z63" i="12"/>
  <c r="Z64" i="12"/>
  <c r="Z65" i="12"/>
  <c r="Z66" i="12"/>
  <c r="Z67" i="12"/>
  <c r="Z68" i="12"/>
  <c r="Z69" i="12"/>
  <c r="Z70" i="12"/>
  <c r="Z71" i="12"/>
  <c r="Z72" i="12"/>
  <c r="Z73" i="12"/>
  <c r="Z74" i="12"/>
  <c r="Z75" i="12"/>
  <c r="Z76" i="12"/>
  <c r="Z77" i="12"/>
  <c r="Z78" i="12"/>
  <c r="Z79" i="12"/>
  <c r="Z80" i="12"/>
  <c r="Z81" i="12"/>
  <c r="Z82" i="12"/>
  <c r="Z83" i="12"/>
  <c r="Z84" i="12"/>
  <c r="Z85" i="12"/>
  <c r="Z86" i="12"/>
  <c r="Z87" i="12"/>
  <c r="Z88" i="12"/>
  <c r="Z89" i="12"/>
  <c r="Z90" i="12"/>
  <c r="Z91" i="12"/>
  <c r="Z92" i="12"/>
  <c r="Z93" i="12"/>
  <c r="Z94" i="12"/>
  <c r="Z95" i="12"/>
  <c r="Z96" i="12"/>
  <c r="Z97" i="12"/>
  <c r="Z98" i="12"/>
  <c r="Z99" i="12"/>
  <c r="Z100" i="12"/>
  <c r="Z101" i="12"/>
  <c r="Z102" i="12"/>
  <c r="Z103" i="12"/>
  <c r="Z104" i="12"/>
  <c r="Z105" i="12"/>
  <c r="Z106" i="12"/>
  <c r="Z107" i="12"/>
  <c r="Z108" i="12"/>
  <c r="Z109" i="12"/>
  <c r="Z110" i="12"/>
  <c r="Z111" i="12"/>
  <c r="Z112" i="12"/>
  <c r="Z113" i="12"/>
  <c r="Z114" i="12"/>
  <c r="Z115" i="12"/>
  <c r="Z116" i="12"/>
  <c r="Z117" i="12"/>
  <c r="Z118" i="12"/>
  <c r="Z119" i="12"/>
  <c r="Z120" i="12"/>
  <c r="Z121" i="12"/>
  <c r="Z122" i="12"/>
  <c r="Z123" i="12"/>
  <c r="Z124" i="12"/>
  <c r="Z125" i="12"/>
  <c r="Z126" i="12"/>
  <c r="Z127" i="12"/>
  <c r="Z128" i="12"/>
  <c r="Z129" i="12"/>
  <c r="Z130" i="12"/>
  <c r="Z131" i="12"/>
  <c r="Z132" i="12"/>
  <c r="Z133" i="12"/>
  <c r="Z134" i="12"/>
  <c r="Z135" i="12"/>
  <c r="Z136" i="12"/>
  <c r="Z137" i="12"/>
  <c r="Z138" i="12"/>
  <c r="Z139" i="12"/>
  <c r="Z140" i="12"/>
  <c r="Z141" i="12"/>
  <c r="Z142" i="12"/>
  <c r="Z143" i="12"/>
  <c r="Z144" i="12"/>
  <c r="Z145" i="12"/>
  <c r="Z146" i="12"/>
  <c r="Z147" i="12"/>
  <c r="Z148" i="12"/>
  <c r="Z149" i="12"/>
  <c r="Z150" i="12"/>
  <c r="Z151" i="12"/>
  <c r="Z152" i="12"/>
  <c r="Z153" i="12"/>
  <c r="Z154" i="12"/>
  <c r="Z155" i="12"/>
  <c r="Z156" i="12"/>
  <c r="Z157" i="12"/>
  <c r="Z158" i="12"/>
  <c r="Z159" i="12"/>
  <c r="Z160" i="12"/>
  <c r="Z161" i="12"/>
  <c r="Z162" i="12"/>
  <c r="Z163" i="12"/>
  <c r="Z164" i="12"/>
  <c r="Z165" i="12"/>
  <c r="Z166" i="12"/>
  <c r="Z167" i="12"/>
  <c r="Z168" i="12"/>
  <c r="Z169" i="12"/>
  <c r="Z170" i="12"/>
  <c r="Z171" i="12"/>
  <c r="Z172" i="12"/>
  <c r="Z173" i="12"/>
  <c r="Z174" i="12"/>
  <c r="Z175" i="12"/>
  <c r="Z176" i="12"/>
  <c r="Z177" i="12"/>
  <c r="Z178" i="12"/>
  <c r="Z179" i="12"/>
  <c r="Z180" i="12"/>
  <c r="Z181" i="12"/>
  <c r="Z182" i="12"/>
  <c r="Z183" i="12"/>
  <c r="Z184" i="12"/>
  <c r="Z185" i="12"/>
  <c r="Z186" i="12"/>
  <c r="Z187" i="12"/>
  <c r="Z188" i="12"/>
  <c r="Z189" i="12"/>
  <c r="Z190" i="12"/>
  <c r="Z191" i="12"/>
  <c r="Z192" i="12"/>
  <c r="Z193" i="12"/>
  <c r="Z194" i="12"/>
  <c r="Z195" i="12"/>
  <c r="Z196" i="12"/>
  <c r="Z197" i="12"/>
  <c r="Z198" i="12"/>
  <c r="Z199" i="12"/>
  <c r="Z200" i="12"/>
  <c r="Z201" i="12"/>
  <c r="Z202" i="12"/>
  <c r="Z203" i="12"/>
  <c r="Z204" i="12"/>
  <c r="Z205" i="12"/>
  <c r="Z206" i="12"/>
  <c r="Z207" i="12"/>
  <c r="Z208" i="12"/>
  <c r="C17" i="18"/>
  <c r="C18" i="18"/>
  <c r="C19" i="18"/>
  <c r="C20" i="18"/>
  <c r="C21" i="18"/>
  <c r="C22" i="18"/>
  <c r="C23" i="18"/>
  <c r="AB8" i="12"/>
  <c r="AB12" i="12"/>
  <c r="AB14" i="12"/>
  <c r="AB16" i="12"/>
  <c r="AB18" i="12"/>
  <c r="AB20" i="12"/>
  <c r="AB21" i="12"/>
  <c r="AB22" i="12"/>
  <c r="AB23" i="12"/>
  <c r="AB24" i="12"/>
  <c r="AB25" i="12"/>
  <c r="AB26" i="12"/>
  <c r="AB27" i="12"/>
  <c r="AB28" i="12"/>
  <c r="AB29" i="12"/>
  <c r="AB30" i="12"/>
  <c r="AB31" i="12"/>
  <c r="AB32" i="12"/>
  <c r="AB33" i="12"/>
  <c r="AB34" i="12"/>
  <c r="AB35" i="12"/>
  <c r="AB36" i="12"/>
  <c r="AB37" i="12"/>
  <c r="AB38" i="12"/>
  <c r="AB39" i="12"/>
  <c r="AB40" i="12"/>
  <c r="AB41" i="12"/>
  <c r="AB42" i="12"/>
  <c r="AB43" i="12"/>
  <c r="AB44" i="12"/>
  <c r="AB45" i="12"/>
  <c r="AB46" i="12"/>
  <c r="AB47" i="12"/>
  <c r="AB48" i="12"/>
  <c r="AB49" i="12"/>
  <c r="AB50" i="12"/>
  <c r="AB51" i="12"/>
  <c r="AB52" i="12"/>
  <c r="AB53" i="12"/>
  <c r="AB54" i="12"/>
  <c r="AB55" i="12"/>
  <c r="AB56" i="12"/>
  <c r="AB57" i="12"/>
  <c r="AB58" i="12"/>
  <c r="AB59" i="12"/>
  <c r="AB60" i="12"/>
  <c r="AB61" i="12"/>
  <c r="AB62" i="12"/>
  <c r="AB63" i="12"/>
  <c r="AB64" i="12"/>
  <c r="AB65" i="12"/>
  <c r="AB66" i="12"/>
  <c r="AB67" i="12"/>
  <c r="AB68" i="12"/>
  <c r="AB69" i="12"/>
  <c r="AB70" i="12"/>
  <c r="AB71" i="12"/>
  <c r="AB72" i="12"/>
  <c r="AB73" i="12"/>
  <c r="AB74" i="12"/>
  <c r="AB75" i="12"/>
  <c r="AB76" i="12"/>
  <c r="AB77" i="12"/>
  <c r="AB78" i="12"/>
  <c r="AB79" i="12"/>
  <c r="AB80" i="12"/>
  <c r="AB81" i="12"/>
  <c r="AB82" i="12"/>
  <c r="AB83" i="12"/>
  <c r="AB84" i="12"/>
  <c r="AB85" i="12"/>
  <c r="AB86" i="12"/>
  <c r="AB87" i="12"/>
  <c r="AB88" i="12"/>
  <c r="AB89" i="12"/>
  <c r="AB90" i="12"/>
  <c r="AB91" i="12"/>
  <c r="AB92" i="12"/>
  <c r="AB93" i="12"/>
  <c r="AB94" i="12"/>
  <c r="AB95" i="12"/>
  <c r="AB96" i="12"/>
  <c r="AB97" i="12"/>
  <c r="AB98" i="12"/>
  <c r="AB99" i="12"/>
  <c r="AB100" i="12"/>
  <c r="AB101" i="12"/>
  <c r="AB102" i="12"/>
  <c r="AB103" i="12"/>
  <c r="AB104" i="12"/>
  <c r="AB105" i="12"/>
  <c r="AB106" i="12"/>
  <c r="AB107" i="12"/>
  <c r="AB108" i="12"/>
  <c r="AB109" i="12"/>
  <c r="AB110" i="12"/>
  <c r="AB111" i="12"/>
  <c r="AB112" i="12"/>
  <c r="AB113" i="12"/>
  <c r="AB114" i="12"/>
  <c r="AB115" i="12"/>
  <c r="AB116" i="12"/>
  <c r="AB117" i="12"/>
  <c r="AB118" i="12"/>
  <c r="AB119" i="12"/>
  <c r="AB120" i="12"/>
  <c r="AB121" i="12"/>
  <c r="AB122" i="12"/>
  <c r="AB123" i="12"/>
  <c r="AB124" i="12"/>
  <c r="AB125" i="12"/>
  <c r="AB126" i="12"/>
  <c r="AB127" i="12"/>
  <c r="AB128" i="12"/>
  <c r="AB129" i="12"/>
  <c r="AB130" i="12"/>
  <c r="AB131" i="12"/>
  <c r="AB132" i="12"/>
  <c r="AB133" i="12"/>
  <c r="AB134" i="12"/>
  <c r="AB135" i="12"/>
  <c r="AB136" i="12"/>
  <c r="AB137" i="12"/>
  <c r="AB138" i="12"/>
  <c r="AB139" i="12"/>
  <c r="AB140" i="12"/>
  <c r="AB141" i="12"/>
  <c r="AB142" i="12"/>
  <c r="AB143" i="12"/>
  <c r="AB144" i="12"/>
  <c r="AB145" i="12"/>
  <c r="AB146" i="12"/>
  <c r="AB147" i="12"/>
  <c r="AB148" i="12"/>
  <c r="AB149" i="12"/>
  <c r="AB150" i="12"/>
  <c r="AB151" i="12"/>
  <c r="AB152" i="12"/>
  <c r="AB153" i="12"/>
  <c r="AB154" i="12"/>
  <c r="AB155" i="12"/>
  <c r="AB156" i="12"/>
  <c r="AB157" i="12"/>
  <c r="AB158" i="12"/>
  <c r="AB159" i="12"/>
  <c r="AB160" i="12"/>
  <c r="AB161" i="12"/>
  <c r="AB162" i="12"/>
  <c r="AB163" i="12"/>
  <c r="AB164" i="12"/>
  <c r="AB165" i="12"/>
  <c r="AB166" i="12"/>
  <c r="AB167" i="12"/>
  <c r="AB168" i="12"/>
  <c r="AB169" i="12"/>
  <c r="AB170" i="12"/>
  <c r="AB171" i="12"/>
  <c r="AB172" i="12"/>
  <c r="AB173" i="12"/>
  <c r="AB174" i="12"/>
  <c r="AB175" i="12"/>
  <c r="AB176" i="12"/>
  <c r="AB177" i="12"/>
  <c r="AB178" i="12"/>
  <c r="AB179" i="12"/>
  <c r="AB180" i="12"/>
  <c r="AB181" i="12"/>
  <c r="AB182" i="12"/>
  <c r="AB183" i="12"/>
  <c r="AB184" i="12"/>
  <c r="AB185" i="12"/>
  <c r="AB186" i="12"/>
  <c r="AB187" i="12"/>
  <c r="AB188" i="12"/>
  <c r="AB189" i="12"/>
  <c r="AB190" i="12"/>
  <c r="AB191" i="12"/>
  <c r="AB192" i="12"/>
  <c r="AB193" i="12"/>
  <c r="AB194" i="12"/>
  <c r="AB195" i="12"/>
  <c r="AB196" i="12"/>
  <c r="AB197" i="12"/>
  <c r="AB198" i="12"/>
  <c r="AB199" i="12"/>
  <c r="AB200" i="12"/>
  <c r="AB201" i="12"/>
  <c r="AB202" i="12"/>
  <c r="AB203" i="12"/>
  <c r="AB204" i="12"/>
  <c r="AB205" i="12"/>
  <c r="AB206" i="12"/>
  <c r="AB207" i="12"/>
  <c r="AB208" i="12"/>
  <c r="F11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G22" i="21"/>
  <c r="H22" i="21"/>
  <c r="I22" i="21"/>
  <c r="J22" i="21"/>
  <c r="K22" i="21"/>
  <c r="L22" i="21"/>
  <c r="M22" i="21"/>
  <c r="N22" i="21"/>
  <c r="O22" i="21"/>
  <c r="P22" i="21"/>
  <c r="Q22" i="21"/>
  <c r="F22" i="21"/>
  <c r="I16" i="21"/>
  <c r="I18" i="21"/>
  <c r="I19" i="21"/>
  <c r="I14" i="21"/>
  <c r="I11" i="21"/>
  <c r="I15" i="21"/>
  <c r="G18" i="21"/>
  <c r="G19" i="21"/>
  <c r="G14" i="21"/>
  <c r="G11" i="21"/>
  <c r="G15" i="21"/>
  <c r="H16" i="21"/>
  <c r="H18" i="21"/>
  <c r="H19" i="21"/>
  <c r="H14" i="21"/>
  <c r="H11" i="21"/>
  <c r="H15" i="21"/>
  <c r="AM5" i="16"/>
  <c r="U8" i="16"/>
  <c r="V8" i="16"/>
  <c r="AK8" i="16"/>
  <c r="X8" i="16"/>
  <c r="W8" i="16"/>
  <c r="AL8" i="16"/>
  <c r="AM8" i="16"/>
  <c r="U9" i="16"/>
  <c r="V9" i="16"/>
  <c r="AK9" i="16"/>
  <c r="X9" i="16"/>
  <c r="W9" i="16"/>
  <c r="AL9" i="16"/>
  <c r="U10" i="16"/>
  <c r="V10" i="16"/>
  <c r="AK10" i="16"/>
  <c r="X10" i="16"/>
  <c r="W10" i="16"/>
  <c r="AL10" i="16"/>
  <c r="U11" i="16"/>
  <c r="V11" i="16"/>
  <c r="AK11" i="16"/>
  <c r="X11" i="16"/>
  <c r="W11" i="16"/>
  <c r="AL11" i="16"/>
  <c r="AM11" i="16"/>
  <c r="U12" i="16"/>
  <c r="V12" i="16"/>
  <c r="AK12" i="16"/>
  <c r="X12" i="16"/>
  <c r="W12" i="16"/>
  <c r="AL12" i="16"/>
  <c r="AM12" i="16"/>
  <c r="U13" i="16"/>
  <c r="V13" i="16"/>
  <c r="AK13" i="16"/>
  <c r="X13" i="16"/>
  <c r="W13" i="16"/>
  <c r="AL13" i="16"/>
  <c r="U14" i="16"/>
  <c r="V14" i="16"/>
  <c r="AK14" i="16"/>
  <c r="X14" i="16"/>
  <c r="W14" i="16"/>
  <c r="AL14" i="16"/>
  <c r="U15" i="16"/>
  <c r="V15" i="16"/>
  <c r="AK15" i="16"/>
  <c r="X15" i="16"/>
  <c r="W15" i="16"/>
  <c r="AL15" i="16"/>
  <c r="AM15" i="16"/>
  <c r="U16" i="16"/>
  <c r="V16" i="16"/>
  <c r="AK16" i="16"/>
  <c r="X16" i="16"/>
  <c r="W16" i="16"/>
  <c r="AL16" i="16"/>
  <c r="AM16" i="16"/>
  <c r="U17" i="16"/>
  <c r="V17" i="16"/>
  <c r="AK17" i="16"/>
  <c r="X17" i="16"/>
  <c r="W17" i="16"/>
  <c r="AL17" i="16"/>
  <c r="U18" i="16"/>
  <c r="V18" i="16"/>
  <c r="AK18" i="16"/>
  <c r="X18" i="16"/>
  <c r="W18" i="16"/>
  <c r="AL18" i="16"/>
  <c r="U19" i="16"/>
  <c r="V19" i="16"/>
  <c r="AK19" i="16"/>
  <c r="X19" i="16"/>
  <c r="W19" i="16"/>
  <c r="AL19" i="16"/>
  <c r="AM19" i="16"/>
  <c r="U20" i="16"/>
  <c r="V20" i="16"/>
  <c r="AK20" i="16"/>
  <c r="X20" i="16"/>
  <c r="W20" i="16"/>
  <c r="AL20" i="16"/>
  <c r="AM20" i="16"/>
  <c r="U21" i="16"/>
  <c r="V21" i="16"/>
  <c r="AK21" i="16"/>
  <c r="X21" i="16"/>
  <c r="W21" i="16"/>
  <c r="AL21" i="16"/>
  <c r="U22" i="16"/>
  <c r="V22" i="16"/>
  <c r="AK22" i="16"/>
  <c r="X22" i="16"/>
  <c r="W22" i="16"/>
  <c r="AL22" i="16"/>
  <c r="U23" i="16"/>
  <c r="V23" i="16"/>
  <c r="AK23" i="16"/>
  <c r="X23" i="16"/>
  <c r="W23" i="16"/>
  <c r="AL23" i="16"/>
  <c r="AM23" i="16"/>
  <c r="U24" i="16"/>
  <c r="V24" i="16"/>
  <c r="AK24" i="16"/>
  <c r="X24" i="16"/>
  <c r="W24" i="16"/>
  <c r="AL24" i="16"/>
  <c r="AM24" i="16"/>
  <c r="U25" i="16"/>
  <c r="V25" i="16"/>
  <c r="AK25" i="16"/>
  <c r="X25" i="16"/>
  <c r="W25" i="16"/>
  <c r="AL25" i="16"/>
  <c r="U26" i="16"/>
  <c r="V26" i="16"/>
  <c r="AK26" i="16"/>
  <c r="X26" i="16"/>
  <c r="W26" i="16"/>
  <c r="AL26" i="16"/>
  <c r="U27" i="16"/>
  <c r="V27" i="16"/>
  <c r="AK27" i="16"/>
  <c r="X27" i="16"/>
  <c r="W27" i="16"/>
  <c r="AL27" i="16"/>
  <c r="AM27" i="16"/>
  <c r="U28" i="16"/>
  <c r="V28" i="16"/>
  <c r="AK28" i="16"/>
  <c r="X28" i="16"/>
  <c r="W28" i="16"/>
  <c r="AL28" i="16"/>
  <c r="AM28" i="16"/>
  <c r="U29" i="16"/>
  <c r="V29" i="16"/>
  <c r="AK29" i="16"/>
  <c r="X29" i="16"/>
  <c r="W29" i="16"/>
  <c r="AL29" i="16"/>
  <c r="U30" i="16"/>
  <c r="V30" i="16"/>
  <c r="AK30" i="16"/>
  <c r="X30" i="16"/>
  <c r="W30" i="16"/>
  <c r="AL30" i="16"/>
  <c r="U31" i="16"/>
  <c r="V31" i="16"/>
  <c r="AK31" i="16"/>
  <c r="X31" i="16"/>
  <c r="W31" i="16"/>
  <c r="AL31" i="16"/>
  <c r="AM31" i="16"/>
  <c r="U32" i="16"/>
  <c r="V32" i="16"/>
  <c r="AK32" i="16"/>
  <c r="X32" i="16"/>
  <c r="W32" i="16"/>
  <c r="AL32" i="16"/>
  <c r="AM32" i="16"/>
  <c r="U33" i="16"/>
  <c r="V33" i="16"/>
  <c r="AK33" i="16"/>
  <c r="X33" i="16"/>
  <c r="W33" i="16"/>
  <c r="AL33" i="16"/>
  <c r="U34" i="16"/>
  <c r="V34" i="16"/>
  <c r="AK34" i="16"/>
  <c r="X34" i="16"/>
  <c r="W34" i="16"/>
  <c r="AL34" i="16"/>
  <c r="U35" i="16"/>
  <c r="V35" i="16"/>
  <c r="AK35" i="16"/>
  <c r="X35" i="16"/>
  <c r="W35" i="16"/>
  <c r="AL35" i="16"/>
  <c r="AM35" i="16"/>
  <c r="U36" i="16"/>
  <c r="V36" i="16"/>
  <c r="AK36" i="16"/>
  <c r="X36" i="16"/>
  <c r="W36" i="16"/>
  <c r="AL36" i="16"/>
  <c r="AM36" i="16"/>
  <c r="U37" i="16"/>
  <c r="V37" i="16"/>
  <c r="AK37" i="16"/>
  <c r="X37" i="16"/>
  <c r="W37" i="16"/>
  <c r="AL37" i="16"/>
  <c r="U38" i="16"/>
  <c r="V38" i="16"/>
  <c r="AK38" i="16"/>
  <c r="X38" i="16"/>
  <c r="W38" i="16"/>
  <c r="AL38" i="16"/>
  <c r="U39" i="16"/>
  <c r="V39" i="16"/>
  <c r="AK39" i="16"/>
  <c r="X39" i="16"/>
  <c r="W39" i="16"/>
  <c r="AL39" i="16"/>
  <c r="AM39" i="16"/>
  <c r="U40" i="16"/>
  <c r="V40" i="16"/>
  <c r="AK40" i="16"/>
  <c r="X40" i="16"/>
  <c r="W40" i="16"/>
  <c r="AL40" i="16"/>
  <c r="AM40" i="16"/>
  <c r="U41" i="16"/>
  <c r="V41" i="16"/>
  <c r="AK41" i="16"/>
  <c r="X41" i="16"/>
  <c r="W41" i="16"/>
  <c r="AL41" i="16"/>
  <c r="U42" i="16"/>
  <c r="V42" i="16"/>
  <c r="AK42" i="16"/>
  <c r="X42" i="16"/>
  <c r="W42" i="16"/>
  <c r="AL42" i="16"/>
  <c r="U43" i="16"/>
  <c r="V43" i="16"/>
  <c r="AK43" i="16"/>
  <c r="X43" i="16"/>
  <c r="W43" i="16"/>
  <c r="AL43" i="16"/>
  <c r="U44" i="16"/>
  <c r="V44" i="16"/>
  <c r="AK44" i="16"/>
  <c r="X44" i="16"/>
  <c r="W44" i="16"/>
  <c r="AL44" i="16"/>
  <c r="AM44" i="16"/>
  <c r="U45" i="16"/>
  <c r="V45" i="16"/>
  <c r="AK45" i="16"/>
  <c r="X45" i="16"/>
  <c r="W45" i="16"/>
  <c r="AL45" i="16"/>
  <c r="AM45" i="16"/>
  <c r="U46" i="16"/>
  <c r="V46" i="16"/>
  <c r="AK46" i="16"/>
  <c r="X46" i="16"/>
  <c r="W46" i="16"/>
  <c r="AL46" i="16"/>
  <c r="U47" i="16"/>
  <c r="V47" i="16"/>
  <c r="AK47" i="16"/>
  <c r="X47" i="16"/>
  <c r="W47" i="16"/>
  <c r="AL47" i="16"/>
  <c r="U48" i="16"/>
  <c r="V48" i="16"/>
  <c r="AK48" i="16"/>
  <c r="X48" i="16"/>
  <c r="W48" i="16"/>
  <c r="AL48" i="16"/>
  <c r="AM48" i="16"/>
  <c r="U49" i="16"/>
  <c r="V49" i="16"/>
  <c r="AK49" i="16"/>
  <c r="X49" i="16"/>
  <c r="W49" i="16"/>
  <c r="AL49" i="16"/>
  <c r="AM49" i="16"/>
  <c r="U50" i="16"/>
  <c r="V50" i="16"/>
  <c r="AK50" i="16"/>
  <c r="X50" i="16"/>
  <c r="W50" i="16"/>
  <c r="AL50" i="16"/>
  <c r="U51" i="16"/>
  <c r="V51" i="16"/>
  <c r="AK51" i="16"/>
  <c r="X51" i="16"/>
  <c r="W51" i="16"/>
  <c r="AL51" i="16"/>
  <c r="U52" i="16"/>
  <c r="V52" i="16"/>
  <c r="AK52" i="16"/>
  <c r="X52" i="16"/>
  <c r="W52" i="16"/>
  <c r="AL52" i="16"/>
  <c r="AM52" i="16"/>
  <c r="U53" i="16"/>
  <c r="V53" i="16"/>
  <c r="AK53" i="16"/>
  <c r="X53" i="16"/>
  <c r="W53" i="16"/>
  <c r="AL53" i="16"/>
  <c r="AM53" i="16"/>
  <c r="U54" i="16"/>
  <c r="V54" i="16"/>
  <c r="AK54" i="16"/>
  <c r="X54" i="16"/>
  <c r="W54" i="16"/>
  <c r="AL54" i="16"/>
  <c r="U55" i="16"/>
  <c r="V55" i="16"/>
  <c r="AK55" i="16"/>
  <c r="X55" i="16"/>
  <c r="W55" i="16"/>
  <c r="AL55" i="16"/>
  <c r="U56" i="16"/>
  <c r="V56" i="16"/>
  <c r="AK56" i="16"/>
  <c r="X56" i="16"/>
  <c r="W56" i="16"/>
  <c r="AL56" i="16"/>
  <c r="AM56" i="16"/>
  <c r="U57" i="16"/>
  <c r="V57" i="16"/>
  <c r="AK57" i="16"/>
  <c r="X57" i="16"/>
  <c r="W57" i="16"/>
  <c r="AL57" i="16"/>
  <c r="AM57" i="16"/>
  <c r="U58" i="16"/>
  <c r="V58" i="16"/>
  <c r="AK58" i="16"/>
  <c r="X58" i="16"/>
  <c r="W58" i="16"/>
  <c r="AL58" i="16"/>
  <c r="U59" i="16"/>
  <c r="V59" i="16"/>
  <c r="AK59" i="16"/>
  <c r="X59" i="16"/>
  <c r="W59" i="16"/>
  <c r="AL59" i="16"/>
  <c r="U60" i="16"/>
  <c r="V60" i="16"/>
  <c r="AK60" i="16"/>
  <c r="X60" i="16"/>
  <c r="W60" i="16"/>
  <c r="AL60" i="16"/>
  <c r="AM60" i="16"/>
  <c r="U61" i="16"/>
  <c r="V61" i="16"/>
  <c r="AK61" i="16"/>
  <c r="X61" i="16"/>
  <c r="W61" i="16"/>
  <c r="AL61" i="16"/>
  <c r="AM61" i="16"/>
  <c r="U62" i="16"/>
  <c r="V62" i="16"/>
  <c r="AK62" i="16"/>
  <c r="X62" i="16"/>
  <c r="W62" i="16"/>
  <c r="AL62" i="16"/>
  <c r="U63" i="16"/>
  <c r="V63" i="16"/>
  <c r="AK63" i="16"/>
  <c r="X63" i="16"/>
  <c r="W63" i="16"/>
  <c r="AL63" i="16"/>
  <c r="U64" i="16"/>
  <c r="V64" i="16"/>
  <c r="AK64" i="16"/>
  <c r="X64" i="16"/>
  <c r="W64" i="16"/>
  <c r="AL64" i="16"/>
  <c r="AM64" i="16"/>
  <c r="U65" i="16"/>
  <c r="V65" i="16"/>
  <c r="AK65" i="16"/>
  <c r="X65" i="16"/>
  <c r="W65" i="16"/>
  <c r="AL65" i="16"/>
  <c r="AM65" i="16"/>
  <c r="U66" i="16"/>
  <c r="V66" i="16"/>
  <c r="AK66" i="16"/>
  <c r="X66" i="16"/>
  <c r="W66" i="16"/>
  <c r="AL66" i="16"/>
  <c r="U67" i="16"/>
  <c r="V67" i="16"/>
  <c r="AK67" i="16"/>
  <c r="X67" i="16"/>
  <c r="W67" i="16"/>
  <c r="AL67" i="16"/>
  <c r="U68" i="16"/>
  <c r="V68" i="16"/>
  <c r="AK68" i="16"/>
  <c r="X68" i="16"/>
  <c r="W68" i="16"/>
  <c r="AL68" i="16"/>
  <c r="AM68" i="16"/>
  <c r="U69" i="16"/>
  <c r="V69" i="16"/>
  <c r="AK69" i="16"/>
  <c r="X69" i="16"/>
  <c r="W69" i="16"/>
  <c r="AL69" i="16"/>
  <c r="AM69" i="16"/>
  <c r="U70" i="16"/>
  <c r="V70" i="16"/>
  <c r="AK70" i="16"/>
  <c r="X70" i="16"/>
  <c r="W70" i="16"/>
  <c r="AL70" i="16"/>
  <c r="U71" i="16"/>
  <c r="V71" i="16"/>
  <c r="AK71" i="16"/>
  <c r="X71" i="16"/>
  <c r="W71" i="16"/>
  <c r="AL71" i="16"/>
  <c r="U72" i="16"/>
  <c r="V72" i="16"/>
  <c r="AK72" i="16"/>
  <c r="X72" i="16"/>
  <c r="W72" i="16"/>
  <c r="AL72" i="16"/>
  <c r="AM72" i="16"/>
  <c r="U73" i="16"/>
  <c r="V73" i="16"/>
  <c r="AK73" i="16"/>
  <c r="X73" i="16"/>
  <c r="W73" i="16"/>
  <c r="AL73" i="16"/>
  <c r="AM73" i="16"/>
  <c r="U74" i="16"/>
  <c r="V74" i="16"/>
  <c r="AK74" i="16"/>
  <c r="X74" i="16"/>
  <c r="W74" i="16"/>
  <c r="AL74" i="16"/>
  <c r="U75" i="16"/>
  <c r="V75" i="16"/>
  <c r="AK75" i="16"/>
  <c r="X75" i="16"/>
  <c r="W75" i="16"/>
  <c r="AL75" i="16"/>
  <c r="U76" i="16"/>
  <c r="V76" i="16"/>
  <c r="AK76" i="16"/>
  <c r="X76" i="16"/>
  <c r="W76" i="16"/>
  <c r="AL76" i="16"/>
  <c r="AM76" i="16"/>
  <c r="U77" i="16"/>
  <c r="V77" i="16"/>
  <c r="AK77" i="16"/>
  <c r="X77" i="16"/>
  <c r="W77" i="16"/>
  <c r="AL77" i="16"/>
  <c r="AM77" i="16"/>
  <c r="U78" i="16"/>
  <c r="V78" i="16"/>
  <c r="AK78" i="16"/>
  <c r="X78" i="16"/>
  <c r="W78" i="16"/>
  <c r="AL78" i="16"/>
  <c r="U79" i="16"/>
  <c r="V79" i="16"/>
  <c r="AK79" i="16"/>
  <c r="X79" i="16"/>
  <c r="W79" i="16"/>
  <c r="AL79" i="16"/>
  <c r="U80" i="16"/>
  <c r="V80" i="16"/>
  <c r="AK80" i="16"/>
  <c r="X80" i="16"/>
  <c r="W80" i="16"/>
  <c r="AL80" i="16"/>
  <c r="AM80" i="16"/>
  <c r="U81" i="16"/>
  <c r="V81" i="16"/>
  <c r="AK81" i="16"/>
  <c r="X81" i="16"/>
  <c r="W81" i="16"/>
  <c r="AL81" i="16"/>
  <c r="AM81" i="16"/>
  <c r="U82" i="16"/>
  <c r="V82" i="16"/>
  <c r="AK82" i="16"/>
  <c r="X82" i="16"/>
  <c r="W82" i="16"/>
  <c r="AL82" i="16"/>
  <c r="U83" i="16"/>
  <c r="V83" i="16"/>
  <c r="AK83" i="16"/>
  <c r="X83" i="16"/>
  <c r="W83" i="16"/>
  <c r="AL83" i="16"/>
  <c r="U84" i="16"/>
  <c r="V84" i="16"/>
  <c r="AK84" i="16"/>
  <c r="X84" i="16"/>
  <c r="W84" i="16"/>
  <c r="AL84" i="16"/>
  <c r="AM84" i="16"/>
  <c r="U85" i="16"/>
  <c r="V85" i="16"/>
  <c r="AK85" i="16"/>
  <c r="X85" i="16"/>
  <c r="W85" i="16"/>
  <c r="AL85" i="16"/>
  <c r="AM85" i="16"/>
  <c r="U86" i="16"/>
  <c r="V86" i="16"/>
  <c r="AK86" i="16"/>
  <c r="X86" i="16"/>
  <c r="W86" i="16"/>
  <c r="AL86" i="16"/>
  <c r="U87" i="16"/>
  <c r="V87" i="16"/>
  <c r="AK87" i="16"/>
  <c r="X87" i="16"/>
  <c r="W87" i="16"/>
  <c r="AL87" i="16"/>
  <c r="U88" i="16"/>
  <c r="V88" i="16"/>
  <c r="AK88" i="16"/>
  <c r="X88" i="16"/>
  <c r="W88" i="16"/>
  <c r="AL88" i="16"/>
  <c r="AM88" i="16"/>
  <c r="U89" i="16"/>
  <c r="V89" i="16"/>
  <c r="AK89" i="16"/>
  <c r="X89" i="16"/>
  <c r="W89" i="16"/>
  <c r="AL89" i="16"/>
  <c r="AM89" i="16"/>
  <c r="U90" i="16"/>
  <c r="V90" i="16"/>
  <c r="AK90" i="16"/>
  <c r="X90" i="16"/>
  <c r="W90" i="16"/>
  <c r="AL90" i="16"/>
  <c r="U91" i="16"/>
  <c r="V91" i="16"/>
  <c r="AK91" i="16"/>
  <c r="X91" i="16"/>
  <c r="W91" i="16"/>
  <c r="AL91" i="16"/>
  <c r="U92" i="16"/>
  <c r="V92" i="16"/>
  <c r="AK92" i="16"/>
  <c r="X92" i="16"/>
  <c r="W92" i="16"/>
  <c r="AL92" i="16"/>
  <c r="AM92" i="16"/>
  <c r="U93" i="16"/>
  <c r="V93" i="16"/>
  <c r="AK93" i="16"/>
  <c r="X93" i="16"/>
  <c r="W93" i="16"/>
  <c r="AL93" i="16"/>
  <c r="AM93" i="16"/>
  <c r="U94" i="16"/>
  <c r="V94" i="16"/>
  <c r="AK94" i="16"/>
  <c r="X94" i="16"/>
  <c r="W94" i="16"/>
  <c r="AL94" i="16"/>
  <c r="U95" i="16"/>
  <c r="V95" i="16"/>
  <c r="AK95" i="16"/>
  <c r="X95" i="16"/>
  <c r="W95" i="16"/>
  <c r="AL95" i="16"/>
  <c r="U96" i="16"/>
  <c r="V96" i="16"/>
  <c r="AK96" i="16"/>
  <c r="X96" i="16"/>
  <c r="W96" i="16"/>
  <c r="AL96" i="16"/>
  <c r="AM96" i="16"/>
  <c r="U97" i="16"/>
  <c r="V97" i="16"/>
  <c r="AK97" i="16"/>
  <c r="X97" i="16"/>
  <c r="W97" i="16"/>
  <c r="AL97" i="16"/>
  <c r="AM97" i="16"/>
  <c r="U98" i="16"/>
  <c r="V98" i="16"/>
  <c r="AK98" i="16"/>
  <c r="X98" i="16"/>
  <c r="W98" i="16"/>
  <c r="AL98" i="16"/>
  <c r="U99" i="16"/>
  <c r="V99" i="16"/>
  <c r="AK99" i="16"/>
  <c r="X99" i="16"/>
  <c r="W99" i="16"/>
  <c r="AL99" i="16"/>
  <c r="U100" i="16"/>
  <c r="V100" i="16"/>
  <c r="AK100" i="16"/>
  <c r="X100" i="16"/>
  <c r="W100" i="16"/>
  <c r="AL100" i="16"/>
  <c r="AM100" i="16"/>
  <c r="U101" i="16"/>
  <c r="V101" i="16"/>
  <c r="AK101" i="16"/>
  <c r="X101" i="16"/>
  <c r="W101" i="16"/>
  <c r="AL101" i="16"/>
  <c r="AM101" i="16"/>
  <c r="U102" i="16"/>
  <c r="V102" i="16"/>
  <c r="AK102" i="16"/>
  <c r="X102" i="16"/>
  <c r="W102" i="16"/>
  <c r="AL102" i="16"/>
  <c r="U103" i="16"/>
  <c r="V103" i="16"/>
  <c r="AK103" i="16"/>
  <c r="X103" i="16"/>
  <c r="W103" i="16"/>
  <c r="AL103" i="16"/>
  <c r="U104" i="16"/>
  <c r="V104" i="16"/>
  <c r="AK104" i="16"/>
  <c r="X104" i="16"/>
  <c r="W104" i="16"/>
  <c r="AL104" i="16"/>
  <c r="AM104" i="16"/>
  <c r="U105" i="16"/>
  <c r="V105" i="16"/>
  <c r="AK105" i="16"/>
  <c r="X105" i="16"/>
  <c r="W105" i="16"/>
  <c r="AL105" i="16"/>
  <c r="AM105" i="16"/>
  <c r="U106" i="16"/>
  <c r="V106" i="16"/>
  <c r="AK106" i="16"/>
  <c r="X106" i="16"/>
  <c r="W106" i="16"/>
  <c r="AL106" i="16"/>
  <c r="U107" i="16"/>
  <c r="V107" i="16"/>
  <c r="AK107" i="16"/>
  <c r="X107" i="16"/>
  <c r="W107" i="16"/>
  <c r="AL107" i="16"/>
  <c r="U108" i="16"/>
  <c r="V108" i="16"/>
  <c r="AK108" i="16"/>
  <c r="X108" i="16"/>
  <c r="W108" i="16"/>
  <c r="AL108" i="16"/>
  <c r="AM108" i="16"/>
  <c r="U109" i="16"/>
  <c r="V109" i="16"/>
  <c r="AK109" i="16"/>
  <c r="X109" i="16"/>
  <c r="W109" i="16"/>
  <c r="AL109" i="16"/>
  <c r="AM109" i="16"/>
  <c r="U110" i="16"/>
  <c r="V110" i="16"/>
  <c r="AK110" i="16"/>
  <c r="X110" i="16"/>
  <c r="W110" i="16"/>
  <c r="AL110" i="16"/>
  <c r="U111" i="16"/>
  <c r="V111" i="16"/>
  <c r="AK111" i="16"/>
  <c r="X111" i="16"/>
  <c r="W111" i="16"/>
  <c r="AL111" i="16"/>
  <c r="U112" i="16"/>
  <c r="V112" i="16"/>
  <c r="AK112" i="16"/>
  <c r="X112" i="16"/>
  <c r="W112" i="16"/>
  <c r="AL112" i="16"/>
  <c r="AM112" i="16"/>
  <c r="U113" i="16"/>
  <c r="V113" i="16"/>
  <c r="AK113" i="16"/>
  <c r="X113" i="16"/>
  <c r="W113" i="16"/>
  <c r="AL113" i="16"/>
  <c r="AM113" i="16"/>
  <c r="U114" i="16"/>
  <c r="V114" i="16"/>
  <c r="AK114" i="16"/>
  <c r="X114" i="16"/>
  <c r="W114" i="16"/>
  <c r="AL114" i="16"/>
  <c r="U115" i="16"/>
  <c r="V115" i="16"/>
  <c r="AK115" i="16"/>
  <c r="X115" i="16"/>
  <c r="W115" i="16"/>
  <c r="AL115" i="16"/>
  <c r="U116" i="16"/>
  <c r="V116" i="16"/>
  <c r="AK116" i="16"/>
  <c r="X116" i="16"/>
  <c r="W116" i="16"/>
  <c r="AL116" i="16"/>
  <c r="AM116" i="16"/>
  <c r="U117" i="16"/>
  <c r="V117" i="16"/>
  <c r="AK117" i="16"/>
  <c r="X117" i="16"/>
  <c r="W117" i="16"/>
  <c r="AL117" i="16"/>
  <c r="AM117" i="16"/>
  <c r="U118" i="16"/>
  <c r="V118" i="16"/>
  <c r="AK118" i="16"/>
  <c r="X118" i="16"/>
  <c r="W118" i="16"/>
  <c r="AL118" i="16"/>
  <c r="U119" i="16"/>
  <c r="V119" i="16"/>
  <c r="AK119" i="16"/>
  <c r="X119" i="16"/>
  <c r="W119" i="16"/>
  <c r="AL119" i="16"/>
  <c r="U120" i="16"/>
  <c r="V120" i="16"/>
  <c r="AK120" i="16"/>
  <c r="X120" i="16"/>
  <c r="W120" i="16"/>
  <c r="AL120" i="16"/>
  <c r="AM120" i="16"/>
  <c r="U121" i="16"/>
  <c r="V121" i="16"/>
  <c r="AK121" i="16"/>
  <c r="X121" i="16"/>
  <c r="W121" i="16"/>
  <c r="AL121" i="16"/>
  <c r="AM121" i="16"/>
  <c r="U122" i="16"/>
  <c r="V122" i="16"/>
  <c r="AK122" i="16"/>
  <c r="X122" i="16"/>
  <c r="W122" i="16"/>
  <c r="AL122" i="16"/>
  <c r="U123" i="16"/>
  <c r="V123" i="16"/>
  <c r="AK123" i="16"/>
  <c r="X123" i="16"/>
  <c r="W123" i="16"/>
  <c r="AL123" i="16"/>
  <c r="U124" i="16"/>
  <c r="V124" i="16"/>
  <c r="AK124" i="16"/>
  <c r="X124" i="16"/>
  <c r="W124" i="16"/>
  <c r="AL124" i="16"/>
  <c r="AM124" i="16"/>
  <c r="U125" i="16"/>
  <c r="V125" i="16"/>
  <c r="AK125" i="16"/>
  <c r="X125" i="16"/>
  <c r="W125" i="16"/>
  <c r="AL125" i="16"/>
  <c r="AM125" i="16"/>
  <c r="U126" i="16"/>
  <c r="V126" i="16"/>
  <c r="AK126" i="16"/>
  <c r="X126" i="16"/>
  <c r="W126" i="16"/>
  <c r="AL126" i="16"/>
  <c r="U127" i="16"/>
  <c r="V127" i="16"/>
  <c r="AK127" i="16"/>
  <c r="X127" i="16"/>
  <c r="W127" i="16"/>
  <c r="AL127" i="16"/>
  <c r="U128" i="16"/>
  <c r="V128" i="16"/>
  <c r="AK128" i="16"/>
  <c r="X128" i="16"/>
  <c r="W128" i="16"/>
  <c r="AL128" i="16"/>
  <c r="AM128" i="16"/>
  <c r="U129" i="16"/>
  <c r="V129" i="16"/>
  <c r="AK129" i="16"/>
  <c r="X129" i="16"/>
  <c r="W129" i="16"/>
  <c r="AL129" i="16"/>
  <c r="AM129" i="16"/>
  <c r="U130" i="16"/>
  <c r="V130" i="16"/>
  <c r="AK130" i="16"/>
  <c r="X130" i="16"/>
  <c r="W130" i="16"/>
  <c r="AL130" i="16"/>
  <c r="U131" i="16"/>
  <c r="V131" i="16"/>
  <c r="AK131" i="16"/>
  <c r="X131" i="16"/>
  <c r="W131" i="16"/>
  <c r="AL131" i="16"/>
  <c r="U132" i="16"/>
  <c r="V132" i="16"/>
  <c r="AK132" i="16"/>
  <c r="X132" i="16"/>
  <c r="W132" i="16"/>
  <c r="AL132" i="16"/>
  <c r="AM132" i="16"/>
  <c r="U133" i="16"/>
  <c r="V133" i="16"/>
  <c r="AK133" i="16"/>
  <c r="X133" i="16"/>
  <c r="W133" i="16"/>
  <c r="AL133" i="16"/>
  <c r="AM133" i="16"/>
  <c r="U134" i="16"/>
  <c r="V134" i="16"/>
  <c r="AK134" i="16"/>
  <c r="X134" i="16"/>
  <c r="W134" i="16"/>
  <c r="AL134" i="16"/>
  <c r="U135" i="16"/>
  <c r="V135" i="16"/>
  <c r="AK135" i="16"/>
  <c r="X135" i="16"/>
  <c r="W135" i="16"/>
  <c r="AL135" i="16"/>
  <c r="U136" i="16"/>
  <c r="V136" i="16"/>
  <c r="AK136" i="16"/>
  <c r="X136" i="16"/>
  <c r="W136" i="16"/>
  <c r="AL136" i="16"/>
  <c r="AM136" i="16"/>
  <c r="U137" i="16"/>
  <c r="V137" i="16"/>
  <c r="AK137" i="16"/>
  <c r="X137" i="16"/>
  <c r="W137" i="16"/>
  <c r="AL137" i="16"/>
  <c r="AM137" i="16"/>
  <c r="U138" i="16"/>
  <c r="V138" i="16"/>
  <c r="AK138" i="16"/>
  <c r="X138" i="16"/>
  <c r="W138" i="16"/>
  <c r="AL138" i="16"/>
  <c r="U139" i="16"/>
  <c r="V139" i="16"/>
  <c r="AK139" i="16"/>
  <c r="X139" i="16"/>
  <c r="W139" i="16"/>
  <c r="AL139" i="16"/>
  <c r="U140" i="16"/>
  <c r="V140" i="16"/>
  <c r="AK140" i="16"/>
  <c r="X140" i="16"/>
  <c r="W140" i="16"/>
  <c r="AL140" i="16"/>
  <c r="AM140" i="16"/>
  <c r="U141" i="16"/>
  <c r="V141" i="16"/>
  <c r="AK141" i="16"/>
  <c r="X141" i="16"/>
  <c r="W141" i="16"/>
  <c r="AL141" i="16"/>
  <c r="U142" i="16"/>
  <c r="V142" i="16"/>
  <c r="AK142" i="16"/>
  <c r="X142" i="16"/>
  <c r="W142" i="16"/>
  <c r="AL142" i="16"/>
  <c r="AM142" i="16"/>
  <c r="U143" i="16"/>
  <c r="V143" i="16"/>
  <c r="AK143" i="16"/>
  <c r="X143" i="16"/>
  <c r="W143" i="16"/>
  <c r="AL143" i="16"/>
  <c r="AM143" i="16"/>
  <c r="U144" i="16"/>
  <c r="V144" i="16"/>
  <c r="AK144" i="16"/>
  <c r="X144" i="16"/>
  <c r="W144" i="16"/>
  <c r="AL144" i="16"/>
  <c r="AM144" i="16"/>
  <c r="U145" i="16"/>
  <c r="V145" i="16"/>
  <c r="AK145" i="16"/>
  <c r="X145" i="16"/>
  <c r="W145" i="16"/>
  <c r="AL145" i="16"/>
  <c r="U146" i="16"/>
  <c r="V146" i="16"/>
  <c r="AK146" i="16"/>
  <c r="X146" i="16"/>
  <c r="W146" i="16"/>
  <c r="AL146" i="16"/>
  <c r="AM146" i="16"/>
  <c r="U147" i="16"/>
  <c r="V147" i="16"/>
  <c r="AK147" i="16"/>
  <c r="X147" i="16"/>
  <c r="W147" i="16"/>
  <c r="AL147" i="16"/>
  <c r="AM147" i="16"/>
  <c r="U148" i="16"/>
  <c r="V148" i="16"/>
  <c r="AK148" i="16"/>
  <c r="X148" i="16"/>
  <c r="W148" i="16"/>
  <c r="AL148" i="16"/>
  <c r="AM148" i="16"/>
  <c r="U149" i="16"/>
  <c r="V149" i="16"/>
  <c r="AK149" i="16"/>
  <c r="X149" i="16"/>
  <c r="W149" i="16"/>
  <c r="AL149" i="16"/>
  <c r="U150" i="16"/>
  <c r="V150" i="16"/>
  <c r="AK150" i="16"/>
  <c r="X150" i="16"/>
  <c r="W150" i="16"/>
  <c r="AL150" i="16"/>
  <c r="AM150" i="16"/>
  <c r="U151" i="16"/>
  <c r="V151" i="16"/>
  <c r="AK151" i="16"/>
  <c r="X151" i="16"/>
  <c r="W151" i="16"/>
  <c r="AL151" i="16"/>
  <c r="AM151" i="16"/>
  <c r="U152" i="16"/>
  <c r="V152" i="16"/>
  <c r="AK152" i="16"/>
  <c r="X152" i="16"/>
  <c r="W152" i="16"/>
  <c r="AL152" i="16"/>
  <c r="AM152" i="16"/>
  <c r="U153" i="16"/>
  <c r="V153" i="16"/>
  <c r="AK153" i="16"/>
  <c r="X153" i="16"/>
  <c r="W153" i="16"/>
  <c r="AL153" i="16"/>
  <c r="U154" i="16"/>
  <c r="V154" i="16"/>
  <c r="AK154" i="16"/>
  <c r="X154" i="16"/>
  <c r="W154" i="16"/>
  <c r="AL154" i="16"/>
  <c r="AM154" i="16"/>
  <c r="U155" i="16"/>
  <c r="V155" i="16"/>
  <c r="AK155" i="16"/>
  <c r="X155" i="16"/>
  <c r="W155" i="16"/>
  <c r="AL155" i="16"/>
  <c r="AM155" i="16"/>
  <c r="U156" i="16"/>
  <c r="V156" i="16"/>
  <c r="AK156" i="16"/>
  <c r="X156" i="16"/>
  <c r="W156" i="16"/>
  <c r="AL156" i="16"/>
  <c r="AM156" i="16"/>
  <c r="U157" i="16"/>
  <c r="V157" i="16"/>
  <c r="AK157" i="16"/>
  <c r="X157" i="16"/>
  <c r="W157" i="16"/>
  <c r="AL157" i="16"/>
  <c r="U158" i="16"/>
  <c r="V158" i="16"/>
  <c r="AK158" i="16"/>
  <c r="X158" i="16"/>
  <c r="W158" i="16"/>
  <c r="AL158" i="16"/>
  <c r="AM158" i="16"/>
  <c r="U159" i="16"/>
  <c r="V159" i="16"/>
  <c r="AK159" i="16"/>
  <c r="X159" i="16"/>
  <c r="W159" i="16"/>
  <c r="AL159" i="16"/>
  <c r="AM159" i="16"/>
  <c r="U160" i="16"/>
  <c r="V160" i="16"/>
  <c r="AK160" i="16"/>
  <c r="X160" i="16"/>
  <c r="W160" i="16"/>
  <c r="AL160" i="16"/>
  <c r="AM160" i="16"/>
  <c r="U161" i="16"/>
  <c r="V161" i="16"/>
  <c r="AK161" i="16"/>
  <c r="X161" i="16"/>
  <c r="W161" i="16"/>
  <c r="AL161" i="16"/>
  <c r="AM161" i="16"/>
  <c r="U162" i="16"/>
  <c r="V162" i="16"/>
  <c r="AK162" i="16"/>
  <c r="X162" i="16"/>
  <c r="W162" i="16"/>
  <c r="AL162" i="16"/>
  <c r="AM162" i="16"/>
  <c r="U163" i="16"/>
  <c r="V163" i="16"/>
  <c r="AK163" i="16"/>
  <c r="X163" i="16"/>
  <c r="W163" i="16"/>
  <c r="AL163" i="16"/>
  <c r="AM163" i="16"/>
  <c r="U164" i="16"/>
  <c r="V164" i="16"/>
  <c r="AK164" i="16"/>
  <c r="X164" i="16"/>
  <c r="W164" i="16"/>
  <c r="AL164" i="16"/>
  <c r="AM164" i="16"/>
  <c r="U165" i="16"/>
  <c r="V165" i="16"/>
  <c r="AK165" i="16"/>
  <c r="X165" i="16"/>
  <c r="W165" i="16"/>
  <c r="AL165" i="16"/>
  <c r="AM165" i="16"/>
  <c r="U166" i="16"/>
  <c r="V166" i="16"/>
  <c r="AK166" i="16"/>
  <c r="X166" i="16"/>
  <c r="W166" i="16"/>
  <c r="AL166" i="16"/>
  <c r="AM166" i="16"/>
  <c r="U167" i="16"/>
  <c r="V167" i="16"/>
  <c r="AK167" i="16"/>
  <c r="X167" i="16"/>
  <c r="W167" i="16"/>
  <c r="AL167" i="16"/>
  <c r="AM167" i="16"/>
  <c r="U168" i="16"/>
  <c r="V168" i="16"/>
  <c r="AK168" i="16"/>
  <c r="X168" i="16"/>
  <c r="W168" i="16"/>
  <c r="AL168" i="16"/>
  <c r="AM168" i="16"/>
  <c r="U169" i="16"/>
  <c r="V169" i="16"/>
  <c r="AK169" i="16"/>
  <c r="X169" i="16"/>
  <c r="W169" i="16"/>
  <c r="AL169" i="16"/>
  <c r="AM169" i="16"/>
  <c r="U170" i="16"/>
  <c r="V170" i="16"/>
  <c r="AK170" i="16"/>
  <c r="X170" i="16"/>
  <c r="W170" i="16"/>
  <c r="AL170" i="16"/>
  <c r="AM170" i="16"/>
  <c r="U171" i="16"/>
  <c r="V171" i="16"/>
  <c r="AK171" i="16"/>
  <c r="X171" i="16"/>
  <c r="W171" i="16"/>
  <c r="AL171" i="16"/>
  <c r="AM171" i="16"/>
  <c r="U172" i="16"/>
  <c r="V172" i="16"/>
  <c r="AK172" i="16"/>
  <c r="X172" i="16"/>
  <c r="W172" i="16"/>
  <c r="AL172" i="16"/>
  <c r="AM172" i="16"/>
  <c r="U173" i="16"/>
  <c r="V173" i="16"/>
  <c r="AK173" i="16"/>
  <c r="X173" i="16"/>
  <c r="W173" i="16"/>
  <c r="AL173" i="16"/>
  <c r="AM173" i="16"/>
  <c r="U174" i="16"/>
  <c r="V174" i="16"/>
  <c r="AK174" i="16"/>
  <c r="X174" i="16"/>
  <c r="W174" i="16"/>
  <c r="AL174" i="16"/>
  <c r="AM174" i="16"/>
  <c r="U175" i="16"/>
  <c r="V175" i="16"/>
  <c r="AK175" i="16"/>
  <c r="X175" i="16"/>
  <c r="W175" i="16"/>
  <c r="AL175" i="16"/>
  <c r="AM175" i="16"/>
  <c r="U176" i="16"/>
  <c r="V176" i="16"/>
  <c r="AK176" i="16"/>
  <c r="X176" i="16"/>
  <c r="W176" i="16"/>
  <c r="AL176" i="16"/>
  <c r="AM176" i="16"/>
  <c r="U177" i="16"/>
  <c r="V177" i="16"/>
  <c r="AK177" i="16"/>
  <c r="X177" i="16"/>
  <c r="W177" i="16"/>
  <c r="AL177" i="16"/>
  <c r="AM177" i="16"/>
  <c r="U178" i="16"/>
  <c r="V178" i="16"/>
  <c r="AK178" i="16"/>
  <c r="X178" i="16"/>
  <c r="W178" i="16"/>
  <c r="AL178" i="16"/>
  <c r="AM178" i="16"/>
  <c r="U179" i="16"/>
  <c r="V179" i="16"/>
  <c r="AK179" i="16"/>
  <c r="X179" i="16"/>
  <c r="W179" i="16"/>
  <c r="AL179" i="16"/>
  <c r="AM179" i="16"/>
  <c r="U180" i="16"/>
  <c r="V180" i="16"/>
  <c r="AK180" i="16"/>
  <c r="X180" i="16"/>
  <c r="W180" i="16"/>
  <c r="AL180" i="16"/>
  <c r="AM180" i="16"/>
  <c r="U181" i="16"/>
  <c r="V181" i="16"/>
  <c r="AK181" i="16"/>
  <c r="X181" i="16"/>
  <c r="W181" i="16"/>
  <c r="AL181" i="16"/>
  <c r="AM181" i="16"/>
  <c r="U182" i="16"/>
  <c r="V182" i="16"/>
  <c r="AK182" i="16"/>
  <c r="X182" i="16"/>
  <c r="W182" i="16"/>
  <c r="AL182" i="16"/>
  <c r="AM182" i="16"/>
  <c r="U183" i="16"/>
  <c r="V183" i="16"/>
  <c r="AK183" i="16"/>
  <c r="X183" i="16"/>
  <c r="W183" i="16"/>
  <c r="AL183" i="16"/>
  <c r="AM183" i="16"/>
  <c r="U184" i="16"/>
  <c r="V184" i="16"/>
  <c r="AK184" i="16"/>
  <c r="X184" i="16"/>
  <c r="W184" i="16"/>
  <c r="AL184" i="16"/>
  <c r="AM184" i="16"/>
  <c r="U185" i="16"/>
  <c r="V185" i="16"/>
  <c r="AK185" i="16"/>
  <c r="X185" i="16"/>
  <c r="W185" i="16"/>
  <c r="AL185" i="16"/>
  <c r="AM185" i="16"/>
  <c r="U186" i="16"/>
  <c r="V186" i="16"/>
  <c r="AK186" i="16"/>
  <c r="X186" i="16"/>
  <c r="W186" i="16"/>
  <c r="AL186" i="16"/>
  <c r="AM186" i="16"/>
  <c r="U187" i="16"/>
  <c r="V187" i="16"/>
  <c r="AK187" i="16"/>
  <c r="X187" i="16"/>
  <c r="W187" i="16"/>
  <c r="AL187" i="16"/>
  <c r="AM187" i="16"/>
  <c r="U188" i="16"/>
  <c r="V188" i="16"/>
  <c r="AK188" i="16"/>
  <c r="X188" i="16"/>
  <c r="W188" i="16"/>
  <c r="AL188" i="16"/>
  <c r="AM188" i="16"/>
  <c r="U189" i="16"/>
  <c r="V189" i="16"/>
  <c r="AK189" i="16"/>
  <c r="X189" i="16"/>
  <c r="W189" i="16"/>
  <c r="AL189" i="16"/>
  <c r="AM189" i="16"/>
  <c r="U190" i="16"/>
  <c r="V190" i="16"/>
  <c r="AK190" i="16"/>
  <c r="X190" i="16"/>
  <c r="W190" i="16"/>
  <c r="AL190" i="16"/>
  <c r="AM190" i="16"/>
  <c r="U191" i="16"/>
  <c r="V191" i="16"/>
  <c r="AK191" i="16"/>
  <c r="X191" i="16"/>
  <c r="W191" i="16"/>
  <c r="AL191" i="16"/>
  <c r="AM191" i="16"/>
  <c r="U192" i="16"/>
  <c r="V192" i="16"/>
  <c r="AK192" i="16"/>
  <c r="X192" i="16"/>
  <c r="W192" i="16"/>
  <c r="AL192" i="16"/>
  <c r="AM192" i="16"/>
  <c r="U193" i="16"/>
  <c r="V193" i="16"/>
  <c r="AK193" i="16"/>
  <c r="X193" i="16"/>
  <c r="W193" i="16"/>
  <c r="AL193" i="16"/>
  <c r="AM193" i="16"/>
  <c r="U194" i="16"/>
  <c r="V194" i="16"/>
  <c r="AK194" i="16"/>
  <c r="X194" i="16"/>
  <c r="W194" i="16"/>
  <c r="AL194" i="16"/>
  <c r="AM194" i="16"/>
  <c r="U195" i="16"/>
  <c r="V195" i="16"/>
  <c r="AK195" i="16"/>
  <c r="X195" i="16"/>
  <c r="W195" i="16"/>
  <c r="AL195" i="16"/>
  <c r="AM195" i="16"/>
  <c r="U196" i="16"/>
  <c r="V196" i="16"/>
  <c r="AK196" i="16"/>
  <c r="X196" i="16"/>
  <c r="W196" i="16"/>
  <c r="AL196" i="16"/>
  <c r="AM196" i="16"/>
  <c r="U197" i="16"/>
  <c r="V197" i="16"/>
  <c r="AK197" i="16"/>
  <c r="X197" i="16"/>
  <c r="W197" i="16"/>
  <c r="AL197" i="16"/>
  <c r="AM197" i="16"/>
  <c r="U198" i="16"/>
  <c r="V198" i="16"/>
  <c r="AK198" i="16"/>
  <c r="X198" i="16"/>
  <c r="W198" i="16"/>
  <c r="AL198" i="16"/>
  <c r="AM198" i="16"/>
  <c r="U199" i="16"/>
  <c r="V199" i="16"/>
  <c r="AK199" i="16"/>
  <c r="X199" i="16"/>
  <c r="W199" i="16"/>
  <c r="AL199" i="16"/>
  <c r="AM199" i="16"/>
  <c r="U200" i="16"/>
  <c r="V200" i="16"/>
  <c r="AK200" i="16"/>
  <c r="X200" i="16"/>
  <c r="W200" i="16"/>
  <c r="AL200" i="16"/>
  <c r="AM200" i="16"/>
  <c r="U201" i="16"/>
  <c r="V201" i="16"/>
  <c r="AK201" i="16"/>
  <c r="X201" i="16"/>
  <c r="W201" i="16"/>
  <c r="AL201" i="16"/>
  <c r="AM201" i="16"/>
  <c r="U202" i="16"/>
  <c r="V202" i="16"/>
  <c r="AK202" i="16"/>
  <c r="X202" i="16"/>
  <c r="W202" i="16"/>
  <c r="AL202" i="16"/>
  <c r="AM202" i="16"/>
  <c r="U203" i="16"/>
  <c r="V203" i="16"/>
  <c r="AK203" i="16"/>
  <c r="X203" i="16"/>
  <c r="W203" i="16"/>
  <c r="AL203" i="16"/>
  <c r="AM203" i="16"/>
  <c r="U204" i="16"/>
  <c r="V204" i="16"/>
  <c r="AK204" i="16"/>
  <c r="X204" i="16"/>
  <c r="W204" i="16"/>
  <c r="AL204" i="16"/>
  <c r="AM204" i="16"/>
  <c r="U205" i="16"/>
  <c r="V205" i="16"/>
  <c r="AK205" i="16"/>
  <c r="X205" i="16"/>
  <c r="W205" i="16"/>
  <c r="AL205" i="16"/>
  <c r="AM205" i="16"/>
  <c r="U206" i="16"/>
  <c r="V206" i="16"/>
  <c r="AK206" i="16"/>
  <c r="X206" i="16"/>
  <c r="W206" i="16"/>
  <c r="AL206" i="16"/>
  <c r="AM206" i="16"/>
  <c r="U207" i="16"/>
  <c r="V207" i="16"/>
  <c r="AK207" i="16"/>
  <c r="X207" i="16"/>
  <c r="W207" i="16"/>
  <c r="AL207" i="16"/>
  <c r="AM207" i="16"/>
  <c r="U208" i="16"/>
  <c r="V208" i="16"/>
  <c r="AK208" i="16"/>
  <c r="X208" i="16"/>
  <c r="W208" i="16"/>
  <c r="AL208" i="16"/>
  <c r="AM208" i="16"/>
  <c r="U209" i="16"/>
  <c r="V209" i="16"/>
  <c r="AK209" i="16"/>
  <c r="X209" i="16"/>
  <c r="W209" i="16"/>
  <c r="AL209" i="16"/>
  <c r="U210" i="16"/>
  <c r="V210" i="16"/>
  <c r="AK210" i="16"/>
  <c r="X210" i="16"/>
  <c r="W210" i="16"/>
  <c r="AL210" i="16"/>
  <c r="AM210" i="16"/>
  <c r="U211" i="16"/>
  <c r="V211" i="16"/>
  <c r="AK211" i="16"/>
  <c r="X211" i="16"/>
  <c r="W211" i="16"/>
  <c r="AL211" i="16"/>
  <c r="AM211" i="16"/>
  <c r="U212" i="16"/>
  <c r="V212" i="16"/>
  <c r="AK212" i="16"/>
  <c r="X212" i="16"/>
  <c r="W212" i="16"/>
  <c r="AL212" i="16"/>
  <c r="AM212" i="16"/>
  <c r="U213" i="16"/>
  <c r="V213" i="16"/>
  <c r="AK213" i="16"/>
  <c r="X213" i="16"/>
  <c r="W213" i="16"/>
  <c r="AL213" i="16"/>
  <c r="U214" i="16"/>
  <c r="V214" i="16"/>
  <c r="AK214" i="16"/>
  <c r="X214" i="16"/>
  <c r="W214" i="16"/>
  <c r="AL214" i="16"/>
  <c r="AM214" i="16"/>
  <c r="U215" i="16"/>
  <c r="V215" i="16"/>
  <c r="AK215" i="16"/>
  <c r="X215" i="16"/>
  <c r="W215" i="16"/>
  <c r="AL215" i="16"/>
  <c r="AM215" i="16"/>
  <c r="U216" i="16"/>
  <c r="V216" i="16"/>
  <c r="AK216" i="16"/>
  <c r="X216" i="16"/>
  <c r="W216" i="16"/>
  <c r="AL216" i="16"/>
  <c r="AM216" i="16"/>
  <c r="U217" i="16"/>
  <c r="V217" i="16"/>
  <c r="AK217" i="16"/>
  <c r="X217" i="16"/>
  <c r="W217" i="16"/>
  <c r="AL217" i="16"/>
  <c r="U218" i="16"/>
  <c r="V218" i="16"/>
  <c r="AK218" i="16"/>
  <c r="X218" i="16"/>
  <c r="W218" i="16"/>
  <c r="AL218" i="16"/>
  <c r="AM218" i="16"/>
  <c r="U219" i="16"/>
  <c r="V219" i="16"/>
  <c r="AK219" i="16"/>
  <c r="X219" i="16"/>
  <c r="W219" i="16"/>
  <c r="AL219" i="16"/>
  <c r="AM219" i="16"/>
  <c r="U220" i="16"/>
  <c r="V220" i="16"/>
  <c r="AK220" i="16"/>
  <c r="X220" i="16"/>
  <c r="W220" i="16"/>
  <c r="AL220" i="16"/>
  <c r="AM220" i="16"/>
  <c r="U221" i="16"/>
  <c r="V221" i="16"/>
  <c r="AK221" i="16"/>
  <c r="X221" i="16"/>
  <c r="W221" i="16"/>
  <c r="AL221" i="16"/>
  <c r="U222" i="16"/>
  <c r="V222" i="16"/>
  <c r="AK222" i="16"/>
  <c r="X222" i="16"/>
  <c r="W222" i="16"/>
  <c r="AL222" i="16"/>
  <c r="AM222" i="16"/>
  <c r="U223" i="16"/>
  <c r="V223" i="16"/>
  <c r="AK223" i="16"/>
  <c r="X223" i="16"/>
  <c r="W223" i="16"/>
  <c r="AL223" i="16"/>
  <c r="AM223" i="16"/>
  <c r="U224" i="16"/>
  <c r="V224" i="16"/>
  <c r="AK224" i="16"/>
  <c r="X224" i="16"/>
  <c r="W224" i="16"/>
  <c r="AL224" i="16"/>
  <c r="AM224" i="16"/>
  <c r="U225" i="16"/>
  <c r="V225" i="16"/>
  <c r="AK225" i="16"/>
  <c r="X225" i="16"/>
  <c r="W225" i="16"/>
  <c r="AL225" i="16"/>
  <c r="U226" i="16"/>
  <c r="V226" i="16"/>
  <c r="AK226" i="16"/>
  <c r="X226" i="16"/>
  <c r="W226" i="16"/>
  <c r="AL226" i="16"/>
  <c r="AM226" i="16"/>
  <c r="U227" i="16"/>
  <c r="V227" i="16"/>
  <c r="AK227" i="16"/>
  <c r="X227" i="16"/>
  <c r="W227" i="16"/>
  <c r="AL227" i="16"/>
  <c r="AM227" i="16"/>
  <c r="U228" i="16"/>
  <c r="V228" i="16"/>
  <c r="AK228" i="16"/>
  <c r="X228" i="16"/>
  <c r="W228" i="16"/>
  <c r="AL228" i="16"/>
  <c r="AM228" i="16"/>
  <c r="U229" i="16"/>
  <c r="V229" i="16"/>
  <c r="AK229" i="16"/>
  <c r="X229" i="16"/>
  <c r="W229" i="16"/>
  <c r="AL229" i="16"/>
  <c r="U230" i="16"/>
  <c r="V230" i="16"/>
  <c r="AK230" i="16"/>
  <c r="X230" i="16"/>
  <c r="W230" i="16"/>
  <c r="AL230" i="16"/>
  <c r="AM230" i="16"/>
  <c r="U231" i="16"/>
  <c r="V231" i="16"/>
  <c r="AK231" i="16"/>
  <c r="X231" i="16"/>
  <c r="W231" i="16"/>
  <c r="AL231" i="16"/>
  <c r="AM231" i="16"/>
  <c r="U232" i="16"/>
  <c r="V232" i="16"/>
  <c r="AK232" i="16"/>
  <c r="X232" i="16"/>
  <c r="W232" i="16"/>
  <c r="AL232" i="16"/>
  <c r="AM232" i="16"/>
  <c r="U233" i="16"/>
  <c r="V233" i="16"/>
  <c r="AK233" i="16"/>
  <c r="X233" i="16"/>
  <c r="W233" i="16"/>
  <c r="AL233" i="16"/>
  <c r="U234" i="16"/>
  <c r="V234" i="16"/>
  <c r="AK234" i="16"/>
  <c r="X234" i="16"/>
  <c r="W234" i="16"/>
  <c r="AL234" i="16"/>
  <c r="AM234" i="16"/>
  <c r="U235" i="16"/>
  <c r="V235" i="16"/>
  <c r="AK235" i="16"/>
  <c r="X235" i="16"/>
  <c r="W235" i="16"/>
  <c r="AL235" i="16"/>
  <c r="AM235" i="16"/>
  <c r="U236" i="16"/>
  <c r="V236" i="16"/>
  <c r="AK236" i="16"/>
  <c r="X236" i="16"/>
  <c r="W236" i="16"/>
  <c r="AL236" i="16"/>
  <c r="AM236" i="16"/>
  <c r="U237" i="16"/>
  <c r="V237" i="16"/>
  <c r="AK237" i="16"/>
  <c r="X237" i="16"/>
  <c r="W237" i="16"/>
  <c r="AL237" i="16"/>
  <c r="U238" i="16"/>
  <c r="V238" i="16"/>
  <c r="AK238" i="16"/>
  <c r="X238" i="16"/>
  <c r="W238" i="16"/>
  <c r="AL238" i="16"/>
  <c r="AM238" i="16"/>
  <c r="U239" i="16"/>
  <c r="V239" i="16"/>
  <c r="AK239" i="16"/>
  <c r="X239" i="16"/>
  <c r="W239" i="16"/>
  <c r="AL239" i="16"/>
  <c r="AM239" i="16"/>
  <c r="U240" i="16"/>
  <c r="V240" i="16"/>
  <c r="AK240" i="16"/>
  <c r="X240" i="16"/>
  <c r="W240" i="16"/>
  <c r="AL240" i="16"/>
  <c r="AM240" i="16"/>
  <c r="U241" i="16"/>
  <c r="V241" i="16"/>
  <c r="AK241" i="16"/>
  <c r="X241" i="16"/>
  <c r="W241" i="16"/>
  <c r="AL241" i="16"/>
  <c r="U242" i="16"/>
  <c r="V242" i="16"/>
  <c r="AK242" i="16"/>
  <c r="X242" i="16"/>
  <c r="W242" i="16"/>
  <c r="AL242" i="16"/>
  <c r="AM242" i="16"/>
  <c r="U243" i="16"/>
  <c r="V243" i="16"/>
  <c r="AK243" i="16"/>
  <c r="X243" i="16"/>
  <c r="W243" i="16"/>
  <c r="AL243" i="16"/>
  <c r="AM243" i="16"/>
  <c r="U244" i="16"/>
  <c r="V244" i="16"/>
  <c r="AK244" i="16"/>
  <c r="X244" i="16"/>
  <c r="W244" i="16"/>
  <c r="AL244" i="16"/>
  <c r="AM244" i="16"/>
  <c r="U245" i="16"/>
  <c r="V245" i="16"/>
  <c r="AK245" i="16"/>
  <c r="X245" i="16"/>
  <c r="W245" i="16"/>
  <c r="AL245" i="16"/>
  <c r="U246" i="16"/>
  <c r="V246" i="16"/>
  <c r="AK246" i="16"/>
  <c r="X246" i="16"/>
  <c r="W246" i="16"/>
  <c r="AL246" i="16"/>
  <c r="AM246" i="16"/>
  <c r="U247" i="16"/>
  <c r="V247" i="16"/>
  <c r="AK247" i="16"/>
  <c r="X247" i="16"/>
  <c r="W247" i="16"/>
  <c r="AL247" i="16"/>
  <c r="AM247" i="16"/>
  <c r="U248" i="16"/>
  <c r="V248" i="16"/>
  <c r="AK248" i="16"/>
  <c r="X248" i="16"/>
  <c r="W248" i="16"/>
  <c r="AL248" i="16"/>
  <c r="AM248" i="16"/>
  <c r="U249" i="16"/>
  <c r="V249" i="16"/>
  <c r="AK249" i="16"/>
  <c r="X249" i="16"/>
  <c r="W249" i="16"/>
  <c r="AL249" i="16"/>
  <c r="U250" i="16"/>
  <c r="V250" i="16"/>
  <c r="AK250" i="16"/>
  <c r="X250" i="16"/>
  <c r="W250" i="16"/>
  <c r="AL250" i="16"/>
  <c r="AM250" i="16"/>
  <c r="U251" i="16"/>
  <c r="V251" i="16"/>
  <c r="AK251" i="16"/>
  <c r="X251" i="16"/>
  <c r="W251" i="16"/>
  <c r="AL251" i="16"/>
  <c r="AM251" i="16"/>
  <c r="U252" i="16"/>
  <c r="V252" i="16"/>
  <c r="AK252" i="16"/>
  <c r="X252" i="16"/>
  <c r="W252" i="16"/>
  <c r="AL252" i="16"/>
  <c r="AM252" i="16"/>
  <c r="U253" i="16"/>
  <c r="V253" i="16"/>
  <c r="AK253" i="16"/>
  <c r="X253" i="16"/>
  <c r="W253" i="16"/>
  <c r="AL253" i="16"/>
  <c r="U254" i="16"/>
  <c r="V254" i="16"/>
  <c r="AK254" i="16"/>
  <c r="X254" i="16"/>
  <c r="W254" i="16"/>
  <c r="AL254" i="16"/>
  <c r="AM254" i="16"/>
  <c r="U255" i="16"/>
  <c r="V255" i="16"/>
  <c r="AK255" i="16"/>
  <c r="X255" i="16"/>
  <c r="W255" i="16"/>
  <c r="AL255" i="16"/>
  <c r="AM255" i="16"/>
  <c r="U256" i="16"/>
  <c r="V256" i="16"/>
  <c r="AK256" i="16"/>
  <c r="X256" i="16"/>
  <c r="W256" i="16"/>
  <c r="AL256" i="16"/>
  <c r="AM256" i="16"/>
  <c r="U257" i="16"/>
  <c r="V257" i="16"/>
  <c r="AK257" i="16"/>
  <c r="X257" i="16"/>
  <c r="W257" i="16"/>
  <c r="AL257" i="16"/>
  <c r="U258" i="16"/>
  <c r="V258" i="16"/>
  <c r="AK258" i="16"/>
  <c r="X258" i="16"/>
  <c r="W258" i="16"/>
  <c r="AL258" i="16"/>
  <c r="AM258" i="16"/>
  <c r="U259" i="16"/>
  <c r="V259" i="16"/>
  <c r="AK259" i="16"/>
  <c r="X259" i="16"/>
  <c r="W259" i="16"/>
  <c r="AL259" i="16"/>
  <c r="AM259" i="16"/>
  <c r="U260" i="16"/>
  <c r="V260" i="16"/>
  <c r="AK260" i="16"/>
  <c r="X260" i="16"/>
  <c r="W260" i="16"/>
  <c r="AL260" i="16"/>
  <c r="AM260" i="16"/>
  <c r="U261" i="16"/>
  <c r="V261" i="16"/>
  <c r="AK261" i="16"/>
  <c r="X261" i="16"/>
  <c r="W261" i="16"/>
  <c r="AL261" i="16"/>
  <c r="U262" i="16"/>
  <c r="V262" i="16"/>
  <c r="AK262" i="16"/>
  <c r="X262" i="16"/>
  <c r="W262" i="16"/>
  <c r="AL262" i="16"/>
  <c r="AM262" i="16"/>
  <c r="U263" i="16"/>
  <c r="V263" i="16"/>
  <c r="AK263" i="16"/>
  <c r="X263" i="16"/>
  <c r="W263" i="16"/>
  <c r="AL263" i="16"/>
  <c r="AM263" i="16"/>
  <c r="U264" i="16"/>
  <c r="V264" i="16"/>
  <c r="AK264" i="16"/>
  <c r="X264" i="16"/>
  <c r="W264" i="16"/>
  <c r="AL264" i="16"/>
  <c r="AM264" i="16"/>
  <c r="U265" i="16"/>
  <c r="V265" i="16"/>
  <c r="AK265" i="16"/>
  <c r="X265" i="16"/>
  <c r="W265" i="16"/>
  <c r="AL265" i="16"/>
  <c r="U266" i="16"/>
  <c r="V266" i="16"/>
  <c r="AK266" i="16"/>
  <c r="X266" i="16"/>
  <c r="W266" i="16"/>
  <c r="AL266" i="16"/>
  <c r="AM266" i="16"/>
  <c r="U267" i="16"/>
  <c r="V267" i="16"/>
  <c r="AK267" i="16"/>
  <c r="X267" i="16"/>
  <c r="W267" i="16"/>
  <c r="AL267" i="16"/>
  <c r="AM267" i="16"/>
  <c r="U268" i="16"/>
  <c r="V268" i="16"/>
  <c r="AK268" i="16"/>
  <c r="X268" i="16"/>
  <c r="W268" i="16"/>
  <c r="AL268" i="16"/>
  <c r="AM268" i="16"/>
  <c r="U269" i="16"/>
  <c r="V269" i="16"/>
  <c r="AK269" i="16"/>
  <c r="X269" i="16"/>
  <c r="W269" i="16"/>
  <c r="AL269" i="16"/>
  <c r="U270" i="16"/>
  <c r="V270" i="16"/>
  <c r="AK270" i="16"/>
  <c r="X270" i="16"/>
  <c r="W270" i="16"/>
  <c r="AL270" i="16"/>
  <c r="AM270" i="16"/>
  <c r="U271" i="16"/>
  <c r="V271" i="16"/>
  <c r="AK271" i="16"/>
  <c r="X271" i="16"/>
  <c r="W271" i="16"/>
  <c r="AL271" i="16"/>
  <c r="AM271" i="16"/>
  <c r="U272" i="16"/>
  <c r="V272" i="16"/>
  <c r="AK272" i="16"/>
  <c r="X272" i="16"/>
  <c r="W272" i="16"/>
  <c r="AL272" i="16"/>
  <c r="AM272" i="16"/>
  <c r="U273" i="16"/>
  <c r="V273" i="16"/>
  <c r="AK273" i="16"/>
  <c r="X273" i="16"/>
  <c r="W273" i="16"/>
  <c r="AL273" i="16"/>
  <c r="U274" i="16"/>
  <c r="V274" i="16"/>
  <c r="AK274" i="16"/>
  <c r="X274" i="16"/>
  <c r="W274" i="16"/>
  <c r="AL274" i="16"/>
  <c r="AM274" i="16"/>
  <c r="U275" i="16"/>
  <c r="V275" i="16"/>
  <c r="AK275" i="16"/>
  <c r="X275" i="16"/>
  <c r="W275" i="16"/>
  <c r="AL275" i="16"/>
  <c r="AM275" i="16"/>
  <c r="U276" i="16"/>
  <c r="V276" i="16"/>
  <c r="AK276" i="16"/>
  <c r="X276" i="16"/>
  <c r="W276" i="16"/>
  <c r="AL276" i="16"/>
  <c r="AM276" i="16"/>
  <c r="U277" i="16"/>
  <c r="V277" i="16"/>
  <c r="AK277" i="16"/>
  <c r="X277" i="16"/>
  <c r="W277" i="16"/>
  <c r="AL277" i="16"/>
  <c r="U278" i="16"/>
  <c r="V278" i="16"/>
  <c r="AK278" i="16"/>
  <c r="X278" i="16"/>
  <c r="W278" i="16"/>
  <c r="AL278" i="16"/>
  <c r="AM278" i="16"/>
  <c r="U279" i="16"/>
  <c r="V279" i="16"/>
  <c r="AK279" i="16"/>
  <c r="X279" i="16"/>
  <c r="W279" i="16"/>
  <c r="AL279" i="16"/>
  <c r="AM279" i="16"/>
  <c r="U280" i="16"/>
  <c r="V280" i="16"/>
  <c r="AK280" i="16"/>
  <c r="X280" i="16"/>
  <c r="W280" i="16"/>
  <c r="AL280" i="16"/>
  <c r="AM280" i="16"/>
  <c r="U281" i="16"/>
  <c r="V281" i="16"/>
  <c r="AK281" i="16"/>
  <c r="X281" i="16"/>
  <c r="W281" i="16"/>
  <c r="AL281" i="16"/>
  <c r="U282" i="16"/>
  <c r="V282" i="16"/>
  <c r="AK282" i="16"/>
  <c r="X282" i="16"/>
  <c r="W282" i="16"/>
  <c r="AL282" i="16"/>
  <c r="AM282" i="16"/>
  <c r="U283" i="16"/>
  <c r="V283" i="16"/>
  <c r="AK283" i="16"/>
  <c r="X283" i="16"/>
  <c r="W283" i="16"/>
  <c r="AL283" i="16"/>
  <c r="AM283" i="16"/>
  <c r="U284" i="16"/>
  <c r="V284" i="16"/>
  <c r="AK284" i="16"/>
  <c r="X284" i="16"/>
  <c r="W284" i="16"/>
  <c r="AL284" i="16"/>
  <c r="AM284" i="16"/>
  <c r="U285" i="16"/>
  <c r="V285" i="16"/>
  <c r="AK285" i="16"/>
  <c r="X285" i="16"/>
  <c r="W285" i="16"/>
  <c r="AL285" i="16"/>
  <c r="U286" i="16"/>
  <c r="V286" i="16"/>
  <c r="AK286" i="16"/>
  <c r="X286" i="16"/>
  <c r="W286" i="16"/>
  <c r="AL286" i="16"/>
  <c r="AM286" i="16"/>
  <c r="U287" i="16"/>
  <c r="V287" i="16"/>
  <c r="AK287" i="16"/>
  <c r="X287" i="16"/>
  <c r="W287" i="16"/>
  <c r="AL287" i="16"/>
  <c r="AM287" i="16"/>
  <c r="U288" i="16"/>
  <c r="V288" i="16"/>
  <c r="AK288" i="16"/>
  <c r="X288" i="16"/>
  <c r="W288" i="16"/>
  <c r="AL288" i="16"/>
  <c r="AM288" i="16"/>
  <c r="U289" i="16"/>
  <c r="V289" i="16"/>
  <c r="AK289" i="16"/>
  <c r="X289" i="16"/>
  <c r="W289" i="16"/>
  <c r="AL289" i="16"/>
  <c r="U290" i="16"/>
  <c r="V290" i="16"/>
  <c r="AK290" i="16"/>
  <c r="X290" i="16"/>
  <c r="W290" i="16"/>
  <c r="AL290" i="16"/>
  <c r="AM290" i="16"/>
  <c r="U291" i="16"/>
  <c r="V291" i="16"/>
  <c r="AK291" i="16"/>
  <c r="X291" i="16"/>
  <c r="W291" i="16"/>
  <c r="AL291" i="16"/>
  <c r="AM291" i="16"/>
  <c r="U292" i="16"/>
  <c r="V292" i="16"/>
  <c r="AK292" i="16"/>
  <c r="X292" i="16"/>
  <c r="W292" i="16"/>
  <c r="AL292" i="16"/>
  <c r="AM292" i="16"/>
  <c r="U293" i="16"/>
  <c r="V293" i="16"/>
  <c r="AK293" i="16"/>
  <c r="X293" i="16"/>
  <c r="W293" i="16"/>
  <c r="AL293" i="16"/>
  <c r="U294" i="16"/>
  <c r="V294" i="16"/>
  <c r="AK294" i="16"/>
  <c r="X294" i="16"/>
  <c r="W294" i="16"/>
  <c r="AL294" i="16"/>
  <c r="AM294" i="16"/>
  <c r="U295" i="16"/>
  <c r="V295" i="16"/>
  <c r="AK295" i="16"/>
  <c r="X295" i="16"/>
  <c r="W295" i="16"/>
  <c r="AL295" i="16"/>
  <c r="AM295" i="16"/>
  <c r="U296" i="16"/>
  <c r="V296" i="16"/>
  <c r="AK296" i="16"/>
  <c r="X296" i="16"/>
  <c r="W296" i="16"/>
  <c r="AL296" i="16"/>
  <c r="AM296" i="16"/>
  <c r="U297" i="16"/>
  <c r="V297" i="16"/>
  <c r="AK297" i="16"/>
  <c r="X297" i="16"/>
  <c r="W297" i="16"/>
  <c r="AL297" i="16"/>
  <c r="U298" i="16"/>
  <c r="V298" i="16"/>
  <c r="AK298" i="16"/>
  <c r="X298" i="16"/>
  <c r="W298" i="16"/>
  <c r="AL298" i="16"/>
  <c r="AM298" i="16"/>
  <c r="U299" i="16"/>
  <c r="V299" i="16"/>
  <c r="AK299" i="16"/>
  <c r="X299" i="16"/>
  <c r="W299" i="16"/>
  <c r="AL299" i="16"/>
  <c r="AM299" i="16"/>
  <c r="U300" i="16"/>
  <c r="V300" i="16"/>
  <c r="AK300" i="16"/>
  <c r="X300" i="16"/>
  <c r="W300" i="16"/>
  <c r="AL300" i="16"/>
  <c r="AM300" i="16"/>
  <c r="U301" i="16"/>
  <c r="V301" i="16"/>
  <c r="AK301" i="16"/>
  <c r="X301" i="16"/>
  <c r="W301" i="16"/>
  <c r="AL301" i="16"/>
  <c r="U302" i="16"/>
  <c r="V302" i="16"/>
  <c r="AK302" i="16"/>
  <c r="X302" i="16"/>
  <c r="W302" i="16"/>
  <c r="AL302" i="16"/>
  <c r="AM302" i="16"/>
  <c r="U303" i="16"/>
  <c r="V303" i="16"/>
  <c r="AK303" i="16"/>
  <c r="X303" i="16"/>
  <c r="W303" i="16"/>
  <c r="AL303" i="16"/>
  <c r="AM303" i="16"/>
  <c r="U304" i="16"/>
  <c r="V304" i="16"/>
  <c r="AK304" i="16"/>
  <c r="X304" i="16"/>
  <c r="W304" i="16"/>
  <c r="AL304" i="16"/>
  <c r="AM304" i="16"/>
  <c r="U305" i="16"/>
  <c r="V305" i="16"/>
  <c r="AK305" i="16"/>
  <c r="X305" i="16"/>
  <c r="W305" i="16"/>
  <c r="AL305" i="16"/>
  <c r="U306" i="16"/>
  <c r="V306" i="16"/>
  <c r="AK306" i="16"/>
  <c r="X306" i="16"/>
  <c r="W306" i="16"/>
  <c r="AL306" i="16"/>
  <c r="AM306" i="16"/>
  <c r="U307" i="16"/>
  <c r="V307" i="16"/>
  <c r="AK307" i="16"/>
  <c r="X307" i="16"/>
  <c r="W307" i="16"/>
  <c r="AL307" i="16"/>
  <c r="AM307" i="16"/>
  <c r="U308" i="16"/>
  <c r="V308" i="16"/>
  <c r="AK308" i="16"/>
  <c r="X308" i="16"/>
  <c r="W308" i="16"/>
  <c r="AL308" i="16"/>
  <c r="AM308" i="16"/>
  <c r="U309" i="16"/>
  <c r="V309" i="16"/>
  <c r="AK309" i="16"/>
  <c r="X309" i="16"/>
  <c r="W309" i="16"/>
  <c r="AL309" i="16"/>
  <c r="U310" i="16"/>
  <c r="V310" i="16"/>
  <c r="AK310" i="16"/>
  <c r="X310" i="16"/>
  <c r="W310" i="16"/>
  <c r="AL310" i="16"/>
  <c r="AM310" i="16"/>
  <c r="U311" i="16"/>
  <c r="V311" i="16"/>
  <c r="AK311" i="16"/>
  <c r="X311" i="16"/>
  <c r="W311" i="16"/>
  <c r="AL311" i="16"/>
  <c r="AM311" i="16"/>
  <c r="U312" i="16"/>
  <c r="V312" i="16"/>
  <c r="AK312" i="16"/>
  <c r="X312" i="16"/>
  <c r="W312" i="16"/>
  <c r="AL312" i="16"/>
  <c r="AM312" i="16"/>
  <c r="U313" i="16"/>
  <c r="V313" i="16"/>
  <c r="AK313" i="16"/>
  <c r="X313" i="16"/>
  <c r="W313" i="16"/>
  <c r="AL313" i="16"/>
  <c r="U314" i="16"/>
  <c r="V314" i="16"/>
  <c r="AK314" i="16"/>
  <c r="X314" i="16"/>
  <c r="W314" i="16"/>
  <c r="AL314" i="16"/>
  <c r="AM314" i="16"/>
  <c r="U315" i="16"/>
  <c r="V315" i="16"/>
  <c r="AK315" i="16"/>
  <c r="X315" i="16"/>
  <c r="W315" i="16"/>
  <c r="AL315" i="16"/>
  <c r="AM315" i="16"/>
  <c r="U316" i="16"/>
  <c r="V316" i="16"/>
  <c r="AK316" i="16"/>
  <c r="X316" i="16"/>
  <c r="W316" i="16"/>
  <c r="AL316" i="16"/>
  <c r="AM316" i="16"/>
  <c r="U317" i="16"/>
  <c r="V317" i="16"/>
  <c r="AK317" i="16"/>
  <c r="X317" i="16"/>
  <c r="W317" i="16"/>
  <c r="AL317" i="16"/>
  <c r="U318" i="16"/>
  <c r="V318" i="16"/>
  <c r="AK318" i="16"/>
  <c r="X318" i="16"/>
  <c r="W318" i="16"/>
  <c r="AL318" i="16"/>
  <c r="AM318" i="16"/>
  <c r="U319" i="16"/>
  <c r="V319" i="16"/>
  <c r="AK319" i="16"/>
  <c r="X319" i="16"/>
  <c r="W319" i="16"/>
  <c r="AL319" i="16"/>
  <c r="AM319" i="16"/>
  <c r="U320" i="16"/>
  <c r="V320" i="16"/>
  <c r="AK320" i="16"/>
  <c r="X320" i="16"/>
  <c r="W320" i="16"/>
  <c r="AL320" i="16"/>
  <c r="AM320" i="16"/>
  <c r="U321" i="16"/>
  <c r="V321" i="16"/>
  <c r="AK321" i="16"/>
  <c r="X321" i="16"/>
  <c r="W321" i="16"/>
  <c r="AL321" i="16"/>
  <c r="U322" i="16"/>
  <c r="V322" i="16"/>
  <c r="AK322" i="16"/>
  <c r="X322" i="16"/>
  <c r="W322" i="16"/>
  <c r="AL322" i="16"/>
  <c r="AM322" i="16"/>
  <c r="U323" i="16"/>
  <c r="V323" i="16"/>
  <c r="AK323" i="16"/>
  <c r="X323" i="16"/>
  <c r="W323" i="16"/>
  <c r="AL323" i="16"/>
  <c r="AM323" i="16"/>
  <c r="U324" i="16"/>
  <c r="V324" i="16"/>
  <c r="AK324" i="16"/>
  <c r="X324" i="16"/>
  <c r="W324" i="16"/>
  <c r="AL324" i="16"/>
  <c r="AM324" i="16"/>
  <c r="U325" i="16"/>
  <c r="V325" i="16"/>
  <c r="AK325" i="16"/>
  <c r="X325" i="16"/>
  <c r="W325" i="16"/>
  <c r="AL325" i="16"/>
  <c r="U326" i="16"/>
  <c r="V326" i="16"/>
  <c r="AK326" i="16"/>
  <c r="X326" i="16"/>
  <c r="W326" i="16"/>
  <c r="AL326" i="16"/>
  <c r="AM326" i="16"/>
  <c r="U327" i="16"/>
  <c r="V327" i="16"/>
  <c r="AK327" i="16"/>
  <c r="X327" i="16"/>
  <c r="W327" i="16"/>
  <c r="AL327" i="16"/>
  <c r="AM327" i="16"/>
  <c r="U328" i="16"/>
  <c r="V328" i="16"/>
  <c r="AK328" i="16"/>
  <c r="X328" i="16"/>
  <c r="W328" i="16"/>
  <c r="AL328" i="16"/>
  <c r="AM328" i="16"/>
  <c r="U329" i="16"/>
  <c r="V329" i="16"/>
  <c r="AK329" i="16"/>
  <c r="X329" i="16"/>
  <c r="W329" i="16"/>
  <c r="AL329" i="16"/>
  <c r="U330" i="16"/>
  <c r="V330" i="16"/>
  <c r="AK330" i="16"/>
  <c r="X330" i="16"/>
  <c r="W330" i="16"/>
  <c r="AL330" i="16"/>
  <c r="AM330" i="16"/>
  <c r="U331" i="16"/>
  <c r="V331" i="16"/>
  <c r="AK331" i="16"/>
  <c r="X331" i="16"/>
  <c r="W331" i="16"/>
  <c r="AL331" i="16"/>
  <c r="AM331" i="16"/>
  <c r="U332" i="16"/>
  <c r="V332" i="16"/>
  <c r="AK332" i="16"/>
  <c r="X332" i="16"/>
  <c r="W332" i="16"/>
  <c r="AL332" i="16"/>
  <c r="AM332" i="16"/>
  <c r="U333" i="16"/>
  <c r="V333" i="16"/>
  <c r="AK333" i="16"/>
  <c r="X333" i="16"/>
  <c r="W333" i="16"/>
  <c r="AL333" i="16"/>
  <c r="U334" i="16"/>
  <c r="V334" i="16"/>
  <c r="AK334" i="16"/>
  <c r="X334" i="16"/>
  <c r="W334" i="16"/>
  <c r="AL334" i="16"/>
  <c r="AM334" i="16"/>
  <c r="U335" i="16"/>
  <c r="V335" i="16"/>
  <c r="AK335" i="16"/>
  <c r="X335" i="16"/>
  <c r="W335" i="16"/>
  <c r="AL335" i="16"/>
  <c r="AM335" i="16"/>
  <c r="U336" i="16"/>
  <c r="V336" i="16"/>
  <c r="AK336" i="16"/>
  <c r="X336" i="16"/>
  <c r="W336" i="16"/>
  <c r="AL336" i="16"/>
  <c r="AM336" i="16"/>
  <c r="U337" i="16"/>
  <c r="V337" i="16"/>
  <c r="AK337" i="16"/>
  <c r="X337" i="16"/>
  <c r="W337" i="16"/>
  <c r="AL337" i="16"/>
  <c r="U338" i="16"/>
  <c r="V338" i="16"/>
  <c r="AK338" i="16"/>
  <c r="X338" i="16"/>
  <c r="W338" i="16"/>
  <c r="AL338" i="16"/>
  <c r="AM338" i="16"/>
  <c r="U339" i="16"/>
  <c r="V339" i="16"/>
  <c r="AK339" i="16"/>
  <c r="X339" i="16"/>
  <c r="W339" i="16"/>
  <c r="AL339" i="16"/>
  <c r="AM339" i="16"/>
  <c r="U340" i="16"/>
  <c r="V340" i="16"/>
  <c r="AK340" i="16"/>
  <c r="X340" i="16"/>
  <c r="W340" i="16"/>
  <c r="AL340" i="16"/>
  <c r="AM340" i="16"/>
  <c r="U341" i="16"/>
  <c r="V341" i="16"/>
  <c r="AK341" i="16"/>
  <c r="X341" i="16"/>
  <c r="W341" i="16"/>
  <c r="AL341" i="16"/>
  <c r="U342" i="16"/>
  <c r="V342" i="16"/>
  <c r="AK342" i="16"/>
  <c r="X342" i="16"/>
  <c r="W342" i="16"/>
  <c r="AL342" i="16"/>
  <c r="AM342" i="16"/>
  <c r="U343" i="16"/>
  <c r="V343" i="16"/>
  <c r="AK343" i="16"/>
  <c r="X343" i="16"/>
  <c r="W343" i="16"/>
  <c r="AL343" i="16"/>
  <c r="AM343" i="16"/>
  <c r="U344" i="16"/>
  <c r="V344" i="16"/>
  <c r="AK344" i="16"/>
  <c r="X344" i="16"/>
  <c r="W344" i="16"/>
  <c r="AL344" i="16"/>
  <c r="AM344" i="16"/>
  <c r="U345" i="16"/>
  <c r="V345" i="16"/>
  <c r="AK345" i="16"/>
  <c r="X345" i="16"/>
  <c r="W345" i="16"/>
  <c r="AL345" i="16"/>
  <c r="U346" i="16"/>
  <c r="V346" i="16"/>
  <c r="AK346" i="16"/>
  <c r="X346" i="16"/>
  <c r="W346" i="16"/>
  <c r="AL346" i="16"/>
  <c r="AM346" i="16"/>
  <c r="U347" i="16"/>
  <c r="V347" i="16"/>
  <c r="AK347" i="16"/>
  <c r="X347" i="16"/>
  <c r="W347" i="16"/>
  <c r="AL347" i="16"/>
  <c r="AM347" i="16"/>
  <c r="U348" i="16"/>
  <c r="V348" i="16"/>
  <c r="AK348" i="16"/>
  <c r="X348" i="16"/>
  <c r="W348" i="16"/>
  <c r="AL348" i="16"/>
  <c r="AM348" i="16"/>
  <c r="U349" i="16"/>
  <c r="V349" i="16"/>
  <c r="AK349" i="16"/>
  <c r="X349" i="16"/>
  <c r="W349" i="16"/>
  <c r="AL349" i="16"/>
  <c r="U350" i="16"/>
  <c r="V350" i="16"/>
  <c r="AK350" i="16"/>
  <c r="X350" i="16"/>
  <c r="W350" i="16"/>
  <c r="AL350" i="16"/>
  <c r="AM350" i="16"/>
  <c r="U351" i="16"/>
  <c r="V351" i="16"/>
  <c r="AK351" i="16"/>
  <c r="X351" i="16"/>
  <c r="W351" i="16"/>
  <c r="AL351" i="16"/>
  <c r="AM351" i="16"/>
  <c r="U352" i="16"/>
  <c r="V352" i="16"/>
  <c r="AK352" i="16"/>
  <c r="X352" i="16"/>
  <c r="W352" i="16"/>
  <c r="AL352" i="16"/>
  <c r="AM352" i="16"/>
  <c r="U353" i="16"/>
  <c r="V353" i="16"/>
  <c r="AK353" i="16"/>
  <c r="X353" i="16"/>
  <c r="W353" i="16"/>
  <c r="AL353" i="16"/>
  <c r="U354" i="16"/>
  <c r="V354" i="16"/>
  <c r="AK354" i="16"/>
  <c r="X354" i="16"/>
  <c r="W354" i="16"/>
  <c r="AL354" i="16"/>
  <c r="AM354" i="16"/>
  <c r="U355" i="16"/>
  <c r="V355" i="16"/>
  <c r="AK355" i="16"/>
  <c r="X355" i="16"/>
  <c r="W355" i="16"/>
  <c r="AL355" i="16"/>
  <c r="AM355" i="16"/>
  <c r="U356" i="16"/>
  <c r="V356" i="16"/>
  <c r="AK356" i="16"/>
  <c r="X356" i="16"/>
  <c r="W356" i="16"/>
  <c r="AL356" i="16"/>
  <c r="AM356" i="16"/>
  <c r="U357" i="16"/>
  <c r="V357" i="16"/>
  <c r="AK357" i="16"/>
  <c r="X357" i="16"/>
  <c r="W357" i="16"/>
  <c r="AL357" i="16"/>
  <c r="U358" i="16"/>
  <c r="V358" i="16"/>
  <c r="AK358" i="16"/>
  <c r="X358" i="16"/>
  <c r="W358" i="16"/>
  <c r="AL358" i="16"/>
  <c r="AM358" i="16"/>
  <c r="U359" i="16"/>
  <c r="V359" i="16"/>
  <c r="AK359" i="16"/>
  <c r="X359" i="16"/>
  <c r="W359" i="16"/>
  <c r="AL359" i="16"/>
  <c r="AM359" i="16"/>
  <c r="U360" i="16"/>
  <c r="V360" i="16"/>
  <c r="AK360" i="16"/>
  <c r="X360" i="16"/>
  <c r="W360" i="16"/>
  <c r="AL360" i="16"/>
  <c r="AM360" i="16"/>
  <c r="U361" i="16"/>
  <c r="V361" i="16"/>
  <c r="AK361" i="16"/>
  <c r="X361" i="16"/>
  <c r="W361" i="16"/>
  <c r="AL361" i="16"/>
  <c r="U362" i="16"/>
  <c r="V362" i="16"/>
  <c r="AK362" i="16"/>
  <c r="X362" i="16"/>
  <c r="W362" i="16"/>
  <c r="AL362" i="16"/>
  <c r="AM362" i="16"/>
  <c r="U363" i="16"/>
  <c r="V363" i="16"/>
  <c r="AK363" i="16"/>
  <c r="X363" i="16"/>
  <c r="W363" i="16"/>
  <c r="AL363" i="16"/>
  <c r="AM363" i="16"/>
  <c r="U364" i="16"/>
  <c r="V364" i="16"/>
  <c r="AK364" i="16"/>
  <c r="X364" i="16"/>
  <c r="W364" i="16"/>
  <c r="AL364" i="16"/>
  <c r="AM364" i="16"/>
  <c r="U365" i="16"/>
  <c r="V365" i="16"/>
  <c r="AK365" i="16"/>
  <c r="X365" i="16"/>
  <c r="W365" i="16"/>
  <c r="AL365" i="16"/>
  <c r="U366" i="16"/>
  <c r="V366" i="16"/>
  <c r="AK366" i="16"/>
  <c r="X366" i="16"/>
  <c r="W366" i="16"/>
  <c r="AL366" i="16"/>
  <c r="AM366" i="16"/>
  <c r="U367" i="16"/>
  <c r="V367" i="16"/>
  <c r="AK367" i="16"/>
  <c r="X367" i="16"/>
  <c r="W367" i="16"/>
  <c r="AL367" i="16"/>
  <c r="AM367" i="16"/>
  <c r="U368" i="16"/>
  <c r="V368" i="16"/>
  <c r="AK368" i="16"/>
  <c r="X368" i="16"/>
  <c r="W368" i="16"/>
  <c r="AL368" i="16"/>
  <c r="AM368" i="16"/>
  <c r="U369" i="16"/>
  <c r="V369" i="16"/>
  <c r="AK369" i="16"/>
  <c r="X369" i="16"/>
  <c r="W369" i="16"/>
  <c r="AL369" i="16"/>
  <c r="U370" i="16"/>
  <c r="V370" i="16"/>
  <c r="AK370" i="16"/>
  <c r="X370" i="16"/>
  <c r="W370" i="16"/>
  <c r="AL370" i="16"/>
  <c r="AM370" i="16"/>
  <c r="U371" i="16"/>
  <c r="V371" i="16"/>
  <c r="AK371" i="16"/>
  <c r="X371" i="16"/>
  <c r="W371" i="16"/>
  <c r="AL371" i="16"/>
  <c r="AM371" i="16"/>
  <c r="U372" i="16"/>
  <c r="V372" i="16"/>
  <c r="AK372" i="16"/>
  <c r="X372" i="16"/>
  <c r="W372" i="16"/>
  <c r="AL372" i="16"/>
  <c r="AM372" i="16"/>
  <c r="U373" i="16"/>
  <c r="V373" i="16"/>
  <c r="AK373" i="16"/>
  <c r="X373" i="16"/>
  <c r="W373" i="16"/>
  <c r="AL373" i="16"/>
  <c r="AM373" i="16"/>
  <c r="U374" i="16"/>
  <c r="V374" i="16"/>
  <c r="AK374" i="16"/>
  <c r="X374" i="16"/>
  <c r="W374" i="16"/>
  <c r="AL374" i="16"/>
  <c r="AM374" i="16"/>
  <c r="U375" i="16"/>
  <c r="V375" i="16"/>
  <c r="AK375" i="16"/>
  <c r="X375" i="16"/>
  <c r="W375" i="16"/>
  <c r="AL375" i="16"/>
  <c r="AM375" i="16"/>
  <c r="U376" i="16"/>
  <c r="V376" i="16"/>
  <c r="AK376" i="16"/>
  <c r="X376" i="16"/>
  <c r="W376" i="16"/>
  <c r="AL376" i="16"/>
  <c r="AM376" i="16"/>
  <c r="U377" i="16"/>
  <c r="V377" i="16"/>
  <c r="AK377" i="16"/>
  <c r="X377" i="16"/>
  <c r="W377" i="16"/>
  <c r="AL377" i="16"/>
  <c r="AM377" i="16"/>
  <c r="U378" i="16"/>
  <c r="V378" i="16"/>
  <c r="AK378" i="16"/>
  <c r="X378" i="16"/>
  <c r="W378" i="16"/>
  <c r="AL378" i="16"/>
  <c r="AM378" i="16"/>
  <c r="U379" i="16"/>
  <c r="V379" i="16"/>
  <c r="AK379" i="16"/>
  <c r="X379" i="16"/>
  <c r="W379" i="16"/>
  <c r="AL379" i="16"/>
  <c r="AM379" i="16"/>
  <c r="U380" i="16"/>
  <c r="V380" i="16"/>
  <c r="AK380" i="16"/>
  <c r="X380" i="16"/>
  <c r="W380" i="16"/>
  <c r="AL380" i="16"/>
  <c r="AM380" i="16"/>
  <c r="U381" i="16"/>
  <c r="V381" i="16"/>
  <c r="AK381" i="16"/>
  <c r="X381" i="16"/>
  <c r="W381" i="16"/>
  <c r="AL381" i="16"/>
  <c r="AM381" i="16"/>
  <c r="U382" i="16"/>
  <c r="V382" i="16"/>
  <c r="AK382" i="16"/>
  <c r="X382" i="16"/>
  <c r="W382" i="16"/>
  <c r="AL382" i="16"/>
  <c r="AM382" i="16"/>
  <c r="U383" i="16"/>
  <c r="V383" i="16"/>
  <c r="AK383" i="16"/>
  <c r="X383" i="16"/>
  <c r="W383" i="16"/>
  <c r="AL383" i="16"/>
  <c r="AM383" i="16"/>
  <c r="U384" i="16"/>
  <c r="V384" i="16"/>
  <c r="AK384" i="16"/>
  <c r="X384" i="16"/>
  <c r="W384" i="16"/>
  <c r="AL384" i="16"/>
  <c r="AM384" i="16"/>
  <c r="U385" i="16"/>
  <c r="V385" i="16"/>
  <c r="AK385" i="16"/>
  <c r="X385" i="16"/>
  <c r="W385" i="16"/>
  <c r="AL385" i="16"/>
  <c r="AM385" i="16"/>
  <c r="U386" i="16"/>
  <c r="V386" i="16"/>
  <c r="AK386" i="16"/>
  <c r="X386" i="16"/>
  <c r="W386" i="16"/>
  <c r="AL386" i="16"/>
  <c r="AM386" i="16"/>
  <c r="U387" i="16"/>
  <c r="V387" i="16"/>
  <c r="AK387" i="16"/>
  <c r="X387" i="16"/>
  <c r="W387" i="16"/>
  <c r="AL387" i="16"/>
  <c r="AM387" i="16"/>
  <c r="U388" i="16"/>
  <c r="V388" i="16"/>
  <c r="AK388" i="16"/>
  <c r="X388" i="16"/>
  <c r="W388" i="16"/>
  <c r="AL388" i="16"/>
  <c r="AM388" i="16"/>
  <c r="U389" i="16"/>
  <c r="V389" i="16"/>
  <c r="AK389" i="16"/>
  <c r="X389" i="16"/>
  <c r="W389" i="16"/>
  <c r="AL389" i="16"/>
  <c r="AM389" i="16"/>
  <c r="U390" i="16"/>
  <c r="V390" i="16"/>
  <c r="AK390" i="16"/>
  <c r="X390" i="16"/>
  <c r="W390" i="16"/>
  <c r="AL390" i="16"/>
  <c r="AM390" i="16"/>
  <c r="U391" i="16"/>
  <c r="V391" i="16"/>
  <c r="AK391" i="16"/>
  <c r="X391" i="16"/>
  <c r="W391" i="16"/>
  <c r="AL391" i="16"/>
  <c r="AM391" i="16"/>
  <c r="U392" i="16"/>
  <c r="V392" i="16"/>
  <c r="AK392" i="16"/>
  <c r="X392" i="16"/>
  <c r="W392" i="16"/>
  <c r="AL392" i="16"/>
  <c r="AM392" i="16"/>
  <c r="U393" i="16"/>
  <c r="V393" i="16"/>
  <c r="AK393" i="16"/>
  <c r="X393" i="16"/>
  <c r="W393" i="16"/>
  <c r="AL393" i="16"/>
  <c r="AM393" i="16"/>
  <c r="U394" i="16"/>
  <c r="V394" i="16"/>
  <c r="AK394" i="16"/>
  <c r="X394" i="16"/>
  <c r="W394" i="16"/>
  <c r="AL394" i="16"/>
  <c r="AM394" i="16"/>
  <c r="U395" i="16"/>
  <c r="V395" i="16"/>
  <c r="AK395" i="16"/>
  <c r="X395" i="16"/>
  <c r="W395" i="16"/>
  <c r="AL395" i="16"/>
  <c r="AM395" i="16"/>
  <c r="U396" i="16"/>
  <c r="V396" i="16"/>
  <c r="AK396" i="16"/>
  <c r="X396" i="16"/>
  <c r="W396" i="16"/>
  <c r="AL396" i="16"/>
  <c r="AM396" i="16"/>
  <c r="U397" i="16"/>
  <c r="V397" i="16"/>
  <c r="AK397" i="16"/>
  <c r="X397" i="16"/>
  <c r="W397" i="16"/>
  <c r="AL397" i="16"/>
  <c r="AM397" i="16"/>
  <c r="U398" i="16"/>
  <c r="V398" i="16"/>
  <c r="AK398" i="16"/>
  <c r="X398" i="16"/>
  <c r="W398" i="16"/>
  <c r="AL398" i="16"/>
  <c r="AM398" i="16"/>
  <c r="U399" i="16"/>
  <c r="V399" i="16"/>
  <c r="AK399" i="16"/>
  <c r="X399" i="16"/>
  <c r="W399" i="16"/>
  <c r="AL399" i="16"/>
  <c r="AM399" i="16"/>
  <c r="U400" i="16"/>
  <c r="V400" i="16"/>
  <c r="AK400" i="16"/>
  <c r="X400" i="16"/>
  <c r="W400" i="16"/>
  <c r="AL400" i="16"/>
  <c r="AM400" i="16"/>
  <c r="U401" i="16"/>
  <c r="V401" i="16"/>
  <c r="AK401" i="16"/>
  <c r="X401" i="16"/>
  <c r="W401" i="16"/>
  <c r="AL401" i="16"/>
  <c r="AM401" i="16"/>
  <c r="U402" i="16"/>
  <c r="V402" i="16"/>
  <c r="AK402" i="16"/>
  <c r="X402" i="16"/>
  <c r="W402" i="16"/>
  <c r="AL402" i="16"/>
  <c r="AM402" i="16"/>
  <c r="U403" i="16"/>
  <c r="V403" i="16"/>
  <c r="AK403" i="16"/>
  <c r="X403" i="16"/>
  <c r="W403" i="16"/>
  <c r="AL403" i="16"/>
  <c r="AM403" i="16"/>
  <c r="U404" i="16"/>
  <c r="V404" i="16"/>
  <c r="AK404" i="16"/>
  <c r="X404" i="16"/>
  <c r="W404" i="16"/>
  <c r="AL404" i="16"/>
  <c r="AM404" i="16"/>
  <c r="U405" i="16"/>
  <c r="V405" i="16"/>
  <c r="AK405" i="16"/>
  <c r="X405" i="16"/>
  <c r="W405" i="16"/>
  <c r="AL405" i="16"/>
  <c r="AM405" i="16"/>
  <c r="U406" i="16"/>
  <c r="V406" i="16"/>
  <c r="AK406" i="16"/>
  <c r="X406" i="16"/>
  <c r="W406" i="16"/>
  <c r="AL406" i="16"/>
  <c r="AM406" i="16"/>
  <c r="U407" i="16"/>
  <c r="V407" i="16"/>
  <c r="AK407" i="16"/>
  <c r="X407" i="16"/>
  <c r="W407" i="16"/>
  <c r="AL407" i="16"/>
  <c r="AM407" i="16"/>
  <c r="U408" i="16"/>
  <c r="V408" i="16"/>
  <c r="AK408" i="16"/>
  <c r="X408" i="16"/>
  <c r="W408" i="16"/>
  <c r="AL408" i="16"/>
  <c r="AM408" i="16"/>
  <c r="U409" i="16"/>
  <c r="V409" i="16"/>
  <c r="AK409" i="16"/>
  <c r="X409" i="16"/>
  <c r="W409" i="16"/>
  <c r="AL409" i="16"/>
  <c r="AM409" i="16"/>
  <c r="U410" i="16"/>
  <c r="V410" i="16"/>
  <c r="AK410" i="16"/>
  <c r="X410" i="16"/>
  <c r="W410" i="16"/>
  <c r="AL410" i="16"/>
  <c r="AM410" i="16"/>
  <c r="U411" i="16"/>
  <c r="V411" i="16"/>
  <c r="AK411" i="16"/>
  <c r="X411" i="16"/>
  <c r="W411" i="16"/>
  <c r="AL411" i="16"/>
  <c r="AM411" i="16"/>
  <c r="U412" i="16"/>
  <c r="V412" i="16"/>
  <c r="AK412" i="16"/>
  <c r="X412" i="16"/>
  <c r="W412" i="16"/>
  <c r="AL412" i="16"/>
  <c r="AM412" i="16"/>
  <c r="U413" i="16"/>
  <c r="V413" i="16"/>
  <c r="AK413" i="16"/>
  <c r="X413" i="16"/>
  <c r="W413" i="16"/>
  <c r="AL413" i="16"/>
  <c r="AM413" i="16"/>
  <c r="U414" i="16"/>
  <c r="V414" i="16"/>
  <c r="AK414" i="16"/>
  <c r="X414" i="16"/>
  <c r="W414" i="16"/>
  <c r="AL414" i="16"/>
  <c r="AM414" i="16"/>
  <c r="U415" i="16"/>
  <c r="V415" i="16"/>
  <c r="AK415" i="16"/>
  <c r="X415" i="16"/>
  <c r="W415" i="16"/>
  <c r="AL415" i="16"/>
  <c r="AM415" i="16"/>
  <c r="U416" i="16"/>
  <c r="V416" i="16"/>
  <c r="AK416" i="16"/>
  <c r="X416" i="16"/>
  <c r="W416" i="16"/>
  <c r="AL416" i="16"/>
  <c r="AM416" i="16"/>
  <c r="U417" i="16"/>
  <c r="V417" i="16"/>
  <c r="AK417" i="16"/>
  <c r="X417" i="16"/>
  <c r="W417" i="16"/>
  <c r="AL417" i="16"/>
  <c r="AM417" i="16"/>
  <c r="U418" i="16"/>
  <c r="V418" i="16"/>
  <c r="AK418" i="16"/>
  <c r="X418" i="16"/>
  <c r="W418" i="16"/>
  <c r="AL418" i="16"/>
  <c r="AM418" i="16"/>
  <c r="U419" i="16"/>
  <c r="V419" i="16"/>
  <c r="AK419" i="16"/>
  <c r="X419" i="16"/>
  <c r="W419" i="16"/>
  <c r="AL419" i="16"/>
  <c r="AM419" i="16"/>
  <c r="U420" i="16"/>
  <c r="V420" i="16"/>
  <c r="AK420" i="16"/>
  <c r="X420" i="16"/>
  <c r="W420" i="16"/>
  <c r="AL420" i="16"/>
  <c r="AM420" i="16"/>
  <c r="U421" i="16"/>
  <c r="V421" i="16"/>
  <c r="AK421" i="16"/>
  <c r="X421" i="16"/>
  <c r="W421" i="16"/>
  <c r="AL421" i="16"/>
  <c r="AM421" i="16"/>
  <c r="U422" i="16"/>
  <c r="V422" i="16"/>
  <c r="AK422" i="16"/>
  <c r="X422" i="16"/>
  <c r="W422" i="16"/>
  <c r="AL422" i="16"/>
  <c r="AM422" i="16"/>
  <c r="U423" i="16"/>
  <c r="V423" i="16"/>
  <c r="AK423" i="16"/>
  <c r="X423" i="16"/>
  <c r="W423" i="16"/>
  <c r="AL423" i="16"/>
  <c r="AM423" i="16"/>
  <c r="U424" i="16"/>
  <c r="V424" i="16"/>
  <c r="AK424" i="16"/>
  <c r="X424" i="16"/>
  <c r="W424" i="16"/>
  <c r="AL424" i="16"/>
  <c r="AM424" i="16"/>
  <c r="U425" i="16"/>
  <c r="V425" i="16"/>
  <c r="AK425" i="16"/>
  <c r="X425" i="16"/>
  <c r="W425" i="16"/>
  <c r="AL425" i="16"/>
  <c r="AM425" i="16"/>
  <c r="U426" i="16"/>
  <c r="V426" i="16"/>
  <c r="AK426" i="16"/>
  <c r="X426" i="16"/>
  <c r="W426" i="16"/>
  <c r="AL426" i="16"/>
  <c r="AM426" i="16"/>
  <c r="U427" i="16"/>
  <c r="V427" i="16"/>
  <c r="AK427" i="16"/>
  <c r="X427" i="16"/>
  <c r="W427" i="16"/>
  <c r="AL427" i="16"/>
  <c r="AM427" i="16"/>
  <c r="U428" i="16"/>
  <c r="V428" i="16"/>
  <c r="AK428" i="16"/>
  <c r="X428" i="16"/>
  <c r="W428" i="16"/>
  <c r="AL428" i="16"/>
  <c r="AM428" i="16"/>
  <c r="U429" i="16"/>
  <c r="V429" i="16"/>
  <c r="AK429" i="16"/>
  <c r="X429" i="16"/>
  <c r="W429" i="16"/>
  <c r="AL429" i="16"/>
  <c r="AM429" i="16"/>
  <c r="U430" i="16"/>
  <c r="V430" i="16"/>
  <c r="AK430" i="16"/>
  <c r="X430" i="16"/>
  <c r="W430" i="16"/>
  <c r="AL430" i="16"/>
  <c r="AM430" i="16"/>
  <c r="U431" i="16"/>
  <c r="V431" i="16"/>
  <c r="AK431" i="16"/>
  <c r="X431" i="16"/>
  <c r="W431" i="16"/>
  <c r="AL431" i="16"/>
  <c r="AM431" i="16"/>
  <c r="U432" i="16"/>
  <c r="V432" i="16"/>
  <c r="AK432" i="16"/>
  <c r="X432" i="16"/>
  <c r="W432" i="16"/>
  <c r="AL432" i="16"/>
  <c r="AM432" i="16"/>
  <c r="U433" i="16"/>
  <c r="V433" i="16"/>
  <c r="AK433" i="16"/>
  <c r="X433" i="16"/>
  <c r="W433" i="16"/>
  <c r="AL433" i="16"/>
  <c r="AM433" i="16"/>
  <c r="U434" i="16"/>
  <c r="V434" i="16"/>
  <c r="AK434" i="16"/>
  <c r="X434" i="16"/>
  <c r="W434" i="16"/>
  <c r="AL434" i="16"/>
  <c r="AM434" i="16"/>
  <c r="U435" i="16"/>
  <c r="V435" i="16"/>
  <c r="AK435" i="16"/>
  <c r="X435" i="16"/>
  <c r="W435" i="16"/>
  <c r="AL435" i="16"/>
  <c r="AM435" i="16"/>
  <c r="U436" i="16"/>
  <c r="V436" i="16"/>
  <c r="AK436" i="16"/>
  <c r="X436" i="16"/>
  <c r="W436" i="16"/>
  <c r="AL436" i="16"/>
  <c r="AM436" i="16"/>
  <c r="U437" i="16"/>
  <c r="V437" i="16"/>
  <c r="AK437" i="16"/>
  <c r="X437" i="16"/>
  <c r="W437" i="16"/>
  <c r="AL437" i="16"/>
  <c r="AM437" i="16"/>
  <c r="U438" i="16"/>
  <c r="V438" i="16"/>
  <c r="AK438" i="16"/>
  <c r="X438" i="16"/>
  <c r="W438" i="16"/>
  <c r="AL438" i="16"/>
  <c r="AM438" i="16"/>
  <c r="U439" i="16"/>
  <c r="V439" i="16"/>
  <c r="AK439" i="16"/>
  <c r="X439" i="16"/>
  <c r="W439" i="16"/>
  <c r="AL439" i="16"/>
  <c r="AM439" i="16"/>
  <c r="U440" i="16"/>
  <c r="V440" i="16"/>
  <c r="AK440" i="16"/>
  <c r="X440" i="16"/>
  <c r="W440" i="16"/>
  <c r="AL440" i="16"/>
  <c r="AM440" i="16"/>
  <c r="U441" i="16"/>
  <c r="V441" i="16"/>
  <c r="AK441" i="16"/>
  <c r="X441" i="16"/>
  <c r="W441" i="16"/>
  <c r="AL441" i="16"/>
  <c r="AM441" i="16"/>
  <c r="U442" i="16"/>
  <c r="V442" i="16"/>
  <c r="AK442" i="16"/>
  <c r="X442" i="16"/>
  <c r="W442" i="16"/>
  <c r="AL442" i="16"/>
  <c r="AM442" i="16"/>
  <c r="U443" i="16"/>
  <c r="V443" i="16"/>
  <c r="AK443" i="16"/>
  <c r="X443" i="16"/>
  <c r="W443" i="16"/>
  <c r="AL443" i="16"/>
  <c r="AM443" i="16"/>
  <c r="U444" i="16"/>
  <c r="V444" i="16"/>
  <c r="AK444" i="16"/>
  <c r="X444" i="16"/>
  <c r="W444" i="16"/>
  <c r="AL444" i="16"/>
  <c r="AM444" i="16"/>
  <c r="U445" i="16"/>
  <c r="V445" i="16"/>
  <c r="AK445" i="16"/>
  <c r="X445" i="16"/>
  <c r="W445" i="16"/>
  <c r="AL445" i="16"/>
  <c r="AM445" i="16"/>
  <c r="U446" i="16"/>
  <c r="V446" i="16"/>
  <c r="AK446" i="16"/>
  <c r="X446" i="16"/>
  <c r="W446" i="16"/>
  <c r="AL446" i="16"/>
  <c r="AM446" i="16"/>
  <c r="U447" i="16"/>
  <c r="V447" i="16"/>
  <c r="AK447" i="16"/>
  <c r="X447" i="16"/>
  <c r="W447" i="16"/>
  <c r="AL447" i="16"/>
  <c r="AM447" i="16"/>
  <c r="U448" i="16"/>
  <c r="V448" i="16"/>
  <c r="AK448" i="16"/>
  <c r="X448" i="16"/>
  <c r="W448" i="16"/>
  <c r="AL448" i="16"/>
  <c r="AM448" i="16"/>
  <c r="U449" i="16"/>
  <c r="V449" i="16"/>
  <c r="AK449" i="16"/>
  <c r="X449" i="16"/>
  <c r="W449" i="16"/>
  <c r="AL449" i="16"/>
  <c r="AM449" i="16"/>
  <c r="U450" i="16"/>
  <c r="V450" i="16"/>
  <c r="AK450" i="16"/>
  <c r="X450" i="16"/>
  <c r="W450" i="16"/>
  <c r="AL450" i="16"/>
  <c r="AM450" i="16"/>
  <c r="U451" i="16"/>
  <c r="V451" i="16"/>
  <c r="AK451" i="16"/>
  <c r="X451" i="16"/>
  <c r="W451" i="16"/>
  <c r="AL451" i="16"/>
  <c r="AM451" i="16"/>
  <c r="U452" i="16"/>
  <c r="V452" i="16"/>
  <c r="AK452" i="16"/>
  <c r="X452" i="16"/>
  <c r="W452" i="16"/>
  <c r="AL452" i="16"/>
  <c r="AM452" i="16"/>
  <c r="U453" i="16"/>
  <c r="V453" i="16"/>
  <c r="AK453" i="16"/>
  <c r="X453" i="16"/>
  <c r="W453" i="16"/>
  <c r="AL453" i="16"/>
  <c r="AM453" i="16"/>
  <c r="U454" i="16"/>
  <c r="V454" i="16"/>
  <c r="AK454" i="16"/>
  <c r="X454" i="16"/>
  <c r="W454" i="16"/>
  <c r="AL454" i="16"/>
  <c r="AM454" i="16"/>
  <c r="U455" i="16"/>
  <c r="V455" i="16"/>
  <c r="AK455" i="16"/>
  <c r="X455" i="16"/>
  <c r="W455" i="16"/>
  <c r="AL455" i="16"/>
  <c r="AM455" i="16"/>
  <c r="U456" i="16"/>
  <c r="V456" i="16"/>
  <c r="AK456" i="16"/>
  <c r="X456" i="16"/>
  <c r="W456" i="16"/>
  <c r="AL456" i="16"/>
  <c r="AM456" i="16"/>
  <c r="U457" i="16"/>
  <c r="V457" i="16"/>
  <c r="AK457" i="16"/>
  <c r="X457" i="16"/>
  <c r="W457" i="16"/>
  <c r="AL457" i="16"/>
  <c r="AM457" i="16"/>
  <c r="U458" i="16"/>
  <c r="V458" i="16"/>
  <c r="AK458" i="16"/>
  <c r="X458" i="16"/>
  <c r="W458" i="16"/>
  <c r="AL458" i="16"/>
  <c r="AM458" i="16"/>
  <c r="U459" i="16"/>
  <c r="V459" i="16"/>
  <c r="AK459" i="16"/>
  <c r="X459" i="16"/>
  <c r="W459" i="16"/>
  <c r="AL459" i="16"/>
  <c r="AM459" i="16"/>
  <c r="U460" i="16"/>
  <c r="V460" i="16"/>
  <c r="AK460" i="16"/>
  <c r="X460" i="16"/>
  <c r="W460" i="16"/>
  <c r="AL460" i="16"/>
  <c r="AM460" i="16"/>
  <c r="U461" i="16"/>
  <c r="V461" i="16"/>
  <c r="AK461" i="16"/>
  <c r="X461" i="16"/>
  <c r="W461" i="16"/>
  <c r="AL461" i="16"/>
  <c r="AM461" i="16"/>
  <c r="U462" i="16"/>
  <c r="V462" i="16"/>
  <c r="AK462" i="16"/>
  <c r="X462" i="16"/>
  <c r="W462" i="16"/>
  <c r="AL462" i="16"/>
  <c r="AM462" i="16"/>
  <c r="U463" i="16"/>
  <c r="V463" i="16"/>
  <c r="AK463" i="16"/>
  <c r="X463" i="16"/>
  <c r="W463" i="16"/>
  <c r="AL463" i="16"/>
  <c r="AM463" i="16"/>
  <c r="U464" i="16"/>
  <c r="V464" i="16"/>
  <c r="AK464" i="16"/>
  <c r="X464" i="16"/>
  <c r="W464" i="16"/>
  <c r="AL464" i="16"/>
  <c r="AM464" i="16"/>
  <c r="U465" i="16"/>
  <c r="V465" i="16"/>
  <c r="AK465" i="16"/>
  <c r="X465" i="16"/>
  <c r="W465" i="16"/>
  <c r="AL465" i="16"/>
  <c r="AM465" i="16"/>
  <c r="U466" i="16"/>
  <c r="V466" i="16"/>
  <c r="AK466" i="16"/>
  <c r="X466" i="16"/>
  <c r="W466" i="16"/>
  <c r="AL466" i="16"/>
  <c r="AM466" i="16"/>
  <c r="U467" i="16"/>
  <c r="V467" i="16"/>
  <c r="AK467" i="16"/>
  <c r="X467" i="16"/>
  <c r="W467" i="16"/>
  <c r="AL467" i="16"/>
  <c r="AM467" i="16"/>
  <c r="U468" i="16"/>
  <c r="V468" i="16"/>
  <c r="AK468" i="16"/>
  <c r="X468" i="16"/>
  <c r="W468" i="16"/>
  <c r="AL468" i="16"/>
  <c r="AM468" i="16"/>
  <c r="U469" i="16"/>
  <c r="V469" i="16"/>
  <c r="AK469" i="16"/>
  <c r="X469" i="16"/>
  <c r="W469" i="16"/>
  <c r="AL469" i="16"/>
  <c r="AM469" i="16"/>
  <c r="U470" i="16"/>
  <c r="V470" i="16"/>
  <c r="AK470" i="16"/>
  <c r="X470" i="16"/>
  <c r="W470" i="16"/>
  <c r="AL470" i="16"/>
  <c r="AM470" i="16"/>
  <c r="U471" i="16"/>
  <c r="V471" i="16"/>
  <c r="AK471" i="16"/>
  <c r="X471" i="16"/>
  <c r="W471" i="16"/>
  <c r="AL471" i="16"/>
  <c r="AM471" i="16"/>
  <c r="U472" i="16"/>
  <c r="V472" i="16"/>
  <c r="AK472" i="16"/>
  <c r="X472" i="16"/>
  <c r="W472" i="16"/>
  <c r="AL472" i="16"/>
  <c r="AM472" i="16"/>
  <c r="U473" i="16"/>
  <c r="V473" i="16"/>
  <c r="AK473" i="16"/>
  <c r="X473" i="16"/>
  <c r="W473" i="16"/>
  <c r="AL473" i="16"/>
  <c r="AM473" i="16"/>
  <c r="U474" i="16"/>
  <c r="V474" i="16"/>
  <c r="AK474" i="16"/>
  <c r="X474" i="16"/>
  <c r="W474" i="16"/>
  <c r="AL474" i="16"/>
  <c r="AM474" i="16"/>
  <c r="U475" i="16"/>
  <c r="V475" i="16"/>
  <c r="AK475" i="16"/>
  <c r="X475" i="16"/>
  <c r="W475" i="16"/>
  <c r="AL475" i="16"/>
  <c r="AM475" i="16"/>
  <c r="U476" i="16"/>
  <c r="V476" i="16"/>
  <c r="AK476" i="16"/>
  <c r="X476" i="16"/>
  <c r="W476" i="16"/>
  <c r="AL476" i="16"/>
  <c r="AM476" i="16"/>
  <c r="U477" i="16"/>
  <c r="V477" i="16"/>
  <c r="AK477" i="16"/>
  <c r="X477" i="16"/>
  <c r="W477" i="16"/>
  <c r="AL477" i="16"/>
  <c r="AM477" i="16"/>
  <c r="U478" i="16"/>
  <c r="V478" i="16"/>
  <c r="AK478" i="16"/>
  <c r="X478" i="16"/>
  <c r="W478" i="16"/>
  <c r="AL478" i="16"/>
  <c r="AM478" i="16"/>
  <c r="U479" i="16"/>
  <c r="V479" i="16"/>
  <c r="AK479" i="16"/>
  <c r="X479" i="16"/>
  <c r="W479" i="16"/>
  <c r="AL479" i="16"/>
  <c r="AM479" i="16"/>
  <c r="U480" i="16"/>
  <c r="V480" i="16"/>
  <c r="AK480" i="16"/>
  <c r="X480" i="16"/>
  <c r="W480" i="16"/>
  <c r="AL480" i="16"/>
  <c r="AM480" i="16"/>
  <c r="U481" i="16"/>
  <c r="V481" i="16"/>
  <c r="AK481" i="16"/>
  <c r="X481" i="16"/>
  <c r="W481" i="16"/>
  <c r="AL481" i="16"/>
  <c r="AM481" i="16"/>
  <c r="U482" i="16"/>
  <c r="V482" i="16"/>
  <c r="AK482" i="16"/>
  <c r="X482" i="16"/>
  <c r="W482" i="16"/>
  <c r="AL482" i="16"/>
  <c r="AM482" i="16"/>
  <c r="U483" i="16"/>
  <c r="V483" i="16"/>
  <c r="AK483" i="16"/>
  <c r="X483" i="16"/>
  <c r="W483" i="16"/>
  <c r="AL483" i="16"/>
  <c r="AM483" i="16"/>
  <c r="U484" i="16"/>
  <c r="V484" i="16"/>
  <c r="AK484" i="16"/>
  <c r="X484" i="16"/>
  <c r="W484" i="16"/>
  <c r="AL484" i="16"/>
  <c r="AM484" i="16"/>
  <c r="U485" i="16"/>
  <c r="V485" i="16"/>
  <c r="AK485" i="16"/>
  <c r="X485" i="16"/>
  <c r="W485" i="16"/>
  <c r="AL485" i="16"/>
  <c r="AM485" i="16"/>
  <c r="U486" i="16"/>
  <c r="V486" i="16"/>
  <c r="AK486" i="16"/>
  <c r="X486" i="16"/>
  <c r="W486" i="16"/>
  <c r="AL486" i="16"/>
  <c r="AM486" i="16"/>
  <c r="U487" i="16"/>
  <c r="V487" i="16"/>
  <c r="AK487" i="16"/>
  <c r="X487" i="16"/>
  <c r="W487" i="16"/>
  <c r="AL487" i="16"/>
  <c r="AM487" i="16"/>
  <c r="U488" i="16"/>
  <c r="V488" i="16"/>
  <c r="AK488" i="16"/>
  <c r="X488" i="16"/>
  <c r="W488" i="16"/>
  <c r="AL488" i="16"/>
  <c r="AM488" i="16"/>
  <c r="U489" i="16"/>
  <c r="V489" i="16"/>
  <c r="AK489" i="16"/>
  <c r="X489" i="16"/>
  <c r="W489" i="16"/>
  <c r="AL489" i="16"/>
  <c r="AM489" i="16"/>
  <c r="U490" i="16"/>
  <c r="V490" i="16"/>
  <c r="AK490" i="16"/>
  <c r="X490" i="16"/>
  <c r="W490" i="16"/>
  <c r="AL490" i="16"/>
  <c r="AM490" i="16"/>
  <c r="U491" i="16"/>
  <c r="V491" i="16"/>
  <c r="AK491" i="16"/>
  <c r="X491" i="16"/>
  <c r="W491" i="16"/>
  <c r="AL491" i="16"/>
  <c r="AM491" i="16"/>
  <c r="U492" i="16"/>
  <c r="V492" i="16"/>
  <c r="AK492" i="16"/>
  <c r="X492" i="16"/>
  <c r="W492" i="16"/>
  <c r="AL492" i="16"/>
  <c r="AM492" i="16"/>
  <c r="U493" i="16"/>
  <c r="V493" i="16"/>
  <c r="AK493" i="16"/>
  <c r="X493" i="16"/>
  <c r="W493" i="16"/>
  <c r="AL493" i="16"/>
  <c r="AM493" i="16"/>
  <c r="U494" i="16"/>
  <c r="V494" i="16"/>
  <c r="AK494" i="16"/>
  <c r="X494" i="16"/>
  <c r="W494" i="16"/>
  <c r="AL494" i="16"/>
  <c r="AM494" i="16"/>
  <c r="U495" i="16"/>
  <c r="V495" i="16"/>
  <c r="AK495" i="16"/>
  <c r="X495" i="16"/>
  <c r="W495" i="16"/>
  <c r="AL495" i="16"/>
  <c r="AM495" i="16"/>
  <c r="U496" i="16"/>
  <c r="V496" i="16"/>
  <c r="AK496" i="16"/>
  <c r="X496" i="16"/>
  <c r="W496" i="16"/>
  <c r="AL496" i="16"/>
  <c r="AM496" i="16"/>
  <c r="U497" i="16"/>
  <c r="V497" i="16"/>
  <c r="AK497" i="16"/>
  <c r="X497" i="16"/>
  <c r="W497" i="16"/>
  <c r="AL497" i="16"/>
  <c r="AM497" i="16"/>
  <c r="U498" i="16"/>
  <c r="V498" i="16"/>
  <c r="AK498" i="16"/>
  <c r="X498" i="16"/>
  <c r="W498" i="16"/>
  <c r="AL498" i="16"/>
  <c r="AM498" i="16"/>
  <c r="U499" i="16"/>
  <c r="V499" i="16"/>
  <c r="AK499" i="16"/>
  <c r="X499" i="16"/>
  <c r="W499" i="16"/>
  <c r="AL499" i="16"/>
  <c r="AM499" i="16"/>
  <c r="U500" i="16"/>
  <c r="V500" i="16"/>
  <c r="AK500" i="16"/>
  <c r="X500" i="16"/>
  <c r="W500" i="16"/>
  <c r="AL500" i="16"/>
  <c r="AM500" i="16"/>
  <c r="U501" i="16"/>
  <c r="V501" i="16"/>
  <c r="AK501" i="16"/>
  <c r="X501" i="16"/>
  <c r="W501" i="16"/>
  <c r="AL501" i="16"/>
  <c r="AM501" i="16"/>
  <c r="U502" i="16"/>
  <c r="V502" i="16"/>
  <c r="AK502" i="16"/>
  <c r="X502" i="16"/>
  <c r="W502" i="16"/>
  <c r="AL502" i="16"/>
  <c r="AM502" i="16"/>
  <c r="U503" i="16"/>
  <c r="V503" i="16"/>
  <c r="AK503" i="16"/>
  <c r="X503" i="16"/>
  <c r="W503" i="16"/>
  <c r="AL503" i="16"/>
  <c r="AM503" i="16"/>
  <c r="U504" i="16"/>
  <c r="V504" i="16"/>
  <c r="AK504" i="16"/>
  <c r="X504" i="16"/>
  <c r="W504" i="16"/>
  <c r="AL504" i="16"/>
  <c r="AM504" i="16"/>
  <c r="U505" i="16"/>
  <c r="V505" i="16"/>
  <c r="AK505" i="16"/>
  <c r="X505" i="16"/>
  <c r="W505" i="16"/>
  <c r="AL505" i="16"/>
  <c r="AM505" i="16"/>
  <c r="U506" i="16"/>
  <c r="V506" i="16"/>
  <c r="AK506" i="16"/>
  <c r="X506" i="16"/>
  <c r="W506" i="16"/>
  <c r="AL506" i="16"/>
  <c r="AM506" i="16"/>
  <c r="U507" i="16"/>
  <c r="V507" i="16"/>
  <c r="AK507" i="16"/>
  <c r="X507" i="16"/>
  <c r="W507" i="16"/>
  <c r="AL507" i="16"/>
  <c r="AM507" i="16"/>
  <c r="U508" i="16"/>
  <c r="V508" i="16"/>
  <c r="AK508" i="16"/>
  <c r="X508" i="16"/>
  <c r="W508" i="16"/>
  <c r="AL508" i="16"/>
  <c r="AM508" i="16"/>
  <c r="U509" i="16"/>
  <c r="V509" i="16"/>
  <c r="AK509" i="16"/>
  <c r="X509" i="16"/>
  <c r="W509" i="16"/>
  <c r="AL509" i="16"/>
  <c r="AM509" i="16"/>
  <c r="U510" i="16"/>
  <c r="V510" i="16"/>
  <c r="AK510" i="16"/>
  <c r="X510" i="16"/>
  <c r="W510" i="16"/>
  <c r="AL510" i="16"/>
  <c r="AM510" i="16"/>
  <c r="U511" i="16"/>
  <c r="V511" i="16"/>
  <c r="AK511" i="16"/>
  <c r="X511" i="16"/>
  <c r="W511" i="16"/>
  <c r="AL511" i="16"/>
  <c r="AM511" i="16"/>
  <c r="U512" i="16"/>
  <c r="V512" i="16"/>
  <c r="AK512" i="16"/>
  <c r="X512" i="16"/>
  <c r="W512" i="16"/>
  <c r="AL512" i="16"/>
  <c r="AM512" i="16"/>
  <c r="U513" i="16"/>
  <c r="V513" i="16"/>
  <c r="AK513" i="16"/>
  <c r="X513" i="16"/>
  <c r="W513" i="16"/>
  <c r="AL513" i="16"/>
  <c r="AM513" i="16"/>
  <c r="U514" i="16"/>
  <c r="V514" i="16"/>
  <c r="AK514" i="16"/>
  <c r="X514" i="16"/>
  <c r="W514" i="16"/>
  <c r="AL514" i="16"/>
  <c r="AM514" i="16"/>
  <c r="U515" i="16"/>
  <c r="V515" i="16"/>
  <c r="AK515" i="16"/>
  <c r="X515" i="16"/>
  <c r="W515" i="16"/>
  <c r="AL515" i="16"/>
  <c r="AM515" i="16"/>
  <c r="U516" i="16"/>
  <c r="V516" i="16"/>
  <c r="AK516" i="16"/>
  <c r="X516" i="16"/>
  <c r="W516" i="16"/>
  <c r="AL516" i="16"/>
  <c r="AM516" i="16"/>
  <c r="U517" i="16"/>
  <c r="V517" i="16"/>
  <c r="AK517" i="16"/>
  <c r="X517" i="16"/>
  <c r="W517" i="16"/>
  <c r="AL517" i="16"/>
  <c r="AM517" i="16"/>
  <c r="U518" i="16"/>
  <c r="V518" i="16"/>
  <c r="AK518" i="16"/>
  <c r="X518" i="16"/>
  <c r="W518" i="16"/>
  <c r="AL518" i="16"/>
  <c r="AM518" i="16"/>
  <c r="U519" i="16"/>
  <c r="V519" i="16"/>
  <c r="AK519" i="16"/>
  <c r="X519" i="16"/>
  <c r="W519" i="16"/>
  <c r="AL519" i="16"/>
  <c r="AM519" i="16"/>
  <c r="U520" i="16"/>
  <c r="V520" i="16"/>
  <c r="AK520" i="16"/>
  <c r="X520" i="16"/>
  <c r="W520" i="16"/>
  <c r="AL520" i="16"/>
  <c r="AM520" i="16"/>
  <c r="U521" i="16"/>
  <c r="V521" i="16"/>
  <c r="AK521" i="16"/>
  <c r="X521" i="16"/>
  <c r="W521" i="16"/>
  <c r="AL521" i="16"/>
  <c r="AM521" i="16"/>
  <c r="U522" i="16"/>
  <c r="V522" i="16"/>
  <c r="AK522" i="16"/>
  <c r="X522" i="16"/>
  <c r="W522" i="16"/>
  <c r="AL522" i="16"/>
  <c r="AM522" i="16"/>
  <c r="U523" i="16"/>
  <c r="V523" i="16"/>
  <c r="AK523" i="16"/>
  <c r="X523" i="16"/>
  <c r="W523" i="16"/>
  <c r="AL523" i="16"/>
  <c r="AM523" i="16"/>
  <c r="U524" i="16"/>
  <c r="V524" i="16"/>
  <c r="AK524" i="16"/>
  <c r="X524" i="16"/>
  <c r="W524" i="16"/>
  <c r="AL524" i="16"/>
  <c r="AM524" i="16"/>
  <c r="U525" i="16"/>
  <c r="V525" i="16"/>
  <c r="AK525" i="16"/>
  <c r="X525" i="16"/>
  <c r="W525" i="16"/>
  <c r="AL525" i="16"/>
  <c r="AM525" i="16"/>
  <c r="U526" i="16"/>
  <c r="V526" i="16"/>
  <c r="AK526" i="16"/>
  <c r="X526" i="16"/>
  <c r="W526" i="16"/>
  <c r="AL526" i="16"/>
  <c r="AM526" i="16"/>
  <c r="U527" i="16"/>
  <c r="V527" i="16"/>
  <c r="AK527" i="16"/>
  <c r="X527" i="16"/>
  <c r="W527" i="16"/>
  <c r="AL527" i="16"/>
  <c r="AM527" i="16"/>
  <c r="U528" i="16"/>
  <c r="V528" i="16"/>
  <c r="AK528" i="16"/>
  <c r="X528" i="16"/>
  <c r="W528" i="16"/>
  <c r="AL528" i="16"/>
  <c r="AM528" i="16"/>
  <c r="U529" i="16"/>
  <c r="V529" i="16"/>
  <c r="AK529" i="16"/>
  <c r="X529" i="16"/>
  <c r="W529" i="16"/>
  <c r="AL529" i="16"/>
  <c r="AM529" i="16"/>
  <c r="U530" i="16"/>
  <c r="V530" i="16"/>
  <c r="AK530" i="16"/>
  <c r="X530" i="16"/>
  <c r="W530" i="16"/>
  <c r="AL530" i="16"/>
  <c r="AM530" i="16"/>
  <c r="U531" i="16"/>
  <c r="V531" i="16"/>
  <c r="AK531" i="16"/>
  <c r="X531" i="16"/>
  <c r="W531" i="16"/>
  <c r="AL531" i="16"/>
  <c r="AM531" i="16"/>
  <c r="U532" i="16"/>
  <c r="V532" i="16"/>
  <c r="AK532" i="16"/>
  <c r="X532" i="16"/>
  <c r="W532" i="16"/>
  <c r="AL532" i="16"/>
  <c r="AM532" i="16"/>
  <c r="U533" i="16"/>
  <c r="V533" i="16"/>
  <c r="AK533" i="16"/>
  <c r="X533" i="16"/>
  <c r="W533" i="16"/>
  <c r="AL533" i="16"/>
  <c r="AM533" i="16"/>
  <c r="U534" i="16"/>
  <c r="V534" i="16"/>
  <c r="AK534" i="16"/>
  <c r="X534" i="16"/>
  <c r="W534" i="16"/>
  <c r="AL534" i="16"/>
  <c r="AM534" i="16"/>
  <c r="U535" i="16"/>
  <c r="V535" i="16"/>
  <c r="AK535" i="16"/>
  <c r="X535" i="16"/>
  <c r="W535" i="16"/>
  <c r="AL535" i="16"/>
  <c r="AM535" i="16"/>
  <c r="U536" i="16"/>
  <c r="V536" i="16"/>
  <c r="AK536" i="16"/>
  <c r="X536" i="16"/>
  <c r="W536" i="16"/>
  <c r="AL536" i="16"/>
  <c r="AM536" i="16"/>
  <c r="U537" i="16"/>
  <c r="V537" i="16"/>
  <c r="AK537" i="16"/>
  <c r="X537" i="16"/>
  <c r="W537" i="16"/>
  <c r="AL537" i="16"/>
  <c r="AM537" i="16"/>
  <c r="U538" i="16"/>
  <c r="V538" i="16"/>
  <c r="AK538" i="16"/>
  <c r="X538" i="16"/>
  <c r="W538" i="16"/>
  <c r="AL538" i="16"/>
  <c r="AM538" i="16"/>
  <c r="U539" i="16"/>
  <c r="V539" i="16"/>
  <c r="AK539" i="16"/>
  <c r="X539" i="16"/>
  <c r="W539" i="16"/>
  <c r="AL539" i="16"/>
  <c r="AM539" i="16"/>
  <c r="U540" i="16"/>
  <c r="V540" i="16"/>
  <c r="AK540" i="16"/>
  <c r="X540" i="16"/>
  <c r="W540" i="16"/>
  <c r="AL540" i="16"/>
  <c r="AM540" i="16"/>
  <c r="U541" i="16"/>
  <c r="V541" i="16"/>
  <c r="AK541" i="16"/>
  <c r="X541" i="16"/>
  <c r="W541" i="16"/>
  <c r="AL541" i="16"/>
  <c r="AM541" i="16"/>
  <c r="U542" i="16"/>
  <c r="V542" i="16"/>
  <c r="AK542" i="16"/>
  <c r="X542" i="16"/>
  <c r="W542" i="16"/>
  <c r="AL542" i="16"/>
  <c r="AM542" i="16"/>
  <c r="U543" i="16"/>
  <c r="V543" i="16"/>
  <c r="AK543" i="16"/>
  <c r="X543" i="16"/>
  <c r="W543" i="16"/>
  <c r="AL543" i="16"/>
  <c r="AM543" i="16"/>
  <c r="U544" i="16"/>
  <c r="V544" i="16"/>
  <c r="AK544" i="16"/>
  <c r="X544" i="16"/>
  <c r="W544" i="16"/>
  <c r="AL544" i="16"/>
  <c r="AM544" i="16"/>
  <c r="U545" i="16"/>
  <c r="V545" i="16"/>
  <c r="AK545" i="16"/>
  <c r="X545" i="16"/>
  <c r="W545" i="16"/>
  <c r="AL545" i="16"/>
  <c r="AM545" i="16"/>
  <c r="U546" i="16"/>
  <c r="V546" i="16"/>
  <c r="AK546" i="16"/>
  <c r="X546" i="16"/>
  <c r="W546" i="16"/>
  <c r="AL546" i="16"/>
  <c r="AM546" i="16"/>
  <c r="U547" i="16"/>
  <c r="V547" i="16"/>
  <c r="AK547" i="16"/>
  <c r="X547" i="16"/>
  <c r="W547" i="16"/>
  <c r="AL547" i="16"/>
  <c r="AM547" i="16"/>
  <c r="U548" i="16"/>
  <c r="V548" i="16"/>
  <c r="AK548" i="16"/>
  <c r="X548" i="16"/>
  <c r="W548" i="16"/>
  <c r="AL548" i="16"/>
  <c r="AM548" i="16"/>
  <c r="U549" i="16"/>
  <c r="V549" i="16"/>
  <c r="AK549" i="16"/>
  <c r="X549" i="16"/>
  <c r="W549" i="16"/>
  <c r="AL549" i="16"/>
  <c r="AM549" i="16"/>
  <c r="U550" i="16"/>
  <c r="V550" i="16"/>
  <c r="AK550" i="16"/>
  <c r="X550" i="16"/>
  <c r="W550" i="16"/>
  <c r="AL550" i="16"/>
  <c r="AM550" i="16"/>
  <c r="U551" i="16"/>
  <c r="V551" i="16"/>
  <c r="AK551" i="16"/>
  <c r="X551" i="16"/>
  <c r="W551" i="16"/>
  <c r="AL551" i="16"/>
  <c r="AM551" i="16"/>
  <c r="U552" i="16"/>
  <c r="V552" i="16"/>
  <c r="AK552" i="16"/>
  <c r="X552" i="16"/>
  <c r="W552" i="16"/>
  <c r="AL552" i="16"/>
  <c r="AM552" i="16"/>
  <c r="U553" i="16"/>
  <c r="V553" i="16"/>
  <c r="AK553" i="16"/>
  <c r="X553" i="16"/>
  <c r="W553" i="16"/>
  <c r="AL553" i="16"/>
  <c r="AM553" i="16"/>
  <c r="U554" i="16"/>
  <c r="V554" i="16"/>
  <c r="AK554" i="16"/>
  <c r="X554" i="16"/>
  <c r="W554" i="16"/>
  <c r="AL554" i="16"/>
  <c r="AM554" i="16"/>
  <c r="U555" i="16"/>
  <c r="V555" i="16"/>
  <c r="AK555" i="16"/>
  <c r="X555" i="16"/>
  <c r="W555" i="16"/>
  <c r="AL555" i="16"/>
  <c r="AM555" i="16"/>
  <c r="U556" i="16"/>
  <c r="V556" i="16"/>
  <c r="AK556" i="16"/>
  <c r="X556" i="16"/>
  <c r="W556" i="16"/>
  <c r="AL556" i="16"/>
  <c r="AM556" i="16"/>
  <c r="U557" i="16"/>
  <c r="V557" i="16"/>
  <c r="AK557" i="16"/>
  <c r="X557" i="16"/>
  <c r="W557" i="16"/>
  <c r="AL557" i="16"/>
  <c r="AM557" i="16"/>
  <c r="U558" i="16"/>
  <c r="V558" i="16"/>
  <c r="AK558" i="16"/>
  <c r="X558" i="16"/>
  <c r="W558" i="16"/>
  <c r="AL558" i="16"/>
  <c r="AM558" i="16"/>
  <c r="U559" i="16"/>
  <c r="V559" i="16"/>
  <c r="AK559" i="16"/>
  <c r="X559" i="16"/>
  <c r="W559" i="16"/>
  <c r="AL559" i="16"/>
  <c r="AM559" i="16"/>
  <c r="U560" i="16"/>
  <c r="V560" i="16"/>
  <c r="AK560" i="16"/>
  <c r="X560" i="16"/>
  <c r="W560" i="16"/>
  <c r="AL560" i="16"/>
  <c r="AM560" i="16"/>
  <c r="U561" i="16"/>
  <c r="V561" i="16"/>
  <c r="AK561" i="16"/>
  <c r="X561" i="16"/>
  <c r="W561" i="16"/>
  <c r="AL561" i="16"/>
  <c r="AM561" i="16"/>
  <c r="U562" i="16"/>
  <c r="V562" i="16"/>
  <c r="AK562" i="16"/>
  <c r="X562" i="16"/>
  <c r="W562" i="16"/>
  <c r="AL562" i="16"/>
  <c r="AM562" i="16"/>
  <c r="U563" i="16"/>
  <c r="V563" i="16"/>
  <c r="AK563" i="16"/>
  <c r="X563" i="16"/>
  <c r="W563" i="16"/>
  <c r="AL563" i="16"/>
  <c r="AM563" i="16"/>
  <c r="U564" i="16"/>
  <c r="V564" i="16"/>
  <c r="AK564" i="16"/>
  <c r="X564" i="16"/>
  <c r="W564" i="16"/>
  <c r="AL564" i="16"/>
  <c r="AM564" i="16"/>
  <c r="U565" i="16"/>
  <c r="V565" i="16"/>
  <c r="AK565" i="16"/>
  <c r="X565" i="16"/>
  <c r="W565" i="16"/>
  <c r="AL565" i="16"/>
  <c r="AM565" i="16"/>
  <c r="U566" i="16"/>
  <c r="V566" i="16"/>
  <c r="AK566" i="16"/>
  <c r="X566" i="16"/>
  <c r="W566" i="16"/>
  <c r="AL566" i="16"/>
  <c r="AM566" i="16"/>
  <c r="U567" i="16"/>
  <c r="V567" i="16"/>
  <c r="AK567" i="16"/>
  <c r="X567" i="16"/>
  <c r="W567" i="16"/>
  <c r="AL567" i="16"/>
  <c r="AM567" i="16"/>
  <c r="U568" i="16"/>
  <c r="V568" i="16"/>
  <c r="AK568" i="16"/>
  <c r="X568" i="16"/>
  <c r="W568" i="16"/>
  <c r="AL568" i="16"/>
  <c r="AM568" i="16"/>
  <c r="U569" i="16"/>
  <c r="V569" i="16"/>
  <c r="AK569" i="16"/>
  <c r="X569" i="16"/>
  <c r="W569" i="16"/>
  <c r="AL569" i="16"/>
  <c r="AM569" i="16"/>
  <c r="U570" i="16"/>
  <c r="V570" i="16"/>
  <c r="AK570" i="16"/>
  <c r="X570" i="16"/>
  <c r="W570" i="16"/>
  <c r="AL570" i="16"/>
  <c r="AM570" i="16"/>
  <c r="U571" i="16"/>
  <c r="V571" i="16"/>
  <c r="AK571" i="16"/>
  <c r="X571" i="16"/>
  <c r="W571" i="16"/>
  <c r="AL571" i="16"/>
  <c r="AM571" i="16"/>
  <c r="U572" i="16"/>
  <c r="V572" i="16"/>
  <c r="AK572" i="16"/>
  <c r="X572" i="16"/>
  <c r="W572" i="16"/>
  <c r="AL572" i="16"/>
  <c r="AM572" i="16"/>
  <c r="U573" i="16"/>
  <c r="V573" i="16"/>
  <c r="AK573" i="16"/>
  <c r="X573" i="16"/>
  <c r="W573" i="16"/>
  <c r="AL573" i="16"/>
  <c r="AM573" i="16"/>
  <c r="U574" i="16"/>
  <c r="V574" i="16"/>
  <c r="AK574" i="16"/>
  <c r="X574" i="16"/>
  <c r="W574" i="16"/>
  <c r="AL574" i="16"/>
  <c r="AM574" i="16"/>
  <c r="U575" i="16"/>
  <c r="V575" i="16"/>
  <c r="AK575" i="16"/>
  <c r="X575" i="16"/>
  <c r="W575" i="16"/>
  <c r="AL575" i="16"/>
  <c r="AM575" i="16"/>
  <c r="U576" i="16"/>
  <c r="V576" i="16"/>
  <c r="AK576" i="16"/>
  <c r="X576" i="16"/>
  <c r="W576" i="16"/>
  <c r="AL576" i="16"/>
  <c r="AM576" i="16"/>
  <c r="U577" i="16"/>
  <c r="V577" i="16"/>
  <c r="AK577" i="16"/>
  <c r="X577" i="16"/>
  <c r="W577" i="16"/>
  <c r="AL577" i="16"/>
  <c r="AM577" i="16"/>
  <c r="U578" i="16"/>
  <c r="V578" i="16"/>
  <c r="AK578" i="16"/>
  <c r="X578" i="16"/>
  <c r="W578" i="16"/>
  <c r="AL578" i="16"/>
  <c r="AM578" i="16"/>
  <c r="U579" i="16"/>
  <c r="V579" i="16"/>
  <c r="AK579" i="16"/>
  <c r="X579" i="16"/>
  <c r="W579" i="16"/>
  <c r="AL579" i="16"/>
  <c r="AM579" i="16"/>
  <c r="U580" i="16"/>
  <c r="V580" i="16"/>
  <c r="AK580" i="16"/>
  <c r="X580" i="16"/>
  <c r="W580" i="16"/>
  <c r="AL580" i="16"/>
  <c r="AM580" i="16"/>
  <c r="U581" i="16"/>
  <c r="V581" i="16"/>
  <c r="AK581" i="16"/>
  <c r="X581" i="16"/>
  <c r="W581" i="16"/>
  <c r="AL581" i="16"/>
  <c r="AM581" i="16"/>
  <c r="U582" i="16"/>
  <c r="V582" i="16"/>
  <c r="AK582" i="16"/>
  <c r="X582" i="16"/>
  <c r="W582" i="16"/>
  <c r="AL582" i="16"/>
  <c r="AM582" i="16"/>
  <c r="U583" i="16"/>
  <c r="V583" i="16"/>
  <c r="AK583" i="16"/>
  <c r="X583" i="16"/>
  <c r="W583" i="16"/>
  <c r="AL583" i="16"/>
  <c r="AM583" i="16"/>
  <c r="U584" i="16"/>
  <c r="V584" i="16"/>
  <c r="AK584" i="16"/>
  <c r="X584" i="16"/>
  <c r="W584" i="16"/>
  <c r="AL584" i="16"/>
  <c r="AM584" i="16"/>
  <c r="U585" i="16"/>
  <c r="V585" i="16"/>
  <c r="AK585" i="16"/>
  <c r="X585" i="16"/>
  <c r="W585" i="16"/>
  <c r="AL585" i="16"/>
  <c r="AM585" i="16"/>
  <c r="U586" i="16"/>
  <c r="V586" i="16"/>
  <c r="AK586" i="16"/>
  <c r="X586" i="16"/>
  <c r="W586" i="16"/>
  <c r="AL586" i="16"/>
  <c r="AM586" i="16"/>
  <c r="U587" i="16"/>
  <c r="V587" i="16"/>
  <c r="AK587" i="16"/>
  <c r="X587" i="16"/>
  <c r="W587" i="16"/>
  <c r="AL587" i="16"/>
  <c r="AM587" i="16"/>
  <c r="U588" i="16"/>
  <c r="V588" i="16"/>
  <c r="AK588" i="16"/>
  <c r="X588" i="16"/>
  <c r="W588" i="16"/>
  <c r="AL588" i="16"/>
  <c r="AM588" i="16"/>
  <c r="U589" i="16"/>
  <c r="V589" i="16"/>
  <c r="AK589" i="16"/>
  <c r="X589" i="16"/>
  <c r="W589" i="16"/>
  <c r="AL589" i="16"/>
  <c r="AM589" i="16"/>
  <c r="U590" i="16"/>
  <c r="V590" i="16"/>
  <c r="AK590" i="16"/>
  <c r="X590" i="16"/>
  <c r="W590" i="16"/>
  <c r="AL590" i="16"/>
  <c r="AM590" i="16"/>
  <c r="U591" i="16"/>
  <c r="V591" i="16"/>
  <c r="AK591" i="16"/>
  <c r="X591" i="16"/>
  <c r="W591" i="16"/>
  <c r="AL591" i="16"/>
  <c r="AM591" i="16"/>
  <c r="U592" i="16"/>
  <c r="V592" i="16"/>
  <c r="AK592" i="16"/>
  <c r="X592" i="16"/>
  <c r="W592" i="16"/>
  <c r="AL592" i="16"/>
  <c r="AM592" i="16"/>
  <c r="U593" i="16"/>
  <c r="V593" i="16"/>
  <c r="AK593" i="16"/>
  <c r="X593" i="16"/>
  <c r="W593" i="16"/>
  <c r="AL593" i="16"/>
  <c r="AM593" i="16"/>
  <c r="U594" i="16"/>
  <c r="V594" i="16"/>
  <c r="AK594" i="16"/>
  <c r="X594" i="16"/>
  <c r="W594" i="16"/>
  <c r="AL594" i="16"/>
  <c r="AM594" i="16"/>
  <c r="U595" i="16"/>
  <c r="V595" i="16"/>
  <c r="AK595" i="16"/>
  <c r="X595" i="16"/>
  <c r="W595" i="16"/>
  <c r="AL595" i="16"/>
  <c r="AM595" i="16"/>
  <c r="U596" i="16"/>
  <c r="V596" i="16"/>
  <c r="AK596" i="16"/>
  <c r="X596" i="16"/>
  <c r="W596" i="16"/>
  <c r="AL596" i="16"/>
  <c r="AM596" i="16"/>
  <c r="U597" i="16"/>
  <c r="V597" i="16"/>
  <c r="AK597" i="16"/>
  <c r="X597" i="16"/>
  <c r="W597" i="16"/>
  <c r="AL597" i="16"/>
  <c r="AM597" i="16"/>
  <c r="U598" i="16"/>
  <c r="V598" i="16"/>
  <c r="AK598" i="16"/>
  <c r="X598" i="16"/>
  <c r="W598" i="16"/>
  <c r="AL598" i="16"/>
  <c r="AM598" i="16"/>
  <c r="U599" i="16"/>
  <c r="V599" i="16"/>
  <c r="AK599" i="16"/>
  <c r="X599" i="16"/>
  <c r="W599" i="16"/>
  <c r="AL599" i="16"/>
  <c r="AM599" i="16"/>
  <c r="U600" i="16"/>
  <c r="V600" i="16"/>
  <c r="AK600" i="16"/>
  <c r="X600" i="16"/>
  <c r="W600" i="16"/>
  <c r="AL600" i="16"/>
  <c r="AM600" i="16"/>
  <c r="U601" i="16"/>
  <c r="V601" i="16"/>
  <c r="AK601" i="16"/>
  <c r="X601" i="16"/>
  <c r="W601" i="16"/>
  <c r="AL601" i="16"/>
  <c r="AM601" i="16"/>
  <c r="U602" i="16"/>
  <c r="V602" i="16"/>
  <c r="AK602" i="16"/>
  <c r="X602" i="16"/>
  <c r="W602" i="16"/>
  <c r="AL602" i="16"/>
  <c r="AM602" i="16"/>
  <c r="U603" i="16"/>
  <c r="V603" i="16"/>
  <c r="AK603" i="16"/>
  <c r="X603" i="16"/>
  <c r="W603" i="16"/>
  <c r="AL603" i="16"/>
  <c r="AM603" i="16"/>
  <c r="U604" i="16"/>
  <c r="V604" i="16"/>
  <c r="AK604" i="16"/>
  <c r="X604" i="16"/>
  <c r="W604" i="16"/>
  <c r="AL604" i="16"/>
  <c r="AM604" i="16"/>
  <c r="U605" i="16"/>
  <c r="V605" i="16"/>
  <c r="AK605" i="16"/>
  <c r="X605" i="16"/>
  <c r="W605" i="16"/>
  <c r="AL605" i="16"/>
  <c r="AM605" i="16"/>
  <c r="U606" i="16"/>
  <c r="V606" i="16"/>
  <c r="AK606" i="16"/>
  <c r="X606" i="16"/>
  <c r="W606" i="16"/>
  <c r="AL606" i="16"/>
  <c r="AM606" i="16"/>
  <c r="U607" i="16"/>
  <c r="V607" i="16"/>
  <c r="AK607" i="16"/>
  <c r="X607" i="16"/>
  <c r="W607" i="16"/>
  <c r="AL607" i="16"/>
  <c r="AM607" i="16"/>
  <c r="U608" i="16"/>
  <c r="V608" i="16"/>
  <c r="AK608" i="16"/>
  <c r="X608" i="16"/>
  <c r="W608" i="16"/>
  <c r="AL608" i="16"/>
  <c r="AM608" i="16"/>
  <c r="U609" i="16"/>
  <c r="V609" i="16"/>
  <c r="AK609" i="16"/>
  <c r="X609" i="16"/>
  <c r="W609" i="16"/>
  <c r="AL609" i="16"/>
  <c r="AM609" i="16"/>
  <c r="U610" i="16"/>
  <c r="V610" i="16"/>
  <c r="AK610" i="16"/>
  <c r="X610" i="16"/>
  <c r="W610" i="16"/>
  <c r="AL610" i="16"/>
  <c r="AM610" i="16"/>
  <c r="U611" i="16"/>
  <c r="V611" i="16"/>
  <c r="AK611" i="16"/>
  <c r="X611" i="16"/>
  <c r="W611" i="16"/>
  <c r="AL611" i="16"/>
  <c r="AM611" i="16"/>
  <c r="U612" i="16"/>
  <c r="V612" i="16"/>
  <c r="AK612" i="16"/>
  <c r="X612" i="16"/>
  <c r="W612" i="16"/>
  <c r="AL612" i="16"/>
  <c r="AM612" i="16"/>
  <c r="U613" i="16"/>
  <c r="V613" i="16"/>
  <c r="AK613" i="16"/>
  <c r="X613" i="16"/>
  <c r="W613" i="16"/>
  <c r="AL613" i="16"/>
  <c r="AM613" i="16"/>
  <c r="U614" i="16"/>
  <c r="V614" i="16"/>
  <c r="AK614" i="16"/>
  <c r="X614" i="16"/>
  <c r="W614" i="16"/>
  <c r="AL614" i="16"/>
  <c r="AM614" i="16"/>
  <c r="U615" i="16"/>
  <c r="V615" i="16"/>
  <c r="AK615" i="16"/>
  <c r="X615" i="16"/>
  <c r="W615" i="16"/>
  <c r="AL615" i="16"/>
  <c r="AM615" i="16"/>
  <c r="U616" i="16"/>
  <c r="V616" i="16"/>
  <c r="AK616" i="16"/>
  <c r="X616" i="16"/>
  <c r="W616" i="16"/>
  <c r="AL616" i="16"/>
  <c r="AM616" i="16"/>
  <c r="U617" i="16"/>
  <c r="V617" i="16"/>
  <c r="AK617" i="16"/>
  <c r="X617" i="16"/>
  <c r="W617" i="16"/>
  <c r="AL617" i="16"/>
  <c r="AM617" i="16"/>
  <c r="U618" i="16"/>
  <c r="V618" i="16"/>
  <c r="AK618" i="16"/>
  <c r="X618" i="16"/>
  <c r="W618" i="16"/>
  <c r="AL618" i="16"/>
  <c r="AM618" i="16"/>
  <c r="U619" i="16"/>
  <c r="V619" i="16"/>
  <c r="AK619" i="16"/>
  <c r="X619" i="16"/>
  <c r="W619" i="16"/>
  <c r="AL619" i="16"/>
  <c r="AM619" i="16"/>
  <c r="U620" i="16"/>
  <c r="V620" i="16"/>
  <c r="AK620" i="16"/>
  <c r="X620" i="16"/>
  <c r="W620" i="16"/>
  <c r="AL620" i="16"/>
  <c r="AM620" i="16"/>
  <c r="U621" i="16"/>
  <c r="V621" i="16"/>
  <c r="AK621" i="16"/>
  <c r="X621" i="16"/>
  <c r="W621" i="16"/>
  <c r="AL621" i="16"/>
  <c r="AM621" i="16"/>
  <c r="U622" i="16"/>
  <c r="V622" i="16"/>
  <c r="AK622" i="16"/>
  <c r="X622" i="16"/>
  <c r="W622" i="16"/>
  <c r="AL622" i="16"/>
  <c r="AM622" i="16"/>
  <c r="U623" i="16"/>
  <c r="V623" i="16"/>
  <c r="AK623" i="16"/>
  <c r="X623" i="16"/>
  <c r="W623" i="16"/>
  <c r="AL623" i="16"/>
  <c r="AM623" i="16"/>
  <c r="U624" i="16"/>
  <c r="V624" i="16"/>
  <c r="AK624" i="16"/>
  <c r="X624" i="16"/>
  <c r="W624" i="16"/>
  <c r="AL624" i="16"/>
  <c r="AM624" i="16"/>
  <c r="U625" i="16"/>
  <c r="V625" i="16"/>
  <c r="AK625" i="16"/>
  <c r="X625" i="16"/>
  <c r="W625" i="16"/>
  <c r="AL625" i="16"/>
  <c r="AM625" i="16"/>
  <c r="U626" i="16"/>
  <c r="V626" i="16"/>
  <c r="AK626" i="16"/>
  <c r="X626" i="16"/>
  <c r="W626" i="16"/>
  <c r="AL626" i="16"/>
  <c r="AM626" i="16"/>
  <c r="U627" i="16"/>
  <c r="V627" i="16"/>
  <c r="AK627" i="16"/>
  <c r="X627" i="16"/>
  <c r="W627" i="16"/>
  <c r="AL627" i="16"/>
  <c r="AM627" i="16"/>
  <c r="U628" i="16"/>
  <c r="V628" i="16"/>
  <c r="AK628" i="16"/>
  <c r="X628" i="16"/>
  <c r="W628" i="16"/>
  <c r="AL628" i="16"/>
  <c r="AM628" i="16"/>
  <c r="U629" i="16"/>
  <c r="V629" i="16"/>
  <c r="AK629" i="16"/>
  <c r="X629" i="16"/>
  <c r="W629" i="16"/>
  <c r="AL629" i="16"/>
  <c r="AM629" i="16"/>
  <c r="U630" i="16"/>
  <c r="V630" i="16"/>
  <c r="AK630" i="16"/>
  <c r="X630" i="16"/>
  <c r="W630" i="16"/>
  <c r="AL630" i="16"/>
  <c r="AM630" i="16"/>
  <c r="U631" i="16"/>
  <c r="V631" i="16"/>
  <c r="AK631" i="16"/>
  <c r="X631" i="16"/>
  <c r="W631" i="16"/>
  <c r="AL631" i="16"/>
  <c r="AM631" i="16"/>
  <c r="U632" i="16"/>
  <c r="V632" i="16"/>
  <c r="AK632" i="16"/>
  <c r="X632" i="16"/>
  <c r="W632" i="16"/>
  <c r="AL632" i="16"/>
  <c r="AM632" i="16"/>
  <c r="U633" i="16"/>
  <c r="V633" i="16"/>
  <c r="AK633" i="16"/>
  <c r="X633" i="16"/>
  <c r="W633" i="16"/>
  <c r="AL633" i="16"/>
  <c r="AM633" i="16"/>
  <c r="U634" i="16"/>
  <c r="V634" i="16"/>
  <c r="AK634" i="16"/>
  <c r="X634" i="16"/>
  <c r="W634" i="16"/>
  <c r="AL634" i="16"/>
  <c r="AM634" i="16"/>
  <c r="U635" i="16"/>
  <c r="V635" i="16"/>
  <c r="AK635" i="16"/>
  <c r="X635" i="16"/>
  <c r="W635" i="16"/>
  <c r="AL635" i="16"/>
  <c r="AM635" i="16"/>
  <c r="U636" i="16"/>
  <c r="V636" i="16"/>
  <c r="AK636" i="16"/>
  <c r="X636" i="16"/>
  <c r="W636" i="16"/>
  <c r="AL636" i="16"/>
  <c r="AM636" i="16"/>
  <c r="U637" i="16"/>
  <c r="V637" i="16"/>
  <c r="AK637" i="16"/>
  <c r="X637" i="16"/>
  <c r="W637" i="16"/>
  <c r="AL637" i="16"/>
  <c r="AM637" i="16"/>
  <c r="U638" i="16"/>
  <c r="V638" i="16"/>
  <c r="AK638" i="16"/>
  <c r="X638" i="16"/>
  <c r="W638" i="16"/>
  <c r="AL638" i="16"/>
  <c r="AM638" i="16"/>
  <c r="U639" i="16"/>
  <c r="V639" i="16"/>
  <c r="AK639" i="16"/>
  <c r="X639" i="16"/>
  <c r="W639" i="16"/>
  <c r="AL639" i="16"/>
  <c r="AM639" i="16"/>
  <c r="U640" i="16"/>
  <c r="V640" i="16"/>
  <c r="AK640" i="16"/>
  <c r="X640" i="16"/>
  <c r="W640" i="16"/>
  <c r="AL640" i="16"/>
  <c r="AM640" i="16"/>
  <c r="U641" i="16"/>
  <c r="V641" i="16"/>
  <c r="AK641" i="16"/>
  <c r="X641" i="16"/>
  <c r="W641" i="16"/>
  <c r="AL641" i="16"/>
  <c r="AM641" i="16"/>
  <c r="U642" i="16"/>
  <c r="V642" i="16"/>
  <c r="AK642" i="16"/>
  <c r="X642" i="16"/>
  <c r="W642" i="16"/>
  <c r="AL642" i="16"/>
  <c r="AM642" i="16"/>
  <c r="U643" i="16"/>
  <c r="V643" i="16"/>
  <c r="AK643" i="16"/>
  <c r="X643" i="16"/>
  <c r="W643" i="16"/>
  <c r="AL643" i="16"/>
  <c r="AM643" i="16"/>
  <c r="U644" i="16"/>
  <c r="V644" i="16"/>
  <c r="AK644" i="16"/>
  <c r="X644" i="16"/>
  <c r="W644" i="16"/>
  <c r="AL644" i="16"/>
  <c r="AM644" i="16"/>
  <c r="U645" i="16"/>
  <c r="V645" i="16"/>
  <c r="AK645" i="16"/>
  <c r="X645" i="16"/>
  <c r="W645" i="16"/>
  <c r="AL645" i="16"/>
  <c r="AM645" i="16"/>
  <c r="U646" i="16"/>
  <c r="V646" i="16"/>
  <c r="AK646" i="16"/>
  <c r="X646" i="16"/>
  <c r="W646" i="16"/>
  <c r="AL646" i="16"/>
  <c r="AM646" i="16"/>
  <c r="U647" i="16"/>
  <c r="V647" i="16"/>
  <c r="AK647" i="16"/>
  <c r="X647" i="16"/>
  <c r="W647" i="16"/>
  <c r="AL647" i="16"/>
  <c r="AM647" i="16"/>
  <c r="U648" i="16"/>
  <c r="V648" i="16"/>
  <c r="AK648" i="16"/>
  <c r="X648" i="16"/>
  <c r="W648" i="16"/>
  <c r="AL648" i="16"/>
  <c r="AM648" i="16"/>
  <c r="U649" i="16"/>
  <c r="V649" i="16"/>
  <c r="AK649" i="16"/>
  <c r="X649" i="16"/>
  <c r="W649" i="16"/>
  <c r="AL649" i="16"/>
  <c r="AM649" i="16"/>
  <c r="U650" i="16"/>
  <c r="V650" i="16"/>
  <c r="AK650" i="16"/>
  <c r="X650" i="16"/>
  <c r="W650" i="16"/>
  <c r="AL650" i="16"/>
  <c r="AM650" i="16"/>
  <c r="U651" i="16"/>
  <c r="V651" i="16"/>
  <c r="AK651" i="16"/>
  <c r="X651" i="16"/>
  <c r="W651" i="16"/>
  <c r="AL651" i="16"/>
  <c r="AM651" i="16"/>
  <c r="U652" i="16"/>
  <c r="V652" i="16"/>
  <c r="AK652" i="16"/>
  <c r="X652" i="16"/>
  <c r="W652" i="16"/>
  <c r="AL652" i="16"/>
  <c r="AM652" i="16"/>
  <c r="U653" i="16"/>
  <c r="V653" i="16"/>
  <c r="AK653" i="16"/>
  <c r="X653" i="16"/>
  <c r="W653" i="16"/>
  <c r="AL653" i="16"/>
  <c r="AM653" i="16"/>
  <c r="U654" i="16"/>
  <c r="V654" i="16"/>
  <c r="AK654" i="16"/>
  <c r="X654" i="16"/>
  <c r="W654" i="16"/>
  <c r="AL654" i="16"/>
  <c r="AM654" i="16"/>
  <c r="U655" i="16"/>
  <c r="V655" i="16"/>
  <c r="AK655" i="16"/>
  <c r="X655" i="16"/>
  <c r="W655" i="16"/>
  <c r="AL655" i="16"/>
  <c r="AM655" i="16"/>
  <c r="U656" i="16"/>
  <c r="V656" i="16"/>
  <c r="AK656" i="16"/>
  <c r="X656" i="16"/>
  <c r="W656" i="16"/>
  <c r="AL656" i="16"/>
  <c r="AM656" i="16"/>
  <c r="U657" i="16"/>
  <c r="V657" i="16"/>
  <c r="AK657" i="16"/>
  <c r="X657" i="16"/>
  <c r="W657" i="16"/>
  <c r="AL657" i="16"/>
  <c r="AM657" i="16"/>
  <c r="U658" i="16"/>
  <c r="V658" i="16"/>
  <c r="AK658" i="16"/>
  <c r="X658" i="16"/>
  <c r="W658" i="16"/>
  <c r="AL658" i="16"/>
  <c r="AM658" i="16"/>
  <c r="U659" i="16"/>
  <c r="V659" i="16"/>
  <c r="AK659" i="16"/>
  <c r="X659" i="16"/>
  <c r="W659" i="16"/>
  <c r="AL659" i="16"/>
  <c r="AM659" i="16"/>
  <c r="U660" i="16"/>
  <c r="V660" i="16"/>
  <c r="AK660" i="16"/>
  <c r="X660" i="16"/>
  <c r="W660" i="16"/>
  <c r="AL660" i="16"/>
  <c r="AM660" i="16"/>
  <c r="U661" i="16"/>
  <c r="V661" i="16"/>
  <c r="AK661" i="16"/>
  <c r="X661" i="16"/>
  <c r="W661" i="16"/>
  <c r="AL661" i="16"/>
  <c r="AM661" i="16"/>
  <c r="U662" i="16"/>
  <c r="V662" i="16"/>
  <c r="AK662" i="16"/>
  <c r="X662" i="16"/>
  <c r="W662" i="16"/>
  <c r="AL662" i="16"/>
  <c r="AM662" i="16"/>
  <c r="U663" i="16"/>
  <c r="V663" i="16"/>
  <c r="AK663" i="16"/>
  <c r="X663" i="16"/>
  <c r="W663" i="16"/>
  <c r="AL663" i="16"/>
  <c r="AM663" i="16"/>
  <c r="U664" i="16"/>
  <c r="V664" i="16"/>
  <c r="AK664" i="16"/>
  <c r="X664" i="16"/>
  <c r="W664" i="16"/>
  <c r="AL664" i="16"/>
  <c r="AM664" i="16"/>
  <c r="U665" i="16"/>
  <c r="V665" i="16"/>
  <c r="AK665" i="16"/>
  <c r="X665" i="16"/>
  <c r="W665" i="16"/>
  <c r="AL665" i="16"/>
  <c r="AM665" i="16"/>
  <c r="U666" i="16"/>
  <c r="V666" i="16"/>
  <c r="AK666" i="16"/>
  <c r="X666" i="16"/>
  <c r="W666" i="16"/>
  <c r="AL666" i="16"/>
  <c r="AM666" i="16"/>
  <c r="U667" i="16"/>
  <c r="V667" i="16"/>
  <c r="AK667" i="16"/>
  <c r="X667" i="16"/>
  <c r="W667" i="16"/>
  <c r="AL667" i="16"/>
  <c r="AM667" i="16"/>
  <c r="U668" i="16"/>
  <c r="V668" i="16"/>
  <c r="AK668" i="16"/>
  <c r="X668" i="16"/>
  <c r="W668" i="16"/>
  <c r="AL668" i="16"/>
  <c r="AM668" i="16"/>
  <c r="U669" i="16"/>
  <c r="V669" i="16"/>
  <c r="AK669" i="16"/>
  <c r="X669" i="16"/>
  <c r="W669" i="16"/>
  <c r="AL669" i="16"/>
  <c r="AM669" i="16"/>
  <c r="U670" i="16"/>
  <c r="V670" i="16"/>
  <c r="AK670" i="16"/>
  <c r="X670" i="16"/>
  <c r="W670" i="16"/>
  <c r="AL670" i="16"/>
  <c r="AM670" i="16"/>
  <c r="U671" i="16"/>
  <c r="V671" i="16"/>
  <c r="AK671" i="16"/>
  <c r="X671" i="16"/>
  <c r="W671" i="16"/>
  <c r="AL671" i="16"/>
  <c r="AM671" i="16"/>
  <c r="U672" i="16"/>
  <c r="V672" i="16"/>
  <c r="AK672" i="16"/>
  <c r="X672" i="16"/>
  <c r="W672" i="16"/>
  <c r="AL672" i="16"/>
  <c r="AM672" i="16"/>
  <c r="U673" i="16"/>
  <c r="V673" i="16"/>
  <c r="AK673" i="16"/>
  <c r="X673" i="16"/>
  <c r="W673" i="16"/>
  <c r="AL673" i="16"/>
  <c r="AM673" i="16"/>
  <c r="U674" i="16"/>
  <c r="V674" i="16"/>
  <c r="AK674" i="16"/>
  <c r="X674" i="16"/>
  <c r="W674" i="16"/>
  <c r="AL674" i="16"/>
  <c r="AM674" i="16"/>
  <c r="U675" i="16"/>
  <c r="V675" i="16"/>
  <c r="AK675" i="16"/>
  <c r="X675" i="16"/>
  <c r="W675" i="16"/>
  <c r="AL675" i="16"/>
  <c r="AM675" i="16"/>
  <c r="U676" i="16"/>
  <c r="V676" i="16"/>
  <c r="AK676" i="16"/>
  <c r="X676" i="16"/>
  <c r="W676" i="16"/>
  <c r="AL676" i="16"/>
  <c r="AM676" i="16"/>
  <c r="U677" i="16"/>
  <c r="V677" i="16"/>
  <c r="AK677" i="16"/>
  <c r="X677" i="16"/>
  <c r="W677" i="16"/>
  <c r="AL677" i="16"/>
  <c r="AM677" i="16"/>
  <c r="U678" i="16"/>
  <c r="V678" i="16"/>
  <c r="AK678" i="16"/>
  <c r="X678" i="16"/>
  <c r="W678" i="16"/>
  <c r="AL678" i="16"/>
  <c r="AM678" i="16"/>
  <c r="U679" i="16"/>
  <c r="V679" i="16"/>
  <c r="AK679" i="16"/>
  <c r="X679" i="16"/>
  <c r="W679" i="16"/>
  <c r="AL679" i="16"/>
  <c r="AM679" i="16"/>
  <c r="U680" i="16"/>
  <c r="V680" i="16"/>
  <c r="AK680" i="16"/>
  <c r="X680" i="16"/>
  <c r="W680" i="16"/>
  <c r="AL680" i="16"/>
  <c r="AM680" i="16"/>
  <c r="U681" i="16"/>
  <c r="V681" i="16"/>
  <c r="AK681" i="16"/>
  <c r="X681" i="16"/>
  <c r="W681" i="16"/>
  <c r="AL681" i="16"/>
  <c r="AM681" i="16"/>
  <c r="U682" i="16"/>
  <c r="V682" i="16"/>
  <c r="AK682" i="16"/>
  <c r="X682" i="16"/>
  <c r="W682" i="16"/>
  <c r="AL682" i="16"/>
  <c r="AM682" i="16"/>
  <c r="U683" i="16"/>
  <c r="V683" i="16"/>
  <c r="AK683" i="16"/>
  <c r="X683" i="16"/>
  <c r="W683" i="16"/>
  <c r="AL683" i="16"/>
  <c r="AM683" i="16"/>
  <c r="U684" i="16"/>
  <c r="V684" i="16"/>
  <c r="AK684" i="16"/>
  <c r="X684" i="16"/>
  <c r="W684" i="16"/>
  <c r="AL684" i="16"/>
  <c r="AM684" i="16"/>
  <c r="U685" i="16"/>
  <c r="V685" i="16"/>
  <c r="AK685" i="16"/>
  <c r="X685" i="16"/>
  <c r="W685" i="16"/>
  <c r="AL685" i="16"/>
  <c r="AM685" i="16"/>
  <c r="U686" i="16"/>
  <c r="V686" i="16"/>
  <c r="AK686" i="16"/>
  <c r="X686" i="16"/>
  <c r="W686" i="16"/>
  <c r="AL686" i="16"/>
  <c r="AM686" i="16"/>
  <c r="U687" i="16"/>
  <c r="V687" i="16"/>
  <c r="AK687" i="16"/>
  <c r="X687" i="16"/>
  <c r="W687" i="16"/>
  <c r="AL687" i="16"/>
  <c r="AM687" i="16"/>
  <c r="U688" i="16"/>
  <c r="V688" i="16"/>
  <c r="AK688" i="16"/>
  <c r="X688" i="16"/>
  <c r="W688" i="16"/>
  <c r="AL688" i="16"/>
  <c r="AM688" i="16"/>
  <c r="U689" i="16"/>
  <c r="V689" i="16"/>
  <c r="AK689" i="16"/>
  <c r="X689" i="16"/>
  <c r="W689" i="16"/>
  <c r="AL689" i="16"/>
  <c r="AM689" i="16"/>
  <c r="U690" i="16"/>
  <c r="V690" i="16"/>
  <c r="AK690" i="16"/>
  <c r="X690" i="16"/>
  <c r="W690" i="16"/>
  <c r="AL690" i="16"/>
  <c r="AM690" i="16"/>
  <c r="U691" i="16"/>
  <c r="V691" i="16"/>
  <c r="AK691" i="16"/>
  <c r="X691" i="16"/>
  <c r="W691" i="16"/>
  <c r="AL691" i="16"/>
  <c r="AM691" i="16"/>
  <c r="U692" i="16"/>
  <c r="V692" i="16"/>
  <c r="AK692" i="16"/>
  <c r="X692" i="16"/>
  <c r="W692" i="16"/>
  <c r="AL692" i="16"/>
  <c r="AM692" i="16"/>
  <c r="U693" i="16"/>
  <c r="V693" i="16"/>
  <c r="AK693" i="16"/>
  <c r="X693" i="16"/>
  <c r="W693" i="16"/>
  <c r="AL693" i="16"/>
  <c r="AM693" i="16"/>
  <c r="U694" i="16"/>
  <c r="V694" i="16"/>
  <c r="AK694" i="16"/>
  <c r="X694" i="16"/>
  <c r="W694" i="16"/>
  <c r="AL694" i="16"/>
  <c r="AM694" i="16"/>
  <c r="U695" i="16"/>
  <c r="V695" i="16"/>
  <c r="AK695" i="16"/>
  <c r="X695" i="16"/>
  <c r="W695" i="16"/>
  <c r="AL695" i="16"/>
  <c r="AM695" i="16"/>
  <c r="U696" i="16"/>
  <c r="V696" i="16"/>
  <c r="AK696" i="16"/>
  <c r="X696" i="16"/>
  <c r="W696" i="16"/>
  <c r="AL696" i="16"/>
  <c r="AM696" i="16"/>
  <c r="U697" i="16"/>
  <c r="V697" i="16"/>
  <c r="AK697" i="16"/>
  <c r="X697" i="16"/>
  <c r="W697" i="16"/>
  <c r="AL697" i="16"/>
  <c r="AM697" i="16"/>
  <c r="U698" i="16"/>
  <c r="V698" i="16"/>
  <c r="AK698" i="16"/>
  <c r="X698" i="16"/>
  <c r="W698" i="16"/>
  <c r="AL698" i="16"/>
  <c r="AM698" i="16"/>
  <c r="U699" i="16"/>
  <c r="V699" i="16"/>
  <c r="AK699" i="16"/>
  <c r="X699" i="16"/>
  <c r="W699" i="16"/>
  <c r="AL699" i="16"/>
  <c r="AM699" i="16"/>
  <c r="U700" i="16"/>
  <c r="V700" i="16"/>
  <c r="AK700" i="16"/>
  <c r="X700" i="16"/>
  <c r="W700" i="16"/>
  <c r="AL700" i="16"/>
  <c r="AM700" i="16"/>
  <c r="U701" i="16"/>
  <c r="V701" i="16"/>
  <c r="AK701" i="16"/>
  <c r="X701" i="16"/>
  <c r="W701" i="16"/>
  <c r="AL701" i="16"/>
  <c r="AM701" i="16"/>
  <c r="U702" i="16"/>
  <c r="V702" i="16"/>
  <c r="AK702" i="16"/>
  <c r="X702" i="16"/>
  <c r="W702" i="16"/>
  <c r="AL702" i="16"/>
  <c r="AM702" i="16"/>
  <c r="U703" i="16"/>
  <c r="V703" i="16"/>
  <c r="AK703" i="16"/>
  <c r="X703" i="16"/>
  <c r="W703" i="16"/>
  <c r="AL703" i="16"/>
  <c r="AM703" i="16"/>
  <c r="U704" i="16"/>
  <c r="V704" i="16"/>
  <c r="AK704" i="16"/>
  <c r="X704" i="16"/>
  <c r="W704" i="16"/>
  <c r="AL704" i="16"/>
  <c r="U705" i="16"/>
  <c r="V705" i="16"/>
  <c r="AK705" i="16"/>
  <c r="X705" i="16"/>
  <c r="W705" i="16"/>
  <c r="AL705" i="16"/>
  <c r="U706" i="16"/>
  <c r="V706" i="16"/>
  <c r="AK706" i="16"/>
  <c r="X706" i="16"/>
  <c r="W706" i="16"/>
  <c r="AL706" i="16"/>
  <c r="AM706" i="16"/>
  <c r="U707" i="16"/>
  <c r="V707" i="16"/>
  <c r="AK707" i="16"/>
  <c r="X707" i="16"/>
  <c r="W707" i="16"/>
  <c r="AL707" i="16"/>
  <c r="AM707" i="16"/>
  <c r="U708" i="16"/>
  <c r="V708" i="16"/>
  <c r="AK708" i="16"/>
  <c r="X708" i="16"/>
  <c r="W708" i="16"/>
  <c r="AL708" i="16"/>
  <c r="U709" i="16"/>
  <c r="V709" i="16"/>
  <c r="AK709" i="16"/>
  <c r="X709" i="16"/>
  <c r="W709" i="16"/>
  <c r="AL709" i="16"/>
  <c r="U710" i="16"/>
  <c r="V710" i="16"/>
  <c r="AK710" i="16"/>
  <c r="X710" i="16"/>
  <c r="W710" i="16"/>
  <c r="AL710" i="16"/>
  <c r="AM710" i="16"/>
  <c r="U711" i="16"/>
  <c r="V711" i="16"/>
  <c r="AK711" i="16"/>
  <c r="X711" i="16"/>
  <c r="W711" i="16"/>
  <c r="AL711" i="16"/>
  <c r="AM711" i="16"/>
  <c r="U712" i="16"/>
  <c r="V712" i="16"/>
  <c r="AK712" i="16"/>
  <c r="X712" i="16"/>
  <c r="W712" i="16"/>
  <c r="AL712" i="16"/>
  <c r="U713" i="16"/>
  <c r="V713" i="16"/>
  <c r="AK713" i="16"/>
  <c r="X713" i="16"/>
  <c r="W713" i="16"/>
  <c r="AL713" i="16"/>
  <c r="U714" i="16"/>
  <c r="V714" i="16"/>
  <c r="AK714" i="16"/>
  <c r="X714" i="16"/>
  <c r="W714" i="16"/>
  <c r="AL714" i="16"/>
  <c r="AM714" i="16"/>
  <c r="U715" i="16"/>
  <c r="V715" i="16"/>
  <c r="AK715" i="16"/>
  <c r="X715" i="16"/>
  <c r="W715" i="16"/>
  <c r="AL715" i="16"/>
  <c r="AM715" i="16"/>
  <c r="U716" i="16"/>
  <c r="V716" i="16"/>
  <c r="AK716" i="16"/>
  <c r="X716" i="16"/>
  <c r="W716" i="16"/>
  <c r="AL716" i="16"/>
  <c r="U717" i="16"/>
  <c r="V717" i="16"/>
  <c r="AK717" i="16"/>
  <c r="X717" i="16"/>
  <c r="W717" i="16"/>
  <c r="AL717" i="16"/>
  <c r="U718" i="16"/>
  <c r="V718" i="16"/>
  <c r="AK718" i="16"/>
  <c r="X718" i="16"/>
  <c r="W718" i="16"/>
  <c r="AL718" i="16"/>
  <c r="AM718" i="16"/>
  <c r="U719" i="16"/>
  <c r="V719" i="16"/>
  <c r="AK719" i="16"/>
  <c r="X719" i="16"/>
  <c r="W719" i="16"/>
  <c r="AL719" i="16"/>
  <c r="AM719" i="16"/>
  <c r="U720" i="16"/>
  <c r="V720" i="16"/>
  <c r="AK720" i="16"/>
  <c r="X720" i="16"/>
  <c r="W720" i="16"/>
  <c r="AL720" i="16"/>
  <c r="U721" i="16"/>
  <c r="V721" i="16"/>
  <c r="AK721" i="16"/>
  <c r="X721" i="16"/>
  <c r="W721" i="16"/>
  <c r="AL721" i="16"/>
  <c r="U722" i="16"/>
  <c r="V722" i="16"/>
  <c r="AK722" i="16"/>
  <c r="X722" i="16"/>
  <c r="W722" i="16"/>
  <c r="AL722" i="16"/>
  <c r="AM722" i="16"/>
  <c r="U723" i="16"/>
  <c r="V723" i="16"/>
  <c r="AK723" i="16"/>
  <c r="X723" i="16"/>
  <c r="W723" i="16"/>
  <c r="AL723" i="16"/>
  <c r="AM723" i="16"/>
  <c r="U724" i="16"/>
  <c r="V724" i="16"/>
  <c r="AK724" i="16"/>
  <c r="X724" i="16"/>
  <c r="W724" i="16"/>
  <c r="AL724" i="16"/>
  <c r="U725" i="16"/>
  <c r="V725" i="16"/>
  <c r="AK725" i="16"/>
  <c r="X725" i="16"/>
  <c r="W725" i="16"/>
  <c r="AL725" i="16"/>
  <c r="U726" i="16"/>
  <c r="V726" i="16"/>
  <c r="AK726" i="16"/>
  <c r="X726" i="16"/>
  <c r="W726" i="16"/>
  <c r="AL726" i="16"/>
  <c r="AM726" i="16"/>
  <c r="U727" i="16"/>
  <c r="V727" i="16"/>
  <c r="AK727" i="16"/>
  <c r="X727" i="16"/>
  <c r="W727" i="16"/>
  <c r="AL727" i="16"/>
  <c r="AM727" i="16"/>
  <c r="U728" i="16"/>
  <c r="V728" i="16"/>
  <c r="AK728" i="16"/>
  <c r="X728" i="16"/>
  <c r="W728" i="16"/>
  <c r="AL728" i="16"/>
  <c r="U729" i="16"/>
  <c r="V729" i="16"/>
  <c r="AK729" i="16"/>
  <c r="X729" i="16"/>
  <c r="W729" i="16"/>
  <c r="AL729" i="16"/>
  <c r="U730" i="16"/>
  <c r="V730" i="16"/>
  <c r="AK730" i="16"/>
  <c r="X730" i="16"/>
  <c r="W730" i="16"/>
  <c r="AL730" i="16"/>
  <c r="AM730" i="16"/>
  <c r="U731" i="16"/>
  <c r="V731" i="16"/>
  <c r="AK731" i="16"/>
  <c r="X731" i="16"/>
  <c r="W731" i="16"/>
  <c r="AL731" i="16"/>
  <c r="AM731" i="16"/>
  <c r="U732" i="16"/>
  <c r="V732" i="16"/>
  <c r="AK732" i="16"/>
  <c r="X732" i="16"/>
  <c r="W732" i="16"/>
  <c r="AL732" i="16"/>
  <c r="U733" i="16"/>
  <c r="V733" i="16"/>
  <c r="AK733" i="16"/>
  <c r="X733" i="16"/>
  <c r="W733" i="16"/>
  <c r="AL733" i="16"/>
  <c r="U734" i="16"/>
  <c r="V734" i="16"/>
  <c r="AK734" i="16"/>
  <c r="X734" i="16"/>
  <c r="W734" i="16"/>
  <c r="AL734" i="16"/>
  <c r="AM734" i="16"/>
  <c r="U735" i="16"/>
  <c r="V735" i="16"/>
  <c r="AK735" i="16"/>
  <c r="X735" i="16"/>
  <c r="W735" i="16"/>
  <c r="AL735" i="16"/>
  <c r="AM735" i="16"/>
  <c r="U736" i="16"/>
  <c r="V736" i="16"/>
  <c r="AK736" i="16"/>
  <c r="X736" i="16"/>
  <c r="W736" i="16"/>
  <c r="AL736" i="16"/>
  <c r="U737" i="16"/>
  <c r="V737" i="16"/>
  <c r="AK737" i="16"/>
  <c r="X737" i="16"/>
  <c r="W737" i="16"/>
  <c r="AL737" i="16"/>
  <c r="U738" i="16"/>
  <c r="V738" i="16"/>
  <c r="AK738" i="16"/>
  <c r="X738" i="16"/>
  <c r="W738" i="16"/>
  <c r="AL738" i="16"/>
  <c r="AM738" i="16"/>
  <c r="U739" i="16"/>
  <c r="V739" i="16"/>
  <c r="AK739" i="16"/>
  <c r="X739" i="16"/>
  <c r="W739" i="16"/>
  <c r="AL739" i="16"/>
  <c r="AM739" i="16"/>
  <c r="U740" i="16"/>
  <c r="V740" i="16"/>
  <c r="AK740" i="16"/>
  <c r="X740" i="16"/>
  <c r="W740" i="16"/>
  <c r="AL740" i="16"/>
  <c r="U741" i="16"/>
  <c r="V741" i="16"/>
  <c r="AK741" i="16"/>
  <c r="X741" i="16"/>
  <c r="W741" i="16"/>
  <c r="AL741" i="16"/>
  <c r="U742" i="16"/>
  <c r="V742" i="16"/>
  <c r="AK742" i="16"/>
  <c r="X742" i="16"/>
  <c r="W742" i="16"/>
  <c r="AL742" i="16"/>
  <c r="AM742" i="16"/>
  <c r="U743" i="16"/>
  <c r="V743" i="16"/>
  <c r="AK743" i="16"/>
  <c r="X743" i="16"/>
  <c r="W743" i="16"/>
  <c r="AL743" i="16"/>
  <c r="AM743" i="16"/>
  <c r="U744" i="16"/>
  <c r="V744" i="16"/>
  <c r="AK744" i="16"/>
  <c r="X744" i="16"/>
  <c r="W744" i="16"/>
  <c r="AL744" i="16"/>
  <c r="U745" i="16"/>
  <c r="V745" i="16"/>
  <c r="AK745" i="16"/>
  <c r="X745" i="16"/>
  <c r="W745" i="16"/>
  <c r="AL745" i="16"/>
  <c r="U746" i="16"/>
  <c r="V746" i="16"/>
  <c r="AK746" i="16"/>
  <c r="X746" i="16"/>
  <c r="W746" i="16"/>
  <c r="AL746" i="16"/>
  <c r="AM746" i="16"/>
  <c r="U747" i="16"/>
  <c r="V747" i="16"/>
  <c r="AK747" i="16"/>
  <c r="X747" i="16"/>
  <c r="W747" i="16"/>
  <c r="AL747" i="16"/>
  <c r="AM747" i="16"/>
  <c r="U748" i="16"/>
  <c r="V748" i="16"/>
  <c r="AK748" i="16"/>
  <c r="X748" i="16"/>
  <c r="W748" i="16"/>
  <c r="AL748" i="16"/>
  <c r="U749" i="16"/>
  <c r="V749" i="16"/>
  <c r="AK749" i="16"/>
  <c r="X749" i="16"/>
  <c r="W749" i="16"/>
  <c r="AL749" i="16"/>
  <c r="U750" i="16"/>
  <c r="V750" i="16"/>
  <c r="AK750" i="16"/>
  <c r="X750" i="16"/>
  <c r="W750" i="16"/>
  <c r="AL750" i="16"/>
  <c r="AM750" i="16"/>
  <c r="U751" i="16"/>
  <c r="V751" i="16"/>
  <c r="AK751" i="16"/>
  <c r="X751" i="16"/>
  <c r="W751" i="16"/>
  <c r="AL751" i="16"/>
  <c r="AM751" i="16"/>
  <c r="U752" i="16"/>
  <c r="V752" i="16"/>
  <c r="AK752" i="16"/>
  <c r="X752" i="16"/>
  <c r="W752" i="16"/>
  <c r="AL752" i="16"/>
  <c r="U753" i="16"/>
  <c r="V753" i="16"/>
  <c r="AK753" i="16"/>
  <c r="X753" i="16"/>
  <c r="W753" i="16"/>
  <c r="AL753" i="16"/>
  <c r="U754" i="16"/>
  <c r="V754" i="16"/>
  <c r="AK754" i="16"/>
  <c r="X754" i="16"/>
  <c r="W754" i="16"/>
  <c r="AL754" i="16"/>
  <c r="AM754" i="16"/>
  <c r="U755" i="16"/>
  <c r="V755" i="16"/>
  <c r="AK755" i="16"/>
  <c r="X755" i="16"/>
  <c r="W755" i="16"/>
  <c r="AL755" i="16"/>
  <c r="AM755" i="16"/>
  <c r="U756" i="16"/>
  <c r="V756" i="16"/>
  <c r="AK756" i="16"/>
  <c r="X756" i="16"/>
  <c r="W756" i="16"/>
  <c r="AL756" i="16"/>
  <c r="U757" i="16"/>
  <c r="V757" i="16"/>
  <c r="AK757" i="16"/>
  <c r="X757" i="16"/>
  <c r="W757" i="16"/>
  <c r="AL757" i="16"/>
  <c r="U758" i="16"/>
  <c r="V758" i="16"/>
  <c r="AK758" i="16"/>
  <c r="X758" i="16"/>
  <c r="W758" i="16"/>
  <c r="AL758" i="16"/>
  <c r="AM758" i="16"/>
  <c r="U759" i="16"/>
  <c r="V759" i="16"/>
  <c r="AK759" i="16"/>
  <c r="X759" i="16"/>
  <c r="W759" i="16"/>
  <c r="AL759" i="16"/>
  <c r="AM759" i="16"/>
  <c r="U760" i="16"/>
  <c r="V760" i="16"/>
  <c r="AK760" i="16"/>
  <c r="X760" i="16"/>
  <c r="W760" i="16"/>
  <c r="AL760" i="16"/>
  <c r="U761" i="16"/>
  <c r="V761" i="16"/>
  <c r="AK761" i="16"/>
  <c r="X761" i="16"/>
  <c r="W761" i="16"/>
  <c r="AL761" i="16"/>
  <c r="U762" i="16"/>
  <c r="V762" i="16"/>
  <c r="AK762" i="16"/>
  <c r="X762" i="16"/>
  <c r="W762" i="16"/>
  <c r="AL762" i="16"/>
  <c r="AM762" i="16"/>
  <c r="U763" i="16"/>
  <c r="V763" i="16"/>
  <c r="AK763" i="16"/>
  <c r="X763" i="16"/>
  <c r="W763" i="16"/>
  <c r="AL763" i="16"/>
  <c r="AM763" i="16"/>
  <c r="U764" i="16"/>
  <c r="V764" i="16"/>
  <c r="AK764" i="16"/>
  <c r="X764" i="16"/>
  <c r="W764" i="16"/>
  <c r="AL764" i="16"/>
  <c r="U765" i="16"/>
  <c r="V765" i="16"/>
  <c r="AK765" i="16"/>
  <c r="X765" i="16"/>
  <c r="W765" i="16"/>
  <c r="AL765" i="16"/>
  <c r="U766" i="16"/>
  <c r="V766" i="16"/>
  <c r="AK766" i="16"/>
  <c r="X766" i="16"/>
  <c r="W766" i="16"/>
  <c r="AL766" i="16"/>
  <c r="AM766" i="16"/>
  <c r="U767" i="16"/>
  <c r="V767" i="16"/>
  <c r="AK767" i="16"/>
  <c r="X767" i="16"/>
  <c r="W767" i="16"/>
  <c r="AL767" i="16"/>
  <c r="AM767" i="16"/>
  <c r="U768" i="16"/>
  <c r="V768" i="16"/>
  <c r="AK768" i="16"/>
  <c r="X768" i="16"/>
  <c r="W768" i="16"/>
  <c r="AL768" i="16"/>
  <c r="U769" i="16"/>
  <c r="V769" i="16"/>
  <c r="AK769" i="16"/>
  <c r="X769" i="16"/>
  <c r="W769" i="16"/>
  <c r="AL769" i="16"/>
  <c r="U770" i="16"/>
  <c r="V770" i="16"/>
  <c r="AK770" i="16"/>
  <c r="X770" i="16"/>
  <c r="W770" i="16"/>
  <c r="AL770" i="16"/>
  <c r="AM770" i="16"/>
  <c r="U771" i="16"/>
  <c r="V771" i="16"/>
  <c r="AK771" i="16"/>
  <c r="X771" i="16"/>
  <c r="W771" i="16"/>
  <c r="AL771" i="16"/>
  <c r="AM771" i="16"/>
  <c r="U772" i="16"/>
  <c r="V772" i="16"/>
  <c r="AK772" i="16"/>
  <c r="X772" i="16"/>
  <c r="W772" i="16"/>
  <c r="AL772" i="16"/>
  <c r="U773" i="16"/>
  <c r="V773" i="16"/>
  <c r="AK773" i="16"/>
  <c r="X773" i="16"/>
  <c r="W773" i="16"/>
  <c r="AL773" i="16"/>
  <c r="AM773" i="16"/>
  <c r="U774" i="16"/>
  <c r="V774" i="16"/>
  <c r="AK774" i="16"/>
  <c r="X774" i="16"/>
  <c r="W774" i="16"/>
  <c r="AL774" i="16"/>
  <c r="U775" i="16"/>
  <c r="V775" i="16"/>
  <c r="AK775" i="16"/>
  <c r="X775" i="16"/>
  <c r="W775" i="16"/>
  <c r="AL775" i="16"/>
  <c r="AM775" i="16"/>
  <c r="U776" i="16"/>
  <c r="V776" i="16"/>
  <c r="AK776" i="16"/>
  <c r="X776" i="16"/>
  <c r="W776" i="16"/>
  <c r="AL776" i="16"/>
  <c r="AM776" i="16"/>
  <c r="U777" i="16"/>
  <c r="V777" i="16"/>
  <c r="AK777" i="16"/>
  <c r="X777" i="16"/>
  <c r="W777" i="16"/>
  <c r="AL777" i="16"/>
  <c r="AM777" i="16"/>
  <c r="U778" i="16"/>
  <c r="V778" i="16"/>
  <c r="AK778" i="16"/>
  <c r="X778" i="16"/>
  <c r="W778" i="16"/>
  <c r="AL778" i="16"/>
  <c r="U779" i="16"/>
  <c r="V779" i="16"/>
  <c r="AK779" i="16"/>
  <c r="X779" i="16"/>
  <c r="W779" i="16"/>
  <c r="AL779" i="16"/>
  <c r="AM779" i="16"/>
  <c r="U780" i="16"/>
  <c r="V780" i="16"/>
  <c r="AK780" i="16"/>
  <c r="X780" i="16"/>
  <c r="W780" i="16"/>
  <c r="AL780" i="16"/>
  <c r="AM780" i="16"/>
  <c r="U781" i="16"/>
  <c r="V781" i="16"/>
  <c r="AK781" i="16"/>
  <c r="X781" i="16"/>
  <c r="W781" i="16"/>
  <c r="AL781" i="16"/>
  <c r="AM781" i="16"/>
  <c r="U782" i="16"/>
  <c r="V782" i="16"/>
  <c r="AK782" i="16"/>
  <c r="X782" i="16"/>
  <c r="W782" i="16"/>
  <c r="AL782" i="16"/>
  <c r="U783" i="16"/>
  <c r="V783" i="16"/>
  <c r="AK783" i="16"/>
  <c r="X783" i="16"/>
  <c r="W783" i="16"/>
  <c r="AL783" i="16"/>
  <c r="AM783" i="16"/>
  <c r="U784" i="16"/>
  <c r="V784" i="16"/>
  <c r="AK784" i="16"/>
  <c r="X784" i="16"/>
  <c r="W784" i="16"/>
  <c r="AL784" i="16"/>
  <c r="AM784" i="16"/>
  <c r="U785" i="16"/>
  <c r="V785" i="16"/>
  <c r="AK785" i="16"/>
  <c r="X785" i="16"/>
  <c r="W785" i="16"/>
  <c r="AL785" i="16"/>
  <c r="AM785" i="16"/>
  <c r="U786" i="16"/>
  <c r="V786" i="16"/>
  <c r="AK786" i="16"/>
  <c r="X786" i="16"/>
  <c r="W786" i="16"/>
  <c r="AL786" i="16"/>
  <c r="U787" i="16"/>
  <c r="V787" i="16"/>
  <c r="AK787" i="16"/>
  <c r="X787" i="16"/>
  <c r="W787" i="16"/>
  <c r="AL787" i="16"/>
  <c r="AM787" i="16"/>
  <c r="U788" i="16"/>
  <c r="V788" i="16"/>
  <c r="AK788" i="16"/>
  <c r="X788" i="16"/>
  <c r="W788" i="16"/>
  <c r="AL788" i="16"/>
  <c r="AM788" i="16"/>
  <c r="U789" i="16"/>
  <c r="V789" i="16"/>
  <c r="AK789" i="16"/>
  <c r="X789" i="16"/>
  <c r="W789" i="16"/>
  <c r="AL789" i="16"/>
  <c r="AM789" i="16"/>
  <c r="U790" i="16"/>
  <c r="V790" i="16"/>
  <c r="AK790" i="16"/>
  <c r="X790" i="16"/>
  <c r="W790" i="16"/>
  <c r="AL790" i="16"/>
  <c r="U791" i="16"/>
  <c r="V791" i="16"/>
  <c r="AK791" i="16"/>
  <c r="X791" i="16"/>
  <c r="W791" i="16"/>
  <c r="AL791" i="16"/>
  <c r="AM791" i="16"/>
  <c r="U792" i="16"/>
  <c r="V792" i="16"/>
  <c r="AK792" i="16"/>
  <c r="X792" i="16"/>
  <c r="W792" i="16"/>
  <c r="AL792" i="16"/>
  <c r="AM792" i="16"/>
  <c r="U793" i="16"/>
  <c r="V793" i="16"/>
  <c r="AK793" i="16"/>
  <c r="X793" i="16"/>
  <c r="W793" i="16"/>
  <c r="AL793" i="16"/>
  <c r="AM793" i="16"/>
  <c r="U794" i="16"/>
  <c r="V794" i="16"/>
  <c r="AK794" i="16"/>
  <c r="X794" i="16"/>
  <c r="W794" i="16"/>
  <c r="AL794" i="16"/>
  <c r="U795" i="16"/>
  <c r="V795" i="16"/>
  <c r="AK795" i="16"/>
  <c r="X795" i="16"/>
  <c r="W795" i="16"/>
  <c r="AL795" i="16"/>
  <c r="AM795" i="16"/>
  <c r="U796" i="16"/>
  <c r="V796" i="16"/>
  <c r="AK796" i="16"/>
  <c r="X796" i="16"/>
  <c r="W796" i="16"/>
  <c r="AL796" i="16"/>
  <c r="AM796" i="16"/>
  <c r="U797" i="16"/>
  <c r="V797" i="16"/>
  <c r="AK797" i="16"/>
  <c r="X797" i="16"/>
  <c r="W797" i="16"/>
  <c r="AL797" i="16"/>
  <c r="U798" i="16"/>
  <c r="V798" i="16"/>
  <c r="AK798" i="16"/>
  <c r="X798" i="16"/>
  <c r="W798" i="16"/>
  <c r="AL798" i="16"/>
  <c r="U799" i="16"/>
  <c r="V799" i="16"/>
  <c r="AK799" i="16"/>
  <c r="X799" i="16"/>
  <c r="W799" i="16"/>
  <c r="AL799" i="16"/>
  <c r="AM799" i="16"/>
  <c r="U800" i="16"/>
  <c r="V800" i="16"/>
  <c r="AK800" i="16"/>
  <c r="X800" i="16"/>
  <c r="W800" i="16"/>
  <c r="AL800" i="16"/>
  <c r="AM800" i="16"/>
  <c r="U801" i="16"/>
  <c r="V801" i="16"/>
  <c r="AK801" i="16"/>
  <c r="X801" i="16"/>
  <c r="W801" i="16"/>
  <c r="AL801" i="16"/>
  <c r="U802" i="16"/>
  <c r="V802" i="16"/>
  <c r="AK802" i="16"/>
  <c r="X802" i="16"/>
  <c r="W802" i="16"/>
  <c r="AL802" i="16"/>
  <c r="U803" i="16"/>
  <c r="V803" i="16"/>
  <c r="AK803" i="16"/>
  <c r="X803" i="16"/>
  <c r="W803" i="16"/>
  <c r="AL803" i="16"/>
  <c r="AM803" i="16"/>
  <c r="U804" i="16"/>
  <c r="V804" i="16"/>
  <c r="AK804" i="16"/>
  <c r="X804" i="16"/>
  <c r="W804" i="16"/>
  <c r="AL804" i="16"/>
  <c r="AM804" i="16"/>
  <c r="U805" i="16"/>
  <c r="V805" i="16"/>
  <c r="AK805" i="16"/>
  <c r="X805" i="16"/>
  <c r="W805" i="16"/>
  <c r="AL805" i="16"/>
  <c r="U806" i="16"/>
  <c r="V806" i="16"/>
  <c r="AK806" i="16"/>
  <c r="X806" i="16"/>
  <c r="W806" i="16"/>
  <c r="AL806" i="16"/>
  <c r="U807" i="16"/>
  <c r="V807" i="16"/>
  <c r="AK807" i="16"/>
  <c r="X807" i="16"/>
  <c r="W807" i="16"/>
  <c r="AL807" i="16"/>
  <c r="AM807" i="16"/>
  <c r="U808" i="16"/>
  <c r="V808" i="16"/>
  <c r="AK808" i="16"/>
  <c r="X808" i="16"/>
  <c r="W808" i="16"/>
  <c r="AL808" i="16"/>
  <c r="AM808" i="16"/>
  <c r="U809" i="16"/>
  <c r="V809" i="16"/>
  <c r="AK809" i="16"/>
  <c r="X809" i="16"/>
  <c r="W809" i="16"/>
  <c r="AL809" i="16"/>
  <c r="U810" i="16"/>
  <c r="V810" i="16"/>
  <c r="AK810" i="16"/>
  <c r="X810" i="16"/>
  <c r="W810" i="16"/>
  <c r="AL810" i="16"/>
  <c r="U811" i="16"/>
  <c r="V811" i="16"/>
  <c r="AK811" i="16"/>
  <c r="X811" i="16"/>
  <c r="W811" i="16"/>
  <c r="AL811" i="16"/>
  <c r="AM811" i="16"/>
  <c r="U812" i="16"/>
  <c r="V812" i="16"/>
  <c r="AK812" i="16"/>
  <c r="X812" i="16"/>
  <c r="W812" i="16"/>
  <c r="AL812" i="16"/>
  <c r="AM812" i="16"/>
  <c r="U813" i="16"/>
  <c r="V813" i="16"/>
  <c r="AK813" i="16"/>
  <c r="X813" i="16"/>
  <c r="W813" i="16"/>
  <c r="AL813" i="16"/>
  <c r="U814" i="16"/>
  <c r="V814" i="16"/>
  <c r="AK814" i="16"/>
  <c r="X814" i="16"/>
  <c r="W814" i="16"/>
  <c r="AL814" i="16"/>
  <c r="U815" i="16"/>
  <c r="V815" i="16"/>
  <c r="AK815" i="16"/>
  <c r="X815" i="16"/>
  <c r="W815" i="16"/>
  <c r="AL815" i="16"/>
  <c r="AM815" i="16"/>
  <c r="U816" i="16"/>
  <c r="V816" i="16"/>
  <c r="AK816" i="16"/>
  <c r="X816" i="16"/>
  <c r="W816" i="16"/>
  <c r="AL816" i="16"/>
  <c r="AM816" i="16"/>
  <c r="U817" i="16"/>
  <c r="V817" i="16"/>
  <c r="AK817" i="16"/>
  <c r="X817" i="16"/>
  <c r="W817" i="16"/>
  <c r="AL817" i="16"/>
  <c r="U818" i="16"/>
  <c r="V818" i="16"/>
  <c r="AK818" i="16"/>
  <c r="X818" i="16"/>
  <c r="W818" i="16"/>
  <c r="AL818" i="16"/>
  <c r="U819" i="16"/>
  <c r="V819" i="16"/>
  <c r="AK819" i="16"/>
  <c r="X819" i="16"/>
  <c r="W819" i="16"/>
  <c r="AL819" i="16"/>
  <c r="AM819" i="16"/>
  <c r="U820" i="16"/>
  <c r="V820" i="16"/>
  <c r="AK820" i="16"/>
  <c r="X820" i="16"/>
  <c r="W820" i="16"/>
  <c r="AL820" i="16"/>
  <c r="AM820" i="16"/>
  <c r="U821" i="16"/>
  <c r="V821" i="16"/>
  <c r="AK821" i="16"/>
  <c r="X821" i="16"/>
  <c r="W821" i="16"/>
  <c r="AL821" i="16"/>
  <c r="U822" i="16"/>
  <c r="V822" i="16"/>
  <c r="AK822" i="16"/>
  <c r="X822" i="16"/>
  <c r="W822" i="16"/>
  <c r="AL822" i="16"/>
  <c r="U823" i="16"/>
  <c r="V823" i="16"/>
  <c r="AK823" i="16"/>
  <c r="X823" i="16"/>
  <c r="W823" i="16"/>
  <c r="AL823" i="16"/>
  <c r="AM823" i="16"/>
  <c r="U824" i="16"/>
  <c r="V824" i="16"/>
  <c r="AK824" i="16"/>
  <c r="X824" i="16"/>
  <c r="W824" i="16"/>
  <c r="AL824" i="16"/>
  <c r="AM824" i="16"/>
  <c r="U825" i="16"/>
  <c r="V825" i="16"/>
  <c r="AK825" i="16"/>
  <c r="X825" i="16"/>
  <c r="W825" i="16"/>
  <c r="AL825" i="16"/>
  <c r="U826" i="16"/>
  <c r="V826" i="16"/>
  <c r="AK826" i="16"/>
  <c r="X826" i="16"/>
  <c r="W826" i="16"/>
  <c r="AL826" i="16"/>
  <c r="U827" i="16"/>
  <c r="V827" i="16"/>
  <c r="AK827" i="16"/>
  <c r="X827" i="16"/>
  <c r="W827" i="16"/>
  <c r="AL827" i="16"/>
  <c r="AM827" i="16"/>
  <c r="U828" i="16"/>
  <c r="V828" i="16"/>
  <c r="AK828" i="16"/>
  <c r="X828" i="16"/>
  <c r="W828" i="16"/>
  <c r="AL828" i="16"/>
  <c r="AM828" i="16"/>
  <c r="U829" i="16"/>
  <c r="V829" i="16"/>
  <c r="AK829" i="16"/>
  <c r="X829" i="16"/>
  <c r="W829" i="16"/>
  <c r="AL829" i="16"/>
  <c r="U830" i="16"/>
  <c r="V830" i="16"/>
  <c r="AK830" i="16"/>
  <c r="X830" i="16"/>
  <c r="W830" i="16"/>
  <c r="AL830" i="16"/>
  <c r="U831" i="16"/>
  <c r="V831" i="16"/>
  <c r="AK831" i="16"/>
  <c r="X831" i="16"/>
  <c r="W831" i="16"/>
  <c r="AL831" i="16"/>
  <c r="AM831" i="16"/>
  <c r="U832" i="16"/>
  <c r="V832" i="16"/>
  <c r="AK832" i="16"/>
  <c r="X832" i="16"/>
  <c r="W832" i="16"/>
  <c r="AL832" i="16"/>
  <c r="AM832" i="16"/>
  <c r="U833" i="16"/>
  <c r="V833" i="16"/>
  <c r="AK833" i="16"/>
  <c r="X833" i="16"/>
  <c r="W833" i="16"/>
  <c r="AL833" i="16"/>
  <c r="U834" i="16"/>
  <c r="V834" i="16"/>
  <c r="AK834" i="16"/>
  <c r="X834" i="16"/>
  <c r="W834" i="16"/>
  <c r="AL834" i="16"/>
  <c r="U835" i="16"/>
  <c r="V835" i="16"/>
  <c r="AK835" i="16"/>
  <c r="X835" i="16"/>
  <c r="W835" i="16"/>
  <c r="AL835" i="16"/>
  <c r="AM835" i="16"/>
  <c r="U836" i="16"/>
  <c r="V836" i="16"/>
  <c r="AK836" i="16"/>
  <c r="X836" i="16"/>
  <c r="W836" i="16"/>
  <c r="AL836" i="16"/>
  <c r="AM836" i="16"/>
  <c r="U837" i="16"/>
  <c r="V837" i="16"/>
  <c r="AK837" i="16"/>
  <c r="X837" i="16"/>
  <c r="W837" i="16"/>
  <c r="AL837" i="16"/>
  <c r="U838" i="16"/>
  <c r="V838" i="16"/>
  <c r="AK838" i="16"/>
  <c r="X838" i="16"/>
  <c r="W838" i="16"/>
  <c r="AL838" i="16"/>
  <c r="U839" i="16"/>
  <c r="V839" i="16"/>
  <c r="AK839" i="16"/>
  <c r="X839" i="16"/>
  <c r="W839" i="16"/>
  <c r="AL839" i="16"/>
  <c r="AM839" i="16"/>
  <c r="U840" i="16"/>
  <c r="V840" i="16"/>
  <c r="AK840" i="16"/>
  <c r="X840" i="16"/>
  <c r="W840" i="16"/>
  <c r="AL840" i="16"/>
  <c r="AM840" i="16"/>
  <c r="U841" i="16"/>
  <c r="V841" i="16"/>
  <c r="AK841" i="16"/>
  <c r="X841" i="16"/>
  <c r="W841" i="16"/>
  <c r="AL841" i="16"/>
  <c r="U842" i="16"/>
  <c r="V842" i="16"/>
  <c r="AK842" i="16"/>
  <c r="X842" i="16"/>
  <c r="W842" i="16"/>
  <c r="AL842" i="16"/>
  <c r="U843" i="16"/>
  <c r="V843" i="16"/>
  <c r="AK843" i="16"/>
  <c r="X843" i="16"/>
  <c r="W843" i="16"/>
  <c r="AL843" i="16"/>
  <c r="AM843" i="16"/>
  <c r="U844" i="16"/>
  <c r="V844" i="16"/>
  <c r="AK844" i="16"/>
  <c r="X844" i="16"/>
  <c r="W844" i="16"/>
  <c r="AL844" i="16"/>
  <c r="AM844" i="16"/>
  <c r="U845" i="16"/>
  <c r="V845" i="16"/>
  <c r="AK845" i="16"/>
  <c r="X845" i="16"/>
  <c r="W845" i="16"/>
  <c r="AL845" i="16"/>
  <c r="U846" i="16"/>
  <c r="V846" i="16"/>
  <c r="AK846" i="16"/>
  <c r="X846" i="16"/>
  <c r="W846" i="16"/>
  <c r="AL846" i="16"/>
  <c r="U847" i="16"/>
  <c r="V847" i="16"/>
  <c r="AK847" i="16"/>
  <c r="X847" i="16"/>
  <c r="W847" i="16"/>
  <c r="AL847" i="16"/>
  <c r="AM847" i="16"/>
  <c r="U848" i="16"/>
  <c r="V848" i="16"/>
  <c r="AK848" i="16"/>
  <c r="X848" i="16"/>
  <c r="W848" i="16"/>
  <c r="AL848" i="16"/>
  <c r="AM848" i="16"/>
  <c r="U849" i="16"/>
  <c r="V849" i="16"/>
  <c r="AK849" i="16"/>
  <c r="X849" i="16"/>
  <c r="W849" i="16"/>
  <c r="AL849" i="16"/>
  <c r="U850" i="16"/>
  <c r="V850" i="16"/>
  <c r="AK850" i="16"/>
  <c r="X850" i="16"/>
  <c r="W850" i="16"/>
  <c r="AL850" i="16"/>
  <c r="U851" i="16"/>
  <c r="V851" i="16"/>
  <c r="AK851" i="16"/>
  <c r="X851" i="16"/>
  <c r="W851" i="16"/>
  <c r="AL851" i="16"/>
  <c r="AM851" i="16"/>
  <c r="U852" i="16"/>
  <c r="V852" i="16"/>
  <c r="AK852" i="16"/>
  <c r="X852" i="16"/>
  <c r="W852" i="16"/>
  <c r="AL852" i="16"/>
  <c r="AM852" i="16"/>
  <c r="U853" i="16"/>
  <c r="V853" i="16"/>
  <c r="AK853" i="16"/>
  <c r="X853" i="16"/>
  <c r="W853" i="16"/>
  <c r="AL853" i="16"/>
  <c r="U854" i="16"/>
  <c r="V854" i="16"/>
  <c r="AK854" i="16"/>
  <c r="X854" i="16"/>
  <c r="W854" i="16"/>
  <c r="AL854" i="16"/>
  <c r="U855" i="16"/>
  <c r="V855" i="16"/>
  <c r="AK855" i="16"/>
  <c r="X855" i="16"/>
  <c r="W855" i="16"/>
  <c r="AL855" i="16"/>
  <c r="AM855" i="16"/>
  <c r="U856" i="16"/>
  <c r="V856" i="16"/>
  <c r="AK856" i="16"/>
  <c r="X856" i="16"/>
  <c r="W856" i="16"/>
  <c r="AL856" i="16"/>
  <c r="AM856" i="16"/>
  <c r="U857" i="16"/>
  <c r="V857" i="16"/>
  <c r="AK857" i="16"/>
  <c r="X857" i="16"/>
  <c r="W857" i="16"/>
  <c r="AL857" i="16"/>
  <c r="U858" i="16"/>
  <c r="V858" i="16"/>
  <c r="AK858" i="16"/>
  <c r="X858" i="16"/>
  <c r="W858" i="16"/>
  <c r="AL858" i="16"/>
  <c r="U859" i="16"/>
  <c r="V859" i="16"/>
  <c r="AK859" i="16"/>
  <c r="X859" i="16"/>
  <c r="W859" i="16"/>
  <c r="AL859" i="16"/>
  <c r="AM859" i="16"/>
  <c r="U860" i="16"/>
  <c r="V860" i="16"/>
  <c r="AK860" i="16"/>
  <c r="X860" i="16"/>
  <c r="W860" i="16"/>
  <c r="AL860" i="16"/>
  <c r="AM860" i="16"/>
  <c r="U861" i="16"/>
  <c r="V861" i="16"/>
  <c r="AK861" i="16"/>
  <c r="X861" i="16"/>
  <c r="W861" i="16"/>
  <c r="AL861" i="16"/>
  <c r="U862" i="16"/>
  <c r="V862" i="16"/>
  <c r="AK862" i="16"/>
  <c r="X862" i="16"/>
  <c r="W862" i="16"/>
  <c r="AL862" i="16"/>
  <c r="U863" i="16"/>
  <c r="V863" i="16"/>
  <c r="AK863" i="16"/>
  <c r="X863" i="16"/>
  <c r="W863" i="16"/>
  <c r="AL863" i="16"/>
  <c r="U864" i="16"/>
  <c r="V864" i="16"/>
  <c r="AK864" i="16"/>
  <c r="X864" i="16"/>
  <c r="W864" i="16"/>
  <c r="AL864" i="16"/>
  <c r="AM864" i="16"/>
  <c r="U865" i="16"/>
  <c r="V865" i="16"/>
  <c r="AK865" i="16"/>
  <c r="X865" i="16"/>
  <c r="W865" i="16"/>
  <c r="AL865" i="16"/>
  <c r="AM865" i="16"/>
  <c r="U866" i="16"/>
  <c r="V866" i="16"/>
  <c r="AK866" i="16"/>
  <c r="X866" i="16"/>
  <c r="W866" i="16"/>
  <c r="AL866" i="16"/>
  <c r="AM866" i="16"/>
  <c r="U867" i="16"/>
  <c r="V867" i="16"/>
  <c r="AK867" i="16"/>
  <c r="X867" i="16"/>
  <c r="W867" i="16"/>
  <c r="AL867" i="16"/>
  <c r="U868" i="16"/>
  <c r="V868" i="16"/>
  <c r="AK868" i="16"/>
  <c r="X868" i="16"/>
  <c r="W868" i="16"/>
  <c r="AL868" i="16"/>
  <c r="AM868" i="16"/>
  <c r="U869" i="16"/>
  <c r="V869" i="16"/>
  <c r="AK869" i="16"/>
  <c r="X869" i="16"/>
  <c r="W869" i="16"/>
  <c r="AL869" i="16"/>
  <c r="AM869" i="16"/>
  <c r="U870" i="16"/>
  <c r="V870" i="16"/>
  <c r="AK870" i="16"/>
  <c r="X870" i="16"/>
  <c r="W870" i="16"/>
  <c r="AL870" i="16"/>
  <c r="AM870" i="16"/>
  <c r="U871" i="16"/>
  <c r="V871" i="16"/>
  <c r="AK871" i="16"/>
  <c r="X871" i="16"/>
  <c r="W871" i="16"/>
  <c r="AL871" i="16"/>
  <c r="U872" i="16"/>
  <c r="V872" i="16"/>
  <c r="AK872" i="16"/>
  <c r="X872" i="16"/>
  <c r="W872" i="16"/>
  <c r="AL872" i="16"/>
  <c r="AM872" i="16"/>
  <c r="U873" i="16"/>
  <c r="V873" i="16"/>
  <c r="AK873" i="16"/>
  <c r="X873" i="16"/>
  <c r="W873" i="16"/>
  <c r="AL873" i="16"/>
  <c r="AM873" i="16"/>
  <c r="U874" i="16"/>
  <c r="V874" i="16"/>
  <c r="AK874" i="16"/>
  <c r="X874" i="16"/>
  <c r="W874" i="16"/>
  <c r="AL874" i="16"/>
  <c r="AM874" i="16"/>
  <c r="U875" i="16"/>
  <c r="V875" i="16"/>
  <c r="AK875" i="16"/>
  <c r="X875" i="16"/>
  <c r="W875" i="16"/>
  <c r="AL875" i="16"/>
  <c r="U876" i="16"/>
  <c r="V876" i="16"/>
  <c r="AK876" i="16"/>
  <c r="X876" i="16"/>
  <c r="W876" i="16"/>
  <c r="AL876" i="16"/>
  <c r="AM876" i="16"/>
  <c r="U877" i="16"/>
  <c r="V877" i="16"/>
  <c r="AK877" i="16"/>
  <c r="X877" i="16"/>
  <c r="W877" i="16"/>
  <c r="AL877" i="16"/>
  <c r="AM877" i="16"/>
  <c r="U878" i="16"/>
  <c r="V878" i="16"/>
  <c r="AK878" i="16"/>
  <c r="X878" i="16"/>
  <c r="W878" i="16"/>
  <c r="AL878" i="16"/>
  <c r="AM878" i="16"/>
  <c r="U879" i="16"/>
  <c r="V879" i="16"/>
  <c r="AK879" i="16"/>
  <c r="X879" i="16"/>
  <c r="W879" i="16"/>
  <c r="AL879" i="16"/>
  <c r="U880" i="16"/>
  <c r="V880" i="16"/>
  <c r="AK880" i="16"/>
  <c r="X880" i="16"/>
  <c r="W880" i="16"/>
  <c r="AL880" i="16"/>
  <c r="AM880" i="16"/>
  <c r="U881" i="16"/>
  <c r="V881" i="16"/>
  <c r="AK881" i="16"/>
  <c r="X881" i="16"/>
  <c r="W881" i="16"/>
  <c r="AL881" i="16"/>
  <c r="AM881" i="16"/>
  <c r="U882" i="16"/>
  <c r="V882" i="16"/>
  <c r="AK882" i="16"/>
  <c r="X882" i="16"/>
  <c r="W882" i="16"/>
  <c r="AL882" i="16"/>
  <c r="AM882" i="16"/>
  <c r="U883" i="16"/>
  <c r="V883" i="16"/>
  <c r="AK883" i="16"/>
  <c r="X883" i="16"/>
  <c r="W883" i="16"/>
  <c r="AL883" i="16"/>
  <c r="U884" i="16"/>
  <c r="V884" i="16"/>
  <c r="AK884" i="16"/>
  <c r="X884" i="16"/>
  <c r="W884" i="16"/>
  <c r="AL884" i="16"/>
  <c r="AM884" i="16"/>
  <c r="U885" i="16"/>
  <c r="V885" i="16"/>
  <c r="AK885" i="16"/>
  <c r="X885" i="16"/>
  <c r="W885" i="16"/>
  <c r="AL885" i="16"/>
  <c r="AM885" i="16"/>
  <c r="U886" i="16"/>
  <c r="V886" i="16"/>
  <c r="AK886" i="16"/>
  <c r="X886" i="16"/>
  <c r="W886" i="16"/>
  <c r="AL886" i="16"/>
  <c r="AM886" i="16"/>
  <c r="U887" i="16"/>
  <c r="V887" i="16"/>
  <c r="AK887" i="16"/>
  <c r="X887" i="16"/>
  <c r="W887" i="16"/>
  <c r="AL887" i="16"/>
  <c r="U888" i="16"/>
  <c r="V888" i="16"/>
  <c r="AK888" i="16"/>
  <c r="X888" i="16"/>
  <c r="W888" i="16"/>
  <c r="AL888" i="16"/>
  <c r="AM888" i="16"/>
  <c r="U889" i="16"/>
  <c r="V889" i="16"/>
  <c r="AK889" i="16"/>
  <c r="X889" i="16"/>
  <c r="W889" i="16"/>
  <c r="AL889" i="16"/>
  <c r="AM889" i="16"/>
  <c r="U890" i="16"/>
  <c r="V890" i="16"/>
  <c r="AK890" i="16"/>
  <c r="X890" i="16"/>
  <c r="W890" i="16"/>
  <c r="AL890" i="16"/>
  <c r="AM890" i="16"/>
  <c r="U891" i="16"/>
  <c r="V891" i="16"/>
  <c r="AK891" i="16"/>
  <c r="X891" i="16"/>
  <c r="W891" i="16"/>
  <c r="AL891" i="16"/>
  <c r="U892" i="16"/>
  <c r="V892" i="16"/>
  <c r="AK892" i="16"/>
  <c r="X892" i="16"/>
  <c r="W892" i="16"/>
  <c r="AL892" i="16"/>
  <c r="AM892" i="16"/>
  <c r="U893" i="16"/>
  <c r="V893" i="16"/>
  <c r="AK893" i="16"/>
  <c r="X893" i="16"/>
  <c r="W893" i="16"/>
  <c r="AL893" i="16"/>
  <c r="AM893" i="16"/>
  <c r="U894" i="16"/>
  <c r="V894" i="16"/>
  <c r="AK894" i="16"/>
  <c r="X894" i="16"/>
  <c r="W894" i="16"/>
  <c r="AL894" i="16"/>
  <c r="AM894" i="16"/>
  <c r="U895" i="16"/>
  <c r="V895" i="16"/>
  <c r="AK895" i="16"/>
  <c r="X895" i="16"/>
  <c r="W895" i="16"/>
  <c r="AL895" i="16"/>
  <c r="U896" i="16"/>
  <c r="V896" i="16"/>
  <c r="AK896" i="16"/>
  <c r="X896" i="16"/>
  <c r="W896" i="16"/>
  <c r="AL896" i="16"/>
  <c r="AM896" i="16"/>
  <c r="U897" i="16"/>
  <c r="V897" i="16"/>
  <c r="AK897" i="16"/>
  <c r="X897" i="16"/>
  <c r="W897" i="16"/>
  <c r="AL897" i="16"/>
  <c r="AM897" i="16"/>
  <c r="U898" i="16"/>
  <c r="V898" i="16"/>
  <c r="AK898" i="16"/>
  <c r="X898" i="16"/>
  <c r="W898" i="16"/>
  <c r="AL898" i="16"/>
  <c r="AM898" i="16"/>
  <c r="U899" i="16"/>
  <c r="V899" i="16"/>
  <c r="AK899" i="16"/>
  <c r="X899" i="16"/>
  <c r="W899" i="16"/>
  <c r="AL899" i="16"/>
  <c r="U900" i="16"/>
  <c r="V900" i="16"/>
  <c r="AK900" i="16"/>
  <c r="X900" i="16"/>
  <c r="W900" i="16"/>
  <c r="AL900" i="16"/>
  <c r="AM900" i="16"/>
  <c r="U901" i="16"/>
  <c r="V901" i="16"/>
  <c r="AK901" i="16"/>
  <c r="X901" i="16"/>
  <c r="W901" i="16"/>
  <c r="AL901" i="16"/>
  <c r="AM901" i="16"/>
  <c r="U902" i="16"/>
  <c r="V902" i="16"/>
  <c r="AK902" i="16"/>
  <c r="X902" i="16"/>
  <c r="W902" i="16"/>
  <c r="AL902" i="16"/>
  <c r="AM902" i="16"/>
  <c r="U903" i="16"/>
  <c r="V903" i="16"/>
  <c r="AK903" i="16"/>
  <c r="X903" i="16"/>
  <c r="W903" i="16"/>
  <c r="AL903" i="16"/>
  <c r="U904" i="16"/>
  <c r="V904" i="16"/>
  <c r="AK904" i="16"/>
  <c r="X904" i="16"/>
  <c r="W904" i="16"/>
  <c r="AL904" i="16"/>
  <c r="AM904" i="16"/>
  <c r="U905" i="16"/>
  <c r="V905" i="16"/>
  <c r="AK905" i="16"/>
  <c r="X905" i="16"/>
  <c r="W905" i="16"/>
  <c r="AL905" i="16"/>
  <c r="AM905" i="16"/>
  <c r="U906" i="16"/>
  <c r="V906" i="16"/>
  <c r="AK906" i="16"/>
  <c r="X906" i="16"/>
  <c r="W906" i="16"/>
  <c r="AL906" i="16"/>
  <c r="AM906" i="16"/>
  <c r="U907" i="16"/>
  <c r="V907" i="16"/>
  <c r="AK907" i="16"/>
  <c r="X907" i="16"/>
  <c r="W907" i="16"/>
  <c r="AL907" i="16"/>
  <c r="U908" i="16"/>
  <c r="V908" i="16"/>
  <c r="AK908" i="16"/>
  <c r="X908" i="16"/>
  <c r="W908" i="16"/>
  <c r="AL908" i="16"/>
  <c r="AM908" i="16"/>
  <c r="U909" i="16"/>
  <c r="V909" i="16"/>
  <c r="AK909" i="16"/>
  <c r="X909" i="16"/>
  <c r="W909" i="16"/>
  <c r="AL909" i="16"/>
  <c r="AM909" i="16"/>
  <c r="U910" i="16"/>
  <c r="V910" i="16"/>
  <c r="AK910" i="16"/>
  <c r="X910" i="16"/>
  <c r="W910" i="16"/>
  <c r="AL910" i="16"/>
  <c r="AM910" i="16"/>
  <c r="U911" i="16"/>
  <c r="V911" i="16"/>
  <c r="AK911" i="16"/>
  <c r="X911" i="16"/>
  <c r="W911" i="16"/>
  <c r="AL911" i="16"/>
  <c r="U912" i="16"/>
  <c r="V912" i="16"/>
  <c r="AK912" i="16"/>
  <c r="X912" i="16"/>
  <c r="W912" i="16"/>
  <c r="AL912" i="16"/>
  <c r="AM912" i="16"/>
  <c r="U913" i="16"/>
  <c r="V913" i="16"/>
  <c r="AK913" i="16"/>
  <c r="X913" i="16"/>
  <c r="W913" i="16"/>
  <c r="AL913" i="16"/>
  <c r="AM913" i="16"/>
  <c r="U914" i="16"/>
  <c r="V914" i="16"/>
  <c r="AK914" i="16"/>
  <c r="X914" i="16"/>
  <c r="W914" i="16"/>
  <c r="AL914" i="16"/>
  <c r="AM914" i="16"/>
  <c r="U915" i="16"/>
  <c r="V915" i="16"/>
  <c r="AK915" i="16"/>
  <c r="X915" i="16"/>
  <c r="W915" i="16"/>
  <c r="AL915" i="16"/>
  <c r="U916" i="16"/>
  <c r="V916" i="16"/>
  <c r="AK916" i="16"/>
  <c r="X916" i="16"/>
  <c r="W916" i="16"/>
  <c r="AL916" i="16"/>
  <c r="AM916" i="16"/>
  <c r="U917" i="16"/>
  <c r="V917" i="16"/>
  <c r="AK917" i="16"/>
  <c r="X917" i="16"/>
  <c r="W917" i="16"/>
  <c r="AL917" i="16"/>
  <c r="AM917" i="16"/>
  <c r="U918" i="16"/>
  <c r="V918" i="16"/>
  <c r="AK918" i="16"/>
  <c r="X918" i="16"/>
  <c r="W918" i="16"/>
  <c r="AL918" i="16"/>
  <c r="AM918" i="16"/>
  <c r="U919" i="16"/>
  <c r="V919" i="16"/>
  <c r="AK919" i="16"/>
  <c r="X919" i="16"/>
  <c r="W919" i="16"/>
  <c r="AL919" i="16"/>
  <c r="U920" i="16"/>
  <c r="V920" i="16"/>
  <c r="AK920" i="16"/>
  <c r="X920" i="16"/>
  <c r="W920" i="16"/>
  <c r="AL920" i="16"/>
  <c r="AM920" i="16"/>
  <c r="U921" i="16"/>
  <c r="V921" i="16"/>
  <c r="AK921" i="16"/>
  <c r="X921" i="16"/>
  <c r="W921" i="16"/>
  <c r="AL921" i="16"/>
  <c r="AM921" i="16"/>
  <c r="U922" i="16"/>
  <c r="V922" i="16"/>
  <c r="AK922" i="16"/>
  <c r="X922" i="16"/>
  <c r="W922" i="16"/>
  <c r="AL922" i="16"/>
  <c r="AM922" i="16"/>
  <c r="U923" i="16"/>
  <c r="V923" i="16"/>
  <c r="AK923" i="16"/>
  <c r="X923" i="16"/>
  <c r="W923" i="16"/>
  <c r="AL923" i="16"/>
  <c r="U924" i="16"/>
  <c r="V924" i="16"/>
  <c r="AK924" i="16"/>
  <c r="X924" i="16"/>
  <c r="W924" i="16"/>
  <c r="AL924" i="16"/>
  <c r="AM924" i="16"/>
  <c r="U925" i="16"/>
  <c r="V925" i="16"/>
  <c r="AK925" i="16"/>
  <c r="X925" i="16"/>
  <c r="W925" i="16"/>
  <c r="AL925" i="16"/>
  <c r="AM925" i="16"/>
  <c r="U926" i="16"/>
  <c r="V926" i="16"/>
  <c r="AK926" i="16"/>
  <c r="X926" i="16"/>
  <c r="W926" i="16"/>
  <c r="AL926" i="16"/>
  <c r="AM926" i="16"/>
  <c r="U927" i="16"/>
  <c r="V927" i="16"/>
  <c r="AK927" i="16"/>
  <c r="X927" i="16"/>
  <c r="W927" i="16"/>
  <c r="AL927" i="16"/>
  <c r="U928" i="16"/>
  <c r="V928" i="16"/>
  <c r="AK928" i="16"/>
  <c r="X928" i="16"/>
  <c r="W928" i="16"/>
  <c r="AL928" i="16"/>
  <c r="AM928" i="16"/>
  <c r="U929" i="16"/>
  <c r="V929" i="16"/>
  <c r="AK929" i="16"/>
  <c r="X929" i="16"/>
  <c r="W929" i="16"/>
  <c r="AL929" i="16"/>
  <c r="AM929" i="16"/>
  <c r="U930" i="16"/>
  <c r="V930" i="16"/>
  <c r="AK930" i="16"/>
  <c r="X930" i="16"/>
  <c r="W930" i="16"/>
  <c r="AL930" i="16"/>
  <c r="AM930" i="16"/>
  <c r="U931" i="16"/>
  <c r="V931" i="16"/>
  <c r="AK931" i="16"/>
  <c r="X931" i="16"/>
  <c r="W931" i="16"/>
  <c r="AL931" i="16"/>
  <c r="U932" i="16"/>
  <c r="V932" i="16"/>
  <c r="AK932" i="16"/>
  <c r="X932" i="16"/>
  <c r="W932" i="16"/>
  <c r="AL932" i="16"/>
  <c r="AM932" i="16"/>
  <c r="U933" i="16"/>
  <c r="V933" i="16"/>
  <c r="AK933" i="16"/>
  <c r="X933" i="16"/>
  <c r="W933" i="16"/>
  <c r="AL933" i="16"/>
  <c r="AM933" i="16"/>
  <c r="U934" i="16"/>
  <c r="V934" i="16"/>
  <c r="AK934" i="16"/>
  <c r="X934" i="16"/>
  <c r="W934" i="16"/>
  <c r="AL934" i="16"/>
  <c r="AM934" i="16"/>
  <c r="U935" i="16"/>
  <c r="V935" i="16"/>
  <c r="AK935" i="16"/>
  <c r="X935" i="16"/>
  <c r="W935" i="16"/>
  <c r="AL935" i="16"/>
  <c r="U936" i="16"/>
  <c r="V936" i="16"/>
  <c r="AK936" i="16"/>
  <c r="X936" i="16"/>
  <c r="W936" i="16"/>
  <c r="AL936" i="16"/>
  <c r="AM936" i="16"/>
  <c r="U937" i="16"/>
  <c r="V937" i="16"/>
  <c r="AK937" i="16"/>
  <c r="X937" i="16"/>
  <c r="W937" i="16"/>
  <c r="AL937" i="16"/>
  <c r="AM937" i="16"/>
  <c r="U938" i="16"/>
  <c r="V938" i="16"/>
  <c r="AK938" i="16"/>
  <c r="X938" i="16"/>
  <c r="W938" i="16"/>
  <c r="AL938" i="16"/>
  <c r="AM938" i="16"/>
  <c r="U939" i="16"/>
  <c r="V939" i="16"/>
  <c r="AK939" i="16"/>
  <c r="X939" i="16"/>
  <c r="W939" i="16"/>
  <c r="AL939" i="16"/>
  <c r="U940" i="16"/>
  <c r="V940" i="16"/>
  <c r="AK940" i="16"/>
  <c r="X940" i="16"/>
  <c r="W940" i="16"/>
  <c r="AL940" i="16"/>
  <c r="AM940" i="16"/>
  <c r="U941" i="16"/>
  <c r="V941" i="16"/>
  <c r="AK941" i="16"/>
  <c r="X941" i="16"/>
  <c r="W941" i="16"/>
  <c r="AL941" i="16"/>
  <c r="AM941" i="16"/>
  <c r="U942" i="16"/>
  <c r="V942" i="16"/>
  <c r="AK942" i="16"/>
  <c r="X942" i="16"/>
  <c r="W942" i="16"/>
  <c r="AL942" i="16"/>
  <c r="AM942" i="16"/>
  <c r="U943" i="16"/>
  <c r="V943" i="16"/>
  <c r="AK943" i="16"/>
  <c r="X943" i="16"/>
  <c r="W943" i="16"/>
  <c r="AL943" i="16"/>
  <c r="U944" i="16"/>
  <c r="V944" i="16"/>
  <c r="AK944" i="16"/>
  <c r="X944" i="16"/>
  <c r="W944" i="16"/>
  <c r="AL944" i="16"/>
  <c r="AM944" i="16"/>
  <c r="U945" i="16"/>
  <c r="V945" i="16"/>
  <c r="AK945" i="16"/>
  <c r="X945" i="16"/>
  <c r="W945" i="16"/>
  <c r="AL945" i="16"/>
  <c r="AM945" i="16"/>
  <c r="U946" i="16"/>
  <c r="V946" i="16"/>
  <c r="AK946" i="16"/>
  <c r="X946" i="16"/>
  <c r="W946" i="16"/>
  <c r="AL946" i="16"/>
  <c r="AM946" i="16"/>
  <c r="U947" i="16"/>
  <c r="V947" i="16"/>
  <c r="AK947" i="16"/>
  <c r="X947" i="16"/>
  <c r="W947" i="16"/>
  <c r="AL947" i="16"/>
  <c r="U948" i="16"/>
  <c r="V948" i="16"/>
  <c r="AK948" i="16"/>
  <c r="X948" i="16"/>
  <c r="W948" i="16"/>
  <c r="AL948" i="16"/>
  <c r="AM948" i="16"/>
  <c r="U949" i="16"/>
  <c r="V949" i="16"/>
  <c r="AK949" i="16"/>
  <c r="X949" i="16"/>
  <c r="W949" i="16"/>
  <c r="AL949" i="16"/>
  <c r="AM949" i="16"/>
  <c r="U950" i="16"/>
  <c r="V950" i="16"/>
  <c r="AK950" i="16"/>
  <c r="X950" i="16"/>
  <c r="W950" i="16"/>
  <c r="AL950" i="16"/>
  <c r="AM950" i="16"/>
  <c r="U951" i="16"/>
  <c r="V951" i="16"/>
  <c r="AK951" i="16"/>
  <c r="X951" i="16"/>
  <c r="W951" i="16"/>
  <c r="AL951" i="16"/>
  <c r="U952" i="16"/>
  <c r="V952" i="16"/>
  <c r="AK952" i="16"/>
  <c r="X952" i="16"/>
  <c r="W952" i="16"/>
  <c r="AL952" i="16"/>
  <c r="AM952" i="16"/>
  <c r="U953" i="16"/>
  <c r="V953" i="16"/>
  <c r="AK953" i="16"/>
  <c r="X953" i="16"/>
  <c r="W953" i="16"/>
  <c r="AL953" i="16"/>
  <c r="AM953" i="16"/>
  <c r="U954" i="16"/>
  <c r="V954" i="16"/>
  <c r="AK954" i="16"/>
  <c r="X954" i="16"/>
  <c r="W954" i="16"/>
  <c r="AL954" i="16"/>
  <c r="AM954" i="16"/>
  <c r="U955" i="16"/>
  <c r="V955" i="16"/>
  <c r="AK955" i="16"/>
  <c r="X955" i="16"/>
  <c r="W955" i="16"/>
  <c r="AL955" i="16"/>
  <c r="U956" i="16"/>
  <c r="V956" i="16"/>
  <c r="AK956" i="16"/>
  <c r="X956" i="16"/>
  <c r="W956" i="16"/>
  <c r="AL956" i="16"/>
  <c r="AM956" i="16"/>
  <c r="U957" i="16"/>
  <c r="V957" i="16"/>
  <c r="AK957" i="16"/>
  <c r="X957" i="16"/>
  <c r="W957" i="16"/>
  <c r="AL957" i="16"/>
  <c r="AM957" i="16"/>
  <c r="U958" i="16"/>
  <c r="V958" i="16"/>
  <c r="AK958" i="16"/>
  <c r="X958" i="16"/>
  <c r="W958" i="16"/>
  <c r="AL958" i="16"/>
  <c r="AM958" i="16"/>
  <c r="U959" i="16"/>
  <c r="V959" i="16"/>
  <c r="AK959" i="16"/>
  <c r="X959" i="16"/>
  <c r="W959" i="16"/>
  <c r="AL959" i="16"/>
  <c r="U960" i="16"/>
  <c r="V960" i="16"/>
  <c r="AK960" i="16"/>
  <c r="X960" i="16"/>
  <c r="W960" i="16"/>
  <c r="AL960" i="16"/>
  <c r="AM960" i="16"/>
  <c r="U961" i="16"/>
  <c r="V961" i="16"/>
  <c r="AK961" i="16"/>
  <c r="X961" i="16"/>
  <c r="W961" i="16"/>
  <c r="AL961" i="16"/>
  <c r="AM961" i="16"/>
  <c r="U962" i="16"/>
  <c r="V962" i="16"/>
  <c r="AK962" i="16"/>
  <c r="X962" i="16"/>
  <c r="W962" i="16"/>
  <c r="AL962" i="16"/>
  <c r="AM962" i="16"/>
  <c r="U963" i="16"/>
  <c r="V963" i="16"/>
  <c r="AK963" i="16"/>
  <c r="X963" i="16"/>
  <c r="W963" i="16"/>
  <c r="AL963" i="16"/>
  <c r="U964" i="16"/>
  <c r="V964" i="16"/>
  <c r="AK964" i="16"/>
  <c r="X964" i="16"/>
  <c r="W964" i="16"/>
  <c r="AL964" i="16"/>
  <c r="AM964" i="16"/>
  <c r="U965" i="16"/>
  <c r="V965" i="16"/>
  <c r="AK965" i="16"/>
  <c r="X965" i="16"/>
  <c r="W965" i="16"/>
  <c r="AL965" i="16"/>
  <c r="AM965" i="16"/>
  <c r="U966" i="16"/>
  <c r="V966" i="16"/>
  <c r="AK966" i="16"/>
  <c r="X966" i="16"/>
  <c r="W966" i="16"/>
  <c r="AL966" i="16"/>
  <c r="AM966" i="16"/>
  <c r="U967" i="16"/>
  <c r="V967" i="16"/>
  <c r="AK967" i="16"/>
  <c r="X967" i="16"/>
  <c r="W967" i="16"/>
  <c r="AL967" i="16"/>
  <c r="U968" i="16"/>
  <c r="V968" i="16"/>
  <c r="AK968" i="16"/>
  <c r="X968" i="16"/>
  <c r="W968" i="16"/>
  <c r="AL968" i="16"/>
  <c r="AM968" i="16"/>
  <c r="U969" i="16"/>
  <c r="V969" i="16"/>
  <c r="AK969" i="16"/>
  <c r="X969" i="16"/>
  <c r="W969" i="16"/>
  <c r="AL969" i="16"/>
  <c r="AM969" i="16"/>
  <c r="U970" i="16"/>
  <c r="V970" i="16"/>
  <c r="AK970" i="16"/>
  <c r="X970" i="16"/>
  <c r="W970" i="16"/>
  <c r="AL970" i="16"/>
  <c r="AM970" i="16"/>
  <c r="U971" i="16"/>
  <c r="V971" i="16"/>
  <c r="AK971" i="16"/>
  <c r="X971" i="16"/>
  <c r="W971" i="16"/>
  <c r="AL971" i="16"/>
  <c r="U972" i="16"/>
  <c r="V972" i="16"/>
  <c r="AK972" i="16"/>
  <c r="X972" i="16"/>
  <c r="W972" i="16"/>
  <c r="AL972" i="16"/>
  <c r="AM972" i="16"/>
  <c r="U973" i="16"/>
  <c r="V973" i="16"/>
  <c r="AK973" i="16"/>
  <c r="X973" i="16"/>
  <c r="W973" i="16"/>
  <c r="AL973" i="16"/>
  <c r="AM973" i="16"/>
  <c r="U974" i="16"/>
  <c r="V974" i="16"/>
  <c r="AK974" i="16"/>
  <c r="X974" i="16"/>
  <c r="W974" i="16"/>
  <c r="AL974" i="16"/>
  <c r="AM974" i="16"/>
  <c r="U975" i="16"/>
  <c r="V975" i="16"/>
  <c r="AK975" i="16"/>
  <c r="X975" i="16"/>
  <c r="W975" i="16"/>
  <c r="AL975" i="16"/>
  <c r="U976" i="16"/>
  <c r="V976" i="16"/>
  <c r="AK976" i="16"/>
  <c r="X976" i="16"/>
  <c r="W976" i="16"/>
  <c r="AL976" i="16"/>
  <c r="AM976" i="16"/>
  <c r="U977" i="16"/>
  <c r="V977" i="16"/>
  <c r="AK977" i="16"/>
  <c r="X977" i="16"/>
  <c r="W977" i="16"/>
  <c r="AL977" i="16"/>
  <c r="AM977" i="16"/>
  <c r="U978" i="16"/>
  <c r="V978" i="16"/>
  <c r="AK978" i="16"/>
  <c r="X978" i="16"/>
  <c r="W978" i="16"/>
  <c r="AL978" i="16"/>
  <c r="AM978" i="16"/>
  <c r="U979" i="16"/>
  <c r="V979" i="16"/>
  <c r="AK979" i="16"/>
  <c r="X979" i="16"/>
  <c r="W979" i="16"/>
  <c r="AL979" i="16"/>
  <c r="U980" i="16"/>
  <c r="V980" i="16"/>
  <c r="AK980" i="16"/>
  <c r="X980" i="16"/>
  <c r="W980" i="16"/>
  <c r="AL980" i="16"/>
  <c r="AM980" i="16"/>
  <c r="U981" i="16"/>
  <c r="V981" i="16"/>
  <c r="AK981" i="16"/>
  <c r="X981" i="16"/>
  <c r="W981" i="16"/>
  <c r="AL981" i="16"/>
  <c r="AM981" i="16"/>
  <c r="U982" i="16"/>
  <c r="V982" i="16"/>
  <c r="AK982" i="16"/>
  <c r="X982" i="16"/>
  <c r="W982" i="16"/>
  <c r="AL982" i="16"/>
  <c r="AM982" i="16"/>
  <c r="U983" i="16"/>
  <c r="V983" i="16"/>
  <c r="AK983" i="16"/>
  <c r="X983" i="16"/>
  <c r="W983" i="16"/>
  <c r="AL983" i="16"/>
  <c r="U984" i="16"/>
  <c r="V984" i="16"/>
  <c r="AK984" i="16"/>
  <c r="X984" i="16"/>
  <c r="W984" i="16"/>
  <c r="AL984" i="16"/>
  <c r="AM984" i="16"/>
  <c r="U985" i="16"/>
  <c r="V985" i="16"/>
  <c r="AK985" i="16"/>
  <c r="X985" i="16"/>
  <c r="W985" i="16"/>
  <c r="AL985" i="16"/>
  <c r="AM985" i="16"/>
  <c r="U986" i="16"/>
  <c r="V986" i="16"/>
  <c r="AK986" i="16"/>
  <c r="X986" i="16"/>
  <c r="W986" i="16"/>
  <c r="AL986" i="16"/>
  <c r="AM986" i="16"/>
  <c r="U987" i="16"/>
  <c r="V987" i="16"/>
  <c r="AK987" i="16"/>
  <c r="X987" i="16"/>
  <c r="W987" i="16"/>
  <c r="AL987" i="16"/>
  <c r="U988" i="16"/>
  <c r="V988" i="16"/>
  <c r="AK988" i="16"/>
  <c r="X988" i="16"/>
  <c r="W988" i="16"/>
  <c r="AL988" i="16"/>
  <c r="AM988" i="16"/>
  <c r="U989" i="16"/>
  <c r="V989" i="16"/>
  <c r="AK989" i="16"/>
  <c r="X989" i="16"/>
  <c r="W989" i="16"/>
  <c r="AL989" i="16"/>
  <c r="AM989" i="16"/>
  <c r="U990" i="16"/>
  <c r="V990" i="16"/>
  <c r="AK990" i="16"/>
  <c r="X990" i="16"/>
  <c r="W990" i="16"/>
  <c r="AL990" i="16"/>
  <c r="AM990" i="16"/>
  <c r="U991" i="16"/>
  <c r="V991" i="16"/>
  <c r="AK991" i="16"/>
  <c r="X991" i="16"/>
  <c r="W991" i="16"/>
  <c r="AL991" i="16"/>
  <c r="U992" i="16"/>
  <c r="V992" i="16"/>
  <c r="AK992" i="16"/>
  <c r="X992" i="16"/>
  <c r="W992" i="16"/>
  <c r="AL992" i="16"/>
  <c r="AM992" i="16"/>
  <c r="U993" i="16"/>
  <c r="V993" i="16"/>
  <c r="AK993" i="16"/>
  <c r="X993" i="16"/>
  <c r="W993" i="16"/>
  <c r="AL993" i="16"/>
  <c r="AM993" i="16"/>
  <c r="U994" i="16"/>
  <c r="V994" i="16"/>
  <c r="AK994" i="16"/>
  <c r="X994" i="16"/>
  <c r="W994" i="16"/>
  <c r="AL994" i="16"/>
  <c r="AM994" i="16"/>
  <c r="U995" i="16"/>
  <c r="V995" i="16"/>
  <c r="AK995" i="16"/>
  <c r="X995" i="16"/>
  <c r="W995" i="16"/>
  <c r="AL995" i="16"/>
  <c r="U996" i="16"/>
  <c r="V996" i="16"/>
  <c r="AK996" i="16"/>
  <c r="X996" i="16"/>
  <c r="W996" i="16"/>
  <c r="AL996" i="16"/>
  <c r="AM996" i="16"/>
  <c r="U997" i="16"/>
  <c r="V997" i="16"/>
  <c r="AK997" i="16"/>
  <c r="X997" i="16"/>
  <c r="W997" i="16"/>
  <c r="AL997" i="16"/>
  <c r="AM997" i="16"/>
  <c r="U998" i="16"/>
  <c r="V998" i="16"/>
  <c r="AK998" i="16"/>
  <c r="X998" i="16"/>
  <c r="W998" i="16"/>
  <c r="AL998" i="16"/>
  <c r="AM998" i="16"/>
  <c r="U999" i="16"/>
  <c r="V999" i="16"/>
  <c r="AK999" i="16"/>
  <c r="X999" i="16"/>
  <c r="W999" i="16"/>
  <c r="AL999" i="16"/>
  <c r="U1000" i="16"/>
  <c r="V1000" i="16"/>
  <c r="AK1000" i="16"/>
  <c r="X1000" i="16"/>
  <c r="W1000" i="16"/>
  <c r="AL1000" i="16"/>
  <c r="AM1000" i="16"/>
  <c r="U1001" i="16"/>
  <c r="V1001" i="16"/>
  <c r="AK1001" i="16"/>
  <c r="X1001" i="16"/>
  <c r="W1001" i="16"/>
  <c r="AL1001" i="16"/>
  <c r="AM1001" i="16"/>
  <c r="U1002" i="16"/>
  <c r="V1002" i="16"/>
  <c r="AK1002" i="16"/>
  <c r="X1002" i="16"/>
  <c r="W1002" i="16"/>
  <c r="AL1002" i="16"/>
  <c r="AM1002" i="16"/>
  <c r="U1003" i="16"/>
  <c r="V1003" i="16"/>
  <c r="AK1003" i="16"/>
  <c r="X1003" i="16"/>
  <c r="W1003" i="16"/>
  <c r="AL1003" i="16"/>
  <c r="U1004" i="16"/>
  <c r="V1004" i="16"/>
  <c r="AK1004" i="16"/>
  <c r="X1004" i="16"/>
  <c r="W1004" i="16"/>
  <c r="AL1004" i="16"/>
  <c r="AM1004" i="16"/>
  <c r="U1005" i="16"/>
  <c r="V1005" i="16"/>
  <c r="AK1005" i="16"/>
  <c r="X1005" i="16"/>
  <c r="W1005" i="16"/>
  <c r="AL1005" i="16"/>
  <c r="AM1005" i="16"/>
  <c r="U1006" i="16"/>
  <c r="V1006" i="16"/>
  <c r="AK1006" i="16"/>
  <c r="X1006" i="16"/>
  <c r="W1006" i="16"/>
  <c r="AL1006" i="16"/>
  <c r="AM1006" i="16"/>
  <c r="U1007" i="16"/>
  <c r="V1007" i="16"/>
  <c r="AK1007" i="16"/>
  <c r="X1007" i="16"/>
  <c r="W1007" i="16"/>
  <c r="AL1007" i="16"/>
  <c r="U1008" i="16"/>
  <c r="V1008" i="16"/>
  <c r="AK1008" i="16"/>
  <c r="X1008" i="16"/>
  <c r="W1008" i="16"/>
  <c r="AL1008" i="16"/>
  <c r="AM1008" i="16"/>
  <c r="U1009" i="16"/>
  <c r="V1009" i="16"/>
  <c r="AK1009" i="16"/>
  <c r="X1009" i="16"/>
  <c r="W1009" i="16"/>
  <c r="AL1009" i="16"/>
  <c r="AM1009" i="16"/>
  <c r="U1010" i="16"/>
  <c r="V1010" i="16"/>
  <c r="AK1010" i="16"/>
  <c r="X1010" i="16"/>
  <c r="W1010" i="16"/>
  <c r="AL1010" i="16"/>
  <c r="AM1010" i="16"/>
  <c r="U1011" i="16"/>
  <c r="V1011" i="16"/>
  <c r="AK1011" i="16"/>
  <c r="X1011" i="16"/>
  <c r="W1011" i="16"/>
  <c r="AL1011" i="16"/>
  <c r="U1012" i="16"/>
  <c r="V1012" i="16"/>
  <c r="AK1012" i="16"/>
  <c r="X1012" i="16"/>
  <c r="W1012" i="16"/>
  <c r="AL1012" i="16"/>
  <c r="AM1012" i="16"/>
  <c r="U1013" i="16"/>
  <c r="V1013" i="16"/>
  <c r="AK1013" i="16"/>
  <c r="X1013" i="16"/>
  <c r="W1013" i="16"/>
  <c r="AL1013" i="16"/>
  <c r="AM1013" i="16"/>
  <c r="U1014" i="16"/>
  <c r="V1014" i="16"/>
  <c r="AK1014" i="16"/>
  <c r="X1014" i="16"/>
  <c r="W1014" i="16"/>
  <c r="AL1014" i="16"/>
  <c r="AM1014" i="16"/>
  <c r="U1015" i="16"/>
  <c r="V1015" i="16"/>
  <c r="AK1015" i="16"/>
  <c r="X1015" i="16"/>
  <c r="W1015" i="16"/>
  <c r="AL1015" i="16"/>
  <c r="U1016" i="16"/>
  <c r="V1016" i="16"/>
  <c r="AK1016" i="16"/>
  <c r="X1016" i="16"/>
  <c r="W1016" i="16"/>
  <c r="AL1016" i="16"/>
  <c r="AM1016" i="16"/>
  <c r="U1017" i="16"/>
  <c r="V1017" i="16"/>
  <c r="AK1017" i="16"/>
  <c r="X1017" i="16"/>
  <c r="W1017" i="16"/>
  <c r="AL1017" i="16"/>
  <c r="AM1017" i="16"/>
  <c r="U1018" i="16"/>
  <c r="V1018" i="16"/>
  <c r="AK1018" i="16"/>
  <c r="X1018" i="16"/>
  <c r="W1018" i="16"/>
  <c r="AL1018" i="16"/>
  <c r="AM1018" i="16"/>
  <c r="U1019" i="16"/>
  <c r="V1019" i="16"/>
  <c r="AK1019" i="16"/>
  <c r="X1019" i="16"/>
  <c r="W1019" i="16"/>
  <c r="AL1019" i="16"/>
  <c r="U1020" i="16"/>
  <c r="V1020" i="16"/>
  <c r="AK1020" i="16"/>
  <c r="X1020" i="16"/>
  <c r="W1020" i="16"/>
  <c r="AL1020" i="16"/>
  <c r="AM1020" i="16"/>
  <c r="U1021" i="16"/>
  <c r="V1021" i="16"/>
  <c r="AK1021" i="16"/>
  <c r="X1021" i="16"/>
  <c r="W1021" i="16"/>
  <c r="AL1021" i="16"/>
  <c r="AM1021" i="16"/>
  <c r="U1022" i="16"/>
  <c r="V1022" i="16"/>
  <c r="AK1022" i="16"/>
  <c r="X1022" i="16"/>
  <c r="W1022" i="16"/>
  <c r="AL1022" i="16"/>
  <c r="AM1022" i="16"/>
  <c r="U1023" i="16"/>
  <c r="V1023" i="16"/>
  <c r="AK1023" i="16"/>
  <c r="X1023" i="16"/>
  <c r="W1023" i="16"/>
  <c r="AL1023" i="16"/>
  <c r="U1024" i="16"/>
  <c r="V1024" i="16"/>
  <c r="AK1024" i="16"/>
  <c r="X1024" i="16"/>
  <c r="W1024" i="16"/>
  <c r="AL1024" i="16"/>
  <c r="AM1024" i="16"/>
  <c r="U1025" i="16"/>
  <c r="V1025" i="16"/>
  <c r="AK1025" i="16"/>
  <c r="X1025" i="16"/>
  <c r="W1025" i="16"/>
  <c r="AL1025" i="16"/>
  <c r="AM1025" i="16"/>
  <c r="U1026" i="16"/>
  <c r="V1026" i="16"/>
  <c r="AK1026" i="16"/>
  <c r="X1026" i="16"/>
  <c r="W1026" i="16"/>
  <c r="AL1026" i="16"/>
  <c r="AM1026" i="16"/>
  <c r="U1027" i="16"/>
  <c r="V1027" i="16"/>
  <c r="AK1027" i="16"/>
  <c r="X1027" i="16"/>
  <c r="W1027" i="16"/>
  <c r="AL1027" i="16"/>
  <c r="U1028" i="16"/>
  <c r="V1028" i="16"/>
  <c r="AK1028" i="16"/>
  <c r="X1028" i="16"/>
  <c r="W1028" i="16"/>
  <c r="AL1028" i="16"/>
  <c r="AM1028" i="16"/>
  <c r="U1029" i="16"/>
  <c r="V1029" i="16"/>
  <c r="AK1029" i="16"/>
  <c r="X1029" i="16"/>
  <c r="W1029" i="16"/>
  <c r="AL1029" i="16"/>
  <c r="AM1029" i="16"/>
  <c r="U1030" i="16"/>
  <c r="V1030" i="16"/>
  <c r="AK1030" i="16"/>
  <c r="X1030" i="16"/>
  <c r="W1030" i="16"/>
  <c r="AL1030" i="16"/>
  <c r="AM1030" i="16"/>
  <c r="U1031" i="16"/>
  <c r="V1031" i="16"/>
  <c r="AK1031" i="16"/>
  <c r="X1031" i="16"/>
  <c r="W1031" i="16"/>
  <c r="AL1031" i="16"/>
  <c r="U1032" i="16"/>
  <c r="V1032" i="16"/>
  <c r="AK1032" i="16"/>
  <c r="X1032" i="16"/>
  <c r="W1032" i="16"/>
  <c r="AL1032" i="16"/>
  <c r="AM1032" i="16"/>
  <c r="U1033" i="16"/>
  <c r="V1033" i="16"/>
  <c r="AK1033" i="16"/>
  <c r="X1033" i="16"/>
  <c r="W1033" i="16"/>
  <c r="AL1033" i="16"/>
  <c r="AM1033" i="16"/>
  <c r="U1034" i="16"/>
  <c r="V1034" i="16"/>
  <c r="AK1034" i="16"/>
  <c r="X1034" i="16"/>
  <c r="W1034" i="16"/>
  <c r="AL1034" i="16"/>
  <c r="AM1034" i="16"/>
  <c r="U1035" i="16"/>
  <c r="V1035" i="16"/>
  <c r="AK1035" i="16"/>
  <c r="X1035" i="16"/>
  <c r="W1035" i="16"/>
  <c r="AL1035" i="16"/>
  <c r="U1036" i="16"/>
  <c r="V1036" i="16"/>
  <c r="AK1036" i="16"/>
  <c r="X1036" i="16"/>
  <c r="W1036" i="16"/>
  <c r="AL1036" i="16"/>
  <c r="AM1036" i="16"/>
  <c r="U1037" i="16"/>
  <c r="V1037" i="16"/>
  <c r="AK1037" i="16"/>
  <c r="X1037" i="16"/>
  <c r="W1037" i="16"/>
  <c r="AL1037" i="16"/>
  <c r="AM1037" i="16"/>
  <c r="U1038" i="16"/>
  <c r="V1038" i="16"/>
  <c r="AK1038" i="16"/>
  <c r="X1038" i="16"/>
  <c r="W1038" i="16"/>
  <c r="AL1038" i="16"/>
  <c r="AM1038" i="16"/>
  <c r="U1039" i="16"/>
  <c r="V1039" i="16"/>
  <c r="AK1039" i="16"/>
  <c r="X1039" i="16"/>
  <c r="W1039" i="16"/>
  <c r="AL1039" i="16"/>
  <c r="U1040" i="16"/>
  <c r="V1040" i="16"/>
  <c r="AK1040" i="16"/>
  <c r="X1040" i="16"/>
  <c r="W1040" i="16"/>
  <c r="AL1040" i="16"/>
  <c r="AM1040" i="16"/>
  <c r="U1041" i="16"/>
  <c r="V1041" i="16"/>
  <c r="AK1041" i="16"/>
  <c r="X1041" i="16"/>
  <c r="W1041" i="16"/>
  <c r="AL1041" i="16"/>
  <c r="AM1041" i="16"/>
  <c r="U1042" i="16"/>
  <c r="V1042" i="16"/>
  <c r="AK1042" i="16"/>
  <c r="X1042" i="16"/>
  <c r="W1042" i="16"/>
  <c r="AL1042" i="16"/>
  <c r="AM1042" i="16"/>
  <c r="U1043" i="16"/>
  <c r="V1043" i="16"/>
  <c r="AK1043" i="16"/>
  <c r="X1043" i="16"/>
  <c r="W1043" i="16"/>
  <c r="AL1043" i="16"/>
  <c r="U1044" i="16"/>
  <c r="V1044" i="16"/>
  <c r="AK1044" i="16"/>
  <c r="X1044" i="16"/>
  <c r="W1044" i="16"/>
  <c r="AL1044" i="16"/>
  <c r="AM1044" i="16"/>
  <c r="U1045" i="16"/>
  <c r="V1045" i="16"/>
  <c r="AK1045" i="16"/>
  <c r="X1045" i="16"/>
  <c r="W1045" i="16"/>
  <c r="AL1045" i="16"/>
  <c r="AM1045" i="16"/>
  <c r="U1046" i="16"/>
  <c r="V1046" i="16"/>
  <c r="AK1046" i="16"/>
  <c r="X1046" i="16"/>
  <c r="W1046" i="16"/>
  <c r="AL1046" i="16"/>
  <c r="AM1046" i="16"/>
  <c r="U1047" i="16"/>
  <c r="V1047" i="16"/>
  <c r="AK1047" i="16"/>
  <c r="X1047" i="16"/>
  <c r="W1047" i="16"/>
  <c r="AL1047" i="16"/>
  <c r="U1048" i="16"/>
  <c r="V1048" i="16"/>
  <c r="AK1048" i="16"/>
  <c r="X1048" i="16"/>
  <c r="W1048" i="16"/>
  <c r="AL1048" i="16"/>
  <c r="AM1048" i="16"/>
  <c r="U1049" i="16"/>
  <c r="V1049" i="16"/>
  <c r="AK1049" i="16"/>
  <c r="X1049" i="16"/>
  <c r="W1049" i="16"/>
  <c r="AL1049" i="16"/>
  <c r="AM1049" i="16"/>
  <c r="U1050" i="16"/>
  <c r="V1050" i="16"/>
  <c r="AK1050" i="16"/>
  <c r="X1050" i="16"/>
  <c r="W1050" i="16"/>
  <c r="AL1050" i="16"/>
  <c r="AM1050" i="16"/>
  <c r="U1051" i="16"/>
  <c r="V1051" i="16"/>
  <c r="AK1051" i="16"/>
  <c r="X1051" i="16"/>
  <c r="W1051" i="16"/>
  <c r="AL1051" i="16"/>
  <c r="U1052" i="16"/>
  <c r="V1052" i="16"/>
  <c r="AK1052" i="16"/>
  <c r="X1052" i="16"/>
  <c r="W1052" i="16"/>
  <c r="AL1052" i="16"/>
  <c r="AM1052" i="16"/>
  <c r="U1053" i="16"/>
  <c r="V1053" i="16"/>
  <c r="AK1053" i="16"/>
  <c r="X1053" i="16"/>
  <c r="W1053" i="16"/>
  <c r="AL1053" i="16"/>
  <c r="AM1053" i="16"/>
  <c r="U1054" i="16"/>
  <c r="V1054" i="16"/>
  <c r="AK1054" i="16"/>
  <c r="X1054" i="16"/>
  <c r="W1054" i="16"/>
  <c r="AL1054" i="16"/>
  <c r="AM1054" i="16"/>
  <c r="U1055" i="16"/>
  <c r="V1055" i="16"/>
  <c r="AK1055" i="16"/>
  <c r="X1055" i="16"/>
  <c r="W1055" i="16"/>
  <c r="AL1055" i="16"/>
  <c r="AM1055" i="16"/>
  <c r="U1056" i="16"/>
  <c r="V1056" i="16"/>
  <c r="AK1056" i="16"/>
  <c r="X1056" i="16"/>
  <c r="W1056" i="16"/>
  <c r="AL1056" i="16"/>
  <c r="AM1056" i="16"/>
  <c r="U1057" i="16"/>
  <c r="V1057" i="16"/>
  <c r="AK1057" i="16"/>
  <c r="X1057" i="16"/>
  <c r="W1057" i="16"/>
  <c r="AL1057" i="16"/>
  <c r="AM1057" i="16"/>
  <c r="U1058" i="16"/>
  <c r="V1058" i="16"/>
  <c r="AK1058" i="16"/>
  <c r="X1058" i="16"/>
  <c r="W1058" i="16"/>
  <c r="AL1058" i="16"/>
  <c r="AM1058" i="16"/>
  <c r="U1059" i="16"/>
  <c r="V1059" i="16"/>
  <c r="AK1059" i="16"/>
  <c r="X1059" i="16"/>
  <c r="W1059" i="16"/>
  <c r="AL1059" i="16"/>
  <c r="AM1059" i="16"/>
  <c r="U1060" i="16"/>
  <c r="V1060" i="16"/>
  <c r="AK1060" i="16"/>
  <c r="X1060" i="16"/>
  <c r="W1060" i="16"/>
  <c r="AL1060" i="16"/>
  <c r="AM1060" i="16"/>
  <c r="U1061" i="16"/>
  <c r="V1061" i="16"/>
  <c r="AK1061" i="16"/>
  <c r="X1061" i="16"/>
  <c r="W1061" i="16"/>
  <c r="AL1061" i="16"/>
  <c r="AM1061" i="16"/>
  <c r="U1062" i="16"/>
  <c r="V1062" i="16"/>
  <c r="AK1062" i="16"/>
  <c r="X1062" i="16"/>
  <c r="W1062" i="16"/>
  <c r="AL1062" i="16"/>
  <c r="AM1062" i="16"/>
  <c r="U1063" i="16"/>
  <c r="V1063" i="16"/>
  <c r="AK1063" i="16"/>
  <c r="X1063" i="16"/>
  <c r="W1063" i="16"/>
  <c r="AL1063" i="16"/>
  <c r="AM1063" i="16"/>
  <c r="U1064" i="16"/>
  <c r="V1064" i="16"/>
  <c r="AK1064" i="16"/>
  <c r="X1064" i="16"/>
  <c r="W1064" i="16"/>
  <c r="AL1064" i="16"/>
  <c r="AM1064" i="16"/>
  <c r="U1065" i="16"/>
  <c r="V1065" i="16"/>
  <c r="AK1065" i="16"/>
  <c r="X1065" i="16"/>
  <c r="W1065" i="16"/>
  <c r="AL1065" i="16"/>
  <c r="AM1065" i="16"/>
  <c r="U1066" i="16"/>
  <c r="V1066" i="16"/>
  <c r="AK1066" i="16"/>
  <c r="X1066" i="16"/>
  <c r="W1066" i="16"/>
  <c r="AL1066" i="16"/>
  <c r="AM1066" i="16"/>
  <c r="U1067" i="16"/>
  <c r="V1067" i="16"/>
  <c r="AK1067" i="16"/>
  <c r="X1067" i="16"/>
  <c r="W1067" i="16"/>
  <c r="AL1067" i="16"/>
  <c r="AM1067" i="16"/>
  <c r="U1068" i="16"/>
  <c r="V1068" i="16"/>
  <c r="AK1068" i="16"/>
  <c r="X1068" i="16"/>
  <c r="W1068" i="16"/>
  <c r="AL1068" i="16"/>
  <c r="AM1068" i="16"/>
  <c r="U1069" i="16"/>
  <c r="V1069" i="16"/>
  <c r="AK1069" i="16"/>
  <c r="X1069" i="16"/>
  <c r="W1069" i="16"/>
  <c r="AL1069" i="16"/>
  <c r="AM1069" i="16"/>
  <c r="U1070" i="16"/>
  <c r="V1070" i="16"/>
  <c r="AK1070" i="16"/>
  <c r="X1070" i="16"/>
  <c r="W1070" i="16"/>
  <c r="AL1070" i="16"/>
  <c r="AM1070" i="16"/>
  <c r="U1071" i="16"/>
  <c r="V1071" i="16"/>
  <c r="AK1071" i="16"/>
  <c r="X1071" i="16"/>
  <c r="W1071" i="16"/>
  <c r="AL1071" i="16"/>
  <c r="AM1071" i="16"/>
  <c r="U1072" i="16"/>
  <c r="V1072" i="16"/>
  <c r="AK1072" i="16"/>
  <c r="X1072" i="16"/>
  <c r="W1072" i="16"/>
  <c r="AL1072" i="16"/>
  <c r="AM1072" i="16"/>
  <c r="U1073" i="16"/>
  <c r="V1073" i="16"/>
  <c r="AK1073" i="16"/>
  <c r="X1073" i="16"/>
  <c r="W1073" i="16"/>
  <c r="AL1073" i="16"/>
  <c r="AM1073" i="16"/>
  <c r="U1074" i="16"/>
  <c r="V1074" i="16"/>
  <c r="AK1074" i="16"/>
  <c r="X1074" i="16"/>
  <c r="W1074" i="16"/>
  <c r="AL1074" i="16"/>
  <c r="AM1074" i="16"/>
  <c r="U1075" i="16"/>
  <c r="V1075" i="16"/>
  <c r="AK1075" i="16"/>
  <c r="X1075" i="16"/>
  <c r="W1075" i="16"/>
  <c r="AL1075" i="16"/>
  <c r="AM1075" i="16"/>
  <c r="U1076" i="16"/>
  <c r="V1076" i="16"/>
  <c r="AK1076" i="16"/>
  <c r="X1076" i="16"/>
  <c r="W1076" i="16"/>
  <c r="AL1076" i="16"/>
  <c r="AM1076" i="16"/>
  <c r="U1077" i="16"/>
  <c r="V1077" i="16"/>
  <c r="AK1077" i="16"/>
  <c r="X1077" i="16"/>
  <c r="W1077" i="16"/>
  <c r="AL1077" i="16"/>
  <c r="AM1077" i="16"/>
  <c r="U1078" i="16"/>
  <c r="V1078" i="16"/>
  <c r="AK1078" i="16"/>
  <c r="X1078" i="16"/>
  <c r="W1078" i="16"/>
  <c r="AL1078" i="16"/>
  <c r="AM1078" i="16"/>
  <c r="U1079" i="16"/>
  <c r="V1079" i="16"/>
  <c r="AK1079" i="16"/>
  <c r="X1079" i="16"/>
  <c r="W1079" i="16"/>
  <c r="AL1079" i="16"/>
  <c r="AM1079" i="16"/>
  <c r="U1080" i="16"/>
  <c r="V1080" i="16"/>
  <c r="AK1080" i="16"/>
  <c r="X1080" i="16"/>
  <c r="W1080" i="16"/>
  <c r="AL1080" i="16"/>
  <c r="AM1080" i="16"/>
  <c r="U1081" i="16"/>
  <c r="V1081" i="16"/>
  <c r="AK1081" i="16"/>
  <c r="X1081" i="16"/>
  <c r="W1081" i="16"/>
  <c r="AL1081" i="16"/>
  <c r="AM1081" i="16"/>
  <c r="U1082" i="16"/>
  <c r="V1082" i="16"/>
  <c r="AK1082" i="16"/>
  <c r="X1082" i="16"/>
  <c r="W1082" i="16"/>
  <c r="AL1082" i="16"/>
  <c r="AM1082" i="16"/>
  <c r="U1083" i="16"/>
  <c r="V1083" i="16"/>
  <c r="AK1083" i="16"/>
  <c r="X1083" i="16"/>
  <c r="W1083" i="16"/>
  <c r="AL1083" i="16"/>
  <c r="AM1083" i="16"/>
  <c r="U1084" i="16"/>
  <c r="V1084" i="16"/>
  <c r="AK1084" i="16"/>
  <c r="X1084" i="16"/>
  <c r="W1084" i="16"/>
  <c r="AL1084" i="16"/>
  <c r="AM1084" i="16"/>
  <c r="U1085" i="16"/>
  <c r="V1085" i="16"/>
  <c r="AK1085" i="16"/>
  <c r="X1085" i="16"/>
  <c r="W1085" i="16"/>
  <c r="AL1085" i="16"/>
  <c r="AM1085" i="16"/>
  <c r="U1086" i="16"/>
  <c r="V1086" i="16"/>
  <c r="AK1086" i="16"/>
  <c r="X1086" i="16"/>
  <c r="W1086" i="16"/>
  <c r="AL1086" i="16"/>
  <c r="AM1086" i="16"/>
  <c r="U1087" i="16"/>
  <c r="V1087" i="16"/>
  <c r="AK1087" i="16"/>
  <c r="X1087" i="16"/>
  <c r="W1087" i="16"/>
  <c r="AL1087" i="16"/>
  <c r="AM1087" i="16"/>
  <c r="U1088" i="16"/>
  <c r="V1088" i="16"/>
  <c r="AK1088" i="16"/>
  <c r="X1088" i="16"/>
  <c r="W1088" i="16"/>
  <c r="AL1088" i="16"/>
  <c r="AM1088" i="16"/>
  <c r="U1089" i="16"/>
  <c r="V1089" i="16"/>
  <c r="AK1089" i="16"/>
  <c r="X1089" i="16"/>
  <c r="W1089" i="16"/>
  <c r="AL1089" i="16"/>
  <c r="AM1089" i="16"/>
  <c r="U1090" i="16"/>
  <c r="V1090" i="16"/>
  <c r="AK1090" i="16"/>
  <c r="X1090" i="16"/>
  <c r="W1090" i="16"/>
  <c r="AL1090" i="16"/>
  <c r="AM1090" i="16"/>
  <c r="U1091" i="16"/>
  <c r="V1091" i="16"/>
  <c r="AK1091" i="16"/>
  <c r="X1091" i="16"/>
  <c r="W1091" i="16"/>
  <c r="AL1091" i="16"/>
  <c r="AM1091" i="16"/>
  <c r="U1092" i="16"/>
  <c r="V1092" i="16"/>
  <c r="AK1092" i="16"/>
  <c r="X1092" i="16"/>
  <c r="W1092" i="16"/>
  <c r="AL1092" i="16"/>
  <c r="AM1092" i="16"/>
  <c r="U1093" i="16"/>
  <c r="V1093" i="16"/>
  <c r="AK1093" i="16"/>
  <c r="X1093" i="16"/>
  <c r="W1093" i="16"/>
  <c r="AL1093" i="16"/>
  <c r="AM1093" i="16"/>
  <c r="U1094" i="16"/>
  <c r="V1094" i="16"/>
  <c r="AK1094" i="16"/>
  <c r="X1094" i="16"/>
  <c r="W1094" i="16"/>
  <c r="AL1094" i="16"/>
  <c r="AM1094" i="16"/>
  <c r="U1095" i="16"/>
  <c r="V1095" i="16"/>
  <c r="AK1095" i="16"/>
  <c r="X1095" i="16"/>
  <c r="W1095" i="16"/>
  <c r="AL1095" i="16"/>
  <c r="AM1095" i="16"/>
  <c r="U1096" i="16"/>
  <c r="V1096" i="16"/>
  <c r="AK1096" i="16"/>
  <c r="X1096" i="16"/>
  <c r="W1096" i="16"/>
  <c r="AL1096" i="16"/>
  <c r="AM1096" i="16"/>
  <c r="U1097" i="16"/>
  <c r="V1097" i="16"/>
  <c r="AK1097" i="16"/>
  <c r="X1097" i="16"/>
  <c r="W1097" i="16"/>
  <c r="AL1097" i="16"/>
  <c r="AM1097" i="16"/>
  <c r="U1098" i="16"/>
  <c r="V1098" i="16"/>
  <c r="AK1098" i="16"/>
  <c r="X1098" i="16"/>
  <c r="W1098" i="16"/>
  <c r="AL1098" i="16"/>
  <c r="AM1098" i="16"/>
  <c r="U1099" i="16"/>
  <c r="V1099" i="16"/>
  <c r="AK1099" i="16"/>
  <c r="X1099" i="16"/>
  <c r="W1099" i="16"/>
  <c r="AL1099" i="16"/>
  <c r="AM1099" i="16"/>
  <c r="U1100" i="16"/>
  <c r="V1100" i="16"/>
  <c r="AK1100" i="16"/>
  <c r="X1100" i="16"/>
  <c r="W1100" i="16"/>
  <c r="AL1100" i="16"/>
  <c r="AM1100" i="16"/>
  <c r="U1101" i="16"/>
  <c r="V1101" i="16"/>
  <c r="AK1101" i="16"/>
  <c r="X1101" i="16"/>
  <c r="W1101" i="16"/>
  <c r="AL1101" i="16"/>
  <c r="AM1101" i="16"/>
  <c r="U1102" i="16"/>
  <c r="V1102" i="16"/>
  <c r="AK1102" i="16"/>
  <c r="X1102" i="16"/>
  <c r="W1102" i="16"/>
  <c r="AL1102" i="16"/>
  <c r="AM1102" i="16"/>
  <c r="U1103" i="16"/>
  <c r="V1103" i="16"/>
  <c r="AK1103" i="16"/>
  <c r="X1103" i="16"/>
  <c r="W1103" i="16"/>
  <c r="AL1103" i="16"/>
  <c r="AM1103" i="16"/>
  <c r="U1104" i="16"/>
  <c r="V1104" i="16"/>
  <c r="AK1104" i="16"/>
  <c r="X1104" i="16"/>
  <c r="W1104" i="16"/>
  <c r="AL1104" i="16"/>
  <c r="AM1104" i="16"/>
  <c r="U1105" i="16"/>
  <c r="V1105" i="16"/>
  <c r="AK1105" i="16"/>
  <c r="X1105" i="16"/>
  <c r="W1105" i="16"/>
  <c r="AL1105" i="16"/>
  <c r="AM1105" i="16"/>
  <c r="U1106" i="16"/>
  <c r="V1106" i="16"/>
  <c r="AK1106" i="16"/>
  <c r="X1106" i="16"/>
  <c r="W1106" i="16"/>
  <c r="AL1106" i="16"/>
  <c r="AM1106" i="16"/>
  <c r="U1107" i="16"/>
  <c r="V1107" i="16"/>
  <c r="AK1107" i="16"/>
  <c r="X1107" i="16"/>
  <c r="W1107" i="16"/>
  <c r="AL1107" i="16"/>
  <c r="AM1107" i="16"/>
  <c r="U1108" i="16"/>
  <c r="V1108" i="16"/>
  <c r="AK1108" i="16"/>
  <c r="X1108" i="16"/>
  <c r="W1108" i="16"/>
  <c r="AL1108" i="16"/>
  <c r="AM1108" i="16"/>
  <c r="U1109" i="16"/>
  <c r="V1109" i="16"/>
  <c r="AK1109" i="16"/>
  <c r="X1109" i="16"/>
  <c r="W1109" i="16"/>
  <c r="AL1109" i="16"/>
  <c r="AM1109" i="16"/>
  <c r="U1110" i="16"/>
  <c r="V1110" i="16"/>
  <c r="AK1110" i="16"/>
  <c r="X1110" i="16"/>
  <c r="W1110" i="16"/>
  <c r="AL1110" i="16"/>
  <c r="AM1110" i="16"/>
  <c r="U1111" i="16"/>
  <c r="V1111" i="16"/>
  <c r="AK1111" i="16"/>
  <c r="X1111" i="16"/>
  <c r="W1111" i="16"/>
  <c r="AL1111" i="16"/>
  <c r="AM1111" i="16"/>
  <c r="U1112" i="16"/>
  <c r="V1112" i="16"/>
  <c r="AK1112" i="16"/>
  <c r="X1112" i="16"/>
  <c r="W1112" i="16"/>
  <c r="AL1112" i="16"/>
  <c r="AM1112" i="16"/>
  <c r="U1113" i="16"/>
  <c r="V1113" i="16"/>
  <c r="AK1113" i="16"/>
  <c r="X1113" i="16"/>
  <c r="W1113" i="16"/>
  <c r="AL1113" i="16"/>
  <c r="AM1113" i="16"/>
  <c r="U1114" i="16"/>
  <c r="V1114" i="16"/>
  <c r="AK1114" i="16"/>
  <c r="X1114" i="16"/>
  <c r="W1114" i="16"/>
  <c r="AL1114" i="16"/>
  <c r="AM1114" i="16"/>
  <c r="U1115" i="16"/>
  <c r="V1115" i="16"/>
  <c r="AK1115" i="16"/>
  <c r="X1115" i="16"/>
  <c r="W1115" i="16"/>
  <c r="AL1115" i="16"/>
  <c r="AM1115" i="16"/>
  <c r="U1116" i="16"/>
  <c r="V1116" i="16"/>
  <c r="AK1116" i="16"/>
  <c r="X1116" i="16"/>
  <c r="W1116" i="16"/>
  <c r="AL1116" i="16"/>
  <c r="AM1116" i="16"/>
  <c r="U1117" i="16"/>
  <c r="V1117" i="16"/>
  <c r="AK1117" i="16"/>
  <c r="X1117" i="16"/>
  <c r="W1117" i="16"/>
  <c r="AL1117" i="16"/>
  <c r="AM1117" i="16"/>
  <c r="U1118" i="16"/>
  <c r="V1118" i="16"/>
  <c r="AK1118" i="16"/>
  <c r="X1118" i="16"/>
  <c r="W1118" i="16"/>
  <c r="AL1118" i="16"/>
  <c r="AM1118" i="16"/>
  <c r="U1119" i="16"/>
  <c r="V1119" i="16"/>
  <c r="AK1119" i="16"/>
  <c r="X1119" i="16"/>
  <c r="W1119" i="16"/>
  <c r="AL1119" i="16"/>
  <c r="AM1119" i="16"/>
  <c r="U1120" i="16"/>
  <c r="V1120" i="16"/>
  <c r="AK1120" i="16"/>
  <c r="X1120" i="16"/>
  <c r="W1120" i="16"/>
  <c r="AL1120" i="16"/>
  <c r="AM1120" i="16"/>
  <c r="U1121" i="16"/>
  <c r="V1121" i="16"/>
  <c r="AK1121" i="16"/>
  <c r="X1121" i="16"/>
  <c r="W1121" i="16"/>
  <c r="AL1121" i="16"/>
  <c r="AM1121" i="16"/>
  <c r="U1122" i="16"/>
  <c r="V1122" i="16"/>
  <c r="AK1122" i="16"/>
  <c r="X1122" i="16"/>
  <c r="W1122" i="16"/>
  <c r="AL1122" i="16"/>
  <c r="AM1122" i="16"/>
  <c r="U1123" i="16"/>
  <c r="V1123" i="16"/>
  <c r="AK1123" i="16"/>
  <c r="X1123" i="16"/>
  <c r="W1123" i="16"/>
  <c r="AL1123" i="16"/>
  <c r="AM1123" i="16"/>
  <c r="U1124" i="16"/>
  <c r="V1124" i="16"/>
  <c r="AK1124" i="16"/>
  <c r="X1124" i="16"/>
  <c r="W1124" i="16"/>
  <c r="AL1124" i="16"/>
  <c r="AM1124" i="16"/>
  <c r="U1125" i="16"/>
  <c r="V1125" i="16"/>
  <c r="AK1125" i="16"/>
  <c r="X1125" i="16"/>
  <c r="W1125" i="16"/>
  <c r="AL1125" i="16"/>
  <c r="AM1125" i="16"/>
  <c r="U1126" i="16"/>
  <c r="V1126" i="16"/>
  <c r="AK1126" i="16"/>
  <c r="X1126" i="16"/>
  <c r="W1126" i="16"/>
  <c r="AL1126" i="16"/>
  <c r="AM1126" i="16"/>
  <c r="U1127" i="16"/>
  <c r="V1127" i="16"/>
  <c r="AK1127" i="16"/>
  <c r="X1127" i="16"/>
  <c r="W1127" i="16"/>
  <c r="AL1127" i="16"/>
  <c r="AM1127" i="16"/>
  <c r="U1128" i="16"/>
  <c r="V1128" i="16"/>
  <c r="AK1128" i="16"/>
  <c r="X1128" i="16"/>
  <c r="W1128" i="16"/>
  <c r="AL1128" i="16"/>
  <c r="AM1128" i="16"/>
  <c r="U1129" i="16"/>
  <c r="V1129" i="16"/>
  <c r="AK1129" i="16"/>
  <c r="X1129" i="16"/>
  <c r="W1129" i="16"/>
  <c r="AL1129" i="16"/>
  <c r="AM1129" i="16"/>
  <c r="U1130" i="16"/>
  <c r="V1130" i="16"/>
  <c r="AK1130" i="16"/>
  <c r="X1130" i="16"/>
  <c r="W1130" i="16"/>
  <c r="AL1130" i="16"/>
  <c r="AM1130" i="16"/>
  <c r="U1131" i="16"/>
  <c r="V1131" i="16"/>
  <c r="AK1131" i="16"/>
  <c r="X1131" i="16"/>
  <c r="W1131" i="16"/>
  <c r="AL1131" i="16"/>
  <c r="AM1131" i="16"/>
  <c r="U1132" i="16"/>
  <c r="V1132" i="16"/>
  <c r="AK1132" i="16"/>
  <c r="X1132" i="16"/>
  <c r="W1132" i="16"/>
  <c r="AL1132" i="16"/>
  <c r="AM1132" i="16"/>
  <c r="U1133" i="16"/>
  <c r="V1133" i="16"/>
  <c r="AK1133" i="16"/>
  <c r="X1133" i="16"/>
  <c r="W1133" i="16"/>
  <c r="AL1133" i="16"/>
  <c r="AM1133" i="16"/>
  <c r="U1134" i="16"/>
  <c r="V1134" i="16"/>
  <c r="AK1134" i="16"/>
  <c r="X1134" i="16"/>
  <c r="W1134" i="16"/>
  <c r="AL1134" i="16"/>
  <c r="AM1134" i="16"/>
  <c r="U1135" i="16"/>
  <c r="V1135" i="16"/>
  <c r="AK1135" i="16"/>
  <c r="X1135" i="16"/>
  <c r="W1135" i="16"/>
  <c r="AL1135" i="16"/>
  <c r="AM1135" i="16"/>
  <c r="U1136" i="16"/>
  <c r="V1136" i="16"/>
  <c r="AK1136" i="16"/>
  <c r="X1136" i="16"/>
  <c r="W1136" i="16"/>
  <c r="AL1136" i="16"/>
  <c r="AM1136" i="16"/>
  <c r="U1137" i="16"/>
  <c r="V1137" i="16"/>
  <c r="AK1137" i="16"/>
  <c r="X1137" i="16"/>
  <c r="W1137" i="16"/>
  <c r="AL1137" i="16"/>
  <c r="AM1137" i="16"/>
  <c r="U1138" i="16"/>
  <c r="V1138" i="16"/>
  <c r="AK1138" i="16"/>
  <c r="X1138" i="16"/>
  <c r="W1138" i="16"/>
  <c r="AL1138" i="16"/>
  <c r="AM1138" i="16"/>
  <c r="U1139" i="16"/>
  <c r="V1139" i="16"/>
  <c r="AK1139" i="16"/>
  <c r="X1139" i="16"/>
  <c r="W1139" i="16"/>
  <c r="AL1139" i="16"/>
  <c r="AM1139" i="16"/>
  <c r="U1140" i="16"/>
  <c r="V1140" i="16"/>
  <c r="AK1140" i="16"/>
  <c r="X1140" i="16"/>
  <c r="W1140" i="16"/>
  <c r="AL1140" i="16"/>
  <c r="AM1140" i="16"/>
  <c r="U1141" i="16"/>
  <c r="V1141" i="16"/>
  <c r="AK1141" i="16"/>
  <c r="X1141" i="16"/>
  <c r="W1141" i="16"/>
  <c r="AL1141" i="16"/>
  <c r="AM1141" i="16"/>
  <c r="U1142" i="16"/>
  <c r="V1142" i="16"/>
  <c r="AK1142" i="16"/>
  <c r="X1142" i="16"/>
  <c r="W1142" i="16"/>
  <c r="AL1142" i="16"/>
  <c r="AM1142" i="16"/>
  <c r="U1143" i="16"/>
  <c r="V1143" i="16"/>
  <c r="AK1143" i="16"/>
  <c r="X1143" i="16"/>
  <c r="W1143" i="16"/>
  <c r="AL1143" i="16"/>
  <c r="AM1143" i="16"/>
  <c r="U1144" i="16"/>
  <c r="V1144" i="16"/>
  <c r="AK1144" i="16"/>
  <c r="X1144" i="16"/>
  <c r="W1144" i="16"/>
  <c r="AL1144" i="16"/>
  <c r="AM1144" i="16"/>
  <c r="U1145" i="16"/>
  <c r="V1145" i="16"/>
  <c r="AK1145" i="16"/>
  <c r="X1145" i="16"/>
  <c r="W1145" i="16"/>
  <c r="AL1145" i="16"/>
  <c r="AM1145" i="16"/>
  <c r="U1146" i="16"/>
  <c r="V1146" i="16"/>
  <c r="AK1146" i="16"/>
  <c r="X1146" i="16"/>
  <c r="W1146" i="16"/>
  <c r="AL1146" i="16"/>
  <c r="AM1146" i="16"/>
  <c r="U1147" i="16"/>
  <c r="V1147" i="16"/>
  <c r="AK1147" i="16"/>
  <c r="X1147" i="16"/>
  <c r="W1147" i="16"/>
  <c r="AL1147" i="16"/>
  <c r="AM1147" i="16"/>
  <c r="U1148" i="16"/>
  <c r="V1148" i="16"/>
  <c r="AK1148" i="16"/>
  <c r="X1148" i="16"/>
  <c r="W1148" i="16"/>
  <c r="AL1148" i="16"/>
  <c r="AM1148" i="16"/>
  <c r="U1149" i="16"/>
  <c r="V1149" i="16"/>
  <c r="AK1149" i="16"/>
  <c r="X1149" i="16"/>
  <c r="W1149" i="16"/>
  <c r="AL1149" i="16"/>
  <c r="AM1149" i="16"/>
  <c r="U1150" i="16"/>
  <c r="V1150" i="16"/>
  <c r="AK1150" i="16"/>
  <c r="X1150" i="16"/>
  <c r="W1150" i="16"/>
  <c r="AL1150" i="16"/>
  <c r="AM1150" i="16"/>
  <c r="U1151" i="16"/>
  <c r="V1151" i="16"/>
  <c r="AK1151" i="16"/>
  <c r="X1151" i="16"/>
  <c r="W1151" i="16"/>
  <c r="AL1151" i="16"/>
  <c r="AM1151" i="16"/>
  <c r="U1152" i="16"/>
  <c r="V1152" i="16"/>
  <c r="AK1152" i="16"/>
  <c r="X1152" i="16"/>
  <c r="W1152" i="16"/>
  <c r="AL1152" i="16"/>
  <c r="AM1152" i="16"/>
  <c r="U1153" i="16"/>
  <c r="V1153" i="16"/>
  <c r="AK1153" i="16"/>
  <c r="X1153" i="16"/>
  <c r="W1153" i="16"/>
  <c r="AL1153" i="16"/>
  <c r="AM1153" i="16"/>
  <c r="U1154" i="16"/>
  <c r="V1154" i="16"/>
  <c r="AK1154" i="16"/>
  <c r="X1154" i="16"/>
  <c r="W1154" i="16"/>
  <c r="AL1154" i="16"/>
  <c r="AM1154" i="16"/>
  <c r="U1155" i="16"/>
  <c r="V1155" i="16"/>
  <c r="AK1155" i="16"/>
  <c r="X1155" i="16"/>
  <c r="W1155" i="16"/>
  <c r="AL1155" i="16"/>
  <c r="AM1155" i="16"/>
  <c r="U1156" i="16"/>
  <c r="V1156" i="16"/>
  <c r="AK1156" i="16"/>
  <c r="X1156" i="16"/>
  <c r="W1156" i="16"/>
  <c r="AL1156" i="16"/>
  <c r="AM1156" i="16"/>
  <c r="U1157" i="16"/>
  <c r="V1157" i="16"/>
  <c r="AK1157" i="16"/>
  <c r="X1157" i="16"/>
  <c r="W1157" i="16"/>
  <c r="AL1157" i="16"/>
  <c r="AM1157" i="16"/>
  <c r="U1158" i="16"/>
  <c r="V1158" i="16"/>
  <c r="AK1158" i="16"/>
  <c r="X1158" i="16"/>
  <c r="W1158" i="16"/>
  <c r="AL1158" i="16"/>
  <c r="AM1158" i="16"/>
  <c r="U1159" i="16"/>
  <c r="V1159" i="16"/>
  <c r="AK1159" i="16"/>
  <c r="X1159" i="16"/>
  <c r="W1159" i="16"/>
  <c r="AL1159" i="16"/>
  <c r="AM1159" i="16"/>
  <c r="U1160" i="16"/>
  <c r="V1160" i="16"/>
  <c r="AK1160" i="16"/>
  <c r="X1160" i="16"/>
  <c r="W1160" i="16"/>
  <c r="AL1160" i="16"/>
  <c r="AM1160" i="16"/>
  <c r="U1161" i="16"/>
  <c r="V1161" i="16"/>
  <c r="AK1161" i="16"/>
  <c r="X1161" i="16"/>
  <c r="W1161" i="16"/>
  <c r="AL1161" i="16"/>
  <c r="AM1161" i="16"/>
  <c r="U1162" i="16"/>
  <c r="V1162" i="16"/>
  <c r="AK1162" i="16"/>
  <c r="X1162" i="16"/>
  <c r="W1162" i="16"/>
  <c r="AL1162" i="16"/>
  <c r="AM1162" i="16"/>
  <c r="U1163" i="16"/>
  <c r="V1163" i="16"/>
  <c r="AK1163" i="16"/>
  <c r="X1163" i="16"/>
  <c r="W1163" i="16"/>
  <c r="AL1163" i="16"/>
  <c r="AM1163" i="16"/>
  <c r="U1164" i="16"/>
  <c r="V1164" i="16"/>
  <c r="AK1164" i="16"/>
  <c r="X1164" i="16"/>
  <c r="W1164" i="16"/>
  <c r="AL1164" i="16"/>
  <c r="AM1164" i="16"/>
  <c r="U1165" i="16"/>
  <c r="V1165" i="16"/>
  <c r="AK1165" i="16"/>
  <c r="X1165" i="16"/>
  <c r="W1165" i="16"/>
  <c r="AL1165" i="16"/>
  <c r="AM1165" i="16"/>
  <c r="U1166" i="16"/>
  <c r="V1166" i="16"/>
  <c r="AK1166" i="16"/>
  <c r="X1166" i="16"/>
  <c r="W1166" i="16"/>
  <c r="AL1166" i="16"/>
  <c r="AM1166" i="16"/>
  <c r="U1167" i="16"/>
  <c r="V1167" i="16"/>
  <c r="AK1167" i="16"/>
  <c r="X1167" i="16"/>
  <c r="W1167" i="16"/>
  <c r="AL1167" i="16"/>
  <c r="AM1167" i="16"/>
  <c r="U1168" i="16"/>
  <c r="V1168" i="16"/>
  <c r="AK1168" i="16"/>
  <c r="X1168" i="16"/>
  <c r="W1168" i="16"/>
  <c r="AL1168" i="16"/>
  <c r="AM1168" i="16"/>
  <c r="U1169" i="16"/>
  <c r="V1169" i="16"/>
  <c r="AK1169" i="16"/>
  <c r="X1169" i="16"/>
  <c r="W1169" i="16"/>
  <c r="AL1169" i="16"/>
  <c r="AM1169" i="16"/>
  <c r="U1170" i="16"/>
  <c r="V1170" i="16"/>
  <c r="AK1170" i="16"/>
  <c r="X1170" i="16"/>
  <c r="W1170" i="16"/>
  <c r="AL1170" i="16"/>
  <c r="AM1170" i="16"/>
  <c r="U1171" i="16"/>
  <c r="V1171" i="16"/>
  <c r="AK1171" i="16"/>
  <c r="X1171" i="16"/>
  <c r="W1171" i="16"/>
  <c r="AL1171" i="16"/>
  <c r="AM1171" i="16"/>
  <c r="U1172" i="16"/>
  <c r="V1172" i="16"/>
  <c r="AK1172" i="16"/>
  <c r="X1172" i="16"/>
  <c r="W1172" i="16"/>
  <c r="AL1172" i="16"/>
  <c r="AM1172" i="16"/>
  <c r="U1173" i="16"/>
  <c r="V1173" i="16"/>
  <c r="AK1173" i="16"/>
  <c r="X1173" i="16"/>
  <c r="W1173" i="16"/>
  <c r="AL1173" i="16"/>
  <c r="AM1173" i="16"/>
  <c r="U1174" i="16"/>
  <c r="V1174" i="16"/>
  <c r="AK1174" i="16"/>
  <c r="X1174" i="16"/>
  <c r="W1174" i="16"/>
  <c r="AL1174" i="16"/>
  <c r="AM1174" i="16"/>
  <c r="U1175" i="16"/>
  <c r="V1175" i="16"/>
  <c r="AK1175" i="16"/>
  <c r="X1175" i="16"/>
  <c r="W1175" i="16"/>
  <c r="AL1175" i="16"/>
  <c r="AM1175" i="16"/>
  <c r="U1176" i="16"/>
  <c r="V1176" i="16"/>
  <c r="AK1176" i="16"/>
  <c r="X1176" i="16"/>
  <c r="W1176" i="16"/>
  <c r="AL1176" i="16"/>
  <c r="AM1176" i="16"/>
  <c r="U1177" i="16"/>
  <c r="V1177" i="16"/>
  <c r="AK1177" i="16"/>
  <c r="X1177" i="16"/>
  <c r="W1177" i="16"/>
  <c r="AL1177" i="16"/>
  <c r="AM1177" i="16"/>
  <c r="U1178" i="16"/>
  <c r="V1178" i="16"/>
  <c r="AK1178" i="16"/>
  <c r="X1178" i="16"/>
  <c r="W1178" i="16"/>
  <c r="AL1178" i="16"/>
  <c r="AM1178" i="16"/>
  <c r="U1179" i="16"/>
  <c r="V1179" i="16"/>
  <c r="AK1179" i="16"/>
  <c r="X1179" i="16"/>
  <c r="W1179" i="16"/>
  <c r="AL1179" i="16"/>
  <c r="AM1179" i="16"/>
  <c r="U1180" i="16"/>
  <c r="V1180" i="16"/>
  <c r="AK1180" i="16"/>
  <c r="X1180" i="16"/>
  <c r="W1180" i="16"/>
  <c r="AL1180" i="16"/>
  <c r="AM1180" i="16"/>
  <c r="U1181" i="16"/>
  <c r="V1181" i="16"/>
  <c r="AK1181" i="16"/>
  <c r="X1181" i="16"/>
  <c r="W1181" i="16"/>
  <c r="AL1181" i="16"/>
  <c r="AM1181" i="16"/>
  <c r="U1182" i="16"/>
  <c r="V1182" i="16"/>
  <c r="AK1182" i="16"/>
  <c r="X1182" i="16"/>
  <c r="W1182" i="16"/>
  <c r="AL1182" i="16"/>
  <c r="AM1182" i="16"/>
  <c r="U1183" i="16"/>
  <c r="V1183" i="16"/>
  <c r="AK1183" i="16"/>
  <c r="X1183" i="16"/>
  <c r="W1183" i="16"/>
  <c r="AL1183" i="16"/>
  <c r="AM1183" i="16"/>
  <c r="U1184" i="16"/>
  <c r="V1184" i="16"/>
  <c r="AK1184" i="16"/>
  <c r="X1184" i="16"/>
  <c r="W1184" i="16"/>
  <c r="AL1184" i="16"/>
  <c r="AM1184" i="16"/>
  <c r="U1185" i="16"/>
  <c r="V1185" i="16"/>
  <c r="AK1185" i="16"/>
  <c r="X1185" i="16"/>
  <c r="W1185" i="16"/>
  <c r="AL1185" i="16"/>
  <c r="AM1185" i="16"/>
  <c r="U1186" i="16"/>
  <c r="V1186" i="16"/>
  <c r="AK1186" i="16"/>
  <c r="X1186" i="16"/>
  <c r="W1186" i="16"/>
  <c r="AL1186" i="16"/>
  <c r="AM1186" i="16"/>
  <c r="U1187" i="16"/>
  <c r="V1187" i="16"/>
  <c r="AK1187" i="16"/>
  <c r="X1187" i="16"/>
  <c r="W1187" i="16"/>
  <c r="AL1187" i="16"/>
  <c r="AM1187" i="16"/>
  <c r="U1188" i="16"/>
  <c r="V1188" i="16"/>
  <c r="AK1188" i="16"/>
  <c r="X1188" i="16"/>
  <c r="W1188" i="16"/>
  <c r="AL1188" i="16"/>
  <c r="AM1188" i="16"/>
  <c r="U1189" i="16"/>
  <c r="V1189" i="16"/>
  <c r="AK1189" i="16"/>
  <c r="X1189" i="16"/>
  <c r="W1189" i="16"/>
  <c r="AL1189" i="16"/>
  <c r="AM1189" i="16"/>
  <c r="U1190" i="16"/>
  <c r="V1190" i="16"/>
  <c r="AK1190" i="16"/>
  <c r="X1190" i="16"/>
  <c r="W1190" i="16"/>
  <c r="AL1190" i="16"/>
  <c r="AM1190" i="16"/>
  <c r="U1191" i="16"/>
  <c r="V1191" i="16"/>
  <c r="AK1191" i="16"/>
  <c r="X1191" i="16"/>
  <c r="W1191" i="16"/>
  <c r="AL1191" i="16"/>
  <c r="AM1191" i="16"/>
  <c r="U1192" i="16"/>
  <c r="V1192" i="16"/>
  <c r="AK1192" i="16"/>
  <c r="X1192" i="16"/>
  <c r="W1192" i="16"/>
  <c r="AL1192" i="16"/>
  <c r="AM1192" i="16"/>
  <c r="U1193" i="16"/>
  <c r="V1193" i="16"/>
  <c r="AK1193" i="16"/>
  <c r="X1193" i="16"/>
  <c r="W1193" i="16"/>
  <c r="AL1193" i="16"/>
  <c r="AM1193" i="16"/>
  <c r="U1194" i="16"/>
  <c r="V1194" i="16"/>
  <c r="AK1194" i="16"/>
  <c r="X1194" i="16"/>
  <c r="W1194" i="16"/>
  <c r="AL1194" i="16"/>
  <c r="AM1194" i="16"/>
  <c r="U1195" i="16"/>
  <c r="V1195" i="16"/>
  <c r="AK1195" i="16"/>
  <c r="X1195" i="16"/>
  <c r="W1195" i="16"/>
  <c r="AL1195" i="16"/>
  <c r="AM1195" i="16"/>
  <c r="U1196" i="16"/>
  <c r="V1196" i="16"/>
  <c r="AK1196" i="16"/>
  <c r="X1196" i="16"/>
  <c r="W1196" i="16"/>
  <c r="AL1196" i="16"/>
  <c r="AM1196" i="16"/>
  <c r="U1197" i="16"/>
  <c r="V1197" i="16"/>
  <c r="AK1197" i="16"/>
  <c r="X1197" i="16"/>
  <c r="W1197" i="16"/>
  <c r="AL1197" i="16"/>
  <c r="AM1197" i="16"/>
  <c r="U1198" i="16"/>
  <c r="V1198" i="16"/>
  <c r="AK1198" i="16"/>
  <c r="X1198" i="16"/>
  <c r="W1198" i="16"/>
  <c r="AL1198" i="16"/>
  <c r="AM1198" i="16"/>
  <c r="U1199" i="16"/>
  <c r="V1199" i="16"/>
  <c r="AK1199" i="16"/>
  <c r="X1199" i="16"/>
  <c r="W1199" i="16"/>
  <c r="AL1199" i="16"/>
  <c r="AM1199" i="16"/>
  <c r="U1200" i="16"/>
  <c r="V1200" i="16"/>
  <c r="AK1200" i="16"/>
  <c r="X1200" i="16"/>
  <c r="W1200" i="16"/>
  <c r="AL1200" i="16"/>
  <c r="AM1200" i="16"/>
  <c r="U1201" i="16"/>
  <c r="V1201" i="16"/>
  <c r="AK1201" i="16"/>
  <c r="X1201" i="16"/>
  <c r="W1201" i="16"/>
  <c r="AL1201" i="16"/>
  <c r="AM1201" i="16"/>
  <c r="U1202" i="16"/>
  <c r="V1202" i="16"/>
  <c r="AK1202" i="16"/>
  <c r="X1202" i="16"/>
  <c r="W1202" i="16"/>
  <c r="AL1202" i="16"/>
  <c r="AM1202" i="16"/>
  <c r="U1203" i="16"/>
  <c r="V1203" i="16"/>
  <c r="AK1203" i="16"/>
  <c r="X1203" i="16"/>
  <c r="W1203" i="16"/>
  <c r="AL1203" i="16"/>
  <c r="AM1203" i="16"/>
  <c r="U1204" i="16"/>
  <c r="V1204" i="16"/>
  <c r="AK1204" i="16"/>
  <c r="X1204" i="16"/>
  <c r="W1204" i="16"/>
  <c r="AL1204" i="16"/>
  <c r="AM1204" i="16"/>
  <c r="U1205" i="16"/>
  <c r="V1205" i="16"/>
  <c r="AK1205" i="16"/>
  <c r="X1205" i="16"/>
  <c r="W1205" i="16"/>
  <c r="AL1205" i="16"/>
  <c r="AM1205" i="16"/>
  <c r="U1206" i="16"/>
  <c r="V1206" i="16"/>
  <c r="AK1206" i="16"/>
  <c r="X1206" i="16"/>
  <c r="W1206" i="16"/>
  <c r="AL1206" i="16"/>
  <c r="AM1206" i="16"/>
  <c r="U1207" i="16"/>
  <c r="V1207" i="16"/>
  <c r="AK1207" i="16"/>
  <c r="X1207" i="16"/>
  <c r="W1207" i="16"/>
  <c r="AL1207" i="16"/>
  <c r="AM1207" i="16"/>
  <c r="U1208" i="16"/>
  <c r="V1208" i="16"/>
  <c r="AK1208" i="16"/>
  <c r="X1208" i="16"/>
  <c r="W1208" i="16"/>
  <c r="AL1208" i="16"/>
  <c r="AM1208" i="16"/>
  <c r="U1209" i="16"/>
  <c r="V1209" i="16"/>
  <c r="AK1209" i="16"/>
  <c r="X1209" i="16"/>
  <c r="W1209" i="16"/>
  <c r="AL1209" i="16"/>
  <c r="AM1209" i="16"/>
  <c r="U1210" i="16"/>
  <c r="V1210" i="16"/>
  <c r="AK1210" i="16"/>
  <c r="X1210" i="16"/>
  <c r="W1210" i="16"/>
  <c r="AL1210" i="16"/>
  <c r="AM1210" i="16"/>
  <c r="U1211" i="16"/>
  <c r="V1211" i="16"/>
  <c r="AK1211" i="16"/>
  <c r="X1211" i="16"/>
  <c r="W1211" i="16"/>
  <c r="AL1211" i="16"/>
  <c r="AM1211" i="16"/>
  <c r="U1212" i="16"/>
  <c r="V1212" i="16"/>
  <c r="AK1212" i="16"/>
  <c r="X1212" i="16"/>
  <c r="W1212" i="16"/>
  <c r="AL1212" i="16"/>
  <c r="AM1212" i="16"/>
  <c r="U1213" i="16"/>
  <c r="V1213" i="16"/>
  <c r="AK1213" i="16"/>
  <c r="X1213" i="16"/>
  <c r="W1213" i="16"/>
  <c r="AL1213" i="16"/>
  <c r="AM1213" i="16"/>
  <c r="U1214" i="16"/>
  <c r="V1214" i="16"/>
  <c r="AK1214" i="16"/>
  <c r="X1214" i="16"/>
  <c r="W1214" i="16"/>
  <c r="AL1214" i="16"/>
  <c r="AM1214" i="16"/>
  <c r="U1215" i="16"/>
  <c r="V1215" i="16"/>
  <c r="AK1215" i="16"/>
  <c r="X1215" i="16"/>
  <c r="W1215" i="16"/>
  <c r="AL1215" i="16"/>
  <c r="AM1215" i="16"/>
  <c r="U1216" i="16"/>
  <c r="V1216" i="16"/>
  <c r="AK1216" i="16"/>
  <c r="X1216" i="16"/>
  <c r="W1216" i="16"/>
  <c r="AL1216" i="16"/>
  <c r="AM1216" i="16"/>
  <c r="U1217" i="16"/>
  <c r="V1217" i="16"/>
  <c r="AK1217" i="16"/>
  <c r="X1217" i="16"/>
  <c r="W1217" i="16"/>
  <c r="AL1217" i="16"/>
  <c r="AM1217" i="16"/>
  <c r="U1218" i="16"/>
  <c r="V1218" i="16"/>
  <c r="AK1218" i="16"/>
  <c r="X1218" i="16"/>
  <c r="W1218" i="16"/>
  <c r="AL1218" i="16"/>
  <c r="AM1218" i="16"/>
  <c r="U1219" i="16"/>
  <c r="V1219" i="16"/>
  <c r="AK1219" i="16"/>
  <c r="X1219" i="16"/>
  <c r="W1219" i="16"/>
  <c r="AL1219" i="16"/>
  <c r="AM1219" i="16"/>
  <c r="U1220" i="16"/>
  <c r="V1220" i="16"/>
  <c r="AK1220" i="16"/>
  <c r="X1220" i="16"/>
  <c r="W1220" i="16"/>
  <c r="AL1220" i="16"/>
  <c r="AM1220" i="16"/>
  <c r="U1221" i="16"/>
  <c r="V1221" i="16"/>
  <c r="AK1221" i="16"/>
  <c r="X1221" i="16"/>
  <c r="W1221" i="16"/>
  <c r="AL1221" i="16"/>
  <c r="AM1221" i="16"/>
  <c r="U1222" i="16"/>
  <c r="V1222" i="16"/>
  <c r="AK1222" i="16"/>
  <c r="X1222" i="16"/>
  <c r="W1222" i="16"/>
  <c r="AL1222" i="16"/>
  <c r="AM1222" i="16"/>
  <c r="U1223" i="16"/>
  <c r="V1223" i="16"/>
  <c r="AK1223" i="16"/>
  <c r="X1223" i="16"/>
  <c r="W1223" i="16"/>
  <c r="AL1223" i="16"/>
  <c r="AM1223" i="16"/>
  <c r="U1224" i="16"/>
  <c r="V1224" i="16"/>
  <c r="AK1224" i="16"/>
  <c r="X1224" i="16"/>
  <c r="W1224" i="16"/>
  <c r="AL1224" i="16"/>
  <c r="AM1224" i="16"/>
  <c r="U1225" i="16"/>
  <c r="V1225" i="16"/>
  <c r="AK1225" i="16"/>
  <c r="X1225" i="16"/>
  <c r="W1225" i="16"/>
  <c r="AL1225" i="16"/>
  <c r="AM1225" i="16"/>
  <c r="U1226" i="16"/>
  <c r="V1226" i="16"/>
  <c r="AK1226" i="16"/>
  <c r="X1226" i="16"/>
  <c r="W1226" i="16"/>
  <c r="AL1226" i="16"/>
  <c r="AM1226" i="16"/>
  <c r="U1227" i="16"/>
  <c r="V1227" i="16"/>
  <c r="AK1227" i="16"/>
  <c r="X1227" i="16"/>
  <c r="W1227" i="16"/>
  <c r="AL1227" i="16"/>
  <c r="AM1227" i="16"/>
  <c r="U1228" i="16"/>
  <c r="V1228" i="16"/>
  <c r="AK1228" i="16"/>
  <c r="X1228" i="16"/>
  <c r="W1228" i="16"/>
  <c r="AL1228" i="16"/>
  <c r="AM1228" i="16"/>
  <c r="U1229" i="16"/>
  <c r="V1229" i="16"/>
  <c r="AK1229" i="16"/>
  <c r="X1229" i="16"/>
  <c r="W1229" i="16"/>
  <c r="AL1229" i="16"/>
  <c r="AM1229" i="16"/>
  <c r="U1230" i="16"/>
  <c r="V1230" i="16"/>
  <c r="AK1230" i="16"/>
  <c r="X1230" i="16"/>
  <c r="W1230" i="16"/>
  <c r="AL1230" i="16"/>
  <c r="AM1230" i="16"/>
  <c r="U1231" i="16"/>
  <c r="V1231" i="16"/>
  <c r="AK1231" i="16"/>
  <c r="X1231" i="16"/>
  <c r="W1231" i="16"/>
  <c r="AL1231" i="16"/>
  <c r="AM1231" i="16"/>
  <c r="U1232" i="16"/>
  <c r="V1232" i="16"/>
  <c r="AK1232" i="16"/>
  <c r="X1232" i="16"/>
  <c r="W1232" i="16"/>
  <c r="AL1232" i="16"/>
  <c r="AM1232" i="16"/>
  <c r="U1233" i="16"/>
  <c r="V1233" i="16"/>
  <c r="AK1233" i="16"/>
  <c r="X1233" i="16"/>
  <c r="W1233" i="16"/>
  <c r="AL1233" i="16"/>
  <c r="AM1233" i="16"/>
  <c r="U1234" i="16"/>
  <c r="V1234" i="16"/>
  <c r="AK1234" i="16"/>
  <c r="X1234" i="16"/>
  <c r="W1234" i="16"/>
  <c r="AL1234" i="16"/>
  <c r="AM1234" i="16"/>
  <c r="U1235" i="16"/>
  <c r="V1235" i="16"/>
  <c r="AK1235" i="16"/>
  <c r="X1235" i="16"/>
  <c r="W1235" i="16"/>
  <c r="AL1235" i="16"/>
  <c r="AM1235" i="16"/>
  <c r="U1236" i="16"/>
  <c r="V1236" i="16"/>
  <c r="AK1236" i="16"/>
  <c r="X1236" i="16"/>
  <c r="W1236" i="16"/>
  <c r="AL1236" i="16"/>
  <c r="AM1236" i="16"/>
  <c r="U1237" i="16"/>
  <c r="V1237" i="16"/>
  <c r="AK1237" i="16"/>
  <c r="X1237" i="16"/>
  <c r="W1237" i="16"/>
  <c r="AL1237" i="16"/>
  <c r="AM1237" i="16"/>
  <c r="U1238" i="16"/>
  <c r="V1238" i="16"/>
  <c r="AK1238" i="16"/>
  <c r="X1238" i="16"/>
  <c r="W1238" i="16"/>
  <c r="AL1238" i="16"/>
  <c r="AM1238" i="16"/>
  <c r="U1239" i="16"/>
  <c r="V1239" i="16"/>
  <c r="AK1239" i="16"/>
  <c r="X1239" i="16"/>
  <c r="W1239" i="16"/>
  <c r="AL1239" i="16"/>
  <c r="AM1239" i="16"/>
  <c r="U1240" i="16"/>
  <c r="V1240" i="16"/>
  <c r="AK1240" i="16"/>
  <c r="X1240" i="16"/>
  <c r="W1240" i="16"/>
  <c r="AL1240" i="16"/>
  <c r="AM1240" i="16"/>
  <c r="U1241" i="16"/>
  <c r="V1241" i="16"/>
  <c r="AK1241" i="16"/>
  <c r="X1241" i="16"/>
  <c r="W1241" i="16"/>
  <c r="AL1241" i="16"/>
  <c r="AM1241" i="16"/>
  <c r="U1242" i="16"/>
  <c r="V1242" i="16"/>
  <c r="AK1242" i="16"/>
  <c r="X1242" i="16"/>
  <c r="W1242" i="16"/>
  <c r="AL1242" i="16"/>
  <c r="AM1242" i="16"/>
  <c r="U1243" i="16"/>
  <c r="V1243" i="16"/>
  <c r="AK1243" i="16"/>
  <c r="X1243" i="16"/>
  <c r="W1243" i="16"/>
  <c r="AL1243" i="16"/>
  <c r="AM1243" i="16"/>
  <c r="U1244" i="16"/>
  <c r="V1244" i="16"/>
  <c r="AK1244" i="16"/>
  <c r="X1244" i="16"/>
  <c r="W1244" i="16"/>
  <c r="AL1244" i="16"/>
  <c r="AM1244" i="16"/>
  <c r="U1245" i="16"/>
  <c r="V1245" i="16"/>
  <c r="AK1245" i="16"/>
  <c r="X1245" i="16"/>
  <c r="W1245" i="16"/>
  <c r="AL1245" i="16"/>
  <c r="AM1245" i="16"/>
  <c r="U1246" i="16"/>
  <c r="V1246" i="16"/>
  <c r="AK1246" i="16"/>
  <c r="X1246" i="16"/>
  <c r="W1246" i="16"/>
  <c r="AL1246" i="16"/>
  <c r="AM1246" i="16"/>
  <c r="U1247" i="16"/>
  <c r="V1247" i="16"/>
  <c r="AK1247" i="16"/>
  <c r="X1247" i="16"/>
  <c r="W1247" i="16"/>
  <c r="AL1247" i="16"/>
  <c r="AM1247" i="16"/>
  <c r="U1248" i="16"/>
  <c r="V1248" i="16"/>
  <c r="AK1248" i="16"/>
  <c r="X1248" i="16"/>
  <c r="W1248" i="16"/>
  <c r="AL1248" i="16"/>
  <c r="AM1248" i="16"/>
  <c r="U1249" i="16"/>
  <c r="V1249" i="16"/>
  <c r="AK1249" i="16"/>
  <c r="X1249" i="16"/>
  <c r="W1249" i="16"/>
  <c r="AL1249" i="16"/>
  <c r="AM1249" i="16"/>
  <c r="U1250" i="16"/>
  <c r="V1250" i="16"/>
  <c r="AK1250" i="16"/>
  <c r="X1250" i="16"/>
  <c r="W1250" i="16"/>
  <c r="AL1250" i="16"/>
  <c r="AM1250" i="16"/>
  <c r="U1251" i="16"/>
  <c r="V1251" i="16"/>
  <c r="AK1251" i="16"/>
  <c r="X1251" i="16"/>
  <c r="W1251" i="16"/>
  <c r="AL1251" i="16"/>
  <c r="AM1251" i="16"/>
  <c r="U1252" i="16"/>
  <c r="V1252" i="16"/>
  <c r="AK1252" i="16"/>
  <c r="X1252" i="16"/>
  <c r="W1252" i="16"/>
  <c r="AL1252" i="16"/>
  <c r="AM1252" i="16"/>
  <c r="U1253" i="16"/>
  <c r="V1253" i="16"/>
  <c r="AK1253" i="16"/>
  <c r="X1253" i="16"/>
  <c r="W1253" i="16"/>
  <c r="AL1253" i="16"/>
  <c r="AM1253" i="16"/>
  <c r="U1254" i="16"/>
  <c r="V1254" i="16"/>
  <c r="AK1254" i="16"/>
  <c r="X1254" i="16"/>
  <c r="W1254" i="16"/>
  <c r="AL1254" i="16"/>
  <c r="AM1254" i="16"/>
  <c r="U1255" i="16"/>
  <c r="V1255" i="16"/>
  <c r="AK1255" i="16"/>
  <c r="X1255" i="16"/>
  <c r="W1255" i="16"/>
  <c r="AL1255" i="16"/>
  <c r="AM1255" i="16"/>
  <c r="U1256" i="16"/>
  <c r="V1256" i="16"/>
  <c r="AK1256" i="16"/>
  <c r="X1256" i="16"/>
  <c r="W1256" i="16"/>
  <c r="AL1256" i="16"/>
  <c r="AM1256" i="16"/>
  <c r="U1257" i="16"/>
  <c r="V1257" i="16"/>
  <c r="AK1257" i="16"/>
  <c r="X1257" i="16"/>
  <c r="W1257" i="16"/>
  <c r="AL1257" i="16"/>
  <c r="AM1257" i="16"/>
  <c r="U1258" i="16"/>
  <c r="V1258" i="16"/>
  <c r="AK1258" i="16"/>
  <c r="X1258" i="16"/>
  <c r="W1258" i="16"/>
  <c r="AL1258" i="16"/>
  <c r="AM1258" i="16"/>
  <c r="U1259" i="16"/>
  <c r="V1259" i="16"/>
  <c r="AK1259" i="16"/>
  <c r="X1259" i="16"/>
  <c r="W1259" i="16"/>
  <c r="AL1259" i="16"/>
  <c r="AM1259" i="16"/>
  <c r="U1260" i="16"/>
  <c r="V1260" i="16"/>
  <c r="AK1260" i="16"/>
  <c r="X1260" i="16"/>
  <c r="W1260" i="16"/>
  <c r="AL1260" i="16"/>
  <c r="AM1260" i="16"/>
  <c r="U1261" i="16"/>
  <c r="V1261" i="16"/>
  <c r="AK1261" i="16"/>
  <c r="X1261" i="16"/>
  <c r="W1261" i="16"/>
  <c r="AL1261" i="16"/>
  <c r="AM1261" i="16"/>
  <c r="U1262" i="16"/>
  <c r="V1262" i="16"/>
  <c r="AK1262" i="16"/>
  <c r="X1262" i="16"/>
  <c r="W1262" i="16"/>
  <c r="AL1262" i="16"/>
  <c r="AM1262" i="16"/>
  <c r="U1263" i="16"/>
  <c r="V1263" i="16"/>
  <c r="AK1263" i="16"/>
  <c r="X1263" i="16"/>
  <c r="W1263" i="16"/>
  <c r="AL1263" i="16"/>
  <c r="AM1263" i="16"/>
  <c r="U1264" i="16"/>
  <c r="V1264" i="16"/>
  <c r="AK1264" i="16"/>
  <c r="X1264" i="16"/>
  <c r="W1264" i="16"/>
  <c r="AL1264" i="16"/>
  <c r="AM1264" i="16"/>
  <c r="U1265" i="16"/>
  <c r="V1265" i="16"/>
  <c r="AK1265" i="16"/>
  <c r="X1265" i="16"/>
  <c r="W1265" i="16"/>
  <c r="AL1265" i="16"/>
  <c r="AM1265" i="16"/>
  <c r="U1266" i="16"/>
  <c r="V1266" i="16"/>
  <c r="AK1266" i="16"/>
  <c r="X1266" i="16"/>
  <c r="W1266" i="16"/>
  <c r="AL1266" i="16"/>
  <c r="AM1266" i="16"/>
  <c r="U1267" i="16"/>
  <c r="V1267" i="16"/>
  <c r="AK1267" i="16"/>
  <c r="X1267" i="16"/>
  <c r="W1267" i="16"/>
  <c r="AL1267" i="16"/>
  <c r="AM1267" i="16"/>
  <c r="U1268" i="16"/>
  <c r="V1268" i="16"/>
  <c r="AK1268" i="16"/>
  <c r="X1268" i="16"/>
  <c r="W1268" i="16"/>
  <c r="AL1268" i="16"/>
  <c r="AM1268" i="16"/>
  <c r="U1269" i="16"/>
  <c r="V1269" i="16"/>
  <c r="AK1269" i="16"/>
  <c r="X1269" i="16"/>
  <c r="W1269" i="16"/>
  <c r="AL1269" i="16"/>
  <c r="AM1269" i="16"/>
  <c r="U1270" i="16"/>
  <c r="V1270" i="16"/>
  <c r="AK1270" i="16"/>
  <c r="X1270" i="16"/>
  <c r="W1270" i="16"/>
  <c r="AL1270" i="16"/>
  <c r="AM1270" i="16"/>
  <c r="U1271" i="16"/>
  <c r="V1271" i="16"/>
  <c r="AK1271" i="16"/>
  <c r="X1271" i="16"/>
  <c r="W1271" i="16"/>
  <c r="AL1271" i="16"/>
  <c r="AM1271" i="16"/>
  <c r="U1272" i="16"/>
  <c r="V1272" i="16"/>
  <c r="AK1272" i="16"/>
  <c r="X1272" i="16"/>
  <c r="W1272" i="16"/>
  <c r="AL1272" i="16"/>
  <c r="AM1272" i="16"/>
  <c r="U1273" i="16"/>
  <c r="V1273" i="16"/>
  <c r="AK1273" i="16"/>
  <c r="X1273" i="16"/>
  <c r="W1273" i="16"/>
  <c r="AL1273" i="16"/>
  <c r="AM1273" i="16"/>
  <c r="U1274" i="16"/>
  <c r="V1274" i="16"/>
  <c r="AK1274" i="16"/>
  <c r="X1274" i="16"/>
  <c r="W1274" i="16"/>
  <c r="AL1274" i="16"/>
  <c r="AM1274" i="16"/>
  <c r="U1275" i="16"/>
  <c r="V1275" i="16"/>
  <c r="AK1275" i="16"/>
  <c r="X1275" i="16"/>
  <c r="W1275" i="16"/>
  <c r="AL1275" i="16"/>
  <c r="AM1275" i="16"/>
  <c r="U1276" i="16"/>
  <c r="V1276" i="16"/>
  <c r="AK1276" i="16"/>
  <c r="X1276" i="16"/>
  <c r="W1276" i="16"/>
  <c r="AL1276" i="16"/>
  <c r="AM1276" i="16"/>
  <c r="U1277" i="16"/>
  <c r="V1277" i="16"/>
  <c r="AK1277" i="16"/>
  <c r="X1277" i="16"/>
  <c r="W1277" i="16"/>
  <c r="AL1277" i="16"/>
  <c r="AM1277" i="16"/>
  <c r="U1278" i="16"/>
  <c r="V1278" i="16"/>
  <c r="AK1278" i="16"/>
  <c r="X1278" i="16"/>
  <c r="W1278" i="16"/>
  <c r="AL1278" i="16"/>
  <c r="AM1278" i="16"/>
  <c r="U1279" i="16"/>
  <c r="V1279" i="16"/>
  <c r="AK1279" i="16"/>
  <c r="X1279" i="16"/>
  <c r="W1279" i="16"/>
  <c r="AL1279" i="16"/>
  <c r="AM1279" i="16"/>
  <c r="U1280" i="16"/>
  <c r="V1280" i="16"/>
  <c r="AK1280" i="16"/>
  <c r="X1280" i="16"/>
  <c r="W1280" i="16"/>
  <c r="AL1280" i="16"/>
  <c r="AM1280" i="16"/>
  <c r="U1281" i="16"/>
  <c r="V1281" i="16"/>
  <c r="AK1281" i="16"/>
  <c r="X1281" i="16"/>
  <c r="W1281" i="16"/>
  <c r="AL1281" i="16"/>
  <c r="AM1281" i="16"/>
  <c r="U1282" i="16"/>
  <c r="V1282" i="16"/>
  <c r="AK1282" i="16"/>
  <c r="X1282" i="16"/>
  <c r="W1282" i="16"/>
  <c r="AL1282" i="16"/>
  <c r="AM1282" i="16"/>
  <c r="U1283" i="16"/>
  <c r="V1283" i="16"/>
  <c r="AK1283" i="16"/>
  <c r="X1283" i="16"/>
  <c r="W1283" i="16"/>
  <c r="AL1283" i="16"/>
  <c r="AM1283" i="16"/>
  <c r="U1284" i="16"/>
  <c r="V1284" i="16"/>
  <c r="AK1284" i="16"/>
  <c r="X1284" i="16"/>
  <c r="W1284" i="16"/>
  <c r="AL1284" i="16"/>
  <c r="AM1284" i="16"/>
  <c r="U1285" i="16"/>
  <c r="V1285" i="16"/>
  <c r="AK1285" i="16"/>
  <c r="X1285" i="16"/>
  <c r="W1285" i="16"/>
  <c r="AL1285" i="16"/>
  <c r="AM1285" i="16"/>
  <c r="U1286" i="16"/>
  <c r="V1286" i="16"/>
  <c r="AK1286" i="16"/>
  <c r="X1286" i="16"/>
  <c r="W1286" i="16"/>
  <c r="AL1286" i="16"/>
  <c r="AM1286" i="16"/>
  <c r="U1287" i="16"/>
  <c r="V1287" i="16"/>
  <c r="AK1287" i="16"/>
  <c r="X1287" i="16"/>
  <c r="W1287" i="16"/>
  <c r="AL1287" i="16"/>
  <c r="AM1287" i="16"/>
  <c r="U1288" i="16"/>
  <c r="V1288" i="16"/>
  <c r="AK1288" i="16"/>
  <c r="X1288" i="16"/>
  <c r="W1288" i="16"/>
  <c r="AL1288" i="16"/>
  <c r="AM1288" i="16"/>
  <c r="U1289" i="16"/>
  <c r="V1289" i="16"/>
  <c r="AK1289" i="16"/>
  <c r="X1289" i="16"/>
  <c r="W1289" i="16"/>
  <c r="AL1289" i="16"/>
  <c r="AM1289" i="16"/>
  <c r="U1290" i="16"/>
  <c r="V1290" i="16"/>
  <c r="AK1290" i="16"/>
  <c r="X1290" i="16"/>
  <c r="W1290" i="16"/>
  <c r="AL1290" i="16"/>
  <c r="AM1290" i="16"/>
  <c r="U1291" i="16"/>
  <c r="V1291" i="16"/>
  <c r="AK1291" i="16"/>
  <c r="X1291" i="16"/>
  <c r="W1291" i="16"/>
  <c r="AL1291" i="16"/>
  <c r="AM1291" i="16"/>
  <c r="U1292" i="16"/>
  <c r="V1292" i="16"/>
  <c r="AK1292" i="16"/>
  <c r="X1292" i="16"/>
  <c r="W1292" i="16"/>
  <c r="AL1292" i="16"/>
  <c r="AM1292" i="16"/>
  <c r="U1293" i="16"/>
  <c r="V1293" i="16"/>
  <c r="AK1293" i="16"/>
  <c r="X1293" i="16"/>
  <c r="W1293" i="16"/>
  <c r="AL1293" i="16"/>
  <c r="AM1293" i="16"/>
  <c r="U1294" i="16"/>
  <c r="V1294" i="16"/>
  <c r="AK1294" i="16"/>
  <c r="X1294" i="16"/>
  <c r="W1294" i="16"/>
  <c r="AL1294" i="16"/>
  <c r="AM1294" i="16"/>
  <c r="U1295" i="16"/>
  <c r="V1295" i="16"/>
  <c r="AK1295" i="16"/>
  <c r="X1295" i="16"/>
  <c r="W1295" i="16"/>
  <c r="AL1295" i="16"/>
  <c r="AM1295" i="16"/>
  <c r="U1296" i="16"/>
  <c r="V1296" i="16"/>
  <c r="AK1296" i="16"/>
  <c r="X1296" i="16"/>
  <c r="W1296" i="16"/>
  <c r="AL1296" i="16"/>
  <c r="AM1296" i="16"/>
  <c r="U1297" i="16"/>
  <c r="V1297" i="16"/>
  <c r="AK1297" i="16"/>
  <c r="X1297" i="16"/>
  <c r="W1297" i="16"/>
  <c r="AL1297" i="16"/>
  <c r="AM1297" i="16"/>
  <c r="U1298" i="16"/>
  <c r="V1298" i="16"/>
  <c r="AK1298" i="16"/>
  <c r="X1298" i="16"/>
  <c r="W1298" i="16"/>
  <c r="AL1298" i="16"/>
  <c r="AM1298" i="16"/>
  <c r="U1299" i="16"/>
  <c r="V1299" i="16"/>
  <c r="AK1299" i="16"/>
  <c r="X1299" i="16"/>
  <c r="W1299" i="16"/>
  <c r="AL1299" i="16"/>
  <c r="AM1299" i="16"/>
  <c r="U1300" i="16"/>
  <c r="V1300" i="16"/>
  <c r="AK1300" i="16"/>
  <c r="X1300" i="16"/>
  <c r="W1300" i="16"/>
  <c r="AL1300" i="16"/>
  <c r="AM1300" i="16"/>
  <c r="U1301" i="16"/>
  <c r="V1301" i="16"/>
  <c r="AK1301" i="16"/>
  <c r="X1301" i="16"/>
  <c r="W1301" i="16"/>
  <c r="AL1301" i="16"/>
  <c r="AM1301" i="16"/>
  <c r="U1302" i="16"/>
  <c r="V1302" i="16"/>
  <c r="AK1302" i="16"/>
  <c r="X1302" i="16"/>
  <c r="W1302" i="16"/>
  <c r="AL1302" i="16"/>
  <c r="AM1302" i="16"/>
  <c r="U1303" i="16"/>
  <c r="V1303" i="16"/>
  <c r="AK1303" i="16"/>
  <c r="X1303" i="16"/>
  <c r="W1303" i="16"/>
  <c r="AL1303" i="16"/>
  <c r="AM1303" i="16"/>
  <c r="U1304" i="16"/>
  <c r="V1304" i="16"/>
  <c r="AK1304" i="16"/>
  <c r="X1304" i="16"/>
  <c r="W1304" i="16"/>
  <c r="AL1304" i="16"/>
  <c r="AM1304" i="16"/>
  <c r="U1305" i="16"/>
  <c r="V1305" i="16"/>
  <c r="AK1305" i="16"/>
  <c r="X1305" i="16"/>
  <c r="W1305" i="16"/>
  <c r="AL1305" i="16"/>
  <c r="AM1305" i="16"/>
  <c r="U1306" i="16"/>
  <c r="V1306" i="16"/>
  <c r="AK1306" i="16"/>
  <c r="X1306" i="16"/>
  <c r="W1306" i="16"/>
  <c r="AL1306" i="16"/>
  <c r="U1307" i="16"/>
  <c r="V1307" i="16"/>
  <c r="AK1307" i="16"/>
  <c r="X1307" i="16"/>
  <c r="W1307" i="16"/>
  <c r="AL1307" i="16"/>
  <c r="AM1307" i="16"/>
  <c r="U1308" i="16"/>
  <c r="V1308" i="16"/>
  <c r="AK1308" i="16"/>
  <c r="X1308" i="16"/>
  <c r="W1308" i="16"/>
  <c r="AL1308" i="16"/>
  <c r="AM1308" i="16"/>
  <c r="U1309" i="16"/>
  <c r="V1309" i="16"/>
  <c r="AK1309" i="16"/>
  <c r="X1309" i="16"/>
  <c r="W1309" i="16"/>
  <c r="AL1309" i="16"/>
  <c r="AM1309" i="16"/>
  <c r="U1310" i="16"/>
  <c r="V1310" i="16"/>
  <c r="AK1310" i="16"/>
  <c r="X1310" i="16"/>
  <c r="W1310" i="16"/>
  <c r="AL1310" i="16"/>
  <c r="U1311" i="16"/>
  <c r="V1311" i="16"/>
  <c r="AK1311" i="16"/>
  <c r="X1311" i="16"/>
  <c r="W1311" i="16"/>
  <c r="AL1311" i="16"/>
  <c r="AM1311" i="16"/>
  <c r="U1312" i="16"/>
  <c r="V1312" i="16"/>
  <c r="AK1312" i="16"/>
  <c r="X1312" i="16"/>
  <c r="W1312" i="16"/>
  <c r="AL1312" i="16"/>
  <c r="AM1312" i="16"/>
  <c r="U1313" i="16"/>
  <c r="V1313" i="16"/>
  <c r="AK1313" i="16"/>
  <c r="X1313" i="16"/>
  <c r="W1313" i="16"/>
  <c r="AL1313" i="16"/>
  <c r="AM1313" i="16"/>
  <c r="U1314" i="16"/>
  <c r="V1314" i="16"/>
  <c r="AK1314" i="16"/>
  <c r="X1314" i="16"/>
  <c r="W1314" i="16"/>
  <c r="AL1314" i="16"/>
  <c r="U1315" i="16"/>
  <c r="V1315" i="16"/>
  <c r="AK1315" i="16"/>
  <c r="X1315" i="16"/>
  <c r="W1315" i="16"/>
  <c r="AL1315" i="16"/>
  <c r="AM1315" i="16"/>
  <c r="U1316" i="16"/>
  <c r="V1316" i="16"/>
  <c r="AK1316" i="16"/>
  <c r="X1316" i="16"/>
  <c r="W1316" i="16"/>
  <c r="AL1316" i="16"/>
  <c r="AM1316" i="16"/>
  <c r="U1317" i="16"/>
  <c r="V1317" i="16"/>
  <c r="AK1317" i="16"/>
  <c r="X1317" i="16"/>
  <c r="W1317" i="16"/>
  <c r="AL1317" i="16"/>
  <c r="AM1317" i="16"/>
  <c r="U1318" i="16"/>
  <c r="V1318" i="16"/>
  <c r="AK1318" i="16"/>
  <c r="X1318" i="16"/>
  <c r="W1318" i="16"/>
  <c r="AL1318" i="16"/>
  <c r="U1319" i="16"/>
  <c r="V1319" i="16"/>
  <c r="AK1319" i="16"/>
  <c r="X1319" i="16"/>
  <c r="W1319" i="16"/>
  <c r="AL1319" i="16"/>
  <c r="AM1319" i="16"/>
  <c r="U1320" i="16"/>
  <c r="V1320" i="16"/>
  <c r="AK1320" i="16"/>
  <c r="X1320" i="16"/>
  <c r="W1320" i="16"/>
  <c r="AL1320" i="16"/>
  <c r="AM1320" i="16"/>
  <c r="U1321" i="16"/>
  <c r="V1321" i="16"/>
  <c r="AK1321" i="16"/>
  <c r="X1321" i="16"/>
  <c r="W1321" i="16"/>
  <c r="AL1321" i="16"/>
  <c r="AM1321" i="16"/>
  <c r="U1322" i="16"/>
  <c r="V1322" i="16"/>
  <c r="AK1322" i="16"/>
  <c r="X1322" i="16"/>
  <c r="W1322" i="16"/>
  <c r="AL1322" i="16"/>
  <c r="U1323" i="16"/>
  <c r="V1323" i="16"/>
  <c r="AK1323" i="16"/>
  <c r="X1323" i="16"/>
  <c r="W1323" i="16"/>
  <c r="AL1323" i="16"/>
  <c r="AM1323" i="16"/>
  <c r="U1324" i="16"/>
  <c r="V1324" i="16"/>
  <c r="AK1324" i="16"/>
  <c r="X1324" i="16"/>
  <c r="W1324" i="16"/>
  <c r="AL1324" i="16"/>
  <c r="AM1324" i="16"/>
  <c r="U1325" i="16"/>
  <c r="V1325" i="16"/>
  <c r="AK1325" i="16"/>
  <c r="X1325" i="16"/>
  <c r="W1325" i="16"/>
  <c r="AL1325" i="16"/>
  <c r="AM1325" i="16"/>
  <c r="U1326" i="16"/>
  <c r="V1326" i="16"/>
  <c r="AK1326" i="16"/>
  <c r="X1326" i="16"/>
  <c r="W1326" i="16"/>
  <c r="AL1326" i="16"/>
  <c r="U1327" i="16"/>
  <c r="V1327" i="16"/>
  <c r="AK1327" i="16"/>
  <c r="X1327" i="16"/>
  <c r="W1327" i="16"/>
  <c r="AL1327" i="16"/>
  <c r="AM1327" i="16"/>
  <c r="U1328" i="16"/>
  <c r="V1328" i="16"/>
  <c r="AK1328" i="16"/>
  <c r="X1328" i="16"/>
  <c r="W1328" i="16"/>
  <c r="AL1328" i="16"/>
  <c r="AM1328" i="16"/>
  <c r="U1329" i="16"/>
  <c r="V1329" i="16"/>
  <c r="AK1329" i="16"/>
  <c r="X1329" i="16"/>
  <c r="W1329" i="16"/>
  <c r="AL1329" i="16"/>
  <c r="AM1329" i="16"/>
  <c r="U1330" i="16"/>
  <c r="V1330" i="16"/>
  <c r="AK1330" i="16"/>
  <c r="X1330" i="16"/>
  <c r="W1330" i="16"/>
  <c r="AL1330" i="16"/>
  <c r="U1331" i="16"/>
  <c r="V1331" i="16"/>
  <c r="AK1331" i="16"/>
  <c r="X1331" i="16"/>
  <c r="W1331" i="16"/>
  <c r="AL1331" i="16"/>
  <c r="AM1331" i="16"/>
  <c r="U1332" i="16"/>
  <c r="V1332" i="16"/>
  <c r="AK1332" i="16"/>
  <c r="X1332" i="16"/>
  <c r="W1332" i="16"/>
  <c r="AL1332" i="16"/>
  <c r="AM1332" i="16"/>
  <c r="U1333" i="16"/>
  <c r="V1333" i="16"/>
  <c r="AK1333" i="16"/>
  <c r="X1333" i="16"/>
  <c r="W1333" i="16"/>
  <c r="AL1333" i="16"/>
  <c r="AM1333" i="16"/>
  <c r="U1334" i="16"/>
  <c r="V1334" i="16"/>
  <c r="AK1334" i="16"/>
  <c r="X1334" i="16"/>
  <c r="W1334" i="16"/>
  <c r="AL1334" i="16"/>
  <c r="U1335" i="16"/>
  <c r="V1335" i="16"/>
  <c r="AK1335" i="16"/>
  <c r="X1335" i="16"/>
  <c r="W1335" i="16"/>
  <c r="AL1335" i="16"/>
  <c r="AM1335" i="16"/>
  <c r="U1336" i="16"/>
  <c r="V1336" i="16"/>
  <c r="AK1336" i="16"/>
  <c r="X1336" i="16"/>
  <c r="W1336" i="16"/>
  <c r="AL1336" i="16"/>
  <c r="AM1336" i="16"/>
  <c r="U1337" i="16"/>
  <c r="V1337" i="16"/>
  <c r="AK1337" i="16"/>
  <c r="X1337" i="16"/>
  <c r="W1337" i="16"/>
  <c r="AL1337" i="16"/>
  <c r="AM1337" i="16"/>
  <c r="U1338" i="16"/>
  <c r="V1338" i="16"/>
  <c r="AK1338" i="16"/>
  <c r="X1338" i="16"/>
  <c r="W1338" i="16"/>
  <c r="AL1338" i="16"/>
  <c r="U1339" i="16"/>
  <c r="V1339" i="16"/>
  <c r="AK1339" i="16"/>
  <c r="X1339" i="16"/>
  <c r="W1339" i="16"/>
  <c r="AL1339" i="16"/>
  <c r="AM1339" i="16"/>
  <c r="U1340" i="16"/>
  <c r="V1340" i="16"/>
  <c r="AK1340" i="16"/>
  <c r="X1340" i="16"/>
  <c r="W1340" i="16"/>
  <c r="AL1340" i="16"/>
  <c r="AM1340" i="16"/>
  <c r="U1341" i="16"/>
  <c r="V1341" i="16"/>
  <c r="AK1341" i="16"/>
  <c r="X1341" i="16"/>
  <c r="W1341" i="16"/>
  <c r="AL1341" i="16"/>
  <c r="AM1341" i="16"/>
  <c r="U1342" i="16"/>
  <c r="V1342" i="16"/>
  <c r="AK1342" i="16"/>
  <c r="X1342" i="16"/>
  <c r="W1342" i="16"/>
  <c r="AL1342" i="16"/>
  <c r="U1343" i="16"/>
  <c r="V1343" i="16"/>
  <c r="AK1343" i="16"/>
  <c r="X1343" i="16"/>
  <c r="W1343" i="16"/>
  <c r="AL1343" i="16"/>
  <c r="AM1343" i="16"/>
  <c r="U1344" i="16"/>
  <c r="V1344" i="16"/>
  <c r="AK1344" i="16"/>
  <c r="X1344" i="16"/>
  <c r="W1344" i="16"/>
  <c r="AL1344" i="16"/>
  <c r="AM1344" i="16"/>
  <c r="U1345" i="16"/>
  <c r="V1345" i="16"/>
  <c r="AK1345" i="16"/>
  <c r="X1345" i="16"/>
  <c r="W1345" i="16"/>
  <c r="AL1345" i="16"/>
  <c r="AM1345" i="16"/>
  <c r="U1346" i="16"/>
  <c r="V1346" i="16"/>
  <c r="AK1346" i="16"/>
  <c r="X1346" i="16"/>
  <c r="W1346" i="16"/>
  <c r="AL1346" i="16"/>
  <c r="U1347" i="16"/>
  <c r="V1347" i="16"/>
  <c r="AK1347" i="16"/>
  <c r="X1347" i="16"/>
  <c r="W1347" i="16"/>
  <c r="AL1347" i="16"/>
  <c r="AM1347" i="16"/>
  <c r="U1348" i="16"/>
  <c r="V1348" i="16"/>
  <c r="AK1348" i="16"/>
  <c r="X1348" i="16"/>
  <c r="W1348" i="16"/>
  <c r="AL1348" i="16"/>
  <c r="AM1348" i="16"/>
  <c r="U1349" i="16"/>
  <c r="V1349" i="16"/>
  <c r="AK1349" i="16"/>
  <c r="X1349" i="16"/>
  <c r="W1349" i="16"/>
  <c r="AL1349" i="16"/>
  <c r="AM1349" i="16"/>
  <c r="U1350" i="16"/>
  <c r="V1350" i="16"/>
  <c r="AK1350" i="16"/>
  <c r="X1350" i="16"/>
  <c r="W1350" i="16"/>
  <c r="AL1350" i="16"/>
  <c r="U1351" i="16"/>
  <c r="V1351" i="16"/>
  <c r="AK1351" i="16"/>
  <c r="X1351" i="16"/>
  <c r="W1351" i="16"/>
  <c r="AL1351" i="16"/>
  <c r="AM1351" i="16"/>
  <c r="U1352" i="16"/>
  <c r="V1352" i="16"/>
  <c r="AK1352" i="16"/>
  <c r="X1352" i="16"/>
  <c r="W1352" i="16"/>
  <c r="AL1352" i="16"/>
  <c r="AM1352" i="16"/>
  <c r="U1353" i="16"/>
  <c r="V1353" i="16"/>
  <c r="AK1353" i="16"/>
  <c r="X1353" i="16"/>
  <c r="W1353" i="16"/>
  <c r="AL1353" i="16"/>
  <c r="AM1353" i="16"/>
  <c r="U1354" i="16"/>
  <c r="V1354" i="16"/>
  <c r="AK1354" i="16"/>
  <c r="X1354" i="16"/>
  <c r="W1354" i="16"/>
  <c r="AL1354" i="16"/>
  <c r="U1355" i="16"/>
  <c r="V1355" i="16"/>
  <c r="AK1355" i="16"/>
  <c r="X1355" i="16"/>
  <c r="W1355" i="16"/>
  <c r="AL1355" i="16"/>
  <c r="AM1355" i="16"/>
  <c r="U1356" i="16"/>
  <c r="V1356" i="16"/>
  <c r="AK1356" i="16"/>
  <c r="X1356" i="16"/>
  <c r="W1356" i="16"/>
  <c r="AL1356" i="16"/>
  <c r="AM1356" i="16"/>
  <c r="U1357" i="16"/>
  <c r="V1357" i="16"/>
  <c r="AK1357" i="16"/>
  <c r="X1357" i="16"/>
  <c r="W1357" i="16"/>
  <c r="AL1357" i="16"/>
  <c r="AM1357" i="16"/>
  <c r="U1358" i="16"/>
  <c r="V1358" i="16"/>
  <c r="AK1358" i="16"/>
  <c r="X1358" i="16"/>
  <c r="W1358" i="16"/>
  <c r="AL1358" i="16"/>
  <c r="U1359" i="16"/>
  <c r="V1359" i="16"/>
  <c r="AK1359" i="16"/>
  <c r="X1359" i="16"/>
  <c r="W1359" i="16"/>
  <c r="AL1359" i="16"/>
  <c r="AM1359" i="16"/>
  <c r="U1360" i="16"/>
  <c r="V1360" i="16"/>
  <c r="AK1360" i="16"/>
  <c r="X1360" i="16"/>
  <c r="W1360" i="16"/>
  <c r="AL1360" i="16"/>
  <c r="AM1360" i="16"/>
  <c r="U1361" i="16"/>
  <c r="V1361" i="16"/>
  <c r="AK1361" i="16"/>
  <c r="X1361" i="16"/>
  <c r="W1361" i="16"/>
  <c r="AL1361" i="16"/>
  <c r="AM1361" i="16"/>
  <c r="U1362" i="16"/>
  <c r="V1362" i="16"/>
  <c r="AK1362" i="16"/>
  <c r="X1362" i="16"/>
  <c r="W1362" i="16"/>
  <c r="AL1362" i="16"/>
  <c r="U1363" i="16"/>
  <c r="V1363" i="16"/>
  <c r="AK1363" i="16"/>
  <c r="X1363" i="16"/>
  <c r="W1363" i="16"/>
  <c r="AL1363" i="16"/>
  <c r="AM1363" i="16"/>
  <c r="U1364" i="16"/>
  <c r="V1364" i="16"/>
  <c r="AK1364" i="16"/>
  <c r="X1364" i="16"/>
  <c r="W1364" i="16"/>
  <c r="AL1364" i="16"/>
  <c r="AM1364" i="16"/>
  <c r="U1365" i="16"/>
  <c r="V1365" i="16"/>
  <c r="AK1365" i="16"/>
  <c r="X1365" i="16"/>
  <c r="W1365" i="16"/>
  <c r="AL1365" i="16"/>
  <c r="AM1365" i="16"/>
  <c r="U1366" i="16"/>
  <c r="V1366" i="16"/>
  <c r="AK1366" i="16"/>
  <c r="X1366" i="16"/>
  <c r="W1366" i="16"/>
  <c r="AL1366" i="16"/>
  <c r="U1367" i="16"/>
  <c r="V1367" i="16"/>
  <c r="AK1367" i="16"/>
  <c r="X1367" i="16"/>
  <c r="W1367" i="16"/>
  <c r="AL1367" i="16"/>
  <c r="AM1367" i="16"/>
  <c r="U1368" i="16"/>
  <c r="V1368" i="16"/>
  <c r="AK1368" i="16"/>
  <c r="X1368" i="16"/>
  <c r="W1368" i="16"/>
  <c r="AL1368" i="16"/>
  <c r="AM1368" i="16"/>
  <c r="U1369" i="16"/>
  <c r="V1369" i="16"/>
  <c r="AK1369" i="16"/>
  <c r="X1369" i="16"/>
  <c r="W1369" i="16"/>
  <c r="AL1369" i="16"/>
  <c r="AM1369" i="16"/>
  <c r="U1370" i="16"/>
  <c r="V1370" i="16"/>
  <c r="AK1370" i="16"/>
  <c r="X1370" i="16"/>
  <c r="W1370" i="16"/>
  <c r="AL1370" i="16"/>
  <c r="U1371" i="16"/>
  <c r="V1371" i="16"/>
  <c r="AK1371" i="16"/>
  <c r="X1371" i="16"/>
  <c r="W1371" i="16"/>
  <c r="AL1371" i="16"/>
  <c r="AM1371" i="16"/>
  <c r="U1372" i="16"/>
  <c r="V1372" i="16"/>
  <c r="AK1372" i="16"/>
  <c r="X1372" i="16"/>
  <c r="W1372" i="16"/>
  <c r="AL1372" i="16"/>
  <c r="AM1372" i="16"/>
  <c r="U1373" i="16"/>
  <c r="V1373" i="16"/>
  <c r="AK1373" i="16"/>
  <c r="X1373" i="16"/>
  <c r="W1373" i="16"/>
  <c r="AL1373" i="16"/>
  <c r="AM1373" i="16"/>
  <c r="U1374" i="16"/>
  <c r="V1374" i="16"/>
  <c r="AK1374" i="16"/>
  <c r="X1374" i="16"/>
  <c r="W1374" i="16"/>
  <c r="AL1374" i="16"/>
  <c r="U1375" i="16"/>
  <c r="V1375" i="16"/>
  <c r="AK1375" i="16"/>
  <c r="X1375" i="16"/>
  <c r="W1375" i="16"/>
  <c r="AL1375" i="16"/>
  <c r="AM1375" i="16"/>
  <c r="U1376" i="16"/>
  <c r="V1376" i="16"/>
  <c r="AK1376" i="16"/>
  <c r="X1376" i="16"/>
  <c r="W1376" i="16"/>
  <c r="AL1376" i="16"/>
  <c r="AM1376" i="16"/>
  <c r="U1377" i="16"/>
  <c r="V1377" i="16"/>
  <c r="AK1377" i="16"/>
  <c r="X1377" i="16"/>
  <c r="W1377" i="16"/>
  <c r="AL1377" i="16"/>
  <c r="AM1377" i="16"/>
  <c r="U1378" i="16"/>
  <c r="V1378" i="16"/>
  <c r="AK1378" i="16"/>
  <c r="X1378" i="16"/>
  <c r="W1378" i="16"/>
  <c r="AL1378" i="16"/>
  <c r="U1379" i="16"/>
  <c r="V1379" i="16"/>
  <c r="AK1379" i="16"/>
  <c r="X1379" i="16"/>
  <c r="W1379" i="16"/>
  <c r="AL1379" i="16"/>
  <c r="AM1379" i="16"/>
  <c r="U1380" i="16"/>
  <c r="V1380" i="16"/>
  <c r="AK1380" i="16"/>
  <c r="X1380" i="16"/>
  <c r="W1380" i="16"/>
  <c r="AL1380" i="16"/>
  <c r="AM1380" i="16"/>
  <c r="U1381" i="16"/>
  <c r="V1381" i="16"/>
  <c r="AK1381" i="16"/>
  <c r="X1381" i="16"/>
  <c r="W1381" i="16"/>
  <c r="AL1381" i="16"/>
  <c r="AM1381" i="16"/>
  <c r="U1382" i="16"/>
  <c r="V1382" i="16"/>
  <c r="AK1382" i="16"/>
  <c r="X1382" i="16"/>
  <c r="W1382" i="16"/>
  <c r="AL1382" i="16"/>
  <c r="U1383" i="16"/>
  <c r="V1383" i="16"/>
  <c r="AK1383" i="16"/>
  <c r="X1383" i="16"/>
  <c r="W1383" i="16"/>
  <c r="AL1383" i="16"/>
  <c r="AM1383" i="16"/>
  <c r="U1384" i="16"/>
  <c r="V1384" i="16"/>
  <c r="AK1384" i="16"/>
  <c r="X1384" i="16"/>
  <c r="W1384" i="16"/>
  <c r="AL1384" i="16"/>
  <c r="AM1384" i="16"/>
  <c r="U1385" i="16"/>
  <c r="V1385" i="16"/>
  <c r="AK1385" i="16"/>
  <c r="X1385" i="16"/>
  <c r="W1385" i="16"/>
  <c r="AL1385" i="16"/>
  <c r="AM1385" i="16"/>
  <c r="U1386" i="16"/>
  <c r="V1386" i="16"/>
  <c r="AK1386" i="16"/>
  <c r="X1386" i="16"/>
  <c r="W1386" i="16"/>
  <c r="AL1386" i="16"/>
  <c r="U1387" i="16"/>
  <c r="V1387" i="16"/>
  <c r="AK1387" i="16"/>
  <c r="X1387" i="16"/>
  <c r="W1387" i="16"/>
  <c r="AL1387" i="16"/>
  <c r="AM1387" i="16"/>
  <c r="U1388" i="16"/>
  <c r="V1388" i="16"/>
  <c r="AK1388" i="16"/>
  <c r="X1388" i="16"/>
  <c r="W1388" i="16"/>
  <c r="AL1388" i="16"/>
  <c r="AM1388" i="16"/>
  <c r="U1389" i="16"/>
  <c r="V1389" i="16"/>
  <c r="AK1389" i="16"/>
  <c r="X1389" i="16"/>
  <c r="W1389" i="16"/>
  <c r="AL1389" i="16"/>
  <c r="AM1389" i="16"/>
  <c r="U1390" i="16"/>
  <c r="V1390" i="16"/>
  <c r="AK1390" i="16"/>
  <c r="X1390" i="16"/>
  <c r="W1390" i="16"/>
  <c r="AL1390" i="16"/>
  <c r="U1391" i="16"/>
  <c r="V1391" i="16"/>
  <c r="AK1391" i="16"/>
  <c r="X1391" i="16"/>
  <c r="W1391" i="16"/>
  <c r="AL1391" i="16"/>
  <c r="AM1391" i="16"/>
  <c r="U1392" i="16"/>
  <c r="V1392" i="16"/>
  <c r="AK1392" i="16"/>
  <c r="X1392" i="16"/>
  <c r="W1392" i="16"/>
  <c r="AL1392" i="16"/>
  <c r="AM1392" i="16"/>
  <c r="U1393" i="16"/>
  <c r="V1393" i="16"/>
  <c r="AK1393" i="16"/>
  <c r="X1393" i="16"/>
  <c r="W1393" i="16"/>
  <c r="AL1393" i="16"/>
  <c r="AM1393" i="16"/>
  <c r="U1394" i="16"/>
  <c r="V1394" i="16"/>
  <c r="AK1394" i="16"/>
  <c r="X1394" i="16"/>
  <c r="W1394" i="16"/>
  <c r="AL1394" i="16"/>
  <c r="U1395" i="16"/>
  <c r="V1395" i="16"/>
  <c r="AK1395" i="16"/>
  <c r="X1395" i="16"/>
  <c r="W1395" i="16"/>
  <c r="AL1395" i="16"/>
  <c r="AM1395" i="16"/>
  <c r="U1396" i="16"/>
  <c r="V1396" i="16"/>
  <c r="AK1396" i="16"/>
  <c r="X1396" i="16"/>
  <c r="W1396" i="16"/>
  <c r="AL1396" i="16"/>
  <c r="AM1396" i="16"/>
  <c r="U1397" i="16"/>
  <c r="V1397" i="16"/>
  <c r="AK1397" i="16"/>
  <c r="X1397" i="16"/>
  <c r="W1397" i="16"/>
  <c r="AL1397" i="16"/>
  <c r="AM1397" i="16"/>
  <c r="U1398" i="16"/>
  <c r="V1398" i="16"/>
  <c r="AK1398" i="16"/>
  <c r="X1398" i="16"/>
  <c r="W1398" i="16"/>
  <c r="AL1398" i="16"/>
  <c r="U1399" i="16"/>
  <c r="V1399" i="16"/>
  <c r="AK1399" i="16"/>
  <c r="X1399" i="16"/>
  <c r="W1399" i="16"/>
  <c r="AL1399" i="16"/>
  <c r="AM1399" i="16"/>
  <c r="U1400" i="16"/>
  <c r="V1400" i="16"/>
  <c r="AK1400" i="16"/>
  <c r="X1400" i="16"/>
  <c r="W1400" i="16"/>
  <c r="AL1400" i="16"/>
  <c r="AM1400" i="16"/>
  <c r="U1401" i="16"/>
  <c r="V1401" i="16"/>
  <c r="AK1401" i="16"/>
  <c r="X1401" i="16"/>
  <c r="W1401" i="16"/>
  <c r="AL1401" i="16"/>
  <c r="AM1401" i="16"/>
  <c r="U1402" i="16"/>
  <c r="V1402" i="16"/>
  <c r="AK1402" i="16"/>
  <c r="X1402" i="16"/>
  <c r="W1402" i="16"/>
  <c r="AL1402" i="16"/>
  <c r="U1403" i="16"/>
  <c r="V1403" i="16"/>
  <c r="AK1403" i="16"/>
  <c r="X1403" i="16"/>
  <c r="W1403" i="16"/>
  <c r="AL1403" i="16"/>
  <c r="AM1403" i="16"/>
  <c r="U1404" i="16"/>
  <c r="V1404" i="16"/>
  <c r="AK1404" i="16"/>
  <c r="X1404" i="16"/>
  <c r="W1404" i="16"/>
  <c r="AL1404" i="16"/>
  <c r="AM1404" i="16"/>
  <c r="U1405" i="16"/>
  <c r="V1405" i="16"/>
  <c r="AK1405" i="16"/>
  <c r="X1405" i="16"/>
  <c r="W1405" i="16"/>
  <c r="AL1405" i="16"/>
  <c r="AM1405" i="16"/>
  <c r="U1406" i="16"/>
  <c r="V1406" i="16"/>
  <c r="AK1406" i="16"/>
  <c r="X1406" i="16"/>
  <c r="W1406" i="16"/>
  <c r="AL1406" i="16"/>
  <c r="U1407" i="16"/>
  <c r="V1407" i="16"/>
  <c r="AK1407" i="16"/>
  <c r="X1407" i="16"/>
  <c r="W1407" i="16"/>
  <c r="AL1407" i="16"/>
  <c r="AM1407" i="16"/>
  <c r="U1408" i="16"/>
  <c r="V1408" i="16"/>
  <c r="AK1408" i="16"/>
  <c r="X1408" i="16"/>
  <c r="W1408" i="16"/>
  <c r="AL1408" i="16"/>
  <c r="AM1408" i="16"/>
  <c r="U1409" i="16"/>
  <c r="V1409" i="16"/>
  <c r="AK1409" i="16"/>
  <c r="X1409" i="16"/>
  <c r="W1409" i="16"/>
  <c r="AL1409" i="16"/>
  <c r="AM1409" i="16"/>
  <c r="U1410" i="16"/>
  <c r="V1410" i="16"/>
  <c r="AK1410" i="16"/>
  <c r="X1410" i="16"/>
  <c r="W1410" i="16"/>
  <c r="AL1410" i="16"/>
  <c r="U1411" i="16"/>
  <c r="V1411" i="16"/>
  <c r="AK1411" i="16"/>
  <c r="X1411" i="16"/>
  <c r="W1411" i="16"/>
  <c r="AL1411" i="16"/>
  <c r="AM1411" i="16"/>
  <c r="U1412" i="16"/>
  <c r="V1412" i="16"/>
  <c r="AK1412" i="16"/>
  <c r="X1412" i="16"/>
  <c r="W1412" i="16"/>
  <c r="AL1412" i="16"/>
  <c r="AM1412" i="16"/>
  <c r="U1413" i="16"/>
  <c r="V1413" i="16"/>
  <c r="AK1413" i="16"/>
  <c r="X1413" i="16"/>
  <c r="W1413" i="16"/>
  <c r="AL1413" i="16"/>
  <c r="AM1413" i="16"/>
  <c r="U1414" i="16"/>
  <c r="V1414" i="16"/>
  <c r="AK1414" i="16"/>
  <c r="X1414" i="16"/>
  <c r="W1414" i="16"/>
  <c r="AL1414" i="16"/>
  <c r="U1415" i="16"/>
  <c r="V1415" i="16"/>
  <c r="AK1415" i="16"/>
  <c r="X1415" i="16"/>
  <c r="W1415" i="16"/>
  <c r="AL1415" i="16"/>
  <c r="AM1415" i="16"/>
  <c r="U1416" i="16"/>
  <c r="V1416" i="16"/>
  <c r="AK1416" i="16"/>
  <c r="X1416" i="16"/>
  <c r="W1416" i="16"/>
  <c r="AL1416" i="16"/>
  <c r="AM1416" i="16"/>
  <c r="U1417" i="16"/>
  <c r="V1417" i="16"/>
  <c r="AK1417" i="16"/>
  <c r="X1417" i="16"/>
  <c r="W1417" i="16"/>
  <c r="AL1417" i="16"/>
  <c r="AM1417" i="16"/>
  <c r="U1418" i="16"/>
  <c r="V1418" i="16"/>
  <c r="AK1418" i="16"/>
  <c r="X1418" i="16"/>
  <c r="W1418" i="16"/>
  <c r="AL1418" i="16"/>
  <c r="U1419" i="16"/>
  <c r="V1419" i="16"/>
  <c r="AK1419" i="16"/>
  <c r="X1419" i="16"/>
  <c r="W1419" i="16"/>
  <c r="AL1419" i="16"/>
  <c r="AM1419" i="16"/>
  <c r="U1420" i="16"/>
  <c r="V1420" i="16"/>
  <c r="AK1420" i="16"/>
  <c r="X1420" i="16"/>
  <c r="W1420" i="16"/>
  <c r="AL1420" i="16"/>
  <c r="AM1420" i="16"/>
  <c r="U1421" i="16"/>
  <c r="V1421" i="16"/>
  <c r="AK1421" i="16"/>
  <c r="X1421" i="16"/>
  <c r="W1421" i="16"/>
  <c r="AL1421" i="16"/>
  <c r="AM1421" i="16"/>
  <c r="U1422" i="16"/>
  <c r="V1422" i="16"/>
  <c r="AK1422" i="16"/>
  <c r="X1422" i="16"/>
  <c r="W1422" i="16"/>
  <c r="AL1422" i="16"/>
  <c r="U1423" i="16"/>
  <c r="V1423" i="16"/>
  <c r="AK1423" i="16"/>
  <c r="X1423" i="16"/>
  <c r="W1423" i="16"/>
  <c r="AL1423" i="16"/>
  <c r="AM1423" i="16"/>
  <c r="U1424" i="16"/>
  <c r="V1424" i="16"/>
  <c r="AK1424" i="16"/>
  <c r="X1424" i="16"/>
  <c r="W1424" i="16"/>
  <c r="AL1424" i="16"/>
  <c r="AM1424" i="16"/>
  <c r="U1425" i="16"/>
  <c r="V1425" i="16"/>
  <c r="AK1425" i="16"/>
  <c r="X1425" i="16"/>
  <c r="W1425" i="16"/>
  <c r="AL1425" i="16"/>
  <c r="AM1425" i="16"/>
  <c r="U1426" i="16"/>
  <c r="V1426" i="16"/>
  <c r="AK1426" i="16"/>
  <c r="X1426" i="16"/>
  <c r="W1426" i="16"/>
  <c r="AL1426" i="16"/>
  <c r="U1427" i="16"/>
  <c r="V1427" i="16"/>
  <c r="AK1427" i="16"/>
  <c r="X1427" i="16"/>
  <c r="W1427" i="16"/>
  <c r="AL1427" i="16"/>
  <c r="AM1427" i="16"/>
  <c r="U1428" i="16"/>
  <c r="V1428" i="16"/>
  <c r="AK1428" i="16"/>
  <c r="X1428" i="16"/>
  <c r="W1428" i="16"/>
  <c r="AL1428" i="16"/>
  <c r="AM1428" i="16"/>
  <c r="U1429" i="16"/>
  <c r="V1429" i="16"/>
  <c r="AK1429" i="16"/>
  <c r="X1429" i="16"/>
  <c r="W1429" i="16"/>
  <c r="AL1429" i="16"/>
  <c r="AM1429" i="16"/>
  <c r="U1430" i="16"/>
  <c r="V1430" i="16"/>
  <c r="AK1430" i="16"/>
  <c r="X1430" i="16"/>
  <c r="W1430" i="16"/>
  <c r="AL1430" i="16"/>
  <c r="U1431" i="16"/>
  <c r="V1431" i="16"/>
  <c r="AK1431" i="16"/>
  <c r="X1431" i="16"/>
  <c r="W1431" i="16"/>
  <c r="AL1431" i="16"/>
  <c r="AM1431" i="16"/>
  <c r="U1432" i="16"/>
  <c r="V1432" i="16"/>
  <c r="AK1432" i="16"/>
  <c r="X1432" i="16"/>
  <c r="W1432" i="16"/>
  <c r="AL1432" i="16"/>
  <c r="AM1432" i="16"/>
  <c r="U1433" i="16"/>
  <c r="V1433" i="16"/>
  <c r="AK1433" i="16"/>
  <c r="X1433" i="16"/>
  <c r="W1433" i="16"/>
  <c r="AL1433" i="16"/>
  <c r="AM1433" i="16"/>
  <c r="U1434" i="16"/>
  <c r="V1434" i="16"/>
  <c r="AK1434" i="16"/>
  <c r="X1434" i="16"/>
  <c r="W1434" i="16"/>
  <c r="AL1434" i="16"/>
  <c r="U1435" i="16"/>
  <c r="V1435" i="16"/>
  <c r="AK1435" i="16"/>
  <c r="X1435" i="16"/>
  <c r="W1435" i="16"/>
  <c r="AL1435" i="16"/>
  <c r="AM1435" i="16"/>
  <c r="U1436" i="16"/>
  <c r="V1436" i="16"/>
  <c r="AK1436" i="16"/>
  <c r="X1436" i="16"/>
  <c r="W1436" i="16"/>
  <c r="AL1436" i="16"/>
  <c r="AM1436" i="16"/>
  <c r="U1437" i="16"/>
  <c r="V1437" i="16"/>
  <c r="AK1437" i="16"/>
  <c r="X1437" i="16"/>
  <c r="W1437" i="16"/>
  <c r="AL1437" i="16"/>
  <c r="AM1437" i="16"/>
  <c r="U1438" i="16"/>
  <c r="V1438" i="16"/>
  <c r="AK1438" i="16"/>
  <c r="X1438" i="16"/>
  <c r="W1438" i="16"/>
  <c r="AL1438" i="16"/>
  <c r="U1439" i="16"/>
  <c r="V1439" i="16"/>
  <c r="AK1439" i="16"/>
  <c r="X1439" i="16"/>
  <c r="W1439" i="16"/>
  <c r="AL1439" i="16"/>
  <c r="U1440" i="16"/>
  <c r="V1440" i="16"/>
  <c r="AK1440" i="16"/>
  <c r="X1440" i="16"/>
  <c r="W1440" i="16"/>
  <c r="AL1440" i="16"/>
  <c r="AM1440" i="16"/>
  <c r="U1441" i="16"/>
  <c r="V1441" i="16"/>
  <c r="AK1441" i="16"/>
  <c r="X1441" i="16"/>
  <c r="W1441" i="16"/>
  <c r="AL1441" i="16"/>
  <c r="U1442" i="16"/>
  <c r="V1442" i="16"/>
  <c r="AK1442" i="16"/>
  <c r="X1442" i="16"/>
  <c r="W1442" i="16"/>
  <c r="AL1442" i="16"/>
  <c r="AM1442" i="16"/>
  <c r="U1443" i="16"/>
  <c r="V1443" i="16"/>
  <c r="AK1443" i="16"/>
  <c r="X1443" i="16"/>
  <c r="W1443" i="16"/>
  <c r="AL1443" i="16"/>
  <c r="U1444" i="16"/>
  <c r="V1444" i="16"/>
  <c r="AK1444" i="16"/>
  <c r="X1444" i="16"/>
  <c r="W1444" i="16"/>
  <c r="AL1444" i="16"/>
  <c r="AM1444" i="16"/>
  <c r="U1445" i="16"/>
  <c r="V1445" i="16"/>
  <c r="AK1445" i="16"/>
  <c r="X1445" i="16"/>
  <c r="W1445" i="16"/>
  <c r="AL1445" i="16"/>
  <c r="U1446" i="16"/>
  <c r="V1446" i="16"/>
  <c r="AK1446" i="16"/>
  <c r="X1446" i="16"/>
  <c r="W1446" i="16"/>
  <c r="AL1446" i="16"/>
  <c r="AM1446" i="16"/>
  <c r="U1447" i="16"/>
  <c r="V1447" i="16"/>
  <c r="AK1447" i="16"/>
  <c r="X1447" i="16"/>
  <c r="W1447" i="16"/>
  <c r="AL1447" i="16"/>
  <c r="U1448" i="16"/>
  <c r="V1448" i="16"/>
  <c r="AK1448" i="16"/>
  <c r="X1448" i="16"/>
  <c r="W1448" i="16"/>
  <c r="AL1448" i="16"/>
  <c r="AM1448" i="16"/>
  <c r="U1449" i="16"/>
  <c r="V1449" i="16"/>
  <c r="AK1449" i="16"/>
  <c r="X1449" i="16"/>
  <c r="W1449" i="16"/>
  <c r="AL1449" i="16"/>
  <c r="U1450" i="16"/>
  <c r="V1450" i="16"/>
  <c r="AK1450" i="16"/>
  <c r="X1450" i="16"/>
  <c r="W1450" i="16"/>
  <c r="AL1450" i="16"/>
  <c r="AM1450" i="16"/>
  <c r="U1451" i="16"/>
  <c r="V1451" i="16"/>
  <c r="AK1451" i="16"/>
  <c r="X1451" i="16"/>
  <c r="W1451" i="16"/>
  <c r="AL1451" i="16"/>
  <c r="U1452" i="16"/>
  <c r="V1452" i="16"/>
  <c r="AK1452" i="16"/>
  <c r="X1452" i="16"/>
  <c r="W1452" i="16"/>
  <c r="AL1452" i="16"/>
  <c r="AM1452" i="16"/>
  <c r="U1453" i="16"/>
  <c r="V1453" i="16"/>
  <c r="AK1453" i="16"/>
  <c r="X1453" i="16"/>
  <c r="W1453" i="16"/>
  <c r="AL1453" i="16"/>
  <c r="U1454" i="16"/>
  <c r="V1454" i="16"/>
  <c r="AK1454" i="16"/>
  <c r="X1454" i="16"/>
  <c r="W1454" i="16"/>
  <c r="AL1454" i="16"/>
  <c r="AM1454" i="16"/>
  <c r="U1455" i="16"/>
  <c r="V1455" i="16"/>
  <c r="AK1455" i="16"/>
  <c r="X1455" i="16"/>
  <c r="W1455" i="16"/>
  <c r="AL1455" i="16"/>
  <c r="U1456" i="16"/>
  <c r="V1456" i="16"/>
  <c r="AK1456" i="16"/>
  <c r="X1456" i="16"/>
  <c r="W1456" i="16"/>
  <c r="AL1456" i="16"/>
  <c r="AM1456" i="16"/>
  <c r="U1457" i="16"/>
  <c r="V1457" i="16"/>
  <c r="AK1457" i="16"/>
  <c r="X1457" i="16"/>
  <c r="W1457" i="16"/>
  <c r="AL1457" i="16"/>
  <c r="U1458" i="16"/>
  <c r="V1458" i="16"/>
  <c r="AK1458" i="16"/>
  <c r="X1458" i="16"/>
  <c r="W1458" i="16"/>
  <c r="AL1458" i="16"/>
  <c r="AM1458" i="16"/>
  <c r="U1459" i="16"/>
  <c r="V1459" i="16"/>
  <c r="AK1459" i="16"/>
  <c r="X1459" i="16"/>
  <c r="W1459" i="16"/>
  <c r="AL1459" i="16"/>
  <c r="U1460" i="16"/>
  <c r="V1460" i="16"/>
  <c r="AK1460" i="16"/>
  <c r="X1460" i="16"/>
  <c r="W1460" i="16"/>
  <c r="AL1460" i="16"/>
  <c r="AM1460" i="16"/>
  <c r="U1461" i="16"/>
  <c r="V1461" i="16"/>
  <c r="AK1461" i="16"/>
  <c r="X1461" i="16"/>
  <c r="W1461" i="16"/>
  <c r="AL1461" i="16"/>
  <c r="U1462" i="16"/>
  <c r="V1462" i="16"/>
  <c r="AK1462" i="16"/>
  <c r="X1462" i="16"/>
  <c r="W1462" i="16"/>
  <c r="AL1462" i="16"/>
  <c r="AM1462" i="16"/>
  <c r="U1463" i="16"/>
  <c r="V1463" i="16"/>
  <c r="AK1463" i="16"/>
  <c r="X1463" i="16"/>
  <c r="W1463" i="16"/>
  <c r="AL1463" i="16"/>
  <c r="U1464" i="16"/>
  <c r="V1464" i="16"/>
  <c r="AK1464" i="16"/>
  <c r="X1464" i="16"/>
  <c r="W1464" i="16"/>
  <c r="AL1464" i="16"/>
  <c r="AM1464" i="16"/>
  <c r="U1465" i="16"/>
  <c r="V1465" i="16"/>
  <c r="AK1465" i="16"/>
  <c r="X1465" i="16"/>
  <c r="W1465" i="16"/>
  <c r="AL1465" i="16"/>
  <c r="U1466" i="16"/>
  <c r="V1466" i="16"/>
  <c r="AK1466" i="16"/>
  <c r="X1466" i="16"/>
  <c r="W1466" i="16"/>
  <c r="AL1466" i="16"/>
  <c r="AM1466" i="16"/>
  <c r="U1467" i="16"/>
  <c r="V1467" i="16"/>
  <c r="AK1467" i="16"/>
  <c r="X1467" i="16"/>
  <c r="W1467" i="16"/>
  <c r="AL1467" i="16"/>
  <c r="U1468" i="16"/>
  <c r="V1468" i="16"/>
  <c r="AK1468" i="16"/>
  <c r="X1468" i="16"/>
  <c r="W1468" i="16"/>
  <c r="AL1468" i="16"/>
  <c r="AM1468" i="16"/>
  <c r="U1469" i="16"/>
  <c r="V1469" i="16"/>
  <c r="AK1469" i="16"/>
  <c r="X1469" i="16"/>
  <c r="W1469" i="16"/>
  <c r="AL1469" i="16"/>
  <c r="U1470" i="16"/>
  <c r="V1470" i="16"/>
  <c r="AK1470" i="16"/>
  <c r="X1470" i="16"/>
  <c r="W1470" i="16"/>
  <c r="AL1470" i="16"/>
  <c r="AM1470" i="16"/>
  <c r="U1471" i="16"/>
  <c r="V1471" i="16"/>
  <c r="AK1471" i="16"/>
  <c r="X1471" i="16"/>
  <c r="W1471" i="16"/>
  <c r="AL1471" i="16"/>
  <c r="U1472" i="16"/>
  <c r="V1472" i="16"/>
  <c r="AK1472" i="16"/>
  <c r="X1472" i="16"/>
  <c r="W1472" i="16"/>
  <c r="AL1472" i="16"/>
  <c r="AM1472" i="16"/>
  <c r="U1473" i="16"/>
  <c r="V1473" i="16"/>
  <c r="AK1473" i="16"/>
  <c r="X1473" i="16"/>
  <c r="W1473" i="16"/>
  <c r="AL1473" i="16"/>
  <c r="U1474" i="16"/>
  <c r="V1474" i="16"/>
  <c r="AK1474" i="16"/>
  <c r="X1474" i="16"/>
  <c r="W1474" i="16"/>
  <c r="AL1474" i="16"/>
  <c r="AM1474" i="16"/>
  <c r="U1475" i="16"/>
  <c r="V1475" i="16"/>
  <c r="AK1475" i="16"/>
  <c r="X1475" i="16"/>
  <c r="W1475" i="16"/>
  <c r="AL1475" i="16"/>
  <c r="U1476" i="16"/>
  <c r="V1476" i="16"/>
  <c r="AK1476" i="16"/>
  <c r="X1476" i="16"/>
  <c r="W1476" i="16"/>
  <c r="AL1476" i="16"/>
  <c r="AM1476" i="16"/>
  <c r="U1477" i="16"/>
  <c r="V1477" i="16"/>
  <c r="AK1477" i="16"/>
  <c r="X1477" i="16"/>
  <c r="W1477" i="16"/>
  <c r="AL1477" i="16"/>
  <c r="U1478" i="16"/>
  <c r="V1478" i="16"/>
  <c r="AK1478" i="16"/>
  <c r="X1478" i="16"/>
  <c r="W1478" i="16"/>
  <c r="AL1478" i="16"/>
  <c r="AM1478" i="16"/>
  <c r="U1479" i="16"/>
  <c r="V1479" i="16"/>
  <c r="AK1479" i="16"/>
  <c r="X1479" i="16"/>
  <c r="W1479" i="16"/>
  <c r="AL1479" i="16"/>
  <c r="U1480" i="16"/>
  <c r="V1480" i="16"/>
  <c r="AK1480" i="16"/>
  <c r="X1480" i="16"/>
  <c r="W1480" i="16"/>
  <c r="AL1480" i="16"/>
  <c r="AM1480" i="16"/>
  <c r="U1481" i="16"/>
  <c r="V1481" i="16"/>
  <c r="AK1481" i="16"/>
  <c r="X1481" i="16"/>
  <c r="W1481" i="16"/>
  <c r="AL1481" i="16"/>
  <c r="U1482" i="16"/>
  <c r="V1482" i="16"/>
  <c r="AK1482" i="16"/>
  <c r="X1482" i="16"/>
  <c r="W1482" i="16"/>
  <c r="AL1482" i="16"/>
  <c r="AM1482" i="16"/>
  <c r="U1483" i="16"/>
  <c r="V1483" i="16"/>
  <c r="AK1483" i="16"/>
  <c r="X1483" i="16"/>
  <c r="W1483" i="16"/>
  <c r="AL1483" i="16"/>
  <c r="U1484" i="16"/>
  <c r="V1484" i="16"/>
  <c r="AK1484" i="16"/>
  <c r="X1484" i="16"/>
  <c r="W1484" i="16"/>
  <c r="AL1484" i="16"/>
  <c r="AM1484" i="16"/>
  <c r="U1485" i="16"/>
  <c r="V1485" i="16"/>
  <c r="AK1485" i="16"/>
  <c r="X1485" i="16"/>
  <c r="W1485" i="16"/>
  <c r="AL1485" i="16"/>
  <c r="U1486" i="16"/>
  <c r="V1486" i="16"/>
  <c r="AK1486" i="16"/>
  <c r="X1486" i="16"/>
  <c r="W1486" i="16"/>
  <c r="AL1486" i="16"/>
  <c r="AM1486" i="16"/>
  <c r="U1487" i="16"/>
  <c r="V1487" i="16"/>
  <c r="AK1487" i="16"/>
  <c r="X1487" i="16"/>
  <c r="W1487" i="16"/>
  <c r="AL1487" i="16"/>
  <c r="U1488" i="16"/>
  <c r="V1488" i="16"/>
  <c r="AK1488" i="16"/>
  <c r="X1488" i="16"/>
  <c r="W1488" i="16"/>
  <c r="AL1488" i="16"/>
  <c r="AM1488" i="16"/>
  <c r="U1489" i="16"/>
  <c r="V1489" i="16"/>
  <c r="AK1489" i="16"/>
  <c r="X1489" i="16"/>
  <c r="W1489" i="16"/>
  <c r="AL1489" i="16"/>
  <c r="U1490" i="16"/>
  <c r="V1490" i="16"/>
  <c r="AK1490" i="16"/>
  <c r="X1490" i="16"/>
  <c r="W1490" i="16"/>
  <c r="AL1490" i="16"/>
  <c r="AM1490" i="16"/>
  <c r="U1491" i="16"/>
  <c r="V1491" i="16"/>
  <c r="AK1491" i="16"/>
  <c r="X1491" i="16"/>
  <c r="W1491" i="16"/>
  <c r="AL1491" i="16"/>
  <c r="U1492" i="16"/>
  <c r="V1492" i="16"/>
  <c r="AK1492" i="16"/>
  <c r="X1492" i="16"/>
  <c r="W1492" i="16"/>
  <c r="AL1492" i="16"/>
  <c r="AM1492" i="16"/>
  <c r="U1493" i="16"/>
  <c r="V1493" i="16"/>
  <c r="AK1493" i="16"/>
  <c r="X1493" i="16"/>
  <c r="W1493" i="16"/>
  <c r="AL1493" i="16"/>
  <c r="U1494" i="16"/>
  <c r="V1494" i="16"/>
  <c r="AK1494" i="16"/>
  <c r="X1494" i="16"/>
  <c r="W1494" i="16"/>
  <c r="AL1494" i="16"/>
  <c r="AM1494" i="16"/>
  <c r="U1495" i="16"/>
  <c r="V1495" i="16"/>
  <c r="AK1495" i="16"/>
  <c r="X1495" i="16"/>
  <c r="W1495" i="16"/>
  <c r="AL1495" i="16"/>
  <c r="U1496" i="16"/>
  <c r="V1496" i="16"/>
  <c r="AK1496" i="16"/>
  <c r="X1496" i="16"/>
  <c r="W1496" i="16"/>
  <c r="AL1496" i="16"/>
  <c r="AM1496" i="16"/>
  <c r="U1497" i="16"/>
  <c r="V1497" i="16"/>
  <c r="AK1497" i="16"/>
  <c r="X1497" i="16"/>
  <c r="W1497" i="16"/>
  <c r="AL1497" i="16"/>
  <c r="U1498" i="16"/>
  <c r="V1498" i="16"/>
  <c r="AK1498" i="16"/>
  <c r="X1498" i="16"/>
  <c r="W1498" i="16"/>
  <c r="AL1498" i="16"/>
  <c r="AM1498" i="16"/>
  <c r="U1499" i="16"/>
  <c r="V1499" i="16"/>
  <c r="AK1499" i="16"/>
  <c r="X1499" i="16"/>
  <c r="W1499" i="16"/>
  <c r="AL1499" i="16"/>
  <c r="U1500" i="16"/>
  <c r="V1500" i="16"/>
  <c r="AK1500" i="16"/>
  <c r="X1500" i="16"/>
  <c r="W1500" i="16"/>
  <c r="AL1500" i="16"/>
  <c r="AM1500" i="16"/>
  <c r="U1501" i="16"/>
  <c r="V1501" i="16"/>
  <c r="AK1501" i="16"/>
  <c r="X1501" i="16"/>
  <c r="W1501" i="16"/>
  <c r="AL1501" i="16"/>
  <c r="U1502" i="16"/>
  <c r="V1502" i="16"/>
  <c r="AK1502" i="16"/>
  <c r="X1502" i="16"/>
  <c r="W1502" i="16"/>
  <c r="AL1502" i="16"/>
  <c r="AM1502" i="16"/>
  <c r="U1503" i="16"/>
  <c r="V1503" i="16"/>
  <c r="AK1503" i="16"/>
  <c r="X1503" i="16"/>
  <c r="W1503" i="16"/>
  <c r="AL1503" i="16"/>
  <c r="U1504" i="16"/>
  <c r="V1504" i="16"/>
  <c r="AK1504" i="16"/>
  <c r="X1504" i="16"/>
  <c r="W1504" i="16"/>
  <c r="AL1504" i="16"/>
  <c r="AM1504" i="16"/>
  <c r="U1505" i="16"/>
  <c r="V1505" i="16"/>
  <c r="AK1505" i="16"/>
  <c r="X1505" i="16"/>
  <c r="W1505" i="16"/>
  <c r="AL1505" i="16"/>
  <c r="U1506" i="16"/>
  <c r="V1506" i="16"/>
  <c r="AK1506" i="16"/>
  <c r="X1506" i="16"/>
  <c r="W1506" i="16"/>
  <c r="AL1506" i="16"/>
  <c r="AM1506" i="16"/>
  <c r="U1507" i="16"/>
  <c r="V1507" i="16"/>
  <c r="AK1507" i="16"/>
  <c r="X1507" i="16"/>
  <c r="W1507" i="16"/>
  <c r="AL1507" i="16"/>
  <c r="U1508" i="16"/>
  <c r="V1508" i="16"/>
  <c r="AK1508" i="16"/>
  <c r="X1508" i="16"/>
  <c r="W1508" i="16"/>
  <c r="AL1508" i="16"/>
  <c r="AM1508" i="16"/>
  <c r="U1509" i="16"/>
  <c r="V1509" i="16"/>
  <c r="AK1509" i="16"/>
  <c r="X1509" i="16"/>
  <c r="W1509" i="16"/>
  <c r="AL1509" i="16"/>
  <c r="U1510" i="16"/>
  <c r="V1510" i="16"/>
  <c r="AK1510" i="16"/>
  <c r="X1510" i="16"/>
  <c r="W1510" i="16"/>
  <c r="AL1510" i="16"/>
  <c r="AM1510" i="16"/>
  <c r="U1511" i="16"/>
  <c r="V1511" i="16"/>
  <c r="AK1511" i="16"/>
  <c r="X1511" i="16"/>
  <c r="W1511" i="16"/>
  <c r="AL1511" i="16"/>
  <c r="U1512" i="16"/>
  <c r="V1512" i="16"/>
  <c r="AK1512" i="16"/>
  <c r="X1512" i="16"/>
  <c r="W1512" i="16"/>
  <c r="AL1512" i="16"/>
  <c r="AM1512" i="16"/>
  <c r="U1513" i="16"/>
  <c r="V1513" i="16"/>
  <c r="AK1513" i="16"/>
  <c r="X1513" i="16"/>
  <c r="W1513" i="16"/>
  <c r="AL1513" i="16"/>
  <c r="U1514" i="16"/>
  <c r="V1514" i="16"/>
  <c r="AK1514" i="16"/>
  <c r="X1514" i="16"/>
  <c r="W1514" i="16"/>
  <c r="AL1514" i="16"/>
  <c r="AM1514" i="16"/>
  <c r="U1515" i="16"/>
  <c r="V1515" i="16"/>
  <c r="AK1515" i="16"/>
  <c r="X1515" i="16"/>
  <c r="W1515" i="16"/>
  <c r="AL1515" i="16"/>
  <c r="U1516" i="16"/>
  <c r="V1516" i="16"/>
  <c r="AK1516" i="16"/>
  <c r="X1516" i="16"/>
  <c r="W1516" i="16"/>
  <c r="AL1516" i="16"/>
  <c r="AM1516" i="16"/>
  <c r="U1517" i="16"/>
  <c r="V1517" i="16"/>
  <c r="AK1517" i="16"/>
  <c r="X1517" i="16"/>
  <c r="W1517" i="16"/>
  <c r="AL1517" i="16"/>
  <c r="U1518" i="16"/>
  <c r="V1518" i="16"/>
  <c r="AK1518" i="16"/>
  <c r="X1518" i="16"/>
  <c r="W1518" i="16"/>
  <c r="AL1518" i="16"/>
  <c r="AM1518" i="16"/>
  <c r="U1519" i="16"/>
  <c r="V1519" i="16"/>
  <c r="AK1519" i="16"/>
  <c r="X1519" i="16"/>
  <c r="W1519" i="16"/>
  <c r="AL1519" i="16"/>
  <c r="U1520" i="16"/>
  <c r="V1520" i="16"/>
  <c r="AK1520" i="16"/>
  <c r="X1520" i="16"/>
  <c r="W1520" i="16"/>
  <c r="AL1520" i="16"/>
  <c r="AM1520" i="16"/>
  <c r="U1521" i="16"/>
  <c r="V1521" i="16"/>
  <c r="AK1521" i="16"/>
  <c r="X1521" i="16"/>
  <c r="W1521" i="16"/>
  <c r="AL1521" i="16"/>
  <c r="U1522" i="16"/>
  <c r="V1522" i="16"/>
  <c r="AK1522" i="16"/>
  <c r="X1522" i="16"/>
  <c r="W1522" i="16"/>
  <c r="AL1522" i="16"/>
  <c r="AM1522" i="16"/>
  <c r="U1523" i="16"/>
  <c r="V1523" i="16"/>
  <c r="AK1523" i="16"/>
  <c r="X1523" i="16"/>
  <c r="W1523" i="16"/>
  <c r="AL1523" i="16"/>
  <c r="U1524" i="16"/>
  <c r="V1524" i="16"/>
  <c r="AK1524" i="16"/>
  <c r="X1524" i="16"/>
  <c r="W1524" i="16"/>
  <c r="AL1524" i="16"/>
  <c r="AM1524" i="16"/>
  <c r="U1525" i="16"/>
  <c r="V1525" i="16"/>
  <c r="AK1525" i="16"/>
  <c r="X1525" i="16"/>
  <c r="W1525" i="16"/>
  <c r="AL1525" i="16"/>
  <c r="U1526" i="16"/>
  <c r="V1526" i="16"/>
  <c r="AK1526" i="16"/>
  <c r="X1526" i="16"/>
  <c r="W1526" i="16"/>
  <c r="AL1526" i="16"/>
  <c r="AM1526" i="16"/>
  <c r="U1527" i="16"/>
  <c r="V1527" i="16"/>
  <c r="AK1527" i="16"/>
  <c r="X1527" i="16"/>
  <c r="W1527" i="16"/>
  <c r="AL1527" i="16"/>
  <c r="U1528" i="16"/>
  <c r="V1528" i="16"/>
  <c r="AK1528" i="16"/>
  <c r="X1528" i="16"/>
  <c r="W1528" i="16"/>
  <c r="AL1528" i="16"/>
  <c r="AM1528" i="16"/>
  <c r="U1529" i="16"/>
  <c r="V1529" i="16"/>
  <c r="AK1529" i="16"/>
  <c r="X1529" i="16"/>
  <c r="W1529" i="16"/>
  <c r="AL1529" i="16"/>
  <c r="U1530" i="16"/>
  <c r="V1530" i="16"/>
  <c r="AK1530" i="16"/>
  <c r="X1530" i="16"/>
  <c r="W1530" i="16"/>
  <c r="AL1530" i="16"/>
  <c r="AM1530" i="16"/>
  <c r="U1531" i="16"/>
  <c r="V1531" i="16"/>
  <c r="AK1531" i="16"/>
  <c r="X1531" i="16"/>
  <c r="W1531" i="16"/>
  <c r="AL1531" i="16"/>
  <c r="U1532" i="16"/>
  <c r="V1532" i="16"/>
  <c r="AK1532" i="16"/>
  <c r="X1532" i="16"/>
  <c r="W1532" i="16"/>
  <c r="AL1532" i="16"/>
  <c r="AM1532" i="16"/>
  <c r="U1533" i="16"/>
  <c r="V1533" i="16"/>
  <c r="AK1533" i="16"/>
  <c r="X1533" i="16"/>
  <c r="W1533" i="16"/>
  <c r="AL1533" i="16"/>
  <c r="U1534" i="16"/>
  <c r="V1534" i="16"/>
  <c r="AK1534" i="16"/>
  <c r="X1534" i="16"/>
  <c r="W1534" i="16"/>
  <c r="AL1534" i="16"/>
  <c r="AM1534" i="16"/>
  <c r="U1535" i="16"/>
  <c r="V1535" i="16"/>
  <c r="AK1535" i="16"/>
  <c r="X1535" i="16"/>
  <c r="W1535" i="16"/>
  <c r="AL1535" i="16"/>
  <c r="U1536" i="16"/>
  <c r="V1536" i="16"/>
  <c r="AK1536" i="16"/>
  <c r="X1536" i="16"/>
  <c r="W1536" i="16"/>
  <c r="AL1536" i="16"/>
  <c r="AM1536" i="16"/>
  <c r="U1537" i="16"/>
  <c r="V1537" i="16"/>
  <c r="AK1537" i="16"/>
  <c r="X1537" i="16"/>
  <c r="W1537" i="16"/>
  <c r="AL1537" i="16"/>
  <c r="U1538" i="16"/>
  <c r="V1538" i="16"/>
  <c r="AK1538" i="16"/>
  <c r="X1538" i="16"/>
  <c r="W1538" i="16"/>
  <c r="AL1538" i="16"/>
  <c r="AM1538" i="16"/>
  <c r="U1539" i="16"/>
  <c r="V1539" i="16"/>
  <c r="AK1539" i="16"/>
  <c r="X1539" i="16"/>
  <c r="W1539" i="16"/>
  <c r="AL1539" i="16"/>
  <c r="U1540" i="16"/>
  <c r="V1540" i="16"/>
  <c r="AK1540" i="16"/>
  <c r="X1540" i="16"/>
  <c r="W1540" i="16"/>
  <c r="AL1540" i="16"/>
  <c r="AM1540" i="16"/>
  <c r="U1541" i="16"/>
  <c r="V1541" i="16"/>
  <c r="AK1541" i="16"/>
  <c r="X1541" i="16"/>
  <c r="W1541" i="16"/>
  <c r="AL1541" i="16"/>
  <c r="U1542" i="16"/>
  <c r="V1542" i="16"/>
  <c r="AK1542" i="16"/>
  <c r="X1542" i="16"/>
  <c r="W1542" i="16"/>
  <c r="AL1542" i="16"/>
  <c r="AM1542" i="16"/>
  <c r="U1543" i="16"/>
  <c r="V1543" i="16"/>
  <c r="AK1543" i="16"/>
  <c r="X1543" i="16"/>
  <c r="W1543" i="16"/>
  <c r="AL1543" i="16"/>
  <c r="U1544" i="16"/>
  <c r="V1544" i="16"/>
  <c r="AK1544" i="16"/>
  <c r="X1544" i="16"/>
  <c r="W1544" i="16"/>
  <c r="AL1544" i="16"/>
  <c r="AM1544" i="16"/>
  <c r="U1545" i="16"/>
  <c r="V1545" i="16"/>
  <c r="AK1545" i="16"/>
  <c r="X1545" i="16"/>
  <c r="W1545" i="16"/>
  <c r="AL1545" i="16"/>
  <c r="U1546" i="16"/>
  <c r="V1546" i="16"/>
  <c r="AK1546" i="16"/>
  <c r="X1546" i="16"/>
  <c r="W1546" i="16"/>
  <c r="AL1546" i="16"/>
  <c r="AM1546" i="16"/>
  <c r="U1547" i="16"/>
  <c r="V1547" i="16"/>
  <c r="AK1547" i="16"/>
  <c r="X1547" i="16"/>
  <c r="W1547" i="16"/>
  <c r="AL1547" i="16"/>
  <c r="U1548" i="16"/>
  <c r="V1548" i="16"/>
  <c r="AK1548" i="16"/>
  <c r="X1548" i="16"/>
  <c r="W1548" i="16"/>
  <c r="AL1548" i="16"/>
  <c r="AM1548" i="16"/>
  <c r="U1549" i="16"/>
  <c r="V1549" i="16"/>
  <c r="AK1549" i="16"/>
  <c r="X1549" i="16"/>
  <c r="W1549" i="16"/>
  <c r="AL1549" i="16"/>
  <c r="U1550" i="16"/>
  <c r="V1550" i="16"/>
  <c r="AK1550" i="16"/>
  <c r="X1550" i="16"/>
  <c r="W1550" i="16"/>
  <c r="AL1550" i="16"/>
  <c r="AM1550" i="16"/>
  <c r="U1551" i="16"/>
  <c r="V1551" i="16"/>
  <c r="AK1551" i="16"/>
  <c r="X1551" i="16"/>
  <c r="W1551" i="16"/>
  <c r="AL1551" i="16"/>
  <c r="U1552" i="16"/>
  <c r="V1552" i="16"/>
  <c r="AK1552" i="16"/>
  <c r="X1552" i="16"/>
  <c r="W1552" i="16"/>
  <c r="AL1552" i="16"/>
  <c r="AM1552" i="16"/>
  <c r="U1553" i="16"/>
  <c r="V1553" i="16"/>
  <c r="AK1553" i="16"/>
  <c r="X1553" i="16"/>
  <c r="W1553" i="16"/>
  <c r="AL1553" i="16"/>
  <c r="U1554" i="16"/>
  <c r="V1554" i="16"/>
  <c r="AK1554" i="16"/>
  <c r="X1554" i="16"/>
  <c r="W1554" i="16"/>
  <c r="AL1554" i="16"/>
  <c r="AM1554" i="16"/>
  <c r="U1555" i="16"/>
  <c r="V1555" i="16"/>
  <c r="AK1555" i="16"/>
  <c r="X1555" i="16"/>
  <c r="W1555" i="16"/>
  <c r="AL1555" i="16"/>
  <c r="U1556" i="16"/>
  <c r="V1556" i="16"/>
  <c r="AK1556" i="16"/>
  <c r="X1556" i="16"/>
  <c r="W1556" i="16"/>
  <c r="AL1556" i="16"/>
  <c r="AM1556" i="16"/>
  <c r="U1557" i="16"/>
  <c r="V1557" i="16"/>
  <c r="AK1557" i="16"/>
  <c r="X1557" i="16"/>
  <c r="W1557" i="16"/>
  <c r="AL1557" i="16"/>
  <c r="U1558" i="16"/>
  <c r="V1558" i="16"/>
  <c r="AK1558" i="16"/>
  <c r="X1558" i="16"/>
  <c r="W1558" i="16"/>
  <c r="AL1558" i="16"/>
  <c r="AM1558" i="16"/>
  <c r="U1559" i="16"/>
  <c r="V1559" i="16"/>
  <c r="AK1559" i="16"/>
  <c r="X1559" i="16"/>
  <c r="W1559" i="16"/>
  <c r="AL1559" i="16"/>
  <c r="U1560" i="16"/>
  <c r="V1560" i="16"/>
  <c r="AK1560" i="16"/>
  <c r="X1560" i="16"/>
  <c r="W1560" i="16"/>
  <c r="AL1560" i="16"/>
  <c r="AM1560" i="16"/>
  <c r="U1561" i="16"/>
  <c r="V1561" i="16"/>
  <c r="AK1561" i="16"/>
  <c r="X1561" i="16"/>
  <c r="W1561" i="16"/>
  <c r="AL1561" i="16"/>
  <c r="U1562" i="16"/>
  <c r="V1562" i="16"/>
  <c r="AK1562" i="16"/>
  <c r="X1562" i="16"/>
  <c r="W1562" i="16"/>
  <c r="AL1562" i="16"/>
  <c r="AM1562" i="16"/>
  <c r="U1563" i="16"/>
  <c r="V1563" i="16"/>
  <c r="AK1563" i="16"/>
  <c r="X1563" i="16"/>
  <c r="W1563" i="16"/>
  <c r="AL1563" i="16"/>
  <c r="U1564" i="16"/>
  <c r="V1564" i="16"/>
  <c r="AK1564" i="16"/>
  <c r="X1564" i="16"/>
  <c r="W1564" i="16"/>
  <c r="AL1564" i="16"/>
  <c r="AM1564" i="16"/>
  <c r="U1565" i="16"/>
  <c r="V1565" i="16"/>
  <c r="AK1565" i="16"/>
  <c r="AO5" i="16"/>
  <c r="X1565" i="16"/>
  <c r="W1565" i="16"/>
  <c r="AL1565" i="16"/>
  <c r="AO1565" i="16"/>
  <c r="U1566" i="16"/>
  <c r="V1566" i="16"/>
  <c r="AK1566" i="16"/>
  <c r="X1566" i="16"/>
  <c r="W1566" i="16"/>
  <c r="AL1566" i="16"/>
  <c r="AM1566" i="16"/>
  <c r="U1567" i="16"/>
  <c r="V1567" i="16"/>
  <c r="AK1567" i="16"/>
  <c r="X1567" i="16"/>
  <c r="W1567" i="16"/>
  <c r="AL1567" i="16"/>
  <c r="AO1567" i="16"/>
  <c r="U1568" i="16"/>
  <c r="V1568" i="16"/>
  <c r="AK1568" i="16"/>
  <c r="X1568" i="16"/>
  <c r="W1568" i="16"/>
  <c r="AL1568" i="16"/>
  <c r="AM1568" i="16"/>
  <c r="U1569" i="16"/>
  <c r="V1569" i="16"/>
  <c r="AK1569" i="16"/>
  <c r="X1569" i="16"/>
  <c r="W1569" i="16"/>
  <c r="AL1569" i="16"/>
  <c r="AO1569" i="16"/>
  <c r="U1570" i="16"/>
  <c r="V1570" i="16"/>
  <c r="AK1570" i="16"/>
  <c r="X1570" i="16"/>
  <c r="W1570" i="16"/>
  <c r="AL1570" i="16"/>
  <c r="AM1570" i="16"/>
  <c r="U1571" i="16"/>
  <c r="V1571" i="16"/>
  <c r="AK1571" i="16"/>
  <c r="X1571" i="16"/>
  <c r="W1571" i="16"/>
  <c r="AL1571" i="16"/>
  <c r="AO1571" i="16"/>
  <c r="U1572" i="16"/>
  <c r="V1572" i="16"/>
  <c r="AK1572" i="16"/>
  <c r="X1572" i="16"/>
  <c r="W1572" i="16"/>
  <c r="AL1572" i="16"/>
  <c r="AM1572" i="16"/>
  <c r="U1573" i="16"/>
  <c r="V1573" i="16"/>
  <c r="AK1573" i="16"/>
  <c r="X1573" i="16"/>
  <c r="W1573" i="16"/>
  <c r="AL1573" i="16"/>
  <c r="AO1573" i="16"/>
  <c r="U1574" i="16"/>
  <c r="V1574" i="16"/>
  <c r="AK1574" i="16"/>
  <c r="X1574" i="16"/>
  <c r="W1574" i="16"/>
  <c r="AL1574" i="16"/>
  <c r="AM1574" i="16"/>
  <c r="U1575" i="16"/>
  <c r="V1575" i="16"/>
  <c r="AK1575" i="16"/>
  <c r="X1575" i="16"/>
  <c r="W1575" i="16"/>
  <c r="AL1575" i="16"/>
  <c r="AO1575" i="16"/>
  <c r="U1576" i="16"/>
  <c r="V1576" i="16"/>
  <c r="AK1576" i="16"/>
  <c r="X1576" i="16"/>
  <c r="W1576" i="16"/>
  <c r="AL1576" i="16"/>
  <c r="AM1576" i="16"/>
  <c r="U1577" i="16"/>
  <c r="V1577" i="16"/>
  <c r="AK1577" i="16"/>
  <c r="X1577" i="16"/>
  <c r="W1577" i="16"/>
  <c r="AL1577" i="16"/>
  <c r="AO1577" i="16"/>
  <c r="U1578" i="16"/>
  <c r="V1578" i="16"/>
  <c r="AK1578" i="16"/>
  <c r="X1578" i="16"/>
  <c r="W1578" i="16"/>
  <c r="AL1578" i="16"/>
  <c r="AM1578" i="16"/>
  <c r="U1579" i="16"/>
  <c r="V1579" i="16"/>
  <c r="AK1579" i="16"/>
  <c r="X1579" i="16"/>
  <c r="W1579" i="16"/>
  <c r="AL1579" i="16"/>
  <c r="AO1579" i="16"/>
  <c r="U1580" i="16"/>
  <c r="V1580" i="16"/>
  <c r="AK1580" i="16"/>
  <c r="X1580" i="16"/>
  <c r="W1580" i="16"/>
  <c r="AL1580" i="16"/>
  <c r="AM1580" i="16"/>
  <c r="U1581" i="16"/>
  <c r="V1581" i="16"/>
  <c r="AK1581" i="16"/>
  <c r="X1581" i="16"/>
  <c r="W1581" i="16"/>
  <c r="AL1581" i="16"/>
  <c r="AO1581" i="16"/>
  <c r="U1582" i="16"/>
  <c r="V1582" i="16"/>
  <c r="AK1582" i="16"/>
  <c r="X1582" i="16"/>
  <c r="W1582" i="16"/>
  <c r="AL1582" i="16"/>
  <c r="AM1582" i="16"/>
  <c r="U1583" i="16"/>
  <c r="V1583" i="16"/>
  <c r="AK1583" i="16"/>
  <c r="X1583" i="16"/>
  <c r="W1583" i="16"/>
  <c r="AL1583" i="16"/>
  <c r="AO1583" i="16"/>
  <c r="U1584" i="16"/>
  <c r="V1584" i="16"/>
  <c r="AK1584" i="16"/>
  <c r="X1584" i="16"/>
  <c r="W1584" i="16"/>
  <c r="AL1584" i="16"/>
  <c r="AM1584" i="16"/>
  <c r="U1585" i="16"/>
  <c r="V1585" i="16"/>
  <c r="AK1585" i="16"/>
  <c r="X1585" i="16"/>
  <c r="W1585" i="16"/>
  <c r="AL1585" i="16"/>
  <c r="AO1585" i="16"/>
  <c r="U1586" i="16"/>
  <c r="V1586" i="16"/>
  <c r="AK1586" i="16"/>
  <c r="X1586" i="16"/>
  <c r="W1586" i="16"/>
  <c r="AL1586" i="16"/>
  <c r="AM1586" i="16"/>
  <c r="U1587" i="16"/>
  <c r="V1587" i="16"/>
  <c r="AK1587" i="16"/>
  <c r="X1587" i="16"/>
  <c r="W1587" i="16"/>
  <c r="AL1587" i="16"/>
  <c r="AO1587" i="16"/>
  <c r="U1588" i="16"/>
  <c r="V1588" i="16"/>
  <c r="AK1588" i="16"/>
  <c r="X1588" i="16"/>
  <c r="W1588" i="16"/>
  <c r="AL1588" i="16"/>
  <c r="AM1588" i="16"/>
  <c r="U1589" i="16"/>
  <c r="V1589" i="16"/>
  <c r="AK1589" i="16"/>
  <c r="X1589" i="16"/>
  <c r="W1589" i="16"/>
  <c r="AL1589" i="16"/>
  <c r="AO1589" i="16"/>
  <c r="U1590" i="16"/>
  <c r="V1590" i="16"/>
  <c r="AK1590" i="16"/>
  <c r="X1590" i="16"/>
  <c r="W1590" i="16"/>
  <c r="AL1590" i="16"/>
  <c r="AM1590" i="16"/>
  <c r="U1591" i="16"/>
  <c r="V1591" i="16"/>
  <c r="AK1591" i="16"/>
  <c r="X1591" i="16"/>
  <c r="W1591" i="16"/>
  <c r="AL1591" i="16"/>
  <c r="AO1591" i="16"/>
  <c r="U1592" i="16"/>
  <c r="V1592" i="16"/>
  <c r="AK1592" i="16"/>
  <c r="X1592" i="16"/>
  <c r="W1592" i="16"/>
  <c r="AL1592" i="16"/>
  <c r="AM1592" i="16"/>
  <c r="U1593" i="16"/>
  <c r="V1593" i="16"/>
  <c r="AK1593" i="16"/>
  <c r="X1593" i="16"/>
  <c r="W1593" i="16"/>
  <c r="AL1593" i="16"/>
  <c r="AO1593" i="16"/>
  <c r="U1594" i="16"/>
  <c r="V1594" i="16"/>
  <c r="AK1594" i="16"/>
  <c r="X1594" i="16"/>
  <c r="W1594" i="16"/>
  <c r="AL1594" i="16"/>
  <c r="AM1594" i="16"/>
  <c r="U1595" i="16"/>
  <c r="V1595" i="16"/>
  <c r="AK1595" i="16"/>
  <c r="X1595" i="16"/>
  <c r="W1595" i="16"/>
  <c r="AL1595" i="16"/>
  <c r="AO1595" i="16"/>
  <c r="U1596" i="16"/>
  <c r="V1596" i="16"/>
  <c r="AK1596" i="16"/>
  <c r="X1596" i="16"/>
  <c r="W1596" i="16"/>
  <c r="AL1596" i="16"/>
  <c r="AM1596" i="16"/>
  <c r="U1597" i="16"/>
  <c r="V1597" i="16"/>
  <c r="AK1597" i="16"/>
  <c r="X1597" i="16"/>
  <c r="W1597" i="16"/>
  <c r="AL1597" i="16"/>
  <c r="AO1597" i="16"/>
  <c r="U1598" i="16"/>
  <c r="V1598" i="16"/>
  <c r="AK1598" i="16"/>
  <c r="X1598" i="16"/>
  <c r="W1598" i="16"/>
  <c r="AL1598" i="16"/>
  <c r="AM1598" i="16"/>
  <c r="U1599" i="16"/>
  <c r="V1599" i="16"/>
  <c r="AK1599" i="16"/>
  <c r="X1599" i="16"/>
  <c r="W1599" i="16"/>
  <c r="AL1599" i="16"/>
  <c r="AO1599" i="16"/>
  <c r="U1600" i="16"/>
  <c r="V1600" i="16"/>
  <c r="AK1600" i="16"/>
  <c r="X1600" i="16"/>
  <c r="W1600" i="16"/>
  <c r="AL1600" i="16"/>
  <c r="AM1600" i="16"/>
  <c r="U1601" i="16"/>
  <c r="V1601" i="16"/>
  <c r="AK1601" i="16"/>
  <c r="X1601" i="16"/>
  <c r="W1601" i="16"/>
  <c r="AL1601" i="16"/>
  <c r="AO1601" i="16"/>
  <c r="U1602" i="16"/>
  <c r="V1602" i="16"/>
  <c r="AK1602" i="16"/>
  <c r="X1602" i="16"/>
  <c r="W1602" i="16"/>
  <c r="AL1602" i="16"/>
  <c r="AM1602" i="16"/>
  <c r="U1603" i="16"/>
  <c r="V1603" i="16"/>
  <c r="AK1603" i="16"/>
  <c r="X1603" i="16"/>
  <c r="W1603" i="16"/>
  <c r="AL1603" i="16"/>
  <c r="AO1603" i="16"/>
  <c r="U1604" i="16"/>
  <c r="V1604" i="16"/>
  <c r="AK1604" i="16"/>
  <c r="X1604" i="16"/>
  <c r="W1604" i="16"/>
  <c r="AL1604" i="16"/>
  <c r="AM1604" i="16"/>
  <c r="U1605" i="16"/>
  <c r="V1605" i="16"/>
  <c r="AK1605" i="16"/>
  <c r="X1605" i="16"/>
  <c r="W1605" i="16"/>
  <c r="AL1605" i="16"/>
  <c r="AO1605" i="16"/>
  <c r="U1606" i="16"/>
  <c r="V1606" i="16"/>
  <c r="AK1606" i="16"/>
  <c r="X1606" i="16"/>
  <c r="W1606" i="16"/>
  <c r="AL1606" i="16"/>
  <c r="AM1606" i="16"/>
  <c r="U1607" i="16"/>
  <c r="V1607" i="16"/>
  <c r="AK1607" i="16"/>
  <c r="X1607" i="16"/>
  <c r="W1607" i="16"/>
  <c r="AL1607" i="16"/>
  <c r="AO1607" i="16"/>
  <c r="U1608" i="16"/>
  <c r="V1608" i="16"/>
  <c r="AK1608" i="16"/>
  <c r="X1608" i="16"/>
  <c r="W1608" i="16"/>
  <c r="AL1608" i="16"/>
  <c r="AM1608" i="16"/>
  <c r="U1609" i="16"/>
  <c r="V1609" i="16"/>
  <c r="AK1609" i="16"/>
  <c r="X1609" i="16"/>
  <c r="W1609" i="16"/>
  <c r="AL1609" i="16"/>
  <c r="AO1609" i="16"/>
  <c r="U1610" i="16"/>
  <c r="V1610" i="16"/>
  <c r="AK1610" i="16"/>
  <c r="X1610" i="16"/>
  <c r="W1610" i="16"/>
  <c r="AL1610" i="16"/>
  <c r="AM1610" i="16"/>
  <c r="U1611" i="16"/>
  <c r="V1611" i="16"/>
  <c r="AK1611" i="16"/>
  <c r="X1611" i="16"/>
  <c r="W1611" i="16"/>
  <c r="AL1611" i="16"/>
  <c r="AO1611" i="16"/>
  <c r="U1612" i="16"/>
  <c r="V1612" i="16"/>
  <c r="AK1612" i="16"/>
  <c r="X1612" i="16"/>
  <c r="W1612" i="16"/>
  <c r="AL1612" i="16"/>
  <c r="AM1612" i="16"/>
  <c r="U1613" i="16"/>
  <c r="V1613" i="16"/>
  <c r="AK1613" i="16"/>
  <c r="X1613" i="16"/>
  <c r="W1613" i="16"/>
  <c r="AL1613" i="16"/>
  <c r="AO1613" i="16"/>
  <c r="U1614" i="16"/>
  <c r="V1614" i="16"/>
  <c r="AK1614" i="16"/>
  <c r="X1614" i="16"/>
  <c r="W1614" i="16"/>
  <c r="AL1614" i="16"/>
  <c r="AM1614" i="16"/>
  <c r="U1615" i="16"/>
  <c r="V1615" i="16"/>
  <c r="AK1615" i="16"/>
  <c r="X1615" i="16"/>
  <c r="W1615" i="16"/>
  <c r="AL1615" i="16"/>
  <c r="AO1615" i="16"/>
  <c r="U1616" i="16"/>
  <c r="V1616" i="16"/>
  <c r="AK1616" i="16"/>
  <c r="X1616" i="16"/>
  <c r="W1616" i="16"/>
  <c r="AL1616" i="16"/>
  <c r="AM1616" i="16"/>
  <c r="U1617" i="16"/>
  <c r="V1617" i="16"/>
  <c r="AK1617" i="16"/>
  <c r="X1617" i="16"/>
  <c r="W1617" i="16"/>
  <c r="AL1617" i="16"/>
  <c r="AO1617" i="16"/>
  <c r="U1618" i="16"/>
  <c r="V1618" i="16"/>
  <c r="AK1618" i="16"/>
  <c r="X1618" i="16"/>
  <c r="W1618" i="16"/>
  <c r="AL1618" i="16"/>
  <c r="AM1618" i="16"/>
  <c r="U1619" i="16"/>
  <c r="V1619" i="16"/>
  <c r="AK1619" i="16"/>
  <c r="X1619" i="16"/>
  <c r="W1619" i="16"/>
  <c r="AL1619" i="16"/>
  <c r="AO1619" i="16"/>
  <c r="U1620" i="16"/>
  <c r="V1620" i="16"/>
  <c r="AK1620" i="16"/>
  <c r="X1620" i="16"/>
  <c r="W1620" i="16"/>
  <c r="AL1620" i="16"/>
  <c r="AM1620" i="16"/>
  <c r="U1621" i="16"/>
  <c r="V1621" i="16"/>
  <c r="AK1621" i="16"/>
  <c r="X1621" i="16"/>
  <c r="W1621" i="16"/>
  <c r="AL1621" i="16"/>
  <c r="AO1621" i="16"/>
  <c r="U1622" i="16"/>
  <c r="V1622" i="16"/>
  <c r="AK1622" i="16"/>
  <c r="X1622" i="16"/>
  <c r="W1622" i="16"/>
  <c r="AL1622" i="16"/>
  <c r="AM1622" i="16"/>
  <c r="U1623" i="16"/>
  <c r="V1623" i="16"/>
  <c r="AK1623" i="16"/>
  <c r="X1623" i="16"/>
  <c r="W1623" i="16"/>
  <c r="AL1623" i="16"/>
  <c r="AO1623" i="16"/>
  <c r="U1624" i="16"/>
  <c r="V1624" i="16"/>
  <c r="AK1624" i="16"/>
  <c r="X1624" i="16"/>
  <c r="W1624" i="16"/>
  <c r="AL1624" i="16"/>
  <c r="AM1624" i="16"/>
  <c r="U1625" i="16"/>
  <c r="V1625" i="16"/>
  <c r="AK1625" i="16"/>
  <c r="X1625" i="16"/>
  <c r="W1625" i="16"/>
  <c r="AL1625" i="16"/>
  <c r="AO1625" i="16"/>
  <c r="U1626" i="16"/>
  <c r="V1626" i="16"/>
  <c r="AK1626" i="16"/>
  <c r="X1626" i="16"/>
  <c r="W1626" i="16"/>
  <c r="AL1626" i="16"/>
  <c r="AM1626" i="16"/>
  <c r="U1627" i="16"/>
  <c r="V1627" i="16"/>
  <c r="AK1627" i="16"/>
  <c r="X1627" i="16"/>
  <c r="W1627" i="16"/>
  <c r="AL1627" i="16"/>
  <c r="AO1627" i="16"/>
  <c r="U1628" i="16"/>
  <c r="V1628" i="16"/>
  <c r="AK1628" i="16"/>
  <c r="X1628" i="16"/>
  <c r="W1628" i="16"/>
  <c r="AL1628" i="16"/>
  <c r="AM1628" i="16"/>
  <c r="U1629" i="16"/>
  <c r="V1629" i="16"/>
  <c r="AK1629" i="16"/>
  <c r="X1629" i="16"/>
  <c r="W1629" i="16"/>
  <c r="AL1629" i="16"/>
  <c r="AO1629" i="16"/>
  <c r="U1630" i="16"/>
  <c r="V1630" i="16"/>
  <c r="AK1630" i="16"/>
  <c r="X1630" i="16"/>
  <c r="W1630" i="16"/>
  <c r="AL1630" i="16"/>
  <c r="AM1630" i="16"/>
  <c r="U1631" i="16"/>
  <c r="V1631" i="16"/>
  <c r="AK1631" i="16"/>
  <c r="X1631" i="16"/>
  <c r="W1631" i="16"/>
  <c r="AL1631" i="16"/>
  <c r="AO1631" i="16"/>
  <c r="U1632" i="16"/>
  <c r="V1632" i="16"/>
  <c r="AK1632" i="16"/>
  <c r="X1632" i="16"/>
  <c r="W1632" i="16"/>
  <c r="AL1632" i="16"/>
  <c r="AM1632" i="16"/>
  <c r="U1633" i="16"/>
  <c r="V1633" i="16"/>
  <c r="AK1633" i="16"/>
  <c r="X1633" i="16"/>
  <c r="W1633" i="16"/>
  <c r="AL1633" i="16"/>
  <c r="AO1633" i="16"/>
  <c r="U1634" i="16"/>
  <c r="V1634" i="16"/>
  <c r="AK1634" i="16"/>
  <c r="X1634" i="16"/>
  <c r="W1634" i="16"/>
  <c r="AL1634" i="16"/>
  <c r="AM1634" i="16"/>
  <c r="U1635" i="16"/>
  <c r="V1635" i="16"/>
  <c r="AK1635" i="16"/>
  <c r="X1635" i="16"/>
  <c r="W1635" i="16"/>
  <c r="AL1635" i="16"/>
  <c r="AO1635" i="16"/>
  <c r="U1636" i="16"/>
  <c r="V1636" i="16"/>
  <c r="AK1636" i="16"/>
  <c r="X1636" i="16"/>
  <c r="W1636" i="16"/>
  <c r="AL1636" i="16"/>
  <c r="AM1636" i="16"/>
  <c r="U1637" i="16"/>
  <c r="V1637" i="16"/>
  <c r="AK1637" i="16"/>
  <c r="X1637" i="16"/>
  <c r="W1637" i="16"/>
  <c r="AL1637" i="16"/>
  <c r="AO1637" i="16"/>
  <c r="U1638" i="16"/>
  <c r="V1638" i="16"/>
  <c r="AK1638" i="16"/>
  <c r="X1638" i="16"/>
  <c r="W1638" i="16"/>
  <c r="AL1638" i="16"/>
  <c r="AM1638" i="16"/>
  <c r="U1639" i="16"/>
  <c r="V1639" i="16"/>
  <c r="AK1639" i="16"/>
  <c r="X1639" i="16"/>
  <c r="W1639" i="16"/>
  <c r="AL1639" i="16"/>
  <c r="AO1639" i="16"/>
  <c r="U1640" i="16"/>
  <c r="V1640" i="16"/>
  <c r="AK1640" i="16"/>
  <c r="X1640" i="16"/>
  <c r="W1640" i="16"/>
  <c r="AL1640" i="16"/>
  <c r="AM1640" i="16"/>
  <c r="U1641" i="16"/>
  <c r="V1641" i="16"/>
  <c r="AK1641" i="16"/>
  <c r="X1641" i="16"/>
  <c r="W1641" i="16"/>
  <c r="AL1641" i="16"/>
  <c r="AO1641" i="16"/>
  <c r="U1642" i="16"/>
  <c r="V1642" i="16"/>
  <c r="AK1642" i="16"/>
  <c r="X1642" i="16"/>
  <c r="W1642" i="16"/>
  <c r="AL1642" i="16"/>
  <c r="AM1642" i="16"/>
  <c r="U1643" i="16"/>
  <c r="V1643" i="16"/>
  <c r="AK1643" i="16"/>
  <c r="X1643" i="16"/>
  <c r="W1643" i="16"/>
  <c r="AL1643" i="16"/>
  <c r="AO1643" i="16"/>
  <c r="U1644" i="16"/>
  <c r="V1644" i="16"/>
  <c r="AK1644" i="16"/>
  <c r="X1644" i="16"/>
  <c r="W1644" i="16"/>
  <c r="AL1644" i="16"/>
  <c r="AM1644" i="16"/>
  <c r="U1645" i="16"/>
  <c r="V1645" i="16"/>
  <c r="AK1645" i="16"/>
  <c r="X1645" i="16"/>
  <c r="W1645" i="16"/>
  <c r="AL1645" i="16"/>
  <c r="AO1645" i="16"/>
  <c r="U1646" i="16"/>
  <c r="V1646" i="16"/>
  <c r="AK1646" i="16"/>
  <c r="X1646" i="16"/>
  <c r="W1646" i="16"/>
  <c r="AL1646" i="16"/>
  <c r="AM1646" i="16"/>
  <c r="U1647" i="16"/>
  <c r="V1647" i="16"/>
  <c r="AK1647" i="16"/>
  <c r="X1647" i="16"/>
  <c r="W1647" i="16"/>
  <c r="AL1647" i="16"/>
  <c r="AO1647" i="16"/>
  <c r="U1648" i="16"/>
  <c r="V1648" i="16"/>
  <c r="AK1648" i="16"/>
  <c r="X1648" i="16"/>
  <c r="W1648" i="16"/>
  <c r="AL1648" i="16"/>
  <c r="AM1648" i="16"/>
  <c r="U1649" i="16"/>
  <c r="V1649" i="16"/>
  <c r="AK1649" i="16"/>
  <c r="X1649" i="16"/>
  <c r="W1649" i="16"/>
  <c r="AL1649" i="16"/>
  <c r="AO1649" i="16"/>
  <c r="U1650" i="16"/>
  <c r="V1650" i="16"/>
  <c r="AK1650" i="16"/>
  <c r="X1650" i="16"/>
  <c r="W1650" i="16"/>
  <c r="AL1650" i="16"/>
  <c r="AM1650" i="16"/>
  <c r="U1651" i="16"/>
  <c r="V1651" i="16"/>
  <c r="AK1651" i="16"/>
  <c r="X1651" i="16"/>
  <c r="W1651" i="16"/>
  <c r="AL1651" i="16"/>
  <c r="AO1651" i="16"/>
  <c r="U1652" i="16"/>
  <c r="V1652" i="16"/>
  <c r="AK1652" i="16"/>
  <c r="X1652" i="16"/>
  <c r="W1652" i="16"/>
  <c r="AL1652" i="16"/>
  <c r="AM1652" i="16"/>
  <c r="U1653" i="16"/>
  <c r="V1653" i="16"/>
  <c r="AK1653" i="16"/>
  <c r="X1653" i="16"/>
  <c r="W1653" i="16"/>
  <c r="AL1653" i="16"/>
  <c r="AO1653" i="16"/>
  <c r="U1654" i="16"/>
  <c r="V1654" i="16"/>
  <c r="AK1654" i="16"/>
  <c r="X1654" i="16"/>
  <c r="W1654" i="16"/>
  <c r="AL1654" i="16"/>
  <c r="AM1654" i="16"/>
  <c r="U1655" i="16"/>
  <c r="V1655" i="16"/>
  <c r="AK1655" i="16"/>
  <c r="X1655" i="16"/>
  <c r="W1655" i="16"/>
  <c r="AL1655" i="16"/>
  <c r="AO1655" i="16"/>
  <c r="U1656" i="16"/>
  <c r="V1656" i="16"/>
  <c r="AK1656" i="16"/>
  <c r="X1656" i="16"/>
  <c r="W1656" i="16"/>
  <c r="AL1656" i="16"/>
  <c r="AM1656" i="16"/>
  <c r="U1657" i="16"/>
  <c r="V1657" i="16"/>
  <c r="AK1657" i="16"/>
  <c r="X1657" i="16"/>
  <c r="W1657" i="16"/>
  <c r="AL1657" i="16"/>
  <c r="AO1657" i="16"/>
  <c r="U1658" i="16"/>
  <c r="V1658" i="16"/>
  <c r="AK1658" i="16"/>
  <c r="X1658" i="16"/>
  <c r="W1658" i="16"/>
  <c r="AL1658" i="16"/>
  <c r="AM1658" i="16"/>
  <c r="U1659" i="16"/>
  <c r="V1659" i="16"/>
  <c r="AK1659" i="16"/>
  <c r="X1659" i="16"/>
  <c r="W1659" i="16"/>
  <c r="AL1659" i="16"/>
  <c r="AO1659" i="16"/>
  <c r="U1660" i="16"/>
  <c r="V1660" i="16"/>
  <c r="AK1660" i="16"/>
  <c r="X1660" i="16"/>
  <c r="W1660" i="16"/>
  <c r="AL1660" i="16"/>
  <c r="AM1660" i="16"/>
  <c r="U1661" i="16"/>
  <c r="V1661" i="16"/>
  <c r="AK1661" i="16"/>
  <c r="X1661" i="16"/>
  <c r="W1661" i="16"/>
  <c r="AL1661" i="16"/>
  <c r="AO1661" i="16"/>
  <c r="U1662" i="16"/>
  <c r="V1662" i="16"/>
  <c r="AK1662" i="16"/>
  <c r="X1662" i="16"/>
  <c r="W1662" i="16"/>
  <c r="AL1662" i="16"/>
  <c r="AM1662" i="16"/>
  <c r="U1663" i="16"/>
  <c r="V1663" i="16"/>
  <c r="AK1663" i="16"/>
  <c r="X1663" i="16"/>
  <c r="W1663" i="16"/>
  <c r="AL1663" i="16"/>
  <c r="AO1663" i="16"/>
  <c r="U1664" i="16"/>
  <c r="V1664" i="16"/>
  <c r="AK1664" i="16"/>
  <c r="X1664" i="16"/>
  <c r="W1664" i="16"/>
  <c r="AL1664" i="16"/>
  <c r="AM1664" i="16"/>
  <c r="U1665" i="16"/>
  <c r="V1665" i="16"/>
  <c r="AK1665" i="16"/>
  <c r="X1665" i="16"/>
  <c r="W1665" i="16"/>
  <c r="AL1665" i="16"/>
  <c r="AO1665" i="16"/>
  <c r="U1666" i="16"/>
  <c r="V1666" i="16"/>
  <c r="AK1666" i="16"/>
  <c r="X1666" i="16"/>
  <c r="W1666" i="16"/>
  <c r="AL1666" i="16"/>
  <c r="AM1666" i="16"/>
  <c r="U1667" i="16"/>
  <c r="V1667" i="16"/>
  <c r="AK1667" i="16"/>
  <c r="X1667" i="16"/>
  <c r="W1667" i="16"/>
  <c r="AL1667" i="16"/>
  <c r="AO1667" i="16"/>
  <c r="U1668" i="16"/>
  <c r="V1668" i="16"/>
  <c r="AK1668" i="16"/>
  <c r="X1668" i="16"/>
  <c r="W1668" i="16"/>
  <c r="AL1668" i="16"/>
  <c r="AM1668" i="16"/>
  <c r="U1669" i="16"/>
  <c r="V1669" i="16"/>
  <c r="AK1669" i="16"/>
  <c r="X1669" i="16"/>
  <c r="W1669" i="16"/>
  <c r="AL1669" i="16"/>
  <c r="AO1669" i="16"/>
  <c r="U1670" i="16"/>
  <c r="V1670" i="16"/>
  <c r="AK1670" i="16"/>
  <c r="X1670" i="16"/>
  <c r="W1670" i="16"/>
  <c r="AL1670" i="16"/>
  <c r="AM1670" i="16"/>
  <c r="U1671" i="16"/>
  <c r="V1671" i="16"/>
  <c r="AK1671" i="16"/>
  <c r="X1671" i="16"/>
  <c r="W1671" i="16"/>
  <c r="AL1671" i="16"/>
  <c r="AO1671" i="16"/>
  <c r="U1672" i="16"/>
  <c r="V1672" i="16"/>
  <c r="AK1672" i="16"/>
  <c r="X1672" i="16"/>
  <c r="W1672" i="16"/>
  <c r="AL1672" i="16"/>
  <c r="AM1672" i="16"/>
  <c r="U1673" i="16"/>
  <c r="V1673" i="16"/>
  <c r="AK1673" i="16"/>
  <c r="X1673" i="16"/>
  <c r="W1673" i="16"/>
  <c r="AL1673" i="16"/>
  <c r="AO1673" i="16"/>
  <c r="U1674" i="16"/>
  <c r="V1674" i="16"/>
  <c r="AK1674" i="16"/>
  <c r="X1674" i="16"/>
  <c r="W1674" i="16"/>
  <c r="AL1674" i="16"/>
  <c r="AM1674" i="16"/>
  <c r="U1675" i="16"/>
  <c r="V1675" i="16"/>
  <c r="AK1675" i="16"/>
  <c r="X1675" i="16"/>
  <c r="W1675" i="16"/>
  <c r="AL1675" i="16"/>
  <c r="AO1675" i="16"/>
  <c r="U1676" i="16"/>
  <c r="V1676" i="16"/>
  <c r="AK1676" i="16"/>
  <c r="X1676" i="16"/>
  <c r="W1676" i="16"/>
  <c r="AL1676" i="16"/>
  <c r="AM1676" i="16"/>
  <c r="U1677" i="16"/>
  <c r="V1677" i="16"/>
  <c r="AK1677" i="16"/>
  <c r="X1677" i="16"/>
  <c r="W1677" i="16"/>
  <c r="AL1677" i="16"/>
  <c r="AO1677" i="16"/>
  <c r="U1678" i="16"/>
  <c r="V1678" i="16"/>
  <c r="AK1678" i="16"/>
  <c r="X1678" i="16"/>
  <c r="W1678" i="16"/>
  <c r="AL1678" i="16"/>
  <c r="AM1678" i="16"/>
  <c r="U1679" i="16"/>
  <c r="V1679" i="16"/>
  <c r="AK1679" i="16"/>
  <c r="X1679" i="16"/>
  <c r="W1679" i="16"/>
  <c r="AL1679" i="16"/>
  <c r="AO1679" i="16"/>
  <c r="U1680" i="16"/>
  <c r="V1680" i="16"/>
  <c r="AK1680" i="16"/>
  <c r="X1680" i="16"/>
  <c r="W1680" i="16"/>
  <c r="AL1680" i="16"/>
  <c r="AM1680" i="16"/>
  <c r="U1681" i="16"/>
  <c r="V1681" i="16"/>
  <c r="AK1681" i="16"/>
  <c r="X1681" i="16"/>
  <c r="W1681" i="16"/>
  <c r="AL1681" i="16"/>
  <c r="AO1681" i="16"/>
  <c r="U1682" i="16"/>
  <c r="V1682" i="16"/>
  <c r="AK1682" i="16"/>
  <c r="X1682" i="16"/>
  <c r="W1682" i="16"/>
  <c r="AL1682" i="16"/>
  <c r="AM1682" i="16"/>
  <c r="U1683" i="16"/>
  <c r="V1683" i="16"/>
  <c r="AK1683" i="16"/>
  <c r="X1683" i="16"/>
  <c r="W1683" i="16"/>
  <c r="AL1683" i="16"/>
  <c r="AO1683" i="16"/>
  <c r="U1684" i="16"/>
  <c r="V1684" i="16"/>
  <c r="AK1684" i="16"/>
  <c r="X1684" i="16"/>
  <c r="W1684" i="16"/>
  <c r="AL1684" i="16"/>
  <c r="AM1684" i="16"/>
  <c r="U1685" i="16"/>
  <c r="V1685" i="16"/>
  <c r="AK1685" i="16"/>
  <c r="X1685" i="16"/>
  <c r="W1685" i="16"/>
  <c r="AL1685" i="16"/>
  <c r="AO1685" i="16"/>
  <c r="U1686" i="16"/>
  <c r="V1686" i="16"/>
  <c r="AK1686" i="16"/>
  <c r="X1686" i="16"/>
  <c r="W1686" i="16"/>
  <c r="AL1686" i="16"/>
  <c r="AM1686" i="16"/>
  <c r="U1687" i="16"/>
  <c r="V1687" i="16"/>
  <c r="AK1687" i="16"/>
  <c r="X1687" i="16"/>
  <c r="W1687" i="16"/>
  <c r="AL1687" i="16"/>
  <c r="AO1687" i="16"/>
  <c r="U1688" i="16"/>
  <c r="V1688" i="16"/>
  <c r="AK1688" i="16"/>
  <c r="X1688" i="16"/>
  <c r="W1688" i="16"/>
  <c r="AL1688" i="16"/>
  <c r="AM1688" i="16"/>
  <c r="U1689" i="16"/>
  <c r="V1689" i="16"/>
  <c r="AK1689" i="16"/>
  <c r="X1689" i="16"/>
  <c r="W1689" i="16"/>
  <c r="AL1689" i="16"/>
  <c r="AO1689" i="16"/>
  <c r="U1690" i="16"/>
  <c r="V1690" i="16"/>
  <c r="AK1690" i="16"/>
  <c r="X1690" i="16"/>
  <c r="W1690" i="16"/>
  <c r="AL1690" i="16"/>
  <c r="AM1690" i="16"/>
  <c r="U1691" i="16"/>
  <c r="V1691" i="16"/>
  <c r="AK1691" i="16"/>
  <c r="X1691" i="16"/>
  <c r="W1691" i="16"/>
  <c r="AL1691" i="16"/>
  <c r="AO1691" i="16"/>
  <c r="U1692" i="16"/>
  <c r="V1692" i="16"/>
  <c r="AK1692" i="16"/>
  <c r="X1692" i="16"/>
  <c r="W1692" i="16"/>
  <c r="AL1692" i="16"/>
  <c r="AM1692" i="16"/>
  <c r="U1693" i="16"/>
  <c r="V1693" i="16"/>
  <c r="AK1693" i="16"/>
  <c r="X1693" i="16"/>
  <c r="W1693" i="16"/>
  <c r="AL1693" i="16"/>
  <c r="AO1693" i="16"/>
  <c r="U1694" i="16"/>
  <c r="V1694" i="16"/>
  <c r="AK1694" i="16"/>
  <c r="X1694" i="16"/>
  <c r="W1694" i="16"/>
  <c r="AL1694" i="16"/>
  <c r="AM1694" i="16"/>
  <c r="U1695" i="16"/>
  <c r="V1695" i="16"/>
  <c r="AK1695" i="16"/>
  <c r="X1695" i="16"/>
  <c r="W1695" i="16"/>
  <c r="AL1695" i="16"/>
  <c r="AO1695" i="16"/>
  <c r="U1696" i="16"/>
  <c r="V1696" i="16"/>
  <c r="AK1696" i="16"/>
  <c r="X1696" i="16"/>
  <c r="W1696" i="16"/>
  <c r="AL1696" i="16"/>
  <c r="AM1696" i="16"/>
  <c r="U1697" i="16"/>
  <c r="V1697" i="16"/>
  <c r="AK1697" i="16"/>
  <c r="X1697" i="16"/>
  <c r="W1697" i="16"/>
  <c r="AL1697" i="16"/>
  <c r="AO1697" i="16"/>
  <c r="U1698" i="16"/>
  <c r="V1698" i="16"/>
  <c r="AK1698" i="16"/>
  <c r="X1698" i="16"/>
  <c r="W1698" i="16"/>
  <c r="AL1698" i="16"/>
  <c r="AM1698" i="16"/>
  <c r="U1699" i="16"/>
  <c r="V1699" i="16"/>
  <c r="AK1699" i="16"/>
  <c r="X1699" i="16"/>
  <c r="W1699" i="16"/>
  <c r="AL1699" i="16"/>
  <c r="AO1699" i="16"/>
  <c r="U1700" i="16"/>
  <c r="V1700" i="16"/>
  <c r="AK1700" i="16"/>
  <c r="X1700" i="16"/>
  <c r="W1700" i="16"/>
  <c r="AL1700" i="16"/>
  <c r="AM1700" i="16"/>
  <c r="U1701" i="16"/>
  <c r="V1701" i="16"/>
  <c r="AK1701" i="16"/>
  <c r="X1701" i="16"/>
  <c r="W1701" i="16"/>
  <c r="AL1701" i="16"/>
  <c r="AO1701" i="16"/>
  <c r="U1702" i="16"/>
  <c r="V1702" i="16"/>
  <c r="AK1702" i="16"/>
  <c r="X1702" i="16"/>
  <c r="W1702" i="16"/>
  <c r="AL1702" i="16"/>
  <c r="AM1702" i="16"/>
  <c r="U1703" i="16"/>
  <c r="V1703" i="16"/>
  <c r="AK1703" i="16"/>
  <c r="X1703" i="16"/>
  <c r="W1703" i="16"/>
  <c r="AL1703" i="16"/>
  <c r="AO1703" i="16"/>
  <c r="U1704" i="16"/>
  <c r="V1704" i="16"/>
  <c r="AK1704" i="16"/>
  <c r="X1704" i="16"/>
  <c r="W1704" i="16"/>
  <c r="AL1704" i="16"/>
  <c r="AM1704" i="16"/>
  <c r="U1705" i="16"/>
  <c r="V1705" i="16"/>
  <c r="AK1705" i="16"/>
  <c r="X1705" i="16"/>
  <c r="W1705" i="16"/>
  <c r="AL1705" i="16"/>
  <c r="AO1705" i="16"/>
  <c r="U1706" i="16"/>
  <c r="V1706" i="16"/>
  <c r="AK1706" i="16"/>
  <c r="X1706" i="16"/>
  <c r="W1706" i="16"/>
  <c r="AL1706" i="16"/>
  <c r="AM1706" i="16"/>
  <c r="U1707" i="16"/>
  <c r="V1707" i="16"/>
  <c r="AK1707" i="16"/>
  <c r="X1707" i="16"/>
  <c r="W1707" i="16"/>
  <c r="AL1707" i="16"/>
  <c r="AO1707" i="16"/>
  <c r="U1708" i="16"/>
  <c r="V1708" i="16"/>
  <c r="AK1708" i="16"/>
  <c r="X1708" i="16"/>
  <c r="W1708" i="16"/>
  <c r="AL1708" i="16"/>
  <c r="AM1708" i="16"/>
  <c r="U1709" i="16"/>
  <c r="V1709" i="16"/>
  <c r="AK1709" i="16"/>
  <c r="X1709" i="16"/>
  <c r="W1709" i="16"/>
  <c r="AL1709" i="16"/>
  <c r="AO1709" i="16"/>
  <c r="U1710" i="16"/>
  <c r="V1710" i="16"/>
  <c r="AK1710" i="16"/>
  <c r="X1710" i="16"/>
  <c r="W1710" i="16"/>
  <c r="AL1710" i="16"/>
  <c r="AM1710" i="16"/>
  <c r="U1711" i="16"/>
  <c r="V1711" i="16"/>
  <c r="AK1711" i="16"/>
  <c r="X1711" i="16"/>
  <c r="W1711" i="16"/>
  <c r="AL1711" i="16"/>
  <c r="AO1711" i="16"/>
  <c r="U1712" i="16"/>
  <c r="V1712" i="16"/>
  <c r="AK1712" i="16"/>
  <c r="X1712" i="16"/>
  <c r="W1712" i="16"/>
  <c r="AL1712" i="16"/>
  <c r="AM1712" i="16"/>
  <c r="U1713" i="16"/>
  <c r="V1713" i="16"/>
  <c r="AK1713" i="16"/>
  <c r="X1713" i="16"/>
  <c r="W1713" i="16"/>
  <c r="AL1713" i="16"/>
  <c r="AO1713" i="16"/>
  <c r="U1714" i="16"/>
  <c r="V1714" i="16"/>
  <c r="AK1714" i="16"/>
  <c r="X1714" i="16"/>
  <c r="W1714" i="16"/>
  <c r="AL1714" i="16"/>
  <c r="AM1714" i="16"/>
  <c r="U1715" i="16"/>
  <c r="V1715" i="16"/>
  <c r="AK1715" i="16"/>
  <c r="X1715" i="16"/>
  <c r="W1715" i="16"/>
  <c r="AL1715" i="16"/>
  <c r="AO1715" i="16"/>
  <c r="U1716" i="16"/>
  <c r="V1716" i="16"/>
  <c r="AK1716" i="16"/>
  <c r="X1716" i="16"/>
  <c r="W1716" i="16"/>
  <c r="AL1716" i="16"/>
  <c r="AM1716" i="16"/>
  <c r="U1717" i="16"/>
  <c r="V1717" i="16"/>
  <c r="AK1717" i="16"/>
  <c r="X1717" i="16"/>
  <c r="W1717" i="16"/>
  <c r="AL1717" i="16"/>
  <c r="AO1717" i="16"/>
  <c r="U1718" i="16"/>
  <c r="V1718" i="16"/>
  <c r="AK1718" i="16"/>
  <c r="X1718" i="16"/>
  <c r="W1718" i="16"/>
  <c r="AL1718" i="16"/>
  <c r="AM1718" i="16"/>
  <c r="U1719" i="16"/>
  <c r="V1719" i="16"/>
  <c r="AK1719" i="16"/>
  <c r="X1719" i="16"/>
  <c r="W1719" i="16"/>
  <c r="AL1719" i="16"/>
  <c r="AO1719" i="16"/>
  <c r="U1720" i="16"/>
  <c r="V1720" i="16"/>
  <c r="AK1720" i="16"/>
  <c r="X1720" i="16"/>
  <c r="W1720" i="16"/>
  <c r="AL1720" i="16"/>
  <c r="AM1720" i="16"/>
  <c r="U1721" i="16"/>
  <c r="V1721" i="16"/>
  <c r="AK1721" i="16"/>
  <c r="X1721" i="16"/>
  <c r="W1721" i="16"/>
  <c r="AL1721" i="16"/>
  <c r="AO1721" i="16"/>
  <c r="U1722" i="16"/>
  <c r="V1722" i="16"/>
  <c r="AK1722" i="16"/>
  <c r="X1722" i="16"/>
  <c r="W1722" i="16"/>
  <c r="AL1722" i="16"/>
  <c r="AM1722" i="16"/>
  <c r="U1723" i="16"/>
  <c r="V1723" i="16"/>
  <c r="AK1723" i="16"/>
  <c r="X1723" i="16"/>
  <c r="W1723" i="16"/>
  <c r="AL1723" i="16"/>
  <c r="AO1723" i="16"/>
  <c r="U1724" i="16"/>
  <c r="V1724" i="16"/>
  <c r="AK1724" i="16"/>
  <c r="X1724" i="16"/>
  <c r="W1724" i="16"/>
  <c r="AL1724" i="16"/>
  <c r="AM1724" i="16"/>
  <c r="U1725" i="16"/>
  <c r="V1725" i="16"/>
  <c r="AK1725" i="16"/>
  <c r="X1725" i="16"/>
  <c r="W1725" i="16"/>
  <c r="AL1725" i="16"/>
  <c r="AO1725" i="16"/>
  <c r="U1726" i="16"/>
  <c r="V1726" i="16"/>
  <c r="AK1726" i="16"/>
  <c r="X1726" i="16"/>
  <c r="W1726" i="16"/>
  <c r="AL1726" i="16"/>
  <c r="AM1726" i="16"/>
  <c r="U1727" i="16"/>
  <c r="V1727" i="16"/>
  <c r="AK1727" i="16"/>
  <c r="X1727" i="16"/>
  <c r="W1727" i="16"/>
  <c r="AL1727" i="16"/>
  <c r="AO1727" i="16"/>
  <c r="U1728" i="16"/>
  <c r="V1728" i="16"/>
  <c r="AK1728" i="16"/>
  <c r="X1728" i="16"/>
  <c r="W1728" i="16"/>
  <c r="AL1728" i="16"/>
  <c r="AM1728" i="16"/>
  <c r="U1729" i="16"/>
  <c r="V1729" i="16"/>
  <c r="AK1729" i="16"/>
  <c r="X1729" i="16"/>
  <c r="W1729" i="16"/>
  <c r="AL1729" i="16"/>
  <c r="AO1729" i="16"/>
  <c r="U1730" i="16"/>
  <c r="V1730" i="16"/>
  <c r="AK1730" i="16"/>
  <c r="X1730" i="16"/>
  <c r="W1730" i="16"/>
  <c r="AL1730" i="16"/>
  <c r="AM1730" i="16"/>
  <c r="U1731" i="16"/>
  <c r="V1731" i="16"/>
  <c r="AK1731" i="16"/>
  <c r="X1731" i="16"/>
  <c r="W1731" i="16"/>
  <c r="AL1731" i="16"/>
  <c r="AO1731" i="16"/>
  <c r="U1732" i="16"/>
  <c r="V1732" i="16"/>
  <c r="AK1732" i="16"/>
  <c r="X1732" i="16"/>
  <c r="W1732" i="16"/>
  <c r="AL1732" i="16"/>
  <c r="AM1732" i="16"/>
  <c r="U1733" i="16"/>
  <c r="V1733" i="16"/>
  <c r="AK1733" i="16"/>
  <c r="X1733" i="16"/>
  <c r="W1733" i="16"/>
  <c r="AL1733" i="16"/>
  <c r="AO1733" i="16"/>
  <c r="U1734" i="16"/>
  <c r="V1734" i="16"/>
  <c r="AK1734" i="16"/>
  <c r="X1734" i="16"/>
  <c r="W1734" i="16"/>
  <c r="AL1734" i="16"/>
  <c r="AM1734" i="16"/>
  <c r="U1735" i="16"/>
  <c r="V1735" i="16"/>
  <c r="AK1735" i="16"/>
  <c r="X1735" i="16"/>
  <c r="W1735" i="16"/>
  <c r="AL1735" i="16"/>
  <c r="AO1735" i="16"/>
  <c r="U1736" i="16"/>
  <c r="V1736" i="16"/>
  <c r="AK1736" i="16"/>
  <c r="X1736" i="16"/>
  <c r="W1736" i="16"/>
  <c r="AL1736" i="16"/>
  <c r="AM1736" i="16"/>
  <c r="U1737" i="16"/>
  <c r="V1737" i="16"/>
  <c r="AK1737" i="16"/>
  <c r="X1737" i="16"/>
  <c r="W1737" i="16"/>
  <c r="AL1737" i="16"/>
  <c r="AO1737" i="16"/>
  <c r="U1738" i="16"/>
  <c r="V1738" i="16"/>
  <c r="AK1738" i="16"/>
  <c r="X1738" i="16"/>
  <c r="W1738" i="16"/>
  <c r="AL1738" i="16"/>
  <c r="AM1738" i="16"/>
  <c r="U1739" i="16"/>
  <c r="V1739" i="16"/>
  <c r="AK1739" i="16"/>
  <c r="X1739" i="16"/>
  <c r="W1739" i="16"/>
  <c r="AL1739" i="16"/>
  <c r="AO1739" i="16"/>
  <c r="U1740" i="16"/>
  <c r="V1740" i="16"/>
  <c r="AK1740" i="16"/>
  <c r="X1740" i="16"/>
  <c r="W1740" i="16"/>
  <c r="AL1740" i="16"/>
  <c r="AM1740" i="16"/>
  <c r="U1741" i="16"/>
  <c r="V1741" i="16"/>
  <c r="AK1741" i="16"/>
  <c r="X1741" i="16"/>
  <c r="W1741" i="16"/>
  <c r="AL1741" i="16"/>
  <c r="AO1741" i="16"/>
  <c r="U1742" i="16"/>
  <c r="V1742" i="16"/>
  <c r="AK1742" i="16"/>
  <c r="X1742" i="16"/>
  <c r="W1742" i="16"/>
  <c r="AL1742" i="16"/>
  <c r="AM1742" i="16"/>
  <c r="U1743" i="16"/>
  <c r="V1743" i="16"/>
  <c r="AK1743" i="16"/>
  <c r="X1743" i="16"/>
  <c r="W1743" i="16"/>
  <c r="AL1743" i="16"/>
  <c r="AO1743" i="16"/>
  <c r="U1744" i="16"/>
  <c r="V1744" i="16"/>
  <c r="AK1744" i="16"/>
  <c r="X1744" i="16"/>
  <c r="W1744" i="16"/>
  <c r="AL1744" i="16"/>
  <c r="AM1744" i="16"/>
  <c r="U1745" i="16"/>
  <c r="V1745" i="16"/>
  <c r="AK1745" i="16"/>
  <c r="X1745" i="16"/>
  <c r="W1745" i="16"/>
  <c r="AL1745" i="16"/>
  <c r="AO1745" i="16"/>
  <c r="U1746" i="16"/>
  <c r="V1746" i="16"/>
  <c r="AK1746" i="16"/>
  <c r="X1746" i="16"/>
  <c r="W1746" i="16"/>
  <c r="AL1746" i="16"/>
  <c r="AM1746" i="16"/>
  <c r="U1747" i="16"/>
  <c r="V1747" i="16"/>
  <c r="AK1747" i="16"/>
  <c r="X1747" i="16"/>
  <c r="W1747" i="16"/>
  <c r="AL1747" i="16"/>
  <c r="AO1747" i="16"/>
  <c r="U1748" i="16"/>
  <c r="V1748" i="16"/>
  <c r="AK1748" i="16"/>
  <c r="X1748" i="16"/>
  <c r="W1748" i="16"/>
  <c r="AL1748" i="16"/>
  <c r="AM1748" i="16"/>
  <c r="U1749" i="16"/>
  <c r="V1749" i="16"/>
  <c r="AK1749" i="16"/>
  <c r="X1749" i="16"/>
  <c r="W1749" i="16"/>
  <c r="AL1749" i="16"/>
  <c r="AO1749" i="16"/>
  <c r="U1750" i="16"/>
  <c r="V1750" i="16"/>
  <c r="AK1750" i="16"/>
  <c r="X1750" i="16"/>
  <c r="W1750" i="16"/>
  <c r="AL1750" i="16"/>
  <c r="AM1750" i="16"/>
  <c r="U1751" i="16"/>
  <c r="V1751" i="16"/>
  <c r="AK1751" i="16"/>
  <c r="X1751" i="16"/>
  <c r="W1751" i="16"/>
  <c r="AL1751" i="16"/>
  <c r="AO1751" i="16"/>
  <c r="U1752" i="16"/>
  <c r="V1752" i="16"/>
  <c r="AK1752" i="16"/>
  <c r="X1752" i="16"/>
  <c r="W1752" i="16"/>
  <c r="AL1752" i="16"/>
  <c r="AM1752" i="16"/>
  <c r="U1753" i="16"/>
  <c r="V1753" i="16"/>
  <c r="AK1753" i="16"/>
  <c r="X1753" i="16"/>
  <c r="W1753" i="16"/>
  <c r="AL1753" i="16"/>
  <c r="AO1753" i="16"/>
  <c r="U1754" i="16"/>
  <c r="V1754" i="16"/>
  <c r="AK1754" i="16"/>
  <c r="X1754" i="16"/>
  <c r="W1754" i="16"/>
  <c r="AL1754" i="16"/>
  <c r="AM1754" i="16"/>
  <c r="U1755" i="16"/>
  <c r="V1755" i="16"/>
  <c r="AK1755" i="16"/>
  <c r="X1755" i="16"/>
  <c r="W1755" i="16"/>
  <c r="AL1755" i="16"/>
  <c r="AO1755" i="16"/>
  <c r="U1756" i="16"/>
  <c r="V1756" i="16"/>
  <c r="AK1756" i="16"/>
  <c r="X1756" i="16"/>
  <c r="W1756" i="16"/>
  <c r="AL1756" i="16"/>
  <c r="AM1756" i="16"/>
  <c r="U1757" i="16"/>
  <c r="V1757" i="16"/>
  <c r="AK1757" i="16"/>
  <c r="X1757" i="16"/>
  <c r="W1757" i="16"/>
  <c r="AL1757" i="16"/>
  <c r="AO1757" i="16"/>
  <c r="U1758" i="16"/>
  <c r="V1758" i="16"/>
  <c r="AK1758" i="16"/>
  <c r="X1758" i="16"/>
  <c r="W1758" i="16"/>
  <c r="AL1758" i="16"/>
  <c r="AM1758" i="16"/>
  <c r="U1759" i="16"/>
  <c r="V1759" i="16"/>
  <c r="AK1759" i="16"/>
  <c r="X1759" i="16"/>
  <c r="W1759" i="16"/>
  <c r="AL1759" i="16"/>
  <c r="AO1759" i="16"/>
  <c r="U1760" i="16"/>
  <c r="V1760" i="16"/>
  <c r="AK1760" i="16"/>
  <c r="X1760" i="16"/>
  <c r="W1760" i="16"/>
  <c r="AL1760" i="16"/>
  <c r="AM1760" i="16"/>
  <c r="U1761" i="16"/>
  <c r="V1761" i="16"/>
  <c r="AK1761" i="16"/>
  <c r="X1761" i="16"/>
  <c r="W1761" i="16"/>
  <c r="AL1761" i="16"/>
  <c r="AO1761" i="16"/>
  <c r="U1762" i="16"/>
  <c r="V1762" i="16"/>
  <c r="AK1762" i="16"/>
  <c r="X1762" i="16"/>
  <c r="W1762" i="16"/>
  <c r="AL1762" i="16"/>
  <c r="AM1762" i="16"/>
  <c r="U1763" i="16"/>
  <c r="V1763" i="16"/>
  <c r="AK1763" i="16"/>
  <c r="X1763" i="16"/>
  <c r="W1763" i="16"/>
  <c r="AL1763" i="16"/>
  <c r="AO1763" i="16"/>
  <c r="U1764" i="16"/>
  <c r="V1764" i="16"/>
  <c r="AK1764" i="16"/>
  <c r="X1764" i="16"/>
  <c r="W1764" i="16"/>
  <c r="AL1764" i="16"/>
  <c r="AM1764" i="16"/>
  <c r="U1765" i="16"/>
  <c r="V1765" i="16"/>
  <c r="AK1765" i="16"/>
  <c r="X1765" i="16"/>
  <c r="W1765" i="16"/>
  <c r="AL1765" i="16"/>
  <c r="AO1765" i="16"/>
  <c r="U1766" i="16"/>
  <c r="V1766" i="16"/>
  <c r="AK1766" i="16"/>
  <c r="X1766" i="16"/>
  <c r="W1766" i="16"/>
  <c r="AL1766" i="16"/>
  <c r="AM1766" i="16"/>
  <c r="U1767" i="16"/>
  <c r="V1767" i="16"/>
  <c r="AK1767" i="16"/>
  <c r="X1767" i="16"/>
  <c r="W1767" i="16"/>
  <c r="AL1767" i="16"/>
  <c r="AO1767" i="16"/>
  <c r="U1768" i="16"/>
  <c r="V1768" i="16"/>
  <c r="AK1768" i="16"/>
  <c r="X1768" i="16"/>
  <c r="W1768" i="16"/>
  <c r="AL1768" i="16"/>
  <c r="AM1768" i="16"/>
  <c r="U1769" i="16"/>
  <c r="V1769" i="16"/>
  <c r="AK1769" i="16"/>
  <c r="X1769" i="16"/>
  <c r="W1769" i="16"/>
  <c r="AL1769" i="16"/>
  <c r="AO1769" i="16"/>
  <c r="U1770" i="16"/>
  <c r="V1770" i="16"/>
  <c r="AK1770" i="16"/>
  <c r="X1770" i="16"/>
  <c r="W1770" i="16"/>
  <c r="AL1770" i="16"/>
  <c r="AM1770" i="16"/>
  <c r="U1771" i="16"/>
  <c r="V1771" i="16"/>
  <c r="AK1771" i="16"/>
  <c r="X1771" i="16"/>
  <c r="W1771" i="16"/>
  <c r="AL1771" i="16"/>
  <c r="AO1771" i="16"/>
  <c r="U1772" i="16"/>
  <c r="V1772" i="16"/>
  <c r="AK1772" i="16"/>
  <c r="X1772" i="16"/>
  <c r="W1772" i="16"/>
  <c r="AL1772" i="16"/>
  <c r="AM1772" i="16"/>
  <c r="U1773" i="16"/>
  <c r="V1773" i="16"/>
  <c r="AK1773" i="16"/>
  <c r="X1773" i="16"/>
  <c r="W1773" i="16"/>
  <c r="AL1773" i="16"/>
  <c r="AO1773" i="16"/>
  <c r="U1774" i="16"/>
  <c r="V1774" i="16"/>
  <c r="AK1774" i="16"/>
  <c r="X1774" i="16"/>
  <c r="W1774" i="16"/>
  <c r="AL1774" i="16"/>
  <c r="AM1774" i="16"/>
  <c r="U1775" i="16"/>
  <c r="V1775" i="16"/>
  <c r="AK1775" i="16"/>
  <c r="X1775" i="16"/>
  <c r="W1775" i="16"/>
  <c r="AL1775" i="16"/>
  <c r="AO1775" i="16"/>
  <c r="U1776" i="16"/>
  <c r="V1776" i="16"/>
  <c r="AK1776" i="16"/>
  <c r="X1776" i="16"/>
  <c r="W1776" i="16"/>
  <c r="AL1776" i="16"/>
  <c r="AM1776" i="16"/>
  <c r="U1777" i="16"/>
  <c r="V1777" i="16"/>
  <c r="AK1777" i="16"/>
  <c r="X1777" i="16"/>
  <c r="W1777" i="16"/>
  <c r="AL1777" i="16"/>
  <c r="AO1777" i="16"/>
  <c r="U1778" i="16"/>
  <c r="V1778" i="16"/>
  <c r="AK1778" i="16"/>
  <c r="X1778" i="16"/>
  <c r="W1778" i="16"/>
  <c r="AL1778" i="16"/>
  <c r="AM1778" i="16"/>
  <c r="U1779" i="16"/>
  <c r="V1779" i="16"/>
  <c r="AK1779" i="16"/>
  <c r="X1779" i="16"/>
  <c r="W1779" i="16"/>
  <c r="AL1779" i="16"/>
  <c r="AO1779" i="16"/>
  <c r="U1780" i="16"/>
  <c r="V1780" i="16"/>
  <c r="AK1780" i="16"/>
  <c r="X1780" i="16"/>
  <c r="W1780" i="16"/>
  <c r="AL1780" i="16"/>
  <c r="AM1780" i="16"/>
  <c r="U1781" i="16"/>
  <c r="V1781" i="16"/>
  <c r="AK1781" i="16"/>
  <c r="X1781" i="16"/>
  <c r="W1781" i="16"/>
  <c r="AL1781" i="16"/>
  <c r="AO1781" i="16"/>
  <c r="U1782" i="16"/>
  <c r="V1782" i="16"/>
  <c r="AK1782" i="16"/>
  <c r="X1782" i="16"/>
  <c r="W1782" i="16"/>
  <c r="AL1782" i="16"/>
  <c r="AM1782" i="16"/>
  <c r="U1783" i="16"/>
  <c r="V1783" i="16"/>
  <c r="AK1783" i="16"/>
  <c r="X1783" i="16"/>
  <c r="W1783" i="16"/>
  <c r="AL1783" i="16"/>
  <c r="AO1783" i="16"/>
  <c r="U1784" i="16"/>
  <c r="V1784" i="16"/>
  <c r="AK1784" i="16"/>
  <c r="X1784" i="16"/>
  <c r="W1784" i="16"/>
  <c r="AL1784" i="16"/>
  <c r="AM1784" i="16"/>
  <c r="U1785" i="16"/>
  <c r="V1785" i="16"/>
  <c r="AK1785" i="16"/>
  <c r="X1785" i="16"/>
  <c r="W1785" i="16"/>
  <c r="AL1785" i="16"/>
  <c r="AO1785" i="16"/>
  <c r="U1786" i="16"/>
  <c r="V1786" i="16"/>
  <c r="AK1786" i="16"/>
  <c r="X1786" i="16"/>
  <c r="W1786" i="16"/>
  <c r="AL1786" i="16"/>
  <c r="AM1786" i="16"/>
  <c r="U1787" i="16"/>
  <c r="V1787" i="16"/>
  <c r="AK1787" i="16"/>
  <c r="X1787" i="16"/>
  <c r="W1787" i="16"/>
  <c r="AL1787" i="16"/>
  <c r="AO1787" i="16"/>
  <c r="U1788" i="16"/>
  <c r="V1788" i="16"/>
  <c r="AK1788" i="16"/>
  <c r="X1788" i="16"/>
  <c r="W1788" i="16"/>
  <c r="AL1788" i="16"/>
  <c r="AM1788" i="16"/>
  <c r="U1789" i="16"/>
  <c r="V1789" i="16"/>
  <c r="AK1789" i="16"/>
  <c r="X1789" i="16"/>
  <c r="W1789" i="16"/>
  <c r="AL1789" i="16"/>
  <c r="AO1789" i="16"/>
  <c r="U1790" i="16"/>
  <c r="V1790" i="16"/>
  <c r="AK1790" i="16"/>
  <c r="X1790" i="16"/>
  <c r="W1790" i="16"/>
  <c r="AL1790" i="16"/>
  <c r="AM1790" i="16"/>
  <c r="U1791" i="16"/>
  <c r="V1791" i="16"/>
  <c r="AK1791" i="16"/>
  <c r="X1791" i="16"/>
  <c r="W1791" i="16"/>
  <c r="AL1791" i="16"/>
  <c r="AO1791" i="16"/>
  <c r="U1792" i="16"/>
  <c r="V1792" i="16"/>
  <c r="AK1792" i="16"/>
  <c r="X1792" i="16"/>
  <c r="W1792" i="16"/>
  <c r="AL1792" i="16"/>
  <c r="AM1792" i="16"/>
  <c r="U1793" i="16"/>
  <c r="V1793" i="16"/>
  <c r="AK1793" i="16"/>
  <c r="X1793" i="16"/>
  <c r="W1793" i="16"/>
  <c r="AL1793" i="16"/>
  <c r="AO1793" i="16"/>
  <c r="U1794" i="16"/>
  <c r="V1794" i="16"/>
  <c r="AK1794" i="16"/>
  <c r="X1794" i="16"/>
  <c r="W1794" i="16"/>
  <c r="AL1794" i="16"/>
  <c r="AM1794" i="16"/>
  <c r="U1795" i="16"/>
  <c r="V1795" i="16"/>
  <c r="AK1795" i="16"/>
  <c r="X1795" i="16"/>
  <c r="W1795" i="16"/>
  <c r="AL1795" i="16"/>
  <c r="AO1795" i="16"/>
  <c r="U1796" i="16"/>
  <c r="V1796" i="16"/>
  <c r="AK1796" i="16"/>
  <c r="X1796" i="16"/>
  <c r="W1796" i="16"/>
  <c r="AL1796" i="16"/>
  <c r="AM1796" i="16"/>
  <c r="U1797" i="16"/>
  <c r="V1797" i="16"/>
  <c r="AK1797" i="16"/>
  <c r="X1797" i="16"/>
  <c r="W1797" i="16"/>
  <c r="AL1797" i="16"/>
  <c r="AO1797" i="16"/>
  <c r="U1798" i="16"/>
  <c r="V1798" i="16"/>
  <c r="AK1798" i="16"/>
  <c r="X1798" i="16"/>
  <c r="W1798" i="16"/>
  <c r="AL1798" i="16"/>
  <c r="AM1798" i="16"/>
  <c r="U1799" i="16"/>
  <c r="V1799" i="16"/>
  <c r="AK1799" i="16"/>
  <c r="X1799" i="16"/>
  <c r="W1799" i="16"/>
  <c r="AL1799" i="16"/>
  <c r="AO1799" i="16"/>
  <c r="U1800" i="16"/>
  <c r="V1800" i="16"/>
  <c r="AK1800" i="16"/>
  <c r="X1800" i="16"/>
  <c r="W1800" i="16"/>
  <c r="AL1800" i="16"/>
  <c r="AM1800" i="16"/>
  <c r="U1801" i="16"/>
  <c r="V1801" i="16"/>
  <c r="AK1801" i="16"/>
  <c r="X1801" i="16"/>
  <c r="W1801" i="16"/>
  <c r="AL1801" i="16"/>
  <c r="AO1801" i="16"/>
  <c r="U1802" i="16"/>
  <c r="V1802" i="16"/>
  <c r="AK1802" i="16"/>
  <c r="X1802" i="16"/>
  <c r="W1802" i="16"/>
  <c r="AL1802" i="16"/>
  <c r="AM1802" i="16"/>
  <c r="U1803" i="16"/>
  <c r="V1803" i="16"/>
  <c r="AK1803" i="16"/>
  <c r="X1803" i="16"/>
  <c r="W1803" i="16"/>
  <c r="AL1803" i="16"/>
  <c r="AO1803" i="16"/>
  <c r="U1804" i="16"/>
  <c r="V1804" i="16"/>
  <c r="AK1804" i="16"/>
  <c r="X1804" i="16"/>
  <c r="W1804" i="16"/>
  <c r="AL1804" i="16"/>
  <c r="AM1804" i="16"/>
  <c r="U1805" i="16"/>
  <c r="V1805" i="16"/>
  <c r="AK1805" i="16"/>
  <c r="X1805" i="16"/>
  <c r="W1805" i="16"/>
  <c r="AL1805" i="16"/>
  <c r="AO1805" i="16"/>
  <c r="U1806" i="16"/>
  <c r="V1806" i="16"/>
  <c r="AK1806" i="16"/>
  <c r="X1806" i="16"/>
  <c r="W1806" i="16"/>
  <c r="AL1806" i="16"/>
  <c r="AM1806" i="16"/>
  <c r="U1807" i="16"/>
  <c r="V1807" i="16"/>
  <c r="AK1807" i="16"/>
  <c r="X1807" i="16"/>
  <c r="W1807" i="16"/>
  <c r="AL1807" i="16"/>
  <c r="AO1807" i="16"/>
  <c r="U1808" i="16"/>
  <c r="V1808" i="16"/>
  <c r="AK1808" i="16"/>
  <c r="X1808" i="16"/>
  <c r="W1808" i="16"/>
  <c r="AL1808" i="16"/>
  <c r="AM1808" i="16"/>
  <c r="U1809" i="16"/>
  <c r="V1809" i="16"/>
  <c r="AK1809" i="16"/>
  <c r="X1809" i="16"/>
  <c r="W1809" i="16"/>
  <c r="AL1809" i="16"/>
  <c r="AO1809" i="16"/>
  <c r="U1810" i="16"/>
  <c r="V1810" i="16"/>
  <c r="AK1810" i="16"/>
  <c r="X1810" i="16"/>
  <c r="W1810" i="16"/>
  <c r="AL1810" i="16"/>
  <c r="AM1810" i="16"/>
  <c r="U1811" i="16"/>
  <c r="V1811" i="16"/>
  <c r="AK1811" i="16"/>
  <c r="X1811" i="16"/>
  <c r="W1811" i="16"/>
  <c r="AL1811" i="16"/>
  <c r="AO1811" i="16"/>
  <c r="U1812" i="16"/>
  <c r="V1812" i="16"/>
  <c r="AK1812" i="16"/>
  <c r="X1812" i="16"/>
  <c r="W1812" i="16"/>
  <c r="AL1812" i="16"/>
  <c r="AM1812" i="16"/>
  <c r="U1813" i="16"/>
  <c r="V1813" i="16"/>
  <c r="AK1813" i="16"/>
  <c r="X1813" i="16"/>
  <c r="W1813" i="16"/>
  <c r="AL1813" i="16"/>
  <c r="AO1813" i="16"/>
  <c r="U1814" i="16"/>
  <c r="V1814" i="16"/>
  <c r="AK1814" i="16"/>
  <c r="X1814" i="16"/>
  <c r="W1814" i="16"/>
  <c r="AL1814" i="16"/>
  <c r="AM1814" i="16"/>
  <c r="U1815" i="16"/>
  <c r="V1815" i="16"/>
  <c r="AK1815" i="16"/>
  <c r="X1815" i="16"/>
  <c r="W1815" i="16"/>
  <c r="AL1815" i="16"/>
  <c r="AO1815" i="16"/>
  <c r="U1816" i="16"/>
  <c r="V1816" i="16"/>
  <c r="AK1816" i="16"/>
  <c r="X1816" i="16"/>
  <c r="W1816" i="16"/>
  <c r="AL1816" i="16"/>
  <c r="AM1816" i="16"/>
  <c r="U1817" i="16"/>
  <c r="V1817" i="16"/>
  <c r="AK1817" i="16"/>
  <c r="X1817" i="16"/>
  <c r="W1817" i="16"/>
  <c r="AL1817" i="16"/>
  <c r="AO1817" i="16"/>
  <c r="U1818" i="16"/>
  <c r="V1818" i="16"/>
  <c r="AK1818" i="16"/>
  <c r="X1818" i="16"/>
  <c r="W1818" i="16"/>
  <c r="AL1818" i="16"/>
  <c r="AM1818" i="16"/>
  <c r="U1819" i="16"/>
  <c r="V1819" i="16"/>
  <c r="AK1819" i="16"/>
  <c r="X1819" i="16"/>
  <c r="W1819" i="16"/>
  <c r="AL1819" i="16"/>
  <c r="AO1819" i="16"/>
  <c r="U1820" i="16"/>
  <c r="V1820" i="16"/>
  <c r="AK1820" i="16"/>
  <c r="X1820" i="16"/>
  <c r="W1820" i="16"/>
  <c r="AL1820" i="16"/>
  <c r="AM1820" i="16"/>
  <c r="U1821" i="16"/>
  <c r="V1821" i="16"/>
  <c r="AK1821" i="16"/>
  <c r="X1821" i="16"/>
  <c r="W1821" i="16"/>
  <c r="AL1821" i="16"/>
  <c r="AO1821" i="16"/>
  <c r="U1822" i="16"/>
  <c r="V1822" i="16"/>
  <c r="AK1822" i="16"/>
  <c r="X1822" i="16"/>
  <c r="W1822" i="16"/>
  <c r="AL1822" i="16"/>
  <c r="AM1822" i="16"/>
  <c r="U1823" i="16"/>
  <c r="V1823" i="16"/>
  <c r="AK1823" i="16"/>
  <c r="X1823" i="16"/>
  <c r="W1823" i="16"/>
  <c r="AL1823" i="16"/>
  <c r="AO1823" i="16"/>
  <c r="U1824" i="16"/>
  <c r="V1824" i="16"/>
  <c r="AK1824" i="16"/>
  <c r="X1824" i="16"/>
  <c r="W1824" i="16"/>
  <c r="AL1824" i="16"/>
  <c r="AM1824" i="16"/>
  <c r="U1825" i="16"/>
  <c r="V1825" i="16"/>
  <c r="AK1825" i="16"/>
  <c r="X1825" i="16"/>
  <c r="W1825" i="16"/>
  <c r="AL1825" i="16"/>
  <c r="AO1825" i="16"/>
  <c r="U1826" i="16"/>
  <c r="V1826" i="16"/>
  <c r="AK1826" i="16"/>
  <c r="X1826" i="16"/>
  <c r="W1826" i="16"/>
  <c r="AL1826" i="16"/>
  <c r="AM1826" i="16"/>
  <c r="U1827" i="16"/>
  <c r="V1827" i="16"/>
  <c r="AK1827" i="16"/>
  <c r="X1827" i="16"/>
  <c r="W1827" i="16"/>
  <c r="AL1827" i="16"/>
  <c r="AO1827" i="16"/>
  <c r="U1828" i="16"/>
  <c r="V1828" i="16"/>
  <c r="AK1828" i="16"/>
  <c r="X1828" i="16"/>
  <c r="W1828" i="16"/>
  <c r="AL1828" i="16"/>
  <c r="AM1828" i="16"/>
  <c r="U1829" i="16"/>
  <c r="V1829" i="16"/>
  <c r="AK1829" i="16"/>
  <c r="X1829" i="16"/>
  <c r="W1829" i="16"/>
  <c r="AL1829" i="16"/>
  <c r="AO1829" i="16"/>
  <c r="U1830" i="16"/>
  <c r="V1830" i="16"/>
  <c r="AK1830" i="16"/>
  <c r="X1830" i="16"/>
  <c r="W1830" i="16"/>
  <c r="AL1830" i="16"/>
  <c r="AM1830" i="16"/>
  <c r="U1831" i="16"/>
  <c r="V1831" i="16"/>
  <c r="AK1831" i="16"/>
  <c r="X1831" i="16"/>
  <c r="W1831" i="16"/>
  <c r="AL1831" i="16"/>
  <c r="AO1831" i="16"/>
  <c r="U1832" i="16"/>
  <c r="V1832" i="16"/>
  <c r="AK1832" i="16"/>
  <c r="X1832" i="16"/>
  <c r="W1832" i="16"/>
  <c r="AL1832" i="16"/>
  <c r="AM1832" i="16"/>
  <c r="U1833" i="16"/>
  <c r="V1833" i="16"/>
  <c r="AK1833" i="16"/>
  <c r="X1833" i="16"/>
  <c r="W1833" i="16"/>
  <c r="AL1833" i="16"/>
  <c r="AO1833" i="16"/>
  <c r="U1834" i="16"/>
  <c r="V1834" i="16"/>
  <c r="AK1834" i="16"/>
  <c r="X1834" i="16"/>
  <c r="W1834" i="16"/>
  <c r="AL1834" i="16"/>
  <c r="AM1834" i="16"/>
  <c r="U1835" i="16"/>
  <c r="V1835" i="16"/>
  <c r="AK1835" i="16"/>
  <c r="X1835" i="16"/>
  <c r="W1835" i="16"/>
  <c r="AL1835" i="16"/>
  <c r="AO1835" i="16"/>
  <c r="U1836" i="16"/>
  <c r="V1836" i="16"/>
  <c r="AK1836" i="16"/>
  <c r="X1836" i="16"/>
  <c r="W1836" i="16"/>
  <c r="AL1836" i="16"/>
  <c r="AM1836" i="16"/>
  <c r="U1837" i="16"/>
  <c r="V1837" i="16"/>
  <c r="AK1837" i="16"/>
  <c r="X1837" i="16"/>
  <c r="W1837" i="16"/>
  <c r="AL1837" i="16"/>
  <c r="AO1837" i="16"/>
  <c r="U1838" i="16"/>
  <c r="V1838" i="16"/>
  <c r="AK1838" i="16"/>
  <c r="X1838" i="16"/>
  <c r="W1838" i="16"/>
  <c r="AL1838" i="16"/>
  <c r="AM1838" i="16"/>
  <c r="U1839" i="16"/>
  <c r="V1839" i="16"/>
  <c r="AK1839" i="16"/>
  <c r="X1839" i="16"/>
  <c r="W1839" i="16"/>
  <c r="AL1839" i="16"/>
  <c r="AO1839" i="16"/>
  <c r="U1840" i="16"/>
  <c r="V1840" i="16"/>
  <c r="AK1840" i="16"/>
  <c r="X1840" i="16"/>
  <c r="W1840" i="16"/>
  <c r="AL1840" i="16"/>
  <c r="AM1840" i="16"/>
  <c r="U1841" i="16"/>
  <c r="V1841" i="16"/>
  <c r="AK1841" i="16"/>
  <c r="X1841" i="16"/>
  <c r="W1841" i="16"/>
  <c r="AL1841" i="16"/>
  <c r="AO1841" i="16"/>
  <c r="U1842" i="16"/>
  <c r="V1842" i="16"/>
  <c r="AK1842" i="16"/>
  <c r="X1842" i="16"/>
  <c r="W1842" i="16"/>
  <c r="AL1842" i="16"/>
  <c r="AM1842" i="16"/>
  <c r="U1843" i="16"/>
  <c r="V1843" i="16"/>
  <c r="AK1843" i="16"/>
  <c r="X1843" i="16"/>
  <c r="W1843" i="16"/>
  <c r="AL1843" i="16"/>
  <c r="AO1843" i="16"/>
  <c r="U1844" i="16"/>
  <c r="V1844" i="16"/>
  <c r="AK1844" i="16"/>
  <c r="X1844" i="16"/>
  <c r="W1844" i="16"/>
  <c r="AL1844" i="16"/>
  <c r="AM1844" i="16"/>
  <c r="U1845" i="16"/>
  <c r="V1845" i="16"/>
  <c r="AK1845" i="16"/>
  <c r="X1845" i="16"/>
  <c r="W1845" i="16"/>
  <c r="AL1845" i="16"/>
  <c r="AO1845" i="16"/>
  <c r="U1846" i="16"/>
  <c r="V1846" i="16"/>
  <c r="AK1846" i="16"/>
  <c r="X1846" i="16"/>
  <c r="W1846" i="16"/>
  <c r="AL1846" i="16"/>
  <c r="AM1846" i="16"/>
  <c r="U1847" i="16"/>
  <c r="V1847" i="16"/>
  <c r="AK1847" i="16"/>
  <c r="X1847" i="16"/>
  <c r="W1847" i="16"/>
  <c r="AL1847" i="16"/>
  <c r="AO1847" i="16"/>
  <c r="U1848" i="16"/>
  <c r="V1848" i="16"/>
  <c r="AK1848" i="16"/>
  <c r="X1848" i="16"/>
  <c r="W1848" i="16"/>
  <c r="AL1848" i="16"/>
  <c r="AM1848" i="16"/>
  <c r="U1849" i="16"/>
  <c r="V1849" i="16"/>
  <c r="AK1849" i="16"/>
  <c r="X1849" i="16"/>
  <c r="W1849" i="16"/>
  <c r="AL1849" i="16"/>
  <c r="AO1849" i="16"/>
  <c r="U1850" i="16"/>
  <c r="V1850" i="16"/>
  <c r="AK1850" i="16"/>
  <c r="X1850" i="16"/>
  <c r="W1850" i="16"/>
  <c r="AL1850" i="16"/>
  <c r="AM1850" i="16"/>
  <c r="U1851" i="16"/>
  <c r="V1851" i="16"/>
  <c r="AK1851" i="16"/>
  <c r="X1851" i="16"/>
  <c r="W1851" i="16"/>
  <c r="AL1851" i="16"/>
  <c r="AO1851" i="16"/>
  <c r="U1852" i="16"/>
  <c r="V1852" i="16"/>
  <c r="AK1852" i="16"/>
  <c r="X1852" i="16"/>
  <c r="W1852" i="16"/>
  <c r="AL1852" i="16"/>
  <c r="AM1852" i="16"/>
  <c r="U1853" i="16"/>
  <c r="V1853" i="16"/>
  <c r="AK1853" i="16"/>
  <c r="X1853" i="16"/>
  <c r="W1853" i="16"/>
  <c r="AL1853" i="16"/>
  <c r="AO1853" i="16"/>
  <c r="U1854" i="16"/>
  <c r="V1854" i="16"/>
  <c r="AK1854" i="16"/>
  <c r="X1854" i="16"/>
  <c r="W1854" i="16"/>
  <c r="AL1854" i="16"/>
  <c r="AM1854" i="16"/>
  <c r="U1855" i="16"/>
  <c r="V1855" i="16"/>
  <c r="AK1855" i="16"/>
  <c r="X1855" i="16"/>
  <c r="W1855" i="16"/>
  <c r="AL1855" i="16"/>
  <c r="AO1855" i="16"/>
  <c r="U1856" i="16"/>
  <c r="V1856" i="16"/>
  <c r="AK1856" i="16"/>
  <c r="X1856" i="16"/>
  <c r="W1856" i="16"/>
  <c r="AL1856" i="16"/>
  <c r="AM1856" i="16"/>
  <c r="U1857" i="16"/>
  <c r="V1857" i="16"/>
  <c r="AK1857" i="16"/>
  <c r="X1857" i="16"/>
  <c r="W1857" i="16"/>
  <c r="AL1857" i="16"/>
  <c r="AO1857" i="16"/>
  <c r="U1858" i="16"/>
  <c r="V1858" i="16"/>
  <c r="AK1858" i="16"/>
  <c r="X1858" i="16"/>
  <c r="W1858" i="16"/>
  <c r="AL1858" i="16"/>
  <c r="AM1858" i="16"/>
  <c r="U1859" i="16"/>
  <c r="V1859" i="16"/>
  <c r="AK1859" i="16"/>
  <c r="X1859" i="16"/>
  <c r="W1859" i="16"/>
  <c r="AL1859" i="16"/>
  <c r="AO1859" i="16"/>
  <c r="U1860" i="16"/>
  <c r="V1860" i="16"/>
  <c r="AK1860" i="16"/>
  <c r="X1860" i="16"/>
  <c r="W1860" i="16"/>
  <c r="AL1860" i="16"/>
  <c r="AM1860" i="16"/>
  <c r="U1861" i="16"/>
  <c r="V1861" i="16"/>
  <c r="AK1861" i="16"/>
  <c r="X1861" i="16"/>
  <c r="W1861" i="16"/>
  <c r="AL1861" i="16"/>
  <c r="AO1861" i="16"/>
  <c r="U1862" i="16"/>
  <c r="V1862" i="16"/>
  <c r="AK1862" i="16"/>
  <c r="X1862" i="16"/>
  <c r="W1862" i="16"/>
  <c r="AL1862" i="16"/>
  <c r="AM1862" i="16"/>
  <c r="U1863" i="16"/>
  <c r="V1863" i="16"/>
  <c r="AK1863" i="16"/>
  <c r="X1863" i="16"/>
  <c r="W1863" i="16"/>
  <c r="AL1863" i="16"/>
  <c r="AO1863" i="16"/>
  <c r="U1864" i="16"/>
  <c r="V1864" i="16"/>
  <c r="AK1864" i="16"/>
  <c r="X1864" i="16"/>
  <c r="W1864" i="16"/>
  <c r="AL1864" i="16"/>
  <c r="AM1864" i="16"/>
  <c r="U1865" i="16"/>
  <c r="V1865" i="16"/>
  <c r="AK1865" i="16"/>
  <c r="X1865" i="16"/>
  <c r="W1865" i="16"/>
  <c r="AL1865" i="16"/>
  <c r="AO1865" i="16"/>
  <c r="U1866" i="16"/>
  <c r="V1866" i="16"/>
  <c r="AK1866" i="16"/>
  <c r="X1866" i="16"/>
  <c r="W1866" i="16"/>
  <c r="AL1866" i="16"/>
  <c r="AM1866" i="16"/>
  <c r="U1867" i="16"/>
  <c r="V1867" i="16"/>
  <c r="AK1867" i="16"/>
  <c r="X1867" i="16"/>
  <c r="W1867" i="16"/>
  <c r="AL1867" i="16"/>
  <c r="AO1867" i="16"/>
  <c r="U1868" i="16"/>
  <c r="V1868" i="16"/>
  <c r="AK1868" i="16"/>
  <c r="X1868" i="16"/>
  <c r="W1868" i="16"/>
  <c r="AL1868" i="16"/>
  <c r="AM1868" i="16"/>
  <c r="U1869" i="16"/>
  <c r="V1869" i="16"/>
  <c r="AK1869" i="16"/>
  <c r="X1869" i="16"/>
  <c r="W1869" i="16"/>
  <c r="AL1869" i="16"/>
  <c r="AO1869" i="16"/>
  <c r="U1870" i="16"/>
  <c r="V1870" i="16"/>
  <c r="AK1870" i="16"/>
  <c r="X1870" i="16"/>
  <c r="W1870" i="16"/>
  <c r="AL1870" i="16"/>
  <c r="AM1870" i="16"/>
  <c r="U1871" i="16"/>
  <c r="V1871" i="16"/>
  <c r="AK1871" i="16"/>
  <c r="X1871" i="16"/>
  <c r="W1871" i="16"/>
  <c r="AL1871" i="16"/>
  <c r="AO1871" i="16"/>
  <c r="U1872" i="16"/>
  <c r="V1872" i="16"/>
  <c r="AK1872" i="16"/>
  <c r="X1872" i="16"/>
  <c r="W1872" i="16"/>
  <c r="AL1872" i="16"/>
  <c r="AM1872" i="16"/>
  <c r="U1873" i="16"/>
  <c r="V1873" i="16"/>
  <c r="AK1873" i="16"/>
  <c r="X1873" i="16"/>
  <c r="W1873" i="16"/>
  <c r="AL1873" i="16"/>
  <c r="AO1873" i="16"/>
  <c r="U1874" i="16"/>
  <c r="V1874" i="16"/>
  <c r="AK1874" i="16"/>
  <c r="X1874" i="16"/>
  <c r="W1874" i="16"/>
  <c r="AL1874" i="16"/>
  <c r="AM1874" i="16"/>
  <c r="U1875" i="16"/>
  <c r="V1875" i="16"/>
  <c r="AK1875" i="16"/>
  <c r="X1875" i="16"/>
  <c r="W1875" i="16"/>
  <c r="AL1875" i="16"/>
  <c r="AO1875" i="16"/>
  <c r="U1876" i="16"/>
  <c r="V1876" i="16"/>
  <c r="AK1876" i="16"/>
  <c r="X1876" i="16"/>
  <c r="W1876" i="16"/>
  <c r="AL1876" i="16"/>
  <c r="AM1876" i="16"/>
  <c r="U1877" i="16"/>
  <c r="V1877" i="16"/>
  <c r="AK1877" i="16"/>
  <c r="X1877" i="16"/>
  <c r="W1877" i="16"/>
  <c r="AL1877" i="16"/>
  <c r="AO1877" i="16"/>
  <c r="U1878" i="16"/>
  <c r="V1878" i="16"/>
  <c r="AK1878" i="16"/>
  <c r="X1878" i="16"/>
  <c r="W1878" i="16"/>
  <c r="AL1878" i="16"/>
  <c r="AM1878" i="16"/>
  <c r="U1879" i="16"/>
  <c r="V1879" i="16"/>
  <c r="AK1879" i="16"/>
  <c r="X1879" i="16"/>
  <c r="W1879" i="16"/>
  <c r="AL1879" i="16"/>
  <c r="AO1879" i="16"/>
  <c r="U1880" i="16"/>
  <c r="V1880" i="16"/>
  <c r="AK1880" i="16"/>
  <c r="X1880" i="16"/>
  <c r="W1880" i="16"/>
  <c r="AL1880" i="16"/>
  <c r="AM1880" i="16"/>
  <c r="U1881" i="16"/>
  <c r="V1881" i="16"/>
  <c r="AK1881" i="16"/>
  <c r="X1881" i="16"/>
  <c r="W1881" i="16"/>
  <c r="AL1881" i="16"/>
  <c r="AO1881" i="16"/>
  <c r="U1882" i="16"/>
  <c r="V1882" i="16"/>
  <c r="AK1882" i="16"/>
  <c r="X1882" i="16"/>
  <c r="W1882" i="16"/>
  <c r="AL1882" i="16"/>
  <c r="AM1882" i="16"/>
  <c r="U1883" i="16"/>
  <c r="V1883" i="16"/>
  <c r="AK1883" i="16"/>
  <c r="X1883" i="16"/>
  <c r="W1883" i="16"/>
  <c r="AL1883" i="16"/>
  <c r="AO1883" i="16"/>
  <c r="U1884" i="16"/>
  <c r="V1884" i="16"/>
  <c r="AK1884" i="16"/>
  <c r="X1884" i="16"/>
  <c r="W1884" i="16"/>
  <c r="AL1884" i="16"/>
  <c r="AM1884" i="16"/>
  <c r="U1885" i="16"/>
  <c r="V1885" i="16"/>
  <c r="AK1885" i="16"/>
  <c r="X1885" i="16"/>
  <c r="W1885" i="16"/>
  <c r="AL1885" i="16"/>
  <c r="AO1885" i="16"/>
  <c r="U1886" i="16"/>
  <c r="V1886" i="16"/>
  <c r="AK1886" i="16"/>
  <c r="X1886" i="16"/>
  <c r="W1886" i="16"/>
  <c r="AL1886" i="16"/>
  <c r="AM1886" i="16"/>
  <c r="U1887" i="16"/>
  <c r="V1887" i="16"/>
  <c r="AK1887" i="16"/>
  <c r="X1887" i="16"/>
  <c r="W1887" i="16"/>
  <c r="AL1887" i="16"/>
  <c r="AO1887" i="16"/>
  <c r="U1888" i="16"/>
  <c r="V1888" i="16"/>
  <c r="AK1888" i="16"/>
  <c r="X1888" i="16"/>
  <c r="W1888" i="16"/>
  <c r="AL1888" i="16"/>
  <c r="AM1888" i="16"/>
  <c r="U1889" i="16"/>
  <c r="V1889" i="16"/>
  <c r="AK1889" i="16"/>
  <c r="X1889" i="16"/>
  <c r="W1889" i="16"/>
  <c r="AL1889" i="16"/>
  <c r="AO1889" i="16"/>
  <c r="U1890" i="16"/>
  <c r="V1890" i="16"/>
  <c r="AK1890" i="16"/>
  <c r="X1890" i="16"/>
  <c r="W1890" i="16"/>
  <c r="AL1890" i="16"/>
  <c r="AM1890" i="16"/>
  <c r="U1891" i="16"/>
  <c r="V1891" i="16"/>
  <c r="AK1891" i="16"/>
  <c r="X1891" i="16"/>
  <c r="W1891" i="16"/>
  <c r="AL1891" i="16"/>
  <c r="AO1891" i="16"/>
  <c r="U1892" i="16"/>
  <c r="V1892" i="16"/>
  <c r="AK1892" i="16"/>
  <c r="X1892" i="16"/>
  <c r="W1892" i="16"/>
  <c r="AL1892" i="16"/>
  <c r="AM1892" i="16"/>
  <c r="U1893" i="16"/>
  <c r="V1893" i="16"/>
  <c r="AK1893" i="16"/>
  <c r="X1893" i="16"/>
  <c r="W1893" i="16"/>
  <c r="AL1893" i="16"/>
  <c r="AO1893" i="16"/>
  <c r="U1894" i="16"/>
  <c r="V1894" i="16"/>
  <c r="AK1894" i="16"/>
  <c r="X1894" i="16"/>
  <c r="W1894" i="16"/>
  <c r="AL1894" i="16"/>
  <c r="AM1894" i="16"/>
  <c r="U1895" i="16"/>
  <c r="V1895" i="16"/>
  <c r="AK1895" i="16"/>
  <c r="X1895" i="16"/>
  <c r="W1895" i="16"/>
  <c r="AL1895" i="16"/>
  <c r="AO1895" i="16"/>
  <c r="U1896" i="16"/>
  <c r="V1896" i="16"/>
  <c r="AK1896" i="16"/>
  <c r="X1896" i="16"/>
  <c r="W1896" i="16"/>
  <c r="AL1896" i="16"/>
  <c r="AM1896" i="16"/>
  <c r="U1897" i="16"/>
  <c r="V1897" i="16"/>
  <c r="AK1897" i="16"/>
  <c r="X1897" i="16"/>
  <c r="W1897" i="16"/>
  <c r="AL1897" i="16"/>
  <c r="AO1897" i="16"/>
  <c r="U1898" i="16"/>
  <c r="V1898" i="16"/>
  <c r="AK1898" i="16"/>
  <c r="X1898" i="16"/>
  <c r="W1898" i="16"/>
  <c r="AL1898" i="16"/>
  <c r="AM1898" i="16"/>
  <c r="U1899" i="16"/>
  <c r="V1899" i="16"/>
  <c r="AK1899" i="16"/>
  <c r="X1899" i="16"/>
  <c r="W1899" i="16"/>
  <c r="AL1899" i="16"/>
  <c r="AO1899" i="16"/>
  <c r="U1900" i="16"/>
  <c r="V1900" i="16"/>
  <c r="AK1900" i="16"/>
  <c r="X1900" i="16"/>
  <c r="W1900" i="16"/>
  <c r="AL1900" i="16"/>
  <c r="AM1900" i="16"/>
  <c r="U1901" i="16"/>
  <c r="V1901" i="16"/>
  <c r="AK1901" i="16"/>
  <c r="X1901" i="16"/>
  <c r="W1901" i="16"/>
  <c r="AL1901" i="16"/>
  <c r="AO1901" i="16"/>
  <c r="U1902" i="16"/>
  <c r="V1902" i="16"/>
  <c r="AK1902" i="16"/>
  <c r="X1902" i="16"/>
  <c r="W1902" i="16"/>
  <c r="AL1902" i="16"/>
  <c r="AM1902" i="16"/>
  <c r="U1903" i="16"/>
  <c r="V1903" i="16"/>
  <c r="AK1903" i="16"/>
  <c r="X1903" i="16"/>
  <c r="W1903" i="16"/>
  <c r="AL1903" i="16"/>
  <c r="AO1903" i="16"/>
  <c r="U1904" i="16"/>
  <c r="V1904" i="16"/>
  <c r="AK1904" i="16"/>
  <c r="X1904" i="16"/>
  <c r="W1904" i="16"/>
  <c r="AL1904" i="16"/>
  <c r="AM1904" i="16"/>
  <c r="U1905" i="16"/>
  <c r="V1905" i="16"/>
  <c r="AK1905" i="16"/>
  <c r="X1905" i="16"/>
  <c r="W1905" i="16"/>
  <c r="AL1905" i="16"/>
  <c r="AO1905" i="16"/>
  <c r="U1906" i="16"/>
  <c r="V1906" i="16"/>
  <c r="AK1906" i="16"/>
  <c r="X1906" i="16"/>
  <c r="W1906" i="16"/>
  <c r="AL1906" i="16"/>
  <c r="AM1906" i="16"/>
  <c r="U1907" i="16"/>
  <c r="V1907" i="16"/>
  <c r="AK1907" i="16"/>
  <c r="X1907" i="16"/>
  <c r="W1907" i="16"/>
  <c r="AL1907" i="16"/>
  <c r="AO1907" i="16"/>
  <c r="U1908" i="16"/>
  <c r="V1908" i="16"/>
  <c r="AK1908" i="16"/>
  <c r="X1908" i="16"/>
  <c r="W1908" i="16"/>
  <c r="AL1908" i="16"/>
  <c r="AM1908" i="16"/>
  <c r="U1909" i="16"/>
  <c r="V1909" i="16"/>
  <c r="AK1909" i="16"/>
  <c r="X1909" i="16"/>
  <c r="W1909" i="16"/>
  <c r="AL1909" i="16"/>
  <c r="AO1909" i="16"/>
  <c r="U1910" i="16"/>
  <c r="V1910" i="16"/>
  <c r="AK1910" i="16"/>
  <c r="X1910" i="16"/>
  <c r="W1910" i="16"/>
  <c r="AL1910" i="16"/>
  <c r="AM1910" i="16"/>
  <c r="U1911" i="16"/>
  <c r="V1911" i="16"/>
  <c r="AK1911" i="16"/>
  <c r="X1911" i="16"/>
  <c r="W1911" i="16"/>
  <c r="AL1911" i="16"/>
  <c r="AO1911" i="16"/>
  <c r="U1912" i="16"/>
  <c r="V1912" i="16"/>
  <c r="AK1912" i="16"/>
  <c r="X1912" i="16"/>
  <c r="W1912" i="16"/>
  <c r="AL1912" i="16"/>
  <c r="AM1912" i="16"/>
  <c r="U1913" i="16"/>
  <c r="V1913" i="16"/>
  <c r="AK1913" i="16"/>
  <c r="X1913" i="16"/>
  <c r="W1913" i="16"/>
  <c r="AL1913" i="16"/>
  <c r="AO1913" i="16"/>
  <c r="U1914" i="16"/>
  <c r="V1914" i="16"/>
  <c r="AK1914" i="16"/>
  <c r="X1914" i="16"/>
  <c r="W1914" i="16"/>
  <c r="AL1914" i="16"/>
  <c r="AM1914" i="16"/>
  <c r="U1915" i="16"/>
  <c r="V1915" i="16"/>
  <c r="AK1915" i="16"/>
  <c r="X1915" i="16"/>
  <c r="W1915" i="16"/>
  <c r="AL1915" i="16"/>
  <c r="AO1915" i="16"/>
  <c r="U1916" i="16"/>
  <c r="V1916" i="16"/>
  <c r="AK1916" i="16"/>
  <c r="X1916" i="16"/>
  <c r="W1916" i="16"/>
  <c r="AL1916" i="16"/>
  <c r="AM1916" i="16"/>
  <c r="U1917" i="16"/>
  <c r="V1917" i="16"/>
  <c r="AK1917" i="16"/>
  <c r="X1917" i="16"/>
  <c r="W1917" i="16"/>
  <c r="AL1917" i="16"/>
  <c r="AO1917" i="16"/>
  <c r="U1918" i="16"/>
  <c r="V1918" i="16"/>
  <c r="AK1918" i="16"/>
  <c r="X1918" i="16"/>
  <c r="W1918" i="16"/>
  <c r="AL1918" i="16"/>
  <c r="AM1918" i="16"/>
  <c r="U1919" i="16"/>
  <c r="V1919" i="16"/>
  <c r="AK1919" i="16"/>
  <c r="X1919" i="16"/>
  <c r="W1919" i="16"/>
  <c r="AL1919" i="16"/>
  <c r="AO1919" i="16"/>
  <c r="U1920" i="16"/>
  <c r="V1920" i="16"/>
  <c r="AK1920" i="16"/>
  <c r="X1920" i="16"/>
  <c r="W1920" i="16"/>
  <c r="AL1920" i="16"/>
  <c r="AM1920" i="16"/>
  <c r="U1921" i="16"/>
  <c r="V1921" i="16"/>
  <c r="AK1921" i="16"/>
  <c r="X1921" i="16"/>
  <c r="W1921" i="16"/>
  <c r="AL1921" i="16"/>
  <c r="AO1921" i="16"/>
  <c r="U1922" i="16"/>
  <c r="V1922" i="16"/>
  <c r="AK1922" i="16"/>
  <c r="X1922" i="16"/>
  <c r="W1922" i="16"/>
  <c r="AL1922" i="16"/>
  <c r="AM1922" i="16"/>
  <c r="U1923" i="16"/>
  <c r="V1923" i="16"/>
  <c r="AK1923" i="16"/>
  <c r="X1923" i="16"/>
  <c r="W1923" i="16"/>
  <c r="AL1923" i="16"/>
  <c r="AO1923" i="16"/>
  <c r="U1924" i="16"/>
  <c r="V1924" i="16"/>
  <c r="AK1924" i="16"/>
  <c r="X1924" i="16"/>
  <c r="W1924" i="16"/>
  <c r="AL1924" i="16"/>
  <c r="AM1924" i="16"/>
  <c r="U1925" i="16"/>
  <c r="V1925" i="16"/>
  <c r="AK1925" i="16"/>
  <c r="X1925" i="16"/>
  <c r="W1925" i="16"/>
  <c r="AL1925" i="16"/>
  <c r="AO1925" i="16"/>
  <c r="U1926" i="16"/>
  <c r="V1926" i="16"/>
  <c r="AK1926" i="16"/>
  <c r="X1926" i="16"/>
  <c r="W1926" i="16"/>
  <c r="AL1926" i="16"/>
  <c r="AM1926" i="16"/>
  <c r="U1927" i="16"/>
  <c r="V1927" i="16"/>
  <c r="AK1927" i="16"/>
  <c r="X1927" i="16"/>
  <c r="W1927" i="16"/>
  <c r="AL1927" i="16"/>
  <c r="AO1927" i="16"/>
  <c r="U1928" i="16"/>
  <c r="V1928" i="16"/>
  <c r="AK1928" i="16"/>
  <c r="X1928" i="16"/>
  <c r="W1928" i="16"/>
  <c r="AL1928" i="16"/>
  <c r="AM1928" i="16"/>
  <c r="U1929" i="16"/>
  <c r="V1929" i="16"/>
  <c r="AK1929" i="16"/>
  <c r="X1929" i="16"/>
  <c r="W1929" i="16"/>
  <c r="AL1929" i="16"/>
  <c r="AO1929" i="16"/>
  <c r="U1930" i="16"/>
  <c r="V1930" i="16"/>
  <c r="AK1930" i="16"/>
  <c r="X1930" i="16"/>
  <c r="W1930" i="16"/>
  <c r="AL1930" i="16"/>
  <c r="AM1930" i="16"/>
  <c r="U1931" i="16"/>
  <c r="V1931" i="16"/>
  <c r="AK1931" i="16"/>
  <c r="X1931" i="16"/>
  <c r="W1931" i="16"/>
  <c r="AL1931" i="16"/>
  <c r="AO1931" i="16"/>
  <c r="U1932" i="16"/>
  <c r="V1932" i="16"/>
  <c r="AK1932" i="16"/>
  <c r="X1932" i="16"/>
  <c r="W1932" i="16"/>
  <c r="AL1932" i="16"/>
  <c r="AM1932" i="16"/>
  <c r="U1933" i="16"/>
  <c r="V1933" i="16"/>
  <c r="AK1933" i="16"/>
  <c r="X1933" i="16"/>
  <c r="W1933" i="16"/>
  <c r="AL1933" i="16"/>
  <c r="AO1933" i="16"/>
  <c r="U1934" i="16"/>
  <c r="V1934" i="16"/>
  <c r="AK1934" i="16"/>
  <c r="X1934" i="16"/>
  <c r="W1934" i="16"/>
  <c r="AL1934" i="16"/>
  <c r="AM1934" i="16"/>
  <c r="U1935" i="16"/>
  <c r="V1935" i="16"/>
  <c r="AK1935" i="16"/>
  <c r="X1935" i="16"/>
  <c r="W1935" i="16"/>
  <c r="AL1935" i="16"/>
  <c r="AO1935" i="16"/>
  <c r="U1936" i="16"/>
  <c r="V1936" i="16"/>
  <c r="AK1936" i="16"/>
  <c r="X1936" i="16"/>
  <c r="W1936" i="16"/>
  <c r="AL1936" i="16"/>
  <c r="AM1936" i="16"/>
  <c r="U1937" i="16"/>
  <c r="V1937" i="16"/>
  <c r="AK1937" i="16"/>
  <c r="X1937" i="16"/>
  <c r="W1937" i="16"/>
  <c r="AL1937" i="16"/>
  <c r="AO1937" i="16"/>
  <c r="U1938" i="16"/>
  <c r="V1938" i="16"/>
  <c r="AK1938" i="16"/>
  <c r="X1938" i="16"/>
  <c r="W1938" i="16"/>
  <c r="AL1938" i="16"/>
  <c r="AM1938" i="16"/>
  <c r="U1939" i="16"/>
  <c r="V1939" i="16"/>
  <c r="AK1939" i="16"/>
  <c r="X1939" i="16"/>
  <c r="W1939" i="16"/>
  <c r="AL1939" i="16"/>
  <c r="AO1939" i="16"/>
  <c r="U1940" i="16"/>
  <c r="V1940" i="16"/>
  <c r="AK1940" i="16"/>
  <c r="X1940" i="16"/>
  <c r="W1940" i="16"/>
  <c r="AL1940" i="16"/>
  <c r="AM1940" i="16"/>
  <c r="U1941" i="16"/>
  <c r="V1941" i="16"/>
  <c r="AK1941" i="16"/>
  <c r="X1941" i="16"/>
  <c r="W1941" i="16"/>
  <c r="AL1941" i="16"/>
  <c r="AO1941" i="16"/>
  <c r="U1942" i="16"/>
  <c r="V1942" i="16"/>
  <c r="AK1942" i="16"/>
  <c r="X1942" i="16"/>
  <c r="W1942" i="16"/>
  <c r="AL1942" i="16"/>
  <c r="AM1942" i="16"/>
  <c r="U1943" i="16"/>
  <c r="V1943" i="16"/>
  <c r="AK1943" i="16"/>
  <c r="X1943" i="16"/>
  <c r="W1943" i="16"/>
  <c r="AL1943" i="16"/>
  <c r="AO1943" i="16"/>
  <c r="U1944" i="16"/>
  <c r="V1944" i="16"/>
  <c r="AK1944" i="16"/>
  <c r="X1944" i="16"/>
  <c r="W1944" i="16"/>
  <c r="AL1944" i="16"/>
  <c r="AM1944" i="16"/>
  <c r="U1945" i="16"/>
  <c r="V1945" i="16"/>
  <c r="AK1945" i="16"/>
  <c r="X1945" i="16"/>
  <c r="W1945" i="16"/>
  <c r="AL1945" i="16"/>
  <c r="AO1945" i="16"/>
  <c r="U1946" i="16"/>
  <c r="V1946" i="16"/>
  <c r="AK1946" i="16"/>
  <c r="X1946" i="16"/>
  <c r="W1946" i="16"/>
  <c r="AL1946" i="16"/>
  <c r="AM1946" i="16"/>
  <c r="U1947" i="16"/>
  <c r="V1947" i="16"/>
  <c r="AK1947" i="16"/>
  <c r="X1947" i="16"/>
  <c r="W1947" i="16"/>
  <c r="AL1947" i="16"/>
  <c r="AO1947" i="16"/>
  <c r="U1948" i="16"/>
  <c r="V1948" i="16"/>
  <c r="AK1948" i="16"/>
  <c r="X1948" i="16"/>
  <c r="W1948" i="16"/>
  <c r="AL1948" i="16"/>
  <c r="AM1948" i="16"/>
  <c r="U1949" i="16"/>
  <c r="V1949" i="16"/>
  <c r="AK1949" i="16"/>
  <c r="X1949" i="16"/>
  <c r="W1949" i="16"/>
  <c r="AL1949" i="16"/>
  <c r="AO1949" i="16"/>
  <c r="U1950" i="16"/>
  <c r="V1950" i="16"/>
  <c r="AK1950" i="16"/>
  <c r="X1950" i="16"/>
  <c r="W1950" i="16"/>
  <c r="AL1950" i="16"/>
  <c r="AM1950" i="16"/>
  <c r="U1951" i="16"/>
  <c r="V1951" i="16"/>
  <c r="AK1951" i="16"/>
  <c r="X1951" i="16"/>
  <c r="W1951" i="16"/>
  <c r="AL1951" i="16"/>
  <c r="AO1951" i="16"/>
  <c r="U1952" i="16"/>
  <c r="V1952" i="16"/>
  <c r="AK1952" i="16"/>
  <c r="X1952" i="16"/>
  <c r="W1952" i="16"/>
  <c r="AL1952" i="16"/>
  <c r="AM1952" i="16"/>
  <c r="U1953" i="16"/>
  <c r="V1953" i="16"/>
  <c r="AK1953" i="16"/>
  <c r="X1953" i="16"/>
  <c r="W1953" i="16"/>
  <c r="AL1953" i="16"/>
  <c r="AO1953" i="16"/>
  <c r="U1954" i="16"/>
  <c r="V1954" i="16"/>
  <c r="AK1954" i="16"/>
  <c r="X1954" i="16"/>
  <c r="W1954" i="16"/>
  <c r="AL1954" i="16"/>
  <c r="AM1954" i="16"/>
  <c r="U1955" i="16"/>
  <c r="V1955" i="16"/>
  <c r="AK1955" i="16"/>
  <c r="X1955" i="16"/>
  <c r="W1955" i="16"/>
  <c r="AL1955" i="16"/>
  <c r="AO1955" i="16"/>
  <c r="U1956" i="16"/>
  <c r="V1956" i="16"/>
  <c r="AK1956" i="16"/>
  <c r="X1956" i="16"/>
  <c r="W1956" i="16"/>
  <c r="AL1956" i="16"/>
  <c r="AM1956" i="16"/>
  <c r="U1957" i="16"/>
  <c r="V1957" i="16"/>
  <c r="AK1957" i="16"/>
  <c r="X1957" i="16"/>
  <c r="W1957" i="16"/>
  <c r="AL1957" i="16"/>
  <c r="AO1957" i="16"/>
  <c r="U1958" i="16"/>
  <c r="V1958" i="16"/>
  <c r="AK1958" i="16"/>
  <c r="X1958" i="16"/>
  <c r="W1958" i="16"/>
  <c r="AL1958" i="16"/>
  <c r="AM1958" i="16"/>
  <c r="U1959" i="16"/>
  <c r="V1959" i="16"/>
  <c r="AK1959" i="16"/>
  <c r="X1959" i="16"/>
  <c r="W1959" i="16"/>
  <c r="AL1959" i="16"/>
  <c r="AO1959" i="16"/>
  <c r="U1960" i="16"/>
  <c r="V1960" i="16"/>
  <c r="AK1960" i="16"/>
  <c r="X1960" i="16"/>
  <c r="W1960" i="16"/>
  <c r="AL1960" i="16"/>
  <c r="AM1960" i="16"/>
  <c r="U1961" i="16"/>
  <c r="V1961" i="16"/>
  <c r="AK1961" i="16"/>
  <c r="X1961" i="16"/>
  <c r="W1961" i="16"/>
  <c r="AL1961" i="16"/>
  <c r="AO1961" i="16"/>
  <c r="U1962" i="16"/>
  <c r="V1962" i="16"/>
  <c r="AK1962" i="16"/>
  <c r="X1962" i="16"/>
  <c r="W1962" i="16"/>
  <c r="AL1962" i="16"/>
  <c r="AM1962" i="16"/>
  <c r="U1963" i="16"/>
  <c r="V1963" i="16"/>
  <c r="AK1963" i="16"/>
  <c r="X1963" i="16"/>
  <c r="W1963" i="16"/>
  <c r="AL1963" i="16"/>
  <c r="AO1963" i="16"/>
  <c r="U1964" i="16"/>
  <c r="V1964" i="16"/>
  <c r="AK1964" i="16"/>
  <c r="X1964" i="16"/>
  <c r="W1964" i="16"/>
  <c r="AL1964" i="16"/>
  <c r="AM1964" i="16"/>
  <c r="U1965" i="16"/>
  <c r="V1965" i="16"/>
  <c r="AK1965" i="16"/>
  <c r="X1965" i="16"/>
  <c r="W1965" i="16"/>
  <c r="AL1965" i="16"/>
  <c r="AO1965" i="16"/>
  <c r="U1966" i="16"/>
  <c r="V1966" i="16"/>
  <c r="AK1966" i="16"/>
  <c r="X1966" i="16"/>
  <c r="W1966" i="16"/>
  <c r="AL1966" i="16"/>
  <c r="AM1966" i="16"/>
  <c r="U1967" i="16"/>
  <c r="V1967" i="16"/>
  <c r="AK1967" i="16"/>
  <c r="X1967" i="16"/>
  <c r="W1967" i="16"/>
  <c r="AL1967" i="16"/>
  <c r="AO1967" i="16"/>
  <c r="U1968" i="16"/>
  <c r="V1968" i="16"/>
  <c r="AK1968" i="16"/>
  <c r="X1968" i="16"/>
  <c r="W1968" i="16"/>
  <c r="AL1968" i="16"/>
  <c r="AM1968" i="16"/>
  <c r="U1969" i="16"/>
  <c r="V1969" i="16"/>
  <c r="AK1969" i="16"/>
  <c r="X1969" i="16"/>
  <c r="W1969" i="16"/>
  <c r="AL1969" i="16"/>
  <c r="AO1969" i="16"/>
  <c r="U1970" i="16"/>
  <c r="V1970" i="16"/>
  <c r="AK1970" i="16"/>
  <c r="X1970" i="16"/>
  <c r="W1970" i="16"/>
  <c r="AL1970" i="16"/>
  <c r="AM1970" i="16"/>
  <c r="U1971" i="16"/>
  <c r="V1971" i="16"/>
  <c r="AK1971" i="16"/>
  <c r="X1971" i="16"/>
  <c r="W1971" i="16"/>
  <c r="AL1971" i="16"/>
  <c r="AO1971" i="16"/>
  <c r="U1972" i="16"/>
  <c r="V1972" i="16"/>
  <c r="AK1972" i="16"/>
  <c r="X1972" i="16"/>
  <c r="W1972" i="16"/>
  <c r="AL1972" i="16"/>
  <c r="AM1972" i="16"/>
  <c r="U1973" i="16"/>
  <c r="V1973" i="16"/>
  <c r="AK1973" i="16"/>
  <c r="X1973" i="16"/>
  <c r="W1973" i="16"/>
  <c r="AL1973" i="16"/>
  <c r="AO1973" i="16"/>
  <c r="U1974" i="16"/>
  <c r="V1974" i="16"/>
  <c r="AK1974" i="16"/>
  <c r="X1974" i="16"/>
  <c r="W1974" i="16"/>
  <c r="AL1974" i="16"/>
  <c r="AM1974" i="16"/>
  <c r="U1975" i="16"/>
  <c r="V1975" i="16"/>
  <c r="AK1975" i="16"/>
  <c r="X1975" i="16"/>
  <c r="W1975" i="16"/>
  <c r="AL1975" i="16"/>
  <c r="AO1975" i="16"/>
  <c r="U1976" i="16"/>
  <c r="V1976" i="16"/>
  <c r="AK1976" i="16"/>
  <c r="X1976" i="16"/>
  <c r="W1976" i="16"/>
  <c r="AL1976" i="16"/>
  <c r="AM1976" i="16"/>
  <c r="U1977" i="16"/>
  <c r="V1977" i="16"/>
  <c r="AK1977" i="16"/>
  <c r="X1977" i="16"/>
  <c r="W1977" i="16"/>
  <c r="AL1977" i="16"/>
  <c r="AO1977" i="16"/>
  <c r="U1978" i="16"/>
  <c r="V1978" i="16"/>
  <c r="AK1978" i="16"/>
  <c r="X1978" i="16"/>
  <c r="W1978" i="16"/>
  <c r="AL1978" i="16"/>
  <c r="AM1978" i="16"/>
  <c r="U1979" i="16"/>
  <c r="V1979" i="16"/>
  <c r="AK1979" i="16"/>
  <c r="X1979" i="16"/>
  <c r="W1979" i="16"/>
  <c r="AL1979" i="16"/>
  <c r="AO1979" i="16"/>
  <c r="U1980" i="16"/>
  <c r="V1980" i="16"/>
  <c r="AK1980" i="16"/>
  <c r="X1980" i="16"/>
  <c r="W1980" i="16"/>
  <c r="AL1980" i="16"/>
  <c r="AM1980" i="16"/>
  <c r="U1981" i="16"/>
  <c r="V1981" i="16"/>
  <c r="AK1981" i="16"/>
  <c r="X1981" i="16"/>
  <c r="W1981" i="16"/>
  <c r="AL1981" i="16"/>
  <c r="AO1981" i="16"/>
  <c r="U1982" i="16"/>
  <c r="V1982" i="16"/>
  <c r="AK1982" i="16"/>
  <c r="X1982" i="16"/>
  <c r="W1982" i="16"/>
  <c r="AL1982" i="16"/>
  <c r="AM1982" i="16"/>
  <c r="U1983" i="16"/>
  <c r="V1983" i="16"/>
  <c r="AK1983" i="16"/>
  <c r="X1983" i="16"/>
  <c r="W1983" i="16"/>
  <c r="AL1983" i="16"/>
  <c r="AO1983" i="16"/>
  <c r="U1984" i="16"/>
  <c r="V1984" i="16"/>
  <c r="AK1984" i="16"/>
  <c r="X1984" i="16"/>
  <c r="W1984" i="16"/>
  <c r="AL1984" i="16"/>
  <c r="AM1984" i="16"/>
  <c r="U1985" i="16"/>
  <c r="V1985" i="16"/>
  <c r="AK1985" i="16"/>
  <c r="X1985" i="16"/>
  <c r="W1985" i="16"/>
  <c r="AL1985" i="16"/>
  <c r="AO1985" i="16"/>
  <c r="U1986" i="16"/>
  <c r="V1986" i="16"/>
  <c r="AK1986" i="16"/>
  <c r="X1986" i="16"/>
  <c r="W1986" i="16"/>
  <c r="AL1986" i="16"/>
  <c r="AM1986" i="16"/>
  <c r="U1987" i="16"/>
  <c r="V1987" i="16"/>
  <c r="AK1987" i="16"/>
  <c r="X1987" i="16"/>
  <c r="W1987" i="16"/>
  <c r="AL1987" i="16"/>
  <c r="AO1987" i="16"/>
  <c r="U1988" i="16"/>
  <c r="V1988" i="16"/>
  <c r="AK1988" i="16"/>
  <c r="X1988" i="16"/>
  <c r="W1988" i="16"/>
  <c r="AL1988" i="16"/>
  <c r="AM1988" i="16"/>
  <c r="U1989" i="16"/>
  <c r="V1989" i="16"/>
  <c r="AK1989" i="16"/>
  <c r="X1989" i="16"/>
  <c r="W1989" i="16"/>
  <c r="AL1989" i="16"/>
  <c r="AO1989" i="16"/>
  <c r="U1990" i="16"/>
  <c r="V1990" i="16"/>
  <c r="AK1990" i="16"/>
  <c r="X1990" i="16"/>
  <c r="W1990" i="16"/>
  <c r="AL1990" i="16"/>
  <c r="AM1990" i="16"/>
  <c r="U1991" i="16"/>
  <c r="V1991" i="16"/>
  <c r="AK1991" i="16"/>
  <c r="X1991" i="16"/>
  <c r="W1991" i="16"/>
  <c r="AL1991" i="16"/>
  <c r="AO1991" i="16"/>
  <c r="U1992" i="16"/>
  <c r="V1992" i="16"/>
  <c r="AK1992" i="16"/>
  <c r="X1992" i="16"/>
  <c r="W1992" i="16"/>
  <c r="AL1992" i="16"/>
  <c r="AM1992" i="16"/>
  <c r="U1993" i="16"/>
  <c r="V1993" i="16"/>
  <c r="AK1993" i="16"/>
  <c r="X1993" i="16"/>
  <c r="W1993" i="16"/>
  <c r="AL1993" i="16"/>
  <c r="AO1993" i="16"/>
  <c r="U1994" i="16"/>
  <c r="V1994" i="16"/>
  <c r="AK1994" i="16"/>
  <c r="X1994" i="16"/>
  <c r="W1994" i="16"/>
  <c r="AL1994" i="16"/>
  <c r="AM1994" i="16"/>
  <c r="U1995" i="16"/>
  <c r="V1995" i="16"/>
  <c r="AK1995" i="16"/>
  <c r="X1995" i="16"/>
  <c r="W1995" i="16"/>
  <c r="AL1995" i="16"/>
  <c r="AO1995" i="16"/>
  <c r="U1996" i="16"/>
  <c r="V1996" i="16"/>
  <c r="AK1996" i="16"/>
  <c r="X1996" i="16"/>
  <c r="W1996" i="16"/>
  <c r="AL1996" i="16"/>
  <c r="AM1996" i="16"/>
  <c r="U1997" i="16"/>
  <c r="V1997" i="16"/>
  <c r="AK1997" i="16"/>
  <c r="X1997" i="16"/>
  <c r="W1997" i="16"/>
  <c r="AL1997" i="16"/>
  <c r="AO1997" i="16"/>
  <c r="U1998" i="16"/>
  <c r="V1998" i="16"/>
  <c r="AK1998" i="16"/>
  <c r="X1998" i="16"/>
  <c r="W1998" i="16"/>
  <c r="AL1998" i="16"/>
  <c r="AM1998" i="16"/>
  <c r="U1999" i="16"/>
  <c r="V1999" i="16"/>
  <c r="AK1999" i="16"/>
  <c r="X1999" i="16"/>
  <c r="W1999" i="16"/>
  <c r="AL1999" i="16"/>
  <c r="AO1999" i="16"/>
  <c r="U2000" i="16"/>
  <c r="V2000" i="16"/>
  <c r="AK2000" i="16"/>
  <c r="X2000" i="16"/>
  <c r="W2000" i="16"/>
  <c r="AL2000" i="16"/>
  <c r="AM2000" i="16"/>
  <c r="U2001" i="16"/>
  <c r="V2001" i="16"/>
  <c r="AK2001" i="16"/>
  <c r="X2001" i="16"/>
  <c r="W2001" i="16"/>
  <c r="AL2001" i="16"/>
  <c r="AO2001" i="16"/>
  <c r="U2002" i="16"/>
  <c r="V2002" i="16"/>
  <c r="AK2002" i="16"/>
  <c r="X2002" i="16"/>
  <c r="W2002" i="16"/>
  <c r="AL2002" i="16"/>
  <c r="AM2002" i="16"/>
  <c r="U2003" i="16"/>
  <c r="V2003" i="16"/>
  <c r="AK2003" i="16"/>
  <c r="X2003" i="16"/>
  <c r="W2003" i="16"/>
  <c r="AL2003" i="16"/>
  <c r="AO2003" i="16"/>
  <c r="U2004" i="16"/>
  <c r="V2004" i="16"/>
  <c r="AK2004" i="16"/>
  <c r="X2004" i="16"/>
  <c r="W2004" i="16"/>
  <c r="AL2004" i="16"/>
  <c r="AM2004" i="16"/>
  <c r="U2005" i="16"/>
  <c r="V2005" i="16"/>
  <c r="AK2005" i="16"/>
  <c r="X2005" i="16"/>
  <c r="W2005" i="16"/>
  <c r="AL2005" i="16"/>
  <c r="U2006" i="16"/>
  <c r="V2006" i="16"/>
  <c r="AK2006" i="16"/>
  <c r="X2006" i="16"/>
  <c r="W2006" i="16"/>
  <c r="AL2006" i="16"/>
  <c r="AM2006" i="16"/>
  <c r="U2007" i="16"/>
  <c r="V2007" i="16"/>
  <c r="AK2007" i="16"/>
  <c r="X2007" i="16"/>
  <c r="W2007" i="16"/>
  <c r="AL2007" i="16"/>
  <c r="AO2007" i="16"/>
  <c r="U2008" i="16"/>
  <c r="V2008" i="16"/>
  <c r="AK2008" i="16"/>
  <c r="X2008" i="16"/>
  <c r="W2008" i="16"/>
  <c r="AL2008" i="16"/>
  <c r="AM2008" i="16"/>
  <c r="F19" i="20"/>
  <c r="I8" i="17"/>
  <c r="AN5" i="16"/>
  <c r="AN8" i="16"/>
  <c r="AN9" i="16"/>
  <c r="AN10" i="16"/>
  <c r="AN11" i="16"/>
  <c r="AN12" i="16"/>
  <c r="AN13" i="16"/>
  <c r="AN14" i="16"/>
  <c r="AN15" i="16"/>
  <c r="AN16" i="16"/>
  <c r="AN17" i="16"/>
  <c r="AN18" i="16"/>
  <c r="AN19" i="16"/>
  <c r="AN20" i="16"/>
  <c r="AN21" i="16"/>
  <c r="AN22" i="16"/>
  <c r="AN23" i="16"/>
  <c r="AN24" i="16"/>
  <c r="AN25" i="16"/>
  <c r="AN26" i="16"/>
  <c r="AN27" i="16"/>
  <c r="AN28" i="16"/>
  <c r="AN29" i="16"/>
  <c r="AN30" i="16"/>
  <c r="AN31" i="16"/>
  <c r="AN32" i="16"/>
  <c r="AN33" i="16"/>
  <c r="AN34" i="16"/>
  <c r="AN35" i="16"/>
  <c r="AN36" i="16"/>
  <c r="AN37" i="16"/>
  <c r="AN38" i="16"/>
  <c r="AN39" i="16"/>
  <c r="AN40" i="16"/>
  <c r="AN41" i="16"/>
  <c r="AN42" i="16"/>
  <c r="AN43" i="16"/>
  <c r="AN44" i="16"/>
  <c r="AN45" i="16"/>
  <c r="AN46" i="16"/>
  <c r="AN47" i="16"/>
  <c r="AN48" i="16"/>
  <c r="AN49" i="16"/>
  <c r="AN50" i="16"/>
  <c r="AN51" i="16"/>
  <c r="AN52" i="16"/>
  <c r="AN53" i="16"/>
  <c r="AN54" i="16"/>
  <c r="AN55" i="16"/>
  <c r="AN56" i="16"/>
  <c r="AN57" i="16"/>
  <c r="AN58" i="16"/>
  <c r="AN59" i="16"/>
  <c r="AN60" i="16"/>
  <c r="AN61" i="16"/>
  <c r="AN62" i="16"/>
  <c r="AN63" i="16"/>
  <c r="AN64" i="16"/>
  <c r="AN65" i="16"/>
  <c r="AN66" i="16"/>
  <c r="AN67" i="16"/>
  <c r="AN68" i="16"/>
  <c r="AN69" i="16"/>
  <c r="AN70" i="16"/>
  <c r="AN71" i="16"/>
  <c r="AN72" i="16"/>
  <c r="AN73" i="16"/>
  <c r="AN74" i="16"/>
  <c r="AN75" i="16"/>
  <c r="AN76" i="16"/>
  <c r="AN77" i="16"/>
  <c r="AN78" i="16"/>
  <c r="AN79" i="16"/>
  <c r="AN80" i="16"/>
  <c r="AN81" i="16"/>
  <c r="AN82" i="16"/>
  <c r="AN83" i="16"/>
  <c r="AN84" i="16"/>
  <c r="AN85" i="16"/>
  <c r="AN86" i="16"/>
  <c r="AN87" i="16"/>
  <c r="AN88" i="16"/>
  <c r="AN89" i="16"/>
  <c r="AN90" i="16"/>
  <c r="AN91" i="16"/>
  <c r="AN92" i="16"/>
  <c r="AN93" i="16"/>
  <c r="AN94" i="16"/>
  <c r="AN95" i="16"/>
  <c r="AN96" i="16"/>
  <c r="AN97" i="16"/>
  <c r="AN98" i="16"/>
  <c r="AN99" i="16"/>
  <c r="AN100" i="16"/>
  <c r="AN101" i="16"/>
  <c r="AN102" i="16"/>
  <c r="AN103" i="16"/>
  <c r="AN104" i="16"/>
  <c r="AN105" i="16"/>
  <c r="AN106" i="16"/>
  <c r="AN107" i="16"/>
  <c r="AN108" i="16"/>
  <c r="AN109" i="16"/>
  <c r="AN110" i="16"/>
  <c r="AN111" i="16"/>
  <c r="AN112" i="16"/>
  <c r="AN113" i="16"/>
  <c r="AN114" i="16"/>
  <c r="AN115" i="16"/>
  <c r="AN116" i="16"/>
  <c r="AN117" i="16"/>
  <c r="AN118" i="16"/>
  <c r="AN119" i="16"/>
  <c r="AN120" i="16"/>
  <c r="AN121" i="16"/>
  <c r="AN122" i="16"/>
  <c r="AN123" i="16"/>
  <c r="AN124" i="16"/>
  <c r="AN125" i="16"/>
  <c r="AN126" i="16"/>
  <c r="AN127" i="16"/>
  <c r="AN128" i="16"/>
  <c r="AN129" i="16"/>
  <c r="AN130" i="16"/>
  <c r="AN131" i="16"/>
  <c r="AN132" i="16"/>
  <c r="AN133" i="16"/>
  <c r="AN134" i="16"/>
  <c r="AN135" i="16"/>
  <c r="AN136" i="16"/>
  <c r="AN137" i="16"/>
  <c r="AN138" i="16"/>
  <c r="AN139" i="16"/>
  <c r="AN140" i="16"/>
  <c r="AN141" i="16"/>
  <c r="AN142" i="16"/>
  <c r="AN143" i="16"/>
  <c r="AN144" i="16"/>
  <c r="AN145" i="16"/>
  <c r="AN146" i="16"/>
  <c r="AN147" i="16"/>
  <c r="AN148" i="16"/>
  <c r="AN149" i="16"/>
  <c r="AN150" i="16"/>
  <c r="AN151" i="16"/>
  <c r="AN152" i="16"/>
  <c r="AN153" i="16"/>
  <c r="AN154" i="16"/>
  <c r="AN155" i="16"/>
  <c r="AN156" i="16"/>
  <c r="AN157" i="16"/>
  <c r="AN158" i="16"/>
  <c r="AN159" i="16"/>
  <c r="AN160" i="16"/>
  <c r="AN161" i="16"/>
  <c r="AN162" i="16"/>
  <c r="AN163" i="16"/>
  <c r="AN164" i="16"/>
  <c r="AN165" i="16"/>
  <c r="AN166" i="16"/>
  <c r="AN167" i="16"/>
  <c r="AN168" i="16"/>
  <c r="AN169" i="16"/>
  <c r="AN170" i="16"/>
  <c r="AN171" i="16"/>
  <c r="AN172" i="16"/>
  <c r="AN173" i="16"/>
  <c r="AN174" i="16"/>
  <c r="AN175" i="16"/>
  <c r="AN176" i="16"/>
  <c r="AN177" i="16"/>
  <c r="AN178" i="16"/>
  <c r="AN179" i="16"/>
  <c r="AN180" i="16"/>
  <c r="AN181" i="16"/>
  <c r="AN182" i="16"/>
  <c r="AN183" i="16"/>
  <c r="AN184" i="16"/>
  <c r="AN185" i="16"/>
  <c r="AN186" i="16"/>
  <c r="AN187" i="16"/>
  <c r="AN188" i="16"/>
  <c r="AN189" i="16"/>
  <c r="AN190" i="16"/>
  <c r="AN191" i="16"/>
  <c r="AN192" i="16"/>
  <c r="AN193" i="16"/>
  <c r="AN194" i="16"/>
  <c r="AN195" i="16"/>
  <c r="AN196" i="16"/>
  <c r="AN197" i="16"/>
  <c r="AN198" i="16"/>
  <c r="AN199" i="16"/>
  <c r="AN200" i="16"/>
  <c r="AN201" i="16"/>
  <c r="AN202" i="16"/>
  <c r="AN203" i="16"/>
  <c r="AN204" i="16"/>
  <c r="AN205" i="16"/>
  <c r="AN206" i="16"/>
  <c r="AN207" i="16"/>
  <c r="AN208" i="16"/>
  <c r="AN209" i="16"/>
  <c r="AN210" i="16"/>
  <c r="AN211" i="16"/>
  <c r="AN212" i="16"/>
  <c r="AN213" i="16"/>
  <c r="AN214" i="16"/>
  <c r="AN215" i="16"/>
  <c r="AN216" i="16"/>
  <c r="AN217" i="16"/>
  <c r="AN218" i="16"/>
  <c r="AN219" i="16"/>
  <c r="AN220" i="16"/>
  <c r="AN221" i="16"/>
  <c r="AN222" i="16"/>
  <c r="AN223" i="16"/>
  <c r="AN224" i="16"/>
  <c r="AN225" i="16"/>
  <c r="AN226" i="16"/>
  <c r="AN227" i="16"/>
  <c r="AN228" i="16"/>
  <c r="AN229" i="16"/>
  <c r="AN230" i="16"/>
  <c r="AN231" i="16"/>
  <c r="AN232" i="16"/>
  <c r="AN233" i="16"/>
  <c r="AN234" i="16"/>
  <c r="AN235" i="16"/>
  <c r="AN236" i="16"/>
  <c r="AN237" i="16"/>
  <c r="AN238" i="16"/>
  <c r="AN239" i="16"/>
  <c r="AN240" i="16"/>
  <c r="AN241" i="16"/>
  <c r="AN242" i="16"/>
  <c r="AN243" i="16"/>
  <c r="AN244" i="16"/>
  <c r="AN245" i="16"/>
  <c r="AN246" i="16"/>
  <c r="AN247" i="16"/>
  <c r="AN248" i="16"/>
  <c r="AN249" i="16"/>
  <c r="AN250" i="16"/>
  <c r="AN251" i="16"/>
  <c r="AN252" i="16"/>
  <c r="AN253" i="16"/>
  <c r="AN254" i="16"/>
  <c r="AN255" i="16"/>
  <c r="AN256" i="16"/>
  <c r="AN257" i="16"/>
  <c r="AN258" i="16"/>
  <c r="AN259" i="16"/>
  <c r="AN260" i="16"/>
  <c r="AN261" i="16"/>
  <c r="AN262" i="16"/>
  <c r="AN263" i="16"/>
  <c r="AN264" i="16"/>
  <c r="AN265" i="16"/>
  <c r="AN266" i="16"/>
  <c r="AN267" i="16"/>
  <c r="AN268" i="16"/>
  <c r="AN269" i="16"/>
  <c r="AN270" i="16"/>
  <c r="AN271" i="16"/>
  <c r="AN272" i="16"/>
  <c r="AN273" i="16"/>
  <c r="AN274" i="16"/>
  <c r="AN275" i="16"/>
  <c r="AN276" i="16"/>
  <c r="AN277" i="16"/>
  <c r="AN278" i="16"/>
  <c r="AN279" i="16"/>
  <c r="AN280" i="16"/>
  <c r="AN281" i="16"/>
  <c r="AN282" i="16"/>
  <c r="AN283" i="16"/>
  <c r="AN284" i="16"/>
  <c r="AN285" i="16"/>
  <c r="AN286" i="16"/>
  <c r="AN287" i="16"/>
  <c r="AN288" i="16"/>
  <c r="AN289" i="16"/>
  <c r="AN290" i="16"/>
  <c r="AN291" i="16"/>
  <c r="AN292" i="16"/>
  <c r="AN293" i="16"/>
  <c r="AN294" i="16"/>
  <c r="AN295" i="16"/>
  <c r="AN296" i="16"/>
  <c r="AN297" i="16"/>
  <c r="AN298" i="16"/>
  <c r="AN299" i="16"/>
  <c r="AN300" i="16"/>
  <c r="AN301" i="16"/>
  <c r="AN302" i="16"/>
  <c r="AN303" i="16"/>
  <c r="AN304" i="16"/>
  <c r="AN305" i="16"/>
  <c r="AN306" i="16"/>
  <c r="AN307" i="16"/>
  <c r="AN308" i="16"/>
  <c r="AN309" i="16"/>
  <c r="AN310" i="16"/>
  <c r="AN311" i="16"/>
  <c r="AN312" i="16"/>
  <c r="AN313" i="16"/>
  <c r="AN314" i="16"/>
  <c r="AN315" i="16"/>
  <c r="AN316" i="16"/>
  <c r="AN317" i="16"/>
  <c r="AN318" i="16"/>
  <c r="AN319" i="16"/>
  <c r="AN320" i="16"/>
  <c r="AN321" i="16"/>
  <c r="AN322" i="16"/>
  <c r="AN323" i="16"/>
  <c r="AN324" i="16"/>
  <c r="AN325" i="16"/>
  <c r="AN326" i="16"/>
  <c r="AN327" i="16"/>
  <c r="AN328" i="16"/>
  <c r="AN329" i="16"/>
  <c r="AN330" i="16"/>
  <c r="AN331" i="16"/>
  <c r="AN332" i="16"/>
  <c r="AN333" i="16"/>
  <c r="AN334" i="16"/>
  <c r="AN335" i="16"/>
  <c r="AN336" i="16"/>
  <c r="AN337" i="16"/>
  <c r="AN338" i="16"/>
  <c r="AN339" i="16"/>
  <c r="AN340" i="16"/>
  <c r="AN341" i="16"/>
  <c r="AN342" i="16"/>
  <c r="AN343" i="16"/>
  <c r="AN344" i="16"/>
  <c r="AN345" i="16"/>
  <c r="AN346" i="16"/>
  <c r="AN347" i="16"/>
  <c r="AN348" i="16"/>
  <c r="AN349" i="16"/>
  <c r="AN350" i="16"/>
  <c r="AN351" i="16"/>
  <c r="AN352" i="16"/>
  <c r="AN353" i="16"/>
  <c r="AN354" i="16"/>
  <c r="AN355" i="16"/>
  <c r="AN356" i="16"/>
  <c r="AN357" i="16"/>
  <c r="AN358" i="16"/>
  <c r="AN359" i="16"/>
  <c r="AN360" i="16"/>
  <c r="AN361" i="16"/>
  <c r="AN362" i="16"/>
  <c r="AN363" i="16"/>
  <c r="AN364" i="16"/>
  <c r="AN365" i="16"/>
  <c r="AN366" i="16"/>
  <c r="AN367" i="16"/>
  <c r="AN368" i="16"/>
  <c r="AN369" i="16"/>
  <c r="AN370" i="16"/>
  <c r="AN371" i="16"/>
  <c r="AN372" i="16"/>
  <c r="AN373" i="16"/>
  <c r="AN374" i="16"/>
  <c r="AN375" i="16"/>
  <c r="AN376" i="16"/>
  <c r="AN377" i="16"/>
  <c r="AN378" i="16"/>
  <c r="AN379" i="16"/>
  <c r="AN380" i="16"/>
  <c r="AN381" i="16"/>
  <c r="AN382" i="16"/>
  <c r="AN383" i="16"/>
  <c r="AN384" i="16"/>
  <c r="AN385" i="16"/>
  <c r="AN386" i="16"/>
  <c r="AN387" i="16"/>
  <c r="AN388" i="16"/>
  <c r="AN389" i="16"/>
  <c r="AN390" i="16"/>
  <c r="AN391" i="16"/>
  <c r="AN392" i="16"/>
  <c r="AN393" i="16"/>
  <c r="AN394" i="16"/>
  <c r="AN395" i="16"/>
  <c r="AN396" i="16"/>
  <c r="AN397" i="16"/>
  <c r="AN398" i="16"/>
  <c r="AN399" i="16"/>
  <c r="AN400" i="16"/>
  <c r="AN401" i="16"/>
  <c r="AN402" i="16"/>
  <c r="AN403" i="16"/>
  <c r="AN404" i="16"/>
  <c r="AN405" i="16"/>
  <c r="AN406" i="16"/>
  <c r="AN407" i="16"/>
  <c r="AN408" i="16"/>
  <c r="AN409" i="16"/>
  <c r="AN410" i="16"/>
  <c r="AN411" i="16"/>
  <c r="AN412" i="16"/>
  <c r="AN413" i="16"/>
  <c r="AN414" i="16"/>
  <c r="AN415" i="16"/>
  <c r="AN416" i="16"/>
  <c r="AN417" i="16"/>
  <c r="AN418" i="16"/>
  <c r="AN419" i="16"/>
  <c r="AN420" i="16"/>
  <c r="AN421" i="16"/>
  <c r="AN422" i="16"/>
  <c r="AN423" i="16"/>
  <c r="AN424" i="16"/>
  <c r="AN425" i="16"/>
  <c r="AN426" i="16"/>
  <c r="AN427" i="16"/>
  <c r="AN428" i="16"/>
  <c r="AN429" i="16"/>
  <c r="AN430" i="16"/>
  <c r="AN431" i="16"/>
  <c r="AN432" i="16"/>
  <c r="AN433" i="16"/>
  <c r="AN434" i="16"/>
  <c r="AN435" i="16"/>
  <c r="AN436" i="16"/>
  <c r="AN437" i="16"/>
  <c r="AN438" i="16"/>
  <c r="AN439" i="16"/>
  <c r="AN440" i="16"/>
  <c r="AN441" i="16"/>
  <c r="AN442" i="16"/>
  <c r="AN443" i="16"/>
  <c r="AN444" i="16"/>
  <c r="AN445" i="16"/>
  <c r="AN446" i="16"/>
  <c r="AN447" i="16"/>
  <c r="AN448" i="16"/>
  <c r="AN449" i="16"/>
  <c r="AN450" i="16"/>
  <c r="AN451" i="16"/>
  <c r="AN452" i="16"/>
  <c r="AN453" i="16"/>
  <c r="AN454" i="16"/>
  <c r="AN455" i="16"/>
  <c r="AN456" i="16"/>
  <c r="AN457" i="16"/>
  <c r="AN458" i="16"/>
  <c r="AN459" i="16"/>
  <c r="AN460" i="16"/>
  <c r="AN461" i="16"/>
  <c r="AN462" i="16"/>
  <c r="AN463" i="16"/>
  <c r="AN464" i="16"/>
  <c r="AN465" i="16"/>
  <c r="AN466" i="16"/>
  <c r="AN467" i="16"/>
  <c r="AN468" i="16"/>
  <c r="AN469" i="16"/>
  <c r="AN470" i="16"/>
  <c r="AN471" i="16"/>
  <c r="AN472" i="16"/>
  <c r="AN473" i="16"/>
  <c r="AN474" i="16"/>
  <c r="AN475" i="16"/>
  <c r="AN476" i="16"/>
  <c r="AN477" i="16"/>
  <c r="AN478" i="16"/>
  <c r="AN479" i="16"/>
  <c r="AN480" i="16"/>
  <c r="AN481" i="16"/>
  <c r="AN482" i="16"/>
  <c r="AN483" i="16"/>
  <c r="AN484" i="16"/>
  <c r="AN485" i="16"/>
  <c r="AN486" i="16"/>
  <c r="AN487" i="16"/>
  <c r="AN488" i="16"/>
  <c r="AN489" i="16"/>
  <c r="AN490" i="16"/>
  <c r="AN491" i="16"/>
  <c r="AN492" i="16"/>
  <c r="AN493" i="16"/>
  <c r="AN494" i="16"/>
  <c r="AN495" i="16"/>
  <c r="AN496" i="16"/>
  <c r="AN497" i="16"/>
  <c r="AN498" i="16"/>
  <c r="AN499" i="16"/>
  <c r="AN500" i="16"/>
  <c r="AN501" i="16"/>
  <c r="AN502" i="16"/>
  <c r="AN503" i="16"/>
  <c r="AN504" i="16"/>
  <c r="AN505" i="16"/>
  <c r="AN506" i="16"/>
  <c r="AN507" i="16"/>
  <c r="AN508" i="16"/>
  <c r="AN509" i="16"/>
  <c r="AN510" i="16"/>
  <c r="AN511" i="16"/>
  <c r="AN512" i="16"/>
  <c r="AN513" i="16"/>
  <c r="AN514" i="16"/>
  <c r="AN515" i="16"/>
  <c r="AN516" i="16"/>
  <c r="AN517" i="16"/>
  <c r="AN518" i="16"/>
  <c r="AN519" i="16"/>
  <c r="AN520" i="16"/>
  <c r="AN521" i="16"/>
  <c r="AN522" i="16"/>
  <c r="AN523" i="16"/>
  <c r="AN524" i="16"/>
  <c r="AN525" i="16"/>
  <c r="AN526" i="16"/>
  <c r="AN527" i="16"/>
  <c r="AN528" i="16"/>
  <c r="AN529" i="16"/>
  <c r="AN530" i="16"/>
  <c r="AN531" i="16"/>
  <c r="AN532" i="16"/>
  <c r="AN533" i="16"/>
  <c r="AN534" i="16"/>
  <c r="AN535" i="16"/>
  <c r="AN536" i="16"/>
  <c r="AN537" i="16"/>
  <c r="AN538" i="16"/>
  <c r="AN539" i="16"/>
  <c r="AN540" i="16"/>
  <c r="AN541" i="16"/>
  <c r="AN542" i="16"/>
  <c r="AN543" i="16"/>
  <c r="AN544" i="16"/>
  <c r="AN545" i="16"/>
  <c r="AN546" i="16"/>
  <c r="AN547" i="16"/>
  <c r="AN548" i="16"/>
  <c r="AN549" i="16"/>
  <c r="AN550" i="16"/>
  <c r="AN551" i="16"/>
  <c r="AN552" i="16"/>
  <c r="AN553" i="16"/>
  <c r="AN554" i="16"/>
  <c r="AN555" i="16"/>
  <c r="AN556" i="16"/>
  <c r="AN557" i="16"/>
  <c r="AN558" i="16"/>
  <c r="AN559" i="16"/>
  <c r="AN560" i="16"/>
  <c r="AN561" i="16"/>
  <c r="AN562" i="16"/>
  <c r="AN563" i="16"/>
  <c r="AN564" i="16"/>
  <c r="AN565" i="16"/>
  <c r="AN566" i="16"/>
  <c r="AN567" i="16"/>
  <c r="AN568" i="16"/>
  <c r="AN569" i="16"/>
  <c r="AN570" i="16"/>
  <c r="AN571" i="16"/>
  <c r="AN572" i="16"/>
  <c r="AN573" i="16"/>
  <c r="AN574" i="16"/>
  <c r="AN575" i="16"/>
  <c r="AN576" i="16"/>
  <c r="AN577" i="16"/>
  <c r="AN578" i="16"/>
  <c r="AN579" i="16"/>
  <c r="AN580" i="16"/>
  <c r="AN581" i="16"/>
  <c r="AN582" i="16"/>
  <c r="AN583" i="16"/>
  <c r="AN584" i="16"/>
  <c r="AN585" i="16"/>
  <c r="AN586" i="16"/>
  <c r="AN587" i="16"/>
  <c r="AN588" i="16"/>
  <c r="AN589" i="16"/>
  <c r="AN590" i="16"/>
  <c r="AN591" i="16"/>
  <c r="AN592" i="16"/>
  <c r="AN593" i="16"/>
  <c r="AN594" i="16"/>
  <c r="AN595" i="16"/>
  <c r="AN596" i="16"/>
  <c r="AN597" i="16"/>
  <c r="AN598" i="16"/>
  <c r="AN599" i="16"/>
  <c r="AN600" i="16"/>
  <c r="AN601" i="16"/>
  <c r="AN602" i="16"/>
  <c r="AN603" i="16"/>
  <c r="AN604" i="16"/>
  <c r="AN605" i="16"/>
  <c r="AN606" i="16"/>
  <c r="AN607" i="16"/>
  <c r="AN608" i="16"/>
  <c r="AN609" i="16"/>
  <c r="AN610" i="16"/>
  <c r="AN611" i="16"/>
  <c r="AN612" i="16"/>
  <c r="AN613" i="16"/>
  <c r="AN614" i="16"/>
  <c r="AN615" i="16"/>
  <c r="AN616" i="16"/>
  <c r="AN617" i="16"/>
  <c r="AN618" i="16"/>
  <c r="AN619" i="16"/>
  <c r="AN620" i="16"/>
  <c r="AN621" i="16"/>
  <c r="AN622" i="16"/>
  <c r="AN623" i="16"/>
  <c r="AN624" i="16"/>
  <c r="AN625" i="16"/>
  <c r="AN626" i="16"/>
  <c r="AN627" i="16"/>
  <c r="AN628" i="16"/>
  <c r="AN629" i="16"/>
  <c r="AN630" i="16"/>
  <c r="AN631" i="16"/>
  <c r="AN632" i="16"/>
  <c r="AN633" i="16"/>
  <c r="AN634" i="16"/>
  <c r="AN635" i="16"/>
  <c r="AN636" i="16"/>
  <c r="AN637" i="16"/>
  <c r="AN638" i="16"/>
  <c r="AN639" i="16"/>
  <c r="AN640" i="16"/>
  <c r="AN641" i="16"/>
  <c r="AN642" i="16"/>
  <c r="AN643" i="16"/>
  <c r="AN644" i="16"/>
  <c r="AN645" i="16"/>
  <c r="AN646" i="16"/>
  <c r="AN647" i="16"/>
  <c r="AN648" i="16"/>
  <c r="AN649" i="16"/>
  <c r="AN650" i="16"/>
  <c r="AN651" i="16"/>
  <c r="AN652" i="16"/>
  <c r="AN653" i="16"/>
  <c r="AN654" i="16"/>
  <c r="AN655" i="16"/>
  <c r="AN656" i="16"/>
  <c r="AN657" i="16"/>
  <c r="AN658" i="16"/>
  <c r="AN659" i="16"/>
  <c r="AN660" i="16"/>
  <c r="AN661" i="16"/>
  <c r="AN662" i="16"/>
  <c r="AN663" i="16"/>
  <c r="AN664" i="16"/>
  <c r="AN665" i="16"/>
  <c r="AN666" i="16"/>
  <c r="AN667" i="16"/>
  <c r="AN668" i="16"/>
  <c r="AN669" i="16"/>
  <c r="AN670" i="16"/>
  <c r="AN671" i="16"/>
  <c r="AN672" i="16"/>
  <c r="AN673" i="16"/>
  <c r="AN674" i="16"/>
  <c r="AN675" i="16"/>
  <c r="AN676" i="16"/>
  <c r="AN677" i="16"/>
  <c r="AN678" i="16"/>
  <c r="AN679" i="16"/>
  <c r="AN680" i="16"/>
  <c r="AN681" i="16"/>
  <c r="AN682" i="16"/>
  <c r="AN683" i="16"/>
  <c r="AN684" i="16"/>
  <c r="AN685" i="16"/>
  <c r="AN686" i="16"/>
  <c r="AN687" i="16"/>
  <c r="AN688" i="16"/>
  <c r="AN689" i="16"/>
  <c r="AN690" i="16"/>
  <c r="AN691" i="16"/>
  <c r="AN692" i="16"/>
  <c r="AN693" i="16"/>
  <c r="AN694" i="16"/>
  <c r="AN695" i="16"/>
  <c r="AN696" i="16"/>
  <c r="AN697" i="16"/>
  <c r="AN698" i="16"/>
  <c r="AN699" i="16"/>
  <c r="AN700" i="16"/>
  <c r="AN701" i="16"/>
  <c r="AN702" i="16"/>
  <c r="AN703" i="16"/>
  <c r="AN704" i="16"/>
  <c r="AN705" i="16"/>
  <c r="AN706" i="16"/>
  <c r="AN707" i="16"/>
  <c r="AN708" i="16"/>
  <c r="AN709" i="16"/>
  <c r="AN710" i="16"/>
  <c r="AN711" i="16"/>
  <c r="AN712" i="16"/>
  <c r="AN713" i="16"/>
  <c r="AN714" i="16"/>
  <c r="AN715" i="16"/>
  <c r="AN716" i="16"/>
  <c r="AN717" i="16"/>
  <c r="AN718" i="16"/>
  <c r="AN719" i="16"/>
  <c r="AN720" i="16"/>
  <c r="AN721" i="16"/>
  <c r="AN722" i="16"/>
  <c r="AN723" i="16"/>
  <c r="AN724" i="16"/>
  <c r="AN725" i="16"/>
  <c r="AN726" i="16"/>
  <c r="AN727" i="16"/>
  <c r="AN728" i="16"/>
  <c r="AN729" i="16"/>
  <c r="AN730" i="16"/>
  <c r="AN731" i="16"/>
  <c r="AN732" i="16"/>
  <c r="AN733" i="16"/>
  <c r="AN734" i="16"/>
  <c r="AN735" i="16"/>
  <c r="AN736" i="16"/>
  <c r="AN737" i="16"/>
  <c r="AN738" i="16"/>
  <c r="AN739" i="16"/>
  <c r="AN740" i="16"/>
  <c r="AN741" i="16"/>
  <c r="AN742" i="16"/>
  <c r="AN743" i="16"/>
  <c r="AN744" i="16"/>
  <c r="AN745" i="16"/>
  <c r="AN746" i="16"/>
  <c r="AN747" i="16"/>
  <c r="AN748" i="16"/>
  <c r="AN749" i="16"/>
  <c r="AN750" i="16"/>
  <c r="AN751" i="16"/>
  <c r="AN752" i="16"/>
  <c r="AN753" i="16"/>
  <c r="AN754" i="16"/>
  <c r="AN755" i="16"/>
  <c r="AN756" i="16"/>
  <c r="AN757" i="16"/>
  <c r="AN758" i="16"/>
  <c r="AN759" i="16"/>
  <c r="AN760" i="16"/>
  <c r="AN761" i="16"/>
  <c r="AN762" i="16"/>
  <c r="AN763" i="16"/>
  <c r="AN764" i="16"/>
  <c r="AN765" i="16"/>
  <c r="AN766" i="16"/>
  <c r="AN767" i="16"/>
  <c r="AN768" i="16"/>
  <c r="AN769" i="16"/>
  <c r="AN770" i="16"/>
  <c r="AN771" i="16"/>
  <c r="AN772" i="16"/>
  <c r="AN773" i="16"/>
  <c r="AN774" i="16"/>
  <c r="AN775" i="16"/>
  <c r="AN776" i="16"/>
  <c r="AN777" i="16"/>
  <c r="AN778" i="16"/>
  <c r="AN779" i="16"/>
  <c r="AN780" i="16"/>
  <c r="AN781" i="16"/>
  <c r="AN782" i="16"/>
  <c r="AN783" i="16"/>
  <c r="AN784" i="16"/>
  <c r="AN785" i="16"/>
  <c r="AN786" i="16"/>
  <c r="AN787" i="16"/>
  <c r="AN788" i="16"/>
  <c r="AN789" i="16"/>
  <c r="AN790" i="16"/>
  <c r="AN791" i="16"/>
  <c r="AN792" i="16"/>
  <c r="AN793" i="16"/>
  <c r="AN794" i="16"/>
  <c r="AN795" i="16"/>
  <c r="AN796" i="16"/>
  <c r="AN797" i="16"/>
  <c r="AN798" i="16"/>
  <c r="AN799" i="16"/>
  <c r="AN800" i="16"/>
  <c r="AN801" i="16"/>
  <c r="AN802" i="16"/>
  <c r="AN803" i="16"/>
  <c r="AN804" i="16"/>
  <c r="AN805" i="16"/>
  <c r="AN806" i="16"/>
  <c r="AN807" i="16"/>
  <c r="AN808" i="16"/>
  <c r="AN809" i="16"/>
  <c r="AN810" i="16"/>
  <c r="AN811" i="16"/>
  <c r="AN812" i="16"/>
  <c r="AN813" i="16"/>
  <c r="AN814" i="16"/>
  <c r="AN815" i="16"/>
  <c r="AN816" i="16"/>
  <c r="AN817" i="16"/>
  <c r="AN818" i="16"/>
  <c r="AN819" i="16"/>
  <c r="AN820" i="16"/>
  <c r="AN821" i="16"/>
  <c r="AN822" i="16"/>
  <c r="AN823" i="16"/>
  <c r="AN824" i="16"/>
  <c r="AN825" i="16"/>
  <c r="AN826" i="16"/>
  <c r="AN827" i="16"/>
  <c r="AN828" i="16"/>
  <c r="AN829" i="16"/>
  <c r="AN830" i="16"/>
  <c r="AN831" i="16"/>
  <c r="AN832" i="16"/>
  <c r="AN833" i="16"/>
  <c r="AN834" i="16"/>
  <c r="AN835" i="16"/>
  <c r="AN836" i="16"/>
  <c r="AN837" i="16"/>
  <c r="AN838" i="16"/>
  <c r="AN839" i="16"/>
  <c r="AN840" i="16"/>
  <c r="AN841" i="16"/>
  <c r="AN842" i="16"/>
  <c r="AN843" i="16"/>
  <c r="AN844" i="16"/>
  <c r="AN845" i="16"/>
  <c r="AN846" i="16"/>
  <c r="AN847" i="16"/>
  <c r="AN848" i="16"/>
  <c r="AN849" i="16"/>
  <c r="AN850" i="16"/>
  <c r="AN851" i="16"/>
  <c r="AN852" i="16"/>
  <c r="AN853" i="16"/>
  <c r="AN854" i="16"/>
  <c r="AN855" i="16"/>
  <c r="AN856" i="16"/>
  <c r="AN857" i="16"/>
  <c r="AN858" i="16"/>
  <c r="AN859" i="16"/>
  <c r="AN860" i="16"/>
  <c r="AN861" i="16"/>
  <c r="AN862" i="16"/>
  <c r="AN863" i="16"/>
  <c r="AN864" i="16"/>
  <c r="AN865" i="16"/>
  <c r="AN866" i="16"/>
  <c r="AN867" i="16"/>
  <c r="AN868" i="16"/>
  <c r="AN869" i="16"/>
  <c r="AN870" i="16"/>
  <c r="AN871" i="16"/>
  <c r="AN872" i="16"/>
  <c r="AN873" i="16"/>
  <c r="AN874" i="16"/>
  <c r="AN875" i="16"/>
  <c r="AN876" i="16"/>
  <c r="AN877" i="16"/>
  <c r="AN878" i="16"/>
  <c r="AN879" i="16"/>
  <c r="AN880" i="16"/>
  <c r="AN881" i="16"/>
  <c r="AN882" i="16"/>
  <c r="AN883" i="16"/>
  <c r="AN884" i="16"/>
  <c r="AN885" i="16"/>
  <c r="AN886" i="16"/>
  <c r="AN887" i="16"/>
  <c r="AN888" i="16"/>
  <c r="AN889" i="16"/>
  <c r="AN890" i="16"/>
  <c r="AN891" i="16"/>
  <c r="AN892" i="16"/>
  <c r="AN893" i="16"/>
  <c r="AN894" i="16"/>
  <c r="AN895" i="16"/>
  <c r="AN896" i="16"/>
  <c r="AN897" i="16"/>
  <c r="AN898" i="16"/>
  <c r="AN899" i="16"/>
  <c r="AN900" i="16"/>
  <c r="AN901" i="16"/>
  <c r="AN902" i="16"/>
  <c r="AN903" i="16"/>
  <c r="AN904" i="16"/>
  <c r="AN905" i="16"/>
  <c r="AN906" i="16"/>
  <c r="AN907" i="16"/>
  <c r="AN908" i="16"/>
  <c r="AN909" i="16"/>
  <c r="AN910" i="16"/>
  <c r="AN911" i="16"/>
  <c r="AN912" i="16"/>
  <c r="AN913" i="16"/>
  <c r="AN914" i="16"/>
  <c r="AN915" i="16"/>
  <c r="AN916" i="16"/>
  <c r="AN917" i="16"/>
  <c r="AN918" i="16"/>
  <c r="AN919" i="16"/>
  <c r="AN920" i="16"/>
  <c r="AN921" i="16"/>
  <c r="AN922" i="16"/>
  <c r="AN923" i="16"/>
  <c r="AN924" i="16"/>
  <c r="AN925" i="16"/>
  <c r="AN926" i="16"/>
  <c r="AN927" i="16"/>
  <c r="AN928" i="16"/>
  <c r="AN929" i="16"/>
  <c r="AN930" i="16"/>
  <c r="AN931" i="16"/>
  <c r="AN932" i="16"/>
  <c r="AN933" i="16"/>
  <c r="AN934" i="16"/>
  <c r="AN935" i="16"/>
  <c r="AN936" i="16"/>
  <c r="AN937" i="16"/>
  <c r="AN938" i="16"/>
  <c r="AN939" i="16"/>
  <c r="AN940" i="16"/>
  <c r="AN941" i="16"/>
  <c r="AN942" i="16"/>
  <c r="AN943" i="16"/>
  <c r="AN944" i="16"/>
  <c r="AN945" i="16"/>
  <c r="AN946" i="16"/>
  <c r="AN947" i="16"/>
  <c r="AN948" i="16"/>
  <c r="AN949" i="16"/>
  <c r="AN950" i="16"/>
  <c r="AN951" i="16"/>
  <c r="AN952" i="16"/>
  <c r="AN953" i="16"/>
  <c r="AN954" i="16"/>
  <c r="AN955" i="16"/>
  <c r="AN956" i="16"/>
  <c r="AN957" i="16"/>
  <c r="AN958" i="16"/>
  <c r="AN959" i="16"/>
  <c r="AN960" i="16"/>
  <c r="AN961" i="16"/>
  <c r="AN962" i="16"/>
  <c r="AN963" i="16"/>
  <c r="AN964" i="16"/>
  <c r="AN965" i="16"/>
  <c r="AN966" i="16"/>
  <c r="AN967" i="16"/>
  <c r="AN968" i="16"/>
  <c r="AN969" i="16"/>
  <c r="AN970" i="16"/>
  <c r="AN971" i="16"/>
  <c r="AN972" i="16"/>
  <c r="AN973" i="16"/>
  <c r="AN974" i="16"/>
  <c r="AN975" i="16"/>
  <c r="AN976" i="16"/>
  <c r="AN977" i="16"/>
  <c r="AN978" i="16"/>
  <c r="AN979" i="16"/>
  <c r="AN980" i="16"/>
  <c r="AN981" i="16"/>
  <c r="AN982" i="16"/>
  <c r="AN983" i="16"/>
  <c r="AN984" i="16"/>
  <c r="AN985" i="16"/>
  <c r="AN986" i="16"/>
  <c r="AN987" i="16"/>
  <c r="AN988" i="16"/>
  <c r="AN989" i="16"/>
  <c r="AN990" i="16"/>
  <c r="AN991" i="16"/>
  <c r="AN992" i="16"/>
  <c r="AN993" i="16"/>
  <c r="AN994" i="16"/>
  <c r="AN995" i="16"/>
  <c r="AN996" i="16"/>
  <c r="AN997" i="16"/>
  <c r="AN998" i="16"/>
  <c r="AN999" i="16"/>
  <c r="AN1000" i="16"/>
  <c r="AN1001" i="16"/>
  <c r="AN1002" i="16"/>
  <c r="AN1003" i="16"/>
  <c r="AN1004" i="16"/>
  <c r="AN1005" i="16"/>
  <c r="AN1006" i="16"/>
  <c r="AN1007" i="16"/>
  <c r="AN1008" i="16"/>
  <c r="AN1009" i="16"/>
  <c r="AN1010" i="16"/>
  <c r="AN1011" i="16"/>
  <c r="AN1012" i="16"/>
  <c r="AN1013" i="16"/>
  <c r="AN1014" i="16"/>
  <c r="AN1015" i="16"/>
  <c r="AN1016" i="16"/>
  <c r="AN1017" i="16"/>
  <c r="AN1018" i="16"/>
  <c r="AN1019" i="16"/>
  <c r="AN1020" i="16"/>
  <c r="AN1021" i="16"/>
  <c r="AN1022" i="16"/>
  <c r="AN1023" i="16"/>
  <c r="AN1024" i="16"/>
  <c r="AN1025" i="16"/>
  <c r="AN1026" i="16"/>
  <c r="AN1027" i="16"/>
  <c r="AN1028" i="16"/>
  <c r="AN1029" i="16"/>
  <c r="AN1030" i="16"/>
  <c r="AN1031" i="16"/>
  <c r="AN1032" i="16"/>
  <c r="AN1033" i="16"/>
  <c r="AN1034" i="16"/>
  <c r="AN1035" i="16"/>
  <c r="AN1036" i="16"/>
  <c r="AN1037" i="16"/>
  <c r="AN1038" i="16"/>
  <c r="AN1039" i="16"/>
  <c r="AN1040" i="16"/>
  <c r="AN1041" i="16"/>
  <c r="AN1042" i="16"/>
  <c r="AN1043" i="16"/>
  <c r="AN1044" i="16"/>
  <c r="AN1045" i="16"/>
  <c r="AN1046" i="16"/>
  <c r="AN1047" i="16"/>
  <c r="AN1048" i="16"/>
  <c r="AN1049" i="16"/>
  <c r="AN1050" i="16"/>
  <c r="AN1051" i="16"/>
  <c r="AN1052" i="16"/>
  <c r="AN1053" i="16"/>
  <c r="AN1054" i="16"/>
  <c r="AN1055" i="16"/>
  <c r="AN1056" i="16"/>
  <c r="AN1057" i="16"/>
  <c r="AN1058" i="16"/>
  <c r="AN1059" i="16"/>
  <c r="AN1060" i="16"/>
  <c r="AN1061" i="16"/>
  <c r="AN1062" i="16"/>
  <c r="AN1063" i="16"/>
  <c r="AN1064" i="16"/>
  <c r="AN1065" i="16"/>
  <c r="AN1066" i="16"/>
  <c r="AN1067" i="16"/>
  <c r="AN1068" i="16"/>
  <c r="AN1069" i="16"/>
  <c r="AN1070" i="16"/>
  <c r="AN1071" i="16"/>
  <c r="AN1072" i="16"/>
  <c r="AN1073" i="16"/>
  <c r="AN1074" i="16"/>
  <c r="AN1075" i="16"/>
  <c r="AN1076" i="16"/>
  <c r="AN1077" i="16"/>
  <c r="AN1078" i="16"/>
  <c r="AN1079" i="16"/>
  <c r="AN1080" i="16"/>
  <c r="AN1081" i="16"/>
  <c r="AN1082" i="16"/>
  <c r="AN1083" i="16"/>
  <c r="AN1084" i="16"/>
  <c r="AN1085" i="16"/>
  <c r="AN1086" i="16"/>
  <c r="AN1087" i="16"/>
  <c r="AN1088" i="16"/>
  <c r="AN1089" i="16"/>
  <c r="AN1090" i="16"/>
  <c r="AN1091" i="16"/>
  <c r="AN1092" i="16"/>
  <c r="AN1093" i="16"/>
  <c r="AN1094" i="16"/>
  <c r="AN1095" i="16"/>
  <c r="AN1096" i="16"/>
  <c r="AN1097" i="16"/>
  <c r="AN1098" i="16"/>
  <c r="AN1099" i="16"/>
  <c r="AN1100" i="16"/>
  <c r="AN1101" i="16"/>
  <c r="AN1102" i="16"/>
  <c r="AN1103" i="16"/>
  <c r="AN1104" i="16"/>
  <c r="AN1105" i="16"/>
  <c r="AN1106" i="16"/>
  <c r="AN1107" i="16"/>
  <c r="AN1108" i="16"/>
  <c r="AN1109" i="16"/>
  <c r="AN1110" i="16"/>
  <c r="AN1111" i="16"/>
  <c r="AN1112" i="16"/>
  <c r="AN1113" i="16"/>
  <c r="AN1114" i="16"/>
  <c r="AN1115" i="16"/>
  <c r="AN1116" i="16"/>
  <c r="AN1117" i="16"/>
  <c r="AN1118" i="16"/>
  <c r="AN1119" i="16"/>
  <c r="AN1120" i="16"/>
  <c r="AN1121" i="16"/>
  <c r="AN1122" i="16"/>
  <c r="AN1123" i="16"/>
  <c r="AN1124" i="16"/>
  <c r="AN1125" i="16"/>
  <c r="AN1126" i="16"/>
  <c r="AN1127" i="16"/>
  <c r="AN1128" i="16"/>
  <c r="AN1129" i="16"/>
  <c r="AN1130" i="16"/>
  <c r="AN1131" i="16"/>
  <c r="AN1132" i="16"/>
  <c r="AN1133" i="16"/>
  <c r="AN1134" i="16"/>
  <c r="AN1135" i="16"/>
  <c r="AN1136" i="16"/>
  <c r="AN1137" i="16"/>
  <c r="AN1138" i="16"/>
  <c r="AN1139" i="16"/>
  <c r="AN1140" i="16"/>
  <c r="AN1141" i="16"/>
  <c r="AN1142" i="16"/>
  <c r="AN1143" i="16"/>
  <c r="AN1144" i="16"/>
  <c r="AN1145" i="16"/>
  <c r="AN1146" i="16"/>
  <c r="AN1147" i="16"/>
  <c r="AN1148" i="16"/>
  <c r="AN1149" i="16"/>
  <c r="AN1150" i="16"/>
  <c r="AN1151" i="16"/>
  <c r="AN1152" i="16"/>
  <c r="AN1153" i="16"/>
  <c r="AN1154" i="16"/>
  <c r="AN1155" i="16"/>
  <c r="AN1156" i="16"/>
  <c r="AN1157" i="16"/>
  <c r="AN1158" i="16"/>
  <c r="AN1159" i="16"/>
  <c r="AN1160" i="16"/>
  <c r="AN1161" i="16"/>
  <c r="AN1162" i="16"/>
  <c r="AN1163" i="16"/>
  <c r="AN1164" i="16"/>
  <c r="AN1165" i="16"/>
  <c r="AN1166" i="16"/>
  <c r="AN1167" i="16"/>
  <c r="AN1168" i="16"/>
  <c r="AN1169" i="16"/>
  <c r="AN1170" i="16"/>
  <c r="AN1171" i="16"/>
  <c r="AN1172" i="16"/>
  <c r="AN1173" i="16"/>
  <c r="AN1174" i="16"/>
  <c r="AN1175" i="16"/>
  <c r="AN1176" i="16"/>
  <c r="AN1177" i="16"/>
  <c r="AN1178" i="16"/>
  <c r="AN1179" i="16"/>
  <c r="AN1180" i="16"/>
  <c r="AN1181" i="16"/>
  <c r="AN1182" i="16"/>
  <c r="AN1183" i="16"/>
  <c r="AN1184" i="16"/>
  <c r="AN1185" i="16"/>
  <c r="AN1186" i="16"/>
  <c r="AN1187" i="16"/>
  <c r="AN1188" i="16"/>
  <c r="AN1189" i="16"/>
  <c r="AN1190" i="16"/>
  <c r="AN1191" i="16"/>
  <c r="AN1192" i="16"/>
  <c r="AN1193" i="16"/>
  <c r="AN1194" i="16"/>
  <c r="AN1195" i="16"/>
  <c r="AN1196" i="16"/>
  <c r="AN1197" i="16"/>
  <c r="AN1198" i="16"/>
  <c r="AN1199" i="16"/>
  <c r="AN1200" i="16"/>
  <c r="AN1201" i="16"/>
  <c r="AN1202" i="16"/>
  <c r="AN1203" i="16"/>
  <c r="AN1204" i="16"/>
  <c r="AN1205" i="16"/>
  <c r="AN1206" i="16"/>
  <c r="AN1207" i="16"/>
  <c r="AN1208" i="16"/>
  <c r="AN1209" i="16"/>
  <c r="AN1210" i="16"/>
  <c r="AN1211" i="16"/>
  <c r="AN1212" i="16"/>
  <c r="AN1213" i="16"/>
  <c r="AN1214" i="16"/>
  <c r="AN1215" i="16"/>
  <c r="AN1216" i="16"/>
  <c r="AN1217" i="16"/>
  <c r="AN1218" i="16"/>
  <c r="AN1219" i="16"/>
  <c r="AN1220" i="16"/>
  <c r="AN1221" i="16"/>
  <c r="AN1222" i="16"/>
  <c r="AN1223" i="16"/>
  <c r="AN1224" i="16"/>
  <c r="AN1225" i="16"/>
  <c r="AN1226" i="16"/>
  <c r="AN1227" i="16"/>
  <c r="AN1228" i="16"/>
  <c r="AN1229" i="16"/>
  <c r="AN1230" i="16"/>
  <c r="AN1231" i="16"/>
  <c r="AN1232" i="16"/>
  <c r="AN1233" i="16"/>
  <c r="AN1234" i="16"/>
  <c r="AN1235" i="16"/>
  <c r="AN1236" i="16"/>
  <c r="AN1237" i="16"/>
  <c r="AN1238" i="16"/>
  <c r="AN1239" i="16"/>
  <c r="AN1240" i="16"/>
  <c r="AN1241" i="16"/>
  <c r="AN1242" i="16"/>
  <c r="AN1243" i="16"/>
  <c r="AN1244" i="16"/>
  <c r="AN1245" i="16"/>
  <c r="AN1246" i="16"/>
  <c r="AN1247" i="16"/>
  <c r="AN1248" i="16"/>
  <c r="AN1249" i="16"/>
  <c r="AN1250" i="16"/>
  <c r="AN1251" i="16"/>
  <c r="AN1252" i="16"/>
  <c r="AN1253" i="16"/>
  <c r="AN1254" i="16"/>
  <c r="AN1255" i="16"/>
  <c r="AN1256" i="16"/>
  <c r="AN1257" i="16"/>
  <c r="AN1258" i="16"/>
  <c r="AN1259" i="16"/>
  <c r="AN1260" i="16"/>
  <c r="AN1261" i="16"/>
  <c r="AN1262" i="16"/>
  <c r="AN1263" i="16"/>
  <c r="AN1264" i="16"/>
  <c r="AN1265" i="16"/>
  <c r="AN1266" i="16"/>
  <c r="AN1267" i="16"/>
  <c r="AN1268" i="16"/>
  <c r="AN1269" i="16"/>
  <c r="AN1270" i="16"/>
  <c r="AN1271" i="16"/>
  <c r="AN1272" i="16"/>
  <c r="AN1273" i="16"/>
  <c r="AN1274" i="16"/>
  <c r="AN1275" i="16"/>
  <c r="AN1276" i="16"/>
  <c r="AN1277" i="16"/>
  <c r="AN1278" i="16"/>
  <c r="AN1279" i="16"/>
  <c r="AN1280" i="16"/>
  <c r="AN1281" i="16"/>
  <c r="AN1282" i="16"/>
  <c r="AN1283" i="16"/>
  <c r="AN1284" i="16"/>
  <c r="AN1285" i="16"/>
  <c r="AN1286" i="16"/>
  <c r="AN1287" i="16"/>
  <c r="AN1288" i="16"/>
  <c r="AN1289" i="16"/>
  <c r="AN1290" i="16"/>
  <c r="AN1291" i="16"/>
  <c r="AN1292" i="16"/>
  <c r="AN1293" i="16"/>
  <c r="AN1294" i="16"/>
  <c r="AN1295" i="16"/>
  <c r="AN1296" i="16"/>
  <c r="AN1297" i="16"/>
  <c r="AN1298" i="16"/>
  <c r="AN1299" i="16"/>
  <c r="AN1300" i="16"/>
  <c r="AN1301" i="16"/>
  <c r="AN1302" i="16"/>
  <c r="AN1303" i="16"/>
  <c r="AN1304" i="16"/>
  <c r="AN1305" i="16"/>
  <c r="AN1306" i="16"/>
  <c r="AN1307" i="16"/>
  <c r="AN1308" i="16"/>
  <c r="AN1309" i="16"/>
  <c r="AN1310" i="16"/>
  <c r="AN1311" i="16"/>
  <c r="AN1312" i="16"/>
  <c r="AN1313" i="16"/>
  <c r="AN1314" i="16"/>
  <c r="AN1315" i="16"/>
  <c r="AN1316" i="16"/>
  <c r="AN1317" i="16"/>
  <c r="AN1318" i="16"/>
  <c r="AN1319" i="16"/>
  <c r="AN1320" i="16"/>
  <c r="AN1321" i="16"/>
  <c r="AN1322" i="16"/>
  <c r="AN1323" i="16"/>
  <c r="AN1324" i="16"/>
  <c r="AN1325" i="16"/>
  <c r="AN1326" i="16"/>
  <c r="AN1327" i="16"/>
  <c r="AN1328" i="16"/>
  <c r="AN1329" i="16"/>
  <c r="AN1330" i="16"/>
  <c r="AN1331" i="16"/>
  <c r="AN1332" i="16"/>
  <c r="AN1333" i="16"/>
  <c r="AN1334" i="16"/>
  <c r="AN1335" i="16"/>
  <c r="AN1336" i="16"/>
  <c r="AN1337" i="16"/>
  <c r="AN1338" i="16"/>
  <c r="AN1339" i="16"/>
  <c r="AN1340" i="16"/>
  <c r="AN1341" i="16"/>
  <c r="AN1342" i="16"/>
  <c r="AN1343" i="16"/>
  <c r="AN1344" i="16"/>
  <c r="AN1345" i="16"/>
  <c r="AN1346" i="16"/>
  <c r="AN1347" i="16"/>
  <c r="AN1348" i="16"/>
  <c r="AN1349" i="16"/>
  <c r="AN1350" i="16"/>
  <c r="AN1351" i="16"/>
  <c r="AN1352" i="16"/>
  <c r="AN1353" i="16"/>
  <c r="AN1354" i="16"/>
  <c r="AN1355" i="16"/>
  <c r="AN1356" i="16"/>
  <c r="AN1357" i="16"/>
  <c r="AN1358" i="16"/>
  <c r="AN1359" i="16"/>
  <c r="AN1360" i="16"/>
  <c r="AN1361" i="16"/>
  <c r="AN1362" i="16"/>
  <c r="AN1363" i="16"/>
  <c r="AN1364" i="16"/>
  <c r="AN1365" i="16"/>
  <c r="AN1366" i="16"/>
  <c r="AN1367" i="16"/>
  <c r="AN1368" i="16"/>
  <c r="AN1369" i="16"/>
  <c r="AN1370" i="16"/>
  <c r="AN1371" i="16"/>
  <c r="AN1372" i="16"/>
  <c r="AN1373" i="16"/>
  <c r="AN1374" i="16"/>
  <c r="AN1375" i="16"/>
  <c r="AN1376" i="16"/>
  <c r="AN1377" i="16"/>
  <c r="AN1378" i="16"/>
  <c r="AN1379" i="16"/>
  <c r="AN1380" i="16"/>
  <c r="AN1381" i="16"/>
  <c r="AN1382" i="16"/>
  <c r="AN1383" i="16"/>
  <c r="AN1384" i="16"/>
  <c r="AN1385" i="16"/>
  <c r="AN1386" i="16"/>
  <c r="AN1387" i="16"/>
  <c r="AN1388" i="16"/>
  <c r="AN1389" i="16"/>
  <c r="AN1390" i="16"/>
  <c r="AN1391" i="16"/>
  <c r="AN1392" i="16"/>
  <c r="AN1393" i="16"/>
  <c r="AN1394" i="16"/>
  <c r="AN1395" i="16"/>
  <c r="AN1396" i="16"/>
  <c r="AN1397" i="16"/>
  <c r="AN1398" i="16"/>
  <c r="AN1399" i="16"/>
  <c r="AN1400" i="16"/>
  <c r="AN1401" i="16"/>
  <c r="AN1402" i="16"/>
  <c r="AN1403" i="16"/>
  <c r="AN1404" i="16"/>
  <c r="AN1405" i="16"/>
  <c r="AN1406" i="16"/>
  <c r="AN1407" i="16"/>
  <c r="AN1408" i="16"/>
  <c r="AN1409" i="16"/>
  <c r="AN1410" i="16"/>
  <c r="AN1411" i="16"/>
  <c r="AN1412" i="16"/>
  <c r="AN1413" i="16"/>
  <c r="AN1414" i="16"/>
  <c r="AN1415" i="16"/>
  <c r="AN1416" i="16"/>
  <c r="AN1417" i="16"/>
  <c r="AN1418" i="16"/>
  <c r="AN1419" i="16"/>
  <c r="AN1420" i="16"/>
  <c r="AN1421" i="16"/>
  <c r="AN1422" i="16"/>
  <c r="AN1423" i="16"/>
  <c r="AN1424" i="16"/>
  <c r="AN1425" i="16"/>
  <c r="AN1426" i="16"/>
  <c r="AN1427" i="16"/>
  <c r="AN1428" i="16"/>
  <c r="AN1429" i="16"/>
  <c r="AN1430" i="16"/>
  <c r="AN1431" i="16"/>
  <c r="AN1432" i="16"/>
  <c r="AN1433" i="16"/>
  <c r="AN1434" i="16"/>
  <c r="AN1435" i="16"/>
  <c r="AN1436" i="16"/>
  <c r="AN1437" i="16"/>
  <c r="AN1438" i="16"/>
  <c r="AN1442" i="16"/>
  <c r="AN1446" i="16"/>
  <c r="AN1450" i="16"/>
  <c r="AN1454" i="16"/>
  <c r="AN1458" i="16"/>
  <c r="AN1462" i="16"/>
  <c r="AN1466" i="16"/>
  <c r="AN1470" i="16"/>
  <c r="AN1474" i="16"/>
  <c r="AN1478" i="16"/>
  <c r="AN1482" i="16"/>
  <c r="AN1486" i="16"/>
  <c r="AN1490" i="16"/>
  <c r="AN1494" i="16"/>
  <c r="AN1498" i="16"/>
  <c r="AN1502" i="16"/>
  <c r="AN1506" i="16"/>
  <c r="AN1510" i="16"/>
  <c r="AN1514" i="16"/>
  <c r="AN1518" i="16"/>
  <c r="AN1522" i="16"/>
  <c r="AN1526" i="16"/>
  <c r="AN1530" i="16"/>
  <c r="AN1534" i="16"/>
  <c r="AN1538" i="16"/>
  <c r="AN1542" i="16"/>
  <c r="AN1546" i="16"/>
  <c r="AN1550" i="16"/>
  <c r="AN1554" i="16"/>
  <c r="AN1558" i="16"/>
  <c r="AN1562" i="16"/>
  <c r="AN1566" i="16"/>
  <c r="AN1570" i="16"/>
  <c r="AN1574" i="16"/>
  <c r="AN1578" i="16"/>
  <c r="AN1582" i="16"/>
  <c r="AN1586" i="16"/>
  <c r="AN1590" i="16"/>
  <c r="AN1594" i="16"/>
  <c r="AN1598" i="16"/>
  <c r="AN1602" i="16"/>
  <c r="AN1606" i="16"/>
  <c r="AN1610" i="16"/>
  <c r="AN1614" i="16"/>
  <c r="AN1618" i="16"/>
  <c r="AN1622" i="16"/>
  <c r="AN1626" i="16"/>
  <c r="AN1630" i="16"/>
  <c r="AN1634" i="16"/>
  <c r="AN1638" i="16"/>
  <c r="AN1642" i="16"/>
  <c r="AN1646" i="16"/>
  <c r="AN1650" i="16"/>
  <c r="AN1654" i="16"/>
  <c r="AN1658" i="16"/>
  <c r="AN1662" i="16"/>
  <c r="AN1666" i="16"/>
  <c r="AN1670" i="16"/>
  <c r="AN1674" i="16"/>
  <c r="AN1678" i="16"/>
  <c r="AN1682" i="16"/>
  <c r="AN1686" i="16"/>
  <c r="AN1690" i="16"/>
  <c r="AN1694" i="16"/>
  <c r="AN1698" i="16"/>
  <c r="AN1702" i="16"/>
  <c r="AN1706" i="16"/>
  <c r="AN1710" i="16"/>
  <c r="AN1714" i="16"/>
  <c r="AN1718" i="16"/>
  <c r="AN1722" i="16"/>
  <c r="AN1726" i="16"/>
  <c r="AN1730" i="16"/>
  <c r="AN1734" i="16"/>
  <c r="AN1738" i="16"/>
  <c r="AN1742" i="16"/>
  <c r="AN1746" i="16"/>
  <c r="AN1750" i="16"/>
  <c r="AN1754" i="16"/>
  <c r="AN1758" i="16"/>
  <c r="AN1762" i="16"/>
  <c r="AN1766" i="16"/>
  <c r="AN1770" i="16"/>
  <c r="AN1774" i="16"/>
  <c r="AN1778" i="16"/>
  <c r="AN1782" i="16"/>
  <c r="AN1786" i="16"/>
  <c r="AN1790" i="16"/>
  <c r="AN1794" i="16"/>
  <c r="AN1798" i="16"/>
  <c r="AN1802" i="16"/>
  <c r="AN1806" i="16"/>
  <c r="AN1810" i="16"/>
  <c r="AN1814" i="16"/>
  <c r="AN1818" i="16"/>
  <c r="AN1822" i="16"/>
  <c r="AN1826" i="16"/>
  <c r="AN1830" i="16"/>
  <c r="AN1834" i="16"/>
  <c r="AN1838" i="16"/>
  <c r="AN1842" i="16"/>
  <c r="AN1846" i="16"/>
  <c r="AN1850" i="16"/>
  <c r="AN1854" i="16"/>
  <c r="AN1858" i="16"/>
  <c r="AN1862" i="16"/>
  <c r="AN1866" i="16"/>
  <c r="AN1870" i="16"/>
  <c r="AN1874" i="16"/>
  <c r="AN1878" i="16"/>
  <c r="AN1882" i="16"/>
  <c r="AN1886" i="16"/>
  <c r="AN1890" i="16"/>
  <c r="AN1894" i="16"/>
  <c r="AN1898" i="16"/>
  <c r="AN1902" i="16"/>
  <c r="AN1906" i="16"/>
  <c r="AN1910" i="16"/>
  <c r="AN1914" i="16"/>
  <c r="AN1918" i="16"/>
  <c r="AN1922" i="16"/>
  <c r="AN1926" i="16"/>
  <c r="AN1930" i="16"/>
  <c r="AN1934" i="16"/>
  <c r="AN1938" i="16"/>
  <c r="AN1942" i="16"/>
  <c r="AN1946" i="16"/>
  <c r="AN1950" i="16"/>
  <c r="AN1954" i="16"/>
  <c r="AN1958" i="16"/>
  <c r="AN1962" i="16"/>
  <c r="AN1966" i="16"/>
  <c r="AN1970" i="16"/>
  <c r="AN1974" i="16"/>
  <c r="AN1978" i="16"/>
  <c r="AN1982" i="16"/>
  <c r="AN1986" i="16"/>
  <c r="AN1990" i="16"/>
  <c r="AN1994" i="16"/>
  <c r="AN1998" i="16"/>
  <c r="AN2002" i="16"/>
  <c r="AN2006" i="16"/>
  <c r="AO9" i="16"/>
  <c r="AO11" i="16"/>
  <c r="AO15" i="16"/>
  <c r="AO19" i="16"/>
  <c r="AO23" i="16"/>
  <c r="AO27" i="16"/>
  <c r="AO31" i="16"/>
  <c r="AO35" i="16"/>
  <c r="AO39" i="16"/>
  <c r="AO43" i="16"/>
  <c r="AO47" i="16"/>
  <c r="AO51" i="16"/>
  <c r="AO55" i="16"/>
  <c r="AO59" i="16"/>
  <c r="AO63" i="16"/>
  <c r="AO67" i="16"/>
  <c r="AO71" i="16"/>
  <c r="AO75" i="16"/>
  <c r="AO79" i="16"/>
  <c r="AO83" i="16"/>
  <c r="AO87" i="16"/>
  <c r="AO91" i="16"/>
  <c r="AO95" i="16"/>
  <c r="AO99" i="16"/>
  <c r="AO103" i="16"/>
  <c r="AO107" i="16"/>
  <c r="AO111" i="16"/>
  <c r="AO115" i="16"/>
  <c r="AO119" i="16"/>
  <c r="AO123" i="16"/>
  <c r="AO127" i="16"/>
  <c r="AO131" i="16"/>
  <c r="AO135" i="16"/>
  <c r="AO139" i="16"/>
  <c r="AO143" i="16"/>
  <c r="AO147" i="16"/>
  <c r="AO151" i="16"/>
  <c r="AO155" i="16"/>
  <c r="AO159" i="16"/>
  <c r="AO163" i="16"/>
  <c r="AO167" i="16"/>
  <c r="AO171" i="16"/>
  <c r="AO175" i="16"/>
  <c r="AO179" i="16"/>
  <c r="AO183" i="16"/>
  <c r="AO187" i="16"/>
  <c r="AO191" i="16"/>
  <c r="AO195" i="16"/>
  <c r="AO199" i="16"/>
  <c r="AO203" i="16"/>
  <c r="AO207" i="16"/>
  <c r="AO211" i="16"/>
  <c r="AO215" i="16"/>
  <c r="AO219" i="16"/>
  <c r="AO223" i="16"/>
  <c r="AO227" i="16"/>
  <c r="AO231" i="16"/>
  <c r="AO235" i="16"/>
  <c r="AO239" i="16"/>
  <c r="AO243" i="16"/>
  <c r="AO247" i="16"/>
  <c r="AO251" i="16"/>
  <c r="AO255" i="16"/>
  <c r="AO259" i="16"/>
  <c r="AO263" i="16"/>
  <c r="AO267" i="16"/>
  <c r="AO271" i="16"/>
  <c r="AO275" i="16"/>
  <c r="AO279" i="16"/>
  <c r="AO283" i="16"/>
  <c r="AO287" i="16"/>
  <c r="AO291" i="16"/>
  <c r="AO295" i="16"/>
  <c r="AO299" i="16"/>
  <c r="AO303" i="16"/>
  <c r="AO307" i="16"/>
  <c r="AO311" i="16"/>
  <c r="AO315" i="16"/>
  <c r="AO318" i="16"/>
  <c r="AO320" i="16"/>
  <c r="AO322" i="16"/>
  <c r="AO324" i="16"/>
  <c r="AO326" i="16"/>
  <c r="AO328" i="16"/>
  <c r="AO330" i="16"/>
  <c r="AO332" i="16"/>
  <c r="AO334" i="16"/>
  <c r="AO336" i="16"/>
  <c r="AO338" i="16"/>
  <c r="AO340" i="16"/>
  <c r="AO342" i="16"/>
  <c r="AO344" i="16"/>
  <c r="AO346" i="16"/>
  <c r="AO348" i="16"/>
  <c r="AO350" i="16"/>
  <c r="AO352" i="16"/>
  <c r="AO354" i="16"/>
  <c r="AO356" i="16"/>
  <c r="AO358" i="16"/>
  <c r="AO360" i="16"/>
  <c r="AO362" i="16"/>
  <c r="AO364" i="16"/>
  <c r="AO366" i="16"/>
  <c r="AO368" i="16"/>
  <c r="AO370" i="16"/>
  <c r="AO372" i="16"/>
  <c r="AO374" i="16"/>
  <c r="AO376" i="16"/>
  <c r="AO378" i="16"/>
  <c r="AO380" i="16"/>
  <c r="AO382" i="16"/>
  <c r="AO384" i="16"/>
  <c r="AO386" i="16"/>
  <c r="AO388" i="16"/>
  <c r="AO390" i="16"/>
  <c r="AO392" i="16"/>
  <c r="AO394" i="16"/>
  <c r="AO396" i="16"/>
  <c r="AO398" i="16"/>
  <c r="AO400" i="16"/>
  <c r="AO402" i="16"/>
  <c r="AO404" i="16"/>
  <c r="AO406" i="16"/>
  <c r="AO408" i="16"/>
  <c r="AO410" i="16"/>
  <c r="AO412" i="16"/>
  <c r="AO414" i="16"/>
  <c r="AO416" i="16"/>
  <c r="AO418" i="16"/>
  <c r="AO420" i="16"/>
  <c r="AO422" i="16"/>
  <c r="AO424" i="16"/>
  <c r="AO426" i="16"/>
  <c r="AO428" i="16"/>
  <c r="AO430" i="16"/>
  <c r="AO432" i="16"/>
  <c r="AO434" i="16"/>
  <c r="AO436" i="16"/>
  <c r="AO438" i="16"/>
  <c r="AO440" i="16"/>
  <c r="AO442" i="16"/>
  <c r="AO444" i="16"/>
  <c r="AO446" i="16"/>
  <c r="AO448" i="16"/>
  <c r="AO450" i="16"/>
  <c r="AO452" i="16"/>
  <c r="AO454" i="16"/>
  <c r="AO456" i="16"/>
  <c r="AO458" i="16"/>
  <c r="AO460" i="16"/>
  <c r="AO462" i="16"/>
  <c r="AO464" i="16"/>
  <c r="AO466" i="16"/>
  <c r="AO468" i="16"/>
  <c r="AO470" i="16"/>
  <c r="AO472" i="16"/>
  <c r="AO474" i="16"/>
  <c r="AO476" i="16"/>
  <c r="AO478" i="16"/>
  <c r="AO480" i="16"/>
  <c r="AO482" i="16"/>
  <c r="AO484" i="16"/>
  <c r="AO486" i="16"/>
  <c r="AO488" i="16"/>
  <c r="AO490" i="16"/>
  <c r="AO492" i="16"/>
  <c r="AO494" i="16"/>
  <c r="AO496" i="16"/>
  <c r="AO498" i="16"/>
  <c r="AO500" i="16"/>
  <c r="AO502" i="16"/>
  <c r="AO504" i="16"/>
  <c r="AO506" i="16"/>
  <c r="AO508" i="16"/>
  <c r="AO510" i="16"/>
  <c r="AO512" i="16"/>
  <c r="AO514" i="16"/>
  <c r="AO516" i="16"/>
  <c r="AO518" i="16"/>
  <c r="AO520" i="16"/>
  <c r="AO522" i="16"/>
  <c r="AO524" i="16"/>
  <c r="AO526" i="16"/>
  <c r="AO528" i="16"/>
  <c r="AO530" i="16"/>
  <c r="AO532" i="16"/>
  <c r="AO534" i="16"/>
  <c r="AO536" i="16"/>
  <c r="AO538" i="16"/>
  <c r="AO540" i="16"/>
  <c r="AO542" i="16"/>
  <c r="AO544" i="16"/>
  <c r="AO546" i="16"/>
  <c r="AO548" i="16"/>
  <c r="AO550" i="16"/>
  <c r="AO552" i="16"/>
  <c r="AO554" i="16"/>
  <c r="AO556" i="16"/>
  <c r="AO558" i="16"/>
  <c r="AO560" i="16"/>
  <c r="AO562" i="16"/>
  <c r="AO564" i="16"/>
  <c r="AO566" i="16"/>
  <c r="AO568" i="16"/>
  <c r="AO570" i="16"/>
  <c r="AO572" i="16"/>
  <c r="AO574" i="16"/>
  <c r="AO576" i="16"/>
  <c r="AO578" i="16"/>
  <c r="AO580" i="16"/>
  <c r="AO582" i="16"/>
  <c r="AO584" i="16"/>
  <c r="AO586" i="16"/>
  <c r="AO588" i="16"/>
  <c r="AO590" i="16"/>
  <c r="AO592" i="16"/>
  <c r="AO594" i="16"/>
  <c r="AO596" i="16"/>
  <c r="AO598" i="16"/>
  <c r="AO600" i="16"/>
  <c r="AO602" i="16"/>
  <c r="AO604" i="16"/>
  <c r="AO606" i="16"/>
  <c r="AO608" i="16"/>
  <c r="AO610" i="16"/>
  <c r="AO612" i="16"/>
  <c r="AO614" i="16"/>
  <c r="AO616" i="16"/>
  <c r="AO618" i="16"/>
  <c r="AO620" i="16"/>
  <c r="AO622" i="16"/>
  <c r="AO624" i="16"/>
  <c r="AO626" i="16"/>
  <c r="AO628" i="16"/>
  <c r="AO630" i="16"/>
  <c r="AO632" i="16"/>
  <c r="AO634" i="16"/>
  <c r="AO636" i="16"/>
  <c r="AO638" i="16"/>
  <c r="AO640" i="16"/>
  <c r="AO642" i="16"/>
  <c r="AO644" i="16"/>
  <c r="AO646" i="16"/>
  <c r="AO648" i="16"/>
  <c r="AO650" i="16"/>
  <c r="AO652" i="16"/>
  <c r="AO654" i="16"/>
  <c r="AO656" i="16"/>
  <c r="AO658" i="16"/>
  <c r="AO660" i="16"/>
  <c r="AO662" i="16"/>
  <c r="AO664" i="16"/>
  <c r="AO666" i="16"/>
  <c r="AO668" i="16"/>
  <c r="AO670" i="16"/>
  <c r="AO672" i="16"/>
  <c r="AO674" i="16"/>
  <c r="AO676" i="16"/>
  <c r="AO678" i="16"/>
  <c r="AO680" i="16"/>
  <c r="AO682" i="16"/>
  <c r="AO684" i="16"/>
  <c r="AO686" i="16"/>
  <c r="AO688" i="16"/>
  <c r="AO690" i="16"/>
  <c r="AO692" i="16"/>
  <c r="AO694" i="16"/>
  <c r="AO696" i="16"/>
  <c r="AO698" i="16"/>
  <c r="AO700" i="16"/>
  <c r="AO702" i="16"/>
  <c r="AO704" i="16"/>
  <c r="AO706" i="16"/>
  <c r="AO708" i="16"/>
  <c r="AO710" i="16"/>
  <c r="AO712" i="16"/>
  <c r="AO714" i="16"/>
  <c r="AO716" i="16"/>
  <c r="AO718" i="16"/>
  <c r="AO720" i="16"/>
  <c r="AO722" i="16"/>
  <c r="AO724" i="16"/>
  <c r="AO726" i="16"/>
  <c r="AO728" i="16"/>
  <c r="AO730" i="16"/>
  <c r="AO732" i="16"/>
  <c r="AO734" i="16"/>
  <c r="AO736" i="16"/>
  <c r="AO738" i="16"/>
  <c r="AO740" i="16"/>
  <c r="AO742" i="16"/>
  <c r="AO744" i="16"/>
  <c r="AO746" i="16"/>
  <c r="AO748" i="16"/>
  <c r="AO750" i="16"/>
  <c r="AO752" i="16"/>
  <c r="AO754" i="16"/>
  <c r="AO756" i="16"/>
  <c r="AO758" i="16"/>
  <c r="AO760" i="16"/>
  <c r="AO762" i="16"/>
  <c r="AO764" i="16"/>
  <c r="AO766" i="16"/>
  <c r="AO768" i="16"/>
  <c r="AO770" i="16"/>
  <c r="AO772" i="16"/>
  <c r="AO774" i="16"/>
  <c r="AO776" i="16"/>
  <c r="AO778" i="16"/>
  <c r="AO780" i="16"/>
  <c r="AO782" i="16"/>
  <c r="AO784" i="16"/>
  <c r="AO786" i="16"/>
  <c r="AO788" i="16"/>
  <c r="AO790" i="16"/>
  <c r="AO792" i="16"/>
  <c r="AO794" i="16"/>
  <c r="AO796" i="16"/>
  <c r="AO798" i="16"/>
  <c r="AO800" i="16"/>
  <c r="AO802" i="16"/>
  <c r="AO804" i="16"/>
  <c r="AO806" i="16"/>
  <c r="AO808" i="16"/>
  <c r="AO810" i="16"/>
  <c r="AO812" i="16"/>
  <c r="AO814" i="16"/>
  <c r="AO816" i="16"/>
  <c r="AO818" i="16"/>
  <c r="AO820" i="16"/>
  <c r="AO822" i="16"/>
  <c r="AO824" i="16"/>
  <c r="AO826" i="16"/>
  <c r="AO828" i="16"/>
  <c r="AO830" i="16"/>
  <c r="AO832" i="16"/>
  <c r="AO834" i="16"/>
  <c r="AO836" i="16"/>
  <c r="AO838" i="16"/>
  <c r="AO840" i="16"/>
  <c r="AO842" i="16"/>
  <c r="AO844" i="16"/>
  <c r="AO846" i="16"/>
  <c r="AO848" i="16"/>
  <c r="AO850" i="16"/>
  <c r="AO852" i="16"/>
  <c r="AO854" i="16"/>
  <c r="AO856" i="16"/>
  <c r="AO858" i="16"/>
  <c r="AO860" i="16"/>
  <c r="AO862" i="16"/>
  <c r="AO864" i="16"/>
  <c r="AO866" i="16"/>
  <c r="AO868" i="16"/>
  <c r="AO870" i="16"/>
  <c r="AO872" i="16"/>
  <c r="AO874" i="16"/>
  <c r="AO876" i="16"/>
  <c r="AO878" i="16"/>
  <c r="AO880" i="16"/>
  <c r="AO882" i="16"/>
  <c r="AO884" i="16"/>
  <c r="AO886" i="16"/>
  <c r="AO888" i="16"/>
  <c r="AO890" i="16"/>
  <c r="AO892" i="16"/>
  <c r="AO894" i="16"/>
  <c r="AO896" i="16"/>
  <c r="AO898" i="16"/>
  <c r="AO900" i="16"/>
  <c r="AO902" i="16"/>
  <c r="AO904" i="16"/>
  <c r="AO906" i="16"/>
  <c r="AO908" i="16"/>
  <c r="AO910" i="16"/>
  <c r="AO912" i="16"/>
  <c r="AO914" i="16"/>
  <c r="AO916" i="16"/>
  <c r="AO918" i="16"/>
  <c r="AO920" i="16"/>
  <c r="AO922" i="16"/>
  <c r="AO924" i="16"/>
  <c r="AO926" i="16"/>
  <c r="AO928" i="16"/>
  <c r="AO930" i="16"/>
  <c r="AO932" i="16"/>
  <c r="AO934" i="16"/>
  <c r="AO936" i="16"/>
  <c r="AO938" i="16"/>
  <c r="AO940" i="16"/>
  <c r="AO942" i="16"/>
  <c r="AO944" i="16"/>
  <c r="AO946" i="16"/>
  <c r="AO948" i="16"/>
  <c r="AO950" i="16"/>
  <c r="AO952" i="16"/>
  <c r="AO954" i="16"/>
  <c r="AO956" i="16"/>
  <c r="AO958" i="16"/>
  <c r="AO960" i="16"/>
  <c r="AO962" i="16"/>
  <c r="AO964" i="16"/>
  <c r="AO966" i="16"/>
  <c r="AO968" i="16"/>
  <c r="AO970" i="16"/>
  <c r="AO972" i="16"/>
  <c r="AO974" i="16"/>
  <c r="AO976" i="16"/>
  <c r="AO978" i="16"/>
  <c r="AO980" i="16"/>
  <c r="AO982" i="16"/>
  <c r="AO984" i="16"/>
  <c r="AO986" i="16"/>
  <c r="AO988" i="16"/>
  <c r="AO990" i="16"/>
  <c r="AO992" i="16"/>
  <c r="AO994" i="16"/>
  <c r="AO996" i="16"/>
  <c r="AO998" i="16"/>
  <c r="AO1000" i="16"/>
  <c r="AO1002" i="16"/>
  <c r="AO1004" i="16"/>
  <c r="AO1006" i="16"/>
  <c r="AO1008" i="16"/>
  <c r="AO1010" i="16"/>
  <c r="AO1012" i="16"/>
  <c r="AO1014" i="16"/>
  <c r="AO1016" i="16"/>
  <c r="AO1018" i="16"/>
  <c r="AO1020" i="16"/>
  <c r="AO1022" i="16"/>
  <c r="AO1024" i="16"/>
  <c r="AO1026" i="16"/>
  <c r="AO1028" i="16"/>
  <c r="AO1030" i="16"/>
  <c r="AO1032" i="16"/>
  <c r="AO1034" i="16"/>
  <c r="AO1036" i="16"/>
  <c r="AO1038" i="16"/>
  <c r="AO1040" i="16"/>
  <c r="AO1042" i="16"/>
  <c r="AO1044" i="16"/>
  <c r="AO1046" i="16"/>
  <c r="AO1048" i="16"/>
  <c r="AO1050" i="16"/>
  <c r="AO1052" i="16"/>
  <c r="AO1054" i="16"/>
  <c r="AO1056" i="16"/>
  <c r="AO1058" i="16"/>
  <c r="AO1060" i="16"/>
  <c r="AO1062" i="16"/>
  <c r="AO1064" i="16"/>
  <c r="AO1066" i="16"/>
  <c r="AO1068" i="16"/>
  <c r="AO1070" i="16"/>
  <c r="AO1072" i="16"/>
  <c r="AO1074" i="16"/>
  <c r="AO1076" i="16"/>
  <c r="AO1078" i="16"/>
  <c r="AO1080" i="16"/>
  <c r="AO1082" i="16"/>
  <c r="AO1084" i="16"/>
  <c r="AO1086" i="16"/>
  <c r="AO1088" i="16"/>
  <c r="AO1090" i="16"/>
  <c r="AO1092" i="16"/>
  <c r="AO1094" i="16"/>
  <c r="AO1096" i="16"/>
  <c r="AO1098" i="16"/>
  <c r="AO1100" i="16"/>
  <c r="AO1102" i="16"/>
  <c r="AO1104" i="16"/>
  <c r="AO1106" i="16"/>
  <c r="AO1108" i="16"/>
  <c r="AO1110" i="16"/>
  <c r="AO1112" i="16"/>
  <c r="AO1114" i="16"/>
  <c r="AO1116" i="16"/>
  <c r="AO1118" i="16"/>
  <c r="AO1120" i="16"/>
  <c r="AO1122" i="16"/>
  <c r="AO1124" i="16"/>
  <c r="AO1126" i="16"/>
  <c r="AO1128" i="16"/>
  <c r="AO1130" i="16"/>
  <c r="AO1132" i="16"/>
  <c r="AO1134" i="16"/>
  <c r="AO1136" i="16"/>
  <c r="AO1138" i="16"/>
  <c r="AO1140" i="16"/>
  <c r="AO1142" i="16"/>
  <c r="AO1144" i="16"/>
  <c r="AO1146" i="16"/>
  <c r="AO1148" i="16"/>
  <c r="AO1150" i="16"/>
  <c r="AO1152" i="16"/>
  <c r="AO1154" i="16"/>
  <c r="AO1156" i="16"/>
  <c r="AO1158" i="16"/>
  <c r="AO1160" i="16"/>
  <c r="AO1162" i="16"/>
  <c r="AO1164" i="16"/>
  <c r="AO1166" i="16"/>
  <c r="AO1168" i="16"/>
  <c r="AO1170" i="16"/>
  <c r="AO1172" i="16"/>
  <c r="AO1174" i="16"/>
  <c r="AO1176" i="16"/>
  <c r="AO1178" i="16"/>
  <c r="AO1180" i="16"/>
  <c r="AO1182" i="16"/>
  <c r="AO1184" i="16"/>
  <c r="AO1186" i="16"/>
  <c r="AO1188" i="16"/>
  <c r="AO1190" i="16"/>
  <c r="AO1192" i="16"/>
  <c r="AO1194" i="16"/>
  <c r="AO1196" i="16"/>
  <c r="AO1198" i="16"/>
  <c r="AO1200" i="16"/>
  <c r="AO1202" i="16"/>
  <c r="AO1204" i="16"/>
  <c r="AO1206" i="16"/>
  <c r="AO1208" i="16"/>
  <c r="AO1210" i="16"/>
  <c r="AO1212" i="16"/>
  <c r="AO1214" i="16"/>
  <c r="AO1216" i="16"/>
  <c r="AO1218" i="16"/>
  <c r="AO1220" i="16"/>
  <c r="AO1222" i="16"/>
  <c r="AO1224" i="16"/>
  <c r="AO1226" i="16"/>
  <c r="AO1228" i="16"/>
  <c r="AO1230" i="16"/>
  <c r="AO1232" i="16"/>
  <c r="AO1234" i="16"/>
  <c r="AO1236" i="16"/>
  <c r="AO1238" i="16"/>
  <c r="AO1240" i="16"/>
  <c r="AO1242" i="16"/>
  <c r="AO1244" i="16"/>
  <c r="AO1246" i="16"/>
  <c r="AO1248" i="16"/>
  <c r="AO1250" i="16"/>
  <c r="AO1252" i="16"/>
  <c r="AO1254" i="16"/>
  <c r="AO1256" i="16"/>
  <c r="AO1258" i="16"/>
  <c r="AO1260" i="16"/>
  <c r="AO1262" i="16"/>
  <c r="AO1264" i="16"/>
  <c r="AO1266" i="16"/>
  <c r="AO1268" i="16"/>
  <c r="AO1270" i="16"/>
  <c r="AO1272" i="16"/>
  <c r="AO1274" i="16"/>
  <c r="AO1276" i="16"/>
  <c r="AO1278" i="16"/>
  <c r="AO1280" i="16"/>
  <c r="AO1282" i="16"/>
  <c r="AO1284" i="16"/>
  <c r="AO1286" i="16"/>
  <c r="AO1288" i="16"/>
  <c r="AO1290" i="16"/>
  <c r="AO1292" i="16"/>
  <c r="AO1294" i="16"/>
  <c r="AO1296" i="16"/>
  <c r="AO1298" i="16"/>
  <c r="AO1300" i="16"/>
  <c r="AO1302" i="16"/>
  <c r="AO1304" i="16"/>
  <c r="AO1306" i="16"/>
  <c r="AO1308" i="16"/>
  <c r="AO1310" i="16"/>
  <c r="AO1312" i="16"/>
  <c r="AO1314" i="16"/>
  <c r="AO1316" i="16"/>
  <c r="AO1318" i="16"/>
  <c r="AO1320" i="16"/>
  <c r="AO1322" i="16"/>
  <c r="AO1324" i="16"/>
  <c r="AO1326" i="16"/>
  <c r="AO1328" i="16"/>
  <c r="AO1330" i="16"/>
  <c r="AO1332" i="16"/>
  <c r="AO1334" i="16"/>
  <c r="AO1336" i="16"/>
  <c r="AO1338" i="16"/>
  <c r="AO1340" i="16"/>
  <c r="AO1342" i="16"/>
  <c r="AO1344" i="16"/>
  <c r="AO1346" i="16"/>
  <c r="AO1348" i="16"/>
  <c r="AO1350" i="16"/>
  <c r="AO1352" i="16"/>
  <c r="AO1354" i="16"/>
  <c r="AO1356" i="16"/>
  <c r="AO1358" i="16"/>
  <c r="AO1360" i="16"/>
  <c r="AO1362" i="16"/>
  <c r="AO1364" i="16"/>
  <c r="AO1366" i="16"/>
  <c r="AO1368" i="16"/>
  <c r="AO1370" i="16"/>
  <c r="AO1372" i="16"/>
  <c r="AO1374" i="16"/>
  <c r="AO1376" i="16"/>
  <c r="AO1378" i="16"/>
  <c r="AO1380" i="16"/>
  <c r="AO1382" i="16"/>
  <c r="AO1384" i="16"/>
  <c r="AO1386" i="16"/>
  <c r="AO1388" i="16"/>
  <c r="AO1390" i="16"/>
  <c r="AO1392" i="16"/>
  <c r="AO1394" i="16"/>
  <c r="AO1396" i="16"/>
  <c r="AO1398" i="16"/>
  <c r="AO1400" i="16"/>
  <c r="AO1402" i="16"/>
  <c r="AO1404" i="16"/>
  <c r="AO1406" i="16"/>
  <c r="AO1408" i="16"/>
  <c r="AO1410" i="16"/>
  <c r="AO1412" i="16"/>
  <c r="AO1414" i="16"/>
  <c r="AO1416" i="16"/>
  <c r="AO1418" i="16"/>
  <c r="AO1420" i="16"/>
  <c r="AO1422" i="16"/>
  <c r="AO1424" i="16"/>
  <c r="AO1426" i="16"/>
  <c r="AO1428" i="16"/>
  <c r="AO1430" i="16"/>
  <c r="AO1432" i="16"/>
  <c r="AO1434" i="16"/>
  <c r="AO1436" i="16"/>
  <c r="AO1438" i="16"/>
  <c r="AO1440" i="16"/>
  <c r="AO1442" i="16"/>
  <c r="AO1444" i="16"/>
  <c r="AO1446" i="16"/>
  <c r="AO1448" i="16"/>
  <c r="AO1450" i="16"/>
  <c r="AO1452" i="16"/>
  <c r="AO1454" i="16"/>
  <c r="AO1456" i="16"/>
  <c r="AO1458" i="16"/>
  <c r="AO1460" i="16"/>
  <c r="AO1462" i="16"/>
  <c r="AO1464" i="16"/>
  <c r="AO1466" i="16"/>
  <c r="AO1468" i="16"/>
  <c r="AO1470" i="16"/>
  <c r="AO1472" i="16"/>
  <c r="AO1474" i="16"/>
  <c r="AO1476" i="16"/>
  <c r="AO1478" i="16"/>
  <c r="AO1480" i="16"/>
  <c r="AO1482" i="16"/>
  <c r="AO1484" i="16"/>
  <c r="AO1486" i="16"/>
  <c r="AO1488" i="16"/>
  <c r="AO1490" i="16"/>
  <c r="AO1492" i="16"/>
  <c r="AO1494" i="16"/>
  <c r="AO1496" i="16"/>
  <c r="AO1498" i="16"/>
  <c r="AO1500" i="16"/>
  <c r="AO1502" i="16"/>
  <c r="AO1504" i="16"/>
  <c r="AO1506" i="16"/>
  <c r="AO1508" i="16"/>
  <c r="AO1510" i="16"/>
  <c r="AO1512" i="16"/>
  <c r="AO1514" i="16"/>
  <c r="AO1516" i="16"/>
  <c r="AO1518" i="16"/>
  <c r="AO1520" i="16"/>
  <c r="AO1522" i="16"/>
  <c r="AO1524" i="16"/>
  <c r="AO1526" i="16"/>
  <c r="AO1528" i="16"/>
  <c r="AO1530" i="16"/>
  <c r="AO1532" i="16"/>
  <c r="AO1534" i="16"/>
  <c r="AO1536" i="16"/>
  <c r="AO1538" i="16"/>
  <c r="AO1540" i="16"/>
  <c r="AO1542" i="16"/>
  <c r="AO1544" i="16"/>
  <c r="AO1546" i="16"/>
  <c r="AO1548" i="16"/>
  <c r="AO1550" i="16"/>
  <c r="AO1552" i="16"/>
  <c r="AO1554" i="16"/>
  <c r="AO1556" i="16"/>
  <c r="AO1558" i="16"/>
  <c r="AO1560" i="16"/>
  <c r="AO1562" i="16"/>
  <c r="AO1564" i="16"/>
  <c r="AO1566" i="16"/>
  <c r="AO1568" i="16"/>
  <c r="AO1570" i="16"/>
  <c r="AO1572" i="16"/>
  <c r="AO1574" i="16"/>
  <c r="AO1576" i="16"/>
  <c r="AO1578" i="16"/>
  <c r="AO1580" i="16"/>
  <c r="AO1582" i="16"/>
  <c r="AO1584" i="16"/>
  <c r="AO1586" i="16"/>
  <c r="AO1588" i="16"/>
  <c r="AO1590" i="16"/>
  <c r="AO1592" i="16"/>
  <c r="AO1594" i="16"/>
  <c r="AO1596" i="16"/>
  <c r="AO1598" i="16"/>
  <c r="AO1600" i="16"/>
  <c r="AO1602" i="16"/>
  <c r="AO1604" i="16"/>
  <c r="AO1606" i="16"/>
  <c r="AO1608" i="16"/>
  <c r="AO1610" i="16"/>
  <c r="AO1612" i="16"/>
  <c r="AO1614" i="16"/>
  <c r="AO1616" i="16"/>
  <c r="AO1618" i="16"/>
  <c r="AO1620" i="16"/>
  <c r="AO1622" i="16"/>
  <c r="AO1624" i="16"/>
  <c r="AO1626" i="16"/>
  <c r="AO1628" i="16"/>
  <c r="AO1630" i="16"/>
  <c r="AO1632" i="16"/>
  <c r="AO1634" i="16"/>
  <c r="AO1636" i="16"/>
  <c r="AO1638" i="16"/>
  <c r="AO1640" i="16"/>
  <c r="AO1642" i="16"/>
  <c r="AO1644" i="16"/>
  <c r="AO1646" i="16"/>
  <c r="AO1648" i="16"/>
  <c r="AO1650" i="16"/>
  <c r="AO1652" i="16"/>
  <c r="AO1654" i="16"/>
  <c r="AO1656" i="16"/>
  <c r="AO1658" i="16"/>
  <c r="AO1660" i="16"/>
  <c r="AO1662" i="16"/>
  <c r="AO1664" i="16"/>
  <c r="AO1666" i="16"/>
  <c r="AO1668" i="16"/>
  <c r="AO1670" i="16"/>
  <c r="AO1672" i="16"/>
  <c r="AO1674" i="16"/>
  <c r="AO1676" i="16"/>
  <c r="AO1678" i="16"/>
  <c r="AO1680" i="16"/>
  <c r="AO1682" i="16"/>
  <c r="AO1684" i="16"/>
  <c r="AO1686" i="16"/>
  <c r="AO1688" i="16"/>
  <c r="AO1690" i="16"/>
  <c r="AO1692" i="16"/>
  <c r="AO1694" i="16"/>
  <c r="AO1696" i="16"/>
  <c r="AO1698" i="16"/>
  <c r="AO1700" i="16"/>
  <c r="AO1702" i="16"/>
  <c r="AO1704" i="16"/>
  <c r="AO1706" i="16"/>
  <c r="AO1708" i="16"/>
  <c r="AO1710" i="16"/>
  <c r="AO1712" i="16"/>
  <c r="AO1714" i="16"/>
  <c r="AO1716" i="16"/>
  <c r="AO1718" i="16"/>
  <c r="AO1720" i="16"/>
  <c r="AO1722" i="16"/>
  <c r="AO1724" i="16"/>
  <c r="AO1726" i="16"/>
  <c r="AO1728" i="16"/>
  <c r="AO1730" i="16"/>
  <c r="AO1732" i="16"/>
  <c r="AO1734" i="16"/>
  <c r="AO1736" i="16"/>
  <c r="AO1738" i="16"/>
  <c r="AO1740" i="16"/>
  <c r="AO1742" i="16"/>
  <c r="AO1744" i="16"/>
  <c r="AO1746" i="16"/>
  <c r="AO1748" i="16"/>
  <c r="AO1750" i="16"/>
  <c r="AO1752" i="16"/>
  <c r="AO1754" i="16"/>
  <c r="AO1756" i="16"/>
  <c r="AO1758" i="16"/>
  <c r="AO1760" i="16"/>
  <c r="AO1762" i="16"/>
  <c r="AO1764" i="16"/>
  <c r="AO1766" i="16"/>
  <c r="AO1768" i="16"/>
  <c r="AO1770" i="16"/>
  <c r="AO1772" i="16"/>
  <c r="AO1774" i="16"/>
  <c r="AO1776" i="16"/>
  <c r="AO1778" i="16"/>
  <c r="AO1780" i="16"/>
  <c r="AO1782" i="16"/>
  <c r="AO1784" i="16"/>
  <c r="AO1786" i="16"/>
  <c r="AO1788" i="16"/>
  <c r="AO1790" i="16"/>
  <c r="AO1792" i="16"/>
  <c r="AO1794" i="16"/>
  <c r="AO1796" i="16"/>
  <c r="AO1798" i="16"/>
  <c r="AO1800" i="16"/>
  <c r="AO1802" i="16"/>
  <c r="AO1804" i="16"/>
  <c r="AO1806" i="16"/>
  <c r="AO1808" i="16"/>
  <c r="AO1810" i="16"/>
  <c r="AO1812" i="16"/>
  <c r="AO1814" i="16"/>
  <c r="AO1816" i="16"/>
  <c r="AO1818" i="16"/>
  <c r="AO1820" i="16"/>
  <c r="AO1822" i="16"/>
  <c r="AO1824" i="16"/>
  <c r="AO1826" i="16"/>
  <c r="AO1828" i="16"/>
  <c r="AO1830" i="16"/>
  <c r="AO1832" i="16"/>
  <c r="AO1834" i="16"/>
  <c r="AO1836" i="16"/>
  <c r="AO1838" i="16"/>
  <c r="AO1840" i="16"/>
  <c r="AO1842" i="16"/>
  <c r="AO1844" i="16"/>
  <c r="AO1846" i="16"/>
  <c r="AO1848" i="16"/>
  <c r="AO1850" i="16"/>
  <c r="AO1852" i="16"/>
  <c r="AO1854" i="16"/>
  <c r="AO1856" i="16"/>
  <c r="AO1858" i="16"/>
  <c r="AO1860" i="16"/>
  <c r="AO1862" i="16"/>
  <c r="AO1864" i="16"/>
  <c r="AO1866" i="16"/>
  <c r="AO1868" i="16"/>
  <c r="AO1870" i="16"/>
  <c r="AO1872" i="16"/>
  <c r="AO1874" i="16"/>
  <c r="AO1876" i="16"/>
  <c r="AO1878" i="16"/>
  <c r="AO1880" i="16"/>
  <c r="AO1882" i="16"/>
  <c r="AO1884" i="16"/>
  <c r="AO1886" i="16"/>
  <c r="AO1888" i="16"/>
  <c r="AO1890" i="16"/>
  <c r="AO1892" i="16"/>
  <c r="AO1894" i="16"/>
  <c r="AO1896" i="16"/>
  <c r="AO1898" i="16"/>
  <c r="AO1900" i="16"/>
  <c r="AO1902" i="16"/>
  <c r="AO1904" i="16"/>
  <c r="AO1906" i="16"/>
  <c r="AO1908" i="16"/>
  <c r="AO1910" i="16"/>
  <c r="AO1912" i="16"/>
  <c r="AO1914" i="16"/>
  <c r="AO1916" i="16"/>
  <c r="AO1918" i="16"/>
  <c r="AO1920" i="16"/>
  <c r="AO1922" i="16"/>
  <c r="AO1924" i="16"/>
  <c r="AO1926" i="16"/>
  <c r="AO1928" i="16"/>
  <c r="AO1930" i="16"/>
  <c r="AO1932" i="16"/>
  <c r="AO1934" i="16"/>
  <c r="AO1936" i="16"/>
  <c r="AO1938" i="16"/>
  <c r="AO1940" i="16"/>
  <c r="AO1942" i="16"/>
  <c r="AO1944" i="16"/>
  <c r="AO1946" i="16"/>
  <c r="AO1948" i="16"/>
  <c r="AO1950" i="16"/>
  <c r="AO1952" i="16"/>
  <c r="AO1954" i="16"/>
  <c r="AO1956" i="16"/>
  <c r="AO1958" i="16"/>
  <c r="AO1960" i="16"/>
  <c r="AO1962" i="16"/>
  <c r="AO1964" i="16"/>
  <c r="AO1966" i="16"/>
  <c r="AO1968" i="16"/>
  <c r="AO1970" i="16"/>
  <c r="AO1972" i="16"/>
  <c r="AO1974" i="16"/>
  <c r="AO1976" i="16"/>
  <c r="AO1978" i="16"/>
  <c r="AO1980" i="16"/>
  <c r="AO1982" i="16"/>
  <c r="AO1984" i="16"/>
  <c r="AO1986" i="16"/>
  <c r="AO1988" i="16"/>
  <c r="AO1990" i="16"/>
  <c r="AO1992" i="16"/>
  <c r="AO1994" i="16"/>
  <c r="AO1996" i="16"/>
  <c r="AO1998" i="16"/>
  <c r="AO2000" i="16"/>
  <c r="AO2002" i="16"/>
  <c r="AO2004" i="16"/>
  <c r="AO2006" i="16"/>
  <c r="AO2008" i="16"/>
  <c r="AP5" i="16"/>
  <c r="AP8" i="16"/>
  <c r="AP9" i="16"/>
  <c r="AP11" i="16"/>
  <c r="AP13" i="16"/>
  <c r="AP15" i="16"/>
  <c r="AP17" i="16"/>
  <c r="AP19" i="16"/>
  <c r="AP21" i="16"/>
  <c r="AP23" i="16"/>
  <c r="AP25" i="16"/>
  <c r="AP27" i="16"/>
  <c r="AP29" i="16"/>
  <c r="AP31" i="16"/>
  <c r="AP33" i="16"/>
  <c r="AP35" i="16"/>
  <c r="AP37" i="16"/>
  <c r="AP39" i="16"/>
  <c r="AP41" i="16"/>
  <c r="AP43" i="16"/>
  <c r="AP45" i="16"/>
  <c r="AP47" i="16"/>
  <c r="AP49" i="16"/>
  <c r="AP51" i="16"/>
  <c r="AP53" i="16"/>
  <c r="AP55" i="16"/>
  <c r="AP57" i="16"/>
  <c r="AP59" i="16"/>
  <c r="AP61" i="16"/>
  <c r="AP63" i="16"/>
  <c r="AP65" i="16"/>
  <c r="AP67" i="16"/>
  <c r="AP69" i="16"/>
  <c r="AP71" i="16"/>
  <c r="AP73" i="16"/>
  <c r="AP75" i="16"/>
  <c r="AP77" i="16"/>
  <c r="AP79" i="16"/>
  <c r="AP81" i="16"/>
  <c r="AP83" i="16"/>
  <c r="AP85" i="16"/>
  <c r="AP87" i="16"/>
  <c r="AP89" i="16"/>
  <c r="AP91" i="16"/>
  <c r="AP93" i="16"/>
  <c r="AP95" i="16"/>
  <c r="AP97" i="16"/>
  <c r="AP99" i="16"/>
  <c r="AP101" i="16"/>
  <c r="AP103" i="16"/>
  <c r="AP105" i="16"/>
  <c r="AP107" i="16"/>
  <c r="AP109" i="16"/>
  <c r="AP111" i="16"/>
  <c r="AP113" i="16"/>
  <c r="AP115" i="16"/>
  <c r="AP117" i="16"/>
  <c r="AP119" i="16"/>
  <c r="AP121" i="16"/>
  <c r="AP123" i="16"/>
  <c r="AP125" i="16"/>
  <c r="AP127" i="16"/>
  <c r="AP129" i="16"/>
  <c r="AP131" i="16"/>
  <c r="AP133" i="16"/>
  <c r="AP135" i="16"/>
  <c r="AP137" i="16"/>
  <c r="AP139" i="16"/>
  <c r="AP141" i="16"/>
  <c r="AP143" i="16"/>
  <c r="AP145" i="16"/>
  <c r="AP147" i="16"/>
  <c r="AP149" i="16"/>
  <c r="AP151" i="16"/>
  <c r="AP153" i="16"/>
  <c r="AP155" i="16"/>
  <c r="AP157" i="16"/>
  <c r="AP159" i="16"/>
  <c r="AP161" i="16"/>
  <c r="AP163" i="16"/>
  <c r="AP165" i="16"/>
  <c r="AP167" i="16"/>
  <c r="AP169" i="16"/>
  <c r="AP171" i="16"/>
  <c r="AP173" i="16"/>
  <c r="AP175" i="16"/>
  <c r="AP177" i="16"/>
  <c r="AP179" i="16"/>
  <c r="AP181" i="16"/>
  <c r="AP183" i="16"/>
  <c r="AP185" i="16"/>
  <c r="AP187" i="16"/>
  <c r="AP189" i="16"/>
  <c r="AP191" i="16"/>
  <c r="AP193" i="16"/>
  <c r="AP195" i="16"/>
  <c r="AP197" i="16"/>
  <c r="AP199" i="16"/>
  <c r="AP201" i="16"/>
  <c r="AP203" i="16"/>
  <c r="AP205" i="16"/>
  <c r="AP207" i="16"/>
  <c r="AP209" i="16"/>
  <c r="AP211" i="16"/>
  <c r="AP213" i="16"/>
  <c r="AP215" i="16"/>
  <c r="AP217" i="16"/>
  <c r="AP219" i="16"/>
  <c r="AP221" i="16"/>
  <c r="AP223" i="16"/>
  <c r="AP225" i="16"/>
  <c r="AP227" i="16"/>
  <c r="AP229" i="16"/>
  <c r="AP231" i="16"/>
  <c r="AP233" i="16"/>
  <c r="AP235" i="16"/>
  <c r="AP237" i="16"/>
  <c r="AP239" i="16"/>
  <c r="AP241" i="16"/>
  <c r="AP243" i="16"/>
  <c r="AP245" i="16"/>
  <c r="AP247" i="16"/>
  <c r="AP249" i="16"/>
  <c r="AP251" i="16"/>
  <c r="AP253" i="16"/>
  <c r="AP255" i="16"/>
  <c r="AP257" i="16"/>
  <c r="AP259" i="16"/>
  <c r="AP261" i="16"/>
  <c r="AP263" i="16"/>
  <c r="AP265" i="16"/>
  <c r="AP267" i="16"/>
  <c r="AP269" i="16"/>
  <c r="AP271" i="16"/>
  <c r="AP273" i="16"/>
  <c r="AP275" i="16"/>
  <c r="AP277" i="16"/>
  <c r="AP279" i="16"/>
  <c r="AP281" i="16"/>
  <c r="AP283" i="16"/>
  <c r="AP285" i="16"/>
  <c r="AP287" i="16"/>
  <c r="AP289" i="16"/>
  <c r="AP291" i="16"/>
  <c r="AP293" i="16"/>
  <c r="AP295" i="16"/>
  <c r="AP297" i="16"/>
  <c r="AP299" i="16"/>
  <c r="AP301" i="16"/>
  <c r="AP303" i="16"/>
  <c r="AP305" i="16"/>
  <c r="AP307" i="16"/>
  <c r="AP309" i="16"/>
  <c r="AP311" i="16"/>
  <c r="AP313" i="16"/>
  <c r="AP315" i="16"/>
  <c r="AP317" i="16"/>
  <c r="AP319" i="16"/>
  <c r="AP321" i="16"/>
  <c r="AP323" i="16"/>
  <c r="AP325" i="16"/>
  <c r="AP327" i="16"/>
  <c r="AP329" i="16"/>
  <c r="AP331" i="16"/>
  <c r="AP333" i="16"/>
  <c r="AP335" i="16"/>
  <c r="AP337" i="16"/>
  <c r="AP339" i="16"/>
  <c r="AP341" i="16"/>
  <c r="AP343" i="16"/>
  <c r="AP345" i="16"/>
  <c r="AP347" i="16"/>
  <c r="AP349" i="16"/>
  <c r="AP351" i="16"/>
  <c r="AP353" i="16"/>
  <c r="AP355" i="16"/>
  <c r="AP357" i="16"/>
  <c r="AP359" i="16"/>
  <c r="AP361" i="16"/>
  <c r="AP363" i="16"/>
  <c r="AP365" i="16"/>
  <c r="AP367" i="16"/>
  <c r="AP369" i="16"/>
  <c r="AP371" i="16"/>
  <c r="AP373" i="16"/>
  <c r="AP375" i="16"/>
  <c r="AP377" i="16"/>
  <c r="AP379" i="16"/>
  <c r="AP381" i="16"/>
  <c r="AP383" i="16"/>
  <c r="AP385" i="16"/>
  <c r="AP387" i="16"/>
  <c r="AP389" i="16"/>
  <c r="AP391" i="16"/>
  <c r="AP393" i="16"/>
  <c r="AP395" i="16"/>
  <c r="AP397" i="16"/>
  <c r="AP399" i="16"/>
  <c r="AP401" i="16"/>
  <c r="AP403" i="16"/>
  <c r="AP405" i="16"/>
  <c r="AP407" i="16"/>
  <c r="AP409" i="16"/>
  <c r="AP411" i="16"/>
  <c r="AP413" i="16"/>
  <c r="AP415" i="16"/>
  <c r="AP417" i="16"/>
  <c r="AP419" i="16"/>
  <c r="AP421" i="16"/>
  <c r="AP423" i="16"/>
  <c r="AP425" i="16"/>
  <c r="AP427" i="16"/>
  <c r="AP429" i="16"/>
  <c r="AP431" i="16"/>
  <c r="AP433" i="16"/>
  <c r="AP435" i="16"/>
  <c r="AP437" i="16"/>
  <c r="AP439" i="16"/>
  <c r="AP441" i="16"/>
  <c r="AP443" i="16"/>
  <c r="AP445" i="16"/>
  <c r="AP447" i="16"/>
  <c r="AP449" i="16"/>
  <c r="AP451" i="16"/>
  <c r="AP453" i="16"/>
  <c r="AP455" i="16"/>
  <c r="AP457" i="16"/>
  <c r="AP459" i="16"/>
  <c r="AP461" i="16"/>
  <c r="AP463" i="16"/>
  <c r="AP465" i="16"/>
  <c r="AP467" i="16"/>
  <c r="AP469" i="16"/>
  <c r="AP471" i="16"/>
  <c r="AP473" i="16"/>
  <c r="AP475" i="16"/>
  <c r="AP477" i="16"/>
  <c r="AP479" i="16"/>
  <c r="AP481" i="16"/>
  <c r="AP483" i="16"/>
  <c r="AP485" i="16"/>
  <c r="AP487" i="16"/>
  <c r="AP489" i="16"/>
  <c r="AP491" i="16"/>
  <c r="AP493" i="16"/>
  <c r="AP495" i="16"/>
  <c r="AP497" i="16"/>
  <c r="AP499" i="16"/>
  <c r="AP501" i="16"/>
  <c r="AP503" i="16"/>
  <c r="AP505" i="16"/>
  <c r="AP507" i="16"/>
  <c r="AP509" i="16"/>
  <c r="AP511" i="16"/>
  <c r="AP513" i="16"/>
  <c r="AP515" i="16"/>
  <c r="AP517" i="16"/>
  <c r="AP519" i="16"/>
  <c r="AP521" i="16"/>
  <c r="AP523" i="16"/>
  <c r="AP525" i="16"/>
  <c r="AP527" i="16"/>
  <c r="AP529" i="16"/>
  <c r="AP531" i="16"/>
  <c r="AP533" i="16"/>
  <c r="AP535" i="16"/>
  <c r="AP537" i="16"/>
  <c r="AP539" i="16"/>
  <c r="AP541" i="16"/>
  <c r="AP543" i="16"/>
  <c r="AP545" i="16"/>
  <c r="AP547" i="16"/>
  <c r="AP549" i="16"/>
  <c r="AP551" i="16"/>
  <c r="AP553" i="16"/>
  <c r="AP555" i="16"/>
  <c r="AP557" i="16"/>
  <c r="AP559" i="16"/>
  <c r="AP561" i="16"/>
  <c r="AP563" i="16"/>
  <c r="AP565" i="16"/>
  <c r="AP567" i="16"/>
  <c r="AP569" i="16"/>
  <c r="AP571" i="16"/>
  <c r="AP573" i="16"/>
  <c r="AP575" i="16"/>
  <c r="AP577" i="16"/>
  <c r="AP579" i="16"/>
  <c r="AP581" i="16"/>
  <c r="AP583" i="16"/>
  <c r="AP585" i="16"/>
  <c r="AP587" i="16"/>
  <c r="AP589" i="16"/>
  <c r="AP591" i="16"/>
  <c r="AP593" i="16"/>
  <c r="AP595" i="16"/>
  <c r="AP597" i="16"/>
  <c r="AP599" i="16"/>
  <c r="AP601" i="16"/>
  <c r="AP603" i="16"/>
  <c r="AP605" i="16"/>
  <c r="AP607" i="16"/>
  <c r="AP609" i="16"/>
  <c r="AP611" i="16"/>
  <c r="AP613" i="16"/>
  <c r="AP615" i="16"/>
  <c r="AP617" i="16"/>
  <c r="AP619" i="16"/>
  <c r="AP621" i="16"/>
  <c r="AP623" i="16"/>
  <c r="AP625" i="16"/>
  <c r="AP627" i="16"/>
  <c r="AP629" i="16"/>
  <c r="AP631" i="16"/>
  <c r="AP633" i="16"/>
  <c r="AP635" i="16"/>
  <c r="AP637" i="16"/>
  <c r="AP639" i="16"/>
  <c r="AP641" i="16"/>
  <c r="AP643" i="16"/>
  <c r="AP645" i="16"/>
  <c r="AP647" i="16"/>
  <c r="AP649" i="16"/>
  <c r="AP651" i="16"/>
  <c r="AP653" i="16"/>
  <c r="AP655" i="16"/>
  <c r="AP657" i="16"/>
  <c r="AP659" i="16"/>
  <c r="AP661" i="16"/>
  <c r="AP663" i="16"/>
  <c r="AP665" i="16"/>
  <c r="AP667" i="16"/>
  <c r="AP669" i="16"/>
  <c r="AP671" i="16"/>
  <c r="AP673" i="16"/>
  <c r="AP675" i="16"/>
  <c r="AP677" i="16"/>
  <c r="AP679" i="16"/>
  <c r="AP681" i="16"/>
  <c r="AP683" i="16"/>
  <c r="AP685" i="16"/>
  <c r="AP687" i="16"/>
  <c r="AP689" i="16"/>
  <c r="AP691" i="16"/>
  <c r="AP693" i="16"/>
  <c r="AP695" i="16"/>
  <c r="AP697" i="16"/>
  <c r="AP699" i="16"/>
  <c r="AP701" i="16"/>
  <c r="AP703" i="16"/>
  <c r="AP705" i="16"/>
  <c r="AP707" i="16"/>
  <c r="AP709" i="16"/>
  <c r="AP711" i="16"/>
  <c r="AP713" i="16"/>
  <c r="AP715" i="16"/>
  <c r="AP717" i="16"/>
  <c r="AP719" i="16"/>
  <c r="AP721" i="16"/>
  <c r="AP723" i="16"/>
  <c r="AP725" i="16"/>
  <c r="AP727" i="16"/>
  <c r="AP729" i="16"/>
  <c r="AP731" i="16"/>
  <c r="AP733" i="16"/>
  <c r="AP735" i="16"/>
  <c r="AP737" i="16"/>
  <c r="AP739" i="16"/>
  <c r="AP741" i="16"/>
  <c r="AP743" i="16"/>
  <c r="AP745" i="16"/>
  <c r="AP747" i="16"/>
  <c r="AP749" i="16"/>
  <c r="AP751" i="16"/>
  <c r="AP753" i="16"/>
  <c r="AP755" i="16"/>
  <c r="AP757" i="16"/>
  <c r="AP759" i="16"/>
  <c r="AP761" i="16"/>
  <c r="AP763" i="16"/>
  <c r="AP765" i="16"/>
  <c r="AP767" i="16"/>
  <c r="AP769" i="16"/>
  <c r="AP771" i="16"/>
  <c r="AP773" i="16"/>
  <c r="AP775" i="16"/>
  <c r="AP777" i="16"/>
  <c r="AP779" i="16"/>
  <c r="AP781" i="16"/>
  <c r="AP783" i="16"/>
  <c r="AP785" i="16"/>
  <c r="AP787" i="16"/>
  <c r="AP789" i="16"/>
  <c r="AP791" i="16"/>
  <c r="AP793" i="16"/>
  <c r="AP795" i="16"/>
  <c r="AP797" i="16"/>
  <c r="AP799" i="16"/>
  <c r="AP801" i="16"/>
  <c r="AP803" i="16"/>
  <c r="AP805" i="16"/>
  <c r="AP807" i="16"/>
  <c r="AP809" i="16"/>
  <c r="AP811" i="16"/>
  <c r="AP813" i="16"/>
  <c r="AP815" i="16"/>
  <c r="AP817" i="16"/>
  <c r="AP819" i="16"/>
  <c r="AP821" i="16"/>
  <c r="AP823" i="16"/>
  <c r="AP825" i="16"/>
  <c r="AP827" i="16"/>
  <c r="AP829" i="16"/>
  <c r="AP831" i="16"/>
  <c r="AP833" i="16"/>
  <c r="AP835" i="16"/>
  <c r="AP837" i="16"/>
  <c r="AP839" i="16"/>
  <c r="AP841" i="16"/>
  <c r="AP843" i="16"/>
  <c r="AP845" i="16"/>
  <c r="AP847" i="16"/>
  <c r="AP849" i="16"/>
  <c r="AP851" i="16"/>
  <c r="AP853" i="16"/>
  <c r="AP855" i="16"/>
  <c r="AP857" i="16"/>
  <c r="AP859" i="16"/>
  <c r="AP861" i="16"/>
  <c r="AP863" i="16"/>
  <c r="AP865" i="16"/>
  <c r="AP867" i="16"/>
  <c r="AP869" i="16"/>
  <c r="AP871" i="16"/>
  <c r="AP873" i="16"/>
  <c r="AP875" i="16"/>
  <c r="AP877" i="16"/>
  <c r="AP879" i="16"/>
  <c r="AP881" i="16"/>
  <c r="AP883" i="16"/>
  <c r="AP885" i="16"/>
  <c r="AP887" i="16"/>
  <c r="AP889" i="16"/>
  <c r="AP891" i="16"/>
  <c r="AP893" i="16"/>
  <c r="AP895" i="16"/>
  <c r="AP897" i="16"/>
  <c r="AP899" i="16"/>
  <c r="AP901" i="16"/>
  <c r="AP903" i="16"/>
  <c r="AP905" i="16"/>
  <c r="AP907" i="16"/>
  <c r="AP909" i="16"/>
  <c r="AP911" i="16"/>
  <c r="AP913" i="16"/>
  <c r="AP915" i="16"/>
  <c r="AP917" i="16"/>
  <c r="AP919" i="16"/>
  <c r="AP921" i="16"/>
  <c r="AP923" i="16"/>
  <c r="AP925" i="16"/>
  <c r="AP927" i="16"/>
  <c r="AP929" i="16"/>
  <c r="AP931" i="16"/>
  <c r="AP933" i="16"/>
  <c r="AP935" i="16"/>
  <c r="AP937" i="16"/>
  <c r="AP939" i="16"/>
  <c r="AP941" i="16"/>
  <c r="AP943" i="16"/>
  <c r="AP945" i="16"/>
  <c r="AP947" i="16"/>
  <c r="AP949" i="16"/>
  <c r="AP951" i="16"/>
  <c r="AP953" i="16"/>
  <c r="AP955" i="16"/>
  <c r="AP957" i="16"/>
  <c r="AP959" i="16"/>
  <c r="AP961" i="16"/>
  <c r="AP963" i="16"/>
  <c r="AP965" i="16"/>
  <c r="AP967" i="16"/>
  <c r="AP969" i="16"/>
  <c r="AP971" i="16"/>
  <c r="AP973" i="16"/>
  <c r="AP975" i="16"/>
  <c r="AP977" i="16"/>
  <c r="AP979" i="16"/>
  <c r="AP981" i="16"/>
  <c r="AP983" i="16"/>
  <c r="AP985" i="16"/>
  <c r="AP987" i="16"/>
  <c r="AP989" i="16"/>
  <c r="AP991" i="16"/>
  <c r="AP993" i="16"/>
  <c r="AP995" i="16"/>
  <c r="AP997" i="16"/>
  <c r="AP999" i="16"/>
  <c r="AP1001" i="16"/>
  <c r="AP1003" i="16"/>
  <c r="AP1005" i="16"/>
  <c r="AP1007" i="16"/>
  <c r="AP1009" i="16"/>
  <c r="AP1011" i="16"/>
  <c r="AP1013" i="16"/>
  <c r="AP1015" i="16"/>
  <c r="AP1017" i="16"/>
  <c r="AP1019" i="16"/>
  <c r="AP1021" i="16"/>
  <c r="AP1023" i="16"/>
  <c r="AP1025" i="16"/>
  <c r="AP1027" i="16"/>
  <c r="AP1029" i="16"/>
  <c r="AP1031" i="16"/>
  <c r="AP1033" i="16"/>
  <c r="AP1035" i="16"/>
  <c r="AP1037" i="16"/>
  <c r="AP1039" i="16"/>
  <c r="AP1041" i="16"/>
  <c r="AP1043" i="16"/>
  <c r="AP1045" i="16"/>
  <c r="AP1047" i="16"/>
  <c r="AP1049" i="16"/>
  <c r="AP1051" i="16"/>
  <c r="AP1053" i="16"/>
  <c r="AP1055" i="16"/>
  <c r="AP1057" i="16"/>
  <c r="AP1059" i="16"/>
  <c r="AP1061" i="16"/>
  <c r="AP1063" i="16"/>
  <c r="AP1065" i="16"/>
  <c r="AP1067" i="16"/>
  <c r="AP1069" i="16"/>
  <c r="AP1071" i="16"/>
  <c r="AP1073" i="16"/>
  <c r="AP1075" i="16"/>
  <c r="AP1077" i="16"/>
  <c r="AP1079" i="16"/>
  <c r="AP1081" i="16"/>
  <c r="AP1083" i="16"/>
  <c r="AP1085" i="16"/>
  <c r="AP1087" i="16"/>
  <c r="AP1089" i="16"/>
  <c r="AP1091" i="16"/>
  <c r="AP1093" i="16"/>
  <c r="AP1095" i="16"/>
  <c r="AP1097" i="16"/>
  <c r="AP1099" i="16"/>
  <c r="AP1101" i="16"/>
  <c r="AP1103" i="16"/>
  <c r="AP1105" i="16"/>
  <c r="AP1107" i="16"/>
  <c r="AP1109" i="16"/>
  <c r="AP1111" i="16"/>
  <c r="AP1113" i="16"/>
  <c r="AP1115" i="16"/>
  <c r="AP1117" i="16"/>
  <c r="AP1119" i="16"/>
  <c r="AP1121" i="16"/>
  <c r="AP1123" i="16"/>
  <c r="AP1125" i="16"/>
  <c r="AP1127" i="16"/>
  <c r="AP1129" i="16"/>
  <c r="AP1131" i="16"/>
  <c r="AP1133" i="16"/>
  <c r="AP1135" i="16"/>
  <c r="AP1137" i="16"/>
  <c r="AP1139" i="16"/>
  <c r="AP1141" i="16"/>
  <c r="AP1143" i="16"/>
  <c r="AP1145" i="16"/>
  <c r="AP1147" i="16"/>
  <c r="AP1149" i="16"/>
  <c r="AP1151" i="16"/>
  <c r="AP1153" i="16"/>
  <c r="AP1155" i="16"/>
  <c r="AP1157" i="16"/>
  <c r="AP1159" i="16"/>
  <c r="AP1161" i="16"/>
  <c r="AP1163" i="16"/>
  <c r="AP1165" i="16"/>
  <c r="AP1167" i="16"/>
  <c r="AP1169" i="16"/>
  <c r="AP1171" i="16"/>
  <c r="AP1173" i="16"/>
  <c r="AP1175" i="16"/>
  <c r="AP1177" i="16"/>
  <c r="AP1179" i="16"/>
  <c r="AP1181" i="16"/>
  <c r="AP1183" i="16"/>
  <c r="AP1185" i="16"/>
  <c r="AP1187" i="16"/>
  <c r="AP1189" i="16"/>
  <c r="AP1191" i="16"/>
  <c r="AP1193" i="16"/>
  <c r="AP1195" i="16"/>
  <c r="AP1197" i="16"/>
  <c r="AP1199" i="16"/>
  <c r="AP1201" i="16"/>
  <c r="AP1203" i="16"/>
  <c r="AP1205" i="16"/>
  <c r="AP1207" i="16"/>
  <c r="AP1209" i="16"/>
  <c r="AP1211" i="16"/>
  <c r="AP1213" i="16"/>
  <c r="AP1215" i="16"/>
  <c r="AP1217" i="16"/>
  <c r="AP1219" i="16"/>
  <c r="AP1221" i="16"/>
  <c r="AP1223" i="16"/>
  <c r="AP1225" i="16"/>
  <c r="AP1227" i="16"/>
  <c r="AP1229" i="16"/>
  <c r="AP1231" i="16"/>
  <c r="AP1233" i="16"/>
  <c r="AP1235" i="16"/>
  <c r="AP1237" i="16"/>
  <c r="AP1239" i="16"/>
  <c r="AP1241" i="16"/>
  <c r="AP1243" i="16"/>
  <c r="AP1245" i="16"/>
  <c r="AP1247" i="16"/>
  <c r="AP1249" i="16"/>
  <c r="AP1251" i="16"/>
  <c r="AP1253" i="16"/>
  <c r="AP1255" i="16"/>
  <c r="AP1257" i="16"/>
  <c r="AP1259" i="16"/>
  <c r="AP1261" i="16"/>
  <c r="AP1263" i="16"/>
  <c r="AP1265" i="16"/>
  <c r="AP1267" i="16"/>
  <c r="AP1269" i="16"/>
  <c r="AP1271" i="16"/>
  <c r="AP1273" i="16"/>
  <c r="AP1275" i="16"/>
  <c r="AP1277" i="16"/>
  <c r="AP1279" i="16"/>
  <c r="AP1281" i="16"/>
  <c r="AP1283" i="16"/>
  <c r="AP1285" i="16"/>
  <c r="AP1287" i="16"/>
  <c r="AP1289" i="16"/>
  <c r="AP1291" i="16"/>
  <c r="AP1293" i="16"/>
  <c r="AP1295" i="16"/>
  <c r="AP1297" i="16"/>
  <c r="AP1299" i="16"/>
  <c r="AP1301" i="16"/>
  <c r="AP1303" i="16"/>
  <c r="AP1305" i="16"/>
  <c r="AP1307" i="16"/>
  <c r="AP1309" i="16"/>
  <c r="AP1311" i="16"/>
  <c r="AP1313" i="16"/>
  <c r="AP1315" i="16"/>
  <c r="AP1317" i="16"/>
  <c r="AP1319" i="16"/>
  <c r="AP1321" i="16"/>
  <c r="AP1323" i="16"/>
  <c r="AP1325" i="16"/>
  <c r="AP1327" i="16"/>
  <c r="AP1329" i="16"/>
  <c r="AP1331" i="16"/>
  <c r="AP1333" i="16"/>
  <c r="AP1335" i="16"/>
  <c r="AP1337" i="16"/>
  <c r="AP1339" i="16"/>
  <c r="AP1341" i="16"/>
  <c r="AP1343" i="16"/>
  <c r="AP1345" i="16"/>
  <c r="AP1347" i="16"/>
  <c r="AP1349" i="16"/>
  <c r="AP1351" i="16"/>
  <c r="AP1353" i="16"/>
  <c r="AP1355" i="16"/>
  <c r="AP1357" i="16"/>
  <c r="AP1359" i="16"/>
  <c r="AP1361" i="16"/>
  <c r="AP1363" i="16"/>
  <c r="AP1365" i="16"/>
  <c r="AP1367" i="16"/>
  <c r="AP1369" i="16"/>
  <c r="AP1371" i="16"/>
  <c r="AP1373" i="16"/>
  <c r="AP1375" i="16"/>
  <c r="AP1377" i="16"/>
  <c r="AP1379" i="16"/>
  <c r="AP1381" i="16"/>
  <c r="AP1383" i="16"/>
  <c r="AP1385" i="16"/>
  <c r="AP1387" i="16"/>
  <c r="AP1389" i="16"/>
  <c r="AP1391" i="16"/>
  <c r="AP1393" i="16"/>
  <c r="AP1395" i="16"/>
  <c r="AP1397" i="16"/>
  <c r="AP1399" i="16"/>
  <c r="AP1401" i="16"/>
  <c r="AP1403" i="16"/>
  <c r="AP1405" i="16"/>
  <c r="AP1407" i="16"/>
  <c r="AP1409" i="16"/>
  <c r="AP1411" i="16"/>
  <c r="AP1413" i="16"/>
  <c r="AP1415" i="16"/>
  <c r="AP1417" i="16"/>
  <c r="AP1419" i="16"/>
  <c r="AP1421" i="16"/>
  <c r="AP1423" i="16"/>
  <c r="AP1425" i="16"/>
  <c r="AP1427" i="16"/>
  <c r="AP1429" i="16"/>
  <c r="AP1431" i="16"/>
  <c r="AP1433" i="16"/>
  <c r="AP1435" i="16"/>
  <c r="AP1437" i="16"/>
  <c r="AP1439" i="16"/>
  <c r="AP1441" i="16"/>
  <c r="AP1443" i="16"/>
  <c r="AP1445" i="16"/>
  <c r="AP1447" i="16"/>
  <c r="AP1449" i="16"/>
  <c r="AP1451" i="16"/>
  <c r="AP1453" i="16"/>
  <c r="AP1455" i="16"/>
  <c r="AP1457" i="16"/>
  <c r="AP1459" i="16"/>
  <c r="AP1461" i="16"/>
  <c r="AP1463" i="16"/>
  <c r="AP1465" i="16"/>
  <c r="AP1467" i="16"/>
  <c r="AP1469" i="16"/>
  <c r="AP1471" i="16"/>
  <c r="AP1473" i="16"/>
  <c r="AP1475" i="16"/>
  <c r="AP1477" i="16"/>
  <c r="AP1479" i="16"/>
  <c r="AP1481" i="16"/>
  <c r="AP1483" i="16"/>
  <c r="AP1485" i="16"/>
  <c r="AP1487" i="16"/>
  <c r="AP1489" i="16"/>
  <c r="AP1491" i="16"/>
  <c r="AP1493" i="16"/>
  <c r="AP1495" i="16"/>
  <c r="AP1497" i="16"/>
  <c r="AP1499" i="16"/>
  <c r="AP1501" i="16"/>
  <c r="AP1503" i="16"/>
  <c r="AP1505" i="16"/>
  <c r="AP1507" i="16"/>
  <c r="AP1509" i="16"/>
  <c r="AP1511" i="16"/>
  <c r="AP1513" i="16"/>
  <c r="AP1515" i="16"/>
  <c r="AP1517" i="16"/>
  <c r="AP1519" i="16"/>
  <c r="AP1521" i="16"/>
  <c r="AP1523" i="16"/>
  <c r="AP1525" i="16"/>
  <c r="AP1527" i="16"/>
  <c r="AP1529" i="16"/>
  <c r="AP1531" i="16"/>
  <c r="AP1533" i="16"/>
  <c r="AP1535" i="16"/>
  <c r="AP1537" i="16"/>
  <c r="AP1539" i="16"/>
  <c r="AP1541" i="16"/>
  <c r="AP1543" i="16"/>
  <c r="AP1545" i="16"/>
  <c r="AP1547" i="16"/>
  <c r="AP1549" i="16"/>
  <c r="AP1551" i="16"/>
  <c r="AP1553" i="16"/>
  <c r="AP1555" i="16"/>
  <c r="AP1557" i="16"/>
  <c r="AP1559" i="16"/>
  <c r="AP1561" i="16"/>
  <c r="AP1563" i="16"/>
  <c r="AP1565" i="16"/>
  <c r="AP1567" i="16"/>
  <c r="AP1569" i="16"/>
  <c r="AP1571" i="16"/>
  <c r="AP1573" i="16"/>
  <c r="AP1575" i="16"/>
  <c r="AP1577" i="16"/>
  <c r="AP1579" i="16"/>
  <c r="AP1581" i="16"/>
  <c r="AP1583" i="16"/>
  <c r="AP1585" i="16"/>
  <c r="AP1587" i="16"/>
  <c r="AP1589" i="16"/>
  <c r="AP1591" i="16"/>
  <c r="AP1593" i="16"/>
  <c r="AP1595" i="16"/>
  <c r="AP1597" i="16"/>
  <c r="AP1599" i="16"/>
  <c r="AP1601" i="16"/>
  <c r="AP1603" i="16"/>
  <c r="AP1605" i="16"/>
  <c r="AP1607" i="16"/>
  <c r="AP1609" i="16"/>
  <c r="AP1611" i="16"/>
  <c r="AP1613" i="16"/>
  <c r="AP1615" i="16"/>
  <c r="AP1617" i="16"/>
  <c r="AP1619" i="16"/>
  <c r="AP1621" i="16"/>
  <c r="AP1623" i="16"/>
  <c r="AP1625" i="16"/>
  <c r="AP1627" i="16"/>
  <c r="AP1629" i="16"/>
  <c r="AP1631" i="16"/>
  <c r="AP1633" i="16"/>
  <c r="AP1635" i="16"/>
  <c r="AP1637" i="16"/>
  <c r="AP1639" i="16"/>
  <c r="AP1641" i="16"/>
  <c r="AP1643" i="16"/>
  <c r="AP1645" i="16"/>
  <c r="AP1647" i="16"/>
  <c r="AP1649" i="16"/>
  <c r="AP1651" i="16"/>
  <c r="AP1653" i="16"/>
  <c r="AP1655" i="16"/>
  <c r="AP1657" i="16"/>
  <c r="AP1659" i="16"/>
  <c r="AP1661" i="16"/>
  <c r="AP1663" i="16"/>
  <c r="AP1665" i="16"/>
  <c r="AP1667" i="16"/>
  <c r="AP1669" i="16"/>
  <c r="AP1671" i="16"/>
  <c r="AP1673" i="16"/>
  <c r="AP1675" i="16"/>
  <c r="AP1677" i="16"/>
  <c r="AP1679" i="16"/>
  <c r="AP1681" i="16"/>
  <c r="AP1683" i="16"/>
  <c r="AP1685" i="16"/>
  <c r="AP1687" i="16"/>
  <c r="AP1689" i="16"/>
  <c r="AP1691" i="16"/>
  <c r="AP1693" i="16"/>
  <c r="AP1695" i="16"/>
  <c r="AP1697" i="16"/>
  <c r="AP1699" i="16"/>
  <c r="AP1701" i="16"/>
  <c r="AP1703" i="16"/>
  <c r="AP1705" i="16"/>
  <c r="AP1707" i="16"/>
  <c r="AP1709" i="16"/>
  <c r="AP1711" i="16"/>
  <c r="AP1713" i="16"/>
  <c r="AP1715" i="16"/>
  <c r="AP1717" i="16"/>
  <c r="AP1719" i="16"/>
  <c r="AP1721" i="16"/>
  <c r="AP1723" i="16"/>
  <c r="AP1725" i="16"/>
  <c r="AP1727" i="16"/>
  <c r="AP1729" i="16"/>
  <c r="AP1731" i="16"/>
  <c r="AP1733" i="16"/>
  <c r="AP1735" i="16"/>
  <c r="AP1737" i="16"/>
  <c r="AP1739" i="16"/>
  <c r="AP1741" i="16"/>
  <c r="AP1743" i="16"/>
  <c r="AP1745" i="16"/>
  <c r="AP1747" i="16"/>
  <c r="AP1749" i="16"/>
  <c r="AP1751" i="16"/>
  <c r="AP1753" i="16"/>
  <c r="AP1755" i="16"/>
  <c r="AP1757" i="16"/>
  <c r="AP1759" i="16"/>
  <c r="AP1761" i="16"/>
  <c r="AP1763" i="16"/>
  <c r="AP1765" i="16"/>
  <c r="AP1767" i="16"/>
  <c r="AP1769" i="16"/>
  <c r="AP1771" i="16"/>
  <c r="AP1773" i="16"/>
  <c r="AP1775" i="16"/>
  <c r="AP1777" i="16"/>
  <c r="AP1779" i="16"/>
  <c r="AP1781" i="16"/>
  <c r="AP1783" i="16"/>
  <c r="AP1785" i="16"/>
  <c r="AP1787" i="16"/>
  <c r="AP1789" i="16"/>
  <c r="AP1791" i="16"/>
  <c r="AP1793" i="16"/>
  <c r="AP1795" i="16"/>
  <c r="AP1797" i="16"/>
  <c r="AP1799" i="16"/>
  <c r="AP1801" i="16"/>
  <c r="AP1803" i="16"/>
  <c r="AP1805" i="16"/>
  <c r="AP1807" i="16"/>
  <c r="AP1809" i="16"/>
  <c r="AP1811" i="16"/>
  <c r="AP1813" i="16"/>
  <c r="AP1815" i="16"/>
  <c r="AP1817" i="16"/>
  <c r="AP1819" i="16"/>
  <c r="AP1821" i="16"/>
  <c r="AP1823" i="16"/>
  <c r="AP1825" i="16"/>
  <c r="AP1827" i="16"/>
  <c r="AP1829" i="16"/>
  <c r="AP1831" i="16"/>
  <c r="AP1833" i="16"/>
  <c r="AP1835" i="16"/>
  <c r="AP1837" i="16"/>
  <c r="AP1839" i="16"/>
  <c r="AP1841" i="16"/>
  <c r="AP1843" i="16"/>
  <c r="AP1845" i="16"/>
  <c r="AP1847" i="16"/>
  <c r="AP1849" i="16"/>
  <c r="AP1851" i="16"/>
  <c r="AP1853" i="16"/>
  <c r="AP1855" i="16"/>
  <c r="AP1857" i="16"/>
  <c r="AP1859" i="16"/>
  <c r="AP1861" i="16"/>
  <c r="AP1863" i="16"/>
  <c r="AP1865" i="16"/>
  <c r="AP1867" i="16"/>
  <c r="AP1869" i="16"/>
  <c r="AP1871" i="16"/>
  <c r="AP1873" i="16"/>
  <c r="AP1875" i="16"/>
  <c r="AP1877" i="16"/>
  <c r="AP1879" i="16"/>
  <c r="AP1881" i="16"/>
  <c r="AP1883" i="16"/>
  <c r="AP1885" i="16"/>
  <c r="AP1887" i="16"/>
  <c r="AP1889" i="16"/>
  <c r="AP1891" i="16"/>
  <c r="AP1893" i="16"/>
  <c r="AP1895" i="16"/>
  <c r="AP1897" i="16"/>
  <c r="AP1899" i="16"/>
  <c r="AP1901" i="16"/>
  <c r="AP1903" i="16"/>
  <c r="AP1905" i="16"/>
  <c r="AP1907" i="16"/>
  <c r="AP1909" i="16"/>
  <c r="AP1911" i="16"/>
  <c r="AP1913" i="16"/>
  <c r="AP1915" i="16"/>
  <c r="AP1917" i="16"/>
  <c r="AP1919" i="16"/>
  <c r="AP1921" i="16"/>
  <c r="AP1923" i="16"/>
  <c r="AP1925" i="16"/>
  <c r="AP1927" i="16"/>
  <c r="AP1929" i="16"/>
  <c r="AP1931" i="16"/>
  <c r="AP1933" i="16"/>
  <c r="AP1935" i="16"/>
  <c r="AP1937" i="16"/>
  <c r="AP1939" i="16"/>
  <c r="AP1941" i="16"/>
  <c r="AP1943" i="16"/>
  <c r="AP1945" i="16"/>
  <c r="AP1947" i="16"/>
  <c r="AP1949" i="16"/>
  <c r="AP1951" i="16"/>
  <c r="AP1953" i="16"/>
  <c r="AP1955" i="16"/>
  <c r="AP1957" i="16"/>
  <c r="AP1959" i="16"/>
  <c r="AP1961" i="16"/>
  <c r="AP1963" i="16"/>
  <c r="AP1965" i="16"/>
  <c r="AP1967" i="16"/>
  <c r="AP1969" i="16"/>
  <c r="AP1971" i="16"/>
  <c r="AP1973" i="16"/>
  <c r="AP1975" i="16"/>
  <c r="AP1977" i="16"/>
  <c r="AP1979" i="16"/>
  <c r="AP1981" i="16"/>
  <c r="AP1983" i="16"/>
  <c r="AP1985" i="16"/>
  <c r="AP1987" i="16"/>
  <c r="AP1989" i="16"/>
  <c r="AP1991" i="16"/>
  <c r="AP1993" i="16"/>
  <c r="AP1995" i="16"/>
  <c r="AP1997" i="16"/>
  <c r="AP1999" i="16"/>
  <c r="AP2001" i="16"/>
  <c r="AP2003" i="16"/>
  <c r="AP2005" i="16"/>
  <c r="AP2007" i="16"/>
  <c r="I14" i="20"/>
  <c r="J17" i="21"/>
  <c r="J14" i="20"/>
  <c r="K17" i="21"/>
  <c r="K14" i="20"/>
  <c r="L17" i="21"/>
  <c r="L14" i="20"/>
  <c r="M17" i="21"/>
  <c r="M14" i="20"/>
  <c r="N17" i="21"/>
  <c r="N14" i="20"/>
  <c r="O17" i="21"/>
  <c r="O14" i="20"/>
  <c r="P17" i="21"/>
  <c r="P14" i="20"/>
  <c r="Q17" i="21"/>
  <c r="AQ5" i="16"/>
  <c r="AQ8" i="16"/>
  <c r="AQ9" i="16"/>
  <c r="AQ10" i="16"/>
  <c r="AQ11" i="16"/>
  <c r="AQ12" i="16"/>
  <c r="AQ13" i="16"/>
  <c r="AQ14" i="16"/>
  <c r="AQ15" i="16"/>
  <c r="AQ16" i="16"/>
  <c r="AQ17" i="16"/>
  <c r="AQ18" i="16"/>
  <c r="AQ19" i="16"/>
  <c r="AQ20" i="16"/>
  <c r="AQ21" i="16"/>
  <c r="AQ22" i="16"/>
  <c r="AQ23" i="16"/>
  <c r="AQ24" i="16"/>
  <c r="AQ25" i="16"/>
  <c r="AQ26" i="16"/>
  <c r="AQ27" i="16"/>
  <c r="AQ28" i="16"/>
  <c r="AQ29" i="16"/>
  <c r="AQ30" i="16"/>
  <c r="AQ31" i="16"/>
  <c r="AQ32" i="16"/>
  <c r="AQ33" i="16"/>
  <c r="AQ34" i="16"/>
  <c r="AQ35" i="16"/>
  <c r="AQ36" i="16"/>
  <c r="AQ37" i="16"/>
  <c r="AQ38" i="16"/>
  <c r="AQ39" i="16"/>
  <c r="AQ40" i="16"/>
  <c r="AQ41" i="16"/>
  <c r="AQ42" i="16"/>
  <c r="AQ43" i="16"/>
  <c r="AQ44" i="16"/>
  <c r="AQ45" i="16"/>
  <c r="AQ46" i="16"/>
  <c r="AQ47" i="16"/>
  <c r="AQ48" i="16"/>
  <c r="AQ49" i="16"/>
  <c r="AQ50" i="16"/>
  <c r="AQ51" i="16"/>
  <c r="AQ52" i="16"/>
  <c r="AQ53" i="16"/>
  <c r="AQ54" i="16"/>
  <c r="AQ55" i="16"/>
  <c r="AQ56" i="16"/>
  <c r="AQ57" i="16"/>
  <c r="AQ58" i="16"/>
  <c r="AQ59" i="16"/>
  <c r="AQ60" i="16"/>
  <c r="AQ61" i="16"/>
  <c r="AQ62" i="16"/>
  <c r="AQ63" i="16"/>
  <c r="AQ64" i="16"/>
  <c r="AQ65" i="16"/>
  <c r="AQ66" i="16"/>
  <c r="AQ67" i="16"/>
  <c r="AQ68" i="16"/>
  <c r="AQ69" i="16"/>
  <c r="AQ70" i="16"/>
  <c r="AQ71" i="16"/>
  <c r="AQ72" i="16"/>
  <c r="AQ73" i="16"/>
  <c r="AQ74" i="16"/>
  <c r="AQ75" i="16"/>
  <c r="AQ76" i="16"/>
  <c r="AQ77" i="16"/>
  <c r="AQ78" i="16"/>
  <c r="AQ79" i="16"/>
  <c r="AQ80" i="16"/>
  <c r="AQ81" i="16"/>
  <c r="AQ82" i="16"/>
  <c r="AQ83" i="16"/>
  <c r="AQ84" i="16"/>
  <c r="AQ85" i="16"/>
  <c r="AQ86" i="16"/>
  <c r="AQ87" i="16"/>
  <c r="AQ88" i="16"/>
  <c r="AQ89" i="16"/>
  <c r="AQ90" i="16"/>
  <c r="AQ91" i="16"/>
  <c r="AQ92" i="16"/>
  <c r="AQ93" i="16"/>
  <c r="AQ94" i="16"/>
  <c r="AQ95" i="16"/>
  <c r="AQ96" i="16"/>
  <c r="AQ97" i="16"/>
  <c r="AQ98" i="16"/>
  <c r="AQ99" i="16"/>
  <c r="AQ100" i="16"/>
  <c r="AQ101" i="16"/>
  <c r="AQ102" i="16"/>
  <c r="AQ103" i="16"/>
  <c r="AQ104" i="16"/>
  <c r="AQ105" i="16"/>
  <c r="AQ106" i="16"/>
  <c r="AQ107" i="16"/>
  <c r="AQ108" i="16"/>
  <c r="AQ109" i="16"/>
  <c r="AQ110" i="16"/>
  <c r="AQ111" i="16"/>
  <c r="AQ112" i="16"/>
  <c r="AQ113" i="16"/>
  <c r="AQ114" i="16"/>
  <c r="AQ115" i="16"/>
  <c r="AQ116" i="16"/>
  <c r="AQ117" i="16"/>
  <c r="AQ118" i="16"/>
  <c r="AQ119" i="16"/>
  <c r="AQ120" i="16"/>
  <c r="AQ121" i="16"/>
  <c r="AQ122" i="16"/>
  <c r="AQ123" i="16"/>
  <c r="AQ124" i="16"/>
  <c r="AQ125" i="16"/>
  <c r="AQ126" i="16"/>
  <c r="AQ127" i="16"/>
  <c r="AQ128" i="16"/>
  <c r="AQ129" i="16"/>
  <c r="AQ130" i="16"/>
  <c r="AQ131" i="16"/>
  <c r="AQ132" i="16"/>
  <c r="AQ133" i="16"/>
  <c r="AQ134" i="16"/>
  <c r="AQ135" i="16"/>
  <c r="AQ136" i="16"/>
  <c r="AQ137" i="16"/>
  <c r="AQ138" i="16"/>
  <c r="AQ139" i="16"/>
  <c r="AQ140" i="16"/>
  <c r="AQ141" i="16"/>
  <c r="AQ142" i="16"/>
  <c r="AQ143" i="16"/>
  <c r="AQ144" i="16"/>
  <c r="AQ145" i="16"/>
  <c r="AQ146" i="16"/>
  <c r="AQ147" i="16"/>
  <c r="AQ148" i="16"/>
  <c r="AQ149" i="16"/>
  <c r="AQ150" i="16"/>
  <c r="AQ151" i="16"/>
  <c r="AQ152" i="16"/>
  <c r="AQ153" i="16"/>
  <c r="AQ154" i="16"/>
  <c r="AQ155" i="16"/>
  <c r="AQ156" i="16"/>
  <c r="AQ157" i="16"/>
  <c r="AQ158" i="16"/>
  <c r="AQ159" i="16"/>
  <c r="AQ160" i="16"/>
  <c r="AQ161" i="16"/>
  <c r="AQ162" i="16"/>
  <c r="AQ163" i="16"/>
  <c r="AQ164" i="16"/>
  <c r="AQ165" i="16"/>
  <c r="AQ166" i="16"/>
  <c r="AQ167" i="16"/>
  <c r="AQ168" i="16"/>
  <c r="AQ169" i="16"/>
  <c r="AQ170" i="16"/>
  <c r="AQ171" i="16"/>
  <c r="AQ172" i="16"/>
  <c r="AQ173" i="16"/>
  <c r="AQ174" i="16"/>
  <c r="AQ175" i="16"/>
  <c r="AQ176" i="16"/>
  <c r="AQ177" i="16"/>
  <c r="AQ178" i="16"/>
  <c r="AQ179" i="16"/>
  <c r="AQ180" i="16"/>
  <c r="AQ181" i="16"/>
  <c r="AQ182" i="16"/>
  <c r="AQ183" i="16"/>
  <c r="AQ184" i="16"/>
  <c r="AQ185" i="16"/>
  <c r="AQ186" i="16"/>
  <c r="AQ187" i="16"/>
  <c r="AQ188" i="16"/>
  <c r="AQ189" i="16"/>
  <c r="AQ190" i="16"/>
  <c r="AQ191" i="16"/>
  <c r="AQ192" i="16"/>
  <c r="AQ193" i="16"/>
  <c r="AQ194" i="16"/>
  <c r="AQ195" i="16"/>
  <c r="AQ196" i="16"/>
  <c r="AQ197" i="16"/>
  <c r="AQ198" i="16"/>
  <c r="AQ199" i="16"/>
  <c r="AQ200" i="16"/>
  <c r="AQ201" i="16"/>
  <c r="AQ202" i="16"/>
  <c r="AQ203" i="16"/>
  <c r="AQ204" i="16"/>
  <c r="AQ205" i="16"/>
  <c r="AQ206" i="16"/>
  <c r="AQ207" i="16"/>
  <c r="AQ208" i="16"/>
  <c r="AQ209" i="16"/>
  <c r="AQ210" i="16"/>
  <c r="AQ211" i="16"/>
  <c r="AQ212" i="16"/>
  <c r="AQ213" i="16"/>
  <c r="AQ214" i="16"/>
  <c r="AQ215" i="16"/>
  <c r="AQ216" i="16"/>
  <c r="AQ217" i="16"/>
  <c r="AQ218" i="16"/>
  <c r="AQ219" i="16"/>
  <c r="AQ220" i="16"/>
  <c r="AQ221" i="16"/>
  <c r="AQ222" i="16"/>
  <c r="AQ223" i="16"/>
  <c r="AQ224" i="16"/>
  <c r="AQ225" i="16"/>
  <c r="AQ226" i="16"/>
  <c r="AQ227" i="16"/>
  <c r="AQ228" i="16"/>
  <c r="AQ229" i="16"/>
  <c r="AQ230" i="16"/>
  <c r="AQ231" i="16"/>
  <c r="AQ232" i="16"/>
  <c r="AQ233" i="16"/>
  <c r="AQ234" i="16"/>
  <c r="AQ235" i="16"/>
  <c r="AQ236" i="16"/>
  <c r="AQ237" i="16"/>
  <c r="AQ238" i="16"/>
  <c r="AQ239" i="16"/>
  <c r="AQ240" i="16"/>
  <c r="AQ241" i="16"/>
  <c r="AQ242" i="16"/>
  <c r="AQ243" i="16"/>
  <c r="AQ244" i="16"/>
  <c r="AQ245" i="16"/>
  <c r="AQ246" i="16"/>
  <c r="AQ247" i="16"/>
  <c r="AQ248" i="16"/>
  <c r="AQ249" i="16"/>
  <c r="AQ250" i="16"/>
  <c r="AQ251" i="16"/>
  <c r="AQ252" i="16"/>
  <c r="AQ253" i="16"/>
  <c r="AQ254" i="16"/>
  <c r="AQ255" i="16"/>
  <c r="AQ256" i="16"/>
  <c r="AQ257" i="16"/>
  <c r="AQ258" i="16"/>
  <c r="AQ259" i="16"/>
  <c r="AQ260" i="16"/>
  <c r="AQ261" i="16"/>
  <c r="AQ262" i="16"/>
  <c r="AQ263" i="16"/>
  <c r="AQ264" i="16"/>
  <c r="AQ265" i="16"/>
  <c r="AQ266" i="16"/>
  <c r="AQ267" i="16"/>
  <c r="AQ268" i="16"/>
  <c r="AQ269" i="16"/>
  <c r="AQ270" i="16"/>
  <c r="AQ271" i="16"/>
  <c r="AQ272" i="16"/>
  <c r="AQ273" i="16"/>
  <c r="AQ274" i="16"/>
  <c r="AQ275" i="16"/>
  <c r="AQ276" i="16"/>
  <c r="AQ277" i="16"/>
  <c r="AQ278" i="16"/>
  <c r="AQ279" i="16"/>
  <c r="AQ280" i="16"/>
  <c r="AQ281" i="16"/>
  <c r="AQ282" i="16"/>
  <c r="AQ283" i="16"/>
  <c r="AQ284" i="16"/>
  <c r="AQ285" i="16"/>
  <c r="AQ286" i="16"/>
  <c r="AQ287" i="16"/>
  <c r="AQ288" i="16"/>
  <c r="AQ289" i="16"/>
  <c r="AQ290" i="16"/>
  <c r="AQ291" i="16"/>
  <c r="AQ292" i="16"/>
  <c r="AQ293" i="16"/>
  <c r="AQ294" i="16"/>
  <c r="AQ295" i="16"/>
  <c r="AQ296" i="16"/>
  <c r="AQ297" i="16"/>
  <c r="AQ298" i="16"/>
  <c r="AQ299" i="16"/>
  <c r="AQ300" i="16"/>
  <c r="AQ301" i="16"/>
  <c r="AQ302" i="16"/>
  <c r="AQ303" i="16"/>
  <c r="AQ304" i="16"/>
  <c r="AQ305" i="16"/>
  <c r="AQ306" i="16"/>
  <c r="AQ307" i="16"/>
  <c r="AQ308" i="16"/>
  <c r="AQ309" i="16"/>
  <c r="AQ310" i="16"/>
  <c r="AQ311" i="16"/>
  <c r="AQ312" i="16"/>
  <c r="AQ313" i="16"/>
  <c r="AQ314" i="16"/>
  <c r="AQ315" i="16"/>
  <c r="AQ316" i="16"/>
  <c r="AQ317" i="16"/>
  <c r="AQ318" i="16"/>
  <c r="AQ319" i="16"/>
  <c r="AQ320" i="16"/>
  <c r="AQ321" i="16"/>
  <c r="AQ322" i="16"/>
  <c r="AQ323" i="16"/>
  <c r="AQ324" i="16"/>
  <c r="AQ325" i="16"/>
  <c r="AQ326" i="16"/>
  <c r="AQ327" i="16"/>
  <c r="AQ328" i="16"/>
  <c r="AQ329" i="16"/>
  <c r="AQ330" i="16"/>
  <c r="AQ331" i="16"/>
  <c r="AQ332" i="16"/>
  <c r="AQ333" i="16"/>
  <c r="AQ334" i="16"/>
  <c r="AQ335" i="16"/>
  <c r="AQ336" i="16"/>
  <c r="AQ337" i="16"/>
  <c r="AQ338" i="16"/>
  <c r="AQ339" i="16"/>
  <c r="AQ340" i="16"/>
  <c r="AQ341" i="16"/>
  <c r="AQ342" i="16"/>
  <c r="AQ343" i="16"/>
  <c r="AQ344" i="16"/>
  <c r="AQ345" i="16"/>
  <c r="AQ346" i="16"/>
  <c r="AQ347" i="16"/>
  <c r="AQ348" i="16"/>
  <c r="AQ349" i="16"/>
  <c r="AQ350" i="16"/>
  <c r="AQ351" i="16"/>
  <c r="AQ352" i="16"/>
  <c r="AQ353" i="16"/>
  <c r="AQ354" i="16"/>
  <c r="AQ355" i="16"/>
  <c r="AQ356" i="16"/>
  <c r="AQ357" i="16"/>
  <c r="AQ358" i="16"/>
  <c r="AQ359" i="16"/>
  <c r="AQ360" i="16"/>
  <c r="AQ361" i="16"/>
  <c r="AQ362" i="16"/>
  <c r="AQ363" i="16"/>
  <c r="AQ364" i="16"/>
  <c r="AQ365" i="16"/>
  <c r="AQ366" i="16"/>
  <c r="AQ367" i="16"/>
  <c r="AQ368" i="16"/>
  <c r="AQ369" i="16"/>
  <c r="AQ370" i="16"/>
  <c r="AQ371" i="16"/>
  <c r="AQ372" i="16"/>
  <c r="AQ373" i="16"/>
  <c r="AQ374" i="16"/>
  <c r="AQ375" i="16"/>
  <c r="AQ376" i="16"/>
  <c r="AQ377" i="16"/>
  <c r="AQ378" i="16"/>
  <c r="AQ379" i="16"/>
  <c r="AQ380" i="16"/>
  <c r="AQ381" i="16"/>
  <c r="AQ382" i="16"/>
  <c r="AQ383" i="16"/>
  <c r="AQ384" i="16"/>
  <c r="AQ385" i="16"/>
  <c r="AQ386" i="16"/>
  <c r="AQ387" i="16"/>
  <c r="AQ388" i="16"/>
  <c r="AQ389" i="16"/>
  <c r="AQ390" i="16"/>
  <c r="AQ391" i="16"/>
  <c r="AQ392" i="16"/>
  <c r="AQ393" i="16"/>
  <c r="AQ394" i="16"/>
  <c r="AQ395" i="16"/>
  <c r="AQ396" i="16"/>
  <c r="AQ397" i="16"/>
  <c r="AQ398" i="16"/>
  <c r="AQ399" i="16"/>
  <c r="AQ400" i="16"/>
  <c r="AQ401" i="16"/>
  <c r="AQ402" i="16"/>
  <c r="AQ403" i="16"/>
  <c r="AQ404" i="16"/>
  <c r="AQ405" i="16"/>
  <c r="AQ406" i="16"/>
  <c r="AQ407" i="16"/>
  <c r="AQ408" i="16"/>
  <c r="AQ409" i="16"/>
  <c r="AQ410" i="16"/>
  <c r="AQ411" i="16"/>
  <c r="AQ412" i="16"/>
  <c r="AQ413" i="16"/>
  <c r="AQ414" i="16"/>
  <c r="AQ415" i="16"/>
  <c r="AQ416" i="16"/>
  <c r="AQ417" i="16"/>
  <c r="AQ418" i="16"/>
  <c r="AQ419" i="16"/>
  <c r="AQ420" i="16"/>
  <c r="AQ421" i="16"/>
  <c r="AQ422" i="16"/>
  <c r="AQ423" i="16"/>
  <c r="AQ424" i="16"/>
  <c r="AQ425" i="16"/>
  <c r="AQ426" i="16"/>
  <c r="AQ427" i="16"/>
  <c r="AQ428" i="16"/>
  <c r="AQ429" i="16"/>
  <c r="AQ430" i="16"/>
  <c r="AQ431" i="16"/>
  <c r="AQ432" i="16"/>
  <c r="AQ433" i="16"/>
  <c r="AQ434" i="16"/>
  <c r="AQ435" i="16"/>
  <c r="AQ436" i="16"/>
  <c r="AQ437" i="16"/>
  <c r="AQ438" i="16"/>
  <c r="AQ439" i="16"/>
  <c r="AQ440" i="16"/>
  <c r="AQ441" i="16"/>
  <c r="AQ442" i="16"/>
  <c r="AQ443" i="16"/>
  <c r="AQ444" i="16"/>
  <c r="AQ445" i="16"/>
  <c r="AQ446" i="16"/>
  <c r="AQ447" i="16"/>
  <c r="AQ448" i="16"/>
  <c r="AQ449" i="16"/>
  <c r="AQ450" i="16"/>
  <c r="AQ451" i="16"/>
  <c r="AQ452" i="16"/>
  <c r="AQ453" i="16"/>
  <c r="AQ454" i="16"/>
  <c r="AQ455" i="16"/>
  <c r="AQ456" i="16"/>
  <c r="AQ457" i="16"/>
  <c r="AQ458" i="16"/>
  <c r="AQ459" i="16"/>
  <c r="AQ460" i="16"/>
  <c r="AQ461" i="16"/>
  <c r="AQ462" i="16"/>
  <c r="AQ463" i="16"/>
  <c r="AQ464" i="16"/>
  <c r="AQ465" i="16"/>
  <c r="AQ466" i="16"/>
  <c r="AQ467" i="16"/>
  <c r="AQ468" i="16"/>
  <c r="AQ469" i="16"/>
  <c r="AQ470" i="16"/>
  <c r="AQ471" i="16"/>
  <c r="AQ472" i="16"/>
  <c r="AQ473" i="16"/>
  <c r="AQ474" i="16"/>
  <c r="AQ475" i="16"/>
  <c r="AQ476" i="16"/>
  <c r="AQ477" i="16"/>
  <c r="AQ478" i="16"/>
  <c r="AQ479" i="16"/>
  <c r="AQ480" i="16"/>
  <c r="AQ481" i="16"/>
  <c r="AQ482" i="16"/>
  <c r="AQ483" i="16"/>
  <c r="AQ484" i="16"/>
  <c r="AQ485" i="16"/>
  <c r="AQ486" i="16"/>
  <c r="AQ487" i="16"/>
  <c r="AQ488" i="16"/>
  <c r="AQ489" i="16"/>
  <c r="AQ490" i="16"/>
  <c r="AQ491" i="16"/>
  <c r="AQ492" i="16"/>
  <c r="AQ493" i="16"/>
  <c r="AQ494" i="16"/>
  <c r="AQ495" i="16"/>
  <c r="AQ496" i="16"/>
  <c r="AQ497" i="16"/>
  <c r="AQ498" i="16"/>
  <c r="AQ499" i="16"/>
  <c r="AQ500" i="16"/>
  <c r="AQ501" i="16"/>
  <c r="AQ502" i="16"/>
  <c r="AQ503" i="16"/>
  <c r="AQ504" i="16"/>
  <c r="AQ505" i="16"/>
  <c r="AQ506" i="16"/>
  <c r="AQ507" i="16"/>
  <c r="AQ508" i="16"/>
  <c r="AQ509" i="16"/>
  <c r="AQ510" i="16"/>
  <c r="AQ511" i="16"/>
  <c r="AQ512" i="16"/>
  <c r="AQ513" i="16"/>
  <c r="AQ514" i="16"/>
  <c r="AQ515" i="16"/>
  <c r="AQ516" i="16"/>
  <c r="AQ517" i="16"/>
  <c r="AQ518" i="16"/>
  <c r="AQ519" i="16"/>
  <c r="AQ520" i="16"/>
  <c r="AQ521" i="16"/>
  <c r="AQ522" i="16"/>
  <c r="AQ523" i="16"/>
  <c r="AQ524" i="16"/>
  <c r="AQ525" i="16"/>
  <c r="AQ526" i="16"/>
  <c r="AQ527" i="16"/>
  <c r="AQ528" i="16"/>
  <c r="AQ529" i="16"/>
  <c r="AQ530" i="16"/>
  <c r="AQ531" i="16"/>
  <c r="AQ532" i="16"/>
  <c r="AQ533" i="16"/>
  <c r="AQ534" i="16"/>
  <c r="AQ535" i="16"/>
  <c r="AQ536" i="16"/>
  <c r="AQ537" i="16"/>
  <c r="AQ538" i="16"/>
  <c r="AQ539" i="16"/>
  <c r="AQ540" i="16"/>
  <c r="AQ541" i="16"/>
  <c r="AQ542" i="16"/>
  <c r="AQ543" i="16"/>
  <c r="AQ544" i="16"/>
  <c r="AQ545" i="16"/>
  <c r="AQ546" i="16"/>
  <c r="AQ547" i="16"/>
  <c r="AQ548" i="16"/>
  <c r="AQ549" i="16"/>
  <c r="AQ550" i="16"/>
  <c r="AQ551" i="16"/>
  <c r="AQ552" i="16"/>
  <c r="AQ553" i="16"/>
  <c r="AQ554" i="16"/>
  <c r="AQ555" i="16"/>
  <c r="AQ556" i="16"/>
  <c r="AQ557" i="16"/>
  <c r="AQ558" i="16"/>
  <c r="AQ559" i="16"/>
  <c r="AQ560" i="16"/>
  <c r="AQ561" i="16"/>
  <c r="AQ562" i="16"/>
  <c r="AQ563" i="16"/>
  <c r="AQ564" i="16"/>
  <c r="AQ565" i="16"/>
  <c r="AQ566" i="16"/>
  <c r="AQ567" i="16"/>
  <c r="AQ568" i="16"/>
  <c r="AQ569" i="16"/>
  <c r="AQ570" i="16"/>
  <c r="AQ571" i="16"/>
  <c r="AQ572" i="16"/>
  <c r="AQ573" i="16"/>
  <c r="AQ574" i="16"/>
  <c r="AQ575" i="16"/>
  <c r="AQ576" i="16"/>
  <c r="AQ577" i="16"/>
  <c r="AQ578" i="16"/>
  <c r="AQ579" i="16"/>
  <c r="AQ580" i="16"/>
  <c r="AQ581" i="16"/>
  <c r="AQ582" i="16"/>
  <c r="AQ583" i="16"/>
  <c r="AQ584" i="16"/>
  <c r="AQ585" i="16"/>
  <c r="AQ586" i="16"/>
  <c r="AQ587" i="16"/>
  <c r="AQ588" i="16"/>
  <c r="AQ589" i="16"/>
  <c r="AQ590" i="16"/>
  <c r="AQ591" i="16"/>
  <c r="AQ592" i="16"/>
  <c r="AQ593" i="16"/>
  <c r="AQ594" i="16"/>
  <c r="AQ595" i="16"/>
  <c r="AQ596" i="16"/>
  <c r="AQ597" i="16"/>
  <c r="AQ598" i="16"/>
  <c r="AQ599" i="16"/>
  <c r="AQ600" i="16"/>
  <c r="AQ601" i="16"/>
  <c r="AQ602" i="16"/>
  <c r="AQ603" i="16"/>
  <c r="AQ604" i="16"/>
  <c r="AQ605" i="16"/>
  <c r="AQ606" i="16"/>
  <c r="AQ607" i="16"/>
  <c r="AQ608" i="16"/>
  <c r="AQ609" i="16"/>
  <c r="AQ610" i="16"/>
  <c r="AQ611" i="16"/>
  <c r="AQ612" i="16"/>
  <c r="AQ613" i="16"/>
  <c r="AQ614" i="16"/>
  <c r="AQ615" i="16"/>
  <c r="AQ616" i="16"/>
  <c r="AQ617" i="16"/>
  <c r="AQ618" i="16"/>
  <c r="AQ619" i="16"/>
  <c r="AQ620" i="16"/>
  <c r="AQ621" i="16"/>
  <c r="AQ622" i="16"/>
  <c r="AQ623" i="16"/>
  <c r="AQ624" i="16"/>
  <c r="AQ625" i="16"/>
  <c r="AQ626" i="16"/>
  <c r="AQ627" i="16"/>
  <c r="AQ628" i="16"/>
  <c r="AQ629" i="16"/>
  <c r="AQ630" i="16"/>
  <c r="AQ631" i="16"/>
  <c r="AQ632" i="16"/>
  <c r="AQ633" i="16"/>
  <c r="AQ634" i="16"/>
  <c r="AQ635" i="16"/>
  <c r="AQ636" i="16"/>
  <c r="AQ637" i="16"/>
  <c r="AQ638" i="16"/>
  <c r="AQ639" i="16"/>
  <c r="AQ640" i="16"/>
  <c r="AQ641" i="16"/>
  <c r="AQ642" i="16"/>
  <c r="AQ643" i="16"/>
  <c r="AQ644" i="16"/>
  <c r="AQ645" i="16"/>
  <c r="AQ646" i="16"/>
  <c r="AQ647" i="16"/>
  <c r="AQ648" i="16"/>
  <c r="AQ649" i="16"/>
  <c r="AQ650" i="16"/>
  <c r="AQ651" i="16"/>
  <c r="AQ652" i="16"/>
  <c r="AQ653" i="16"/>
  <c r="AQ654" i="16"/>
  <c r="AQ655" i="16"/>
  <c r="AQ656" i="16"/>
  <c r="AQ657" i="16"/>
  <c r="AQ658" i="16"/>
  <c r="AQ659" i="16"/>
  <c r="AQ660" i="16"/>
  <c r="AQ661" i="16"/>
  <c r="AQ662" i="16"/>
  <c r="AQ663" i="16"/>
  <c r="AQ664" i="16"/>
  <c r="AQ665" i="16"/>
  <c r="AQ666" i="16"/>
  <c r="AQ667" i="16"/>
  <c r="AQ668" i="16"/>
  <c r="AQ669" i="16"/>
  <c r="AQ670" i="16"/>
  <c r="AQ671" i="16"/>
  <c r="AQ672" i="16"/>
  <c r="AQ673" i="16"/>
  <c r="AQ674" i="16"/>
  <c r="AQ675" i="16"/>
  <c r="AQ676" i="16"/>
  <c r="AQ677" i="16"/>
  <c r="AQ678" i="16"/>
  <c r="AQ679" i="16"/>
  <c r="AQ680" i="16"/>
  <c r="AQ681" i="16"/>
  <c r="AQ682" i="16"/>
  <c r="AQ683" i="16"/>
  <c r="AQ684" i="16"/>
  <c r="AQ685" i="16"/>
  <c r="AQ686" i="16"/>
  <c r="AQ687" i="16"/>
  <c r="AQ688" i="16"/>
  <c r="AQ689" i="16"/>
  <c r="AQ690" i="16"/>
  <c r="AQ691" i="16"/>
  <c r="AQ692" i="16"/>
  <c r="AQ693" i="16"/>
  <c r="AQ694" i="16"/>
  <c r="AQ695" i="16"/>
  <c r="AQ696" i="16"/>
  <c r="AQ697" i="16"/>
  <c r="AQ698" i="16"/>
  <c r="AQ699" i="16"/>
  <c r="AQ700" i="16"/>
  <c r="AQ701" i="16"/>
  <c r="AQ702" i="16"/>
  <c r="AQ703" i="16"/>
  <c r="AQ704" i="16"/>
  <c r="AQ705" i="16"/>
  <c r="AQ706" i="16"/>
  <c r="AQ707" i="16"/>
  <c r="AQ708" i="16"/>
  <c r="AQ709" i="16"/>
  <c r="AQ710" i="16"/>
  <c r="AQ711" i="16"/>
  <c r="AQ712" i="16"/>
  <c r="AQ713" i="16"/>
  <c r="AQ714" i="16"/>
  <c r="AQ715" i="16"/>
  <c r="AQ716" i="16"/>
  <c r="AQ717" i="16"/>
  <c r="AQ718" i="16"/>
  <c r="AQ719" i="16"/>
  <c r="AQ720" i="16"/>
  <c r="AQ721" i="16"/>
  <c r="AQ722" i="16"/>
  <c r="AQ723" i="16"/>
  <c r="AQ724" i="16"/>
  <c r="AQ725" i="16"/>
  <c r="AQ726" i="16"/>
  <c r="AQ727" i="16"/>
  <c r="AQ728" i="16"/>
  <c r="AQ729" i="16"/>
  <c r="AQ730" i="16"/>
  <c r="AQ731" i="16"/>
  <c r="AQ732" i="16"/>
  <c r="AQ733" i="16"/>
  <c r="AQ734" i="16"/>
  <c r="AQ735" i="16"/>
  <c r="AQ736" i="16"/>
  <c r="AQ737" i="16"/>
  <c r="AQ738" i="16"/>
  <c r="AQ739" i="16"/>
  <c r="AQ740" i="16"/>
  <c r="AQ741" i="16"/>
  <c r="AQ742" i="16"/>
  <c r="AQ743" i="16"/>
  <c r="AQ744" i="16"/>
  <c r="AQ745" i="16"/>
  <c r="AQ746" i="16"/>
  <c r="AQ747" i="16"/>
  <c r="AQ748" i="16"/>
  <c r="AQ749" i="16"/>
  <c r="AQ750" i="16"/>
  <c r="AQ751" i="16"/>
  <c r="AQ752" i="16"/>
  <c r="AQ753" i="16"/>
  <c r="AQ754" i="16"/>
  <c r="AQ755" i="16"/>
  <c r="AQ756" i="16"/>
  <c r="AQ757" i="16"/>
  <c r="AQ758" i="16"/>
  <c r="AQ759" i="16"/>
  <c r="AQ760" i="16"/>
  <c r="AQ761" i="16"/>
  <c r="AQ762" i="16"/>
  <c r="AQ763" i="16"/>
  <c r="AQ764" i="16"/>
  <c r="AQ765" i="16"/>
  <c r="AQ766" i="16"/>
  <c r="AQ767" i="16"/>
  <c r="AQ768" i="16"/>
  <c r="AQ769" i="16"/>
  <c r="AQ770" i="16"/>
  <c r="AQ771" i="16"/>
  <c r="AQ772" i="16"/>
  <c r="AQ773" i="16"/>
  <c r="AQ774" i="16"/>
  <c r="AQ775" i="16"/>
  <c r="AQ776" i="16"/>
  <c r="AQ777" i="16"/>
  <c r="AQ778" i="16"/>
  <c r="AQ779" i="16"/>
  <c r="AQ780" i="16"/>
  <c r="AQ781" i="16"/>
  <c r="AQ782" i="16"/>
  <c r="AQ783" i="16"/>
  <c r="AQ784" i="16"/>
  <c r="AQ785" i="16"/>
  <c r="AQ786" i="16"/>
  <c r="AQ787" i="16"/>
  <c r="AQ788" i="16"/>
  <c r="AQ789" i="16"/>
  <c r="AQ790" i="16"/>
  <c r="AQ791" i="16"/>
  <c r="AQ792" i="16"/>
  <c r="AQ793" i="16"/>
  <c r="AQ794" i="16"/>
  <c r="AQ795" i="16"/>
  <c r="AQ796" i="16"/>
  <c r="AQ797" i="16"/>
  <c r="AQ798" i="16"/>
  <c r="AQ799" i="16"/>
  <c r="AQ800" i="16"/>
  <c r="AQ801" i="16"/>
  <c r="AQ802" i="16"/>
  <c r="AQ803" i="16"/>
  <c r="AQ804" i="16"/>
  <c r="AQ805" i="16"/>
  <c r="AQ806" i="16"/>
  <c r="AQ807" i="16"/>
  <c r="AQ808" i="16"/>
  <c r="AQ809" i="16"/>
  <c r="AQ810" i="16"/>
  <c r="AQ811" i="16"/>
  <c r="AQ812" i="16"/>
  <c r="AQ813" i="16"/>
  <c r="AQ814" i="16"/>
  <c r="AQ815" i="16"/>
  <c r="AQ816" i="16"/>
  <c r="AQ817" i="16"/>
  <c r="AQ818" i="16"/>
  <c r="AQ819" i="16"/>
  <c r="AQ820" i="16"/>
  <c r="AQ821" i="16"/>
  <c r="AQ822" i="16"/>
  <c r="AQ823" i="16"/>
  <c r="AQ824" i="16"/>
  <c r="AQ825" i="16"/>
  <c r="AQ826" i="16"/>
  <c r="AQ827" i="16"/>
  <c r="AQ828" i="16"/>
  <c r="AQ829" i="16"/>
  <c r="AQ830" i="16"/>
  <c r="AQ831" i="16"/>
  <c r="AQ832" i="16"/>
  <c r="AQ833" i="16"/>
  <c r="AQ834" i="16"/>
  <c r="AQ835" i="16"/>
  <c r="AQ836" i="16"/>
  <c r="AQ837" i="16"/>
  <c r="AQ838" i="16"/>
  <c r="AQ839" i="16"/>
  <c r="AQ840" i="16"/>
  <c r="AQ841" i="16"/>
  <c r="AQ842" i="16"/>
  <c r="AQ843" i="16"/>
  <c r="AQ844" i="16"/>
  <c r="AQ845" i="16"/>
  <c r="AQ846" i="16"/>
  <c r="AQ847" i="16"/>
  <c r="AQ848" i="16"/>
  <c r="AQ849" i="16"/>
  <c r="AQ850" i="16"/>
  <c r="AQ851" i="16"/>
  <c r="AQ852" i="16"/>
  <c r="AQ853" i="16"/>
  <c r="AQ854" i="16"/>
  <c r="AQ855" i="16"/>
  <c r="AQ856" i="16"/>
  <c r="AQ857" i="16"/>
  <c r="AQ858" i="16"/>
  <c r="AQ859" i="16"/>
  <c r="AQ860" i="16"/>
  <c r="AQ861" i="16"/>
  <c r="AQ862" i="16"/>
  <c r="AQ863" i="16"/>
  <c r="AQ864" i="16"/>
  <c r="AQ865" i="16"/>
  <c r="AQ866" i="16"/>
  <c r="AQ867" i="16"/>
  <c r="AQ868" i="16"/>
  <c r="AQ869" i="16"/>
  <c r="AQ870" i="16"/>
  <c r="AQ871" i="16"/>
  <c r="AQ872" i="16"/>
  <c r="AQ873" i="16"/>
  <c r="AQ874" i="16"/>
  <c r="AQ875" i="16"/>
  <c r="AQ876" i="16"/>
  <c r="AQ877" i="16"/>
  <c r="AQ878" i="16"/>
  <c r="AQ879" i="16"/>
  <c r="AQ880" i="16"/>
  <c r="AQ881" i="16"/>
  <c r="AQ882" i="16"/>
  <c r="AQ883" i="16"/>
  <c r="AQ884" i="16"/>
  <c r="AQ885" i="16"/>
  <c r="AQ886" i="16"/>
  <c r="AQ887" i="16"/>
  <c r="AQ888" i="16"/>
  <c r="AQ889" i="16"/>
  <c r="AQ890" i="16"/>
  <c r="AQ891" i="16"/>
  <c r="AQ892" i="16"/>
  <c r="AQ893" i="16"/>
  <c r="AQ894" i="16"/>
  <c r="AQ895" i="16"/>
  <c r="AQ896" i="16"/>
  <c r="AQ897" i="16"/>
  <c r="AQ898" i="16"/>
  <c r="AQ899" i="16"/>
  <c r="AQ900" i="16"/>
  <c r="AQ901" i="16"/>
  <c r="AQ902" i="16"/>
  <c r="AQ903" i="16"/>
  <c r="AQ904" i="16"/>
  <c r="AQ905" i="16"/>
  <c r="AQ906" i="16"/>
  <c r="AQ907" i="16"/>
  <c r="AQ908" i="16"/>
  <c r="AQ909" i="16"/>
  <c r="AQ910" i="16"/>
  <c r="AQ911" i="16"/>
  <c r="AQ912" i="16"/>
  <c r="AQ913" i="16"/>
  <c r="AQ914" i="16"/>
  <c r="AQ915" i="16"/>
  <c r="AQ916" i="16"/>
  <c r="AQ917" i="16"/>
  <c r="AQ918" i="16"/>
  <c r="AQ919" i="16"/>
  <c r="AQ920" i="16"/>
  <c r="AQ921" i="16"/>
  <c r="AQ922" i="16"/>
  <c r="AQ923" i="16"/>
  <c r="AQ924" i="16"/>
  <c r="AQ925" i="16"/>
  <c r="AQ926" i="16"/>
  <c r="AQ927" i="16"/>
  <c r="AQ928" i="16"/>
  <c r="AQ929" i="16"/>
  <c r="AQ930" i="16"/>
  <c r="AQ931" i="16"/>
  <c r="AQ932" i="16"/>
  <c r="AQ933" i="16"/>
  <c r="AQ934" i="16"/>
  <c r="AQ935" i="16"/>
  <c r="AQ936" i="16"/>
  <c r="AQ937" i="16"/>
  <c r="AQ938" i="16"/>
  <c r="AQ939" i="16"/>
  <c r="AQ940" i="16"/>
  <c r="AQ941" i="16"/>
  <c r="AQ942" i="16"/>
  <c r="AQ943" i="16"/>
  <c r="AQ944" i="16"/>
  <c r="AQ945" i="16"/>
  <c r="AQ946" i="16"/>
  <c r="AQ947" i="16"/>
  <c r="AQ948" i="16"/>
  <c r="AQ949" i="16"/>
  <c r="AQ950" i="16"/>
  <c r="AQ951" i="16"/>
  <c r="AQ952" i="16"/>
  <c r="AQ953" i="16"/>
  <c r="AQ954" i="16"/>
  <c r="AQ955" i="16"/>
  <c r="AQ956" i="16"/>
  <c r="AQ957" i="16"/>
  <c r="AQ958" i="16"/>
  <c r="AQ959" i="16"/>
  <c r="AQ960" i="16"/>
  <c r="AQ961" i="16"/>
  <c r="AQ962" i="16"/>
  <c r="AQ963" i="16"/>
  <c r="AQ964" i="16"/>
  <c r="AQ965" i="16"/>
  <c r="AQ966" i="16"/>
  <c r="AQ967" i="16"/>
  <c r="AQ968" i="16"/>
  <c r="AQ969" i="16"/>
  <c r="AQ970" i="16"/>
  <c r="AQ971" i="16"/>
  <c r="AQ972" i="16"/>
  <c r="AQ973" i="16"/>
  <c r="AQ974" i="16"/>
  <c r="AQ975" i="16"/>
  <c r="AQ976" i="16"/>
  <c r="AQ977" i="16"/>
  <c r="AQ978" i="16"/>
  <c r="AQ979" i="16"/>
  <c r="AQ980" i="16"/>
  <c r="AQ981" i="16"/>
  <c r="AQ982" i="16"/>
  <c r="AQ983" i="16"/>
  <c r="AQ984" i="16"/>
  <c r="AQ985" i="16"/>
  <c r="AQ986" i="16"/>
  <c r="AQ987" i="16"/>
  <c r="AQ988" i="16"/>
  <c r="AQ989" i="16"/>
  <c r="AQ990" i="16"/>
  <c r="AQ991" i="16"/>
  <c r="AQ992" i="16"/>
  <c r="AQ993" i="16"/>
  <c r="AQ994" i="16"/>
  <c r="AQ995" i="16"/>
  <c r="AQ996" i="16"/>
  <c r="AQ997" i="16"/>
  <c r="AQ998" i="16"/>
  <c r="AQ999" i="16"/>
  <c r="AQ1000" i="16"/>
  <c r="AQ1001" i="16"/>
  <c r="AQ1002" i="16"/>
  <c r="AQ1003" i="16"/>
  <c r="AQ1004" i="16"/>
  <c r="AQ1005" i="16"/>
  <c r="AQ1006" i="16"/>
  <c r="AQ1007" i="16"/>
  <c r="AQ1008" i="16"/>
  <c r="AQ1009" i="16"/>
  <c r="AQ1010" i="16"/>
  <c r="AQ1011" i="16"/>
  <c r="AQ1012" i="16"/>
  <c r="AQ1013" i="16"/>
  <c r="AQ1014" i="16"/>
  <c r="AQ1015" i="16"/>
  <c r="AQ1016" i="16"/>
  <c r="AQ1017" i="16"/>
  <c r="AQ1018" i="16"/>
  <c r="AQ1019" i="16"/>
  <c r="AQ1020" i="16"/>
  <c r="AQ1021" i="16"/>
  <c r="AQ1022" i="16"/>
  <c r="AQ1023" i="16"/>
  <c r="AQ1024" i="16"/>
  <c r="AQ1025" i="16"/>
  <c r="AQ1026" i="16"/>
  <c r="AQ1027" i="16"/>
  <c r="AQ1028" i="16"/>
  <c r="AQ1029" i="16"/>
  <c r="AQ1030" i="16"/>
  <c r="AQ1031" i="16"/>
  <c r="AQ1032" i="16"/>
  <c r="AQ1033" i="16"/>
  <c r="AQ1034" i="16"/>
  <c r="AQ1035" i="16"/>
  <c r="AQ1036" i="16"/>
  <c r="AQ1037" i="16"/>
  <c r="AQ1038" i="16"/>
  <c r="AQ1039" i="16"/>
  <c r="AQ1040" i="16"/>
  <c r="AQ1041" i="16"/>
  <c r="AQ1042" i="16"/>
  <c r="AQ1043" i="16"/>
  <c r="AQ1044" i="16"/>
  <c r="AQ1045" i="16"/>
  <c r="AQ1046" i="16"/>
  <c r="AQ1047" i="16"/>
  <c r="AQ1048" i="16"/>
  <c r="AQ1049" i="16"/>
  <c r="AQ1050" i="16"/>
  <c r="AQ1051" i="16"/>
  <c r="AQ1052" i="16"/>
  <c r="AQ1053" i="16"/>
  <c r="AQ1054" i="16"/>
  <c r="AQ1055" i="16"/>
  <c r="AQ1056" i="16"/>
  <c r="AQ1057" i="16"/>
  <c r="AQ1058" i="16"/>
  <c r="AQ1059" i="16"/>
  <c r="AQ1060" i="16"/>
  <c r="AQ1061" i="16"/>
  <c r="AQ1062" i="16"/>
  <c r="AQ1063" i="16"/>
  <c r="AQ1064" i="16"/>
  <c r="AQ1065" i="16"/>
  <c r="AQ1066" i="16"/>
  <c r="AQ1067" i="16"/>
  <c r="AQ1068" i="16"/>
  <c r="AQ1069" i="16"/>
  <c r="AQ1070" i="16"/>
  <c r="AQ1071" i="16"/>
  <c r="AQ1072" i="16"/>
  <c r="AQ1073" i="16"/>
  <c r="AQ1074" i="16"/>
  <c r="AQ1075" i="16"/>
  <c r="AQ1076" i="16"/>
  <c r="AQ1077" i="16"/>
  <c r="AQ1078" i="16"/>
  <c r="AQ1079" i="16"/>
  <c r="AQ1080" i="16"/>
  <c r="AQ1081" i="16"/>
  <c r="AQ1082" i="16"/>
  <c r="AQ1083" i="16"/>
  <c r="AQ1084" i="16"/>
  <c r="AQ1085" i="16"/>
  <c r="AQ1086" i="16"/>
  <c r="AQ1087" i="16"/>
  <c r="AQ1088" i="16"/>
  <c r="AQ1089" i="16"/>
  <c r="AQ1090" i="16"/>
  <c r="AQ1091" i="16"/>
  <c r="AQ1092" i="16"/>
  <c r="AQ1093" i="16"/>
  <c r="AQ1094" i="16"/>
  <c r="AQ1095" i="16"/>
  <c r="AQ1096" i="16"/>
  <c r="AQ1097" i="16"/>
  <c r="AQ1098" i="16"/>
  <c r="AQ1099" i="16"/>
  <c r="AQ1100" i="16"/>
  <c r="AQ1101" i="16"/>
  <c r="AQ1102" i="16"/>
  <c r="AQ1103" i="16"/>
  <c r="AQ1104" i="16"/>
  <c r="AQ1105" i="16"/>
  <c r="AQ1106" i="16"/>
  <c r="AQ1107" i="16"/>
  <c r="AQ1108" i="16"/>
  <c r="AQ1109" i="16"/>
  <c r="AQ1110" i="16"/>
  <c r="AQ1111" i="16"/>
  <c r="AQ1112" i="16"/>
  <c r="AQ1113" i="16"/>
  <c r="AQ1114" i="16"/>
  <c r="AQ1115" i="16"/>
  <c r="AQ1116" i="16"/>
  <c r="AQ1117" i="16"/>
  <c r="AQ1118" i="16"/>
  <c r="AQ1119" i="16"/>
  <c r="AQ1120" i="16"/>
  <c r="AQ1121" i="16"/>
  <c r="AQ1122" i="16"/>
  <c r="AQ1123" i="16"/>
  <c r="AQ1124" i="16"/>
  <c r="AQ1125" i="16"/>
  <c r="AQ1126" i="16"/>
  <c r="AQ1127" i="16"/>
  <c r="AQ1128" i="16"/>
  <c r="AQ1129" i="16"/>
  <c r="AQ1130" i="16"/>
  <c r="AQ1131" i="16"/>
  <c r="AQ1132" i="16"/>
  <c r="AQ1133" i="16"/>
  <c r="AQ1134" i="16"/>
  <c r="AQ1135" i="16"/>
  <c r="AQ1136" i="16"/>
  <c r="AQ1137" i="16"/>
  <c r="AQ1138" i="16"/>
  <c r="AQ1139" i="16"/>
  <c r="AQ1140" i="16"/>
  <c r="AQ1141" i="16"/>
  <c r="AQ1142" i="16"/>
  <c r="AQ1143" i="16"/>
  <c r="AQ1144" i="16"/>
  <c r="AQ1145" i="16"/>
  <c r="AQ1146" i="16"/>
  <c r="AQ1147" i="16"/>
  <c r="AQ1148" i="16"/>
  <c r="AQ1149" i="16"/>
  <c r="AQ1150" i="16"/>
  <c r="AQ1151" i="16"/>
  <c r="AQ1152" i="16"/>
  <c r="AQ1153" i="16"/>
  <c r="AQ1154" i="16"/>
  <c r="AQ1155" i="16"/>
  <c r="AQ1156" i="16"/>
  <c r="AQ1157" i="16"/>
  <c r="AQ1158" i="16"/>
  <c r="AQ1159" i="16"/>
  <c r="AQ1160" i="16"/>
  <c r="AQ1161" i="16"/>
  <c r="AQ1162" i="16"/>
  <c r="AQ1163" i="16"/>
  <c r="AQ1164" i="16"/>
  <c r="AQ1165" i="16"/>
  <c r="AQ1166" i="16"/>
  <c r="AQ1167" i="16"/>
  <c r="AQ1168" i="16"/>
  <c r="AQ1169" i="16"/>
  <c r="AQ1170" i="16"/>
  <c r="AQ1171" i="16"/>
  <c r="AQ1172" i="16"/>
  <c r="AQ1173" i="16"/>
  <c r="AQ1174" i="16"/>
  <c r="AQ1175" i="16"/>
  <c r="AQ1176" i="16"/>
  <c r="AQ1177" i="16"/>
  <c r="AQ1178" i="16"/>
  <c r="AQ1179" i="16"/>
  <c r="AQ1180" i="16"/>
  <c r="AQ1181" i="16"/>
  <c r="AQ1182" i="16"/>
  <c r="AQ1183" i="16"/>
  <c r="AQ1184" i="16"/>
  <c r="AQ1185" i="16"/>
  <c r="AQ1186" i="16"/>
  <c r="AQ1187" i="16"/>
  <c r="AQ1188" i="16"/>
  <c r="AQ1189" i="16"/>
  <c r="AQ1190" i="16"/>
  <c r="AQ1191" i="16"/>
  <c r="AQ1192" i="16"/>
  <c r="AQ1193" i="16"/>
  <c r="AQ1194" i="16"/>
  <c r="AQ1195" i="16"/>
  <c r="AQ1196" i="16"/>
  <c r="AQ1197" i="16"/>
  <c r="AQ1198" i="16"/>
  <c r="AQ1199" i="16"/>
  <c r="AQ1200" i="16"/>
  <c r="AQ1201" i="16"/>
  <c r="AQ1202" i="16"/>
  <c r="AQ1203" i="16"/>
  <c r="AQ1204" i="16"/>
  <c r="AQ1205" i="16"/>
  <c r="AQ1206" i="16"/>
  <c r="AQ1207" i="16"/>
  <c r="AQ1208" i="16"/>
  <c r="AQ1209" i="16"/>
  <c r="AQ1210" i="16"/>
  <c r="AQ1211" i="16"/>
  <c r="AQ1212" i="16"/>
  <c r="AQ1213" i="16"/>
  <c r="AQ1214" i="16"/>
  <c r="AQ1215" i="16"/>
  <c r="AQ1216" i="16"/>
  <c r="AQ1217" i="16"/>
  <c r="AQ1218" i="16"/>
  <c r="AQ1219" i="16"/>
  <c r="AQ1220" i="16"/>
  <c r="AQ1221" i="16"/>
  <c r="AQ1222" i="16"/>
  <c r="AQ1223" i="16"/>
  <c r="AQ1224" i="16"/>
  <c r="AQ1225" i="16"/>
  <c r="AQ1226" i="16"/>
  <c r="AQ1227" i="16"/>
  <c r="AQ1228" i="16"/>
  <c r="AQ1229" i="16"/>
  <c r="AQ1230" i="16"/>
  <c r="AQ1231" i="16"/>
  <c r="AQ1232" i="16"/>
  <c r="AQ1233" i="16"/>
  <c r="AQ1234" i="16"/>
  <c r="AQ1235" i="16"/>
  <c r="AQ1236" i="16"/>
  <c r="AQ1237" i="16"/>
  <c r="AQ1238" i="16"/>
  <c r="AQ1239" i="16"/>
  <c r="AQ1240" i="16"/>
  <c r="AQ1241" i="16"/>
  <c r="AQ1242" i="16"/>
  <c r="AQ1243" i="16"/>
  <c r="AQ1244" i="16"/>
  <c r="AQ1245" i="16"/>
  <c r="AQ1246" i="16"/>
  <c r="AQ1247" i="16"/>
  <c r="AQ1248" i="16"/>
  <c r="AQ1249" i="16"/>
  <c r="AQ1250" i="16"/>
  <c r="AQ1251" i="16"/>
  <c r="AQ1252" i="16"/>
  <c r="AQ1253" i="16"/>
  <c r="AQ1254" i="16"/>
  <c r="AQ1255" i="16"/>
  <c r="AQ1256" i="16"/>
  <c r="AQ1257" i="16"/>
  <c r="AQ1258" i="16"/>
  <c r="AQ1259" i="16"/>
  <c r="AQ1260" i="16"/>
  <c r="AQ1261" i="16"/>
  <c r="AQ1262" i="16"/>
  <c r="AQ1263" i="16"/>
  <c r="AQ1264" i="16"/>
  <c r="AQ1265" i="16"/>
  <c r="AQ1266" i="16"/>
  <c r="AQ1267" i="16"/>
  <c r="AQ1268" i="16"/>
  <c r="AQ1269" i="16"/>
  <c r="AQ1270" i="16"/>
  <c r="AQ1271" i="16"/>
  <c r="AQ1272" i="16"/>
  <c r="AQ1273" i="16"/>
  <c r="AQ1274" i="16"/>
  <c r="AQ1275" i="16"/>
  <c r="AQ1276" i="16"/>
  <c r="AQ1277" i="16"/>
  <c r="AQ1278" i="16"/>
  <c r="AQ1279" i="16"/>
  <c r="AQ1280" i="16"/>
  <c r="AQ1281" i="16"/>
  <c r="AQ1282" i="16"/>
  <c r="AQ1283" i="16"/>
  <c r="AQ1284" i="16"/>
  <c r="AQ1285" i="16"/>
  <c r="AQ1286" i="16"/>
  <c r="AQ1287" i="16"/>
  <c r="AQ1288" i="16"/>
  <c r="AQ1289" i="16"/>
  <c r="AQ1290" i="16"/>
  <c r="AQ1291" i="16"/>
  <c r="AQ1292" i="16"/>
  <c r="AQ1293" i="16"/>
  <c r="AQ1294" i="16"/>
  <c r="AQ1295" i="16"/>
  <c r="AQ1296" i="16"/>
  <c r="AQ1297" i="16"/>
  <c r="AQ1298" i="16"/>
  <c r="AQ1299" i="16"/>
  <c r="AQ1300" i="16"/>
  <c r="AQ1301" i="16"/>
  <c r="AQ1302" i="16"/>
  <c r="AQ1303" i="16"/>
  <c r="AQ1304" i="16"/>
  <c r="AQ1305" i="16"/>
  <c r="AQ1306" i="16"/>
  <c r="AQ1307" i="16"/>
  <c r="AQ1308" i="16"/>
  <c r="AQ1309" i="16"/>
  <c r="AQ1310" i="16"/>
  <c r="AQ1311" i="16"/>
  <c r="AQ1312" i="16"/>
  <c r="AQ1313" i="16"/>
  <c r="AQ1314" i="16"/>
  <c r="AQ1315" i="16"/>
  <c r="AQ1316" i="16"/>
  <c r="AQ1317" i="16"/>
  <c r="AQ1318" i="16"/>
  <c r="AQ1319" i="16"/>
  <c r="AQ1320" i="16"/>
  <c r="AQ1321" i="16"/>
  <c r="AQ1322" i="16"/>
  <c r="AQ1323" i="16"/>
  <c r="AQ1324" i="16"/>
  <c r="AQ1325" i="16"/>
  <c r="AQ1326" i="16"/>
  <c r="AQ1327" i="16"/>
  <c r="AQ1328" i="16"/>
  <c r="AQ1329" i="16"/>
  <c r="AQ1330" i="16"/>
  <c r="AQ1331" i="16"/>
  <c r="AQ1332" i="16"/>
  <c r="AQ1333" i="16"/>
  <c r="AQ1334" i="16"/>
  <c r="AQ1335" i="16"/>
  <c r="AQ1336" i="16"/>
  <c r="AQ1337" i="16"/>
  <c r="AQ1338" i="16"/>
  <c r="AQ1339" i="16"/>
  <c r="AQ1340" i="16"/>
  <c r="AQ1341" i="16"/>
  <c r="AQ1342" i="16"/>
  <c r="AQ1343" i="16"/>
  <c r="AQ1344" i="16"/>
  <c r="AQ1345" i="16"/>
  <c r="AQ1346" i="16"/>
  <c r="AQ1347" i="16"/>
  <c r="AQ1348" i="16"/>
  <c r="AQ1349" i="16"/>
  <c r="AQ1350" i="16"/>
  <c r="AQ1351" i="16"/>
  <c r="AQ1352" i="16"/>
  <c r="AQ1353" i="16"/>
  <c r="AQ1354" i="16"/>
  <c r="AQ1355" i="16"/>
  <c r="AQ1356" i="16"/>
  <c r="AQ1357" i="16"/>
  <c r="AQ1358" i="16"/>
  <c r="AQ1359" i="16"/>
  <c r="AQ1360" i="16"/>
  <c r="AQ1361" i="16"/>
  <c r="AQ1362" i="16"/>
  <c r="AQ1363" i="16"/>
  <c r="AQ1364" i="16"/>
  <c r="AQ1365" i="16"/>
  <c r="AQ1366" i="16"/>
  <c r="AQ1367" i="16"/>
  <c r="AQ1368" i="16"/>
  <c r="AQ1369" i="16"/>
  <c r="AQ1370" i="16"/>
  <c r="AQ1371" i="16"/>
  <c r="AQ1372" i="16"/>
  <c r="AQ1373" i="16"/>
  <c r="AQ1374" i="16"/>
  <c r="AQ1375" i="16"/>
  <c r="AQ1376" i="16"/>
  <c r="AQ1377" i="16"/>
  <c r="AQ1378" i="16"/>
  <c r="AQ1379" i="16"/>
  <c r="AQ1380" i="16"/>
  <c r="AQ1381" i="16"/>
  <c r="AQ1382" i="16"/>
  <c r="AQ1383" i="16"/>
  <c r="AQ1384" i="16"/>
  <c r="AQ1385" i="16"/>
  <c r="AQ1386" i="16"/>
  <c r="AQ1387" i="16"/>
  <c r="AQ1388" i="16"/>
  <c r="AQ1389" i="16"/>
  <c r="AQ1390" i="16"/>
  <c r="AQ1391" i="16"/>
  <c r="AQ1392" i="16"/>
  <c r="AQ1393" i="16"/>
  <c r="AQ1394" i="16"/>
  <c r="AQ1395" i="16"/>
  <c r="AQ1396" i="16"/>
  <c r="AQ1397" i="16"/>
  <c r="AQ1398" i="16"/>
  <c r="AQ1399" i="16"/>
  <c r="AQ1400" i="16"/>
  <c r="AQ1401" i="16"/>
  <c r="AQ1402" i="16"/>
  <c r="AQ1403" i="16"/>
  <c r="AQ1404" i="16"/>
  <c r="AQ1405" i="16"/>
  <c r="AQ1406" i="16"/>
  <c r="AQ1407" i="16"/>
  <c r="AQ1408" i="16"/>
  <c r="AQ1409" i="16"/>
  <c r="AQ1410" i="16"/>
  <c r="AQ1411" i="16"/>
  <c r="AQ1412" i="16"/>
  <c r="AQ1413" i="16"/>
  <c r="AQ1414" i="16"/>
  <c r="AQ1415" i="16"/>
  <c r="AQ1416" i="16"/>
  <c r="AQ1417" i="16"/>
  <c r="AQ1418" i="16"/>
  <c r="AQ1419" i="16"/>
  <c r="AQ1420" i="16"/>
  <c r="AQ1421" i="16"/>
  <c r="AQ1422" i="16"/>
  <c r="AQ1423" i="16"/>
  <c r="AQ1424" i="16"/>
  <c r="AQ1425" i="16"/>
  <c r="AQ1426" i="16"/>
  <c r="AQ1427" i="16"/>
  <c r="AQ1428" i="16"/>
  <c r="AQ1429" i="16"/>
  <c r="AQ1430" i="16"/>
  <c r="AQ1431" i="16"/>
  <c r="AQ1432" i="16"/>
  <c r="AQ1433" i="16"/>
  <c r="AQ1434" i="16"/>
  <c r="AQ1435" i="16"/>
  <c r="AQ1436" i="16"/>
  <c r="AQ1437" i="16"/>
  <c r="AQ1438" i="16"/>
  <c r="AQ1439" i="16"/>
  <c r="AQ1440" i="16"/>
  <c r="AQ1441" i="16"/>
  <c r="AQ1442" i="16"/>
  <c r="AQ1443" i="16"/>
  <c r="AQ1444" i="16"/>
  <c r="AQ1445" i="16"/>
  <c r="AQ1446" i="16"/>
  <c r="AQ1447" i="16"/>
  <c r="AQ1448" i="16"/>
  <c r="AQ1449" i="16"/>
  <c r="AQ1450" i="16"/>
  <c r="AQ1451" i="16"/>
  <c r="AQ1452" i="16"/>
  <c r="AQ1453" i="16"/>
  <c r="AQ1454" i="16"/>
  <c r="AQ1455" i="16"/>
  <c r="AQ1456" i="16"/>
  <c r="AQ1457" i="16"/>
  <c r="AQ1458" i="16"/>
  <c r="AQ1459" i="16"/>
  <c r="AQ1460" i="16"/>
  <c r="AQ1461" i="16"/>
  <c r="AQ1462" i="16"/>
  <c r="AQ1463" i="16"/>
  <c r="AQ1464" i="16"/>
  <c r="AQ1465" i="16"/>
  <c r="AQ1466" i="16"/>
  <c r="AQ1467" i="16"/>
  <c r="AQ1468" i="16"/>
  <c r="AQ1469" i="16"/>
  <c r="AQ1470" i="16"/>
  <c r="AQ1471" i="16"/>
  <c r="AQ1472" i="16"/>
  <c r="AQ1473" i="16"/>
  <c r="AQ1474" i="16"/>
  <c r="AQ1475" i="16"/>
  <c r="AQ1476" i="16"/>
  <c r="AQ1477" i="16"/>
  <c r="AQ1478" i="16"/>
  <c r="AQ1479" i="16"/>
  <c r="AQ1480" i="16"/>
  <c r="AQ1481" i="16"/>
  <c r="AQ1482" i="16"/>
  <c r="AQ1483" i="16"/>
  <c r="AQ1484" i="16"/>
  <c r="AQ1485" i="16"/>
  <c r="AQ1486" i="16"/>
  <c r="AQ1487" i="16"/>
  <c r="AQ1488" i="16"/>
  <c r="AQ1489" i="16"/>
  <c r="AQ1490" i="16"/>
  <c r="AQ1491" i="16"/>
  <c r="AQ1492" i="16"/>
  <c r="AQ1493" i="16"/>
  <c r="AQ1494" i="16"/>
  <c r="AQ1495" i="16"/>
  <c r="AQ1496" i="16"/>
  <c r="AQ1497" i="16"/>
  <c r="AQ1498" i="16"/>
  <c r="AQ1499" i="16"/>
  <c r="AQ1500" i="16"/>
  <c r="AQ1501" i="16"/>
  <c r="AQ1502" i="16"/>
  <c r="AQ1503" i="16"/>
  <c r="AQ1504" i="16"/>
  <c r="AQ1505" i="16"/>
  <c r="AQ1506" i="16"/>
  <c r="AQ1507" i="16"/>
  <c r="AQ1508" i="16"/>
  <c r="AQ1509" i="16"/>
  <c r="AQ1510" i="16"/>
  <c r="AQ1511" i="16"/>
  <c r="AQ1512" i="16"/>
  <c r="AQ1513" i="16"/>
  <c r="AQ1514" i="16"/>
  <c r="AQ1515" i="16"/>
  <c r="AQ1516" i="16"/>
  <c r="AQ1517" i="16"/>
  <c r="AQ1518" i="16"/>
  <c r="AQ1519" i="16"/>
  <c r="AQ1520" i="16"/>
  <c r="AQ1521" i="16"/>
  <c r="AQ1522" i="16"/>
  <c r="AQ1523" i="16"/>
  <c r="AQ1524" i="16"/>
  <c r="AQ1525" i="16"/>
  <c r="AQ1526" i="16"/>
  <c r="AQ1527" i="16"/>
  <c r="AQ1528" i="16"/>
  <c r="AQ1529" i="16"/>
  <c r="AQ1530" i="16"/>
  <c r="AQ1531" i="16"/>
  <c r="AQ1532" i="16"/>
  <c r="AQ1533" i="16"/>
  <c r="AQ1534" i="16"/>
  <c r="AQ1535" i="16"/>
  <c r="AQ1536" i="16"/>
  <c r="AQ1537" i="16"/>
  <c r="AQ1538" i="16"/>
  <c r="AQ1539" i="16"/>
  <c r="AQ1540" i="16"/>
  <c r="AQ1541" i="16"/>
  <c r="AQ1542" i="16"/>
  <c r="AQ1543" i="16"/>
  <c r="AQ1544" i="16"/>
  <c r="AQ1545" i="16"/>
  <c r="AQ1546" i="16"/>
  <c r="AQ1547" i="16"/>
  <c r="AQ1548" i="16"/>
  <c r="AQ1549" i="16"/>
  <c r="AQ1550" i="16"/>
  <c r="AQ1551" i="16"/>
  <c r="AQ1552" i="16"/>
  <c r="AQ1553" i="16"/>
  <c r="AQ1554" i="16"/>
  <c r="AQ1555" i="16"/>
  <c r="AQ1556" i="16"/>
  <c r="AQ1557" i="16"/>
  <c r="AQ1558" i="16"/>
  <c r="AQ1559" i="16"/>
  <c r="AQ1560" i="16"/>
  <c r="AQ1561" i="16"/>
  <c r="AQ1562" i="16"/>
  <c r="AQ1563" i="16"/>
  <c r="AQ1564" i="16"/>
  <c r="AQ1565" i="16"/>
  <c r="AQ1566" i="16"/>
  <c r="AQ1567" i="16"/>
  <c r="AQ1568" i="16"/>
  <c r="AQ1569" i="16"/>
  <c r="AQ1570" i="16"/>
  <c r="AQ1571" i="16"/>
  <c r="AQ1572" i="16"/>
  <c r="AQ1573" i="16"/>
  <c r="AQ1574" i="16"/>
  <c r="AQ1575" i="16"/>
  <c r="AQ1576" i="16"/>
  <c r="AQ1577" i="16"/>
  <c r="AQ1578" i="16"/>
  <c r="AQ1579" i="16"/>
  <c r="AQ1580" i="16"/>
  <c r="AQ1581" i="16"/>
  <c r="AQ1582" i="16"/>
  <c r="AQ1583" i="16"/>
  <c r="AQ1584" i="16"/>
  <c r="AQ1585" i="16"/>
  <c r="AQ1586" i="16"/>
  <c r="AQ1587" i="16"/>
  <c r="AQ1588" i="16"/>
  <c r="AQ1589" i="16"/>
  <c r="AQ1590" i="16"/>
  <c r="AQ1591" i="16"/>
  <c r="AQ1592" i="16"/>
  <c r="AQ1593" i="16"/>
  <c r="AQ1594" i="16"/>
  <c r="AQ1595" i="16"/>
  <c r="AQ1596" i="16"/>
  <c r="AQ1597" i="16"/>
  <c r="AQ1598" i="16"/>
  <c r="AQ1599" i="16"/>
  <c r="AQ1600" i="16"/>
  <c r="AQ1601" i="16"/>
  <c r="AQ1602" i="16"/>
  <c r="AQ1603" i="16"/>
  <c r="AQ1604" i="16"/>
  <c r="AQ1605" i="16"/>
  <c r="AQ1606" i="16"/>
  <c r="AQ1607" i="16"/>
  <c r="AQ1608" i="16"/>
  <c r="AQ1609" i="16"/>
  <c r="AQ1610" i="16"/>
  <c r="AQ1611" i="16"/>
  <c r="AQ1612" i="16"/>
  <c r="AQ1613" i="16"/>
  <c r="AQ1614" i="16"/>
  <c r="AQ1615" i="16"/>
  <c r="AQ1616" i="16"/>
  <c r="AQ1617" i="16"/>
  <c r="AQ1618" i="16"/>
  <c r="AQ1619" i="16"/>
  <c r="AQ1620" i="16"/>
  <c r="AQ1621" i="16"/>
  <c r="AQ1622" i="16"/>
  <c r="AQ1623" i="16"/>
  <c r="AQ1624" i="16"/>
  <c r="AQ1625" i="16"/>
  <c r="AQ1626" i="16"/>
  <c r="AQ1627" i="16"/>
  <c r="AQ1628" i="16"/>
  <c r="AQ1629" i="16"/>
  <c r="AQ1630" i="16"/>
  <c r="AQ1631" i="16"/>
  <c r="AQ1632" i="16"/>
  <c r="AQ1633" i="16"/>
  <c r="AQ1634" i="16"/>
  <c r="AQ1635" i="16"/>
  <c r="AQ1636" i="16"/>
  <c r="AQ1637" i="16"/>
  <c r="AQ1638" i="16"/>
  <c r="AQ1639" i="16"/>
  <c r="AQ1640" i="16"/>
  <c r="AQ1641" i="16"/>
  <c r="AQ1642" i="16"/>
  <c r="AQ1643" i="16"/>
  <c r="AQ1644" i="16"/>
  <c r="AQ1645" i="16"/>
  <c r="AQ1646" i="16"/>
  <c r="AQ1647" i="16"/>
  <c r="AQ1648" i="16"/>
  <c r="AQ1649" i="16"/>
  <c r="AQ1650" i="16"/>
  <c r="AQ1651" i="16"/>
  <c r="AQ1652" i="16"/>
  <c r="AQ1653" i="16"/>
  <c r="AQ1654" i="16"/>
  <c r="AQ1655" i="16"/>
  <c r="AQ1656" i="16"/>
  <c r="AQ1657" i="16"/>
  <c r="AQ1658" i="16"/>
  <c r="AQ1659" i="16"/>
  <c r="AQ1660" i="16"/>
  <c r="AQ1661" i="16"/>
  <c r="AQ1662" i="16"/>
  <c r="AQ1663" i="16"/>
  <c r="AQ1664" i="16"/>
  <c r="AQ1665" i="16"/>
  <c r="AQ1666" i="16"/>
  <c r="AQ1667" i="16"/>
  <c r="AQ1668" i="16"/>
  <c r="AQ1669" i="16"/>
  <c r="AQ1670" i="16"/>
  <c r="AQ1671" i="16"/>
  <c r="AQ1672" i="16"/>
  <c r="AQ1673" i="16"/>
  <c r="AQ1674" i="16"/>
  <c r="AQ1675" i="16"/>
  <c r="AQ1676" i="16"/>
  <c r="AQ1677" i="16"/>
  <c r="AQ1678" i="16"/>
  <c r="AQ1679" i="16"/>
  <c r="AQ1680" i="16"/>
  <c r="AQ1681" i="16"/>
  <c r="AQ1682" i="16"/>
  <c r="AQ1683" i="16"/>
  <c r="AQ1684" i="16"/>
  <c r="AQ1685" i="16"/>
  <c r="AQ1686" i="16"/>
  <c r="AQ1687" i="16"/>
  <c r="AQ1688" i="16"/>
  <c r="AQ1689" i="16"/>
  <c r="AQ1690" i="16"/>
  <c r="AQ1691" i="16"/>
  <c r="AQ1692" i="16"/>
  <c r="AQ1693" i="16"/>
  <c r="AQ1694" i="16"/>
  <c r="AQ1695" i="16"/>
  <c r="AQ1696" i="16"/>
  <c r="AQ1697" i="16"/>
  <c r="AQ1698" i="16"/>
  <c r="AQ1699" i="16"/>
  <c r="AQ1700" i="16"/>
  <c r="AQ1701" i="16"/>
  <c r="AQ1702" i="16"/>
  <c r="AQ1703" i="16"/>
  <c r="AQ1704" i="16"/>
  <c r="AQ1705" i="16"/>
  <c r="AQ1706" i="16"/>
  <c r="AQ1707" i="16"/>
  <c r="AQ1708" i="16"/>
  <c r="AQ1709" i="16"/>
  <c r="AQ1710" i="16"/>
  <c r="AQ1711" i="16"/>
  <c r="AQ1712" i="16"/>
  <c r="AQ1713" i="16"/>
  <c r="AQ1714" i="16"/>
  <c r="AQ1715" i="16"/>
  <c r="AQ1716" i="16"/>
  <c r="AQ1717" i="16"/>
  <c r="AQ1718" i="16"/>
  <c r="AQ1719" i="16"/>
  <c r="AQ1720" i="16"/>
  <c r="AQ1721" i="16"/>
  <c r="AQ1722" i="16"/>
  <c r="AQ1723" i="16"/>
  <c r="AQ1724" i="16"/>
  <c r="AQ1725" i="16"/>
  <c r="AQ1726" i="16"/>
  <c r="AQ1727" i="16"/>
  <c r="AQ1728" i="16"/>
  <c r="AQ1729" i="16"/>
  <c r="AQ1730" i="16"/>
  <c r="AQ1731" i="16"/>
  <c r="AQ1732" i="16"/>
  <c r="AQ1733" i="16"/>
  <c r="AQ1734" i="16"/>
  <c r="AQ1735" i="16"/>
  <c r="AQ1736" i="16"/>
  <c r="AQ1737" i="16"/>
  <c r="AQ1738" i="16"/>
  <c r="AQ1739" i="16"/>
  <c r="AQ1740" i="16"/>
  <c r="AQ1741" i="16"/>
  <c r="AQ1742" i="16"/>
  <c r="AQ1743" i="16"/>
  <c r="AQ1744" i="16"/>
  <c r="AQ1745" i="16"/>
  <c r="AQ1746" i="16"/>
  <c r="AQ1747" i="16"/>
  <c r="AQ1748" i="16"/>
  <c r="AQ1749" i="16"/>
  <c r="AQ1750" i="16"/>
  <c r="AQ1751" i="16"/>
  <c r="AQ1752" i="16"/>
  <c r="AQ1753" i="16"/>
  <c r="AQ1754" i="16"/>
  <c r="AQ1755" i="16"/>
  <c r="AQ1756" i="16"/>
  <c r="AQ1757" i="16"/>
  <c r="AQ1758" i="16"/>
  <c r="AQ1759" i="16"/>
  <c r="AQ1760" i="16"/>
  <c r="AQ1761" i="16"/>
  <c r="AQ1762" i="16"/>
  <c r="AQ1763" i="16"/>
  <c r="AQ1764" i="16"/>
  <c r="AQ1765" i="16"/>
  <c r="AQ1766" i="16"/>
  <c r="AQ1767" i="16"/>
  <c r="AQ1768" i="16"/>
  <c r="AQ1769" i="16"/>
  <c r="AQ1770" i="16"/>
  <c r="AQ1771" i="16"/>
  <c r="AQ1772" i="16"/>
  <c r="AQ1773" i="16"/>
  <c r="AQ1774" i="16"/>
  <c r="AQ1775" i="16"/>
  <c r="AQ1776" i="16"/>
  <c r="AQ1777" i="16"/>
  <c r="AQ1778" i="16"/>
  <c r="AQ1779" i="16"/>
  <c r="AQ1780" i="16"/>
  <c r="AQ1781" i="16"/>
  <c r="AQ1782" i="16"/>
  <c r="AQ1783" i="16"/>
  <c r="AQ1784" i="16"/>
  <c r="AQ1785" i="16"/>
  <c r="AQ1786" i="16"/>
  <c r="AQ1787" i="16"/>
  <c r="AQ1788" i="16"/>
  <c r="AQ1789" i="16"/>
  <c r="AQ1790" i="16"/>
  <c r="AQ1791" i="16"/>
  <c r="AQ1792" i="16"/>
  <c r="AQ1793" i="16"/>
  <c r="AQ1794" i="16"/>
  <c r="AQ1795" i="16"/>
  <c r="AQ1796" i="16"/>
  <c r="AQ1797" i="16"/>
  <c r="AQ1798" i="16"/>
  <c r="AQ1799" i="16"/>
  <c r="AQ1800" i="16"/>
  <c r="AQ1801" i="16"/>
  <c r="AQ1802" i="16"/>
  <c r="AQ1803" i="16"/>
  <c r="AQ1804" i="16"/>
  <c r="AQ1805" i="16"/>
  <c r="AQ1806" i="16"/>
  <c r="AQ1807" i="16"/>
  <c r="AQ1808" i="16"/>
  <c r="AQ1809" i="16"/>
  <c r="AQ1810" i="16"/>
  <c r="AQ1811" i="16"/>
  <c r="AQ1812" i="16"/>
  <c r="AQ1813" i="16"/>
  <c r="AQ1814" i="16"/>
  <c r="AQ1815" i="16"/>
  <c r="AQ1816" i="16"/>
  <c r="AQ1817" i="16"/>
  <c r="AQ1818" i="16"/>
  <c r="AQ1819" i="16"/>
  <c r="AQ1820" i="16"/>
  <c r="AQ1821" i="16"/>
  <c r="AQ1822" i="16"/>
  <c r="AQ1823" i="16"/>
  <c r="AQ1824" i="16"/>
  <c r="AQ1825" i="16"/>
  <c r="AQ1826" i="16"/>
  <c r="AQ1827" i="16"/>
  <c r="AQ1828" i="16"/>
  <c r="AQ1829" i="16"/>
  <c r="AQ1830" i="16"/>
  <c r="AQ1831" i="16"/>
  <c r="AQ1832" i="16"/>
  <c r="AQ1833" i="16"/>
  <c r="AQ1834" i="16"/>
  <c r="AQ1835" i="16"/>
  <c r="AQ1836" i="16"/>
  <c r="AQ1837" i="16"/>
  <c r="AQ1838" i="16"/>
  <c r="AQ1839" i="16"/>
  <c r="AQ1840" i="16"/>
  <c r="AQ1841" i="16"/>
  <c r="AQ1842" i="16"/>
  <c r="AQ1843" i="16"/>
  <c r="AQ1844" i="16"/>
  <c r="AQ1845" i="16"/>
  <c r="AQ1846" i="16"/>
  <c r="AQ1847" i="16"/>
  <c r="AQ1848" i="16"/>
  <c r="AQ1849" i="16"/>
  <c r="AQ1850" i="16"/>
  <c r="AQ1851" i="16"/>
  <c r="AQ1852" i="16"/>
  <c r="AQ1853" i="16"/>
  <c r="AQ1854" i="16"/>
  <c r="AQ1855" i="16"/>
  <c r="AQ1856" i="16"/>
  <c r="AQ1857" i="16"/>
  <c r="AQ1858" i="16"/>
  <c r="AQ1859" i="16"/>
  <c r="AQ1860" i="16"/>
  <c r="AQ1861" i="16"/>
  <c r="AQ1862" i="16"/>
  <c r="AQ1863" i="16"/>
  <c r="AQ1864" i="16"/>
  <c r="AQ1865" i="16"/>
  <c r="AQ1866" i="16"/>
  <c r="AQ1867" i="16"/>
  <c r="AQ1868" i="16"/>
  <c r="AQ1869" i="16"/>
  <c r="AQ1870" i="16"/>
  <c r="AQ1871" i="16"/>
  <c r="AQ1872" i="16"/>
  <c r="AQ1873" i="16"/>
  <c r="AQ1874" i="16"/>
  <c r="AQ1875" i="16"/>
  <c r="AQ1876" i="16"/>
  <c r="AQ1877" i="16"/>
  <c r="AQ1878" i="16"/>
  <c r="AQ1879" i="16"/>
  <c r="AQ1880" i="16"/>
  <c r="AQ1881" i="16"/>
  <c r="AQ1882" i="16"/>
  <c r="AQ1883" i="16"/>
  <c r="AQ1884" i="16"/>
  <c r="AQ1885" i="16"/>
  <c r="AQ1886" i="16"/>
  <c r="AQ1887" i="16"/>
  <c r="AQ1888" i="16"/>
  <c r="AQ1889" i="16"/>
  <c r="AQ1890" i="16"/>
  <c r="AQ1891" i="16"/>
  <c r="AQ1892" i="16"/>
  <c r="AQ1893" i="16"/>
  <c r="AQ1894" i="16"/>
  <c r="AQ1895" i="16"/>
  <c r="AQ1896" i="16"/>
  <c r="AQ1897" i="16"/>
  <c r="AQ1898" i="16"/>
  <c r="AQ1899" i="16"/>
  <c r="AQ1900" i="16"/>
  <c r="AQ1901" i="16"/>
  <c r="AQ1902" i="16"/>
  <c r="AQ1903" i="16"/>
  <c r="AQ1904" i="16"/>
  <c r="AQ1905" i="16"/>
  <c r="AQ1906" i="16"/>
  <c r="AQ1907" i="16"/>
  <c r="AQ1908" i="16"/>
  <c r="AQ1909" i="16"/>
  <c r="AQ1910" i="16"/>
  <c r="AQ1911" i="16"/>
  <c r="AQ1912" i="16"/>
  <c r="AQ1913" i="16"/>
  <c r="AQ1914" i="16"/>
  <c r="AQ1915" i="16"/>
  <c r="AQ1916" i="16"/>
  <c r="AQ1917" i="16"/>
  <c r="AQ1918" i="16"/>
  <c r="AQ1919" i="16"/>
  <c r="AQ1920" i="16"/>
  <c r="AQ1921" i="16"/>
  <c r="AQ1922" i="16"/>
  <c r="AQ1923" i="16"/>
  <c r="AQ1924" i="16"/>
  <c r="AQ1925" i="16"/>
  <c r="AQ1926" i="16"/>
  <c r="AQ1927" i="16"/>
  <c r="AQ1928" i="16"/>
  <c r="AQ1929" i="16"/>
  <c r="AQ1930" i="16"/>
  <c r="AQ1931" i="16"/>
  <c r="AQ1932" i="16"/>
  <c r="AQ1933" i="16"/>
  <c r="AQ1934" i="16"/>
  <c r="AQ1935" i="16"/>
  <c r="AQ1936" i="16"/>
  <c r="AQ1937" i="16"/>
  <c r="AQ1938" i="16"/>
  <c r="AQ1939" i="16"/>
  <c r="AQ1940" i="16"/>
  <c r="AQ1941" i="16"/>
  <c r="AQ1942" i="16"/>
  <c r="AQ1943" i="16"/>
  <c r="AQ1944" i="16"/>
  <c r="AQ1945" i="16"/>
  <c r="AQ1946" i="16"/>
  <c r="AQ1947" i="16"/>
  <c r="AQ1948" i="16"/>
  <c r="AQ1949" i="16"/>
  <c r="AQ1950" i="16"/>
  <c r="AQ1951" i="16"/>
  <c r="AQ1952" i="16"/>
  <c r="AQ1953" i="16"/>
  <c r="AQ1954" i="16"/>
  <c r="AQ1955" i="16"/>
  <c r="AQ1956" i="16"/>
  <c r="AQ1957" i="16"/>
  <c r="AQ1958" i="16"/>
  <c r="AQ1959" i="16"/>
  <c r="AQ1960" i="16"/>
  <c r="AQ1961" i="16"/>
  <c r="AQ1962" i="16"/>
  <c r="AQ1963" i="16"/>
  <c r="AQ1964" i="16"/>
  <c r="AQ1965" i="16"/>
  <c r="AQ1966" i="16"/>
  <c r="AQ1967" i="16"/>
  <c r="AQ1968" i="16"/>
  <c r="AQ1969" i="16"/>
  <c r="AQ1970" i="16"/>
  <c r="AQ1971" i="16"/>
  <c r="AQ1972" i="16"/>
  <c r="AQ1973" i="16"/>
  <c r="AQ1974" i="16"/>
  <c r="AQ1975" i="16"/>
  <c r="AQ1976" i="16"/>
  <c r="AQ1977" i="16"/>
  <c r="AQ1978" i="16"/>
  <c r="AQ1979" i="16"/>
  <c r="AQ1980" i="16"/>
  <c r="AQ1981" i="16"/>
  <c r="AQ1982" i="16"/>
  <c r="AQ1983" i="16"/>
  <c r="AQ1984" i="16"/>
  <c r="AQ1985" i="16"/>
  <c r="AQ1986" i="16"/>
  <c r="AQ1987" i="16"/>
  <c r="AQ1988" i="16"/>
  <c r="AQ1989" i="16"/>
  <c r="AQ1990" i="16"/>
  <c r="AQ1991" i="16"/>
  <c r="AQ1992" i="16"/>
  <c r="AQ1993" i="16"/>
  <c r="AQ1994" i="16"/>
  <c r="AQ1995" i="16"/>
  <c r="AQ1996" i="16"/>
  <c r="AQ1997" i="16"/>
  <c r="AQ1998" i="16"/>
  <c r="AQ1999" i="16"/>
  <c r="AQ2000" i="16"/>
  <c r="AQ2001" i="16"/>
  <c r="AQ2002" i="16"/>
  <c r="AQ2003" i="16"/>
  <c r="AQ2004" i="16"/>
  <c r="AQ2005" i="16"/>
  <c r="AQ2006" i="16"/>
  <c r="AQ2007" i="16"/>
  <c r="AQ2008" i="16"/>
  <c r="I15" i="20"/>
  <c r="AR5" i="16"/>
  <c r="AR8" i="16"/>
  <c r="AR9" i="16"/>
  <c r="AS5" i="16"/>
  <c r="AS8" i="16"/>
  <c r="AS9" i="16"/>
  <c r="AS10" i="16"/>
  <c r="AS11" i="16"/>
  <c r="AS12" i="16"/>
  <c r="AS13" i="16"/>
  <c r="AS14" i="16"/>
  <c r="AS15" i="16"/>
  <c r="AS16" i="16"/>
  <c r="AS17" i="16"/>
  <c r="AS18" i="16"/>
  <c r="AS19" i="16"/>
  <c r="AS20" i="16"/>
  <c r="AS21" i="16"/>
  <c r="AS22" i="16"/>
  <c r="AS23" i="16"/>
  <c r="AS24" i="16"/>
  <c r="AS25" i="16"/>
  <c r="AS26" i="16"/>
  <c r="AS27" i="16"/>
  <c r="AS28" i="16"/>
  <c r="AS29" i="16"/>
  <c r="AS30" i="16"/>
  <c r="AS31" i="16"/>
  <c r="AS32" i="16"/>
  <c r="AS33" i="16"/>
  <c r="AS34" i="16"/>
  <c r="AS35" i="16"/>
  <c r="AS36" i="16"/>
  <c r="AS37" i="16"/>
  <c r="AS38" i="16"/>
  <c r="AS39" i="16"/>
  <c r="AS40" i="16"/>
  <c r="AS41" i="16"/>
  <c r="AS42" i="16"/>
  <c r="AS43" i="16"/>
  <c r="AS44" i="16"/>
  <c r="AS45" i="16"/>
  <c r="AS46" i="16"/>
  <c r="AS47" i="16"/>
  <c r="AS48" i="16"/>
  <c r="AS49" i="16"/>
  <c r="AS50" i="16"/>
  <c r="AS51" i="16"/>
  <c r="AS52" i="16"/>
  <c r="AS53" i="16"/>
  <c r="AS54" i="16"/>
  <c r="AS55" i="16"/>
  <c r="AS56" i="16"/>
  <c r="AS57" i="16"/>
  <c r="AS58" i="16"/>
  <c r="AS59" i="16"/>
  <c r="AS60" i="16"/>
  <c r="AS61" i="16"/>
  <c r="AS62" i="16"/>
  <c r="AS63" i="16"/>
  <c r="AS64" i="16"/>
  <c r="AS65" i="16"/>
  <c r="AS66" i="16"/>
  <c r="AS67" i="16"/>
  <c r="AS68" i="16"/>
  <c r="AS69" i="16"/>
  <c r="AS70" i="16"/>
  <c r="AS71" i="16"/>
  <c r="AS72" i="16"/>
  <c r="AS73" i="16"/>
  <c r="AS74" i="16"/>
  <c r="AS75" i="16"/>
  <c r="AS76" i="16"/>
  <c r="AS77" i="16"/>
  <c r="AS78" i="16"/>
  <c r="AS79" i="16"/>
  <c r="AS80" i="16"/>
  <c r="AS81" i="16"/>
  <c r="AS82" i="16"/>
  <c r="AS83" i="16"/>
  <c r="AS84" i="16"/>
  <c r="AS85" i="16"/>
  <c r="AS86" i="16"/>
  <c r="AS87" i="16"/>
  <c r="AS88" i="16"/>
  <c r="AS89" i="16"/>
  <c r="AS90" i="16"/>
  <c r="AS91" i="16"/>
  <c r="AS92" i="16"/>
  <c r="AS93" i="16"/>
  <c r="AS94" i="16"/>
  <c r="AS95" i="16"/>
  <c r="AS96" i="16"/>
  <c r="AS97" i="16"/>
  <c r="AS98" i="16"/>
  <c r="AS99" i="16"/>
  <c r="AS100" i="16"/>
  <c r="AS101" i="16"/>
  <c r="AS102" i="16"/>
  <c r="AS103" i="16"/>
  <c r="AS104" i="16"/>
  <c r="AS105" i="16"/>
  <c r="AS106" i="16"/>
  <c r="AS107" i="16"/>
  <c r="AS108" i="16"/>
  <c r="AS109" i="16"/>
  <c r="AS110" i="16"/>
  <c r="AS111" i="16"/>
  <c r="AS112" i="16"/>
  <c r="AS113" i="16"/>
  <c r="AS114" i="16"/>
  <c r="AS115" i="16"/>
  <c r="AS116" i="16"/>
  <c r="AS117" i="16"/>
  <c r="AS118" i="16"/>
  <c r="AS119" i="16"/>
  <c r="AS120" i="16"/>
  <c r="AS121" i="16"/>
  <c r="AS122" i="16"/>
  <c r="AS123" i="16"/>
  <c r="AS124" i="16"/>
  <c r="AS125" i="16"/>
  <c r="AS126" i="16"/>
  <c r="AS127" i="16"/>
  <c r="AS128" i="16"/>
  <c r="AS129" i="16"/>
  <c r="AS130" i="16"/>
  <c r="AS131" i="16"/>
  <c r="AS132" i="16"/>
  <c r="AS133" i="16"/>
  <c r="AS134" i="16"/>
  <c r="AS135" i="16"/>
  <c r="AS136" i="16"/>
  <c r="AS137" i="16"/>
  <c r="AS138" i="16"/>
  <c r="AS139" i="16"/>
  <c r="AS140" i="16"/>
  <c r="AS141" i="16"/>
  <c r="AS142" i="16"/>
  <c r="AS143" i="16"/>
  <c r="AS144" i="16"/>
  <c r="AS145" i="16"/>
  <c r="AS146" i="16"/>
  <c r="AS147" i="16"/>
  <c r="AS148" i="16"/>
  <c r="AS149" i="16"/>
  <c r="AS150" i="16"/>
  <c r="AS151" i="16"/>
  <c r="AS152" i="16"/>
  <c r="AS153" i="16"/>
  <c r="AS154" i="16"/>
  <c r="AS155" i="16"/>
  <c r="AS156" i="16"/>
  <c r="AS157" i="16"/>
  <c r="AS158" i="16"/>
  <c r="AS159" i="16"/>
  <c r="AS160" i="16"/>
  <c r="AS161" i="16"/>
  <c r="AS162" i="16"/>
  <c r="AS163" i="16"/>
  <c r="AS164" i="16"/>
  <c r="AS165" i="16"/>
  <c r="AS166" i="16"/>
  <c r="AS167" i="16"/>
  <c r="AS168" i="16"/>
  <c r="AS169" i="16"/>
  <c r="AS170" i="16"/>
  <c r="AS171" i="16"/>
  <c r="AS172" i="16"/>
  <c r="AS173" i="16"/>
  <c r="AS174" i="16"/>
  <c r="AS175" i="16"/>
  <c r="AS176" i="16"/>
  <c r="AS177" i="16"/>
  <c r="AS178" i="16"/>
  <c r="AS179" i="16"/>
  <c r="AS180" i="16"/>
  <c r="AS181" i="16"/>
  <c r="AS182" i="16"/>
  <c r="AS183" i="16"/>
  <c r="AS184" i="16"/>
  <c r="AS185" i="16"/>
  <c r="AS186" i="16"/>
  <c r="AS187" i="16"/>
  <c r="AS188" i="16"/>
  <c r="AS189" i="16"/>
  <c r="AS190" i="16"/>
  <c r="AS191" i="16"/>
  <c r="AS192" i="16"/>
  <c r="AS193" i="16"/>
  <c r="AS194" i="16"/>
  <c r="AS195" i="16"/>
  <c r="AS196" i="16"/>
  <c r="AS197" i="16"/>
  <c r="AS198" i="16"/>
  <c r="AS199" i="16"/>
  <c r="AS200" i="16"/>
  <c r="AS201" i="16"/>
  <c r="AS202" i="16"/>
  <c r="AS203" i="16"/>
  <c r="AS204" i="16"/>
  <c r="AS205" i="16"/>
  <c r="AS206" i="16"/>
  <c r="AS207" i="16"/>
  <c r="AS208" i="16"/>
  <c r="AS209" i="16"/>
  <c r="AS210" i="16"/>
  <c r="AS211" i="16"/>
  <c r="AS212" i="16"/>
  <c r="AS213" i="16"/>
  <c r="AS214" i="16"/>
  <c r="AS215" i="16"/>
  <c r="AS216" i="16"/>
  <c r="AS217" i="16"/>
  <c r="AS218" i="16"/>
  <c r="AS219" i="16"/>
  <c r="AS220" i="16"/>
  <c r="AS221" i="16"/>
  <c r="AS222" i="16"/>
  <c r="AS223" i="16"/>
  <c r="AS224" i="16"/>
  <c r="AS225" i="16"/>
  <c r="AS226" i="16"/>
  <c r="AS227" i="16"/>
  <c r="AS228" i="16"/>
  <c r="AS229" i="16"/>
  <c r="AS230" i="16"/>
  <c r="AS231" i="16"/>
  <c r="AS232" i="16"/>
  <c r="AS233" i="16"/>
  <c r="AS234" i="16"/>
  <c r="AS235" i="16"/>
  <c r="AS236" i="16"/>
  <c r="AS237" i="16"/>
  <c r="AS238" i="16"/>
  <c r="AS239" i="16"/>
  <c r="AS240" i="16"/>
  <c r="AS241" i="16"/>
  <c r="AS242" i="16"/>
  <c r="AS243" i="16"/>
  <c r="AS244" i="16"/>
  <c r="AS245" i="16"/>
  <c r="AS246" i="16"/>
  <c r="AS247" i="16"/>
  <c r="AS248" i="16"/>
  <c r="AS249" i="16"/>
  <c r="AS250" i="16"/>
  <c r="AS251" i="16"/>
  <c r="AS252" i="16"/>
  <c r="AS253" i="16"/>
  <c r="AS254" i="16"/>
  <c r="AS255" i="16"/>
  <c r="AS256" i="16"/>
  <c r="AS257" i="16"/>
  <c r="AS258" i="16"/>
  <c r="AS259" i="16"/>
  <c r="AS260" i="16"/>
  <c r="AS261" i="16"/>
  <c r="AS262" i="16"/>
  <c r="AS263" i="16"/>
  <c r="AS264" i="16"/>
  <c r="AS265" i="16"/>
  <c r="AS266" i="16"/>
  <c r="AS267" i="16"/>
  <c r="AS268" i="16"/>
  <c r="AS269" i="16"/>
  <c r="AS270" i="16"/>
  <c r="AS271" i="16"/>
  <c r="AS272" i="16"/>
  <c r="AS273" i="16"/>
  <c r="AS274" i="16"/>
  <c r="AS275" i="16"/>
  <c r="AS276" i="16"/>
  <c r="AS277" i="16"/>
  <c r="AS278" i="16"/>
  <c r="AS279" i="16"/>
  <c r="AS280" i="16"/>
  <c r="AS281" i="16"/>
  <c r="AS282" i="16"/>
  <c r="AS283" i="16"/>
  <c r="AS284" i="16"/>
  <c r="AS285" i="16"/>
  <c r="AS286" i="16"/>
  <c r="AS287" i="16"/>
  <c r="AS288" i="16"/>
  <c r="AS289" i="16"/>
  <c r="AS290" i="16"/>
  <c r="AS291" i="16"/>
  <c r="AS292" i="16"/>
  <c r="AS293" i="16"/>
  <c r="AS294" i="16"/>
  <c r="AS295" i="16"/>
  <c r="AS296" i="16"/>
  <c r="AS297" i="16"/>
  <c r="AS298" i="16"/>
  <c r="AS299" i="16"/>
  <c r="AS300" i="16"/>
  <c r="AS301" i="16"/>
  <c r="AS302" i="16"/>
  <c r="AS303" i="16"/>
  <c r="AS304" i="16"/>
  <c r="AS305" i="16"/>
  <c r="AS306" i="16"/>
  <c r="AS307" i="16"/>
  <c r="AS308" i="16"/>
  <c r="AS309" i="16"/>
  <c r="AS310" i="16"/>
  <c r="AS311" i="16"/>
  <c r="AS312" i="16"/>
  <c r="AS313" i="16"/>
  <c r="AS314" i="16"/>
  <c r="AS315" i="16"/>
  <c r="AS316" i="16"/>
  <c r="AS317" i="16"/>
  <c r="AS318" i="16"/>
  <c r="AS319" i="16"/>
  <c r="AS320" i="16"/>
  <c r="AS321" i="16"/>
  <c r="AS322" i="16"/>
  <c r="AS323" i="16"/>
  <c r="AS324" i="16"/>
  <c r="AS325" i="16"/>
  <c r="AS326" i="16"/>
  <c r="AS327" i="16"/>
  <c r="AS328" i="16"/>
  <c r="AS329" i="16"/>
  <c r="AS330" i="16"/>
  <c r="AS331" i="16"/>
  <c r="AS332" i="16"/>
  <c r="AS333" i="16"/>
  <c r="AS334" i="16"/>
  <c r="AS335" i="16"/>
  <c r="AS336" i="16"/>
  <c r="AS337" i="16"/>
  <c r="AS338" i="16"/>
  <c r="AS339" i="16"/>
  <c r="AS340" i="16"/>
  <c r="AS341" i="16"/>
  <c r="AS342" i="16"/>
  <c r="AS343" i="16"/>
  <c r="AS344" i="16"/>
  <c r="AS345" i="16"/>
  <c r="AS346" i="16"/>
  <c r="AS347" i="16"/>
  <c r="AS348" i="16"/>
  <c r="AS349" i="16"/>
  <c r="AS350" i="16"/>
  <c r="AS351" i="16"/>
  <c r="AS352" i="16"/>
  <c r="AS353" i="16"/>
  <c r="AS354" i="16"/>
  <c r="AS355" i="16"/>
  <c r="AS356" i="16"/>
  <c r="AS357" i="16"/>
  <c r="AS358" i="16"/>
  <c r="AS359" i="16"/>
  <c r="AS360" i="16"/>
  <c r="AS361" i="16"/>
  <c r="AS362" i="16"/>
  <c r="AS363" i="16"/>
  <c r="AS364" i="16"/>
  <c r="AS365" i="16"/>
  <c r="AS366" i="16"/>
  <c r="AS367" i="16"/>
  <c r="AS368" i="16"/>
  <c r="AS369" i="16"/>
  <c r="AS370" i="16"/>
  <c r="AS371" i="16"/>
  <c r="AS372" i="16"/>
  <c r="AS373" i="16"/>
  <c r="AS374" i="16"/>
  <c r="AS375" i="16"/>
  <c r="AS376" i="16"/>
  <c r="AS377" i="16"/>
  <c r="AS378" i="16"/>
  <c r="AS379" i="16"/>
  <c r="AS380" i="16"/>
  <c r="AS381" i="16"/>
  <c r="AS382" i="16"/>
  <c r="AS383" i="16"/>
  <c r="AS384" i="16"/>
  <c r="AS385" i="16"/>
  <c r="AS386" i="16"/>
  <c r="AS387" i="16"/>
  <c r="AS388" i="16"/>
  <c r="AS389" i="16"/>
  <c r="AS390" i="16"/>
  <c r="AS391" i="16"/>
  <c r="AS392" i="16"/>
  <c r="AS393" i="16"/>
  <c r="AS394" i="16"/>
  <c r="AS395" i="16"/>
  <c r="AS396" i="16"/>
  <c r="AS397" i="16"/>
  <c r="AS398" i="16"/>
  <c r="AS399" i="16"/>
  <c r="AS400" i="16"/>
  <c r="AS401" i="16"/>
  <c r="AS402" i="16"/>
  <c r="AS403" i="16"/>
  <c r="AS404" i="16"/>
  <c r="AS405" i="16"/>
  <c r="AS406" i="16"/>
  <c r="AS407" i="16"/>
  <c r="AS408" i="16"/>
  <c r="AS409" i="16"/>
  <c r="AS410" i="16"/>
  <c r="AS411" i="16"/>
  <c r="AS412" i="16"/>
  <c r="AS413" i="16"/>
  <c r="AS414" i="16"/>
  <c r="AS415" i="16"/>
  <c r="AS416" i="16"/>
  <c r="AS417" i="16"/>
  <c r="AS418" i="16"/>
  <c r="AS419" i="16"/>
  <c r="AS420" i="16"/>
  <c r="AS421" i="16"/>
  <c r="AS422" i="16"/>
  <c r="AS423" i="16"/>
  <c r="AS424" i="16"/>
  <c r="AS425" i="16"/>
  <c r="AS426" i="16"/>
  <c r="AS427" i="16"/>
  <c r="AS428" i="16"/>
  <c r="AS429" i="16"/>
  <c r="AS430" i="16"/>
  <c r="AS431" i="16"/>
  <c r="AS432" i="16"/>
  <c r="AS433" i="16"/>
  <c r="AS434" i="16"/>
  <c r="AS435" i="16"/>
  <c r="AS436" i="16"/>
  <c r="AS437" i="16"/>
  <c r="AS438" i="16"/>
  <c r="AS439" i="16"/>
  <c r="AS440" i="16"/>
  <c r="AS441" i="16"/>
  <c r="AS442" i="16"/>
  <c r="AS443" i="16"/>
  <c r="AS444" i="16"/>
  <c r="AS445" i="16"/>
  <c r="AS446" i="16"/>
  <c r="AS447" i="16"/>
  <c r="AS448" i="16"/>
  <c r="AS449" i="16"/>
  <c r="AS450" i="16"/>
  <c r="AS451" i="16"/>
  <c r="AS452" i="16"/>
  <c r="AS453" i="16"/>
  <c r="AS454" i="16"/>
  <c r="AS455" i="16"/>
  <c r="AS456" i="16"/>
  <c r="AS457" i="16"/>
  <c r="AS458" i="16"/>
  <c r="AS459" i="16"/>
  <c r="AS460" i="16"/>
  <c r="AS461" i="16"/>
  <c r="AS462" i="16"/>
  <c r="AS463" i="16"/>
  <c r="AS464" i="16"/>
  <c r="AS465" i="16"/>
  <c r="AS466" i="16"/>
  <c r="AS467" i="16"/>
  <c r="AS468" i="16"/>
  <c r="AS469" i="16"/>
  <c r="AS470" i="16"/>
  <c r="AS471" i="16"/>
  <c r="AS472" i="16"/>
  <c r="AS473" i="16"/>
  <c r="AS474" i="16"/>
  <c r="AS475" i="16"/>
  <c r="AS476" i="16"/>
  <c r="AS477" i="16"/>
  <c r="AS478" i="16"/>
  <c r="AS479" i="16"/>
  <c r="AS480" i="16"/>
  <c r="AS481" i="16"/>
  <c r="AS482" i="16"/>
  <c r="AS483" i="16"/>
  <c r="AS484" i="16"/>
  <c r="AS485" i="16"/>
  <c r="AS486" i="16"/>
  <c r="AS487" i="16"/>
  <c r="AS488" i="16"/>
  <c r="AS489" i="16"/>
  <c r="AS490" i="16"/>
  <c r="AS491" i="16"/>
  <c r="AS492" i="16"/>
  <c r="AS493" i="16"/>
  <c r="AS494" i="16"/>
  <c r="AS495" i="16"/>
  <c r="AS496" i="16"/>
  <c r="AS497" i="16"/>
  <c r="AS498" i="16"/>
  <c r="AS499" i="16"/>
  <c r="AS500" i="16"/>
  <c r="AS501" i="16"/>
  <c r="AS502" i="16"/>
  <c r="AS503" i="16"/>
  <c r="AS504" i="16"/>
  <c r="AS505" i="16"/>
  <c r="AS506" i="16"/>
  <c r="AS507" i="16"/>
  <c r="AS508" i="16"/>
  <c r="AS509" i="16"/>
  <c r="AS510" i="16"/>
  <c r="AS511" i="16"/>
  <c r="AS512" i="16"/>
  <c r="AS513" i="16"/>
  <c r="AS514" i="16"/>
  <c r="AS515" i="16"/>
  <c r="AS516" i="16"/>
  <c r="AS517" i="16"/>
  <c r="AS518" i="16"/>
  <c r="AS519" i="16"/>
  <c r="AS520" i="16"/>
  <c r="AS521" i="16"/>
  <c r="AS522" i="16"/>
  <c r="AS523" i="16"/>
  <c r="AS524" i="16"/>
  <c r="AS525" i="16"/>
  <c r="AS526" i="16"/>
  <c r="AS527" i="16"/>
  <c r="AS528" i="16"/>
  <c r="AS529" i="16"/>
  <c r="AS530" i="16"/>
  <c r="AS531" i="16"/>
  <c r="AS532" i="16"/>
  <c r="AS533" i="16"/>
  <c r="AS534" i="16"/>
  <c r="AS535" i="16"/>
  <c r="AS536" i="16"/>
  <c r="AS537" i="16"/>
  <c r="AS538" i="16"/>
  <c r="AS539" i="16"/>
  <c r="AS540" i="16"/>
  <c r="AS541" i="16"/>
  <c r="AS542" i="16"/>
  <c r="AS543" i="16"/>
  <c r="AS544" i="16"/>
  <c r="AS545" i="16"/>
  <c r="AS546" i="16"/>
  <c r="AS547" i="16"/>
  <c r="AS548" i="16"/>
  <c r="AS549" i="16"/>
  <c r="AS550" i="16"/>
  <c r="AS551" i="16"/>
  <c r="AS552" i="16"/>
  <c r="AS553" i="16"/>
  <c r="AS554" i="16"/>
  <c r="AS555" i="16"/>
  <c r="AS556" i="16"/>
  <c r="AS557" i="16"/>
  <c r="AS558" i="16"/>
  <c r="AS559" i="16"/>
  <c r="AS560" i="16"/>
  <c r="AS561" i="16"/>
  <c r="AS562" i="16"/>
  <c r="AS563" i="16"/>
  <c r="AS564" i="16"/>
  <c r="AS565" i="16"/>
  <c r="AS566" i="16"/>
  <c r="AS567" i="16"/>
  <c r="AS568" i="16"/>
  <c r="AS569" i="16"/>
  <c r="AS570" i="16"/>
  <c r="AS571" i="16"/>
  <c r="AS572" i="16"/>
  <c r="AS573" i="16"/>
  <c r="AS574" i="16"/>
  <c r="AS575" i="16"/>
  <c r="AS576" i="16"/>
  <c r="AS577" i="16"/>
  <c r="AS578" i="16"/>
  <c r="AS579" i="16"/>
  <c r="AS580" i="16"/>
  <c r="AS581" i="16"/>
  <c r="AS582" i="16"/>
  <c r="AS583" i="16"/>
  <c r="AS584" i="16"/>
  <c r="AS585" i="16"/>
  <c r="AS586" i="16"/>
  <c r="AS587" i="16"/>
  <c r="AS588" i="16"/>
  <c r="AS589" i="16"/>
  <c r="AS590" i="16"/>
  <c r="AS591" i="16"/>
  <c r="AS592" i="16"/>
  <c r="AS593" i="16"/>
  <c r="AS594" i="16"/>
  <c r="AS595" i="16"/>
  <c r="AS596" i="16"/>
  <c r="AS597" i="16"/>
  <c r="AS598" i="16"/>
  <c r="AS599" i="16"/>
  <c r="AS600" i="16"/>
  <c r="AS601" i="16"/>
  <c r="AS602" i="16"/>
  <c r="AS603" i="16"/>
  <c r="AS604" i="16"/>
  <c r="AS605" i="16"/>
  <c r="AS606" i="16"/>
  <c r="AS607" i="16"/>
  <c r="AS608" i="16"/>
  <c r="AS609" i="16"/>
  <c r="AS610" i="16"/>
  <c r="AS611" i="16"/>
  <c r="AS612" i="16"/>
  <c r="AS613" i="16"/>
  <c r="AS614" i="16"/>
  <c r="AS615" i="16"/>
  <c r="AS616" i="16"/>
  <c r="AS617" i="16"/>
  <c r="AS618" i="16"/>
  <c r="AS619" i="16"/>
  <c r="AS620" i="16"/>
  <c r="AS621" i="16"/>
  <c r="AS622" i="16"/>
  <c r="AS623" i="16"/>
  <c r="AS624" i="16"/>
  <c r="AS625" i="16"/>
  <c r="AS626" i="16"/>
  <c r="AS627" i="16"/>
  <c r="AS628" i="16"/>
  <c r="AS629" i="16"/>
  <c r="AS630" i="16"/>
  <c r="AS631" i="16"/>
  <c r="AS632" i="16"/>
  <c r="AS633" i="16"/>
  <c r="AS634" i="16"/>
  <c r="AS635" i="16"/>
  <c r="AS636" i="16"/>
  <c r="AS637" i="16"/>
  <c r="AS638" i="16"/>
  <c r="AS639" i="16"/>
  <c r="AS640" i="16"/>
  <c r="AS641" i="16"/>
  <c r="AS642" i="16"/>
  <c r="AS643" i="16"/>
  <c r="AS644" i="16"/>
  <c r="AS645" i="16"/>
  <c r="AS646" i="16"/>
  <c r="AS647" i="16"/>
  <c r="AS648" i="16"/>
  <c r="AS649" i="16"/>
  <c r="AS650" i="16"/>
  <c r="AS651" i="16"/>
  <c r="AS652" i="16"/>
  <c r="AS653" i="16"/>
  <c r="AS654" i="16"/>
  <c r="AS655" i="16"/>
  <c r="AS656" i="16"/>
  <c r="AS657" i="16"/>
  <c r="AS658" i="16"/>
  <c r="AS659" i="16"/>
  <c r="AS660" i="16"/>
  <c r="AS661" i="16"/>
  <c r="AS662" i="16"/>
  <c r="AS663" i="16"/>
  <c r="AS664" i="16"/>
  <c r="AS665" i="16"/>
  <c r="AS666" i="16"/>
  <c r="AS667" i="16"/>
  <c r="AS668" i="16"/>
  <c r="AS669" i="16"/>
  <c r="AS670" i="16"/>
  <c r="AS671" i="16"/>
  <c r="AS672" i="16"/>
  <c r="AS673" i="16"/>
  <c r="AS674" i="16"/>
  <c r="AS675" i="16"/>
  <c r="AS676" i="16"/>
  <c r="AS677" i="16"/>
  <c r="AS678" i="16"/>
  <c r="AS679" i="16"/>
  <c r="AS680" i="16"/>
  <c r="AS681" i="16"/>
  <c r="AS682" i="16"/>
  <c r="AS683" i="16"/>
  <c r="AS684" i="16"/>
  <c r="AS685" i="16"/>
  <c r="AS686" i="16"/>
  <c r="AS687" i="16"/>
  <c r="AS688" i="16"/>
  <c r="AS689" i="16"/>
  <c r="AS690" i="16"/>
  <c r="AS691" i="16"/>
  <c r="AS692" i="16"/>
  <c r="AS693" i="16"/>
  <c r="AS694" i="16"/>
  <c r="AS695" i="16"/>
  <c r="AS696" i="16"/>
  <c r="AS697" i="16"/>
  <c r="AS698" i="16"/>
  <c r="AS699" i="16"/>
  <c r="AS700" i="16"/>
  <c r="AS701" i="16"/>
  <c r="AS702" i="16"/>
  <c r="AS703" i="16"/>
  <c r="AS704" i="16"/>
  <c r="AS705" i="16"/>
  <c r="AS706" i="16"/>
  <c r="AS707" i="16"/>
  <c r="AS708" i="16"/>
  <c r="AS709" i="16"/>
  <c r="AS710" i="16"/>
  <c r="AS711" i="16"/>
  <c r="AS712" i="16"/>
  <c r="AS713" i="16"/>
  <c r="AS714" i="16"/>
  <c r="AS715" i="16"/>
  <c r="AS716" i="16"/>
  <c r="AS717" i="16"/>
  <c r="AS718" i="16"/>
  <c r="AS719" i="16"/>
  <c r="AS720" i="16"/>
  <c r="AS721" i="16"/>
  <c r="AS722" i="16"/>
  <c r="AS723" i="16"/>
  <c r="AS724" i="16"/>
  <c r="AS725" i="16"/>
  <c r="AS726" i="16"/>
  <c r="AS727" i="16"/>
  <c r="AS728" i="16"/>
  <c r="AS729" i="16"/>
  <c r="AS730" i="16"/>
  <c r="AS731" i="16"/>
  <c r="AS732" i="16"/>
  <c r="AS733" i="16"/>
  <c r="AS734" i="16"/>
  <c r="AS735" i="16"/>
  <c r="AS736" i="16"/>
  <c r="AS737" i="16"/>
  <c r="AS738" i="16"/>
  <c r="AS739" i="16"/>
  <c r="AS740" i="16"/>
  <c r="AS741" i="16"/>
  <c r="AS742" i="16"/>
  <c r="AS743" i="16"/>
  <c r="AS744" i="16"/>
  <c r="AS745" i="16"/>
  <c r="AS746" i="16"/>
  <c r="AS747" i="16"/>
  <c r="AS748" i="16"/>
  <c r="AS749" i="16"/>
  <c r="AS750" i="16"/>
  <c r="AS751" i="16"/>
  <c r="AS752" i="16"/>
  <c r="AS753" i="16"/>
  <c r="AS754" i="16"/>
  <c r="AS755" i="16"/>
  <c r="AS756" i="16"/>
  <c r="AS757" i="16"/>
  <c r="AS758" i="16"/>
  <c r="AS759" i="16"/>
  <c r="AS760" i="16"/>
  <c r="AS761" i="16"/>
  <c r="AS762" i="16"/>
  <c r="AS763" i="16"/>
  <c r="AS764" i="16"/>
  <c r="AS765" i="16"/>
  <c r="AS766" i="16"/>
  <c r="AS767" i="16"/>
  <c r="AS768" i="16"/>
  <c r="AS769" i="16"/>
  <c r="AS770" i="16"/>
  <c r="AS771" i="16"/>
  <c r="AS772" i="16"/>
  <c r="AS773" i="16"/>
  <c r="AS774" i="16"/>
  <c r="AS775" i="16"/>
  <c r="AS776" i="16"/>
  <c r="AS777" i="16"/>
  <c r="AS778" i="16"/>
  <c r="AS779" i="16"/>
  <c r="AS780" i="16"/>
  <c r="AS781" i="16"/>
  <c r="AS782" i="16"/>
  <c r="AS783" i="16"/>
  <c r="AS784" i="16"/>
  <c r="AS785" i="16"/>
  <c r="AS786" i="16"/>
  <c r="AS787" i="16"/>
  <c r="AS788" i="16"/>
  <c r="AS789" i="16"/>
  <c r="AS790" i="16"/>
  <c r="AS791" i="16"/>
  <c r="AS792" i="16"/>
  <c r="AS793" i="16"/>
  <c r="AS794" i="16"/>
  <c r="AS795" i="16"/>
  <c r="AS796" i="16"/>
  <c r="AS797" i="16"/>
  <c r="AS798" i="16"/>
  <c r="AS799" i="16"/>
  <c r="AS800" i="16"/>
  <c r="AS801" i="16"/>
  <c r="AS802" i="16"/>
  <c r="AS803" i="16"/>
  <c r="AS804" i="16"/>
  <c r="AS805" i="16"/>
  <c r="AS806" i="16"/>
  <c r="AS807" i="16"/>
  <c r="AS808" i="16"/>
  <c r="AS809" i="16"/>
  <c r="AS810" i="16"/>
  <c r="AS811" i="16"/>
  <c r="AS812" i="16"/>
  <c r="AS813" i="16"/>
  <c r="AS814" i="16"/>
  <c r="AS815" i="16"/>
  <c r="AS816" i="16"/>
  <c r="AS817" i="16"/>
  <c r="AS818" i="16"/>
  <c r="AS819" i="16"/>
  <c r="AS820" i="16"/>
  <c r="AS821" i="16"/>
  <c r="AS822" i="16"/>
  <c r="AS823" i="16"/>
  <c r="AS824" i="16"/>
  <c r="AS825" i="16"/>
  <c r="AS826" i="16"/>
  <c r="AS827" i="16"/>
  <c r="AS828" i="16"/>
  <c r="AS829" i="16"/>
  <c r="AS830" i="16"/>
  <c r="AS831" i="16"/>
  <c r="AS832" i="16"/>
  <c r="AS833" i="16"/>
  <c r="AS834" i="16"/>
  <c r="AS835" i="16"/>
  <c r="AS836" i="16"/>
  <c r="AS837" i="16"/>
  <c r="AS838" i="16"/>
  <c r="AS839" i="16"/>
  <c r="AS840" i="16"/>
  <c r="AS841" i="16"/>
  <c r="AS842" i="16"/>
  <c r="AS843" i="16"/>
  <c r="AS844" i="16"/>
  <c r="AS845" i="16"/>
  <c r="AS846" i="16"/>
  <c r="AS847" i="16"/>
  <c r="AS848" i="16"/>
  <c r="AS849" i="16"/>
  <c r="AS850" i="16"/>
  <c r="AS851" i="16"/>
  <c r="AS852" i="16"/>
  <c r="AS853" i="16"/>
  <c r="AS854" i="16"/>
  <c r="AS855" i="16"/>
  <c r="AS856" i="16"/>
  <c r="AS857" i="16"/>
  <c r="AS858" i="16"/>
  <c r="AS859" i="16"/>
  <c r="AS860" i="16"/>
  <c r="AS861" i="16"/>
  <c r="AS862" i="16"/>
  <c r="AS863" i="16"/>
  <c r="AS864" i="16"/>
  <c r="AS865" i="16"/>
  <c r="AS866" i="16"/>
  <c r="AS867" i="16"/>
  <c r="AS868" i="16"/>
  <c r="AS869" i="16"/>
  <c r="AS870" i="16"/>
  <c r="AS871" i="16"/>
  <c r="AS872" i="16"/>
  <c r="AS873" i="16"/>
  <c r="AS874" i="16"/>
  <c r="AS875" i="16"/>
  <c r="AS876" i="16"/>
  <c r="AS877" i="16"/>
  <c r="AS878" i="16"/>
  <c r="AS879" i="16"/>
  <c r="AS880" i="16"/>
  <c r="AS881" i="16"/>
  <c r="AS882" i="16"/>
  <c r="AS883" i="16"/>
  <c r="AS884" i="16"/>
  <c r="AS885" i="16"/>
  <c r="AS886" i="16"/>
  <c r="AS887" i="16"/>
  <c r="AS888" i="16"/>
  <c r="AS889" i="16"/>
  <c r="AS890" i="16"/>
  <c r="AS891" i="16"/>
  <c r="AS892" i="16"/>
  <c r="AS893" i="16"/>
  <c r="AS894" i="16"/>
  <c r="AS895" i="16"/>
  <c r="AS896" i="16"/>
  <c r="AS897" i="16"/>
  <c r="AS898" i="16"/>
  <c r="AS899" i="16"/>
  <c r="AS900" i="16"/>
  <c r="AS901" i="16"/>
  <c r="AS902" i="16"/>
  <c r="AS903" i="16"/>
  <c r="AS904" i="16"/>
  <c r="AS905" i="16"/>
  <c r="AS906" i="16"/>
  <c r="AS907" i="16"/>
  <c r="AS908" i="16"/>
  <c r="AS909" i="16"/>
  <c r="AS910" i="16"/>
  <c r="AS911" i="16"/>
  <c r="AS912" i="16"/>
  <c r="AS913" i="16"/>
  <c r="AS914" i="16"/>
  <c r="AS915" i="16"/>
  <c r="AS916" i="16"/>
  <c r="AS917" i="16"/>
  <c r="AS918" i="16"/>
  <c r="AS919" i="16"/>
  <c r="AS920" i="16"/>
  <c r="AS921" i="16"/>
  <c r="AS922" i="16"/>
  <c r="AS923" i="16"/>
  <c r="AS924" i="16"/>
  <c r="AS925" i="16"/>
  <c r="AS926" i="16"/>
  <c r="AS927" i="16"/>
  <c r="AS928" i="16"/>
  <c r="AS929" i="16"/>
  <c r="AS930" i="16"/>
  <c r="AS931" i="16"/>
  <c r="AS932" i="16"/>
  <c r="AS933" i="16"/>
  <c r="AS934" i="16"/>
  <c r="AS935" i="16"/>
  <c r="AS936" i="16"/>
  <c r="AS937" i="16"/>
  <c r="AS938" i="16"/>
  <c r="AS939" i="16"/>
  <c r="AS940" i="16"/>
  <c r="AS941" i="16"/>
  <c r="AS942" i="16"/>
  <c r="AS943" i="16"/>
  <c r="AS944" i="16"/>
  <c r="AS945" i="16"/>
  <c r="AS946" i="16"/>
  <c r="AS947" i="16"/>
  <c r="AS948" i="16"/>
  <c r="AS949" i="16"/>
  <c r="AS950" i="16"/>
  <c r="AS951" i="16"/>
  <c r="AS952" i="16"/>
  <c r="AS953" i="16"/>
  <c r="AS954" i="16"/>
  <c r="AS955" i="16"/>
  <c r="AS956" i="16"/>
  <c r="AS957" i="16"/>
  <c r="AS958" i="16"/>
  <c r="AS959" i="16"/>
  <c r="AS960" i="16"/>
  <c r="AS961" i="16"/>
  <c r="AS962" i="16"/>
  <c r="AS963" i="16"/>
  <c r="AS964" i="16"/>
  <c r="AS965" i="16"/>
  <c r="AS966" i="16"/>
  <c r="AS967" i="16"/>
  <c r="AS968" i="16"/>
  <c r="AS969" i="16"/>
  <c r="AS970" i="16"/>
  <c r="AS971" i="16"/>
  <c r="AS972" i="16"/>
  <c r="AS973" i="16"/>
  <c r="AS974" i="16"/>
  <c r="AS975" i="16"/>
  <c r="AS976" i="16"/>
  <c r="AS977" i="16"/>
  <c r="AS978" i="16"/>
  <c r="AS979" i="16"/>
  <c r="AS980" i="16"/>
  <c r="AS981" i="16"/>
  <c r="AS982" i="16"/>
  <c r="AS983" i="16"/>
  <c r="AS984" i="16"/>
  <c r="AS985" i="16"/>
  <c r="AS986" i="16"/>
  <c r="AS987" i="16"/>
  <c r="AS988" i="16"/>
  <c r="AS989" i="16"/>
  <c r="AS990" i="16"/>
  <c r="AS991" i="16"/>
  <c r="AS992" i="16"/>
  <c r="AS993" i="16"/>
  <c r="AS994" i="16"/>
  <c r="AS995" i="16"/>
  <c r="AS996" i="16"/>
  <c r="AS997" i="16"/>
  <c r="AS998" i="16"/>
  <c r="AS999" i="16"/>
  <c r="AS1000" i="16"/>
  <c r="AS1001" i="16"/>
  <c r="AS1002" i="16"/>
  <c r="AS1003" i="16"/>
  <c r="AS1004" i="16"/>
  <c r="AS1005" i="16"/>
  <c r="AS1006" i="16"/>
  <c r="AS1007" i="16"/>
  <c r="AS1008" i="16"/>
  <c r="AS1009" i="16"/>
  <c r="AS1010" i="16"/>
  <c r="AS1011" i="16"/>
  <c r="AS1012" i="16"/>
  <c r="AS1013" i="16"/>
  <c r="AS1014" i="16"/>
  <c r="AS1015" i="16"/>
  <c r="AS1016" i="16"/>
  <c r="AS1017" i="16"/>
  <c r="AS1018" i="16"/>
  <c r="AS1019" i="16"/>
  <c r="AS1020" i="16"/>
  <c r="AS1021" i="16"/>
  <c r="AS1022" i="16"/>
  <c r="AS1023" i="16"/>
  <c r="AS1024" i="16"/>
  <c r="AS1025" i="16"/>
  <c r="AS1026" i="16"/>
  <c r="AS1027" i="16"/>
  <c r="AS1028" i="16"/>
  <c r="AS1029" i="16"/>
  <c r="AS1030" i="16"/>
  <c r="AS1031" i="16"/>
  <c r="AS1032" i="16"/>
  <c r="AS1033" i="16"/>
  <c r="AS1034" i="16"/>
  <c r="AS1035" i="16"/>
  <c r="AS1036" i="16"/>
  <c r="AS1037" i="16"/>
  <c r="AS1038" i="16"/>
  <c r="AS1039" i="16"/>
  <c r="AS1040" i="16"/>
  <c r="AS1041" i="16"/>
  <c r="AS1042" i="16"/>
  <c r="AS1043" i="16"/>
  <c r="AS1044" i="16"/>
  <c r="AS1045" i="16"/>
  <c r="AS1046" i="16"/>
  <c r="AS1047" i="16"/>
  <c r="AS1048" i="16"/>
  <c r="AS1049" i="16"/>
  <c r="AS1050" i="16"/>
  <c r="AS1051" i="16"/>
  <c r="AS1052" i="16"/>
  <c r="AS1053" i="16"/>
  <c r="AS1054" i="16"/>
  <c r="AS1055" i="16"/>
  <c r="AS1056" i="16"/>
  <c r="AS1057" i="16"/>
  <c r="AS1058" i="16"/>
  <c r="AS1059" i="16"/>
  <c r="AS1060" i="16"/>
  <c r="AS1061" i="16"/>
  <c r="AS1062" i="16"/>
  <c r="AS1063" i="16"/>
  <c r="AS1064" i="16"/>
  <c r="AS1065" i="16"/>
  <c r="AS1066" i="16"/>
  <c r="AS1067" i="16"/>
  <c r="AS1068" i="16"/>
  <c r="AS1069" i="16"/>
  <c r="AS1070" i="16"/>
  <c r="AS1071" i="16"/>
  <c r="AS1072" i="16"/>
  <c r="AS1073" i="16"/>
  <c r="AS1074" i="16"/>
  <c r="AS1075" i="16"/>
  <c r="AS1076" i="16"/>
  <c r="AS1077" i="16"/>
  <c r="AS1078" i="16"/>
  <c r="AS1079" i="16"/>
  <c r="AS1080" i="16"/>
  <c r="AS1081" i="16"/>
  <c r="AS1082" i="16"/>
  <c r="AS1083" i="16"/>
  <c r="AS1084" i="16"/>
  <c r="AS1085" i="16"/>
  <c r="AS1086" i="16"/>
  <c r="AS1087" i="16"/>
  <c r="AS1088" i="16"/>
  <c r="AS1089" i="16"/>
  <c r="AS1090" i="16"/>
  <c r="AS1091" i="16"/>
  <c r="AS1092" i="16"/>
  <c r="AS1093" i="16"/>
  <c r="AS1094" i="16"/>
  <c r="AS1095" i="16"/>
  <c r="AS1096" i="16"/>
  <c r="AS1097" i="16"/>
  <c r="AS1098" i="16"/>
  <c r="AS1099" i="16"/>
  <c r="AS1100" i="16"/>
  <c r="AS1101" i="16"/>
  <c r="AS1102" i="16"/>
  <c r="AS1103" i="16"/>
  <c r="AS1104" i="16"/>
  <c r="AS1105" i="16"/>
  <c r="AS1106" i="16"/>
  <c r="AS1107" i="16"/>
  <c r="AS1108" i="16"/>
  <c r="AS1109" i="16"/>
  <c r="AS1110" i="16"/>
  <c r="AS1111" i="16"/>
  <c r="AS1112" i="16"/>
  <c r="AS1113" i="16"/>
  <c r="AS1114" i="16"/>
  <c r="AS1115" i="16"/>
  <c r="AS1116" i="16"/>
  <c r="AS1117" i="16"/>
  <c r="AS1118" i="16"/>
  <c r="AS1119" i="16"/>
  <c r="AS1120" i="16"/>
  <c r="AS1121" i="16"/>
  <c r="AS1122" i="16"/>
  <c r="AS1123" i="16"/>
  <c r="AS1124" i="16"/>
  <c r="AS1125" i="16"/>
  <c r="AS1126" i="16"/>
  <c r="AS1127" i="16"/>
  <c r="AS1128" i="16"/>
  <c r="AS1129" i="16"/>
  <c r="AS1130" i="16"/>
  <c r="AS1131" i="16"/>
  <c r="AS1132" i="16"/>
  <c r="AS1133" i="16"/>
  <c r="AS1134" i="16"/>
  <c r="AS1135" i="16"/>
  <c r="AS1136" i="16"/>
  <c r="AS1137" i="16"/>
  <c r="AS1138" i="16"/>
  <c r="AS1139" i="16"/>
  <c r="AS1140" i="16"/>
  <c r="AS1141" i="16"/>
  <c r="AS1142" i="16"/>
  <c r="AS1143" i="16"/>
  <c r="AS1144" i="16"/>
  <c r="AS1145" i="16"/>
  <c r="AS1146" i="16"/>
  <c r="AS1147" i="16"/>
  <c r="AS1148" i="16"/>
  <c r="AS1149" i="16"/>
  <c r="AS1150" i="16"/>
  <c r="AS1151" i="16"/>
  <c r="AS1152" i="16"/>
  <c r="AS1153" i="16"/>
  <c r="AS1154" i="16"/>
  <c r="AS1155" i="16"/>
  <c r="AS1156" i="16"/>
  <c r="AS1157" i="16"/>
  <c r="AS1158" i="16"/>
  <c r="AS1159" i="16"/>
  <c r="AS1160" i="16"/>
  <c r="AS1161" i="16"/>
  <c r="AS1162" i="16"/>
  <c r="AS1163" i="16"/>
  <c r="AS1164" i="16"/>
  <c r="AS1165" i="16"/>
  <c r="AS1166" i="16"/>
  <c r="AS1167" i="16"/>
  <c r="AS1168" i="16"/>
  <c r="AS1169" i="16"/>
  <c r="AS1170" i="16"/>
  <c r="AS1171" i="16"/>
  <c r="AS1172" i="16"/>
  <c r="AS1173" i="16"/>
  <c r="AS1174" i="16"/>
  <c r="AS1175" i="16"/>
  <c r="AS1176" i="16"/>
  <c r="AS1177" i="16"/>
  <c r="AS1178" i="16"/>
  <c r="AS1179" i="16"/>
  <c r="AS1180" i="16"/>
  <c r="AS1181" i="16"/>
  <c r="AS1182" i="16"/>
  <c r="AS1183" i="16"/>
  <c r="AS1184" i="16"/>
  <c r="AS1185" i="16"/>
  <c r="AS1186" i="16"/>
  <c r="AS1187" i="16"/>
  <c r="AS1188" i="16"/>
  <c r="AS1189" i="16"/>
  <c r="AS1190" i="16"/>
  <c r="AS1191" i="16"/>
  <c r="AS1192" i="16"/>
  <c r="AS1193" i="16"/>
  <c r="AS1194" i="16"/>
  <c r="AS1195" i="16"/>
  <c r="AS1196" i="16"/>
  <c r="AS1197" i="16"/>
  <c r="AS1198" i="16"/>
  <c r="AS1199" i="16"/>
  <c r="AS1200" i="16"/>
  <c r="AS1201" i="16"/>
  <c r="AS1202" i="16"/>
  <c r="AS1203" i="16"/>
  <c r="AS1204" i="16"/>
  <c r="AS1205" i="16"/>
  <c r="AS1206" i="16"/>
  <c r="AS1207" i="16"/>
  <c r="AS1208" i="16"/>
  <c r="AS1209" i="16"/>
  <c r="AS1210" i="16"/>
  <c r="AS1211" i="16"/>
  <c r="AS1212" i="16"/>
  <c r="AS1213" i="16"/>
  <c r="AS1214" i="16"/>
  <c r="AS1215" i="16"/>
  <c r="AS1216" i="16"/>
  <c r="AS1217" i="16"/>
  <c r="AS1218" i="16"/>
  <c r="AS1219" i="16"/>
  <c r="AS1220" i="16"/>
  <c r="AS1221" i="16"/>
  <c r="AS1222" i="16"/>
  <c r="AS1223" i="16"/>
  <c r="AS1224" i="16"/>
  <c r="AS1225" i="16"/>
  <c r="AS1226" i="16"/>
  <c r="AS1227" i="16"/>
  <c r="AS1228" i="16"/>
  <c r="AS1229" i="16"/>
  <c r="AS1230" i="16"/>
  <c r="AS1231" i="16"/>
  <c r="AS1232" i="16"/>
  <c r="AS1233" i="16"/>
  <c r="AS1234" i="16"/>
  <c r="AS1235" i="16"/>
  <c r="AS1236" i="16"/>
  <c r="AS1237" i="16"/>
  <c r="AS1238" i="16"/>
  <c r="AS1239" i="16"/>
  <c r="AS1240" i="16"/>
  <c r="AS1241" i="16"/>
  <c r="AS1242" i="16"/>
  <c r="AS1243" i="16"/>
  <c r="AS1244" i="16"/>
  <c r="AS1245" i="16"/>
  <c r="AS1246" i="16"/>
  <c r="AS1247" i="16"/>
  <c r="AS1248" i="16"/>
  <c r="AS1249" i="16"/>
  <c r="AS1250" i="16"/>
  <c r="AS1251" i="16"/>
  <c r="AS1252" i="16"/>
  <c r="AS1253" i="16"/>
  <c r="AS1254" i="16"/>
  <c r="AS1255" i="16"/>
  <c r="AS1256" i="16"/>
  <c r="AS1257" i="16"/>
  <c r="AS1258" i="16"/>
  <c r="AS1259" i="16"/>
  <c r="AS1260" i="16"/>
  <c r="AS1261" i="16"/>
  <c r="AS1262" i="16"/>
  <c r="AS1263" i="16"/>
  <c r="AS1264" i="16"/>
  <c r="AS1265" i="16"/>
  <c r="AS1266" i="16"/>
  <c r="AS1267" i="16"/>
  <c r="AS1268" i="16"/>
  <c r="AS1269" i="16"/>
  <c r="AS1270" i="16"/>
  <c r="AS1271" i="16"/>
  <c r="AS1272" i="16"/>
  <c r="AS1273" i="16"/>
  <c r="AS1274" i="16"/>
  <c r="AS1275" i="16"/>
  <c r="AS1276" i="16"/>
  <c r="AS1277" i="16"/>
  <c r="AS1278" i="16"/>
  <c r="AS1279" i="16"/>
  <c r="AS1280" i="16"/>
  <c r="AS1281" i="16"/>
  <c r="AS1282" i="16"/>
  <c r="AS1283" i="16"/>
  <c r="AS1284" i="16"/>
  <c r="AS1285" i="16"/>
  <c r="AS1286" i="16"/>
  <c r="AS1287" i="16"/>
  <c r="AS1288" i="16"/>
  <c r="AS1289" i="16"/>
  <c r="AS1290" i="16"/>
  <c r="AS1291" i="16"/>
  <c r="AS1292" i="16"/>
  <c r="AS1293" i="16"/>
  <c r="AS1294" i="16"/>
  <c r="AS1295" i="16"/>
  <c r="AS1296" i="16"/>
  <c r="AS1297" i="16"/>
  <c r="AS1298" i="16"/>
  <c r="AS1299" i="16"/>
  <c r="AS1300" i="16"/>
  <c r="AS1301" i="16"/>
  <c r="AS1302" i="16"/>
  <c r="AS1303" i="16"/>
  <c r="AS1304" i="16"/>
  <c r="AS1305" i="16"/>
  <c r="AS1306" i="16"/>
  <c r="AS1307" i="16"/>
  <c r="AS1308" i="16"/>
  <c r="AS1309" i="16"/>
  <c r="AS1310" i="16"/>
  <c r="AS1311" i="16"/>
  <c r="AS1312" i="16"/>
  <c r="AS1313" i="16"/>
  <c r="AS1314" i="16"/>
  <c r="AS1315" i="16"/>
  <c r="AS1316" i="16"/>
  <c r="AS1317" i="16"/>
  <c r="AS1318" i="16"/>
  <c r="AS1319" i="16"/>
  <c r="AS1320" i="16"/>
  <c r="AS1321" i="16"/>
  <c r="AS1322" i="16"/>
  <c r="AS1323" i="16"/>
  <c r="AS1324" i="16"/>
  <c r="AS1325" i="16"/>
  <c r="AS1326" i="16"/>
  <c r="AS1327" i="16"/>
  <c r="AS1328" i="16"/>
  <c r="AS1329" i="16"/>
  <c r="AS1330" i="16"/>
  <c r="AS1331" i="16"/>
  <c r="AS1332" i="16"/>
  <c r="AS1333" i="16"/>
  <c r="AS1334" i="16"/>
  <c r="AS1335" i="16"/>
  <c r="AS1336" i="16"/>
  <c r="AS1337" i="16"/>
  <c r="AS1338" i="16"/>
  <c r="AS1339" i="16"/>
  <c r="AS1340" i="16"/>
  <c r="AS1341" i="16"/>
  <c r="AS1342" i="16"/>
  <c r="AS1343" i="16"/>
  <c r="AS1344" i="16"/>
  <c r="AS1345" i="16"/>
  <c r="AS1346" i="16"/>
  <c r="AS1347" i="16"/>
  <c r="AS1348" i="16"/>
  <c r="AS1349" i="16"/>
  <c r="AS1350" i="16"/>
  <c r="AS1351" i="16"/>
  <c r="AS1352" i="16"/>
  <c r="AS1353" i="16"/>
  <c r="AS1354" i="16"/>
  <c r="AS1355" i="16"/>
  <c r="AS1356" i="16"/>
  <c r="AS1357" i="16"/>
  <c r="AS1358" i="16"/>
  <c r="AS1359" i="16"/>
  <c r="AS1360" i="16"/>
  <c r="AS1361" i="16"/>
  <c r="AS1362" i="16"/>
  <c r="AS1363" i="16"/>
  <c r="AS1364" i="16"/>
  <c r="AS1365" i="16"/>
  <c r="AS1366" i="16"/>
  <c r="AS1367" i="16"/>
  <c r="AS1368" i="16"/>
  <c r="AS1369" i="16"/>
  <c r="AS1370" i="16"/>
  <c r="AS1371" i="16"/>
  <c r="AS1372" i="16"/>
  <c r="AS1373" i="16"/>
  <c r="AS1374" i="16"/>
  <c r="AS1375" i="16"/>
  <c r="AS1376" i="16"/>
  <c r="AS1377" i="16"/>
  <c r="AS1378" i="16"/>
  <c r="AS1379" i="16"/>
  <c r="AS1380" i="16"/>
  <c r="AS1381" i="16"/>
  <c r="AS1382" i="16"/>
  <c r="AS1383" i="16"/>
  <c r="AS1384" i="16"/>
  <c r="AS1385" i="16"/>
  <c r="AS1386" i="16"/>
  <c r="AS1387" i="16"/>
  <c r="AS1388" i="16"/>
  <c r="AS1389" i="16"/>
  <c r="AS1390" i="16"/>
  <c r="AS1391" i="16"/>
  <c r="AS1392" i="16"/>
  <c r="AS1393" i="16"/>
  <c r="AS1394" i="16"/>
  <c r="AS1395" i="16"/>
  <c r="AS1396" i="16"/>
  <c r="AS1397" i="16"/>
  <c r="AS1398" i="16"/>
  <c r="AS1399" i="16"/>
  <c r="AS1400" i="16"/>
  <c r="AS1401" i="16"/>
  <c r="AS1402" i="16"/>
  <c r="AS1403" i="16"/>
  <c r="AS1404" i="16"/>
  <c r="AS1405" i="16"/>
  <c r="AS1406" i="16"/>
  <c r="AS1407" i="16"/>
  <c r="AS1408" i="16"/>
  <c r="AS1409" i="16"/>
  <c r="AS1410" i="16"/>
  <c r="AS1411" i="16"/>
  <c r="AS1412" i="16"/>
  <c r="AS1413" i="16"/>
  <c r="AS1414" i="16"/>
  <c r="AS1415" i="16"/>
  <c r="AS1416" i="16"/>
  <c r="AS1417" i="16"/>
  <c r="AS1418" i="16"/>
  <c r="AS1419" i="16"/>
  <c r="AS1420" i="16"/>
  <c r="AS1421" i="16"/>
  <c r="AS1422" i="16"/>
  <c r="AS1423" i="16"/>
  <c r="AS1424" i="16"/>
  <c r="AS1425" i="16"/>
  <c r="AS1426" i="16"/>
  <c r="AS1427" i="16"/>
  <c r="AS1428" i="16"/>
  <c r="AS1429" i="16"/>
  <c r="AS1430" i="16"/>
  <c r="AS1431" i="16"/>
  <c r="AS1432" i="16"/>
  <c r="AS1433" i="16"/>
  <c r="AS1434" i="16"/>
  <c r="AS1435" i="16"/>
  <c r="AS1436" i="16"/>
  <c r="AS1437" i="16"/>
  <c r="AS1438" i="16"/>
  <c r="AS1439" i="16"/>
  <c r="AS1440" i="16"/>
  <c r="AS1441" i="16"/>
  <c r="AS1442" i="16"/>
  <c r="AS1443" i="16"/>
  <c r="AS1444" i="16"/>
  <c r="AS1445" i="16"/>
  <c r="AS1446" i="16"/>
  <c r="AS1447" i="16"/>
  <c r="AS1448" i="16"/>
  <c r="AS1449" i="16"/>
  <c r="AS1450" i="16"/>
  <c r="AS1451" i="16"/>
  <c r="AS1452" i="16"/>
  <c r="AS1453" i="16"/>
  <c r="AS1454" i="16"/>
  <c r="AS1455" i="16"/>
  <c r="AS1456" i="16"/>
  <c r="AS1457" i="16"/>
  <c r="AS1458" i="16"/>
  <c r="AS1459" i="16"/>
  <c r="AS1460" i="16"/>
  <c r="AS1461" i="16"/>
  <c r="AS1462" i="16"/>
  <c r="AS1463" i="16"/>
  <c r="AS1464" i="16"/>
  <c r="AS1465" i="16"/>
  <c r="AS1466" i="16"/>
  <c r="AS1467" i="16"/>
  <c r="AS1468" i="16"/>
  <c r="AS1469" i="16"/>
  <c r="AS1470" i="16"/>
  <c r="AS1471" i="16"/>
  <c r="AS1472" i="16"/>
  <c r="AS1473" i="16"/>
  <c r="AS1474" i="16"/>
  <c r="AS1475" i="16"/>
  <c r="AS1476" i="16"/>
  <c r="AS1477" i="16"/>
  <c r="AS1478" i="16"/>
  <c r="AS1479" i="16"/>
  <c r="AS1480" i="16"/>
  <c r="AS1481" i="16"/>
  <c r="AS1482" i="16"/>
  <c r="AS1483" i="16"/>
  <c r="AS1484" i="16"/>
  <c r="AS1485" i="16"/>
  <c r="AS1486" i="16"/>
  <c r="AS1487" i="16"/>
  <c r="AS1488" i="16"/>
  <c r="AS1489" i="16"/>
  <c r="AS1490" i="16"/>
  <c r="AS1491" i="16"/>
  <c r="AS1492" i="16"/>
  <c r="AS1493" i="16"/>
  <c r="AS1494" i="16"/>
  <c r="AS1495" i="16"/>
  <c r="AS1496" i="16"/>
  <c r="AS1497" i="16"/>
  <c r="AS1498" i="16"/>
  <c r="AS1499" i="16"/>
  <c r="AS1500" i="16"/>
  <c r="AS1501" i="16"/>
  <c r="AS1502" i="16"/>
  <c r="AS1503" i="16"/>
  <c r="AS1504" i="16"/>
  <c r="AS1505" i="16"/>
  <c r="AS1506" i="16"/>
  <c r="AS1507" i="16"/>
  <c r="AS1508" i="16"/>
  <c r="AS1509" i="16"/>
  <c r="AS1510" i="16"/>
  <c r="AS1511" i="16"/>
  <c r="AS1512" i="16"/>
  <c r="AS1513" i="16"/>
  <c r="AS1514" i="16"/>
  <c r="AS1515" i="16"/>
  <c r="AS1516" i="16"/>
  <c r="AS1517" i="16"/>
  <c r="AS1518" i="16"/>
  <c r="AS1519" i="16"/>
  <c r="AS1520" i="16"/>
  <c r="AS1521" i="16"/>
  <c r="AS1522" i="16"/>
  <c r="AS1523" i="16"/>
  <c r="AS1524" i="16"/>
  <c r="AS1525" i="16"/>
  <c r="AS1526" i="16"/>
  <c r="AS1527" i="16"/>
  <c r="AS1528" i="16"/>
  <c r="AS1529" i="16"/>
  <c r="AS1530" i="16"/>
  <c r="AS1531" i="16"/>
  <c r="AS1532" i="16"/>
  <c r="AS1533" i="16"/>
  <c r="AS1534" i="16"/>
  <c r="AS1535" i="16"/>
  <c r="AS1536" i="16"/>
  <c r="AS1537" i="16"/>
  <c r="AS1538" i="16"/>
  <c r="AS1539" i="16"/>
  <c r="AS1540" i="16"/>
  <c r="AS1541" i="16"/>
  <c r="AS1542" i="16"/>
  <c r="AS1543" i="16"/>
  <c r="AS1544" i="16"/>
  <c r="AS1545" i="16"/>
  <c r="AS1546" i="16"/>
  <c r="AS1547" i="16"/>
  <c r="AS1548" i="16"/>
  <c r="AS1549" i="16"/>
  <c r="AS1550" i="16"/>
  <c r="AS1551" i="16"/>
  <c r="AS1552" i="16"/>
  <c r="AS1553" i="16"/>
  <c r="AS1554" i="16"/>
  <c r="AS1555" i="16"/>
  <c r="AS1556" i="16"/>
  <c r="AS1557" i="16"/>
  <c r="AS1558" i="16"/>
  <c r="AS1559" i="16"/>
  <c r="AS1560" i="16"/>
  <c r="AS1561" i="16"/>
  <c r="AS1562" i="16"/>
  <c r="AS1563" i="16"/>
  <c r="AS1564" i="16"/>
  <c r="AS1565" i="16"/>
  <c r="AS1566" i="16"/>
  <c r="AS1567" i="16"/>
  <c r="AS1568" i="16"/>
  <c r="AS1569" i="16"/>
  <c r="AS1570" i="16"/>
  <c r="AS1571" i="16"/>
  <c r="AS1572" i="16"/>
  <c r="AS1573" i="16"/>
  <c r="AS1574" i="16"/>
  <c r="AS1575" i="16"/>
  <c r="AS1576" i="16"/>
  <c r="AS1577" i="16"/>
  <c r="AS1578" i="16"/>
  <c r="AS1579" i="16"/>
  <c r="AS1580" i="16"/>
  <c r="AS1581" i="16"/>
  <c r="AS1582" i="16"/>
  <c r="AS1583" i="16"/>
  <c r="AS1584" i="16"/>
  <c r="AS1585" i="16"/>
  <c r="AS1586" i="16"/>
  <c r="AS1587" i="16"/>
  <c r="AS1588" i="16"/>
  <c r="AS1589" i="16"/>
  <c r="AS1590" i="16"/>
  <c r="AS1591" i="16"/>
  <c r="AS1592" i="16"/>
  <c r="AS1593" i="16"/>
  <c r="AS1594" i="16"/>
  <c r="AS1595" i="16"/>
  <c r="AS1596" i="16"/>
  <c r="AS1597" i="16"/>
  <c r="AS1598" i="16"/>
  <c r="AS1599" i="16"/>
  <c r="AS1600" i="16"/>
  <c r="AS1601" i="16"/>
  <c r="AS1602" i="16"/>
  <c r="AS1603" i="16"/>
  <c r="AS1604" i="16"/>
  <c r="AS1605" i="16"/>
  <c r="AS1606" i="16"/>
  <c r="AS1607" i="16"/>
  <c r="AS1608" i="16"/>
  <c r="AS1609" i="16"/>
  <c r="AS1610" i="16"/>
  <c r="AS1611" i="16"/>
  <c r="AS1612" i="16"/>
  <c r="AS1613" i="16"/>
  <c r="AS1614" i="16"/>
  <c r="AS1615" i="16"/>
  <c r="AS1616" i="16"/>
  <c r="AS1617" i="16"/>
  <c r="AS1618" i="16"/>
  <c r="AS1619" i="16"/>
  <c r="AS1620" i="16"/>
  <c r="AS1621" i="16"/>
  <c r="AS1622" i="16"/>
  <c r="AS1623" i="16"/>
  <c r="AS1624" i="16"/>
  <c r="AS1625" i="16"/>
  <c r="AS1626" i="16"/>
  <c r="AS1627" i="16"/>
  <c r="AS1628" i="16"/>
  <c r="AS1629" i="16"/>
  <c r="AS1630" i="16"/>
  <c r="AS1631" i="16"/>
  <c r="AS1632" i="16"/>
  <c r="AS1633" i="16"/>
  <c r="AS1634" i="16"/>
  <c r="AS1635" i="16"/>
  <c r="AS1636" i="16"/>
  <c r="AS1637" i="16"/>
  <c r="AS1638" i="16"/>
  <c r="AS1639" i="16"/>
  <c r="AS1640" i="16"/>
  <c r="AS1641" i="16"/>
  <c r="AS1642" i="16"/>
  <c r="AS1643" i="16"/>
  <c r="AS1644" i="16"/>
  <c r="AS1645" i="16"/>
  <c r="AS1646" i="16"/>
  <c r="AS1647" i="16"/>
  <c r="AS1648" i="16"/>
  <c r="AS1649" i="16"/>
  <c r="AS1650" i="16"/>
  <c r="AS1651" i="16"/>
  <c r="AS1652" i="16"/>
  <c r="AS1653" i="16"/>
  <c r="AS1654" i="16"/>
  <c r="AS1655" i="16"/>
  <c r="AS1656" i="16"/>
  <c r="AS1657" i="16"/>
  <c r="AS1658" i="16"/>
  <c r="AS1659" i="16"/>
  <c r="AS1660" i="16"/>
  <c r="AS1661" i="16"/>
  <c r="AS1662" i="16"/>
  <c r="AS1663" i="16"/>
  <c r="AS1664" i="16"/>
  <c r="AS1665" i="16"/>
  <c r="AS1666" i="16"/>
  <c r="AS1667" i="16"/>
  <c r="AS1668" i="16"/>
  <c r="AS1669" i="16"/>
  <c r="AS1670" i="16"/>
  <c r="AS1671" i="16"/>
  <c r="AS1672" i="16"/>
  <c r="AS1673" i="16"/>
  <c r="AS1674" i="16"/>
  <c r="AS1675" i="16"/>
  <c r="AS1676" i="16"/>
  <c r="AS1677" i="16"/>
  <c r="AS1678" i="16"/>
  <c r="AS1679" i="16"/>
  <c r="AS1680" i="16"/>
  <c r="AS1681" i="16"/>
  <c r="AS1682" i="16"/>
  <c r="AS1683" i="16"/>
  <c r="AS1684" i="16"/>
  <c r="AS1685" i="16"/>
  <c r="AS1686" i="16"/>
  <c r="AS1687" i="16"/>
  <c r="AS1688" i="16"/>
  <c r="AS1689" i="16"/>
  <c r="AS1690" i="16"/>
  <c r="AS1691" i="16"/>
  <c r="AS1692" i="16"/>
  <c r="AS1693" i="16"/>
  <c r="AS1694" i="16"/>
  <c r="AS1695" i="16"/>
  <c r="AS1696" i="16"/>
  <c r="AS1697" i="16"/>
  <c r="AS1698" i="16"/>
  <c r="AS1699" i="16"/>
  <c r="AS1700" i="16"/>
  <c r="AS1701" i="16"/>
  <c r="AS1702" i="16"/>
  <c r="AS1703" i="16"/>
  <c r="AS1704" i="16"/>
  <c r="AS1705" i="16"/>
  <c r="AS1706" i="16"/>
  <c r="AS1707" i="16"/>
  <c r="AS1708" i="16"/>
  <c r="AS1709" i="16"/>
  <c r="AS1710" i="16"/>
  <c r="AS1711" i="16"/>
  <c r="AS1712" i="16"/>
  <c r="AS1713" i="16"/>
  <c r="AS1714" i="16"/>
  <c r="AS1715" i="16"/>
  <c r="AS1716" i="16"/>
  <c r="AS1717" i="16"/>
  <c r="AS1718" i="16"/>
  <c r="AS1719" i="16"/>
  <c r="AS1720" i="16"/>
  <c r="AS1721" i="16"/>
  <c r="AS1722" i="16"/>
  <c r="AS1723" i="16"/>
  <c r="AS1724" i="16"/>
  <c r="AS1725" i="16"/>
  <c r="AS1726" i="16"/>
  <c r="AS1727" i="16"/>
  <c r="AS1728" i="16"/>
  <c r="AS1729" i="16"/>
  <c r="AS1730" i="16"/>
  <c r="AS1731" i="16"/>
  <c r="AS1732" i="16"/>
  <c r="AS1733" i="16"/>
  <c r="AS1734" i="16"/>
  <c r="AS1735" i="16"/>
  <c r="AS1736" i="16"/>
  <c r="AS1737" i="16"/>
  <c r="AS1738" i="16"/>
  <c r="AS1739" i="16"/>
  <c r="AS1740" i="16"/>
  <c r="AS1741" i="16"/>
  <c r="AS1742" i="16"/>
  <c r="AS1743" i="16"/>
  <c r="AS1744" i="16"/>
  <c r="AS1745" i="16"/>
  <c r="AS1746" i="16"/>
  <c r="AS1747" i="16"/>
  <c r="AS1748" i="16"/>
  <c r="AS1749" i="16"/>
  <c r="AS1750" i="16"/>
  <c r="AS1751" i="16"/>
  <c r="AS1752" i="16"/>
  <c r="AS1753" i="16"/>
  <c r="AS1754" i="16"/>
  <c r="AS1755" i="16"/>
  <c r="AS1756" i="16"/>
  <c r="AS1757" i="16"/>
  <c r="AS1758" i="16"/>
  <c r="AS1759" i="16"/>
  <c r="AS1760" i="16"/>
  <c r="AS1761" i="16"/>
  <c r="AS1762" i="16"/>
  <c r="AS1763" i="16"/>
  <c r="AS1764" i="16"/>
  <c r="AS1765" i="16"/>
  <c r="AS1766" i="16"/>
  <c r="AS1767" i="16"/>
  <c r="AS1768" i="16"/>
  <c r="AS1769" i="16"/>
  <c r="AS1770" i="16"/>
  <c r="AS1771" i="16"/>
  <c r="AS1772" i="16"/>
  <c r="AS1773" i="16"/>
  <c r="AS1774" i="16"/>
  <c r="AS1775" i="16"/>
  <c r="AS1776" i="16"/>
  <c r="AS1777" i="16"/>
  <c r="AS1778" i="16"/>
  <c r="AS1779" i="16"/>
  <c r="AS1780" i="16"/>
  <c r="AS1781" i="16"/>
  <c r="AS1782" i="16"/>
  <c r="AS1783" i="16"/>
  <c r="AS1784" i="16"/>
  <c r="AS1785" i="16"/>
  <c r="AS1786" i="16"/>
  <c r="AS1787" i="16"/>
  <c r="AS1788" i="16"/>
  <c r="AS1789" i="16"/>
  <c r="AS1790" i="16"/>
  <c r="AS1791" i="16"/>
  <c r="AS1792" i="16"/>
  <c r="AS1793" i="16"/>
  <c r="AS1794" i="16"/>
  <c r="AS1795" i="16"/>
  <c r="AS1796" i="16"/>
  <c r="AS1797" i="16"/>
  <c r="AS1798" i="16"/>
  <c r="AS1799" i="16"/>
  <c r="AS1800" i="16"/>
  <c r="AS1801" i="16"/>
  <c r="AS1802" i="16"/>
  <c r="AS1803" i="16"/>
  <c r="AS1804" i="16"/>
  <c r="AS1805" i="16"/>
  <c r="AS1806" i="16"/>
  <c r="AS1807" i="16"/>
  <c r="AS1808" i="16"/>
  <c r="AS1809" i="16"/>
  <c r="AS1810" i="16"/>
  <c r="AS1811" i="16"/>
  <c r="AS1812" i="16"/>
  <c r="AS1813" i="16"/>
  <c r="AS1814" i="16"/>
  <c r="AS1815" i="16"/>
  <c r="AS1816" i="16"/>
  <c r="AS1817" i="16"/>
  <c r="AS1818" i="16"/>
  <c r="AS1819" i="16"/>
  <c r="AS1820" i="16"/>
  <c r="AS1821" i="16"/>
  <c r="AS1822" i="16"/>
  <c r="AS1823" i="16"/>
  <c r="AS1824" i="16"/>
  <c r="AS1825" i="16"/>
  <c r="AS1826" i="16"/>
  <c r="AS1827" i="16"/>
  <c r="AS1828" i="16"/>
  <c r="AS1829" i="16"/>
  <c r="AS1830" i="16"/>
  <c r="AS1831" i="16"/>
  <c r="AS1832" i="16"/>
  <c r="AS1833" i="16"/>
  <c r="AS1834" i="16"/>
  <c r="AS1835" i="16"/>
  <c r="AS1836" i="16"/>
  <c r="AS1837" i="16"/>
  <c r="AS1838" i="16"/>
  <c r="AS1839" i="16"/>
  <c r="AS1840" i="16"/>
  <c r="AS1841" i="16"/>
  <c r="AS1842" i="16"/>
  <c r="AS1843" i="16"/>
  <c r="AS1844" i="16"/>
  <c r="AS1845" i="16"/>
  <c r="AS1846" i="16"/>
  <c r="AS1847" i="16"/>
  <c r="AS1848" i="16"/>
  <c r="AS1849" i="16"/>
  <c r="AS1850" i="16"/>
  <c r="AS1851" i="16"/>
  <c r="AS1852" i="16"/>
  <c r="AS1853" i="16"/>
  <c r="AS1854" i="16"/>
  <c r="AS1855" i="16"/>
  <c r="AS1856" i="16"/>
  <c r="AS1857" i="16"/>
  <c r="AS1858" i="16"/>
  <c r="AS1859" i="16"/>
  <c r="AS1860" i="16"/>
  <c r="AS1861" i="16"/>
  <c r="AS1862" i="16"/>
  <c r="AS1863" i="16"/>
  <c r="AS1864" i="16"/>
  <c r="AS1865" i="16"/>
  <c r="AS1866" i="16"/>
  <c r="AS1867" i="16"/>
  <c r="AS1868" i="16"/>
  <c r="AS1869" i="16"/>
  <c r="AS1870" i="16"/>
  <c r="AS1871" i="16"/>
  <c r="AS1872" i="16"/>
  <c r="AS1873" i="16"/>
  <c r="AS1874" i="16"/>
  <c r="AS1875" i="16"/>
  <c r="AS1876" i="16"/>
  <c r="AS1877" i="16"/>
  <c r="AS1878" i="16"/>
  <c r="AS1879" i="16"/>
  <c r="AS1880" i="16"/>
  <c r="AS1881" i="16"/>
  <c r="AS1882" i="16"/>
  <c r="AS1883" i="16"/>
  <c r="AS1884" i="16"/>
  <c r="AS1885" i="16"/>
  <c r="AS1886" i="16"/>
  <c r="AS1887" i="16"/>
  <c r="AS1888" i="16"/>
  <c r="AS1889" i="16"/>
  <c r="AS1890" i="16"/>
  <c r="AS1891" i="16"/>
  <c r="AS1892" i="16"/>
  <c r="AS1893" i="16"/>
  <c r="AS1894" i="16"/>
  <c r="AS1895" i="16"/>
  <c r="AS1896" i="16"/>
  <c r="AS1897" i="16"/>
  <c r="AS1898" i="16"/>
  <c r="AS1899" i="16"/>
  <c r="AS1900" i="16"/>
  <c r="AS1901" i="16"/>
  <c r="AS1902" i="16"/>
  <c r="AS1903" i="16"/>
  <c r="AS1904" i="16"/>
  <c r="AS1905" i="16"/>
  <c r="AS1906" i="16"/>
  <c r="AS1907" i="16"/>
  <c r="AS1908" i="16"/>
  <c r="AS1909" i="16"/>
  <c r="AS1910" i="16"/>
  <c r="AS1911" i="16"/>
  <c r="AS1912" i="16"/>
  <c r="AS1913" i="16"/>
  <c r="AS1914" i="16"/>
  <c r="AS1915" i="16"/>
  <c r="AS1916" i="16"/>
  <c r="AS1917" i="16"/>
  <c r="AS1918" i="16"/>
  <c r="AS1919" i="16"/>
  <c r="AS1920" i="16"/>
  <c r="AS1921" i="16"/>
  <c r="AS1922" i="16"/>
  <c r="AS1923" i="16"/>
  <c r="AS1924" i="16"/>
  <c r="AS1925" i="16"/>
  <c r="AS1926" i="16"/>
  <c r="AS1927" i="16"/>
  <c r="AS1928" i="16"/>
  <c r="AS1929" i="16"/>
  <c r="AS1930" i="16"/>
  <c r="AS1931" i="16"/>
  <c r="AS1932" i="16"/>
  <c r="AS1933" i="16"/>
  <c r="AS1934" i="16"/>
  <c r="AS1935" i="16"/>
  <c r="AS1936" i="16"/>
  <c r="AS1937" i="16"/>
  <c r="AS1938" i="16"/>
  <c r="AS1939" i="16"/>
  <c r="AS1940" i="16"/>
  <c r="AS1941" i="16"/>
  <c r="AS1942" i="16"/>
  <c r="AS1943" i="16"/>
  <c r="AS1944" i="16"/>
  <c r="AS1945" i="16"/>
  <c r="AS1946" i="16"/>
  <c r="AS1947" i="16"/>
  <c r="AS1948" i="16"/>
  <c r="AS1949" i="16"/>
  <c r="AS1950" i="16"/>
  <c r="AS1951" i="16"/>
  <c r="AS1952" i="16"/>
  <c r="AS1953" i="16"/>
  <c r="AS1954" i="16"/>
  <c r="AS1955" i="16"/>
  <c r="AS1956" i="16"/>
  <c r="AS1957" i="16"/>
  <c r="AS1958" i="16"/>
  <c r="AS1959" i="16"/>
  <c r="AS1960" i="16"/>
  <c r="AS1961" i="16"/>
  <c r="AS1962" i="16"/>
  <c r="AS1963" i="16"/>
  <c r="AS1964" i="16"/>
  <c r="AS1965" i="16"/>
  <c r="AS1966" i="16"/>
  <c r="AS1967" i="16"/>
  <c r="AS1968" i="16"/>
  <c r="AS1969" i="16"/>
  <c r="AS1970" i="16"/>
  <c r="AS1971" i="16"/>
  <c r="AS1972" i="16"/>
  <c r="AS1973" i="16"/>
  <c r="AS1974" i="16"/>
  <c r="AS1975" i="16"/>
  <c r="AS1976" i="16"/>
  <c r="AS1977" i="16"/>
  <c r="AS1978" i="16"/>
  <c r="AS1979" i="16"/>
  <c r="AS1980" i="16"/>
  <c r="AS1981" i="16"/>
  <c r="AS1982" i="16"/>
  <c r="AS1983" i="16"/>
  <c r="AS1984" i="16"/>
  <c r="AS1985" i="16"/>
  <c r="AS1986" i="16"/>
  <c r="AS1987" i="16"/>
  <c r="AS1988" i="16"/>
  <c r="AS1989" i="16"/>
  <c r="AS1990" i="16"/>
  <c r="AS1991" i="16"/>
  <c r="AS1992" i="16"/>
  <c r="AS1993" i="16"/>
  <c r="AS1994" i="16"/>
  <c r="AS1995" i="16"/>
  <c r="AS1996" i="16"/>
  <c r="AS1997" i="16"/>
  <c r="AS1998" i="16"/>
  <c r="AS1999" i="16"/>
  <c r="AS2000" i="16"/>
  <c r="AS2001" i="16"/>
  <c r="AS2002" i="16"/>
  <c r="AS2003" i="16"/>
  <c r="AS2004" i="16"/>
  <c r="AS2005" i="16"/>
  <c r="AS2006" i="16"/>
  <c r="AS2007" i="16"/>
  <c r="AS2008" i="16"/>
  <c r="K15" i="20"/>
  <c r="AT5" i="16"/>
  <c r="AT8" i="16"/>
  <c r="AT9" i="16"/>
  <c r="AU5" i="16"/>
  <c r="AU9" i="16"/>
  <c r="AV5" i="16"/>
  <c r="AV9" i="16"/>
  <c r="AW5" i="16"/>
  <c r="AW9" i="16"/>
  <c r="AX5" i="16"/>
  <c r="AX9" i="16"/>
  <c r="AR10" i="16"/>
  <c r="AT10" i="16"/>
  <c r="AU10" i="16"/>
  <c r="AV10" i="16"/>
  <c r="AW10" i="16"/>
  <c r="AX10" i="16"/>
  <c r="AR11" i="16"/>
  <c r="AT11" i="16"/>
  <c r="AU11" i="16"/>
  <c r="AV11" i="16"/>
  <c r="AW11" i="16"/>
  <c r="AX11" i="16"/>
  <c r="AR12" i="16"/>
  <c r="AT12" i="16"/>
  <c r="AU12" i="16"/>
  <c r="AV12" i="16"/>
  <c r="AW12" i="16"/>
  <c r="AX12" i="16"/>
  <c r="AR13" i="16"/>
  <c r="AT13" i="16"/>
  <c r="AU13" i="16"/>
  <c r="AV13" i="16"/>
  <c r="AW13" i="16"/>
  <c r="AX13" i="16"/>
  <c r="AR14" i="16"/>
  <c r="AT14" i="16"/>
  <c r="AU14" i="16"/>
  <c r="AV14" i="16"/>
  <c r="AW14" i="16"/>
  <c r="AX14" i="16"/>
  <c r="AR15" i="16"/>
  <c r="AT15" i="16"/>
  <c r="AU15" i="16"/>
  <c r="AV15" i="16"/>
  <c r="AW15" i="16"/>
  <c r="AX15" i="16"/>
  <c r="AR16" i="16"/>
  <c r="AT16" i="16"/>
  <c r="AU16" i="16"/>
  <c r="AV16" i="16"/>
  <c r="AW16" i="16"/>
  <c r="AX16" i="16"/>
  <c r="AR17" i="16"/>
  <c r="AT17" i="16"/>
  <c r="AU17" i="16"/>
  <c r="AV17" i="16"/>
  <c r="AW17" i="16"/>
  <c r="AX17" i="16"/>
  <c r="AR18" i="16"/>
  <c r="AT18" i="16"/>
  <c r="AU18" i="16"/>
  <c r="AV18" i="16"/>
  <c r="AW18" i="16"/>
  <c r="AX18" i="16"/>
  <c r="AR19" i="16"/>
  <c r="AT19" i="16"/>
  <c r="AU19" i="16"/>
  <c r="AV19" i="16"/>
  <c r="AW19" i="16"/>
  <c r="AX19" i="16"/>
  <c r="AR20" i="16"/>
  <c r="AT20" i="16"/>
  <c r="AU20" i="16"/>
  <c r="AV20" i="16"/>
  <c r="AW20" i="16"/>
  <c r="AX20" i="16"/>
  <c r="AR21" i="16"/>
  <c r="AT21" i="16"/>
  <c r="AU21" i="16"/>
  <c r="AV21" i="16"/>
  <c r="AW21" i="16"/>
  <c r="AX21" i="16"/>
  <c r="AR22" i="16"/>
  <c r="AT22" i="16"/>
  <c r="AU22" i="16"/>
  <c r="AV22" i="16"/>
  <c r="AW22" i="16"/>
  <c r="AX22" i="16"/>
  <c r="AR23" i="16"/>
  <c r="AT23" i="16"/>
  <c r="AU23" i="16"/>
  <c r="AV23" i="16"/>
  <c r="AW23" i="16"/>
  <c r="AX23" i="16"/>
  <c r="AR24" i="16"/>
  <c r="AT24" i="16"/>
  <c r="AU24" i="16"/>
  <c r="AV24" i="16"/>
  <c r="AW24" i="16"/>
  <c r="AX24" i="16"/>
  <c r="AR25" i="16"/>
  <c r="AT25" i="16"/>
  <c r="AU25" i="16"/>
  <c r="AV25" i="16"/>
  <c r="AW25" i="16"/>
  <c r="AX25" i="16"/>
  <c r="AR26" i="16"/>
  <c r="AT26" i="16"/>
  <c r="AU26" i="16"/>
  <c r="AV26" i="16"/>
  <c r="AW26" i="16"/>
  <c r="AX26" i="16"/>
  <c r="AR27" i="16"/>
  <c r="AT27" i="16"/>
  <c r="AU27" i="16"/>
  <c r="AV27" i="16"/>
  <c r="AW27" i="16"/>
  <c r="AX27" i="16"/>
  <c r="AR28" i="16"/>
  <c r="AT28" i="16"/>
  <c r="AU28" i="16"/>
  <c r="AV28" i="16"/>
  <c r="AW28" i="16"/>
  <c r="AX28" i="16"/>
  <c r="AR29" i="16"/>
  <c r="AT29" i="16"/>
  <c r="AU29" i="16"/>
  <c r="AV29" i="16"/>
  <c r="AW29" i="16"/>
  <c r="AX29" i="16"/>
  <c r="AR30" i="16"/>
  <c r="AT30" i="16"/>
  <c r="AU30" i="16"/>
  <c r="AV30" i="16"/>
  <c r="AW30" i="16"/>
  <c r="AX30" i="16"/>
  <c r="AR31" i="16"/>
  <c r="AT31" i="16"/>
  <c r="AU31" i="16"/>
  <c r="AV31" i="16"/>
  <c r="AW31" i="16"/>
  <c r="AX31" i="16"/>
  <c r="AR32" i="16"/>
  <c r="AT32" i="16"/>
  <c r="AU32" i="16"/>
  <c r="AV32" i="16"/>
  <c r="AW32" i="16"/>
  <c r="AX32" i="16"/>
  <c r="AR33" i="16"/>
  <c r="AT33" i="16"/>
  <c r="AU33" i="16"/>
  <c r="AV33" i="16"/>
  <c r="AW33" i="16"/>
  <c r="AX33" i="16"/>
  <c r="AR34" i="16"/>
  <c r="AT34" i="16"/>
  <c r="AU34" i="16"/>
  <c r="AV34" i="16"/>
  <c r="AW34" i="16"/>
  <c r="AX34" i="16"/>
  <c r="AR35" i="16"/>
  <c r="AT35" i="16"/>
  <c r="AU35" i="16"/>
  <c r="AV35" i="16"/>
  <c r="AW35" i="16"/>
  <c r="AX35" i="16"/>
  <c r="AR36" i="16"/>
  <c r="AT36" i="16"/>
  <c r="AU36" i="16"/>
  <c r="AV36" i="16"/>
  <c r="AW36" i="16"/>
  <c r="AX36" i="16"/>
  <c r="AR37" i="16"/>
  <c r="AT37" i="16"/>
  <c r="AU37" i="16"/>
  <c r="AV37" i="16"/>
  <c r="AW37" i="16"/>
  <c r="AX37" i="16"/>
  <c r="AR38" i="16"/>
  <c r="AT38" i="16"/>
  <c r="AU38" i="16"/>
  <c r="AV38" i="16"/>
  <c r="AW38" i="16"/>
  <c r="AX38" i="16"/>
  <c r="AR39" i="16"/>
  <c r="AT39" i="16"/>
  <c r="AU39" i="16"/>
  <c r="AV39" i="16"/>
  <c r="AW39" i="16"/>
  <c r="AX39" i="16"/>
  <c r="AR40" i="16"/>
  <c r="AT40" i="16"/>
  <c r="AU40" i="16"/>
  <c r="AV40" i="16"/>
  <c r="AW40" i="16"/>
  <c r="AX40" i="16"/>
  <c r="AR41" i="16"/>
  <c r="AT41" i="16"/>
  <c r="AU41" i="16"/>
  <c r="AV41" i="16"/>
  <c r="AW41" i="16"/>
  <c r="AX41" i="16"/>
  <c r="AR42" i="16"/>
  <c r="AT42" i="16"/>
  <c r="AU42" i="16"/>
  <c r="AV42" i="16"/>
  <c r="AW42" i="16"/>
  <c r="AX42" i="16"/>
  <c r="AR43" i="16"/>
  <c r="AT43" i="16"/>
  <c r="AU43" i="16"/>
  <c r="AV43" i="16"/>
  <c r="AW43" i="16"/>
  <c r="AX43" i="16"/>
  <c r="AR44" i="16"/>
  <c r="AT44" i="16"/>
  <c r="AU44" i="16"/>
  <c r="AV44" i="16"/>
  <c r="AW44" i="16"/>
  <c r="AX44" i="16"/>
  <c r="AR45" i="16"/>
  <c r="AT45" i="16"/>
  <c r="AU45" i="16"/>
  <c r="AV45" i="16"/>
  <c r="AW45" i="16"/>
  <c r="AX45" i="16"/>
  <c r="AR46" i="16"/>
  <c r="AT46" i="16"/>
  <c r="AU46" i="16"/>
  <c r="AV46" i="16"/>
  <c r="AW46" i="16"/>
  <c r="AX46" i="16"/>
  <c r="AR47" i="16"/>
  <c r="AT47" i="16"/>
  <c r="AU47" i="16"/>
  <c r="AV47" i="16"/>
  <c r="AW47" i="16"/>
  <c r="AX47" i="16"/>
  <c r="AR48" i="16"/>
  <c r="AT48" i="16"/>
  <c r="AU48" i="16"/>
  <c r="AV48" i="16"/>
  <c r="AW48" i="16"/>
  <c r="AX48" i="16"/>
  <c r="AR49" i="16"/>
  <c r="AT49" i="16"/>
  <c r="AU49" i="16"/>
  <c r="AV49" i="16"/>
  <c r="AW49" i="16"/>
  <c r="AX49" i="16"/>
  <c r="AR50" i="16"/>
  <c r="AT50" i="16"/>
  <c r="AU50" i="16"/>
  <c r="AV50" i="16"/>
  <c r="AW50" i="16"/>
  <c r="AX50" i="16"/>
  <c r="AR51" i="16"/>
  <c r="AT51" i="16"/>
  <c r="AU51" i="16"/>
  <c r="AV51" i="16"/>
  <c r="AW51" i="16"/>
  <c r="AX51" i="16"/>
  <c r="AR52" i="16"/>
  <c r="AT52" i="16"/>
  <c r="AU52" i="16"/>
  <c r="AV52" i="16"/>
  <c r="AW52" i="16"/>
  <c r="AX52" i="16"/>
  <c r="AR53" i="16"/>
  <c r="AT53" i="16"/>
  <c r="AU53" i="16"/>
  <c r="AV53" i="16"/>
  <c r="AW53" i="16"/>
  <c r="AX53" i="16"/>
  <c r="AR54" i="16"/>
  <c r="AT54" i="16"/>
  <c r="AU54" i="16"/>
  <c r="AV54" i="16"/>
  <c r="AW54" i="16"/>
  <c r="AX54" i="16"/>
  <c r="AR55" i="16"/>
  <c r="AT55" i="16"/>
  <c r="AU55" i="16"/>
  <c r="AV55" i="16"/>
  <c r="AW55" i="16"/>
  <c r="AX55" i="16"/>
  <c r="AR56" i="16"/>
  <c r="AT56" i="16"/>
  <c r="AU56" i="16"/>
  <c r="AV56" i="16"/>
  <c r="AW56" i="16"/>
  <c r="AX56" i="16"/>
  <c r="AR57" i="16"/>
  <c r="AT57" i="16"/>
  <c r="AU57" i="16"/>
  <c r="AV57" i="16"/>
  <c r="AW57" i="16"/>
  <c r="AX57" i="16"/>
  <c r="AR58" i="16"/>
  <c r="AT58" i="16"/>
  <c r="AU58" i="16"/>
  <c r="AV58" i="16"/>
  <c r="AW58" i="16"/>
  <c r="AX58" i="16"/>
  <c r="AR59" i="16"/>
  <c r="AT59" i="16"/>
  <c r="AU59" i="16"/>
  <c r="AV59" i="16"/>
  <c r="AW59" i="16"/>
  <c r="AX59" i="16"/>
  <c r="AR60" i="16"/>
  <c r="AT60" i="16"/>
  <c r="AU60" i="16"/>
  <c r="AV60" i="16"/>
  <c r="AW60" i="16"/>
  <c r="AX60" i="16"/>
  <c r="AR61" i="16"/>
  <c r="AT61" i="16"/>
  <c r="AU61" i="16"/>
  <c r="AV61" i="16"/>
  <c r="AW61" i="16"/>
  <c r="AX61" i="16"/>
  <c r="AR62" i="16"/>
  <c r="AT62" i="16"/>
  <c r="AU62" i="16"/>
  <c r="AV62" i="16"/>
  <c r="AW62" i="16"/>
  <c r="AX62" i="16"/>
  <c r="AR63" i="16"/>
  <c r="AT63" i="16"/>
  <c r="AU63" i="16"/>
  <c r="AV63" i="16"/>
  <c r="AW63" i="16"/>
  <c r="AX63" i="16"/>
  <c r="AR64" i="16"/>
  <c r="AT64" i="16"/>
  <c r="AU64" i="16"/>
  <c r="AV64" i="16"/>
  <c r="AW64" i="16"/>
  <c r="AX64" i="16"/>
  <c r="AR65" i="16"/>
  <c r="AT65" i="16"/>
  <c r="AU65" i="16"/>
  <c r="AV65" i="16"/>
  <c r="AW65" i="16"/>
  <c r="AX65" i="16"/>
  <c r="AR66" i="16"/>
  <c r="AT66" i="16"/>
  <c r="AU66" i="16"/>
  <c r="AV66" i="16"/>
  <c r="AW66" i="16"/>
  <c r="AX66" i="16"/>
  <c r="AR67" i="16"/>
  <c r="AT67" i="16"/>
  <c r="AU67" i="16"/>
  <c r="AV67" i="16"/>
  <c r="AW67" i="16"/>
  <c r="AX67" i="16"/>
  <c r="AR68" i="16"/>
  <c r="AT68" i="16"/>
  <c r="AU68" i="16"/>
  <c r="AV68" i="16"/>
  <c r="AW68" i="16"/>
  <c r="AX68" i="16"/>
  <c r="AR69" i="16"/>
  <c r="AT69" i="16"/>
  <c r="AU69" i="16"/>
  <c r="AV69" i="16"/>
  <c r="AW69" i="16"/>
  <c r="AX69" i="16"/>
  <c r="AR70" i="16"/>
  <c r="AT70" i="16"/>
  <c r="AU70" i="16"/>
  <c r="AV70" i="16"/>
  <c r="AW70" i="16"/>
  <c r="AX70" i="16"/>
  <c r="AR71" i="16"/>
  <c r="AT71" i="16"/>
  <c r="AU71" i="16"/>
  <c r="AV71" i="16"/>
  <c r="AW71" i="16"/>
  <c r="AX71" i="16"/>
  <c r="AR72" i="16"/>
  <c r="AT72" i="16"/>
  <c r="AU72" i="16"/>
  <c r="AV72" i="16"/>
  <c r="AW72" i="16"/>
  <c r="AX72" i="16"/>
  <c r="AR73" i="16"/>
  <c r="AT73" i="16"/>
  <c r="AU73" i="16"/>
  <c r="AV73" i="16"/>
  <c r="AW73" i="16"/>
  <c r="AX73" i="16"/>
  <c r="AR74" i="16"/>
  <c r="AT74" i="16"/>
  <c r="AU74" i="16"/>
  <c r="AV74" i="16"/>
  <c r="AW74" i="16"/>
  <c r="AX74" i="16"/>
  <c r="AR75" i="16"/>
  <c r="AT75" i="16"/>
  <c r="AU75" i="16"/>
  <c r="AV75" i="16"/>
  <c r="AW75" i="16"/>
  <c r="AX75" i="16"/>
  <c r="AR76" i="16"/>
  <c r="AT76" i="16"/>
  <c r="AU76" i="16"/>
  <c r="AV76" i="16"/>
  <c r="AW76" i="16"/>
  <c r="AX76" i="16"/>
  <c r="AR77" i="16"/>
  <c r="AT77" i="16"/>
  <c r="AU77" i="16"/>
  <c r="AV77" i="16"/>
  <c r="AW77" i="16"/>
  <c r="AX77" i="16"/>
  <c r="AR78" i="16"/>
  <c r="AT78" i="16"/>
  <c r="AU78" i="16"/>
  <c r="AV78" i="16"/>
  <c r="AW78" i="16"/>
  <c r="AX78" i="16"/>
  <c r="AR79" i="16"/>
  <c r="AT79" i="16"/>
  <c r="AU79" i="16"/>
  <c r="AV79" i="16"/>
  <c r="AW79" i="16"/>
  <c r="AX79" i="16"/>
  <c r="AR80" i="16"/>
  <c r="AT80" i="16"/>
  <c r="AU80" i="16"/>
  <c r="AV80" i="16"/>
  <c r="AW80" i="16"/>
  <c r="AX80" i="16"/>
  <c r="AR81" i="16"/>
  <c r="AT81" i="16"/>
  <c r="AU81" i="16"/>
  <c r="AV81" i="16"/>
  <c r="AW81" i="16"/>
  <c r="AX81" i="16"/>
  <c r="AR82" i="16"/>
  <c r="AT82" i="16"/>
  <c r="AU82" i="16"/>
  <c r="AV82" i="16"/>
  <c r="AW82" i="16"/>
  <c r="AX82" i="16"/>
  <c r="AR83" i="16"/>
  <c r="AT83" i="16"/>
  <c r="AU83" i="16"/>
  <c r="AV83" i="16"/>
  <c r="AW83" i="16"/>
  <c r="AX83" i="16"/>
  <c r="AR84" i="16"/>
  <c r="AT84" i="16"/>
  <c r="AU84" i="16"/>
  <c r="AV84" i="16"/>
  <c r="AW84" i="16"/>
  <c r="AX84" i="16"/>
  <c r="AR85" i="16"/>
  <c r="AT85" i="16"/>
  <c r="AU85" i="16"/>
  <c r="AV85" i="16"/>
  <c r="AW85" i="16"/>
  <c r="AX85" i="16"/>
  <c r="AR86" i="16"/>
  <c r="AT86" i="16"/>
  <c r="AU86" i="16"/>
  <c r="AV86" i="16"/>
  <c r="AW86" i="16"/>
  <c r="AX86" i="16"/>
  <c r="AR87" i="16"/>
  <c r="AT87" i="16"/>
  <c r="AU87" i="16"/>
  <c r="AV87" i="16"/>
  <c r="AW87" i="16"/>
  <c r="AX87" i="16"/>
  <c r="AR88" i="16"/>
  <c r="AT88" i="16"/>
  <c r="AU88" i="16"/>
  <c r="AV88" i="16"/>
  <c r="AW88" i="16"/>
  <c r="AX88" i="16"/>
  <c r="AR89" i="16"/>
  <c r="AT89" i="16"/>
  <c r="AU89" i="16"/>
  <c r="AV89" i="16"/>
  <c r="AW89" i="16"/>
  <c r="AX89" i="16"/>
  <c r="AR90" i="16"/>
  <c r="AT90" i="16"/>
  <c r="AU90" i="16"/>
  <c r="AV90" i="16"/>
  <c r="AW90" i="16"/>
  <c r="AX90" i="16"/>
  <c r="AR91" i="16"/>
  <c r="AT91" i="16"/>
  <c r="AU91" i="16"/>
  <c r="AV91" i="16"/>
  <c r="AW91" i="16"/>
  <c r="AX91" i="16"/>
  <c r="AR92" i="16"/>
  <c r="AT92" i="16"/>
  <c r="AU92" i="16"/>
  <c r="AV92" i="16"/>
  <c r="AW92" i="16"/>
  <c r="AX92" i="16"/>
  <c r="AR93" i="16"/>
  <c r="AT93" i="16"/>
  <c r="AU93" i="16"/>
  <c r="AV93" i="16"/>
  <c r="AW93" i="16"/>
  <c r="AX93" i="16"/>
  <c r="AR94" i="16"/>
  <c r="AT94" i="16"/>
  <c r="AU94" i="16"/>
  <c r="AV94" i="16"/>
  <c r="AW94" i="16"/>
  <c r="AX94" i="16"/>
  <c r="AR95" i="16"/>
  <c r="AT95" i="16"/>
  <c r="AU95" i="16"/>
  <c r="AV95" i="16"/>
  <c r="AW95" i="16"/>
  <c r="AX95" i="16"/>
  <c r="AR96" i="16"/>
  <c r="AT96" i="16"/>
  <c r="AU96" i="16"/>
  <c r="AV96" i="16"/>
  <c r="AW96" i="16"/>
  <c r="AX96" i="16"/>
  <c r="AR97" i="16"/>
  <c r="AT97" i="16"/>
  <c r="AU97" i="16"/>
  <c r="AV97" i="16"/>
  <c r="AW97" i="16"/>
  <c r="AX97" i="16"/>
  <c r="AR98" i="16"/>
  <c r="AT98" i="16"/>
  <c r="AU98" i="16"/>
  <c r="AV98" i="16"/>
  <c r="AW98" i="16"/>
  <c r="AX98" i="16"/>
  <c r="AR99" i="16"/>
  <c r="AT99" i="16"/>
  <c r="AU99" i="16"/>
  <c r="AV99" i="16"/>
  <c r="AW99" i="16"/>
  <c r="AX99" i="16"/>
  <c r="AR100" i="16"/>
  <c r="AT100" i="16"/>
  <c r="AU100" i="16"/>
  <c r="AV100" i="16"/>
  <c r="AW100" i="16"/>
  <c r="AX100" i="16"/>
  <c r="AR101" i="16"/>
  <c r="AT101" i="16"/>
  <c r="AU101" i="16"/>
  <c r="AV101" i="16"/>
  <c r="AW101" i="16"/>
  <c r="AX101" i="16"/>
  <c r="AR102" i="16"/>
  <c r="AT102" i="16"/>
  <c r="AU102" i="16"/>
  <c r="AV102" i="16"/>
  <c r="AW102" i="16"/>
  <c r="AX102" i="16"/>
  <c r="AR103" i="16"/>
  <c r="AT103" i="16"/>
  <c r="AU103" i="16"/>
  <c r="AV103" i="16"/>
  <c r="AW103" i="16"/>
  <c r="AX103" i="16"/>
  <c r="AR104" i="16"/>
  <c r="AT104" i="16"/>
  <c r="AU104" i="16"/>
  <c r="AV104" i="16"/>
  <c r="AW104" i="16"/>
  <c r="AX104" i="16"/>
  <c r="AR105" i="16"/>
  <c r="AT105" i="16"/>
  <c r="AU105" i="16"/>
  <c r="AV105" i="16"/>
  <c r="AW105" i="16"/>
  <c r="AX105" i="16"/>
  <c r="AR106" i="16"/>
  <c r="AT106" i="16"/>
  <c r="AU106" i="16"/>
  <c r="AV106" i="16"/>
  <c r="AW106" i="16"/>
  <c r="AX106" i="16"/>
  <c r="AR107" i="16"/>
  <c r="AT107" i="16"/>
  <c r="AU107" i="16"/>
  <c r="AV107" i="16"/>
  <c r="AW107" i="16"/>
  <c r="AX107" i="16"/>
  <c r="AR108" i="16"/>
  <c r="AT108" i="16"/>
  <c r="AU108" i="16"/>
  <c r="AV108" i="16"/>
  <c r="AW108" i="16"/>
  <c r="AX108" i="16"/>
  <c r="AR109" i="16"/>
  <c r="AT109" i="16"/>
  <c r="AU109" i="16"/>
  <c r="AV109" i="16"/>
  <c r="AW109" i="16"/>
  <c r="AX109" i="16"/>
  <c r="AR110" i="16"/>
  <c r="AT110" i="16"/>
  <c r="AU110" i="16"/>
  <c r="AV110" i="16"/>
  <c r="AW110" i="16"/>
  <c r="AX110" i="16"/>
  <c r="AR111" i="16"/>
  <c r="AT111" i="16"/>
  <c r="AU111" i="16"/>
  <c r="AV111" i="16"/>
  <c r="AW111" i="16"/>
  <c r="AX111" i="16"/>
  <c r="AR112" i="16"/>
  <c r="AT112" i="16"/>
  <c r="AU112" i="16"/>
  <c r="AV112" i="16"/>
  <c r="AW112" i="16"/>
  <c r="AX112" i="16"/>
  <c r="AR113" i="16"/>
  <c r="AT113" i="16"/>
  <c r="AU113" i="16"/>
  <c r="AV113" i="16"/>
  <c r="AW113" i="16"/>
  <c r="AX113" i="16"/>
  <c r="AR114" i="16"/>
  <c r="AT114" i="16"/>
  <c r="AU114" i="16"/>
  <c r="AV114" i="16"/>
  <c r="AW114" i="16"/>
  <c r="AX114" i="16"/>
  <c r="AR115" i="16"/>
  <c r="AT115" i="16"/>
  <c r="AU115" i="16"/>
  <c r="AV115" i="16"/>
  <c r="AW115" i="16"/>
  <c r="AX115" i="16"/>
  <c r="AR116" i="16"/>
  <c r="AT116" i="16"/>
  <c r="AU116" i="16"/>
  <c r="AV116" i="16"/>
  <c r="AW116" i="16"/>
  <c r="AX116" i="16"/>
  <c r="AR117" i="16"/>
  <c r="AT117" i="16"/>
  <c r="AU117" i="16"/>
  <c r="AV117" i="16"/>
  <c r="AW117" i="16"/>
  <c r="AX117" i="16"/>
  <c r="AR118" i="16"/>
  <c r="AT118" i="16"/>
  <c r="AU118" i="16"/>
  <c r="AV118" i="16"/>
  <c r="AW118" i="16"/>
  <c r="AX118" i="16"/>
  <c r="AR119" i="16"/>
  <c r="AT119" i="16"/>
  <c r="AU119" i="16"/>
  <c r="AV119" i="16"/>
  <c r="AW119" i="16"/>
  <c r="AX119" i="16"/>
  <c r="AR120" i="16"/>
  <c r="AT120" i="16"/>
  <c r="AU120" i="16"/>
  <c r="AV120" i="16"/>
  <c r="AW120" i="16"/>
  <c r="AX120" i="16"/>
  <c r="AR121" i="16"/>
  <c r="AT121" i="16"/>
  <c r="AU121" i="16"/>
  <c r="AV121" i="16"/>
  <c r="AW121" i="16"/>
  <c r="AX121" i="16"/>
  <c r="AR122" i="16"/>
  <c r="AT122" i="16"/>
  <c r="AU122" i="16"/>
  <c r="AV122" i="16"/>
  <c r="AW122" i="16"/>
  <c r="AX122" i="16"/>
  <c r="AR123" i="16"/>
  <c r="AT123" i="16"/>
  <c r="AU123" i="16"/>
  <c r="AV123" i="16"/>
  <c r="AW123" i="16"/>
  <c r="AX123" i="16"/>
  <c r="AR124" i="16"/>
  <c r="AT124" i="16"/>
  <c r="AU124" i="16"/>
  <c r="AV124" i="16"/>
  <c r="AW124" i="16"/>
  <c r="AX124" i="16"/>
  <c r="AR125" i="16"/>
  <c r="AT125" i="16"/>
  <c r="AU125" i="16"/>
  <c r="AV125" i="16"/>
  <c r="AW125" i="16"/>
  <c r="AX125" i="16"/>
  <c r="AR126" i="16"/>
  <c r="AT126" i="16"/>
  <c r="AU126" i="16"/>
  <c r="AV126" i="16"/>
  <c r="AW126" i="16"/>
  <c r="AX126" i="16"/>
  <c r="AR127" i="16"/>
  <c r="AT127" i="16"/>
  <c r="AU127" i="16"/>
  <c r="AV127" i="16"/>
  <c r="AW127" i="16"/>
  <c r="AX127" i="16"/>
  <c r="AR128" i="16"/>
  <c r="AT128" i="16"/>
  <c r="AU128" i="16"/>
  <c r="AV128" i="16"/>
  <c r="AW128" i="16"/>
  <c r="AX128" i="16"/>
  <c r="AR129" i="16"/>
  <c r="AT129" i="16"/>
  <c r="AU129" i="16"/>
  <c r="AV129" i="16"/>
  <c r="AW129" i="16"/>
  <c r="AX129" i="16"/>
  <c r="AR130" i="16"/>
  <c r="AT130" i="16"/>
  <c r="AU130" i="16"/>
  <c r="AV130" i="16"/>
  <c r="AW130" i="16"/>
  <c r="AX130" i="16"/>
  <c r="AR131" i="16"/>
  <c r="AT131" i="16"/>
  <c r="AU131" i="16"/>
  <c r="AV131" i="16"/>
  <c r="AW131" i="16"/>
  <c r="AX131" i="16"/>
  <c r="AR132" i="16"/>
  <c r="AT132" i="16"/>
  <c r="AU132" i="16"/>
  <c r="AV132" i="16"/>
  <c r="AW132" i="16"/>
  <c r="AX132" i="16"/>
  <c r="AR133" i="16"/>
  <c r="AT133" i="16"/>
  <c r="AU133" i="16"/>
  <c r="AV133" i="16"/>
  <c r="AW133" i="16"/>
  <c r="AX133" i="16"/>
  <c r="AR134" i="16"/>
  <c r="AT134" i="16"/>
  <c r="AU134" i="16"/>
  <c r="AV134" i="16"/>
  <c r="AW134" i="16"/>
  <c r="AX134" i="16"/>
  <c r="AR135" i="16"/>
  <c r="AT135" i="16"/>
  <c r="AU135" i="16"/>
  <c r="AV135" i="16"/>
  <c r="AW135" i="16"/>
  <c r="AX135" i="16"/>
  <c r="AR136" i="16"/>
  <c r="AT136" i="16"/>
  <c r="AU136" i="16"/>
  <c r="AV136" i="16"/>
  <c r="AW136" i="16"/>
  <c r="AX136" i="16"/>
  <c r="AR137" i="16"/>
  <c r="AT137" i="16"/>
  <c r="AU137" i="16"/>
  <c r="AV137" i="16"/>
  <c r="AW137" i="16"/>
  <c r="AX137" i="16"/>
  <c r="AR138" i="16"/>
  <c r="AT138" i="16"/>
  <c r="AU138" i="16"/>
  <c r="AV138" i="16"/>
  <c r="AW138" i="16"/>
  <c r="AX138" i="16"/>
  <c r="AR139" i="16"/>
  <c r="AT139" i="16"/>
  <c r="AU139" i="16"/>
  <c r="AV139" i="16"/>
  <c r="AW139" i="16"/>
  <c r="AX139" i="16"/>
  <c r="AR140" i="16"/>
  <c r="AT140" i="16"/>
  <c r="AU140" i="16"/>
  <c r="AV140" i="16"/>
  <c r="AW140" i="16"/>
  <c r="AX140" i="16"/>
  <c r="AR141" i="16"/>
  <c r="AT141" i="16"/>
  <c r="AU141" i="16"/>
  <c r="AV141" i="16"/>
  <c r="AW141" i="16"/>
  <c r="AX141" i="16"/>
  <c r="AR142" i="16"/>
  <c r="AT142" i="16"/>
  <c r="AU142" i="16"/>
  <c r="AV142" i="16"/>
  <c r="AW142" i="16"/>
  <c r="AX142" i="16"/>
  <c r="AR143" i="16"/>
  <c r="AT143" i="16"/>
  <c r="AU143" i="16"/>
  <c r="AV143" i="16"/>
  <c r="AW143" i="16"/>
  <c r="AX143" i="16"/>
  <c r="AR144" i="16"/>
  <c r="AT144" i="16"/>
  <c r="AU144" i="16"/>
  <c r="AV144" i="16"/>
  <c r="AW144" i="16"/>
  <c r="AX144" i="16"/>
  <c r="AR145" i="16"/>
  <c r="AT145" i="16"/>
  <c r="AU145" i="16"/>
  <c r="AV145" i="16"/>
  <c r="AW145" i="16"/>
  <c r="AX145" i="16"/>
  <c r="AR146" i="16"/>
  <c r="AT146" i="16"/>
  <c r="AU146" i="16"/>
  <c r="AV146" i="16"/>
  <c r="AW146" i="16"/>
  <c r="AX146" i="16"/>
  <c r="AR147" i="16"/>
  <c r="AT147" i="16"/>
  <c r="AU147" i="16"/>
  <c r="AV147" i="16"/>
  <c r="AW147" i="16"/>
  <c r="AX147" i="16"/>
  <c r="AR148" i="16"/>
  <c r="AT148" i="16"/>
  <c r="AU148" i="16"/>
  <c r="AV148" i="16"/>
  <c r="AW148" i="16"/>
  <c r="AX148" i="16"/>
  <c r="AR149" i="16"/>
  <c r="AT149" i="16"/>
  <c r="AU149" i="16"/>
  <c r="AV149" i="16"/>
  <c r="AW149" i="16"/>
  <c r="AX149" i="16"/>
  <c r="AR150" i="16"/>
  <c r="AT150" i="16"/>
  <c r="AU150" i="16"/>
  <c r="AV150" i="16"/>
  <c r="AW150" i="16"/>
  <c r="AX150" i="16"/>
  <c r="AR151" i="16"/>
  <c r="AT151" i="16"/>
  <c r="AU151" i="16"/>
  <c r="AV151" i="16"/>
  <c r="AW151" i="16"/>
  <c r="AX151" i="16"/>
  <c r="AR152" i="16"/>
  <c r="AT152" i="16"/>
  <c r="AU152" i="16"/>
  <c r="AV152" i="16"/>
  <c r="AW152" i="16"/>
  <c r="AX152" i="16"/>
  <c r="AR153" i="16"/>
  <c r="AT153" i="16"/>
  <c r="AU153" i="16"/>
  <c r="AV153" i="16"/>
  <c r="AW153" i="16"/>
  <c r="AX153" i="16"/>
  <c r="AR154" i="16"/>
  <c r="AT154" i="16"/>
  <c r="AU154" i="16"/>
  <c r="AV154" i="16"/>
  <c r="AW154" i="16"/>
  <c r="AX154" i="16"/>
  <c r="AR155" i="16"/>
  <c r="AT155" i="16"/>
  <c r="AU155" i="16"/>
  <c r="AV155" i="16"/>
  <c r="AW155" i="16"/>
  <c r="AX155" i="16"/>
  <c r="AR156" i="16"/>
  <c r="AT156" i="16"/>
  <c r="AU156" i="16"/>
  <c r="AV156" i="16"/>
  <c r="AW156" i="16"/>
  <c r="AX156" i="16"/>
  <c r="AR157" i="16"/>
  <c r="AT157" i="16"/>
  <c r="AU157" i="16"/>
  <c r="AV157" i="16"/>
  <c r="AW157" i="16"/>
  <c r="AX157" i="16"/>
  <c r="AR158" i="16"/>
  <c r="AT158" i="16"/>
  <c r="AU158" i="16"/>
  <c r="AV158" i="16"/>
  <c r="AW158" i="16"/>
  <c r="AX158" i="16"/>
  <c r="AR159" i="16"/>
  <c r="AT159" i="16"/>
  <c r="AU159" i="16"/>
  <c r="AV159" i="16"/>
  <c r="AW159" i="16"/>
  <c r="AX159" i="16"/>
  <c r="AR160" i="16"/>
  <c r="AT160" i="16"/>
  <c r="AU160" i="16"/>
  <c r="AV160" i="16"/>
  <c r="AW160" i="16"/>
  <c r="AX160" i="16"/>
  <c r="AR161" i="16"/>
  <c r="AT161" i="16"/>
  <c r="AU161" i="16"/>
  <c r="AV161" i="16"/>
  <c r="AW161" i="16"/>
  <c r="AX161" i="16"/>
  <c r="AR162" i="16"/>
  <c r="AT162" i="16"/>
  <c r="AU162" i="16"/>
  <c r="AV162" i="16"/>
  <c r="AW162" i="16"/>
  <c r="AX162" i="16"/>
  <c r="AR163" i="16"/>
  <c r="AT163" i="16"/>
  <c r="AU163" i="16"/>
  <c r="AV163" i="16"/>
  <c r="AW163" i="16"/>
  <c r="AX163" i="16"/>
  <c r="AR164" i="16"/>
  <c r="AT164" i="16"/>
  <c r="AU164" i="16"/>
  <c r="AV164" i="16"/>
  <c r="AW164" i="16"/>
  <c r="AX164" i="16"/>
  <c r="AR165" i="16"/>
  <c r="AT165" i="16"/>
  <c r="AU165" i="16"/>
  <c r="AV165" i="16"/>
  <c r="AW165" i="16"/>
  <c r="AX165" i="16"/>
  <c r="AR166" i="16"/>
  <c r="AT166" i="16"/>
  <c r="AU166" i="16"/>
  <c r="AV166" i="16"/>
  <c r="AW166" i="16"/>
  <c r="AX166" i="16"/>
  <c r="AR167" i="16"/>
  <c r="AT167" i="16"/>
  <c r="AU167" i="16"/>
  <c r="AV167" i="16"/>
  <c r="AW167" i="16"/>
  <c r="AX167" i="16"/>
  <c r="AR168" i="16"/>
  <c r="AT168" i="16"/>
  <c r="AU168" i="16"/>
  <c r="AV168" i="16"/>
  <c r="AW168" i="16"/>
  <c r="AX168" i="16"/>
  <c r="AR169" i="16"/>
  <c r="AT169" i="16"/>
  <c r="AU169" i="16"/>
  <c r="AV169" i="16"/>
  <c r="AW169" i="16"/>
  <c r="AX169" i="16"/>
  <c r="AR170" i="16"/>
  <c r="AT170" i="16"/>
  <c r="AU170" i="16"/>
  <c r="AV170" i="16"/>
  <c r="AW170" i="16"/>
  <c r="AX170" i="16"/>
  <c r="AR171" i="16"/>
  <c r="AT171" i="16"/>
  <c r="AU171" i="16"/>
  <c r="AV171" i="16"/>
  <c r="AW171" i="16"/>
  <c r="AX171" i="16"/>
  <c r="AR172" i="16"/>
  <c r="AT172" i="16"/>
  <c r="AU172" i="16"/>
  <c r="AV172" i="16"/>
  <c r="AW172" i="16"/>
  <c r="AX172" i="16"/>
  <c r="AR173" i="16"/>
  <c r="AT173" i="16"/>
  <c r="AU173" i="16"/>
  <c r="AV173" i="16"/>
  <c r="AW173" i="16"/>
  <c r="AX173" i="16"/>
  <c r="AR174" i="16"/>
  <c r="AT174" i="16"/>
  <c r="AU174" i="16"/>
  <c r="AV174" i="16"/>
  <c r="AW174" i="16"/>
  <c r="AX174" i="16"/>
  <c r="AR175" i="16"/>
  <c r="AT175" i="16"/>
  <c r="AU175" i="16"/>
  <c r="AV175" i="16"/>
  <c r="AW175" i="16"/>
  <c r="AX175" i="16"/>
  <c r="AR176" i="16"/>
  <c r="AT176" i="16"/>
  <c r="AU176" i="16"/>
  <c r="AV176" i="16"/>
  <c r="AW176" i="16"/>
  <c r="AX176" i="16"/>
  <c r="AR177" i="16"/>
  <c r="AT177" i="16"/>
  <c r="AU177" i="16"/>
  <c r="AV177" i="16"/>
  <c r="AW177" i="16"/>
  <c r="AX177" i="16"/>
  <c r="AR178" i="16"/>
  <c r="AT178" i="16"/>
  <c r="AU178" i="16"/>
  <c r="AV178" i="16"/>
  <c r="AW178" i="16"/>
  <c r="AX178" i="16"/>
  <c r="AR179" i="16"/>
  <c r="AT179" i="16"/>
  <c r="AU179" i="16"/>
  <c r="AV179" i="16"/>
  <c r="AW179" i="16"/>
  <c r="AX179" i="16"/>
  <c r="AR180" i="16"/>
  <c r="AT180" i="16"/>
  <c r="AU180" i="16"/>
  <c r="AV180" i="16"/>
  <c r="AW180" i="16"/>
  <c r="AX180" i="16"/>
  <c r="AR181" i="16"/>
  <c r="AT181" i="16"/>
  <c r="AU181" i="16"/>
  <c r="AV181" i="16"/>
  <c r="AW181" i="16"/>
  <c r="AX181" i="16"/>
  <c r="AR182" i="16"/>
  <c r="AT182" i="16"/>
  <c r="AU182" i="16"/>
  <c r="AV182" i="16"/>
  <c r="AW182" i="16"/>
  <c r="AX182" i="16"/>
  <c r="AR183" i="16"/>
  <c r="AT183" i="16"/>
  <c r="AU183" i="16"/>
  <c r="AV183" i="16"/>
  <c r="AW183" i="16"/>
  <c r="AX183" i="16"/>
  <c r="AR184" i="16"/>
  <c r="AT184" i="16"/>
  <c r="AU184" i="16"/>
  <c r="AV184" i="16"/>
  <c r="AW184" i="16"/>
  <c r="AX184" i="16"/>
  <c r="AR185" i="16"/>
  <c r="AT185" i="16"/>
  <c r="AU185" i="16"/>
  <c r="AV185" i="16"/>
  <c r="AW185" i="16"/>
  <c r="AX185" i="16"/>
  <c r="AR186" i="16"/>
  <c r="AT186" i="16"/>
  <c r="AU186" i="16"/>
  <c r="AV186" i="16"/>
  <c r="AW186" i="16"/>
  <c r="AX186" i="16"/>
  <c r="AR187" i="16"/>
  <c r="AT187" i="16"/>
  <c r="AU187" i="16"/>
  <c r="AV187" i="16"/>
  <c r="AW187" i="16"/>
  <c r="AX187" i="16"/>
  <c r="AR188" i="16"/>
  <c r="AT188" i="16"/>
  <c r="AU188" i="16"/>
  <c r="AV188" i="16"/>
  <c r="AW188" i="16"/>
  <c r="AX188" i="16"/>
  <c r="AR189" i="16"/>
  <c r="AT189" i="16"/>
  <c r="AU189" i="16"/>
  <c r="AV189" i="16"/>
  <c r="AW189" i="16"/>
  <c r="AX189" i="16"/>
  <c r="AR190" i="16"/>
  <c r="AT190" i="16"/>
  <c r="AU190" i="16"/>
  <c r="AV190" i="16"/>
  <c r="AW190" i="16"/>
  <c r="AX190" i="16"/>
  <c r="AR191" i="16"/>
  <c r="AT191" i="16"/>
  <c r="AU191" i="16"/>
  <c r="AV191" i="16"/>
  <c r="AW191" i="16"/>
  <c r="AX191" i="16"/>
  <c r="AR192" i="16"/>
  <c r="AT192" i="16"/>
  <c r="AU192" i="16"/>
  <c r="AV192" i="16"/>
  <c r="AW192" i="16"/>
  <c r="AX192" i="16"/>
  <c r="AR193" i="16"/>
  <c r="AT193" i="16"/>
  <c r="AU193" i="16"/>
  <c r="AV193" i="16"/>
  <c r="AW193" i="16"/>
  <c r="AX193" i="16"/>
  <c r="AR194" i="16"/>
  <c r="AT194" i="16"/>
  <c r="AU194" i="16"/>
  <c r="AV194" i="16"/>
  <c r="AW194" i="16"/>
  <c r="AX194" i="16"/>
  <c r="AR195" i="16"/>
  <c r="AT195" i="16"/>
  <c r="AU195" i="16"/>
  <c r="AV195" i="16"/>
  <c r="AW195" i="16"/>
  <c r="AX195" i="16"/>
  <c r="AR196" i="16"/>
  <c r="AT196" i="16"/>
  <c r="AU196" i="16"/>
  <c r="AV196" i="16"/>
  <c r="AW196" i="16"/>
  <c r="AX196" i="16"/>
  <c r="AR197" i="16"/>
  <c r="AT197" i="16"/>
  <c r="AU197" i="16"/>
  <c r="AV197" i="16"/>
  <c r="AW197" i="16"/>
  <c r="AX197" i="16"/>
  <c r="AR198" i="16"/>
  <c r="AT198" i="16"/>
  <c r="AU198" i="16"/>
  <c r="AV198" i="16"/>
  <c r="AW198" i="16"/>
  <c r="AX198" i="16"/>
  <c r="AR199" i="16"/>
  <c r="AT199" i="16"/>
  <c r="AU199" i="16"/>
  <c r="AV199" i="16"/>
  <c r="AW199" i="16"/>
  <c r="AX199" i="16"/>
  <c r="AR200" i="16"/>
  <c r="AT200" i="16"/>
  <c r="AU200" i="16"/>
  <c r="AV200" i="16"/>
  <c r="AW200" i="16"/>
  <c r="AX200" i="16"/>
  <c r="AR201" i="16"/>
  <c r="AT201" i="16"/>
  <c r="AU201" i="16"/>
  <c r="AV201" i="16"/>
  <c r="AW201" i="16"/>
  <c r="AX201" i="16"/>
  <c r="AR202" i="16"/>
  <c r="AT202" i="16"/>
  <c r="AU202" i="16"/>
  <c r="AV202" i="16"/>
  <c r="AW202" i="16"/>
  <c r="AX202" i="16"/>
  <c r="AR203" i="16"/>
  <c r="AT203" i="16"/>
  <c r="AU203" i="16"/>
  <c r="AV203" i="16"/>
  <c r="AW203" i="16"/>
  <c r="AX203" i="16"/>
  <c r="AR204" i="16"/>
  <c r="AT204" i="16"/>
  <c r="AU204" i="16"/>
  <c r="AV204" i="16"/>
  <c r="AW204" i="16"/>
  <c r="AX204" i="16"/>
  <c r="AR205" i="16"/>
  <c r="AT205" i="16"/>
  <c r="AU205" i="16"/>
  <c r="AV205" i="16"/>
  <c r="AW205" i="16"/>
  <c r="AX205" i="16"/>
  <c r="AR206" i="16"/>
  <c r="AT206" i="16"/>
  <c r="AU206" i="16"/>
  <c r="AV206" i="16"/>
  <c r="AW206" i="16"/>
  <c r="AX206" i="16"/>
  <c r="AR207" i="16"/>
  <c r="AT207" i="16"/>
  <c r="AU207" i="16"/>
  <c r="AV207" i="16"/>
  <c r="AW207" i="16"/>
  <c r="AX207" i="16"/>
  <c r="AR208" i="16"/>
  <c r="AT208" i="16"/>
  <c r="AU208" i="16"/>
  <c r="AV208" i="16"/>
  <c r="AW208" i="16"/>
  <c r="AX208" i="16"/>
  <c r="AR209" i="16"/>
  <c r="AT209" i="16"/>
  <c r="AU209" i="16"/>
  <c r="AV209" i="16"/>
  <c r="AW209" i="16"/>
  <c r="AX209" i="16"/>
  <c r="AR210" i="16"/>
  <c r="AT210" i="16"/>
  <c r="AU210" i="16"/>
  <c r="AV210" i="16"/>
  <c r="AW210" i="16"/>
  <c r="AX210" i="16"/>
  <c r="AR211" i="16"/>
  <c r="AT211" i="16"/>
  <c r="AU211" i="16"/>
  <c r="AV211" i="16"/>
  <c r="AW211" i="16"/>
  <c r="AX211" i="16"/>
  <c r="AR212" i="16"/>
  <c r="AT212" i="16"/>
  <c r="AU212" i="16"/>
  <c r="AV212" i="16"/>
  <c r="AW212" i="16"/>
  <c r="AX212" i="16"/>
  <c r="AR213" i="16"/>
  <c r="AT213" i="16"/>
  <c r="AU213" i="16"/>
  <c r="AV213" i="16"/>
  <c r="AW213" i="16"/>
  <c r="AX213" i="16"/>
  <c r="AR214" i="16"/>
  <c r="AT214" i="16"/>
  <c r="AU214" i="16"/>
  <c r="AV214" i="16"/>
  <c r="AW214" i="16"/>
  <c r="AX214" i="16"/>
  <c r="AR215" i="16"/>
  <c r="AT215" i="16"/>
  <c r="AU215" i="16"/>
  <c r="AV215" i="16"/>
  <c r="AW215" i="16"/>
  <c r="AX215" i="16"/>
  <c r="AR216" i="16"/>
  <c r="AT216" i="16"/>
  <c r="AU216" i="16"/>
  <c r="AV216" i="16"/>
  <c r="AW216" i="16"/>
  <c r="AX216" i="16"/>
  <c r="AR217" i="16"/>
  <c r="AT217" i="16"/>
  <c r="AU217" i="16"/>
  <c r="AV217" i="16"/>
  <c r="AW217" i="16"/>
  <c r="AX217" i="16"/>
  <c r="AR218" i="16"/>
  <c r="AT218" i="16"/>
  <c r="AU218" i="16"/>
  <c r="AV218" i="16"/>
  <c r="AW218" i="16"/>
  <c r="AX218" i="16"/>
  <c r="AR219" i="16"/>
  <c r="AT219" i="16"/>
  <c r="AU219" i="16"/>
  <c r="AV219" i="16"/>
  <c r="AW219" i="16"/>
  <c r="AX219" i="16"/>
  <c r="AR220" i="16"/>
  <c r="AT220" i="16"/>
  <c r="AU220" i="16"/>
  <c r="AV220" i="16"/>
  <c r="AW220" i="16"/>
  <c r="AX220" i="16"/>
  <c r="AR221" i="16"/>
  <c r="AT221" i="16"/>
  <c r="AU221" i="16"/>
  <c r="AV221" i="16"/>
  <c r="AW221" i="16"/>
  <c r="AX221" i="16"/>
  <c r="AR222" i="16"/>
  <c r="AT222" i="16"/>
  <c r="AU222" i="16"/>
  <c r="AV222" i="16"/>
  <c r="AW222" i="16"/>
  <c r="AX222" i="16"/>
  <c r="AR223" i="16"/>
  <c r="AT223" i="16"/>
  <c r="AU223" i="16"/>
  <c r="AV223" i="16"/>
  <c r="AW223" i="16"/>
  <c r="AX223" i="16"/>
  <c r="AR224" i="16"/>
  <c r="AT224" i="16"/>
  <c r="AU224" i="16"/>
  <c r="AV224" i="16"/>
  <c r="AW224" i="16"/>
  <c r="AX224" i="16"/>
  <c r="AR225" i="16"/>
  <c r="AT225" i="16"/>
  <c r="AU225" i="16"/>
  <c r="AV225" i="16"/>
  <c r="AW225" i="16"/>
  <c r="AX225" i="16"/>
  <c r="AR226" i="16"/>
  <c r="AT226" i="16"/>
  <c r="AU226" i="16"/>
  <c r="AV226" i="16"/>
  <c r="AW226" i="16"/>
  <c r="AX226" i="16"/>
  <c r="AR227" i="16"/>
  <c r="AT227" i="16"/>
  <c r="AU227" i="16"/>
  <c r="AV227" i="16"/>
  <c r="AW227" i="16"/>
  <c r="AX227" i="16"/>
  <c r="AR228" i="16"/>
  <c r="AT228" i="16"/>
  <c r="AU228" i="16"/>
  <c r="AV228" i="16"/>
  <c r="AW228" i="16"/>
  <c r="AX228" i="16"/>
  <c r="AR229" i="16"/>
  <c r="AT229" i="16"/>
  <c r="AU229" i="16"/>
  <c r="AV229" i="16"/>
  <c r="AW229" i="16"/>
  <c r="AX229" i="16"/>
  <c r="AR230" i="16"/>
  <c r="AT230" i="16"/>
  <c r="AU230" i="16"/>
  <c r="AV230" i="16"/>
  <c r="AW230" i="16"/>
  <c r="AX230" i="16"/>
  <c r="AR231" i="16"/>
  <c r="AT231" i="16"/>
  <c r="AU231" i="16"/>
  <c r="AV231" i="16"/>
  <c r="AW231" i="16"/>
  <c r="AX231" i="16"/>
  <c r="AR232" i="16"/>
  <c r="AT232" i="16"/>
  <c r="AU232" i="16"/>
  <c r="AV232" i="16"/>
  <c r="AW232" i="16"/>
  <c r="AX232" i="16"/>
  <c r="AR233" i="16"/>
  <c r="AT233" i="16"/>
  <c r="AU233" i="16"/>
  <c r="AV233" i="16"/>
  <c r="AW233" i="16"/>
  <c r="AX233" i="16"/>
  <c r="AR234" i="16"/>
  <c r="AT234" i="16"/>
  <c r="AU234" i="16"/>
  <c r="AV234" i="16"/>
  <c r="AW234" i="16"/>
  <c r="AX234" i="16"/>
  <c r="AR235" i="16"/>
  <c r="AT235" i="16"/>
  <c r="AU235" i="16"/>
  <c r="AV235" i="16"/>
  <c r="AW235" i="16"/>
  <c r="AX235" i="16"/>
  <c r="AR236" i="16"/>
  <c r="AT236" i="16"/>
  <c r="AU236" i="16"/>
  <c r="AV236" i="16"/>
  <c r="AW236" i="16"/>
  <c r="AX236" i="16"/>
  <c r="AR237" i="16"/>
  <c r="AT237" i="16"/>
  <c r="AU237" i="16"/>
  <c r="AV237" i="16"/>
  <c r="AW237" i="16"/>
  <c r="AX237" i="16"/>
  <c r="AR238" i="16"/>
  <c r="AT238" i="16"/>
  <c r="AU238" i="16"/>
  <c r="AV238" i="16"/>
  <c r="AW238" i="16"/>
  <c r="AX238" i="16"/>
  <c r="AR239" i="16"/>
  <c r="AT239" i="16"/>
  <c r="AU239" i="16"/>
  <c r="AV239" i="16"/>
  <c r="AW239" i="16"/>
  <c r="AX239" i="16"/>
  <c r="AR240" i="16"/>
  <c r="AT240" i="16"/>
  <c r="AU240" i="16"/>
  <c r="AV240" i="16"/>
  <c r="AW240" i="16"/>
  <c r="AX240" i="16"/>
  <c r="AR241" i="16"/>
  <c r="AT241" i="16"/>
  <c r="AU241" i="16"/>
  <c r="AV241" i="16"/>
  <c r="AW241" i="16"/>
  <c r="AX241" i="16"/>
  <c r="AR242" i="16"/>
  <c r="AT242" i="16"/>
  <c r="AU242" i="16"/>
  <c r="AV242" i="16"/>
  <c r="AW242" i="16"/>
  <c r="AX242" i="16"/>
  <c r="AR243" i="16"/>
  <c r="AT243" i="16"/>
  <c r="AU243" i="16"/>
  <c r="AV243" i="16"/>
  <c r="AW243" i="16"/>
  <c r="AX243" i="16"/>
  <c r="AR244" i="16"/>
  <c r="AT244" i="16"/>
  <c r="AU244" i="16"/>
  <c r="AV244" i="16"/>
  <c r="AW244" i="16"/>
  <c r="AX244" i="16"/>
  <c r="AR245" i="16"/>
  <c r="AT245" i="16"/>
  <c r="AU245" i="16"/>
  <c r="AV245" i="16"/>
  <c r="AW245" i="16"/>
  <c r="AX245" i="16"/>
  <c r="AR246" i="16"/>
  <c r="AT246" i="16"/>
  <c r="AU246" i="16"/>
  <c r="AV246" i="16"/>
  <c r="AW246" i="16"/>
  <c r="AX246" i="16"/>
  <c r="AR247" i="16"/>
  <c r="AT247" i="16"/>
  <c r="AU247" i="16"/>
  <c r="AV247" i="16"/>
  <c r="AW247" i="16"/>
  <c r="AX247" i="16"/>
  <c r="AR248" i="16"/>
  <c r="AT248" i="16"/>
  <c r="AU248" i="16"/>
  <c r="AV248" i="16"/>
  <c r="AW248" i="16"/>
  <c r="AX248" i="16"/>
  <c r="AR249" i="16"/>
  <c r="AT249" i="16"/>
  <c r="AU249" i="16"/>
  <c r="AV249" i="16"/>
  <c r="AW249" i="16"/>
  <c r="AX249" i="16"/>
  <c r="AR250" i="16"/>
  <c r="AT250" i="16"/>
  <c r="AU250" i="16"/>
  <c r="AV250" i="16"/>
  <c r="AW250" i="16"/>
  <c r="AX250" i="16"/>
  <c r="AR251" i="16"/>
  <c r="AT251" i="16"/>
  <c r="AU251" i="16"/>
  <c r="AV251" i="16"/>
  <c r="AW251" i="16"/>
  <c r="AX251" i="16"/>
  <c r="AR252" i="16"/>
  <c r="AT252" i="16"/>
  <c r="AU252" i="16"/>
  <c r="AV252" i="16"/>
  <c r="AW252" i="16"/>
  <c r="AX252" i="16"/>
  <c r="AR253" i="16"/>
  <c r="AT253" i="16"/>
  <c r="AU253" i="16"/>
  <c r="AV253" i="16"/>
  <c r="AW253" i="16"/>
  <c r="AX253" i="16"/>
  <c r="AR254" i="16"/>
  <c r="AT254" i="16"/>
  <c r="AU254" i="16"/>
  <c r="AV254" i="16"/>
  <c r="AW254" i="16"/>
  <c r="AX254" i="16"/>
  <c r="AR255" i="16"/>
  <c r="AT255" i="16"/>
  <c r="AU255" i="16"/>
  <c r="AV255" i="16"/>
  <c r="AW255" i="16"/>
  <c r="AX255" i="16"/>
  <c r="AR256" i="16"/>
  <c r="AT256" i="16"/>
  <c r="AU256" i="16"/>
  <c r="AV256" i="16"/>
  <c r="AW256" i="16"/>
  <c r="AX256" i="16"/>
  <c r="AR257" i="16"/>
  <c r="AT257" i="16"/>
  <c r="AU257" i="16"/>
  <c r="AV257" i="16"/>
  <c r="AW257" i="16"/>
  <c r="AX257" i="16"/>
  <c r="AR258" i="16"/>
  <c r="AT258" i="16"/>
  <c r="AU258" i="16"/>
  <c r="AV258" i="16"/>
  <c r="AW258" i="16"/>
  <c r="AX258" i="16"/>
  <c r="AR259" i="16"/>
  <c r="AT259" i="16"/>
  <c r="AU259" i="16"/>
  <c r="AV259" i="16"/>
  <c r="AW259" i="16"/>
  <c r="AX259" i="16"/>
  <c r="AR260" i="16"/>
  <c r="AT260" i="16"/>
  <c r="AU260" i="16"/>
  <c r="AV260" i="16"/>
  <c r="AW260" i="16"/>
  <c r="AX260" i="16"/>
  <c r="AR261" i="16"/>
  <c r="AT261" i="16"/>
  <c r="AU261" i="16"/>
  <c r="AV261" i="16"/>
  <c r="AW261" i="16"/>
  <c r="AX261" i="16"/>
  <c r="AR262" i="16"/>
  <c r="AT262" i="16"/>
  <c r="AU262" i="16"/>
  <c r="AV262" i="16"/>
  <c r="AW262" i="16"/>
  <c r="AX262" i="16"/>
  <c r="AR263" i="16"/>
  <c r="AT263" i="16"/>
  <c r="AU263" i="16"/>
  <c r="AV263" i="16"/>
  <c r="AW263" i="16"/>
  <c r="AX263" i="16"/>
  <c r="AR264" i="16"/>
  <c r="AT264" i="16"/>
  <c r="AU264" i="16"/>
  <c r="AV264" i="16"/>
  <c r="AW264" i="16"/>
  <c r="AX264" i="16"/>
  <c r="AR265" i="16"/>
  <c r="AT265" i="16"/>
  <c r="AU265" i="16"/>
  <c r="AV265" i="16"/>
  <c r="AW265" i="16"/>
  <c r="AX265" i="16"/>
  <c r="AR266" i="16"/>
  <c r="AT266" i="16"/>
  <c r="AU266" i="16"/>
  <c r="AV266" i="16"/>
  <c r="AW266" i="16"/>
  <c r="AX266" i="16"/>
  <c r="AR267" i="16"/>
  <c r="AT267" i="16"/>
  <c r="AU267" i="16"/>
  <c r="AV267" i="16"/>
  <c r="AW267" i="16"/>
  <c r="AX267" i="16"/>
  <c r="AR268" i="16"/>
  <c r="AT268" i="16"/>
  <c r="AU268" i="16"/>
  <c r="AV268" i="16"/>
  <c r="AW268" i="16"/>
  <c r="AX268" i="16"/>
  <c r="AR269" i="16"/>
  <c r="AT269" i="16"/>
  <c r="AU269" i="16"/>
  <c r="AV269" i="16"/>
  <c r="AW269" i="16"/>
  <c r="AX269" i="16"/>
  <c r="AR270" i="16"/>
  <c r="AT270" i="16"/>
  <c r="AU270" i="16"/>
  <c r="AV270" i="16"/>
  <c r="AW270" i="16"/>
  <c r="AX270" i="16"/>
  <c r="AR271" i="16"/>
  <c r="AT271" i="16"/>
  <c r="AU271" i="16"/>
  <c r="AV271" i="16"/>
  <c r="AW271" i="16"/>
  <c r="AX271" i="16"/>
  <c r="AR272" i="16"/>
  <c r="AT272" i="16"/>
  <c r="AU272" i="16"/>
  <c r="AV272" i="16"/>
  <c r="AW272" i="16"/>
  <c r="AX272" i="16"/>
  <c r="AR273" i="16"/>
  <c r="AT273" i="16"/>
  <c r="AU273" i="16"/>
  <c r="AV273" i="16"/>
  <c r="AW273" i="16"/>
  <c r="AX273" i="16"/>
  <c r="AR274" i="16"/>
  <c r="AT274" i="16"/>
  <c r="AU274" i="16"/>
  <c r="AV274" i="16"/>
  <c r="AW274" i="16"/>
  <c r="AX274" i="16"/>
  <c r="AR275" i="16"/>
  <c r="AT275" i="16"/>
  <c r="AU275" i="16"/>
  <c r="AV275" i="16"/>
  <c r="AW275" i="16"/>
  <c r="AX275" i="16"/>
  <c r="AR276" i="16"/>
  <c r="AT276" i="16"/>
  <c r="AU276" i="16"/>
  <c r="AV276" i="16"/>
  <c r="AW276" i="16"/>
  <c r="AX276" i="16"/>
  <c r="AR277" i="16"/>
  <c r="AT277" i="16"/>
  <c r="AU277" i="16"/>
  <c r="AV277" i="16"/>
  <c r="AW277" i="16"/>
  <c r="AX277" i="16"/>
  <c r="AR278" i="16"/>
  <c r="AT278" i="16"/>
  <c r="AU278" i="16"/>
  <c r="AV278" i="16"/>
  <c r="AW278" i="16"/>
  <c r="AX278" i="16"/>
  <c r="AR279" i="16"/>
  <c r="AT279" i="16"/>
  <c r="AU279" i="16"/>
  <c r="AV279" i="16"/>
  <c r="AW279" i="16"/>
  <c r="AX279" i="16"/>
  <c r="AR280" i="16"/>
  <c r="AT280" i="16"/>
  <c r="AU280" i="16"/>
  <c r="AV280" i="16"/>
  <c r="AW280" i="16"/>
  <c r="AX280" i="16"/>
  <c r="AR281" i="16"/>
  <c r="AT281" i="16"/>
  <c r="AU281" i="16"/>
  <c r="AV281" i="16"/>
  <c r="AW281" i="16"/>
  <c r="AX281" i="16"/>
  <c r="AR282" i="16"/>
  <c r="AT282" i="16"/>
  <c r="AU282" i="16"/>
  <c r="AV282" i="16"/>
  <c r="AW282" i="16"/>
  <c r="AX282" i="16"/>
  <c r="AR283" i="16"/>
  <c r="AT283" i="16"/>
  <c r="AU283" i="16"/>
  <c r="AV283" i="16"/>
  <c r="AW283" i="16"/>
  <c r="AX283" i="16"/>
  <c r="AR284" i="16"/>
  <c r="AT284" i="16"/>
  <c r="AU284" i="16"/>
  <c r="AV284" i="16"/>
  <c r="AW284" i="16"/>
  <c r="AX284" i="16"/>
  <c r="AR285" i="16"/>
  <c r="AT285" i="16"/>
  <c r="AU285" i="16"/>
  <c r="AV285" i="16"/>
  <c r="AW285" i="16"/>
  <c r="AX285" i="16"/>
  <c r="AR286" i="16"/>
  <c r="AT286" i="16"/>
  <c r="AU286" i="16"/>
  <c r="AV286" i="16"/>
  <c r="AW286" i="16"/>
  <c r="AX286" i="16"/>
  <c r="AR287" i="16"/>
  <c r="AT287" i="16"/>
  <c r="AU287" i="16"/>
  <c r="AV287" i="16"/>
  <c r="AW287" i="16"/>
  <c r="AX287" i="16"/>
  <c r="AR288" i="16"/>
  <c r="AT288" i="16"/>
  <c r="AU288" i="16"/>
  <c r="AV288" i="16"/>
  <c r="AW288" i="16"/>
  <c r="AX288" i="16"/>
  <c r="AR289" i="16"/>
  <c r="AT289" i="16"/>
  <c r="AU289" i="16"/>
  <c r="AV289" i="16"/>
  <c r="AW289" i="16"/>
  <c r="AX289" i="16"/>
  <c r="AR290" i="16"/>
  <c r="AT290" i="16"/>
  <c r="AU290" i="16"/>
  <c r="AV290" i="16"/>
  <c r="AW290" i="16"/>
  <c r="AX290" i="16"/>
  <c r="AR291" i="16"/>
  <c r="AT291" i="16"/>
  <c r="AU291" i="16"/>
  <c r="AV291" i="16"/>
  <c r="AW291" i="16"/>
  <c r="AX291" i="16"/>
  <c r="AR292" i="16"/>
  <c r="AT292" i="16"/>
  <c r="AU292" i="16"/>
  <c r="AV292" i="16"/>
  <c r="AW292" i="16"/>
  <c r="AX292" i="16"/>
  <c r="AR293" i="16"/>
  <c r="AT293" i="16"/>
  <c r="AU293" i="16"/>
  <c r="AV293" i="16"/>
  <c r="AW293" i="16"/>
  <c r="AX293" i="16"/>
  <c r="AR294" i="16"/>
  <c r="AT294" i="16"/>
  <c r="AU294" i="16"/>
  <c r="AV294" i="16"/>
  <c r="AW294" i="16"/>
  <c r="AX294" i="16"/>
  <c r="AR295" i="16"/>
  <c r="AT295" i="16"/>
  <c r="AU295" i="16"/>
  <c r="AV295" i="16"/>
  <c r="AW295" i="16"/>
  <c r="AX295" i="16"/>
  <c r="AR296" i="16"/>
  <c r="AT296" i="16"/>
  <c r="AU296" i="16"/>
  <c r="AV296" i="16"/>
  <c r="AW296" i="16"/>
  <c r="AX296" i="16"/>
  <c r="AR297" i="16"/>
  <c r="AT297" i="16"/>
  <c r="AU297" i="16"/>
  <c r="AV297" i="16"/>
  <c r="AW297" i="16"/>
  <c r="AX297" i="16"/>
  <c r="AR298" i="16"/>
  <c r="AT298" i="16"/>
  <c r="AU298" i="16"/>
  <c r="AV298" i="16"/>
  <c r="AW298" i="16"/>
  <c r="AX298" i="16"/>
  <c r="AR299" i="16"/>
  <c r="AT299" i="16"/>
  <c r="AU299" i="16"/>
  <c r="AV299" i="16"/>
  <c r="AW299" i="16"/>
  <c r="AX299" i="16"/>
  <c r="AR300" i="16"/>
  <c r="AT300" i="16"/>
  <c r="AU300" i="16"/>
  <c r="AV300" i="16"/>
  <c r="AW300" i="16"/>
  <c r="AX300" i="16"/>
  <c r="AR301" i="16"/>
  <c r="AT301" i="16"/>
  <c r="AU301" i="16"/>
  <c r="AV301" i="16"/>
  <c r="AW301" i="16"/>
  <c r="AX301" i="16"/>
  <c r="AR302" i="16"/>
  <c r="AT302" i="16"/>
  <c r="AU302" i="16"/>
  <c r="AV302" i="16"/>
  <c r="AW302" i="16"/>
  <c r="AX302" i="16"/>
  <c r="AR303" i="16"/>
  <c r="AT303" i="16"/>
  <c r="AU303" i="16"/>
  <c r="AV303" i="16"/>
  <c r="AW303" i="16"/>
  <c r="AX303" i="16"/>
  <c r="AR304" i="16"/>
  <c r="AT304" i="16"/>
  <c r="AU304" i="16"/>
  <c r="AV304" i="16"/>
  <c r="AW304" i="16"/>
  <c r="AX304" i="16"/>
  <c r="AR305" i="16"/>
  <c r="AT305" i="16"/>
  <c r="AU305" i="16"/>
  <c r="AV305" i="16"/>
  <c r="AW305" i="16"/>
  <c r="AX305" i="16"/>
  <c r="AR306" i="16"/>
  <c r="AT306" i="16"/>
  <c r="AU306" i="16"/>
  <c r="AV306" i="16"/>
  <c r="AW306" i="16"/>
  <c r="AX306" i="16"/>
  <c r="AR307" i="16"/>
  <c r="AT307" i="16"/>
  <c r="AU307" i="16"/>
  <c r="AV307" i="16"/>
  <c r="AW307" i="16"/>
  <c r="AX307" i="16"/>
  <c r="AR308" i="16"/>
  <c r="AT308" i="16"/>
  <c r="AU308" i="16"/>
  <c r="AV308" i="16"/>
  <c r="AW308" i="16"/>
  <c r="AX308" i="16"/>
  <c r="AR309" i="16"/>
  <c r="AT309" i="16"/>
  <c r="AU309" i="16"/>
  <c r="AV309" i="16"/>
  <c r="AW309" i="16"/>
  <c r="AX309" i="16"/>
  <c r="AR310" i="16"/>
  <c r="AT310" i="16"/>
  <c r="AU310" i="16"/>
  <c r="AV310" i="16"/>
  <c r="AW310" i="16"/>
  <c r="AX310" i="16"/>
  <c r="AR311" i="16"/>
  <c r="AT311" i="16"/>
  <c r="AU311" i="16"/>
  <c r="AV311" i="16"/>
  <c r="AW311" i="16"/>
  <c r="AX311" i="16"/>
  <c r="AR312" i="16"/>
  <c r="AT312" i="16"/>
  <c r="AU312" i="16"/>
  <c r="AV312" i="16"/>
  <c r="AW312" i="16"/>
  <c r="AX312" i="16"/>
  <c r="AR313" i="16"/>
  <c r="AT313" i="16"/>
  <c r="AU313" i="16"/>
  <c r="AV313" i="16"/>
  <c r="AW313" i="16"/>
  <c r="AX313" i="16"/>
  <c r="AR314" i="16"/>
  <c r="AT314" i="16"/>
  <c r="AU314" i="16"/>
  <c r="AV314" i="16"/>
  <c r="AW314" i="16"/>
  <c r="AX314" i="16"/>
  <c r="AR315" i="16"/>
  <c r="AT315" i="16"/>
  <c r="AU315" i="16"/>
  <c r="AV315" i="16"/>
  <c r="AW315" i="16"/>
  <c r="AX315" i="16"/>
  <c r="AR316" i="16"/>
  <c r="AT316" i="16"/>
  <c r="AU316" i="16"/>
  <c r="AV316" i="16"/>
  <c r="AW316" i="16"/>
  <c r="AX316" i="16"/>
  <c r="AR317" i="16"/>
  <c r="AT317" i="16"/>
  <c r="AU317" i="16"/>
  <c r="AV317" i="16"/>
  <c r="AW317" i="16"/>
  <c r="AX317" i="16"/>
  <c r="AR318" i="16"/>
  <c r="AT318" i="16"/>
  <c r="AU318" i="16"/>
  <c r="AV318" i="16"/>
  <c r="AW318" i="16"/>
  <c r="AX318" i="16"/>
  <c r="AR319" i="16"/>
  <c r="AT319" i="16"/>
  <c r="AU319" i="16"/>
  <c r="AV319" i="16"/>
  <c r="AW319" i="16"/>
  <c r="AX319" i="16"/>
  <c r="AR320" i="16"/>
  <c r="AT320" i="16"/>
  <c r="AU320" i="16"/>
  <c r="AV320" i="16"/>
  <c r="AW320" i="16"/>
  <c r="AX320" i="16"/>
  <c r="AR321" i="16"/>
  <c r="AT321" i="16"/>
  <c r="AU321" i="16"/>
  <c r="AV321" i="16"/>
  <c r="AW321" i="16"/>
  <c r="AX321" i="16"/>
  <c r="AR322" i="16"/>
  <c r="AT322" i="16"/>
  <c r="AU322" i="16"/>
  <c r="AV322" i="16"/>
  <c r="AW322" i="16"/>
  <c r="AX322" i="16"/>
  <c r="AR323" i="16"/>
  <c r="AT323" i="16"/>
  <c r="AU323" i="16"/>
  <c r="AV323" i="16"/>
  <c r="AW323" i="16"/>
  <c r="AX323" i="16"/>
  <c r="AR324" i="16"/>
  <c r="AT324" i="16"/>
  <c r="AU324" i="16"/>
  <c r="AV324" i="16"/>
  <c r="AW324" i="16"/>
  <c r="AX324" i="16"/>
  <c r="AR325" i="16"/>
  <c r="AT325" i="16"/>
  <c r="AU325" i="16"/>
  <c r="AV325" i="16"/>
  <c r="AW325" i="16"/>
  <c r="AX325" i="16"/>
  <c r="AR326" i="16"/>
  <c r="AT326" i="16"/>
  <c r="AU326" i="16"/>
  <c r="AV326" i="16"/>
  <c r="AW326" i="16"/>
  <c r="AX326" i="16"/>
  <c r="AR327" i="16"/>
  <c r="AT327" i="16"/>
  <c r="AU327" i="16"/>
  <c r="AV327" i="16"/>
  <c r="AW327" i="16"/>
  <c r="AX327" i="16"/>
  <c r="AR328" i="16"/>
  <c r="AT328" i="16"/>
  <c r="AU328" i="16"/>
  <c r="AV328" i="16"/>
  <c r="AW328" i="16"/>
  <c r="AX328" i="16"/>
  <c r="AR329" i="16"/>
  <c r="AT329" i="16"/>
  <c r="AU329" i="16"/>
  <c r="AV329" i="16"/>
  <c r="AW329" i="16"/>
  <c r="AX329" i="16"/>
  <c r="AR330" i="16"/>
  <c r="AT330" i="16"/>
  <c r="AU330" i="16"/>
  <c r="AV330" i="16"/>
  <c r="AW330" i="16"/>
  <c r="AX330" i="16"/>
  <c r="AR331" i="16"/>
  <c r="AT331" i="16"/>
  <c r="AU331" i="16"/>
  <c r="AV331" i="16"/>
  <c r="AW331" i="16"/>
  <c r="AX331" i="16"/>
  <c r="AR332" i="16"/>
  <c r="AT332" i="16"/>
  <c r="AU332" i="16"/>
  <c r="AV332" i="16"/>
  <c r="AW332" i="16"/>
  <c r="AX332" i="16"/>
  <c r="AR333" i="16"/>
  <c r="AT333" i="16"/>
  <c r="AU333" i="16"/>
  <c r="AV333" i="16"/>
  <c r="AW333" i="16"/>
  <c r="AX333" i="16"/>
  <c r="AR334" i="16"/>
  <c r="AT334" i="16"/>
  <c r="AU334" i="16"/>
  <c r="AV334" i="16"/>
  <c r="AW334" i="16"/>
  <c r="AX334" i="16"/>
  <c r="AR335" i="16"/>
  <c r="AT335" i="16"/>
  <c r="AU335" i="16"/>
  <c r="AV335" i="16"/>
  <c r="AW335" i="16"/>
  <c r="AX335" i="16"/>
  <c r="AR336" i="16"/>
  <c r="AT336" i="16"/>
  <c r="AU336" i="16"/>
  <c r="AV336" i="16"/>
  <c r="AW336" i="16"/>
  <c r="AX336" i="16"/>
  <c r="AR337" i="16"/>
  <c r="AT337" i="16"/>
  <c r="AU337" i="16"/>
  <c r="AV337" i="16"/>
  <c r="AW337" i="16"/>
  <c r="AX337" i="16"/>
  <c r="AR338" i="16"/>
  <c r="AT338" i="16"/>
  <c r="AU338" i="16"/>
  <c r="AV338" i="16"/>
  <c r="AW338" i="16"/>
  <c r="AX338" i="16"/>
  <c r="AR339" i="16"/>
  <c r="AT339" i="16"/>
  <c r="AU339" i="16"/>
  <c r="AV339" i="16"/>
  <c r="AW339" i="16"/>
  <c r="AX339" i="16"/>
  <c r="AR340" i="16"/>
  <c r="AT340" i="16"/>
  <c r="AU340" i="16"/>
  <c r="AV340" i="16"/>
  <c r="AW340" i="16"/>
  <c r="AX340" i="16"/>
  <c r="AR341" i="16"/>
  <c r="AT341" i="16"/>
  <c r="AU341" i="16"/>
  <c r="AV341" i="16"/>
  <c r="AW341" i="16"/>
  <c r="AX341" i="16"/>
  <c r="AR342" i="16"/>
  <c r="AT342" i="16"/>
  <c r="AU342" i="16"/>
  <c r="AV342" i="16"/>
  <c r="AW342" i="16"/>
  <c r="AX342" i="16"/>
  <c r="AR343" i="16"/>
  <c r="AT343" i="16"/>
  <c r="AU343" i="16"/>
  <c r="AV343" i="16"/>
  <c r="AW343" i="16"/>
  <c r="AX343" i="16"/>
  <c r="AR344" i="16"/>
  <c r="AT344" i="16"/>
  <c r="AU344" i="16"/>
  <c r="AV344" i="16"/>
  <c r="AW344" i="16"/>
  <c r="AX344" i="16"/>
  <c r="AR345" i="16"/>
  <c r="AT345" i="16"/>
  <c r="AU345" i="16"/>
  <c r="AV345" i="16"/>
  <c r="AW345" i="16"/>
  <c r="AX345" i="16"/>
  <c r="AR346" i="16"/>
  <c r="AT346" i="16"/>
  <c r="AU346" i="16"/>
  <c r="AV346" i="16"/>
  <c r="AW346" i="16"/>
  <c r="AX346" i="16"/>
  <c r="AR347" i="16"/>
  <c r="AT347" i="16"/>
  <c r="AU347" i="16"/>
  <c r="AV347" i="16"/>
  <c r="AW347" i="16"/>
  <c r="AX347" i="16"/>
  <c r="AR348" i="16"/>
  <c r="AT348" i="16"/>
  <c r="AU348" i="16"/>
  <c r="AV348" i="16"/>
  <c r="AW348" i="16"/>
  <c r="AX348" i="16"/>
  <c r="AR349" i="16"/>
  <c r="AT349" i="16"/>
  <c r="AU349" i="16"/>
  <c r="AV349" i="16"/>
  <c r="AW349" i="16"/>
  <c r="AX349" i="16"/>
  <c r="AR350" i="16"/>
  <c r="AT350" i="16"/>
  <c r="AU350" i="16"/>
  <c r="AV350" i="16"/>
  <c r="AW350" i="16"/>
  <c r="AX350" i="16"/>
  <c r="AR351" i="16"/>
  <c r="AT351" i="16"/>
  <c r="AU351" i="16"/>
  <c r="AV351" i="16"/>
  <c r="AW351" i="16"/>
  <c r="AX351" i="16"/>
  <c r="AR352" i="16"/>
  <c r="AT352" i="16"/>
  <c r="AU352" i="16"/>
  <c r="AV352" i="16"/>
  <c r="AW352" i="16"/>
  <c r="AX352" i="16"/>
  <c r="AR353" i="16"/>
  <c r="AT353" i="16"/>
  <c r="AU353" i="16"/>
  <c r="AV353" i="16"/>
  <c r="AW353" i="16"/>
  <c r="AX353" i="16"/>
  <c r="AR354" i="16"/>
  <c r="AT354" i="16"/>
  <c r="AU354" i="16"/>
  <c r="AV354" i="16"/>
  <c r="AW354" i="16"/>
  <c r="AX354" i="16"/>
  <c r="AR355" i="16"/>
  <c r="AT355" i="16"/>
  <c r="AU355" i="16"/>
  <c r="AV355" i="16"/>
  <c r="AW355" i="16"/>
  <c r="AX355" i="16"/>
  <c r="AR356" i="16"/>
  <c r="AT356" i="16"/>
  <c r="AU356" i="16"/>
  <c r="AV356" i="16"/>
  <c r="AW356" i="16"/>
  <c r="AX356" i="16"/>
  <c r="AR357" i="16"/>
  <c r="AT357" i="16"/>
  <c r="AU357" i="16"/>
  <c r="AV357" i="16"/>
  <c r="AW357" i="16"/>
  <c r="AX357" i="16"/>
  <c r="AR358" i="16"/>
  <c r="AT358" i="16"/>
  <c r="AU358" i="16"/>
  <c r="AV358" i="16"/>
  <c r="AW358" i="16"/>
  <c r="AX358" i="16"/>
  <c r="AR359" i="16"/>
  <c r="AT359" i="16"/>
  <c r="AU359" i="16"/>
  <c r="AV359" i="16"/>
  <c r="AW359" i="16"/>
  <c r="AX359" i="16"/>
  <c r="AR360" i="16"/>
  <c r="AT360" i="16"/>
  <c r="AU360" i="16"/>
  <c r="AV360" i="16"/>
  <c r="AW360" i="16"/>
  <c r="AX360" i="16"/>
  <c r="AR361" i="16"/>
  <c r="AT361" i="16"/>
  <c r="AU361" i="16"/>
  <c r="AV361" i="16"/>
  <c r="AW361" i="16"/>
  <c r="AX361" i="16"/>
  <c r="AR362" i="16"/>
  <c r="AT362" i="16"/>
  <c r="AU362" i="16"/>
  <c r="AV362" i="16"/>
  <c r="AW362" i="16"/>
  <c r="AX362" i="16"/>
  <c r="AR363" i="16"/>
  <c r="AT363" i="16"/>
  <c r="AU363" i="16"/>
  <c r="AV363" i="16"/>
  <c r="AW363" i="16"/>
  <c r="AX363" i="16"/>
  <c r="AR364" i="16"/>
  <c r="AT364" i="16"/>
  <c r="AU364" i="16"/>
  <c r="AV364" i="16"/>
  <c r="AW364" i="16"/>
  <c r="AX364" i="16"/>
  <c r="AR365" i="16"/>
  <c r="AT365" i="16"/>
  <c r="AU365" i="16"/>
  <c r="AV365" i="16"/>
  <c r="AW365" i="16"/>
  <c r="AX365" i="16"/>
  <c r="AR366" i="16"/>
  <c r="AT366" i="16"/>
  <c r="AU366" i="16"/>
  <c r="AV366" i="16"/>
  <c r="AW366" i="16"/>
  <c r="AX366" i="16"/>
  <c r="AR367" i="16"/>
  <c r="AT367" i="16"/>
  <c r="AU367" i="16"/>
  <c r="AV367" i="16"/>
  <c r="AW367" i="16"/>
  <c r="AX367" i="16"/>
  <c r="AR368" i="16"/>
  <c r="AT368" i="16"/>
  <c r="AU368" i="16"/>
  <c r="AV368" i="16"/>
  <c r="AW368" i="16"/>
  <c r="AX368" i="16"/>
  <c r="AR369" i="16"/>
  <c r="AT369" i="16"/>
  <c r="AU369" i="16"/>
  <c r="AV369" i="16"/>
  <c r="AW369" i="16"/>
  <c r="AX369" i="16"/>
  <c r="AR370" i="16"/>
  <c r="AT370" i="16"/>
  <c r="AU370" i="16"/>
  <c r="AV370" i="16"/>
  <c r="AW370" i="16"/>
  <c r="AX370" i="16"/>
  <c r="AR371" i="16"/>
  <c r="AT371" i="16"/>
  <c r="AU371" i="16"/>
  <c r="AV371" i="16"/>
  <c r="AW371" i="16"/>
  <c r="AX371" i="16"/>
  <c r="AR372" i="16"/>
  <c r="AT372" i="16"/>
  <c r="AU372" i="16"/>
  <c r="AV372" i="16"/>
  <c r="AW372" i="16"/>
  <c r="AX372" i="16"/>
  <c r="AR373" i="16"/>
  <c r="AT373" i="16"/>
  <c r="AU373" i="16"/>
  <c r="AV373" i="16"/>
  <c r="AW373" i="16"/>
  <c r="AX373" i="16"/>
  <c r="AR374" i="16"/>
  <c r="AT374" i="16"/>
  <c r="AU374" i="16"/>
  <c r="AV374" i="16"/>
  <c r="AW374" i="16"/>
  <c r="AX374" i="16"/>
  <c r="AR375" i="16"/>
  <c r="AT375" i="16"/>
  <c r="AU375" i="16"/>
  <c r="AV375" i="16"/>
  <c r="AW375" i="16"/>
  <c r="AX375" i="16"/>
  <c r="AR376" i="16"/>
  <c r="AT376" i="16"/>
  <c r="AU376" i="16"/>
  <c r="AV376" i="16"/>
  <c r="AW376" i="16"/>
  <c r="AX376" i="16"/>
  <c r="AR377" i="16"/>
  <c r="AT377" i="16"/>
  <c r="AU377" i="16"/>
  <c r="AV377" i="16"/>
  <c r="AW377" i="16"/>
  <c r="AX377" i="16"/>
  <c r="AR378" i="16"/>
  <c r="AT378" i="16"/>
  <c r="AU378" i="16"/>
  <c r="AV378" i="16"/>
  <c r="AW378" i="16"/>
  <c r="AX378" i="16"/>
  <c r="AR379" i="16"/>
  <c r="AT379" i="16"/>
  <c r="AU379" i="16"/>
  <c r="AV379" i="16"/>
  <c r="AW379" i="16"/>
  <c r="AX379" i="16"/>
  <c r="AR380" i="16"/>
  <c r="AT380" i="16"/>
  <c r="AU380" i="16"/>
  <c r="AV380" i="16"/>
  <c r="AW380" i="16"/>
  <c r="AX380" i="16"/>
  <c r="AR381" i="16"/>
  <c r="AT381" i="16"/>
  <c r="AU381" i="16"/>
  <c r="AV381" i="16"/>
  <c r="AW381" i="16"/>
  <c r="AX381" i="16"/>
  <c r="AR382" i="16"/>
  <c r="AT382" i="16"/>
  <c r="AU382" i="16"/>
  <c r="AV382" i="16"/>
  <c r="AW382" i="16"/>
  <c r="AX382" i="16"/>
  <c r="AR383" i="16"/>
  <c r="AT383" i="16"/>
  <c r="AU383" i="16"/>
  <c r="AV383" i="16"/>
  <c r="AW383" i="16"/>
  <c r="AX383" i="16"/>
  <c r="AR384" i="16"/>
  <c r="AT384" i="16"/>
  <c r="AU384" i="16"/>
  <c r="AV384" i="16"/>
  <c r="AW384" i="16"/>
  <c r="AX384" i="16"/>
  <c r="AR385" i="16"/>
  <c r="AT385" i="16"/>
  <c r="AU385" i="16"/>
  <c r="AV385" i="16"/>
  <c r="AW385" i="16"/>
  <c r="AX385" i="16"/>
  <c r="AR386" i="16"/>
  <c r="AT386" i="16"/>
  <c r="AU386" i="16"/>
  <c r="AV386" i="16"/>
  <c r="AW386" i="16"/>
  <c r="AX386" i="16"/>
  <c r="AR387" i="16"/>
  <c r="AT387" i="16"/>
  <c r="AU387" i="16"/>
  <c r="AV387" i="16"/>
  <c r="AW387" i="16"/>
  <c r="AX387" i="16"/>
  <c r="AR388" i="16"/>
  <c r="AT388" i="16"/>
  <c r="AU388" i="16"/>
  <c r="AV388" i="16"/>
  <c r="AW388" i="16"/>
  <c r="AX388" i="16"/>
  <c r="AR389" i="16"/>
  <c r="AT389" i="16"/>
  <c r="AU389" i="16"/>
  <c r="AV389" i="16"/>
  <c r="AW389" i="16"/>
  <c r="AX389" i="16"/>
  <c r="AR390" i="16"/>
  <c r="AT390" i="16"/>
  <c r="AU390" i="16"/>
  <c r="AV390" i="16"/>
  <c r="AW390" i="16"/>
  <c r="AX390" i="16"/>
  <c r="AR391" i="16"/>
  <c r="AT391" i="16"/>
  <c r="AU391" i="16"/>
  <c r="AV391" i="16"/>
  <c r="AW391" i="16"/>
  <c r="AX391" i="16"/>
  <c r="AR392" i="16"/>
  <c r="AT392" i="16"/>
  <c r="AU392" i="16"/>
  <c r="AV392" i="16"/>
  <c r="AW392" i="16"/>
  <c r="AX392" i="16"/>
  <c r="AR393" i="16"/>
  <c r="AT393" i="16"/>
  <c r="AU393" i="16"/>
  <c r="AV393" i="16"/>
  <c r="AW393" i="16"/>
  <c r="AX393" i="16"/>
  <c r="AR394" i="16"/>
  <c r="AT394" i="16"/>
  <c r="AU394" i="16"/>
  <c r="AV394" i="16"/>
  <c r="AW394" i="16"/>
  <c r="AX394" i="16"/>
  <c r="AR395" i="16"/>
  <c r="AT395" i="16"/>
  <c r="AU395" i="16"/>
  <c r="AV395" i="16"/>
  <c r="AW395" i="16"/>
  <c r="AX395" i="16"/>
  <c r="AR396" i="16"/>
  <c r="AT396" i="16"/>
  <c r="AU396" i="16"/>
  <c r="AV396" i="16"/>
  <c r="AW396" i="16"/>
  <c r="AX396" i="16"/>
  <c r="AR397" i="16"/>
  <c r="AT397" i="16"/>
  <c r="AU397" i="16"/>
  <c r="AV397" i="16"/>
  <c r="AW397" i="16"/>
  <c r="AX397" i="16"/>
  <c r="AR398" i="16"/>
  <c r="AT398" i="16"/>
  <c r="AU398" i="16"/>
  <c r="AV398" i="16"/>
  <c r="AW398" i="16"/>
  <c r="AX398" i="16"/>
  <c r="AR399" i="16"/>
  <c r="AT399" i="16"/>
  <c r="AU399" i="16"/>
  <c r="AV399" i="16"/>
  <c r="AW399" i="16"/>
  <c r="AX399" i="16"/>
  <c r="AR400" i="16"/>
  <c r="AT400" i="16"/>
  <c r="AU400" i="16"/>
  <c r="AV400" i="16"/>
  <c r="AW400" i="16"/>
  <c r="AX400" i="16"/>
  <c r="AR401" i="16"/>
  <c r="AT401" i="16"/>
  <c r="AU401" i="16"/>
  <c r="AV401" i="16"/>
  <c r="AW401" i="16"/>
  <c r="AX401" i="16"/>
  <c r="AR402" i="16"/>
  <c r="AT402" i="16"/>
  <c r="AU402" i="16"/>
  <c r="AV402" i="16"/>
  <c r="AW402" i="16"/>
  <c r="AX402" i="16"/>
  <c r="AR403" i="16"/>
  <c r="AT403" i="16"/>
  <c r="AU403" i="16"/>
  <c r="AV403" i="16"/>
  <c r="AW403" i="16"/>
  <c r="AX403" i="16"/>
  <c r="AR404" i="16"/>
  <c r="AT404" i="16"/>
  <c r="AU404" i="16"/>
  <c r="AV404" i="16"/>
  <c r="AW404" i="16"/>
  <c r="AX404" i="16"/>
  <c r="AR405" i="16"/>
  <c r="AT405" i="16"/>
  <c r="AU405" i="16"/>
  <c r="AV405" i="16"/>
  <c r="AW405" i="16"/>
  <c r="AX405" i="16"/>
  <c r="AR406" i="16"/>
  <c r="AT406" i="16"/>
  <c r="AU406" i="16"/>
  <c r="AV406" i="16"/>
  <c r="AW406" i="16"/>
  <c r="AX406" i="16"/>
  <c r="AR407" i="16"/>
  <c r="AT407" i="16"/>
  <c r="AU407" i="16"/>
  <c r="AV407" i="16"/>
  <c r="AW407" i="16"/>
  <c r="AX407" i="16"/>
  <c r="AR408" i="16"/>
  <c r="AT408" i="16"/>
  <c r="AU408" i="16"/>
  <c r="AV408" i="16"/>
  <c r="AW408" i="16"/>
  <c r="AX408" i="16"/>
  <c r="AR409" i="16"/>
  <c r="AT409" i="16"/>
  <c r="AU409" i="16"/>
  <c r="AV409" i="16"/>
  <c r="AW409" i="16"/>
  <c r="AX409" i="16"/>
  <c r="AR410" i="16"/>
  <c r="AT410" i="16"/>
  <c r="AU410" i="16"/>
  <c r="AV410" i="16"/>
  <c r="AW410" i="16"/>
  <c r="AX410" i="16"/>
  <c r="AR411" i="16"/>
  <c r="AT411" i="16"/>
  <c r="AU411" i="16"/>
  <c r="AV411" i="16"/>
  <c r="AW411" i="16"/>
  <c r="AX411" i="16"/>
  <c r="AR412" i="16"/>
  <c r="AT412" i="16"/>
  <c r="AU412" i="16"/>
  <c r="AV412" i="16"/>
  <c r="AW412" i="16"/>
  <c r="AX412" i="16"/>
  <c r="AR413" i="16"/>
  <c r="AT413" i="16"/>
  <c r="AU413" i="16"/>
  <c r="AV413" i="16"/>
  <c r="AW413" i="16"/>
  <c r="AX413" i="16"/>
  <c r="AR414" i="16"/>
  <c r="AT414" i="16"/>
  <c r="AU414" i="16"/>
  <c r="AV414" i="16"/>
  <c r="AW414" i="16"/>
  <c r="AX414" i="16"/>
  <c r="AR415" i="16"/>
  <c r="AT415" i="16"/>
  <c r="AU415" i="16"/>
  <c r="AV415" i="16"/>
  <c r="AW415" i="16"/>
  <c r="AX415" i="16"/>
  <c r="AR416" i="16"/>
  <c r="AT416" i="16"/>
  <c r="AU416" i="16"/>
  <c r="AV416" i="16"/>
  <c r="AW416" i="16"/>
  <c r="AX416" i="16"/>
  <c r="AR417" i="16"/>
  <c r="AT417" i="16"/>
  <c r="AU417" i="16"/>
  <c r="AV417" i="16"/>
  <c r="AW417" i="16"/>
  <c r="AX417" i="16"/>
  <c r="AR418" i="16"/>
  <c r="AT418" i="16"/>
  <c r="AU418" i="16"/>
  <c r="AV418" i="16"/>
  <c r="AW418" i="16"/>
  <c r="AX418" i="16"/>
  <c r="AR419" i="16"/>
  <c r="AT419" i="16"/>
  <c r="AU419" i="16"/>
  <c r="AV419" i="16"/>
  <c r="AW419" i="16"/>
  <c r="AX419" i="16"/>
  <c r="AR420" i="16"/>
  <c r="AT420" i="16"/>
  <c r="AU420" i="16"/>
  <c r="AV420" i="16"/>
  <c r="AW420" i="16"/>
  <c r="AX420" i="16"/>
  <c r="AR421" i="16"/>
  <c r="AT421" i="16"/>
  <c r="AU421" i="16"/>
  <c r="AV421" i="16"/>
  <c r="AW421" i="16"/>
  <c r="AX421" i="16"/>
  <c r="AR422" i="16"/>
  <c r="AT422" i="16"/>
  <c r="AU422" i="16"/>
  <c r="AV422" i="16"/>
  <c r="AW422" i="16"/>
  <c r="AX422" i="16"/>
  <c r="AR423" i="16"/>
  <c r="AT423" i="16"/>
  <c r="AU423" i="16"/>
  <c r="AV423" i="16"/>
  <c r="AW423" i="16"/>
  <c r="AX423" i="16"/>
  <c r="AR424" i="16"/>
  <c r="AT424" i="16"/>
  <c r="AU424" i="16"/>
  <c r="AV424" i="16"/>
  <c r="AW424" i="16"/>
  <c r="AX424" i="16"/>
  <c r="AR425" i="16"/>
  <c r="AT425" i="16"/>
  <c r="AU425" i="16"/>
  <c r="AV425" i="16"/>
  <c r="AW425" i="16"/>
  <c r="AX425" i="16"/>
  <c r="AR426" i="16"/>
  <c r="AT426" i="16"/>
  <c r="AU426" i="16"/>
  <c r="AV426" i="16"/>
  <c r="AW426" i="16"/>
  <c r="AX426" i="16"/>
  <c r="AR427" i="16"/>
  <c r="AT427" i="16"/>
  <c r="AU427" i="16"/>
  <c r="AV427" i="16"/>
  <c r="AW427" i="16"/>
  <c r="AX427" i="16"/>
  <c r="AR428" i="16"/>
  <c r="AT428" i="16"/>
  <c r="AU428" i="16"/>
  <c r="AV428" i="16"/>
  <c r="AW428" i="16"/>
  <c r="AX428" i="16"/>
  <c r="AR429" i="16"/>
  <c r="AT429" i="16"/>
  <c r="AU429" i="16"/>
  <c r="AV429" i="16"/>
  <c r="AW429" i="16"/>
  <c r="AX429" i="16"/>
  <c r="AR430" i="16"/>
  <c r="AT430" i="16"/>
  <c r="AU430" i="16"/>
  <c r="AV430" i="16"/>
  <c r="AW430" i="16"/>
  <c r="AX430" i="16"/>
  <c r="AR431" i="16"/>
  <c r="AT431" i="16"/>
  <c r="AU431" i="16"/>
  <c r="AV431" i="16"/>
  <c r="AW431" i="16"/>
  <c r="AX431" i="16"/>
  <c r="AR432" i="16"/>
  <c r="AT432" i="16"/>
  <c r="AU432" i="16"/>
  <c r="AV432" i="16"/>
  <c r="AW432" i="16"/>
  <c r="AX432" i="16"/>
  <c r="AR433" i="16"/>
  <c r="AT433" i="16"/>
  <c r="AU433" i="16"/>
  <c r="AV433" i="16"/>
  <c r="AW433" i="16"/>
  <c r="AX433" i="16"/>
  <c r="AR434" i="16"/>
  <c r="AT434" i="16"/>
  <c r="AU434" i="16"/>
  <c r="AV434" i="16"/>
  <c r="AW434" i="16"/>
  <c r="AX434" i="16"/>
  <c r="AR435" i="16"/>
  <c r="AT435" i="16"/>
  <c r="AU435" i="16"/>
  <c r="AV435" i="16"/>
  <c r="AW435" i="16"/>
  <c r="AX435" i="16"/>
  <c r="AR436" i="16"/>
  <c r="AT436" i="16"/>
  <c r="AU436" i="16"/>
  <c r="AV436" i="16"/>
  <c r="AW436" i="16"/>
  <c r="AX436" i="16"/>
  <c r="AR437" i="16"/>
  <c r="AT437" i="16"/>
  <c r="AU437" i="16"/>
  <c r="AV437" i="16"/>
  <c r="AW437" i="16"/>
  <c r="AX437" i="16"/>
  <c r="AR438" i="16"/>
  <c r="AT438" i="16"/>
  <c r="AU438" i="16"/>
  <c r="AV438" i="16"/>
  <c r="AW438" i="16"/>
  <c r="AX438" i="16"/>
  <c r="AR439" i="16"/>
  <c r="AT439" i="16"/>
  <c r="AU439" i="16"/>
  <c r="AV439" i="16"/>
  <c r="AW439" i="16"/>
  <c r="AX439" i="16"/>
  <c r="AR440" i="16"/>
  <c r="AT440" i="16"/>
  <c r="AU440" i="16"/>
  <c r="AV440" i="16"/>
  <c r="AW440" i="16"/>
  <c r="AX440" i="16"/>
  <c r="AR441" i="16"/>
  <c r="AT441" i="16"/>
  <c r="AU441" i="16"/>
  <c r="AV441" i="16"/>
  <c r="AW441" i="16"/>
  <c r="AX441" i="16"/>
  <c r="AR442" i="16"/>
  <c r="AT442" i="16"/>
  <c r="AU442" i="16"/>
  <c r="AV442" i="16"/>
  <c r="AW442" i="16"/>
  <c r="AX442" i="16"/>
  <c r="AR443" i="16"/>
  <c r="AT443" i="16"/>
  <c r="AU443" i="16"/>
  <c r="AV443" i="16"/>
  <c r="AW443" i="16"/>
  <c r="AX443" i="16"/>
  <c r="AR444" i="16"/>
  <c r="AT444" i="16"/>
  <c r="AU444" i="16"/>
  <c r="AV444" i="16"/>
  <c r="AW444" i="16"/>
  <c r="AX444" i="16"/>
  <c r="AR445" i="16"/>
  <c r="AT445" i="16"/>
  <c r="AU445" i="16"/>
  <c r="AV445" i="16"/>
  <c r="AW445" i="16"/>
  <c r="AX445" i="16"/>
  <c r="AR446" i="16"/>
  <c r="AT446" i="16"/>
  <c r="AU446" i="16"/>
  <c r="AV446" i="16"/>
  <c r="AW446" i="16"/>
  <c r="AX446" i="16"/>
  <c r="AR447" i="16"/>
  <c r="AT447" i="16"/>
  <c r="AU447" i="16"/>
  <c r="AV447" i="16"/>
  <c r="AW447" i="16"/>
  <c r="AX447" i="16"/>
  <c r="AR448" i="16"/>
  <c r="AT448" i="16"/>
  <c r="AU448" i="16"/>
  <c r="AV448" i="16"/>
  <c r="AW448" i="16"/>
  <c r="AX448" i="16"/>
  <c r="AR449" i="16"/>
  <c r="AT449" i="16"/>
  <c r="AU449" i="16"/>
  <c r="AV449" i="16"/>
  <c r="AW449" i="16"/>
  <c r="AX449" i="16"/>
  <c r="AR450" i="16"/>
  <c r="AT450" i="16"/>
  <c r="AU450" i="16"/>
  <c r="AV450" i="16"/>
  <c r="AW450" i="16"/>
  <c r="AX450" i="16"/>
  <c r="AR451" i="16"/>
  <c r="AT451" i="16"/>
  <c r="AU451" i="16"/>
  <c r="AV451" i="16"/>
  <c r="AW451" i="16"/>
  <c r="AX451" i="16"/>
  <c r="AR452" i="16"/>
  <c r="AT452" i="16"/>
  <c r="AU452" i="16"/>
  <c r="AV452" i="16"/>
  <c r="AW452" i="16"/>
  <c r="AX452" i="16"/>
  <c r="AR453" i="16"/>
  <c r="AT453" i="16"/>
  <c r="AU453" i="16"/>
  <c r="AV453" i="16"/>
  <c r="AW453" i="16"/>
  <c r="AX453" i="16"/>
  <c r="AR454" i="16"/>
  <c r="AT454" i="16"/>
  <c r="AU454" i="16"/>
  <c r="AV454" i="16"/>
  <c r="AW454" i="16"/>
  <c r="AX454" i="16"/>
  <c r="AR455" i="16"/>
  <c r="AT455" i="16"/>
  <c r="AU455" i="16"/>
  <c r="AV455" i="16"/>
  <c r="AW455" i="16"/>
  <c r="AX455" i="16"/>
  <c r="AR456" i="16"/>
  <c r="AT456" i="16"/>
  <c r="AU456" i="16"/>
  <c r="AV456" i="16"/>
  <c r="AW456" i="16"/>
  <c r="AX456" i="16"/>
  <c r="AR457" i="16"/>
  <c r="AT457" i="16"/>
  <c r="AU457" i="16"/>
  <c r="AV457" i="16"/>
  <c r="AW457" i="16"/>
  <c r="AX457" i="16"/>
  <c r="AR458" i="16"/>
  <c r="AT458" i="16"/>
  <c r="AU458" i="16"/>
  <c r="AV458" i="16"/>
  <c r="AW458" i="16"/>
  <c r="AX458" i="16"/>
  <c r="AR459" i="16"/>
  <c r="AT459" i="16"/>
  <c r="AU459" i="16"/>
  <c r="AV459" i="16"/>
  <c r="AW459" i="16"/>
  <c r="AX459" i="16"/>
  <c r="AR460" i="16"/>
  <c r="AT460" i="16"/>
  <c r="AU460" i="16"/>
  <c r="AV460" i="16"/>
  <c r="AW460" i="16"/>
  <c r="AX460" i="16"/>
  <c r="AR461" i="16"/>
  <c r="AT461" i="16"/>
  <c r="AU461" i="16"/>
  <c r="AV461" i="16"/>
  <c r="AW461" i="16"/>
  <c r="AX461" i="16"/>
  <c r="AR462" i="16"/>
  <c r="AT462" i="16"/>
  <c r="AU462" i="16"/>
  <c r="AV462" i="16"/>
  <c r="AW462" i="16"/>
  <c r="AX462" i="16"/>
  <c r="AR463" i="16"/>
  <c r="AT463" i="16"/>
  <c r="AU463" i="16"/>
  <c r="AV463" i="16"/>
  <c r="AW463" i="16"/>
  <c r="AX463" i="16"/>
  <c r="AR464" i="16"/>
  <c r="AT464" i="16"/>
  <c r="AU464" i="16"/>
  <c r="AV464" i="16"/>
  <c r="AW464" i="16"/>
  <c r="AX464" i="16"/>
  <c r="AR465" i="16"/>
  <c r="AT465" i="16"/>
  <c r="AU465" i="16"/>
  <c r="AV465" i="16"/>
  <c r="AW465" i="16"/>
  <c r="AX465" i="16"/>
  <c r="AR466" i="16"/>
  <c r="AT466" i="16"/>
  <c r="AU466" i="16"/>
  <c r="AV466" i="16"/>
  <c r="AW466" i="16"/>
  <c r="AX466" i="16"/>
  <c r="AR467" i="16"/>
  <c r="AT467" i="16"/>
  <c r="AU467" i="16"/>
  <c r="AV467" i="16"/>
  <c r="AW467" i="16"/>
  <c r="AX467" i="16"/>
  <c r="AR468" i="16"/>
  <c r="AT468" i="16"/>
  <c r="AU468" i="16"/>
  <c r="AV468" i="16"/>
  <c r="AW468" i="16"/>
  <c r="AX468" i="16"/>
  <c r="AR469" i="16"/>
  <c r="AT469" i="16"/>
  <c r="AU469" i="16"/>
  <c r="AV469" i="16"/>
  <c r="AW469" i="16"/>
  <c r="AX469" i="16"/>
  <c r="AR470" i="16"/>
  <c r="AT470" i="16"/>
  <c r="AU470" i="16"/>
  <c r="AV470" i="16"/>
  <c r="AW470" i="16"/>
  <c r="AX470" i="16"/>
  <c r="AR471" i="16"/>
  <c r="AT471" i="16"/>
  <c r="AU471" i="16"/>
  <c r="AV471" i="16"/>
  <c r="AW471" i="16"/>
  <c r="AX471" i="16"/>
  <c r="AR472" i="16"/>
  <c r="AT472" i="16"/>
  <c r="AU472" i="16"/>
  <c r="AV472" i="16"/>
  <c r="AW472" i="16"/>
  <c r="AX472" i="16"/>
  <c r="AR473" i="16"/>
  <c r="AT473" i="16"/>
  <c r="AU473" i="16"/>
  <c r="AV473" i="16"/>
  <c r="AW473" i="16"/>
  <c r="AX473" i="16"/>
  <c r="AR474" i="16"/>
  <c r="AT474" i="16"/>
  <c r="AU474" i="16"/>
  <c r="AV474" i="16"/>
  <c r="AW474" i="16"/>
  <c r="AX474" i="16"/>
  <c r="AR475" i="16"/>
  <c r="AT475" i="16"/>
  <c r="AU475" i="16"/>
  <c r="AV475" i="16"/>
  <c r="AW475" i="16"/>
  <c r="AX475" i="16"/>
  <c r="AR476" i="16"/>
  <c r="AT476" i="16"/>
  <c r="AU476" i="16"/>
  <c r="AV476" i="16"/>
  <c r="AW476" i="16"/>
  <c r="AX476" i="16"/>
  <c r="AR477" i="16"/>
  <c r="AT477" i="16"/>
  <c r="AU477" i="16"/>
  <c r="AV477" i="16"/>
  <c r="AW477" i="16"/>
  <c r="AX477" i="16"/>
  <c r="AR478" i="16"/>
  <c r="AT478" i="16"/>
  <c r="AU478" i="16"/>
  <c r="AV478" i="16"/>
  <c r="AW478" i="16"/>
  <c r="AX478" i="16"/>
  <c r="AR479" i="16"/>
  <c r="AT479" i="16"/>
  <c r="AU479" i="16"/>
  <c r="AV479" i="16"/>
  <c r="AW479" i="16"/>
  <c r="AX479" i="16"/>
  <c r="AR480" i="16"/>
  <c r="AT480" i="16"/>
  <c r="AU480" i="16"/>
  <c r="AV480" i="16"/>
  <c r="AW480" i="16"/>
  <c r="AX480" i="16"/>
  <c r="AR481" i="16"/>
  <c r="AT481" i="16"/>
  <c r="AU481" i="16"/>
  <c r="AV481" i="16"/>
  <c r="AW481" i="16"/>
  <c r="AX481" i="16"/>
  <c r="AR482" i="16"/>
  <c r="AT482" i="16"/>
  <c r="AU482" i="16"/>
  <c r="AV482" i="16"/>
  <c r="AW482" i="16"/>
  <c r="AX482" i="16"/>
  <c r="AR483" i="16"/>
  <c r="AT483" i="16"/>
  <c r="AU483" i="16"/>
  <c r="AV483" i="16"/>
  <c r="AW483" i="16"/>
  <c r="AX483" i="16"/>
  <c r="AR484" i="16"/>
  <c r="AT484" i="16"/>
  <c r="AU484" i="16"/>
  <c r="AV484" i="16"/>
  <c r="AW484" i="16"/>
  <c r="AX484" i="16"/>
  <c r="AR485" i="16"/>
  <c r="AT485" i="16"/>
  <c r="AU485" i="16"/>
  <c r="AV485" i="16"/>
  <c r="AW485" i="16"/>
  <c r="AX485" i="16"/>
  <c r="AR486" i="16"/>
  <c r="AT486" i="16"/>
  <c r="AU486" i="16"/>
  <c r="AV486" i="16"/>
  <c r="AW486" i="16"/>
  <c r="AX486" i="16"/>
  <c r="AR487" i="16"/>
  <c r="AT487" i="16"/>
  <c r="AU487" i="16"/>
  <c r="AV487" i="16"/>
  <c r="AW487" i="16"/>
  <c r="AX487" i="16"/>
  <c r="AR488" i="16"/>
  <c r="AT488" i="16"/>
  <c r="AU488" i="16"/>
  <c r="AV488" i="16"/>
  <c r="AW488" i="16"/>
  <c r="AX488" i="16"/>
  <c r="AR489" i="16"/>
  <c r="AT489" i="16"/>
  <c r="AU489" i="16"/>
  <c r="AV489" i="16"/>
  <c r="AW489" i="16"/>
  <c r="AX489" i="16"/>
  <c r="AR490" i="16"/>
  <c r="AT490" i="16"/>
  <c r="AU490" i="16"/>
  <c r="AV490" i="16"/>
  <c r="AW490" i="16"/>
  <c r="AX490" i="16"/>
  <c r="AR491" i="16"/>
  <c r="AT491" i="16"/>
  <c r="AU491" i="16"/>
  <c r="AV491" i="16"/>
  <c r="AW491" i="16"/>
  <c r="AX491" i="16"/>
  <c r="AR492" i="16"/>
  <c r="AT492" i="16"/>
  <c r="AU492" i="16"/>
  <c r="AV492" i="16"/>
  <c r="AW492" i="16"/>
  <c r="AX492" i="16"/>
  <c r="AR493" i="16"/>
  <c r="AT493" i="16"/>
  <c r="AU493" i="16"/>
  <c r="AV493" i="16"/>
  <c r="AW493" i="16"/>
  <c r="AX493" i="16"/>
  <c r="AR494" i="16"/>
  <c r="AT494" i="16"/>
  <c r="AU494" i="16"/>
  <c r="AV494" i="16"/>
  <c r="AW494" i="16"/>
  <c r="AX494" i="16"/>
  <c r="AR495" i="16"/>
  <c r="AT495" i="16"/>
  <c r="AU495" i="16"/>
  <c r="AV495" i="16"/>
  <c r="AW495" i="16"/>
  <c r="AX495" i="16"/>
  <c r="AR496" i="16"/>
  <c r="AT496" i="16"/>
  <c r="AU496" i="16"/>
  <c r="AV496" i="16"/>
  <c r="AW496" i="16"/>
  <c r="AX496" i="16"/>
  <c r="AR497" i="16"/>
  <c r="AT497" i="16"/>
  <c r="AU497" i="16"/>
  <c r="AV497" i="16"/>
  <c r="AW497" i="16"/>
  <c r="AX497" i="16"/>
  <c r="AR498" i="16"/>
  <c r="AT498" i="16"/>
  <c r="AU498" i="16"/>
  <c r="AV498" i="16"/>
  <c r="AW498" i="16"/>
  <c r="AX498" i="16"/>
  <c r="AR499" i="16"/>
  <c r="AT499" i="16"/>
  <c r="AU499" i="16"/>
  <c r="AV499" i="16"/>
  <c r="AW499" i="16"/>
  <c r="AX499" i="16"/>
  <c r="AR500" i="16"/>
  <c r="AT500" i="16"/>
  <c r="AU500" i="16"/>
  <c r="AV500" i="16"/>
  <c r="AW500" i="16"/>
  <c r="AX500" i="16"/>
  <c r="AR501" i="16"/>
  <c r="AT501" i="16"/>
  <c r="AU501" i="16"/>
  <c r="AV501" i="16"/>
  <c r="AW501" i="16"/>
  <c r="AX501" i="16"/>
  <c r="AR502" i="16"/>
  <c r="AT502" i="16"/>
  <c r="AU502" i="16"/>
  <c r="AV502" i="16"/>
  <c r="AW502" i="16"/>
  <c r="AX502" i="16"/>
  <c r="AR503" i="16"/>
  <c r="AT503" i="16"/>
  <c r="AU503" i="16"/>
  <c r="AV503" i="16"/>
  <c r="AW503" i="16"/>
  <c r="AX503" i="16"/>
  <c r="AR504" i="16"/>
  <c r="AT504" i="16"/>
  <c r="AU504" i="16"/>
  <c r="AV504" i="16"/>
  <c r="AW504" i="16"/>
  <c r="AX504" i="16"/>
  <c r="AR505" i="16"/>
  <c r="AT505" i="16"/>
  <c r="AU505" i="16"/>
  <c r="AV505" i="16"/>
  <c r="AW505" i="16"/>
  <c r="AX505" i="16"/>
  <c r="AR506" i="16"/>
  <c r="AT506" i="16"/>
  <c r="AU506" i="16"/>
  <c r="AV506" i="16"/>
  <c r="AW506" i="16"/>
  <c r="AX506" i="16"/>
  <c r="AR507" i="16"/>
  <c r="AT507" i="16"/>
  <c r="AU507" i="16"/>
  <c r="AV507" i="16"/>
  <c r="AW507" i="16"/>
  <c r="AX507" i="16"/>
  <c r="AR508" i="16"/>
  <c r="AT508" i="16"/>
  <c r="AU508" i="16"/>
  <c r="AV508" i="16"/>
  <c r="AW508" i="16"/>
  <c r="AX508" i="16"/>
  <c r="AR509" i="16"/>
  <c r="AT509" i="16"/>
  <c r="AU509" i="16"/>
  <c r="AV509" i="16"/>
  <c r="AW509" i="16"/>
  <c r="AX509" i="16"/>
  <c r="AR510" i="16"/>
  <c r="AT510" i="16"/>
  <c r="AU510" i="16"/>
  <c r="AV510" i="16"/>
  <c r="AW510" i="16"/>
  <c r="AX510" i="16"/>
  <c r="AR511" i="16"/>
  <c r="AT511" i="16"/>
  <c r="AU511" i="16"/>
  <c r="AV511" i="16"/>
  <c r="AW511" i="16"/>
  <c r="AX511" i="16"/>
  <c r="AR512" i="16"/>
  <c r="AT512" i="16"/>
  <c r="AU512" i="16"/>
  <c r="AV512" i="16"/>
  <c r="AW512" i="16"/>
  <c r="AX512" i="16"/>
  <c r="AR513" i="16"/>
  <c r="AT513" i="16"/>
  <c r="AU513" i="16"/>
  <c r="AV513" i="16"/>
  <c r="AW513" i="16"/>
  <c r="AX513" i="16"/>
  <c r="AR514" i="16"/>
  <c r="AT514" i="16"/>
  <c r="AU514" i="16"/>
  <c r="AV514" i="16"/>
  <c r="AW514" i="16"/>
  <c r="AX514" i="16"/>
  <c r="AR515" i="16"/>
  <c r="AT515" i="16"/>
  <c r="AU515" i="16"/>
  <c r="AV515" i="16"/>
  <c r="AW515" i="16"/>
  <c r="AX515" i="16"/>
  <c r="AR516" i="16"/>
  <c r="AT516" i="16"/>
  <c r="AU516" i="16"/>
  <c r="AV516" i="16"/>
  <c r="AW516" i="16"/>
  <c r="AX516" i="16"/>
  <c r="AR517" i="16"/>
  <c r="AT517" i="16"/>
  <c r="AU517" i="16"/>
  <c r="AV517" i="16"/>
  <c r="AW517" i="16"/>
  <c r="AX517" i="16"/>
  <c r="AR518" i="16"/>
  <c r="AT518" i="16"/>
  <c r="AU518" i="16"/>
  <c r="AV518" i="16"/>
  <c r="AW518" i="16"/>
  <c r="AX518" i="16"/>
  <c r="AR519" i="16"/>
  <c r="AT519" i="16"/>
  <c r="AU519" i="16"/>
  <c r="AV519" i="16"/>
  <c r="AW519" i="16"/>
  <c r="AX519" i="16"/>
  <c r="AR520" i="16"/>
  <c r="AT520" i="16"/>
  <c r="AU520" i="16"/>
  <c r="AV520" i="16"/>
  <c r="AW520" i="16"/>
  <c r="AX520" i="16"/>
  <c r="AR521" i="16"/>
  <c r="AT521" i="16"/>
  <c r="AU521" i="16"/>
  <c r="AV521" i="16"/>
  <c r="AW521" i="16"/>
  <c r="AX521" i="16"/>
  <c r="AR522" i="16"/>
  <c r="AT522" i="16"/>
  <c r="AU522" i="16"/>
  <c r="AV522" i="16"/>
  <c r="AW522" i="16"/>
  <c r="AX522" i="16"/>
  <c r="AR523" i="16"/>
  <c r="AT523" i="16"/>
  <c r="AU523" i="16"/>
  <c r="AV523" i="16"/>
  <c r="AW523" i="16"/>
  <c r="AX523" i="16"/>
  <c r="AR524" i="16"/>
  <c r="AT524" i="16"/>
  <c r="AU524" i="16"/>
  <c r="AV524" i="16"/>
  <c r="AW524" i="16"/>
  <c r="AX524" i="16"/>
  <c r="AR525" i="16"/>
  <c r="AT525" i="16"/>
  <c r="AU525" i="16"/>
  <c r="AV525" i="16"/>
  <c r="AW525" i="16"/>
  <c r="AX525" i="16"/>
  <c r="AR526" i="16"/>
  <c r="AT526" i="16"/>
  <c r="AU526" i="16"/>
  <c r="AV526" i="16"/>
  <c r="AW526" i="16"/>
  <c r="AX526" i="16"/>
  <c r="AR527" i="16"/>
  <c r="AT527" i="16"/>
  <c r="AU527" i="16"/>
  <c r="AV527" i="16"/>
  <c r="AW527" i="16"/>
  <c r="AX527" i="16"/>
  <c r="AR528" i="16"/>
  <c r="AT528" i="16"/>
  <c r="AU528" i="16"/>
  <c r="AV528" i="16"/>
  <c r="AW528" i="16"/>
  <c r="AX528" i="16"/>
  <c r="AR529" i="16"/>
  <c r="AT529" i="16"/>
  <c r="AU529" i="16"/>
  <c r="AV529" i="16"/>
  <c r="AW529" i="16"/>
  <c r="AX529" i="16"/>
  <c r="AR530" i="16"/>
  <c r="AT530" i="16"/>
  <c r="AU530" i="16"/>
  <c r="AV530" i="16"/>
  <c r="AW530" i="16"/>
  <c r="AX530" i="16"/>
  <c r="AR531" i="16"/>
  <c r="AT531" i="16"/>
  <c r="AU531" i="16"/>
  <c r="AV531" i="16"/>
  <c r="AW531" i="16"/>
  <c r="AX531" i="16"/>
  <c r="AR532" i="16"/>
  <c r="AT532" i="16"/>
  <c r="AU532" i="16"/>
  <c r="AV532" i="16"/>
  <c r="AW532" i="16"/>
  <c r="AX532" i="16"/>
  <c r="AR533" i="16"/>
  <c r="AT533" i="16"/>
  <c r="AU533" i="16"/>
  <c r="AV533" i="16"/>
  <c r="AW533" i="16"/>
  <c r="AX533" i="16"/>
  <c r="AR534" i="16"/>
  <c r="AT534" i="16"/>
  <c r="AU534" i="16"/>
  <c r="AV534" i="16"/>
  <c r="AW534" i="16"/>
  <c r="AX534" i="16"/>
  <c r="AR535" i="16"/>
  <c r="AT535" i="16"/>
  <c r="AU535" i="16"/>
  <c r="AV535" i="16"/>
  <c r="AW535" i="16"/>
  <c r="AX535" i="16"/>
  <c r="AR536" i="16"/>
  <c r="AT536" i="16"/>
  <c r="AU536" i="16"/>
  <c r="AV536" i="16"/>
  <c r="AW536" i="16"/>
  <c r="AX536" i="16"/>
  <c r="AR537" i="16"/>
  <c r="AT537" i="16"/>
  <c r="AU537" i="16"/>
  <c r="AV537" i="16"/>
  <c r="AW537" i="16"/>
  <c r="AX537" i="16"/>
  <c r="AR538" i="16"/>
  <c r="AT538" i="16"/>
  <c r="AU538" i="16"/>
  <c r="AV538" i="16"/>
  <c r="AW538" i="16"/>
  <c r="AX538" i="16"/>
  <c r="AR539" i="16"/>
  <c r="AT539" i="16"/>
  <c r="AU539" i="16"/>
  <c r="AV539" i="16"/>
  <c r="AW539" i="16"/>
  <c r="AX539" i="16"/>
  <c r="AR540" i="16"/>
  <c r="AT540" i="16"/>
  <c r="AU540" i="16"/>
  <c r="AV540" i="16"/>
  <c r="AW540" i="16"/>
  <c r="AX540" i="16"/>
  <c r="AR541" i="16"/>
  <c r="AT541" i="16"/>
  <c r="AU541" i="16"/>
  <c r="AV541" i="16"/>
  <c r="AW541" i="16"/>
  <c r="AX541" i="16"/>
  <c r="AR542" i="16"/>
  <c r="AT542" i="16"/>
  <c r="AU542" i="16"/>
  <c r="AV542" i="16"/>
  <c r="AW542" i="16"/>
  <c r="AX542" i="16"/>
  <c r="AR543" i="16"/>
  <c r="AT543" i="16"/>
  <c r="AU543" i="16"/>
  <c r="AV543" i="16"/>
  <c r="AW543" i="16"/>
  <c r="AX543" i="16"/>
  <c r="AR544" i="16"/>
  <c r="AT544" i="16"/>
  <c r="AU544" i="16"/>
  <c r="AV544" i="16"/>
  <c r="AW544" i="16"/>
  <c r="AX544" i="16"/>
  <c r="AR545" i="16"/>
  <c r="AT545" i="16"/>
  <c r="AU545" i="16"/>
  <c r="AV545" i="16"/>
  <c r="AW545" i="16"/>
  <c r="AX545" i="16"/>
  <c r="AR546" i="16"/>
  <c r="AT546" i="16"/>
  <c r="AU546" i="16"/>
  <c r="AV546" i="16"/>
  <c r="AW546" i="16"/>
  <c r="AX546" i="16"/>
  <c r="AR547" i="16"/>
  <c r="AT547" i="16"/>
  <c r="AU547" i="16"/>
  <c r="AV547" i="16"/>
  <c r="AW547" i="16"/>
  <c r="AX547" i="16"/>
  <c r="AR548" i="16"/>
  <c r="AT548" i="16"/>
  <c r="AU548" i="16"/>
  <c r="AV548" i="16"/>
  <c r="AW548" i="16"/>
  <c r="AX548" i="16"/>
  <c r="AR549" i="16"/>
  <c r="AT549" i="16"/>
  <c r="AU549" i="16"/>
  <c r="AV549" i="16"/>
  <c r="AW549" i="16"/>
  <c r="AX549" i="16"/>
  <c r="AR550" i="16"/>
  <c r="AT550" i="16"/>
  <c r="AU550" i="16"/>
  <c r="AV550" i="16"/>
  <c r="AW550" i="16"/>
  <c r="AX550" i="16"/>
  <c r="AR551" i="16"/>
  <c r="AT551" i="16"/>
  <c r="AU551" i="16"/>
  <c r="AV551" i="16"/>
  <c r="AW551" i="16"/>
  <c r="AX551" i="16"/>
  <c r="AR552" i="16"/>
  <c r="AT552" i="16"/>
  <c r="AU552" i="16"/>
  <c r="AV552" i="16"/>
  <c r="AW552" i="16"/>
  <c r="AX552" i="16"/>
  <c r="AR553" i="16"/>
  <c r="AT553" i="16"/>
  <c r="AU553" i="16"/>
  <c r="AV553" i="16"/>
  <c r="AW553" i="16"/>
  <c r="AX553" i="16"/>
  <c r="AR554" i="16"/>
  <c r="AT554" i="16"/>
  <c r="AU554" i="16"/>
  <c r="AV554" i="16"/>
  <c r="AW554" i="16"/>
  <c r="AX554" i="16"/>
  <c r="AR555" i="16"/>
  <c r="AT555" i="16"/>
  <c r="AU555" i="16"/>
  <c r="AV555" i="16"/>
  <c r="AW555" i="16"/>
  <c r="AX555" i="16"/>
  <c r="AR556" i="16"/>
  <c r="AT556" i="16"/>
  <c r="AU556" i="16"/>
  <c r="AV556" i="16"/>
  <c r="AW556" i="16"/>
  <c r="AX556" i="16"/>
  <c r="AR557" i="16"/>
  <c r="AT557" i="16"/>
  <c r="AU557" i="16"/>
  <c r="AV557" i="16"/>
  <c r="AW557" i="16"/>
  <c r="AX557" i="16"/>
  <c r="AR558" i="16"/>
  <c r="AT558" i="16"/>
  <c r="AU558" i="16"/>
  <c r="AV558" i="16"/>
  <c r="AW558" i="16"/>
  <c r="AX558" i="16"/>
  <c r="AR559" i="16"/>
  <c r="AT559" i="16"/>
  <c r="AU559" i="16"/>
  <c r="AV559" i="16"/>
  <c r="AW559" i="16"/>
  <c r="AX559" i="16"/>
  <c r="AR560" i="16"/>
  <c r="AT560" i="16"/>
  <c r="AU560" i="16"/>
  <c r="AV560" i="16"/>
  <c r="AW560" i="16"/>
  <c r="AX560" i="16"/>
  <c r="AR561" i="16"/>
  <c r="AT561" i="16"/>
  <c r="AU561" i="16"/>
  <c r="AV561" i="16"/>
  <c r="AW561" i="16"/>
  <c r="AX561" i="16"/>
  <c r="AR562" i="16"/>
  <c r="AT562" i="16"/>
  <c r="AU562" i="16"/>
  <c r="AV562" i="16"/>
  <c r="AW562" i="16"/>
  <c r="AX562" i="16"/>
  <c r="AR563" i="16"/>
  <c r="AT563" i="16"/>
  <c r="AU563" i="16"/>
  <c r="AV563" i="16"/>
  <c r="AW563" i="16"/>
  <c r="AX563" i="16"/>
  <c r="AR564" i="16"/>
  <c r="AT564" i="16"/>
  <c r="AU564" i="16"/>
  <c r="AV564" i="16"/>
  <c r="AW564" i="16"/>
  <c r="AX564" i="16"/>
  <c r="AR565" i="16"/>
  <c r="AT565" i="16"/>
  <c r="AU565" i="16"/>
  <c r="AV565" i="16"/>
  <c r="AW565" i="16"/>
  <c r="AX565" i="16"/>
  <c r="AR566" i="16"/>
  <c r="AT566" i="16"/>
  <c r="AU566" i="16"/>
  <c r="AV566" i="16"/>
  <c r="AW566" i="16"/>
  <c r="AX566" i="16"/>
  <c r="AR567" i="16"/>
  <c r="AT567" i="16"/>
  <c r="AU567" i="16"/>
  <c r="AV567" i="16"/>
  <c r="AW567" i="16"/>
  <c r="AX567" i="16"/>
  <c r="AR568" i="16"/>
  <c r="AT568" i="16"/>
  <c r="AU568" i="16"/>
  <c r="AV568" i="16"/>
  <c r="AW568" i="16"/>
  <c r="AX568" i="16"/>
  <c r="AR569" i="16"/>
  <c r="AT569" i="16"/>
  <c r="AU569" i="16"/>
  <c r="AV569" i="16"/>
  <c r="AW569" i="16"/>
  <c r="AX569" i="16"/>
  <c r="AR570" i="16"/>
  <c r="AT570" i="16"/>
  <c r="AU570" i="16"/>
  <c r="AV570" i="16"/>
  <c r="AW570" i="16"/>
  <c r="AX570" i="16"/>
  <c r="AR571" i="16"/>
  <c r="AT571" i="16"/>
  <c r="AU571" i="16"/>
  <c r="AV571" i="16"/>
  <c r="AW571" i="16"/>
  <c r="AX571" i="16"/>
  <c r="AR572" i="16"/>
  <c r="AT572" i="16"/>
  <c r="AU572" i="16"/>
  <c r="AV572" i="16"/>
  <c r="AW572" i="16"/>
  <c r="AX572" i="16"/>
  <c r="AR573" i="16"/>
  <c r="AT573" i="16"/>
  <c r="AU573" i="16"/>
  <c r="AV573" i="16"/>
  <c r="AW573" i="16"/>
  <c r="AX573" i="16"/>
  <c r="AR574" i="16"/>
  <c r="AT574" i="16"/>
  <c r="AU574" i="16"/>
  <c r="AV574" i="16"/>
  <c r="AW574" i="16"/>
  <c r="AX574" i="16"/>
  <c r="AR575" i="16"/>
  <c r="AT575" i="16"/>
  <c r="AU575" i="16"/>
  <c r="AV575" i="16"/>
  <c r="AW575" i="16"/>
  <c r="AX575" i="16"/>
  <c r="AR576" i="16"/>
  <c r="AT576" i="16"/>
  <c r="AU576" i="16"/>
  <c r="AV576" i="16"/>
  <c r="AW576" i="16"/>
  <c r="AX576" i="16"/>
  <c r="AR577" i="16"/>
  <c r="AT577" i="16"/>
  <c r="AU577" i="16"/>
  <c r="AV577" i="16"/>
  <c r="AW577" i="16"/>
  <c r="AX577" i="16"/>
  <c r="AR578" i="16"/>
  <c r="AT578" i="16"/>
  <c r="AU578" i="16"/>
  <c r="AV578" i="16"/>
  <c r="AW578" i="16"/>
  <c r="AX578" i="16"/>
  <c r="AR579" i="16"/>
  <c r="AT579" i="16"/>
  <c r="AU579" i="16"/>
  <c r="AV579" i="16"/>
  <c r="AW579" i="16"/>
  <c r="AX579" i="16"/>
  <c r="AR580" i="16"/>
  <c r="AT580" i="16"/>
  <c r="AU580" i="16"/>
  <c r="AV580" i="16"/>
  <c r="AW580" i="16"/>
  <c r="AX580" i="16"/>
  <c r="AR581" i="16"/>
  <c r="AT581" i="16"/>
  <c r="AU581" i="16"/>
  <c r="AV581" i="16"/>
  <c r="AW581" i="16"/>
  <c r="AX581" i="16"/>
  <c r="AR582" i="16"/>
  <c r="AT582" i="16"/>
  <c r="AU582" i="16"/>
  <c r="AV582" i="16"/>
  <c r="AW582" i="16"/>
  <c r="AX582" i="16"/>
  <c r="AR583" i="16"/>
  <c r="AT583" i="16"/>
  <c r="AU583" i="16"/>
  <c r="AV583" i="16"/>
  <c r="AW583" i="16"/>
  <c r="AX583" i="16"/>
  <c r="AR584" i="16"/>
  <c r="AT584" i="16"/>
  <c r="AU584" i="16"/>
  <c r="AV584" i="16"/>
  <c r="AW584" i="16"/>
  <c r="AX584" i="16"/>
  <c r="AR585" i="16"/>
  <c r="AT585" i="16"/>
  <c r="AU585" i="16"/>
  <c r="AV585" i="16"/>
  <c r="AW585" i="16"/>
  <c r="AX585" i="16"/>
  <c r="AR586" i="16"/>
  <c r="AT586" i="16"/>
  <c r="AU586" i="16"/>
  <c r="AV586" i="16"/>
  <c r="AW586" i="16"/>
  <c r="AX586" i="16"/>
  <c r="AR587" i="16"/>
  <c r="AT587" i="16"/>
  <c r="AU587" i="16"/>
  <c r="AV587" i="16"/>
  <c r="AW587" i="16"/>
  <c r="AX587" i="16"/>
  <c r="AR588" i="16"/>
  <c r="AT588" i="16"/>
  <c r="AU588" i="16"/>
  <c r="AV588" i="16"/>
  <c r="AW588" i="16"/>
  <c r="AX588" i="16"/>
  <c r="AR589" i="16"/>
  <c r="AT589" i="16"/>
  <c r="AU589" i="16"/>
  <c r="AV589" i="16"/>
  <c r="AW589" i="16"/>
  <c r="AX589" i="16"/>
  <c r="AR590" i="16"/>
  <c r="AT590" i="16"/>
  <c r="AU590" i="16"/>
  <c r="AV590" i="16"/>
  <c r="AW590" i="16"/>
  <c r="AX590" i="16"/>
  <c r="AR591" i="16"/>
  <c r="AT591" i="16"/>
  <c r="AU591" i="16"/>
  <c r="AV591" i="16"/>
  <c r="AW591" i="16"/>
  <c r="AX591" i="16"/>
  <c r="AR592" i="16"/>
  <c r="AT592" i="16"/>
  <c r="AU592" i="16"/>
  <c r="AV592" i="16"/>
  <c r="AW592" i="16"/>
  <c r="AX592" i="16"/>
  <c r="AR593" i="16"/>
  <c r="AT593" i="16"/>
  <c r="AU593" i="16"/>
  <c r="AV593" i="16"/>
  <c r="AW593" i="16"/>
  <c r="AX593" i="16"/>
  <c r="AR594" i="16"/>
  <c r="AT594" i="16"/>
  <c r="AU594" i="16"/>
  <c r="AV594" i="16"/>
  <c r="AW594" i="16"/>
  <c r="AX594" i="16"/>
  <c r="AR595" i="16"/>
  <c r="AT595" i="16"/>
  <c r="AU595" i="16"/>
  <c r="AV595" i="16"/>
  <c r="AW595" i="16"/>
  <c r="AX595" i="16"/>
  <c r="AR596" i="16"/>
  <c r="AT596" i="16"/>
  <c r="AU596" i="16"/>
  <c r="AV596" i="16"/>
  <c r="AW596" i="16"/>
  <c r="AX596" i="16"/>
  <c r="AR597" i="16"/>
  <c r="AT597" i="16"/>
  <c r="AU597" i="16"/>
  <c r="AV597" i="16"/>
  <c r="AW597" i="16"/>
  <c r="AX597" i="16"/>
  <c r="AR598" i="16"/>
  <c r="AT598" i="16"/>
  <c r="AU598" i="16"/>
  <c r="AV598" i="16"/>
  <c r="AW598" i="16"/>
  <c r="AX598" i="16"/>
  <c r="AR599" i="16"/>
  <c r="AT599" i="16"/>
  <c r="AU599" i="16"/>
  <c r="AV599" i="16"/>
  <c r="AW599" i="16"/>
  <c r="AX599" i="16"/>
  <c r="AR600" i="16"/>
  <c r="AT600" i="16"/>
  <c r="AU600" i="16"/>
  <c r="AV600" i="16"/>
  <c r="AW600" i="16"/>
  <c r="AX600" i="16"/>
  <c r="AR601" i="16"/>
  <c r="AT601" i="16"/>
  <c r="AU601" i="16"/>
  <c r="AV601" i="16"/>
  <c r="AW601" i="16"/>
  <c r="AX601" i="16"/>
  <c r="AR602" i="16"/>
  <c r="AT602" i="16"/>
  <c r="AU602" i="16"/>
  <c r="AV602" i="16"/>
  <c r="AW602" i="16"/>
  <c r="AX602" i="16"/>
  <c r="AR603" i="16"/>
  <c r="AT603" i="16"/>
  <c r="AU603" i="16"/>
  <c r="AV603" i="16"/>
  <c r="AW603" i="16"/>
  <c r="AX603" i="16"/>
  <c r="AR604" i="16"/>
  <c r="AT604" i="16"/>
  <c r="AU604" i="16"/>
  <c r="AV604" i="16"/>
  <c r="AW604" i="16"/>
  <c r="AX604" i="16"/>
  <c r="AR605" i="16"/>
  <c r="AT605" i="16"/>
  <c r="AU605" i="16"/>
  <c r="AV605" i="16"/>
  <c r="AW605" i="16"/>
  <c r="AX605" i="16"/>
  <c r="AR606" i="16"/>
  <c r="AT606" i="16"/>
  <c r="AU606" i="16"/>
  <c r="AV606" i="16"/>
  <c r="AW606" i="16"/>
  <c r="AX606" i="16"/>
  <c r="AR607" i="16"/>
  <c r="AT607" i="16"/>
  <c r="AU607" i="16"/>
  <c r="AV607" i="16"/>
  <c r="AW607" i="16"/>
  <c r="AX607" i="16"/>
  <c r="AR608" i="16"/>
  <c r="AT608" i="16"/>
  <c r="AU608" i="16"/>
  <c r="AV608" i="16"/>
  <c r="AW608" i="16"/>
  <c r="AX608" i="16"/>
  <c r="AR609" i="16"/>
  <c r="AT609" i="16"/>
  <c r="AU609" i="16"/>
  <c r="AV609" i="16"/>
  <c r="AW609" i="16"/>
  <c r="AX609" i="16"/>
  <c r="AR610" i="16"/>
  <c r="AT610" i="16"/>
  <c r="AU610" i="16"/>
  <c r="AV610" i="16"/>
  <c r="AW610" i="16"/>
  <c r="AX610" i="16"/>
  <c r="AR611" i="16"/>
  <c r="AT611" i="16"/>
  <c r="AU611" i="16"/>
  <c r="AV611" i="16"/>
  <c r="AW611" i="16"/>
  <c r="AX611" i="16"/>
  <c r="AR612" i="16"/>
  <c r="AT612" i="16"/>
  <c r="AU612" i="16"/>
  <c r="AV612" i="16"/>
  <c r="AW612" i="16"/>
  <c r="AX612" i="16"/>
  <c r="AR613" i="16"/>
  <c r="AT613" i="16"/>
  <c r="AU613" i="16"/>
  <c r="AV613" i="16"/>
  <c r="AW613" i="16"/>
  <c r="AX613" i="16"/>
  <c r="AR614" i="16"/>
  <c r="AT614" i="16"/>
  <c r="AU614" i="16"/>
  <c r="AV614" i="16"/>
  <c r="AW614" i="16"/>
  <c r="AX614" i="16"/>
  <c r="AR615" i="16"/>
  <c r="AT615" i="16"/>
  <c r="AU615" i="16"/>
  <c r="AV615" i="16"/>
  <c r="AW615" i="16"/>
  <c r="AX615" i="16"/>
  <c r="AR616" i="16"/>
  <c r="AT616" i="16"/>
  <c r="AU616" i="16"/>
  <c r="AV616" i="16"/>
  <c r="AW616" i="16"/>
  <c r="AX616" i="16"/>
  <c r="AR617" i="16"/>
  <c r="AT617" i="16"/>
  <c r="AU617" i="16"/>
  <c r="AV617" i="16"/>
  <c r="AW617" i="16"/>
  <c r="AX617" i="16"/>
  <c r="AR618" i="16"/>
  <c r="AT618" i="16"/>
  <c r="AU618" i="16"/>
  <c r="AV618" i="16"/>
  <c r="AW618" i="16"/>
  <c r="AX618" i="16"/>
  <c r="AR619" i="16"/>
  <c r="AT619" i="16"/>
  <c r="AU619" i="16"/>
  <c r="AV619" i="16"/>
  <c r="AW619" i="16"/>
  <c r="AX619" i="16"/>
  <c r="AR620" i="16"/>
  <c r="AT620" i="16"/>
  <c r="AU620" i="16"/>
  <c r="AV620" i="16"/>
  <c r="AW620" i="16"/>
  <c r="AX620" i="16"/>
  <c r="AR621" i="16"/>
  <c r="AT621" i="16"/>
  <c r="AU621" i="16"/>
  <c r="AV621" i="16"/>
  <c r="AW621" i="16"/>
  <c r="AX621" i="16"/>
  <c r="AR622" i="16"/>
  <c r="AT622" i="16"/>
  <c r="AU622" i="16"/>
  <c r="AV622" i="16"/>
  <c r="AW622" i="16"/>
  <c r="AX622" i="16"/>
  <c r="AR623" i="16"/>
  <c r="AT623" i="16"/>
  <c r="AU623" i="16"/>
  <c r="AV623" i="16"/>
  <c r="AW623" i="16"/>
  <c r="AX623" i="16"/>
  <c r="AR624" i="16"/>
  <c r="AT624" i="16"/>
  <c r="AU624" i="16"/>
  <c r="AV624" i="16"/>
  <c r="AW624" i="16"/>
  <c r="AX624" i="16"/>
  <c r="AR625" i="16"/>
  <c r="AT625" i="16"/>
  <c r="AU625" i="16"/>
  <c r="AV625" i="16"/>
  <c r="AW625" i="16"/>
  <c r="AX625" i="16"/>
  <c r="AR626" i="16"/>
  <c r="AT626" i="16"/>
  <c r="AU626" i="16"/>
  <c r="AV626" i="16"/>
  <c r="AW626" i="16"/>
  <c r="AX626" i="16"/>
  <c r="AR627" i="16"/>
  <c r="AT627" i="16"/>
  <c r="AU627" i="16"/>
  <c r="AV627" i="16"/>
  <c r="AW627" i="16"/>
  <c r="AX627" i="16"/>
  <c r="AR628" i="16"/>
  <c r="AT628" i="16"/>
  <c r="AU628" i="16"/>
  <c r="AV628" i="16"/>
  <c r="AW628" i="16"/>
  <c r="AX628" i="16"/>
  <c r="AR629" i="16"/>
  <c r="AT629" i="16"/>
  <c r="AU629" i="16"/>
  <c r="AV629" i="16"/>
  <c r="AW629" i="16"/>
  <c r="AX629" i="16"/>
  <c r="AR630" i="16"/>
  <c r="AT630" i="16"/>
  <c r="AU630" i="16"/>
  <c r="AV630" i="16"/>
  <c r="AW630" i="16"/>
  <c r="AX630" i="16"/>
  <c r="AR631" i="16"/>
  <c r="AT631" i="16"/>
  <c r="AU631" i="16"/>
  <c r="AV631" i="16"/>
  <c r="AW631" i="16"/>
  <c r="AX631" i="16"/>
  <c r="AR632" i="16"/>
  <c r="AT632" i="16"/>
  <c r="AU632" i="16"/>
  <c r="AV632" i="16"/>
  <c r="AW632" i="16"/>
  <c r="AX632" i="16"/>
  <c r="AR633" i="16"/>
  <c r="AT633" i="16"/>
  <c r="AU633" i="16"/>
  <c r="AV633" i="16"/>
  <c r="AW633" i="16"/>
  <c r="AX633" i="16"/>
  <c r="AR634" i="16"/>
  <c r="AT634" i="16"/>
  <c r="AU634" i="16"/>
  <c r="AV634" i="16"/>
  <c r="AW634" i="16"/>
  <c r="AX634" i="16"/>
  <c r="AR635" i="16"/>
  <c r="AT635" i="16"/>
  <c r="AU635" i="16"/>
  <c r="AV635" i="16"/>
  <c r="AW635" i="16"/>
  <c r="AX635" i="16"/>
  <c r="AR636" i="16"/>
  <c r="AT636" i="16"/>
  <c r="AU636" i="16"/>
  <c r="AV636" i="16"/>
  <c r="AW636" i="16"/>
  <c r="AX636" i="16"/>
  <c r="AR637" i="16"/>
  <c r="AT637" i="16"/>
  <c r="AU637" i="16"/>
  <c r="AV637" i="16"/>
  <c r="AW637" i="16"/>
  <c r="AX637" i="16"/>
  <c r="AR638" i="16"/>
  <c r="AT638" i="16"/>
  <c r="AU638" i="16"/>
  <c r="AV638" i="16"/>
  <c r="AW638" i="16"/>
  <c r="AX638" i="16"/>
  <c r="AR639" i="16"/>
  <c r="AT639" i="16"/>
  <c r="AU639" i="16"/>
  <c r="AV639" i="16"/>
  <c r="AW639" i="16"/>
  <c r="AX639" i="16"/>
  <c r="AR640" i="16"/>
  <c r="AT640" i="16"/>
  <c r="AU640" i="16"/>
  <c r="AV640" i="16"/>
  <c r="AW640" i="16"/>
  <c r="AX640" i="16"/>
  <c r="AR641" i="16"/>
  <c r="AT641" i="16"/>
  <c r="AU641" i="16"/>
  <c r="AV641" i="16"/>
  <c r="AW641" i="16"/>
  <c r="AX641" i="16"/>
  <c r="AR642" i="16"/>
  <c r="AT642" i="16"/>
  <c r="AU642" i="16"/>
  <c r="AV642" i="16"/>
  <c r="AW642" i="16"/>
  <c r="AX642" i="16"/>
  <c r="AR643" i="16"/>
  <c r="AT643" i="16"/>
  <c r="AU643" i="16"/>
  <c r="AV643" i="16"/>
  <c r="AW643" i="16"/>
  <c r="AX643" i="16"/>
  <c r="AR644" i="16"/>
  <c r="AT644" i="16"/>
  <c r="AU644" i="16"/>
  <c r="AV644" i="16"/>
  <c r="AW644" i="16"/>
  <c r="AX644" i="16"/>
  <c r="AR645" i="16"/>
  <c r="AT645" i="16"/>
  <c r="AU645" i="16"/>
  <c r="AV645" i="16"/>
  <c r="AW645" i="16"/>
  <c r="AX645" i="16"/>
  <c r="AR646" i="16"/>
  <c r="AT646" i="16"/>
  <c r="AU646" i="16"/>
  <c r="AV646" i="16"/>
  <c r="AW646" i="16"/>
  <c r="AX646" i="16"/>
  <c r="AR647" i="16"/>
  <c r="AT647" i="16"/>
  <c r="AU647" i="16"/>
  <c r="AV647" i="16"/>
  <c r="AW647" i="16"/>
  <c r="AX647" i="16"/>
  <c r="AR648" i="16"/>
  <c r="AT648" i="16"/>
  <c r="AU648" i="16"/>
  <c r="AV648" i="16"/>
  <c r="AW648" i="16"/>
  <c r="AX648" i="16"/>
  <c r="AR649" i="16"/>
  <c r="AT649" i="16"/>
  <c r="AU649" i="16"/>
  <c r="AV649" i="16"/>
  <c r="AW649" i="16"/>
  <c r="AX649" i="16"/>
  <c r="AR650" i="16"/>
  <c r="AT650" i="16"/>
  <c r="AU650" i="16"/>
  <c r="AV650" i="16"/>
  <c r="AW650" i="16"/>
  <c r="AX650" i="16"/>
  <c r="AR651" i="16"/>
  <c r="AT651" i="16"/>
  <c r="AU651" i="16"/>
  <c r="AV651" i="16"/>
  <c r="AW651" i="16"/>
  <c r="AX651" i="16"/>
  <c r="AR652" i="16"/>
  <c r="AT652" i="16"/>
  <c r="AU652" i="16"/>
  <c r="AV652" i="16"/>
  <c r="AW652" i="16"/>
  <c r="AX652" i="16"/>
  <c r="AR653" i="16"/>
  <c r="AT653" i="16"/>
  <c r="AU653" i="16"/>
  <c r="AV653" i="16"/>
  <c r="AW653" i="16"/>
  <c r="AX653" i="16"/>
  <c r="AR654" i="16"/>
  <c r="AT654" i="16"/>
  <c r="AU654" i="16"/>
  <c r="AV654" i="16"/>
  <c r="AW654" i="16"/>
  <c r="AX654" i="16"/>
  <c r="AR655" i="16"/>
  <c r="AT655" i="16"/>
  <c r="AU655" i="16"/>
  <c r="AV655" i="16"/>
  <c r="AW655" i="16"/>
  <c r="AX655" i="16"/>
  <c r="AR656" i="16"/>
  <c r="AT656" i="16"/>
  <c r="AU656" i="16"/>
  <c r="AV656" i="16"/>
  <c r="AW656" i="16"/>
  <c r="AX656" i="16"/>
  <c r="AR657" i="16"/>
  <c r="AT657" i="16"/>
  <c r="AU657" i="16"/>
  <c r="AV657" i="16"/>
  <c r="AW657" i="16"/>
  <c r="AX657" i="16"/>
  <c r="AR658" i="16"/>
  <c r="AT658" i="16"/>
  <c r="AU658" i="16"/>
  <c r="AV658" i="16"/>
  <c r="AW658" i="16"/>
  <c r="AX658" i="16"/>
  <c r="AR659" i="16"/>
  <c r="AT659" i="16"/>
  <c r="AU659" i="16"/>
  <c r="AV659" i="16"/>
  <c r="AW659" i="16"/>
  <c r="AX659" i="16"/>
  <c r="AR660" i="16"/>
  <c r="AT660" i="16"/>
  <c r="AU660" i="16"/>
  <c r="AV660" i="16"/>
  <c r="AW660" i="16"/>
  <c r="AX660" i="16"/>
  <c r="AR661" i="16"/>
  <c r="AT661" i="16"/>
  <c r="AU661" i="16"/>
  <c r="AV661" i="16"/>
  <c r="AW661" i="16"/>
  <c r="AX661" i="16"/>
  <c r="AR662" i="16"/>
  <c r="AT662" i="16"/>
  <c r="AU662" i="16"/>
  <c r="AV662" i="16"/>
  <c r="AW662" i="16"/>
  <c r="AX662" i="16"/>
  <c r="AR663" i="16"/>
  <c r="AT663" i="16"/>
  <c r="AU663" i="16"/>
  <c r="AV663" i="16"/>
  <c r="AW663" i="16"/>
  <c r="AX663" i="16"/>
  <c r="AR664" i="16"/>
  <c r="AT664" i="16"/>
  <c r="AU664" i="16"/>
  <c r="AV664" i="16"/>
  <c r="AW664" i="16"/>
  <c r="AX664" i="16"/>
  <c r="AR665" i="16"/>
  <c r="AT665" i="16"/>
  <c r="AU665" i="16"/>
  <c r="AV665" i="16"/>
  <c r="AW665" i="16"/>
  <c r="AX665" i="16"/>
  <c r="AR666" i="16"/>
  <c r="AT666" i="16"/>
  <c r="AU666" i="16"/>
  <c r="AV666" i="16"/>
  <c r="AW666" i="16"/>
  <c r="AX666" i="16"/>
  <c r="AR667" i="16"/>
  <c r="AT667" i="16"/>
  <c r="AU667" i="16"/>
  <c r="AV667" i="16"/>
  <c r="AW667" i="16"/>
  <c r="AX667" i="16"/>
  <c r="AR668" i="16"/>
  <c r="AT668" i="16"/>
  <c r="AU668" i="16"/>
  <c r="AV668" i="16"/>
  <c r="AW668" i="16"/>
  <c r="AX668" i="16"/>
  <c r="AR669" i="16"/>
  <c r="AT669" i="16"/>
  <c r="AU669" i="16"/>
  <c r="AV669" i="16"/>
  <c r="AW669" i="16"/>
  <c r="AX669" i="16"/>
  <c r="AR670" i="16"/>
  <c r="AT670" i="16"/>
  <c r="AU670" i="16"/>
  <c r="AV670" i="16"/>
  <c r="AW670" i="16"/>
  <c r="AX670" i="16"/>
  <c r="AR671" i="16"/>
  <c r="AT671" i="16"/>
  <c r="AU671" i="16"/>
  <c r="AV671" i="16"/>
  <c r="AW671" i="16"/>
  <c r="AX671" i="16"/>
  <c r="AR672" i="16"/>
  <c r="AT672" i="16"/>
  <c r="AU672" i="16"/>
  <c r="AV672" i="16"/>
  <c r="AW672" i="16"/>
  <c r="AX672" i="16"/>
  <c r="AR673" i="16"/>
  <c r="AT673" i="16"/>
  <c r="AU673" i="16"/>
  <c r="AV673" i="16"/>
  <c r="AW673" i="16"/>
  <c r="AX673" i="16"/>
  <c r="AR674" i="16"/>
  <c r="AT674" i="16"/>
  <c r="AU674" i="16"/>
  <c r="AV674" i="16"/>
  <c r="AW674" i="16"/>
  <c r="AX674" i="16"/>
  <c r="AR675" i="16"/>
  <c r="AT675" i="16"/>
  <c r="AU675" i="16"/>
  <c r="AV675" i="16"/>
  <c r="AW675" i="16"/>
  <c r="AX675" i="16"/>
  <c r="AR676" i="16"/>
  <c r="AT676" i="16"/>
  <c r="AU676" i="16"/>
  <c r="AV676" i="16"/>
  <c r="AW676" i="16"/>
  <c r="AX676" i="16"/>
  <c r="AR677" i="16"/>
  <c r="AT677" i="16"/>
  <c r="AU677" i="16"/>
  <c r="AV677" i="16"/>
  <c r="AW677" i="16"/>
  <c r="AX677" i="16"/>
  <c r="AR678" i="16"/>
  <c r="AT678" i="16"/>
  <c r="AU678" i="16"/>
  <c r="AV678" i="16"/>
  <c r="AW678" i="16"/>
  <c r="AX678" i="16"/>
  <c r="AR679" i="16"/>
  <c r="AT679" i="16"/>
  <c r="AU679" i="16"/>
  <c r="AV679" i="16"/>
  <c r="AW679" i="16"/>
  <c r="AX679" i="16"/>
  <c r="AR680" i="16"/>
  <c r="AT680" i="16"/>
  <c r="AU680" i="16"/>
  <c r="AV680" i="16"/>
  <c r="AW680" i="16"/>
  <c r="AX680" i="16"/>
  <c r="AR681" i="16"/>
  <c r="AT681" i="16"/>
  <c r="AU681" i="16"/>
  <c r="AV681" i="16"/>
  <c r="AW681" i="16"/>
  <c r="AX681" i="16"/>
  <c r="AR682" i="16"/>
  <c r="AT682" i="16"/>
  <c r="AU682" i="16"/>
  <c r="AV682" i="16"/>
  <c r="AW682" i="16"/>
  <c r="AX682" i="16"/>
  <c r="AR683" i="16"/>
  <c r="AT683" i="16"/>
  <c r="AU683" i="16"/>
  <c r="AV683" i="16"/>
  <c r="AW683" i="16"/>
  <c r="AX683" i="16"/>
  <c r="AR684" i="16"/>
  <c r="AT684" i="16"/>
  <c r="AU684" i="16"/>
  <c r="AV684" i="16"/>
  <c r="AW684" i="16"/>
  <c r="AX684" i="16"/>
  <c r="AR685" i="16"/>
  <c r="AT685" i="16"/>
  <c r="AU685" i="16"/>
  <c r="AV685" i="16"/>
  <c r="AW685" i="16"/>
  <c r="AX685" i="16"/>
  <c r="AR686" i="16"/>
  <c r="AT686" i="16"/>
  <c r="AU686" i="16"/>
  <c r="AV686" i="16"/>
  <c r="AW686" i="16"/>
  <c r="AX686" i="16"/>
  <c r="AR687" i="16"/>
  <c r="AT687" i="16"/>
  <c r="AU687" i="16"/>
  <c r="AV687" i="16"/>
  <c r="AW687" i="16"/>
  <c r="AX687" i="16"/>
  <c r="AR688" i="16"/>
  <c r="AT688" i="16"/>
  <c r="AU688" i="16"/>
  <c r="AV688" i="16"/>
  <c r="AW688" i="16"/>
  <c r="AX688" i="16"/>
  <c r="AR689" i="16"/>
  <c r="AT689" i="16"/>
  <c r="AU689" i="16"/>
  <c r="AV689" i="16"/>
  <c r="AW689" i="16"/>
  <c r="AX689" i="16"/>
  <c r="AR690" i="16"/>
  <c r="AT690" i="16"/>
  <c r="AU690" i="16"/>
  <c r="AV690" i="16"/>
  <c r="AW690" i="16"/>
  <c r="AX690" i="16"/>
  <c r="AR691" i="16"/>
  <c r="AT691" i="16"/>
  <c r="AU691" i="16"/>
  <c r="AV691" i="16"/>
  <c r="AW691" i="16"/>
  <c r="AX691" i="16"/>
  <c r="AR692" i="16"/>
  <c r="AT692" i="16"/>
  <c r="AU692" i="16"/>
  <c r="AV692" i="16"/>
  <c r="AW692" i="16"/>
  <c r="AX692" i="16"/>
  <c r="AR693" i="16"/>
  <c r="AT693" i="16"/>
  <c r="AU693" i="16"/>
  <c r="AV693" i="16"/>
  <c r="AW693" i="16"/>
  <c r="AX693" i="16"/>
  <c r="AR694" i="16"/>
  <c r="AT694" i="16"/>
  <c r="AU694" i="16"/>
  <c r="AV694" i="16"/>
  <c r="AW694" i="16"/>
  <c r="AX694" i="16"/>
  <c r="AR695" i="16"/>
  <c r="AT695" i="16"/>
  <c r="AU695" i="16"/>
  <c r="AV695" i="16"/>
  <c r="AW695" i="16"/>
  <c r="AX695" i="16"/>
  <c r="AR696" i="16"/>
  <c r="AT696" i="16"/>
  <c r="AU696" i="16"/>
  <c r="AV696" i="16"/>
  <c r="AW696" i="16"/>
  <c r="AX696" i="16"/>
  <c r="AR697" i="16"/>
  <c r="AT697" i="16"/>
  <c r="AU697" i="16"/>
  <c r="AV697" i="16"/>
  <c r="AW697" i="16"/>
  <c r="AX697" i="16"/>
  <c r="AR698" i="16"/>
  <c r="AT698" i="16"/>
  <c r="AU698" i="16"/>
  <c r="AV698" i="16"/>
  <c r="AW698" i="16"/>
  <c r="AX698" i="16"/>
  <c r="AR699" i="16"/>
  <c r="AT699" i="16"/>
  <c r="AU699" i="16"/>
  <c r="AV699" i="16"/>
  <c r="AW699" i="16"/>
  <c r="AX699" i="16"/>
  <c r="AR700" i="16"/>
  <c r="AT700" i="16"/>
  <c r="AU700" i="16"/>
  <c r="AV700" i="16"/>
  <c r="AW700" i="16"/>
  <c r="AX700" i="16"/>
  <c r="AR701" i="16"/>
  <c r="AT701" i="16"/>
  <c r="AU701" i="16"/>
  <c r="AV701" i="16"/>
  <c r="AW701" i="16"/>
  <c r="AX701" i="16"/>
  <c r="AR702" i="16"/>
  <c r="AT702" i="16"/>
  <c r="AU702" i="16"/>
  <c r="AV702" i="16"/>
  <c r="AW702" i="16"/>
  <c r="AX702" i="16"/>
  <c r="AR703" i="16"/>
  <c r="AT703" i="16"/>
  <c r="AU703" i="16"/>
  <c r="AV703" i="16"/>
  <c r="AW703" i="16"/>
  <c r="AX703" i="16"/>
  <c r="AR704" i="16"/>
  <c r="AT704" i="16"/>
  <c r="AU704" i="16"/>
  <c r="AV704" i="16"/>
  <c r="AW704" i="16"/>
  <c r="AX704" i="16"/>
  <c r="AR705" i="16"/>
  <c r="AT705" i="16"/>
  <c r="AU705" i="16"/>
  <c r="AV705" i="16"/>
  <c r="AW705" i="16"/>
  <c r="AX705" i="16"/>
  <c r="AR706" i="16"/>
  <c r="AT706" i="16"/>
  <c r="AU706" i="16"/>
  <c r="AV706" i="16"/>
  <c r="AW706" i="16"/>
  <c r="AX706" i="16"/>
  <c r="AR707" i="16"/>
  <c r="AT707" i="16"/>
  <c r="AU707" i="16"/>
  <c r="AV707" i="16"/>
  <c r="AW707" i="16"/>
  <c r="AX707" i="16"/>
  <c r="AR708" i="16"/>
  <c r="AT708" i="16"/>
  <c r="AU708" i="16"/>
  <c r="AV708" i="16"/>
  <c r="AW708" i="16"/>
  <c r="AX708" i="16"/>
  <c r="AR709" i="16"/>
  <c r="AT709" i="16"/>
  <c r="AU709" i="16"/>
  <c r="AV709" i="16"/>
  <c r="AW709" i="16"/>
  <c r="AX709" i="16"/>
  <c r="AR710" i="16"/>
  <c r="AT710" i="16"/>
  <c r="AU710" i="16"/>
  <c r="AV710" i="16"/>
  <c r="AW710" i="16"/>
  <c r="AX710" i="16"/>
  <c r="AR711" i="16"/>
  <c r="AT711" i="16"/>
  <c r="AU711" i="16"/>
  <c r="AV711" i="16"/>
  <c r="AW711" i="16"/>
  <c r="AX711" i="16"/>
  <c r="AR712" i="16"/>
  <c r="AT712" i="16"/>
  <c r="AU712" i="16"/>
  <c r="AV712" i="16"/>
  <c r="AW712" i="16"/>
  <c r="AX712" i="16"/>
  <c r="AR713" i="16"/>
  <c r="AT713" i="16"/>
  <c r="AU713" i="16"/>
  <c r="AV713" i="16"/>
  <c r="AW713" i="16"/>
  <c r="AX713" i="16"/>
  <c r="AR714" i="16"/>
  <c r="AT714" i="16"/>
  <c r="AU714" i="16"/>
  <c r="AV714" i="16"/>
  <c r="AW714" i="16"/>
  <c r="AX714" i="16"/>
  <c r="AR715" i="16"/>
  <c r="AT715" i="16"/>
  <c r="AU715" i="16"/>
  <c r="AV715" i="16"/>
  <c r="AW715" i="16"/>
  <c r="AX715" i="16"/>
  <c r="AR716" i="16"/>
  <c r="AT716" i="16"/>
  <c r="AU716" i="16"/>
  <c r="AV716" i="16"/>
  <c r="AW716" i="16"/>
  <c r="AX716" i="16"/>
  <c r="AR717" i="16"/>
  <c r="AT717" i="16"/>
  <c r="AU717" i="16"/>
  <c r="AV717" i="16"/>
  <c r="AW717" i="16"/>
  <c r="AX717" i="16"/>
  <c r="AR718" i="16"/>
  <c r="AT718" i="16"/>
  <c r="AU718" i="16"/>
  <c r="AV718" i="16"/>
  <c r="AW718" i="16"/>
  <c r="AX718" i="16"/>
  <c r="AR719" i="16"/>
  <c r="AT719" i="16"/>
  <c r="AU719" i="16"/>
  <c r="AV719" i="16"/>
  <c r="AW719" i="16"/>
  <c r="AX719" i="16"/>
  <c r="AR720" i="16"/>
  <c r="AT720" i="16"/>
  <c r="AU720" i="16"/>
  <c r="AV720" i="16"/>
  <c r="AW720" i="16"/>
  <c r="AX720" i="16"/>
  <c r="AR721" i="16"/>
  <c r="AT721" i="16"/>
  <c r="AU721" i="16"/>
  <c r="AV721" i="16"/>
  <c r="AW721" i="16"/>
  <c r="AX721" i="16"/>
  <c r="AR722" i="16"/>
  <c r="AT722" i="16"/>
  <c r="AU722" i="16"/>
  <c r="AV722" i="16"/>
  <c r="AW722" i="16"/>
  <c r="AX722" i="16"/>
  <c r="AR723" i="16"/>
  <c r="AT723" i="16"/>
  <c r="AU723" i="16"/>
  <c r="AV723" i="16"/>
  <c r="AW723" i="16"/>
  <c r="AX723" i="16"/>
  <c r="AR724" i="16"/>
  <c r="AT724" i="16"/>
  <c r="AU724" i="16"/>
  <c r="AV724" i="16"/>
  <c r="AW724" i="16"/>
  <c r="AX724" i="16"/>
  <c r="AR725" i="16"/>
  <c r="AT725" i="16"/>
  <c r="AU725" i="16"/>
  <c r="AV725" i="16"/>
  <c r="AW725" i="16"/>
  <c r="AX725" i="16"/>
  <c r="AR726" i="16"/>
  <c r="AT726" i="16"/>
  <c r="AU726" i="16"/>
  <c r="AV726" i="16"/>
  <c r="AW726" i="16"/>
  <c r="AX726" i="16"/>
  <c r="AR727" i="16"/>
  <c r="AT727" i="16"/>
  <c r="AU727" i="16"/>
  <c r="AV727" i="16"/>
  <c r="AW727" i="16"/>
  <c r="AX727" i="16"/>
  <c r="AR728" i="16"/>
  <c r="AT728" i="16"/>
  <c r="AU728" i="16"/>
  <c r="AV728" i="16"/>
  <c r="AW728" i="16"/>
  <c r="AX728" i="16"/>
  <c r="AR729" i="16"/>
  <c r="AT729" i="16"/>
  <c r="AU729" i="16"/>
  <c r="AV729" i="16"/>
  <c r="AW729" i="16"/>
  <c r="AX729" i="16"/>
  <c r="AR730" i="16"/>
  <c r="AT730" i="16"/>
  <c r="AU730" i="16"/>
  <c r="AV730" i="16"/>
  <c r="AW730" i="16"/>
  <c r="AX730" i="16"/>
  <c r="AR731" i="16"/>
  <c r="AT731" i="16"/>
  <c r="AU731" i="16"/>
  <c r="AV731" i="16"/>
  <c r="AW731" i="16"/>
  <c r="AX731" i="16"/>
  <c r="AR732" i="16"/>
  <c r="AT732" i="16"/>
  <c r="AU732" i="16"/>
  <c r="AV732" i="16"/>
  <c r="AW732" i="16"/>
  <c r="AX732" i="16"/>
  <c r="AR733" i="16"/>
  <c r="AT733" i="16"/>
  <c r="AU733" i="16"/>
  <c r="AV733" i="16"/>
  <c r="AW733" i="16"/>
  <c r="AX733" i="16"/>
  <c r="AR734" i="16"/>
  <c r="AT734" i="16"/>
  <c r="AU734" i="16"/>
  <c r="AV734" i="16"/>
  <c r="AW734" i="16"/>
  <c r="AX734" i="16"/>
  <c r="AR735" i="16"/>
  <c r="AT735" i="16"/>
  <c r="AU735" i="16"/>
  <c r="AV735" i="16"/>
  <c r="AW735" i="16"/>
  <c r="AX735" i="16"/>
  <c r="AR736" i="16"/>
  <c r="AT736" i="16"/>
  <c r="AU736" i="16"/>
  <c r="AV736" i="16"/>
  <c r="AW736" i="16"/>
  <c r="AX736" i="16"/>
  <c r="AR737" i="16"/>
  <c r="AT737" i="16"/>
  <c r="AU737" i="16"/>
  <c r="AV737" i="16"/>
  <c r="AW737" i="16"/>
  <c r="AX737" i="16"/>
  <c r="AR738" i="16"/>
  <c r="AT738" i="16"/>
  <c r="AU738" i="16"/>
  <c r="AV738" i="16"/>
  <c r="AW738" i="16"/>
  <c r="AX738" i="16"/>
  <c r="AR739" i="16"/>
  <c r="AT739" i="16"/>
  <c r="AU739" i="16"/>
  <c r="AV739" i="16"/>
  <c r="AW739" i="16"/>
  <c r="AX739" i="16"/>
  <c r="AR740" i="16"/>
  <c r="AT740" i="16"/>
  <c r="AU740" i="16"/>
  <c r="AV740" i="16"/>
  <c r="AW740" i="16"/>
  <c r="AX740" i="16"/>
  <c r="AR741" i="16"/>
  <c r="AT741" i="16"/>
  <c r="AU741" i="16"/>
  <c r="AV741" i="16"/>
  <c r="AW741" i="16"/>
  <c r="AX741" i="16"/>
  <c r="AR742" i="16"/>
  <c r="AT742" i="16"/>
  <c r="AU742" i="16"/>
  <c r="AV742" i="16"/>
  <c r="AW742" i="16"/>
  <c r="AX742" i="16"/>
  <c r="AR743" i="16"/>
  <c r="AT743" i="16"/>
  <c r="AU743" i="16"/>
  <c r="AV743" i="16"/>
  <c r="AW743" i="16"/>
  <c r="AX743" i="16"/>
  <c r="AR744" i="16"/>
  <c r="AT744" i="16"/>
  <c r="AU744" i="16"/>
  <c r="AV744" i="16"/>
  <c r="AW744" i="16"/>
  <c r="AX744" i="16"/>
  <c r="AR745" i="16"/>
  <c r="AT745" i="16"/>
  <c r="AU745" i="16"/>
  <c r="AV745" i="16"/>
  <c r="AW745" i="16"/>
  <c r="AX745" i="16"/>
  <c r="AR746" i="16"/>
  <c r="AT746" i="16"/>
  <c r="AU746" i="16"/>
  <c r="AV746" i="16"/>
  <c r="AW746" i="16"/>
  <c r="AX746" i="16"/>
  <c r="AR747" i="16"/>
  <c r="AT747" i="16"/>
  <c r="AU747" i="16"/>
  <c r="AV747" i="16"/>
  <c r="AW747" i="16"/>
  <c r="AX747" i="16"/>
  <c r="AR748" i="16"/>
  <c r="AT748" i="16"/>
  <c r="AU748" i="16"/>
  <c r="AV748" i="16"/>
  <c r="AW748" i="16"/>
  <c r="AX748" i="16"/>
  <c r="AR749" i="16"/>
  <c r="AT749" i="16"/>
  <c r="AU749" i="16"/>
  <c r="AV749" i="16"/>
  <c r="AW749" i="16"/>
  <c r="AX749" i="16"/>
  <c r="AR750" i="16"/>
  <c r="AT750" i="16"/>
  <c r="AU750" i="16"/>
  <c r="AV750" i="16"/>
  <c r="AW750" i="16"/>
  <c r="AX750" i="16"/>
  <c r="AR751" i="16"/>
  <c r="AT751" i="16"/>
  <c r="AU751" i="16"/>
  <c r="AV751" i="16"/>
  <c r="AW751" i="16"/>
  <c r="AX751" i="16"/>
  <c r="AR752" i="16"/>
  <c r="AT752" i="16"/>
  <c r="AU752" i="16"/>
  <c r="AV752" i="16"/>
  <c r="AW752" i="16"/>
  <c r="AX752" i="16"/>
  <c r="AR753" i="16"/>
  <c r="AT753" i="16"/>
  <c r="AU753" i="16"/>
  <c r="AV753" i="16"/>
  <c r="AW753" i="16"/>
  <c r="AX753" i="16"/>
  <c r="AR754" i="16"/>
  <c r="AT754" i="16"/>
  <c r="AU754" i="16"/>
  <c r="AV754" i="16"/>
  <c r="AW754" i="16"/>
  <c r="AX754" i="16"/>
  <c r="AR755" i="16"/>
  <c r="AT755" i="16"/>
  <c r="AU755" i="16"/>
  <c r="AV755" i="16"/>
  <c r="AW755" i="16"/>
  <c r="AX755" i="16"/>
  <c r="AR756" i="16"/>
  <c r="AT756" i="16"/>
  <c r="AU756" i="16"/>
  <c r="AV756" i="16"/>
  <c r="AW756" i="16"/>
  <c r="AX756" i="16"/>
  <c r="AR757" i="16"/>
  <c r="AT757" i="16"/>
  <c r="AU757" i="16"/>
  <c r="AV757" i="16"/>
  <c r="AW757" i="16"/>
  <c r="AX757" i="16"/>
  <c r="AR758" i="16"/>
  <c r="AT758" i="16"/>
  <c r="AU758" i="16"/>
  <c r="AV758" i="16"/>
  <c r="AW758" i="16"/>
  <c r="AX758" i="16"/>
  <c r="AR759" i="16"/>
  <c r="AT759" i="16"/>
  <c r="AU759" i="16"/>
  <c r="AV759" i="16"/>
  <c r="AW759" i="16"/>
  <c r="AX759" i="16"/>
  <c r="AR760" i="16"/>
  <c r="AT760" i="16"/>
  <c r="AU760" i="16"/>
  <c r="AV760" i="16"/>
  <c r="AW760" i="16"/>
  <c r="AX760" i="16"/>
  <c r="AR761" i="16"/>
  <c r="AT761" i="16"/>
  <c r="AU761" i="16"/>
  <c r="AV761" i="16"/>
  <c r="AW761" i="16"/>
  <c r="AX761" i="16"/>
  <c r="AR762" i="16"/>
  <c r="AT762" i="16"/>
  <c r="AU762" i="16"/>
  <c r="AV762" i="16"/>
  <c r="AW762" i="16"/>
  <c r="AX762" i="16"/>
  <c r="AR763" i="16"/>
  <c r="AT763" i="16"/>
  <c r="AU763" i="16"/>
  <c r="AV763" i="16"/>
  <c r="AW763" i="16"/>
  <c r="AX763" i="16"/>
  <c r="AR764" i="16"/>
  <c r="AT764" i="16"/>
  <c r="AU764" i="16"/>
  <c r="AV764" i="16"/>
  <c r="AW764" i="16"/>
  <c r="AX764" i="16"/>
  <c r="AR765" i="16"/>
  <c r="AT765" i="16"/>
  <c r="AU765" i="16"/>
  <c r="AV765" i="16"/>
  <c r="AW765" i="16"/>
  <c r="AX765" i="16"/>
  <c r="AR766" i="16"/>
  <c r="AT766" i="16"/>
  <c r="AU766" i="16"/>
  <c r="AV766" i="16"/>
  <c r="AW766" i="16"/>
  <c r="AX766" i="16"/>
  <c r="AR767" i="16"/>
  <c r="AT767" i="16"/>
  <c r="AU767" i="16"/>
  <c r="AV767" i="16"/>
  <c r="AW767" i="16"/>
  <c r="AX767" i="16"/>
  <c r="AR768" i="16"/>
  <c r="AT768" i="16"/>
  <c r="AU768" i="16"/>
  <c r="AV768" i="16"/>
  <c r="AW768" i="16"/>
  <c r="AX768" i="16"/>
  <c r="AR769" i="16"/>
  <c r="AT769" i="16"/>
  <c r="AU769" i="16"/>
  <c r="AV769" i="16"/>
  <c r="AW769" i="16"/>
  <c r="AX769" i="16"/>
  <c r="AR770" i="16"/>
  <c r="AT770" i="16"/>
  <c r="AU770" i="16"/>
  <c r="AV770" i="16"/>
  <c r="AW770" i="16"/>
  <c r="AX770" i="16"/>
  <c r="AR771" i="16"/>
  <c r="AT771" i="16"/>
  <c r="AU771" i="16"/>
  <c r="AV771" i="16"/>
  <c r="AW771" i="16"/>
  <c r="AX771" i="16"/>
  <c r="AR772" i="16"/>
  <c r="AT772" i="16"/>
  <c r="AU772" i="16"/>
  <c r="AV772" i="16"/>
  <c r="AW772" i="16"/>
  <c r="AX772" i="16"/>
  <c r="AR773" i="16"/>
  <c r="AT773" i="16"/>
  <c r="AU773" i="16"/>
  <c r="AV773" i="16"/>
  <c r="AW773" i="16"/>
  <c r="AX773" i="16"/>
  <c r="AR774" i="16"/>
  <c r="AT774" i="16"/>
  <c r="AU774" i="16"/>
  <c r="AV774" i="16"/>
  <c r="AW774" i="16"/>
  <c r="AX774" i="16"/>
  <c r="AR775" i="16"/>
  <c r="AT775" i="16"/>
  <c r="AU775" i="16"/>
  <c r="AV775" i="16"/>
  <c r="AW775" i="16"/>
  <c r="AX775" i="16"/>
  <c r="AR776" i="16"/>
  <c r="AT776" i="16"/>
  <c r="AU776" i="16"/>
  <c r="AV776" i="16"/>
  <c r="AW776" i="16"/>
  <c r="AX776" i="16"/>
  <c r="AR777" i="16"/>
  <c r="AT777" i="16"/>
  <c r="AU777" i="16"/>
  <c r="AV777" i="16"/>
  <c r="AW777" i="16"/>
  <c r="AX777" i="16"/>
  <c r="AR778" i="16"/>
  <c r="AT778" i="16"/>
  <c r="AU778" i="16"/>
  <c r="AV778" i="16"/>
  <c r="AW778" i="16"/>
  <c r="AX778" i="16"/>
  <c r="AR779" i="16"/>
  <c r="AT779" i="16"/>
  <c r="AU779" i="16"/>
  <c r="AV779" i="16"/>
  <c r="AW779" i="16"/>
  <c r="AX779" i="16"/>
  <c r="AR780" i="16"/>
  <c r="AT780" i="16"/>
  <c r="AU780" i="16"/>
  <c r="AV780" i="16"/>
  <c r="AW780" i="16"/>
  <c r="AX780" i="16"/>
  <c r="AR781" i="16"/>
  <c r="AT781" i="16"/>
  <c r="AU781" i="16"/>
  <c r="AV781" i="16"/>
  <c r="AW781" i="16"/>
  <c r="AX781" i="16"/>
  <c r="AR782" i="16"/>
  <c r="AT782" i="16"/>
  <c r="AU782" i="16"/>
  <c r="AV782" i="16"/>
  <c r="AW782" i="16"/>
  <c r="AX782" i="16"/>
  <c r="AR783" i="16"/>
  <c r="AT783" i="16"/>
  <c r="AU783" i="16"/>
  <c r="AV783" i="16"/>
  <c r="AW783" i="16"/>
  <c r="AX783" i="16"/>
  <c r="AR784" i="16"/>
  <c r="AT784" i="16"/>
  <c r="AU784" i="16"/>
  <c r="AV784" i="16"/>
  <c r="AW784" i="16"/>
  <c r="AX784" i="16"/>
  <c r="AR785" i="16"/>
  <c r="AT785" i="16"/>
  <c r="AU785" i="16"/>
  <c r="AV785" i="16"/>
  <c r="AW785" i="16"/>
  <c r="AX785" i="16"/>
  <c r="AR786" i="16"/>
  <c r="AT786" i="16"/>
  <c r="AU786" i="16"/>
  <c r="AV786" i="16"/>
  <c r="AW786" i="16"/>
  <c r="AX786" i="16"/>
  <c r="AR787" i="16"/>
  <c r="AT787" i="16"/>
  <c r="AU787" i="16"/>
  <c r="AV787" i="16"/>
  <c r="AW787" i="16"/>
  <c r="AX787" i="16"/>
  <c r="AR788" i="16"/>
  <c r="AT788" i="16"/>
  <c r="AU788" i="16"/>
  <c r="AV788" i="16"/>
  <c r="AW788" i="16"/>
  <c r="AX788" i="16"/>
  <c r="AR789" i="16"/>
  <c r="AT789" i="16"/>
  <c r="AU789" i="16"/>
  <c r="AV789" i="16"/>
  <c r="AW789" i="16"/>
  <c r="AX789" i="16"/>
  <c r="AR790" i="16"/>
  <c r="AT790" i="16"/>
  <c r="AU790" i="16"/>
  <c r="AV790" i="16"/>
  <c r="AW790" i="16"/>
  <c r="AX790" i="16"/>
  <c r="AR791" i="16"/>
  <c r="AT791" i="16"/>
  <c r="AU791" i="16"/>
  <c r="AV791" i="16"/>
  <c r="AW791" i="16"/>
  <c r="AX791" i="16"/>
  <c r="AR792" i="16"/>
  <c r="AT792" i="16"/>
  <c r="AU792" i="16"/>
  <c r="AV792" i="16"/>
  <c r="AW792" i="16"/>
  <c r="AX792" i="16"/>
  <c r="AR793" i="16"/>
  <c r="AT793" i="16"/>
  <c r="AU793" i="16"/>
  <c r="AV793" i="16"/>
  <c r="AW793" i="16"/>
  <c r="AX793" i="16"/>
  <c r="AR794" i="16"/>
  <c r="AT794" i="16"/>
  <c r="AU794" i="16"/>
  <c r="AV794" i="16"/>
  <c r="AW794" i="16"/>
  <c r="AX794" i="16"/>
  <c r="AR795" i="16"/>
  <c r="AT795" i="16"/>
  <c r="AU795" i="16"/>
  <c r="AV795" i="16"/>
  <c r="AW795" i="16"/>
  <c r="AX795" i="16"/>
  <c r="AR796" i="16"/>
  <c r="AT796" i="16"/>
  <c r="AU796" i="16"/>
  <c r="AV796" i="16"/>
  <c r="AW796" i="16"/>
  <c r="AX796" i="16"/>
  <c r="AR797" i="16"/>
  <c r="AT797" i="16"/>
  <c r="AU797" i="16"/>
  <c r="AV797" i="16"/>
  <c r="AW797" i="16"/>
  <c r="AX797" i="16"/>
  <c r="AR798" i="16"/>
  <c r="AT798" i="16"/>
  <c r="AU798" i="16"/>
  <c r="AV798" i="16"/>
  <c r="AW798" i="16"/>
  <c r="AX798" i="16"/>
  <c r="AR799" i="16"/>
  <c r="AT799" i="16"/>
  <c r="AU799" i="16"/>
  <c r="AV799" i="16"/>
  <c r="AW799" i="16"/>
  <c r="AX799" i="16"/>
  <c r="AR800" i="16"/>
  <c r="AT800" i="16"/>
  <c r="AU800" i="16"/>
  <c r="AV800" i="16"/>
  <c r="AW800" i="16"/>
  <c r="AX800" i="16"/>
  <c r="AR801" i="16"/>
  <c r="AT801" i="16"/>
  <c r="AU801" i="16"/>
  <c r="AV801" i="16"/>
  <c r="AW801" i="16"/>
  <c r="AX801" i="16"/>
  <c r="AR802" i="16"/>
  <c r="AT802" i="16"/>
  <c r="AU802" i="16"/>
  <c r="AV802" i="16"/>
  <c r="AW802" i="16"/>
  <c r="AX802" i="16"/>
  <c r="AR803" i="16"/>
  <c r="AT803" i="16"/>
  <c r="AU803" i="16"/>
  <c r="AV803" i="16"/>
  <c r="AW803" i="16"/>
  <c r="AX803" i="16"/>
  <c r="AR804" i="16"/>
  <c r="AT804" i="16"/>
  <c r="AU804" i="16"/>
  <c r="AV804" i="16"/>
  <c r="AW804" i="16"/>
  <c r="AX804" i="16"/>
  <c r="AR805" i="16"/>
  <c r="AT805" i="16"/>
  <c r="AU805" i="16"/>
  <c r="AV805" i="16"/>
  <c r="AW805" i="16"/>
  <c r="AX805" i="16"/>
  <c r="AR806" i="16"/>
  <c r="AT806" i="16"/>
  <c r="AU806" i="16"/>
  <c r="AV806" i="16"/>
  <c r="AW806" i="16"/>
  <c r="AX806" i="16"/>
  <c r="AR807" i="16"/>
  <c r="AT807" i="16"/>
  <c r="AU807" i="16"/>
  <c r="AV807" i="16"/>
  <c r="AW807" i="16"/>
  <c r="AX807" i="16"/>
  <c r="AR808" i="16"/>
  <c r="AT808" i="16"/>
  <c r="AU808" i="16"/>
  <c r="AV808" i="16"/>
  <c r="AW808" i="16"/>
  <c r="AX808" i="16"/>
  <c r="AR809" i="16"/>
  <c r="AT809" i="16"/>
  <c r="AU809" i="16"/>
  <c r="AV809" i="16"/>
  <c r="AW809" i="16"/>
  <c r="AX809" i="16"/>
  <c r="AR810" i="16"/>
  <c r="AT810" i="16"/>
  <c r="AU810" i="16"/>
  <c r="AV810" i="16"/>
  <c r="AW810" i="16"/>
  <c r="AX810" i="16"/>
  <c r="AR811" i="16"/>
  <c r="AT811" i="16"/>
  <c r="AU811" i="16"/>
  <c r="AV811" i="16"/>
  <c r="AW811" i="16"/>
  <c r="AX811" i="16"/>
  <c r="AR812" i="16"/>
  <c r="AT812" i="16"/>
  <c r="AU812" i="16"/>
  <c r="AV812" i="16"/>
  <c r="AW812" i="16"/>
  <c r="AX812" i="16"/>
  <c r="AR813" i="16"/>
  <c r="AT813" i="16"/>
  <c r="AU813" i="16"/>
  <c r="AV813" i="16"/>
  <c r="AW813" i="16"/>
  <c r="AX813" i="16"/>
  <c r="AR814" i="16"/>
  <c r="AT814" i="16"/>
  <c r="AU814" i="16"/>
  <c r="AV814" i="16"/>
  <c r="AW814" i="16"/>
  <c r="AX814" i="16"/>
  <c r="AR815" i="16"/>
  <c r="AT815" i="16"/>
  <c r="AU815" i="16"/>
  <c r="AV815" i="16"/>
  <c r="AW815" i="16"/>
  <c r="AX815" i="16"/>
  <c r="AR816" i="16"/>
  <c r="AT816" i="16"/>
  <c r="AU816" i="16"/>
  <c r="AV816" i="16"/>
  <c r="AW816" i="16"/>
  <c r="AX816" i="16"/>
  <c r="AR817" i="16"/>
  <c r="AT817" i="16"/>
  <c r="AU817" i="16"/>
  <c r="AV817" i="16"/>
  <c r="AW817" i="16"/>
  <c r="AX817" i="16"/>
  <c r="AR818" i="16"/>
  <c r="AT818" i="16"/>
  <c r="AU818" i="16"/>
  <c r="AV818" i="16"/>
  <c r="AW818" i="16"/>
  <c r="AX818" i="16"/>
  <c r="AR819" i="16"/>
  <c r="AT819" i="16"/>
  <c r="AU819" i="16"/>
  <c r="AV819" i="16"/>
  <c r="AW819" i="16"/>
  <c r="AX819" i="16"/>
  <c r="AR820" i="16"/>
  <c r="AT820" i="16"/>
  <c r="AU820" i="16"/>
  <c r="AV820" i="16"/>
  <c r="AW820" i="16"/>
  <c r="AX820" i="16"/>
  <c r="AR821" i="16"/>
  <c r="AT821" i="16"/>
  <c r="AU821" i="16"/>
  <c r="AV821" i="16"/>
  <c r="AW821" i="16"/>
  <c r="AX821" i="16"/>
  <c r="AR822" i="16"/>
  <c r="AT822" i="16"/>
  <c r="AU822" i="16"/>
  <c r="AV822" i="16"/>
  <c r="AW822" i="16"/>
  <c r="AX822" i="16"/>
  <c r="AR823" i="16"/>
  <c r="AT823" i="16"/>
  <c r="AU823" i="16"/>
  <c r="AV823" i="16"/>
  <c r="AW823" i="16"/>
  <c r="AX823" i="16"/>
  <c r="AR824" i="16"/>
  <c r="AT824" i="16"/>
  <c r="AU824" i="16"/>
  <c r="AV824" i="16"/>
  <c r="AW824" i="16"/>
  <c r="AX824" i="16"/>
  <c r="AR825" i="16"/>
  <c r="AT825" i="16"/>
  <c r="AU825" i="16"/>
  <c r="AV825" i="16"/>
  <c r="AW825" i="16"/>
  <c r="AX825" i="16"/>
  <c r="AR826" i="16"/>
  <c r="AT826" i="16"/>
  <c r="AU826" i="16"/>
  <c r="AV826" i="16"/>
  <c r="AW826" i="16"/>
  <c r="AX826" i="16"/>
  <c r="AR827" i="16"/>
  <c r="AT827" i="16"/>
  <c r="AU827" i="16"/>
  <c r="AV827" i="16"/>
  <c r="AW827" i="16"/>
  <c r="AX827" i="16"/>
  <c r="AR828" i="16"/>
  <c r="AT828" i="16"/>
  <c r="AU828" i="16"/>
  <c r="AV828" i="16"/>
  <c r="AW828" i="16"/>
  <c r="AX828" i="16"/>
  <c r="AR829" i="16"/>
  <c r="AT829" i="16"/>
  <c r="AU829" i="16"/>
  <c r="AV829" i="16"/>
  <c r="AW829" i="16"/>
  <c r="AX829" i="16"/>
  <c r="AR830" i="16"/>
  <c r="AT830" i="16"/>
  <c r="AU830" i="16"/>
  <c r="AV830" i="16"/>
  <c r="AW830" i="16"/>
  <c r="AX830" i="16"/>
  <c r="AR831" i="16"/>
  <c r="AT831" i="16"/>
  <c r="AU831" i="16"/>
  <c r="AV831" i="16"/>
  <c r="AW831" i="16"/>
  <c r="AX831" i="16"/>
  <c r="AR832" i="16"/>
  <c r="AT832" i="16"/>
  <c r="AU832" i="16"/>
  <c r="AV832" i="16"/>
  <c r="AW832" i="16"/>
  <c r="AX832" i="16"/>
  <c r="AR833" i="16"/>
  <c r="AT833" i="16"/>
  <c r="AU833" i="16"/>
  <c r="AV833" i="16"/>
  <c r="AW833" i="16"/>
  <c r="AX833" i="16"/>
  <c r="AR834" i="16"/>
  <c r="AT834" i="16"/>
  <c r="AU834" i="16"/>
  <c r="AV834" i="16"/>
  <c r="AW834" i="16"/>
  <c r="AX834" i="16"/>
  <c r="AR835" i="16"/>
  <c r="AT835" i="16"/>
  <c r="AU835" i="16"/>
  <c r="AV835" i="16"/>
  <c r="AW835" i="16"/>
  <c r="AX835" i="16"/>
  <c r="AR836" i="16"/>
  <c r="AT836" i="16"/>
  <c r="AU836" i="16"/>
  <c r="AV836" i="16"/>
  <c r="AW836" i="16"/>
  <c r="AX836" i="16"/>
  <c r="AR837" i="16"/>
  <c r="AT837" i="16"/>
  <c r="AU837" i="16"/>
  <c r="AV837" i="16"/>
  <c r="AW837" i="16"/>
  <c r="AX837" i="16"/>
  <c r="AR838" i="16"/>
  <c r="AT838" i="16"/>
  <c r="AU838" i="16"/>
  <c r="AV838" i="16"/>
  <c r="AW838" i="16"/>
  <c r="AX838" i="16"/>
  <c r="AR839" i="16"/>
  <c r="AT839" i="16"/>
  <c r="AU839" i="16"/>
  <c r="AV839" i="16"/>
  <c r="AW839" i="16"/>
  <c r="AX839" i="16"/>
  <c r="AR840" i="16"/>
  <c r="AT840" i="16"/>
  <c r="AU840" i="16"/>
  <c r="AV840" i="16"/>
  <c r="AW840" i="16"/>
  <c r="AX840" i="16"/>
  <c r="AR841" i="16"/>
  <c r="AT841" i="16"/>
  <c r="AU841" i="16"/>
  <c r="AV841" i="16"/>
  <c r="AW841" i="16"/>
  <c r="AX841" i="16"/>
  <c r="AR842" i="16"/>
  <c r="AT842" i="16"/>
  <c r="AU842" i="16"/>
  <c r="AV842" i="16"/>
  <c r="AW842" i="16"/>
  <c r="AX842" i="16"/>
  <c r="AR843" i="16"/>
  <c r="AT843" i="16"/>
  <c r="AU843" i="16"/>
  <c r="AV843" i="16"/>
  <c r="AW843" i="16"/>
  <c r="AX843" i="16"/>
  <c r="AR844" i="16"/>
  <c r="AT844" i="16"/>
  <c r="AU844" i="16"/>
  <c r="AV844" i="16"/>
  <c r="AW844" i="16"/>
  <c r="AX844" i="16"/>
  <c r="AR845" i="16"/>
  <c r="AT845" i="16"/>
  <c r="AU845" i="16"/>
  <c r="AV845" i="16"/>
  <c r="AW845" i="16"/>
  <c r="AX845" i="16"/>
  <c r="AR846" i="16"/>
  <c r="AT846" i="16"/>
  <c r="AU846" i="16"/>
  <c r="AV846" i="16"/>
  <c r="AW846" i="16"/>
  <c r="AX846" i="16"/>
  <c r="AR847" i="16"/>
  <c r="AT847" i="16"/>
  <c r="AU847" i="16"/>
  <c r="AV847" i="16"/>
  <c r="AW847" i="16"/>
  <c r="AX847" i="16"/>
  <c r="AR848" i="16"/>
  <c r="AT848" i="16"/>
  <c r="AU848" i="16"/>
  <c r="AV848" i="16"/>
  <c r="AW848" i="16"/>
  <c r="AX848" i="16"/>
  <c r="AR849" i="16"/>
  <c r="AT849" i="16"/>
  <c r="AU849" i="16"/>
  <c r="AV849" i="16"/>
  <c r="AW849" i="16"/>
  <c r="AX849" i="16"/>
  <c r="AR850" i="16"/>
  <c r="AT850" i="16"/>
  <c r="AU850" i="16"/>
  <c r="AV850" i="16"/>
  <c r="AW850" i="16"/>
  <c r="AX850" i="16"/>
  <c r="AR851" i="16"/>
  <c r="AT851" i="16"/>
  <c r="AU851" i="16"/>
  <c r="AV851" i="16"/>
  <c r="AW851" i="16"/>
  <c r="AX851" i="16"/>
  <c r="AR852" i="16"/>
  <c r="AT852" i="16"/>
  <c r="AU852" i="16"/>
  <c r="AV852" i="16"/>
  <c r="AW852" i="16"/>
  <c r="AX852" i="16"/>
  <c r="AR853" i="16"/>
  <c r="AT853" i="16"/>
  <c r="AU853" i="16"/>
  <c r="AV853" i="16"/>
  <c r="AW853" i="16"/>
  <c r="AX853" i="16"/>
  <c r="AR854" i="16"/>
  <c r="AT854" i="16"/>
  <c r="AU854" i="16"/>
  <c r="AV854" i="16"/>
  <c r="AW854" i="16"/>
  <c r="AX854" i="16"/>
  <c r="AR855" i="16"/>
  <c r="AT855" i="16"/>
  <c r="AU855" i="16"/>
  <c r="AV855" i="16"/>
  <c r="AW855" i="16"/>
  <c r="AX855" i="16"/>
  <c r="AR856" i="16"/>
  <c r="AT856" i="16"/>
  <c r="AU856" i="16"/>
  <c r="AV856" i="16"/>
  <c r="AW856" i="16"/>
  <c r="AX856" i="16"/>
  <c r="AR857" i="16"/>
  <c r="AT857" i="16"/>
  <c r="AU857" i="16"/>
  <c r="AV857" i="16"/>
  <c r="AW857" i="16"/>
  <c r="AX857" i="16"/>
  <c r="AR858" i="16"/>
  <c r="AT858" i="16"/>
  <c r="AU858" i="16"/>
  <c r="AV858" i="16"/>
  <c r="AW858" i="16"/>
  <c r="AX858" i="16"/>
  <c r="AR859" i="16"/>
  <c r="AT859" i="16"/>
  <c r="AU859" i="16"/>
  <c r="AV859" i="16"/>
  <c r="AW859" i="16"/>
  <c r="AX859" i="16"/>
  <c r="AR860" i="16"/>
  <c r="AT860" i="16"/>
  <c r="AU860" i="16"/>
  <c r="AV860" i="16"/>
  <c r="AW860" i="16"/>
  <c r="AX860" i="16"/>
  <c r="AR861" i="16"/>
  <c r="AT861" i="16"/>
  <c r="AU861" i="16"/>
  <c r="AV861" i="16"/>
  <c r="AW861" i="16"/>
  <c r="AX861" i="16"/>
  <c r="AR862" i="16"/>
  <c r="AT862" i="16"/>
  <c r="AU862" i="16"/>
  <c r="AV862" i="16"/>
  <c r="AW862" i="16"/>
  <c r="AX862" i="16"/>
  <c r="AR863" i="16"/>
  <c r="AT863" i="16"/>
  <c r="AU863" i="16"/>
  <c r="AV863" i="16"/>
  <c r="AW863" i="16"/>
  <c r="AX863" i="16"/>
  <c r="AR864" i="16"/>
  <c r="AT864" i="16"/>
  <c r="AU864" i="16"/>
  <c r="AV864" i="16"/>
  <c r="AW864" i="16"/>
  <c r="AX864" i="16"/>
  <c r="AR865" i="16"/>
  <c r="AT865" i="16"/>
  <c r="AU865" i="16"/>
  <c r="AV865" i="16"/>
  <c r="AW865" i="16"/>
  <c r="AX865" i="16"/>
  <c r="AR866" i="16"/>
  <c r="AT866" i="16"/>
  <c r="AU866" i="16"/>
  <c r="AV866" i="16"/>
  <c r="AW866" i="16"/>
  <c r="AX866" i="16"/>
  <c r="AR867" i="16"/>
  <c r="AT867" i="16"/>
  <c r="AU867" i="16"/>
  <c r="AV867" i="16"/>
  <c r="AW867" i="16"/>
  <c r="AX867" i="16"/>
  <c r="AR868" i="16"/>
  <c r="AT868" i="16"/>
  <c r="AU868" i="16"/>
  <c r="AV868" i="16"/>
  <c r="AW868" i="16"/>
  <c r="AX868" i="16"/>
  <c r="AR869" i="16"/>
  <c r="AT869" i="16"/>
  <c r="AU869" i="16"/>
  <c r="AV869" i="16"/>
  <c r="AW869" i="16"/>
  <c r="AX869" i="16"/>
  <c r="AR870" i="16"/>
  <c r="AT870" i="16"/>
  <c r="AU870" i="16"/>
  <c r="AV870" i="16"/>
  <c r="AW870" i="16"/>
  <c r="AX870" i="16"/>
  <c r="AR871" i="16"/>
  <c r="AT871" i="16"/>
  <c r="AU871" i="16"/>
  <c r="AV871" i="16"/>
  <c r="AW871" i="16"/>
  <c r="AX871" i="16"/>
  <c r="AR872" i="16"/>
  <c r="AT872" i="16"/>
  <c r="AU872" i="16"/>
  <c r="AV872" i="16"/>
  <c r="AW872" i="16"/>
  <c r="AX872" i="16"/>
  <c r="AR873" i="16"/>
  <c r="AT873" i="16"/>
  <c r="AU873" i="16"/>
  <c r="AV873" i="16"/>
  <c r="AW873" i="16"/>
  <c r="AX873" i="16"/>
  <c r="AR874" i="16"/>
  <c r="AT874" i="16"/>
  <c r="AU874" i="16"/>
  <c r="AV874" i="16"/>
  <c r="AW874" i="16"/>
  <c r="AX874" i="16"/>
  <c r="AR875" i="16"/>
  <c r="AT875" i="16"/>
  <c r="AU875" i="16"/>
  <c r="AV875" i="16"/>
  <c r="AW875" i="16"/>
  <c r="AX875" i="16"/>
  <c r="AR876" i="16"/>
  <c r="AT876" i="16"/>
  <c r="AU876" i="16"/>
  <c r="AV876" i="16"/>
  <c r="AW876" i="16"/>
  <c r="AX876" i="16"/>
  <c r="AR877" i="16"/>
  <c r="AT877" i="16"/>
  <c r="AU877" i="16"/>
  <c r="AV877" i="16"/>
  <c r="AW877" i="16"/>
  <c r="AX877" i="16"/>
  <c r="AR878" i="16"/>
  <c r="AT878" i="16"/>
  <c r="AU878" i="16"/>
  <c r="AV878" i="16"/>
  <c r="AW878" i="16"/>
  <c r="AX878" i="16"/>
  <c r="AR879" i="16"/>
  <c r="AT879" i="16"/>
  <c r="AU879" i="16"/>
  <c r="AV879" i="16"/>
  <c r="AW879" i="16"/>
  <c r="AX879" i="16"/>
  <c r="AR880" i="16"/>
  <c r="AT880" i="16"/>
  <c r="AU880" i="16"/>
  <c r="AV880" i="16"/>
  <c r="AW880" i="16"/>
  <c r="AX880" i="16"/>
  <c r="AR881" i="16"/>
  <c r="AT881" i="16"/>
  <c r="AU881" i="16"/>
  <c r="AV881" i="16"/>
  <c r="AW881" i="16"/>
  <c r="AX881" i="16"/>
  <c r="AR882" i="16"/>
  <c r="AT882" i="16"/>
  <c r="AU882" i="16"/>
  <c r="AV882" i="16"/>
  <c r="AW882" i="16"/>
  <c r="AX882" i="16"/>
  <c r="AR883" i="16"/>
  <c r="AT883" i="16"/>
  <c r="AU883" i="16"/>
  <c r="AV883" i="16"/>
  <c r="AW883" i="16"/>
  <c r="AX883" i="16"/>
  <c r="AR884" i="16"/>
  <c r="AT884" i="16"/>
  <c r="AU884" i="16"/>
  <c r="AV884" i="16"/>
  <c r="AW884" i="16"/>
  <c r="AX884" i="16"/>
  <c r="AR885" i="16"/>
  <c r="AT885" i="16"/>
  <c r="AU885" i="16"/>
  <c r="AV885" i="16"/>
  <c r="AW885" i="16"/>
  <c r="AX885" i="16"/>
  <c r="AR886" i="16"/>
  <c r="AT886" i="16"/>
  <c r="AU886" i="16"/>
  <c r="AV886" i="16"/>
  <c r="AW886" i="16"/>
  <c r="AX886" i="16"/>
  <c r="AR887" i="16"/>
  <c r="AT887" i="16"/>
  <c r="AU887" i="16"/>
  <c r="AV887" i="16"/>
  <c r="AW887" i="16"/>
  <c r="AX887" i="16"/>
  <c r="AR888" i="16"/>
  <c r="AT888" i="16"/>
  <c r="AU888" i="16"/>
  <c r="AV888" i="16"/>
  <c r="AW888" i="16"/>
  <c r="AX888" i="16"/>
  <c r="AR889" i="16"/>
  <c r="AT889" i="16"/>
  <c r="AU889" i="16"/>
  <c r="AV889" i="16"/>
  <c r="AW889" i="16"/>
  <c r="AX889" i="16"/>
  <c r="AR890" i="16"/>
  <c r="AT890" i="16"/>
  <c r="AU890" i="16"/>
  <c r="AV890" i="16"/>
  <c r="AW890" i="16"/>
  <c r="AX890" i="16"/>
  <c r="AR891" i="16"/>
  <c r="AT891" i="16"/>
  <c r="AU891" i="16"/>
  <c r="AV891" i="16"/>
  <c r="AW891" i="16"/>
  <c r="AX891" i="16"/>
  <c r="AR892" i="16"/>
  <c r="AT892" i="16"/>
  <c r="AU892" i="16"/>
  <c r="AV892" i="16"/>
  <c r="AW892" i="16"/>
  <c r="AX892" i="16"/>
  <c r="AR893" i="16"/>
  <c r="AT893" i="16"/>
  <c r="AU893" i="16"/>
  <c r="AV893" i="16"/>
  <c r="AW893" i="16"/>
  <c r="AX893" i="16"/>
  <c r="AR894" i="16"/>
  <c r="AT894" i="16"/>
  <c r="AU894" i="16"/>
  <c r="AV894" i="16"/>
  <c r="AW894" i="16"/>
  <c r="AX894" i="16"/>
  <c r="AR895" i="16"/>
  <c r="AT895" i="16"/>
  <c r="AU895" i="16"/>
  <c r="AV895" i="16"/>
  <c r="AW895" i="16"/>
  <c r="AX895" i="16"/>
  <c r="AR896" i="16"/>
  <c r="AT896" i="16"/>
  <c r="AU896" i="16"/>
  <c r="AV896" i="16"/>
  <c r="AW896" i="16"/>
  <c r="AX896" i="16"/>
  <c r="AR897" i="16"/>
  <c r="AT897" i="16"/>
  <c r="AU897" i="16"/>
  <c r="AV897" i="16"/>
  <c r="AW897" i="16"/>
  <c r="AX897" i="16"/>
  <c r="AR898" i="16"/>
  <c r="AT898" i="16"/>
  <c r="AU898" i="16"/>
  <c r="AV898" i="16"/>
  <c r="AW898" i="16"/>
  <c r="AX898" i="16"/>
  <c r="AR899" i="16"/>
  <c r="AT899" i="16"/>
  <c r="AU899" i="16"/>
  <c r="AV899" i="16"/>
  <c r="AW899" i="16"/>
  <c r="AX899" i="16"/>
  <c r="AR900" i="16"/>
  <c r="AT900" i="16"/>
  <c r="AU900" i="16"/>
  <c r="AV900" i="16"/>
  <c r="AW900" i="16"/>
  <c r="AX900" i="16"/>
  <c r="AR901" i="16"/>
  <c r="AT901" i="16"/>
  <c r="AU901" i="16"/>
  <c r="AV901" i="16"/>
  <c r="AW901" i="16"/>
  <c r="AX901" i="16"/>
  <c r="AR902" i="16"/>
  <c r="AT902" i="16"/>
  <c r="AU902" i="16"/>
  <c r="AV902" i="16"/>
  <c r="AW902" i="16"/>
  <c r="AX902" i="16"/>
  <c r="AR903" i="16"/>
  <c r="AT903" i="16"/>
  <c r="AU903" i="16"/>
  <c r="AV903" i="16"/>
  <c r="AW903" i="16"/>
  <c r="AX903" i="16"/>
  <c r="AR904" i="16"/>
  <c r="AT904" i="16"/>
  <c r="AU904" i="16"/>
  <c r="AV904" i="16"/>
  <c r="AW904" i="16"/>
  <c r="AX904" i="16"/>
  <c r="AR905" i="16"/>
  <c r="AT905" i="16"/>
  <c r="AU905" i="16"/>
  <c r="AV905" i="16"/>
  <c r="AW905" i="16"/>
  <c r="AX905" i="16"/>
  <c r="AR906" i="16"/>
  <c r="AT906" i="16"/>
  <c r="AU906" i="16"/>
  <c r="AV906" i="16"/>
  <c r="AW906" i="16"/>
  <c r="AX906" i="16"/>
  <c r="AR907" i="16"/>
  <c r="AT907" i="16"/>
  <c r="AU907" i="16"/>
  <c r="AV907" i="16"/>
  <c r="AW907" i="16"/>
  <c r="AX907" i="16"/>
  <c r="AR908" i="16"/>
  <c r="AT908" i="16"/>
  <c r="AU908" i="16"/>
  <c r="AV908" i="16"/>
  <c r="AW908" i="16"/>
  <c r="AX908" i="16"/>
  <c r="AR909" i="16"/>
  <c r="AT909" i="16"/>
  <c r="AU909" i="16"/>
  <c r="AV909" i="16"/>
  <c r="AW909" i="16"/>
  <c r="AX909" i="16"/>
  <c r="AR910" i="16"/>
  <c r="AT910" i="16"/>
  <c r="AU910" i="16"/>
  <c r="AV910" i="16"/>
  <c r="AW910" i="16"/>
  <c r="AX910" i="16"/>
  <c r="AR911" i="16"/>
  <c r="AT911" i="16"/>
  <c r="AU911" i="16"/>
  <c r="AV911" i="16"/>
  <c r="AW911" i="16"/>
  <c r="AX911" i="16"/>
  <c r="AR912" i="16"/>
  <c r="AT912" i="16"/>
  <c r="AU912" i="16"/>
  <c r="AV912" i="16"/>
  <c r="AW912" i="16"/>
  <c r="AX912" i="16"/>
  <c r="AR913" i="16"/>
  <c r="AT913" i="16"/>
  <c r="AU913" i="16"/>
  <c r="AV913" i="16"/>
  <c r="AW913" i="16"/>
  <c r="AX913" i="16"/>
  <c r="AR914" i="16"/>
  <c r="AT914" i="16"/>
  <c r="AU914" i="16"/>
  <c r="AV914" i="16"/>
  <c r="AW914" i="16"/>
  <c r="AX914" i="16"/>
  <c r="AR915" i="16"/>
  <c r="AT915" i="16"/>
  <c r="AU915" i="16"/>
  <c r="AV915" i="16"/>
  <c r="AW915" i="16"/>
  <c r="AX915" i="16"/>
  <c r="AR916" i="16"/>
  <c r="AT916" i="16"/>
  <c r="AU916" i="16"/>
  <c r="AV916" i="16"/>
  <c r="AW916" i="16"/>
  <c r="AX916" i="16"/>
  <c r="AR917" i="16"/>
  <c r="AT917" i="16"/>
  <c r="AU917" i="16"/>
  <c r="AV917" i="16"/>
  <c r="AW917" i="16"/>
  <c r="AX917" i="16"/>
  <c r="AR918" i="16"/>
  <c r="AT918" i="16"/>
  <c r="AU918" i="16"/>
  <c r="AV918" i="16"/>
  <c r="AW918" i="16"/>
  <c r="AX918" i="16"/>
  <c r="AR919" i="16"/>
  <c r="AT919" i="16"/>
  <c r="AU919" i="16"/>
  <c r="AV919" i="16"/>
  <c r="AW919" i="16"/>
  <c r="AX919" i="16"/>
  <c r="AR920" i="16"/>
  <c r="AT920" i="16"/>
  <c r="AU920" i="16"/>
  <c r="AV920" i="16"/>
  <c r="AW920" i="16"/>
  <c r="AX920" i="16"/>
  <c r="AR921" i="16"/>
  <c r="AT921" i="16"/>
  <c r="AU921" i="16"/>
  <c r="AV921" i="16"/>
  <c r="AW921" i="16"/>
  <c r="AX921" i="16"/>
  <c r="AR922" i="16"/>
  <c r="AT922" i="16"/>
  <c r="AU922" i="16"/>
  <c r="AV922" i="16"/>
  <c r="AW922" i="16"/>
  <c r="AX922" i="16"/>
  <c r="AR923" i="16"/>
  <c r="AT923" i="16"/>
  <c r="AU923" i="16"/>
  <c r="AV923" i="16"/>
  <c r="AW923" i="16"/>
  <c r="AX923" i="16"/>
  <c r="AR924" i="16"/>
  <c r="AT924" i="16"/>
  <c r="AU924" i="16"/>
  <c r="AV924" i="16"/>
  <c r="AW924" i="16"/>
  <c r="AX924" i="16"/>
  <c r="AR925" i="16"/>
  <c r="AT925" i="16"/>
  <c r="AU925" i="16"/>
  <c r="AV925" i="16"/>
  <c r="AW925" i="16"/>
  <c r="AX925" i="16"/>
  <c r="AR926" i="16"/>
  <c r="AT926" i="16"/>
  <c r="AU926" i="16"/>
  <c r="AV926" i="16"/>
  <c r="AW926" i="16"/>
  <c r="AX926" i="16"/>
  <c r="AR927" i="16"/>
  <c r="AT927" i="16"/>
  <c r="AU927" i="16"/>
  <c r="AV927" i="16"/>
  <c r="AW927" i="16"/>
  <c r="AX927" i="16"/>
  <c r="AR928" i="16"/>
  <c r="AT928" i="16"/>
  <c r="AU928" i="16"/>
  <c r="AV928" i="16"/>
  <c r="AW928" i="16"/>
  <c r="AX928" i="16"/>
  <c r="AR929" i="16"/>
  <c r="AT929" i="16"/>
  <c r="AU929" i="16"/>
  <c r="AV929" i="16"/>
  <c r="AW929" i="16"/>
  <c r="AX929" i="16"/>
  <c r="AR930" i="16"/>
  <c r="AT930" i="16"/>
  <c r="AU930" i="16"/>
  <c r="AV930" i="16"/>
  <c r="AW930" i="16"/>
  <c r="AX930" i="16"/>
  <c r="AR931" i="16"/>
  <c r="AT931" i="16"/>
  <c r="AU931" i="16"/>
  <c r="AV931" i="16"/>
  <c r="AW931" i="16"/>
  <c r="AX931" i="16"/>
  <c r="AR932" i="16"/>
  <c r="AT932" i="16"/>
  <c r="AU932" i="16"/>
  <c r="AV932" i="16"/>
  <c r="AW932" i="16"/>
  <c r="AX932" i="16"/>
  <c r="AR933" i="16"/>
  <c r="AT933" i="16"/>
  <c r="AU933" i="16"/>
  <c r="AV933" i="16"/>
  <c r="AW933" i="16"/>
  <c r="AX933" i="16"/>
  <c r="AR934" i="16"/>
  <c r="AT934" i="16"/>
  <c r="AU934" i="16"/>
  <c r="AV934" i="16"/>
  <c r="AW934" i="16"/>
  <c r="AX934" i="16"/>
  <c r="AR935" i="16"/>
  <c r="AT935" i="16"/>
  <c r="AU935" i="16"/>
  <c r="AV935" i="16"/>
  <c r="AW935" i="16"/>
  <c r="AX935" i="16"/>
  <c r="AR936" i="16"/>
  <c r="AT936" i="16"/>
  <c r="AU936" i="16"/>
  <c r="AV936" i="16"/>
  <c r="AW936" i="16"/>
  <c r="AX936" i="16"/>
  <c r="AR937" i="16"/>
  <c r="AT937" i="16"/>
  <c r="AU937" i="16"/>
  <c r="AV937" i="16"/>
  <c r="AW937" i="16"/>
  <c r="AX937" i="16"/>
  <c r="AR938" i="16"/>
  <c r="AT938" i="16"/>
  <c r="AU938" i="16"/>
  <c r="AV938" i="16"/>
  <c r="AW938" i="16"/>
  <c r="AX938" i="16"/>
  <c r="AR939" i="16"/>
  <c r="AT939" i="16"/>
  <c r="AU939" i="16"/>
  <c r="AV939" i="16"/>
  <c r="AW939" i="16"/>
  <c r="AX939" i="16"/>
  <c r="AR940" i="16"/>
  <c r="AT940" i="16"/>
  <c r="AU940" i="16"/>
  <c r="AV940" i="16"/>
  <c r="AW940" i="16"/>
  <c r="AX940" i="16"/>
  <c r="AR941" i="16"/>
  <c r="AT941" i="16"/>
  <c r="AU941" i="16"/>
  <c r="AV941" i="16"/>
  <c r="AW941" i="16"/>
  <c r="AX941" i="16"/>
  <c r="AR942" i="16"/>
  <c r="AT942" i="16"/>
  <c r="AU942" i="16"/>
  <c r="AV942" i="16"/>
  <c r="AW942" i="16"/>
  <c r="AX942" i="16"/>
  <c r="AR943" i="16"/>
  <c r="AT943" i="16"/>
  <c r="AU943" i="16"/>
  <c r="AV943" i="16"/>
  <c r="AW943" i="16"/>
  <c r="AX943" i="16"/>
  <c r="AR944" i="16"/>
  <c r="AT944" i="16"/>
  <c r="AU944" i="16"/>
  <c r="AV944" i="16"/>
  <c r="AW944" i="16"/>
  <c r="AX944" i="16"/>
  <c r="AR945" i="16"/>
  <c r="AT945" i="16"/>
  <c r="AU945" i="16"/>
  <c r="AV945" i="16"/>
  <c r="AW945" i="16"/>
  <c r="AX945" i="16"/>
  <c r="AR946" i="16"/>
  <c r="AT946" i="16"/>
  <c r="AU946" i="16"/>
  <c r="AV946" i="16"/>
  <c r="AW946" i="16"/>
  <c r="AX946" i="16"/>
  <c r="AR947" i="16"/>
  <c r="AT947" i="16"/>
  <c r="AU947" i="16"/>
  <c r="AV947" i="16"/>
  <c r="AW947" i="16"/>
  <c r="AX947" i="16"/>
  <c r="AR948" i="16"/>
  <c r="AT948" i="16"/>
  <c r="AU948" i="16"/>
  <c r="AV948" i="16"/>
  <c r="AW948" i="16"/>
  <c r="AX948" i="16"/>
  <c r="AR949" i="16"/>
  <c r="AT949" i="16"/>
  <c r="AU949" i="16"/>
  <c r="AV949" i="16"/>
  <c r="AW949" i="16"/>
  <c r="AX949" i="16"/>
  <c r="AR950" i="16"/>
  <c r="AT950" i="16"/>
  <c r="AU950" i="16"/>
  <c r="AV950" i="16"/>
  <c r="AW950" i="16"/>
  <c r="AX950" i="16"/>
  <c r="AR951" i="16"/>
  <c r="AT951" i="16"/>
  <c r="AU951" i="16"/>
  <c r="AV951" i="16"/>
  <c r="AW951" i="16"/>
  <c r="AX951" i="16"/>
  <c r="AR952" i="16"/>
  <c r="AT952" i="16"/>
  <c r="AU952" i="16"/>
  <c r="AV952" i="16"/>
  <c r="AW952" i="16"/>
  <c r="AX952" i="16"/>
  <c r="AR953" i="16"/>
  <c r="AT953" i="16"/>
  <c r="AU953" i="16"/>
  <c r="AV953" i="16"/>
  <c r="AW953" i="16"/>
  <c r="AX953" i="16"/>
  <c r="AR954" i="16"/>
  <c r="AT954" i="16"/>
  <c r="AU954" i="16"/>
  <c r="AV954" i="16"/>
  <c r="AW954" i="16"/>
  <c r="AX954" i="16"/>
  <c r="AR955" i="16"/>
  <c r="AT955" i="16"/>
  <c r="AU955" i="16"/>
  <c r="AV955" i="16"/>
  <c r="AW955" i="16"/>
  <c r="AX955" i="16"/>
  <c r="AR956" i="16"/>
  <c r="AT956" i="16"/>
  <c r="AU956" i="16"/>
  <c r="AV956" i="16"/>
  <c r="AW956" i="16"/>
  <c r="AX956" i="16"/>
  <c r="AR957" i="16"/>
  <c r="AT957" i="16"/>
  <c r="AU957" i="16"/>
  <c r="AV957" i="16"/>
  <c r="AW957" i="16"/>
  <c r="AX957" i="16"/>
  <c r="AR958" i="16"/>
  <c r="AT958" i="16"/>
  <c r="AU958" i="16"/>
  <c r="AV958" i="16"/>
  <c r="AW958" i="16"/>
  <c r="AX958" i="16"/>
  <c r="AR959" i="16"/>
  <c r="AT959" i="16"/>
  <c r="AU959" i="16"/>
  <c r="AV959" i="16"/>
  <c r="AW959" i="16"/>
  <c r="AX959" i="16"/>
  <c r="AR960" i="16"/>
  <c r="AT960" i="16"/>
  <c r="AU960" i="16"/>
  <c r="AV960" i="16"/>
  <c r="AW960" i="16"/>
  <c r="AX960" i="16"/>
  <c r="AR961" i="16"/>
  <c r="AT961" i="16"/>
  <c r="AU961" i="16"/>
  <c r="AV961" i="16"/>
  <c r="AW961" i="16"/>
  <c r="AX961" i="16"/>
  <c r="AR962" i="16"/>
  <c r="AT962" i="16"/>
  <c r="AU962" i="16"/>
  <c r="AV962" i="16"/>
  <c r="AW962" i="16"/>
  <c r="AX962" i="16"/>
  <c r="AR963" i="16"/>
  <c r="AT963" i="16"/>
  <c r="AU963" i="16"/>
  <c r="AV963" i="16"/>
  <c r="AW963" i="16"/>
  <c r="AX963" i="16"/>
  <c r="AR964" i="16"/>
  <c r="AT964" i="16"/>
  <c r="AU964" i="16"/>
  <c r="AV964" i="16"/>
  <c r="AW964" i="16"/>
  <c r="AX964" i="16"/>
  <c r="AR965" i="16"/>
  <c r="AT965" i="16"/>
  <c r="AU965" i="16"/>
  <c r="AV965" i="16"/>
  <c r="AW965" i="16"/>
  <c r="AX965" i="16"/>
  <c r="AR966" i="16"/>
  <c r="AT966" i="16"/>
  <c r="AU966" i="16"/>
  <c r="AV966" i="16"/>
  <c r="AW966" i="16"/>
  <c r="AX966" i="16"/>
  <c r="AR967" i="16"/>
  <c r="AT967" i="16"/>
  <c r="AU967" i="16"/>
  <c r="AV967" i="16"/>
  <c r="AW967" i="16"/>
  <c r="AX967" i="16"/>
  <c r="AR968" i="16"/>
  <c r="AT968" i="16"/>
  <c r="AU968" i="16"/>
  <c r="AV968" i="16"/>
  <c r="AW968" i="16"/>
  <c r="AX968" i="16"/>
  <c r="AR969" i="16"/>
  <c r="AT969" i="16"/>
  <c r="AU969" i="16"/>
  <c r="AV969" i="16"/>
  <c r="AW969" i="16"/>
  <c r="AX969" i="16"/>
  <c r="AR970" i="16"/>
  <c r="AT970" i="16"/>
  <c r="AU970" i="16"/>
  <c r="AV970" i="16"/>
  <c r="AW970" i="16"/>
  <c r="AX970" i="16"/>
  <c r="AR971" i="16"/>
  <c r="AT971" i="16"/>
  <c r="AU971" i="16"/>
  <c r="AV971" i="16"/>
  <c r="AW971" i="16"/>
  <c r="AX971" i="16"/>
  <c r="AR972" i="16"/>
  <c r="AT972" i="16"/>
  <c r="AU972" i="16"/>
  <c r="AV972" i="16"/>
  <c r="AW972" i="16"/>
  <c r="AX972" i="16"/>
  <c r="AR973" i="16"/>
  <c r="AT973" i="16"/>
  <c r="AU973" i="16"/>
  <c r="AV973" i="16"/>
  <c r="AW973" i="16"/>
  <c r="AX973" i="16"/>
  <c r="AR974" i="16"/>
  <c r="AT974" i="16"/>
  <c r="AU974" i="16"/>
  <c r="AV974" i="16"/>
  <c r="AW974" i="16"/>
  <c r="AX974" i="16"/>
  <c r="AR975" i="16"/>
  <c r="AT975" i="16"/>
  <c r="AU975" i="16"/>
  <c r="AV975" i="16"/>
  <c r="AW975" i="16"/>
  <c r="AX975" i="16"/>
  <c r="AR976" i="16"/>
  <c r="AT976" i="16"/>
  <c r="AU976" i="16"/>
  <c r="AV976" i="16"/>
  <c r="AW976" i="16"/>
  <c r="AX976" i="16"/>
  <c r="AR977" i="16"/>
  <c r="AT977" i="16"/>
  <c r="AU977" i="16"/>
  <c r="AV977" i="16"/>
  <c r="AW977" i="16"/>
  <c r="AX977" i="16"/>
  <c r="AR978" i="16"/>
  <c r="AT978" i="16"/>
  <c r="AU978" i="16"/>
  <c r="AV978" i="16"/>
  <c r="AW978" i="16"/>
  <c r="AX978" i="16"/>
  <c r="AR979" i="16"/>
  <c r="AT979" i="16"/>
  <c r="AU979" i="16"/>
  <c r="AV979" i="16"/>
  <c r="AW979" i="16"/>
  <c r="AX979" i="16"/>
  <c r="AR980" i="16"/>
  <c r="AT980" i="16"/>
  <c r="AU980" i="16"/>
  <c r="AV980" i="16"/>
  <c r="AW980" i="16"/>
  <c r="AX980" i="16"/>
  <c r="AR981" i="16"/>
  <c r="AT981" i="16"/>
  <c r="AU981" i="16"/>
  <c r="AV981" i="16"/>
  <c r="AW981" i="16"/>
  <c r="AX981" i="16"/>
  <c r="AR982" i="16"/>
  <c r="AT982" i="16"/>
  <c r="AU982" i="16"/>
  <c r="AV982" i="16"/>
  <c r="AW982" i="16"/>
  <c r="AX982" i="16"/>
  <c r="AR983" i="16"/>
  <c r="AT983" i="16"/>
  <c r="AU983" i="16"/>
  <c r="AV983" i="16"/>
  <c r="AW983" i="16"/>
  <c r="AX983" i="16"/>
  <c r="AR984" i="16"/>
  <c r="AT984" i="16"/>
  <c r="AU984" i="16"/>
  <c r="AV984" i="16"/>
  <c r="AW984" i="16"/>
  <c r="AX984" i="16"/>
  <c r="AR985" i="16"/>
  <c r="AT985" i="16"/>
  <c r="AU985" i="16"/>
  <c r="AV985" i="16"/>
  <c r="AW985" i="16"/>
  <c r="AX985" i="16"/>
  <c r="AR986" i="16"/>
  <c r="AT986" i="16"/>
  <c r="AU986" i="16"/>
  <c r="AV986" i="16"/>
  <c r="AW986" i="16"/>
  <c r="AX986" i="16"/>
  <c r="AR987" i="16"/>
  <c r="AT987" i="16"/>
  <c r="AU987" i="16"/>
  <c r="AV987" i="16"/>
  <c r="AW987" i="16"/>
  <c r="AX987" i="16"/>
  <c r="AR988" i="16"/>
  <c r="AT988" i="16"/>
  <c r="AU988" i="16"/>
  <c r="AV988" i="16"/>
  <c r="AW988" i="16"/>
  <c r="AX988" i="16"/>
  <c r="AR989" i="16"/>
  <c r="AT989" i="16"/>
  <c r="AU989" i="16"/>
  <c r="AV989" i="16"/>
  <c r="AW989" i="16"/>
  <c r="AX989" i="16"/>
  <c r="AR990" i="16"/>
  <c r="AT990" i="16"/>
  <c r="AU990" i="16"/>
  <c r="AV990" i="16"/>
  <c r="AW990" i="16"/>
  <c r="AX990" i="16"/>
  <c r="AR991" i="16"/>
  <c r="AT991" i="16"/>
  <c r="AU991" i="16"/>
  <c r="AV991" i="16"/>
  <c r="AW991" i="16"/>
  <c r="AX991" i="16"/>
  <c r="AR992" i="16"/>
  <c r="AT992" i="16"/>
  <c r="AU992" i="16"/>
  <c r="AV992" i="16"/>
  <c r="AW992" i="16"/>
  <c r="AX992" i="16"/>
  <c r="AR993" i="16"/>
  <c r="AT993" i="16"/>
  <c r="AU993" i="16"/>
  <c r="AV993" i="16"/>
  <c r="AW993" i="16"/>
  <c r="AX993" i="16"/>
  <c r="AR994" i="16"/>
  <c r="AT994" i="16"/>
  <c r="AU994" i="16"/>
  <c r="AV994" i="16"/>
  <c r="AW994" i="16"/>
  <c r="AX994" i="16"/>
  <c r="AR995" i="16"/>
  <c r="AT995" i="16"/>
  <c r="AU995" i="16"/>
  <c r="AV995" i="16"/>
  <c r="AW995" i="16"/>
  <c r="AX995" i="16"/>
  <c r="AR996" i="16"/>
  <c r="AT996" i="16"/>
  <c r="AU996" i="16"/>
  <c r="AV996" i="16"/>
  <c r="AW996" i="16"/>
  <c r="AX996" i="16"/>
  <c r="AR997" i="16"/>
  <c r="AT997" i="16"/>
  <c r="AU997" i="16"/>
  <c r="AV997" i="16"/>
  <c r="AW997" i="16"/>
  <c r="AX997" i="16"/>
  <c r="AR998" i="16"/>
  <c r="AT998" i="16"/>
  <c r="AU998" i="16"/>
  <c r="AV998" i="16"/>
  <c r="AW998" i="16"/>
  <c r="AX998" i="16"/>
  <c r="AR999" i="16"/>
  <c r="AT999" i="16"/>
  <c r="AU999" i="16"/>
  <c r="AV999" i="16"/>
  <c r="AW999" i="16"/>
  <c r="AX999" i="16"/>
  <c r="AR1000" i="16"/>
  <c r="AT1000" i="16"/>
  <c r="AU1000" i="16"/>
  <c r="AV1000" i="16"/>
  <c r="AW1000" i="16"/>
  <c r="AX1000" i="16"/>
  <c r="AR1001" i="16"/>
  <c r="AT1001" i="16"/>
  <c r="AU1001" i="16"/>
  <c r="AV1001" i="16"/>
  <c r="AW1001" i="16"/>
  <c r="AX1001" i="16"/>
  <c r="AR1002" i="16"/>
  <c r="AT1002" i="16"/>
  <c r="AU1002" i="16"/>
  <c r="AV1002" i="16"/>
  <c r="AW1002" i="16"/>
  <c r="AX1002" i="16"/>
  <c r="AR1003" i="16"/>
  <c r="AT1003" i="16"/>
  <c r="AU1003" i="16"/>
  <c r="AV1003" i="16"/>
  <c r="AW1003" i="16"/>
  <c r="AX1003" i="16"/>
  <c r="AR1004" i="16"/>
  <c r="AT1004" i="16"/>
  <c r="AU1004" i="16"/>
  <c r="AV1004" i="16"/>
  <c r="AW1004" i="16"/>
  <c r="AX1004" i="16"/>
  <c r="AR1005" i="16"/>
  <c r="AT1005" i="16"/>
  <c r="AU1005" i="16"/>
  <c r="AV1005" i="16"/>
  <c r="AW1005" i="16"/>
  <c r="AX1005" i="16"/>
  <c r="AR1006" i="16"/>
  <c r="AT1006" i="16"/>
  <c r="AU1006" i="16"/>
  <c r="AV1006" i="16"/>
  <c r="AW1006" i="16"/>
  <c r="AX1006" i="16"/>
  <c r="AR1007" i="16"/>
  <c r="AT1007" i="16"/>
  <c r="AU1007" i="16"/>
  <c r="AV1007" i="16"/>
  <c r="AW1007" i="16"/>
  <c r="AX1007" i="16"/>
  <c r="AR1008" i="16"/>
  <c r="AT1008" i="16"/>
  <c r="AU1008" i="16"/>
  <c r="AV1008" i="16"/>
  <c r="AW1008" i="16"/>
  <c r="AX1008" i="16"/>
  <c r="AR1009" i="16"/>
  <c r="AT1009" i="16"/>
  <c r="AU1009" i="16"/>
  <c r="AV1009" i="16"/>
  <c r="AW1009" i="16"/>
  <c r="AX1009" i="16"/>
  <c r="AR1010" i="16"/>
  <c r="AT1010" i="16"/>
  <c r="AU1010" i="16"/>
  <c r="AV1010" i="16"/>
  <c r="AW1010" i="16"/>
  <c r="AX1010" i="16"/>
  <c r="AR1011" i="16"/>
  <c r="AT1011" i="16"/>
  <c r="AU1011" i="16"/>
  <c r="AV1011" i="16"/>
  <c r="AW1011" i="16"/>
  <c r="AX1011" i="16"/>
  <c r="AR1012" i="16"/>
  <c r="AT1012" i="16"/>
  <c r="AU1012" i="16"/>
  <c r="AV1012" i="16"/>
  <c r="AW1012" i="16"/>
  <c r="AX1012" i="16"/>
  <c r="AR1013" i="16"/>
  <c r="AT1013" i="16"/>
  <c r="AU1013" i="16"/>
  <c r="AV1013" i="16"/>
  <c r="AW1013" i="16"/>
  <c r="AX1013" i="16"/>
  <c r="AR1014" i="16"/>
  <c r="AT1014" i="16"/>
  <c r="AU1014" i="16"/>
  <c r="AV1014" i="16"/>
  <c r="AW1014" i="16"/>
  <c r="AX1014" i="16"/>
  <c r="AR1015" i="16"/>
  <c r="AT1015" i="16"/>
  <c r="AU1015" i="16"/>
  <c r="AV1015" i="16"/>
  <c r="AW1015" i="16"/>
  <c r="AX1015" i="16"/>
  <c r="AR1016" i="16"/>
  <c r="AT1016" i="16"/>
  <c r="AU1016" i="16"/>
  <c r="AV1016" i="16"/>
  <c r="AW1016" i="16"/>
  <c r="AX1016" i="16"/>
  <c r="AR1017" i="16"/>
  <c r="AT1017" i="16"/>
  <c r="AU1017" i="16"/>
  <c r="AV1017" i="16"/>
  <c r="AW1017" i="16"/>
  <c r="AX1017" i="16"/>
  <c r="AR1018" i="16"/>
  <c r="AT1018" i="16"/>
  <c r="AU1018" i="16"/>
  <c r="AV1018" i="16"/>
  <c r="AW1018" i="16"/>
  <c r="AX1018" i="16"/>
  <c r="AR1019" i="16"/>
  <c r="AT1019" i="16"/>
  <c r="AU1019" i="16"/>
  <c r="AV1019" i="16"/>
  <c r="AW1019" i="16"/>
  <c r="AX1019" i="16"/>
  <c r="AR1020" i="16"/>
  <c r="AT1020" i="16"/>
  <c r="AU1020" i="16"/>
  <c r="AV1020" i="16"/>
  <c r="AW1020" i="16"/>
  <c r="AX1020" i="16"/>
  <c r="AR1021" i="16"/>
  <c r="AT1021" i="16"/>
  <c r="AU1021" i="16"/>
  <c r="AV1021" i="16"/>
  <c r="AW1021" i="16"/>
  <c r="AX1021" i="16"/>
  <c r="AR1022" i="16"/>
  <c r="AT1022" i="16"/>
  <c r="AU1022" i="16"/>
  <c r="AV1022" i="16"/>
  <c r="AW1022" i="16"/>
  <c r="AX1022" i="16"/>
  <c r="AR1023" i="16"/>
  <c r="AT1023" i="16"/>
  <c r="AU1023" i="16"/>
  <c r="AV1023" i="16"/>
  <c r="AW1023" i="16"/>
  <c r="AX1023" i="16"/>
  <c r="AR1024" i="16"/>
  <c r="AT1024" i="16"/>
  <c r="AU1024" i="16"/>
  <c r="AV1024" i="16"/>
  <c r="AW1024" i="16"/>
  <c r="AX1024" i="16"/>
  <c r="AR1025" i="16"/>
  <c r="AT1025" i="16"/>
  <c r="AU1025" i="16"/>
  <c r="AV1025" i="16"/>
  <c r="AW1025" i="16"/>
  <c r="AX1025" i="16"/>
  <c r="AR1026" i="16"/>
  <c r="AT1026" i="16"/>
  <c r="AU1026" i="16"/>
  <c r="AV1026" i="16"/>
  <c r="AW1026" i="16"/>
  <c r="AX1026" i="16"/>
  <c r="AR1027" i="16"/>
  <c r="AT1027" i="16"/>
  <c r="AU1027" i="16"/>
  <c r="AV1027" i="16"/>
  <c r="AW1027" i="16"/>
  <c r="AX1027" i="16"/>
  <c r="AR1028" i="16"/>
  <c r="AT1028" i="16"/>
  <c r="AU1028" i="16"/>
  <c r="AV1028" i="16"/>
  <c r="AW1028" i="16"/>
  <c r="AX1028" i="16"/>
  <c r="AR1029" i="16"/>
  <c r="AT1029" i="16"/>
  <c r="AU1029" i="16"/>
  <c r="AV1029" i="16"/>
  <c r="AW1029" i="16"/>
  <c r="AX1029" i="16"/>
  <c r="AR1030" i="16"/>
  <c r="AT1030" i="16"/>
  <c r="AU1030" i="16"/>
  <c r="AV1030" i="16"/>
  <c r="AW1030" i="16"/>
  <c r="AX1030" i="16"/>
  <c r="AR1031" i="16"/>
  <c r="AT1031" i="16"/>
  <c r="AU1031" i="16"/>
  <c r="AV1031" i="16"/>
  <c r="AW1031" i="16"/>
  <c r="AX1031" i="16"/>
  <c r="AR1032" i="16"/>
  <c r="AT1032" i="16"/>
  <c r="AU1032" i="16"/>
  <c r="AV1032" i="16"/>
  <c r="AW1032" i="16"/>
  <c r="AX1032" i="16"/>
  <c r="AR1033" i="16"/>
  <c r="AT1033" i="16"/>
  <c r="AU1033" i="16"/>
  <c r="AV1033" i="16"/>
  <c r="AW1033" i="16"/>
  <c r="AX1033" i="16"/>
  <c r="AR1034" i="16"/>
  <c r="AT1034" i="16"/>
  <c r="AU1034" i="16"/>
  <c r="AV1034" i="16"/>
  <c r="AW1034" i="16"/>
  <c r="AX1034" i="16"/>
  <c r="AR1035" i="16"/>
  <c r="AT1035" i="16"/>
  <c r="AU1035" i="16"/>
  <c r="AV1035" i="16"/>
  <c r="AW1035" i="16"/>
  <c r="AX1035" i="16"/>
  <c r="AR1036" i="16"/>
  <c r="AT1036" i="16"/>
  <c r="AU1036" i="16"/>
  <c r="AV1036" i="16"/>
  <c r="AW1036" i="16"/>
  <c r="AX1036" i="16"/>
  <c r="AR1037" i="16"/>
  <c r="AT1037" i="16"/>
  <c r="AU1037" i="16"/>
  <c r="AV1037" i="16"/>
  <c r="AW1037" i="16"/>
  <c r="AX1037" i="16"/>
  <c r="AR1038" i="16"/>
  <c r="AT1038" i="16"/>
  <c r="AU1038" i="16"/>
  <c r="AV1038" i="16"/>
  <c r="AW1038" i="16"/>
  <c r="AX1038" i="16"/>
  <c r="AR1039" i="16"/>
  <c r="AT1039" i="16"/>
  <c r="AU1039" i="16"/>
  <c r="AV1039" i="16"/>
  <c r="AW1039" i="16"/>
  <c r="AX1039" i="16"/>
  <c r="AR1040" i="16"/>
  <c r="AT1040" i="16"/>
  <c r="AU1040" i="16"/>
  <c r="AV1040" i="16"/>
  <c r="AW1040" i="16"/>
  <c r="AX1040" i="16"/>
  <c r="AR1041" i="16"/>
  <c r="AT1041" i="16"/>
  <c r="AU1041" i="16"/>
  <c r="AV1041" i="16"/>
  <c r="AW1041" i="16"/>
  <c r="AX1041" i="16"/>
  <c r="AR1042" i="16"/>
  <c r="AT1042" i="16"/>
  <c r="AU1042" i="16"/>
  <c r="AV1042" i="16"/>
  <c r="AW1042" i="16"/>
  <c r="AX1042" i="16"/>
  <c r="AR1043" i="16"/>
  <c r="AT1043" i="16"/>
  <c r="AU1043" i="16"/>
  <c r="AV1043" i="16"/>
  <c r="AW1043" i="16"/>
  <c r="AX1043" i="16"/>
  <c r="AR1044" i="16"/>
  <c r="AT1044" i="16"/>
  <c r="AU1044" i="16"/>
  <c r="AV1044" i="16"/>
  <c r="AW1044" i="16"/>
  <c r="AX1044" i="16"/>
  <c r="AR1045" i="16"/>
  <c r="AT1045" i="16"/>
  <c r="AU1045" i="16"/>
  <c r="AV1045" i="16"/>
  <c r="AW1045" i="16"/>
  <c r="AX1045" i="16"/>
  <c r="AR1046" i="16"/>
  <c r="AT1046" i="16"/>
  <c r="AU1046" i="16"/>
  <c r="AV1046" i="16"/>
  <c r="AW1046" i="16"/>
  <c r="AX1046" i="16"/>
  <c r="AR1047" i="16"/>
  <c r="AT1047" i="16"/>
  <c r="AU1047" i="16"/>
  <c r="AV1047" i="16"/>
  <c r="AW1047" i="16"/>
  <c r="AX1047" i="16"/>
  <c r="AR1048" i="16"/>
  <c r="AT1048" i="16"/>
  <c r="AU1048" i="16"/>
  <c r="AV1048" i="16"/>
  <c r="AW1048" i="16"/>
  <c r="AX1048" i="16"/>
  <c r="AR1049" i="16"/>
  <c r="AT1049" i="16"/>
  <c r="AU1049" i="16"/>
  <c r="AV1049" i="16"/>
  <c r="AW1049" i="16"/>
  <c r="AX1049" i="16"/>
  <c r="AR1050" i="16"/>
  <c r="AT1050" i="16"/>
  <c r="AU1050" i="16"/>
  <c r="AV1050" i="16"/>
  <c r="AW1050" i="16"/>
  <c r="AX1050" i="16"/>
  <c r="AR1051" i="16"/>
  <c r="AT1051" i="16"/>
  <c r="AU1051" i="16"/>
  <c r="AV1051" i="16"/>
  <c r="AW1051" i="16"/>
  <c r="AX1051" i="16"/>
  <c r="AR1052" i="16"/>
  <c r="AT1052" i="16"/>
  <c r="AU1052" i="16"/>
  <c r="AV1052" i="16"/>
  <c r="AW1052" i="16"/>
  <c r="AX1052" i="16"/>
  <c r="AR1053" i="16"/>
  <c r="AT1053" i="16"/>
  <c r="AU1053" i="16"/>
  <c r="AV1053" i="16"/>
  <c r="AW1053" i="16"/>
  <c r="AX1053" i="16"/>
  <c r="AR1054" i="16"/>
  <c r="AT1054" i="16"/>
  <c r="AU1054" i="16"/>
  <c r="AV1054" i="16"/>
  <c r="AW1054" i="16"/>
  <c r="AX1054" i="16"/>
  <c r="AR1055" i="16"/>
  <c r="AT1055" i="16"/>
  <c r="AU1055" i="16"/>
  <c r="AV1055" i="16"/>
  <c r="AW1055" i="16"/>
  <c r="AX1055" i="16"/>
  <c r="AR1056" i="16"/>
  <c r="AT1056" i="16"/>
  <c r="AU1056" i="16"/>
  <c r="AV1056" i="16"/>
  <c r="AW1056" i="16"/>
  <c r="AX1056" i="16"/>
  <c r="AR1057" i="16"/>
  <c r="AT1057" i="16"/>
  <c r="AU1057" i="16"/>
  <c r="AV1057" i="16"/>
  <c r="AW1057" i="16"/>
  <c r="AX1057" i="16"/>
  <c r="AR1058" i="16"/>
  <c r="AT1058" i="16"/>
  <c r="AU1058" i="16"/>
  <c r="AV1058" i="16"/>
  <c r="AW1058" i="16"/>
  <c r="AX1058" i="16"/>
  <c r="AR1059" i="16"/>
  <c r="AT1059" i="16"/>
  <c r="AU1059" i="16"/>
  <c r="AV1059" i="16"/>
  <c r="AW1059" i="16"/>
  <c r="AX1059" i="16"/>
  <c r="AR1060" i="16"/>
  <c r="AT1060" i="16"/>
  <c r="AU1060" i="16"/>
  <c r="AV1060" i="16"/>
  <c r="AW1060" i="16"/>
  <c r="AX1060" i="16"/>
  <c r="AR1061" i="16"/>
  <c r="AT1061" i="16"/>
  <c r="AU1061" i="16"/>
  <c r="AV1061" i="16"/>
  <c r="AW1061" i="16"/>
  <c r="AX1061" i="16"/>
  <c r="AR1062" i="16"/>
  <c r="AT1062" i="16"/>
  <c r="AU1062" i="16"/>
  <c r="AV1062" i="16"/>
  <c r="AW1062" i="16"/>
  <c r="AX1062" i="16"/>
  <c r="AR1063" i="16"/>
  <c r="AT1063" i="16"/>
  <c r="AU1063" i="16"/>
  <c r="AV1063" i="16"/>
  <c r="AW1063" i="16"/>
  <c r="AX1063" i="16"/>
  <c r="AR1064" i="16"/>
  <c r="AT1064" i="16"/>
  <c r="AU1064" i="16"/>
  <c r="AV1064" i="16"/>
  <c r="AW1064" i="16"/>
  <c r="AX1064" i="16"/>
  <c r="AR1065" i="16"/>
  <c r="AT1065" i="16"/>
  <c r="AU1065" i="16"/>
  <c r="AV1065" i="16"/>
  <c r="AW1065" i="16"/>
  <c r="AX1065" i="16"/>
  <c r="AR1066" i="16"/>
  <c r="AT1066" i="16"/>
  <c r="AU1066" i="16"/>
  <c r="AV1066" i="16"/>
  <c r="AW1066" i="16"/>
  <c r="AX1066" i="16"/>
  <c r="AR1067" i="16"/>
  <c r="AT1067" i="16"/>
  <c r="AU1067" i="16"/>
  <c r="AV1067" i="16"/>
  <c r="AW1067" i="16"/>
  <c r="AX1067" i="16"/>
  <c r="AR1068" i="16"/>
  <c r="AT1068" i="16"/>
  <c r="AU1068" i="16"/>
  <c r="AV1068" i="16"/>
  <c r="AW1068" i="16"/>
  <c r="AX1068" i="16"/>
  <c r="AR1069" i="16"/>
  <c r="AT1069" i="16"/>
  <c r="AU1069" i="16"/>
  <c r="AV1069" i="16"/>
  <c r="AW1069" i="16"/>
  <c r="AX1069" i="16"/>
  <c r="AR1070" i="16"/>
  <c r="AT1070" i="16"/>
  <c r="AU1070" i="16"/>
  <c r="AV1070" i="16"/>
  <c r="AW1070" i="16"/>
  <c r="AX1070" i="16"/>
  <c r="AR1071" i="16"/>
  <c r="AT1071" i="16"/>
  <c r="AU1071" i="16"/>
  <c r="AV1071" i="16"/>
  <c r="AW1071" i="16"/>
  <c r="AX1071" i="16"/>
  <c r="AR1072" i="16"/>
  <c r="AT1072" i="16"/>
  <c r="AU1072" i="16"/>
  <c r="AV1072" i="16"/>
  <c r="AW1072" i="16"/>
  <c r="AX1072" i="16"/>
  <c r="AR1073" i="16"/>
  <c r="AT1073" i="16"/>
  <c r="AU1073" i="16"/>
  <c r="AV1073" i="16"/>
  <c r="AW1073" i="16"/>
  <c r="AX1073" i="16"/>
  <c r="AR1074" i="16"/>
  <c r="AT1074" i="16"/>
  <c r="AU1074" i="16"/>
  <c r="AV1074" i="16"/>
  <c r="AW1074" i="16"/>
  <c r="AX1074" i="16"/>
  <c r="AR1075" i="16"/>
  <c r="AT1075" i="16"/>
  <c r="AU1075" i="16"/>
  <c r="AV1075" i="16"/>
  <c r="AW1075" i="16"/>
  <c r="AX1075" i="16"/>
  <c r="AR1076" i="16"/>
  <c r="AT1076" i="16"/>
  <c r="AU1076" i="16"/>
  <c r="AV1076" i="16"/>
  <c r="AW1076" i="16"/>
  <c r="AX1076" i="16"/>
  <c r="AR1077" i="16"/>
  <c r="AT1077" i="16"/>
  <c r="AU1077" i="16"/>
  <c r="AV1077" i="16"/>
  <c r="AW1077" i="16"/>
  <c r="AX1077" i="16"/>
  <c r="AR1078" i="16"/>
  <c r="AT1078" i="16"/>
  <c r="AU1078" i="16"/>
  <c r="AV1078" i="16"/>
  <c r="AW1078" i="16"/>
  <c r="AX1078" i="16"/>
  <c r="AR1079" i="16"/>
  <c r="AT1079" i="16"/>
  <c r="AU1079" i="16"/>
  <c r="AV1079" i="16"/>
  <c r="AW1079" i="16"/>
  <c r="AX1079" i="16"/>
  <c r="AR1080" i="16"/>
  <c r="AT1080" i="16"/>
  <c r="AU1080" i="16"/>
  <c r="AV1080" i="16"/>
  <c r="AW1080" i="16"/>
  <c r="AX1080" i="16"/>
  <c r="AR1081" i="16"/>
  <c r="AT1081" i="16"/>
  <c r="AU1081" i="16"/>
  <c r="AV1081" i="16"/>
  <c r="AW1081" i="16"/>
  <c r="AX1081" i="16"/>
  <c r="AR1082" i="16"/>
  <c r="AT1082" i="16"/>
  <c r="AU1082" i="16"/>
  <c r="AV1082" i="16"/>
  <c r="AW1082" i="16"/>
  <c r="AX1082" i="16"/>
  <c r="AR1083" i="16"/>
  <c r="AT1083" i="16"/>
  <c r="AU1083" i="16"/>
  <c r="AV1083" i="16"/>
  <c r="AW1083" i="16"/>
  <c r="AX1083" i="16"/>
  <c r="AR1084" i="16"/>
  <c r="AT1084" i="16"/>
  <c r="AU1084" i="16"/>
  <c r="AV1084" i="16"/>
  <c r="AW1084" i="16"/>
  <c r="AX1084" i="16"/>
  <c r="AR1085" i="16"/>
  <c r="AT1085" i="16"/>
  <c r="AU1085" i="16"/>
  <c r="AV1085" i="16"/>
  <c r="AW1085" i="16"/>
  <c r="AX1085" i="16"/>
  <c r="AR1086" i="16"/>
  <c r="AT1086" i="16"/>
  <c r="AU1086" i="16"/>
  <c r="AV1086" i="16"/>
  <c r="AW1086" i="16"/>
  <c r="AX1086" i="16"/>
  <c r="AR1087" i="16"/>
  <c r="AT1087" i="16"/>
  <c r="AU1087" i="16"/>
  <c r="AV1087" i="16"/>
  <c r="AW1087" i="16"/>
  <c r="AX1087" i="16"/>
  <c r="AR1088" i="16"/>
  <c r="AT1088" i="16"/>
  <c r="AU1088" i="16"/>
  <c r="AV1088" i="16"/>
  <c r="AW1088" i="16"/>
  <c r="AX1088" i="16"/>
  <c r="AR1089" i="16"/>
  <c r="AT1089" i="16"/>
  <c r="AU1089" i="16"/>
  <c r="AV1089" i="16"/>
  <c r="AW1089" i="16"/>
  <c r="AX1089" i="16"/>
  <c r="AR1090" i="16"/>
  <c r="AT1090" i="16"/>
  <c r="AU1090" i="16"/>
  <c r="AV1090" i="16"/>
  <c r="AW1090" i="16"/>
  <c r="AX1090" i="16"/>
  <c r="AR1091" i="16"/>
  <c r="AT1091" i="16"/>
  <c r="AU1091" i="16"/>
  <c r="AV1091" i="16"/>
  <c r="AW1091" i="16"/>
  <c r="AX1091" i="16"/>
  <c r="AR1092" i="16"/>
  <c r="AT1092" i="16"/>
  <c r="AU1092" i="16"/>
  <c r="AV1092" i="16"/>
  <c r="AW1092" i="16"/>
  <c r="AX1092" i="16"/>
  <c r="AR1093" i="16"/>
  <c r="AT1093" i="16"/>
  <c r="AU1093" i="16"/>
  <c r="AV1093" i="16"/>
  <c r="AW1093" i="16"/>
  <c r="AX1093" i="16"/>
  <c r="AR1094" i="16"/>
  <c r="AT1094" i="16"/>
  <c r="AU1094" i="16"/>
  <c r="AV1094" i="16"/>
  <c r="AW1094" i="16"/>
  <c r="AX1094" i="16"/>
  <c r="AR1095" i="16"/>
  <c r="AT1095" i="16"/>
  <c r="AU1095" i="16"/>
  <c r="AV1095" i="16"/>
  <c r="AW1095" i="16"/>
  <c r="AX1095" i="16"/>
  <c r="AR1096" i="16"/>
  <c r="AT1096" i="16"/>
  <c r="AU1096" i="16"/>
  <c r="AV1096" i="16"/>
  <c r="AW1096" i="16"/>
  <c r="AX1096" i="16"/>
  <c r="AR1097" i="16"/>
  <c r="AT1097" i="16"/>
  <c r="AU1097" i="16"/>
  <c r="AV1097" i="16"/>
  <c r="AW1097" i="16"/>
  <c r="AX1097" i="16"/>
  <c r="AR1098" i="16"/>
  <c r="AT1098" i="16"/>
  <c r="AU1098" i="16"/>
  <c r="AV1098" i="16"/>
  <c r="AW1098" i="16"/>
  <c r="AX1098" i="16"/>
  <c r="AR1099" i="16"/>
  <c r="AT1099" i="16"/>
  <c r="AU1099" i="16"/>
  <c r="AV1099" i="16"/>
  <c r="AW1099" i="16"/>
  <c r="AX1099" i="16"/>
  <c r="AR1100" i="16"/>
  <c r="AT1100" i="16"/>
  <c r="AU1100" i="16"/>
  <c r="AV1100" i="16"/>
  <c r="AW1100" i="16"/>
  <c r="AX1100" i="16"/>
  <c r="AR1101" i="16"/>
  <c r="AT1101" i="16"/>
  <c r="AU1101" i="16"/>
  <c r="AV1101" i="16"/>
  <c r="AW1101" i="16"/>
  <c r="AX1101" i="16"/>
  <c r="AR1102" i="16"/>
  <c r="AT1102" i="16"/>
  <c r="AU1102" i="16"/>
  <c r="AV1102" i="16"/>
  <c r="AW1102" i="16"/>
  <c r="AX1102" i="16"/>
  <c r="AR1103" i="16"/>
  <c r="AT1103" i="16"/>
  <c r="AU1103" i="16"/>
  <c r="AV1103" i="16"/>
  <c r="AW1103" i="16"/>
  <c r="AX1103" i="16"/>
  <c r="AR1104" i="16"/>
  <c r="AT1104" i="16"/>
  <c r="AU1104" i="16"/>
  <c r="AV1104" i="16"/>
  <c r="AW1104" i="16"/>
  <c r="AX1104" i="16"/>
  <c r="AR1105" i="16"/>
  <c r="AT1105" i="16"/>
  <c r="AU1105" i="16"/>
  <c r="AV1105" i="16"/>
  <c r="AW1105" i="16"/>
  <c r="AX1105" i="16"/>
  <c r="AR1106" i="16"/>
  <c r="AT1106" i="16"/>
  <c r="AU1106" i="16"/>
  <c r="AV1106" i="16"/>
  <c r="AW1106" i="16"/>
  <c r="AX1106" i="16"/>
  <c r="AR1107" i="16"/>
  <c r="AT1107" i="16"/>
  <c r="AU1107" i="16"/>
  <c r="AV1107" i="16"/>
  <c r="AW1107" i="16"/>
  <c r="AX1107" i="16"/>
  <c r="AR1108" i="16"/>
  <c r="AT1108" i="16"/>
  <c r="AU1108" i="16"/>
  <c r="AV1108" i="16"/>
  <c r="AW1108" i="16"/>
  <c r="AX1108" i="16"/>
  <c r="AR1109" i="16"/>
  <c r="AT1109" i="16"/>
  <c r="AU1109" i="16"/>
  <c r="AV1109" i="16"/>
  <c r="AW1109" i="16"/>
  <c r="AX1109" i="16"/>
  <c r="AR1110" i="16"/>
  <c r="AT1110" i="16"/>
  <c r="AU1110" i="16"/>
  <c r="AV1110" i="16"/>
  <c r="AW1110" i="16"/>
  <c r="AX1110" i="16"/>
  <c r="AR1111" i="16"/>
  <c r="AT1111" i="16"/>
  <c r="AU1111" i="16"/>
  <c r="AV1111" i="16"/>
  <c r="AW1111" i="16"/>
  <c r="AX1111" i="16"/>
  <c r="AR1112" i="16"/>
  <c r="AT1112" i="16"/>
  <c r="AU1112" i="16"/>
  <c r="AV1112" i="16"/>
  <c r="AW1112" i="16"/>
  <c r="AX1112" i="16"/>
  <c r="AR1113" i="16"/>
  <c r="AT1113" i="16"/>
  <c r="AU1113" i="16"/>
  <c r="AV1113" i="16"/>
  <c r="AW1113" i="16"/>
  <c r="AX1113" i="16"/>
  <c r="AR1114" i="16"/>
  <c r="AT1114" i="16"/>
  <c r="AU1114" i="16"/>
  <c r="AV1114" i="16"/>
  <c r="AW1114" i="16"/>
  <c r="AX1114" i="16"/>
  <c r="AR1115" i="16"/>
  <c r="AT1115" i="16"/>
  <c r="AU1115" i="16"/>
  <c r="AV1115" i="16"/>
  <c r="AW1115" i="16"/>
  <c r="AX1115" i="16"/>
  <c r="AR1116" i="16"/>
  <c r="AT1116" i="16"/>
  <c r="AU1116" i="16"/>
  <c r="AV1116" i="16"/>
  <c r="AW1116" i="16"/>
  <c r="AX1116" i="16"/>
  <c r="AR1117" i="16"/>
  <c r="AT1117" i="16"/>
  <c r="AU1117" i="16"/>
  <c r="AV1117" i="16"/>
  <c r="AW1117" i="16"/>
  <c r="AX1117" i="16"/>
  <c r="AR1118" i="16"/>
  <c r="AT1118" i="16"/>
  <c r="AU1118" i="16"/>
  <c r="AV1118" i="16"/>
  <c r="AW1118" i="16"/>
  <c r="AX1118" i="16"/>
  <c r="AR1119" i="16"/>
  <c r="AT1119" i="16"/>
  <c r="AU1119" i="16"/>
  <c r="AV1119" i="16"/>
  <c r="AW1119" i="16"/>
  <c r="AX1119" i="16"/>
  <c r="AR1120" i="16"/>
  <c r="AT1120" i="16"/>
  <c r="AU1120" i="16"/>
  <c r="AV1120" i="16"/>
  <c r="AW1120" i="16"/>
  <c r="AX1120" i="16"/>
  <c r="AR1121" i="16"/>
  <c r="AT1121" i="16"/>
  <c r="AU1121" i="16"/>
  <c r="AV1121" i="16"/>
  <c r="AW1121" i="16"/>
  <c r="AX1121" i="16"/>
  <c r="AR1122" i="16"/>
  <c r="AT1122" i="16"/>
  <c r="AU1122" i="16"/>
  <c r="AV1122" i="16"/>
  <c r="AW1122" i="16"/>
  <c r="AX1122" i="16"/>
  <c r="AR1123" i="16"/>
  <c r="AT1123" i="16"/>
  <c r="AU1123" i="16"/>
  <c r="AV1123" i="16"/>
  <c r="AW1123" i="16"/>
  <c r="AX1123" i="16"/>
  <c r="AR1124" i="16"/>
  <c r="AT1124" i="16"/>
  <c r="AU1124" i="16"/>
  <c r="AV1124" i="16"/>
  <c r="AW1124" i="16"/>
  <c r="AX1124" i="16"/>
  <c r="AR1125" i="16"/>
  <c r="AT1125" i="16"/>
  <c r="AU1125" i="16"/>
  <c r="AV1125" i="16"/>
  <c r="AW1125" i="16"/>
  <c r="AX1125" i="16"/>
  <c r="AR1126" i="16"/>
  <c r="AT1126" i="16"/>
  <c r="AU1126" i="16"/>
  <c r="AV1126" i="16"/>
  <c r="AW1126" i="16"/>
  <c r="AX1126" i="16"/>
  <c r="I12" i="20"/>
  <c r="AR1127" i="16"/>
  <c r="AT1127" i="16"/>
  <c r="AU1127" i="16"/>
  <c r="AV1127" i="16"/>
  <c r="AW1127" i="16"/>
  <c r="AX1127" i="16"/>
  <c r="AR1128" i="16"/>
  <c r="AT1128" i="16"/>
  <c r="AU1128" i="16"/>
  <c r="AV1128" i="16"/>
  <c r="AW1128" i="16"/>
  <c r="AX1128" i="16"/>
  <c r="AR1129" i="16"/>
  <c r="AT1129" i="16"/>
  <c r="AU1129" i="16"/>
  <c r="AV1129" i="16"/>
  <c r="AW1129" i="16"/>
  <c r="AX1129" i="16"/>
  <c r="AR1130" i="16"/>
  <c r="AT1130" i="16"/>
  <c r="AU1130" i="16"/>
  <c r="AV1130" i="16"/>
  <c r="AW1130" i="16"/>
  <c r="AX1130" i="16"/>
  <c r="AR1131" i="16"/>
  <c r="AT1131" i="16"/>
  <c r="AU1131" i="16"/>
  <c r="AV1131" i="16"/>
  <c r="AW1131" i="16"/>
  <c r="AX1131" i="16"/>
  <c r="AR1132" i="16"/>
  <c r="AT1132" i="16"/>
  <c r="AU1132" i="16"/>
  <c r="AV1132" i="16"/>
  <c r="AW1132" i="16"/>
  <c r="AX1132" i="16"/>
  <c r="AR1133" i="16"/>
  <c r="AT1133" i="16"/>
  <c r="AU1133" i="16"/>
  <c r="AV1133" i="16"/>
  <c r="AW1133" i="16"/>
  <c r="AX1133" i="16"/>
  <c r="AR1134" i="16"/>
  <c r="AT1134" i="16"/>
  <c r="AU1134" i="16"/>
  <c r="AV1134" i="16"/>
  <c r="AW1134" i="16"/>
  <c r="AX1134" i="16"/>
  <c r="AR1135" i="16"/>
  <c r="AT1135" i="16"/>
  <c r="AU1135" i="16"/>
  <c r="AV1135" i="16"/>
  <c r="AW1135" i="16"/>
  <c r="AX1135" i="16"/>
  <c r="AR1136" i="16"/>
  <c r="AT1136" i="16"/>
  <c r="AU1136" i="16"/>
  <c r="AV1136" i="16"/>
  <c r="AW1136" i="16"/>
  <c r="AX1136" i="16"/>
  <c r="AR1137" i="16"/>
  <c r="AT1137" i="16"/>
  <c r="AU1137" i="16"/>
  <c r="AV1137" i="16"/>
  <c r="AW1137" i="16"/>
  <c r="AX1137" i="16"/>
  <c r="AR1138" i="16"/>
  <c r="AT1138" i="16"/>
  <c r="AU1138" i="16"/>
  <c r="AV1138" i="16"/>
  <c r="AW1138" i="16"/>
  <c r="AX1138" i="16"/>
  <c r="AR1139" i="16"/>
  <c r="AT1139" i="16"/>
  <c r="AU1139" i="16"/>
  <c r="AV1139" i="16"/>
  <c r="AW1139" i="16"/>
  <c r="AX1139" i="16"/>
  <c r="AR1140" i="16"/>
  <c r="AT1140" i="16"/>
  <c r="AU1140" i="16"/>
  <c r="AV1140" i="16"/>
  <c r="AW1140" i="16"/>
  <c r="AX1140" i="16"/>
  <c r="AR1141" i="16"/>
  <c r="AT1141" i="16"/>
  <c r="AU1141" i="16"/>
  <c r="AV1141" i="16"/>
  <c r="AW1141" i="16"/>
  <c r="AX1141" i="16"/>
  <c r="AR1142" i="16"/>
  <c r="AT1142" i="16"/>
  <c r="AU1142" i="16"/>
  <c r="AV1142" i="16"/>
  <c r="AW1142" i="16"/>
  <c r="AX1142" i="16"/>
  <c r="AR1143" i="16"/>
  <c r="AT1143" i="16"/>
  <c r="AU1143" i="16"/>
  <c r="AV1143" i="16"/>
  <c r="AW1143" i="16"/>
  <c r="AX1143" i="16"/>
  <c r="AR1144" i="16"/>
  <c r="K12" i="20"/>
  <c r="AT1144" i="16"/>
  <c r="AU1144" i="16"/>
  <c r="AV1144" i="16"/>
  <c r="AW1144" i="16"/>
  <c r="AX1144" i="16"/>
  <c r="AR1145" i="16"/>
  <c r="AT1145" i="16"/>
  <c r="AU1145" i="16"/>
  <c r="AV1145" i="16"/>
  <c r="AW1145" i="16"/>
  <c r="AX1145" i="16"/>
  <c r="AR1146" i="16"/>
  <c r="AT1146" i="16"/>
  <c r="AU1146" i="16"/>
  <c r="AV1146" i="16"/>
  <c r="AW1146" i="16"/>
  <c r="AX1146" i="16"/>
  <c r="AR1147" i="16"/>
  <c r="AT1147" i="16"/>
  <c r="AU1147" i="16"/>
  <c r="AV1147" i="16"/>
  <c r="AW1147" i="16"/>
  <c r="AX1147" i="16"/>
  <c r="AR1148" i="16"/>
  <c r="AT1148" i="16"/>
  <c r="AU1148" i="16"/>
  <c r="AV1148" i="16"/>
  <c r="AW1148" i="16"/>
  <c r="AX1148" i="16"/>
  <c r="AR1149" i="16"/>
  <c r="AT1149" i="16"/>
  <c r="AU1149" i="16"/>
  <c r="AV1149" i="16"/>
  <c r="AW1149" i="16"/>
  <c r="AX1149" i="16"/>
  <c r="AR1150" i="16"/>
  <c r="AT1150" i="16"/>
  <c r="AU1150" i="16"/>
  <c r="AV1150" i="16"/>
  <c r="AW1150" i="16"/>
  <c r="AX1150" i="16"/>
  <c r="AR1151" i="16"/>
  <c r="AT1151" i="16"/>
  <c r="AU1151" i="16"/>
  <c r="AV1151" i="16"/>
  <c r="AW1151" i="16"/>
  <c r="AX1151" i="16"/>
  <c r="AR1152" i="16"/>
  <c r="AT1152" i="16"/>
  <c r="AU1152" i="16"/>
  <c r="AV1152" i="16"/>
  <c r="AW1152" i="16"/>
  <c r="AX1152" i="16"/>
  <c r="AR1153" i="16"/>
  <c r="AT1153" i="16"/>
  <c r="AU1153" i="16"/>
  <c r="AV1153" i="16"/>
  <c r="AW1153" i="16"/>
  <c r="AX1153" i="16"/>
  <c r="AR1154" i="16"/>
  <c r="AT1154" i="16"/>
  <c r="AU1154" i="16"/>
  <c r="AV1154" i="16"/>
  <c r="AW1154" i="16"/>
  <c r="AX1154" i="16"/>
  <c r="AR1155" i="16"/>
  <c r="AT1155" i="16"/>
  <c r="AU1155" i="16"/>
  <c r="AV1155" i="16"/>
  <c r="AW1155" i="16"/>
  <c r="AX1155" i="16"/>
  <c r="AR1156" i="16"/>
  <c r="AT1156" i="16"/>
  <c r="AU1156" i="16"/>
  <c r="AV1156" i="16"/>
  <c r="AW1156" i="16"/>
  <c r="AX1156" i="16"/>
  <c r="AR1157" i="16"/>
  <c r="AT1157" i="16"/>
  <c r="AU1157" i="16"/>
  <c r="AV1157" i="16"/>
  <c r="AW1157" i="16"/>
  <c r="AX1157" i="16"/>
  <c r="AR1158" i="16"/>
  <c r="AT1158" i="16"/>
  <c r="AU1158" i="16"/>
  <c r="AV1158" i="16"/>
  <c r="AW1158" i="16"/>
  <c r="AX1158" i="16"/>
  <c r="AR1159" i="16"/>
  <c r="AT1159" i="16"/>
  <c r="AU1159" i="16"/>
  <c r="AV1159" i="16"/>
  <c r="AW1159" i="16"/>
  <c r="AX1159" i="16"/>
  <c r="AR1160" i="16"/>
  <c r="AT1160" i="16"/>
  <c r="AU1160" i="16"/>
  <c r="AV1160" i="16"/>
  <c r="AW1160" i="16"/>
  <c r="AX1160" i="16"/>
  <c r="AR1161" i="16"/>
  <c r="AT1161" i="16"/>
  <c r="AU1161" i="16"/>
  <c r="AV1161" i="16"/>
  <c r="AW1161" i="16"/>
  <c r="AX1161" i="16"/>
  <c r="AR1162" i="16"/>
  <c r="AT1162" i="16"/>
  <c r="AU1162" i="16"/>
  <c r="AV1162" i="16"/>
  <c r="AW1162" i="16"/>
  <c r="AX1162" i="16"/>
  <c r="AR1163" i="16"/>
  <c r="AT1163" i="16"/>
  <c r="AU1163" i="16"/>
  <c r="AV1163" i="16"/>
  <c r="AW1163" i="16"/>
  <c r="AX1163" i="16"/>
  <c r="AR1164" i="16"/>
  <c r="AT1164" i="16"/>
  <c r="AU1164" i="16"/>
  <c r="AV1164" i="16"/>
  <c r="AW1164" i="16"/>
  <c r="AX1164" i="16"/>
  <c r="AR1165" i="16"/>
  <c r="AT1165" i="16"/>
  <c r="AU1165" i="16"/>
  <c r="AV1165" i="16"/>
  <c r="AW1165" i="16"/>
  <c r="AX1165" i="16"/>
  <c r="AR1166" i="16"/>
  <c r="AT1166" i="16"/>
  <c r="AU1166" i="16"/>
  <c r="AV1166" i="16"/>
  <c r="AW1166" i="16"/>
  <c r="AX1166" i="16"/>
  <c r="AR1167" i="16"/>
  <c r="AT1167" i="16"/>
  <c r="AU1167" i="16"/>
  <c r="AV1167" i="16"/>
  <c r="AW1167" i="16"/>
  <c r="AX1167" i="16"/>
  <c r="AR1168" i="16"/>
  <c r="AT1168" i="16"/>
  <c r="AU1168" i="16"/>
  <c r="AV1168" i="16"/>
  <c r="AW1168" i="16"/>
  <c r="AX1168" i="16"/>
  <c r="AR1169" i="16"/>
  <c r="AT1169" i="16"/>
  <c r="AU1169" i="16"/>
  <c r="AV1169" i="16"/>
  <c r="AW1169" i="16"/>
  <c r="AX1169" i="16"/>
  <c r="AR1170" i="16"/>
  <c r="AT1170" i="16"/>
  <c r="AU1170" i="16"/>
  <c r="AV1170" i="16"/>
  <c r="AW1170" i="16"/>
  <c r="AX1170" i="16"/>
  <c r="AR1171" i="16"/>
  <c r="AT1171" i="16"/>
  <c r="AU1171" i="16"/>
  <c r="AV1171" i="16"/>
  <c r="AW1171" i="16"/>
  <c r="AX1171" i="16"/>
  <c r="AR1172" i="16"/>
  <c r="AT1172" i="16"/>
  <c r="AU1172" i="16"/>
  <c r="AV1172" i="16"/>
  <c r="AW1172" i="16"/>
  <c r="AX1172" i="16"/>
  <c r="AR1173" i="16"/>
  <c r="AT1173" i="16"/>
  <c r="AU1173" i="16"/>
  <c r="AV1173" i="16"/>
  <c r="AW1173" i="16"/>
  <c r="AX1173" i="16"/>
  <c r="AR1174" i="16"/>
  <c r="AT1174" i="16"/>
  <c r="AU1174" i="16"/>
  <c r="AV1174" i="16"/>
  <c r="AW1174" i="16"/>
  <c r="AX1174" i="16"/>
  <c r="AR1175" i="16"/>
  <c r="AT1175" i="16"/>
  <c r="AU1175" i="16"/>
  <c r="AV1175" i="16"/>
  <c r="AW1175" i="16"/>
  <c r="AX1175" i="16"/>
  <c r="AR1176" i="16"/>
  <c r="AT1176" i="16"/>
  <c r="AU1176" i="16"/>
  <c r="AV1176" i="16"/>
  <c r="AW1176" i="16"/>
  <c r="AX1176" i="16"/>
  <c r="AR1177" i="16"/>
  <c r="AT1177" i="16"/>
  <c r="AU1177" i="16"/>
  <c r="AV1177" i="16"/>
  <c r="AW1177" i="16"/>
  <c r="AX1177" i="16"/>
  <c r="AR1178" i="16"/>
  <c r="AT1178" i="16"/>
  <c r="AU1178" i="16"/>
  <c r="AV1178" i="16"/>
  <c r="AW1178" i="16"/>
  <c r="AX1178" i="16"/>
  <c r="AR1179" i="16"/>
  <c r="AT1179" i="16"/>
  <c r="AU1179" i="16"/>
  <c r="AV1179" i="16"/>
  <c r="AW1179" i="16"/>
  <c r="AX1179" i="16"/>
  <c r="AR1180" i="16"/>
  <c r="AT1180" i="16"/>
  <c r="AU1180" i="16"/>
  <c r="AV1180" i="16"/>
  <c r="AW1180" i="16"/>
  <c r="AX1180" i="16"/>
  <c r="AR1181" i="16"/>
  <c r="AT1181" i="16"/>
  <c r="AU1181" i="16"/>
  <c r="AV1181" i="16"/>
  <c r="AW1181" i="16"/>
  <c r="AX1181" i="16"/>
  <c r="AR1182" i="16"/>
  <c r="AT1182" i="16"/>
  <c r="AU1182" i="16"/>
  <c r="AV1182" i="16"/>
  <c r="AW1182" i="16"/>
  <c r="AX1182" i="16"/>
  <c r="AR1183" i="16"/>
  <c r="AT1183" i="16"/>
  <c r="AU1183" i="16"/>
  <c r="AV1183" i="16"/>
  <c r="AW1183" i="16"/>
  <c r="AX1183" i="16"/>
  <c r="AR1184" i="16"/>
  <c r="AT1184" i="16"/>
  <c r="AU1184" i="16"/>
  <c r="AV1184" i="16"/>
  <c r="AW1184" i="16"/>
  <c r="AX1184" i="16"/>
  <c r="AR1185" i="16"/>
  <c r="AT1185" i="16"/>
  <c r="AU1185" i="16"/>
  <c r="AV1185" i="16"/>
  <c r="AW1185" i="16"/>
  <c r="AX1185" i="16"/>
  <c r="AR1186" i="16"/>
  <c r="AT1186" i="16"/>
  <c r="AU1186" i="16"/>
  <c r="AV1186" i="16"/>
  <c r="AW1186" i="16"/>
  <c r="AX1186" i="16"/>
  <c r="AR1187" i="16"/>
  <c r="AT1187" i="16"/>
  <c r="AU1187" i="16"/>
  <c r="AV1187" i="16"/>
  <c r="AW1187" i="16"/>
  <c r="AX1187" i="16"/>
  <c r="AR1188" i="16"/>
  <c r="AT1188" i="16"/>
  <c r="AU1188" i="16"/>
  <c r="AV1188" i="16"/>
  <c r="AW1188" i="16"/>
  <c r="AX1188" i="16"/>
  <c r="AR1189" i="16"/>
  <c r="AT1189" i="16"/>
  <c r="AU1189" i="16"/>
  <c r="AV1189" i="16"/>
  <c r="AW1189" i="16"/>
  <c r="AX1189" i="16"/>
  <c r="AR1190" i="16"/>
  <c r="AT1190" i="16"/>
  <c r="AU1190" i="16"/>
  <c r="AV1190" i="16"/>
  <c r="AW1190" i="16"/>
  <c r="AX1190" i="16"/>
  <c r="AR1191" i="16"/>
  <c r="AT1191" i="16"/>
  <c r="AU1191" i="16"/>
  <c r="AV1191" i="16"/>
  <c r="AW1191" i="16"/>
  <c r="AX1191" i="16"/>
  <c r="AR1192" i="16"/>
  <c r="AT1192" i="16"/>
  <c r="AU1192" i="16"/>
  <c r="AV1192" i="16"/>
  <c r="AW1192" i="16"/>
  <c r="AX1192" i="16"/>
  <c r="AR1193" i="16"/>
  <c r="AT1193" i="16"/>
  <c r="AU1193" i="16"/>
  <c r="AV1193" i="16"/>
  <c r="AW1193" i="16"/>
  <c r="AX1193" i="16"/>
  <c r="AR1194" i="16"/>
  <c r="AT1194" i="16"/>
  <c r="AU1194" i="16"/>
  <c r="AV1194" i="16"/>
  <c r="AW1194" i="16"/>
  <c r="AX1194" i="16"/>
  <c r="AR1195" i="16"/>
  <c r="AT1195" i="16"/>
  <c r="AU1195" i="16"/>
  <c r="AV1195" i="16"/>
  <c r="AW1195" i="16"/>
  <c r="AX1195" i="16"/>
  <c r="AR1196" i="16"/>
  <c r="AT1196" i="16"/>
  <c r="AU1196" i="16"/>
  <c r="AV1196" i="16"/>
  <c r="AW1196" i="16"/>
  <c r="AX1196" i="16"/>
  <c r="AR1197" i="16"/>
  <c r="AT1197" i="16"/>
  <c r="AU1197" i="16"/>
  <c r="AV1197" i="16"/>
  <c r="AW1197" i="16"/>
  <c r="AX1197" i="16"/>
  <c r="AR1198" i="16"/>
  <c r="AT1198" i="16"/>
  <c r="AU1198" i="16"/>
  <c r="AV1198" i="16"/>
  <c r="AW1198" i="16"/>
  <c r="AX1198" i="16"/>
  <c r="AR1199" i="16"/>
  <c r="AT1199" i="16"/>
  <c r="AU1199" i="16"/>
  <c r="AV1199" i="16"/>
  <c r="AW1199" i="16"/>
  <c r="AX1199" i="16"/>
  <c r="AR1200" i="16"/>
  <c r="AT1200" i="16"/>
  <c r="AU1200" i="16"/>
  <c r="AV1200" i="16"/>
  <c r="AW1200" i="16"/>
  <c r="AX1200" i="16"/>
  <c r="AR1201" i="16"/>
  <c r="AT1201" i="16"/>
  <c r="AU1201" i="16"/>
  <c r="AV1201" i="16"/>
  <c r="AW1201" i="16"/>
  <c r="AX1201" i="16"/>
  <c r="AR1202" i="16"/>
  <c r="AT1202" i="16"/>
  <c r="AU1202" i="16"/>
  <c r="AV1202" i="16"/>
  <c r="AW1202" i="16"/>
  <c r="AX1202" i="16"/>
  <c r="AR1203" i="16"/>
  <c r="AT1203" i="16"/>
  <c r="AU1203" i="16"/>
  <c r="AV1203" i="16"/>
  <c r="AW1203" i="16"/>
  <c r="AX1203" i="16"/>
  <c r="AR1204" i="16"/>
  <c r="AT1204" i="16"/>
  <c r="AU1204" i="16"/>
  <c r="AV1204" i="16"/>
  <c r="AW1204" i="16"/>
  <c r="AX1204" i="16"/>
  <c r="AR1205" i="16"/>
  <c r="AT1205" i="16"/>
  <c r="AU1205" i="16"/>
  <c r="AV1205" i="16"/>
  <c r="AW1205" i="16"/>
  <c r="AX1205" i="16"/>
  <c r="AR1206" i="16"/>
  <c r="AT1206" i="16"/>
  <c r="AU1206" i="16"/>
  <c r="AV1206" i="16"/>
  <c r="AW1206" i="16"/>
  <c r="AX1206" i="16"/>
  <c r="AR1207" i="16"/>
  <c r="AT1207" i="16"/>
  <c r="AU1207" i="16"/>
  <c r="AV1207" i="16"/>
  <c r="AW1207" i="16"/>
  <c r="AX1207" i="16"/>
  <c r="AR1208" i="16"/>
  <c r="AT1208" i="16"/>
  <c r="AU1208" i="16"/>
  <c r="AV1208" i="16"/>
  <c r="AW1208" i="16"/>
  <c r="AX1208" i="16"/>
  <c r="AR1209" i="16"/>
  <c r="AT1209" i="16"/>
  <c r="AU1209" i="16"/>
  <c r="AV1209" i="16"/>
  <c r="AW1209" i="16"/>
  <c r="AX1209" i="16"/>
  <c r="AR1210" i="16"/>
  <c r="AT1210" i="16"/>
  <c r="AU1210" i="16"/>
  <c r="AV1210" i="16"/>
  <c r="AW1210" i="16"/>
  <c r="AX1210" i="16"/>
  <c r="AR1211" i="16"/>
  <c r="AT1211" i="16"/>
  <c r="AU1211" i="16"/>
  <c r="AV1211" i="16"/>
  <c r="AW1211" i="16"/>
  <c r="AX1211" i="16"/>
  <c r="AR1212" i="16"/>
  <c r="AT1212" i="16"/>
  <c r="AU1212" i="16"/>
  <c r="AV1212" i="16"/>
  <c r="AW1212" i="16"/>
  <c r="AX1212" i="16"/>
  <c r="AR1213" i="16"/>
  <c r="AT1213" i="16"/>
  <c r="AU1213" i="16"/>
  <c r="AV1213" i="16"/>
  <c r="AW1213" i="16"/>
  <c r="AX1213" i="16"/>
  <c r="AR1214" i="16"/>
  <c r="AT1214" i="16"/>
  <c r="AU1214" i="16"/>
  <c r="AV1214" i="16"/>
  <c r="AW1214" i="16"/>
  <c r="AX1214" i="16"/>
  <c r="AR1215" i="16"/>
  <c r="AT1215" i="16"/>
  <c r="AU1215" i="16"/>
  <c r="AV1215" i="16"/>
  <c r="AW1215" i="16"/>
  <c r="AX1215" i="16"/>
  <c r="AR1216" i="16"/>
  <c r="AT1216" i="16"/>
  <c r="AU1216" i="16"/>
  <c r="AV1216" i="16"/>
  <c r="AW1216" i="16"/>
  <c r="AX1216" i="16"/>
  <c r="AR1217" i="16"/>
  <c r="AT1217" i="16"/>
  <c r="AU1217" i="16"/>
  <c r="AV1217" i="16"/>
  <c r="AW1217" i="16"/>
  <c r="AX1217" i="16"/>
  <c r="AR1218" i="16"/>
  <c r="AT1218" i="16"/>
  <c r="AU1218" i="16"/>
  <c r="AV1218" i="16"/>
  <c r="AW1218" i="16"/>
  <c r="AX1218" i="16"/>
  <c r="AR1219" i="16"/>
  <c r="AT1219" i="16"/>
  <c r="AU1219" i="16"/>
  <c r="AV1219" i="16"/>
  <c r="AW1219" i="16"/>
  <c r="AX1219" i="16"/>
  <c r="AR1220" i="16"/>
  <c r="AT1220" i="16"/>
  <c r="AU1220" i="16"/>
  <c r="AV1220" i="16"/>
  <c r="AW1220" i="16"/>
  <c r="AX1220" i="16"/>
  <c r="AR1221" i="16"/>
  <c r="AT1221" i="16"/>
  <c r="AU1221" i="16"/>
  <c r="AV1221" i="16"/>
  <c r="AW1221" i="16"/>
  <c r="AX1221" i="16"/>
  <c r="AR1222" i="16"/>
  <c r="AT1222" i="16"/>
  <c r="AU1222" i="16"/>
  <c r="AV1222" i="16"/>
  <c r="AW1222" i="16"/>
  <c r="AX1222" i="16"/>
  <c r="AR1223" i="16"/>
  <c r="AT1223" i="16"/>
  <c r="AU1223" i="16"/>
  <c r="AV1223" i="16"/>
  <c r="AW1223" i="16"/>
  <c r="AX1223" i="16"/>
  <c r="AR1224" i="16"/>
  <c r="AT1224" i="16"/>
  <c r="AU1224" i="16"/>
  <c r="AV1224" i="16"/>
  <c r="AW1224" i="16"/>
  <c r="AX1224" i="16"/>
  <c r="AR1225" i="16"/>
  <c r="AT1225" i="16"/>
  <c r="AU1225" i="16"/>
  <c r="AV1225" i="16"/>
  <c r="AW1225" i="16"/>
  <c r="AX1225" i="16"/>
  <c r="AR1226" i="16"/>
  <c r="AT1226" i="16"/>
  <c r="AU1226" i="16"/>
  <c r="AV1226" i="16"/>
  <c r="AW1226" i="16"/>
  <c r="AX1226" i="16"/>
  <c r="AR1227" i="16"/>
  <c r="AT1227" i="16"/>
  <c r="AU1227" i="16"/>
  <c r="AV1227" i="16"/>
  <c r="AW1227" i="16"/>
  <c r="AX1227" i="16"/>
  <c r="AR1228" i="16"/>
  <c r="AT1228" i="16"/>
  <c r="AU1228" i="16"/>
  <c r="AV1228" i="16"/>
  <c r="AW1228" i="16"/>
  <c r="AX1228" i="16"/>
  <c r="AR1229" i="16"/>
  <c r="AT1229" i="16"/>
  <c r="AU1229" i="16"/>
  <c r="AV1229" i="16"/>
  <c r="AW1229" i="16"/>
  <c r="AX1229" i="16"/>
  <c r="AR1230" i="16"/>
  <c r="AT1230" i="16"/>
  <c r="AU1230" i="16"/>
  <c r="AV1230" i="16"/>
  <c r="AW1230" i="16"/>
  <c r="AX1230" i="16"/>
  <c r="AR1231" i="16"/>
  <c r="AT1231" i="16"/>
  <c r="AU1231" i="16"/>
  <c r="AV1231" i="16"/>
  <c r="AW1231" i="16"/>
  <c r="AX1231" i="16"/>
  <c r="AR1232" i="16"/>
  <c r="AT1232" i="16"/>
  <c r="AU1232" i="16"/>
  <c r="AV1232" i="16"/>
  <c r="AW1232" i="16"/>
  <c r="AX1232" i="16"/>
  <c r="AR1233" i="16"/>
  <c r="AT1233" i="16"/>
  <c r="AU1233" i="16"/>
  <c r="AV1233" i="16"/>
  <c r="AW1233" i="16"/>
  <c r="AX1233" i="16"/>
  <c r="AR1234" i="16"/>
  <c r="AT1234" i="16"/>
  <c r="AU1234" i="16"/>
  <c r="AV1234" i="16"/>
  <c r="AW1234" i="16"/>
  <c r="AX1234" i="16"/>
  <c r="AR1235" i="16"/>
  <c r="AT1235" i="16"/>
  <c r="AU1235" i="16"/>
  <c r="AV1235" i="16"/>
  <c r="AW1235" i="16"/>
  <c r="AX1235" i="16"/>
  <c r="AR1236" i="16"/>
  <c r="AT1236" i="16"/>
  <c r="AU1236" i="16"/>
  <c r="AV1236" i="16"/>
  <c r="AW1236" i="16"/>
  <c r="AX1236" i="16"/>
  <c r="AR1237" i="16"/>
  <c r="AT1237" i="16"/>
  <c r="AU1237" i="16"/>
  <c r="AV1237" i="16"/>
  <c r="AW1237" i="16"/>
  <c r="AX1237" i="16"/>
  <c r="AR1238" i="16"/>
  <c r="AT1238" i="16"/>
  <c r="AU1238" i="16"/>
  <c r="AV1238" i="16"/>
  <c r="AW1238" i="16"/>
  <c r="AX1238" i="16"/>
  <c r="AR1239" i="16"/>
  <c r="AT1239" i="16"/>
  <c r="AU1239" i="16"/>
  <c r="AV1239" i="16"/>
  <c r="AW1239" i="16"/>
  <c r="AX1239" i="16"/>
  <c r="AR1240" i="16"/>
  <c r="AT1240" i="16"/>
  <c r="AU1240" i="16"/>
  <c r="AV1240" i="16"/>
  <c r="AW1240" i="16"/>
  <c r="AX1240" i="16"/>
  <c r="AR1241" i="16"/>
  <c r="AT1241" i="16"/>
  <c r="AU1241" i="16"/>
  <c r="AV1241" i="16"/>
  <c r="AW1241" i="16"/>
  <c r="AX1241" i="16"/>
  <c r="AR1242" i="16"/>
  <c r="AT1242" i="16"/>
  <c r="AU1242" i="16"/>
  <c r="AV1242" i="16"/>
  <c r="AW1242" i="16"/>
  <c r="AX1242" i="16"/>
  <c r="AR1243" i="16"/>
  <c r="AT1243" i="16"/>
  <c r="AU1243" i="16"/>
  <c r="AV1243" i="16"/>
  <c r="AW1243" i="16"/>
  <c r="AX1243" i="16"/>
  <c r="AR1244" i="16"/>
  <c r="AT1244" i="16"/>
  <c r="AU1244" i="16"/>
  <c r="AV1244" i="16"/>
  <c r="AW1244" i="16"/>
  <c r="AX1244" i="16"/>
  <c r="AR1245" i="16"/>
  <c r="AT1245" i="16"/>
  <c r="AU1245" i="16"/>
  <c r="AV1245" i="16"/>
  <c r="AW1245" i="16"/>
  <c r="AX1245" i="16"/>
  <c r="AR1246" i="16"/>
  <c r="AT1246" i="16"/>
  <c r="AU1246" i="16"/>
  <c r="AV1246" i="16"/>
  <c r="AW1246" i="16"/>
  <c r="AX1246" i="16"/>
  <c r="AR1247" i="16"/>
  <c r="AT1247" i="16"/>
  <c r="AU1247" i="16"/>
  <c r="AV1247" i="16"/>
  <c r="AW1247" i="16"/>
  <c r="AX1247" i="16"/>
  <c r="AR1248" i="16"/>
  <c r="AT1248" i="16"/>
  <c r="AU1248" i="16"/>
  <c r="AV1248" i="16"/>
  <c r="AW1248" i="16"/>
  <c r="AX1248" i="16"/>
  <c r="AR1249" i="16"/>
  <c r="AT1249" i="16"/>
  <c r="AU1249" i="16"/>
  <c r="AV1249" i="16"/>
  <c r="AW1249" i="16"/>
  <c r="AX1249" i="16"/>
  <c r="AR1250" i="16"/>
  <c r="AT1250" i="16"/>
  <c r="AU1250" i="16"/>
  <c r="AV1250" i="16"/>
  <c r="AW1250" i="16"/>
  <c r="AX1250" i="16"/>
  <c r="AR1251" i="16"/>
  <c r="AT1251" i="16"/>
  <c r="AU1251" i="16"/>
  <c r="AV1251" i="16"/>
  <c r="AW1251" i="16"/>
  <c r="AX1251" i="16"/>
  <c r="AR1252" i="16"/>
  <c r="AT1252" i="16"/>
  <c r="AU1252" i="16"/>
  <c r="AV1252" i="16"/>
  <c r="AW1252" i="16"/>
  <c r="AX1252" i="16"/>
  <c r="AR1253" i="16"/>
  <c r="AT1253" i="16"/>
  <c r="AU1253" i="16"/>
  <c r="AV1253" i="16"/>
  <c r="AW1253" i="16"/>
  <c r="AX1253" i="16"/>
  <c r="AR1254" i="16"/>
  <c r="AT1254" i="16"/>
  <c r="AU1254" i="16"/>
  <c r="AV1254" i="16"/>
  <c r="AW1254" i="16"/>
  <c r="AX1254" i="16"/>
  <c r="AR1255" i="16"/>
  <c r="AT1255" i="16"/>
  <c r="AU1255" i="16"/>
  <c r="AV1255" i="16"/>
  <c r="AW1255" i="16"/>
  <c r="AX1255" i="16"/>
  <c r="AR1256" i="16"/>
  <c r="AT1256" i="16"/>
  <c r="AU1256" i="16"/>
  <c r="AV1256" i="16"/>
  <c r="AW1256" i="16"/>
  <c r="AX1256" i="16"/>
  <c r="AR1257" i="16"/>
  <c r="AT1257" i="16"/>
  <c r="AU1257" i="16"/>
  <c r="AV1257" i="16"/>
  <c r="AW1257" i="16"/>
  <c r="AX1257" i="16"/>
  <c r="AR1258" i="16"/>
  <c r="AT1258" i="16"/>
  <c r="AU1258" i="16"/>
  <c r="AV1258" i="16"/>
  <c r="AW1258" i="16"/>
  <c r="AX1258" i="16"/>
  <c r="AR1259" i="16"/>
  <c r="AT1259" i="16"/>
  <c r="AU1259" i="16"/>
  <c r="AV1259" i="16"/>
  <c r="AW1259" i="16"/>
  <c r="AX1259" i="16"/>
  <c r="AR1260" i="16"/>
  <c r="AT1260" i="16"/>
  <c r="AU1260" i="16"/>
  <c r="AV1260" i="16"/>
  <c r="AW1260" i="16"/>
  <c r="AX1260" i="16"/>
  <c r="AR1261" i="16"/>
  <c r="AT1261" i="16"/>
  <c r="AU1261" i="16"/>
  <c r="AV1261" i="16"/>
  <c r="AW1261" i="16"/>
  <c r="AX1261" i="16"/>
  <c r="AR1262" i="16"/>
  <c r="AT1262" i="16"/>
  <c r="AU1262" i="16"/>
  <c r="AV1262" i="16"/>
  <c r="AW1262" i="16"/>
  <c r="AX1262" i="16"/>
  <c r="AR1263" i="16"/>
  <c r="AT1263" i="16"/>
  <c r="AU1263" i="16"/>
  <c r="AV1263" i="16"/>
  <c r="AW1263" i="16"/>
  <c r="AX1263" i="16"/>
  <c r="AR1264" i="16"/>
  <c r="AT1264" i="16"/>
  <c r="AU1264" i="16"/>
  <c r="AV1264" i="16"/>
  <c r="AW1264" i="16"/>
  <c r="AX1264" i="16"/>
  <c r="AR1265" i="16"/>
  <c r="AT1265" i="16"/>
  <c r="AU1265" i="16"/>
  <c r="AV1265" i="16"/>
  <c r="AW1265" i="16"/>
  <c r="AX1265" i="16"/>
  <c r="AR1266" i="16"/>
  <c r="AT1266" i="16"/>
  <c r="AU1266" i="16"/>
  <c r="AV1266" i="16"/>
  <c r="AW1266" i="16"/>
  <c r="AX1266" i="16"/>
  <c r="AR1267" i="16"/>
  <c r="AT1267" i="16"/>
  <c r="AU1267" i="16"/>
  <c r="AV1267" i="16"/>
  <c r="AW1267" i="16"/>
  <c r="AX1267" i="16"/>
  <c r="AR1268" i="16"/>
  <c r="AT1268" i="16"/>
  <c r="AU1268" i="16"/>
  <c r="AV1268" i="16"/>
  <c r="AW1268" i="16"/>
  <c r="AX1268" i="16"/>
  <c r="AR1269" i="16"/>
  <c r="AT1269" i="16"/>
  <c r="AU1269" i="16"/>
  <c r="AV1269" i="16"/>
  <c r="AW1269" i="16"/>
  <c r="AX1269" i="16"/>
  <c r="AR1270" i="16"/>
  <c r="AT1270" i="16"/>
  <c r="AU1270" i="16"/>
  <c r="AV1270" i="16"/>
  <c r="AW1270" i="16"/>
  <c r="AX1270" i="16"/>
  <c r="AR1271" i="16"/>
  <c r="AT1271" i="16"/>
  <c r="AU1271" i="16"/>
  <c r="AV1271" i="16"/>
  <c r="AW1271" i="16"/>
  <c r="AX1271" i="16"/>
  <c r="AR1272" i="16"/>
  <c r="AT1272" i="16"/>
  <c r="AU1272" i="16"/>
  <c r="AV1272" i="16"/>
  <c r="AW1272" i="16"/>
  <c r="AX1272" i="16"/>
  <c r="AR1273" i="16"/>
  <c r="AT1273" i="16"/>
  <c r="AU1273" i="16"/>
  <c r="AV1273" i="16"/>
  <c r="AW1273" i="16"/>
  <c r="AX1273" i="16"/>
  <c r="AR1274" i="16"/>
  <c r="AT1274" i="16"/>
  <c r="AU1274" i="16"/>
  <c r="AV1274" i="16"/>
  <c r="AW1274" i="16"/>
  <c r="AX1274" i="16"/>
  <c r="AR1275" i="16"/>
  <c r="AT1275" i="16"/>
  <c r="AU1275" i="16"/>
  <c r="AV1275" i="16"/>
  <c r="AW1275" i="16"/>
  <c r="AX1275" i="16"/>
  <c r="AR1276" i="16"/>
  <c r="AT1276" i="16"/>
  <c r="AU1276" i="16"/>
  <c r="AV1276" i="16"/>
  <c r="AW1276" i="16"/>
  <c r="AX1276" i="16"/>
  <c r="AR1277" i="16"/>
  <c r="AT1277" i="16"/>
  <c r="AU1277" i="16"/>
  <c r="AV1277" i="16"/>
  <c r="AW1277" i="16"/>
  <c r="AX1277" i="16"/>
  <c r="AR1278" i="16"/>
  <c r="AT1278" i="16"/>
  <c r="AU1278" i="16"/>
  <c r="AV1278" i="16"/>
  <c r="AW1278" i="16"/>
  <c r="AX1278" i="16"/>
  <c r="AR1279" i="16"/>
  <c r="AT1279" i="16"/>
  <c r="AU1279" i="16"/>
  <c r="AV1279" i="16"/>
  <c r="AW1279" i="16"/>
  <c r="AX1279" i="16"/>
  <c r="AR1280" i="16"/>
  <c r="AT1280" i="16"/>
  <c r="AU1280" i="16"/>
  <c r="AV1280" i="16"/>
  <c r="AW1280" i="16"/>
  <c r="AX1280" i="16"/>
  <c r="AR1281" i="16"/>
  <c r="AT1281" i="16"/>
  <c r="AU1281" i="16"/>
  <c r="AV1281" i="16"/>
  <c r="AW1281" i="16"/>
  <c r="AX1281" i="16"/>
  <c r="AR1282" i="16"/>
  <c r="AT1282" i="16"/>
  <c r="AU1282" i="16"/>
  <c r="AV1282" i="16"/>
  <c r="AW1282" i="16"/>
  <c r="AX1282" i="16"/>
  <c r="AR1283" i="16"/>
  <c r="AT1283" i="16"/>
  <c r="AU1283" i="16"/>
  <c r="AV1283" i="16"/>
  <c r="AW1283" i="16"/>
  <c r="AX1283" i="16"/>
  <c r="AR1284" i="16"/>
  <c r="AT1284" i="16"/>
  <c r="AU1284" i="16"/>
  <c r="AV1284" i="16"/>
  <c r="AW1284" i="16"/>
  <c r="AX1284" i="16"/>
  <c r="AR1285" i="16"/>
  <c r="AT1285" i="16"/>
  <c r="AU1285" i="16"/>
  <c r="AV1285" i="16"/>
  <c r="AW1285" i="16"/>
  <c r="AX1285" i="16"/>
  <c r="AR1286" i="16"/>
  <c r="AT1286" i="16"/>
  <c r="AU1286" i="16"/>
  <c r="AV1286" i="16"/>
  <c r="AW1286" i="16"/>
  <c r="AX1286" i="16"/>
  <c r="AR1287" i="16"/>
  <c r="AT1287" i="16"/>
  <c r="AU1287" i="16"/>
  <c r="AV1287" i="16"/>
  <c r="AW1287" i="16"/>
  <c r="AX1287" i="16"/>
  <c r="AR1288" i="16"/>
  <c r="AT1288" i="16"/>
  <c r="AU1288" i="16"/>
  <c r="AV1288" i="16"/>
  <c r="AW1288" i="16"/>
  <c r="AX1288" i="16"/>
  <c r="AR1289" i="16"/>
  <c r="AT1289" i="16"/>
  <c r="AU1289" i="16"/>
  <c r="AV1289" i="16"/>
  <c r="AW1289" i="16"/>
  <c r="AX1289" i="16"/>
  <c r="AR1290" i="16"/>
  <c r="AT1290" i="16"/>
  <c r="AU1290" i="16"/>
  <c r="AV1290" i="16"/>
  <c r="AW1290" i="16"/>
  <c r="AX1290" i="16"/>
  <c r="AR1291" i="16"/>
  <c r="AT1291" i="16"/>
  <c r="AU1291" i="16"/>
  <c r="AV1291" i="16"/>
  <c r="AW1291" i="16"/>
  <c r="AX1291" i="16"/>
  <c r="AR1292" i="16"/>
  <c r="AT1292" i="16"/>
  <c r="AU1292" i="16"/>
  <c r="AV1292" i="16"/>
  <c r="AW1292" i="16"/>
  <c r="AX1292" i="16"/>
  <c r="AR1293" i="16"/>
  <c r="AT1293" i="16"/>
  <c r="AU1293" i="16"/>
  <c r="AV1293" i="16"/>
  <c r="AW1293" i="16"/>
  <c r="AX1293" i="16"/>
  <c r="AR1294" i="16"/>
  <c r="AT1294" i="16"/>
  <c r="AU1294" i="16"/>
  <c r="AV1294" i="16"/>
  <c r="AW1294" i="16"/>
  <c r="AX1294" i="16"/>
  <c r="AR1295" i="16"/>
  <c r="AT1295" i="16"/>
  <c r="AU1295" i="16"/>
  <c r="AV1295" i="16"/>
  <c r="AW1295" i="16"/>
  <c r="AX1295" i="16"/>
  <c r="AR1296" i="16"/>
  <c r="AT1296" i="16"/>
  <c r="AU1296" i="16"/>
  <c r="AV1296" i="16"/>
  <c r="AW1296" i="16"/>
  <c r="AX1296" i="16"/>
  <c r="AR1297" i="16"/>
  <c r="AT1297" i="16"/>
  <c r="AU1297" i="16"/>
  <c r="AV1297" i="16"/>
  <c r="AW1297" i="16"/>
  <c r="AX1297" i="16"/>
  <c r="AR1298" i="16"/>
  <c r="AT1298" i="16"/>
  <c r="AU1298" i="16"/>
  <c r="AV1298" i="16"/>
  <c r="AW1298" i="16"/>
  <c r="AX1298" i="16"/>
  <c r="AR1299" i="16"/>
  <c r="AT1299" i="16"/>
  <c r="AU1299" i="16"/>
  <c r="AV1299" i="16"/>
  <c r="AW1299" i="16"/>
  <c r="AX1299" i="16"/>
  <c r="AR1300" i="16"/>
  <c r="AT1300" i="16"/>
  <c r="AU1300" i="16"/>
  <c r="AV1300" i="16"/>
  <c r="AW1300" i="16"/>
  <c r="AX1300" i="16"/>
  <c r="AR1301" i="16"/>
  <c r="AT1301" i="16"/>
  <c r="AU1301" i="16"/>
  <c r="AV1301" i="16"/>
  <c r="AW1301" i="16"/>
  <c r="AX1301" i="16"/>
  <c r="AR1302" i="16"/>
  <c r="AT1302" i="16"/>
  <c r="AU1302" i="16"/>
  <c r="AV1302" i="16"/>
  <c r="AW1302" i="16"/>
  <c r="AX1302" i="16"/>
  <c r="AR1303" i="16"/>
  <c r="AT1303" i="16"/>
  <c r="AU1303" i="16"/>
  <c r="AV1303" i="16"/>
  <c r="AW1303" i="16"/>
  <c r="AX1303" i="16"/>
  <c r="AR1304" i="16"/>
  <c r="AT1304" i="16"/>
  <c r="AU1304" i="16"/>
  <c r="AV1304" i="16"/>
  <c r="AW1304" i="16"/>
  <c r="AX1304" i="16"/>
  <c r="AR1305" i="16"/>
  <c r="AT1305" i="16"/>
  <c r="AU1305" i="16"/>
  <c r="AV1305" i="16"/>
  <c r="AW1305" i="16"/>
  <c r="AX1305" i="16"/>
  <c r="AR1306" i="16"/>
  <c r="AT1306" i="16"/>
  <c r="AU1306" i="16"/>
  <c r="AV1306" i="16"/>
  <c r="AW1306" i="16"/>
  <c r="AX1306" i="16"/>
  <c r="AR1307" i="16"/>
  <c r="AT1307" i="16"/>
  <c r="AU1307" i="16"/>
  <c r="AV1307" i="16"/>
  <c r="AW1307" i="16"/>
  <c r="AX1307" i="16"/>
  <c r="AR1308" i="16"/>
  <c r="AT1308" i="16"/>
  <c r="AU1308" i="16"/>
  <c r="AV1308" i="16"/>
  <c r="AW1308" i="16"/>
  <c r="AX1308" i="16"/>
  <c r="AR1309" i="16"/>
  <c r="AT1309" i="16"/>
  <c r="AU1309" i="16"/>
  <c r="AV1309" i="16"/>
  <c r="AW1309" i="16"/>
  <c r="AX1309" i="16"/>
  <c r="AR1310" i="16"/>
  <c r="AT1310" i="16"/>
  <c r="AU1310" i="16"/>
  <c r="AV1310" i="16"/>
  <c r="AW1310" i="16"/>
  <c r="AX1310" i="16"/>
  <c r="AR1311" i="16"/>
  <c r="AT1311" i="16"/>
  <c r="AU1311" i="16"/>
  <c r="AV1311" i="16"/>
  <c r="AW1311" i="16"/>
  <c r="AX1311" i="16"/>
  <c r="AR1312" i="16"/>
  <c r="AT1312" i="16"/>
  <c r="AU1312" i="16"/>
  <c r="AV1312" i="16"/>
  <c r="AW1312" i="16"/>
  <c r="AX1312" i="16"/>
  <c r="AR1313" i="16"/>
  <c r="AT1313" i="16"/>
  <c r="AU1313" i="16"/>
  <c r="AV1313" i="16"/>
  <c r="AW1313" i="16"/>
  <c r="AX1313" i="16"/>
  <c r="AR1314" i="16"/>
  <c r="AT1314" i="16"/>
  <c r="AU1314" i="16"/>
  <c r="AV1314" i="16"/>
  <c r="AW1314" i="16"/>
  <c r="AX1314" i="16"/>
  <c r="AR1315" i="16"/>
  <c r="AT1315" i="16"/>
  <c r="AU1315" i="16"/>
  <c r="AV1315" i="16"/>
  <c r="AW1315" i="16"/>
  <c r="AX1315" i="16"/>
  <c r="AR1316" i="16"/>
  <c r="AT1316" i="16"/>
  <c r="AU1316" i="16"/>
  <c r="AV1316" i="16"/>
  <c r="AW1316" i="16"/>
  <c r="AX1316" i="16"/>
  <c r="AR1317" i="16"/>
  <c r="AT1317" i="16"/>
  <c r="AU1317" i="16"/>
  <c r="AV1317" i="16"/>
  <c r="AW1317" i="16"/>
  <c r="AX1317" i="16"/>
  <c r="AR1318" i="16"/>
  <c r="AT1318" i="16"/>
  <c r="AU1318" i="16"/>
  <c r="AV1318" i="16"/>
  <c r="AW1318" i="16"/>
  <c r="AX1318" i="16"/>
  <c r="AR1319" i="16"/>
  <c r="AT1319" i="16"/>
  <c r="AU1319" i="16"/>
  <c r="AV1319" i="16"/>
  <c r="AW1319" i="16"/>
  <c r="AX1319" i="16"/>
  <c r="AR1320" i="16"/>
  <c r="AT1320" i="16"/>
  <c r="AU1320" i="16"/>
  <c r="AV1320" i="16"/>
  <c r="AW1320" i="16"/>
  <c r="AX1320" i="16"/>
  <c r="AR1321" i="16"/>
  <c r="AT1321" i="16"/>
  <c r="AU1321" i="16"/>
  <c r="AV1321" i="16"/>
  <c r="AW1321" i="16"/>
  <c r="AX1321" i="16"/>
  <c r="AR1322" i="16"/>
  <c r="AT1322" i="16"/>
  <c r="AU1322" i="16"/>
  <c r="AV1322" i="16"/>
  <c r="AW1322" i="16"/>
  <c r="AX1322" i="16"/>
  <c r="AR1323" i="16"/>
  <c r="AT1323" i="16"/>
  <c r="AU1323" i="16"/>
  <c r="AV1323" i="16"/>
  <c r="AW1323" i="16"/>
  <c r="AX1323" i="16"/>
  <c r="AR1324" i="16"/>
  <c r="AT1324" i="16"/>
  <c r="AU1324" i="16"/>
  <c r="AV1324" i="16"/>
  <c r="AW1324" i="16"/>
  <c r="AX1324" i="16"/>
  <c r="AR1325" i="16"/>
  <c r="AT1325" i="16"/>
  <c r="AU1325" i="16"/>
  <c r="AV1325" i="16"/>
  <c r="AW1325" i="16"/>
  <c r="AX1325" i="16"/>
  <c r="AR1326" i="16"/>
  <c r="AT1326" i="16"/>
  <c r="AU1326" i="16"/>
  <c r="AV1326" i="16"/>
  <c r="AW1326" i="16"/>
  <c r="AX1326" i="16"/>
  <c r="AR1327" i="16"/>
  <c r="AT1327" i="16"/>
  <c r="AU1327" i="16"/>
  <c r="AV1327" i="16"/>
  <c r="AW1327" i="16"/>
  <c r="AX1327" i="16"/>
  <c r="AR1328" i="16"/>
  <c r="AT1328" i="16"/>
  <c r="AU1328" i="16"/>
  <c r="AV1328" i="16"/>
  <c r="AW1328" i="16"/>
  <c r="AX1328" i="16"/>
  <c r="AR1329" i="16"/>
  <c r="AT1329" i="16"/>
  <c r="AU1329" i="16"/>
  <c r="AV1329" i="16"/>
  <c r="AW1329" i="16"/>
  <c r="AX1329" i="16"/>
  <c r="AR1330" i="16"/>
  <c r="AT1330" i="16"/>
  <c r="AU1330" i="16"/>
  <c r="AV1330" i="16"/>
  <c r="AW1330" i="16"/>
  <c r="AX1330" i="16"/>
  <c r="AR1331" i="16"/>
  <c r="AT1331" i="16"/>
  <c r="AU1331" i="16"/>
  <c r="AV1331" i="16"/>
  <c r="AW1331" i="16"/>
  <c r="AX1331" i="16"/>
  <c r="AR1332" i="16"/>
  <c r="AT1332" i="16"/>
  <c r="AU1332" i="16"/>
  <c r="AV1332" i="16"/>
  <c r="AW1332" i="16"/>
  <c r="AX1332" i="16"/>
  <c r="AR1333" i="16"/>
  <c r="AT1333" i="16"/>
  <c r="AU1333" i="16"/>
  <c r="AV1333" i="16"/>
  <c r="AW1333" i="16"/>
  <c r="AX1333" i="16"/>
  <c r="AR1334" i="16"/>
  <c r="AT1334" i="16"/>
  <c r="AU1334" i="16"/>
  <c r="AV1334" i="16"/>
  <c r="AW1334" i="16"/>
  <c r="AX1334" i="16"/>
  <c r="AR1335" i="16"/>
  <c r="AT1335" i="16"/>
  <c r="AU1335" i="16"/>
  <c r="AV1335" i="16"/>
  <c r="AW1335" i="16"/>
  <c r="AX1335" i="16"/>
  <c r="AR1336" i="16"/>
  <c r="AT1336" i="16"/>
  <c r="AU1336" i="16"/>
  <c r="AV1336" i="16"/>
  <c r="AW1336" i="16"/>
  <c r="AX1336" i="16"/>
  <c r="AR1337" i="16"/>
  <c r="AT1337" i="16"/>
  <c r="AU1337" i="16"/>
  <c r="AV1337" i="16"/>
  <c r="AW1337" i="16"/>
  <c r="AX1337" i="16"/>
  <c r="AR1338" i="16"/>
  <c r="AT1338" i="16"/>
  <c r="AU1338" i="16"/>
  <c r="AV1338" i="16"/>
  <c r="AW1338" i="16"/>
  <c r="AX1338" i="16"/>
  <c r="AR1339" i="16"/>
  <c r="AT1339" i="16"/>
  <c r="AU1339" i="16"/>
  <c r="AV1339" i="16"/>
  <c r="AW1339" i="16"/>
  <c r="AX1339" i="16"/>
  <c r="AR1340" i="16"/>
  <c r="AT1340" i="16"/>
  <c r="AU1340" i="16"/>
  <c r="AV1340" i="16"/>
  <c r="AW1340" i="16"/>
  <c r="AX1340" i="16"/>
  <c r="AR1341" i="16"/>
  <c r="AT1341" i="16"/>
  <c r="AU1341" i="16"/>
  <c r="AV1341" i="16"/>
  <c r="AW1341" i="16"/>
  <c r="AX1341" i="16"/>
  <c r="AR1342" i="16"/>
  <c r="AT1342" i="16"/>
  <c r="AU1342" i="16"/>
  <c r="AV1342" i="16"/>
  <c r="AW1342" i="16"/>
  <c r="AX1342" i="16"/>
  <c r="AR1343" i="16"/>
  <c r="AT1343" i="16"/>
  <c r="AU1343" i="16"/>
  <c r="AV1343" i="16"/>
  <c r="AW1343" i="16"/>
  <c r="AX1343" i="16"/>
  <c r="AR1344" i="16"/>
  <c r="AT1344" i="16"/>
  <c r="AU1344" i="16"/>
  <c r="AV1344" i="16"/>
  <c r="AW1344" i="16"/>
  <c r="AX1344" i="16"/>
  <c r="AR1345" i="16"/>
  <c r="AT1345" i="16"/>
  <c r="AU1345" i="16"/>
  <c r="AV1345" i="16"/>
  <c r="AW1345" i="16"/>
  <c r="AX1345" i="16"/>
  <c r="AR1346" i="16"/>
  <c r="AT1346" i="16"/>
  <c r="AU1346" i="16"/>
  <c r="AV1346" i="16"/>
  <c r="AW1346" i="16"/>
  <c r="AX1346" i="16"/>
  <c r="AR1347" i="16"/>
  <c r="AT1347" i="16"/>
  <c r="AU1347" i="16"/>
  <c r="AV1347" i="16"/>
  <c r="AW1347" i="16"/>
  <c r="AX1347" i="16"/>
  <c r="AR1348" i="16"/>
  <c r="AT1348" i="16"/>
  <c r="AU1348" i="16"/>
  <c r="AV1348" i="16"/>
  <c r="AW1348" i="16"/>
  <c r="AX1348" i="16"/>
  <c r="AR1349" i="16"/>
  <c r="AT1349" i="16"/>
  <c r="AU1349" i="16"/>
  <c r="AV1349" i="16"/>
  <c r="AW1349" i="16"/>
  <c r="AX1349" i="16"/>
  <c r="AR1350" i="16"/>
  <c r="AT1350" i="16"/>
  <c r="AU1350" i="16"/>
  <c r="AV1350" i="16"/>
  <c r="AW1350" i="16"/>
  <c r="AX1350" i="16"/>
  <c r="AR1351" i="16"/>
  <c r="AT1351" i="16"/>
  <c r="AU1351" i="16"/>
  <c r="AV1351" i="16"/>
  <c r="AW1351" i="16"/>
  <c r="AX1351" i="16"/>
  <c r="AR1352" i="16"/>
  <c r="AT1352" i="16"/>
  <c r="AU1352" i="16"/>
  <c r="AV1352" i="16"/>
  <c r="AW1352" i="16"/>
  <c r="AX1352" i="16"/>
  <c r="AR1353" i="16"/>
  <c r="AT1353" i="16"/>
  <c r="AU1353" i="16"/>
  <c r="AV1353" i="16"/>
  <c r="AW1353" i="16"/>
  <c r="AX1353" i="16"/>
  <c r="AR1354" i="16"/>
  <c r="AT1354" i="16"/>
  <c r="AU1354" i="16"/>
  <c r="AV1354" i="16"/>
  <c r="AW1354" i="16"/>
  <c r="AX1354" i="16"/>
  <c r="AR1355" i="16"/>
  <c r="AT1355" i="16"/>
  <c r="AU1355" i="16"/>
  <c r="AV1355" i="16"/>
  <c r="AW1355" i="16"/>
  <c r="AX1355" i="16"/>
  <c r="AR1356" i="16"/>
  <c r="AT1356" i="16"/>
  <c r="AU1356" i="16"/>
  <c r="AV1356" i="16"/>
  <c r="AW1356" i="16"/>
  <c r="AX1356" i="16"/>
  <c r="AR1357" i="16"/>
  <c r="AT1357" i="16"/>
  <c r="AU1357" i="16"/>
  <c r="AV1357" i="16"/>
  <c r="AW1357" i="16"/>
  <c r="AX1357" i="16"/>
  <c r="AR1358" i="16"/>
  <c r="AT1358" i="16"/>
  <c r="AU1358" i="16"/>
  <c r="AV1358" i="16"/>
  <c r="AW1358" i="16"/>
  <c r="AX1358" i="16"/>
  <c r="AR1359" i="16"/>
  <c r="AT1359" i="16"/>
  <c r="AU1359" i="16"/>
  <c r="AV1359" i="16"/>
  <c r="AW1359" i="16"/>
  <c r="AX1359" i="16"/>
  <c r="AR1360" i="16"/>
  <c r="AT1360" i="16"/>
  <c r="AU1360" i="16"/>
  <c r="AV1360" i="16"/>
  <c r="AW1360" i="16"/>
  <c r="AX1360" i="16"/>
  <c r="AR1361" i="16"/>
  <c r="AT1361" i="16"/>
  <c r="AU1361" i="16"/>
  <c r="AV1361" i="16"/>
  <c r="AW1361" i="16"/>
  <c r="AX1361" i="16"/>
  <c r="AR1362" i="16"/>
  <c r="AT1362" i="16"/>
  <c r="AU1362" i="16"/>
  <c r="AV1362" i="16"/>
  <c r="AW1362" i="16"/>
  <c r="AX1362" i="16"/>
  <c r="AR1363" i="16"/>
  <c r="AT1363" i="16"/>
  <c r="AU1363" i="16"/>
  <c r="AV1363" i="16"/>
  <c r="AW1363" i="16"/>
  <c r="AX1363" i="16"/>
  <c r="AR1364" i="16"/>
  <c r="AT1364" i="16"/>
  <c r="AU1364" i="16"/>
  <c r="AV1364" i="16"/>
  <c r="AW1364" i="16"/>
  <c r="AX1364" i="16"/>
  <c r="AR1365" i="16"/>
  <c r="AT1365" i="16"/>
  <c r="AU1365" i="16"/>
  <c r="AV1365" i="16"/>
  <c r="AW1365" i="16"/>
  <c r="AX1365" i="16"/>
  <c r="AR1366" i="16"/>
  <c r="AT1366" i="16"/>
  <c r="AU1366" i="16"/>
  <c r="AV1366" i="16"/>
  <c r="AW1366" i="16"/>
  <c r="AX1366" i="16"/>
  <c r="AR1367" i="16"/>
  <c r="AT1367" i="16"/>
  <c r="AU1367" i="16"/>
  <c r="AV1367" i="16"/>
  <c r="AW1367" i="16"/>
  <c r="AX1367" i="16"/>
  <c r="AR1368" i="16"/>
  <c r="AT1368" i="16"/>
  <c r="AU1368" i="16"/>
  <c r="AV1368" i="16"/>
  <c r="AW1368" i="16"/>
  <c r="AX1368" i="16"/>
  <c r="AR1369" i="16"/>
  <c r="AT1369" i="16"/>
  <c r="AU1369" i="16"/>
  <c r="AV1369" i="16"/>
  <c r="AW1369" i="16"/>
  <c r="AX1369" i="16"/>
  <c r="AR1370" i="16"/>
  <c r="AT1370" i="16"/>
  <c r="AU1370" i="16"/>
  <c r="AV1370" i="16"/>
  <c r="AW1370" i="16"/>
  <c r="AX1370" i="16"/>
  <c r="AR1371" i="16"/>
  <c r="AT1371" i="16"/>
  <c r="AU1371" i="16"/>
  <c r="AV1371" i="16"/>
  <c r="AW1371" i="16"/>
  <c r="AX1371" i="16"/>
  <c r="AR1372" i="16"/>
  <c r="AT1372" i="16"/>
  <c r="AU1372" i="16"/>
  <c r="AV1372" i="16"/>
  <c r="AW1372" i="16"/>
  <c r="AX1372" i="16"/>
  <c r="AR1373" i="16"/>
  <c r="AT1373" i="16"/>
  <c r="AU1373" i="16"/>
  <c r="AV1373" i="16"/>
  <c r="AW1373" i="16"/>
  <c r="AX1373" i="16"/>
  <c r="AR1374" i="16"/>
  <c r="AT1374" i="16"/>
  <c r="AU1374" i="16"/>
  <c r="AV1374" i="16"/>
  <c r="AW1374" i="16"/>
  <c r="AX1374" i="16"/>
  <c r="AR1375" i="16"/>
  <c r="AT1375" i="16"/>
  <c r="AU1375" i="16"/>
  <c r="AV1375" i="16"/>
  <c r="AW1375" i="16"/>
  <c r="AX1375" i="16"/>
  <c r="AR1376" i="16"/>
  <c r="AT1376" i="16"/>
  <c r="AU1376" i="16"/>
  <c r="AV1376" i="16"/>
  <c r="AW1376" i="16"/>
  <c r="AX1376" i="16"/>
  <c r="AR1377" i="16"/>
  <c r="AT1377" i="16"/>
  <c r="AU1377" i="16"/>
  <c r="AV1377" i="16"/>
  <c r="AW1377" i="16"/>
  <c r="AX1377" i="16"/>
  <c r="AR1378" i="16"/>
  <c r="AT1378" i="16"/>
  <c r="AU1378" i="16"/>
  <c r="AV1378" i="16"/>
  <c r="AW1378" i="16"/>
  <c r="AX1378" i="16"/>
  <c r="AR1379" i="16"/>
  <c r="AT1379" i="16"/>
  <c r="AU1379" i="16"/>
  <c r="AV1379" i="16"/>
  <c r="AW1379" i="16"/>
  <c r="AX1379" i="16"/>
  <c r="AR1380" i="16"/>
  <c r="AT1380" i="16"/>
  <c r="AU1380" i="16"/>
  <c r="AV1380" i="16"/>
  <c r="AW1380" i="16"/>
  <c r="AX1380" i="16"/>
  <c r="AR1381" i="16"/>
  <c r="AT1381" i="16"/>
  <c r="AU1381" i="16"/>
  <c r="AV1381" i="16"/>
  <c r="AW1381" i="16"/>
  <c r="AX1381" i="16"/>
  <c r="AR1382" i="16"/>
  <c r="AT1382" i="16"/>
  <c r="AU1382" i="16"/>
  <c r="AV1382" i="16"/>
  <c r="AW1382" i="16"/>
  <c r="AX1382" i="16"/>
  <c r="AR1383" i="16"/>
  <c r="AT1383" i="16"/>
  <c r="AU1383" i="16"/>
  <c r="AV1383" i="16"/>
  <c r="AW1383" i="16"/>
  <c r="AX1383" i="16"/>
  <c r="AR1384" i="16"/>
  <c r="AT1384" i="16"/>
  <c r="AU1384" i="16"/>
  <c r="AV1384" i="16"/>
  <c r="AW1384" i="16"/>
  <c r="AX1384" i="16"/>
  <c r="AR1385" i="16"/>
  <c r="AT1385" i="16"/>
  <c r="AU1385" i="16"/>
  <c r="AV1385" i="16"/>
  <c r="AW1385" i="16"/>
  <c r="AX1385" i="16"/>
  <c r="AR1386" i="16"/>
  <c r="AT1386" i="16"/>
  <c r="AU1386" i="16"/>
  <c r="AV1386" i="16"/>
  <c r="AW1386" i="16"/>
  <c r="AX1386" i="16"/>
  <c r="AR1387" i="16"/>
  <c r="AT1387" i="16"/>
  <c r="AU1387" i="16"/>
  <c r="AV1387" i="16"/>
  <c r="AW1387" i="16"/>
  <c r="AX1387" i="16"/>
  <c r="AR1388" i="16"/>
  <c r="AT1388" i="16"/>
  <c r="AU1388" i="16"/>
  <c r="AV1388" i="16"/>
  <c r="AW1388" i="16"/>
  <c r="AX1388" i="16"/>
  <c r="AR1389" i="16"/>
  <c r="AT1389" i="16"/>
  <c r="AU1389" i="16"/>
  <c r="AV1389" i="16"/>
  <c r="AW1389" i="16"/>
  <c r="AX1389" i="16"/>
  <c r="AR1390" i="16"/>
  <c r="AT1390" i="16"/>
  <c r="AU1390" i="16"/>
  <c r="AV1390" i="16"/>
  <c r="AW1390" i="16"/>
  <c r="AX1390" i="16"/>
  <c r="AR1391" i="16"/>
  <c r="AT1391" i="16"/>
  <c r="AU1391" i="16"/>
  <c r="AV1391" i="16"/>
  <c r="AW1391" i="16"/>
  <c r="AX1391" i="16"/>
  <c r="AR1392" i="16"/>
  <c r="AT1392" i="16"/>
  <c r="AU1392" i="16"/>
  <c r="AV1392" i="16"/>
  <c r="AW1392" i="16"/>
  <c r="AX1392" i="16"/>
  <c r="AR1393" i="16"/>
  <c r="AT1393" i="16"/>
  <c r="AU1393" i="16"/>
  <c r="AV1393" i="16"/>
  <c r="AW1393" i="16"/>
  <c r="AX1393" i="16"/>
  <c r="AR1394" i="16"/>
  <c r="AT1394" i="16"/>
  <c r="AU1394" i="16"/>
  <c r="AV1394" i="16"/>
  <c r="AW1394" i="16"/>
  <c r="AX1394" i="16"/>
  <c r="AR1395" i="16"/>
  <c r="AT1395" i="16"/>
  <c r="AU1395" i="16"/>
  <c r="AV1395" i="16"/>
  <c r="AW1395" i="16"/>
  <c r="AX1395" i="16"/>
  <c r="AR1396" i="16"/>
  <c r="AT1396" i="16"/>
  <c r="AU1396" i="16"/>
  <c r="AV1396" i="16"/>
  <c r="AW1396" i="16"/>
  <c r="AX1396" i="16"/>
  <c r="AR1397" i="16"/>
  <c r="AT1397" i="16"/>
  <c r="AU1397" i="16"/>
  <c r="AV1397" i="16"/>
  <c r="AW1397" i="16"/>
  <c r="AX1397" i="16"/>
  <c r="AR1398" i="16"/>
  <c r="AT1398" i="16"/>
  <c r="AU1398" i="16"/>
  <c r="AV1398" i="16"/>
  <c r="AW1398" i="16"/>
  <c r="AX1398" i="16"/>
  <c r="AR1399" i="16"/>
  <c r="AT1399" i="16"/>
  <c r="AU1399" i="16"/>
  <c r="AV1399" i="16"/>
  <c r="AW1399" i="16"/>
  <c r="AX1399" i="16"/>
  <c r="AR1400" i="16"/>
  <c r="AT1400" i="16"/>
  <c r="AU1400" i="16"/>
  <c r="AV1400" i="16"/>
  <c r="AW1400" i="16"/>
  <c r="AX1400" i="16"/>
  <c r="AR1401" i="16"/>
  <c r="AT1401" i="16"/>
  <c r="AU1401" i="16"/>
  <c r="AV1401" i="16"/>
  <c r="AW1401" i="16"/>
  <c r="AX1401" i="16"/>
  <c r="AR1402" i="16"/>
  <c r="AT1402" i="16"/>
  <c r="AU1402" i="16"/>
  <c r="AV1402" i="16"/>
  <c r="AW1402" i="16"/>
  <c r="AX1402" i="16"/>
  <c r="AR1403" i="16"/>
  <c r="AT1403" i="16"/>
  <c r="AU1403" i="16"/>
  <c r="AV1403" i="16"/>
  <c r="AW1403" i="16"/>
  <c r="AX1403" i="16"/>
  <c r="AR1404" i="16"/>
  <c r="AT1404" i="16"/>
  <c r="AU1404" i="16"/>
  <c r="AV1404" i="16"/>
  <c r="AW1404" i="16"/>
  <c r="AX1404" i="16"/>
  <c r="AR1405" i="16"/>
  <c r="AT1405" i="16"/>
  <c r="AU1405" i="16"/>
  <c r="AV1405" i="16"/>
  <c r="AW1405" i="16"/>
  <c r="AX1405" i="16"/>
  <c r="AR1406" i="16"/>
  <c r="AT1406" i="16"/>
  <c r="AU1406" i="16"/>
  <c r="AV1406" i="16"/>
  <c r="AW1406" i="16"/>
  <c r="AX1406" i="16"/>
  <c r="AR1407" i="16"/>
  <c r="AT1407" i="16"/>
  <c r="AU1407" i="16"/>
  <c r="AV1407" i="16"/>
  <c r="AW1407" i="16"/>
  <c r="AX1407" i="16"/>
  <c r="AR1408" i="16"/>
  <c r="AT1408" i="16"/>
  <c r="AU1408" i="16"/>
  <c r="AV1408" i="16"/>
  <c r="AW1408" i="16"/>
  <c r="AX1408" i="16"/>
  <c r="AR1409" i="16"/>
  <c r="AT1409" i="16"/>
  <c r="AU1409" i="16"/>
  <c r="AV1409" i="16"/>
  <c r="AW1409" i="16"/>
  <c r="AX1409" i="16"/>
  <c r="AR1410" i="16"/>
  <c r="AT1410" i="16"/>
  <c r="AU1410" i="16"/>
  <c r="AV1410" i="16"/>
  <c r="AW1410" i="16"/>
  <c r="AX1410" i="16"/>
  <c r="AR1411" i="16"/>
  <c r="AT1411" i="16"/>
  <c r="AU1411" i="16"/>
  <c r="AV1411" i="16"/>
  <c r="AW1411" i="16"/>
  <c r="AX1411" i="16"/>
  <c r="AR1412" i="16"/>
  <c r="AT1412" i="16"/>
  <c r="AU1412" i="16"/>
  <c r="AV1412" i="16"/>
  <c r="AW1412" i="16"/>
  <c r="AX1412" i="16"/>
  <c r="AR1413" i="16"/>
  <c r="AT1413" i="16"/>
  <c r="AU1413" i="16"/>
  <c r="AV1413" i="16"/>
  <c r="AW1413" i="16"/>
  <c r="AX1413" i="16"/>
  <c r="AR1414" i="16"/>
  <c r="AT1414" i="16"/>
  <c r="AU1414" i="16"/>
  <c r="AV1414" i="16"/>
  <c r="AW1414" i="16"/>
  <c r="AX1414" i="16"/>
  <c r="AR1415" i="16"/>
  <c r="AT1415" i="16"/>
  <c r="AU1415" i="16"/>
  <c r="AV1415" i="16"/>
  <c r="AW1415" i="16"/>
  <c r="AX1415" i="16"/>
  <c r="AR1416" i="16"/>
  <c r="AT1416" i="16"/>
  <c r="AU1416" i="16"/>
  <c r="AV1416" i="16"/>
  <c r="AW1416" i="16"/>
  <c r="AX1416" i="16"/>
  <c r="AR1417" i="16"/>
  <c r="AT1417" i="16"/>
  <c r="AU1417" i="16"/>
  <c r="AV1417" i="16"/>
  <c r="AW1417" i="16"/>
  <c r="AX1417" i="16"/>
  <c r="AR1418" i="16"/>
  <c r="AT1418" i="16"/>
  <c r="AU1418" i="16"/>
  <c r="AV1418" i="16"/>
  <c r="AW1418" i="16"/>
  <c r="AX1418" i="16"/>
  <c r="AR1419" i="16"/>
  <c r="AT1419" i="16"/>
  <c r="AU1419" i="16"/>
  <c r="AV1419" i="16"/>
  <c r="AW1419" i="16"/>
  <c r="AX1419" i="16"/>
  <c r="AR1420" i="16"/>
  <c r="AT1420" i="16"/>
  <c r="AU1420" i="16"/>
  <c r="AV1420" i="16"/>
  <c r="AW1420" i="16"/>
  <c r="AX1420" i="16"/>
  <c r="AR1421" i="16"/>
  <c r="AT1421" i="16"/>
  <c r="AU1421" i="16"/>
  <c r="AV1421" i="16"/>
  <c r="AW1421" i="16"/>
  <c r="AX1421" i="16"/>
  <c r="AR1422" i="16"/>
  <c r="AT1422" i="16"/>
  <c r="AU1422" i="16"/>
  <c r="AV1422" i="16"/>
  <c r="AW1422" i="16"/>
  <c r="AX1422" i="16"/>
  <c r="AR1423" i="16"/>
  <c r="AT1423" i="16"/>
  <c r="AU1423" i="16"/>
  <c r="AV1423" i="16"/>
  <c r="AW1423" i="16"/>
  <c r="AX1423" i="16"/>
  <c r="AR1424" i="16"/>
  <c r="AT1424" i="16"/>
  <c r="AU1424" i="16"/>
  <c r="AV1424" i="16"/>
  <c r="AW1424" i="16"/>
  <c r="AX1424" i="16"/>
  <c r="AR1425" i="16"/>
  <c r="AT1425" i="16"/>
  <c r="AU1425" i="16"/>
  <c r="AV1425" i="16"/>
  <c r="AW1425" i="16"/>
  <c r="AX1425" i="16"/>
  <c r="AR1426" i="16"/>
  <c r="AT1426" i="16"/>
  <c r="AU1426" i="16"/>
  <c r="AV1426" i="16"/>
  <c r="AW1426" i="16"/>
  <c r="AX1426" i="16"/>
  <c r="AR1427" i="16"/>
  <c r="AT1427" i="16"/>
  <c r="AU1427" i="16"/>
  <c r="AV1427" i="16"/>
  <c r="AW1427" i="16"/>
  <c r="AX1427" i="16"/>
  <c r="AR1428" i="16"/>
  <c r="AT1428" i="16"/>
  <c r="AU1428" i="16"/>
  <c r="AV1428" i="16"/>
  <c r="AW1428" i="16"/>
  <c r="AX1428" i="16"/>
  <c r="AR1429" i="16"/>
  <c r="AT1429" i="16"/>
  <c r="AU1429" i="16"/>
  <c r="AV1429" i="16"/>
  <c r="AW1429" i="16"/>
  <c r="AX1429" i="16"/>
  <c r="AR1430" i="16"/>
  <c r="AT1430" i="16"/>
  <c r="AU1430" i="16"/>
  <c r="AV1430" i="16"/>
  <c r="AW1430" i="16"/>
  <c r="AX1430" i="16"/>
  <c r="AR1431" i="16"/>
  <c r="AT1431" i="16"/>
  <c r="AU1431" i="16"/>
  <c r="AV1431" i="16"/>
  <c r="AW1431" i="16"/>
  <c r="AX1431" i="16"/>
  <c r="AR1432" i="16"/>
  <c r="AT1432" i="16"/>
  <c r="AU1432" i="16"/>
  <c r="AV1432" i="16"/>
  <c r="AW1432" i="16"/>
  <c r="AX1432" i="16"/>
  <c r="AR1433" i="16"/>
  <c r="AT1433" i="16"/>
  <c r="AU1433" i="16"/>
  <c r="AV1433" i="16"/>
  <c r="AW1433" i="16"/>
  <c r="AX1433" i="16"/>
  <c r="AR1434" i="16"/>
  <c r="AT1434" i="16"/>
  <c r="AU1434" i="16"/>
  <c r="AV1434" i="16"/>
  <c r="AW1434" i="16"/>
  <c r="AX1434" i="16"/>
  <c r="AR1435" i="16"/>
  <c r="AT1435" i="16"/>
  <c r="AU1435" i="16"/>
  <c r="AV1435" i="16"/>
  <c r="AW1435" i="16"/>
  <c r="AX1435" i="16"/>
  <c r="AR1436" i="16"/>
  <c r="AT1436" i="16"/>
  <c r="AU1436" i="16"/>
  <c r="AV1436" i="16"/>
  <c r="AW1436" i="16"/>
  <c r="AX1436" i="16"/>
  <c r="AR1437" i="16"/>
  <c r="AT1437" i="16"/>
  <c r="AU1437" i="16"/>
  <c r="AV1437" i="16"/>
  <c r="AW1437" i="16"/>
  <c r="AX1437" i="16"/>
  <c r="AR1438" i="16"/>
  <c r="AT1438" i="16"/>
  <c r="AU1438" i="16"/>
  <c r="AV1438" i="16"/>
  <c r="AW1438" i="16"/>
  <c r="AX1438" i="16"/>
  <c r="AR1439" i="16"/>
  <c r="AT1439" i="16"/>
  <c r="AU1439" i="16"/>
  <c r="AV1439" i="16"/>
  <c r="AW1439" i="16"/>
  <c r="AX1439" i="16"/>
  <c r="AR1440" i="16"/>
  <c r="AT1440" i="16"/>
  <c r="AU1440" i="16"/>
  <c r="AV1440" i="16"/>
  <c r="AW1440" i="16"/>
  <c r="AX1440" i="16"/>
  <c r="AR1441" i="16"/>
  <c r="AT1441" i="16"/>
  <c r="AU1441" i="16"/>
  <c r="AV1441" i="16"/>
  <c r="AW1441" i="16"/>
  <c r="AX1441" i="16"/>
  <c r="AR1442" i="16"/>
  <c r="AT1442" i="16"/>
  <c r="AU1442" i="16"/>
  <c r="AV1442" i="16"/>
  <c r="AW1442" i="16"/>
  <c r="AX1442" i="16"/>
  <c r="AR1443" i="16"/>
  <c r="AT1443" i="16"/>
  <c r="AU1443" i="16"/>
  <c r="AV1443" i="16"/>
  <c r="AW1443" i="16"/>
  <c r="AX1443" i="16"/>
  <c r="AR1444" i="16"/>
  <c r="AT1444" i="16"/>
  <c r="AU1444" i="16"/>
  <c r="AV1444" i="16"/>
  <c r="AW1444" i="16"/>
  <c r="AX1444" i="16"/>
  <c r="AR1445" i="16"/>
  <c r="AT1445" i="16"/>
  <c r="AU1445" i="16"/>
  <c r="AV1445" i="16"/>
  <c r="AW1445" i="16"/>
  <c r="AX1445" i="16"/>
  <c r="AR1446" i="16"/>
  <c r="AT1446" i="16"/>
  <c r="AU1446" i="16"/>
  <c r="AV1446" i="16"/>
  <c r="AW1446" i="16"/>
  <c r="AX1446" i="16"/>
  <c r="AR1447" i="16"/>
  <c r="AT1447" i="16"/>
  <c r="AU1447" i="16"/>
  <c r="AV1447" i="16"/>
  <c r="AW1447" i="16"/>
  <c r="AX1447" i="16"/>
  <c r="AR1448" i="16"/>
  <c r="AT1448" i="16"/>
  <c r="AU1448" i="16"/>
  <c r="AV1448" i="16"/>
  <c r="AW1448" i="16"/>
  <c r="AX1448" i="16"/>
  <c r="AR1449" i="16"/>
  <c r="AT1449" i="16"/>
  <c r="AU1449" i="16"/>
  <c r="AV1449" i="16"/>
  <c r="AW1449" i="16"/>
  <c r="AX1449" i="16"/>
  <c r="AR1450" i="16"/>
  <c r="AT1450" i="16"/>
  <c r="AU1450" i="16"/>
  <c r="AV1450" i="16"/>
  <c r="AW1450" i="16"/>
  <c r="AX1450" i="16"/>
  <c r="AR1451" i="16"/>
  <c r="AT1451" i="16"/>
  <c r="AU1451" i="16"/>
  <c r="AV1451" i="16"/>
  <c r="AW1451" i="16"/>
  <c r="AX1451" i="16"/>
  <c r="AR1452" i="16"/>
  <c r="AT1452" i="16"/>
  <c r="AU1452" i="16"/>
  <c r="AV1452" i="16"/>
  <c r="AW1452" i="16"/>
  <c r="AX1452" i="16"/>
  <c r="AR1453" i="16"/>
  <c r="AT1453" i="16"/>
  <c r="AU1453" i="16"/>
  <c r="AV1453" i="16"/>
  <c r="AW1453" i="16"/>
  <c r="AX1453" i="16"/>
  <c r="AR1454" i="16"/>
  <c r="AT1454" i="16"/>
  <c r="AU1454" i="16"/>
  <c r="AV1454" i="16"/>
  <c r="AW1454" i="16"/>
  <c r="AX1454" i="16"/>
  <c r="AR1455" i="16"/>
  <c r="AT1455" i="16"/>
  <c r="AU1455" i="16"/>
  <c r="AV1455" i="16"/>
  <c r="AW1455" i="16"/>
  <c r="AX1455" i="16"/>
  <c r="AR1456" i="16"/>
  <c r="AT1456" i="16"/>
  <c r="AU1456" i="16"/>
  <c r="AV1456" i="16"/>
  <c r="AW1456" i="16"/>
  <c r="AX1456" i="16"/>
  <c r="AR1457" i="16"/>
  <c r="AT1457" i="16"/>
  <c r="AU1457" i="16"/>
  <c r="AV1457" i="16"/>
  <c r="AW1457" i="16"/>
  <c r="AX1457" i="16"/>
  <c r="AR1458" i="16"/>
  <c r="AT1458" i="16"/>
  <c r="AU1458" i="16"/>
  <c r="AV1458" i="16"/>
  <c r="AW1458" i="16"/>
  <c r="AX1458" i="16"/>
  <c r="AR1459" i="16"/>
  <c r="AT1459" i="16"/>
  <c r="AU1459" i="16"/>
  <c r="AV1459" i="16"/>
  <c r="AW1459" i="16"/>
  <c r="AX1459" i="16"/>
  <c r="AR1460" i="16"/>
  <c r="AT1460" i="16"/>
  <c r="AU1460" i="16"/>
  <c r="AV1460" i="16"/>
  <c r="AW1460" i="16"/>
  <c r="AX1460" i="16"/>
  <c r="AR1461" i="16"/>
  <c r="AT1461" i="16"/>
  <c r="AU1461" i="16"/>
  <c r="AV1461" i="16"/>
  <c r="AW1461" i="16"/>
  <c r="AX1461" i="16"/>
  <c r="AR1462" i="16"/>
  <c r="AT1462" i="16"/>
  <c r="AU1462" i="16"/>
  <c r="AV1462" i="16"/>
  <c r="AW1462" i="16"/>
  <c r="AX1462" i="16"/>
  <c r="AR1463" i="16"/>
  <c r="AT1463" i="16"/>
  <c r="AU1463" i="16"/>
  <c r="AV1463" i="16"/>
  <c r="AW1463" i="16"/>
  <c r="AX1463" i="16"/>
  <c r="AR1464" i="16"/>
  <c r="AT1464" i="16"/>
  <c r="AU1464" i="16"/>
  <c r="AV1464" i="16"/>
  <c r="AW1464" i="16"/>
  <c r="AX1464" i="16"/>
  <c r="AR1465" i="16"/>
  <c r="AT1465" i="16"/>
  <c r="AU1465" i="16"/>
  <c r="AV1465" i="16"/>
  <c r="AW1465" i="16"/>
  <c r="AX1465" i="16"/>
  <c r="AR1466" i="16"/>
  <c r="AT1466" i="16"/>
  <c r="AU1466" i="16"/>
  <c r="AV1466" i="16"/>
  <c r="AW1466" i="16"/>
  <c r="AX1466" i="16"/>
  <c r="AR1467" i="16"/>
  <c r="AT1467" i="16"/>
  <c r="AU1467" i="16"/>
  <c r="AV1467" i="16"/>
  <c r="AW1467" i="16"/>
  <c r="AX1467" i="16"/>
  <c r="AR1468" i="16"/>
  <c r="AT1468" i="16"/>
  <c r="AU1468" i="16"/>
  <c r="AV1468" i="16"/>
  <c r="AW1468" i="16"/>
  <c r="AX1468" i="16"/>
  <c r="AR1469" i="16"/>
  <c r="AT1469" i="16"/>
  <c r="AU1469" i="16"/>
  <c r="AV1469" i="16"/>
  <c r="AW1469" i="16"/>
  <c r="AX1469" i="16"/>
  <c r="AR1470" i="16"/>
  <c r="AT1470" i="16"/>
  <c r="AU1470" i="16"/>
  <c r="AV1470" i="16"/>
  <c r="AW1470" i="16"/>
  <c r="AX1470" i="16"/>
  <c r="AR1471" i="16"/>
  <c r="AT1471" i="16"/>
  <c r="AU1471" i="16"/>
  <c r="AV1471" i="16"/>
  <c r="AW1471" i="16"/>
  <c r="AX1471" i="16"/>
  <c r="AR1472" i="16"/>
  <c r="AT1472" i="16"/>
  <c r="AU1472" i="16"/>
  <c r="AV1472" i="16"/>
  <c r="AW1472" i="16"/>
  <c r="AX1472" i="16"/>
  <c r="AR1473" i="16"/>
  <c r="AT1473" i="16"/>
  <c r="AU1473" i="16"/>
  <c r="AV1473" i="16"/>
  <c r="AW1473" i="16"/>
  <c r="AX1473" i="16"/>
  <c r="AR1474" i="16"/>
  <c r="AT1474" i="16"/>
  <c r="AU1474" i="16"/>
  <c r="AV1474" i="16"/>
  <c r="AW1474" i="16"/>
  <c r="AX1474" i="16"/>
  <c r="AR1475" i="16"/>
  <c r="AT1475" i="16"/>
  <c r="AU1475" i="16"/>
  <c r="AV1475" i="16"/>
  <c r="AW1475" i="16"/>
  <c r="AX1475" i="16"/>
  <c r="AR1476" i="16"/>
  <c r="AT1476" i="16"/>
  <c r="AU1476" i="16"/>
  <c r="AV1476" i="16"/>
  <c r="AW1476" i="16"/>
  <c r="AX1476" i="16"/>
  <c r="AR1477" i="16"/>
  <c r="AT1477" i="16"/>
  <c r="AU1477" i="16"/>
  <c r="AV1477" i="16"/>
  <c r="AW1477" i="16"/>
  <c r="AX1477" i="16"/>
  <c r="AR1478" i="16"/>
  <c r="AT1478" i="16"/>
  <c r="AU1478" i="16"/>
  <c r="AV1478" i="16"/>
  <c r="AW1478" i="16"/>
  <c r="AX1478" i="16"/>
  <c r="AR1479" i="16"/>
  <c r="AT1479" i="16"/>
  <c r="AU1479" i="16"/>
  <c r="AV1479" i="16"/>
  <c r="AW1479" i="16"/>
  <c r="AX1479" i="16"/>
  <c r="AR1480" i="16"/>
  <c r="AT1480" i="16"/>
  <c r="AU1480" i="16"/>
  <c r="AV1480" i="16"/>
  <c r="AW1480" i="16"/>
  <c r="AX1480" i="16"/>
  <c r="AR1481" i="16"/>
  <c r="AT1481" i="16"/>
  <c r="AU1481" i="16"/>
  <c r="AV1481" i="16"/>
  <c r="AW1481" i="16"/>
  <c r="AX1481" i="16"/>
  <c r="AR1482" i="16"/>
  <c r="AT1482" i="16"/>
  <c r="AU1482" i="16"/>
  <c r="AV1482" i="16"/>
  <c r="AW1482" i="16"/>
  <c r="AX1482" i="16"/>
  <c r="AR1483" i="16"/>
  <c r="AT1483" i="16"/>
  <c r="AU1483" i="16"/>
  <c r="AV1483" i="16"/>
  <c r="AW1483" i="16"/>
  <c r="AX1483" i="16"/>
  <c r="AR1484" i="16"/>
  <c r="AT1484" i="16"/>
  <c r="AU1484" i="16"/>
  <c r="AV1484" i="16"/>
  <c r="AW1484" i="16"/>
  <c r="AX1484" i="16"/>
  <c r="AR1485" i="16"/>
  <c r="AT1485" i="16"/>
  <c r="AU1485" i="16"/>
  <c r="AV1485" i="16"/>
  <c r="AW1485" i="16"/>
  <c r="AX1485" i="16"/>
  <c r="AR1486" i="16"/>
  <c r="AT1486" i="16"/>
  <c r="AU1486" i="16"/>
  <c r="AV1486" i="16"/>
  <c r="AW1486" i="16"/>
  <c r="AX1486" i="16"/>
  <c r="AR1487" i="16"/>
  <c r="AT1487" i="16"/>
  <c r="AU1487" i="16"/>
  <c r="AV1487" i="16"/>
  <c r="AW1487" i="16"/>
  <c r="AX1487" i="16"/>
  <c r="AR1488" i="16"/>
  <c r="AT1488" i="16"/>
  <c r="AU1488" i="16"/>
  <c r="AV1488" i="16"/>
  <c r="AW1488" i="16"/>
  <c r="AX1488" i="16"/>
  <c r="AR1489" i="16"/>
  <c r="AT1489" i="16"/>
  <c r="AU1489" i="16"/>
  <c r="AV1489" i="16"/>
  <c r="AW1489" i="16"/>
  <c r="AX1489" i="16"/>
  <c r="AR1490" i="16"/>
  <c r="AT1490" i="16"/>
  <c r="AU1490" i="16"/>
  <c r="AV1490" i="16"/>
  <c r="AW1490" i="16"/>
  <c r="AX1490" i="16"/>
  <c r="AR1491" i="16"/>
  <c r="AT1491" i="16"/>
  <c r="AU1491" i="16"/>
  <c r="AV1491" i="16"/>
  <c r="AW1491" i="16"/>
  <c r="AX1491" i="16"/>
  <c r="AR1492" i="16"/>
  <c r="AT1492" i="16"/>
  <c r="AU1492" i="16"/>
  <c r="AV1492" i="16"/>
  <c r="AW1492" i="16"/>
  <c r="AX1492" i="16"/>
  <c r="AR1493" i="16"/>
  <c r="AT1493" i="16"/>
  <c r="AU1493" i="16"/>
  <c r="AV1493" i="16"/>
  <c r="AW1493" i="16"/>
  <c r="AX1493" i="16"/>
  <c r="AR1494" i="16"/>
  <c r="AT1494" i="16"/>
  <c r="AU1494" i="16"/>
  <c r="AV1494" i="16"/>
  <c r="AW1494" i="16"/>
  <c r="AX1494" i="16"/>
  <c r="AR1495" i="16"/>
  <c r="AT1495" i="16"/>
  <c r="AU1495" i="16"/>
  <c r="AV1495" i="16"/>
  <c r="AW1495" i="16"/>
  <c r="AX1495" i="16"/>
  <c r="AR1496" i="16"/>
  <c r="AT1496" i="16"/>
  <c r="AU1496" i="16"/>
  <c r="AV1496" i="16"/>
  <c r="AW1496" i="16"/>
  <c r="AX1496" i="16"/>
  <c r="AR1497" i="16"/>
  <c r="AT1497" i="16"/>
  <c r="AU1497" i="16"/>
  <c r="AV1497" i="16"/>
  <c r="AW1497" i="16"/>
  <c r="AX1497" i="16"/>
  <c r="AR1498" i="16"/>
  <c r="AT1498" i="16"/>
  <c r="AU1498" i="16"/>
  <c r="AV1498" i="16"/>
  <c r="AW1498" i="16"/>
  <c r="AX1498" i="16"/>
  <c r="AR1499" i="16"/>
  <c r="AT1499" i="16"/>
  <c r="AU1499" i="16"/>
  <c r="AV1499" i="16"/>
  <c r="AW1499" i="16"/>
  <c r="AX1499" i="16"/>
  <c r="AR1500" i="16"/>
  <c r="AT1500" i="16"/>
  <c r="AU1500" i="16"/>
  <c r="AV1500" i="16"/>
  <c r="AW1500" i="16"/>
  <c r="AX1500" i="16"/>
  <c r="AR1501" i="16"/>
  <c r="AT1501" i="16"/>
  <c r="AU1501" i="16"/>
  <c r="AV1501" i="16"/>
  <c r="AW1501" i="16"/>
  <c r="AX1501" i="16"/>
  <c r="AR1502" i="16"/>
  <c r="AT1502" i="16"/>
  <c r="AU1502" i="16"/>
  <c r="AV1502" i="16"/>
  <c r="AW1502" i="16"/>
  <c r="AX1502" i="16"/>
  <c r="AR1503" i="16"/>
  <c r="AT1503" i="16"/>
  <c r="AU1503" i="16"/>
  <c r="AV1503" i="16"/>
  <c r="AW1503" i="16"/>
  <c r="AX1503" i="16"/>
  <c r="AR1504" i="16"/>
  <c r="AT1504" i="16"/>
  <c r="AU1504" i="16"/>
  <c r="AV1504" i="16"/>
  <c r="AW1504" i="16"/>
  <c r="AX1504" i="16"/>
  <c r="AR1505" i="16"/>
  <c r="AT1505" i="16"/>
  <c r="AU1505" i="16"/>
  <c r="AV1505" i="16"/>
  <c r="AW1505" i="16"/>
  <c r="AX1505" i="16"/>
  <c r="AR1506" i="16"/>
  <c r="AT1506" i="16"/>
  <c r="AU1506" i="16"/>
  <c r="AV1506" i="16"/>
  <c r="AW1506" i="16"/>
  <c r="AX1506" i="16"/>
  <c r="AR1507" i="16"/>
  <c r="AT1507" i="16"/>
  <c r="AU1507" i="16"/>
  <c r="AV1507" i="16"/>
  <c r="AW1507" i="16"/>
  <c r="AX1507" i="16"/>
  <c r="AR1508" i="16"/>
  <c r="AT1508" i="16"/>
  <c r="AU1508" i="16"/>
  <c r="AV1508" i="16"/>
  <c r="AW1508" i="16"/>
  <c r="AX1508" i="16"/>
  <c r="AR1509" i="16"/>
  <c r="AT1509" i="16"/>
  <c r="AU1509" i="16"/>
  <c r="AV1509" i="16"/>
  <c r="AW1509" i="16"/>
  <c r="AX1509" i="16"/>
  <c r="AR1510" i="16"/>
  <c r="AT1510" i="16"/>
  <c r="AU1510" i="16"/>
  <c r="AV1510" i="16"/>
  <c r="AW1510" i="16"/>
  <c r="AX1510" i="16"/>
  <c r="AR1511" i="16"/>
  <c r="AT1511" i="16"/>
  <c r="AU1511" i="16"/>
  <c r="AV1511" i="16"/>
  <c r="AW1511" i="16"/>
  <c r="AX1511" i="16"/>
  <c r="AR1512" i="16"/>
  <c r="AT1512" i="16"/>
  <c r="AU1512" i="16"/>
  <c r="AV1512" i="16"/>
  <c r="AW1512" i="16"/>
  <c r="AX1512" i="16"/>
  <c r="AR1513" i="16"/>
  <c r="AT1513" i="16"/>
  <c r="AU1513" i="16"/>
  <c r="AV1513" i="16"/>
  <c r="AW1513" i="16"/>
  <c r="AX1513" i="16"/>
  <c r="AR1514" i="16"/>
  <c r="AT1514" i="16"/>
  <c r="AU1514" i="16"/>
  <c r="AV1514" i="16"/>
  <c r="AW1514" i="16"/>
  <c r="AX1514" i="16"/>
  <c r="AR1515" i="16"/>
  <c r="AT1515" i="16"/>
  <c r="AU1515" i="16"/>
  <c r="AV1515" i="16"/>
  <c r="AW1515" i="16"/>
  <c r="AX1515" i="16"/>
  <c r="AR1516" i="16"/>
  <c r="AT1516" i="16"/>
  <c r="AU1516" i="16"/>
  <c r="AV1516" i="16"/>
  <c r="AW1516" i="16"/>
  <c r="AX1516" i="16"/>
  <c r="AR1517" i="16"/>
  <c r="AT1517" i="16"/>
  <c r="AU1517" i="16"/>
  <c r="AV1517" i="16"/>
  <c r="AW1517" i="16"/>
  <c r="AX1517" i="16"/>
  <c r="AR1518" i="16"/>
  <c r="AT1518" i="16"/>
  <c r="AU1518" i="16"/>
  <c r="AV1518" i="16"/>
  <c r="AW1518" i="16"/>
  <c r="AX1518" i="16"/>
  <c r="AR1519" i="16"/>
  <c r="AT1519" i="16"/>
  <c r="AU1519" i="16"/>
  <c r="AV1519" i="16"/>
  <c r="AW1519" i="16"/>
  <c r="AX1519" i="16"/>
  <c r="AR1520" i="16"/>
  <c r="AT1520" i="16"/>
  <c r="AU1520" i="16"/>
  <c r="AV1520" i="16"/>
  <c r="AW1520" i="16"/>
  <c r="AX1520" i="16"/>
  <c r="AR1521" i="16"/>
  <c r="AT1521" i="16"/>
  <c r="AU1521" i="16"/>
  <c r="AV1521" i="16"/>
  <c r="AW1521" i="16"/>
  <c r="AX1521" i="16"/>
  <c r="AR1522" i="16"/>
  <c r="AT1522" i="16"/>
  <c r="AU1522" i="16"/>
  <c r="AV1522" i="16"/>
  <c r="AW1522" i="16"/>
  <c r="AX1522" i="16"/>
  <c r="AR1523" i="16"/>
  <c r="AT1523" i="16"/>
  <c r="AU1523" i="16"/>
  <c r="AV1523" i="16"/>
  <c r="AW1523" i="16"/>
  <c r="AX1523" i="16"/>
  <c r="AR1524" i="16"/>
  <c r="AT1524" i="16"/>
  <c r="AU1524" i="16"/>
  <c r="AV1524" i="16"/>
  <c r="AW1524" i="16"/>
  <c r="AX1524" i="16"/>
  <c r="AR1525" i="16"/>
  <c r="AT1525" i="16"/>
  <c r="AU1525" i="16"/>
  <c r="AV1525" i="16"/>
  <c r="AW1525" i="16"/>
  <c r="AX1525" i="16"/>
  <c r="AR1526" i="16"/>
  <c r="AT1526" i="16"/>
  <c r="AU1526" i="16"/>
  <c r="AV1526" i="16"/>
  <c r="AW1526" i="16"/>
  <c r="AX1526" i="16"/>
  <c r="AR1527" i="16"/>
  <c r="AT1527" i="16"/>
  <c r="AU1527" i="16"/>
  <c r="AV1527" i="16"/>
  <c r="AW1527" i="16"/>
  <c r="AX1527" i="16"/>
  <c r="AR1528" i="16"/>
  <c r="AT1528" i="16"/>
  <c r="AU1528" i="16"/>
  <c r="AV1528" i="16"/>
  <c r="AW1528" i="16"/>
  <c r="AX1528" i="16"/>
  <c r="AR1529" i="16"/>
  <c r="AT1529" i="16"/>
  <c r="AU1529" i="16"/>
  <c r="AV1529" i="16"/>
  <c r="AW1529" i="16"/>
  <c r="AX1529" i="16"/>
  <c r="AR1530" i="16"/>
  <c r="AT1530" i="16"/>
  <c r="AU1530" i="16"/>
  <c r="AV1530" i="16"/>
  <c r="AW1530" i="16"/>
  <c r="AX1530" i="16"/>
  <c r="AR1531" i="16"/>
  <c r="AT1531" i="16"/>
  <c r="AU1531" i="16"/>
  <c r="AV1531" i="16"/>
  <c r="AW1531" i="16"/>
  <c r="AX1531" i="16"/>
  <c r="AR1532" i="16"/>
  <c r="AT1532" i="16"/>
  <c r="AU1532" i="16"/>
  <c r="AV1532" i="16"/>
  <c r="AW1532" i="16"/>
  <c r="AX1532" i="16"/>
  <c r="AR1533" i="16"/>
  <c r="AT1533" i="16"/>
  <c r="AU1533" i="16"/>
  <c r="AV1533" i="16"/>
  <c r="AW1533" i="16"/>
  <c r="AX1533" i="16"/>
  <c r="AR1534" i="16"/>
  <c r="AT1534" i="16"/>
  <c r="AU1534" i="16"/>
  <c r="AV1534" i="16"/>
  <c r="AW1534" i="16"/>
  <c r="AX1534" i="16"/>
  <c r="AR1535" i="16"/>
  <c r="AT1535" i="16"/>
  <c r="AU1535" i="16"/>
  <c r="AV1535" i="16"/>
  <c r="AW1535" i="16"/>
  <c r="AX1535" i="16"/>
  <c r="AR1536" i="16"/>
  <c r="AT1536" i="16"/>
  <c r="AU1536" i="16"/>
  <c r="AV1536" i="16"/>
  <c r="AW1536" i="16"/>
  <c r="AX1536" i="16"/>
  <c r="AR1537" i="16"/>
  <c r="AT1537" i="16"/>
  <c r="AU1537" i="16"/>
  <c r="AV1537" i="16"/>
  <c r="AW1537" i="16"/>
  <c r="AX1537" i="16"/>
  <c r="AR1538" i="16"/>
  <c r="AT1538" i="16"/>
  <c r="AU1538" i="16"/>
  <c r="AV1538" i="16"/>
  <c r="AW1538" i="16"/>
  <c r="AX1538" i="16"/>
  <c r="AR1539" i="16"/>
  <c r="AT1539" i="16"/>
  <c r="AU1539" i="16"/>
  <c r="AV1539" i="16"/>
  <c r="AW1539" i="16"/>
  <c r="AX1539" i="16"/>
  <c r="AR1540" i="16"/>
  <c r="AT1540" i="16"/>
  <c r="AU1540" i="16"/>
  <c r="AV1540" i="16"/>
  <c r="AW1540" i="16"/>
  <c r="AX1540" i="16"/>
  <c r="AR1541" i="16"/>
  <c r="AT1541" i="16"/>
  <c r="AU1541" i="16"/>
  <c r="AV1541" i="16"/>
  <c r="AW1541" i="16"/>
  <c r="AX1541" i="16"/>
  <c r="AR1542" i="16"/>
  <c r="AT1542" i="16"/>
  <c r="AU1542" i="16"/>
  <c r="AV1542" i="16"/>
  <c r="AW1542" i="16"/>
  <c r="AX1542" i="16"/>
  <c r="AR1543" i="16"/>
  <c r="AT1543" i="16"/>
  <c r="AU1543" i="16"/>
  <c r="AV1543" i="16"/>
  <c r="AW1543" i="16"/>
  <c r="AX1543" i="16"/>
  <c r="AR1544" i="16"/>
  <c r="AT1544" i="16"/>
  <c r="AU1544" i="16"/>
  <c r="AV1544" i="16"/>
  <c r="AW1544" i="16"/>
  <c r="AX1544" i="16"/>
  <c r="AR1545" i="16"/>
  <c r="AT1545" i="16"/>
  <c r="AU1545" i="16"/>
  <c r="AV1545" i="16"/>
  <c r="AW1545" i="16"/>
  <c r="AX1545" i="16"/>
  <c r="AR1546" i="16"/>
  <c r="AT1546" i="16"/>
  <c r="AU1546" i="16"/>
  <c r="AV1546" i="16"/>
  <c r="AW1546" i="16"/>
  <c r="AX1546" i="16"/>
  <c r="AR1547" i="16"/>
  <c r="AT1547" i="16"/>
  <c r="AU1547" i="16"/>
  <c r="AV1547" i="16"/>
  <c r="AW1547" i="16"/>
  <c r="AX1547" i="16"/>
  <c r="AR1548" i="16"/>
  <c r="AT1548" i="16"/>
  <c r="AU1548" i="16"/>
  <c r="AV1548" i="16"/>
  <c r="AW1548" i="16"/>
  <c r="AX1548" i="16"/>
  <c r="AR1549" i="16"/>
  <c r="AT1549" i="16"/>
  <c r="AU1549" i="16"/>
  <c r="AV1549" i="16"/>
  <c r="AW1549" i="16"/>
  <c r="AX1549" i="16"/>
  <c r="AR1550" i="16"/>
  <c r="AT1550" i="16"/>
  <c r="AU1550" i="16"/>
  <c r="AV1550" i="16"/>
  <c r="AW1550" i="16"/>
  <c r="AX1550" i="16"/>
  <c r="AR1551" i="16"/>
  <c r="AT1551" i="16"/>
  <c r="AU1551" i="16"/>
  <c r="AV1551" i="16"/>
  <c r="AW1551" i="16"/>
  <c r="AX1551" i="16"/>
  <c r="AR1552" i="16"/>
  <c r="AT1552" i="16"/>
  <c r="AU1552" i="16"/>
  <c r="AV1552" i="16"/>
  <c r="AW1552" i="16"/>
  <c r="AX1552" i="16"/>
  <c r="AR1553" i="16"/>
  <c r="AT1553" i="16"/>
  <c r="AU1553" i="16"/>
  <c r="AV1553" i="16"/>
  <c r="AW1553" i="16"/>
  <c r="AX1553" i="16"/>
  <c r="AR1554" i="16"/>
  <c r="AT1554" i="16"/>
  <c r="AU1554" i="16"/>
  <c r="AV1554" i="16"/>
  <c r="AW1554" i="16"/>
  <c r="AX1554" i="16"/>
  <c r="AR1555" i="16"/>
  <c r="AT1555" i="16"/>
  <c r="AU1555" i="16"/>
  <c r="AV1555" i="16"/>
  <c r="AW1555" i="16"/>
  <c r="AX1555" i="16"/>
  <c r="AR1556" i="16"/>
  <c r="AT1556" i="16"/>
  <c r="AU1556" i="16"/>
  <c r="AV1556" i="16"/>
  <c r="AW1556" i="16"/>
  <c r="AX1556" i="16"/>
  <c r="AR1557" i="16"/>
  <c r="AT1557" i="16"/>
  <c r="AU1557" i="16"/>
  <c r="AV1557" i="16"/>
  <c r="AW1557" i="16"/>
  <c r="AX1557" i="16"/>
  <c r="AR1558" i="16"/>
  <c r="AT1558" i="16"/>
  <c r="AU1558" i="16"/>
  <c r="AV1558" i="16"/>
  <c r="AW1558" i="16"/>
  <c r="AX1558" i="16"/>
  <c r="AR1559" i="16"/>
  <c r="AT1559" i="16"/>
  <c r="AU1559" i="16"/>
  <c r="AV1559" i="16"/>
  <c r="AW1559" i="16"/>
  <c r="AX1559" i="16"/>
  <c r="AR1560" i="16"/>
  <c r="AT1560" i="16"/>
  <c r="AU1560" i="16"/>
  <c r="AV1560" i="16"/>
  <c r="AW1560" i="16"/>
  <c r="AX1560" i="16"/>
  <c r="AR1561" i="16"/>
  <c r="AT1561" i="16"/>
  <c r="AU1561" i="16"/>
  <c r="AV1561" i="16"/>
  <c r="AW1561" i="16"/>
  <c r="AX1561" i="16"/>
  <c r="AR1562" i="16"/>
  <c r="AT1562" i="16"/>
  <c r="AU1562" i="16"/>
  <c r="AV1562" i="16"/>
  <c r="AW1562" i="16"/>
  <c r="AX1562" i="16"/>
  <c r="AR1563" i="16"/>
  <c r="AT1563" i="16"/>
  <c r="AU1563" i="16"/>
  <c r="AV1563" i="16"/>
  <c r="AW1563" i="16"/>
  <c r="AX1563" i="16"/>
  <c r="AR1564" i="16"/>
  <c r="AT1564" i="16"/>
  <c r="AU1564" i="16"/>
  <c r="AV1564" i="16"/>
  <c r="AW1564" i="16"/>
  <c r="AX1564" i="16"/>
  <c r="AR1565" i="16"/>
  <c r="AT1565" i="16"/>
  <c r="AU1565" i="16"/>
  <c r="AV1565" i="16"/>
  <c r="AW1565" i="16"/>
  <c r="AX1565" i="16"/>
  <c r="AR1566" i="16"/>
  <c r="AT1566" i="16"/>
  <c r="AU1566" i="16"/>
  <c r="AV1566" i="16"/>
  <c r="AW1566" i="16"/>
  <c r="AX1566" i="16"/>
  <c r="AR1567" i="16"/>
  <c r="AT1567" i="16"/>
  <c r="AU1567" i="16"/>
  <c r="AV1567" i="16"/>
  <c r="AW1567" i="16"/>
  <c r="AX1567" i="16"/>
  <c r="AR1568" i="16"/>
  <c r="AT1568" i="16"/>
  <c r="AU1568" i="16"/>
  <c r="AV1568" i="16"/>
  <c r="AW1568" i="16"/>
  <c r="AX1568" i="16"/>
  <c r="AR1569" i="16"/>
  <c r="AT1569" i="16"/>
  <c r="AU1569" i="16"/>
  <c r="AV1569" i="16"/>
  <c r="AW1569" i="16"/>
  <c r="AX1569" i="16"/>
  <c r="AR1570" i="16"/>
  <c r="AT1570" i="16"/>
  <c r="AU1570" i="16"/>
  <c r="AV1570" i="16"/>
  <c r="AW1570" i="16"/>
  <c r="AX1570" i="16"/>
  <c r="AR1571" i="16"/>
  <c r="AT1571" i="16"/>
  <c r="AU1571" i="16"/>
  <c r="AV1571" i="16"/>
  <c r="AW1571" i="16"/>
  <c r="AX1571" i="16"/>
  <c r="AR1572" i="16"/>
  <c r="AT1572" i="16"/>
  <c r="AU1572" i="16"/>
  <c r="AV1572" i="16"/>
  <c r="AW1572" i="16"/>
  <c r="AX1572" i="16"/>
  <c r="AR1573" i="16"/>
  <c r="AT1573" i="16"/>
  <c r="AU1573" i="16"/>
  <c r="AV1573" i="16"/>
  <c r="AW1573" i="16"/>
  <c r="AX1573" i="16"/>
  <c r="AR1574" i="16"/>
  <c r="AT1574" i="16"/>
  <c r="AU1574" i="16"/>
  <c r="AV1574" i="16"/>
  <c r="AW1574" i="16"/>
  <c r="AX1574" i="16"/>
  <c r="AR1575" i="16"/>
  <c r="AT1575" i="16"/>
  <c r="AU1575" i="16"/>
  <c r="AV1575" i="16"/>
  <c r="AW1575" i="16"/>
  <c r="AX1575" i="16"/>
  <c r="AR1576" i="16"/>
  <c r="AT1576" i="16"/>
  <c r="AU1576" i="16"/>
  <c r="AV1576" i="16"/>
  <c r="AW1576" i="16"/>
  <c r="AX1576" i="16"/>
  <c r="AR1577" i="16"/>
  <c r="AT1577" i="16"/>
  <c r="AU1577" i="16"/>
  <c r="AV1577" i="16"/>
  <c r="AW1577" i="16"/>
  <c r="AX1577" i="16"/>
  <c r="AR1578" i="16"/>
  <c r="AT1578" i="16"/>
  <c r="AU1578" i="16"/>
  <c r="AV1578" i="16"/>
  <c r="AW1578" i="16"/>
  <c r="AX1578" i="16"/>
  <c r="AR1579" i="16"/>
  <c r="AT1579" i="16"/>
  <c r="AU1579" i="16"/>
  <c r="AV1579" i="16"/>
  <c r="AW1579" i="16"/>
  <c r="AX1579" i="16"/>
  <c r="AR1580" i="16"/>
  <c r="AT1580" i="16"/>
  <c r="AU1580" i="16"/>
  <c r="AV1580" i="16"/>
  <c r="AW1580" i="16"/>
  <c r="AX1580" i="16"/>
  <c r="AR1581" i="16"/>
  <c r="AT1581" i="16"/>
  <c r="AU1581" i="16"/>
  <c r="AV1581" i="16"/>
  <c r="AW1581" i="16"/>
  <c r="AX1581" i="16"/>
  <c r="AR1582" i="16"/>
  <c r="AT1582" i="16"/>
  <c r="AU1582" i="16"/>
  <c r="AV1582" i="16"/>
  <c r="AW1582" i="16"/>
  <c r="AX1582" i="16"/>
  <c r="AR1583" i="16"/>
  <c r="AT1583" i="16"/>
  <c r="AU1583" i="16"/>
  <c r="AV1583" i="16"/>
  <c r="AW1583" i="16"/>
  <c r="AX1583" i="16"/>
  <c r="AR1584" i="16"/>
  <c r="AT1584" i="16"/>
  <c r="AU1584" i="16"/>
  <c r="AV1584" i="16"/>
  <c r="AW1584" i="16"/>
  <c r="AX1584" i="16"/>
  <c r="AR1585" i="16"/>
  <c r="AT1585" i="16"/>
  <c r="AU1585" i="16"/>
  <c r="AV1585" i="16"/>
  <c r="AW1585" i="16"/>
  <c r="AX1585" i="16"/>
  <c r="AR1586" i="16"/>
  <c r="AT1586" i="16"/>
  <c r="AU1586" i="16"/>
  <c r="AV1586" i="16"/>
  <c r="AW1586" i="16"/>
  <c r="AX1586" i="16"/>
  <c r="AR1587" i="16"/>
  <c r="AT1587" i="16"/>
  <c r="AU1587" i="16"/>
  <c r="AV1587" i="16"/>
  <c r="AW1587" i="16"/>
  <c r="AX1587" i="16"/>
  <c r="AR1588" i="16"/>
  <c r="AT1588" i="16"/>
  <c r="AU1588" i="16"/>
  <c r="AV1588" i="16"/>
  <c r="AW1588" i="16"/>
  <c r="AX1588" i="16"/>
  <c r="AR1589" i="16"/>
  <c r="AT1589" i="16"/>
  <c r="AU1589" i="16"/>
  <c r="AV1589" i="16"/>
  <c r="AW1589" i="16"/>
  <c r="AX1589" i="16"/>
  <c r="AR1590" i="16"/>
  <c r="AT1590" i="16"/>
  <c r="AU1590" i="16"/>
  <c r="AV1590" i="16"/>
  <c r="AW1590" i="16"/>
  <c r="AX1590" i="16"/>
  <c r="AR1591" i="16"/>
  <c r="AT1591" i="16"/>
  <c r="AU1591" i="16"/>
  <c r="AV1591" i="16"/>
  <c r="AW1591" i="16"/>
  <c r="AX1591" i="16"/>
  <c r="AR1592" i="16"/>
  <c r="AT1592" i="16"/>
  <c r="AU1592" i="16"/>
  <c r="AV1592" i="16"/>
  <c r="AW1592" i="16"/>
  <c r="AX1592" i="16"/>
  <c r="AR1593" i="16"/>
  <c r="AT1593" i="16"/>
  <c r="AU1593" i="16"/>
  <c r="AV1593" i="16"/>
  <c r="AW1593" i="16"/>
  <c r="AX1593" i="16"/>
  <c r="AR1594" i="16"/>
  <c r="AT1594" i="16"/>
  <c r="AU1594" i="16"/>
  <c r="AV1594" i="16"/>
  <c r="AW1594" i="16"/>
  <c r="AX1594" i="16"/>
  <c r="AR1595" i="16"/>
  <c r="AT1595" i="16"/>
  <c r="AU1595" i="16"/>
  <c r="AV1595" i="16"/>
  <c r="AW1595" i="16"/>
  <c r="AX1595" i="16"/>
  <c r="AR1596" i="16"/>
  <c r="AT1596" i="16"/>
  <c r="AU1596" i="16"/>
  <c r="AV1596" i="16"/>
  <c r="AW1596" i="16"/>
  <c r="AX1596" i="16"/>
  <c r="AR1597" i="16"/>
  <c r="AT1597" i="16"/>
  <c r="AU1597" i="16"/>
  <c r="AV1597" i="16"/>
  <c r="AW1597" i="16"/>
  <c r="AX1597" i="16"/>
  <c r="AR1598" i="16"/>
  <c r="AT1598" i="16"/>
  <c r="AU1598" i="16"/>
  <c r="AV1598" i="16"/>
  <c r="AW1598" i="16"/>
  <c r="AX1598" i="16"/>
  <c r="AR1599" i="16"/>
  <c r="AT1599" i="16"/>
  <c r="AU1599" i="16"/>
  <c r="AV1599" i="16"/>
  <c r="AW1599" i="16"/>
  <c r="AX1599" i="16"/>
  <c r="AR1600" i="16"/>
  <c r="AT1600" i="16"/>
  <c r="AU1600" i="16"/>
  <c r="AV1600" i="16"/>
  <c r="AW1600" i="16"/>
  <c r="AX1600" i="16"/>
  <c r="AR1601" i="16"/>
  <c r="AT1601" i="16"/>
  <c r="AU1601" i="16"/>
  <c r="AV1601" i="16"/>
  <c r="AW1601" i="16"/>
  <c r="AX1601" i="16"/>
  <c r="AR1602" i="16"/>
  <c r="AT1602" i="16"/>
  <c r="AU1602" i="16"/>
  <c r="AV1602" i="16"/>
  <c r="AW1602" i="16"/>
  <c r="AX1602" i="16"/>
  <c r="AR1603" i="16"/>
  <c r="AT1603" i="16"/>
  <c r="AU1603" i="16"/>
  <c r="AV1603" i="16"/>
  <c r="AW1603" i="16"/>
  <c r="AX1603" i="16"/>
  <c r="AR1604" i="16"/>
  <c r="AT1604" i="16"/>
  <c r="AU1604" i="16"/>
  <c r="AV1604" i="16"/>
  <c r="AW1604" i="16"/>
  <c r="AX1604" i="16"/>
  <c r="AR1605" i="16"/>
  <c r="AT1605" i="16"/>
  <c r="AU1605" i="16"/>
  <c r="AV1605" i="16"/>
  <c r="AW1605" i="16"/>
  <c r="AX1605" i="16"/>
  <c r="AR1606" i="16"/>
  <c r="AT1606" i="16"/>
  <c r="AU1606" i="16"/>
  <c r="AV1606" i="16"/>
  <c r="AW1606" i="16"/>
  <c r="AX1606" i="16"/>
  <c r="AR1607" i="16"/>
  <c r="AT1607" i="16"/>
  <c r="AU1607" i="16"/>
  <c r="AV1607" i="16"/>
  <c r="AW1607" i="16"/>
  <c r="AX1607" i="16"/>
  <c r="AR1608" i="16"/>
  <c r="AT1608" i="16"/>
  <c r="AU1608" i="16"/>
  <c r="AV1608" i="16"/>
  <c r="AW1608" i="16"/>
  <c r="AX1608" i="16"/>
  <c r="AR1609" i="16"/>
  <c r="AT1609" i="16"/>
  <c r="AU1609" i="16"/>
  <c r="AV1609" i="16"/>
  <c r="AW1609" i="16"/>
  <c r="AX1609" i="16"/>
  <c r="AR1610" i="16"/>
  <c r="AT1610" i="16"/>
  <c r="AU1610" i="16"/>
  <c r="AV1610" i="16"/>
  <c r="AW1610" i="16"/>
  <c r="AX1610" i="16"/>
  <c r="AR1611" i="16"/>
  <c r="AT1611" i="16"/>
  <c r="AU1611" i="16"/>
  <c r="AV1611" i="16"/>
  <c r="AW1611" i="16"/>
  <c r="AX1611" i="16"/>
  <c r="AR1612" i="16"/>
  <c r="AT1612" i="16"/>
  <c r="AU1612" i="16"/>
  <c r="AV1612" i="16"/>
  <c r="AW1612" i="16"/>
  <c r="AX1612" i="16"/>
  <c r="AR1613" i="16"/>
  <c r="AT1613" i="16"/>
  <c r="AU1613" i="16"/>
  <c r="AV1613" i="16"/>
  <c r="AW1613" i="16"/>
  <c r="AX1613" i="16"/>
  <c r="AR1614" i="16"/>
  <c r="AT1614" i="16"/>
  <c r="AU1614" i="16"/>
  <c r="AV1614" i="16"/>
  <c r="AW1614" i="16"/>
  <c r="AX1614" i="16"/>
  <c r="AR1615" i="16"/>
  <c r="AT1615" i="16"/>
  <c r="AU1615" i="16"/>
  <c r="AV1615" i="16"/>
  <c r="AW1615" i="16"/>
  <c r="AX1615" i="16"/>
  <c r="AR1616" i="16"/>
  <c r="AT1616" i="16"/>
  <c r="AU1616" i="16"/>
  <c r="AV1616" i="16"/>
  <c r="AW1616" i="16"/>
  <c r="AX1616" i="16"/>
  <c r="AR1617" i="16"/>
  <c r="AT1617" i="16"/>
  <c r="AU1617" i="16"/>
  <c r="AV1617" i="16"/>
  <c r="AW1617" i="16"/>
  <c r="AX1617" i="16"/>
  <c r="AR1618" i="16"/>
  <c r="AT1618" i="16"/>
  <c r="AU1618" i="16"/>
  <c r="AV1618" i="16"/>
  <c r="AW1618" i="16"/>
  <c r="AX1618" i="16"/>
  <c r="AR1619" i="16"/>
  <c r="AT1619" i="16"/>
  <c r="AU1619" i="16"/>
  <c r="AV1619" i="16"/>
  <c r="AW1619" i="16"/>
  <c r="AX1619" i="16"/>
  <c r="AR1620" i="16"/>
  <c r="AT1620" i="16"/>
  <c r="AU1620" i="16"/>
  <c r="AV1620" i="16"/>
  <c r="AW1620" i="16"/>
  <c r="AX1620" i="16"/>
  <c r="AR1621" i="16"/>
  <c r="AT1621" i="16"/>
  <c r="AU1621" i="16"/>
  <c r="AV1621" i="16"/>
  <c r="AW1621" i="16"/>
  <c r="AX1621" i="16"/>
  <c r="AR1622" i="16"/>
  <c r="AT1622" i="16"/>
  <c r="AU1622" i="16"/>
  <c r="AV1622" i="16"/>
  <c r="AW1622" i="16"/>
  <c r="AX1622" i="16"/>
  <c r="AR1623" i="16"/>
  <c r="AT1623" i="16"/>
  <c r="AU1623" i="16"/>
  <c r="AV1623" i="16"/>
  <c r="AW1623" i="16"/>
  <c r="AX1623" i="16"/>
  <c r="AR1624" i="16"/>
  <c r="AT1624" i="16"/>
  <c r="AU1624" i="16"/>
  <c r="AV1624" i="16"/>
  <c r="AW1624" i="16"/>
  <c r="AX1624" i="16"/>
  <c r="AR1625" i="16"/>
  <c r="AT1625" i="16"/>
  <c r="AU1625" i="16"/>
  <c r="AV1625" i="16"/>
  <c r="AW1625" i="16"/>
  <c r="AX1625" i="16"/>
  <c r="AR1626" i="16"/>
  <c r="AT1626" i="16"/>
  <c r="AU1626" i="16"/>
  <c r="AV1626" i="16"/>
  <c r="AW1626" i="16"/>
  <c r="AX1626" i="16"/>
  <c r="AR1627" i="16"/>
  <c r="AT1627" i="16"/>
  <c r="AU1627" i="16"/>
  <c r="AV1627" i="16"/>
  <c r="AW1627" i="16"/>
  <c r="AX1627" i="16"/>
  <c r="AR1628" i="16"/>
  <c r="AT1628" i="16"/>
  <c r="AU1628" i="16"/>
  <c r="AV1628" i="16"/>
  <c r="AW1628" i="16"/>
  <c r="AX1628" i="16"/>
  <c r="AR1629" i="16"/>
  <c r="AT1629" i="16"/>
  <c r="AU1629" i="16"/>
  <c r="AV1629" i="16"/>
  <c r="AW1629" i="16"/>
  <c r="AX1629" i="16"/>
  <c r="AR1630" i="16"/>
  <c r="AT1630" i="16"/>
  <c r="AU1630" i="16"/>
  <c r="AV1630" i="16"/>
  <c r="AW1630" i="16"/>
  <c r="AX1630" i="16"/>
  <c r="AR1631" i="16"/>
  <c r="AT1631" i="16"/>
  <c r="AU1631" i="16"/>
  <c r="AV1631" i="16"/>
  <c r="AW1631" i="16"/>
  <c r="AX1631" i="16"/>
  <c r="AR1632" i="16"/>
  <c r="AT1632" i="16"/>
  <c r="AU1632" i="16"/>
  <c r="AV1632" i="16"/>
  <c r="AW1632" i="16"/>
  <c r="AX1632" i="16"/>
  <c r="AR1633" i="16"/>
  <c r="AT1633" i="16"/>
  <c r="AU1633" i="16"/>
  <c r="AV1633" i="16"/>
  <c r="AW1633" i="16"/>
  <c r="AX1633" i="16"/>
  <c r="AR1634" i="16"/>
  <c r="AT1634" i="16"/>
  <c r="AU1634" i="16"/>
  <c r="AV1634" i="16"/>
  <c r="AW1634" i="16"/>
  <c r="AX1634" i="16"/>
  <c r="AR1635" i="16"/>
  <c r="AT1635" i="16"/>
  <c r="AU1635" i="16"/>
  <c r="AV1635" i="16"/>
  <c r="AW1635" i="16"/>
  <c r="AX1635" i="16"/>
  <c r="AR1636" i="16"/>
  <c r="AT1636" i="16"/>
  <c r="AU1636" i="16"/>
  <c r="AV1636" i="16"/>
  <c r="AW1636" i="16"/>
  <c r="AX1636" i="16"/>
  <c r="AR1637" i="16"/>
  <c r="AT1637" i="16"/>
  <c r="AU1637" i="16"/>
  <c r="AV1637" i="16"/>
  <c r="AW1637" i="16"/>
  <c r="AX1637" i="16"/>
  <c r="AR1638" i="16"/>
  <c r="AT1638" i="16"/>
  <c r="AU1638" i="16"/>
  <c r="AV1638" i="16"/>
  <c r="AW1638" i="16"/>
  <c r="AX1638" i="16"/>
  <c r="AR1639" i="16"/>
  <c r="AT1639" i="16"/>
  <c r="AU1639" i="16"/>
  <c r="AV1639" i="16"/>
  <c r="AW1639" i="16"/>
  <c r="AX1639" i="16"/>
  <c r="AR1640" i="16"/>
  <c r="AT1640" i="16"/>
  <c r="AU1640" i="16"/>
  <c r="AV1640" i="16"/>
  <c r="AW1640" i="16"/>
  <c r="AX1640" i="16"/>
  <c r="AR1641" i="16"/>
  <c r="AT1641" i="16"/>
  <c r="AU1641" i="16"/>
  <c r="AV1641" i="16"/>
  <c r="AW1641" i="16"/>
  <c r="AX1641" i="16"/>
  <c r="AR1642" i="16"/>
  <c r="AT1642" i="16"/>
  <c r="AU1642" i="16"/>
  <c r="AV1642" i="16"/>
  <c r="AW1642" i="16"/>
  <c r="AX1642" i="16"/>
  <c r="AR1643" i="16"/>
  <c r="AT1643" i="16"/>
  <c r="AU1643" i="16"/>
  <c r="AV1643" i="16"/>
  <c r="AW1643" i="16"/>
  <c r="AX1643" i="16"/>
  <c r="AR1644" i="16"/>
  <c r="AT1644" i="16"/>
  <c r="AU1644" i="16"/>
  <c r="AV1644" i="16"/>
  <c r="AW1644" i="16"/>
  <c r="AX1644" i="16"/>
  <c r="AR1645" i="16"/>
  <c r="AT1645" i="16"/>
  <c r="AU1645" i="16"/>
  <c r="AV1645" i="16"/>
  <c r="AW1645" i="16"/>
  <c r="AX1645" i="16"/>
  <c r="AR1646" i="16"/>
  <c r="AT1646" i="16"/>
  <c r="AU1646" i="16"/>
  <c r="AV1646" i="16"/>
  <c r="AW1646" i="16"/>
  <c r="AX1646" i="16"/>
  <c r="AR1647" i="16"/>
  <c r="AT1647" i="16"/>
  <c r="AU1647" i="16"/>
  <c r="AV1647" i="16"/>
  <c r="AW1647" i="16"/>
  <c r="AX1647" i="16"/>
  <c r="AR1648" i="16"/>
  <c r="AT1648" i="16"/>
  <c r="AU1648" i="16"/>
  <c r="AV1648" i="16"/>
  <c r="AW1648" i="16"/>
  <c r="AX1648" i="16"/>
  <c r="AR1649" i="16"/>
  <c r="AT1649" i="16"/>
  <c r="AU1649" i="16"/>
  <c r="AV1649" i="16"/>
  <c r="AW1649" i="16"/>
  <c r="AX1649" i="16"/>
  <c r="AR1650" i="16"/>
  <c r="AT1650" i="16"/>
  <c r="AU1650" i="16"/>
  <c r="AV1650" i="16"/>
  <c r="AW1650" i="16"/>
  <c r="AX1650" i="16"/>
  <c r="AR1651" i="16"/>
  <c r="AT1651" i="16"/>
  <c r="AU1651" i="16"/>
  <c r="AV1651" i="16"/>
  <c r="AW1651" i="16"/>
  <c r="AX1651" i="16"/>
  <c r="AR1652" i="16"/>
  <c r="AT1652" i="16"/>
  <c r="AU1652" i="16"/>
  <c r="AV1652" i="16"/>
  <c r="AW1652" i="16"/>
  <c r="AX1652" i="16"/>
  <c r="AR1653" i="16"/>
  <c r="AT1653" i="16"/>
  <c r="AU1653" i="16"/>
  <c r="AV1653" i="16"/>
  <c r="AW1653" i="16"/>
  <c r="AX1653" i="16"/>
  <c r="AR1654" i="16"/>
  <c r="AT1654" i="16"/>
  <c r="AU1654" i="16"/>
  <c r="AV1654" i="16"/>
  <c r="AW1654" i="16"/>
  <c r="AX1654" i="16"/>
  <c r="AR1655" i="16"/>
  <c r="AT1655" i="16"/>
  <c r="AU1655" i="16"/>
  <c r="AV1655" i="16"/>
  <c r="AW1655" i="16"/>
  <c r="AX1655" i="16"/>
  <c r="AR1656" i="16"/>
  <c r="AT1656" i="16"/>
  <c r="AU1656" i="16"/>
  <c r="AV1656" i="16"/>
  <c r="AW1656" i="16"/>
  <c r="AX1656" i="16"/>
  <c r="AR1657" i="16"/>
  <c r="AT1657" i="16"/>
  <c r="AU1657" i="16"/>
  <c r="AV1657" i="16"/>
  <c r="AW1657" i="16"/>
  <c r="AX1657" i="16"/>
  <c r="AR1658" i="16"/>
  <c r="AT1658" i="16"/>
  <c r="AU1658" i="16"/>
  <c r="AV1658" i="16"/>
  <c r="AW1658" i="16"/>
  <c r="AX1658" i="16"/>
  <c r="AR1659" i="16"/>
  <c r="AT1659" i="16"/>
  <c r="AU1659" i="16"/>
  <c r="AV1659" i="16"/>
  <c r="AW1659" i="16"/>
  <c r="AX1659" i="16"/>
  <c r="AR1660" i="16"/>
  <c r="AT1660" i="16"/>
  <c r="AU1660" i="16"/>
  <c r="AV1660" i="16"/>
  <c r="AW1660" i="16"/>
  <c r="AX1660" i="16"/>
  <c r="AR1661" i="16"/>
  <c r="AT1661" i="16"/>
  <c r="AU1661" i="16"/>
  <c r="AV1661" i="16"/>
  <c r="AW1661" i="16"/>
  <c r="AX1661" i="16"/>
  <c r="AR1662" i="16"/>
  <c r="AT1662" i="16"/>
  <c r="AU1662" i="16"/>
  <c r="AV1662" i="16"/>
  <c r="AW1662" i="16"/>
  <c r="AX1662" i="16"/>
  <c r="AR1663" i="16"/>
  <c r="AT1663" i="16"/>
  <c r="AU1663" i="16"/>
  <c r="AV1663" i="16"/>
  <c r="AW1663" i="16"/>
  <c r="AX1663" i="16"/>
  <c r="AR1664" i="16"/>
  <c r="AT1664" i="16"/>
  <c r="AU1664" i="16"/>
  <c r="AV1664" i="16"/>
  <c r="AW1664" i="16"/>
  <c r="AX1664" i="16"/>
  <c r="AR1665" i="16"/>
  <c r="AT1665" i="16"/>
  <c r="AU1665" i="16"/>
  <c r="AV1665" i="16"/>
  <c r="AW1665" i="16"/>
  <c r="AX1665" i="16"/>
  <c r="AR1666" i="16"/>
  <c r="AT1666" i="16"/>
  <c r="AU1666" i="16"/>
  <c r="AV1666" i="16"/>
  <c r="AW1666" i="16"/>
  <c r="AX1666" i="16"/>
  <c r="AR1667" i="16"/>
  <c r="AT1667" i="16"/>
  <c r="AU1667" i="16"/>
  <c r="AV1667" i="16"/>
  <c r="AW1667" i="16"/>
  <c r="AX1667" i="16"/>
  <c r="AR1668" i="16"/>
  <c r="AT1668" i="16"/>
  <c r="AU1668" i="16"/>
  <c r="AV1668" i="16"/>
  <c r="AW1668" i="16"/>
  <c r="AX1668" i="16"/>
  <c r="AR1669" i="16"/>
  <c r="AT1669" i="16"/>
  <c r="AU1669" i="16"/>
  <c r="AV1669" i="16"/>
  <c r="AW1669" i="16"/>
  <c r="AX1669" i="16"/>
  <c r="AR1670" i="16"/>
  <c r="AT1670" i="16"/>
  <c r="AU1670" i="16"/>
  <c r="AV1670" i="16"/>
  <c r="AW1670" i="16"/>
  <c r="AX1670" i="16"/>
  <c r="AR1671" i="16"/>
  <c r="AT1671" i="16"/>
  <c r="AU1671" i="16"/>
  <c r="AV1671" i="16"/>
  <c r="AW1671" i="16"/>
  <c r="AX1671" i="16"/>
  <c r="AR1672" i="16"/>
  <c r="AT1672" i="16"/>
  <c r="AU1672" i="16"/>
  <c r="AV1672" i="16"/>
  <c r="AW1672" i="16"/>
  <c r="AX1672" i="16"/>
  <c r="AR1673" i="16"/>
  <c r="AT1673" i="16"/>
  <c r="AU1673" i="16"/>
  <c r="AV1673" i="16"/>
  <c r="AW1673" i="16"/>
  <c r="AX1673" i="16"/>
  <c r="AR1674" i="16"/>
  <c r="AT1674" i="16"/>
  <c r="AU1674" i="16"/>
  <c r="AV1674" i="16"/>
  <c r="AW1674" i="16"/>
  <c r="AX1674" i="16"/>
  <c r="AR1675" i="16"/>
  <c r="AT1675" i="16"/>
  <c r="AU1675" i="16"/>
  <c r="AV1675" i="16"/>
  <c r="AW1675" i="16"/>
  <c r="AX1675" i="16"/>
  <c r="AR1676" i="16"/>
  <c r="AT1676" i="16"/>
  <c r="AU1676" i="16"/>
  <c r="AV1676" i="16"/>
  <c r="AW1676" i="16"/>
  <c r="AX1676" i="16"/>
  <c r="AR1677" i="16"/>
  <c r="AT1677" i="16"/>
  <c r="AU1677" i="16"/>
  <c r="AV1677" i="16"/>
  <c r="AW1677" i="16"/>
  <c r="AX1677" i="16"/>
  <c r="AR1678" i="16"/>
  <c r="AT1678" i="16"/>
  <c r="AU1678" i="16"/>
  <c r="AV1678" i="16"/>
  <c r="AW1678" i="16"/>
  <c r="AX1678" i="16"/>
  <c r="AR1679" i="16"/>
  <c r="AT1679" i="16"/>
  <c r="AU1679" i="16"/>
  <c r="AV1679" i="16"/>
  <c r="AW1679" i="16"/>
  <c r="AX1679" i="16"/>
  <c r="AR1680" i="16"/>
  <c r="AT1680" i="16"/>
  <c r="AU1680" i="16"/>
  <c r="AV1680" i="16"/>
  <c r="AW1680" i="16"/>
  <c r="AX1680" i="16"/>
  <c r="AR1681" i="16"/>
  <c r="AT1681" i="16"/>
  <c r="AU1681" i="16"/>
  <c r="AV1681" i="16"/>
  <c r="AW1681" i="16"/>
  <c r="AX1681" i="16"/>
  <c r="AR1682" i="16"/>
  <c r="AT1682" i="16"/>
  <c r="AU1682" i="16"/>
  <c r="AV1682" i="16"/>
  <c r="AW1682" i="16"/>
  <c r="AX1682" i="16"/>
  <c r="AR1683" i="16"/>
  <c r="AT1683" i="16"/>
  <c r="AU1683" i="16"/>
  <c r="AV1683" i="16"/>
  <c r="AW1683" i="16"/>
  <c r="AX1683" i="16"/>
  <c r="AR1684" i="16"/>
  <c r="AT1684" i="16"/>
  <c r="AU1684" i="16"/>
  <c r="AV1684" i="16"/>
  <c r="AW1684" i="16"/>
  <c r="AX1684" i="16"/>
  <c r="AR1685" i="16"/>
  <c r="AT1685" i="16"/>
  <c r="AU1685" i="16"/>
  <c r="AV1685" i="16"/>
  <c r="AW1685" i="16"/>
  <c r="AX1685" i="16"/>
  <c r="AR1686" i="16"/>
  <c r="AT1686" i="16"/>
  <c r="AU1686" i="16"/>
  <c r="AV1686" i="16"/>
  <c r="AW1686" i="16"/>
  <c r="AX1686" i="16"/>
  <c r="AR1687" i="16"/>
  <c r="AT1687" i="16"/>
  <c r="AU1687" i="16"/>
  <c r="AV1687" i="16"/>
  <c r="AW1687" i="16"/>
  <c r="AX1687" i="16"/>
  <c r="AR1688" i="16"/>
  <c r="AT1688" i="16"/>
  <c r="AU1688" i="16"/>
  <c r="AV1688" i="16"/>
  <c r="AW1688" i="16"/>
  <c r="AX1688" i="16"/>
  <c r="AR1689" i="16"/>
  <c r="AT1689" i="16"/>
  <c r="AU1689" i="16"/>
  <c r="AV1689" i="16"/>
  <c r="AW1689" i="16"/>
  <c r="AX1689" i="16"/>
  <c r="AR1690" i="16"/>
  <c r="AT1690" i="16"/>
  <c r="AU1690" i="16"/>
  <c r="AV1690" i="16"/>
  <c r="AW1690" i="16"/>
  <c r="AX1690" i="16"/>
  <c r="AR1691" i="16"/>
  <c r="AT1691" i="16"/>
  <c r="AU1691" i="16"/>
  <c r="AV1691" i="16"/>
  <c r="AW1691" i="16"/>
  <c r="AX1691" i="16"/>
  <c r="AR1692" i="16"/>
  <c r="AT1692" i="16"/>
  <c r="AU1692" i="16"/>
  <c r="AV1692" i="16"/>
  <c r="AW1692" i="16"/>
  <c r="AX1692" i="16"/>
  <c r="AR1693" i="16"/>
  <c r="AT1693" i="16"/>
  <c r="AU1693" i="16"/>
  <c r="AV1693" i="16"/>
  <c r="AW1693" i="16"/>
  <c r="AX1693" i="16"/>
  <c r="AR1694" i="16"/>
  <c r="AT1694" i="16"/>
  <c r="AU1694" i="16"/>
  <c r="AV1694" i="16"/>
  <c r="AW1694" i="16"/>
  <c r="AX1694" i="16"/>
  <c r="AR1695" i="16"/>
  <c r="AT1695" i="16"/>
  <c r="AU1695" i="16"/>
  <c r="AV1695" i="16"/>
  <c r="AW1695" i="16"/>
  <c r="AX1695" i="16"/>
  <c r="AR1696" i="16"/>
  <c r="AT1696" i="16"/>
  <c r="AU1696" i="16"/>
  <c r="AV1696" i="16"/>
  <c r="AW1696" i="16"/>
  <c r="AX1696" i="16"/>
  <c r="AR1697" i="16"/>
  <c r="AT1697" i="16"/>
  <c r="AU1697" i="16"/>
  <c r="AV1697" i="16"/>
  <c r="AW1697" i="16"/>
  <c r="AX1697" i="16"/>
  <c r="AR1698" i="16"/>
  <c r="AT1698" i="16"/>
  <c r="AU1698" i="16"/>
  <c r="AV1698" i="16"/>
  <c r="AW1698" i="16"/>
  <c r="AX1698" i="16"/>
  <c r="AR1699" i="16"/>
  <c r="AT1699" i="16"/>
  <c r="AU1699" i="16"/>
  <c r="AV1699" i="16"/>
  <c r="AW1699" i="16"/>
  <c r="AX1699" i="16"/>
  <c r="AR1700" i="16"/>
  <c r="AT1700" i="16"/>
  <c r="AU1700" i="16"/>
  <c r="AV1700" i="16"/>
  <c r="AW1700" i="16"/>
  <c r="AX1700" i="16"/>
  <c r="AR1701" i="16"/>
  <c r="AT1701" i="16"/>
  <c r="AU1701" i="16"/>
  <c r="AV1701" i="16"/>
  <c r="AW1701" i="16"/>
  <c r="AX1701" i="16"/>
  <c r="AR1702" i="16"/>
  <c r="AT1702" i="16"/>
  <c r="AU1702" i="16"/>
  <c r="AV1702" i="16"/>
  <c r="AW1702" i="16"/>
  <c r="AX1702" i="16"/>
  <c r="AR1703" i="16"/>
  <c r="AT1703" i="16"/>
  <c r="AU1703" i="16"/>
  <c r="AV1703" i="16"/>
  <c r="AW1703" i="16"/>
  <c r="AX1703" i="16"/>
  <c r="AR1704" i="16"/>
  <c r="AT1704" i="16"/>
  <c r="AU1704" i="16"/>
  <c r="AV1704" i="16"/>
  <c r="AW1704" i="16"/>
  <c r="AX1704" i="16"/>
  <c r="AR1705" i="16"/>
  <c r="AT1705" i="16"/>
  <c r="AU1705" i="16"/>
  <c r="AV1705" i="16"/>
  <c r="AW1705" i="16"/>
  <c r="AX1705" i="16"/>
  <c r="AR1706" i="16"/>
  <c r="AT1706" i="16"/>
  <c r="AU1706" i="16"/>
  <c r="AV1706" i="16"/>
  <c r="AW1706" i="16"/>
  <c r="AX1706" i="16"/>
  <c r="AR1707" i="16"/>
  <c r="AT1707" i="16"/>
  <c r="AU1707" i="16"/>
  <c r="AV1707" i="16"/>
  <c r="AW1707" i="16"/>
  <c r="AX1707" i="16"/>
  <c r="AR1708" i="16"/>
  <c r="AT1708" i="16"/>
  <c r="AU1708" i="16"/>
  <c r="AV1708" i="16"/>
  <c r="AW1708" i="16"/>
  <c r="AX1708" i="16"/>
  <c r="AR1709" i="16"/>
  <c r="AT1709" i="16"/>
  <c r="AU1709" i="16"/>
  <c r="AV1709" i="16"/>
  <c r="AW1709" i="16"/>
  <c r="AX1709" i="16"/>
  <c r="AR1710" i="16"/>
  <c r="AT1710" i="16"/>
  <c r="AU1710" i="16"/>
  <c r="AV1710" i="16"/>
  <c r="AW1710" i="16"/>
  <c r="AX1710" i="16"/>
  <c r="AR1711" i="16"/>
  <c r="AT1711" i="16"/>
  <c r="AU1711" i="16"/>
  <c r="AV1711" i="16"/>
  <c r="AW1711" i="16"/>
  <c r="AX1711" i="16"/>
  <c r="AR1712" i="16"/>
  <c r="AT1712" i="16"/>
  <c r="AU1712" i="16"/>
  <c r="AV1712" i="16"/>
  <c r="AW1712" i="16"/>
  <c r="AX1712" i="16"/>
  <c r="AR1713" i="16"/>
  <c r="AT1713" i="16"/>
  <c r="AU1713" i="16"/>
  <c r="AV1713" i="16"/>
  <c r="AW1713" i="16"/>
  <c r="AX1713" i="16"/>
  <c r="AR1714" i="16"/>
  <c r="AT1714" i="16"/>
  <c r="AU1714" i="16"/>
  <c r="AV1714" i="16"/>
  <c r="AW1714" i="16"/>
  <c r="AX1714" i="16"/>
  <c r="AR1715" i="16"/>
  <c r="AT1715" i="16"/>
  <c r="AU1715" i="16"/>
  <c r="AV1715" i="16"/>
  <c r="AW1715" i="16"/>
  <c r="AX1715" i="16"/>
  <c r="AR1716" i="16"/>
  <c r="AT1716" i="16"/>
  <c r="AU1716" i="16"/>
  <c r="AV1716" i="16"/>
  <c r="AW1716" i="16"/>
  <c r="AX1716" i="16"/>
  <c r="AR1717" i="16"/>
  <c r="AT1717" i="16"/>
  <c r="AU1717" i="16"/>
  <c r="AV1717" i="16"/>
  <c r="AW1717" i="16"/>
  <c r="AX1717" i="16"/>
  <c r="AR1718" i="16"/>
  <c r="AT1718" i="16"/>
  <c r="AU1718" i="16"/>
  <c r="AV1718" i="16"/>
  <c r="AW1718" i="16"/>
  <c r="AX1718" i="16"/>
  <c r="AR1719" i="16"/>
  <c r="AT1719" i="16"/>
  <c r="AU1719" i="16"/>
  <c r="AV1719" i="16"/>
  <c r="AW1719" i="16"/>
  <c r="AX1719" i="16"/>
  <c r="AR1720" i="16"/>
  <c r="AT1720" i="16"/>
  <c r="AU1720" i="16"/>
  <c r="AV1720" i="16"/>
  <c r="AW1720" i="16"/>
  <c r="AX1720" i="16"/>
  <c r="AR1721" i="16"/>
  <c r="AT1721" i="16"/>
  <c r="AU1721" i="16"/>
  <c r="AV1721" i="16"/>
  <c r="AW1721" i="16"/>
  <c r="AX1721" i="16"/>
  <c r="AR1722" i="16"/>
  <c r="AT1722" i="16"/>
  <c r="AU1722" i="16"/>
  <c r="AV1722" i="16"/>
  <c r="AW1722" i="16"/>
  <c r="AX1722" i="16"/>
  <c r="AR1723" i="16"/>
  <c r="AT1723" i="16"/>
  <c r="AU1723" i="16"/>
  <c r="AV1723" i="16"/>
  <c r="AW1723" i="16"/>
  <c r="AX1723" i="16"/>
  <c r="AR1724" i="16"/>
  <c r="AT1724" i="16"/>
  <c r="AU1724" i="16"/>
  <c r="AV1724" i="16"/>
  <c r="AW1724" i="16"/>
  <c r="AX1724" i="16"/>
  <c r="AR1725" i="16"/>
  <c r="AT1725" i="16"/>
  <c r="AU1725" i="16"/>
  <c r="AV1725" i="16"/>
  <c r="AW1725" i="16"/>
  <c r="AX1725" i="16"/>
  <c r="AR1726" i="16"/>
  <c r="AT1726" i="16"/>
  <c r="AU1726" i="16"/>
  <c r="AV1726" i="16"/>
  <c r="AW1726" i="16"/>
  <c r="AX1726" i="16"/>
  <c r="AR1727" i="16"/>
  <c r="AT1727" i="16"/>
  <c r="AU1727" i="16"/>
  <c r="AV1727" i="16"/>
  <c r="AW1727" i="16"/>
  <c r="AX1727" i="16"/>
  <c r="AR1728" i="16"/>
  <c r="AT1728" i="16"/>
  <c r="AU1728" i="16"/>
  <c r="AV1728" i="16"/>
  <c r="AW1728" i="16"/>
  <c r="AX1728" i="16"/>
  <c r="AR1729" i="16"/>
  <c r="AT1729" i="16"/>
  <c r="AU1729" i="16"/>
  <c r="AV1729" i="16"/>
  <c r="AW1729" i="16"/>
  <c r="AX1729" i="16"/>
  <c r="AR1730" i="16"/>
  <c r="AT1730" i="16"/>
  <c r="AU1730" i="16"/>
  <c r="AV1730" i="16"/>
  <c r="AW1730" i="16"/>
  <c r="AX1730" i="16"/>
  <c r="AR1731" i="16"/>
  <c r="AT1731" i="16"/>
  <c r="AU1731" i="16"/>
  <c r="AV1731" i="16"/>
  <c r="AW1731" i="16"/>
  <c r="AX1731" i="16"/>
  <c r="AR1732" i="16"/>
  <c r="AT1732" i="16"/>
  <c r="AU1732" i="16"/>
  <c r="AV1732" i="16"/>
  <c r="AW1732" i="16"/>
  <c r="AX1732" i="16"/>
  <c r="AR1733" i="16"/>
  <c r="AT1733" i="16"/>
  <c r="AU1733" i="16"/>
  <c r="AV1733" i="16"/>
  <c r="AW1733" i="16"/>
  <c r="AX1733" i="16"/>
  <c r="AR1734" i="16"/>
  <c r="AT1734" i="16"/>
  <c r="AU1734" i="16"/>
  <c r="AV1734" i="16"/>
  <c r="AW1734" i="16"/>
  <c r="AX1734" i="16"/>
  <c r="AR1735" i="16"/>
  <c r="AT1735" i="16"/>
  <c r="AU1735" i="16"/>
  <c r="AV1735" i="16"/>
  <c r="AW1735" i="16"/>
  <c r="AX1735" i="16"/>
  <c r="AR1736" i="16"/>
  <c r="AT1736" i="16"/>
  <c r="AU1736" i="16"/>
  <c r="AV1736" i="16"/>
  <c r="AW1736" i="16"/>
  <c r="AX1736" i="16"/>
  <c r="AR1737" i="16"/>
  <c r="AT1737" i="16"/>
  <c r="AU1737" i="16"/>
  <c r="AV1737" i="16"/>
  <c r="AW1737" i="16"/>
  <c r="AX1737" i="16"/>
  <c r="AR1738" i="16"/>
  <c r="AT1738" i="16"/>
  <c r="AU1738" i="16"/>
  <c r="AV1738" i="16"/>
  <c r="AW1738" i="16"/>
  <c r="AX1738" i="16"/>
  <c r="AR1739" i="16"/>
  <c r="AT1739" i="16"/>
  <c r="AU1739" i="16"/>
  <c r="AV1739" i="16"/>
  <c r="AW1739" i="16"/>
  <c r="AX1739" i="16"/>
  <c r="AR1740" i="16"/>
  <c r="AT1740" i="16"/>
  <c r="AU1740" i="16"/>
  <c r="AV1740" i="16"/>
  <c r="AW1740" i="16"/>
  <c r="AX1740" i="16"/>
  <c r="AR1741" i="16"/>
  <c r="AT1741" i="16"/>
  <c r="AU1741" i="16"/>
  <c r="AV1741" i="16"/>
  <c r="AW1741" i="16"/>
  <c r="AX1741" i="16"/>
  <c r="AR1742" i="16"/>
  <c r="AT1742" i="16"/>
  <c r="AU1742" i="16"/>
  <c r="AV1742" i="16"/>
  <c r="AW1742" i="16"/>
  <c r="AX1742" i="16"/>
  <c r="AR1743" i="16"/>
  <c r="AT1743" i="16"/>
  <c r="AU1743" i="16"/>
  <c r="AV1743" i="16"/>
  <c r="AW1743" i="16"/>
  <c r="AX1743" i="16"/>
  <c r="AR1744" i="16"/>
  <c r="AT1744" i="16"/>
  <c r="AU1744" i="16"/>
  <c r="AV1744" i="16"/>
  <c r="AW1744" i="16"/>
  <c r="AX1744" i="16"/>
  <c r="AR1745" i="16"/>
  <c r="AT1745" i="16"/>
  <c r="AU1745" i="16"/>
  <c r="AV1745" i="16"/>
  <c r="AW1745" i="16"/>
  <c r="AX1745" i="16"/>
  <c r="AR1746" i="16"/>
  <c r="AT1746" i="16"/>
  <c r="AU1746" i="16"/>
  <c r="AV1746" i="16"/>
  <c r="AW1746" i="16"/>
  <c r="AX1746" i="16"/>
  <c r="AR1747" i="16"/>
  <c r="AT1747" i="16"/>
  <c r="AU1747" i="16"/>
  <c r="AV1747" i="16"/>
  <c r="AW1747" i="16"/>
  <c r="AX1747" i="16"/>
  <c r="AR1748" i="16"/>
  <c r="AT1748" i="16"/>
  <c r="AU1748" i="16"/>
  <c r="AV1748" i="16"/>
  <c r="AW1748" i="16"/>
  <c r="AX1748" i="16"/>
  <c r="AR1749" i="16"/>
  <c r="AT1749" i="16"/>
  <c r="AU1749" i="16"/>
  <c r="AV1749" i="16"/>
  <c r="AW1749" i="16"/>
  <c r="AX1749" i="16"/>
  <c r="AR1750" i="16"/>
  <c r="AT1750" i="16"/>
  <c r="AU1750" i="16"/>
  <c r="AV1750" i="16"/>
  <c r="AW1750" i="16"/>
  <c r="AX1750" i="16"/>
  <c r="AR1751" i="16"/>
  <c r="AT1751" i="16"/>
  <c r="AU1751" i="16"/>
  <c r="AV1751" i="16"/>
  <c r="AW1751" i="16"/>
  <c r="AX1751" i="16"/>
  <c r="AR1752" i="16"/>
  <c r="AT1752" i="16"/>
  <c r="AU1752" i="16"/>
  <c r="AV1752" i="16"/>
  <c r="AW1752" i="16"/>
  <c r="AX1752" i="16"/>
  <c r="AR1753" i="16"/>
  <c r="AT1753" i="16"/>
  <c r="AU1753" i="16"/>
  <c r="AV1753" i="16"/>
  <c r="AW1753" i="16"/>
  <c r="AX1753" i="16"/>
  <c r="AR1754" i="16"/>
  <c r="AT1754" i="16"/>
  <c r="AU1754" i="16"/>
  <c r="AV1754" i="16"/>
  <c r="AW1754" i="16"/>
  <c r="AX1754" i="16"/>
  <c r="AR1755" i="16"/>
  <c r="AT1755" i="16"/>
  <c r="AU1755" i="16"/>
  <c r="AV1755" i="16"/>
  <c r="AW1755" i="16"/>
  <c r="AX1755" i="16"/>
  <c r="AR1756" i="16"/>
  <c r="AT1756" i="16"/>
  <c r="AU1756" i="16"/>
  <c r="AV1756" i="16"/>
  <c r="AW1756" i="16"/>
  <c r="AX1756" i="16"/>
  <c r="AR1757" i="16"/>
  <c r="AT1757" i="16"/>
  <c r="AU1757" i="16"/>
  <c r="AV1757" i="16"/>
  <c r="AW1757" i="16"/>
  <c r="AX1757" i="16"/>
  <c r="AR1758" i="16"/>
  <c r="AT1758" i="16"/>
  <c r="AU1758" i="16"/>
  <c r="AV1758" i="16"/>
  <c r="AW1758" i="16"/>
  <c r="AX1758" i="16"/>
  <c r="AR1759" i="16"/>
  <c r="AT1759" i="16"/>
  <c r="AU1759" i="16"/>
  <c r="AV1759" i="16"/>
  <c r="AW1759" i="16"/>
  <c r="AX1759" i="16"/>
  <c r="AR1760" i="16"/>
  <c r="AT1760" i="16"/>
  <c r="AU1760" i="16"/>
  <c r="AV1760" i="16"/>
  <c r="AW1760" i="16"/>
  <c r="AX1760" i="16"/>
  <c r="AR1761" i="16"/>
  <c r="AT1761" i="16"/>
  <c r="AU1761" i="16"/>
  <c r="AV1761" i="16"/>
  <c r="AW1761" i="16"/>
  <c r="AX1761" i="16"/>
  <c r="AR1762" i="16"/>
  <c r="AT1762" i="16"/>
  <c r="AU1762" i="16"/>
  <c r="AV1762" i="16"/>
  <c r="AW1762" i="16"/>
  <c r="AX1762" i="16"/>
  <c r="AR1763" i="16"/>
  <c r="AT1763" i="16"/>
  <c r="AU1763" i="16"/>
  <c r="AV1763" i="16"/>
  <c r="AW1763" i="16"/>
  <c r="AX1763" i="16"/>
  <c r="AR1764" i="16"/>
  <c r="AT1764" i="16"/>
  <c r="AU1764" i="16"/>
  <c r="AV1764" i="16"/>
  <c r="AW1764" i="16"/>
  <c r="AX1764" i="16"/>
  <c r="AR1765" i="16"/>
  <c r="AT1765" i="16"/>
  <c r="AU1765" i="16"/>
  <c r="AV1765" i="16"/>
  <c r="AW1765" i="16"/>
  <c r="AX1765" i="16"/>
  <c r="AR1766" i="16"/>
  <c r="AT1766" i="16"/>
  <c r="AU1766" i="16"/>
  <c r="AV1766" i="16"/>
  <c r="AW1766" i="16"/>
  <c r="AX1766" i="16"/>
  <c r="AR1767" i="16"/>
  <c r="AT1767" i="16"/>
  <c r="AU1767" i="16"/>
  <c r="AV1767" i="16"/>
  <c r="AW1767" i="16"/>
  <c r="AX1767" i="16"/>
  <c r="AR1768" i="16"/>
  <c r="AT1768" i="16"/>
  <c r="AU1768" i="16"/>
  <c r="AV1768" i="16"/>
  <c r="AW1768" i="16"/>
  <c r="AX1768" i="16"/>
  <c r="AR1769" i="16"/>
  <c r="AT1769" i="16"/>
  <c r="AU1769" i="16"/>
  <c r="AV1769" i="16"/>
  <c r="AW1769" i="16"/>
  <c r="AX1769" i="16"/>
  <c r="AR1770" i="16"/>
  <c r="AT1770" i="16"/>
  <c r="AU1770" i="16"/>
  <c r="AV1770" i="16"/>
  <c r="AW1770" i="16"/>
  <c r="AX1770" i="16"/>
  <c r="AR1771" i="16"/>
  <c r="AT1771" i="16"/>
  <c r="AU1771" i="16"/>
  <c r="AV1771" i="16"/>
  <c r="AW1771" i="16"/>
  <c r="AX1771" i="16"/>
  <c r="AR1772" i="16"/>
  <c r="AT1772" i="16"/>
  <c r="AU1772" i="16"/>
  <c r="AV1772" i="16"/>
  <c r="AW1772" i="16"/>
  <c r="AX1772" i="16"/>
  <c r="AR1773" i="16"/>
  <c r="AT1773" i="16"/>
  <c r="AU1773" i="16"/>
  <c r="AV1773" i="16"/>
  <c r="AW1773" i="16"/>
  <c r="AX1773" i="16"/>
  <c r="AR1774" i="16"/>
  <c r="AT1774" i="16"/>
  <c r="AU1774" i="16"/>
  <c r="AV1774" i="16"/>
  <c r="AW1774" i="16"/>
  <c r="AX1774" i="16"/>
  <c r="AR1775" i="16"/>
  <c r="AT1775" i="16"/>
  <c r="AU1775" i="16"/>
  <c r="AV1775" i="16"/>
  <c r="AW1775" i="16"/>
  <c r="AX1775" i="16"/>
  <c r="AR1776" i="16"/>
  <c r="AT1776" i="16"/>
  <c r="AU1776" i="16"/>
  <c r="AV1776" i="16"/>
  <c r="AW1776" i="16"/>
  <c r="AX1776" i="16"/>
  <c r="AR1777" i="16"/>
  <c r="AT1777" i="16"/>
  <c r="AU1777" i="16"/>
  <c r="AV1777" i="16"/>
  <c r="AW1777" i="16"/>
  <c r="AX1777" i="16"/>
  <c r="AR1778" i="16"/>
  <c r="AT1778" i="16"/>
  <c r="AU1778" i="16"/>
  <c r="AV1778" i="16"/>
  <c r="AW1778" i="16"/>
  <c r="AX1778" i="16"/>
  <c r="AR1779" i="16"/>
  <c r="AT1779" i="16"/>
  <c r="AU1779" i="16"/>
  <c r="AV1779" i="16"/>
  <c r="AW1779" i="16"/>
  <c r="AX1779" i="16"/>
  <c r="AR1780" i="16"/>
  <c r="AT1780" i="16"/>
  <c r="AU1780" i="16"/>
  <c r="AV1780" i="16"/>
  <c r="AW1780" i="16"/>
  <c r="AX1780" i="16"/>
  <c r="AR1781" i="16"/>
  <c r="AT1781" i="16"/>
  <c r="AU1781" i="16"/>
  <c r="AV1781" i="16"/>
  <c r="AW1781" i="16"/>
  <c r="AX1781" i="16"/>
  <c r="AR1782" i="16"/>
  <c r="AT1782" i="16"/>
  <c r="AU1782" i="16"/>
  <c r="AV1782" i="16"/>
  <c r="AW1782" i="16"/>
  <c r="AX1782" i="16"/>
  <c r="AR1783" i="16"/>
  <c r="AT1783" i="16"/>
  <c r="AU1783" i="16"/>
  <c r="AV1783" i="16"/>
  <c r="AW1783" i="16"/>
  <c r="AX1783" i="16"/>
  <c r="AR1784" i="16"/>
  <c r="AT1784" i="16"/>
  <c r="AU1784" i="16"/>
  <c r="AV1784" i="16"/>
  <c r="AW1784" i="16"/>
  <c r="AX1784" i="16"/>
  <c r="AR1785" i="16"/>
  <c r="AT1785" i="16"/>
  <c r="AU1785" i="16"/>
  <c r="AV1785" i="16"/>
  <c r="AW1785" i="16"/>
  <c r="AX1785" i="16"/>
  <c r="AR1786" i="16"/>
  <c r="AT1786" i="16"/>
  <c r="AU1786" i="16"/>
  <c r="AV1786" i="16"/>
  <c r="AW1786" i="16"/>
  <c r="AX1786" i="16"/>
  <c r="AR1787" i="16"/>
  <c r="AT1787" i="16"/>
  <c r="AU1787" i="16"/>
  <c r="AV1787" i="16"/>
  <c r="AW1787" i="16"/>
  <c r="AX1787" i="16"/>
  <c r="AR1788" i="16"/>
  <c r="AT1788" i="16"/>
  <c r="AU1788" i="16"/>
  <c r="AV1788" i="16"/>
  <c r="AW1788" i="16"/>
  <c r="AX1788" i="16"/>
  <c r="AR1789" i="16"/>
  <c r="AT1789" i="16"/>
  <c r="AU1789" i="16"/>
  <c r="AV1789" i="16"/>
  <c r="AW1789" i="16"/>
  <c r="AX1789" i="16"/>
  <c r="AR1790" i="16"/>
  <c r="AT1790" i="16"/>
  <c r="AU1790" i="16"/>
  <c r="AV1790" i="16"/>
  <c r="AW1790" i="16"/>
  <c r="AX1790" i="16"/>
  <c r="AR1791" i="16"/>
  <c r="AT1791" i="16"/>
  <c r="AU1791" i="16"/>
  <c r="AV1791" i="16"/>
  <c r="AW1791" i="16"/>
  <c r="AX1791" i="16"/>
  <c r="AR1792" i="16"/>
  <c r="AT1792" i="16"/>
  <c r="AU1792" i="16"/>
  <c r="AV1792" i="16"/>
  <c r="AW1792" i="16"/>
  <c r="AX1792" i="16"/>
  <c r="AR1793" i="16"/>
  <c r="AT1793" i="16"/>
  <c r="AU1793" i="16"/>
  <c r="AV1793" i="16"/>
  <c r="AW1793" i="16"/>
  <c r="AX1793" i="16"/>
  <c r="AR1794" i="16"/>
  <c r="AT1794" i="16"/>
  <c r="AU1794" i="16"/>
  <c r="AV1794" i="16"/>
  <c r="AW1794" i="16"/>
  <c r="AX1794" i="16"/>
  <c r="AR1795" i="16"/>
  <c r="AT1795" i="16"/>
  <c r="AU1795" i="16"/>
  <c r="AV1795" i="16"/>
  <c r="AW1795" i="16"/>
  <c r="AX1795" i="16"/>
  <c r="AR1796" i="16"/>
  <c r="AT1796" i="16"/>
  <c r="AU1796" i="16"/>
  <c r="AV1796" i="16"/>
  <c r="AW1796" i="16"/>
  <c r="AX1796" i="16"/>
  <c r="AR1797" i="16"/>
  <c r="AT1797" i="16"/>
  <c r="AU1797" i="16"/>
  <c r="AV1797" i="16"/>
  <c r="AW1797" i="16"/>
  <c r="AX1797" i="16"/>
  <c r="AR1798" i="16"/>
  <c r="AT1798" i="16"/>
  <c r="AU1798" i="16"/>
  <c r="AV1798" i="16"/>
  <c r="AW1798" i="16"/>
  <c r="AX1798" i="16"/>
  <c r="AR1799" i="16"/>
  <c r="AT1799" i="16"/>
  <c r="AU1799" i="16"/>
  <c r="AV1799" i="16"/>
  <c r="AW1799" i="16"/>
  <c r="AX1799" i="16"/>
  <c r="AR1800" i="16"/>
  <c r="AT1800" i="16"/>
  <c r="AU1800" i="16"/>
  <c r="AV1800" i="16"/>
  <c r="AW1800" i="16"/>
  <c r="AX1800" i="16"/>
  <c r="AR1801" i="16"/>
  <c r="AT1801" i="16"/>
  <c r="AU1801" i="16"/>
  <c r="AV1801" i="16"/>
  <c r="AW1801" i="16"/>
  <c r="AX1801" i="16"/>
  <c r="AR1802" i="16"/>
  <c r="AT1802" i="16"/>
  <c r="AU1802" i="16"/>
  <c r="AV1802" i="16"/>
  <c r="AW1802" i="16"/>
  <c r="AX1802" i="16"/>
  <c r="AR1803" i="16"/>
  <c r="AT1803" i="16"/>
  <c r="AU1803" i="16"/>
  <c r="AV1803" i="16"/>
  <c r="AW1803" i="16"/>
  <c r="AX1803" i="16"/>
  <c r="AR1804" i="16"/>
  <c r="AT1804" i="16"/>
  <c r="AU1804" i="16"/>
  <c r="AV1804" i="16"/>
  <c r="AW1804" i="16"/>
  <c r="AX1804" i="16"/>
  <c r="AR1805" i="16"/>
  <c r="AT1805" i="16"/>
  <c r="AU1805" i="16"/>
  <c r="AV1805" i="16"/>
  <c r="AW1805" i="16"/>
  <c r="AX1805" i="16"/>
  <c r="AR1806" i="16"/>
  <c r="AT1806" i="16"/>
  <c r="AU1806" i="16"/>
  <c r="AV1806" i="16"/>
  <c r="AW1806" i="16"/>
  <c r="AX1806" i="16"/>
  <c r="AR1807" i="16"/>
  <c r="AT1807" i="16"/>
  <c r="AU1807" i="16"/>
  <c r="AV1807" i="16"/>
  <c r="AW1807" i="16"/>
  <c r="AX1807" i="16"/>
  <c r="AR1808" i="16"/>
  <c r="AT1808" i="16"/>
  <c r="AU1808" i="16"/>
  <c r="AV1808" i="16"/>
  <c r="AW1808" i="16"/>
  <c r="AX1808" i="16"/>
  <c r="AR1809" i="16"/>
  <c r="AT1809" i="16"/>
  <c r="AU1809" i="16"/>
  <c r="AV1809" i="16"/>
  <c r="AW1809" i="16"/>
  <c r="AX1809" i="16"/>
  <c r="AR1810" i="16"/>
  <c r="AT1810" i="16"/>
  <c r="AU1810" i="16"/>
  <c r="AV1810" i="16"/>
  <c r="AW1810" i="16"/>
  <c r="AX1810" i="16"/>
  <c r="AR1811" i="16"/>
  <c r="AT1811" i="16"/>
  <c r="AU1811" i="16"/>
  <c r="AV1811" i="16"/>
  <c r="AW1811" i="16"/>
  <c r="AX1811" i="16"/>
  <c r="AR1812" i="16"/>
  <c r="AT1812" i="16"/>
  <c r="AU1812" i="16"/>
  <c r="AV1812" i="16"/>
  <c r="AW1812" i="16"/>
  <c r="AX1812" i="16"/>
  <c r="AR1813" i="16"/>
  <c r="AT1813" i="16"/>
  <c r="AU1813" i="16"/>
  <c r="AV1813" i="16"/>
  <c r="AW1813" i="16"/>
  <c r="AX1813" i="16"/>
  <c r="AR1814" i="16"/>
  <c r="AT1814" i="16"/>
  <c r="AU1814" i="16"/>
  <c r="AV1814" i="16"/>
  <c r="AW1814" i="16"/>
  <c r="AX1814" i="16"/>
  <c r="AR1815" i="16"/>
  <c r="AT1815" i="16"/>
  <c r="AU1815" i="16"/>
  <c r="AV1815" i="16"/>
  <c r="AW1815" i="16"/>
  <c r="AX1815" i="16"/>
  <c r="AR1816" i="16"/>
  <c r="AT1816" i="16"/>
  <c r="AU1816" i="16"/>
  <c r="AV1816" i="16"/>
  <c r="AW1816" i="16"/>
  <c r="AX1816" i="16"/>
  <c r="AR1817" i="16"/>
  <c r="AT1817" i="16"/>
  <c r="AU1817" i="16"/>
  <c r="AV1817" i="16"/>
  <c r="AW1817" i="16"/>
  <c r="AX1817" i="16"/>
  <c r="AR1818" i="16"/>
  <c r="AT1818" i="16"/>
  <c r="AU1818" i="16"/>
  <c r="AV1818" i="16"/>
  <c r="AW1818" i="16"/>
  <c r="AX1818" i="16"/>
  <c r="AR1819" i="16"/>
  <c r="AT1819" i="16"/>
  <c r="AU1819" i="16"/>
  <c r="AV1819" i="16"/>
  <c r="AW1819" i="16"/>
  <c r="AX1819" i="16"/>
  <c r="AR1820" i="16"/>
  <c r="AT1820" i="16"/>
  <c r="AU1820" i="16"/>
  <c r="AV1820" i="16"/>
  <c r="AW1820" i="16"/>
  <c r="AX1820" i="16"/>
  <c r="AR1821" i="16"/>
  <c r="AT1821" i="16"/>
  <c r="AU1821" i="16"/>
  <c r="AV1821" i="16"/>
  <c r="AW1821" i="16"/>
  <c r="AX1821" i="16"/>
  <c r="AR1822" i="16"/>
  <c r="AT1822" i="16"/>
  <c r="AU1822" i="16"/>
  <c r="AV1822" i="16"/>
  <c r="AW1822" i="16"/>
  <c r="AX1822" i="16"/>
  <c r="AR1823" i="16"/>
  <c r="AT1823" i="16"/>
  <c r="AU1823" i="16"/>
  <c r="AV1823" i="16"/>
  <c r="AW1823" i="16"/>
  <c r="AX1823" i="16"/>
  <c r="AR1824" i="16"/>
  <c r="AT1824" i="16"/>
  <c r="AU1824" i="16"/>
  <c r="AV1824" i="16"/>
  <c r="AW1824" i="16"/>
  <c r="AX1824" i="16"/>
  <c r="AR1825" i="16"/>
  <c r="AT1825" i="16"/>
  <c r="AU1825" i="16"/>
  <c r="AV1825" i="16"/>
  <c r="AW1825" i="16"/>
  <c r="AX1825" i="16"/>
  <c r="AR1826" i="16"/>
  <c r="AT1826" i="16"/>
  <c r="AU1826" i="16"/>
  <c r="AV1826" i="16"/>
  <c r="AW1826" i="16"/>
  <c r="AX1826" i="16"/>
  <c r="AR1827" i="16"/>
  <c r="AT1827" i="16"/>
  <c r="AU1827" i="16"/>
  <c r="AV1827" i="16"/>
  <c r="AW1827" i="16"/>
  <c r="AX1827" i="16"/>
  <c r="AR1828" i="16"/>
  <c r="AT1828" i="16"/>
  <c r="AU1828" i="16"/>
  <c r="AV1828" i="16"/>
  <c r="AW1828" i="16"/>
  <c r="AX1828" i="16"/>
  <c r="AR1829" i="16"/>
  <c r="AT1829" i="16"/>
  <c r="AU1829" i="16"/>
  <c r="AV1829" i="16"/>
  <c r="AW1829" i="16"/>
  <c r="AX1829" i="16"/>
  <c r="AR1830" i="16"/>
  <c r="AT1830" i="16"/>
  <c r="AU1830" i="16"/>
  <c r="AV1830" i="16"/>
  <c r="AW1830" i="16"/>
  <c r="AX1830" i="16"/>
  <c r="AR1831" i="16"/>
  <c r="AT1831" i="16"/>
  <c r="AU1831" i="16"/>
  <c r="AV1831" i="16"/>
  <c r="AW1831" i="16"/>
  <c r="AX1831" i="16"/>
  <c r="AR1832" i="16"/>
  <c r="AT1832" i="16"/>
  <c r="AU1832" i="16"/>
  <c r="AV1832" i="16"/>
  <c r="AW1832" i="16"/>
  <c r="AX1832" i="16"/>
  <c r="AR1833" i="16"/>
  <c r="AT1833" i="16"/>
  <c r="AU1833" i="16"/>
  <c r="AV1833" i="16"/>
  <c r="AW1833" i="16"/>
  <c r="AX1833" i="16"/>
  <c r="AR1834" i="16"/>
  <c r="AT1834" i="16"/>
  <c r="AU1834" i="16"/>
  <c r="AV1834" i="16"/>
  <c r="AW1834" i="16"/>
  <c r="AX1834" i="16"/>
  <c r="AR1835" i="16"/>
  <c r="AT1835" i="16"/>
  <c r="AU1835" i="16"/>
  <c r="AV1835" i="16"/>
  <c r="AW1835" i="16"/>
  <c r="AX1835" i="16"/>
  <c r="AR1836" i="16"/>
  <c r="AT1836" i="16"/>
  <c r="AU1836" i="16"/>
  <c r="AV1836" i="16"/>
  <c r="AW1836" i="16"/>
  <c r="AX1836" i="16"/>
  <c r="AR1837" i="16"/>
  <c r="AT1837" i="16"/>
  <c r="AU1837" i="16"/>
  <c r="AV1837" i="16"/>
  <c r="AW1837" i="16"/>
  <c r="AX1837" i="16"/>
  <c r="AR1838" i="16"/>
  <c r="AT1838" i="16"/>
  <c r="AU1838" i="16"/>
  <c r="AV1838" i="16"/>
  <c r="AW1838" i="16"/>
  <c r="AX1838" i="16"/>
  <c r="AR1839" i="16"/>
  <c r="AT1839" i="16"/>
  <c r="AU1839" i="16"/>
  <c r="AV1839" i="16"/>
  <c r="AW1839" i="16"/>
  <c r="AX1839" i="16"/>
  <c r="AR1840" i="16"/>
  <c r="AT1840" i="16"/>
  <c r="AU1840" i="16"/>
  <c r="AV1840" i="16"/>
  <c r="AW1840" i="16"/>
  <c r="AX1840" i="16"/>
  <c r="AR1841" i="16"/>
  <c r="AT1841" i="16"/>
  <c r="AU1841" i="16"/>
  <c r="AV1841" i="16"/>
  <c r="AW1841" i="16"/>
  <c r="AX1841" i="16"/>
  <c r="AR1842" i="16"/>
  <c r="AT1842" i="16"/>
  <c r="AU1842" i="16"/>
  <c r="AV1842" i="16"/>
  <c r="AW1842" i="16"/>
  <c r="AX1842" i="16"/>
  <c r="AR1843" i="16"/>
  <c r="AT1843" i="16"/>
  <c r="AU1843" i="16"/>
  <c r="AV1843" i="16"/>
  <c r="AW1843" i="16"/>
  <c r="AX1843" i="16"/>
  <c r="AR1844" i="16"/>
  <c r="AT1844" i="16"/>
  <c r="AU1844" i="16"/>
  <c r="AV1844" i="16"/>
  <c r="AW1844" i="16"/>
  <c r="AX1844" i="16"/>
  <c r="AR1845" i="16"/>
  <c r="AT1845" i="16"/>
  <c r="AU1845" i="16"/>
  <c r="AV1845" i="16"/>
  <c r="AW1845" i="16"/>
  <c r="AX1845" i="16"/>
  <c r="AR1846" i="16"/>
  <c r="AT1846" i="16"/>
  <c r="AU1846" i="16"/>
  <c r="AV1846" i="16"/>
  <c r="AW1846" i="16"/>
  <c r="AX1846" i="16"/>
  <c r="AR1847" i="16"/>
  <c r="AT1847" i="16"/>
  <c r="AU1847" i="16"/>
  <c r="AV1847" i="16"/>
  <c r="AW1847" i="16"/>
  <c r="AX1847" i="16"/>
  <c r="AR1848" i="16"/>
  <c r="AT1848" i="16"/>
  <c r="AU1848" i="16"/>
  <c r="AV1848" i="16"/>
  <c r="AW1848" i="16"/>
  <c r="AX1848" i="16"/>
  <c r="AR1849" i="16"/>
  <c r="AT1849" i="16"/>
  <c r="AU1849" i="16"/>
  <c r="AV1849" i="16"/>
  <c r="AW1849" i="16"/>
  <c r="AX1849" i="16"/>
  <c r="AR1850" i="16"/>
  <c r="AT1850" i="16"/>
  <c r="AU1850" i="16"/>
  <c r="AV1850" i="16"/>
  <c r="AW1850" i="16"/>
  <c r="AX1850" i="16"/>
  <c r="AR1851" i="16"/>
  <c r="AT1851" i="16"/>
  <c r="AU1851" i="16"/>
  <c r="AV1851" i="16"/>
  <c r="AW1851" i="16"/>
  <c r="AX1851" i="16"/>
  <c r="AR1852" i="16"/>
  <c r="AT1852" i="16"/>
  <c r="AU1852" i="16"/>
  <c r="AV1852" i="16"/>
  <c r="AW1852" i="16"/>
  <c r="AX1852" i="16"/>
  <c r="AR1853" i="16"/>
  <c r="AT1853" i="16"/>
  <c r="AU1853" i="16"/>
  <c r="AV1853" i="16"/>
  <c r="AW1853" i="16"/>
  <c r="AX1853" i="16"/>
  <c r="AR1854" i="16"/>
  <c r="AT1854" i="16"/>
  <c r="AU1854" i="16"/>
  <c r="AV1854" i="16"/>
  <c r="AW1854" i="16"/>
  <c r="AX1854" i="16"/>
  <c r="AR1855" i="16"/>
  <c r="AT1855" i="16"/>
  <c r="AU1855" i="16"/>
  <c r="AV1855" i="16"/>
  <c r="AW1855" i="16"/>
  <c r="AX1855" i="16"/>
  <c r="AR1856" i="16"/>
  <c r="AT1856" i="16"/>
  <c r="AU1856" i="16"/>
  <c r="AV1856" i="16"/>
  <c r="AW1856" i="16"/>
  <c r="AX1856" i="16"/>
  <c r="AR1857" i="16"/>
  <c r="AT1857" i="16"/>
  <c r="AU1857" i="16"/>
  <c r="AV1857" i="16"/>
  <c r="AW1857" i="16"/>
  <c r="AX1857" i="16"/>
  <c r="AR1858" i="16"/>
  <c r="AT1858" i="16"/>
  <c r="AU1858" i="16"/>
  <c r="AV1858" i="16"/>
  <c r="AW1858" i="16"/>
  <c r="AX1858" i="16"/>
  <c r="AR1859" i="16"/>
  <c r="AT1859" i="16"/>
  <c r="AU1859" i="16"/>
  <c r="AV1859" i="16"/>
  <c r="AW1859" i="16"/>
  <c r="AX1859" i="16"/>
  <c r="AR1860" i="16"/>
  <c r="AT1860" i="16"/>
  <c r="AU1860" i="16"/>
  <c r="AV1860" i="16"/>
  <c r="AW1860" i="16"/>
  <c r="AX1860" i="16"/>
  <c r="AR1861" i="16"/>
  <c r="AT1861" i="16"/>
  <c r="AU1861" i="16"/>
  <c r="AV1861" i="16"/>
  <c r="AW1861" i="16"/>
  <c r="AX1861" i="16"/>
  <c r="AR1862" i="16"/>
  <c r="AT1862" i="16"/>
  <c r="AU1862" i="16"/>
  <c r="AV1862" i="16"/>
  <c r="AW1862" i="16"/>
  <c r="AX1862" i="16"/>
  <c r="AR1863" i="16"/>
  <c r="AT1863" i="16"/>
  <c r="AU1863" i="16"/>
  <c r="AV1863" i="16"/>
  <c r="AW1863" i="16"/>
  <c r="AX1863" i="16"/>
  <c r="AR1864" i="16"/>
  <c r="AT1864" i="16"/>
  <c r="AU1864" i="16"/>
  <c r="AV1864" i="16"/>
  <c r="AW1864" i="16"/>
  <c r="AX1864" i="16"/>
  <c r="AR1865" i="16"/>
  <c r="AT1865" i="16"/>
  <c r="AU1865" i="16"/>
  <c r="AV1865" i="16"/>
  <c r="AW1865" i="16"/>
  <c r="AX1865" i="16"/>
  <c r="AR1866" i="16"/>
  <c r="AT1866" i="16"/>
  <c r="AU1866" i="16"/>
  <c r="AV1866" i="16"/>
  <c r="AW1866" i="16"/>
  <c r="AX1866" i="16"/>
  <c r="AR1867" i="16"/>
  <c r="AT1867" i="16"/>
  <c r="AU1867" i="16"/>
  <c r="AV1867" i="16"/>
  <c r="AW1867" i="16"/>
  <c r="AX1867" i="16"/>
  <c r="AR1868" i="16"/>
  <c r="AT1868" i="16"/>
  <c r="AU1868" i="16"/>
  <c r="AV1868" i="16"/>
  <c r="AW1868" i="16"/>
  <c r="AX1868" i="16"/>
  <c r="AR1869" i="16"/>
  <c r="AT1869" i="16"/>
  <c r="AU1869" i="16"/>
  <c r="AV1869" i="16"/>
  <c r="AW1869" i="16"/>
  <c r="AX1869" i="16"/>
  <c r="AR1870" i="16"/>
  <c r="AT1870" i="16"/>
  <c r="AU1870" i="16"/>
  <c r="AV1870" i="16"/>
  <c r="AW1870" i="16"/>
  <c r="AX1870" i="16"/>
  <c r="AR1871" i="16"/>
  <c r="AT1871" i="16"/>
  <c r="AU1871" i="16"/>
  <c r="AV1871" i="16"/>
  <c r="AW1871" i="16"/>
  <c r="AX1871" i="16"/>
  <c r="AR1872" i="16"/>
  <c r="AT1872" i="16"/>
  <c r="AU1872" i="16"/>
  <c r="AV1872" i="16"/>
  <c r="AW1872" i="16"/>
  <c r="AX1872" i="16"/>
  <c r="AR1873" i="16"/>
  <c r="AT1873" i="16"/>
  <c r="AU1873" i="16"/>
  <c r="AV1873" i="16"/>
  <c r="AW1873" i="16"/>
  <c r="AX1873" i="16"/>
  <c r="AR1874" i="16"/>
  <c r="AT1874" i="16"/>
  <c r="AU1874" i="16"/>
  <c r="AV1874" i="16"/>
  <c r="AW1874" i="16"/>
  <c r="AX1874" i="16"/>
  <c r="AR1875" i="16"/>
  <c r="AT1875" i="16"/>
  <c r="AU1875" i="16"/>
  <c r="AV1875" i="16"/>
  <c r="AW1875" i="16"/>
  <c r="AX1875" i="16"/>
  <c r="AR1876" i="16"/>
  <c r="AT1876" i="16"/>
  <c r="AU1876" i="16"/>
  <c r="AV1876" i="16"/>
  <c r="AW1876" i="16"/>
  <c r="AX1876" i="16"/>
  <c r="AR1877" i="16"/>
  <c r="AT1877" i="16"/>
  <c r="AU1877" i="16"/>
  <c r="AV1877" i="16"/>
  <c r="AW1877" i="16"/>
  <c r="AX1877" i="16"/>
  <c r="AR1878" i="16"/>
  <c r="AT1878" i="16"/>
  <c r="AU1878" i="16"/>
  <c r="AV1878" i="16"/>
  <c r="AW1878" i="16"/>
  <c r="AX1878" i="16"/>
  <c r="AR1879" i="16"/>
  <c r="AT1879" i="16"/>
  <c r="AU1879" i="16"/>
  <c r="AV1879" i="16"/>
  <c r="AW1879" i="16"/>
  <c r="AX1879" i="16"/>
  <c r="AR1880" i="16"/>
  <c r="AT1880" i="16"/>
  <c r="AU1880" i="16"/>
  <c r="AV1880" i="16"/>
  <c r="AW1880" i="16"/>
  <c r="AX1880" i="16"/>
  <c r="AR1881" i="16"/>
  <c r="AT1881" i="16"/>
  <c r="AU1881" i="16"/>
  <c r="AV1881" i="16"/>
  <c r="AW1881" i="16"/>
  <c r="AX1881" i="16"/>
  <c r="AR1882" i="16"/>
  <c r="AT1882" i="16"/>
  <c r="AU1882" i="16"/>
  <c r="AV1882" i="16"/>
  <c r="AW1882" i="16"/>
  <c r="AX1882" i="16"/>
  <c r="AR1883" i="16"/>
  <c r="AT1883" i="16"/>
  <c r="AU1883" i="16"/>
  <c r="AV1883" i="16"/>
  <c r="AW1883" i="16"/>
  <c r="AX1883" i="16"/>
  <c r="AR1884" i="16"/>
  <c r="AT1884" i="16"/>
  <c r="AU1884" i="16"/>
  <c r="AV1884" i="16"/>
  <c r="AW1884" i="16"/>
  <c r="AX1884" i="16"/>
  <c r="AR1885" i="16"/>
  <c r="AT1885" i="16"/>
  <c r="AU1885" i="16"/>
  <c r="AV1885" i="16"/>
  <c r="AW1885" i="16"/>
  <c r="AX1885" i="16"/>
  <c r="AR1886" i="16"/>
  <c r="AT1886" i="16"/>
  <c r="AU1886" i="16"/>
  <c r="AV1886" i="16"/>
  <c r="AW1886" i="16"/>
  <c r="AX1886" i="16"/>
  <c r="AR1887" i="16"/>
  <c r="AT1887" i="16"/>
  <c r="AU1887" i="16"/>
  <c r="AV1887" i="16"/>
  <c r="AW1887" i="16"/>
  <c r="AX1887" i="16"/>
  <c r="AR1888" i="16"/>
  <c r="AT1888" i="16"/>
  <c r="AU1888" i="16"/>
  <c r="AV1888" i="16"/>
  <c r="AW1888" i="16"/>
  <c r="AX1888" i="16"/>
  <c r="AR1889" i="16"/>
  <c r="AT1889" i="16"/>
  <c r="AU1889" i="16"/>
  <c r="AV1889" i="16"/>
  <c r="AW1889" i="16"/>
  <c r="AX1889" i="16"/>
  <c r="AR1890" i="16"/>
  <c r="AT1890" i="16"/>
  <c r="AU1890" i="16"/>
  <c r="AV1890" i="16"/>
  <c r="AW1890" i="16"/>
  <c r="AX1890" i="16"/>
  <c r="AR1891" i="16"/>
  <c r="AT1891" i="16"/>
  <c r="AU1891" i="16"/>
  <c r="AV1891" i="16"/>
  <c r="AW1891" i="16"/>
  <c r="AX1891" i="16"/>
  <c r="AR1892" i="16"/>
  <c r="AT1892" i="16"/>
  <c r="AU1892" i="16"/>
  <c r="AV1892" i="16"/>
  <c r="AW1892" i="16"/>
  <c r="AX1892" i="16"/>
  <c r="AR1893" i="16"/>
  <c r="AT1893" i="16"/>
  <c r="AU1893" i="16"/>
  <c r="AV1893" i="16"/>
  <c r="AW1893" i="16"/>
  <c r="AX1893" i="16"/>
  <c r="AR1894" i="16"/>
  <c r="AT1894" i="16"/>
  <c r="AU1894" i="16"/>
  <c r="AV1894" i="16"/>
  <c r="AW1894" i="16"/>
  <c r="AX1894" i="16"/>
  <c r="AR1895" i="16"/>
  <c r="AT1895" i="16"/>
  <c r="AU1895" i="16"/>
  <c r="AV1895" i="16"/>
  <c r="AW1895" i="16"/>
  <c r="AX1895" i="16"/>
  <c r="AR1896" i="16"/>
  <c r="AT1896" i="16"/>
  <c r="AU1896" i="16"/>
  <c r="AV1896" i="16"/>
  <c r="AW1896" i="16"/>
  <c r="AX1896" i="16"/>
  <c r="AR1897" i="16"/>
  <c r="AT1897" i="16"/>
  <c r="AU1897" i="16"/>
  <c r="AV1897" i="16"/>
  <c r="AW1897" i="16"/>
  <c r="AX1897" i="16"/>
  <c r="AR1898" i="16"/>
  <c r="AT1898" i="16"/>
  <c r="AU1898" i="16"/>
  <c r="AV1898" i="16"/>
  <c r="AW1898" i="16"/>
  <c r="AX1898" i="16"/>
  <c r="AR1899" i="16"/>
  <c r="AT1899" i="16"/>
  <c r="AU1899" i="16"/>
  <c r="AV1899" i="16"/>
  <c r="AW1899" i="16"/>
  <c r="AX1899" i="16"/>
  <c r="AR1900" i="16"/>
  <c r="AT1900" i="16"/>
  <c r="AU1900" i="16"/>
  <c r="AV1900" i="16"/>
  <c r="AW1900" i="16"/>
  <c r="AX1900" i="16"/>
  <c r="AR1901" i="16"/>
  <c r="AT1901" i="16"/>
  <c r="AU1901" i="16"/>
  <c r="AV1901" i="16"/>
  <c r="AW1901" i="16"/>
  <c r="AX1901" i="16"/>
  <c r="AR1902" i="16"/>
  <c r="AT1902" i="16"/>
  <c r="AU1902" i="16"/>
  <c r="AV1902" i="16"/>
  <c r="AW1902" i="16"/>
  <c r="AX1902" i="16"/>
  <c r="AR1903" i="16"/>
  <c r="AT1903" i="16"/>
  <c r="AU1903" i="16"/>
  <c r="AV1903" i="16"/>
  <c r="AW1903" i="16"/>
  <c r="AX1903" i="16"/>
  <c r="AR1904" i="16"/>
  <c r="AT1904" i="16"/>
  <c r="AU1904" i="16"/>
  <c r="AV1904" i="16"/>
  <c r="AW1904" i="16"/>
  <c r="AX1904" i="16"/>
  <c r="AR1905" i="16"/>
  <c r="AT1905" i="16"/>
  <c r="AU1905" i="16"/>
  <c r="AV1905" i="16"/>
  <c r="AW1905" i="16"/>
  <c r="AX1905" i="16"/>
  <c r="AR1906" i="16"/>
  <c r="AT1906" i="16"/>
  <c r="AU1906" i="16"/>
  <c r="AV1906" i="16"/>
  <c r="AW1906" i="16"/>
  <c r="AX1906" i="16"/>
  <c r="AR1907" i="16"/>
  <c r="AT1907" i="16"/>
  <c r="AU1907" i="16"/>
  <c r="AV1907" i="16"/>
  <c r="AW1907" i="16"/>
  <c r="AX1907" i="16"/>
  <c r="AR1908" i="16"/>
  <c r="AT1908" i="16"/>
  <c r="AU1908" i="16"/>
  <c r="AV1908" i="16"/>
  <c r="AW1908" i="16"/>
  <c r="AX1908" i="16"/>
  <c r="AR1909" i="16"/>
  <c r="AT1909" i="16"/>
  <c r="AU1909" i="16"/>
  <c r="AV1909" i="16"/>
  <c r="AW1909" i="16"/>
  <c r="AX1909" i="16"/>
  <c r="AR1910" i="16"/>
  <c r="AT1910" i="16"/>
  <c r="AU1910" i="16"/>
  <c r="AV1910" i="16"/>
  <c r="AW1910" i="16"/>
  <c r="AX1910" i="16"/>
  <c r="AR1911" i="16"/>
  <c r="AT1911" i="16"/>
  <c r="AU1911" i="16"/>
  <c r="AV1911" i="16"/>
  <c r="AW1911" i="16"/>
  <c r="AX1911" i="16"/>
  <c r="AR1912" i="16"/>
  <c r="AT1912" i="16"/>
  <c r="AU1912" i="16"/>
  <c r="AV1912" i="16"/>
  <c r="AW1912" i="16"/>
  <c r="AX1912" i="16"/>
  <c r="AR1913" i="16"/>
  <c r="AT1913" i="16"/>
  <c r="AU1913" i="16"/>
  <c r="AV1913" i="16"/>
  <c r="AW1913" i="16"/>
  <c r="AX1913" i="16"/>
  <c r="AR1914" i="16"/>
  <c r="AT1914" i="16"/>
  <c r="AU1914" i="16"/>
  <c r="AV1914" i="16"/>
  <c r="AW1914" i="16"/>
  <c r="AX1914" i="16"/>
  <c r="AR1915" i="16"/>
  <c r="AT1915" i="16"/>
  <c r="AU1915" i="16"/>
  <c r="AV1915" i="16"/>
  <c r="AW1915" i="16"/>
  <c r="AX1915" i="16"/>
  <c r="AR1916" i="16"/>
  <c r="AT1916" i="16"/>
  <c r="AU1916" i="16"/>
  <c r="AV1916" i="16"/>
  <c r="AW1916" i="16"/>
  <c r="AX1916" i="16"/>
  <c r="AR1917" i="16"/>
  <c r="AT1917" i="16"/>
  <c r="AU1917" i="16"/>
  <c r="AV1917" i="16"/>
  <c r="AW1917" i="16"/>
  <c r="AX1917" i="16"/>
  <c r="AR1918" i="16"/>
  <c r="AT1918" i="16"/>
  <c r="AU1918" i="16"/>
  <c r="AV1918" i="16"/>
  <c r="AW1918" i="16"/>
  <c r="AX1918" i="16"/>
  <c r="AR1919" i="16"/>
  <c r="AT1919" i="16"/>
  <c r="AU1919" i="16"/>
  <c r="AV1919" i="16"/>
  <c r="AW1919" i="16"/>
  <c r="AX1919" i="16"/>
  <c r="AR1920" i="16"/>
  <c r="AT1920" i="16"/>
  <c r="AU1920" i="16"/>
  <c r="AV1920" i="16"/>
  <c r="AW1920" i="16"/>
  <c r="AX1920" i="16"/>
  <c r="AR1921" i="16"/>
  <c r="AT1921" i="16"/>
  <c r="AU1921" i="16"/>
  <c r="AV1921" i="16"/>
  <c r="AW1921" i="16"/>
  <c r="AX1921" i="16"/>
  <c r="AR1922" i="16"/>
  <c r="AT1922" i="16"/>
  <c r="AU1922" i="16"/>
  <c r="AV1922" i="16"/>
  <c r="AW1922" i="16"/>
  <c r="AX1922" i="16"/>
  <c r="AR1923" i="16"/>
  <c r="AT1923" i="16"/>
  <c r="AU1923" i="16"/>
  <c r="AV1923" i="16"/>
  <c r="AW1923" i="16"/>
  <c r="AX1923" i="16"/>
  <c r="AR1924" i="16"/>
  <c r="AT1924" i="16"/>
  <c r="AU1924" i="16"/>
  <c r="AV1924" i="16"/>
  <c r="AW1924" i="16"/>
  <c r="AX1924" i="16"/>
  <c r="AR1925" i="16"/>
  <c r="AT1925" i="16"/>
  <c r="AU1925" i="16"/>
  <c r="AV1925" i="16"/>
  <c r="AW1925" i="16"/>
  <c r="AX1925" i="16"/>
  <c r="AR1926" i="16"/>
  <c r="AT1926" i="16"/>
  <c r="AU1926" i="16"/>
  <c r="AV1926" i="16"/>
  <c r="AW1926" i="16"/>
  <c r="AX1926" i="16"/>
  <c r="AR1927" i="16"/>
  <c r="AT1927" i="16"/>
  <c r="AU1927" i="16"/>
  <c r="AV1927" i="16"/>
  <c r="AW1927" i="16"/>
  <c r="AX1927" i="16"/>
  <c r="AR1928" i="16"/>
  <c r="AT1928" i="16"/>
  <c r="AU1928" i="16"/>
  <c r="AV1928" i="16"/>
  <c r="AW1928" i="16"/>
  <c r="AX1928" i="16"/>
  <c r="AR1929" i="16"/>
  <c r="AT1929" i="16"/>
  <c r="AU1929" i="16"/>
  <c r="AV1929" i="16"/>
  <c r="AW1929" i="16"/>
  <c r="AX1929" i="16"/>
  <c r="AR1930" i="16"/>
  <c r="AT1930" i="16"/>
  <c r="AU1930" i="16"/>
  <c r="AV1930" i="16"/>
  <c r="AW1930" i="16"/>
  <c r="AX1930" i="16"/>
  <c r="AR1931" i="16"/>
  <c r="AT1931" i="16"/>
  <c r="AU1931" i="16"/>
  <c r="AV1931" i="16"/>
  <c r="AW1931" i="16"/>
  <c r="AX1931" i="16"/>
  <c r="AR1932" i="16"/>
  <c r="AT1932" i="16"/>
  <c r="AU1932" i="16"/>
  <c r="AV1932" i="16"/>
  <c r="AW1932" i="16"/>
  <c r="AX1932" i="16"/>
  <c r="AR1933" i="16"/>
  <c r="AT1933" i="16"/>
  <c r="AU1933" i="16"/>
  <c r="AV1933" i="16"/>
  <c r="AW1933" i="16"/>
  <c r="AX1933" i="16"/>
  <c r="AR1934" i="16"/>
  <c r="AT1934" i="16"/>
  <c r="AU1934" i="16"/>
  <c r="AV1934" i="16"/>
  <c r="AW1934" i="16"/>
  <c r="AX1934" i="16"/>
  <c r="AR1935" i="16"/>
  <c r="AT1935" i="16"/>
  <c r="AU1935" i="16"/>
  <c r="AV1935" i="16"/>
  <c r="AW1935" i="16"/>
  <c r="AX1935" i="16"/>
  <c r="AR1936" i="16"/>
  <c r="AT1936" i="16"/>
  <c r="AU1936" i="16"/>
  <c r="AV1936" i="16"/>
  <c r="AW1936" i="16"/>
  <c r="AX1936" i="16"/>
  <c r="AR1937" i="16"/>
  <c r="AT1937" i="16"/>
  <c r="AU1937" i="16"/>
  <c r="AV1937" i="16"/>
  <c r="AW1937" i="16"/>
  <c r="AX1937" i="16"/>
  <c r="AR1938" i="16"/>
  <c r="AT1938" i="16"/>
  <c r="AU1938" i="16"/>
  <c r="AV1938" i="16"/>
  <c r="AW1938" i="16"/>
  <c r="AX1938" i="16"/>
  <c r="AR1939" i="16"/>
  <c r="AT1939" i="16"/>
  <c r="AU1939" i="16"/>
  <c r="AV1939" i="16"/>
  <c r="AW1939" i="16"/>
  <c r="AX1939" i="16"/>
  <c r="AR1940" i="16"/>
  <c r="AT1940" i="16"/>
  <c r="AU1940" i="16"/>
  <c r="AV1940" i="16"/>
  <c r="AW1940" i="16"/>
  <c r="AX1940" i="16"/>
  <c r="AR1941" i="16"/>
  <c r="AT1941" i="16"/>
  <c r="AU1941" i="16"/>
  <c r="AV1941" i="16"/>
  <c r="AW1941" i="16"/>
  <c r="AX1941" i="16"/>
  <c r="AR1942" i="16"/>
  <c r="AT1942" i="16"/>
  <c r="AU1942" i="16"/>
  <c r="AV1942" i="16"/>
  <c r="AW1942" i="16"/>
  <c r="AX1942" i="16"/>
  <c r="AR1943" i="16"/>
  <c r="AT1943" i="16"/>
  <c r="AU1943" i="16"/>
  <c r="AV1943" i="16"/>
  <c r="AW1943" i="16"/>
  <c r="AX1943" i="16"/>
  <c r="AR1944" i="16"/>
  <c r="AT1944" i="16"/>
  <c r="AU1944" i="16"/>
  <c r="AV1944" i="16"/>
  <c r="AW1944" i="16"/>
  <c r="AX1944" i="16"/>
  <c r="AR1945" i="16"/>
  <c r="AT1945" i="16"/>
  <c r="AU1945" i="16"/>
  <c r="AV1945" i="16"/>
  <c r="AW1945" i="16"/>
  <c r="AX1945" i="16"/>
  <c r="AR1946" i="16"/>
  <c r="AT1946" i="16"/>
  <c r="AU1946" i="16"/>
  <c r="AV1946" i="16"/>
  <c r="AW1946" i="16"/>
  <c r="AX1946" i="16"/>
  <c r="AR1947" i="16"/>
  <c r="AT1947" i="16"/>
  <c r="AU1947" i="16"/>
  <c r="AV1947" i="16"/>
  <c r="AW1947" i="16"/>
  <c r="AX1947" i="16"/>
  <c r="AR1948" i="16"/>
  <c r="AT1948" i="16"/>
  <c r="AU1948" i="16"/>
  <c r="AV1948" i="16"/>
  <c r="AW1948" i="16"/>
  <c r="AX1948" i="16"/>
  <c r="AR1949" i="16"/>
  <c r="AT1949" i="16"/>
  <c r="AU1949" i="16"/>
  <c r="AV1949" i="16"/>
  <c r="AW1949" i="16"/>
  <c r="AX1949" i="16"/>
  <c r="AR1950" i="16"/>
  <c r="AT1950" i="16"/>
  <c r="AU1950" i="16"/>
  <c r="AV1950" i="16"/>
  <c r="AW1950" i="16"/>
  <c r="AX1950" i="16"/>
  <c r="AR1951" i="16"/>
  <c r="AT1951" i="16"/>
  <c r="AU1951" i="16"/>
  <c r="AV1951" i="16"/>
  <c r="AW1951" i="16"/>
  <c r="AX1951" i="16"/>
  <c r="AR1952" i="16"/>
  <c r="AT1952" i="16"/>
  <c r="AU1952" i="16"/>
  <c r="AV1952" i="16"/>
  <c r="AW1952" i="16"/>
  <c r="AX1952" i="16"/>
  <c r="AR1953" i="16"/>
  <c r="AT1953" i="16"/>
  <c r="AU1953" i="16"/>
  <c r="AV1953" i="16"/>
  <c r="AW1953" i="16"/>
  <c r="AX1953" i="16"/>
  <c r="AR1954" i="16"/>
  <c r="AT1954" i="16"/>
  <c r="AU1954" i="16"/>
  <c r="AV1954" i="16"/>
  <c r="AW1954" i="16"/>
  <c r="AX1954" i="16"/>
  <c r="AR1955" i="16"/>
  <c r="AT1955" i="16"/>
  <c r="AU1955" i="16"/>
  <c r="AV1955" i="16"/>
  <c r="AW1955" i="16"/>
  <c r="AX1955" i="16"/>
  <c r="AR1956" i="16"/>
  <c r="AT1956" i="16"/>
  <c r="AU1956" i="16"/>
  <c r="AV1956" i="16"/>
  <c r="AW1956" i="16"/>
  <c r="AX1956" i="16"/>
  <c r="AR1957" i="16"/>
  <c r="AT1957" i="16"/>
  <c r="AU1957" i="16"/>
  <c r="AV1957" i="16"/>
  <c r="AW1957" i="16"/>
  <c r="AX1957" i="16"/>
  <c r="AR1958" i="16"/>
  <c r="AT1958" i="16"/>
  <c r="AU1958" i="16"/>
  <c r="AV1958" i="16"/>
  <c r="AW1958" i="16"/>
  <c r="AX1958" i="16"/>
  <c r="AR1959" i="16"/>
  <c r="AT1959" i="16"/>
  <c r="AU1959" i="16"/>
  <c r="AV1959" i="16"/>
  <c r="AW1959" i="16"/>
  <c r="AX1959" i="16"/>
  <c r="AR1960" i="16"/>
  <c r="AT1960" i="16"/>
  <c r="AU1960" i="16"/>
  <c r="AV1960" i="16"/>
  <c r="AW1960" i="16"/>
  <c r="AX1960" i="16"/>
  <c r="AR1961" i="16"/>
  <c r="AT1961" i="16"/>
  <c r="AU1961" i="16"/>
  <c r="AV1961" i="16"/>
  <c r="AW1961" i="16"/>
  <c r="AX1961" i="16"/>
  <c r="AR1962" i="16"/>
  <c r="AT1962" i="16"/>
  <c r="AU1962" i="16"/>
  <c r="AV1962" i="16"/>
  <c r="AW1962" i="16"/>
  <c r="AX1962" i="16"/>
  <c r="AR1963" i="16"/>
  <c r="AT1963" i="16"/>
  <c r="AU1963" i="16"/>
  <c r="AV1963" i="16"/>
  <c r="AW1963" i="16"/>
  <c r="AX1963" i="16"/>
  <c r="AR1964" i="16"/>
  <c r="AT1964" i="16"/>
  <c r="AU1964" i="16"/>
  <c r="AV1964" i="16"/>
  <c r="AW1964" i="16"/>
  <c r="AX1964" i="16"/>
  <c r="AR1965" i="16"/>
  <c r="AT1965" i="16"/>
  <c r="AU1965" i="16"/>
  <c r="AV1965" i="16"/>
  <c r="AW1965" i="16"/>
  <c r="AX1965" i="16"/>
  <c r="AR1966" i="16"/>
  <c r="AT1966" i="16"/>
  <c r="AU1966" i="16"/>
  <c r="AV1966" i="16"/>
  <c r="AW1966" i="16"/>
  <c r="AX1966" i="16"/>
  <c r="AR1967" i="16"/>
  <c r="AT1967" i="16"/>
  <c r="AU1967" i="16"/>
  <c r="AV1967" i="16"/>
  <c r="AW1967" i="16"/>
  <c r="AX1967" i="16"/>
  <c r="AR1968" i="16"/>
  <c r="AT1968" i="16"/>
  <c r="AU1968" i="16"/>
  <c r="AV1968" i="16"/>
  <c r="AW1968" i="16"/>
  <c r="AX1968" i="16"/>
  <c r="AR1969" i="16"/>
  <c r="AT1969" i="16"/>
  <c r="AU1969" i="16"/>
  <c r="AV1969" i="16"/>
  <c r="AW1969" i="16"/>
  <c r="AX1969" i="16"/>
  <c r="AR1970" i="16"/>
  <c r="AT1970" i="16"/>
  <c r="AU1970" i="16"/>
  <c r="AV1970" i="16"/>
  <c r="AW1970" i="16"/>
  <c r="AX1970" i="16"/>
  <c r="AR1971" i="16"/>
  <c r="AT1971" i="16"/>
  <c r="AU1971" i="16"/>
  <c r="AV1971" i="16"/>
  <c r="AW1971" i="16"/>
  <c r="AX1971" i="16"/>
  <c r="AR1972" i="16"/>
  <c r="AT1972" i="16"/>
  <c r="AU1972" i="16"/>
  <c r="AV1972" i="16"/>
  <c r="AW1972" i="16"/>
  <c r="AX1972" i="16"/>
  <c r="AR1973" i="16"/>
  <c r="AT1973" i="16"/>
  <c r="AU1973" i="16"/>
  <c r="AV1973" i="16"/>
  <c r="AW1973" i="16"/>
  <c r="AX1973" i="16"/>
  <c r="AR1974" i="16"/>
  <c r="AT1974" i="16"/>
  <c r="AU1974" i="16"/>
  <c r="AV1974" i="16"/>
  <c r="AW1974" i="16"/>
  <c r="AX1974" i="16"/>
  <c r="AR1975" i="16"/>
  <c r="AT1975" i="16"/>
  <c r="AU1975" i="16"/>
  <c r="AV1975" i="16"/>
  <c r="AW1975" i="16"/>
  <c r="AX1975" i="16"/>
  <c r="AR1976" i="16"/>
  <c r="AT1976" i="16"/>
  <c r="AU1976" i="16"/>
  <c r="AV1976" i="16"/>
  <c r="AW1976" i="16"/>
  <c r="AX1976" i="16"/>
  <c r="AR1977" i="16"/>
  <c r="AT1977" i="16"/>
  <c r="AU1977" i="16"/>
  <c r="AV1977" i="16"/>
  <c r="AW1977" i="16"/>
  <c r="AX1977" i="16"/>
  <c r="AR1978" i="16"/>
  <c r="AT1978" i="16"/>
  <c r="AU1978" i="16"/>
  <c r="AV1978" i="16"/>
  <c r="AW1978" i="16"/>
  <c r="AX1978" i="16"/>
  <c r="AR1979" i="16"/>
  <c r="AT1979" i="16"/>
  <c r="AU1979" i="16"/>
  <c r="AV1979" i="16"/>
  <c r="AW1979" i="16"/>
  <c r="AX1979" i="16"/>
  <c r="AR1980" i="16"/>
  <c r="AT1980" i="16"/>
  <c r="AU1980" i="16"/>
  <c r="AV1980" i="16"/>
  <c r="AW1980" i="16"/>
  <c r="AX1980" i="16"/>
  <c r="AR1981" i="16"/>
  <c r="AT1981" i="16"/>
  <c r="AU1981" i="16"/>
  <c r="AV1981" i="16"/>
  <c r="AW1981" i="16"/>
  <c r="AX1981" i="16"/>
  <c r="AR1982" i="16"/>
  <c r="AT1982" i="16"/>
  <c r="AU1982" i="16"/>
  <c r="AV1982" i="16"/>
  <c r="AW1982" i="16"/>
  <c r="AX1982" i="16"/>
  <c r="AR1983" i="16"/>
  <c r="AT1983" i="16"/>
  <c r="AU1983" i="16"/>
  <c r="AV1983" i="16"/>
  <c r="AW1983" i="16"/>
  <c r="AX1983" i="16"/>
  <c r="AR1984" i="16"/>
  <c r="AT1984" i="16"/>
  <c r="AU1984" i="16"/>
  <c r="AV1984" i="16"/>
  <c r="AW1984" i="16"/>
  <c r="AX1984" i="16"/>
  <c r="AR1985" i="16"/>
  <c r="AT1985" i="16"/>
  <c r="AU1985" i="16"/>
  <c r="AV1985" i="16"/>
  <c r="AW1985" i="16"/>
  <c r="AX1985" i="16"/>
  <c r="AR1986" i="16"/>
  <c r="AT1986" i="16"/>
  <c r="AU1986" i="16"/>
  <c r="AV1986" i="16"/>
  <c r="AW1986" i="16"/>
  <c r="AX1986" i="16"/>
  <c r="AR1987" i="16"/>
  <c r="AT1987" i="16"/>
  <c r="AU1987" i="16"/>
  <c r="AV1987" i="16"/>
  <c r="AW1987" i="16"/>
  <c r="AX1987" i="16"/>
  <c r="AR1988" i="16"/>
  <c r="AT1988" i="16"/>
  <c r="AU1988" i="16"/>
  <c r="AV1988" i="16"/>
  <c r="AW1988" i="16"/>
  <c r="AX1988" i="16"/>
  <c r="AR1989" i="16"/>
  <c r="AT1989" i="16"/>
  <c r="AU1989" i="16"/>
  <c r="AV1989" i="16"/>
  <c r="AW1989" i="16"/>
  <c r="AX1989" i="16"/>
  <c r="AR1990" i="16"/>
  <c r="AT1990" i="16"/>
  <c r="AU1990" i="16"/>
  <c r="AV1990" i="16"/>
  <c r="AW1990" i="16"/>
  <c r="AX1990" i="16"/>
  <c r="AR1991" i="16"/>
  <c r="AT1991" i="16"/>
  <c r="AU1991" i="16"/>
  <c r="AV1991" i="16"/>
  <c r="AW1991" i="16"/>
  <c r="AX1991" i="16"/>
  <c r="AR1992" i="16"/>
  <c r="AT1992" i="16"/>
  <c r="AU1992" i="16"/>
  <c r="AV1992" i="16"/>
  <c r="AW1992" i="16"/>
  <c r="AX1992" i="16"/>
  <c r="AR1993" i="16"/>
  <c r="AT1993" i="16"/>
  <c r="AU1993" i="16"/>
  <c r="AV1993" i="16"/>
  <c r="AW1993" i="16"/>
  <c r="AX1993" i="16"/>
  <c r="AR1994" i="16"/>
  <c r="AT1994" i="16"/>
  <c r="AU1994" i="16"/>
  <c r="AV1994" i="16"/>
  <c r="AW1994" i="16"/>
  <c r="AX1994" i="16"/>
  <c r="AR1995" i="16"/>
  <c r="AT1995" i="16"/>
  <c r="AU1995" i="16"/>
  <c r="AV1995" i="16"/>
  <c r="AW1995" i="16"/>
  <c r="AX1995" i="16"/>
  <c r="AR1996" i="16"/>
  <c r="AT1996" i="16"/>
  <c r="AU1996" i="16"/>
  <c r="AV1996" i="16"/>
  <c r="AW1996" i="16"/>
  <c r="AX1996" i="16"/>
  <c r="AR1997" i="16"/>
  <c r="AT1997" i="16"/>
  <c r="AU1997" i="16"/>
  <c r="AV1997" i="16"/>
  <c r="AW1997" i="16"/>
  <c r="AX1997" i="16"/>
  <c r="AR1998" i="16"/>
  <c r="AT1998" i="16"/>
  <c r="AU1998" i="16"/>
  <c r="AV1998" i="16"/>
  <c r="AW1998" i="16"/>
  <c r="AX1998" i="16"/>
  <c r="AR1999" i="16"/>
  <c r="AT1999" i="16"/>
  <c r="AU1999" i="16"/>
  <c r="AV1999" i="16"/>
  <c r="AW1999" i="16"/>
  <c r="AX1999" i="16"/>
  <c r="AR2000" i="16"/>
  <c r="AT2000" i="16"/>
  <c r="AU2000" i="16"/>
  <c r="AV2000" i="16"/>
  <c r="AW2000" i="16"/>
  <c r="AX2000" i="16"/>
  <c r="AR2001" i="16"/>
  <c r="AT2001" i="16"/>
  <c r="AU2001" i="16"/>
  <c r="AV2001" i="16"/>
  <c r="AW2001" i="16"/>
  <c r="AX2001" i="16"/>
  <c r="AR2002" i="16"/>
  <c r="AT2002" i="16"/>
  <c r="AU2002" i="16"/>
  <c r="AV2002" i="16"/>
  <c r="AW2002" i="16"/>
  <c r="AX2002" i="16"/>
  <c r="AR2003" i="16"/>
  <c r="AT2003" i="16"/>
  <c r="AU2003" i="16"/>
  <c r="AV2003" i="16"/>
  <c r="AW2003" i="16"/>
  <c r="AX2003" i="16"/>
  <c r="AR2004" i="16"/>
  <c r="AT2004" i="16"/>
  <c r="AU2004" i="16"/>
  <c r="AV2004" i="16"/>
  <c r="AW2004" i="16"/>
  <c r="AX2004" i="16"/>
  <c r="AR2005" i="16"/>
  <c r="AT2005" i="16"/>
  <c r="AU2005" i="16"/>
  <c r="AV2005" i="16"/>
  <c r="AW2005" i="16"/>
  <c r="AX2005" i="16"/>
  <c r="AR2006" i="16"/>
  <c r="AT2006" i="16"/>
  <c r="AU2006" i="16"/>
  <c r="AV2006" i="16"/>
  <c r="AW2006" i="16"/>
  <c r="AX2006" i="16"/>
  <c r="AR2007" i="16"/>
  <c r="AT2007" i="16"/>
  <c r="AU2007" i="16"/>
  <c r="AV2007" i="16"/>
  <c r="AW2007" i="16"/>
  <c r="AX2007" i="16"/>
  <c r="AR2008" i="16"/>
  <c r="AT2008" i="16"/>
  <c r="AU2008" i="16"/>
  <c r="AV2008" i="16"/>
  <c r="AW2008" i="16"/>
  <c r="AX2008" i="16"/>
  <c r="AU8" i="16"/>
  <c r="M15" i="20"/>
  <c r="AV8" i="16"/>
  <c r="AW8" i="16"/>
  <c r="O15" i="20"/>
  <c r="AX8" i="16"/>
  <c r="AC8" i="16"/>
  <c r="F7" i="21"/>
  <c r="F8" i="21"/>
  <c r="G7" i="21"/>
  <c r="G8" i="21"/>
  <c r="Y9" i="16"/>
  <c r="AA9" i="16"/>
  <c r="Y8" i="16"/>
  <c r="AA8" i="16"/>
  <c r="H7" i="21"/>
  <c r="H8" i="21"/>
  <c r="I7" i="21"/>
  <c r="I8" i="21"/>
  <c r="J16" i="21"/>
  <c r="J11" i="21"/>
  <c r="J18" i="21"/>
  <c r="J19" i="21"/>
  <c r="J14" i="21"/>
  <c r="J15" i="21"/>
  <c r="K16" i="21"/>
  <c r="K11" i="21"/>
  <c r="K18" i="21"/>
  <c r="K19" i="21"/>
  <c r="K14" i="21"/>
  <c r="K15" i="21"/>
  <c r="L16" i="21"/>
  <c r="L11" i="21"/>
  <c r="L18" i="21"/>
  <c r="L19" i="21"/>
  <c r="L14" i="21"/>
  <c r="L15" i="21"/>
  <c r="M16" i="21"/>
  <c r="M11" i="21"/>
  <c r="M18" i="21"/>
  <c r="M19" i="21"/>
  <c r="M14" i="21"/>
  <c r="M15" i="21"/>
  <c r="N16" i="21"/>
  <c r="N11" i="21"/>
  <c r="N18" i="21"/>
  <c r="N19" i="21"/>
  <c r="N14" i="21"/>
  <c r="N15" i="21"/>
  <c r="O16" i="21"/>
  <c r="O11" i="21"/>
  <c r="O18" i="21"/>
  <c r="O19" i="21"/>
  <c r="O14" i="21"/>
  <c r="O15" i="21"/>
  <c r="P16" i="21"/>
  <c r="P11" i="21"/>
  <c r="P18" i="21"/>
  <c r="P19" i="21"/>
  <c r="P14" i="21"/>
  <c r="P15" i="21"/>
  <c r="Q16" i="21"/>
  <c r="Q11" i="21"/>
  <c r="Q18" i="21"/>
  <c r="Q19" i="21"/>
  <c r="Q14" i="21"/>
  <c r="Q15" i="21"/>
  <c r="C207" i="8"/>
  <c r="P33" i="15"/>
  <c r="P32" i="15"/>
  <c r="P31" i="15"/>
  <c r="P30" i="15"/>
  <c r="P29" i="15"/>
  <c r="P28" i="15"/>
  <c r="P27" i="15"/>
  <c r="P26" i="15"/>
  <c r="P25" i="15"/>
  <c r="P24" i="15"/>
  <c r="P23" i="15"/>
  <c r="P22" i="15"/>
  <c r="F25" i="5"/>
  <c r="P20" i="15"/>
  <c r="P19" i="15"/>
  <c r="P18" i="15"/>
  <c r="P17" i="15"/>
  <c r="P16" i="15"/>
  <c r="P15" i="15"/>
  <c r="P14" i="15"/>
  <c r="P13" i="15"/>
  <c r="P12" i="15"/>
  <c r="P11" i="15"/>
  <c r="P10" i="15"/>
  <c r="P9" i="15"/>
  <c r="AA8" i="12"/>
  <c r="AA9" i="12"/>
  <c r="AA11" i="12"/>
  <c r="AA12" i="12"/>
  <c r="AA13" i="12"/>
  <c r="AA14" i="12"/>
  <c r="AA15" i="12"/>
  <c r="AA16" i="12"/>
  <c r="AA17" i="12"/>
  <c r="AA18" i="12"/>
  <c r="AA19" i="12"/>
  <c r="AA20" i="12"/>
  <c r="AA21" i="12"/>
  <c r="AA22" i="12"/>
  <c r="AA23" i="12"/>
  <c r="AA24" i="12"/>
  <c r="AA25" i="12"/>
  <c r="AA26" i="12"/>
  <c r="AA27" i="12"/>
  <c r="AA28" i="12"/>
  <c r="AA29" i="12"/>
  <c r="AA30" i="12"/>
  <c r="AA31" i="12"/>
  <c r="AA32" i="12"/>
  <c r="AA33" i="12"/>
  <c r="AA34" i="12"/>
  <c r="AA35" i="12"/>
  <c r="AA36" i="12"/>
  <c r="AA37" i="12"/>
  <c r="AA38" i="12"/>
  <c r="AA39" i="12"/>
  <c r="AA40" i="12"/>
  <c r="AA41" i="12"/>
  <c r="AA42" i="12"/>
  <c r="AA43" i="12"/>
  <c r="AA44" i="12"/>
  <c r="AA45" i="12"/>
  <c r="AA46" i="12"/>
  <c r="AA47" i="12"/>
  <c r="AA48" i="12"/>
  <c r="AA49" i="12"/>
  <c r="AA50" i="12"/>
  <c r="AA51" i="12"/>
  <c r="AA52" i="12"/>
  <c r="AA53" i="12"/>
  <c r="AA54" i="12"/>
  <c r="AA55" i="12"/>
  <c r="AA56" i="12"/>
  <c r="AA57" i="12"/>
  <c r="AA58" i="12"/>
  <c r="AA59" i="12"/>
  <c r="AA60" i="12"/>
  <c r="AA61" i="12"/>
  <c r="AA62" i="12"/>
  <c r="AA63" i="12"/>
  <c r="AA64" i="12"/>
  <c r="AA65" i="12"/>
  <c r="AA66" i="12"/>
  <c r="AA67" i="12"/>
  <c r="AA68" i="12"/>
  <c r="AA69" i="12"/>
  <c r="AA70" i="12"/>
  <c r="AA71" i="12"/>
  <c r="AA72" i="12"/>
  <c r="AA73" i="12"/>
  <c r="AA74" i="12"/>
  <c r="AA75" i="12"/>
  <c r="AA76" i="12"/>
  <c r="AA77" i="12"/>
  <c r="AA78" i="12"/>
  <c r="AA79" i="12"/>
  <c r="AA80" i="12"/>
  <c r="AA81" i="12"/>
  <c r="AA82" i="12"/>
  <c r="AA83" i="12"/>
  <c r="AA84" i="12"/>
  <c r="AA85" i="12"/>
  <c r="AA86" i="12"/>
  <c r="AA87" i="12"/>
  <c r="AA88" i="12"/>
  <c r="AA89" i="12"/>
  <c r="AA90" i="12"/>
  <c r="AA91" i="12"/>
  <c r="AA92" i="12"/>
  <c r="AA93" i="12"/>
  <c r="AA94" i="12"/>
  <c r="AA95" i="12"/>
  <c r="AA96" i="12"/>
  <c r="AA97" i="12"/>
  <c r="AA98" i="12"/>
  <c r="AA99" i="12"/>
  <c r="AA100" i="12"/>
  <c r="AA101" i="12"/>
  <c r="AA102" i="12"/>
  <c r="AA103" i="12"/>
  <c r="AA104" i="12"/>
  <c r="AA105" i="12"/>
  <c r="AA106" i="12"/>
  <c r="AA107" i="12"/>
  <c r="AA108" i="12"/>
  <c r="AA109" i="12"/>
  <c r="AA110" i="12"/>
  <c r="AA111" i="12"/>
  <c r="AA112" i="12"/>
  <c r="AA113" i="12"/>
  <c r="AA114" i="12"/>
  <c r="AA115" i="12"/>
  <c r="AA116" i="12"/>
  <c r="AA117" i="12"/>
  <c r="AA118" i="12"/>
  <c r="AA119" i="12"/>
  <c r="AA120" i="12"/>
  <c r="AA121" i="12"/>
  <c r="AA122" i="12"/>
  <c r="AA123" i="12"/>
  <c r="AA124" i="12"/>
  <c r="AA125" i="12"/>
  <c r="AA126" i="12"/>
  <c r="AA127" i="12"/>
  <c r="AA128" i="12"/>
  <c r="AA129" i="12"/>
  <c r="AA130" i="12"/>
  <c r="AA131" i="12"/>
  <c r="AA132" i="12"/>
  <c r="AA133" i="12"/>
  <c r="AA134" i="12"/>
  <c r="AA135" i="12"/>
  <c r="AA136" i="12"/>
  <c r="AA137" i="12"/>
  <c r="AA138" i="12"/>
  <c r="AA139" i="12"/>
  <c r="AA140" i="12"/>
  <c r="AA141" i="12"/>
  <c r="AA142" i="12"/>
  <c r="AA143" i="12"/>
  <c r="AA144" i="12"/>
  <c r="AA145" i="12"/>
  <c r="AA146" i="12"/>
  <c r="AA147" i="12"/>
  <c r="AA148" i="12"/>
  <c r="AA149" i="12"/>
  <c r="AA150" i="12"/>
  <c r="AA151" i="12"/>
  <c r="AA152" i="12"/>
  <c r="AA153" i="12"/>
  <c r="AA154" i="12"/>
  <c r="AA155" i="12"/>
  <c r="AA156" i="12"/>
  <c r="AA157" i="12"/>
  <c r="AA158" i="12"/>
  <c r="AA159" i="12"/>
  <c r="AA160" i="12"/>
  <c r="AA161" i="12"/>
  <c r="AA162" i="12"/>
  <c r="AA163" i="12"/>
  <c r="AA164" i="12"/>
  <c r="AA165" i="12"/>
  <c r="AA166" i="12"/>
  <c r="AA167" i="12"/>
  <c r="AA168" i="12"/>
  <c r="AA169" i="12"/>
  <c r="AA170" i="12"/>
  <c r="AA171" i="12"/>
  <c r="AA172" i="12"/>
  <c r="AA173" i="12"/>
  <c r="AA174" i="12"/>
  <c r="AA175" i="12"/>
  <c r="AA176" i="12"/>
  <c r="AA177" i="12"/>
  <c r="AA178" i="12"/>
  <c r="AA179" i="12"/>
  <c r="AA180" i="12"/>
  <c r="AA181" i="12"/>
  <c r="AA182" i="12"/>
  <c r="AA183" i="12"/>
  <c r="AA184" i="12"/>
  <c r="AA185" i="12"/>
  <c r="AA186" i="12"/>
  <c r="AA187" i="12"/>
  <c r="AA188" i="12"/>
  <c r="AA189" i="12"/>
  <c r="AA190" i="12"/>
  <c r="AA191" i="12"/>
  <c r="AA192" i="12"/>
  <c r="AA193" i="12"/>
  <c r="AA194" i="12"/>
  <c r="AA195" i="12"/>
  <c r="AA196" i="12"/>
  <c r="AA197" i="12"/>
  <c r="AA198" i="12"/>
  <c r="AA199" i="12"/>
  <c r="AA200" i="12"/>
  <c r="AA201" i="12"/>
  <c r="AA202" i="12"/>
  <c r="AA203" i="12"/>
  <c r="AA204" i="12"/>
  <c r="AA205" i="12"/>
  <c r="AA206" i="12"/>
  <c r="AA207" i="12"/>
  <c r="AA208" i="12"/>
  <c r="C33" i="15"/>
  <c r="C32" i="15"/>
  <c r="C31" i="15"/>
  <c r="C30" i="15"/>
  <c r="C29" i="15"/>
  <c r="C28" i="15"/>
  <c r="C27" i="15"/>
  <c r="C26" i="15"/>
  <c r="C25" i="15"/>
  <c r="C24" i="15"/>
  <c r="C23" i="15"/>
  <c r="C22" i="15"/>
  <c r="P7" i="15"/>
  <c r="Y2008" i="16"/>
  <c r="Y2007" i="16"/>
  <c r="Y2006" i="16"/>
  <c r="Y2005" i="16"/>
  <c r="Y2004" i="16"/>
  <c r="Y2003" i="16"/>
  <c r="Y2002" i="16"/>
  <c r="Y2001" i="16"/>
  <c r="Y2000" i="16"/>
  <c r="Y1999" i="16"/>
  <c r="Y1998" i="16"/>
  <c r="Y1997" i="16"/>
  <c r="Y1996" i="16"/>
  <c r="Y1995" i="16"/>
  <c r="Y1994" i="16"/>
  <c r="Y1993" i="16"/>
  <c r="Y1992" i="16"/>
  <c r="Y1991" i="16"/>
  <c r="Y1990" i="16"/>
  <c r="Y1989" i="16"/>
  <c r="Y1988" i="16"/>
  <c r="Y1987" i="16"/>
  <c r="Y1986" i="16"/>
  <c r="Y1985" i="16"/>
  <c r="Y1984" i="16"/>
  <c r="Y1983" i="16"/>
  <c r="Y1982" i="16"/>
  <c r="Y1981" i="16"/>
  <c r="Y1980" i="16"/>
  <c r="Y1979" i="16"/>
  <c r="Y1978" i="16"/>
  <c r="Y1977" i="16"/>
  <c r="Y1976" i="16"/>
  <c r="Y1975" i="16"/>
  <c r="Y1974" i="16"/>
  <c r="Y1973" i="16"/>
  <c r="Y1972" i="16"/>
  <c r="Y1971" i="16"/>
  <c r="Y1970" i="16"/>
  <c r="Y1969" i="16"/>
  <c r="Y1968" i="16"/>
  <c r="Y1967" i="16"/>
  <c r="Y1966" i="16"/>
  <c r="Y1965" i="16"/>
  <c r="Y1964" i="16"/>
  <c r="Y1963" i="16"/>
  <c r="Y1962" i="16"/>
  <c r="Y1961" i="16"/>
  <c r="Y1960" i="16"/>
  <c r="Y1959" i="16"/>
  <c r="Y1958" i="16"/>
  <c r="Y1957" i="16"/>
  <c r="Y1956" i="16"/>
  <c r="Y1955" i="16"/>
  <c r="Y1954" i="16"/>
  <c r="Y1953" i="16"/>
  <c r="Y1952" i="16"/>
  <c r="Y1951" i="16"/>
  <c r="Y1950" i="16"/>
  <c r="Y1949" i="16"/>
  <c r="Y1948" i="16"/>
  <c r="Y1947" i="16"/>
  <c r="Y1946" i="16"/>
  <c r="Y1945" i="16"/>
  <c r="Y1944" i="16"/>
  <c r="Y1943" i="16"/>
  <c r="Y1942" i="16"/>
  <c r="Y1941" i="16"/>
  <c r="Y1940" i="16"/>
  <c r="Y1939" i="16"/>
  <c r="Y1938" i="16"/>
  <c r="Y1937" i="16"/>
  <c r="Y1936" i="16"/>
  <c r="Y1935" i="16"/>
  <c r="Y1934" i="16"/>
  <c r="Y1933" i="16"/>
  <c r="Y1932" i="16"/>
  <c r="Y1931" i="16"/>
  <c r="Y1930" i="16"/>
  <c r="Y1929" i="16"/>
  <c r="Y1928" i="16"/>
  <c r="Y1927" i="16"/>
  <c r="Y1926" i="16"/>
  <c r="Y1925" i="16"/>
  <c r="Y1924" i="16"/>
  <c r="Y1923" i="16"/>
  <c r="Y1922" i="16"/>
  <c r="Y1921" i="16"/>
  <c r="Y1920" i="16"/>
  <c r="Y1919" i="16"/>
  <c r="Y1918" i="16"/>
  <c r="Y1917" i="16"/>
  <c r="Y1916" i="16"/>
  <c r="Y1915" i="16"/>
  <c r="Y1914" i="16"/>
  <c r="Y1913" i="16"/>
  <c r="Y1912" i="16"/>
  <c r="Y1911" i="16"/>
  <c r="Y1910" i="16"/>
  <c r="Y1909" i="16"/>
  <c r="Y1908" i="16"/>
  <c r="Y1907" i="16"/>
  <c r="Y1906" i="16"/>
  <c r="Y1905" i="16"/>
  <c r="Y1904" i="16"/>
  <c r="Y1903" i="16"/>
  <c r="Y1902" i="16"/>
  <c r="Y1901" i="16"/>
  <c r="Y1900" i="16"/>
  <c r="Y1899" i="16"/>
  <c r="Y1898" i="16"/>
  <c r="Y1897" i="16"/>
  <c r="Y1896" i="16"/>
  <c r="Y1895" i="16"/>
  <c r="Y1894" i="16"/>
  <c r="Y1893" i="16"/>
  <c r="Y1892" i="16"/>
  <c r="Y1891" i="16"/>
  <c r="Y1890" i="16"/>
  <c r="Y1889" i="16"/>
  <c r="Y1888" i="16"/>
  <c r="Y1887" i="16"/>
  <c r="Y1886" i="16"/>
  <c r="Y1885" i="16"/>
  <c r="Y1884" i="16"/>
  <c r="Y1883" i="16"/>
  <c r="Y1882" i="16"/>
  <c r="Y1881" i="16"/>
  <c r="Y1880" i="16"/>
  <c r="Y1879" i="16"/>
  <c r="Y1878" i="16"/>
  <c r="Y1877" i="16"/>
  <c r="Y1876" i="16"/>
  <c r="Y1875" i="16"/>
  <c r="Y1874" i="16"/>
  <c r="Y1873" i="16"/>
  <c r="Y1872" i="16"/>
  <c r="Y1871" i="16"/>
  <c r="Y1870" i="16"/>
  <c r="Y1869" i="16"/>
  <c r="Y1868" i="16"/>
  <c r="Y1867" i="16"/>
  <c r="Y1866" i="16"/>
  <c r="Y1865" i="16"/>
  <c r="Y1864" i="16"/>
  <c r="Y1863" i="16"/>
  <c r="Y1862" i="16"/>
  <c r="Y1861" i="16"/>
  <c r="Y1860" i="16"/>
  <c r="Y1859" i="16"/>
  <c r="Y1858" i="16"/>
  <c r="Y1857" i="16"/>
  <c r="Y1856" i="16"/>
  <c r="Y1855" i="16"/>
  <c r="Y1854" i="16"/>
  <c r="Y1853" i="16"/>
  <c r="Y1852" i="16"/>
  <c r="Y1851" i="16"/>
  <c r="Y1850" i="16"/>
  <c r="Y1849" i="16"/>
  <c r="Y1848" i="16"/>
  <c r="Y1847" i="16"/>
  <c r="Y1846" i="16"/>
  <c r="Y1845" i="16"/>
  <c r="Y1844" i="16"/>
  <c r="Y1843" i="16"/>
  <c r="Y1842" i="16"/>
  <c r="Y1841" i="16"/>
  <c r="Y1840" i="16"/>
  <c r="Y1839" i="16"/>
  <c r="Y1838" i="16"/>
  <c r="Y1837" i="16"/>
  <c r="Y1836" i="16"/>
  <c r="Y1835" i="16"/>
  <c r="Y1834" i="16"/>
  <c r="Y1833" i="16"/>
  <c r="Y1832" i="16"/>
  <c r="Y1831" i="16"/>
  <c r="Y1830" i="16"/>
  <c r="Y1829" i="16"/>
  <c r="Y1828" i="16"/>
  <c r="Y1827" i="16"/>
  <c r="Y1826" i="16"/>
  <c r="Y1825" i="16"/>
  <c r="Y1824" i="16"/>
  <c r="Y1823" i="16"/>
  <c r="Y1822" i="16"/>
  <c r="Y1821" i="16"/>
  <c r="Y1820" i="16"/>
  <c r="Y1819" i="16"/>
  <c r="Y1818" i="16"/>
  <c r="Y1817" i="16"/>
  <c r="Y1816" i="16"/>
  <c r="Y1815" i="16"/>
  <c r="Y1814" i="16"/>
  <c r="Y1813" i="16"/>
  <c r="Y1812" i="16"/>
  <c r="Y1811" i="16"/>
  <c r="Y1810" i="16"/>
  <c r="Y1809" i="16"/>
  <c r="Y1808" i="16"/>
  <c r="Y1807" i="16"/>
  <c r="Y1806" i="16"/>
  <c r="Y1805" i="16"/>
  <c r="Y1804" i="16"/>
  <c r="Y1803" i="16"/>
  <c r="Y1802" i="16"/>
  <c r="Y1801" i="16"/>
  <c r="Y1800" i="16"/>
  <c r="Y1799" i="16"/>
  <c r="Y1798" i="16"/>
  <c r="Y1797" i="16"/>
  <c r="Y1796" i="16"/>
  <c r="Y1795" i="16"/>
  <c r="Y1794" i="16"/>
  <c r="Y1793" i="16"/>
  <c r="Y1792" i="16"/>
  <c r="Y1791" i="16"/>
  <c r="Y1790" i="16"/>
  <c r="Y1789" i="16"/>
  <c r="Y1788" i="16"/>
  <c r="Y1787" i="16"/>
  <c r="Y1786" i="16"/>
  <c r="Y1785" i="16"/>
  <c r="Y1784" i="16"/>
  <c r="Y1783" i="16"/>
  <c r="Y1782" i="16"/>
  <c r="Y1781" i="16"/>
  <c r="Y1780" i="16"/>
  <c r="Y1779" i="16"/>
  <c r="Y1778" i="16"/>
  <c r="Y1777" i="16"/>
  <c r="Y1776" i="16"/>
  <c r="Y1775" i="16"/>
  <c r="Y1774" i="16"/>
  <c r="Y1773" i="16"/>
  <c r="Y1772" i="16"/>
  <c r="Y1771" i="16"/>
  <c r="Y1770" i="16"/>
  <c r="Y1769" i="16"/>
  <c r="Y1768" i="16"/>
  <c r="Y1767" i="16"/>
  <c r="Y1766" i="16"/>
  <c r="Y1765" i="16"/>
  <c r="Y1764" i="16"/>
  <c r="Y1763" i="16"/>
  <c r="Y1762" i="16"/>
  <c r="Y1761" i="16"/>
  <c r="Y1760" i="16"/>
  <c r="Y1759" i="16"/>
  <c r="Y1758" i="16"/>
  <c r="Y1757" i="16"/>
  <c r="Y1756" i="16"/>
  <c r="Y1755" i="16"/>
  <c r="Y1754" i="16"/>
  <c r="Y1753" i="16"/>
  <c r="Y1752" i="16"/>
  <c r="Y1751" i="16"/>
  <c r="Y1750" i="16"/>
  <c r="Y1749" i="16"/>
  <c r="Y1748" i="16"/>
  <c r="Y1747" i="16"/>
  <c r="Y1746" i="16"/>
  <c r="Y1745" i="16"/>
  <c r="Y1744" i="16"/>
  <c r="Y1743" i="16"/>
  <c r="Y1742" i="16"/>
  <c r="Y1741" i="16"/>
  <c r="Y1740" i="16"/>
  <c r="Y1739" i="16"/>
  <c r="Y1738" i="16"/>
  <c r="Y1737" i="16"/>
  <c r="Y1736" i="16"/>
  <c r="Y1735" i="16"/>
  <c r="Y1734" i="16"/>
  <c r="Y1733" i="16"/>
  <c r="Y1732" i="16"/>
  <c r="Y1731" i="16"/>
  <c r="Y1730" i="16"/>
  <c r="Y1729" i="16"/>
  <c r="Y1728" i="16"/>
  <c r="Y1727" i="16"/>
  <c r="Y1726" i="16"/>
  <c r="Y1725" i="16"/>
  <c r="Y1724" i="16"/>
  <c r="Y1723" i="16"/>
  <c r="Y1722" i="16"/>
  <c r="Y1721" i="16"/>
  <c r="Y1720" i="16"/>
  <c r="Y1719" i="16"/>
  <c r="Y1718" i="16"/>
  <c r="Y1717" i="16"/>
  <c r="Y1716" i="16"/>
  <c r="Y1715" i="16"/>
  <c r="Y1714" i="16"/>
  <c r="Y1713" i="16"/>
  <c r="Y1712" i="16"/>
  <c r="Y1711" i="16"/>
  <c r="Y1710" i="16"/>
  <c r="Y1709" i="16"/>
  <c r="Y1708" i="16"/>
  <c r="Y1707" i="16"/>
  <c r="Y1706" i="16"/>
  <c r="Y1705" i="16"/>
  <c r="Y1704" i="16"/>
  <c r="Y1703" i="16"/>
  <c r="Y1702" i="16"/>
  <c r="Y1701" i="16"/>
  <c r="Y1700" i="16"/>
  <c r="Y1699" i="16"/>
  <c r="Y1698" i="16"/>
  <c r="Y1697" i="16"/>
  <c r="Y1696" i="16"/>
  <c r="Y1695" i="16"/>
  <c r="Y1694" i="16"/>
  <c r="Y1693" i="16"/>
  <c r="Y1692" i="16"/>
  <c r="Y1691" i="16"/>
  <c r="Y1690" i="16"/>
  <c r="Y1689" i="16"/>
  <c r="Y1688" i="16"/>
  <c r="Y1687" i="16"/>
  <c r="Y1686" i="16"/>
  <c r="Y1685" i="16"/>
  <c r="Y1684" i="16"/>
  <c r="Y1683" i="16"/>
  <c r="Y1682" i="16"/>
  <c r="Y1681" i="16"/>
  <c r="Y1680" i="16"/>
  <c r="Y1679" i="16"/>
  <c r="Y1678" i="16"/>
  <c r="Y1677" i="16"/>
  <c r="Y1676" i="16"/>
  <c r="Y1675" i="16"/>
  <c r="Y1674" i="16"/>
  <c r="Y1673" i="16"/>
  <c r="Y1672" i="16"/>
  <c r="Y1671" i="16"/>
  <c r="Y1670" i="16"/>
  <c r="Y1669" i="16"/>
  <c r="Y1668" i="16"/>
  <c r="Y1667" i="16"/>
  <c r="Y1666" i="16"/>
  <c r="Y1665" i="16"/>
  <c r="Y1664" i="16"/>
  <c r="Y1663" i="16"/>
  <c r="Y1662" i="16"/>
  <c r="Y1661" i="16"/>
  <c r="Y1660" i="16"/>
  <c r="Y1659" i="16"/>
  <c r="Y1658" i="16"/>
  <c r="Y1657" i="16"/>
  <c r="Y1656" i="16"/>
  <c r="Y1655" i="16"/>
  <c r="Y1654" i="16"/>
  <c r="Y1653" i="16"/>
  <c r="Y1652" i="16"/>
  <c r="Y1651" i="16"/>
  <c r="Y1650" i="16"/>
  <c r="Y1649" i="16"/>
  <c r="Y1648" i="16"/>
  <c r="Y1647" i="16"/>
  <c r="Y1646" i="16"/>
  <c r="Y1645" i="16"/>
  <c r="Y1644" i="16"/>
  <c r="Y1643" i="16"/>
  <c r="Y1642" i="16"/>
  <c r="Y1641" i="16"/>
  <c r="Y1640" i="16"/>
  <c r="Y1639" i="16"/>
  <c r="Y1638" i="16"/>
  <c r="Y1637" i="16"/>
  <c r="Y1636" i="16"/>
  <c r="Y1635" i="16"/>
  <c r="Y1634" i="16"/>
  <c r="Y1633" i="16"/>
  <c r="Y1632" i="16"/>
  <c r="Y1631" i="16"/>
  <c r="Y1630" i="16"/>
  <c r="Y1629" i="16"/>
  <c r="Y1628" i="16"/>
  <c r="Y1627" i="16"/>
  <c r="Y1626" i="16"/>
  <c r="Y1625" i="16"/>
  <c r="Y1624" i="16"/>
  <c r="Y1623" i="16"/>
  <c r="Y1622" i="16"/>
  <c r="Y1621" i="16"/>
  <c r="Y1620" i="16"/>
  <c r="Y1619" i="16"/>
  <c r="Y1618" i="16"/>
  <c r="Y1617" i="16"/>
  <c r="Y1616" i="16"/>
  <c r="Y1615" i="16"/>
  <c r="Y1614" i="16"/>
  <c r="Y1613" i="16"/>
  <c r="Y1612" i="16"/>
  <c r="Y1611" i="16"/>
  <c r="Y1610" i="16"/>
  <c r="Y1609" i="16"/>
  <c r="Y1608" i="16"/>
  <c r="Y1607" i="16"/>
  <c r="Y1606" i="16"/>
  <c r="Y1605" i="16"/>
  <c r="Y1604" i="16"/>
  <c r="Y1603" i="16"/>
  <c r="Y1602" i="16"/>
  <c r="Y1601" i="16"/>
  <c r="Y1600" i="16"/>
  <c r="Y1599" i="16"/>
  <c r="Y1598" i="16"/>
  <c r="Y1597" i="16"/>
  <c r="Y1596" i="16"/>
  <c r="Y1595" i="16"/>
  <c r="Y1594" i="16"/>
  <c r="Y1593" i="16"/>
  <c r="Y1592" i="16"/>
  <c r="Y1591" i="16"/>
  <c r="Y1590" i="16"/>
  <c r="Y1589" i="16"/>
  <c r="Y1588" i="16"/>
  <c r="Y1587" i="16"/>
  <c r="Y1586" i="16"/>
  <c r="Y1585" i="16"/>
  <c r="Y1584" i="16"/>
  <c r="Y1583" i="16"/>
  <c r="Y1582" i="16"/>
  <c r="Y1581" i="16"/>
  <c r="Y1580" i="16"/>
  <c r="Y1579" i="16"/>
  <c r="Y1578" i="16"/>
  <c r="Y1577" i="16"/>
  <c r="Y1576" i="16"/>
  <c r="Y1575" i="16"/>
  <c r="Y1574" i="16"/>
  <c r="Y1573" i="16"/>
  <c r="Y1572" i="16"/>
  <c r="Y1571" i="16"/>
  <c r="Y1570" i="16"/>
  <c r="Y1569" i="16"/>
  <c r="Y1568" i="16"/>
  <c r="Y1567" i="16"/>
  <c r="Y1566" i="16"/>
  <c r="Y1565" i="16"/>
  <c r="Y1564" i="16"/>
  <c r="Y1563" i="16"/>
  <c r="Y1562" i="16"/>
  <c r="Y1561" i="16"/>
  <c r="Y1560" i="16"/>
  <c r="Y1559" i="16"/>
  <c r="Y1558" i="16"/>
  <c r="Y1557" i="16"/>
  <c r="Y1556" i="16"/>
  <c r="Y1555" i="16"/>
  <c r="Y1554" i="16"/>
  <c r="Y1553" i="16"/>
  <c r="Y1552" i="16"/>
  <c r="Y1551" i="16"/>
  <c r="Y1550" i="16"/>
  <c r="Y1549" i="16"/>
  <c r="Y1548" i="16"/>
  <c r="Y1547" i="16"/>
  <c r="Y1546" i="16"/>
  <c r="Y1545" i="16"/>
  <c r="Y1544" i="16"/>
  <c r="Y1543" i="16"/>
  <c r="Y1542" i="16"/>
  <c r="Y1541" i="16"/>
  <c r="Y1540" i="16"/>
  <c r="Y1539" i="16"/>
  <c r="Y1538" i="16"/>
  <c r="Y1537" i="16"/>
  <c r="Y1536" i="16"/>
  <c r="Y1535" i="16"/>
  <c r="Y1534" i="16"/>
  <c r="Y1533" i="16"/>
  <c r="Y1532" i="16"/>
  <c r="Y1531" i="16"/>
  <c r="Y1530" i="16"/>
  <c r="Y1529" i="16"/>
  <c r="Y1528" i="16"/>
  <c r="Y1527" i="16"/>
  <c r="Y1526" i="16"/>
  <c r="Y1525" i="16"/>
  <c r="Y1524" i="16"/>
  <c r="Y1523" i="16"/>
  <c r="Y1522" i="16"/>
  <c r="Y1521" i="16"/>
  <c r="Y1520" i="16"/>
  <c r="Y1519" i="16"/>
  <c r="Y1518" i="16"/>
  <c r="Y1517" i="16"/>
  <c r="Y1516" i="16"/>
  <c r="Y1515" i="16"/>
  <c r="Y1514" i="16"/>
  <c r="Y1513" i="16"/>
  <c r="Y1512" i="16"/>
  <c r="Y1511" i="16"/>
  <c r="Y1510" i="16"/>
  <c r="Y1509" i="16"/>
  <c r="Y1508" i="16"/>
  <c r="Y1507" i="16"/>
  <c r="Y1506" i="16"/>
  <c r="Y1505" i="16"/>
  <c r="Y1504" i="16"/>
  <c r="Y1503" i="16"/>
  <c r="Y1502" i="16"/>
  <c r="Y1501" i="16"/>
  <c r="Y1500" i="16"/>
  <c r="Y1499" i="16"/>
  <c r="Y1498" i="16"/>
  <c r="Y1497" i="16"/>
  <c r="Y1496" i="16"/>
  <c r="Y1495" i="16"/>
  <c r="Y1494" i="16"/>
  <c r="Y1493" i="16"/>
  <c r="Y1492" i="16"/>
  <c r="Y1491" i="16"/>
  <c r="Y1490" i="16"/>
  <c r="Y1489" i="16"/>
  <c r="Y1488" i="16"/>
  <c r="Y1487" i="16"/>
  <c r="Y1486" i="16"/>
  <c r="Y1485" i="16"/>
  <c r="Y1484" i="16"/>
  <c r="Y1483" i="16"/>
  <c r="Y1482" i="16"/>
  <c r="Y1481" i="16"/>
  <c r="Y1480" i="16"/>
  <c r="Y1479" i="16"/>
  <c r="Y1478" i="16"/>
  <c r="Y1477" i="16"/>
  <c r="Y1476" i="16"/>
  <c r="Y1475" i="16"/>
  <c r="Y1474" i="16"/>
  <c r="Y1473" i="16"/>
  <c r="Y1472" i="16"/>
  <c r="Y1471" i="16"/>
  <c r="Y1470" i="16"/>
  <c r="Y1469" i="16"/>
  <c r="Y1468" i="16"/>
  <c r="Y1467" i="16"/>
  <c r="Y1466" i="16"/>
  <c r="Y1465" i="16"/>
  <c r="Y1464" i="16"/>
  <c r="Y1463" i="16"/>
  <c r="Y1462" i="16"/>
  <c r="Y1461" i="16"/>
  <c r="Y1460" i="16"/>
  <c r="Y1459" i="16"/>
  <c r="Y1458" i="16"/>
  <c r="Y1457" i="16"/>
  <c r="Y1456" i="16"/>
  <c r="Y1455" i="16"/>
  <c r="Y1454" i="16"/>
  <c r="Y1453" i="16"/>
  <c r="Y1452" i="16"/>
  <c r="Y1451" i="16"/>
  <c r="Y1450" i="16"/>
  <c r="Y1449" i="16"/>
  <c r="Y1448" i="16"/>
  <c r="Y1447" i="16"/>
  <c r="Y1446" i="16"/>
  <c r="Y1445" i="16"/>
  <c r="Y1444" i="16"/>
  <c r="Y1443" i="16"/>
  <c r="Y1442" i="16"/>
  <c r="Y1441" i="16"/>
  <c r="Y1440" i="16"/>
  <c r="Y1439" i="16"/>
  <c r="Y1438" i="16"/>
  <c r="Y1437" i="16"/>
  <c r="Y1436" i="16"/>
  <c r="Y1435" i="16"/>
  <c r="Y1434" i="16"/>
  <c r="Y1433" i="16"/>
  <c r="Y1432" i="16"/>
  <c r="Y1431" i="16"/>
  <c r="Y1430" i="16"/>
  <c r="Y1429" i="16"/>
  <c r="Y1428" i="16"/>
  <c r="Y1427" i="16"/>
  <c r="Y1426" i="16"/>
  <c r="Y1425" i="16"/>
  <c r="Y1424" i="16"/>
  <c r="Y1423" i="16"/>
  <c r="Y1422" i="16"/>
  <c r="Y1421" i="16"/>
  <c r="Y1420" i="16"/>
  <c r="Y1419" i="16"/>
  <c r="Y1418" i="16"/>
  <c r="Y1417" i="16"/>
  <c r="Y1416" i="16"/>
  <c r="Y1415" i="16"/>
  <c r="Y1414" i="16"/>
  <c r="Y1413" i="16"/>
  <c r="Y1412" i="16"/>
  <c r="Y1411" i="16"/>
  <c r="Y1410" i="16"/>
  <c r="Y1409" i="16"/>
  <c r="Y1408" i="16"/>
  <c r="Y1407" i="16"/>
  <c r="Y1406" i="16"/>
  <c r="Y1405" i="16"/>
  <c r="Y1404" i="16"/>
  <c r="Y1403" i="16"/>
  <c r="Y1402" i="16"/>
  <c r="Y1401" i="16"/>
  <c r="Y1400" i="16"/>
  <c r="Y1399" i="16"/>
  <c r="Y1398" i="16"/>
  <c r="Y1397" i="16"/>
  <c r="Y1396" i="16"/>
  <c r="Y1395" i="16"/>
  <c r="Y1394" i="16"/>
  <c r="Y1393" i="16"/>
  <c r="Y1392" i="16"/>
  <c r="Y1391" i="16"/>
  <c r="Y1390" i="16"/>
  <c r="Y1389" i="16"/>
  <c r="Y1388" i="16"/>
  <c r="Y1387" i="16"/>
  <c r="Y1386" i="16"/>
  <c r="Y1385" i="16"/>
  <c r="Y1384" i="16"/>
  <c r="Y1383" i="16"/>
  <c r="Y1382" i="16"/>
  <c r="Y1381" i="16"/>
  <c r="Y1380" i="16"/>
  <c r="Y1379" i="16"/>
  <c r="Y1378" i="16"/>
  <c r="Y1377" i="16"/>
  <c r="Y1376" i="16"/>
  <c r="Y1375" i="16"/>
  <c r="Y1374" i="16"/>
  <c r="Y1373" i="16"/>
  <c r="Y1372" i="16"/>
  <c r="Y1371" i="16"/>
  <c r="Y1370" i="16"/>
  <c r="Y1369" i="16"/>
  <c r="Y1368" i="16"/>
  <c r="Y1367" i="16"/>
  <c r="Y1366" i="16"/>
  <c r="Y1365" i="16"/>
  <c r="Y1364" i="16"/>
  <c r="Y1363" i="16"/>
  <c r="Y1362" i="16"/>
  <c r="Y1361" i="16"/>
  <c r="Y1360" i="16"/>
  <c r="Y1359" i="16"/>
  <c r="Y1358" i="16"/>
  <c r="Y1357" i="16"/>
  <c r="Y1356" i="16"/>
  <c r="Y1355" i="16"/>
  <c r="Y1354" i="16"/>
  <c r="Y1353" i="16"/>
  <c r="Y1352" i="16"/>
  <c r="Y1351" i="16"/>
  <c r="Y1350" i="16"/>
  <c r="Y1349" i="16"/>
  <c r="Y1348" i="16"/>
  <c r="Y1347" i="16"/>
  <c r="Y1346" i="16"/>
  <c r="Y1345" i="16"/>
  <c r="Y1344" i="16"/>
  <c r="Y1343" i="16"/>
  <c r="Y1342" i="16"/>
  <c r="Y1341" i="16"/>
  <c r="Y1340" i="16"/>
  <c r="Y1339" i="16"/>
  <c r="Y1338" i="16"/>
  <c r="Y1337" i="16"/>
  <c r="Y1336" i="16"/>
  <c r="Y1335" i="16"/>
  <c r="Y1334" i="16"/>
  <c r="Y1333" i="16"/>
  <c r="Y1332" i="16"/>
  <c r="Y1331" i="16"/>
  <c r="Y1330" i="16"/>
  <c r="Y1329" i="16"/>
  <c r="Y1328" i="16"/>
  <c r="Y1327" i="16"/>
  <c r="Y1326" i="16"/>
  <c r="Y1325" i="16"/>
  <c r="Y1324" i="16"/>
  <c r="Y1323" i="16"/>
  <c r="Y1322" i="16"/>
  <c r="Y1321" i="16"/>
  <c r="Y1320" i="16"/>
  <c r="Y1319" i="16"/>
  <c r="Y1318" i="16"/>
  <c r="Y1317" i="16"/>
  <c r="Y1316" i="16"/>
  <c r="Y1315" i="16"/>
  <c r="Y1314" i="16"/>
  <c r="Y1313" i="16"/>
  <c r="Y1312" i="16"/>
  <c r="Y1311" i="16"/>
  <c r="Y1310" i="16"/>
  <c r="Y1309" i="16"/>
  <c r="Y1308" i="16"/>
  <c r="Y1307" i="16"/>
  <c r="Y1306" i="16"/>
  <c r="Y1305" i="16"/>
  <c r="Y1304" i="16"/>
  <c r="Y1303" i="16"/>
  <c r="Y1302" i="16"/>
  <c r="Y1301" i="16"/>
  <c r="Y1300" i="16"/>
  <c r="Y1299" i="16"/>
  <c r="Y1298" i="16"/>
  <c r="Y1297" i="16"/>
  <c r="Y1296" i="16"/>
  <c r="Y1295" i="16"/>
  <c r="Y1294" i="16"/>
  <c r="Y1293" i="16"/>
  <c r="Y1292" i="16"/>
  <c r="Y1291" i="16"/>
  <c r="Y1290" i="16"/>
  <c r="Y1289" i="16"/>
  <c r="Y1288" i="16"/>
  <c r="Y1287" i="16"/>
  <c r="Y1286" i="16"/>
  <c r="Y1285" i="16"/>
  <c r="Y1284" i="16"/>
  <c r="Y1283" i="16"/>
  <c r="Y1282" i="16"/>
  <c r="Y1281" i="16"/>
  <c r="Y1280" i="16"/>
  <c r="Y1279" i="16"/>
  <c r="Y1278" i="16"/>
  <c r="Y1277" i="16"/>
  <c r="Y1276" i="16"/>
  <c r="Y1275" i="16"/>
  <c r="Y1274" i="16"/>
  <c r="Y1273" i="16"/>
  <c r="AA1273" i="16"/>
  <c r="Y1272" i="16"/>
  <c r="Y1271" i="16"/>
  <c r="AA1271" i="16"/>
  <c r="Y1270" i="16"/>
  <c r="Y1269" i="16"/>
  <c r="AA1269" i="16"/>
  <c r="Y1268" i="16"/>
  <c r="Y1267" i="16"/>
  <c r="AA1267" i="16"/>
  <c r="Y1266" i="16"/>
  <c r="Y1265" i="16"/>
  <c r="AA1265" i="16"/>
  <c r="Y1264" i="16"/>
  <c r="Y1263" i="16"/>
  <c r="AA1263" i="16"/>
  <c r="Y1262" i="16"/>
  <c r="Y1261" i="16"/>
  <c r="AA1261" i="16"/>
  <c r="Y1260" i="16"/>
  <c r="Y1259" i="16"/>
  <c r="AA1259" i="16"/>
  <c r="Y1258" i="16"/>
  <c r="Y1257" i="16"/>
  <c r="AA1257" i="16"/>
  <c r="Y1256" i="16"/>
  <c r="Y1255" i="16"/>
  <c r="AA1255" i="16"/>
  <c r="Y1254" i="16"/>
  <c r="Y1253" i="16"/>
  <c r="AA1253" i="16"/>
  <c r="Y1252" i="16"/>
  <c r="Y1251" i="16"/>
  <c r="AA1251" i="16"/>
  <c r="Y1250" i="16"/>
  <c r="Y1249" i="16"/>
  <c r="AA1249" i="16"/>
  <c r="Y1248" i="16"/>
  <c r="Y1247" i="16"/>
  <c r="AA1247" i="16"/>
  <c r="Y1246" i="16"/>
  <c r="Y1245" i="16"/>
  <c r="AA1245" i="16"/>
  <c r="Y1244" i="16"/>
  <c r="Y1243" i="16"/>
  <c r="AA1243" i="16"/>
  <c r="Y1242" i="16"/>
  <c r="Y1241" i="16"/>
  <c r="AA1241" i="16"/>
  <c r="Y1240" i="16"/>
  <c r="Y1239" i="16"/>
  <c r="AA1239" i="16"/>
  <c r="Y1238" i="16"/>
  <c r="Y1237" i="16"/>
  <c r="AA1237" i="16"/>
  <c r="Y1236" i="16"/>
  <c r="Y1235" i="16"/>
  <c r="AA1235" i="16"/>
  <c r="Y1234" i="16"/>
  <c r="Y1233" i="16"/>
  <c r="AA1233" i="16"/>
  <c r="Y1232" i="16"/>
  <c r="Y1231" i="16"/>
  <c r="AA1231" i="16"/>
  <c r="Y1230" i="16"/>
  <c r="Y1229" i="16"/>
  <c r="AA1229" i="16"/>
  <c r="Y1228" i="16"/>
  <c r="Y1227" i="16"/>
  <c r="AA1227" i="16"/>
  <c r="Y1226" i="16"/>
  <c r="Y1225" i="16"/>
  <c r="AA1225" i="16"/>
  <c r="Y1224" i="16"/>
  <c r="Y1223" i="16"/>
  <c r="AA1223" i="16"/>
  <c r="Y1222" i="16"/>
  <c r="Y1221" i="16"/>
  <c r="AA1221" i="16"/>
  <c r="Y1220" i="16"/>
  <c r="Y1219" i="16"/>
  <c r="AA1219" i="16"/>
  <c r="Y1218" i="16"/>
  <c r="Y1217" i="16"/>
  <c r="AA1217" i="16"/>
  <c r="Y1216" i="16"/>
  <c r="Y1215" i="16"/>
  <c r="AA1215" i="16"/>
  <c r="Y1214" i="16"/>
  <c r="Y1213" i="16"/>
  <c r="AA1213" i="16"/>
  <c r="Y1212" i="16"/>
  <c r="Y1211" i="16"/>
  <c r="AA1211" i="16"/>
  <c r="Y1210" i="16"/>
  <c r="Y1209" i="16"/>
  <c r="AA1209" i="16"/>
  <c r="Y1208" i="16"/>
  <c r="Y1207" i="16"/>
  <c r="AA1207" i="16"/>
  <c r="Y1206" i="16"/>
  <c r="Y1205" i="16"/>
  <c r="AA1205" i="16"/>
  <c r="Y1204" i="16"/>
  <c r="Y1203" i="16"/>
  <c r="AA1203" i="16"/>
  <c r="Y1202" i="16"/>
  <c r="Y1201" i="16"/>
  <c r="AA1201" i="16"/>
  <c r="Y1200" i="16"/>
  <c r="Y1199" i="16"/>
  <c r="AA1199" i="16"/>
  <c r="Y1198" i="16"/>
  <c r="Y1197" i="16"/>
  <c r="AA1197" i="16"/>
  <c r="Y1196" i="16"/>
  <c r="Y1195" i="16"/>
  <c r="AA1195" i="16"/>
  <c r="Y1194" i="16"/>
  <c r="Y1193" i="16"/>
  <c r="AA1193" i="16"/>
  <c r="Y1192" i="16"/>
  <c r="Y1191" i="16"/>
  <c r="AA1191" i="16"/>
  <c r="Y1190" i="16"/>
  <c r="Y1189" i="16"/>
  <c r="AA1189" i="16"/>
  <c r="Y1188" i="16"/>
  <c r="Y1187" i="16"/>
  <c r="AA1187" i="16"/>
  <c r="Y1186" i="16"/>
  <c r="Y1185" i="16"/>
  <c r="AA1185" i="16"/>
  <c r="Y1184" i="16"/>
  <c r="Y1183" i="16"/>
  <c r="AA1183" i="16"/>
  <c r="Y1182" i="16"/>
  <c r="Y1181" i="16"/>
  <c r="AA1181" i="16"/>
  <c r="Y1180" i="16"/>
  <c r="Y1179" i="16"/>
  <c r="AA1179" i="16"/>
  <c r="Y1178" i="16"/>
  <c r="Y1177" i="16"/>
  <c r="AA1177" i="16"/>
  <c r="Y1176" i="16"/>
  <c r="Y1175" i="16"/>
  <c r="AA1175" i="16"/>
  <c r="Y1174" i="16"/>
  <c r="Y1173" i="16"/>
  <c r="AA1173" i="16"/>
  <c r="Y1172" i="16"/>
  <c r="Y1171" i="16"/>
  <c r="AA1171" i="16"/>
  <c r="Y1170" i="16"/>
  <c r="Y1169" i="16"/>
  <c r="AA1169" i="16"/>
  <c r="Y1168" i="16"/>
  <c r="Y1167" i="16"/>
  <c r="AA1167" i="16"/>
  <c r="Y1166" i="16"/>
  <c r="Y1165" i="16"/>
  <c r="AA1165" i="16"/>
  <c r="Y1164" i="16"/>
  <c r="Y1163" i="16"/>
  <c r="AA1163" i="16"/>
  <c r="Y1162" i="16"/>
  <c r="Y1161" i="16"/>
  <c r="AA1161" i="16"/>
  <c r="Y1160" i="16"/>
  <c r="Y1159" i="16"/>
  <c r="AA1159" i="16"/>
  <c r="Y1158" i="16"/>
  <c r="Y1157" i="16"/>
  <c r="AA1157" i="16"/>
  <c r="Y1156" i="16"/>
  <c r="Y1155" i="16"/>
  <c r="AA1155" i="16"/>
  <c r="Y1154" i="16"/>
  <c r="Y1153" i="16"/>
  <c r="AA1153" i="16"/>
  <c r="Y1152" i="16"/>
  <c r="Y1151" i="16"/>
  <c r="AA1151" i="16"/>
  <c r="Y1150" i="16"/>
  <c r="Y1149" i="16"/>
  <c r="AA1149" i="16"/>
  <c r="Y1148" i="16"/>
  <c r="Y1147" i="16"/>
  <c r="AA1147" i="16"/>
  <c r="Y1146" i="16"/>
  <c r="Y1145" i="16"/>
  <c r="AA1145" i="16"/>
  <c r="Y1144" i="16"/>
  <c r="Y1143" i="16"/>
  <c r="AA1143" i="16"/>
  <c r="Y1142" i="16"/>
  <c r="Y1141" i="16"/>
  <c r="AA1141" i="16"/>
  <c r="Y1140" i="16"/>
  <c r="Y1139" i="16"/>
  <c r="AA1139" i="16"/>
  <c r="Y1138" i="16"/>
  <c r="Y1137" i="16"/>
  <c r="AA1137" i="16"/>
  <c r="Y1136" i="16"/>
  <c r="Y1135" i="16"/>
  <c r="AA1135" i="16"/>
  <c r="Y1134" i="16"/>
  <c r="Y1133" i="16"/>
  <c r="AA1133" i="16"/>
  <c r="Y1132" i="16"/>
  <c r="Y1131" i="16"/>
  <c r="AA1131" i="16"/>
  <c r="Y1130" i="16"/>
  <c r="Y1129" i="16"/>
  <c r="AA1129" i="16"/>
  <c r="Y1128" i="16"/>
  <c r="Y1127" i="16"/>
  <c r="AA1127" i="16"/>
  <c r="Y1126" i="16"/>
  <c r="Y1125" i="16"/>
  <c r="AA1125" i="16"/>
  <c r="Y1124" i="16"/>
  <c r="Y1123" i="16"/>
  <c r="AA1123" i="16"/>
  <c r="Y1122" i="16"/>
  <c r="Y1121" i="16"/>
  <c r="AA1121" i="16"/>
  <c r="Y1120" i="16"/>
  <c r="Y1119" i="16"/>
  <c r="AA1119" i="16"/>
  <c r="Y1118" i="16"/>
  <c r="Y1117" i="16"/>
  <c r="AA1117" i="16"/>
  <c r="Y1116" i="16"/>
  <c r="Y1115" i="16"/>
  <c r="AA1115" i="16"/>
  <c r="Y1114" i="16"/>
  <c r="Y1113" i="16"/>
  <c r="AA1113" i="16"/>
  <c r="Y1112" i="16"/>
  <c r="Y1111" i="16"/>
  <c r="AA1111" i="16"/>
  <c r="Y1110" i="16"/>
  <c r="Y1109" i="16"/>
  <c r="AA1109" i="16"/>
  <c r="Y1108" i="16"/>
  <c r="Y1107" i="16"/>
  <c r="AA1107" i="16"/>
  <c r="Y1106" i="16"/>
  <c r="Y1105" i="16"/>
  <c r="AA1105" i="16"/>
  <c r="Y1104" i="16"/>
  <c r="Y1103" i="16"/>
  <c r="AA1103" i="16"/>
  <c r="Y1102" i="16"/>
  <c r="Y1101" i="16"/>
  <c r="AA1101" i="16"/>
  <c r="Y1100" i="16"/>
  <c r="Y1099" i="16"/>
  <c r="AA1099" i="16"/>
  <c r="Y1098" i="16"/>
  <c r="Y1097" i="16"/>
  <c r="AA1097" i="16"/>
  <c r="Y1096" i="16"/>
  <c r="Y1095" i="16"/>
  <c r="AA1095" i="16"/>
  <c r="Y1094" i="16"/>
  <c r="Y1093" i="16"/>
  <c r="AA1093" i="16"/>
  <c r="Y1092" i="16"/>
  <c r="Y1091" i="16"/>
  <c r="AA1091" i="16"/>
  <c r="Y1090" i="16"/>
  <c r="Y1089" i="16"/>
  <c r="AA1089" i="16"/>
  <c r="Y1088" i="16"/>
  <c r="Y1087" i="16"/>
  <c r="AA1087" i="16"/>
  <c r="Y1086" i="16"/>
  <c r="Y1085" i="16"/>
  <c r="AA1085" i="16"/>
  <c r="Y1084" i="16"/>
  <c r="Y1083" i="16"/>
  <c r="AA1083" i="16"/>
  <c r="Y1082" i="16"/>
  <c r="Y1081" i="16"/>
  <c r="AA1081" i="16"/>
  <c r="Y1080" i="16"/>
  <c r="Y1079" i="16"/>
  <c r="AA1079" i="16"/>
  <c r="Y1078" i="16"/>
  <c r="Y1077" i="16"/>
  <c r="AA1077" i="16"/>
  <c r="Y1076" i="16"/>
  <c r="Y1075" i="16"/>
  <c r="AA1075" i="16"/>
  <c r="Y1074" i="16"/>
  <c r="Y1073" i="16"/>
  <c r="AA1073" i="16"/>
  <c r="Y1072" i="16"/>
  <c r="Y1071" i="16"/>
  <c r="AA1071" i="16"/>
  <c r="Y1070" i="16"/>
  <c r="Y1069" i="16"/>
  <c r="AA1069" i="16"/>
  <c r="Y1068" i="16"/>
  <c r="Y1067" i="16"/>
  <c r="AA1067" i="16"/>
  <c r="Y1066" i="16"/>
  <c r="Y1065" i="16"/>
  <c r="AA1065" i="16"/>
  <c r="Y1064" i="16"/>
  <c r="Y1063" i="16"/>
  <c r="AA1063" i="16"/>
  <c r="Y1062" i="16"/>
  <c r="Y1061" i="16"/>
  <c r="AA1061" i="16"/>
  <c r="Y1060" i="16"/>
  <c r="Y1059" i="16"/>
  <c r="AA1059" i="16"/>
  <c r="Y1058" i="16"/>
  <c r="Y1057" i="16"/>
  <c r="AA1057" i="16"/>
  <c r="Y1056" i="16"/>
  <c r="Y1055" i="16"/>
  <c r="AA1055" i="16"/>
  <c r="Y1054" i="16"/>
  <c r="Y1053" i="16"/>
  <c r="AA1053" i="16"/>
  <c r="Y1052" i="16"/>
  <c r="Y1051" i="16"/>
  <c r="AA1051" i="16"/>
  <c r="Y1050" i="16"/>
  <c r="Y1049" i="16"/>
  <c r="AA1049" i="16"/>
  <c r="Y1048" i="16"/>
  <c r="Y1047" i="16"/>
  <c r="AA1047" i="16"/>
  <c r="Y1046" i="16"/>
  <c r="Y1045" i="16"/>
  <c r="AA1045" i="16"/>
  <c r="Y1044" i="16"/>
  <c r="Y1043" i="16"/>
  <c r="AA1043" i="16"/>
  <c r="Y1042" i="16"/>
  <c r="Y1041" i="16"/>
  <c r="AA1041" i="16"/>
  <c r="Y1040" i="16"/>
  <c r="Y1039" i="16"/>
  <c r="AA1039" i="16"/>
  <c r="Y1038" i="16"/>
  <c r="Y1037" i="16"/>
  <c r="AA1037" i="16"/>
  <c r="Y1036" i="16"/>
  <c r="Y1035" i="16"/>
  <c r="AA1035" i="16"/>
  <c r="Y1034" i="16"/>
  <c r="Y1033" i="16"/>
  <c r="AA1033" i="16"/>
  <c r="Y1032" i="16"/>
  <c r="Y1031" i="16"/>
  <c r="AA1031" i="16"/>
  <c r="Y1030" i="16"/>
  <c r="Y1029" i="16"/>
  <c r="AA1029" i="16"/>
  <c r="Y1028" i="16"/>
  <c r="Y1027" i="16"/>
  <c r="AA1027" i="16"/>
  <c r="Y1026" i="16"/>
  <c r="Y1025" i="16"/>
  <c r="AA1025" i="16"/>
  <c r="Y1024" i="16"/>
  <c r="Y1023" i="16"/>
  <c r="AA1023" i="16"/>
  <c r="Y1022" i="16"/>
  <c r="Y1021" i="16"/>
  <c r="AA1021" i="16"/>
  <c r="Y1020" i="16"/>
  <c r="Y1019" i="16"/>
  <c r="AA1019" i="16"/>
  <c r="Y1018" i="16"/>
  <c r="Y1017" i="16"/>
  <c r="AA1017" i="16"/>
  <c r="Y1016" i="16"/>
  <c r="Y1015" i="16"/>
  <c r="AA1015" i="16"/>
  <c r="Y1014" i="16"/>
  <c r="Y1013" i="16"/>
  <c r="AA1013" i="16"/>
  <c r="Y1012" i="16"/>
  <c r="Y1011" i="16"/>
  <c r="AA1011" i="16"/>
  <c r="Y1010" i="16"/>
  <c r="Y1009" i="16"/>
  <c r="AA1009" i="16"/>
  <c r="Y1008" i="16"/>
  <c r="Y1007" i="16"/>
  <c r="AA1007" i="16"/>
  <c r="Y1006" i="16"/>
  <c r="Y1005" i="16"/>
  <c r="AA1005" i="16"/>
  <c r="Y1004" i="16"/>
  <c r="Y1003" i="16"/>
  <c r="AA1003" i="16"/>
  <c r="Y1002" i="16"/>
  <c r="Y1001" i="16"/>
  <c r="AA1001" i="16"/>
  <c r="Y1000" i="16"/>
  <c r="Y999" i="16"/>
  <c r="AA999" i="16"/>
  <c r="Y998" i="16"/>
  <c r="Y997" i="16"/>
  <c r="AA997" i="16"/>
  <c r="Y996" i="16"/>
  <c r="Y995" i="16"/>
  <c r="AA995" i="16"/>
  <c r="Y994" i="16"/>
  <c r="Y993" i="16"/>
  <c r="AA993" i="16"/>
  <c r="Y992" i="16"/>
  <c r="Y991" i="16"/>
  <c r="AA991" i="16"/>
  <c r="Y990" i="16"/>
  <c r="Y989" i="16"/>
  <c r="AA989" i="16"/>
  <c r="Y988" i="16"/>
  <c r="Y987" i="16"/>
  <c r="AA987" i="16"/>
  <c r="Y986" i="16"/>
  <c r="Y985" i="16"/>
  <c r="AA985" i="16"/>
  <c r="Y984" i="16"/>
  <c r="Y983" i="16"/>
  <c r="AA983" i="16"/>
  <c r="Y982" i="16"/>
  <c r="Y981" i="16"/>
  <c r="AA981" i="16"/>
  <c r="Y980" i="16"/>
  <c r="Y979" i="16"/>
  <c r="AA979" i="16"/>
  <c r="Y978" i="16"/>
  <c r="Y977" i="16"/>
  <c r="AA977" i="16"/>
  <c r="Y976" i="16"/>
  <c r="Y975" i="16"/>
  <c r="AA975" i="16"/>
  <c r="Y974" i="16"/>
  <c r="Y973" i="16"/>
  <c r="AA973" i="16"/>
  <c r="Y972" i="16"/>
  <c r="Y971" i="16"/>
  <c r="AA971" i="16"/>
  <c r="Y970" i="16"/>
  <c r="Y969" i="16"/>
  <c r="AA969" i="16"/>
  <c r="Y968" i="16"/>
  <c r="Y967" i="16"/>
  <c r="AA967" i="16"/>
  <c r="Y966" i="16"/>
  <c r="Y965" i="16"/>
  <c r="AA965" i="16"/>
  <c r="Y964" i="16"/>
  <c r="Y963" i="16"/>
  <c r="AA963" i="16"/>
  <c r="Y962" i="16"/>
  <c r="Y961" i="16"/>
  <c r="AA961" i="16"/>
  <c r="Y960" i="16"/>
  <c r="Y959" i="16"/>
  <c r="AA959" i="16"/>
  <c r="Y958" i="16"/>
  <c r="Y957" i="16"/>
  <c r="AA957" i="16"/>
  <c r="Y956" i="16"/>
  <c r="Y955" i="16"/>
  <c r="AA955" i="16"/>
  <c r="Y954" i="16"/>
  <c r="Y953" i="16"/>
  <c r="AA953" i="16"/>
  <c r="Y952" i="16"/>
  <c r="Y951" i="16"/>
  <c r="AA951" i="16"/>
  <c r="Y950" i="16"/>
  <c r="Y949" i="16"/>
  <c r="AA949" i="16"/>
  <c r="Y948" i="16"/>
  <c r="Y947" i="16"/>
  <c r="AA947" i="16"/>
  <c r="Y946" i="16"/>
  <c r="Y945" i="16"/>
  <c r="AA945" i="16"/>
  <c r="Y944" i="16"/>
  <c r="Y943" i="16"/>
  <c r="AA943" i="16"/>
  <c r="Y942" i="16"/>
  <c r="Y941" i="16"/>
  <c r="AA941" i="16"/>
  <c r="Y940" i="16"/>
  <c r="Y939" i="16"/>
  <c r="AA939" i="16"/>
  <c r="Y938" i="16"/>
  <c r="Y937" i="16"/>
  <c r="AA937" i="16"/>
  <c r="Y936" i="16"/>
  <c r="Y935" i="16"/>
  <c r="AA935" i="16"/>
  <c r="Y934" i="16"/>
  <c r="Y933" i="16"/>
  <c r="AA933" i="16"/>
  <c r="Y932" i="16"/>
  <c r="Y931" i="16"/>
  <c r="AA931" i="16"/>
  <c r="Y930" i="16"/>
  <c r="Y929" i="16"/>
  <c r="AA929" i="16"/>
  <c r="Y928" i="16"/>
  <c r="Y927" i="16"/>
  <c r="AA927" i="16"/>
  <c r="Y926" i="16"/>
  <c r="Y925" i="16"/>
  <c r="AA925" i="16"/>
  <c r="Y924" i="16"/>
  <c r="Y923" i="16"/>
  <c r="AA923" i="16"/>
  <c r="Y922" i="16"/>
  <c r="Y921" i="16"/>
  <c r="AA921" i="16"/>
  <c r="Y920" i="16"/>
  <c r="Y919" i="16"/>
  <c r="AA919" i="16"/>
  <c r="Y918" i="16"/>
  <c r="Y917" i="16"/>
  <c r="AA917" i="16"/>
  <c r="Y916" i="16"/>
  <c r="Y915" i="16"/>
  <c r="AA915" i="16"/>
  <c r="Y914" i="16"/>
  <c r="Y913" i="16"/>
  <c r="AA913" i="16"/>
  <c r="Y912" i="16"/>
  <c r="Y911" i="16"/>
  <c r="AA911" i="16"/>
  <c r="Y910" i="16"/>
  <c r="Y909" i="16"/>
  <c r="AA909" i="16"/>
  <c r="Y908" i="16"/>
  <c r="Y907" i="16"/>
  <c r="AA907" i="16"/>
  <c r="Y906" i="16"/>
  <c r="Y905" i="16"/>
  <c r="AA905" i="16"/>
  <c r="Y904" i="16"/>
  <c r="Y903" i="16"/>
  <c r="AA903" i="16"/>
  <c r="Y902" i="16"/>
  <c r="Y901" i="16"/>
  <c r="AA901" i="16"/>
  <c r="Y900" i="16"/>
  <c r="Y899" i="16"/>
  <c r="AA899" i="16"/>
  <c r="Y898" i="16"/>
  <c r="Y897" i="16"/>
  <c r="AA897" i="16"/>
  <c r="Y896" i="16"/>
  <c r="Y895" i="16"/>
  <c r="AA895" i="16"/>
  <c r="Y894" i="16"/>
  <c r="Y893" i="16"/>
  <c r="AA893" i="16"/>
  <c r="Y892" i="16"/>
  <c r="Y891" i="16"/>
  <c r="AA891" i="16"/>
  <c r="Y890" i="16"/>
  <c r="Y889" i="16"/>
  <c r="AA889" i="16"/>
  <c r="Y888" i="16"/>
  <c r="Y887" i="16"/>
  <c r="AA887" i="16"/>
  <c r="Y886" i="16"/>
  <c r="Y885" i="16"/>
  <c r="AA885" i="16"/>
  <c r="Y884" i="16"/>
  <c r="Y883" i="16"/>
  <c r="AA883" i="16"/>
  <c r="Y882" i="16"/>
  <c r="Y881" i="16"/>
  <c r="AA881" i="16"/>
  <c r="Y880" i="16"/>
  <c r="Y879" i="16"/>
  <c r="AA879" i="16"/>
  <c r="Y878" i="16"/>
  <c r="Y877" i="16"/>
  <c r="AA877" i="16"/>
  <c r="Y876" i="16"/>
  <c r="Y875" i="16"/>
  <c r="AA875" i="16"/>
  <c r="Y874" i="16"/>
  <c r="Y873" i="16"/>
  <c r="AA873" i="16"/>
  <c r="Y872" i="16"/>
  <c r="Y871" i="16"/>
  <c r="AA871" i="16"/>
  <c r="Y870" i="16"/>
  <c r="Y869" i="16"/>
  <c r="AA869" i="16"/>
  <c r="Y868" i="16"/>
  <c r="Y867" i="16"/>
  <c r="AA867" i="16"/>
  <c r="Y866" i="16"/>
  <c r="Y865" i="16"/>
  <c r="AA865" i="16"/>
  <c r="Y864" i="16"/>
  <c r="Y863" i="16"/>
  <c r="AA863" i="16"/>
  <c r="Y862" i="16"/>
  <c r="Y861" i="16"/>
  <c r="AA861" i="16"/>
  <c r="Y860" i="16"/>
  <c r="Y859" i="16"/>
  <c r="AA859" i="16"/>
  <c r="Y858" i="16"/>
  <c r="Y857" i="16"/>
  <c r="AA857" i="16"/>
  <c r="Y856" i="16"/>
  <c r="Y855" i="16"/>
  <c r="AA855" i="16"/>
  <c r="Y854" i="16"/>
  <c r="Y853" i="16"/>
  <c r="AA853" i="16"/>
  <c r="Y852" i="16"/>
  <c r="Y851" i="16"/>
  <c r="AA851" i="16"/>
  <c r="Y850" i="16"/>
  <c r="Y849" i="16"/>
  <c r="AA849" i="16"/>
  <c r="Y848" i="16"/>
  <c r="Y847" i="16"/>
  <c r="AA847" i="16"/>
  <c r="Y846" i="16"/>
  <c r="Y845" i="16"/>
  <c r="AA845" i="16"/>
  <c r="Y844" i="16"/>
  <c r="Y843" i="16"/>
  <c r="AA843" i="16"/>
  <c r="Y842" i="16"/>
  <c r="Y841" i="16"/>
  <c r="AA841" i="16"/>
  <c r="Y840" i="16"/>
  <c r="Y839" i="16"/>
  <c r="AA839" i="16"/>
  <c r="Y838" i="16"/>
  <c r="Y837" i="16"/>
  <c r="AA837" i="16"/>
  <c r="Y836" i="16"/>
  <c r="Y835" i="16"/>
  <c r="AA835" i="16"/>
  <c r="Y834" i="16"/>
  <c r="Y833" i="16"/>
  <c r="AA833" i="16"/>
  <c r="Y832" i="16"/>
  <c r="Y831" i="16"/>
  <c r="AA831" i="16"/>
  <c r="Y830" i="16"/>
  <c r="Y829" i="16"/>
  <c r="AA829" i="16"/>
  <c r="Y828" i="16"/>
  <c r="Y827" i="16"/>
  <c r="AA827" i="16"/>
  <c r="Y826" i="16"/>
  <c r="Y825" i="16"/>
  <c r="AA825" i="16"/>
  <c r="Y824" i="16"/>
  <c r="Y823" i="16"/>
  <c r="AA823" i="16"/>
  <c r="Y822" i="16"/>
  <c r="Y821" i="16"/>
  <c r="AA821" i="16"/>
  <c r="Y820" i="16"/>
  <c r="Y819" i="16"/>
  <c r="AA819" i="16"/>
  <c r="Y818" i="16"/>
  <c r="Y817" i="16"/>
  <c r="AA817" i="16"/>
  <c r="Y816" i="16"/>
  <c r="Y815" i="16"/>
  <c r="AA815" i="16"/>
  <c r="Y814" i="16"/>
  <c r="Y813" i="16"/>
  <c r="AA813" i="16"/>
  <c r="Y812" i="16"/>
  <c r="Y811" i="16"/>
  <c r="AA811" i="16"/>
  <c r="Y810" i="16"/>
  <c r="Y809" i="16"/>
  <c r="AA809" i="16"/>
  <c r="Y808" i="16"/>
  <c r="Y807" i="16"/>
  <c r="AA807" i="16"/>
  <c r="Y806" i="16"/>
  <c r="Y805" i="16"/>
  <c r="AA805" i="16"/>
  <c r="Y804" i="16"/>
  <c r="Y803" i="16"/>
  <c r="AA803" i="16"/>
  <c r="Y802" i="16"/>
  <c r="Y801" i="16"/>
  <c r="AA801" i="16"/>
  <c r="Y800" i="16"/>
  <c r="Y799" i="16"/>
  <c r="AA799" i="16"/>
  <c r="Y798" i="16"/>
  <c r="Y797" i="16"/>
  <c r="AA797" i="16"/>
  <c r="Y796" i="16"/>
  <c r="Y795" i="16"/>
  <c r="AA795" i="16"/>
  <c r="Y794" i="16"/>
  <c r="Y793" i="16"/>
  <c r="AA793" i="16"/>
  <c r="Y792" i="16"/>
  <c r="Y791" i="16"/>
  <c r="AA791" i="16"/>
  <c r="Y790" i="16"/>
  <c r="Y789" i="16"/>
  <c r="AA789" i="16"/>
  <c r="Y788" i="16"/>
  <c r="Y787" i="16"/>
  <c r="AA787" i="16"/>
  <c r="Y786" i="16"/>
  <c r="Y785" i="16"/>
  <c r="AA785" i="16"/>
  <c r="Y784" i="16"/>
  <c r="Y783" i="16"/>
  <c r="AA783" i="16"/>
  <c r="Y782" i="16"/>
  <c r="Y781" i="16"/>
  <c r="AA781" i="16"/>
  <c r="Y780" i="16"/>
  <c r="Y779" i="16"/>
  <c r="AA779" i="16"/>
  <c r="Y778" i="16"/>
  <c r="Y777" i="16"/>
  <c r="AA777" i="16"/>
  <c r="Y776" i="16"/>
  <c r="Y775" i="16"/>
  <c r="AA775" i="16"/>
  <c r="Y774" i="16"/>
  <c r="Y773" i="16"/>
  <c r="AA773" i="16"/>
  <c r="Y772" i="16"/>
  <c r="Y771" i="16"/>
  <c r="AA771" i="16"/>
  <c r="Y770" i="16"/>
  <c r="Y769" i="16"/>
  <c r="AA769" i="16"/>
  <c r="Y768" i="16"/>
  <c r="Y767" i="16"/>
  <c r="AA767" i="16"/>
  <c r="Y766" i="16"/>
  <c r="Y765" i="16"/>
  <c r="AA765" i="16"/>
  <c r="Y764" i="16"/>
  <c r="Y763" i="16"/>
  <c r="AA763" i="16"/>
  <c r="Y762" i="16"/>
  <c r="Y761" i="16"/>
  <c r="AA761" i="16"/>
  <c r="Y760" i="16"/>
  <c r="Y759" i="16"/>
  <c r="AA759" i="16"/>
  <c r="Y758" i="16"/>
  <c r="Y757" i="16"/>
  <c r="AA757" i="16"/>
  <c r="Y756" i="16"/>
  <c r="Y755" i="16"/>
  <c r="AA755" i="16"/>
  <c r="Y754" i="16"/>
  <c r="Y753" i="16"/>
  <c r="AA753" i="16"/>
  <c r="Y752" i="16"/>
  <c r="Y751" i="16"/>
  <c r="AA751" i="16"/>
  <c r="Y750" i="16"/>
  <c r="Y749" i="16"/>
  <c r="AA749" i="16"/>
  <c r="Y748" i="16"/>
  <c r="Y747" i="16"/>
  <c r="AA747" i="16"/>
  <c r="Y746" i="16"/>
  <c r="Y745" i="16"/>
  <c r="AA745" i="16"/>
  <c r="Y744" i="16"/>
  <c r="Y743" i="16"/>
  <c r="AA743" i="16"/>
  <c r="Y742" i="16"/>
  <c r="Y741" i="16"/>
  <c r="AA741" i="16"/>
  <c r="Y740" i="16"/>
  <c r="Y739" i="16"/>
  <c r="AA739" i="16"/>
  <c r="Y738" i="16"/>
  <c r="Y737" i="16"/>
  <c r="AA737" i="16"/>
  <c r="Y736" i="16"/>
  <c r="Y735" i="16"/>
  <c r="AA735" i="16"/>
  <c r="Y734" i="16"/>
  <c r="Y733" i="16"/>
  <c r="AA733" i="16"/>
  <c r="Y732" i="16"/>
  <c r="Y731" i="16"/>
  <c r="AA731" i="16"/>
  <c r="Y730" i="16"/>
  <c r="Y729" i="16"/>
  <c r="AA729" i="16"/>
  <c r="Y728" i="16"/>
  <c r="Y727" i="16"/>
  <c r="AA727" i="16"/>
  <c r="Y726" i="16"/>
  <c r="Y725" i="16"/>
  <c r="AA725" i="16"/>
  <c r="Y724" i="16"/>
  <c r="Y723" i="16"/>
  <c r="AA723" i="16"/>
  <c r="Y722" i="16"/>
  <c r="Y721" i="16"/>
  <c r="AA721" i="16"/>
  <c r="Y720" i="16"/>
  <c r="Y719" i="16"/>
  <c r="AA719" i="16"/>
  <c r="Y718" i="16"/>
  <c r="Y717" i="16"/>
  <c r="AA717" i="16"/>
  <c r="Y716" i="16"/>
  <c r="Y715" i="16"/>
  <c r="AA715" i="16"/>
  <c r="Y714" i="16"/>
  <c r="Y713" i="16"/>
  <c r="AA713" i="16"/>
  <c r="Y712" i="16"/>
  <c r="Y711" i="16"/>
  <c r="AA711" i="16"/>
  <c r="Y710" i="16"/>
  <c r="Y709" i="16"/>
  <c r="AA709" i="16"/>
  <c r="Y708" i="16"/>
  <c r="Y707" i="16"/>
  <c r="AA707" i="16"/>
  <c r="Y706" i="16"/>
  <c r="Y705" i="16"/>
  <c r="AA705" i="16"/>
  <c r="Y704" i="16"/>
  <c r="Y703" i="16"/>
  <c r="AA703" i="16"/>
  <c r="Y702" i="16"/>
  <c r="Y701" i="16"/>
  <c r="AA701" i="16"/>
  <c r="Y700" i="16"/>
  <c r="Y699" i="16"/>
  <c r="AA699" i="16"/>
  <c r="Y698" i="16"/>
  <c r="Y697" i="16"/>
  <c r="AA697" i="16"/>
  <c r="Y696" i="16"/>
  <c r="Y695" i="16"/>
  <c r="AA695" i="16"/>
  <c r="Y694" i="16"/>
  <c r="Y693" i="16"/>
  <c r="AA693" i="16"/>
  <c r="Y692" i="16"/>
  <c r="Y691" i="16"/>
  <c r="AA691" i="16"/>
  <c r="Y690" i="16"/>
  <c r="Y689" i="16"/>
  <c r="AA689" i="16"/>
  <c r="Y688" i="16"/>
  <c r="Y687" i="16"/>
  <c r="AA687" i="16"/>
  <c r="Y686" i="16"/>
  <c r="Y685" i="16"/>
  <c r="AA685" i="16"/>
  <c r="Y684" i="16"/>
  <c r="AA684" i="16"/>
  <c r="Y683" i="16"/>
  <c r="Y682" i="16"/>
  <c r="AA682" i="16"/>
  <c r="Y681" i="16"/>
  <c r="AA681" i="16"/>
  <c r="Y680" i="16"/>
  <c r="Y679" i="16"/>
  <c r="AA679" i="16"/>
  <c r="Y678" i="16"/>
  <c r="Y677" i="16"/>
  <c r="AA677" i="16"/>
  <c r="Y676" i="16"/>
  <c r="AA676" i="16"/>
  <c r="Y675" i="16"/>
  <c r="Y674" i="16"/>
  <c r="AA674" i="16"/>
  <c r="Y673" i="16"/>
  <c r="AA673" i="16"/>
  <c r="Y672" i="16"/>
  <c r="Y671" i="16"/>
  <c r="AA671" i="16"/>
  <c r="Y670" i="16"/>
  <c r="Y669" i="16"/>
  <c r="AA669" i="16"/>
  <c r="Y668" i="16"/>
  <c r="AA668" i="16"/>
  <c r="Y667" i="16"/>
  <c r="Y666" i="16"/>
  <c r="AA666" i="16"/>
  <c r="Y665" i="16"/>
  <c r="AA665" i="16"/>
  <c r="Y664" i="16"/>
  <c r="Y663" i="16"/>
  <c r="AA663" i="16"/>
  <c r="Y662" i="16"/>
  <c r="Y661" i="16"/>
  <c r="AA661" i="16"/>
  <c r="Y660" i="16"/>
  <c r="AA660" i="16"/>
  <c r="Y659" i="16"/>
  <c r="Y658" i="16"/>
  <c r="AA658" i="16"/>
  <c r="Y657" i="16"/>
  <c r="AA657" i="16"/>
  <c r="Y656" i="16"/>
  <c r="Y655" i="16"/>
  <c r="AA655" i="16"/>
  <c r="Y654" i="16"/>
  <c r="Y653" i="16"/>
  <c r="AA653" i="16"/>
  <c r="Y652" i="16"/>
  <c r="AA652" i="16"/>
  <c r="Y651" i="16"/>
  <c r="Y650" i="16"/>
  <c r="AA650" i="16"/>
  <c r="Y649" i="16"/>
  <c r="AA649" i="16"/>
  <c r="Y648" i="16"/>
  <c r="Y647" i="16"/>
  <c r="AA647" i="16"/>
  <c r="Y646" i="16"/>
  <c r="Y645" i="16"/>
  <c r="AA645" i="16"/>
  <c r="Y644" i="16"/>
  <c r="AA644" i="16"/>
  <c r="Y643" i="16"/>
  <c r="Y642" i="16"/>
  <c r="AA642" i="16"/>
  <c r="Y641" i="16"/>
  <c r="AA641" i="16"/>
  <c r="Y640" i="16"/>
  <c r="Y639" i="16"/>
  <c r="AA639" i="16"/>
  <c r="Y638" i="16"/>
  <c r="Y637" i="16"/>
  <c r="AA637" i="16"/>
  <c r="Y636" i="16"/>
  <c r="AA636" i="16"/>
  <c r="Y635" i="16"/>
  <c r="Y634" i="16"/>
  <c r="AA634" i="16"/>
  <c r="Y633" i="16"/>
  <c r="AA633" i="16"/>
  <c r="Y632" i="16"/>
  <c r="Y631" i="16"/>
  <c r="AA631" i="16"/>
  <c r="Y630" i="16"/>
  <c r="Y629" i="16"/>
  <c r="AA629" i="16"/>
  <c r="Y628" i="16"/>
  <c r="AA628" i="16"/>
  <c r="Y627" i="16"/>
  <c r="Y626" i="16"/>
  <c r="AA626" i="16"/>
  <c r="Y625" i="16"/>
  <c r="AA625" i="16"/>
  <c r="Y624" i="16"/>
  <c r="Y623" i="16"/>
  <c r="AA623" i="16"/>
  <c r="Y622" i="16"/>
  <c r="Y621" i="16"/>
  <c r="AA621" i="16"/>
  <c r="Y620" i="16"/>
  <c r="AA620" i="16"/>
  <c r="Y619" i="16"/>
  <c r="Y618" i="16"/>
  <c r="AA618" i="16"/>
  <c r="Y617" i="16"/>
  <c r="AA617" i="16"/>
  <c r="Y616" i="16"/>
  <c r="Y615" i="16"/>
  <c r="AA615" i="16"/>
  <c r="Y614" i="16"/>
  <c r="Y613" i="16"/>
  <c r="AA613" i="16"/>
  <c r="Y612" i="16"/>
  <c r="AA612" i="16"/>
  <c r="Y611" i="16"/>
  <c r="Y610" i="16"/>
  <c r="AA610" i="16"/>
  <c r="Y609" i="16"/>
  <c r="AA609" i="16"/>
  <c r="Y608" i="16"/>
  <c r="Y607" i="16"/>
  <c r="AA607" i="16"/>
  <c r="Y606" i="16"/>
  <c r="Y605" i="16"/>
  <c r="AA605" i="16"/>
  <c r="Y604" i="16"/>
  <c r="AA604" i="16"/>
  <c r="Y603" i="16"/>
  <c r="Y602" i="16"/>
  <c r="AA602" i="16"/>
  <c r="Y601" i="16"/>
  <c r="AA601" i="16"/>
  <c r="Y600" i="16"/>
  <c r="Y599" i="16"/>
  <c r="AA599" i="16"/>
  <c r="Y598" i="16"/>
  <c r="Y597" i="16"/>
  <c r="AA597" i="16"/>
  <c r="Y596" i="16"/>
  <c r="AA596" i="16"/>
  <c r="Y595" i="16"/>
  <c r="Y594" i="16"/>
  <c r="AA594" i="16"/>
  <c r="Y593" i="16"/>
  <c r="AA593" i="16"/>
  <c r="Y592" i="16"/>
  <c r="Y591" i="16"/>
  <c r="AA591" i="16"/>
  <c r="Y590" i="16"/>
  <c r="Y589" i="16"/>
  <c r="AA589" i="16"/>
  <c r="Y588" i="16"/>
  <c r="AA588" i="16"/>
  <c r="Y587" i="16"/>
  <c r="Y586" i="16"/>
  <c r="AA586" i="16"/>
  <c r="Y585" i="16"/>
  <c r="AA585" i="16"/>
  <c r="Y584" i="16"/>
  <c r="Y583" i="16"/>
  <c r="AA583" i="16"/>
  <c r="Y582" i="16"/>
  <c r="Y581" i="16"/>
  <c r="AA581" i="16"/>
  <c r="Y580" i="16"/>
  <c r="AA580" i="16"/>
  <c r="Y579" i="16"/>
  <c r="Y578" i="16"/>
  <c r="AA578" i="16"/>
  <c r="Y577" i="16"/>
  <c r="AA577" i="16"/>
  <c r="Y576" i="16"/>
  <c r="Y575" i="16"/>
  <c r="AA575" i="16"/>
  <c r="Y574" i="16"/>
  <c r="Y573" i="16"/>
  <c r="AA573" i="16"/>
  <c r="Y572" i="16"/>
  <c r="AA572" i="16"/>
  <c r="Y571" i="16"/>
  <c r="Y570" i="16"/>
  <c r="AA570" i="16"/>
  <c r="Y569" i="16"/>
  <c r="AA569" i="16"/>
  <c r="Y568" i="16"/>
  <c r="Y567" i="16"/>
  <c r="AA567" i="16"/>
  <c r="Y566" i="16"/>
  <c r="Y565" i="16"/>
  <c r="AA565" i="16"/>
  <c r="Y564" i="16"/>
  <c r="AA564" i="16"/>
  <c r="Y563" i="16"/>
  <c r="Y562" i="16"/>
  <c r="AA562" i="16"/>
  <c r="Y561" i="16"/>
  <c r="AA561" i="16"/>
  <c r="Y560" i="16"/>
  <c r="Y559" i="16"/>
  <c r="AA559" i="16"/>
  <c r="Y558" i="16"/>
  <c r="Y557" i="16"/>
  <c r="AA557" i="16"/>
  <c r="Y556" i="16"/>
  <c r="AA556" i="16"/>
  <c r="Y555" i="16"/>
  <c r="Y554" i="16"/>
  <c r="AA554" i="16"/>
  <c r="Y553" i="16"/>
  <c r="AA553" i="16"/>
  <c r="Y552" i="16"/>
  <c r="Y551" i="16"/>
  <c r="AA551" i="16"/>
  <c r="Y550" i="16"/>
  <c r="Y549" i="16"/>
  <c r="AA549" i="16"/>
  <c r="Y548" i="16"/>
  <c r="AA548" i="16"/>
  <c r="Y547" i="16"/>
  <c r="Y546" i="16"/>
  <c r="AA546" i="16"/>
  <c r="Y545" i="16"/>
  <c r="AA545" i="16"/>
  <c r="Y544" i="16"/>
  <c r="Y543" i="16"/>
  <c r="AA543" i="16"/>
  <c r="Y542" i="16"/>
  <c r="Y541" i="16"/>
  <c r="AA541" i="16"/>
  <c r="Y540" i="16"/>
  <c r="AA540" i="16"/>
  <c r="Y539" i="16"/>
  <c r="Y538" i="16"/>
  <c r="AA538" i="16"/>
  <c r="Y537" i="16"/>
  <c r="AA537" i="16"/>
  <c r="Y536" i="16"/>
  <c r="Y535" i="16"/>
  <c r="AA535" i="16"/>
  <c r="Y534" i="16"/>
  <c r="Y533" i="16"/>
  <c r="AA533" i="16"/>
  <c r="Y532" i="16"/>
  <c r="AA532" i="16"/>
  <c r="Y531" i="16"/>
  <c r="Y530" i="16"/>
  <c r="AA530" i="16"/>
  <c r="Y529" i="16"/>
  <c r="AA529" i="16"/>
  <c r="Y528" i="16"/>
  <c r="Y527" i="16"/>
  <c r="AA527" i="16"/>
  <c r="Y526" i="16"/>
  <c r="Y525" i="16"/>
  <c r="AA525" i="16"/>
  <c r="Y524" i="16"/>
  <c r="AA524" i="16"/>
  <c r="Y523" i="16"/>
  <c r="Y522" i="16"/>
  <c r="AA522" i="16"/>
  <c r="Y521" i="16"/>
  <c r="AA521" i="16"/>
  <c r="Y520" i="16"/>
  <c r="Y519" i="16"/>
  <c r="AA519" i="16"/>
  <c r="Y518" i="16"/>
  <c r="Y517" i="16"/>
  <c r="AA517" i="16"/>
  <c r="Y516" i="16"/>
  <c r="AA516" i="16"/>
  <c r="Y515" i="16"/>
  <c r="Y514" i="16"/>
  <c r="AA514" i="16"/>
  <c r="Y513" i="16"/>
  <c r="AA513" i="16"/>
  <c r="Y512" i="16"/>
  <c r="Y511" i="16"/>
  <c r="AA511" i="16"/>
  <c r="Y510" i="16"/>
  <c r="Y509" i="16"/>
  <c r="AA509" i="16"/>
  <c r="Y508" i="16"/>
  <c r="AA508" i="16"/>
  <c r="Y507" i="16"/>
  <c r="Y506" i="16"/>
  <c r="AA506" i="16"/>
  <c r="Y505" i="16"/>
  <c r="AA505" i="16"/>
  <c r="Y504" i="16"/>
  <c r="Y503" i="16"/>
  <c r="AA503" i="16"/>
  <c r="Y502" i="16"/>
  <c r="Y501" i="16"/>
  <c r="AA501" i="16"/>
  <c r="Y500" i="16"/>
  <c r="AA500" i="16"/>
  <c r="Y499" i="16"/>
  <c r="Y498" i="16"/>
  <c r="AA498" i="16"/>
  <c r="Y497" i="16"/>
  <c r="AA497" i="16"/>
  <c r="Y496" i="16"/>
  <c r="Y495" i="16"/>
  <c r="AA495" i="16"/>
  <c r="Y494" i="16"/>
  <c r="Y493" i="16"/>
  <c r="AA493" i="16"/>
  <c r="Y492" i="16"/>
  <c r="AA492" i="16"/>
  <c r="Y491" i="16"/>
  <c r="Y490" i="16"/>
  <c r="AA490" i="16"/>
  <c r="Y489" i="16"/>
  <c r="AA489" i="16"/>
  <c r="Y488" i="16"/>
  <c r="Y487" i="16"/>
  <c r="AA487" i="16"/>
  <c r="Y486" i="16"/>
  <c r="Y485" i="16"/>
  <c r="AA485" i="16"/>
  <c r="Y484" i="16"/>
  <c r="AA484" i="16"/>
  <c r="Y483" i="16"/>
  <c r="Y482" i="16"/>
  <c r="AA482" i="16"/>
  <c r="Y481" i="16"/>
  <c r="AA481" i="16"/>
  <c r="Y480" i="16"/>
  <c r="Y479" i="16"/>
  <c r="AA479" i="16"/>
  <c r="Y478" i="16"/>
  <c r="Y477" i="16"/>
  <c r="AA477" i="16"/>
  <c r="Y476" i="16"/>
  <c r="AA476" i="16"/>
  <c r="Y475" i="16"/>
  <c r="Y474" i="16"/>
  <c r="AA474" i="16"/>
  <c r="Y473" i="16"/>
  <c r="AA473" i="16"/>
  <c r="Y472" i="16"/>
  <c r="Y471" i="16"/>
  <c r="AA471" i="16"/>
  <c r="Y470" i="16"/>
  <c r="Y469" i="16"/>
  <c r="AA469" i="16"/>
  <c r="Y468" i="16"/>
  <c r="AA468" i="16"/>
  <c r="Y467" i="16"/>
  <c r="Y466" i="16"/>
  <c r="AA466" i="16"/>
  <c r="Y465" i="16"/>
  <c r="AA465" i="16"/>
  <c r="Y464" i="16"/>
  <c r="Y463" i="16"/>
  <c r="AA463" i="16"/>
  <c r="Y462" i="16"/>
  <c r="Y461" i="16"/>
  <c r="AA461" i="16"/>
  <c r="Y460" i="16"/>
  <c r="AA460" i="16"/>
  <c r="Y459" i="16"/>
  <c r="Y458" i="16"/>
  <c r="AA458" i="16"/>
  <c r="Y457" i="16"/>
  <c r="AA457" i="16"/>
  <c r="Y456" i="16"/>
  <c r="Y455" i="16"/>
  <c r="AA455" i="16"/>
  <c r="Y454" i="16"/>
  <c r="Y453" i="16"/>
  <c r="AA453" i="16"/>
  <c r="Y452" i="16"/>
  <c r="AA452" i="16"/>
  <c r="Y451" i="16"/>
  <c r="Y450" i="16"/>
  <c r="AA450" i="16"/>
  <c r="Y449" i="16"/>
  <c r="AA449" i="16"/>
  <c r="Y448" i="16"/>
  <c r="Y447" i="16"/>
  <c r="AA447" i="16"/>
  <c r="Y446" i="16"/>
  <c r="Y445" i="16"/>
  <c r="AA445" i="16"/>
  <c r="Y444" i="16"/>
  <c r="AA444" i="16"/>
  <c r="Y443" i="16"/>
  <c r="Y442" i="16"/>
  <c r="AA442" i="16"/>
  <c r="Y441" i="16"/>
  <c r="AA441" i="16"/>
  <c r="Y440" i="16"/>
  <c r="Y439" i="16"/>
  <c r="AA439" i="16"/>
  <c r="Y438" i="16"/>
  <c r="Y437" i="16"/>
  <c r="AA437" i="16"/>
  <c r="Y436" i="16"/>
  <c r="AA436" i="16"/>
  <c r="Y435" i="16"/>
  <c r="Y434" i="16"/>
  <c r="AA434" i="16"/>
  <c r="Y433" i="16"/>
  <c r="AA433" i="16"/>
  <c r="Y432" i="16"/>
  <c r="Y431" i="16"/>
  <c r="AA431" i="16"/>
  <c r="Y430" i="16"/>
  <c r="Y429" i="16"/>
  <c r="AA429" i="16"/>
  <c r="Y428" i="16"/>
  <c r="AA428" i="16"/>
  <c r="Y427" i="16"/>
  <c r="Y426" i="16"/>
  <c r="AA426" i="16"/>
  <c r="Y425" i="16"/>
  <c r="AA425" i="16"/>
  <c r="Y424" i="16"/>
  <c r="Y423" i="16"/>
  <c r="AA423" i="16"/>
  <c r="Y422" i="16"/>
  <c r="Y421" i="16"/>
  <c r="AA421" i="16"/>
  <c r="Y420" i="16"/>
  <c r="AA420" i="16"/>
  <c r="Y419" i="16"/>
  <c r="Y418" i="16"/>
  <c r="AA418" i="16"/>
  <c r="Y417" i="16"/>
  <c r="AA417" i="16"/>
  <c r="Y416" i="16"/>
  <c r="Y415" i="16"/>
  <c r="AA415" i="16"/>
  <c r="Y414" i="16"/>
  <c r="Y413" i="16"/>
  <c r="AA413" i="16"/>
  <c r="Y412" i="16"/>
  <c r="AA412" i="16"/>
  <c r="Y411" i="16"/>
  <c r="Y410" i="16"/>
  <c r="AA410" i="16"/>
  <c r="Y409" i="16"/>
  <c r="AA409" i="16"/>
  <c r="Y408" i="16"/>
  <c r="Y407" i="16"/>
  <c r="AA407" i="16"/>
  <c r="Y406" i="16"/>
  <c r="Y405" i="16"/>
  <c r="AA405" i="16"/>
  <c r="Y404" i="16"/>
  <c r="AA404" i="16"/>
  <c r="Y403" i="16"/>
  <c r="Y402" i="16"/>
  <c r="AA402" i="16"/>
  <c r="Y401" i="16"/>
  <c r="AA401" i="16"/>
  <c r="Y400" i="16"/>
  <c r="Y399" i="16"/>
  <c r="AA399" i="16"/>
  <c r="Y398" i="16"/>
  <c r="Y397" i="16"/>
  <c r="AA397" i="16"/>
  <c r="Y396" i="16"/>
  <c r="AA396" i="16"/>
  <c r="Y395" i="16"/>
  <c r="Y394" i="16"/>
  <c r="AA394" i="16"/>
  <c r="Y393" i="16"/>
  <c r="AA393" i="16"/>
  <c r="Y392" i="16"/>
  <c r="Y391" i="16"/>
  <c r="AA391" i="16"/>
  <c r="Y390" i="16"/>
  <c r="Y389" i="16"/>
  <c r="AA389" i="16"/>
  <c r="Y388" i="16"/>
  <c r="AA388" i="16"/>
  <c r="Y387" i="16"/>
  <c r="Y386" i="16"/>
  <c r="AA386" i="16"/>
  <c r="Y385" i="16"/>
  <c r="AA385" i="16"/>
  <c r="Y384" i="16"/>
  <c r="Y383" i="16"/>
  <c r="AA383" i="16"/>
  <c r="Y382" i="16"/>
  <c r="Y381" i="16"/>
  <c r="AA381" i="16"/>
  <c r="Y380" i="16"/>
  <c r="AA380" i="16"/>
  <c r="Y379" i="16"/>
  <c r="Y378" i="16"/>
  <c r="AA378" i="16"/>
  <c r="Y377" i="16"/>
  <c r="AA377" i="16"/>
  <c r="Y376" i="16"/>
  <c r="Y375" i="16"/>
  <c r="AA375" i="16"/>
  <c r="Y374" i="16"/>
  <c r="Y373" i="16"/>
  <c r="AA373" i="16"/>
  <c r="Y372" i="16"/>
  <c r="AA372" i="16"/>
  <c r="Y371" i="16"/>
  <c r="Y370" i="16"/>
  <c r="AA370" i="16"/>
  <c r="Y369" i="16"/>
  <c r="AA369" i="16"/>
  <c r="Y368" i="16"/>
  <c r="Y367" i="16"/>
  <c r="AA367" i="16"/>
  <c r="Y366" i="16"/>
  <c r="Y365" i="16"/>
  <c r="AA365" i="16"/>
  <c r="Y364" i="16"/>
  <c r="AA364" i="16"/>
  <c r="Y363" i="16"/>
  <c r="Y362" i="16"/>
  <c r="AA362" i="16"/>
  <c r="Y361" i="16"/>
  <c r="AA361" i="16"/>
  <c r="Y360" i="16"/>
  <c r="Y359" i="16"/>
  <c r="AA359" i="16"/>
  <c r="Y358" i="16"/>
  <c r="Y357" i="16"/>
  <c r="AA357" i="16"/>
  <c r="Y356" i="16"/>
  <c r="AA356" i="16"/>
  <c r="Y355" i="16"/>
  <c r="Y354" i="16"/>
  <c r="AA354" i="16"/>
  <c r="Y353" i="16"/>
  <c r="AA353" i="16"/>
  <c r="Y352" i="16"/>
  <c r="Y351" i="16"/>
  <c r="AA351" i="16"/>
  <c r="Y350" i="16"/>
  <c r="Y349" i="16"/>
  <c r="AA349" i="16"/>
  <c r="Y348" i="16"/>
  <c r="AA348" i="16"/>
  <c r="Y347" i="16"/>
  <c r="Y346" i="16"/>
  <c r="AA346" i="16"/>
  <c r="Y345" i="16"/>
  <c r="AA345" i="16"/>
  <c r="Y344" i="16"/>
  <c r="Y343" i="16"/>
  <c r="AA343" i="16"/>
  <c r="Y342" i="16"/>
  <c r="Y341" i="16"/>
  <c r="AA341" i="16"/>
  <c r="Y340" i="16"/>
  <c r="AA340" i="16"/>
  <c r="Y339" i="16"/>
  <c r="Y338" i="16"/>
  <c r="AA338" i="16"/>
  <c r="Y337" i="16"/>
  <c r="AA337" i="16"/>
  <c r="Y336" i="16"/>
  <c r="Y335" i="16"/>
  <c r="AA335" i="16"/>
  <c r="Y334" i="16"/>
  <c r="Y333" i="16"/>
  <c r="AA333" i="16"/>
  <c r="Y332" i="16"/>
  <c r="AA332" i="16"/>
  <c r="Y331" i="16"/>
  <c r="Y330" i="16"/>
  <c r="AA330" i="16"/>
  <c r="Y329" i="16"/>
  <c r="AA329" i="16"/>
  <c r="Y328" i="16"/>
  <c r="Y327" i="16"/>
  <c r="AA327" i="16"/>
  <c r="Y326" i="16"/>
  <c r="Y325" i="16"/>
  <c r="AA325" i="16"/>
  <c r="Y324" i="16"/>
  <c r="AA324" i="16"/>
  <c r="Y323" i="16"/>
  <c r="Y322" i="16"/>
  <c r="AA322" i="16"/>
  <c r="Y321" i="16"/>
  <c r="AA321" i="16"/>
  <c r="Y320" i="16"/>
  <c r="Y319" i="16"/>
  <c r="AA319" i="16"/>
  <c r="Y318" i="16"/>
  <c r="Y317" i="16"/>
  <c r="AA317" i="16"/>
  <c r="Y316" i="16"/>
  <c r="AA316" i="16"/>
  <c r="Y315" i="16"/>
  <c r="Y314" i="16"/>
  <c r="AA314" i="16"/>
  <c r="Y313" i="16"/>
  <c r="AA313" i="16"/>
  <c r="Y312" i="16"/>
  <c r="Y311" i="16"/>
  <c r="AA311" i="16"/>
  <c r="Y310" i="16"/>
  <c r="Y309" i="16"/>
  <c r="AA309" i="16"/>
  <c r="Y308" i="16"/>
  <c r="AA308" i="16"/>
  <c r="Y307" i="16"/>
  <c r="Y306" i="16"/>
  <c r="AA306" i="16"/>
  <c r="Y305" i="16"/>
  <c r="AA305" i="16"/>
  <c r="Y304" i="16"/>
  <c r="Y303" i="16"/>
  <c r="AA303" i="16"/>
  <c r="Y302" i="16"/>
  <c r="Y301" i="16"/>
  <c r="AA301" i="16"/>
  <c r="Y300" i="16"/>
  <c r="AA300" i="16"/>
  <c r="Y299" i="16"/>
  <c r="Y298" i="16"/>
  <c r="AA298" i="16"/>
  <c r="Y297" i="16"/>
  <c r="AA297" i="16"/>
  <c r="Y296" i="16"/>
  <c r="Y295" i="16"/>
  <c r="AA295" i="16"/>
  <c r="Y294" i="16"/>
  <c r="Y293" i="16"/>
  <c r="AA293" i="16"/>
  <c r="Y292" i="16"/>
  <c r="AA292" i="16"/>
  <c r="Y291" i="16"/>
  <c r="Y290" i="16"/>
  <c r="AA290" i="16"/>
  <c r="Y289" i="16"/>
  <c r="AA289" i="16"/>
  <c r="Y288" i="16"/>
  <c r="Y287" i="16"/>
  <c r="AA287" i="16"/>
  <c r="Y286" i="16"/>
  <c r="Y285" i="16"/>
  <c r="AA285" i="16"/>
  <c r="Y284" i="16"/>
  <c r="AA284" i="16"/>
  <c r="Y283" i="16"/>
  <c r="Y282" i="16"/>
  <c r="AA282" i="16"/>
  <c r="Y281" i="16"/>
  <c r="AA281" i="16"/>
  <c r="Y280" i="16"/>
  <c r="Y279" i="16"/>
  <c r="AA279" i="16"/>
  <c r="Y278" i="16"/>
  <c r="Y277" i="16"/>
  <c r="AA277" i="16"/>
  <c r="Y276" i="16"/>
  <c r="AA276" i="16"/>
  <c r="Y275" i="16"/>
  <c r="Y274" i="16"/>
  <c r="AA274" i="16"/>
  <c r="Y273" i="16"/>
  <c r="AA273" i="16"/>
  <c r="Y272" i="16"/>
  <c r="Y271" i="16"/>
  <c r="AA271" i="16"/>
  <c r="Y270" i="16"/>
  <c r="Y269" i="16"/>
  <c r="AA269" i="16"/>
  <c r="Y268" i="16"/>
  <c r="AA268" i="16"/>
  <c r="Y267" i="16"/>
  <c r="Y266" i="16"/>
  <c r="AA266" i="16"/>
  <c r="Y265" i="16"/>
  <c r="AA265" i="16"/>
  <c r="Y264" i="16"/>
  <c r="Y263" i="16"/>
  <c r="AA263" i="16"/>
  <c r="Y262" i="16"/>
  <c r="Y261" i="16"/>
  <c r="AA261" i="16"/>
  <c r="Y260" i="16"/>
  <c r="AA260" i="16"/>
  <c r="Y259" i="16"/>
  <c r="Y258" i="16"/>
  <c r="AA258" i="16"/>
  <c r="Y257" i="16"/>
  <c r="AA257" i="16"/>
  <c r="Y256" i="16"/>
  <c r="Y255" i="16"/>
  <c r="AA255" i="16"/>
  <c r="Y254" i="16"/>
  <c r="Y253" i="16"/>
  <c r="AA253" i="16"/>
  <c r="Y252" i="16"/>
  <c r="AA252" i="16"/>
  <c r="Y251" i="16"/>
  <c r="Y250" i="16"/>
  <c r="AA250" i="16"/>
  <c r="Y249" i="16"/>
  <c r="AA249" i="16"/>
  <c r="Y248" i="16"/>
  <c r="Y247" i="16"/>
  <c r="AA247" i="16"/>
  <c r="Y246" i="16"/>
  <c r="Y245" i="16"/>
  <c r="AA245" i="16"/>
  <c r="Y244" i="16"/>
  <c r="AA244" i="16"/>
  <c r="Y243" i="16"/>
  <c r="Y242" i="16"/>
  <c r="AA242" i="16"/>
  <c r="Y241" i="16"/>
  <c r="AA241" i="16"/>
  <c r="Y240" i="16"/>
  <c r="Y239" i="16"/>
  <c r="AA239" i="16"/>
  <c r="Y238" i="16"/>
  <c r="Y237" i="16"/>
  <c r="AA237" i="16"/>
  <c r="Y236" i="16"/>
  <c r="AA236" i="16"/>
  <c r="Y235" i="16"/>
  <c r="Y234" i="16"/>
  <c r="AA234" i="16"/>
  <c r="Y233" i="16"/>
  <c r="AA233" i="16"/>
  <c r="Y232" i="16"/>
  <c r="Y231" i="16"/>
  <c r="AA231" i="16"/>
  <c r="Y230" i="16"/>
  <c r="Y229" i="16"/>
  <c r="AA229" i="16"/>
  <c r="Y228" i="16"/>
  <c r="AA228" i="16"/>
  <c r="Y227" i="16"/>
  <c r="Y226" i="16"/>
  <c r="AA226" i="16"/>
  <c r="Y225" i="16"/>
  <c r="AA225" i="16"/>
  <c r="Y224" i="16"/>
  <c r="Y223" i="16"/>
  <c r="AA223" i="16"/>
  <c r="Y222" i="16"/>
  <c r="Y221" i="16"/>
  <c r="AA221" i="16"/>
  <c r="Y220" i="16"/>
  <c r="AA220" i="16"/>
  <c r="Y219" i="16"/>
  <c r="Y218" i="16"/>
  <c r="AA218" i="16"/>
  <c r="Y217" i="16"/>
  <c r="AA217" i="16"/>
  <c r="Y216" i="16"/>
  <c r="Y215" i="16"/>
  <c r="AA215" i="16"/>
  <c r="Y214" i="16"/>
  <c r="Y213" i="16"/>
  <c r="AA213" i="16"/>
  <c r="Y212" i="16"/>
  <c r="AA212" i="16"/>
  <c r="Y211" i="16"/>
  <c r="Y210" i="16"/>
  <c r="AA210" i="16"/>
  <c r="Y209" i="16"/>
  <c r="AA209" i="16"/>
  <c r="Y208" i="16"/>
  <c r="Y207" i="16"/>
  <c r="AA207" i="16"/>
  <c r="Y206" i="16"/>
  <c r="Y205" i="16"/>
  <c r="AA205" i="16"/>
  <c r="Y204" i="16"/>
  <c r="AA204" i="16"/>
  <c r="Y203" i="16"/>
  <c r="Y202" i="16"/>
  <c r="AA202" i="16"/>
  <c r="Y201" i="16"/>
  <c r="AA201" i="16"/>
  <c r="Y200" i="16"/>
  <c r="Y199" i="16"/>
  <c r="AA199" i="16"/>
  <c r="Y198" i="16"/>
  <c r="Y197" i="16"/>
  <c r="AA197" i="16"/>
  <c r="Y196" i="16"/>
  <c r="AA196" i="16"/>
  <c r="Y195" i="16"/>
  <c r="Y194" i="16"/>
  <c r="AA194" i="16"/>
  <c r="Y193" i="16"/>
  <c r="AA193" i="16"/>
  <c r="Y192" i="16"/>
  <c r="Y191" i="16"/>
  <c r="AA191" i="16"/>
  <c r="Y190" i="16"/>
  <c r="Y189" i="16"/>
  <c r="AA189" i="16"/>
  <c r="Y188" i="16"/>
  <c r="AA188" i="16"/>
  <c r="Y187" i="16"/>
  <c r="Y186" i="16"/>
  <c r="AA186" i="16"/>
  <c r="Y185" i="16"/>
  <c r="AA185" i="16"/>
  <c r="Y184" i="16"/>
  <c r="Y183" i="16"/>
  <c r="AA183" i="16"/>
  <c r="Y182" i="16"/>
  <c r="Y181" i="16"/>
  <c r="AA181" i="16"/>
  <c r="Y180" i="16"/>
  <c r="AA180" i="16"/>
  <c r="Y179" i="16"/>
  <c r="Y178" i="16"/>
  <c r="AA178" i="16"/>
  <c r="Y177" i="16"/>
  <c r="AA177" i="16"/>
  <c r="Y176" i="16"/>
  <c r="Y175" i="16"/>
  <c r="AA175" i="16"/>
  <c r="Y174" i="16"/>
  <c r="Y173" i="16"/>
  <c r="AA173" i="16"/>
  <c r="Y172" i="16"/>
  <c r="AA172" i="16"/>
  <c r="Y171" i="16"/>
  <c r="Y170" i="16"/>
  <c r="AA170" i="16"/>
  <c r="Y169" i="16"/>
  <c r="AA169" i="16"/>
  <c r="Y168" i="16"/>
  <c r="Y167" i="16"/>
  <c r="AA167" i="16"/>
  <c r="Y166" i="16"/>
  <c r="Y165" i="16"/>
  <c r="AA165" i="16"/>
  <c r="Y164" i="16"/>
  <c r="AA164" i="16"/>
  <c r="Y163" i="16"/>
  <c r="Y162" i="16"/>
  <c r="AA162" i="16"/>
  <c r="Y161" i="16"/>
  <c r="AA161" i="16"/>
  <c r="Y160" i="16"/>
  <c r="Y159" i="16"/>
  <c r="AA159" i="16"/>
  <c r="Y158" i="16"/>
  <c r="Y157" i="16"/>
  <c r="AA157" i="16"/>
  <c r="Y156" i="16"/>
  <c r="AA156" i="16"/>
  <c r="Y155" i="16"/>
  <c r="Y154" i="16"/>
  <c r="AA154" i="16"/>
  <c r="Y153" i="16"/>
  <c r="AA153" i="16"/>
  <c r="Y152" i="16"/>
  <c r="Y151" i="16"/>
  <c r="AA151" i="16"/>
  <c r="Y150" i="16"/>
  <c r="Y149" i="16"/>
  <c r="AA149" i="16"/>
  <c r="Y148" i="16"/>
  <c r="AA148" i="16"/>
  <c r="Y147" i="16"/>
  <c r="Y146" i="16"/>
  <c r="AA146" i="16"/>
  <c r="Y145" i="16"/>
  <c r="AA145" i="16"/>
  <c r="Y144" i="16"/>
  <c r="Y143" i="16"/>
  <c r="AA143" i="16"/>
  <c r="Y142" i="16"/>
  <c r="Y141" i="16"/>
  <c r="AA141" i="16"/>
  <c r="Y140" i="16"/>
  <c r="AA140" i="16"/>
  <c r="Y139" i="16"/>
  <c r="Y138" i="16"/>
  <c r="AA138" i="16"/>
  <c r="Y137" i="16"/>
  <c r="AA137" i="16"/>
  <c r="Y136" i="16"/>
  <c r="Y135" i="16"/>
  <c r="AA135" i="16"/>
  <c r="Y134" i="16"/>
  <c r="Y133" i="16"/>
  <c r="AA133" i="16"/>
  <c r="Y132" i="16"/>
  <c r="AA132" i="16"/>
  <c r="Y131" i="16"/>
  <c r="Y130" i="16"/>
  <c r="AA130" i="16"/>
  <c r="Y129" i="16"/>
  <c r="AA129" i="16"/>
  <c r="Y128" i="16"/>
  <c r="Y127" i="16"/>
  <c r="AA127" i="16"/>
  <c r="Y126" i="16"/>
  <c r="Y125" i="16"/>
  <c r="AA125" i="16"/>
  <c r="Y124" i="16"/>
  <c r="AA124" i="16"/>
  <c r="Y123" i="16"/>
  <c r="Y122" i="16"/>
  <c r="AA122" i="16"/>
  <c r="Y121" i="16"/>
  <c r="AA121" i="16"/>
  <c r="Y120" i="16"/>
  <c r="Y119" i="16"/>
  <c r="AA119" i="16"/>
  <c r="Y118" i="16"/>
  <c r="Y117" i="16"/>
  <c r="AA117" i="16"/>
  <c r="Y116" i="16"/>
  <c r="AA116" i="16"/>
  <c r="Y115" i="16"/>
  <c r="Y114" i="16"/>
  <c r="AA114" i="16"/>
  <c r="Y113" i="16"/>
  <c r="AA113" i="16"/>
  <c r="Y112" i="16"/>
  <c r="Y111" i="16"/>
  <c r="AA111" i="16"/>
  <c r="Y110" i="16"/>
  <c r="Y109" i="16"/>
  <c r="AA109" i="16"/>
  <c r="Y108" i="16"/>
  <c r="AA108" i="16"/>
  <c r="Y107" i="16"/>
  <c r="Y106" i="16"/>
  <c r="AA106" i="16"/>
  <c r="Y105" i="16"/>
  <c r="AA105" i="16"/>
  <c r="Y104" i="16"/>
  <c r="Y103" i="16"/>
  <c r="AA103" i="16"/>
  <c r="Y102" i="16"/>
  <c r="Y101" i="16"/>
  <c r="AA101" i="16"/>
  <c r="Y100" i="16"/>
  <c r="AA100" i="16"/>
  <c r="Y99" i="16"/>
  <c r="Y98" i="16"/>
  <c r="AA98" i="16"/>
  <c r="Y97" i="16"/>
  <c r="AA97" i="16"/>
  <c r="Y96" i="16"/>
  <c r="Y95" i="16"/>
  <c r="AA95" i="16"/>
  <c r="Y94" i="16"/>
  <c r="Y93" i="16"/>
  <c r="AA93" i="16"/>
  <c r="Y92" i="16"/>
  <c r="AA92" i="16"/>
  <c r="Y91" i="16"/>
  <c r="Y90" i="16"/>
  <c r="AA90" i="16"/>
  <c r="Y89" i="16"/>
  <c r="AA89" i="16"/>
  <c r="Y88" i="16"/>
  <c r="Y87" i="16"/>
  <c r="AA87" i="16"/>
  <c r="Y86" i="16"/>
  <c r="Y85" i="16"/>
  <c r="AA85" i="16"/>
  <c r="Y84" i="16"/>
  <c r="AA84" i="16"/>
  <c r="Y83" i="16"/>
  <c r="Y82" i="16"/>
  <c r="AA82" i="16"/>
  <c r="Y81" i="16"/>
  <c r="AA81" i="16"/>
  <c r="Y80" i="16"/>
  <c r="Y79" i="16"/>
  <c r="AA79" i="16"/>
  <c r="Y78" i="16"/>
  <c r="Y77" i="16"/>
  <c r="AA77" i="16"/>
  <c r="Y76" i="16"/>
  <c r="AA76" i="16"/>
  <c r="Y75" i="16"/>
  <c r="Y74" i="16"/>
  <c r="AA74" i="16"/>
  <c r="Y73" i="16"/>
  <c r="AA73" i="16"/>
  <c r="Y72" i="16"/>
  <c r="Y71" i="16"/>
  <c r="AA71" i="16"/>
  <c r="Y70" i="16"/>
  <c r="Y69" i="16"/>
  <c r="AA69" i="16"/>
  <c r="Y68" i="16"/>
  <c r="AA68" i="16"/>
  <c r="Y67" i="16"/>
  <c r="Y66" i="16"/>
  <c r="AA66" i="16"/>
  <c r="Y65" i="16"/>
  <c r="AA65" i="16"/>
  <c r="Y64" i="16"/>
  <c r="Y63" i="16"/>
  <c r="AA63" i="16"/>
  <c r="Y62" i="16"/>
  <c r="Y61" i="16"/>
  <c r="AA61" i="16"/>
  <c r="Y60" i="16"/>
  <c r="AA60" i="16"/>
  <c r="Y59" i="16"/>
  <c r="Y58" i="16"/>
  <c r="AA58" i="16"/>
  <c r="Y57" i="16"/>
  <c r="AA57" i="16"/>
  <c r="Y56" i="16"/>
  <c r="Y55" i="16"/>
  <c r="AA55" i="16"/>
  <c r="Y54" i="16"/>
  <c r="Y53" i="16"/>
  <c r="AA53" i="16"/>
  <c r="Y52" i="16"/>
  <c r="AA52" i="16"/>
  <c r="Y51" i="16"/>
  <c r="Y50" i="16"/>
  <c r="AA50" i="16"/>
  <c r="Y49" i="16"/>
  <c r="AA49" i="16"/>
  <c r="Y48" i="16"/>
  <c r="Y47" i="16"/>
  <c r="AA47" i="16"/>
  <c r="Y46" i="16"/>
  <c r="Y45" i="16"/>
  <c r="AA45" i="16"/>
  <c r="Y44" i="16"/>
  <c r="AA44" i="16"/>
  <c r="Y43" i="16"/>
  <c r="Y42" i="16"/>
  <c r="AA42" i="16"/>
  <c r="Y41" i="16"/>
  <c r="AA41" i="16"/>
  <c r="Y40" i="16"/>
  <c r="Y39" i="16"/>
  <c r="AA39" i="16"/>
  <c r="Y38" i="16"/>
  <c r="Y37" i="16"/>
  <c r="AA37" i="16"/>
  <c r="Y36" i="16"/>
  <c r="AA36" i="16"/>
  <c r="Y35" i="16"/>
  <c r="Y34" i="16"/>
  <c r="AA34" i="16"/>
  <c r="Y33" i="16"/>
  <c r="AA33" i="16"/>
  <c r="Y32" i="16"/>
  <c r="Y31" i="16"/>
  <c r="AA31" i="16"/>
  <c r="Y30" i="16"/>
  <c r="Y29" i="16"/>
  <c r="AA29" i="16"/>
  <c r="Y28" i="16"/>
  <c r="AA28" i="16"/>
  <c r="Y27" i="16"/>
  <c r="Y26" i="16"/>
  <c r="AA26" i="16"/>
  <c r="Y25" i="16"/>
  <c r="AA25" i="16"/>
  <c r="Y24" i="16"/>
  <c r="Y23" i="16"/>
  <c r="AA23" i="16"/>
  <c r="Y22" i="16"/>
  <c r="Y21" i="16"/>
  <c r="AA21" i="16"/>
  <c r="Y20" i="16"/>
  <c r="AA20" i="16"/>
  <c r="Y19" i="16"/>
  <c r="Y18" i="16"/>
  <c r="AA18" i="16"/>
  <c r="Y17" i="16"/>
  <c r="AA17" i="16"/>
  <c r="Y16" i="16"/>
  <c r="Y15" i="16"/>
  <c r="AA15" i="16"/>
  <c r="Y14" i="16"/>
  <c r="Y13" i="16"/>
  <c r="AA13" i="16"/>
  <c r="Y12" i="16"/>
  <c r="AA12" i="16"/>
  <c r="Y11" i="16"/>
  <c r="Y10" i="16"/>
  <c r="AA10" i="16"/>
  <c r="AA11" i="16"/>
  <c r="AA14" i="16"/>
  <c r="AA16" i="16"/>
  <c r="AA19" i="16"/>
  <c r="AA22" i="16"/>
  <c r="AA24" i="16"/>
  <c r="AA27" i="16"/>
  <c r="AA30" i="16"/>
  <c r="AA32" i="16"/>
  <c r="AA35" i="16"/>
  <c r="AA38" i="16"/>
  <c r="AA40" i="16"/>
  <c r="AA43" i="16"/>
  <c r="AA46" i="16"/>
  <c r="AA48" i="16"/>
  <c r="AA51" i="16"/>
  <c r="AA54" i="16"/>
  <c r="AA56" i="16"/>
  <c r="AA59" i="16"/>
  <c r="AA62" i="16"/>
  <c r="AA64" i="16"/>
  <c r="AA67" i="16"/>
  <c r="AA70" i="16"/>
  <c r="AA72" i="16"/>
  <c r="AA75" i="16"/>
  <c r="AA78" i="16"/>
  <c r="AA80" i="16"/>
  <c r="AA83" i="16"/>
  <c r="AA86" i="16"/>
  <c r="AA88" i="16"/>
  <c r="AA91" i="16"/>
  <c r="AA94" i="16"/>
  <c r="AA96" i="16"/>
  <c r="AA99" i="16"/>
  <c r="AA102" i="16"/>
  <c r="AA104" i="16"/>
  <c r="AA107" i="16"/>
  <c r="AA110" i="16"/>
  <c r="AA112" i="16"/>
  <c r="AA115" i="16"/>
  <c r="AA118" i="16"/>
  <c r="AA120" i="16"/>
  <c r="AA123" i="16"/>
  <c r="AA126" i="16"/>
  <c r="AA128" i="16"/>
  <c r="AA131" i="16"/>
  <c r="AA134" i="16"/>
  <c r="AA136" i="16"/>
  <c r="AA139" i="16"/>
  <c r="AA142" i="16"/>
  <c r="AA144" i="16"/>
  <c r="AA147" i="16"/>
  <c r="AA150" i="16"/>
  <c r="AA152" i="16"/>
  <c r="AA155" i="16"/>
  <c r="AA158" i="16"/>
  <c r="AA160" i="16"/>
  <c r="AA163" i="16"/>
  <c r="AA166" i="16"/>
  <c r="AA168" i="16"/>
  <c r="AA171" i="16"/>
  <c r="AA174" i="16"/>
  <c r="AA176" i="16"/>
  <c r="AA179" i="16"/>
  <c r="AA182" i="16"/>
  <c r="AA184" i="16"/>
  <c r="AA187" i="16"/>
  <c r="AA190" i="16"/>
  <c r="AA192" i="16"/>
  <c r="AA195" i="16"/>
  <c r="AA198" i="16"/>
  <c r="AA200" i="16"/>
  <c r="AA203" i="16"/>
  <c r="AA206" i="16"/>
  <c r="AA208" i="16"/>
  <c r="AA211" i="16"/>
  <c r="AA214" i="16"/>
  <c r="AA216" i="16"/>
  <c r="AA219" i="16"/>
  <c r="AA222" i="16"/>
  <c r="AA224" i="16"/>
  <c r="AA227" i="16"/>
  <c r="AA230" i="16"/>
  <c r="AA232" i="16"/>
  <c r="AA235" i="16"/>
  <c r="AA238" i="16"/>
  <c r="AA240" i="16"/>
  <c r="AA243" i="16"/>
  <c r="AA246" i="16"/>
  <c r="AA248" i="16"/>
  <c r="AA251" i="16"/>
  <c r="AA254" i="16"/>
  <c r="AA256" i="16"/>
  <c r="AA259" i="16"/>
  <c r="AA262" i="16"/>
  <c r="AA264" i="16"/>
  <c r="AA267" i="16"/>
  <c r="AA270" i="16"/>
  <c r="AA272" i="16"/>
  <c r="AA275" i="16"/>
  <c r="AA278" i="16"/>
  <c r="AA280" i="16"/>
  <c r="AA283" i="16"/>
  <c r="AA286" i="16"/>
  <c r="AA288" i="16"/>
  <c r="AA291" i="16"/>
  <c r="AA294" i="16"/>
  <c r="AA296" i="16"/>
  <c r="AA299" i="16"/>
  <c r="AA302" i="16"/>
  <c r="AA304" i="16"/>
  <c r="AA307" i="16"/>
  <c r="AA310" i="16"/>
  <c r="AA312" i="16"/>
  <c r="AA315" i="16"/>
  <c r="AA318" i="16"/>
  <c r="AA320" i="16"/>
  <c r="AA323" i="16"/>
  <c r="AA326" i="16"/>
  <c r="AA328" i="16"/>
  <c r="AA331" i="16"/>
  <c r="AA334" i="16"/>
  <c r="AA336" i="16"/>
  <c r="AA339" i="16"/>
  <c r="AA342" i="16"/>
  <c r="AA344" i="16"/>
  <c r="AA347" i="16"/>
  <c r="AA350" i="16"/>
  <c r="AA352" i="16"/>
  <c r="AA355" i="16"/>
  <c r="AA358" i="16"/>
  <c r="AA360" i="16"/>
  <c r="AA363" i="16"/>
  <c r="AA366" i="16"/>
  <c r="AA368" i="16"/>
  <c r="AA371" i="16"/>
  <c r="AA374" i="16"/>
  <c r="AA376" i="16"/>
  <c r="AA379" i="16"/>
  <c r="AA382" i="16"/>
  <c r="AA384" i="16"/>
  <c r="AA387" i="16"/>
  <c r="AA390" i="16"/>
  <c r="AA392" i="16"/>
  <c r="AA395" i="16"/>
  <c r="AA398" i="16"/>
  <c r="AA400" i="16"/>
  <c r="AA403" i="16"/>
  <c r="AA406" i="16"/>
  <c r="AA408" i="16"/>
  <c r="AA411" i="16"/>
  <c r="AA414" i="16"/>
  <c r="AA416" i="16"/>
  <c r="AA419" i="16"/>
  <c r="AA422" i="16"/>
  <c r="AA424" i="16"/>
  <c r="AA427" i="16"/>
  <c r="AA430" i="16"/>
  <c r="AA432" i="16"/>
  <c r="AA435" i="16"/>
  <c r="AA438" i="16"/>
  <c r="AA440" i="16"/>
  <c r="AA443" i="16"/>
  <c r="AA446" i="16"/>
  <c r="AA448" i="16"/>
  <c r="AA451" i="16"/>
  <c r="AA454" i="16"/>
  <c r="AA456" i="16"/>
  <c r="AA459" i="16"/>
  <c r="AA462" i="16"/>
  <c r="AA464" i="16"/>
  <c r="AA467" i="16"/>
  <c r="AA470" i="16"/>
  <c r="AA472" i="16"/>
  <c r="AA475" i="16"/>
  <c r="AA478" i="16"/>
  <c r="AA480" i="16"/>
  <c r="AA483" i="16"/>
  <c r="AA486" i="16"/>
  <c r="AA488" i="16"/>
  <c r="AA491" i="16"/>
  <c r="AA494" i="16"/>
  <c r="AA496" i="16"/>
  <c r="AA499" i="16"/>
  <c r="AA502" i="16"/>
  <c r="AA504" i="16"/>
  <c r="AA507" i="16"/>
  <c r="AA510" i="16"/>
  <c r="AA512" i="16"/>
  <c r="AA515" i="16"/>
  <c r="AA518" i="16"/>
  <c r="AA520" i="16"/>
  <c r="AA523" i="16"/>
  <c r="AA526" i="16"/>
  <c r="AA528" i="16"/>
  <c r="AA531" i="16"/>
  <c r="AA534" i="16"/>
  <c r="AA536" i="16"/>
  <c r="AA539" i="16"/>
  <c r="AA542" i="16"/>
  <c r="AA544" i="16"/>
  <c r="AA547" i="16"/>
  <c r="AA550" i="16"/>
  <c r="AA552" i="16"/>
  <c r="AA555" i="16"/>
  <c r="AA558" i="16"/>
  <c r="AA560" i="16"/>
  <c r="AA563" i="16"/>
  <c r="AA566" i="16"/>
  <c r="AA568" i="16"/>
  <c r="AA571" i="16"/>
  <c r="AA574" i="16"/>
  <c r="AA576" i="16"/>
  <c r="AA579" i="16"/>
  <c r="AA582" i="16"/>
  <c r="AA584" i="16"/>
  <c r="AA587" i="16"/>
  <c r="AA590" i="16"/>
  <c r="AA592" i="16"/>
  <c r="AA595" i="16"/>
  <c r="AA598" i="16"/>
  <c r="AA600" i="16"/>
  <c r="AA603" i="16"/>
  <c r="AA606" i="16"/>
  <c r="AA608" i="16"/>
  <c r="AA611" i="16"/>
  <c r="AA614" i="16"/>
  <c r="AA616" i="16"/>
  <c r="AA619" i="16"/>
  <c r="AA622" i="16"/>
  <c r="AA624" i="16"/>
  <c r="AA627" i="16"/>
  <c r="AA630" i="16"/>
  <c r="AA632" i="16"/>
  <c r="AA635" i="16"/>
  <c r="AA638" i="16"/>
  <c r="AA640" i="16"/>
  <c r="AA643" i="16"/>
  <c r="AA646" i="16"/>
  <c r="AA648" i="16"/>
  <c r="AA651" i="16"/>
  <c r="AA654" i="16"/>
  <c r="AA656" i="16"/>
  <c r="AA659" i="16"/>
  <c r="AA662" i="16"/>
  <c r="AA664" i="16"/>
  <c r="AA667" i="16"/>
  <c r="AA670" i="16"/>
  <c r="AA672" i="16"/>
  <c r="AA675" i="16"/>
  <c r="AA678" i="16"/>
  <c r="AA680" i="16"/>
  <c r="AA683" i="16"/>
  <c r="AA686" i="16"/>
  <c r="AA688" i="16"/>
  <c r="AA690" i="16"/>
  <c r="AA692" i="16"/>
  <c r="AA694" i="16"/>
  <c r="AA696" i="16"/>
  <c r="AA698" i="16"/>
  <c r="AA700" i="16"/>
  <c r="AA702" i="16"/>
  <c r="AA704" i="16"/>
  <c r="AA706" i="16"/>
  <c r="AA708" i="16"/>
  <c r="AA710" i="16"/>
  <c r="AA712" i="16"/>
  <c r="AA714" i="16"/>
  <c r="AA716" i="16"/>
  <c r="AA718" i="16"/>
  <c r="AA720" i="16"/>
  <c r="AA722" i="16"/>
  <c r="AA724" i="16"/>
  <c r="AA726" i="16"/>
  <c r="AA728" i="16"/>
  <c r="AA730" i="16"/>
  <c r="AA732" i="16"/>
  <c r="AA734" i="16"/>
  <c r="AA736" i="16"/>
  <c r="AA738" i="16"/>
  <c r="AA740" i="16"/>
  <c r="AA742" i="16"/>
  <c r="AA744" i="16"/>
  <c r="AA746" i="16"/>
  <c r="AA748" i="16"/>
  <c r="AA750" i="16"/>
  <c r="AA752" i="16"/>
  <c r="AA754" i="16"/>
  <c r="AA756" i="16"/>
  <c r="AA758" i="16"/>
  <c r="AA760" i="16"/>
  <c r="AA762" i="16"/>
  <c r="AA764" i="16"/>
  <c r="AA766" i="16"/>
  <c r="AA768" i="16"/>
  <c r="AA770" i="16"/>
  <c r="AA772" i="16"/>
  <c r="AA774" i="16"/>
  <c r="AA776" i="16"/>
  <c r="AA778" i="16"/>
  <c r="AA780" i="16"/>
  <c r="AA782" i="16"/>
  <c r="AA784" i="16"/>
  <c r="AA786" i="16"/>
  <c r="AA788" i="16"/>
  <c r="AA790" i="16"/>
  <c r="AA792" i="16"/>
  <c r="AA794" i="16"/>
  <c r="AA796" i="16"/>
  <c r="AA798" i="16"/>
  <c r="AA800" i="16"/>
  <c r="AA802" i="16"/>
  <c r="AA804" i="16"/>
  <c r="AA806" i="16"/>
  <c r="AA808" i="16"/>
  <c r="AA810" i="16"/>
  <c r="AA812" i="16"/>
  <c r="AA814" i="16"/>
  <c r="AA816" i="16"/>
  <c r="AA818" i="16"/>
  <c r="AA820" i="16"/>
  <c r="AA822" i="16"/>
  <c r="AA824" i="16"/>
  <c r="AA826" i="16"/>
  <c r="AA828" i="16"/>
  <c r="AA830" i="16"/>
  <c r="AA832" i="16"/>
  <c r="AA834" i="16"/>
  <c r="AA836" i="16"/>
  <c r="AA838" i="16"/>
  <c r="AA840" i="16"/>
  <c r="AA842" i="16"/>
  <c r="AA844" i="16"/>
  <c r="AA846" i="16"/>
  <c r="AA848" i="16"/>
  <c r="AA850" i="16"/>
  <c r="AA852" i="16"/>
  <c r="AA854" i="16"/>
  <c r="AA856" i="16"/>
  <c r="AA858" i="16"/>
  <c r="AA860" i="16"/>
  <c r="AA862" i="16"/>
  <c r="AA864" i="16"/>
  <c r="AA866" i="16"/>
  <c r="AA868" i="16"/>
  <c r="AA870" i="16"/>
  <c r="AA872" i="16"/>
  <c r="AA874" i="16"/>
  <c r="AA876" i="16"/>
  <c r="AA878" i="16"/>
  <c r="AA880" i="16"/>
  <c r="AA882" i="16"/>
  <c r="AA884" i="16"/>
  <c r="AA886" i="16"/>
  <c r="AA888" i="16"/>
  <c r="AA890" i="16"/>
  <c r="AA892" i="16"/>
  <c r="AA894" i="16"/>
  <c r="AA896" i="16"/>
  <c r="AA898" i="16"/>
  <c r="AA900" i="16"/>
  <c r="AA902" i="16"/>
  <c r="AA904" i="16"/>
  <c r="AA906" i="16"/>
  <c r="AA908" i="16"/>
  <c r="AA910" i="16"/>
  <c r="AA912" i="16"/>
  <c r="AA914" i="16"/>
  <c r="AA916" i="16"/>
  <c r="AA918" i="16"/>
  <c r="AA920" i="16"/>
  <c r="AA922" i="16"/>
  <c r="AA924" i="16"/>
  <c r="AA926" i="16"/>
  <c r="AA928" i="16"/>
  <c r="AA930" i="16"/>
  <c r="AA932" i="16"/>
  <c r="AA934" i="16"/>
  <c r="AA936" i="16"/>
  <c r="AA938" i="16"/>
  <c r="AA940" i="16"/>
  <c r="AA942" i="16"/>
  <c r="AA944" i="16"/>
  <c r="AA946" i="16"/>
  <c r="AA948" i="16"/>
  <c r="AA950" i="16"/>
  <c r="AA952" i="16"/>
  <c r="AA954" i="16"/>
  <c r="AA956" i="16"/>
  <c r="AA958" i="16"/>
  <c r="AA960" i="16"/>
  <c r="AA962" i="16"/>
  <c r="AA964" i="16"/>
  <c r="AA966" i="16"/>
  <c r="AA968" i="16"/>
  <c r="AA970" i="16"/>
  <c r="AA972" i="16"/>
  <c r="AA974" i="16"/>
  <c r="AA976" i="16"/>
  <c r="AA978" i="16"/>
  <c r="AA980" i="16"/>
  <c r="AA982" i="16"/>
  <c r="AA984" i="16"/>
  <c r="AA986" i="16"/>
  <c r="AA988" i="16"/>
  <c r="AA990" i="16"/>
  <c r="AA992" i="16"/>
  <c r="AA994" i="16"/>
  <c r="AA996" i="16"/>
  <c r="AA998" i="16"/>
  <c r="AA1000" i="16"/>
  <c r="AA1002" i="16"/>
  <c r="AA1004" i="16"/>
  <c r="AA1006" i="16"/>
  <c r="AA1008" i="16"/>
  <c r="AA1010" i="16"/>
  <c r="AA1012" i="16"/>
  <c r="AA1014" i="16"/>
  <c r="AA1016" i="16"/>
  <c r="AA1018" i="16"/>
  <c r="AA1020" i="16"/>
  <c r="AA1022" i="16"/>
  <c r="AA1024" i="16"/>
  <c r="AA1026" i="16"/>
  <c r="AA1028" i="16"/>
  <c r="AA1030" i="16"/>
  <c r="AA1032" i="16"/>
  <c r="AA1034" i="16"/>
  <c r="AA1036" i="16"/>
  <c r="AA1038" i="16"/>
  <c r="AA1040" i="16"/>
  <c r="AA1042" i="16"/>
  <c r="AA1044" i="16"/>
  <c r="AA1046" i="16"/>
  <c r="AA1048" i="16"/>
  <c r="AA1050" i="16"/>
  <c r="AA1052" i="16"/>
  <c r="AA1054" i="16"/>
  <c r="AA1056" i="16"/>
  <c r="AA1058" i="16"/>
  <c r="AA1060" i="16"/>
  <c r="AA1062" i="16"/>
  <c r="AA1064" i="16"/>
  <c r="AA1066" i="16"/>
  <c r="AA1068" i="16"/>
  <c r="AA1070" i="16"/>
  <c r="AA1072" i="16"/>
  <c r="AA1074" i="16"/>
  <c r="AA1076" i="16"/>
  <c r="AA1078" i="16"/>
  <c r="AA1080" i="16"/>
  <c r="AA1082" i="16"/>
  <c r="AA1084" i="16"/>
  <c r="AA1086" i="16"/>
  <c r="AA1088" i="16"/>
  <c r="AA1090" i="16"/>
  <c r="AA1092" i="16"/>
  <c r="AA1094" i="16"/>
  <c r="AA1096" i="16"/>
  <c r="AA1098" i="16"/>
  <c r="AA1100" i="16"/>
  <c r="AA1102" i="16"/>
  <c r="AA1104" i="16"/>
  <c r="AA1106" i="16"/>
  <c r="AA1108" i="16"/>
  <c r="AA1110" i="16"/>
  <c r="AA1112" i="16"/>
  <c r="AA1114" i="16"/>
  <c r="AA1116" i="16"/>
  <c r="AA1118" i="16"/>
  <c r="AA1120" i="16"/>
  <c r="AA1122" i="16"/>
  <c r="AA1124" i="16"/>
  <c r="AA1126" i="16"/>
  <c r="AA1128" i="16"/>
  <c r="AA1130" i="16"/>
  <c r="AA1132" i="16"/>
  <c r="AA1134" i="16"/>
  <c r="AA1136" i="16"/>
  <c r="AA1138" i="16"/>
  <c r="AA1140" i="16"/>
  <c r="AA1142" i="16"/>
  <c r="AA1144" i="16"/>
  <c r="AA1146" i="16"/>
  <c r="AA1148" i="16"/>
  <c r="AA1150" i="16"/>
  <c r="AA1152" i="16"/>
  <c r="AA1154" i="16"/>
  <c r="AA1156" i="16"/>
  <c r="AA1158" i="16"/>
  <c r="AA1160" i="16"/>
  <c r="AA1162" i="16"/>
  <c r="AA1164" i="16"/>
  <c r="AA1166" i="16"/>
  <c r="AA1168" i="16"/>
  <c r="AA1170" i="16"/>
  <c r="AA1172" i="16"/>
  <c r="AA1174" i="16"/>
  <c r="AA1176" i="16"/>
  <c r="AA1178" i="16"/>
  <c r="AA1180" i="16"/>
  <c r="AA1182" i="16"/>
  <c r="AA1184" i="16"/>
  <c r="AA1186" i="16"/>
  <c r="AA1188" i="16"/>
  <c r="AA1190" i="16"/>
  <c r="AA1192" i="16"/>
  <c r="AA1194" i="16"/>
  <c r="AA1196" i="16"/>
  <c r="AA1198" i="16"/>
  <c r="AA1200" i="16"/>
  <c r="AA1202" i="16"/>
  <c r="AA1204" i="16"/>
  <c r="AA1206" i="16"/>
  <c r="AA1208" i="16"/>
  <c r="AA1210" i="16"/>
  <c r="AA1212" i="16"/>
  <c r="AA1214" i="16"/>
  <c r="AA1216" i="16"/>
  <c r="AA1218" i="16"/>
  <c r="AA1220" i="16"/>
  <c r="AA1222" i="16"/>
  <c r="AA1224" i="16"/>
  <c r="AA1226" i="16"/>
  <c r="AA1228" i="16"/>
  <c r="AA1230" i="16"/>
  <c r="AA1232" i="16"/>
  <c r="AA1234" i="16"/>
  <c r="AA1236" i="16"/>
  <c r="AA1238" i="16"/>
  <c r="AA1240" i="16"/>
  <c r="AA1242" i="16"/>
  <c r="AA1244" i="16"/>
  <c r="AA1246" i="16"/>
  <c r="AA1248" i="16"/>
  <c r="AA1250" i="16"/>
  <c r="AA1252" i="16"/>
  <c r="AA1254" i="16"/>
  <c r="AA1256" i="16"/>
  <c r="AA1258" i="16"/>
  <c r="AA1260" i="16"/>
  <c r="AA1262" i="16"/>
  <c r="AA1264" i="16"/>
  <c r="AA1266" i="16"/>
  <c r="AA1268" i="16"/>
  <c r="AA1270" i="16"/>
  <c r="AA1272" i="16"/>
  <c r="AA1274" i="16"/>
  <c r="AA1275" i="16"/>
  <c r="AA1276" i="16"/>
  <c r="AA1277" i="16"/>
  <c r="AA1278" i="16"/>
  <c r="AA1279" i="16"/>
  <c r="AA1280" i="16"/>
  <c r="AA1281" i="16"/>
  <c r="AA1282" i="16"/>
  <c r="AA1283" i="16"/>
  <c r="AA1284" i="16"/>
  <c r="AA1285" i="16"/>
  <c r="AA1286" i="16"/>
  <c r="AA1287" i="16"/>
  <c r="AA1288" i="16"/>
  <c r="AA1289" i="16"/>
  <c r="AA1290" i="16"/>
  <c r="AA1291" i="16"/>
  <c r="AA1292" i="16"/>
  <c r="AA1293" i="16"/>
  <c r="AA1294" i="16"/>
  <c r="AA1295" i="16"/>
  <c r="AA1296" i="16"/>
  <c r="AA1297" i="16"/>
  <c r="AA1298" i="16"/>
  <c r="AA1299" i="16"/>
  <c r="AA1300" i="16"/>
  <c r="AA1301" i="16"/>
  <c r="AA1302" i="16"/>
  <c r="AA1303" i="16"/>
  <c r="AA1304" i="16"/>
  <c r="AA1305" i="16"/>
  <c r="AA1306" i="16"/>
  <c r="AA1307" i="16"/>
  <c r="AA1308" i="16"/>
  <c r="AA1309" i="16"/>
  <c r="AA1310" i="16"/>
  <c r="AA1311" i="16"/>
  <c r="AA1312" i="16"/>
  <c r="AA1313" i="16"/>
  <c r="AA1314" i="16"/>
  <c r="AA1315" i="16"/>
  <c r="AA1316" i="16"/>
  <c r="AA1317" i="16"/>
  <c r="AA1318" i="16"/>
  <c r="AA1319" i="16"/>
  <c r="AA1320" i="16"/>
  <c r="AA1321" i="16"/>
  <c r="AA1322" i="16"/>
  <c r="AA1323" i="16"/>
  <c r="AA1324" i="16"/>
  <c r="AA1325" i="16"/>
  <c r="AA1326" i="16"/>
  <c r="AA1327" i="16"/>
  <c r="AA1328" i="16"/>
  <c r="AA1329" i="16"/>
  <c r="AA1330" i="16"/>
  <c r="AA1331" i="16"/>
  <c r="AA1332" i="16"/>
  <c r="AA1333" i="16"/>
  <c r="AA1334" i="16"/>
  <c r="AA1335" i="16"/>
  <c r="AA1336" i="16"/>
  <c r="AA1337" i="16"/>
  <c r="AA1338" i="16"/>
  <c r="AA1339" i="16"/>
  <c r="AA1340" i="16"/>
  <c r="AA1341" i="16"/>
  <c r="AA1342" i="16"/>
  <c r="AA1343" i="16"/>
  <c r="AA1344" i="16"/>
  <c r="AA1345" i="16"/>
  <c r="AA1346" i="16"/>
  <c r="AA1347" i="16"/>
  <c r="AA1348" i="16"/>
  <c r="AA1349" i="16"/>
  <c r="AA1350" i="16"/>
  <c r="AA1351" i="16"/>
  <c r="AA1352" i="16"/>
  <c r="AA1353" i="16"/>
  <c r="AA1354" i="16"/>
  <c r="AA1355" i="16"/>
  <c r="AA1356" i="16"/>
  <c r="AA1357" i="16"/>
  <c r="AA1358" i="16"/>
  <c r="AA1359" i="16"/>
  <c r="AA1360" i="16"/>
  <c r="AA1361" i="16"/>
  <c r="AA1362" i="16"/>
  <c r="AA1363" i="16"/>
  <c r="AA1364" i="16"/>
  <c r="AA1365" i="16"/>
  <c r="AA1366" i="16"/>
  <c r="AA1367" i="16"/>
  <c r="AA1368" i="16"/>
  <c r="AA1369" i="16"/>
  <c r="AA1370" i="16"/>
  <c r="AA1371" i="16"/>
  <c r="AA1372" i="16"/>
  <c r="AA1373" i="16"/>
  <c r="AA1374" i="16"/>
  <c r="AA1375" i="16"/>
  <c r="AA1376" i="16"/>
  <c r="AA1377" i="16"/>
  <c r="AA1378" i="16"/>
  <c r="AA1379" i="16"/>
  <c r="AA1380" i="16"/>
  <c r="AA1381" i="16"/>
  <c r="AA1382" i="16"/>
  <c r="AA1383" i="16"/>
  <c r="AA1384" i="16"/>
  <c r="AA1385" i="16"/>
  <c r="AA1386" i="16"/>
  <c r="AA1387" i="16"/>
  <c r="AA1388" i="16"/>
  <c r="AA1389" i="16"/>
  <c r="AA1390" i="16"/>
  <c r="AA1391" i="16"/>
  <c r="AA1392" i="16"/>
  <c r="AA1393" i="16"/>
  <c r="AA1394" i="16"/>
  <c r="AA1395" i="16"/>
  <c r="AA1396" i="16"/>
  <c r="AA1397" i="16"/>
  <c r="AA1398" i="16"/>
  <c r="AA1399" i="16"/>
  <c r="AA1400" i="16"/>
  <c r="AA1401" i="16"/>
  <c r="AA1402" i="16"/>
  <c r="AA1403" i="16"/>
  <c r="AA1404" i="16"/>
  <c r="AA1405" i="16"/>
  <c r="AA1406" i="16"/>
  <c r="AA1407" i="16"/>
  <c r="AA1408" i="16"/>
  <c r="AA1409" i="16"/>
  <c r="AA1410" i="16"/>
  <c r="AA1411" i="16"/>
  <c r="AA1412" i="16"/>
  <c r="AA1413" i="16"/>
  <c r="AA1414" i="16"/>
  <c r="AA1415" i="16"/>
  <c r="AA1416" i="16"/>
  <c r="AA1417" i="16"/>
  <c r="AA1418" i="16"/>
  <c r="AA1419" i="16"/>
  <c r="AA1420" i="16"/>
  <c r="AA1421" i="16"/>
  <c r="AA1422" i="16"/>
  <c r="AA1423" i="16"/>
  <c r="AA1424" i="16"/>
  <c r="AA1425" i="16"/>
  <c r="AA1426" i="16"/>
  <c r="AA1427" i="16"/>
  <c r="AA1428" i="16"/>
  <c r="AA1429" i="16"/>
  <c r="AA1430" i="16"/>
  <c r="AA1431" i="16"/>
  <c r="AA1432" i="16"/>
  <c r="AA1433" i="16"/>
  <c r="AA1434" i="16"/>
  <c r="AA1435" i="16"/>
  <c r="AA1436" i="16"/>
  <c r="AA1437" i="16"/>
  <c r="AA1438" i="16"/>
  <c r="AA1439" i="16"/>
  <c r="AA1440" i="16"/>
  <c r="AA1441" i="16"/>
  <c r="AA1442" i="16"/>
  <c r="AA1443" i="16"/>
  <c r="AA1444" i="16"/>
  <c r="AA1445" i="16"/>
  <c r="AA1446" i="16"/>
  <c r="AA1447" i="16"/>
  <c r="AA1448" i="16"/>
  <c r="AA1449" i="16"/>
  <c r="AA1450" i="16"/>
  <c r="AA1451" i="16"/>
  <c r="AA1452" i="16"/>
  <c r="AA1453" i="16"/>
  <c r="AA1454" i="16"/>
  <c r="AA1455" i="16"/>
  <c r="AA1456" i="16"/>
  <c r="AA1457" i="16"/>
  <c r="AA1458" i="16"/>
  <c r="AA1459" i="16"/>
  <c r="AA1460" i="16"/>
  <c r="AA1461" i="16"/>
  <c r="AA1462" i="16"/>
  <c r="AA1463" i="16"/>
  <c r="AA1464" i="16"/>
  <c r="AA1465" i="16"/>
  <c r="AA1466" i="16"/>
  <c r="AA1467" i="16"/>
  <c r="AA1468" i="16"/>
  <c r="AA1469" i="16"/>
  <c r="AA1470" i="16"/>
  <c r="AA1471" i="16"/>
  <c r="AA1472" i="16"/>
  <c r="AA1473" i="16"/>
  <c r="AA1474" i="16"/>
  <c r="AA1475" i="16"/>
  <c r="AA1476" i="16"/>
  <c r="AA1477" i="16"/>
  <c r="AA1478" i="16"/>
  <c r="AA1479" i="16"/>
  <c r="AA1480" i="16"/>
  <c r="AA1481" i="16"/>
  <c r="AA1482" i="16"/>
  <c r="AA1483" i="16"/>
  <c r="AA1484" i="16"/>
  <c r="AA1485" i="16"/>
  <c r="AA1486" i="16"/>
  <c r="AA1487" i="16"/>
  <c r="AA1488" i="16"/>
  <c r="AA1489" i="16"/>
  <c r="AA1490" i="16"/>
  <c r="AA1491" i="16"/>
  <c r="AA1492" i="16"/>
  <c r="AA1493" i="16"/>
  <c r="AA1494" i="16"/>
  <c r="AA1495" i="16"/>
  <c r="AA1496" i="16"/>
  <c r="AA1497" i="16"/>
  <c r="AA1498" i="16"/>
  <c r="AA1499" i="16"/>
  <c r="AA1500" i="16"/>
  <c r="AA1501" i="16"/>
  <c r="AA1502" i="16"/>
  <c r="AA1503" i="16"/>
  <c r="AA1504" i="16"/>
  <c r="AA1505" i="16"/>
  <c r="AA1506" i="16"/>
  <c r="AA1507" i="16"/>
  <c r="AA1508" i="16"/>
  <c r="AA1509" i="16"/>
  <c r="AA1510" i="16"/>
  <c r="AA1511" i="16"/>
  <c r="AA1512" i="16"/>
  <c r="AA1513" i="16"/>
  <c r="AA1514" i="16"/>
  <c r="AA1515" i="16"/>
  <c r="AA1516" i="16"/>
  <c r="AA1517" i="16"/>
  <c r="AA1518" i="16"/>
  <c r="AA1519" i="16"/>
  <c r="AA1520" i="16"/>
  <c r="AA1521" i="16"/>
  <c r="AA1522" i="16"/>
  <c r="AA1523" i="16"/>
  <c r="AA1524" i="16"/>
  <c r="AA1525" i="16"/>
  <c r="AA1526" i="16"/>
  <c r="AA1527" i="16"/>
  <c r="AA1528" i="16"/>
  <c r="AA1529" i="16"/>
  <c r="AA1530" i="16"/>
  <c r="AA1531" i="16"/>
  <c r="AA1532" i="16"/>
  <c r="AA1533" i="16"/>
  <c r="AA1534" i="16"/>
  <c r="AA1535" i="16"/>
  <c r="AA1536" i="16"/>
  <c r="AA1537" i="16"/>
  <c r="AA1538" i="16"/>
  <c r="AA1539" i="16"/>
  <c r="AA1540" i="16"/>
  <c r="AA1541" i="16"/>
  <c r="AA1542" i="16"/>
  <c r="AA1543" i="16"/>
  <c r="AA1544" i="16"/>
  <c r="AA1545" i="16"/>
  <c r="AA1546" i="16"/>
  <c r="AA1547" i="16"/>
  <c r="AA1548" i="16"/>
  <c r="AA1549" i="16"/>
  <c r="AA1550" i="16"/>
  <c r="AA1551" i="16"/>
  <c r="AA1552" i="16"/>
  <c r="AA1553" i="16"/>
  <c r="AA1554" i="16"/>
  <c r="AA1555" i="16"/>
  <c r="AA1556" i="16"/>
  <c r="AA1557" i="16"/>
  <c r="AA1558" i="16"/>
  <c r="AA1559" i="16"/>
  <c r="AA1560" i="16"/>
  <c r="AA1561" i="16"/>
  <c r="AA1562" i="16"/>
  <c r="AA1563" i="16"/>
  <c r="AA1564" i="16"/>
  <c r="AA1565" i="16"/>
  <c r="AA1566" i="16"/>
  <c r="AA1567" i="16"/>
  <c r="AA1568" i="16"/>
  <c r="AA1569" i="16"/>
  <c r="AA1570" i="16"/>
  <c r="AA1571" i="16"/>
  <c r="AA1572" i="16"/>
  <c r="AA1573" i="16"/>
  <c r="AA1574" i="16"/>
  <c r="AA1575" i="16"/>
  <c r="AA1576" i="16"/>
  <c r="AA1577" i="16"/>
  <c r="AA1578" i="16"/>
  <c r="AA1579" i="16"/>
  <c r="AA1580" i="16"/>
  <c r="AA1581" i="16"/>
  <c r="AA1582" i="16"/>
  <c r="AA1583" i="16"/>
  <c r="AA1584" i="16"/>
  <c r="AA1585" i="16"/>
  <c r="AA1586" i="16"/>
  <c r="AA1587" i="16"/>
  <c r="AA1588" i="16"/>
  <c r="AA1589" i="16"/>
  <c r="AA1590" i="16"/>
  <c r="AA1591" i="16"/>
  <c r="AA1592" i="16"/>
  <c r="AA1593" i="16"/>
  <c r="AA1594" i="16"/>
  <c r="AA1595" i="16"/>
  <c r="AA1596" i="16"/>
  <c r="AA1597" i="16"/>
  <c r="AA1598" i="16"/>
  <c r="AA1599" i="16"/>
  <c r="AA1600" i="16"/>
  <c r="AA1601" i="16"/>
  <c r="AA1602" i="16"/>
  <c r="AA1603" i="16"/>
  <c r="AA1604" i="16"/>
  <c r="AA1605" i="16"/>
  <c r="AA1606" i="16"/>
  <c r="AA1607" i="16"/>
  <c r="AA1608" i="16"/>
  <c r="AA1609" i="16"/>
  <c r="AA1610" i="16"/>
  <c r="AA1611" i="16"/>
  <c r="AA1612" i="16"/>
  <c r="AA1613" i="16"/>
  <c r="AA1614" i="16"/>
  <c r="AA1615" i="16"/>
  <c r="AA1616" i="16"/>
  <c r="AA1617" i="16"/>
  <c r="AA1618" i="16"/>
  <c r="AA1619" i="16"/>
  <c r="AA1620" i="16"/>
  <c r="AA1621" i="16"/>
  <c r="AA1622" i="16"/>
  <c r="AA1623" i="16"/>
  <c r="AA1624" i="16"/>
  <c r="AA1625" i="16"/>
  <c r="AA1626" i="16"/>
  <c r="AA1627" i="16"/>
  <c r="AA1628" i="16"/>
  <c r="AA1629" i="16"/>
  <c r="AA1630" i="16"/>
  <c r="AA1631" i="16"/>
  <c r="AA1632" i="16"/>
  <c r="AA1633" i="16"/>
  <c r="AA1634" i="16"/>
  <c r="AA1635" i="16"/>
  <c r="AA1636" i="16"/>
  <c r="AA1637" i="16"/>
  <c r="AA1638" i="16"/>
  <c r="AA1639" i="16"/>
  <c r="AA1640" i="16"/>
  <c r="AA1641" i="16"/>
  <c r="AA1642" i="16"/>
  <c r="AA1643" i="16"/>
  <c r="AA1644" i="16"/>
  <c r="AA1645" i="16"/>
  <c r="AA1646" i="16"/>
  <c r="AA1647" i="16"/>
  <c r="AA1648" i="16"/>
  <c r="AA1649" i="16"/>
  <c r="AA1650" i="16"/>
  <c r="AA1651" i="16"/>
  <c r="AA1652" i="16"/>
  <c r="AA1653" i="16"/>
  <c r="AA1654" i="16"/>
  <c r="AA1655" i="16"/>
  <c r="AA1656" i="16"/>
  <c r="AA1657" i="16"/>
  <c r="AA1658" i="16"/>
  <c r="AA1659" i="16"/>
  <c r="AA1660" i="16"/>
  <c r="AA1661" i="16"/>
  <c r="AA1662" i="16"/>
  <c r="AA1663" i="16"/>
  <c r="AA1664" i="16"/>
  <c r="AA1665" i="16"/>
  <c r="AA1666" i="16"/>
  <c r="AA1667" i="16"/>
  <c r="AA1668" i="16"/>
  <c r="AA1669" i="16"/>
  <c r="AA1670" i="16"/>
  <c r="AA1671" i="16"/>
  <c r="AA1672" i="16"/>
  <c r="AA1673" i="16"/>
  <c r="AA1674" i="16"/>
  <c r="AA1675" i="16"/>
  <c r="AA1676" i="16"/>
  <c r="AA1677" i="16"/>
  <c r="AA1678" i="16"/>
  <c r="AA1679" i="16"/>
  <c r="AA1680" i="16"/>
  <c r="AA1681" i="16"/>
  <c r="AA1682" i="16"/>
  <c r="AA1683" i="16"/>
  <c r="AA1684" i="16"/>
  <c r="AA1685" i="16"/>
  <c r="AA1686" i="16"/>
  <c r="AA1687" i="16"/>
  <c r="AA1688" i="16"/>
  <c r="AA1689" i="16"/>
  <c r="AA1690" i="16"/>
  <c r="AA1691" i="16"/>
  <c r="AA1692" i="16"/>
  <c r="AA1693" i="16"/>
  <c r="AA1694" i="16"/>
  <c r="AA1695" i="16"/>
  <c r="AA1696" i="16"/>
  <c r="AA1697" i="16"/>
  <c r="AA1698" i="16"/>
  <c r="AA1699" i="16"/>
  <c r="AA1700" i="16"/>
  <c r="AA1701" i="16"/>
  <c r="AA1702" i="16"/>
  <c r="AA1703" i="16"/>
  <c r="AA1704" i="16"/>
  <c r="AA1705" i="16"/>
  <c r="AA1706" i="16"/>
  <c r="AA1707" i="16"/>
  <c r="AA1708" i="16"/>
  <c r="AA1709" i="16"/>
  <c r="AA1710" i="16"/>
  <c r="AA1711" i="16"/>
  <c r="AA1712" i="16"/>
  <c r="AA1713" i="16"/>
  <c r="AA1714" i="16"/>
  <c r="AA1715" i="16"/>
  <c r="AA1716" i="16"/>
  <c r="AA1717" i="16"/>
  <c r="AA1718" i="16"/>
  <c r="AA1719" i="16"/>
  <c r="AA1720" i="16"/>
  <c r="AA1721" i="16"/>
  <c r="AA1722" i="16"/>
  <c r="AA1723" i="16"/>
  <c r="AA1724" i="16"/>
  <c r="AA1725" i="16"/>
  <c r="AA1726" i="16"/>
  <c r="AA1727" i="16"/>
  <c r="AA1728" i="16"/>
  <c r="AA1729" i="16"/>
  <c r="AA1730" i="16"/>
  <c r="AA1731" i="16"/>
  <c r="AA1732" i="16"/>
  <c r="AA1733" i="16"/>
  <c r="AA1734" i="16"/>
  <c r="AA1735" i="16"/>
  <c r="AA1736" i="16"/>
  <c r="AA1737" i="16"/>
  <c r="AA1738" i="16"/>
  <c r="AA1739" i="16"/>
  <c r="AA1740" i="16"/>
  <c r="AA1741" i="16"/>
  <c r="AA1742" i="16"/>
  <c r="AA1743" i="16"/>
  <c r="AA1744" i="16"/>
  <c r="AA1745" i="16"/>
  <c r="AA1746" i="16"/>
  <c r="AA1747" i="16"/>
  <c r="AA1748" i="16"/>
  <c r="AA1749" i="16"/>
  <c r="AA1750" i="16"/>
  <c r="AA1751" i="16"/>
  <c r="AA1752" i="16"/>
  <c r="AA1753" i="16"/>
  <c r="AA1754" i="16"/>
  <c r="AA1755" i="16"/>
  <c r="AA1756" i="16"/>
  <c r="AA1757" i="16"/>
  <c r="AA1758" i="16"/>
  <c r="AA1759" i="16"/>
  <c r="AA1760" i="16"/>
  <c r="AA1761" i="16"/>
  <c r="AA1762" i="16"/>
  <c r="AA1763" i="16"/>
  <c r="AA1764" i="16"/>
  <c r="AA1765" i="16"/>
  <c r="AA1766" i="16"/>
  <c r="AA1767" i="16"/>
  <c r="AA1768" i="16"/>
  <c r="AA1769" i="16"/>
  <c r="AA1770" i="16"/>
  <c r="AA1771" i="16"/>
  <c r="AA1772" i="16"/>
  <c r="AA1773" i="16"/>
  <c r="AA1774" i="16"/>
  <c r="AA1775" i="16"/>
  <c r="AA1776" i="16"/>
  <c r="AA1777" i="16"/>
  <c r="AA1778" i="16"/>
  <c r="AA1779" i="16"/>
  <c r="AA1780" i="16"/>
  <c r="AA1781" i="16"/>
  <c r="AA1782" i="16"/>
  <c r="AA1783" i="16"/>
  <c r="AA1784" i="16"/>
  <c r="AA1785" i="16"/>
  <c r="AA1786" i="16"/>
  <c r="AA1787" i="16"/>
  <c r="AA1788" i="16"/>
  <c r="AA1789" i="16"/>
  <c r="AA1790" i="16"/>
  <c r="AA1791" i="16"/>
  <c r="AA1792" i="16"/>
  <c r="AA1793" i="16"/>
  <c r="AA1794" i="16"/>
  <c r="AA1795" i="16"/>
  <c r="AA1796" i="16"/>
  <c r="AA1797" i="16"/>
  <c r="AA1798" i="16"/>
  <c r="AA1799" i="16"/>
  <c r="AA1800" i="16"/>
  <c r="AA1801" i="16"/>
  <c r="AA1802" i="16"/>
  <c r="AA1803" i="16"/>
  <c r="AA1804" i="16"/>
  <c r="AA1805" i="16"/>
  <c r="AA1806" i="16"/>
  <c r="AA1807" i="16"/>
  <c r="AA1808" i="16"/>
  <c r="AA1809" i="16"/>
  <c r="AA1810" i="16"/>
  <c r="AA1811" i="16"/>
  <c r="AA1812" i="16"/>
  <c r="AA1813" i="16"/>
  <c r="AA1814" i="16"/>
  <c r="AA1815" i="16"/>
  <c r="AA1816" i="16"/>
  <c r="AA1817" i="16"/>
  <c r="AA1818" i="16"/>
  <c r="AA1819" i="16"/>
  <c r="AA1820" i="16"/>
  <c r="AA1821" i="16"/>
  <c r="AA1822" i="16"/>
  <c r="AA1823" i="16"/>
  <c r="AA1824" i="16"/>
  <c r="AA1825" i="16"/>
  <c r="AA1826" i="16"/>
  <c r="AA1827" i="16"/>
  <c r="AA1828" i="16"/>
  <c r="AA1829" i="16"/>
  <c r="AA1830" i="16"/>
  <c r="AA1831" i="16"/>
  <c r="AA1832" i="16"/>
  <c r="AA1833" i="16"/>
  <c r="AA1834" i="16"/>
  <c r="AA1835" i="16"/>
  <c r="AA1836" i="16"/>
  <c r="AA1837" i="16"/>
  <c r="AA1838" i="16"/>
  <c r="AA1839" i="16"/>
  <c r="AA1840" i="16"/>
  <c r="AA1841" i="16"/>
  <c r="AA1842" i="16"/>
  <c r="AA1843" i="16"/>
  <c r="AA1844" i="16"/>
  <c r="AA1845" i="16"/>
  <c r="AA1846" i="16"/>
  <c r="AA1847" i="16"/>
  <c r="AA1848" i="16"/>
  <c r="AA1849" i="16"/>
  <c r="AA1850" i="16"/>
  <c r="AA1851" i="16"/>
  <c r="AA1852" i="16"/>
  <c r="AA1853" i="16"/>
  <c r="AA1854" i="16"/>
  <c r="AA1855" i="16"/>
  <c r="AA1856" i="16"/>
  <c r="AA1857" i="16"/>
  <c r="AA1858" i="16"/>
  <c r="AA1859" i="16"/>
  <c r="AA1860" i="16"/>
  <c r="AA1861" i="16"/>
  <c r="AA1862" i="16"/>
  <c r="AA1863" i="16"/>
  <c r="AA1864" i="16"/>
  <c r="AA1865" i="16"/>
  <c r="AA1866" i="16"/>
  <c r="AA1867" i="16"/>
  <c r="AA1868" i="16"/>
  <c r="AA1869" i="16"/>
  <c r="AA1870" i="16"/>
  <c r="AA1871" i="16"/>
  <c r="AA1872" i="16"/>
  <c r="AA1873" i="16"/>
  <c r="AA1874" i="16"/>
  <c r="AA1875" i="16"/>
  <c r="AA1876" i="16"/>
  <c r="AA1877" i="16"/>
  <c r="AA1878" i="16"/>
  <c r="AA1879" i="16"/>
  <c r="AA1880" i="16"/>
  <c r="AA1881" i="16"/>
  <c r="AA1882" i="16"/>
  <c r="AA1883" i="16"/>
  <c r="AA1884" i="16"/>
  <c r="AA1885" i="16"/>
  <c r="AA1886" i="16"/>
  <c r="AA1887" i="16"/>
  <c r="AA1888" i="16"/>
  <c r="AA1889" i="16"/>
  <c r="AA1890" i="16"/>
  <c r="AA1891" i="16"/>
  <c r="AA1892" i="16"/>
  <c r="AA1893" i="16"/>
  <c r="AA1894" i="16"/>
  <c r="AA1895" i="16"/>
  <c r="AA1896" i="16"/>
  <c r="AA1897" i="16"/>
  <c r="AA1898" i="16"/>
  <c r="AA1899" i="16"/>
  <c r="AA1900" i="16"/>
  <c r="AA1901" i="16"/>
  <c r="AA1902" i="16"/>
  <c r="AA1903" i="16"/>
  <c r="AA1904" i="16"/>
  <c r="AA1905" i="16"/>
  <c r="AA1906" i="16"/>
  <c r="AA1907" i="16"/>
  <c r="AA1908" i="16"/>
  <c r="AA1909" i="16"/>
  <c r="AA1910" i="16"/>
  <c r="AA1911" i="16"/>
  <c r="AA1912" i="16"/>
  <c r="AA1913" i="16"/>
  <c r="AA1914" i="16"/>
  <c r="AA1915" i="16"/>
  <c r="AA1916" i="16"/>
  <c r="AA1917" i="16"/>
  <c r="AA1918" i="16"/>
  <c r="AA1919" i="16"/>
  <c r="AA1920" i="16"/>
  <c r="AA1921" i="16"/>
  <c r="AA1922" i="16"/>
  <c r="AA1923" i="16"/>
  <c r="AA1924" i="16"/>
  <c r="AA1925" i="16"/>
  <c r="AA1926" i="16"/>
  <c r="AA1927" i="16"/>
  <c r="AA1928" i="16"/>
  <c r="AA1929" i="16"/>
  <c r="AA1930" i="16"/>
  <c r="AA1931" i="16"/>
  <c r="AA1932" i="16"/>
  <c r="AA1933" i="16"/>
  <c r="AA1934" i="16"/>
  <c r="AA1935" i="16"/>
  <c r="AA1936" i="16"/>
  <c r="AA1937" i="16"/>
  <c r="AA1938" i="16"/>
  <c r="AA1939" i="16"/>
  <c r="AA1940" i="16"/>
  <c r="AA1941" i="16"/>
  <c r="AA1942" i="16"/>
  <c r="AA1943" i="16"/>
  <c r="AA1944" i="16"/>
  <c r="AA1945" i="16"/>
  <c r="AA1946" i="16"/>
  <c r="AA1947" i="16"/>
  <c r="AA1948" i="16"/>
  <c r="AA1949" i="16"/>
  <c r="AA1950" i="16"/>
  <c r="AA1951" i="16"/>
  <c r="AA1952" i="16"/>
  <c r="AA1953" i="16"/>
  <c r="AA1954" i="16"/>
  <c r="AA1955" i="16"/>
  <c r="AA1956" i="16"/>
  <c r="AA1957" i="16"/>
  <c r="AA1958" i="16"/>
  <c r="AA1959" i="16"/>
  <c r="AA1960" i="16"/>
  <c r="AA1961" i="16"/>
  <c r="AA1962" i="16"/>
  <c r="AA1963" i="16"/>
  <c r="AA1964" i="16"/>
  <c r="AA1965" i="16"/>
  <c r="AA1966" i="16"/>
  <c r="AA1967" i="16"/>
  <c r="AA1968" i="16"/>
  <c r="AA1969" i="16"/>
  <c r="AA1970" i="16"/>
  <c r="AA1971" i="16"/>
  <c r="AA1972" i="16"/>
  <c r="AA1973" i="16"/>
  <c r="AA1974" i="16"/>
  <c r="AA1975" i="16"/>
  <c r="AA1976" i="16"/>
  <c r="AA1977" i="16"/>
  <c r="AA1978" i="16"/>
  <c r="AA1979" i="16"/>
  <c r="AA1980" i="16"/>
  <c r="AA1981" i="16"/>
  <c r="AA1982" i="16"/>
  <c r="AA1983" i="16"/>
  <c r="AA1984" i="16"/>
  <c r="AA1985" i="16"/>
  <c r="AA1986" i="16"/>
  <c r="AA1987" i="16"/>
  <c r="AA1988" i="16"/>
  <c r="AA1989" i="16"/>
  <c r="AA1990" i="16"/>
  <c r="AA1991" i="16"/>
  <c r="AA1992" i="16"/>
  <c r="AA1993" i="16"/>
  <c r="AA1994" i="16"/>
  <c r="AA1995" i="16"/>
  <c r="AA1996" i="16"/>
  <c r="AA1997" i="16"/>
  <c r="AA1998" i="16"/>
  <c r="AA1999" i="16"/>
  <c r="AA2000" i="16"/>
  <c r="AA2001" i="16"/>
  <c r="AA2002" i="16"/>
  <c r="AA2003" i="16"/>
  <c r="AA2004" i="16"/>
  <c r="AA2005" i="16"/>
  <c r="AA2006" i="16"/>
  <c r="AA2007" i="16"/>
  <c r="AA2008" i="16"/>
  <c r="Z8" i="16"/>
  <c r="K10" i="14"/>
  <c r="H10" i="14"/>
  <c r="J10" i="14"/>
  <c r="K8" i="14"/>
  <c r="J8" i="14"/>
  <c r="H8" i="14"/>
  <c r="P8" i="14"/>
  <c r="H21" i="20"/>
  <c r="N8" i="14"/>
  <c r="F21" i="20"/>
  <c r="F96" i="8"/>
  <c r="K9" i="14"/>
  <c r="H9" i="14"/>
  <c r="J9" i="14"/>
  <c r="J22" i="20"/>
  <c r="L97" i="8"/>
  <c r="N22" i="20"/>
  <c r="H3008" i="14"/>
  <c r="J3008" i="14"/>
  <c r="U3008" i="14"/>
  <c r="Q3008" i="14"/>
  <c r="M3008" i="14"/>
  <c r="H3007" i="14"/>
  <c r="J3007" i="14"/>
  <c r="Q3007" i="14"/>
  <c r="H3006" i="14"/>
  <c r="J3006" i="14"/>
  <c r="U3006" i="14"/>
  <c r="Q3006" i="14"/>
  <c r="M3006" i="14"/>
  <c r="H3005" i="14"/>
  <c r="J3005" i="14"/>
  <c r="Q3005" i="14"/>
  <c r="H3004" i="14"/>
  <c r="J3004" i="14"/>
  <c r="U3004" i="14"/>
  <c r="Q3004" i="14"/>
  <c r="M3004" i="14"/>
  <c r="H3003" i="14"/>
  <c r="J3003" i="14"/>
  <c r="Q3003" i="14"/>
  <c r="H3002" i="14"/>
  <c r="J3002" i="14"/>
  <c r="U3002" i="14"/>
  <c r="Q3002" i="14"/>
  <c r="M3002" i="14"/>
  <c r="H3001" i="14"/>
  <c r="J3001" i="14"/>
  <c r="Q3001" i="14"/>
  <c r="H3000" i="14"/>
  <c r="J3000" i="14"/>
  <c r="U3000" i="14"/>
  <c r="Q3000" i="14"/>
  <c r="M3000" i="14"/>
  <c r="H2999" i="14"/>
  <c r="J2999" i="14"/>
  <c r="Q2999" i="14"/>
  <c r="H2998" i="14"/>
  <c r="J2998" i="14"/>
  <c r="U2998" i="14"/>
  <c r="Q2998" i="14"/>
  <c r="M2998" i="14"/>
  <c r="H2997" i="14"/>
  <c r="J2997" i="14"/>
  <c r="Q2997" i="14"/>
  <c r="H2996" i="14"/>
  <c r="J2996" i="14"/>
  <c r="U2996" i="14"/>
  <c r="Q2996" i="14"/>
  <c r="M2996" i="14"/>
  <c r="H2995" i="14"/>
  <c r="J2995" i="14"/>
  <c r="Q2995" i="14"/>
  <c r="H2994" i="14"/>
  <c r="J2994" i="14"/>
  <c r="U2994" i="14"/>
  <c r="Q2994" i="14"/>
  <c r="M2994" i="14"/>
  <c r="H2993" i="14"/>
  <c r="J2993" i="14"/>
  <c r="Q2993" i="14"/>
  <c r="H2992" i="14"/>
  <c r="J2992" i="14"/>
  <c r="U2992" i="14"/>
  <c r="Q2992" i="14"/>
  <c r="M2992" i="14"/>
  <c r="H2991" i="14"/>
  <c r="J2991" i="14"/>
  <c r="Q2991" i="14"/>
  <c r="H2990" i="14"/>
  <c r="J2990" i="14"/>
  <c r="U2990" i="14"/>
  <c r="Q2990" i="14"/>
  <c r="M2990" i="14"/>
  <c r="H2989" i="14"/>
  <c r="J2989" i="14"/>
  <c r="Q2989" i="14"/>
  <c r="H2988" i="14"/>
  <c r="J2988" i="14"/>
  <c r="U2988" i="14"/>
  <c r="Q2988" i="14"/>
  <c r="M2988" i="14"/>
  <c r="H2987" i="14"/>
  <c r="J2987" i="14"/>
  <c r="Q2987" i="14"/>
  <c r="H2986" i="14"/>
  <c r="J2986" i="14"/>
  <c r="U2986" i="14"/>
  <c r="Q2986" i="14"/>
  <c r="M2986" i="14"/>
  <c r="H2985" i="14"/>
  <c r="J2985" i="14"/>
  <c r="Q2985" i="14"/>
  <c r="H2984" i="14"/>
  <c r="J2984" i="14"/>
  <c r="U2984" i="14"/>
  <c r="Q2984" i="14"/>
  <c r="M2984" i="14"/>
  <c r="H2983" i="14"/>
  <c r="J2983" i="14"/>
  <c r="Q2983" i="14"/>
  <c r="H2982" i="14"/>
  <c r="J2982" i="14"/>
  <c r="U2982" i="14"/>
  <c r="Q2982" i="14"/>
  <c r="M2982" i="14"/>
  <c r="H2981" i="14"/>
  <c r="J2981" i="14"/>
  <c r="Q2981" i="14"/>
  <c r="H2980" i="14"/>
  <c r="J2980" i="14"/>
  <c r="U2980" i="14"/>
  <c r="Q2980" i="14"/>
  <c r="M2980" i="14"/>
  <c r="H2979" i="14"/>
  <c r="J2979" i="14"/>
  <c r="Q2979" i="14"/>
  <c r="H2978" i="14"/>
  <c r="J2978" i="14"/>
  <c r="U2978" i="14"/>
  <c r="Q2978" i="14"/>
  <c r="M2978" i="14"/>
  <c r="H2977" i="14"/>
  <c r="J2977" i="14"/>
  <c r="Q2977" i="14"/>
  <c r="H2976" i="14"/>
  <c r="J2976" i="14"/>
  <c r="U2976" i="14"/>
  <c r="Q2976" i="14"/>
  <c r="M2976" i="14"/>
  <c r="H2975" i="14"/>
  <c r="J2975" i="14"/>
  <c r="Q2975" i="14"/>
  <c r="H2974" i="14"/>
  <c r="J2974" i="14"/>
  <c r="U2974" i="14"/>
  <c r="Q2974" i="14"/>
  <c r="M2974" i="14"/>
  <c r="H2973" i="14"/>
  <c r="J2973" i="14"/>
  <c r="Q2973" i="14"/>
  <c r="H2972" i="14"/>
  <c r="J2972" i="14"/>
  <c r="U2972" i="14"/>
  <c r="Q2972" i="14"/>
  <c r="M2972" i="14"/>
  <c r="H2971" i="14"/>
  <c r="J2971" i="14"/>
  <c r="Q2971" i="14"/>
  <c r="H2970" i="14"/>
  <c r="J2970" i="14"/>
  <c r="U2970" i="14"/>
  <c r="Q2970" i="14"/>
  <c r="M2970" i="14"/>
  <c r="H2969" i="14"/>
  <c r="J2969" i="14"/>
  <c r="Q2969" i="14"/>
  <c r="H2968" i="14"/>
  <c r="J2968" i="14"/>
  <c r="U2968" i="14"/>
  <c r="Q2968" i="14"/>
  <c r="M2968" i="14"/>
  <c r="H2967" i="14"/>
  <c r="J2967" i="14"/>
  <c r="Q2967" i="14"/>
  <c r="H2966" i="14"/>
  <c r="J2966" i="14"/>
  <c r="U2966" i="14"/>
  <c r="Q2966" i="14"/>
  <c r="M2966" i="14"/>
  <c r="H2965" i="14"/>
  <c r="J2965" i="14"/>
  <c r="Q2965" i="14"/>
  <c r="H2964" i="14"/>
  <c r="J2964" i="14"/>
  <c r="U2964" i="14"/>
  <c r="Q2964" i="14"/>
  <c r="M2964" i="14"/>
  <c r="H2963" i="14"/>
  <c r="J2963" i="14"/>
  <c r="Q2963" i="14"/>
  <c r="H2962" i="14"/>
  <c r="J2962" i="14"/>
  <c r="U2962" i="14"/>
  <c r="Q2962" i="14"/>
  <c r="M2962" i="14"/>
  <c r="H2961" i="14"/>
  <c r="J2961" i="14"/>
  <c r="Q2961" i="14"/>
  <c r="H2960" i="14"/>
  <c r="J2960" i="14"/>
  <c r="U2960" i="14"/>
  <c r="Q2960" i="14"/>
  <c r="M2960" i="14"/>
  <c r="H2959" i="14"/>
  <c r="J2959" i="14"/>
  <c r="Q2959" i="14"/>
  <c r="H2958" i="14"/>
  <c r="J2958" i="14"/>
  <c r="U2958" i="14"/>
  <c r="Q2958" i="14"/>
  <c r="M2958" i="14"/>
  <c r="H2957" i="14"/>
  <c r="J2957" i="14"/>
  <c r="Q2957" i="14"/>
  <c r="H2956" i="14"/>
  <c r="J2956" i="14"/>
  <c r="U2956" i="14"/>
  <c r="Q2956" i="14"/>
  <c r="M2956" i="14"/>
  <c r="H2955" i="14"/>
  <c r="J2955" i="14"/>
  <c r="Q2955" i="14"/>
  <c r="H2954" i="14"/>
  <c r="J2954" i="14"/>
  <c r="U2954" i="14"/>
  <c r="Q2954" i="14"/>
  <c r="M2954" i="14"/>
  <c r="H2953" i="14"/>
  <c r="J2953" i="14"/>
  <c r="Q2953" i="14"/>
  <c r="H2952" i="14"/>
  <c r="J2952" i="14"/>
  <c r="U2952" i="14"/>
  <c r="Q2952" i="14"/>
  <c r="M2952" i="14"/>
  <c r="H2951" i="14"/>
  <c r="J2951" i="14"/>
  <c r="Q2951" i="14"/>
  <c r="H2950" i="14"/>
  <c r="J2950" i="14"/>
  <c r="U2950" i="14"/>
  <c r="Q2950" i="14"/>
  <c r="M2950" i="14"/>
  <c r="H2949" i="14"/>
  <c r="J2949" i="14"/>
  <c r="Q2949" i="14"/>
  <c r="H2948" i="14"/>
  <c r="J2948" i="14"/>
  <c r="U2948" i="14"/>
  <c r="Q2948" i="14"/>
  <c r="M2948" i="14"/>
  <c r="H2947" i="14"/>
  <c r="J2947" i="14"/>
  <c r="Q2947" i="14"/>
  <c r="H2946" i="14"/>
  <c r="J2946" i="14"/>
  <c r="U2946" i="14"/>
  <c r="Q2946" i="14"/>
  <c r="M2946" i="14"/>
  <c r="H2945" i="14"/>
  <c r="J2945" i="14"/>
  <c r="Q2945" i="14"/>
  <c r="H2944" i="14"/>
  <c r="J2944" i="14"/>
  <c r="U2944" i="14"/>
  <c r="Q2944" i="14"/>
  <c r="M2944" i="14"/>
  <c r="H2943" i="14"/>
  <c r="J2943" i="14"/>
  <c r="Q2943" i="14"/>
  <c r="H2942" i="14"/>
  <c r="J2942" i="14"/>
  <c r="U2942" i="14"/>
  <c r="Q2942" i="14"/>
  <c r="M2942" i="14"/>
  <c r="H2941" i="14"/>
  <c r="J2941" i="14"/>
  <c r="Q2941" i="14"/>
  <c r="H2940" i="14"/>
  <c r="J2940" i="14"/>
  <c r="U2940" i="14"/>
  <c r="Q2940" i="14"/>
  <c r="M2940" i="14"/>
  <c r="H2939" i="14"/>
  <c r="J2939" i="14"/>
  <c r="Q2939" i="14"/>
  <c r="H2938" i="14"/>
  <c r="J2938" i="14"/>
  <c r="U2938" i="14"/>
  <c r="Q2938" i="14"/>
  <c r="M2938" i="14"/>
  <c r="H2937" i="14"/>
  <c r="J2937" i="14"/>
  <c r="Q2937" i="14"/>
  <c r="H2936" i="14"/>
  <c r="J2936" i="14"/>
  <c r="U2936" i="14"/>
  <c r="Q2936" i="14"/>
  <c r="M2936" i="14"/>
  <c r="H2935" i="14"/>
  <c r="J2935" i="14"/>
  <c r="Q2935" i="14"/>
  <c r="H2934" i="14"/>
  <c r="J2934" i="14"/>
  <c r="U2934" i="14"/>
  <c r="Q2934" i="14"/>
  <c r="M2934" i="14"/>
  <c r="H2933" i="14"/>
  <c r="J2933" i="14"/>
  <c r="Q2933" i="14"/>
  <c r="H2932" i="14"/>
  <c r="J2932" i="14"/>
  <c r="U2932" i="14"/>
  <c r="Q2932" i="14"/>
  <c r="M2932" i="14"/>
  <c r="H2931" i="14"/>
  <c r="J2931" i="14"/>
  <c r="Q2931" i="14"/>
  <c r="H2930" i="14"/>
  <c r="J2930" i="14"/>
  <c r="U2930" i="14"/>
  <c r="Q2930" i="14"/>
  <c r="M2930" i="14"/>
  <c r="H2929" i="14"/>
  <c r="J2929" i="14"/>
  <c r="Q2929" i="14"/>
  <c r="H2928" i="14"/>
  <c r="J2928" i="14"/>
  <c r="U2928" i="14"/>
  <c r="Q2928" i="14"/>
  <c r="M2928" i="14"/>
  <c r="H2927" i="14"/>
  <c r="J2927" i="14"/>
  <c r="Q2927" i="14"/>
  <c r="H2926" i="14"/>
  <c r="J2926" i="14"/>
  <c r="U2926" i="14"/>
  <c r="Q2926" i="14"/>
  <c r="M2926" i="14"/>
  <c r="H2925" i="14"/>
  <c r="J2925" i="14"/>
  <c r="Q2925" i="14"/>
  <c r="H2924" i="14"/>
  <c r="J2924" i="14"/>
  <c r="U2924" i="14"/>
  <c r="Q2924" i="14"/>
  <c r="M2924" i="14"/>
  <c r="H2923" i="14"/>
  <c r="J2923" i="14"/>
  <c r="Q2923" i="14"/>
  <c r="H2922" i="14"/>
  <c r="J2922" i="14"/>
  <c r="U2922" i="14"/>
  <c r="Q2922" i="14"/>
  <c r="M2922" i="14"/>
  <c r="H2921" i="14"/>
  <c r="J2921" i="14"/>
  <c r="Q2921" i="14"/>
  <c r="H2920" i="14"/>
  <c r="J2920" i="14"/>
  <c r="U2920" i="14"/>
  <c r="Q2920" i="14"/>
  <c r="M2920" i="14"/>
  <c r="H2919" i="14"/>
  <c r="J2919" i="14"/>
  <c r="Q2919" i="14"/>
  <c r="H2918" i="14"/>
  <c r="J2918" i="14"/>
  <c r="U2918" i="14"/>
  <c r="Q2918" i="14"/>
  <c r="M2918" i="14"/>
  <c r="H2917" i="14"/>
  <c r="J2917" i="14"/>
  <c r="Q2917" i="14"/>
  <c r="H2916" i="14"/>
  <c r="J2916" i="14"/>
  <c r="U2916" i="14"/>
  <c r="Q2916" i="14"/>
  <c r="M2916" i="14"/>
  <c r="H2915" i="14"/>
  <c r="J2915" i="14"/>
  <c r="Q2915" i="14"/>
  <c r="H2914" i="14"/>
  <c r="J2914" i="14"/>
  <c r="U2914" i="14"/>
  <c r="Q2914" i="14"/>
  <c r="M2914" i="14"/>
  <c r="H2913" i="14"/>
  <c r="J2913" i="14"/>
  <c r="Q2913" i="14"/>
  <c r="H2912" i="14"/>
  <c r="J2912" i="14"/>
  <c r="U2912" i="14"/>
  <c r="Q2912" i="14"/>
  <c r="M2912" i="14"/>
  <c r="H2911" i="14"/>
  <c r="J2911" i="14"/>
  <c r="Q2911" i="14"/>
  <c r="H2910" i="14"/>
  <c r="J2910" i="14"/>
  <c r="U2910" i="14"/>
  <c r="Q2910" i="14"/>
  <c r="M2910" i="14"/>
  <c r="H2909" i="14"/>
  <c r="J2909" i="14"/>
  <c r="Q2909" i="14"/>
  <c r="H2908" i="14"/>
  <c r="J2908" i="14"/>
  <c r="U2908" i="14"/>
  <c r="Q2908" i="14"/>
  <c r="M2908" i="14"/>
  <c r="H2907" i="14"/>
  <c r="J2907" i="14"/>
  <c r="Q2907" i="14"/>
  <c r="H2906" i="14"/>
  <c r="J2906" i="14"/>
  <c r="U2906" i="14"/>
  <c r="Q2906" i="14"/>
  <c r="M2906" i="14"/>
  <c r="H2905" i="14"/>
  <c r="J2905" i="14"/>
  <c r="Q2905" i="14"/>
  <c r="H2904" i="14"/>
  <c r="J2904" i="14"/>
  <c r="U2904" i="14"/>
  <c r="Q2904" i="14"/>
  <c r="M2904" i="14"/>
  <c r="H2903" i="14"/>
  <c r="J2903" i="14"/>
  <c r="Q2903" i="14"/>
  <c r="H2902" i="14"/>
  <c r="J2902" i="14"/>
  <c r="U2902" i="14"/>
  <c r="Q2902" i="14"/>
  <c r="M2902" i="14"/>
  <c r="H2901" i="14"/>
  <c r="J2901" i="14"/>
  <c r="Q2901" i="14"/>
  <c r="H2900" i="14"/>
  <c r="J2900" i="14"/>
  <c r="U2900" i="14"/>
  <c r="Q2900" i="14"/>
  <c r="M2900" i="14"/>
  <c r="H2899" i="14"/>
  <c r="J2899" i="14"/>
  <c r="Q2899" i="14"/>
  <c r="H2898" i="14"/>
  <c r="J2898" i="14"/>
  <c r="U2898" i="14"/>
  <c r="Q2898" i="14"/>
  <c r="M2898" i="14"/>
  <c r="H2897" i="14"/>
  <c r="J2897" i="14"/>
  <c r="Q2897" i="14"/>
  <c r="H2896" i="14"/>
  <c r="J2896" i="14"/>
  <c r="U2896" i="14"/>
  <c r="Q2896" i="14"/>
  <c r="M2896" i="14"/>
  <c r="H2895" i="14"/>
  <c r="J2895" i="14"/>
  <c r="Q2895" i="14"/>
  <c r="H2894" i="14"/>
  <c r="J2894" i="14"/>
  <c r="U2894" i="14"/>
  <c r="Q2894" i="14"/>
  <c r="M2894" i="14"/>
  <c r="H2893" i="14"/>
  <c r="J2893" i="14"/>
  <c r="Q2893" i="14"/>
  <c r="H2892" i="14"/>
  <c r="J2892" i="14"/>
  <c r="U2892" i="14"/>
  <c r="Q2892" i="14"/>
  <c r="M2892" i="14"/>
  <c r="H2891" i="14"/>
  <c r="J2891" i="14"/>
  <c r="Q2891" i="14"/>
  <c r="H2890" i="14"/>
  <c r="J2890" i="14"/>
  <c r="U2890" i="14"/>
  <c r="Q2890" i="14"/>
  <c r="M2890" i="14"/>
  <c r="H2889" i="14"/>
  <c r="J2889" i="14"/>
  <c r="Q2889" i="14"/>
  <c r="H2888" i="14"/>
  <c r="J2888" i="14"/>
  <c r="U2888" i="14"/>
  <c r="Q2888" i="14"/>
  <c r="M2888" i="14"/>
  <c r="H2887" i="14"/>
  <c r="J2887" i="14"/>
  <c r="Q2887" i="14"/>
  <c r="H2886" i="14"/>
  <c r="J2886" i="14"/>
  <c r="U2886" i="14"/>
  <c r="Q2886" i="14"/>
  <c r="M2886" i="14"/>
  <c r="H2885" i="14"/>
  <c r="J2885" i="14"/>
  <c r="Q2885" i="14"/>
  <c r="H2884" i="14"/>
  <c r="J2884" i="14"/>
  <c r="U2884" i="14"/>
  <c r="Q2884" i="14"/>
  <c r="M2884" i="14"/>
  <c r="H2883" i="14"/>
  <c r="J2883" i="14"/>
  <c r="Q2883" i="14"/>
  <c r="H2882" i="14"/>
  <c r="J2882" i="14"/>
  <c r="U2882" i="14"/>
  <c r="Q2882" i="14"/>
  <c r="M2882" i="14"/>
  <c r="H2881" i="14"/>
  <c r="J2881" i="14"/>
  <c r="Q2881" i="14"/>
  <c r="H2880" i="14"/>
  <c r="J2880" i="14"/>
  <c r="U2880" i="14"/>
  <c r="Q2880" i="14"/>
  <c r="M2880" i="14"/>
  <c r="H2879" i="14"/>
  <c r="J2879" i="14"/>
  <c r="Q2879" i="14"/>
  <c r="H2878" i="14"/>
  <c r="J2878" i="14"/>
  <c r="U2878" i="14"/>
  <c r="Q2878" i="14"/>
  <c r="M2878" i="14"/>
  <c r="H2877" i="14"/>
  <c r="J2877" i="14"/>
  <c r="Q2877" i="14"/>
  <c r="H2876" i="14"/>
  <c r="J2876" i="14"/>
  <c r="U2876" i="14"/>
  <c r="Q2876" i="14"/>
  <c r="M2876" i="14"/>
  <c r="H2875" i="14"/>
  <c r="J2875" i="14"/>
  <c r="Q2875" i="14"/>
  <c r="H2874" i="14"/>
  <c r="J2874" i="14"/>
  <c r="U2874" i="14"/>
  <c r="Q2874" i="14"/>
  <c r="M2874" i="14"/>
  <c r="H2873" i="14"/>
  <c r="J2873" i="14"/>
  <c r="Q2873" i="14"/>
  <c r="H2872" i="14"/>
  <c r="J2872" i="14"/>
  <c r="U2872" i="14"/>
  <c r="Q2872" i="14"/>
  <c r="M2872" i="14"/>
  <c r="H2871" i="14"/>
  <c r="J2871" i="14"/>
  <c r="Q2871" i="14"/>
  <c r="H2870" i="14"/>
  <c r="J2870" i="14"/>
  <c r="U2870" i="14"/>
  <c r="Q2870" i="14"/>
  <c r="M2870" i="14"/>
  <c r="H2869" i="14"/>
  <c r="J2869" i="14"/>
  <c r="Q2869" i="14"/>
  <c r="H2868" i="14"/>
  <c r="J2868" i="14"/>
  <c r="U2868" i="14"/>
  <c r="Q2868" i="14"/>
  <c r="M2868" i="14"/>
  <c r="H2867" i="14"/>
  <c r="J2867" i="14"/>
  <c r="Q2867" i="14"/>
  <c r="H2866" i="14"/>
  <c r="J2866" i="14"/>
  <c r="U2866" i="14"/>
  <c r="Q2866" i="14"/>
  <c r="M2866" i="14"/>
  <c r="H2865" i="14"/>
  <c r="J2865" i="14"/>
  <c r="Q2865" i="14"/>
  <c r="H2864" i="14"/>
  <c r="J2864" i="14"/>
  <c r="U2864" i="14"/>
  <c r="Q2864" i="14"/>
  <c r="M2864" i="14"/>
  <c r="H2863" i="14"/>
  <c r="J2863" i="14"/>
  <c r="Q2863" i="14"/>
  <c r="H2862" i="14"/>
  <c r="J2862" i="14"/>
  <c r="U2862" i="14"/>
  <c r="Q2862" i="14"/>
  <c r="M2862" i="14"/>
  <c r="H2861" i="14"/>
  <c r="J2861" i="14"/>
  <c r="Q2861" i="14"/>
  <c r="H2860" i="14"/>
  <c r="J2860" i="14"/>
  <c r="U2860" i="14"/>
  <c r="Q2860" i="14"/>
  <c r="M2860" i="14"/>
  <c r="H2859" i="14"/>
  <c r="J2859" i="14"/>
  <c r="Q2859" i="14"/>
  <c r="H2858" i="14"/>
  <c r="J2858" i="14"/>
  <c r="U2858" i="14"/>
  <c r="Q2858" i="14"/>
  <c r="M2858" i="14"/>
  <c r="H2857" i="14"/>
  <c r="J2857" i="14"/>
  <c r="Q2857" i="14"/>
  <c r="H2856" i="14"/>
  <c r="J2856" i="14"/>
  <c r="U2856" i="14"/>
  <c r="Q2856" i="14"/>
  <c r="M2856" i="14"/>
  <c r="H2855" i="14"/>
  <c r="J2855" i="14"/>
  <c r="Q2855" i="14"/>
  <c r="H2854" i="14"/>
  <c r="J2854" i="14"/>
  <c r="U2854" i="14"/>
  <c r="Q2854" i="14"/>
  <c r="M2854" i="14"/>
  <c r="H2853" i="14"/>
  <c r="J2853" i="14"/>
  <c r="Q2853" i="14"/>
  <c r="H2852" i="14"/>
  <c r="J2852" i="14"/>
  <c r="U2852" i="14"/>
  <c r="Q2852" i="14"/>
  <c r="M2852" i="14"/>
  <c r="H2851" i="14"/>
  <c r="J2851" i="14"/>
  <c r="Q2851" i="14"/>
  <c r="H2850" i="14"/>
  <c r="J2850" i="14"/>
  <c r="U2850" i="14"/>
  <c r="Q2850" i="14"/>
  <c r="M2850" i="14"/>
  <c r="H2849" i="14"/>
  <c r="J2849" i="14"/>
  <c r="Q2849" i="14"/>
  <c r="H2848" i="14"/>
  <c r="J2848" i="14"/>
  <c r="U2848" i="14"/>
  <c r="Q2848" i="14"/>
  <c r="M2848" i="14"/>
  <c r="H2847" i="14"/>
  <c r="J2847" i="14"/>
  <c r="Q2847" i="14"/>
  <c r="H2846" i="14"/>
  <c r="J2846" i="14"/>
  <c r="U2846" i="14"/>
  <c r="Q2846" i="14"/>
  <c r="M2846" i="14"/>
  <c r="H2845" i="14"/>
  <c r="J2845" i="14"/>
  <c r="Q2845" i="14"/>
  <c r="H2844" i="14"/>
  <c r="J2844" i="14"/>
  <c r="U2844" i="14"/>
  <c r="Q2844" i="14"/>
  <c r="M2844" i="14"/>
  <c r="H2843" i="14"/>
  <c r="J2843" i="14"/>
  <c r="Q2843" i="14"/>
  <c r="H2842" i="14"/>
  <c r="J2842" i="14"/>
  <c r="U2842" i="14"/>
  <c r="Q2842" i="14"/>
  <c r="M2842" i="14"/>
  <c r="H2841" i="14"/>
  <c r="J2841" i="14"/>
  <c r="Q2841" i="14"/>
  <c r="H2840" i="14"/>
  <c r="J2840" i="14"/>
  <c r="U2840" i="14"/>
  <c r="Q2840" i="14"/>
  <c r="M2840" i="14"/>
  <c r="H2839" i="14"/>
  <c r="J2839" i="14"/>
  <c r="Q2839" i="14"/>
  <c r="H2838" i="14"/>
  <c r="J2838" i="14"/>
  <c r="U2838" i="14"/>
  <c r="Q2838" i="14"/>
  <c r="M2838" i="14"/>
  <c r="H2837" i="14"/>
  <c r="J2837" i="14"/>
  <c r="Q2837" i="14"/>
  <c r="H2836" i="14"/>
  <c r="J2836" i="14"/>
  <c r="U2836" i="14"/>
  <c r="Q2836" i="14"/>
  <c r="M2836" i="14"/>
  <c r="H2835" i="14"/>
  <c r="J2835" i="14"/>
  <c r="Q2835" i="14"/>
  <c r="H2834" i="14"/>
  <c r="J2834" i="14"/>
  <c r="U2834" i="14"/>
  <c r="Q2834" i="14"/>
  <c r="M2834" i="14"/>
  <c r="H2833" i="14"/>
  <c r="J2833" i="14"/>
  <c r="Q2833" i="14"/>
  <c r="H2832" i="14"/>
  <c r="J2832" i="14"/>
  <c r="U2832" i="14"/>
  <c r="Q2832" i="14"/>
  <c r="M2832" i="14"/>
  <c r="H2831" i="14"/>
  <c r="J2831" i="14"/>
  <c r="Q2831" i="14"/>
  <c r="H2830" i="14"/>
  <c r="J2830" i="14"/>
  <c r="U2830" i="14"/>
  <c r="Q2830" i="14"/>
  <c r="M2830" i="14"/>
  <c r="H2829" i="14"/>
  <c r="J2829" i="14"/>
  <c r="Q2829" i="14"/>
  <c r="H2828" i="14"/>
  <c r="J2828" i="14"/>
  <c r="U2828" i="14"/>
  <c r="Q2828" i="14"/>
  <c r="M2828" i="14"/>
  <c r="H2827" i="14"/>
  <c r="J2827" i="14"/>
  <c r="Q2827" i="14"/>
  <c r="H2826" i="14"/>
  <c r="J2826" i="14"/>
  <c r="U2826" i="14"/>
  <c r="Q2826" i="14"/>
  <c r="M2826" i="14"/>
  <c r="H2825" i="14"/>
  <c r="J2825" i="14"/>
  <c r="Q2825" i="14"/>
  <c r="H2824" i="14"/>
  <c r="J2824" i="14"/>
  <c r="U2824" i="14"/>
  <c r="Q2824" i="14"/>
  <c r="M2824" i="14"/>
  <c r="H2823" i="14"/>
  <c r="J2823" i="14"/>
  <c r="Q2823" i="14"/>
  <c r="H2822" i="14"/>
  <c r="J2822" i="14"/>
  <c r="U2822" i="14"/>
  <c r="Q2822" i="14"/>
  <c r="M2822" i="14"/>
  <c r="H2821" i="14"/>
  <c r="J2821" i="14"/>
  <c r="Q2821" i="14"/>
  <c r="H2820" i="14"/>
  <c r="J2820" i="14"/>
  <c r="U2820" i="14"/>
  <c r="Q2820" i="14"/>
  <c r="M2820" i="14"/>
  <c r="H2819" i="14"/>
  <c r="J2819" i="14"/>
  <c r="Q2819" i="14"/>
  <c r="H2818" i="14"/>
  <c r="J2818" i="14"/>
  <c r="U2818" i="14"/>
  <c r="Q2818" i="14"/>
  <c r="M2818" i="14"/>
  <c r="H2817" i="14"/>
  <c r="J2817" i="14"/>
  <c r="Q2817" i="14"/>
  <c r="H2816" i="14"/>
  <c r="J2816" i="14"/>
  <c r="U2816" i="14"/>
  <c r="Q2816" i="14"/>
  <c r="M2816" i="14"/>
  <c r="H2815" i="14"/>
  <c r="J2815" i="14"/>
  <c r="Q2815" i="14"/>
  <c r="H2814" i="14"/>
  <c r="J2814" i="14"/>
  <c r="U2814" i="14"/>
  <c r="Q2814" i="14"/>
  <c r="M2814" i="14"/>
  <c r="H2813" i="14"/>
  <c r="J2813" i="14"/>
  <c r="Q2813" i="14"/>
  <c r="H2812" i="14"/>
  <c r="J2812" i="14"/>
  <c r="U2812" i="14"/>
  <c r="Q2812" i="14"/>
  <c r="M2812" i="14"/>
  <c r="H2811" i="14"/>
  <c r="J2811" i="14"/>
  <c r="Q2811" i="14"/>
  <c r="H2810" i="14"/>
  <c r="J2810" i="14"/>
  <c r="U2810" i="14"/>
  <c r="Q2810" i="14"/>
  <c r="M2810" i="14"/>
  <c r="H2809" i="14"/>
  <c r="J2809" i="14"/>
  <c r="Q2809" i="14"/>
  <c r="H2808" i="14"/>
  <c r="J2808" i="14"/>
  <c r="U2808" i="14"/>
  <c r="Q2808" i="14"/>
  <c r="M2808" i="14"/>
  <c r="H2807" i="14"/>
  <c r="J2807" i="14"/>
  <c r="Q2807" i="14"/>
  <c r="H2806" i="14"/>
  <c r="J2806" i="14"/>
  <c r="U2806" i="14"/>
  <c r="Q2806" i="14"/>
  <c r="M2806" i="14"/>
  <c r="H2805" i="14"/>
  <c r="J2805" i="14"/>
  <c r="Q2805" i="14"/>
  <c r="H2804" i="14"/>
  <c r="J2804" i="14"/>
  <c r="U2804" i="14"/>
  <c r="Q2804" i="14"/>
  <c r="M2804" i="14"/>
  <c r="H2803" i="14"/>
  <c r="J2803" i="14"/>
  <c r="Q2803" i="14"/>
  <c r="H2802" i="14"/>
  <c r="J2802" i="14"/>
  <c r="U2802" i="14"/>
  <c r="Q2802" i="14"/>
  <c r="M2802" i="14"/>
  <c r="H2801" i="14"/>
  <c r="J2801" i="14"/>
  <c r="Q2801" i="14"/>
  <c r="H2800" i="14"/>
  <c r="J2800" i="14"/>
  <c r="U2800" i="14"/>
  <c r="Q2800" i="14"/>
  <c r="M2800" i="14"/>
  <c r="H2799" i="14"/>
  <c r="J2799" i="14"/>
  <c r="Q2799" i="14"/>
  <c r="H2798" i="14"/>
  <c r="J2798" i="14"/>
  <c r="U2798" i="14"/>
  <c r="Q2798" i="14"/>
  <c r="M2798" i="14"/>
  <c r="H2797" i="14"/>
  <c r="J2797" i="14"/>
  <c r="Q2797" i="14"/>
  <c r="H2796" i="14"/>
  <c r="J2796" i="14"/>
  <c r="U2796" i="14"/>
  <c r="Q2796" i="14"/>
  <c r="M2796" i="14"/>
  <c r="H2795" i="14"/>
  <c r="J2795" i="14"/>
  <c r="Q2795" i="14"/>
  <c r="H2794" i="14"/>
  <c r="J2794" i="14"/>
  <c r="U2794" i="14"/>
  <c r="Q2794" i="14"/>
  <c r="M2794" i="14"/>
  <c r="H2793" i="14"/>
  <c r="J2793" i="14"/>
  <c r="Q2793" i="14"/>
  <c r="H2792" i="14"/>
  <c r="J2792" i="14"/>
  <c r="U2792" i="14"/>
  <c r="Q2792" i="14"/>
  <c r="M2792" i="14"/>
  <c r="H2791" i="14"/>
  <c r="J2791" i="14"/>
  <c r="Q2791" i="14"/>
  <c r="H2790" i="14"/>
  <c r="J2790" i="14"/>
  <c r="U2790" i="14"/>
  <c r="Q2790" i="14"/>
  <c r="M2790" i="14"/>
  <c r="H2789" i="14"/>
  <c r="J2789" i="14"/>
  <c r="Q2789" i="14"/>
  <c r="H2788" i="14"/>
  <c r="J2788" i="14"/>
  <c r="U2788" i="14"/>
  <c r="Q2788" i="14"/>
  <c r="M2788" i="14"/>
  <c r="H2787" i="14"/>
  <c r="J2787" i="14"/>
  <c r="Q2787" i="14"/>
  <c r="H2786" i="14"/>
  <c r="J2786" i="14"/>
  <c r="U2786" i="14"/>
  <c r="Q2786" i="14"/>
  <c r="M2786" i="14"/>
  <c r="H2785" i="14"/>
  <c r="J2785" i="14"/>
  <c r="Q2785" i="14"/>
  <c r="H2784" i="14"/>
  <c r="J2784" i="14"/>
  <c r="U2784" i="14"/>
  <c r="Q2784" i="14"/>
  <c r="M2784" i="14"/>
  <c r="H2783" i="14"/>
  <c r="J2783" i="14"/>
  <c r="Q2783" i="14"/>
  <c r="H2782" i="14"/>
  <c r="J2782" i="14"/>
  <c r="U2782" i="14"/>
  <c r="Q2782" i="14"/>
  <c r="M2782" i="14"/>
  <c r="H2781" i="14"/>
  <c r="J2781" i="14"/>
  <c r="Q2781" i="14"/>
  <c r="H2780" i="14"/>
  <c r="J2780" i="14"/>
  <c r="U2780" i="14"/>
  <c r="Q2780" i="14"/>
  <c r="M2780" i="14"/>
  <c r="H2779" i="14"/>
  <c r="J2779" i="14"/>
  <c r="Q2779" i="14"/>
  <c r="H2778" i="14"/>
  <c r="J2778" i="14"/>
  <c r="U2778" i="14"/>
  <c r="Q2778" i="14"/>
  <c r="M2778" i="14"/>
  <c r="H2777" i="14"/>
  <c r="J2777" i="14"/>
  <c r="Q2777" i="14"/>
  <c r="H2776" i="14"/>
  <c r="J2776" i="14"/>
  <c r="U2776" i="14"/>
  <c r="Q2776" i="14"/>
  <c r="M2776" i="14"/>
  <c r="H2775" i="14"/>
  <c r="J2775" i="14"/>
  <c r="Q2775" i="14"/>
  <c r="H2774" i="14"/>
  <c r="J2774" i="14"/>
  <c r="U2774" i="14"/>
  <c r="Q2774" i="14"/>
  <c r="M2774" i="14"/>
  <c r="H2773" i="14"/>
  <c r="J2773" i="14"/>
  <c r="Q2773" i="14"/>
  <c r="H2772" i="14"/>
  <c r="J2772" i="14"/>
  <c r="U2772" i="14"/>
  <c r="Q2772" i="14"/>
  <c r="M2772" i="14"/>
  <c r="H2771" i="14"/>
  <c r="J2771" i="14"/>
  <c r="Q2771" i="14"/>
  <c r="H2770" i="14"/>
  <c r="J2770" i="14"/>
  <c r="U2770" i="14"/>
  <c r="Q2770" i="14"/>
  <c r="M2770" i="14"/>
  <c r="H2769" i="14"/>
  <c r="J2769" i="14"/>
  <c r="Q2769" i="14"/>
  <c r="H2768" i="14"/>
  <c r="J2768" i="14"/>
  <c r="U2768" i="14"/>
  <c r="Q2768" i="14"/>
  <c r="M2768" i="14"/>
  <c r="H2767" i="14"/>
  <c r="J2767" i="14"/>
  <c r="Q2767" i="14"/>
  <c r="H2766" i="14"/>
  <c r="J2766" i="14"/>
  <c r="U2766" i="14"/>
  <c r="Q2766" i="14"/>
  <c r="M2766" i="14"/>
  <c r="H2765" i="14"/>
  <c r="J2765" i="14"/>
  <c r="Q2765" i="14"/>
  <c r="H2764" i="14"/>
  <c r="J2764" i="14"/>
  <c r="U2764" i="14"/>
  <c r="Q2764" i="14"/>
  <c r="M2764" i="14"/>
  <c r="H2763" i="14"/>
  <c r="J2763" i="14"/>
  <c r="Q2763" i="14"/>
  <c r="H2762" i="14"/>
  <c r="J2762" i="14"/>
  <c r="U2762" i="14"/>
  <c r="Q2762" i="14"/>
  <c r="M2762" i="14"/>
  <c r="H2761" i="14"/>
  <c r="J2761" i="14"/>
  <c r="Q2761" i="14"/>
  <c r="H2760" i="14"/>
  <c r="J2760" i="14"/>
  <c r="U2760" i="14"/>
  <c r="Q2760" i="14"/>
  <c r="M2760" i="14"/>
  <c r="H2759" i="14"/>
  <c r="J2759" i="14"/>
  <c r="Q2759" i="14"/>
  <c r="H2758" i="14"/>
  <c r="J2758" i="14"/>
  <c r="U2758" i="14"/>
  <c r="Q2758" i="14"/>
  <c r="M2758" i="14"/>
  <c r="H2757" i="14"/>
  <c r="J2757" i="14"/>
  <c r="Q2757" i="14"/>
  <c r="H2756" i="14"/>
  <c r="J2756" i="14"/>
  <c r="U2756" i="14"/>
  <c r="Q2756" i="14"/>
  <c r="M2756" i="14"/>
  <c r="H2755" i="14"/>
  <c r="J2755" i="14"/>
  <c r="Q2755" i="14"/>
  <c r="H2754" i="14"/>
  <c r="J2754" i="14"/>
  <c r="U2754" i="14"/>
  <c r="Q2754" i="14"/>
  <c r="M2754" i="14"/>
  <c r="H2753" i="14"/>
  <c r="J2753" i="14"/>
  <c r="Q2753" i="14"/>
  <c r="H2752" i="14"/>
  <c r="J2752" i="14"/>
  <c r="U2752" i="14"/>
  <c r="Q2752" i="14"/>
  <c r="M2752" i="14"/>
  <c r="H2751" i="14"/>
  <c r="J2751" i="14"/>
  <c r="Q2751" i="14"/>
  <c r="H2750" i="14"/>
  <c r="J2750" i="14"/>
  <c r="U2750" i="14"/>
  <c r="Q2750" i="14"/>
  <c r="M2750" i="14"/>
  <c r="H2749" i="14"/>
  <c r="J2749" i="14"/>
  <c r="Q2749" i="14"/>
  <c r="H2748" i="14"/>
  <c r="J2748" i="14"/>
  <c r="U2748" i="14"/>
  <c r="Q2748" i="14"/>
  <c r="M2748" i="14"/>
  <c r="H2747" i="14"/>
  <c r="J2747" i="14"/>
  <c r="Q2747" i="14"/>
  <c r="H2746" i="14"/>
  <c r="J2746" i="14"/>
  <c r="U2746" i="14"/>
  <c r="Q2746" i="14"/>
  <c r="M2746" i="14"/>
  <c r="H2745" i="14"/>
  <c r="J2745" i="14"/>
  <c r="Q2745" i="14"/>
  <c r="H2744" i="14"/>
  <c r="J2744" i="14"/>
  <c r="U2744" i="14"/>
  <c r="Q2744" i="14"/>
  <c r="M2744" i="14"/>
  <c r="H2743" i="14"/>
  <c r="J2743" i="14"/>
  <c r="Q2743" i="14"/>
  <c r="H2742" i="14"/>
  <c r="J2742" i="14"/>
  <c r="U2742" i="14"/>
  <c r="Q2742" i="14"/>
  <c r="M2742" i="14"/>
  <c r="H2741" i="14"/>
  <c r="J2741" i="14"/>
  <c r="Q2741" i="14"/>
  <c r="H2740" i="14"/>
  <c r="J2740" i="14"/>
  <c r="U2740" i="14"/>
  <c r="Q2740" i="14"/>
  <c r="M2740" i="14"/>
  <c r="H2739" i="14"/>
  <c r="J2739" i="14"/>
  <c r="Q2739" i="14"/>
  <c r="H2738" i="14"/>
  <c r="J2738" i="14"/>
  <c r="U2738" i="14"/>
  <c r="Q2738" i="14"/>
  <c r="M2738" i="14"/>
  <c r="H2737" i="14"/>
  <c r="J2737" i="14"/>
  <c r="Q2737" i="14"/>
  <c r="H2736" i="14"/>
  <c r="J2736" i="14"/>
  <c r="U2736" i="14"/>
  <c r="Q2736" i="14"/>
  <c r="M2736" i="14"/>
  <c r="H2735" i="14"/>
  <c r="J2735" i="14"/>
  <c r="Q2735" i="14"/>
  <c r="H2734" i="14"/>
  <c r="J2734" i="14"/>
  <c r="U2734" i="14"/>
  <c r="Q2734" i="14"/>
  <c r="M2734" i="14"/>
  <c r="H2733" i="14"/>
  <c r="J2733" i="14"/>
  <c r="Q2733" i="14"/>
  <c r="H2732" i="14"/>
  <c r="J2732" i="14"/>
  <c r="U2732" i="14"/>
  <c r="Q2732" i="14"/>
  <c r="M2732" i="14"/>
  <c r="H2731" i="14"/>
  <c r="J2731" i="14"/>
  <c r="Q2731" i="14"/>
  <c r="H2730" i="14"/>
  <c r="J2730" i="14"/>
  <c r="U2730" i="14"/>
  <c r="Q2730" i="14"/>
  <c r="M2730" i="14"/>
  <c r="H2729" i="14"/>
  <c r="J2729" i="14"/>
  <c r="Q2729" i="14"/>
  <c r="H2728" i="14"/>
  <c r="J2728" i="14"/>
  <c r="U2728" i="14"/>
  <c r="Q2728" i="14"/>
  <c r="M2728" i="14"/>
  <c r="H2727" i="14"/>
  <c r="J2727" i="14"/>
  <c r="Q2727" i="14"/>
  <c r="H2726" i="14"/>
  <c r="J2726" i="14"/>
  <c r="U2726" i="14"/>
  <c r="Q2726" i="14"/>
  <c r="M2726" i="14"/>
  <c r="H2725" i="14"/>
  <c r="J2725" i="14"/>
  <c r="Q2725" i="14"/>
  <c r="H2724" i="14"/>
  <c r="J2724" i="14"/>
  <c r="U2724" i="14"/>
  <c r="Q2724" i="14"/>
  <c r="M2724" i="14"/>
  <c r="H2723" i="14"/>
  <c r="J2723" i="14"/>
  <c r="Q2723" i="14"/>
  <c r="H2722" i="14"/>
  <c r="J2722" i="14"/>
  <c r="U2722" i="14"/>
  <c r="Q2722" i="14"/>
  <c r="M2722" i="14"/>
  <c r="H2721" i="14"/>
  <c r="J2721" i="14"/>
  <c r="Q2721" i="14"/>
  <c r="H2720" i="14"/>
  <c r="J2720" i="14"/>
  <c r="U2720" i="14"/>
  <c r="Q2720" i="14"/>
  <c r="M2720" i="14"/>
  <c r="H2719" i="14"/>
  <c r="J2719" i="14"/>
  <c r="Q2719" i="14"/>
  <c r="H2718" i="14"/>
  <c r="J2718" i="14"/>
  <c r="U2718" i="14"/>
  <c r="Q2718" i="14"/>
  <c r="M2718" i="14"/>
  <c r="H2717" i="14"/>
  <c r="J2717" i="14"/>
  <c r="Q2717" i="14"/>
  <c r="H2716" i="14"/>
  <c r="J2716" i="14"/>
  <c r="U2716" i="14"/>
  <c r="Q2716" i="14"/>
  <c r="M2716" i="14"/>
  <c r="H2715" i="14"/>
  <c r="J2715" i="14"/>
  <c r="Q2715" i="14"/>
  <c r="H2714" i="14"/>
  <c r="J2714" i="14"/>
  <c r="U2714" i="14"/>
  <c r="Q2714" i="14"/>
  <c r="M2714" i="14"/>
  <c r="H2713" i="14"/>
  <c r="J2713" i="14"/>
  <c r="Q2713" i="14"/>
  <c r="H2712" i="14"/>
  <c r="J2712" i="14"/>
  <c r="U2712" i="14"/>
  <c r="Q2712" i="14"/>
  <c r="M2712" i="14"/>
  <c r="H2711" i="14"/>
  <c r="J2711" i="14"/>
  <c r="Q2711" i="14"/>
  <c r="H2710" i="14"/>
  <c r="J2710" i="14"/>
  <c r="U2710" i="14"/>
  <c r="Q2710" i="14"/>
  <c r="M2710" i="14"/>
  <c r="H2709" i="14"/>
  <c r="J2709" i="14"/>
  <c r="Q2709" i="14"/>
  <c r="H2708" i="14"/>
  <c r="J2708" i="14"/>
  <c r="U2708" i="14"/>
  <c r="Q2708" i="14"/>
  <c r="M2708" i="14"/>
  <c r="H2707" i="14"/>
  <c r="J2707" i="14"/>
  <c r="Q2707" i="14"/>
  <c r="H2706" i="14"/>
  <c r="J2706" i="14"/>
  <c r="U2706" i="14"/>
  <c r="Q2706" i="14"/>
  <c r="M2706" i="14"/>
  <c r="H2705" i="14"/>
  <c r="J2705" i="14"/>
  <c r="Q2705" i="14"/>
  <c r="H2704" i="14"/>
  <c r="J2704" i="14"/>
  <c r="U2704" i="14"/>
  <c r="Q2704" i="14"/>
  <c r="M2704" i="14"/>
  <c r="H2703" i="14"/>
  <c r="J2703" i="14"/>
  <c r="Q2703" i="14"/>
  <c r="H2702" i="14"/>
  <c r="J2702" i="14"/>
  <c r="U2702" i="14"/>
  <c r="Q2702" i="14"/>
  <c r="M2702" i="14"/>
  <c r="H2701" i="14"/>
  <c r="J2701" i="14"/>
  <c r="Q2701" i="14"/>
  <c r="H2700" i="14"/>
  <c r="J2700" i="14"/>
  <c r="U2700" i="14"/>
  <c r="Q2700" i="14"/>
  <c r="M2700" i="14"/>
  <c r="H2699" i="14"/>
  <c r="J2699" i="14"/>
  <c r="Q2699" i="14"/>
  <c r="H2698" i="14"/>
  <c r="J2698" i="14"/>
  <c r="U2698" i="14"/>
  <c r="Q2698" i="14"/>
  <c r="M2698" i="14"/>
  <c r="H2697" i="14"/>
  <c r="J2697" i="14"/>
  <c r="Q2697" i="14"/>
  <c r="H2696" i="14"/>
  <c r="J2696" i="14"/>
  <c r="U2696" i="14"/>
  <c r="Q2696" i="14"/>
  <c r="M2696" i="14"/>
  <c r="H2695" i="14"/>
  <c r="J2695" i="14"/>
  <c r="Q2695" i="14"/>
  <c r="H2694" i="14"/>
  <c r="J2694" i="14"/>
  <c r="U2694" i="14"/>
  <c r="Q2694" i="14"/>
  <c r="M2694" i="14"/>
  <c r="H2693" i="14"/>
  <c r="J2693" i="14"/>
  <c r="Q2693" i="14"/>
  <c r="H2692" i="14"/>
  <c r="J2692" i="14"/>
  <c r="U2692" i="14"/>
  <c r="Q2692" i="14"/>
  <c r="M2692" i="14"/>
  <c r="H2691" i="14"/>
  <c r="J2691" i="14"/>
  <c r="Q2691" i="14"/>
  <c r="H2690" i="14"/>
  <c r="J2690" i="14"/>
  <c r="U2690" i="14"/>
  <c r="Q2690" i="14"/>
  <c r="M2690" i="14"/>
  <c r="H2689" i="14"/>
  <c r="J2689" i="14"/>
  <c r="Q2689" i="14"/>
  <c r="H2688" i="14"/>
  <c r="J2688" i="14"/>
  <c r="U2688" i="14"/>
  <c r="Q2688" i="14"/>
  <c r="M2688" i="14"/>
  <c r="H2687" i="14"/>
  <c r="J2687" i="14"/>
  <c r="Q2687" i="14"/>
  <c r="H2686" i="14"/>
  <c r="J2686" i="14"/>
  <c r="U2686" i="14"/>
  <c r="Q2686" i="14"/>
  <c r="M2686" i="14"/>
  <c r="H2685" i="14"/>
  <c r="J2685" i="14"/>
  <c r="Q2685" i="14"/>
  <c r="H2684" i="14"/>
  <c r="J2684" i="14"/>
  <c r="U2684" i="14"/>
  <c r="Q2684" i="14"/>
  <c r="M2684" i="14"/>
  <c r="H2683" i="14"/>
  <c r="J2683" i="14"/>
  <c r="Q2683" i="14"/>
  <c r="H2682" i="14"/>
  <c r="J2682" i="14"/>
  <c r="U2682" i="14"/>
  <c r="Q2682" i="14"/>
  <c r="M2682" i="14"/>
  <c r="H2681" i="14"/>
  <c r="J2681" i="14"/>
  <c r="Q2681" i="14"/>
  <c r="H2680" i="14"/>
  <c r="J2680" i="14"/>
  <c r="U2680" i="14"/>
  <c r="Q2680" i="14"/>
  <c r="M2680" i="14"/>
  <c r="H2679" i="14"/>
  <c r="J2679" i="14"/>
  <c r="Q2679" i="14"/>
  <c r="H2678" i="14"/>
  <c r="J2678" i="14"/>
  <c r="U2678" i="14"/>
  <c r="Q2678" i="14"/>
  <c r="M2678" i="14"/>
  <c r="H2677" i="14"/>
  <c r="J2677" i="14"/>
  <c r="Q2677" i="14"/>
  <c r="H2676" i="14"/>
  <c r="J2676" i="14"/>
  <c r="U2676" i="14"/>
  <c r="Q2676" i="14"/>
  <c r="M2676" i="14"/>
  <c r="H2675" i="14"/>
  <c r="J2675" i="14"/>
  <c r="Q2675" i="14"/>
  <c r="H2674" i="14"/>
  <c r="J2674" i="14"/>
  <c r="U2674" i="14"/>
  <c r="Q2674" i="14"/>
  <c r="M2674" i="14"/>
  <c r="H2673" i="14"/>
  <c r="J2673" i="14"/>
  <c r="Q2673" i="14"/>
  <c r="H2672" i="14"/>
  <c r="J2672" i="14"/>
  <c r="U2672" i="14"/>
  <c r="Q2672" i="14"/>
  <c r="M2672" i="14"/>
  <c r="H2671" i="14"/>
  <c r="J2671" i="14"/>
  <c r="Q2671" i="14"/>
  <c r="H2670" i="14"/>
  <c r="J2670" i="14"/>
  <c r="U2670" i="14"/>
  <c r="Q2670" i="14"/>
  <c r="M2670" i="14"/>
  <c r="H2669" i="14"/>
  <c r="J2669" i="14"/>
  <c r="Q2669" i="14"/>
  <c r="H2668" i="14"/>
  <c r="J2668" i="14"/>
  <c r="U2668" i="14"/>
  <c r="Q2668" i="14"/>
  <c r="M2668" i="14"/>
  <c r="H2667" i="14"/>
  <c r="J2667" i="14"/>
  <c r="Q2667" i="14"/>
  <c r="H2666" i="14"/>
  <c r="J2666" i="14"/>
  <c r="U2666" i="14"/>
  <c r="Q2666" i="14"/>
  <c r="M2666" i="14"/>
  <c r="H2665" i="14"/>
  <c r="J2665" i="14"/>
  <c r="Q2665" i="14"/>
  <c r="H2664" i="14"/>
  <c r="J2664" i="14"/>
  <c r="U2664" i="14"/>
  <c r="Q2664" i="14"/>
  <c r="M2664" i="14"/>
  <c r="H2663" i="14"/>
  <c r="J2663" i="14"/>
  <c r="Q2663" i="14"/>
  <c r="H2662" i="14"/>
  <c r="J2662" i="14"/>
  <c r="U2662" i="14"/>
  <c r="Q2662" i="14"/>
  <c r="M2662" i="14"/>
  <c r="H2661" i="14"/>
  <c r="J2661" i="14"/>
  <c r="Q2661" i="14"/>
  <c r="H2660" i="14"/>
  <c r="J2660" i="14"/>
  <c r="U2660" i="14"/>
  <c r="Q2660" i="14"/>
  <c r="M2660" i="14"/>
  <c r="H2659" i="14"/>
  <c r="J2659" i="14"/>
  <c r="Q2659" i="14"/>
  <c r="H2658" i="14"/>
  <c r="J2658" i="14"/>
  <c r="U2658" i="14"/>
  <c r="Q2658" i="14"/>
  <c r="M2658" i="14"/>
  <c r="H2657" i="14"/>
  <c r="J2657" i="14"/>
  <c r="Q2657" i="14"/>
  <c r="H2656" i="14"/>
  <c r="J2656" i="14"/>
  <c r="U2656" i="14"/>
  <c r="Q2656" i="14"/>
  <c r="M2656" i="14"/>
  <c r="H2655" i="14"/>
  <c r="J2655" i="14"/>
  <c r="Q2655" i="14"/>
  <c r="H2654" i="14"/>
  <c r="J2654" i="14"/>
  <c r="U2654" i="14"/>
  <c r="Q2654" i="14"/>
  <c r="M2654" i="14"/>
  <c r="H2653" i="14"/>
  <c r="J2653" i="14"/>
  <c r="Q2653" i="14"/>
  <c r="H2652" i="14"/>
  <c r="J2652" i="14"/>
  <c r="U2652" i="14"/>
  <c r="Q2652" i="14"/>
  <c r="M2652" i="14"/>
  <c r="H2651" i="14"/>
  <c r="J2651" i="14"/>
  <c r="Q2651" i="14"/>
  <c r="H2650" i="14"/>
  <c r="J2650" i="14"/>
  <c r="U2650" i="14"/>
  <c r="Q2650" i="14"/>
  <c r="M2650" i="14"/>
  <c r="H2649" i="14"/>
  <c r="J2649" i="14"/>
  <c r="Q2649" i="14"/>
  <c r="H2648" i="14"/>
  <c r="J2648" i="14"/>
  <c r="U2648" i="14"/>
  <c r="Q2648" i="14"/>
  <c r="M2648" i="14"/>
  <c r="H2647" i="14"/>
  <c r="J2647" i="14"/>
  <c r="Q2647" i="14"/>
  <c r="H2646" i="14"/>
  <c r="J2646" i="14"/>
  <c r="U2646" i="14"/>
  <c r="Q2646" i="14"/>
  <c r="M2646" i="14"/>
  <c r="H2645" i="14"/>
  <c r="J2645" i="14"/>
  <c r="Q2645" i="14"/>
  <c r="H2644" i="14"/>
  <c r="J2644" i="14"/>
  <c r="U2644" i="14"/>
  <c r="Q2644" i="14"/>
  <c r="M2644" i="14"/>
  <c r="H2643" i="14"/>
  <c r="J2643" i="14"/>
  <c r="Q2643" i="14"/>
  <c r="H2642" i="14"/>
  <c r="J2642" i="14"/>
  <c r="U2642" i="14"/>
  <c r="Q2642" i="14"/>
  <c r="M2642" i="14"/>
  <c r="H2641" i="14"/>
  <c r="J2641" i="14"/>
  <c r="Q2641" i="14"/>
  <c r="H2640" i="14"/>
  <c r="J2640" i="14"/>
  <c r="U2640" i="14"/>
  <c r="Q2640" i="14"/>
  <c r="M2640" i="14"/>
  <c r="H2639" i="14"/>
  <c r="J2639" i="14"/>
  <c r="Q2639" i="14"/>
  <c r="H2638" i="14"/>
  <c r="J2638" i="14"/>
  <c r="U2638" i="14"/>
  <c r="Q2638" i="14"/>
  <c r="M2638" i="14"/>
  <c r="H2637" i="14"/>
  <c r="J2637" i="14"/>
  <c r="Q2637" i="14"/>
  <c r="H2636" i="14"/>
  <c r="J2636" i="14"/>
  <c r="U2636" i="14"/>
  <c r="Q2636" i="14"/>
  <c r="M2636" i="14"/>
  <c r="H2635" i="14"/>
  <c r="J2635" i="14"/>
  <c r="Q2635" i="14"/>
  <c r="H2634" i="14"/>
  <c r="J2634" i="14"/>
  <c r="U2634" i="14"/>
  <c r="Q2634" i="14"/>
  <c r="M2634" i="14"/>
  <c r="H2633" i="14"/>
  <c r="J2633" i="14"/>
  <c r="Q2633" i="14"/>
  <c r="H2632" i="14"/>
  <c r="J2632" i="14"/>
  <c r="U2632" i="14"/>
  <c r="Q2632" i="14"/>
  <c r="M2632" i="14"/>
  <c r="H2631" i="14"/>
  <c r="J2631" i="14"/>
  <c r="Q2631" i="14"/>
  <c r="H2630" i="14"/>
  <c r="J2630" i="14"/>
  <c r="U2630" i="14"/>
  <c r="Q2630" i="14"/>
  <c r="M2630" i="14"/>
  <c r="H2629" i="14"/>
  <c r="J2629" i="14"/>
  <c r="Q2629" i="14"/>
  <c r="H2628" i="14"/>
  <c r="J2628" i="14"/>
  <c r="U2628" i="14"/>
  <c r="Q2628" i="14"/>
  <c r="M2628" i="14"/>
  <c r="H2627" i="14"/>
  <c r="J2627" i="14"/>
  <c r="Q2627" i="14"/>
  <c r="H2626" i="14"/>
  <c r="J2626" i="14"/>
  <c r="U2626" i="14"/>
  <c r="Q2626" i="14"/>
  <c r="M2626" i="14"/>
  <c r="H2625" i="14"/>
  <c r="J2625" i="14"/>
  <c r="Q2625" i="14"/>
  <c r="H2624" i="14"/>
  <c r="J2624" i="14"/>
  <c r="U2624" i="14"/>
  <c r="Q2624" i="14"/>
  <c r="M2624" i="14"/>
  <c r="H2623" i="14"/>
  <c r="J2623" i="14"/>
  <c r="Q2623" i="14"/>
  <c r="H2622" i="14"/>
  <c r="J2622" i="14"/>
  <c r="U2622" i="14"/>
  <c r="Q2622" i="14"/>
  <c r="M2622" i="14"/>
  <c r="H2621" i="14"/>
  <c r="J2621" i="14"/>
  <c r="Q2621" i="14"/>
  <c r="H2620" i="14"/>
  <c r="J2620" i="14"/>
  <c r="U2620" i="14"/>
  <c r="Q2620" i="14"/>
  <c r="M2620" i="14"/>
  <c r="H2619" i="14"/>
  <c r="J2619" i="14"/>
  <c r="Q2619" i="14"/>
  <c r="H2618" i="14"/>
  <c r="J2618" i="14"/>
  <c r="U2618" i="14"/>
  <c r="Q2618" i="14"/>
  <c r="M2618" i="14"/>
  <c r="H2617" i="14"/>
  <c r="J2617" i="14"/>
  <c r="Q2617" i="14"/>
  <c r="H2616" i="14"/>
  <c r="J2616" i="14"/>
  <c r="U2616" i="14"/>
  <c r="Q2616" i="14"/>
  <c r="M2616" i="14"/>
  <c r="H2615" i="14"/>
  <c r="J2615" i="14"/>
  <c r="Q2615" i="14"/>
  <c r="H2614" i="14"/>
  <c r="J2614" i="14"/>
  <c r="U2614" i="14"/>
  <c r="Q2614" i="14"/>
  <c r="M2614" i="14"/>
  <c r="H2613" i="14"/>
  <c r="J2613" i="14"/>
  <c r="Q2613" i="14"/>
  <c r="H2612" i="14"/>
  <c r="J2612" i="14"/>
  <c r="U2612" i="14"/>
  <c r="Q2612" i="14"/>
  <c r="M2612" i="14"/>
  <c r="H2611" i="14"/>
  <c r="J2611" i="14"/>
  <c r="Q2611" i="14"/>
  <c r="H2610" i="14"/>
  <c r="J2610" i="14"/>
  <c r="U2610" i="14"/>
  <c r="Q2610" i="14"/>
  <c r="M2610" i="14"/>
  <c r="H2609" i="14"/>
  <c r="J2609" i="14"/>
  <c r="Q2609" i="14"/>
  <c r="H2608" i="14"/>
  <c r="J2608" i="14"/>
  <c r="U2608" i="14"/>
  <c r="Q2608" i="14"/>
  <c r="M2608" i="14"/>
  <c r="H2607" i="14"/>
  <c r="J2607" i="14"/>
  <c r="Q2607" i="14"/>
  <c r="H2606" i="14"/>
  <c r="J2606" i="14"/>
  <c r="U2606" i="14"/>
  <c r="Q2606" i="14"/>
  <c r="M2606" i="14"/>
  <c r="H2605" i="14"/>
  <c r="J2605" i="14"/>
  <c r="Q2605" i="14"/>
  <c r="H2604" i="14"/>
  <c r="J2604" i="14"/>
  <c r="U2604" i="14"/>
  <c r="Q2604" i="14"/>
  <c r="M2604" i="14"/>
  <c r="H2603" i="14"/>
  <c r="J2603" i="14"/>
  <c r="Q2603" i="14"/>
  <c r="H2602" i="14"/>
  <c r="J2602" i="14"/>
  <c r="U2602" i="14"/>
  <c r="Q2602" i="14"/>
  <c r="M2602" i="14"/>
  <c r="H2601" i="14"/>
  <c r="J2601" i="14"/>
  <c r="Q2601" i="14"/>
  <c r="H2600" i="14"/>
  <c r="J2600" i="14"/>
  <c r="U2600" i="14"/>
  <c r="Q2600" i="14"/>
  <c r="M2600" i="14"/>
  <c r="H2599" i="14"/>
  <c r="J2599" i="14"/>
  <c r="Q2599" i="14"/>
  <c r="H2598" i="14"/>
  <c r="J2598" i="14"/>
  <c r="U2598" i="14"/>
  <c r="Q2598" i="14"/>
  <c r="M2598" i="14"/>
  <c r="H2597" i="14"/>
  <c r="J2597" i="14"/>
  <c r="Q2597" i="14"/>
  <c r="H2596" i="14"/>
  <c r="J2596" i="14"/>
  <c r="U2596" i="14"/>
  <c r="Q2596" i="14"/>
  <c r="M2596" i="14"/>
  <c r="H2595" i="14"/>
  <c r="J2595" i="14"/>
  <c r="Q2595" i="14"/>
  <c r="H2594" i="14"/>
  <c r="J2594" i="14"/>
  <c r="U2594" i="14"/>
  <c r="Q2594" i="14"/>
  <c r="M2594" i="14"/>
  <c r="H2593" i="14"/>
  <c r="J2593" i="14"/>
  <c r="Q2593" i="14"/>
  <c r="H2592" i="14"/>
  <c r="J2592" i="14"/>
  <c r="U2592" i="14"/>
  <c r="Q2592" i="14"/>
  <c r="M2592" i="14"/>
  <c r="H2591" i="14"/>
  <c r="J2591" i="14"/>
  <c r="Q2591" i="14"/>
  <c r="H2590" i="14"/>
  <c r="J2590" i="14"/>
  <c r="U2590" i="14"/>
  <c r="Q2590" i="14"/>
  <c r="M2590" i="14"/>
  <c r="H2589" i="14"/>
  <c r="J2589" i="14"/>
  <c r="Q2589" i="14"/>
  <c r="H2588" i="14"/>
  <c r="J2588" i="14"/>
  <c r="U2588" i="14"/>
  <c r="Q2588" i="14"/>
  <c r="M2588" i="14"/>
  <c r="H2587" i="14"/>
  <c r="J2587" i="14"/>
  <c r="Q2587" i="14"/>
  <c r="H2586" i="14"/>
  <c r="J2586" i="14"/>
  <c r="U2586" i="14"/>
  <c r="Q2586" i="14"/>
  <c r="M2586" i="14"/>
  <c r="H2585" i="14"/>
  <c r="J2585" i="14"/>
  <c r="Q2585" i="14"/>
  <c r="H2584" i="14"/>
  <c r="J2584" i="14"/>
  <c r="U2584" i="14"/>
  <c r="Q2584" i="14"/>
  <c r="M2584" i="14"/>
  <c r="H2583" i="14"/>
  <c r="J2583" i="14"/>
  <c r="Q2583" i="14"/>
  <c r="H2582" i="14"/>
  <c r="J2582" i="14"/>
  <c r="U2582" i="14"/>
  <c r="Q2582" i="14"/>
  <c r="M2582" i="14"/>
  <c r="H2581" i="14"/>
  <c r="J2581" i="14"/>
  <c r="Q2581" i="14"/>
  <c r="H2580" i="14"/>
  <c r="J2580" i="14"/>
  <c r="U2580" i="14"/>
  <c r="Q2580" i="14"/>
  <c r="M2580" i="14"/>
  <c r="H2579" i="14"/>
  <c r="J2579" i="14"/>
  <c r="Q2579" i="14"/>
  <c r="H2578" i="14"/>
  <c r="J2578" i="14"/>
  <c r="U2578" i="14"/>
  <c r="Q2578" i="14"/>
  <c r="M2578" i="14"/>
  <c r="H2577" i="14"/>
  <c r="J2577" i="14"/>
  <c r="Q2577" i="14"/>
  <c r="H2576" i="14"/>
  <c r="J2576" i="14"/>
  <c r="U2576" i="14"/>
  <c r="Q2576" i="14"/>
  <c r="M2576" i="14"/>
  <c r="H2575" i="14"/>
  <c r="J2575" i="14"/>
  <c r="Q2575" i="14"/>
  <c r="H2574" i="14"/>
  <c r="J2574" i="14"/>
  <c r="U2574" i="14"/>
  <c r="Q2574" i="14"/>
  <c r="M2574" i="14"/>
  <c r="H2573" i="14"/>
  <c r="J2573" i="14"/>
  <c r="Q2573" i="14"/>
  <c r="H2572" i="14"/>
  <c r="J2572" i="14"/>
  <c r="U2572" i="14"/>
  <c r="Q2572" i="14"/>
  <c r="M2572" i="14"/>
  <c r="H2571" i="14"/>
  <c r="J2571" i="14"/>
  <c r="Q2571" i="14"/>
  <c r="H2570" i="14"/>
  <c r="J2570" i="14"/>
  <c r="U2570" i="14"/>
  <c r="Q2570" i="14"/>
  <c r="M2570" i="14"/>
  <c r="H2569" i="14"/>
  <c r="J2569" i="14"/>
  <c r="Q2569" i="14"/>
  <c r="H2568" i="14"/>
  <c r="J2568" i="14"/>
  <c r="U2568" i="14"/>
  <c r="Q2568" i="14"/>
  <c r="M2568" i="14"/>
  <c r="H2567" i="14"/>
  <c r="J2567" i="14"/>
  <c r="Q2567" i="14"/>
  <c r="H2566" i="14"/>
  <c r="J2566" i="14"/>
  <c r="U2566" i="14"/>
  <c r="Q2566" i="14"/>
  <c r="M2566" i="14"/>
  <c r="H2565" i="14"/>
  <c r="J2565" i="14"/>
  <c r="Q2565" i="14"/>
  <c r="H2564" i="14"/>
  <c r="J2564" i="14"/>
  <c r="U2564" i="14"/>
  <c r="Q2564" i="14"/>
  <c r="M2564" i="14"/>
  <c r="H2563" i="14"/>
  <c r="J2563" i="14"/>
  <c r="Q2563" i="14"/>
  <c r="H2562" i="14"/>
  <c r="J2562" i="14"/>
  <c r="U2562" i="14"/>
  <c r="Q2562" i="14"/>
  <c r="M2562" i="14"/>
  <c r="H2561" i="14"/>
  <c r="J2561" i="14"/>
  <c r="Q2561" i="14"/>
  <c r="H2560" i="14"/>
  <c r="J2560" i="14"/>
  <c r="U2560" i="14"/>
  <c r="Q2560" i="14"/>
  <c r="M2560" i="14"/>
  <c r="H2559" i="14"/>
  <c r="J2559" i="14"/>
  <c r="U2559" i="14"/>
  <c r="Q2559" i="14"/>
  <c r="M2559" i="14"/>
  <c r="H2558" i="14"/>
  <c r="J2558" i="14"/>
  <c r="Q2558" i="14"/>
  <c r="H2557" i="14"/>
  <c r="J2557" i="14"/>
  <c r="U2557" i="14"/>
  <c r="Q2557" i="14"/>
  <c r="M2557" i="14"/>
  <c r="H2556" i="14"/>
  <c r="J2556" i="14"/>
  <c r="Q2556" i="14"/>
  <c r="H2555" i="14"/>
  <c r="J2555" i="14"/>
  <c r="U2555" i="14"/>
  <c r="Q2555" i="14"/>
  <c r="M2555" i="14"/>
  <c r="H2554" i="14"/>
  <c r="J2554" i="14"/>
  <c r="Q2554" i="14"/>
  <c r="H2553" i="14"/>
  <c r="J2553" i="14"/>
  <c r="U2553" i="14"/>
  <c r="Q2553" i="14"/>
  <c r="M2553" i="14"/>
  <c r="H2552" i="14"/>
  <c r="J2552" i="14"/>
  <c r="Q2552" i="14"/>
  <c r="H2551" i="14"/>
  <c r="J2551" i="14"/>
  <c r="U2551" i="14"/>
  <c r="Q2551" i="14"/>
  <c r="M2551" i="14"/>
  <c r="H2550" i="14"/>
  <c r="J2550" i="14"/>
  <c r="Q2550" i="14"/>
  <c r="H2549" i="14"/>
  <c r="J2549" i="14"/>
  <c r="U2549" i="14"/>
  <c r="Q2549" i="14"/>
  <c r="M2549" i="14"/>
  <c r="H2548" i="14"/>
  <c r="J2548" i="14"/>
  <c r="Q2548" i="14"/>
  <c r="H2547" i="14"/>
  <c r="J2547" i="14"/>
  <c r="U2547" i="14"/>
  <c r="Q2547" i="14"/>
  <c r="M2547" i="14"/>
  <c r="H2546" i="14"/>
  <c r="J2546" i="14"/>
  <c r="Q2546" i="14"/>
  <c r="H2545" i="14"/>
  <c r="J2545" i="14"/>
  <c r="U2545" i="14"/>
  <c r="Q2545" i="14"/>
  <c r="M2545" i="14"/>
  <c r="H2544" i="14"/>
  <c r="J2544" i="14"/>
  <c r="Q2544" i="14"/>
  <c r="H2543" i="14"/>
  <c r="J2543" i="14"/>
  <c r="U2543" i="14"/>
  <c r="Q2543" i="14"/>
  <c r="M2543" i="14"/>
  <c r="H2542" i="14"/>
  <c r="J2542" i="14"/>
  <c r="Q2542" i="14"/>
  <c r="H2541" i="14"/>
  <c r="J2541" i="14"/>
  <c r="U2541" i="14"/>
  <c r="Q2541" i="14"/>
  <c r="M2541" i="14"/>
  <c r="H2540" i="14"/>
  <c r="J2540" i="14"/>
  <c r="Q2540" i="14"/>
  <c r="H2539" i="14"/>
  <c r="J2539" i="14"/>
  <c r="U2539" i="14"/>
  <c r="Q2539" i="14"/>
  <c r="M2539" i="14"/>
  <c r="H2538" i="14"/>
  <c r="J2538" i="14"/>
  <c r="Q2538" i="14"/>
  <c r="H2537" i="14"/>
  <c r="J2537" i="14"/>
  <c r="U2537" i="14"/>
  <c r="Q2537" i="14"/>
  <c r="M2537" i="14"/>
  <c r="H2536" i="14"/>
  <c r="J2536" i="14"/>
  <c r="Q2536" i="14"/>
  <c r="H2535" i="14"/>
  <c r="J2535" i="14"/>
  <c r="U2535" i="14"/>
  <c r="Q2535" i="14"/>
  <c r="M2535" i="14"/>
  <c r="H2534" i="14"/>
  <c r="J2534" i="14"/>
  <c r="Q2534" i="14"/>
  <c r="H2533" i="14"/>
  <c r="J2533" i="14"/>
  <c r="U2533" i="14"/>
  <c r="Q2533" i="14"/>
  <c r="M2533" i="14"/>
  <c r="H2532" i="14"/>
  <c r="J2532" i="14"/>
  <c r="Q2532" i="14"/>
  <c r="H2531" i="14"/>
  <c r="J2531" i="14"/>
  <c r="U2531" i="14"/>
  <c r="Q2531" i="14"/>
  <c r="M2531" i="14"/>
  <c r="H2530" i="14"/>
  <c r="J2530" i="14"/>
  <c r="Q2530" i="14"/>
  <c r="H2529" i="14"/>
  <c r="J2529" i="14"/>
  <c r="U2529" i="14"/>
  <c r="Q2529" i="14"/>
  <c r="M2529" i="14"/>
  <c r="H2528" i="14"/>
  <c r="J2528" i="14"/>
  <c r="Q2528" i="14"/>
  <c r="H2527" i="14"/>
  <c r="J2527" i="14"/>
  <c r="U2527" i="14"/>
  <c r="Q2527" i="14"/>
  <c r="M2527" i="14"/>
  <c r="H2526" i="14"/>
  <c r="J2526" i="14"/>
  <c r="Q2526" i="14"/>
  <c r="H2525" i="14"/>
  <c r="J2525" i="14"/>
  <c r="U2525" i="14"/>
  <c r="Q2525" i="14"/>
  <c r="M2525" i="14"/>
  <c r="H2524" i="14"/>
  <c r="J2524" i="14"/>
  <c r="Q2524" i="14"/>
  <c r="H2523" i="14"/>
  <c r="J2523" i="14"/>
  <c r="U2523" i="14"/>
  <c r="Q2523" i="14"/>
  <c r="M2523" i="14"/>
  <c r="H2522" i="14"/>
  <c r="J2522" i="14"/>
  <c r="Q2522" i="14"/>
  <c r="H2521" i="14"/>
  <c r="J2521" i="14"/>
  <c r="U2521" i="14"/>
  <c r="Q2521" i="14"/>
  <c r="M2521" i="14"/>
  <c r="H2520" i="14"/>
  <c r="J2520" i="14"/>
  <c r="Q2520" i="14"/>
  <c r="H2519" i="14"/>
  <c r="J2519" i="14"/>
  <c r="U2519" i="14"/>
  <c r="Q2519" i="14"/>
  <c r="M2519" i="14"/>
  <c r="H2518" i="14"/>
  <c r="J2518" i="14"/>
  <c r="Q2518" i="14"/>
  <c r="H2517" i="14"/>
  <c r="J2517" i="14"/>
  <c r="U2517" i="14"/>
  <c r="Q2517" i="14"/>
  <c r="M2517" i="14"/>
  <c r="H2516" i="14"/>
  <c r="J2516" i="14"/>
  <c r="Q2516" i="14"/>
  <c r="H2515" i="14"/>
  <c r="J2515" i="14"/>
  <c r="U2515" i="14"/>
  <c r="Q2515" i="14"/>
  <c r="M2515" i="14"/>
  <c r="H2514" i="14"/>
  <c r="J2514" i="14"/>
  <c r="Q2514" i="14"/>
  <c r="H2513" i="14"/>
  <c r="J2513" i="14"/>
  <c r="U2513" i="14"/>
  <c r="Q2513" i="14"/>
  <c r="M2513" i="14"/>
  <c r="H2512" i="14"/>
  <c r="J2512" i="14"/>
  <c r="Q2512" i="14"/>
  <c r="H2511" i="14"/>
  <c r="J2511" i="14"/>
  <c r="U2511" i="14"/>
  <c r="Q2511" i="14"/>
  <c r="M2511" i="14"/>
  <c r="H2510" i="14"/>
  <c r="J2510" i="14"/>
  <c r="Q2510" i="14"/>
  <c r="H2509" i="14"/>
  <c r="J2509" i="14"/>
  <c r="U2509" i="14"/>
  <c r="Q2509" i="14"/>
  <c r="M2509" i="14"/>
  <c r="H2508" i="14"/>
  <c r="J2508" i="14"/>
  <c r="Q2508" i="14"/>
  <c r="H2507" i="14"/>
  <c r="J2507" i="14"/>
  <c r="U2507" i="14"/>
  <c r="Q2507" i="14"/>
  <c r="M2507" i="14"/>
  <c r="H2506" i="14"/>
  <c r="J2506" i="14"/>
  <c r="Q2506" i="14"/>
  <c r="H2505" i="14"/>
  <c r="J2505" i="14"/>
  <c r="U2505" i="14"/>
  <c r="Q2505" i="14"/>
  <c r="M2505" i="14"/>
  <c r="H2504" i="14"/>
  <c r="J2504" i="14"/>
  <c r="Q2504" i="14"/>
  <c r="H2503" i="14"/>
  <c r="J2503" i="14"/>
  <c r="U2503" i="14"/>
  <c r="Q2503" i="14"/>
  <c r="M2503" i="14"/>
  <c r="H2502" i="14"/>
  <c r="J2502" i="14"/>
  <c r="Q2502" i="14"/>
  <c r="H2501" i="14"/>
  <c r="J2501" i="14"/>
  <c r="U2501" i="14"/>
  <c r="Q2501" i="14"/>
  <c r="M2501" i="14"/>
  <c r="H2500" i="14"/>
  <c r="J2500" i="14"/>
  <c r="Q2500" i="14"/>
  <c r="H2499" i="14"/>
  <c r="J2499" i="14"/>
  <c r="U2499" i="14"/>
  <c r="Q2499" i="14"/>
  <c r="M2499" i="14"/>
  <c r="H2498" i="14"/>
  <c r="J2498" i="14"/>
  <c r="Q2498" i="14"/>
  <c r="H2497" i="14"/>
  <c r="J2497" i="14"/>
  <c r="U2497" i="14"/>
  <c r="Q2497" i="14"/>
  <c r="M2497" i="14"/>
  <c r="H2496" i="14"/>
  <c r="J2496" i="14"/>
  <c r="Q2496" i="14"/>
  <c r="H2495" i="14"/>
  <c r="J2495" i="14"/>
  <c r="U2495" i="14"/>
  <c r="Q2495" i="14"/>
  <c r="M2495" i="14"/>
  <c r="H2494" i="14"/>
  <c r="J2494" i="14"/>
  <c r="Q2494" i="14"/>
  <c r="H2493" i="14"/>
  <c r="J2493" i="14"/>
  <c r="U2493" i="14"/>
  <c r="Q2493" i="14"/>
  <c r="M2493" i="14"/>
  <c r="H2492" i="14"/>
  <c r="J2492" i="14"/>
  <c r="Q2492" i="14"/>
  <c r="H2491" i="14"/>
  <c r="J2491" i="14"/>
  <c r="U2491" i="14"/>
  <c r="Q2491" i="14"/>
  <c r="M2491" i="14"/>
  <c r="H2490" i="14"/>
  <c r="J2490" i="14"/>
  <c r="Q2490" i="14"/>
  <c r="H2489" i="14"/>
  <c r="J2489" i="14"/>
  <c r="U2489" i="14"/>
  <c r="Q2489" i="14"/>
  <c r="M2489" i="14"/>
  <c r="H2488" i="14"/>
  <c r="J2488" i="14"/>
  <c r="Q2488" i="14"/>
  <c r="H2487" i="14"/>
  <c r="J2487" i="14"/>
  <c r="U2487" i="14"/>
  <c r="Q2487" i="14"/>
  <c r="M2487" i="14"/>
  <c r="H2486" i="14"/>
  <c r="J2486" i="14"/>
  <c r="Q2486" i="14"/>
  <c r="H2485" i="14"/>
  <c r="J2485" i="14"/>
  <c r="U2485" i="14"/>
  <c r="Q2485" i="14"/>
  <c r="M2485" i="14"/>
  <c r="H2484" i="14"/>
  <c r="J2484" i="14"/>
  <c r="Q2484" i="14"/>
  <c r="H2483" i="14"/>
  <c r="J2483" i="14"/>
  <c r="U2483" i="14"/>
  <c r="Q2483" i="14"/>
  <c r="M2483" i="14"/>
  <c r="H2482" i="14"/>
  <c r="J2482" i="14"/>
  <c r="Q2482" i="14"/>
  <c r="H2481" i="14"/>
  <c r="J2481" i="14"/>
  <c r="U2481" i="14"/>
  <c r="Q2481" i="14"/>
  <c r="M2481" i="14"/>
  <c r="H2480" i="14"/>
  <c r="J2480" i="14"/>
  <c r="Q2480" i="14"/>
  <c r="H2479" i="14"/>
  <c r="J2479" i="14"/>
  <c r="U2479" i="14"/>
  <c r="Q2479" i="14"/>
  <c r="M2479" i="14"/>
  <c r="H2478" i="14"/>
  <c r="J2478" i="14"/>
  <c r="Q2478" i="14"/>
  <c r="H2477" i="14"/>
  <c r="J2477" i="14"/>
  <c r="U2477" i="14"/>
  <c r="Q2477" i="14"/>
  <c r="M2477" i="14"/>
  <c r="H2476" i="14"/>
  <c r="J2476" i="14"/>
  <c r="Q2476" i="14"/>
  <c r="H2475" i="14"/>
  <c r="J2475" i="14"/>
  <c r="U2475" i="14"/>
  <c r="Q2475" i="14"/>
  <c r="M2475" i="14"/>
  <c r="H2474" i="14"/>
  <c r="J2474" i="14"/>
  <c r="Q2474" i="14"/>
  <c r="H2473" i="14"/>
  <c r="J2473" i="14"/>
  <c r="U2473" i="14"/>
  <c r="Q2473" i="14"/>
  <c r="M2473" i="14"/>
  <c r="H2472" i="14"/>
  <c r="J2472" i="14"/>
  <c r="Q2472" i="14"/>
  <c r="H2471" i="14"/>
  <c r="J2471" i="14"/>
  <c r="U2471" i="14"/>
  <c r="Q2471" i="14"/>
  <c r="M2471" i="14"/>
  <c r="H2470" i="14"/>
  <c r="J2470" i="14"/>
  <c r="Q2470" i="14"/>
  <c r="H2469" i="14"/>
  <c r="J2469" i="14"/>
  <c r="U2469" i="14"/>
  <c r="Q2469" i="14"/>
  <c r="M2469" i="14"/>
  <c r="H2468" i="14"/>
  <c r="J2468" i="14"/>
  <c r="Q2468" i="14"/>
  <c r="H2467" i="14"/>
  <c r="J2467" i="14"/>
  <c r="U2467" i="14"/>
  <c r="Q2467" i="14"/>
  <c r="M2467" i="14"/>
  <c r="H2466" i="14"/>
  <c r="J2466" i="14"/>
  <c r="Q2466" i="14"/>
  <c r="H2465" i="14"/>
  <c r="J2465" i="14"/>
  <c r="U2465" i="14"/>
  <c r="Q2465" i="14"/>
  <c r="M2465" i="14"/>
  <c r="H2464" i="14"/>
  <c r="J2464" i="14"/>
  <c r="Q2464" i="14"/>
  <c r="H2463" i="14"/>
  <c r="J2463" i="14"/>
  <c r="U2463" i="14"/>
  <c r="Q2463" i="14"/>
  <c r="M2463" i="14"/>
  <c r="H2462" i="14"/>
  <c r="J2462" i="14"/>
  <c r="Q2462" i="14"/>
  <c r="H2461" i="14"/>
  <c r="J2461" i="14"/>
  <c r="U2461" i="14"/>
  <c r="Q2461" i="14"/>
  <c r="M2461" i="14"/>
  <c r="H2460" i="14"/>
  <c r="J2460" i="14"/>
  <c r="Q2460" i="14"/>
  <c r="H2459" i="14"/>
  <c r="J2459" i="14"/>
  <c r="U2459" i="14"/>
  <c r="Q2459" i="14"/>
  <c r="M2459" i="14"/>
  <c r="H2458" i="14"/>
  <c r="J2458" i="14"/>
  <c r="Q2458" i="14"/>
  <c r="H2457" i="14"/>
  <c r="J2457" i="14"/>
  <c r="U2457" i="14"/>
  <c r="Q2457" i="14"/>
  <c r="M2457" i="14"/>
  <c r="H2456" i="14"/>
  <c r="J2456" i="14"/>
  <c r="Q2456" i="14"/>
  <c r="H2455" i="14"/>
  <c r="J2455" i="14"/>
  <c r="U2455" i="14"/>
  <c r="Q2455" i="14"/>
  <c r="M2455" i="14"/>
  <c r="H2454" i="14"/>
  <c r="J2454" i="14"/>
  <c r="Q2454" i="14"/>
  <c r="H2453" i="14"/>
  <c r="J2453" i="14"/>
  <c r="U2453" i="14"/>
  <c r="Q2453" i="14"/>
  <c r="M2453" i="14"/>
  <c r="H2452" i="14"/>
  <c r="J2452" i="14"/>
  <c r="Q2452" i="14"/>
  <c r="H2451" i="14"/>
  <c r="J2451" i="14"/>
  <c r="U2451" i="14"/>
  <c r="Q2451" i="14"/>
  <c r="M2451" i="14"/>
  <c r="H2450" i="14"/>
  <c r="J2450" i="14"/>
  <c r="Q2450" i="14"/>
  <c r="H2449" i="14"/>
  <c r="J2449" i="14"/>
  <c r="U2449" i="14"/>
  <c r="Q2449" i="14"/>
  <c r="M2449" i="14"/>
  <c r="H2448" i="14"/>
  <c r="J2448" i="14"/>
  <c r="Q2448" i="14"/>
  <c r="H2447" i="14"/>
  <c r="J2447" i="14"/>
  <c r="U2447" i="14"/>
  <c r="Q2447" i="14"/>
  <c r="M2447" i="14"/>
  <c r="H2446" i="14"/>
  <c r="J2446" i="14"/>
  <c r="Q2446" i="14"/>
  <c r="H2445" i="14"/>
  <c r="J2445" i="14"/>
  <c r="U2445" i="14"/>
  <c r="Q2445" i="14"/>
  <c r="M2445" i="14"/>
  <c r="H2444" i="14"/>
  <c r="J2444" i="14"/>
  <c r="Q2444" i="14"/>
  <c r="H2443" i="14"/>
  <c r="J2443" i="14"/>
  <c r="U2443" i="14"/>
  <c r="Q2443" i="14"/>
  <c r="M2443" i="14"/>
  <c r="H2442" i="14"/>
  <c r="J2442" i="14"/>
  <c r="Q2442" i="14"/>
  <c r="H2441" i="14"/>
  <c r="J2441" i="14"/>
  <c r="U2441" i="14"/>
  <c r="Q2441" i="14"/>
  <c r="M2441" i="14"/>
  <c r="H2440" i="14"/>
  <c r="J2440" i="14"/>
  <c r="Q2440" i="14"/>
  <c r="H2439" i="14"/>
  <c r="J2439" i="14"/>
  <c r="U2439" i="14"/>
  <c r="Q2439" i="14"/>
  <c r="M2439" i="14"/>
  <c r="H2438" i="14"/>
  <c r="J2438" i="14"/>
  <c r="Q2438" i="14"/>
  <c r="H2437" i="14"/>
  <c r="J2437" i="14"/>
  <c r="U2437" i="14"/>
  <c r="Q2437" i="14"/>
  <c r="M2437" i="14"/>
  <c r="H2436" i="14"/>
  <c r="J2436" i="14"/>
  <c r="Q2436" i="14"/>
  <c r="H2435" i="14"/>
  <c r="J2435" i="14"/>
  <c r="U2435" i="14"/>
  <c r="Q2435" i="14"/>
  <c r="M2435" i="14"/>
  <c r="H2434" i="14"/>
  <c r="J2434" i="14"/>
  <c r="Q2434" i="14"/>
  <c r="H2433" i="14"/>
  <c r="J2433" i="14"/>
  <c r="U2433" i="14"/>
  <c r="Q2433" i="14"/>
  <c r="M2433" i="14"/>
  <c r="H2432" i="14"/>
  <c r="J2432" i="14"/>
  <c r="Q2432" i="14"/>
  <c r="H2431" i="14"/>
  <c r="J2431" i="14"/>
  <c r="U2431" i="14"/>
  <c r="Q2431" i="14"/>
  <c r="M2431" i="14"/>
  <c r="H2430" i="14"/>
  <c r="J2430" i="14"/>
  <c r="Q2430" i="14"/>
  <c r="H2429" i="14"/>
  <c r="J2429" i="14"/>
  <c r="U2429" i="14"/>
  <c r="Q2429" i="14"/>
  <c r="M2429" i="14"/>
  <c r="H2428" i="14"/>
  <c r="J2428" i="14"/>
  <c r="Q2428" i="14"/>
  <c r="H2427" i="14"/>
  <c r="J2427" i="14"/>
  <c r="U2427" i="14"/>
  <c r="Q2427" i="14"/>
  <c r="M2427" i="14"/>
  <c r="H2426" i="14"/>
  <c r="J2426" i="14"/>
  <c r="Q2426" i="14"/>
  <c r="H2425" i="14"/>
  <c r="J2425" i="14"/>
  <c r="U2425" i="14"/>
  <c r="Q2425" i="14"/>
  <c r="M2425" i="14"/>
  <c r="H2424" i="14"/>
  <c r="J2424" i="14"/>
  <c r="Q2424" i="14"/>
  <c r="H2423" i="14"/>
  <c r="J2423" i="14"/>
  <c r="U2423" i="14"/>
  <c r="Q2423" i="14"/>
  <c r="M2423" i="14"/>
  <c r="H2422" i="14"/>
  <c r="J2422" i="14"/>
  <c r="Q2422" i="14"/>
  <c r="H2421" i="14"/>
  <c r="J2421" i="14"/>
  <c r="U2421" i="14"/>
  <c r="Q2421" i="14"/>
  <c r="M2421" i="14"/>
  <c r="H2420" i="14"/>
  <c r="J2420" i="14"/>
  <c r="Q2420" i="14"/>
  <c r="H2419" i="14"/>
  <c r="J2419" i="14"/>
  <c r="U2419" i="14"/>
  <c r="Q2419" i="14"/>
  <c r="M2419" i="14"/>
  <c r="H2418" i="14"/>
  <c r="J2418" i="14"/>
  <c r="Q2418" i="14"/>
  <c r="H2417" i="14"/>
  <c r="J2417" i="14"/>
  <c r="U2417" i="14"/>
  <c r="Q2417" i="14"/>
  <c r="M2417" i="14"/>
  <c r="H2416" i="14"/>
  <c r="J2416" i="14"/>
  <c r="Q2416" i="14"/>
  <c r="H2415" i="14"/>
  <c r="J2415" i="14"/>
  <c r="U2415" i="14"/>
  <c r="Q2415" i="14"/>
  <c r="M2415" i="14"/>
  <c r="H2414" i="14"/>
  <c r="J2414" i="14"/>
  <c r="Q2414" i="14"/>
  <c r="H2413" i="14"/>
  <c r="J2413" i="14"/>
  <c r="U2413" i="14"/>
  <c r="Q2413" i="14"/>
  <c r="M2413" i="14"/>
  <c r="H2412" i="14"/>
  <c r="J2412" i="14"/>
  <c r="Q2412" i="14"/>
  <c r="H2411" i="14"/>
  <c r="J2411" i="14"/>
  <c r="U2411" i="14"/>
  <c r="Q2411" i="14"/>
  <c r="M2411" i="14"/>
  <c r="H2410" i="14"/>
  <c r="J2410" i="14"/>
  <c r="Q2410" i="14"/>
  <c r="H2409" i="14"/>
  <c r="J2409" i="14"/>
  <c r="U2409" i="14"/>
  <c r="Q2409" i="14"/>
  <c r="M2409" i="14"/>
  <c r="H2408" i="14"/>
  <c r="J2408" i="14"/>
  <c r="Q2408" i="14"/>
  <c r="H2407" i="14"/>
  <c r="J2407" i="14"/>
  <c r="U2407" i="14"/>
  <c r="Q2407" i="14"/>
  <c r="M2407" i="14"/>
  <c r="H2406" i="14"/>
  <c r="J2406" i="14"/>
  <c r="Q2406" i="14"/>
  <c r="H2405" i="14"/>
  <c r="J2405" i="14"/>
  <c r="U2405" i="14"/>
  <c r="Q2405" i="14"/>
  <c r="M2405" i="14"/>
  <c r="H2404" i="14"/>
  <c r="J2404" i="14"/>
  <c r="Q2404" i="14"/>
  <c r="H2403" i="14"/>
  <c r="J2403" i="14"/>
  <c r="U2403" i="14"/>
  <c r="Q2403" i="14"/>
  <c r="M2403" i="14"/>
  <c r="H2402" i="14"/>
  <c r="J2402" i="14"/>
  <c r="Q2402" i="14"/>
  <c r="H2401" i="14"/>
  <c r="J2401" i="14"/>
  <c r="U2401" i="14"/>
  <c r="Q2401" i="14"/>
  <c r="M2401" i="14"/>
  <c r="H2400" i="14"/>
  <c r="J2400" i="14"/>
  <c r="Q2400" i="14"/>
  <c r="H2399" i="14"/>
  <c r="J2399" i="14"/>
  <c r="U2399" i="14"/>
  <c r="Q2399" i="14"/>
  <c r="M2399" i="14"/>
  <c r="H2398" i="14"/>
  <c r="J2398" i="14"/>
  <c r="Q2398" i="14"/>
  <c r="H2397" i="14"/>
  <c r="J2397" i="14"/>
  <c r="U2397" i="14"/>
  <c r="Q2397" i="14"/>
  <c r="M2397" i="14"/>
  <c r="H2396" i="14"/>
  <c r="J2396" i="14"/>
  <c r="Q2396" i="14"/>
  <c r="H2395" i="14"/>
  <c r="J2395" i="14"/>
  <c r="U2395" i="14"/>
  <c r="Q2395" i="14"/>
  <c r="M2395" i="14"/>
  <c r="H2394" i="14"/>
  <c r="J2394" i="14"/>
  <c r="Q2394" i="14"/>
  <c r="H2393" i="14"/>
  <c r="J2393" i="14"/>
  <c r="U2393" i="14"/>
  <c r="Q2393" i="14"/>
  <c r="M2393" i="14"/>
  <c r="H2392" i="14"/>
  <c r="J2392" i="14"/>
  <c r="Q2392" i="14"/>
  <c r="H2391" i="14"/>
  <c r="J2391" i="14"/>
  <c r="U2391" i="14"/>
  <c r="Q2391" i="14"/>
  <c r="M2391" i="14"/>
  <c r="H2390" i="14"/>
  <c r="J2390" i="14"/>
  <c r="Q2390" i="14"/>
  <c r="H2389" i="14"/>
  <c r="J2389" i="14"/>
  <c r="U2389" i="14"/>
  <c r="Q2389" i="14"/>
  <c r="M2389" i="14"/>
  <c r="H2388" i="14"/>
  <c r="J2388" i="14"/>
  <c r="Q2388" i="14"/>
  <c r="H2387" i="14"/>
  <c r="J2387" i="14"/>
  <c r="U2387" i="14"/>
  <c r="Q2387" i="14"/>
  <c r="M2387" i="14"/>
  <c r="H2386" i="14"/>
  <c r="J2386" i="14"/>
  <c r="Q2386" i="14"/>
  <c r="H2385" i="14"/>
  <c r="J2385" i="14"/>
  <c r="U2385" i="14"/>
  <c r="Q2385" i="14"/>
  <c r="M2385" i="14"/>
  <c r="H2384" i="14"/>
  <c r="J2384" i="14"/>
  <c r="Q2384" i="14"/>
  <c r="H2383" i="14"/>
  <c r="J2383" i="14"/>
  <c r="U2383" i="14"/>
  <c r="Q2383" i="14"/>
  <c r="M2383" i="14"/>
  <c r="H2382" i="14"/>
  <c r="J2382" i="14"/>
  <c r="Q2382" i="14"/>
  <c r="H2381" i="14"/>
  <c r="J2381" i="14"/>
  <c r="U2381" i="14"/>
  <c r="Q2381" i="14"/>
  <c r="M2381" i="14"/>
  <c r="H2380" i="14"/>
  <c r="J2380" i="14"/>
  <c r="Q2380" i="14"/>
  <c r="H2379" i="14"/>
  <c r="J2379" i="14"/>
  <c r="U2379" i="14"/>
  <c r="Q2379" i="14"/>
  <c r="M2379" i="14"/>
  <c r="H2378" i="14"/>
  <c r="J2378" i="14"/>
  <c r="Q2378" i="14"/>
  <c r="H2377" i="14"/>
  <c r="J2377" i="14"/>
  <c r="U2377" i="14"/>
  <c r="Q2377" i="14"/>
  <c r="M2377" i="14"/>
  <c r="H2376" i="14"/>
  <c r="J2376" i="14"/>
  <c r="Q2376" i="14"/>
  <c r="H2375" i="14"/>
  <c r="J2375" i="14"/>
  <c r="U2375" i="14"/>
  <c r="Q2375" i="14"/>
  <c r="M2375" i="14"/>
  <c r="H2374" i="14"/>
  <c r="J2374" i="14"/>
  <c r="Q2374" i="14"/>
  <c r="H2373" i="14"/>
  <c r="J2373" i="14"/>
  <c r="U2373" i="14"/>
  <c r="Q2373" i="14"/>
  <c r="M2373" i="14"/>
  <c r="H2372" i="14"/>
  <c r="J2372" i="14"/>
  <c r="Q2372" i="14"/>
  <c r="H2371" i="14"/>
  <c r="J2371" i="14"/>
  <c r="U2371" i="14"/>
  <c r="Q2371" i="14"/>
  <c r="M2371" i="14"/>
  <c r="H2370" i="14"/>
  <c r="J2370" i="14"/>
  <c r="Q2370" i="14"/>
  <c r="H2369" i="14"/>
  <c r="J2369" i="14"/>
  <c r="U2369" i="14"/>
  <c r="Q2369" i="14"/>
  <c r="M2369" i="14"/>
  <c r="H2368" i="14"/>
  <c r="J2368" i="14"/>
  <c r="Q2368" i="14"/>
  <c r="H2367" i="14"/>
  <c r="J2367" i="14"/>
  <c r="U2367" i="14"/>
  <c r="Q2367" i="14"/>
  <c r="M2367" i="14"/>
  <c r="H2366" i="14"/>
  <c r="J2366" i="14"/>
  <c r="Q2366" i="14"/>
  <c r="H2365" i="14"/>
  <c r="J2365" i="14"/>
  <c r="U2365" i="14"/>
  <c r="Q2365" i="14"/>
  <c r="M2365" i="14"/>
  <c r="H2364" i="14"/>
  <c r="J2364" i="14"/>
  <c r="Q2364" i="14"/>
  <c r="H2363" i="14"/>
  <c r="J2363" i="14"/>
  <c r="U2363" i="14"/>
  <c r="Q2363" i="14"/>
  <c r="M2363" i="14"/>
  <c r="H2362" i="14"/>
  <c r="J2362" i="14"/>
  <c r="Q2362" i="14"/>
  <c r="H2361" i="14"/>
  <c r="J2361" i="14"/>
  <c r="U2361" i="14"/>
  <c r="Q2361" i="14"/>
  <c r="M2361" i="14"/>
  <c r="H2360" i="14"/>
  <c r="J2360" i="14"/>
  <c r="Q2360" i="14"/>
  <c r="H2359" i="14"/>
  <c r="J2359" i="14"/>
  <c r="U2359" i="14"/>
  <c r="Q2359" i="14"/>
  <c r="M2359" i="14"/>
  <c r="H2358" i="14"/>
  <c r="J2358" i="14"/>
  <c r="Q2358" i="14"/>
  <c r="H2357" i="14"/>
  <c r="J2357" i="14"/>
  <c r="U2357" i="14"/>
  <c r="Q2357" i="14"/>
  <c r="M2357" i="14"/>
  <c r="H2356" i="14"/>
  <c r="J2356" i="14"/>
  <c r="Q2356" i="14"/>
  <c r="H2355" i="14"/>
  <c r="J2355" i="14"/>
  <c r="U2355" i="14"/>
  <c r="Q2355" i="14"/>
  <c r="M2355" i="14"/>
  <c r="H2354" i="14"/>
  <c r="J2354" i="14"/>
  <c r="Q2354" i="14"/>
  <c r="H2353" i="14"/>
  <c r="J2353" i="14"/>
  <c r="U2353" i="14"/>
  <c r="Q2353" i="14"/>
  <c r="M2353" i="14"/>
  <c r="H2352" i="14"/>
  <c r="J2352" i="14"/>
  <c r="Q2352" i="14"/>
  <c r="H2351" i="14"/>
  <c r="J2351" i="14"/>
  <c r="U2351" i="14"/>
  <c r="Q2351" i="14"/>
  <c r="M2351" i="14"/>
  <c r="H2350" i="14"/>
  <c r="J2350" i="14"/>
  <c r="Q2350" i="14"/>
  <c r="H2349" i="14"/>
  <c r="J2349" i="14"/>
  <c r="U2349" i="14"/>
  <c r="Q2349" i="14"/>
  <c r="M2349" i="14"/>
  <c r="H2348" i="14"/>
  <c r="J2348" i="14"/>
  <c r="Q2348" i="14"/>
  <c r="H2347" i="14"/>
  <c r="J2347" i="14"/>
  <c r="U2347" i="14"/>
  <c r="Q2347" i="14"/>
  <c r="M2347" i="14"/>
  <c r="H2346" i="14"/>
  <c r="J2346" i="14"/>
  <c r="Q2346" i="14"/>
  <c r="H2345" i="14"/>
  <c r="J2345" i="14"/>
  <c r="U2345" i="14"/>
  <c r="Q2345" i="14"/>
  <c r="M2345" i="14"/>
  <c r="H2344" i="14"/>
  <c r="J2344" i="14"/>
  <c r="Q2344" i="14"/>
  <c r="H2343" i="14"/>
  <c r="J2343" i="14"/>
  <c r="U2343" i="14"/>
  <c r="Q2343" i="14"/>
  <c r="M2343" i="14"/>
  <c r="H2342" i="14"/>
  <c r="J2342" i="14"/>
  <c r="Q2342" i="14"/>
  <c r="H2341" i="14"/>
  <c r="J2341" i="14"/>
  <c r="U2341" i="14"/>
  <c r="Q2341" i="14"/>
  <c r="M2341" i="14"/>
  <c r="H2340" i="14"/>
  <c r="J2340" i="14"/>
  <c r="Q2340" i="14"/>
  <c r="H2339" i="14"/>
  <c r="J2339" i="14"/>
  <c r="U2339" i="14"/>
  <c r="Q2339" i="14"/>
  <c r="M2339" i="14"/>
  <c r="H2338" i="14"/>
  <c r="J2338" i="14"/>
  <c r="Q2338" i="14"/>
  <c r="H2337" i="14"/>
  <c r="J2337" i="14"/>
  <c r="U2337" i="14"/>
  <c r="Q2337" i="14"/>
  <c r="M2337" i="14"/>
  <c r="H2336" i="14"/>
  <c r="J2336" i="14"/>
  <c r="Q2336" i="14"/>
  <c r="H2335" i="14"/>
  <c r="J2335" i="14"/>
  <c r="U2335" i="14"/>
  <c r="Q2335" i="14"/>
  <c r="M2335" i="14"/>
  <c r="H2334" i="14"/>
  <c r="J2334" i="14"/>
  <c r="Q2334" i="14"/>
  <c r="H2333" i="14"/>
  <c r="J2333" i="14"/>
  <c r="U2333" i="14"/>
  <c r="Q2333" i="14"/>
  <c r="M2333" i="14"/>
  <c r="H2332" i="14"/>
  <c r="J2332" i="14"/>
  <c r="Q2332" i="14"/>
  <c r="H2331" i="14"/>
  <c r="J2331" i="14"/>
  <c r="U2331" i="14"/>
  <c r="Q2331" i="14"/>
  <c r="M2331" i="14"/>
  <c r="H2330" i="14"/>
  <c r="J2330" i="14"/>
  <c r="Q2330" i="14"/>
  <c r="H2329" i="14"/>
  <c r="J2329" i="14"/>
  <c r="U2329" i="14"/>
  <c r="Q2329" i="14"/>
  <c r="M2329" i="14"/>
  <c r="H2328" i="14"/>
  <c r="J2328" i="14"/>
  <c r="Q2328" i="14"/>
  <c r="H2327" i="14"/>
  <c r="J2327" i="14"/>
  <c r="U2327" i="14"/>
  <c r="Q2327" i="14"/>
  <c r="M2327" i="14"/>
  <c r="H2326" i="14"/>
  <c r="J2326" i="14"/>
  <c r="Q2326" i="14"/>
  <c r="H2325" i="14"/>
  <c r="J2325" i="14"/>
  <c r="U2325" i="14"/>
  <c r="Q2325" i="14"/>
  <c r="M2325" i="14"/>
  <c r="H2324" i="14"/>
  <c r="J2324" i="14"/>
  <c r="Q2324" i="14"/>
  <c r="H2323" i="14"/>
  <c r="J2323" i="14"/>
  <c r="U2323" i="14"/>
  <c r="Q2323" i="14"/>
  <c r="M2323" i="14"/>
  <c r="H2322" i="14"/>
  <c r="J2322" i="14"/>
  <c r="Q2322" i="14"/>
  <c r="H2321" i="14"/>
  <c r="J2321" i="14"/>
  <c r="U2321" i="14"/>
  <c r="Q2321" i="14"/>
  <c r="M2321" i="14"/>
  <c r="H2320" i="14"/>
  <c r="J2320" i="14"/>
  <c r="Q2320" i="14"/>
  <c r="H2319" i="14"/>
  <c r="J2319" i="14"/>
  <c r="U2319" i="14"/>
  <c r="Q2319" i="14"/>
  <c r="M2319" i="14"/>
  <c r="H2318" i="14"/>
  <c r="J2318" i="14"/>
  <c r="Q2318" i="14"/>
  <c r="H2317" i="14"/>
  <c r="J2317" i="14"/>
  <c r="U2317" i="14"/>
  <c r="Q2317" i="14"/>
  <c r="M2317" i="14"/>
  <c r="H2316" i="14"/>
  <c r="J2316" i="14"/>
  <c r="Q2316" i="14"/>
  <c r="H2315" i="14"/>
  <c r="J2315" i="14"/>
  <c r="U2315" i="14"/>
  <c r="Q2315" i="14"/>
  <c r="M2315" i="14"/>
  <c r="H2314" i="14"/>
  <c r="J2314" i="14"/>
  <c r="Q2314" i="14"/>
  <c r="H2313" i="14"/>
  <c r="J2313" i="14"/>
  <c r="U2313" i="14"/>
  <c r="Q2313" i="14"/>
  <c r="M2313" i="14"/>
  <c r="H2312" i="14"/>
  <c r="J2312" i="14"/>
  <c r="Q2312" i="14"/>
  <c r="H2311" i="14"/>
  <c r="J2311" i="14"/>
  <c r="U2311" i="14"/>
  <c r="Q2311" i="14"/>
  <c r="M2311" i="14"/>
  <c r="H2310" i="14"/>
  <c r="J2310" i="14"/>
  <c r="Q2310" i="14"/>
  <c r="H2309" i="14"/>
  <c r="J2309" i="14"/>
  <c r="U2309" i="14"/>
  <c r="Q2309" i="14"/>
  <c r="M2309" i="14"/>
  <c r="H2308" i="14"/>
  <c r="J2308" i="14"/>
  <c r="Q2308" i="14"/>
  <c r="H2307" i="14"/>
  <c r="J2307" i="14"/>
  <c r="U2307" i="14"/>
  <c r="Q2307" i="14"/>
  <c r="M2307" i="14"/>
  <c r="H2306" i="14"/>
  <c r="J2306" i="14"/>
  <c r="Q2306" i="14"/>
  <c r="H2305" i="14"/>
  <c r="J2305" i="14"/>
  <c r="U2305" i="14"/>
  <c r="Q2305" i="14"/>
  <c r="M2305" i="14"/>
  <c r="H2304" i="14"/>
  <c r="J2304" i="14"/>
  <c r="Q2304" i="14"/>
  <c r="H2303" i="14"/>
  <c r="J2303" i="14"/>
  <c r="U2303" i="14"/>
  <c r="Q2303" i="14"/>
  <c r="M2303" i="14"/>
  <c r="H2302" i="14"/>
  <c r="J2302" i="14"/>
  <c r="Q2302" i="14"/>
  <c r="H2301" i="14"/>
  <c r="J2301" i="14"/>
  <c r="U2301" i="14"/>
  <c r="Q2301" i="14"/>
  <c r="M2301" i="14"/>
  <c r="H2300" i="14"/>
  <c r="J2300" i="14"/>
  <c r="Q2300" i="14"/>
  <c r="H2299" i="14"/>
  <c r="J2299" i="14"/>
  <c r="U2299" i="14"/>
  <c r="Q2299" i="14"/>
  <c r="M2299" i="14"/>
  <c r="H2298" i="14"/>
  <c r="J2298" i="14"/>
  <c r="Q2298" i="14"/>
  <c r="H2297" i="14"/>
  <c r="J2297" i="14"/>
  <c r="U2297" i="14"/>
  <c r="Q2297" i="14"/>
  <c r="M2297" i="14"/>
  <c r="H2296" i="14"/>
  <c r="J2296" i="14"/>
  <c r="Q2296" i="14"/>
  <c r="H2295" i="14"/>
  <c r="J2295" i="14"/>
  <c r="U2295" i="14"/>
  <c r="Q2295" i="14"/>
  <c r="M2295" i="14"/>
  <c r="H2294" i="14"/>
  <c r="J2294" i="14"/>
  <c r="Q2294" i="14"/>
  <c r="H2293" i="14"/>
  <c r="J2293" i="14"/>
  <c r="U2293" i="14"/>
  <c r="Q2293" i="14"/>
  <c r="M2293" i="14"/>
  <c r="H2292" i="14"/>
  <c r="J2292" i="14"/>
  <c r="Q2292" i="14"/>
  <c r="H2291" i="14"/>
  <c r="J2291" i="14"/>
  <c r="U2291" i="14"/>
  <c r="Q2291" i="14"/>
  <c r="M2291" i="14"/>
  <c r="H2290" i="14"/>
  <c r="J2290" i="14"/>
  <c r="Q2290" i="14"/>
  <c r="H2289" i="14"/>
  <c r="J2289" i="14"/>
  <c r="U2289" i="14"/>
  <c r="Q2289" i="14"/>
  <c r="M2289" i="14"/>
  <c r="H2288" i="14"/>
  <c r="J2288" i="14"/>
  <c r="Q2288" i="14"/>
  <c r="H2287" i="14"/>
  <c r="J2287" i="14"/>
  <c r="U2287" i="14"/>
  <c r="Q2287" i="14"/>
  <c r="M2287" i="14"/>
  <c r="H2286" i="14"/>
  <c r="J2286" i="14"/>
  <c r="Q2286" i="14"/>
  <c r="H2285" i="14"/>
  <c r="J2285" i="14"/>
  <c r="U2285" i="14"/>
  <c r="Q2285" i="14"/>
  <c r="M2285" i="14"/>
  <c r="H2284" i="14"/>
  <c r="J2284" i="14"/>
  <c r="Q2284" i="14"/>
  <c r="H2283" i="14"/>
  <c r="J2283" i="14"/>
  <c r="U2283" i="14"/>
  <c r="Q2283" i="14"/>
  <c r="M2283" i="14"/>
  <c r="H2282" i="14"/>
  <c r="J2282" i="14"/>
  <c r="Q2282" i="14"/>
  <c r="H2281" i="14"/>
  <c r="J2281" i="14"/>
  <c r="U2281" i="14"/>
  <c r="Q2281" i="14"/>
  <c r="M2281" i="14"/>
  <c r="H2280" i="14"/>
  <c r="J2280" i="14"/>
  <c r="Q2280" i="14"/>
  <c r="H2279" i="14"/>
  <c r="J2279" i="14"/>
  <c r="U2279" i="14"/>
  <c r="Q2279" i="14"/>
  <c r="M2279" i="14"/>
  <c r="H2278" i="14"/>
  <c r="J2278" i="14"/>
  <c r="Q2278" i="14"/>
  <c r="H2277" i="14"/>
  <c r="J2277" i="14"/>
  <c r="U2277" i="14"/>
  <c r="Q2277" i="14"/>
  <c r="M2277" i="14"/>
  <c r="H2276" i="14"/>
  <c r="J2276" i="14"/>
  <c r="Q2276" i="14"/>
  <c r="H2275" i="14"/>
  <c r="J2275" i="14"/>
  <c r="U2275" i="14"/>
  <c r="Q2275" i="14"/>
  <c r="M2275" i="14"/>
  <c r="H2274" i="14"/>
  <c r="J2274" i="14"/>
  <c r="Q2274" i="14"/>
  <c r="H2273" i="14"/>
  <c r="J2273" i="14"/>
  <c r="U2273" i="14"/>
  <c r="Q2273" i="14"/>
  <c r="M2273" i="14"/>
  <c r="H2272" i="14"/>
  <c r="J2272" i="14"/>
  <c r="Q2272" i="14"/>
  <c r="H2271" i="14"/>
  <c r="J2271" i="14"/>
  <c r="U2271" i="14"/>
  <c r="Q2271" i="14"/>
  <c r="M2271" i="14"/>
  <c r="H2270" i="14"/>
  <c r="J2270" i="14"/>
  <c r="Q2270" i="14"/>
  <c r="H2269" i="14"/>
  <c r="J2269" i="14"/>
  <c r="U2269" i="14"/>
  <c r="Q2269" i="14"/>
  <c r="M2269" i="14"/>
  <c r="H2268" i="14"/>
  <c r="J2268" i="14"/>
  <c r="Q2268" i="14"/>
  <c r="H2267" i="14"/>
  <c r="J2267" i="14"/>
  <c r="U2267" i="14"/>
  <c r="Q2267" i="14"/>
  <c r="M2267" i="14"/>
  <c r="H2266" i="14"/>
  <c r="J2266" i="14"/>
  <c r="Q2266" i="14"/>
  <c r="H2265" i="14"/>
  <c r="J2265" i="14"/>
  <c r="U2265" i="14"/>
  <c r="Q2265" i="14"/>
  <c r="M2265" i="14"/>
  <c r="H2264" i="14"/>
  <c r="J2264" i="14"/>
  <c r="Q2264" i="14"/>
  <c r="H2263" i="14"/>
  <c r="J2263" i="14"/>
  <c r="U2263" i="14"/>
  <c r="Q2263" i="14"/>
  <c r="M2263" i="14"/>
  <c r="H2262" i="14"/>
  <c r="J2262" i="14"/>
  <c r="Q2262" i="14"/>
  <c r="H2261" i="14"/>
  <c r="J2261" i="14"/>
  <c r="U2261" i="14"/>
  <c r="Q2261" i="14"/>
  <c r="M2261" i="14"/>
  <c r="H2260" i="14"/>
  <c r="J2260" i="14"/>
  <c r="Q2260" i="14"/>
  <c r="H2259" i="14"/>
  <c r="J2259" i="14"/>
  <c r="U2259" i="14"/>
  <c r="Q2259" i="14"/>
  <c r="M2259" i="14"/>
  <c r="H2258" i="14"/>
  <c r="J2258" i="14"/>
  <c r="Q2258" i="14"/>
  <c r="H2257" i="14"/>
  <c r="J2257" i="14"/>
  <c r="U2257" i="14"/>
  <c r="Q2257" i="14"/>
  <c r="M2257" i="14"/>
  <c r="H2256" i="14"/>
  <c r="J2256" i="14"/>
  <c r="Q2256" i="14"/>
  <c r="H2255" i="14"/>
  <c r="J2255" i="14"/>
  <c r="U2255" i="14"/>
  <c r="Q2255" i="14"/>
  <c r="M2255" i="14"/>
  <c r="H2254" i="14"/>
  <c r="J2254" i="14"/>
  <c r="Q2254" i="14"/>
  <c r="H2253" i="14"/>
  <c r="J2253" i="14"/>
  <c r="U2253" i="14"/>
  <c r="Q2253" i="14"/>
  <c r="M2253" i="14"/>
  <c r="H2252" i="14"/>
  <c r="J2252" i="14"/>
  <c r="Q2252" i="14"/>
  <c r="H2251" i="14"/>
  <c r="J2251" i="14"/>
  <c r="U2251" i="14"/>
  <c r="Q2251" i="14"/>
  <c r="M2251" i="14"/>
  <c r="H2250" i="14"/>
  <c r="J2250" i="14"/>
  <c r="Q2250" i="14"/>
  <c r="H2249" i="14"/>
  <c r="J2249" i="14"/>
  <c r="U2249" i="14"/>
  <c r="Q2249" i="14"/>
  <c r="M2249" i="14"/>
  <c r="H2248" i="14"/>
  <c r="J2248" i="14"/>
  <c r="Q2248" i="14"/>
  <c r="H2247" i="14"/>
  <c r="J2247" i="14"/>
  <c r="U2247" i="14"/>
  <c r="Q2247" i="14"/>
  <c r="M2247" i="14"/>
  <c r="H2246" i="14"/>
  <c r="J2246" i="14"/>
  <c r="Q2246" i="14"/>
  <c r="H2245" i="14"/>
  <c r="J2245" i="14"/>
  <c r="U2245" i="14"/>
  <c r="Q2245" i="14"/>
  <c r="M2245" i="14"/>
  <c r="H2244" i="14"/>
  <c r="J2244" i="14"/>
  <c r="Q2244" i="14"/>
  <c r="H2243" i="14"/>
  <c r="J2243" i="14"/>
  <c r="U2243" i="14"/>
  <c r="Q2243" i="14"/>
  <c r="M2243" i="14"/>
  <c r="H2242" i="14"/>
  <c r="J2242" i="14"/>
  <c r="Q2242" i="14"/>
  <c r="H2241" i="14"/>
  <c r="J2241" i="14"/>
  <c r="U2241" i="14"/>
  <c r="Q2241" i="14"/>
  <c r="M2241" i="14"/>
  <c r="H2240" i="14"/>
  <c r="J2240" i="14"/>
  <c r="Q2240" i="14"/>
  <c r="H2239" i="14"/>
  <c r="J2239" i="14"/>
  <c r="U2239" i="14"/>
  <c r="Q2239" i="14"/>
  <c r="M2239" i="14"/>
  <c r="H2238" i="14"/>
  <c r="J2238" i="14"/>
  <c r="Q2238" i="14"/>
  <c r="H2237" i="14"/>
  <c r="J2237" i="14"/>
  <c r="U2237" i="14"/>
  <c r="Q2237" i="14"/>
  <c r="M2237" i="14"/>
  <c r="H2236" i="14"/>
  <c r="J2236" i="14"/>
  <c r="Q2236" i="14"/>
  <c r="H2235" i="14"/>
  <c r="J2235" i="14"/>
  <c r="U2235" i="14"/>
  <c r="Q2235" i="14"/>
  <c r="M2235" i="14"/>
  <c r="H2234" i="14"/>
  <c r="J2234" i="14"/>
  <c r="Q2234" i="14"/>
  <c r="H2233" i="14"/>
  <c r="J2233" i="14"/>
  <c r="U2233" i="14"/>
  <c r="Q2233" i="14"/>
  <c r="M2233" i="14"/>
  <c r="H2232" i="14"/>
  <c r="J2232" i="14"/>
  <c r="Q2232" i="14"/>
  <c r="H2231" i="14"/>
  <c r="J2231" i="14"/>
  <c r="U2231" i="14"/>
  <c r="Q2231" i="14"/>
  <c r="M2231" i="14"/>
  <c r="H2230" i="14"/>
  <c r="J2230" i="14"/>
  <c r="Q2230" i="14"/>
  <c r="H2229" i="14"/>
  <c r="J2229" i="14"/>
  <c r="U2229" i="14"/>
  <c r="Q2229" i="14"/>
  <c r="M2229" i="14"/>
  <c r="H2228" i="14"/>
  <c r="J2228" i="14"/>
  <c r="Q2228" i="14"/>
  <c r="H2227" i="14"/>
  <c r="J2227" i="14"/>
  <c r="U2227" i="14"/>
  <c r="Q2227" i="14"/>
  <c r="M2227" i="14"/>
  <c r="H2226" i="14"/>
  <c r="J2226" i="14"/>
  <c r="Q2226" i="14"/>
  <c r="H2225" i="14"/>
  <c r="J2225" i="14"/>
  <c r="U2225" i="14"/>
  <c r="Q2225" i="14"/>
  <c r="M2225" i="14"/>
  <c r="H2224" i="14"/>
  <c r="J2224" i="14"/>
  <c r="Q2224" i="14"/>
  <c r="H2223" i="14"/>
  <c r="J2223" i="14"/>
  <c r="U2223" i="14"/>
  <c r="Q2223" i="14"/>
  <c r="M2223" i="14"/>
  <c r="H2222" i="14"/>
  <c r="J2222" i="14"/>
  <c r="Q2222" i="14"/>
  <c r="H2221" i="14"/>
  <c r="J2221" i="14"/>
  <c r="U2221" i="14"/>
  <c r="Q2221" i="14"/>
  <c r="M2221" i="14"/>
  <c r="H2220" i="14"/>
  <c r="J2220" i="14"/>
  <c r="Q2220" i="14"/>
  <c r="H2219" i="14"/>
  <c r="J2219" i="14"/>
  <c r="U2219" i="14"/>
  <c r="Q2219" i="14"/>
  <c r="M2219" i="14"/>
  <c r="H2218" i="14"/>
  <c r="J2218" i="14"/>
  <c r="Q2218" i="14"/>
  <c r="H2217" i="14"/>
  <c r="J2217" i="14"/>
  <c r="U2217" i="14"/>
  <c r="Q2217" i="14"/>
  <c r="M2217" i="14"/>
  <c r="H2216" i="14"/>
  <c r="J2216" i="14"/>
  <c r="Q2216" i="14"/>
  <c r="H2215" i="14"/>
  <c r="J2215" i="14"/>
  <c r="U2215" i="14"/>
  <c r="Q2215" i="14"/>
  <c r="M2215" i="14"/>
  <c r="H2214" i="14"/>
  <c r="J2214" i="14"/>
  <c r="Q2214" i="14"/>
  <c r="H2213" i="14"/>
  <c r="J2213" i="14"/>
  <c r="U2213" i="14"/>
  <c r="Q2213" i="14"/>
  <c r="M2213" i="14"/>
  <c r="H2212" i="14"/>
  <c r="J2212" i="14"/>
  <c r="Q2212" i="14"/>
  <c r="H2211" i="14"/>
  <c r="J2211" i="14"/>
  <c r="U2211" i="14"/>
  <c r="Q2211" i="14"/>
  <c r="M2211" i="14"/>
  <c r="H2210" i="14"/>
  <c r="J2210" i="14"/>
  <c r="Q2210" i="14"/>
  <c r="H2209" i="14"/>
  <c r="J2209" i="14"/>
  <c r="U2209" i="14"/>
  <c r="Q2209" i="14"/>
  <c r="M2209" i="14"/>
  <c r="H2208" i="14"/>
  <c r="J2208" i="14"/>
  <c r="Q2208" i="14"/>
  <c r="H2207" i="14"/>
  <c r="J2207" i="14"/>
  <c r="U2207" i="14"/>
  <c r="Q2207" i="14"/>
  <c r="M2207" i="14"/>
  <c r="H2206" i="14"/>
  <c r="J2206" i="14"/>
  <c r="Q2206" i="14"/>
  <c r="H2205" i="14"/>
  <c r="J2205" i="14"/>
  <c r="U2205" i="14"/>
  <c r="Q2205" i="14"/>
  <c r="M2205" i="14"/>
  <c r="H2204" i="14"/>
  <c r="J2204" i="14"/>
  <c r="Q2204" i="14"/>
  <c r="H2203" i="14"/>
  <c r="J2203" i="14"/>
  <c r="U2203" i="14"/>
  <c r="Q2203" i="14"/>
  <c r="M2203" i="14"/>
  <c r="H2202" i="14"/>
  <c r="J2202" i="14"/>
  <c r="Q2202" i="14"/>
  <c r="H2201" i="14"/>
  <c r="J2201" i="14"/>
  <c r="U2201" i="14"/>
  <c r="Q2201" i="14"/>
  <c r="M2201" i="14"/>
  <c r="H2200" i="14"/>
  <c r="J2200" i="14"/>
  <c r="Q2200" i="14"/>
  <c r="H2199" i="14"/>
  <c r="J2199" i="14"/>
  <c r="U2199" i="14"/>
  <c r="Q2199" i="14"/>
  <c r="M2199" i="14"/>
  <c r="H2198" i="14"/>
  <c r="J2198" i="14"/>
  <c r="Q2198" i="14"/>
  <c r="H2197" i="14"/>
  <c r="J2197" i="14"/>
  <c r="U2197" i="14"/>
  <c r="Q2197" i="14"/>
  <c r="M2197" i="14"/>
  <c r="H2196" i="14"/>
  <c r="J2196" i="14"/>
  <c r="Q2196" i="14"/>
  <c r="H2195" i="14"/>
  <c r="J2195" i="14"/>
  <c r="U2195" i="14"/>
  <c r="Q2195" i="14"/>
  <c r="M2195" i="14"/>
  <c r="H2194" i="14"/>
  <c r="J2194" i="14"/>
  <c r="Q2194" i="14"/>
  <c r="H2193" i="14"/>
  <c r="J2193" i="14"/>
  <c r="U2193" i="14"/>
  <c r="Q2193" i="14"/>
  <c r="M2193" i="14"/>
  <c r="H2192" i="14"/>
  <c r="J2192" i="14"/>
  <c r="Q2192" i="14"/>
  <c r="H2191" i="14"/>
  <c r="J2191" i="14"/>
  <c r="U2191" i="14"/>
  <c r="Q2191" i="14"/>
  <c r="M2191" i="14"/>
  <c r="H2190" i="14"/>
  <c r="J2190" i="14"/>
  <c r="Q2190" i="14"/>
  <c r="H2189" i="14"/>
  <c r="J2189" i="14"/>
  <c r="U2189" i="14"/>
  <c r="Q2189" i="14"/>
  <c r="M2189" i="14"/>
  <c r="H2188" i="14"/>
  <c r="J2188" i="14"/>
  <c r="Q2188" i="14"/>
  <c r="H2187" i="14"/>
  <c r="J2187" i="14"/>
  <c r="U2187" i="14"/>
  <c r="Q2187" i="14"/>
  <c r="M2187" i="14"/>
  <c r="H2186" i="14"/>
  <c r="J2186" i="14"/>
  <c r="Q2186" i="14"/>
  <c r="H2185" i="14"/>
  <c r="J2185" i="14"/>
  <c r="U2185" i="14"/>
  <c r="Q2185" i="14"/>
  <c r="M2185" i="14"/>
  <c r="H2184" i="14"/>
  <c r="J2184" i="14"/>
  <c r="Q2184" i="14"/>
  <c r="H2183" i="14"/>
  <c r="J2183" i="14"/>
  <c r="U2183" i="14"/>
  <c r="Q2183" i="14"/>
  <c r="M2183" i="14"/>
  <c r="H2182" i="14"/>
  <c r="J2182" i="14"/>
  <c r="Q2182" i="14"/>
  <c r="H2181" i="14"/>
  <c r="J2181" i="14"/>
  <c r="U2181" i="14"/>
  <c r="Q2181" i="14"/>
  <c r="M2181" i="14"/>
  <c r="H2180" i="14"/>
  <c r="J2180" i="14"/>
  <c r="Q2180" i="14"/>
  <c r="H2179" i="14"/>
  <c r="J2179" i="14"/>
  <c r="U2179" i="14"/>
  <c r="Q2179" i="14"/>
  <c r="M2179" i="14"/>
  <c r="H2178" i="14"/>
  <c r="J2178" i="14"/>
  <c r="Q2178" i="14"/>
  <c r="H2177" i="14"/>
  <c r="J2177" i="14"/>
  <c r="U2177" i="14"/>
  <c r="Q2177" i="14"/>
  <c r="M2177" i="14"/>
  <c r="H2176" i="14"/>
  <c r="J2176" i="14"/>
  <c r="Q2176" i="14"/>
  <c r="H2175" i="14"/>
  <c r="J2175" i="14"/>
  <c r="U2175" i="14"/>
  <c r="Q2175" i="14"/>
  <c r="M2175" i="14"/>
  <c r="H2174" i="14"/>
  <c r="J2174" i="14"/>
  <c r="Q2174" i="14"/>
  <c r="H2173" i="14"/>
  <c r="J2173" i="14"/>
  <c r="U2173" i="14"/>
  <c r="Q2173" i="14"/>
  <c r="M2173" i="14"/>
  <c r="H2172" i="14"/>
  <c r="J2172" i="14"/>
  <c r="Q2172" i="14"/>
  <c r="H2171" i="14"/>
  <c r="J2171" i="14"/>
  <c r="U2171" i="14"/>
  <c r="Q2171" i="14"/>
  <c r="M2171" i="14"/>
  <c r="H2170" i="14"/>
  <c r="J2170" i="14"/>
  <c r="Q2170" i="14"/>
  <c r="H2169" i="14"/>
  <c r="J2169" i="14"/>
  <c r="U2169" i="14"/>
  <c r="Q2169" i="14"/>
  <c r="M2169" i="14"/>
  <c r="H2168" i="14"/>
  <c r="J2168" i="14"/>
  <c r="Q2168" i="14"/>
  <c r="H2167" i="14"/>
  <c r="J2167" i="14"/>
  <c r="U2167" i="14"/>
  <c r="Q2167" i="14"/>
  <c r="M2167" i="14"/>
  <c r="H2166" i="14"/>
  <c r="J2166" i="14"/>
  <c r="Q2166" i="14"/>
  <c r="H2165" i="14"/>
  <c r="J2165" i="14"/>
  <c r="U2165" i="14"/>
  <c r="Q2165" i="14"/>
  <c r="M2165" i="14"/>
  <c r="H2164" i="14"/>
  <c r="J2164" i="14"/>
  <c r="Q2164" i="14"/>
  <c r="H2163" i="14"/>
  <c r="J2163" i="14"/>
  <c r="U2163" i="14"/>
  <c r="Q2163" i="14"/>
  <c r="M2163" i="14"/>
  <c r="H2162" i="14"/>
  <c r="J2162" i="14"/>
  <c r="Q2162" i="14"/>
  <c r="H2161" i="14"/>
  <c r="J2161" i="14"/>
  <c r="U2161" i="14"/>
  <c r="Q2161" i="14"/>
  <c r="M2161" i="14"/>
  <c r="H2160" i="14"/>
  <c r="J2160" i="14"/>
  <c r="Q2160" i="14"/>
  <c r="H2159" i="14"/>
  <c r="J2159" i="14"/>
  <c r="U2159" i="14"/>
  <c r="Q2159" i="14"/>
  <c r="M2159" i="14"/>
  <c r="H2158" i="14"/>
  <c r="J2158" i="14"/>
  <c r="Q2158" i="14"/>
  <c r="H2157" i="14"/>
  <c r="J2157" i="14"/>
  <c r="U2157" i="14"/>
  <c r="Q2157" i="14"/>
  <c r="M2157" i="14"/>
  <c r="H2156" i="14"/>
  <c r="J2156" i="14"/>
  <c r="Q2156" i="14"/>
  <c r="H2155" i="14"/>
  <c r="J2155" i="14"/>
  <c r="U2155" i="14"/>
  <c r="Q2155" i="14"/>
  <c r="M2155" i="14"/>
  <c r="H2154" i="14"/>
  <c r="J2154" i="14"/>
  <c r="Q2154" i="14"/>
  <c r="H2153" i="14"/>
  <c r="J2153" i="14"/>
  <c r="U2153" i="14"/>
  <c r="Q2153" i="14"/>
  <c r="M2153" i="14"/>
  <c r="H2152" i="14"/>
  <c r="J2152" i="14"/>
  <c r="Q2152" i="14"/>
  <c r="H2151" i="14"/>
  <c r="J2151" i="14"/>
  <c r="U2151" i="14"/>
  <c r="Q2151" i="14"/>
  <c r="M2151" i="14"/>
  <c r="H2150" i="14"/>
  <c r="J2150" i="14"/>
  <c r="Q2150" i="14"/>
  <c r="H2149" i="14"/>
  <c r="J2149" i="14"/>
  <c r="U2149" i="14"/>
  <c r="Q2149" i="14"/>
  <c r="M2149" i="14"/>
  <c r="H2148" i="14"/>
  <c r="J2148" i="14"/>
  <c r="Q2148" i="14"/>
  <c r="H2147" i="14"/>
  <c r="J2147" i="14"/>
  <c r="U2147" i="14"/>
  <c r="Q2147" i="14"/>
  <c r="M2147" i="14"/>
  <c r="H2146" i="14"/>
  <c r="J2146" i="14"/>
  <c r="Q2146" i="14"/>
  <c r="H2145" i="14"/>
  <c r="J2145" i="14"/>
  <c r="U2145" i="14"/>
  <c r="Q2145" i="14"/>
  <c r="M2145" i="14"/>
  <c r="H2144" i="14"/>
  <c r="J2144" i="14"/>
  <c r="Q2144" i="14"/>
  <c r="H2143" i="14"/>
  <c r="J2143" i="14"/>
  <c r="U2143" i="14"/>
  <c r="Q2143" i="14"/>
  <c r="M2143" i="14"/>
  <c r="H2142" i="14"/>
  <c r="J2142" i="14"/>
  <c r="Q2142" i="14"/>
  <c r="H2141" i="14"/>
  <c r="J2141" i="14"/>
  <c r="U2141" i="14"/>
  <c r="Q2141" i="14"/>
  <c r="M2141" i="14"/>
  <c r="H2140" i="14"/>
  <c r="J2140" i="14"/>
  <c r="Q2140" i="14"/>
  <c r="H2139" i="14"/>
  <c r="J2139" i="14"/>
  <c r="U2139" i="14"/>
  <c r="Q2139" i="14"/>
  <c r="M2139" i="14"/>
  <c r="H2138" i="14"/>
  <c r="J2138" i="14"/>
  <c r="Q2138" i="14"/>
  <c r="H2137" i="14"/>
  <c r="J2137" i="14"/>
  <c r="U2137" i="14"/>
  <c r="Q2137" i="14"/>
  <c r="M2137" i="14"/>
  <c r="H2136" i="14"/>
  <c r="J2136" i="14"/>
  <c r="Q2136" i="14"/>
  <c r="H2135" i="14"/>
  <c r="J2135" i="14"/>
  <c r="U2135" i="14"/>
  <c r="Q2135" i="14"/>
  <c r="M2135" i="14"/>
  <c r="H2134" i="14"/>
  <c r="J2134" i="14"/>
  <c r="Q2134" i="14"/>
  <c r="H2133" i="14"/>
  <c r="J2133" i="14"/>
  <c r="U2133" i="14"/>
  <c r="Q2133" i="14"/>
  <c r="M2133" i="14"/>
  <c r="H2132" i="14"/>
  <c r="J2132" i="14"/>
  <c r="Q2132" i="14"/>
  <c r="H2131" i="14"/>
  <c r="J2131" i="14"/>
  <c r="U2131" i="14"/>
  <c r="Q2131" i="14"/>
  <c r="M2131" i="14"/>
  <c r="H2130" i="14"/>
  <c r="J2130" i="14"/>
  <c r="Q2130" i="14"/>
  <c r="H2129" i="14"/>
  <c r="J2129" i="14"/>
  <c r="U2129" i="14"/>
  <c r="Q2129" i="14"/>
  <c r="M2129" i="14"/>
  <c r="H2128" i="14"/>
  <c r="J2128" i="14"/>
  <c r="Q2128" i="14"/>
  <c r="H2127" i="14"/>
  <c r="J2127" i="14"/>
  <c r="U2127" i="14"/>
  <c r="Q2127" i="14"/>
  <c r="M2127" i="14"/>
  <c r="H2126" i="14"/>
  <c r="J2126" i="14"/>
  <c r="Q2126" i="14"/>
  <c r="H2125" i="14"/>
  <c r="J2125" i="14"/>
  <c r="U2125" i="14"/>
  <c r="Q2125" i="14"/>
  <c r="M2125" i="14"/>
  <c r="H2124" i="14"/>
  <c r="J2124" i="14"/>
  <c r="Q2124" i="14"/>
  <c r="H2123" i="14"/>
  <c r="J2123" i="14"/>
  <c r="U2123" i="14"/>
  <c r="Q2123" i="14"/>
  <c r="M2123" i="14"/>
  <c r="H2122" i="14"/>
  <c r="J2122" i="14"/>
  <c r="Q2122" i="14"/>
  <c r="H2121" i="14"/>
  <c r="J2121" i="14"/>
  <c r="U2121" i="14"/>
  <c r="Q2121" i="14"/>
  <c r="M2121" i="14"/>
  <c r="H2120" i="14"/>
  <c r="J2120" i="14"/>
  <c r="Q2120" i="14"/>
  <c r="H2119" i="14"/>
  <c r="J2119" i="14"/>
  <c r="U2119" i="14"/>
  <c r="Q2119" i="14"/>
  <c r="M2119" i="14"/>
  <c r="H2118" i="14"/>
  <c r="J2118" i="14"/>
  <c r="Q2118" i="14"/>
  <c r="H2117" i="14"/>
  <c r="J2117" i="14"/>
  <c r="U2117" i="14"/>
  <c r="Q2117" i="14"/>
  <c r="M2117" i="14"/>
  <c r="H2116" i="14"/>
  <c r="J2116" i="14"/>
  <c r="Q2116" i="14"/>
  <c r="H2115" i="14"/>
  <c r="J2115" i="14"/>
  <c r="U2115" i="14"/>
  <c r="Q2115" i="14"/>
  <c r="M2115" i="14"/>
  <c r="H2114" i="14"/>
  <c r="J2114" i="14"/>
  <c r="Q2114" i="14"/>
  <c r="H2113" i="14"/>
  <c r="J2113" i="14"/>
  <c r="U2113" i="14"/>
  <c r="Q2113" i="14"/>
  <c r="M2113" i="14"/>
  <c r="H2112" i="14"/>
  <c r="J2112" i="14"/>
  <c r="Q2112" i="14"/>
  <c r="H2111" i="14"/>
  <c r="J2111" i="14"/>
  <c r="U2111" i="14"/>
  <c r="Q2111" i="14"/>
  <c r="M2111" i="14"/>
  <c r="H2110" i="14"/>
  <c r="J2110" i="14"/>
  <c r="Q2110" i="14"/>
  <c r="H2109" i="14"/>
  <c r="J2109" i="14"/>
  <c r="U2109" i="14"/>
  <c r="Q2109" i="14"/>
  <c r="M2109" i="14"/>
  <c r="H2108" i="14"/>
  <c r="J2108" i="14"/>
  <c r="Q2108" i="14"/>
  <c r="H2107" i="14"/>
  <c r="J2107" i="14"/>
  <c r="U2107" i="14"/>
  <c r="Q2107" i="14"/>
  <c r="M2107" i="14"/>
  <c r="H2106" i="14"/>
  <c r="J2106" i="14"/>
  <c r="Q2106" i="14"/>
  <c r="H2105" i="14"/>
  <c r="J2105" i="14"/>
  <c r="U2105" i="14"/>
  <c r="Q2105" i="14"/>
  <c r="M2105" i="14"/>
  <c r="H2104" i="14"/>
  <c r="J2104" i="14"/>
  <c r="T2104" i="14"/>
  <c r="P2104" i="14"/>
  <c r="H2103" i="14"/>
  <c r="J2103" i="14"/>
  <c r="X2103" i="14"/>
  <c r="T2103" i="14"/>
  <c r="P2103" i="14"/>
  <c r="H2102" i="14"/>
  <c r="J2102" i="14"/>
  <c r="X2102" i="14"/>
  <c r="T2102" i="14"/>
  <c r="P2102" i="14"/>
  <c r="H2101" i="14"/>
  <c r="J2101" i="14"/>
  <c r="X2101" i="14"/>
  <c r="T2101" i="14"/>
  <c r="P2101" i="14"/>
  <c r="H2100" i="14"/>
  <c r="J2100" i="14"/>
  <c r="X2100" i="14"/>
  <c r="T2100" i="14"/>
  <c r="P2100" i="14"/>
  <c r="H2099" i="14"/>
  <c r="J2099" i="14"/>
  <c r="X2099" i="14"/>
  <c r="T2099" i="14"/>
  <c r="P2099" i="14"/>
  <c r="H2098" i="14"/>
  <c r="J2098" i="14"/>
  <c r="X2098" i="14"/>
  <c r="T2098" i="14"/>
  <c r="P2098" i="14"/>
  <c r="H2097" i="14"/>
  <c r="J2097" i="14"/>
  <c r="X2097" i="14"/>
  <c r="T2097" i="14"/>
  <c r="P2097" i="14"/>
  <c r="H2096" i="14"/>
  <c r="J2096" i="14"/>
  <c r="X2096" i="14"/>
  <c r="T2096" i="14"/>
  <c r="P2096" i="14"/>
  <c r="H2095" i="14"/>
  <c r="J2095" i="14"/>
  <c r="X2095" i="14"/>
  <c r="T2095" i="14"/>
  <c r="P2095" i="14"/>
  <c r="H2094" i="14"/>
  <c r="J2094" i="14"/>
  <c r="X2094" i="14"/>
  <c r="T2094" i="14"/>
  <c r="P2094" i="14"/>
  <c r="H2093" i="14"/>
  <c r="J2093" i="14"/>
  <c r="X2093" i="14"/>
  <c r="T2093" i="14"/>
  <c r="P2093" i="14"/>
  <c r="H2092" i="14"/>
  <c r="J2092" i="14"/>
  <c r="X2092" i="14"/>
  <c r="T2092" i="14"/>
  <c r="P2092" i="14"/>
  <c r="H2091" i="14"/>
  <c r="J2091" i="14"/>
  <c r="X2091" i="14"/>
  <c r="T2091" i="14"/>
  <c r="P2091" i="14"/>
  <c r="H2090" i="14"/>
  <c r="J2090" i="14"/>
  <c r="X2090" i="14"/>
  <c r="T2090" i="14"/>
  <c r="P2090" i="14"/>
  <c r="H2089" i="14"/>
  <c r="J2089" i="14"/>
  <c r="X2089" i="14"/>
  <c r="T2089" i="14"/>
  <c r="P2089" i="14"/>
  <c r="H2088" i="14"/>
  <c r="J2088" i="14"/>
  <c r="X2088" i="14"/>
  <c r="T2088" i="14"/>
  <c r="P2088" i="14"/>
  <c r="H2087" i="14"/>
  <c r="J2087" i="14"/>
  <c r="X2087" i="14"/>
  <c r="T2087" i="14"/>
  <c r="P2087" i="14"/>
  <c r="H2086" i="14"/>
  <c r="J2086" i="14"/>
  <c r="X2086" i="14"/>
  <c r="T2086" i="14"/>
  <c r="P2086" i="14"/>
  <c r="H2085" i="14"/>
  <c r="J2085" i="14"/>
  <c r="X2085" i="14"/>
  <c r="T2085" i="14"/>
  <c r="P2085" i="14"/>
  <c r="H2084" i="14"/>
  <c r="J2084" i="14"/>
  <c r="X2084" i="14"/>
  <c r="T2084" i="14"/>
  <c r="P2084" i="14"/>
  <c r="H2083" i="14"/>
  <c r="J2083" i="14"/>
  <c r="X2083" i="14"/>
  <c r="T2083" i="14"/>
  <c r="P2083" i="14"/>
  <c r="H2082" i="14"/>
  <c r="J2082" i="14"/>
  <c r="X2082" i="14"/>
  <c r="T2082" i="14"/>
  <c r="P2082" i="14"/>
  <c r="H2081" i="14"/>
  <c r="J2081" i="14"/>
  <c r="X2081" i="14"/>
  <c r="T2081" i="14"/>
  <c r="P2081" i="14"/>
  <c r="H2080" i="14"/>
  <c r="J2080" i="14"/>
  <c r="X2080" i="14"/>
  <c r="T2080" i="14"/>
  <c r="P2080" i="14"/>
  <c r="H2079" i="14"/>
  <c r="J2079" i="14"/>
  <c r="X2079" i="14"/>
  <c r="T2079" i="14"/>
  <c r="P2079" i="14"/>
  <c r="H2078" i="14"/>
  <c r="J2078" i="14"/>
  <c r="X2078" i="14"/>
  <c r="T2078" i="14"/>
  <c r="P2078" i="14"/>
  <c r="H2077" i="14"/>
  <c r="J2077" i="14"/>
  <c r="X2077" i="14"/>
  <c r="T2077" i="14"/>
  <c r="P2077" i="14"/>
  <c r="H2076" i="14"/>
  <c r="J2076" i="14"/>
  <c r="X2076" i="14"/>
  <c r="T2076" i="14"/>
  <c r="P2076" i="14"/>
  <c r="H2075" i="14"/>
  <c r="J2075" i="14"/>
  <c r="X2075" i="14"/>
  <c r="T2075" i="14"/>
  <c r="P2075" i="14"/>
  <c r="H2074" i="14"/>
  <c r="J2074" i="14"/>
  <c r="X2074" i="14"/>
  <c r="T2074" i="14"/>
  <c r="P2074" i="14"/>
  <c r="H2073" i="14"/>
  <c r="J2073" i="14"/>
  <c r="X2073" i="14"/>
  <c r="T2073" i="14"/>
  <c r="P2073" i="14"/>
  <c r="H2072" i="14"/>
  <c r="J2072" i="14"/>
  <c r="X2072" i="14"/>
  <c r="T2072" i="14"/>
  <c r="P2072" i="14"/>
  <c r="H2071" i="14"/>
  <c r="J2071" i="14"/>
  <c r="X2071" i="14"/>
  <c r="T2071" i="14"/>
  <c r="P2071" i="14"/>
  <c r="H2070" i="14"/>
  <c r="J2070" i="14"/>
  <c r="X2070" i="14"/>
  <c r="T2070" i="14"/>
  <c r="P2070" i="14"/>
  <c r="H2069" i="14"/>
  <c r="J2069" i="14"/>
  <c r="X2069" i="14"/>
  <c r="T2069" i="14"/>
  <c r="P2069" i="14"/>
  <c r="H2068" i="14"/>
  <c r="J2068" i="14"/>
  <c r="X2068" i="14"/>
  <c r="T2068" i="14"/>
  <c r="P2068" i="14"/>
  <c r="H2067" i="14"/>
  <c r="J2067" i="14"/>
  <c r="X2067" i="14"/>
  <c r="T2067" i="14"/>
  <c r="P2067" i="14"/>
  <c r="H2066" i="14"/>
  <c r="J2066" i="14"/>
  <c r="X2066" i="14"/>
  <c r="T2066" i="14"/>
  <c r="P2066" i="14"/>
  <c r="H2065" i="14"/>
  <c r="J2065" i="14"/>
  <c r="X2065" i="14"/>
  <c r="T2065" i="14"/>
  <c r="P2065" i="14"/>
  <c r="H2064" i="14"/>
  <c r="J2064" i="14"/>
  <c r="X2064" i="14"/>
  <c r="T2064" i="14"/>
  <c r="P2064" i="14"/>
  <c r="H2063" i="14"/>
  <c r="J2063" i="14"/>
  <c r="X2063" i="14"/>
  <c r="T2063" i="14"/>
  <c r="P2063" i="14"/>
  <c r="H2062" i="14"/>
  <c r="J2062" i="14"/>
  <c r="X2062" i="14"/>
  <c r="T2062" i="14"/>
  <c r="P2062" i="14"/>
  <c r="H2061" i="14"/>
  <c r="J2061" i="14"/>
  <c r="X2061" i="14"/>
  <c r="T2061" i="14"/>
  <c r="P2061" i="14"/>
  <c r="H2060" i="14"/>
  <c r="J2060" i="14"/>
  <c r="X2060" i="14"/>
  <c r="T2060" i="14"/>
  <c r="P2060" i="14"/>
  <c r="H2059" i="14"/>
  <c r="J2059" i="14"/>
  <c r="X2059" i="14"/>
  <c r="T2059" i="14"/>
  <c r="P2059" i="14"/>
  <c r="H2058" i="14"/>
  <c r="J2058" i="14"/>
  <c r="X2058" i="14"/>
  <c r="T2058" i="14"/>
  <c r="P2058" i="14"/>
  <c r="H2057" i="14"/>
  <c r="J2057" i="14"/>
  <c r="X2057" i="14"/>
  <c r="T2057" i="14"/>
  <c r="P2057" i="14"/>
  <c r="H2056" i="14"/>
  <c r="J2056" i="14"/>
  <c r="X2056" i="14"/>
  <c r="T2056" i="14"/>
  <c r="P2056" i="14"/>
  <c r="H2055" i="14"/>
  <c r="J2055" i="14"/>
  <c r="X2055" i="14"/>
  <c r="T2055" i="14"/>
  <c r="P2055" i="14"/>
  <c r="H2054" i="14"/>
  <c r="J2054" i="14"/>
  <c r="X2054" i="14"/>
  <c r="T2054" i="14"/>
  <c r="P2054" i="14"/>
  <c r="H2053" i="14"/>
  <c r="J2053" i="14"/>
  <c r="X2053" i="14"/>
  <c r="T2053" i="14"/>
  <c r="P2053" i="14"/>
  <c r="H2052" i="14"/>
  <c r="J2052" i="14"/>
  <c r="X2052" i="14"/>
  <c r="T2052" i="14"/>
  <c r="P2052" i="14"/>
  <c r="H2051" i="14"/>
  <c r="J2051" i="14"/>
  <c r="X2051" i="14"/>
  <c r="T2051" i="14"/>
  <c r="P2051" i="14"/>
  <c r="H2050" i="14"/>
  <c r="J2050" i="14"/>
  <c r="X2050" i="14"/>
  <c r="T2050" i="14"/>
  <c r="P2050" i="14"/>
  <c r="H2049" i="14"/>
  <c r="J2049" i="14"/>
  <c r="X2049" i="14"/>
  <c r="T2049" i="14"/>
  <c r="P2049" i="14"/>
  <c r="H2048" i="14"/>
  <c r="J2048" i="14"/>
  <c r="X2048" i="14"/>
  <c r="T2048" i="14"/>
  <c r="P2048" i="14"/>
  <c r="H2047" i="14"/>
  <c r="J2047" i="14"/>
  <c r="X2047" i="14"/>
  <c r="T2047" i="14"/>
  <c r="P2047" i="14"/>
  <c r="H2046" i="14"/>
  <c r="J2046" i="14"/>
  <c r="X2046" i="14"/>
  <c r="T2046" i="14"/>
  <c r="P2046" i="14"/>
  <c r="H2045" i="14"/>
  <c r="J2045" i="14"/>
  <c r="X2045" i="14"/>
  <c r="T2045" i="14"/>
  <c r="P2045" i="14"/>
  <c r="H2044" i="14"/>
  <c r="J2044" i="14"/>
  <c r="X2044" i="14"/>
  <c r="T2044" i="14"/>
  <c r="P2044" i="14"/>
  <c r="H2043" i="14"/>
  <c r="J2043" i="14"/>
  <c r="X2043" i="14"/>
  <c r="T2043" i="14"/>
  <c r="P2043" i="14"/>
  <c r="H2042" i="14"/>
  <c r="J2042" i="14"/>
  <c r="X2042" i="14"/>
  <c r="T2042" i="14"/>
  <c r="P2042" i="14"/>
  <c r="H2041" i="14"/>
  <c r="J2041" i="14"/>
  <c r="X2041" i="14"/>
  <c r="T2041" i="14"/>
  <c r="P2041" i="14"/>
  <c r="H2040" i="14"/>
  <c r="J2040" i="14"/>
  <c r="X2040" i="14"/>
  <c r="T2040" i="14"/>
  <c r="P2040" i="14"/>
  <c r="H2039" i="14"/>
  <c r="J2039" i="14"/>
  <c r="X2039" i="14"/>
  <c r="T2039" i="14"/>
  <c r="P2039" i="14"/>
  <c r="H2038" i="14"/>
  <c r="J2038" i="14"/>
  <c r="X2038" i="14"/>
  <c r="T2038" i="14"/>
  <c r="P2038" i="14"/>
  <c r="H2037" i="14"/>
  <c r="J2037" i="14"/>
  <c r="X2037" i="14"/>
  <c r="T2037" i="14"/>
  <c r="P2037" i="14"/>
  <c r="H2036" i="14"/>
  <c r="J2036" i="14"/>
  <c r="X2036" i="14"/>
  <c r="T2036" i="14"/>
  <c r="P2036" i="14"/>
  <c r="H2035" i="14"/>
  <c r="J2035" i="14"/>
  <c r="X2035" i="14"/>
  <c r="T2035" i="14"/>
  <c r="P2035" i="14"/>
  <c r="H2034" i="14"/>
  <c r="J2034" i="14"/>
  <c r="X2034" i="14"/>
  <c r="T2034" i="14"/>
  <c r="P2034" i="14"/>
  <c r="H2033" i="14"/>
  <c r="J2033" i="14"/>
  <c r="X2033" i="14"/>
  <c r="T2033" i="14"/>
  <c r="P2033" i="14"/>
  <c r="H2032" i="14"/>
  <c r="J2032" i="14"/>
  <c r="X2032" i="14"/>
  <c r="T2032" i="14"/>
  <c r="P2032" i="14"/>
  <c r="H2031" i="14"/>
  <c r="J2031" i="14"/>
  <c r="X2031" i="14"/>
  <c r="T2031" i="14"/>
  <c r="P2031" i="14"/>
  <c r="H2030" i="14"/>
  <c r="J2030" i="14"/>
  <c r="X2030" i="14"/>
  <c r="T2030" i="14"/>
  <c r="P2030" i="14"/>
  <c r="H2029" i="14"/>
  <c r="J2029" i="14"/>
  <c r="X2029" i="14"/>
  <c r="T2029" i="14"/>
  <c r="P2029" i="14"/>
  <c r="H2028" i="14"/>
  <c r="J2028" i="14"/>
  <c r="X2028" i="14"/>
  <c r="T2028" i="14"/>
  <c r="P2028" i="14"/>
  <c r="H2027" i="14"/>
  <c r="J2027" i="14"/>
  <c r="X2027" i="14"/>
  <c r="T2027" i="14"/>
  <c r="P2027" i="14"/>
  <c r="H2026" i="14"/>
  <c r="J2026" i="14"/>
  <c r="X2026" i="14"/>
  <c r="T2026" i="14"/>
  <c r="P2026" i="14"/>
  <c r="H2025" i="14"/>
  <c r="J2025" i="14"/>
  <c r="X2025" i="14"/>
  <c r="T2025" i="14"/>
  <c r="P2025" i="14"/>
  <c r="H2024" i="14"/>
  <c r="J2024" i="14"/>
  <c r="X2024" i="14"/>
  <c r="T2024" i="14"/>
  <c r="P2024" i="14"/>
  <c r="H2023" i="14"/>
  <c r="J2023" i="14"/>
  <c r="X2023" i="14"/>
  <c r="T2023" i="14"/>
  <c r="P2023" i="14"/>
  <c r="H2022" i="14"/>
  <c r="J2022" i="14"/>
  <c r="X2022" i="14"/>
  <c r="T2022" i="14"/>
  <c r="P2022" i="14"/>
  <c r="H2021" i="14"/>
  <c r="J2021" i="14"/>
  <c r="X2021" i="14"/>
  <c r="T2021" i="14"/>
  <c r="P2021" i="14"/>
  <c r="H2020" i="14"/>
  <c r="J2020" i="14"/>
  <c r="X2020" i="14"/>
  <c r="T2020" i="14"/>
  <c r="P2020" i="14"/>
  <c r="H2019" i="14"/>
  <c r="J2019" i="14"/>
  <c r="X2019" i="14"/>
  <c r="T2019" i="14"/>
  <c r="P2019" i="14"/>
  <c r="H2018" i="14"/>
  <c r="J2018" i="14"/>
  <c r="X2018" i="14"/>
  <c r="T2018" i="14"/>
  <c r="P2018" i="14"/>
  <c r="H2017" i="14"/>
  <c r="J2017" i="14"/>
  <c r="X2017" i="14"/>
  <c r="T2017" i="14"/>
  <c r="P2017" i="14"/>
  <c r="H2016" i="14"/>
  <c r="J2016" i="14"/>
  <c r="X2016" i="14"/>
  <c r="T2016" i="14"/>
  <c r="P2016" i="14"/>
  <c r="H2015" i="14"/>
  <c r="J2015" i="14"/>
  <c r="X2015" i="14"/>
  <c r="T2015" i="14"/>
  <c r="P2015" i="14"/>
  <c r="H2014" i="14"/>
  <c r="J2014" i="14"/>
  <c r="X2014" i="14"/>
  <c r="T2014" i="14"/>
  <c r="P2014" i="14"/>
  <c r="H2013" i="14"/>
  <c r="J2013" i="14"/>
  <c r="X2013" i="14"/>
  <c r="T2013" i="14"/>
  <c r="P2013" i="14"/>
  <c r="H2012" i="14"/>
  <c r="J2012" i="14"/>
  <c r="X2012" i="14"/>
  <c r="T2012" i="14"/>
  <c r="P2012" i="14"/>
  <c r="H2011" i="14"/>
  <c r="J2011" i="14"/>
  <c r="X2011" i="14"/>
  <c r="T2011" i="14"/>
  <c r="P2011" i="14"/>
  <c r="H2010" i="14"/>
  <c r="J2010" i="14"/>
  <c r="X2010" i="14"/>
  <c r="T2010" i="14"/>
  <c r="P2010" i="14"/>
  <c r="H2009" i="14"/>
  <c r="J2009" i="14"/>
  <c r="X2009" i="14"/>
  <c r="T2009" i="14"/>
  <c r="P2009" i="14"/>
  <c r="H2008" i="14"/>
  <c r="J2008" i="14"/>
  <c r="X2008" i="14"/>
  <c r="T2008" i="14"/>
  <c r="P2008" i="14"/>
  <c r="H2007" i="14"/>
  <c r="J2007" i="14"/>
  <c r="X2007" i="14"/>
  <c r="T2007" i="14"/>
  <c r="P2007" i="14"/>
  <c r="H2006" i="14"/>
  <c r="J2006" i="14"/>
  <c r="X2006" i="14"/>
  <c r="T2006" i="14"/>
  <c r="P2006" i="14"/>
  <c r="H2005" i="14"/>
  <c r="J2005" i="14"/>
  <c r="X2005" i="14"/>
  <c r="T2005" i="14"/>
  <c r="P2005" i="14"/>
  <c r="H2004" i="14"/>
  <c r="J2004" i="14"/>
  <c r="X2004" i="14"/>
  <c r="T2004" i="14"/>
  <c r="P2004" i="14"/>
  <c r="H2003" i="14"/>
  <c r="J2003" i="14"/>
  <c r="X2003" i="14"/>
  <c r="T2003" i="14"/>
  <c r="P2003" i="14"/>
  <c r="H2002" i="14"/>
  <c r="J2002" i="14"/>
  <c r="X2002" i="14"/>
  <c r="T2002" i="14"/>
  <c r="P2002" i="14"/>
  <c r="H2001" i="14"/>
  <c r="J2001" i="14"/>
  <c r="X2001" i="14"/>
  <c r="T2001" i="14"/>
  <c r="P2001" i="14"/>
  <c r="H2000" i="14"/>
  <c r="J2000" i="14"/>
  <c r="X2000" i="14"/>
  <c r="T2000" i="14"/>
  <c r="P2000" i="14"/>
  <c r="H1999" i="14"/>
  <c r="J1999" i="14"/>
  <c r="X1999" i="14"/>
  <c r="T1999" i="14"/>
  <c r="P1999" i="14"/>
  <c r="H1998" i="14"/>
  <c r="J1998" i="14"/>
  <c r="X1998" i="14"/>
  <c r="T1998" i="14"/>
  <c r="P1998" i="14"/>
  <c r="H1997" i="14"/>
  <c r="J1997" i="14"/>
  <c r="X1997" i="14"/>
  <c r="T1997" i="14"/>
  <c r="P1997" i="14"/>
  <c r="H1996" i="14"/>
  <c r="J1996" i="14"/>
  <c r="X1996" i="14"/>
  <c r="T1996" i="14"/>
  <c r="P1996" i="14"/>
  <c r="H1995" i="14"/>
  <c r="J1995" i="14"/>
  <c r="X1995" i="14"/>
  <c r="T1995" i="14"/>
  <c r="P1995" i="14"/>
  <c r="H1994" i="14"/>
  <c r="J1994" i="14"/>
  <c r="X1994" i="14"/>
  <c r="T1994" i="14"/>
  <c r="P1994" i="14"/>
  <c r="H1993" i="14"/>
  <c r="J1993" i="14"/>
  <c r="X1993" i="14"/>
  <c r="T1993" i="14"/>
  <c r="P1993" i="14"/>
  <c r="H1992" i="14"/>
  <c r="J1992" i="14"/>
  <c r="X1992" i="14"/>
  <c r="T1992" i="14"/>
  <c r="P1992" i="14"/>
  <c r="H1991" i="14"/>
  <c r="J1991" i="14"/>
  <c r="X1991" i="14"/>
  <c r="T1991" i="14"/>
  <c r="P1991" i="14"/>
  <c r="H1990" i="14"/>
  <c r="J1990" i="14"/>
  <c r="X1990" i="14"/>
  <c r="T1990" i="14"/>
  <c r="P1990" i="14"/>
  <c r="H1989" i="14"/>
  <c r="J1989" i="14"/>
  <c r="X1989" i="14"/>
  <c r="T1989" i="14"/>
  <c r="P1989" i="14"/>
  <c r="H1988" i="14"/>
  <c r="J1988" i="14"/>
  <c r="X1988" i="14"/>
  <c r="T1988" i="14"/>
  <c r="P1988" i="14"/>
  <c r="H1987" i="14"/>
  <c r="J1987" i="14"/>
  <c r="X1987" i="14"/>
  <c r="T1987" i="14"/>
  <c r="P1987" i="14"/>
  <c r="H1986" i="14"/>
  <c r="J1986" i="14"/>
  <c r="X1986" i="14"/>
  <c r="T1986" i="14"/>
  <c r="P1986" i="14"/>
  <c r="H1985" i="14"/>
  <c r="J1985" i="14"/>
  <c r="X1985" i="14"/>
  <c r="T1985" i="14"/>
  <c r="P1985" i="14"/>
  <c r="H1984" i="14"/>
  <c r="J1984" i="14"/>
  <c r="X1984" i="14"/>
  <c r="T1984" i="14"/>
  <c r="P1984" i="14"/>
  <c r="H1983" i="14"/>
  <c r="J1983" i="14"/>
  <c r="X1983" i="14"/>
  <c r="T1983" i="14"/>
  <c r="P1983" i="14"/>
  <c r="H1982" i="14"/>
  <c r="J1982" i="14"/>
  <c r="X1982" i="14"/>
  <c r="T1982" i="14"/>
  <c r="P1982" i="14"/>
  <c r="H1981" i="14"/>
  <c r="J1981" i="14"/>
  <c r="X1981" i="14"/>
  <c r="T1981" i="14"/>
  <c r="P1981" i="14"/>
  <c r="H1980" i="14"/>
  <c r="J1980" i="14"/>
  <c r="X1980" i="14"/>
  <c r="T1980" i="14"/>
  <c r="P1980" i="14"/>
  <c r="H1979" i="14"/>
  <c r="J1979" i="14"/>
  <c r="X1979" i="14"/>
  <c r="T1979" i="14"/>
  <c r="P1979" i="14"/>
  <c r="H1978" i="14"/>
  <c r="J1978" i="14"/>
  <c r="X1978" i="14"/>
  <c r="T1978" i="14"/>
  <c r="P1978" i="14"/>
  <c r="H1977" i="14"/>
  <c r="J1977" i="14"/>
  <c r="X1977" i="14"/>
  <c r="T1977" i="14"/>
  <c r="P1977" i="14"/>
  <c r="H1976" i="14"/>
  <c r="J1976" i="14"/>
  <c r="X1976" i="14"/>
  <c r="T1976" i="14"/>
  <c r="P1976" i="14"/>
  <c r="H1975" i="14"/>
  <c r="J1975" i="14"/>
  <c r="X1975" i="14"/>
  <c r="T1975" i="14"/>
  <c r="P1975" i="14"/>
  <c r="H1974" i="14"/>
  <c r="J1974" i="14"/>
  <c r="X1974" i="14"/>
  <c r="T1974" i="14"/>
  <c r="P1974" i="14"/>
  <c r="H1973" i="14"/>
  <c r="J1973" i="14"/>
  <c r="X1973" i="14"/>
  <c r="T1973" i="14"/>
  <c r="P1973" i="14"/>
  <c r="H1972" i="14"/>
  <c r="J1972" i="14"/>
  <c r="X1972" i="14"/>
  <c r="T1972" i="14"/>
  <c r="P1972" i="14"/>
  <c r="H1971" i="14"/>
  <c r="J1971" i="14"/>
  <c r="X1971" i="14"/>
  <c r="T1971" i="14"/>
  <c r="P1971" i="14"/>
  <c r="H1970" i="14"/>
  <c r="J1970" i="14"/>
  <c r="X1970" i="14"/>
  <c r="T1970" i="14"/>
  <c r="P1970" i="14"/>
  <c r="H1969" i="14"/>
  <c r="J1969" i="14"/>
  <c r="X1969" i="14"/>
  <c r="T1969" i="14"/>
  <c r="P1969" i="14"/>
  <c r="H1968" i="14"/>
  <c r="J1968" i="14"/>
  <c r="X1968" i="14"/>
  <c r="T1968" i="14"/>
  <c r="P1968" i="14"/>
  <c r="H1967" i="14"/>
  <c r="J1967" i="14"/>
  <c r="X1967" i="14"/>
  <c r="T1967" i="14"/>
  <c r="P1967" i="14"/>
  <c r="H1966" i="14"/>
  <c r="J1966" i="14"/>
  <c r="X1966" i="14"/>
  <c r="T1966" i="14"/>
  <c r="P1966" i="14"/>
  <c r="H1965" i="14"/>
  <c r="J1965" i="14"/>
  <c r="W1965" i="14"/>
  <c r="X1965" i="14"/>
  <c r="U1965" i="14"/>
  <c r="S1965" i="14"/>
  <c r="Q1965" i="14"/>
  <c r="O1965" i="14"/>
  <c r="M1965" i="14"/>
  <c r="H1964" i="14"/>
  <c r="J1964" i="14"/>
  <c r="X1964" i="14"/>
  <c r="W1964" i="14"/>
  <c r="U1964" i="14"/>
  <c r="S1964" i="14"/>
  <c r="Q1964" i="14"/>
  <c r="O1964" i="14"/>
  <c r="M1964" i="14"/>
  <c r="H1963" i="14"/>
  <c r="J1963" i="14"/>
  <c r="X1963" i="14"/>
  <c r="W1963" i="14"/>
  <c r="U1963" i="14"/>
  <c r="S1963" i="14"/>
  <c r="Q1963" i="14"/>
  <c r="O1963" i="14"/>
  <c r="M1963" i="14"/>
  <c r="H1962" i="14"/>
  <c r="J1962" i="14"/>
  <c r="X1962" i="14"/>
  <c r="W1962" i="14"/>
  <c r="U1962" i="14"/>
  <c r="S1962" i="14"/>
  <c r="Q1962" i="14"/>
  <c r="O1962" i="14"/>
  <c r="M1962" i="14"/>
  <c r="H1961" i="14"/>
  <c r="J1961" i="14"/>
  <c r="X1961" i="14"/>
  <c r="W1961" i="14"/>
  <c r="U1961" i="14"/>
  <c r="S1961" i="14"/>
  <c r="Q1961" i="14"/>
  <c r="O1961" i="14"/>
  <c r="M1961" i="14"/>
  <c r="H1960" i="14"/>
  <c r="J1960" i="14"/>
  <c r="X1960" i="14"/>
  <c r="W1960" i="14"/>
  <c r="U1960" i="14"/>
  <c r="S1960" i="14"/>
  <c r="Q1960" i="14"/>
  <c r="O1960" i="14"/>
  <c r="M1960" i="14"/>
  <c r="H1959" i="14"/>
  <c r="J1959" i="14"/>
  <c r="X1959" i="14"/>
  <c r="W1959" i="14"/>
  <c r="U1959" i="14"/>
  <c r="S1959" i="14"/>
  <c r="Q1959" i="14"/>
  <c r="O1959" i="14"/>
  <c r="M1959" i="14"/>
  <c r="H1958" i="14"/>
  <c r="J1958" i="14"/>
  <c r="X1958" i="14"/>
  <c r="W1958" i="14"/>
  <c r="U1958" i="14"/>
  <c r="S1958" i="14"/>
  <c r="Q1958" i="14"/>
  <c r="O1958" i="14"/>
  <c r="M1958" i="14"/>
  <c r="H1957" i="14"/>
  <c r="J1957" i="14"/>
  <c r="X1957" i="14"/>
  <c r="W1957" i="14"/>
  <c r="U1957" i="14"/>
  <c r="S1957" i="14"/>
  <c r="Q1957" i="14"/>
  <c r="O1957" i="14"/>
  <c r="M1957" i="14"/>
  <c r="H1956" i="14"/>
  <c r="J1956" i="14"/>
  <c r="X1956" i="14"/>
  <c r="W1956" i="14"/>
  <c r="U1956" i="14"/>
  <c r="S1956" i="14"/>
  <c r="Q1956" i="14"/>
  <c r="O1956" i="14"/>
  <c r="M1956" i="14"/>
  <c r="H1955" i="14"/>
  <c r="J1955" i="14"/>
  <c r="X1955" i="14"/>
  <c r="W1955" i="14"/>
  <c r="U1955" i="14"/>
  <c r="S1955" i="14"/>
  <c r="Q1955" i="14"/>
  <c r="O1955" i="14"/>
  <c r="M1955" i="14"/>
  <c r="H1954" i="14"/>
  <c r="J1954" i="14"/>
  <c r="X1954" i="14"/>
  <c r="W1954" i="14"/>
  <c r="U1954" i="14"/>
  <c r="S1954" i="14"/>
  <c r="Q1954" i="14"/>
  <c r="O1954" i="14"/>
  <c r="M1954" i="14"/>
  <c r="H1953" i="14"/>
  <c r="J1953" i="14"/>
  <c r="X1953" i="14"/>
  <c r="W1953" i="14"/>
  <c r="U1953" i="14"/>
  <c r="S1953" i="14"/>
  <c r="Q1953" i="14"/>
  <c r="O1953" i="14"/>
  <c r="M1953" i="14"/>
  <c r="H1952" i="14"/>
  <c r="J1952" i="14"/>
  <c r="X1952" i="14"/>
  <c r="W1952" i="14"/>
  <c r="U1952" i="14"/>
  <c r="S1952" i="14"/>
  <c r="Q1952" i="14"/>
  <c r="O1952" i="14"/>
  <c r="M1952" i="14"/>
  <c r="H1951" i="14"/>
  <c r="J1951" i="14"/>
  <c r="X1951" i="14"/>
  <c r="W1951" i="14"/>
  <c r="U1951" i="14"/>
  <c r="S1951" i="14"/>
  <c r="Q1951" i="14"/>
  <c r="O1951" i="14"/>
  <c r="M1951" i="14"/>
  <c r="H1950" i="14"/>
  <c r="J1950" i="14"/>
  <c r="X1950" i="14"/>
  <c r="W1950" i="14"/>
  <c r="U1950" i="14"/>
  <c r="S1950" i="14"/>
  <c r="Q1950" i="14"/>
  <c r="O1950" i="14"/>
  <c r="M1950" i="14"/>
  <c r="H1949" i="14"/>
  <c r="J1949" i="14"/>
  <c r="X1949" i="14"/>
  <c r="W1949" i="14"/>
  <c r="U1949" i="14"/>
  <c r="S1949" i="14"/>
  <c r="Q1949" i="14"/>
  <c r="O1949" i="14"/>
  <c r="M1949" i="14"/>
  <c r="H1948" i="14"/>
  <c r="J1948" i="14"/>
  <c r="X1948" i="14"/>
  <c r="W1948" i="14"/>
  <c r="U1948" i="14"/>
  <c r="S1948" i="14"/>
  <c r="Q1948" i="14"/>
  <c r="O1948" i="14"/>
  <c r="M1948" i="14"/>
  <c r="H1947" i="14"/>
  <c r="J1947" i="14"/>
  <c r="X1947" i="14"/>
  <c r="W1947" i="14"/>
  <c r="U1947" i="14"/>
  <c r="S1947" i="14"/>
  <c r="Q1947" i="14"/>
  <c r="O1947" i="14"/>
  <c r="M1947" i="14"/>
  <c r="H1946" i="14"/>
  <c r="J1946" i="14"/>
  <c r="X1946" i="14"/>
  <c r="W1946" i="14"/>
  <c r="U1946" i="14"/>
  <c r="S1946" i="14"/>
  <c r="Q1946" i="14"/>
  <c r="O1946" i="14"/>
  <c r="M1946" i="14"/>
  <c r="H1945" i="14"/>
  <c r="J1945" i="14"/>
  <c r="X1945" i="14"/>
  <c r="W1945" i="14"/>
  <c r="U1945" i="14"/>
  <c r="S1945" i="14"/>
  <c r="Q1945" i="14"/>
  <c r="O1945" i="14"/>
  <c r="M1945" i="14"/>
  <c r="H1944" i="14"/>
  <c r="J1944" i="14"/>
  <c r="X1944" i="14"/>
  <c r="W1944" i="14"/>
  <c r="U1944" i="14"/>
  <c r="S1944" i="14"/>
  <c r="Q1944" i="14"/>
  <c r="O1944" i="14"/>
  <c r="M1944" i="14"/>
  <c r="H1943" i="14"/>
  <c r="J1943" i="14"/>
  <c r="X1943" i="14"/>
  <c r="W1943" i="14"/>
  <c r="U1943" i="14"/>
  <c r="S1943" i="14"/>
  <c r="Q1943" i="14"/>
  <c r="O1943" i="14"/>
  <c r="M1943" i="14"/>
  <c r="H1942" i="14"/>
  <c r="J1942" i="14"/>
  <c r="X1942" i="14"/>
  <c r="W1942" i="14"/>
  <c r="U1942" i="14"/>
  <c r="S1942" i="14"/>
  <c r="Q1942" i="14"/>
  <c r="O1942" i="14"/>
  <c r="M1942" i="14"/>
  <c r="H1941" i="14"/>
  <c r="J1941" i="14"/>
  <c r="X1941" i="14"/>
  <c r="W1941" i="14"/>
  <c r="U1941" i="14"/>
  <c r="S1941" i="14"/>
  <c r="Q1941" i="14"/>
  <c r="O1941" i="14"/>
  <c r="M1941" i="14"/>
  <c r="H1940" i="14"/>
  <c r="J1940" i="14"/>
  <c r="X1940" i="14"/>
  <c r="W1940" i="14"/>
  <c r="U1940" i="14"/>
  <c r="S1940" i="14"/>
  <c r="Q1940" i="14"/>
  <c r="O1940" i="14"/>
  <c r="M1940" i="14"/>
  <c r="H1939" i="14"/>
  <c r="J1939" i="14"/>
  <c r="X1939" i="14"/>
  <c r="W1939" i="14"/>
  <c r="U1939" i="14"/>
  <c r="S1939" i="14"/>
  <c r="Q1939" i="14"/>
  <c r="O1939" i="14"/>
  <c r="M1939" i="14"/>
  <c r="H1938" i="14"/>
  <c r="J1938" i="14"/>
  <c r="X1938" i="14"/>
  <c r="W1938" i="14"/>
  <c r="U1938" i="14"/>
  <c r="S1938" i="14"/>
  <c r="Q1938" i="14"/>
  <c r="O1938" i="14"/>
  <c r="M1938" i="14"/>
  <c r="H1937" i="14"/>
  <c r="J1937" i="14"/>
  <c r="X1937" i="14"/>
  <c r="W1937" i="14"/>
  <c r="U1937" i="14"/>
  <c r="S1937" i="14"/>
  <c r="Q1937" i="14"/>
  <c r="O1937" i="14"/>
  <c r="M1937" i="14"/>
  <c r="H1936" i="14"/>
  <c r="J1936" i="14"/>
  <c r="X1936" i="14"/>
  <c r="W1936" i="14"/>
  <c r="U1936" i="14"/>
  <c r="S1936" i="14"/>
  <c r="Q1936" i="14"/>
  <c r="O1936" i="14"/>
  <c r="M1936" i="14"/>
  <c r="H1935" i="14"/>
  <c r="J1935" i="14"/>
  <c r="X1935" i="14"/>
  <c r="W1935" i="14"/>
  <c r="U1935" i="14"/>
  <c r="S1935" i="14"/>
  <c r="Q1935" i="14"/>
  <c r="O1935" i="14"/>
  <c r="M1935" i="14"/>
  <c r="H1934" i="14"/>
  <c r="J1934" i="14"/>
  <c r="X1934" i="14"/>
  <c r="W1934" i="14"/>
  <c r="U1934" i="14"/>
  <c r="S1934" i="14"/>
  <c r="Q1934" i="14"/>
  <c r="O1934" i="14"/>
  <c r="M1934" i="14"/>
  <c r="H1933" i="14"/>
  <c r="J1933" i="14"/>
  <c r="X1933" i="14"/>
  <c r="W1933" i="14"/>
  <c r="U1933" i="14"/>
  <c r="S1933" i="14"/>
  <c r="Q1933" i="14"/>
  <c r="O1933" i="14"/>
  <c r="M1933" i="14"/>
  <c r="H1932" i="14"/>
  <c r="J1932" i="14"/>
  <c r="X1932" i="14"/>
  <c r="W1932" i="14"/>
  <c r="U1932" i="14"/>
  <c r="S1932" i="14"/>
  <c r="Q1932" i="14"/>
  <c r="O1932" i="14"/>
  <c r="M1932" i="14"/>
  <c r="H1931" i="14"/>
  <c r="J1931" i="14"/>
  <c r="X1931" i="14"/>
  <c r="W1931" i="14"/>
  <c r="U1931" i="14"/>
  <c r="S1931" i="14"/>
  <c r="Q1931" i="14"/>
  <c r="O1931" i="14"/>
  <c r="M1931" i="14"/>
  <c r="H1930" i="14"/>
  <c r="J1930" i="14"/>
  <c r="X1930" i="14"/>
  <c r="W1930" i="14"/>
  <c r="U1930" i="14"/>
  <c r="S1930" i="14"/>
  <c r="Q1930" i="14"/>
  <c r="O1930" i="14"/>
  <c r="M1930" i="14"/>
  <c r="H1929" i="14"/>
  <c r="J1929" i="14"/>
  <c r="X1929" i="14"/>
  <c r="W1929" i="14"/>
  <c r="U1929" i="14"/>
  <c r="S1929" i="14"/>
  <c r="Q1929" i="14"/>
  <c r="O1929" i="14"/>
  <c r="M1929" i="14"/>
  <c r="H1928" i="14"/>
  <c r="J1928" i="14"/>
  <c r="X1928" i="14"/>
  <c r="W1928" i="14"/>
  <c r="U1928" i="14"/>
  <c r="S1928" i="14"/>
  <c r="Q1928" i="14"/>
  <c r="O1928" i="14"/>
  <c r="M1928" i="14"/>
  <c r="H1927" i="14"/>
  <c r="J1927" i="14"/>
  <c r="X1927" i="14"/>
  <c r="W1927" i="14"/>
  <c r="U1927" i="14"/>
  <c r="S1927" i="14"/>
  <c r="Q1927" i="14"/>
  <c r="O1927" i="14"/>
  <c r="M1927" i="14"/>
  <c r="H1926" i="14"/>
  <c r="J1926" i="14"/>
  <c r="X1926" i="14"/>
  <c r="W1926" i="14"/>
  <c r="U1926" i="14"/>
  <c r="S1926" i="14"/>
  <c r="Q1926" i="14"/>
  <c r="O1926" i="14"/>
  <c r="M1926" i="14"/>
  <c r="H1925" i="14"/>
  <c r="J1925" i="14"/>
  <c r="X1925" i="14"/>
  <c r="W1925" i="14"/>
  <c r="U1925" i="14"/>
  <c r="S1925" i="14"/>
  <c r="Q1925" i="14"/>
  <c r="O1925" i="14"/>
  <c r="M1925" i="14"/>
  <c r="H1924" i="14"/>
  <c r="J1924" i="14"/>
  <c r="X1924" i="14"/>
  <c r="W1924" i="14"/>
  <c r="U1924" i="14"/>
  <c r="S1924" i="14"/>
  <c r="Q1924" i="14"/>
  <c r="O1924" i="14"/>
  <c r="M1924" i="14"/>
  <c r="H1923" i="14"/>
  <c r="J1923" i="14"/>
  <c r="X1923" i="14"/>
  <c r="W1923" i="14"/>
  <c r="U1923" i="14"/>
  <c r="S1923" i="14"/>
  <c r="Q1923" i="14"/>
  <c r="O1923" i="14"/>
  <c r="M1923" i="14"/>
  <c r="H1922" i="14"/>
  <c r="J1922" i="14"/>
  <c r="X1922" i="14"/>
  <c r="W1922" i="14"/>
  <c r="U1922" i="14"/>
  <c r="S1922" i="14"/>
  <c r="Q1922" i="14"/>
  <c r="O1922" i="14"/>
  <c r="M1922" i="14"/>
  <c r="H1921" i="14"/>
  <c r="J1921" i="14"/>
  <c r="X1921" i="14"/>
  <c r="W1921" i="14"/>
  <c r="U1921" i="14"/>
  <c r="S1921" i="14"/>
  <c r="Q1921" i="14"/>
  <c r="O1921" i="14"/>
  <c r="M1921" i="14"/>
  <c r="H1920" i="14"/>
  <c r="J1920" i="14"/>
  <c r="X1920" i="14"/>
  <c r="W1920" i="14"/>
  <c r="U1920" i="14"/>
  <c r="S1920" i="14"/>
  <c r="Q1920" i="14"/>
  <c r="O1920" i="14"/>
  <c r="M1920" i="14"/>
  <c r="H1919" i="14"/>
  <c r="J1919" i="14"/>
  <c r="X1919" i="14"/>
  <c r="W1919" i="14"/>
  <c r="U1919" i="14"/>
  <c r="S1919" i="14"/>
  <c r="Q1919" i="14"/>
  <c r="O1919" i="14"/>
  <c r="M1919" i="14"/>
  <c r="H1918" i="14"/>
  <c r="J1918" i="14"/>
  <c r="X1918" i="14"/>
  <c r="W1918" i="14"/>
  <c r="U1918" i="14"/>
  <c r="S1918" i="14"/>
  <c r="Q1918" i="14"/>
  <c r="O1918" i="14"/>
  <c r="M1918" i="14"/>
  <c r="H1917" i="14"/>
  <c r="J1917" i="14"/>
  <c r="X1917" i="14"/>
  <c r="W1917" i="14"/>
  <c r="U1917" i="14"/>
  <c r="S1917" i="14"/>
  <c r="Q1917" i="14"/>
  <c r="O1917" i="14"/>
  <c r="M1917" i="14"/>
  <c r="H1916" i="14"/>
  <c r="J1916" i="14"/>
  <c r="X1916" i="14"/>
  <c r="W1916" i="14"/>
  <c r="U1916" i="14"/>
  <c r="S1916" i="14"/>
  <c r="Q1916" i="14"/>
  <c r="O1916" i="14"/>
  <c r="M1916" i="14"/>
  <c r="H1915" i="14"/>
  <c r="J1915" i="14"/>
  <c r="X1915" i="14"/>
  <c r="W1915" i="14"/>
  <c r="U1915" i="14"/>
  <c r="S1915" i="14"/>
  <c r="Q1915" i="14"/>
  <c r="O1915" i="14"/>
  <c r="M1915" i="14"/>
  <c r="H1914" i="14"/>
  <c r="J1914" i="14"/>
  <c r="X1914" i="14"/>
  <c r="W1914" i="14"/>
  <c r="U1914" i="14"/>
  <c r="S1914" i="14"/>
  <c r="Q1914" i="14"/>
  <c r="O1914" i="14"/>
  <c r="M1914" i="14"/>
  <c r="H1913" i="14"/>
  <c r="J1913" i="14"/>
  <c r="X1913" i="14"/>
  <c r="W1913" i="14"/>
  <c r="U1913" i="14"/>
  <c r="S1913" i="14"/>
  <c r="Q1913" i="14"/>
  <c r="O1913" i="14"/>
  <c r="M1913" i="14"/>
  <c r="H1912" i="14"/>
  <c r="J1912" i="14"/>
  <c r="X1912" i="14"/>
  <c r="W1912" i="14"/>
  <c r="U1912" i="14"/>
  <c r="S1912" i="14"/>
  <c r="Q1912" i="14"/>
  <c r="O1912" i="14"/>
  <c r="M1912" i="14"/>
  <c r="H1911" i="14"/>
  <c r="J1911" i="14"/>
  <c r="X1911" i="14"/>
  <c r="W1911" i="14"/>
  <c r="U1911" i="14"/>
  <c r="S1911" i="14"/>
  <c r="Q1911" i="14"/>
  <c r="O1911" i="14"/>
  <c r="M1911" i="14"/>
  <c r="H1910" i="14"/>
  <c r="J1910" i="14"/>
  <c r="X1910" i="14"/>
  <c r="W1910" i="14"/>
  <c r="U1910" i="14"/>
  <c r="S1910" i="14"/>
  <c r="Q1910" i="14"/>
  <c r="O1910" i="14"/>
  <c r="M1910" i="14"/>
  <c r="H1909" i="14"/>
  <c r="J1909" i="14"/>
  <c r="X1909" i="14"/>
  <c r="W1909" i="14"/>
  <c r="U1909" i="14"/>
  <c r="S1909" i="14"/>
  <c r="Q1909" i="14"/>
  <c r="O1909" i="14"/>
  <c r="M1909" i="14"/>
  <c r="H1908" i="14"/>
  <c r="J1908" i="14"/>
  <c r="X1908" i="14"/>
  <c r="W1908" i="14"/>
  <c r="U1908" i="14"/>
  <c r="S1908" i="14"/>
  <c r="Q1908" i="14"/>
  <c r="O1908" i="14"/>
  <c r="M1908" i="14"/>
  <c r="H1907" i="14"/>
  <c r="J1907" i="14"/>
  <c r="X1907" i="14"/>
  <c r="W1907" i="14"/>
  <c r="U1907" i="14"/>
  <c r="S1907" i="14"/>
  <c r="Q1907" i="14"/>
  <c r="O1907" i="14"/>
  <c r="M1907" i="14"/>
  <c r="H1906" i="14"/>
  <c r="J1906" i="14"/>
  <c r="X1906" i="14"/>
  <c r="W1906" i="14"/>
  <c r="U1906" i="14"/>
  <c r="S1906" i="14"/>
  <c r="Q1906" i="14"/>
  <c r="O1906" i="14"/>
  <c r="M1906" i="14"/>
  <c r="H1905" i="14"/>
  <c r="J1905" i="14"/>
  <c r="X1905" i="14"/>
  <c r="W1905" i="14"/>
  <c r="U1905" i="14"/>
  <c r="S1905" i="14"/>
  <c r="Q1905" i="14"/>
  <c r="O1905" i="14"/>
  <c r="M1905" i="14"/>
  <c r="H1904" i="14"/>
  <c r="J1904" i="14"/>
  <c r="X1904" i="14"/>
  <c r="W1904" i="14"/>
  <c r="U1904" i="14"/>
  <c r="S1904" i="14"/>
  <c r="Q1904" i="14"/>
  <c r="O1904" i="14"/>
  <c r="M1904" i="14"/>
  <c r="H1903" i="14"/>
  <c r="J1903" i="14"/>
  <c r="X1903" i="14"/>
  <c r="W1903" i="14"/>
  <c r="U1903" i="14"/>
  <c r="S1903" i="14"/>
  <c r="Q1903" i="14"/>
  <c r="O1903" i="14"/>
  <c r="M1903" i="14"/>
  <c r="H1902" i="14"/>
  <c r="J1902" i="14"/>
  <c r="X1902" i="14"/>
  <c r="W1902" i="14"/>
  <c r="U1902" i="14"/>
  <c r="S1902" i="14"/>
  <c r="Q1902" i="14"/>
  <c r="O1902" i="14"/>
  <c r="M1902" i="14"/>
  <c r="H1901" i="14"/>
  <c r="J1901" i="14"/>
  <c r="X1901" i="14"/>
  <c r="W1901" i="14"/>
  <c r="U1901" i="14"/>
  <c r="S1901" i="14"/>
  <c r="Q1901" i="14"/>
  <c r="O1901" i="14"/>
  <c r="M1901" i="14"/>
  <c r="H1900" i="14"/>
  <c r="J1900" i="14"/>
  <c r="X1900" i="14"/>
  <c r="W1900" i="14"/>
  <c r="U1900" i="14"/>
  <c r="S1900" i="14"/>
  <c r="Q1900" i="14"/>
  <c r="O1900" i="14"/>
  <c r="M1900" i="14"/>
  <c r="H1899" i="14"/>
  <c r="J1899" i="14"/>
  <c r="X1899" i="14"/>
  <c r="W1899" i="14"/>
  <c r="U1899" i="14"/>
  <c r="S1899" i="14"/>
  <c r="Q1899" i="14"/>
  <c r="O1899" i="14"/>
  <c r="M1899" i="14"/>
  <c r="H1898" i="14"/>
  <c r="J1898" i="14"/>
  <c r="X1898" i="14"/>
  <c r="W1898" i="14"/>
  <c r="U1898" i="14"/>
  <c r="S1898" i="14"/>
  <c r="Q1898" i="14"/>
  <c r="O1898" i="14"/>
  <c r="M1898" i="14"/>
  <c r="H1897" i="14"/>
  <c r="J1897" i="14"/>
  <c r="X1897" i="14"/>
  <c r="W1897" i="14"/>
  <c r="U1897" i="14"/>
  <c r="S1897" i="14"/>
  <c r="Q1897" i="14"/>
  <c r="O1897" i="14"/>
  <c r="M1897" i="14"/>
  <c r="H1896" i="14"/>
  <c r="J1896" i="14"/>
  <c r="X1896" i="14"/>
  <c r="W1896" i="14"/>
  <c r="U1896" i="14"/>
  <c r="S1896" i="14"/>
  <c r="Q1896" i="14"/>
  <c r="O1896" i="14"/>
  <c r="M1896" i="14"/>
  <c r="H1895" i="14"/>
  <c r="J1895" i="14"/>
  <c r="X1895" i="14"/>
  <c r="W1895" i="14"/>
  <c r="U1895" i="14"/>
  <c r="S1895" i="14"/>
  <c r="Q1895" i="14"/>
  <c r="O1895" i="14"/>
  <c r="M1895" i="14"/>
  <c r="H1894" i="14"/>
  <c r="J1894" i="14"/>
  <c r="X1894" i="14"/>
  <c r="W1894" i="14"/>
  <c r="U1894" i="14"/>
  <c r="S1894" i="14"/>
  <c r="Q1894" i="14"/>
  <c r="O1894" i="14"/>
  <c r="M1894" i="14"/>
  <c r="H1893" i="14"/>
  <c r="J1893" i="14"/>
  <c r="X1893" i="14"/>
  <c r="W1893" i="14"/>
  <c r="U1893" i="14"/>
  <c r="S1893" i="14"/>
  <c r="Q1893" i="14"/>
  <c r="O1893" i="14"/>
  <c r="M1893" i="14"/>
  <c r="H1892" i="14"/>
  <c r="J1892" i="14"/>
  <c r="X1892" i="14"/>
  <c r="W1892" i="14"/>
  <c r="U1892" i="14"/>
  <c r="S1892" i="14"/>
  <c r="Q1892" i="14"/>
  <c r="O1892" i="14"/>
  <c r="M1892" i="14"/>
  <c r="H1891" i="14"/>
  <c r="J1891" i="14"/>
  <c r="X1891" i="14"/>
  <c r="W1891" i="14"/>
  <c r="U1891" i="14"/>
  <c r="S1891" i="14"/>
  <c r="Q1891" i="14"/>
  <c r="O1891" i="14"/>
  <c r="M1891" i="14"/>
  <c r="H1890" i="14"/>
  <c r="J1890" i="14"/>
  <c r="X1890" i="14"/>
  <c r="W1890" i="14"/>
  <c r="U1890" i="14"/>
  <c r="S1890" i="14"/>
  <c r="Q1890" i="14"/>
  <c r="O1890" i="14"/>
  <c r="M1890" i="14"/>
  <c r="H1889" i="14"/>
  <c r="J1889" i="14"/>
  <c r="X1889" i="14"/>
  <c r="W1889" i="14"/>
  <c r="U1889" i="14"/>
  <c r="S1889" i="14"/>
  <c r="Q1889" i="14"/>
  <c r="O1889" i="14"/>
  <c r="M1889" i="14"/>
  <c r="H1888" i="14"/>
  <c r="J1888" i="14"/>
  <c r="X1888" i="14"/>
  <c r="W1888" i="14"/>
  <c r="U1888" i="14"/>
  <c r="S1888" i="14"/>
  <c r="Q1888" i="14"/>
  <c r="O1888" i="14"/>
  <c r="M1888" i="14"/>
  <c r="H1887" i="14"/>
  <c r="J1887" i="14"/>
  <c r="X1887" i="14"/>
  <c r="W1887" i="14"/>
  <c r="U1887" i="14"/>
  <c r="S1887" i="14"/>
  <c r="Q1887" i="14"/>
  <c r="O1887" i="14"/>
  <c r="M1887" i="14"/>
  <c r="H1886" i="14"/>
  <c r="J1886" i="14"/>
  <c r="X1886" i="14"/>
  <c r="W1886" i="14"/>
  <c r="U1886" i="14"/>
  <c r="S1886" i="14"/>
  <c r="Q1886" i="14"/>
  <c r="O1886" i="14"/>
  <c r="M1886" i="14"/>
  <c r="H1885" i="14"/>
  <c r="J1885" i="14"/>
  <c r="X1885" i="14"/>
  <c r="W1885" i="14"/>
  <c r="U1885" i="14"/>
  <c r="S1885" i="14"/>
  <c r="Q1885" i="14"/>
  <c r="O1885" i="14"/>
  <c r="M1885" i="14"/>
  <c r="H1884" i="14"/>
  <c r="J1884" i="14"/>
  <c r="X1884" i="14"/>
  <c r="W1884" i="14"/>
  <c r="U1884" i="14"/>
  <c r="S1884" i="14"/>
  <c r="Q1884" i="14"/>
  <c r="O1884" i="14"/>
  <c r="M1884" i="14"/>
  <c r="H1883" i="14"/>
  <c r="J1883" i="14"/>
  <c r="X1883" i="14"/>
  <c r="W1883" i="14"/>
  <c r="U1883" i="14"/>
  <c r="S1883" i="14"/>
  <c r="Q1883" i="14"/>
  <c r="O1883" i="14"/>
  <c r="M1883" i="14"/>
  <c r="H1882" i="14"/>
  <c r="J1882" i="14"/>
  <c r="X1882" i="14"/>
  <c r="W1882" i="14"/>
  <c r="U1882" i="14"/>
  <c r="S1882" i="14"/>
  <c r="Q1882" i="14"/>
  <c r="O1882" i="14"/>
  <c r="M1882" i="14"/>
  <c r="H1881" i="14"/>
  <c r="J1881" i="14"/>
  <c r="X1881" i="14"/>
  <c r="W1881" i="14"/>
  <c r="U1881" i="14"/>
  <c r="S1881" i="14"/>
  <c r="Q1881" i="14"/>
  <c r="O1881" i="14"/>
  <c r="M1881" i="14"/>
  <c r="H1880" i="14"/>
  <c r="J1880" i="14"/>
  <c r="X1880" i="14"/>
  <c r="W1880" i="14"/>
  <c r="U1880" i="14"/>
  <c r="S1880" i="14"/>
  <c r="Q1880" i="14"/>
  <c r="O1880" i="14"/>
  <c r="M1880" i="14"/>
  <c r="H1879" i="14"/>
  <c r="J1879" i="14"/>
  <c r="X1879" i="14"/>
  <c r="W1879" i="14"/>
  <c r="U1879" i="14"/>
  <c r="S1879" i="14"/>
  <c r="Q1879" i="14"/>
  <c r="O1879" i="14"/>
  <c r="M1879" i="14"/>
  <c r="H1878" i="14"/>
  <c r="J1878" i="14"/>
  <c r="X1878" i="14"/>
  <c r="W1878" i="14"/>
  <c r="U1878" i="14"/>
  <c r="S1878" i="14"/>
  <c r="Q1878" i="14"/>
  <c r="O1878" i="14"/>
  <c r="M1878" i="14"/>
  <c r="H1877" i="14"/>
  <c r="J1877" i="14"/>
  <c r="X1877" i="14"/>
  <c r="W1877" i="14"/>
  <c r="U1877" i="14"/>
  <c r="S1877" i="14"/>
  <c r="Q1877" i="14"/>
  <c r="O1877" i="14"/>
  <c r="M1877" i="14"/>
  <c r="H1876" i="14"/>
  <c r="J1876" i="14"/>
  <c r="X1876" i="14"/>
  <c r="W1876" i="14"/>
  <c r="U1876" i="14"/>
  <c r="S1876" i="14"/>
  <c r="Q1876" i="14"/>
  <c r="O1876" i="14"/>
  <c r="M1876" i="14"/>
  <c r="H1875" i="14"/>
  <c r="J1875" i="14"/>
  <c r="X1875" i="14"/>
  <c r="W1875" i="14"/>
  <c r="U1875" i="14"/>
  <c r="S1875" i="14"/>
  <c r="Q1875" i="14"/>
  <c r="O1875" i="14"/>
  <c r="M1875" i="14"/>
  <c r="H1874" i="14"/>
  <c r="J1874" i="14"/>
  <c r="X1874" i="14"/>
  <c r="W1874" i="14"/>
  <c r="U1874" i="14"/>
  <c r="S1874" i="14"/>
  <c r="Q1874" i="14"/>
  <c r="O1874" i="14"/>
  <c r="M1874" i="14"/>
  <c r="H1873" i="14"/>
  <c r="J1873" i="14"/>
  <c r="X1873" i="14"/>
  <c r="W1873" i="14"/>
  <c r="U1873" i="14"/>
  <c r="S1873" i="14"/>
  <c r="Q1873" i="14"/>
  <c r="O1873" i="14"/>
  <c r="M1873" i="14"/>
  <c r="H1872" i="14"/>
  <c r="J1872" i="14"/>
  <c r="X1872" i="14"/>
  <c r="W1872" i="14"/>
  <c r="U1872" i="14"/>
  <c r="S1872" i="14"/>
  <c r="Q1872" i="14"/>
  <c r="O1872" i="14"/>
  <c r="M1872" i="14"/>
  <c r="H1871" i="14"/>
  <c r="J1871" i="14"/>
  <c r="X1871" i="14"/>
  <c r="W1871" i="14"/>
  <c r="U1871" i="14"/>
  <c r="S1871" i="14"/>
  <c r="Q1871" i="14"/>
  <c r="O1871" i="14"/>
  <c r="M1871" i="14"/>
  <c r="H1870" i="14"/>
  <c r="J1870" i="14"/>
  <c r="X1870" i="14"/>
  <c r="W1870" i="14"/>
  <c r="U1870" i="14"/>
  <c r="S1870" i="14"/>
  <c r="Q1870" i="14"/>
  <c r="O1870" i="14"/>
  <c r="M1870" i="14"/>
  <c r="H1869" i="14"/>
  <c r="J1869" i="14"/>
  <c r="X1869" i="14"/>
  <c r="W1869" i="14"/>
  <c r="U1869" i="14"/>
  <c r="S1869" i="14"/>
  <c r="Q1869" i="14"/>
  <c r="O1869" i="14"/>
  <c r="M1869" i="14"/>
  <c r="H1868" i="14"/>
  <c r="J1868" i="14"/>
  <c r="X1868" i="14"/>
  <c r="W1868" i="14"/>
  <c r="U1868" i="14"/>
  <c r="S1868" i="14"/>
  <c r="Q1868" i="14"/>
  <c r="O1868" i="14"/>
  <c r="M1868" i="14"/>
  <c r="H1867" i="14"/>
  <c r="J1867" i="14"/>
  <c r="X1867" i="14"/>
  <c r="W1867" i="14"/>
  <c r="U1867" i="14"/>
  <c r="S1867" i="14"/>
  <c r="Q1867" i="14"/>
  <c r="O1867" i="14"/>
  <c r="M1867" i="14"/>
  <c r="H1866" i="14"/>
  <c r="J1866" i="14"/>
  <c r="X1866" i="14"/>
  <c r="W1866" i="14"/>
  <c r="U1866" i="14"/>
  <c r="S1866" i="14"/>
  <c r="Q1866" i="14"/>
  <c r="O1866" i="14"/>
  <c r="M1866" i="14"/>
  <c r="H1865" i="14"/>
  <c r="J1865" i="14"/>
  <c r="X1865" i="14"/>
  <c r="W1865" i="14"/>
  <c r="U1865" i="14"/>
  <c r="S1865" i="14"/>
  <c r="Q1865" i="14"/>
  <c r="O1865" i="14"/>
  <c r="M1865" i="14"/>
  <c r="H1864" i="14"/>
  <c r="J1864" i="14"/>
  <c r="X1864" i="14"/>
  <c r="W1864" i="14"/>
  <c r="U1864" i="14"/>
  <c r="S1864" i="14"/>
  <c r="Q1864" i="14"/>
  <c r="O1864" i="14"/>
  <c r="M1864" i="14"/>
  <c r="H1863" i="14"/>
  <c r="J1863" i="14"/>
  <c r="X1863" i="14"/>
  <c r="W1863" i="14"/>
  <c r="U1863" i="14"/>
  <c r="S1863" i="14"/>
  <c r="Q1863" i="14"/>
  <c r="O1863" i="14"/>
  <c r="M1863" i="14"/>
  <c r="H1862" i="14"/>
  <c r="J1862" i="14"/>
  <c r="X1862" i="14"/>
  <c r="W1862" i="14"/>
  <c r="U1862" i="14"/>
  <c r="S1862" i="14"/>
  <c r="Q1862" i="14"/>
  <c r="O1862" i="14"/>
  <c r="M1862" i="14"/>
  <c r="H1861" i="14"/>
  <c r="J1861" i="14"/>
  <c r="X1861" i="14"/>
  <c r="W1861" i="14"/>
  <c r="U1861" i="14"/>
  <c r="S1861" i="14"/>
  <c r="Q1861" i="14"/>
  <c r="O1861" i="14"/>
  <c r="M1861" i="14"/>
  <c r="H1860" i="14"/>
  <c r="J1860" i="14"/>
  <c r="X1860" i="14"/>
  <c r="W1860" i="14"/>
  <c r="U1860" i="14"/>
  <c r="S1860" i="14"/>
  <c r="Q1860" i="14"/>
  <c r="O1860" i="14"/>
  <c r="M1860" i="14"/>
  <c r="H1859" i="14"/>
  <c r="J1859" i="14"/>
  <c r="X1859" i="14"/>
  <c r="W1859" i="14"/>
  <c r="U1859" i="14"/>
  <c r="S1859" i="14"/>
  <c r="Q1859" i="14"/>
  <c r="O1859" i="14"/>
  <c r="M1859" i="14"/>
  <c r="H1858" i="14"/>
  <c r="J1858" i="14"/>
  <c r="X1858" i="14"/>
  <c r="W1858" i="14"/>
  <c r="U1858" i="14"/>
  <c r="S1858" i="14"/>
  <c r="Q1858" i="14"/>
  <c r="O1858" i="14"/>
  <c r="M1858" i="14"/>
  <c r="H1857" i="14"/>
  <c r="J1857" i="14"/>
  <c r="X1857" i="14"/>
  <c r="W1857" i="14"/>
  <c r="U1857" i="14"/>
  <c r="S1857" i="14"/>
  <c r="Q1857" i="14"/>
  <c r="O1857" i="14"/>
  <c r="M1857" i="14"/>
  <c r="H1856" i="14"/>
  <c r="J1856" i="14"/>
  <c r="X1856" i="14"/>
  <c r="W1856" i="14"/>
  <c r="U1856" i="14"/>
  <c r="S1856" i="14"/>
  <c r="Q1856" i="14"/>
  <c r="O1856" i="14"/>
  <c r="M1856" i="14"/>
  <c r="H1855" i="14"/>
  <c r="J1855" i="14"/>
  <c r="X1855" i="14"/>
  <c r="W1855" i="14"/>
  <c r="U1855" i="14"/>
  <c r="S1855" i="14"/>
  <c r="Q1855" i="14"/>
  <c r="O1855" i="14"/>
  <c r="M1855" i="14"/>
  <c r="H1854" i="14"/>
  <c r="J1854" i="14"/>
  <c r="X1854" i="14"/>
  <c r="W1854" i="14"/>
  <c r="U1854" i="14"/>
  <c r="S1854" i="14"/>
  <c r="Q1854" i="14"/>
  <c r="O1854" i="14"/>
  <c r="M1854" i="14"/>
  <c r="H1853" i="14"/>
  <c r="J1853" i="14"/>
  <c r="X1853" i="14"/>
  <c r="W1853" i="14"/>
  <c r="U1853" i="14"/>
  <c r="S1853" i="14"/>
  <c r="Q1853" i="14"/>
  <c r="O1853" i="14"/>
  <c r="M1853" i="14"/>
  <c r="H1852" i="14"/>
  <c r="J1852" i="14"/>
  <c r="X1852" i="14"/>
  <c r="W1852" i="14"/>
  <c r="U1852" i="14"/>
  <c r="S1852" i="14"/>
  <c r="Q1852" i="14"/>
  <c r="O1852" i="14"/>
  <c r="M1852" i="14"/>
  <c r="H1851" i="14"/>
  <c r="J1851" i="14"/>
  <c r="X1851" i="14"/>
  <c r="W1851" i="14"/>
  <c r="U1851" i="14"/>
  <c r="S1851" i="14"/>
  <c r="Q1851" i="14"/>
  <c r="O1851" i="14"/>
  <c r="M1851" i="14"/>
  <c r="H1850" i="14"/>
  <c r="J1850" i="14"/>
  <c r="X1850" i="14"/>
  <c r="W1850" i="14"/>
  <c r="U1850" i="14"/>
  <c r="S1850" i="14"/>
  <c r="Q1850" i="14"/>
  <c r="O1850" i="14"/>
  <c r="M1850" i="14"/>
  <c r="H1849" i="14"/>
  <c r="J1849" i="14"/>
  <c r="X1849" i="14"/>
  <c r="W1849" i="14"/>
  <c r="U1849" i="14"/>
  <c r="S1849" i="14"/>
  <c r="Q1849" i="14"/>
  <c r="O1849" i="14"/>
  <c r="M1849" i="14"/>
  <c r="H1848" i="14"/>
  <c r="J1848" i="14"/>
  <c r="X1848" i="14"/>
  <c r="W1848" i="14"/>
  <c r="U1848" i="14"/>
  <c r="S1848" i="14"/>
  <c r="Q1848" i="14"/>
  <c r="O1848" i="14"/>
  <c r="M1848" i="14"/>
  <c r="H1847" i="14"/>
  <c r="J1847" i="14"/>
  <c r="X1847" i="14"/>
  <c r="W1847" i="14"/>
  <c r="U1847" i="14"/>
  <c r="S1847" i="14"/>
  <c r="Q1847" i="14"/>
  <c r="O1847" i="14"/>
  <c r="M1847" i="14"/>
  <c r="H1846" i="14"/>
  <c r="J1846" i="14"/>
  <c r="X1846" i="14"/>
  <c r="W1846" i="14"/>
  <c r="U1846" i="14"/>
  <c r="S1846" i="14"/>
  <c r="Q1846" i="14"/>
  <c r="O1846" i="14"/>
  <c r="M1846" i="14"/>
  <c r="H1845" i="14"/>
  <c r="J1845" i="14"/>
  <c r="X1845" i="14"/>
  <c r="W1845" i="14"/>
  <c r="U1845" i="14"/>
  <c r="S1845" i="14"/>
  <c r="Q1845" i="14"/>
  <c r="O1845" i="14"/>
  <c r="M1845" i="14"/>
  <c r="H1844" i="14"/>
  <c r="J1844" i="14"/>
  <c r="X1844" i="14"/>
  <c r="W1844" i="14"/>
  <c r="U1844" i="14"/>
  <c r="S1844" i="14"/>
  <c r="Q1844" i="14"/>
  <c r="O1844" i="14"/>
  <c r="M1844" i="14"/>
  <c r="H1843" i="14"/>
  <c r="J1843" i="14"/>
  <c r="X1843" i="14"/>
  <c r="W1843" i="14"/>
  <c r="U1843" i="14"/>
  <c r="S1843" i="14"/>
  <c r="Q1843" i="14"/>
  <c r="O1843" i="14"/>
  <c r="M1843" i="14"/>
  <c r="H1842" i="14"/>
  <c r="J1842" i="14"/>
  <c r="X1842" i="14"/>
  <c r="W1842" i="14"/>
  <c r="U1842" i="14"/>
  <c r="S1842" i="14"/>
  <c r="Q1842" i="14"/>
  <c r="O1842" i="14"/>
  <c r="M1842" i="14"/>
  <c r="H1841" i="14"/>
  <c r="J1841" i="14"/>
  <c r="X1841" i="14"/>
  <c r="W1841" i="14"/>
  <c r="U1841" i="14"/>
  <c r="S1841" i="14"/>
  <c r="Q1841" i="14"/>
  <c r="O1841" i="14"/>
  <c r="M1841" i="14"/>
  <c r="H1840" i="14"/>
  <c r="J1840" i="14"/>
  <c r="X1840" i="14"/>
  <c r="W1840" i="14"/>
  <c r="U1840" i="14"/>
  <c r="S1840" i="14"/>
  <c r="Q1840" i="14"/>
  <c r="O1840" i="14"/>
  <c r="M1840" i="14"/>
  <c r="H1839" i="14"/>
  <c r="J1839" i="14"/>
  <c r="U1839" i="14"/>
  <c r="Q1839" i="14"/>
  <c r="M1839" i="14"/>
  <c r="H1838" i="14"/>
  <c r="J1838" i="14"/>
  <c r="U1838" i="14"/>
  <c r="Q1838" i="14"/>
  <c r="M1838" i="14"/>
  <c r="H1837" i="14"/>
  <c r="J1837" i="14"/>
  <c r="U1837" i="14"/>
  <c r="Q1837" i="14"/>
  <c r="M1837" i="14"/>
  <c r="H1836" i="14"/>
  <c r="J1836" i="14"/>
  <c r="U1836" i="14"/>
  <c r="Q1836" i="14"/>
  <c r="M1836" i="14"/>
  <c r="H1835" i="14"/>
  <c r="J1835" i="14"/>
  <c r="U1835" i="14"/>
  <c r="Q1835" i="14"/>
  <c r="M1835" i="14"/>
  <c r="H1834" i="14"/>
  <c r="J1834" i="14"/>
  <c r="U1834" i="14"/>
  <c r="Q1834" i="14"/>
  <c r="M1834" i="14"/>
  <c r="H1833" i="14"/>
  <c r="J1833" i="14"/>
  <c r="U1833" i="14"/>
  <c r="Q1833" i="14"/>
  <c r="M1833" i="14"/>
  <c r="H1832" i="14"/>
  <c r="J1832" i="14"/>
  <c r="U1832" i="14"/>
  <c r="Q1832" i="14"/>
  <c r="M1832" i="14"/>
  <c r="H1831" i="14"/>
  <c r="J1831" i="14"/>
  <c r="U1831" i="14"/>
  <c r="Q1831" i="14"/>
  <c r="M1831" i="14"/>
  <c r="H1830" i="14"/>
  <c r="J1830" i="14"/>
  <c r="U1830" i="14"/>
  <c r="Q1830" i="14"/>
  <c r="M1830" i="14"/>
  <c r="H1829" i="14"/>
  <c r="J1829" i="14"/>
  <c r="U1829" i="14"/>
  <c r="Q1829" i="14"/>
  <c r="M1829" i="14"/>
  <c r="H1828" i="14"/>
  <c r="J1828" i="14"/>
  <c r="U1828" i="14"/>
  <c r="Q1828" i="14"/>
  <c r="M1828" i="14"/>
  <c r="H1827" i="14"/>
  <c r="J1827" i="14"/>
  <c r="U1827" i="14"/>
  <c r="Q1827" i="14"/>
  <c r="M1827" i="14"/>
  <c r="H1826" i="14"/>
  <c r="J1826" i="14"/>
  <c r="U1826" i="14"/>
  <c r="Q1826" i="14"/>
  <c r="M1826" i="14"/>
  <c r="H1825" i="14"/>
  <c r="J1825" i="14"/>
  <c r="U1825" i="14"/>
  <c r="Q1825" i="14"/>
  <c r="M1825" i="14"/>
  <c r="H1824" i="14"/>
  <c r="J1824" i="14"/>
  <c r="U1824" i="14"/>
  <c r="Q1824" i="14"/>
  <c r="M1824" i="14"/>
  <c r="H1823" i="14"/>
  <c r="J1823" i="14"/>
  <c r="U1823" i="14"/>
  <c r="Q1823" i="14"/>
  <c r="M1823" i="14"/>
  <c r="H1822" i="14"/>
  <c r="J1822" i="14"/>
  <c r="U1822" i="14"/>
  <c r="Q1822" i="14"/>
  <c r="M1822" i="14"/>
  <c r="H1821" i="14"/>
  <c r="J1821" i="14"/>
  <c r="U1821" i="14"/>
  <c r="Q1821" i="14"/>
  <c r="M1821" i="14"/>
  <c r="H1820" i="14"/>
  <c r="J1820" i="14"/>
  <c r="U1820" i="14"/>
  <c r="Q1820" i="14"/>
  <c r="M1820" i="14"/>
  <c r="H1819" i="14"/>
  <c r="J1819" i="14"/>
  <c r="U1819" i="14"/>
  <c r="Q1819" i="14"/>
  <c r="M1819" i="14"/>
  <c r="H1818" i="14"/>
  <c r="J1818" i="14"/>
  <c r="U1818" i="14"/>
  <c r="Q1818" i="14"/>
  <c r="M1818" i="14"/>
  <c r="H1817" i="14"/>
  <c r="J1817" i="14"/>
  <c r="U1817" i="14"/>
  <c r="Q1817" i="14"/>
  <c r="M1817" i="14"/>
  <c r="H1816" i="14"/>
  <c r="J1816" i="14"/>
  <c r="U1816" i="14"/>
  <c r="Q1816" i="14"/>
  <c r="M1816" i="14"/>
  <c r="H1815" i="14"/>
  <c r="J1815" i="14"/>
  <c r="U1815" i="14"/>
  <c r="Q1815" i="14"/>
  <c r="M1815" i="14"/>
  <c r="H1814" i="14"/>
  <c r="J1814" i="14"/>
  <c r="U1814" i="14"/>
  <c r="Q1814" i="14"/>
  <c r="M1814" i="14"/>
  <c r="H1813" i="14"/>
  <c r="J1813" i="14"/>
  <c r="U1813" i="14"/>
  <c r="Q1813" i="14"/>
  <c r="M1813" i="14"/>
  <c r="H1812" i="14"/>
  <c r="J1812" i="14"/>
  <c r="U1812" i="14"/>
  <c r="Q1812" i="14"/>
  <c r="M1812" i="14"/>
  <c r="H1811" i="14"/>
  <c r="J1811" i="14"/>
  <c r="U1811" i="14"/>
  <c r="Q1811" i="14"/>
  <c r="M1811" i="14"/>
  <c r="H1810" i="14"/>
  <c r="J1810" i="14"/>
  <c r="U1810" i="14"/>
  <c r="Q1810" i="14"/>
  <c r="M1810" i="14"/>
  <c r="H1809" i="14"/>
  <c r="J1809" i="14"/>
  <c r="U1809" i="14"/>
  <c r="Q1809" i="14"/>
  <c r="M1809" i="14"/>
  <c r="H1808" i="14"/>
  <c r="J1808" i="14"/>
  <c r="U1808" i="14"/>
  <c r="Q1808" i="14"/>
  <c r="M1808" i="14"/>
  <c r="H1807" i="14"/>
  <c r="J1807" i="14"/>
  <c r="U1807" i="14"/>
  <c r="Q1807" i="14"/>
  <c r="M1807" i="14"/>
  <c r="H1806" i="14"/>
  <c r="J1806" i="14"/>
  <c r="U1806" i="14"/>
  <c r="Q1806" i="14"/>
  <c r="M1806" i="14"/>
  <c r="H1805" i="14"/>
  <c r="J1805" i="14"/>
  <c r="U1805" i="14"/>
  <c r="Q1805" i="14"/>
  <c r="M1805" i="14"/>
  <c r="H1804" i="14"/>
  <c r="J1804" i="14"/>
  <c r="U1804" i="14"/>
  <c r="Q1804" i="14"/>
  <c r="M1804" i="14"/>
  <c r="H1803" i="14"/>
  <c r="J1803" i="14"/>
  <c r="U1803" i="14"/>
  <c r="Q1803" i="14"/>
  <c r="M1803" i="14"/>
  <c r="H1802" i="14"/>
  <c r="J1802" i="14"/>
  <c r="U1802" i="14"/>
  <c r="Q1802" i="14"/>
  <c r="M1802" i="14"/>
  <c r="H1801" i="14"/>
  <c r="J1801" i="14"/>
  <c r="U1801" i="14"/>
  <c r="Q1801" i="14"/>
  <c r="M1801" i="14"/>
  <c r="H1800" i="14"/>
  <c r="J1800" i="14"/>
  <c r="U1800" i="14"/>
  <c r="Q1800" i="14"/>
  <c r="M1800" i="14"/>
  <c r="H1799" i="14"/>
  <c r="J1799" i="14"/>
  <c r="U1799" i="14"/>
  <c r="Q1799" i="14"/>
  <c r="M1799" i="14"/>
  <c r="H1798" i="14"/>
  <c r="J1798" i="14"/>
  <c r="U1798" i="14"/>
  <c r="Q1798" i="14"/>
  <c r="M1798" i="14"/>
  <c r="H1797" i="14"/>
  <c r="J1797" i="14"/>
  <c r="U1797" i="14"/>
  <c r="Q1797" i="14"/>
  <c r="M1797" i="14"/>
  <c r="H1796" i="14"/>
  <c r="J1796" i="14"/>
  <c r="U1796" i="14"/>
  <c r="Q1796" i="14"/>
  <c r="M1796" i="14"/>
  <c r="H1795" i="14"/>
  <c r="J1795" i="14"/>
  <c r="U1795" i="14"/>
  <c r="Q1795" i="14"/>
  <c r="M1795" i="14"/>
  <c r="H1794" i="14"/>
  <c r="J1794" i="14"/>
  <c r="U1794" i="14"/>
  <c r="Q1794" i="14"/>
  <c r="M1794" i="14"/>
  <c r="H1793" i="14"/>
  <c r="J1793" i="14"/>
  <c r="U1793" i="14"/>
  <c r="Q1793" i="14"/>
  <c r="M1793" i="14"/>
  <c r="H1792" i="14"/>
  <c r="J1792" i="14"/>
  <c r="U1792" i="14"/>
  <c r="Q1792" i="14"/>
  <c r="M1792" i="14"/>
  <c r="H1791" i="14"/>
  <c r="J1791" i="14"/>
  <c r="U1791" i="14"/>
  <c r="Q1791" i="14"/>
  <c r="M1791" i="14"/>
  <c r="H1790" i="14"/>
  <c r="J1790" i="14"/>
  <c r="U1790" i="14"/>
  <c r="Q1790" i="14"/>
  <c r="M1790" i="14"/>
  <c r="H1789" i="14"/>
  <c r="J1789" i="14"/>
  <c r="U1789" i="14"/>
  <c r="Q1789" i="14"/>
  <c r="M1789" i="14"/>
  <c r="H1788" i="14"/>
  <c r="J1788" i="14"/>
  <c r="U1788" i="14"/>
  <c r="Q1788" i="14"/>
  <c r="M1788" i="14"/>
  <c r="H1787" i="14"/>
  <c r="J1787" i="14"/>
  <c r="U1787" i="14"/>
  <c r="Q1787" i="14"/>
  <c r="M1787" i="14"/>
  <c r="H1786" i="14"/>
  <c r="J1786" i="14"/>
  <c r="U1786" i="14"/>
  <c r="Q1786" i="14"/>
  <c r="M1786" i="14"/>
  <c r="H1785" i="14"/>
  <c r="J1785" i="14"/>
  <c r="U1785" i="14"/>
  <c r="Q1785" i="14"/>
  <c r="M1785" i="14"/>
  <c r="H1784" i="14"/>
  <c r="J1784" i="14"/>
  <c r="U1784" i="14"/>
  <c r="Q1784" i="14"/>
  <c r="M1784" i="14"/>
  <c r="H1783" i="14"/>
  <c r="J1783" i="14"/>
  <c r="U1783" i="14"/>
  <c r="Q1783" i="14"/>
  <c r="M1783" i="14"/>
  <c r="H1782" i="14"/>
  <c r="J1782" i="14"/>
  <c r="U1782" i="14"/>
  <c r="Q1782" i="14"/>
  <c r="M1782" i="14"/>
  <c r="H1781" i="14"/>
  <c r="J1781" i="14"/>
  <c r="U1781" i="14"/>
  <c r="Q1781" i="14"/>
  <c r="M1781" i="14"/>
  <c r="H1780" i="14"/>
  <c r="J1780" i="14"/>
  <c r="U1780" i="14"/>
  <c r="Q1780" i="14"/>
  <c r="M1780" i="14"/>
  <c r="H1779" i="14"/>
  <c r="J1779" i="14"/>
  <c r="U1779" i="14"/>
  <c r="Q1779" i="14"/>
  <c r="M1779" i="14"/>
  <c r="H1778" i="14"/>
  <c r="J1778" i="14"/>
  <c r="U1778" i="14"/>
  <c r="Q1778" i="14"/>
  <c r="M1778" i="14"/>
  <c r="H1777" i="14"/>
  <c r="J1777" i="14"/>
  <c r="U1777" i="14"/>
  <c r="Q1777" i="14"/>
  <c r="M1777" i="14"/>
  <c r="H1776" i="14"/>
  <c r="J1776" i="14"/>
  <c r="U1776" i="14"/>
  <c r="Q1776" i="14"/>
  <c r="M1776" i="14"/>
  <c r="H1775" i="14"/>
  <c r="J1775" i="14"/>
  <c r="U1775" i="14"/>
  <c r="Q1775" i="14"/>
  <c r="M1775" i="14"/>
  <c r="H1774" i="14"/>
  <c r="J1774" i="14"/>
  <c r="U1774" i="14"/>
  <c r="Q1774" i="14"/>
  <c r="M1774" i="14"/>
  <c r="H1773" i="14"/>
  <c r="J1773" i="14"/>
  <c r="U1773" i="14"/>
  <c r="Q1773" i="14"/>
  <c r="M1773" i="14"/>
  <c r="H1772" i="14"/>
  <c r="J1772" i="14"/>
  <c r="U1772" i="14"/>
  <c r="Q1772" i="14"/>
  <c r="M1772" i="14"/>
  <c r="H1771" i="14"/>
  <c r="J1771" i="14"/>
  <c r="U1771" i="14"/>
  <c r="Q1771" i="14"/>
  <c r="M1771" i="14"/>
  <c r="H1770" i="14"/>
  <c r="J1770" i="14"/>
  <c r="U1770" i="14"/>
  <c r="Q1770" i="14"/>
  <c r="M1770" i="14"/>
  <c r="H1769" i="14"/>
  <c r="J1769" i="14"/>
  <c r="U1769" i="14"/>
  <c r="Q1769" i="14"/>
  <c r="M1769" i="14"/>
  <c r="H1768" i="14"/>
  <c r="J1768" i="14"/>
  <c r="U1768" i="14"/>
  <c r="Q1768" i="14"/>
  <c r="M1768" i="14"/>
  <c r="H1767" i="14"/>
  <c r="J1767" i="14"/>
  <c r="U1767" i="14"/>
  <c r="Q1767" i="14"/>
  <c r="M1767" i="14"/>
  <c r="H1766" i="14"/>
  <c r="J1766" i="14"/>
  <c r="U1766" i="14"/>
  <c r="Q1766" i="14"/>
  <c r="M1766" i="14"/>
  <c r="H1765" i="14"/>
  <c r="J1765" i="14"/>
  <c r="U1765" i="14"/>
  <c r="Q1765" i="14"/>
  <c r="M1765" i="14"/>
  <c r="H1764" i="14"/>
  <c r="J1764" i="14"/>
  <c r="U1764" i="14"/>
  <c r="Q1764" i="14"/>
  <c r="M1764" i="14"/>
  <c r="H1763" i="14"/>
  <c r="J1763" i="14"/>
  <c r="U1763" i="14"/>
  <c r="Q1763" i="14"/>
  <c r="M1763" i="14"/>
  <c r="H1762" i="14"/>
  <c r="J1762" i="14"/>
  <c r="U1762" i="14"/>
  <c r="Q1762" i="14"/>
  <c r="M1762" i="14"/>
  <c r="H1761" i="14"/>
  <c r="J1761" i="14"/>
  <c r="U1761" i="14"/>
  <c r="Q1761" i="14"/>
  <c r="M1761" i="14"/>
  <c r="H1760" i="14"/>
  <c r="J1760" i="14"/>
  <c r="U1760" i="14"/>
  <c r="Q1760" i="14"/>
  <c r="M1760" i="14"/>
  <c r="H1759" i="14"/>
  <c r="J1759" i="14"/>
  <c r="U1759" i="14"/>
  <c r="Q1759" i="14"/>
  <c r="M1759" i="14"/>
  <c r="H1758" i="14"/>
  <c r="J1758" i="14"/>
  <c r="U1758" i="14"/>
  <c r="Q1758" i="14"/>
  <c r="M1758" i="14"/>
  <c r="H1757" i="14"/>
  <c r="J1757" i="14"/>
  <c r="U1757" i="14"/>
  <c r="Q1757" i="14"/>
  <c r="M1757" i="14"/>
  <c r="H1756" i="14"/>
  <c r="J1756" i="14"/>
  <c r="U1756" i="14"/>
  <c r="Q1756" i="14"/>
  <c r="M1756" i="14"/>
  <c r="H1755" i="14"/>
  <c r="J1755" i="14"/>
  <c r="U1755" i="14"/>
  <c r="Q1755" i="14"/>
  <c r="M1755" i="14"/>
  <c r="H1754" i="14"/>
  <c r="J1754" i="14"/>
  <c r="U1754" i="14"/>
  <c r="Q1754" i="14"/>
  <c r="M1754" i="14"/>
  <c r="H1753" i="14"/>
  <c r="J1753" i="14"/>
  <c r="U1753" i="14"/>
  <c r="Q1753" i="14"/>
  <c r="M1753" i="14"/>
  <c r="H1752" i="14"/>
  <c r="J1752" i="14"/>
  <c r="U1752" i="14"/>
  <c r="Q1752" i="14"/>
  <c r="M1752" i="14"/>
  <c r="H1751" i="14"/>
  <c r="J1751" i="14"/>
  <c r="U1751" i="14"/>
  <c r="Q1751" i="14"/>
  <c r="M1751" i="14"/>
  <c r="H1750" i="14"/>
  <c r="J1750" i="14"/>
  <c r="U1750" i="14"/>
  <c r="Q1750" i="14"/>
  <c r="M1750" i="14"/>
  <c r="H1749" i="14"/>
  <c r="J1749" i="14"/>
  <c r="U1749" i="14"/>
  <c r="Q1749" i="14"/>
  <c r="M1749" i="14"/>
  <c r="H1748" i="14"/>
  <c r="J1748" i="14"/>
  <c r="U1748" i="14"/>
  <c r="Q1748" i="14"/>
  <c r="M1748" i="14"/>
  <c r="H1747" i="14"/>
  <c r="J1747" i="14"/>
  <c r="U1747" i="14"/>
  <c r="Q1747" i="14"/>
  <c r="M1747" i="14"/>
  <c r="H1746" i="14"/>
  <c r="J1746" i="14"/>
  <c r="U1746" i="14"/>
  <c r="Q1746" i="14"/>
  <c r="M1746" i="14"/>
  <c r="H1745" i="14"/>
  <c r="J1745" i="14"/>
  <c r="U1745" i="14"/>
  <c r="Q1745" i="14"/>
  <c r="M1745" i="14"/>
  <c r="H1744" i="14"/>
  <c r="J1744" i="14"/>
  <c r="U1744" i="14"/>
  <c r="Q1744" i="14"/>
  <c r="M1744" i="14"/>
  <c r="H1743" i="14"/>
  <c r="J1743" i="14"/>
  <c r="U1743" i="14"/>
  <c r="Q1743" i="14"/>
  <c r="M1743" i="14"/>
  <c r="H1742" i="14"/>
  <c r="J1742" i="14"/>
  <c r="U1742" i="14"/>
  <c r="Q1742" i="14"/>
  <c r="M1742" i="14"/>
  <c r="H1741" i="14"/>
  <c r="J1741" i="14"/>
  <c r="U1741" i="14"/>
  <c r="Q1741" i="14"/>
  <c r="M1741" i="14"/>
  <c r="H1740" i="14"/>
  <c r="J1740" i="14"/>
  <c r="U1740" i="14"/>
  <c r="Q1740" i="14"/>
  <c r="M1740" i="14"/>
  <c r="H1739" i="14"/>
  <c r="J1739" i="14"/>
  <c r="U1739" i="14"/>
  <c r="Q1739" i="14"/>
  <c r="M1739" i="14"/>
  <c r="H1738" i="14"/>
  <c r="J1738" i="14"/>
  <c r="U1738" i="14"/>
  <c r="Q1738" i="14"/>
  <c r="M1738" i="14"/>
  <c r="H1737" i="14"/>
  <c r="J1737" i="14"/>
  <c r="U1737" i="14"/>
  <c r="Q1737" i="14"/>
  <c r="M1737" i="14"/>
  <c r="H1736" i="14"/>
  <c r="J1736" i="14"/>
  <c r="U1736" i="14"/>
  <c r="Q1736" i="14"/>
  <c r="M1736" i="14"/>
  <c r="H1735" i="14"/>
  <c r="J1735" i="14"/>
  <c r="U1735" i="14"/>
  <c r="Q1735" i="14"/>
  <c r="M1735" i="14"/>
  <c r="H1734" i="14"/>
  <c r="J1734" i="14"/>
  <c r="U1734" i="14"/>
  <c r="Q1734" i="14"/>
  <c r="M1734" i="14"/>
  <c r="H1733" i="14"/>
  <c r="J1733" i="14"/>
  <c r="U1733" i="14"/>
  <c r="Q1733" i="14"/>
  <c r="M1733" i="14"/>
  <c r="H1732" i="14"/>
  <c r="J1732" i="14"/>
  <c r="U1732" i="14"/>
  <c r="Q1732" i="14"/>
  <c r="M1732" i="14"/>
  <c r="H1731" i="14"/>
  <c r="J1731" i="14"/>
  <c r="U1731" i="14"/>
  <c r="Q1731" i="14"/>
  <c r="M1731" i="14"/>
  <c r="H1730" i="14"/>
  <c r="J1730" i="14"/>
  <c r="U1730" i="14"/>
  <c r="Q1730" i="14"/>
  <c r="M1730" i="14"/>
  <c r="H1729" i="14"/>
  <c r="J1729" i="14"/>
  <c r="U1729" i="14"/>
  <c r="Q1729" i="14"/>
  <c r="M1729" i="14"/>
  <c r="H1728" i="14"/>
  <c r="J1728" i="14"/>
  <c r="U1728" i="14"/>
  <c r="Q1728" i="14"/>
  <c r="M1728" i="14"/>
  <c r="H1727" i="14"/>
  <c r="J1727" i="14"/>
  <c r="U1727" i="14"/>
  <c r="Q1727" i="14"/>
  <c r="M1727" i="14"/>
  <c r="H1726" i="14"/>
  <c r="J1726" i="14"/>
  <c r="U1726" i="14"/>
  <c r="Q1726" i="14"/>
  <c r="M1726" i="14"/>
  <c r="H1725" i="14"/>
  <c r="J1725" i="14"/>
  <c r="U1725" i="14"/>
  <c r="Q1725" i="14"/>
  <c r="M1725" i="14"/>
  <c r="H1724" i="14"/>
  <c r="J1724" i="14"/>
  <c r="U1724" i="14"/>
  <c r="Q1724" i="14"/>
  <c r="M1724" i="14"/>
  <c r="H1723" i="14"/>
  <c r="J1723" i="14"/>
  <c r="U1723" i="14"/>
  <c r="Q1723" i="14"/>
  <c r="M1723" i="14"/>
  <c r="H1722" i="14"/>
  <c r="J1722" i="14"/>
  <c r="U1722" i="14"/>
  <c r="Q1722" i="14"/>
  <c r="M1722" i="14"/>
  <c r="H1721" i="14"/>
  <c r="J1721" i="14"/>
  <c r="U1721" i="14"/>
  <c r="Q1721" i="14"/>
  <c r="M1721" i="14"/>
  <c r="H1720" i="14"/>
  <c r="J1720" i="14"/>
  <c r="U1720" i="14"/>
  <c r="Q1720" i="14"/>
  <c r="M1720" i="14"/>
  <c r="H1719" i="14"/>
  <c r="J1719" i="14"/>
  <c r="U1719" i="14"/>
  <c r="Q1719" i="14"/>
  <c r="M1719" i="14"/>
  <c r="H1718" i="14"/>
  <c r="J1718" i="14"/>
  <c r="U1718" i="14"/>
  <c r="Q1718" i="14"/>
  <c r="M1718" i="14"/>
  <c r="H1717" i="14"/>
  <c r="J1717" i="14"/>
  <c r="U1717" i="14"/>
  <c r="Q1717" i="14"/>
  <c r="M1717" i="14"/>
  <c r="H1716" i="14"/>
  <c r="J1716" i="14"/>
  <c r="U1716" i="14"/>
  <c r="Q1716" i="14"/>
  <c r="M1716" i="14"/>
  <c r="H1715" i="14"/>
  <c r="J1715" i="14"/>
  <c r="U1715" i="14"/>
  <c r="Q1715" i="14"/>
  <c r="M1715" i="14"/>
  <c r="H1714" i="14"/>
  <c r="J1714" i="14"/>
  <c r="U1714" i="14"/>
  <c r="Q1714" i="14"/>
  <c r="M1714" i="14"/>
  <c r="H1713" i="14"/>
  <c r="J1713" i="14"/>
  <c r="U1713" i="14"/>
  <c r="Q1713" i="14"/>
  <c r="M1713" i="14"/>
  <c r="H1712" i="14"/>
  <c r="J1712" i="14"/>
  <c r="U1712" i="14"/>
  <c r="Q1712" i="14"/>
  <c r="M1712" i="14"/>
  <c r="H1711" i="14"/>
  <c r="J1711" i="14"/>
  <c r="U1711" i="14"/>
  <c r="Q1711" i="14"/>
  <c r="M1711" i="14"/>
  <c r="H1710" i="14"/>
  <c r="J1710" i="14"/>
  <c r="U1710" i="14"/>
  <c r="Q1710" i="14"/>
  <c r="M1710" i="14"/>
  <c r="H1709" i="14"/>
  <c r="J1709" i="14"/>
  <c r="U1709" i="14"/>
  <c r="Q1709" i="14"/>
  <c r="M1709" i="14"/>
  <c r="H1708" i="14"/>
  <c r="J1708" i="14"/>
  <c r="U1708" i="14"/>
  <c r="Q1708" i="14"/>
  <c r="M1708" i="14"/>
  <c r="H1707" i="14"/>
  <c r="J1707" i="14"/>
  <c r="U1707" i="14"/>
  <c r="Q1707" i="14"/>
  <c r="M1707" i="14"/>
  <c r="H1706" i="14"/>
  <c r="J1706" i="14"/>
  <c r="U1706" i="14"/>
  <c r="Q1706" i="14"/>
  <c r="M1706" i="14"/>
  <c r="H1705" i="14"/>
  <c r="J1705" i="14"/>
  <c r="U1705" i="14"/>
  <c r="Q1705" i="14"/>
  <c r="M1705" i="14"/>
  <c r="H1704" i="14"/>
  <c r="J1704" i="14"/>
  <c r="U1704" i="14"/>
  <c r="Q1704" i="14"/>
  <c r="M1704" i="14"/>
  <c r="H1703" i="14"/>
  <c r="J1703" i="14"/>
  <c r="U1703" i="14"/>
  <c r="Q1703" i="14"/>
  <c r="M1703" i="14"/>
  <c r="H1702" i="14"/>
  <c r="J1702" i="14"/>
  <c r="U1702" i="14"/>
  <c r="Q1702" i="14"/>
  <c r="M1702" i="14"/>
  <c r="H1701" i="14"/>
  <c r="J1701" i="14"/>
  <c r="U1701" i="14"/>
  <c r="Q1701" i="14"/>
  <c r="M1701" i="14"/>
  <c r="H1700" i="14"/>
  <c r="J1700" i="14"/>
  <c r="U1700" i="14"/>
  <c r="Q1700" i="14"/>
  <c r="M1700" i="14"/>
  <c r="H1699" i="14"/>
  <c r="J1699" i="14"/>
  <c r="U1699" i="14"/>
  <c r="Q1699" i="14"/>
  <c r="M1699" i="14"/>
  <c r="H1698" i="14"/>
  <c r="J1698" i="14"/>
  <c r="U1698" i="14"/>
  <c r="Q1698" i="14"/>
  <c r="M1698" i="14"/>
  <c r="H1697" i="14"/>
  <c r="J1697" i="14"/>
  <c r="U1697" i="14"/>
  <c r="Q1697" i="14"/>
  <c r="M1697" i="14"/>
  <c r="H1696" i="14"/>
  <c r="J1696" i="14"/>
  <c r="U1696" i="14"/>
  <c r="Q1696" i="14"/>
  <c r="M1696" i="14"/>
  <c r="H1695" i="14"/>
  <c r="J1695" i="14"/>
  <c r="U1695" i="14"/>
  <c r="Q1695" i="14"/>
  <c r="M1695" i="14"/>
  <c r="H1694" i="14"/>
  <c r="J1694" i="14"/>
  <c r="U1694" i="14"/>
  <c r="Q1694" i="14"/>
  <c r="M1694" i="14"/>
  <c r="H1693" i="14"/>
  <c r="J1693" i="14"/>
  <c r="U1693" i="14"/>
  <c r="Q1693" i="14"/>
  <c r="M1693" i="14"/>
  <c r="H1692" i="14"/>
  <c r="J1692" i="14"/>
  <c r="U1692" i="14"/>
  <c r="Q1692" i="14"/>
  <c r="M1692" i="14"/>
  <c r="H1691" i="14"/>
  <c r="J1691" i="14"/>
  <c r="U1691" i="14"/>
  <c r="Q1691" i="14"/>
  <c r="M1691" i="14"/>
  <c r="H1690" i="14"/>
  <c r="J1690" i="14"/>
  <c r="U1690" i="14"/>
  <c r="Q1690" i="14"/>
  <c r="M1690" i="14"/>
  <c r="H1689" i="14"/>
  <c r="J1689" i="14"/>
  <c r="U1689" i="14"/>
  <c r="Q1689" i="14"/>
  <c r="M1689" i="14"/>
  <c r="H1688" i="14"/>
  <c r="J1688" i="14"/>
  <c r="U1688" i="14"/>
  <c r="Q1688" i="14"/>
  <c r="M1688" i="14"/>
  <c r="H1687" i="14"/>
  <c r="J1687" i="14"/>
  <c r="U1687" i="14"/>
  <c r="Q1687" i="14"/>
  <c r="M1687" i="14"/>
  <c r="H1686" i="14"/>
  <c r="J1686" i="14"/>
  <c r="U1686" i="14"/>
  <c r="Q1686" i="14"/>
  <c r="M1686" i="14"/>
  <c r="H1685" i="14"/>
  <c r="J1685" i="14"/>
  <c r="U1685" i="14"/>
  <c r="Q1685" i="14"/>
  <c r="M1685" i="14"/>
  <c r="H1684" i="14"/>
  <c r="J1684" i="14"/>
  <c r="U1684" i="14"/>
  <c r="Q1684" i="14"/>
  <c r="M1684" i="14"/>
  <c r="H1683" i="14"/>
  <c r="J1683" i="14"/>
  <c r="U1683" i="14"/>
  <c r="Q1683" i="14"/>
  <c r="M1683" i="14"/>
  <c r="H1682" i="14"/>
  <c r="J1682" i="14"/>
  <c r="U1682" i="14"/>
  <c r="Q1682" i="14"/>
  <c r="M1682" i="14"/>
  <c r="H1681" i="14"/>
  <c r="J1681" i="14"/>
  <c r="U1681" i="14"/>
  <c r="Q1681" i="14"/>
  <c r="M1681" i="14"/>
  <c r="H1680" i="14"/>
  <c r="J1680" i="14"/>
  <c r="U1680" i="14"/>
  <c r="Q1680" i="14"/>
  <c r="M1680" i="14"/>
  <c r="H1679" i="14"/>
  <c r="J1679" i="14"/>
  <c r="U1679" i="14"/>
  <c r="Q1679" i="14"/>
  <c r="M1679" i="14"/>
  <c r="H1678" i="14"/>
  <c r="J1678" i="14"/>
  <c r="U1678" i="14"/>
  <c r="Q1678" i="14"/>
  <c r="M1678" i="14"/>
  <c r="H1677" i="14"/>
  <c r="J1677" i="14"/>
  <c r="U1677" i="14"/>
  <c r="Q1677" i="14"/>
  <c r="M1677" i="14"/>
  <c r="H1676" i="14"/>
  <c r="J1676" i="14"/>
  <c r="U1676" i="14"/>
  <c r="Q1676" i="14"/>
  <c r="M1676" i="14"/>
  <c r="H1675" i="14"/>
  <c r="J1675" i="14"/>
  <c r="U1675" i="14"/>
  <c r="Q1675" i="14"/>
  <c r="M1675" i="14"/>
  <c r="H1674" i="14"/>
  <c r="J1674" i="14"/>
  <c r="U1674" i="14"/>
  <c r="Q1674" i="14"/>
  <c r="M1674" i="14"/>
  <c r="H1673" i="14"/>
  <c r="J1673" i="14"/>
  <c r="U1673" i="14"/>
  <c r="Q1673" i="14"/>
  <c r="M1673" i="14"/>
  <c r="H1672" i="14"/>
  <c r="J1672" i="14"/>
  <c r="U1672" i="14"/>
  <c r="Q1672" i="14"/>
  <c r="M1672" i="14"/>
  <c r="H1671" i="14"/>
  <c r="J1671" i="14"/>
  <c r="U1671" i="14"/>
  <c r="Q1671" i="14"/>
  <c r="M1671" i="14"/>
  <c r="H1670" i="14"/>
  <c r="J1670" i="14"/>
  <c r="U1670" i="14"/>
  <c r="Q1670" i="14"/>
  <c r="M1670" i="14"/>
  <c r="H1669" i="14"/>
  <c r="J1669" i="14"/>
  <c r="U1669" i="14"/>
  <c r="Q1669" i="14"/>
  <c r="M1669" i="14"/>
  <c r="H1668" i="14"/>
  <c r="J1668" i="14"/>
  <c r="U1668" i="14"/>
  <c r="Q1668" i="14"/>
  <c r="M1668" i="14"/>
  <c r="H1667" i="14"/>
  <c r="J1667" i="14"/>
  <c r="U1667" i="14"/>
  <c r="Q1667" i="14"/>
  <c r="M1667" i="14"/>
  <c r="H1666" i="14"/>
  <c r="J1666" i="14"/>
  <c r="U1666" i="14"/>
  <c r="Q1666" i="14"/>
  <c r="M1666" i="14"/>
  <c r="H1665" i="14"/>
  <c r="J1665" i="14"/>
  <c r="U1665" i="14"/>
  <c r="Q1665" i="14"/>
  <c r="M1665" i="14"/>
  <c r="H1664" i="14"/>
  <c r="J1664" i="14"/>
  <c r="U1664" i="14"/>
  <c r="Q1664" i="14"/>
  <c r="M1664" i="14"/>
  <c r="H1663" i="14"/>
  <c r="J1663" i="14"/>
  <c r="U1663" i="14"/>
  <c r="Q1663" i="14"/>
  <c r="M1663" i="14"/>
  <c r="H1662" i="14"/>
  <c r="J1662" i="14"/>
  <c r="U1662" i="14"/>
  <c r="Q1662" i="14"/>
  <c r="M1662" i="14"/>
  <c r="H1661" i="14"/>
  <c r="J1661" i="14"/>
  <c r="U1661" i="14"/>
  <c r="Q1661" i="14"/>
  <c r="M1661" i="14"/>
  <c r="H1660" i="14"/>
  <c r="J1660" i="14"/>
  <c r="U1660" i="14"/>
  <c r="Q1660" i="14"/>
  <c r="M1660" i="14"/>
  <c r="H1659" i="14"/>
  <c r="J1659" i="14"/>
  <c r="U1659" i="14"/>
  <c r="Q1659" i="14"/>
  <c r="M1659" i="14"/>
  <c r="H1658" i="14"/>
  <c r="J1658" i="14"/>
  <c r="U1658" i="14"/>
  <c r="Q1658" i="14"/>
  <c r="M1658" i="14"/>
  <c r="H1657" i="14"/>
  <c r="J1657" i="14"/>
  <c r="U1657" i="14"/>
  <c r="Q1657" i="14"/>
  <c r="M1657" i="14"/>
  <c r="H1656" i="14"/>
  <c r="J1656" i="14"/>
  <c r="U1656" i="14"/>
  <c r="Q1656" i="14"/>
  <c r="M1656" i="14"/>
  <c r="H1655" i="14"/>
  <c r="J1655" i="14"/>
  <c r="U1655" i="14"/>
  <c r="Q1655" i="14"/>
  <c r="M1655" i="14"/>
  <c r="H1654" i="14"/>
  <c r="J1654" i="14"/>
  <c r="U1654" i="14"/>
  <c r="Q1654" i="14"/>
  <c r="M1654" i="14"/>
  <c r="H1653" i="14"/>
  <c r="J1653" i="14"/>
  <c r="U1653" i="14"/>
  <c r="Q1653" i="14"/>
  <c r="M1653" i="14"/>
  <c r="H1652" i="14"/>
  <c r="J1652" i="14"/>
  <c r="U1652" i="14"/>
  <c r="Q1652" i="14"/>
  <c r="M1652" i="14"/>
  <c r="H1651" i="14"/>
  <c r="J1651" i="14"/>
  <c r="U1651" i="14"/>
  <c r="Q1651" i="14"/>
  <c r="M1651" i="14"/>
  <c r="H1650" i="14"/>
  <c r="J1650" i="14"/>
  <c r="U1650" i="14"/>
  <c r="Q1650" i="14"/>
  <c r="M1650" i="14"/>
  <c r="H1649" i="14"/>
  <c r="J1649" i="14"/>
  <c r="U1649" i="14"/>
  <c r="Q1649" i="14"/>
  <c r="M1649" i="14"/>
  <c r="H1648" i="14"/>
  <c r="J1648" i="14"/>
  <c r="U1648" i="14"/>
  <c r="Q1648" i="14"/>
  <c r="M1648" i="14"/>
  <c r="H1647" i="14"/>
  <c r="J1647" i="14"/>
  <c r="U1647" i="14"/>
  <c r="Q1647" i="14"/>
  <c r="M1647" i="14"/>
  <c r="H1646" i="14"/>
  <c r="J1646" i="14"/>
  <c r="U1646" i="14"/>
  <c r="Q1646" i="14"/>
  <c r="M1646" i="14"/>
  <c r="H1645" i="14"/>
  <c r="J1645" i="14"/>
  <c r="U1645" i="14"/>
  <c r="Q1645" i="14"/>
  <c r="M1645" i="14"/>
  <c r="H1644" i="14"/>
  <c r="J1644" i="14"/>
  <c r="U1644" i="14"/>
  <c r="Q1644" i="14"/>
  <c r="M1644" i="14"/>
  <c r="H1643" i="14"/>
  <c r="J1643" i="14"/>
  <c r="U1643" i="14"/>
  <c r="Q1643" i="14"/>
  <c r="M1643" i="14"/>
  <c r="H1642" i="14"/>
  <c r="J1642" i="14"/>
  <c r="U1642" i="14"/>
  <c r="Q1642" i="14"/>
  <c r="M1642" i="14"/>
  <c r="H1641" i="14"/>
  <c r="J1641" i="14"/>
  <c r="U1641" i="14"/>
  <c r="Q1641" i="14"/>
  <c r="M1641" i="14"/>
  <c r="H1640" i="14"/>
  <c r="J1640" i="14"/>
  <c r="U1640" i="14"/>
  <c r="Q1640" i="14"/>
  <c r="M1640" i="14"/>
  <c r="H1639" i="14"/>
  <c r="J1639" i="14"/>
  <c r="U1639" i="14"/>
  <c r="Q1639" i="14"/>
  <c r="M1639" i="14"/>
  <c r="H1638" i="14"/>
  <c r="J1638" i="14"/>
  <c r="U1638" i="14"/>
  <c r="Q1638" i="14"/>
  <c r="M1638" i="14"/>
  <c r="H1637" i="14"/>
  <c r="J1637" i="14"/>
  <c r="U1637" i="14"/>
  <c r="Q1637" i="14"/>
  <c r="M1637" i="14"/>
  <c r="H1636" i="14"/>
  <c r="J1636" i="14"/>
  <c r="U1636" i="14"/>
  <c r="Q1636" i="14"/>
  <c r="M1636" i="14"/>
  <c r="H1635" i="14"/>
  <c r="J1635" i="14"/>
  <c r="U1635" i="14"/>
  <c r="Q1635" i="14"/>
  <c r="M1635" i="14"/>
  <c r="H1634" i="14"/>
  <c r="J1634" i="14"/>
  <c r="U1634" i="14"/>
  <c r="Q1634" i="14"/>
  <c r="M1634" i="14"/>
  <c r="H1633" i="14"/>
  <c r="J1633" i="14"/>
  <c r="U1633" i="14"/>
  <c r="Q1633" i="14"/>
  <c r="M1633" i="14"/>
  <c r="H1632" i="14"/>
  <c r="J1632" i="14"/>
  <c r="U1632" i="14"/>
  <c r="Q1632" i="14"/>
  <c r="M1632" i="14"/>
  <c r="H1631" i="14"/>
  <c r="J1631" i="14"/>
  <c r="U1631" i="14"/>
  <c r="Q1631" i="14"/>
  <c r="M1631" i="14"/>
  <c r="H1630" i="14"/>
  <c r="J1630" i="14"/>
  <c r="U1630" i="14"/>
  <c r="Q1630" i="14"/>
  <c r="M1630" i="14"/>
  <c r="H1629" i="14"/>
  <c r="J1629" i="14"/>
  <c r="U1629" i="14"/>
  <c r="Q1629" i="14"/>
  <c r="M1629" i="14"/>
  <c r="H1628" i="14"/>
  <c r="J1628" i="14"/>
  <c r="U1628" i="14"/>
  <c r="Q1628" i="14"/>
  <c r="M1628" i="14"/>
  <c r="H1627" i="14"/>
  <c r="J1627" i="14"/>
  <c r="U1627" i="14"/>
  <c r="Q1627" i="14"/>
  <c r="M1627" i="14"/>
  <c r="H1626" i="14"/>
  <c r="J1626" i="14"/>
  <c r="U1626" i="14"/>
  <c r="Q1626" i="14"/>
  <c r="M1626" i="14"/>
  <c r="H1625" i="14"/>
  <c r="J1625" i="14"/>
  <c r="U1625" i="14"/>
  <c r="Q1625" i="14"/>
  <c r="M1625" i="14"/>
  <c r="H1624" i="14"/>
  <c r="J1624" i="14"/>
  <c r="U1624" i="14"/>
  <c r="Q1624" i="14"/>
  <c r="M1624" i="14"/>
  <c r="H1623" i="14"/>
  <c r="J1623" i="14"/>
  <c r="U1623" i="14"/>
  <c r="Q1623" i="14"/>
  <c r="M1623" i="14"/>
  <c r="H1622" i="14"/>
  <c r="J1622" i="14"/>
  <c r="U1622" i="14"/>
  <c r="Q1622" i="14"/>
  <c r="M1622" i="14"/>
  <c r="H1621" i="14"/>
  <c r="J1621" i="14"/>
  <c r="U1621" i="14"/>
  <c r="Q1621" i="14"/>
  <c r="M1621" i="14"/>
  <c r="H1620" i="14"/>
  <c r="J1620" i="14"/>
  <c r="U1620" i="14"/>
  <c r="Q1620" i="14"/>
  <c r="M1620" i="14"/>
  <c r="H1619" i="14"/>
  <c r="J1619" i="14"/>
  <c r="U1619" i="14"/>
  <c r="Q1619" i="14"/>
  <c r="M1619" i="14"/>
  <c r="H1618" i="14"/>
  <c r="J1618" i="14"/>
  <c r="U1618" i="14"/>
  <c r="Q1618" i="14"/>
  <c r="M1618" i="14"/>
  <c r="H1617" i="14"/>
  <c r="J1617" i="14"/>
  <c r="U1617" i="14"/>
  <c r="Q1617" i="14"/>
  <c r="M1617" i="14"/>
  <c r="H1616" i="14"/>
  <c r="J1616" i="14"/>
  <c r="U1616" i="14"/>
  <c r="Q1616" i="14"/>
  <c r="M1616" i="14"/>
  <c r="H1615" i="14"/>
  <c r="J1615" i="14"/>
  <c r="U1615" i="14"/>
  <c r="Q1615" i="14"/>
  <c r="M1615" i="14"/>
  <c r="H1614" i="14"/>
  <c r="J1614" i="14"/>
  <c r="U1614" i="14"/>
  <c r="Q1614" i="14"/>
  <c r="M1614" i="14"/>
  <c r="H1613" i="14"/>
  <c r="J1613" i="14"/>
  <c r="U1613" i="14"/>
  <c r="Q1613" i="14"/>
  <c r="M1613" i="14"/>
  <c r="H1612" i="14"/>
  <c r="J1612" i="14"/>
  <c r="U1612" i="14"/>
  <c r="Q1612" i="14"/>
  <c r="M1612" i="14"/>
  <c r="H1611" i="14"/>
  <c r="J1611" i="14"/>
  <c r="U1611" i="14"/>
  <c r="Q1611" i="14"/>
  <c r="M1611" i="14"/>
  <c r="H1610" i="14"/>
  <c r="J1610" i="14"/>
  <c r="U1610" i="14"/>
  <c r="Q1610" i="14"/>
  <c r="M1610" i="14"/>
  <c r="H1609" i="14"/>
  <c r="J1609" i="14"/>
  <c r="U1609" i="14"/>
  <c r="Q1609" i="14"/>
  <c r="M1609" i="14"/>
  <c r="H1608" i="14"/>
  <c r="J1608" i="14"/>
  <c r="U1608" i="14"/>
  <c r="Q1608" i="14"/>
  <c r="M1608" i="14"/>
  <c r="H1607" i="14"/>
  <c r="J1607" i="14"/>
  <c r="U1607" i="14"/>
  <c r="Q1607" i="14"/>
  <c r="M1607" i="14"/>
  <c r="H1606" i="14"/>
  <c r="J1606" i="14"/>
  <c r="U1606" i="14"/>
  <c r="Q1606" i="14"/>
  <c r="M1606" i="14"/>
  <c r="H1605" i="14"/>
  <c r="J1605" i="14"/>
  <c r="U1605" i="14"/>
  <c r="Q1605" i="14"/>
  <c r="M1605" i="14"/>
  <c r="H1604" i="14"/>
  <c r="J1604" i="14"/>
  <c r="U1604" i="14"/>
  <c r="Q1604" i="14"/>
  <c r="M1604" i="14"/>
  <c r="H1603" i="14"/>
  <c r="J1603" i="14"/>
  <c r="U1603" i="14"/>
  <c r="Q1603" i="14"/>
  <c r="M1603" i="14"/>
  <c r="H1602" i="14"/>
  <c r="J1602" i="14"/>
  <c r="U1602" i="14"/>
  <c r="Q1602" i="14"/>
  <c r="M1602" i="14"/>
  <c r="H1601" i="14"/>
  <c r="J1601" i="14"/>
  <c r="U1601" i="14"/>
  <c r="Q1601" i="14"/>
  <c r="M1601" i="14"/>
  <c r="H1600" i="14"/>
  <c r="J1600" i="14"/>
  <c r="U1600" i="14"/>
  <c r="Q1600" i="14"/>
  <c r="M1600" i="14"/>
  <c r="H1599" i="14"/>
  <c r="J1599" i="14"/>
  <c r="U1599" i="14"/>
  <c r="Q1599" i="14"/>
  <c r="M1599" i="14"/>
  <c r="H1598" i="14"/>
  <c r="J1598" i="14"/>
  <c r="U1598" i="14"/>
  <c r="Q1598" i="14"/>
  <c r="M1598" i="14"/>
  <c r="H1597" i="14"/>
  <c r="J1597" i="14"/>
  <c r="U1597" i="14"/>
  <c r="Q1597" i="14"/>
  <c r="M1597" i="14"/>
  <c r="H1596" i="14"/>
  <c r="J1596" i="14"/>
  <c r="U1596" i="14"/>
  <c r="Q1596" i="14"/>
  <c r="M1596" i="14"/>
  <c r="H1595" i="14"/>
  <c r="J1595" i="14"/>
  <c r="U1595" i="14"/>
  <c r="Q1595" i="14"/>
  <c r="M1595" i="14"/>
  <c r="H1594" i="14"/>
  <c r="J1594" i="14"/>
  <c r="U1594" i="14"/>
  <c r="Q1594" i="14"/>
  <c r="M1594" i="14"/>
  <c r="H1593" i="14"/>
  <c r="J1593" i="14"/>
  <c r="U1593" i="14"/>
  <c r="Q1593" i="14"/>
  <c r="M1593" i="14"/>
  <c r="H1592" i="14"/>
  <c r="J1592" i="14"/>
  <c r="U1592" i="14"/>
  <c r="Q1592" i="14"/>
  <c r="M1592" i="14"/>
  <c r="H1591" i="14"/>
  <c r="J1591" i="14"/>
  <c r="U1591" i="14"/>
  <c r="Q1591" i="14"/>
  <c r="M1591" i="14"/>
  <c r="H1590" i="14"/>
  <c r="J1590" i="14"/>
  <c r="U1590" i="14"/>
  <c r="Q1590" i="14"/>
  <c r="M1590" i="14"/>
  <c r="H1589" i="14"/>
  <c r="J1589" i="14"/>
  <c r="U1589" i="14"/>
  <c r="Q1589" i="14"/>
  <c r="M1589" i="14"/>
  <c r="H1588" i="14"/>
  <c r="J1588" i="14"/>
  <c r="U1588" i="14"/>
  <c r="Q1588" i="14"/>
  <c r="M1588" i="14"/>
  <c r="H1587" i="14"/>
  <c r="J1587" i="14"/>
  <c r="U1587" i="14"/>
  <c r="Q1587" i="14"/>
  <c r="M1587" i="14"/>
  <c r="H1586" i="14"/>
  <c r="J1586" i="14"/>
  <c r="U1586" i="14"/>
  <c r="Q1586" i="14"/>
  <c r="M1586" i="14"/>
  <c r="H1585" i="14"/>
  <c r="J1585" i="14"/>
  <c r="U1585" i="14"/>
  <c r="Q1585" i="14"/>
  <c r="M1585" i="14"/>
  <c r="H1584" i="14"/>
  <c r="J1584" i="14"/>
  <c r="U1584" i="14"/>
  <c r="Q1584" i="14"/>
  <c r="M1584" i="14"/>
  <c r="H1583" i="14"/>
  <c r="J1583" i="14"/>
  <c r="U1583" i="14"/>
  <c r="Q1583" i="14"/>
  <c r="M1583" i="14"/>
  <c r="H1582" i="14"/>
  <c r="J1582" i="14"/>
  <c r="U1582" i="14"/>
  <c r="Q1582" i="14"/>
  <c r="M1582" i="14"/>
  <c r="H1581" i="14"/>
  <c r="J1581" i="14"/>
  <c r="U1581" i="14"/>
  <c r="Q1581" i="14"/>
  <c r="M1581" i="14"/>
  <c r="H1580" i="14"/>
  <c r="J1580" i="14"/>
  <c r="U1580" i="14"/>
  <c r="Q1580" i="14"/>
  <c r="M1580" i="14"/>
  <c r="H1579" i="14"/>
  <c r="J1579" i="14"/>
  <c r="U1579" i="14"/>
  <c r="Q1579" i="14"/>
  <c r="M1579" i="14"/>
  <c r="H1578" i="14"/>
  <c r="J1578" i="14"/>
  <c r="U1578" i="14"/>
  <c r="Q1578" i="14"/>
  <c r="M1578" i="14"/>
  <c r="H1577" i="14"/>
  <c r="J1577" i="14"/>
  <c r="U1577" i="14"/>
  <c r="Q1577" i="14"/>
  <c r="M1577" i="14"/>
  <c r="H1576" i="14"/>
  <c r="J1576" i="14"/>
  <c r="U1576" i="14"/>
  <c r="Q1576" i="14"/>
  <c r="M1576" i="14"/>
  <c r="H1575" i="14"/>
  <c r="J1575" i="14"/>
  <c r="U1575" i="14"/>
  <c r="Q1575" i="14"/>
  <c r="M1575" i="14"/>
  <c r="H1574" i="14"/>
  <c r="J1574" i="14"/>
  <c r="U1574" i="14"/>
  <c r="Q1574" i="14"/>
  <c r="M1574" i="14"/>
  <c r="H1573" i="14"/>
  <c r="J1573" i="14"/>
  <c r="U1573" i="14"/>
  <c r="Q1573" i="14"/>
  <c r="M1573" i="14"/>
  <c r="H1572" i="14"/>
  <c r="J1572" i="14"/>
  <c r="U1572" i="14"/>
  <c r="Q1572" i="14"/>
  <c r="M1572" i="14"/>
  <c r="H1571" i="14"/>
  <c r="J1571" i="14"/>
  <c r="U1571" i="14"/>
  <c r="Q1571" i="14"/>
  <c r="M1571" i="14"/>
  <c r="H1570" i="14"/>
  <c r="J1570" i="14"/>
  <c r="U1570" i="14"/>
  <c r="Q1570" i="14"/>
  <c r="M1570" i="14"/>
  <c r="H1569" i="14"/>
  <c r="J1569" i="14"/>
  <c r="U1569" i="14"/>
  <c r="Q1569" i="14"/>
  <c r="M1569" i="14"/>
  <c r="H1568" i="14"/>
  <c r="J1568" i="14"/>
  <c r="U1568" i="14"/>
  <c r="Q1568" i="14"/>
  <c r="M1568" i="14"/>
  <c r="H1567" i="14"/>
  <c r="J1567" i="14"/>
  <c r="U1567" i="14"/>
  <c r="Q1567" i="14"/>
  <c r="M1567" i="14"/>
  <c r="H1566" i="14"/>
  <c r="J1566" i="14"/>
  <c r="U1566" i="14"/>
  <c r="Q1566" i="14"/>
  <c r="M1566" i="14"/>
  <c r="H1565" i="14"/>
  <c r="J1565" i="14"/>
  <c r="U1565" i="14"/>
  <c r="Q1565" i="14"/>
  <c r="M1565" i="14"/>
  <c r="H1564" i="14"/>
  <c r="J1564" i="14"/>
  <c r="U1564" i="14"/>
  <c r="Q1564" i="14"/>
  <c r="M1564" i="14"/>
  <c r="H1563" i="14"/>
  <c r="J1563" i="14"/>
  <c r="U1563" i="14"/>
  <c r="Q1563" i="14"/>
  <c r="M1563" i="14"/>
  <c r="H1562" i="14"/>
  <c r="J1562" i="14"/>
  <c r="U1562" i="14"/>
  <c r="Q1562" i="14"/>
  <c r="M1562" i="14"/>
  <c r="H1561" i="14"/>
  <c r="J1561" i="14"/>
  <c r="U1561" i="14"/>
  <c r="Q1561" i="14"/>
  <c r="M1561" i="14"/>
  <c r="H1560" i="14"/>
  <c r="J1560" i="14"/>
  <c r="U1560" i="14"/>
  <c r="Q1560" i="14"/>
  <c r="M1560" i="14"/>
  <c r="H1559" i="14"/>
  <c r="J1559" i="14"/>
  <c r="U1559" i="14"/>
  <c r="Q1559" i="14"/>
  <c r="M1559" i="14"/>
  <c r="H1558" i="14"/>
  <c r="J1558" i="14"/>
  <c r="U1558" i="14"/>
  <c r="Q1558" i="14"/>
  <c r="M1558" i="14"/>
  <c r="H1557" i="14"/>
  <c r="J1557" i="14"/>
  <c r="U1557" i="14"/>
  <c r="Q1557" i="14"/>
  <c r="M1557" i="14"/>
  <c r="H1556" i="14"/>
  <c r="J1556" i="14"/>
  <c r="U1556" i="14"/>
  <c r="Q1556" i="14"/>
  <c r="M1556" i="14"/>
  <c r="H1555" i="14"/>
  <c r="J1555" i="14"/>
  <c r="U1555" i="14"/>
  <c r="Q1555" i="14"/>
  <c r="M1555" i="14"/>
  <c r="H1554" i="14"/>
  <c r="J1554" i="14"/>
  <c r="U1554" i="14"/>
  <c r="Q1554" i="14"/>
  <c r="M1554" i="14"/>
  <c r="H1553" i="14"/>
  <c r="J1553" i="14"/>
  <c r="U1553" i="14"/>
  <c r="Q1553" i="14"/>
  <c r="M1553" i="14"/>
  <c r="H1552" i="14"/>
  <c r="J1552" i="14"/>
  <c r="U1552" i="14"/>
  <c r="Q1552" i="14"/>
  <c r="M1552" i="14"/>
  <c r="H1551" i="14"/>
  <c r="J1551" i="14"/>
  <c r="U1551" i="14"/>
  <c r="Q1551" i="14"/>
  <c r="M1551" i="14"/>
  <c r="H1550" i="14"/>
  <c r="J1550" i="14"/>
  <c r="U1550" i="14"/>
  <c r="Q1550" i="14"/>
  <c r="M1550" i="14"/>
  <c r="H1549" i="14"/>
  <c r="J1549" i="14"/>
  <c r="U1549" i="14"/>
  <c r="Q1549" i="14"/>
  <c r="M1549" i="14"/>
  <c r="H1548" i="14"/>
  <c r="J1548" i="14"/>
  <c r="U1548" i="14"/>
  <c r="Q1548" i="14"/>
  <c r="M1548" i="14"/>
  <c r="H1547" i="14"/>
  <c r="J1547" i="14"/>
  <c r="U1547" i="14"/>
  <c r="Q1547" i="14"/>
  <c r="M1547" i="14"/>
  <c r="H1546" i="14"/>
  <c r="J1546" i="14"/>
  <c r="U1546" i="14"/>
  <c r="Q1546" i="14"/>
  <c r="M1546" i="14"/>
  <c r="H1545" i="14"/>
  <c r="J1545" i="14"/>
  <c r="U1545" i="14"/>
  <c r="Q1545" i="14"/>
  <c r="M1545" i="14"/>
  <c r="H1544" i="14"/>
  <c r="J1544" i="14"/>
  <c r="U1544" i="14"/>
  <c r="Q1544" i="14"/>
  <c r="M1544" i="14"/>
  <c r="H1543" i="14"/>
  <c r="J1543" i="14"/>
  <c r="U1543" i="14"/>
  <c r="Q1543" i="14"/>
  <c r="M1543" i="14"/>
  <c r="H1542" i="14"/>
  <c r="J1542" i="14"/>
  <c r="U1542" i="14"/>
  <c r="Q1542" i="14"/>
  <c r="M1542" i="14"/>
  <c r="H1541" i="14"/>
  <c r="J1541" i="14"/>
  <c r="U1541" i="14"/>
  <c r="Q1541" i="14"/>
  <c r="M1541" i="14"/>
  <c r="H1540" i="14"/>
  <c r="J1540" i="14"/>
  <c r="U1540" i="14"/>
  <c r="Q1540" i="14"/>
  <c r="M1540" i="14"/>
  <c r="H1539" i="14"/>
  <c r="J1539" i="14"/>
  <c r="U1539" i="14"/>
  <c r="Q1539" i="14"/>
  <c r="M1539" i="14"/>
  <c r="H1538" i="14"/>
  <c r="J1538" i="14"/>
  <c r="U1538" i="14"/>
  <c r="Q1538" i="14"/>
  <c r="M1538" i="14"/>
  <c r="H1537" i="14"/>
  <c r="J1537" i="14"/>
  <c r="U1537" i="14"/>
  <c r="Q1537" i="14"/>
  <c r="M1537" i="14"/>
  <c r="H1536" i="14"/>
  <c r="J1536" i="14"/>
  <c r="U1536" i="14"/>
  <c r="Q1536" i="14"/>
  <c r="M1536" i="14"/>
  <c r="H1535" i="14"/>
  <c r="J1535" i="14"/>
  <c r="U1535" i="14"/>
  <c r="Q1535" i="14"/>
  <c r="M1535" i="14"/>
  <c r="H1534" i="14"/>
  <c r="J1534" i="14"/>
  <c r="U1534" i="14"/>
  <c r="Q1534" i="14"/>
  <c r="M1534" i="14"/>
  <c r="H1533" i="14"/>
  <c r="J1533" i="14"/>
  <c r="U1533" i="14"/>
  <c r="Q1533" i="14"/>
  <c r="M1533" i="14"/>
  <c r="H1532" i="14"/>
  <c r="J1532" i="14"/>
  <c r="U1532" i="14"/>
  <c r="Q1532" i="14"/>
  <c r="M1532" i="14"/>
  <c r="H1531" i="14"/>
  <c r="J1531" i="14"/>
  <c r="U1531" i="14"/>
  <c r="Q1531" i="14"/>
  <c r="M1531" i="14"/>
  <c r="H1530" i="14"/>
  <c r="J1530" i="14"/>
  <c r="U1530" i="14"/>
  <c r="Q1530" i="14"/>
  <c r="M1530" i="14"/>
  <c r="H1529" i="14"/>
  <c r="J1529" i="14"/>
  <c r="U1529" i="14"/>
  <c r="Q1529" i="14"/>
  <c r="M1529" i="14"/>
  <c r="H1528" i="14"/>
  <c r="J1528" i="14"/>
  <c r="U1528" i="14"/>
  <c r="Q1528" i="14"/>
  <c r="M1528" i="14"/>
  <c r="H1527" i="14"/>
  <c r="J1527" i="14"/>
  <c r="U1527" i="14"/>
  <c r="Q1527" i="14"/>
  <c r="M1527" i="14"/>
  <c r="H1526" i="14"/>
  <c r="J1526" i="14"/>
  <c r="U1526" i="14"/>
  <c r="Q1526" i="14"/>
  <c r="M1526" i="14"/>
  <c r="H1525" i="14"/>
  <c r="J1525" i="14"/>
  <c r="U1525" i="14"/>
  <c r="Q1525" i="14"/>
  <c r="M1525" i="14"/>
  <c r="H1524" i="14"/>
  <c r="J1524" i="14"/>
  <c r="U1524" i="14"/>
  <c r="Q1524" i="14"/>
  <c r="M1524" i="14"/>
  <c r="H1523" i="14"/>
  <c r="J1523" i="14"/>
  <c r="U1523" i="14"/>
  <c r="Q1523" i="14"/>
  <c r="M1523" i="14"/>
  <c r="H1522" i="14"/>
  <c r="J1522" i="14"/>
  <c r="U1522" i="14"/>
  <c r="Q1522" i="14"/>
  <c r="M1522" i="14"/>
  <c r="H1521" i="14"/>
  <c r="J1521" i="14"/>
  <c r="U1521" i="14"/>
  <c r="Q1521" i="14"/>
  <c r="M1521" i="14"/>
  <c r="H1520" i="14"/>
  <c r="J1520" i="14"/>
  <c r="U1520" i="14"/>
  <c r="Q1520" i="14"/>
  <c r="M1520" i="14"/>
  <c r="H1519" i="14"/>
  <c r="J1519" i="14"/>
  <c r="U1519" i="14"/>
  <c r="Q1519" i="14"/>
  <c r="M1519" i="14"/>
  <c r="H1518" i="14"/>
  <c r="J1518" i="14"/>
  <c r="U1518" i="14"/>
  <c r="Q1518" i="14"/>
  <c r="M1518" i="14"/>
  <c r="H1517" i="14"/>
  <c r="J1517" i="14"/>
  <c r="U1517" i="14"/>
  <c r="Q1517" i="14"/>
  <c r="M1517" i="14"/>
  <c r="H1516" i="14"/>
  <c r="J1516" i="14"/>
  <c r="U1516" i="14"/>
  <c r="Q1516" i="14"/>
  <c r="M1516" i="14"/>
  <c r="H1515" i="14"/>
  <c r="J1515" i="14"/>
  <c r="U1515" i="14"/>
  <c r="Q1515" i="14"/>
  <c r="M1515" i="14"/>
  <c r="H1514" i="14"/>
  <c r="J1514" i="14"/>
  <c r="U1514" i="14"/>
  <c r="Q1514" i="14"/>
  <c r="M1514" i="14"/>
  <c r="H1513" i="14"/>
  <c r="J1513" i="14"/>
  <c r="U1513" i="14"/>
  <c r="Q1513" i="14"/>
  <c r="M1513" i="14"/>
  <c r="H1512" i="14"/>
  <c r="J1512" i="14"/>
  <c r="U1512" i="14"/>
  <c r="Q1512" i="14"/>
  <c r="M1512" i="14"/>
  <c r="H1511" i="14"/>
  <c r="J1511" i="14"/>
  <c r="U1511" i="14"/>
  <c r="Q1511" i="14"/>
  <c r="M1511" i="14"/>
  <c r="H1510" i="14"/>
  <c r="J1510" i="14"/>
  <c r="U1510" i="14"/>
  <c r="Q1510" i="14"/>
  <c r="M1510" i="14"/>
  <c r="H1509" i="14"/>
  <c r="J1509" i="14"/>
  <c r="U1509" i="14"/>
  <c r="Q1509" i="14"/>
  <c r="M1509" i="14"/>
  <c r="H1508" i="14"/>
  <c r="J1508" i="14"/>
  <c r="U1508" i="14"/>
  <c r="Q1508" i="14"/>
  <c r="M1508" i="14"/>
  <c r="H1507" i="14"/>
  <c r="J1507" i="14"/>
  <c r="U1507" i="14"/>
  <c r="Q1507" i="14"/>
  <c r="M1507" i="14"/>
  <c r="H1506" i="14"/>
  <c r="J1506" i="14"/>
  <c r="U1506" i="14"/>
  <c r="Q1506" i="14"/>
  <c r="M1506" i="14"/>
  <c r="H1505" i="14"/>
  <c r="J1505" i="14"/>
  <c r="U1505" i="14"/>
  <c r="Q1505" i="14"/>
  <c r="M1505" i="14"/>
  <c r="H1504" i="14"/>
  <c r="J1504" i="14"/>
  <c r="U1504" i="14"/>
  <c r="Q1504" i="14"/>
  <c r="M1504" i="14"/>
  <c r="H1503" i="14"/>
  <c r="J1503" i="14"/>
  <c r="U1503" i="14"/>
  <c r="Q1503" i="14"/>
  <c r="M1503" i="14"/>
  <c r="H1502" i="14"/>
  <c r="J1502" i="14"/>
  <c r="U1502" i="14"/>
  <c r="Q1502" i="14"/>
  <c r="M1502" i="14"/>
  <c r="H1501" i="14"/>
  <c r="J1501" i="14"/>
  <c r="U1501" i="14"/>
  <c r="Q1501" i="14"/>
  <c r="M1501" i="14"/>
  <c r="H1500" i="14"/>
  <c r="J1500" i="14"/>
  <c r="U1500" i="14"/>
  <c r="Q1500" i="14"/>
  <c r="M1500" i="14"/>
  <c r="H1499" i="14"/>
  <c r="J1499" i="14"/>
  <c r="U1499" i="14"/>
  <c r="Q1499" i="14"/>
  <c r="M1499" i="14"/>
  <c r="H1498" i="14"/>
  <c r="J1498" i="14"/>
  <c r="U1498" i="14"/>
  <c r="Q1498" i="14"/>
  <c r="M1498" i="14"/>
  <c r="H1497" i="14"/>
  <c r="J1497" i="14"/>
  <c r="U1497" i="14"/>
  <c r="Q1497" i="14"/>
  <c r="M1497" i="14"/>
  <c r="H1496" i="14"/>
  <c r="J1496" i="14"/>
  <c r="U1496" i="14"/>
  <c r="Q1496" i="14"/>
  <c r="M1496" i="14"/>
  <c r="H1495" i="14"/>
  <c r="J1495" i="14"/>
  <c r="U1495" i="14"/>
  <c r="Q1495" i="14"/>
  <c r="M1495" i="14"/>
  <c r="H1494" i="14"/>
  <c r="J1494" i="14"/>
  <c r="U1494" i="14"/>
  <c r="Q1494" i="14"/>
  <c r="M1494" i="14"/>
  <c r="H1493" i="14"/>
  <c r="J1493" i="14"/>
  <c r="U1493" i="14"/>
  <c r="Q1493" i="14"/>
  <c r="M1493" i="14"/>
  <c r="H1492" i="14"/>
  <c r="J1492" i="14"/>
  <c r="U1492" i="14"/>
  <c r="Q1492" i="14"/>
  <c r="M1492" i="14"/>
  <c r="H1491" i="14"/>
  <c r="J1491" i="14"/>
  <c r="U1491" i="14"/>
  <c r="Q1491" i="14"/>
  <c r="M1491" i="14"/>
  <c r="H1490" i="14"/>
  <c r="J1490" i="14"/>
  <c r="U1490" i="14"/>
  <c r="Q1490" i="14"/>
  <c r="M1490" i="14"/>
  <c r="H1489" i="14"/>
  <c r="J1489" i="14"/>
  <c r="U1489" i="14"/>
  <c r="Q1489" i="14"/>
  <c r="M1489" i="14"/>
  <c r="H1488" i="14"/>
  <c r="J1488" i="14"/>
  <c r="U1488" i="14"/>
  <c r="Q1488" i="14"/>
  <c r="M1488" i="14"/>
  <c r="H1487" i="14"/>
  <c r="J1487" i="14"/>
  <c r="U1487" i="14"/>
  <c r="Q1487" i="14"/>
  <c r="M1487" i="14"/>
  <c r="H1486" i="14"/>
  <c r="J1486" i="14"/>
  <c r="U1486" i="14"/>
  <c r="Q1486" i="14"/>
  <c r="M1486" i="14"/>
  <c r="H1485" i="14"/>
  <c r="J1485" i="14"/>
  <c r="U1485" i="14"/>
  <c r="Q1485" i="14"/>
  <c r="M1485" i="14"/>
  <c r="H1484" i="14"/>
  <c r="J1484" i="14"/>
  <c r="U1484" i="14"/>
  <c r="Q1484" i="14"/>
  <c r="M1484" i="14"/>
  <c r="H1483" i="14"/>
  <c r="J1483" i="14"/>
  <c r="U1483" i="14"/>
  <c r="Q1483" i="14"/>
  <c r="M1483" i="14"/>
  <c r="H1482" i="14"/>
  <c r="J1482" i="14"/>
  <c r="U1482" i="14"/>
  <c r="Q1482" i="14"/>
  <c r="M1482" i="14"/>
  <c r="H1481" i="14"/>
  <c r="J1481" i="14"/>
  <c r="U1481" i="14"/>
  <c r="Q1481" i="14"/>
  <c r="M1481" i="14"/>
  <c r="H1480" i="14"/>
  <c r="J1480" i="14"/>
  <c r="U1480" i="14"/>
  <c r="Q1480" i="14"/>
  <c r="M1480" i="14"/>
  <c r="H1479" i="14"/>
  <c r="J1479" i="14"/>
  <c r="U1479" i="14"/>
  <c r="Q1479" i="14"/>
  <c r="M1479" i="14"/>
  <c r="H1478" i="14"/>
  <c r="J1478" i="14"/>
  <c r="U1478" i="14"/>
  <c r="Q1478" i="14"/>
  <c r="M1478" i="14"/>
  <c r="H1477" i="14"/>
  <c r="J1477" i="14"/>
  <c r="U1477" i="14"/>
  <c r="Q1477" i="14"/>
  <c r="M1477" i="14"/>
  <c r="H1476" i="14"/>
  <c r="J1476" i="14"/>
  <c r="U1476" i="14"/>
  <c r="Q1476" i="14"/>
  <c r="M1476" i="14"/>
  <c r="H1475" i="14"/>
  <c r="J1475" i="14"/>
  <c r="U1475" i="14"/>
  <c r="Q1475" i="14"/>
  <c r="M1475" i="14"/>
  <c r="H1474" i="14"/>
  <c r="J1474" i="14"/>
  <c r="U1474" i="14"/>
  <c r="Q1474" i="14"/>
  <c r="M1474" i="14"/>
  <c r="H1473" i="14"/>
  <c r="J1473" i="14"/>
  <c r="U1473" i="14"/>
  <c r="Q1473" i="14"/>
  <c r="M1473" i="14"/>
  <c r="H1472" i="14"/>
  <c r="J1472" i="14"/>
  <c r="U1472" i="14"/>
  <c r="Q1472" i="14"/>
  <c r="M1472" i="14"/>
  <c r="H1471" i="14"/>
  <c r="J1471" i="14"/>
  <c r="U1471" i="14"/>
  <c r="Q1471" i="14"/>
  <c r="M1471" i="14"/>
  <c r="H1470" i="14"/>
  <c r="J1470" i="14"/>
  <c r="U1470" i="14"/>
  <c r="Q1470" i="14"/>
  <c r="M1470" i="14"/>
  <c r="H1469" i="14"/>
  <c r="J1469" i="14"/>
  <c r="U1469" i="14"/>
  <c r="Q1469" i="14"/>
  <c r="M1469" i="14"/>
  <c r="H1468" i="14"/>
  <c r="J1468" i="14"/>
  <c r="U1468" i="14"/>
  <c r="Q1468" i="14"/>
  <c r="M1468" i="14"/>
  <c r="H1467" i="14"/>
  <c r="J1467" i="14"/>
  <c r="U1467" i="14"/>
  <c r="Q1467" i="14"/>
  <c r="M1467" i="14"/>
  <c r="H1466" i="14"/>
  <c r="J1466" i="14"/>
  <c r="U1466" i="14"/>
  <c r="Q1466" i="14"/>
  <c r="M1466" i="14"/>
  <c r="H1465" i="14"/>
  <c r="J1465" i="14"/>
  <c r="U1465" i="14"/>
  <c r="Q1465" i="14"/>
  <c r="M1465" i="14"/>
  <c r="H1464" i="14"/>
  <c r="J1464" i="14"/>
  <c r="U1464" i="14"/>
  <c r="Q1464" i="14"/>
  <c r="M1464" i="14"/>
  <c r="H1463" i="14"/>
  <c r="J1463" i="14"/>
  <c r="U1463" i="14"/>
  <c r="Q1463" i="14"/>
  <c r="M1463" i="14"/>
  <c r="H1462" i="14"/>
  <c r="J1462" i="14"/>
  <c r="U1462" i="14"/>
  <c r="Q1462" i="14"/>
  <c r="M1462" i="14"/>
  <c r="H1461" i="14"/>
  <c r="J1461" i="14"/>
  <c r="U1461" i="14"/>
  <c r="Q1461" i="14"/>
  <c r="M1461" i="14"/>
  <c r="H1460" i="14"/>
  <c r="J1460" i="14"/>
  <c r="U1460" i="14"/>
  <c r="Q1460" i="14"/>
  <c r="M1460" i="14"/>
  <c r="H1459" i="14"/>
  <c r="J1459" i="14"/>
  <c r="U1459" i="14"/>
  <c r="Q1459" i="14"/>
  <c r="M1459" i="14"/>
  <c r="H1458" i="14"/>
  <c r="J1458" i="14"/>
  <c r="U1458" i="14"/>
  <c r="Q1458" i="14"/>
  <c r="M1458" i="14"/>
  <c r="H1457" i="14"/>
  <c r="J1457" i="14"/>
  <c r="U1457" i="14"/>
  <c r="Q1457" i="14"/>
  <c r="M1457" i="14"/>
  <c r="H1456" i="14"/>
  <c r="J1456" i="14"/>
  <c r="U1456" i="14"/>
  <c r="Q1456" i="14"/>
  <c r="M1456" i="14"/>
  <c r="H1455" i="14"/>
  <c r="J1455" i="14"/>
  <c r="U1455" i="14"/>
  <c r="Q1455" i="14"/>
  <c r="M1455" i="14"/>
  <c r="H1454" i="14"/>
  <c r="J1454" i="14"/>
  <c r="U1454" i="14"/>
  <c r="Q1454" i="14"/>
  <c r="M1454" i="14"/>
  <c r="H1453" i="14"/>
  <c r="J1453" i="14"/>
  <c r="U1453" i="14"/>
  <c r="Q1453" i="14"/>
  <c r="M1453" i="14"/>
  <c r="H1452" i="14"/>
  <c r="J1452" i="14"/>
  <c r="U1452" i="14"/>
  <c r="Q1452" i="14"/>
  <c r="M1452" i="14"/>
  <c r="H1451" i="14"/>
  <c r="J1451" i="14"/>
  <c r="U1451" i="14"/>
  <c r="Q1451" i="14"/>
  <c r="M1451" i="14"/>
  <c r="H1450" i="14"/>
  <c r="J1450" i="14"/>
  <c r="U1450" i="14"/>
  <c r="Q1450" i="14"/>
  <c r="M1450" i="14"/>
  <c r="H1449" i="14"/>
  <c r="J1449" i="14"/>
  <c r="U1449" i="14"/>
  <c r="Q1449" i="14"/>
  <c r="M1449" i="14"/>
  <c r="H1448" i="14"/>
  <c r="J1448" i="14"/>
  <c r="U1448" i="14"/>
  <c r="Q1448" i="14"/>
  <c r="M1448" i="14"/>
  <c r="H1447" i="14"/>
  <c r="J1447" i="14"/>
  <c r="U1447" i="14"/>
  <c r="Q1447" i="14"/>
  <c r="M1447" i="14"/>
  <c r="H1446" i="14"/>
  <c r="J1446" i="14"/>
  <c r="U1446" i="14"/>
  <c r="Q1446" i="14"/>
  <c r="M1446" i="14"/>
  <c r="H1445" i="14"/>
  <c r="J1445" i="14"/>
  <c r="U1445" i="14"/>
  <c r="Q1445" i="14"/>
  <c r="M1445" i="14"/>
  <c r="H1444" i="14"/>
  <c r="J1444" i="14"/>
  <c r="U1444" i="14"/>
  <c r="Q1444" i="14"/>
  <c r="M1444" i="14"/>
  <c r="H1443" i="14"/>
  <c r="J1443" i="14"/>
  <c r="U1443" i="14"/>
  <c r="Q1443" i="14"/>
  <c r="M1443" i="14"/>
  <c r="H1442" i="14"/>
  <c r="J1442" i="14"/>
  <c r="U1442" i="14"/>
  <c r="Q1442" i="14"/>
  <c r="M1442" i="14"/>
  <c r="H1441" i="14"/>
  <c r="J1441" i="14"/>
  <c r="U1441" i="14"/>
  <c r="Q1441" i="14"/>
  <c r="M1441" i="14"/>
  <c r="H1440" i="14"/>
  <c r="J1440" i="14"/>
  <c r="U1440" i="14"/>
  <c r="Q1440" i="14"/>
  <c r="M1440" i="14"/>
  <c r="H1439" i="14"/>
  <c r="J1439" i="14"/>
  <c r="U1439" i="14"/>
  <c r="Q1439" i="14"/>
  <c r="M1439" i="14"/>
  <c r="H1438" i="14"/>
  <c r="J1438" i="14"/>
  <c r="U1438" i="14"/>
  <c r="Q1438" i="14"/>
  <c r="M1438" i="14"/>
  <c r="H1437" i="14"/>
  <c r="J1437" i="14"/>
  <c r="U1437" i="14"/>
  <c r="Q1437" i="14"/>
  <c r="M1437" i="14"/>
  <c r="H1436" i="14"/>
  <c r="J1436" i="14"/>
  <c r="U1436" i="14"/>
  <c r="Q1436" i="14"/>
  <c r="M1436" i="14"/>
  <c r="H1435" i="14"/>
  <c r="J1435" i="14"/>
  <c r="U1435" i="14"/>
  <c r="Q1435" i="14"/>
  <c r="M1435" i="14"/>
  <c r="H1434" i="14"/>
  <c r="J1434" i="14"/>
  <c r="U1434" i="14"/>
  <c r="Q1434" i="14"/>
  <c r="M1434" i="14"/>
  <c r="H1433" i="14"/>
  <c r="J1433" i="14"/>
  <c r="U1433" i="14"/>
  <c r="Q1433" i="14"/>
  <c r="M1433" i="14"/>
  <c r="H1432" i="14"/>
  <c r="J1432" i="14"/>
  <c r="U1432" i="14"/>
  <c r="Q1432" i="14"/>
  <c r="M1432" i="14"/>
  <c r="H1431" i="14"/>
  <c r="J1431" i="14"/>
  <c r="U1431" i="14"/>
  <c r="Q1431" i="14"/>
  <c r="M1431" i="14"/>
  <c r="H1430" i="14"/>
  <c r="J1430" i="14"/>
  <c r="U1430" i="14"/>
  <c r="Q1430" i="14"/>
  <c r="M1430" i="14"/>
  <c r="H1429" i="14"/>
  <c r="J1429" i="14"/>
  <c r="U1429" i="14"/>
  <c r="Q1429" i="14"/>
  <c r="M1429" i="14"/>
  <c r="H1428" i="14"/>
  <c r="J1428" i="14"/>
  <c r="U1428" i="14"/>
  <c r="Q1428" i="14"/>
  <c r="M1428" i="14"/>
  <c r="H1427" i="14"/>
  <c r="J1427" i="14"/>
  <c r="U1427" i="14"/>
  <c r="Q1427" i="14"/>
  <c r="M1427" i="14"/>
  <c r="H1426" i="14"/>
  <c r="J1426" i="14"/>
  <c r="U1426" i="14"/>
  <c r="Q1426" i="14"/>
  <c r="M1426" i="14"/>
  <c r="H1425" i="14"/>
  <c r="J1425" i="14"/>
  <c r="U1425" i="14"/>
  <c r="Q1425" i="14"/>
  <c r="M1425" i="14"/>
  <c r="H1424" i="14"/>
  <c r="J1424" i="14"/>
  <c r="U1424" i="14"/>
  <c r="Q1424" i="14"/>
  <c r="M1424" i="14"/>
  <c r="H1423" i="14"/>
  <c r="J1423" i="14"/>
  <c r="U1423" i="14"/>
  <c r="Q1423" i="14"/>
  <c r="M1423" i="14"/>
  <c r="H1422" i="14"/>
  <c r="J1422" i="14"/>
  <c r="U1422" i="14"/>
  <c r="Q1422" i="14"/>
  <c r="M1422" i="14"/>
  <c r="H1421" i="14"/>
  <c r="J1421" i="14"/>
  <c r="U1421" i="14"/>
  <c r="Q1421" i="14"/>
  <c r="M1421" i="14"/>
  <c r="H1420" i="14"/>
  <c r="J1420" i="14"/>
  <c r="U1420" i="14"/>
  <c r="Q1420" i="14"/>
  <c r="M1420" i="14"/>
  <c r="H1419" i="14"/>
  <c r="J1419" i="14"/>
  <c r="U1419" i="14"/>
  <c r="Q1419" i="14"/>
  <c r="M1419" i="14"/>
  <c r="H1418" i="14"/>
  <c r="J1418" i="14"/>
  <c r="U1418" i="14"/>
  <c r="Q1418" i="14"/>
  <c r="M1418" i="14"/>
  <c r="H1417" i="14"/>
  <c r="J1417" i="14"/>
  <c r="U1417" i="14"/>
  <c r="Q1417" i="14"/>
  <c r="M1417" i="14"/>
  <c r="H1416" i="14"/>
  <c r="J1416" i="14"/>
  <c r="U1416" i="14"/>
  <c r="Q1416" i="14"/>
  <c r="M1416" i="14"/>
  <c r="H1415" i="14"/>
  <c r="J1415" i="14"/>
  <c r="U1415" i="14"/>
  <c r="Q1415" i="14"/>
  <c r="M1415" i="14"/>
  <c r="H1414" i="14"/>
  <c r="J1414" i="14"/>
  <c r="U1414" i="14"/>
  <c r="Q1414" i="14"/>
  <c r="M1414" i="14"/>
  <c r="H1413" i="14"/>
  <c r="J1413" i="14"/>
  <c r="U1413" i="14"/>
  <c r="Q1413" i="14"/>
  <c r="M1413" i="14"/>
  <c r="H1412" i="14"/>
  <c r="J1412" i="14"/>
  <c r="U1412" i="14"/>
  <c r="Q1412" i="14"/>
  <c r="M1412" i="14"/>
  <c r="H1411" i="14"/>
  <c r="J1411" i="14"/>
  <c r="U1411" i="14"/>
  <c r="Q1411" i="14"/>
  <c r="M1411" i="14"/>
  <c r="H1410" i="14"/>
  <c r="J1410" i="14"/>
  <c r="U1410" i="14"/>
  <c r="Q1410" i="14"/>
  <c r="M1410" i="14"/>
  <c r="H1409" i="14"/>
  <c r="J1409" i="14"/>
  <c r="U1409" i="14"/>
  <c r="Q1409" i="14"/>
  <c r="M1409" i="14"/>
  <c r="H1408" i="14"/>
  <c r="J1408" i="14"/>
  <c r="U1408" i="14"/>
  <c r="Q1408" i="14"/>
  <c r="M1408" i="14"/>
  <c r="H1407" i="14"/>
  <c r="J1407" i="14"/>
  <c r="U1407" i="14"/>
  <c r="Q1407" i="14"/>
  <c r="M1407" i="14"/>
  <c r="H1406" i="14"/>
  <c r="J1406" i="14"/>
  <c r="U1406" i="14"/>
  <c r="Q1406" i="14"/>
  <c r="M1406" i="14"/>
  <c r="H1405" i="14"/>
  <c r="J1405" i="14"/>
  <c r="U1405" i="14"/>
  <c r="Q1405" i="14"/>
  <c r="M1405" i="14"/>
  <c r="H1404" i="14"/>
  <c r="J1404" i="14"/>
  <c r="U1404" i="14"/>
  <c r="Q1404" i="14"/>
  <c r="M1404" i="14"/>
  <c r="H1403" i="14"/>
  <c r="J1403" i="14"/>
  <c r="U1403" i="14"/>
  <c r="Q1403" i="14"/>
  <c r="M1403" i="14"/>
  <c r="H1402" i="14"/>
  <c r="J1402" i="14"/>
  <c r="U1402" i="14"/>
  <c r="Q1402" i="14"/>
  <c r="M1402" i="14"/>
  <c r="H1401" i="14"/>
  <c r="J1401" i="14"/>
  <c r="U1401" i="14"/>
  <c r="Q1401" i="14"/>
  <c r="M1401" i="14"/>
  <c r="H1400" i="14"/>
  <c r="J1400" i="14"/>
  <c r="U1400" i="14"/>
  <c r="Q1400" i="14"/>
  <c r="M1400" i="14"/>
  <c r="H1399" i="14"/>
  <c r="J1399" i="14"/>
  <c r="U1399" i="14"/>
  <c r="Q1399" i="14"/>
  <c r="M1399" i="14"/>
  <c r="H1398" i="14"/>
  <c r="J1398" i="14"/>
  <c r="U1398" i="14"/>
  <c r="Q1398" i="14"/>
  <c r="M1398" i="14"/>
  <c r="H1397" i="14"/>
  <c r="J1397" i="14"/>
  <c r="U1397" i="14"/>
  <c r="Q1397" i="14"/>
  <c r="M1397" i="14"/>
  <c r="H1396" i="14"/>
  <c r="J1396" i="14"/>
  <c r="U1396" i="14"/>
  <c r="Q1396" i="14"/>
  <c r="M1396" i="14"/>
  <c r="H1395" i="14"/>
  <c r="J1395" i="14"/>
  <c r="U1395" i="14"/>
  <c r="Q1395" i="14"/>
  <c r="M1395" i="14"/>
  <c r="H1394" i="14"/>
  <c r="J1394" i="14"/>
  <c r="U1394" i="14"/>
  <c r="Q1394" i="14"/>
  <c r="M1394" i="14"/>
  <c r="H1393" i="14"/>
  <c r="J1393" i="14"/>
  <c r="U1393" i="14"/>
  <c r="Q1393" i="14"/>
  <c r="M1393" i="14"/>
  <c r="H1392" i="14"/>
  <c r="J1392" i="14"/>
  <c r="U1392" i="14"/>
  <c r="Q1392" i="14"/>
  <c r="M1392" i="14"/>
  <c r="H1391" i="14"/>
  <c r="J1391" i="14"/>
  <c r="U1391" i="14"/>
  <c r="Q1391" i="14"/>
  <c r="M1391" i="14"/>
  <c r="H1390" i="14"/>
  <c r="J1390" i="14"/>
  <c r="U1390" i="14"/>
  <c r="Q1390" i="14"/>
  <c r="M1390" i="14"/>
  <c r="H1389" i="14"/>
  <c r="J1389" i="14"/>
  <c r="U1389" i="14"/>
  <c r="Q1389" i="14"/>
  <c r="M1389" i="14"/>
  <c r="H1388" i="14"/>
  <c r="J1388" i="14"/>
  <c r="U1388" i="14"/>
  <c r="Q1388" i="14"/>
  <c r="M1388" i="14"/>
  <c r="H1387" i="14"/>
  <c r="J1387" i="14"/>
  <c r="U1387" i="14"/>
  <c r="Q1387" i="14"/>
  <c r="M1387" i="14"/>
  <c r="H1386" i="14"/>
  <c r="J1386" i="14"/>
  <c r="U1386" i="14"/>
  <c r="Q1386" i="14"/>
  <c r="M1386" i="14"/>
  <c r="H1385" i="14"/>
  <c r="J1385" i="14"/>
  <c r="U1385" i="14"/>
  <c r="Q1385" i="14"/>
  <c r="M1385" i="14"/>
  <c r="H1384" i="14"/>
  <c r="J1384" i="14"/>
  <c r="U1384" i="14"/>
  <c r="Q1384" i="14"/>
  <c r="M1384" i="14"/>
  <c r="H1383" i="14"/>
  <c r="J1383" i="14"/>
  <c r="U1383" i="14"/>
  <c r="Q1383" i="14"/>
  <c r="M1383" i="14"/>
  <c r="H1382" i="14"/>
  <c r="J1382" i="14"/>
  <c r="U1382" i="14"/>
  <c r="Q1382" i="14"/>
  <c r="M1382" i="14"/>
  <c r="H1381" i="14"/>
  <c r="J1381" i="14"/>
  <c r="U1381" i="14"/>
  <c r="Q1381" i="14"/>
  <c r="M1381" i="14"/>
  <c r="H1380" i="14"/>
  <c r="J1380" i="14"/>
  <c r="U1380" i="14"/>
  <c r="Q1380" i="14"/>
  <c r="M1380" i="14"/>
  <c r="H1379" i="14"/>
  <c r="J1379" i="14"/>
  <c r="U1379" i="14"/>
  <c r="Q1379" i="14"/>
  <c r="M1379" i="14"/>
  <c r="H1378" i="14"/>
  <c r="J1378" i="14"/>
  <c r="U1378" i="14"/>
  <c r="Q1378" i="14"/>
  <c r="M1378" i="14"/>
  <c r="H1377" i="14"/>
  <c r="J1377" i="14"/>
  <c r="U1377" i="14"/>
  <c r="Q1377" i="14"/>
  <c r="M1377" i="14"/>
  <c r="H1376" i="14"/>
  <c r="J1376" i="14"/>
  <c r="U1376" i="14"/>
  <c r="Q1376" i="14"/>
  <c r="M1376" i="14"/>
  <c r="H1375" i="14"/>
  <c r="J1375" i="14"/>
  <c r="U1375" i="14"/>
  <c r="Q1375" i="14"/>
  <c r="M1375" i="14"/>
  <c r="H1374" i="14"/>
  <c r="J1374" i="14"/>
  <c r="U1374" i="14"/>
  <c r="Q1374" i="14"/>
  <c r="M1374" i="14"/>
  <c r="H1373" i="14"/>
  <c r="J1373" i="14"/>
  <c r="U1373" i="14"/>
  <c r="Q1373" i="14"/>
  <c r="M1373" i="14"/>
  <c r="H1372" i="14"/>
  <c r="J1372" i="14"/>
  <c r="U1372" i="14"/>
  <c r="Q1372" i="14"/>
  <c r="M1372" i="14"/>
  <c r="H1371" i="14"/>
  <c r="J1371" i="14"/>
  <c r="U1371" i="14"/>
  <c r="Q1371" i="14"/>
  <c r="M1371" i="14"/>
  <c r="H1370" i="14"/>
  <c r="J1370" i="14"/>
  <c r="U1370" i="14"/>
  <c r="Q1370" i="14"/>
  <c r="M1370" i="14"/>
  <c r="H1369" i="14"/>
  <c r="J1369" i="14"/>
  <c r="U1369" i="14"/>
  <c r="Q1369" i="14"/>
  <c r="M1369" i="14"/>
  <c r="H1368" i="14"/>
  <c r="J1368" i="14"/>
  <c r="U1368" i="14"/>
  <c r="Q1368" i="14"/>
  <c r="M1368" i="14"/>
  <c r="H1367" i="14"/>
  <c r="J1367" i="14"/>
  <c r="U1367" i="14"/>
  <c r="Q1367" i="14"/>
  <c r="M1367" i="14"/>
  <c r="H1366" i="14"/>
  <c r="J1366" i="14"/>
  <c r="U1366" i="14"/>
  <c r="Q1366" i="14"/>
  <c r="M1366" i="14"/>
  <c r="H1365" i="14"/>
  <c r="J1365" i="14"/>
  <c r="U1365" i="14"/>
  <c r="Q1365" i="14"/>
  <c r="M1365" i="14"/>
  <c r="H1364" i="14"/>
  <c r="J1364" i="14"/>
  <c r="U1364" i="14"/>
  <c r="Q1364" i="14"/>
  <c r="M1364" i="14"/>
  <c r="H1363" i="14"/>
  <c r="J1363" i="14"/>
  <c r="U1363" i="14"/>
  <c r="Q1363" i="14"/>
  <c r="M1363" i="14"/>
  <c r="H1362" i="14"/>
  <c r="J1362" i="14"/>
  <c r="U1362" i="14"/>
  <c r="Q1362" i="14"/>
  <c r="M1362" i="14"/>
  <c r="H1361" i="14"/>
  <c r="J1361" i="14"/>
  <c r="U1361" i="14"/>
  <c r="Q1361" i="14"/>
  <c r="M1361" i="14"/>
  <c r="H1360" i="14"/>
  <c r="J1360" i="14"/>
  <c r="U1360" i="14"/>
  <c r="Q1360" i="14"/>
  <c r="M1360" i="14"/>
  <c r="H1359" i="14"/>
  <c r="J1359" i="14"/>
  <c r="U1359" i="14"/>
  <c r="Q1359" i="14"/>
  <c r="M1359" i="14"/>
  <c r="H1358" i="14"/>
  <c r="J1358" i="14"/>
  <c r="U1358" i="14"/>
  <c r="Q1358" i="14"/>
  <c r="M1358" i="14"/>
  <c r="H1357" i="14"/>
  <c r="J1357" i="14"/>
  <c r="U1357" i="14"/>
  <c r="Q1357" i="14"/>
  <c r="M1357" i="14"/>
  <c r="H1356" i="14"/>
  <c r="J1356" i="14"/>
  <c r="U1356" i="14"/>
  <c r="Q1356" i="14"/>
  <c r="M1356" i="14"/>
  <c r="H1355" i="14"/>
  <c r="J1355" i="14"/>
  <c r="U1355" i="14"/>
  <c r="Q1355" i="14"/>
  <c r="M1355" i="14"/>
  <c r="H1354" i="14"/>
  <c r="J1354" i="14"/>
  <c r="U1354" i="14"/>
  <c r="Q1354" i="14"/>
  <c r="M1354" i="14"/>
  <c r="H1353" i="14"/>
  <c r="J1353" i="14"/>
  <c r="U1353" i="14"/>
  <c r="Q1353" i="14"/>
  <c r="M1353" i="14"/>
  <c r="H1352" i="14"/>
  <c r="J1352" i="14"/>
  <c r="U1352" i="14"/>
  <c r="Q1352" i="14"/>
  <c r="M1352" i="14"/>
  <c r="H1351" i="14"/>
  <c r="J1351" i="14"/>
  <c r="U1351" i="14"/>
  <c r="Q1351" i="14"/>
  <c r="M1351" i="14"/>
  <c r="H1350" i="14"/>
  <c r="J1350" i="14"/>
  <c r="U1350" i="14"/>
  <c r="Q1350" i="14"/>
  <c r="M1350" i="14"/>
  <c r="H1349" i="14"/>
  <c r="J1349" i="14"/>
  <c r="U1349" i="14"/>
  <c r="Q1349" i="14"/>
  <c r="M1349" i="14"/>
  <c r="H1348" i="14"/>
  <c r="J1348" i="14"/>
  <c r="U1348" i="14"/>
  <c r="Q1348" i="14"/>
  <c r="M1348" i="14"/>
  <c r="H1347" i="14"/>
  <c r="J1347" i="14"/>
  <c r="U1347" i="14"/>
  <c r="Q1347" i="14"/>
  <c r="M1347" i="14"/>
  <c r="H1346" i="14"/>
  <c r="J1346" i="14"/>
  <c r="U1346" i="14"/>
  <c r="Q1346" i="14"/>
  <c r="M1346" i="14"/>
  <c r="H1345" i="14"/>
  <c r="J1345" i="14"/>
  <c r="U1345" i="14"/>
  <c r="Q1345" i="14"/>
  <c r="M1345" i="14"/>
  <c r="H1344" i="14"/>
  <c r="J1344" i="14"/>
  <c r="U1344" i="14"/>
  <c r="Q1344" i="14"/>
  <c r="M1344" i="14"/>
  <c r="H1343" i="14"/>
  <c r="J1343" i="14"/>
  <c r="U1343" i="14"/>
  <c r="Q1343" i="14"/>
  <c r="M1343" i="14"/>
  <c r="H1342" i="14"/>
  <c r="J1342" i="14"/>
  <c r="U1342" i="14"/>
  <c r="Q1342" i="14"/>
  <c r="M1342" i="14"/>
  <c r="H1341" i="14"/>
  <c r="J1341" i="14"/>
  <c r="U1341" i="14"/>
  <c r="Q1341" i="14"/>
  <c r="M1341" i="14"/>
  <c r="H1340" i="14"/>
  <c r="J1340" i="14"/>
  <c r="U1340" i="14"/>
  <c r="Q1340" i="14"/>
  <c r="M1340" i="14"/>
  <c r="H1339" i="14"/>
  <c r="J1339" i="14"/>
  <c r="U1339" i="14"/>
  <c r="Q1339" i="14"/>
  <c r="M1339" i="14"/>
  <c r="H1338" i="14"/>
  <c r="J1338" i="14"/>
  <c r="U1338" i="14"/>
  <c r="Q1338" i="14"/>
  <c r="M1338" i="14"/>
  <c r="H1337" i="14"/>
  <c r="J1337" i="14"/>
  <c r="U1337" i="14"/>
  <c r="Q1337" i="14"/>
  <c r="M1337" i="14"/>
  <c r="H1336" i="14"/>
  <c r="J1336" i="14"/>
  <c r="U1336" i="14"/>
  <c r="Q1336" i="14"/>
  <c r="M1336" i="14"/>
  <c r="H1335" i="14"/>
  <c r="J1335" i="14"/>
  <c r="U1335" i="14"/>
  <c r="Q1335" i="14"/>
  <c r="M1335" i="14"/>
  <c r="H1334" i="14"/>
  <c r="J1334" i="14"/>
  <c r="U1334" i="14"/>
  <c r="Q1334" i="14"/>
  <c r="M1334" i="14"/>
  <c r="H1333" i="14"/>
  <c r="J1333" i="14"/>
  <c r="U1333" i="14"/>
  <c r="Q1333" i="14"/>
  <c r="M1333" i="14"/>
  <c r="H1332" i="14"/>
  <c r="J1332" i="14"/>
  <c r="U1332" i="14"/>
  <c r="Q1332" i="14"/>
  <c r="M1332" i="14"/>
  <c r="H1331" i="14"/>
  <c r="J1331" i="14"/>
  <c r="U1331" i="14"/>
  <c r="Q1331" i="14"/>
  <c r="M1331" i="14"/>
  <c r="H1330" i="14"/>
  <c r="J1330" i="14"/>
  <c r="U1330" i="14"/>
  <c r="Q1330" i="14"/>
  <c r="M1330" i="14"/>
  <c r="H1329" i="14"/>
  <c r="J1329" i="14"/>
  <c r="U1329" i="14"/>
  <c r="Q1329" i="14"/>
  <c r="M1329" i="14"/>
  <c r="H1328" i="14"/>
  <c r="J1328" i="14"/>
  <c r="U1328" i="14"/>
  <c r="Q1328" i="14"/>
  <c r="M1328" i="14"/>
  <c r="H1327" i="14"/>
  <c r="J1327" i="14"/>
  <c r="U1327" i="14"/>
  <c r="Q1327" i="14"/>
  <c r="M1327" i="14"/>
  <c r="H1326" i="14"/>
  <c r="J1326" i="14"/>
  <c r="U1326" i="14"/>
  <c r="Q1326" i="14"/>
  <c r="M1326" i="14"/>
  <c r="H1325" i="14"/>
  <c r="J1325" i="14"/>
  <c r="U1325" i="14"/>
  <c r="Q1325" i="14"/>
  <c r="M1325" i="14"/>
  <c r="H1324" i="14"/>
  <c r="J1324" i="14"/>
  <c r="U1324" i="14"/>
  <c r="Q1324" i="14"/>
  <c r="M1324" i="14"/>
  <c r="H1323" i="14"/>
  <c r="J1323" i="14"/>
  <c r="U1323" i="14"/>
  <c r="Q1323" i="14"/>
  <c r="M1323" i="14"/>
  <c r="H1322" i="14"/>
  <c r="J1322" i="14"/>
  <c r="U1322" i="14"/>
  <c r="Q1322" i="14"/>
  <c r="M1322" i="14"/>
  <c r="H1321" i="14"/>
  <c r="J1321" i="14"/>
  <c r="U1321" i="14"/>
  <c r="Q1321" i="14"/>
  <c r="M1321" i="14"/>
  <c r="H1320" i="14"/>
  <c r="J1320" i="14"/>
  <c r="U1320" i="14"/>
  <c r="Q1320" i="14"/>
  <c r="M1320" i="14"/>
  <c r="H1319" i="14"/>
  <c r="J1319" i="14"/>
  <c r="U1319" i="14"/>
  <c r="Q1319" i="14"/>
  <c r="M1319" i="14"/>
  <c r="H1318" i="14"/>
  <c r="J1318" i="14"/>
  <c r="U1318" i="14"/>
  <c r="Q1318" i="14"/>
  <c r="M1318" i="14"/>
  <c r="H1317" i="14"/>
  <c r="J1317" i="14"/>
  <c r="U1317" i="14"/>
  <c r="Q1317" i="14"/>
  <c r="M1317" i="14"/>
  <c r="H1316" i="14"/>
  <c r="J1316" i="14"/>
  <c r="U1316" i="14"/>
  <c r="Q1316" i="14"/>
  <c r="M1316" i="14"/>
  <c r="H1315" i="14"/>
  <c r="J1315" i="14"/>
  <c r="U1315" i="14"/>
  <c r="Q1315" i="14"/>
  <c r="M1315" i="14"/>
  <c r="H1314" i="14"/>
  <c r="J1314" i="14"/>
  <c r="U1314" i="14"/>
  <c r="Q1314" i="14"/>
  <c r="M1314" i="14"/>
  <c r="H1313" i="14"/>
  <c r="J1313" i="14"/>
  <c r="U1313" i="14"/>
  <c r="Q1313" i="14"/>
  <c r="M1313" i="14"/>
  <c r="H1312" i="14"/>
  <c r="J1312" i="14"/>
  <c r="U1312" i="14"/>
  <c r="Q1312" i="14"/>
  <c r="M1312" i="14"/>
  <c r="H1311" i="14"/>
  <c r="J1311" i="14"/>
  <c r="U1311" i="14"/>
  <c r="Q1311" i="14"/>
  <c r="M1311" i="14"/>
  <c r="H1310" i="14"/>
  <c r="J1310" i="14"/>
  <c r="U1310" i="14"/>
  <c r="Q1310" i="14"/>
  <c r="M1310" i="14"/>
  <c r="H1309" i="14"/>
  <c r="J1309" i="14"/>
  <c r="U1309" i="14"/>
  <c r="Q1309" i="14"/>
  <c r="M1309" i="14"/>
  <c r="H1308" i="14"/>
  <c r="J1308" i="14"/>
  <c r="U1308" i="14"/>
  <c r="Q1308" i="14"/>
  <c r="M1308" i="14"/>
  <c r="H1307" i="14"/>
  <c r="J1307" i="14"/>
  <c r="U1307" i="14"/>
  <c r="Q1307" i="14"/>
  <c r="M1307" i="14"/>
  <c r="H1306" i="14"/>
  <c r="J1306" i="14"/>
  <c r="U1306" i="14"/>
  <c r="Q1306" i="14"/>
  <c r="M1306" i="14"/>
  <c r="H1305" i="14"/>
  <c r="J1305" i="14"/>
  <c r="U1305" i="14"/>
  <c r="Q1305" i="14"/>
  <c r="M1305" i="14"/>
  <c r="H1304" i="14"/>
  <c r="J1304" i="14"/>
  <c r="U1304" i="14"/>
  <c r="Q1304" i="14"/>
  <c r="M1304" i="14"/>
  <c r="H1303" i="14"/>
  <c r="J1303" i="14"/>
  <c r="U1303" i="14"/>
  <c r="Q1303" i="14"/>
  <c r="M1303" i="14"/>
  <c r="H1302" i="14"/>
  <c r="J1302" i="14"/>
  <c r="U1302" i="14"/>
  <c r="Q1302" i="14"/>
  <c r="M1302" i="14"/>
  <c r="H1301" i="14"/>
  <c r="J1301" i="14"/>
  <c r="U1301" i="14"/>
  <c r="Q1301" i="14"/>
  <c r="M1301" i="14"/>
  <c r="H1300" i="14"/>
  <c r="J1300" i="14"/>
  <c r="U1300" i="14"/>
  <c r="Q1300" i="14"/>
  <c r="M1300" i="14"/>
  <c r="H1299" i="14"/>
  <c r="J1299" i="14"/>
  <c r="U1299" i="14"/>
  <c r="Q1299" i="14"/>
  <c r="M1299" i="14"/>
  <c r="H1298" i="14"/>
  <c r="J1298" i="14"/>
  <c r="U1298" i="14"/>
  <c r="Q1298" i="14"/>
  <c r="M1298" i="14"/>
  <c r="H1297" i="14"/>
  <c r="J1297" i="14"/>
  <c r="U1297" i="14"/>
  <c r="Q1297" i="14"/>
  <c r="M1297" i="14"/>
  <c r="H1296" i="14"/>
  <c r="J1296" i="14"/>
  <c r="U1296" i="14"/>
  <c r="Q1296" i="14"/>
  <c r="M1296" i="14"/>
  <c r="H1295" i="14"/>
  <c r="J1295" i="14"/>
  <c r="U1295" i="14"/>
  <c r="Q1295" i="14"/>
  <c r="M1295" i="14"/>
  <c r="H1294" i="14"/>
  <c r="J1294" i="14"/>
  <c r="U1294" i="14"/>
  <c r="Q1294" i="14"/>
  <c r="M1294" i="14"/>
  <c r="H1293" i="14"/>
  <c r="J1293" i="14"/>
  <c r="U1293" i="14"/>
  <c r="Q1293" i="14"/>
  <c r="M1293" i="14"/>
  <c r="H1292" i="14"/>
  <c r="J1292" i="14"/>
  <c r="U1292" i="14"/>
  <c r="Q1292" i="14"/>
  <c r="M1292" i="14"/>
  <c r="H1291" i="14"/>
  <c r="J1291" i="14"/>
  <c r="U1291" i="14"/>
  <c r="Q1291" i="14"/>
  <c r="M1291" i="14"/>
  <c r="H1290" i="14"/>
  <c r="J1290" i="14"/>
  <c r="U1290" i="14"/>
  <c r="Q1290" i="14"/>
  <c r="M1290" i="14"/>
  <c r="H1289" i="14"/>
  <c r="J1289" i="14"/>
  <c r="U1289" i="14"/>
  <c r="Q1289" i="14"/>
  <c r="M1289" i="14"/>
  <c r="H1288" i="14"/>
  <c r="J1288" i="14"/>
  <c r="U1288" i="14"/>
  <c r="Q1288" i="14"/>
  <c r="M1288" i="14"/>
  <c r="H1287" i="14"/>
  <c r="J1287" i="14"/>
  <c r="U1287" i="14"/>
  <c r="Q1287" i="14"/>
  <c r="M1287" i="14"/>
  <c r="H1286" i="14"/>
  <c r="J1286" i="14"/>
  <c r="U1286" i="14"/>
  <c r="Q1286" i="14"/>
  <c r="M1286" i="14"/>
  <c r="H1285" i="14"/>
  <c r="J1285" i="14"/>
  <c r="U1285" i="14"/>
  <c r="Q1285" i="14"/>
  <c r="M1285" i="14"/>
  <c r="H1284" i="14"/>
  <c r="J1284" i="14"/>
  <c r="U1284" i="14"/>
  <c r="Q1284" i="14"/>
  <c r="M1284" i="14"/>
  <c r="H1283" i="14"/>
  <c r="J1283" i="14"/>
  <c r="U1283" i="14"/>
  <c r="Q1283" i="14"/>
  <c r="M1283" i="14"/>
  <c r="H1282" i="14"/>
  <c r="J1282" i="14"/>
  <c r="U1282" i="14"/>
  <c r="Q1282" i="14"/>
  <c r="M1282" i="14"/>
  <c r="H1281" i="14"/>
  <c r="J1281" i="14"/>
  <c r="U1281" i="14"/>
  <c r="Q1281" i="14"/>
  <c r="M1281" i="14"/>
  <c r="H1280" i="14"/>
  <c r="J1280" i="14"/>
  <c r="U1280" i="14"/>
  <c r="Q1280" i="14"/>
  <c r="M1280" i="14"/>
  <c r="H1279" i="14"/>
  <c r="J1279" i="14"/>
  <c r="U1279" i="14"/>
  <c r="Q1279" i="14"/>
  <c r="M1279" i="14"/>
  <c r="H1278" i="14"/>
  <c r="J1278" i="14"/>
  <c r="U1278" i="14"/>
  <c r="Q1278" i="14"/>
  <c r="M1278" i="14"/>
  <c r="H1277" i="14"/>
  <c r="J1277" i="14"/>
  <c r="U1277" i="14"/>
  <c r="Q1277" i="14"/>
  <c r="M1277" i="14"/>
  <c r="H1276" i="14"/>
  <c r="J1276" i="14"/>
  <c r="U1276" i="14"/>
  <c r="Q1276" i="14"/>
  <c r="M1276" i="14"/>
  <c r="H1275" i="14"/>
  <c r="J1275" i="14"/>
  <c r="U1275" i="14"/>
  <c r="Q1275" i="14"/>
  <c r="M1275" i="14"/>
  <c r="H1274" i="14"/>
  <c r="J1274" i="14"/>
  <c r="U1274" i="14"/>
  <c r="Q1274" i="14"/>
  <c r="M1274" i="14"/>
  <c r="H1273" i="14"/>
  <c r="J1273" i="14"/>
  <c r="U1273" i="14"/>
  <c r="Q1273" i="14"/>
  <c r="M1273" i="14"/>
  <c r="H1272" i="14"/>
  <c r="J1272" i="14"/>
  <c r="U1272" i="14"/>
  <c r="Q1272" i="14"/>
  <c r="M1272" i="14"/>
  <c r="H1271" i="14"/>
  <c r="J1271" i="14"/>
  <c r="U1271" i="14"/>
  <c r="Q1271" i="14"/>
  <c r="M1271" i="14"/>
  <c r="H1270" i="14"/>
  <c r="J1270" i="14"/>
  <c r="U1270" i="14"/>
  <c r="Q1270" i="14"/>
  <c r="M1270" i="14"/>
  <c r="H1269" i="14"/>
  <c r="J1269" i="14"/>
  <c r="U1269" i="14"/>
  <c r="Q1269" i="14"/>
  <c r="M1269" i="14"/>
  <c r="H1268" i="14"/>
  <c r="J1268" i="14"/>
  <c r="U1268" i="14"/>
  <c r="Q1268" i="14"/>
  <c r="M1268" i="14"/>
  <c r="H1267" i="14"/>
  <c r="J1267" i="14"/>
  <c r="U1267" i="14"/>
  <c r="Q1267" i="14"/>
  <c r="M1267" i="14"/>
  <c r="H1266" i="14"/>
  <c r="J1266" i="14"/>
  <c r="U1266" i="14"/>
  <c r="Q1266" i="14"/>
  <c r="M1266" i="14"/>
  <c r="H1265" i="14"/>
  <c r="J1265" i="14"/>
  <c r="U1265" i="14"/>
  <c r="Q1265" i="14"/>
  <c r="M1265" i="14"/>
  <c r="H1264" i="14"/>
  <c r="J1264" i="14"/>
  <c r="U1264" i="14"/>
  <c r="Q1264" i="14"/>
  <c r="M1264" i="14"/>
  <c r="H1263" i="14"/>
  <c r="J1263" i="14"/>
  <c r="U1263" i="14"/>
  <c r="Q1263" i="14"/>
  <c r="M1263" i="14"/>
  <c r="H1262" i="14"/>
  <c r="J1262" i="14"/>
  <c r="U1262" i="14"/>
  <c r="Q1262" i="14"/>
  <c r="M1262" i="14"/>
  <c r="H1261" i="14"/>
  <c r="J1261" i="14"/>
  <c r="U1261" i="14"/>
  <c r="Q1261" i="14"/>
  <c r="M1261" i="14"/>
  <c r="H1260" i="14"/>
  <c r="J1260" i="14"/>
  <c r="U1260" i="14"/>
  <c r="Q1260" i="14"/>
  <c r="M1260" i="14"/>
  <c r="H1259" i="14"/>
  <c r="J1259" i="14"/>
  <c r="U1259" i="14"/>
  <c r="Q1259" i="14"/>
  <c r="M1259" i="14"/>
  <c r="H1258" i="14"/>
  <c r="J1258" i="14"/>
  <c r="U1258" i="14"/>
  <c r="Q1258" i="14"/>
  <c r="M1258" i="14"/>
  <c r="H1257" i="14"/>
  <c r="J1257" i="14"/>
  <c r="U1257" i="14"/>
  <c r="Q1257" i="14"/>
  <c r="M1257" i="14"/>
  <c r="H1256" i="14"/>
  <c r="J1256" i="14"/>
  <c r="U1256" i="14"/>
  <c r="Q1256" i="14"/>
  <c r="M1256" i="14"/>
  <c r="H1255" i="14"/>
  <c r="J1255" i="14"/>
  <c r="U1255" i="14"/>
  <c r="Q1255" i="14"/>
  <c r="M1255" i="14"/>
  <c r="H1254" i="14"/>
  <c r="J1254" i="14"/>
  <c r="U1254" i="14"/>
  <c r="Q1254" i="14"/>
  <c r="M1254" i="14"/>
  <c r="H1253" i="14"/>
  <c r="J1253" i="14"/>
  <c r="U1253" i="14"/>
  <c r="Q1253" i="14"/>
  <c r="M1253" i="14"/>
  <c r="H1252" i="14"/>
  <c r="J1252" i="14"/>
  <c r="U1252" i="14"/>
  <c r="Q1252" i="14"/>
  <c r="M1252" i="14"/>
  <c r="H1251" i="14"/>
  <c r="J1251" i="14"/>
  <c r="U1251" i="14"/>
  <c r="Q1251" i="14"/>
  <c r="M1251" i="14"/>
  <c r="H1250" i="14"/>
  <c r="J1250" i="14"/>
  <c r="U1250" i="14"/>
  <c r="Q1250" i="14"/>
  <c r="M1250" i="14"/>
  <c r="H1249" i="14"/>
  <c r="J1249" i="14"/>
  <c r="U1249" i="14"/>
  <c r="Q1249" i="14"/>
  <c r="M1249" i="14"/>
  <c r="H1248" i="14"/>
  <c r="J1248" i="14"/>
  <c r="U1248" i="14"/>
  <c r="Q1248" i="14"/>
  <c r="M1248" i="14"/>
  <c r="H1247" i="14"/>
  <c r="J1247" i="14"/>
  <c r="U1247" i="14"/>
  <c r="Q1247" i="14"/>
  <c r="M1247" i="14"/>
  <c r="H1246" i="14"/>
  <c r="J1246" i="14"/>
  <c r="U1246" i="14"/>
  <c r="Q1246" i="14"/>
  <c r="M1246" i="14"/>
  <c r="H1245" i="14"/>
  <c r="J1245" i="14"/>
  <c r="U1245" i="14"/>
  <c r="Q1245" i="14"/>
  <c r="M1245" i="14"/>
  <c r="H1244" i="14"/>
  <c r="J1244" i="14"/>
  <c r="U1244" i="14"/>
  <c r="Q1244" i="14"/>
  <c r="M1244" i="14"/>
  <c r="H1243" i="14"/>
  <c r="J1243" i="14"/>
  <c r="U1243" i="14"/>
  <c r="Q1243" i="14"/>
  <c r="M1243" i="14"/>
  <c r="H1242" i="14"/>
  <c r="J1242" i="14"/>
  <c r="U1242" i="14"/>
  <c r="Q1242" i="14"/>
  <c r="M1242" i="14"/>
  <c r="H1241" i="14"/>
  <c r="J1241" i="14"/>
  <c r="U1241" i="14"/>
  <c r="Q1241" i="14"/>
  <c r="M1241" i="14"/>
  <c r="H1240" i="14"/>
  <c r="J1240" i="14"/>
  <c r="U1240" i="14"/>
  <c r="Q1240" i="14"/>
  <c r="M1240" i="14"/>
  <c r="H1239" i="14"/>
  <c r="J1239" i="14"/>
  <c r="U1239" i="14"/>
  <c r="Q1239" i="14"/>
  <c r="M1239" i="14"/>
  <c r="H1238" i="14"/>
  <c r="J1238" i="14"/>
  <c r="U1238" i="14"/>
  <c r="Q1238" i="14"/>
  <c r="M1238" i="14"/>
  <c r="H1237" i="14"/>
  <c r="J1237" i="14"/>
  <c r="U1237" i="14"/>
  <c r="Q1237" i="14"/>
  <c r="M1237" i="14"/>
  <c r="H1236" i="14"/>
  <c r="J1236" i="14"/>
  <c r="U1236" i="14"/>
  <c r="Q1236" i="14"/>
  <c r="M1236" i="14"/>
  <c r="H1235" i="14"/>
  <c r="J1235" i="14"/>
  <c r="U1235" i="14"/>
  <c r="Q1235" i="14"/>
  <c r="M1235" i="14"/>
  <c r="H1234" i="14"/>
  <c r="J1234" i="14"/>
  <c r="U1234" i="14"/>
  <c r="Q1234" i="14"/>
  <c r="M1234" i="14"/>
  <c r="H1233" i="14"/>
  <c r="J1233" i="14"/>
  <c r="U1233" i="14"/>
  <c r="Q1233" i="14"/>
  <c r="M1233" i="14"/>
  <c r="H1232" i="14"/>
  <c r="J1232" i="14"/>
  <c r="U1232" i="14"/>
  <c r="Q1232" i="14"/>
  <c r="M1232" i="14"/>
  <c r="H1231" i="14"/>
  <c r="J1231" i="14"/>
  <c r="U1231" i="14"/>
  <c r="Q1231" i="14"/>
  <c r="M1231" i="14"/>
  <c r="H1230" i="14"/>
  <c r="J1230" i="14"/>
  <c r="U1230" i="14"/>
  <c r="Q1230" i="14"/>
  <c r="M1230" i="14"/>
  <c r="H1229" i="14"/>
  <c r="J1229" i="14"/>
  <c r="U1229" i="14"/>
  <c r="Q1229" i="14"/>
  <c r="M1229" i="14"/>
  <c r="H1228" i="14"/>
  <c r="J1228" i="14"/>
  <c r="U1228" i="14"/>
  <c r="Q1228" i="14"/>
  <c r="M1228" i="14"/>
  <c r="H1227" i="14"/>
  <c r="J1227" i="14"/>
  <c r="U1227" i="14"/>
  <c r="Q1227" i="14"/>
  <c r="M1227" i="14"/>
  <c r="H1226" i="14"/>
  <c r="J1226" i="14"/>
  <c r="U1226" i="14"/>
  <c r="Q1226" i="14"/>
  <c r="M1226" i="14"/>
  <c r="H1225" i="14"/>
  <c r="J1225" i="14"/>
  <c r="U1225" i="14"/>
  <c r="Q1225" i="14"/>
  <c r="M1225" i="14"/>
  <c r="H1224" i="14"/>
  <c r="J1224" i="14"/>
  <c r="U1224" i="14"/>
  <c r="Q1224" i="14"/>
  <c r="M1224" i="14"/>
  <c r="H1223" i="14"/>
  <c r="J1223" i="14"/>
  <c r="U1223" i="14"/>
  <c r="Q1223" i="14"/>
  <c r="M1223" i="14"/>
  <c r="H1222" i="14"/>
  <c r="J1222" i="14"/>
  <c r="U1222" i="14"/>
  <c r="Q1222" i="14"/>
  <c r="M1222" i="14"/>
  <c r="H1221" i="14"/>
  <c r="J1221" i="14"/>
  <c r="U1221" i="14"/>
  <c r="Q1221" i="14"/>
  <c r="M1221" i="14"/>
  <c r="H1220" i="14"/>
  <c r="J1220" i="14"/>
  <c r="U1220" i="14"/>
  <c r="Q1220" i="14"/>
  <c r="M1220" i="14"/>
  <c r="H1219" i="14"/>
  <c r="J1219" i="14"/>
  <c r="U1219" i="14"/>
  <c r="Q1219" i="14"/>
  <c r="M1219" i="14"/>
  <c r="H1218" i="14"/>
  <c r="J1218" i="14"/>
  <c r="U1218" i="14"/>
  <c r="Q1218" i="14"/>
  <c r="M1218" i="14"/>
  <c r="H1217" i="14"/>
  <c r="J1217" i="14"/>
  <c r="U1217" i="14"/>
  <c r="Q1217" i="14"/>
  <c r="M1217" i="14"/>
  <c r="H1216" i="14"/>
  <c r="J1216" i="14"/>
  <c r="U1216" i="14"/>
  <c r="Q1216" i="14"/>
  <c r="M1216" i="14"/>
  <c r="H1215" i="14"/>
  <c r="J1215" i="14"/>
  <c r="U1215" i="14"/>
  <c r="Q1215" i="14"/>
  <c r="M1215" i="14"/>
  <c r="H1214" i="14"/>
  <c r="J1214" i="14"/>
  <c r="X1214" i="14"/>
  <c r="V1214" i="14"/>
  <c r="T1214" i="14"/>
  <c r="R1214" i="14"/>
  <c r="P1214" i="14"/>
  <c r="N1214" i="14"/>
  <c r="H1213" i="14"/>
  <c r="J1213" i="14"/>
  <c r="W1213" i="14"/>
  <c r="X1213" i="14"/>
  <c r="V1213" i="14"/>
  <c r="T1213" i="14"/>
  <c r="R1213" i="14"/>
  <c r="P1213" i="14"/>
  <c r="N1213" i="14"/>
  <c r="H1212" i="14"/>
  <c r="J1212" i="14"/>
  <c r="W1212" i="14"/>
  <c r="X1212" i="14"/>
  <c r="V1212" i="14"/>
  <c r="T1212" i="14"/>
  <c r="R1212" i="14"/>
  <c r="P1212" i="14"/>
  <c r="N1212" i="14"/>
  <c r="H1211" i="14"/>
  <c r="J1211" i="14"/>
  <c r="W1211" i="14"/>
  <c r="X1211" i="14"/>
  <c r="V1211" i="14"/>
  <c r="T1211" i="14"/>
  <c r="R1211" i="14"/>
  <c r="P1211" i="14"/>
  <c r="N1211" i="14"/>
  <c r="H1210" i="14"/>
  <c r="J1210" i="14"/>
  <c r="W1210" i="14"/>
  <c r="X1210" i="14"/>
  <c r="V1210" i="14"/>
  <c r="T1210" i="14"/>
  <c r="R1210" i="14"/>
  <c r="P1210" i="14"/>
  <c r="N1210" i="14"/>
  <c r="H1209" i="14"/>
  <c r="J1209" i="14"/>
  <c r="W1209" i="14"/>
  <c r="X1209" i="14"/>
  <c r="V1209" i="14"/>
  <c r="T1209" i="14"/>
  <c r="R1209" i="14"/>
  <c r="P1209" i="14"/>
  <c r="N1209" i="14"/>
  <c r="H1208" i="14"/>
  <c r="J1208" i="14"/>
  <c r="W1208" i="14"/>
  <c r="X1208" i="14"/>
  <c r="V1208" i="14"/>
  <c r="T1208" i="14"/>
  <c r="R1208" i="14"/>
  <c r="P1208" i="14"/>
  <c r="N1208" i="14"/>
  <c r="H1207" i="14"/>
  <c r="J1207" i="14"/>
  <c r="W1207" i="14"/>
  <c r="X1207" i="14"/>
  <c r="V1207" i="14"/>
  <c r="T1207" i="14"/>
  <c r="R1207" i="14"/>
  <c r="P1207" i="14"/>
  <c r="N1207" i="14"/>
  <c r="H1206" i="14"/>
  <c r="J1206" i="14"/>
  <c r="W1206" i="14"/>
  <c r="X1206" i="14"/>
  <c r="V1206" i="14"/>
  <c r="T1206" i="14"/>
  <c r="R1206" i="14"/>
  <c r="P1206" i="14"/>
  <c r="N1206" i="14"/>
  <c r="H1205" i="14"/>
  <c r="J1205" i="14"/>
  <c r="W1205" i="14"/>
  <c r="X1205" i="14"/>
  <c r="V1205" i="14"/>
  <c r="T1205" i="14"/>
  <c r="R1205" i="14"/>
  <c r="P1205" i="14"/>
  <c r="N1205" i="14"/>
  <c r="H1204" i="14"/>
  <c r="J1204" i="14"/>
  <c r="W1204" i="14"/>
  <c r="X1204" i="14"/>
  <c r="V1204" i="14"/>
  <c r="T1204" i="14"/>
  <c r="R1204" i="14"/>
  <c r="P1204" i="14"/>
  <c r="N1204" i="14"/>
  <c r="H1203" i="14"/>
  <c r="J1203" i="14"/>
  <c r="W1203" i="14"/>
  <c r="X1203" i="14"/>
  <c r="V1203" i="14"/>
  <c r="T1203" i="14"/>
  <c r="R1203" i="14"/>
  <c r="P1203" i="14"/>
  <c r="N1203" i="14"/>
  <c r="H1202" i="14"/>
  <c r="J1202" i="14"/>
  <c r="W1202" i="14"/>
  <c r="X1202" i="14"/>
  <c r="V1202" i="14"/>
  <c r="T1202" i="14"/>
  <c r="R1202" i="14"/>
  <c r="P1202" i="14"/>
  <c r="N1202" i="14"/>
  <c r="H1201" i="14"/>
  <c r="J1201" i="14"/>
  <c r="W1201" i="14"/>
  <c r="X1201" i="14"/>
  <c r="V1201" i="14"/>
  <c r="T1201" i="14"/>
  <c r="R1201" i="14"/>
  <c r="P1201" i="14"/>
  <c r="N1201" i="14"/>
  <c r="H1200" i="14"/>
  <c r="J1200" i="14"/>
  <c r="W1200" i="14"/>
  <c r="X1200" i="14"/>
  <c r="V1200" i="14"/>
  <c r="T1200" i="14"/>
  <c r="R1200" i="14"/>
  <c r="P1200" i="14"/>
  <c r="N1200" i="14"/>
  <c r="H1199" i="14"/>
  <c r="J1199" i="14"/>
  <c r="W1199" i="14"/>
  <c r="X1199" i="14"/>
  <c r="V1199" i="14"/>
  <c r="T1199" i="14"/>
  <c r="R1199" i="14"/>
  <c r="P1199" i="14"/>
  <c r="N1199" i="14"/>
  <c r="H1198" i="14"/>
  <c r="J1198" i="14"/>
  <c r="W1198" i="14"/>
  <c r="X1198" i="14"/>
  <c r="V1198" i="14"/>
  <c r="T1198" i="14"/>
  <c r="R1198" i="14"/>
  <c r="P1198" i="14"/>
  <c r="N1198" i="14"/>
  <c r="H1197" i="14"/>
  <c r="J1197" i="14"/>
  <c r="W1197" i="14"/>
  <c r="X1197" i="14"/>
  <c r="V1197" i="14"/>
  <c r="T1197" i="14"/>
  <c r="R1197" i="14"/>
  <c r="P1197" i="14"/>
  <c r="N1197" i="14"/>
  <c r="H1196" i="14"/>
  <c r="J1196" i="14"/>
  <c r="W1196" i="14"/>
  <c r="X1196" i="14"/>
  <c r="V1196" i="14"/>
  <c r="T1196" i="14"/>
  <c r="R1196" i="14"/>
  <c r="P1196" i="14"/>
  <c r="N1196" i="14"/>
  <c r="H1195" i="14"/>
  <c r="J1195" i="14"/>
  <c r="W1195" i="14"/>
  <c r="X1195" i="14"/>
  <c r="V1195" i="14"/>
  <c r="T1195" i="14"/>
  <c r="R1195" i="14"/>
  <c r="P1195" i="14"/>
  <c r="N1195" i="14"/>
  <c r="H1194" i="14"/>
  <c r="J1194" i="14"/>
  <c r="W1194" i="14"/>
  <c r="X1194" i="14"/>
  <c r="V1194" i="14"/>
  <c r="T1194" i="14"/>
  <c r="R1194" i="14"/>
  <c r="P1194" i="14"/>
  <c r="N1194" i="14"/>
  <c r="H1193" i="14"/>
  <c r="J1193" i="14"/>
  <c r="W1193" i="14"/>
  <c r="X1193" i="14"/>
  <c r="V1193" i="14"/>
  <c r="T1193" i="14"/>
  <c r="R1193" i="14"/>
  <c r="P1193" i="14"/>
  <c r="N1193" i="14"/>
  <c r="H1192" i="14"/>
  <c r="J1192" i="14"/>
  <c r="W1192" i="14"/>
  <c r="X1192" i="14"/>
  <c r="V1192" i="14"/>
  <c r="T1192" i="14"/>
  <c r="R1192" i="14"/>
  <c r="P1192" i="14"/>
  <c r="N1192" i="14"/>
  <c r="H1191" i="14"/>
  <c r="J1191" i="14"/>
  <c r="W1191" i="14"/>
  <c r="X1191" i="14"/>
  <c r="V1191" i="14"/>
  <c r="T1191" i="14"/>
  <c r="R1191" i="14"/>
  <c r="P1191" i="14"/>
  <c r="N1191" i="14"/>
  <c r="H1190" i="14"/>
  <c r="J1190" i="14"/>
  <c r="W1190" i="14"/>
  <c r="X1190" i="14"/>
  <c r="V1190" i="14"/>
  <c r="T1190" i="14"/>
  <c r="R1190" i="14"/>
  <c r="P1190" i="14"/>
  <c r="N1190" i="14"/>
  <c r="H1189" i="14"/>
  <c r="J1189" i="14"/>
  <c r="W1189" i="14"/>
  <c r="X1189" i="14"/>
  <c r="V1189" i="14"/>
  <c r="T1189" i="14"/>
  <c r="R1189" i="14"/>
  <c r="P1189" i="14"/>
  <c r="N1189" i="14"/>
  <c r="H1188" i="14"/>
  <c r="J1188" i="14"/>
  <c r="W1188" i="14"/>
  <c r="X1188" i="14"/>
  <c r="V1188" i="14"/>
  <c r="T1188" i="14"/>
  <c r="R1188" i="14"/>
  <c r="P1188" i="14"/>
  <c r="N1188" i="14"/>
  <c r="H1187" i="14"/>
  <c r="J1187" i="14"/>
  <c r="W1187" i="14"/>
  <c r="X1187" i="14"/>
  <c r="V1187" i="14"/>
  <c r="T1187" i="14"/>
  <c r="R1187" i="14"/>
  <c r="P1187" i="14"/>
  <c r="N1187" i="14"/>
  <c r="H1186" i="14"/>
  <c r="J1186" i="14"/>
  <c r="W1186" i="14"/>
  <c r="X1186" i="14"/>
  <c r="V1186" i="14"/>
  <c r="T1186" i="14"/>
  <c r="R1186" i="14"/>
  <c r="P1186" i="14"/>
  <c r="N1186" i="14"/>
  <c r="H1185" i="14"/>
  <c r="J1185" i="14"/>
  <c r="W1185" i="14"/>
  <c r="X1185" i="14"/>
  <c r="V1185" i="14"/>
  <c r="T1185" i="14"/>
  <c r="R1185" i="14"/>
  <c r="P1185" i="14"/>
  <c r="N1185" i="14"/>
  <c r="H1184" i="14"/>
  <c r="J1184" i="14"/>
  <c r="W1184" i="14"/>
  <c r="X1184" i="14"/>
  <c r="V1184" i="14"/>
  <c r="T1184" i="14"/>
  <c r="R1184" i="14"/>
  <c r="P1184" i="14"/>
  <c r="N1184" i="14"/>
  <c r="H1183" i="14"/>
  <c r="J1183" i="14"/>
  <c r="W1183" i="14"/>
  <c r="X1183" i="14"/>
  <c r="V1183" i="14"/>
  <c r="T1183" i="14"/>
  <c r="R1183" i="14"/>
  <c r="P1183" i="14"/>
  <c r="N1183" i="14"/>
  <c r="H1182" i="14"/>
  <c r="J1182" i="14"/>
  <c r="W1182" i="14"/>
  <c r="X1182" i="14"/>
  <c r="V1182" i="14"/>
  <c r="T1182" i="14"/>
  <c r="R1182" i="14"/>
  <c r="P1182" i="14"/>
  <c r="N1182" i="14"/>
  <c r="H1181" i="14"/>
  <c r="J1181" i="14"/>
  <c r="W1181" i="14"/>
  <c r="X1181" i="14"/>
  <c r="V1181" i="14"/>
  <c r="T1181" i="14"/>
  <c r="R1181" i="14"/>
  <c r="P1181" i="14"/>
  <c r="N1181" i="14"/>
  <c r="H1180" i="14"/>
  <c r="J1180" i="14"/>
  <c r="W1180" i="14"/>
  <c r="X1180" i="14"/>
  <c r="V1180" i="14"/>
  <c r="T1180" i="14"/>
  <c r="R1180" i="14"/>
  <c r="P1180" i="14"/>
  <c r="N1180" i="14"/>
  <c r="H1179" i="14"/>
  <c r="J1179" i="14"/>
  <c r="W1179" i="14"/>
  <c r="X1179" i="14"/>
  <c r="V1179" i="14"/>
  <c r="T1179" i="14"/>
  <c r="R1179" i="14"/>
  <c r="P1179" i="14"/>
  <c r="N1179" i="14"/>
  <c r="H1178" i="14"/>
  <c r="J1178" i="14"/>
  <c r="W1178" i="14"/>
  <c r="X1178" i="14"/>
  <c r="V1178" i="14"/>
  <c r="T1178" i="14"/>
  <c r="R1178" i="14"/>
  <c r="P1178" i="14"/>
  <c r="N1178" i="14"/>
  <c r="H1177" i="14"/>
  <c r="J1177" i="14"/>
  <c r="W1177" i="14"/>
  <c r="X1177" i="14"/>
  <c r="V1177" i="14"/>
  <c r="T1177" i="14"/>
  <c r="R1177" i="14"/>
  <c r="P1177" i="14"/>
  <c r="N1177" i="14"/>
  <c r="H1176" i="14"/>
  <c r="J1176" i="14"/>
  <c r="W1176" i="14"/>
  <c r="X1176" i="14"/>
  <c r="V1176" i="14"/>
  <c r="T1176" i="14"/>
  <c r="R1176" i="14"/>
  <c r="P1176" i="14"/>
  <c r="N1176" i="14"/>
  <c r="H1175" i="14"/>
  <c r="J1175" i="14"/>
  <c r="W1175" i="14"/>
  <c r="X1175" i="14"/>
  <c r="V1175" i="14"/>
  <c r="T1175" i="14"/>
  <c r="R1175" i="14"/>
  <c r="P1175" i="14"/>
  <c r="N1175" i="14"/>
  <c r="H1174" i="14"/>
  <c r="J1174" i="14"/>
  <c r="W1174" i="14"/>
  <c r="X1174" i="14"/>
  <c r="V1174" i="14"/>
  <c r="T1174" i="14"/>
  <c r="R1174" i="14"/>
  <c r="P1174" i="14"/>
  <c r="N1174" i="14"/>
  <c r="H1173" i="14"/>
  <c r="J1173" i="14"/>
  <c r="W1173" i="14"/>
  <c r="X1173" i="14"/>
  <c r="V1173" i="14"/>
  <c r="T1173" i="14"/>
  <c r="R1173" i="14"/>
  <c r="P1173" i="14"/>
  <c r="N1173" i="14"/>
  <c r="H1172" i="14"/>
  <c r="J1172" i="14"/>
  <c r="W1172" i="14"/>
  <c r="X1172" i="14"/>
  <c r="V1172" i="14"/>
  <c r="T1172" i="14"/>
  <c r="R1172" i="14"/>
  <c r="P1172" i="14"/>
  <c r="N1172" i="14"/>
  <c r="H1171" i="14"/>
  <c r="J1171" i="14"/>
  <c r="W1171" i="14"/>
  <c r="X1171" i="14"/>
  <c r="V1171" i="14"/>
  <c r="T1171" i="14"/>
  <c r="R1171" i="14"/>
  <c r="P1171" i="14"/>
  <c r="N1171" i="14"/>
  <c r="H1170" i="14"/>
  <c r="J1170" i="14"/>
  <c r="W1170" i="14"/>
  <c r="X1170" i="14"/>
  <c r="V1170" i="14"/>
  <c r="T1170" i="14"/>
  <c r="R1170" i="14"/>
  <c r="P1170" i="14"/>
  <c r="N1170" i="14"/>
  <c r="H1169" i="14"/>
  <c r="J1169" i="14"/>
  <c r="W1169" i="14"/>
  <c r="X1169" i="14"/>
  <c r="V1169" i="14"/>
  <c r="T1169" i="14"/>
  <c r="R1169" i="14"/>
  <c r="P1169" i="14"/>
  <c r="N1169" i="14"/>
  <c r="H1168" i="14"/>
  <c r="J1168" i="14"/>
  <c r="W1168" i="14"/>
  <c r="X1168" i="14"/>
  <c r="V1168" i="14"/>
  <c r="T1168" i="14"/>
  <c r="R1168" i="14"/>
  <c r="P1168" i="14"/>
  <c r="N1168" i="14"/>
  <c r="H1167" i="14"/>
  <c r="J1167" i="14"/>
  <c r="W1167" i="14"/>
  <c r="X1167" i="14"/>
  <c r="V1167" i="14"/>
  <c r="T1167" i="14"/>
  <c r="R1167" i="14"/>
  <c r="P1167" i="14"/>
  <c r="N1167" i="14"/>
  <c r="H1166" i="14"/>
  <c r="J1166" i="14"/>
  <c r="W1166" i="14"/>
  <c r="X1166" i="14"/>
  <c r="V1166" i="14"/>
  <c r="T1166" i="14"/>
  <c r="R1166" i="14"/>
  <c r="P1166" i="14"/>
  <c r="N1166" i="14"/>
  <c r="H1165" i="14"/>
  <c r="J1165" i="14"/>
  <c r="W1165" i="14"/>
  <c r="X1165" i="14"/>
  <c r="V1165" i="14"/>
  <c r="T1165" i="14"/>
  <c r="R1165" i="14"/>
  <c r="P1165" i="14"/>
  <c r="N1165" i="14"/>
  <c r="H1164" i="14"/>
  <c r="J1164" i="14"/>
  <c r="W1164" i="14"/>
  <c r="X1164" i="14"/>
  <c r="V1164" i="14"/>
  <c r="T1164" i="14"/>
  <c r="R1164" i="14"/>
  <c r="P1164" i="14"/>
  <c r="N1164" i="14"/>
  <c r="H1163" i="14"/>
  <c r="J1163" i="14"/>
  <c r="W1163" i="14"/>
  <c r="X1163" i="14"/>
  <c r="V1163" i="14"/>
  <c r="T1163" i="14"/>
  <c r="R1163" i="14"/>
  <c r="P1163" i="14"/>
  <c r="N1163" i="14"/>
  <c r="H1162" i="14"/>
  <c r="J1162" i="14"/>
  <c r="W1162" i="14"/>
  <c r="X1162" i="14"/>
  <c r="V1162" i="14"/>
  <c r="T1162" i="14"/>
  <c r="R1162" i="14"/>
  <c r="P1162" i="14"/>
  <c r="N1162" i="14"/>
  <c r="H1161" i="14"/>
  <c r="J1161" i="14"/>
  <c r="W1161" i="14"/>
  <c r="X1161" i="14"/>
  <c r="V1161" i="14"/>
  <c r="T1161" i="14"/>
  <c r="R1161" i="14"/>
  <c r="P1161" i="14"/>
  <c r="N1161" i="14"/>
  <c r="H1160" i="14"/>
  <c r="J1160" i="14"/>
  <c r="W1160" i="14"/>
  <c r="X1160" i="14"/>
  <c r="V1160" i="14"/>
  <c r="T1160" i="14"/>
  <c r="R1160" i="14"/>
  <c r="P1160" i="14"/>
  <c r="N1160" i="14"/>
  <c r="H1159" i="14"/>
  <c r="J1159" i="14"/>
  <c r="W1159" i="14"/>
  <c r="X1159" i="14"/>
  <c r="V1159" i="14"/>
  <c r="T1159" i="14"/>
  <c r="R1159" i="14"/>
  <c r="P1159" i="14"/>
  <c r="N1159" i="14"/>
  <c r="H1158" i="14"/>
  <c r="J1158" i="14"/>
  <c r="W1158" i="14"/>
  <c r="X1158" i="14"/>
  <c r="V1158" i="14"/>
  <c r="T1158" i="14"/>
  <c r="R1158" i="14"/>
  <c r="P1158" i="14"/>
  <c r="N1158" i="14"/>
  <c r="H1157" i="14"/>
  <c r="J1157" i="14"/>
  <c r="W1157" i="14"/>
  <c r="X1157" i="14"/>
  <c r="V1157" i="14"/>
  <c r="T1157" i="14"/>
  <c r="R1157" i="14"/>
  <c r="P1157" i="14"/>
  <c r="N1157" i="14"/>
  <c r="H1156" i="14"/>
  <c r="J1156" i="14"/>
  <c r="W1156" i="14"/>
  <c r="X1156" i="14"/>
  <c r="V1156" i="14"/>
  <c r="T1156" i="14"/>
  <c r="R1156" i="14"/>
  <c r="P1156" i="14"/>
  <c r="N1156" i="14"/>
  <c r="H1155" i="14"/>
  <c r="J1155" i="14"/>
  <c r="W1155" i="14"/>
  <c r="X1155" i="14"/>
  <c r="V1155" i="14"/>
  <c r="T1155" i="14"/>
  <c r="R1155" i="14"/>
  <c r="P1155" i="14"/>
  <c r="N1155" i="14"/>
  <c r="H1154" i="14"/>
  <c r="J1154" i="14"/>
  <c r="W1154" i="14"/>
  <c r="X1154" i="14"/>
  <c r="V1154" i="14"/>
  <c r="T1154" i="14"/>
  <c r="R1154" i="14"/>
  <c r="P1154" i="14"/>
  <c r="N1154" i="14"/>
  <c r="H1153" i="14"/>
  <c r="J1153" i="14"/>
  <c r="W1153" i="14"/>
  <c r="X1153" i="14"/>
  <c r="V1153" i="14"/>
  <c r="T1153" i="14"/>
  <c r="R1153" i="14"/>
  <c r="P1153" i="14"/>
  <c r="N1153" i="14"/>
  <c r="H1152" i="14"/>
  <c r="J1152" i="14"/>
  <c r="W1152" i="14"/>
  <c r="X1152" i="14"/>
  <c r="V1152" i="14"/>
  <c r="T1152" i="14"/>
  <c r="R1152" i="14"/>
  <c r="P1152" i="14"/>
  <c r="N1152" i="14"/>
  <c r="H1151" i="14"/>
  <c r="J1151" i="14"/>
  <c r="W1151" i="14"/>
  <c r="X1151" i="14"/>
  <c r="V1151" i="14"/>
  <c r="T1151" i="14"/>
  <c r="R1151" i="14"/>
  <c r="P1151" i="14"/>
  <c r="N1151" i="14"/>
  <c r="H1150" i="14"/>
  <c r="J1150" i="14"/>
  <c r="W1150" i="14"/>
  <c r="X1150" i="14"/>
  <c r="V1150" i="14"/>
  <c r="T1150" i="14"/>
  <c r="R1150" i="14"/>
  <c r="P1150" i="14"/>
  <c r="N1150" i="14"/>
  <c r="H1149" i="14"/>
  <c r="J1149" i="14"/>
  <c r="W1149" i="14"/>
  <c r="X1149" i="14"/>
  <c r="V1149" i="14"/>
  <c r="T1149" i="14"/>
  <c r="R1149" i="14"/>
  <c r="P1149" i="14"/>
  <c r="N1149" i="14"/>
  <c r="H1148" i="14"/>
  <c r="J1148" i="14"/>
  <c r="W1148" i="14"/>
  <c r="X1148" i="14"/>
  <c r="V1148" i="14"/>
  <c r="T1148" i="14"/>
  <c r="R1148" i="14"/>
  <c r="P1148" i="14"/>
  <c r="N1148" i="14"/>
  <c r="H1147" i="14"/>
  <c r="J1147" i="14"/>
  <c r="W1147" i="14"/>
  <c r="X1147" i="14"/>
  <c r="V1147" i="14"/>
  <c r="T1147" i="14"/>
  <c r="R1147" i="14"/>
  <c r="P1147" i="14"/>
  <c r="N1147" i="14"/>
  <c r="H1146" i="14"/>
  <c r="J1146" i="14"/>
  <c r="W1146" i="14"/>
  <c r="X1146" i="14"/>
  <c r="V1146" i="14"/>
  <c r="T1146" i="14"/>
  <c r="R1146" i="14"/>
  <c r="P1146" i="14"/>
  <c r="N1146" i="14"/>
  <c r="H1145" i="14"/>
  <c r="J1145" i="14"/>
  <c r="W1145" i="14"/>
  <c r="X1145" i="14"/>
  <c r="V1145" i="14"/>
  <c r="T1145" i="14"/>
  <c r="R1145" i="14"/>
  <c r="P1145" i="14"/>
  <c r="N1145" i="14"/>
  <c r="H1144" i="14"/>
  <c r="J1144" i="14"/>
  <c r="W1144" i="14"/>
  <c r="X1144" i="14"/>
  <c r="V1144" i="14"/>
  <c r="T1144" i="14"/>
  <c r="R1144" i="14"/>
  <c r="P1144" i="14"/>
  <c r="N1144" i="14"/>
  <c r="H1143" i="14"/>
  <c r="J1143" i="14"/>
  <c r="W1143" i="14"/>
  <c r="X1143" i="14"/>
  <c r="V1143" i="14"/>
  <c r="T1143" i="14"/>
  <c r="R1143" i="14"/>
  <c r="P1143" i="14"/>
  <c r="N1143" i="14"/>
  <c r="H1142" i="14"/>
  <c r="J1142" i="14"/>
  <c r="W1142" i="14"/>
  <c r="X1142" i="14"/>
  <c r="V1142" i="14"/>
  <c r="T1142" i="14"/>
  <c r="R1142" i="14"/>
  <c r="P1142" i="14"/>
  <c r="N1142" i="14"/>
  <c r="H1141" i="14"/>
  <c r="J1141" i="14"/>
  <c r="W1141" i="14"/>
  <c r="X1141" i="14"/>
  <c r="V1141" i="14"/>
  <c r="T1141" i="14"/>
  <c r="R1141" i="14"/>
  <c r="P1141" i="14"/>
  <c r="N1141" i="14"/>
  <c r="H1140" i="14"/>
  <c r="J1140" i="14"/>
  <c r="W1140" i="14"/>
  <c r="X1140" i="14"/>
  <c r="V1140" i="14"/>
  <c r="T1140" i="14"/>
  <c r="R1140" i="14"/>
  <c r="P1140" i="14"/>
  <c r="N1140" i="14"/>
  <c r="H1139" i="14"/>
  <c r="J1139" i="14"/>
  <c r="W1139" i="14"/>
  <c r="X1139" i="14"/>
  <c r="V1139" i="14"/>
  <c r="T1139" i="14"/>
  <c r="R1139" i="14"/>
  <c r="P1139" i="14"/>
  <c r="N1139" i="14"/>
  <c r="H1138" i="14"/>
  <c r="J1138" i="14"/>
  <c r="W1138" i="14"/>
  <c r="X1138" i="14"/>
  <c r="V1138" i="14"/>
  <c r="T1138" i="14"/>
  <c r="R1138" i="14"/>
  <c r="P1138" i="14"/>
  <c r="N1138" i="14"/>
  <c r="H1137" i="14"/>
  <c r="J1137" i="14"/>
  <c r="W1137" i="14"/>
  <c r="X1137" i="14"/>
  <c r="V1137" i="14"/>
  <c r="T1137" i="14"/>
  <c r="R1137" i="14"/>
  <c r="P1137" i="14"/>
  <c r="N1137" i="14"/>
  <c r="H1136" i="14"/>
  <c r="J1136" i="14"/>
  <c r="W1136" i="14"/>
  <c r="X1136" i="14"/>
  <c r="V1136" i="14"/>
  <c r="T1136" i="14"/>
  <c r="R1136" i="14"/>
  <c r="P1136" i="14"/>
  <c r="N1136" i="14"/>
  <c r="H1135" i="14"/>
  <c r="J1135" i="14"/>
  <c r="W1135" i="14"/>
  <c r="X1135" i="14"/>
  <c r="V1135" i="14"/>
  <c r="T1135" i="14"/>
  <c r="R1135" i="14"/>
  <c r="P1135" i="14"/>
  <c r="N1135" i="14"/>
  <c r="H1134" i="14"/>
  <c r="J1134" i="14"/>
  <c r="W1134" i="14"/>
  <c r="X1134" i="14"/>
  <c r="V1134" i="14"/>
  <c r="T1134" i="14"/>
  <c r="R1134" i="14"/>
  <c r="P1134" i="14"/>
  <c r="N1134" i="14"/>
  <c r="H1133" i="14"/>
  <c r="J1133" i="14"/>
  <c r="W1133" i="14"/>
  <c r="X1133" i="14"/>
  <c r="V1133" i="14"/>
  <c r="T1133" i="14"/>
  <c r="R1133" i="14"/>
  <c r="P1133" i="14"/>
  <c r="N1133" i="14"/>
  <c r="H1132" i="14"/>
  <c r="J1132" i="14"/>
  <c r="W1132" i="14"/>
  <c r="X1132" i="14"/>
  <c r="V1132" i="14"/>
  <c r="T1132" i="14"/>
  <c r="R1132" i="14"/>
  <c r="P1132" i="14"/>
  <c r="N1132" i="14"/>
  <c r="H1131" i="14"/>
  <c r="J1131" i="14"/>
  <c r="W1131" i="14"/>
  <c r="X1131" i="14"/>
  <c r="V1131" i="14"/>
  <c r="T1131" i="14"/>
  <c r="R1131" i="14"/>
  <c r="P1131" i="14"/>
  <c r="N1131" i="14"/>
  <c r="H1130" i="14"/>
  <c r="J1130" i="14"/>
  <c r="W1130" i="14"/>
  <c r="X1130" i="14"/>
  <c r="V1130" i="14"/>
  <c r="T1130" i="14"/>
  <c r="R1130" i="14"/>
  <c r="P1130" i="14"/>
  <c r="N1130" i="14"/>
  <c r="H1129" i="14"/>
  <c r="J1129" i="14"/>
  <c r="W1129" i="14"/>
  <c r="X1129" i="14"/>
  <c r="V1129" i="14"/>
  <c r="T1129" i="14"/>
  <c r="R1129" i="14"/>
  <c r="P1129" i="14"/>
  <c r="N1129" i="14"/>
  <c r="H1128" i="14"/>
  <c r="J1128" i="14"/>
  <c r="W1128" i="14"/>
  <c r="X1128" i="14"/>
  <c r="V1128" i="14"/>
  <c r="T1128" i="14"/>
  <c r="R1128" i="14"/>
  <c r="P1128" i="14"/>
  <c r="N1128" i="14"/>
  <c r="H1127" i="14"/>
  <c r="J1127" i="14"/>
  <c r="W1127" i="14"/>
  <c r="X1127" i="14"/>
  <c r="V1127" i="14"/>
  <c r="T1127" i="14"/>
  <c r="R1127" i="14"/>
  <c r="P1127" i="14"/>
  <c r="N1127" i="14"/>
  <c r="H1126" i="14"/>
  <c r="J1126" i="14"/>
  <c r="W1126" i="14"/>
  <c r="X1126" i="14"/>
  <c r="V1126" i="14"/>
  <c r="T1126" i="14"/>
  <c r="R1126" i="14"/>
  <c r="P1126" i="14"/>
  <c r="N1126" i="14"/>
  <c r="H1125" i="14"/>
  <c r="J1125" i="14"/>
  <c r="W1125" i="14"/>
  <c r="X1125" i="14"/>
  <c r="V1125" i="14"/>
  <c r="T1125" i="14"/>
  <c r="R1125" i="14"/>
  <c r="P1125" i="14"/>
  <c r="N1125" i="14"/>
  <c r="H1124" i="14"/>
  <c r="J1124" i="14"/>
  <c r="W1124" i="14"/>
  <c r="X1124" i="14"/>
  <c r="V1124" i="14"/>
  <c r="T1124" i="14"/>
  <c r="R1124" i="14"/>
  <c r="P1124" i="14"/>
  <c r="N1124" i="14"/>
  <c r="H1123" i="14"/>
  <c r="J1123" i="14"/>
  <c r="W1123" i="14"/>
  <c r="X1123" i="14"/>
  <c r="V1123" i="14"/>
  <c r="T1123" i="14"/>
  <c r="R1123" i="14"/>
  <c r="P1123" i="14"/>
  <c r="N1123" i="14"/>
  <c r="H1122" i="14"/>
  <c r="J1122" i="14"/>
  <c r="W1122" i="14"/>
  <c r="X1122" i="14"/>
  <c r="V1122" i="14"/>
  <c r="T1122" i="14"/>
  <c r="R1122" i="14"/>
  <c r="P1122" i="14"/>
  <c r="N1122" i="14"/>
  <c r="H1121" i="14"/>
  <c r="J1121" i="14"/>
  <c r="W1121" i="14"/>
  <c r="X1121" i="14"/>
  <c r="V1121" i="14"/>
  <c r="T1121" i="14"/>
  <c r="R1121" i="14"/>
  <c r="P1121" i="14"/>
  <c r="N1121" i="14"/>
  <c r="H1120" i="14"/>
  <c r="J1120" i="14"/>
  <c r="W1120" i="14"/>
  <c r="X1120" i="14"/>
  <c r="V1120" i="14"/>
  <c r="T1120" i="14"/>
  <c r="R1120" i="14"/>
  <c r="P1120" i="14"/>
  <c r="N1120" i="14"/>
  <c r="H1119" i="14"/>
  <c r="J1119" i="14"/>
  <c r="W1119" i="14"/>
  <c r="X1119" i="14"/>
  <c r="V1119" i="14"/>
  <c r="T1119" i="14"/>
  <c r="R1119" i="14"/>
  <c r="P1119" i="14"/>
  <c r="N1119" i="14"/>
  <c r="H1118" i="14"/>
  <c r="J1118" i="14"/>
  <c r="W1118" i="14"/>
  <c r="X1118" i="14"/>
  <c r="V1118" i="14"/>
  <c r="T1118" i="14"/>
  <c r="R1118" i="14"/>
  <c r="P1118" i="14"/>
  <c r="N1118" i="14"/>
  <c r="H1117" i="14"/>
  <c r="J1117" i="14"/>
  <c r="W1117" i="14"/>
  <c r="X1117" i="14"/>
  <c r="V1117" i="14"/>
  <c r="T1117" i="14"/>
  <c r="R1117" i="14"/>
  <c r="P1117" i="14"/>
  <c r="N1117" i="14"/>
  <c r="H1116" i="14"/>
  <c r="J1116" i="14"/>
  <c r="W1116" i="14"/>
  <c r="X1116" i="14"/>
  <c r="V1116" i="14"/>
  <c r="T1116" i="14"/>
  <c r="R1116" i="14"/>
  <c r="P1116" i="14"/>
  <c r="N1116" i="14"/>
  <c r="H1115" i="14"/>
  <c r="J1115" i="14"/>
  <c r="W1115" i="14"/>
  <c r="X1115" i="14"/>
  <c r="V1115" i="14"/>
  <c r="T1115" i="14"/>
  <c r="R1115" i="14"/>
  <c r="P1115" i="14"/>
  <c r="N1115" i="14"/>
  <c r="H1114" i="14"/>
  <c r="J1114" i="14"/>
  <c r="W1114" i="14"/>
  <c r="X1114" i="14"/>
  <c r="V1114" i="14"/>
  <c r="T1114" i="14"/>
  <c r="R1114" i="14"/>
  <c r="P1114" i="14"/>
  <c r="N1114" i="14"/>
  <c r="H1113" i="14"/>
  <c r="J1113" i="14"/>
  <c r="W1113" i="14"/>
  <c r="X1113" i="14"/>
  <c r="V1113" i="14"/>
  <c r="T1113" i="14"/>
  <c r="R1113" i="14"/>
  <c r="P1113" i="14"/>
  <c r="N1113" i="14"/>
  <c r="H1112" i="14"/>
  <c r="J1112" i="14"/>
  <c r="W1112" i="14"/>
  <c r="X1112" i="14"/>
  <c r="V1112" i="14"/>
  <c r="T1112" i="14"/>
  <c r="R1112" i="14"/>
  <c r="P1112" i="14"/>
  <c r="N1112" i="14"/>
  <c r="H1111" i="14"/>
  <c r="J1111" i="14"/>
  <c r="W1111" i="14"/>
  <c r="X1111" i="14"/>
  <c r="V1111" i="14"/>
  <c r="T1111" i="14"/>
  <c r="R1111" i="14"/>
  <c r="P1111" i="14"/>
  <c r="N1111" i="14"/>
  <c r="H1110" i="14"/>
  <c r="J1110" i="14"/>
  <c r="W1110" i="14"/>
  <c r="X1110" i="14"/>
  <c r="V1110" i="14"/>
  <c r="T1110" i="14"/>
  <c r="R1110" i="14"/>
  <c r="P1110" i="14"/>
  <c r="N1110" i="14"/>
  <c r="H1109" i="14"/>
  <c r="J1109" i="14"/>
  <c r="W1109" i="14"/>
  <c r="X1109" i="14"/>
  <c r="V1109" i="14"/>
  <c r="T1109" i="14"/>
  <c r="R1109" i="14"/>
  <c r="P1109" i="14"/>
  <c r="N1109" i="14"/>
  <c r="H1108" i="14"/>
  <c r="J1108" i="14"/>
  <c r="W1108" i="14"/>
  <c r="X1108" i="14"/>
  <c r="V1108" i="14"/>
  <c r="T1108" i="14"/>
  <c r="R1108" i="14"/>
  <c r="P1108" i="14"/>
  <c r="N1108" i="14"/>
  <c r="H1107" i="14"/>
  <c r="J1107" i="14"/>
  <c r="W1107" i="14"/>
  <c r="X1107" i="14"/>
  <c r="V1107" i="14"/>
  <c r="T1107" i="14"/>
  <c r="R1107" i="14"/>
  <c r="P1107" i="14"/>
  <c r="N1107" i="14"/>
  <c r="H1106" i="14"/>
  <c r="J1106" i="14"/>
  <c r="W1106" i="14"/>
  <c r="X1106" i="14"/>
  <c r="V1106" i="14"/>
  <c r="T1106" i="14"/>
  <c r="R1106" i="14"/>
  <c r="P1106" i="14"/>
  <c r="N1106" i="14"/>
  <c r="H1105" i="14"/>
  <c r="J1105" i="14"/>
  <c r="W1105" i="14"/>
  <c r="X1105" i="14"/>
  <c r="V1105" i="14"/>
  <c r="T1105" i="14"/>
  <c r="R1105" i="14"/>
  <c r="P1105" i="14"/>
  <c r="N1105" i="14"/>
  <c r="H1104" i="14"/>
  <c r="J1104" i="14"/>
  <c r="W1104" i="14"/>
  <c r="X1104" i="14"/>
  <c r="V1104" i="14"/>
  <c r="T1104" i="14"/>
  <c r="R1104" i="14"/>
  <c r="P1104" i="14"/>
  <c r="N1104" i="14"/>
  <c r="H1103" i="14"/>
  <c r="J1103" i="14"/>
  <c r="W1103" i="14"/>
  <c r="X1103" i="14"/>
  <c r="V1103" i="14"/>
  <c r="T1103" i="14"/>
  <c r="R1103" i="14"/>
  <c r="P1103" i="14"/>
  <c r="N1103" i="14"/>
  <c r="H1102" i="14"/>
  <c r="J1102" i="14"/>
  <c r="W1102" i="14"/>
  <c r="X1102" i="14"/>
  <c r="V1102" i="14"/>
  <c r="T1102" i="14"/>
  <c r="R1102" i="14"/>
  <c r="P1102" i="14"/>
  <c r="N1102" i="14"/>
  <c r="H1101" i="14"/>
  <c r="J1101" i="14"/>
  <c r="W1101" i="14"/>
  <c r="X1101" i="14"/>
  <c r="V1101" i="14"/>
  <c r="T1101" i="14"/>
  <c r="R1101" i="14"/>
  <c r="P1101" i="14"/>
  <c r="N1101" i="14"/>
  <c r="H1100" i="14"/>
  <c r="J1100" i="14"/>
  <c r="W1100" i="14"/>
  <c r="X1100" i="14"/>
  <c r="V1100" i="14"/>
  <c r="T1100" i="14"/>
  <c r="R1100" i="14"/>
  <c r="P1100" i="14"/>
  <c r="N1100" i="14"/>
  <c r="H1099" i="14"/>
  <c r="J1099" i="14"/>
  <c r="W1099" i="14"/>
  <c r="X1099" i="14"/>
  <c r="V1099" i="14"/>
  <c r="T1099" i="14"/>
  <c r="R1099" i="14"/>
  <c r="P1099" i="14"/>
  <c r="N1099" i="14"/>
  <c r="H1098" i="14"/>
  <c r="J1098" i="14"/>
  <c r="W1098" i="14"/>
  <c r="X1098" i="14"/>
  <c r="V1098" i="14"/>
  <c r="T1098" i="14"/>
  <c r="R1098" i="14"/>
  <c r="P1098" i="14"/>
  <c r="N1098" i="14"/>
  <c r="H1097" i="14"/>
  <c r="J1097" i="14"/>
  <c r="W1097" i="14"/>
  <c r="X1097" i="14"/>
  <c r="V1097" i="14"/>
  <c r="T1097" i="14"/>
  <c r="R1097" i="14"/>
  <c r="P1097" i="14"/>
  <c r="N1097" i="14"/>
  <c r="H1096" i="14"/>
  <c r="J1096" i="14"/>
  <c r="W1096" i="14"/>
  <c r="X1096" i="14"/>
  <c r="V1096" i="14"/>
  <c r="T1096" i="14"/>
  <c r="R1096" i="14"/>
  <c r="P1096" i="14"/>
  <c r="N1096" i="14"/>
  <c r="H1095" i="14"/>
  <c r="J1095" i="14"/>
  <c r="W1095" i="14"/>
  <c r="X1095" i="14"/>
  <c r="V1095" i="14"/>
  <c r="T1095" i="14"/>
  <c r="R1095" i="14"/>
  <c r="P1095" i="14"/>
  <c r="N1095" i="14"/>
  <c r="H1094" i="14"/>
  <c r="J1094" i="14"/>
  <c r="W1094" i="14"/>
  <c r="X1094" i="14"/>
  <c r="V1094" i="14"/>
  <c r="T1094" i="14"/>
  <c r="R1094" i="14"/>
  <c r="P1094" i="14"/>
  <c r="N1094" i="14"/>
  <c r="H1093" i="14"/>
  <c r="J1093" i="14"/>
  <c r="W1093" i="14"/>
  <c r="X1093" i="14"/>
  <c r="V1093" i="14"/>
  <c r="T1093" i="14"/>
  <c r="R1093" i="14"/>
  <c r="P1093" i="14"/>
  <c r="N1093" i="14"/>
  <c r="H1092" i="14"/>
  <c r="J1092" i="14"/>
  <c r="W1092" i="14"/>
  <c r="X1092" i="14"/>
  <c r="V1092" i="14"/>
  <c r="T1092" i="14"/>
  <c r="R1092" i="14"/>
  <c r="P1092" i="14"/>
  <c r="N1092" i="14"/>
  <c r="H1091" i="14"/>
  <c r="J1091" i="14"/>
  <c r="W1091" i="14"/>
  <c r="X1091" i="14"/>
  <c r="V1091" i="14"/>
  <c r="T1091" i="14"/>
  <c r="R1091" i="14"/>
  <c r="P1091" i="14"/>
  <c r="N1091" i="14"/>
  <c r="H1090" i="14"/>
  <c r="J1090" i="14"/>
  <c r="W1090" i="14"/>
  <c r="X1090" i="14"/>
  <c r="V1090" i="14"/>
  <c r="T1090" i="14"/>
  <c r="R1090" i="14"/>
  <c r="P1090" i="14"/>
  <c r="N1090" i="14"/>
  <c r="H1089" i="14"/>
  <c r="J1089" i="14"/>
  <c r="W1089" i="14"/>
  <c r="X1089" i="14"/>
  <c r="V1089" i="14"/>
  <c r="T1089" i="14"/>
  <c r="R1089" i="14"/>
  <c r="P1089" i="14"/>
  <c r="N1089" i="14"/>
  <c r="H1088" i="14"/>
  <c r="J1088" i="14"/>
  <c r="W1088" i="14"/>
  <c r="X1088" i="14"/>
  <c r="V1088" i="14"/>
  <c r="T1088" i="14"/>
  <c r="R1088" i="14"/>
  <c r="P1088" i="14"/>
  <c r="N1088" i="14"/>
  <c r="H1087" i="14"/>
  <c r="J1087" i="14"/>
  <c r="W1087" i="14"/>
  <c r="X1087" i="14"/>
  <c r="V1087" i="14"/>
  <c r="T1087" i="14"/>
  <c r="R1087" i="14"/>
  <c r="P1087" i="14"/>
  <c r="N1087" i="14"/>
  <c r="H1086" i="14"/>
  <c r="J1086" i="14"/>
  <c r="W1086" i="14"/>
  <c r="X1086" i="14"/>
  <c r="V1086" i="14"/>
  <c r="T1086" i="14"/>
  <c r="R1086" i="14"/>
  <c r="P1086" i="14"/>
  <c r="N1086" i="14"/>
  <c r="H1085" i="14"/>
  <c r="J1085" i="14"/>
  <c r="W1085" i="14"/>
  <c r="X1085" i="14"/>
  <c r="V1085" i="14"/>
  <c r="T1085" i="14"/>
  <c r="R1085" i="14"/>
  <c r="P1085" i="14"/>
  <c r="N1085" i="14"/>
  <c r="H1084" i="14"/>
  <c r="J1084" i="14"/>
  <c r="W1084" i="14"/>
  <c r="X1084" i="14"/>
  <c r="V1084" i="14"/>
  <c r="T1084" i="14"/>
  <c r="R1084" i="14"/>
  <c r="P1084" i="14"/>
  <c r="N1084" i="14"/>
  <c r="H1083" i="14"/>
  <c r="J1083" i="14"/>
  <c r="W1083" i="14"/>
  <c r="X1083" i="14"/>
  <c r="V1083" i="14"/>
  <c r="T1083" i="14"/>
  <c r="R1083" i="14"/>
  <c r="P1083" i="14"/>
  <c r="N1083" i="14"/>
  <c r="H1082" i="14"/>
  <c r="J1082" i="14"/>
  <c r="W1082" i="14"/>
  <c r="X1082" i="14"/>
  <c r="V1082" i="14"/>
  <c r="T1082" i="14"/>
  <c r="R1082" i="14"/>
  <c r="P1082" i="14"/>
  <c r="N1082" i="14"/>
  <c r="H1081" i="14"/>
  <c r="J1081" i="14"/>
  <c r="W1081" i="14"/>
  <c r="X1081" i="14"/>
  <c r="V1081" i="14"/>
  <c r="T1081" i="14"/>
  <c r="R1081" i="14"/>
  <c r="P1081" i="14"/>
  <c r="N1081" i="14"/>
  <c r="H1080" i="14"/>
  <c r="J1080" i="14"/>
  <c r="W1080" i="14"/>
  <c r="X1080" i="14"/>
  <c r="V1080" i="14"/>
  <c r="T1080" i="14"/>
  <c r="R1080" i="14"/>
  <c r="P1080" i="14"/>
  <c r="N1080" i="14"/>
  <c r="H1079" i="14"/>
  <c r="J1079" i="14"/>
  <c r="W1079" i="14"/>
  <c r="X1079" i="14"/>
  <c r="V1079" i="14"/>
  <c r="T1079" i="14"/>
  <c r="R1079" i="14"/>
  <c r="P1079" i="14"/>
  <c r="N1079" i="14"/>
  <c r="H1078" i="14"/>
  <c r="J1078" i="14"/>
  <c r="W1078" i="14"/>
  <c r="X1078" i="14"/>
  <c r="V1078" i="14"/>
  <c r="T1078" i="14"/>
  <c r="R1078" i="14"/>
  <c r="P1078" i="14"/>
  <c r="N1078" i="14"/>
  <c r="H1077" i="14"/>
  <c r="J1077" i="14"/>
  <c r="W1077" i="14"/>
  <c r="X1077" i="14"/>
  <c r="V1077" i="14"/>
  <c r="T1077" i="14"/>
  <c r="R1077" i="14"/>
  <c r="P1077" i="14"/>
  <c r="N1077" i="14"/>
  <c r="H1076" i="14"/>
  <c r="J1076" i="14"/>
  <c r="W1076" i="14"/>
  <c r="X1076" i="14"/>
  <c r="V1076" i="14"/>
  <c r="T1076" i="14"/>
  <c r="R1076" i="14"/>
  <c r="P1076" i="14"/>
  <c r="N1076" i="14"/>
  <c r="H1075" i="14"/>
  <c r="J1075" i="14"/>
  <c r="W1075" i="14"/>
  <c r="X1075" i="14"/>
  <c r="V1075" i="14"/>
  <c r="T1075" i="14"/>
  <c r="R1075" i="14"/>
  <c r="P1075" i="14"/>
  <c r="N1075" i="14"/>
  <c r="H1074" i="14"/>
  <c r="J1074" i="14"/>
  <c r="W1074" i="14"/>
  <c r="X1074" i="14"/>
  <c r="V1074" i="14"/>
  <c r="T1074" i="14"/>
  <c r="R1074" i="14"/>
  <c r="P1074" i="14"/>
  <c r="N1074" i="14"/>
  <c r="H1073" i="14"/>
  <c r="J1073" i="14"/>
  <c r="W1073" i="14"/>
  <c r="X1073" i="14"/>
  <c r="V1073" i="14"/>
  <c r="T1073" i="14"/>
  <c r="R1073" i="14"/>
  <c r="P1073" i="14"/>
  <c r="N1073" i="14"/>
  <c r="H1072" i="14"/>
  <c r="J1072" i="14"/>
  <c r="W1072" i="14"/>
  <c r="X1072" i="14"/>
  <c r="V1072" i="14"/>
  <c r="T1072" i="14"/>
  <c r="R1072" i="14"/>
  <c r="P1072" i="14"/>
  <c r="N1072" i="14"/>
  <c r="H1071" i="14"/>
  <c r="J1071" i="14"/>
  <c r="W1071" i="14"/>
  <c r="X1071" i="14"/>
  <c r="V1071" i="14"/>
  <c r="T1071" i="14"/>
  <c r="R1071" i="14"/>
  <c r="P1071" i="14"/>
  <c r="N1071" i="14"/>
  <c r="H1070" i="14"/>
  <c r="J1070" i="14"/>
  <c r="W1070" i="14"/>
  <c r="X1070" i="14"/>
  <c r="V1070" i="14"/>
  <c r="T1070" i="14"/>
  <c r="R1070" i="14"/>
  <c r="P1070" i="14"/>
  <c r="N1070" i="14"/>
  <c r="H1069" i="14"/>
  <c r="J1069" i="14"/>
  <c r="W1069" i="14"/>
  <c r="X1069" i="14"/>
  <c r="V1069" i="14"/>
  <c r="T1069" i="14"/>
  <c r="R1069" i="14"/>
  <c r="P1069" i="14"/>
  <c r="N1069" i="14"/>
  <c r="H1068" i="14"/>
  <c r="J1068" i="14"/>
  <c r="W1068" i="14"/>
  <c r="X1068" i="14"/>
  <c r="V1068" i="14"/>
  <c r="T1068" i="14"/>
  <c r="R1068" i="14"/>
  <c r="P1068" i="14"/>
  <c r="N1068" i="14"/>
  <c r="H1067" i="14"/>
  <c r="J1067" i="14"/>
  <c r="W1067" i="14"/>
  <c r="X1067" i="14"/>
  <c r="V1067" i="14"/>
  <c r="T1067" i="14"/>
  <c r="R1067" i="14"/>
  <c r="P1067" i="14"/>
  <c r="N1067" i="14"/>
  <c r="H1066" i="14"/>
  <c r="J1066" i="14"/>
  <c r="W1066" i="14"/>
  <c r="X1066" i="14"/>
  <c r="V1066" i="14"/>
  <c r="T1066" i="14"/>
  <c r="R1066" i="14"/>
  <c r="P1066" i="14"/>
  <c r="N1066" i="14"/>
  <c r="H1065" i="14"/>
  <c r="J1065" i="14"/>
  <c r="W1065" i="14"/>
  <c r="X1065" i="14"/>
  <c r="V1065" i="14"/>
  <c r="T1065" i="14"/>
  <c r="R1065" i="14"/>
  <c r="P1065" i="14"/>
  <c r="N1065" i="14"/>
  <c r="H1064" i="14"/>
  <c r="J1064" i="14"/>
  <c r="W1064" i="14"/>
  <c r="X1064" i="14"/>
  <c r="V1064" i="14"/>
  <c r="T1064" i="14"/>
  <c r="R1064" i="14"/>
  <c r="P1064" i="14"/>
  <c r="N1064" i="14"/>
  <c r="H1063" i="14"/>
  <c r="J1063" i="14"/>
  <c r="W1063" i="14"/>
  <c r="X1063" i="14"/>
  <c r="V1063" i="14"/>
  <c r="T1063" i="14"/>
  <c r="R1063" i="14"/>
  <c r="P1063" i="14"/>
  <c r="N1063" i="14"/>
  <c r="H1062" i="14"/>
  <c r="J1062" i="14"/>
  <c r="W1062" i="14"/>
  <c r="X1062" i="14"/>
  <c r="V1062" i="14"/>
  <c r="T1062" i="14"/>
  <c r="R1062" i="14"/>
  <c r="P1062" i="14"/>
  <c r="N1062" i="14"/>
  <c r="H1061" i="14"/>
  <c r="J1061" i="14"/>
  <c r="W1061" i="14"/>
  <c r="X1061" i="14"/>
  <c r="V1061" i="14"/>
  <c r="T1061" i="14"/>
  <c r="R1061" i="14"/>
  <c r="P1061" i="14"/>
  <c r="N1061" i="14"/>
  <c r="H1060" i="14"/>
  <c r="J1060" i="14"/>
  <c r="W1060" i="14"/>
  <c r="X1060" i="14"/>
  <c r="V1060" i="14"/>
  <c r="T1060" i="14"/>
  <c r="R1060" i="14"/>
  <c r="P1060" i="14"/>
  <c r="N1060" i="14"/>
  <c r="H1059" i="14"/>
  <c r="J1059" i="14"/>
  <c r="W1059" i="14"/>
  <c r="X1059" i="14"/>
  <c r="V1059" i="14"/>
  <c r="T1059" i="14"/>
  <c r="R1059" i="14"/>
  <c r="P1059" i="14"/>
  <c r="N1059" i="14"/>
  <c r="H1058" i="14"/>
  <c r="J1058" i="14"/>
  <c r="W1058" i="14"/>
  <c r="X1058" i="14"/>
  <c r="V1058" i="14"/>
  <c r="T1058" i="14"/>
  <c r="R1058" i="14"/>
  <c r="P1058" i="14"/>
  <c r="N1058" i="14"/>
  <c r="H1057" i="14"/>
  <c r="J1057" i="14"/>
  <c r="W1057" i="14"/>
  <c r="X1057" i="14"/>
  <c r="V1057" i="14"/>
  <c r="T1057" i="14"/>
  <c r="R1057" i="14"/>
  <c r="P1057" i="14"/>
  <c r="N1057" i="14"/>
  <c r="H1056" i="14"/>
  <c r="J1056" i="14"/>
  <c r="W1056" i="14"/>
  <c r="X1056" i="14"/>
  <c r="V1056" i="14"/>
  <c r="T1056" i="14"/>
  <c r="R1056" i="14"/>
  <c r="P1056" i="14"/>
  <c r="N1056" i="14"/>
  <c r="H1055" i="14"/>
  <c r="J1055" i="14"/>
  <c r="W1055" i="14"/>
  <c r="X1055" i="14"/>
  <c r="V1055" i="14"/>
  <c r="T1055" i="14"/>
  <c r="R1055" i="14"/>
  <c r="P1055" i="14"/>
  <c r="N1055" i="14"/>
  <c r="H1054" i="14"/>
  <c r="J1054" i="14"/>
  <c r="W1054" i="14"/>
  <c r="X1054" i="14"/>
  <c r="V1054" i="14"/>
  <c r="T1054" i="14"/>
  <c r="R1054" i="14"/>
  <c r="P1054" i="14"/>
  <c r="N1054" i="14"/>
  <c r="H1053" i="14"/>
  <c r="J1053" i="14"/>
  <c r="W1053" i="14"/>
  <c r="X1053" i="14"/>
  <c r="V1053" i="14"/>
  <c r="T1053" i="14"/>
  <c r="R1053" i="14"/>
  <c r="P1053" i="14"/>
  <c r="N1053" i="14"/>
  <c r="H1052" i="14"/>
  <c r="J1052" i="14"/>
  <c r="W1052" i="14"/>
  <c r="X1052" i="14"/>
  <c r="V1052" i="14"/>
  <c r="T1052" i="14"/>
  <c r="R1052" i="14"/>
  <c r="P1052" i="14"/>
  <c r="N1052" i="14"/>
  <c r="H1051" i="14"/>
  <c r="J1051" i="14"/>
  <c r="W1051" i="14"/>
  <c r="X1051" i="14"/>
  <c r="V1051" i="14"/>
  <c r="T1051" i="14"/>
  <c r="R1051" i="14"/>
  <c r="P1051" i="14"/>
  <c r="N1051" i="14"/>
  <c r="H1050" i="14"/>
  <c r="J1050" i="14"/>
  <c r="W1050" i="14"/>
  <c r="X1050" i="14"/>
  <c r="V1050" i="14"/>
  <c r="T1050" i="14"/>
  <c r="R1050" i="14"/>
  <c r="P1050" i="14"/>
  <c r="N1050" i="14"/>
  <c r="H1049" i="14"/>
  <c r="J1049" i="14"/>
  <c r="W1049" i="14"/>
  <c r="X1049" i="14"/>
  <c r="V1049" i="14"/>
  <c r="T1049" i="14"/>
  <c r="R1049" i="14"/>
  <c r="P1049" i="14"/>
  <c r="N1049" i="14"/>
  <c r="H1048" i="14"/>
  <c r="J1048" i="14"/>
  <c r="W1048" i="14"/>
  <c r="X1048" i="14"/>
  <c r="V1048" i="14"/>
  <c r="T1048" i="14"/>
  <c r="R1048" i="14"/>
  <c r="P1048" i="14"/>
  <c r="N1048" i="14"/>
  <c r="H1047" i="14"/>
  <c r="J1047" i="14"/>
  <c r="W1047" i="14"/>
  <c r="X1047" i="14"/>
  <c r="V1047" i="14"/>
  <c r="T1047" i="14"/>
  <c r="R1047" i="14"/>
  <c r="P1047" i="14"/>
  <c r="N1047" i="14"/>
  <c r="H1046" i="14"/>
  <c r="J1046" i="14"/>
  <c r="W1046" i="14"/>
  <c r="X1046" i="14"/>
  <c r="V1046" i="14"/>
  <c r="T1046" i="14"/>
  <c r="R1046" i="14"/>
  <c r="P1046" i="14"/>
  <c r="N1046" i="14"/>
  <c r="H1045" i="14"/>
  <c r="J1045" i="14"/>
  <c r="W1045" i="14"/>
  <c r="X1045" i="14"/>
  <c r="V1045" i="14"/>
  <c r="T1045" i="14"/>
  <c r="R1045" i="14"/>
  <c r="P1045" i="14"/>
  <c r="N1045" i="14"/>
  <c r="H1044" i="14"/>
  <c r="J1044" i="14"/>
  <c r="W1044" i="14"/>
  <c r="X1044" i="14"/>
  <c r="V1044" i="14"/>
  <c r="T1044" i="14"/>
  <c r="R1044" i="14"/>
  <c r="P1044" i="14"/>
  <c r="N1044" i="14"/>
  <c r="H1043" i="14"/>
  <c r="J1043" i="14"/>
  <c r="W1043" i="14"/>
  <c r="X1043" i="14"/>
  <c r="V1043" i="14"/>
  <c r="T1043" i="14"/>
  <c r="R1043" i="14"/>
  <c r="P1043" i="14"/>
  <c r="N1043" i="14"/>
  <c r="H1042" i="14"/>
  <c r="J1042" i="14"/>
  <c r="W1042" i="14"/>
  <c r="X1042" i="14"/>
  <c r="V1042" i="14"/>
  <c r="T1042" i="14"/>
  <c r="R1042" i="14"/>
  <c r="P1042" i="14"/>
  <c r="N1042" i="14"/>
  <c r="H1041" i="14"/>
  <c r="J1041" i="14"/>
  <c r="W1041" i="14"/>
  <c r="X1041" i="14"/>
  <c r="V1041" i="14"/>
  <c r="T1041" i="14"/>
  <c r="R1041" i="14"/>
  <c r="P1041" i="14"/>
  <c r="N1041" i="14"/>
  <c r="H1040" i="14"/>
  <c r="J1040" i="14"/>
  <c r="W1040" i="14"/>
  <c r="X1040" i="14"/>
  <c r="V1040" i="14"/>
  <c r="T1040" i="14"/>
  <c r="R1040" i="14"/>
  <c r="P1040" i="14"/>
  <c r="N1040" i="14"/>
  <c r="H1039" i="14"/>
  <c r="J1039" i="14"/>
  <c r="W1039" i="14"/>
  <c r="X1039" i="14"/>
  <c r="V1039" i="14"/>
  <c r="T1039" i="14"/>
  <c r="R1039" i="14"/>
  <c r="P1039" i="14"/>
  <c r="N1039" i="14"/>
  <c r="H1038" i="14"/>
  <c r="J1038" i="14"/>
  <c r="W1038" i="14"/>
  <c r="X1038" i="14"/>
  <c r="V1038" i="14"/>
  <c r="T1038" i="14"/>
  <c r="R1038" i="14"/>
  <c r="P1038" i="14"/>
  <c r="N1038" i="14"/>
  <c r="H1037" i="14"/>
  <c r="J1037" i="14"/>
  <c r="W1037" i="14"/>
  <c r="X1037" i="14"/>
  <c r="V1037" i="14"/>
  <c r="T1037" i="14"/>
  <c r="R1037" i="14"/>
  <c r="P1037" i="14"/>
  <c r="N1037" i="14"/>
  <c r="H1036" i="14"/>
  <c r="J1036" i="14"/>
  <c r="W1036" i="14"/>
  <c r="X1036" i="14"/>
  <c r="V1036" i="14"/>
  <c r="T1036" i="14"/>
  <c r="R1036" i="14"/>
  <c r="P1036" i="14"/>
  <c r="N1036" i="14"/>
  <c r="H1035" i="14"/>
  <c r="J1035" i="14"/>
  <c r="W1035" i="14"/>
  <c r="X1035" i="14"/>
  <c r="V1035" i="14"/>
  <c r="T1035" i="14"/>
  <c r="R1035" i="14"/>
  <c r="P1035" i="14"/>
  <c r="N1035" i="14"/>
  <c r="H1034" i="14"/>
  <c r="J1034" i="14"/>
  <c r="W1034" i="14"/>
  <c r="X1034" i="14"/>
  <c r="V1034" i="14"/>
  <c r="T1034" i="14"/>
  <c r="R1034" i="14"/>
  <c r="P1034" i="14"/>
  <c r="N1034" i="14"/>
  <c r="H1033" i="14"/>
  <c r="J1033" i="14"/>
  <c r="W1033" i="14"/>
  <c r="X1033" i="14"/>
  <c r="V1033" i="14"/>
  <c r="T1033" i="14"/>
  <c r="R1033" i="14"/>
  <c r="P1033" i="14"/>
  <c r="N1033" i="14"/>
  <c r="H1032" i="14"/>
  <c r="J1032" i="14"/>
  <c r="W1032" i="14"/>
  <c r="X1032" i="14"/>
  <c r="V1032" i="14"/>
  <c r="T1032" i="14"/>
  <c r="R1032" i="14"/>
  <c r="P1032" i="14"/>
  <c r="N1032" i="14"/>
  <c r="H1031" i="14"/>
  <c r="J1031" i="14"/>
  <c r="W1031" i="14"/>
  <c r="X1031" i="14"/>
  <c r="V1031" i="14"/>
  <c r="T1031" i="14"/>
  <c r="R1031" i="14"/>
  <c r="P1031" i="14"/>
  <c r="N1031" i="14"/>
  <c r="H1030" i="14"/>
  <c r="J1030" i="14"/>
  <c r="W1030" i="14"/>
  <c r="X1030" i="14"/>
  <c r="V1030" i="14"/>
  <c r="T1030" i="14"/>
  <c r="R1030" i="14"/>
  <c r="P1030" i="14"/>
  <c r="N1030" i="14"/>
  <c r="H1029" i="14"/>
  <c r="J1029" i="14"/>
  <c r="W1029" i="14"/>
  <c r="X1029" i="14"/>
  <c r="V1029" i="14"/>
  <c r="T1029" i="14"/>
  <c r="R1029" i="14"/>
  <c r="P1029" i="14"/>
  <c r="N1029" i="14"/>
  <c r="H1028" i="14"/>
  <c r="J1028" i="14"/>
  <c r="W1028" i="14"/>
  <c r="X1028" i="14"/>
  <c r="V1028" i="14"/>
  <c r="T1028" i="14"/>
  <c r="R1028" i="14"/>
  <c r="P1028" i="14"/>
  <c r="N1028" i="14"/>
  <c r="H1027" i="14"/>
  <c r="J1027" i="14"/>
  <c r="W1027" i="14"/>
  <c r="X1027" i="14"/>
  <c r="V1027" i="14"/>
  <c r="T1027" i="14"/>
  <c r="R1027" i="14"/>
  <c r="P1027" i="14"/>
  <c r="N1027" i="14"/>
  <c r="H1026" i="14"/>
  <c r="J1026" i="14"/>
  <c r="W1026" i="14"/>
  <c r="X1026" i="14"/>
  <c r="V1026" i="14"/>
  <c r="T1026" i="14"/>
  <c r="R1026" i="14"/>
  <c r="P1026" i="14"/>
  <c r="N1026" i="14"/>
  <c r="H1025" i="14"/>
  <c r="J1025" i="14"/>
  <c r="W1025" i="14"/>
  <c r="X1025" i="14"/>
  <c r="V1025" i="14"/>
  <c r="T1025" i="14"/>
  <c r="R1025" i="14"/>
  <c r="P1025" i="14"/>
  <c r="N1025" i="14"/>
  <c r="H1024" i="14"/>
  <c r="J1024" i="14"/>
  <c r="W1024" i="14"/>
  <c r="X1024" i="14"/>
  <c r="V1024" i="14"/>
  <c r="T1024" i="14"/>
  <c r="R1024" i="14"/>
  <c r="P1024" i="14"/>
  <c r="N1024" i="14"/>
  <c r="H1023" i="14"/>
  <c r="J1023" i="14"/>
  <c r="W1023" i="14"/>
  <c r="X1023" i="14"/>
  <c r="V1023" i="14"/>
  <c r="T1023" i="14"/>
  <c r="R1023" i="14"/>
  <c r="P1023" i="14"/>
  <c r="N1023" i="14"/>
  <c r="H1022" i="14"/>
  <c r="J1022" i="14"/>
  <c r="W1022" i="14"/>
  <c r="X1022" i="14"/>
  <c r="V1022" i="14"/>
  <c r="T1022" i="14"/>
  <c r="R1022" i="14"/>
  <c r="P1022" i="14"/>
  <c r="N1022" i="14"/>
  <c r="H1021" i="14"/>
  <c r="J1021" i="14"/>
  <c r="W1021" i="14"/>
  <c r="X1021" i="14"/>
  <c r="V1021" i="14"/>
  <c r="T1021" i="14"/>
  <c r="R1021" i="14"/>
  <c r="P1021" i="14"/>
  <c r="N1021" i="14"/>
  <c r="H1020" i="14"/>
  <c r="J1020" i="14"/>
  <c r="W1020" i="14"/>
  <c r="X1020" i="14"/>
  <c r="V1020" i="14"/>
  <c r="T1020" i="14"/>
  <c r="R1020" i="14"/>
  <c r="P1020" i="14"/>
  <c r="N1020" i="14"/>
  <c r="H1019" i="14"/>
  <c r="J1019" i="14"/>
  <c r="W1019" i="14"/>
  <c r="X1019" i="14"/>
  <c r="V1019" i="14"/>
  <c r="T1019" i="14"/>
  <c r="R1019" i="14"/>
  <c r="P1019" i="14"/>
  <c r="N1019" i="14"/>
  <c r="H1018" i="14"/>
  <c r="J1018" i="14"/>
  <c r="W1018" i="14"/>
  <c r="X1018" i="14"/>
  <c r="V1018" i="14"/>
  <c r="T1018" i="14"/>
  <c r="R1018" i="14"/>
  <c r="P1018" i="14"/>
  <c r="N1018" i="14"/>
  <c r="H1017" i="14"/>
  <c r="J1017" i="14"/>
  <c r="W1017" i="14"/>
  <c r="X1017" i="14"/>
  <c r="V1017" i="14"/>
  <c r="T1017" i="14"/>
  <c r="R1017" i="14"/>
  <c r="P1017" i="14"/>
  <c r="N1017" i="14"/>
  <c r="H1016" i="14"/>
  <c r="J1016" i="14"/>
  <c r="W1016" i="14"/>
  <c r="X1016" i="14"/>
  <c r="V1016" i="14"/>
  <c r="T1016" i="14"/>
  <c r="R1016" i="14"/>
  <c r="P1016" i="14"/>
  <c r="N1016" i="14"/>
  <c r="H1015" i="14"/>
  <c r="J1015" i="14"/>
  <c r="W1015" i="14"/>
  <c r="X1015" i="14"/>
  <c r="V1015" i="14"/>
  <c r="T1015" i="14"/>
  <c r="R1015" i="14"/>
  <c r="P1015" i="14"/>
  <c r="N1015" i="14"/>
  <c r="H1014" i="14"/>
  <c r="J1014" i="14"/>
  <c r="W1014" i="14"/>
  <c r="X1014" i="14"/>
  <c r="V1014" i="14"/>
  <c r="T1014" i="14"/>
  <c r="R1014" i="14"/>
  <c r="P1014" i="14"/>
  <c r="N1014" i="14"/>
  <c r="H1013" i="14"/>
  <c r="J1013" i="14"/>
  <c r="W1013" i="14"/>
  <c r="X1013" i="14"/>
  <c r="V1013" i="14"/>
  <c r="T1013" i="14"/>
  <c r="R1013" i="14"/>
  <c r="P1013" i="14"/>
  <c r="N1013" i="14"/>
  <c r="H1012" i="14"/>
  <c r="J1012" i="14"/>
  <c r="W1012" i="14"/>
  <c r="X1012" i="14"/>
  <c r="V1012" i="14"/>
  <c r="T1012" i="14"/>
  <c r="R1012" i="14"/>
  <c r="P1012" i="14"/>
  <c r="N1012" i="14"/>
  <c r="H1011" i="14"/>
  <c r="J1011" i="14"/>
  <c r="W1011" i="14"/>
  <c r="X1011" i="14"/>
  <c r="V1011" i="14"/>
  <c r="T1011" i="14"/>
  <c r="R1011" i="14"/>
  <c r="P1011" i="14"/>
  <c r="N1011" i="14"/>
  <c r="H1010" i="14"/>
  <c r="J1010" i="14"/>
  <c r="W1010" i="14"/>
  <c r="X1010" i="14"/>
  <c r="V1010" i="14"/>
  <c r="T1010" i="14"/>
  <c r="R1010" i="14"/>
  <c r="P1010" i="14"/>
  <c r="N1010" i="14"/>
  <c r="H1009" i="14"/>
  <c r="J1009" i="14"/>
  <c r="W1009" i="14"/>
  <c r="X1009" i="14"/>
  <c r="V1009" i="14"/>
  <c r="T1009" i="14"/>
  <c r="R1009" i="14"/>
  <c r="P1009" i="14"/>
  <c r="N1009" i="14"/>
  <c r="H1008" i="14"/>
  <c r="J1008" i="14"/>
  <c r="W1008" i="14"/>
  <c r="X1008" i="14"/>
  <c r="V1008" i="14"/>
  <c r="T1008" i="14"/>
  <c r="R1008" i="14"/>
  <c r="P1008" i="14"/>
  <c r="N1008" i="14"/>
  <c r="H1007" i="14"/>
  <c r="J1007" i="14"/>
  <c r="W1007" i="14"/>
  <c r="X1007" i="14"/>
  <c r="V1007" i="14"/>
  <c r="T1007" i="14"/>
  <c r="R1007" i="14"/>
  <c r="P1007" i="14"/>
  <c r="N1007" i="14"/>
  <c r="H1006" i="14"/>
  <c r="J1006" i="14"/>
  <c r="W1006" i="14"/>
  <c r="X1006" i="14"/>
  <c r="V1006" i="14"/>
  <c r="T1006" i="14"/>
  <c r="R1006" i="14"/>
  <c r="P1006" i="14"/>
  <c r="N1006" i="14"/>
  <c r="H1005" i="14"/>
  <c r="J1005" i="14"/>
  <c r="W1005" i="14"/>
  <c r="X1005" i="14"/>
  <c r="V1005" i="14"/>
  <c r="T1005" i="14"/>
  <c r="R1005" i="14"/>
  <c r="P1005" i="14"/>
  <c r="N1005" i="14"/>
  <c r="H1004" i="14"/>
  <c r="J1004" i="14"/>
  <c r="W1004" i="14"/>
  <c r="X1004" i="14"/>
  <c r="V1004" i="14"/>
  <c r="T1004" i="14"/>
  <c r="R1004" i="14"/>
  <c r="P1004" i="14"/>
  <c r="N1004" i="14"/>
  <c r="H1003" i="14"/>
  <c r="J1003" i="14"/>
  <c r="W1003" i="14"/>
  <c r="X1003" i="14"/>
  <c r="V1003" i="14"/>
  <c r="T1003" i="14"/>
  <c r="R1003" i="14"/>
  <c r="P1003" i="14"/>
  <c r="N1003" i="14"/>
  <c r="H1002" i="14"/>
  <c r="J1002" i="14"/>
  <c r="W1002" i="14"/>
  <c r="X1002" i="14"/>
  <c r="V1002" i="14"/>
  <c r="T1002" i="14"/>
  <c r="R1002" i="14"/>
  <c r="P1002" i="14"/>
  <c r="N1002" i="14"/>
  <c r="H1001" i="14"/>
  <c r="J1001" i="14"/>
  <c r="W1001" i="14"/>
  <c r="X1001" i="14"/>
  <c r="V1001" i="14"/>
  <c r="T1001" i="14"/>
  <c r="R1001" i="14"/>
  <c r="P1001" i="14"/>
  <c r="N1001" i="14"/>
  <c r="H1000" i="14"/>
  <c r="J1000" i="14"/>
  <c r="W1000" i="14"/>
  <c r="X1000" i="14"/>
  <c r="V1000" i="14"/>
  <c r="T1000" i="14"/>
  <c r="R1000" i="14"/>
  <c r="P1000" i="14"/>
  <c r="N1000" i="14"/>
  <c r="H999" i="14"/>
  <c r="J999" i="14"/>
  <c r="W999" i="14"/>
  <c r="X999" i="14"/>
  <c r="V999" i="14"/>
  <c r="T999" i="14"/>
  <c r="R999" i="14"/>
  <c r="P999" i="14"/>
  <c r="N999" i="14"/>
  <c r="H998" i="14"/>
  <c r="J998" i="14"/>
  <c r="W998" i="14"/>
  <c r="X998" i="14"/>
  <c r="V998" i="14"/>
  <c r="T998" i="14"/>
  <c r="R998" i="14"/>
  <c r="P998" i="14"/>
  <c r="N998" i="14"/>
  <c r="H997" i="14"/>
  <c r="J997" i="14"/>
  <c r="W997" i="14"/>
  <c r="X997" i="14"/>
  <c r="V997" i="14"/>
  <c r="T997" i="14"/>
  <c r="R997" i="14"/>
  <c r="P997" i="14"/>
  <c r="N997" i="14"/>
  <c r="H996" i="14"/>
  <c r="J996" i="14"/>
  <c r="W996" i="14"/>
  <c r="X996" i="14"/>
  <c r="V996" i="14"/>
  <c r="T996" i="14"/>
  <c r="R996" i="14"/>
  <c r="P996" i="14"/>
  <c r="N996" i="14"/>
  <c r="H995" i="14"/>
  <c r="J995" i="14"/>
  <c r="W995" i="14"/>
  <c r="X995" i="14"/>
  <c r="V995" i="14"/>
  <c r="T995" i="14"/>
  <c r="R995" i="14"/>
  <c r="P995" i="14"/>
  <c r="N995" i="14"/>
  <c r="H994" i="14"/>
  <c r="J994" i="14"/>
  <c r="W994" i="14"/>
  <c r="X994" i="14"/>
  <c r="V994" i="14"/>
  <c r="T994" i="14"/>
  <c r="R994" i="14"/>
  <c r="P994" i="14"/>
  <c r="N994" i="14"/>
  <c r="H993" i="14"/>
  <c r="J993" i="14"/>
  <c r="W993" i="14"/>
  <c r="X993" i="14"/>
  <c r="V993" i="14"/>
  <c r="T993" i="14"/>
  <c r="R993" i="14"/>
  <c r="P993" i="14"/>
  <c r="N993" i="14"/>
  <c r="H992" i="14"/>
  <c r="J992" i="14"/>
  <c r="W992" i="14"/>
  <c r="X992" i="14"/>
  <c r="V992" i="14"/>
  <c r="T992" i="14"/>
  <c r="R992" i="14"/>
  <c r="P992" i="14"/>
  <c r="N992" i="14"/>
  <c r="H991" i="14"/>
  <c r="J991" i="14"/>
  <c r="W991" i="14"/>
  <c r="X991" i="14"/>
  <c r="V991" i="14"/>
  <c r="T991" i="14"/>
  <c r="R991" i="14"/>
  <c r="P991" i="14"/>
  <c r="N991" i="14"/>
  <c r="H990" i="14"/>
  <c r="J990" i="14"/>
  <c r="W990" i="14"/>
  <c r="X990" i="14"/>
  <c r="V990" i="14"/>
  <c r="T990" i="14"/>
  <c r="R990" i="14"/>
  <c r="P990" i="14"/>
  <c r="N990" i="14"/>
  <c r="H989" i="14"/>
  <c r="J989" i="14"/>
  <c r="W989" i="14"/>
  <c r="X989" i="14"/>
  <c r="V989" i="14"/>
  <c r="T989" i="14"/>
  <c r="R989" i="14"/>
  <c r="P989" i="14"/>
  <c r="N989" i="14"/>
  <c r="H988" i="14"/>
  <c r="J988" i="14"/>
  <c r="W988" i="14"/>
  <c r="X988" i="14"/>
  <c r="V988" i="14"/>
  <c r="T988" i="14"/>
  <c r="R988" i="14"/>
  <c r="P988" i="14"/>
  <c r="N988" i="14"/>
  <c r="H987" i="14"/>
  <c r="J987" i="14"/>
  <c r="W987" i="14"/>
  <c r="X987" i="14"/>
  <c r="V987" i="14"/>
  <c r="T987" i="14"/>
  <c r="R987" i="14"/>
  <c r="P987" i="14"/>
  <c r="N987" i="14"/>
  <c r="H986" i="14"/>
  <c r="J986" i="14"/>
  <c r="W986" i="14"/>
  <c r="X986" i="14"/>
  <c r="V986" i="14"/>
  <c r="T986" i="14"/>
  <c r="R986" i="14"/>
  <c r="P986" i="14"/>
  <c r="N986" i="14"/>
  <c r="H985" i="14"/>
  <c r="J985" i="14"/>
  <c r="W985" i="14"/>
  <c r="X985" i="14"/>
  <c r="V985" i="14"/>
  <c r="T985" i="14"/>
  <c r="R985" i="14"/>
  <c r="P985" i="14"/>
  <c r="N985" i="14"/>
  <c r="H984" i="14"/>
  <c r="J984" i="14"/>
  <c r="W984" i="14"/>
  <c r="X984" i="14"/>
  <c r="V984" i="14"/>
  <c r="T984" i="14"/>
  <c r="R984" i="14"/>
  <c r="P984" i="14"/>
  <c r="N984" i="14"/>
  <c r="H983" i="14"/>
  <c r="J983" i="14"/>
  <c r="W983" i="14"/>
  <c r="X983" i="14"/>
  <c r="V983" i="14"/>
  <c r="T983" i="14"/>
  <c r="R983" i="14"/>
  <c r="P983" i="14"/>
  <c r="N983" i="14"/>
  <c r="H982" i="14"/>
  <c r="J982" i="14"/>
  <c r="W982" i="14"/>
  <c r="X982" i="14"/>
  <c r="V982" i="14"/>
  <c r="T982" i="14"/>
  <c r="R982" i="14"/>
  <c r="P982" i="14"/>
  <c r="N982" i="14"/>
  <c r="H981" i="14"/>
  <c r="J981" i="14"/>
  <c r="W981" i="14"/>
  <c r="X981" i="14"/>
  <c r="V981" i="14"/>
  <c r="T981" i="14"/>
  <c r="R981" i="14"/>
  <c r="P981" i="14"/>
  <c r="N981" i="14"/>
  <c r="H980" i="14"/>
  <c r="J980" i="14"/>
  <c r="W980" i="14"/>
  <c r="X980" i="14"/>
  <c r="V980" i="14"/>
  <c r="T980" i="14"/>
  <c r="R980" i="14"/>
  <c r="P980" i="14"/>
  <c r="N980" i="14"/>
  <c r="H979" i="14"/>
  <c r="J979" i="14"/>
  <c r="W979" i="14"/>
  <c r="X979" i="14"/>
  <c r="V979" i="14"/>
  <c r="T979" i="14"/>
  <c r="R979" i="14"/>
  <c r="P979" i="14"/>
  <c r="N979" i="14"/>
  <c r="H978" i="14"/>
  <c r="J978" i="14"/>
  <c r="W978" i="14"/>
  <c r="X978" i="14"/>
  <c r="V978" i="14"/>
  <c r="T978" i="14"/>
  <c r="R978" i="14"/>
  <c r="P978" i="14"/>
  <c r="N978" i="14"/>
  <c r="H977" i="14"/>
  <c r="J977" i="14"/>
  <c r="W977" i="14"/>
  <c r="X977" i="14"/>
  <c r="V977" i="14"/>
  <c r="T977" i="14"/>
  <c r="R977" i="14"/>
  <c r="P977" i="14"/>
  <c r="N977" i="14"/>
  <c r="H976" i="14"/>
  <c r="J976" i="14"/>
  <c r="W976" i="14"/>
  <c r="X976" i="14"/>
  <c r="V976" i="14"/>
  <c r="T976" i="14"/>
  <c r="R976" i="14"/>
  <c r="P976" i="14"/>
  <c r="N976" i="14"/>
  <c r="H975" i="14"/>
  <c r="J975" i="14"/>
  <c r="W975" i="14"/>
  <c r="X975" i="14"/>
  <c r="V975" i="14"/>
  <c r="T975" i="14"/>
  <c r="R975" i="14"/>
  <c r="P975" i="14"/>
  <c r="N975" i="14"/>
  <c r="H974" i="14"/>
  <c r="J974" i="14"/>
  <c r="W974" i="14"/>
  <c r="X974" i="14"/>
  <c r="V974" i="14"/>
  <c r="T974" i="14"/>
  <c r="R974" i="14"/>
  <c r="P974" i="14"/>
  <c r="N974" i="14"/>
  <c r="H973" i="14"/>
  <c r="J973" i="14"/>
  <c r="W973" i="14"/>
  <c r="X973" i="14"/>
  <c r="V973" i="14"/>
  <c r="T973" i="14"/>
  <c r="R973" i="14"/>
  <c r="P973" i="14"/>
  <c r="N973" i="14"/>
  <c r="H972" i="14"/>
  <c r="J972" i="14"/>
  <c r="W972" i="14"/>
  <c r="X972" i="14"/>
  <c r="V972" i="14"/>
  <c r="T972" i="14"/>
  <c r="R972" i="14"/>
  <c r="P972" i="14"/>
  <c r="N972" i="14"/>
  <c r="H971" i="14"/>
  <c r="J971" i="14"/>
  <c r="W971" i="14"/>
  <c r="X971" i="14"/>
  <c r="V971" i="14"/>
  <c r="T971" i="14"/>
  <c r="R971" i="14"/>
  <c r="P971" i="14"/>
  <c r="N971" i="14"/>
  <c r="H970" i="14"/>
  <c r="J970" i="14"/>
  <c r="W970" i="14"/>
  <c r="X970" i="14"/>
  <c r="V970" i="14"/>
  <c r="T970" i="14"/>
  <c r="R970" i="14"/>
  <c r="P970" i="14"/>
  <c r="N970" i="14"/>
  <c r="H969" i="14"/>
  <c r="J969" i="14"/>
  <c r="W969" i="14"/>
  <c r="X969" i="14"/>
  <c r="V969" i="14"/>
  <c r="T969" i="14"/>
  <c r="R969" i="14"/>
  <c r="P969" i="14"/>
  <c r="N969" i="14"/>
  <c r="H968" i="14"/>
  <c r="J968" i="14"/>
  <c r="W968" i="14"/>
  <c r="X968" i="14"/>
  <c r="V968" i="14"/>
  <c r="T968" i="14"/>
  <c r="R968" i="14"/>
  <c r="P968" i="14"/>
  <c r="N968" i="14"/>
  <c r="H967" i="14"/>
  <c r="J967" i="14"/>
  <c r="W967" i="14"/>
  <c r="X967" i="14"/>
  <c r="V967" i="14"/>
  <c r="T967" i="14"/>
  <c r="R967" i="14"/>
  <c r="P967" i="14"/>
  <c r="N967" i="14"/>
  <c r="H966" i="14"/>
  <c r="J966" i="14"/>
  <c r="W966" i="14"/>
  <c r="X966" i="14"/>
  <c r="V966" i="14"/>
  <c r="T966" i="14"/>
  <c r="R966" i="14"/>
  <c r="P966" i="14"/>
  <c r="N966" i="14"/>
  <c r="H965" i="14"/>
  <c r="J965" i="14"/>
  <c r="W965" i="14"/>
  <c r="X965" i="14"/>
  <c r="V965" i="14"/>
  <c r="T965" i="14"/>
  <c r="R965" i="14"/>
  <c r="P965" i="14"/>
  <c r="N965" i="14"/>
  <c r="H964" i="14"/>
  <c r="J964" i="14"/>
  <c r="W964" i="14"/>
  <c r="X964" i="14"/>
  <c r="V964" i="14"/>
  <c r="T964" i="14"/>
  <c r="R964" i="14"/>
  <c r="P964" i="14"/>
  <c r="N964" i="14"/>
  <c r="H963" i="14"/>
  <c r="J963" i="14"/>
  <c r="W963" i="14"/>
  <c r="X963" i="14"/>
  <c r="V963" i="14"/>
  <c r="T963" i="14"/>
  <c r="R963" i="14"/>
  <c r="P963" i="14"/>
  <c r="N963" i="14"/>
  <c r="H962" i="14"/>
  <c r="J962" i="14"/>
  <c r="W962" i="14"/>
  <c r="X962" i="14"/>
  <c r="V962" i="14"/>
  <c r="T962" i="14"/>
  <c r="R962" i="14"/>
  <c r="P962" i="14"/>
  <c r="N962" i="14"/>
  <c r="H961" i="14"/>
  <c r="J961" i="14"/>
  <c r="W961" i="14"/>
  <c r="X961" i="14"/>
  <c r="V961" i="14"/>
  <c r="T961" i="14"/>
  <c r="R961" i="14"/>
  <c r="P961" i="14"/>
  <c r="N961" i="14"/>
  <c r="H960" i="14"/>
  <c r="J960" i="14"/>
  <c r="W960" i="14"/>
  <c r="X960" i="14"/>
  <c r="V960" i="14"/>
  <c r="T960" i="14"/>
  <c r="R960" i="14"/>
  <c r="P960" i="14"/>
  <c r="N960" i="14"/>
  <c r="H959" i="14"/>
  <c r="J959" i="14"/>
  <c r="W959" i="14"/>
  <c r="X959" i="14"/>
  <c r="V959" i="14"/>
  <c r="T959" i="14"/>
  <c r="R959" i="14"/>
  <c r="P959" i="14"/>
  <c r="N959" i="14"/>
  <c r="H958" i="14"/>
  <c r="J958" i="14"/>
  <c r="W958" i="14"/>
  <c r="X958" i="14"/>
  <c r="V958" i="14"/>
  <c r="T958" i="14"/>
  <c r="R958" i="14"/>
  <c r="P958" i="14"/>
  <c r="N958" i="14"/>
  <c r="H957" i="14"/>
  <c r="J957" i="14"/>
  <c r="W957" i="14"/>
  <c r="X957" i="14"/>
  <c r="V957" i="14"/>
  <c r="T957" i="14"/>
  <c r="R957" i="14"/>
  <c r="P957" i="14"/>
  <c r="N957" i="14"/>
  <c r="H956" i="14"/>
  <c r="J956" i="14"/>
  <c r="W956" i="14"/>
  <c r="X956" i="14"/>
  <c r="V956" i="14"/>
  <c r="T956" i="14"/>
  <c r="R956" i="14"/>
  <c r="P956" i="14"/>
  <c r="N956" i="14"/>
  <c r="H955" i="14"/>
  <c r="J955" i="14"/>
  <c r="W955" i="14"/>
  <c r="X955" i="14"/>
  <c r="V955" i="14"/>
  <c r="T955" i="14"/>
  <c r="R955" i="14"/>
  <c r="P955" i="14"/>
  <c r="N955" i="14"/>
  <c r="H954" i="14"/>
  <c r="J954" i="14"/>
  <c r="W954" i="14"/>
  <c r="X954" i="14"/>
  <c r="V954" i="14"/>
  <c r="T954" i="14"/>
  <c r="R954" i="14"/>
  <c r="P954" i="14"/>
  <c r="N954" i="14"/>
  <c r="H953" i="14"/>
  <c r="J953" i="14"/>
  <c r="W953" i="14"/>
  <c r="X953" i="14"/>
  <c r="V953" i="14"/>
  <c r="T953" i="14"/>
  <c r="R953" i="14"/>
  <c r="P953" i="14"/>
  <c r="N953" i="14"/>
  <c r="H952" i="14"/>
  <c r="J952" i="14"/>
  <c r="W952" i="14"/>
  <c r="X952" i="14"/>
  <c r="V952" i="14"/>
  <c r="T952" i="14"/>
  <c r="R952" i="14"/>
  <c r="P952" i="14"/>
  <c r="N952" i="14"/>
  <c r="H951" i="14"/>
  <c r="J951" i="14"/>
  <c r="W951" i="14"/>
  <c r="X951" i="14"/>
  <c r="V951" i="14"/>
  <c r="T951" i="14"/>
  <c r="R951" i="14"/>
  <c r="P951" i="14"/>
  <c r="N951" i="14"/>
  <c r="H950" i="14"/>
  <c r="J950" i="14"/>
  <c r="W950" i="14"/>
  <c r="X950" i="14"/>
  <c r="V950" i="14"/>
  <c r="T950" i="14"/>
  <c r="R950" i="14"/>
  <c r="P950" i="14"/>
  <c r="N950" i="14"/>
  <c r="H949" i="14"/>
  <c r="J949" i="14"/>
  <c r="W949" i="14"/>
  <c r="X949" i="14"/>
  <c r="V949" i="14"/>
  <c r="T949" i="14"/>
  <c r="R949" i="14"/>
  <c r="P949" i="14"/>
  <c r="N949" i="14"/>
  <c r="H948" i="14"/>
  <c r="J948" i="14"/>
  <c r="W948" i="14"/>
  <c r="X948" i="14"/>
  <c r="V948" i="14"/>
  <c r="T948" i="14"/>
  <c r="R948" i="14"/>
  <c r="P948" i="14"/>
  <c r="N948" i="14"/>
  <c r="H947" i="14"/>
  <c r="J947" i="14"/>
  <c r="W947" i="14"/>
  <c r="X947" i="14"/>
  <c r="V947" i="14"/>
  <c r="T947" i="14"/>
  <c r="R947" i="14"/>
  <c r="P947" i="14"/>
  <c r="N947" i="14"/>
  <c r="H946" i="14"/>
  <c r="J946" i="14"/>
  <c r="W946" i="14"/>
  <c r="X946" i="14"/>
  <c r="V946" i="14"/>
  <c r="T946" i="14"/>
  <c r="R946" i="14"/>
  <c r="P946" i="14"/>
  <c r="N946" i="14"/>
  <c r="H945" i="14"/>
  <c r="J945" i="14"/>
  <c r="W945" i="14"/>
  <c r="X945" i="14"/>
  <c r="V945" i="14"/>
  <c r="T945" i="14"/>
  <c r="R945" i="14"/>
  <c r="P945" i="14"/>
  <c r="N945" i="14"/>
  <c r="H944" i="14"/>
  <c r="J944" i="14"/>
  <c r="W944" i="14"/>
  <c r="X944" i="14"/>
  <c r="V944" i="14"/>
  <c r="T944" i="14"/>
  <c r="R944" i="14"/>
  <c r="P944" i="14"/>
  <c r="N944" i="14"/>
  <c r="H943" i="14"/>
  <c r="J943" i="14"/>
  <c r="W943" i="14"/>
  <c r="X943" i="14"/>
  <c r="V943" i="14"/>
  <c r="T943" i="14"/>
  <c r="R943" i="14"/>
  <c r="P943" i="14"/>
  <c r="N943" i="14"/>
  <c r="H942" i="14"/>
  <c r="J942" i="14"/>
  <c r="W942" i="14"/>
  <c r="X942" i="14"/>
  <c r="V942" i="14"/>
  <c r="T942" i="14"/>
  <c r="R942" i="14"/>
  <c r="P942" i="14"/>
  <c r="N942" i="14"/>
  <c r="H941" i="14"/>
  <c r="J941" i="14"/>
  <c r="W941" i="14"/>
  <c r="X941" i="14"/>
  <c r="V941" i="14"/>
  <c r="T941" i="14"/>
  <c r="R941" i="14"/>
  <c r="P941" i="14"/>
  <c r="N941" i="14"/>
  <c r="H940" i="14"/>
  <c r="J940" i="14"/>
  <c r="W940" i="14"/>
  <c r="X940" i="14"/>
  <c r="V940" i="14"/>
  <c r="T940" i="14"/>
  <c r="R940" i="14"/>
  <c r="P940" i="14"/>
  <c r="N940" i="14"/>
  <c r="H939" i="14"/>
  <c r="J939" i="14"/>
  <c r="W939" i="14"/>
  <c r="X939" i="14"/>
  <c r="V939" i="14"/>
  <c r="T939" i="14"/>
  <c r="R939" i="14"/>
  <c r="P939" i="14"/>
  <c r="N939" i="14"/>
  <c r="H938" i="14"/>
  <c r="J938" i="14"/>
  <c r="W938" i="14"/>
  <c r="X938" i="14"/>
  <c r="V938" i="14"/>
  <c r="T938" i="14"/>
  <c r="R938" i="14"/>
  <c r="P938" i="14"/>
  <c r="N938" i="14"/>
  <c r="H937" i="14"/>
  <c r="J937" i="14"/>
  <c r="W937" i="14"/>
  <c r="X937" i="14"/>
  <c r="V937" i="14"/>
  <c r="T937" i="14"/>
  <c r="R937" i="14"/>
  <c r="P937" i="14"/>
  <c r="N937" i="14"/>
  <c r="H936" i="14"/>
  <c r="J936" i="14"/>
  <c r="W936" i="14"/>
  <c r="X936" i="14"/>
  <c r="V936" i="14"/>
  <c r="T936" i="14"/>
  <c r="R936" i="14"/>
  <c r="P936" i="14"/>
  <c r="N936" i="14"/>
  <c r="H935" i="14"/>
  <c r="J935" i="14"/>
  <c r="W935" i="14"/>
  <c r="X935" i="14"/>
  <c r="V935" i="14"/>
  <c r="T935" i="14"/>
  <c r="R935" i="14"/>
  <c r="P935" i="14"/>
  <c r="N935" i="14"/>
  <c r="H934" i="14"/>
  <c r="J934" i="14"/>
  <c r="W934" i="14"/>
  <c r="X934" i="14"/>
  <c r="V934" i="14"/>
  <c r="T934" i="14"/>
  <c r="R934" i="14"/>
  <c r="P934" i="14"/>
  <c r="N934" i="14"/>
  <c r="H933" i="14"/>
  <c r="J933" i="14"/>
  <c r="W933" i="14"/>
  <c r="X933" i="14"/>
  <c r="V933" i="14"/>
  <c r="T933" i="14"/>
  <c r="R933" i="14"/>
  <c r="P933" i="14"/>
  <c r="N933" i="14"/>
  <c r="H932" i="14"/>
  <c r="J932" i="14"/>
  <c r="W932" i="14"/>
  <c r="X932" i="14"/>
  <c r="V932" i="14"/>
  <c r="T932" i="14"/>
  <c r="R932" i="14"/>
  <c r="P932" i="14"/>
  <c r="N932" i="14"/>
  <c r="H931" i="14"/>
  <c r="J931" i="14"/>
  <c r="W931" i="14"/>
  <c r="X931" i="14"/>
  <c r="V931" i="14"/>
  <c r="T931" i="14"/>
  <c r="R931" i="14"/>
  <c r="P931" i="14"/>
  <c r="N931" i="14"/>
  <c r="H930" i="14"/>
  <c r="J930" i="14"/>
  <c r="W930" i="14"/>
  <c r="X930" i="14"/>
  <c r="V930" i="14"/>
  <c r="T930" i="14"/>
  <c r="R930" i="14"/>
  <c r="P930" i="14"/>
  <c r="N930" i="14"/>
  <c r="H929" i="14"/>
  <c r="J929" i="14"/>
  <c r="W929" i="14"/>
  <c r="X929" i="14"/>
  <c r="V929" i="14"/>
  <c r="T929" i="14"/>
  <c r="R929" i="14"/>
  <c r="P929" i="14"/>
  <c r="N929" i="14"/>
  <c r="H928" i="14"/>
  <c r="J928" i="14"/>
  <c r="W928" i="14"/>
  <c r="X928" i="14"/>
  <c r="V928" i="14"/>
  <c r="T928" i="14"/>
  <c r="R928" i="14"/>
  <c r="P928" i="14"/>
  <c r="N928" i="14"/>
  <c r="H927" i="14"/>
  <c r="J927" i="14"/>
  <c r="W927" i="14"/>
  <c r="X927" i="14"/>
  <c r="V927" i="14"/>
  <c r="T927" i="14"/>
  <c r="R927" i="14"/>
  <c r="P927" i="14"/>
  <c r="N927" i="14"/>
  <c r="H926" i="14"/>
  <c r="J926" i="14"/>
  <c r="W926" i="14"/>
  <c r="X926" i="14"/>
  <c r="V926" i="14"/>
  <c r="T926" i="14"/>
  <c r="R926" i="14"/>
  <c r="P926" i="14"/>
  <c r="N926" i="14"/>
  <c r="H925" i="14"/>
  <c r="J925" i="14"/>
  <c r="W925" i="14"/>
  <c r="X925" i="14"/>
  <c r="V925" i="14"/>
  <c r="T925" i="14"/>
  <c r="R925" i="14"/>
  <c r="P925" i="14"/>
  <c r="N925" i="14"/>
  <c r="H924" i="14"/>
  <c r="J924" i="14"/>
  <c r="W924" i="14"/>
  <c r="X924" i="14"/>
  <c r="V924" i="14"/>
  <c r="T924" i="14"/>
  <c r="R924" i="14"/>
  <c r="P924" i="14"/>
  <c r="N924" i="14"/>
  <c r="H923" i="14"/>
  <c r="J923" i="14"/>
  <c r="W923" i="14"/>
  <c r="X923" i="14"/>
  <c r="V923" i="14"/>
  <c r="T923" i="14"/>
  <c r="R923" i="14"/>
  <c r="P923" i="14"/>
  <c r="N923" i="14"/>
  <c r="H922" i="14"/>
  <c r="J922" i="14"/>
  <c r="W922" i="14"/>
  <c r="X922" i="14"/>
  <c r="V922" i="14"/>
  <c r="T922" i="14"/>
  <c r="R922" i="14"/>
  <c r="P922" i="14"/>
  <c r="N922" i="14"/>
  <c r="H921" i="14"/>
  <c r="J921" i="14"/>
  <c r="W921" i="14"/>
  <c r="X921" i="14"/>
  <c r="V921" i="14"/>
  <c r="T921" i="14"/>
  <c r="R921" i="14"/>
  <c r="P921" i="14"/>
  <c r="N921" i="14"/>
  <c r="H920" i="14"/>
  <c r="J920" i="14"/>
  <c r="W920" i="14"/>
  <c r="X920" i="14"/>
  <c r="V920" i="14"/>
  <c r="T920" i="14"/>
  <c r="R920" i="14"/>
  <c r="P920" i="14"/>
  <c r="N920" i="14"/>
  <c r="H919" i="14"/>
  <c r="J919" i="14"/>
  <c r="W919" i="14"/>
  <c r="X919" i="14"/>
  <c r="V919" i="14"/>
  <c r="T919" i="14"/>
  <c r="R919" i="14"/>
  <c r="P919" i="14"/>
  <c r="N919" i="14"/>
  <c r="H918" i="14"/>
  <c r="J918" i="14"/>
  <c r="W918" i="14"/>
  <c r="X918" i="14"/>
  <c r="V918" i="14"/>
  <c r="T918" i="14"/>
  <c r="R918" i="14"/>
  <c r="P918" i="14"/>
  <c r="N918" i="14"/>
  <c r="H917" i="14"/>
  <c r="J917" i="14"/>
  <c r="W917" i="14"/>
  <c r="X917" i="14"/>
  <c r="V917" i="14"/>
  <c r="T917" i="14"/>
  <c r="R917" i="14"/>
  <c r="P917" i="14"/>
  <c r="N917" i="14"/>
  <c r="H916" i="14"/>
  <c r="J916" i="14"/>
  <c r="W916" i="14"/>
  <c r="X916" i="14"/>
  <c r="V916" i="14"/>
  <c r="T916" i="14"/>
  <c r="R916" i="14"/>
  <c r="P916" i="14"/>
  <c r="N916" i="14"/>
  <c r="H915" i="14"/>
  <c r="J915" i="14"/>
  <c r="W915" i="14"/>
  <c r="X915" i="14"/>
  <c r="V915" i="14"/>
  <c r="T915" i="14"/>
  <c r="R915" i="14"/>
  <c r="P915" i="14"/>
  <c r="N915" i="14"/>
  <c r="H914" i="14"/>
  <c r="J914" i="14"/>
  <c r="W914" i="14"/>
  <c r="X914" i="14"/>
  <c r="V914" i="14"/>
  <c r="T914" i="14"/>
  <c r="R914" i="14"/>
  <c r="P914" i="14"/>
  <c r="N914" i="14"/>
  <c r="H913" i="14"/>
  <c r="J913" i="14"/>
  <c r="W913" i="14"/>
  <c r="X913" i="14"/>
  <c r="V913" i="14"/>
  <c r="T913" i="14"/>
  <c r="R913" i="14"/>
  <c r="P913" i="14"/>
  <c r="N913" i="14"/>
  <c r="H912" i="14"/>
  <c r="J912" i="14"/>
  <c r="W912" i="14"/>
  <c r="X912" i="14"/>
  <c r="V912" i="14"/>
  <c r="T912" i="14"/>
  <c r="R912" i="14"/>
  <c r="P912" i="14"/>
  <c r="N912" i="14"/>
  <c r="H911" i="14"/>
  <c r="J911" i="14"/>
  <c r="W911" i="14"/>
  <c r="X911" i="14"/>
  <c r="V911" i="14"/>
  <c r="T911" i="14"/>
  <c r="R911" i="14"/>
  <c r="P911" i="14"/>
  <c r="N911" i="14"/>
  <c r="H910" i="14"/>
  <c r="J910" i="14"/>
  <c r="W910" i="14"/>
  <c r="X910" i="14"/>
  <c r="V910" i="14"/>
  <c r="T910" i="14"/>
  <c r="R910" i="14"/>
  <c r="P910" i="14"/>
  <c r="N910" i="14"/>
  <c r="H909" i="14"/>
  <c r="J909" i="14"/>
  <c r="W909" i="14"/>
  <c r="X909" i="14"/>
  <c r="V909" i="14"/>
  <c r="T909" i="14"/>
  <c r="R909" i="14"/>
  <c r="P909" i="14"/>
  <c r="N909" i="14"/>
  <c r="H908" i="14"/>
  <c r="J908" i="14"/>
  <c r="W908" i="14"/>
  <c r="X908" i="14"/>
  <c r="V908" i="14"/>
  <c r="T908" i="14"/>
  <c r="R908" i="14"/>
  <c r="P908" i="14"/>
  <c r="N908" i="14"/>
  <c r="H907" i="14"/>
  <c r="J907" i="14"/>
  <c r="W907" i="14"/>
  <c r="X907" i="14"/>
  <c r="V907" i="14"/>
  <c r="T907" i="14"/>
  <c r="R907" i="14"/>
  <c r="P907" i="14"/>
  <c r="N907" i="14"/>
  <c r="H906" i="14"/>
  <c r="J906" i="14"/>
  <c r="W906" i="14"/>
  <c r="X906" i="14"/>
  <c r="V906" i="14"/>
  <c r="T906" i="14"/>
  <c r="R906" i="14"/>
  <c r="P906" i="14"/>
  <c r="N906" i="14"/>
  <c r="H905" i="14"/>
  <c r="J905" i="14"/>
  <c r="W905" i="14"/>
  <c r="X905" i="14"/>
  <c r="V905" i="14"/>
  <c r="T905" i="14"/>
  <c r="R905" i="14"/>
  <c r="P905" i="14"/>
  <c r="N905" i="14"/>
  <c r="H904" i="14"/>
  <c r="J904" i="14"/>
  <c r="W904" i="14"/>
  <c r="X904" i="14"/>
  <c r="V904" i="14"/>
  <c r="T904" i="14"/>
  <c r="R904" i="14"/>
  <c r="P904" i="14"/>
  <c r="N904" i="14"/>
  <c r="H903" i="14"/>
  <c r="J903" i="14"/>
  <c r="W903" i="14"/>
  <c r="X903" i="14"/>
  <c r="V903" i="14"/>
  <c r="T903" i="14"/>
  <c r="R903" i="14"/>
  <c r="P903" i="14"/>
  <c r="N903" i="14"/>
  <c r="H902" i="14"/>
  <c r="J902" i="14"/>
  <c r="W902" i="14"/>
  <c r="X902" i="14"/>
  <c r="V902" i="14"/>
  <c r="T902" i="14"/>
  <c r="R902" i="14"/>
  <c r="P902" i="14"/>
  <c r="N902" i="14"/>
  <c r="H901" i="14"/>
  <c r="J901" i="14"/>
  <c r="W901" i="14"/>
  <c r="X901" i="14"/>
  <c r="V901" i="14"/>
  <c r="T901" i="14"/>
  <c r="R901" i="14"/>
  <c r="P901" i="14"/>
  <c r="N901" i="14"/>
  <c r="H900" i="14"/>
  <c r="J900" i="14"/>
  <c r="W900" i="14"/>
  <c r="X900" i="14"/>
  <c r="V900" i="14"/>
  <c r="T900" i="14"/>
  <c r="R900" i="14"/>
  <c r="P900" i="14"/>
  <c r="N900" i="14"/>
  <c r="H899" i="14"/>
  <c r="J899" i="14"/>
  <c r="W899" i="14"/>
  <c r="X899" i="14"/>
  <c r="V899" i="14"/>
  <c r="T899" i="14"/>
  <c r="R899" i="14"/>
  <c r="P899" i="14"/>
  <c r="N899" i="14"/>
  <c r="H898" i="14"/>
  <c r="J898" i="14"/>
  <c r="W898" i="14"/>
  <c r="X898" i="14"/>
  <c r="V898" i="14"/>
  <c r="T898" i="14"/>
  <c r="R898" i="14"/>
  <c r="P898" i="14"/>
  <c r="N898" i="14"/>
  <c r="H897" i="14"/>
  <c r="J897" i="14"/>
  <c r="W897" i="14"/>
  <c r="X897" i="14"/>
  <c r="V897" i="14"/>
  <c r="T897" i="14"/>
  <c r="R897" i="14"/>
  <c r="P897" i="14"/>
  <c r="N897" i="14"/>
  <c r="H896" i="14"/>
  <c r="J896" i="14"/>
  <c r="W896" i="14"/>
  <c r="X896" i="14"/>
  <c r="V896" i="14"/>
  <c r="T896" i="14"/>
  <c r="R896" i="14"/>
  <c r="P896" i="14"/>
  <c r="N896" i="14"/>
  <c r="H895" i="14"/>
  <c r="J895" i="14"/>
  <c r="W895" i="14"/>
  <c r="X895" i="14"/>
  <c r="V895" i="14"/>
  <c r="T895" i="14"/>
  <c r="R895" i="14"/>
  <c r="P895" i="14"/>
  <c r="N895" i="14"/>
  <c r="H894" i="14"/>
  <c r="J894" i="14"/>
  <c r="W894" i="14"/>
  <c r="X894" i="14"/>
  <c r="V894" i="14"/>
  <c r="T894" i="14"/>
  <c r="R894" i="14"/>
  <c r="P894" i="14"/>
  <c r="N894" i="14"/>
  <c r="H893" i="14"/>
  <c r="J893" i="14"/>
  <c r="W893" i="14"/>
  <c r="X893" i="14"/>
  <c r="V893" i="14"/>
  <c r="T893" i="14"/>
  <c r="R893" i="14"/>
  <c r="P893" i="14"/>
  <c r="N893" i="14"/>
  <c r="H892" i="14"/>
  <c r="J892" i="14"/>
  <c r="W892" i="14"/>
  <c r="X892" i="14"/>
  <c r="V892" i="14"/>
  <c r="T892" i="14"/>
  <c r="R892" i="14"/>
  <c r="P892" i="14"/>
  <c r="N892" i="14"/>
  <c r="H891" i="14"/>
  <c r="J891" i="14"/>
  <c r="W891" i="14"/>
  <c r="X891" i="14"/>
  <c r="V891" i="14"/>
  <c r="T891" i="14"/>
  <c r="R891" i="14"/>
  <c r="P891" i="14"/>
  <c r="N891" i="14"/>
  <c r="H890" i="14"/>
  <c r="J890" i="14"/>
  <c r="W890" i="14"/>
  <c r="X890" i="14"/>
  <c r="V890" i="14"/>
  <c r="T890" i="14"/>
  <c r="R890" i="14"/>
  <c r="P890" i="14"/>
  <c r="N890" i="14"/>
  <c r="H889" i="14"/>
  <c r="J889" i="14"/>
  <c r="W889" i="14"/>
  <c r="X889" i="14"/>
  <c r="V889" i="14"/>
  <c r="T889" i="14"/>
  <c r="R889" i="14"/>
  <c r="P889" i="14"/>
  <c r="N889" i="14"/>
  <c r="H888" i="14"/>
  <c r="J888" i="14"/>
  <c r="W888" i="14"/>
  <c r="X888" i="14"/>
  <c r="V888" i="14"/>
  <c r="T888" i="14"/>
  <c r="R888" i="14"/>
  <c r="P888" i="14"/>
  <c r="N888" i="14"/>
  <c r="H887" i="14"/>
  <c r="J887" i="14"/>
  <c r="W887" i="14"/>
  <c r="X887" i="14"/>
  <c r="V887" i="14"/>
  <c r="T887" i="14"/>
  <c r="R887" i="14"/>
  <c r="P887" i="14"/>
  <c r="N887" i="14"/>
  <c r="H886" i="14"/>
  <c r="J886" i="14"/>
  <c r="W886" i="14"/>
  <c r="X886" i="14"/>
  <c r="V886" i="14"/>
  <c r="T886" i="14"/>
  <c r="R886" i="14"/>
  <c r="P886" i="14"/>
  <c r="N886" i="14"/>
  <c r="H885" i="14"/>
  <c r="J885" i="14"/>
  <c r="W885" i="14"/>
  <c r="X885" i="14"/>
  <c r="V885" i="14"/>
  <c r="T885" i="14"/>
  <c r="R885" i="14"/>
  <c r="P885" i="14"/>
  <c r="N885" i="14"/>
  <c r="H884" i="14"/>
  <c r="J884" i="14"/>
  <c r="W884" i="14"/>
  <c r="X884" i="14"/>
  <c r="V884" i="14"/>
  <c r="T884" i="14"/>
  <c r="R884" i="14"/>
  <c r="P884" i="14"/>
  <c r="N884" i="14"/>
  <c r="H883" i="14"/>
  <c r="J883" i="14"/>
  <c r="W883" i="14"/>
  <c r="X883" i="14"/>
  <c r="V883" i="14"/>
  <c r="T883" i="14"/>
  <c r="R883" i="14"/>
  <c r="P883" i="14"/>
  <c r="N883" i="14"/>
  <c r="H882" i="14"/>
  <c r="J882" i="14"/>
  <c r="W882" i="14"/>
  <c r="X882" i="14"/>
  <c r="V882" i="14"/>
  <c r="T882" i="14"/>
  <c r="R882" i="14"/>
  <c r="P882" i="14"/>
  <c r="N882" i="14"/>
  <c r="H881" i="14"/>
  <c r="J881" i="14"/>
  <c r="W881" i="14"/>
  <c r="X881" i="14"/>
  <c r="V881" i="14"/>
  <c r="T881" i="14"/>
  <c r="R881" i="14"/>
  <c r="P881" i="14"/>
  <c r="N881" i="14"/>
  <c r="H880" i="14"/>
  <c r="J880" i="14"/>
  <c r="W880" i="14"/>
  <c r="X880" i="14"/>
  <c r="V880" i="14"/>
  <c r="T880" i="14"/>
  <c r="R880" i="14"/>
  <c r="P880" i="14"/>
  <c r="N880" i="14"/>
  <c r="H879" i="14"/>
  <c r="J879" i="14"/>
  <c r="W879" i="14"/>
  <c r="X879" i="14"/>
  <c r="V879" i="14"/>
  <c r="T879" i="14"/>
  <c r="R879" i="14"/>
  <c r="P879" i="14"/>
  <c r="N879" i="14"/>
  <c r="H878" i="14"/>
  <c r="J878" i="14"/>
  <c r="W878" i="14"/>
  <c r="X878" i="14"/>
  <c r="V878" i="14"/>
  <c r="T878" i="14"/>
  <c r="R878" i="14"/>
  <c r="P878" i="14"/>
  <c r="N878" i="14"/>
  <c r="H877" i="14"/>
  <c r="J877" i="14"/>
  <c r="W877" i="14"/>
  <c r="X877" i="14"/>
  <c r="V877" i="14"/>
  <c r="T877" i="14"/>
  <c r="R877" i="14"/>
  <c r="P877" i="14"/>
  <c r="N877" i="14"/>
  <c r="H876" i="14"/>
  <c r="J876" i="14"/>
  <c r="W876" i="14"/>
  <c r="X876" i="14"/>
  <c r="V876" i="14"/>
  <c r="T876" i="14"/>
  <c r="R876" i="14"/>
  <c r="P876" i="14"/>
  <c r="N876" i="14"/>
  <c r="H875" i="14"/>
  <c r="J875" i="14"/>
  <c r="W875" i="14"/>
  <c r="X875" i="14"/>
  <c r="V875" i="14"/>
  <c r="T875" i="14"/>
  <c r="R875" i="14"/>
  <c r="P875" i="14"/>
  <c r="N875" i="14"/>
  <c r="H874" i="14"/>
  <c r="J874" i="14"/>
  <c r="W874" i="14"/>
  <c r="X874" i="14"/>
  <c r="V874" i="14"/>
  <c r="T874" i="14"/>
  <c r="R874" i="14"/>
  <c r="P874" i="14"/>
  <c r="N874" i="14"/>
  <c r="H873" i="14"/>
  <c r="J873" i="14"/>
  <c r="W873" i="14"/>
  <c r="X873" i="14"/>
  <c r="V873" i="14"/>
  <c r="T873" i="14"/>
  <c r="R873" i="14"/>
  <c r="P873" i="14"/>
  <c r="N873" i="14"/>
  <c r="H872" i="14"/>
  <c r="J872" i="14"/>
  <c r="W872" i="14"/>
  <c r="X872" i="14"/>
  <c r="V872" i="14"/>
  <c r="T872" i="14"/>
  <c r="R872" i="14"/>
  <c r="P872" i="14"/>
  <c r="N872" i="14"/>
  <c r="H871" i="14"/>
  <c r="J871" i="14"/>
  <c r="W871" i="14"/>
  <c r="X871" i="14"/>
  <c r="V871" i="14"/>
  <c r="T871" i="14"/>
  <c r="R871" i="14"/>
  <c r="P871" i="14"/>
  <c r="N871" i="14"/>
  <c r="H870" i="14"/>
  <c r="J870" i="14"/>
  <c r="W870" i="14"/>
  <c r="X870" i="14"/>
  <c r="V870" i="14"/>
  <c r="T870" i="14"/>
  <c r="R870" i="14"/>
  <c r="P870" i="14"/>
  <c r="N870" i="14"/>
  <c r="H869" i="14"/>
  <c r="J869" i="14"/>
  <c r="W869" i="14"/>
  <c r="X869" i="14"/>
  <c r="V869" i="14"/>
  <c r="T869" i="14"/>
  <c r="R869" i="14"/>
  <c r="P869" i="14"/>
  <c r="N869" i="14"/>
  <c r="H868" i="14"/>
  <c r="J868" i="14"/>
  <c r="W868" i="14"/>
  <c r="X868" i="14"/>
  <c r="V868" i="14"/>
  <c r="T868" i="14"/>
  <c r="R868" i="14"/>
  <c r="P868" i="14"/>
  <c r="N868" i="14"/>
  <c r="H867" i="14"/>
  <c r="J867" i="14"/>
  <c r="W867" i="14"/>
  <c r="X867" i="14"/>
  <c r="V867" i="14"/>
  <c r="T867" i="14"/>
  <c r="R867" i="14"/>
  <c r="P867" i="14"/>
  <c r="N867" i="14"/>
  <c r="H866" i="14"/>
  <c r="J866" i="14"/>
  <c r="W866" i="14"/>
  <c r="X866" i="14"/>
  <c r="V866" i="14"/>
  <c r="T866" i="14"/>
  <c r="R866" i="14"/>
  <c r="P866" i="14"/>
  <c r="N866" i="14"/>
  <c r="H865" i="14"/>
  <c r="J865" i="14"/>
  <c r="W865" i="14"/>
  <c r="X865" i="14"/>
  <c r="V865" i="14"/>
  <c r="T865" i="14"/>
  <c r="R865" i="14"/>
  <c r="P865" i="14"/>
  <c r="N865" i="14"/>
  <c r="H864" i="14"/>
  <c r="J864" i="14"/>
  <c r="W864" i="14"/>
  <c r="X864" i="14"/>
  <c r="V864" i="14"/>
  <c r="T864" i="14"/>
  <c r="R864" i="14"/>
  <c r="P864" i="14"/>
  <c r="N864" i="14"/>
  <c r="H863" i="14"/>
  <c r="J863" i="14"/>
  <c r="W863" i="14"/>
  <c r="X863" i="14"/>
  <c r="V863" i="14"/>
  <c r="T863" i="14"/>
  <c r="R863" i="14"/>
  <c r="P863" i="14"/>
  <c r="N863" i="14"/>
  <c r="H862" i="14"/>
  <c r="J862" i="14"/>
  <c r="W862" i="14"/>
  <c r="X862" i="14"/>
  <c r="V862" i="14"/>
  <c r="T862" i="14"/>
  <c r="R862" i="14"/>
  <c r="P862" i="14"/>
  <c r="N862" i="14"/>
  <c r="H861" i="14"/>
  <c r="J861" i="14"/>
  <c r="W861" i="14"/>
  <c r="X861" i="14"/>
  <c r="V861" i="14"/>
  <c r="T861" i="14"/>
  <c r="R861" i="14"/>
  <c r="P861" i="14"/>
  <c r="N861" i="14"/>
  <c r="H860" i="14"/>
  <c r="J860" i="14"/>
  <c r="W860" i="14"/>
  <c r="X860" i="14"/>
  <c r="V860" i="14"/>
  <c r="T860" i="14"/>
  <c r="R860" i="14"/>
  <c r="P860" i="14"/>
  <c r="N860" i="14"/>
  <c r="H859" i="14"/>
  <c r="J859" i="14"/>
  <c r="W859" i="14"/>
  <c r="X859" i="14"/>
  <c r="V859" i="14"/>
  <c r="T859" i="14"/>
  <c r="R859" i="14"/>
  <c r="P859" i="14"/>
  <c r="N859" i="14"/>
  <c r="H858" i="14"/>
  <c r="J858" i="14"/>
  <c r="W858" i="14"/>
  <c r="X858" i="14"/>
  <c r="V858" i="14"/>
  <c r="T858" i="14"/>
  <c r="R858" i="14"/>
  <c r="P858" i="14"/>
  <c r="N858" i="14"/>
  <c r="H857" i="14"/>
  <c r="J857" i="14"/>
  <c r="W857" i="14"/>
  <c r="X857" i="14"/>
  <c r="V857" i="14"/>
  <c r="T857" i="14"/>
  <c r="R857" i="14"/>
  <c r="P857" i="14"/>
  <c r="N857" i="14"/>
  <c r="H856" i="14"/>
  <c r="J856" i="14"/>
  <c r="W856" i="14"/>
  <c r="X856" i="14"/>
  <c r="V856" i="14"/>
  <c r="T856" i="14"/>
  <c r="R856" i="14"/>
  <c r="P856" i="14"/>
  <c r="N856" i="14"/>
  <c r="H855" i="14"/>
  <c r="J855" i="14"/>
  <c r="W855" i="14"/>
  <c r="X855" i="14"/>
  <c r="V855" i="14"/>
  <c r="T855" i="14"/>
  <c r="R855" i="14"/>
  <c r="P855" i="14"/>
  <c r="N855" i="14"/>
  <c r="H854" i="14"/>
  <c r="J854" i="14"/>
  <c r="W854" i="14"/>
  <c r="X854" i="14"/>
  <c r="V854" i="14"/>
  <c r="T854" i="14"/>
  <c r="R854" i="14"/>
  <c r="P854" i="14"/>
  <c r="N854" i="14"/>
  <c r="H853" i="14"/>
  <c r="J853" i="14"/>
  <c r="W853" i="14"/>
  <c r="X853" i="14"/>
  <c r="V853" i="14"/>
  <c r="T853" i="14"/>
  <c r="R853" i="14"/>
  <c r="P853" i="14"/>
  <c r="N853" i="14"/>
  <c r="H852" i="14"/>
  <c r="J852" i="14"/>
  <c r="W852" i="14"/>
  <c r="X852" i="14"/>
  <c r="V852" i="14"/>
  <c r="T852" i="14"/>
  <c r="R852" i="14"/>
  <c r="P852" i="14"/>
  <c r="N852" i="14"/>
  <c r="H851" i="14"/>
  <c r="J851" i="14"/>
  <c r="W851" i="14"/>
  <c r="X851" i="14"/>
  <c r="V851" i="14"/>
  <c r="T851" i="14"/>
  <c r="R851" i="14"/>
  <c r="P851" i="14"/>
  <c r="N851" i="14"/>
  <c r="H850" i="14"/>
  <c r="J850" i="14"/>
  <c r="W850" i="14"/>
  <c r="X850" i="14"/>
  <c r="V850" i="14"/>
  <c r="T850" i="14"/>
  <c r="R850" i="14"/>
  <c r="P850" i="14"/>
  <c r="N850" i="14"/>
  <c r="H849" i="14"/>
  <c r="J849" i="14"/>
  <c r="W849" i="14"/>
  <c r="X849" i="14"/>
  <c r="V849" i="14"/>
  <c r="T849" i="14"/>
  <c r="R849" i="14"/>
  <c r="P849" i="14"/>
  <c r="N849" i="14"/>
  <c r="H848" i="14"/>
  <c r="J848" i="14"/>
  <c r="W848" i="14"/>
  <c r="X848" i="14"/>
  <c r="V848" i="14"/>
  <c r="T848" i="14"/>
  <c r="R848" i="14"/>
  <c r="P848" i="14"/>
  <c r="N848" i="14"/>
  <c r="H847" i="14"/>
  <c r="J847" i="14"/>
  <c r="W847" i="14"/>
  <c r="X847" i="14"/>
  <c r="V847" i="14"/>
  <c r="T847" i="14"/>
  <c r="R847" i="14"/>
  <c r="P847" i="14"/>
  <c r="N847" i="14"/>
  <c r="H846" i="14"/>
  <c r="J846" i="14"/>
  <c r="W846" i="14"/>
  <c r="X846" i="14"/>
  <c r="V846" i="14"/>
  <c r="T846" i="14"/>
  <c r="R846" i="14"/>
  <c r="P846" i="14"/>
  <c r="N846" i="14"/>
  <c r="H845" i="14"/>
  <c r="J845" i="14"/>
  <c r="W845" i="14"/>
  <c r="X845" i="14"/>
  <c r="V845" i="14"/>
  <c r="T845" i="14"/>
  <c r="R845" i="14"/>
  <c r="P845" i="14"/>
  <c r="N845" i="14"/>
  <c r="H844" i="14"/>
  <c r="J844" i="14"/>
  <c r="W844" i="14"/>
  <c r="X844" i="14"/>
  <c r="V844" i="14"/>
  <c r="T844" i="14"/>
  <c r="R844" i="14"/>
  <c r="P844" i="14"/>
  <c r="N844" i="14"/>
  <c r="H843" i="14"/>
  <c r="J843" i="14"/>
  <c r="W843" i="14"/>
  <c r="X843" i="14"/>
  <c r="V843" i="14"/>
  <c r="T843" i="14"/>
  <c r="R843" i="14"/>
  <c r="P843" i="14"/>
  <c r="N843" i="14"/>
  <c r="H842" i="14"/>
  <c r="J842" i="14"/>
  <c r="W842" i="14"/>
  <c r="X842" i="14"/>
  <c r="V842" i="14"/>
  <c r="T842" i="14"/>
  <c r="R842" i="14"/>
  <c r="P842" i="14"/>
  <c r="N842" i="14"/>
  <c r="H841" i="14"/>
  <c r="J841" i="14"/>
  <c r="W841" i="14"/>
  <c r="X841" i="14"/>
  <c r="V841" i="14"/>
  <c r="T841" i="14"/>
  <c r="R841" i="14"/>
  <c r="P841" i="14"/>
  <c r="N841" i="14"/>
  <c r="H840" i="14"/>
  <c r="J840" i="14"/>
  <c r="W840" i="14"/>
  <c r="X840" i="14"/>
  <c r="V840" i="14"/>
  <c r="T840" i="14"/>
  <c r="R840" i="14"/>
  <c r="P840" i="14"/>
  <c r="N840" i="14"/>
  <c r="H839" i="14"/>
  <c r="J839" i="14"/>
  <c r="W839" i="14"/>
  <c r="X839" i="14"/>
  <c r="V839" i="14"/>
  <c r="T839" i="14"/>
  <c r="R839" i="14"/>
  <c r="P839" i="14"/>
  <c r="N839" i="14"/>
  <c r="H838" i="14"/>
  <c r="J838" i="14"/>
  <c r="W838" i="14"/>
  <c r="X838" i="14"/>
  <c r="V838" i="14"/>
  <c r="T838" i="14"/>
  <c r="R838" i="14"/>
  <c r="P838" i="14"/>
  <c r="N838" i="14"/>
  <c r="H837" i="14"/>
  <c r="J837" i="14"/>
  <c r="W837" i="14"/>
  <c r="X837" i="14"/>
  <c r="V837" i="14"/>
  <c r="T837" i="14"/>
  <c r="R837" i="14"/>
  <c r="P837" i="14"/>
  <c r="N837" i="14"/>
  <c r="H836" i="14"/>
  <c r="J836" i="14"/>
  <c r="W836" i="14"/>
  <c r="X836" i="14"/>
  <c r="V836" i="14"/>
  <c r="T836" i="14"/>
  <c r="R836" i="14"/>
  <c r="P836" i="14"/>
  <c r="N836" i="14"/>
  <c r="H835" i="14"/>
  <c r="J835" i="14"/>
  <c r="W835" i="14"/>
  <c r="X835" i="14"/>
  <c r="V835" i="14"/>
  <c r="T835" i="14"/>
  <c r="R835" i="14"/>
  <c r="P835" i="14"/>
  <c r="N835" i="14"/>
  <c r="H834" i="14"/>
  <c r="J834" i="14"/>
  <c r="W834" i="14"/>
  <c r="X834" i="14"/>
  <c r="V834" i="14"/>
  <c r="T834" i="14"/>
  <c r="R834" i="14"/>
  <c r="P834" i="14"/>
  <c r="N834" i="14"/>
  <c r="H833" i="14"/>
  <c r="J833" i="14"/>
  <c r="W833" i="14"/>
  <c r="X833" i="14"/>
  <c r="V833" i="14"/>
  <c r="T833" i="14"/>
  <c r="R833" i="14"/>
  <c r="P833" i="14"/>
  <c r="N833" i="14"/>
  <c r="H832" i="14"/>
  <c r="J832" i="14"/>
  <c r="W832" i="14"/>
  <c r="X832" i="14"/>
  <c r="V832" i="14"/>
  <c r="T832" i="14"/>
  <c r="R832" i="14"/>
  <c r="P832" i="14"/>
  <c r="N832" i="14"/>
  <c r="H831" i="14"/>
  <c r="J831" i="14"/>
  <c r="W831" i="14"/>
  <c r="X831" i="14"/>
  <c r="V831" i="14"/>
  <c r="T831" i="14"/>
  <c r="R831" i="14"/>
  <c r="P831" i="14"/>
  <c r="N831" i="14"/>
  <c r="H830" i="14"/>
  <c r="J830" i="14"/>
  <c r="W830" i="14"/>
  <c r="X830" i="14"/>
  <c r="V830" i="14"/>
  <c r="T830" i="14"/>
  <c r="R830" i="14"/>
  <c r="P830" i="14"/>
  <c r="N830" i="14"/>
  <c r="H829" i="14"/>
  <c r="J829" i="14"/>
  <c r="W829" i="14"/>
  <c r="X829" i="14"/>
  <c r="V829" i="14"/>
  <c r="T829" i="14"/>
  <c r="R829" i="14"/>
  <c r="P829" i="14"/>
  <c r="N829" i="14"/>
  <c r="H828" i="14"/>
  <c r="J828" i="14"/>
  <c r="W828" i="14"/>
  <c r="X828" i="14"/>
  <c r="V828" i="14"/>
  <c r="T828" i="14"/>
  <c r="R828" i="14"/>
  <c r="P828" i="14"/>
  <c r="N828" i="14"/>
  <c r="H827" i="14"/>
  <c r="J827" i="14"/>
  <c r="W827" i="14"/>
  <c r="X827" i="14"/>
  <c r="V827" i="14"/>
  <c r="T827" i="14"/>
  <c r="R827" i="14"/>
  <c r="P827" i="14"/>
  <c r="N827" i="14"/>
  <c r="H826" i="14"/>
  <c r="J826" i="14"/>
  <c r="W826" i="14"/>
  <c r="X826" i="14"/>
  <c r="V826" i="14"/>
  <c r="T826" i="14"/>
  <c r="R826" i="14"/>
  <c r="P826" i="14"/>
  <c r="N826" i="14"/>
  <c r="H825" i="14"/>
  <c r="J825" i="14"/>
  <c r="W825" i="14"/>
  <c r="X825" i="14"/>
  <c r="V825" i="14"/>
  <c r="T825" i="14"/>
  <c r="R825" i="14"/>
  <c r="P825" i="14"/>
  <c r="N825" i="14"/>
  <c r="H824" i="14"/>
  <c r="J824" i="14"/>
  <c r="W824" i="14"/>
  <c r="X824" i="14"/>
  <c r="V824" i="14"/>
  <c r="T824" i="14"/>
  <c r="R824" i="14"/>
  <c r="P824" i="14"/>
  <c r="N824" i="14"/>
  <c r="H823" i="14"/>
  <c r="J823" i="14"/>
  <c r="W823" i="14"/>
  <c r="X823" i="14"/>
  <c r="V823" i="14"/>
  <c r="T823" i="14"/>
  <c r="R823" i="14"/>
  <c r="P823" i="14"/>
  <c r="N823" i="14"/>
  <c r="H822" i="14"/>
  <c r="J822" i="14"/>
  <c r="W822" i="14"/>
  <c r="X822" i="14"/>
  <c r="V822" i="14"/>
  <c r="T822" i="14"/>
  <c r="R822" i="14"/>
  <c r="P822" i="14"/>
  <c r="N822" i="14"/>
  <c r="H821" i="14"/>
  <c r="J821" i="14"/>
  <c r="W821" i="14"/>
  <c r="X821" i="14"/>
  <c r="V821" i="14"/>
  <c r="T821" i="14"/>
  <c r="R821" i="14"/>
  <c r="P821" i="14"/>
  <c r="N821" i="14"/>
  <c r="H820" i="14"/>
  <c r="J820" i="14"/>
  <c r="W820" i="14"/>
  <c r="X820" i="14"/>
  <c r="V820" i="14"/>
  <c r="T820" i="14"/>
  <c r="R820" i="14"/>
  <c r="P820" i="14"/>
  <c r="N820" i="14"/>
  <c r="H819" i="14"/>
  <c r="J819" i="14"/>
  <c r="W819" i="14"/>
  <c r="X819" i="14"/>
  <c r="V819" i="14"/>
  <c r="T819" i="14"/>
  <c r="R819" i="14"/>
  <c r="P819" i="14"/>
  <c r="N819" i="14"/>
  <c r="H818" i="14"/>
  <c r="J818" i="14"/>
  <c r="W818" i="14"/>
  <c r="X818" i="14"/>
  <c r="V818" i="14"/>
  <c r="T818" i="14"/>
  <c r="R818" i="14"/>
  <c r="P818" i="14"/>
  <c r="N818" i="14"/>
  <c r="H817" i="14"/>
  <c r="J817" i="14"/>
  <c r="W817" i="14"/>
  <c r="X817" i="14"/>
  <c r="V817" i="14"/>
  <c r="T817" i="14"/>
  <c r="R817" i="14"/>
  <c r="P817" i="14"/>
  <c r="N817" i="14"/>
  <c r="H816" i="14"/>
  <c r="J816" i="14"/>
  <c r="W816" i="14"/>
  <c r="X816" i="14"/>
  <c r="V816" i="14"/>
  <c r="T816" i="14"/>
  <c r="R816" i="14"/>
  <c r="P816" i="14"/>
  <c r="N816" i="14"/>
  <c r="H815" i="14"/>
  <c r="J815" i="14"/>
  <c r="W815" i="14"/>
  <c r="X815" i="14"/>
  <c r="V815" i="14"/>
  <c r="T815" i="14"/>
  <c r="R815" i="14"/>
  <c r="P815" i="14"/>
  <c r="N815" i="14"/>
  <c r="H814" i="14"/>
  <c r="J814" i="14"/>
  <c r="W814" i="14"/>
  <c r="X814" i="14"/>
  <c r="V814" i="14"/>
  <c r="T814" i="14"/>
  <c r="R814" i="14"/>
  <c r="P814" i="14"/>
  <c r="N814" i="14"/>
  <c r="H813" i="14"/>
  <c r="J813" i="14"/>
  <c r="W813" i="14"/>
  <c r="X813" i="14"/>
  <c r="V813" i="14"/>
  <c r="T813" i="14"/>
  <c r="R813" i="14"/>
  <c r="P813" i="14"/>
  <c r="N813" i="14"/>
  <c r="H812" i="14"/>
  <c r="J812" i="14"/>
  <c r="W812" i="14"/>
  <c r="X812" i="14"/>
  <c r="V812" i="14"/>
  <c r="T812" i="14"/>
  <c r="R812" i="14"/>
  <c r="P812" i="14"/>
  <c r="N812" i="14"/>
  <c r="H811" i="14"/>
  <c r="J811" i="14"/>
  <c r="W811" i="14"/>
  <c r="X811" i="14"/>
  <c r="V811" i="14"/>
  <c r="T811" i="14"/>
  <c r="R811" i="14"/>
  <c r="P811" i="14"/>
  <c r="N811" i="14"/>
  <c r="H810" i="14"/>
  <c r="J810" i="14"/>
  <c r="W810" i="14"/>
  <c r="X810" i="14"/>
  <c r="V810" i="14"/>
  <c r="T810" i="14"/>
  <c r="R810" i="14"/>
  <c r="P810" i="14"/>
  <c r="N810" i="14"/>
  <c r="H809" i="14"/>
  <c r="J809" i="14"/>
  <c r="W809" i="14"/>
  <c r="X809" i="14"/>
  <c r="V809" i="14"/>
  <c r="T809" i="14"/>
  <c r="R809" i="14"/>
  <c r="P809" i="14"/>
  <c r="N809" i="14"/>
  <c r="H808" i="14"/>
  <c r="J808" i="14"/>
  <c r="W808" i="14"/>
  <c r="X808" i="14"/>
  <c r="V808" i="14"/>
  <c r="T808" i="14"/>
  <c r="R808" i="14"/>
  <c r="P808" i="14"/>
  <c r="N808" i="14"/>
  <c r="H807" i="14"/>
  <c r="J807" i="14"/>
  <c r="W807" i="14"/>
  <c r="X807" i="14"/>
  <c r="V807" i="14"/>
  <c r="T807" i="14"/>
  <c r="R807" i="14"/>
  <c r="P807" i="14"/>
  <c r="N807" i="14"/>
  <c r="H806" i="14"/>
  <c r="J806" i="14"/>
  <c r="W806" i="14"/>
  <c r="X806" i="14"/>
  <c r="V806" i="14"/>
  <c r="T806" i="14"/>
  <c r="R806" i="14"/>
  <c r="P806" i="14"/>
  <c r="N806" i="14"/>
  <c r="H805" i="14"/>
  <c r="J805" i="14"/>
  <c r="W805" i="14"/>
  <c r="X805" i="14"/>
  <c r="V805" i="14"/>
  <c r="T805" i="14"/>
  <c r="R805" i="14"/>
  <c r="P805" i="14"/>
  <c r="N805" i="14"/>
  <c r="H804" i="14"/>
  <c r="J804" i="14"/>
  <c r="W804" i="14"/>
  <c r="X804" i="14"/>
  <c r="V804" i="14"/>
  <c r="T804" i="14"/>
  <c r="R804" i="14"/>
  <c r="P804" i="14"/>
  <c r="N804" i="14"/>
  <c r="H803" i="14"/>
  <c r="J803" i="14"/>
  <c r="W803" i="14"/>
  <c r="X803" i="14"/>
  <c r="V803" i="14"/>
  <c r="T803" i="14"/>
  <c r="R803" i="14"/>
  <c r="P803" i="14"/>
  <c r="N803" i="14"/>
  <c r="H802" i="14"/>
  <c r="J802" i="14"/>
  <c r="W802" i="14"/>
  <c r="X802" i="14"/>
  <c r="V802" i="14"/>
  <c r="T802" i="14"/>
  <c r="R802" i="14"/>
  <c r="P802" i="14"/>
  <c r="N802" i="14"/>
  <c r="H801" i="14"/>
  <c r="J801" i="14"/>
  <c r="W801" i="14"/>
  <c r="X801" i="14"/>
  <c r="V801" i="14"/>
  <c r="T801" i="14"/>
  <c r="R801" i="14"/>
  <c r="P801" i="14"/>
  <c r="N801" i="14"/>
  <c r="H800" i="14"/>
  <c r="J800" i="14"/>
  <c r="W800" i="14"/>
  <c r="X800" i="14"/>
  <c r="V800" i="14"/>
  <c r="T800" i="14"/>
  <c r="R800" i="14"/>
  <c r="P800" i="14"/>
  <c r="N800" i="14"/>
  <c r="H799" i="14"/>
  <c r="J799" i="14"/>
  <c r="W799" i="14"/>
  <c r="X799" i="14"/>
  <c r="V799" i="14"/>
  <c r="T799" i="14"/>
  <c r="R799" i="14"/>
  <c r="P799" i="14"/>
  <c r="N799" i="14"/>
  <c r="H798" i="14"/>
  <c r="J798" i="14"/>
  <c r="W798" i="14"/>
  <c r="X798" i="14"/>
  <c r="V798" i="14"/>
  <c r="T798" i="14"/>
  <c r="R798" i="14"/>
  <c r="P798" i="14"/>
  <c r="N798" i="14"/>
  <c r="H797" i="14"/>
  <c r="J797" i="14"/>
  <c r="W797" i="14"/>
  <c r="X797" i="14"/>
  <c r="V797" i="14"/>
  <c r="T797" i="14"/>
  <c r="R797" i="14"/>
  <c r="P797" i="14"/>
  <c r="N797" i="14"/>
  <c r="H796" i="14"/>
  <c r="J796" i="14"/>
  <c r="W796" i="14"/>
  <c r="X796" i="14"/>
  <c r="V796" i="14"/>
  <c r="T796" i="14"/>
  <c r="R796" i="14"/>
  <c r="P796" i="14"/>
  <c r="N796" i="14"/>
  <c r="H795" i="14"/>
  <c r="J795" i="14"/>
  <c r="W795" i="14"/>
  <c r="X795" i="14"/>
  <c r="V795" i="14"/>
  <c r="T795" i="14"/>
  <c r="R795" i="14"/>
  <c r="P795" i="14"/>
  <c r="N795" i="14"/>
  <c r="H794" i="14"/>
  <c r="J794" i="14"/>
  <c r="W794" i="14"/>
  <c r="X794" i="14"/>
  <c r="V794" i="14"/>
  <c r="T794" i="14"/>
  <c r="R794" i="14"/>
  <c r="P794" i="14"/>
  <c r="N794" i="14"/>
  <c r="H793" i="14"/>
  <c r="J793" i="14"/>
  <c r="W793" i="14"/>
  <c r="X793" i="14"/>
  <c r="V793" i="14"/>
  <c r="T793" i="14"/>
  <c r="R793" i="14"/>
  <c r="P793" i="14"/>
  <c r="N793" i="14"/>
  <c r="H792" i="14"/>
  <c r="J792" i="14"/>
  <c r="W792" i="14"/>
  <c r="X792" i="14"/>
  <c r="V792" i="14"/>
  <c r="T792" i="14"/>
  <c r="R792" i="14"/>
  <c r="P792" i="14"/>
  <c r="N792" i="14"/>
  <c r="H791" i="14"/>
  <c r="J791" i="14"/>
  <c r="W791" i="14"/>
  <c r="X791" i="14"/>
  <c r="V791" i="14"/>
  <c r="T791" i="14"/>
  <c r="R791" i="14"/>
  <c r="P791" i="14"/>
  <c r="N791" i="14"/>
  <c r="H790" i="14"/>
  <c r="J790" i="14"/>
  <c r="W790" i="14"/>
  <c r="X790" i="14"/>
  <c r="V790" i="14"/>
  <c r="T790" i="14"/>
  <c r="R790" i="14"/>
  <c r="P790" i="14"/>
  <c r="N790" i="14"/>
  <c r="H789" i="14"/>
  <c r="J789" i="14"/>
  <c r="W789" i="14"/>
  <c r="X789" i="14"/>
  <c r="V789" i="14"/>
  <c r="T789" i="14"/>
  <c r="R789" i="14"/>
  <c r="P789" i="14"/>
  <c r="N789" i="14"/>
  <c r="H788" i="14"/>
  <c r="J788" i="14"/>
  <c r="W788" i="14"/>
  <c r="X788" i="14"/>
  <c r="V788" i="14"/>
  <c r="T788" i="14"/>
  <c r="R788" i="14"/>
  <c r="P788" i="14"/>
  <c r="N788" i="14"/>
  <c r="H787" i="14"/>
  <c r="J787" i="14"/>
  <c r="W787" i="14"/>
  <c r="X787" i="14"/>
  <c r="V787" i="14"/>
  <c r="T787" i="14"/>
  <c r="R787" i="14"/>
  <c r="P787" i="14"/>
  <c r="N787" i="14"/>
  <c r="H786" i="14"/>
  <c r="J786" i="14"/>
  <c r="W786" i="14"/>
  <c r="X786" i="14"/>
  <c r="V786" i="14"/>
  <c r="T786" i="14"/>
  <c r="R786" i="14"/>
  <c r="P786" i="14"/>
  <c r="N786" i="14"/>
  <c r="H785" i="14"/>
  <c r="J785" i="14"/>
  <c r="W785" i="14"/>
  <c r="X785" i="14"/>
  <c r="V785" i="14"/>
  <c r="T785" i="14"/>
  <c r="R785" i="14"/>
  <c r="P785" i="14"/>
  <c r="N785" i="14"/>
  <c r="H784" i="14"/>
  <c r="J784" i="14"/>
  <c r="W784" i="14"/>
  <c r="X784" i="14"/>
  <c r="V784" i="14"/>
  <c r="T784" i="14"/>
  <c r="R784" i="14"/>
  <c r="P784" i="14"/>
  <c r="N784" i="14"/>
  <c r="H783" i="14"/>
  <c r="J783" i="14"/>
  <c r="W783" i="14"/>
  <c r="X783" i="14"/>
  <c r="V783" i="14"/>
  <c r="T783" i="14"/>
  <c r="R783" i="14"/>
  <c r="P783" i="14"/>
  <c r="N783" i="14"/>
  <c r="H782" i="14"/>
  <c r="J782" i="14"/>
  <c r="W782" i="14"/>
  <c r="X782" i="14"/>
  <c r="V782" i="14"/>
  <c r="T782" i="14"/>
  <c r="R782" i="14"/>
  <c r="P782" i="14"/>
  <c r="N782" i="14"/>
  <c r="H781" i="14"/>
  <c r="J781" i="14"/>
  <c r="W781" i="14"/>
  <c r="X781" i="14"/>
  <c r="V781" i="14"/>
  <c r="T781" i="14"/>
  <c r="R781" i="14"/>
  <c r="P781" i="14"/>
  <c r="N781" i="14"/>
  <c r="H780" i="14"/>
  <c r="J780" i="14"/>
  <c r="W780" i="14"/>
  <c r="X780" i="14"/>
  <c r="V780" i="14"/>
  <c r="T780" i="14"/>
  <c r="R780" i="14"/>
  <c r="P780" i="14"/>
  <c r="N780" i="14"/>
  <c r="H779" i="14"/>
  <c r="J779" i="14"/>
  <c r="W779" i="14"/>
  <c r="X779" i="14"/>
  <c r="V779" i="14"/>
  <c r="T779" i="14"/>
  <c r="R779" i="14"/>
  <c r="P779" i="14"/>
  <c r="N779" i="14"/>
  <c r="H778" i="14"/>
  <c r="J778" i="14"/>
  <c r="W778" i="14"/>
  <c r="X778" i="14"/>
  <c r="V778" i="14"/>
  <c r="T778" i="14"/>
  <c r="R778" i="14"/>
  <c r="P778" i="14"/>
  <c r="N778" i="14"/>
  <c r="H777" i="14"/>
  <c r="J777" i="14"/>
  <c r="W777" i="14"/>
  <c r="X777" i="14"/>
  <c r="V777" i="14"/>
  <c r="T777" i="14"/>
  <c r="R777" i="14"/>
  <c r="P777" i="14"/>
  <c r="N777" i="14"/>
  <c r="H776" i="14"/>
  <c r="J776" i="14"/>
  <c r="W776" i="14"/>
  <c r="X776" i="14"/>
  <c r="V776" i="14"/>
  <c r="T776" i="14"/>
  <c r="R776" i="14"/>
  <c r="P776" i="14"/>
  <c r="N776" i="14"/>
  <c r="H775" i="14"/>
  <c r="J775" i="14"/>
  <c r="W775" i="14"/>
  <c r="X775" i="14"/>
  <c r="V775" i="14"/>
  <c r="T775" i="14"/>
  <c r="R775" i="14"/>
  <c r="P775" i="14"/>
  <c r="N775" i="14"/>
  <c r="H774" i="14"/>
  <c r="J774" i="14"/>
  <c r="W774" i="14"/>
  <c r="X774" i="14"/>
  <c r="V774" i="14"/>
  <c r="T774" i="14"/>
  <c r="R774" i="14"/>
  <c r="P774" i="14"/>
  <c r="N774" i="14"/>
  <c r="H773" i="14"/>
  <c r="J773" i="14"/>
  <c r="W773" i="14"/>
  <c r="X773" i="14"/>
  <c r="V773" i="14"/>
  <c r="T773" i="14"/>
  <c r="R773" i="14"/>
  <c r="P773" i="14"/>
  <c r="N773" i="14"/>
  <c r="H772" i="14"/>
  <c r="J772" i="14"/>
  <c r="W772" i="14"/>
  <c r="X772" i="14"/>
  <c r="V772" i="14"/>
  <c r="T772" i="14"/>
  <c r="R772" i="14"/>
  <c r="P772" i="14"/>
  <c r="N772" i="14"/>
  <c r="H771" i="14"/>
  <c r="J771" i="14"/>
  <c r="W771" i="14"/>
  <c r="X771" i="14"/>
  <c r="V771" i="14"/>
  <c r="T771" i="14"/>
  <c r="R771" i="14"/>
  <c r="P771" i="14"/>
  <c r="N771" i="14"/>
  <c r="H770" i="14"/>
  <c r="J770" i="14"/>
  <c r="W770" i="14"/>
  <c r="X770" i="14"/>
  <c r="V770" i="14"/>
  <c r="T770" i="14"/>
  <c r="R770" i="14"/>
  <c r="P770" i="14"/>
  <c r="N770" i="14"/>
  <c r="H769" i="14"/>
  <c r="J769" i="14"/>
  <c r="W769" i="14"/>
  <c r="X769" i="14"/>
  <c r="V769" i="14"/>
  <c r="T769" i="14"/>
  <c r="R769" i="14"/>
  <c r="P769" i="14"/>
  <c r="N769" i="14"/>
  <c r="H768" i="14"/>
  <c r="J768" i="14"/>
  <c r="W768" i="14"/>
  <c r="X768" i="14"/>
  <c r="V768" i="14"/>
  <c r="T768" i="14"/>
  <c r="R768" i="14"/>
  <c r="P768" i="14"/>
  <c r="N768" i="14"/>
  <c r="H767" i="14"/>
  <c r="J767" i="14"/>
  <c r="W767" i="14"/>
  <c r="X767" i="14"/>
  <c r="V767" i="14"/>
  <c r="T767" i="14"/>
  <c r="R767" i="14"/>
  <c r="P767" i="14"/>
  <c r="N767" i="14"/>
  <c r="H766" i="14"/>
  <c r="J766" i="14"/>
  <c r="W766" i="14"/>
  <c r="X766" i="14"/>
  <c r="V766" i="14"/>
  <c r="T766" i="14"/>
  <c r="R766" i="14"/>
  <c r="P766" i="14"/>
  <c r="N766" i="14"/>
  <c r="H765" i="14"/>
  <c r="J765" i="14"/>
  <c r="W765" i="14"/>
  <c r="X765" i="14"/>
  <c r="V765" i="14"/>
  <c r="T765" i="14"/>
  <c r="R765" i="14"/>
  <c r="P765" i="14"/>
  <c r="N765" i="14"/>
  <c r="H764" i="14"/>
  <c r="J764" i="14"/>
  <c r="W764" i="14"/>
  <c r="X764" i="14"/>
  <c r="V764" i="14"/>
  <c r="T764" i="14"/>
  <c r="R764" i="14"/>
  <c r="P764" i="14"/>
  <c r="N764" i="14"/>
  <c r="H763" i="14"/>
  <c r="J763" i="14"/>
  <c r="W763" i="14"/>
  <c r="X763" i="14"/>
  <c r="V763" i="14"/>
  <c r="T763" i="14"/>
  <c r="R763" i="14"/>
  <c r="P763" i="14"/>
  <c r="N763" i="14"/>
  <c r="H762" i="14"/>
  <c r="J762" i="14"/>
  <c r="W762" i="14"/>
  <c r="X762" i="14"/>
  <c r="V762" i="14"/>
  <c r="T762" i="14"/>
  <c r="R762" i="14"/>
  <c r="P762" i="14"/>
  <c r="N762" i="14"/>
  <c r="H761" i="14"/>
  <c r="J761" i="14"/>
  <c r="W761" i="14"/>
  <c r="X761" i="14"/>
  <c r="V761" i="14"/>
  <c r="T761" i="14"/>
  <c r="R761" i="14"/>
  <c r="P761" i="14"/>
  <c r="N761" i="14"/>
  <c r="H760" i="14"/>
  <c r="J760" i="14"/>
  <c r="W760" i="14"/>
  <c r="X760" i="14"/>
  <c r="V760" i="14"/>
  <c r="T760" i="14"/>
  <c r="R760" i="14"/>
  <c r="P760" i="14"/>
  <c r="N760" i="14"/>
  <c r="H759" i="14"/>
  <c r="J759" i="14"/>
  <c r="W759" i="14"/>
  <c r="X759" i="14"/>
  <c r="V759" i="14"/>
  <c r="T759" i="14"/>
  <c r="R759" i="14"/>
  <c r="P759" i="14"/>
  <c r="N759" i="14"/>
  <c r="H758" i="14"/>
  <c r="J758" i="14"/>
  <c r="W758" i="14"/>
  <c r="X758" i="14"/>
  <c r="V758" i="14"/>
  <c r="T758" i="14"/>
  <c r="R758" i="14"/>
  <c r="P758" i="14"/>
  <c r="N758" i="14"/>
  <c r="H757" i="14"/>
  <c r="J757" i="14"/>
  <c r="W757" i="14"/>
  <c r="X757" i="14"/>
  <c r="V757" i="14"/>
  <c r="T757" i="14"/>
  <c r="R757" i="14"/>
  <c r="P757" i="14"/>
  <c r="N757" i="14"/>
  <c r="H756" i="14"/>
  <c r="J756" i="14"/>
  <c r="W756" i="14"/>
  <c r="X756" i="14"/>
  <c r="V756" i="14"/>
  <c r="T756" i="14"/>
  <c r="R756" i="14"/>
  <c r="P756" i="14"/>
  <c r="N756" i="14"/>
  <c r="H755" i="14"/>
  <c r="J755" i="14"/>
  <c r="W755" i="14"/>
  <c r="X755" i="14"/>
  <c r="V755" i="14"/>
  <c r="T755" i="14"/>
  <c r="R755" i="14"/>
  <c r="P755" i="14"/>
  <c r="N755" i="14"/>
  <c r="H754" i="14"/>
  <c r="J754" i="14"/>
  <c r="W754" i="14"/>
  <c r="X754" i="14"/>
  <c r="V754" i="14"/>
  <c r="T754" i="14"/>
  <c r="R754" i="14"/>
  <c r="P754" i="14"/>
  <c r="N754" i="14"/>
  <c r="H753" i="14"/>
  <c r="J753" i="14"/>
  <c r="W753" i="14"/>
  <c r="X753" i="14"/>
  <c r="V753" i="14"/>
  <c r="T753" i="14"/>
  <c r="R753" i="14"/>
  <c r="P753" i="14"/>
  <c r="N753" i="14"/>
  <c r="H752" i="14"/>
  <c r="J752" i="14"/>
  <c r="W752" i="14"/>
  <c r="X752" i="14"/>
  <c r="V752" i="14"/>
  <c r="T752" i="14"/>
  <c r="R752" i="14"/>
  <c r="P752" i="14"/>
  <c r="N752" i="14"/>
  <c r="H751" i="14"/>
  <c r="J751" i="14"/>
  <c r="W751" i="14"/>
  <c r="X751" i="14"/>
  <c r="V751" i="14"/>
  <c r="T751" i="14"/>
  <c r="R751" i="14"/>
  <c r="P751" i="14"/>
  <c r="N751" i="14"/>
  <c r="H750" i="14"/>
  <c r="J750" i="14"/>
  <c r="W750" i="14"/>
  <c r="X750" i="14"/>
  <c r="V750" i="14"/>
  <c r="T750" i="14"/>
  <c r="R750" i="14"/>
  <c r="P750" i="14"/>
  <c r="N750" i="14"/>
  <c r="H749" i="14"/>
  <c r="J749" i="14"/>
  <c r="W749" i="14"/>
  <c r="X749" i="14"/>
  <c r="V749" i="14"/>
  <c r="T749" i="14"/>
  <c r="R749" i="14"/>
  <c r="P749" i="14"/>
  <c r="N749" i="14"/>
  <c r="H748" i="14"/>
  <c r="J748" i="14"/>
  <c r="W748" i="14"/>
  <c r="X748" i="14"/>
  <c r="V748" i="14"/>
  <c r="T748" i="14"/>
  <c r="R748" i="14"/>
  <c r="P748" i="14"/>
  <c r="N748" i="14"/>
  <c r="H747" i="14"/>
  <c r="J747" i="14"/>
  <c r="W747" i="14"/>
  <c r="X747" i="14"/>
  <c r="V747" i="14"/>
  <c r="T747" i="14"/>
  <c r="R747" i="14"/>
  <c r="P747" i="14"/>
  <c r="N747" i="14"/>
  <c r="H746" i="14"/>
  <c r="J746" i="14"/>
  <c r="W746" i="14"/>
  <c r="X746" i="14"/>
  <c r="V746" i="14"/>
  <c r="T746" i="14"/>
  <c r="R746" i="14"/>
  <c r="P746" i="14"/>
  <c r="N746" i="14"/>
  <c r="H745" i="14"/>
  <c r="J745" i="14"/>
  <c r="W745" i="14"/>
  <c r="X745" i="14"/>
  <c r="V745" i="14"/>
  <c r="T745" i="14"/>
  <c r="R745" i="14"/>
  <c r="P745" i="14"/>
  <c r="N745" i="14"/>
  <c r="H744" i="14"/>
  <c r="J744" i="14"/>
  <c r="W744" i="14"/>
  <c r="X744" i="14"/>
  <c r="V744" i="14"/>
  <c r="T744" i="14"/>
  <c r="R744" i="14"/>
  <c r="P744" i="14"/>
  <c r="N744" i="14"/>
  <c r="H743" i="14"/>
  <c r="J743" i="14"/>
  <c r="W743" i="14"/>
  <c r="X743" i="14"/>
  <c r="V743" i="14"/>
  <c r="T743" i="14"/>
  <c r="R743" i="14"/>
  <c r="P743" i="14"/>
  <c r="N743" i="14"/>
  <c r="H742" i="14"/>
  <c r="J742" i="14"/>
  <c r="W742" i="14"/>
  <c r="X742" i="14"/>
  <c r="V742" i="14"/>
  <c r="T742" i="14"/>
  <c r="R742" i="14"/>
  <c r="P742" i="14"/>
  <c r="N742" i="14"/>
  <c r="H741" i="14"/>
  <c r="J741" i="14"/>
  <c r="W741" i="14"/>
  <c r="X741" i="14"/>
  <c r="V741" i="14"/>
  <c r="T741" i="14"/>
  <c r="R741" i="14"/>
  <c r="P741" i="14"/>
  <c r="N741" i="14"/>
  <c r="H740" i="14"/>
  <c r="J740" i="14"/>
  <c r="W740" i="14"/>
  <c r="X740" i="14"/>
  <c r="V740" i="14"/>
  <c r="T740" i="14"/>
  <c r="R740" i="14"/>
  <c r="P740" i="14"/>
  <c r="N740" i="14"/>
  <c r="H739" i="14"/>
  <c r="J739" i="14"/>
  <c r="W739" i="14"/>
  <c r="X739" i="14"/>
  <c r="V739" i="14"/>
  <c r="T739" i="14"/>
  <c r="R739" i="14"/>
  <c r="P739" i="14"/>
  <c r="N739" i="14"/>
  <c r="H738" i="14"/>
  <c r="J738" i="14"/>
  <c r="W738" i="14"/>
  <c r="X738" i="14"/>
  <c r="V738" i="14"/>
  <c r="T738" i="14"/>
  <c r="R738" i="14"/>
  <c r="P738" i="14"/>
  <c r="N738" i="14"/>
  <c r="H737" i="14"/>
  <c r="J737" i="14"/>
  <c r="W737" i="14"/>
  <c r="X737" i="14"/>
  <c r="V737" i="14"/>
  <c r="T737" i="14"/>
  <c r="R737" i="14"/>
  <c r="P737" i="14"/>
  <c r="N737" i="14"/>
  <c r="H736" i="14"/>
  <c r="J736" i="14"/>
  <c r="W736" i="14"/>
  <c r="X736" i="14"/>
  <c r="V736" i="14"/>
  <c r="T736" i="14"/>
  <c r="R736" i="14"/>
  <c r="P736" i="14"/>
  <c r="N736" i="14"/>
  <c r="H735" i="14"/>
  <c r="J735" i="14"/>
  <c r="W735" i="14"/>
  <c r="X735" i="14"/>
  <c r="V735" i="14"/>
  <c r="T735" i="14"/>
  <c r="R735" i="14"/>
  <c r="P735" i="14"/>
  <c r="N735" i="14"/>
  <c r="H734" i="14"/>
  <c r="J734" i="14"/>
  <c r="W734" i="14"/>
  <c r="X734" i="14"/>
  <c r="V734" i="14"/>
  <c r="T734" i="14"/>
  <c r="R734" i="14"/>
  <c r="P734" i="14"/>
  <c r="N734" i="14"/>
  <c r="H733" i="14"/>
  <c r="J733" i="14"/>
  <c r="W733" i="14"/>
  <c r="X733" i="14"/>
  <c r="V733" i="14"/>
  <c r="T733" i="14"/>
  <c r="R733" i="14"/>
  <c r="P733" i="14"/>
  <c r="N733" i="14"/>
  <c r="H732" i="14"/>
  <c r="J732" i="14"/>
  <c r="W732" i="14"/>
  <c r="X732" i="14"/>
  <c r="V732" i="14"/>
  <c r="T732" i="14"/>
  <c r="R732" i="14"/>
  <c r="P732" i="14"/>
  <c r="N732" i="14"/>
  <c r="H731" i="14"/>
  <c r="J731" i="14"/>
  <c r="W731" i="14"/>
  <c r="X731" i="14"/>
  <c r="V731" i="14"/>
  <c r="T731" i="14"/>
  <c r="R731" i="14"/>
  <c r="P731" i="14"/>
  <c r="N731" i="14"/>
  <c r="H730" i="14"/>
  <c r="J730" i="14"/>
  <c r="W730" i="14"/>
  <c r="X730" i="14"/>
  <c r="V730" i="14"/>
  <c r="T730" i="14"/>
  <c r="R730" i="14"/>
  <c r="P730" i="14"/>
  <c r="N730" i="14"/>
  <c r="H729" i="14"/>
  <c r="J729" i="14"/>
  <c r="W729" i="14"/>
  <c r="X729" i="14"/>
  <c r="V729" i="14"/>
  <c r="T729" i="14"/>
  <c r="R729" i="14"/>
  <c r="P729" i="14"/>
  <c r="N729" i="14"/>
  <c r="H728" i="14"/>
  <c r="J728" i="14"/>
  <c r="W728" i="14"/>
  <c r="X728" i="14"/>
  <c r="V728" i="14"/>
  <c r="T728" i="14"/>
  <c r="R728" i="14"/>
  <c r="P728" i="14"/>
  <c r="N728" i="14"/>
  <c r="H727" i="14"/>
  <c r="J727" i="14"/>
  <c r="W727" i="14"/>
  <c r="X727" i="14"/>
  <c r="V727" i="14"/>
  <c r="T727" i="14"/>
  <c r="R727" i="14"/>
  <c r="P727" i="14"/>
  <c r="N727" i="14"/>
  <c r="H726" i="14"/>
  <c r="J726" i="14"/>
  <c r="W726" i="14"/>
  <c r="X726" i="14"/>
  <c r="V726" i="14"/>
  <c r="T726" i="14"/>
  <c r="R726" i="14"/>
  <c r="P726" i="14"/>
  <c r="N726" i="14"/>
  <c r="H725" i="14"/>
  <c r="J725" i="14"/>
  <c r="W725" i="14"/>
  <c r="X725" i="14"/>
  <c r="V725" i="14"/>
  <c r="T725" i="14"/>
  <c r="R725" i="14"/>
  <c r="P725" i="14"/>
  <c r="N725" i="14"/>
  <c r="H724" i="14"/>
  <c r="J724" i="14"/>
  <c r="W724" i="14"/>
  <c r="X724" i="14"/>
  <c r="V724" i="14"/>
  <c r="T724" i="14"/>
  <c r="R724" i="14"/>
  <c r="P724" i="14"/>
  <c r="N724" i="14"/>
  <c r="H723" i="14"/>
  <c r="J723" i="14"/>
  <c r="W723" i="14"/>
  <c r="X723" i="14"/>
  <c r="V723" i="14"/>
  <c r="T723" i="14"/>
  <c r="R723" i="14"/>
  <c r="P723" i="14"/>
  <c r="N723" i="14"/>
  <c r="H722" i="14"/>
  <c r="J722" i="14"/>
  <c r="W722" i="14"/>
  <c r="X722" i="14"/>
  <c r="V722" i="14"/>
  <c r="T722" i="14"/>
  <c r="R722" i="14"/>
  <c r="P722" i="14"/>
  <c r="N722" i="14"/>
  <c r="H721" i="14"/>
  <c r="J721" i="14"/>
  <c r="W721" i="14"/>
  <c r="X721" i="14"/>
  <c r="V721" i="14"/>
  <c r="T721" i="14"/>
  <c r="R721" i="14"/>
  <c r="P721" i="14"/>
  <c r="N721" i="14"/>
  <c r="H720" i="14"/>
  <c r="J720" i="14"/>
  <c r="W720" i="14"/>
  <c r="X720" i="14"/>
  <c r="V720" i="14"/>
  <c r="T720" i="14"/>
  <c r="R720" i="14"/>
  <c r="P720" i="14"/>
  <c r="N720" i="14"/>
  <c r="H719" i="14"/>
  <c r="J719" i="14"/>
  <c r="W719" i="14"/>
  <c r="X719" i="14"/>
  <c r="V719" i="14"/>
  <c r="T719" i="14"/>
  <c r="R719" i="14"/>
  <c r="P719" i="14"/>
  <c r="N719" i="14"/>
  <c r="H718" i="14"/>
  <c r="J718" i="14"/>
  <c r="W718" i="14"/>
  <c r="X718" i="14"/>
  <c r="V718" i="14"/>
  <c r="T718" i="14"/>
  <c r="R718" i="14"/>
  <c r="P718" i="14"/>
  <c r="N718" i="14"/>
  <c r="H717" i="14"/>
  <c r="J717" i="14"/>
  <c r="W717" i="14"/>
  <c r="X717" i="14"/>
  <c r="V717" i="14"/>
  <c r="T717" i="14"/>
  <c r="R717" i="14"/>
  <c r="P717" i="14"/>
  <c r="N717" i="14"/>
  <c r="H716" i="14"/>
  <c r="J716" i="14"/>
  <c r="W716" i="14"/>
  <c r="X716" i="14"/>
  <c r="V716" i="14"/>
  <c r="T716" i="14"/>
  <c r="R716" i="14"/>
  <c r="P716" i="14"/>
  <c r="N716" i="14"/>
  <c r="H715" i="14"/>
  <c r="J715" i="14"/>
  <c r="W715" i="14"/>
  <c r="X715" i="14"/>
  <c r="V715" i="14"/>
  <c r="T715" i="14"/>
  <c r="R715" i="14"/>
  <c r="P715" i="14"/>
  <c r="N715" i="14"/>
  <c r="H714" i="14"/>
  <c r="J714" i="14"/>
  <c r="W714" i="14"/>
  <c r="X714" i="14"/>
  <c r="V714" i="14"/>
  <c r="T714" i="14"/>
  <c r="R714" i="14"/>
  <c r="P714" i="14"/>
  <c r="N714" i="14"/>
  <c r="H713" i="14"/>
  <c r="J713" i="14"/>
  <c r="W713" i="14"/>
  <c r="X713" i="14"/>
  <c r="V713" i="14"/>
  <c r="T713" i="14"/>
  <c r="R713" i="14"/>
  <c r="P713" i="14"/>
  <c r="N713" i="14"/>
  <c r="H712" i="14"/>
  <c r="J712" i="14"/>
  <c r="W712" i="14"/>
  <c r="X712" i="14"/>
  <c r="V712" i="14"/>
  <c r="T712" i="14"/>
  <c r="R712" i="14"/>
  <c r="P712" i="14"/>
  <c r="N712" i="14"/>
  <c r="H711" i="14"/>
  <c r="J711" i="14"/>
  <c r="W711" i="14"/>
  <c r="X711" i="14"/>
  <c r="V711" i="14"/>
  <c r="T711" i="14"/>
  <c r="R711" i="14"/>
  <c r="P711" i="14"/>
  <c r="N711" i="14"/>
  <c r="H710" i="14"/>
  <c r="J710" i="14"/>
  <c r="W710" i="14"/>
  <c r="X710" i="14"/>
  <c r="V710" i="14"/>
  <c r="T710" i="14"/>
  <c r="R710" i="14"/>
  <c r="P710" i="14"/>
  <c r="N710" i="14"/>
  <c r="H709" i="14"/>
  <c r="J709" i="14"/>
  <c r="W709" i="14"/>
  <c r="X709" i="14"/>
  <c r="V709" i="14"/>
  <c r="T709" i="14"/>
  <c r="R709" i="14"/>
  <c r="P709" i="14"/>
  <c r="N709" i="14"/>
  <c r="H708" i="14"/>
  <c r="J708" i="14"/>
  <c r="W708" i="14"/>
  <c r="X708" i="14"/>
  <c r="V708" i="14"/>
  <c r="T708" i="14"/>
  <c r="R708" i="14"/>
  <c r="P708" i="14"/>
  <c r="N708" i="14"/>
  <c r="H707" i="14"/>
  <c r="J707" i="14"/>
  <c r="W707" i="14"/>
  <c r="X707" i="14"/>
  <c r="V707" i="14"/>
  <c r="T707" i="14"/>
  <c r="R707" i="14"/>
  <c r="P707" i="14"/>
  <c r="N707" i="14"/>
  <c r="H706" i="14"/>
  <c r="J706" i="14"/>
  <c r="W706" i="14"/>
  <c r="X706" i="14"/>
  <c r="V706" i="14"/>
  <c r="T706" i="14"/>
  <c r="R706" i="14"/>
  <c r="P706" i="14"/>
  <c r="N706" i="14"/>
  <c r="H705" i="14"/>
  <c r="J705" i="14"/>
  <c r="W705" i="14"/>
  <c r="X705" i="14"/>
  <c r="V705" i="14"/>
  <c r="T705" i="14"/>
  <c r="R705" i="14"/>
  <c r="P705" i="14"/>
  <c r="N705" i="14"/>
  <c r="H704" i="14"/>
  <c r="J704" i="14"/>
  <c r="W704" i="14"/>
  <c r="X704" i="14"/>
  <c r="V704" i="14"/>
  <c r="T704" i="14"/>
  <c r="R704" i="14"/>
  <c r="P704" i="14"/>
  <c r="N704" i="14"/>
  <c r="H703" i="14"/>
  <c r="J703" i="14"/>
  <c r="W703" i="14"/>
  <c r="X703" i="14"/>
  <c r="V703" i="14"/>
  <c r="T703" i="14"/>
  <c r="R703" i="14"/>
  <c r="P703" i="14"/>
  <c r="N703" i="14"/>
  <c r="H702" i="14"/>
  <c r="J702" i="14"/>
  <c r="W702" i="14"/>
  <c r="X702" i="14"/>
  <c r="V702" i="14"/>
  <c r="T702" i="14"/>
  <c r="R702" i="14"/>
  <c r="P702" i="14"/>
  <c r="N702" i="14"/>
  <c r="H701" i="14"/>
  <c r="J701" i="14"/>
  <c r="W701" i="14"/>
  <c r="X701" i="14"/>
  <c r="V701" i="14"/>
  <c r="T701" i="14"/>
  <c r="R701" i="14"/>
  <c r="P701" i="14"/>
  <c r="N701" i="14"/>
  <c r="H700" i="14"/>
  <c r="J700" i="14"/>
  <c r="W700" i="14"/>
  <c r="X700" i="14"/>
  <c r="V700" i="14"/>
  <c r="T700" i="14"/>
  <c r="R700" i="14"/>
  <c r="P700" i="14"/>
  <c r="N700" i="14"/>
  <c r="H699" i="14"/>
  <c r="J699" i="14"/>
  <c r="W699" i="14"/>
  <c r="X699" i="14"/>
  <c r="V699" i="14"/>
  <c r="T699" i="14"/>
  <c r="R699" i="14"/>
  <c r="P699" i="14"/>
  <c r="N699" i="14"/>
  <c r="H698" i="14"/>
  <c r="J698" i="14"/>
  <c r="W698" i="14"/>
  <c r="X698" i="14"/>
  <c r="V698" i="14"/>
  <c r="T698" i="14"/>
  <c r="R698" i="14"/>
  <c r="P698" i="14"/>
  <c r="N698" i="14"/>
  <c r="H697" i="14"/>
  <c r="J697" i="14"/>
  <c r="W697" i="14"/>
  <c r="X697" i="14"/>
  <c r="V697" i="14"/>
  <c r="T697" i="14"/>
  <c r="R697" i="14"/>
  <c r="P697" i="14"/>
  <c r="N697" i="14"/>
  <c r="H696" i="14"/>
  <c r="J696" i="14"/>
  <c r="W696" i="14"/>
  <c r="X696" i="14"/>
  <c r="V696" i="14"/>
  <c r="T696" i="14"/>
  <c r="R696" i="14"/>
  <c r="P696" i="14"/>
  <c r="N696" i="14"/>
  <c r="H695" i="14"/>
  <c r="J695" i="14"/>
  <c r="W695" i="14"/>
  <c r="X695" i="14"/>
  <c r="V695" i="14"/>
  <c r="T695" i="14"/>
  <c r="R695" i="14"/>
  <c r="P695" i="14"/>
  <c r="N695" i="14"/>
  <c r="H694" i="14"/>
  <c r="J694" i="14"/>
  <c r="W694" i="14"/>
  <c r="X694" i="14"/>
  <c r="V694" i="14"/>
  <c r="T694" i="14"/>
  <c r="R694" i="14"/>
  <c r="P694" i="14"/>
  <c r="N694" i="14"/>
  <c r="H693" i="14"/>
  <c r="J693" i="14"/>
  <c r="W693" i="14"/>
  <c r="X693" i="14"/>
  <c r="V693" i="14"/>
  <c r="T693" i="14"/>
  <c r="R693" i="14"/>
  <c r="P693" i="14"/>
  <c r="N693" i="14"/>
  <c r="H692" i="14"/>
  <c r="J692" i="14"/>
  <c r="W692" i="14"/>
  <c r="X692" i="14"/>
  <c r="V692" i="14"/>
  <c r="T692" i="14"/>
  <c r="R692" i="14"/>
  <c r="P692" i="14"/>
  <c r="N692" i="14"/>
  <c r="H691" i="14"/>
  <c r="J691" i="14"/>
  <c r="W691" i="14"/>
  <c r="X691" i="14"/>
  <c r="V691" i="14"/>
  <c r="T691" i="14"/>
  <c r="R691" i="14"/>
  <c r="P691" i="14"/>
  <c r="N691" i="14"/>
  <c r="H690" i="14"/>
  <c r="J690" i="14"/>
  <c r="W690" i="14"/>
  <c r="X690" i="14"/>
  <c r="V690" i="14"/>
  <c r="T690" i="14"/>
  <c r="R690" i="14"/>
  <c r="P690" i="14"/>
  <c r="N690" i="14"/>
  <c r="H689" i="14"/>
  <c r="J689" i="14"/>
  <c r="W689" i="14"/>
  <c r="X689" i="14"/>
  <c r="V689" i="14"/>
  <c r="T689" i="14"/>
  <c r="R689" i="14"/>
  <c r="P689" i="14"/>
  <c r="N689" i="14"/>
  <c r="H688" i="14"/>
  <c r="J688" i="14"/>
  <c r="W688" i="14"/>
  <c r="X688" i="14"/>
  <c r="V688" i="14"/>
  <c r="T688" i="14"/>
  <c r="R688" i="14"/>
  <c r="P688" i="14"/>
  <c r="N688" i="14"/>
  <c r="H687" i="14"/>
  <c r="J687" i="14"/>
  <c r="W687" i="14"/>
  <c r="X687" i="14"/>
  <c r="V687" i="14"/>
  <c r="T687" i="14"/>
  <c r="R687" i="14"/>
  <c r="P687" i="14"/>
  <c r="N687" i="14"/>
  <c r="H686" i="14"/>
  <c r="J686" i="14"/>
  <c r="W686" i="14"/>
  <c r="X686" i="14"/>
  <c r="V686" i="14"/>
  <c r="T686" i="14"/>
  <c r="R686" i="14"/>
  <c r="P686" i="14"/>
  <c r="N686" i="14"/>
  <c r="H685" i="14"/>
  <c r="J685" i="14"/>
  <c r="W685" i="14"/>
  <c r="X685" i="14"/>
  <c r="V685" i="14"/>
  <c r="T685" i="14"/>
  <c r="R685" i="14"/>
  <c r="P685" i="14"/>
  <c r="N685" i="14"/>
  <c r="H684" i="14"/>
  <c r="J684" i="14"/>
  <c r="W684" i="14"/>
  <c r="X684" i="14"/>
  <c r="V684" i="14"/>
  <c r="T684" i="14"/>
  <c r="R684" i="14"/>
  <c r="P684" i="14"/>
  <c r="N684" i="14"/>
  <c r="H683" i="14"/>
  <c r="J683" i="14"/>
  <c r="W683" i="14"/>
  <c r="X683" i="14"/>
  <c r="V683" i="14"/>
  <c r="T683" i="14"/>
  <c r="R683" i="14"/>
  <c r="P683" i="14"/>
  <c r="N683" i="14"/>
  <c r="H682" i="14"/>
  <c r="J682" i="14"/>
  <c r="W682" i="14"/>
  <c r="X682" i="14"/>
  <c r="V682" i="14"/>
  <c r="T682" i="14"/>
  <c r="R682" i="14"/>
  <c r="P682" i="14"/>
  <c r="N682" i="14"/>
  <c r="H681" i="14"/>
  <c r="J681" i="14"/>
  <c r="W681" i="14"/>
  <c r="X681" i="14"/>
  <c r="V681" i="14"/>
  <c r="T681" i="14"/>
  <c r="R681" i="14"/>
  <c r="P681" i="14"/>
  <c r="N681" i="14"/>
  <c r="H680" i="14"/>
  <c r="J680" i="14"/>
  <c r="W680" i="14"/>
  <c r="X680" i="14"/>
  <c r="V680" i="14"/>
  <c r="T680" i="14"/>
  <c r="R680" i="14"/>
  <c r="P680" i="14"/>
  <c r="N680" i="14"/>
  <c r="H679" i="14"/>
  <c r="J679" i="14"/>
  <c r="W679" i="14"/>
  <c r="X679" i="14"/>
  <c r="V679" i="14"/>
  <c r="T679" i="14"/>
  <c r="R679" i="14"/>
  <c r="P679" i="14"/>
  <c r="N679" i="14"/>
  <c r="H678" i="14"/>
  <c r="J678" i="14"/>
  <c r="W678" i="14"/>
  <c r="X678" i="14"/>
  <c r="V678" i="14"/>
  <c r="T678" i="14"/>
  <c r="R678" i="14"/>
  <c r="P678" i="14"/>
  <c r="N678" i="14"/>
  <c r="H677" i="14"/>
  <c r="J677" i="14"/>
  <c r="W677" i="14"/>
  <c r="X677" i="14"/>
  <c r="V677" i="14"/>
  <c r="T677" i="14"/>
  <c r="R677" i="14"/>
  <c r="P677" i="14"/>
  <c r="N677" i="14"/>
  <c r="H676" i="14"/>
  <c r="J676" i="14"/>
  <c r="W676" i="14"/>
  <c r="X676" i="14"/>
  <c r="V676" i="14"/>
  <c r="T676" i="14"/>
  <c r="R676" i="14"/>
  <c r="P676" i="14"/>
  <c r="N676" i="14"/>
  <c r="H675" i="14"/>
  <c r="J675" i="14"/>
  <c r="W675" i="14"/>
  <c r="X675" i="14"/>
  <c r="V675" i="14"/>
  <c r="T675" i="14"/>
  <c r="R675" i="14"/>
  <c r="P675" i="14"/>
  <c r="N675" i="14"/>
  <c r="H674" i="14"/>
  <c r="J674" i="14"/>
  <c r="W674" i="14"/>
  <c r="X674" i="14"/>
  <c r="V674" i="14"/>
  <c r="T674" i="14"/>
  <c r="R674" i="14"/>
  <c r="P674" i="14"/>
  <c r="N674" i="14"/>
  <c r="H673" i="14"/>
  <c r="J673" i="14"/>
  <c r="W673" i="14"/>
  <c r="X673" i="14"/>
  <c r="V673" i="14"/>
  <c r="T673" i="14"/>
  <c r="R673" i="14"/>
  <c r="P673" i="14"/>
  <c r="N673" i="14"/>
  <c r="H672" i="14"/>
  <c r="J672" i="14"/>
  <c r="W672" i="14"/>
  <c r="X672" i="14"/>
  <c r="V672" i="14"/>
  <c r="T672" i="14"/>
  <c r="R672" i="14"/>
  <c r="P672" i="14"/>
  <c r="N672" i="14"/>
  <c r="H671" i="14"/>
  <c r="J671" i="14"/>
  <c r="W671" i="14"/>
  <c r="X671" i="14"/>
  <c r="V671" i="14"/>
  <c r="T671" i="14"/>
  <c r="R671" i="14"/>
  <c r="P671" i="14"/>
  <c r="N671" i="14"/>
  <c r="H670" i="14"/>
  <c r="J670" i="14"/>
  <c r="W670" i="14"/>
  <c r="X670" i="14"/>
  <c r="V670" i="14"/>
  <c r="T670" i="14"/>
  <c r="R670" i="14"/>
  <c r="P670" i="14"/>
  <c r="N670" i="14"/>
  <c r="H669" i="14"/>
  <c r="J669" i="14"/>
  <c r="W669" i="14"/>
  <c r="X669" i="14"/>
  <c r="V669" i="14"/>
  <c r="T669" i="14"/>
  <c r="R669" i="14"/>
  <c r="P669" i="14"/>
  <c r="N669" i="14"/>
  <c r="H668" i="14"/>
  <c r="J668" i="14"/>
  <c r="W668" i="14"/>
  <c r="X668" i="14"/>
  <c r="V668" i="14"/>
  <c r="T668" i="14"/>
  <c r="R668" i="14"/>
  <c r="P668" i="14"/>
  <c r="N668" i="14"/>
  <c r="H667" i="14"/>
  <c r="J667" i="14"/>
  <c r="W667" i="14"/>
  <c r="X667" i="14"/>
  <c r="V667" i="14"/>
  <c r="T667" i="14"/>
  <c r="R667" i="14"/>
  <c r="P667" i="14"/>
  <c r="N667" i="14"/>
  <c r="H666" i="14"/>
  <c r="J666" i="14"/>
  <c r="W666" i="14"/>
  <c r="X666" i="14"/>
  <c r="V666" i="14"/>
  <c r="T666" i="14"/>
  <c r="R666" i="14"/>
  <c r="P666" i="14"/>
  <c r="N666" i="14"/>
  <c r="H665" i="14"/>
  <c r="J665" i="14"/>
  <c r="W665" i="14"/>
  <c r="X665" i="14"/>
  <c r="V665" i="14"/>
  <c r="T665" i="14"/>
  <c r="R665" i="14"/>
  <c r="P665" i="14"/>
  <c r="N665" i="14"/>
  <c r="H664" i="14"/>
  <c r="J664" i="14"/>
  <c r="W664" i="14"/>
  <c r="X664" i="14"/>
  <c r="V664" i="14"/>
  <c r="T664" i="14"/>
  <c r="R664" i="14"/>
  <c r="P664" i="14"/>
  <c r="N664" i="14"/>
  <c r="H663" i="14"/>
  <c r="J663" i="14"/>
  <c r="W663" i="14"/>
  <c r="X663" i="14"/>
  <c r="V663" i="14"/>
  <c r="T663" i="14"/>
  <c r="R663" i="14"/>
  <c r="P663" i="14"/>
  <c r="N663" i="14"/>
  <c r="H662" i="14"/>
  <c r="J662" i="14"/>
  <c r="W662" i="14"/>
  <c r="X662" i="14"/>
  <c r="V662" i="14"/>
  <c r="T662" i="14"/>
  <c r="R662" i="14"/>
  <c r="P662" i="14"/>
  <c r="N662" i="14"/>
  <c r="H661" i="14"/>
  <c r="J661" i="14"/>
  <c r="W661" i="14"/>
  <c r="X661" i="14"/>
  <c r="V661" i="14"/>
  <c r="T661" i="14"/>
  <c r="R661" i="14"/>
  <c r="P661" i="14"/>
  <c r="N661" i="14"/>
  <c r="H660" i="14"/>
  <c r="J660" i="14"/>
  <c r="W660" i="14"/>
  <c r="X660" i="14"/>
  <c r="V660" i="14"/>
  <c r="T660" i="14"/>
  <c r="R660" i="14"/>
  <c r="P660" i="14"/>
  <c r="N660" i="14"/>
  <c r="H659" i="14"/>
  <c r="J659" i="14"/>
  <c r="W659" i="14"/>
  <c r="X659" i="14"/>
  <c r="V659" i="14"/>
  <c r="T659" i="14"/>
  <c r="R659" i="14"/>
  <c r="P659" i="14"/>
  <c r="N659" i="14"/>
  <c r="H658" i="14"/>
  <c r="J658" i="14"/>
  <c r="W658" i="14"/>
  <c r="X658" i="14"/>
  <c r="V658" i="14"/>
  <c r="T658" i="14"/>
  <c r="R658" i="14"/>
  <c r="P658" i="14"/>
  <c r="N658" i="14"/>
  <c r="H657" i="14"/>
  <c r="J657" i="14"/>
  <c r="W657" i="14"/>
  <c r="X657" i="14"/>
  <c r="V657" i="14"/>
  <c r="T657" i="14"/>
  <c r="R657" i="14"/>
  <c r="P657" i="14"/>
  <c r="N657" i="14"/>
  <c r="H656" i="14"/>
  <c r="J656" i="14"/>
  <c r="W656" i="14"/>
  <c r="X656" i="14"/>
  <c r="V656" i="14"/>
  <c r="T656" i="14"/>
  <c r="R656" i="14"/>
  <c r="P656" i="14"/>
  <c r="N656" i="14"/>
  <c r="H655" i="14"/>
  <c r="J655" i="14"/>
  <c r="W655" i="14"/>
  <c r="X655" i="14"/>
  <c r="V655" i="14"/>
  <c r="T655" i="14"/>
  <c r="R655" i="14"/>
  <c r="P655" i="14"/>
  <c r="N655" i="14"/>
  <c r="H654" i="14"/>
  <c r="J654" i="14"/>
  <c r="W654" i="14"/>
  <c r="X654" i="14"/>
  <c r="V654" i="14"/>
  <c r="T654" i="14"/>
  <c r="R654" i="14"/>
  <c r="P654" i="14"/>
  <c r="N654" i="14"/>
  <c r="H653" i="14"/>
  <c r="J653" i="14"/>
  <c r="W653" i="14"/>
  <c r="X653" i="14"/>
  <c r="V653" i="14"/>
  <c r="T653" i="14"/>
  <c r="R653" i="14"/>
  <c r="P653" i="14"/>
  <c r="N653" i="14"/>
  <c r="H652" i="14"/>
  <c r="J652" i="14"/>
  <c r="W652" i="14"/>
  <c r="X652" i="14"/>
  <c r="V652" i="14"/>
  <c r="T652" i="14"/>
  <c r="R652" i="14"/>
  <c r="P652" i="14"/>
  <c r="N652" i="14"/>
  <c r="H651" i="14"/>
  <c r="J651" i="14"/>
  <c r="W651" i="14"/>
  <c r="X651" i="14"/>
  <c r="V651" i="14"/>
  <c r="T651" i="14"/>
  <c r="R651" i="14"/>
  <c r="P651" i="14"/>
  <c r="N651" i="14"/>
  <c r="H650" i="14"/>
  <c r="J650" i="14"/>
  <c r="W650" i="14"/>
  <c r="X650" i="14"/>
  <c r="V650" i="14"/>
  <c r="T650" i="14"/>
  <c r="R650" i="14"/>
  <c r="P650" i="14"/>
  <c r="N650" i="14"/>
  <c r="H649" i="14"/>
  <c r="J649" i="14"/>
  <c r="W649" i="14"/>
  <c r="X649" i="14"/>
  <c r="V649" i="14"/>
  <c r="T649" i="14"/>
  <c r="R649" i="14"/>
  <c r="P649" i="14"/>
  <c r="N649" i="14"/>
  <c r="H648" i="14"/>
  <c r="J648" i="14"/>
  <c r="W648" i="14"/>
  <c r="X648" i="14"/>
  <c r="V648" i="14"/>
  <c r="T648" i="14"/>
  <c r="R648" i="14"/>
  <c r="P648" i="14"/>
  <c r="N648" i="14"/>
  <c r="H647" i="14"/>
  <c r="J647" i="14"/>
  <c r="W647" i="14"/>
  <c r="X647" i="14"/>
  <c r="V647" i="14"/>
  <c r="T647" i="14"/>
  <c r="R647" i="14"/>
  <c r="P647" i="14"/>
  <c r="N647" i="14"/>
  <c r="H646" i="14"/>
  <c r="J646" i="14"/>
  <c r="W646" i="14"/>
  <c r="X646" i="14"/>
  <c r="V646" i="14"/>
  <c r="T646" i="14"/>
  <c r="R646" i="14"/>
  <c r="P646" i="14"/>
  <c r="N646" i="14"/>
  <c r="H645" i="14"/>
  <c r="J645" i="14"/>
  <c r="W645" i="14"/>
  <c r="X645" i="14"/>
  <c r="V645" i="14"/>
  <c r="T645" i="14"/>
  <c r="R645" i="14"/>
  <c r="P645" i="14"/>
  <c r="N645" i="14"/>
  <c r="H644" i="14"/>
  <c r="J644" i="14"/>
  <c r="W644" i="14"/>
  <c r="X644" i="14"/>
  <c r="V644" i="14"/>
  <c r="T644" i="14"/>
  <c r="R644" i="14"/>
  <c r="P644" i="14"/>
  <c r="N644" i="14"/>
  <c r="H643" i="14"/>
  <c r="J643" i="14"/>
  <c r="W643" i="14"/>
  <c r="X643" i="14"/>
  <c r="V643" i="14"/>
  <c r="T643" i="14"/>
  <c r="R643" i="14"/>
  <c r="P643" i="14"/>
  <c r="N643" i="14"/>
  <c r="H642" i="14"/>
  <c r="J642" i="14"/>
  <c r="W642" i="14"/>
  <c r="X642" i="14"/>
  <c r="V642" i="14"/>
  <c r="T642" i="14"/>
  <c r="R642" i="14"/>
  <c r="P642" i="14"/>
  <c r="N642" i="14"/>
  <c r="H641" i="14"/>
  <c r="J641" i="14"/>
  <c r="W641" i="14"/>
  <c r="X641" i="14"/>
  <c r="V641" i="14"/>
  <c r="T641" i="14"/>
  <c r="R641" i="14"/>
  <c r="P641" i="14"/>
  <c r="N641" i="14"/>
  <c r="H640" i="14"/>
  <c r="J640" i="14"/>
  <c r="W640" i="14"/>
  <c r="X640" i="14"/>
  <c r="V640" i="14"/>
  <c r="T640" i="14"/>
  <c r="R640" i="14"/>
  <c r="P640" i="14"/>
  <c r="N640" i="14"/>
  <c r="H639" i="14"/>
  <c r="J639" i="14"/>
  <c r="W639" i="14"/>
  <c r="X639" i="14"/>
  <c r="V639" i="14"/>
  <c r="T639" i="14"/>
  <c r="R639" i="14"/>
  <c r="P639" i="14"/>
  <c r="N639" i="14"/>
  <c r="H638" i="14"/>
  <c r="J638" i="14"/>
  <c r="W638" i="14"/>
  <c r="X638" i="14"/>
  <c r="V638" i="14"/>
  <c r="T638" i="14"/>
  <c r="R638" i="14"/>
  <c r="P638" i="14"/>
  <c r="N638" i="14"/>
  <c r="H637" i="14"/>
  <c r="J637" i="14"/>
  <c r="W637" i="14"/>
  <c r="X637" i="14"/>
  <c r="V637" i="14"/>
  <c r="T637" i="14"/>
  <c r="R637" i="14"/>
  <c r="P637" i="14"/>
  <c r="N637" i="14"/>
  <c r="H636" i="14"/>
  <c r="J636" i="14"/>
  <c r="W636" i="14"/>
  <c r="X636" i="14"/>
  <c r="V636" i="14"/>
  <c r="T636" i="14"/>
  <c r="R636" i="14"/>
  <c r="P636" i="14"/>
  <c r="N636" i="14"/>
  <c r="H635" i="14"/>
  <c r="J635" i="14"/>
  <c r="W635" i="14"/>
  <c r="X635" i="14"/>
  <c r="V635" i="14"/>
  <c r="T635" i="14"/>
  <c r="R635" i="14"/>
  <c r="P635" i="14"/>
  <c r="N635" i="14"/>
  <c r="H634" i="14"/>
  <c r="J634" i="14"/>
  <c r="W634" i="14"/>
  <c r="X634" i="14"/>
  <c r="V634" i="14"/>
  <c r="T634" i="14"/>
  <c r="R634" i="14"/>
  <c r="P634" i="14"/>
  <c r="N634" i="14"/>
  <c r="H633" i="14"/>
  <c r="J633" i="14"/>
  <c r="W633" i="14"/>
  <c r="X633" i="14"/>
  <c r="V633" i="14"/>
  <c r="T633" i="14"/>
  <c r="R633" i="14"/>
  <c r="P633" i="14"/>
  <c r="N633" i="14"/>
  <c r="H632" i="14"/>
  <c r="J632" i="14"/>
  <c r="W632" i="14"/>
  <c r="X632" i="14"/>
  <c r="V632" i="14"/>
  <c r="T632" i="14"/>
  <c r="R632" i="14"/>
  <c r="P632" i="14"/>
  <c r="N632" i="14"/>
  <c r="H631" i="14"/>
  <c r="J631" i="14"/>
  <c r="W631" i="14"/>
  <c r="X631" i="14"/>
  <c r="V631" i="14"/>
  <c r="T631" i="14"/>
  <c r="R631" i="14"/>
  <c r="P631" i="14"/>
  <c r="N631" i="14"/>
  <c r="H630" i="14"/>
  <c r="J630" i="14"/>
  <c r="W630" i="14"/>
  <c r="X630" i="14"/>
  <c r="V630" i="14"/>
  <c r="T630" i="14"/>
  <c r="R630" i="14"/>
  <c r="P630" i="14"/>
  <c r="N630" i="14"/>
  <c r="H629" i="14"/>
  <c r="J629" i="14"/>
  <c r="W629" i="14"/>
  <c r="X629" i="14"/>
  <c r="V629" i="14"/>
  <c r="T629" i="14"/>
  <c r="R629" i="14"/>
  <c r="P629" i="14"/>
  <c r="N629" i="14"/>
  <c r="H628" i="14"/>
  <c r="J628" i="14"/>
  <c r="W628" i="14"/>
  <c r="X628" i="14"/>
  <c r="V628" i="14"/>
  <c r="T628" i="14"/>
  <c r="R628" i="14"/>
  <c r="P628" i="14"/>
  <c r="N628" i="14"/>
  <c r="H627" i="14"/>
  <c r="J627" i="14"/>
  <c r="W627" i="14"/>
  <c r="X627" i="14"/>
  <c r="V627" i="14"/>
  <c r="T627" i="14"/>
  <c r="R627" i="14"/>
  <c r="P627" i="14"/>
  <c r="N627" i="14"/>
  <c r="H626" i="14"/>
  <c r="J626" i="14"/>
  <c r="W626" i="14"/>
  <c r="X626" i="14"/>
  <c r="V626" i="14"/>
  <c r="T626" i="14"/>
  <c r="R626" i="14"/>
  <c r="P626" i="14"/>
  <c r="N626" i="14"/>
  <c r="H625" i="14"/>
  <c r="J625" i="14"/>
  <c r="W625" i="14"/>
  <c r="X625" i="14"/>
  <c r="V625" i="14"/>
  <c r="T625" i="14"/>
  <c r="R625" i="14"/>
  <c r="P625" i="14"/>
  <c r="N625" i="14"/>
  <c r="H624" i="14"/>
  <c r="J624" i="14"/>
  <c r="W624" i="14"/>
  <c r="X624" i="14"/>
  <c r="V624" i="14"/>
  <c r="T624" i="14"/>
  <c r="R624" i="14"/>
  <c r="P624" i="14"/>
  <c r="N624" i="14"/>
  <c r="H623" i="14"/>
  <c r="J623" i="14"/>
  <c r="W623" i="14"/>
  <c r="X623" i="14"/>
  <c r="V623" i="14"/>
  <c r="T623" i="14"/>
  <c r="R623" i="14"/>
  <c r="P623" i="14"/>
  <c r="N623" i="14"/>
  <c r="H622" i="14"/>
  <c r="J622" i="14"/>
  <c r="W622" i="14"/>
  <c r="X622" i="14"/>
  <c r="V622" i="14"/>
  <c r="T622" i="14"/>
  <c r="R622" i="14"/>
  <c r="P622" i="14"/>
  <c r="N622" i="14"/>
  <c r="H621" i="14"/>
  <c r="J621" i="14"/>
  <c r="W621" i="14"/>
  <c r="X621" i="14"/>
  <c r="V621" i="14"/>
  <c r="T621" i="14"/>
  <c r="R621" i="14"/>
  <c r="P621" i="14"/>
  <c r="N621" i="14"/>
  <c r="H620" i="14"/>
  <c r="J620" i="14"/>
  <c r="W620" i="14"/>
  <c r="X620" i="14"/>
  <c r="V620" i="14"/>
  <c r="T620" i="14"/>
  <c r="R620" i="14"/>
  <c r="P620" i="14"/>
  <c r="N620" i="14"/>
  <c r="H619" i="14"/>
  <c r="J619" i="14"/>
  <c r="W619" i="14"/>
  <c r="X619" i="14"/>
  <c r="V619" i="14"/>
  <c r="T619" i="14"/>
  <c r="R619" i="14"/>
  <c r="P619" i="14"/>
  <c r="N619" i="14"/>
  <c r="H618" i="14"/>
  <c r="J618" i="14"/>
  <c r="W618" i="14"/>
  <c r="X618" i="14"/>
  <c r="V618" i="14"/>
  <c r="T618" i="14"/>
  <c r="R618" i="14"/>
  <c r="P618" i="14"/>
  <c r="N618" i="14"/>
  <c r="H617" i="14"/>
  <c r="J617" i="14"/>
  <c r="W617" i="14"/>
  <c r="X617" i="14"/>
  <c r="V617" i="14"/>
  <c r="T617" i="14"/>
  <c r="R617" i="14"/>
  <c r="P617" i="14"/>
  <c r="N617" i="14"/>
  <c r="H616" i="14"/>
  <c r="J616" i="14"/>
  <c r="W616" i="14"/>
  <c r="X616" i="14"/>
  <c r="V616" i="14"/>
  <c r="T616" i="14"/>
  <c r="R616" i="14"/>
  <c r="P616" i="14"/>
  <c r="N616" i="14"/>
  <c r="H615" i="14"/>
  <c r="J615" i="14"/>
  <c r="W615" i="14"/>
  <c r="X615" i="14"/>
  <c r="V615" i="14"/>
  <c r="T615" i="14"/>
  <c r="R615" i="14"/>
  <c r="P615" i="14"/>
  <c r="N615" i="14"/>
  <c r="H614" i="14"/>
  <c r="J614" i="14"/>
  <c r="W614" i="14"/>
  <c r="X614" i="14"/>
  <c r="V614" i="14"/>
  <c r="T614" i="14"/>
  <c r="R614" i="14"/>
  <c r="P614" i="14"/>
  <c r="N614" i="14"/>
  <c r="H613" i="14"/>
  <c r="J613" i="14"/>
  <c r="W613" i="14"/>
  <c r="X613" i="14"/>
  <c r="V613" i="14"/>
  <c r="T613" i="14"/>
  <c r="R613" i="14"/>
  <c r="P613" i="14"/>
  <c r="N613" i="14"/>
  <c r="H612" i="14"/>
  <c r="J612" i="14"/>
  <c r="W612" i="14"/>
  <c r="X612" i="14"/>
  <c r="V612" i="14"/>
  <c r="T612" i="14"/>
  <c r="R612" i="14"/>
  <c r="P612" i="14"/>
  <c r="N612" i="14"/>
  <c r="H611" i="14"/>
  <c r="J611" i="14"/>
  <c r="W611" i="14"/>
  <c r="X611" i="14"/>
  <c r="V611" i="14"/>
  <c r="T611" i="14"/>
  <c r="R611" i="14"/>
  <c r="P611" i="14"/>
  <c r="N611" i="14"/>
  <c r="H610" i="14"/>
  <c r="J610" i="14"/>
  <c r="W610" i="14"/>
  <c r="X610" i="14"/>
  <c r="V610" i="14"/>
  <c r="T610" i="14"/>
  <c r="R610" i="14"/>
  <c r="P610" i="14"/>
  <c r="N610" i="14"/>
  <c r="H609" i="14"/>
  <c r="J609" i="14"/>
  <c r="W609" i="14"/>
  <c r="X609" i="14"/>
  <c r="V609" i="14"/>
  <c r="T609" i="14"/>
  <c r="R609" i="14"/>
  <c r="P609" i="14"/>
  <c r="N609" i="14"/>
  <c r="H608" i="14"/>
  <c r="J608" i="14"/>
  <c r="W608" i="14"/>
  <c r="X608" i="14"/>
  <c r="V608" i="14"/>
  <c r="T608" i="14"/>
  <c r="R608" i="14"/>
  <c r="P608" i="14"/>
  <c r="N608" i="14"/>
  <c r="H607" i="14"/>
  <c r="J607" i="14"/>
  <c r="W607" i="14"/>
  <c r="X607" i="14"/>
  <c r="V607" i="14"/>
  <c r="T607" i="14"/>
  <c r="R607" i="14"/>
  <c r="P607" i="14"/>
  <c r="N607" i="14"/>
  <c r="H606" i="14"/>
  <c r="J606" i="14"/>
  <c r="W606" i="14"/>
  <c r="X606" i="14"/>
  <c r="V606" i="14"/>
  <c r="T606" i="14"/>
  <c r="R606" i="14"/>
  <c r="P606" i="14"/>
  <c r="N606" i="14"/>
  <c r="H605" i="14"/>
  <c r="J605" i="14"/>
  <c r="W605" i="14"/>
  <c r="X605" i="14"/>
  <c r="V605" i="14"/>
  <c r="T605" i="14"/>
  <c r="R605" i="14"/>
  <c r="P605" i="14"/>
  <c r="N605" i="14"/>
  <c r="H604" i="14"/>
  <c r="J604" i="14"/>
  <c r="W604" i="14"/>
  <c r="X604" i="14"/>
  <c r="V604" i="14"/>
  <c r="T604" i="14"/>
  <c r="R604" i="14"/>
  <c r="P604" i="14"/>
  <c r="N604" i="14"/>
  <c r="H603" i="14"/>
  <c r="J603" i="14"/>
  <c r="W603" i="14"/>
  <c r="X603" i="14"/>
  <c r="V603" i="14"/>
  <c r="T603" i="14"/>
  <c r="R603" i="14"/>
  <c r="P603" i="14"/>
  <c r="N603" i="14"/>
  <c r="H602" i="14"/>
  <c r="J602" i="14"/>
  <c r="W602" i="14"/>
  <c r="X602" i="14"/>
  <c r="V602" i="14"/>
  <c r="T602" i="14"/>
  <c r="R602" i="14"/>
  <c r="P602" i="14"/>
  <c r="N602" i="14"/>
  <c r="H601" i="14"/>
  <c r="J601" i="14"/>
  <c r="W601" i="14"/>
  <c r="X601" i="14"/>
  <c r="V601" i="14"/>
  <c r="T601" i="14"/>
  <c r="R601" i="14"/>
  <c r="P601" i="14"/>
  <c r="N601" i="14"/>
  <c r="H600" i="14"/>
  <c r="J600" i="14"/>
  <c r="W600" i="14"/>
  <c r="X600" i="14"/>
  <c r="V600" i="14"/>
  <c r="T600" i="14"/>
  <c r="R600" i="14"/>
  <c r="P600" i="14"/>
  <c r="N600" i="14"/>
  <c r="H599" i="14"/>
  <c r="J599" i="14"/>
  <c r="W599" i="14"/>
  <c r="X599" i="14"/>
  <c r="V599" i="14"/>
  <c r="T599" i="14"/>
  <c r="R599" i="14"/>
  <c r="P599" i="14"/>
  <c r="N599" i="14"/>
  <c r="H598" i="14"/>
  <c r="J598" i="14"/>
  <c r="W598" i="14"/>
  <c r="X598" i="14"/>
  <c r="V598" i="14"/>
  <c r="T598" i="14"/>
  <c r="R598" i="14"/>
  <c r="P598" i="14"/>
  <c r="N598" i="14"/>
  <c r="H597" i="14"/>
  <c r="J597" i="14"/>
  <c r="W597" i="14"/>
  <c r="X597" i="14"/>
  <c r="V597" i="14"/>
  <c r="T597" i="14"/>
  <c r="R597" i="14"/>
  <c r="P597" i="14"/>
  <c r="N597" i="14"/>
  <c r="H596" i="14"/>
  <c r="J596" i="14"/>
  <c r="W596" i="14"/>
  <c r="X596" i="14"/>
  <c r="V596" i="14"/>
  <c r="T596" i="14"/>
  <c r="R596" i="14"/>
  <c r="P596" i="14"/>
  <c r="N596" i="14"/>
  <c r="H595" i="14"/>
  <c r="J595" i="14"/>
  <c r="W595" i="14"/>
  <c r="X595" i="14"/>
  <c r="V595" i="14"/>
  <c r="T595" i="14"/>
  <c r="R595" i="14"/>
  <c r="P595" i="14"/>
  <c r="N595" i="14"/>
  <c r="H594" i="14"/>
  <c r="J594" i="14"/>
  <c r="W594" i="14"/>
  <c r="X594" i="14"/>
  <c r="V594" i="14"/>
  <c r="T594" i="14"/>
  <c r="R594" i="14"/>
  <c r="P594" i="14"/>
  <c r="N594" i="14"/>
  <c r="H593" i="14"/>
  <c r="J593" i="14"/>
  <c r="W593" i="14"/>
  <c r="X593" i="14"/>
  <c r="V593" i="14"/>
  <c r="T593" i="14"/>
  <c r="R593" i="14"/>
  <c r="P593" i="14"/>
  <c r="N593" i="14"/>
  <c r="H592" i="14"/>
  <c r="J592" i="14"/>
  <c r="W592" i="14"/>
  <c r="X592" i="14"/>
  <c r="V592" i="14"/>
  <c r="T592" i="14"/>
  <c r="R592" i="14"/>
  <c r="P592" i="14"/>
  <c r="N592" i="14"/>
  <c r="H591" i="14"/>
  <c r="J591" i="14"/>
  <c r="W591" i="14"/>
  <c r="X591" i="14"/>
  <c r="V591" i="14"/>
  <c r="T591" i="14"/>
  <c r="R591" i="14"/>
  <c r="P591" i="14"/>
  <c r="N591" i="14"/>
  <c r="H590" i="14"/>
  <c r="J590" i="14"/>
  <c r="W590" i="14"/>
  <c r="X590" i="14"/>
  <c r="V590" i="14"/>
  <c r="T590" i="14"/>
  <c r="R590" i="14"/>
  <c r="P590" i="14"/>
  <c r="N590" i="14"/>
  <c r="H589" i="14"/>
  <c r="J589" i="14"/>
  <c r="W589" i="14"/>
  <c r="X589" i="14"/>
  <c r="V589" i="14"/>
  <c r="T589" i="14"/>
  <c r="R589" i="14"/>
  <c r="P589" i="14"/>
  <c r="N589" i="14"/>
  <c r="H588" i="14"/>
  <c r="J588" i="14"/>
  <c r="W588" i="14"/>
  <c r="X588" i="14"/>
  <c r="V588" i="14"/>
  <c r="T588" i="14"/>
  <c r="R588" i="14"/>
  <c r="P588" i="14"/>
  <c r="N588" i="14"/>
  <c r="H587" i="14"/>
  <c r="J587" i="14"/>
  <c r="W587" i="14"/>
  <c r="X587" i="14"/>
  <c r="V587" i="14"/>
  <c r="T587" i="14"/>
  <c r="R587" i="14"/>
  <c r="P587" i="14"/>
  <c r="N587" i="14"/>
  <c r="H586" i="14"/>
  <c r="J586" i="14"/>
  <c r="W586" i="14"/>
  <c r="X586" i="14"/>
  <c r="V586" i="14"/>
  <c r="T586" i="14"/>
  <c r="R586" i="14"/>
  <c r="P586" i="14"/>
  <c r="N586" i="14"/>
  <c r="H585" i="14"/>
  <c r="J585" i="14"/>
  <c r="W585" i="14"/>
  <c r="X585" i="14"/>
  <c r="V585" i="14"/>
  <c r="T585" i="14"/>
  <c r="R585" i="14"/>
  <c r="P585" i="14"/>
  <c r="N585" i="14"/>
  <c r="H584" i="14"/>
  <c r="J584" i="14"/>
  <c r="W584" i="14"/>
  <c r="X584" i="14"/>
  <c r="V584" i="14"/>
  <c r="T584" i="14"/>
  <c r="R584" i="14"/>
  <c r="P584" i="14"/>
  <c r="N584" i="14"/>
  <c r="H583" i="14"/>
  <c r="J583" i="14"/>
  <c r="W583" i="14"/>
  <c r="X583" i="14"/>
  <c r="V583" i="14"/>
  <c r="T583" i="14"/>
  <c r="R583" i="14"/>
  <c r="P583" i="14"/>
  <c r="N583" i="14"/>
  <c r="H582" i="14"/>
  <c r="J582" i="14"/>
  <c r="W582" i="14"/>
  <c r="X582" i="14"/>
  <c r="V582" i="14"/>
  <c r="T582" i="14"/>
  <c r="R582" i="14"/>
  <c r="P582" i="14"/>
  <c r="N582" i="14"/>
  <c r="H581" i="14"/>
  <c r="J581" i="14"/>
  <c r="W581" i="14"/>
  <c r="X581" i="14"/>
  <c r="V581" i="14"/>
  <c r="T581" i="14"/>
  <c r="R581" i="14"/>
  <c r="P581" i="14"/>
  <c r="N581" i="14"/>
  <c r="H580" i="14"/>
  <c r="J580" i="14"/>
  <c r="W580" i="14"/>
  <c r="X580" i="14"/>
  <c r="V580" i="14"/>
  <c r="T580" i="14"/>
  <c r="R580" i="14"/>
  <c r="P580" i="14"/>
  <c r="N580" i="14"/>
  <c r="H579" i="14"/>
  <c r="J579" i="14"/>
  <c r="W579" i="14"/>
  <c r="X579" i="14"/>
  <c r="V579" i="14"/>
  <c r="T579" i="14"/>
  <c r="R579" i="14"/>
  <c r="P579" i="14"/>
  <c r="N579" i="14"/>
  <c r="H578" i="14"/>
  <c r="J578" i="14"/>
  <c r="W578" i="14"/>
  <c r="X578" i="14"/>
  <c r="V578" i="14"/>
  <c r="T578" i="14"/>
  <c r="R578" i="14"/>
  <c r="P578" i="14"/>
  <c r="N578" i="14"/>
  <c r="H577" i="14"/>
  <c r="J577" i="14"/>
  <c r="W577" i="14"/>
  <c r="X577" i="14"/>
  <c r="V577" i="14"/>
  <c r="T577" i="14"/>
  <c r="R577" i="14"/>
  <c r="P577" i="14"/>
  <c r="N577" i="14"/>
  <c r="H576" i="14"/>
  <c r="J576" i="14"/>
  <c r="W576" i="14"/>
  <c r="X576" i="14"/>
  <c r="V576" i="14"/>
  <c r="T576" i="14"/>
  <c r="R576" i="14"/>
  <c r="P576" i="14"/>
  <c r="N576" i="14"/>
  <c r="H575" i="14"/>
  <c r="J575" i="14"/>
  <c r="W575" i="14"/>
  <c r="X575" i="14"/>
  <c r="V575" i="14"/>
  <c r="T575" i="14"/>
  <c r="R575" i="14"/>
  <c r="P575" i="14"/>
  <c r="N575" i="14"/>
  <c r="H574" i="14"/>
  <c r="J574" i="14"/>
  <c r="W574" i="14"/>
  <c r="X574" i="14"/>
  <c r="V574" i="14"/>
  <c r="T574" i="14"/>
  <c r="R574" i="14"/>
  <c r="P574" i="14"/>
  <c r="N574" i="14"/>
  <c r="H573" i="14"/>
  <c r="J573" i="14"/>
  <c r="W573" i="14"/>
  <c r="X573" i="14"/>
  <c r="V573" i="14"/>
  <c r="T573" i="14"/>
  <c r="R573" i="14"/>
  <c r="P573" i="14"/>
  <c r="N573" i="14"/>
  <c r="H572" i="14"/>
  <c r="J572" i="14"/>
  <c r="W572" i="14"/>
  <c r="X572" i="14"/>
  <c r="V572" i="14"/>
  <c r="T572" i="14"/>
  <c r="R572" i="14"/>
  <c r="P572" i="14"/>
  <c r="N572" i="14"/>
  <c r="H571" i="14"/>
  <c r="J571" i="14"/>
  <c r="W571" i="14"/>
  <c r="X571" i="14"/>
  <c r="V571" i="14"/>
  <c r="T571" i="14"/>
  <c r="R571" i="14"/>
  <c r="P571" i="14"/>
  <c r="N571" i="14"/>
  <c r="H570" i="14"/>
  <c r="J570" i="14"/>
  <c r="W570" i="14"/>
  <c r="X570" i="14"/>
  <c r="V570" i="14"/>
  <c r="T570" i="14"/>
  <c r="R570" i="14"/>
  <c r="P570" i="14"/>
  <c r="N570" i="14"/>
  <c r="H569" i="14"/>
  <c r="J569" i="14"/>
  <c r="W569" i="14"/>
  <c r="X569" i="14"/>
  <c r="V569" i="14"/>
  <c r="T569" i="14"/>
  <c r="R569" i="14"/>
  <c r="P569" i="14"/>
  <c r="N569" i="14"/>
  <c r="H568" i="14"/>
  <c r="J568" i="14"/>
  <c r="W568" i="14"/>
  <c r="X568" i="14"/>
  <c r="V568" i="14"/>
  <c r="T568" i="14"/>
  <c r="R568" i="14"/>
  <c r="P568" i="14"/>
  <c r="N568" i="14"/>
  <c r="H567" i="14"/>
  <c r="J567" i="14"/>
  <c r="W567" i="14"/>
  <c r="X567" i="14"/>
  <c r="V567" i="14"/>
  <c r="T567" i="14"/>
  <c r="R567" i="14"/>
  <c r="P567" i="14"/>
  <c r="N567" i="14"/>
  <c r="H566" i="14"/>
  <c r="J566" i="14"/>
  <c r="W566" i="14"/>
  <c r="X566" i="14"/>
  <c r="V566" i="14"/>
  <c r="T566" i="14"/>
  <c r="R566" i="14"/>
  <c r="P566" i="14"/>
  <c r="N566" i="14"/>
  <c r="H565" i="14"/>
  <c r="J565" i="14"/>
  <c r="W565" i="14"/>
  <c r="X565" i="14"/>
  <c r="V565" i="14"/>
  <c r="T565" i="14"/>
  <c r="R565" i="14"/>
  <c r="P565" i="14"/>
  <c r="N565" i="14"/>
  <c r="H564" i="14"/>
  <c r="J564" i="14"/>
  <c r="W564" i="14"/>
  <c r="X564" i="14"/>
  <c r="V564" i="14"/>
  <c r="T564" i="14"/>
  <c r="R564" i="14"/>
  <c r="P564" i="14"/>
  <c r="N564" i="14"/>
  <c r="H563" i="14"/>
  <c r="J563" i="14"/>
  <c r="W563" i="14"/>
  <c r="X563" i="14"/>
  <c r="V563" i="14"/>
  <c r="T563" i="14"/>
  <c r="R563" i="14"/>
  <c r="P563" i="14"/>
  <c r="N563" i="14"/>
  <c r="H562" i="14"/>
  <c r="J562" i="14"/>
  <c r="W562" i="14"/>
  <c r="X562" i="14"/>
  <c r="V562" i="14"/>
  <c r="T562" i="14"/>
  <c r="R562" i="14"/>
  <c r="P562" i="14"/>
  <c r="N562" i="14"/>
  <c r="H561" i="14"/>
  <c r="J561" i="14"/>
  <c r="W561" i="14"/>
  <c r="X561" i="14"/>
  <c r="V561" i="14"/>
  <c r="T561" i="14"/>
  <c r="R561" i="14"/>
  <c r="P561" i="14"/>
  <c r="N561" i="14"/>
  <c r="H560" i="14"/>
  <c r="J560" i="14"/>
  <c r="W560" i="14"/>
  <c r="X560" i="14"/>
  <c r="V560" i="14"/>
  <c r="T560" i="14"/>
  <c r="R560" i="14"/>
  <c r="P560" i="14"/>
  <c r="N560" i="14"/>
  <c r="H559" i="14"/>
  <c r="J559" i="14"/>
  <c r="W559" i="14"/>
  <c r="X559" i="14"/>
  <c r="V559" i="14"/>
  <c r="T559" i="14"/>
  <c r="R559" i="14"/>
  <c r="P559" i="14"/>
  <c r="N559" i="14"/>
  <c r="H558" i="14"/>
  <c r="J558" i="14"/>
  <c r="W558" i="14"/>
  <c r="X558" i="14"/>
  <c r="V558" i="14"/>
  <c r="T558" i="14"/>
  <c r="R558" i="14"/>
  <c r="P558" i="14"/>
  <c r="N558" i="14"/>
  <c r="H557" i="14"/>
  <c r="J557" i="14"/>
  <c r="W557" i="14"/>
  <c r="X557" i="14"/>
  <c r="V557" i="14"/>
  <c r="T557" i="14"/>
  <c r="R557" i="14"/>
  <c r="P557" i="14"/>
  <c r="N557" i="14"/>
  <c r="H556" i="14"/>
  <c r="J556" i="14"/>
  <c r="W556" i="14"/>
  <c r="X556" i="14"/>
  <c r="V556" i="14"/>
  <c r="T556" i="14"/>
  <c r="R556" i="14"/>
  <c r="P556" i="14"/>
  <c r="N556" i="14"/>
  <c r="H555" i="14"/>
  <c r="J555" i="14"/>
  <c r="W555" i="14"/>
  <c r="X555" i="14"/>
  <c r="V555" i="14"/>
  <c r="T555" i="14"/>
  <c r="R555" i="14"/>
  <c r="P555" i="14"/>
  <c r="N555" i="14"/>
  <c r="H554" i="14"/>
  <c r="J554" i="14"/>
  <c r="W554" i="14"/>
  <c r="X554" i="14"/>
  <c r="V554" i="14"/>
  <c r="T554" i="14"/>
  <c r="R554" i="14"/>
  <c r="P554" i="14"/>
  <c r="N554" i="14"/>
  <c r="H553" i="14"/>
  <c r="J553" i="14"/>
  <c r="W553" i="14"/>
  <c r="X553" i="14"/>
  <c r="V553" i="14"/>
  <c r="T553" i="14"/>
  <c r="R553" i="14"/>
  <c r="P553" i="14"/>
  <c r="N553" i="14"/>
  <c r="H552" i="14"/>
  <c r="J552" i="14"/>
  <c r="W552" i="14"/>
  <c r="X552" i="14"/>
  <c r="V552" i="14"/>
  <c r="T552" i="14"/>
  <c r="R552" i="14"/>
  <c r="P552" i="14"/>
  <c r="N552" i="14"/>
  <c r="H551" i="14"/>
  <c r="J551" i="14"/>
  <c r="W551" i="14"/>
  <c r="X551" i="14"/>
  <c r="V551" i="14"/>
  <c r="T551" i="14"/>
  <c r="R551" i="14"/>
  <c r="P551" i="14"/>
  <c r="N551" i="14"/>
  <c r="H550" i="14"/>
  <c r="J550" i="14"/>
  <c r="W550" i="14"/>
  <c r="X550" i="14"/>
  <c r="V550" i="14"/>
  <c r="T550" i="14"/>
  <c r="R550" i="14"/>
  <c r="P550" i="14"/>
  <c r="N550" i="14"/>
  <c r="H549" i="14"/>
  <c r="J549" i="14"/>
  <c r="W549" i="14"/>
  <c r="X549" i="14"/>
  <c r="V549" i="14"/>
  <c r="T549" i="14"/>
  <c r="R549" i="14"/>
  <c r="P549" i="14"/>
  <c r="N549" i="14"/>
  <c r="H548" i="14"/>
  <c r="J548" i="14"/>
  <c r="W548" i="14"/>
  <c r="X548" i="14"/>
  <c r="V548" i="14"/>
  <c r="T548" i="14"/>
  <c r="R548" i="14"/>
  <c r="P548" i="14"/>
  <c r="N548" i="14"/>
  <c r="H547" i="14"/>
  <c r="J547" i="14"/>
  <c r="W547" i="14"/>
  <c r="X547" i="14"/>
  <c r="V547" i="14"/>
  <c r="T547" i="14"/>
  <c r="R547" i="14"/>
  <c r="P547" i="14"/>
  <c r="N547" i="14"/>
  <c r="H546" i="14"/>
  <c r="J546" i="14"/>
  <c r="W546" i="14"/>
  <c r="X546" i="14"/>
  <c r="V546" i="14"/>
  <c r="T546" i="14"/>
  <c r="R546" i="14"/>
  <c r="P546" i="14"/>
  <c r="N546" i="14"/>
  <c r="H545" i="14"/>
  <c r="J545" i="14"/>
  <c r="W545" i="14"/>
  <c r="X545" i="14"/>
  <c r="V545" i="14"/>
  <c r="T545" i="14"/>
  <c r="R545" i="14"/>
  <c r="P545" i="14"/>
  <c r="N545" i="14"/>
  <c r="H544" i="14"/>
  <c r="J544" i="14"/>
  <c r="W544" i="14"/>
  <c r="X544" i="14"/>
  <c r="V544" i="14"/>
  <c r="T544" i="14"/>
  <c r="R544" i="14"/>
  <c r="P544" i="14"/>
  <c r="N544" i="14"/>
  <c r="H543" i="14"/>
  <c r="J543" i="14"/>
  <c r="W543" i="14"/>
  <c r="X543" i="14"/>
  <c r="V543" i="14"/>
  <c r="T543" i="14"/>
  <c r="R543" i="14"/>
  <c r="P543" i="14"/>
  <c r="N543" i="14"/>
  <c r="H542" i="14"/>
  <c r="J542" i="14"/>
  <c r="W542" i="14"/>
  <c r="X542" i="14"/>
  <c r="V542" i="14"/>
  <c r="T542" i="14"/>
  <c r="R542" i="14"/>
  <c r="P542" i="14"/>
  <c r="N542" i="14"/>
  <c r="H541" i="14"/>
  <c r="J541" i="14"/>
  <c r="W541" i="14"/>
  <c r="X541" i="14"/>
  <c r="V541" i="14"/>
  <c r="T541" i="14"/>
  <c r="R541" i="14"/>
  <c r="P541" i="14"/>
  <c r="N541" i="14"/>
  <c r="H540" i="14"/>
  <c r="J540" i="14"/>
  <c r="W540" i="14"/>
  <c r="X540" i="14"/>
  <c r="V540" i="14"/>
  <c r="T540" i="14"/>
  <c r="R540" i="14"/>
  <c r="P540" i="14"/>
  <c r="N540" i="14"/>
  <c r="H539" i="14"/>
  <c r="J539" i="14"/>
  <c r="W539" i="14"/>
  <c r="X539" i="14"/>
  <c r="V539" i="14"/>
  <c r="T539" i="14"/>
  <c r="R539" i="14"/>
  <c r="P539" i="14"/>
  <c r="N539" i="14"/>
  <c r="H538" i="14"/>
  <c r="J538" i="14"/>
  <c r="W538" i="14"/>
  <c r="X538" i="14"/>
  <c r="V538" i="14"/>
  <c r="T538" i="14"/>
  <c r="R538" i="14"/>
  <c r="P538" i="14"/>
  <c r="N538" i="14"/>
  <c r="H537" i="14"/>
  <c r="J537" i="14"/>
  <c r="W537" i="14"/>
  <c r="X537" i="14"/>
  <c r="V537" i="14"/>
  <c r="T537" i="14"/>
  <c r="R537" i="14"/>
  <c r="P537" i="14"/>
  <c r="N537" i="14"/>
  <c r="H536" i="14"/>
  <c r="J536" i="14"/>
  <c r="W536" i="14"/>
  <c r="X536" i="14"/>
  <c r="V536" i="14"/>
  <c r="T536" i="14"/>
  <c r="R536" i="14"/>
  <c r="P536" i="14"/>
  <c r="N536" i="14"/>
  <c r="H535" i="14"/>
  <c r="J535" i="14"/>
  <c r="W535" i="14"/>
  <c r="X535" i="14"/>
  <c r="V535" i="14"/>
  <c r="T535" i="14"/>
  <c r="R535" i="14"/>
  <c r="P535" i="14"/>
  <c r="N535" i="14"/>
  <c r="H534" i="14"/>
  <c r="J534" i="14"/>
  <c r="W534" i="14"/>
  <c r="X534" i="14"/>
  <c r="V534" i="14"/>
  <c r="T534" i="14"/>
  <c r="R534" i="14"/>
  <c r="P534" i="14"/>
  <c r="N534" i="14"/>
  <c r="H533" i="14"/>
  <c r="J533" i="14"/>
  <c r="W533" i="14"/>
  <c r="X533" i="14"/>
  <c r="V533" i="14"/>
  <c r="T533" i="14"/>
  <c r="R533" i="14"/>
  <c r="P533" i="14"/>
  <c r="N533" i="14"/>
  <c r="H532" i="14"/>
  <c r="J532" i="14"/>
  <c r="W532" i="14"/>
  <c r="X532" i="14"/>
  <c r="V532" i="14"/>
  <c r="T532" i="14"/>
  <c r="R532" i="14"/>
  <c r="P532" i="14"/>
  <c r="N532" i="14"/>
  <c r="H531" i="14"/>
  <c r="J531" i="14"/>
  <c r="W531" i="14"/>
  <c r="X531" i="14"/>
  <c r="V531" i="14"/>
  <c r="T531" i="14"/>
  <c r="R531" i="14"/>
  <c r="P531" i="14"/>
  <c r="N531" i="14"/>
  <c r="H530" i="14"/>
  <c r="J530" i="14"/>
  <c r="W530" i="14"/>
  <c r="X530" i="14"/>
  <c r="V530" i="14"/>
  <c r="T530" i="14"/>
  <c r="R530" i="14"/>
  <c r="P530" i="14"/>
  <c r="N530" i="14"/>
  <c r="H529" i="14"/>
  <c r="J529" i="14"/>
  <c r="W529" i="14"/>
  <c r="X529" i="14"/>
  <c r="V529" i="14"/>
  <c r="T529" i="14"/>
  <c r="R529" i="14"/>
  <c r="P529" i="14"/>
  <c r="N529" i="14"/>
  <c r="H528" i="14"/>
  <c r="J528" i="14"/>
  <c r="W528" i="14"/>
  <c r="X528" i="14"/>
  <c r="V528" i="14"/>
  <c r="T528" i="14"/>
  <c r="R528" i="14"/>
  <c r="P528" i="14"/>
  <c r="N528" i="14"/>
  <c r="H527" i="14"/>
  <c r="J527" i="14"/>
  <c r="W527" i="14"/>
  <c r="X527" i="14"/>
  <c r="V527" i="14"/>
  <c r="T527" i="14"/>
  <c r="R527" i="14"/>
  <c r="P527" i="14"/>
  <c r="N527" i="14"/>
  <c r="H526" i="14"/>
  <c r="J526" i="14"/>
  <c r="W526" i="14"/>
  <c r="X526" i="14"/>
  <c r="V526" i="14"/>
  <c r="T526" i="14"/>
  <c r="R526" i="14"/>
  <c r="P526" i="14"/>
  <c r="N526" i="14"/>
  <c r="H525" i="14"/>
  <c r="J525" i="14"/>
  <c r="W525" i="14"/>
  <c r="X525" i="14"/>
  <c r="V525" i="14"/>
  <c r="T525" i="14"/>
  <c r="R525" i="14"/>
  <c r="P525" i="14"/>
  <c r="N525" i="14"/>
  <c r="H524" i="14"/>
  <c r="J524" i="14"/>
  <c r="W524" i="14"/>
  <c r="X524" i="14"/>
  <c r="V524" i="14"/>
  <c r="T524" i="14"/>
  <c r="R524" i="14"/>
  <c r="P524" i="14"/>
  <c r="N524" i="14"/>
  <c r="H523" i="14"/>
  <c r="J523" i="14"/>
  <c r="W523" i="14"/>
  <c r="X523" i="14"/>
  <c r="V523" i="14"/>
  <c r="T523" i="14"/>
  <c r="R523" i="14"/>
  <c r="P523" i="14"/>
  <c r="N523" i="14"/>
  <c r="H522" i="14"/>
  <c r="J522" i="14"/>
  <c r="W522" i="14"/>
  <c r="X522" i="14"/>
  <c r="V522" i="14"/>
  <c r="T522" i="14"/>
  <c r="R522" i="14"/>
  <c r="P522" i="14"/>
  <c r="N522" i="14"/>
  <c r="H521" i="14"/>
  <c r="J521" i="14"/>
  <c r="W521" i="14"/>
  <c r="X521" i="14"/>
  <c r="V521" i="14"/>
  <c r="T521" i="14"/>
  <c r="R521" i="14"/>
  <c r="P521" i="14"/>
  <c r="N521" i="14"/>
  <c r="H520" i="14"/>
  <c r="J520" i="14"/>
  <c r="W520" i="14"/>
  <c r="X520" i="14"/>
  <c r="V520" i="14"/>
  <c r="T520" i="14"/>
  <c r="R520" i="14"/>
  <c r="P520" i="14"/>
  <c r="N520" i="14"/>
  <c r="H519" i="14"/>
  <c r="J519" i="14"/>
  <c r="W519" i="14"/>
  <c r="X519" i="14"/>
  <c r="V519" i="14"/>
  <c r="T519" i="14"/>
  <c r="R519" i="14"/>
  <c r="P519" i="14"/>
  <c r="N519" i="14"/>
  <c r="H518" i="14"/>
  <c r="J518" i="14"/>
  <c r="W518" i="14"/>
  <c r="X518" i="14"/>
  <c r="V518" i="14"/>
  <c r="T518" i="14"/>
  <c r="R518" i="14"/>
  <c r="P518" i="14"/>
  <c r="N518" i="14"/>
  <c r="H517" i="14"/>
  <c r="J517" i="14"/>
  <c r="W517" i="14"/>
  <c r="X517" i="14"/>
  <c r="V517" i="14"/>
  <c r="T517" i="14"/>
  <c r="R517" i="14"/>
  <c r="P517" i="14"/>
  <c r="N517" i="14"/>
  <c r="H516" i="14"/>
  <c r="J516" i="14"/>
  <c r="W516" i="14"/>
  <c r="X516" i="14"/>
  <c r="V516" i="14"/>
  <c r="T516" i="14"/>
  <c r="R516" i="14"/>
  <c r="P516" i="14"/>
  <c r="N516" i="14"/>
  <c r="H515" i="14"/>
  <c r="J515" i="14"/>
  <c r="W515" i="14"/>
  <c r="X515" i="14"/>
  <c r="V515" i="14"/>
  <c r="T515" i="14"/>
  <c r="R515" i="14"/>
  <c r="P515" i="14"/>
  <c r="N515" i="14"/>
  <c r="H514" i="14"/>
  <c r="J514" i="14"/>
  <c r="W514" i="14"/>
  <c r="X514" i="14"/>
  <c r="V514" i="14"/>
  <c r="T514" i="14"/>
  <c r="R514" i="14"/>
  <c r="P514" i="14"/>
  <c r="N514" i="14"/>
  <c r="H513" i="14"/>
  <c r="J513" i="14"/>
  <c r="W513" i="14"/>
  <c r="X513" i="14"/>
  <c r="V513" i="14"/>
  <c r="T513" i="14"/>
  <c r="R513" i="14"/>
  <c r="P513" i="14"/>
  <c r="N513" i="14"/>
  <c r="H512" i="14"/>
  <c r="J512" i="14"/>
  <c r="W512" i="14"/>
  <c r="X512" i="14"/>
  <c r="V512" i="14"/>
  <c r="T512" i="14"/>
  <c r="R512" i="14"/>
  <c r="P512" i="14"/>
  <c r="N512" i="14"/>
  <c r="H511" i="14"/>
  <c r="J511" i="14"/>
  <c r="W511" i="14"/>
  <c r="X511" i="14"/>
  <c r="V511" i="14"/>
  <c r="T511" i="14"/>
  <c r="R511" i="14"/>
  <c r="P511" i="14"/>
  <c r="N511" i="14"/>
  <c r="H510" i="14"/>
  <c r="J510" i="14"/>
  <c r="W510" i="14"/>
  <c r="X510" i="14"/>
  <c r="V510" i="14"/>
  <c r="T510" i="14"/>
  <c r="R510" i="14"/>
  <c r="P510" i="14"/>
  <c r="N510" i="14"/>
  <c r="H509" i="14"/>
  <c r="J509" i="14"/>
  <c r="W509" i="14"/>
  <c r="X509" i="14"/>
  <c r="V509" i="14"/>
  <c r="T509" i="14"/>
  <c r="R509" i="14"/>
  <c r="P509" i="14"/>
  <c r="N509" i="14"/>
  <c r="H508" i="14"/>
  <c r="J508" i="14"/>
  <c r="W508" i="14"/>
  <c r="X508" i="14"/>
  <c r="V508" i="14"/>
  <c r="T508" i="14"/>
  <c r="R508" i="14"/>
  <c r="P508" i="14"/>
  <c r="N508" i="14"/>
  <c r="H507" i="14"/>
  <c r="J507" i="14"/>
  <c r="W507" i="14"/>
  <c r="X507" i="14"/>
  <c r="V507" i="14"/>
  <c r="T507" i="14"/>
  <c r="R507" i="14"/>
  <c r="P507" i="14"/>
  <c r="N507" i="14"/>
  <c r="H506" i="14"/>
  <c r="J506" i="14"/>
  <c r="W506" i="14"/>
  <c r="X506" i="14"/>
  <c r="V506" i="14"/>
  <c r="T506" i="14"/>
  <c r="R506" i="14"/>
  <c r="P506" i="14"/>
  <c r="N506" i="14"/>
  <c r="H505" i="14"/>
  <c r="J505" i="14"/>
  <c r="W505" i="14"/>
  <c r="X505" i="14"/>
  <c r="V505" i="14"/>
  <c r="T505" i="14"/>
  <c r="R505" i="14"/>
  <c r="P505" i="14"/>
  <c r="N505" i="14"/>
  <c r="H504" i="14"/>
  <c r="J504" i="14"/>
  <c r="W504" i="14"/>
  <c r="X504" i="14"/>
  <c r="V504" i="14"/>
  <c r="T504" i="14"/>
  <c r="R504" i="14"/>
  <c r="P504" i="14"/>
  <c r="N504" i="14"/>
  <c r="H503" i="14"/>
  <c r="J503" i="14"/>
  <c r="W503" i="14"/>
  <c r="X503" i="14"/>
  <c r="V503" i="14"/>
  <c r="T503" i="14"/>
  <c r="R503" i="14"/>
  <c r="P503" i="14"/>
  <c r="N503" i="14"/>
  <c r="H502" i="14"/>
  <c r="J502" i="14"/>
  <c r="W502" i="14"/>
  <c r="X502" i="14"/>
  <c r="V502" i="14"/>
  <c r="T502" i="14"/>
  <c r="R502" i="14"/>
  <c r="P502" i="14"/>
  <c r="N502" i="14"/>
  <c r="H501" i="14"/>
  <c r="J501" i="14"/>
  <c r="W501" i="14"/>
  <c r="X501" i="14"/>
  <c r="V501" i="14"/>
  <c r="T501" i="14"/>
  <c r="R501" i="14"/>
  <c r="P501" i="14"/>
  <c r="N501" i="14"/>
  <c r="H500" i="14"/>
  <c r="J500" i="14"/>
  <c r="W500" i="14"/>
  <c r="X500" i="14"/>
  <c r="V500" i="14"/>
  <c r="T500" i="14"/>
  <c r="R500" i="14"/>
  <c r="P500" i="14"/>
  <c r="N500" i="14"/>
  <c r="H499" i="14"/>
  <c r="J499" i="14"/>
  <c r="W499" i="14"/>
  <c r="X499" i="14"/>
  <c r="V499" i="14"/>
  <c r="T499" i="14"/>
  <c r="R499" i="14"/>
  <c r="P499" i="14"/>
  <c r="N499" i="14"/>
  <c r="H498" i="14"/>
  <c r="J498" i="14"/>
  <c r="W498" i="14"/>
  <c r="X498" i="14"/>
  <c r="V498" i="14"/>
  <c r="T498" i="14"/>
  <c r="R498" i="14"/>
  <c r="P498" i="14"/>
  <c r="N498" i="14"/>
  <c r="H497" i="14"/>
  <c r="J497" i="14"/>
  <c r="W497" i="14"/>
  <c r="X497" i="14"/>
  <c r="V497" i="14"/>
  <c r="T497" i="14"/>
  <c r="R497" i="14"/>
  <c r="P497" i="14"/>
  <c r="N497" i="14"/>
  <c r="H496" i="14"/>
  <c r="J496" i="14"/>
  <c r="W496" i="14"/>
  <c r="X496" i="14"/>
  <c r="V496" i="14"/>
  <c r="T496" i="14"/>
  <c r="R496" i="14"/>
  <c r="P496" i="14"/>
  <c r="N496" i="14"/>
  <c r="H495" i="14"/>
  <c r="J495" i="14"/>
  <c r="W495" i="14"/>
  <c r="X495" i="14"/>
  <c r="V495" i="14"/>
  <c r="T495" i="14"/>
  <c r="R495" i="14"/>
  <c r="P495" i="14"/>
  <c r="N495" i="14"/>
  <c r="H494" i="14"/>
  <c r="J494" i="14"/>
  <c r="W494" i="14"/>
  <c r="X494" i="14"/>
  <c r="V494" i="14"/>
  <c r="T494" i="14"/>
  <c r="R494" i="14"/>
  <c r="P494" i="14"/>
  <c r="N494" i="14"/>
  <c r="H493" i="14"/>
  <c r="J493" i="14"/>
  <c r="W493" i="14"/>
  <c r="X493" i="14"/>
  <c r="V493" i="14"/>
  <c r="T493" i="14"/>
  <c r="R493" i="14"/>
  <c r="P493" i="14"/>
  <c r="N493" i="14"/>
  <c r="H492" i="14"/>
  <c r="J492" i="14"/>
  <c r="W492" i="14"/>
  <c r="X492" i="14"/>
  <c r="V492" i="14"/>
  <c r="T492" i="14"/>
  <c r="R492" i="14"/>
  <c r="P492" i="14"/>
  <c r="N492" i="14"/>
  <c r="H491" i="14"/>
  <c r="J491" i="14"/>
  <c r="W491" i="14"/>
  <c r="X491" i="14"/>
  <c r="V491" i="14"/>
  <c r="T491" i="14"/>
  <c r="R491" i="14"/>
  <c r="P491" i="14"/>
  <c r="N491" i="14"/>
  <c r="H490" i="14"/>
  <c r="J490" i="14"/>
  <c r="W490" i="14"/>
  <c r="X490" i="14"/>
  <c r="V490" i="14"/>
  <c r="T490" i="14"/>
  <c r="R490" i="14"/>
  <c r="P490" i="14"/>
  <c r="N490" i="14"/>
  <c r="H489" i="14"/>
  <c r="J489" i="14"/>
  <c r="W489" i="14"/>
  <c r="X489" i="14"/>
  <c r="V489" i="14"/>
  <c r="T489" i="14"/>
  <c r="R489" i="14"/>
  <c r="P489" i="14"/>
  <c r="N489" i="14"/>
  <c r="H488" i="14"/>
  <c r="J488" i="14"/>
  <c r="W488" i="14"/>
  <c r="X488" i="14"/>
  <c r="V488" i="14"/>
  <c r="T488" i="14"/>
  <c r="R488" i="14"/>
  <c r="P488" i="14"/>
  <c r="N488" i="14"/>
  <c r="H487" i="14"/>
  <c r="J487" i="14"/>
  <c r="W487" i="14"/>
  <c r="X487" i="14"/>
  <c r="V487" i="14"/>
  <c r="T487" i="14"/>
  <c r="R487" i="14"/>
  <c r="P487" i="14"/>
  <c r="N487" i="14"/>
  <c r="H486" i="14"/>
  <c r="J486" i="14"/>
  <c r="W486" i="14"/>
  <c r="X486" i="14"/>
  <c r="V486" i="14"/>
  <c r="T486" i="14"/>
  <c r="R486" i="14"/>
  <c r="P486" i="14"/>
  <c r="N486" i="14"/>
  <c r="H485" i="14"/>
  <c r="J485" i="14"/>
  <c r="W485" i="14"/>
  <c r="X485" i="14"/>
  <c r="V485" i="14"/>
  <c r="T485" i="14"/>
  <c r="R485" i="14"/>
  <c r="P485" i="14"/>
  <c r="N485" i="14"/>
  <c r="H484" i="14"/>
  <c r="J484" i="14"/>
  <c r="W484" i="14"/>
  <c r="X484" i="14"/>
  <c r="V484" i="14"/>
  <c r="T484" i="14"/>
  <c r="R484" i="14"/>
  <c r="P484" i="14"/>
  <c r="N484" i="14"/>
  <c r="H483" i="14"/>
  <c r="J483" i="14"/>
  <c r="W483" i="14"/>
  <c r="X483" i="14"/>
  <c r="V483" i="14"/>
  <c r="T483" i="14"/>
  <c r="R483" i="14"/>
  <c r="P483" i="14"/>
  <c r="N483" i="14"/>
  <c r="H482" i="14"/>
  <c r="J482" i="14"/>
  <c r="W482" i="14"/>
  <c r="X482" i="14"/>
  <c r="V482" i="14"/>
  <c r="T482" i="14"/>
  <c r="R482" i="14"/>
  <c r="P482" i="14"/>
  <c r="N482" i="14"/>
  <c r="H481" i="14"/>
  <c r="J481" i="14"/>
  <c r="W481" i="14"/>
  <c r="X481" i="14"/>
  <c r="V481" i="14"/>
  <c r="T481" i="14"/>
  <c r="R481" i="14"/>
  <c r="P481" i="14"/>
  <c r="N481" i="14"/>
  <c r="H480" i="14"/>
  <c r="J480" i="14"/>
  <c r="W480" i="14"/>
  <c r="X480" i="14"/>
  <c r="V480" i="14"/>
  <c r="T480" i="14"/>
  <c r="R480" i="14"/>
  <c r="P480" i="14"/>
  <c r="N480" i="14"/>
  <c r="H479" i="14"/>
  <c r="J479" i="14"/>
  <c r="W479" i="14"/>
  <c r="X479" i="14"/>
  <c r="V479" i="14"/>
  <c r="T479" i="14"/>
  <c r="R479" i="14"/>
  <c r="P479" i="14"/>
  <c r="N479" i="14"/>
  <c r="H478" i="14"/>
  <c r="J478" i="14"/>
  <c r="W478" i="14"/>
  <c r="X478" i="14"/>
  <c r="V478" i="14"/>
  <c r="T478" i="14"/>
  <c r="R478" i="14"/>
  <c r="P478" i="14"/>
  <c r="N478" i="14"/>
  <c r="H477" i="14"/>
  <c r="J477" i="14"/>
  <c r="W477" i="14"/>
  <c r="X477" i="14"/>
  <c r="V477" i="14"/>
  <c r="T477" i="14"/>
  <c r="R477" i="14"/>
  <c r="P477" i="14"/>
  <c r="N477" i="14"/>
  <c r="H476" i="14"/>
  <c r="J476" i="14"/>
  <c r="W476" i="14"/>
  <c r="X476" i="14"/>
  <c r="V476" i="14"/>
  <c r="T476" i="14"/>
  <c r="R476" i="14"/>
  <c r="P476" i="14"/>
  <c r="N476" i="14"/>
  <c r="H475" i="14"/>
  <c r="J475" i="14"/>
  <c r="W475" i="14"/>
  <c r="X475" i="14"/>
  <c r="V475" i="14"/>
  <c r="T475" i="14"/>
  <c r="R475" i="14"/>
  <c r="P475" i="14"/>
  <c r="N475" i="14"/>
  <c r="H474" i="14"/>
  <c r="J474" i="14"/>
  <c r="W474" i="14"/>
  <c r="X474" i="14"/>
  <c r="V474" i="14"/>
  <c r="T474" i="14"/>
  <c r="R474" i="14"/>
  <c r="P474" i="14"/>
  <c r="N474" i="14"/>
  <c r="H473" i="14"/>
  <c r="J473" i="14"/>
  <c r="W473" i="14"/>
  <c r="X473" i="14"/>
  <c r="V473" i="14"/>
  <c r="T473" i="14"/>
  <c r="R473" i="14"/>
  <c r="P473" i="14"/>
  <c r="N473" i="14"/>
  <c r="H472" i="14"/>
  <c r="J472" i="14"/>
  <c r="W472" i="14"/>
  <c r="X472" i="14"/>
  <c r="V472" i="14"/>
  <c r="T472" i="14"/>
  <c r="R472" i="14"/>
  <c r="P472" i="14"/>
  <c r="N472" i="14"/>
  <c r="H471" i="14"/>
  <c r="J471" i="14"/>
  <c r="W471" i="14"/>
  <c r="X471" i="14"/>
  <c r="V471" i="14"/>
  <c r="T471" i="14"/>
  <c r="R471" i="14"/>
  <c r="P471" i="14"/>
  <c r="N471" i="14"/>
  <c r="H470" i="14"/>
  <c r="J470" i="14"/>
  <c r="W470" i="14"/>
  <c r="X470" i="14"/>
  <c r="V470" i="14"/>
  <c r="T470" i="14"/>
  <c r="R470" i="14"/>
  <c r="P470" i="14"/>
  <c r="N470" i="14"/>
  <c r="H469" i="14"/>
  <c r="J469" i="14"/>
  <c r="W469" i="14"/>
  <c r="X469" i="14"/>
  <c r="V469" i="14"/>
  <c r="T469" i="14"/>
  <c r="R469" i="14"/>
  <c r="P469" i="14"/>
  <c r="N469" i="14"/>
  <c r="H468" i="14"/>
  <c r="J468" i="14"/>
  <c r="W468" i="14"/>
  <c r="X468" i="14"/>
  <c r="V468" i="14"/>
  <c r="T468" i="14"/>
  <c r="R468" i="14"/>
  <c r="P468" i="14"/>
  <c r="N468" i="14"/>
  <c r="H467" i="14"/>
  <c r="J467" i="14"/>
  <c r="W467" i="14"/>
  <c r="X467" i="14"/>
  <c r="V467" i="14"/>
  <c r="T467" i="14"/>
  <c r="R467" i="14"/>
  <c r="P467" i="14"/>
  <c r="N467" i="14"/>
  <c r="H466" i="14"/>
  <c r="J466" i="14"/>
  <c r="W466" i="14"/>
  <c r="X466" i="14"/>
  <c r="V466" i="14"/>
  <c r="T466" i="14"/>
  <c r="R466" i="14"/>
  <c r="P466" i="14"/>
  <c r="N466" i="14"/>
  <c r="H465" i="14"/>
  <c r="J465" i="14"/>
  <c r="W465" i="14"/>
  <c r="X465" i="14"/>
  <c r="V465" i="14"/>
  <c r="T465" i="14"/>
  <c r="R465" i="14"/>
  <c r="P465" i="14"/>
  <c r="N465" i="14"/>
  <c r="H464" i="14"/>
  <c r="J464" i="14"/>
  <c r="W464" i="14"/>
  <c r="X464" i="14"/>
  <c r="V464" i="14"/>
  <c r="T464" i="14"/>
  <c r="R464" i="14"/>
  <c r="P464" i="14"/>
  <c r="N464" i="14"/>
  <c r="H463" i="14"/>
  <c r="J463" i="14"/>
  <c r="W463" i="14"/>
  <c r="X463" i="14"/>
  <c r="V463" i="14"/>
  <c r="T463" i="14"/>
  <c r="R463" i="14"/>
  <c r="P463" i="14"/>
  <c r="N463" i="14"/>
  <c r="H462" i="14"/>
  <c r="J462" i="14"/>
  <c r="W462" i="14"/>
  <c r="X462" i="14"/>
  <c r="V462" i="14"/>
  <c r="T462" i="14"/>
  <c r="R462" i="14"/>
  <c r="P462" i="14"/>
  <c r="N462" i="14"/>
  <c r="H461" i="14"/>
  <c r="J461" i="14"/>
  <c r="W461" i="14"/>
  <c r="X461" i="14"/>
  <c r="V461" i="14"/>
  <c r="T461" i="14"/>
  <c r="R461" i="14"/>
  <c r="P461" i="14"/>
  <c r="N461" i="14"/>
  <c r="H460" i="14"/>
  <c r="J460" i="14"/>
  <c r="W460" i="14"/>
  <c r="X460" i="14"/>
  <c r="V460" i="14"/>
  <c r="T460" i="14"/>
  <c r="R460" i="14"/>
  <c r="P460" i="14"/>
  <c r="N460" i="14"/>
  <c r="H459" i="14"/>
  <c r="J459" i="14"/>
  <c r="W459" i="14"/>
  <c r="X459" i="14"/>
  <c r="V459" i="14"/>
  <c r="T459" i="14"/>
  <c r="R459" i="14"/>
  <c r="P459" i="14"/>
  <c r="N459" i="14"/>
  <c r="H458" i="14"/>
  <c r="J458" i="14"/>
  <c r="W458" i="14"/>
  <c r="X458" i="14"/>
  <c r="V458" i="14"/>
  <c r="T458" i="14"/>
  <c r="R458" i="14"/>
  <c r="P458" i="14"/>
  <c r="N458" i="14"/>
  <c r="H457" i="14"/>
  <c r="J457" i="14"/>
  <c r="W457" i="14"/>
  <c r="X457" i="14"/>
  <c r="V457" i="14"/>
  <c r="T457" i="14"/>
  <c r="R457" i="14"/>
  <c r="P457" i="14"/>
  <c r="N457" i="14"/>
  <c r="H456" i="14"/>
  <c r="J456" i="14"/>
  <c r="W456" i="14"/>
  <c r="X456" i="14"/>
  <c r="V456" i="14"/>
  <c r="T456" i="14"/>
  <c r="R456" i="14"/>
  <c r="P456" i="14"/>
  <c r="N456" i="14"/>
  <c r="H455" i="14"/>
  <c r="J455" i="14"/>
  <c r="W455" i="14"/>
  <c r="X455" i="14"/>
  <c r="V455" i="14"/>
  <c r="T455" i="14"/>
  <c r="R455" i="14"/>
  <c r="P455" i="14"/>
  <c r="N455" i="14"/>
  <c r="H454" i="14"/>
  <c r="J454" i="14"/>
  <c r="W454" i="14"/>
  <c r="X454" i="14"/>
  <c r="V454" i="14"/>
  <c r="T454" i="14"/>
  <c r="R454" i="14"/>
  <c r="P454" i="14"/>
  <c r="N454" i="14"/>
  <c r="H453" i="14"/>
  <c r="J453" i="14"/>
  <c r="W453" i="14"/>
  <c r="X453" i="14"/>
  <c r="V453" i="14"/>
  <c r="T453" i="14"/>
  <c r="R453" i="14"/>
  <c r="P453" i="14"/>
  <c r="N453" i="14"/>
  <c r="H452" i="14"/>
  <c r="J452" i="14"/>
  <c r="W452" i="14"/>
  <c r="X452" i="14"/>
  <c r="V452" i="14"/>
  <c r="T452" i="14"/>
  <c r="R452" i="14"/>
  <c r="P452" i="14"/>
  <c r="N452" i="14"/>
  <c r="H451" i="14"/>
  <c r="J451" i="14"/>
  <c r="W451" i="14"/>
  <c r="X451" i="14"/>
  <c r="V451" i="14"/>
  <c r="T451" i="14"/>
  <c r="R451" i="14"/>
  <c r="P451" i="14"/>
  <c r="N451" i="14"/>
  <c r="H450" i="14"/>
  <c r="J450" i="14"/>
  <c r="W450" i="14"/>
  <c r="X450" i="14"/>
  <c r="V450" i="14"/>
  <c r="T450" i="14"/>
  <c r="R450" i="14"/>
  <c r="P450" i="14"/>
  <c r="N450" i="14"/>
  <c r="H449" i="14"/>
  <c r="J449" i="14"/>
  <c r="W449" i="14"/>
  <c r="X449" i="14"/>
  <c r="V449" i="14"/>
  <c r="T449" i="14"/>
  <c r="R449" i="14"/>
  <c r="P449" i="14"/>
  <c r="N449" i="14"/>
  <c r="H448" i="14"/>
  <c r="J448" i="14"/>
  <c r="W448" i="14"/>
  <c r="X448" i="14"/>
  <c r="V448" i="14"/>
  <c r="T448" i="14"/>
  <c r="R448" i="14"/>
  <c r="P448" i="14"/>
  <c r="N448" i="14"/>
  <c r="H447" i="14"/>
  <c r="J447" i="14"/>
  <c r="W447" i="14"/>
  <c r="X447" i="14"/>
  <c r="V447" i="14"/>
  <c r="T447" i="14"/>
  <c r="R447" i="14"/>
  <c r="P447" i="14"/>
  <c r="N447" i="14"/>
  <c r="H446" i="14"/>
  <c r="J446" i="14"/>
  <c r="W446" i="14"/>
  <c r="X446" i="14"/>
  <c r="V446" i="14"/>
  <c r="T446" i="14"/>
  <c r="R446" i="14"/>
  <c r="P446" i="14"/>
  <c r="N446" i="14"/>
  <c r="H445" i="14"/>
  <c r="J445" i="14"/>
  <c r="W445" i="14"/>
  <c r="X445" i="14"/>
  <c r="V445" i="14"/>
  <c r="T445" i="14"/>
  <c r="R445" i="14"/>
  <c r="P445" i="14"/>
  <c r="N445" i="14"/>
  <c r="H444" i="14"/>
  <c r="J444" i="14"/>
  <c r="W444" i="14"/>
  <c r="X444" i="14"/>
  <c r="V444" i="14"/>
  <c r="T444" i="14"/>
  <c r="R444" i="14"/>
  <c r="P444" i="14"/>
  <c r="N444" i="14"/>
  <c r="H443" i="14"/>
  <c r="J443" i="14"/>
  <c r="W443" i="14"/>
  <c r="X443" i="14"/>
  <c r="V443" i="14"/>
  <c r="T443" i="14"/>
  <c r="R443" i="14"/>
  <c r="P443" i="14"/>
  <c r="N443" i="14"/>
  <c r="H442" i="14"/>
  <c r="J442" i="14"/>
  <c r="W442" i="14"/>
  <c r="X442" i="14"/>
  <c r="V442" i="14"/>
  <c r="T442" i="14"/>
  <c r="R442" i="14"/>
  <c r="P442" i="14"/>
  <c r="N442" i="14"/>
  <c r="H441" i="14"/>
  <c r="J441" i="14"/>
  <c r="W441" i="14"/>
  <c r="X441" i="14"/>
  <c r="V441" i="14"/>
  <c r="T441" i="14"/>
  <c r="R441" i="14"/>
  <c r="P441" i="14"/>
  <c r="N441" i="14"/>
  <c r="H440" i="14"/>
  <c r="J440" i="14"/>
  <c r="W440" i="14"/>
  <c r="X440" i="14"/>
  <c r="V440" i="14"/>
  <c r="T440" i="14"/>
  <c r="R440" i="14"/>
  <c r="P440" i="14"/>
  <c r="N440" i="14"/>
  <c r="H439" i="14"/>
  <c r="J439" i="14"/>
  <c r="W439" i="14"/>
  <c r="X439" i="14"/>
  <c r="V439" i="14"/>
  <c r="T439" i="14"/>
  <c r="R439" i="14"/>
  <c r="P439" i="14"/>
  <c r="N439" i="14"/>
  <c r="H438" i="14"/>
  <c r="J438" i="14"/>
  <c r="W438" i="14"/>
  <c r="X438" i="14"/>
  <c r="V438" i="14"/>
  <c r="T438" i="14"/>
  <c r="R438" i="14"/>
  <c r="P438" i="14"/>
  <c r="N438" i="14"/>
  <c r="H437" i="14"/>
  <c r="J437" i="14"/>
  <c r="W437" i="14"/>
  <c r="X437" i="14"/>
  <c r="V437" i="14"/>
  <c r="T437" i="14"/>
  <c r="R437" i="14"/>
  <c r="P437" i="14"/>
  <c r="N437" i="14"/>
  <c r="H436" i="14"/>
  <c r="J436" i="14"/>
  <c r="W436" i="14"/>
  <c r="X436" i="14"/>
  <c r="V436" i="14"/>
  <c r="T436" i="14"/>
  <c r="R436" i="14"/>
  <c r="P436" i="14"/>
  <c r="N436" i="14"/>
  <c r="H435" i="14"/>
  <c r="J435" i="14"/>
  <c r="W435" i="14"/>
  <c r="X435" i="14"/>
  <c r="V435" i="14"/>
  <c r="T435" i="14"/>
  <c r="R435" i="14"/>
  <c r="P435" i="14"/>
  <c r="N435" i="14"/>
  <c r="H434" i="14"/>
  <c r="J434" i="14"/>
  <c r="W434" i="14"/>
  <c r="X434" i="14"/>
  <c r="V434" i="14"/>
  <c r="T434" i="14"/>
  <c r="R434" i="14"/>
  <c r="P434" i="14"/>
  <c r="N434" i="14"/>
  <c r="H433" i="14"/>
  <c r="J433" i="14"/>
  <c r="W433" i="14"/>
  <c r="X433" i="14"/>
  <c r="V433" i="14"/>
  <c r="T433" i="14"/>
  <c r="R433" i="14"/>
  <c r="P433" i="14"/>
  <c r="N433" i="14"/>
  <c r="H432" i="14"/>
  <c r="J432" i="14"/>
  <c r="W432" i="14"/>
  <c r="X432" i="14"/>
  <c r="V432" i="14"/>
  <c r="T432" i="14"/>
  <c r="R432" i="14"/>
  <c r="P432" i="14"/>
  <c r="N432" i="14"/>
  <c r="H431" i="14"/>
  <c r="J431" i="14"/>
  <c r="W431" i="14"/>
  <c r="X431" i="14"/>
  <c r="V431" i="14"/>
  <c r="T431" i="14"/>
  <c r="R431" i="14"/>
  <c r="P431" i="14"/>
  <c r="N431" i="14"/>
  <c r="H430" i="14"/>
  <c r="J430" i="14"/>
  <c r="W430" i="14"/>
  <c r="X430" i="14"/>
  <c r="V430" i="14"/>
  <c r="T430" i="14"/>
  <c r="R430" i="14"/>
  <c r="P430" i="14"/>
  <c r="N430" i="14"/>
  <c r="H429" i="14"/>
  <c r="J429" i="14"/>
  <c r="W429" i="14"/>
  <c r="X429" i="14"/>
  <c r="V429" i="14"/>
  <c r="T429" i="14"/>
  <c r="R429" i="14"/>
  <c r="P429" i="14"/>
  <c r="N429" i="14"/>
  <c r="H428" i="14"/>
  <c r="J428" i="14"/>
  <c r="W428" i="14"/>
  <c r="X428" i="14"/>
  <c r="V428" i="14"/>
  <c r="T428" i="14"/>
  <c r="R428" i="14"/>
  <c r="P428" i="14"/>
  <c r="N428" i="14"/>
  <c r="H427" i="14"/>
  <c r="J427" i="14"/>
  <c r="W427" i="14"/>
  <c r="X427" i="14"/>
  <c r="V427" i="14"/>
  <c r="T427" i="14"/>
  <c r="R427" i="14"/>
  <c r="P427" i="14"/>
  <c r="N427" i="14"/>
  <c r="H426" i="14"/>
  <c r="J426" i="14"/>
  <c r="W426" i="14"/>
  <c r="X426" i="14"/>
  <c r="V426" i="14"/>
  <c r="T426" i="14"/>
  <c r="R426" i="14"/>
  <c r="P426" i="14"/>
  <c r="N426" i="14"/>
  <c r="H425" i="14"/>
  <c r="J425" i="14"/>
  <c r="W425" i="14"/>
  <c r="X425" i="14"/>
  <c r="V425" i="14"/>
  <c r="T425" i="14"/>
  <c r="R425" i="14"/>
  <c r="P425" i="14"/>
  <c r="N425" i="14"/>
  <c r="H424" i="14"/>
  <c r="J424" i="14"/>
  <c r="W424" i="14"/>
  <c r="X424" i="14"/>
  <c r="V424" i="14"/>
  <c r="T424" i="14"/>
  <c r="R424" i="14"/>
  <c r="P424" i="14"/>
  <c r="N424" i="14"/>
  <c r="H423" i="14"/>
  <c r="J423" i="14"/>
  <c r="W423" i="14"/>
  <c r="X423" i="14"/>
  <c r="V423" i="14"/>
  <c r="T423" i="14"/>
  <c r="R423" i="14"/>
  <c r="P423" i="14"/>
  <c r="N423" i="14"/>
  <c r="H422" i="14"/>
  <c r="J422" i="14"/>
  <c r="W422" i="14"/>
  <c r="X422" i="14"/>
  <c r="V422" i="14"/>
  <c r="T422" i="14"/>
  <c r="R422" i="14"/>
  <c r="P422" i="14"/>
  <c r="N422" i="14"/>
  <c r="H421" i="14"/>
  <c r="J421" i="14"/>
  <c r="W421" i="14"/>
  <c r="X421" i="14"/>
  <c r="V421" i="14"/>
  <c r="T421" i="14"/>
  <c r="R421" i="14"/>
  <c r="P421" i="14"/>
  <c r="N421" i="14"/>
  <c r="H420" i="14"/>
  <c r="J420" i="14"/>
  <c r="W420" i="14"/>
  <c r="X420" i="14"/>
  <c r="V420" i="14"/>
  <c r="T420" i="14"/>
  <c r="R420" i="14"/>
  <c r="P420" i="14"/>
  <c r="N420" i="14"/>
  <c r="H419" i="14"/>
  <c r="J419" i="14"/>
  <c r="W419" i="14"/>
  <c r="X419" i="14"/>
  <c r="V419" i="14"/>
  <c r="T419" i="14"/>
  <c r="R419" i="14"/>
  <c r="P419" i="14"/>
  <c r="N419" i="14"/>
  <c r="H418" i="14"/>
  <c r="J418" i="14"/>
  <c r="W418" i="14"/>
  <c r="X418" i="14"/>
  <c r="V418" i="14"/>
  <c r="T418" i="14"/>
  <c r="R418" i="14"/>
  <c r="P418" i="14"/>
  <c r="N418" i="14"/>
  <c r="H417" i="14"/>
  <c r="J417" i="14"/>
  <c r="W417" i="14"/>
  <c r="X417" i="14"/>
  <c r="V417" i="14"/>
  <c r="T417" i="14"/>
  <c r="R417" i="14"/>
  <c r="P417" i="14"/>
  <c r="N417" i="14"/>
  <c r="H416" i="14"/>
  <c r="J416" i="14"/>
  <c r="W416" i="14"/>
  <c r="X416" i="14"/>
  <c r="V416" i="14"/>
  <c r="T416" i="14"/>
  <c r="R416" i="14"/>
  <c r="P416" i="14"/>
  <c r="N416" i="14"/>
  <c r="H415" i="14"/>
  <c r="J415" i="14"/>
  <c r="W415" i="14"/>
  <c r="X415" i="14"/>
  <c r="V415" i="14"/>
  <c r="T415" i="14"/>
  <c r="R415" i="14"/>
  <c r="P415" i="14"/>
  <c r="N415" i="14"/>
  <c r="H414" i="14"/>
  <c r="J414" i="14"/>
  <c r="W414" i="14"/>
  <c r="X414" i="14"/>
  <c r="V414" i="14"/>
  <c r="T414" i="14"/>
  <c r="R414" i="14"/>
  <c r="P414" i="14"/>
  <c r="N414" i="14"/>
  <c r="H413" i="14"/>
  <c r="J413" i="14"/>
  <c r="W413" i="14"/>
  <c r="X413" i="14"/>
  <c r="V413" i="14"/>
  <c r="T413" i="14"/>
  <c r="R413" i="14"/>
  <c r="P413" i="14"/>
  <c r="N413" i="14"/>
  <c r="H412" i="14"/>
  <c r="J412" i="14"/>
  <c r="W412" i="14"/>
  <c r="X412" i="14"/>
  <c r="V412" i="14"/>
  <c r="T412" i="14"/>
  <c r="R412" i="14"/>
  <c r="P412" i="14"/>
  <c r="N412" i="14"/>
  <c r="H411" i="14"/>
  <c r="J411" i="14"/>
  <c r="W411" i="14"/>
  <c r="X411" i="14"/>
  <c r="V411" i="14"/>
  <c r="T411" i="14"/>
  <c r="R411" i="14"/>
  <c r="P411" i="14"/>
  <c r="N411" i="14"/>
  <c r="H410" i="14"/>
  <c r="J410" i="14"/>
  <c r="W410" i="14"/>
  <c r="X410" i="14"/>
  <c r="V410" i="14"/>
  <c r="T410" i="14"/>
  <c r="R410" i="14"/>
  <c r="P410" i="14"/>
  <c r="N410" i="14"/>
  <c r="H409" i="14"/>
  <c r="J409" i="14"/>
  <c r="W409" i="14"/>
  <c r="X409" i="14"/>
  <c r="V409" i="14"/>
  <c r="T409" i="14"/>
  <c r="R409" i="14"/>
  <c r="P409" i="14"/>
  <c r="N409" i="14"/>
  <c r="H408" i="14"/>
  <c r="J408" i="14"/>
  <c r="W408" i="14"/>
  <c r="X408" i="14"/>
  <c r="V408" i="14"/>
  <c r="T408" i="14"/>
  <c r="R408" i="14"/>
  <c r="P408" i="14"/>
  <c r="N408" i="14"/>
  <c r="H407" i="14"/>
  <c r="J407" i="14"/>
  <c r="W407" i="14"/>
  <c r="X407" i="14"/>
  <c r="V407" i="14"/>
  <c r="T407" i="14"/>
  <c r="R407" i="14"/>
  <c r="P407" i="14"/>
  <c r="N407" i="14"/>
  <c r="H406" i="14"/>
  <c r="J406" i="14"/>
  <c r="W406" i="14"/>
  <c r="X406" i="14"/>
  <c r="V406" i="14"/>
  <c r="T406" i="14"/>
  <c r="R406" i="14"/>
  <c r="P406" i="14"/>
  <c r="N406" i="14"/>
  <c r="H405" i="14"/>
  <c r="J405" i="14"/>
  <c r="W405" i="14"/>
  <c r="X405" i="14"/>
  <c r="V405" i="14"/>
  <c r="T405" i="14"/>
  <c r="R405" i="14"/>
  <c r="P405" i="14"/>
  <c r="N405" i="14"/>
  <c r="H404" i="14"/>
  <c r="J404" i="14"/>
  <c r="W404" i="14"/>
  <c r="X404" i="14"/>
  <c r="V404" i="14"/>
  <c r="T404" i="14"/>
  <c r="R404" i="14"/>
  <c r="P404" i="14"/>
  <c r="N404" i="14"/>
  <c r="H403" i="14"/>
  <c r="J403" i="14"/>
  <c r="W403" i="14"/>
  <c r="X403" i="14"/>
  <c r="V403" i="14"/>
  <c r="T403" i="14"/>
  <c r="R403" i="14"/>
  <c r="P403" i="14"/>
  <c r="N403" i="14"/>
  <c r="H402" i="14"/>
  <c r="J402" i="14"/>
  <c r="W402" i="14"/>
  <c r="X402" i="14"/>
  <c r="V402" i="14"/>
  <c r="T402" i="14"/>
  <c r="R402" i="14"/>
  <c r="P402" i="14"/>
  <c r="N402" i="14"/>
  <c r="H401" i="14"/>
  <c r="J401" i="14"/>
  <c r="W401" i="14"/>
  <c r="X401" i="14"/>
  <c r="V401" i="14"/>
  <c r="T401" i="14"/>
  <c r="R401" i="14"/>
  <c r="P401" i="14"/>
  <c r="N401" i="14"/>
  <c r="H400" i="14"/>
  <c r="J400" i="14"/>
  <c r="W400" i="14"/>
  <c r="X400" i="14"/>
  <c r="V400" i="14"/>
  <c r="T400" i="14"/>
  <c r="R400" i="14"/>
  <c r="P400" i="14"/>
  <c r="N400" i="14"/>
  <c r="H399" i="14"/>
  <c r="J399" i="14"/>
  <c r="W399" i="14"/>
  <c r="X399" i="14"/>
  <c r="V399" i="14"/>
  <c r="T399" i="14"/>
  <c r="R399" i="14"/>
  <c r="P399" i="14"/>
  <c r="N399" i="14"/>
  <c r="H398" i="14"/>
  <c r="J398" i="14"/>
  <c r="W398" i="14"/>
  <c r="X398" i="14"/>
  <c r="V398" i="14"/>
  <c r="T398" i="14"/>
  <c r="R398" i="14"/>
  <c r="P398" i="14"/>
  <c r="N398" i="14"/>
  <c r="H397" i="14"/>
  <c r="J397" i="14"/>
  <c r="W397" i="14"/>
  <c r="X397" i="14"/>
  <c r="V397" i="14"/>
  <c r="T397" i="14"/>
  <c r="R397" i="14"/>
  <c r="P397" i="14"/>
  <c r="N397" i="14"/>
  <c r="H396" i="14"/>
  <c r="J396" i="14"/>
  <c r="W396" i="14"/>
  <c r="X396" i="14"/>
  <c r="V396" i="14"/>
  <c r="T396" i="14"/>
  <c r="R396" i="14"/>
  <c r="P396" i="14"/>
  <c r="N396" i="14"/>
  <c r="H395" i="14"/>
  <c r="J395" i="14"/>
  <c r="W395" i="14"/>
  <c r="X395" i="14"/>
  <c r="V395" i="14"/>
  <c r="T395" i="14"/>
  <c r="R395" i="14"/>
  <c r="P395" i="14"/>
  <c r="N395" i="14"/>
  <c r="H394" i="14"/>
  <c r="J394" i="14"/>
  <c r="W394" i="14"/>
  <c r="X394" i="14"/>
  <c r="V394" i="14"/>
  <c r="T394" i="14"/>
  <c r="R394" i="14"/>
  <c r="P394" i="14"/>
  <c r="N394" i="14"/>
  <c r="H393" i="14"/>
  <c r="J393" i="14"/>
  <c r="W393" i="14"/>
  <c r="X393" i="14"/>
  <c r="V393" i="14"/>
  <c r="T393" i="14"/>
  <c r="R393" i="14"/>
  <c r="P393" i="14"/>
  <c r="N393" i="14"/>
  <c r="H392" i="14"/>
  <c r="J392" i="14"/>
  <c r="W392" i="14"/>
  <c r="X392" i="14"/>
  <c r="V392" i="14"/>
  <c r="T392" i="14"/>
  <c r="R392" i="14"/>
  <c r="P392" i="14"/>
  <c r="N392" i="14"/>
  <c r="H391" i="14"/>
  <c r="J391" i="14"/>
  <c r="W391" i="14"/>
  <c r="X391" i="14"/>
  <c r="V391" i="14"/>
  <c r="T391" i="14"/>
  <c r="R391" i="14"/>
  <c r="P391" i="14"/>
  <c r="N391" i="14"/>
  <c r="H390" i="14"/>
  <c r="J390" i="14"/>
  <c r="W390" i="14"/>
  <c r="X390" i="14"/>
  <c r="V390" i="14"/>
  <c r="T390" i="14"/>
  <c r="R390" i="14"/>
  <c r="P390" i="14"/>
  <c r="N390" i="14"/>
  <c r="H389" i="14"/>
  <c r="J389" i="14"/>
  <c r="W389" i="14"/>
  <c r="X389" i="14"/>
  <c r="V389" i="14"/>
  <c r="T389" i="14"/>
  <c r="R389" i="14"/>
  <c r="P389" i="14"/>
  <c r="N389" i="14"/>
  <c r="H388" i="14"/>
  <c r="J388" i="14"/>
  <c r="W388" i="14"/>
  <c r="X388" i="14"/>
  <c r="V388" i="14"/>
  <c r="T388" i="14"/>
  <c r="R388" i="14"/>
  <c r="P388" i="14"/>
  <c r="N388" i="14"/>
  <c r="H387" i="14"/>
  <c r="J387" i="14"/>
  <c r="W387" i="14"/>
  <c r="X387" i="14"/>
  <c r="V387" i="14"/>
  <c r="T387" i="14"/>
  <c r="R387" i="14"/>
  <c r="P387" i="14"/>
  <c r="N387" i="14"/>
  <c r="H386" i="14"/>
  <c r="J386" i="14"/>
  <c r="W386" i="14"/>
  <c r="X386" i="14"/>
  <c r="V386" i="14"/>
  <c r="T386" i="14"/>
  <c r="R386" i="14"/>
  <c r="P386" i="14"/>
  <c r="N386" i="14"/>
  <c r="H385" i="14"/>
  <c r="J385" i="14"/>
  <c r="W385" i="14"/>
  <c r="X385" i="14"/>
  <c r="V385" i="14"/>
  <c r="T385" i="14"/>
  <c r="R385" i="14"/>
  <c r="P385" i="14"/>
  <c r="N385" i="14"/>
  <c r="H384" i="14"/>
  <c r="J384" i="14"/>
  <c r="W384" i="14"/>
  <c r="X384" i="14"/>
  <c r="V384" i="14"/>
  <c r="T384" i="14"/>
  <c r="R384" i="14"/>
  <c r="P384" i="14"/>
  <c r="N384" i="14"/>
  <c r="H383" i="14"/>
  <c r="J383" i="14"/>
  <c r="W383" i="14"/>
  <c r="X383" i="14"/>
  <c r="V383" i="14"/>
  <c r="T383" i="14"/>
  <c r="R383" i="14"/>
  <c r="P383" i="14"/>
  <c r="N383" i="14"/>
  <c r="H382" i="14"/>
  <c r="J382" i="14"/>
  <c r="W382" i="14"/>
  <c r="X382" i="14"/>
  <c r="V382" i="14"/>
  <c r="T382" i="14"/>
  <c r="R382" i="14"/>
  <c r="P382" i="14"/>
  <c r="N382" i="14"/>
  <c r="H381" i="14"/>
  <c r="J381" i="14"/>
  <c r="W381" i="14"/>
  <c r="X381" i="14"/>
  <c r="V381" i="14"/>
  <c r="T381" i="14"/>
  <c r="R381" i="14"/>
  <c r="P381" i="14"/>
  <c r="N381" i="14"/>
  <c r="H380" i="14"/>
  <c r="J380" i="14"/>
  <c r="W380" i="14"/>
  <c r="X380" i="14"/>
  <c r="V380" i="14"/>
  <c r="T380" i="14"/>
  <c r="R380" i="14"/>
  <c r="P380" i="14"/>
  <c r="N380" i="14"/>
  <c r="H379" i="14"/>
  <c r="J379" i="14"/>
  <c r="W379" i="14"/>
  <c r="X379" i="14"/>
  <c r="V379" i="14"/>
  <c r="T379" i="14"/>
  <c r="R379" i="14"/>
  <c r="P379" i="14"/>
  <c r="N379" i="14"/>
  <c r="H378" i="14"/>
  <c r="J378" i="14"/>
  <c r="W378" i="14"/>
  <c r="X378" i="14"/>
  <c r="V378" i="14"/>
  <c r="T378" i="14"/>
  <c r="R378" i="14"/>
  <c r="P378" i="14"/>
  <c r="N378" i="14"/>
  <c r="H377" i="14"/>
  <c r="J377" i="14"/>
  <c r="W377" i="14"/>
  <c r="X377" i="14"/>
  <c r="V377" i="14"/>
  <c r="T377" i="14"/>
  <c r="R377" i="14"/>
  <c r="P377" i="14"/>
  <c r="N377" i="14"/>
  <c r="H376" i="14"/>
  <c r="J376" i="14"/>
  <c r="W376" i="14"/>
  <c r="X376" i="14"/>
  <c r="V376" i="14"/>
  <c r="T376" i="14"/>
  <c r="R376" i="14"/>
  <c r="P376" i="14"/>
  <c r="N376" i="14"/>
  <c r="H375" i="14"/>
  <c r="J375" i="14"/>
  <c r="W375" i="14"/>
  <c r="X375" i="14"/>
  <c r="V375" i="14"/>
  <c r="T375" i="14"/>
  <c r="R375" i="14"/>
  <c r="P375" i="14"/>
  <c r="N375" i="14"/>
  <c r="H374" i="14"/>
  <c r="J374" i="14"/>
  <c r="W374" i="14"/>
  <c r="X374" i="14"/>
  <c r="V374" i="14"/>
  <c r="T374" i="14"/>
  <c r="R374" i="14"/>
  <c r="P374" i="14"/>
  <c r="N374" i="14"/>
  <c r="H373" i="14"/>
  <c r="J373" i="14"/>
  <c r="W373" i="14"/>
  <c r="X373" i="14"/>
  <c r="V373" i="14"/>
  <c r="T373" i="14"/>
  <c r="R373" i="14"/>
  <c r="P373" i="14"/>
  <c r="N373" i="14"/>
  <c r="H372" i="14"/>
  <c r="J372" i="14"/>
  <c r="W372" i="14"/>
  <c r="X372" i="14"/>
  <c r="V372" i="14"/>
  <c r="T372" i="14"/>
  <c r="R372" i="14"/>
  <c r="P372" i="14"/>
  <c r="N372" i="14"/>
  <c r="H371" i="14"/>
  <c r="J371" i="14"/>
  <c r="W371" i="14"/>
  <c r="X371" i="14"/>
  <c r="V371" i="14"/>
  <c r="T371" i="14"/>
  <c r="R371" i="14"/>
  <c r="P371" i="14"/>
  <c r="N371" i="14"/>
  <c r="H370" i="14"/>
  <c r="J370" i="14"/>
  <c r="W370" i="14"/>
  <c r="X370" i="14"/>
  <c r="V370" i="14"/>
  <c r="T370" i="14"/>
  <c r="R370" i="14"/>
  <c r="P370" i="14"/>
  <c r="N370" i="14"/>
  <c r="H369" i="14"/>
  <c r="J369" i="14"/>
  <c r="W369" i="14"/>
  <c r="X369" i="14"/>
  <c r="V369" i="14"/>
  <c r="T369" i="14"/>
  <c r="R369" i="14"/>
  <c r="P369" i="14"/>
  <c r="N369" i="14"/>
  <c r="H368" i="14"/>
  <c r="J368" i="14"/>
  <c r="W368" i="14"/>
  <c r="X368" i="14"/>
  <c r="V368" i="14"/>
  <c r="T368" i="14"/>
  <c r="R368" i="14"/>
  <c r="P368" i="14"/>
  <c r="N368" i="14"/>
  <c r="H367" i="14"/>
  <c r="J367" i="14"/>
  <c r="W367" i="14"/>
  <c r="X367" i="14"/>
  <c r="V367" i="14"/>
  <c r="T367" i="14"/>
  <c r="R367" i="14"/>
  <c r="P367" i="14"/>
  <c r="N367" i="14"/>
  <c r="H366" i="14"/>
  <c r="J366" i="14"/>
  <c r="W366" i="14"/>
  <c r="X366" i="14"/>
  <c r="V366" i="14"/>
  <c r="T366" i="14"/>
  <c r="R366" i="14"/>
  <c r="P366" i="14"/>
  <c r="N366" i="14"/>
  <c r="H365" i="14"/>
  <c r="J365" i="14"/>
  <c r="W365" i="14"/>
  <c r="X365" i="14"/>
  <c r="V365" i="14"/>
  <c r="T365" i="14"/>
  <c r="R365" i="14"/>
  <c r="P365" i="14"/>
  <c r="N365" i="14"/>
  <c r="H364" i="14"/>
  <c r="J364" i="14"/>
  <c r="W364" i="14"/>
  <c r="X364" i="14"/>
  <c r="V364" i="14"/>
  <c r="T364" i="14"/>
  <c r="R364" i="14"/>
  <c r="P364" i="14"/>
  <c r="N364" i="14"/>
  <c r="H363" i="14"/>
  <c r="J363" i="14"/>
  <c r="W363" i="14"/>
  <c r="X363" i="14"/>
  <c r="V363" i="14"/>
  <c r="T363" i="14"/>
  <c r="R363" i="14"/>
  <c r="P363" i="14"/>
  <c r="N363" i="14"/>
  <c r="H362" i="14"/>
  <c r="J362" i="14"/>
  <c r="W362" i="14"/>
  <c r="X362" i="14"/>
  <c r="V362" i="14"/>
  <c r="T362" i="14"/>
  <c r="R362" i="14"/>
  <c r="P362" i="14"/>
  <c r="N362" i="14"/>
  <c r="H361" i="14"/>
  <c r="J361" i="14"/>
  <c r="W361" i="14"/>
  <c r="X361" i="14"/>
  <c r="V361" i="14"/>
  <c r="T361" i="14"/>
  <c r="R361" i="14"/>
  <c r="P361" i="14"/>
  <c r="N361" i="14"/>
  <c r="H360" i="14"/>
  <c r="J360" i="14"/>
  <c r="W360" i="14"/>
  <c r="X360" i="14"/>
  <c r="V360" i="14"/>
  <c r="T360" i="14"/>
  <c r="R360" i="14"/>
  <c r="P360" i="14"/>
  <c r="N360" i="14"/>
  <c r="H359" i="14"/>
  <c r="J359" i="14"/>
  <c r="W359" i="14"/>
  <c r="X359" i="14"/>
  <c r="V359" i="14"/>
  <c r="T359" i="14"/>
  <c r="R359" i="14"/>
  <c r="P359" i="14"/>
  <c r="N359" i="14"/>
  <c r="H358" i="14"/>
  <c r="J358" i="14"/>
  <c r="W358" i="14"/>
  <c r="X358" i="14"/>
  <c r="V358" i="14"/>
  <c r="T358" i="14"/>
  <c r="R358" i="14"/>
  <c r="P358" i="14"/>
  <c r="N358" i="14"/>
  <c r="H357" i="14"/>
  <c r="J357" i="14"/>
  <c r="W357" i="14"/>
  <c r="X357" i="14"/>
  <c r="V357" i="14"/>
  <c r="T357" i="14"/>
  <c r="R357" i="14"/>
  <c r="P357" i="14"/>
  <c r="N357" i="14"/>
  <c r="H356" i="14"/>
  <c r="J356" i="14"/>
  <c r="W356" i="14"/>
  <c r="X356" i="14"/>
  <c r="V356" i="14"/>
  <c r="T356" i="14"/>
  <c r="R356" i="14"/>
  <c r="P356" i="14"/>
  <c r="N356" i="14"/>
  <c r="H355" i="14"/>
  <c r="J355" i="14"/>
  <c r="W355" i="14"/>
  <c r="X355" i="14"/>
  <c r="V355" i="14"/>
  <c r="T355" i="14"/>
  <c r="R355" i="14"/>
  <c r="P355" i="14"/>
  <c r="N355" i="14"/>
  <c r="H354" i="14"/>
  <c r="J354" i="14"/>
  <c r="W354" i="14"/>
  <c r="X354" i="14"/>
  <c r="V354" i="14"/>
  <c r="T354" i="14"/>
  <c r="R354" i="14"/>
  <c r="P354" i="14"/>
  <c r="N354" i="14"/>
  <c r="H353" i="14"/>
  <c r="J353" i="14"/>
  <c r="W353" i="14"/>
  <c r="X353" i="14"/>
  <c r="V353" i="14"/>
  <c r="T353" i="14"/>
  <c r="R353" i="14"/>
  <c r="P353" i="14"/>
  <c r="N353" i="14"/>
  <c r="H352" i="14"/>
  <c r="J352" i="14"/>
  <c r="W352" i="14"/>
  <c r="X352" i="14"/>
  <c r="V352" i="14"/>
  <c r="T352" i="14"/>
  <c r="R352" i="14"/>
  <c r="P352" i="14"/>
  <c r="N352" i="14"/>
  <c r="H351" i="14"/>
  <c r="J351" i="14"/>
  <c r="W351" i="14"/>
  <c r="X351" i="14"/>
  <c r="V351" i="14"/>
  <c r="T351" i="14"/>
  <c r="R351" i="14"/>
  <c r="P351" i="14"/>
  <c r="N351" i="14"/>
  <c r="H350" i="14"/>
  <c r="J350" i="14"/>
  <c r="W350" i="14"/>
  <c r="X350" i="14"/>
  <c r="V350" i="14"/>
  <c r="T350" i="14"/>
  <c r="R350" i="14"/>
  <c r="P350" i="14"/>
  <c r="N350" i="14"/>
  <c r="H349" i="14"/>
  <c r="J349" i="14"/>
  <c r="W349" i="14"/>
  <c r="X349" i="14"/>
  <c r="V349" i="14"/>
  <c r="T349" i="14"/>
  <c r="R349" i="14"/>
  <c r="P349" i="14"/>
  <c r="N349" i="14"/>
  <c r="H348" i="14"/>
  <c r="J348" i="14"/>
  <c r="W348" i="14"/>
  <c r="X348" i="14"/>
  <c r="V348" i="14"/>
  <c r="T348" i="14"/>
  <c r="R348" i="14"/>
  <c r="P348" i="14"/>
  <c r="N348" i="14"/>
  <c r="H347" i="14"/>
  <c r="J347" i="14"/>
  <c r="W347" i="14"/>
  <c r="X347" i="14"/>
  <c r="V347" i="14"/>
  <c r="T347" i="14"/>
  <c r="R347" i="14"/>
  <c r="P347" i="14"/>
  <c r="N347" i="14"/>
  <c r="H346" i="14"/>
  <c r="J346" i="14"/>
  <c r="W346" i="14"/>
  <c r="X346" i="14"/>
  <c r="V346" i="14"/>
  <c r="T346" i="14"/>
  <c r="R346" i="14"/>
  <c r="P346" i="14"/>
  <c r="N346" i="14"/>
  <c r="H345" i="14"/>
  <c r="J345" i="14"/>
  <c r="W345" i="14"/>
  <c r="X345" i="14"/>
  <c r="V345" i="14"/>
  <c r="T345" i="14"/>
  <c r="R345" i="14"/>
  <c r="P345" i="14"/>
  <c r="N345" i="14"/>
  <c r="H344" i="14"/>
  <c r="J344" i="14"/>
  <c r="W344" i="14"/>
  <c r="X344" i="14"/>
  <c r="V344" i="14"/>
  <c r="T344" i="14"/>
  <c r="R344" i="14"/>
  <c r="P344" i="14"/>
  <c r="N344" i="14"/>
  <c r="H343" i="14"/>
  <c r="J343" i="14"/>
  <c r="W343" i="14"/>
  <c r="X343" i="14"/>
  <c r="V343" i="14"/>
  <c r="T343" i="14"/>
  <c r="R343" i="14"/>
  <c r="P343" i="14"/>
  <c r="N343" i="14"/>
  <c r="H342" i="14"/>
  <c r="J342" i="14"/>
  <c r="W342" i="14"/>
  <c r="X342" i="14"/>
  <c r="V342" i="14"/>
  <c r="T342" i="14"/>
  <c r="R342" i="14"/>
  <c r="P342" i="14"/>
  <c r="N342" i="14"/>
  <c r="H341" i="14"/>
  <c r="J341" i="14"/>
  <c r="W341" i="14"/>
  <c r="X341" i="14"/>
  <c r="V341" i="14"/>
  <c r="T341" i="14"/>
  <c r="R341" i="14"/>
  <c r="P341" i="14"/>
  <c r="N341" i="14"/>
  <c r="H340" i="14"/>
  <c r="J340" i="14"/>
  <c r="W340" i="14"/>
  <c r="X340" i="14"/>
  <c r="V340" i="14"/>
  <c r="T340" i="14"/>
  <c r="R340" i="14"/>
  <c r="P340" i="14"/>
  <c r="N340" i="14"/>
  <c r="H339" i="14"/>
  <c r="J339" i="14"/>
  <c r="W339" i="14"/>
  <c r="X339" i="14"/>
  <c r="V339" i="14"/>
  <c r="T339" i="14"/>
  <c r="R339" i="14"/>
  <c r="P339" i="14"/>
  <c r="N339" i="14"/>
  <c r="H338" i="14"/>
  <c r="J338" i="14"/>
  <c r="W338" i="14"/>
  <c r="X338" i="14"/>
  <c r="V338" i="14"/>
  <c r="T338" i="14"/>
  <c r="R338" i="14"/>
  <c r="P338" i="14"/>
  <c r="N338" i="14"/>
  <c r="H337" i="14"/>
  <c r="J337" i="14"/>
  <c r="W337" i="14"/>
  <c r="X337" i="14"/>
  <c r="V337" i="14"/>
  <c r="T337" i="14"/>
  <c r="R337" i="14"/>
  <c r="P337" i="14"/>
  <c r="N337" i="14"/>
  <c r="H336" i="14"/>
  <c r="J336" i="14"/>
  <c r="W336" i="14"/>
  <c r="X336" i="14"/>
  <c r="V336" i="14"/>
  <c r="T336" i="14"/>
  <c r="R336" i="14"/>
  <c r="P336" i="14"/>
  <c r="N336" i="14"/>
  <c r="H335" i="14"/>
  <c r="J335" i="14"/>
  <c r="W335" i="14"/>
  <c r="X335" i="14"/>
  <c r="V335" i="14"/>
  <c r="T335" i="14"/>
  <c r="R335" i="14"/>
  <c r="P335" i="14"/>
  <c r="N335" i="14"/>
  <c r="H334" i="14"/>
  <c r="J334" i="14"/>
  <c r="W334" i="14"/>
  <c r="X334" i="14"/>
  <c r="V334" i="14"/>
  <c r="T334" i="14"/>
  <c r="R334" i="14"/>
  <c r="P334" i="14"/>
  <c r="N334" i="14"/>
  <c r="H333" i="14"/>
  <c r="J333" i="14"/>
  <c r="W333" i="14"/>
  <c r="X333" i="14"/>
  <c r="V333" i="14"/>
  <c r="T333" i="14"/>
  <c r="R333" i="14"/>
  <c r="P333" i="14"/>
  <c r="N333" i="14"/>
  <c r="H332" i="14"/>
  <c r="J332" i="14"/>
  <c r="W332" i="14"/>
  <c r="X332" i="14"/>
  <c r="V332" i="14"/>
  <c r="T332" i="14"/>
  <c r="R332" i="14"/>
  <c r="P332" i="14"/>
  <c r="N332" i="14"/>
  <c r="H331" i="14"/>
  <c r="J331" i="14"/>
  <c r="W331" i="14"/>
  <c r="X331" i="14"/>
  <c r="V331" i="14"/>
  <c r="T331" i="14"/>
  <c r="R331" i="14"/>
  <c r="P331" i="14"/>
  <c r="N331" i="14"/>
  <c r="H330" i="14"/>
  <c r="J330" i="14"/>
  <c r="W330" i="14"/>
  <c r="X330" i="14"/>
  <c r="V330" i="14"/>
  <c r="T330" i="14"/>
  <c r="R330" i="14"/>
  <c r="P330" i="14"/>
  <c r="N330" i="14"/>
  <c r="H329" i="14"/>
  <c r="J329" i="14"/>
  <c r="W329" i="14"/>
  <c r="X329" i="14"/>
  <c r="V329" i="14"/>
  <c r="T329" i="14"/>
  <c r="R329" i="14"/>
  <c r="P329" i="14"/>
  <c r="N329" i="14"/>
  <c r="H328" i="14"/>
  <c r="J328" i="14"/>
  <c r="W328" i="14"/>
  <c r="X328" i="14"/>
  <c r="V328" i="14"/>
  <c r="T328" i="14"/>
  <c r="R328" i="14"/>
  <c r="P328" i="14"/>
  <c r="N328" i="14"/>
  <c r="H327" i="14"/>
  <c r="J327" i="14"/>
  <c r="W327" i="14"/>
  <c r="X327" i="14"/>
  <c r="V327" i="14"/>
  <c r="T327" i="14"/>
  <c r="R327" i="14"/>
  <c r="P327" i="14"/>
  <c r="N327" i="14"/>
  <c r="H326" i="14"/>
  <c r="J326" i="14"/>
  <c r="W326" i="14"/>
  <c r="X326" i="14"/>
  <c r="V326" i="14"/>
  <c r="T326" i="14"/>
  <c r="R326" i="14"/>
  <c r="P326" i="14"/>
  <c r="N326" i="14"/>
  <c r="H325" i="14"/>
  <c r="J325" i="14"/>
  <c r="W325" i="14"/>
  <c r="X325" i="14"/>
  <c r="V325" i="14"/>
  <c r="T325" i="14"/>
  <c r="R325" i="14"/>
  <c r="P325" i="14"/>
  <c r="N325" i="14"/>
  <c r="H324" i="14"/>
  <c r="J324" i="14"/>
  <c r="W324" i="14"/>
  <c r="X324" i="14"/>
  <c r="V324" i="14"/>
  <c r="T324" i="14"/>
  <c r="R324" i="14"/>
  <c r="P324" i="14"/>
  <c r="N324" i="14"/>
  <c r="H323" i="14"/>
  <c r="J323" i="14"/>
  <c r="W323" i="14"/>
  <c r="X323" i="14"/>
  <c r="V323" i="14"/>
  <c r="T323" i="14"/>
  <c r="R323" i="14"/>
  <c r="P323" i="14"/>
  <c r="N323" i="14"/>
  <c r="H322" i="14"/>
  <c r="J322" i="14"/>
  <c r="W322" i="14"/>
  <c r="X322" i="14"/>
  <c r="V322" i="14"/>
  <c r="T322" i="14"/>
  <c r="R322" i="14"/>
  <c r="P322" i="14"/>
  <c r="N322" i="14"/>
  <c r="H321" i="14"/>
  <c r="J321" i="14"/>
  <c r="W321" i="14"/>
  <c r="X321" i="14"/>
  <c r="V321" i="14"/>
  <c r="T321" i="14"/>
  <c r="R321" i="14"/>
  <c r="P321" i="14"/>
  <c r="N321" i="14"/>
  <c r="H320" i="14"/>
  <c r="J320" i="14"/>
  <c r="W320" i="14"/>
  <c r="X320" i="14"/>
  <c r="V320" i="14"/>
  <c r="T320" i="14"/>
  <c r="R320" i="14"/>
  <c r="P320" i="14"/>
  <c r="N320" i="14"/>
  <c r="H319" i="14"/>
  <c r="J319" i="14"/>
  <c r="W319" i="14"/>
  <c r="X319" i="14"/>
  <c r="V319" i="14"/>
  <c r="T319" i="14"/>
  <c r="R319" i="14"/>
  <c r="P319" i="14"/>
  <c r="N319" i="14"/>
  <c r="H318" i="14"/>
  <c r="J318" i="14"/>
  <c r="W318" i="14"/>
  <c r="X318" i="14"/>
  <c r="V318" i="14"/>
  <c r="T318" i="14"/>
  <c r="R318" i="14"/>
  <c r="P318" i="14"/>
  <c r="N318" i="14"/>
  <c r="H317" i="14"/>
  <c r="J317" i="14"/>
  <c r="W317" i="14"/>
  <c r="X317" i="14"/>
  <c r="V317" i="14"/>
  <c r="T317" i="14"/>
  <c r="R317" i="14"/>
  <c r="P317" i="14"/>
  <c r="N317" i="14"/>
  <c r="H316" i="14"/>
  <c r="J316" i="14"/>
  <c r="W316" i="14"/>
  <c r="X316" i="14"/>
  <c r="V316" i="14"/>
  <c r="T316" i="14"/>
  <c r="R316" i="14"/>
  <c r="P316" i="14"/>
  <c r="N316" i="14"/>
  <c r="H315" i="14"/>
  <c r="J315" i="14"/>
  <c r="W315" i="14"/>
  <c r="X315" i="14"/>
  <c r="V315" i="14"/>
  <c r="T315" i="14"/>
  <c r="R315" i="14"/>
  <c r="P315" i="14"/>
  <c r="N315" i="14"/>
  <c r="H314" i="14"/>
  <c r="J314" i="14"/>
  <c r="W314" i="14"/>
  <c r="X314" i="14"/>
  <c r="V314" i="14"/>
  <c r="T314" i="14"/>
  <c r="R314" i="14"/>
  <c r="P314" i="14"/>
  <c r="N314" i="14"/>
  <c r="H313" i="14"/>
  <c r="J313" i="14"/>
  <c r="W313" i="14"/>
  <c r="X313" i="14"/>
  <c r="V313" i="14"/>
  <c r="T313" i="14"/>
  <c r="R313" i="14"/>
  <c r="P313" i="14"/>
  <c r="N313" i="14"/>
  <c r="H312" i="14"/>
  <c r="J312" i="14"/>
  <c r="W312" i="14"/>
  <c r="X312" i="14"/>
  <c r="V312" i="14"/>
  <c r="T312" i="14"/>
  <c r="R312" i="14"/>
  <c r="P312" i="14"/>
  <c r="N312" i="14"/>
  <c r="H311" i="14"/>
  <c r="J311" i="14"/>
  <c r="W311" i="14"/>
  <c r="X311" i="14"/>
  <c r="V311" i="14"/>
  <c r="T311" i="14"/>
  <c r="R311" i="14"/>
  <c r="P311" i="14"/>
  <c r="N311" i="14"/>
  <c r="H310" i="14"/>
  <c r="J310" i="14"/>
  <c r="W310" i="14"/>
  <c r="X310" i="14"/>
  <c r="V310" i="14"/>
  <c r="T310" i="14"/>
  <c r="R310" i="14"/>
  <c r="P310" i="14"/>
  <c r="N310" i="14"/>
  <c r="H309" i="14"/>
  <c r="J309" i="14"/>
  <c r="W309" i="14"/>
  <c r="X309" i="14"/>
  <c r="V309" i="14"/>
  <c r="T309" i="14"/>
  <c r="R309" i="14"/>
  <c r="P309" i="14"/>
  <c r="N309" i="14"/>
  <c r="H308" i="14"/>
  <c r="J308" i="14"/>
  <c r="W308" i="14"/>
  <c r="X308" i="14"/>
  <c r="V308" i="14"/>
  <c r="T308" i="14"/>
  <c r="R308" i="14"/>
  <c r="P308" i="14"/>
  <c r="N308" i="14"/>
  <c r="H307" i="14"/>
  <c r="J307" i="14"/>
  <c r="W307" i="14"/>
  <c r="X307" i="14"/>
  <c r="V307" i="14"/>
  <c r="T307" i="14"/>
  <c r="R307" i="14"/>
  <c r="P307" i="14"/>
  <c r="N307" i="14"/>
  <c r="H306" i="14"/>
  <c r="J306" i="14"/>
  <c r="W306" i="14"/>
  <c r="X306" i="14"/>
  <c r="V306" i="14"/>
  <c r="T306" i="14"/>
  <c r="R306" i="14"/>
  <c r="P306" i="14"/>
  <c r="N306" i="14"/>
  <c r="H305" i="14"/>
  <c r="J305" i="14"/>
  <c r="W305" i="14"/>
  <c r="X305" i="14"/>
  <c r="V305" i="14"/>
  <c r="T305" i="14"/>
  <c r="R305" i="14"/>
  <c r="P305" i="14"/>
  <c r="N305" i="14"/>
  <c r="H304" i="14"/>
  <c r="J304" i="14"/>
  <c r="W304" i="14"/>
  <c r="X304" i="14"/>
  <c r="V304" i="14"/>
  <c r="T304" i="14"/>
  <c r="R304" i="14"/>
  <c r="P304" i="14"/>
  <c r="N304" i="14"/>
  <c r="H303" i="14"/>
  <c r="J303" i="14"/>
  <c r="W303" i="14"/>
  <c r="X303" i="14"/>
  <c r="V303" i="14"/>
  <c r="T303" i="14"/>
  <c r="R303" i="14"/>
  <c r="P303" i="14"/>
  <c r="N303" i="14"/>
  <c r="H302" i="14"/>
  <c r="J302" i="14"/>
  <c r="W302" i="14"/>
  <c r="X302" i="14"/>
  <c r="V302" i="14"/>
  <c r="T302" i="14"/>
  <c r="R302" i="14"/>
  <c r="P302" i="14"/>
  <c r="N302" i="14"/>
  <c r="H301" i="14"/>
  <c r="J301" i="14"/>
  <c r="W301" i="14"/>
  <c r="X301" i="14"/>
  <c r="V301" i="14"/>
  <c r="T301" i="14"/>
  <c r="R301" i="14"/>
  <c r="P301" i="14"/>
  <c r="N301" i="14"/>
  <c r="H300" i="14"/>
  <c r="J300" i="14"/>
  <c r="W300" i="14"/>
  <c r="X300" i="14"/>
  <c r="V300" i="14"/>
  <c r="T300" i="14"/>
  <c r="R300" i="14"/>
  <c r="P300" i="14"/>
  <c r="N300" i="14"/>
  <c r="H299" i="14"/>
  <c r="J299" i="14"/>
  <c r="W299" i="14"/>
  <c r="X299" i="14"/>
  <c r="V299" i="14"/>
  <c r="T299" i="14"/>
  <c r="R299" i="14"/>
  <c r="P299" i="14"/>
  <c r="N299" i="14"/>
  <c r="H298" i="14"/>
  <c r="J298" i="14"/>
  <c r="W298" i="14"/>
  <c r="X298" i="14"/>
  <c r="V298" i="14"/>
  <c r="T298" i="14"/>
  <c r="R298" i="14"/>
  <c r="P298" i="14"/>
  <c r="N298" i="14"/>
  <c r="H297" i="14"/>
  <c r="J297" i="14"/>
  <c r="W297" i="14"/>
  <c r="X297" i="14"/>
  <c r="V297" i="14"/>
  <c r="T297" i="14"/>
  <c r="R297" i="14"/>
  <c r="P297" i="14"/>
  <c r="N297" i="14"/>
  <c r="H296" i="14"/>
  <c r="J296" i="14"/>
  <c r="W296" i="14"/>
  <c r="X296" i="14"/>
  <c r="V296" i="14"/>
  <c r="T296" i="14"/>
  <c r="R296" i="14"/>
  <c r="P296" i="14"/>
  <c r="N296" i="14"/>
  <c r="H295" i="14"/>
  <c r="J295" i="14"/>
  <c r="W295" i="14"/>
  <c r="X295" i="14"/>
  <c r="V295" i="14"/>
  <c r="T295" i="14"/>
  <c r="R295" i="14"/>
  <c r="P295" i="14"/>
  <c r="N295" i="14"/>
  <c r="H294" i="14"/>
  <c r="J294" i="14"/>
  <c r="W294" i="14"/>
  <c r="X294" i="14"/>
  <c r="V294" i="14"/>
  <c r="T294" i="14"/>
  <c r="R294" i="14"/>
  <c r="P294" i="14"/>
  <c r="N294" i="14"/>
  <c r="H293" i="14"/>
  <c r="J293" i="14"/>
  <c r="W293" i="14"/>
  <c r="X293" i="14"/>
  <c r="V293" i="14"/>
  <c r="T293" i="14"/>
  <c r="R293" i="14"/>
  <c r="P293" i="14"/>
  <c r="N293" i="14"/>
  <c r="H292" i="14"/>
  <c r="J292" i="14"/>
  <c r="W292" i="14"/>
  <c r="X292" i="14"/>
  <c r="V292" i="14"/>
  <c r="T292" i="14"/>
  <c r="R292" i="14"/>
  <c r="P292" i="14"/>
  <c r="N292" i="14"/>
  <c r="H291" i="14"/>
  <c r="J291" i="14"/>
  <c r="W291" i="14"/>
  <c r="X291" i="14"/>
  <c r="V291" i="14"/>
  <c r="T291" i="14"/>
  <c r="R291" i="14"/>
  <c r="P291" i="14"/>
  <c r="N291" i="14"/>
  <c r="H290" i="14"/>
  <c r="J290" i="14"/>
  <c r="W290" i="14"/>
  <c r="X290" i="14"/>
  <c r="V290" i="14"/>
  <c r="T290" i="14"/>
  <c r="R290" i="14"/>
  <c r="P290" i="14"/>
  <c r="N290" i="14"/>
  <c r="H289" i="14"/>
  <c r="J289" i="14"/>
  <c r="W289" i="14"/>
  <c r="X289" i="14"/>
  <c r="V289" i="14"/>
  <c r="T289" i="14"/>
  <c r="R289" i="14"/>
  <c r="P289" i="14"/>
  <c r="N289" i="14"/>
  <c r="H288" i="14"/>
  <c r="J288" i="14"/>
  <c r="W288" i="14"/>
  <c r="X288" i="14"/>
  <c r="V288" i="14"/>
  <c r="T288" i="14"/>
  <c r="R288" i="14"/>
  <c r="P288" i="14"/>
  <c r="N288" i="14"/>
  <c r="H287" i="14"/>
  <c r="J287" i="14"/>
  <c r="W287" i="14"/>
  <c r="X287" i="14"/>
  <c r="V287" i="14"/>
  <c r="T287" i="14"/>
  <c r="R287" i="14"/>
  <c r="P287" i="14"/>
  <c r="N287" i="14"/>
  <c r="H286" i="14"/>
  <c r="J286" i="14"/>
  <c r="W286" i="14"/>
  <c r="X286" i="14"/>
  <c r="V286" i="14"/>
  <c r="T286" i="14"/>
  <c r="R286" i="14"/>
  <c r="P286" i="14"/>
  <c r="N286" i="14"/>
  <c r="H285" i="14"/>
  <c r="J285" i="14"/>
  <c r="W285" i="14"/>
  <c r="X285" i="14"/>
  <c r="V285" i="14"/>
  <c r="T285" i="14"/>
  <c r="R285" i="14"/>
  <c r="P285" i="14"/>
  <c r="N285" i="14"/>
  <c r="H284" i="14"/>
  <c r="J284" i="14"/>
  <c r="W284" i="14"/>
  <c r="X284" i="14"/>
  <c r="V284" i="14"/>
  <c r="T284" i="14"/>
  <c r="R284" i="14"/>
  <c r="P284" i="14"/>
  <c r="N284" i="14"/>
  <c r="H283" i="14"/>
  <c r="J283" i="14"/>
  <c r="W283" i="14"/>
  <c r="X283" i="14"/>
  <c r="V283" i="14"/>
  <c r="T283" i="14"/>
  <c r="R283" i="14"/>
  <c r="P283" i="14"/>
  <c r="N283" i="14"/>
  <c r="H282" i="14"/>
  <c r="J282" i="14"/>
  <c r="W282" i="14"/>
  <c r="X282" i="14"/>
  <c r="V282" i="14"/>
  <c r="T282" i="14"/>
  <c r="R282" i="14"/>
  <c r="P282" i="14"/>
  <c r="N282" i="14"/>
  <c r="H281" i="14"/>
  <c r="J281" i="14"/>
  <c r="W281" i="14"/>
  <c r="X281" i="14"/>
  <c r="V281" i="14"/>
  <c r="T281" i="14"/>
  <c r="R281" i="14"/>
  <c r="P281" i="14"/>
  <c r="N281" i="14"/>
  <c r="H280" i="14"/>
  <c r="J280" i="14"/>
  <c r="W280" i="14"/>
  <c r="X280" i="14"/>
  <c r="V280" i="14"/>
  <c r="T280" i="14"/>
  <c r="R280" i="14"/>
  <c r="P280" i="14"/>
  <c r="N280" i="14"/>
  <c r="H279" i="14"/>
  <c r="J279" i="14"/>
  <c r="W279" i="14"/>
  <c r="X279" i="14"/>
  <c r="V279" i="14"/>
  <c r="T279" i="14"/>
  <c r="R279" i="14"/>
  <c r="P279" i="14"/>
  <c r="N279" i="14"/>
  <c r="H278" i="14"/>
  <c r="J278" i="14"/>
  <c r="W278" i="14"/>
  <c r="X278" i="14"/>
  <c r="V278" i="14"/>
  <c r="T278" i="14"/>
  <c r="R278" i="14"/>
  <c r="P278" i="14"/>
  <c r="N278" i="14"/>
  <c r="H277" i="14"/>
  <c r="J277" i="14"/>
  <c r="W277" i="14"/>
  <c r="X277" i="14"/>
  <c r="V277" i="14"/>
  <c r="T277" i="14"/>
  <c r="R277" i="14"/>
  <c r="P277" i="14"/>
  <c r="N277" i="14"/>
  <c r="H276" i="14"/>
  <c r="J276" i="14"/>
  <c r="W276" i="14"/>
  <c r="X276" i="14"/>
  <c r="V276" i="14"/>
  <c r="T276" i="14"/>
  <c r="R276" i="14"/>
  <c r="P276" i="14"/>
  <c r="N276" i="14"/>
  <c r="H275" i="14"/>
  <c r="J275" i="14"/>
  <c r="W275" i="14"/>
  <c r="X275" i="14"/>
  <c r="V275" i="14"/>
  <c r="T275" i="14"/>
  <c r="R275" i="14"/>
  <c r="P275" i="14"/>
  <c r="N275" i="14"/>
  <c r="H274" i="14"/>
  <c r="J274" i="14"/>
  <c r="W274" i="14"/>
  <c r="X274" i="14"/>
  <c r="V274" i="14"/>
  <c r="T274" i="14"/>
  <c r="R274" i="14"/>
  <c r="P274" i="14"/>
  <c r="N274" i="14"/>
  <c r="H273" i="14"/>
  <c r="J273" i="14"/>
  <c r="W273" i="14"/>
  <c r="X273" i="14"/>
  <c r="V273" i="14"/>
  <c r="T273" i="14"/>
  <c r="R273" i="14"/>
  <c r="P273" i="14"/>
  <c r="N273" i="14"/>
  <c r="H272" i="14"/>
  <c r="J272" i="14"/>
  <c r="W272" i="14"/>
  <c r="X272" i="14"/>
  <c r="V272" i="14"/>
  <c r="T272" i="14"/>
  <c r="R272" i="14"/>
  <c r="P272" i="14"/>
  <c r="N272" i="14"/>
  <c r="H271" i="14"/>
  <c r="J271" i="14"/>
  <c r="W271" i="14"/>
  <c r="X271" i="14"/>
  <c r="V271" i="14"/>
  <c r="T271" i="14"/>
  <c r="R271" i="14"/>
  <c r="P271" i="14"/>
  <c r="N271" i="14"/>
  <c r="H270" i="14"/>
  <c r="J270" i="14"/>
  <c r="W270" i="14"/>
  <c r="X270" i="14"/>
  <c r="V270" i="14"/>
  <c r="T270" i="14"/>
  <c r="R270" i="14"/>
  <c r="P270" i="14"/>
  <c r="N270" i="14"/>
  <c r="H269" i="14"/>
  <c r="J269" i="14"/>
  <c r="W269" i="14"/>
  <c r="X269" i="14"/>
  <c r="V269" i="14"/>
  <c r="T269" i="14"/>
  <c r="R269" i="14"/>
  <c r="P269" i="14"/>
  <c r="N269" i="14"/>
  <c r="H268" i="14"/>
  <c r="J268" i="14"/>
  <c r="W268" i="14"/>
  <c r="X268" i="14"/>
  <c r="V268" i="14"/>
  <c r="T268" i="14"/>
  <c r="R268" i="14"/>
  <c r="P268" i="14"/>
  <c r="N268" i="14"/>
  <c r="H267" i="14"/>
  <c r="J267" i="14"/>
  <c r="W267" i="14"/>
  <c r="X267" i="14"/>
  <c r="V267" i="14"/>
  <c r="T267" i="14"/>
  <c r="R267" i="14"/>
  <c r="P267" i="14"/>
  <c r="N267" i="14"/>
  <c r="H266" i="14"/>
  <c r="J266" i="14"/>
  <c r="W266" i="14"/>
  <c r="X266" i="14"/>
  <c r="V266" i="14"/>
  <c r="T266" i="14"/>
  <c r="R266" i="14"/>
  <c r="P266" i="14"/>
  <c r="N266" i="14"/>
  <c r="H265" i="14"/>
  <c r="J265" i="14"/>
  <c r="W265" i="14"/>
  <c r="X265" i="14"/>
  <c r="V265" i="14"/>
  <c r="T265" i="14"/>
  <c r="R265" i="14"/>
  <c r="P265" i="14"/>
  <c r="N265" i="14"/>
  <c r="H264" i="14"/>
  <c r="J264" i="14"/>
  <c r="W264" i="14"/>
  <c r="X264" i="14"/>
  <c r="V264" i="14"/>
  <c r="T264" i="14"/>
  <c r="R264" i="14"/>
  <c r="P264" i="14"/>
  <c r="N264" i="14"/>
  <c r="H263" i="14"/>
  <c r="J263" i="14"/>
  <c r="W263" i="14"/>
  <c r="X263" i="14"/>
  <c r="V263" i="14"/>
  <c r="T263" i="14"/>
  <c r="R263" i="14"/>
  <c r="P263" i="14"/>
  <c r="N263" i="14"/>
  <c r="H262" i="14"/>
  <c r="J262" i="14"/>
  <c r="W262" i="14"/>
  <c r="X262" i="14"/>
  <c r="V262" i="14"/>
  <c r="T262" i="14"/>
  <c r="R262" i="14"/>
  <c r="P262" i="14"/>
  <c r="N262" i="14"/>
  <c r="H261" i="14"/>
  <c r="J261" i="14"/>
  <c r="W261" i="14"/>
  <c r="X261" i="14"/>
  <c r="V261" i="14"/>
  <c r="T261" i="14"/>
  <c r="R261" i="14"/>
  <c r="P261" i="14"/>
  <c r="N261" i="14"/>
  <c r="H260" i="14"/>
  <c r="J260" i="14"/>
  <c r="W260" i="14"/>
  <c r="X260" i="14"/>
  <c r="V260" i="14"/>
  <c r="T260" i="14"/>
  <c r="R260" i="14"/>
  <c r="P260" i="14"/>
  <c r="N260" i="14"/>
  <c r="H259" i="14"/>
  <c r="J259" i="14"/>
  <c r="W259" i="14"/>
  <c r="X259" i="14"/>
  <c r="V259" i="14"/>
  <c r="T259" i="14"/>
  <c r="R259" i="14"/>
  <c r="P259" i="14"/>
  <c r="N259" i="14"/>
  <c r="H258" i="14"/>
  <c r="J258" i="14"/>
  <c r="W258" i="14"/>
  <c r="X258" i="14"/>
  <c r="V258" i="14"/>
  <c r="T258" i="14"/>
  <c r="R258" i="14"/>
  <c r="P258" i="14"/>
  <c r="N258" i="14"/>
  <c r="H257" i="14"/>
  <c r="J257" i="14"/>
  <c r="W257" i="14"/>
  <c r="X257" i="14"/>
  <c r="V257" i="14"/>
  <c r="T257" i="14"/>
  <c r="R257" i="14"/>
  <c r="P257" i="14"/>
  <c r="N257" i="14"/>
  <c r="H256" i="14"/>
  <c r="J256" i="14"/>
  <c r="W256" i="14"/>
  <c r="X256" i="14"/>
  <c r="V256" i="14"/>
  <c r="T256" i="14"/>
  <c r="R256" i="14"/>
  <c r="P256" i="14"/>
  <c r="N256" i="14"/>
  <c r="H255" i="14"/>
  <c r="J255" i="14"/>
  <c r="W255" i="14"/>
  <c r="X255" i="14"/>
  <c r="V255" i="14"/>
  <c r="T255" i="14"/>
  <c r="R255" i="14"/>
  <c r="P255" i="14"/>
  <c r="N255" i="14"/>
  <c r="H254" i="14"/>
  <c r="J254" i="14"/>
  <c r="W254" i="14"/>
  <c r="X254" i="14"/>
  <c r="V254" i="14"/>
  <c r="T254" i="14"/>
  <c r="R254" i="14"/>
  <c r="P254" i="14"/>
  <c r="N254" i="14"/>
  <c r="H253" i="14"/>
  <c r="J253" i="14"/>
  <c r="W253" i="14"/>
  <c r="X253" i="14"/>
  <c r="V253" i="14"/>
  <c r="T253" i="14"/>
  <c r="R253" i="14"/>
  <c r="P253" i="14"/>
  <c r="N253" i="14"/>
  <c r="H252" i="14"/>
  <c r="J252" i="14"/>
  <c r="W252" i="14"/>
  <c r="X252" i="14"/>
  <c r="V252" i="14"/>
  <c r="T252" i="14"/>
  <c r="R252" i="14"/>
  <c r="P252" i="14"/>
  <c r="N252" i="14"/>
  <c r="H251" i="14"/>
  <c r="J251" i="14"/>
  <c r="W251" i="14"/>
  <c r="X251" i="14"/>
  <c r="V251" i="14"/>
  <c r="T251" i="14"/>
  <c r="R251" i="14"/>
  <c r="P251" i="14"/>
  <c r="N251" i="14"/>
  <c r="H250" i="14"/>
  <c r="J250" i="14"/>
  <c r="W250" i="14"/>
  <c r="X250" i="14"/>
  <c r="V250" i="14"/>
  <c r="T250" i="14"/>
  <c r="R250" i="14"/>
  <c r="P250" i="14"/>
  <c r="N250" i="14"/>
  <c r="H249" i="14"/>
  <c r="J249" i="14"/>
  <c r="W249" i="14"/>
  <c r="X249" i="14"/>
  <c r="V249" i="14"/>
  <c r="T249" i="14"/>
  <c r="R249" i="14"/>
  <c r="P249" i="14"/>
  <c r="N249" i="14"/>
  <c r="H248" i="14"/>
  <c r="J248" i="14"/>
  <c r="W248" i="14"/>
  <c r="X248" i="14"/>
  <c r="V248" i="14"/>
  <c r="T248" i="14"/>
  <c r="R248" i="14"/>
  <c r="P248" i="14"/>
  <c r="N248" i="14"/>
  <c r="H247" i="14"/>
  <c r="J247" i="14"/>
  <c r="W247" i="14"/>
  <c r="X247" i="14"/>
  <c r="V247" i="14"/>
  <c r="T247" i="14"/>
  <c r="R247" i="14"/>
  <c r="P247" i="14"/>
  <c r="N247" i="14"/>
  <c r="H246" i="14"/>
  <c r="J246" i="14"/>
  <c r="W246" i="14"/>
  <c r="X246" i="14"/>
  <c r="V246" i="14"/>
  <c r="T246" i="14"/>
  <c r="R246" i="14"/>
  <c r="P246" i="14"/>
  <c r="N246" i="14"/>
  <c r="H245" i="14"/>
  <c r="J245" i="14"/>
  <c r="W245" i="14"/>
  <c r="X245" i="14"/>
  <c r="V245" i="14"/>
  <c r="T245" i="14"/>
  <c r="R245" i="14"/>
  <c r="P245" i="14"/>
  <c r="N245" i="14"/>
  <c r="H244" i="14"/>
  <c r="J244" i="14"/>
  <c r="W244" i="14"/>
  <c r="X244" i="14"/>
  <c r="V244" i="14"/>
  <c r="T244" i="14"/>
  <c r="R244" i="14"/>
  <c r="P244" i="14"/>
  <c r="N244" i="14"/>
  <c r="H243" i="14"/>
  <c r="J243" i="14"/>
  <c r="W243" i="14"/>
  <c r="X243" i="14"/>
  <c r="V243" i="14"/>
  <c r="T243" i="14"/>
  <c r="R243" i="14"/>
  <c r="P243" i="14"/>
  <c r="N243" i="14"/>
  <c r="H242" i="14"/>
  <c r="J242" i="14"/>
  <c r="W242" i="14"/>
  <c r="X242" i="14"/>
  <c r="V242" i="14"/>
  <c r="T242" i="14"/>
  <c r="R242" i="14"/>
  <c r="P242" i="14"/>
  <c r="N242" i="14"/>
  <c r="H241" i="14"/>
  <c r="J241" i="14"/>
  <c r="W241" i="14"/>
  <c r="X241" i="14"/>
  <c r="V241" i="14"/>
  <c r="T241" i="14"/>
  <c r="R241" i="14"/>
  <c r="P241" i="14"/>
  <c r="N241" i="14"/>
  <c r="H240" i="14"/>
  <c r="J240" i="14"/>
  <c r="W240" i="14"/>
  <c r="X240" i="14"/>
  <c r="V240" i="14"/>
  <c r="T240" i="14"/>
  <c r="R240" i="14"/>
  <c r="P240" i="14"/>
  <c r="N240" i="14"/>
  <c r="H239" i="14"/>
  <c r="J239" i="14"/>
  <c r="W239" i="14"/>
  <c r="X239" i="14"/>
  <c r="V239" i="14"/>
  <c r="T239" i="14"/>
  <c r="R239" i="14"/>
  <c r="P239" i="14"/>
  <c r="N239" i="14"/>
  <c r="H238" i="14"/>
  <c r="J238" i="14"/>
  <c r="W238" i="14"/>
  <c r="X238" i="14"/>
  <c r="V238" i="14"/>
  <c r="T238" i="14"/>
  <c r="R238" i="14"/>
  <c r="P238" i="14"/>
  <c r="N238" i="14"/>
  <c r="H237" i="14"/>
  <c r="J237" i="14"/>
  <c r="W237" i="14"/>
  <c r="X237" i="14"/>
  <c r="V237" i="14"/>
  <c r="T237" i="14"/>
  <c r="R237" i="14"/>
  <c r="P237" i="14"/>
  <c r="N237" i="14"/>
  <c r="H236" i="14"/>
  <c r="J236" i="14"/>
  <c r="W236" i="14"/>
  <c r="X236" i="14"/>
  <c r="V236" i="14"/>
  <c r="T236" i="14"/>
  <c r="R236" i="14"/>
  <c r="P236" i="14"/>
  <c r="N236" i="14"/>
  <c r="H235" i="14"/>
  <c r="J235" i="14"/>
  <c r="W235" i="14"/>
  <c r="X235" i="14"/>
  <c r="V235" i="14"/>
  <c r="T235" i="14"/>
  <c r="R235" i="14"/>
  <c r="P235" i="14"/>
  <c r="N235" i="14"/>
  <c r="H234" i="14"/>
  <c r="J234" i="14"/>
  <c r="W234" i="14"/>
  <c r="X234" i="14"/>
  <c r="V234" i="14"/>
  <c r="T234" i="14"/>
  <c r="R234" i="14"/>
  <c r="P234" i="14"/>
  <c r="N234" i="14"/>
  <c r="H233" i="14"/>
  <c r="J233" i="14"/>
  <c r="W233" i="14"/>
  <c r="X233" i="14"/>
  <c r="V233" i="14"/>
  <c r="T233" i="14"/>
  <c r="R233" i="14"/>
  <c r="P233" i="14"/>
  <c r="N233" i="14"/>
  <c r="H232" i="14"/>
  <c r="J232" i="14"/>
  <c r="W232" i="14"/>
  <c r="X232" i="14"/>
  <c r="V232" i="14"/>
  <c r="T232" i="14"/>
  <c r="R232" i="14"/>
  <c r="P232" i="14"/>
  <c r="N232" i="14"/>
  <c r="H231" i="14"/>
  <c r="J231" i="14"/>
  <c r="W231" i="14"/>
  <c r="X231" i="14"/>
  <c r="V231" i="14"/>
  <c r="T231" i="14"/>
  <c r="R231" i="14"/>
  <c r="P231" i="14"/>
  <c r="N231" i="14"/>
  <c r="H230" i="14"/>
  <c r="J230" i="14"/>
  <c r="W230" i="14"/>
  <c r="X230" i="14"/>
  <c r="V230" i="14"/>
  <c r="T230" i="14"/>
  <c r="R230" i="14"/>
  <c r="P230" i="14"/>
  <c r="N230" i="14"/>
  <c r="H229" i="14"/>
  <c r="J229" i="14"/>
  <c r="W229" i="14"/>
  <c r="X229" i="14"/>
  <c r="V229" i="14"/>
  <c r="T229" i="14"/>
  <c r="R229" i="14"/>
  <c r="P229" i="14"/>
  <c r="N229" i="14"/>
  <c r="H228" i="14"/>
  <c r="J228" i="14"/>
  <c r="W228" i="14"/>
  <c r="X228" i="14"/>
  <c r="V228" i="14"/>
  <c r="T228" i="14"/>
  <c r="R228" i="14"/>
  <c r="P228" i="14"/>
  <c r="N228" i="14"/>
  <c r="H227" i="14"/>
  <c r="J227" i="14"/>
  <c r="W227" i="14"/>
  <c r="X227" i="14"/>
  <c r="V227" i="14"/>
  <c r="T227" i="14"/>
  <c r="R227" i="14"/>
  <c r="P227" i="14"/>
  <c r="N227" i="14"/>
  <c r="H226" i="14"/>
  <c r="J226" i="14"/>
  <c r="W226" i="14"/>
  <c r="X226" i="14"/>
  <c r="V226" i="14"/>
  <c r="T226" i="14"/>
  <c r="R226" i="14"/>
  <c r="P226" i="14"/>
  <c r="N226" i="14"/>
  <c r="H225" i="14"/>
  <c r="J225" i="14"/>
  <c r="W225" i="14"/>
  <c r="X225" i="14"/>
  <c r="V225" i="14"/>
  <c r="T225" i="14"/>
  <c r="R225" i="14"/>
  <c r="P225" i="14"/>
  <c r="N225" i="14"/>
  <c r="H224" i="14"/>
  <c r="J224" i="14"/>
  <c r="W224" i="14"/>
  <c r="X224" i="14"/>
  <c r="V224" i="14"/>
  <c r="T224" i="14"/>
  <c r="R224" i="14"/>
  <c r="P224" i="14"/>
  <c r="N224" i="14"/>
  <c r="H223" i="14"/>
  <c r="J223" i="14"/>
  <c r="W223" i="14"/>
  <c r="X223" i="14"/>
  <c r="V223" i="14"/>
  <c r="T223" i="14"/>
  <c r="R223" i="14"/>
  <c r="P223" i="14"/>
  <c r="N223" i="14"/>
  <c r="H222" i="14"/>
  <c r="J222" i="14"/>
  <c r="W222" i="14"/>
  <c r="X222" i="14"/>
  <c r="V222" i="14"/>
  <c r="T222" i="14"/>
  <c r="R222" i="14"/>
  <c r="P222" i="14"/>
  <c r="N222" i="14"/>
  <c r="H221" i="14"/>
  <c r="J221" i="14"/>
  <c r="W221" i="14"/>
  <c r="X221" i="14"/>
  <c r="V221" i="14"/>
  <c r="T221" i="14"/>
  <c r="R221" i="14"/>
  <c r="P221" i="14"/>
  <c r="N221" i="14"/>
  <c r="H220" i="14"/>
  <c r="J220" i="14"/>
  <c r="W220" i="14"/>
  <c r="X220" i="14"/>
  <c r="V220" i="14"/>
  <c r="T220" i="14"/>
  <c r="R220" i="14"/>
  <c r="P220" i="14"/>
  <c r="N220" i="14"/>
  <c r="H219" i="14"/>
  <c r="J219" i="14"/>
  <c r="W219" i="14"/>
  <c r="X219" i="14"/>
  <c r="V219" i="14"/>
  <c r="T219" i="14"/>
  <c r="R219" i="14"/>
  <c r="P219" i="14"/>
  <c r="N219" i="14"/>
  <c r="H218" i="14"/>
  <c r="J218" i="14"/>
  <c r="W218" i="14"/>
  <c r="X218" i="14"/>
  <c r="V218" i="14"/>
  <c r="T218" i="14"/>
  <c r="R218" i="14"/>
  <c r="P218" i="14"/>
  <c r="N218" i="14"/>
  <c r="H217" i="14"/>
  <c r="J217" i="14"/>
  <c r="W217" i="14"/>
  <c r="X217" i="14"/>
  <c r="V217" i="14"/>
  <c r="T217" i="14"/>
  <c r="R217" i="14"/>
  <c r="P217" i="14"/>
  <c r="N217" i="14"/>
  <c r="H216" i="14"/>
  <c r="J216" i="14"/>
  <c r="W216" i="14"/>
  <c r="X216" i="14"/>
  <c r="V216" i="14"/>
  <c r="T216" i="14"/>
  <c r="R216" i="14"/>
  <c r="P216" i="14"/>
  <c r="N216" i="14"/>
  <c r="H215" i="14"/>
  <c r="J215" i="14"/>
  <c r="W215" i="14"/>
  <c r="X215" i="14"/>
  <c r="V215" i="14"/>
  <c r="T215" i="14"/>
  <c r="R215" i="14"/>
  <c r="P215" i="14"/>
  <c r="N215" i="14"/>
  <c r="H214" i="14"/>
  <c r="J214" i="14"/>
  <c r="W214" i="14"/>
  <c r="X214" i="14"/>
  <c r="V214" i="14"/>
  <c r="T214" i="14"/>
  <c r="R214" i="14"/>
  <c r="P214" i="14"/>
  <c r="N214" i="14"/>
  <c r="H213" i="14"/>
  <c r="J213" i="14"/>
  <c r="W213" i="14"/>
  <c r="X213" i="14"/>
  <c r="V213" i="14"/>
  <c r="T213" i="14"/>
  <c r="R213" i="14"/>
  <c r="P213" i="14"/>
  <c r="N213" i="14"/>
  <c r="H212" i="14"/>
  <c r="J212" i="14"/>
  <c r="W212" i="14"/>
  <c r="X212" i="14"/>
  <c r="V212" i="14"/>
  <c r="T212" i="14"/>
  <c r="R212" i="14"/>
  <c r="P212" i="14"/>
  <c r="N212" i="14"/>
  <c r="H211" i="14"/>
  <c r="J211" i="14"/>
  <c r="W211" i="14"/>
  <c r="X211" i="14"/>
  <c r="V211" i="14"/>
  <c r="T211" i="14"/>
  <c r="R211" i="14"/>
  <c r="P211" i="14"/>
  <c r="N211" i="14"/>
  <c r="H210" i="14"/>
  <c r="J210" i="14"/>
  <c r="W210" i="14"/>
  <c r="X210" i="14"/>
  <c r="V210" i="14"/>
  <c r="T210" i="14"/>
  <c r="R210" i="14"/>
  <c r="P210" i="14"/>
  <c r="N210" i="14"/>
  <c r="H209" i="14"/>
  <c r="J209" i="14"/>
  <c r="W209" i="14"/>
  <c r="X209" i="14"/>
  <c r="V209" i="14"/>
  <c r="T209" i="14"/>
  <c r="R209" i="14"/>
  <c r="P209" i="14"/>
  <c r="N209" i="14"/>
  <c r="H208" i="14"/>
  <c r="J208" i="14"/>
  <c r="W208" i="14"/>
  <c r="X208" i="14"/>
  <c r="V208" i="14"/>
  <c r="T208" i="14"/>
  <c r="R208" i="14"/>
  <c r="P208" i="14"/>
  <c r="N208" i="14"/>
  <c r="H207" i="14"/>
  <c r="J207" i="14"/>
  <c r="W207" i="14"/>
  <c r="X207" i="14"/>
  <c r="V207" i="14"/>
  <c r="T207" i="14"/>
  <c r="R207" i="14"/>
  <c r="P207" i="14"/>
  <c r="N207" i="14"/>
  <c r="H206" i="14"/>
  <c r="J206" i="14"/>
  <c r="W206" i="14"/>
  <c r="X206" i="14"/>
  <c r="V206" i="14"/>
  <c r="T206" i="14"/>
  <c r="R206" i="14"/>
  <c r="P206" i="14"/>
  <c r="N206" i="14"/>
  <c r="H205" i="14"/>
  <c r="J205" i="14"/>
  <c r="W205" i="14"/>
  <c r="X205" i="14"/>
  <c r="V205" i="14"/>
  <c r="T205" i="14"/>
  <c r="R205" i="14"/>
  <c r="P205" i="14"/>
  <c r="N205" i="14"/>
  <c r="H204" i="14"/>
  <c r="J204" i="14"/>
  <c r="W204" i="14"/>
  <c r="X204" i="14"/>
  <c r="V204" i="14"/>
  <c r="T204" i="14"/>
  <c r="R204" i="14"/>
  <c r="P204" i="14"/>
  <c r="N204" i="14"/>
  <c r="H203" i="14"/>
  <c r="J203" i="14"/>
  <c r="W203" i="14"/>
  <c r="X203" i="14"/>
  <c r="V203" i="14"/>
  <c r="T203" i="14"/>
  <c r="R203" i="14"/>
  <c r="P203" i="14"/>
  <c r="N203" i="14"/>
  <c r="H202" i="14"/>
  <c r="J202" i="14"/>
  <c r="W202" i="14"/>
  <c r="X202" i="14"/>
  <c r="V202" i="14"/>
  <c r="T202" i="14"/>
  <c r="R202" i="14"/>
  <c r="P202" i="14"/>
  <c r="N202" i="14"/>
  <c r="H201" i="14"/>
  <c r="J201" i="14"/>
  <c r="W201" i="14"/>
  <c r="X201" i="14"/>
  <c r="V201" i="14"/>
  <c r="T201" i="14"/>
  <c r="R201" i="14"/>
  <c r="P201" i="14"/>
  <c r="N201" i="14"/>
  <c r="H200" i="14"/>
  <c r="J200" i="14"/>
  <c r="W200" i="14"/>
  <c r="X200" i="14"/>
  <c r="V200" i="14"/>
  <c r="T200" i="14"/>
  <c r="R200" i="14"/>
  <c r="P200" i="14"/>
  <c r="N200" i="14"/>
  <c r="H199" i="14"/>
  <c r="J199" i="14"/>
  <c r="W199" i="14"/>
  <c r="X199" i="14"/>
  <c r="V199" i="14"/>
  <c r="T199" i="14"/>
  <c r="R199" i="14"/>
  <c r="P199" i="14"/>
  <c r="N199" i="14"/>
  <c r="H198" i="14"/>
  <c r="J198" i="14"/>
  <c r="W198" i="14"/>
  <c r="X198" i="14"/>
  <c r="V198" i="14"/>
  <c r="T198" i="14"/>
  <c r="R198" i="14"/>
  <c r="P198" i="14"/>
  <c r="N198" i="14"/>
  <c r="H197" i="14"/>
  <c r="J197" i="14"/>
  <c r="W197" i="14"/>
  <c r="X197" i="14"/>
  <c r="V197" i="14"/>
  <c r="T197" i="14"/>
  <c r="R197" i="14"/>
  <c r="P197" i="14"/>
  <c r="N197" i="14"/>
  <c r="H196" i="14"/>
  <c r="J196" i="14"/>
  <c r="W196" i="14"/>
  <c r="X196" i="14"/>
  <c r="V196" i="14"/>
  <c r="T196" i="14"/>
  <c r="R196" i="14"/>
  <c r="P196" i="14"/>
  <c r="N196" i="14"/>
  <c r="H195" i="14"/>
  <c r="J195" i="14"/>
  <c r="W195" i="14"/>
  <c r="X195" i="14"/>
  <c r="V195" i="14"/>
  <c r="T195" i="14"/>
  <c r="R195" i="14"/>
  <c r="P195" i="14"/>
  <c r="N195" i="14"/>
  <c r="H194" i="14"/>
  <c r="J194" i="14"/>
  <c r="W194" i="14"/>
  <c r="X194" i="14"/>
  <c r="V194" i="14"/>
  <c r="T194" i="14"/>
  <c r="R194" i="14"/>
  <c r="P194" i="14"/>
  <c r="N194" i="14"/>
  <c r="H193" i="14"/>
  <c r="J193" i="14"/>
  <c r="W193" i="14"/>
  <c r="X193" i="14"/>
  <c r="V193" i="14"/>
  <c r="T193" i="14"/>
  <c r="R193" i="14"/>
  <c r="P193" i="14"/>
  <c r="N193" i="14"/>
  <c r="H192" i="14"/>
  <c r="J192" i="14"/>
  <c r="W192" i="14"/>
  <c r="X192" i="14"/>
  <c r="V192" i="14"/>
  <c r="T192" i="14"/>
  <c r="R192" i="14"/>
  <c r="P192" i="14"/>
  <c r="N192" i="14"/>
  <c r="H191" i="14"/>
  <c r="J191" i="14"/>
  <c r="W191" i="14"/>
  <c r="X191" i="14"/>
  <c r="V191" i="14"/>
  <c r="T191" i="14"/>
  <c r="R191" i="14"/>
  <c r="P191" i="14"/>
  <c r="N191" i="14"/>
  <c r="H190" i="14"/>
  <c r="J190" i="14"/>
  <c r="W190" i="14"/>
  <c r="X190" i="14"/>
  <c r="V190" i="14"/>
  <c r="T190" i="14"/>
  <c r="R190" i="14"/>
  <c r="P190" i="14"/>
  <c r="N190" i="14"/>
  <c r="H189" i="14"/>
  <c r="J189" i="14"/>
  <c r="W189" i="14"/>
  <c r="X189" i="14"/>
  <c r="V189" i="14"/>
  <c r="T189" i="14"/>
  <c r="R189" i="14"/>
  <c r="P189" i="14"/>
  <c r="N189" i="14"/>
  <c r="H188" i="14"/>
  <c r="J188" i="14"/>
  <c r="W188" i="14"/>
  <c r="X188" i="14"/>
  <c r="V188" i="14"/>
  <c r="T188" i="14"/>
  <c r="R188" i="14"/>
  <c r="P188" i="14"/>
  <c r="N188" i="14"/>
  <c r="H187" i="14"/>
  <c r="J187" i="14"/>
  <c r="W187" i="14"/>
  <c r="X187" i="14"/>
  <c r="V187" i="14"/>
  <c r="T187" i="14"/>
  <c r="R187" i="14"/>
  <c r="P187" i="14"/>
  <c r="N187" i="14"/>
  <c r="H186" i="14"/>
  <c r="J186" i="14"/>
  <c r="W186" i="14"/>
  <c r="X186" i="14"/>
  <c r="V186" i="14"/>
  <c r="T186" i="14"/>
  <c r="R186" i="14"/>
  <c r="P186" i="14"/>
  <c r="N186" i="14"/>
  <c r="H185" i="14"/>
  <c r="J185" i="14"/>
  <c r="W185" i="14"/>
  <c r="X185" i="14"/>
  <c r="V185" i="14"/>
  <c r="T185" i="14"/>
  <c r="R185" i="14"/>
  <c r="P185" i="14"/>
  <c r="N185" i="14"/>
  <c r="H184" i="14"/>
  <c r="J184" i="14"/>
  <c r="W184" i="14"/>
  <c r="X184" i="14"/>
  <c r="V184" i="14"/>
  <c r="T184" i="14"/>
  <c r="R184" i="14"/>
  <c r="P184" i="14"/>
  <c r="N184" i="14"/>
  <c r="H183" i="14"/>
  <c r="J183" i="14"/>
  <c r="W183" i="14"/>
  <c r="X183" i="14"/>
  <c r="V183" i="14"/>
  <c r="T183" i="14"/>
  <c r="R183" i="14"/>
  <c r="P183" i="14"/>
  <c r="N183" i="14"/>
  <c r="H182" i="14"/>
  <c r="J182" i="14"/>
  <c r="W182" i="14"/>
  <c r="X182" i="14"/>
  <c r="V182" i="14"/>
  <c r="T182" i="14"/>
  <c r="R182" i="14"/>
  <c r="P182" i="14"/>
  <c r="N182" i="14"/>
  <c r="H181" i="14"/>
  <c r="J181" i="14"/>
  <c r="W181" i="14"/>
  <c r="X181" i="14"/>
  <c r="V181" i="14"/>
  <c r="T181" i="14"/>
  <c r="R181" i="14"/>
  <c r="P181" i="14"/>
  <c r="N181" i="14"/>
  <c r="H180" i="14"/>
  <c r="J180" i="14"/>
  <c r="W180" i="14"/>
  <c r="X180" i="14"/>
  <c r="V180" i="14"/>
  <c r="T180" i="14"/>
  <c r="R180" i="14"/>
  <c r="P180" i="14"/>
  <c r="N180" i="14"/>
  <c r="H179" i="14"/>
  <c r="J179" i="14"/>
  <c r="W179" i="14"/>
  <c r="X179" i="14"/>
  <c r="V179" i="14"/>
  <c r="T179" i="14"/>
  <c r="R179" i="14"/>
  <c r="P179" i="14"/>
  <c r="N179" i="14"/>
  <c r="H178" i="14"/>
  <c r="J178" i="14"/>
  <c r="W178" i="14"/>
  <c r="X178" i="14"/>
  <c r="V178" i="14"/>
  <c r="T178" i="14"/>
  <c r="R178" i="14"/>
  <c r="P178" i="14"/>
  <c r="N178" i="14"/>
  <c r="H177" i="14"/>
  <c r="J177" i="14"/>
  <c r="W177" i="14"/>
  <c r="X177" i="14"/>
  <c r="V177" i="14"/>
  <c r="T177" i="14"/>
  <c r="R177" i="14"/>
  <c r="P177" i="14"/>
  <c r="N177" i="14"/>
  <c r="H176" i="14"/>
  <c r="J176" i="14"/>
  <c r="W176" i="14"/>
  <c r="X176" i="14"/>
  <c r="V176" i="14"/>
  <c r="T176" i="14"/>
  <c r="R176" i="14"/>
  <c r="P176" i="14"/>
  <c r="N176" i="14"/>
  <c r="H175" i="14"/>
  <c r="J175" i="14"/>
  <c r="W175" i="14"/>
  <c r="X175" i="14"/>
  <c r="V175" i="14"/>
  <c r="T175" i="14"/>
  <c r="R175" i="14"/>
  <c r="P175" i="14"/>
  <c r="N175" i="14"/>
  <c r="H174" i="14"/>
  <c r="J174" i="14"/>
  <c r="W174" i="14"/>
  <c r="X174" i="14"/>
  <c r="V174" i="14"/>
  <c r="T174" i="14"/>
  <c r="R174" i="14"/>
  <c r="P174" i="14"/>
  <c r="N174" i="14"/>
  <c r="H173" i="14"/>
  <c r="J173" i="14"/>
  <c r="W173" i="14"/>
  <c r="X173" i="14"/>
  <c r="V173" i="14"/>
  <c r="T173" i="14"/>
  <c r="R173" i="14"/>
  <c r="P173" i="14"/>
  <c r="N173" i="14"/>
  <c r="H172" i="14"/>
  <c r="J172" i="14"/>
  <c r="W172" i="14"/>
  <c r="X172" i="14"/>
  <c r="V172" i="14"/>
  <c r="T172" i="14"/>
  <c r="R172" i="14"/>
  <c r="P172" i="14"/>
  <c r="N172" i="14"/>
  <c r="H171" i="14"/>
  <c r="J171" i="14"/>
  <c r="W171" i="14"/>
  <c r="X171" i="14"/>
  <c r="V171" i="14"/>
  <c r="T171" i="14"/>
  <c r="R171" i="14"/>
  <c r="P171" i="14"/>
  <c r="N171" i="14"/>
  <c r="H170" i="14"/>
  <c r="J170" i="14"/>
  <c r="W170" i="14"/>
  <c r="X170" i="14"/>
  <c r="V170" i="14"/>
  <c r="T170" i="14"/>
  <c r="R170" i="14"/>
  <c r="P170" i="14"/>
  <c r="N170" i="14"/>
  <c r="H169" i="14"/>
  <c r="J169" i="14"/>
  <c r="W169" i="14"/>
  <c r="X169" i="14"/>
  <c r="V169" i="14"/>
  <c r="T169" i="14"/>
  <c r="R169" i="14"/>
  <c r="P169" i="14"/>
  <c r="N169" i="14"/>
  <c r="H168" i="14"/>
  <c r="J168" i="14"/>
  <c r="W168" i="14"/>
  <c r="X168" i="14"/>
  <c r="V168" i="14"/>
  <c r="T168" i="14"/>
  <c r="R168" i="14"/>
  <c r="P168" i="14"/>
  <c r="N168" i="14"/>
  <c r="H167" i="14"/>
  <c r="J167" i="14"/>
  <c r="W167" i="14"/>
  <c r="X167" i="14"/>
  <c r="V167" i="14"/>
  <c r="T167" i="14"/>
  <c r="R167" i="14"/>
  <c r="P167" i="14"/>
  <c r="N167" i="14"/>
  <c r="H166" i="14"/>
  <c r="J166" i="14"/>
  <c r="W166" i="14"/>
  <c r="X166" i="14"/>
  <c r="V166" i="14"/>
  <c r="T166" i="14"/>
  <c r="R166" i="14"/>
  <c r="P166" i="14"/>
  <c r="N166" i="14"/>
  <c r="H165" i="14"/>
  <c r="J165" i="14"/>
  <c r="W165" i="14"/>
  <c r="X165" i="14"/>
  <c r="V165" i="14"/>
  <c r="T165" i="14"/>
  <c r="R165" i="14"/>
  <c r="P165" i="14"/>
  <c r="N165" i="14"/>
  <c r="H164" i="14"/>
  <c r="J164" i="14"/>
  <c r="W164" i="14"/>
  <c r="X164" i="14"/>
  <c r="V164" i="14"/>
  <c r="T164" i="14"/>
  <c r="R164" i="14"/>
  <c r="P164" i="14"/>
  <c r="N164" i="14"/>
  <c r="H163" i="14"/>
  <c r="J163" i="14"/>
  <c r="W163" i="14"/>
  <c r="X163" i="14"/>
  <c r="V163" i="14"/>
  <c r="T163" i="14"/>
  <c r="R163" i="14"/>
  <c r="P163" i="14"/>
  <c r="N163" i="14"/>
  <c r="H162" i="14"/>
  <c r="J162" i="14"/>
  <c r="W162" i="14"/>
  <c r="X162" i="14"/>
  <c r="V162" i="14"/>
  <c r="T162" i="14"/>
  <c r="R162" i="14"/>
  <c r="P162" i="14"/>
  <c r="N162" i="14"/>
  <c r="H161" i="14"/>
  <c r="J161" i="14"/>
  <c r="W161" i="14"/>
  <c r="X161" i="14"/>
  <c r="V161" i="14"/>
  <c r="T161" i="14"/>
  <c r="R161" i="14"/>
  <c r="P161" i="14"/>
  <c r="N161" i="14"/>
  <c r="H160" i="14"/>
  <c r="J160" i="14"/>
  <c r="W160" i="14"/>
  <c r="X160" i="14"/>
  <c r="V160" i="14"/>
  <c r="T160" i="14"/>
  <c r="R160" i="14"/>
  <c r="P160" i="14"/>
  <c r="N160" i="14"/>
  <c r="H159" i="14"/>
  <c r="J159" i="14"/>
  <c r="W159" i="14"/>
  <c r="X159" i="14"/>
  <c r="V159" i="14"/>
  <c r="T159" i="14"/>
  <c r="R159" i="14"/>
  <c r="P159" i="14"/>
  <c r="N159" i="14"/>
  <c r="H158" i="14"/>
  <c r="J158" i="14"/>
  <c r="W158" i="14"/>
  <c r="X158" i="14"/>
  <c r="V158" i="14"/>
  <c r="T158" i="14"/>
  <c r="R158" i="14"/>
  <c r="P158" i="14"/>
  <c r="N158" i="14"/>
  <c r="H157" i="14"/>
  <c r="J157" i="14"/>
  <c r="W157" i="14"/>
  <c r="X157" i="14"/>
  <c r="V157" i="14"/>
  <c r="T157" i="14"/>
  <c r="R157" i="14"/>
  <c r="P157" i="14"/>
  <c r="N157" i="14"/>
  <c r="H156" i="14"/>
  <c r="J156" i="14"/>
  <c r="W156" i="14"/>
  <c r="X156" i="14"/>
  <c r="V156" i="14"/>
  <c r="T156" i="14"/>
  <c r="R156" i="14"/>
  <c r="P156" i="14"/>
  <c r="N156" i="14"/>
  <c r="H155" i="14"/>
  <c r="J155" i="14"/>
  <c r="W155" i="14"/>
  <c r="X155" i="14"/>
  <c r="V155" i="14"/>
  <c r="T155" i="14"/>
  <c r="R155" i="14"/>
  <c r="P155" i="14"/>
  <c r="N155" i="14"/>
  <c r="H154" i="14"/>
  <c r="J154" i="14"/>
  <c r="W154" i="14"/>
  <c r="X154" i="14"/>
  <c r="V154" i="14"/>
  <c r="T154" i="14"/>
  <c r="R154" i="14"/>
  <c r="P154" i="14"/>
  <c r="N154" i="14"/>
  <c r="H153" i="14"/>
  <c r="J153" i="14"/>
  <c r="W153" i="14"/>
  <c r="X153" i="14"/>
  <c r="V153" i="14"/>
  <c r="T153" i="14"/>
  <c r="R153" i="14"/>
  <c r="P153" i="14"/>
  <c r="N153" i="14"/>
  <c r="H152" i="14"/>
  <c r="J152" i="14"/>
  <c r="W152" i="14"/>
  <c r="X152" i="14"/>
  <c r="V152" i="14"/>
  <c r="T152" i="14"/>
  <c r="R152" i="14"/>
  <c r="P152" i="14"/>
  <c r="N152" i="14"/>
  <c r="H151" i="14"/>
  <c r="J151" i="14"/>
  <c r="W151" i="14"/>
  <c r="X151" i="14"/>
  <c r="V151" i="14"/>
  <c r="T151" i="14"/>
  <c r="R151" i="14"/>
  <c r="P151" i="14"/>
  <c r="N151" i="14"/>
  <c r="H150" i="14"/>
  <c r="J150" i="14"/>
  <c r="W150" i="14"/>
  <c r="X150" i="14"/>
  <c r="V150" i="14"/>
  <c r="T150" i="14"/>
  <c r="R150" i="14"/>
  <c r="P150" i="14"/>
  <c r="N150" i="14"/>
  <c r="H149" i="14"/>
  <c r="J149" i="14"/>
  <c r="W149" i="14"/>
  <c r="X149" i="14"/>
  <c r="V149" i="14"/>
  <c r="T149" i="14"/>
  <c r="R149" i="14"/>
  <c r="P149" i="14"/>
  <c r="N149" i="14"/>
  <c r="H148" i="14"/>
  <c r="J148" i="14"/>
  <c r="W148" i="14"/>
  <c r="X148" i="14"/>
  <c r="V148" i="14"/>
  <c r="T148" i="14"/>
  <c r="R148" i="14"/>
  <c r="P148" i="14"/>
  <c r="N148" i="14"/>
  <c r="H147" i="14"/>
  <c r="J147" i="14"/>
  <c r="W147" i="14"/>
  <c r="X147" i="14"/>
  <c r="V147" i="14"/>
  <c r="T147" i="14"/>
  <c r="R147" i="14"/>
  <c r="P147" i="14"/>
  <c r="N147" i="14"/>
  <c r="H146" i="14"/>
  <c r="J146" i="14"/>
  <c r="W146" i="14"/>
  <c r="X146" i="14"/>
  <c r="V146" i="14"/>
  <c r="T146" i="14"/>
  <c r="R146" i="14"/>
  <c r="P146" i="14"/>
  <c r="N146" i="14"/>
  <c r="H145" i="14"/>
  <c r="J145" i="14"/>
  <c r="W145" i="14"/>
  <c r="X145" i="14"/>
  <c r="V145" i="14"/>
  <c r="T145" i="14"/>
  <c r="R145" i="14"/>
  <c r="P145" i="14"/>
  <c r="N145" i="14"/>
  <c r="H144" i="14"/>
  <c r="J144" i="14"/>
  <c r="W144" i="14"/>
  <c r="X144" i="14"/>
  <c r="V144" i="14"/>
  <c r="T144" i="14"/>
  <c r="R144" i="14"/>
  <c r="P144" i="14"/>
  <c r="N144" i="14"/>
  <c r="H143" i="14"/>
  <c r="J143" i="14"/>
  <c r="W143" i="14"/>
  <c r="X143" i="14"/>
  <c r="V143" i="14"/>
  <c r="T143" i="14"/>
  <c r="R143" i="14"/>
  <c r="P143" i="14"/>
  <c r="N143" i="14"/>
  <c r="H142" i="14"/>
  <c r="J142" i="14"/>
  <c r="W142" i="14"/>
  <c r="X142" i="14"/>
  <c r="V142" i="14"/>
  <c r="T142" i="14"/>
  <c r="R142" i="14"/>
  <c r="P142" i="14"/>
  <c r="N142" i="14"/>
  <c r="H141" i="14"/>
  <c r="J141" i="14"/>
  <c r="W141" i="14"/>
  <c r="X141" i="14"/>
  <c r="V141" i="14"/>
  <c r="T141" i="14"/>
  <c r="R141" i="14"/>
  <c r="P141" i="14"/>
  <c r="N141" i="14"/>
  <c r="H140" i="14"/>
  <c r="J140" i="14"/>
  <c r="W140" i="14"/>
  <c r="X140" i="14"/>
  <c r="V140" i="14"/>
  <c r="T140" i="14"/>
  <c r="R140" i="14"/>
  <c r="P140" i="14"/>
  <c r="N140" i="14"/>
  <c r="H139" i="14"/>
  <c r="J139" i="14"/>
  <c r="W139" i="14"/>
  <c r="X139" i="14"/>
  <c r="V139" i="14"/>
  <c r="T139" i="14"/>
  <c r="R139" i="14"/>
  <c r="P139" i="14"/>
  <c r="N139" i="14"/>
  <c r="H138" i="14"/>
  <c r="J138" i="14"/>
  <c r="W138" i="14"/>
  <c r="X138" i="14"/>
  <c r="V138" i="14"/>
  <c r="T138" i="14"/>
  <c r="R138" i="14"/>
  <c r="P138" i="14"/>
  <c r="N138" i="14"/>
  <c r="H137" i="14"/>
  <c r="J137" i="14"/>
  <c r="W137" i="14"/>
  <c r="X137" i="14"/>
  <c r="V137" i="14"/>
  <c r="T137" i="14"/>
  <c r="R137" i="14"/>
  <c r="P137" i="14"/>
  <c r="N137" i="14"/>
  <c r="H136" i="14"/>
  <c r="J136" i="14"/>
  <c r="W136" i="14"/>
  <c r="X136" i="14"/>
  <c r="V136" i="14"/>
  <c r="T136" i="14"/>
  <c r="R136" i="14"/>
  <c r="P136" i="14"/>
  <c r="N136" i="14"/>
  <c r="H135" i="14"/>
  <c r="J135" i="14"/>
  <c r="W135" i="14"/>
  <c r="X135" i="14"/>
  <c r="V135" i="14"/>
  <c r="T135" i="14"/>
  <c r="R135" i="14"/>
  <c r="P135" i="14"/>
  <c r="N135" i="14"/>
  <c r="H134" i="14"/>
  <c r="J134" i="14"/>
  <c r="W134" i="14"/>
  <c r="X134" i="14"/>
  <c r="V134" i="14"/>
  <c r="T134" i="14"/>
  <c r="R134" i="14"/>
  <c r="P134" i="14"/>
  <c r="N134" i="14"/>
  <c r="H133" i="14"/>
  <c r="J133" i="14"/>
  <c r="W133" i="14"/>
  <c r="X133" i="14"/>
  <c r="V133" i="14"/>
  <c r="T133" i="14"/>
  <c r="R133" i="14"/>
  <c r="P133" i="14"/>
  <c r="N133" i="14"/>
  <c r="H132" i="14"/>
  <c r="J132" i="14"/>
  <c r="W132" i="14"/>
  <c r="X132" i="14"/>
  <c r="V132" i="14"/>
  <c r="T132" i="14"/>
  <c r="R132" i="14"/>
  <c r="P132" i="14"/>
  <c r="N132" i="14"/>
  <c r="H131" i="14"/>
  <c r="J131" i="14"/>
  <c r="W131" i="14"/>
  <c r="X131" i="14"/>
  <c r="V131" i="14"/>
  <c r="T131" i="14"/>
  <c r="R131" i="14"/>
  <c r="P131" i="14"/>
  <c r="N131" i="14"/>
  <c r="H130" i="14"/>
  <c r="J130" i="14"/>
  <c r="W130" i="14"/>
  <c r="X130" i="14"/>
  <c r="V130" i="14"/>
  <c r="T130" i="14"/>
  <c r="R130" i="14"/>
  <c r="P130" i="14"/>
  <c r="N130" i="14"/>
  <c r="H129" i="14"/>
  <c r="J129" i="14"/>
  <c r="W129" i="14"/>
  <c r="X129" i="14"/>
  <c r="V129" i="14"/>
  <c r="T129" i="14"/>
  <c r="R129" i="14"/>
  <c r="P129" i="14"/>
  <c r="N129" i="14"/>
  <c r="H128" i="14"/>
  <c r="J128" i="14"/>
  <c r="W128" i="14"/>
  <c r="X128" i="14"/>
  <c r="V128" i="14"/>
  <c r="T128" i="14"/>
  <c r="R128" i="14"/>
  <c r="P128" i="14"/>
  <c r="N128" i="14"/>
  <c r="H127" i="14"/>
  <c r="J127" i="14"/>
  <c r="W127" i="14"/>
  <c r="X127" i="14"/>
  <c r="V127" i="14"/>
  <c r="T127" i="14"/>
  <c r="R127" i="14"/>
  <c r="P127" i="14"/>
  <c r="N127" i="14"/>
  <c r="H126" i="14"/>
  <c r="J126" i="14"/>
  <c r="W126" i="14"/>
  <c r="X126" i="14"/>
  <c r="V126" i="14"/>
  <c r="T126" i="14"/>
  <c r="R126" i="14"/>
  <c r="P126" i="14"/>
  <c r="N126" i="14"/>
  <c r="H125" i="14"/>
  <c r="J125" i="14"/>
  <c r="W125" i="14"/>
  <c r="X125" i="14"/>
  <c r="V125" i="14"/>
  <c r="T125" i="14"/>
  <c r="R125" i="14"/>
  <c r="P125" i="14"/>
  <c r="N125" i="14"/>
  <c r="H124" i="14"/>
  <c r="J124" i="14"/>
  <c r="W124" i="14"/>
  <c r="X124" i="14"/>
  <c r="V124" i="14"/>
  <c r="T124" i="14"/>
  <c r="R124" i="14"/>
  <c r="P124" i="14"/>
  <c r="N124" i="14"/>
  <c r="H123" i="14"/>
  <c r="J123" i="14"/>
  <c r="W123" i="14"/>
  <c r="X123" i="14"/>
  <c r="V123" i="14"/>
  <c r="T123" i="14"/>
  <c r="R123" i="14"/>
  <c r="P123" i="14"/>
  <c r="N123" i="14"/>
  <c r="H122" i="14"/>
  <c r="J122" i="14"/>
  <c r="W122" i="14"/>
  <c r="X122" i="14"/>
  <c r="V122" i="14"/>
  <c r="T122" i="14"/>
  <c r="R122" i="14"/>
  <c r="P122" i="14"/>
  <c r="N122" i="14"/>
  <c r="H121" i="14"/>
  <c r="J121" i="14"/>
  <c r="W121" i="14"/>
  <c r="X121" i="14"/>
  <c r="V121" i="14"/>
  <c r="T121" i="14"/>
  <c r="R121" i="14"/>
  <c r="P121" i="14"/>
  <c r="N121" i="14"/>
  <c r="H120" i="14"/>
  <c r="J120" i="14"/>
  <c r="W120" i="14"/>
  <c r="X120" i="14"/>
  <c r="V120" i="14"/>
  <c r="T120" i="14"/>
  <c r="R120" i="14"/>
  <c r="P120" i="14"/>
  <c r="N120" i="14"/>
  <c r="H119" i="14"/>
  <c r="J119" i="14"/>
  <c r="W119" i="14"/>
  <c r="X119" i="14"/>
  <c r="V119" i="14"/>
  <c r="T119" i="14"/>
  <c r="R119" i="14"/>
  <c r="P119" i="14"/>
  <c r="N119" i="14"/>
  <c r="H118" i="14"/>
  <c r="J118" i="14"/>
  <c r="W118" i="14"/>
  <c r="X118" i="14"/>
  <c r="V118" i="14"/>
  <c r="T118" i="14"/>
  <c r="R118" i="14"/>
  <c r="P118" i="14"/>
  <c r="N118" i="14"/>
  <c r="H117" i="14"/>
  <c r="J117" i="14"/>
  <c r="W117" i="14"/>
  <c r="X117" i="14"/>
  <c r="V117" i="14"/>
  <c r="T117" i="14"/>
  <c r="R117" i="14"/>
  <c r="P117" i="14"/>
  <c r="N117" i="14"/>
  <c r="H116" i="14"/>
  <c r="J116" i="14"/>
  <c r="W116" i="14"/>
  <c r="X116" i="14"/>
  <c r="V116" i="14"/>
  <c r="T116" i="14"/>
  <c r="R116" i="14"/>
  <c r="P116" i="14"/>
  <c r="N116" i="14"/>
  <c r="H115" i="14"/>
  <c r="J115" i="14"/>
  <c r="W115" i="14"/>
  <c r="X115" i="14"/>
  <c r="V115" i="14"/>
  <c r="T115" i="14"/>
  <c r="R115" i="14"/>
  <c r="P115" i="14"/>
  <c r="N115" i="14"/>
  <c r="H114" i="14"/>
  <c r="J114" i="14"/>
  <c r="W114" i="14"/>
  <c r="X114" i="14"/>
  <c r="V114" i="14"/>
  <c r="T114" i="14"/>
  <c r="R114" i="14"/>
  <c r="P114" i="14"/>
  <c r="N114" i="14"/>
  <c r="H113" i="14"/>
  <c r="J113" i="14"/>
  <c r="W113" i="14"/>
  <c r="X113" i="14"/>
  <c r="V113" i="14"/>
  <c r="T113" i="14"/>
  <c r="R113" i="14"/>
  <c r="P113" i="14"/>
  <c r="N113" i="14"/>
  <c r="H112" i="14"/>
  <c r="J112" i="14"/>
  <c r="W112" i="14"/>
  <c r="X112" i="14"/>
  <c r="V112" i="14"/>
  <c r="T112" i="14"/>
  <c r="R112" i="14"/>
  <c r="P112" i="14"/>
  <c r="N112" i="14"/>
  <c r="H111" i="14"/>
  <c r="J111" i="14"/>
  <c r="W111" i="14"/>
  <c r="X111" i="14"/>
  <c r="V111" i="14"/>
  <c r="T111" i="14"/>
  <c r="R111" i="14"/>
  <c r="P111" i="14"/>
  <c r="N111" i="14"/>
  <c r="H110" i="14"/>
  <c r="J110" i="14"/>
  <c r="W110" i="14"/>
  <c r="X110" i="14"/>
  <c r="V110" i="14"/>
  <c r="T110" i="14"/>
  <c r="R110" i="14"/>
  <c r="P110" i="14"/>
  <c r="N110" i="14"/>
  <c r="H109" i="14"/>
  <c r="J109" i="14"/>
  <c r="W109" i="14"/>
  <c r="X109" i="14"/>
  <c r="V109" i="14"/>
  <c r="T109" i="14"/>
  <c r="R109" i="14"/>
  <c r="P109" i="14"/>
  <c r="N109" i="14"/>
  <c r="H108" i="14"/>
  <c r="J108" i="14"/>
  <c r="W108" i="14"/>
  <c r="X108" i="14"/>
  <c r="V108" i="14"/>
  <c r="T108" i="14"/>
  <c r="R108" i="14"/>
  <c r="P108" i="14"/>
  <c r="N108" i="14"/>
  <c r="H107" i="14"/>
  <c r="J107" i="14"/>
  <c r="W107" i="14"/>
  <c r="X107" i="14"/>
  <c r="V107" i="14"/>
  <c r="T107" i="14"/>
  <c r="R107" i="14"/>
  <c r="P107" i="14"/>
  <c r="N107" i="14"/>
  <c r="H106" i="14"/>
  <c r="J106" i="14"/>
  <c r="W106" i="14"/>
  <c r="X106" i="14"/>
  <c r="V106" i="14"/>
  <c r="T106" i="14"/>
  <c r="R106" i="14"/>
  <c r="P106" i="14"/>
  <c r="N106" i="14"/>
  <c r="H105" i="14"/>
  <c r="J105" i="14"/>
  <c r="W105" i="14"/>
  <c r="X105" i="14"/>
  <c r="V105" i="14"/>
  <c r="T105" i="14"/>
  <c r="R105" i="14"/>
  <c r="P105" i="14"/>
  <c r="N105" i="14"/>
  <c r="H104" i="14"/>
  <c r="J104" i="14"/>
  <c r="W104" i="14"/>
  <c r="X104" i="14"/>
  <c r="V104" i="14"/>
  <c r="T104" i="14"/>
  <c r="R104" i="14"/>
  <c r="P104" i="14"/>
  <c r="N104" i="14"/>
  <c r="H103" i="14"/>
  <c r="J103" i="14"/>
  <c r="W103" i="14"/>
  <c r="X103" i="14"/>
  <c r="V103" i="14"/>
  <c r="T103" i="14"/>
  <c r="R103" i="14"/>
  <c r="P103" i="14"/>
  <c r="N103" i="14"/>
  <c r="H102" i="14"/>
  <c r="J102" i="14"/>
  <c r="W102" i="14"/>
  <c r="X102" i="14"/>
  <c r="V102" i="14"/>
  <c r="T102" i="14"/>
  <c r="R102" i="14"/>
  <c r="P102" i="14"/>
  <c r="N102" i="14"/>
  <c r="H101" i="14"/>
  <c r="J101" i="14"/>
  <c r="W101" i="14"/>
  <c r="X101" i="14"/>
  <c r="V101" i="14"/>
  <c r="T101" i="14"/>
  <c r="R101" i="14"/>
  <c r="P101" i="14"/>
  <c r="N101" i="14"/>
  <c r="H100" i="14"/>
  <c r="J100" i="14"/>
  <c r="W100" i="14"/>
  <c r="X100" i="14"/>
  <c r="V100" i="14"/>
  <c r="T100" i="14"/>
  <c r="R100" i="14"/>
  <c r="P100" i="14"/>
  <c r="N100" i="14"/>
  <c r="H99" i="14"/>
  <c r="J99" i="14"/>
  <c r="W99" i="14"/>
  <c r="X99" i="14"/>
  <c r="V99" i="14"/>
  <c r="T99" i="14"/>
  <c r="R99" i="14"/>
  <c r="P99" i="14"/>
  <c r="N99" i="14"/>
  <c r="H98" i="14"/>
  <c r="J98" i="14"/>
  <c r="W98" i="14"/>
  <c r="X98" i="14"/>
  <c r="V98" i="14"/>
  <c r="T98" i="14"/>
  <c r="R98" i="14"/>
  <c r="P98" i="14"/>
  <c r="N98" i="14"/>
  <c r="H97" i="14"/>
  <c r="J97" i="14"/>
  <c r="W97" i="14"/>
  <c r="X97" i="14"/>
  <c r="V97" i="14"/>
  <c r="T97" i="14"/>
  <c r="R97" i="14"/>
  <c r="P97" i="14"/>
  <c r="N97" i="14"/>
  <c r="H96" i="14"/>
  <c r="J96" i="14"/>
  <c r="W96" i="14"/>
  <c r="X96" i="14"/>
  <c r="V96" i="14"/>
  <c r="T96" i="14"/>
  <c r="R96" i="14"/>
  <c r="P96" i="14"/>
  <c r="N96" i="14"/>
  <c r="H95" i="14"/>
  <c r="J95" i="14"/>
  <c r="W95" i="14"/>
  <c r="X95" i="14"/>
  <c r="V95" i="14"/>
  <c r="T95" i="14"/>
  <c r="R95" i="14"/>
  <c r="P95" i="14"/>
  <c r="N95" i="14"/>
  <c r="H94" i="14"/>
  <c r="J94" i="14"/>
  <c r="W94" i="14"/>
  <c r="X94" i="14"/>
  <c r="V94" i="14"/>
  <c r="T94" i="14"/>
  <c r="R94" i="14"/>
  <c r="P94" i="14"/>
  <c r="N94" i="14"/>
  <c r="H93" i="14"/>
  <c r="J93" i="14"/>
  <c r="W93" i="14"/>
  <c r="X93" i="14"/>
  <c r="V93" i="14"/>
  <c r="T93" i="14"/>
  <c r="R93" i="14"/>
  <c r="P93" i="14"/>
  <c r="N93" i="14"/>
  <c r="H92" i="14"/>
  <c r="J92" i="14"/>
  <c r="W92" i="14"/>
  <c r="X92" i="14"/>
  <c r="V92" i="14"/>
  <c r="T92" i="14"/>
  <c r="R92" i="14"/>
  <c r="P92" i="14"/>
  <c r="N92" i="14"/>
  <c r="H91" i="14"/>
  <c r="J91" i="14"/>
  <c r="W91" i="14"/>
  <c r="X91" i="14"/>
  <c r="V91" i="14"/>
  <c r="T91" i="14"/>
  <c r="R91" i="14"/>
  <c r="P91" i="14"/>
  <c r="N91" i="14"/>
  <c r="H90" i="14"/>
  <c r="J90" i="14"/>
  <c r="W90" i="14"/>
  <c r="X90" i="14"/>
  <c r="V90" i="14"/>
  <c r="T90" i="14"/>
  <c r="R90" i="14"/>
  <c r="P90" i="14"/>
  <c r="N90" i="14"/>
  <c r="H89" i="14"/>
  <c r="J89" i="14"/>
  <c r="W89" i="14"/>
  <c r="X89" i="14"/>
  <c r="V89" i="14"/>
  <c r="T89" i="14"/>
  <c r="R89" i="14"/>
  <c r="P89" i="14"/>
  <c r="N89" i="14"/>
  <c r="H88" i="14"/>
  <c r="J88" i="14"/>
  <c r="W88" i="14"/>
  <c r="X88" i="14"/>
  <c r="V88" i="14"/>
  <c r="T88" i="14"/>
  <c r="R88" i="14"/>
  <c r="P88" i="14"/>
  <c r="N88" i="14"/>
  <c r="H87" i="14"/>
  <c r="J87" i="14"/>
  <c r="W87" i="14"/>
  <c r="X87" i="14"/>
  <c r="V87" i="14"/>
  <c r="T87" i="14"/>
  <c r="R87" i="14"/>
  <c r="P87" i="14"/>
  <c r="N87" i="14"/>
  <c r="H86" i="14"/>
  <c r="J86" i="14"/>
  <c r="W86" i="14"/>
  <c r="X86" i="14"/>
  <c r="V86" i="14"/>
  <c r="T86" i="14"/>
  <c r="R86" i="14"/>
  <c r="P86" i="14"/>
  <c r="N86" i="14"/>
  <c r="H85" i="14"/>
  <c r="J85" i="14"/>
  <c r="W85" i="14"/>
  <c r="X85" i="14"/>
  <c r="V85" i="14"/>
  <c r="T85" i="14"/>
  <c r="R85" i="14"/>
  <c r="P85" i="14"/>
  <c r="N85" i="14"/>
  <c r="H84" i="14"/>
  <c r="J84" i="14"/>
  <c r="W84" i="14"/>
  <c r="X84" i="14"/>
  <c r="V84" i="14"/>
  <c r="T84" i="14"/>
  <c r="R84" i="14"/>
  <c r="P84" i="14"/>
  <c r="N84" i="14"/>
  <c r="H83" i="14"/>
  <c r="J83" i="14"/>
  <c r="W83" i="14"/>
  <c r="X83" i="14"/>
  <c r="V83" i="14"/>
  <c r="T83" i="14"/>
  <c r="R83" i="14"/>
  <c r="P83" i="14"/>
  <c r="N83" i="14"/>
  <c r="H82" i="14"/>
  <c r="J82" i="14"/>
  <c r="W82" i="14"/>
  <c r="X82" i="14"/>
  <c r="V82" i="14"/>
  <c r="T82" i="14"/>
  <c r="R82" i="14"/>
  <c r="P82" i="14"/>
  <c r="N82" i="14"/>
  <c r="H81" i="14"/>
  <c r="J81" i="14"/>
  <c r="W81" i="14"/>
  <c r="X81" i="14"/>
  <c r="V81" i="14"/>
  <c r="T81" i="14"/>
  <c r="R81" i="14"/>
  <c r="P81" i="14"/>
  <c r="N81" i="14"/>
  <c r="H80" i="14"/>
  <c r="J80" i="14"/>
  <c r="W80" i="14"/>
  <c r="X80" i="14"/>
  <c r="V80" i="14"/>
  <c r="T80" i="14"/>
  <c r="R80" i="14"/>
  <c r="P80" i="14"/>
  <c r="N80" i="14"/>
  <c r="H79" i="14"/>
  <c r="J79" i="14"/>
  <c r="W79" i="14"/>
  <c r="X79" i="14"/>
  <c r="V79" i="14"/>
  <c r="T79" i="14"/>
  <c r="R79" i="14"/>
  <c r="P79" i="14"/>
  <c r="N79" i="14"/>
  <c r="H78" i="14"/>
  <c r="J78" i="14"/>
  <c r="W78" i="14"/>
  <c r="X78" i="14"/>
  <c r="V78" i="14"/>
  <c r="T78" i="14"/>
  <c r="R78" i="14"/>
  <c r="P78" i="14"/>
  <c r="N78" i="14"/>
  <c r="H77" i="14"/>
  <c r="J77" i="14"/>
  <c r="W77" i="14"/>
  <c r="X77" i="14"/>
  <c r="V77" i="14"/>
  <c r="T77" i="14"/>
  <c r="R77" i="14"/>
  <c r="P77" i="14"/>
  <c r="N77" i="14"/>
  <c r="H76" i="14"/>
  <c r="J76" i="14"/>
  <c r="W76" i="14"/>
  <c r="X76" i="14"/>
  <c r="V76" i="14"/>
  <c r="T76" i="14"/>
  <c r="R76" i="14"/>
  <c r="P76" i="14"/>
  <c r="N76" i="14"/>
  <c r="H75" i="14"/>
  <c r="J75" i="14"/>
  <c r="W75" i="14"/>
  <c r="X75" i="14"/>
  <c r="V75" i="14"/>
  <c r="T75" i="14"/>
  <c r="R75" i="14"/>
  <c r="P75" i="14"/>
  <c r="N75" i="14"/>
  <c r="H74" i="14"/>
  <c r="J74" i="14"/>
  <c r="W74" i="14"/>
  <c r="X74" i="14"/>
  <c r="V74" i="14"/>
  <c r="T74" i="14"/>
  <c r="R74" i="14"/>
  <c r="P74" i="14"/>
  <c r="N74" i="14"/>
  <c r="H73" i="14"/>
  <c r="J73" i="14"/>
  <c r="W73" i="14"/>
  <c r="X73" i="14"/>
  <c r="V73" i="14"/>
  <c r="T73" i="14"/>
  <c r="R73" i="14"/>
  <c r="P73" i="14"/>
  <c r="N73" i="14"/>
  <c r="H72" i="14"/>
  <c r="J72" i="14"/>
  <c r="W72" i="14"/>
  <c r="X72" i="14"/>
  <c r="V72" i="14"/>
  <c r="T72" i="14"/>
  <c r="R72" i="14"/>
  <c r="P72" i="14"/>
  <c r="N72" i="14"/>
  <c r="H71" i="14"/>
  <c r="J71" i="14"/>
  <c r="W71" i="14"/>
  <c r="X71" i="14"/>
  <c r="V71" i="14"/>
  <c r="T71" i="14"/>
  <c r="R71" i="14"/>
  <c r="P71" i="14"/>
  <c r="N71" i="14"/>
  <c r="H70" i="14"/>
  <c r="J70" i="14"/>
  <c r="W70" i="14"/>
  <c r="X70" i="14"/>
  <c r="V70" i="14"/>
  <c r="T70" i="14"/>
  <c r="R70" i="14"/>
  <c r="P70" i="14"/>
  <c r="N70" i="14"/>
  <c r="H69" i="14"/>
  <c r="J69" i="14"/>
  <c r="W69" i="14"/>
  <c r="X69" i="14"/>
  <c r="V69" i="14"/>
  <c r="T69" i="14"/>
  <c r="R69" i="14"/>
  <c r="P69" i="14"/>
  <c r="N69" i="14"/>
  <c r="H68" i="14"/>
  <c r="J68" i="14"/>
  <c r="W68" i="14"/>
  <c r="X68" i="14"/>
  <c r="V68" i="14"/>
  <c r="T68" i="14"/>
  <c r="R68" i="14"/>
  <c r="P68" i="14"/>
  <c r="N68" i="14"/>
  <c r="H67" i="14"/>
  <c r="J67" i="14"/>
  <c r="W67" i="14"/>
  <c r="X67" i="14"/>
  <c r="V67" i="14"/>
  <c r="T67" i="14"/>
  <c r="R67" i="14"/>
  <c r="P67" i="14"/>
  <c r="N67" i="14"/>
  <c r="H66" i="14"/>
  <c r="J66" i="14"/>
  <c r="W66" i="14"/>
  <c r="X66" i="14"/>
  <c r="V66" i="14"/>
  <c r="T66" i="14"/>
  <c r="R66" i="14"/>
  <c r="P66" i="14"/>
  <c r="N66" i="14"/>
  <c r="H65" i="14"/>
  <c r="J65" i="14"/>
  <c r="W65" i="14"/>
  <c r="X65" i="14"/>
  <c r="V65" i="14"/>
  <c r="T65" i="14"/>
  <c r="R65" i="14"/>
  <c r="P65" i="14"/>
  <c r="N65" i="14"/>
  <c r="H64" i="14"/>
  <c r="J64" i="14"/>
  <c r="W64" i="14"/>
  <c r="X64" i="14"/>
  <c r="V64" i="14"/>
  <c r="T64" i="14"/>
  <c r="R64" i="14"/>
  <c r="P64" i="14"/>
  <c r="N64" i="14"/>
  <c r="H63" i="14"/>
  <c r="J63" i="14"/>
  <c r="W63" i="14"/>
  <c r="X63" i="14"/>
  <c r="V63" i="14"/>
  <c r="T63" i="14"/>
  <c r="R63" i="14"/>
  <c r="P63" i="14"/>
  <c r="N63" i="14"/>
  <c r="H62" i="14"/>
  <c r="J62" i="14"/>
  <c r="W62" i="14"/>
  <c r="X62" i="14"/>
  <c r="V62" i="14"/>
  <c r="T62" i="14"/>
  <c r="R62" i="14"/>
  <c r="P62" i="14"/>
  <c r="N62" i="14"/>
  <c r="H61" i="14"/>
  <c r="J61" i="14"/>
  <c r="W61" i="14"/>
  <c r="X61" i="14"/>
  <c r="V61" i="14"/>
  <c r="T61" i="14"/>
  <c r="R61" i="14"/>
  <c r="P61" i="14"/>
  <c r="N61" i="14"/>
  <c r="H60" i="14"/>
  <c r="J60" i="14"/>
  <c r="W60" i="14"/>
  <c r="X60" i="14"/>
  <c r="V60" i="14"/>
  <c r="T60" i="14"/>
  <c r="R60" i="14"/>
  <c r="P60" i="14"/>
  <c r="N60" i="14"/>
  <c r="H59" i="14"/>
  <c r="J59" i="14"/>
  <c r="W59" i="14"/>
  <c r="X59" i="14"/>
  <c r="V59" i="14"/>
  <c r="T59" i="14"/>
  <c r="R59" i="14"/>
  <c r="P59" i="14"/>
  <c r="N59" i="14"/>
  <c r="H58" i="14"/>
  <c r="J58" i="14"/>
  <c r="W58" i="14"/>
  <c r="X58" i="14"/>
  <c r="V58" i="14"/>
  <c r="T58" i="14"/>
  <c r="R58" i="14"/>
  <c r="P58" i="14"/>
  <c r="N58" i="14"/>
  <c r="H57" i="14"/>
  <c r="J57" i="14"/>
  <c r="W57" i="14"/>
  <c r="X57" i="14"/>
  <c r="V57" i="14"/>
  <c r="T57" i="14"/>
  <c r="R57" i="14"/>
  <c r="P57" i="14"/>
  <c r="N57" i="14"/>
  <c r="H56" i="14"/>
  <c r="J56" i="14"/>
  <c r="W56" i="14"/>
  <c r="X56" i="14"/>
  <c r="V56" i="14"/>
  <c r="T56" i="14"/>
  <c r="R56" i="14"/>
  <c r="P56" i="14"/>
  <c r="N56" i="14"/>
  <c r="H55" i="14"/>
  <c r="J55" i="14"/>
  <c r="W55" i="14"/>
  <c r="X55" i="14"/>
  <c r="V55" i="14"/>
  <c r="T55" i="14"/>
  <c r="R55" i="14"/>
  <c r="P55" i="14"/>
  <c r="N55" i="14"/>
  <c r="H54" i="14"/>
  <c r="J54" i="14"/>
  <c r="W54" i="14"/>
  <c r="X54" i="14"/>
  <c r="V54" i="14"/>
  <c r="T54" i="14"/>
  <c r="R54" i="14"/>
  <c r="P54" i="14"/>
  <c r="N54" i="14"/>
  <c r="H53" i="14"/>
  <c r="J53" i="14"/>
  <c r="W53" i="14"/>
  <c r="X53" i="14"/>
  <c r="V53" i="14"/>
  <c r="T53" i="14"/>
  <c r="R53" i="14"/>
  <c r="P53" i="14"/>
  <c r="N53" i="14"/>
  <c r="H52" i="14"/>
  <c r="J52" i="14"/>
  <c r="W52" i="14"/>
  <c r="X52" i="14"/>
  <c r="V52" i="14"/>
  <c r="T52" i="14"/>
  <c r="R52" i="14"/>
  <c r="P52" i="14"/>
  <c r="N52" i="14"/>
  <c r="H51" i="14"/>
  <c r="J51" i="14"/>
  <c r="W51" i="14"/>
  <c r="X51" i="14"/>
  <c r="V51" i="14"/>
  <c r="T51" i="14"/>
  <c r="R51" i="14"/>
  <c r="P51" i="14"/>
  <c r="N51" i="14"/>
  <c r="H50" i="14"/>
  <c r="J50" i="14"/>
  <c r="W50" i="14"/>
  <c r="X50" i="14"/>
  <c r="V50" i="14"/>
  <c r="T50" i="14"/>
  <c r="R50" i="14"/>
  <c r="P50" i="14"/>
  <c r="N50" i="14"/>
  <c r="H49" i="14"/>
  <c r="J49" i="14"/>
  <c r="W49" i="14"/>
  <c r="X49" i="14"/>
  <c r="V49" i="14"/>
  <c r="T49" i="14"/>
  <c r="R49" i="14"/>
  <c r="P49" i="14"/>
  <c r="N49" i="14"/>
  <c r="H48" i="14"/>
  <c r="J48" i="14"/>
  <c r="W48" i="14"/>
  <c r="X48" i="14"/>
  <c r="V48" i="14"/>
  <c r="T48" i="14"/>
  <c r="R48" i="14"/>
  <c r="P48" i="14"/>
  <c r="N48" i="14"/>
  <c r="H47" i="14"/>
  <c r="J47" i="14"/>
  <c r="W47" i="14"/>
  <c r="X47" i="14"/>
  <c r="V47" i="14"/>
  <c r="T47" i="14"/>
  <c r="R47" i="14"/>
  <c r="P47" i="14"/>
  <c r="N47" i="14"/>
  <c r="H46" i="14"/>
  <c r="J46" i="14"/>
  <c r="W46" i="14"/>
  <c r="X46" i="14"/>
  <c r="V46" i="14"/>
  <c r="T46" i="14"/>
  <c r="R46" i="14"/>
  <c r="P46" i="14"/>
  <c r="N46" i="14"/>
  <c r="H45" i="14"/>
  <c r="J45" i="14"/>
  <c r="W45" i="14"/>
  <c r="X45" i="14"/>
  <c r="V45" i="14"/>
  <c r="T45" i="14"/>
  <c r="R45" i="14"/>
  <c r="P45" i="14"/>
  <c r="N45" i="14"/>
  <c r="H44" i="14"/>
  <c r="J44" i="14"/>
  <c r="W44" i="14"/>
  <c r="X44" i="14"/>
  <c r="V44" i="14"/>
  <c r="T44" i="14"/>
  <c r="R44" i="14"/>
  <c r="P44" i="14"/>
  <c r="N44" i="14"/>
  <c r="H43" i="14"/>
  <c r="J43" i="14"/>
  <c r="W43" i="14"/>
  <c r="X43" i="14"/>
  <c r="V43" i="14"/>
  <c r="T43" i="14"/>
  <c r="R43" i="14"/>
  <c r="P43" i="14"/>
  <c r="N43" i="14"/>
  <c r="H42" i="14"/>
  <c r="J42" i="14"/>
  <c r="W42" i="14"/>
  <c r="X42" i="14"/>
  <c r="V42" i="14"/>
  <c r="T42" i="14"/>
  <c r="R42" i="14"/>
  <c r="P42" i="14"/>
  <c r="N42" i="14"/>
  <c r="H41" i="14"/>
  <c r="J41" i="14"/>
  <c r="W41" i="14"/>
  <c r="X41" i="14"/>
  <c r="V41" i="14"/>
  <c r="T41" i="14"/>
  <c r="R41" i="14"/>
  <c r="P41" i="14"/>
  <c r="N41" i="14"/>
  <c r="H40" i="14"/>
  <c r="J40" i="14"/>
  <c r="W40" i="14"/>
  <c r="X40" i="14"/>
  <c r="V40" i="14"/>
  <c r="T40" i="14"/>
  <c r="R40" i="14"/>
  <c r="P40" i="14"/>
  <c r="N40" i="14"/>
  <c r="H39" i="14"/>
  <c r="J39" i="14"/>
  <c r="W39" i="14"/>
  <c r="X39" i="14"/>
  <c r="V39" i="14"/>
  <c r="T39" i="14"/>
  <c r="R39" i="14"/>
  <c r="P39" i="14"/>
  <c r="N39" i="14"/>
  <c r="H38" i="14"/>
  <c r="J38" i="14"/>
  <c r="W38" i="14"/>
  <c r="X38" i="14"/>
  <c r="V38" i="14"/>
  <c r="T38" i="14"/>
  <c r="R38" i="14"/>
  <c r="P38" i="14"/>
  <c r="N38" i="14"/>
  <c r="H37" i="14"/>
  <c r="J37" i="14"/>
  <c r="W37" i="14"/>
  <c r="X37" i="14"/>
  <c r="V37" i="14"/>
  <c r="T37" i="14"/>
  <c r="R37" i="14"/>
  <c r="P37" i="14"/>
  <c r="N37" i="14"/>
  <c r="H36" i="14"/>
  <c r="J36" i="14"/>
  <c r="W36" i="14"/>
  <c r="X36" i="14"/>
  <c r="V36" i="14"/>
  <c r="T36" i="14"/>
  <c r="R36" i="14"/>
  <c r="P36" i="14"/>
  <c r="N36" i="14"/>
  <c r="H35" i="14"/>
  <c r="J35" i="14"/>
  <c r="W35" i="14"/>
  <c r="X35" i="14"/>
  <c r="V35" i="14"/>
  <c r="T35" i="14"/>
  <c r="R35" i="14"/>
  <c r="P35" i="14"/>
  <c r="N35" i="14"/>
  <c r="H34" i="14"/>
  <c r="J34" i="14"/>
  <c r="W34" i="14"/>
  <c r="X34" i="14"/>
  <c r="V34" i="14"/>
  <c r="T34" i="14"/>
  <c r="R34" i="14"/>
  <c r="P34" i="14"/>
  <c r="N34" i="14"/>
  <c r="H33" i="14"/>
  <c r="J33" i="14"/>
  <c r="W33" i="14"/>
  <c r="X33" i="14"/>
  <c r="V33" i="14"/>
  <c r="T33" i="14"/>
  <c r="R33" i="14"/>
  <c r="P33" i="14"/>
  <c r="N33" i="14"/>
  <c r="H32" i="14"/>
  <c r="J32" i="14"/>
  <c r="W32" i="14"/>
  <c r="X32" i="14"/>
  <c r="V32" i="14"/>
  <c r="T32" i="14"/>
  <c r="R32" i="14"/>
  <c r="P32" i="14"/>
  <c r="N32" i="14"/>
  <c r="H31" i="14"/>
  <c r="J31" i="14"/>
  <c r="W31" i="14"/>
  <c r="X31" i="14"/>
  <c r="V31" i="14"/>
  <c r="T31" i="14"/>
  <c r="R31" i="14"/>
  <c r="P31" i="14"/>
  <c r="N31" i="14"/>
  <c r="H30" i="14"/>
  <c r="J30" i="14"/>
  <c r="W30" i="14"/>
  <c r="X30" i="14"/>
  <c r="V30" i="14"/>
  <c r="T30" i="14"/>
  <c r="R30" i="14"/>
  <c r="P30" i="14"/>
  <c r="N30" i="14"/>
  <c r="H29" i="14"/>
  <c r="J29" i="14"/>
  <c r="W29" i="14"/>
  <c r="X29" i="14"/>
  <c r="V29" i="14"/>
  <c r="T29" i="14"/>
  <c r="R29" i="14"/>
  <c r="P29" i="14"/>
  <c r="N29" i="14"/>
  <c r="H28" i="14"/>
  <c r="J28" i="14"/>
  <c r="W28" i="14"/>
  <c r="X28" i="14"/>
  <c r="V28" i="14"/>
  <c r="T28" i="14"/>
  <c r="R28" i="14"/>
  <c r="P28" i="14"/>
  <c r="N28" i="14"/>
  <c r="H27" i="14"/>
  <c r="J27" i="14"/>
  <c r="W27" i="14"/>
  <c r="X27" i="14"/>
  <c r="V27" i="14"/>
  <c r="T27" i="14"/>
  <c r="R27" i="14"/>
  <c r="P27" i="14"/>
  <c r="N27" i="14"/>
  <c r="H26" i="14"/>
  <c r="J26" i="14"/>
  <c r="W26" i="14"/>
  <c r="X26" i="14"/>
  <c r="V26" i="14"/>
  <c r="T26" i="14"/>
  <c r="R26" i="14"/>
  <c r="P26" i="14"/>
  <c r="N26" i="14"/>
  <c r="H25" i="14"/>
  <c r="J25" i="14"/>
  <c r="W25" i="14"/>
  <c r="X25" i="14"/>
  <c r="V25" i="14"/>
  <c r="T25" i="14"/>
  <c r="R25" i="14"/>
  <c r="P25" i="14"/>
  <c r="N25" i="14"/>
  <c r="H24" i="14"/>
  <c r="J24" i="14"/>
  <c r="W24" i="14"/>
  <c r="X24" i="14"/>
  <c r="V24" i="14"/>
  <c r="T24" i="14"/>
  <c r="R24" i="14"/>
  <c r="P24" i="14"/>
  <c r="N24" i="14"/>
  <c r="H23" i="14"/>
  <c r="J23" i="14"/>
  <c r="W23" i="14"/>
  <c r="X23" i="14"/>
  <c r="V23" i="14"/>
  <c r="T23" i="14"/>
  <c r="R23" i="14"/>
  <c r="P23" i="14"/>
  <c r="N23" i="14"/>
  <c r="H22" i="14"/>
  <c r="J22" i="14"/>
  <c r="W22" i="14"/>
  <c r="X22" i="14"/>
  <c r="V22" i="14"/>
  <c r="T22" i="14"/>
  <c r="R22" i="14"/>
  <c r="P22" i="14"/>
  <c r="N22" i="14"/>
  <c r="H21" i="14"/>
  <c r="J21" i="14"/>
  <c r="W21" i="14"/>
  <c r="X21" i="14"/>
  <c r="V21" i="14"/>
  <c r="T21" i="14"/>
  <c r="R21" i="14"/>
  <c r="P21" i="14"/>
  <c r="N21" i="14"/>
  <c r="H20" i="14"/>
  <c r="J20" i="14"/>
  <c r="W20" i="14"/>
  <c r="X20" i="14"/>
  <c r="V20" i="14"/>
  <c r="T20" i="14"/>
  <c r="R20" i="14"/>
  <c r="P20" i="14"/>
  <c r="N20" i="14"/>
  <c r="H19" i="14"/>
  <c r="J19" i="14"/>
  <c r="W19" i="14"/>
  <c r="X19" i="14"/>
  <c r="V19" i="14"/>
  <c r="T19" i="14"/>
  <c r="R19" i="14"/>
  <c r="P19" i="14"/>
  <c r="N19" i="14"/>
  <c r="H18" i="14"/>
  <c r="J18" i="14"/>
  <c r="W18" i="14"/>
  <c r="X18" i="14"/>
  <c r="V18" i="14"/>
  <c r="T18" i="14"/>
  <c r="R18" i="14"/>
  <c r="P18" i="14"/>
  <c r="N18" i="14"/>
  <c r="H17" i="14"/>
  <c r="J17" i="14"/>
  <c r="W17" i="14"/>
  <c r="X17" i="14"/>
  <c r="V17" i="14"/>
  <c r="T17" i="14"/>
  <c r="R17" i="14"/>
  <c r="P17" i="14"/>
  <c r="N17" i="14"/>
  <c r="H16" i="14"/>
  <c r="J16" i="14"/>
  <c r="W16" i="14"/>
  <c r="X16" i="14"/>
  <c r="V16" i="14"/>
  <c r="T16" i="14"/>
  <c r="R16" i="14"/>
  <c r="P16" i="14"/>
  <c r="N16" i="14"/>
  <c r="H15" i="14"/>
  <c r="J15" i="14"/>
  <c r="W15" i="14"/>
  <c r="X15" i="14"/>
  <c r="V15" i="14"/>
  <c r="T15" i="14"/>
  <c r="R15" i="14"/>
  <c r="P15" i="14"/>
  <c r="N15" i="14"/>
  <c r="H14" i="14"/>
  <c r="J14" i="14"/>
  <c r="W14" i="14"/>
  <c r="X14" i="14"/>
  <c r="V14" i="14"/>
  <c r="T14" i="14"/>
  <c r="R14" i="14"/>
  <c r="P14" i="14"/>
  <c r="N14" i="14"/>
  <c r="H13" i="14"/>
  <c r="J13" i="14"/>
  <c r="W13" i="14"/>
  <c r="X13" i="14"/>
  <c r="V13" i="14"/>
  <c r="T13" i="14"/>
  <c r="R13" i="14"/>
  <c r="P13" i="14"/>
  <c r="N13" i="14"/>
  <c r="H12" i="14"/>
  <c r="J12" i="14"/>
  <c r="W12" i="14"/>
  <c r="X12" i="14"/>
  <c r="V12" i="14"/>
  <c r="T12" i="14"/>
  <c r="R12" i="14"/>
  <c r="P12" i="14"/>
  <c r="N12" i="14"/>
  <c r="H11" i="14"/>
  <c r="J11" i="14"/>
  <c r="W11" i="14"/>
  <c r="X11" i="14"/>
  <c r="V11" i="14"/>
  <c r="T11" i="14"/>
  <c r="R11" i="14"/>
  <c r="P11" i="14"/>
  <c r="N11" i="14"/>
  <c r="X9" i="14"/>
  <c r="W9" i="14"/>
  <c r="V9" i="14"/>
  <c r="U9" i="14"/>
  <c r="T9" i="14"/>
  <c r="S9" i="14"/>
  <c r="R9" i="14"/>
  <c r="Q9" i="14"/>
  <c r="X8" i="14"/>
  <c r="W8" i="14"/>
  <c r="O21" i="20"/>
  <c r="V8" i="14"/>
  <c r="U8" i="14"/>
  <c r="M21" i="20"/>
  <c r="O96" i="8"/>
  <c r="T8" i="14"/>
  <c r="S8" i="14"/>
  <c r="K21" i="20"/>
  <c r="R8" i="14"/>
  <c r="Q8" i="14"/>
  <c r="I21" i="20"/>
  <c r="I96" i="8"/>
  <c r="F20" i="5"/>
  <c r="F21" i="5"/>
  <c r="F24" i="5"/>
  <c r="F38" i="8"/>
  <c r="C14" i="19"/>
  <c r="A26" i="22"/>
  <c r="C21" i="21"/>
  <c r="C113" i="8"/>
  <c r="C9" i="21"/>
  <c r="C101" i="8"/>
  <c r="C20" i="20"/>
  <c r="C95" i="8"/>
  <c r="C17" i="20"/>
  <c r="C92" i="8"/>
  <c r="C11" i="20"/>
  <c r="C86" i="8"/>
  <c r="C9" i="20"/>
  <c r="C84" i="8"/>
  <c r="C10" i="19"/>
  <c r="C66" i="8"/>
  <c r="C23" i="19"/>
  <c r="C79" i="8"/>
  <c r="C19" i="19"/>
  <c r="C75" i="8"/>
  <c r="C8" i="19"/>
  <c r="C64" i="8"/>
  <c r="C15" i="18"/>
  <c r="C53" i="8"/>
  <c r="C7" i="18"/>
  <c r="C45" i="8"/>
  <c r="C19" i="5"/>
  <c r="C33" i="8"/>
  <c r="C14" i="5"/>
  <c r="C28" i="8"/>
  <c r="C6" i="5"/>
  <c r="C20" i="8"/>
  <c r="U208" i="12"/>
  <c r="U207" i="12"/>
  <c r="U206" i="12"/>
  <c r="U205" i="12"/>
  <c r="U204" i="12"/>
  <c r="U203" i="12"/>
  <c r="U202" i="12"/>
  <c r="U201" i="12"/>
  <c r="U200" i="12"/>
  <c r="U199" i="12"/>
  <c r="U198" i="12"/>
  <c r="U197" i="12"/>
  <c r="U196" i="12"/>
  <c r="U195" i="12"/>
  <c r="U194" i="12"/>
  <c r="U193" i="12"/>
  <c r="U192" i="12"/>
  <c r="U191" i="12"/>
  <c r="U190" i="12"/>
  <c r="U189" i="12"/>
  <c r="U188" i="12"/>
  <c r="U187" i="12"/>
  <c r="U186" i="12"/>
  <c r="U185" i="12"/>
  <c r="U184" i="12"/>
  <c r="U183" i="12"/>
  <c r="U182" i="12"/>
  <c r="U181" i="12"/>
  <c r="U180" i="12"/>
  <c r="U179" i="12"/>
  <c r="U178" i="12"/>
  <c r="U177" i="12"/>
  <c r="U176" i="12"/>
  <c r="U175" i="12"/>
  <c r="U174" i="12"/>
  <c r="U173" i="12"/>
  <c r="U172" i="12"/>
  <c r="U171" i="12"/>
  <c r="U170" i="12"/>
  <c r="U169" i="12"/>
  <c r="U168" i="12"/>
  <c r="U167" i="12"/>
  <c r="U166" i="12"/>
  <c r="U165" i="12"/>
  <c r="U164" i="12"/>
  <c r="U163" i="12"/>
  <c r="U162" i="12"/>
  <c r="U161" i="12"/>
  <c r="U160" i="12"/>
  <c r="U159" i="12"/>
  <c r="U158" i="12"/>
  <c r="U157" i="12"/>
  <c r="U156" i="12"/>
  <c r="U155" i="12"/>
  <c r="U154" i="12"/>
  <c r="U153" i="12"/>
  <c r="U152" i="12"/>
  <c r="U151" i="12"/>
  <c r="U150" i="12"/>
  <c r="U149" i="12"/>
  <c r="U148" i="12"/>
  <c r="U147" i="12"/>
  <c r="U146" i="12"/>
  <c r="U145" i="12"/>
  <c r="U144" i="12"/>
  <c r="U143" i="12"/>
  <c r="U142" i="12"/>
  <c r="U141" i="12"/>
  <c r="U140" i="12"/>
  <c r="U139" i="12"/>
  <c r="U138" i="12"/>
  <c r="U137" i="12"/>
  <c r="U136" i="12"/>
  <c r="U135" i="12"/>
  <c r="U134" i="12"/>
  <c r="U133" i="12"/>
  <c r="U132" i="12"/>
  <c r="U131" i="12"/>
  <c r="U130" i="12"/>
  <c r="U129" i="12"/>
  <c r="U128" i="12"/>
  <c r="U127" i="12"/>
  <c r="U126" i="12"/>
  <c r="U125" i="12"/>
  <c r="U124" i="12"/>
  <c r="U123" i="12"/>
  <c r="U122" i="12"/>
  <c r="U121" i="12"/>
  <c r="U120" i="12"/>
  <c r="U119" i="12"/>
  <c r="U118" i="12"/>
  <c r="U117" i="12"/>
  <c r="U116" i="12"/>
  <c r="U115" i="12"/>
  <c r="U114" i="12"/>
  <c r="U113" i="12"/>
  <c r="U112" i="12"/>
  <c r="U111" i="12"/>
  <c r="U110" i="12"/>
  <c r="U109" i="12"/>
  <c r="U108" i="12"/>
  <c r="U107" i="12"/>
  <c r="U106" i="12"/>
  <c r="U105" i="12"/>
  <c r="U104" i="12"/>
  <c r="U103" i="12"/>
  <c r="U102" i="12"/>
  <c r="U101" i="12"/>
  <c r="U100" i="12"/>
  <c r="U99" i="12"/>
  <c r="U98" i="12"/>
  <c r="U97" i="12"/>
  <c r="U96" i="12"/>
  <c r="U95" i="12"/>
  <c r="U94" i="12"/>
  <c r="U93" i="12"/>
  <c r="U92" i="12"/>
  <c r="U91" i="12"/>
  <c r="U90" i="12"/>
  <c r="U89" i="12"/>
  <c r="U88" i="12"/>
  <c r="U87" i="12"/>
  <c r="U86" i="12"/>
  <c r="U85" i="12"/>
  <c r="U84" i="12"/>
  <c r="U83" i="12"/>
  <c r="U82" i="12"/>
  <c r="U81" i="12"/>
  <c r="U80" i="12"/>
  <c r="U79" i="12"/>
  <c r="U78" i="12"/>
  <c r="U77" i="12"/>
  <c r="U76" i="12"/>
  <c r="U75" i="12"/>
  <c r="U74" i="12"/>
  <c r="U73" i="12"/>
  <c r="U72" i="12"/>
  <c r="U71" i="12"/>
  <c r="U70" i="12"/>
  <c r="U69" i="12"/>
  <c r="U68" i="12"/>
  <c r="U67" i="12"/>
  <c r="U66" i="12"/>
  <c r="U65" i="12"/>
  <c r="U64" i="12"/>
  <c r="U63" i="12"/>
  <c r="U62" i="12"/>
  <c r="U61" i="12"/>
  <c r="U60" i="12"/>
  <c r="U59" i="12"/>
  <c r="U58" i="12"/>
  <c r="U57" i="12"/>
  <c r="U56" i="12"/>
  <c r="U55" i="12"/>
  <c r="U54" i="12"/>
  <c r="U53" i="12"/>
  <c r="U52" i="12"/>
  <c r="U51" i="12"/>
  <c r="U50" i="12"/>
  <c r="U49" i="12"/>
  <c r="U48" i="12"/>
  <c r="U47" i="12"/>
  <c r="U46" i="12"/>
  <c r="U45" i="12"/>
  <c r="U44" i="12"/>
  <c r="U43" i="12"/>
  <c r="U42" i="12"/>
  <c r="U41" i="12"/>
  <c r="U40" i="12"/>
  <c r="U39" i="12"/>
  <c r="U38" i="12"/>
  <c r="U37" i="12"/>
  <c r="U36" i="12"/>
  <c r="U35" i="12"/>
  <c r="U34" i="12"/>
  <c r="U33" i="12"/>
  <c r="U32" i="12"/>
  <c r="U31" i="12"/>
  <c r="U30" i="12"/>
  <c r="U29" i="12"/>
  <c r="U28" i="12"/>
  <c r="U27" i="12"/>
  <c r="U26" i="12"/>
  <c r="U25" i="12"/>
  <c r="U24" i="12"/>
  <c r="U23" i="12"/>
  <c r="U22" i="12"/>
  <c r="U21" i="12"/>
  <c r="U20" i="12"/>
  <c r="U19" i="12"/>
  <c r="U18" i="12"/>
  <c r="U17" i="12"/>
  <c r="U16" i="12"/>
  <c r="U15" i="12"/>
  <c r="U14" i="12"/>
  <c r="U13" i="12"/>
  <c r="U12" i="12"/>
  <c r="U11" i="12"/>
  <c r="U10" i="12"/>
  <c r="U9" i="12"/>
  <c r="U8" i="12"/>
  <c r="C9" i="8"/>
  <c r="B1" i="22"/>
  <c r="C1" i="23"/>
  <c r="J4" i="23"/>
  <c r="J3" i="23"/>
  <c r="J14" i="23"/>
  <c r="AC2008" i="16"/>
  <c r="AC2007" i="16"/>
  <c r="AC2006" i="16"/>
  <c r="AC2005" i="16"/>
  <c r="AC2004" i="16"/>
  <c r="AC2003" i="16"/>
  <c r="AC2002" i="16"/>
  <c r="AC2001" i="16"/>
  <c r="AC2000" i="16"/>
  <c r="AC1999" i="16"/>
  <c r="AC1998" i="16"/>
  <c r="AC1997" i="16"/>
  <c r="AC1996" i="16"/>
  <c r="AC1995" i="16"/>
  <c r="AC1994" i="16"/>
  <c r="AC1993" i="16"/>
  <c r="AC1992" i="16"/>
  <c r="AC1991" i="16"/>
  <c r="AC1990" i="16"/>
  <c r="AC1989" i="16"/>
  <c r="AC1988" i="16"/>
  <c r="AC1987" i="16"/>
  <c r="AC1986" i="16"/>
  <c r="AC1985" i="16"/>
  <c r="AC1984" i="16"/>
  <c r="AC1983" i="16"/>
  <c r="AC1982" i="16"/>
  <c r="AC1981" i="16"/>
  <c r="AC1980" i="16"/>
  <c r="AC1979" i="16"/>
  <c r="AC1978" i="16"/>
  <c r="AC1977" i="16"/>
  <c r="AC1976" i="16"/>
  <c r="AC1975" i="16"/>
  <c r="AC1974" i="16"/>
  <c r="AC1973" i="16"/>
  <c r="AC1972" i="16"/>
  <c r="AC1971" i="16"/>
  <c r="AC1970" i="16"/>
  <c r="AC1969" i="16"/>
  <c r="AC1968" i="16"/>
  <c r="AC1967" i="16"/>
  <c r="AC1966" i="16"/>
  <c r="AC1965" i="16"/>
  <c r="AC1964" i="16"/>
  <c r="AC1963" i="16"/>
  <c r="AC1962" i="16"/>
  <c r="AC1961" i="16"/>
  <c r="AC1960" i="16"/>
  <c r="AC1959" i="16"/>
  <c r="AC1958" i="16"/>
  <c r="AC1957" i="16"/>
  <c r="AC1956" i="16"/>
  <c r="AC1955" i="16"/>
  <c r="AC1954" i="16"/>
  <c r="AC1953" i="16"/>
  <c r="AC1952" i="16"/>
  <c r="AC1951" i="16"/>
  <c r="AC1950" i="16"/>
  <c r="AC1949" i="16"/>
  <c r="AC1948" i="16"/>
  <c r="AC1947" i="16"/>
  <c r="AC1946" i="16"/>
  <c r="AC1945" i="16"/>
  <c r="AC1944" i="16"/>
  <c r="AC1943" i="16"/>
  <c r="AC1942" i="16"/>
  <c r="AC1941" i="16"/>
  <c r="AC1940" i="16"/>
  <c r="AC1939" i="16"/>
  <c r="AC1938" i="16"/>
  <c r="AC1937" i="16"/>
  <c r="AC1936" i="16"/>
  <c r="AC1935" i="16"/>
  <c r="AC1934" i="16"/>
  <c r="AC1933" i="16"/>
  <c r="AC1932" i="16"/>
  <c r="AC1931" i="16"/>
  <c r="AC1930" i="16"/>
  <c r="AC1929" i="16"/>
  <c r="AC1928" i="16"/>
  <c r="AC1927" i="16"/>
  <c r="AC1926" i="16"/>
  <c r="AC1925" i="16"/>
  <c r="AC1924" i="16"/>
  <c r="AC1923" i="16"/>
  <c r="AC1922" i="16"/>
  <c r="AC1921" i="16"/>
  <c r="AC1920" i="16"/>
  <c r="AC1919" i="16"/>
  <c r="AC1918" i="16"/>
  <c r="AC1917" i="16"/>
  <c r="AC1916" i="16"/>
  <c r="AC1915" i="16"/>
  <c r="AC1914" i="16"/>
  <c r="AC1913" i="16"/>
  <c r="AC1912" i="16"/>
  <c r="AC1911" i="16"/>
  <c r="AC1910" i="16"/>
  <c r="AC1909" i="16"/>
  <c r="AC1908" i="16"/>
  <c r="AC1907" i="16"/>
  <c r="AC1906" i="16"/>
  <c r="AC1905" i="16"/>
  <c r="AC1904" i="16"/>
  <c r="AC1903" i="16"/>
  <c r="AC1902" i="16"/>
  <c r="AC1901" i="16"/>
  <c r="AC1900" i="16"/>
  <c r="AC1899" i="16"/>
  <c r="AC1898" i="16"/>
  <c r="AC1897" i="16"/>
  <c r="AC1896" i="16"/>
  <c r="AC1895" i="16"/>
  <c r="AC1894" i="16"/>
  <c r="AC1893" i="16"/>
  <c r="AC1892" i="16"/>
  <c r="AC1891" i="16"/>
  <c r="AC1890" i="16"/>
  <c r="AC1889" i="16"/>
  <c r="AC1888" i="16"/>
  <c r="AC1887" i="16"/>
  <c r="AC1886" i="16"/>
  <c r="AC1885" i="16"/>
  <c r="AC1884" i="16"/>
  <c r="AC1883" i="16"/>
  <c r="AC1882" i="16"/>
  <c r="AC1881" i="16"/>
  <c r="AC1880" i="16"/>
  <c r="AC1879" i="16"/>
  <c r="AC1878" i="16"/>
  <c r="AC1877" i="16"/>
  <c r="AC1876" i="16"/>
  <c r="AC1875" i="16"/>
  <c r="AC1874" i="16"/>
  <c r="AC1873" i="16"/>
  <c r="AC1872" i="16"/>
  <c r="AC1871" i="16"/>
  <c r="AC1870" i="16"/>
  <c r="AC1869" i="16"/>
  <c r="AC1868" i="16"/>
  <c r="AC1867" i="16"/>
  <c r="AC1866" i="16"/>
  <c r="AC1865" i="16"/>
  <c r="AC1864" i="16"/>
  <c r="AC1863" i="16"/>
  <c r="AC1862" i="16"/>
  <c r="AC1861" i="16"/>
  <c r="AC1860" i="16"/>
  <c r="AC1859" i="16"/>
  <c r="AC1858" i="16"/>
  <c r="AC1857" i="16"/>
  <c r="AC1856" i="16"/>
  <c r="AC1855" i="16"/>
  <c r="AC1854" i="16"/>
  <c r="AC1853" i="16"/>
  <c r="AC1852" i="16"/>
  <c r="AC1851" i="16"/>
  <c r="AC1850" i="16"/>
  <c r="AC1849" i="16"/>
  <c r="AC1848" i="16"/>
  <c r="AC1847" i="16"/>
  <c r="AC1846" i="16"/>
  <c r="AC1845" i="16"/>
  <c r="AC1844" i="16"/>
  <c r="AC1843" i="16"/>
  <c r="AC1842" i="16"/>
  <c r="AC1841" i="16"/>
  <c r="AC1840" i="16"/>
  <c r="AC1839" i="16"/>
  <c r="AC1838" i="16"/>
  <c r="AC1837" i="16"/>
  <c r="AC1836" i="16"/>
  <c r="AC1835" i="16"/>
  <c r="AC1834" i="16"/>
  <c r="AC1833" i="16"/>
  <c r="AC1832" i="16"/>
  <c r="AC1831" i="16"/>
  <c r="AC1830" i="16"/>
  <c r="AC1829" i="16"/>
  <c r="AC1828" i="16"/>
  <c r="AC1827" i="16"/>
  <c r="AC1826" i="16"/>
  <c r="AC1825" i="16"/>
  <c r="AC1824" i="16"/>
  <c r="AC1823" i="16"/>
  <c r="AC1822" i="16"/>
  <c r="AC1821" i="16"/>
  <c r="AC1820" i="16"/>
  <c r="AC1819" i="16"/>
  <c r="AC1818" i="16"/>
  <c r="AC1817" i="16"/>
  <c r="AC1816" i="16"/>
  <c r="AC1815" i="16"/>
  <c r="AC1814" i="16"/>
  <c r="AC1813" i="16"/>
  <c r="AC1812" i="16"/>
  <c r="AC1811" i="16"/>
  <c r="AC1810" i="16"/>
  <c r="AC1809" i="16"/>
  <c r="AC1808" i="16"/>
  <c r="AC1807" i="16"/>
  <c r="AC1806" i="16"/>
  <c r="AC1805" i="16"/>
  <c r="AC1804" i="16"/>
  <c r="AC1803" i="16"/>
  <c r="AC1802" i="16"/>
  <c r="AC1801" i="16"/>
  <c r="AC1800" i="16"/>
  <c r="AC1799" i="16"/>
  <c r="AC1798" i="16"/>
  <c r="AC1797" i="16"/>
  <c r="AC1796" i="16"/>
  <c r="AC1795" i="16"/>
  <c r="AC1794" i="16"/>
  <c r="AC1793" i="16"/>
  <c r="AC1792" i="16"/>
  <c r="AC1791" i="16"/>
  <c r="AC1790" i="16"/>
  <c r="AC1789" i="16"/>
  <c r="AC1788" i="16"/>
  <c r="AC1787" i="16"/>
  <c r="AC1786" i="16"/>
  <c r="AC1785" i="16"/>
  <c r="AC1784" i="16"/>
  <c r="AC1783" i="16"/>
  <c r="AC1782" i="16"/>
  <c r="AC1781" i="16"/>
  <c r="AC1780" i="16"/>
  <c r="AC1779" i="16"/>
  <c r="AC1778" i="16"/>
  <c r="AC1777" i="16"/>
  <c r="AC1776" i="16"/>
  <c r="AC1775" i="16"/>
  <c r="AC1774" i="16"/>
  <c r="AC1773" i="16"/>
  <c r="AC1772" i="16"/>
  <c r="AC1771" i="16"/>
  <c r="AC1770" i="16"/>
  <c r="AC1769" i="16"/>
  <c r="AC1768" i="16"/>
  <c r="AC1767" i="16"/>
  <c r="AC1766" i="16"/>
  <c r="AC1765" i="16"/>
  <c r="AC1764" i="16"/>
  <c r="AC1763" i="16"/>
  <c r="AC1762" i="16"/>
  <c r="AC1761" i="16"/>
  <c r="AC1760" i="16"/>
  <c r="AC1759" i="16"/>
  <c r="AC1758" i="16"/>
  <c r="AC1757" i="16"/>
  <c r="AC1756" i="16"/>
  <c r="AC1755" i="16"/>
  <c r="AC1754" i="16"/>
  <c r="AC1753" i="16"/>
  <c r="AC1752" i="16"/>
  <c r="AC1751" i="16"/>
  <c r="AC1750" i="16"/>
  <c r="AC1749" i="16"/>
  <c r="AC1748" i="16"/>
  <c r="AC1747" i="16"/>
  <c r="AC1746" i="16"/>
  <c r="AC1745" i="16"/>
  <c r="AC1744" i="16"/>
  <c r="AC1743" i="16"/>
  <c r="AC1742" i="16"/>
  <c r="AC1741" i="16"/>
  <c r="AC1740" i="16"/>
  <c r="AC1739" i="16"/>
  <c r="AC1738" i="16"/>
  <c r="AC1737" i="16"/>
  <c r="AC1736" i="16"/>
  <c r="AC1735" i="16"/>
  <c r="AC1734" i="16"/>
  <c r="AC1733" i="16"/>
  <c r="AC1732" i="16"/>
  <c r="AC1731" i="16"/>
  <c r="AC1730" i="16"/>
  <c r="AC1729" i="16"/>
  <c r="AC1728" i="16"/>
  <c r="AC1727" i="16"/>
  <c r="AC1726" i="16"/>
  <c r="AC1725" i="16"/>
  <c r="AC1724" i="16"/>
  <c r="AC1723" i="16"/>
  <c r="AC1722" i="16"/>
  <c r="AC1721" i="16"/>
  <c r="AC1720" i="16"/>
  <c r="AC1719" i="16"/>
  <c r="AC1718" i="16"/>
  <c r="AC1717" i="16"/>
  <c r="AC1716" i="16"/>
  <c r="AC1715" i="16"/>
  <c r="AC1714" i="16"/>
  <c r="AC1713" i="16"/>
  <c r="AC1712" i="16"/>
  <c r="AC1711" i="16"/>
  <c r="AC1710" i="16"/>
  <c r="AC1709" i="16"/>
  <c r="AC1708" i="16"/>
  <c r="AC1707" i="16"/>
  <c r="AC1706" i="16"/>
  <c r="AC1705" i="16"/>
  <c r="AC1704" i="16"/>
  <c r="AC1703" i="16"/>
  <c r="AC1702" i="16"/>
  <c r="AC1701" i="16"/>
  <c r="AC1700" i="16"/>
  <c r="AC1699" i="16"/>
  <c r="AC1698" i="16"/>
  <c r="AC1697" i="16"/>
  <c r="AC1696" i="16"/>
  <c r="AC1695" i="16"/>
  <c r="AC1694" i="16"/>
  <c r="AC1693" i="16"/>
  <c r="AC1692" i="16"/>
  <c r="AC1691" i="16"/>
  <c r="AC1690" i="16"/>
  <c r="AC1689" i="16"/>
  <c r="AC1688" i="16"/>
  <c r="AC1687" i="16"/>
  <c r="AC1686" i="16"/>
  <c r="AC1685" i="16"/>
  <c r="AC1684" i="16"/>
  <c r="AC1683" i="16"/>
  <c r="AC1682" i="16"/>
  <c r="AC1681" i="16"/>
  <c r="AC1680" i="16"/>
  <c r="AC1679" i="16"/>
  <c r="AC1678" i="16"/>
  <c r="AC1677" i="16"/>
  <c r="AC1676" i="16"/>
  <c r="AC1675" i="16"/>
  <c r="AC1674" i="16"/>
  <c r="AC1673" i="16"/>
  <c r="AC1672" i="16"/>
  <c r="AC1671" i="16"/>
  <c r="AC1670" i="16"/>
  <c r="AC1669" i="16"/>
  <c r="AC1668" i="16"/>
  <c r="AC1667" i="16"/>
  <c r="AC1666" i="16"/>
  <c r="AC1665" i="16"/>
  <c r="AC1664" i="16"/>
  <c r="AC1663" i="16"/>
  <c r="AC1662" i="16"/>
  <c r="AC1661" i="16"/>
  <c r="AC1660" i="16"/>
  <c r="AC1659" i="16"/>
  <c r="AC1658" i="16"/>
  <c r="AC1657" i="16"/>
  <c r="AC1656" i="16"/>
  <c r="AC1655" i="16"/>
  <c r="AC1654" i="16"/>
  <c r="AC1653" i="16"/>
  <c r="AC1652" i="16"/>
  <c r="AC1651" i="16"/>
  <c r="AC1650" i="16"/>
  <c r="AC1649" i="16"/>
  <c r="AC1648" i="16"/>
  <c r="AC1647" i="16"/>
  <c r="AC1646" i="16"/>
  <c r="AC1645" i="16"/>
  <c r="AC1644" i="16"/>
  <c r="AC1643" i="16"/>
  <c r="AC1642" i="16"/>
  <c r="AC1641" i="16"/>
  <c r="AC1640" i="16"/>
  <c r="AC1639" i="16"/>
  <c r="AC1638" i="16"/>
  <c r="AC1637" i="16"/>
  <c r="AC1636" i="16"/>
  <c r="AC1635" i="16"/>
  <c r="AC1634" i="16"/>
  <c r="AC1633" i="16"/>
  <c r="AC1632" i="16"/>
  <c r="AC1631" i="16"/>
  <c r="AC1630" i="16"/>
  <c r="AC1629" i="16"/>
  <c r="AC1628" i="16"/>
  <c r="AC1627" i="16"/>
  <c r="AC1626" i="16"/>
  <c r="AC1625" i="16"/>
  <c r="AC1624" i="16"/>
  <c r="AC1623" i="16"/>
  <c r="AC1622" i="16"/>
  <c r="AC1621" i="16"/>
  <c r="AC1620" i="16"/>
  <c r="AC1619" i="16"/>
  <c r="AC1618" i="16"/>
  <c r="AC1617" i="16"/>
  <c r="AC1616" i="16"/>
  <c r="AC1615" i="16"/>
  <c r="AC1614" i="16"/>
  <c r="AC1613" i="16"/>
  <c r="AC1612" i="16"/>
  <c r="AC1611" i="16"/>
  <c r="AC1610" i="16"/>
  <c r="AC1609" i="16"/>
  <c r="AC1608" i="16"/>
  <c r="AC1607" i="16"/>
  <c r="AC1606" i="16"/>
  <c r="AC1605" i="16"/>
  <c r="AC1604" i="16"/>
  <c r="AC1603" i="16"/>
  <c r="AC1602" i="16"/>
  <c r="AC1601" i="16"/>
  <c r="AC1600" i="16"/>
  <c r="AC1599" i="16"/>
  <c r="AC1598" i="16"/>
  <c r="AC1597" i="16"/>
  <c r="AC1596" i="16"/>
  <c r="AC1595" i="16"/>
  <c r="AC1594" i="16"/>
  <c r="AC1593" i="16"/>
  <c r="AC1592" i="16"/>
  <c r="AC1591" i="16"/>
  <c r="AC1590" i="16"/>
  <c r="AC1589" i="16"/>
  <c r="AC1588" i="16"/>
  <c r="AC1587" i="16"/>
  <c r="AC1586" i="16"/>
  <c r="AC1585" i="16"/>
  <c r="AC1584" i="16"/>
  <c r="AC1583" i="16"/>
  <c r="AC1582" i="16"/>
  <c r="AC1581" i="16"/>
  <c r="AC1580" i="16"/>
  <c r="AC1579" i="16"/>
  <c r="AC1578" i="16"/>
  <c r="AC1577" i="16"/>
  <c r="AC1576" i="16"/>
  <c r="AC1575" i="16"/>
  <c r="AC1574" i="16"/>
  <c r="AC1573" i="16"/>
  <c r="AC1572" i="16"/>
  <c r="AC1571" i="16"/>
  <c r="AC1570" i="16"/>
  <c r="AC1569" i="16"/>
  <c r="AC1568" i="16"/>
  <c r="AC1567" i="16"/>
  <c r="AC1566" i="16"/>
  <c r="AC1565" i="16"/>
  <c r="AC1564" i="16"/>
  <c r="AC1563" i="16"/>
  <c r="AC1562" i="16"/>
  <c r="AC1561" i="16"/>
  <c r="AC1560" i="16"/>
  <c r="AC1559" i="16"/>
  <c r="AC1558" i="16"/>
  <c r="AC1557" i="16"/>
  <c r="AC1556" i="16"/>
  <c r="AC1555" i="16"/>
  <c r="AC1554" i="16"/>
  <c r="AC1553" i="16"/>
  <c r="AC1552" i="16"/>
  <c r="AC1551" i="16"/>
  <c r="AC1550" i="16"/>
  <c r="AC1549" i="16"/>
  <c r="AC1548" i="16"/>
  <c r="AC1547" i="16"/>
  <c r="AC1546" i="16"/>
  <c r="AC1545" i="16"/>
  <c r="AC1544" i="16"/>
  <c r="AC1543" i="16"/>
  <c r="AC1542" i="16"/>
  <c r="AC1541" i="16"/>
  <c r="AC1540" i="16"/>
  <c r="AC1539" i="16"/>
  <c r="AC1538" i="16"/>
  <c r="AC1537" i="16"/>
  <c r="AC1536" i="16"/>
  <c r="AC1535" i="16"/>
  <c r="AC1534" i="16"/>
  <c r="AC1533" i="16"/>
  <c r="AC1532" i="16"/>
  <c r="AC1531" i="16"/>
  <c r="AC1530" i="16"/>
  <c r="AC1529" i="16"/>
  <c r="AC1528" i="16"/>
  <c r="AC1527" i="16"/>
  <c r="AC1526" i="16"/>
  <c r="AC1525" i="16"/>
  <c r="AC1524" i="16"/>
  <c r="AC1523" i="16"/>
  <c r="AC1522" i="16"/>
  <c r="AC1521" i="16"/>
  <c r="AC1520" i="16"/>
  <c r="AC1519" i="16"/>
  <c r="AC1518" i="16"/>
  <c r="AC1517" i="16"/>
  <c r="AC1516" i="16"/>
  <c r="AC1515" i="16"/>
  <c r="AC1514" i="16"/>
  <c r="AC1513" i="16"/>
  <c r="AC1512" i="16"/>
  <c r="AC1511" i="16"/>
  <c r="AC1510" i="16"/>
  <c r="AC1509" i="16"/>
  <c r="AC1508" i="16"/>
  <c r="AC1507" i="16"/>
  <c r="AC1506" i="16"/>
  <c r="AC1505" i="16"/>
  <c r="AC1504" i="16"/>
  <c r="AC1503" i="16"/>
  <c r="AC1502" i="16"/>
  <c r="AC1501" i="16"/>
  <c r="AC1500" i="16"/>
  <c r="AC1499" i="16"/>
  <c r="AC1498" i="16"/>
  <c r="AC1497" i="16"/>
  <c r="AC1496" i="16"/>
  <c r="AC1495" i="16"/>
  <c r="AC1494" i="16"/>
  <c r="AC1493" i="16"/>
  <c r="AC1492" i="16"/>
  <c r="AC1491" i="16"/>
  <c r="AC1490" i="16"/>
  <c r="AC1489" i="16"/>
  <c r="AC1488" i="16"/>
  <c r="AC1487" i="16"/>
  <c r="AC1486" i="16"/>
  <c r="AC1485" i="16"/>
  <c r="AC1484" i="16"/>
  <c r="AC1483" i="16"/>
  <c r="AC1482" i="16"/>
  <c r="AC1481" i="16"/>
  <c r="AC1480" i="16"/>
  <c r="AC1479" i="16"/>
  <c r="AC1478" i="16"/>
  <c r="AC1477" i="16"/>
  <c r="AC1476" i="16"/>
  <c r="AC1475" i="16"/>
  <c r="AC1474" i="16"/>
  <c r="AC1473" i="16"/>
  <c r="AC1472" i="16"/>
  <c r="AC1471" i="16"/>
  <c r="AC1470" i="16"/>
  <c r="AC1469" i="16"/>
  <c r="AC1468" i="16"/>
  <c r="AC1467" i="16"/>
  <c r="AC1466" i="16"/>
  <c r="AC1465" i="16"/>
  <c r="AC1464" i="16"/>
  <c r="AC1463" i="16"/>
  <c r="AC1462" i="16"/>
  <c r="AC1461" i="16"/>
  <c r="AC1460" i="16"/>
  <c r="AC1459" i="16"/>
  <c r="AC1458" i="16"/>
  <c r="AC1457" i="16"/>
  <c r="AC1456" i="16"/>
  <c r="AC1455" i="16"/>
  <c r="AC1454" i="16"/>
  <c r="AC1453" i="16"/>
  <c r="AC1452" i="16"/>
  <c r="AC1451" i="16"/>
  <c r="AC1450" i="16"/>
  <c r="AC1449" i="16"/>
  <c r="AC1448" i="16"/>
  <c r="AC1447" i="16"/>
  <c r="AC1446" i="16"/>
  <c r="AC1445" i="16"/>
  <c r="AC1444" i="16"/>
  <c r="AC1443" i="16"/>
  <c r="AC1442" i="16"/>
  <c r="AC1441" i="16"/>
  <c r="AC1440" i="16"/>
  <c r="AC1439" i="16"/>
  <c r="AC1438" i="16"/>
  <c r="AC1437" i="16"/>
  <c r="AC1436" i="16"/>
  <c r="AC1435" i="16"/>
  <c r="AC1434" i="16"/>
  <c r="AC1433" i="16"/>
  <c r="AC1432" i="16"/>
  <c r="AC1431" i="16"/>
  <c r="AC1430" i="16"/>
  <c r="AC1429" i="16"/>
  <c r="AC1428" i="16"/>
  <c r="AC1427" i="16"/>
  <c r="AC1426" i="16"/>
  <c r="AC1425" i="16"/>
  <c r="AC1424" i="16"/>
  <c r="AC1423" i="16"/>
  <c r="AC1422" i="16"/>
  <c r="AC1421" i="16"/>
  <c r="AC1420" i="16"/>
  <c r="AC1419" i="16"/>
  <c r="AC1418" i="16"/>
  <c r="AC1417" i="16"/>
  <c r="AC1416" i="16"/>
  <c r="AC1415" i="16"/>
  <c r="AC1414" i="16"/>
  <c r="AC1413" i="16"/>
  <c r="AC1412" i="16"/>
  <c r="AC1411" i="16"/>
  <c r="AC1410" i="16"/>
  <c r="AC1409" i="16"/>
  <c r="AC1408" i="16"/>
  <c r="AC1407" i="16"/>
  <c r="AC1406" i="16"/>
  <c r="AC1405" i="16"/>
  <c r="AC1404" i="16"/>
  <c r="AC1403" i="16"/>
  <c r="AC1402" i="16"/>
  <c r="AC1401" i="16"/>
  <c r="AC1400" i="16"/>
  <c r="AC1399" i="16"/>
  <c r="AC1398" i="16"/>
  <c r="AC1397" i="16"/>
  <c r="AC1396" i="16"/>
  <c r="AC1395" i="16"/>
  <c r="AC1394" i="16"/>
  <c r="AC1393" i="16"/>
  <c r="AC1392" i="16"/>
  <c r="AC1391" i="16"/>
  <c r="AC1390" i="16"/>
  <c r="AC1389" i="16"/>
  <c r="AC1388" i="16"/>
  <c r="AC1387" i="16"/>
  <c r="AC1386" i="16"/>
  <c r="AC1385" i="16"/>
  <c r="AC1384" i="16"/>
  <c r="AC1383" i="16"/>
  <c r="AC1382" i="16"/>
  <c r="AC1381" i="16"/>
  <c r="AC1380" i="16"/>
  <c r="AC1379" i="16"/>
  <c r="AC1378" i="16"/>
  <c r="AC1377" i="16"/>
  <c r="AC1376" i="16"/>
  <c r="AC1375" i="16"/>
  <c r="AC1374" i="16"/>
  <c r="AC1373" i="16"/>
  <c r="AC1372" i="16"/>
  <c r="AC1371" i="16"/>
  <c r="AC1370" i="16"/>
  <c r="AC1369" i="16"/>
  <c r="AC1368" i="16"/>
  <c r="AC1367" i="16"/>
  <c r="AC1366" i="16"/>
  <c r="AC1365" i="16"/>
  <c r="AC1364" i="16"/>
  <c r="AC1363" i="16"/>
  <c r="AC1362" i="16"/>
  <c r="AC1361" i="16"/>
  <c r="AC1360" i="16"/>
  <c r="AC1359" i="16"/>
  <c r="AC1358" i="16"/>
  <c r="AC1357" i="16"/>
  <c r="AC1356" i="16"/>
  <c r="AC1355" i="16"/>
  <c r="AC1354" i="16"/>
  <c r="AC1353" i="16"/>
  <c r="AC1352" i="16"/>
  <c r="AC1351" i="16"/>
  <c r="AC1350" i="16"/>
  <c r="AC1349" i="16"/>
  <c r="AC1348" i="16"/>
  <c r="AC1347" i="16"/>
  <c r="AC1346" i="16"/>
  <c r="AC1345" i="16"/>
  <c r="AC1344" i="16"/>
  <c r="AC1343" i="16"/>
  <c r="AC1342" i="16"/>
  <c r="AC1341" i="16"/>
  <c r="AC1340" i="16"/>
  <c r="AC1339" i="16"/>
  <c r="AC1338" i="16"/>
  <c r="AC1337" i="16"/>
  <c r="AC1336" i="16"/>
  <c r="AC1335" i="16"/>
  <c r="AC1334" i="16"/>
  <c r="AC1333" i="16"/>
  <c r="AC1332" i="16"/>
  <c r="AC1331" i="16"/>
  <c r="AC1330" i="16"/>
  <c r="AC1329" i="16"/>
  <c r="AC1328" i="16"/>
  <c r="AC1327" i="16"/>
  <c r="AC1326" i="16"/>
  <c r="AC1325" i="16"/>
  <c r="AC1324" i="16"/>
  <c r="AC1323" i="16"/>
  <c r="AC1322" i="16"/>
  <c r="AC1321" i="16"/>
  <c r="AC1320" i="16"/>
  <c r="AC1319" i="16"/>
  <c r="AC1318" i="16"/>
  <c r="AC1317" i="16"/>
  <c r="AC1316" i="16"/>
  <c r="AC1315" i="16"/>
  <c r="AC1314" i="16"/>
  <c r="AC1313" i="16"/>
  <c r="AC1312" i="16"/>
  <c r="AC1311" i="16"/>
  <c r="AC1310" i="16"/>
  <c r="AC1309" i="16"/>
  <c r="AC1308" i="16"/>
  <c r="AC1307" i="16"/>
  <c r="AC1306" i="16"/>
  <c r="AC1305" i="16"/>
  <c r="AC1304" i="16"/>
  <c r="AC1303" i="16"/>
  <c r="AC1302" i="16"/>
  <c r="AC1301" i="16"/>
  <c r="AC1300" i="16"/>
  <c r="AC1299" i="16"/>
  <c r="AC1298" i="16"/>
  <c r="AC1297" i="16"/>
  <c r="AC1296" i="16"/>
  <c r="AC1295" i="16"/>
  <c r="AC1294" i="16"/>
  <c r="AC1293" i="16"/>
  <c r="AC1292" i="16"/>
  <c r="AC1291" i="16"/>
  <c r="AC1290" i="16"/>
  <c r="AC1289" i="16"/>
  <c r="AC1288" i="16"/>
  <c r="AC1287" i="16"/>
  <c r="AC1286" i="16"/>
  <c r="AC1285" i="16"/>
  <c r="AC1284" i="16"/>
  <c r="AC1283" i="16"/>
  <c r="AC1282" i="16"/>
  <c r="AC1281" i="16"/>
  <c r="AC1280" i="16"/>
  <c r="AC1279" i="16"/>
  <c r="AC1278" i="16"/>
  <c r="AC1277" i="16"/>
  <c r="AC1276" i="16"/>
  <c r="AC1275" i="16"/>
  <c r="AC1274" i="16"/>
  <c r="AC1273" i="16"/>
  <c r="AC1272" i="16"/>
  <c r="AC1271" i="16"/>
  <c r="AC1270" i="16"/>
  <c r="AC1269" i="16"/>
  <c r="AC1268" i="16"/>
  <c r="AC1267" i="16"/>
  <c r="AC1266" i="16"/>
  <c r="AC1265" i="16"/>
  <c r="AC1264" i="16"/>
  <c r="AC1263" i="16"/>
  <c r="AC1262" i="16"/>
  <c r="AC1261" i="16"/>
  <c r="AC1260" i="16"/>
  <c r="AC1259" i="16"/>
  <c r="AC1258" i="16"/>
  <c r="AC1257" i="16"/>
  <c r="AC1256" i="16"/>
  <c r="AC1255" i="16"/>
  <c r="AC1254" i="16"/>
  <c r="AC1253" i="16"/>
  <c r="AC1252" i="16"/>
  <c r="AC1251" i="16"/>
  <c r="AC1250" i="16"/>
  <c r="AC1249" i="16"/>
  <c r="AC1248" i="16"/>
  <c r="AC1247" i="16"/>
  <c r="AC1246" i="16"/>
  <c r="AC1245" i="16"/>
  <c r="AC1244" i="16"/>
  <c r="AC1243" i="16"/>
  <c r="AC1242" i="16"/>
  <c r="AC1241" i="16"/>
  <c r="AC1240" i="16"/>
  <c r="AC1239" i="16"/>
  <c r="AC1238" i="16"/>
  <c r="AC1237" i="16"/>
  <c r="AC1236" i="16"/>
  <c r="AC1235" i="16"/>
  <c r="AC1234" i="16"/>
  <c r="AC1233" i="16"/>
  <c r="AC1232" i="16"/>
  <c r="AC1231" i="16"/>
  <c r="AC1230" i="16"/>
  <c r="AC1229" i="16"/>
  <c r="AC1228" i="16"/>
  <c r="AC1227" i="16"/>
  <c r="AC1226" i="16"/>
  <c r="AC1225" i="16"/>
  <c r="AC1224" i="16"/>
  <c r="AC1223" i="16"/>
  <c r="AC1222" i="16"/>
  <c r="AC1221" i="16"/>
  <c r="AC1220" i="16"/>
  <c r="AC1219" i="16"/>
  <c r="AC1218" i="16"/>
  <c r="AC1217" i="16"/>
  <c r="AC1216" i="16"/>
  <c r="AC1215" i="16"/>
  <c r="AC1214" i="16"/>
  <c r="AC1213" i="16"/>
  <c r="AC1212" i="16"/>
  <c r="AC1211" i="16"/>
  <c r="AC1210" i="16"/>
  <c r="AC1209" i="16"/>
  <c r="AC1208" i="16"/>
  <c r="AC1207" i="16"/>
  <c r="AC1206" i="16"/>
  <c r="AC1205" i="16"/>
  <c r="AC1204" i="16"/>
  <c r="AC1203" i="16"/>
  <c r="AC1202" i="16"/>
  <c r="AC1201" i="16"/>
  <c r="AC1200" i="16"/>
  <c r="AC1199" i="16"/>
  <c r="AC1198" i="16"/>
  <c r="AC1197" i="16"/>
  <c r="AC1196" i="16"/>
  <c r="AC1195" i="16"/>
  <c r="AC1194" i="16"/>
  <c r="AC1193" i="16"/>
  <c r="AC1192" i="16"/>
  <c r="AC1191" i="16"/>
  <c r="AC1190" i="16"/>
  <c r="AC1189" i="16"/>
  <c r="AC1188" i="16"/>
  <c r="AC1187" i="16"/>
  <c r="AC1186" i="16"/>
  <c r="AC1185" i="16"/>
  <c r="AC1184" i="16"/>
  <c r="AC1183" i="16"/>
  <c r="AC1182" i="16"/>
  <c r="AC1181" i="16"/>
  <c r="AC1180" i="16"/>
  <c r="AC1179" i="16"/>
  <c r="AC1178" i="16"/>
  <c r="AC1177" i="16"/>
  <c r="AC1176" i="16"/>
  <c r="AC1175" i="16"/>
  <c r="AC1174" i="16"/>
  <c r="AC1173" i="16"/>
  <c r="AC1172" i="16"/>
  <c r="AC1171" i="16"/>
  <c r="AC1170" i="16"/>
  <c r="AC1169" i="16"/>
  <c r="AC1168" i="16"/>
  <c r="AC1167" i="16"/>
  <c r="AC1166" i="16"/>
  <c r="AC1165" i="16"/>
  <c r="AC1164" i="16"/>
  <c r="AC1163" i="16"/>
  <c r="AC1162" i="16"/>
  <c r="AC1161" i="16"/>
  <c r="AC1160" i="16"/>
  <c r="AC1159" i="16"/>
  <c r="AC1158" i="16"/>
  <c r="AC1157" i="16"/>
  <c r="AC1156" i="16"/>
  <c r="AC1155" i="16"/>
  <c r="AC1154" i="16"/>
  <c r="AC1153" i="16"/>
  <c r="AC1152" i="16"/>
  <c r="AC1151" i="16"/>
  <c r="AC1150" i="16"/>
  <c r="AC1149" i="16"/>
  <c r="AC1148" i="16"/>
  <c r="AC1147" i="16"/>
  <c r="AC1146" i="16"/>
  <c r="AC1145" i="16"/>
  <c r="AC1144" i="16"/>
  <c r="AC1143" i="16"/>
  <c r="AC1142" i="16"/>
  <c r="AC1141" i="16"/>
  <c r="AC1140" i="16"/>
  <c r="AC1139" i="16"/>
  <c r="AC1138" i="16"/>
  <c r="AC1137" i="16"/>
  <c r="AC1136" i="16"/>
  <c r="AC1135" i="16"/>
  <c r="AC1134" i="16"/>
  <c r="AC1133" i="16"/>
  <c r="AC1132" i="16"/>
  <c r="AC1131" i="16"/>
  <c r="AC1130" i="16"/>
  <c r="AC1129" i="16"/>
  <c r="AC1128" i="16"/>
  <c r="AC1127" i="16"/>
  <c r="AC1126" i="16"/>
  <c r="AC1125" i="16"/>
  <c r="AC1124" i="16"/>
  <c r="AC1123" i="16"/>
  <c r="AC1122" i="16"/>
  <c r="AC1121" i="16"/>
  <c r="AC1120" i="16"/>
  <c r="AC1119" i="16"/>
  <c r="AC1118" i="16"/>
  <c r="AC1117" i="16"/>
  <c r="AC1116" i="16"/>
  <c r="AC1115" i="16"/>
  <c r="AC1114" i="16"/>
  <c r="AC1113" i="16"/>
  <c r="AC1112" i="16"/>
  <c r="AC1111" i="16"/>
  <c r="AC1110" i="16"/>
  <c r="AC1109" i="16"/>
  <c r="AC1108" i="16"/>
  <c r="AC1107" i="16"/>
  <c r="AC1106" i="16"/>
  <c r="AC1105" i="16"/>
  <c r="AC1104" i="16"/>
  <c r="AC1103" i="16"/>
  <c r="AC1102" i="16"/>
  <c r="AC1101" i="16"/>
  <c r="AC1100" i="16"/>
  <c r="AC1099" i="16"/>
  <c r="AC1098" i="16"/>
  <c r="AC1097" i="16"/>
  <c r="AC1096" i="16"/>
  <c r="AC1095" i="16"/>
  <c r="AC1094" i="16"/>
  <c r="AC1093" i="16"/>
  <c r="AC1092" i="16"/>
  <c r="AC1091" i="16"/>
  <c r="AC1090" i="16"/>
  <c r="AC1089" i="16"/>
  <c r="AC1088" i="16"/>
  <c r="AC1087" i="16"/>
  <c r="AC1086" i="16"/>
  <c r="AC1085" i="16"/>
  <c r="AC1084" i="16"/>
  <c r="AC1083" i="16"/>
  <c r="AC1082" i="16"/>
  <c r="AC1081" i="16"/>
  <c r="AC1080" i="16"/>
  <c r="AC1079" i="16"/>
  <c r="AC1078" i="16"/>
  <c r="AC1077" i="16"/>
  <c r="AC1076" i="16"/>
  <c r="AC1075" i="16"/>
  <c r="AC1074" i="16"/>
  <c r="AC1073" i="16"/>
  <c r="AC1072" i="16"/>
  <c r="AC1071" i="16"/>
  <c r="AC1070" i="16"/>
  <c r="AC1069" i="16"/>
  <c r="AC1068" i="16"/>
  <c r="AC1067" i="16"/>
  <c r="AC1066" i="16"/>
  <c r="AC1065" i="16"/>
  <c r="AC1064" i="16"/>
  <c r="AC1063" i="16"/>
  <c r="AC1062" i="16"/>
  <c r="AC1061" i="16"/>
  <c r="AC1060" i="16"/>
  <c r="AC1059" i="16"/>
  <c r="AC1058" i="16"/>
  <c r="AC1057" i="16"/>
  <c r="AC1056" i="16"/>
  <c r="AC1055" i="16"/>
  <c r="AC1054" i="16"/>
  <c r="AC1053" i="16"/>
  <c r="AC1052" i="16"/>
  <c r="AC1051" i="16"/>
  <c r="AC1050" i="16"/>
  <c r="AC1049" i="16"/>
  <c r="AC1048" i="16"/>
  <c r="AC1047" i="16"/>
  <c r="AC1046" i="16"/>
  <c r="AC1045" i="16"/>
  <c r="AC1044" i="16"/>
  <c r="AC1043" i="16"/>
  <c r="AC1042" i="16"/>
  <c r="AC1041" i="16"/>
  <c r="AC1040" i="16"/>
  <c r="AC1039" i="16"/>
  <c r="AC1038" i="16"/>
  <c r="AC1037" i="16"/>
  <c r="AC1036" i="16"/>
  <c r="AC1035" i="16"/>
  <c r="AC1034" i="16"/>
  <c r="AC1033" i="16"/>
  <c r="AC1032" i="16"/>
  <c r="AC1031" i="16"/>
  <c r="AC1030" i="16"/>
  <c r="AC1029" i="16"/>
  <c r="AC1028" i="16"/>
  <c r="AC1027" i="16"/>
  <c r="AC1026" i="16"/>
  <c r="AC1025" i="16"/>
  <c r="AC1024" i="16"/>
  <c r="AC1023" i="16"/>
  <c r="AC1022" i="16"/>
  <c r="AC1021" i="16"/>
  <c r="AC1020" i="16"/>
  <c r="AC1019" i="16"/>
  <c r="AC1018" i="16"/>
  <c r="AC1017" i="16"/>
  <c r="AC1016" i="16"/>
  <c r="AC1015" i="16"/>
  <c r="AC1014" i="16"/>
  <c r="AC1013" i="16"/>
  <c r="AC1012" i="16"/>
  <c r="AC1011" i="16"/>
  <c r="AC1010" i="16"/>
  <c r="AC1009" i="16"/>
  <c r="AC1008" i="16"/>
  <c r="AC1007" i="16"/>
  <c r="AC1006" i="16"/>
  <c r="AC1005" i="16"/>
  <c r="AC1004" i="16"/>
  <c r="AC1003" i="16"/>
  <c r="AC1002" i="16"/>
  <c r="AC1001" i="16"/>
  <c r="AC1000" i="16"/>
  <c r="AC999" i="16"/>
  <c r="AC998" i="16"/>
  <c r="AC997" i="16"/>
  <c r="AC996" i="16"/>
  <c r="AC995" i="16"/>
  <c r="AC994" i="16"/>
  <c r="AC993" i="16"/>
  <c r="AC992" i="16"/>
  <c r="AC991" i="16"/>
  <c r="AC990" i="16"/>
  <c r="AC989" i="16"/>
  <c r="AC988" i="16"/>
  <c r="AC987" i="16"/>
  <c r="AC986" i="16"/>
  <c r="AC985" i="16"/>
  <c r="AC984" i="16"/>
  <c r="AC983" i="16"/>
  <c r="AC982" i="16"/>
  <c r="AC981" i="16"/>
  <c r="AC980" i="16"/>
  <c r="AC979" i="16"/>
  <c r="AC978" i="16"/>
  <c r="AC977" i="16"/>
  <c r="AC976" i="16"/>
  <c r="AC975" i="16"/>
  <c r="AC974" i="16"/>
  <c r="AC973" i="16"/>
  <c r="AC972" i="16"/>
  <c r="AC971" i="16"/>
  <c r="AC970" i="16"/>
  <c r="AC969" i="16"/>
  <c r="AC968" i="16"/>
  <c r="AC967" i="16"/>
  <c r="AC966" i="16"/>
  <c r="AC965" i="16"/>
  <c r="AC964" i="16"/>
  <c r="AC963" i="16"/>
  <c r="AC962" i="16"/>
  <c r="AC961" i="16"/>
  <c r="AC960" i="16"/>
  <c r="AC959" i="16"/>
  <c r="AC958" i="16"/>
  <c r="AC957" i="16"/>
  <c r="AC956" i="16"/>
  <c r="AC955" i="16"/>
  <c r="AC954" i="16"/>
  <c r="AC953" i="16"/>
  <c r="AC952" i="16"/>
  <c r="AC951" i="16"/>
  <c r="AC950" i="16"/>
  <c r="AC949" i="16"/>
  <c r="AC948" i="16"/>
  <c r="AC947" i="16"/>
  <c r="AC946" i="16"/>
  <c r="AC945" i="16"/>
  <c r="AC944" i="16"/>
  <c r="AC943" i="16"/>
  <c r="AC942" i="16"/>
  <c r="AC941" i="16"/>
  <c r="AC940" i="16"/>
  <c r="AC939" i="16"/>
  <c r="AC938" i="16"/>
  <c r="AC937" i="16"/>
  <c r="AC936" i="16"/>
  <c r="AC935" i="16"/>
  <c r="AC934" i="16"/>
  <c r="AC933" i="16"/>
  <c r="AC932" i="16"/>
  <c r="AC931" i="16"/>
  <c r="AC930" i="16"/>
  <c r="AC929" i="16"/>
  <c r="AC928" i="16"/>
  <c r="AC927" i="16"/>
  <c r="AC926" i="16"/>
  <c r="AC925" i="16"/>
  <c r="AC924" i="16"/>
  <c r="AC923" i="16"/>
  <c r="AC922" i="16"/>
  <c r="AC921" i="16"/>
  <c r="AC920" i="16"/>
  <c r="AC919" i="16"/>
  <c r="AC918" i="16"/>
  <c r="AC917" i="16"/>
  <c r="AC916" i="16"/>
  <c r="AC915" i="16"/>
  <c r="AC914" i="16"/>
  <c r="AC913" i="16"/>
  <c r="AC912" i="16"/>
  <c r="AC911" i="16"/>
  <c r="AC910" i="16"/>
  <c r="AC909" i="16"/>
  <c r="AC908" i="16"/>
  <c r="AC907" i="16"/>
  <c r="AC906" i="16"/>
  <c r="AC905" i="16"/>
  <c r="AC904" i="16"/>
  <c r="AC903" i="16"/>
  <c r="AC902" i="16"/>
  <c r="AC901" i="16"/>
  <c r="AC900" i="16"/>
  <c r="AC899" i="16"/>
  <c r="AC898" i="16"/>
  <c r="AC897" i="16"/>
  <c r="AC896" i="16"/>
  <c r="AC895" i="16"/>
  <c r="AC894" i="16"/>
  <c r="AC893" i="16"/>
  <c r="AC892" i="16"/>
  <c r="AC891" i="16"/>
  <c r="AC890" i="16"/>
  <c r="AC889" i="16"/>
  <c r="AC888" i="16"/>
  <c r="AC887" i="16"/>
  <c r="AC886" i="16"/>
  <c r="AC885" i="16"/>
  <c r="AC884" i="16"/>
  <c r="AC883" i="16"/>
  <c r="AC882" i="16"/>
  <c r="AC881" i="16"/>
  <c r="AC880" i="16"/>
  <c r="AC879" i="16"/>
  <c r="AC878" i="16"/>
  <c r="AC877" i="16"/>
  <c r="AC876" i="16"/>
  <c r="AC875" i="16"/>
  <c r="AC874" i="16"/>
  <c r="AC873" i="16"/>
  <c r="AC872" i="16"/>
  <c r="AC871" i="16"/>
  <c r="AC870" i="16"/>
  <c r="AC869" i="16"/>
  <c r="AC868" i="16"/>
  <c r="AC867" i="16"/>
  <c r="AC866" i="16"/>
  <c r="AC865" i="16"/>
  <c r="AC864" i="16"/>
  <c r="AC863" i="16"/>
  <c r="AC862" i="16"/>
  <c r="AC861" i="16"/>
  <c r="AC860" i="16"/>
  <c r="AC859" i="16"/>
  <c r="AC858" i="16"/>
  <c r="AC857" i="16"/>
  <c r="AC856" i="16"/>
  <c r="AC855" i="16"/>
  <c r="AC854" i="16"/>
  <c r="AC853" i="16"/>
  <c r="AC852" i="16"/>
  <c r="AC851" i="16"/>
  <c r="AC850" i="16"/>
  <c r="AC849" i="16"/>
  <c r="AC848" i="16"/>
  <c r="AC847" i="16"/>
  <c r="AC846" i="16"/>
  <c r="AC845" i="16"/>
  <c r="AC844" i="16"/>
  <c r="AC843" i="16"/>
  <c r="AC842" i="16"/>
  <c r="AC841" i="16"/>
  <c r="AC840" i="16"/>
  <c r="AC839" i="16"/>
  <c r="AC838" i="16"/>
  <c r="AC837" i="16"/>
  <c r="AC836" i="16"/>
  <c r="AC835" i="16"/>
  <c r="AC834" i="16"/>
  <c r="AC833" i="16"/>
  <c r="AC832" i="16"/>
  <c r="AC831" i="16"/>
  <c r="AC830" i="16"/>
  <c r="AC829" i="16"/>
  <c r="AC828" i="16"/>
  <c r="AC827" i="16"/>
  <c r="AC826" i="16"/>
  <c r="AC825" i="16"/>
  <c r="AC824" i="16"/>
  <c r="AC823" i="16"/>
  <c r="AC822" i="16"/>
  <c r="AC821" i="16"/>
  <c r="AC820" i="16"/>
  <c r="AC819" i="16"/>
  <c r="AC818" i="16"/>
  <c r="AC817" i="16"/>
  <c r="AC816" i="16"/>
  <c r="AC815" i="16"/>
  <c r="AC814" i="16"/>
  <c r="AC813" i="16"/>
  <c r="AC812" i="16"/>
  <c r="AC811" i="16"/>
  <c r="AC810" i="16"/>
  <c r="AC809" i="16"/>
  <c r="AC808" i="16"/>
  <c r="AC807" i="16"/>
  <c r="AC806" i="16"/>
  <c r="AC805" i="16"/>
  <c r="AC804" i="16"/>
  <c r="AC803" i="16"/>
  <c r="AC802" i="16"/>
  <c r="AC801" i="16"/>
  <c r="AC800" i="16"/>
  <c r="AC799" i="16"/>
  <c r="AC798" i="16"/>
  <c r="AC797" i="16"/>
  <c r="AC796" i="16"/>
  <c r="AC795" i="16"/>
  <c r="AC794" i="16"/>
  <c r="AC793" i="16"/>
  <c r="AC792" i="16"/>
  <c r="AC791" i="16"/>
  <c r="AC790" i="16"/>
  <c r="AC789" i="16"/>
  <c r="AC788" i="16"/>
  <c r="AC787" i="16"/>
  <c r="AC786" i="16"/>
  <c r="AC785" i="16"/>
  <c r="AC784" i="16"/>
  <c r="AC783" i="16"/>
  <c r="AC782" i="16"/>
  <c r="AC781" i="16"/>
  <c r="AC780" i="16"/>
  <c r="AC779" i="16"/>
  <c r="AC778" i="16"/>
  <c r="AC777" i="16"/>
  <c r="AC776" i="16"/>
  <c r="AC775" i="16"/>
  <c r="AC774" i="16"/>
  <c r="AC773" i="16"/>
  <c r="AC772" i="16"/>
  <c r="AC771" i="16"/>
  <c r="AC770" i="16"/>
  <c r="AC769" i="16"/>
  <c r="AC768" i="16"/>
  <c r="AC767" i="16"/>
  <c r="AC766" i="16"/>
  <c r="AC765" i="16"/>
  <c r="AC764" i="16"/>
  <c r="AC763" i="16"/>
  <c r="AC762" i="16"/>
  <c r="AC761" i="16"/>
  <c r="AC760" i="16"/>
  <c r="AC759" i="16"/>
  <c r="AC758" i="16"/>
  <c r="AC757" i="16"/>
  <c r="AC756" i="16"/>
  <c r="AC755" i="16"/>
  <c r="AC754" i="16"/>
  <c r="AC753" i="16"/>
  <c r="AC752" i="16"/>
  <c r="AC751" i="16"/>
  <c r="AC750" i="16"/>
  <c r="AC749" i="16"/>
  <c r="AC748" i="16"/>
  <c r="AC747" i="16"/>
  <c r="AC746" i="16"/>
  <c r="AC745" i="16"/>
  <c r="AC744" i="16"/>
  <c r="AC743" i="16"/>
  <c r="AC742" i="16"/>
  <c r="AC741" i="16"/>
  <c r="AC740" i="16"/>
  <c r="AC739" i="16"/>
  <c r="AC738" i="16"/>
  <c r="AC737" i="16"/>
  <c r="AC736" i="16"/>
  <c r="AC735" i="16"/>
  <c r="AC734" i="16"/>
  <c r="AC733" i="16"/>
  <c r="AC732" i="16"/>
  <c r="AC731" i="16"/>
  <c r="AC730" i="16"/>
  <c r="AC729" i="16"/>
  <c r="AC728" i="16"/>
  <c r="AC727" i="16"/>
  <c r="AC726" i="16"/>
  <c r="AC725" i="16"/>
  <c r="AC724" i="16"/>
  <c r="AC723" i="16"/>
  <c r="AC722" i="16"/>
  <c r="AC721" i="16"/>
  <c r="AC720" i="16"/>
  <c r="AC719" i="16"/>
  <c r="AC718" i="16"/>
  <c r="AC717" i="16"/>
  <c r="AC716" i="16"/>
  <c r="AC715" i="16"/>
  <c r="AC714" i="16"/>
  <c r="AC713" i="16"/>
  <c r="AC712" i="16"/>
  <c r="AC711" i="16"/>
  <c r="AC710" i="16"/>
  <c r="AC709" i="16"/>
  <c r="AC708" i="16"/>
  <c r="AC707" i="16"/>
  <c r="AC706" i="16"/>
  <c r="AC705" i="16"/>
  <c r="AC704" i="16"/>
  <c r="AC703" i="16"/>
  <c r="AC702" i="16"/>
  <c r="AC701" i="16"/>
  <c r="AC700" i="16"/>
  <c r="AC699" i="16"/>
  <c r="AC698" i="16"/>
  <c r="AC697" i="16"/>
  <c r="AC696" i="16"/>
  <c r="AC695" i="16"/>
  <c r="AC694" i="16"/>
  <c r="AC693" i="16"/>
  <c r="AC692" i="16"/>
  <c r="AC691" i="16"/>
  <c r="AC690" i="16"/>
  <c r="AC689" i="16"/>
  <c r="AC688" i="16"/>
  <c r="AC687" i="16"/>
  <c r="AC686" i="16"/>
  <c r="AC685" i="16"/>
  <c r="AC684" i="16"/>
  <c r="AC683" i="16"/>
  <c r="AC682" i="16"/>
  <c r="AC681" i="16"/>
  <c r="AC680" i="16"/>
  <c r="AC679" i="16"/>
  <c r="AC678" i="16"/>
  <c r="AC677" i="16"/>
  <c r="AC676" i="16"/>
  <c r="AC675" i="16"/>
  <c r="AC674" i="16"/>
  <c r="AC673" i="16"/>
  <c r="AC672" i="16"/>
  <c r="AC671" i="16"/>
  <c r="AC670" i="16"/>
  <c r="AC669" i="16"/>
  <c r="AC668" i="16"/>
  <c r="AC667" i="16"/>
  <c r="AC666" i="16"/>
  <c r="AC665" i="16"/>
  <c r="AC664" i="16"/>
  <c r="AC663" i="16"/>
  <c r="AC662" i="16"/>
  <c r="AC661" i="16"/>
  <c r="AC660" i="16"/>
  <c r="AC659" i="16"/>
  <c r="AC658" i="16"/>
  <c r="AC657" i="16"/>
  <c r="AC656" i="16"/>
  <c r="AC655" i="16"/>
  <c r="AC654" i="16"/>
  <c r="AC653" i="16"/>
  <c r="AC652" i="16"/>
  <c r="AC651" i="16"/>
  <c r="AC650" i="16"/>
  <c r="AC649" i="16"/>
  <c r="AC648" i="16"/>
  <c r="AC647" i="16"/>
  <c r="AC646" i="16"/>
  <c r="AC645" i="16"/>
  <c r="AC644" i="16"/>
  <c r="AC643" i="16"/>
  <c r="AC642" i="16"/>
  <c r="AC641" i="16"/>
  <c r="AC640" i="16"/>
  <c r="AC639" i="16"/>
  <c r="AC638" i="16"/>
  <c r="AC637" i="16"/>
  <c r="AC636" i="16"/>
  <c r="AC635" i="16"/>
  <c r="AC634" i="16"/>
  <c r="AC633" i="16"/>
  <c r="AC632" i="16"/>
  <c r="AC631" i="16"/>
  <c r="AC630" i="16"/>
  <c r="AC629" i="16"/>
  <c r="AC628" i="16"/>
  <c r="AC627" i="16"/>
  <c r="AC626" i="16"/>
  <c r="AC625" i="16"/>
  <c r="AC624" i="16"/>
  <c r="AC623" i="16"/>
  <c r="AC622" i="16"/>
  <c r="AC621" i="16"/>
  <c r="AC620" i="16"/>
  <c r="AC619" i="16"/>
  <c r="AC618" i="16"/>
  <c r="AC617" i="16"/>
  <c r="AC616" i="16"/>
  <c r="AC615" i="16"/>
  <c r="AC614" i="16"/>
  <c r="AC613" i="16"/>
  <c r="AC612" i="16"/>
  <c r="AC611" i="16"/>
  <c r="AC610" i="16"/>
  <c r="AC609" i="16"/>
  <c r="AC608" i="16"/>
  <c r="AC607" i="16"/>
  <c r="AC606" i="16"/>
  <c r="AC605" i="16"/>
  <c r="AC604" i="16"/>
  <c r="AC603" i="16"/>
  <c r="AC602" i="16"/>
  <c r="AC601" i="16"/>
  <c r="AC600" i="16"/>
  <c r="AC599" i="16"/>
  <c r="AC598" i="16"/>
  <c r="AC597" i="16"/>
  <c r="AC596" i="16"/>
  <c r="AC595" i="16"/>
  <c r="AC594" i="16"/>
  <c r="AC593" i="16"/>
  <c r="AC592" i="16"/>
  <c r="AC591" i="16"/>
  <c r="AC590" i="16"/>
  <c r="AC589" i="16"/>
  <c r="AC588" i="16"/>
  <c r="AC587" i="16"/>
  <c r="AC586" i="16"/>
  <c r="AC585" i="16"/>
  <c r="AC584" i="16"/>
  <c r="AC583" i="16"/>
  <c r="AC582" i="16"/>
  <c r="AC581" i="16"/>
  <c r="AC580" i="16"/>
  <c r="AC579" i="16"/>
  <c r="AC578" i="16"/>
  <c r="AC577" i="16"/>
  <c r="AC576" i="16"/>
  <c r="AC575" i="16"/>
  <c r="AC574" i="16"/>
  <c r="AC573" i="16"/>
  <c r="AC572" i="16"/>
  <c r="AC571" i="16"/>
  <c r="AC570" i="16"/>
  <c r="AC569" i="16"/>
  <c r="AC568" i="16"/>
  <c r="AC567" i="16"/>
  <c r="AC566" i="16"/>
  <c r="AC565" i="16"/>
  <c r="AC564" i="16"/>
  <c r="AC563" i="16"/>
  <c r="AC562" i="16"/>
  <c r="AC561" i="16"/>
  <c r="AC560" i="16"/>
  <c r="AC559" i="16"/>
  <c r="AC558" i="16"/>
  <c r="AC557" i="16"/>
  <c r="AC556" i="16"/>
  <c r="AC555" i="16"/>
  <c r="AC554" i="16"/>
  <c r="AC553" i="16"/>
  <c r="AC552" i="16"/>
  <c r="AC551" i="16"/>
  <c r="AC550" i="16"/>
  <c r="AC549" i="16"/>
  <c r="AC548" i="16"/>
  <c r="AC547" i="16"/>
  <c r="AC546" i="16"/>
  <c r="AC545" i="16"/>
  <c r="AC544" i="16"/>
  <c r="AC543" i="16"/>
  <c r="AC542" i="16"/>
  <c r="AC541" i="16"/>
  <c r="AC540" i="16"/>
  <c r="AC539" i="16"/>
  <c r="AC538" i="16"/>
  <c r="AC537" i="16"/>
  <c r="AC536" i="16"/>
  <c r="AC535" i="16"/>
  <c r="AC534" i="16"/>
  <c r="AC533" i="16"/>
  <c r="AC532" i="16"/>
  <c r="AC531" i="16"/>
  <c r="AC530" i="16"/>
  <c r="AC529" i="16"/>
  <c r="AC528" i="16"/>
  <c r="AC527" i="16"/>
  <c r="AC526" i="16"/>
  <c r="AC525" i="16"/>
  <c r="AC524" i="16"/>
  <c r="AC523" i="16"/>
  <c r="AC522" i="16"/>
  <c r="AC521" i="16"/>
  <c r="AC520" i="16"/>
  <c r="AC519" i="16"/>
  <c r="AC518" i="16"/>
  <c r="AC517" i="16"/>
  <c r="AC516" i="16"/>
  <c r="AC515" i="16"/>
  <c r="AC514" i="16"/>
  <c r="AC513" i="16"/>
  <c r="AC512" i="16"/>
  <c r="AC511" i="16"/>
  <c r="AC510" i="16"/>
  <c r="AC509" i="16"/>
  <c r="AC508" i="16"/>
  <c r="AC507" i="16"/>
  <c r="AC506" i="16"/>
  <c r="AC505" i="16"/>
  <c r="AC504" i="16"/>
  <c r="AC503" i="16"/>
  <c r="AC502" i="16"/>
  <c r="AC501" i="16"/>
  <c r="AC500" i="16"/>
  <c r="AC499" i="16"/>
  <c r="AC498" i="16"/>
  <c r="AC497" i="16"/>
  <c r="AC496" i="16"/>
  <c r="AC495" i="16"/>
  <c r="AC494" i="16"/>
  <c r="AC493" i="16"/>
  <c r="AC492" i="16"/>
  <c r="AC491" i="16"/>
  <c r="AC490" i="16"/>
  <c r="AC489" i="16"/>
  <c r="AC488" i="16"/>
  <c r="AC487" i="16"/>
  <c r="AC486" i="16"/>
  <c r="AC485" i="16"/>
  <c r="AC484" i="16"/>
  <c r="AC483" i="16"/>
  <c r="AC482" i="16"/>
  <c r="AC481" i="16"/>
  <c r="AC480" i="16"/>
  <c r="AC479" i="16"/>
  <c r="AC478" i="16"/>
  <c r="AC477" i="16"/>
  <c r="AC476" i="16"/>
  <c r="AC475" i="16"/>
  <c r="AC474" i="16"/>
  <c r="AC473" i="16"/>
  <c r="AC472" i="16"/>
  <c r="AC471" i="16"/>
  <c r="AC470" i="16"/>
  <c r="AC469" i="16"/>
  <c r="AC468" i="16"/>
  <c r="AC467" i="16"/>
  <c r="AC466" i="16"/>
  <c r="AC465" i="16"/>
  <c r="AC464" i="16"/>
  <c r="AC463" i="16"/>
  <c r="AC462" i="16"/>
  <c r="AC461" i="16"/>
  <c r="AC460" i="16"/>
  <c r="AC459" i="16"/>
  <c r="AC458" i="16"/>
  <c r="AC457" i="16"/>
  <c r="AC456" i="16"/>
  <c r="AC455" i="16"/>
  <c r="AC454" i="16"/>
  <c r="AC453" i="16"/>
  <c r="AC452" i="16"/>
  <c r="AC451" i="16"/>
  <c r="AC450" i="16"/>
  <c r="AC449" i="16"/>
  <c r="AC448" i="16"/>
  <c r="AC447" i="16"/>
  <c r="AC446" i="16"/>
  <c r="AC445" i="16"/>
  <c r="AC444" i="16"/>
  <c r="AC443" i="16"/>
  <c r="AC442" i="16"/>
  <c r="AC441" i="16"/>
  <c r="AC440" i="16"/>
  <c r="AC439" i="16"/>
  <c r="AC438" i="16"/>
  <c r="AC437" i="16"/>
  <c r="AC436" i="16"/>
  <c r="AC435" i="16"/>
  <c r="AC434" i="16"/>
  <c r="AC433" i="16"/>
  <c r="AC432" i="16"/>
  <c r="AC431" i="16"/>
  <c r="AC430" i="16"/>
  <c r="AC429" i="16"/>
  <c r="AC428" i="16"/>
  <c r="AC427" i="16"/>
  <c r="AC426" i="16"/>
  <c r="AC425" i="16"/>
  <c r="AC424" i="16"/>
  <c r="AC423" i="16"/>
  <c r="AC422" i="16"/>
  <c r="AC421" i="16"/>
  <c r="AC420" i="16"/>
  <c r="AC419" i="16"/>
  <c r="AC418" i="16"/>
  <c r="AC417" i="16"/>
  <c r="AC416" i="16"/>
  <c r="AC415" i="16"/>
  <c r="AC414" i="16"/>
  <c r="AC413" i="16"/>
  <c r="AC412" i="16"/>
  <c r="AC411" i="16"/>
  <c r="AC410" i="16"/>
  <c r="AC409" i="16"/>
  <c r="AC408" i="16"/>
  <c r="AC407" i="16"/>
  <c r="AC406" i="16"/>
  <c r="AC405" i="16"/>
  <c r="AC404" i="16"/>
  <c r="AC403" i="16"/>
  <c r="AC402" i="16"/>
  <c r="AC401" i="16"/>
  <c r="AC400" i="16"/>
  <c r="AC399" i="16"/>
  <c r="AC398" i="16"/>
  <c r="AC397" i="16"/>
  <c r="AC396" i="16"/>
  <c r="AC395" i="16"/>
  <c r="AC394" i="16"/>
  <c r="AC393" i="16"/>
  <c r="AC392" i="16"/>
  <c r="AC391" i="16"/>
  <c r="AC390" i="16"/>
  <c r="AC389" i="16"/>
  <c r="AC388" i="16"/>
  <c r="AC387" i="16"/>
  <c r="AC386" i="16"/>
  <c r="AC385" i="16"/>
  <c r="AC384" i="16"/>
  <c r="AC383" i="16"/>
  <c r="AC382" i="16"/>
  <c r="AC381" i="16"/>
  <c r="AC380" i="16"/>
  <c r="AC379" i="16"/>
  <c r="AC378" i="16"/>
  <c r="AC377" i="16"/>
  <c r="AC376" i="16"/>
  <c r="AC375" i="16"/>
  <c r="AC374" i="16"/>
  <c r="AC373" i="16"/>
  <c r="AC372" i="16"/>
  <c r="AC371" i="16"/>
  <c r="AC370" i="16"/>
  <c r="AC369" i="16"/>
  <c r="AC368" i="16"/>
  <c r="AC367" i="16"/>
  <c r="AC366" i="16"/>
  <c r="AC365" i="16"/>
  <c r="AC364" i="16"/>
  <c r="AC363" i="16"/>
  <c r="AC362" i="16"/>
  <c r="AC361" i="16"/>
  <c r="AC360" i="16"/>
  <c r="AC359" i="16"/>
  <c r="AC358" i="16"/>
  <c r="AC357" i="16"/>
  <c r="AC356" i="16"/>
  <c r="AC355" i="16"/>
  <c r="AC354" i="16"/>
  <c r="AC353" i="16"/>
  <c r="AC352" i="16"/>
  <c r="AC351" i="16"/>
  <c r="AC350" i="16"/>
  <c r="AC349" i="16"/>
  <c r="AC348" i="16"/>
  <c r="AC347" i="16"/>
  <c r="AC346" i="16"/>
  <c r="AC345" i="16"/>
  <c r="AC344" i="16"/>
  <c r="AC343" i="16"/>
  <c r="AC342" i="16"/>
  <c r="AC341" i="16"/>
  <c r="AC340" i="16"/>
  <c r="AC339" i="16"/>
  <c r="AC338" i="16"/>
  <c r="AC337" i="16"/>
  <c r="AC336" i="16"/>
  <c r="AC335" i="16"/>
  <c r="AC334" i="16"/>
  <c r="AC333" i="16"/>
  <c r="AC332" i="16"/>
  <c r="AC331" i="16"/>
  <c r="AC330" i="16"/>
  <c r="AC329" i="16"/>
  <c r="AC328" i="16"/>
  <c r="AC327" i="16"/>
  <c r="AC326" i="16"/>
  <c r="AC325" i="16"/>
  <c r="AC324" i="16"/>
  <c r="AC323" i="16"/>
  <c r="AC322" i="16"/>
  <c r="AC321" i="16"/>
  <c r="AC320" i="16"/>
  <c r="AC319" i="16"/>
  <c r="AC318" i="16"/>
  <c r="AC317" i="16"/>
  <c r="AC316" i="16"/>
  <c r="AC315" i="16"/>
  <c r="AC314" i="16"/>
  <c r="AC313" i="16"/>
  <c r="AC312" i="16"/>
  <c r="AC311" i="16"/>
  <c r="AC310" i="16"/>
  <c r="AC309" i="16"/>
  <c r="AC308" i="16"/>
  <c r="AC307" i="16"/>
  <c r="AC306" i="16"/>
  <c r="AC305" i="16"/>
  <c r="AC304" i="16"/>
  <c r="AC303" i="16"/>
  <c r="AC302" i="16"/>
  <c r="AC301" i="16"/>
  <c r="AC300" i="16"/>
  <c r="AC299" i="16"/>
  <c r="AC298" i="16"/>
  <c r="AC297" i="16"/>
  <c r="AC296" i="16"/>
  <c r="AC295" i="16"/>
  <c r="AC294" i="16"/>
  <c r="AC293" i="16"/>
  <c r="AC292" i="16"/>
  <c r="AC291" i="16"/>
  <c r="AC290" i="16"/>
  <c r="AC289" i="16"/>
  <c r="AC288" i="16"/>
  <c r="AC287" i="16"/>
  <c r="AC286" i="16"/>
  <c r="AC285" i="16"/>
  <c r="AC284" i="16"/>
  <c r="AC283" i="16"/>
  <c r="AC282" i="16"/>
  <c r="AC281" i="16"/>
  <c r="AC280" i="16"/>
  <c r="AC279" i="16"/>
  <c r="AC278" i="16"/>
  <c r="AC277" i="16"/>
  <c r="AC276" i="16"/>
  <c r="AC275" i="16"/>
  <c r="AC274" i="16"/>
  <c r="AC273" i="16"/>
  <c r="AC272" i="16"/>
  <c r="AC271" i="16"/>
  <c r="AC270" i="16"/>
  <c r="AC269" i="16"/>
  <c r="AC268" i="16"/>
  <c r="AC267" i="16"/>
  <c r="AC266" i="16"/>
  <c r="AC265" i="16"/>
  <c r="AC264" i="16"/>
  <c r="AC263" i="16"/>
  <c r="AC262" i="16"/>
  <c r="AC261" i="16"/>
  <c r="AC260" i="16"/>
  <c r="AC259" i="16"/>
  <c r="AC258" i="16"/>
  <c r="AC257" i="16"/>
  <c r="AC256" i="16"/>
  <c r="AC255" i="16"/>
  <c r="AC254" i="16"/>
  <c r="AC253" i="16"/>
  <c r="AC252" i="16"/>
  <c r="AC251" i="16"/>
  <c r="AC250" i="16"/>
  <c r="AC249" i="16"/>
  <c r="AC248" i="16"/>
  <c r="AC247" i="16"/>
  <c r="AC246" i="16"/>
  <c r="AC245" i="16"/>
  <c r="AC244" i="16"/>
  <c r="AC243" i="16"/>
  <c r="AC242" i="16"/>
  <c r="AC241" i="16"/>
  <c r="AC240" i="16"/>
  <c r="AC239" i="16"/>
  <c r="AC238" i="16"/>
  <c r="AC237" i="16"/>
  <c r="AC236" i="16"/>
  <c r="AC235" i="16"/>
  <c r="AC234" i="16"/>
  <c r="AC233" i="16"/>
  <c r="AC232" i="16"/>
  <c r="AC231" i="16"/>
  <c r="AC230" i="16"/>
  <c r="AC229" i="16"/>
  <c r="AC228" i="16"/>
  <c r="AC227" i="16"/>
  <c r="AC226" i="16"/>
  <c r="AC225" i="16"/>
  <c r="AC224" i="16"/>
  <c r="AC223" i="16"/>
  <c r="AC222" i="16"/>
  <c r="AC221" i="16"/>
  <c r="AC220" i="16"/>
  <c r="AC219" i="16"/>
  <c r="AC218" i="16"/>
  <c r="AC217" i="16"/>
  <c r="AC216" i="16"/>
  <c r="AC215" i="16"/>
  <c r="AC214" i="16"/>
  <c r="AC213" i="16"/>
  <c r="AC212" i="16"/>
  <c r="AC211" i="16"/>
  <c r="AC210" i="16"/>
  <c r="AC209" i="16"/>
  <c r="AC208" i="16"/>
  <c r="AC207" i="16"/>
  <c r="AC206" i="16"/>
  <c r="AC205" i="16"/>
  <c r="AC204" i="16"/>
  <c r="AC203" i="16"/>
  <c r="AC202" i="16"/>
  <c r="AC201" i="16"/>
  <c r="AC200" i="16"/>
  <c r="AC199" i="16"/>
  <c r="AC198" i="16"/>
  <c r="AC197" i="16"/>
  <c r="AC196" i="16"/>
  <c r="AC195" i="16"/>
  <c r="AC194" i="16"/>
  <c r="AC193" i="16"/>
  <c r="AC192" i="16"/>
  <c r="AC191" i="16"/>
  <c r="AC190" i="16"/>
  <c r="AC189" i="16"/>
  <c r="AC188" i="16"/>
  <c r="AC187" i="16"/>
  <c r="AC186" i="16"/>
  <c r="AC185" i="16"/>
  <c r="AC184" i="16"/>
  <c r="AC183" i="16"/>
  <c r="AC182" i="16"/>
  <c r="AC181" i="16"/>
  <c r="AC180" i="16"/>
  <c r="AC179" i="16"/>
  <c r="AC178" i="16"/>
  <c r="AC177" i="16"/>
  <c r="AC176" i="16"/>
  <c r="AC175" i="16"/>
  <c r="AC174" i="16"/>
  <c r="AC173" i="16"/>
  <c r="AC172" i="16"/>
  <c r="AC171" i="16"/>
  <c r="AC170" i="16"/>
  <c r="AC169" i="16"/>
  <c r="AC168" i="16"/>
  <c r="AC167" i="16"/>
  <c r="AC166" i="16"/>
  <c r="AC165" i="16"/>
  <c r="AC164" i="16"/>
  <c r="AC163" i="16"/>
  <c r="AC162" i="16"/>
  <c r="AC161" i="16"/>
  <c r="AC160" i="16"/>
  <c r="AC159" i="16"/>
  <c r="AC158" i="16"/>
  <c r="AC157" i="16"/>
  <c r="AC156" i="16"/>
  <c r="AC155" i="16"/>
  <c r="AC154" i="16"/>
  <c r="AC153" i="16"/>
  <c r="AC152" i="16"/>
  <c r="AC151" i="16"/>
  <c r="AC150" i="16"/>
  <c r="AC149" i="16"/>
  <c r="AC148" i="16"/>
  <c r="AC147" i="16"/>
  <c r="AC146" i="16"/>
  <c r="AC145" i="16"/>
  <c r="AC144" i="16"/>
  <c r="AC143" i="16"/>
  <c r="AC142" i="16"/>
  <c r="AC141" i="16"/>
  <c r="AC140" i="16"/>
  <c r="AC139" i="16"/>
  <c r="AC138" i="16"/>
  <c r="AC137" i="16"/>
  <c r="AC136" i="16"/>
  <c r="AC135" i="16"/>
  <c r="AC134" i="16"/>
  <c r="AC133" i="16"/>
  <c r="AC132" i="16"/>
  <c r="AC131" i="16"/>
  <c r="AC130" i="16"/>
  <c r="AC129" i="16"/>
  <c r="AC128" i="16"/>
  <c r="AC127" i="16"/>
  <c r="AC126" i="16"/>
  <c r="AC125" i="16"/>
  <c r="AC124" i="16"/>
  <c r="AC123" i="16"/>
  <c r="AC122" i="16"/>
  <c r="AC121" i="16"/>
  <c r="AC120" i="16"/>
  <c r="AC119" i="16"/>
  <c r="AC118" i="16"/>
  <c r="AC117" i="16"/>
  <c r="AC116" i="16"/>
  <c r="AC115" i="16"/>
  <c r="AC114" i="16"/>
  <c r="AC113" i="16"/>
  <c r="AC112" i="16"/>
  <c r="AC111" i="16"/>
  <c r="AC110" i="16"/>
  <c r="AC109" i="16"/>
  <c r="AC108" i="16"/>
  <c r="AC107" i="16"/>
  <c r="AC106" i="16"/>
  <c r="AC105" i="16"/>
  <c r="AC104" i="16"/>
  <c r="AC103" i="16"/>
  <c r="AC102" i="16"/>
  <c r="AC101" i="16"/>
  <c r="AC100" i="16"/>
  <c r="AC99" i="16"/>
  <c r="AC98" i="16"/>
  <c r="AC97" i="16"/>
  <c r="AC96" i="16"/>
  <c r="AC95" i="16"/>
  <c r="AC94" i="16"/>
  <c r="AC93" i="16"/>
  <c r="AC92" i="16"/>
  <c r="AC91" i="16"/>
  <c r="AC90" i="16"/>
  <c r="AC89" i="16"/>
  <c r="AC88" i="16"/>
  <c r="AC87" i="16"/>
  <c r="AC86" i="16"/>
  <c r="AC85" i="16"/>
  <c r="AC84" i="16"/>
  <c r="AC83" i="16"/>
  <c r="AC82" i="16"/>
  <c r="AC81" i="16"/>
  <c r="AC80" i="16"/>
  <c r="AC79" i="16"/>
  <c r="AC78" i="16"/>
  <c r="AC77" i="16"/>
  <c r="AC76" i="16"/>
  <c r="AC75" i="16"/>
  <c r="AC74" i="16"/>
  <c r="AC73" i="16"/>
  <c r="AC72" i="16"/>
  <c r="AC71" i="16"/>
  <c r="AC70" i="16"/>
  <c r="AC69" i="16"/>
  <c r="AC68" i="16"/>
  <c r="AC67" i="16"/>
  <c r="AC66" i="16"/>
  <c r="AC65" i="16"/>
  <c r="AC64" i="16"/>
  <c r="AC63" i="16"/>
  <c r="AC62" i="16"/>
  <c r="AC61" i="16"/>
  <c r="AC60" i="16"/>
  <c r="AC59" i="16"/>
  <c r="AC58" i="16"/>
  <c r="AC57" i="16"/>
  <c r="AC56" i="16"/>
  <c r="AC55" i="16"/>
  <c r="AC54" i="16"/>
  <c r="AC53" i="16"/>
  <c r="AC52" i="16"/>
  <c r="AC51" i="16"/>
  <c r="AC50" i="16"/>
  <c r="AC49" i="16"/>
  <c r="AC48" i="16"/>
  <c r="AC47" i="16"/>
  <c r="AC46" i="16"/>
  <c r="AC45" i="16"/>
  <c r="AC44" i="16"/>
  <c r="AC43" i="16"/>
  <c r="AC42" i="16"/>
  <c r="AC41" i="16"/>
  <c r="AC40" i="16"/>
  <c r="AC39" i="16"/>
  <c r="AC38" i="16"/>
  <c r="AC37" i="16"/>
  <c r="AC36" i="16"/>
  <c r="AC35" i="16"/>
  <c r="AC34" i="16"/>
  <c r="AC33" i="16"/>
  <c r="AC32" i="16"/>
  <c r="AC31" i="16"/>
  <c r="AC30" i="16"/>
  <c r="AC29" i="16"/>
  <c r="AC28" i="16"/>
  <c r="AC27" i="16"/>
  <c r="AC26" i="16"/>
  <c r="AC25" i="16"/>
  <c r="AC24" i="16"/>
  <c r="AC23" i="16"/>
  <c r="AC22" i="16"/>
  <c r="AC21" i="16"/>
  <c r="AC20" i="16"/>
  <c r="AC19" i="16"/>
  <c r="AC18" i="16"/>
  <c r="AC17" i="16"/>
  <c r="AC16" i="16"/>
  <c r="AC15" i="16"/>
  <c r="AC14" i="16"/>
  <c r="AC13" i="16"/>
  <c r="AC12" i="16"/>
  <c r="AC11" i="16"/>
  <c r="AC10" i="16"/>
  <c r="M69" i="22"/>
  <c r="L69" i="22"/>
  <c r="K69" i="22"/>
  <c r="J69" i="22"/>
  <c r="I69" i="22"/>
  <c r="H69" i="22"/>
  <c r="G69" i="22"/>
  <c r="F69" i="22"/>
  <c r="M68" i="22"/>
  <c r="L68" i="22"/>
  <c r="K68" i="22"/>
  <c r="J68" i="22"/>
  <c r="I68" i="22"/>
  <c r="H68" i="22"/>
  <c r="G68" i="22"/>
  <c r="F68" i="22"/>
  <c r="M67" i="22"/>
  <c r="L67" i="22"/>
  <c r="K67" i="22"/>
  <c r="J67" i="22"/>
  <c r="I67" i="22"/>
  <c r="H67" i="22"/>
  <c r="G67" i="22"/>
  <c r="F67" i="22"/>
  <c r="M66" i="22"/>
  <c r="L66" i="22"/>
  <c r="K66" i="22"/>
  <c r="J66" i="22"/>
  <c r="I66" i="22"/>
  <c r="H66" i="22"/>
  <c r="G66" i="22"/>
  <c r="F66" i="22"/>
  <c r="M65" i="22"/>
  <c r="L65" i="22"/>
  <c r="K65" i="22"/>
  <c r="J65" i="22"/>
  <c r="I65" i="22"/>
  <c r="H65" i="22"/>
  <c r="G65" i="22"/>
  <c r="F65" i="22"/>
  <c r="M64" i="22"/>
  <c r="L64" i="22"/>
  <c r="K64" i="22"/>
  <c r="J64" i="22"/>
  <c r="I64" i="22"/>
  <c r="H64" i="22"/>
  <c r="G64" i="22"/>
  <c r="F64" i="22"/>
  <c r="M63" i="22"/>
  <c r="L63" i="22"/>
  <c r="K63" i="22"/>
  <c r="J63" i="22"/>
  <c r="I63" i="22"/>
  <c r="H63" i="22"/>
  <c r="G63" i="22"/>
  <c r="F63" i="22"/>
  <c r="M62" i="22"/>
  <c r="L62" i="22"/>
  <c r="K62" i="22"/>
  <c r="J62" i="22"/>
  <c r="I62" i="22"/>
  <c r="H62" i="22"/>
  <c r="G62" i="22"/>
  <c r="F62" i="22"/>
  <c r="M61" i="22"/>
  <c r="L61" i="22"/>
  <c r="K61" i="22"/>
  <c r="J61" i="22"/>
  <c r="I61" i="22"/>
  <c r="H61" i="22"/>
  <c r="G61" i="22"/>
  <c r="F61" i="22"/>
  <c r="M60" i="22"/>
  <c r="L60" i="22"/>
  <c r="K60" i="22"/>
  <c r="J60" i="22"/>
  <c r="I60" i="22"/>
  <c r="H60" i="22"/>
  <c r="G60" i="22"/>
  <c r="F60" i="22"/>
  <c r="M59" i="22"/>
  <c r="L59" i="22"/>
  <c r="K59" i="22"/>
  <c r="J59" i="22"/>
  <c r="I59" i="22"/>
  <c r="H59" i="22"/>
  <c r="G59" i="22"/>
  <c r="F59" i="22"/>
  <c r="M54" i="22"/>
  <c r="L54" i="22"/>
  <c r="K54" i="22"/>
  <c r="J54" i="22"/>
  <c r="I54" i="22"/>
  <c r="H54" i="22"/>
  <c r="G54" i="22"/>
  <c r="F54" i="22"/>
  <c r="E54" i="22"/>
  <c r="D54" i="22"/>
  <c r="C54" i="22"/>
  <c r="B54" i="22"/>
  <c r="N54" i="22"/>
  <c r="M47" i="22"/>
  <c r="L47" i="22"/>
  <c r="K47" i="22"/>
  <c r="J47" i="22"/>
  <c r="I47" i="22"/>
  <c r="H47" i="22"/>
  <c r="G47" i="22"/>
  <c r="F47" i="22"/>
  <c r="P18" i="20"/>
  <c r="S93" i="8"/>
  <c r="O18" i="20"/>
  <c r="N18" i="20"/>
  <c r="P93" i="8"/>
  <c r="M18" i="20"/>
  <c r="O93" i="8"/>
  <c r="L18" i="20"/>
  <c r="N93" i="8"/>
  <c r="K18" i="20"/>
  <c r="M93" i="8"/>
  <c r="J18" i="20"/>
  <c r="L93" i="8"/>
  <c r="I18" i="20"/>
  <c r="I93" i="8"/>
  <c r="H18" i="20"/>
  <c r="H93" i="8"/>
  <c r="M42" i="22"/>
  <c r="L42" i="22"/>
  <c r="K42" i="22"/>
  <c r="J42" i="22"/>
  <c r="I42" i="22"/>
  <c r="H42" i="22"/>
  <c r="G42" i="22"/>
  <c r="F42" i="22"/>
  <c r="C10" i="5"/>
  <c r="C9" i="5"/>
  <c r="C23" i="8"/>
  <c r="C8" i="5"/>
  <c r="V208" i="12"/>
  <c r="P208" i="12"/>
  <c r="V207" i="12"/>
  <c r="P207" i="12"/>
  <c r="V206" i="12"/>
  <c r="P206" i="12"/>
  <c r="V205" i="12"/>
  <c r="P205" i="12"/>
  <c r="V204" i="12"/>
  <c r="P204" i="12"/>
  <c r="V203" i="12"/>
  <c r="P203" i="12"/>
  <c r="V202" i="12"/>
  <c r="P202" i="12"/>
  <c r="V201" i="12"/>
  <c r="P201" i="12"/>
  <c r="V200" i="12"/>
  <c r="P200" i="12"/>
  <c r="V199" i="12"/>
  <c r="P199" i="12"/>
  <c r="V198" i="12"/>
  <c r="P198" i="12"/>
  <c r="V197" i="12"/>
  <c r="P197" i="12"/>
  <c r="V196" i="12"/>
  <c r="P196" i="12"/>
  <c r="V195" i="12"/>
  <c r="P195" i="12"/>
  <c r="V194" i="12"/>
  <c r="P194" i="12"/>
  <c r="V193" i="12"/>
  <c r="P193" i="12"/>
  <c r="V192" i="12"/>
  <c r="P192" i="12"/>
  <c r="V191" i="12"/>
  <c r="P191" i="12"/>
  <c r="V190" i="12"/>
  <c r="P190" i="12"/>
  <c r="V189" i="12"/>
  <c r="P189" i="12"/>
  <c r="V188" i="12"/>
  <c r="P188" i="12"/>
  <c r="V187" i="12"/>
  <c r="P187" i="12"/>
  <c r="V186" i="12"/>
  <c r="P186" i="12"/>
  <c r="V185" i="12"/>
  <c r="P185" i="12"/>
  <c r="V184" i="12"/>
  <c r="P184" i="12"/>
  <c r="V183" i="12"/>
  <c r="P183" i="12"/>
  <c r="V182" i="12"/>
  <c r="P182" i="12"/>
  <c r="V181" i="12"/>
  <c r="P181" i="12"/>
  <c r="V180" i="12"/>
  <c r="P180" i="12"/>
  <c r="V179" i="12"/>
  <c r="P179" i="12"/>
  <c r="V178" i="12"/>
  <c r="P178" i="12"/>
  <c r="V177" i="12"/>
  <c r="P177" i="12"/>
  <c r="V176" i="12"/>
  <c r="P176" i="12"/>
  <c r="V175" i="12"/>
  <c r="P175" i="12"/>
  <c r="V174" i="12"/>
  <c r="P174" i="12"/>
  <c r="V173" i="12"/>
  <c r="P173" i="12"/>
  <c r="V172" i="12"/>
  <c r="P172" i="12"/>
  <c r="V171" i="12"/>
  <c r="P171" i="12"/>
  <c r="V170" i="12"/>
  <c r="P170" i="12"/>
  <c r="V169" i="12"/>
  <c r="P169" i="12"/>
  <c r="V168" i="12"/>
  <c r="P168" i="12"/>
  <c r="V167" i="12"/>
  <c r="P167" i="12"/>
  <c r="V166" i="12"/>
  <c r="P166" i="12"/>
  <c r="V165" i="12"/>
  <c r="P165" i="12"/>
  <c r="V164" i="12"/>
  <c r="P164" i="12"/>
  <c r="V163" i="12"/>
  <c r="P163" i="12"/>
  <c r="V162" i="12"/>
  <c r="P162" i="12"/>
  <c r="V161" i="12"/>
  <c r="P161" i="12"/>
  <c r="V160" i="12"/>
  <c r="P160" i="12"/>
  <c r="V159" i="12"/>
  <c r="P159" i="12"/>
  <c r="V158" i="12"/>
  <c r="P158" i="12"/>
  <c r="V157" i="12"/>
  <c r="P157" i="12"/>
  <c r="V156" i="12"/>
  <c r="P156" i="12"/>
  <c r="V155" i="12"/>
  <c r="P155" i="12"/>
  <c r="V154" i="12"/>
  <c r="P154" i="12"/>
  <c r="V153" i="12"/>
  <c r="P153" i="12"/>
  <c r="V152" i="12"/>
  <c r="P152" i="12"/>
  <c r="V151" i="12"/>
  <c r="P151" i="12"/>
  <c r="V150" i="12"/>
  <c r="P150" i="12"/>
  <c r="V149" i="12"/>
  <c r="P149" i="12"/>
  <c r="V148" i="12"/>
  <c r="P148" i="12"/>
  <c r="V147" i="12"/>
  <c r="P147" i="12"/>
  <c r="V146" i="12"/>
  <c r="P146" i="12"/>
  <c r="V145" i="12"/>
  <c r="P145" i="12"/>
  <c r="V144" i="12"/>
  <c r="P144" i="12"/>
  <c r="V143" i="12"/>
  <c r="P143" i="12"/>
  <c r="V142" i="12"/>
  <c r="P142" i="12"/>
  <c r="V141" i="12"/>
  <c r="P141" i="12"/>
  <c r="V140" i="12"/>
  <c r="P140" i="12"/>
  <c r="V139" i="12"/>
  <c r="P139" i="12"/>
  <c r="V138" i="12"/>
  <c r="P138" i="12"/>
  <c r="V137" i="12"/>
  <c r="P137" i="12"/>
  <c r="V136" i="12"/>
  <c r="P136" i="12"/>
  <c r="V135" i="12"/>
  <c r="P135" i="12"/>
  <c r="V134" i="12"/>
  <c r="P134" i="12"/>
  <c r="V133" i="12"/>
  <c r="P133" i="12"/>
  <c r="V132" i="12"/>
  <c r="P132" i="12"/>
  <c r="V131" i="12"/>
  <c r="P131" i="12"/>
  <c r="V130" i="12"/>
  <c r="P130" i="12"/>
  <c r="V129" i="12"/>
  <c r="P129" i="12"/>
  <c r="V128" i="12"/>
  <c r="P128" i="12"/>
  <c r="V127" i="12"/>
  <c r="P127" i="12"/>
  <c r="V126" i="12"/>
  <c r="P126" i="12"/>
  <c r="V125" i="12"/>
  <c r="P125" i="12"/>
  <c r="V124" i="12"/>
  <c r="P124" i="12"/>
  <c r="V123" i="12"/>
  <c r="P123" i="12"/>
  <c r="V122" i="12"/>
  <c r="P122" i="12"/>
  <c r="V121" i="12"/>
  <c r="P121" i="12"/>
  <c r="V120" i="12"/>
  <c r="P120" i="12"/>
  <c r="V119" i="12"/>
  <c r="P119" i="12"/>
  <c r="V118" i="12"/>
  <c r="P118" i="12"/>
  <c r="V117" i="12"/>
  <c r="P117" i="12"/>
  <c r="V116" i="12"/>
  <c r="P116" i="12"/>
  <c r="V115" i="12"/>
  <c r="P115" i="12"/>
  <c r="V114" i="12"/>
  <c r="P114" i="12"/>
  <c r="V113" i="12"/>
  <c r="P113" i="12"/>
  <c r="V112" i="12"/>
  <c r="P112" i="12"/>
  <c r="V111" i="12"/>
  <c r="P111" i="12"/>
  <c r="V110" i="12"/>
  <c r="P110" i="12"/>
  <c r="V109" i="12"/>
  <c r="P109" i="12"/>
  <c r="V108" i="12"/>
  <c r="P108" i="12"/>
  <c r="V107" i="12"/>
  <c r="P107" i="12"/>
  <c r="V106" i="12"/>
  <c r="P106" i="12"/>
  <c r="V105" i="12"/>
  <c r="P105" i="12"/>
  <c r="V104" i="12"/>
  <c r="P104" i="12"/>
  <c r="V103" i="12"/>
  <c r="P103" i="12"/>
  <c r="V102" i="12"/>
  <c r="P102" i="12"/>
  <c r="V101" i="12"/>
  <c r="P101" i="12"/>
  <c r="V100" i="12"/>
  <c r="P100" i="12"/>
  <c r="V99" i="12"/>
  <c r="P99" i="12"/>
  <c r="V98" i="12"/>
  <c r="P98" i="12"/>
  <c r="V97" i="12"/>
  <c r="P97" i="12"/>
  <c r="V96" i="12"/>
  <c r="P96" i="12"/>
  <c r="V95" i="12"/>
  <c r="P95" i="12"/>
  <c r="V94" i="12"/>
  <c r="P94" i="12"/>
  <c r="V93" i="12"/>
  <c r="P93" i="12"/>
  <c r="V92" i="12"/>
  <c r="P92" i="12"/>
  <c r="V91" i="12"/>
  <c r="P91" i="12"/>
  <c r="V90" i="12"/>
  <c r="P90" i="12"/>
  <c r="V89" i="12"/>
  <c r="P89" i="12"/>
  <c r="V88" i="12"/>
  <c r="P88" i="12"/>
  <c r="V87" i="12"/>
  <c r="P87" i="12"/>
  <c r="V86" i="12"/>
  <c r="P86" i="12"/>
  <c r="V85" i="12"/>
  <c r="P85" i="12"/>
  <c r="V84" i="12"/>
  <c r="P84" i="12"/>
  <c r="V83" i="12"/>
  <c r="P83" i="12"/>
  <c r="V82" i="12"/>
  <c r="P82" i="12"/>
  <c r="V81" i="12"/>
  <c r="P81" i="12"/>
  <c r="V80" i="12"/>
  <c r="P80" i="12"/>
  <c r="V79" i="12"/>
  <c r="P79" i="12"/>
  <c r="V78" i="12"/>
  <c r="P78" i="12"/>
  <c r="V77" i="12"/>
  <c r="P77" i="12"/>
  <c r="V76" i="12"/>
  <c r="P76" i="12"/>
  <c r="V75" i="12"/>
  <c r="P75" i="12"/>
  <c r="V74" i="12"/>
  <c r="P74" i="12"/>
  <c r="V73" i="12"/>
  <c r="P73" i="12"/>
  <c r="V72" i="12"/>
  <c r="P72" i="12"/>
  <c r="V71" i="12"/>
  <c r="P71" i="12"/>
  <c r="V70" i="12"/>
  <c r="P70" i="12"/>
  <c r="V69" i="12"/>
  <c r="P69" i="12"/>
  <c r="V68" i="12"/>
  <c r="P68" i="12"/>
  <c r="V67" i="12"/>
  <c r="P67" i="12"/>
  <c r="V66" i="12"/>
  <c r="P66" i="12"/>
  <c r="V65" i="12"/>
  <c r="P65" i="12"/>
  <c r="V64" i="12"/>
  <c r="P64" i="12"/>
  <c r="V63" i="12"/>
  <c r="P63" i="12"/>
  <c r="V62" i="12"/>
  <c r="P62" i="12"/>
  <c r="V61" i="12"/>
  <c r="P61" i="12"/>
  <c r="V60" i="12"/>
  <c r="P60" i="12"/>
  <c r="V59" i="12"/>
  <c r="P59" i="12"/>
  <c r="V58" i="12"/>
  <c r="P58" i="12"/>
  <c r="V57" i="12"/>
  <c r="P57" i="12"/>
  <c r="V56" i="12"/>
  <c r="P56" i="12"/>
  <c r="V55" i="12"/>
  <c r="P55" i="12"/>
  <c r="V54" i="12"/>
  <c r="P54" i="12"/>
  <c r="V53" i="12"/>
  <c r="P53" i="12"/>
  <c r="V52" i="12"/>
  <c r="P52" i="12"/>
  <c r="V51" i="12"/>
  <c r="P51" i="12"/>
  <c r="V50" i="12"/>
  <c r="P50" i="12"/>
  <c r="V49" i="12"/>
  <c r="P49" i="12"/>
  <c r="V48" i="12"/>
  <c r="P48" i="12"/>
  <c r="V47" i="12"/>
  <c r="P47" i="12"/>
  <c r="V46" i="12"/>
  <c r="P46" i="12"/>
  <c r="V45" i="12"/>
  <c r="P45" i="12"/>
  <c r="V44" i="12"/>
  <c r="P44" i="12"/>
  <c r="V43" i="12"/>
  <c r="P43" i="12"/>
  <c r="V42" i="12"/>
  <c r="P42" i="12"/>
  <c r="V41" i="12"/>
  <c r="P41" i="12"/>
  <c r="V40" i="12"/>
  <c r="P40" i="12"/>
  <c r="V39" i="12"/>
  <c r="P39" i="12"/>
  <c r="V38" i="12"/>
  <c r="P38" i="12"/>
  <c r="V37" i="12"/>
  <c r="P37" i="12"/>
  <c r="V36" i="12"/>
  <c r="P36" i="12"/>
  <c r="V35" i="12"/>
  <c r="P35" i="12"/>
  <c r="V34" i="12"/>
  <c r="P34" i="12"/>
  <c r="V33" i="12"/>
  <c r="P33" i="12"/>
  <c r="V32" i="12"/>
  <c r="P32" i="12"/>
  <c r="V31" i="12"/>
  <c r="P31" i="12"/>
  <c r="V30" i="12"/>
  <c r="P30" i="12"/>
  <c r="V29" i="12"/>
  <c r="P29" i="12"/>
  <c r="V28" i="12"/>
  <c r="P28" i="12"/>
  <c r="V27" i="12"/>
  <c r="P27" i="12"/>
  <c r="V26" i="12"/>
  <c r="P26" i="12"/>
  <c r="V25" i="12"/>
  <c r="P25" i="12"/>
  <c r="V24" i="12"/>
  <c r="P24" i="12"/>
  <c r="V23" i="12"/>
  <c r="P23" i="12"/>
  <c r="V22" i="12"/>
  <c r="P22" i="12"/>
  <c r="V21" i="12"/>
  <c r="P21" i="12"/>
  <c r="V20" i="12"/>
  <c r="P20" i="12"/>
  <c r="V13" i="12"/>
  <c r="V12" i="12"/>
  <c r="P12" i="12"/>
  <c r="V11" i="12"/>
  <c r="P11" i="12"/>
  <c r="V10" i="12"/>
  <c r="V9" i="12"/>
  <c r="P9" i="12"/>
  <c r="V8" i="12"/>
  <c r="P8" i="12"/>
  <c r="Q208" i="12"/>
  <c r="Q207" i="12"/>
  <c r="Q206" i="12"/>
  <c r="Q205" i="12"/>
  <c r="Q204" i="12"/>
  <c r="Q203" i="12"/>
  <c r="Q202" i="12"/>
  <c r="Q201" i="12"/>
  <c r="Q200" i="12"/>
  <c r="Q199" i="12"/>
  <c r="Q198" i="12"/>
  <c r="Q197" i="12"/>
  <c r="Q196" i="12"/>
  <c r="Q195" i="12"/>
  <c r="Q194" i="12"/>
  <c r="Q193" i="12"/>
  <c r="Q192" i="12"/>
  <c r="Q191" i="12"/>
  <c r="Q190" i="12"/>
  <c r="Q189" i="12"/>
  <c r="Q188" i="12"/>
  <c r="Q187" i="12"/>
  <c r="Q186" i="12"/>
  <c r="Q185" i="12"/>
  <c r="Q184" i="12"/>
  <c r="Q183" i="12"/>
  <c r="Q182" i="12"/>
  <c r="Q181" i="12"/>
  <c r="Q180" i="12"/>
  <c r="Q179" i="12"/>
  <c r="Q178" i="12"/>
  <c r="Q177" i="12"/>
  <c r="Q176" i="12"/>
  <c r="Q175" i="12"/>
  <c r="Q174" i="12"/>
  <c r="Q173" i="12"/>
  <c r="Q172" i="12"/>
  <c r="Q171" i="12"/>
  <c r="Q170" i="12"/>
  <c r="Q169" i="12"/>
  <c r="Q168" i="12"/>
  <c r="Q167" i="12"/>
  <c r="Q166" i="12"/>
  <c r="Q165" i="12"/>
  <c r="Q164" i="12"/>
  <c r="Q163" i="12"/>
  <c r="Q162" i="12"/>
  <c r="Q161" i="12"/>
  <c r="Q160" i="12"/>
  <c r="Q159" i="12"/>
  <c r="Q158" i="12"/>
  <c r="Q157" i="12"/>
  <c r="Q156" i="12"/>
  <c r="Q155" i="12"/>
  <c r="Q154" i="12"/>
  <c r="Q153" i="12"/>
  <c r="Q152" i="12"/>
  <c r="Q151" i="12"/>
  <c r="Q150" i="12"/>
  <c r="Q149" i="12"/>
  <c r="Q148" i="12"/>
  <c r="Q147" i="12"/>
  <c r="Q146" i="12"/>
  <c r="Q145" i="12"/>
  <c r="Q144" i="12"/>
  <c r="Q143" i="12"/>
  <c r="Q142" i="12"/>
  <c r="Q141" i="12"/>
  <c r="Q140" i="12"/>
  <c r="Q139" i="12"/>
  <c r="Q138" i="12"/>
  <c r="Q137" i="12"/>
  <c r="Q136" i="12"/>
  <c r="Q135" i="12"/>
  <c r="Q134" i="12"/>
  <c r="Q133" i="12"/>
  <c r="Q132" i="12"/>
  <c r="Q131" i="12"/>
  <c r="Q130" i="12"/>
  <c r="Q129" i="12"/>
  <c r="Q128" i="12"/>
  <c r="Q127" i="12"/>
  <c r="Q126" i="12"/>
  <c r="Q125" i="12"/>
  <c r="Q124" i="12"/>
  <c r="Q123" i="12"/>
  <c r="Q122" i="12"/>
  <c r="Q121" i="12"/>
  <c r="Q120" i="12"/>
  <c r="Q119" i="12"/>
  <c r="Q118" i="12"/>
  <c r="Q117" i="12"/>
  <c r="Q116" i="12"/>
  <c r="Q115" i="12"/>
  <c r="Q114" i="12"/>
  <c r="Q113" i="12"/>
  <c r="Q112" i="12"/>
  <c r="Q111" i="12"/>
  <c r="Q110" i="12"/>
  <c r="Q109" i="12"/>
  <c r="Q108" i="12"/>
  <c r="Q107" i="12"/>
  <c r="Q106" i="12"/>
  <c r="Q105" i="12"/>
  <c r="Q104" i="12"/>
  <c r="Q103" i="12"/>
  <c r="Q102" i="12"/>
  <c r="Q101" i="12"/>
  <c r="Q100" i="12"/>
  <c r="Q99" i="12"/>
  <c r="Q98" i="12"/>
  <c r="Q97" i="12"/>
  <c r="Q96" i="12"/>
  <c r="Q95" i="12"/>
  <c r="Q94" i="12"/>
  <c r="Q93" i="12"/>
  <c r="Q92" i="12"/>
  <c r="Q91" i="12"/>
  <c r="Q90" i="12"/>
  <c r="Q89" i="12"/>
  <c r="Q88" i="12"/>
  <c r="Q87" i="12"/>
  <c r="Q86" i="12"/>
  <c r="Q85" i="12"/>
  <c r="Q84" i="12"/>
  <c r="Q83" i="12"/>
  <c r="Q82" i="12"/>
  <c r="Q81" i="12"/>
  <c r="Q80" i="12"/>
  <c r="Q79" i="12"/>
  <c r="Q78" i="12"/>
  <c r="Q77" i="12"/>
  <c r="Q76" i="12"/>
  <c r="Q75" i="12"/>
  <c r="Q74" i="12"/>
  <c r="Q73" i="12"/>
  <c r="Q72" i="12"/>
  <c r="Q71" i="12"/>
  <c r="Q70" i="12"/>
  <c r="Q69" i="12"/>
  <c r="Q68" i="12"/>
  <c r="Q67" i="12"/>
  <c r="Q66" i="12"/>
  <c r="Q65" i="12"/>
  <c r="Q64" i="12"/>
  <c r="Q63" i="12"/>
  <c r="Q62" i="12"/>
  <c r="Q61" i="12"/>
  <c r="Q60" i="12"/>
  <c r="Q59" i="12"/>
  <c r="Q58" i="12"/>
  <c r="Q57" i="12"/>
  <c r="Q56" i="12"/>
  <c r="Q55" i="12"/>
  <c r="Q54" i="12"/>
  <c r="Q53" i="12"/>
  <c r="Q52" i="12"/>
  <c r="Q51" i="12"/>
  <c r="Q50" i="12"/>
  <c r="Q49" i="12"/>
  <c r="Q48" i="12"/>
  <c r="Q47" i="12"/>
  <c r="Q46" i="12"/>
  <c r="Q45" i="12"/>
  <c r="Q44" i="12"/>
  <c r="Q43" i="12"/>
  <c r="Q42" i="12"/>
  <c r="Q41" i="12"/>
  <c r="Q40" i="12"/>
  <c r="Q39" i="12"/>
  <c r="Q38" i="12"/>
  <c r="Q37" i="12"/>
  <c r="Q36" i="12"/>
  <c r="Q35" i="12"/>
  <c r="Q34" i="12"/>
  <c r="Q33" i="12"/>
  <c r="Q32" i="12"/>
  <c r="Q31" i="12"/>
  <c r="Q30" i="12"/>
  <c r="Q29" i="12"/>
  <c r="Q28" i="12"/>
  <c r="Q27" i="12"/>
  <c r="Q26" i="12"/>
  <c r="Q25" i="12"/>
  <c r="Q24" i="12"/>
  <c r="Q23" i="12"/>
  <c r="Q22" i="12"/>
  <c r="Q21" i="12"/>
  <c r="Q20" i="12"/>
  <c r="Q12" i="12"/>
  <c r="Q11" i="12"/>
  <c r="Q9" i="12"/>
  <c r="Q8" i="12"/>
  <c r="P7" i="12"/>
  <c r="Q7" i="12"/>
  <c r="AA7" i="12"/>
  <c r="AB7" i="12"/>
  <c r="D7" i="19"/>
  <c r="E55" i="22"/>
  <c r="M55" i="22"/>
  <c r="F55" i="22"/>
  <c r="J55" i="22"/>
  <c r="I55" i="22"/>
  <c r="C55" i="22"/>
  <c r="G55" i="22"/>
  <c r="K55" i="22"/>
  <c r="D55" i="22"/>
  <c r="H55" i="22"/>
  <c r="L55" i="22"/>
  <c r="B55" i="22"/>
  <c r="L43" i="22"/>
  <c r="H43" i="22"/>
  <c r="F43" i="22"/>
  <c r="J43" i="22"/>
  <c r="J19" i="20"/>
  <c r="L94" i="8"/>
  <c r="N19" i="20"/>
  <c r="P94" i="8"/>
  <c r="K19" i="20"/>
  <c r="M94" i="8"/>
  <c r="O19" i="20"/>
  <c r="Q94" i="8"/>
  <c r="L19" i="20"/>
  <c r="N94" i="8"/>
  <c r="P19" i="20"/>
  <c r="S94" i="8"/>
  <c r="I19" i="20"/>
  <c r="M19" i="20"/>
  <c r="O94" i="8"/>
  <c r="L208" i="12"/>
  <c r="M208" i="12"/>
  <c r="L207" i="12"/>
  <c r="M207" i="12"/>
  <c r="L206" i="12"/>
  <c r="M206" i="12"/>
  <c r="L205" i="12"/>
  <c r="M205" i="12"/>
  <c r="L204" i="12"/>
  <c r="M204" i="12"/>
  <c r="L203" i="12"/>
  <c r="M203" i="12"/>
  <c r="L202" i="12"/>
  <c r="M202" i="12"/>
  <c r="L201" i="12"/>
  <c r="M201" i="12"/>
  <c r="L200" i="12"/>
  <c r="M200" i="12"/>
  <c r="L199" i="12"/>
  <c r="M199" i="12"/>
  <c r="L198" i="12"/>
  <c r="M198" i="12"/>
  <c r="L197" i="12"/>
  <c r="M197" i="12"/>
  <c r="L196" i="12"/>
  <c r="M196" i="12"/>
  <c r="L195" i="12"/>
  <c r="M195" i="12"/>
  <c r="L194" i="12"/>
  <c r="M194" i="12"/>
  <c r="L193" i="12"/>
  <c r="M193" i="12"/>
  <c r="L192" i="12"/>
  <c r="M192" i="12"/>
  <c r="L191" i="12"/>
  <c r="M191" i="12"/>
  <c r="L190" i="12"/>
  <c r="M190" i="12"/>
  <c r="L189" i="12"/>
  <c r="M189" i="12"/>
  <c r="L188" i="12"/>
  <c r="M188" i="12"/>
  <c r="L187" i="12"/>
  <c r="M187" i="12"/>
  <c r="L186" i="12"/>
  <c r="M186" i="12"/>
  <c r="L185" i="12"/>
  <c r="M185" i="12"/>
  <c r="L184" i="12"/>
  <c r="M184" i="12"/>
  <c r="L183" i="12"/>
  <c r="M183" i="12"/>
  <c r="L182" i="12"/>
  <c r="M182" i="12"/>
  <c r="L181" i="12"/>
  <c r="M181" i="12"/>
  <c r="L180" i="12"/>
  <c r="M180" i="12"/>
  <c r="L179" i="12"/>
  <c r="M179" i="12"/>
  <c r="L178" i="12"/>
  <c r="M178" i="12"/>
  <c r="L177" i="12"/>
  <c r="M177" i="12"/>
  <c r="L176" i="12"/>
  <c r="M176" i="12"/>
  <c r="L175" i="12"/>
  <c r="M175" i="12"/>
  <c r="L174" i="12"/>
  <c r="M174" i="12"/>
  <c r="L173" i="12"/>
  <c r="M173" i="12"/>
  <c r="L172" i="12"/>
  <c r="M172" i="12"/>
  <c r="L171" i="12"/>
  <c r="M171" i="12"/>
  <c r="L170" i="12"/>
  <c r="M170" i="12"/>
  <c r="L169" i="12"/>
  <c r="M169" i="12"/>
  <c r="L168" i="12"/>
  <c r="M168" i="12"/>
  <c r="L167" i="12"/>
  <c r="M167" i="12"/>
  <c r="L166" i="12"/>
  <c r="M166" i="12"/>
  <c r="L165" i="12"/>
  <c r="M165" i="12"/>
  <c r="L164" i="12"/>
  <c r="M164" i="12"/>
  <c r="L163" i="12"/>
  <c r="M163" i="12"/>
  <c r="L162" i="12"/>
  <c r="M162" i="12"/>
  <c r="L161" i="12"/>
  <c r="M161" i="12"/>
  <c r="L160" i="12"/>
  <c r="M160" i="12"/>
  <c r="L159" i="12"/>
  <c r="M159" i="12"/>
  <c r="L158" i="12"/>
  <c r="M158" i="12"/>
  <c r="L157" i="12"/>
  <c r="M157" i="12"/>
  <c r="L156" i="12"/>
  <c r="M156" i="12"/>
  <c r="L155" i="12"/>
  <c r="M155" i="12"/>
  <c r="L154" i="12"/>
  <c r="M154" i="12"/>
  <c r="L153" i="12"/>
  <c r="M153" i="12"/>
  <c r="L152" i="12"/>
  <c r="M152" i="12"/>
  <c r="L151" i="12"/>
  <c r="M151" i="12"/>
  <c r="L150" i="12"/>
  <c r="M150" i="12"/>
  <c r="L149" i="12"/>
  <c r="M149" i="12"/>
  <c r="L148" i="12"/>
  <c r="M148" i="12"/>
  <c r="L147" i="12"/>
  <c r="M147" i="12"/>
  <c r="L146" i="12"/>
  <c r="M146" i="12"/>
  <c r="L145" i="12"/>
  <c r="M145" i="12"/>
  <c r="L144" i="12"/>
  <c r="M144" i="12"/>
  <c r="L143" i="12"/>
  <c r="M143" i="12"/>
  <c r="L142" i="12"/>
  <c r="M142" i="12"/>
  <c r="L141" i="12"/>
  <c r="M141" i="12"/>
  <c r="L140" i="12"/>
  <c r="M140" i="12"/>
  <c r="L139" i="12"/>
  <c r="M139" i="12"/>
  <c r="L138" i="12"/>
  <c r="M138" i="12"/>
  <c r="L137" i="12"/>
  <c r="M137" i="12"/>
  <c r="L136" i="12"/>
  <c r="M136" i="12"/>
  <c r="L135" i="12"/>
  <c r="M135" i="12"/>
  <c r="L134" i="12"/>
  <c r="M134" i="12"/>
  <c r="L133" i="12"/>
  <c r="M133" i="12"/>
  <c r="L132" i="12"/>
  <c r="M132" i="12"/>
  <c r="L131" i="12"/>
  <c r="M131" i="12"/>
  <c r="L130" i="12"/>
  <c r="M130" i="12"/>
  <c r="L129" i="12"/>
  <c r="M129" i="12"/>
  <c r="L128" i="12"/>
  <c r="M128" i="12"/>
  <c r="L127" i="12"/>
  <c r="M127" i="12"/>
  <c r="L126" i="12"/>
  <c r="M126" i="12"/>
  <c r="L125" i="12"/>
  <c r="M125" i="12"/>
  <c r="L124" i="12"/>
  <c r="M124" i="12"/>
  <c r="L123" i="12"/>
  <c r="M123" i="12"/>
  <c r="L122" i="12"/>
  <c r="M122" i="12"/>
  <c r="L121" i="12"/>
  <c r="M121" i="12"/>
  <c r="L120" i="12"/>
  <c r="M120" i="12"/>
  <c r="L119" i="12"/>
  <c r="M119" i="12"/>
  <c r="L118" i="12"/>
  <c r="M118" i="12"/>
  <c r="L117" i="12"/>
  <c r="M117" i="12"/>
  <c r="L116" i="12"/>
  <c r="M116" i="12"/>
  <c r="L115" i="12"/>
  <c r="M115" i="12"/>
  <c r="L114" i="12"/>
  <c r="M114" i="12"/>
  <c r="L113" i="12"/>
  <c r="M113" i="12"/>
  <c r="L112" i="12"/>
  <c r="M112" i="12"/>
  <c r="L111" i="12"/>
  <c r="M111" i="12"/>
  <c r="L110" i="12"/>
  <c r="M110" i="12"/>
  <c r="L109" i="12"/>
  <c r="M109" i="12"/>
  <c r="L108" i="12"/>
  <c r="M108" i="12"/>
  <c r="L107" i="12"/>
  <c r="M107" i="12"/>
  <c r="L106" i="12"/>
  <c r="M106" i="12"/>
  <c r="L105" i="12"/>
  <c r="M105" i="12"/>
  <c r="L104" i="12"/>
  <c r="M104" i="12"/>
  <c r="L103" i="12"/>
  <c r="M103" i="12"/>
  <c r="L102" i="12"/>
  <c r="M102" i="12"/>
  <c r="L101" i="12"/>
  <c r="M101" i="12"/>
  <c r="L100" i="12"/>
  <c r="M100" i="12"/>
  <c r="L99" i="12"/>
  <c r="M99" i="12"/>
  <c r="L98" i="12"/>
  <c r="M98" i="12"/>
  <c r="L97" i="12"/>
  <c r="M97" i="12"/>
  <c r="L96" i="12"/>
  <c r="M96" i="12"/>
  <c r="L95" i="12"/>
  <c r="M95" i="12"/>
  <c r="L94" i="12"/>
  <c r="M94" i="12"/>
  <c r="L93" i="12"/>
  <c r="M93" i="12"/>
  <c r="L92" i="12"/>
  <c r="M92" i="12"/>
  <c r="L91" i="12"/>
  <c r="M91" i="12"/>
  <c r="L90" i="12"/>
  <c r="M90" i="12"/>
  <c r="L89" i="12"/>
  <c r="M89" i="12"/>
  <c r="L88" i="12"/>
  <c r="M88" i="12"/>
  <c r="L87" i="12"/>
  <c r="M87" i="12"/>
  <c r="L86" i="12"/>
  <c r="M86" i="12"/>
  <c r="L85" i="12"/>
  <c r="M85" i="12"/>
  <c r="L84" i="12"/>
  <c r="M84" i="12"/>
  <c r="L83" i="12"/>
  <c r="M83" i="12"/>
  <c r="L82" i="12"/>
  <c r="M82" i="12"/>
  <c r="L81" i="12"/>
  <c r="M81" i="12"/>
  <c r="L80" i="12"/>
  <c r="M80" i="12"/>
  <c r="L79" i="12"/>
  <c r="M79" i="12"/>
  <c r="L78" i="12"/>
  <c r="M78" i="12"/>
  <c r="L77" i="12"/>
  <c r="M77" i="12"/>
  <c r="L76" i="12"/>
  <c r="M76" i="12"/>
  <c r="L75" i="12"/>
  <c r="M75" i="12"/>
  <c r="L74" i="12"/>
  <c r="M74" i="12"/>
  <c r="L73" i="12"/>
  <c r="M73" i="12"/>
  <c r="L72" i="12"/>
  <c r="M72" i="12"/>
  <c r="L71" i="12"/>
  <c r="M71" i="12"/>
  <c r="L70" i="12"/>
  <c r="M70" i="12"/>
  <c r="L69" i="12"/>
  <c r="M69" i="12"/>
  <c r="L68" i="12"/>
  <c r="M68" i="12"/>
  <c r="L67" i="12"/>
  <c r="M67" i="12"/>
  <c r="L66" i="12"/>
  <c r="M66" i="12"/>
  <c r="L65" i="12"/>
  <c r="M65" i="12"/>
  <c r="L64" i="12"/>
  <c r="M64" i="12"/>
  <c r="L63" i="12"/>
  <c r="M63" i="12"/>
  <c r="L62" i="12"/>
  <c r="M62" i="12"/>
  <c r="L61" i="12"/>
  <c r="M61" i="12"/>
  <c r="L60" i="12"/>
  <c r="M60" i="12"/>
  <c r="L59" i="12"/>
  <c r="M59" i="12"/>
  <c r="L58" i="12"/>
  <c r="M58" i="12"/>
  <c r="L57" i="12"/>
  <c r="M57" i="12"/>
  <c r="L56" i="12"/>
  <c r="M56" i="12"/>
  <c r="L55" i="12"/>
  <c r="M55" i="12"/>
  <c r="L54" i="12"/>
  <c r="M54" i="12"/>
  <c r="L53" i="12"/>
  <c r="M53" i="12"/>
  <c r="L52" i="12"/>
  <c r="M52" i="12"/>
  <c r="L51" i="12"/>
  <c r="M51" i="12"/>
  <c r="L50" i="12"/>
  <c r="M50" i="12"/>
  <c r="L49" i="12"/>
  <c r="M49" i="12"/>
  <c r="L48" i="12"/>
  <c r="M48" i="12"/>
  <c r="L47" i="12"/>
  <c r="M47" i="12"/>
  <c r="L46" i="12"/>
  <c r="M46" i="12"/>
  <c r="L45" i="12"/>
  <c r="M45" i="12"/>
  <c r="L44" i="12"/>
  <c r="M44" i="12"/>
  <c r="L43" i="12"/>
  <c r="M43" i="12"/>
  <c r="L42" i="12"/>
  <c r="M42" i="12"/>
  <c r="L41" i="12"/>
  <c r="M41" i="12"/>
  <c r="L40" i="12"/>
  <c r="M40" i="12"/>
  <c r="L39" i="12"/>
  <c r="M39" i="12"/>
  <c r="L38" i="12"/>
  <c r="M38" i="12"/>
  <c r="L37" i="12"/>
  <c r="M37" i="12"/>
  <c r="L36" i="12"/>
  <c r="M36" i="12"/>
  <c r="L35" i="12"/>
  <c r="M35" i="12"/>
  <c r="L34" i="12"/>
  <c r="M34" i="12"/>
  <c r="L33" i="12"/>
  <c r="M33" i="12"/>
  <c r="L32" i="12"/>
  <c r="M32" i="12"/>
  <c r="L31" i="12"/>
  <c r="M31" i="12"/>
  <c r="L30" i="12"/>
  <c r="M30" i="12"/>
  <c r="L29" i="12"/>
  <c r="M29" i="12"/>
  <c r="L28" i="12"/>
  <c r="M28" i="12"/>
  <c r="L27" i="12"/>
  <c r="M27" i="12"/>
  <c r="L26" i="12"/>
  <c r="M26" i="12"/>
  <c r="L25" i="12"/>
  <c r="M25" i="12"/>
  <c r="L24" i="12"/>
  <c r="M24" i="12"/>
  <c r="L23" i="12"/>
  <c r="M23" i="12"/>
  <c r="L22" i="12"/>
  <c r="M22" i="12"/>
  <c r="L21" i="12"/>
  <c r="M21" i="12"/>
  <c r="L20" i="12"/>
  <c r="M20" i="12"/>
  <c r="L19" i="12"/>
  <c r="M19" i="12"/>
  <c r="L18" i="12"/>
  <c r="M18" i="12"/>
  <c r="L17" i="12"/>
  <c r="M17" i="12"/>
  <c r="L16" i="12"/>
  <c r="M16" i="12"/>
  <c r="L15" i="12"/>
  <c r="M15" i="12"/>
  <c r="L14" i="12"/>
  <c r="M14" i="12"/>
  <c r="L13" i="12"/>
  <c r="M13" i="12"/>
  <c r="L12" i="12"/>
  <c r="M12" i="12"/>
  <c r="L11" i="12"/>
  <c r="M11" i="12"/>
  <c r="L10" i="12"/>
  <c r="M10" i="12"/>
  <c r="L9" i="12"/>
  <c r="M9" i="12"/>
  <c r="L8" i="12"/>
  <c r="M8" i="12"/>
  <c r="C24" i="8"/>
  <c r="C22" i="8"/>
  <c r="B4" i="23"/>
  <c r="B3" i="23"/>
  <c r="I6" i="7"/>
  <c r="B1" i="23"/>
  <c r="B5" i="23"/>
  <c r="N4" i="23"/>
  <c r="M4" i="23"/>
  <c r="L4" i="23"/>
  <c r="K4" i="23"/>
  <c r="I4" i="23"/>
  <c r="H4" i="23"/>
  <c r="G4" i="23"/>
  <c r="F4" i="23"/>
  <c r="E4" i="23"/>
  <c r="D4" i="23"/>
  <c r="C4" i="23"/>
  <c r="N3" i="23"/>
  <c r="M3" i="23"/>
  <c r="L3" i="23"/>
  <c r="K3" i="23"/>
  <c r="I3" i="23"/>
  <c r="H3" i="23"/>
  <c r="G3" i="23"/>
  <c r="F3" i="23"/>
  <c r="E3" i="23"/>
  <c r="D3" i="23"/>
  <c r="C3" i="23"/>
  <c r="Z11" i="16"/>
  <c r="B17" i="23"/>
  <c r="A3" i="23"/>
  <c r="N14" i="23"/>
  <c r="M14" i="23"/>
  <c r="K14" i="23"/>
  <c r="K15" i="23"/>
  <c r="L14" i="23"/>
  <c r="N21" i="12"/>
  <c r="O21" i="12"/>
  <c r="N208" i="12"/>
  <c r="O208" i="12"/>
  <c r="N207" i="12"/>
  <c r="O207" i="12"/>
  <c r="N206" i="12"/>
  <c r="O206" i="12"/>
  <c r="N205" i="12"/>
  <c r="O205" i="12"/>
  <c r="N204" i="12"/>
  <c r="O204" i="12"/>
  <c r="N203" i="12"/>
  <c r="O203" i="12"/>
  <c r="N202" i="12"/>
  <c r="O202" i="12"/>
  <c r="N201" i="12"/>
  <c r="O201" i="12"/>
  <c r="N200" i="12"/>
  <c r="O200" i="12"/>
  <c r="N199" i="12"/>
  <c r="O199" i="12"/>
  <c r="N198" i="12"/>
  <c r="O198" i="12"/>
  <c r="N197" i="12"/>
  <c r="O197" i="12"/>
  <c r="N196" i="12"/>
  <c r="O196" i="12"/>
  <c r="N195" i="12"/>
  <c r="O195" i="12"/>
  <c r="N194" i="12"/>
  <c r="O194" i="12"/>
  <c r="N193" i="12"/>
  <c r="O193" i="12"/>
  <c r="N192" i="12"/>
  <c r="O192" i="12"/>
  <c r="N191" i="12"/>
  <c r="O191" i="12"/>
  <c r="N190" i="12"/>
  <c r="O190" i="12"/>
  <c r="N189" i="12"/>
  <c r="O189" i="12"/>
  <c r="N188" i="12"/>
  <c r="O188" i="12"/>
  <c r="N187" i="12"/>
  <c r="O187" i="12"/>
  <c r="N186" i="12"/>
  <c r="O186" i="12"/>
  <c r="N185" i="12"/>
  <c r="O185" i="12"/>
  <c r="N184" i="12"/>
  <c r="O184" i="12"/>
  <c r="N183" i="12"/>
  <c r="O183" i="12"/>
  <c r="N182" i="12"/>
  <c r="O182" i="12"/>
  <c r="N181" i="12"/>
  <c r="O181" i="12"/>
  <c r="N180" i="12"/>
  <c r="O180" i="12"/>
  <c r="N179" i="12"/>
  <c r="O179" i="12"/>
  <c r="N178" i="12"/>
  <c r="O178" i="12"/>
  <c r="N177" i="12"/>
  <c r="O177" i="12"/>
  <c r="N176" i="12"/>
  <c r="O176" i="12"/>
  <c r="N175" i="12"/>
  <c r="O175" i="12"/>
  <c r="N174" i="12"/>
  <c r="O174" i="12"/>
  <c r="N173" i="12"/>
  <c r="O173" i="12"/>
  <c r="N172" i="12"/>
  <c r="O172" i="12"/>
  <c r="N171" i="12"/>
  <c r="O171" i="12"/>
  <c r="N170" i="12"/>
  <c r="O170" i="12"/>
  <c r="N169" i="12"/>
  <c r="O169" i="12"/>
  <c r="N168" i="12"/>
  <c r="O168" i="12"/>
  <c r="N167" i="12"/>
  <c r="O167" i="12"/>
  <c r="N166" i="12"/>
  <c r="O166" i="12"/>
  <c r="N165" i="12"/>
  <c r="O165" i="12"/>
  <c r="N164" i="12"/>
  <c r="O164" i="12"/>
  <c r="N163" i="12"/>
  <c r="O163" i="12"/>
  <c r="N162" i="12"/>
  <c r="O162" i="12"/>
  <c r="N161" i="12"/>
  <c r="O161" i="12"/>
  <c r="N160" i="12"/>
  <c r="O160" i="12"/>
  <c r="N159" i="12"/>
  <c r="O159" i="12"/>
  <c r="N158" i="12"/>
  <c r="O158" i="12"/>
  <c r="N157" i="12"/>
  <c r="O157" i="12"/>
  <c r="N156" i="12"/>
  <c r="O156" i="12"/>
  <c r="N155" i="12"/>
  <c r="O155" i="12"/>
  <c r="N154" i="12"/>
  <c r="O154" i="12"/>
  <c r="N153" i="12"/>
  <c r="O153" i="12"/>
  <c r="N152" i="12"/>
  <c r="O152" i="12"/>
  <c r="N151" i="12"/>
  <c r="O151" i="12"/>
  <c r="N150" i="12"/>
  <c r="O150" i="12"/>
  <c r="N149" i="12"/>
  <c r="O149" i="12"/>
  <c r="N148" i="12"/>
  <c r="O148" i="12"/>
  <c r="N147" i="12"/>
  <c r="O147" i="12"/>
  <c r="N146" i="12"/>
  <c r="O146" i="12"/>
  <c r="N145" i="12"/>
  <c r="O145" i="12"/>
  <c r="N144" i="12"/>
  <c r="O144" i="12"/>
  <c r="N143" i="12"/>
  <c r="O143" i="12"/>
  <c r="N142" i="12"/>
  <c r="O142" i="12"/>
  <c r="N141" i="12"/>
  <c r="O141" i="12"/>
  <c r="N140" i="12"/>
  <c r="O140" i="12"/>
  <c r="N139" i="12"/>
  <c r="O139" i="12"/>
  <c r="N138" i="12"/>
  <c r="O138" i="12"/>
  <c r="N137" i="12"/>
  <c r="O137" i="12"/>
  <c r="N136" i="12"/>
  <c r="O136" i="12"/>
  <c r="N135" i="12"/>
  <c r="O135" i="12"/>
  <c r="N134" i="12"/>
  <c r="O134" i="12"/>
  <c r="N133" i="12"/>
  <c r="O133" i="12"/>
  <c r="N132" i="12"/>
  <c r="O132" i="12"/>
  <c r="N131" i="12"/>
  <c r="O131" i="12"/>
  <c r="N130" i="12"/>
  <c r="O130" i="12"/>
  <c r="N129" i="12"/>
  <c r="O129" i="12"/>
  <c r="N128" i="12"/>
  <c r="O128" i="12"/>
  <c r="N127" i="12"/>
  <c r="O127" i="12"/>
  <c r="N126" i="12"/>
  <c r="O126" i="12"/>
  <c r="N125" i="12"/>
  <c r="O125" i="12"/>
  <c r="N124" i="12"/>
  <c r="O124" i="12"/>
  <c r="N123" i="12"/>
  <c r="O123" i="12"/>
  <c r="N122" i="12"/>
  <c r="O122" i="12"/>
  <c r="N121" i="12"/>
  <c r="O121" i="12"/>
  <c r="N120" i="12"/>
  <c r="O120" i="12"/>
  <c r="N119" i="12"/>
  <c r="O119" i="12"/>
  <c r="N118" i="12"/>
  <c r="O118" i="12"/>
  <c r="N117" i="12"/>
  <c r="O117" i="12"/>
  <c r="N116" i="12"/>
  <c r="O116" i="12"/>
  <c r="N115" i="12"/>
  <c r="O115" i="12"/>
  <c r="N114" i="12"/>
  <c r="O114" i="12"/>
  <c r="N113" i="12"/>
  <c r="O113" i="12"/>
  <c r="N112" i="12"/>
  <c r="O112" i="12"/>
  <c r="N111" i="12"/>
  <c r="O111" i="12"/>
  <c r="N110" i="12"/>
  <c r="O110" i="12"/>
  <c r="N109" i="12"/>
  <c r="O109" i="12"/>
  <c r="N108" i="12"/>
  <c r="O108" i="12"/>
  <c r="N107" i="12"/>
  <c r="O107" i="12"/>
  <c r="N106" i="12"/>
  <c r="O106" i="12"/>
  <c r="N105" i="12"/>
  <c r="O105" i="12"/>
  <c r="N104" i="12"/>
  <c r="O104" i="12"/>
  <c r="N103" i="12"/>
  <c r="O103" i="12"/>
  <c r="N102" i="12"/>
  <c r="O102" i="12"/>
  <c r="N101" i="12"/>
  <c r="O101" i="12"/>
  <c r="N100" i="12"/>
  <c r="O100" i="12"/>
  <c r="N99" i="12"/>
  <c r="O99" i="12"/>
  <c r="N98" i="12"/>
  <c r="O98" i="12"/>
  <c r="N97" i="12"/>
  <c r="O97" i="12"/>
  <c r="N96" i="12"/>
  <c r="O96" i="12"/>
  <c r="N95" i="12"/>
  <c r="O95" i="12"/>
  <c r="N94" i="12"/>
  <c r="O94" i="12"/>
  <c r="N93" i="12"/>
  <c r="O93" i="12"/>
  <c r="N92" i="12"/>
  <c r="O92" i="12"/>
  <c r="N91" i="12"/>
  <c r="O91" i="12"/>
  <c r="N90" i="12"/>
  <c r="O90" i="12"/>
  <c r="N89" i="12"/>
  <c r="O89" i="12"/>
  <c r="N88" i="12"/>
  <c r="O88" i="12"/>
  <c r="N87" i="12"/>
  <c r="O87" i="12"/>
  <c r="N86" i="12"/>
  <c r="O86" i="12"/>
  <c r="N85" i="12"/>
  <c r="O85" i="12"/>
  <c r="N84" i="12"/>
  <c r="O84" i="12"/>
  <c r="N83" i="12"/>
  <c r="O83" i="12"/>
  <c r="N82" i="12"/>
  <c r="O82" i="12"/>
  <c r="N81" i="12"/>
  <c r="O81" i="12"/>
  <c r="N80" i="12"/>
  <c r="O80" i="12"/>
  <c r="N79" i="12"/>
  <c r="O79" i="12"/>
  <c r="N78" i="12"/>
  <c r="O78" i="12"/>
  <c r="N77" i="12"/>
  <c r="O77" i="12"/>
  <c r="N76" i="12"/>
  <c r="O76" i="12"/>
  <c r="N75" i="12"/>
  <c r="O75" i="12"/>
  <c r="N74" i="12"/>
  <c r="O74" i="12"/>
  <c r="N73" i="12"/>
  <c r="O73" i="12"/>
  <c r="N72" i="12"/>
  <c r="O72" i="12"/>
  <c r="N71" i="12"/>
  <c r="O71" i="12"/>
  <c r="N70" i="12"/>
  <c r="O70" i="12"/>
  <c r="N69" i="12"/>
  <c r="O69" i="12"/>
  <c r="N68" i="12"/>
  <c r="O68" i="12"/>
  <c r="N67" i="12"/>
  <c r="O67" i="12"/>
  <c r="N66" i="12"/>
  <c r="O66" i="12"/>
  <c r="N65" i="12"/>
  <c r="O65" i="12"/>
  <c r="N64" i="12"/>
  <c r="O64" i="12"/>
  <c r="N63" i="12"/>
  <c r="O63" i="12"/>
  <c r="N62" i="12"/>
  <c r="O62" i="12"/>
  <c r="N61" i="12"/>
  <c r="O61" i="12"/>
  <c r="N60" i="12"/>
  <c r="O60" i="12"/>
  <c r="N59" i="12"/>
  <c r="O59" i="12"/>
  <c r="N58" i="12"/>
  <c r="O58" i="12"/>
  <c r="N57" i="12"/>
  <c r="O57" i="12"/>
  <c r="N56" i="12"/>
  <c r="O56" i="12"/>
  <c r="N55" i="12"/>
  <c r="O55" i="12"/>
  <c r="N54" i="12"/>
  <c r="O54" i="12"/>
  <c r="N53" i="12"/>
  <c r="O53" i="12"/>
  <c r="N52" i="12"/>
  <c r="O52" i="12"/>
  <c r="N51" i="12"/>
  <c r="O51" i="12"/>
  <c r="N50" i="12"/>
  <c r="O50" i="12"/>
  <c r="N49" i="12"/>
  <c r="O49" i="12"/>
  <c r="N48" i="12"/>
  <c r="O48" i="12"/>
  <c r="N47" i="12"/>
  <c r="O47" i="12"/>
  <c r="N46" i="12"/>
  <c r="O46" i="12"/>
  <c r="N45" i="12"/>
  <c r="O45" i="12"/>
  <c r="N44" i="12"/>
  <c r="O44" i="12"/>
  <c r="N43" i="12"/>
  <c r="O43" i="12"/>
  <c r="N42" i="12"/>
  <c r="O42" i="12"/>
  <c r="N41" i="12"/>
  <c r="O41" i="12"/>
  <c r="N40" i="12"/>
  <c r="O40" i="12"/>
  <c r="N39" i="12"/>
  <c r="O39" i="12"/>
  <c r="N38" i="12"/>
  <c r="O38" i="12"/>
  <c r="N37" i="12"/>
  <c r="O37" i="12"/>
  <c r="N36" i="12"/>
  <c r="O36" i="12"/>
  <c r="N35" i="12"/>
  <c r="O35" i="12"/>
  <c r="N34" i="12"/>
  <c r="O34" i="12"/>
  <c r="N33" i="12"/>
  <c r="O33" i="12"/>
  <c r="N32" i="12"/>
  <c r="O32" i="12"/>
  <c r="N31" i="12"/>
  <c r="O31" i="12"/>
  <c r="N30" i="12"/>
  <c r="O30" i="12"/>
  <c r="N29" i="12"/>
  <c r="O29" i="12"/>
  <c r="N28" i="12"/>
  <c r="O28" i="12"/>
  <c r="N27" i="12"/>
  <c r="O27" i="12"/>
  <c r="N26" i="12"/>
  <c r="O26" i="12"/>
  <c r="N25" i="12"/>
  <c r="O25" i="12"/>
  <c r="N24" i="12"/>
  <c r="O24" i="12"/>
  <c r="N23" i="12"/>
  <c r="O23" i="12"/>
  <c r="N22" i="12"/>
  <c r="O22" i="12"/>
  <c r="N20" i="12"/>
  <c r="O20" i="12"/>
  <c r="N19" i="12"/>
  <c r="O19" i="12"/>
  <c r="N18" i="12"/>
  <c r="O18" i="12"/>
  <c r="N17" i="12"/>
  <c r="O17" i="12"/>
  <c r="N16" i="12"/>
  <c r="O16" i="12"/>
  <c r="N15" i="12"/>
  <c r="O15" i="12"/>
  <c r="N14" i="12"/>
  <c r="O14" i="12"/>
  <c r="N13" i="12"/>
  <c r="O13" i="12"/>
  <c r="N12" i="12"/>
  <c r="O12" i="12"/>
  <c r="N11" i="12"/>
  <c r="O11" i="12"/>
  <c r="N10" i="12"/>
  <c r="O10" i="12"/>
  <c r="N9" i="12"/>
  <c r="O9" i="12"/>
  <c r="N8" i="12"/>
  <c r="O8" i="12"/>
  <c r="C57" i="8"/>
  <c r="C61" i="8"/>
  <c r="C54" i="8"/>
  <c r="C58" i="8"/>
  <c r="C55" i="8"/>
  <c r="C59" i="8"/>
  <c r="C56" i="8"/>
  <c r="C60" i="8"/>
  <c r="S108" i="8"/>
  <c r="O108" i="8"/>
  <c r="N108" i="8"/>
  <c r="I108" i="8"/>
  <c r="H108" i="8"/>
  <c r="D125" i="8"/>
  <c r="D124" i="8"/>
  <c r="D123" i="8"/>
  <c r="D122" i="8"/>
  <c r="D121" i="8"/>
  <c r="D120" i="8"/>
  <c r="D119" i="8"/>
  <c r="D118" i="8"/>
  <c r="D117" i="8"/>
  <c r="D116" i="8"/>
  <c r="D115" i="8"/>
  <c r="D114" i="8"/>
  <c r="Q108" i="8"/>
  <c r="P108" i="8"/>
  <c r="M108" i="8"/>
  <c r="L108" i="8"/>
  <c r="M4" i="22"/>
  <c r="L4" i="22"/>
  <c r="K4" i="22"/>
  <c r="J4" i="22"/>
  <c r="I4" i="22"/>
  <c r="H4" i="22"/>
  <c r="G4" i="22"/>
  <c r="F4" i="22"/>
  <c r="E4" i="22"/>
  <c r="D4" i="22"/>
  <c r="C4" i="22"/>
  <c r="B4" i="22"/>
  <c r="M3" i="22"/>
  <c r="L3" i="22"/>
  <c r="K3" i="22"/>
  <c r="J3" i="22"/>
  <c r="I3" i="22"/>
  <c r="H3" i="22"/>
  <c r="G3" i="22"/>
  <c r="F3" i="22"/>
  <c r="E3" i="22"/>
  <c r="D3" i="22"/>
  <c r="C3" i="22"/>
  <c r="B3" i="22"/>
  <c r="A3" i="22"/>
  <c r="B71" i="22"/>
  <c r="T35" i="21"/>
  <c r="T36" i="21"/>
  <c r="T37" i="21"/>
  <c r="S125" i="8"/>
  <c r="Q125" i="8"/>
  <c r="P125" i="8"/>
  <c r="O125" i="8"/>
  <c r="N125" i="8"/>
  <c r="M125" i="8"/>
  <c r="L125" i="8"/>
  <c r="I125" i="8"/>
  <c r="S124" i="8"/>
  <c r="Q124" i="8"/>
  <c r="P124" i="8"/>
  <c r="O124" i="8"/>
  <c r="N124" i="8"/>
  <c r="M124" i="8"/>
  <c r="L124" i="8"/>
  <c r="I124" i="8"/>
  <c r="S123" i="8"/>
  <c r="Q123" i="8"/>
  <c r="P123" i="8"/>
  <c r="O123" i="8"/>
  <c r="N123" i="8"/>
  <c r="M123" i="8"/>
  <c r="L123" i="8"/>
  <c r="I123" i="8"/>
  <c r="S122" i="8"/>
  <c r="Q122" i="8"/>
  <c r="P122" i="8"/>
  <c r="O122" i="8"/>
  <c r="N122" i="8"/>
  <c r="M122" i="8"/>
  <c r="L122" i="8"/>
  <c r="I122" i="8"/>
  <c r="S121" i="8"/>
  <c r="Q121" i="8"/>
  <c r="P121" i="8"/>
  <c r="O121" i="8"/>
  <c r="N121" i="8"/>
  <c r="M121" i="8"/>
  <c r="L121" i="8"/>
  <c r="I121" i="8"/>
  <c r="S120" i="8"/>
  <c r="Q120" i="8"/>
  <c r="P120" i="8"/>
  <c r="O120" i="8"/>
  <c r="N120" i="8"/>
  <c r="M120" i="8"/>
  <c r="L120" i="8"/>
  <c r="I120" i="8"/>
  <c r="S119" i="8"/>
  <c r="Q119" i="8"/>
  <c r="P119" i="8"/>
  <c r="O119" i="8"/>
  <c r="N119" i="8"/>
  <c r="M119" i="8"/>
  <c r="L119" i="8"/>
  <c r="I119" i="8"/>
  <c r="S118" i="8"/>
  <c r="Q118" i="8"/>
  <c r="P118" i="8"/>
  <c r="O118" i="8"/>
  <c r="N118" i="8"/>
  <c r="M118" i="8"/>
  <c r="L118" i="8"/>
  <c r="I118" i="8"/>
  <c r="S117" i="8"/>
  <c r="Q117" i="8"/>
  <c r="P117" i="8"/>
  <c r="O117" i="8"/>
  <c r="N117" i="8"/>
  <c r="M117" i="8"/>
  <c r="L117" i="8"/>
  <c r="I117" i="8"/>
  <c r="S116" i="8"/>
  <c r="Q116" i="8"/>
  <c r="P116" i="8"/>
  <c r="O116" i="8"/>
  <c r="N116" i="8"/>
  <c r="M116" i="8"/>
  <c r="L116" i="8"/>
  <c r="I116" i="8"/>
  <c r="S115" i="8"/>
  <c r="Q115" i="8"/>
  <c r="P115" i="8"/>
  <c r="O115" i="8"/>
  <c r="N115" i="8"/>
  <c r="M115" i="8"/>
  <c r="L115" i="8"/>
  <c r="I115" i="8"/>
  <c r="C33" i="21"/>
  <c r="C32" i="21"/>
  <c r="C124" i="8"/>
  <c r="C31" i="21"/>
  <c r="C30" i="21"/>
  <c r="C122" i="8"/>
  <c r="C29" i="21"/>
  <c r="C28" i="21"/>
  <c r="C120" i="8"/>
  <c r="C27" i="21"/>
  <c r="C26" i="21"/>
  <c r="C118" i="8"/>
  <c r="C25" i="21"/>
  <c r="C24" i="21"/>
  <c r="C116" i="8"/>
  <c r="C23" i="21"/>
  <c r="C22" i="21"/>
  <c r="C114" i="8"/>
  <c r="Q93" i="8"/>
  <c r="S111" i="8"/>
  <c r="Q111" i="8"/>
  <c r="P111" i="8"/>
  <c r="O111" i="8"/>
  <c r="N111" i="8"/>
  <c r="M111" i="8"/>
  <c r="L111" i="8"/>
  <c r="I111" i="8"/>
  <c r="H111" i="8"/>
  <c r="Q110" i="8"/>
  <c r="P110" i="8"/>
  <c r="O110" i="8"/>
  <c r="M110" i="8"/>
  <c r="L110" i="8"/>
  <c r="I110" i="8"/>
  <c r="S109" i="8"/>
  <c r="Q109" i="8"/>
  <c r="P109" i="8"/>
  <c r="O109" i="8"/>
  <c r="N109" i="8"/>
  <c r="M109" i="8"/>
  <c r="L109" i="8"/>
  <c r="I109" i="8"/>
  <c r="Q8" i="21"/>
  <c r="P8" i="21"/>
  <c r="O8" i="21"/>
  <c r="N8" i="21"/>
  <c r="M8" i="21"/>
  <c r="L8" i="21"/>
  <c r="K8" i="21"/>
  <c r="J8" i="21"/>
  <c r="Q7" i="21"/>
  <c r="P7" i="21"/>
  <c r="O7" i="21"/>
  <c r="N7" i="21"/>
  <c r="M7" i="21"/>
  <c r="L7" i="21"/>
  <c r="K7" i="21"/>
  <c r="J7" i="21"/>
  <c r="E16" i="21"/>
  <c r="G111" i="8"/>
  <c r="G110" i="8"/>
  <c r="S103" i="8"/>
  <c r="Q103" i="8"/>
  <c r="P103" i="8"/>
  <c r="O103" i="8"/>
  <c r="N103" i="8"/>
  <c r="M103" i="8"/>
  <c r="L103" i="8"/>
  <c r="I103" i="8"/>
  <c r="B18" i="23"/>
  <c r="C18" i="19"/>
  <c r="C17" i="19"/>
  <c r="A29" i="22"/>
  <c r="C16" i="19"/>
  <c r="C15" i="19"/>
  <c r="A27" i="22"/>
  <c r="C13" i="19"/>
  <c r="C12" i="19"/>
  <c r="A24" i="22"/>
  <c r="C11" i="19"/>
  <c r="P97" i="8"/>
  <c r="Q96" i="8"/>
  <c r="M96" i="8"/>
  <c r="K3008" i="14"/>
  <c r="I3008" i="14"/>
  <c r="K3007" i="14"/>
  <c r="I3007" i="14"/>
  <c r="K3006" i="14"/>
  <c r="I3006" i="14"/>
  <c r="K3005" i="14"/>
  <c r="I3005" i="14"/>
  <c r="K3004" i="14"/>
  <c r="I3004" i="14"/>
  <c r="K3003" i="14"/>
  <c r="I3003" i="14"/>
  <c r="K3002" i="14"/>
  <c r="I3002" i="14"/>
  <c r="K3001" i="14"/>
  <c r="I3001" i="14"/>
  <c r="K3000" i="14"/>
  <c r="I3000" i="14"/>
  <c r="K2999" i="14"/>
  <c r="I2999" i="14"/>
  <c r="K2998" i="14"/>
  <c r="I2998" i="14"/>
  <c r="K2997" i="14"/>
  <c r="I2997" i="14"/>
  <c r="K2996" i="14"/>
  <c r="I2996" i="14"/>
  <c r="K2995" i="14"/>
  <c r="I2995" i="14"/>
  <c r="K2994" i="14"/>
  <c r="I2994" i="14"/>
  <c r="K2993" i="14"/>
  <c r="I2993" i="14"/>
  <c r="K2992" i="14"/>
  <c r="I2992" i="14"/>
  <c r="K2991" i="14"/>
  <c r="I2991" i="14"/>
  <c r="K2990" i="14"/>
  <c r="I2990" i="14"/>
  <c r="K2989" i="14"/>
  <c r="I2989" i="14"/>
  <c r="K2988" i="14"/>
  <c r="I2988" i="14"/>
  <c r="K2987" i="14"/>
  <c r="I2987" i="14"/>
  <c r="K2986" i="14"/>
  <c r="I2986" i="14"/>
  <c r="K2985" i="14"/>
  <c r="I2985" i="14"/>
  <c r="K2984" i="14"/>
  <c r="I2984" i="14"/>
  <c r="K2983" i="14"/>
  <c r="I2983" i="14"/>
  <c r="K2982" i="14"/>
  <c r="I2982" i="14"/>
  <c r="K2981" i="14"/>
  <c r="I2981" i="14"/>
  <c r="K2980" i="14"/>
  <c r="I2980" i="14"/>
  <c r="K2979" i="14"/>
  <c r="I2979" i="14"/>
  <c r="K2978" i="14"/>
  <c r="I2978" i="14"/>
  <c r="K2977" i="14"/>
  <c r="I2977" i="14"/>
  <c r="K2976" i="14"/>
  <c r="I2976" i="14"/>
  <c r="K2975" i="14"/>
  <c r="I2975" i="14"/>
  <c r="K2974" i="14"/>
  <c r="I2974" i="14"/>
  <c r="K2973" i="14"/>
  <c r="I2973" i="14"/>
  <c r="K2972" i="14"/>
  <c r="I2972" i="14"/>
  <c r="K2971" i="14"/>
  <c r="I2971" i="14"/>
  <c r="K2970" i="14"/>
  <c r="I2970" i="14"/>
  <c r="K2969" i="14"/>
  <c r="I2969" i="14"/>
  <c r="K2968" i="14"/>
  <c r="I2968" i="14"/>
  <c r="K2967" i="14"/>
  <c r="I2967" i="14"/>
  <c r="K2966" i="14"/>
  <c r="I2966" i="14"/>
  <c r="K2965" i="14"/>
  <c r="I2965" i="14"/>
  <c r="K2964" i="14"/>
  <c r="I2964" i="14"/>
  <c r="K2963" i="14"/>
  <c r="I2963" i="14"/>
  <c r="K2962" i="14"/>
  <c r="I2962" i="14"/>
  <c r="K2961" i="14"/>
  <c r="I2961" i="14"/>
  <c r="K2960" i="14"/>
  <c r="I2960" i="14"/>
  <c r="K2959" i="14"/>
  <c r="I2959" i="14"/>
  <c r="K2958" i="14"/>
  <c r="I2958" i="14"/>
  <c r="K2957" i="14"/>
  <c r="I2957" i="14"/>
  <c r="K2956" i="14"/>
  <c r="I2956" i="14"/>
  <c r="K2955" i="14"/>
  <c r="I2955" i="14"/>
  <c r="K2954" i="14"/>
  <c r="I2954" i="14"/>
  <c r="K2953" i="14"/>
  <c r="I2953" i="14"/>
  <c r="K2952" i="14"/>
  <c r="I2952" i="14"/>
  <c r="K2951" i="14"/>
  <c r="I2951" i="14"/>
  <c r="K2950" i="14"/>
  <c r="I2950" i="14"/>
  <c r="K2949" i="14"/>
  <c r="I2949" i="14"/>
  <c r="K2948" i="14"/>
  <c r="I2948" i="14"/>
  <c r="K2947" i="14"/>
  <c r="I2947" i="14"/>
  <c r="K2946" i="14"/>
  <c r="I2946" i="14"/>
  <c r="K2945" i="14"/>
  <c r="I2945" i="14"/>
  <c r="K2944" i="14"/>
  <c r="I2944" i="14"/>
  <c r="K2943" i="14"/>
  <c r="I2943" i="14"/>
  <c r="K2942" i="14"/>
  <c r="I2942" i="14"/>
  <c r="K2941" i="14"/>
  <c r="I2941" i="14"/>
  <c r="K2940" i="14"/>
  <c r="I2940" i="14"/>
  <c r="K2939" i="14"/>
  <c r="I2939" i="14"/>
  <c r="K2938" i="14"/>
  <c r="I2938" i="14"/>
  <c r="K2937" i="14"/>
  <c r="I2937" i="14"/>
  <c r="K2936" i="14"/>
  <c r="I2936" i="14"/>
  <c r="K2935" i="14"/>
  <c r="I2935" i="14"/>
  <c r="K2934" i="14"/>
  <c r="I2934" i="14"/>
  <c r="K2933" i="14"/>
  <c r="I2933" i="14"/>
  <c r="K2932" i="14"/>
  <c r="I2932" i="14"/>
  <c r="K2931" i="14"/>
  <c r="I2931" i="14"/>
  <c r="K2930" i="14"/>
  <c r="I2930" i="14"/>
  <c r="K2929" i="14"/>
  <c r="I2929" i="14"/>
  <c r="K2928" i="14"/>
  <c r="I2928" i="14"/>
  <c r="K2927" i="14"/>
  <c r="I2927" i="14"/>
  <c r="K2926" i="14"/>
  <c r="I2926" i="14"/>
  <c r="K2925" i="14"/>
  <c r="I2925" i="14"/>
  <c r="K2924" i="14"/>
  <c r="I2924" i="14"/>
  <c r="K2923" i="14"/>
  <c r="I2923" i="14"/>
  <c r="K2922" i="14"/>
  <c r="I2922" i="14"/>
  <c r="K2921" i="14"/>
  <c r="I2921" i="14"/>
  <c r="K2920" i="14"/>
  <c r="I2920" i="14"/>
  <c r="K2919" i="14"/>
  <c r="I2919" i="14"/>
  <c r="K2918" i="14"/>
  <c r="I2918" i="14"/>
  <c r="K2917" i="14"/>
  <c r="I2917" i="14"/>
  <c r="K2916" i="14"/>
  <c r="I2916" i="14"/>
  <c r="K2915" i="14"/>
  <c r="I2915" i="14"/>
  <c r="K2914" i="14"/>
  <c r="I2914" i="14"/>
  <c r="K2913" i="14"/>
  <c r="I2913" i="14"/>
  <c r="K2912" i="14"/>
  <c r="I2912" i="14"/>
  <c r="K2911" i="14"/>
  <c r="I2911" i="14"/>
  <c r="K2910" i="14"/>
  <c r="I2910" i="14"/>
  <c r="K2909" i="14"/>
  <c r="I2909" i="14"/>
  <c r="K2908" i="14"/>
  <c r="I2908" i="14"/>
  <c r="K2907" i="14"/>
  <c r="I2907" i="14"/>
  <c r="K2906" i="14"/>
  <c r="I2906" i="14"/>
  <c r="K2905" i="14"/>
  <c r="I2905" i="14"/>
  <c r="K2904" i="14"/>
  <c r="I2904" i="14"/>
  <c r="K2903" i="14"/>
  <c r="I2903" i="14"/>
  <c r="K2902" i="14"/>
  <c r="I2902" i="14"/>
  <c r="K2901" i="14"/>
  <c r="I2901" i="14"/>
  <c r="K2900" i="14"/>
  <c r="I2900" i="14"/>
  <c r="K2899" i="14"/>
  <c r="I2899" i="14"/>
  <c r="K2898" i="14"/>
  <c r="I2898" i="14"/>
  <c r="K2897" i="14"/>
  <c r="I2897" i="14"/>
  <c r="K2896" i="14"/>
  <c r="I2896" i="14"/>
  <c r="K2895" i="14"/>
  <c r="I2895" i="14"/>
  <c r="K2894" i="14"/>
  <c r="I2894" i="14"/>
  <c r="K2893" i="14"/>
  <c r="I2893" i="14"/>
  <c r="K2892" i="14"/>
  <c r="I2892" i="14"/>
  <c r="K2891" i="14"/>
  <c r="I2891" i="14"/>
  <c r="K2890" i="14"/>
  <c r="I2890" i="14"/>
  <c r="K2889" i="14"/>
  <c r="I2889" i="14"/>
  <c r="K2888" i="14"/>
  <c r="I2888" i="14"/>
  <c r="K2887" i="14"/>
  <c r="I2887" i="14"/>
  <c r="K2886" i="14"/>
  <c r="I2886" i="14"/>
  <c r="K2885" i="14"/>
  <c r="I2885" i="14"/>
  <c r="K2884" i="14"/>
  <c r="I2884" i="14"/>
  <c r="K2883" i="14"/>
  <c r="I2883" i="14"/>
  <c r="K2882" i="14"/>
  <c r="I2882" i="14"/>
  <c r="K2881" i="14"/>
  <c r="I2881" i="14"/>
  <c r="K2880" i="14"/>
  <c r="I2880" i="14"/>
  <c r="K2879" i="14"/>
  <c r="I2879" i="14"/>
  <c r="K2878" i="14"/>
  <c r="I2878" i="14"/>
  <c r="K2877" i="14"/>
  <c r="I2877" i="14"/>
  <c r="K2876" i="14"/>
  <c r="I2876" i="14"/>
  <c r="K2875" i="14"/>
  <c r="I2875" i="14"/>
  <c r="K2874" i="14"/>
  <c r="I2874" i="14"/>
  <c r="K2873" i="14"/>
  <c r="I2873" i="14"/>
  <c r="K2872" i="14"/>
  <c r="I2872" i="14"/>
  <c r="K2871" i="14"/>
  <c r="I2871" i="14"/>
  <c r="K2870" i="14"/>
  <c r="I2870" i="14"/>
  <c r="K2869" i="14"/>
  <c r="I2869" i="14"/>
  <c r="K2868" i="14"/>
  <c r="I2868" i="14"/>
  <c r="K2867" i="14"/>
  <c r="I2867" i="14"/>
  <c r="K2866" i="14"/>
  <c r="I2866" i="14"/>
  <c r="K2865" i="14"/>
  <c r="I2865" i="14"/>
  <c r="K2864" i="14"/>
  <c r="I2864" i="14"/>
  <c r="K2863" i="14"/>
  <c r="I2863" i="14"/>
  <c r="K2862" i="14"/>
  <c r="I2862" i="14"/>
  <c r="K2861" i="14"/>
  <c r="I2861" i="14"/>
  <c r="K2860" i="14"/>
  <c r="I2860" i="14"/>
  <c r="K2859" i="14"/>
  <c r="I2859" i="14"/>
  <c r="K2858" i="14"/>
  <c r="I2858" i="14"/>
  <c r="K2857" i="14"/>
  <c r="I2857" i="14"/>
  <c r="K2856" i="14"/>
  <c r="I2856" i="14"/>
  <c r="K2855" i="14"/>
  <c r="I2855" i="14"/>
  <c r="K2854" i="14"/>
  <c r="I2854" i="14"/>
  <c r="K2853" i="14"/>
  <c r="I2853" i="14"/>
  <c r="K2852" i="14"/>
  <c r="I2852" i="14"/>
  <c r="K2851" i="14"/>
  <c r="I2851" i="14"/>
  <c r="K2850" i="14"/>
  <c r="I2850" i="14"/>
  <c r="K2849" i="14"/>
  <c r="I2849" i="14"/>
  <c r="K2848" i="14"/>
  <c r="I2848" i="14"/>
  <c r="K2847" i="14"/>
  <c r="I2847" i="14"/>
  <c r="K2846" i="14"/>
  <c r="I2846" i="14"/>
  <c r="K2845" i="14"/>
  <c r="I2845" i="14"/>
  <c r="K2844" i="14"/>
  <c r="I2844" i="14"/>
  <c r="K2843" i="14"/>
  <c r="I2843" i="14"/>
  <c r="K2842" i="14"/>
  <c r="I2842" i="14"/>
  <c r="K2841" i="14"/>
  <c r="I2841" i="14"/>
  <c r="K2840" i="14"/>
  <c r="I2840" i="14"/>
  <c r="K2839" i="14"/>
  <c r="I2839" i="14"/>
  <c r="K2838" i="14"/>
  <c r="I2838" i="14"/>
  <c r="K2837" i="14"/>
  <c r="I2837" i="14"/>
  <c r="K2836" i="14"/>
  <c r="I2836" i="14"/>
  <c r="K2835" i="14"/>
  <c r="I2835" i="14"/>
  <c r="K2834" i="14"/>
  <c r="I2834" i="14"/>
  <c r="K2833" i="14"/>
  <c r="I2833" i="14"/>
  <c r="K2832" i="14"/>
  <c r="I2832" i="14"/>
  <c r="K2831" i="14"/>
  <c r="I2831" i="14"/>
  <c r="K2830" i="14"/>
  <c r="I2830" i="14"/>
  <c r="K2829" i="14"/>
  <c r="I2829" i="14"/>
  <c r="K2828" i="14"/>
  <c r="I2828" i="14"/>
  <c r="K2827" i="14"/>
  <c r="I2827" i="14"/>
  <c r="K2826" i="14"/>
  <c r="I2826" i="14"/>
  <c r="K2825" i="14"/>
  <c r="I2825" i="14"/>
  <c r="K2824" i="14"/>
  <c r="I2824" i="14"/>
  <c r="K2823" i="14"/>
  <c r="I2823" i="14"/>
  <c r="K2822" i="14"/>
  <c r="I2822" i="14"/>
  <c r="K2821" i="14"/>
  <c r="I2821" i="14"/>
  <c r="K2820" i="14"/>
  <c r="I2820" i="14"/>
  <c r="K2819" i="14"/>
  <c r="I2819" i="14"/>
  <c r="K2818" i="14"/>
  <c r="I2818" i="14"/>
  <c r="K2817" i="14"/>
  <c r="I2817" i="14"/>
  <c r="K2816" i="14"/>
  <c r="I2816" i="14"/>
  <c r="K2815" i="14"/>
  <c r="I2815" i="14"/>
  <c r="K2814" i="14"/>
  <c r="I2814" i="14"/>
  <c r="K2813" i="14"/>
  <c r="I2813" i="14"/>
  <c r="K2812" i="14"/>
  <c r="I2812" i="14"/>
  <c r="K2811" i="14"/>
  <c r="I2811" i="14"/>
  <c r="K2810" i="14"/>
  <c r="I2810" i="14"/>
  <c r="K2809" i="14"/>
  <c r="I2809" i="14"/>
  <c r="K2808" i="14"/>
  <c r="I2808" i="14"/>
  <c r="K2807" i="14"/>
  <c r="I2807" i="14"/>
  <c r="K2806" i="14"/>
  <c r="I2806" i="14"/>
  <c r="K2805" i="14"/>
  <c r="I2805" i="14"/>
  <c r="K2804" i="14"/>
  <c r="I2804" i="14"/>
  <c r="K2803" i="14"/>
  <c r="I2803" i="14"/>
  <c r="K2802" i="14"/>
  <c r="I2802" i="14"/>
  <c r="K2801" i="14"/>
  <c r="I2801" i="14"/>
  <c r="K2800" i="14"/>
  <c r="I2800" i="14"/>
  <c r="K2799" i="14"/>
  <c r="I2799" i="14"/>
  <c r="K2798" i="14"/>
  <c r="I2798" i="14"/>
  <c r="K2797" i="14"/>
  <c r="I2797" i="14"/>
  <c r="K2796" i="14"/>
  <c r="I2796" i="14"/>
  <c r="K2795" i="14"/>
  <c r="I2795" i="14"/>
  <c r="K2794" i="14"/>
  <c r="I2794" i="14"/>
  <c r="K2793" i="14"/>
  <c r="I2793" i="14"/>
  <c r="K2792" i="14"/>
  <c r="I2792" i="14"/>
  <c r="K2791" i="14"/>
  <c r="I2791" i="14"/>
  <c r="K2790" i="14"/>
  <c r="I2790" i="14"/>
  <c r="K2789" i="14"/>
  <c r="I2789" i="14"/>
  <c r="K2788" i="14"/>
  <c r="I2788" i="14"/>
  <c r="K2787" i="14"/>
  <c r="I2787" i="14"/>
  <c r="K2786" i="14"/>
  <c r="I2786" i="14"/>
  <c r="K2785" i="14"/>
  <c r="I2785" i="14"/>
  <c r="K2784" i="14"/>
  <c r="I2784" i="14"/>
  <c r="K2783" i="14"/>
  <c r="I2783" i="14"/>
  <c r="K2782" i="14"/>
  <c r="I2782" i="14"/>
  <c r="K2781" i="14"/>
  <c r="I2781" i="14"/>
  <c r="K2780" i="14"/>
  <c r="I2780" i="14"/>
  <c r="K2779" i="14"/>
  <c r="I2779" i="14"/>
  <c r="K2778" i="14"/>
  <c r="I2778" i="14"/>
  <c r="K2777" i="14"/>
  <c r="I2777" i="14"/>
  <c r="K2776" i="14"/>
  <c r="I2776" i="14"/>
  <c r="K2775" i="14"/>
  <c r="I2775" i="14"/>
  <c r="K2774" i="14"/>
  <c r="I2774" i="14"/>
  <c r="K2773" i="14"/>
  <c r="I2773" i="14"/>
  <c r="K2772" i="14"/>
  <c r="I2772" i="14"/>
  <c r="K2771" i="14"/>
  <c r="I2771" i="14"/>
  <c r="K2770" i="14"/>
  <c r="I2770" i="14"/>
  <c r="K2769" i="14"/>
  <c r="I2769" i="14"/>
  <c r="K2768" i="14"/>
  <c r="I2768" i="14"/>
  <c r="K2767" i="14"/>
  <c r="I2767" i="14"/>
  <c r="K2766" i="14"/>
  <c r="I2766" i="14"/>
  <c r="K2765" i="14"/>
  <c r="I2765" i="14"/>
  <c r="K2764" i="14"/>
  <c r="I2764" i="14"/>
  <c r="K2763" i="14"/>
  <c r="I2763" i="14"/>
  <c r="K2762" i="14"/>
  <c r="I2762" i="14"/>
  <c r="K2761" i="14"/>
  <c r="I2761" i="14"/>
  <c r="K2760" i="14"/>
  <c r="I2760" i="14"/>
  <c r="K2759" i="14"/>
  <c r="I2759" i="14"/>
  <c r="K2758" i="14"/>
  <c r="I2758" i="14"/>
  <c r="K2757" i="14"/>
  <c r="I2757" i="14"/>
  <c r="K2756" i="14"/>
  <c r="I2756" i="14"/>
  <c r="K2755" i="14"/>
  <c r="I2755" i="14"/>
  <c r="K2754" i="14"/>
  <c r="I2754" i="14"/>
  <c r="K2753" i="14"/>
  <c r="I2753" i="14"/>
  <c r="K2752" i="14"/>
  <c r="I2752" i="14"/>
  <c r="K2751" i="14"/>
  <c r="I2751" i="14"/>
  <c r="K2750" i="14"/>
  <c r="I2750" i="14"/>
  <c r="K2749" i="14"/>
  <c r="I2749" i="14"/>
  <c r="K2748" i="14"/>
  <c r="I2748" i="14"/>
  <c r="K2747" i="14"/>
  <c r="I2747" i="14"/>
  <c r="K2746" i="14"/>
  <c r="I2746" i="14"/>
  <c r="K2745" i="14"/>
  <c r="I2745" i="14"/>
  <c r="K2744" i="14"/>
  <c r="I2744" i="14"/>
  <c r="K2743" i="14"/>
  <c r="I2743" i="14"/>
  <c r="K2742" i="14"/>
  <c r="I2742" i="14"/>
  <c r="K2741" i="14"/>
  <c r="I2741" i="14"/>
  <c r="K2740" i="14"/>
  <c r="I2740" i="14"/>
  <c r="K2739" i="14"/>
  <c r="I2739" i="14"/>
  <c r="K2738" i="14"/>
  <c r="I2738" i="14"/>
  <c r="K2737" i="14"/>
  <c r="I2737" i="14"/>
  <c r="K2736" i="14"/>
  <c r="I2736" i="14"/>
  <c r="K2735" i="14"/>
  <c r="I2735" i="14"/>
  <c r="K2734" i="14"/>
  <c r="I2734" i="14"/>
  <c r="K2733" i="14"/>
  <c r="I2733" i="14"/>
  <c r="K2732" i="14"/>
  <c r="I2732" i="14"/>
  <c r="K2731" i="14"/>
  <c r="I2731" i="14"/>
  <c r="K2730" i="14"/>
  <c r="I2730" i="14"/>
  <c r="K2729" i="14"/>
  <c r="I2729" i="14"/>
  <c r="K2728" i="14"/>
  <c r="I2728" i="14"/>
  <c r="K2727" i="14"/>
  <c r="I2727" i="14"/>
  <c r="K2726" i="14"/>
  <c r="I2726" i="14"/>
  <c r="K2725" i="14"/>
  <c r="I2725" i="14"/>
  <c r="K2724" i="14"/>
  <c r="I2724" i="14"/>
  <c r="K2723" i="14"/>
  <c r="I2723" i="14"/>
  <c r="K2722" i="14"/>
  <c r="I2722" i="14"/>
  <c r="K2721" i="14"/>
  <c r="I2721" i="14"/>
  <c r="K2720" i="14"/>
  <c r="I2720" i="14"/>
  <c r="K2719" i="14"/>
  <c r="I2719" i="14"/>
  <c r="K2718" i="14"/>
  <c r="I2718" i="14"/>
  <c r="K2717" i="14"/>
  <c r="I2717" i="14"/>
  <c r="K2716" i="14"/>
  <c r="I2716" i="14"/>
  <c r="K2715" i="14"/>
  <c r="I2715" i="14"/>
  <c r="K2714" i="14"/>
  <c r="I2714" i="14"/>
  <c r="K2713" i="14"/>
  <c r="I2713" i="14"/>
  <c r="K2712" i="14"/>
  <c r="I2712" i="14"/>
  <c r="K2711" i="14"/>
  <c r="I2711" i="14"/>
  <c r="K2710" i="14"/>
  <c r="I2710" i="14"/>
  <c r="K2709" i="14"/>
  <c r="I2709" i="14"/>
  <c r="K2708" i="14"/>
  <c r="I2708" i="14"/>
  <c r="K2707" i="14"/>
  <c r="I2707" i="14"/>
  <c r="K2706" i="14"/>
  <c r="I2706" i="14"/>
  <c r="K2705" i="14"/>
  <c r="I2705" i="14"/>
  <c r="K2704" i="14"/>
  <c r="I2704" i="14"/>
  <c r="K2703" i="14"/>
  <c r="I2703" i="14"/>
  <c r="K2702" i="14"/>
  <c r="I2702" i="14"/>
  <c r="K2701" i="14"/>
  <c r="I2701" i="14"/>
  <c r="K2700" i="14"/>
  <c r="I2700" i="14"/>
  <c r="K2699" i="14"/>
  <c r="I2699" i="14"/>
  <c r="K2698" i="14"/>
  <c r="I2698" i="14"/>
  <c r="K2697" i="14"/>
  <c r="I2697" i="14"/>
  <c r="K2696" i="14"/>
  <c r="I2696" i="14"/>
  <c r="K2695" i="14"/>
  <c r="I2695" i="14"/>
  <c r="K2694" i="14"/>
  <c r="I2694" i="14"/>
  <c r="K2693" i="14"/>
  <c r="I2693" i="14"/>
  <c r="K2692" i="14"/>
  <c r="I2692" i="14"/>
  <c r="K2691" i="14"/>
  <c r="I2691" i="14"/>
  <c r="K2690" i="14"/>
  <c r="I2690" i="14"/>
  <c r="K2689" i="14"/>
  <c r="I2689" i="14"/>
  <c r="K2688" i="14"/>
  <c r="I2688" i="14"/>
  <c r="K2687" i="14"/>
  <c r="I2687" i="14"/>
  <c r="K2686" i="14"/>
  <c r="I2686" i="14"/>
  <c r="K2685" i="14"/>
  <c r="I2685" i="14"/>
  <c r="K2684" i="14"/>
  <c r="I2684" i="14"/>
  <c r="K2683" i="14"/>
  <c r="I2683" i="14"/>
  <c r="K2682" i="14"/>
  <c r="I2682" i="14"/>
  <c r="K2681" i="14"/>
  <c r="I2681" i="14"/>
  <c r="K2680" i="14"/>
  <c r="I2680" i="14"/>
  <c r="K2679" i="14"/>
  <c r="I2679" i="14"/>
  <c r="K2678" i="14"/>
  <c r="I2678" i="14"/>
  <c r="K2677" i="14"/>
  <c r="I2677" i="14"/>
  <c r="K2676" i="14"/>
  <c r="I2676" i="14"/>
  <c r="K2675" i="14"/>
  <c r="I2675" i="14"/>
  <c r="K2674" i="14"/>
  <c r="I2674" i="14"/>
  <c r="K2673" i="14"/>
  <c r="I2673" i="14"/>
  <c r="K2672" i="14"/>
  <c r="I2672" i="14"/>
  <c r="K2671" i="14"/>
  <c r="I2671" i="14"/>
  <c r="K2670" i="14"/>
  <c r="I2670" i="14"/>
  <c r="K2669" i="14"/>
  <c r="I2669" i="14"/>
  <c r="K2668" i="14"/>
  <c r="I2668" i="14"/>
  <c r="K2667" i="14"/>
  <c r="I2667" i="14"/>
  <c r="K2666" i="14"/>
  <c r="I2666" i="14"/>
  <c r="K2665" i="14"/>
  <c r="I2665" i="14"/>
  <c r="K2664" i="14"/>
  <c r="I2664" i="14"/>
  <c r="K2663" i="14"/>
  <c r="I2663" i="14"/>
  <c r="K2662" i="14"/>
  <c r="I2662" i="14"/>
  <c r="K2661" i="14"/>
  <c r="I2661" i="14"/>
  <c r="K2660" i="14"/>
  <c r="I2660" i="14"/>
  <c r="K2659" i="14"/>
  <c r="I2659" i="14"/>
  <c r="K2658" i="14"/>
  <c r="I2658" i="14"/>
  <c r="K2657" i="14"/>
  <c r="I2657" i="14"/>
  <c r="K2656" i="14"/>
  <c r="I2656" i="14"/>
  <c r="K2655" i="14"/>
  <c r="I2655" i="14"/>
  <c r="K2654" i="14"/>
  <c r="I2654" i="14"/>
  <c r="K2653" i="14"/>
  <c r="I2653" i="14"/>
  <c r="K2652" i="14"/>
  <c r="I2652" i="14"/>
  <c r="K2651" i="14"/>
  <c r="I2651" i="14"/>
  <c r="K2650" i="14"/>
  <c r="I2650" i="14"/>
  <c r="K2649" i="14"/>
  <c r="I2649" i="14"/>
  <c r="K2648" i="14"/>
  <c r="I2648" i="14"/>
  <c r="K2647" i="14"/>
  <c r="I2647" i="14"/>
  <c r="K2646" i="14"/>
  <c r="I2646" i="14"/>
  <c r="K2645" i="14"/>
  <c r="I2645" i="14"/>
  <c r="K2644" i="14"/>
  <c r="I2644" i="14"/>
  <c r="K2643" i="14"/>
  <c r="I2643" i="14"/>
  <c r="K2642" i="14"/>
  <c r="I2642" i="14"/>
  <c r="K2641" i="14"/>
  <c r="I2641" i="14"/>
  <c r="K2640" i="14"/>
  <c r="I2640" i="14"/>
  <c r="K2639" i="14"/>
  <c r="I2639" i="14"/>
  <c r="K2638" i="14"/>
  <c r="I2638" i="14"/>
  <c r="K2637" i="14"/>
  <c r="I2637" i="14"/>
  <c r="K2636" i="14"/>
  <c r="I2636" i="14"/>
  <c r="K2635" i="14"/>
  <c r="I2635" i="14"/>
  <c r="K2634" i="14"/>
  <c r="I2634" i="14"/>
  <c r="K2633" i="14"/>
  <c r="I2633" i="14"/>
  <c r="K2632" i="14"/>
  <c r="I2632" i="14"/>
  <c r="K2631" i="14"/>
  <c r="I2631" i="14"/>
  <c r="K2630" i="14"/>
  <c r="I2630" i="14"/>
  <c r="K2629" i="14"/>
  <c r="I2629" i="14"/>
  <c r="K2628" i="14"/>
  <c r="I2628" i="14"/>
  <c r="K2627" i="14"/>
  <c r="I2627" i="14"/>
  <c r="K2626" i="14"/>
  <c r="I2626" i="14"/>
  <c r="K2625" i="14"/>
  <c r="I2625" i="14"/>
  <c r="K2624" i="14"/>
  <c r="I2624" i="14"/>
  <c r="K2623" i="14"/>
  <c r="I2623" i="14"/>
  <c r="K2622" i="14"/>
  <c r="I2622" i="14"/>
  <c r="K2621" i="14"/>
  <c r="I2621" i="14"/>
  <c r="K2620" i="14"/>
  <c r="I2620" i="14"/>
  <c r="K2619" i="14"/>
  <c r="I2619" i="14"/>
  <c r="K2618" i="14"/>
  <c r="I2618" i="14"/>
  <c r="K2617" i="14"/>
  <c r="I2617" i="14"/>
  <c r="K2616" i="14"/>
  <c r="I2616" i="14"/>
  <c r="K2615" i="14"/>
  <c r="I2615" i="14"/>
  <c r="K2614" i="14"/>
  <c r="I2614" i="14"/>
  <c r="K2613" i="14"/>
  <c r="I2613" i="14"/>
  <c r="K2612" i="14"/>
  <c r="I2612" i="14"/>
  <c r="K2611" i="14"/>
  <c r="I2611" i="14"/>
  <c r="K2610" i="14"/>
  <c r="I2610" i="14"/>
  <c r="K2609" i="14"/>
  <c r="I2609" i="14"/>
  <c r="K2608" i="14"/>
  <c r="I2608" i="14"/>
  <c r="K2607" i="14"/>
  <c r="I2607" i="14"/>
  <c r="K2606" i="14"/>
  <c r="I2606" i="14"/>
  <c r="K2605" i="14"/>
  <c r="I2605" i="14"/>
  <c r="K2604" i="14"/>
  <c r="I2604" i="14"/>
  <c r="K2603" i="14"/>
  <c r="I2603" i="14"/>
  <c r="K2602" i="14"/>
  <c r="I2602" i="14"/>
  <c r="K2601" i="14"/>
  <c r="I2601" i="14"/>
  <c r="K2600" i="14"/>
  <c r="I2600" i="14"/>
  <c r="K2599" i="14"/>
  <c r="I2599" i="14"/>
  <c r="K2598" i="14"/>
  <c r="I2598" i="14"/>
  <c r="K2597" i="14"/>
  <c r="I2597" i="14"/>
  <c r="K2596" i="14"/>
  <c r="I2596" i="14"/>
  <c r="K2595" i="14"/>
  <c r="I2595" i="14"/>
  <c r="K2594" i="14"/>
  <c r="I2594" i="14"/>
  <c r="K2593" i="14"/>
  <c r="I2593" i="14"/>
  <c r="K2592" i="14"/>
  <c r="I2592" i="14"/>
  <c r="K2591" i="14"/>
  <c r="I2591" i="14"/>
  <c r="K2590" i="14"/>
  <c r="I2590" i="14"/>
  <c r="K2589" i="14"/>
  <c r="I2589" i="14"/>
  <c r="K2588" i="14"/>
  <c r="I2588" i="14"/>
  <c r="K2587" i="14"/>
  <c r="I2587" i="14"/>
  <c r="K2586" i="14"/>
  <c r="I2586" i="14"/>
  <c r="K2585" i="14"/>
  <c r="I2585" i="14"/>
  <c r="K2584" i="14"/>
  <c r="I2584" i="14"/>
  <c r="K2583" i="14"/>
  <c r="I2583" i="14"/>
  <c r="K2582" i="14"/>
  <c r="I2582" i="14"/>
  <c r="K2581" i="14"/>
  <c r="I2581" i="14"/>
  <c r="K2580" i="14"/>
  <c r="I2580" i="14"/>
  <c r="K2579" i="14"/>
  <c r="I2579" i="14"/>
  <c r="K2578" i="14"/>
  <c r="I2578" i="14"/>
  <c r="K2577" i="14"/>
  <c r="I2577" i="14"/>
  <c r="K2576" i="14"/>
  <c r="I2576" i="14"/>
  <c r="K2575" i="14"/>
  <c r="I2575" i="14"/>
  <c r="K2574" i="14"/>
  <c r="I2574" i="14"/>
  <c r="K2573" i="14"/>
  <c r="I2573" i="14"/>
  <c r="K2572" i="14"/>
  <c r="I2572" i="14"/>
  <c r="K2571" i="14"/>
  <c r="I2571" i="14"/>
  <c r="K2570" i="14"/>
  <c r="I2570" i="14"/>
  <c r="K2569" i="14"/>
  <c r="I2569" i="14"/>
  <c r="K2568" i="14"/>
  <c r="I2568" i="14"/>
  <c r="K2567" i="14"/>
  <c r="I2567" i="14"/>
  <c r="K2566" i="14"/>
  <c r="I2566" i="14"/>
  <c r="K2565" i="14"/>
  <c r="I2565" i="14"/>
  <c r="K2564" i="14"/>
  <c r="I2564" i="14"/>
  <c r="K2563" i="14"/>
  <c r="I2563" i="14"/>
  <c r="K2562" i="14"/>
  <c r="I2562" i="14"/>
  <c r="K2561" i="14"/>
  <c r="I2561" i="14"/>
  <c r="K2560" i="14"/>
  <c r="I2560" i="14"/>
  <c r="K2559" i="14"/>
  <c r="I2559" i="14"/>
  <c r="K2558" i="14"/>
  <c r="I2558" i="14"/>
  <c r="K2557" i="14"/>
  <c r="I2557" i="14"/>
  <c r="K2556" i="14"/>
  <c r="I2556" i="14"/>
  <c r="K2555" i="14"/>
  <c r="I2555" i="14"/>
  <c r="K2554" i="14"/>
  <c r="I2554" i="14"/>
  <c r="K2553" i="14"/>
  <c r="I2553" i="14"/>
  <c r="K2552" i="14"/>
  <c r="I2552" i="14"/>
  <c r="K2551" i="14"/>
  <c r="I2551" i="14"/>
  <c r="K2550" i="14"/>
  <c r="I2550" i="14"/>
  <c r="K2549" i="14"/>
  <c r="I2549" i="14"/>
  <c r="K2548" i="14"/>
  <c r="I2548" i="14"/>
  <c r="K2547" i="14"/>
  <c r="I2547" i="14"/>
  <c r="K2546" i="14"/>
  <c r="I2546" i="14"/>
  <c r="K2545" i="14"/>
  <c r="I2545" i="14"/>
  <c r="K2544" i="14"/>
  <c r="I2544" i="14"/>
  <c r="K2543" i="14"/>
  <c r="I2543" i="14"/>
  <c r="K2542" i="14"/>
  <c r="I2542" i="14"/>
  <c r="K2541" i="14"/>
  <c r="I2541" i="14"/>
  <c r="K2540" i="14"/>
  <c r="I2540" i="14"/>
  <c r="K2539" i="14"/>
  <c r="I2539" i="14"/>
  <c r="K2538" i="14"/>
  <c r="I2538" i="14"/>
  <c r="K2537" i="14"/>
  <c r="I2537" i="14"/>
  <c r="K2536" i="14"/>
  <c r="I2536" i="14"/>
  <c r="K2535" i="14"/>
  <c r="I2535" i="14"/>
  <c r="K2534" i="14"/>
  <c r="I2534" i="14"/>
  <c r="K2533" i="14"/>
  <c r="I2533" i="14"/>
  <c r="K2532" i="14"/>
  <c r="I2532" i="14"/>
  <c r="K2531" i="14"/>
  <c r="I2531" i="14"/>
  <c r="K2530" i="14"/>
  <c r="I2530" i="14"/>
  <c r="K2529" i="14"/>
  <c r="I2529" i="14"/>
  <c r="K2528" i="14"/>
  <c r="I2528" i="14"/>
  <c r="K2527" i="14"/>
  <c r="I2527" i="14"/>
  <c r="K2526" i="14"/>
  <c r="I2526" i="14"/>
  <c r="K2525" i="14"/>
  <c r="I2525" i="14"/>
  <c r="K2524" i="14"/>
  <c r="I2524" i="14"/>
  <c r="K2523" i="14"/>
  <c r="I2523" i="14"/>
  <c r="K2522" i="14"/>
  <c r="I2522" i="14"/>
  <c r="K2521" i="14"/>
  <c r="I2521" i="14"/>
  <c r="K2520" i="14"/>
  <c r="I2520" i="14"/>
  <c r="K2519" i="14"/>
  <c r="I2519" i="14"/>
  <c r="K2518" i="14"/>
  <c r="I2518" i="14"/>
  <c r="K2517" i="14"/>
  <c r="I2517" i="14"/>
  <c r="K2516" i="14"/>
  <c r="I2516" i="14"/>
  <c r="K2515" i="14"/>
  <c r="I2515" i="14"/>
  <c r="K2514" i="14"/>
  <c r="I2514" i="14"/>
  <c r="K2513" i="14"/>
  <c r="I2513" i="14"/>
  <c r="K2512" i="14"/>
  <c r="I2512" i="14"/>
  <c r="K2511" i="14"/>
  <c r="I2511" i="14"/>
  <c r="K2510" i="14"/>
  <c r="I2510" i="14"/>
  <c r="K2509" i="14"/>
  <c r="I2509" i="14"/>
  <c r="K2508" i="14"/>
  <c r="I2508" i="14"/>
  <c r="K2507" i="14"/>
  <c r="I2507" i="14"/>
  <c r="K2506" i="14"/>
  <c r="I2506" i="14"/>
  <c r="K2505" i="14"/>
  <c r="I2505" i="14"/>
  <c r="K2504" i="14"/>
  <c r="I2504" i="14"/>
  <c r="K2503" i="14"/>
  <c r="I2503" i="14"/>
  <c r="K2502" i="14"/>
  <c r="I2502" i="14"/>
  <c r="K2501" i="14"/>
  <c r="I2501" i="14"/>
  <c r="K2500" i="14"/>
  <c r="I2500" i="14"/>
  <c r="K2499" i="14"/>
  <c r="I2499" i="14"/>
  <c r="K2498" i="14"/>
  <c r="I2498" i="14"/>
  <c r="K2497" i="14"/>
  <c r="I2497" i="14"/>
  <c r="K2496" i="14"/>
  <c r="I2496" i="14"/>
  <c r="K2495" i="14"/>
  <c r="I2495" i="14"/>
  <c r="K2494" i="14"/>
  <c r="I2494" i="14"/>
  <c r="K2493" i="14"/>
  <c r="I2493" i="14"/>
  <c r="K2492" i="14"/>
  <c r="I2492" i="14"/>
  <c r="K2491" i="14"/>
  <c r="I2491" i="14"/>
  <c r="K2490" i="14"/>
  <c r="I2490" i="14"/>
  <c r="K2489" i="14"/>
  <c r="I2489" i="14"/>
  <c r="K2488" i="14"/>
  <c r="I2488" i="14"/>
  <c r="K2487" i="14"/>
  <c r="I2487" i="14"/>
  <c r="K2486" i="14"/>
  <c r="I2486" i="14"/>
  <c r="K2485" i="14"/>
  <c r="I2485" i="14"/>
  <c r="K2484" i="14"/>
  <c r="I2484" i="14"/>
  <c r="K2483" i="14"/>
  <c r="I2483" i="14"/>
  <c r="K2482" i="14"/>
  <c r="I2482" i="14"/>
  <c r="K2481" i="14"/>
  <c r="I2481" i="14"/>
  <c r="K2480" i="14"/>
  <c r="I2480" i="14"/>
  <c r="K2479" i="14"/>
  <c r="I2479" i="14"/>
  <c r="K2478" i="14"/>
  <c r="I2478" i="14"/>
  <c r="K2477" i="14"/>
  <c r="I2477" i="14"/>
  <c r="K2476" i="14"/>
  <c r="I2476" i="14"/>
  <c r="K2475" i="14"/>
  <c r="I2475" i="14"/>
  <c r="K2474" i="14"/>
  <c r="I2474" i="14"/>
  <c r="K2473" i="14"/>
  <c r="I2473" i="14"/>
  <c r="K2472" i="14"/>
  <c r="I2472" i="14"/>
  <c r="K2471" i="14"/>
  <c r="I2471" i="14"/>
  <c r="K2470" i="14"/>
  <c r="I2470" i="14"/>
  <c r="K2469" i="14"/>
  <c r="I2469" i="14"/>
  <c r="K2468" i="14"/>
  <c r="I2468" i="14"/>
  <c r="K2467" i="14"/>
  <c r="I2467" i="14"/>
  <c r="K2466" i="14"/>
  <c r="I2466" i="14"/>
  <c r="K2465" i="14"/>
  <c r="I2465" i="14"/>
  <c r="K2464" i="14"/>
  <c r="I2464" i="14"/>
  <c r="K2463" i="14"/>
  <c r="I2463" i="14"/>
  <c r="K2462" i="14"/>
  <c r="I2462" i="14"/>
  <c r="K2461" i="14"/>
  <c r="I2461" i="14"/>
  <c r="K2460" i="14"/>
  <c r="I2460" i="14"/>
  <c r="K2459" i="14"/>
  <c r="I2459" i="14"/>
  <c r="K2458" i="14"/>
  <c r="I2458" i="14"/>
  <c r="K2457" i="14"/>
  <c r="I2457" i="14"/>
  <c r="K2456" i="14"/>
  <c r="I2456" i="14"/>
  <c r="K2455" i="14"/>
  <c r="I2455" i="14"/>
  <c r="K2454" i="14"/>
  <c r="I2454" i="14"/>
  <c r="K2453" i="14"/>
  <c r="I2453" i="14"/>
  <c r="K2452" i="14"/>
  <c r="I2452" i="14"/>
  <c r="K2451" i="14"/>
  <c r="I2451" i="14"/>
  <c r="K2450" i="14"/>
  <c r="I2450" i="14"/>
  <c r="K2449" i="14"/>
  <c r="I2449" i="14"/>
  <c r="K2448" i="14"/>
  <c r="I2448" i="14"/>
  <c r="K2447" i="14"/>
  <c r="I2447" i="14"/>
  <c r="K2446" i="14"/>
  <c r="I2446" i="14"/>
  <c r="K2445" i="14"/>
  <c r="I2445" i="14"/>
  <c r="K2444" i="14"/>
  <c r="I2444" i="14"/>
  <c r="K2443" i="14"/>
  <c r="I2443" i="14"/>
  <c r="K2442" i="14"/>
  <c r="I2442" i="14"/>
  <c r="K2441" i="14"/>
  <c r="I2441" i="14"/>
  <c r="K2440" i="14"/>
  <c r="I2440" i="14"/>
  <c r="K2439" i="14"/>
  <c r="I2439" i="14"/>
  <c r="K2438" i="14"/>
  <c r="I2438" i="14"/>
  <c r="K2437" i="14"/>
  <c r="I2437" i="14"/>
  <c r="K2436" i="14"/>
  <c r="I2436" i="14"/>
  <c r="K2435" i="14"/>
  <c r="I2435" i="14"/>
  <c r="K2434" i="14"/>
  <c r="I2434" i="14"/>
  <c r="K2433" i="14"/>
  <c r="I2433" i="14"/>
  <c r="K2432" i="14"/>
  <c r="I2432" i="14"/>
  <c r="K2431" i="14"/>
  <c r="I2431" i="14"/>
  <c r="K2430" i="14"/>
  <c r="I2430" i="14"/>
  <c r="K2429" i="14"/>
  <c r="I2429" i="14"/>
  <c r="K2428" i="14"/>
  <c r="I2428" i="14"/>
  <c r="K2427" i="14"/>
  <c r="I2427" i="14"/>
  <c r="K2426" i="14"/>
  <c r="I2426" i="14"/>
  <c r="K2425" i="14"/>
  <c r="I2425" i="14"/>
  <c r="K2424" i="14"/>
  <c r="I2424" i="14"/>
  <c r="K2423" i="14"/>
  <c r="I2423" i="14"/>
  <c r="K2422" i="14"/>
  <c r="I2422" i="14"/>
  <c r="K2421" i="14"/>
  <c r="I2421" i="14"/>
  <c r="K2420" i="14"/>
  <c r="I2420" i="14"/>
  <c r="K2419" i="14"/>
  <c r="I2419" i="14"/>
  <c r="K2418" i="14"/>
  <c r="I2418" i="14"/>
  <c r="K2417" i="14"/>
  <c r="I2417" i="14"/>
  <c r="K2416" i="14"/>
  <c r="I2416" i="14"/>
  <c r="K2415" i="14"/>
  <c r="I2415" i="14"/>
  <c r="K2414" i="14"/>
  <c r="I2414" i="14"/>
  <c r="K2413" i="14"/>
  <c r="I2413" i="14"/>
  <c r="K2412" i="14"/>
  <c r="I2412" i="14"/>
  <c r="K2411" i="14"/>
  <c r="I2411" i="14"/>
  <c r="K2410" i="14"/>
  <c r="I2410" i="14"/>
  <c r="K2409" i="14"/>
  <c r="I2409" i="14"/>
  <c r="K2408" i="14"/>
  <c r="I2408" i="14"/>
  <c r="K2407" i="14"/>
  <c r="I2407" i="14"/>
  <c r="K2406" i="14"/>
  <c r="I2406" i="14"/>
  <c r="K2405" i="14"/>
  <c r="I2405" i="14"/>
  <c r="K2404" i="14"/>
  <c r="I2404" i="14"/>
  <c r="K2403" i="14"/>
  <c r="I2403" i="14"/>
  <c r="K2402" i="14"/>
  <c r="I2402" i="14"/>
  <c r="K2401" i="14"/>
  <c r="I2401" i="14"/>
  <c r="K2400" i="14"/>
  <c r="I2400" i="14"/>
  <c r="K2399" i="14"/>
  <c r="I2399" i="14"/>
  <c r="K2398" i="14"/>
  <c r="I2398" i="14"/>
  <c r="K2397" i="14"/>
  <c r="I2397" i="14"/>
  <c r="K2396" i="14"/>
  <c r="I2396" i="14"/>
  <c r="K2395" i="14"/>
  <c r="I2395" i="14"/>
  <c r="K2394" i="14"/>
  <c r="I2394" i="14"/>
  <c r="K2393" i="14"/>
  <c r="I2393" i="14"/>
  <c r="K2392" i="14"/>
  <c r="I2392" i="14"/>
  <c r="K2391" i="14"/>
  <c r="I2391" i="14"/>
  <c r="K2390" i="14"/>
  <c r="I2390" i="14"/>
  <c r="K2389" i="14"/>
  <c r="I2389" i="14"/>
  <c r="K2388" i="14"/>
  <c r="I2388" i="14"/>
  <c r="K2387" i="14"/>
  <c r="I2387" i="14"/>
  <c r="K2386" i="14"/>
  <c r="I2386" i="14"/>
  <c r="K2385" i="14"/>
  <c r="I2385" i="14"/>
  <c r="K2384" i="14"/>
  <c r="I2384" i="14"/>
  <c r="K2383" i="14"/>
  <c r="I2383" i="14"/>
  <c r="K2382" i="14"/>
  <c r="I2382" i="14"/>
  <c r="K2381" i="14"/>
  <c r="I2381" i="14"/>
  <c r="K2380" i="14"/>
  <c r="I2380" i="14"/>
  <c r="K2379" i="14"/>
  <c r="I2379" i="14"/>
  <c r="K2378" i="14"/>
  <c r="I2378" i="14"/>
  <c r="K2377" i="14"/>
  <c r="I2377" i="14"/>
  <c r="K2376" i="14"/>
  <c r="I2376" i="14"/>
  <c r="K2375" i="14"/>
  <c r="I2375" i="14"/>
  <c r="K2374" i="14"/>
  <c r="I2374" i="14"/>
  <c r="K2373" i="14"/>
  <c r="I2373" i="14"/>
  <c r="K2372" i="14"/>
  <c r="I2372" i="14"/>
  <c r="K2371" i="14"/>
  <c r="I2371" i="14"/>
  <c r="K2370" i="14"/>
  <c r="I2370" i="14"/>
  <c r="K2369" i="14"/>
  <c r="I2369" i="14"/>
  <c r="K2368" i="14"/>
  <c r="I2368" i="14"/>
  <c r="K2367" i="14"/>
  <c r="I2367" i="14"/>
  <c r="K2366" i="14"/>
  <c r="I2366" i="14"/>
  <c r="K2365" i="14"/>
  <c r="I2365" i="14"/>
  <c r="K2364" i="14"/>
  <c r="I2364" i="14"/>
  <c r="K2363" i="14"/>
  <c r="I2363" i="14"/>
  <c r="K2362" i="14"/>
  <c r="I2362" i="14"/>
  <c r="K2361" i="14"/>
  <c r="I2361" i="14"/>
  <c r="K2360" i="14"/>
  <c r="I2360" i="14"/>
  <c r="K2359" i="14"/>
  <c r="I2359" i="14"/>
  <c r="K2358" i="14"/>
  <c r="I2358" i="14"/>
  <c r="K2357" i="14"/>
  <c r="I2357" i="14"/>
  <c r="K2356" i="14"/>
  <c r="I2356" i="14"/>
  <c r="K2355" i="14"/>
  <c r="I2355" i="14"/>
  <c r="K2354" i="14"/>
  <c r="I2354" i="14"/>
  <c r="K2353" i="14"/>
  <c r="I2353" i="14"/>
  <c r="K2352" i="14"/>
  <c r="I2352" i="14"/>
  <c r="K2351" i="14"/>
  <c r="I2351" i="14"/>
  <c r="K2350" i="14"/>
  <c r="I2350" i="14"/>
  <c r="K2349" i="14"/>
  <c r="I2349" i="14"/>
  <c r="K2348" i="14"/>
  <c r="I2348" i="14"/>
  <c r="K2347" i="14"/>
  <c r="I2347" i="14"/>
  <c r="K2346" i="14"/>
  <c r="I2346" i="14"/>
  <c r="K2345" i="14"/>
  <c r="I2345" i="14"/>
  <c r="K2344" i="14"/>
  <c r="I2344" i="14"/>
  <c r="K2343" i="14"/>
  <c r="I2343" i="14"/>
  <c r="K2342" i="14"/>
  <c r="I2342" i="14"/>
  <c r="K2341" i="14"/>
  <c r="I2341" i="14"/>
  <c r="K2340" i="14"/>
  <c r="I2340" i="14"/>
  <c r="K2339" i="14"/>
  <c r="I2339" i="14"/>
  <c r="K2338" i="14"/>
  <c r="I2338" i="14"/>
  <c r="K2337" i="14"/>
  <c r="I2337" i="14"/>
  <c r="K2336" i="14"/>
  <c r="I2336" i="14"/>
  <c r="K2335" i="14"/>
  <c r="I2335" i="14"/>
  <c r="K2334" i="14"/>
  <c r="I2334" i="14"/>
  <c r="K2333" i="14"/>
  <c r="I2333" i="14"/>
  <c r="K2332" i="14"/>
  <c r="I2332" i="14"/>
  <c r="K2331" i="14"/>
  <c r="I2331" i="14"/>
  <c r="K2330" i="14"/>
  <c r="I2330" i="14"/>
  <c r="K2329" i="14"/>
  <c r="I2329" i="14"/>
  <c r="K2328" i="14"/>
  <c r="I2328" i="14"/>
  <c r="K2327" i="14"/>
  <c r="I2327" i="14"/>
  <c r="K2326" i="14"/>
  <c r="I2326" i="14"/>
  <c r="K2325" i="14"/>
  <c r="I2325" i="14"/>
  <c r="K2324" i="14"/>
  <c r="I2324" i="14"/>
  <c r="K2323" i="14"/>
  <c r="I2323" i="14"/>
  <c r="K2322" i="14"/>
  <c r="I2322" i="14"/>
  <c r="K2321" i="14"/>
  <c r="I2321" i="14"/>
  <c r="K2320" i="14"/>
  <c r="I2320" i="14"/>
  <c r="K2319" i="14"/>
  <c r="I2319" i="14"/>
  <c r="K2318" i="14"/>
  <c r="I2318" i="14"/>
  <c r="K2317" i="14"/>
  <c r="I2317" i="14"/>
  <c r="K2316" i="14"/>
  <c r="I2316" i="14"/>
  <c r="K2315" i="14"/>
  <c r="I2315" i="14"/>
  <c r="K2314" i="14"/>
  <c r="I2314" i="14"/>
  <c r="K2313" i="14"/>
  <c r="I2313" i="14"/>
  <c r="K2312" i="14"/>
  <c r="I2312" i="14"/>
  <c r="K2311" i="14"/>
  <c r="I2311" i="14"/>
  <c r="K2310" i="14"/>
  <c r="I2310" i="14"/>
  <c r="K2309" i="14"/>
  <c r="I2309" i="14"/>
  <c r="K2308" i="14"/>
  <c r="I2308" i="14"/>
  <c r="K2307" i="14"/>
  <c r="I2307" i="14"/>
  <c r="K2306" i="14"/>
  <c r="I2306" i="14"/>
  <c r="K2305" i="14"/>
  <c r="I2305" i="14"/>
  <c r="K2304" i="14"/>
  <c r="I2304" i="14"/>
  <c r="K2303" i="14"/>
  <c r="I2303" i="14"/>
  <c r="K2302" i="14"/>
  <c r="I2302" i="14"/>
  <c r="K2301" i="14"/>
  <c r="I2301" i="14"/>
  <c r="K2300" i="14"/>
  <c r="I2300" i="14"/>
  <c r="K2299" i="14"/>
  <c r="I2299" i="14"/>
  <c r="K2298" i="14"/>
  <c r="I2298" i="14"/>
  <c r="K2297" i="14"/>
  <c r="I2297" i="14"/>
  <c r="K2296" i="14"/>
  <c r="I2296" i="14"/>
  <c r="K2295" i="14"/>
  <c r="I2295" i="14"/>
  <c r="K2294" i="14"/>
  <c r="I2294" i="14"/>
  <c r="K2293" i="14"/>
  <c r="I2293" i="14"/>
  <c r="K2292" i="14"/>
  <c r="I2292" i="14"/>
  <c r="K2291" i="14"/>
  <c r="I2291" i="14"/>
  <c r="K2290" i="14"/>
  <c r="I2290" i="14"/>
  <c r="K2289" i="14"/>
  <c r="I2289" i="14"/>
  <c r="K2288" i="14"/>
  <c r="I2288" i="14"/>
  <c r="K2287" i="14"/>
  <c r="I2287" i="14"/>
  <c r="K2286" i="14"/>
  <c r="I2286" i="14"/>
  <c r="K2285" i="14"/>
  <c r="I2285" i="14"/>
  <c r="K2284" i="14"/>
  <c r="I2284" i="14"/>
  <c r="K2283" i="14"/>
  <c r="I2283" i="14"/>
  <c r="K2282" i="14"/>
  <c r="I2282" i="14"/>
  <c r="K2281" i="14"/>
  <c r="I2281" i="14"/>
  <c r="K2280" i="14"/>
  <c r="I2280" i="14"/>
  <c r="K2279" i="14"/>
  <c r="I2279" i="14"/>
  <c r="K2278" i="14"/>
  <c r="I2278" i="14"/>
  <c r="K2277" i="14"/>
  <c r="I2277" i="14"/>
  <c r="K2276" i="14"/>
  <c r="I2276" i="14"/>
  <c r="K2275" i="14"/>
  <c r="I2275" i="14"/>
  <c r="K2274" i="14"/>
  <c r="I2274" i="14"/>
  <c r="K2273" i="14"/>
  <c r="I2273" i="14"/>
  <c r="K2272" i="14"/>
  <c r="I2272" i="14"/>
  <c r="K2271" i="14"/>
  <c r="I2271" i="14"/>
  <c r="K2270" i="14"/>
  <c r="I2270" i="14"/>
  <c r="K2269" i="14"/>
  <c r="I2269" i="14"/>
  <c r="K2268" i="14"/>
  <c r="I2268" i="14"/>
  <c r="K2267" i="14"/>
  <c r="I2267" i="14"/>
  <c r="K2266" i="14"/>
  <c r="I2266" i="14"/>
  <c r="K2265" i="14"/>
  <c r="I2265" i="14"/>
  <c r="K2264" i="14"/>
  <c r="I2264" i="14"/>
  <c r="K2263" i="14"/>
  <c r="I2263" i="14"/>
  <c r="K2262" i="14"/>
  <c r="I2262" i="14"/>
  <c r="K2261" i="14"/>
  <c r="I2261" i="14"/>
  <c r="K2260" i="14"/>
  <c r="I2260" i="14"/>
  <c r="K2259" i="14"/>
  <c r="I2259" i="14"/>
  <c r="K2258" i="14"/>
  <c r="I2258" i="14"/>
  <c r="K2257" i="14"/>
  <c r="I2257" i="14"/>
  <c r="K2256" i="14"/>
  <c r="I2256" i="14"/>
  <c r="K2255" i="14"/>
  <c r="I2255" i="14"/>
  <c r="K2254" i="14"/>
  <c r="I2254" i="14"/>
  <c r="K2253" i="14"/>
  <c r="I2253" i="14"/>
  <c r="K2252" i="14"/>
  <c r="I2252" i="14"/>
  <c r="K2251" i="14"/>
  <c r="I2251" i="14"/>
  <c r="K2250" i="14"/>
  <c r="I2250" i="14"/>
  <c r="K2249" i="14"/>
  <c r="I2249" i="14"/>
  <c r="K2248" i="14"/>
  <c r="I2248" i="14"/>
  <c r="K2247" i="14"/>
  <c r="I2247" i="14"/>
  <c r="K2246" i="14"/>
  <c r="I2246" i="14"/>
  <c r="K2245" i="14"/>
  <c r="I2245" i="14"/>
  <c r="K2244" i="14"/>
  <c r="I2244" i="14"/>
  <c r="K2243" i="14"/>
  <c r="I2243" i="14"/>
  <c r="K2242" i="14"/>
  <c r="I2242" i="14"/>
  <c r="K2241" i="14"/>
  <c r="I2241" i="14"/>
  <c r="K2240" i="14"/>
  <c r="I2240" i="14"/>
  <c r="K2239" i="14"/>
  <c r="I2239" i="14"/>
  <c r="K2238" i="14"/>
  <c r="I2238" i="14"/>
  <c r="K2237" i="14"/>
  <c r="I2237" i="14"/>
  <c r="K2236" i="14"/>
  <c r="I2236" i="14"/>
  <c r="K2235" i="14"/>
  <c r="I2235" i="14"/>
  <c r="K2234" i="14"/>
  <c r="I2234" i="14"/>
  <c r="K2233" i="14"/>
  <c r="I2233" i="14"/>
  <c r="K2232" i="14"/>
  <c r="I2232" i="14"/>
  <c r="K2231" i="14"/>
  <c r="I2231" i="14"/>
  <c r="K2230" i="14"/>
  <c r="I2230" i="14"/>
  <c r="K2229" i="14"/>
  <c r="I2229" i="14"/>
  <c r="K2228" i="14"/>
  <c r="I2228" i="14"/>
  <c r="K2227" i="14"/>
  <c r="I2227" i="14"/>
  <c r="K2226" i="14"/>
  <c r="I2226" i="14"/>
  <c r="K2225" i="14"/>
  <c r="I2225" i="14"/>
  <c r="K2224" i="14"/>
  <c r="I2224" i="14"/>
  <c r="K2223" i="14"/>
  <c r="I2223" i="14"/>
  <c r="K2222" i="14"/>
  <c r="I2222" i="14"/>
  <c r="K2221" i="14"/>
  <c r="I2221" i="14"/>
  <c r="K2220" i="14"/>
  <c r="I2220" i="14"/>
  <c r="K2219" i="14"/>
  <c r="I2219" i="14"/>
  <c r="K2218" i="14"/>
  <c r="I2218" i="14"/>
  <c r="K2217" i="14"/>
  <c r="I2217" i="14"/>
  <c r="K2216" i="14"/>
  <c r="I2216" i="14"/>
  <c r="K2215" i="14"/>
  <c r="I2215" i="14"/>
  <c r="K2214" i="14"/>
  <c r="I2214" i="14"/>
  <c r="K2213" i="14"/>
  <c r="I2213" i="14"/>
  <c r="K2212" i="14"/>
  <c r="I2212" i="14"/>
  <c r="K2211" i="14"/>
  <c r="I2211" i="14"/>
  <c r="K2210" i="14"/>
  <c r="I2210" i="14"/>
  <c r="K2209" i="14"/>
  <c r="I2209" i="14"/>
  <c r="K2208" i="14"/>
  <c r="I2208" i="14"/>
  <c r="K2207" i="14"/>
  <c r="I2207" i="14"/>
  <c r="K2206" i="14"/>
  <c r="I2206" i="14"/>
  <c r="K2205" i="14"/>
  <c r="I2205" i="14"/>
  <c r="K2204" i="14"/>
  <c r="I2204" i="14"/>
  <c r="K2203" i="14"/>
  <c r="I2203" i="14"/>
  <c r="K2202" i="14"/>
  <c r="I2202" i="14"/>
  <c r="K2201" i="14"/>
  <c r="I2201" i="14"/>
  <c r="K2200" i="14"/>
  <c r="I2200" i="14"/>
  <c r="K2199" i="14"/>
  <c r="I2199" i="14"/>
  <c r="K2198" i="14"/>
  <c r="I2198" i="14"/>
  <c r="K2197" i="14"/>
  <c r="I2197" i="14"/>
  <c r="K2196" i="14"/>
  <c r="I2196" i="14"/>
  <c r="K2195" i="14"/>
  <c r="I2195" i="14"/>
  <c r="K2194" i="14"/>
  <c r="I2194" i="14"/>
  <c r="K2193" i="14"/>
  <c r="I2193" i="14"/>
  <c r="K2192" i="14"/>
  <c r="I2192" i="14"/>
  <c r="K2191" i="14"/>
  <c r="I2191" i="14"/>
  <c r="K2190" i="14"/>
  <c r="I2190" i="14"/>
  <c r="K2189" i="14"/>
  <c r="I2189" i="14"/>
  <c r="K2188" i="14"/>
  <c r="I2188" i="14"/>
  <c r="K2187" i="14"/>
  <c r="I2187" i="14"/>
  <c r="K2186" i="14"/>
  <c r="I2186" i="14"/>
  <c r="K2185" i="14"/>
  <c r="I2185" i="14"/>
  <c r="K2184" i="14"/>
  <c r="I2184" i="14"/>
  <c r="K2183" i="14"/>
  <c r="I2183" i="14"/>
  <c r="K2182" i="14"/>
  <c r="I2182" i="14"/>
  <c r="K2181" i="14"/>
  <c r="I2181" i="14"/>
  <c r="K2180" i="14"/>
  <c r="I2180" i="14"/>
  <c r="K2179" i="14"/>
  <c r="I2179" i="14"/>
  <c r="K2178" i="14"/>
  <c r="I2178" i="14"/>
  <c r="K2177" i="14"/>
  <c r="I2177" i="14"/>
  <c r="K2176" i="14"/>
  <c r="I2176" i="14"/>
  <c r="K2175" i="14"/>
  <c r="I2175" i="14"/>
  <c r="K2174" i="14"/>
  <c r="I2174" i="14"/>
  <c r="K2173" i="14"/>
  <c r="I2173" i="14"/>
  <c r="K2172" i="14"/>
  <c r="I2172" i="14"/>
  <c r="K2171" i="14"/>
  <c r="I2171" i="14"/>
  <c r="K2170" i="14"/>
  <c r="I2170" i="14"/>
  <c r="K2169" i="14"/>
  <c r="I2169" i="14"/>
  <c r="K2168" i="14"/>
  <c r="I2168" i="14"/>
  <c r="K2167" i="14"/>
  <c r="I2167" i="14"/>
  <c r="K2166" i="14"/>
  <c r="I2166" i="14"/>
  <c r="K2165" i="14"/>
  <c r="I2165" i="14"/>
  <c r="K2164" i="14"/>
  <c r="I2164" i="14"/>
  <c r="K2163" i="14"/>
  <c r="I2163" i="14"/>
  <c r="K2162" i="14"/>
  <c r="I2162" i="14"/>
  <c r="K2161" i="14"/>
  <c r="I2161" i="14"/>
  <c r="K2160" i="14"/>
  <c r="I2160" i="14"/>
  <c r="K2159" i="14"/>
  <c r="I2159" i="14"/>
  <c r="K2158" i="14"/>
  <c r="I2158" i="14"/>
  <c r="K2157" i="14"/>
  <c r="I2157" i="14"/>
  <c r="K2156" i="14"/>
  <c r="I2156" i="14"/>
  <c r="K2155" i="14"/>
  <c r="I2155" i="14"/>
  <c r="K2154" i="14"/>
  <c r="I2154" i="14"/>
  <c r="K2153" i="14"/>
  <c r="I2153" i="14"/>
  <c r="K2152" i="14"/>
  <c r="I2152" i="14"/>
  <c r="K2151" i="14"/>
  <c r="I2151" i="14"/>
  <c r="K2150" i="14"/>
  <c r="I2150" i="14"/>
  <c r="K2149" i="14"/>
  <c r="I2149" i="14"/>
  <c r="K2148" i="14"/>
  <c r="I2148" i="14"/>
  <c r="K2147" i="14"/>
  <c r="I2147" i="14"/>
  <c r="K2146" i="14"/>
  <c r="I2146" i="14"/>
  <c r="K2145" i="14"/>
  <c r="I2145" i="14"/>
  <c r="K2144" i="14"/>
  <c r="I2144" i="14"/>
  <c r="K2143" i="14"/>
  <c r="I2143" i="14"/>
  <c r="K2142" i="14"/>
  <c r="I2142" i="14"/>
  <c r="K2141" i="14"/>
  <c r="I2141" i="14"/>
  <c r="K2140" i="14"/>
  <c r="I2140" i="14"/>
  <c r="K2139" i="14"/>
  <c r="I2139" i="14"/>
  <c r="K2138" i="14"/>
  <c r="I2138" i="14"/>
  <c r="K2137" i="14"/>
  <c r="I2137" i="14"/>
  <c r="K2136" i="14"/>
  <c r="I2136" i="14"/>
  <c r="K2135" i="14"/>
  <c r="I2135" i="14"/>
  <c r="K2134" i="14"/>
  <c r="I2134" i="14"/>
  <c r="K2133" i="14"/>
  <c r="I2133" i="14"/>
  <c r="K2132" i="14"/>
  <c r="I2132" i="14"/>
  <c r="K2131" i="14"/>
  <c r="I2131" i="14"/>
  <c r="K2130" i="14"/>
  <c r="I2130" i="14"/>
  <c r="K2129" i="14"/>
  <c r="I2129" i="14"/>
  <c r="K2128" i="14"/>
  <c r="I2128" i="14"/>
  <c r="K2127" i="14"/>
  <c r="I2127" i="14"/>
  <c r="K2126" i="14"/>
  <c r="I2126" i="14"/>
  <c r="K2125" i="14"/>
  <c r="I2125" i="14"/>
  <c r="K2124" i="14"/>
  <c r="I2124" i="14"/>
  <c r="K2123" i="14"/>
  <c r="I2123" i="14"/>
  <c r="K2122" i="14"/>
  <c r="I2122" i="14"/>
  <c r="K2121" i="14"/>
  <c r="I2121" i="14"/>
  <c r="K2120" i="14"/>
  <c r="I2120" i="14"/>
  <c r="K2119" i="14"/>
  <c r="I2119" i="14"/>
  <c r="K2118" i="14"/>
  <c r="I2118" i="14"/>
  <c r="K2117" i="14"/>
  <c r="I2117" i="14"/>
  <c r="K2116" i="14"/>
  <c r="I2116" i="14"/>
  <c r="K2115" i="14"/>
  <c r="I2115" i="14"/>
  <c r="K2114" i="14"/>
  <c r="I2114" i="14"/>
  <c r="K2113" i="14"/>
  <c r="I2113" i="14"/>
  <c r="K2112" i="14"/>
  <c r="I2112" i="14"/>
  <c r="K2111" i="14"/>
  <c r="I2111" i="14"/>
  <c r="K2110" i="14"/>
  <c r="I2110" i="14"/>
  <c r="K2109" i="14"/>
  <c r="I2109" i="14"/>
  <c r="K2108" i="14"/>
  <c r="I2108" i="14"/>
  <c r="K2107" i="14"/>
  <c r="I2107" i="14"/>
  <c r="K2106" i="14"/>
  <c r="I2106" i="14"/>
  <c r="K2105" i="14"/>
  <c r="I2105" i="14"/>
  <c r="K2104" i="14"/>
  <c r="I2104" i="14"/>
  <c r="K2103" i="14"/>
  <c r="I2103" i="14"/>
  <c r="K2102" i="14"/>
  <c r="I2102" i="14"/>
  <c r="K2101" i="14"/>
  <c r="I2101" i="14"/>
  <c r="K2100" i="14"/>
  <c r="I2100" i="14"/>
  <c r="K2099" i="14"/>
  <c r="I2099" i="14"/>
  <c r="K2098" i="14"/>
  <c r="I2098" i="14"/>
  <c r="K2097" i="14"/>
  <c r="I2097" i="14"/>
  <c r="K2096" i="14"/>
  <c r="I2096" i="14"/>
  <c r="K2095" i="14"/>
  <c r="I2095" i="14"/>
  <c r="K2094" i="14"/>
  <c r="I2094" i="14"/>
  <c r="K2093" i="14"/>
  <c r="I2093" i="14"/>
  <c r="K2092" i="14"/>
  <c r="I2092" i="14"/>
  <c r="K2091" i="14"/>
  <c r="I2091" i="14"/>
  <c r="K2090" i="14"/>
  <c r="I2090" i="14"/>
  <c r="K2089" i="14"/>
  <c r="I2089" i="14"/>
  <c r="K2088" i="14"/>
  <c r="I2088" i="14"/>
  <c r="K2087" i="14"/>
  <c r="I2087" i="14"/>
  <c r="K2086" i="14"/>
  <c r="I2086" i="14"/>
  <c r="K2085" i="14"/>
  <c r="I2085" i="14"/>
  <c r="K2084" i="14"/>
  <c r="I2084" i="14"/>
  <c r="K2083" i="14"/>
  <c r="I2083" i="14"/>
  <c r="K2082" i="14"/>
  <c r="I2082" i="14"/>
  <c r="K2081" i="14"/>
  <c r="I2081" i="14"/>
  <c r="K2080" i="14"/>
  <c r="I2080" i="14"/>
  <c r="K2079" i="14"/>
  <c r="I2079" i="14"/>
  <c r="K2078" i="14"/>
  <c r="I2078" i="14"/>
  <c r="K2077" i="14"/>
  <c r="I2077" i="14"/>
  <c r="K2076" i="14"/>
  <c r="I2076" i="14"/>
  <c r="K2075" i="14"/>
  <c r="I2075" i="14"/>
  <c r="K2074" i="14"/>
  <c r="I2074" i="14"/>
  <c r="K2073" i="14"/>
  <c r="I2073" i="14"/>
  <c r="K2072" i="14"/>
  <c r="I2072" i="14"/>
  <c r="K2071" i="14"/>
  <c r="I2071" i="14"/>
  <c r="K2070" i="14"/>
  <c r="I2070" i="14"/>
  <c r="K2069" i="14"/>
  <c r="I2069" i="14"/>
  <c r="K2068" i="14"/>
  <c r="I2068" i="14"/>
  <c r="K2067" i="14"/>
  <c r="I2067" i="14"/>
  <c r="K2066" i="14"/>
  <c r="I2066" i="14"/>
  <c r="K2065" i="14"/>
  <c r="I2065" i="14"/>
  <c r="K2064" i="14"/>
  <c r="I2064" i="14"/>
  <c r="K2063" i="14"/>
  <c r="I2063" i="14"/>
  <c r="K2062" i="14"/>
  <c r="I2062" i="14"/>
  <c r="K2061" i="14"/>
  <c r="I2061" i="14"/>
  <c r="K2060" i="14"/>
  <c r="I2060" i="14"/>
  <c r="K2059" i="14"/>
  <c r="I2059" i="14"/>
  <c r="K2058" i="14"/>
  <c r="I2058" i="14"/>
  <c r="K2057" i="14"/>
  <c r="I2057" i="14"/>
  <c r="K2056" i="14"/>
  <c r="I2056" i="14"/>
  <c r="K2055" i="14"/>
  <c r="I2055" i="14"/>
  <c r="K2054" i="14"/>
  <c r="I2054" i="14"/>
  <c r="K2053" i="14"/>
  <c r="I2053" i="14"/>
  <c r="K2052" i="14"/>
  <c r="I2052" i="14"/>
  <c r="K2051" i="14"/>
  <c r="I2051" i="14"/>
  <c r="K2050" i="14"/>
  <c r="I2050" i="14"/>
  <c r="K2049" i="14"/>
  <c r="I2049" i="14"/>
  <c r="K2048" i="14"/>
  <c r="I2048" i="14"/>
  <c r="K2047" i="14"/>
  <c r="I2047" i="14"/>
  <c r="K2046" i="14"/>
  <c r="I2046" i="14"/>
  <c r="K2045" i="14"/>
  <c r="I2045" i="14"/>
  <c r="K2044" i="14"/>
  <c r="I2044" i="14"/>
  <c r="K2043" i="14"/>
  <c r="I2043" i="14"/>
  <c r="K2042" i="14"/>
  <c r="I2042" i="14"/>
  <c r="K2041" i="14"/>
  <c r="I2041" i="14"/>
  <c r="K2040" i="14"/>
  <c r="I2040" i="14"/>
  <c r="K2039" i="14"/>
  <c r="I2039" i="14"/>
  <c r="K2038" i="14"/>
  <c r="I2038" i="14"/>
  <c r="K2037" i="14"/>
  <c r="I2037" i="14"/>
  <c r="K2036" i="14"/>
  <c r="I2036" i="14"/>
  <c r="K2035" i="14"/>
  <c r="I2035" i="14"/>
  <c r="K2034" i="14"/>
  <c r="I2034" i="14"/>
  <c r="K2033" i="14"/>
  <c r="I2033" i="14"/>
  <c r="K2032" i="14"/>
  <c r="I2032" i="14"/>
  <c r="K2031" i="14"/>
  <c r="I2031" i="14"/>
  <c r="K2030" i="14"/>
  <c r="I2030" i="14"/>
  <c r="K2029" i="14"/>
  <c r="I2029" i="14"/>
  <c r="K2028" i="14"/>
  <c r="I2028" i="14"/>
  <c r="K2027" i="14"/>
  <c r="I2027" i="14"/>
  <c r="K2026" i="14"/>
  <c r="I2026" i="14"/>
  <c r="K2025" i="14"/>
  <c r="I2025" i="14"/>
  <c r="K2024" i="14"/>
  <c r="I2024" i="14"/>
  <c r="K2023" i="14"/>
  <c r="I2023" i="14"/>
  <c r="K2022" i="14"/>
  <c r="I2022" i="14"/>
  <c r="K2021" i="14"/>
  <c r="I2021" i="14"/>
  <c r="K2020" i="14"/>
  <c r="I2020" i="14"/>
  <c r="K2019" i="14"/>
  <c r="I2019" i="14"/>
  <c r="K2018" i="14"/>
  <c r="I2018" i="14"/>
  <c r="K2017" i="14"/>
  <c r="I2017" i="14"/>
  <c r="K2016" i="14"/>
  <c r="I2016" i="14"/>
  <c r="K2015" i="14"/>
  <c r="I2015" i="14"/>
  <c r="K2014" i="14"/>
  <c r="I2014" i="14"/>
  <c r="K2013" i="14"/>
  <c r="I2013" i="14"/>
  <c r="K2012" i="14"/>
  <c r="I2012" i="14"/>
  <c r="K2011" i="14"/>
  <c r="I2011" i="14"/>
  <c r="K2010" i="14"/>
  <c r="I2010" i="14"/>
  <c r="K2009" i="14"/>
  <c r="I2009" i="14"/>
  <c r="K2008" i="14"/>
  <c r="I2008" i="14"/>
  <c r="K2007" i="14"/>
  <c r="I2007" i="14"/>
  <c r="K2006" i="14"/>
  <c r="I2006" i="14"/>
  <c r="K2005" i="14"/>
  <c r="I2005" i="14"/>
  <c r="K2004" i="14"/>
  <c r="I2004" i="14"/>
  <c r="K2003" i="14"/>
  <c r="I2003" i="14"/>
  <c r="K2002" i="14"/>
  <c r="I2002" i="14"/>
  <c r="K2001" i="14"/>
  <c r="I2001" i="14"/>
  <c r="K2000" i="14"/>
  <c r="I2000" i="14"/>
  <c r="K1999" i="14"/>
  <c r="I1999" i="14"/>
  <c r="K1998" i="14"/>
  <c r="I1998" i="14"/>
  <c r="K1997" i="14"/>
  <c r="I1997" i="14"/>
  <c r="K1996" i="14"/>
  <c r="I1996" i="14"/>
  <c r="K1995" i="14"/>
  <c r="I1995" i="14"/>
  <c r="K1994" i="14"/>
  <c r="I1994" i="14"/>
  <c r="K1993" i="14"/>
  <c r="I1993" i="14"/>
  <c r="K1992" i="14"/>
  <c r="I1992" i="14"/>
  <c r="K1991" i="14"/>
  <c r="I1991" i="14"/>
  <c r="K1990" i="14"/>
  <c r="I1990" i="14"/>
  <c r="K1989" i="14"/>
  <c r="I1989" i="14"/>
  <c r="K1988" i="14"/>
  <c r="I1988" i="14"/>
  <c r="K1987" i="14"/>
  <c r="I1987" i="14"/>
  <c r="K1986" i="14"/>
  <c r="I1986" i="14"/>
  <c r="K1985" i="14"/>
  <c r="I1985" i="14"/>
  <c r="K1984" i="14"/>
  <c r="I1984" i="14"/>
  <c r="K1983" i="14"/>
  <c r="I1983" i="14"/>
  <c r="K1982" i="14"/>
  <c r="I1982" i="14"/>
  <c r="K1981" i="14"/>
  <c r="I1981" i="14"/>
  <c r="K1980" i="14"/>
  <c r="I1980" i="14"/>
  <c r="K1979" i="14"/>
  <c r="I1979" i="14"/>
  <c r="K1978" i="14"/>
  <c r="I1978" i="14"/>
  <c r="K1977" i="14"/>
  <c r="I1977" i="14"/>
  <c r="K1976" i="14"/>
  <c r="I1976" i="14"/>
  <c r="K1975" i="14"/>
  <c r="I1975" i="14"/>
  <c r="K1974" i="14"/>
  <c r="I1974" i="14"/>
  <c r="K1973" i="14"/>
  <c r="I1973" i="14"/>
  <c r="K1972" i="14"/>
  <c r="I1972" i="14"/>
  <c r="K1971" i="14"/>
  <c r="I1971" i="14"/>
  <c r="K1970" i="14"/>
  <c r="I1970" i="14"/>
  <c r="K1969" i="14"/>
  <c r="I1969" i="14"/>
  <c r="K1968" i="14"/>
  <c r="I1968" i="14"/>
  <c r="K1967" i="14"/>
  <c r="I1967" i="14"/>
  <c r="K1966" i="14"/>
  <c r="I1966" i="14"/>
  <c r="K1965" i="14"/>
  <c r="I1965" i="14"/>
  <c r="K1964" i="14"/>
  <c r="I1964" i="14"/>
  <c r="K1963" i="14"/>
  <c r="I1963" i="14"/>
  <c r="K1962" i="14"/>
  <c r="I1962" i="14"/>
  <c r="K1961" i="14"/>
  <c r="I1961" i="14"/>
  <c r="K1960" i="14"/>
  <c r="I1960" i="14"/>
  <c r="K1959" i="14"/>
  <c r="I1959" i="14"/>
  <c r="K1958" i="14"/>
  <c r="I1958" i="14"/>
  <c r="K1957" i="14"/>
  <c r="I1957" i="14"/>
  <c r="K1956" i="14"/>
  <c r="I1956" i="14"/>
  <c r="K1955" i="14"/>
  <c r="I1955" i="14"/>
  <c r="K1954" i="14"/>
  <c r="I1954" i="14"/>
  <c r="K1953" i="14"/>
  <c r="I1953" i="14"/>
  <c r="K1952" i="14"/>
  <c r="I1952" i="14"/>
  <c r="K1951" i="14"/>
  <c r="I1951" i="14"/>
  <c r="K1950" i="14"/>
  <c r="I1950" i="14"/>
  <c r="K1949" i="14"/>
  <c r="I1949" i="14"/>
  <c r="K1948" i="14"/>
  <c r="I1948" i="14"/>
  <c r="K1947" i="14"/>
  <c r="I1947" i="14"/>
  <c r="K1946" i="14"/>
  <c r="I1946" i="14"/>
  <c r="K1945" i="14"/>
  <c r="I1945" i="14"/>
  <c r="K1944" i="14"/>
  <c r="I1944" i="14"/>
  <c r="K1943" i="14"/>
  <c r="I1943" i="14"/>
  <c r="K1942" i="14"/>
  <c r="I1942" i="14"/>
  <c r="K1941" i="14"/>
  <c r="I1941" i="14"/>
  <c r="K1940" i="14"/>
  <c r="I1940" i="14"/>
  <c r="K1939" i="14"/>
  <c r="I1939" i="14"/>
  <c r="K1938" i="14"/>
  <c r="I1938" i="14"/>
  <c r="K1937" i="14"/>
  <c r="I1937" i="14"/>
  <c r="K1936" i="14"/>
  <c r="I1936" i="14"/>
  <c r="K1935" i="14"/>
  <c r="I1935" i="14"/>
  <c r="K1934" i="14"/>
  <c r="I1934" i="14"/>
  <c r="K1933" i="14"/>
  <c r="I1933" i="14"/>
  <c r="K1932" i="14"/>
  <c r="I1932" i="14"/>
  <c r="K1931" i="14"/>
  <c r="I1931" i="14"/>
  <c r="K1930" i="14"/>
  <c r="I1930" i="14"/>
  <c r="K1929" i="14"/>
  <c r="I1929" i="14"/>
  <c r="K1928" i="14"/>
  <c r="I1928" i="14"/>
  <c r="K1927" i="14"/>
  <c r="I1927" i="14"/>
  <c r="K1926" i="14"/>
  <c r="I1926" i="14"/>
  <c r="K1925" i="14"/>
  <c r="I1925" i="14"/>
  <c r="K1924" i="14"/>
  <c r="I1924" i="14"/>
  <c r="K1923" i="14"/>
  <c r="I1923" i="14"/>
  <c r="K1922" i="14"/>
  <c r="I1922" i="14"/>
  <c r="K1921" i="14"/>
  <c r="I1921" i="14"/>
  <c r="K1920" i="14"/>
  <c r="I1920" i="14"/>
  <c r="K1919" i="14"/>
  <c r="I1919" i="14"/>
  <c r="K1918" i="14"/>
  <c r="I1918" i="14"/>
  <c r="K1917" i="14"/>
  <c r="I1917" i="14"/>
  <c r="K1916" i="14"/>
  <c r="I1916" i="14"/>
  <c r="K1915" i="14"/>
  <c r="I1915" i="14"/>
  <c r="K1914" i="14"/>
  <c r="I1914" i="14"/>
  <c r="K1913" i="14"/>
  <c r="I1913" i="14"/>
  <c r="K1912" i="14"/>
  <c r="I1912" i="14"/>
  <c r="K1911" i="14"/>
  <c r="I1911" i="14"/>
  <c r="K1910" i="14"/>
  <c r="I1910" i="14"/>
  <c r="K1909" i="14"/>
  <c r="I1909" i="14"/>
  <c r="K1908" i="14"/>
  <c r="I1908" i="14"/>
  <c r="K1907" i="14"/>
  <c r="I1907" i="14"/>
  <c r="K1906" i="14"/>
  <c r="I1906" i="14"/>
  <c r="K1905" i="14"/>
  <c r="I1905" i="14"/>
  <c r="K1904" i="14"/>
  <c r="I1904" i="14"/>
  <c r="K1903" i="14"/>
  <c r="I1903" i="14"/>
  <c r="K1902" i="14"/>
  <c r="I1902" i="14"/>
  <c r="K1901" i="14"/>
  <c r="I1901" i="14"/>
  <c r="K1900" i="14"/>
  <c r="I1900" i="14"/>
  <c r="K1899" i="14"/>
  <c r="I1899" i="14"/>
  <c r="K1898" i="14"/>
  <c r="I1898" i="14"/>
  <c r="K1897" i="14"/>
  <c r="I1897" i="14"/>
  <c r="K1896" i="14"/>
  <c r="I1896" i="14"/>
  <c r="K1895" i="14"/>
  <c r="I1895" i="14"/>
  <c r="K1894" i="14"/>
  <c r="I1894" i="14"/>
  <c r="K1893" i="14"/>
  <c r="I1893" i="14"/>
  <c r="K1892" i="14"/>
  <c r="I1892" i="14"/>
  <c r="K1891" i="14"/>
  <c r="I1891" i="14"/>
  <c r="K1890" i="14"/>
  <c r="I1890" i="14"/>
  <c r="K1889" i="14"/>
  <c r="I1889" i="14"/>
  <c r="K1888" i="14"/>
  <c r="I1888" i="14"/>
  <c r="K1887" i="14"/>
  <c r="I1887" i="14"/>
  <c r="K1886" i="14"/>
  <c r="I1886" i="14"/>
  <c r="K1885" i="14"/>
  <c r="I1885" i="14"/>
  <c r="K1884" i="14"/>
  <c r="I1884" i="14"/>
  <c r="K1883" i="14"/>
  <c r="I1883" i="14"/>
  <c r="K1882" i="14"/>
  <c r="I1882" i="14"/>
  <c r="K1881" i="14"/>
  <c r="I1881" i="14"/>
  <c r="K1880" i="14"/>
  <c r="I1880" i="14"/>
  <c r="K1879" i="14"/>
  <c r="I1879" i="14"/>
  <c r="K1878" i="14"/>
  <c r="I1878" i="14"/>
  <c r="K1877" i="14"/>
  <c r="I1877" i="14"/>
  <c r="K1876" i="14"/>
  <c r="I1876" i="14"/>
  <c r="K1875" i="14"/>
  <c r="I1875" i="14"/>
  <c r="K1874" i="14"/>
  <c r="I1874" i="14"/>
  <c r="K1873" i="14"/>
  <c r="I1873" i="14"/>
  <c r="K1872" i="14"/>
  <c r="I1872" i="14"/>
  <c r="K1871" i="14"/>
  <c r="I1871" i="14"/>
  <c r="K1870" i="14"/>
  <c r="I1870" i="14"/>
  <c r="K1869" i="14"/>
  <c r="I1869" i="14"/>
  <c r="K1868" i="14"/>
  <c r="I1868" i="14"/>
  <c r="K1867" i="14"/>
  <c r="I1867" i="14"/>
  <c r="K1866" i="14"/>
  <c r="I1866" i="14"/>
  <c r="K1865" i="14"/>
  <c r="I1865" i="14"/>
  <c r="K1864" i="14"/>
  <c r="I1864" i="14"/>
  <c r="K1863" i="14"/>
  <c r="I1863" i="14"/>
  <c r="K1862" i="14"/>
  <c r="I1862" i="14"/>
  <c r="K1861" i="14"/>
  <c r="I1861" i="14"/>
  <c r="K1860" i="14"/>
  <c r="I1860" i="14"/>
  <c r="K1859" i="14"/>
  <c r="I1859" i="14"/>
  <c r="K1858" i="14"/>
  <c r="I1858" i="14"/>
  <c r="K1857" i="14"/>
  <c r="I1857" i="14"/>
  <c r="K1856" i="14"/>
  <c r="I1856" i="14"/>
  <c r="K1855" i="14"/>
  <c r="I1855" i="14"/>
  <c r="K1854" i="14"/>
  <c r="I1854" i="14"/>
  <c r="K1853" i="14"/>
  <c r="I1853" i="14"/>
  <c r="K1852" i="14"/>
  <c r="I1852" i="14"/>
  <c r="K1851" i="14"/>
  <c r="I1851" i="14"/>
  <c r="K1850" i="14"/>
  <c r="I1850" i="14"/>
  <c r="K1849" i="14"/>
  <c r="I1849" i="14"/>
  <c r="K1848" i="14"/>
  <c r="I1848" i="14"/>
  <c r="K1847" i="14"/>
  <c r="I1847" i="14"/>
  <c r="K1846" i="14"/>
  <c r="I1846" i="14"/>
  <c r="K1845" i="14"/>
  <c r="I1845" i="14"/>
  <c r="K1844" i="14"/>
  <c r="I1844" i="14"/>
  <c r="K1843" i="14"/>
  <c r="I1843" i="14"/>
  <c r="K1842" i="14"/>
  <c r="I1842" i="14"/>
  <c r="K1841" i="14"/>
  <c r="I1841" i="14"/>
  <c r="K1840" i="14"/>
  <c r="I1840" i="14"/>
  <c r="K1839" i="14"/>
  <c r="I1839" i="14"/>
  <c r="K1838" i="14"/>
  <c r="I1838" i="14"/>
  <c r="K1837" i="14"/>
  <c r="I1837" i="14"/>
  <c r="K1836" i="14"/>
  <c r="I1836" i="14"/>
  <c r="K1835" i="14"/>
  <c r="I1835" i="14"/>
  <c r="K1834" i="14"/>
  <c r="I1834" i="14"/>
  <c r="K1833" i="14"/>
  <c r="I1833" i="14"/>
  <c r="K1832" i="14"/>
  <c r="I1832" i="14"/>
  <c r="K1831" i="14"/>
  <c r="I1831" i="14"/>
  <c r="K1830" i="14"/>
  <c r="I1830" i="14"/>
  <c r="K1829" i="14"/>
  <c r="I1829" i="14"/>
  <c r="K1828" i="14"/>
  <c r="I1828" i="14"/>
  <c r="K1827" i="14"/>
  <c r="I1827" i="14"/>
  <c r="K1826" i="14"/>
  <c r="I1826" i="14"/>
  <c r="K1825" i="14"/>
  <c r="I1825" i="14"/>
  <c r="K1824" i="14"/>
  <c r="I1824" i="14"/>
  <c r="K1823" i="14"/>
  <c r="I1823" i="14"/>
  <c r="K1822" i="14"/>
  <c r="I1822" i="14"/>
  <c r="K1821" i="14"/>
  <c r="I1821" i="14"/>
  <c r="K1820" i="14"/>
  <c r="I1820" i="14"/>
  <c r="K1819" i="14"/>
  <c r="I1819" i="14"/>
  <c r="K1818" i="14"/>
  <c r="I1818" i="14"/>
  <c r="K1817" i="14"/>
  <c r="I1817" i="14"/>
  <c r="K1816" i="14"/>
  <c r="I1816" i="14"/>
  <c r="K1815" i="14"/>
  <c r="I1815" i="14"/>
  <c r="K1814" i="14"/>
  <c r="I1814" i="14"/>
  <c r="K1813" i="14"/>
  <c r="I1813" i="14"/>
  <c r="K1812" i="14"/>
  <c r="I1812" i="14"/>
  <c r="K1811" i="14"/>
  <c r="I1811" i="14"/>
  <c r="K1810" i="14"/>
  <c r="I1810" i="14"/>
  <c r="K1809" i="14"/>
  <c r="I1809" i="14"/>
  <c r="K1808" i="14"/>
  <c r="I1808" i="14"/>
  <c r="K1807" i="14"/>
  <c r="I1807" i="14"/>
  <c r="K1806" i="14"/>
  <c r="I1806" i="14"/>
  <c r="K1805" i="14"/>
  <c r="I1805" i="14"/>
  <c r="K1804" i="14"/>
  <c r="I1804" i="14"/>
  <c r="K1803" i="14"/>
  <c r="I1803" i="14"/>
  <c r="K1802" i="14"/>
  <c r="I1802" i="14"/>
  <c r="K1801" i="14"/>
  <c r="I1801" i="14"/>
  <c r="K1800" i="14"/>
  <c r="I1800" i="14"/>
  <c r="K1799" i="14"/>
  <c r="I1799" i="14"/>
  <c r="K1798" i="14"/>
  <c r="I1798" i="14"/>
  <c r="K1797" i="14"/>
  <c r="I1797" i="14"/>
  <c r="K1796" i="14"/>
  <c r="I1796" i="14"/>
  <c r="K1795" i="14"/>
  <c r="I1795" i="14"/>
  <c r="K1794" i="14"/>
  <c r="I1794" i="14"/>
  <c r="K1793" i="14"/>
  <c r="I1793" i="14"/>
  <c r="K1792" i="14"/>
  <c r="I1792" i="14"/>
  <c r="K1791" i="14"/>
  <c r="I1791" i="14"/>
  <c r="K1790" i="14"/>
  <c r="I1790" i="14"/>
  <c r="K1789" i="14"/>
  <c r="I1789" i="14"/>
  <c r="K1788" i="14"/>
  <c r="I1788" i="14"/>
  <c r="K1787" i="14"/>
  <c r="I1787" i="14"/>
  <c r="K1786" i="14"/>
  <c r="I1786" i="14"/>
  <c r="K1785" i="14"/>
  <c r="I1785" i="14"/>
  <c r="K1784" i="14"/>
  <c r="I1784" i="14"/>
  <c r="K1783" i="14"/>
  <c r="I1783" i="14"/>
  <c r="K1782" i="14"/>
  <c r="I1782" i="14"/>
  <c r="K1781" i="14"/>
  <c r="I1781" i="14"/>
  <c r="K1780" i="14"/>
  <c r="I1780" i="14"/>
  <c r="K1779" i="14"/>
  <c r="I1779" i="14"/>
  <c r="K1778" i="14"/>
  <c r="I1778" i="14"/>
  <c r="K1777" i="14"/>
  <c r="I1777" i="14"/>
  <c r="K1776" i="14"/>
  <c r="I1776" i="14"/>
  <c r="K1775" i="14"/>
  <c r="I1775" i="14"/>
  <c r="K1774" i="14"/>
  <c r="I1774" i="14"/>
  <c r="K1773" i="14"/>
  <c r="I1773" i="14"/>
  <c r="K1772" i="14"/>
  <c r="I1772" i="14"/>
  <c r="K1771" i="14"/>
  <c r="I1771" i="14"/>
  <c r="K1770" i="14"/>
  <c r="I1770" i="14"/>
  <c r="K1769" i="14"/>
  <c r="I1769" i="14"/>
  <c r="K1768" i="14"/>
  <c r="I1768" i="14"/>
  <c r="K1767" i="14"/>
  <c r="I1767" i="14"/>
  <c r="K1766" i="14"/>
  <c r="I1766" i="14"/>
  <c r="K1765" i="14"/>
  <c r="I1765" i="14"/>
  <c r="K1764" i="14"/>
  <c r="I1764" i="14"/>
  <c r="K1763" i="14"/>
  <c r="I1763" i="14"/>
  <c r="K1762" i="14"/>
  <c r="I1762" i="14"/>
  <c r="K1761" i="14"/>
  <c r="I1761" i="14"/>
  <c r="K1760" i="14"/>
  <c r="I1760" i="14"/>
  <c r="K1759" i="14"/>
  <c r="I1759" i="14"/>
  <c r="K1758" i="14"/>
  <c r="I1758" i="14"/>
  <c r="K1757" i="14"/>
  <c r="I1757" i="14"/>
  <c r="K1756" i="14"/>
  <c r="I1756" i="14"/>
  <c r="K1755" i="14"/>
  <c r="I1755" i="14"/>
  <c r="K1754" i="14"/>
  <c r="I1754" i="14"/>
  <c r="K1753" i="14"/>
  <c r="I1753" i="14"/>
  <c r="K1752" i="14"/>
  <c r="I1752" i="14"/>
  <c r="K1751" i="14"/>
  <c r="I1751" i="14"/>
  <c r="K1750" i="14"/>
  <c r="I1750" i="14"/>
  <c r="K1749" i="14"/>
  <c r="I1749" i="14"/>
  <c r="K1748" i="14"/>
  <c r="I1748" i="14"/>
  <c r="K1747" i="14"/>
  <c r="I1747" i="14"/>
  <c r="K1746" i="14"/>
  <c r="I1746" i="14"/>
  <c r="K1745" i="14"/>
  <c r="I1745" i="14"/>
  <c r="K1744" i="14"/>
  <c r="I1744" i="14"/>
  <c r="K1743" i="14"/>
  <c r="I1743" i="14"/>
  <c r="K1742" i="14"/>
  <c r="I1742" i="14"/>
  <c r="K1741" i="14"/>
  <c r="I1741" i="14"/>
  <c r="K1740" i="14"/>
  <c r="I1740" i="14"/>
  <c r="K1739" i="14"/>
  <c r="I1739" i="14"/>
  <c r="K1738" i="14"/>
  <c r="I1738" i="14"/>
  <c r="K1737" i="14"/>
  <c r="I1737" i="14"/>
  <c r="K1736" i="14"/>
  <c r="I1736" i="14"/>
  <c r="K1735" i="14"/>
  <c r="I1735" i="14"/>
  <c r="K1734" i="14"/>
  <c r="I1734" i="14"/>
  <c r="K1733" i="14"/>
  <c r="I1733" i="14"/>
  <c r="K1732" i="14"/>
  <c r="I1732" i="14"/>
  <c r="K1731" i="14"/>
  <c r="I1731" i="14"/>
  <c r="K1730" i="14"/>
  <c r="I1730" i="14"/>
  <c r="K1729" i="14"/>
  <c r="I1729" i="14"/>
  <c r="K1728" i="14"/>
  <c r="I1728" i="14"/>
  <c r="K1727" i="14"/>
  <c r="I1727" i="14"/>
  <c r="K1726" i="14"/>
  <c r="I1726" i="14"/>
  <c r="K1725" i="14"/>
  <c r="I1725" i="14"/>
  <c r="K1724" i="14"/>
  <c r="I1724" i="14"/>
  <c r="K1723" i="14"/>
  <c r="I1723" i="14"/>
  <c r="K1722" i="14"/>
  <c r="I1722" i="14"/>
  <c r="K1721" i="14"/>
  <c r="I1721" i="14"/>
  <c r="K1720" i="14"/>
  <c r="I1720" i="14"/>
  <c r="K1719" i="14"/>
  <c r="I1719" i="14"/>
  <c r="K1718" i="14"/>
  <c r="I1718" i="14"/>
  <c r="K1717" i="14"/>
  <c r="I1717" i="14"/>
  <c r="K1716" i="14"/>
  <c r="I1716" i="14"/>
  <c r="K1715" i="14"/>
  <c r="I1715" i="14"/>
  <c r="K1714" i="14"/>
  <c r="I1714" i="14"/>
  <c r="K1713" i="14"/>
  <c r="I1713" i="14"/>
  <c r="K1712" i="14"/>
  <c r="I1712" i="14"/>
  <c r="K1711" i="14"/>
  <c r="I1711" i="14"/>
  <c r="K1710" i="14"/>
  <c r="I1710" i="14"/>
  <c r="K1709" i="14"/>
  <c r="I1709" i="14"/>
  <c r="K1708" i="14"/>
  <c r="I1708" i="14"/>
  <c r="K1707" i="14"/>
  <c r="I1707" i="14"/>
  <c r="K1706" i="14"/>
  <c r="I1706" i="14"/>
  <c r="K1705" i="14"/>
  <c r="I1705" i="14"/>
  <c r="K1704" i="14"/>
  <c r="I1704" i="14"/>
  <c r="K1703" i="14"/>
  <c r="I1703" i="14"/>
  <c r="K1702" i="14"/>
  <c r="I1702" i="14"/>
  <c r="K1701" i="14"/>
  <c r="I1701" i="14"/>
  <c r="K1700" i="14"/>
  <c r="I1700" i="14"/>
  <c r="K1699" i="14"/>
  <c r="I1699" i="14"/>
  <c r="K1698" i="14"/>
  <c r="I1698" i="14"/>
  <c r="K1697" i="14"/>
  <c r="I1697" i="14"/>
  <c r="K1696" i="14"/>
  <c r="I1696" i="14"/>
  <c r="K1695" i="14"/>
  <c r="I1695" i="14"/>
  <c r="K1694" i="14"/>
  <c r="I1694" i="14"/>
  <c r="K1693" i="14"/>
  <c r="I1693" i="14"/>
  <c r="K1692" i="14"/>
  <c r="I1692" i="14"/>
  <c r="K1691" i="14"/>
  <c r="I1691" i="14"/>
  <c r="K1690" i="14"/>
  <c r="I1690" i="14"/>
  <c r="K1689" i="14"/>
  <c r="I1689" i="14"/>
  <c r="K1688" i="14"/>
  <c r="I1688" i="14"/>
  <c r="K1687" i="14"/>
  <c r="I1687" i="14"/>
  <c r="K1686" i="14"/>
  <c r="I1686" i="14"/>
  <c r="K1685" i="14"/>
  <c r="I1685" i="14"/>
  <c r="K1684" i="14"/>
  <c r="I1684" i="14"/>
  <c r="K1683" i="14"/>
  <c r="I1683" i="14"/>
  <c r="K1682" i="14"/>
  <c r="I1682" i="14"/>
  <c r="K1681" i="14"/>
  <c r="I1681" i="14"/>
  <c r="K1680" i="14"/>
  <c r="I1680" i="14"/>
  <c r="K1679" i="14"/>
  <c r="I1679" i="14"/>
  <c r="K1678" i="14"/>
  <c r="I1678" i="14"/>
  <c r="K1677" i="14"/>
  <c r="I1677" i="14"/>
  <c r="K1676" i="14"/>
  <c r="I1676" i="14"/>
  <c r="K1675" i="14"/>
  <c r="I1675" i="14"/>
  <c r="K1674" i="14"/>
  <c r="I1674" i="14"/>
  <c r="K1673" i="14"/>
  <c r="I1673" i="14"/>
  <c r="K1672" i="14"/>
  <c r="I1672" i="14"/>
  <c r="K1671" i="14"/>
  <c r="I1671" i="14"/>
  <c r="K1670" i="14"/>
  <c r="I1670" i="14"/>
  <c r="K1669" i="14"/>
  <c r="I1669" i="14"/>
  <c r="K1668" i="14"/>
  <c r="I1668" i="14"/>
  <c r="K1667" i="14"/>
  <c r="I1667" i="14"/>
  <c r="K1666" i="14"/>
  <c r="I1666" i="14"/>
  <c r="K1665" i="14"/>
  <c r="I1665" i="14"/>
  <c r="K1664" i="14"/>
  <c r="I1664" i="14"/>
  <c r="K1663" i="14"/>
  <c r="I1663" i="14"/>
  <c r="K1662" i="14"/>
  <c r="I1662" i="14"/>
  <c r="K1661" i="14"/>
  <c r="I1661" i="14"/>
  <c r="K1660" i="14"/>
  <c r="I1660" i="14"/>
  <c r="K1659" i="14"/>
  <c r="I1659" i="14"/>
  <c r="K1658" i="14"/>
  <c r="I1658" i="14"/>
  <c r="K1657" i="14"/>
  <c r="I1657" i="14"/>
  <c r="K1656" i="14"/>
  <c r="I1656" i="14"/>
  <c r="K1655" i="14"/>
  <c r="I1655" i="14"/>
  <c r="K1654" i="14"/>
  <c r="I1654" i="14"/>
  <c r="K1653" i="14"/>
  <c r="I1653" i="14"/>
  <c r="K1652" i="14"/>
  <c r="I1652" i="14"/>
  <c r="K1651" i="14"/>
  <c r="I1651" i="14"/>
  <c r="K1650" i="14"/>
  <c r="I1650" i="14"/>
  <c r="K1649" i="14"/>
  <c r="I1649" i="14"/>
  <c r="K1648" i="14"/>
  <c r="I1648" i="14"/>
  <c r="K1647" i="14"/>
  <c r="I1647" i="14"/>
  <c r="K1646" i="14"/>
  <c r="I1646" i="14"/>
  <c r="K1645" i="14"/>
  <c r="I1645" i="14"/>
  <c r="K1644" i="14"/>
  <c r="I1644" i="14"/>
  <c r="K1643" i="14"/>
  <c r="I1643" i="14"/>
  <c r="K1642" i="14"/>
  <c r="I1642" i="14"/>
  <c r="K1641" i="14"/>
  <c r="I1641" i="14"/>
  <c r="K1640" i="14"/>
  <c r="I1640" i="14"/>
  <c r="K1639" i="14"/>
  <c r="I1639" i="14"/>
  <c r="K1638" i="14"/>
  <c r="I1638" i="14"/>
  <c r="K1637" i="14"/>
  <c r="I1637" i="14"/>
  <c r="K1636" i="14"/>
  <c r="I1636" i="14"/>
  <c r="K1635" i="14"/>
  <c r="I1635" i="14"/>
  <c r="K1634" i="14"/>
  <c r="I1634" i="14"/>
  <c r="K1633" i="14"/>
  <c r="I1633" i="14"/>
  <c r="K1632" i="14"/>
  <c r="I1632" i="14"/>
  <c r="K1631" i="14"/>
  <c r="I1631" i="14"/>
  <c r="K1630" i="14"/>
  <c r="I1630" i="14"/>
  <c r="K1629" i="14"/>
  <c r="I1629" i="14"/>
  <c r="K1628" i="14"/>
  <c r="I1628" i="14"/>
  <c r="K1627" i="14"/>
  <c r="I1627" i="14"/>
  <c r="K1626" i="14"/>
  <c r="I1626" i="14"/>
  <c r="K1625" i="14"/>
  <c r="I1625" i="14"/>
  <c r="K1624" i="14"/>
  <c r="I1624" i="14"/>
  <c r="K1623" i="14"/>
  <c r="I1623" i="14"/>
  <c r="K1622" i="14"/>
  <c r="I1622" i="14"/>
  <c r="K1621" i="14"/>
  <c r="I1621" i="14"/>
  <c r="K1620" i="14"/>
  <c r="I1620" i="14"/>
  <c r="K1619" i="14"/>
  <c r="I1619" i="14"/>
  <c r="K1618" i="14"/>
  <c r="I1618" i="14"/>
  <c r="K1617" i="14"/>
  <c r="I1617" i="14"/>
  <c r="K1616" i="14"/>
  <c r="I1616" i="14"/>
  <c r="K1615" i="14"/>
  <c r="I1615" i="14"/>
  <c r="K1614" i="14"/>
  <c r="I1614" i="14"/>
  <c r="K1613" i="14"/>
  <c r="I1613" i="14"/>
  <c r="K1612" i="14"/>
  <c r="I1612" i="14"/>
  <c r="K1611" i="14"/>
  <c r="I1611" i="14"/>
  <c r="K1610" i="14"/>
  <c r="I1610" i="14"/>
  <c r="K1609" i="14"/>
  <c r="I1609" i="14"/>
  <c r="K1608" i="14"/>
  <c r="I1608" i="14"/>
  <c r="K1607" i="14"/>
  <c r="I1607" i="14"/>
  <c r="K1606" i="14"/>
  <c r="I1606" i="14"/>
  <c r="K1605" i="14"/>
  <c r="I1605" i="14"/>
  <c r="K1604" i="14"/>
  <c r="I1604" i="14"/>
  <c r="K1603" i="14"/>
  <c r="I1603" i="14"/>
  <c r="K1602" i="14"/>
  <c r="I1602" i="14"/>
  <c r="K1601" i="14"/>
  <c r="I1601" i="14"/>
  <c r="K1600" i="14"/>
  <c r="I1600" i="14"/>
  <c r="K1599" i="14"/>
  <c r="I1599" i="14"/>
  <c r="K1598" i="14"/>
  <c r="I1598" i="14"/>
  <c r="K1597" i="14"/>
  <c r="I1597" i="14"/>
  <c r="K1596" i="14"/>
  <c r="I1596" i="14"/>
  <c r="K1595" i="14"/>
  <c r="I1595" i="14"/>
  <c r="K1594" i="14"/>
  <c r="I1594" i="14"/>
  <c r="K1593" i="14"/>
  <c r="I1593" i="14"/>
  <c r="K1592" i="14"/>
  <c r="I1592" i="14"/>
  <c r="K1591" i="14"/>
  <c r="I1591" i="14"/>
  <c r="K1590" i="14"/>
  <c r="I1590" i="14"/>
  <c r="K1589" i="14"/>
  <c r="I1589" i="14"/>
  <c r="K1588" i="14"/>
  <c r="I1588" i="14"/>
  <c r="K1587" i="14"/>
  <c r="I1587" i="14"/>
  <c r="K1586" i="14"/>
  <c r="I1586" i="14"/>
  <c r="K1585" i="14"/>
  <c r="I1585" i="14"/>
  <c r="K1584" i="14"/>
  <c r="I1584" i="14"/>
  <c r="K1583" i="14"/>
  <c r="I1583" i="14"/>
  <c r="K1582" i="14"/>
  <c r="I1582" i="14"/>
  <c r="K1581" i="14"/>
  <c r="I1581" i="14"/>
  <c r="K1580" i="14"/>
  <c r="I1580" i="14"/>
  <c r="K1579" i="14"/>
  <c r="I1579" i="14"/>
  <c r="K1578" i="14"/>
  <c r="I1578" i="14"/>
  <c r="K1577" i="14"/>
  <c r="I1577" i="14"/>
  <c r="K1576" i="14"/>
  <c r="I1576" i="14"/>
  <c r="K1575" i="14"/>
  <c r="I1575" i="14"/>
  <c r="K1574" i="14"/>
  <c r="I1574" i="14"/>
  <c r="K1573" i="14"/>
  <c r="I1573" i="14"/>
  <c r="K1572" i="14"/>
  <c r="I1572" i="14"/>
  <c r="K1571" i="14"/>
  <c r="I1571" i="14"/>
  <c r="K1570" i="14"/>
  <c r="I1570" i="14"/>
  <c r="K1569" i="14"/>
  <c r="I1569" i="14"/>
  <c r="K1568" i="14"/>
  <c r="I1568" i="14"/>
  <c r="K1567" i="14"/>
  <c r="I1567" i="14"/>
  <c r="K1566" i="14"/>
  <c r="I1566" i="14"/>
  <c r="K1565" i="14"/>
  <c r="I1565" i="14"/>
  <c r="K1564" i="14"/>
  <c r="I1564" i="14"/>
  <c r="K1563" i="14"/>
  <c r="I1563" i="14"/>
  <c r="K1562" i="14"/>
  <c r="I1562" i="14"/>
  <c r="K1561" i="14"/>
  <c r="I1561" i="14"/>
  <c r="K1560" i="14"/>
  <c r="I1560" i="14"/>
  <c r="K1559" i="14"/>
  <c r="I1559" i="14"/>
  <c r="K1558" i="14"/>
  <c r="I1558" i="14"/>
  <c r="K1557" i="14"/>
  <c r="I1557" i="14"/>
  <c r="K1556" i="14"/>
  <c r="I1556" i="14"/>
  <c r="K1555" i="14"/>
  <c r="I1555" i="14"/>
  <c r="K1554" i="14"/>
  <c r="I1554" i="14"/>
  <c r="K1553" i="14"/>
  <c r="I1553" i="14"/>
  <c r="K1552" i="14"/>
  <c r="I1552" i="14"/>
  <c r="K1551" i="14"/>
  <c r="I1551" i="14"/>
  <c r="K1550" i="14"/>
  <c r="I1550" i="14"/>
  <c r="K1549" i="14"/>
  <c r="I1549" i="14"/>
  <c r="K1548" i="14"/>
  <c r="I1548" i="14"/>
  <c r="K1547" i="14"/>
  <c r="I1547" i="14"/>
  <c r="K1546" i="14"/>
  <c r="I1546" i="14"/>
  <c r="K1545" i="14"/>
  <c r="I1545" i="14"/>
  <c r="K1544" i="14"/>
  <c r="I1544" i="14"/>
  <c r="K1543" i="14"/>
  <c r="I1543" i="14"/>
  <c r="K1542" i="14"/>
  <c r="I1542" i="14"/>
  <c r="K1541" i="14"/>
  <c r="I1541" i="14"/>
  <c r="K1540" i="14"/>
  <c r="I1540" i="14"/>
  <c r="K1539" i="14"/>
  <c r="I1539" i="14"/>
  <c r="K1538" i="14"/>
  <c r="I1538" i="14"/>
  <c r="K1537" i="14"/>
  <c r="I1537" i="14"/>
  <c r="K1536" i="14"/>
  <c r="I1536" i="14"/>
  <c r="K1535" i="14"/>
  <c r="I1535" i="14"/>
  <c r="K1534" i="14"/>
  <c r="I1534" i="14"/>
  <c r="K1533" i="14"/>
  <c r="I1533" i="14"/>
  <c r="K1532" i="14"/>
  <c r="I1532" i="14"/>
  <c r="K1531" i="14"/>
  <c r="I1531" i="14"/>
  <c r="K1530" i="14"/>
  <c r="I1530" i="14"/>
  <c r="K1529" i="14"/>
  <c r="I1529" i="14"/>
  <c r="K1528" i="14"/>
  <c r="I1528" i="14"/>
  <c r="K1527" i="14"/>
  <c r="I1527" i="14"/>
  <c r="K1526" i="14"/>
  <c r="I1526" i="14"/>
  <c r="K1525" i="14"/>
  <c r="I1525" i="14"/>
  <c r="K1524" i="14"/>
  <c r="I1524" i="14"/>
  <c r="K1523" i="14"/>
  <c r="I1523" i="14"/>
  <c r="K1522" i="14"/>
  <c r="I1522" i="14"/>
  <c r="K1521" i="14"/>
  <c r="I1521" i="14"/>
  <c r="K1520" i="14"/>
  <c r="I1520" i="14"/>
  <c r="K1519" i="14"/>
  <c r="I1519" i="14"/>
  <c r="K1518" i="14"/>
  <c r="I1518" i="14"/>
  <c r="K1517" i="14"/>
  <c r="I1517" i="14"/>
  <c r="K1516" i="14"/>
  <c r="I1516" i="14"/>
  <c r="K1515" i="14"/>
  <c r="I1515" i="14"/>
  <c r="K1514" i="14"/>
  <c r="I1514" i="14"/>
  <c r="K1513" i="14"/>
  <c r="I1513" i="14"/>
  <c r="K1512" i="14"/>
  <c r="I1512" i="14"/>
  <c r="K1511" i="14"/>
  <c r="I1511" i="14"/>
  <c r="K1510" i="14"/>
  <c r="I1510" i="14"/>
  <c r="K1509" i="14"/>
  <c r="I1509" i="14"/>
  <c r="K1508" i="14"/>
  <c r="I1508" i="14"/>
  <c r="K1507" i="14"/>
  <c r="I1507" i="14"/>
  <c r="K1506" i="14"/>
  <c r="I1506" i="14"/>
  <c r="K1505" i="14"/>
  <c r="I1505" i="14"/>
  <c r="K1504" i="14"/>
  <c r="I1504" i="14"/>
  <c r="K1503" i="14"/>
  <c r="I1503" i="14"/>
  <c r="K1502" i="14"/>
  <c r="I1502" i="14"/>
  <c r="K1501" i="14"/>
  <c r="I1501" i="14"/>
  <c r="K1500" i="14"/>
  <c r="I1500" i="14"/>
  <c r="K1499" i="14"/>
  <c r="I1499" i="14"/>
  <c r="K1498" i="14"/>
  <c r="I1498" i="14"/>
  <c r="K1497" i="14"/>
  <c r="I1497" i="14"/>
  <c r="K1496" i="14"/>
  <c r="I1496" i="14"/>
  <c r="K1495" i="14"/>
  <c r="I1495" i="14"/>
  <c r="K1494" i="14"/>
  <c r="I1494" i="14"/>
  <c r="K1493" i="14"/>
  <c r="I1493" i="14"/>
  <c r="K1492" i="14"/>
  <c r="I1492" i="14"/>
  <c r="K1491" i="14"/>
  <c r="I1491" i="14"/>
  <c r="K1490" i="14"/>
  <c r="I1490" i="14"/>
  <c r="K1489" i="14"/>
  <c r="I1489" i="14"/>
  <c r="K1488" i="14"/>
  <c r="I1488" i="14"/>
  <c r="K1487" i="14"/>
  <c r="I1487" i="14"/>
  <c r="K1486" i="14"/>
  <c r="I1486" i="14"/>
  <c r="K1485" i="14"/>
  <c r="I1485" i="14"/>
  <c r="K1484" i="14"/>
  <c r="I1484" i="14"/>
  <c r="K1483" i="14"/>
  <c r="I1483" i="14"/>
  <c r="K1482" i="14"/>
  <c r="I1482" i="14"/>
  <c r="K1481" i="14"/>
  <c r="I1481" i="14"/>
  <c r="K1480" i="14"/>
  <c r="I1480" i="14"/>
  <c r="K1479" i="14"/>
  <c r="I1479" i="14"/>
  <c r="K1478" i="14"/>
  <c r="I1478" i="14"/>
  <c r="K1477" i="14"/>
  <c r="I1477" i="14"/>
  <c r="K1476" i="14"/>
  <c r="I1476" i="14"/>
  <c r="K1475" i="14"/>
  <c r="I1475" i="14"/>
  <c r="K1474" i="14"/>
  <c r="I1474" i="14"/>
  <c r="K1473" i="14"/>
  <c r="I1473" i="14"/>
  <c r="K1472" i="14"/>
  <c r="I1472" i="14"/>
  <c r="K1471" i="14"/>
  <c r="I1471" i="14"/>
  <c r="K1470" i="14"/>
  <c r="I1470" i="14"/>
  <c r="K1469" i="14"/>
  <c r="I1469" i="14"/>
  <c r="K1468" i="14"/>
  <c r="I1468" i="14"/>
  <c r="K1467" i="14"/>
  <c r="I1467" i="14"/>
  <c r="K1466" i="14"/>
  <c r="I1466" i="14"/>
  <c r="K1465" i="14"/>
  <c r="I1465" i="14"/>
  <c r="K1464" i="14"/>
  <c r="I1464" i="14"/>
  <c r="K1463" i="14"/>
  <c r="I1463" i="14"/>
  <c r="K1462" i="14"/>
  <c r="I1462" i="14"/>
  <c r="K1461" i="14"/>
  <c r="I1461" i="14"/>
  <c r="K1460" i="14"/>
  <c r="I1460" i="14"/>
  <c r="K1459" i="14"/>
  <c r="I1459" i="14"/>
  <c r="K1458" i="14"/>
  <c r="I1458" i="14"/>
  <c r="K1457" i="14"/>
  <c r="I1457" i="14"/>
  <c r="K1456" i="14"/>
  <c r="I1456" i="14"/>
  <c r="K1455" i="14"/>
  <c r="I1455" i="14"/>
  <c r="K1454" i="14"/>
  <c r="I1454" i="14"/>
  <c r="K1453" i="14"/>
  <c r="I1453" i="14"/>
  <c r="K1452" i="14"/>
  <c r="I1452" i="14"/>
  <c r="K1451" i="14"/>
  <c r="I1451" i="14"/>
  <c r="K1450" i="14"/>
  <c r="I1450" i="14"/>
  <c r="K1449" i="14"/>
  <c r="I1449" i="14"/>
  <c r="K1448" i="14"/>
  <c r="I1448" i="14"/>
  <c r="K1447" i="14"/>
  <c r="I1447" i="14"/>
  <c r="K1446" i="14"/>
  <c r="I1446" i="14"/>
  <c r="K1445" i="14"/>
  <c r="I1445" i="14"/>
  <c r="K1444" i="14"/>
  <c r="I1444" i="14"/>
  <c r="K1443" i="14"/>
  <c r="I1443" i="14"/>
  <c r="K1442" i="14"/>
  <c r="I1442" i="14"/>
  <c r="K1441" i="14"/>
  <c r="I1441" i="14"/>
  <c r="K1440" i="14"/>
  <c r="I1440" i="14"/>
  <c r="K1439" i="14"/>
  <c r="I1439" i="14"/>
  <c r="K1438" i="14"/>
  <c r="I1438" i="14"/>
  <c r="K1437" i="14"/>
  <c r="I1437" i="14"/>
  <c r="K1436" i="14"/>
  <c r="I1436" i="14"/>
  <c r="K1435" i="14"/>
  <c r="I1435" i="14"/>
  <c r="K1434" i="14"/>
  <c r="I1434" i="14"/>
  <c r="K1433" i="14"/>
  <c r="I1433" i="14"/>
  <c r="K1432" i="14"/>
  <c r="I1432" i="14"/>
  <c r="K1431" i="14"/>
  <c r="I1431" i="14"/>
  <c r="K1430" i="14"/>
  <c r="I1430" i="14"/>
  <c r="K1429" i="14"/>
  <c r="I1429" i="14"/>
  <c r="K1428" i="14"/>
  <c r="I1428" i="14"/>
  <c r="K1427" i="14"/>
  <c r="I1427" i="14"/>
  <c r="K1426" i="14"/>
  <c r="I1426" i="14"/>
  <c r="K1425" i="14"/>
  <c r="I1425" i="14"/>
  <c r="K1424" i="14"/>
  <c r="I1424" i="14"/>
  <c r="K1423" i="14"/>
  <c r="I1423" i="14"/>
  <c r="K1422" i="14"/>
  <c r="I1422" i="14"/>
  <c r="K1421" i="14"/>
  <c r="I1421" i="14"/>
  <c r="K1420" i="14"/>
  <c r="I1420" i="14"/>
  <c r="K1419" i="14"/>
  <c r="I1419" i="14"/>
  <c r="K1418" i="14"/>
  <c r="I1418" i="14"/>
  <c r="K1417" i="14"/>
  <c r="I1417" i="14"/>
  <c r="K1416" i="14"/>
  <c r="I1416" i="14"/>
  <c r="K1415" i="14"/>
  <c r="I1415" i="14"/>
  <c r="K1414" i="14"/>
  <c r="I1414" i="14"/>
  <c r="K1413" i="14"/>
  <c r="I1413" i="14"/>
  <c r="K1412" i="14"/>
  <c r="I1412" i="14"/>
  <c r="K1411" i="14"/>
  <c r="I1411" i="14"/>
  <c r="K1410" i="14"/>
  <c r="I1410" i="14"/>
  <c r="K1409" i="14"/>
  <c r="I1409" i="14"/>
  <c r="K1408" i="14"/>
  <c r="I1408" i="14"/>
  <c r="K1407" i="14"/>
  <c r="I1407" i="14"/>
  <c r="K1406" i="14"/>
  <c r="I1406" i="14"/>
  <c r="K1405" i="14"/>
  <c r="I1405" i="14"/>
  <c r="K1404" i="14"/>
  <c r="I1404" i="14"/>
  <c r="K1403" i="14"/>
  <c r="I1403" i="14"/>
  <c r="K1402" i="14"/>
  <c r="I1402" i="14"/>
  <c r="K1401" i="14"/>
  <c r="I1401" i="14"/>
  <c r="K1400" i="14"/>
  <c r="I1400" i="14"/>
  <c r="K1399" i="14"/>
  <c r="I1399" i="14"/>
  <c r="K1398" i="14"/>
  <c r="I1398" i="14"/>
  <c r="K1397" i="14"/>
  <c r="I1397" i="14"/>
  <c r="K1396" i="14"/>
  <c r="I1396" i="14"/>
  <c r="K1395" i="14"/>
  <c r="I1395" i="14"/>
  <c r="K1394" i="14"/>
  <c r="I1394" i="14"/>
  <c r="K1393" i="14"/>
  <c r="I1393" i="14"/>
  <c r="K1392" i="14"/>
  <c r="I1392" i="14"/>
  <c r="K1391" i="14"/>
  <c r="I1391" i="14"/>
  <c r="K1390" i="14"/>
  <c r="I1390" i="14"/>
  <c r="K1389" i="14"/>
  <c r="I1389" i="14"/>
  <c r="K1388" i="14"/>
  <c r="I1388" i="14"/>
  <c r="K1387" i="14"/>
  <c r="I1387" i="14"/>
  <c r="K1386" i="14"/>
  <c r="I1386" i="14"/>
  <c r="K1385" i="14"/>
  <c r="I1385" i="14"/>
  <c r="K1384" i="14"/>
  <c r="I1384" i="14"/>
  <c r="K1383" i="14"/>
  <c r="I1383" i="14"/>
  <c r="K1382" i="14"/>
  <c r="I1382" i="14"/>
  <c r="K1381" i="14"/>
  <c r="I1381" i="14"/>
  <c r="K1380" i="14"/>
  <c r="I1380" i="14"/>
  <c r="K1379" i="14"/>
  <c r="I1379" i="14"/>
  <c r="K1378" i="14"/>
  <c r="I1378" i="14"/>
  <c r="K1377" i="14"/>
  <c r="I1377" i="14"/>
  <c r="K1376" i="14"/>
  <c r="I1376" i="14"/>
  <c r="K1375" i="14"/>
  <c r="I1375" i="14"/>
  <c r="K1374" i="14"/>
  <c r="I1374" i="14"/>
  <c r="K1373" i="14"/>
  <c r="I1373" i="14"/>
  <c r="K1372" i="14"/>
  <c r="I1372" i="14"/>
  <c r="K1371" i="14"/>
  <c r="I1371" i="14"/>
  <c r="K1370" i="14"/>
  <c r="I1370" i="14"/>
  <c r="K1369" i="14"/>
  <c r="I1369" i="14"/>
  <c r="K1368" i="14"/>
  <c r="I1368" i="14"/>
  <c r="K1367" i="14"/>
  <c r="I1367" i="14"/>
  <c r="K1366" i="14"/>
  <c r="I1366" i="14"/>
  <c r="K1365" i="14"/>
  <c r="I1365" i="14"/>
  <c r="K1364" i="14"/>
  <c r="I1364" i="14"/>
  <c r="K1363" i="14"/>
  <c r="I1363" i="14"/>
  <c r="K1362" i="14"/>
  <c r="I1362" i="14"/>
  <c r="K1361" i="14"/>
  <c r="I1361" i="14"/>
  <c r="K1360" i="14"/>
  <c r="I1360" i="14"/>
  <c r="K1359" i="14"/>
  <c r="I1359" i="14"/>
  <c r="K1358" i="14"/>
  <c r="I1358" i="14"/>
  <c r="K1357" i="14"/>
  <c r="I1357" i="14"/>
  <c r="K1356" i="14"/>
  <c r="I1356" i="14"/>
  <c r="K1355" i="14"/>
  <c r="I1355" i="14"/>
  <c r="K1354" i="14"/>
  <c r="I1354" i="14"/>
  <c r="K1353" i="14"/>
  <c r="I1353" i="14"/>
  <c r="K1352" i="14"/>
  <c r="I1352" i="14"/>
  <c r="K1351" i="14"/>
  <c r="I1351" i="14"/>
  <c r="K1350" i="14"/>
  <c r="I1350" i="14"/>
  <c r="K1349" i="14"/>
  <c r="I1349" i="14"/>
  <c r="K1348" i="14"/>
  <c r="I1348" i="14"/>
  <c r="K1347" i="14"/>
  <c r="I1347" i="14"/>
  <c r="K1346" i="14"/>
  <c r="I1346" i="14"/>
  <c r="K1345" i="14"/>
  <c r="I1345" i="14"/>
  <c r="K1344" i="14"/>
  <c r="I1344" i="14"/>
  <c r="K1343" i="14"/>
  <c r="I1343" i="14"/>
  <c r="K1342" i="14"/>
  <c r="I1342" i="14"/>
  <c r="K1341" i="14"/>
  <c r="I1341" i="14"/>
  <c r="K1340" i="14"/>
  <c r="I1340" i="14"/>
  <c r="K1339" i="14"/>
  <c r="I1339" i="14"/>
  <c r="K1338" i="14"/>
  <c r="I1338" i="14"/>
  <c r="K1337" i="14"/>
  <c r="I1337" i="14"/>
  <c r="K1336" i="14"/>
  <c r="I1336" i="14"/>
  <c r="K1335" i="14"/>
  <c r="I1335" i="14"/>
  <c r="K1334" i="14"/>
  <c r="I1334" i="14"/>
  <c r="K1333" i="14"/>
  <c r="I1333" i="14"/>
  <c r="K1332" i="14"/>
  <c r="I1332" i="14"/>
  <c r="K1331" i="14"/>
  <c r="I1331" i="14"/>
  <c r="K1330" i="14"/>
  <c r="I1330" i="14"/>
  <c r="K1329" i="14"/>
  <c r="I1329" i="14"/>
  <c r="K1328" i="14"/>
  <c r="I1328" i="14"/>
  <c r="K1327" i="14"/>
  <c r="I1327" i="14"/>
  <c r="K1326" i="14"/>
  <c r="I1326" i="14"/>
  <c r="K1325" i="14"/>
  <c r="I1325" i="14"/>
  <c r="K1324" i="14"/>
  <c r="I1324" i="14"/>
  <c r="K1323" i="14"/>
  <c r="I1323" i="14"/>
  <c r="K1322" i="14"/>
  <c r="I1322" i="14"/>
  <c r="K1321" i="14"/>
  <c r="I1321" i="14"/>
  <c r="K1320" i="14"/>
  <c r="I1320" i="14"/>
  <c r="K1319" i="14"/>
  <c r="I1319" i="14"/>
  <c r="K1318" i="14"/>
  <c r="I1318" i="14"/>
  <c r="K1317" i="14"/>
  <c r="I1317" i="14"/>
  <c r="K1316" i="14"/>
  <c r="I1316" i="14"/>
  <c r="K1315" i="14"/>
  <c r="I1315" i="14"/>
  <c r="K1314" i="14"/>
  <c r="I1314" i="14"/>
  <c r="K1313" i="14"/>
  <c r="I1313" i="14"/>
  <c r="K1312" i="14"/>
  <c r="I1312" i="14"/>
  <c r="K1311" i="14"/>
  <c r="I1311" i="14"/>
  <c r="K1310" i="14"/>
  <c r="I1310" i="14"/>
  <c r="K1309" i="14"/>
  <c r="I1309" i="14"/>
  <c r="K1308" i="14"/>
  <c r="I1308" i="14"/>
  <c r="K1307" i="14"/>
  <c r="I1307" i="14"/>
  <c r="K1306" i="14"/>
  <c r="I1306" i="14"/>
  <c r="K1305" i="14"/>
  <c r="I1305" i="14"/>
  <c r="K1304" i="14"/>
  <c r="I1304" i="14"/>
  <c r="K1303" i="14"/>
  <c r="I1303" i="14"/>
  <c r="K1302" i="14"/>
  <c r="I1302" i="14"/>
  <c r="K1301" i="14"/>
  <c r="I1301" i="14"/>
  <c r="K1300" i="14"/>
  <c r="I1300" i="14"/>
  <c r="K1299" i="14"/>
  <c r="I1299" i="14"/>
  <c r="K1298" i="14"/>
  <c r="I1298" i="14"/>
  <c r="K1297" i="14"/>
  <c r="I1297" i="14"/>
  <c r="K1296" i="14"/>
  <c r="I1296" i="14"/>
  <c r="K1295" i="14"/>
  <c r="I1295" i="14"/>
  <c r="K1294" i="14"/>
  <c r="I1294" i="14"/>
  <c r="K1293" i="14"/>
  <c r="I1293" i="14"/>
  <c r="K1292" i="14"/>
  <c r="I1292" i="14"/>
  <c r="K1291" i="14"/>
  <c r="I1291" i="14"/>
  <c r="K1290" i="14"/>
  <c r="I1290" i="14"/>
  <c r="K1289" i="14"/>
  <c r="I1289" i="14"/>
  <c r="K1288" i="14"/>
  <c r="I1288" i="14"/>
  <c r="K1287" i="14"/>
  <c r="I1287" i="14"/>
  <c r="K1286" i="14"/>
  <c r="I1286" i="14"/>
  <c r="K1285" i="14"/>
  <c r="I1285" i="14"/>
  <c r="K1284" i="14"/>
  <c r="I1284" i="14"/>
  <c r="K1283" i="14"/>
  <c r="I1283" i="14"/>
  <c r="K1282" i="14"/>
  <c r="I1282" i="14"/>
  <c r="K1281" i="14"/>
  <c r="I1281" i="14"/>
  <c r="K1280" i="14"/>
  <c r="I1280" i="14"/>
  <c r="K1279" i="14"/>
  <c r="I1279" i="14"/>
  <c r="K1278" i="14"/>
  <c r="I1278" i="14"/>
  <c r="K1277" i="14"/>
  <c r="I1277" i="14"/>
  <c r="K1276" i="14"/>
  <c r="I1276" i="14"/>
  <c r="K1275" i="14"/>
  <c r="I1275" i="14"/>
  <c r="K1274" i="14"/>
  <c r="I1274" i="14"/>
  <c r="K1273" i="14"/>
  <c r="I1273" i="14"/>
  <c r="K1272" i="14"/>
  <c r="I1272" i="14"/>
  <c r="K1271" i="14"/>
  <c r="I1271" i="14"/>
  <c r="K1270" i="14"/>
  <c r="I1270" i="14"/>
  <c r="K1269" i="14"/>
  <c r="I1269" i="14"/>
  <c r="K1268" i="14"/>
  <c r="I1268" i="14"/>
  <c r="K1267" i="14"/>
  <c r="I1267" i="14"/>
  <c r="K1266" i="14"/>
  <c r="I1266" i="14"/>
  <c r="K1265" i="14"/>
  <c r="I1265" i="14"/>
  <c r="K1264" i="14"/>
  <c r="I1264" i="14"/>
  <c r="K1263" i="14"/>
  <c r="I1263" i="14"/>
  <c r="K1262" i="14"/>
  <c r="I1262" i="14"/>
  <c r="K1261" i="14"/>
  <c r="I1261" i="14"/>
  <c r="K1260" i="14"/>
  <c r="I1260" i="14"/>
  <c r="K1259" i="14"/>
  <c r="I1259" i="14"/>
  <c r="K1258" i="14"/>
  <c r="I1258" i="14"/>
  <c r="K1257" i="14"/>
  <c r="I1257" i="14"/>
  <c r="K1256" i="14"/>
  <c r="I1256" i="14"/>
  <c r="K1255" i="14"/>
  <c r="I1255" i="14"/>
  <c r="K1254" i="14"/>
  <c r="I1254" i="14"/>
  <c r="K1253" i="14"/>
  <c r="I1253" i="14"/>
  <c r="K1252" i="14"/>
  <c r="I1252" i="14"/>
  <c r="K1251" i="14"/>
  <c r="I1251" i="14"/>
  <c r="K1250" i="14"/>
  <c r="I1250" i="14"/>
  <c r="K1249" i="14"/>
  <c r="I1249" i="14"/>
  <c r="K1248" i="14"/>
  <c r="I1248" i="14"/>
  <c r="K1247" i="14"/>
  <c r="I1247" i="14"/>
  <c r="K1246" i="14"/>
  <c r="I1246" i="14"/>
  <c r="K1245" i="14"/>
  <c r="I1245" i="14"/>
  <c r="K1244" i="14"/>
  <c r="I1244" i="14"/>
  <c r="K1243" i="14"/>
  <c r="I1243" i="14"/>
  <c r="K1242" i="14"/>
  <c r="I1242" i="14"/>
  <c r="K1241" i="14"/>
  <c r="I1241" i="14"/>
  <c r="K1240" i="14"/>
  <c r="I1240" i="14"/>
  <c r="K1239" i="14"/>
  <c r="I1239" i="14"/>
  <c r="K1238" i="14"/>
  <c r="I1238" i="14"/>
  <c r="K1237" i="14"/>
  <c r="I1237" i="14"/>
  <c r="K1236" i="14"/>
  <c r="I1236" i="14"/>
  <c r="K1235" i="14"/>
  <c r="I1235" i="14"/>
  <c r="K1234" i="14"/>
  <c r="I1234" i="14"/>
  <c r="K1233" i="14"/>
  <c r="I1233" i="14"/>
  <c r="K1232" i="14"/>
  <c r="I1232" i="14"/>
  <c r="K1231" i="14"/>
  <c r="I1231" i="14"/>
  <c r="K1230" i="14"/>
  <c r="I1230" i="14"/>
  <c r="K1229" i="14"/>
  <c r="I1229" i="14"/>
  <c r="K1228" i="14"/>
  <c r="I1228" i="14"/>
  <c r="K1227" i="14"/>
  <c r="I1227" i="14"/>
  <c r="K1226" i="14"/>
  <c r="I1226" i="14"/>
  <c r="K1225" i="14"/>
  <c r="I1225" i="14"/>
  <c r="K1224" i="14"/>
  <c r="I1224" i="14"/>
  <c r="K1223" i="14"/>
  <c r="I1223" i="14"/>
  <c r="K1222" i="14"/>
  <c r="I1222" i="14"/>
  <c r="K1221" i="14"/>
  <c r="I1221" i="14"/>
  <c r="K1220" i="14"/>
  <c r="I1220" i="14"/>
  <c r="K1219" i="14"/>
  <c r="I1219" i="14"/>
  <c r="K1218" i="14"/>
  <c r="I1218" i="14"/>
  <c r="K1217" i="14"/>
  <c r="I1217" i="14"/>
  <c r="K1216" i="14"/>
  <c r="I1216" i="14"/>
  <c r="K1215" i="14"/>
  <c r="I1215" i="14"/>
  <c r="K1214" i="14"/>
  <c r="I1214" i="14"/>
  <c r="K1213" i="14"/>
  <c r="I1213" i="14"/>
  <c r="K1212" i="14"/>
  <c r="I1212" i="14"/>
  <c r="K1211" i="14"/>
  <c r="I1211" i="14"/>
  <c r="K1210" i="14"/>
  <c r="I1210" i="14"/>
  <c r="K1209" i="14"/>
  <c r="I1209" i="14"/>
  <c r="K1208" i="14"/>
  <c r="I1208" i="14"/>
  <c r="K1207" i="14"/>
  <c r="I1207" i="14"/>
  <c r="K1206" i="14"/>
  <c r="I1206" i="14"/>
  <c r="K1205" i="14"/>
  <c r="I1205" i="14"/>
  <c r="K1204" i="14"/>
  <c r="I1204" i="14"/>
  <c r="K1203" i="14"/>
  <c r="I1203" i="14"/>
  <c r="K1202" i="14"/>
  <c r="I1202" i="14"/>
  <c r="K1201" i="14"/>
  <c r="I1201" i="14"/>
  <c r="K1200" i="14"/>
  <c r="I1200" i="14"/>
  <c r="K1199" i="14"/>
  <c r="I1199" i="14"/>
  <c r="K1198" i="14"/>
  <c r="I1198" i="14"/>
  <c r="K1197" i="14"/>
  <c r="I1197" i="14"/>
  <c r="K1196" i="14"/>
  <c r="I1196" i="14"/>
  <c r="K1195" i="14"/>
  <c r="I1195" i="14"/>
  <c r="K1194" i="14"/>
  <c r="I1194" i="14"/>
  <c r="K1193" i="14"/>
  <c r="I1193" i="14"/>
  <c r="K1192" i="14"/>
  <c r="I1192" i="14"/>
  <c r="K1191" i="14"/>
  <c r="I1191" i="14"/>
  <c r="K1190" i="14"/>
  <c r="I1190" i="14"/>
  <c r="K1189" i="14"/>
  <c r="I1189" i="14"/>
  <c r="K1188" i="14"/>
  <c r="I1188" i="14"/>
  <c r="K1187" i="14"/>
  <c r="I1187" i="14"/>
  <c r="K1186" i="14"/>
  <c r="I1186" i="14"/>
  <c r="K1185" i="14"/>
  <c r="I1185" i="14"/>
  <c r="K1184" i="14"/>
  <c r="I1184" i="14"/>
  <c r="K1183" i="14"/>
  <c r="I1183" i="14"/>
  <c r="K1182" i="14"/>
  <c r="I1182" i="14"/>
  <c r="K1181" i="14"/>
  <c r="I1181" i="14"/>
  <c r="K1180" i="14"/>
  <c r="I1180" i="14"/>
  <c r="K1179" i="14"/>
  <c r="I1179" i="14"/>
  <c r="K1178" i="14"/>
  <c r="I1178" i="14"/>
  <c r="K1177" i="14"/>
  <c r="I1177" i="14"/>
  <c r="K1176" i="14"/>
  <c r="I1176" i="14"/>
  <c r="K1175" i="14"/>
  <c r="I1175" i="14"/>
  <c r="K1174" i="14"/>
  <c r="I1174" i="14"/>
  <c r="K1173" i="14"/>
  <c r="I1173" i="14"/>
  <c r="K1172" i="14"/>
  <c r="I1172" i="14"/>
  <c r="K1171" i="14"/>
  <c r="I1171" i="14"/>
  <c r="K1170" i="14"/>
  <c r="I1170" i="14"/>
  <c r="K1169" i="14"/>
  <c r="I1169" i="14"/>
  <c r="K1168" i="14"/>
  <c r="I1168" i="14"/>
  <c r="K1167" i="14"/>
  <c r="I1167" i="14"/>
  <c r="K1166" i="14"/>
  <c r="I1166" i="14"/>
  <c r="K1165" i="14"/>
  <c r="I1165" i="14"/>
  <c r="K1164" i="14"/>
  <c r="I1164" i="14"/>
  <c r="K1163" i="14"/>
  <c r="I1163" i="14"/>
  <c r="K1162" i="14"/>
  <c r="I1162" i="14"/>
  <c r="K1161" i="14"/>
  <c r="I1161" i="14"/>
  <c r="K1160" i="14"/>
  <c r="I1160" i="14"/>
  <c r="K1159" i="14"/>
  <c r="I1159" i="14"/>
  <c r="K1158" i="14"/>
  <c r="I1158" i="14"/>
  <c r="K1157" i="14"/>
  <c r="I1157" i="14"/>
  <c r="K1156" i="14"/>
  <c r="I1156" i="14"/>
  <c r="K1155" i="14"/>
  <c r="I1155" i="14"/>
  <c r="K1154" i="14"/>
  <c r="I1154" i="14"/>
  <c r="K1153" i="14"/>
  <c r="I1153" i="14"/>
  <c r="K1152" i="14"/>
  <c r="I1152" i="14"/>
  <c r="K1151" i="14"/>
  <c r="I1151" i="14"/>
  <c r="K1150" i="14"/>
  <c r="I1150" i="14"/>
  <c r="K1149" i="14"/>
  <c r="I1149" i="14"/>
  <c r="K1148" i="14"/>
  <c r="I1148" i="14"/>
  <c r="K1147" i="14"/>
  <c r="I1147" i="14"/>
  <c r="K1146" i="14"/>
  <c r="I1146" i="14"/>
  <c r="K1145" i="14"/>
  <c r="I1145" i="14"/>
  <c r="K1144" i="14"/>
  <c r="I1144" i="14"/>
  <c r="K1143" i="14"/>
  <c r="I1143" i="14"/>
  <c r="K1142" i="14"/>
  <c r="I1142" i="14"/>
  <c r="K1141" i="14"/>
  <c r="I1141" i="14"/>
  <c r="K1140" i="14"/>
  <c r="I1140" i="14"/>
  <c r="K1139" i="14"/>
  <c r="I1139" i="14"/>
  <c r="K1138" i="14"/>
  <c r="I1138" i="14"/>
  <c r="K1137" i="14"/>
  <c r="I1137" i="14"/>
  <c r="K1136" i="14"/>
  <c r="I1136" i="14"/>
  <c r="K1135" i="14"/>
  <c r="I1135" i="14"/>
  <c r="K1134" i="14"/>
  <c r="I1134" i="14"/>
  <c r="K1133" i="14"/>
  <c r="I1133" i="14"/>
  <c r="K1132" i="14"/>
  <c r="I1132" i="14"/>
  <c r="K1131" i="14"/>
  <c r="I1131" i="14"/>
  <c r="K1130" i="14"/>
  <c r="I1130" i="14"/>
  <c r="K1129" i="14"/>
  <c r="I1129" i="14"/>
  <c r="K1128" i="14"/>
  <c r="I1128" i="14"/>
  <c r="K1127" i="14"/>
  <c r="I1127" i="14"/>
  <c r="K1126" i="14"/>
  <c r="I1126" i="14"/>
  <c r="K1125" i="14"/>
  <c r="I1125" i="14"/>
  <c r="K1124" i="14"/>
  <c r="I1124" i="14"/>
  <c r="K1123" i="14"/>
  <c r="I1123" i="14"/>
  <c r="K1122" i="14"/>
  <c r="I1122" i="14"/>
  <c r="K1121" i="14"/>
  <c r="I1121" i="14"/>
  <c r="K1120" i="14"/>
  <c r="I1120" i="14"/>
  <c r="K1119" i="14"/>
  <c r="I1119" i="14"/>
  <c r="K1118" i="14"/>
  <c r="I1118" i="14"/>
  <c r="K1117" i="14"/>
  <c r="I1117" i="14"/>
  <c r="K1116" i="14"/>
  <c r="I1116" i="14"/>
  <c r="K1115" i="14"/>
  <c r="I1115" i="14"/>
  <c r="K1114" i="14"/>
  <c r="I1114" i="14"/>
  <c r="K1113" i="14"/>
  <c r="I1113" i="14"/>
  <c r="K1112" i="14"/>
  <c r="I1112" i="14"/>
  <c r="K1111" i="14"/>
  <c r="I1111" i="14"/>
  <c r="K1110" i="14"/>
  <c r="I1110" i="14"/>
  <c r="K1109" i="14"/>
  <c r="I1109" i="14"/>
  <c r="K1108" i="14"/>
  <c r="I1108" i="14"/>
  <c r="K1107" i="14"/>
  <c r="I1107" i="14"/>
  <c r="K1106" i="14"/>
  <c r="I1106" i="14"/>
  <c r="K1105" i="14"/>
  <c r="I1105" i="14"/>
  <c r="K1104" i="14"/>
  <c r="I1104" i="14"/>
  <c r="K1103" i="14"/>
  <c r="I1103" i="14"/>
  <c r="K1102" i="14"/>
  <c r="I1102" i="14"/>
  <c r="K1101" i="14"/>
  <c r="I1101" i="14"/>
  <c r="K1100" i="14"/>
  <c r="I1100" i="14"/>
  <c r="K1099" i="14"/>
  <c r="I1099" i="14"/>
  <c r="K1098" i="14"/>
  <c r="I1098" i="14"/>
  <c r="K1097" i="14"/>
  <c r="I1097" i="14"/>
  <c r="K1096" i="14"/>
  <c r="I1096" i="14"/>
  <c r="K1095" i="14"/>
  <c r="I1095" i="14"/>
  <c r="K1094" i="14"/>
  <c r="I1094" i="14"/>
  <c r="K1093" i="14"/>
  <c r="I1093" i="14"/>
  <c r="K1092" i="14"/>
  <c r="I1092" i="14"/>
  <c r="K1091" i="14"/>
  <c r="I1091" i="14"/>
  <c r="K1090" i="14"/>
  <c r="I1090" i="14"/>
  <c r="K1089" i="14"/>
  <c r="I1089" i="14"/>
  <c r="K1088" i="14"/>
  <c r="I1088" i="14"/>
  <c r="K1087" i="14"/>
  <c r="I1087" i="14"/>
  <c r="K1086" i="14"/>
  <c r="I1086" i="14"/>
  <c r="K1085" i="14"/>
  <c r="I1085" i="14"/>
  <c r="K1084" i="14"/>
  <c r="I1084" i="14"/>
  <c r="K1083" i="14"/>
  <c r="I1083" i="14"/>
  <c r="K1082" i="14"/>
  <c r="I1082" i="14"/>
  <c r="K1081" i="14"/>
  <c r="I1081" i="14"/>
  <c r="K1080" i="14"/>
  <c r="I1080" i="14"/>
  <c r="K1079" i="14"/>
  <c r="I1079" i="14"/>
  <c r="K1078" i="14"/>
  <c r="I1078" i="14"/>
  <c r="K1077" i="14"/>
  <c r="I1077" i="14"/>
  <c r="K1076" i="14"/>
  <c r="I1076" i="14"/>
  <c r="K1075" i="14"/>
  <c r="I1075" i="14"/>
  <c r="K1074" i="14"/>
  <c r="I1074" i="14"/>
  <c r="K1073" i="14"/>
  <c r="I1073" i="14"/>
  <c r="K1072" i="14"/>
  <c r="I1072" i="14"/>
  <c r="K1071" i="14"/>
  <c r="I1071" i="14"/>
  <c r="K1070" i="14"/>
  <c r="I1070" i="14"/>
  <c r="K1069" i="14"/>
  <c r="I1069" i="14"/>
  <c r="K1068" i="14"/>
  <c r="I1068" i="14"/>
  <c r="K1067" i="14"/>
  <c r="I1067" i="14"/>
  <c r="K1066" i="14"/>
  <c r="I1066" i="14"/>
  <c r="K1065" i="14"/>
  <c r="I1065" i="14"/>
  <c r="K1064" i="14"/>
  <c r="I1064" i="14"/>
  <c r="K1063" i="14"/>
  <c r="I1063" i="14"/>
  <c r="K1062" i="14"/>
  <c r="I1062" i="14"/>
  <c r="K1061" i="14"/>
  <c r="I1061" i="14"/>
  <c r="K1060" i="14"/>
  <c r="I1060" i="14"/>
  <c r="K1059" i="14"/>
  <c r="I1059" i="14"/>
  <c r="K1058" i="14"/>
  <c r="I1058" i="14"/>
  <c r="K1057" i="14"/>
  <c r="I1057" i="14"/>
  <c r="K1056" i="14"/>
  <c r="I1056" i="14"/>
  <c r="K1055" i="14"/>
  <c r="I1055" i="14"/>
  <c r="K1054" i="14"/>
  <c r="I1054" i="14"/>
  <c r="K1053" i="14"/>
  <c r="I1053" i="14"/>
  <c r="K1052" i="14"/>
  <c r="I1052" i="14"/>
  <c r="K1051" i="14"/>
  <c r="I1051" i="14"/>
  <c r="K1050" i="14"/>
  <c r="I1050" i="14"/>
  <c r="K1049" i="14"/>
  <c r="I1049" i="14"/>
  <c r="K1048" i="14"/>
  <c r="I1048" i="14"/>
  <c r="K1047" i="14"/>
  <c r="I1047" i="14"/>
  <c r="K1046" i="14"/>
  <c r="I1046" i="14"/>
  <c r="K1045" i="14"/>
  <c r="I1045" i="14"/>
  <c r="K1044" i="14"/>
  <c r="I1044" i="14"/>
  <c r="K1043" i="14"/>
  <c r="I1043" i="14"/>
  <c r="K1042" i="14"/>
  <c r="I1042" i="14"/>
  <c r="K1041" i="14"/>
  <c r="I1041" i="14"/>
  <c r="K1040" i="14"/>
  <c r="I1040" i="14"/>
  <c r="K1039" i="14"/>
  <c r="I1039" i="14"/>
  <c r="K1038" i="14"/>
  <c r="I1038" i="14"/>
  <c r="K1037" i="14"/>
  <c r="I1037" i="14"/>
  <c r="K1036" i="14"/>
  <c r="I1036" i="14"/>
  <c r="K1035" i="14"/>
  <c r="I1035" i="14"/>
  <c r="K1034" i="14"/>
  <c r="I1034" i="14"/>
  <c r="K1033" i="14"/>
  <c r="I1033" i="14"/>
  <c r="K1032" i="14"/>
  <c r="I1032" i="14"/>
  <c r="K1031" i="14"/>
  <c r="I1031" i="14"/>
  <c r="K1030" i="14"/>
  <c r="I1030" i="14"/>
  <c r="K1029" i="14"/>
  <c r="I1029" i="14"/>
  <c r="K1028" i="14"/>
  <c r="I1028" i="14"/>
  <c r="K1027" i="14"/>
  <c r="I1027" i="14"/>
  <c r="K1026" i="14"/>
  <c r="I1026" i="14"/>
  <c r="K1025" i="14"/>
  <c r="I1025" i="14"/>
  <c r="K1024" i="14"/>
  <c r="I1024" i="14"/>
  <c r="K1023" i="14"/>
  <c r="I1023" i="14"/>
  <c r="K1022" i="14"/>
  <c r="I1022" i="14"/>
  <c r="K1021" i="14"/>
  <c r="I1021" i="14"/>
  <c r="K1020" i="14"/>
  <c r="I1020" i="14"/>
  <c r="K1019" i="14"/>
  <c r="I1019" i="14"/>
  <c r="K1018" i="14"/>
  <c r="I1018" i="14"/>
  <c r="K1017" i="14"/>
  <c r="I1017" i="14"/>
  <c r="K1016" i="14"/>
  <c r="I1016" i="14"/>
  <c r="K1015" i="14"/>
  <c r="I1015" i="14"/>
  <c r="K1014" i="14"/>
  <c r="I1014" i="14"/>
  <c r="K1013" i="14"/>
  <c r="I1013" i="14"/>
  <c r="K1012" i="14"/>
  <c r="I1012" i="14"/>
  <c r="K1011" i="14"/>
  <c r="I1011" i="14"/>
  <c r="K1010" i="14"/>
  <c r="I1010" i="14"/>
  <c r="K1009" i="14"/>
  <c r="I1009" i="14"/>
  <c r="K1008" i="14"/>
  <c r="I1008" i="14"/>
  <c r="K1007" i="14"/>
  <c r="I1007" i="14"/>
  <c r="K1006" i="14"/>
  <c r="I1006" i="14"/>
  <c r="K1005" i="14"/>
  <c r="I1005" i="14"/>
  <c r="K1004" i="14"/>
  <c r="I1004" i="14"/>
  <c r="K1003" i="14"/>
  <c r="I1003" i="14"/>
  <c r="K1002" i="14"/>
  <c r="I1002" i="14"/>
  <c r="K1001" i="14"/>
  <c r="I1001" i="14"/>
  <c r="K1000" i="14"/>
  <c r="I1000" i="14"/>
  <c r="K999" i="14"/>
  <c r="I999" i="14"/>
  <c r="K998" i="14"/>
  <c r="I998" i="14"/>
  <c r="K997" i="14"/>
  <c r="I997" i="14"/>
  <c r="K996" i="14"/>
  <c r="I996" i="14"/>
  <c r="K995" i="14"/>
  <c r="I995" i="14"/>
  <c r="K994" i="14"/>
  <c r="I994" i="14"/>
  <c r="K993" i="14"/>
  <c r="I993" i="14"/>
  <c r="K992" i="14"/>
  <c r="I992" i="14"/>
  <c r="K991" i="14"/>
  <c r="I991" i="14"/>
  <c r="K990" i="14"/>
  <c r="I990" i="14"/>
  <c r="K989" i="14"/>
  <c r="I989" i="14"/>
  <c r="K988" i="14"/>
  <c r="I988" i="14"/>
  <c r="K987" i="14"/>
  <c r="I987" i="14"/>
  <c r="K986" i="14"/>
  <c r="I986" i="14"/>
  <c r="K985" i="14"/>
  <c r="I985" i="14"/>
  <c r="K984" i="14"/>
  <c r="I984" i="14"/>
  <c r="K983" i="14"/>
  <c r="I983" i="14"/>
  <c r="K982" i="14"/>
  <c r="I982" i="14"/>
  <c r="K981" i="14"/>
  <c r="I981" i="14"/>
  <c r="K980" i="14"/>
  <c r="I980" i="14"/>
  <c r="K979" i="14"/>
  <c r="I979" i="14"/>
  <c r="K978" i="14"/>
  <c r="I978" i="14"/>
  <c r="K977" i="14"/>
  <c r="I977" i="14"/>
  <c r="K976" i="14"/>
  <c r="I976" i="14"/>
  <c r="K975" i="14"/>
  <c r="I975" i="14"/>
  <c r="K974" i="14"/>
  <c r="I974" i="14"/>
  <c r="K973" i="14"/>
  <c r="I973" i="14"/>
  <c r="K972" i="14"/>
  <c r="I972" i="14"/>
  <c r="K971" i="14"/>
  <c r="I971" i="14"/>
  <c r="K970" i="14"/>
  <c r="I970" i="14"/>
  <c r="K969" i="14"/>
  <c r="I969" i="14"/>
  <c r="K968" i="14"/>
  <c r="I968" i="14"/>
  <c r="K967" i="14"/>
  <c r="I967" i="14"/>
  <c r="K966" i="14"/>
  <c r="I966" i="14"/>
  <c r="K965" i="14"/>
  <c r="I965" i="14"/>
  <c r="K964" i="14"/>
  <c r="I964" i="14"/>
  <c r="K963" i="14"/>
  <c r="I963" i="14"/>
  <c r="K962" i="14"/>
  <c r="I962" i="14"/>
  <c r="K961" i="14"/>
  <c r="I961" i="14"/>
  <c r="K960" i="14"/>
  <c r="I960" i="14"/>
  <c r="K959" i="14"/>
  <c r="I959" i="14"/>
  <c r="K958" i="14"/>
  <c r="I958" i="14"/>
  <c r="K957" i="14"/>
  <c r="I957" i="14"/>
  <c r="K956" i="14"/>
  <c r="I956" i="14"/>
  <c r="K955" i="14"/>
  <c r="I955" i="14"/>
  <c r="K954" i="14"/>
  <c r="I954" i="14"/>
  <c r="K953" i="14"/>
  <c r="I953" i="14"/>
  <c r="K952" i="14"/>
  <c r="I952" i="14"/>
  <c r="K951" i="14"/>
  <c r="I951" i="14"/>
  <c r="K950" i="14"/>
  <c r="I950" i="14"/>
  <c r="K949" i="14"/>
  <c r="I949" i="14"/>
  <c r="K948" i="14"/>
  <c r="I948" i="14"/>
  <c r="K947" i="14"/>
  <c r="I947" i="14"/>
  <c r="K946" i="14"/>
  <c r="I946" i="14"/>
  <c r="K945" i="14"/>
  <c r="I945" i="14"/>
  <c r="K944" i="14"/>
  <c r="I944" i="14"/>
  <c r="K943" i="14"/>
  <c r="I943" i="14"/>
  <c r="K942" i="14"/>
  <c r="I942" i="14"/>
  <c r="K941" i="14"/>
  <c r="I941" i="14"/>
  <c r="K940" i="14"/>
  <c r="I940" i="14"/>
  <c r="K939" i="14"/>
  <c r="I939" i="14"/>
  <c r="K938" i="14"/>
  <c r="I938" i="14"/>
  <c r="K937" i="14"/>
  <c r="I937" i="14"/>
  <c r="K936" i="14"/>
  <c r="I936" i="14"/>
  <c r="K935" i="14"/>
  <c r="I935" i="14"/>
  <c r="K934" i="14"/>
  <c r="I934" i="14"/>
  <c r="K933" i="14"/>
  <c r="I933" i="14"/>
  <c r="K932" i="14"/>
  <c r="I932" i="14"/>
  <c r="K931" i="14"/>
  <c r="I931" i="14"/>
  <c r="K930" i="14"/>
  <c r="I930" i="14"/>
  <c r="K929" i="14"/>
  <c r="I929" i="14"/>
  <c r="K928" i="14"/>
  <c r="I928" i="14"/>
  <c r="K927" i="14"/>
  <c r="I927" i="14"/>
  <c r="K926" i="14"/>
  <c r="I926" i="14"/>
  <c r="K925" i="14"/>
  <c r="I925" i="14"/>
  <c r="K924" i="14"/>
  <c r="I924" i="14"/>
  <c r="K923" i="14"/>
  <c r="I923" i="14"/>
  <c r="K922" i="14"/>
  <c r="I922" i="14"/>
  <c r="K921" i="14"/>
  <c r="I921" i="14"/>
  <c r="K920" i="14"/>
  <c r="I920" i="14"/>
  <c r="K919" i="14"/>
  <c r="I919" i="14"/>
  <c r="K918" i="14"/>
  <c r="I918" i="14"/>
  <c r="K917" i="14"/>
  <c r="I917" i="14"/>
  <c r="K916" i="14"/>
  <c r="I916" i="14"/>
  <c r="K915" i="14"/>
  <c r="I915" i="14"/>
  <c r="K914" i="14"/>
  <c r="I914" i="14"/>
  <c r="K913" i="14"/>
  <c r="I913" i="14"/>
  <c r="K912" i="14"/>
  <c r="I912" i="14"/>
  <c r="K911" i="14"/>
  <c r="I911" i="14"/>
  <c r="K910" i="14"/>
  <c r="I910" i="14"/>
  <c r="K909" i="14"/>
  <c r="I909" i="14"/>
  <c r="K908" i="14"/>
  <c r="I908" i="14"/>
  <c r="K907" i="14"/>
  <c r="I907" i="14"/>
  <c r="K906" i="14"/>
  <c r="I906" i="14"/>
  <c r="K905" i="14"/>
  <c r="I905" i="14"/>
  <c r="K904" i="14"/>
  <c r="I904" i="14"/>
  <c r="K903" i="14"/>
  <c r="I903" i="14"/>
  <c r="K902" i="14"/>
  <c r="I902" i="14"/>
  <c r="K901" i="14"/>
  <c r="I901" i="14"/>
  <c r="K900" i="14"/>
  <c r="I900" i="14"/>
  <c r="K899" i="14"/>
  <c r="I899" i="14"/>
  <c r="K898" i="14"/>
  <c r="I898" i="14"/>
  <c r="K897" i="14"/>
  <c r="I897" i="14"/>
  <c r="K896" i="14"/>
  <c r="I896" i="14"/>
  <c r="K895" i="14"/>
  <c r="I895" i="14"/>
  <c r="K894" i="14"/>
  <c r="I894" i="14"/>
  <c r="K893" i="14"/>
  <c r="I893" i="14"/>
  <c r="K892" i="14"/>
  <c r="I892" i="14"/>
  <c r="K891" i="14"/>
  <c r="I891" i="14"/>
  <c r="K890" i="14"/>
  <c r="I890" i="14"/>
  <c r="K889" i="14"/>
  <c r="I889" i="14"/>
  <c r="K888" i="14"/>
  <c r="I888" i="14"/>
  <c r="K887" i="14"/>
  <c r="I887" i="14"/>
  <c r="K886" i="14"/>
  <c r="I886" i="14"/>
  <c r="K885" i="14"/>
  <c r="I885" i="14"/>
  <c r="K884" i="14"/>
  <c r="I884" i="14"/>
  <c r="K883" i="14"/>
  <c r="I883" i="14"/>
  <c r="K882" i="14"/>
  <c r="I882" i="14"/>
  <c r="K881" i="14"/>
  <c r="I881" i="14"/>
  <c r="K880" i="14"/>
  <c r="I880" i="14"/>
  <c r="K879" i="14"/>
  <c r="I879" i="14"/>
  <c r="K878" i="14"/>
  <c r="I878" i="14"/>
  <c r="K877" i="14"/>
  <c r="I877" i="14"/>
  <c r="K876" i="14"/>
  <c r="I876" i="14"/>
  <c r="K875" i="14"/>
  <c r="I875" i="14"/>
  <c r="K874" i="14"/>
  <c r="I874" i="14"/>
  <c r="K873" i="14"/>
  <c r="I873" i="14"/>
  <c r="K872" i="14"/>
  <c r="I872" i="14"/>
  <c r="K871" i="14"/>
  <c r="I871" i="14"/>
  <c r="K870" i="14"/>
  <c r="I870" i="14"/>
  <c r="K869" i="14"/>
  <c r="I869" i="14"/>
  <c r="K868" i="14"/>
  <c r="I868" i="14"/>
  <c r="K867" i="14"/>
  <c r="I867" i="14"/>
  <c r="K866" i="14"/>
  <c r="I866" i="14"/>
  <c r="K865" i="14"/>
  <c r="I865" i="14"/>
  <c r="K864" i="14"/>
  <c r="I864" i="14"/>
  <c r="K863" i="14"/>
  <c r="I863" i="14"/>
  <c r="K862" i="14"/>
  <c r="I862" i="14"/>
  <c r="K861" i="14"/>
  <c r="I861" i="14"/>
  <c r="K860" i="14"/>
  <c r="I860" i="14"/>
  <c r="K859" i="14"/>
  <c r="I859" i="14"/>
  <c r="K858" i="14"/>
  <c r="I858" i="14"/>
  <c r="K857" i="14"/>
  <c r="I857" i="14"/>
  <c r="K856" i="14"/>
  <c r="I856" i="14"/>
  <c r="K855" i="14"/>
  <c r="I855" i="14"/>
  <c r="K854" i="14"/>
  <c r="I854" i="14"/>
  <c r="K853" i="14"/>
  <c r="I853" i="14"/>
  <c r="K852" i="14"/>
  <c r="I852" i="14"/>
  <c r="K851" i="14"/>
  <c r="I851" i="14"/>
  <c r="K850" i="14"/>
  <c r="I850" i="14"/>
  <c r="K849" i="14"/>
  <c r="I849" i="14"/>
  <c r="K848" i="14"/>
  <c r="I848" i="14"/>
  <c r="K847" i="14"/>
  <c r="I847" i="14"/>
  <c r="K846" i="14"/>
  <c r="I846" i="14"/>
  <c r="K845" i="14"/>
  <c r="I845" i="14"/>
  <c r="K844" i="14"/>
  <c r="I844" i="14"/>
  <c r="K843" i="14"/>
  <c r="I843" i="14"/>
  <c r="K842" i="14"/>
  <c r="I842" i="14"/>
  <c r="K841" i="14"/>
  <c r="I841" i="14"/>
  <c r="K840" i="14"/>
  <c r="I840" i="14"/>
  <c r="K839" i="14"/>
  <c r="I839" i="14"/>
  <c r="K838" i="14"/>
  <c r="I838" i="14"/>
  <c r="K837" i="14"/>
  <c r="I837" i="14"/>
  <c r="K836" i="14"/>
  <c r="I836" i="14"/>
  <c r="K835" i="14"/>
  <c r="I835" i="14"/>
  <c r="K834" i="14"/>
  <c r="I834" i="14"/>
  <c r="K833" i="14"/>
  <c r="I833" i="14"/>
  <c r="K832" i="14"/>
  <c r="I832" i="14"/>
  <c r="K831" i="14"/>
  <c r="I831" i="14"/>
  <c r="K830" i="14"/>
  <c r="I830" i="14"/>
  <c r="K829" i="14"/>
  <c r="I829" i="14"/>
  <c r="K828" i="14"/>
  <c r="I828" i="14"/>
  <c r="K827" i="14"/>
  <c r="I827" i="14"/>
  <c r="K826" i="14"/>
  <c r="I826" i="14"/>
  <c r="K825" i="14"/>
  <c r="I825" i="14"/>
  <c r="K824" i="14"/>
  <c r="I824" i="14"/>
  <c r="K823" i="14"/>
  <c r="I823" i="14"/>
  <c r="K822" i="14"/>
  <c r="I822" i="14"/>
  <c r="K821" i="14"/>
  <c r="I821" i="14"/>
  <c r="K820" i="14"/>
  <c r="I820" i="14"/>
  <c r="K819" i="14"/>
  <c r="I819" i="14"/>
  <c r="K818" i="14"/>
  <c r="I818" i="14"/>
  <c r="K817" i="14"/>
  <c r="I817" i="14"/>
  <c r="K816" i="14"/>
  <c r="I816" i="14"/>
  <c r="K815" i="14"/>
  <c r="I815" i="14"/>
  <c r="K814" i="14"/>
  <c r="I814" i="14"/>
  <c r="K813" i="14"/>
  <c r="I813" i="14"/>
  <c r="K812" i="14"/>
  <c r="I812" i="14"/>
  <c r="K811" i="14"/>
  <c r="I811" i="14"/>
  <c r="K810" i="14"/>
  <c r="I810" i="14"/>
  <c r="K809" i="14"/>
  <c r="I809" i="14"/>
  <c r="K808" i="14"/>
  <c r="I808" i="14"/>
  <c r="K807" i="14"/>
  <c r="I807" i="14"/>
  <c r="K806" i="14"/>
  <c r="I806" i="14"/>
  <c r="K805" i="14"/>
  <c r="I805" i="14"/>
  <c r="K804" i="14"/>
  <c r="I804" i="14"/>
  <c r="K803" i="14"/>
  <c r="I803" i="14"/>
  <c r="K802" i="14"/>
  <c r="I802" i="14"/>
  <c r="K801" i="14"/>
  <c r="I801" i="14"/>
  <c r="K800" i="14"/>
  <c r="I800" i="14"/>
  <c r="K799" i="14"/>
  <c r="I799" i="14"/>
  <c r="K798" i="14"/>
  <c r="I798" i="14"/>
  <c r="K797" i="14"/>
  <c r="I797" i="14"/>
  <c r="K796" i="14"/>
  <c r="I796" i="14"/>
  <c r="K795" i="14"/>
  <c r="I795" i="14"/>
  <c r="K794" i="14"/>
  <c r="I794" i="14"/>
  <c r="K793" i="14"/>
  <c r="I793" i="14"/>
  <c r="K792" i="14"/>
  <c r="I792" i="14"/>
  <c r="K791" i="14"/>
  <c r="I791" i="14"/>
  <c r="K790" i="14"/>
  <c r="I790" i="14"/>
  <c r="K789" i="14"/>
  <c r="I789" i="14"/>
  <c r="K788" i="14"/>
  <c r="I788" i="14"/>
  <c r="K787" i="14"/>
  <c r="I787" i="14"/>
  <c r="K786" i="14"/>
  <c r="I786" i="14"/>
  <c r="K785" i="14"/>
  <c r="I785" i="14"/>
  <c r="K784" i="14"/>
  <c r="I784" i="14"/>
  <c r="K783" i="14"/>
  <c r="I783" i="14"/>
  <c r="K782" i="14"/>
  <c r="I782" i="14"/>
  <c r="K781" i="14"/>
  <c r="I781" i="14"/>
  <c r="K780" i="14"/>
  <c r="I780" i="14"/>
  <c r="K779" i="14"/>
  <c r="I779" i="14"/>
  <c r="K778" i="14"/>
  <c r="I778" i="14"/>
  <c r="K777" i="14"/>
  <c r="I777" i="14"/>
  <c r="K776" i="14"/>
  <c r="I776" i="14"/>
  <c r="K775" i="14"/>
  <c r="I775" i="14"/>
  <c r="K774" i="14"/>
  <c r="I774" i="14"/>
  <c r="K773" i="14"/>
  <c r="I773" i="14"/>
  <c r="K772" i="14"/>
  <c r="I772" i="14"/>
  <c r="K771" i="14"/>
  <c r="I771" i="14"/>
  <c r="K770" i="14"/>
  <c r="I770" i="14"/>
  <c r="K769" i="14"/>
  <c r="I769" i="14"/>
  <c r="K768" i="14"/>
  <c r="I768" i="14"/>
  <c r="K767" i="14"/>
  <c r="I767" i="14"/>
  <c r="K766" i="14"/>
  <c r="I766" i="14"/>
  <c r="K765" i="14"/>
  <c r="I765" i="14"/>
  <c r="K764" i="14"/>
  <c r="I764" i="14"/>
  <c r="K763" i="14"/>
  <c r="I763" i="14"/>
  <c r="K762" i="14"/>
  <c r="I762" i="14"/>
  <c r="K761" i="14"/>
  <c r="I761" i="14"/>
  <c r="K760" i="14"/>
  <c r="I760" i="14"/>
  <c r="K759" i="14"/>
  <c r="I759" i="14"/>
  <c r="K758" i="14"/>
  <c r="I758" i="14"/>
  <c r="K757" i="14"/>
  <c r="I757" i="14"/>
  <c r="K756" i="14"/>
  <c r="I756" i="14"/>
  <c r="K755" i="14"/>
  <c r="I755" i="14"/>
  <c r="K754" i="14"/>
  <c r="I754" i="14"/>
  <c r="K753" i="14"/>
  <c r="I753" i="14"/>
  <c r="K752" i="14"/>
  <c r="I752" i="14"/>
  <c r="K751" i="14"/>
  <c r="I751" i="14"/>
  <c r="K750" i="14"/>
  <c r="I750" i="14"/>
  <c r="K749" i="14"/>
  <c r="I749" i="14"/>
  <c r="K748" i="14"/>
  <c r="I748" i="14"/>
  <c r="K747" i="14"/>
  <c r="I747" i="14"/>
  <c r="K746" i="14"/>
  <c r="I746" i="14"/>
  <c r="K745" i="14"/>
  <c r="I745" i="14"/>
  <c r="K744" i="14"/>
  <c r="I744" i="14"/>
  <c r="K743" i="14"/>
  <c r="I743" i="14"/>
  <c r="K742" i="14"/>
  <c r="I742" i="14"/>
  <c r="K741" i="14"/>
  <c r="I741" i="14"/>
  <c r="K740" i="14"/>
  <c r="I740" i="14"/>
  <c r="K739" i="14"/>
  <c r="I739" i="14"/>
  <c r="K738" i="14"/>
  <c r="I738" i="14"/>
  <c r="K737" i="14"/>
  <c r="I737" i="14"/>
  <c r="K736" i="14"/>
  <c r="I736" i="14"/>
  <c r="K735" i="14"/>
  <c r="I735" i="14"/>
  <c r="K734" i="14"/>
  <c r="I734" i="14"/>
  <c r="K733" i="14"/>
  <c r="I733" i="14"/>
  <c r="K732" i="14"/>
  <c r="I732" i="14"/>
  <c r="K731" i="14"/>
  <c r="I731" i="14"/>
  <c r="K730" i="14"/>
  <c r="I730" i="14"/>
  <c r="K729" i="14"/>
  <c r="I729" i="14"/>
  <c r="K728" i="14"/>
  <c r="I728" i="14"/>
  <c r="K727" i="14"/>
  <c r="I727" i="14"/>
  <c r="K726" i="14"/>
  <c r="I726" i="14"/>
  <c r="K725" i="14"/>
  <c r="I725" i="14"/>
  <c r="K724" i="14"/>
  <c r="I724" i="14"/>
  <c r="K723" i="14"/>
  <c r="I723" i="14"/>
  <c r="K722" i="14"/>
  <c r="I722" i="14"/>
  <c r="K721" i="14"/>
  <c r="I721" i="14"/>
  <c r="K720" i="14"/>
  <c r="I720" i="14"/>
  <c r="K719" i="14"/>
  <c r="I719" i="14"/>
  <c r="K718" i="14"/>
  <c r="I718" i="14"/>
  <c r="K717" i="14"/>
  <c r="I717" i="14"/>
  <c r="K716" i="14"/>
  <c r="I716" i="14"/>
  <c r="K715" i="14"/>
  <c r="I715" i="14"/>
  <c r="K714" i="14"/>
  <c r="I714" i="14"/>
  <c r="K713" i="14"/>
  <c r="I713" i="14"/>
  <c r="K712" i="14"/>
  <c r="I712" i="14"/>
  <c r="K711" i="14"/>
  <c r="I711" i="14"/>
  <c r="K710" i="14"/>
  <c r="I710" i="14"/>
  <c r="K709" i="14"/>
  <c r="I709" i="14"/>
  <c r="K708" i="14"/>
  <c r="I708" i="14"/>
  <c r="K707" i="14"/>
  <c r="I707" i="14"/>
  <c r="K706" i="14"/>
  <c r="I706" i="14"/>
  <c r="K705" i="14"/>
  <c r="I705" i="14"/>
  <c r="K704" i="14"/>
  <c r="I704" i="14"/>
  <c r="K703" i="14"/>
  <c r="I703" i="14"/>
  <c r="K702" i="14"/>
  <c r="I702" i="14"/>
  <c r="K701" i="14"/>
  <c r="I701" i="14"/>
  <c r="K700" i="14"/>
  <c r="I700" i="14"/>
  <c r="K699" i="14"/>
  <c r="I699" i="14"/>
  <c r="K698" i="14"/>
  <c r="I698" i="14"/>
  <c r="K697" i="14"/>
  <c r="I697" i="14"/>
  <c r="K696" i="14"/>
  <c r="I696" i="14"/>
  <c r="K695" i="14"/>
  <c r="I695" i="14"/>
  <c r="K694" i="14"/>
  <c r="I694" i="14"/>
  <c r="K693" i="14"/>
  <c r="I693" i="14"/>
  <c r="K692" i="14"/>
  <c r="I692" i="14"/>
  <c r="K691" i="14"/>
  <c r="I691" i="14"/>
  <c r="K690" i="14"/>
  <c r="I690" i="14"/>
  <c r="K689" i="14"/>
  <c r="I689" i="14"/>
  <c r="K688" i="14"/>
  <c r="I688" i="14"/>
  <c r="K687" i="14"/>
  <c r="I687" i="14"/>
  <c r="K686" i="14"/>
  <c r="I686" i="14"/>
  <c r="K685" i="14"/>
  <c r="I685" i="14"/>
  <c r="K684" i="14"/>
  <c r="I684" i="14"/>
  <c r="K683" i="14"/>
  <c r="I683" i="14"/>
  <c r="K682" i="14"/>
  <c r="I682" i="14"/>
  <c r="K681" i="14"/>
  <c r="I681" i="14"/>
  <c r="K680" i="14"/>
  <c r="I680" i="14"/>
  <c r="K679" i="14"/>
  <c r="I679" i="14"/>
  <c r="K678" i="14"/>
  <c r="I678" i="14"/>
  <c r="K677" i="14"/>
  <c r="I677" i="14"/>
  <c r="K676" i="14"/>
  <c r="I676" i="14"/>
  <c r="K675" i="14"/>
  <c r="I675" i="14"/>
  <c r="K674" i="14"/>
  <c r="I674" i="14"/>
  <c r="K673" i="14"/>
  <c r="I673" i="14"/>
  <c r="K672" i="14"/>
  <c r="I672" i="14"/>
  <c r="K671" i="14"/>
  <c r="I671" i="14"/>
  <c r="K670" i="14"/>
  <c r="I670" i="14"/>
  <c r="K669" i="14"/>
  <c r="I669" i="14"/>
  <c r="K668" i="14"/>
  <c r="I668" i="14"/>
  <c r="K667" i="14"/>
  <c r="I667" i="14"/>
  <c r="K666" i="14"/>
  <c r="I666" i="14"/>
  <c r="K665" i="14"/>
  <c r="I665" i="14"/>
  <c r="K664" i="14"/>
  <c r="I664" i="14"/>
  <c r="K663" i="14"/>
  <c r="I663" i="14"/>
  <c r="K662" i="14"/>
  <c r="I662" i="14"/>
  <c r="K661" i="14"/>
  <c r="I661" i="14"/>
  <c r="K660" i="14"/>
  <c r="I660" i="14"/>
  <c r="K659" i="14"/>
  <c r="I659" i="14"/>
  <c r="K658" i="14"/>
  <c r="I658" i="14"/>
  <c r="K657" i="14"/>
  <c r="I657" i="14"/>
  <c r="K656" i="14"/>
  <c r="I656" i="14"/>
  <c r="K655" i="14"/>
  <c r="I655" i="14"/>
  <c r="K654" i="14"/>
  <c r="I654" i="14"/>
  <c r="K653" i="14"/>
  <c r="I653" i="14"/>
  <c r="K652" i="14"/>
  <c r="I652" i="14"/>
  <c r="K651" i="14"/>
  <c r="I651" i="14"/>
  <c r="K650" i="14"/>
  <c r="I650" i="14"/>
  <c r="K649" i="14"/>
  <c r="I649" i="14"/>
  <c r="K648" i="14"/>
  <c r="I648" i="14"/>
  <c r="K647" i="14"/>
  <c r="I647" i="14"/>
  <c r="K646" i="14"/>
  <c r="I646" i="14"/>
  <c r="K645" i="14"/>
  <c r="I645" i="14"/>
  <c r="K644" i="14"/>
  <c r="I644" i="14"/>
  <c r="K643" i="14"/>
  <c r="I643" i="14"/>
  <c r="K642" i="14"/>
  <c r="I642" i="14"/>
  <c r="K641" i="14"/>
  <c r="I641" i="14"/>
  <c r="K640" i="14"/>
  <c r="I640" i="14"/>
  <c r="K639" i="14"/>
  <c r="I639" i="14"/>
  <c r="K638" i="14"/>
  <c r="I638" i="14"/>
  <c r="K637" i="14"/>
  <c r="I637" i="14"/>
  <c r="K636" i="14"/>
  <c r="I636" i="14"/>
  <c r="K635" i="14"/>
  <c r="I635" i="14"/>
  <c r="K634" i="14"/>
  <c r="I634" i="14"/>
  <c r="K633" i="14"/>
  <c r="I633" i="14"/>
  <c r="K632" i="14"/>
  <c r="I632" i="14"/>
  <c r="K631" i="14"/>
  <c r="I631" i="14"/>
  <c r="K630" i="14"/>
  <c r="I630" i="14"/>
  <c r="K629" i="14"/>
  <c r="I629" i="14"/>
  <c r="K628" i="14"/>
  <c r="I628" i="14"/>
  <c r="K627" i="14"/>
  <c r="I627" i="14"/>
  <c r="K626" i="14"/>
  <c r="I626" i="14"/>
  <c r="K625" i="14"/>
  <c r="I625" i="14"/>
  <c r="K624" i="14"/>
  <c r="I624" i="14"/>
  <c r="K623" i="14"/>
  <c r="I623" i="14"/>
  <c r="K622" i="14"/>
  <c r="I622" i="14"/>
  <c r="K621" i="14"/>
  <c r="I621" i="14"/>
  <c r="K620" i="14"/>
  <c r="I620" i="14"/>
  <c r="K619" i="14"/>
  <c r="I619" i="14"/>
  <c r="K618" i="14"/>
  <c r="I618" i="14"/>
  <c r="K617" i="14"/>
  <c r="I617" i="14"/>
  <c r="K616" i="14"/>
  <c r="I616" i="14"/>
  <c r="K615" i="14"/>
  <c r="I615" i="14"/>
  <c r="K614" i="14"/>
  <c r="I614" i="14"/>
  <c r="K613" i="14"/>
  <c r="I613" i="14"/>
  <c r="K612" i="14"/>
  <c r="I612" i="14"/>
  <c r="K611" i="14"/>
  <c r="I611" i="14"/>
  <c r="K610" i="14"/>
  <c r="I610" i="14"/>
  <c r="K609" i="14"/>
  <c r="I609" i="14"/>
  <c r="K608" i="14"/>
  <c r="I608" i="14"/>
  <c r="K607" i="14"/>
  <c r="I607" i="14"/>
  <c r="K606" i="14"/>
  <c r="I606" i="14"/>
  <c r="K605" i="14"/>
  <c r="I605" i="14"/>
  <c r="K604" i="14"/>
  <c r="I604" i="14"/>
  <c r="K603" i="14"/>
  <c r="I603" i="14"/>
  <c r="K602" i="14"/>
  <c r="I602" i="14"/>
  <c r="K601" i="14"/>
  <c r="I601" i="14"/>
  <c r="K600" i="14"/>
  <c r="I600" i="14"/>
  <c r="K599" i="14"/>
  <c r="I599" i="14"/>
  <c r="K598" i="14"/>
  <c r="I598" i="14"/>
  <c r="K597" i="14"/>
  <c r="I597" i="14"/>
  <c r="K596" i="14"/>
  <c r="I596" i="14"/>
  <c r="K595" i="14"/>
  <c r="I595" i="14"/>
  <c r="K594" i="14"/>
  <c r="I594" i="14"/>
  <c r="K593" i="14"/>
  <c r="I593" i="14"/>
  <c r="K592" i="14"/>
  <c r="I592" i="14"/>
  <c r="K591" i="14"/>
  <c r="I591" i="14"/>
  <c r="K590" i="14"/>
  <c r="I590" i="14"/>
  <c r="K589" i="14"/>
  <c r="I589" i="14"/>
  <c r="K588" i="14"/>
  <c r="I588" i="14"/>
  <c r="K587" i="14"/>
  <c r="I587" i="14"/>
  <c r="K586" i="14"/>
  <c r="I586" i="14"/>
  <c r="K585" i="14"/>
  <c r="I585" i="14"/>
  <c r="K584" i="14"/>
  <c r="I584" i="14"/>
  <c r="K583" i="14"/>
  <c r="I583" i="14"/>
  <c r="K582" i="14"/>
  <c r="I582" i="14"/>
  <c r="K581" i="14"/>
  <c r="I581" i="14"/>
  <c r="K580" i="14"/>
  <c r="I580" i="14"/>
  <c r="K579" i="14"/>
  <c r="I579" i="14"/>
  <c r="K578" i="14"/>
  <c r="I578" i="14"/>
  <c r="K577" i="14"/>
  <c r="I577" i="14"/>
  <c r="K576" i="14"/>
  <c r="I576" i="14"/>
  <c r="K575" i="14"/>
  <c r="I575" i="14"/>
  <c r="K574" i="14"/>
  <c r="I574" i="14"/>
  <c r="K573" i="14"/>
  <c r="I573" i="14"/>
  <c r="K572" i="14"/>
  <c r="I572" i="14"/>
  <c r="K571" i="14"/>
  <c r="I571" i="14"/>
  <c r="K570" i="14"/>
  <c r="I570" i="14"/>
  <c r="K569" i="14"/>
  <c r="I569" i="14"/>
  <c r="K568" i="14"/>
  <c r="I568" i="14"/>
  <c r="K567" i="14"/>
  <c r="I567" i="14"/>
  <c r="K566" i="14"/>
  <c r="I566" i="14"/>
  <c r="K565" i="14"/>
  <c r="I565" i="14"/>
  <c r="K564" i="14"/>
  <c r="I564" i="14"/>
  <c r="K563" i="14"/>
  <c r="I563" i="14"/>
  <c r="K562" i="14"/>
  <c r="I562" i="14"/>
  <c r="K561" i="14"/>
  <c r="I561" i="14"/>
  <c r="K560" i="14"/>
  <c r="I560" i="14"/>
  <c r="K559" i="14"/>
  <c r="I559" i="14"/>
  <c r="K558" i="14"/>
  <c r="I558" i="14"/>
  <c r="K557" i="14"/>
  <c r="I557" i="14"/>
  <c r="K556" i="14"/>
  <c r="I556" i="14"/>
  <c r="K555" i="14"/>
  <c r="I555" i="14"/>
  <c r="K554" i="14"/>
  <c r="I554" i="14"/>
  <c r="K553" i="14"/>
  <c r="I553" i="14"/>
  <c r="K552" i="14"/>
  <c r="I552" i="14"/>
  <c r="K551" i="14"/>
  <c r="I551" i="14"/>
  <c r="K550" i="14"/>
  <c r="I550" i="14"/>
  <c r="K549" i="14"/>
  <c r="I549" i="14"/>
  <c r="K548" i="14"/>
  <c r="I548" i="14"/>
  <c r="K547" i="14"/>
  <c r="I547" i="14"/>
  <c r="K546" i="14"/>
  <c r="I546" i="14"/>
  <c r="K545" i="14"/>
  <c r="I545" i="14"/>
  <c r="K544" i="14"/>
  <c r="I544" i="14"/>
  <c r="K543" i="14"/>
  <c r="I543" i="14"/>
  <c r="K542" i="14"/>
  <c r="I542" i="14"/>
  <c r="K541" i="14"/>
  <c r="I541" i="14"/>
  <c r="K540" i="14"/>
  <c r="I540" i="14"/>
  <c r="K539" i="14"/>
  <c r="I539" i="14"/>
  <c r="K538" i="14"/>
  <c r="I538" i="14"/>
  <c r="K537" i="14"/>
  <c r="I537" i="14"/>
  <c r="K536" i="14"/>
  <c r="I536" i="14"/>
  <c r="K535" i="14"/>
  <c r="I535" i="14"/>
  <c r="K534" i="14"/>
  <c r="I534" i="14"/>
  <c r="K533" i="14"/>
  <c r="I533" i="14"/>
  <c r="K532" i="14"/>
  <c r="I532" i="14"/>
  <c r="K531" i="14"/>
  <c r="I531" i="14"/>
  <c r="K530" i="14"/>
  <c r="I530" i="14"/>
  <c r="K529" i="14"/>
  <c r="I529" i="14"/>
  <c r="K528" i="14"/>
  <c r="I528" i="14"/>
  <c r="K527" i="14"/>
  <c r="I527" i="14"/>
  <c r="K526" i="14"/>
  <c r="I526" i="14"/>
  <c r="K525" i="14"/>
  <c r="I525" i="14"/>
  <c r="K524" i="14"/>
  <c r="I524" i="14"/>
  <c r="K523" i="14"/>
  <c r="I523" i="14"/>
  <c r="K522" i="14"/>
  <c r="I522" i="14"/>
  <c r="K521" i="14"/>
  <c r="I521" i="14"/>
  <c r="K520" i="14"/>
  <c r="I520" i="14"/>
  <c r="K519" i="14"/>
  <c r="I519" i="14"/>
  <c r="K518" i="14"/>
  <c r="I518" i="14"/>
  <c r="K517" i="14"/>
  <c r="I517" i="14"/>
  <c r="K516" i="14"/>
  <c r="I516" i="14"/>
  <c r="K515" i="14"/>
  <c r="I515" i="14"/>
  <c r="K514" i="14"/>
  <c r="I514" i="14"/>
  <c r="K513" i="14"/>
  <c r="I513" i="14"/>
  <c r="K512" i="14"/>
  <c r="I512" i="14"/>
  <c r="K511" i="14"/>
  <c r="I511" i="14"/>
  <c r="K510" i="14"/>
  <c r="I510" i="14"/>
  <c r="K509" i="14"/>
  <c r="I509" i="14"/>
  <c r="K508" i="14"/>
  <c r="I508" i="14"/>
  <c r="K507" i="14"/>
  <c r="I507" i="14"/>
  <c r="K506" i="14"/>
  <c r="I506" i="14"/>
  <c r="K505" i="14"/>
  <c r="I505" i="14"/>
  <c r="K504" i="14"/>
  <c r="I504" i="14"/>
  <c r="K503" i="14"/>
  <c r="I503" i="14"/>
  <c r="K502" i="14"/>
  <c r="I502" i="14"/>
  <c r="K501" i="14"/>
  <c r="I501" i="14"/>
  <c r="K500" i="14"/>
  <c r="I500" i="14"/>
  <c r="K499" i="14"/>
  <c r="I499" i="14"/>
  <c r="K498" i="14"/>
  <c r="I498" i="14"/>
  <c r="K497" i="14"/>
  <c r="I497" i="14"/>
  <c r="K496" i="14"/>
  <c r="I496" i="14"/>
  <c r="K495" i="14"/>
  <c r="I495" i="14"/>
  <c r="K494" i="14"/>
  <c r="I494" i="14"/>
  <c r="K493" i="14"/>
  <c r="I493" i="14"/>
  <c r="K492" i="14"/>
  <c r="I492" i="14"/>
  <c r="K491" i="14"/>
  <c r="I491" i="14"/>
  <c r="K490" i="14"/>
  <c r="I490" i="14"/>
  <c r="K489" i="14"/>
  <c r="I489" i="14"/>
  <c r="K488" i="14"/>
  <c r="I488" i="14"/>
  <c r="K487" i="14"/>
  <c r="I487" i="14"/>
  <c r="K486" i="14"/>
  <c r="I486" i="14"/>
  <c r="K485" i="14"/>
  <c r="I485" i="14"/>
  <c r="K484" i="14"/>
  <c r="I484" i="14"/>
  <c r="K483" i="14"/>
  <c r="I483" i="14"/>
  <c r="K482" i="14"/>
  <c r="I482" i="14"/>
  <c r="K481" i="14"/>
  <c r="I481" i="14"/>
  <c r="K480" i="14"/>
  <c r="I480" i="14"/>
  <c r="K479" i="14"/>
  <c r="I479" i="14"/>
  <c r="K478" i="14"/>
  <c r="I478" i="14"/>
  <c r="K477" i="14"/>
  <c r="I477" i="14"/>
  <c r="K476" i="14"/>
  <c r="I476" i="14"/>
  <c r="K475" i="14"/>
  <c r="I475" i="14"/>
  <c r="K474" i="14"/>
  <c r="I474" i="14"/>
  <c r="K473" i="14"/>
  <c r="I473" i="14"/>
  <c r="K472" i="14"/>
  <c r="I472" i="14"/>
  <c r="K471" i="14"/>
  <c r="I471" i="14"/>
  <c r="K470" i="14"/>
  <c r="I470" i="14"/>
  <c r="K469" i="14"/>
  <c r="I469" i="14"/>
  <c r="K468" i="14"/>
  <c r="I468" i="14"/>
  <c r="K467" i="14"/>
  <c r="I467" i="14"/>
  <c r="K466" i="14"/>
  <c r="I466" i="14"/>
  <c r="K465" i="14"/>
  <c r="I465" i="14"/>
  <c r="K464" i="14"/>
  <c r="I464" i="14"/>
  <c r="K463" i="14"/>
  <c r="I463" i="14"/>
  <c r="K462" i="14"/>
  <c r="I462" i="14"/>
  <c r="K461" i="14"/>
  <c r="I461" i="14"/>
  <c r="K460" i="14"/>
  <c r="I460" i="14"/>
  <c r="K459" i="14"/>
  <c r="I459" i="14"/>
  <c r="K458" i="14"/>
  <c r="I458" i="14"/>
  <c r="K457" i="14"/>
  <c r="I457" i="14"/>
  <c r="K456" i="14"/>
  <c r="I456" i="14"/>
  <c r="K455" i="14"/>
  <c r="I455" i="14"/>
  <c r="K454" i="14"/>
  <c r="I454" i="14"/>
  <c r="K453" i="14"/>
  <c r="I453" i="14"/>
  <c r="K452" i="14"/>
  <c r="I452" i="14"/>
  <c r="K451" i="14"/>
  <c r="I451" i="14"/>
  <c r="K450" i="14"/>
  <c r="I450" i="14"/>
  <c r="K449" i="14"/>
  <c r="I449" i="14"/>
  <c r="K448" i="14"/>
  <c r="I448" i="14"/>
  <c r="K447" i="14"/>
  <c r="I447" i="14"/>
  <c r="K446" i="14"/>
  <c r="I446" i="14"/>
  <c r="K445" i="14"/>
  <c r="I445" i="14"/>
  <c r="K444" i="14"/>
  <c r="I444" i="14"/>
  <c r="K443" i="14"/>
  <c r="I443" i="14"/>
  <c r="K442" i="14"/>
  <c r="I442" i="14"/>
  <c r="K441" i="14"/>
  <c r="I441" i="14"/>
  <c r="K440" i="14"/>
  <c r="I440" i="14"/>
  <c r="K439" i="14"/>
  <c r="I439" i="14"/>
  <c r="K438" i="14"/>
  <c r="I438" i="14"/>
  <c r="K437" i="14"/>
  <c r="I437" i="14"/>
  <c r="K436" i="14"/>
  <c r="I436" i="14"/>
  <c r="K435" i="14"/>
  <c r="I435" i="14"/>
  <c r="K434" i="14"/>
  <c r="I434" i="14"/>
  <c r="K433" i="14"/>
  <c r="I433" i="14"/>
  <c r="K432" i="14"/>
  <c r="I432" i="14"/>
  <c r="K431" i="14"/>
  <c r="I431" i="14"/>
  <c r="K430" i="14"/>
  <c r="I430" i="14"/>
  <c r="K429" i="14"/>
  <c r="I429" i="14"/>
  <c r="K428" i="14"/>
  <c r="I428" i="14"/>
  <c r="K427" i="14"/>
  <c r="I427" i="14"/>
  <c r="K426" i="14"/>
  <c r="I426" i="14"/>
  <c r="K425" i="14"/>
  <c r="I425" i="14"/>
  <c r="K424" i="14"/>
  <c r="I424" i="14"/>
  <c r="K423" i="14"/>
  <c r="I423" i="14"/>
  <c r="K422" i="14"/>
  <c r="I422" i="14"/>
  <c r="K421" i="14"/>
  <c r="I421" i="14"/>
  <c r="K420" i="14"/>
  <c r="I420" i="14"/>
  <c r="K419" i="14"/>
  <c r="I419" i="14"/>
  <c r="K418" i="14"/>
  <c r="I418" i="14"/>
  <c r="K417" i="14"/>
  <c r="I417" i="14"/>
  <c r="K416" i="14"/>
  <c r="I416" i="14"/>
  <c r="K415" i="14"/>
  <c r="I415" i="14"/>
  <c r="K414" i="14"/>
  <c r="I414" i="14"/>
  <c r="K413" i="14"/>
  <c r="I413" i="14"/>
  <c r="K412" i="14"/>
  <c r="I412" i="14"/>
  <c r="K411" i="14"/>
  <c r="I411" i="14"/>
  <c r="K410" i="14"/>
  <c r="I410" i="14"/>
  <c r="K409" i="14"/>
  <c r="I409" i="14"/>
  <c r="K408" i="14"/>
  <c r="I408" i="14"/>
  <c r="K407" i="14"/>
  <c r="I407" i="14"/>
  <c r="K406" i="14"/>
  <c r="I406" i="14"/>
  <c r="K405" i="14"/>
  <c r="I405" i="14"/>
  <c r="K404" i="14"/>
  <c r="I404" i="14"/>
  <c r="K403" i="14"/>
  <c r="I403" i="14"/>
  <c r="K402" i="14"/>
  <c r="I402" i="14"/>
  <c r="K401" i="14"/>
  <c r="I401" i="14"/>
  <c r="K400" i="14"/>
  <c r="I400" i="14"/>
  <c r="K399" i="14"/>
  <c r="I399" i="14"/>
  <c r="K398" i="14"/>
  <c r="I398" i="14"/>
  <c r="K397" i="14"/>
  <c r="I397" i="14"/>
  <c r="K396" i="14"/>
  <c r="I396" i="14"/>
  <c r="K395" i="14"/>
  <c r="I395" i="14"/>
  <c r="K394" i="14"/>
  <c r="I394" i="14"/>
  <c r="K393" i="14"/>
  <c r="I393" i="14"/>
  <c r="K392" i="14"/>
  <c r="I392" i="14"/>
  <c r="K391" i="14"/>
  <c r="I391" i="14"/>
  <c r="K390" i="14"/>
  <c r="I390" i="14"/>
  <c r="K389" i="14"/>
  <c r="I389" i="14"/>
  <c r="K388" i="14"/>
  <c r="I388" i="14"/>
  <c r="K387" i="14"/>
  <c r="I387" i="14"/>
  <c r="K386" i="14"/>
  <c r="I386" i="14"/>
  <c r="K385" i="14"/>
  <c r="I385" i="14"/>
  <c r="K384" i="14"/>
  <c r="I384" i="14"/>
  <c r="K383" i="14"/>
  <c r="I383" i="14"/>
  <c r="K382" i="14"/>
  <c r="I382" i="14"/>
  <c r="K381" i="14"/>
  <c r="I381" i="14"/>
  <c r="K380" i="14"/>
  <c r="I380" i="14"/>
  <c r="K379" i="14"/>
  <c r="I379" i="14"/>
  <c r="K378" i="14"/>
  <c r="I378" i="14"/>
  <c r="K377" i="14"/>
  <c r="I377" i="14"/>
  <c r="K376" i="14"/>
  <c r="I376" i="14"/>
  <c r="K375" i="14"/>
  <c r="I375" i="14"/>
  <c r="K374" i="14"/>
  <c r="I374" i="14"/>
  <c r="K373" i="14"/>
  <c r="I373" i="14"/>
  <c r="K372" i="14"/>
  <c r="I372" i="14"/>
  <c r="K371" i="14"/>
  <c r="I371" i="14"/>
  <c r="K370" i="14"/>
  <c r="I370" i="14"/>
  <c r="K369" i="14"/>
  <c r="I369" i="14"/>
  <c r="K368" i="14"/>
  <c r="I368" i="14"/>
  <c r="K367" i="14"/>
  <c r="I367" i="14"/>
  <c r="K366" i="14"/>
  <c r="I366" i="14"/>
  <c r="K365" i="14"/>
  <c r="I365" i="14"/>
  <c r="K364" i="14"/>
  <c r="I364" i="14"/>
  <c r="K363" i="14"/>
  <c r="I363" i="14"/>
  <c r="K362" i="14"/>
  <c r="I362" i="14"/>
  <c r="K361" i="14"/>
  <c r="I361" i="14"/>
  <c r="K360" i="14"/>
  <c r="I360" i="14"/>
  <c r="K359" i="14"/>
  <c r="I359" i="14"/>
  <c r="K358" i="14"/>
  <c r="I358" i="14"/>
  <c r="K357" i="14"/>
  <c r="I357" i="14"/>
  <c r="K356" i="14"/>
  <c r="I356" i="14"/>
  <c r="K355" i="14"/>
  <c r="I355" i="14"/>
  <c r="K354" i="14"/>
  <c r="I354" i="14"/>
  <c r="K353" i="14"/>
  <c r="I353" i="14"/>
  <c r="K352" i="14"/>
  <c r="I352" i="14"/>
  <c r="K351" i="14"/>
  <c r="I351" i="14"/>
  <c r="K350" i="14"/>
  <c r="I350" i="14"/>
  <c r="K349" i="14"/>
  <c r="I349" i="14"/>
  <c r="K348" i="14"/>
  <c r="I348" i="14"/>
  <c r="K347" i="14"/>
  <c r="I347" i="14"/>
  <c r="K346" i="14"/>
  <c r="I346" i="14"/>
  <c r="K345" i="14"/>
  <c r="I345" i="14"/>
  <c r="K344" i="14"/>
  <c r="I344" i="14"/>
  <c r="K343" i="14"/>
  <c r="I343" i="14"/>
  <c r="K342" i="14"/>
  <c r="I342" i="14"/>
  <c r="K341" i="14"/>
  <c r="I341" i="14"/>
  <c r="K340" i="14"/>
  <c r="I340" i="14"/>
  <c r="K339" i="14"/>
  <c r="I339" i="14"/>
  <c r="K338" i="14"/>
  <c r="I338" i="14"/>
  <c r="K337" i="14"/>
  <c r="I337" i="14"/>
  <c r="K336" i="14"/>
  <c r="I336" i="14"/>
  <c r="K335" i="14"/>
  <c r="I335" i="14"/>
  <c r="K334" i="14"/>
  <c r="I334" i="14"/>
  <c r="K333" i="14"/>
  <c r="I333" i="14"/>
  <c r="K332" i="14"/>
  <c r="I332" i="14"/>
  <c r="K331" i="14"/>
  <c r="I331" i="14"/>
  <c r="K330" i="14"/>
  <c r="I330" i="14"/>
  <c r="K329" i="14"/>
  <c r="I329" i="14"/>
  <c r="K328" i="14"/>
  <c r="I328" i="14"/>
  <c r="K327" i="14"/>
  <c r="I327" i="14"/>
  <c r="K326" i="14"/>
  <c r="I326" i="14"/>
  <c r="K325" i="14"/>
  <c r="I325" i="14"/>
  <c r="K324" i="14"/>
  <c r="I324" i="14"/>
  <c r="K323" i="14"/>
  <c r="I323" i="14"/>
  <c r="K322" i="14"/>
  <c r="I322" i="14"/>
  <c r="K321" i="14"/>
  <c r="I321" i="14"/>
  <c r="K320" i="14"/>
  <c r="I320" i="14"/>
  <c r="K319" i="14"/>
  <c r="I319" i="14"/>
  <c r="K318" i="14"/>
  <c r="I318" i="14"/>
  <c r="K317" i="14"/>
  <c r="I317" i="14"/>
  <c r="K316" i="14"/>
  <c r="I316" i="14"/>
  <c r="K315" i="14"/>
  <c r="I315" i="14"/>
  <c r="K314" i="14"/>
  <c r="I314" i="14"/>
  <c r="K313" i="14"/>
  <c r="I313" i="14"/>
  <c r="K312" i="14"/>
  <c r="I312" i="14"/>
  <c r="K311" i="14"/>
  <c r="I311" i="14"/>
  <c r="K310" i="14"/>
  <c r="I310" i="14"/>
  <c r="K309" i="14"/>
  <c r="I309" i="14"/>
  <c r="K308" i="14"/>
  <c r="I308" i="14"/>
  <c r="K307" i="14"/>
  <c r="I307" i="14"/>
  <c r="K306" i="14"/>
  <c r="I306" i="14"/>
  <c r="K305" i="14"/>
  <c r="I305" i="14"/>
  <c r="K304" i="14"/>
  <c r="I304" i="14"/>
  <c r="K303" i="14"/>
  <c r="I303" i="14"/>
  <c r="K302" i="14"/>
  <c r="I302" i="14"/>
  <c r="K301" i="14"/>
  <c r="I301" i="14"/>
  <c r="K300" i="14"/>
  <c r="I300" i="14"/>
  <c r="K299" i="14"/>
  <c r="I299" i="14"/>
  <c r="K298" i="14"/>
  <c r="I298" i="14"/>
  <c r="K297" i="14"/>
  <c r="I297" i="14"/>
  <c r="K296" i="14"/>
  <c r="I296" i="14"/>
  <c r="K295" i="14"/>
  <c r="I295" i="14"/>
  <c r="K294" i="14"/>
  <c r="I294" i="14"/>
  <c r="K293" i="14"/>
  <c r="I293" i="14"/>
  <c r="K292" i="14"/>
  <c r="I292" i="14"/>
  <c r="K291" i="14"/>
  <c r="I291" i="14"/>
  <c r="K290" i="14"/>
  <c r="I290" i="14"/>
  <c r="K289" i="14"/>
  <c r="I289" i="14"/>
  <c r="K288" i="14"/>
  <c r="I288" i="14"/>
  <c r="K287" i="14"/>
  <c r="I287" i="14"/>
  <c r="K286" i="14"/>
  <c r="I286" i="14"/>
  <c r="K285" i="14"/>
  <c r="I285" i="14"/>
  <c r="K284" i="14"/>
  <c r="I284" i="14"/>
  <c r="K283" i="14"/>
  <c r="I283" i="14"/>
  <c r="K282" i="14"/>
  <c r="I282" i="14"/>
  <c r="K281" i="14"/>
  <c r="I281" i="14"/>
  <c r="K280" i="14"/>
  <c r="I280" i="14"/>
  <c r="K279" i="14"/>
  <c r="I279" i="14"/>
  <c r="K278" i="14"/>
  <c r="I278" i="14"/>
  <c r="K277" i="14"/>
  <c r="I277" i="14"/>
  <c r="K276" i="14"/>
  <c r="I276" i="14"/>
  <c r="K275" i="14"/>
  <c r="I275" i="14"/>
  <c r="K274" i="14"/>
  <c r="I274" i="14"/>
  <c r="K273" i="14"/>
  <c r="I273" i="14"/>
  <c r="K272" i="14"/>
  <c r="I272" i="14"/>
  <c r="K271" i="14"/>
  <c r="I271" i="14"/>
  <c r="K270" i="14"/>
  <c r="I270" i="14"/>
  <c r="K269" i="14"/>
  <c r="I269" i="14"/>
  <c r="K268" i="14"/>
  <c r="I268" i="14"/>
  <c r="K267" i="14"/>
  <c r="I267" i="14"/>
  <c r="K266" i="14"/>
  <c r="I266" i="14"/>
  <c r="K265" i="14"/>
  <c r="I265" i="14"/>
  <c r="K264" i="14"/>
  <c r="I264" i="14"/>
  <c r="K263" i="14"/>
  <c r="I263" i="14"/>
  <c r="K262" i="14"/>
  <c r="I262" i="14"/>
  <c r="K261" i="14"/>
  <c r="I261" i="14"/>
  <c r="K260" i="14"/>
  <c r="I260" i="14"/>
  <c r="K259" i="14"/>
  <c r="I259" i="14"/>
  <c r="K258" i="14"/>
  <c r="I258" i="14"/>
  <c r="K257" i="14"/>
  <c r="I257" i="14"/>
  <c r="K256" i="14"/>
  <c r="I256" i="14"/>
  <c r="K255" i="14"/>
  <c r="I255" i="14"/>
  <c r="K254" i="14"/>
  <c r="I254" i="14"/>
  <c r="K253" i="14"/>
  <c r="I253" i="14"/>
  <c r="K252" i="14"/>
  <c r="I252" i="14"/>
  <c r="K251" i="14"/>
  <c r="I251" i="14"/>
  <c r="K250" i="14"/>
  <c r="I250" i="14"/>
  <c r="K249" i="14"/>
  <c r="I249" i="14"/>
  <c r="K248" i="14"/>
  <c r="I248" i="14"/>
  <c r="K247" i="14"/>
  <c r="I247" i="14"/>
  <c r="K246" i="14"/>
  <c r="I246" i="14"/>
  <c r="K245" i="14"/>
  <c r="I245" i="14"/>
  <c r="K244" i="14"/>
  <c r="I244" i="14"/>
  <c r="K243" i="14"/>
  <c r="I243" i="14"/>
  <c r="K242" i="14"/>
  <c r="I242" i="14"/>
  <c r="K241" i="14"/>
  <c r="I241" i="14"/>
  <c r="K240" i="14"/>
  <c r="I240" i="14"/>
  <c r="K239" i="14"/>
  <c r="I239" i="14"/>
  <c r="K238" i="14"/>
  <c r="I238" i="14"/>
  <c r="K237" i="14"/>
  <c r="I237" i="14"/>
  <c r="K236" i="14"/>
  <c r="I236" i="14"/>
  <c r="K235" i="14"/>
  <c r="I235" i="14"/>
  <c r="K234" i="14"/>
  <c r="I234" i="14"/>
  <c r="K233" i="14"/>
  <c r="I233" i="14"/>
  <c r="K232" i="14"/>
  <c r="I232" i="14"/>
  <c r="K231" i="14"/>
  <c r="I231" i="14"/>
  <c r="K230" i="14"/>
  <c r="I230" i="14"/>
  <c r="K229" i="14"/>
  <c r="I229" i="14"/>
  <c r="K228" i="14"/>
  <c r="I228" i="14"/>
  <c r="K227" i="14"/>
  <c r="I227" i="14"/>
  <c r="K226" i="14"/>
  <c r="I226" i="14"/>
  <c r="K225" i="14"/>
  <c r="I225" i="14"/>
  <c r="K224" i="14"/>
  <c r="I224" i="14"/>
  <c r="K223" i="14"/>
  <c r="I223" i="14"/>
  <c r="K222" i="14"/>
  <c r="I222" i="14"/>
  <c r="K221" i="14"/>
  <c r="I221" i="14"/>
  <c r="K220" i="14"/>
  <c r="I220" i="14"/>
  <c r="K219" i="14"/>
  <c r="I219" i="14"/>
  <c r="K218" i="14"/>
  <c r="I218" i="14"/>
  <c r="K217" i="14"/>
  <c r="I217" i="14"/>
  <c r="K216" i="14"/>
  <c r="I216" i="14"/>
  <c r="K215" i="14"/>
  <c r="I215" i="14"/>
  <c r="K214" i="14"/>
  <c r="I214" i="14"/>
  <c r="K213" i="14"/>
  <c r="I213" i="14"/>
  <c r="K212" i="14"/>
  <c r="I212" i="14"/>
  <c r="K211" i="14"/>
  <c r="I211" i="14"/>
  <c r="K210" i="14"/>
  <c r="I210" i="14"/>
  <c r="K209" i="14"/>
  <c r="I209" i="14"/>
  <c r="K208" i="14"/>
  <c r="I208" i="14"/>
  <c r="K207" i="14"/>
  <c r="I207" i="14"/>
  <c r="K206" i="14"/>
  <c r="I206" i="14"/>
  <c r="K205" i="14"/>
  <c r="I205" i="14"/>
  <c r="K204" i="14"/>
  <c r="I204" i="14"/>
  <c r="K203" i="14"/>
  <c r="I203" i="14"/>
  <c r="K202" i="14"/>
  <c r="I202" i="14"/>
  <c r="K201" i="14"/>
  <c r="I201" i="14"/>
  <c r="K200" i="14"/>
  <c r="I200" i="14"/>
  <c r="K199" i="14"/>
  <c r="I199" i="14"/>
  <c r="K198" i="14"/>
  <c r="I198" i="14"/>
  <c r="K197" i="14"/>
  <c r="I197" i="14"/>
  <c r="K196" i="14"/>
  <c r="I196" i="14"/>
  <c r="K195" i="14"/>
  <c r="I195" i="14"/>
  <c r="K194" i="14"/>
  <c r="I194" i="14"/>
  <c r="K193" i="14"/>
  <c r="I193" i="14"/>
  <c r="K192" i="14"/>
  <c r="I192" i="14"/>
  <c r="K191" i="14"/>
  <c r="I191" i="14"/>
  <c r="K190" i="14"/>
  <c r="I190" i="14"/>
  <c r="K189" i="14"/>
  <c r="I189" i="14"/>
  <c r="K188" i="14"/>
  <c r="I188" i="14"/>
  <c r="K187" i="14"/>
  <c r="I187" i="14"/>
  <c r="K186" i="14"/>
  <c r="I186" i="14"/>
  <c r="K185" i="14"/>
  <c r="I185" i="14"/>
  <c r="K184" i="14"/>
  <c r="I184" i="14"/>
  <c r="K183" i="14"/>
  <c r="I183" i="14"/>
  <c r="K182" i="14"/>
  <c r="I182" i="14"/>
  <c r="K181" i="14"/>
  <c r="I181" i="14"/>
  <c r="K180" i="14"/>
  <c r="I180" i="14"/>
  <c r="K179" i="14"/>
  <c r="I179" i="14"/>
  <c r="K178" i="14"/>
  <c r="I178" i="14"/>
  <c r="K177" i="14"/>
  <c r="I177" i="14"/>
  <c r="K176" i="14"/>
  <c r="I176" i="14"/>
  <c r="K175" i="14"/>
  <c r="I175" i="14"/>
  <c r="K174" i="14"/>
  <c r="I174" i="14"/>
  <c r="K173" i="14"/>
  <c r="I173" i="14"/>
  <c r="K172" i="14"/>
  <c r="I172" i="14"/>
  <c r="K171" i="14"/>
  <c r="I171" i="14"/>
  <c r="K170" i="14"/>
  <c r="I170" i="14"/>
  <c r="K169" i="14"/>
  <c r="I169" i="14"/>
  <c r="K168" i="14"/>
  <c r="I168" i="14"/>
  <c r="K167" i="14"/>
  <c r="I167" i="14"/>
  <c r="K166" i="14"/>
  <c r="I166" i="14"/>
  <c r="K165" i="14"/>
  <c r="I165" i="14"/>
  <c r="K164" i="14"/>
  <c r="I164" i="14"/>
  <c r="K163" i="14"/>
  <c r="I163" i="14"/>
  <c r="K162" i="14"/>
  <c r="I162" i="14"/>
  <c r="K161" i="14"/>
  <c r="I161" i="14"/>
  <c r="K160" i="14"/>
  <c r="I160" i="14"/>
  <c r="K159" i="14"/>
  <c r="I159" i="14"/>
  <c r="K158" i="14"/>
  <c r="I158" i="14"/>
  <c r="K157" i="14"/>
  <c r="I157" i="14"/>
  <c r="K156" i="14"/>
  <c r="I156" i="14"/>
  <c r="K155" i="14"/>
  <c r="I155" i="14"/>
  <c r="K154" i="14"/>
  <c r="I154" i="14"/>
  <c r="K153" i="14"/>
  <c r="I153" i="14"/>
  <c r="K152" i="14"/>
  <c r="I152" i="14"/>
  <c r="K151" i="14"/>
  <c r="I151" i="14"/>
  <c r="K150" i="14"/>
  <c r="I150" i="14"/>
  <c r="K149" i="14"/>
  <c r="I149" i="14"/>
  <c r="K148" i="14"/>
  <c r="I148" i="14"/>
  <c r="K147" i="14"/>
  <c r="I147" i="14"/>
  <c r="K146" i="14"/>
  <c r="I146" i="14"/>
  <c r="K145" i="14"/>
  <c r="I145" i="14"/>
  <c r="K144" i="14"/>
  <c r="I144" i="14"/>
  <c r="K143" i="14"/>
  <c r="I143" i="14"/>
  <c r="K142" i="14"/>
  <c r="I142" i="14"/>
  <c r="K141" i="14"/>
  <c r="I141" i="14"/>
  <c r="K140" i="14"/>
  <c r="I140" i="14"/>
  <c r="K139" i="14"/>
  <c r="I139" i="14"/>
  <c r="K138" i="14"/>
  <c r="I138" i="14"/>
  <c r="K137" i="14"/>
  <c r="I137" i="14"/>
  <c r="K136" i="14"/>
  <c r="I136" i="14"/>
  <c r="K135" i="14"/>
  <c r="I135" i="14"/>
  <c r="K134" i="14"/>
  <c r="I134" i="14"/>
  <c r="K133" i="14"/>
  <c r="I133" i="14"/>
  <c r="K132" i="14"/>
  <c r="I132" i="14"/>
  <c r="K131" i="14"/>
  <c r="I131" i="14"/>
  <c r="K130" i="14"/>
  <c r="I130" i="14"/>
  <c r="K129" i="14"/>
  <c r="I129" i="14"/>
  <c r="K128" i="14"/>
  <c r="I128" i="14"/>
  <c r="K127" i="14"/>
  <c r="I127" i="14"/>
  <c r="K126" i="14"/>
  <c r="I126" i="14"/>
  <c r="K125" i="14"/>
  <c r="I125" i="14"/>
  <c r="K124" i="14"/>
  <c r="I124" i="14"/>
  <c r="K123" i="14"/>
  <c r="I123" i="14"/>
  <c r="K122" i="14"/>
  <c r="I122" i="14"/>
  <c r="K121" i="14"/>
  <c r="I121" i="14"/>
  <c r="K120" i="14"/>
  <c r="I120" i="14"/>
  <c r="K119" i="14"/>
  <c r="I119" i="14"/>
  <c r="K118" i="14"/>
  <c r="I118" i="14"/>
  <c r="K117" i="14"/>
  <c r="I117" i="14"/>
  <c r="K116" i="14"/>
  <c r="I116" i="14"/>
  <c r="K115" i="14"/>
  <c r="I115" i="14"/>
  <c r="K114" i="14"/>
  <c r="I114" i="14"/>
  <c r="K113" i="14"/>
  <c r="I113" i="14"/>
  <c r="K112" i="14"/>
  <c r="I112" i="14"/>
  <c r="K111" i="14"/>
  <c r="I111" i="14"/>
  <c r="K110" i="14"/>
  <c r="I110" i="14"/>
  <c r="K109" i="14"/>
  <c r="I109" i="14"/>
  <c r="K108" i="14"/>
  <c r="I108" i="14"/>
  <c r="K107" i="14"/>
  <c r="I107" i="14"/>
  <c r="K106" i="14"/>
  <c r="I106" i="14"/>
  <c r="K105" i="14"/>
  <c r="I105" i="14"/>
  <c r="K104" i="14"/>
  <c r="I104" i="14"/>
  <c r="K103" i="14"/>
  <c r="I103" i="14"/>
  <c r="K102" i="14"/>
  <c r="I102" i="14"/>
  <c r="K101" i="14"/>
  <c r="I101" i="14"/>
  <c r="K100" i="14"/>
  <c r="I100" i="14"/>
  <c r="K99" i="14"/>
  <c r="I99" i="14"/>
  <c r="K98" i="14"/>
  <c r="I98" i="14"/>
  <c r="K97" i="14"/>
  <c r="I97" i="14"/>
  <c r="K96" i="14"/>
  <c r="I96" i="14"/>
  <c r="K95" i="14"/>
  <c r="I95" i="14"/>
  <c r="K94" i="14"/>
  <c r="I94" i="14"/>
  <c r="K93" i="14"/>
  <c r="I93" i="14"/>
  <c r="K92" i="14"/>
  <c r="I92" i="14"/>
  <c r="K91" i="14"/>
  <c r="I91" i="14"/>
  <c r="K90" i="14"/>
  <c r="I90" i="14"/>
  <c r="K89" i="14"/>
  <c r="I89" i="14"/>
  <c r="K88" i="14"/>
  <c r="I88" i="14"/>
  <c r="K87" i="14"/>
  <c r="I87" i="14"/>
  <c r="K86" i="14"/>
  <c r="I86" i="14"/>
  <c r="K85" i="14"/>
  <c r="I85" i="14"/>
  <c r="K84" i="14"/>
  <c r="I84" i="14"/>
  <c r="K83" i="14"/>
  <c r="I83" i="14"/>
  <c r="K82" i="14"/>
  <c r="I82" i="14"/>
  <c r="K81" i="14"/>
  <c r="I81" i="14"/>
  <c r="K80" i="14"/>
  <c r="I80" i="14"/>
  <c r="K79" i="14"/>
  <c r="I79" i="14"/>
  <c r="K78" i="14"/>
  <c r="I78" i="14"/>
  <c r="K77" i="14"/>
  <c r="I77" i="14"/>
  <c r="K76" i="14"/>
  <c r="I76" i="14"/>
  <c r="K75" i="14"/>
  <c r="I75" i="14"/>
  <c r="K74" i="14"/>
  <c r="I74" i="14"/>
  <c r="K73" i="14"/>
  <c r="I73" i="14"/>
  <c r="K72" i="14"/>
  <c r="I72" i="14"/>
  <c r="K71" i="14"/>
  <c r="I71" i="14"/>
  <c r="K70" i="14"/>
  <c r="I70" i="14"/>
  <c r="K69" i="14"/>
  <c r="I69" i="14"/>
  <c r="K68" i="14"/>
  <c r="I68" i="14"/>
  <c r="K67" i="14"/>
  <c r="I67" i="14"/>
  <c r="K66" i="14"/>
  <c r="I66" i="14"/>
  <c r="K65" i="14"/>
  <c r="I65" i="14"/>
  <c r="K64" i="14"/>
  <c r="I64" i="14"/>
  <c r="K63" i="14"/>
  <c r="I63" i="14"/>
  <c r="K62" i="14"/>
  <c r="I62" i="14"/>
  <c r="K61" i="14"/>
  <c r="I61" i="14"/>
  <c r="K60" i="14"/>
  <c r="I60" i="14"/>
  <c r="K59" i="14"/>
  <c r="I59" i="14"/>
  <c r="K58" i="14"/>
  <c r="I58" i="14"/>
  <c r="K57" i="14"/>
  <c r="I57" i="14"/>
  <c r="K56" i="14"/>
  <c r="I56" i="14"/>
  <c r="K55" i="14"/>
  <c r="I55" i="14"/>
  <c r="K54" i="14"/>
  <c r="I54" i="14"/>
  <c r="K53" i="14"/>
  <c r="I53" i="14"/>
  <c r="K52" i="14"/>
  <c r="I52" i="14"/>
  <c r="K51" i="14"/>
  <c r="I51" i="14"/>
  <c r="K50" i="14"/>
  <c r="I50" i="14"/>
  <c r="K49" i="14"/>
  <c r="I49" i="14"/>
  <c r="K48" i="14"/>
  <c r="I48" i="14"/>
  <c r="K47" i="14"/>
  <c r="I47" i="14"/>
  <c r="K46" i="14"/>
  <c r="I46" i="14"/>
  <c r="K45" i="14"/>
  <c r="I45" i="14"/>
  <c r="K44" i="14"/>
  <c r="I44" i="14"/>
  <c r="K43" i="14"/>
  <c r="I43" i="14"/>
  <c r="K42" i="14"/>
  <c r="I42" i="14"/>
  <c r="K41" i="14"/>
  <c r="I41" i="14"/>
  <c r="K40" i="14"/>
  <c r="I40" i="14"/>
  <c r="K39" i="14"/>
  <c r="I39" i="14"/>
  <c r="K38" i="14"/>
  <c r="I38" i="14"/>
  <c r="K37" i="14"/>
  <c r="I37" i="14"/>
  <c r="K36" i="14"/>
  <c r="I36" i="14"/>
  <c r="K35" i="14"/>
  <c r="I35" i="14"/>
  <c r="K34" i="14"/>
  <c r="I34" i="14"/>
  <c r="K33" i="14"/>
  <c r="I33" i="14"/>
  <c r="K32" i="14"/>
  <c r="I32" i="14"/>
  <c r="K31" i="14"/>
  <c r="I31" i="14"/>
  <c r="K30" i="14"/>
  <c r="I30" i="14"/>
  <c r="K29" i="14"/>
  <c r="I29" i="14"/>
  <c r="K28" i="14"/>
  <c r="I28" i="14"/>
  <c r="K27" i="14"/>
  <c r="I27" i="14"/>
  <c r="K26" i="14"/>
  <c r="I26" i="14"/>
  <c r="K25" i="14"/>
  <c r="I25" i="14"/>
  <c r="K24" i="14"/>
  <c r="I24" i="14"/>
  <c r="K23" i="14"/>
  <c r="I23" i="14"/>
  <c r="K22" i="14"/>
  <c r="I22" i="14"/>
  <c r="K21" i="14"/>
  <c r="I21" i="14"/>
  <c r="K20" i="14"/>
  <c r="I20" i="14"/>
  <c r="K19" i="14"/>
  <c r="I19" i="14"/>
  <c r="K18" i="14"/>
  <c r="I18" i="14"/>
  <c r="K17" i="14"/>
  <c r="I17" i="14"/>
  <c r="K16" i="14"/>
  <c r="I16" i="14"/>
  <c r="K15" i="14"/>
  <c r="I15" i="14"/>
  <c r="K14" i="14"/>
  <c r="I14" i="14"/>
  <c r="K13" i="14"/>
  <c r="I13" i="14"/>
  <c r="K12" i="14"/>
  <c r="I12" i="14"/>
  <c r="K11" i="14"/>
  <c r="I11" i="14"/>
  <c r="I10" i="14"/>
  <c r="I9" i="14"/>
  <c r="I8" i="14"/>
  <c r="I94" i="8"/>
  <c r="I9" i="17"/>
  <c r="Z97" i="16"/>
  <c r="Z183" i="16"/>
  <c r="Z311" i="16"/>
  <c r="Z439" i="16"/>
  <c r="Z582" i="16"/>
  <c r="Z710" i="16"/>
  <c r="Z838" i="16"/>
  <c r="Z868" i="16"/>
  <c r="Z932" i="16"/>
  <c r="Z996" i="16"/>
  <c r="Z1017" i="16"/>
  <c r="Z1060" i="16"/>
  <c r="Z1076" i="16"/>
  <c r="Z1086" i="16"/>
  <c r="Z1108" i="16"/>
  <c r="Z1129" i="16"/>
  <c r="Z1140" i="16"/>
  <c r="Z1172" i="16"/>
  <c r="Z1204" i="16"/>
  <c r="Z1214" i="16"/>
  <c r="Z1236" i="16"/>
  <c r="Z1257" i="16"/>
  <c r="Z1268" i="16"/>
  <c r="Z1300" i="16"/>
  <c r="Z1332" i="16"/>
  <c r="Z1342" i="16"/>
  <c r="Z1372" i="16"/>
  <c r="Z1388" i="16"/>
  <c r="Z1393" i="16"/>
  <c r="Z1404" i="16"/>
  <c r="Z1414" i="16"/>
  <c r="Z1420" i="16"/>
  <c r="Z1436" i="16"/>
  <c r="Z1452" i="16"/>
  <c r="Z1457" i="16"/>
  <c r="Z1468" i="16"/>
  <c r="Z1478" i="16"/>
  <c r="Z1484" i="16"/>
  <c r="Z1500" i="16"/>
  <c r="Z1516" i="16"/>
  <c r="Z1521" i="16"/>
  <c r="Z1532" i="16"/>
  <c r="Z1537" i="16"/>
  <c r="Z1542" i="16"/>
  <c r="Z1548" i="16"/>
  <c r="Z1553" i="16"/>
  <c r="Z1564" i="16"/>
  <c r="Z1569" i="16"/>
  <c r="Z1580" i="16"/>
  <c r="Z1585" i="16"/>
  <c r="Z1596" i="16"/>
  <c r="Z1601" i="16"/>
  <c r="Z1606" i="16"/>
  <c r="Z1612" i="16"/>
  <c r="Z1617" i="16"/>
  <c r="Z1628" i="16"/>
  <c r="Z1633" i="16"/>
  <c r="Z1644" i="16"/>
  <c r="Z1649" i="16"/>
  <c r="Z1660" i="16"/>
  <c r="Z1665" i="16"/>
  <c r="Z1670" i="16"/>
  <c r="Z1676" i="16"/>
  <c r="Z1681" i="16"/>
  <c r="Z1692" i="16"/>
  <c r="Z1697" i="16"/>
  <c r="Z1708" i="16"/>
  <c r="Z1713" i="16"/>
  <c r="Z1724" i="16"/>
  <c r="Z1729" i="16"/>
  <c r="Z1734" i="16"/>
  <c r="Z1740" i="16"/>
  <c r="Z1745" i="16"/>
  <c r="Z1756" i="16"/>
  <c r="Z1761" i="16"/>
  <c r="Z1772" i="16"/>
  <c r="Z1777" i="16"/>
  <c r="Z1787" i="16"/>
  <c r="Z1791" i="16"/>
  <c r="Z1795" i="16"/>
  <c r="Z1799" i="16"/>
  <c r="Z1803" i="16"/>
  <c r="Z1807" i="16"/>
  <c r="Z1811" i="16"/>
  <c r="Z1815" i="16"/>
  <c r="Z1819" i="16"/>
  <c r="Z1823" i="16"/>
  <c r="Z1827" i="16"/>
  <c r="Z1831" i="16"/>
  <c r="Z1835" i="16"/>
  <c r="Z1839" i="16"/>
  <c r="Z1843" i="16"/>
  <c r="Z1847" i="16"/>
  <c r="Z1851" i="16"/>
  <c r="Z1855" i="16"/>
  <c r="Z1859" i="16"/>
  <c r="Z1863" i="16"/>
  <c r="Z1867" i="16"/>
  <c r="Z1871" i="16"/>
  <c r="Z1875" i="16"/>
  <c r="Z1879" i="16"/>
  <c r="Z1883" i="16"/>
  <c r="Z1887" i="16"/>
  <c r="Z1891" i="16"/>
  <c r="Z1895" i="16"/>
  <c r="Z1899" i="16"/>
  <c r="Z1903" i="16"/>
  <c r="Z1907" i="16"/>
  <c r="Z1911" i="16"/>
  <c r="Z1915" i="16"/>
  <c r="Z1919" i="16"/>
  <c r="Z1923" i="16"/>
  <c r="Z1927" i="16"/>
  <c r="Z1931" i="16"/>
  <c r="Z1935" i="16"/>
  <c r="Z1939" i="16"/>
  <c r="Z1943" i="16"/>
  <c r="Z1947" i="16"/>
  <c r="Z1951" i="16"/>
  <c r="Z1955" i="16"/>
  <c r="Z1959" i="16"/>
  <c r="Z1963" i="16"/>
  <c r="Z1967" i="16"/>
  <c r="Z1971" i="16"/>
  <c r="Z1975" i="16"/>
  <c r="Z1979" i="16"/>
  <c r="Z1983" i="16"/>
  <c r="Z1987" i="16"/>
  <c r="Z1991" i="16"/>
  <c r="Z1995" i="16"/>
  <c r="Z1999" i="16"/>
  <c r="Z2001" i="16"/>
  <c r="Z2003" i="16"/>
  <c r="Z2005" i="16"/>
  <c r="Z2007" i="16"/>
  <c r="Z2008" i="16"/>
  <c r="Z1704" i="16"/>
  <c r="Z1581" i="16"/>
  <c r="Z1467" i="16"/>
  <c r="Z1264" i="16"/>
  <c r="Z1203" i="16"/>
  <c r="Z1146" i="16"/>
  <c r="Z975" i="16"/>
  <c r="Z918" i="16"/>
  <c r="Z747" i="16"/>
  <c r="Z691" i="16"/>
  <c r="Z463" i="16"/>
  <c r="Z411" i="16"/>
  <c r="Z339" i="16"/>
  <c r="Z275" i="16"/>
  <c r="Z254" i="16"/>
  <c r="Z211" i="16"/>
  <c r="Z168" i="16"/>
  <c r="Z147" i="16"/>
  <c r="Z83" i="16"/>
  <c r="Z67" i="16"/>
  <c r="Z24" i="16"/>
  <c r="P8" i="20"/>
  <c r="O8" i="20"/>
  <c r="N8" i="20"/>
  <c r="M8" i="20"/>
  <c r="L8" i="20"/>
  <c r="K8" i="20"/>
  <c r="J8" i="20"/>
  <c r="I8" i="20"/>
  <c r="H8" i="20"/>
  <c r="G8" i="20"/>
  <c r="F8" i="20"/>
  <c r="E8" i="20"/>
  <c r="P7" i="20"/>
  <c r="O7" i="20"/>
  <c r="Q89" i="8"/>
  <c r="N7" i="20"/>
  <c r="P89" i="8"/>
  <c r="M7" i="20"/>
  <c r="O89" i="8"/>
  <c r="L7" i="20"/>
  <c r="K7" i="20"/>
  <c r="M89" i="8"/>
  <c r="J7" i="20"/>
  <c r="L89" i="8"/>
  <c r="I7" i="20"/>
  <c r="H7" i="20"/>
  <c r="G7" i="20"/>
  <c r="F7" i="20"/>
  <c r="E7" i="20"/>
  <c r="P7" i="19"/>
  <c r="O7" i="19"/>
  <c r="N7" i="19"/>
  <c r="M7" i="19"/>
  <c r="L7" i="19"/>
  <c r="K7" i="19"/>
  <c r="J7" i="19"/>
  <c r="I7" i="19"/>
  <c r="H7" i="19"/>
  <c r="G7" i="19"/>
  <c r="F7" i="19"/>
  <c r="E7" i="19"/>
  <c r="X9" i="12"/>
  <c r="X8" i="12"/>
  <c r="D47" i="22"/>
  <c r="C47" i="22"/>
  <c r="B47" i="22"/>
  <c r="E47" i="22"/>
  <c r="N47" i="22"/>
  <c r="R13" i="20"/>
  <c r="H109" i="8"/>
  <c r="R12" i="20"/>
  <c r="F14" i="23"/>
  <c r="H122" i="8"/>
  <c r="E66" i="22"/>
  <c r="H115" i="8"/>
  <c r="E59" i="22"/>
  <c r="H119" i="8"/>
  <c r="E63" i="22"/>
  <c r="H123" i="8"/>
  <c r="E67" i="22"/>
  <c r="H118" i="8"/>
  <c r="E62" i="22"/>
  <c r="H116" i="8"/>
  <c r="E60" i="22"/>
  <c r="H120" i="8"/>
  <c r="E64" i="22"/>
  <c r="H124" i="8"/>
  <c r="E68" i="22"/>
  <c r="H117" i="8"/>
  <c r="E61" i="22"/>
  <c r="H121" i="8"/>
  <c r="E65" i="22"/>
  <c r="H125" i="8"/>
  <c r="E69" i="22"/>
  <c r="E42" i="22"/>
  <c r="X10" i="14"/>
  <c r="T10" i="14"/>
  <c r="W10" i="14"/>
  <c r="S10" i="14"/>
  <c r="Q10" i="14"/>
  <c r="V10" i="14"/>
  <c r="R10" i="14"/>
  <c r="U10" i="14"/>
  <c r="H96" i="8"/>
  <c r="F108" i="8"/>
  <c r="G18" i="20"/>
  <c r="G93" i="8"/>
  <c r="E19" i="20"/>
  <c r="E94" i="8"/>
  <c r="F18" i="20"/>
  <c r="F93" i="8"/>
  <c r="R19" i="20"/>
  <c r="E18" i="20"/>
  <c r="G108" i="8"/>
  <c r="P13" i="12"/>
  <c r="Q13" i="12"/>
  <c r="P9" i="18"/>
  <c r="L9" i="18"/>
  <c r="I6" i="22"/>
  <c r="H9" i="18"/>
  <c r="K9" i="18"/>
  <c r="G9" i="18"/>
  <c r="O9" i="18"/>
  <c r="L6" i="22"/>
  <c r="M9" i="18"/>
  <c r="I9" i="18"/>
  <c r="B6" i="22"/>
  <c r="F8" i="5"/>
  <c r="N9" i="18"/>
  <c r="J9" i="18"/>
  <c r="G6" i="22"/>
  <c r="F9" i="18"/>
  <c r="B42" i="22"/>
  <c r="Z9" i="16"/>
  <c r="C63" i="22"/>
  <c r="U94" i="8"/>
  <c r="C14" i="23"/>
  <c r="N44" i="22"/>
  <c r="D6" i="23"/>
  <c r="N23" i="23"/>
  <c r="G23" i="23"/>
  <c r="C6" i="23"/>
  <c r="J6" i="23"/>
  <c r="K23" i="23"/>
  <c r="G6" i="23"/>
  <c r="H6" i="23"/>
  <c r="K6" i="23"/>
  <c r="E23" i="23"/>
  <c r="M6" i="23"/>
  <c r="F23" i="23"/>
  <c r="L23" i="23"/>
  <c r="E110" i="8"/>
  <c r="E111" i="8"/>
  <c r="F110" i="8"/>
  <c r="F111" i="8"/>
  <c r="E18" i="23"/>
  <c r="I18" i="23"/>
  <c r="G18" i="23"/>
  <c r="M18" i="23"/>
  <c r="K18" i="23"/>
  <c r="F18" i="23"/>
  <c r="E103" i="8"/>
  <c r="F103" i="8"/>
  <c r="C117" i="8"/>
  <c r="A61" i="22"/>
  <c r="C121" i="8"/>
  <c r="A65" i="22"/>
  <c r="C125" i="8"/>
  <c r="A69" i="22"/>
  <c r="A58" i="22"/>
  <c r="A62" i="22"/>
  <c r="A66" i="22"/>
  <c r="C115" i="8"/>
  <c r="A59" i="22"/>
  <c r="C119" i="8"/>
  <c r="A63" i="22"/>
  <c r="C123" i="8"/>
  <c r="A67" i="22"/>
  <c r="A60" i="22"/>
  <c r="A64" i="22"/>
  <c r="A68" i="22"/>
  <c r="I87" i="8"/>
  <c r="N89" i="8"/>
  <c r="S89" i="8"/>
  <c r="H89" i="8"/>
  <c r="M87" i="8"/>
  <c r="C70" i="8"/>
  <c r="C74" i="8"/>
  <c r="A30" i="22"/>
  <c r="C67" i="8"/>
  <c r="A23" i="22"/>
  <c r="C71" i="8"/>
  <c r="C69" i="8"/>
  <c r="A25" i="22"/>
  <c r="C73" i="8"/>
  <c r="C68" i="8"/>
  <c r="C72" i="8"/>
  <c r="A28" i="22"/>
  <c r="H110" i="8"/>
  <c r="N110" i="8"/>
  <c r="S110" i="8"/>
  <c r="Z260" i="16"/>
  <c r="Z264" i="16"/>
  <c r="Z272" i="16"/>
  <c r="Z280" i="16"/>
  <c r="Z292" i="16"/>
  <c r="Z300" i="16"/>
  <c r="Z308" i="16"/>
  <c r="Z312" i="16"/>
  <c r="Z320" i="16"/>
  <c r="Z328" i="16"/>
  <c r="Z336" i="16"/>
  <c r="Z344" i="16"/>
  <c r="Z352" i="16"/>
  <c r="Z360" i="16"/>
  <c r="Z368" i="16"/>
  <c r="Z376" i="16"/>
  <c r="Z384" i="16"/>
  <c r="Z388" i="16"/>
  <c r="Z392" i="16"/>
  <c r="Z400" i="16"/>
  <c r="Z404" i="16"/>
  <c r="Z412" i="16"/>
  <c r="Z424" i="16"/>
  <c r="Z432" i="16"/>
  <c r="Z440" i="16"/>
  <c r="Z448" i="16"/>
  <c r="Z460" i="16"/>
  <c r="Z468" i="16"/>
  <c r="Z476" i="16"/>
  <c r="Z484" i="16"/>
  <c r="Z492" i="16"/>
  <c r="Z504" i="16"/>
  <c r="Z512" i="16"/>
  <c r="Z520" i="16"/>
  <c r="Z528" i="16"/>
  <c r="Z536" i="16"/>
  <c r="Z544" i="16"/>
  <c r="Z556" i="16"/>
  <c r="Z564" i="16"/>
  <c r="Z572" i="16"/>
  <c r="Z268" i="16"/>
  <c r="Z12" i="16"/>
  <c r="Z16" i="16"/>
  <c r="Z20" i="16"/>
  <c r="Z28" i="16"/>
  <c r="Z32" i="16"/>
  <c r="Z36" i="16"/>
  <c r="Z40" i="16"/>
  <c r="Z44" i="16"/>
  <c r="Z48" i="16"/>
  <c r="Z52" i="16"/>
  <c r="Z56" i="16"/>
  <c r="Z60" i="16"/>
  <c r="Z64" i="16"/>
  <c r="Z68" i="16"/>
  <c r="Z72" i="16"/>
  <c r="Z76" i="16"/>
  <c r="Z80" i="16"/>
  <c r="Z84" i="16"/>
  <c r="Z88" i="16"/>
  <c r="Z92" i="16"/>
  <c r="Z96" i="16"/>
  <c r="Z100" i="16"/>
  <c r="Z104" i="16"/>
  <c r="Z108" i="16"/>
  <c r="Z112" i="16"/>
  <c r="Z116" i="16"/>
  <c r="Z120" i="16"/>
  <c r="Z124" i="16"/>
  <c r="Z128" i="16"/>
  <c r="Z132" i="16"/>
  <c r="Z136" i="16"/>
  <c r="Z144" i="16"/>
  <c r="Z148" i="16"/>
  <c r="Z152" i="16"/>
  <c r="Z156" i="16"/>
  <c r="Z160" i="16"/>
  <c r="Z164" i="16"/>
  <c r="Z172" i="16"/>
  <c r="Z176" i="16"/>
  <c r="Z180" i="16"/>
  <c r="Z184" i="16"/>
  <c r="Z188" i="16"/>
  <c r="Z192" i="16"/>
  <c r="Z196" i="16"/>
  <c r="Z200" i="16"/>
  <c r="Z204" i="16"/>
  <c r="Z208" i="16"/>
  <c r="Z212" i="16"/>
  <c r="Z216" i="16"/>
  <c r="Z220" i="16"/>
  <c r="Z224" i="16"/>
  <c r="Z228" i="16"/>
  <c r="Z232" i="16"/>
  <c r="Z236" i="16"/>
  <c r="Z240" i="16"/>
  <c r="Z244" i="16"/>
  <c r="Z248" i="16"/>
  <c r="Z252" i="16"/>
  <c r="Z256" i="16"/>
  <c r="Z276" i="16"/>
  <c r="Z284" i="16"/>
  <c r="Z288" i="16"/>
  <c r="Z296" i="16"/>
  <c r="Z304" i="16"/>
  <c r="Z316" i="16"/>
  <c r="Z324" i="16"/>
  <c r="Z332" i="16"/>
  <c r="Z340" i="16"/>
  <c r="Z348" i="16"/>
  <c r="Z356" i="16"/>
  <c r="Z364" i="16"/>
  <c r="Z372" i="16"/>
  <c r="Z380" i="16"/>
  <c r="Z408" i="16"/>
  <c r="Z416" i="16"/>
  <c r="Z420" i="16"/>
  <c r="Z428" i="16"/>
  <c r="Z436" i="16"/>
  <c r="Z444" i="16"/>
  <c r="Z452" i="16"/>
  <c r="Z456" i="16"/>
  <c r="Z464" i="16"/>
  <c r="Z472" i="16"/>
  <c r="Z480" i="16"/>
  <c r="Z488" i="16"/>
  <c r="Z496" i="16"/>
  <c r="Z500" i="16"/>
  <c r="Z508" i="16"/>
  <c r="Z516" i="16"/>
  <c r="Z524" i="16"/>
  <c r="Z532" i="16"/>
  <c r="Z540" i="16"/>
  <c r="Z548" i="16"/>
  <c r="Z552" i="16"/>
  <c r="Z560" i="16"/>
  <c r="Z568" i="16"/>
  <c r="E109" i="8"/>
  <c r="Z13" i="16"/>
  <c r="Z17" i="16"/>
  <c r="Z21" i="16"/>
  <c r="Z25" i="16"/>
  <c r="Z29" i="16"/>
  <c r="Z33" i="16"/>
  <c r="Z37" i="16"/>
  <c r="Z41" i="16"/>
  <c r="Z45" i="16"/>
  <c r="Z53" i="16"/>
  <c r="Z57" i="16"/>
  <c r="Z61" i="16"/>
  <c r="Z65" i="16"/>
  <c r="Z69" i="16"/>
  <c r="Z73" i="16"/>
  <c r="Z77" i="16"/>
  <c r="Z81" i="16"/>
  <c r="Z85" i="16"/>
  <c r="Z89" i="16"/>
  <c r="Z93" i="16"/>
  <c r="Z101" i="16"/>
  <c r="Z105" i="16"/>
  <c r="Z109" i="16"/>
  <c r="Z113" i="16"/>
  <c r="Z117" i="16"/>
  <c r="Z121" i="16"/>
  <c r="Z125" i="16"/>
  <c r="Z129" i="16"/>
  <c r="Z133" i="16"/>
  <c r="Z137" i="16"/>
  <c r="Z141" i="16"/>
  <c r="Z145" i="16"/>
  <c r="Z149" i="16"/>
  <c r="Z153" i="16"/>
  <c r="Z157" i="16"/>
  <c r="Z161" i="16"/>
  <c r="Z165" i="16"/>
  <c r="Z169" i="16"/>
  <c r="Z173" i="16"/>
  <c r="Z177" i="16"/>
  <c r="Z181" i="16"/>
  <c r="Z185" i="16"/>
  <c r="Z189" i="16"/>
  <c r="Z193" i="16"/>
  <c r="Z197" i="16"/>
  <c r="Z201" i="16"/>
  <c r="Z205" i="16"/>
  <c r="Z209" i="16"/>
  <c r="Z213" i="16"/>
  <c r="Z217" i="16"/>
  <c r="Z221" i="16"/>
  <c r="Z229" i="16"/>
  <c r="Z233" i="16"/>
  <c r="Z237" i="16"/>
  <c r="Z241" i="16"/>
  <c r="Z245" i="16"/>
  <c r="Z249" i="16"/>
  <c r="Z253" i="16"/>
  <c r="Z257" i="16"/>
  <c r="Z261" i="16"/>
  <c r="Z265" i="16"/>
  <c r="Z269" i="16"/>
  <c r="Z273" i="16"/>
  <c r="Z277" i="16"/>
  <c r="Z281" i="16"/>
  <c r="Z285" i="16"/>
  <c r="Z289" i="16"/>
  <c r="Z293" i="16"/>
  <c r="Z297" i="16"/>
  <c r="Z301" i="16"/>
  <c r="Z305" i="16"/>
  <c r="Z309" i="16"/>
  <c r="Z313" i="16"/>
  <c r="Z317" i="16"/>
  <c r="Z321" i="16"/>
  <c r="Z325" i="16"/>
  <c r="Z329" i="16"/>
  <c r="Z333" i="16"/>
  <c r="Z337" i="16"/>
  <c r="Z341" i="16"/>
  <c r="Z345" i="16"/>
  <c r="Z349" i="16"/>
  <c r="Z357" i="16"/>
  <c r="Z361" i="16"/>
  <c r="Z365" i="16"/>
  <c r="Z369" i="16"/>
  <c r="Z373" i="16"/>
  <c r="Z377" i="16"/>
  <c r="Z381" i="16"/>
  <c r="Z385" i="16"/>
  <c r="Z389" i="16"/>
  <c r="Z393" i="16"/>
  <c r="Z397" i="16"/>
  <c r="Z401" i="16"/>
  <c r="Z405" i="16"/>
  <c r="Z409" i="16"/>
  <c r="Z413" i="16"/>
  <c r="Z417" i="16"/>
  <c r="Z421" i="16"/>
  <c r="Z425" i="16"/>
  <c r="Z429" i="16"/>
  <c r="Z433" i="16"/>
  <c r="Z437" i="16"/>
  <c r="Z441" i="16"/>
  <c r="Z445" i="16"/>
  <c r="Z449" i="16"/>
  <c r="Z453" i="16"/>
  <c r="Z457" i="16"/>
  <c r="Z461" i="16"/>
  <c r="Z465" i="16"/>
  <c r="Z469" i="16"/>
  <c r="Z473" i="16"/>
  <c r="Z477" i="16"/>
  <c r="Z485" i="16"/>
  <c r="Z489" i="16"/>
  <c r="Z493" i="16"/>
  <c r="Z497" i="16"/>
  <c r="Z501" i="16"/>
  <c r="Z505" i="16"/>
  <c r="Z509" i="16"/>
  <c r="Z513" i="16"/>
  <c r="Z517" i="16"/>
  <c r="Z521" i="16"/>
  <c r="Z525" i="16"/>
  <c r="Z529" i="16"/>
  <c r="Z533" i="16"/>
  <c r="Z537" i="16"/>
  <c r="Z541" i="16"/>
  <c r="Z545" i="16"/>
  <c r="Z549" i="16"/>
  <c r="Z553" i="16"/>
  <c r="Z557" i="16"/>
  <c r="Z561" i="16"/>
  <c r="Z565" i="16"/>
  <c r="Z569" i="16"/>
  <c r="Z573" i="16"/>
  <c r="Z577" i="16"/>
  <c r="Z581" i="16"/>
  <c r="Z585" i="16"/>
  <c r="Z589" i="16"/>
  <c r="Z593" i="16"/>
  <c r="Z597" i="16"/>
  <c r="Z601" i="16"/>
  <c r="Z605" i="16"/>
  <c r="Z609" i="16"/>
  <c r="Z613" i="16"/>
  <c r="Z617" i="16"/>
  <c r="Z621" i="16"/>
  <c r="Z625" i="16"/>
  <c r="Z629" i="16"/>
  <c r="Z633" i="16"/>
  <c r="Z637" i="16"/>
  <c r="Z641" i="16"/>
  <c r="Z645" i="16"/>
  <c r="Z649" i="16"/>
  <c r="Z653" i="16"/>
  <c r="Z657" i="16"/>
  <c r="Z661" i="16"/>
  <c r="Z665" i="16"/>
  <c r="Z669" i="16"/>
  <c r="Z673" i="16"/>
  <c r="Z677" i="16"/>
  <c r="Z681" i="16"/>
  <c r="Z685" i="16"/>
  <c r="Z689" i="16"/>
  <c r="Z693" i="16"/>
  <c r="Z697" i="16"/>
  <c r="Z701" i="16"/>
  <c r="Z705" i="16"/>
  <c r="Z709" i="16"/>
  <c r="Z713" i="16"/>
  <c r="Z717" i="16"/>
  <c r="Z721" i="16"/>
  <c r="Z725" i="16"/>
  <c r="Z729" i="16"/>
  <c r="Z733" i="16"/>
  <c r="Z737" i="16"/>
  <c r="Z741" i="16"/>
  <c r="Z745" i="16"/>
  <c r="Z749" i="16"/>
  <c r="Z753" i="16"/>
  <c r="Z757" i="16"/>
  <c r="Z761" i="16"/>
  <c r="Z765" i="16"/>
  <c r="Z769" i="16"/>
  <c r="Z773" i="16"/>
  <c r="Z777" i="16"/>
  <c r="Z781" i="16"/>
  <c r="Z785" i="16"/>
  <c r="Z789" i="16"/>
  <c r="Z793" i="16"/>
  <c r="Z797" i="16"/>
  <c r="Z801" i="16"/>
  <c r="Z805" i="16"/>
  <c r="Z809" i="16"/>
  <c r="Z813" i="16"/>
  <c r="Z817" i="16"/>
  <c r="Z821" i="16"/>
  <c r="Z825" i="16"/>
  <c r="Z829" i="16"/>
  <c r="Z833" i="16"/>
  <c r="Z837" i="16"/>
  <c r="Z841" i="16"/>
  <c r="Z845" i="16"/>
  <c r="Z849" i="16"/>
  <c r="Z853" i="16"/>
  <c r="Z857" i="16"/>
  <c r="Z861" i="16"/>
  <c r="Z865" i="16"/>
  <c r="Z869" i="16"/>
  <c r="Z873" i="16"/>
  <c r="Z877" i="16"/>
  <c r="Z881" i="16"/>
  <c r="Z885" i="16"/>
  <c r="Z893" i="16"/>
  <c r="Z897" i="16"/>
  <c r="Z901" i="16"/>
  <c r="Z905" i="16"/>
  <c r="Z909" i="16"/>
  <c r="Z913" i="16"/>
  <c r="Z917" i="16"/>
  <c r="Z921" i="16"/>
  <c r="Z925" i="16"/>
  <c r="Z929" i="16"/>
  <c r="Z933" i="16"/>
  <c r="Z937" i="16"/>
  <c r="Z941" i="16"/>
  <c r="Z945" i="16"/>
  <c r="Z949" i="16"/>
  <c r="Z957" i="16"/>
  <c r="Z961" i="16"/>
  <c r="Z965" i="16"/>
  <c r="Z969" i="16"/>
  <c r="Z973" i="16"/>
  <c r="Z977" i="16"/>
  <c r="Z981" i="16"/>
  <c r="Z985" i="16"/>
  <c r="Z989" i="16"/>
  <c r="Z993" i="16"/>
  <c r="Z997" i="16"/>
  <c r="Z1001" i="16"/>
  <c r="Z1005" i="16"/>
  <c r="Z1009" i="16"/>
  <c r="Z1013" i="16"/>
  <c r="Z1021" i="16"/>
  <c r="Z1025" i="16"/>
  <c r="Z1029" i="16"/>
  <c r="Z1033" i="16"/>
  <c r="Z1037" i="16"/>
  <c r="Z1041" i="16"/>
  <c r="Z1045" i="16"/>
  <c r="Z1049" i="16"/>
  <c r="Z1053" i="16"/>
  <c r="Z1057" i="16"/>
  <c r="Z1061" i="16"/>
  <c r="Z1065" i="16"/>
  <c r="Z1069" i="16"/>
  <c r="Z1073" i="16"/>
  <c r="Z1077" i="16"/>
  <c r="Z1081" i="16"/>
  <c r="Z1085" i="16"/>
  <c r="Z1089" i="16"/>
  <c r="Z1093" i="16"/>
  <c r="Z1101" i="16"/>
  <c r="Z1105" i="16"/>
  <c r="Z1109" i="16"/>
  <c r="Z1113" i="16"/>
  <c r="Z1117" i="16"/>
  <c r="Z1121" i="16"/>
  <c r="Z1125" i="16"/>
  <c r="Z1133" i="16"/>
  <c r="Z1137" i="16"/>
  <c r="Z1141" i="16"/>
  <c r="Z1145" i="16"/>
  <c r="Z1149" i="16"/>
  <c r="Z1153" i="16"/>
  <c r="Z1157" i="16"/>
  <c r="Z1165" i="16"/>
  <c r="Z1169" i="16"/>
  <c r="Z1173" i="16"/>
  <c r="Z1177" i="16"/>
  <c r="Z1181" i="16"/>
  <c r="Z1185" i="16"/>
  <c r="Z1189" i="16"/>
  <c r="Z1197" i="16"/>
  <c r="Z1201" i="16"/>
  <c r="Z1205" i="16"/>
  <c r="Z1209" i="16"/>
  <c r="Z1213" i="16"/>
  <c r="Z1217" i="16"/>
  <c r="Z1221" i="16"/>
  <c r="Z1229" i="16"/>
  <c r="Z1233" i="16"/>
  <c r="Z1237" i="16"/>
  <c r="Z1241" i="16"/>
  <c r="Z1245" i="16"/>
  <c r="Z1249" i="16"/>
  <c r="Z1253" i="16"/>
  <c r="Z1261" i="16"/>
  <c r="Z1265" i="16"/>
  <c r="Z1269" i="16"/>
  <c r="Z1273" i="16"/>
  <c r="Z1277" i="16"/>
  <c r="Z1281" i="16"/>
  <c r="Z1285" i="16"/>
  <c r="Z1293" i="16"/>
  <c r="Z1297" i="16"/>
  <c r="Z1301" i="16"/>
  <c r="Z1305" i="16"/>
  <c r="Z1309" i="16"/>
  <c r="Z1313" i="16"/>
  <c r="Z1317" i="16"/>
  <c r="Z1325" i="16"/>
  <c r="Z1329" i="16"/>
  <c r="Z1333" i="16"/>
  <c r="Z1337" i="16"/>
  <c r="Z1341" i="16"/>
  <c r="Z1345" i="16"/>
  <c r="Z1349" i="16"/>
  <c r="Z1357" i="16"/>
  <c r="Z1365" i="16"/>
  <c r="Z1369" i="16"/>
  <c r="Z1373" i="16"/>
  <c r="Z1381" i="16"/>
  <c r="Z1385" i="16"/>
  <c r="Z1389" i="16"/>
  <c r="Z1397" i="16"/>
  <c r="Z1401" i="16"/>
  <c r="Z1405" i="16"/>
  <c r="Z1413" i="16"/>
  <c r="Z1417" i="16"/>
  <c r="Z1421" i="16"/>
  <c r="Z1429" i="16"/>
  <c r="Z1433" i="16"/>
  <c r="Z1437" i="16"/>
  <c r="Z1445" i="16"/>
  <c r="Z1449" i="16"/>
  <c r="Z1453" i="16"/>
  <c r="Z1461" i="16"/>
  <c r="Z1465" i="16"/>
  <c r="Z1469" i="16"/>
  <c r="Z1477" i="16"/>
  <c r="Z1481" i="16"/>
  <c r="Z1485" i="16"/>
  <c r="Z1493" i="16"/>
  <c r="Z1497" i="16"/>
  <c r="Z1501" i="16"/>
  <c r="Z1509" i="16"/>
  <c r="Z1513" i="16"/>
  <c r="Z1517" i="16"/>
  <c r="Z1750" i="16"/>
  <c r="Z1686" i="16"/>
  <c r="Z1622" i="16"/>
  <c r="Z1558" i="16"/>
  <c r="Z1494" i="16"/>
  <c r="Z1473" i="16"/>
  <c r="Z1430" i="16"/>
  <c r="Z1409" i="16"/>
  <c r="Z1366" i="16"/>
  <c r="Z1289" i="16"/>
  <c r="Z1246" i="16"/>
  <c r="Z1161" i="16"/>
  <c r="Z1118" i="16"/>
  <c r="Z910" i="16"/>
  <c r="Z806" i="16"/>
  <c r="Z678" i="16"/>
  <c r="Z550" i="16"/>
  <c r="Z396" i="16"/>
  <c r="Z225" i="16"/>
  <c r="Z49" i="16"/>
  <c r="Z10" i="16"/>
  <c r="Z14" i="16"/>
  <c r="Z18" i="16"/>
  <c r="Z22" i="16"/>
  <c r="Z26" i="16"/>
  <c r="Z30" i="16"/>
  <c r="Z34" i="16"/>
  <c r="Z38" i="16"/>
  <c r="Z42" i="16"/>
  <c r="Z46" i="16"/>
  <c r="Z50" i="16"/>
  <c r="Z54" i="16"/>
  <c r="Z58" i="16"/>
  <c r="Z62" i="16"/>
  <c r="Z66" i="16"/>
  <c r="Z70" i="16"/>
  <c r="Z74" i="16"/>
  <c r="Z78" i="16"/>
  <c r="Z82" i="16"/>
  <c r="Z86" i="16"/>
  <c r="Z90" i="16"/>
  <c r="Z94" i="16"/>
  <c r="Z98" i="16"/>
  <c r="Z102" i="16"/>
  <c r="Z106" i="16"/>
  <c r="Z110" i="16"/>
  <c r="Z114" i="16"/>
  <c r="Z118" i="16"/>
  <c r="Z122" i="16"/>
  <c r="Z126" i="16"/>
  <c r="Z130" i="16"/>
  <c r="Z134" i="16"/>
  <c r="Z138" i="16"/>
  <c r="Z142" i="16"/>
  <c r="Z146" i="16"/>
  <c r="Z150" i="16"/>
  <c r="Z154" i="16"/>
  <c r="Z158" i="16"/>
  <c r="Z162" i="16"/>
  <c r="Z166" i="16"/>
  <c r="Z170" i="16"/>
  <c r="Z174" i="16"/>
  <c r="Z178" i="16"/>
  <c r="Z182" i="16"/>
  <c r="Z186" i="16"/>
  <c r="Z190" i="16"/>
  <c r="Z194" i="16"/>
  <c r="Z198" i="16"/>
  <c r="Z202" i="16"/>
  <c r="Z206" i="16"/>
  <c r="Z210" i="16"/>
  <c r="Z214" i="16"/>
  <c r="Z218" i="16"/>
  <c r="Z222" i="16"/>
  <c r="Z226" i="16"/>
  <c r="Z230" i="16"/>
  <c r="Z234" i="16"/>
  <c r="Z238" i="16"/>
  <c r="Z242" i="16"/>
  <c r="Z246" i="16"/>
  <c r="Z250" i="16"/>
  <c r="Z258" i="16"/>
  <c r="Z262" i="16"/>
  <c r="Z266" i="16"/>
  <c r="Z270" i="16"/>
  <c r="Z274" i="16"/>
  <c r="Z278" i="16"/>
  <c r="Z282" i="16"/>
  <c r="Z286" i="16"/>
  <c r="Z290" i="16"/>
  <c r="Z294" i="16"/>
  <c r="Z298" i="16"/>
  <c r="Z302" i="16"/>
  <c r="Z306" i="16"/>
  <c r="Z310" i="16"/>
  <c r="Z314" i="16"/>
  <c r="Z318" i="16"/>
  <c r="Z322" i="16"/>
  <c r="Z326" i="16"/>
  <c r="Z330" i="16"/>
  <c r="Z334" i="16"/>
  <c r="Z338" i="16"/>
  <c r="Z342" i="16"/>
  <c r="Z346" i="16"/>
  <c r="Z350" i="16"/>
  <c r="Z354" i="16"/>
  <c r="Z358" i="16"/>
  <c r="Z362" i="16"/>
  <c r="Z366" i="16"/>
  <c r="Z370" i="16"/>
  <c r="Z374" i="16"/>
  <c r="Z378" i="16"/>
  <c r="Z382" i="16"/>
  <c r="Z386" i="16"/>
  <c r="Z390" i="16"/>
  <c r="Z394" i="16"/>
  <c r="Z398" i="16"/>
  <c r="Z402" i="16"/>
  <c r="Z406" i="16"/>
  <c r="Z410" i="16"/>
  <c r="Z414" i="16"/>
  <c r="Z418" i="16"/>
  <c r="Z422" i="16"/>
  <c r="Z426" i="16"/>
  <c r="Z430" i="16"/>
  <c r="Z434" i="16"/>
  <c r="Z438" i="16"/>
  <c r="Z442" i="16"/>
  <c r="Z446" i="16"/>
  <c r="Z450" i="16"/>
  <c r="Z454" i="16"/>
  <c r="Z458" i="16"/>
  <c r="Z462" i="16"/>
  <c r="Z466" i="16"/>
  <c r="Z470" i="16"/>
  <c r="Z474" i="16"/>
  <c r="Z478" i="16"/>
  <c r="Z482" i="16"/>
  <c r="Z486" i="16"/>
  <c r="Z490" i="16"/>
  <c r="Z494" i="16"/>
  <c r="Z498" i="16"/>
  <c r="Z502" i="16"/>
  <c r="Z506" i="16"/>
  <c r="Z510" i="16"/>
  <c r="Z514" i="16"/>
  <c r="Z522" i="16"/>
  <c r="Z526" i="16"/>
  <c r="Z530" i="16"/>
  <c r="Z534" i="16"/>
  <c r="Z538" i="16"/>
  <c r="Z542" i="16"/>
  <c r="Z546" i="16"/>
  <c r="Z554" i="16"/>
  <c r="Z558" i="16"/>
  <c r="Z562" i="16"/>
  <c r="Z566" i="16"/>
  <c r="Z570" i="16"/>
  <c r="Z574" i="16"/>
  <c r="Z578" i="16"/>
  <c r="Z586" i="16"/>
  <c r="Z590" i="16"/>
  <c r="Z594" i="16"/>
  <c r="Z598" i="16"/>
  <c r="Z602" i="16"/>
  <c r="Z606" i="16"/>
  <c r="Z610" i="16"/>
  <c r="Z618" i="16"/>
  <c r="Z622" i="16"/>
  <c r="Z626" i="16"/>
  <c r="Z630" i="16"/>
  <c r="Z634" i="16"/>
  <c r="Z638" i="16"/>
  <c r="Z642" i="16"/>
  <c r="Z650" i="16"/>
  <c r="Z654" i="16"/>
  <c r="Z658" i="16"/>
  <c r="Z662" i="16"/>
  <c r="Z666" i="16"/>
  <c r="Z670" i="16"/>
  <c r="Z674" i="16"/>
  <c r="Z682" i="16"/>
  <c r="Z686" i="16"/>
  <c r="Z690" i="16"/>
  <c r="Z694" i="16"/>
  <c r="Z698" i="16"/>
  <c r="Z702" i="16"/>
  <c r="Z706" i="16"/>
  <c r="Z714" i="16"/>
  <c r="Z718" i="16"/>
  <c r="Z722" i="16"/>
  <c r="Z726" i="16"/>
  <c r="Z730" i="16"/>
  <c r="Z734" i="16"/>
  <c r="Z738" i="16"/>
  <c r="Z746" i="16"/>
  <c r="Z750" i="16"/>
  <c r="Z754" i="16"/>
  <c r="Z758" i="16"/>
  <c r="Z762" i="16"/>
  <c r="Z766" i="16"/>
  <c r="Z770" i="16"/>
  <c r="Z778" i="16"/>
  <c r="Z782" i="16"/>
  <c r="Z786" i="16"/>
  <c r="Z790" i="16"/>
  <c r="Z794" i="16"/>
  <c r="Z798" i="16"/>
  <c r="Z802" i="16"/>
  <c r="Z810" i="16"/>
  <c r="Z814" i="16"/>
  <c r="Z818" i="16"/>
  <c r="Z822" i="16"/>
  <c r="Z826" i="16"/>
  <c r="Z830" i="16"/>
  <c r="Z834" i="16"/>
  <c r="Z842" i="16"/>
  <c r="Z846" i="16"/>
  <c r="Z850" i="16"/>
  <c r="Z854" i="16"/>
  <c r="Z858" i="16"/>
  <c r="Z862" i="16"/>
  <c r="Z866" i="16"/>
  <c r="Z870" i="16"/>
  <c r="Z874" i="16"/>
  <c r="Z878" i="16"/>
  <c r="Z882" i="16"/>
  <c r="Z886" i="16"/>
  <c r="Z890" i="16"/>
  <c r="Z894" i="16"/>
  <c r="Z898" i="16"/>
  <c r="Z902" i="16"/>
  <c r="Z906" i="16"/>
  <c r="Z914" i="16"/>
  <c r="Z922" i="16"/>
  <c r="Z926" i="16"/>
  <c r="Z930" i="16"/>
  <c r="Z934" i="16"/>
  <c r="Z938" i="16"/>
  <c r="Z942" i="16"/>
  <c r="Z946" i="16"/>
  <c r="Z950" i="16"/>
  <c r="Z954" i="16"/>
  <c r="Z958" i="16"/>
  <c r="Z962" i="16"/>
  <c r="Z966" i="16"/>
  <c r="Z970" i="16"/>
  <c r="Z978" i="16"/>
  <c r="Z982" i="16"/>
  <c r="Z986" i="16"/>
  <c r="Z990" i="16"/>
  <c r="Z994" i="16"/>
  <c r="Z998" i="16"/>
  <c r="Z1002" i="16"/>
  <c r="Z1006" i="16"/>
  <c r="Z1010" i="16"/>
  <c r="Z1014" i="16"/>
  <c r="Z1018" i="16"/>
  <c r="Z1022" i="16"/>
  <c r="Z1026" i="16"/>
  <c r="Z1030" i="16"/>
  <c r="Z1034" i="16"/>
  <c r="Z1042" i="16"/>
  <c r="Z1046" i="16"/>
  <c r="Z1050" i="16"/>
  <c r="Z1054" i="16"/>
  <c r="Z1058" i="16"/>
  <c r="Z1062" i="16"/>
  <c r="Z1066" i="16"/>
  <c r="Z1070" i="16"/>
  <c r="Z1074" i="16"/>
  <c r="Z1078" i="16"/>
  <c r="Z1082" i="16"/>
  <c r="Z1090" i="16"/>
  <c r="Z1094" i="16"/>
  <c r="Z1098" i="16"/>
  <c r="Z1102" i="16"/>
  <c r="Z1106" i="16"/>
  <c r="Z1110" i="16"/>
  <c r="Z1114" i="16"/>
  <c r="Z1122" i="16"/>
  <c r="Z1126" i="16"/>
  <c r="Z1130" i="16"/>
  <c r="Z1134" i="16"/>
  <c r="Z1138" i="16"/>
  <c r="Z1142" i="16"/>
  <c r="Z1154" i="16"/>
  <c r="Z1158" i="16"/>
  <c r="Z1162" i="16"/>
  <c r="Z1166" i="16"/>
  <c r="Z1170" i="16"/>
  <c r="Z1174" i="16"/>
  <c r="Z1178" i="16"/>
  <c r="Z1186" i="16"/>
  <c r="Z1190" i="16"/>
  <c r="Z1194" i="16"/>
  <c r="Z1198" i="16"/>
  <c r="Z1202" i="16"/>
  <c r="Z1206" i="16"/>
  <c r="Z1210" i="16"/>
  <c r="Z1218" i="16"/>
  <c r="Z1222" i="16"/>
  <c r="Z1226" i="16"/>
  <c r="Z1230" i="16"/>
  <c r="Z1234" i="16"/>
  <c r="Z1238" i="16"/>
  <c r="Z1242" i="16"/>
  <c r="Z1250" i="16"/>
  <c r="Z1254" i="16"/>
  <c r="Z1258" i="16"/>
  <c r="Z1262" i="16"/>
  <c r="Z1266" i="16"/>
  <c r="Z1270" i="16"/>
  <c r="Z1274" i="16"/>
  <c r="Z1282" i="16"/>
  <c r="Z1286" i="16"/>
  <c r="Z1290" i="16"/>
  <c r="Z1294" i="16"/>
  <c r="Z1298" i="16"/>
  <c r="Z1302" i="16"/>
  <c r="Z1306" i="16"/>
  <c r="Z1314" i="16"/>
  <c r="Z1318" i="16"/>
  <c r="Z1322" i="16"/>
  <c r="Z1326" i="16"/>
  <c r="Z1330" i="16"/>
  <c r="Z1334" i="16"/>
  <c r="Z1338" i="16"/>
  <c r="Z1346" i="16"/>
  <c r="Z1350" i="16"/>
  <c r="Z1354" i="16"/>
  <c r="Z1358" i="16"/>
  <c r="Z1362" i="16"/>
  <c r="Z1370" i="16"/>
  <c r="Z1374" i="16"/>
  <c r="Z1378" i="16"/>
  <c r="Z1386" i="16"/>
  <c r="Z1390" i="16"/>
  <c r="Z1394" i="16"/>
  <c r="Z1402" i="16"/>
  <c r="Z1406" i="16"/>
  <c r="Z1410" i="16"/>
  <c r="Z1418" i="16"/>
  <c r="Z1422" i="16"/>
  <c r="Z1426" i="16"/>
  <c r="Z1434" i="16"/>
  <c r="Z1438" i="16"/>
  <c r="Z1442" i="16"/>
  <c r="Z1450" i="16"/>
  <c r="Z1454" i="16"/>
  <c r="Z1458" i="16"/>
  <c r="Z1466" i="16"/>
  <c r="Z1470" i="16"/>
  <c r="Z1474" i="16"/>
  <c r="Z1482" i="16"/>
  <c r="Z1486" i="16"/>
  <c r="Z1490" i="16"/>
  <c r="Z1498" i="16"/>
  <c r="Z1502" i="16"/>
  <c r="Z1506" i="16"/>
  <c r="Z1514" i="16"/>
  <c r="Z1518" i="16"/>
  <c r="Z1522" i="16"/>
  <c r="Z1530" i="16"/>
  <c r="Z1534" i="16"/>
  <c r="Z1538" i="16"/>
  <c r="Z1546" i="16"/>
  <c r="Z1550" i="16"/>
  <c r="Z1554" i="16"/>
  <c r="Z1562" i="16"/>
  <c r="Z1566" i="16"/>
  <c r="Z1570" i="16"/>
  <c r="Z1578" i="16"/>
  <c r="Z1582" i="16"/>
  <c r="Z1586" i="16"/>
  <c r="Z1594" i="16"/>
  <c r="Z1598" i="16"/>
  <c r="Z1602" i="16"/>
  <c r="Z1610" i="16"/>
  <c r="Z1614" i="16"/>
  <c r="Z1618" i="16"/>
  <c r="Z1626" i="16"/>
  <c r="Z1630" i="16"/>
  <c r="Z1634" i="16"/>
  <c r="Z1642" i="16"/>
  <c r="Z1646" i="16"/>
  <c r="Z1650" i="16"/>
  <c r="Z1658" i="16"/>
  <c r="Z1662" i="16"/>
  <c r="Z1666" i="16"/>
  <c r="Z1674" i="16"/>
  <c r="Z1678" i="16"/>
  <c r="Z1682" i="16"/>
  <c r="Z1690" i="16"/>
  <c r="Z1694" i="16"/>
  <c r="Z1698" i="16"/>
  <c r="Z1706" i="16"/>
  <c r="Z1710" i="16"/>
  <c r="Z1714" i="16"/>
  <c r="Z1722" i="16"/>
  <c r="Z1726" i="16"/>
  <c r="Z1730" i="16"/>
  <c r="Z1738" i="16"/>
  <c r="Z1742" i="16"/>
  <c r="Z1746" i="16"/>
  <c r="Z1754" i="16"/>
  <c r="Z1758" i="16"/>
  <c r="Z1762" i="16"/>
  <c r="Z1770" i="16"/>
  <c r="Z1774" i="16"/>
  <c r="Z1778" i="16"/>
  <c r="Z1786" i="16"/>
  <c r="Z1790" i="16"/>
  <c r="Z1794" i="16"/>
  <c r="Z1798" i="16"/>
  <c r="Z1802" i="16"/>
  <c r="Z1806" i="16"/>
  <c r="Z1810" i="16"/>
  <c r="Z1814" i="16"/>
  <c r="Z1818" i="16"/>
  <c r="Z1822" i="16"/>
  <c r="Z1826" i="16"/>
  <c r="Z1830" i="16"/>
  <c r="Z1834" i="16"/>
  <c r="Z1838" i="16"/>
  <c r="Z1842" i="16"/>
  <c r="Z1846" i="16"/>
  <c r="Z1850" i="16"/>
  <c r="Z1854" i="16"/>
  <c r="Z1858" i="16"/>
  <c r="Z1862" i="16"/>
  <c r="Z1866" i="16"/>
  <c r="Z1870" i="16"/>
  <c r="Z1874" i="16"/>
  <c r="Z1878" i="16"/>
  <c r="Z1882" i="16"/>
  <c r="Z1886" i="16"/>
  <c r="Z1890" i="16"/>
  <c r="Z1894" i="16"/>
  <c r="Z1898" i="16"/>
  <c r="Z1902" i="16"/>
  <c r="Z1906" i="16"/>
  <c r="Z1910" i="16"/>
  <c r="Z1914" i="16"/>
  <c r="Z1918" i="16"/>
  <c r="Z1922" i="16"/>
  <c r="Z1926" i="16"/>
  <c r="Z1930" i="16"/>
  <c r="Z1934" i="16"/>
  <c r="Z1938" i="16"/>
  <c r="Z1942" i="16"/>
  <c r="Z1946" i="16"/>
  <c r="Z1950" i="16"/>
  <c r="Z1954" i="16"/>
  <c r="Z1958" i="16"/>
  <c r="Z1962" i="16"/>
  <c r="Z1966" i="16"/>
  <c r="Z1970" i="16"/>
  <c r="Z1974" i="16"/>
  <c r="Z1978" i="16"/>
  <c r="Z1982" i="16"/>
  <c r="Z1986" i="16"/>
  <c r="Z1990" i="16"/>
  <c r="Z1994" i="16"/>
  <c r="Z1998" i="16"/>
  <c r="Z2002" i="16"/>
  <c r="Z2006" i="16"/>
  <c r="Z1766" i="16"/>
  <c r="Z1702" i="16"/>
  <c r="Z1638" i="16"/>
  <c r="Z1574" i="16"/>
  <c r="Z1510" i="16"/>
  <c r="Z1489" i="16"/>
  <c r="Z1446" i="16"/>
  <c r="Z1425" i="16"/>
  <c r="Z1382" i="16"/>
  <c r="Z1361" i="16"/>
  <c r="Z1321" i="16"/>
  <c r="Z1278" i="16"/>
  <c r="Z1193" i="16"/>
  <c r="Z1150" i="16"/>
  <c r="Z974" i="16"/>
  <c r="Z889" i="16"/>
  <c r="Z774" i="16"/>
  <c r="Z646" i="16"/>
  <c r="Z518" i="16"/>
  <c r="Z353" i="16"/>
  <c r="Z15" i="16"/>
  <c r="Z19" i="16"/>
  <c r="Z23" i="16"/>
  <c r="Z27" i="16"/>
  <c r="Z31" i="16"/>
  <c r="Z35" i="16"/>
  <c r="Z39" i="16"/>
  <c r="Z43" i="16"/>
  <c r="Z47" i="16"/>
  <c r="Z51" i="16"/>
  <c r="Z1782" i="16"/>
  <c r="Z1718" i="16"/>
  <c r="Z1654" i="16"/>
  <c r="Z1590" i="16"/>
  <c r="Z1526" i="16"/>
  <c r="Z1505" i="16"/>
  <c r="Z1462" i="16"/>
  <c r="Z1441" i="16"/>
  <c r="Z1398" i="16"/>
  <c r="Z1377" i="16"/>
  <c r="Z1353" i="16"/>
  <c r="Z1310" i="16"/>
  <c r="Z1225" i="16"/>
  <c r="Z1182" i="16"/>
  <c r="Z1097" i="16"/>
  <c r="Z1038" i="16"/>
  <c r="Z953" i="16"/>
  <c r="Z742" i="16"/>
  <c r="Z614" i="16"/>
  <c r="Z481" i="16"/>
  <c r="Z140" i="16"/>
  <c r="Z55" i="16"/>
  <c r="Z59" i="16"/>
  <c r="Z63" i="16"/>
  <c r="Z71" i="16"/>
  <c r="Z75" i="16"/>
  <c r="Z79" i="16"/>
  <c r="Z91" i="16"/>
  <c r="Z95" i="16"/>
  <c r="Z99" i="16"/>
  <c r="Z103" i="16"/>
  <c r="Z107" i="16"/>
  <c r="Z111" i="16"/>
  <c r="Z115" i="16"/>
  <c r="Z123" i="16"/>
  <c r="Z127" i="16"/>
  <c r="Z131" i="16"/>
  <c r="Z135" i="16"/>
  <c r="Z139" i="16"/>
  <c r="Z143" i="16"/>
  <c r="Z155" i="16"/>
  <c r="Z159" i="16"/>
  <c r="Z163" i="16"/>
  <c r="Z167" i="16"/>
  <c r="Z171" i="16"/>
  <c r="Z175" i="16"/>
  <c r="Z179" i="16"/>
  <c r="Z187" i="16"/>
  <c r="Z191" i="16"/>
  <c r="Z195" i="16"/>
  <c r="Z199" i="16"/>
  <c r="Z203" i="16"/>
  <c r="Z207" i="16"/>
  <c r="Z219" i="16"/>
  <c r="Z223" i="16"/>
  <c r="Z227" i="16"/>
  <c r="Z231" i="16"/>
  <c r="Z235" i="16"/>
  <c r="Z239" i="16"/>
  <c r="Z243" i="16"/>
  <c r="Z251" i="16"/>
  <c r="Z255" i="16"/>
  <c r="Z259" i="16"/>
  <c r="Z263" i="16"/>
  <c r="Z267" i="16"/>
  <c r="Z271" i="16"/>
  <c r="Z283" i="16"/>
  <c r="Z287" i="16"/>
  <c r="Z291" i="16"/>
  <c r="Z295" i="16"/>
  <c r="Z299" i="16"/>
  <c r="Z303" i="16"/>
  <c r="Z307" i="16"/>
  <c r="Z315" i="16"/>
  <c r="Z319" i="16"/>
  <c r="Z323" i="16"/>
  <c r="Z327" i="16"/>
  <c r="Z331" i="16"/>
  <c r="Z335" i="16"/>
  <c r="Z347" i="16"/>
  <c r="Z351" i="16"/>
  <c r="Z355" i="16"/>
  <c r="Z359" i="16"/>
  <c r="Z363" i="16"/>
  <c r="Z367" i="16"/>
  <c r="Z371" i="16"/>
  <c r="Z379" i="16"/>
  <c r="Z383" i="16"/>
  <c r="Z387" i="16"/>
  <c r="Z391" i="16"/>
  <c r="Z395" i="16"/>
  <c r="Z399" i="16"/>
  <c r="Z403" i="16"/>
  <c r="Z415" i="16"/>
  <c r="Z419" i="16"/>
  <c r="Z423" i="16"/>
  <c r="Z427" i="16"/>
  <c r="Z431" i="16"/>
  <c r="Z435" i="16"/>
  <c r="Z443" i="16"/>
  <c r="Z447" i="16"/>
  <c r="Z451" i="16"/>
  <c r="Z455" i="16"/>
  <c r="Z459" i="16"/>
  <c r="Z467" i="16"/>
  <c r="Z475" i="16"/>
  <c r="Z479" i="16"/>
  <c r="Z483" i="16"/>
  <c r="Z487" i="16"/>
  <c r="Z491" i="16"/>
  <c r="Z495" i="16"/>
  <c r="Z499" i="16"/>
  <c r="Z503" i="16"/>
  <c r="Z507" i="16"/>
  <c r="Z511" i="16"/>
  <c r="Z515" i="16"/>
  <c r="Z519" i="16"/>
  <c r="Z523" i="16"/>
  <c r="Z527" i="16"/>
  <c r="Z531" i="16"/>
  <c r="Z535" i="16"/>
  <c r="Z539" i="16"/>
  <c r="Z543" i="16"/>
  <c r="Z547" i="16"/>
  <c r="Z551" i="16"/>
  <c r="Z555" i="16"/>
  <c r="Z559" i="16"/>
  <c r="Z563" i="16"/>
  <c r="Z567" i="16"/>
  <c r="Z571" i="16"/>
  <c r="Z575" i="16"/>
  <c r="Z579" i="16"/>
  <c r="Z583" i="16"/>
  <c r="Z587" i="16"/>
  <c r="Z591" i="16"/>
  <c r="Z595" i="16"/>
  <c r="Z599" i="16"/>
  <c r="Z603" i="16"/>
  <c r="Z607" i="16"/>
  <c r="Z611" i="16"/>
  <c r="Z615" i="16"/>
  <c r="Z619" i="16"/>
  <c r="Z623" i="16"/>
  <c r="Z627" i="16"/>
  <c r="Z631" i="16"/>
  <c r="Z635" i="16"/>
  <c r="Z639" i="16"/>
  <c r="Z643" i="16"/>
  <c r="Z647" i="16"/>
  <c r="Z651" i="16"/>
  <c r="Z655" i="16"/>
  <c r="Z659" i="16"/>
  <c r="Z663" i="16"/>
  <c r="Z667" i="16"/>
  <c r="Z671" i="16"/>
  <c r="Z675" i="16"/>
  <c r="Z679" i="16"/>
  <c r="Z683" i="16"/>
  <c r="Z687" i="16"/>
  <c r="Z695" i="16"/>
  <c r="Z699" i="16"/>
  <c r="Z703" i="16"/>
  <c r="Z707" i="16"/>
  <c r="Z711" i="16"/>
  <c r="Z715" i="16"/>
  <c r="Z719" i="16"/>
  <c r="Z723" i="16"/>
  <c r="Z727" i="16"/>
  <c r="Z731" i="16"/>
  <c r="Z735" i="16"/>
  <c r="Z739" i="16"/>
  <c r="Z743" i="16"/>
  <c r="Z751" i="16"/>
  <c r="Z755" i="16"/>
  <c r="Z759" i="16"/>
  <c r="Z763" i="16"/>
  <c r="Z767" i="16"/>
  <c r="Z771" i="16"/>
  <c r="Z775" i="16"/>
  <c r="Z779" i="16"/>
  <c r="Z783" i="16"/>
  <c r="Z787" i="16"/>
  <c r="Z791" i="16"/>
  <c r="Z795" i="16"/>
  <c r="Z799" i="16"/>
  <c r="Z803" i="16"/>
  <c r="Z807" i="16"/>
  <c r="Z811" i="16"/>
  <c r="Z815" i="16"/>
  <c r="Z819" i="16"/>
  <c r="Z823" i="16"/>
  <c r="Z827" i="16"/>
  <c r="Z831" i="16"/>
  <c r="Z835" i="16"/>
  <c r="Z839" i="16"/>
  <c r="Z843" i="16"/>
  <c r="Z847" i="16"/>
  <c r="Z851" i="16"/>
  <c r="Z855" i="16"/>
  <c r="Z859" i="16"/>
  <c r="Z863" i="16"/>
  <c r="Z867" i="16"/>
  <c r="Z871" i="16"/>
  <c r="Z875" i="16"/>
  <c r="Z879" i="16"/>
  <c r="Z883" i="16"/>
  <c r="Z887" i="16"/>
  <c r="Z891" i="16"/>
  <c r="Z895" i="16"/>
  <c r="Z899" i="16"/>
  <c r="Z903" i="16"/>
  <c r="Z907" i="16"/>
  <c r="Z911" i="16"/>
  <c r="Z915" i="16"/>
  <c r="Z919" i="16"/>
  <c r="Z923" i="16"/>
  <c r="Z927" i="16"/>
  <c r="Z931" i="16"/>
  <c r="Z935" i="16"/>
  <c r="Z939" i="16"/>
  <c r="Z943" i="16"/>
  <c r="Z947" i="16"/>
  <c r="Z951" i="16"/>
  <c r="Z955" i="16"/>
  <c r="Z959" i="16"/>
  <c r="Z963" i="16"/>
  <c r="Z967" i="16"/>
  <c r="Z971" i="16"/>
  <c r="Z979" i="16"/>
  <c r="Z983" i="16"/>
  <c r="Z987" i="16"/>
  <c r="Z991" i="16"/>
  <c r="Z995" i="16"/>
  <c r="Z999" i="16"/>
  <c r="Z1003" i="16"/>
  <c r="Z1007" i="16"/>
  <c r="Z1011" i="16"/>
  <c r="Z1015" i="16"/>
  <c r="Z1019" i="16"/>
  <c r="Z1023" i="16"/>
  <c r="Z1027" i="16"/>
  <c r="Z1031" i="16"/>
  <c r="Z1035" i="16"/>
  <c r="Z1039" i="16"/>
  <c r="Z1043" i="16"/>
  <c r="Z1047" i="16"/>
  <c r="Z1051" i="16"/>
  <c r="Z1055" i="16"/>
  <c r="Z1059" i="16"/>
  <c r="Z1063" i="16"/>
  <c r="Z1067" i="16"/>
  <c r="Z1071" i="16"/>
  <c r="Z1075" i="16"/>
  <c r="Z1079" i="16"/>
  <c r="Z1083" i="16"/>
  <c r="Z1087" i="16"/>
  <c r="Z1091" i="16"/>
  <c r="Z1095" i="16"/>
  <c r="Z1099" i="16"/>
  <c r="Z1103" i="16"/>
  <c r="Z1107" i="16"/>
  <c r="Z1111" i="16"/>
  <c r="Z1115" i="16"/>
  <c r="Z1119" i="16"/>
  <c r="Z1123" i="16"/>
  <c r="Z1127" i="16"/>
  <c r="Z1131" i="16"/>
  <c r="Z1135" i="16"/>
  <c r="Z1139" i="16"/>
  <c r="Z1143" i="16"/>
  <c r="Z1147" i="16"/>
  <c r="Z1151" i="16"/>
  <c r="Z1155" i="16"/>
  <c r="Z1159" i="16"/>
  <c r="Z1163" i="16"/>
  <c r="Z1167" i="16"/>
  <c r="Z1171" i="16"/>
  <c r="Z1175" i="16"/>
  <c r="Z1179" i="16"/>
  <c r="Z1183" i="16"/>
  <c r="Z1187" i="16"/>
  <c r="Z1191" i="16"/>
  <c r="Z1195" i="16"/>
  <c r="Z1199" i="16"/>
  <c r="Z1207" i="16"/>
  <c r="Z1211" i="16"/>
  <c r="Z1215" i="16"/>
  <c r="Z1219" i="16"/>
  <c r="Z1223" i="16"/>
  <c r="Z1227" i="16"/>
  <c r="Z1231" i="16"/>
  <c r="Z1235" i="16"/>
  <c r="Z1239" i="16"/>
  <c r="Z1243" i="16"/>
  <c r="Z1247" i="16"/>
  <c r="Z1251" i="16"/>
  <c r="Z1255" i="16"/>
  <c r="Z1259" i="16"/>
  <c r="Z1263" i="16"/>
  <c r="Z1267" i="16"/>
  <c r="Z1271" i="16"/>
  <c r="Z1275" i="16"/>
  <c r="Z1279" i="16"/>
  <c r="Z1283" i="16"/>
  <c r="Z1287" i="16"/>
  <c r="Z1291" i="16"/>
  <c r="Z1295" i="16"/>
  <c r="Z1299" i="16"/>
  <c r="Z1303" i="16"/>
  <c r="Z1307" i="16"/>
  <c r="Z1311" i="16"/>
  <c r="Z1315" i="16"/>
  <c r="Z1319" i="16"/>
  <c r="Z1323" i="16"/>
  <c r="Z1327" i="16"/>
  <c r="Z1331" i="16"/>
  <c r="Z1335" i="16"/>
  <c r="Z1339" i="16"/>
  <c r="Z1343" i="16"/>
  <c r="Z1347" i="16"/>
  <c r="Z1351" i="16"/>
  <c r="Z1355" i="16"/>
  <c r="Z1359" i="16"/>
  <c r="Z1363" i="16"/>
  <c r="Z1367" i="16"/>
  <c r="Z1371" i="16"/>
  <c r="Z1375" i="16"/>
  <c r="Z1379" i="16"/>
  <c r="Z1383" i="16"/>
  <c r="Z1387" i="16"/>
  <c r="Z1391" i="16"/>
  <c r="Z1395" i="16"/>
  <c r="Z1399" i="16"/>
  <c r="Z1403" i="16"/>
  <c r="Z1407" i="16"/>
  <c r="Z1411" i="16"/>
  <c r="Z1415" i="16"/>
  <c r="Z1419" i="16"/>
  <c r="Z1423" i="16"/>
  <c r="Z1427" i="16"/>
  <c r="Z1431" i="16"/>
  <c r="Z1435" i="16"/>
  <c r="Z1439" i="16"/>
  <c r="Z1443" i="16"/>
  <c r="Z1447" i="16"/>
  <c r="Z1451" i="16"/>
  <c r="Z1455" i="16"/>
  <c r="Z1459" i="16"/>
  <c r="Z1463" i="16"/>
  <c r="Z1471" i="16"/>
  <c r="Z1475" i="16"/>
  <c r="Z1479" i="16"/>
  <c r="Z1483" i="16"/>
  <c r="Z1487" i="16"/>
  <c r="Z1491" i="16"/>
  <c r="Z1495" i="16"/>
  <c r="Z1499" i="16"/>
  <c r="Z1503" i="16"/>
  <c r="Z1507" i="16"/>
  <c r="Z1511" i="16"/>
  <c r="Z1515" i="16"/>
  <c r="Z1519" i="16"/>
  <c r="Z1523" i="16"/>
  <c r="Z1527" i="16"/>
  <c r="Z1531" i="16"/>
  <c r="Z1535" i="16"/>
  <c r="Z1539" i="16"/>
  <c r="Z1543" i="16"/>
  <c r="Z1547" i="16"/>
  <c r="Z1551" i="16"/>
  <c r="Z1555" i="16"/>
  <c r="Z1559" i="16"/>
  <c r="Z1563" i="16"/>
  <c r="Z1567" i="16"/>
  <c r="Z1571" i="16"/>
  <c r="Z1575" i="16"/>
  <c r="Z1579" i="16"/>
  <c r="Z1583" i="16"/>
  <c r="Z1587" i="16"/>
  <c r="Z1591" i="16"/>
  <c r="Z1595" i="16"/>
  <c r="Z1599" i="16"/>
  <c r="Z1603" i="16"/>
  <c r="Z1607" i="16"/>
  <c r="Z1611" i="16"/>
  <c r="Z1615" i="16"/>
  <c r="Z1619" i="16"/>
  <c r="Z1623" i="16"/>
  <c r="Z1627" i="16"/>
  <c r="Z1631" i="16"/>
  <c r="Z1635" i="16"/>
  <c r="Z1639" i="16"/>
  <c r="Z1643" i="16"/>
  <c r="Z1647" i="16"/>
  <c r="Z1651" i="16"/>
  <c r="Z1655" i="16"/>
  <c r="Z1659" i="16"/>
  <c r="Z1663" i="16"/>
  <c r="Z1667" i="16"/>
  <c r="Z1671" i="16"/>
  <c r="Z1675" i="16"/>
  <c r="Z1679" i="16"/>
  <c r="Z1683" i="16"/>
  <c r="Z1687" i="16"/>
  <c r="Z1691" i="16"/>
  <c r="Z1695" i="16"/>
  <c r="Z1699" i="16"/>
  <c r="Z1703" i="16"/>
  <c r="Z1707" i="16"/>
  <c r="Z1711" i="16"/>
  <c r="Z1715" i="16"/>
  <c r="Z1719" i="16"/>
  <c r="Z1723" i="16"/>
  <c r="Z1727" i="16"/>
  <c r="Z1731" i="16"/>
  <c r="Z1735" i="16"/>
  <c r="Z1739" i="16"/>
  <c r="Z1743" i="16"/>
  <c r="Z1747" i="16"/>
  <c r="Z1751" i="16"/>
  <c r="Z1755" i="16"/>
  <c r="Z1759" i="16"/>
  <c r="Z1763" i="16"/>
  <c r="Z1767" i="16"/>
  <c r="Z1771" i="16"/>
  <c r="Z1775" i="16"/>
  <c r="Z1779" i="16"/>
  <c r="Z1783" i="16"/>
  <c r="Z1781" i="16"/>
  <c r="Z1776" i="16"/>
  <c r="Z1765" i="16"/>
  <c r="Z1760" i="16"/>
  <c r="Z1749" i="16"/>
  <c r="Z1744" i="16"/>
  <c r="Z1733" i="16"/>
  <c r="Z1728" i="16"/>
  <c r="Z1717" i="16"/>
  <c r="Z1712" i="16"/>
  <c r="Z1701" i="16"/>
  <c r="Z1696" i="16"/>
  <c r="Z1685" i="16"/>
  <c r="Z1680" i="16"/>
  <c r="Z1669" i="16"/>
  <c r="Z1664" i="16"/>
  <c r="Z1653" i="16"/>
  <c r="Z1648" i="16"/>
  <c r="Z1637" i="16"/>
  <c r="Z1632" i="16"/>
  <c r="Z1621" i="16"/>
  <c r="Z1616" i="16"/>
  <c r="Z1605" i="16"/>
  <c r="Z1600" i="16"/>
  <c r="Z1589" i="16"/>
  <c r="Z1584" i="16"/>
  <c r="Z1573" i="16"/>
  <c r="Z1568" i="16"/>
  <c r="Z1557" i="16"/>
  <c r="Z1552" i="16"/>
  <c r="Z1541" i="16"/>
  <c r="Z1536" i="16"/>
  <c r="Z1525" i="16"/>
  <c r="Z1520" i="16"/>
  <c r="Z1504" i="16"/>
  <c r="Z1488" i="16"/>
  <c r="Z1472" i="16"/>
  <c r="Z1456" i="16"/>
  <c r="Z1440" i="16"/>
  <c r="Z1424" i="16"/>
  <c r="Z1408" i="16"/>
  <c r="Z1392" i="16"/>
  <c r="Z1376" i="16"/>
  <c r="Z1360" i="16"/>
  <c r="Z1352" i="16"/>
  <c r="Z1320" i="16"/>
  <c r="Z1288" i="16"/>
  <c r="Z1256" i="16"/>
  <c r="Z1224" i="16"/>
  <c r="Z1192" i="16"/>
  <c r="Z1160" i="16"/>
  <c r="Z1128" i="16"/>
  <c r="Z1096" i="16"/>
  <c r="Z1012" i="16"/>
  <c r="Z948" i="16"/>
  <c r="Z884" i="16"/>
  <c r="Z471" i="16"/>
  <c r="Z343" i="16"/>
  <c r="Z215" i="16"/>
  <c r="Z87" i="16"/>
  <c r="Z576" i="16"/>
  <c r="Z580" i="16"/>
  <c r="Z584" i="16"/>
  <c r="Z588" i="16"/>
  <c r="Z592" i="16"/>
  <c r="Z596" i="16"/>
  <c r="Z600" i="16"/>
  <c r="Z604" i="16"/>
  <c r="Z608" i="16"/>
  <c r="Z612" i="16"/>
  <c r="Z616" i="16"/>
  <c r="Z620" i="16"/>
  <c r="Z624" i="16"/>
  <c r="Z628" i="16"/>
  <c r="Z632" i="16"/>
  <c r="Z636" i="16"/>
  <c r="Z640" i="16"/>
  <c r="Z644" i="16"/>
  <c r="Z648" i="16"/>
  <c r="Z652" i="16"/>
  <c r="Z656" i="16"/>
  <c r="Z660" i="16"/>
  <c r="Z664" i="16"/>
  <c r="Z668" i="16"/>
  <c r="Z672" i="16"/>
  <c r="Z676" i="16"/>
  <c r="Z680" i="16"/>
  <c r="Z684" i="16"/>
  <c r="Z688" i="16"/>
  <c r="Z692" i="16"/>
  <c r="Z696" i="16"/>
  <c r="Z700" i="16"/>
  <c r="Z704" i="16"/>
  <c r="Z708" i="16"/>
  <c r="Z712" i="16"/>
  <c r="Z716" i="16"/>
  <c r="Z720" i="16"/>
  <c r="Z724" i="16"/>
  <c r="Z728" i="16"/>
  <c r="Z732" i="16"/>
  <c r="Z736" i="16"/>
  <c r="Z740" i="16"/>
  <c r="Z744" i="16"/>
  <c r="Z748" i="16"/>
  <c r="Z752" i="16"/>
  <c r="Z756" i="16"/>
  <c r="Z760" i="16"/>
  <c r="Z764" i="16"/>
  <c r="Z768" i="16"/>
  <c r="Z772" i="16"/>
  <c r="Z776" i="16"/>
  <c r="Z780" i="16"/>
  <c r="Z784" i="16"/>
  <c r="Z788" i="16"/>
  <c r="Z792" i="16"/>
  <c r="Z796" i="16"/>
  <c r="Z800" i="16"/>
  <c r="Z804" i="16"/>
  <c r="Z808" i="16"/>
  <c r="Z812" i="16"/>
  <c r="Z816" i="16"/>
  <c r="Z820" i="16"/>
  <c r="Z824" i="16"/>
  <c r="Z828" i="16"/>
  <c r="Z832" i="16"/>
  <c r="Z836" i="16"/>
  <c r="Z840" i="16"/>
  <c r="Z844" i="16"/>
  <c r="Z848" i="16"/>
  <c r="Z852" i="16"/>
  <c r="Z856" i="16"/>
  <c r="Z860" i="16"/>
  <c r="Z864" i="16"/>
  <c r="Z872" i="16"/>
  <c r="Z876" i="16"/>
  <c r="Z880" i="16"/>
  <c r="Z888" i="16"/>
  <c r="Z892" i="16"/>
  <c r="Z896" i="16"/>
  <c r="Z904" i="16"/>
  <c r="Z908" i="16"/>
  <c r="Z912" i="16"/>
  <c r="Z920" i="16"/>
  <c r="Z924" i="16"/>
  <c r="Z928" i="16"/>
  <c r="Z936" i="16"/>
  <c r="Z940" i="16"/>
  <c r="Z944" i="16"/>
  <c r="Z952" i="16"/>
  <c r="Z956" i="16"/>
  <c r="Z960" i="16"/>
  <c r="Z968" i="16"/>
  <c r="Z972" i="16"/>
  <c r="Z976" i="16"/>
  <c r="Z984" i="16"/>
  <c r="Z988" i="16"/>
  <c r="Z992" i="16"/>
  <c r="Z1000" i="16"/>
  <c r="Z1004" i="16"/>
  <c r="Z1008" i="16"/>
  <c r="Z1016" i="16"/>
  <c r="Z1020" i="16"/>
  <c r="Z1024" i="16"/>
  <c r="Z1032" i="16"/>
  <c r="Z1036" i="16"/>
  <c r="Z1040" i="16"/>
  <c r="Z1048" i="16"/>
  <c r="Z1052" i="16"/>
  <c r="Z1056" i="16"/>
  <c r="Z1064" i="16"/>
  <c r="Z1068" i="16"/>
  <c r="Z1072" i="16"/>
  <c r="Z1084" i="16"/>
  <c r="Z1088" i="16"/>
  <c r="Z1100" i="16"/>
  <c r="Z1104" i="16"/>
  <c r="Z1116" i="16"/>
  <c r="Z1120" i="16"/>
  <c r="Z1132" i="16"/>
  <c r="Z1136" i="16"/>
  <c r="Z1148" i="16"/>
  <c r="Z1152" i="16"/>
  <c r="Z1164" i="16"/>
  <c r="Z1168" i="16"/>
  <c r="Z1180" i="16"/>
  <c r="Z1184" i="16"/>
  <c r="Z1196" i="16"/>
  <c r="Z1200" i="16"/>
  <c r="Z1212" i="16"/>
  <c r="Z1216" i="16"/>
  <c r="Z1228" i="16"/>
  <c r="Z1232" i="16"/>
  <c r="Z1244" i="16"/>
  <c r="Z1248" i="16"/>
  <c r="Z1260" i="16"/>
  <c r="Z1276" i="16"/>
  <c r="Z1280" i="16"/>
  <c r="Z1292" i="16"/>
  <c r="Z1296" i="16"/>
  <c r="Z1308" i="16"/>
  <c r="Z1312" i="16"/>
  <c r="Z1324" i="16"/>
  <c r="Z1328" i="16"/>
  <c r="Z1340" i="16"/>
  <c r="Z1344" i="16"/>
  <c r="Z1356" i="16"/>
  <c r="Z1997" i="16"/>
  <c r="Z1993" i="16"/>
  <c r="Z1989" i="16"/>
  <c r="Z1985" i="16"/>
  <c r="Z1981" i="16"/>
  <c r="Z1977" i="16"/>
  <c r="Z1973" i="16"/>
  <c r="Z1969" i="16"/>
  <c r="Z1965" i="16"/>
  <c r="Z1961" i="16"/>
  <c r="Z1957" i="16"/>
  <c r="Z1953" i="16"/>
  <c r="Z1949" i="16"/>
  <c r="Z1945" i="16"/>
  <c r="Z1941" i="16"/>
  <c r="Z1937" i="16"/>
  <c r="Z1933" i="16"/>
  <c r="Z1929" i="16"/>
  <c r="Z1925" i="16"/>
  <c r="Z1921" i="16"/>
  <c r="Z1917" i="16"/>
  <c r="Z1913" i="16"/>
  <c r="Z1909" i="16"/>
  <c r="Z1905" i="16"/>
  <c r="Z1901" i="16"/>
  <c r="Z1897" i="16"/>
  <c r="Z1893" i="16"/>
  <c r="Z1889" i="16"/>
  <c r="Z1885" i="16"/>
  <c r="Z1881" i="16"/>
  <c r="Z1877" i="16"/>
  <c r="Z1873" i="16"/>
  <c r="Z1869" i="16"/>
  <c r="Z1865" i="16"/>
  <c r="Z1861" i="16"/>
  <c r="Z1857" i="16"/>
  <c r="Z1853" i="16"/>
  <c r="Z1849" i="16"/>
  <c r="Z1845" i="16"/>
  <c r="Z1841" i="16"/>
  <c r="Z1837" i="16"/>
  <c r="Z1833" i="16"/>
  <c r="Z1829" i="16"/>
  <c r="Z1825" i="16"/>
  <c r="Z1821" i="16"/>
  <c r="Z1817" i="16"/>
  <c r="Z1813" i="16"/>
  <c r="Z1809" i="16"/>
  <c r="Z1805" i="16"/>
  <c r="Z1801" i="16"/>
  <c r="Z1797" i="16"/>
  <c r="Z1793" i="16"/>
  <c r="Z1789" i="16"/>
  <c r="Z1785" i="16"/>
  <c r="Z1780" i="16"/>
  <c r="Z1769" i="16"/>
  <c r="Z1764" i="16"/>
  <c r="Z1753" i="16"/>
  <c r="Z1748" i="16"/>
  <c r="Z1737" i="16"/>
  <c r="Z1732" i="16"/>
  <c r="Z1721" i="16"/>
  <c r="Z1716" i="16"/>
  <c r="Z1705" i="16"/>
  <c r="Z1700" i="16"/>
  <c r="Z1689" i="16"/>
  <c r="Z1684" i="16"/>
  <c r="Z1673" i="16"/>
  <c r="Z1668" i="16"/>
  <c r="Z1657" i="16"/>
  <c r="Z1652" i="16"/>
  <c r="Z1641" i="16"/>
  <c r="Z1636" i="16"/>
  <c r="Z1625" i="16"/>
  <c r="Z1620" i="16"/>
  <c r="Z1609" i="16"/>
  <c r="Z1604" i="16"/>
  <c r="Z1593" i="16"/>
  <c r="Z1588" i="16"/>
  <c r="Z1577" i="16"/>
  <c r="Z1572" i="16"/>
  <c r="Z1561" i="16"/>
  <c r="Z1556" i="16"/>
  <c r="Z1545" i="16"/>
  <c r="Z1540" i="16"/>
  <c r="Z1529" i="16"/>
  <c r="Z1524" i="16"/>
  <c r="Z1508" i="16"/>
  <c r="Z1492" i="16"/>
  <c r="Z1476" i="16"/>
  <c r="Z1460" i="16"/>
  <c r="Z1444" i="16"/>
  <c r="Z1428" i="16"/>
  <c r="Z1412" i="16"/>
  <c r="Z1396" i="16"/>
  <c r="Z1380" i="16"/>
  <c r="Z1364" i="16"/>
  <c r="Z1348" i="16"/>
  <c r="Z1316" i="16"/>
  <c r="Z1284" i="16"/>
  <c r="Z1252" i="16"/>
  <c r="Z1220" i="16"/>
  <c r="Z1188" i="16"/>
  <c r="Z1156" i="16"/>
  <c r="Z1124" i="16"/>
  <c r="Z1092" i="16"/>
  <c r="Z1028" i="16"/>
  <c r="Z964" i="16"/>
  <c r="Z900" i="16"/>
  <c r="Z375" i="16"/>
  <c r="Z247" i="16"/>
  <c r="Z119" i="16"/>
  <c r="Z2004" i="16"/>
  <c r="Z2000" i="16"/>
  <c r="Z1996" i="16"/>
  <c r="Z1992" i="16"/>
  <c r="Z1988" i="16"/>
  <c r="Z1984" i="16"/>
  <c r="Z1980" i="16"/>
  <c r="Z1976" i="16"/>
  <c r="Z1972" i="16"/>
  <c r="Z1968" i="16"/>
  <c r="Z1964" i="16"/>
  <c r="Z1960" i="16"/>
  <c r="Z1956" i="16"/>
  <c r="Z1952" i="16"/>
  <c r="Z1948" i="16"/>
  <c r="Z1944" i="16"/>
  <c r="Z1940" i="16"/>
  <c r="Z1936" i="16"/>
  <c r="Z1932" i="16"/>
  <c r="Z1928" i="16"/>
  <c r="Z1924" i="16"/>
  <c r="Z1920" i="16"/>
  <c r="Z1916" i="16"/>
  <c r="Z1912" i="16"/>
  <c r="Z1908" i="16"/>
  <c r="Z1904" i="16"/>
  <c r="Z1900" i="16"/>
  <c r="Z1896" i="16"/>
  <c r="Z1892" i="16"/>
  <c r="Z1888" i="16"/>
  <c r="Z1884" i="16"/>
  <c r="Z1880" i="16"/>
  <c r="Z1876" i="16"/>
  <c r="Z1872" i="16"/>
  <c r="Z1868" i="16"/>
  <c r="Z1864" i="16"/>
  <c r="Z1860" i="16"/>
  <c r="Z1856" i="16"/>
  <c r="Z1852" i="16"/>
  <c r="Z1848" i="16"/>
  <c r="Z1844" i="16"/>
  <c r="Z1840" i="16"/>
  <c r="Z1836" i="16"/>
  <c r="Z1832" i="16"/>
  <c r="Z1828" i="16"/>
  <c r="Z1824" i="16"/>
  <c r="Z1820" i="16"/>
  <c r="Z1816" i="16"/>
  <c r="Z1812" i="16"/>
  <c r="Z1808" i="16"/>
  <c r="Z1804" i="16"/>
  <c r="Z1800" i="16"/>
  <c r="Z1796" i="16"/>
  <c r="Z1792" i="16"/>
  <c r="Z1788" i="16"/>
  <c r="Z1784" i="16"/>
  <c r="Z1773" i="16"/>
  <c r="Z1768" i="16"/>
  <c r="Z1757" i="16"/>
  <c r="Z1752" i="16"/>
  <c r="Z1741" i="16"/>
  <c r="Z1736" i="16"/>
  <c r="Z1725" i="16"/>
  <c r="Z1720" i="16"/>
  <c r="Z1709" i="16"/>
  <c r="Z1693" i="16"/>
  <c r="Z1688" i="16"/>
  <c r="Z1677" i="16"/>
  <c r="Z1672" i="16"/>
  <c r="Z1661" i="16"/>
  <c r="Z1656" i="16"/>
  <c r="Z1645" i="16"/>
  <c r="Z1640" i="16"/>
  <c r="Z1629" i="16"/>
  <c r="Z1624" i="16"/>
  <c r="Z1613" i="16"/>
  <c r="Z1608" i="16"/>
  <c r="Z1597" i="16"/>
  <c r="Z1592" i="16"/>
  <c r="Z1576" i="16"/>
  <c r="Z1565" i="16"/>
  <c r="Z1560" i="16"/>
  <c r="Z1549" i="16"/>
  <c r="Z1544" i="16"/>
  <c r="Z1533" i="16"/>
  <c r="Z1528" i="16"/>
  <c r="Z1512" i="16"/>
  <c r="Z1496" i="16"/>
  <c r="Z1480" i="16"/>
  <c r="Z1464" i="16"/>
  <c r="Z1448" i="16"/>
  <c r="Z1432" i="16"/>
  <c r="Z1416" i="16"/>
  <c r="Z1400" i="16"/>
  <c r="Z1384" i="16"/>
  <c r="Z1368" i="16"/>
  <c r="Z1336" i="16"/>
  <c r="Z1304" i="16"/>
  <c r="Z1272" i="16"/>
  <c r="Z1240" i="16"/>
  <c r="Z1208" i="16"/>
  <c r="Z1176" i="16"/>
  <c r="Z1144" i="16"/>
  <c r="Z1112" i="16"/>
  <c r="Z1080" i="16"/>
  <c r="Z1044" i="16"/>
  <c r="Z980" i="16"/>
  <c r="Z916" i="16"/>
  <c r="Z407" i="16"/>
  <c r="Z279" i="16"/>
  <c r="Z151" i="16"/>
  <c r="H103" i="8"/>
  <c r="G103" i="8"/>
  <c r="D14" i="23"/>
  <c r="G121" i="8"/>
  <c r="D65" i="22"/>
  <c r="G124" i="8"/>
  <c r="D68" i="22"/>
  <c r="F114" i="8"/>
  <c r="C58" i="22"/>
  <c r="E117" i="8"/>
  <c r="B61" i="22"/>
  <c r="F123" i="8"/>
  <c r="C67" i="22"/>
  <c r="G115" i="8"/>
  <c r="D59" i="22"/>
  <c r="E120" i="8"/>
  <c r="B64" i="22"/>
  <c r="F116" i="8"/>
  <c r="C60" i="22"/>
  <c r="G119" i="8"/>
  <c r="D63" i="22"/>
  <c r="H114" i="8"/>
  <c r="E58" i="22"/>
  <c r="L114" i="8"/>
  <c r="G58" i="22"/>
  <c r="G122" i="8"/>
  <c r="D66" i="22"/>
  <c r="E123" i="8"/>
  <c r="B67" i="22"/>
  <c r="G125" i="8"/>
  <c r="D69" i="22"/>
  <c r="E122" i="8"/>
  <c r="B66" i="22"/>
  <c r="F118" i="8"/>
  <c r="C62" i="22"/>
  <c r="G114" i="8"/>
  <c r="D58" i="22"/>
  <c r="E121" i="8"/>
  <c r="B65" i="22"/>
  <c r="F117" i="8"/>
  <c r="C61" i="22"/>
  <c r="G123" i="8"/>
  <c r="D67" i="22"/>
  <c r="E124" i="8"/>
  <c r="B68" i="22"/>
  <c r="F120" i="8"/>
  <c r="C64" i="22"/>
  <c r="G116" i="8"/>
  <c r="D60" i="22"/>
  <c r="P114" i="8"/>
  <c r="K58" i="22"/>
  <c r="M114" i="8"/>
  <c r="H58" i="22"/>
  <c r="F125" i="8"/>
  <c r="C69" i="22"/>
  <c r="F115" i="8"/>
  <c r="C59" i="22"/>
  <c r="E116" i="8"/>
  <c r="B60" i="22"/>
  <c r="I114" i="8"/>
  <c r="F58" i="22"/>
  <c r="N114" i="8"/>
  <c r="I58" i="22"/>
  <c r="E118" i="8"/>
  <c r="B62" i="22"/>
  <c r="E108" i="8"/>
  <c r="F122" i="8"/>
  <c r="C66" i="22"/>
  <c r="G118" i="8"/>
  <c r="D62" i="22"/>
  <c r="E125" i="8"/>
  <c r="B69" i="22"/>
  <c r="F121" i="8"/>
  <c r="C65" i="22"/>
  <c r="G117" i="8"/>
  <c r="D61" i="22"/>
  <c r="E115" i="8"/>
  <c r="B59" i="22"/>
  <c r="F124" i="8"/>
  <c r="C68" i="22"/>
  <c r="G120" i="8"/>
  <c r="D64" i="22"/>
  <c r="E119" i="8"/>
  <c r="B63" i="22"/>
  <c r="Q114" i="8"/>
  <c r="L58" i="22"/>
  <c r="O114" i="8"/>
  <c r="J58" i="22"/>
  <c r="S114" i="8"/>
  <c r="M58" i="22"/>
  <c r="E114" i="8"/>
  <c r="B58" i="22"/>
  <c r="G89" i="8"/>
  <c r="D42" i="22"/>
  <c r="F94" i="8"/>
  <c r="G19" i="20"/>
  <c r="G94" i="8"/>
  <c r="H19" i="20"/>
  <c r="H94" i="8"/>
  <c r="V19" i="12"/>
  <c r="S16" i="21"/>
  <c r="U108" i="8"/>
  <c r="S18" i="21"/>
  <c r="U110" i="8"/>
  <c r="R18" i="21"/>
  <c r="T110" i="8"/>
  <c r="N55" i="22"/>
  <c r="R19" i="21"/>
  <c r="T111" i="8"/>
  <c r="S19" i="21"/>
  <c r="U111" i="8"/>
  <c r="O90" i="8"/>
  <c r="M90" i="8"/>
  <c r="Q90" i="8"/>
  <c r="E89" i="8"/>
  <c r="G109" i="8"/>
  <c r="I90" i="8"/>
  <c r="R27" i="21"/>
  <c r="T119" i="8"/>
  <c r="F119" i="8"/>
  <c r="R24" i="21"/>
  <c r="T116" i="8"/>
  <c r="R29" i="21"/>
  <c r="T121" i="8"/>
  <c r="R32" i="21"/>
  <c r="T124" i="8"/>
  <c r="R23" i="21"/>
  <c r="T115" i="8"/>
  <c r="R28" i="21"/>
  <c r="T120" i="8"/>
  <c r="R31" i="21"/>
  <c r="T123" i="8"/>
  <c r="S29" i="21"/>
  <c r="U121" i="8"/>
  <c r="S28" i="21"/>
  <c r="U120" i="8"/>
  <c r="R26" i="21"/>
  <c r="T118" i="8"/>
  <c r="S24" i="21"/>
  <c r="U116" i="8"/>
  <c r="S23" i="21"/>
  <c r="U115" i="8"/>
  <c r="S32" i="21"/>
  <c r="U124" i="8"/>
  <c r="R30" i="21"/>
  <c r="T122" i="8"/>
  <c r="R22" i="21"/>
  <c r="T114" i="8"/>
  <c r="S30" i="21"/>
  <c r="U122" i="8"/>
  <c r="S26" i="21"/>
  <c r="U118" i="8"/>
  <c r="S27" i="21"/>
  <c r="U119" i="8"/>
  <c r="R33" i="21"/>
  <c r="T125" i="8"/>
  <c r="S25" i="21"/>
  <c r="U117" i="8"/>
  <c r="S31" i="21"/>
  <c r="U123" i="8"/>
  <c r="R25" i="21"/>
  <c r="T117" i="8"/>
  <c r="S33" i="21"/>
  <c r="U125" i="8"/>
  <c r="S22" i="21"/>
  <c r="U114" i="8"/>
  <c r="U87" i="8"/>
  <c r="U88" i="8"/>
  <c r="F34" i="8"/>
  <c r="S28" i="13"/>
  <c r="R28" i="13"/>
  <c r="Q28" i="13"/>
  <c r="P28" i="13"/>
  <c r="O28" i="13"/>
  <c r="N28" i="13"/>
  <c r="S27" i="13"/>
  <c r="R27" i="13"/>
  <c r="Q27" i="13"/>
  <c r="P27" i="13"/>
  <c r="O27" i="13"/>
  <c r="N27" i="13"/>
  <c r="S26" i="13"/>
  <c r="R26" i="13"/>
  <c r="Q26" i="13"/>
  <c r="P26" i="13"/>
  <c r="O26" i="13"/>
  <c r="N26" i="13"/>
  <c r="S25" i="13"/>
  <c r="R25" i="13"/>
  <c r="Q25" i="13"/>
  <c r="P25" i="13"/>
  <c r="O25" i="13"/>
  <c r="N25" i="13"/>
  <c r="S24" i="13"/>
  <c r="R24" i="13"/>
  <c r="Q24" i="13"/>
  <c r="P24" i="13"/>
  <c r="O24" i="13"/>
  <c r="N24" i="13"/>
  <c r="S23" i="13"/>
  <c r="R23" i="13"/>
  <c r="Q23" i="13"/>
  <c r="P23" i="13"/>
  <c r="O23" i="13"/>
  <c r="N23" i="13"/>
  <c r="S22" i="13"/>
  <c r="R22" i="13"/>
  <c r="Q22" i="13"/>
  <c r="P22" i="13"/>
  <c r="O22" i="13"/>
  <c r="N22" i="13"/>
  <c r="S21" i="13"/>
  <c r="R21" i="13"/>
  <c r="Q21" i="13"/>
  <c r="P21" i="13"/>
  <c r="O21" i="13"/>
  <c r="N21" i="13"/>
  <c r="S20" i="13"/>
  <c r="R20" i="13"/>
  <c r="Q20" i="13"/>
  <c r="P20" i="13"/>
  <c r="O20" i="13"/>
  <c r="N20" i="13"/>
  <c r="S19" i="13"/>
  <c r="R19" i="13"/>
  <c r="Q19" i="13"/>
  <c r="P19" i="13"/>
  <c r="O19" i="13"/>
  <c r="N19" i="13"/>
  <c r="S18" i="13"/>
  <c r="R18" i="13"/>
  <c r="Q18" i="13"/>
  <c r="P18" i="13"/>
  <c r="O18" i="13"/>
  <c r="N18" i="13"/>
  <c r="S17" i="13"/>
  <c r="R17" i="13"/>
  <c r="Q17" i="13"/>
  <c r="P17" i="13"/>
  <c r="O17" i="13"/>
  <c r="N17" i="13"/>
  <c r="L28" i="13"/>
  <c r="K28" i="13"/>
  <c r="J28" i="13"/>
  <c r="I28" i="13"/>
  <c r="H28" i="13"/>
  <c r="G28" i="13"/>
  <c r="L27" i="13"/>
  <c r="K27" i="13"/>
  <c r="J27" i="13"/>
  <c r="I27" i="13"/>
  <c r="H27" i="13"/>
  <c r="G27" i="13"/>
  <c r="L26" i="13"/>
  <c r="K26" i="13"/>
  <c r="J26" i="13"/>
  <c r="I26" i="13"/>
  <c r="H26" i="13"/>
  <c r="G26" i="13"/>
  <c r="L25" i="13"/>
  <c r="K25" i="13"/>
  <c r="J25" i="13"/>
  <c r="I25" i="13"/>
  <c r="H25" i="13"/>
  <c r="G25" i="13"/>
  <c r="L24" i="13"/>
  <c r="K24" i="13"/>
  <c r="J24" i="13"/>
  <c r="I24" i="13"/>
  <c r="H24" i="13"/>
  <c r="G24" i="13"/>
  <c r="L23" i="13"/>
  <c r="K23" i="13"/>
  <c r="J23" i="13"/>
  <c r="I23" i="13"/>
  <c r="H23" i="13"/>
  <c r="G23" i="13"/>
  <c r="L22" i="13"/>
  <c r="K22" i="13"/>
  <c r="J22" i="13"/>
  <c r="I22" i="13"/>
  <c r="H22" i="13"/>
  <c r="G22" i="13"/>
  <c r="L21" i="13"/>
  <c r="K21" i="13"/>
  <c r="J21" i="13"/>
  <c r="I21" i="13"/>
  <c r="H21" i="13"/>
  <c r="G21" i="13"/>
  <c r="L20" i="13"/>
  <c r="K20" i="13"/>
  <c r="J20" i="13"/>
  <c r="I20" i="13"/>
  <c r="H20" i="13"/>
  <c r="G20" i="13"/>
  <c r="L19" i="13"/>
  <c r="K19" i="13"/>
  <c r="J19" i="13"/>
  <c r="I19" i="13"/>
  <c r="H19" i="13"/>
  <c r="G19" i="13"/>
  <c r="L18" i="13"/>
  <c r="K18" i="13"/>
  <c r="J18" i="13"/>
  <c r="I18" i="13"/>
  <c r="H18" i="13"/>
  <c r="G18" i="13"/>
  <c r="L17" i="13"/>
  <c r="K17" i="13"/>
  <c r="J17" i="13"/>
  <c r="I17" i="13"/>
  <c r="H17" i="13"/>
  <c r="G17" i="13"/>
  <c r="U202" i="17"/>
  <c r="U201" i="17"/>
  <c r="U200" i="17"/>
  <c r="U199" i="17"/>
  <c r="U198" i="17"/>
  <c r="U197" i="17"/>
  <c r="U196" i="17"/>
  <c r="U195" i="17"/>
  <c r="U194" i="17"/>
  <c r="U193" i="17"/>
  <c r="U192" i="17"/>
  <c r="U191" i="17"/>
  <c r="U190" i="17"/>
  <c r="U189" i="17"/>
  <c r="U188" i="17"/>
  <c r="U187" i="17"/>
  <c r="U186" i="17"/>
  <c r="U185" i="17"/>
  <c r="U184" i="17"/>
  <c r="U183" i="17"/>
  <c r="U182" i="17"/>
  <c r="U181" i="17"/>
  <c r="U180" i="17"/>
  <c r="U179" i="17"/>
  <c r="U178" i="17"/>
  <c r="U177" i="17"/>
  <c r="U176" i="17"/>
  <c r="U175" i="17"/>
  <c r="U174" i="17"/>
  <c r="U173" i="17"/>
  <c r="U172" i="17"/>
  <c r="U171" i="17"/>
  <c r="U170" i="17"/>
  <c r="U169" i="17"/>
  <c r="U168" i="17"/>
  <c r="U167" i="17"/>
  <c r="U166" i="17"/>
  <c r="U165" i="17"/>
  <c r="U164" i="17"/>
  <c r="U163" i="17"/>
  <c r="U162" i="17"/>
  <c r="U161" i="17"/>
  <c r="U160" i="17"/>
  <c r="U159" i="17"/>
  <c r="U158" i="17"/>
  <c r="U157" i="17"/>
  <c r="U156" i="17"/>
  <c r="U155" i="17"/>
  <c r="U154" i="17"/>
  <c r="U153" i="17"/>
  <c r="U152" i="17"/>
  <c r="U151" i="17"/>
  <c r="U150" i="17"/>
  <c r="U149" i="17"/>
  <c r="U148" i="17"/>
  <c r="U147" i="17"/>
  <c r="U146" i="17"/>
  <c r="U145" i="17"/>
  <c r="U144" i="17"/>
  <c r="U143" i="17"/>
  <c r="U142" i="17"/>
  <c r="U141" i="17"/>
  <c r="U140" i="17"/>
  <c r="U139" i="17"/>
  <c r="U138" i="17"/>
  <c r="U137" i="17"/>
  <c r="U136" i="17"/>
  <c r="U135" i="17"/>
  <c r="U134" i="17"/>
  <c r="U133" i="17"/>
  <c r="U132" i="17"/>
  <c r="U131" i="17"/>
  <c r="U130" i="17"/>
  <c r="U129" i="17"/>
  <c r="U128" i="17"/>
  <c r="U127" i="17"/>
  <c r="U126" i="17"/>
  <c r="U125" i="17"/>
  <c r="U124" i="17"/>
  <c r="U123" i="17"/>
  <c r="U122" i="17"/>
  <c r="U121" i="17"/>
  <c r="U120" i="17"/>
  <c r="U119" i="17"/>
  <c r="U118" i="17"/>
  <c r="U117" i="17"/>
  <c r="U116" i="17"/>
  <c r="U115" i="17"/>
  <c r="U114" i="17"/>
  <c r="U113" i="17"/>
  <c r="U112" i="17"/>
  <c r="U111" i="17"/>
  <c r="U110" i="17"/>
  <c r="U109" i="17"/>
  <c r="U108" i="17"/>
  <c r="U107" i="17"/>
  <c r="U106" i="17"/>
  <c r="U105" i="17"/>
  <c r="U104" i="17"/>
  <c r="U103" i="17"/>
  <c r="U102" i="17"/>
  <c r="U101" i="17"/>
  <c r="U100" i="17"/>
  <c r="U99" i="17"/>
  <c r="U98" i="17"/>
  <c r="U97" i="17"/>
  <c r="U96" i="17"/>
  <c r="U95" i="17"/>
  <c r="U94" i="17"/>
  <c r="U93" i="17"/>
  <c r="U92" i="17"/>
  <c r="U91" i="17"/>
  <c r="U90" i="17"/>
  <c r="U89" i="17"/>
  <c r="U88" i="17"/>
  <c r="U87" i="17"/>
  <c r="U86" i="17"/>
  <c r="U85" i="17"/>
  <c r="U84" i="17"/>
  <c r="U83" i="17"/>
  <c r="U82" i="17"/>
  <c r="U81" i="17"/>
  <c r="U80" i="17"/>
  <c r="U79" i="17"/>
  <c r="U78" i="17"/>
  <c r="U77" i="17"/>
  <c r="U76" i="17"/>
  <c r="U75" i="17"/>
  <c r="U74" i="17"/>
  <c r="U73" i="17"/>
  <c r="U72" i="17"/>
  <c r="U71" i="17"/>
  <c r="U70" i="17"/>
  <c r="U69" i="17"/>
  <c r="U68" i="17"/>
  <c r="U67" i="17"/>
  <c r="U66" i="17"/>
  <c r="U65" i="17"/>
  <c r="U64" i="17"/>
  <c r="U63" i="17"/>
  <c r="U62" i="17"/>
  <c r="U61" i="17"/>
  <c r="U60" i="17"/>
  <c r="U59" i="17"/>
  <c r="U58" i="17"/>
  <c r="U57" i="17"/>
  <c r="U56" i="17"/>
  <c r="U55" i="17"/>
  <c r="U54" i="17"/>
  <c r="U53" i="17"/>
  <c r="U52" i="17"/>
  <c r="U51" i="17"/>
  <c r="U50" i="17"/>
  <c r="U49" i="17"/>
  <c r="U48" i="17"/>
  <c r="U47" i="17"/>
  <c r="U46" i="17"/>
  <c r="U45" i="17"/>
  <c r="U44" i="17"/>
  <c r="U43" i="17"/>
  <c r="U42" i="17"/>
  <c r="U41" i="17"/>
  <c r="U40" i="17"/>
  <c r="U39" i="17"/>
  <c r="U38" i="17"/>
  <c r="U37" i="17"/>
  <c r="U36" i="17"/>
  <c r="U35" i="17"/>
  <c r="U34" i="17"/>
  <c r="U33" i="17"/>
  <c r="U32" i="17"/>
  <c r="U31" i="17"/>
  <c r="U30" i="17"/>
  <c r="U29" i="17"/>
  <c r="U28" i="17"/>
  <c r="U27" i="17"/>
  <c r="U26" i="17"/>
  <c r="U25" i="17"/>
  <c r="U24" i="17"/>
  <c r="U23" i="17"/>
  <c r="U22" i="17"/>
  <c r="U21" i="17"/>
  <c r="U20" i="17"/>
  <c r="U19" i="17"/>
  <c r="U18" i="17"/>
  <c r="U17" i="17"/>
  <c r="U16" i="17"/>
  <c r="U15" i="17"/>
  <c r="U14" i="17"/>
  <c r="U13" i="17"/>
  <c r="U12" i="17"/>
  <c r="U11" i="17"/>
  <c r="U10" i="17"/>
  <c r="U9" i="17"/>
  <c r="U8" i="17"/>
  <c r="U7" i="17"/>
  <c r="U6" i="17"/>
  <c r="U5" i="17"/>
  <c r="U3" i="17"/>
  <c r="U2" i="17"/>
  <c r="U1" i="17"/>
  <c r="T202" i="17"/>
  <c r="T201" i="17"/>
  <c r="T200" i="17"/>
  <c r="T199" i="17"/>
  <c r="T198" i="17"/>
  <c r="T197" i="17"/>
  <c r="T196" i="17"/>
  <c r="T195" i="17"/>
  <c r="T194" i="17"/>
  <c r="T193" i="17"/>
  <c r="T192" i="17"/>
  <c r="T191" i="17"/>
  <c r="T190" i="17"/>
  <c r="T189" i="17"/>
  <c r="T188" i="17"/>
  <c r="T187" i="17"/>
  <c r="T186" i="17"/>
  <c r="T185" i="17"/>
  <c r="T184" i="17"/>
  <c r="T183" i="17"/>
  <c r="T182" i="17"/>
  <c r="T181" i="17"/>
  <c r="T180" i="17"/>
  <c r="T179" i="17"/>
  <c r="T178" i="17"/>
  <c r="T177" i="17"/>
  <c r="T176" i="17"/>
  <c r="T175" i="17"/>
  <c r="T174" i="17"/>
  <c r="T173" i="17"/>
  <c r="T172" i="17"/>
  <c r="T171" i="17"/>
  <c r="T170" i="17"/>
  <c r="T169" i="17"/>
  <c r="T168" i="17"/>
  <c r="T167" i="17"/>
  <c r="T166" i="17"/>
  <c r="T165" i="17"/>
  <c r="T164" i="17"/>
  <c r="T163" i="17"/>
  <c r="T162" i="17"/>
  <c r="T161" i="17"/>
  <c r="T160" i="17"/>
  <c r="T159" i="17"/>
  <c r="T158" i="17"/>
  <c r="T157" i="17"/>
  <c r="T156" i="17"/>
  <c r="T155" i="17"/>
  <c r="T154" i="17"/>
  <c r="T153" i="17"/>
  <c r="T152" i="17"/>
  <c r="T151" i="17"/>
  <c r="T150" i="17"/>
  <c r="T149" i="17"/>
  <c r="T148" i="17"/>
  <c r="T147" i="17"/>
  <c r="T146" i="17"/>
  <c r="T145" i="17"/>
  <c r="T144" i="17"/>
  <c r="T143" i="17"/>
  <c r="T142" i="17"/>
  <c r="T141" i="17"/>
  <c r="T140" i="17"/>
  <c r="T139" i="17"/>
  <c r="T138" i="17"/>
  <c r="T137" i="17"/>
  <c r="T136" i="17"/>
  <c r="T135" i="17"/>
  <c r="T134" i="17"/>
  <c r="T133" i="17"/>
  <c r="T132" i="17"/>
  <c r="T131" i="17"/>
  <c r="T130" i="17"/>
  <c r="T129" i="17"/>
  <c r="T128" i="17"/>
  <c r="T127" i="17"/>
  <c r="T126" i="17"/>
  <c r="T125" i="17"/>
  <c r="T124" i="17"/>
  <c r="T123" i="17"/>
  <c r="T122" i="17"/>
  <c r="T121" i="17"/>
  <c r="T120" i="17"/>
  <c r="T119" i="17"/>
  <c r="T118" i="17"/>
  <c r="T117" i="17"/>
  <c r="T116" i="17"/>
  <c r="T115" i="17"/>
  <c r="T114" i="17"/>
  <c r="T113" i="17"/>
  <c r="T112" i="17"/>
  <c r="T111" i="17"/>
  <c r="T110" i="17"/>
  <c r="T109" i="17"/>
  <c r="T108" i="17"/>
  <c r="T107" i="17"/>
  <c r="T106" i="17"/>
  <c r="T105" i="17"/>
  <c r="T104" i="17"/>
  <c r="T103" i="17"/>
  <c r="T102" i="17"/>
  <c r="T101" i="17"/>
  <c r="T100" i="17"/>
  <c r="T99" i="17"/>
  <c r="T98" i="17"/>
  <c r="T97" i="17"/>
  <c r="T96" i="17"/>
  <c r="T95" i="17"/>
  <c r="T94" i="17"/>
  <c r="T93" i="17"/>
  <c r="T92" i="17"/>
  <c r="T91" i="17"/>
  <c r="T90" i="17"/>
  <c r="T89" i="17"/>
  <c r="T88" i="17"/>
  <c r="T87" i="17"/>
  <c r="T86" i="17"/>
  <c r="T85" i="17"/>
  <c r="T84" i="17"/>
  <c r="T83" i="17"/>
  <c r="T82" i="17"/>
  <c r="T81" i="17"/>
  <c r="T80" i="17"/>
  <c r="T79" i="17"/>
  <c r="T78" i="17"/>
  <c r="T77" i="17"/>
  <c r="T76" i="17"/>
  <c r="T75" i="17"/>
  <c r="T74" i="17"/>
  <c r="T73" i="17"/>
  <c r="T72" i="17"/>
  <c r="T71" i="17"/>
  <c r="T70" i="17"/>
  <c r="T69" i="17"/>
  <c r="T68" i="17"/>
  <c r="T67" i="17"/>
  <c r="T66" i="17"/>
  <c r="T65" i="17"/>
  <c r="T64" i="17"/>
  <c r="T63" i="17"/>
  <c r="T62" i="17"/>
  <c r="T61" i="17"/>
  <c r="T60" i="17"/>
  <c r="T59" i="17"/>
  <c r="T58" i="17"/>
  <c r="T57" i="17"/>
  <c r="T56" i="17"/>
  <c r="T55" i="17"/>
  <c r="T54" i="17"/>
  <c r="T53" i="17"/>
  <c r="T52" i="17"/>
  <c r="T51" i="17"/>
  <c r="T50" i="17"/>
  <c r="T49" i="17"/>
  <c r="T48" i="17"/>
  <c r="T47" i="17"/>
  <c r="T46" i="17"/>
  <c r="T45" i="17"/>
  <c r="T44" i="17"/>
  <c r="T43" i="17"/>
  <c r="T42" i="17"/>
  <c r="T41" i="17"/>
  <c r="T40" i="17"/>
  <c r="T39" i="17"/>
  <c r="T38" i="17"/>
  <c r="T37" i="17"/>
  <c r="T36" i="17"/>
  <c r="T35" i="17"/>
  <c r="T34" i="17"/>
  <c r="T33" i="17"/>
  <c r="T32" i="17"/>
  <c r="T31" i="17"/>
  <c r="T30" i="17"/>
  <c r="T29" i="17"/>
  <c r="T28" i="17"/>
  <c r="T27" i="17"/>
  <c r="T26" i="17"/>
  <c r="T25" i="17"/>
  <c r="T24" i="17"/>
  <c r="T23" i="17"/>
  <c r="T22" i="17"/>
  <c r="T21" i="17"/>
  <c r="T20" i="17"/>
  <c r="T19" i="17"/>
  <c r="T18" i="17"/>
  <c r="T17" i="17"/>
  <c r="T16" i="17"/>
  <c r="T15" i="17"/>
  <c r="T14" i="17"/>
  <c r="T13" i="17"/>
  <c r="T12" i="17"/>
  <c r="T11" i="17"/>
  <c r="T10" i="17"/>
  <c r="T9" i="17"/>
  <c r="T8" i="17"/>
  <c r="T7" i="17"/>
  <c r="T6" i="17"/>
  <c r="T5" i="17"/>
  <c r="T3" i="17"/>
  <c r="T2" i="17"/>
  <c r="T1" i="17"/>
  <c r="AA202" i="14"/>
  <c r="AA201" i="14"/>
  <c r="AA200" i="14"/>
  <c r="AA199" i="14"/>
  <c r="AA198" i="14"/>
  <c r="AA197" i="14"/>
  <c r="AA196" i="14"/>
  <c r="AA195" i="14"/>
  <c r="AA194" i="14"/>
  <c r="AA193" i="14"/>
  <c r="AA192" i="14"/>
  <c r="AA191" i="14"/>
  <c r="AA190" i="14"/>
  <c r="AA189" i="14"/>
  <c r="AA188" i="14"/>
  <c r="AA187" i="14"/>
  <c r="AA186" i="14"/>
  <c r="AA185" i="14"/>
  <c r="AA184" i="14"/>
  <c r="AA183" i="14"/>
  <c r="AA182" i="14"/>
  <c r="AA181" i="14"/>
  <c r="AA180" i="14"/>
  <c r="AA179" i="14"/>
  <c r="AA178" i="14"/>
  <c r="AA177" i="14"/>
  <c r="AA176" i="14"/>
  <c r="AA175" i="14"/>
  <c r="AA174" i="14"/>
  <c r="AA173" i="14"/>
  <c r="AA172" i="14"/>
  <c r="AA171" i="14"/>
  <c r="AA170" i="14"/>
  <c r="AA169" i="14"/>
  <c r="AA168" i="14"/>
  <c r="AA167" i="14"/>
  <c r="AA166" i="14"/>
  <c r="AA165" i="14"/>
  <c r="AA164" i="14"/>
  <c r="AA163" i="14"/>
  <c r="AA162" i="14"/>
  <c r="AA161" i="14"/>
  <c r="AA160" i="14"/>
  <c r="AA159" i="14"/>
  <c r="AA158" i="14"/>
  <c r="AA157" i="14"/>
  <c r="AA156" i="14"/>
  <c r="AA155" i="14"/>
  <c r="AA154" i="14"/>
  <c r="AA153" i="14"/>
  <c r="AA152" i="14"/>
  <c r="AA151" i="14"/>
  <c r="AA150" i="14"/>
  <c r="AA149" i="14"/>
  <c r="AA148" i="14"/>
  <c r="AA147" i="14"/>
  <c r="AA146" i="14"/>
  <c r="AA145" i="14"/>
  <c r="AA144" i="14"/>
  <c r="AA143" i="14"/>
  <c r="AA142" i="14"/>
  <c r="AA141" i="14"/>
  <c r="AA140" i="14"/>
  <c r="AA139" i="14"/>
  <c r="AA138" i="14"/>
  <c r="AA137" i="14"/>
  <c r="AA136" i="14"/>
  <c r="AA135" i="14"/>
  <c r="AA134" i="14"/>
  <c r="AA133" i="14"/>
  <c r="AA132" i="14"/>
  <c r="AA131" i="14"/>
  <c r="AA130" i="14"/>
  <c r="AA129" i="14"/>
  <c r="AA128" i="14"/>
  <c r="AA127" i="14"/>
  <c r="AA126" i="14"/>
  <c r="AA125" i="14"/>
  <c r="AA124" i="14"/>
  <c r="AA123" i="14"/>
  <c r="AA122" i="14"/>
  <c r="AA121" i="14"/>
  <c r="AA120" i="14"/>
  <c r="AA119" i="14"/>
  <c r="AA118" i="14"/>
  <c r="AA117" i="14"/>
  <c r="AA116" i="14"/>
  <c r="AA115" i="14"/>
  <c r="AA114" i="14"/>
  <c r="AA113" i="14"/>
  <c r="AA112" i="14"/>
  <c r="AA111" i="14"/>
  <c r="AA110" i="14"/>
  <c r="AA109" i="14"/>
  <c r="AA108" i="14"/>
  <c r="AA107" i="14"/>
  <c r="AA106" i="14"/>
  <c r="AA105" i="14"/>
  <c r="AA104" i="14"/>
  <c r="AA103" i="14"/>
  <c r="AA102" i="14"/>
  <c r="AA101" i="14"/>
  <c r="AA100" i="14"/>
  <c r="AA99" i="14"/>
  <c r="AA98" i="14"/>
  <c r="AA97" i="14"/>
  <c r="AA96" i="14"/>
  <c r="AA95" i="14"/>
  <c r="AA94" i="14"/>
  <c r="AA93" i="14"/>
  <c r="AA92" i="14"/>
  <c r="AA91" i="14"/>
  <c r="AA90" i="14"/>
  <c r="AA89" i="14"/>
  <c r="AA88" i="14"/>
  <c r="AA87" i="14"/>
  <c r="AA86" i="14"/>
  <c r="AA85" i="14"/>
  <c r="AA84" i="14"/>
  <c r="AA83" i="14"/>
  <c r="AA82" i="14"/>
  <c r="AA81" i="14"/>
  <c r="AA80" i="14"/>
  <c r="AA79" i="14"/>
  <c r="AA78" i="14"/>
  <c r="AA77" i="14"/>
  <c r="AA76" i="14"/>
  <c r="AA75" i="14"/>
  <c r="AA74" i="14"/>
  <c r="AA73" i="14"/>
  <c r="AA72" i="14"/>
  <c r="AA71" i="14"/>
  <c r="AA70" i="14"/>
  <c r="AA69" i="14"/>
  <c r="AA68" i="14"/>
  <c r="AA67" i="14"/>
  <c r="AA66" i="14"/>
  <c r="AA65" i="14"/>
  <c r="AA64" i="14"/>
  <c r="AA63" i="14"/>
  <c r="AA62" i="14"/>
  <c r="AA61" i="14"/>
  <c r="AA60" i="14"/>
  <c r="AA59" i="14"/>
  <c r="AA58" i="14"/>
  <c r="AA57" i="14"/>
  <c r="AA56" i="14"/>
  <c r="AA55" i="14"/>
  <c r="AA54" i="14"/>
  <c r="AA53" i="14"/>
  <c r="AA52" i="14"/>
  <c r="AA51" i="14"/>
  <c r="AA50" i="14"/>
  <c r="AA49" i="14"/>
  <c r="AA48" i="14"/>
  <c r="AA47" i="14"/>
  <c r="AA46" i="14"/>
  <c r="AA45" i="14"/>
  <c r="AA44" i="14"/>
  <c r="AA43" i="14"/>
  <c r="AA42" i="14"/>
  <c r="AA41" i="14"/>
  <c r="AA40" i="14"/>
  <c r="AA39" i="14"/>
  <c r="AA38" i="14"/>
  <c r="AA37" i="14"/>
  <c r="AA36" i="14"/>
  <c r="AA35" i="14"/>
  <c r="AA34" i="14"/>
  <c r="AA33" i="14"/>
  <c r="AA32" i="14"/>
  <c r="AA31" i="14"/>
  <c r="AA30" i="14"/>
  <c r="AA29" i="14"/>
  <c r="AA28" i="14"/>
  <c r="AA27" i="14"/>
  <c r="AA26" i="14"/>
  <c r="AA25" i="14"/>
  <c r="AA24" i="14"/>
  <c r="AA23" i="14"/>
  <c r="AA22" i="14"/>
  <c r="AA21" i="14"/>
  <c r="AA20" i="14"/>
  <c r="AA19" i="14"/>
  <c r="AA18" i="14"/>
  <c r="AA17" i="14"/>
  <c r="AA16" i="14"/>
  <c r="AA15" i="14"/>
  <c r="AA14" i="14"/>
  <c r="AA13" i="14"/>
  <c r="AA12" i="14"/>
  <c r="AA11" i="14"/>
  <c r="AA10" i="14"/>
  <c r="AA9" i="14"/>
  <c r="AA8" i="14"/>
  <c r="AA7" i="14"/>
  <c r="AA6" i="14"/>
  <c r="AA5" i="14"/>
  <c r="AA3" i="14"/>
  <c r="AA2" i="14"/>
  <c r="AA1" i="14"/>
  <c r="U202" i="4"/>
  <c r="U201" i="4"/>
  <c r="U200" i="4"/>
  <c r="U199" i="4"/>
  <c r="U198" i="4"/>
  <c r="U197" i="4"/>
  <c r="U196" i="4"/>
  <c r="U195" i="4"/>
  <c r="U194" i="4"/>
  <c r="U193" i="4"/>
  <c r="U192" i="4"/>
  <c r="U191" i="4"/>
  <c r="U190" i="4"/>
  <c r="U189" i="4"/>
  <c r="U188" i="4"/>
  <c r="U187" i="4"/>
  <c r="U186" i="4"/>
  <c r="U185" i="4"/>
  <c r="U184" i="4"/>
  <c r="U183" i="4"/>
  <c r="U182" i="4"/>
  <c r="U181" i="4"/>
  <c r="U180" i="4"/>
  <c r="U179" i="4"/>
  <c r="U178" i="4"/>
  <c r="U177" i="4"/>
  <c r="U176" i="4"/>
  <c r="U175" i="4"/>
  <c r="U174" i="4"/>
  <c r="U173" i="4"/>
  <c r="U172" i="4"/>
  <c r="U171" i="4"/>
  <c r="U170" i="4"/>
  <c r="U169" i="4"/>
  <c r="U168" i="4"/>
  <c r="U167" i="4"/>
  <c r="U166" i="4"/>
  <c r="U165" i="4"/>
  <c r="U164" i="4"/>
  <c r="U163" i="4"/>
  <c r="U162" i="4"/>
  <c r="U161" i="4"/>
  <c r="U160" i="4"/>
  <c r="U159" i="4"/>
  <c r="U158" i="4"/>
  <c r="U157" i="4"/>
  <c r="U156" i="4"/>
  <c r="U155" i="4"/>
  <c r="U154" i="4"/>
  <c r="U153" i="4"/>
  <c r="U152" i="4"/>
  <c r="U151" i="4"/>
  <c r="U150" i="4"/>
  <c r="U149" i="4"/>
  <c r="U148" i="4"/>
  <c r="U147" i="4"/>
  <c r="U146" i="4"/>
  <c r="U145" i="4"/>
  <c r="U144" i="4"/>
  <c r="U143" i="4"/>
  <c r="U142" i="4"/>
  <c r="U141" i="4"/>
  <c r="U140" i="4"/>
  <c r="U139" i="4"/>
  <c r="U138" i="4"/>
  <c r="U137" i="4"/>
  <c r="U136" i="4"/>
  <c r="U135" i="4"/>
  <c r="U134" i="4"/>
  <c r="U133" i="4"/>
  <c r="U132" i="4"/>
  <c r="U131" i="4"/>
  <c r="U130" i="4"/>
  <c r="U129" i="4"/>
  <c r="U128" i="4"/>
  <c r="U127" i="4"/>
  <c r="U126" i="4"/>
  <c r="U125" i="4"/>
  <c r="U124" i="4"/>
  <c r="U123" i="4"/>
  <c r="U122" i="4"/>
  <c r="U121" i="4"/>
  <c r="U120" i="4"/>
  <c r="U119" i="4"/>
  <c r="U118" i="4"/>
  <c r="U117" i="4"/>
  <c r="U116" i="4"/>
  <c r="U115" i="4"/>
  <c r="U114" i="4"/>
  <c r="U113" i="4"/>
  <c r="U112" i="4"/>
  <c r="U111" i="4"/>
  <c r="U110" i="4"/>
  <c r="U109" i="4"/>
  <c r="U108" i="4"/>
  <c r="U107" i="4"/>
  <c r="U106" i="4"/>
  <c r="U105" i="4"/>
  <c r="U104" i="4"/>
  <c r="U103" i="4"/>
  <c r="U102" i="4"/>
  <c r="U101" i="4"/>
  <c r="U100" i="4"/>
  <c r="U99" i="4"/>
  <c r="U98" i="4"/>
  <c r="U97" i="4"/>
  <c r="U96" i="4"/>
  <c r="U95" i="4"/>
  <c r="U94" i="4"/>
  <c r="U93" i="4"/>
  <c r="U92" i="4"/>
  <c r="U91" i="4"/>
  <c r="U90" i="4"/>
  <c r="U89" i="4"/>
  <c r="U88" i="4"/>
  <c r="U87" i="4"/>
  <c r="U86" i="4"/>
  <c r="U85" i="4"/>
  <c r="U84" i="4"/>
  <c r="U83" i="4"/>
  <c r="U82" i="4"/>
  <c r="U81" i="4"/>
  <c r="U80" i="4"/>
  <c r="U79" i="4"/>
  <c r="U78" i="4"/>
  <c r="U77" i="4"/>
  <c r="U76" i="4"/>
  <c r="U75" i="4"/>
  <c r="U74" i="4"/>
  <c r="U73" i="4"/>
  <c r="U72" i="4"/>
  <c r="U71" i="4"/>
  <c r="U70" i="4"/>
  <c r="U69" i="4"/>
  <c r="U68" i="4"/>
  <c r="U67" i="4"/>
  <c r="U66" i="4"/>
  <c r="U65" i="4"/>
  <c r="U64" i="4"/>
  <c r="U63" i="4"/>
  <c r="U62" i="4"/>
  <c r="U61" i="4"/>
  <c r="U60" i="4"/>
  <c r="U59" i="4"/>
  <c r="U58" i="4"/>
  <c r="U57" i="4"/>
  <c r="U56" i="4"/>
  <c r="U55" i="4"/>
  <c r="U54" i="4"/>
  <c r="U53" i="4"/>
  <c r="U52" i="4"/>
  <c r="U51" i="4"/>
  <c r="U50" i="4"/>
  <c r="U49" i="4"/>
  <c r="U48" i="4"/>
  <c r="U47" i="4"/>
  <c r="U46" i="4"/>
  <c r="U45" i="4"/>
  <c r="U44" i="4"/>
  <c r="U43" i="4"/>
  <c r="U42" i="4"/>
  <c r="U41" i="4"/>
  <c r="U40" i="4"/>
  <c r="U39" i="4"/>
  <c r="U38" i="4"/>
  <c r="U37" i="4"/>
  <c r="U36" i="4"/>
  <c r="U35" i="4"/>
  <c r="U34" i="4"/>
  <c r="U33" i="4"/>
  <c r="U32" i="4"/>
  <c r="U31" i="4"/>
  <c r="U30" i="4"/>
  <c r="U29" i="4"/>
  <c r="U28" i="4"/>
  <c r="U27" i="4"/>
  <c r="U26" i="4"/>
  <c r="U25" i="4"/>
  <c r="U24" i="4"/>
  <c r="U23" i="4"/>
  <c r="U22" i="4"/>
  <c r="U21" i="4"/>
  <c r="U20" i="4"/>
  <c r="U19" i="4"/>
  <c r="U18" i="4"/>
  <c r="U17" i="4"/>
  <c r="U16" i="4"/>
  <c r="U15" i="4"/>
  <c r="U14" i="4"/>
  <c r="U13" i="4"/>
  <c r="U12" i="4"/>
  <c r="U11" i="4"/>
  <c r="U10" i="4"/>
  <c r="U9" i="4"/>
  <c r="U8" i="4"/>
  <c r="U7" i="4"/>
  <c r="U6" i="4"/>
  <c r="U5" i="4"/>
  <c r="U3" i="4"/>
  <c r="U2" i="4"/>
  <c r="U1" i="4"/>
  <c r="T9" i="4"/>
  <c r="T8" i="4"/>
  <c r="T7" i="4"/>
  <c r="T6" i="4"/>
  <c r="T5" i="4"/>
  <c r="T3" i="4"/>
  <c r="T2" i="4"/>
  <c r="T1" i="4"/>
  <c r="AF9" i="12"/>
  <c r="AF8" i="12"/>
  <c r="AF7" i="12"/>
  <c r="AF6" i="12"/>
  <c r="AF5" i="12"/>
  <c r="AF3" i="12"/>
  <c r="AF2" i="12"/>
  <c r="AF1" i="12"/>
  <c r="AG208" i="12"/>
  <c r="AG207" i="12"/>
  <c r="AG206" i="12"/>
  <c r="AG205" i="12"/>
  <c r="AG204" i="12"/>
  <c r="AG203" i="12"/>
  <c r="AG202" i="12"/>
  <c r="AG201" i="12"/>
  <c r="AG200" i="12"/>
  <c r="AG199" i="12"/>
  <c r="AG198" i="12"/>
  <c r="AG197" i="12"/>
  <c r="AG196" i="12"/>
  <c r="AG195" i="12"/>
  <c r="AG194" i="12"/>
  <c r="AG193" i="12"/>
  <c r="AG192" i="12"/>
  <c r="AG191" i="12"/>
  <c r="AG190" i="12"/>
  <c r="AG189" i="12"/>
  <c r="AG188" i="12"/>
  <c r="AG187" i="12"/>
  <c r="AG186" i="12"/>
  <c r="AG185" i="12"/>
  <c r="AG184" i="12"/>
  <c r="AG183" i="12"/>
  <c r="AG182" i="12"/>
  <c r="AG181" i="12"/>
  <c r="AG180" i="12"/>
  <c r="AG179" i="12"/>
  <c r="AG178" i="12"/>
  <c r="AG177" i="12"/>
  <c r="AG176" i="12"/>
  <c r="AG175" i="12"/>
  <c r="AG174" i="12"/>
  <c r="AG173" i="12"/>
  <c r="AG172" i="12"/>
  <c r="AG171" i="12"/>
  <c r="AG170" i="12"/>
  <c r="AG169" i="12"/>
  <c r="AG168" i="12"/>
  <c r="AG167" i="12"/>
  <c r="AG166" i="12"/>
  <c r="AG165" i="12"/>
  <c r="AG164" i="12"/>
  <c r="AG163" i="12"/>
  <c r="AG162" i="12"/>
  <c r="AG161" i="12"/>
  <c r="AG160" i="12"/>
  <c r="AG159" i="12"/>
  <c r="AG158" i="12"/>
  <c r="AG157" i="12"/>
  <c r="AG156" i="12"/>
  <c r="AG155" i="12"/>
  <c r="AG154" i="12"/>
  <c r="AG153" i="12"/>
  <c r="AG152" i="12"/>
  <c r="AG151" i="12"/>
  <c r="AG150" i="12"/>
  <c r="AG149" i="12"/>
  <c r="AG148" i="12"/>
  <c r="AG147" i="12"/>
  <c r="AG146" i="12"/>
  <c r="AG145" i="12"/>
  <c r="AG144" i="12"/>
  <c r="AG143" i="12"/>
  <c r="AG142" i="12"/>
  <c r="AG141" i="12"/>
  <c r="AG140" i="12"/>
  <c r="AG139" i="12"/>
  <c r="AG138" i="12"/>
  <c r="AG137" i="12"/>
  <c r="AG136" i="12"/>
  <c r="AG135" i="12"/>
  <c r="AG134" i="12"/>
  <c r="AG133" i="12"/>
  <c r="AG132" i="12"/>
  <c r="AG131" i="12"/>
  <c r="AG130" i="12"/>
  <c r="AG129" i="12"/>
  <c r="AG128" i="12"/>
  <c r="AG127" i="12"/>
  <c r="AG126" i="12"/>
  <c r="AG125" i="12"/>
  <c r="AG124" i="12"/>
  <c r="AG123" i="12"/>
  <c r="AG122" i="12"/>
  <c r="AG121" i="12"/>
  <c r="AG120" i="12"/>
  <c r="AG119" i="12"/>
  <c r="AG118" i="12"/>
  <c r="AG117" i="12"/>
  <c r="AG116" i="12"/>
  <c r="AG115" i="12"/>
  <c r="AG114" i="12"/>
  <c r="AG113" i="12"/>
  <c r="AG112" i="12"/>
  <c r="AG111" i="12"/>
  <c r="AG110" i="12"/>
  <c r="AG109" i="12"/>
  <c r="AG108" i="12"/>
  <c r="AG107" i="12"/>
  <c r="AG106" i="12"/>
  <c r="AG105" i="12"/>
  <c r="AG104" i="12"/>
  <c r="AG103" i="12"/>
  <c r="AG102" i="12"/>
  <c r="AG101" i="12"/>
  <c r="AG100" i="12"/>
  <c r="AG99" i="12"/>
  <c r="AG98" i="12"/>
  <c r="AG97" i="12"/>
  <c r="AG96" i="12"/>
  <c r="AG95" i="12"/>
  <c r="AG94" i="12"/>
  <c r="AG93" i="12"/>
  <c r="AG92" i="12"/>
  <c r="AG91" i="12"/>
  <c r="AG90" i="12"/>
  <c r="AG89" i="12"/>
  <c r="AG88" i="12"/>
  <c r="AG87" i="12"/>
  <c r="AG86" i="12"/>
  <c r="AG85" i="12"/>
  <c r="AG84" i="12"/>
  <c r="AG83" i="12"/>
  <c r="AG82" i="12"/>
  <c r="AG81" i="12"/>
  <c r="AG80" i="12"/>
  <c r="AG79" i="12"/>
  <c r="AG78" i="12"/>
  <c r="AG77" i="12"/>
  <c r="AG76" i="12"/>
  <c r="AG75" i="12"/>
  <c r="AG74" i="12"/>
  <c r="AG73" i="12"/>
  <c r="AG72" i="12"/>
  <c r="AG71" i="12"/>
  <c r="AG70" i="12"/>
  <c r="AG69" i="12"/>
  <c r="AG68" i="12"/>
  <c r="AG67" i="12"/>
  <c r="AG66" i="12"/>
  <c r="AG65" i="12"/>
  <c r="AG64" i="12"/>
  <c r="AG63" i="12"/>
  <c r="AG62" i="12"/>
  <c r="AG61" i="12"/>
  <c r="AG60" i="12"/>
  <c r="AG59" i="12"/>
  <c r="AG58" i="12"/>
  <c r="AG57" i="12"/>
  <c r="AG56" i="12"/>
  <c r="AG55" i="12"/>
  <c r="AG54" i="12"/>
  <c r="AG53" i="12"/>
  <c r="AG52" i="12"/>
  <c r="AG51" i="12"/>
  <c r="AG50" i="12"/>
  <c r="AG49" i="12"/>
  <c r="AG48" i="12"/>
  <c r="AG47" i="12"/>
  <c r="AG46" i="12"/>
  <c r="AG45" i="12"/>
  <c r="AG44" i="12"/>
  <c r="AG43" i="12"/>
  <c r="AG42" i="12"/>
  <c r="AG41" i="12"/>
  <c r="AG40" i="12"/>
  <c r="AG39" i="12"/>
  <c r="AG38" i="12"/>
  <c r="AG37" i="12"/>
  <c r="AG36" i="12"/>
  <c r="AG35" i="12"/>
  <c r="AG34" i="12"/>
  <c r="AG33" i="12"/>
  <c r="AG32" i="12"/>
  <c r="AG31" i="12"/>
  <c r="AG30" i="12"/>
  <c r="AG29" i="12"/>
  <c r="AG28" i="12"/>
  <c r="AG27" i="12"/>
  <c r="AG26" i="12"/>
  <c r="AG25" i="12"/>
  <c r="AG24" i="12"/>
  <c r="AG23" i="12"/>
  <c r="AG22" i="12"/>
  <c r="AG21" i="12"/>
  <c r="AG20" i="12"/>
  <c r="AG19" i="12"/>
  <c r="AG18" i="12"/>
  <c r="AG17" i="12"/>
  <c r="AG16" i="12"/>
  <c r="AG15" i="12"/>
  <c r="AG14" i="12"/>
  <c r="AG13" i="12"/>
  <c r="AG12" i="12"/>
  <c r="AG11" i="12"/>
  <c r="AG10" i="12"/>
  <c r="AG9" i="12"/>
  <c r="AG8" i="12"/>
  <c r="AG7" i="12"/>
  <c r="AG6" i="12"/>
  <c r="AG5" i="12"/>
  <c r="AG3" i="12"/>
  <c r="AG2" i="12"/>
  <c r="AG1" i="12"/>
  <c r="AC9" i="16"/>
  <c r="F17" i="5"/>
  <c r="F31" i="8"/>
  <c r="F16" i="5"/>
  <c r="F15" i="5"/>
  <c r="F29" i="8"/>
  <c r="F23" i="5"/>
  <c r="F37" i="8"/>
  <c r="F22" i="5"/>
  <c r="F36" i="8"/>
  <c r="F89" i="8"/>
  <c r="C42" i="22"/>
  <c r="P107" i="8"/>
  <c r="L107" i="8"/>
  <c r="M107" i="8"/>
  <c r="O107" i="8"/>
  <c r="I107" i="8"/>
  <c r="S107" i="8"/>
  <c r="N107" i="8"/>
  <c r="H107" i="8"/>
  <c r="Q107" i="8"/>
  <c r="G53" i="22"/>
  <c r="E53" i="22"/>
  <c r="J53" i="22"/>
  <c r="J48" i="22"/>
  <c r="H53" i="22"/>
  <c r="I53" i="22"/>
  <c r="L53" i="22"/>
  <c r="M53" i="22"/>
  <c r="K53" i="22"/>
  <c r="F53" i="22"/>
  <c r="V18" i="12"/>
  <c r="P19" i="12"/>
  <c r="Q19" i="12"/>
  <c r="V15" i="12"/>
  <c r="V16" i="12"/>
  <c r="V17" i="12"/>
  <c r="V14" i="12"/>
  <c r="F107" i="8"/>
  <c r="F39" i="8"/>
  <c r="D53" i="22"/>
  <c r="G107" i="8"/>
  <c r="C53" i="22"/>
  <c r="B53" i="22"/>
  <c r="F30" i="8"/>
  <c r="R8" i="12"/>
  <c r="S17" i="21"/>
  <c r="U109" i="8"/>
  <c r="I89" i="8"/>
  <c r="F35" i="8"/>
  <c r="E47" i="8"/>
  <c r="Q47" i="8"/>
  <c r="T38" i="21"/>
  <c r="T39" i="21"/>
  <c r="T40" i="21"/>
  <c r="T41" i="21"/>
  <c r="T42" i="21"/>
  <c r="T43" i="21"/>
  <c r="T44" i="21"/>
  <c r="T45" i="21"/>
  <c r="T46" i="21"/>
  <c r="T47" i="21"/>
  <c r="T48" i="21"/>
  <c r="T49" i="21"/>
  <c r="T50" i="21"/>
  <c r="T51" i="21"/>
  <c r="T52" i="21"/>
  <c r="T53" i="21"/>
  <c r="T54" i="21"/>
  <c r="T55" i="21"/>
  <c r="T56" i="21"/>
  <c r="T57" i="21"/>
  <c r="T58" i="21"/>
  <c r="T59" i="21"/>
  <c r="T60" i="21"/>
  <c r="T61" i="21"/>
  <c r="T62" i="21"/>
  <c r="T63" i="21"/>
  <c r="T64" i="21"/>
  <c r="T65" i="21"/>
  <c r="T66" i="21"/>
  <c r="T67" i="21"/>
  <c r="T68" i="21"/>
  <c r="T69" i="21"/>
  <c r="T70" i="21"/>
  <c r="T71" i="21"/>
  <c r="T72" i="21"/>
  <c r="T73" i="21"/>
  <c r="T74" i="21"/>
  <c r="T75" i="21"/>
  <c r="T76" i="21"/>
  <c r="T77" i="21"/>
  <c r="T78" i="21"/>
  <c r="T79" i="21"/>
  <c r="T80" i="21"/>
  <c r="T81" i="21"/>
  <c r="T82" i="21"/>
  <c r="T83" i="21"/>
  <c r="T84" i="21"/>
  <c r="T85" i="21"/>
  <c r="T86" i="21"/>
  <c r="T87" i="21"/>
  <c r="T88" i="21"/>
  <c r="T89" i="21"/>
  <c r="T90" i="21"/>
  <c r="T91" i="21"/>
  <c r="T92" i="21"/>
  <c r="T93" i="21"/>
  <c r="T94" i="21"/>
  <c r="T95" i="21"/>
  <c r="T96" i="21"/>
  <c r="T97" i="21"/>
  <c r="T98" i="21"/>
  <c r="T99" i="21"/>
  <c r="T100" i="21"/>
  <c r="T101" i="21"/>
  <c r="T102" i="21"/>
  <c r="T103" i="21"/>
  <c r="T104" i="21"/>
  <c r="T105" i="21"/>
  <c r="T106" i="21"/>
  <c r="T107" i="21"/>
  <c r="T108" i="21"/>
  <c r="T109" i="21"/>
  <c r="T110" i="21"/>
  <c r="T111" i="21"/>
  <c r="T112" i="21"/>
  <c r="T113" i="21"/>
  <c r="T114" i="21"/>
  <c r="T115" i="21"/>
  <c r="T116" i="21"/>
  <c r="T117" i="21"/>
  <c r="T118" i="21"/>
  <c r="T119" i="21"/>
  <c r="T120" i="21"/>
  <c r="T121" i="21"/>
  <c r="T122" i="21"/>
  <c r="T123" i="21"/>
  <c r="T124" i="21"/>
  <c r="T125" i="21"/>
  <c r="T126" i="21"/>
  <c r="T127" i="21"/>
  <c r="T128" i="21"/>
  <c r="T129" i="21"/>
  <c r="T130" i="21"/>
  <c r="T131" i="21"/>
  <c r="T132" i="21"/>
  <c r="T133" i="21"/>
  <c r="T134" i="21"/>
  <c r="T135" i="21"/>
  <c r="T136" i="21"/>
  <c r="T137" i="21"/>
  <c r="T138" i="21"/>
  <c r="T139" i="21"/>
  <c r="T140" i="21"/>
  <c r="T141" i="21"/>
  <c r="T142" i="21"/>
  <c r="T143" i="21"/>
  <c r="T144" i="21"/>
  <c r="T145" i="21"/>
  <c r="T146" i="21"/>
  <c r="T147" i="21"/>
  <c r="T148" i="21"/>
  <c r="T149" i="21"/>
  <c r="T150" i="21"/>
  <c r="T151" i="21"/>
  <c r="T152" i="21"/>
  <c r="T153" i="21"/>
  <c r="T154" i="21"/>
  <c r="T155" i="21"/>
  <c r="T156" i="21"/>
  <c r="T157" i="21"/>
  <c r="T158" i="21"/>
  <c r="T159" i="21"/>
  <c r="T160" i="21"/>
  <c r="T161" i="21"/>
  <c r="T162" i="21"/>
  <c r="T163" i="21"/>
  <c r="T164" i="21"/>
  <c r="T165" i="21"/>
  <c r="T166" i="21"/>
  <c r="T167" i="21"/>
  <c r="T168" i="21"/>
  <c r="T169" i="21"/>
  <c r="T170" i="21"/>
  <c r="T171" i="21"/>
  <c r="T172" i="21"/>
  <c r="T173" i="21"/>
  <c r="T174" i="21"/>
  <c r="T175" i="21"/>
  <c r="T176" i="21"/>
  <c r="T177" i="21"/>
  <c r="T178" i="21"/>
  <c r="T179" i="21"/>
  <c r="T180" i="21"/>
  <c r="T181" i="21"/>
  <c r="T182" i="21"/>
  <c r="T183" i="21"/>
  <c r="T184" i="21"/>
  <c r="T185" i="21"/>
  <c r="T186" i="21"/>
  <c r="T187" i="21"/>
  <c r="T188" i="21"/>
  <c r="T189" i="21"/>
  <c r="T190" i="21"/>
  <c r="T191" i="21"/>
  <c r="T192" i="21"/>
  <c r="T193" i="21"/>
  <c r="T194" i="21"/>
  <c r="T195" i="21"/>
  <c r="T196" i="21"/>
  <c r="T197" i="21"/>
  <c r="T198" i="21"/>
  <c r="T199" i="21"/>
  <c r="T200" i="21"/>
  <c r="T201" i="21"/>
  <c r="T202" i="21"/>
  <c r="T203" i="21"/>
  <c r="T204" i="21"/>
  <c r="T205" i="21"/>
  <c r="T206" i="21"/>
  <c r="T207" i="21"/>
  <c r="T208" i="21"/>
  <c r="T209" i="21"/>
  <c r="T210" i="21"/>
  <c r="T211" i="21"/>
  <c r="T212" i="21"/>
  <c r="T213" i="21"/>
  <c r="T214" i="21"/>
  <c r="T215" i="21"/>
  <c r="T216" i="21"/>
  <c r="T217" i="21"/>
  <c r="T218" i="21"/>
  <c r="T219" i="21"/>
  <c r="T220" i="21"/>
  <c r="T221" i="21"/>
  <c r="T222" i="21"/>
  <c r="T223" i="21"/>
  <c r="T224" i="21"/>
  <c r="T225" i="21"/>
  <c r="T226" i="21"/>
  <c r="T227" i="21"/>
  <c r="T228" i="21"/>
  <c r="T229" i="21"/>
  <c r="T230" i="21"/>
  <c r="T231" i="21"/>
  <c r="T232" i="21"/>
  <c r="T233" i="21"/>
  <c r="T234" i="21"/>
  <c r="T235" i="21"/>
  <c r="T236" i="21"/>
  <c r="T237" i="21"/>
  <c r="T238" i="21"/>
  <c r="T239" i="21"/>
  <c r="T240" i="21"/>
  <c r="T241" i="21"/>
  <c r="T242" i="21"/>
  <c r="T243" i="21"/>
  <c r="T244" i="21"/>
  <c r="T245" i="21"/>
  <c r="T246" i="21"/>
  <c r="T247" i="21"/>
  <c r="T248" i="21"/>
  <c r="T249" i="21"/>
  <c r="T250" i="21"/>
  <c r="T251" i="21"/>
  <c r="T252" i="21"/>
  <c r="T253" i="21"/>
  <c r="T254" i="21"/>
  <c r="T255" i="21"/>
  <c r="T256" i="21"/>
  <c r="T257" i="21"/>
  <c r="T258" i="21"/>
  <c r="T259" i="21"/>
  <c r="T260" i="21"/>
  <c r="T261" i="21"/>
  <c r="T262" i="21"/>
  <c r="T263" i="21"/>
  <c r="T264" i="21"/>
  <c r="T265" i="21"/>
  <c r="T266" i="21"/>
  <c r="T267" i="21"/>
  <c r="T268" i="21"/>
  <c r="T269" i="21"/>
  <c r="T270" i="21"/>
  <c r="T271" i="21"/>
  <c r="T272" i="21"/>
  <c r="T273" i="21"/>
  <c r="T274" i="21"/>
  <c r="T275" i="21"/>
  <c r="T276" i="21"/>
  <c r="T277" i="21"/>
  <c r="T278" i="21"/>
  <c r="T279" i="21"/>
  <c r="T280" i="21"/>
  <c r="T281" i="21"/>
  <c r="T282" i="21"/>
  <c r="T283" i="21"/>
  <c r="T284" i="21"/>
  <c r="T285" i="21"/>
  <c r="T286" i="21"/>
  <c r="T287" i="21"/>
  <c r="T288" i="21"/>
  <c r="T289" i="21"/>
  <c r="T290" i="21"/>
  <c r="T291" i="21"/>
  <c r="T292" i="21"/>
  <c r="T293" i="21"/>
  <c r="T294" i="21"/>
  <c r="T295" i="21"/>
  <c r="T296" i="21"/>
  <c r="T297" i="21"/>
  <c r="T298" i="21"/>
  <c r="T299" i="21"/>
  <c r="T300" i="21"/>
  <c r="T301" i="21"/>
  <c r="T302" i="21"/>
  <c r="T303" i="21"/>
  <c r="T304" i="21"/>
  <c r="T305" i="21"/>
  <c r="T306" i="21"/>
  <c r="T307" i="21"/>
  <c r="T308" i="21"/>
  <c r="T309" i="21"/>
  <c r="T310" i="21"/>
  <c r="T311" i="21"/>
  <c r="T312" i="21"/>
  <c r="T313" i="21"/>
  <c r="T314" i="21"/>
  <c r="T315" i="21"/>
  <c r="T316" i="21"/>
  <c r="T317" i="21"/>
  <c r="T318" i="21"/>
  <c r="T319" i="21"/>
  <c r="T320" i="21"/>
  <c r="T321" i="21"/>
  <c r="T322" i="21"/>
  <c r="T323" i="21"/>
  <c r="T324" i="21"/>
  <c r="T325" i="21"/>
  <c r="T326" i="21"/>
  <c r="T327" i="21"/>
  <c r="T328" i="21"/>
  <c r="T329" i="21"/>
  <c r="T330" i="21"/>
  <c r="T331" i="21"/>
  <c r="T332" i="21"/>
  <c r="T333" i="21"/>
  <c r="T334" i="21"/>
  <c r="T335" i="21"/>
  <c r="T336" i="21"/>
  <c r="T337" i="21"/>
  <c r="T338" i="21"/>
  <c r="T339" i="21"/>
  <c r="T340" i="21"/>
  <c r="T341" i="21"/>
  <c r="T342" i="21"/>
  <c r="T343" i="21"/>
  <c r="T344" i="21"/>
  <c r="T345" i="21"/>
  <c r="T346" i="21"/>
  <c r="T347" i="21"/>
  <c r="T348" i="21"/>
  <c r="T349" i="21"/>
  <c r="T350" i="21"/>
  <c r="T351" i="21"/>
  <c r="T352" i="21"/>
  <c r="T353" i="21"/>
  <c r="T354" i="21"/>
  <c r="T355" i="21"/>
  <c r="T356" i="21"/>
  <c r="T357" i="21"/>
  <c r="T358" i="21"/>
  <c r="T359" i="21"/>
  <c r="T360" i="21"/>
  <c r="T361" i="21"/>
  <c r="T362" i="21"/>
  <c r="T363" i="21"/>
  <c r="T364" i="21"/>
  <c r="T365" i="21"/>
  <c r="T366" i="21"/>
  <c r="T367" i="21"/>
  <c r="T368" i="21"/>
  <c r="T369" i="21"/>
  <c r="T370" i="21"/>
  <c r="T371" i="21"/>
  <c r="T372" i="21"/>
  <c r="T373" i="21"/>
  <c r="T374" i="21"/>
  <c r="T375" i="21"/>
  <c r="T376" i="21"/>
  <c r="T377" i="21"/>
  <c r="T378" i="21"/>
  <c r="T379" i="21"/>
  <c r="T380" i="21"/>
  <c r="T381" i="21"/>
  <c r="T382" i="21"/>
  <c r="T383" i="21"/>
  <c r="T384" i="21"/>
  <c r="T385" i="21"/>
  <c r="T386" i="21"/>
  <c r="T387" i="21"/>
  <c r="T388" i="21"/>
  <c r="T389" i="21"/>
  <c r="T390" i="21"/>
  <c r="T391" i="21"/>
  <c r="T392" i="21"/>
  <c r="T393" i="21"/>
  <c r="T394" i="21"/>
  <c r="T395" i="21"/>
  <c r="T396" i="21"/>
  <c r="T397" i="21"/>
  <c r="T398" i="21"/>
  <c r="T399" i="21"/>
  <c r="T400" i="21"/>
  <c r="T401" i="21"/>
  <c r="T402" i="21"/>
  <c r="T403" i="21"/>
  <c r="T404" i="21"/>
  <c r="T405" i="21"/>
  <c r="T406" i="21"/>
  <c r="T407" i="21"/>
  <c r="T408" i="21"/>
  <c r="T409" i="21"/>
  <c r="T410" i="21"/>
  <c r="T411" i="21"/>
  <c r="T412" i="21"/>
  <c r="T413" i="21"/>
  <c r="T414" i="21"/>
  <c r="T415" i="21"/>
  <c r="T416" i="21"/>
  <c r="T417" i="21"/>
  <c r="T418" i="21"/>
  <c r="T419" i="21"/>
  <c r="T420" i="21"/>
  <c r="T421" i="21"/>
  <c r="T422" i="21"/>
  <c r="T423" i="21"/>
  <c r="T424" i="21"/>
  <c r="T425" i="21"/>
  <c r="T426" i="21"/>
  <c r="T427" i="21"/>
  <c r="T428" i="21"/>
  <c r="T429" i="21"/>
  <c r="T430" i="21"/>
  <c r="T431" i="21"/>
  <c r="T432" i="21"/>
  <c r="T433" i="21"/>
  <c r="T434" i="21"/>
  <c r="T435" i="21"/>
  <c r="T436" i="21"/>
  <c r="T437" i="21"/>
  <c r="T438" i="21"/>
  <c r="T439" i="21"/>
  <c r="T440" i="21"/>
  <c r="T441" i="21"/>
  <c r="T442" i="21"/>
  <c r="T443" i="21"/>
  <c r="T444" i="21"/>
  <c r="T445" i="21"/>
  <c r="T446" i="21"/>
  <c r="T447" i="21"/>
  <c r="T448" i="21"/>
  <c r="T449" i="21"/>
  <c r="T450" i="21"/>
  <c r="T451" i="21"/>
  <c r="T452" i="21"/>
  <c r="T453" i="21"/>
  <c r="T454" i="21"/>
  <c r="T455" i="21"/>
  <c r="T456" i="21"/>
  <c r="T457" i="21"/>
  <c r="T458" i="21"/>
  <c r="T459" i="21"/>
  <c r="T460" i="21"/>
  <c r="T461" i="21"/>
  <c r="T462" i="21"/>
  <c r="T463" i="21"/>
  <c r="T464" i="21"/>
  <c r="T465" i="21"/>
  <c r="T466" i="21"/>
  <c r="T467" i="21"/>
  <c r="T468" i="21"/>
  <c r="T469" i="21"/>
  <c r="T470" i="21"/>
  <c r="T471" i="21"/>
  <c r="T472" i="21"/>
  <c r="T473" i="21"/>
  <c r="T474" i="21"/>
  <c r="T475" i="21"/>
  <c r="T476" i="21"/>
  <c r="T477" i="21"/>
  <c r="T478" i="21"/>
  <c r="T479" i="21"/>
  <c r="T480" i="21"/>
  <c r="T481" i="21"/>
  <c r="T482" i="21"/>
  <c r="T483" i="21"/>
  <c r="T484" i="21"/>
  <c r="T485" i="21"/>
  <c r="T486" i="21"/>
  <c r="T487" i="21"/>
  <c r="T488" i="21"/>
  <c r="T489" i="21"/>
  <c r="T490" i="21"/>
  <c r="T491" i="21"/>
  <c r="T492" i="21"/>
  <c r="T493" i="21"/>
  <c r="T494" i="21"/>
  <c r="T495" i="21"/>
  <c r="T496" i="21"/>
  <c r="T497" i="21"/>
  <c r="T498" i="21"/>
  <c r="T499" i="21"/>
  <c r="T500" i="21"/>
  <c r="T501" i="21"/>
  <c r="T502" i="21"/>
  <c r="T503" i="21"/>
  <c r="T504" i="21"/>
  <c r="T505" i="21"/>
  <c r="T506" i="21"/>
  <c r="T507" i="21"/>
  <c r="T508" i="21"/>
  <c r="T509" i="21"/>
  <c r="T510" i="21"/>
  <c r="T511" i="21"/>
  <c r="T512" i="21"/>
  <c r="T513" i="21"/>
  <c r="T514" i="21"/>
  <c r="T515" i="21"/>
  <c r="T516" i="21"/>
  <c r="T517" i="21"/>
  <c r="T518" i="21"/>
  <c r="T519" i="21"/>
  <c r="T520" i="21"/>
  <c r="T521" i="21"/>
  <c r="T522" i="21"/>
  <c r="T523" i="21"/>
  <c r="T524" i="21"/>
  <c r="T525" i="21"/>
  <c r="T526" i="21"/>
  <c r="T527" i="21"/>
  <c r="T528" i="21"/>
  <c r="T529" i="21"/>
  <c r="T530" i="21"/>
  <c r="T531" i="21"/>
  <c r="T532" i="21"/>
  <c r="T533" i="21"/>
  <c r="T534" i="21"/>
  <c r="T535" i="21"/>
  <c r="T536" i="21"/>
  <c r="T537" i="21"/>
  <c r="T538" i="21"/>
  <c r="T539" i="21"/>
  <c r="T540" i="21"/>
  <c r="T541" i="21"/>
  <c r="T542" i="21"/>
  <c r="T543" i="21"/>
  <c r="T544" i="21"/>
  <c r="T545" i="21"/>
  <c r="T546" i="21"/>
  <c r="T547" i="21"/>
  <c r="T548" i="21"/>
  <c r="T549" i="21"/>
  <c r="T550" i="21"/>
  <c r="T551" i="21"/>
  <c r="T552" i="21"/>
  <c r="T553" i="21"/>
  <c r="T554" i="21"/>
  <c r="T555" i="21"/>
  <c r="T556" i="21"/>
  <c r="T557" i="21"/>
  <c r="T558" i="21"/>
  <c r="T559" i="21"/>
  <c r="T560" i="21"/>
  <c r="T561" i="21"/>
  <c r="T562" i="21"/>
  <c r="T563" i="21"/>
  <c r="T564" i="21"/>
  <c r="T565" i="21"/>
  <c r="T566" i="21"/>
  <c r="T567" i="21"/>
  <c r="T568" i="21"/>
  <c r="T569" i="21"/>
  <c r="T570" i="21"/>
  <c r="T571" i="21"/>
  <c r="T572" i="21"/>
  <c r="T573" i="21"/>
  <c r="T574" i="21"/>
  <c r="T575" i="21"/>
  <c r="T576" i="21"/>
  <c r="T577" i="21"/>
  <c r="T578" i="21"/>
  <c r="T579" i="21"/>
  <c r="T580" i="21"/>
  <c r="T581" i="21"/>
  <c r="T582" i="21"/>
  <c r="T583" i="21"/>
  <c r="T584" i="21"/>
  <c r="T585" i="21"/>
  <c r="T586" i="21"/>
  <c r="T587" i="21"/>
  <c r="T588" i="21"/>
  <c r="T589" i="21"/>
  <c r="T590" i="21"/>
  <c r="T591" i="21"/>
  <c r="T592" i="21"/>
  <c r="T593" i="21"/>
  <c r="T594" i="21"/>
  <c r="T595" i="21"/>
  <c r="T596" i="21"/>
  <c r="T597" i="21"/>
  <c r="T598" i="21"/>
  <c r="T599" i="21"/>
  <c r="T600" i="21"/>
  <c r="T601" i="21"/>
  <c r="T602" i="21"/>
  <c r="T603" i="21"/>
  <c r="T604" i="21"/>
  <c r="T605" i="21"/>
  <c r="T606" i="21"/>
  <c r="T607" i="21"/>
  <c r="T608" i="21"/>
  <c r="T609" i="21"/>
  <c r="T610" i="21"/>
  <c r="T611" i="21"/>
  <c r="T612" i="21"/>
  <c r="T613" i="21"/>
  <c r="T614" i="21"/>
  <c r="T615" i="21"/>
  <c r="T616" i="21"/>
  <c r="T617" i="21"/>
  <c r="T618" i="21"/>
  <c r="T619" i="21"/>
  <c r="T620" i="21"/>
  <c r="T621" i="21"/>
  <c r="T622" i="21"/>
  <c r="T623" i="21"/>
  <c r="T624" i="21"/>
  <c r="T625" i="21"/>
  <c r="T626" i="21"/>
  <c r="T627" i="21"/>
  <c r="T628" i="21"/>
  <c r="T629" i="21"/>
  <c r="T630" i="21"/>
  <c r="T631" i="21"/>
  <c r="T632" i="21"/>
  <c r="T633" i="21"/>
  <c r="T634" i="21"/>
  <c r="T635" i="21"/>
  <c r="T636" i="21"/>
  <c r="T637" i="21"/>
  <c r="T638" i="21"/>
  <c r="T639" i="21"/>
  <c r="T640" i="21"/>
  <c r="T641" i="21"/>
  <c r="T642" i="21"/>
  <c r="T643" i="21"/>
  <c r="T644" i="21"/>
  <c r="T645" i="21"/>
  <c r="T646" i="21"/>
  <c r="T647" i="21"/>
  <c r="T648" i="21"/>
  <c r="T649" i="21"/>
  <c r="T650" i="21"/>
  <c r="T651" i="21"/>
  <c r="T652" i="21"/>
  <c r="T653" i="21"/>
  <c r="T654" i="21"/>
  <c r="T655" i="21"/>
  <c r="T656" i="21"/>
  <c r="T657" i="21"/>
  <c r="T658" i="21"/>
  <c r="T659" i="21"/>
  <c r="T660" i="21"/>
  <c r="T661" i="21"/>
  <c r="T662" i="21"/>
  <c r="T663" i="21"/>
  <c r="T664" i="21"/>
  <c r="T665" i="21"/>
  <c r="T666" i="21"/>
  <c r="T667" i="21"/>
  <c r="T668" i="21"/>
  <c r="T669" i="21"/>
  <c r="T670" i="21"/>
  <c r="T671" i="21"/>
  <c r="T672" i="21"/>
  <c r="T673" i="21"/>
  <c r="T674" i="21"/>
  <c r="T675" i="21"/>
  <c r="T676" i="21"/>
  <c r="T677" i="21"/>
  <c r="T678" i="21"/>
  <c r="T679" i="21"/>
  <c r="T680" i="21"/>
  <c r="T681" i="21"/>
  <c r="T682" i="21"/>
  <c r="T683" i="21"/>
  <c r="T684" i="21"/>
  <c r="T685" i="21"/>
  <c r="T686" i="21"/>
  <c r="T687" i="21"/>
  <c r="T688" i="21"/>
  <c r="T689" i="21"/>
  <c r="T690" i="21"/>
  <c r="T691" i="21"/>
  <c r="T692" i="21"/>
  <c r="T693" i="21"/>
  <c r="T694" i="21"/>
  <c r="T695" i="21"/>
  <c r="T696" i="21"/>
  <c r="T697" i="21"/>
  <c r="T698" i="21"/>
  <c r="T699" i="21"/>
  <c r="T700" i="21"/>
  <c r="T701" i="21"/>
  <c r="T702" i="21"/>
  <c r="T703" i="21"/>
  <c r="T704" i="21"/>
  <c r="T705" i="21"/>
  <c r="T706" i="21"/>
  <c r="T707" i="21"/>
  <c r="T708" i="21"/>
  <c r="T709" i="21"/>
  <c r="T710" i="21"/>
  <c r="T711" i="21"/>
  <c r="T712" i="21"/>
  <c r="T713" i="21"/>
  <c r="T714" i="21"/>
  <c r="T715" i="21"/>
  <c r="T716" i="21"/>
  <c r="T717" i="21"/>
  <c r="T718" i="21"/>
  <c r="T719" i="21"/>
  <c r="T720" i="21"/>
  <c r="T721" i="21"/>
  <c r="T722" i="21"/>
  <c r="T723" i="21"/>
  <c r="T724" i="21"/>
  <c r="T725" i="21"/>
  <c r="T726" i="21"/>
  <c r="T727" i="21"/>
  <c r="T728" i="21"/>
  <c r="T729" i="21"/>
  <c r="T730" i="21"/>
  <c r="T731" i="21"/>
  <c r="T732" i="21"/>
  <c r="T733" i="21"/>
  <c r="T734" i="21"/>
  <c r="T735" i="21"/>
  <c r="T736" i="21"/>
  <c r="T737" i="21"/>
  <c r="T738" i="21"/>
  <c r="T739" i="21"/>
  <c r="T740" i="21"/>
  <c r="T741" i="21"/>
  <c r="T742" i="21"/>
  <c r="T743" i="21"/>
  <c r="T744" i="21"/>
  <c r="T745" i="21"/>
  <c r="T746" i="21"/>
  <c r="T747" i="21"/>
  <c r="T748" i="21"/>
  <c r="T749" i="21"/>
  <c r="T750" i="21"/>
  <c r="T751" i="21"/>
  <c r="T752" i="21"/>
  <c r="T753" i="21"/>
  <c r="T754" i="21"/>
  <c r="T755" i="21"/>
  <c r="T756" i="21"/>
  <c r="T757" i="21"/>
  <c r="T758" i="21"/>
  <c r="T759" i="21"/>
  <c r="T760" i="21"/>
  <c r="T761" i="21"/>
  <c r="T762" i="21"/>
  <c r="T763" i="21"/>
  <c r="T764" i="21"/>
  <c r="T765" i="21"/>
  <c r="T766" i="21"/>
  <c r="T767" i="21"/>
  <c r="T768" i="21"/>
  <c r="T769" i="21"/>
  <c r="T770" i="21"/>
  <c r="T771" i="21"/>
  <c r="T772" i="21"/>
  <c r="T773" i="21"/>
  <c r="T774" i="21"/>
  <c r="T775" i="21"/>
  <c r="T776" i="21"/>
  <c r="T777" i="21"/>
  <c r="T778" i="21"/>
  <c r="T779" i="21"/>
  <c r="T780" i="21"/>
  <c r="T781" i="21"/>
  <c r="T782" i="21"/>
  <c r="T783" i="21"/>
  <c r="T784" i="21"/>
  <c r="T785" i="21"/>
  <c r="T786" i="21"/>
  <c r="T787" i="21"/>
  <c r="T788" i="21"/>
  <c r="T789" i="21"/>
  <c r="T790" i="21"/>
  <c r="T791" i="21"/>
  <c r="T792" i="21"/>
  <c r="T793" i="21"/>
  <c r="T794" i="21"/>
  <c r="T795" i="21"/>
  <c r="T796" i="21"/>
  <c r="T797" i="21"/>
  <c r="T798" i="21"/>
  <c r="T799" i="21"/>
  <c r="T800" i="21"/>
  <c r="T801" i="21"/>
  <c r="T802" i="21"/>
  <c r="T803" i="21"/>
  <c r="T804" i="21"/>
  <c r="T805" i="21"/>
  <c r="T806" i="21"/>
  <c r="T807" i="21"/>
  <c r="T808" i="21"/>
  <c r="T809" i="21"/>
  <c r="T810" i="21"/>
  <c r="T811" i="21"/>
  <c r="T812" i="21"/>
  <c r="T813" i="21"/>
  <c r="T814" i="21"/>
  <c r="T815" i="21"/>
  <c r="T816" i="21"/>
  <c r="T817" i="21"/>
  <c r="T818" i="21"/>
  <c r="T819" i="21"/>
  <c r="T820" i="21"/>
  <c r="T821" i="21"/>
  <c r="T822" i="21"/>
  <c r="T823" i="21"/>
  <c r="T824" i="21"/>
  <c r="T825" i="21"/>
  <c r="T826" i="21"/>
  <c r="T827" i="21"/>
  <c r="T828" i="21"/>
  <c r="T829" i="21"/>
  <c r="T830" i="21"/>
  <c r="T831" i="21"/>
  <c r="T832" i="21"/>
  <c r="T833" i="21"/>
  <c r="T834" i="21"/>
  <c r="T835" i="21"/>
  <c r="T836" i="21"/>
  <c r="T837" i="21"/>
  <c r="T838" i="21"/>
  <c r="T839" i="21"/>
  <c r="T840" i="21"/>
  <c r="T841" i="21"/>
  <c r="T842" i="21"/>
  <c r="T843" i="21"/>
  <c r="T844" i="21"/>
  <c r="T845" i="21"/>
  <c r="T846" i="21"/>
  <c r="T847" i="21"/>
  <c r="T848" i="21"/>
  <c r="T849" i="21"/>
  <c r="T850" i="21"/>
  <c r="T851" i="21"/>
  <c r="T852" i="21"/>
  <c r="T853" i="21"/>
  <c r="T854" i="21"/>
  <c r="T855" i="21"/>
  <c r="T856" i="21"/>
  <c r="T857" i="21"/>
  <c r="T858" i="21"/>
  <c r="T859" i="21"/>
  <c r="T860" i="21"/>
  <c r="T861" i="21"/>
  <c r="T862" i="21"/>
  <c r="T863" i="21"/>
  <c r="T864" i="21"/>
  <c r="T865" i="21"/>
  <c r="T866" i="21"/>
  <c r="T867" i="21"/>
  <c r="T868" i="21"/>
  <c r="T869" i="21"/>
  <c r="T870" i="21"/>
  <c r="T871" i="21"/>
  <c r="T872" i="21"/>
  <c r="T873" i="21"/>
  <c r="T874" i="21"/>
  <c r="T875" i="21"/>
  <c r="T876" i="21"/>
  <c r="T877" i="21"/>
  <c r="T878" i="21"/>
  <c r="T879" i="21"/>
  <c r="T880" i="21"/>
  <c r="T881" i="21"/>
  <c r="T882" i="21"/>
  <c r="T883" i="21"/>
  <c r="T884" i="21"/>
  <c r="T885" i="21"/>
  <c r="T886" i="21"/>
  <c r="T887" i="21"/>
  <c r="T888" i="21"/>
  <c r="T889" i="21"/>
  <c r="T890" i="21"/>
  <c r="T891" i="21"/>
  <c r="T892" i="21"/>
  <c r="T893" i="21"/>
  <c r="T894" i="21"/>
  <c r="T895" i="21"/>
  <c r="T896" i="21"/>
  <c r="T897" i="21"/>
  <c r="T898" i="21"/>
  <c r="T899" i="21"/>
  <c r="T900" i="21"/>
  <c r="T901" i="21"/>
  <c r="T902" i="21"/>
  <c r="T903" i="21"/>
  <c r="T904" i="21"/>
  <c r="T905" i="21"/>
  <c r="T906" i="21"/>
  <c r="T907" i="21"/>
  <c r="T908" i="21"/>
  <c r="T909" i="21"/>
  <c r="T910" i="21"/>
  <c r="T911" i="21"/>
  <c r="T912" i="21"/>
  <c r="T913" i="21"/>
  <c r="T914" i="21"/>
  <c r="T915" i="21"/>
  <c r="T916" i="21"/>
  <c r="T917" i="21"/>
  <c r="T918" i="21"/>
  <c r="T919" i="21"/>
  <c r="T920" i="21"/>
  <c r="T921" i="21"/>
  <c r="T922" i="21"/>
  <c r="T923" i="21"/>
  <c r="T924" i="21"/>
  <c r="T925" i="21"/>
  <c r="T926" i="21"/>
  <c r="T927" i="21"/>
  <c r="T928" i="21"/>
  <c r="T929" i="21"/>
  <c r="T930" i="21"/>
  <c r="T931" i="21"/>
  <c r="T932" i="21"/>
  <c r="T933" i="21"/>
  <c r="T934" i="21"/>
  <c r="T935" i="21"/>
  <c r="T936" i="21"/>
  <c r="T937" i="21"/>
  <c r="T938" i="21"/>
  <c r="T939" i="21"/>
  <c r="T940" i="21"/>
  <c r="T941" i="21"/>
  <c r="T942" i="21"/>
  <c r="T943" i="21"/>
  <c r="T944" i="21"/>
  <c r="T945" i="21"/>
  <c r="T946" i="21"/>
  <c r="T947" i="21"/>
  <c r="T948" i="21"/>
  <c r="T949" i="21"/>
  <c r="T950" i="21"/>
  <c r="T951" i="21"/>
  <c r="T952" i="21"/>
  <c r="T953" i="21"/>
  <c r="T954" i="21"/>
  <c r="T955" i="21"/>
  <c r="T956" i="21"/>
  <c r="T957" i="21"/>
  <c r="T958" i="21"/>
  <c r="T959" i="21"/>
  <c r="T960" i="21"/>
  <c r="T961" i="21"/>
  <c r="T962" i="21"/>
  <c r="T963" i="21"/>
  <c r="T964" i="21"/>
  <c r="T965" i="21"/>
  <c r="T966" i="21"/>
  <c r="T967" i="21"/>
  <c r="T968" i="21"/>
  <c r="T969" i="21"/>
  <c r="T970" i="21"/>
  <c r="T971" i="21"/>
  <c r="T972" i="21"/>
  <c r="T973" i="21"/>
  <c r="T974" i="21"/>
  <c r="T975" i="21"/>
  <c r="T976" i="21"/>
  <c r="T977" i="21"/>
  <c r="T978" i="21"/>
  <c r="T979" i="21"/>
  <c r="T980" i="21"/>
  <c r="T981" i="21"/>
  <c r="T982" i="21"/>
  <c r="T983" i="21"/>
  <c r="T984" i="21"/>
  <c r="T985" i="21"/>
  <c r="T986" i="21"/>
  <c r="T987" i="21"/>
  <c r="T988" i="21"/>
  <c r="T989" i="21"/>
  <c r="T990" i="21"/>
  <c r="T991" i="21"/>
  <c r="T992" i="21"/>
  <c r="T993" i="21"/>
  <c r="T994" i="21"/>
  <c r="T995" i="21"/>
  <c r="T996" i="21"/>
  <c r="T997" i="21"/>
  <c r="T998" i="21"/>
  <c r="T999" i="21"/>
  <c r="T1000" i="21"/>
  <c r="T1001" i="21"/>
  <c r="T1002" i="21"/>
  <c r="T1003" i="21"/>
  <c r="T1004" i="21"/>
  <c r="T1005" i="21"/>
  <c r="T1006" i="21"/>
  <c r="T1007" i="21"/>
  <c r="T1008" i="21"/>
  <c r="T1009" i="21"/>
  <c r="T1010" i="21"/>
  <c r="T1011" i="21"/>
  <c r="T1012" i="21"/>
  <c r="T1013" i="21"/>
  <c r="T1014" i="21"/>
  <c r="T1015" i="21"/>
  <c r="T1016" i="21"/>
  <c r="T1017" i="21"/>
  <c r="T1018" i="21"/>
  <c r="T1019" i="21"/>
  <c r="T1020" i="21"/>
  <c r="T1021" i="21"/>
  <c r="T1022" i="21"/>
  <c r="T1023" i="21"/>
  <c r="T1024" i="21"/>
  <c r="T1025" i="21"/>
  <c r="T1026" i="21"/>
  <c r="T1027" i="21"/>
  <c r="T1028" i="21"/>
  <c r="T1029" i="21"/>
  <c r="T1030" i="21"/>
  <c r="T1031" i="21"/>
  <c r="T1032" i="21"/>
  <c r="T1033" i="21"/>
  <c r="T1034" i="21"/>
  <c r="T1035" i="21"/>
  <c r="T1036" i="21"/>
  <c r="T1037" i="21"/>
  <c r="T1038" i="21"/>
  <c r="T1039" i="21"/>
  <c r="T1040" i="21"/>
  <c r="T1041" i="21"/>
  <c r="T1042" i="21"/>
  <c r="T1043" i="21"/>
  <c r="T1044" i="21"/>
  <c r="T1045" i="21"/>
  <c r="T1046" i="21"/>
  <c r="T1047" i="21"/>
  <c r="T1048" i="21"/>
  <c r="T1049" i="21"/>
  <c r="T1050" i="21"/>
  <c r="T1051" i="21"/>
  <c r="T1052" i="21"/>
  <c r="T1053" i="21"/>
  <c r="T1054" i="21"/>
  <c r="T1055" i="21"/>
  <c r="T1056" i="21"/>
  <c r="T1057" i="21"/>
  <c r="T1058" i="21"/>
  <c r="T1059" i="21"/>
  <c r="T1060" i="21"/>
  <c r="T1061" i="21"/>
  <c r="T1062" i="21"/>
  <c r="T1063" i="21"/>
  <c r="T1064" i="21"/>
  <c r="T1065" i="21"/>
  <c r="T1066" i="21"/>
  <c r="T1067" i="21"/>
  <c r="T1068" i="21"/>
  <c r="T1069" i="21"/>
  <c r="T1070" i="21"/>
  <c r="T1071" i="21"/>
  <c r="T1072" i="21"/>
  <c r="T1073" i="21"/>
  <c r="T1074" i="21"/>
  <c r="T1075" i="21"/>
  <c r="T1076" i="21"/>
  <c r="T1077" i="21"/>
  <c r="T1078" i="21"/>
  <c r="T1079" i="21"/>
  <c r="T1080" i="21"/>
  <c r="T1081" i="21"/>
  <c r="T1082" i="21"/>
  <c r="T1083" i="21"/>
  <c r="T1084" i="21"/>
  <c r="T1085" i="21"/>
  <c r="T1086" i="21"/>
  <c r="T1087" i="21"/>
  <c r="T1088" i="21"/>
  <c r="T1089" i="21"/>
  <c r="T1090" i="21"/>
  <c r="T1091" i="21"/>
  <c r="T1092" i="21"/>
  <c r="T1093" i="21"/>
  <c r="T1094" i="21"/>
  <c r="T1095" i="21"/>
  <c r="T1096" i="21"/>
  <c r="T1097" i="21"/>
  <c r="T1098" i="21"/>
  <c r="T1099" i="21"/>
  <c r="T1100" i="21"/>
  <c r="T1101" i="21"/>
  <c r="T1102" i="21"/>
  <c r="T1103" i="21"/>
  <c r="T1104" i="21"/>
  <c r="T1105" i="21"/>
  <c r="T1106" i="21"/>
  <c r="T1107" i="21"/>
  <c r="T1108" i="21"/>
  <c r="T1109" i="21"/>
  <c r="T1110" i="21"/>
  <c r="T1111" i="21"/>
  <c r="T1112" i="21"/>
  <c r="T1113" i="21"/>
  <c r="T1114" i="21"/>
  <c r="T1115" i="21"/>
  <c r="T1116" i="21"/>
  <c r="T1117" i="21"/>
  <c r="T1118" i="21"/>
  <c r="T1119" i="21"/>
  <c r="T1120" i="21"/>
  <c r="T1121" i="21"/>
  <c r="T1122" i="21"/>
  <c r="T1123" i="21"/>
  <c r="T1124" i="21"/>
  <c r="T1125" i="21"/>
  <c r="T1126" i="21"/>
  <c r="T1127" i="21"/>
  <c r="T1128" i="21"/>
  <c r="T1129" i="21"/>
  <c r="T1130" i="21"/>
  <c r="T1131" i="21"/>
  <c r="T1132" i="21"/>
  <c r="T1133" i="21"/>
  <c r="T1134" i="21"/>
  <c r="T1135" i="21"/>
  <c r="T1136" i="21"/>
  <c r="T1137" i="21"/>
  <c r="T1138" i="21"/>
  <c r="T1139" i="21"/>
  <c r="T1140" i="21"/>
  <c r="T1141" i="21"/>
  <c r="T1142" i="21"/>
  <c r="T1143" i="21"/>
  <c r="T1144" i="21"/>
  <c r="T1145" i="21"/>
  <c r="T1146" i="21"/>
  <c r="T1147" i="21"/>
  <c r="T1148" i="21"/>
  <c r="T1149" i="21"/>
  <c r="T1150" i="21"/>
  <c r="T1151" i="21"/>
  <c r="T1152" i="21"/>
  <c r="T1153" i="21"/>
  <c r="T1154" i="21"/>
  <c r="T1155" i="21"/>
  <c r="T1156" i="21"/>
  <c r="T1157" i="21"/>
  <c r="T1158" i="21"/>
  <c r="T1159" i="21"/>
  <c r="T1160" i="21"/>
  <c r="T1161" i="21"/>
  <c r="T1162" i="21"/>
  <c r="T1163" i="21"/>
  <c r="T1164" i="21"/>
  <c r="T1165" i="21"/>
  <c r="T1166" i="21"/>
  <c r="T1167" i="21"/>
  <c r="T1168" i="21"/>
  <c r="T1169" i="21"/>
  <c r="T1170" i="21"/>
  <c r="T1171" i="21"/>
  <c r="T1172" i="21"/>
  <c r="T1173" i="21"/>
  <c r="T1174" i="21"/>
  <c r="T1175" i="21"/>
  <c r="T1176" i="21"/>
  <c r="T1177" i="21"/>
  <c r="T1178" i="21"/>
  <c r="T1179" i="21"/>
  <c r="T1180" i="21"/>
  <c r="T1181" i="21"/>
  <c r="T1182" i="21"/>
  <c r="T1183" i="21"/>
  <c r="T1184" i="21"/>
  <c r="T1185" i="21"/>
  <c r="T1186" i="21"/>
  <c r="T1187" i="21"/>
  <c r="T1188" i="21"/>
  <c r="T1189" i="21"/>
  <c r="T1190" i="21"/>
  <c r="T1191" i="21"/>
  <c r="T1192" i="21"/>
  <c r="T1193" i="21"/>
  <c r="T1194" i="21"/>
  <c r="T1195" i="21"/>
  <c r="T1196" i="21"/>
  <c r="T1197" i="21"/>
  <c r="T1198" i="21"/>
  <c r="T1199" i="21"/>
  <c r="T1200" i="21"/>
  <c r="T1201" i="21"/>
  <c r="T1202" i="21"/>
  <c r="T1203" i="21"/>
  <c r="T1204" i="21"/>
  <c r="T1205" i="21"/>
  <c r="T1206" i="21"/>
  <c r="T1207" i="21"/>
  <c r="T1208" i="21"/>
  <c r="T1209" i="21"/>
  <c r="T1210" i="21"/>
  <c r="T1211" i="21"/>
  <c r="T1212" i="21"/>
  <c r="T1213" i="21"/>
  <c r="T1214" i="21"/>
  <c r="T1215" i="21"/>
  <c r="T1216" i="21"/>
  <c r="T1217" i="21"/>
  <c r="T1218" i="21"/>
  <c r="T1219" i="21"/>
  <c r="T1220" i="21"/>
  <c r="T1221" i="21"/>
  <c r="T1222" i="21"/>
  <c r="T1223" i="21"/>
  <c r="T1224" i="21"/>
  <c r="T1225" i="21"/>
  <c r="T1226" i="21"/>
  <c r="T1227" i="21"/>
  <c r="T1228" i="21"/>
  <c r="T1229" i="21"/>
  <c r="T1230" i="21"/>
  <c r="T1231" i="21"/>
  <c r="T1232" i="21"/>
  <c r="T1233" i="21"/>
  <c r="T1234" i="21"/>
  <c r="T1235" i="21"/>
  <c r="T1236" i="21"/>
  <c r="T1237" i="21"/>
  <c r="T1238" i="21"/>
  <c r="T1239" i="21"/>
  <c r="T1240" i="21"/>
  <c r="T1241" i="21"/>
  <c r="T1242" i="21"/>
  <c r="T1243" i="21"/>
  <c r="T1244" i="21"/>
  <c r="T1245" i="21"/>
  <c r="T1246" i="21"/>
  <c r="T1247" i="21"/>
  <c r="T1248" i="21"/>
  <c r="T1249" i="21"/>
  <c r="T1250" i="21"/>
  <c r="T1251" i="21"/>
  <c r="T1252" i="21"/>
  <c r="T1253" i="21"/>
  <c r="T1254" i="21"/>
  <c r="T1255" i="21"/>
  <c r="T1256" i="21"/>
  <c r="T1257" i="21"/>
  <c r="T1258" i="21"/>
  <c r="T1259" i="21"/>
  <c r="T1260" i="21"/>
  <c r="T1261" i="21"/>
  <c r="T1262" i="21"/>
  <c r="T1263" i="21"/>
  <c r="T1264" i="21"/>
  <c r="T1265" i="21"/>
  <c r="T1266" i="21"/>
  <c r="T1267" i="21"/>
  <c r="T1268" i="21"/>
  <c r="T1269" i="21"/>
  <c r="T1270" i="21"/>
  <c r="T1271" i="21"/>
  <c r="T1272" i="21"/>
  <c r="T1273" i="21"/>
  <c r="T1274" i="21"/>
  <c r="T1275" i="21"/>
  <c r="T1276" i="21"/>
  <c r="T1277" i="21"/>
  <c r="T1278" i="21"/>
  <c r="T1279" i="21"/>
  <c r="T1280" i="21"/>
  <c r="T1281" i="21"/>
  <c r="T1282" i="21"/>
  <c r="T1283" i="21"/>
  <c r="T1284" i="21"/>
  <c r="T1285" i="21"/>
  <c r="T1286" i="21"/>
  <c r="T1287" i="21"/>
  <c r="T1288" i="21"/>
  <c r="T1289" i="21"/>
  <c r="T1290" i="21"/>
  <c r="T1291" i="21"/>
  <c r="T1292" i="21"/>
  <c r="T1293" i="21"/>
  <c r="T1294" i="21"/>
  <c r="T1295" i="21"/>
  <c r="T1296" i="21"/>
  <c r="T1297" i="21"/>
  <c r="T1298" i="21"/>
  <c r="T1299" i="21"/>
  <c r="T1300" i="21"/>
  <c r="T1301" i="21"/>
  <c r="T1302" i="21"/>
  <c r="T1303" i="21"/>
  <c r="T1304" i="21"/>
  <c r="T1305" i="21"/>
  <c r="T1306" i="21"/>
  <c r="T1307" i="21"/>
  <c r="T1308" i="21"/>
  <c r="T1309" i="21"/>
  <c r="T1310" i="21"/>
  <c r="T1311" i="21"/>
  <c r="T1312" i="21"/>
  <c r="T1313" i="21"/>
  <c r="T1314" i="21"/>
  <c r="T1315" i="21"/>
  <c r="T1316" i="21"/>
  <c r="T1317" i="21"/>
  <c r="T1318" i="21"/>
  <c r="T1319" i="21"/>
  <c r="T1320" i="21"/>
  <c r="T1321" i="21"/>
  <c r="T1322" i="21"/>
  <c r="T1323" i="21"/>
  <c r="T1324" i="21"/>
  <c r="T1325" i="21"/>
  <c r="T1326" i="21"/>
  <c r="T1327" i="21"/>
  <c r="T1328" i="21"/>
  <c r="T1329" i="21"/>
  <c r="T1330" i="21"/>
  <c r="T1331" i="21"/>
  <c r="T1332" i="21"/>
  <c r="T1333" i="21"/>
  <c r="T1334" i="21"/>
  <c r="T1335" i="21"/>
  <c r="T1336" i="21"/>
  <c r="T1337" i="21"/>
  <c r="T1338" i="21"/>
  <c r="T1339" i="21"/>
  <c r="T1340" i="21"/>
  <c r="T1341" i="21"/>
  <c r="T1342" i="21"/>
  <c r="T1343" i="21"/>
  <c r="T1344" i="21"/>
  <c r="T1345" i="21"/>
  <c r="T1346" i="21"/>
  <c r="T1347" i="21"/>
  <c r="T1348" i="21"/>
  <c r="T1349" i="21"/>
  <c r="T1350" i="21"/>
  <c r="T1351" i="21"/>
  <c r="T1352" i="21"/>
  <c r="T1353" i="21"/>
  <c r="T1354" i="21"/>
  <c r="T1355" i="21"/>
  <c r="T1356" i="21"/>
  <c r="T1357" i="21"/>
  <c r="T1358" i="21"/>
  <c r="T1359" i="21"/>
  <c r="T1360" i="21"/>
  <c r="T1361" i="21"/>
  <c r="T1362" i="21"/>
  <c r="T1363" i="21"/>
  <c r="T1364" i="21"/>
  <c r="T1365" i="21"/>
  <c r="T1366" i="21"/>
  <c r="T1367" i="21"/>
  <c r="T1368" i="21"/>
  <c r="T1369" i="21"/>
  <c r="T1370" i="21"/>
  <c r="T1371" i="21"/>
  <c r="T1372" i="21"/>
  <c r="T1373" i="21"/>
  <c r="T1374" i="21"/>
  <c r="T1375" i="21"/>
  <c r="T1376" i="21"/>
  <c r="T1377" i="21"/>
  <c r="T1378" i="21"/>
  <c r="T1379" i="21"/>
  <c r="T1380" i="21"/>
  <c r="T1381" i="21"/>
  <c r="T1382" i="21"/>
  <c r="T1383" i="21"/>
  <c r="T1384" i="21"/>
  <c r="T1385" i="21"/>
  <c r="T1386" i="21"/>
  <c r="T1387" i="21"/>
  <c r="T1388" i="21"/>
  <c r="T1389" i="21"/>
  <c r="T1390" i="21"/>
  <c r="T1391" i="21"/>
  <c r="T1392" i="21"/>
  <c r="T1393" i="21"/>
  <c r="T1394" i="21"/>
  <c r="T1395" i="21"/>
  <c r="T1396" i="21"/>
  <c r="T1397" i="21"/>
  <c r="T1398" i="21"/>
  <c r="T1399" i="21"/>
  <c r="T1400" i="21"/>
  <c r="T1401" i="21"/>
  <c r="T1402" i="21"/>
  <c r="T1403" i="21"/>
  <c r="T1404" i="21"/>
  <c r="T1405" i="21"/>
  <c r="T1406" i="21"/>
  <c r="T1407" i="21"/>
  <c r="T1408" i="21"/>
  <c r="T1409" i="21"/>
  <c r="T1410" i="21"/>
  <c r="T1411" i="21"/>
  <c r="T1412" i="21"/>
  <c r="T1413" i="21"/>
  <c r="T1414" i="21"/>
  <c r="T1415" i="21"/>
  <c r="T1416" i="21"/>
  <c r="T1417" i="21"/>
  <c r="T1418" i="21"/>
  <c r="T1419" i="21"/>
  <c r="T1420" i="21"/>
  <c r="T1421" i="21"/>
  <c r="T1422" i="21"/>
  <c r="T1423" i="21"/>
  <c r="T1424" i="21"/>
  <c r="T1425" i="21"/>
  <c r="T1426" i="21"/>
  <c r="T1427" i="21"/>
  <c r="T1428" i="21"/>
  <c r="T1429" i="21"/>
  <c r="T1430" i="21"/>
  <c r="T1431" i="21"/>
  <c r="T1432" i="21"/>
  <c r="T1433" i="21"/>
  <c r="T1434" i="21"/>
  <c r="T1435" i="21"/>
  <c r="T1436" i="21"/>
  <c r="T1437" i="21"/>
  <c r="T1438" i="21"/>
  <c r="T1439" i="21"/>
  <c r="T1440" i="21"/>
  <c r="T1441" i="21"/>
  <c r="T1442" i="21"/>
  <c r="T1443" i="21"/>
  <c r="T1444" i="21"/>
  <c r="T1445" i="21"/>
  <c r="T1446" i="21"/>
  <c r="T1447" i="21"/>
  <c r="T1448" i="21"/>
  <c r="T1449" i="21"/>
  <c r="T1450" i="21"/>
  <c r="T1451" i="21"/>
  <c r="T1452" i="21"/>
  <c r="T1453" i="21"/>
  <c r="T1454" i="21"/>
  <c r="T1455" i="21"/>
  <c r="T1456" i="21"/>
  <c r="T1457" i="21"/>
  <c r="T1458" i="21"/>
  <c r="T1459" i="21"/>
  <c r="T1460" i="21"/>
  <c r="T1461" i="21"/>
  <c r="T1462" i="21"/>
  <c r="T1463" i="21"/>
  <c r="T1464" i="21"/>
  <c r="T1465" i="21"/>
  <c r="T1466" i="21"/>
  <c r="T1467" i="21"/>
  <c r="T1468" i="21"/>
  <c r="T1469" i="21"/>
  <c r="T1470" i="21"/>
  <c r="T1471" i="21"/>
  <c r="T1472" i="21"/>
  <c r="T1473" i="21"/>
  <c r="T1474" i="21"/>
  <c r="T1475" i="21"/>
  <c r="T1476" i="21"/>
  <c r="T1477" i="21"/>
  <c r="T1478" i="21"/>
  <c r="T1479" i="21"/>
  <c r="T1480" i="21"/>
  <c r="T1481" i="21"/>
  <c r="T1482" i="21"/>
  <c r="T1483" i="21"/>
  <c r="T1484" i="21"/>
  <c r="T1485" i="21"/>
  <c r="T1486" i="21"/>
  <c r="T1487" i="21"/>
  <c r="T1488" i="21"/>
  <c r="T1489" i="21"/>
  <c r="T1490" i="21"/>
  <c r="T1491" i="21"/>
  <c r="T1492" i="21"/>
  <c r="T1493" i="21"/>
  <c r="T1494" i="21"/>
  <c r="T1495" i="21"/>
  <c r="T1496" i="21"/>
  <c r="T1497" i="21"/>
  <c r="T1498" i="21"/>
  <c r="T1499" i="21"/>
  <c r="T1500" i="21"/>
  <c r="T1501" i="21"/>
  <c r="T1502" i="21"/>
  <c r="T1503" i="21"/>
  <c r="T1504" i="21"/>
  <c r="T1505" i="21"/>
  <c r="T1506" i="21"/>
  <c r="T1507" i="21"/>
  <c r="T1508" i="21"/>
  <c r="T1509" i="21"/>
  <c r="T1510" i="21"/>
  <c r="T1511" i="21"/>
  <c r="T1512" i="21"/>
  <c r="T1513" i="21"/>
  <c r="T1514" i="21"/>
  <c r="T1515" i="21"/>
  <c r="T1516" i="21"/>
  <c r="T1517" i="21"/>
  <c r="T1518" i="21"/>
  <c r="T1519" i="21"/>
  <c r="T1520" i="21"/>
  <c r="T1521" i="21"/>
  <c r="T1522" i="21"/>
  <c r="T1523" i="21"/>
  <c r="T1524" i="21"/>
  <c r="T1525" i="21"/>
  <c r="T1526" i="21"/>
  <c r="T1527" i="21"/>
  <c r="T1528" i="21"/>
  <c r="T1529" i="21"/>
  <c r="T1530" i="21"/>
  <c r="T1531" i="21"/>
  <c r="T1532" i="21"/>
  <c r="T1533" i="21"/>
  <c r="T1534" i="21"/>
  <c r="T1535" i="21"/>
  <c r="T1536" i="21"/>
  <c r="T1537" i="21"/>
  <c r="T1538" i="21"/>
  <c r="T1539" i="21"/>
  <c r="T1540" i="21"/>
  <c r="T1541" i="21"/>
  <c r="T1542" i="21"/>
  <c r="T1543" i="21"/>
  <c r="T1544" i="21"/>
  <c r="T1545" i="21"/>
  <c r="T1546" i="21"/>
  <c r="T1547" i="21"/>
  <c r="T1548" i="21"/>
  <c r="T1549" i="21"/>
  <c r="T1550" i="21"/>
  <c r="T1551" i="21"/>
  <c r="T1552" i="21"/>
  <c r="T1553" i="21"/>
  <c r="T1554" i="21"/>
  <c r="T1555" i="21"/>
  <c r="T1556" i="21"/>
  <c r="T1557" i="21"/>
  <c r="T1558" i="21"/>
  <c r="T1559" i="21"/>
  <c r="T1560" i="21"/>
  <c r="T1561" i="21"/>
  <c r="T1562" i="21"/>
  <c r="T1563" i="21"/>
  <c r="T1564" i="21"/>
  <c r="T1565" i="21"/>
  <c r="T1566" i="21"/>
  <c r="T1567" i="21"/>
  <c r="T1568" i="21"/>
  <c r="T1569" i="21"/>
  <c r="T1570" i="21"/>
  <c r="T1571" i="21"/>
  <c r="T1572" i="21"/>
  <c r="T1573" i="21"/>
  <c r="T1574" i="21"/>
  <c r="T1575" i="21"/>
  <c r="T1576" i="21"/>
  <c r="T1577" i="21"/>
  <c r="T1578" i="21"/>
  <c r="T1579" i="21"/>
  <c r="T1580" i="21"/>
  <c r="T1581" i="21"/>
  <c r="T1582" i="21"/>
  <c r="T1583" i="21"/>
  <c r="T1584" i="21"/>
  <c r="T1585" i="21"/>
  <c r="T1586" i="21"/>
  <c r="T1587" i="21"/>
  <c r="T1588" i="21"/>
  <c r="T1589" i="21"/>
  <c r="T1590" i="21"/>
  <c r="T1591" i="21"/>
  <c r="T1592" i="21"/>
  <c r="T1593" i="21"/>
  <c r="T1594" i="21"/>
  <c r="T1595" i="21"/>
  <c r="T1596" i="21"/>
  <c r="T1597" i="21"/>
  <c r="T1598" i="21"/>
  <c r="T1599" i="21"/>
  <c r="T1600" i="21"/>
  <c r="T1601" i="21"/>
  <c r="T1602" i="21"/>
  <c r="T1603" i="21"/>
  <c r="T1604" i="21"/>
  <c r="T1605" i="21"/>
  <c r="T1606" i="21"/>
  <c r="T1607" i="21"/>
  <c r="T1608" i="21"/>
  <c r="T1609" i="21"/>
  <c r="T1610" i="21"/>
  <c r="T1611" i="21"/>
  <c r="T1612" i="21"/>
  <c r="T1613" i="21"/>
  <c r="T1614" i="21"/>
  <c r="T1615" i="21"/>
  <c r="T1616" i="21"/>
  <c r="T1617" i="21"/>
  <c r="T1618" i="21"/>
  <c r="T1619" i="21"/>
  <c r="T1620" i="21"/>
  <c r="T1621" i="21"/>
  <c r="T1622" i="21"/>
  <c r="T1623" i="21"/>
  <c r="T1624" i="21"/>
  <c r="T1625" i="21"/>
  <c r="T1626" i="21"/>
  <c r="T1627" i="21"/>
  <c r="T1628" i="21"/>
  <c r="T1629" i="21"/>
  <c r="T1630" i="21"/>
  <c r="T1631" i="21"/>
  <c r="T1632" i="21"/>
  <c r="T1633" i="21"/>
  <c r="T1634" i="21"/>
  <c r="T1635" i="21"/>
  <c r="T1636" i="21"/>
  <c r="T1637" i="21"/>
  <c r="T1638" i="21"/>
  <c r="T1639" i="21"/>
  <c r="T1640" i="21"/>
  <c r="T1641" i="21"/>
  <c r="T1642" i="21"/>
  <c r="T1643" i="21"/>
  <c r="T1644" i="21"/>
  <c r="T1645" i="21"/>
  <c r="T1646" i="21"/>
  <c r="T1647" i="21"/>
  <c r="T1648" i="21"/>
  <c r="T1649" i="21"/>
  <c r="T1650" i="21"/>
  <c r="T1651" i="21"/>
  <c r="T1652" i="21"/>
  <c r="T1653" i="21"/>
  <c r="T1654" i="21"/>
  <c r="T1655" i="21"/>
  <c r="T1656" i="21"/>
  <c r="T1657" i="21"/>
  <c r="T1658" i="21"/>
  <c r="T1659" i="21"/>
  <c r="T1660" i="21"/>
  <c r="T1661" i="21"/>
  <c r="T1662" i="21"/>
  <c r="T1663" i="21"/>
  <c r="T1664" i="21"/>
  <c r="T1665" i="21"/>
  <c r="T1666" i="21"/>
  <c r="T1667" i="21"/>
  <c r="T1668" i="21"/>
  <c r="T1669" i="21"/>
  <c r="T1670" i="21"/>
  <c r="T1671" i="21"/>
  <c r="T1672" i="21"/>
  <c r="T1673" i="21"/>
  <c r="T1674" i="21"/>
  <c r="T1675" i="21"/>
  <c r="T1676" i="21"/>
  <c r="T1677" i="21"/>
  <c r="T1678" i="21"/>
  <c r="T1679" i="21"/>
  <c r="T1680" i="21"/>
  <c r="T1681" i="21"/>
  <c r="T1682" i="21"/>
  <c r="T1683" i="21"/>
  <c r="T1684" i="21"/>
  <c r="T1685" i="21"/>
  <c r="T1686" i="21"/>
  <c r="T1687" i="21"/>
  <c r="T1688" i="21"/>
  <c r="T1689" i="21"/>
  <c r="T1690" i="21"/>
  <c r="T1691" i="21"/>
  <c r="T1692" i="21"/>
  <c r="T1693" i="21"/>
  <c r="T1694" i="21"/>
  <c r="T1695" i="21"/>
  <c r="T1696" i="21"/>
  <c r="T1697" i="21"/>
  <c r="T1698" i="21"/>
  <c r="T1699" i="21"/>
  <c r="T1700" i="21"/>
  <c r="T1701" i="21"/>
  <c r="T1702" i="21"/>
  <c r="T1703" i="21"/>
  <c r="T1704" i="21"/>
  <c r="T1705" i="21"/>
  <c r="T1706" i="21"/>
  <c r="T1707" i="21"/>
  <c r="T1708" i="21"/>
  <c r="T1709" i="21"/>
  <c r="T1710" i="21"/>
  <c r="T1711" i="21"/>
  <c r="T1712" i="21"/>
  <c r="T1713" i="21"/>
  <c r="T1714" i="21"/>
  <c r="T1715" i="21"/>
  <c r="T1716" i="21"/>
  <c r="T1717" i="21"/>
  <c r="T1718" i="21"/>
  <c r="T1719" i="21"/>
  <c r="T1720" i="21"/>
  <c r="T1721" i="21"/>
  <c r="T1722" i="21"/>
  <c r="T1723" i="21"/>
  <c r="T1724" i="21"/>
  <c r="T1725" i="21"/>
  <c r="T1726" i="21"/>
  <c r="T1727" i="21"/>
  <c r="T1728" i="21"/>
  <c r="T1729" i="21"/>
  <c r="T1730" i="21"/>
  <c r="T1731" i="21"/>
  <c r="T1732" i="21"/>
  <c r="T1733" i="21"/>
  <c r="T1734" i="21"/>
  <c r="T1735" i="21"/>
  <c r="T1736" i="21"/>
  <c r="T1737" i="21"/>
  <c r="T1738" i="21"/>
  <c r="T1739" i="21"/>
  <c r="T1740" i="21"/>
  <c r="T1741" i="21"/>
  <c r="T1742" i="21"/>
  <c r="T1743" i="21"/>
  <c r="T1744" i="21"/>
  <c r="T1745" i="21"/>
  <c r="T1746" i="21"/>
  <c r="T1747" i="21"/>
  <c r="T1748" i="21"/>
  <c r="T1749" i="21"/>
  <c r="T1750" i="21"/>
  <c r="T1751" i="21"/>
  <c r="T1752" i="21"/>
  <c r="T1753" i="21"/>
  <c r="T1754" i="21"/>
  <c r="T1755" i="21"/>
  <c r="T1756" i="21"/>
  <c r="T1757" i="21"/>
  <c r="T1758" i="21"/>
  <c r="T1759" i="21"/>
  <c r="T1760" i="21"/>
  <c r="T1761" i="21"/>
  <c r="T1762" i="21"/>
  <c r="T1763" i="21"/>
  <c r="T1764" i="21"/>
  <c r="T1765" i="21"/>
  <c r="T1766" i="21"/>
  <c r="T1767" i="21"/>
  <c r="T1768" i="21"/>
  <c r="T1769" i="21"/>
  <c r="T1770" i="21"/>
  <c r="T1771" i="21"/>
  <c r="T1772" i="21"/>
  <c r="T1773" i="21"/>
  <c r="T1774" i="21"/>
  <c r="T1775" i="21"/>
  <c r="T1776" i="21"/>
  <c r="T1777" i="21"/>
  <c r="T1778" i="21"/>
  <c r="T1779" i="21"/>
  <c r="T1780" i="21"/>
  <c r="T1781" i="21"/>
  <c r="T1782" i="21"/>
  <c r="T1783" i="21"/>
  <c r="T1784" i="21"/>
  <c r="T1785" i="21"/>
  <c r="T1786" i="21"/>
  <c r="T1787" i="21"/>
  <c r="T1788" i="21"/>
  <c r="T1789" i="21"/>
  <c r="T1790" i="21"/>
  <c r="T1791" i="21"/>
  <c r="T1792" i="21"/>
  <c r="T1793" i="21"/>
  <c r="T1794" i="21"/>
  <c r="T1795" i="21"/>
  <c r="T1796" i="21"/>
  <c r="T1797" i="21"/>
  <c r="T1798" i="21"/>
  <c r="T1799" i="21"/>
  <c r="T1800" i="21"/>
  <c r="T1801" i="21"/>
  <c r="T1802" i="21"/>
  <c r="T1803" i="21"/>
  <c r="T1804" i="21"/>
  <c r="T1805" i="21"/>
  <c r="T1806" i="21"/>
  <c r="T1807" i="21"/>
  <c r="T1808" i="21"/>
  <c r="T1809" i="21"/>
  <c r="T1810" i="21"/>
  <c r="T1811" i="21"/>
  <c r="T1812" i="21"/>
  <c r="T1813" i="21"/>
  <c r="T1814" i="21"/>
  <c r="T1815" i="21"/>
  <c r="T1816" i="21"/>
  <c r="T1817" i="21"/>
  <c r="T1818" i="21"/>
  <c r="T1819" i="21"/>
  <c r="T1820" i="21"/>
  <c r="T1821" i="21"/>
  <c r="T1822" i="21"/>
  <c r="T1823" i="21"/>
  <c r="T1824" i="21"/>
  <c r="T1825" i="21"/>
  <c r="T1826" i="21"/>
  <c r="T1827" i="21"/>
  <c r="T1828" i="21"/>
  <c r="T1829" i="21"/>
  <c r="T1830" i="21"/>
  <c r="T1831" i="21"/>
  <c r="T1832" i="21"/>
  <c r="T1833" i="21"/>
  <c r="T1834" i="21"/>
  <c r="T1835" i="21"/>
  <c r="T1836" i="21"/>
  <c r="T1837" i="21"/>
  <c r="T1838" i="21"/>
  <c r="T1839" i="21"/>
  <c r="T1840" i="21"/>
  <c r="T1841" i="21"/>
  <c r="T1842" i="21"/>
  <c r="T1843" i="21"/>
  <c r="T1844" i="21"/>
  <c r="T1845" i="21"/>
  <c r="T1846" i="21"/>
  <c r="T1847" i="21"/>
  <c r="T1848" i="21"/>
  <c r="T1849" i="21"/>
  <c r="T1850" i="21"/>
  <c r="T1851" i="21"/>
  <c r="T1852" i="21"/>
  <c r="T1853" i="21"/>
  <c r="T1854" i="21"/>
  <c r="T1855" i="21"/>
  <c r="T1856" i="21"/>
  <c r="T1857" i="21"/>
  <c r="T1858" i="21"/>
  <c r="T1859" i="21"/>
  <c r="T1860" i="21"/>
  <c r="T1861" i="21"/>
  <c r="T1862" i="21"/>
  <c r="T1863" i="21"/>
  <c r="T1864" i="21"/>
  <c r="T1865" i="21"/>
  <c r="T1866" i="21"/>
  <c r="T1867" i="21"/>
  <c r="T1868" i="21"/>
  <c r="T1869" i="21"/>
  <c r="T1870" i="21"/>
  <c r="T1871" i="21"/>
  <c r="T1872" i="21"/>
  <c r="T1873" i="21"/>
  <c r="T1874" i="21"/>
  <c r="T1875" i="21"/>
  <c r="T1876" i="21"/>
  <c r="T1877" i="21"/>
  <c r="T1878" i="21"/>
  <c r="T1879" i="21"/>
  <c r="T1880" i="21"/>
  <c r="T1881" i="21"/>
  <c r="T1882" i="21"/>
  <c r="T1883" i="21"/>
  <c r="T1884" i="21"/>
  <c r="T1885" i="21"/>
  <c r="T1886" i="21"/>
  <c r="T1887" i="21"/>
  <c r="T1888" i="21"/>
  <c r="T1889" i="21"/>
  <c r="T1890" i="21"/>
  <c r="T1891" i="21"/>
  <c r="T1892" i="21"/>
  <c r="T1893" i="21"/>
  <c r="T1894" i="21"/>
  <c r="T1895" i="21"/>
  <c r="T1896" i="21"/>
  <c r="T1897" i="21"/>
  <c r="T1898" i="21"/>
  <c r="T1899" i="21"/>
  <c r="T1900" i="21"/>
  <c r="T1901" i="21"/>
  <c r="T1902" i="21"/>
  <c r="T1903" i="21"/>
  <c r="T1904" i="21"/>
  <c r="T1905" i="21"/>
  <c r="T1906" i="21"/>
  <c r="T1907" i="21"/>
  <c r="T1908" i="21"/>
  <c r="T1909" i="21"/>
  <c r="T1910" i="21"/>
  <c r="T1911" i="21"/>
  <c r="T1912" i="21"/>
  <c r="T1913" i="21"/>
  <c r="T1914" i="21"/>
  <c r="T1915" i="21"/>
  <c r="T1916" i="21"/>
  <c r="T1917" i="21"/>
  <c r="T1918" i="21"/>
  <c r="T1919" i="21"/>
  <c r="T1920" i="21"/>
  <c r="T1921" i="21"/>
  <c r="T1922" i="21"/>
  <c r="T1923" i="21"/>
  <c r="T1924" i="21"/>
  <c r="T1925" i="21"/>
  <c r="T1926" i="21"/>
  <c r="T1927" i="21"/>
  <c r="T1928" i="21"/>
  <c r="T1929" i="21"/>
  <c r="T1930" i="21"/>
  <c r="T1931" i="21"/>
  <c r="T1932" i="21"/>
  <c r="T1933" i="21"/>
  <c r="T1934" i="21"/>
  <c r="T1935" i="21"/>
  <c r="T1936" i="21"/>
  <c r="T1937" i="21"/>
  <c r="T1938" i="21"/>
  <c r="T1939" i="21"/>
  <c r="T1940" i="21"/>
  <c r="T1941" i="21"/>
  <c r="T1942" i="21"/>
  <c r="T1943" i="21"/>
  <c r="T1944" i="21"/>
  <c r="T1945" i="21"/>
  <c r="T1946" i="21"/>
  <c r="T1947" i="21"/>
  <c r="T1948" i="21"/>
  <c r="T1949" i="21"/>
  <c r="T1950" i="21"/>
  <c r="T1951" i="21"/>
  <c r="T1952" i="21"/>
  <c r="T1953" i="21"/>
  <c r="T1954" i="21"/>
  <c r="T1955" i="21"/>
  <c r="T1956" i="21"/>
  <c r="T1957" i="21"/>
  <c r="T1958" i="21"/>
  <c r="T1959" i="21"/>
  <c r="T1960" i="21"/>
  <c r="T1961" i="21"/>
  <c r="T1962" i="21"/>
  <c r="T1963" i="21"/>
  <c r="T1964" i="21"/>
  <c r="T1965" i="21"/>
  <c r="T1966" i="21"/>
  <c r="T1967" i="21"/>
  <c r="T1968" i="21"/>
  <c r="T1969" i="21"/>
  <c r="T1970" i="21"/>
  <c r="T1971" i="21"/>
  <c r="T1972" i="21"/>
  <c r="T1973" i="21"/>
  <c r="T1974" i="21"/>
  <c r="T1975" i="21"/>
  <c r="T1976" i="21"/>
  <c r="T1977" i="21"/>
  <c r="T1978" i="21"/>
  <c r="T1979" i="21"/>
  <c r="T1980" i="21"/>
  <c r="T1981" i="21"/>
  <c r="T1982" i="21"/>
  <c r="T1983" i="21"/>
  <c r="T1984" i="21"/>
  <c r="T1985" i="21"/>
  <c r="T1986" i="21"/>
  <c r="T1987" i="21"/>
  <c r="T1988" i="21"/>
  <c r="T1989" i="21"/>
  <c r="T1990" i="21"/>
  <c r="T1991" i="21"/>
  <c r="T1992" i="21"/>
  <c r="T1993" i="21"/>
  <c r="T1994" i="21"/>
  <c r="T1995" i="21"/>
  <c r="T1996" i="21"/>
  <c r="T1997" i="21"/>
  <c r="T1998" i="21"/>
  <c r="T1999" i="21"/>
  <c r="T2000" i="21"/>
  <c r="T2001" i="21"/>
  <c r="T2002" i="21"/>
  <c r="T2003" i="21"/>
  <c r="T2004" i="21"/>
  <c r="T2005" i="21"/>
  <c r="T2006" i="21"/>
  <c r="T2007" i="21"/>
  <c r="T2008" i="21"/>
  <c r="T2009" i="21"/>
  <c r="T2010" i="21"/>
  <c r="T2011" i="21"/>
  <c r="T2012" i="21"/>
  <c r="T2013" i="21"/>
  <c r="T2014" i="21"/>
  <c r="T2015" i="21"/>
  <c r="T2016" i="21"/>
  <c r="T2017" i="21"/>
  <c r="T2018" i="21"/>
  <c r="T2019" i="21"/>
  <c r="T2020" i="21"/>
  <c r="T2021" i="21"/>
  <c r="T2022" i="21"/>
  <c r="T2023" i="21"/>
  <c r="T2024" i="21"/>
  <c r="T2025" i="21"/>
  <c r="T2026" i="21"/>
  <c r="T2027" i="21"/>
  <c r="T2028" i="21"/>
  <c r="T2029" i="21"/>
  <c r="T2030" i="21"/>
  <c r="T2031" i="21"/>
  <c r="R14" i="20"/>
  <c r="U89" i="8"/>
  <c r="Q14" i="20"/>
  <c r="T89" i="8"/>
  <c r="S106" i="12"/>
  <c r="S166" i="12"/>
  <c r="S18" i="12"/>
  <c r="S50" i="12"/>
  <c r="R86" i="12"/>
  <c r="R15" i="12"/>
  <c r="S19" i="12"/>
  <c r="S35" i="12"/>
  <c r="R43" i="12"/>
  <c r="S51" i="12"/>
  <c r="S59" i="12"/>
  <c r="S79" i="12"/>
  <c r="S87" i="12"/>
  <c r="S95" i="12"/>
  <c r="S127" i="12"/>
  <c r="S143" i="12"/>
  <c r="S159" i="12"/>
  <c r="S175" i="12"/>
  <c r="S191" i="12"/>
  <c r="S207" i="12"/>
  <c r="R78" i="12"/>
  <c r="R94" i="12"/>
  <c r="R12" i="12"/>
  <c r="R36" i="12"/>
  <c r="R52" i="12"/>
  <c r="S116" i="12"/>
  <c r="S180" i="12"/>
  <c r="R184" i="12"/>
  <c r="R22" i="12"/>
  <c r="S22" i="12"/>
  <c r="T22" i="12"/>
  <c r="R70" i="12"/>
  <c r="S82" i="12"/>
  <c r="R118" i="12"/>
  <c r="S198" i="12"/>
  <c r="S25" i="12"/>
  <c r="R45" i="12"/>
  <c r="S57" i="12"/>
  <c r="R113" i="12"/>
  <c r="R125" i="12"/>
  <c r="R141" i="12"/>
  <c r="R149" i="12"/>
  <c r="R157" i="12"/>
  <c r="R173" i="12"/>
  <c r="R181" i="12"/>
  <c r="R189" i="12"/>
  <c r="R205" i="12"/>
  <c r="R127" i="12"/>
  <c r="R74" i="12"/>
  <c r="S74" i="12"/>
  <c r="T74" i="12"/>
  <c r="S12" i="12"/>
  <c r="R90" i="12"/>
  <c r="S173" i="12"/>
  <c r="S102" i="12"/>
  <c r="S15" i="12"/>
  <c r="R159" i="12"/>
  <c r="R177" i="12"/>
  <c r="S27" i="12"/>
  <c r="S66" i="12"/>
  <c r="R82" i="12"/>
  <c r="T82" i="12"/>
  <c r="R120" i="12"/>
  <c r="S141" i="12"/>
  <c r="S205" i="12"/>
  <c r="S43" i="12"/>
  <c r="R145" i="12"/>
  <c r="R191" i="12"/>
  <c r="R17" i="12"/>
  <c r="S17" i="12"/>
  <c r="S29" i="12"/>
  <c r="R41" i="12"/>
  <c r="S41" i="12"/>
  <c r="T41" i="12"/>
  <c r="S53" i="12"/>
  <c r="R53" i="12"/>
  <c r="S69" i="12"/>
  <c r="R69" i="12"/>
  <c r="S81" i="12"/>
  <c r="R81" i="12"/>
  <c r="T81" i="12"/>
  <c r="S93" i="12"/>
  <c r="R93" i="12"/>
  <c r="T93" i="12"/>
  <c r="R109" i="12"/>
  <c r="S121" i="12"/>
  <c r="R121" i="12"/>
  <c r="S128" i="12"/>
  <c r="R128" i="12"/>
  <c r="S140" i="12"/>
  <c r="R140" i="12"/>
  <c r="S152" i="12"/>
  <c r="R164" i="12"/>
  <c r="S164" i="12"/>
  <c r="S176" i="12"/>
  <c r="R176" i="12"/>
  <c r="S188" i="12"/>
  <c r="R188" i="12"/>
  <c r="R29" i="12"/>
  <c r="T29" i="12"/>
  <c r="R152" i="12"/>
  <c r="T152" i="12"/>
  <c r="S14" i="12"/>
  <c r="R14" i="12"/>
  <c r="S26" i="12"/>
  <c r="R26" i="12"/>
  <c r="S30" i="12"/>
  <c r="R30" i="12"/>
  <c r="T30" i="12"/>
  <c r="R34" i="12"/>
  <c r="S38" i="12"/>
  <c r="S42" i="12"/>
  <c r="R42" i="12"/>
  <c r="S46" i="12"/>
  <c r="R46" i="12"/>
  <c r="R50" i="12"/>
  <c r="T50" i="12"/>
  <c r="S54" i="12"/>
  <c r="S58" i="12"/>
  <c r="R58" i="12"/>
  <c r="R38" i="12"/>
  <c r="T38" i="12"/>
  <c r="R9" i="12"/>
  <c r="S9" i="12"/>
  <c r="T9" i="12"/>
  <c r="S21" i="12"/>
  <c r="R21" i="12"/>
  <c r="S33" i="12"/>
  <c r="R33" i="12"/>
  <c r="S45" i="12"/>
  <c r="S61" i="12"/>
  <c r="S73" i="12"/>
  <c r="R73" i="12"/>
  <c r="S85" i="12"/>
  <c r="R85" i="12"/>
  <c r="T85" i="12"/>
  <c r="S89" i="12"/>
  <c r="R89" i="12"/>
  <c r="T89" i="12"/>
  <c r="S101" i="12"/>
  <c r="R101" i="12"/>
  <c r="S113" i="12"/>
  <c r="S124" i="12"/>
  <c r="R124" i="12"/>
  <c r="T124" i="12"/>
  <c r="S136" i="12"/>
  <c r="R136" i="12"/>
  <c r="R148" i="12"/>
  <c r="S160" i="12"/>
  <c r="R160" i="12"/>
  <c r="S172" i="12"/>
  <c r="R172" i="12"/>
  <c r="T172" i="12"/>
  <c r="S184" i="12"/>
  <c r="R196" i="12"/>
  <c r="S196" i="12"/>
  <c r="T196" i="12"/>
  <c r="S204" i="12"/>
  <c r="R204" i="12"/>
  <c r="S109" i="12"/>
  <c r="S10" i="12"/>
  <c r="R63" i="12"/>
  <c r="S63" i="12"/>
  <c r="R71" i="12"/>
  <c r="R75" i="12"/>
  <c r="S75" i="12"/>
  <c r="R83" i="12"/>
  <c r="S83" i="12"/>
  <c r="R91" i="12"/>
  <c r="S91" i="12"/>
  <c r="S99" i="12"/>
  <c r="R99" i="12"/>
  <c r="S107" i="12"/>
  <c r="R107" i="12"/>
  <c r="S115" i="12"/>
  <c r="R115" i="12"/>
  <c r="T115" i="12"/>
  <c r="R130" i="12"/>
  <c r="S130" i="12"/>
  <c r="R138" i="12"/>
  <c r="S138" i="12"/>
  <c r="T138" i="12"/>
  <c r="R146" i="12"/>
  <c r="S146" i="12"/>
  <c r="T146" i="12"/>
  <c r="R154" i="12"/>
  <c r="S154" i="12"/>
  <c r="R166" i="12"/>
  <c r="R174" i="12"/>
  <c r="S174" i="12"/>
  <c r="R182" i="12"/>
  <c r="S182" i="12"/>
  <c r="R190" i="12"/>
  <c r="S190" i="12"/>
  <c r="R198" i="12"/>
  <c r="T198" i="12"/>
  <c r="R18" i="12"/>
  <c r="R54" i="12"/>
  <c r="R61" i="12"/>
  <c r="R13" i="12"/>
  <c r="S13" i="12"/>
  <c r="R25" i="12"/>
  <c r="T25" i="12"/>
  <c r="S37" i="12"/>
  <c r="R37" i="12"/>
  <c r="T37" i="12"/>
  <c r="S49" i="12"/>
  <c r="R49" i="12"/>
  <c r="S65" i="12"/>
  <c r="R65" i="12"/>
  <c r="S77" i="12"/>
  <c r="R77" i="12"/>
  <c r="S97" i="12"/>
  <c r="R97" i="12"/>
  <c r="S105" i="12"/>
  <c r="R105" i="12"/>
  <c r="T105" i="12"/>
  <c r="S117" i="12"/>
  <c r="R117" i="12"/>
  <c r="T117" i="12"/>
  <c r="R132" i="12"/>
  <c r="S132" i="12"/>
  <c r="T132" i="12"/>
  <c r="S144" i="12"/>
  <c r="R144" i="12"/>
  <c r="S156" i="12"/>
  <c r="R156" i="12"/>
  <c r="S168" i="12"/>
  <c r="R168" i="12"/>
  <c r="R180" i="12"/>
  <c r="S192" i="12"/>
  <c r="R192" i="12"/>
  <c r="S200" i="12"/>
  <c r="R200" i="12"/>
  <c r="S208" i="12"/>
  <c r="R208" i="12"/>
  <c r="R11" i="12"/>
  <c r="S11" i="12"/>
  <c r="R59" i="12"/>
  <c r="R67" i="12"/>
  <c r="S67" i="12"/>
  <c r="R79" i="12"/>
  <c r="R87" i="12"/>
  <c r="R95" i="12"/>
  <c r="S103" i="12"/>
  <c r="R103" i="12"/>
  <c r="S111" i="12"/>
  <c r="R111" i="12"/>
  <c r="T111" i="12"/>
  <c r="S119" i="12"/>
  <c r="R119" i="12"/>
  <c r="R126" i="12"/>
  <c r="S126" i="12"/>
  <c r="R134" i="12"/>
  <c r="R142" i="12"/>
  <c r="S142" i="12"/>
  <c r="T142" i="12"/>
  <c r="R150" i="12"/>
  <c r="S150" i="12"/>
  <c r="R158" i="12"/>
  <c r="S158" i="12"/>
  <c r="R162" i="12"/>
  <c r="S162" i="12"/>
  <c r="R170" i="12"/>
  <c r="S170" i="12"/>
  <c r="R178" i="12"/>
  <c r="S178" i="12"/>
  <c r="R186" i="12"/>
  <c r="S186" i="12"/>
  <c r="R194" i="12"/>
  <c r="S194" i="12"/>
  <c r="R202" i="12"/>
  <c r="S202" i="12"/>
  <c r="R206" i="12"/>
  <c r="S206" i="12"/>
  <c r="S8" i="12"/>
  <c r="S16" i="12"/>
  <c r="R16" i="12"/>
  <c r="S20" i="12"/>
  <c r="S24" i="12"/>
  <c r="R24" i="12"/>
  <c r="S28" i="12"/>
  <c r="R28" i="12"/>
  <c r="S32" i="12"/>
  <c r="R32" i="12"/>
  <c r="S36" i="12"/>
  <c r="S40" i="12"/>
  <c r="R40" i="12"/>
  <c r="S44" i="12"/>
  <c r="R44" i="12"/>
  <c r="S48" i="12"/>
  <c r="R48" i="12"/>
  <c r="T48" i="12"/>
  <c r="S52" i="12"/>
  <c r="S56" i="12"/>
  <c r="R56" i="12"/>
  <c r="R10" i="12"/>
  <c r="T10" i="12"/>
  <c r="R20" i="12"/>
  <c r="S34" i="12"/>
  <c r="S71" i="12"/>
  <c r="S134" i="12"/>
  <c r="S148" i="12"/>
  <c r="S60" i="12"/>
  <c r="S64" i="12"/>
  <c r="S68" i="12"/>
  <c r="R68" i="12"/>
  <c r="S72" i="12"/>
  <c r="R72" i="12"/>
  <c r="S76" i="12"/>
  <c r="R76" i="12"/>
  <c r="T76" i="12"/>
  <c r="S80" i="12"/>
  <c r="R80" i="12"/>
  <c r="S84" i="12"/>
  <c r="R84" i="12"/>
  <c r="S88" i="12"/>
  <c r="R88" i="12"/>
  <c r="S92" i="12"/>
  <c r="R92" i="12"/>
  <c r="S96" i="12"/>
  <c r="R96" i="12"/>
  <c r="R100" i="12"/>
  <c r="S108" i="12"/>
  <c r="S112" i="12"/>
  <c r="R112" i="12"/>
  <c r="R116" i="12"/>
  <c r="T116" i="12"/>
  <c r="S123" i="12"/>
  <c r="R123" i="12"/>
  <c r="S131" i="12"/>
  <c r="S135" i="12"/>
  <c r="R135" i="12"/>
  <c r="S139" i="12"/>
  <c r="R139" i="12"/>
  <c r="T139" i="12"/>
  <c r="S147" i="12"/>
  <c r="S151" i="12"/>
  <c r="R151" i="12"/>
  <c r="S155" i="12"/>
  <c r="R155" i="12"/>
  <c r="S163" i="12"/>
  <c r="S167" i="12"/>
  <c r="R167" i="12"/>
  <c r="S171" i="12"/>
  <c r="R171" i="12"/>
  <c r="S179" i="12"/>
  <c r="S183" i="12"/>
  <c r="R183" i="12"/>
  <c r="S187" i="12"/>
  <c r="R187" i="12"/>
  <c r="T187" i="12"/>
  <c r="S195" i="12"/>
  <c r="S199" i="12"/>
  <c r="R199" i="12"/>
  <c r="T199" i="12"/>
  <c r="S203" i="12"/>
  <c r="R203" i="12"/>
  <c r="S31" i="12"/>
  <c r="S47" i="12"/>
  <c r="S90" i="12"/>
  <c r="S120" i="12"/>
  <c r="R131" i="12"/>
  <c r="T131" i="12"/>
  <c r="S145" i="12"/>
  <c r="R163" i="12"/>
  <c r="T163" i="12"/>
  <c r="S177" i="12"/>
  <c r="R195" i="12"/>
  <c r="T195" i="12"/>
  <c r="R60" i="12"/>
  <c r="T60" i="12"/>
  <c r="R62" i="12"/>
  <c r="S100" i="12"/>
  <c r="R104" i="12"/>
  <c r="S118" i="12"/>
  <c r="T118" i="12"/>
  <c r="S125" i="12"/>
  <c r="T125" i="12"/>
  <c r="R129" i="12"/>
  <c r="S129" i="12"/>
  <c r="T129" i="12"/>
  <c r="R143" i="12"/>
  <c r="S157" i="12"/>
  <c r="R161" i="12"/>
  <c r="R175" i="12"/>
  <c r="S189" i="12"/>
  <c r="T189" i="12"/>
  <c r="R193" i="12"/>
  <c r="R207" i="12"/>
  <c r="T207" i="12"/>
  <c r="R19" i="12"/>
  <c r="R23" i="12"/>
  <c r="R27" i="12"/>
  <c r="R31" i="12"/>
  <c r="R35" i="12"/>
  <c r="T35" i="12"/>
  <c r="R39" i="12"/>
  <c r="R47" i="12"/>
  <c r="R51" i="12"/>
  <c r="R55" i="12"/>
  <c r="R98" i="12"/>
  <c r="S98" i="12"/>
  <c r="R102" i="12"/>
  <c r="R106" i="12"/>
  <c r="T106" i="12"/>
  <c r="R110" i="12"/>
  <c r="S110" i="12"/>
  <c r="R114" i="12"/>
  <c r="S114" i="12"/>
  <c r="R122" i="12"/>
  <c r="S133" i="12"/>
  <c r="S137" i="12"/>
  <c r="R137" i="12"/>
  <c r="S149" i="12"/>
  <c r="T149" i="12"/>
  <c r="S153" i="12"/>
  <c r="R153" i="12"/>
  <c r="T153" i="12"/>
  <c r="S165" i="12"/>
  <c r="S169" i="12"/>
  <c r="R169" i="12"/>
  <c r="S181" i="12"/>
  <c r="S185" i="12"/>
  <c r="R185" i="12"/>
  <c r="S197" i="12"/>
  <c r="S201" i="12"/>
  <c r="R201" i="12"/>
  <c r="S23" i="12"/>
  <c r="S39" i="12"/>
  <c r="S55" i="12"/>
  <c r="R57" i="12"/>
  <c r="T57" i="12"/>
  <c r="S62" i="12"/>
  <c r="R64" i="12"/>
  <c r="T64" i="12"/>
  <c r="R66" i="12"/>
  <c r="S70" i="12"/>
  <c r="S78" i="12"/>
  <c r="S86" i="12"/>
  <c r="S94" i="12"/>
  <c r="T94" i="12"/>
  <c r="S104" i="12"/>
  <c r="R108" i="12"/>
  <c r="T108" i="12"/>
  <c r="S122" i="12"/>
  <c r="R133" i="12"/>
  <c r="R147" i="12"/>
  <c r="S161" i="12"/>
  <c r="R165" i="12"/>
  <c r="R179" i="12"/>
  <c r="T179" i="12"/>
  <c r="S193" i="12"/>
  <c r="R197" i="12"/>
  <c r="T197" i="12"/>
  <c r="Q106" i="8"/>
  <c r="H106" i="8"/>
  <c r="F106" i="8"/>
  <c r="I106" i="8"/>
  <c r="N106" i="8"/>
  <c r="L106" i="8"/>
  <c r="P106" i="8"/>
  <c r="M106" i="8"/>
  <c r="G106" i="8"/>
  <c r="S106" i="8"/>
  <c r="O106" i="8"/>
  <c r="P23" i="18"/>
  <c r="M20" i="22"/>
  <c r="L23" i="18"/>
  <c r="H23" i="18"/>
  <c r="H61" i="8"/>
  <c r="M22" i="18"/>
  <c r="I22" i="18"/>
  <c r="I60" i="8"/>
  <c r="N21" i="18"/>
  <c r="J21" i="18"/>
  <c r="L59" i="8"/>
  <c r="O20" i="18"/>
  <c r="L17" i="22"/>
  <c r="K20" i="18"/>
  <c r="H17" i="22"/>
  <c r="P19" i="18"/>
  <c r="S57" i="8"/>
  <c r="L19" i="18"/>
  <c r="N57" i="8"/>
  <c r="H19" i="18"/>
  <c r="M18" i="18"/>
  <c r="O56" i="8"/>
  <c r="I18" i="18"/>
  <c r="N17" i="18"/>
  <c r="K14" i="22"/>
  <c r="J17" i="18"/>
  <c r="G14" i="22"/>
  <c r="M17" i="18"/>
  <c r="O55" i="8"/>
  <c r="O23" i="18"/>
  <c r="Q61" i="8"/>
  <c r="K23" i="18"/>
  <c r="H20" i="22"/>
  <c r="P22" i="18"/>
  <c r="S60" i="8"/>
  <c r="L22" i="18"/>
  <c r="N60" i="8"/>
  <c r="H22" i="18"/>
  <c r="H60" i="8"/>
  <c r="M21" i="18"/>
  <c r="J18" i="22"/>
  <c r="I21" i="18"/>
  <c r="F18" i="22"/>
  <c r="N20" i="18"/>
  <c r="K17" i="22"/>
  <c r="J20" i="18"/>
  <c r="O19" i="18"/>
  <c r="Q57" i="8"/>
  <c r="K19" i="18"/>
  <c r="P18" i="18"/>
  <c r="M15" i="22"/>
  <c r="L18" i="18"/>
  <c r="I15" i="22"/>
  <c r="H18" i="18"/>
  <c r="H56" i="8"/>
  <c r="I17" i="18"/>
  <c r="F14" i="22"/>
  <c r="M23" i="18"/>
  <c r="O61" i="8"/>
  <c r="I23" i="18"/>
  <c r="N22" i="18"/>
  <c r="P60" i="8"/>
  <c r="J22" i="18"/>
  <c r="O21" i="18"/>
  <c r="Q59" i="8"/>
  <c r="K21" i="18"/>
  <c r="H18" i="22"/>
  <c r="P20" i="18"/>
  <c r="S58" i="8"/>
  <c r="L20" i="18"/>
  <c r="I17" i="22"/>
  <c r="H20" i="18"/>
  <c r="H58" i="8"/>
  <c r="M19" i="18"/>
  <c r="J16" i="22"/>
  <c r="I19" i="18"/>
  <c r="I57" i="8"/>
  <c r="N18" i="18"/>
  <c r="J18" i="18"/>
  <c r="L56" i="8"/>
  <c r="O17" i="18"/>
  <c r="Q55" i="8"/>
  <c r="K17" i="18"/>
  <c r="H14" i="22"/>
  <c r="N23" i="18"/>
  <c r="P61" i="8"/>
  <c r="J23" i="18"/>
  <c r="G20" i="22"/>
  <c r="O22" i="18"/>
  <c r="L19" i="22"/>
  <c r="K22" i="18"/>
  <c r="M60" i="8"/>
  <c r="P21" i="18"/>
  <c r="L21" i="18"/>
  <c r="N59" i="8"/>
  <c r="H21" i="18"/>
  <c r="E18" i="22"/>
  <c r="M20" i="18"/>
  <c r="O58" i="8"/>
  <c r="I20" i="18"/>
  <c r="I58" i="8"/>
  <c r="N19" i="18"/>
  <c r="P57" i="8"/>
  <c r="J19" i="18"/>
  <c r="L57" i="8"/>
  <c r="O18" i="18"/>
  <c r="Q56" i="8"/>
  <c r="K18" i="18"/>
  <c r="M56" i="8"/>
  <c r="P17" i="18"/>
  <c r="M14" i="22"/>
  <c r="L17" i="18"/>
  <c r="I14" i="22"/>
  <c r="H17" i="18"/>
  <c r="H55" i="8"/>
  <c r="G18" i="18"/>
  <c r="D15" i="22"/>
  <c r="G19" i="18"/>
  <c r="G57" i="8"/>
  <c r="G23" i="18"/>
  <c r="G61" i="8"/>
  <c r="G20" i="18"/>
  <c r="G58" i="8"/>
  <c r="G17" i="18"/>
  <c r="D14" i="22"/>
  <c r="G21" i="18"/>
  <c r="G59" i="8"/>
  <c r="G22" i="18"/>
  <c r="D19" i="22"/>
  <c r="F19" i="18"/>
  <c r="F57" i="8"/>
  <c r="F23" i="18"/>
  <c r="C20" i="22"/>
  <c r="F20" i="18"/>
  <c r="F58" i="8"/>
  <c r="F17" i="18"/>
  <c r="F55" i="8"/>
  <c r="F21" i="18"/>
  <c r="F59" i="8"/>
  <c r="F18" i="18"/>
  <c r="C15" i="22"/>
  <c r="F22" i="18"/>
  <c r="F60" i="8"/>
  <c r="Q15" i="12"/>
  <c r="P15" i="12"/>
  <c r="P16" i="12"/>
  <c r="Q16" i="12"/>
  <c r="P14" i="12"/>
  <c r="Q14" i="12"/>
  <c r="P17" i="12"/>
  <c r="Q17" i="12"/>
  <c r="P18" i="12"/>
  <c r="Q18" i="12"/>
  <c r="T8" i="12"/>
  <c r="T53" i="12"/>
  <c r="T40" i="12"/>
  <c r="T175" i="12"/>
  <c r="T66" i="12"/>
  <c r="T20" i="12"/>
  <c r="T184" i="12"/>
  <c r="T31" i="12"/>
  <c r="T51" i="12"/>
  <c r="T80" i="12"/>
  <c r="T70" i="12"/>
  <c r="T59" i="12"/>
  <c r="T202" i="12"/>
  <c r="T143" i="12"/>
  <c r="T173" i="12"/>
  <c r="T133" i="12"/>
  <c r="T27" i="12"/>
  <c r="T194" i="12"/>
  <c r="T91" i="12"/>
  <c r="T34" i="12"/>
  <c r="T90" i="12"/>
  <c r="E106" i="8"/>
  <c r="R14" i="21"/>
  <c r="T106" i="8"/>
  <c r="S14" i="21"/>
  <c r="U106" i="8"/>
  <c r="E107" i="8"/>
  <c r="R15" i="21"/>
  <c r="T107" i="8"/>
  <c r="S15" i="21"/>
  <c r="U107" i="8"/>
  <c r="I59" i="8"/>
  <c r="Q58" i="8"/>
  <c r="B75" i="22"/>
  <c r="Q19" i="20"/>
  <c r="T94" i="8"/>
  <c r="R9" i="18"/>
  <c r="J10" i="12"/>
  <c r="J9" i="12"/>
  <c r="H59" i="8"/>
  <c r="N56" i="8"/>
  <c r="P55" i="8"/>
  <c r="I55" i="8"/>
  <c r="F17" i="22"/>
  <c r="M57" i="8"/>
  <c r="H16" i="22"/>
  <c r="M19" i="22"/>
  <c r="J14" i="22"/>
  <c r="I16" i="22"/>
  <c r="E20" i="22"/>
  <c r="F61" i="8"/>
  <c r="E14" i="22"/>
  <c r="H19" i="22"/>
  <c r="O57" i="8"/>
  <c r="I61" i="8"/>
  <c r="F20" i="22"/>
  <c r="E15" i="22"/>
  <c r="O59" i="8"/>
  <c r="M61" i="8"/>
  <c r="I56" i="8"/>
  <c r="F15" i="22"/>
  <c r="M16" i="22"/>
  <c r="P59" i="8"/>
  <c r="K18" i="22"/>
  <c r="N61" i="8"/>
  <c r="I20" i="22"/>
  <c r="C14" i="22"/>
  <c r="G56" i="8"/>
  <c r="L18" i="22"/>
  <c r="L58" i="8"/>
  <c r="G17" i="22"/>
  <c r="L20" i="22"/>
  <c r="M58" i="8"/>
  <c r="F19" i="22"/>
  <c r="N58" i="8"/>
  <c r="L60" i="8"/>
  <c r="G19" i="22"/>
  <c r="P58" i="8"/>
  <c r="I19" i="22"/>
  <c r="L55" i="8"/>
  <c r="O60" i="8"/>
  <c r="J19" i="22"/>
  <c r="B72" i="22"/>
  <c r="N64" i="22"/>
  <c r="C60" i="9"/>
  <c r="C61" i="9"/>
  <c r="C62" i="9"/>
  <c r="C63" i="9"/>
  <c r="C64" i="9"/>
  <c r="C65" i="9"/>
  <c r="C66" i="9"/>
  <c r="C67" i="9"/>
  <c r="C68" i="9"/>
  <c r="C69" i="9"/>
  <c r="C70" i="9"/>
  <c r="C71" i="9"/>
  <c r="C72" i="9"/>
  <c r="C73" i="9"/>
  <c r="C59" i="9"/>
  <c r="C7" i="9"/>
  <c r="N59" i="22"/>
  <c r="S11" i="21"/>
  <c r="R11" i="21"/>
  <c r="U103" i="8"/>
  <c r="S56" i="8"/>
  <c r="K16" i="22"/>
  <c r="G15" i="22"/>
  <c r="L16" i="22"/>
  <c r="J17" i="22"/>
  <c r="G18" i="22"/>
  <c r="M17" i="22"/>
  <c r="S61" i="8"/>
  <c r="C19" i="22"/>
  <c r="D17" i="22"/>
  <c r="L15" i="22"/>
  <c r="D18" i="22"/>
  <c r="S55" i="8"/>
  <c r="T78" i="12"/>
  <c r="K15" i="22"/>
  <c r="P56" i="8"/>
  <c r="G60" i="8"/>
  <c r="G16" i="22"/>
  <c r="L14" i="22"/>
  <c r="K20" i="22"/>
  <c r="D20" i="22"/>
  <c r="F56" i="8"/>
  <c r="Q60" i="8"/>
  <c r="T100" i="12"/>
  <c r="T134" i="12"/>
  <c r="T157" i="12"/>
  <c r="T141" i="12"/>
  <c r="N67" i="22"/>
  <c r="N42" i="22"/>
  <c r="T193" i="12"/>
  <c r="T165" i="12"/>
  <c r="T147" i="12"/>
  <c r="T55" i="12"/>
  <c r="T201" i="12"/>
  <c r="T185" i="12"/>
  <c r="T169" i="12"/>
  <c r="T137" i="12"/>
  <c r="T122" i="12"/>
  <c r="T114" i="12"/>
  <c r="T110" i="12"/>
  <c r="T102" i="12"/>
  <c r="T98" i="12"/>
  <c r="T39" i="12"/>
  <c r="T161" i="12"/>
  <c r="T104" i="12"/>
  <c r="T47" i="12"/>
  <c r="T203" i="12"/>
  <c r="T183" i="12"/>
  <c r="T171" i="12"/>
  <c r="T167" i="12"/>
  <c r="T155" i="12"/>
  <c r="T151" i="12"/>
  <c r="T135" i="12"/>
  <c r="T123" i="12"/>
  <c r="T112" i="12"/>
  <c r="T96" i="12"/>
  <c r="J8" i="12"/>
  <c r="T180" i="12"/>
  <c r="T18" i="12"/>
  <c r="T127" i="12"/>
  <c r="C48" i="22"/>
  <c r="F48" i="22"/>
  <c r="M48" i="22"/>
  <c r="I48" i="22"/>
  <c r="G48" i="22"/>
  <c r="N58" i="22"/>
  <c r="N63" i="22"/>
  <c r="N68" i="22"/>
  <c r="N61" i="22"/>
  <c r="N65" i="22"/>
  <c r="N69" i="22"/>
  <c r="N62" i="22"/>
  <c r="N66" i="22"/>
  <c r="M59" i="8"/>
  <c r="I18" i="22"/>
  <c r="C17" i="22"/>
  <c r="D16" i="22"/>
  <c r="C18" i="22"/>
  <c r="M55" i="8"/>
  <c r="N55" i="8"/>
  <c r="G55" i="8"/>
  <c r="H15" i="22"/>
  <c r="C6" i="22"/>
  <c r="F47" i="8"/>
  <c r="E6" i="22"/>
  <c r="H47" i="8"/>
  <c r="T92" i="12"/>
  <c r="T88" i="12"/>
  <c r="T84" i="12"/>
  <c r="T72" i="12"/>
  <c r="T68" i="12"/>
  <c r="T148" i="12"/>
  <c r="T71" i="12"/>
  <c r="T56" i="12"/>
  <c r="T44" i="12"/>
  <c r="T36" i="12"/>
  <c r="T32" i="12"/>
  <c r="T28" i="12"/>
  <c r="T24" i="12"/>
  <c r="T16" i="12"/>
  <c r="T206" i="12"/>
  <c r="T186" i="12"/>
  <c r="T178" i="12"/>
  <c r="T170" i="12"/>
  <c r="T162" i="12"/>
  <c r="T158" i="12"/>
  <c r="T150" i="12"/>
  <c r="T126" i="12"/>
  <c r="T119" i="12"/>
  <c r="T103" i="12"/>
  <c r="T95" i="12"/>
  <c r="T79" i="12"/>
  <c r="T67" i="12"/>
  <c r="T11" i="12"/>
  <c r="T208" i="12"/>
  <c r="T200" i="12"/>
  <c r="T192" i="12"/>
  <c r="T168" i="12"/>
  <c r="T156" i="12"/>
  <c r="T144" i="12"/>
  <c r="T97" i="12"/>
  <c r="T77" i="12"/>
  <c r="T65" i="12"/>
  <c r="T49" i="12"/>
  <c r="T13" i="12"/>
  <c r="T61" i="12"/>
  <c r="T190" i="12"/>
  <c r="T182" i="12"/>
  <c r="T174" i="12"/>
  <c r="T166" i="12"/>
  <c r="T154" i="12"/>
  <c r="T130" i="12"/>
  <c r="T107" i="12"/>
  <c r="T99" i="12"/>
  <c r="T83" i="12"/>
  <c r="T75" i="12"/>
  <c r="T63" i="12"/>
  <c r="T204" i="12"/>
  <c r="T160" i="12"/>
  <c r="T136" i="12"/>
  <c r="T101" i="12"/>
  <c r="T73" i="12"/>
  <c r="T33" i="12"/>
  <c r="T21" i="12"/>
  <c r="T58" i="12"/>
  <c r="T54" i="12"/>
  <c r="T46" i="12"/>
  <c r="T42" i="12"/>
  <c r="T26" i="12"/>
  <c r="T14" i="12"/>
  <c r="T188" i="12"/>
  <c r="T176" i="12"/>
  <c r="T164" i="12"/>
  <c r="T140" i="12"/>
  <c r="T128" i="12"/>
  <c r="T121" i="12"/>
  <c r="T109" i="12"/>
  <c r="T69" i="12"/>
  <c r="T17" i="12"/>
  <c r="T15" i="12"/>
  <c r="T191" i="12"/>
  <c r="T159" i="12"/>
  <c r="T87" i="12"/>
  <c r="T43" i="12"/>
  <c r="M15" i="23"/>
  <c r="D15" i="23"/>
  <c r="D22" i="7"/>
  <c r="F210" i="8"/>
  <c r="N60" i="22"/>
  <c r="N15" i="23"/>
  <c r="T145" i="12"/>
  <c r="T120" i="12"/>
  <c r="T177" i="12"/>
  <c r="T52" i="12"/>
  <c r="T19" i="12"/>
  <c r="T86" i="12"/>
  <c r="R17" i="21"/>
  <c r="T109" i="8"/>
  <c r="D48" i="22"/>
  <c r="I47" i="8"/>
  <c r="F6" i="22"/>
  <c r="H6" i="22"/>
  <c r="M47" i="8"/>
  <c r="L61" i="8"/>
  <c r="J20" i="22"/>
  <c r="E17" i="22"/>
  <c r="K19" i="22"/>
  <c r="F16" i="22"/>
  <c r="Q9" i="18"/>
  <c r="T47" i="8"/>
  <c r="T23" i="12"/>
  <c r="T62" i="12"/>
  <c r="T181" i="12"/>
  <c r="T45" i="12"/>
  <c r="N47" i="8"/>
  <c r="L47" i="8"/>
  <c r="K6" i="22"/>
  <c r="P47" i="8"/>
  <c r="J6" i="22"/>
  <c r="O47" i="8"/>
  <c r="D6" i="22"/>
  <c r="G47" i="8"/>
  <c r="M6" i="22"/>
  <c r="S47" i="8"/>
  <c r="F11" i="5"/>
  <c r="F25" i="8"/>
  <c r="K48" i="22"/>
  <c r="L48" i="22"/>
  <c r="H48" i="22"/>
  <c r="E48" i="22"/>
  <c r="L15" i="23"/>
  <c r="H20" i="21"/>
  <c r="G112" i="8"/>
  <c r="U47" i="8"/>
  <c r="T103" i="8"/>
  <c r="J15" i="22"/>
  <c r="E19" i="22"/>
  <c r="C16" i="22"/>
  <c r="E16" i="22"/>
  <c r="H57" i="8"/>
  <c r="T205" i="12"/>
  <c r="T113" i="12"/>
  <c r="T12" i="12"/>
  <c r="F22" i="8"/>
  <c r="B76" i="22"/>
  <c r="B73" i="22"/>
  <c r="B77" i="22"/>
  <c r="M18" i="22"/>
  <c r="S59" i="8"/>
  <c r="B48" i="22"/>
  <c r="N53" i="22"/>
  <c r="E93" i="8"/>
  <c r="R18" i="20"/>
  <c r="U93" i="8"/>
  <c r="Q18" i="20"/>
  <c r="T93" i="8"/>
  <c r="X1215" i="14"/>
  <c r="V1215" i="14"/>
  <c r="T1215" i="14"/>
  <c r="R1215" i="14"/>
  <c r="P1215" i="14"/>
  <c r="N1215" i="14"/>
  <c r="X1216" i="14"/>
  <c r="V1216" i="14"/>
  <c r="T1216" i="14"/>
  <c r="R1216" i="14"/>
  <c r="P1216" i="14"/>
  <c r="N1216" i="14"/>
  <c r="X1217" i="14"/>
  <c r="V1217" i="14"/>
  <c r="T1217" i="14"/>
  <c r="R1217" i="14"/>
  <c r="P1217" i="14"/>
  <c r="N1217" i="14"/>
  <c r="X1218" i="14"/>
  <c r="V1218" i="14"/>
  <c r="T1218" i="14"/>
  <c r="R1218" i="14"/>
  <c r="P1218" i="14"/>
  <c r="N1218" i="14"/>
  <c r="X1219" i="14"/>
  <c r="V1219" i="14"/>
  <c r="T1219" i="14"/>
  <c r="R1219" i="14"/>
  <c r="P1219" i="14"/>
  <c r="N1219" i="14"/>
  <c r="X1220" i="14"/>
  <c r="V1220" i="14"/>
  <c r="T1220" i="14"/>
  <c r="R1220" i="14"/>
  <c r="P1220" i="14"/>
  <c r="N1220" i="14"/>
  <c r="X1221" i="14"/>
  <c r="V1221" i="14"/>
  <c r="T1221" i="14"/>
  <c r="R1221" i="14"/>
  <c r="P1221" i="14"/>
  <c r="N1221" i="14"/>
  <c r="X1222" i="14"/>
  <c r="V1222" i="14"/>
  <c r="T1222" i="14"/>
  <c r="R1222" i="14"/>
  <c r="P1222" i="14"/>
  <c r="N1222" i="14"/>
  <c r="X1223" i="14"/>
  <c r="V1223" i="14"/>
  <c r="T1223" i="14"/>
  <c r="R1223" i="14"/>
  <c r="P1223" i="14"/>
  <c r="N1223" i="14"/>
  <c r="X1224" i="14"/>
  <c r="V1224" i="14"/>
  <c r="T1224" i="14"/>
  <c r="R1224" i="14"/>
  <c r="P1224" i="14"/>
  <c r="N1224" i="14"/>
  <c r="X1225" i="14"/>
  <c r="V1225" i="14"/>
  <c r="T1225" i="14"/>
  <c r="R1225" i="14"/>
  <c r="P1225" i="14"/>
  <c r="N1225" i="14"/>
  <c r="X1226" i="14"/>
  <c r="V1226" i="14"/>
  <c r="T1226" i="14"/>
  <c r="R1226" i="14"/>
  <c r="P1226" i="14"/>
  <c r="N1226" i="14"/>
  <c r="X1227" i="14"/>
  <c r="V1227" i="14"/>
  <c r="T1227" i="14"/>
  <c r="R1227" i="14"/>
  <c r="P1227" i="14"/>
  <c r="N1227" i="14"/>
  <c r="X1228" i="14"/>
  <c r="V1228" i="14"/>
  <c r="T1228" i="14"/>
  <c r="R1228" i="14"/>
  <c r="P1228" i="14"/>
  <c r="N1228" i="14"/>
  <c r="X1229" i="14"/>
  <c r="V1229" i="14"/>
  <c r="T1229" i="14"/>
  <c r="R1229" i="14"/>
  <c r="P1229" i="14"/>
  <c r="N1229" i="14"/>
  <c r="X1230" i="14"/>
  <c r="V1230" i="14"/>
  <c r="T1230" i="14"/>
  <c r="R1230" i="14"/>
  <c r="P1230" i="14"/>
  <c r="N1230" i="14"/>
  <c r="X1231" i="14"/>
  <c r="V1231" i="14"/>
  <c r="T1231" i="14"/>
  <c r="R1231" i="14"/>
  <c r="P1231" i="14"/>
  <c r="N1231" i="14"/>
  <c r="X1232" i="14"/>
  <c r="V1232" i="14"/>
  <c r="T1232" i="14"/>
  <c r="R1232" i="14"/>
  <c r="P1232" i="14"/>
  <c r="N1232" i="14"/>
  <c r="X1233" i="14"/>
  <c r="V1233" i="14"/>
  <c r="T1233" i="14"/>
  <c r="R1233" i="14"/>
  <c r="P1233" i="14"/>
  <c r="N1233" i="14"/>
  <c r="X1234" i="14"/>
  <c r="V1234" i="14"/>
  <c r="T1234" i="14"/>
  <c r="R1234" i="14"/>
  <c r="P1234" i="14"/>
  <c r="N1234" i="14"/>
  <c r="X1235" i="14"/>
  <c r="V1235" i="14"/>
  <c r="T1235" i="14"/>
  <c r="R1235" i="14"/>
  <c r="P1235" i="14"/>
  <c r="N1235" i="14"/>
  <c r="X1236" i="14"/>
  <c r="V1236" i="14"/>
  <c r="T1236" i="14"/>
  <c r="R1236" i="14"/>
  <c r="P1236" i="14"/>
  <c r="N1236" i="14"/>
  <c r="X1237" i="14"/>
  <c r="V1237" i="14"/>
  <c r="T1237" i="14"/>
  <c r="R1237" i="14"/>
  <c r="P1237" i="14"/>
  <c r="N1237" i="14"/>
  <c r="X1238" i="14"/>
  <c r="V1238" i="14"/>
  <c r="T1238" i="14"/>
  <c r="R1238" i="14"/>
  <c r="P1238" i="14"/>
  <c r="N1238" i="14"/>
  <c r="X1239" i="14"/>
  <c r="V1239" i="14"/>
  <c r="T1239" i="14"/>
  <c r="R1239" i="14"/>
  <c r="P1239" i="14"/>
  <c r="N1239" i="14"/>
  <c r="X1240" i="14"/>
  <c r="V1240" i="14"/>
  <c r="T1240" i="14"/>
  <c r="R1240" i="14"/>
  <c r="P1240" i="14"/>
  <c r="N1240" i="14"/>
  <c r="X1241" i="14"/>
  <c r="V1241" i="14"/>
  <c r="T1241" i="14"/>
  <c r="R1241" i="14"/>
  <c r="P1241" i="14"/>
  <c r="N1241" i="14"/>
  <c r="X1242" i="14"/>
  <c r="V1242" i="14"/>
  <c r="T1242" i="14"/>
  <c r="R1242" i="14"/>
  <c r="P1242" i="14"/>
  <c r="N1242" i="14"/>
  <c r="X1243" i="14"/>
  <c r="V1243" i="14"/>
  <c r="T1243" i="14"/>
  <c r="R1243" i="14"/>
  <c r="P1243" i="14"/>
  <c r="N1243" i="14"/>
  <c r="X1244" i="14"/>
  <c r="V1244" i="14"/>
  <c r="T1244" i="14"/>
  <c r="R1244" i="14"/>
  <c r="P1244" i="14"/>
  <c r="N1244" i="14"/>
  <c r="X1245" i="14"/>
  <c r="V1245" i="14"/>
  <c r="T1245" i="14"/>
  <c r="R1245" i="14"/>
  <c r="P1245" i="14"/>
  <c r="N1245" i="14"/>
  <c r="X1246" i="14"/>
  <c r="V1246" i="14"/>
  <c r="T1246" i="14"/>
  <c r="R1246" i="14"/>
  <c r="P1246" i="14"/>
  <c r="N1246" i="14"/>
  <c r="X1247" i="14"/>
  <c r="V1247" i="14"/>
  <c r="T1247" i="14"/>
  <c r="R1247" i="14"/>
  <c r="P1247" i="14"/>
  <c r="N1247" i="14"/>
  <c r="X1248" i="14"/>
  <c r="V1248" i="14"/>
  <c r="T1248" i="14"/>
  <c r="R1248" i="14"/>
  <c r="P1248" i="14"/>
  <c r="N1248" i="14"/>
  <c r="X1249" i="14"/>
  <c r="V1249" i="14"/>
  <c r="T1249" i="14"/>
  <c r="R1249" i="14"/>
  <c r="P1249" i="14"/>
  <c r="N1249" i="14"/>
  <c r="X1250" i="14"/>
  <c r="V1250" i="14"/>
  <c r="T1250" i="14"/>
  <c r="R1250" i="14"/>
  <c r="P1250" i="14"/>
  <c r="N1250" i="14"/>
  <c r="X1251" i="14"/>
  <c r="V1251" i="14"/>
  <c r="T1251" i="14"/>
  <c r="R1251" i="14"/>
  <c r="P1251" i="14"/>
  <c r="N1251" i="14"/>
  <c r="X1252" i="14"/>
  <c r="V1252" i="14"/>
  <c r="T1252" i="14"/>
  <c r="R1252" i="14"/>
  <c r="P1252" i="14"/>
  <c r="N1252" i="14"/>
  <c r="X1253" i="14"/>
  <c r="V1253" i="14"/>
  <c r="T1253" i="14"/>
  <c r="R1253" i="14"/>
  <c r="P1253" i="14"/>
  <c r="N1253" i="14"/>
  <c r="X1254" i="14"/>
  <c r="V1254" i="14"/>
  <c r="T1254" i="14"/>
  <c r="R1254" i="14"/>
  <c r="P1254" i="14"/>
  <c r="N1254" i="14"/>
  <c r="X1255" i="14"/>
  <c r="V1255" i="14"/>
  <c r="T1255" i="14"/>
  <c r="R1255" i="14"/>
  <c r="P1255" i="14"/>
  <c r="N1255" i="14"/>
  <c r="X1256" i="14"/>
  <c r="V1256" i="14"/>
  <c r="T1256" i="14"/>
  <c r="R1256" i="14"/>
  <c r="P1256" i="14"/>
  <c r="N1256" i="14"/>
  <c r="X1257" i="14"/>
  <c r="V1257" i="14"/>
  <c r="T1257" i="14"/>
  <c r="R1257" i="14"/>
  <c r="P1257" i="14"/>
  <c r="N1257" i="14"/>
  <c r="X1258" i="14"/>
  <c r="V1258" i="14"/>
  <c r="T1258" i="14"/>
  <c r="R1258" i="14"/>
  <c r="P1258" i="14"/>
  <c r="N1258" i="14"/>
  <c r="X1259" i="14"/>
  <c r="V1259" i="14"/>
  <c r="T1259" i="14"/>
  <c r="R1259" i="14"/>
  <c r="P1259" i="14"/>
  <c r="N1259" i="14"/>
  <c r="X1260" i="14"/>
  <c r="V1260" i="14"/>
  <c r="T1260" i="14"/>
  <c r="R1260" i="14"/>
  <c r="P1260" i="14"/>
  <c r="N1260" i="14"/>
  <c r="X1261" i="14"/>
  <c r="V1261" i="14"/>
  <c r="T1261" i="14"/>
  <c r="R1261" i="14"/>
  <c r="P1261" i="14"/>
  <c r="N1261" i="14"/>
  <c r="X1262" i="14"/>
  <c r="V1262" i="14"/>
  <c r="T1262" i="14"/>
  <c r="R1262" i="14"/>
  <c r="P1262" i="14"/>
  <c r="N1262" i="14"/>
  <c r="X1263" i="14"/>
  <c r="V1263" i="14"/>
  <c r="T1263" i="14"/>
  <c r="R1263" i="14"/>
  <c r="P1263" i="14"/>
  <c r="N1263" i="14"/>
  <c r="X1264" i="14"/>
  <c r="V1264" i="14"/>
  <c r="T1264" i="14"/>
  <c r="R1264" i="14"/>
  <c r="P1264" i="14"/>
  <c r="N1264" i="14"/>
  <c r="X1265" i="14"/>
  <c r="V1265" i="14"/>
  <c r="T1265" i="14"/>
  <c r="R1265" i="14"/>
  <c r="P1265" i="14"/>
  <c r="N1265" i="14"/>
  <c r="X1266" i="14"/>
  <c r="V1266" i="14"/>
  <c r="T1266" i="14"/>
  <c r="R1266" i="14"/>
  <c r="P1266" i="14"/>
  <c r="N1266" i="14"/>
  <c r="X1267" i="14"/>
  <c r="V1267" i="14"/>
  <c r="T1267" i="14"/>
  <c r="R1267" i="14"/>
  <c r="P1267" i="14"/>
  <c r="N1267" i="14"/>
  <c r="X1268" i="14"/>
  <c r="V1268" i="14"/>
  <c r="T1268" i="14"/>
  <c r="R1268" i="14"/>
  <c r="P1268" i="14"/>
  <c r="N1268" i="14"/>
  <c r="X1269" i="14"/>
  <c r="V1269" i="14"/>
  <c r="T1269" i="14"/>
  <c r="R1269" i="14"/>
  <c r="P1269" i="14"/>
  <c r="N1269" i="14"/>
  <c r="X1270" i="14"/>
  <c r="V1270" i="14"/>
  <c r="T1270" i="14"/>
  <c r="R1270" i="14"/>
  <c r="P1270" i="14"/>
  <c r="N1270" i="14"/>
  <c r="X1271" i="14"/>
  <c r="V1271" i="14"/>
  <c r="T1271" i="14"/>
  <c r="R1271" i="14"/>
  <c r="P1271" i="14"/>
  <c r="N1271" i="14"/>
  <c r="X1272" i="14"/>
  <c r="V1272" i="14"/>
  <c r="T1272" i="14"/>
  <c r="R1272" i="14"/>
  <c r="P1272" i="14"/>
  <c r="N1272" i="14"/>
  <c r="X1273" i="14"/>
  <c r="V1273" i="14"/>
  <c r="T1273" i="14"/>
  <c r="R1273" i="14"/>
  <c r="P1273" i="14"/>
  <c r="N1273" i="14"/>
  <c r="X1274" i="14"/>
  <c r="V1274" i="14"/>
  <c r="T1274" i="14"/>
  <c r="R1274" i="14"/>
  <c r="P1274" i="14"/>
  <c r="N1274" i="14"/>
  <c r="X1275" i="14"/>
  <c r="V1275" i="14"/>
  <c r="T1275" i="14"/>
  <c r="R1275" i="14"/>
  <c r="P1275" i="14"/>
  <c r="N1275" i="14"/>
  <c r="X1276" i="14"/>
  <c r="V1276" i="14"/>
  <c r="T1276" i="14"/>
  <c r="R1276" i="14"/>
  <c r="P1276" i="14"/>
  <c r="N1276" i="14"/>
  <c r="X1277" i="14"/>
  <c r="V1277" i="14"/>
  <c r="T1277" i="14"/>
  <c r="R1277" i="14"/>
  <c r="P1277" i="14"/>
  <c r="N1277" i="14"/>
  <c r="X1278" i="14"/>
  <c r="V1278" i="14"/>
  <c r="T1278" i="14"/>
  <c r="R1278" i="14"/>
  <c r="P1278" i="14"/>
  <c r="N1278" i="14"/>
  <c r="X1279" i="14"/>
  <c r="V1279" i="14"/>
  <c r="T1279" i="14"/>
  <c r="R1279" i="14"/>
  <c r="P1279" i="14"/>
  <c r="N1279" i="14"/>
  <c r="X1280" i="14"/>
  <c r="V1280" i="14"/>
  <c r="T1280" i="14"/>
  <c r="R1280" i="14"/>
  <c r="P1280" i="14"/>
  <c r="N1280" i="14"/>
  <c r="X1281" i="14"/>
  <c r="V1281" i="14"/>
  <c r="T1281" i="14"/>
  <c r="R1281" i="14"/>
  <c r="P1281" i="14"/>
  <c r="N1281" i="14"/>
  <c r="X1282" i="14"/>
  <c r="V1282" i="14"/>
  <c r="T1282" i="14"/>
  <c r="R1282" i="14"/>
  <c r="P1282" i="14"/>
  <c r="N1282" i="14"/>
  <c r="X1283" i="14"/>
  <c r="V1283" i="14"/>
  <c r="T1283" i="14"/>
  <c r="R1283" i="14"/>
  <c r="P1283" i="14"/>
  <c r="N1283" i="14"/>
  <c r="X1284" i="14"/>
  <c r="V1284" i="14"/>
  <c r="T1284" i="14"/>
  <c r="R1284" i="14"/>
  <c r="P1284" i="14"/>
  <c r="N1284" i="14"/>
  <c r="X1285" i="14"/>
  <c r="V1285" i="14"/>
  <c r="T1285" i="14"/>
  <c r="R1285" i="14"/>
  <c r="P1285" i="14"/>
  <c r="N1285" i="14"/>
  <c r="X1286" i="14"/>
  <c r="V1286" i="14"/>
  <c r="T1286" i="14"/>
  <c r="R1286" i="14"/>
  <c r="P1286" i="14"/>
  <c r="N1286" i="14"/>
  <c r="X1287" i="14"/>
  <c r="V1287" i="14"/>
  <c r="T1287" i="14"/>
  <c r="R1287" i="14"/>
  <c r="P1287" i="14"/>
  <c r="N1287" i="14"/>
  <c r="X1288" i="14"/>
  <c r="V1288" i="14"/>
  <c r="T1288" i="14"/>
  <c r="R1288" i="14"/>
  <c r="P1288" i="14"/>
  <c r="N1288" i="14"/>
  <c r="X1289" i="14"/>
  <c r="V1289" i="14"/>
  <c r="T1289" i="14"/>
  <c r="R1289" i="14"/>
  <c r="P1289" i="14"/>
  <c r="N1289" i="14"/>
  <c r="X1290" i="14"/>
  <c r="V1290" i="14"/>
  <c r="T1290" i="14"/>
  <c r="R1290" i="14"/>
  <c r="P1290" i="14"/>
  <c r="N1290" i="14"/>
  <c r="X1291" i="14"/>
  <c r="V1291" i="14"/>
  <c r="T1291" i="14"/>
  <c r="R1291" i="14"/>
  <c r="P1291" i="14"/>
  <c r="N1291" i="14"/>
  <c r="X1292" i="14"/>
  <c r="V1292" i="14"/>
  <c r="T1292" i="14"/>
  <c r="R1292" i="14"/>
  <c r="P1292" i="14"/>
  <c r="N1292" i="14"/>
  <c r="X1293" i="14"/>
  <c r="V1293" i="14"/>
  <c r="T1293" i="14"/>
  <c r="R1293" i="14"/>
  <c r="P1293" i="14"/>
  <c r="N1293" i="14"/>
  <c r="X1294" i="14"/>
  <c r="V1294" i="14"/>
  <c r="T1294" i="14"/>
  <c r="R1294" i="14"/>
  <c r="P1294" i="14"/>
  <c r="N1294" i="14"/>
  <c r="X1295" i="14"/>
  <c r="V1295" i="14"/>
  <c r="T1295" i="14"/>
  <c r="R1295" i="14"/>
  <c r="P1295" i="14"/>
  <c r="N1295" i="14"/>
  <c r="X1296" i="14"/>
  <c r="V1296" i="14"/>
  <c r="T1296" i="14"/>
  <c r="R1296" i="14"/>
  <c r="P1296" i="14"/>
  <c r="N1296" i="14"/>
  <c r="X1297" i="14"/>
  <c r="V1297" i="14"/>
  <c r="T1297" i="14"/>
  <c r="R1297" i="14"/>
  <c r="P1297" i="14"/>
  <c r="N1297" i="14"/>
  <c r="X1298" i="14"/>
  <c r="V1298" i="14"/>
  <c r="T1298" i="14"/>
  <c r="R1298" i="14"/>
  <c r="P1298" i="14"/>
  <c r="N1298" i="14"/>
  <c r="X1299" i="14"/>
  <c r="V1299" i="14"/>
  <c r="T1299" i="14"/>
  <c r="R1299" i="14"/>
  <c r="P1299" i="14"/>
  <c r="N1299" i="14"/>
  <c r="X1300" i="14"/>
  <c r="V1300" i="14"/>
  <c r="T1300" i="14"/>
  <c r="R1300" i="14"/>
  <c r="P1300" i="14"/>
  <c r="N1300" i="14"/>
  <c r="X1301" i="14"/>
  <c r="V1301" i="14"/>
  <c r="T1301" i="14"/>
  <c r="R1301" i="14"/>
  <c r="P1301" i="14"/>
  <c r="N1301" i="14"/>
  <c r="X1302" i="14"/>
  <c r="V1302" i="14"/>
  <c r="T1302" i="14"/>
  <c r="R1302" i="14"/>
  <c r="P1302" i="14"/>
  <c r="N1302" i="14"/>
  <c r="X1303" i="14"/>
  <c r="V1303" i="14"/>
  <c r="T1303" i="14"/>
  <c r="R1303" i="14"/>
  <c r="P1303" i="14"/>
  <c r="N1303" i="14"/>
  <c r="X1304" i="14"/>
  <c r="V1304" i="14"/>
  <c r="T1304" i="14"/>
  <c r="R1304" i="14"/>
  <c r="P1304" i="14"/>
  <c r="N1304" i="14"/>
  <c r="X1305" i="14"/>
  <c r="V1305" i="14"/>
  <c r="T1305" i="14"/>
  <c r="R1305" i="14"/>
  <c r="P1305" i="14"/>
  <c r="N1305" i="14"/>
  <c r="X1306" i="14"/>
  <c r="V1306" i="14"/>
  <c r="T1306" i="14"/>
  <c r="R1306" i="14"/>
  <c r="P1306" i="14"/>
  <c r="N1306" i="14"/>
  <c r="X1307" i="14"/>
  <c r="V1307" i="14"/>
  <c r="T1307" i="14"/>
  <c r="R1307" i="14"/>
  <c r="P1307" i="14"/>
  <c r="N1307" i="14"/>
  <c r="X1308" i="14"/>
  <c r="V1308" i="14"/>
  <c r="T1308" i="14"/>
  <c r="R1308" i="14"/>
  <c r="P1308" i="14"/>
  <c r="N1308" i="14"/>
  <c r="X1309" i="14"/>
  <c r="V1309" i="14"/>
  <c r="T1309" i="14"/>
  <c r="R1309" i="14"/>
  <c r="P1309" i="14"/>
  <c r="N1309" i="14"/>
  <c r="X1310" i="14"/>
  <c r="V1310" i="14"/>
  <c r="T1310" i="14"/>
  <c r="R1310" i="14"/>
  <c r="P1310" i="14"/>
  <c r="N1310" i="14"/>
  <c r="X1311" i="14"/>
  <c r="V1311" i="14"/>
  <c r="T1311" i="14"/>
  <c r="R1311" i="14"/>
  <c r="P1311" i="14"/>
  <c r="N1311" i="14"/>
  <c r="X1312" i="14"/>
  <c r="V1312" i="14"/>
  <c r="T1312" i="14"/>
  <c r="R1312" i="14"/>
  <c r="P1312" i="14"/>
  <c r="N1312" i="14"/>
  <c r="X1313" i="14"/>
  <c r="V1313" i="14"/>
  <c r="T1313" i="14"/>
  <c r="R1313" i="14"/>
  <c r="P1313" i="14"/>
  <c r="N1313" i="14"/>
  <c r="X1314" i="14"/>
  <c r="V1314" i="14"/>
  <c r="T1314" i="14"/>
  <c r="R1314" i="14"/>
  <c r="P1314" i="14"/>
  <c r="N1314" i="14"/>
  <c r="X1315" i="14"/>
  <c r="V1315" i="14"/>
  <c r="T1315" i="14"/>
  <c r="R1315" i="14"/>
  <c r="P1315" i="14"/>
  <c r="N1315" i="14"/>
  <c r="X1316" i="14"/>
  <c r="V1316" i="14"/>
  <c r="T1316" i="14"/>
  <c r="R1316" i="14"/>
  <c r="P1316" i="14"/>
  <c r="N1316" i="14"/>
  <c r="X1317" i="14"/>
  <c r="V1317" i="14"/>
  <c r="T1317" i="14"/>
  <c r="R1317" i="14"/>
  <c r="P1317" i="14"/>
  <c r="N1317" i="14"/>
  <c r="X1318" i="14"/>
  <c r="V1318" i="14"/>
  <c r="T1318" i="14"/>
  <c r="R1318" i="14"/>
  <c r="P1318" i="14"/>
  <c r="N1318" i="14"/>
  <c r="X1319" i="14"/>
  <c r="V1319" i="14"/>
  <c r="T1319" i="14"/>
  <c r="R1319" i="14"/>
  <c r="P1319" i="14"/>
  <c r="N1319" i="14"/>
  <c r="X1320" i="14"/>
  <c r="V1320" i="14"/>
  <c r="T1320" i="14"/>
  <c r="R1320" i="14"/>
  <c r="P1320" i="14"/>
  <c r="N1320" i="14"/>
  <c r="X1321" i="14"/>
  <c r="V1321" i="14"/>
  <c r="T1321" i="14"/>
  <c r="R1321" i="14"/>
  <c r="P1321" i="14"/>
  <c r="N1321" i="14"/>
  <c r="X1322" i="14"/>
  <c r="V1322" i="14"/>
  <c r="T1322" i="14"/>
  <c r="R1322" i="14"/>
  <c r="P1322" i="14"/>
  <c r="N1322" i="14"/>
  <c r="X1323" i="14"/>
  <c r="V1323" i="14"/>
  <c r="T1323" i="14"/>
  <c r="R1323" i="14"/>
  <c r="P1323" i="14"/>
  <c r="N1323" i="14"/>
  <c r="X1324" i="14"/>
  <c r="V1324" i="14"/>
  <c r="T1324" i="14"/>
  <c r="R1324" i="14"/>
  <c r="P1324" i="14"/>
  <c r="N1324" i="14"/>
  <c r="X1325" i="14"/>
  <c r="V1325" i="14"/>
  <c r="T1325" i="14"/>
  <c r="R1325" i="14"/>
  <c r="P1325" i="14"/>
  <c r="N1325" i="14"/>
  <c r="X1326" i="14"/>
  <c r="V1326" i="14"/>
  <c r="T1326" i="14"/>
  <c r="R1326" i="14"/>
  <c r="P1326" i="14"/>
  <c r="N1326" i="14"/>
  <c r="X1327" i="14"/>
  <c r="V1327" i="14"/>
  <c r="T1327" i="14"/>
  <c r="R1327" i="14"/>
  <c r="P1327" i="14"/>
  <c r="N1327" i="14"/>
  <c r="X1328" i="14"/>
  <c r="V1328" i="14"/>
  <c r="T1328" i="14"/>
  <c r="R1328" i="14"/>
  <c r="P1328" i="14"/>
  <c r="N1328" i="14"/>
  <c r="X1329" i="14"/>
  <c r="V1329" i="14"/>
  <c r="T1329" i="14"/>
  <c r="R1329" i="14"/>
  <c r="P1329" i="14"/>
  <c r="N1329" i="14"/>
  <c r="X1330" i="14"/>
  <c r="V1330" i="14"/>
  <c r="T1330" i="14"/>
  <c r="R1330" i="14"/>
  <c r="P1330" i="14"/>
  <c r="N1330" i="14"/>
  <c r="X1331" i="14"/>
  <c r="V1331" i="14"/>
  <c r="T1331" i="14"/>
  <c r="R1331" i="14"/>
  <c r="P1331" i="14"/>
  <c r="N1331" i="14"/>
  <c r="X1332" i="14"/>
  <c r="V1332" i="14"/>
  <c r="T1332" i="14"/>
  <c r="R1332" i="14"/>
  <c r="P1332" i="14"/>
  <c r="N1332" i="14"/>
  <c r="X1333" i="14"/>
  <c r="V1333" i="14"/>
  <c r="T1333" i="14"/>
  <c r="R1333" i="14"/>
  <c r="P1333" i="14"/>
  <c r="N1333" i="14"/>
  <c r="X1334" i="14"/>
  <c r="V1334" i="14"/>
  <c r="T1334" i="14"/>
  <c r="R1334" i="14"/>
  <c r="P1334" i="14"/>
  <c r="N1334" i="14"/>
  <c r="X1335" i="14"/>
  <c r="V1335" i="14"/>
  <c r="T1335" i="14"/>
  <c r="R1335" i="14"/>
  <c r="P1335" i="14"/>
  <c r="N1335" i="14"/>
  <c r="X1336" i="14"/>
  <c r="V1336" i="14"/>
  <c r="T1336" i="14"/>
  <c r="R1336" i="14"/>
  <c r="P1336" i="14"/>
  <c r="N1336" i="14"/>
  <c r="X1337" i="14"/>
  <c r="V1337" i="14"/>
  <c r="T1337" i="14"/>
  <c r="R1337" i="14"/>
  <c r="P1337" i="14"/>
  <c r="N1337" i="14"/>
  <c r="X1338" i="14"/>
  <c r="V1338" i="14"/>
  <c r="T1338" i="14"/>
  <c r="R1338" i="14"/>
  <c r="P1338" i="14"/>
  <c r="N1338" i="14"/>
  <c r="X1339" i="14"/>
  <c r="V1339" i="14"/>
  <c r="T1339" i="14"/>
  <c r="R1339" i="14"/>
  <c r="P1339" i="14"/>
  <c r="N1339" i="14"/>
  <c r="X1340" i="14"/>
  <c r="V1340" i="14"/>
  <c r="T1340" i="14"/>
  <c r="R1340" i="14"/>
  <c r="P1340" i="14"/>
  <c r="N1340" i="14"/>
  <c r="X1341" i="14"/>
  <c r="V1341" i="14"/>
  <c r="T1341" i="14"/>
  <c r="R1341" i="14"/>
  <c r="P1341" i="14"/>
  <c r="N1341" i="14"/>
  <c r="X1342" i="14"/>
  <c r="V1342" i="14"/>
  <c r="T1342" i="14"/>
  <c r="R1342" i="14"/>
  <c r="P1342" i="14"/>
  <c r="N1342" i="14"/>
  <c r="X1343" i="14"/>
  <c r="V1343" i="14"/>
  <c r="T1343" i="14"/>
  <c r="R1343" i="14"/>
  <c r="P1343" i="14"/>
  <c r="N1343" i="14"/>
  <c r="X1344" i="14"/>
  <c r="V1344" i="14"/>
  <c r="T1344" i="14"/>
  <c r="R1344" i="14"/>
  <c r="P1344" i="14"/>
  <c r="N1344" i="14"/>
  <c r="X1345" i="14"/>
  <c r="V1345" i="14"/>
  <c r="T1345" i="14"/>
  <c r="R1345" i="14"/>
  <c r="P1345" i="14"/>
  <c r="N1345" i="14"/>
  <c r="X1346" i="14"/>
  <c r="V1346" i="14"/>
  <c r="T1346" i="14"/>
  <c r="R1346" i="14"/>
  <c r="P1346" i="14"/>
  <c r="N1346" i="14"/>
  <c r="X1347" i="14"/>
  <c r="V1347" i="14"/>
  <c r="T1347" i="14"/>
  <c r="R1347" i="14"/>
  <c r="P1347" i="14"/>
  <c r="N1347" i="14"/>
  <c r="X1348" i="14"/>
  <c r="V1348" i="14"/>
  <c r="T1348" i="14"/>
  <c r="R1348" i="14"/>
  <c r="P1348" i="14"/>
  <c r="N1348" i="14"/>
  <c r="X1349" i="14"/>
  <c r="V1349" i="14"/>
  <c r="T1349" i="14"/>
  <c r="R1349" i="14"/>
  <c r="P1349" i="14"/>
  <c r="N1349" i="14"/>
  <c r="X1350" i="14"/>
  <c r="V1350" i="14"/>
  <c r="T1350" i="14"/>
  <c r="R1350" i="14"/>
  <c r="P1350" i="14"/>
  <c r="N1350" i="14"/>
  <c r="X1351" i="14"/>
  <c r="V1351" i="14"/>
  <c r="T1351" i="14"/>
  <c r="R1351" i="14"/>
  <c r="P1351" i="14"/>
  <c r="N1351" i="14"/>
  <c r="X1352" i="14"/>
  <c r="V1352" i="14"/>
  <c r="T1352" i="14"/>
  <c r="R1352" i="14"/>
  <c r="P1352" i="14"/>
  <c r="N1352" i="14"/>
  <c r="X1353" i="14"/>
  <c r="V1353" i="14"/>
  <c r="T1353" i="14"/>
  <c r="R1353" i="14"/>
  <c r="P1353" i="14"/>
  <c r="N1353" i="14"/>
  <c r="X1354" i="14"/>
  <c r="V1354" i="14"/>
  <c r="T1354" i="14"/>
  <c r="R1354" i="14"/>
  <c r="P1354" i="14"/>
  <c r="N1354" i="14"/>
  <c r="X1355" i="14"/>
  <c r="V1355" i="14"/>
  <c r="T1355" i="14"/>
  <c r="R1355" i="14"/>
  <c r="P1355" i="14"/>
  <c r="N1355" i="14"/>
  <c r="X1356" i="14"/>
  <c r="V1356" i="14"/>
  <c r="T1356" i="14"/>
  <c r="R1356" i="14"/>
  <c r="P1356" i="14"/>
  <c r="N1356" i="14"/>
  <c r="X1357" i="14"/>
  <c r="V1357" i="14"/>
  <c r="T1357" i="14"/>
  <c r="R1357" i="14"/>
  <c r="P1357" i="14"/>
  <c r="N1357" i="14"/>
  <c r="X1358" i="14"/>
  <c r="V1358" i="14"/>
  <c r="T1358" i="14"/>
  <c r="R1358" i="14"/>
  <c r="P1358" i="14"/>
  <c r="N1358" i="14"/>
  <c r="X1359" i="14"/>
  <c r="V1359" i="14"/>
  <c r="T1359" i="14"/>
  <c r="R1359" i="14"/>
  <c r="P1359" i="14"/>
  <c r="N1359" i="14"/>
  <c r="X1360" i="14"/>
  <c r="V1360" i="14"/>
  <c r="T1360" i="14"/>
  <c r="R1360" i="14"/>
  <c r="P1360" i="14"/>
  <c r="N1360" i="14"/>
  <c r="X1361" i="14"/>
  <c r="V1361" i="14"/>
  <c r="T1361" i="14"/>
  <c r="R1361" i="14"/>
  <c r="P1361" i="14"/>
  <c r="N1361" i="14"/>
  <c r="X1362" i="14"/>
  <c r="V1362" i="14"/>
  <c r="T1362" i="14"/>
  <c r="R1362" i="14"/>
  <c r="P1362" i="14"/>
  <c r="N1362" i="14"/>
  <c r="X1363" i="14"/>
  <c r="V1363" i="14"/>
  <c r="T1363" i="14"/>
  <c r="R1363" i="14"/>
  <c r="P1363" i="14"/>
  <c r="N1363" i="14"/>
  <c r="X1364" i="14"/>
  <c r="V1364" i="14"/>
  <c r="T1364" i="14"/>
  <c r="R1364" i="14"/>
  <c r="P1364" i="14"/>
  <c r="N1364" i="14"/>
  <c r="X1365" i="14"/>
  <c r="V1365" i="14"/>
  <c r="T1365" i="14"/>
  <c r="R1365" i="14"/>
  <c r="P1365" i="14"/>
  <c r="N1365" i="14"/>
  <c r="X1366" i="14"/>
  <c r="V1366" i="14"/>
  <c r="T1366" i="14"/>
  <c r="R1366" i="14"/>
  <c r="P1366" i="14"/>
  <c r="N1366" i="14"/>
  <c r="X1367" i="14"/>
  <c r="V1367" i="14"/>
  <c r="T1367" i="14"/>
  <c r="R1367" i="14"/>
  <c r="P1367" i="14"/>
  <c r="N1367" i="14"/>
  <c r="X1368" i="14"/>
  <c r="V1368" i="14"/>
  <c r="T1368" i="14"/>
  <c r="R1368" i="14"/>
  <c r="P1368" i="14"/>
  <c r="N1368" i="14"/>
  <c r="X1369" i="14"/>
  <c r="V1369" i="14"/>
  <c r="T1369" i="14"/>
  <c r="R1369" i="14"/>
  <c r="P1369" i="14"/>
  <c r="N1369" i="14"/>
  <c r="X1370" i="14"/>
  <c r="V1370" i="14"/>
  <c r="T1370" i="14"/>
  <c r="R1370" i="14"/>
  <c r="P1370" i="14"/>
  <c r="N1370" i="14"/>
  <c r="X1371" i="14"/>
  <c r="V1371" i="14"/>
  <c r="T1371" i="14"/>
  <c r="R1371" i="14"/>
  <c r="P1371" i="14"/>
  <c r="N1371" i="14"/>
  <c r="X1372" i="14"/>
  <c r="V1372" i="14"/>
  <c r="T1372" i="14"/>
  <c r="R1372" i="14"/>
  <c r="P1372" i="14"/>
  <c r="N1372" i="14"/>
  <c r="X1373" i="14"/>
  <c r="V1373" i="14"/>
  <c r="T1373" i="14"/>
  <c r="R1373" i="14"/>
  <c r="P1373" i="14"/>
  <c r="N1373" i="14"/>
  <c r="X1374" i="14"/>
  <c r="V1374" i="14"/>
  <c r="T1374" i="14"/>
  <c r="R1374" i="14"/>
  <c r="P1374" i="14"/>
  <c r="N1374" i="14"/>
  <c r="X1375" i="14"/>
  <c r="V1375" i="14"/>
  <c r="T1375" i="14"/>
  <c r="R1375" i="14"/>
  <c r="P1375" i="14"/>
  <c r="N1375" i="14"/>
  <c r="X1376" i="14"/>
  <c r="V1376" i="14"/>
  <c r="T1376" i="14"/>
  <c r="R1376" i="14"/>
  <c r="P1376" i="14"/>
  <c r="N1376" i="14"/>
  <c r="X1377" i="14"/>
  <c r="V1377" i="14"/>
  <c r="T1377" i="14"/>
  <c r="R1377" i="14"/>
  <c r="P1377" i="14"/>
  <c r="N1377" i="14"/>
  <c r="X1378" i="14"/>
  <c r="V1378" i="14"/>
  <c r="T1378" i="14"/>
  <c r="R1378" i="14"/>
  <c r="P1378" i="14"/>
  <c r="N1378" i="14"/>
  <c r="X1379" i="14"/>
  <c r="V1379" i="14"/>
  <c r="T1379" i="14"/>
  <c r="R1379" i="14"/>
  <c r="P1379" i="14"/>
  <c r="N1379" i="14"/>
  <c r="X1380" i="14"/>
  <c r="V1380" i="14"/>
  <c r="T1380" i="14"/>
  <c r="R1380" i="14"/>
  <c r="P1380" i="14"/>
  <c r="N1380" i="14"/>
  <c r="X1381" i="14"/>
  <c r="V1381" i="14"/>
  <c r="T1381" i="14"/>
  <c r="R1381" i="14"/>
  <c r="P1381" i="14"/>
  <c r="N1381" i="14"/>
  <c r="X1382" i="14"/>
  <c r="V1382" i="14"/>
  <c r="T1382" i="14"/>
  <c r="R1382" i="14"/>
  <c r="P1382" i="14"/>
  <c r="N1382" i="14"/>
  <c r="X1383" i="14"/>
  <c r="V1383" i="14"/>
  <c r="T1383" i="14"/>
  <c r="R1383" i="14"/>
  <c r="P1383" i="14"/>
  <c r="N1383" i="14"/>
  <c r="X1384" i="14"/>
  <c r="V1384" i="14"/>
  <c r="T1384" i="14"/>
  <c r="R1384" i="14"/>
  <c r="P1384" i="14"/>
  <c r="N1384" i="14"/>
  <c r="X1385" i="14"/>
  <c r="V1385" i="14"/>
  <c r="T1385" i="14"/>
  <c r="R1385" i="14"/>
  <c r="P1385" i="14"/>
  <c r="N1385" i="14"/>
  <c r="X1386" i="14"/>
  <c r="V1386" i="14"/>
  <c r="T1386" i="14"/>
  <c r="R1386" i="14"/>
  <c r="P1386" i="14"/>
  <c r="N1386" i="14"/>
  <c r="X1387" i="14"/>
  <c r="V1387" i="14"/>
  <c r="T1387" i="14"/>
  <c r="R1387" i="14"/>
  <c r="P1387" i="14"/>
  <c r="N1387" i="14"/>
  <c r="X1388" i="14"/>
  <c r="V1388" i="14"/>
  <c r="T1388" i="14"/>
  <c r="R1388" i="14"/>
  <c r="P1388" i="14"/>
  <c r="N1388" i="14"/>
  <c r="X1389" i="14"/>
  <c r="V1389" i="14"/>
  <c r="T1389" i="14"/>
  <c r="R1389" i="14"/>
  <c r="P1389" i="14"/>
  <c r="N1389" i="14"/>
  <c r="X1390" i="14"/>
  <c r="V1390" i="14"/>
  <c r="T1390" i="14"/>
  <c r="R1390" i="14"/>
  <c r="P1390" i="14"/>
  <c r="N1390" i="14"/>
  <c r="X1391" i="14"/>
  <c r="V1391" i="14"/>
  <c r="T1391" i="14"/>
  <c r="R1391" i="14"/>
  <c r="P1391" i="14"/>
  <c r="N1391" i="14"/>
  <c r="X1392" i="14"/>
  <c r="V1392" i="14"/>
  <c r="T1392" i="14"/>
  <c r="R1392" i="14"/>
  <c r="P1392" i="14"/>
  <c r="N1392" i="14"/>
  <c r="X1393" i="14"/>
  <c r="V1393" i="14"/>
  <c r="T1393" i="14"/>
  <c r="R1393" i="14"/>
  <c r="P1393" i="14"/>
  <c r="N1393" i="14"/>
  <c r="X1394" i="14"/>
  <c r="V1394" i="14"/>
  <c r="T1394" i="14"/>
  <c r="R1394" i="14"/>
  <c r="P1394" i="14"/>
  <c r="N1394" i="14"/>
  <c r="X1395" i="14"/>
  <c r="V1395" i="14"/>
  <c r="T1395" i="14"/>
  <c r="R1395" i="14"/>
  <c r="P1395" i="14"/>
  <c r="N1395" i="14"/>
  <c r="X1396" i="14"/>
  <c r="V1396" i="14"/>
  <c r="T1396" i="14"/>
  <c r="R1396" i="14"/>
  <c r="P1396" i="14"/>
  <c r="N1396" i="14"/>
  <c r="X1397" i="14"/>
  <c r="V1397" i="14"/>
  <c r="T1397" i="14"/>
  <c r="R1397" i="14"/>
  <c r="P1397" i="14"/>
  <c r="N1397" i="14"/>
  <c r="X1398" i="14"/>
  <c r="V1398" i="14"/>
  <c r="T1398" i="14"/>
  <c r="R1398" i="14"/>
  <c r="P1398" i="14"/>
  <c r="N1398" i="14"/>
  <c r="X1399" i="14"/>
  <c r="V1399" i="14"/>
  <c r="T1399" i="14"/>
  <c r="R1399" i="14"/>
  <c r="P1399" i="14"/>
  <c r="N1399" i="14"/>
  <c r="X1400" i="14"/>
  <c r="V1400" i="14"/>
  <c r="T1400" i="14"/>
  <c r="R1400" i="14"/>
  <c r="P1400" i="14"/>
  <c r="N1400" i="14"/>
  <c r="X1401" i="14"/>
  <c r="V1401" i="14"/>
  <c r="T1401" i="14"/>
  <c r="R1401" i="14"/>
  <c r="P1401" i="14"/>
  <c r="N1401" i="14"/>
  <c r="X1402" i="14"/>
  <c r="V1402" i="14"/>
  <c r="T1402" i="14"/>
  <c r="R1402" i="14"/>
  <c r="P1402" i="14"/>
  <c r="N1402" i="14"/>
  <c r="X1403" i="14"/>
  <c r="V1403" i="14"/>
  <c r="T1403" i="14"/>
  <c r="R1403" i="14"/>
  <c r="P1403" i="14"/>
  <c r="N1403" i="14"/>
  <c r="X1404" i="14"/>
  <c r="V1404" i="14"/>
  <c r="T1404" i="14"/>
  <c r="R1404" i="14"/>
  <c r="P1404" i="14"/>
  <c r="N1404" i="14"/>
  <c r="X1405" i="14"/>
  <c r="V1405" i="14"/>
  <c r="T1405" i="14"/>
  <c r="R1405" i="14"/>
  <c r="P1405" i="14"/>
  <c r="N1405" i="14"/>
  <c r="X1406" i="14"/>
  <c r="V1406" i="14"/>
  <c r="T1406" i="14"/>
  <c r="R1406" i="14"/>
  <c r="P1406" i="14"/>
  <c r="N1406" i="14"/>
  <c r="X1407" i="14"/>
  <c r="V1407" i="14"/>
  <c r="T1407" i="14"/>
  <c r="R1407" i="14"/>
  <c r="P1407" i="14"/>
  <c r="N1407" i="14"/>
  <c r="X1408" i="14"/>
  <c r="V1408" i="14"/>
  <c r="T1408" i="14"/>
  <c r="R1408" i="14"/>
  <c r="P1408" i="14"/>
  <c r="N1408" i="14"/>
  <c r="X1409" i="14"/>
  <c r="V1409" i="14"/>
  <c r="T1409" i="14"/>
  <c r="R1409" i="14"/>
  <c r="P1409" i="14"/>
  <c r="N1409" i="14"/>
  <c r="X1410" i="14"/>
  <c r="V1410" i="14"/>
  <c r="T1410" i="14"/>
  <c r="R1410" i="14"/>
  <c r="P1410" i="14"/>
  <c r="N1410" i="14"/>
  <c r="X1411" i="14"/>
  <c r="V1411" i="14"/>
  <c r="T1411" i="14"/>
  <c r="R1411" i="14"/>
  <c r="P1411" i="14"/>
  <c r="N1411" i="14"/>
  <c r="X1412" i="14"/>
  <c r="V1412" i="14"/>
  <c r="T1412" i="14"/>
  <c r="R1412" i="14"/>
  <c r="P1412" i="14"/>
  <c r="N1412" i="14"/>
  <c r="X1413" i="14"/>
  <c r="V1413" i="14"/>
  <c r="T1413" i="14"/>
  <c r="R1413" i="14"/>
  <c r="P1413" i="14"/>
  <c r="N1413" i="14"/>
  <c r="X1414" i="14"/>
  <c r="V1414" i="14"/>
  <c r="T1414" i="14"/>
  <c r="R1414" i="14"/>
  <c r="P1414" i="14"/>
  <c r="N1414" i="14"/>
  <c r="X1415" i="14"/>
  <c r="V1415" i="14"/>
  <c r="T1415" i="14"/>
  <c r="R1415" i="14"/>
  <c r="P1415" i="14"/>
  <c r="N1415" i="14"/>
  <c r="X1416" i="14"/>
  <c r="V1416" i="14"/>
  <c r="T1416" i="14"/>
  <c r="R1416" i="14"/>
  <c r="P1416" i="14"/>
  <c r="N1416" i="14"/>
  <c r="X1417" i="14"/>
  <c r="V1417" i="14"/>
  <c r="T1417" i="14"/>
  <c r="R1417" i="14"/>
  <c r="P1417" i="14"/>
  <c r="N1417" i="14"/>
  <c r="X1418" i="14"/>
  <c r="V1418" i="14"/>
  <c r="T1418" i="14"/>
  <c r="R1418" i="14"/>
  <c r="P1418" i="14"/>
  <c r="N1418" i="14"/>
  <c r="X1419" i="14"/>
  <c r="V1419" i="14"/>
  <c r="T1419" i="14"/>
  <c r="R1419" i="14"/>
  <c r="P1419" i="14"/>
  <c r="N1419" i="14"/>
  <c r="X1420" i="14"/>
  <c r="V1420" i="14"/>
  <c r="T1420" i="14"/>
  <c r="R1420" i="14"/>
  <c r="P1420" i="14"/>
  <c r="N1420" i="14"/>
  <c r="X1421" i="14"/>
  <c r="V1421" i="14"/>
  <c r="T1421" i="14"/>
  <c r="R1421" i="14"/>
  <c r="P1421" i="14"/>
  <c r="N1421" i="14"/>
  <c r="X1422" i="14"/>
  <c r="V1422" i="14"/>
  <c r="T1422" i="14"/>
  <c r="R1422" i="14"/>
  <c r="P1422" i="14"/>
  <c r="N1422" i="14"/>
  <c r="X1423" i="14"/>
  <c r="V1423" i="14"/>
  <c r="T1423" i="14"/>
  <c r="R1423" i="14"/>
  <c r="P1423" i="14"/>
  <c r="N1423" i="14"/>
  <c r="X1424" i="14"/>
  <c r="V1424" i="14"/>
  <c r="T1424" i="14"/>
  <c r="R1424" i="14"/>
  <c r="P1424" i="14"/>
  <c r="N1424" i="14"/>
  <c r="X1425" i="14"/>
  <c r="V1425" i="14"/>
  <c r="T1425" i="14"/>
  <c r="R1425" i="14"/>
  <c r="P1425" i="14"/>
  <c r="N1425" i="14"/>
  <c r="X1426" i="14"/>
  <c r="V1426" i="14"/>
  <c r="T1426" i="14"/>
  <c r="R1426" i="14"/>
  <c r="P1426" i="14"/>
  <c r="N1426" i="14"/>
  <c r="X1427" i="14"/>
  <c r="V1427" i="14"/>
  <c r="T1427" i="14"/>
  <c r="R1427" i="14"/>
  <c r="P1427" i="14"/>
  <c r="N1427" i="14"/>
  <c r="X1428" i="14"/>
  <c r="V1428" i="14"/>
  <c r="T1428" i="14"/>
  <c r="R1428" i="14"/>
  <c r="P1428" i="14"/>
  <c r="N1428" i="14"/>
  <c r="X1429" i="14"/>
  <c r="V1429" i="14"/>
  <c r="T1429" i="14"/>
  <c r="R1429" i="14"/>
  <c r="P1429" i="14"/>
  <c r="N1429" i="14"/>
  <c r="X1430" i="14"/>
  <c r="V1430" i="14"/>
  <c r="T1430" i="14"/>
  <c r="R1430" i="14"/>
  <c r="P1430" i="14"/>
  <c r="N1430" i="14"/>
  <c r="X1431" i="14"/>
  <c r="V1431" i="14"/>
  <c r="T1431" i="14"/>
  <c r="R1431" i="14"/>
  <c r="P1431" i="14"/>
  <c r="N1431" i="14"/>
  <c r="X1432" i="14"/>
  <c r="V1432" i="14"/>
  <c r="T1432" i="14"/>
  <c r="R1432" i="14"/>
  <c r="P1432" i="14"/>
  <c r="N1432" i="14"/>
  <c r="X1433" i="14"/>
  <c r="V1433" i="14"/>
  <c r="T1433" i="14"/>
  <c r="R1433" i="14"/>
  <c r="P1433" i="14"/>
  <c r="N1433" i="14"/>
  <c r="X1434" i="14"/>
  <c r="V1434" i="14"/>
  <c r="T1434" i="14"/>
  <c r="R1434" i="14"/>
  <c r="P1434" i="14"/>
  <c r="N1434" i="14"/>
  <c r="X1435" i="14"/>
  <c r="V1435" i="14"/>
  <c r="T1435" i="14"/>
  <c r="R1435" i="14"/>
  <c r="P1435" i="14"/>
  <c r="N1435" i="14"/>
  <c r="X1436" i="14"/>
  <c r="V1436" i="14"/>
  <c r="T1436" i="14"/>
  <c r="R1436" i="14"/>
  <c r="P1436" i="14"/>
  <c r="N1436" i="14"/>
  <c r="X1437" i="14"/>
  <c r="V1437" i="14"/>
  <c r="T1437" i="14"/>
  <c r="R1437" i="14"/>
  <c r="P1437" i="14"/>
  <c r="N1437" i="14"/>
  <c r="X1438" i="14"/>
  <c r="V1438" i="14"/>
  <c r="T1438" i="14"/>
  <c r="R1438" i="14"/>
  <c r="P1438" i="14"/>
  <c r="N1438" i="14"/>
  <c r="X1439" i="14"/>
  <c r="V1439" i="14"/>
  <c r="T1439" i="14"/>
  <c r="R1439" i="14"/>
  <c r="P1439" i="14"/>
  <c r="N1439" i="14"/>
  <c r="X1440" i="14"/>
  <c r="V1440" i="14"/>
  <c r="T1440" i="14"/>
  <c r="R1440" i="14"/>
  <c r="P1440" i="14"/>
  <c r="N1440" i="14"/>
  <c r="X1441" i="14"/>
  <c r="V1441" i="14"/>
  <c r="T1441" i="14"/>
  <c r="R1441" i="14"/>
  <c r="P1441" i="14"/>
  <c r="N1441" i="14"/>
  <c r="X1442" i="14"/>
  <c r="V1442" i="14"/>
  <c r="T1442" i="14"/>
  <c r="R1442" i="14"/>
  <c r="P1442" i="14"/>
  <c r="N1442" i="14"/>
  <c r="X1443" i="14"/>
  <c r="V1443" i="14"/>
  <c r="T1443" i="14"/>
  <c r="R1443" i="14"/>
  <c r="P1443" i="14"/>
  <c r="N1443" i="14"/>
  <c r="X1444" i="14"/>
  <c r="V1444" i="14"/>
  <c r="T1444" i="14"/>
  <c r="R1444" i="14"/>
  <c r="P1444" i="14"/>
  <c r="N1444" i="14"/>
  <c r="X1445" i="14"/>
  <c r="V1445" i="14"/>
  <c r="T1445" i="14"/>
  <c r="R1445" i="14"/>
  <c r="P1445" i="14"/>
  <c r="N1445" i="14"/>
  <c r="X1446" i="14"/>
  <c r="V1446" i="14"/>
  <c r="T1446" i="14"/>
  <c r="R1446" i="14"/>
  <c r="P1446" i="14"/>
  <c r="N1446" i="14"/>
  <c r="X1447" i="14"/>
  <c r="V1447" i="14"/>
  <c r="T1447" i="14"/>
  <c r="R1447" i="14"/>
  <c r="P1447" i="14"/>
  <c r="N1447" i="14"/>
  <c r="X1448" i="14"/>
  <c r="V1448" i="14"/>
  <c r="T1448" i="14"/>
  <c r="R1448" i="14"/>
  <c r="P1448" i="14"/>
  <c r="N1448" i="14"/>
  <c r="X1449" i="14"/>
  <c r="V1449" i="14"/>
  <c r="T1449" i="14"/>
  <c r="R1449" i="14"/>
  <c r="P1449" i="14"/>
  <c r="N1449" i="14"/>
  <c r="X1450" i="14"/>
  <c r="V1450" i="14"/>
  <c r="T1450" i="14"/>
  <c r="R1450" i="14"/>
  <c r="P1450" i="14"/>
  <c r="N1450" i="14"/>
  <c r="X1451" i="14"/>
  <c r="V1451" i="14"/>
  <c r="T1451" i="14"/>
  <c r="R1451" i="14"/>
  <c r="P1451" i="14"/>
  <c r="N1451" i="14"/>
  <c r="X1452" i="14"/>
  <c r="V1452" i="14"/>
  <c r="T1452" i="14"/>
  <c r="R1452" i="14"/>
  <c r="P1452" i="14"/>
  <c r="N1452" i="14"/>
  <c r="X1453" i="14"/>
  <c r="V1453" i="14"/>
  <c r="T1453" i="14"/>
  <c r="R1453" i="14"/>
  <c r="P1453" i="14"/>
  <c r="N1453" i="14"/>
  <c r="X1454" i="14"/>
  <c r="V1454" i="14"/>
  <c r="T1454" i="14"/>
  <c r="R1454" i="14"/>
  <c r="P1454" i="14"/>
  <c r="N1454" i="14"/>
  <c r="X1455" i="14"/>
  <c r="V1455" i="14"/>
  <c r="T1455" i="14"/>
  <c r="R1455" i="14"/>
  <c r="P1455" i="14"/>
  <c r="N1455" i="14"/>
  <c r="X1456" i="14"/>
  <c r="V1456" i="14"/>
  <c r="T1456" i="14"/>
  <c r="R1456" i="14"/>
  <c r="P1456" i="14"/>
  <c r="N1456" i="14"/>
  <c r="X1457" i="14"/>
  <c r="V1457" i="14"/>
  <c r="T1457" i="14"/>
  <c r="R1457" i="14"/>
  <c r="P1457" i="14"/>
  <c r="N1457" i="14"/>
  <c r="X1458" i="14"/>
  <c r="V1458" i="14"/>
  <c r="T1458" i="14"/>
  <c r="R1458" i="14"/>
  <c r="P1458" i="14"/>
  <c r="N1458" i="14"/>
  <c r="X1459" i="14"/>
  <c r="V1459" i="14"/>
  <c r="T1459" i="14"/>
  <c r="R1459" i="14"/>
  <c r="P1459" i="14"/>
  <c r="N1459" i="14"/>
  <c r="X1460" i="14"/>
  <c r="V1460" i="14"/>
  <c r="T1460" i="14"/>
  <c r="R1460" i="14"/>
  <c r="P1460" i="14"/>
  <c r="N1460" i="14"/>
  <c r="X1461" i="14"/>
  <c r="V1461" i="14"/>
  <c r="T1461" i="14"/>
  <c r="R1461" i="14"/>
  <c r="P1461" i="14"/>
  <c r="N1461" i="14"/>
  <c r="X1462" i="14"/>
  <c r="V1462" i="14"/>
  <c r="T1462" i="14"/>
  <c r="R1462" i="14"/>
  <c r="P1462" i="14"/>
  <c r="N1462" i="14"/>
  <c r="X1463" i="14"/>
  <c r="V1463" i="14"/>
  <c r="T1463" i="14"/>
  <c r="R1463" i="14"/>
  <c r="P1463" i="14"/>
  <c r="N1463" i="14"/>
  <c r="X1464" i="14"/>
  <c r="V1464" i="14"/>
  <c r="T1464" i="14"/>
  <c r="R1464" i="14"/>
  <c r="P1464" i="14"/>
  <c r="N1464" i="14"/>
  <c r="X1465" i="14"/>
  <c r="V1465" i="14"/>
  <c r="T1465" i="14"/>
  <c r="R1465" i="14"/>
  <c r="P1465" i="14"/>
  <c r="N1465" i="14"/>
  <c r="X1466" i="14"/>
  <c r="V1466" i="14"/>
  <c r="T1466" i="14"/>
  <c r="R1466" i="14"/>
  <c r="P1466" i="14"/>
  <c r="N1466" i="14"/>
  <c r="X1467" i="14"/>
  <c r="V1467" i="14"/>
  <c r="T1467" i="14"/>
  <c r="R1467" i="14"/>
  <c r="P1467" i="14"/>
  <c r="N1467" i="14"/>
  <c r="X1468" i="14"/>
  <c r="V1468" i="14"/>
  <c r="T1468" i="14"/>
  <c r="R1468" i="14"/>
  <c r="P1468" i="14"/>
  <c r="N1468" i="14"/>
  <c r="X1469" i="14"/>
  <c r="V1469" i="14"/>
  <c r="T1469" i="14"/>
  <c r="R1469" i="14"/>
  <c r="P1469" i="14"/>
  <c r="N1469" i="14"/>
  <c r="X1470" i="14"/>
  <c r="V1470" i="14"/>
  <c r="T1470" i="14"/>
  <c r="R1470" i="14"/>
  <c r="P1470" i="14"/>
  <c r="N1470" i="14"/>
  <c r="X1471" i="14"/>
  <c r="V1471" i="14"/>
  <c r="T1471" i="14"/>
  <c r="R1471" i="14"/>
  <c r="P1471" i="14"/>
  <c r="N1471" i="14"/>
  <c r="X1472" i="14"/>
  <c r="V1472" i="14"/>
  <c r="T1472" i="14"/>
  <c r="R1472" i="14"/>
  <c r="P1472" i="14"/>
  <c r="N1472" i="14"/>
  <c r="X1473" i="14"/>
  <c r="V1473" i="14"/>
  <c r="T1473" i="14"/>
  <c r="R1473" i="14"/>
  <c r="P1473" i="14"/>
  <c r="N1473" i="14"/>
  <c r="X1474" i="14"/>
  <c r="V1474" i="14"/>
  <c r="T1474" i="14"/>
  <c r="R1474" i="14"/>
  <c r="P1474" i="14"/>
  <c r="N1474" i="14"/>
  <c r="X1475" i="14"/>
  <c r="V1475" i="14"/>
  <c r="T1475" i="14"/>
  <c r="R1475" i="14"/>
  <c r="P1475" i="14"/>
  <c r="N1475" i="14"/>
  <c r="X1476" i="14"/>
  <c r="V1476" i="14"/>
  <c r="T1476" i="14"/>
  <c r="R1476" i="14"/>
  <c r="P1476" i="14"/>
  <c r="N1476" i="14"/>
  <c r="X1477" i="14"/>
  <c r="V1477" i="14"/>
  <c r="T1477" i="14"/>
  <c r="R1477" i="14"/>
  <c r="P1477" i="14"/>
  <c r="N1477" i="14"/>
  <c r="X1478" i="14"/>
  <c r="V1478" i="14"/>
  <c r="T1478" i="14"/>
  <c r="R1478" i="14"/>
  <c r="P1478" i="14"/>
  <c r="N1478" i="14"/>
  <c r="X1479" i="14"/>
  <c r="V1479" i="14"/>
  <c r="T1479" i="14"/>
  <c r="R1479" i="14"/>
  <c r="P1479" i="14"/>
  <c r="N1479" i="14"/>
  <c r="X1480" i="14"/>
  <c r="V1480" i="14"/>
  <c r="T1480" i="14"/>
  <c r="R1480" i="14"/>
  <c r="P1480" i="14"/>
  <c r="N1480" i="14"/>
  <c r="X1481" i="14"/>
  <c r="V1481" i="14"/>
  <c r="T1481" i="14"/>
  <c r="R1481" i="14"/>
  <c r="P1481" i="14"/>
  <c r="N1481" i="14"/>
  <c r="X1482" i="14"/>
  <c r="V1482" i="14"/>
  <c r="T1482" i="14"/>
  <c r="R1482" i="14"/>
  <c r="P1482" i="14"/>
  <c r="N1482" i="14"/>
  <c r="X1483" i="14"/>
  <c r="V1483" i="14"/>
  <c r="T1483" i="14"/>
  <c r="R1483" i="14"/>
  <c r="P1483" i="14"/>
  <c r="N1483" i="14"/>
  <c r="X1484" i="14"/>
  <c r="V1484" i="14"/>
  <c r="T1484" i="14"/>
  <c r="R1484" i="14"/>
  <c r="P1484" i="14"/>
  <c r="N1484" i="14"/>
  <c r="X1485" i="14"/>
  <c r="V1485" i="14"/>
  <c r="T1485" i="14"/>
  <c r="R1485" i="14"/>
  <c r="P1485" i="14"/>
  <c r="N1485" i="14"/>
  <c r="X1486" i="14"/>
  <c r="V1486" i="14"/>
  <c r="T1486" i="14"/>
  <c r="R1486" i="14"/>
  <c r="P1486" i="14"/>
  <c r="N1486" i="14"/>
  <c r="X1487" i="14"/>
  <c r="V1487" i="14"/>
  <c r="T1487" i="14"/>
  <c r="R1487" i="14"/>
  <c r="P1487" i="14"/>
  <c r="N1487" i="14"/>
  <c r="X1488" i="14"/>
  <c r="V1488" i="14"/>
  <c r="T1488" i="14"/>
  <c r="R1488" i="14"/>
  <c r="P1488" i="14"/>
  <c r="N1488" i="14"/>
  <c r="X1489" i="14"/>
  <c r="V1489" i="14"/>
  <c r="T1489" i="14"/>
  <c r="R1489" i="14"/>
  <c r="P1489" i="14"/>
  <c r="N1489" i="14"/>
  <c r="X1490" i="14"/>
  <c r="V1490" i="14"/>
  <c r="T1490" i="14"/>
  <c r="R1490" i="14"/>
  <c r="P1490" i="14"/>
  <c r="N1490" i="14"/>
  <c r="X1491" i="14"/>
  <c r="V1491" i="14"/>
  <c r="T1491" i="14"/>
  <c r="R1491" i="14"/>
  <c r="P1491" i="14"/>
  <c r="N1491" i="14"/>
  <c r="X1492" i="14"/>
  <c r="V1492" i="14"/>
  <c r="T1492" i="14"/>
  <c r="R1492" i="14"/>
  <c r="P1492" i="14"/>
  <c r="N1492" i="14"/>
  <c r="X1493" i="14"/>
  <c r="V1493" i="14"/>
  <c r="T1493" i="14"/>
  <c r="R1493" i="14"/>
  <c r="P1493" i="14"/>
  <c r="N1493" i="14"/>
  <c r="X1494" i="14"/>
  <c r="V1494" i="14"/>
  <c r="T1494" i="14"/>
  <c r="R1494" i="14"/>
  <c r="P1494" i="14"/>
  <c r="N1494" i="14"/>
  <c r="X1495" i="14"/>
  <c r="V1495" i="14"/>
  <c r="T1495" i="14"/>
  <c r="R1495" i="14"/>
  <c r="P1495" i="14"/>
  <c r="N1495" i="14"/>
  <c r="X1496" i="14"/>
  <c r="V1496" i="14"/>
  <c r="T1496" i="14"/>
  <c r="R1496" i="14"/>
  <c r="P1496" i="14"/>
  <c r="N1496" i="14"/>
  <c r="X1497" i="14"/>
  <c r="V1497" i="14"/>
  <c r="T1497" i="14"/>
  <c r="R1497" i="14"/>
  <c r="P1497" i="14"/>
  <c r="N1497" i="14"/>
  <c r="X1498" i="14"/>
  <c r="V1498" i="14"/>
  <c r="T1498" i="14"/>
  <c r="R1498" i="14"/>
  <c r="P1498" i="14"/>
  <c r="N1498" i="14"/>
  <c r="X1499" i="14"/>
  <c r="V1499" i="14"/>
  <c r="T1499" i="14"/>
  <c r="R1499" i="14"/>
  <c r="P1499" i="14"/>
  <c r="N1499" i="14"/>
  <c r="X1500" i="14"/>
  <c r="V1500" i="14"/>
  <c r="T1500" i="14"/>
  <c r="R1500" i="14"/>
  <c r="P1500" i="14"/>
  <c r="N1500" i="14"/>
  <c r="X1501" i="14"/>
  <c r="V1501" i="14"/>
  <c r="T1501" i="14"/>
  <c r="R1501" i="14"/>
  <c r="P1501" i="14"/>
  <c r="N1501" i="14"/>
  <c r="X1502" i="14"/>
  <c r="V1502" i="14"/>
  <c r="T1502" i="14"/>
  <c r="R1502" i="14"/>
  <c r="P1502" i="14"/>
  <c r="N1502" i="14"/>
  <c r="X1503" i="14"/>
  <c r="V1503" i="14"/>
  <c r="T1503" i="14"/>
  <c r="R1503" i="14"/>
  <c r="P1503" i="14"/>
  <c r="N1503" i="14"/>
  <c r="X1504" i="14"/>
  <c r="V1504" i="14"/>
  <c r="T1504" i="14"/>
  <c r="R1504" i="14"/>
  <c r="P1504" i="14"/>
  <c r="N1504" i="14"/>
  <c r="X1505" i="14"/>
  <c r="V1505" i="14"/>
  <c r="T1505" i="14"/>
  <c r="R1505" i="14"/>
  <c r="P1505" i="14"/>
  <c r="N1505" i="14"/>
  <c r="X1506" i="14"/>
  <c r="V1506" i="14"/>
  <c r="T1506" i="14"/>
  <c r="R1506" i="14"/>
  <c r="P1506" i="14"/>
  <c r="N1506" i="14"/>
  <c r="X1507" i="14"/>
  <c r="V1507" i="14"/>
  <c r="T1507" i="14"/>
  <c r="R1507" i="14"/>
  <c r="P1507" i="14"/>
  <c r="N1507" i="14"/>
  <c r="X1508" i="14"/>
  <c r="V1508" i="14"/>
  <c r="T1508" i="14"/>
  <c r="R1508" i="14"/>
  <c r="P1508" i="14"/>
  <c r="N1508" i="14"/>
  <c r="X1509" i="14"/>
  <c r="V1509" i="14"/>
  <c r="T1509" i="14"/>
  <c r="R1509" i="14"/>
  <c r="P1509" i="14"/>
  <c r="N1509" i="14"/>
  <c r="X1510" i="14"/>
  <c r="V1510" i="14"/>
  <c r="T1510" i="14"/>
  <c r="R1510" i="14"/>
  <c r="P1510" i="14"/>
  <c r="N1510" i="14"/>
  <c r="X1511" i="14"/>
  <c r="V1511" i="14"/>
  <c r="T1511" i="14"/>
  <c r="R1511" i="14"/>
  <c r="P1511" i="14"/>
  <c r="N1511" i="14"/>
  <c r="X1512" i="14"/>
  <c r="V1512" i="14"/>
  <c r="T1512" i="14"/>
  <c r="R1512" i="14"/>
  <c r="P1512" i="14"/>
  <c r="N1512" i="14"/>
  <c r="X1513" i="14"/>
  <c r="V1513" i="14"/>
  <c r="T1513" i="14"/>
  <c r="R1513" i="14"/>
  <c r="P1513" i="14"/>
  <c r="N1513" i="14"/>
  <c r="X1514" i="14"/>
  <c r="V1514" i="14"/>
  <c r="T1514" i="14"/>
  <c r="R1514" i="14"/>
  <c r="P1514" i="14"/>
  <c r="N1514" i="14"/>
  <c r="X1515" i="14"/>
  <c r="V1515" i="14"/>
  <c r="T1515" i="14"/>
  <c r="R1515" i="14"/>
  <c r="P1515" i="14"/>
  <c r="N1515" i="14"/>
  <c r="X1516" i="14"/>
  <c r="V1516" i="14"/>
  <c r="T1516" i="14"/>
  <c r="R1516" i="14"/>
  <c r="P1516" i="14"/>
  <c r="N1516" i="14"/>
  <c r="X1517" i="14"/>
  <c r="V1517" i="14"/>
  <c r="T1517" i="14"/>
  <c r="R1517" i="14"/>
  <c r="P1517" i="14"/>
  <c r="N1517" i="14"/>
  <c r="X1518" i="14"/>
  <c r="V1518" i="14"/>
  <c r="T1518" i="14"/>
  <c r="R1518" i="14"/>
  <c r="P1518" i="14"/>
  <c r="N1518" i="14"/>
  <c r="X1519" i="14"/>
  <c r="V1519" i="14"/>
  <c r="T1519" i="14"/>
  <c r="R1519" i="14"/>
  <c r="P1519" i="14"/>
  <c r="N1519" i="14"/>
  <c r="X1520" i="14"/>
  <c r="V1520" i="14"/>
  <c r="T1520" i="14"/>
  <c r="R1520" i="14"/>
  <c r="P1520" i="14"/>
  <c r="N1520" i="14"/>
  <c r="X1521" i="14"/>
  <c r="V1521" i="14"/>
  <c r="T1521" i="14"/>
  <c r="R1521" i="14"/>
  <c r="P1521" i="14"/>
  <c r="N1521" i="14"/>
  <c r="X1522" i="14"/>
  <c r="V1522" i="14"/>
  <c r="T1522" i="14"/>
  <c r="R1522" i="14"/>
  <c r="P1522" i="14"/>
  <c r="N1522" i="14"/>
  <c r="X1523" i="14"/>
  <c r="V1523" i="14"/>
  <c r="T1523" i="14"/>
  <c r="R1523" i="14"/>
  <c r="P1523" i="14"/>
  <c r="N1523" i="14"/>
  <c r="X1524" i="14"/>
  <c r="V1524" i="14"/>
  <c r="T1524" i="14"/>
  <c r="R1524" i="14"/>
  <c r="P1524" i="14"/>
  <c r="N1524" i="14"/>
  <c r="X1525" i="14"/>
  <c r="V1525" i="14"/>
  <c r="T1525" i="14"/>
  <c r="R1525" i="14"/>
  <c r="P1525" i="14"/>
  <c r="N1525" i="14"/>
  <c r="X1526" i="14"/>
  <c r="V1526" i="14"/>
  <c r="T1526" i="14"/>
  <c r="R1526" i="14"/>
  <c r="P1526" i="14"/>
  <c r="N1526" i="14"/>
  <c r="X1527" i="14"/>
  <c r="V1527" i="14"/>
  <c r="T1527" i="14"/>
  <c r="R1527" i="14"/>
  <c r="P1527" i="14"/>
  <c r="N1527" i="14"/>
  <c r="X1528" i="14"/>
  <c r="V1528" i="14"/>
  <c r="T1528" i="14"/>
  <c r="R1528" i="14"/>
  <c r="P1528" i="14"/>
  <c r="N1528" i="14"/>
  <c r="X1529" i="14"/>
  <c r="V1529" i="14"/>
  <c r="T1529" i="14"/>
  <c r="R1529" i="14"/>
  <c r="P1529" i="14"/>
  <c r="N1529" i="14"/>
  <c r="X1530" i="14"/>
  <c r="V1530" i="14"/>
  <c r="T1530" i="14"/>
  <c r="R1530" i="14"/>
  <c r="P1530" i="14"/>
  <c r="N1530" i="14"/>
  <c r="X1531" i="14"/>
  <c r="V1531" i="14"/>
  <c r="T1531" i="14"/>
  <c r="R1531" i="14"/>
  <c r="P1531" i="14"/>
  <c r="N1531" i="14"/>
  <c r="X1532" i="14"/>
  <c r="V1532" i="14"/>
  <c r="T1532" i="14"/>
  <c r="R1532" i="14"/>
  <c r="P1532" i="14"/>
  <c r="N1532" i="14"/>
  <c r="X1533" i="14"/>
  <c r="V1533" i="14"/>
  <c r="T1533" i="14"/>
  <c r="R1533" i="14"/>
  <c r="P1533" i="14"/>
  <c r="N1533" i="14"/>
  <c r="X1534" i="14"/>
  <c r="V1534" i="14"/>
  <c r="T1534" i="14"/>
  <c r="R1534" i="14"/>
  <c r="P1534" i="14"/>
  <c r="N1534" i="14"/>
  <c r="X1535" i="14"/>
  <c r="V1535" i="14"/>
  <c r="T1535" i="14"/>
  <c r="R1535" i="14"/>
  <c r="P1535" i="14"/>
  <c r="N1535" i="14"/>
  <c r="X1536" i="14"/>
  <c r="V1536" i="14"/>
  <c r="T1536" i="14"/>
  <c r="R1536" i="14"/>
  <c r="P1536" i="14"/>
  <c r="N1536" i="14"/>
  <c r="X1537" i="14"/>
  <c r="V1537" i="14"/>
  <c r="T1537" i="14"/>
  <c r="R1537" i="14"/>
  <c r="P1537" i="14"/>
  <c r="N1537" i="14"/>
  <c r="X1538" i="14"/>
  <c r="V1538" i="14"/>
  <c r="T1538" i="14"/>
  <c r="R1538" i="14"/>
  <c r="P1538" i="14"/>
  <c r="N1538" i="14"/>
  <c r="X1539" i="14"/>
  <c r="V1539" i="14"/>
  <c r="T1539" i="14"/>
  <c r="R1539" i="14"/>
  <c r="P1539" i="14"/>
  <c r="N1539" i="14"/>
  <c r="X1540" i="14"/>
  <c r="V1540" i="14"/>
  <c r="T1540" i="14"/>
  <c r="R1540" i="14"/>
  <c r="P1540" i="14"/>
  <c r="N1540" i="14"/>
  <c r="X1541" i="14"/>
  <c r="V1541" i="14"/>
  <c r="T1541" i="14"/>
  <c r="R1541" i="14"/>
  <c r="P1541" i="14"/>
  <c r="N1541" i="14"/>
  <c r="X1542" i="14"/>
  <c r="V1542" i="14"/>
  <c r="T1542" i="14"/>
  <c r="R1542" i="14"/>
  <c r="P1542" i="14"/>
  <c r="N1542" i="14"/>
  <c r="X1543" i="14"/>
  <c r="V1543" i="14"/>
  <c r="T1543" i="14"/>
  <c r="R1543" i="14"/>
  <c r="P1543" i="14"/>
  <c r="N1543" i="14"/>
  <c r="X1544" i="14"/>
  <c r="V1544" i="14"/>
  <c r="T1544" i="14"/>
  <c r="R1544" i="14"/>
  <c r="P1544" i="14"/>
  <c r="N1544" i="14"/>
  <c r="X1545" i="14"/>
  <c r="V1545" i="14"/>
  <c r="T1545" i="14"/>
  <c r="R1545" i="14"/>
  <c r="P1545" i="14"/>
  <c r="N1545" i="14"/>
  <c r="X1546" i="14"/>
  <c r="V1546" i="14"/>
  <c r="T1546" i="14"/>
  <c r="R1546" i="14"/>
  <c r="P1546" i="14"/>
  <c r="N1546" i="14"/>
  <c r="X1547" i="14"/>
  <c r="V1547" i="14"/>
  <c r="T1547" i="14"/>
  <c r="R1547" i="14"/>
  <c r="P1547" i="14"/>
  <c r="N1547" i="14"/>
  <c r="X1548" i="14"/>
  <c r="V1548" i="14"/>
  <c r="T1548" i="14"/>
  <c r="R1548" i="14"/>
  <c r="P1548" i="14"/>
  <c r="N1548" i="14"/>
  <c r="X1549" i="14"/>
  <c r="V1549" i="14"/>
  <c r="T1549" i="14"/>
  <c r="R1549" i="14"/>
  <c r="P1549" i="14"/>
  <c r="N1549" i="14"/>
  <c r="X1550" i="14"/>
  <c r="V1550" i="14"/>
  <c r="T1550" i="14"/>
  <c r="R1550" i="14"/>
  <c r="P1550" i="14"/>
  <c r="N1550" i="14"/>
  <c r="X1551" i="14"/>
  <c r="V1551" i="14"/>
  <c r="T1551" i="14"/>
  <c r="R1551" i="14"/>
  <c r="P1551" i="14"/>
  <c r="N1551" i="14"/>
  <c r="X1552" i="14"/>
  <c r="V1552" i="14"/>
  <c r="T1552" i="14"/>
  <c r="R1552" i="14"/>
  <c r="P1552" i="14"/>
  <c r="N1552" i="14"/>
  <c r="X1553" i="14"/>
  <c r="V1553" i="14"/>
  <c r="T1553" i="14"/>
  <c r="R1553" i="14"/>
  <c r="P1553" i="14"/>
  <c r="N1553" i="14"/>
  <c r="X1554" i="14"/>
  <c r="V1554" i="14"/>
  <c r="T1554" i="14"/>
  <c r="R1554" i="14"/>
  <c r="P1554" i="14"/>
  <c r="N1554" i="14"/>
  <c r="X1555" i="14"/>
  <c r="V1555" i="14"/>
  <c r="T1555" i="14"/>
  <c r="R1555" i="14"/>
  <c r="P1555" i="14"/>
  <c r="N1555" i="14"/>
  <c r="X1556" i="14"/>
  <c r="V1556" i="14"/>
  <c r="T1556" i="14"/>
  <c r="R1556" i="14"/>
  <c r="P1556" i="14"/>
  <c r="N1556" i="14"/>
  <c r="X1557" i="14"/>
  <c r="V1557" i="14"/>
  <c r="T1557" i="14"/>
  <c r="R1557" i="14"/>
  <c r="P1557" i="14"/>
  <c r="N1557" i="14"/>
  <c r="X1558" i="14"/>
  <c r="V1558" i="14"/>
  <c r="T1558" i="14"/>
  <c r="R1558" i="14"/>
  <c r="P1558" i="14"/>
  <c r="N1558" i="14"/>
  <c r="X1559" i="14"/>
  <c r="V1559" i="14"/>
  <c r="T1559" i="14"/>
  <c r="R1559" i="14"/>
  <c r="P1559" i="14"/>
  <c r="N1559" i="14"/>
  <c r="X1560" i="14"/>
  <c r="V1560" i="14"/>
  <c r="T1560" i="14"/>
  <c r="R1560" i="14"/>
  <c r="P1560" i="14"/>
  <c r="N1560" i="14"/>
  <c r="X1561" i="14"/>
  <c r="V1561" i="14"/>
  <c r="T1561" i="14"/>
  <c r="R1561" i="14"/>
  <c r="P1561" i="14"/>
  <c r="N1561" i="14"/>
  <c r="X1562" i="14"/>
  <c r="V1562" i="14"/>
  <c r="T1562" i="14"/>
  <c r="R1562" i="14"/>
  <c r="P1562" i="14"/>
  <c r="N1562" i="14"/>
  <c r="X1563" i="14"/>
  <c r="V1563" i="14"/>
  <c r="T1563" i="14"/>
  <c r="R1563" i="14"/>
  <c r="P1563" i="14"/>
  <c r="N1563" i="14"/>
  <c r="X1564" i="14"/>
  <c r="V1564" i="14"/>
  <c r="T1564" i="14"/>
  <c r="R1564" i="14"/>
  <c r="P1564" i="14"/>
  <c r="N1564" i="14"/>
  <c r="X1565" i="14"/>
  <c r="V1565" i="14"/>
  <c r="T1565" i="14"/>
  <c r="R1565" i="14"/>
  <c r="P1565" i="14"/>
  <c r="N1565" i="14"/>
  <c r="X1566" i="14"/>
  <c r="V1566" i="14"/>
  <c r="T1566" i="14"/>
  <c r="R1566" i="14"/>
  <c r="P1566" i="14"/>
  <c r="N1566" i="14"/>
  <c r="X1567" i="14"/>
  <c r="V1567" i="14"/>
  <c r="T1567" i="14"/>
  <c r="R1567" i="14"/>
  <c r="P1567" i="14"/>
  <c r="N1567" i="14"/>
  <c r="X1568" i="14"/>
  <c r="V1568" i="14"/>
  <c r="T1568" i="14"/>
  <c r="R1568" i="14"/>
  <c r="P1568" i="14"/>
  <c r="N1568" i="14"/>
  <c r="X1569" i="14"/>
  <c r="V1569" i="14"/>
  <c r="T1569" i="14"/>
  <c r="R1569" i="14"/>
  <c r="P1569" i="14"/>
  <c r="N1569" i="14"/>
  <c r="X1570" i="14"/>
  <c r="V1570" i="14"/>
  <c r="T1570" i="14"/>
  <c r="R1570" i="14"/>
  <c r="P1570" i="14"/>
  <c r="N1570" i="14"/>
  <c r="X1571" i="14"/>
  <c r="V1571" i="14"/>
  <c r="T1571" i="14"/>
  <c r="R1571" i="14"/>
  <c r="P1571" i="14"/>
  <c r="N1571" i="14"/>
  <c r="X1572" i="14"/>
  <c r="V1572" i="14"/>
  <c r="T1572" i="14"/>
  <c r="R1572" i="14"/>
  <c r="P1572" i="14"/>
  <c r="N1572" i="14"/>
  <c r="X1573" i="14"/>
  <c r="V1573" i="14"/>
  <c r="T1573" i="14"/>
  <c r="R1573" i="14"/>
  <c r="P1573" i="14"/>
  <c r="N1573" i="14"/>
  <c r="X1574" i="14"/>
  <c r="V1574" i="14"/>
  <c r="T1574" i="14"/>
  <c r="R1574" i="14"/>
  <c r="P1574" i="14"/>
  <c r="N1574" i="14"/>
  <c r="X1575" i="14"/>
  <c r="V1575" i="14"/>
  <c r="T1575" i="14"/>
  <c r="R1575" i="14"/>
  <c r="P1575" i="14"/>
  <c r="N1575" i="14"/>
  <c r="X1576" i="14"/>
  <c r="V1576" i="14"/>
  <c r="T1576" i="14"/>
  <c r="R1576" i="14"/>
  <c r="P1576" i="14"/>
  <c r="N1576" i="14"/>
  <c r="X1577" i="14"/>
  <c r="V1577" i="14"/>
  <c r="T1577" i="14"/>
  <c r="R1577" i="14"/>
  <c r="P1577" i="14"/>
  <c r="N1577" i="14"/>
  <c r="X1578" i="14"/>
  <c r="V1578" i="14"/>
  <c r="T1578" i="14"/>
  <c r="R1578" i="14"/>
  <c r="P1578" i="14"/>
  <c r="N1578" i="14"/>
  <c r="X1579" i="14"/>
  <c r="V1579" i="14"/>
  <c r="T1579" i="14"/>
  <c r="R1579" i="14"/>
  <c r="P1579" i="14"/>
  <c r="N1579" i="14"/>
  <c r="X1580" i="14"/>
  <c r="V1580" i="14"/>
  <c r="T1580" i="14"/>
  <c r="R1580" i="14"/>
  <c r="P1580" i="14"/>
  <c r="N1580" i="14"/>
  <c r="X1581" i="14"/>
  <c r="V1581" i="14"/>
  <c r="T1581" i="14"/>
  <c r="R1581" i="14"/>
  <c r="P1581" i="14"/>
  <c r="N1581" i="14"/>
  <c r="X1582" i="14"/>
  <c r="V1582" i="14"/>
  <c r="T1582" i="14"/>
  <c r="R1582" i="14"/>
  <c r="P1582" i="14"/>
  <c r="N1582" i="14"/>
  <c r="X1583" i="14"/>
  <c r="V1583" i="14"/>
  <c r="T1583" i="14"/>
  <c r="R1583" i="14"/>
  <c r="P1583" i="14"/>
  <c r="N1583" i="14"/>
  <c r="X1584" i="14"/>
  <c r="V1584" i="14"/>
  <c r="T1584" i="14"/>
  <c r="R1584" i="14"/>
  <c r="P1584" i="14"/>
  <c r="N1584" i="14"/>
  <c r="X1585" i="14"/>
  <c r="V1585" i="14"/>
  <c r="T1585" i="14"/>
  <c r="R1585" i="14"/>
  <c r="P1585" i="14"/>
  <c r="N1585" i="14"/>
  <c r="X1586" i="14"/>
  <c r="V1586" i="14"/>
  <c r="T1586" i="14"/>
  <c r="R1586" i="14"/>
  <c r="P1586" i="14"/>
  <c r="N1586" i="14"/>
  <c r="X1587" i="14"/>
  <c r="V1587" i="14"/>
  <c r="T1587" i="14"/>
  <c r="R1587" i="14"/>
  <c r="P1587" i="14"/>
  <c r="N1587" i="14"/>
  <c r="X1588" i="14"/>
  <c r="V1588" i="14"/>
  <c r="T1588" i="14"/>
  <c r="R1588" i="14"/>
  <c r="P1588" i="14"/>
  <c r="N1588" i="14"/>
  <c r="X1589" i="14"/>
  <c r="V1589" i="14"/>
  <c r="T1589" i="14"/>
  <c r="R1589" i="14"/>
  <c r="P1589" i="14"/>
  <c r="N1589" i="14"/>
  <c r="X1590" i="14"/>
  <c r="V1590" i="14"/>
  <c r="T1590" i="14"/>
  <c r="R1590" i="14"/>
  <c r="P1590" i="14"/>
  <c r="N1590" i="14"/>
  <c r="X1591" i="14"/>
  <c r="V1591" i="14"/>
  <c r="T1591" i="14"/>
  <c r="R1591" i="14"/>
  <c r="P1591" i="14"/>
  <c r="N1591" i="14"/>
  <c r="X1592" i="14"/>
  <c r="V1592" i="14"/>
  <c r="T1592" i="14"/>
  <c r="R1592" i="14"/>
  <c r="P1592" i="14"/>
  <c r="N1592" i="14"/>
  <c r="X1593" i="14"/>
  <c r="V1593" i="14"/>
  <c r="T1593" i="14"/>
  <c r="R1593" i="14"/>
  <c r="P1593" i="14"/>
  <c r="N1593" i="14"/>
  <c r="X1594" i="14"/>
  <c r="V1594" i="14"/>
  <c r="T1594" i="14"/>
  <c r="R1594" i="14"/>
  <c r="P1594" i="14"/>
  <c r="N1594" i="14"/>
  <c r="X1595" i="14"/>
  <c r="V1595" i="14"/>
  <c r="T1595" i="14"/>
  <c r="R1595" i="14"/>
  <c r="P1595" i="14"/>
  <c r="N1595" i="14"/>
  <c r="X1596" i="14"/>
  <c r="V1596" i="14"/>
  <c r="T1596" i="14"/>
  <c r="R1596" i="14"/>
  <c r="P1596" i="14"/>
  <c r="N1596" i="14"/>
  <c r="X1597" i="14"/>
  <c r="V1597" i="14"/>
  <c r="T1597" i="14"/>
  <c r="R1597" i="14"/>
  <c r="P1597" i="14"/>
  <c r="N1597" i="14"/>
  <c r="X1598" i="14"/>
  <c r="V1598" i="14"/>
  <c r="T1598" i="14"/>
  <c r="R1598" i="14"/>
  <c r="P1598" i="14"/>
  <c r="N1598" i="14"/>
  <c r="X1599" i="14"/>
  <c r="V1599" i="14"/>
  <c r="T1599" i="14"/>
  <c r="R1599" i="14"/>
  <c r="P1599" i="14"/>
  <c r="N1599" i="14"/>
  <c r="X1600" i="14"/>
  <c r="V1600" i="14"/>
  <c r="T1600" i="14"/>
  <c r="R1600" i="14"/>
  <c r="P1600" i="14"/>
  <c r="N1600" i="14"/>
  <c r="X1601" i="14"/>
  <c r="V1601" i="14"/>
  <c r="T1601" i="14"/>
  <c r="R1601" i="14"/>
  <c r="P1601" i="14"/>
  <c r="N1601" i="14"/>
  <c r="X1602" i="14"/>
  <c r="V1602" i="14"/>
  <c r="T1602" i="14"/>
  <c r="R1602" i="14"/>
  <c r="P1602" i="14"/>
  <c r="N1602" i="14"/>
  <c r="X1603" i="14"/>
  <c r="V1603" i="14"/>
  <c r="T1603" i="14"/>
  <c r="R1603" i="14"/>
  <c r="P1603" i="14"/>
  <c r="N1603" i="14"/>
  <c r="X1604" i="14"/>
  <c r="V1604" i="14"/>
  <c r="T1604" i="14"/>
  <c r="R1604" i="14"/>
  <c r="P1604" i="14"/>
  <c r="N1604" i="14"/>
  <c r="X1605" i="14"/>
  <c r="V1605" i="14"/>
  <c r="T1605" i="14"/>
  <c r="R1605" i="14"/>
  <c r="P1605" i="14"/>
  <c r="N1605" i="14"/>
  <c r="X1606" i="14"/>
  <c r="V1606" i="14"/>
  <c r="T1606" i="14"/>
  <c r="R1606" i="14"/>
  <c r="P1606" i="14"/>
  <c r="N1606" i="14"/>
  <c r="X1607" i="14"/>
  <c r="V1607" i="14"/>
  <c r="T1607" i="14"/>
  <c r="R1607" i="14"/>
  <c r="P1607" i="14"/>
  <c r="N1607" i="14"/>
  <c r="X1608" i="14"/>
  <c r="V1608" i="14"/>
  <c r="T1608" i="14"/>
  <c r="R1608" i="14"/>
  <c r="P1608" i="14"/>
  <c r="N1608" i="14"/>
  <c r="X1609" i="14"/>
  <c r="V1609" i="14"/>
  <c r="T1609" i="14"/>
  <c r="R1609" i="14"/>
  <c r="P1609" i="14"/>
  <c r="N1609" i="14"/>
  <c r="X1610" i="14"/>
  <c r="V1610" i="14"/>
  <c r="T1610" i="14"/>
  <c r="R1610" i="14"/>
  <c r="P1610" i="14"/>
  <c r="N1610" i="14"/>
  <c r="X1611" i="14"/>
  <c r="V1611" i="14"/>
  <c r="T1611" i="14"/>
  <c r="R1611" i="14"/>
  <c r="P1611" i="14"/>
  <c r="N1611" i="14"/>
  <c r="X1612" i="14"/>
  <c r="V1612" i="14"/>
  <c r="T1612" i="14"/>
  <c r="R1612" i="14"/>
  <c r="P1612" i="14"/>
  <c r="N1612" i="14"/>
  <c r="X1613" i="14"/>
  <c r="V1613" i="14"/>
  <c r="T1613" i="14"/>
  <c r="R1613" i="14"/>
  <c r="P1613" i="14"/>
  <c r="N1613" i="14"/>
  <c r="X1614" i="14"/>
  <c r="V1614" i="14"/>
  <c r="T1614" i="14"/>
  <c r="R1614" i="14"/>
  <c r="P1614" i="14"/>
  <c r="N1614" i="14"/>
  <c r="X1615" i="14"/>
  <c r="V1615" i="14"/>
  <c r="T1615" i="14"/>
  <c r="R1615" i="14"/>
  <c r="P1615" i="14"/>
  <c r="N1615" i="14"/>
  <c r="X1616" i="14"/>
  <c r="V1616" i="14"/>
  <c r="T1616" i="14"/>
  <c r="R1616" i="14"/>
  <c r="P1616" i="14"/>
  <c r="N1616" i="14"/>
  <c r="X1617" i="14"/>
  <c r="V1617" i="14"/>
  <c r="T1617" i="14"/>
  <c r="R1617" i="14"/>
  <c r="P1617" i="14"/>
  <c r="N1617" i="14"/>
  <c r="X1618" i="14"/>
  <c r="V1618" i="14"/>
  <c r="T1618" i="14"/>
  <c r="R1618" i="14"/>
  <c r="P1618" i="14"/>
  <c r="N1618" i="14"/>
  <c r="X1619" i="14"/>
  <c r="V1619" i="14"/>
  <c r="T1619" i="14"/>
  <c r="R1619" i="14"/>
  <c r="P1619" i="14"/>
  <c r="N1619" i="14"/>
  <c r="X1620" i="14"/>
  <c r="V1620" i="14"/>
  <c r="T1620" i="14"/>
  <c r="R1620" i="14"/>
  <c r="P1620" i="14"/>
  <c r="N1620" i="14"/>
  <c r="X1621" i="14"/>
  <c r="V1621" i="14"/>
  <c r="T1621" i="14"/>
  <c r="R1621" i="14"/>
  <c r="P1621" i="14"/>
  <c r="N1621" i="14"/>
  <c r="X1622" i="14"/>
  <c r="V1622" i="14"/>
  <c r="T1622" i="14"/>
  <c r="R1622" i="14"/>
  <c r="P1622" i="14"/>
  <c r="N1622" i="14"/>
  <c r="X1623" i="14"/>
  <c r="V1623" i="14"/>
  <c r="T1623" i="14"/>
  <c r="R1623" i="14"/>
  <c r="P1623" i="14"/>
  <c r="N1623" i="14"/>
  <c r="X1624" i="14"/>
  <c r="V1624" i="14"/>
  <c r="T1624" i="14"/>
  <c r="R1624" i="14"/>
  <c r="P1624" i="14"/>
  <c r="N1624" i="14"/>
  <c r="X1625" i="14"/>
  <c r="V1625" i="14"/>
  <c r="T1625" i="14"/>
  <c r="R1625" i="14"/>
  <c r="P1625" i="14"/>
  <c r="N1625" i="14"/>
  <c r="X1626" i="14"/>
  <c r="V1626" i="14"/>
  <c r="T1626" i="14"/>
  <c r="R1626" i="14"/>
  <c r="P1626" i="14"/>
  <c r="N1626" i="14"/>
  <c r="X1627" i="14"/>
  <c r="V1627" i="14"/>
  <c r="T1627" i="14"/>
  <c r="R1627" i="14"/>
  <c r="P1627" i="14"/>
  <c r="N1627" i="14"/>
  <c r="X1628" i="14"/>
  <c r="V1628" i="14"/>
  <c r="T1628" i="14"/>
  <c r="R1628" i="14"/>
  <c r="P1628" i="14"/>
  <c r="N1628" i="14"/>
  <c r="X1629" i="14"/>
  <c r="V1629" i="14"/>
  <c r="T1629" i="14"/>
  <c r="R1629" i="14"/>
  <c r="P1629" i="14"/>
  <c r="N1629" i="14"/>
  <c r="X1630" i="14"/>
  <c r="V1630" i="14"/>
  <c r="T1630" i="14"/>
  <c r="R1630" i="14"/>
  <c r="P1630" i="14"/>
  <c r="N1630" i="14"/>
  <c r="X1631" i="14"/>
  <c r="V1631" i="14"/>
  <c r="T1631" i="14"/>
  <c r="R1631" i="14"/>
  <c r="P1631" i="14"/>
  <c r="N1631" i="14"/>
  <c r="X1632" i="14"/>
  <c r="V1632" i="14"/>
  <c r="T1632" i="14"/>
  <c r="R1632" i="14"/>
  <c r="P1632" i="14"/>
  <c r="N1632" i="14"/>
  <c r="X1633" i="14"/>
  <c r="V1633" i="14"/>
  <c r="T1633" i="14"/>
  <c r="R1633" i="14"/>
  <c r="P1633" i="14"/>
  <c r="N1633" i="14"/>
  <c r="X1634" i="14"/>
  <c r="V1634" i="14"/>
  <c r="T1634" i="14"/>
  <c r="R1634" i="14"/>
  <c r="P1634" i="14"/>
  <c r="N1634" i="14"/>
  <c r="X1635" i="14"/>
  <c r="V1635" i="14"/>
  <c r="T1635" i="14"/>
  <c r="R1635" i="14"/>
  <c r="P1635" i="14"/>
  <c r="N1635" i="14"/>
  <c r="X1636" i="14"/>
  <c r="V1636" i="14"/>
  <c r="T1636" i="14"/>
  <c r="R1636" i="14"/>
  <c r="P1636" i="14"/>
  <c r="N1636" i="14"/>
  <c r="X1637" i="14"/>
  <c r="V1637" i="14"/>
  <c r="T1637" i="14"/>
  <c r="R1637" i="14"/>
  <c r="P1637" i="14"/>
  <c r="N1637" i="14"/>
  <c r="X1638" i="14"/>
  <c r="V1638" i="14"/>
  <c r="T1638" i="14"/>
  <c r="R1638" i="14"/>
  <c r="P1638" i="14"/>
  <c r="N1638" i="14"/>
  <c r="X1639" i="14"/>
  <c r="V1639" i="14"/>
  <c r="T1639" i="14"/>
  <c r="R1639" i="14"/>
  <c r="P1639" i="14"/>
  <c r="N1639" i="14"/>
  <c r="X1640" i="14"/>
  <c r="V1640" i="14"/>
  <c r="T1640" i="14"/>
  <c r="R1640" i="14"/>
  <c r="P1640" i="14"/>
  <c r="N1640" i="14"/>
  <c r="X1641" i="14"/>
  <c r="V1641" i="14"/>
  <c r="T1641" i="14"/>
  <c r="R1641" i="14"/>
  <c r="P1641" i="14"/>
  <c r="N1641" i="14"/>
  <c r="X1642" i="14"/>
  <c r="V1642" i="14"/>
  <c r="T1642" i="14"/>
  <c r="R1642" i="14"/>
  <c r="P1642" i="14"/>
  <c r="N1642" i="14"/>
  <c r="X1643" i="14"/>
  <c r="V1643" i="14"/>
  <c r="T1643" i="14"/>
  <c r="R1643" i="14"/>
  <c r="P1643" i="14"/>
  <c r="N1643" i="14"/>
  <c r="X1644" i="14"/>
  <c r="V1644" i="14"/>
  <c r="T1644" i="14"/>
  <c r="R1644" i="14"/>
  <c r="P1644" i="14"/>
  <c r="N1644" i="14"/>
  <c r="X1645" i="14"/>
  <c r="V1645" i="14"/>
  <c r="T1645" i="14"/>
  <c r="R1645" i="14"/>
  <c r="P1645" i="14"/>
  <c r="N1645" i="14"/>
  <c r="X1646" i="14"/>
  <c r="V1646" i="14"/>
  <c r="T1646" i="14"/>
  <c r="R1646" i="14"/>
  <c r="P1646" i="14"/>
  <c r="N1646" i="14"/>
  <c r="X1647" i="14"/>
  <c r="V1647" i="14"/>
  <c r="T1647" i="14"/>
  <c r="R1647" i="14"/>
  <c r="P1647" i="14"/>
  <c r="N1647" i="14"/>
  <c r="X1648" i="14"/>
  <c r="V1648" i="14"/>
  <c r="T1648" i="14"/>
  <c r="R1648" i="14"/>
  <c r="P1648" i="14"/>
  <c r="N1648" i="14"/>
  <c r="X1649" i="14"/>
  <c r="V1649" i="14"/>
  <c r="T1649" i="14"/>
  <c r="R1649" i="14"/>
  <c r="P1649" i="14"/>
  <c r="N1649" i="14"/>
  <c r="X1650" i="14"/>
  <c r="V1650" i="14"/>
  <c r="T1650" i="14"/>
  <c r="R1650" i="14"/>
  <c r="P1650" i="14"/>
  <c r="N1650" i="14"/>
  <c r="X1651" i="14"/>
  <c r="V1651" i="14"/>
  <c r="T1651" i="14"/>
  <c r="R1651" i="14"/>
  <c r="P1651" i="14"/>
  <c r="N1651" i="14"/>
  <c r="X1652" i="14"/>
  <c r="V1652" i="14"/>
  <c r="T1652" i="14"/>
  <c r="R1652" i="14"/>
  <c r="P1652" i="14"/>
  <c r="N1652" i="14"/>
  <c r="X1653" i="14"/>
  <c r="V1653" i="14"/>
  <c r="T1653" i="14"/>
  <c r="R1653" i="14"/>
  <c r="P1653" i="14"/>
  <c r="N1653" i="14"/>
  <c r="X1654" i="14"/>
  <c r="V1654" i="14"/>
  <c r="T1654" i="14"/>
  <c r="R1654" i="14"/>
  <c r="P1654" i="14"/>
  <c r="N1654" i="14"/>
  <c r="X1655" i="14"/>
  <c r="V1655" i="14"/>
  <c r="T1655" i="14"/>
  <c r="R1655" i="14"/>
  <c r="P1655" i="14"/>
  <c r="N1655" i="14"/>
  <c r="X1656" i="14"/>
  <c r="V1656" i="14"/>
  <c r="T1656" i="14"/>
  <c r="R1656" i="14"/>
  <c r="P1656" i="14"/>
  <c r="N1656" i="14"/>
  <c r="X1657" i="14"/>
  <c r="V1657" i="14"/>
  <c r="T1657" i="14"/>
  <c r="R1657" i="14"/>
  <c r="P1657" i="14"/>
  <c r="N1657" i="14"/>
  <c r="X1658" i="14"/>
  <c r="V1658" i="14"/>
  <c r="T1658" i="14"/>
  <c r="R1658" i="14"/>
  <c r="P1658" i="14"/>
  <c r="N1658" i="14"/>
  <c r="X1659" i="14"/>
  <c r="V1659" i="14"/>
  <c r="T1659" i="14"/>
  <c r="R1659" i="14"/>
  <c r="P1659" i="14"/>
  <c r="N1659" i="14"/>
  <c r="X1660" i="14"/>
  <c r="V1660" i="14"/>
  <c r="T1660" i="14"/>
  <c r="R1660" i="14"/>
  <c r="P1660" i="14"/>
  <c r="N1660" i="14"/>
  <c r="X1661" i="14"/>
  <c r="V1661" i="14"/>
  <c r="T1661" i="14"/>
  <c r="R1661" i="14"/>
  <c r="P1661" i="14"/>
  <c r="N1661" i="14"/>
  <c r="X1662" i="14"/>
  <c r="V1662" i="14"/>
  <c r="T1662" i="14"/>
  <c r="R1662" i="14"/>
  <c r="P1662" i="14"/>
  <c r="N1662" i="14"/>
  <c r="X1663" i="14"/>
  <c r="V1663" i="14"/>
  <c r="T1663" i="14"/>
  <c r="R1663" i="14"/>
  <c r="P1663" i="14"/>
  <c r="N1663" i="14"/>
  <c r="X1664" i="14"/>
  <c r="V1664" i="14"/>
  <c r="T1664" i="14"/>
  <c r="R1664" i="14"/>
  <c r="P1664" i="14"/>
  <c r="N1664" i="14"/>
  <c r="X1665" i="14"/>
  <c r="V1665" i="14"/>
  <c r="T1665" i="14"/>
  <c r="R1665" i="14"/>
  <c r="P1665" i="14"/>
  <c r="N1665" i="14"/>
  <c r="X1666" i="14"/>
  <c r="V1666" i="14"/>
  <c r="T1666" i="14"/>
  <c r="R1666" i="14"/>
  <c r="P1666" i="14"/>
  <c r="N1666" i="14"/>
  <c r="X1667" i="14"/>
  <c r="V1667" i="14"/>
  <c r="T1667" i="14"/>
  <c r="R1667" i="14"/>
  <c r="P1667" i="14"/>
  <c r="N1667" i="14"/>
  <c r="X1668" i="14"/>
  <c r="V1668" i="14"/>
  <c r="T1668" i="14"/>
  <c r="R1668" i="14"/>
  <c r="P1668" i="14"/>
  <c r="N1668" i="14"/>
  <c r="X1669" i="14"/>
  <c r="V1669" i="14"/>
  <c r="T1669" i="14"/>
  <c r="R1669" i="14"/>
  <c r="P1669" i="14"/>
  <c r="N1669" i="14"/>
  <c r="X1670" i="14"/>
  <c r="V1670" i="14"/>
  <c r="T1670" i="14"/>
  <c r="R1670" i="14"/>
  <c r="P1670" i="14"/>
  <c r="N1670" i="14"/>
  <c r="X1671" i="14"/>
  <c r="V1671" i="14"/>
  <c r="T1671" i="14"/>
  <c r="R1671" i="14"/>
  <c r="P1671" i="14"/>
  <c r="N1671" i="14"/>
  <c r="X1672" i="14"/>
  <c r="V1672" i="14"/>
  <c r="T1672" i="14"/>
  <c r="R1672" i="14"/>
  <c r="P1672" i="14"/>
  <c r="N1672" i="14"/>
  <c r="X1673" i="14"/>
  <c r="V1673" i="14"/>
  <c r="T1673" i="14"/>
  <c r="R1673" i="14"/>
  <c r="P1673" i="14"/>
  <c r="N1673" i="14"/>
  <c r="X1674" i="14"/>
  <c r="V1674" i="14"/>
  <c r="T1674" i="14"/>
  <c r="R1674" i="14"/>
  <c r="P1674" i="14"/>
  <c r="N1674" i="14"/>
  <c r="X1675" i="14"/>
  <c r="V1675" i="14"/>
  <c r="T1675" i="14"/>
  <c r="R1675" i="14"/>
  <c r="P1675" i="14"/>
  <c r="N1675" i="14"/>
  <c r="X1676" i="14"/>
  <c r="V1676" i="14"/>
  <c r="T1676" i="14"/>
  <c r="R1676" i="14"/>
  <c r="P1676" i="14"/>
  <c r="N1676" i="14"/>
  <c r="X1677" i="14"/>
  <c r="V1677" i="14"/>
  <c r="T1677" i="14"/>
  <c r="R1677" i="14"/>
  <c r="P1677" i="14"/>
  <c r="N1677" i="14"/>
  <c r="X1678" i="14"/>
  <c r="V1678" i="14"/>
  <c r="T1678" i="14"/>
  <c r="R1678" i="14"/>
  <c r="P1678" i="14"/>
  <c r="N1678" i="14"/>
  <c r="X1679" i="14"/>
  <c r="V1679" i="14"/>
  <c r="T1679" i="14"/>
  <c r="R1679" i="14"/>
  <c r="P1679" i="14"/>
  <c r="N1679" i="14"/>
  <c r="X1680" i="14"/>
  <c r="V1680" i="14"/>
  <c r="T1680" i="14"/>
  <c r="R1680" i="14"/>
  <c r="P1680" i="14"/>
  <c r="N1680" i="14"/>
  <c r="X1681" i="14"/>
  <c r="V1681" i="14"/>
  <c r="T1681" i="14"/>
  <c r="R1681" i="14"/>
  <c r="P1681" i="14"/>
  <c r="N1681" i="14"/>
  <c r="X1682" i="14"/>
  <c r="V1682" i="14"/>
  <c r="T1682" i="14"/>
  <c r="R1682" i="14"/>
  <c r="P1682" i="14"/>
  <c r="N1682" i="14"/>
  <c r="X1683" i="14"/>
  <c r="V1683" i="14"/>
  <c r="T1683" i="14"/>
  <c r="R1683" i="14"/>
  <c r="P1683" i="14"/>
  <c r="N1683" i="14"/>
  <c r="X1684" i="14"/>
  <c r="V1684" i="14"/>
  <c r="T1684" i="14"/>
  <c r="R1684" i="14"/>
  <c r="P1684" i="14"/>
  <c r="N1684" i="14"/>
  <c r="X1685" i="14"/>
  <c r="V1685" i="14"/>
  <c r="T1685" i="14"/>
  <c r="R1685" i="14"/>
  <c r="P1685" i="14"/>
  <c r="N1685" i="14"/>
  <c r="X1686" i="14"/>
  <c r="V1686" i="14"/>
  <c r="T1686" i="14"/>
  <c r="R1686" i="14"/>
  <c r="P1686" i="14"/>
  <c r="N1686" i="14"/>
  <c r="X1687" i="14"/>
  <c r="V1687" i="14"/>
  <c r="T1687" i="14"/>
  <c r="R1687" i="14"/>
  <c r="P1687" i="14"/>
  <c r="N1687" i="14"/>
  <c r="X1688" i="14"/>
  <c r="V1688" i="14"/>
  <c r="T1688" i="14"/>
  <c r="R1688" i="14"/>
  <c r="P1688" i="14"/>
  <c r="N1688" i="14"/>
  <c r="X1689" i="14"/>
  <c r="V1689" i="14"/>
  <c r="T1689" i="14"/>
  <c r="R1689" i="14"/>
  <c r="P1689" i="14"/>
  <c r="N1689" i="14"/>
  <c r="X1690" i="14"/>
  <c r="V1690" i="14"/>
  <c r="T1690" i="14"/>
  <c r="R1690" i="14"/>
  <c r="P1690" i="14"/>
  <c r="N1690" i="14"/>
  <c r="X1691" i="14"/>
  <c r="V1691" i="14"/>
  <c r="T1691" i="14"/>
  <c r="R1691" i="14"/>
  <c r="P1691" i="14"/>
  <c r="N1691" i="14"/>
  <c r="X1692" i="14"/>
  <c r="V1692" i="14"/>
  <c r="T1692" i="14"/>
  <c r="R1692" i="14"/>
  <c r="P1692" i="14"/>
  <c r="N1692" i="14"/>
  <c r="X1693" i="14"/>
  <c r="V1693" i="14"/>
  <c r="T1693" i="14"/>
  <c r="R1693" i="14"/>
  <c r="P1693" i="14"/>
  <c r="N1693" i="14"/>
  <c r="X1694" i="14"/>
  <c r="V1694" i="14"/>
  <c r="T1694" i="14"/>
  <c r="R1694" i="14"/>
  <c r="P1694" i="14"/>
  <c r="N1694" i="14"/>
  <c r="X1695" i="14"/>
  <c r="V1695" i="14"/>
  <c r="T1695" i="14"/>
  <c r="R1695" i="14"/>
  <c r="P1695" i="14"/>
  <c r="N1695" i="14"/>
  <c r="X1696" i="14"/>
  <c r="V1696" i="14"/>
  <c r="T1696" i="14"/>
  <c r="R1696" i="14"/>
  <c r="P1696" i="14"/>
  <c r="N1696" i="14"/>
  <c r="X1697" i="14"/>
  <c r="V1697" i="14"/>
  <c r="T1697" i="14"/>
  <c r="R1697" i="14"/>
  <c r="P1697" i="14"/>
  <c r="N1697" i="14"/>
  <c r="X1698" i="14"/>
  <c r="V1698" i="14"/>
  <c r="T1698" i="14"/>
  <c r="R1698" i="14"/>
  <c r="P1698" i="14"/>
  <c r="N1698" i="14"/>
  <c r="X1699" i="14"/>
  <c r="V1699" i="14"/>
  <c r="T1699" i="14"/>
  <c r="R1699" i="14"/>
  <c r="P1699" i="14"/>
  <c r="N1699" i="14"/>
  <c r="X1700" i="14"/>
  <c r="V1700" i="14"/>
  <c r="T1700" i="14"/>
  <c r="R1700" i="14"/>
  <c r="P1700" i="14"/>
  <c r="N1700" i="14"/>
  <c r="X1701" i="14"/>
  <c r="V1701" i="14"/>
  <c r="T1701" i="14"/>
  <c r="R1701" i="14"/>
  <c r="P1701" i="14"/>
  <c r="N1701" i="14"/>
  <c r="X1702" i="14"/>
  <c r="V1702" i="14"/>
  <c r="T1702" i="14"/>
  <c r="R1702" i="14"/>
  <c r="P1702" i="14"/>
  <c r="N1702" i="14"/>
  <c r="X1703" i="14"/>
  <c r="V1703" i="14"/>
  <c r="T1703" i="14"/>
  <c r="R1703" i="14"/>
  <c r="P1703" i="14"/>
  <c r="N1703" i="14"/>
  <c r="X1704" i="14"/>
  <c r="V1704" i="14"/>
  <c r="T1704" i="14"/>
  <c r="R1704" i="14"/>
  <c r="P1704" i="14"/>
  <c r="N1704" i="14"/>
  <c r="X1705" i="14"/>
  <c r="V1705" i="14"/>
  <c r="T1705" i="14"/>
  <c r="R1705" i="14"/>
  <c r="P1705" i="14"/>
  <c r="N1705" i="14"/>
  <c r="X1706" i="14"/>
  <c r="V1706" i="14"/>
  <c r="T1706" i="14"/>
  <c r="R1706" i="14"/>
  <c r="P1706" i="14"/>
  <c r="N1706" i="14"/>
  <c r="X1707" i="14"/>
  <c r="V1707" i="14"/>
  <c r="T1707" i="14"/>
  <c r="R1707" i="14"/>
  <c r="P1707" i="14"/>
  <c r="N1707" i="14"/>
  <c r="X1708" i="14"/>
  <c r="V1708" i="14"/>
  <c r="T1708" i="14"/>
  <c r="R1708" i="14"/>
  <c r="P1708" i="14"/>
  <c r="N1708" i="14"/>
  <c r="X1709" i="14"/>
  <c r="V1709" i="14"/>
  <c r="T1709" i="14"/>
  <c r="R1709" i="14"/>
  <c r="P1709" i="14"/>
  <c r="N1709" i="14"/>
  <c r="X1710" i="14"/>
  <c r="V1710" i="14"/>
  <c r="T1710" i="14"/>
  <c r="R1710" i="14"/>
  <c r="P1710" i="14"/>
  <c r="N1710" i="14"/>
  <c r="X1711" i="14"/>
  <c r="V1711" i="14"/>
  <c r="T1711" i="14"/>
  <c r="R1711" i="14"/>
  <c r="P1711" i="14"/>
  <c r="N1711" i="14"/>
  <c r="X1712" i="14"/>
  <c r="V1712" i="14"/>
  <c r="T1712" i="14"/>
  <c r="R1712" i="14"/>
  <c r="P1712" i="14"/>
  <c r="N1712" i="14"/>
  <c r="X1713" i="14"/>
  <c r="V1713" i="14"/>
  <c r="T1713" i="14"/>
  <c r="R1713" i="14"/>
  <c r="P1713" i="14"/>
  <c r="N1713" i="14"/>
  <c r="X1714" i="14"/>
  <c r="V1714" i="14"/>
  <c r="T1714" i="14"/>
  <c r="R1714" i="14"/>
  <c r="P1714" i="14"/>
  <c r="N1714" i="14"/>
  <c r="X1715" i="14"/>
  <c r="V1715" i="14"/>
  <c r="T1715" i="14"/>
  <c r="R1715" i="14"/>
  <c r="P1715" i="14"/>
  <c r="N1715" i="14"/>
  <c r="X1716" i="14"/>
  <c r="V1716" i="14"/>
  <c r="T1716" i="14"/>
  <c r="R1716" i="14"/>
  <c r="P1716" i="14"/>
  <c r="N1716" i="14"/>
  <c r="X1717" i="14"/>
  <c r="V1717" i="14"/>
  <c r="T1717" i="14"/>
  <c r="R1717" i="14"/>
  <c r="P1717" i="14"/>
  <c r="N1717" i="14"/>
  <c r="X1718" i="14"/>
  <c r="V1718" i="14"/>
  <c r="T1718" i="14"/>
  <c r="R1718" i="14"/>
  <c r="P1718" i="14"/>
  <c r="N1718" i="14"/>
  <c r="X1719" i="14"/>
  <c r="V1719" i="14"/>
  <c r="T1719" i="14"/>
  <c r="R1719" i="14"/>
  <c r="P1719" i="14"/>
  <c r="N1719" i="14"/>
  <c r="X1720" i="14"/>
  <c r="V1720" i="14"/>
  <c r="T1720" i="14"/>
  <c r="R1720" i="14"/>
  <c r="P1720" i="14"/>
  <c r="N1720" i="14"/>
  <c r="X1721" i="14"/>
  <c r="V1721" i="14"/>
  <c r="T1721" i="14"/>
  <c r="R1721" i="14"/>
  <c r="P1721" i="14"/>
  <c r="N1721" i="14"/>
  <c r="X1722" i="14"/>
  <c r="V1722" i="14"/>
  <c r="T1722" i="14"/>
  <c r="R1722" i="14"/>
  <c r="P1722" i="14"/>
  <c r="N1722" i="14"/>
  <c r="X1723" i="14"/>
  <c r="V1723" i="14"/>
  <c r="T1723" i="14"/>
  <c r="R1723" i="14"/>
  <c r="P1723" i="14"/>
  <c r="N1723" i="14"/>
  <c r="X1724" i="14"/>
  <c r="V1724" i="14"/>
  <c r="T1724" i="14"/>
  <c r="R1724" i="14"/>
  <c r="P1724" i="14"/>
  <c r="N1724" i="14"/>
  <c r="X1725" i="14"/>
  <c r="V1725" i="14"/>
  <c r="T1725" i="14"/>
  <c r="R1725" i="14"/>
  <c r="P1725" i="14"/>
  <c r="N1725" i="14"/>
  <c r="X1726" i="14"/>
  <c r="V1726" i="14"/>
  <c r="T1726" i="14"/>
  <c r="R1726" i="14"/>
  <c r="P1726" i="14"/>
  <c r="N1726" i="14"/>
  <c r="X1727" i="14"/>
  <c r="V1727" i="14"/>
  <c r="T1727" i="14"/>
  <c r="R1727" i="14"/>
  <c r="P1727" i="14"/>
  <c r="N1727" i="14"/>
  <c r="X1728" i="14"/>
  <c r="V1728" i="14"/>
  <c r="T1728" i="14"/>
  <c r="R1728" i="14"/>
  <c r="P1728" i="14"/>
  <c r="N1728" i="14"/>
  <c r="X1729" i="14"/>
  <c r="V1729" i="14"/>
  <c r="T1729" i="14"/>
  <c r="R1729" i="14"/>
  <c r="P1729" i="14"/>
  <c r="N1729" i="14"/>
  <c r="X1730" i="14"/>
  <c r="V1730" i="14"/>
  <c r="T1730" i="14"/>
  <c r="R1730" i="14"/>
  <c r="P1730" i="14"/>
  <c r="N1730" i="14"/>
  <c r="X1731" i="14"/>
  <c r="V1731" i="14"/>
  <c r="T1731" i="14"/>
  <c r="R1731" i="14"/>
  <c r="P1731" i="14"/>
  <c r="N1731" i="14"/>
  <c r="X1732" i="14"/>
  <c r="V1732" i="14"/>
  <c r="T1732" i="14"/>
  <c r="R1732" i="14"/>
  <c r="P1732" i="14"/>
  <c r="N1732" i="14"/>
  <c r="X1733" i="14"/>
  <c r="V1733" i="14"/>
  <c r="T1733" i="14"/>
  <c r="R1733" i="14"/>
  <c r="P1733" i="14"/>
  <c r="N1733" i="14"/>
  <c r="X1734" i="14"/>
  <c r="V1734" i="14"/>
  <c r="T1734" i="14"/>
  <c r="R1734" i="14"/>
  <c r="P1734" i="14"/>
  <c r="N1734" i="14"/>
  <c r="X1735" i="14"/>
  <c r="V1735" i="14"/>
  <c r="T1735" i="14"/>
  <c r="R1735" i="14"/>
  <c r="P1735" i="14"/>
  <c r="N1735" i="14"/>
  <c r="X1736" i="14"/>
  <c r="V1736" i="14"/>
  <c r="T1736" i="14"/>
  <c r="R1736" i="14"/>
  <c r="P1736" i="14"/>
  <c r="N1736" i="14"/>
  <c r="X1737" i="14"/>
  <c r="V1737" i="14"/>
  <c r="T1737" i="14"/>
  <c r="R1737" i="14"/>
  <c r="P1737" i="14"/>
  <c r="N1737" i="14"/>
  <c r="X1738" i="14"/>
  <c r="V1738" i="14"/>
  <c r="T1738" i="14"/>
  <c r="R1738" i="14"/>
  <c r="P1738" i="14"/>
  <c r="N1738" i="14"/>
  <c r="X1739" i="14"/>
  <c r="V1739" i="14"/>
  <c r="T1739" i="14"/>
  <c r="R1739" i="14"/>
  <c r="P1739" i="14"/>
  <c r="N1739" i="14"/>
  <c r="X1740" i="14"/>
  <c r="V1740" i="14"/>
  <c r="T1740" i="14"/>
  <c r="R1740" i="14"/>
  <c r="P1740" i="14"/>
  <c r="N1740" i="14"/>
  <c r="X1741" i="14"/>
  <c r="V1741" i="14"/>
  <c r="T1741" i="14"/>
  <c r="R1741" i="14"/>
  <c r="P1741" i="14"/>
  <c r="N1741" i="14"/>
  <c r="X1742" i="14"/>
  <c r="V1742" i="14"/>
  <c r="T1742" i="14"/>
  <c r="R1742" i="14"/>
  <c r="P1742" i="14"/>
  <c r="N1742" i="14"/>
  <c r="X1743" i="14"/>
  <c r="V1743" i="14"/>
  <c r="T1743" i="14"/>
  <c r="R1743" i="14"/>
  <c r="P1743" i="14"/>
  <c r="N1743" i="14"/>
  <c r="X1744" i="14"/>
  <c r="V1744" i="14"/>
  <c r="T1744" i="14"/>
  <c r="R1744" i="14"/>
  <c r="P1744" i="14"/>
  <c r="N1744" i="14"/>
  <c r="X1745" i="14"/>
  <c r="V1745" i="14"/>
  <c r="T1745" i="14"/>
  <c r="R1745" i="14"/>
  <c r="P1745" i="14"/>
  <c r="N1745" i="14"/>
  <c r="X1746" i="14"/>
  <c r="V1746" i="14"/>
  <c r="T1746" i="14"/>
  <c r="R1746" i="14"/>
  <c r="P1746" i="14"/>
  <c r="N1746" i="14"/>
  <c r="X1747" i="14"/>
  <c r="V1747" i="14"/>
  <c r="T1747" i="14"/>
  <c r="R1747" i="14"/>
  <c r="P1747" i="14"/>
  <c r="N1747" i="14"/>
  <c r="X1748" i="14"/>
  <c r="V1748" i="14"/>
  <c r="T1748" i="14"/>
  <c r="R1748" i="14"/>
  <c r="P1748" i="14"/>
  <c r="N1748" i="14"/>
  <c r="X1749" i="14"/>
  <c r="V1749" i="14"/>
  <c r="T1749" i="14"/>
  <c r="R1749" i="14"/>
  <c r="P1749" i="14"/>
  <c r="N1749" i="14"/>
  <c r="X1750" i="14"/>
  <c r="V1750" i="14"/>
  <c r="T1750" i="14"/>
  <c r="R1750" i="14"/>
  <c r="P1750" i="14"/>
  <c r="N1750" i="14"/>
  <c r="X1751" i="14"/>
  <c r="V1751" i="14"/>
  <c r="T1751" i="14"/>
  <c r="R1751" i="14"/>
  <c r="P1751" i="14"/>
  <c r="N1751" i="14"/>
  <c r="X1752" i="14"/>
  <c r="V1752" i="14"/>
  <c r="T1752" i="14"/>
  <c r="R1752" i="14"/>
  <c r="P1752" i="14"/>
  <c r="N1752" i="14"/>
  <c r="X1753" i="14"/>
  <c r="V1753" i="14"/>
  <c r="T1753" i="14"/>
  <c r="R1753" i="14"/>
  <c r="P1753" i="14"/>
  <c r="N1753" i="14"/>
  <c r="X1754" i="14"/>
  <c r="V1754" i="14"/>
  <c r="T1754" i="14"/>
  <c r="R1754" i="14"/>
  <c r="P1754" i="14"/>
  <c r="N1754" i="14"/>
  <c r="X1755" i="14"/>
  <c r="V1755" i="14"/>
  <c r="T1755" i="14"/>
  <c r="R1755" i="14"/>
  <c r="P1755" i="14"/>
  <c r="N1755" i="14"/>
  <c r="X1756" i="14"/>
  <c r="V1756" i="14"/>
  <c r="T1756" i="14"/>
  <c r="R1756" i="14"/>
  <c r="P1756" i="14"/>
  <c r="N1756" i="14"/>
  <c r="X1757" i="14"/>
  <c r="V1757" i="14"/>
  <c r="T1757" i="14"/>
  <c r="R1757" i="14"/>
  <c r="P1757" i="14"/>
  <c r="N1757" i="14"/>
  <c r="X1758" i="14"/>
  <c r="V1758" i="14"/>
  <c r="T1758" i="14"/>
  <c r="R1758" i="14"/>
  <c r="P1758" i="14"/>
  <c r="N1758" i="14"/>
  <c r="X1759" i="14"/>
  <c r="V1759" i="14"/>
  <c r="T1759" i="14"/>
  <c r="R1759" i="14"/>
  <c r="P1759" i="14"/>
  <c r="N1759" i="14"/>
  <c r="X1760" i="14"/>
  <c r="V1760" i="14"/>
  <c r="T1760" i="14"/>
  <c r="R1760" i="14"/>
  <c r="P1760" i="14"/>
  <c r="N1760" i="14"/>
  <c r="X1761" i="14"/>
  <c r="V1761" i="14"/>
  <c r="T1761" i="14"/>
  <c r="R1761" i="14"/>
  <c r="P1761" i="14"/>
  <c r="N1761" i="14"/>
  <c r="X1762" i="14"/>
  <c r="V1762" i="14"/>
  <c r="T1762" i="14"/>
  <c r="R1762" i="14"/>
  <c r="P1762" i="14"/>
  <c r="N1762" i="14"/>
  <c r="X1763" i="14"/>
  <c r="V1763" i="14"/>
  <c r="T1763" i="14"/>
  <c r="R1763" i="14"/>
  <c r="P1763" i="14"/>
  <c r="N1763" i="14"/>
  <c r="X1764" i="14"/>
  <c r="V1764" i="14"/>
  <c r="T1764" i="14"/>
  <c r="R1764" i="14"/>
  <c r="P1764" i="14"/>
  <c r="N1764" i="14"/>
  <c r="X1765" i="14"/>
  <c r="V1765" i="14"/>
  <c r="T1765" i="14"/>
  <c r="R1765" i="14"/>
  <c r="P1765" i="14"/>
  <c r="N1765" i="14"/>
  <c r="X1766" i="14"/>
  <c r="V1766" i="14"/>
  <c r="T1766" i="14"/>
  <c r="R1766" i="14"/>
  <c r="P1766" i="14"/>
  <c r="N1766" i="14"/>
  <c r="X1767" i="14"/>
  <c r="V1767" i="14"/>
  <c r="T1767" i="14"/>
  <c r="R1767" i="14"/>
  <c r="P1767" i="14"/>
  <c r="N1767" i="14"/>
  <c r="X1768" i="14"/>
  <c r="V1768" i="14"/>
  <c r="T1768" i="14"/>
  <c r="R1768" i="14"/>
  <c r="P1768" i="14"/>
  <c r="N1768" i="14"/>
  <c r="X1769" i="14"/>
  <c r="V1769" i="14"/>
  <c r="T1769" i="14"/>
  <c r="R1769" i="14"/>
  <c r="P1769" i="14"/>
  <c r="N1769" i="14"/>
  <c r="X1770" i="14"/>
  <c r="V1770" i="14"/>
  <c r="T1770" i="14"/>
  <c r="R1770" i="14"/>
  <c r="P1770" i="14"/>
  <c r="N1770" i="14"/>
  <c r="X1771" i="14"/>
  <c r="V1771" i="14"/>
  <c r="T1771" i="14"/>
  <c r="R1771" i="14"/>
  <c r="P1771" i="14"/>
  <c r="N1771" i="14"/>
  <c r="X1772" i="14"/>
  <c r="V1772" i="14"/>
  <c r="T1772" i="14"/>
  <c r="R1772" i="14"/>
  <c r="P1772" i="14"/>
  <c r="N1772" i="14"/>
  <c r="X1773" i="14"/>
  <c r="V1773" i="14"/>
  <c r="T1773" i="14"/>
  <c r="R1773" i="14"/>
  <c r="P1773" i="14"/>
  <c r="N1773" i="14"/>
  <c r="X1774" i="14"/>
  <c r="V1774" i="14"/>
  <c r="T1774" i="14"/>
  <c r="R1774" i="14"/>
  <c r="P1774" i="14"/>
  <c r="N1774" i="14"/>
  <c r="X1775" i="14"/>
  <c r="V1775" i="14"/>
  <c r="T1775" i="14"/>
  <c r="R1775" i="14"/>
  <c r="P1775" i="14"/>
  <c r="N1775" i="14"/>
  <c r="X1776" i="14"/>
  <c r="V1776" i="14"/>
  <c r="T1776" i="14"/>
  <c r="R1776" i="14"/>
  <c r="P1776" i="14"/>
  <c r="N1776" i="14"/>
  <c r="X1777" i="14"/>
  <c r="V1777" i="14"/>
  <c r="T1777" i="14"/>
  <c r="R1777" i="14"/>
  <c r="P1777" i="14"/>
  <c r="N1777" i="14"/>
  <c r="X1778" i="14"/>
  <c r="V1778" i="14"/>
  <c r="T1778" i="14"/>
  <c r="R1778" i="14"/>
  <c r="P1778" i="14"/>
  <c r="N1778" i="14"/>
  <c r="X1779" i="14"/>
  <c r="V1779" i="14"/>
  <c r="T1779" i="14"/>
  <c r="R1779" i="14"/>
  <c r="P1779" i="14"/>
  <c r="N1779" i="14"/>
  <c r="X1780" i="14"/>
  <c r="V1780" i="14"/>
  <c r="T1780" i="14"/>
  <c r="R1780" i="14"/>
  <c r="P1780" i="14"/>
  <c r="N1780" i="14"/>
  <c r="X1781" i="14"/>
  <c r="V1781" i="14"/>
  <c r="T1781" i="14"/>
  <c r="R1781" i="14"/>
  <c r="P1781" i="14"/>
  <c r="N1781" i="14"/>
  <c r="X1782" i="14"/>
  <c r="V1782" i="14"/>
  <c r="T1782" i="14"/>
  <c r="R1782" i="14"/>
  <c r="P1782" i="14"/>
  <c r="N1782" i="14"/>
  <c r="X1783" i="14"/>
  <c r="V1783" i="14"/>
  <c r="T1783" i="14"/>
  <c r="R1783" i="14"/>
  <c r="P1783" i="14"/>
  <c r="N1783" i="14"/>
  <c r="X1784" i="14"/>
  <c r="V1784" i="14"/>
  <c r="T1784" i="14"/>
  <c r="R1784" i="14"/>
  <c r="P1784" i="14"/>
  <c r="N1784" i="14"/>
  <c r="X1785" i="14"/>
  <c r="V1785" i="14"/>
  <c r="T1785" i="14"/>
  <c r="R1785" i="14"/>
  <c r="P1785" i="14"/>
  <c r="N1785" i="14"/>
  <c r="X1786" i="14"/>
  <c r="V1786" i="14"/>
  <c r="T1786" i="14"/>
  <c r="R1786" i="14"/>
  <c r="P1786" i="14"/>
  <c r="N1786" i="14"/>
  <c r="X1787" i="14"/>
  <c r="V1787" i="14"/>
  <c r="T1787" i="14"/>
  <c r="R1787" i="14"/>
  <c r="P1787" i="14"/>
  <c r="N1787" i="14"/>
  <c r="X1788" i="14"/>
  <c r="V1788" i="14"/>
  <c r="T1788" i="14"/>
  <c r="R1788" i="14"/>
  <c r="P1788" i="14"/>
  <c r="N1788" i="14"/>
  <c r="X1789" i="14"/>
  <c r="V1789" i="14"/>
  <c r="T1789" i="14"/>
  <c r="R1789" i="14"/>
  <c r="P1789" i="14"/>
  <c r="N1789" i="14"/>
  <c r="X1790" i="14"/>
  <c r="V1790" i="14"/>
  <c r="T1790" i="14"/>
  <c r="R1790" i="14"/>
  <c r="P1790" i="14"/>
  <c r="N1790" i="14"/>
  <c r="X1791" i="14"/>
  <c r="V1791" i="14"/>
  <c r="T1791" i="14"/>
  <c r="R1791" i="14"/>
  <c r="P1791" i="14"/>
  <c r="N1791" i="14"/>
  <c r="X1792" i="14"/>
  <c r="V1792" i="14"/>
  <c r="T1792" i="14"/>
  <c r="R1792" i="14"/>
  <c r="P1792" i="14"/>
  <c r="N1792" i="14"/>
  <c r="X1793" i="14"/>
  <c r="V1793" i="14"/>
  <c r="T1793" i="14"/>
  <c r="R1793" i="14"/>
  <c r="P1793" i="14"/>
  <c r="N1793" i="14"/>
  <c r="X1794" i="14"/>
  <c r="V1794" i="14"/>
  <c r="T1794" i="14"/>
  <c r="R1794" i="14"/>
  <c r="P1794" i="14"/>
  <c r="N1794" i="14"/>
  <c r="X1795" i="14"/>
  <c r="V1795" i="14"/>
  <c r="T1795" i="14"/>
  <c r="R1795" i="14"/>
  <c r="P1795" i="14"/>
  <c r="N1795" i="14"/>
  <c r="X1796" i="14"/>
  <c r="V1796" i="14"/>
  <c r="T1796" i="14"/>
  <c r="R1796" i="14"/>
  <c r="P1796" i="14"/>
  <c r="N1796" i="14"/>
  <c r="X1797" i="14"/>
  <c r="V1797" i="14"/>
  <c r="T1797" i="14"/>
  <c r="R1797" i="14"/>
  <c r="P1797" i="14"/>
  <c r="N1797" i="14"/>
  <c r="X1798" i="14"/>
  <c r="V1798" i="14"/>
  <c r="T1798" i="14"/>
  <c r="R1798" i="14"/>
  <c r="P1798" i="14"/>
  <c r="N1798" i="14"/>
  <c r="X1799" i="14"/>
  <c r="V1799" i="14"/>
  <c r="T1799" i="14"/>
  <c r="R1799" i="14"/>
  <c r="P1799" i="14"/>
  <c r="N1799" i="14"/>
  <c r="X1800" i="14"/>
  <c r="V1800" i="14"/>
  <c r="T1800" i="14"/>
  <c r="R1800" i="14"/>
  <c r="P1800" i="14"/>
  <c r="N1800" i="14"/>
  <c r="X1801" i="14"/>
  <c r="V1801" i="14"/>
  <c r="T1801" i="14"/>
  <c r="R1801" i="14"/>
  <c r="P1801" i="14"/>
  <c r="N1801" i="14"/>
  <c r="X1802" i="14"/>
  <c r="V1802" i="14"/>
  <c r="T1802" i="14"/>
  <c r="R1802" i="14"/>
  <c r="P1802" i="14"/>
  <c r="N1802" i="14"/>
  <c r="X1803" i="14"/>
  <c r="V1803" i="14"/>
  <c r="T1803" i="14"/>
  <c r="R1803" i="14"/>
  <c r="P1803" i="14"/>
  <c r="N1803" i="14"/>
  <c r="X1804" i="14"/>
  <c r="V1804" i="14"/>
  <c r="T1804" i="14"/>
  <c r="R1804" i="14"/>
  <c r="P1804" i="14"/>
  <c r="N1804" i="14"/>
  <c r="X1805" i="14"/>
  <c r="V1805" i="14"/>
  <c r="T1805" i="14"/>
  <c r="R1805" i="14"/>
  <c r="P1805" i="14"/>
  <c r="N1805" i="14"/>
  <c r="X1806" i="14"/>
  <c r="V1806" i="14"/>
  <c r="T1806" i="14"/>
  <c r="R1806" i="14"/>
  <c r="P1806" i="14"/>
  <c r="N1806" i="14"/>
  <c r="X1807" i="14"/>
  <c r="V1807" i="14"/>
  <c r="T1807" i="14"/>
  <c r="R1807" i="14"/>
  <c r="P1807" i="14"/>
  <c r="N1807" i="14"/>
  <c r="X1808" i="14"/>
  <c r="V1808" i="14"/>
  <c r="T1808" i="14"/>
  <c r="R1808" i="14"/>
  <c r="P1808" i="14"/>
  <c r="N1808" i="14"/>
  <c r="X1809" i="14"/>
  <c r="V1809" i="14"/>
  <c r="T1809" i="14"/>
  <c r="R1809" i="14"/>
  <c r="P1809" i="14"/>
  <c r="N1809" i="14"/>
  <c r="X1810" i="14"/>
  <c r="V1810" i="14"/>
  <c r="T1810" i="14"/>
  <c r="R1810" i="14"/>
  <c r="P1810" i="14"/>
  <c r="N1810" i="14"/>
  <c r="X1811" i="14"/>
  <c r="V1811" i="14"/>
  <c r="T1811" i="14"/>
  <c r="R1811" i="14"/>
  <c r="P1811" i="14"/>
  <c r="N1811" i="14"/>
  <c r="X1812" i="14"/>
  <c r="V1812" i="14"/>
  <c r="T1812" i="14"/>
  <c r="R1812" i="14"/>
  <c r="P1812" i="14"/>
  <c r="N1812" i="14"/>
  <c r="X1813" i="14"/>
  <c r="V1813" i="14"/>
  <c r="T1813" i="14"/>
  <c r="R1813" i="14"/>
  <c r="P1813" i="14"/>
  <c r="N1813" i="14"/>
  <c r="X1814" i="14"/>
  <c r="V1814" i="14"/>
  <c r="T1814" i="14"/>
  <c r="R1814" i="14"/>
  <c r="P1814" i="14"/>
  <c r="N1814" i="14"/>
  <c r="X1815" i="14"/>
  <c r="V1815" i="14"/>
  <c r="T1815" i="14"/>
  <c r="R1815" i="14"/>
  <c r="P1815" i="14"/>
  <c r="N1815" i="14"/>
  <c r="X1816" i="14"/>
  <c r="V1816" i="14"/>
  <c r="T1816" i="14"/>
  <c r="R1816" i="14"/>
  <c r="P1816" i="14"/>
  <c r="N1816" i="14"/>
  <c r="X1817" i="14"/>
  <c r="V1817" i="14"/>
  <c r="T1817" i="14"/>
  <c r="R1817" i="14"/>
  <c r="P1817" i="14"/>
  <c r="N1817" i="14"/>
  <c r="X1818" i="14"/>
  <c r="V1818" i="14"/>
  <c r="T1818" i="14"/>
  <c r="R1818" i="14"/>
  <c r="P1818" i="14"/>
  <c r="N1818" i="14"/>
  <c r="X1819" i="14"/>
  <c r="V1819" i="14"/>
  <c r="T1819" i="14"/>
  <c r="R1819" i="14"/>
  <c r="P1819" i="14"/>
  <c r="N1819" i="14"/>
  <c r="X1820" i="14"/>
  <c r="V1820" i="14"/>
  <c r="T1820" i="14"/>
  <c r="R1820" i="14"/>
  <c r="P1820" i="14"/>
  <c r="N1820" i="14"/>
  <c r="X1821" i="14"/>
  <c r="V1821" i="14"/>
  <c r="T1821" i="14"/>
  <c r="R1821" i="14"/>
  <c r="P1821" i="14"/>
  <c r="N1821" i="14"/>
  <c r="X1822" i="14"/>
  <c r="V1822" i="14"/>
  <c r="T1822" i="14"/>
  <c r="R1822" i="14"/>
  <c r="P1822" i="14"/>
  <c r="N1822" i="14"/>
  <c r="X1823" i="14"/>
  <c r="V1823" i="14"/>
  <c r="T1823" i="14"/>
  <c r="R1823" i="14"/>
  <c r="P1823" i="14"/>
  <c r="N1823" i="14"/>
  <c r="X1824" i="14"/>
  <c r="V1824" i="14"/>
  <c r="T1824" i="14"/>
  <c r="R1824" i="14"/>
  <c r="P1824" i="14"/>
  <c r="N1824" i="14"/>
  <c r="X1825" i="14"/>
  <c r="V1825" i="14"/>
  <c r="T1825" i="14"/>
  <c r="R1825" i="14"/>
  <c r="P1825" i="14"/>
  <c r="N1825" i="14"/>
  <c r="X1826" i="14"/>
  <c r="V1826" i="14"/>
  <c r="T1826" i="14"/>
  <c r="R1826" i="14"/>
  <c r="P1826" i="14"/>
  <c r="N1826" i="14"/>
  <c r="X1827" i="14"/>
  <c r="V1827" i="14"/>
  <c r="T1827" i="14"/>
  <c r="R1827" i="14"/>
  <c r="P1827" i="14"/>
  <c r="N1827" i="14"/>
  <c r="X1828" i="14"/>
  <c r="V1828" i="14"/>
  <c r="T1828" i="14"/>
  <c r="R1828" i="14"/>
  <c r="P1828" i="14"/>
  <c r="N1828" i="14"/>
  <c r="X1829" i="14"/>
  <c r="V1829" i="14"/>
  <c r="T1829" i="14"/>
  <c r="R1829" i="14"/>
  <c r="P1829" i="14"/>
  <c r="N1829" i="14"/>
  <c r="X1830" i="14"/>
  <c r="V1830" i="14"/>
  <c r="T1830" i="14"/>
  <c r="R1830" i="14"/>
  <c r="P1830" i="14"/>
  <c r="N1830" i="14"/>
  <c r="X1831" i="14"/>
  <c r="V1831" i="14"/>
  <c r="T1831" i="14"/>
  <c r="R1831" i="14"/>
  <c r="P1831" i="14"/>
  <c r="N1831" i="14"/>
  <c r="X1832" i="14"/>
  <c r="V1832" i="14"/>
  <c r="T1832" i="14"/>
  <c r="R1832" i="14"/>
  <c r="P1832" i="14"/>
  <c r="N1832" i="14"/>
  <c r="X1833" i="14"/>
  <c r="V1833" i="14"/>
  <c r="T1833" i="14"/>
  <c r="R1833" i="14"/>
  <c r="P1833" i="14"/>
  <c r="N1833" i="14"/>
  <c r="X1834" i="14"/>
  <c r="V1834" i="14"/>
  <c r="T1834" i="14"/>
  <c r="R1834" i="14"/>
  <c r="P1834" i="14"/>
  <c r="N1834" i="14"/>
  <c r="X1835" i="14"/>
  <c r="V1835" i="14"/>
  <c r="T1835" i="14"/>
  <c r="R1835" i="14"/>
  <c r="P1835" i="14"/>
  <c r="N1835" i="14"/>
  <c r="X1836" i="14"/>
  <c r="V1836" i="14"/>
  <c r="T1836" i="14"/>
  <c r="R1836" i="14"/>
  <c r="P1836" i="14"/>
  <c r="N1836" i="14"/>
  <c r="X1837" i="14"/>
  <c r="V1837" i="14"/>
  <c r="T1837" i="14"/>
  <c r="R1837" i="14"/>
  <c r="P1837" i="14"/>
  <c r="N1837" i="14"/>
  <c r="X1838" i="14"/>
  <c r="V1838" i="14"/>
  <c r="T1838" i="14"/>
  <c r="R1838" i="14"/>
  <c r="P1838" i="14"/>
  <c r="N1838" i="14"/>
  <c r="X1839" i="14"/>
  <c r="V1839" i="14"/>
  <c r="T1839" i="14"/>
  <c r="R1839" i="14"/>
  <c r="P1839" i="14"/>
  <c r="N1839" i="14"/>
  <c r="L18" i="23"/>
  <c r="C18" i="23"/>
  <c r="D18" i="23"/>
  <c r="N18" i="23"/>
  <c r="J18" i="23"/>
  <c r="H18" i="23"/>
  <c r="B23" i="23"/>
  <c r="F6" i="23"/>
  <c r="D23" i="23"/>
  <c r="I23" i="23"/>
  <c r="L6" i="23"/>
  <c r="N6" i="23"/>
  <c r="E6" i="23"/>
  <c r="C23" i="23"/>
  <c r="I6" i="23"/>
  <c r="B6" i="23"/>
  <c r="J23" i="23"/>
  <c r="M23" i="23"/>
  <c r="H23" i="23"/>
  <c r="E14" i="23"/>
  <c r="B14" i="23"/>
  <c r="C15" i="23"/>
  <c r="H14" i="23"/>
  <c r="G14" i="23"/>
  <c r="G15" i="23"/>
  <c r="I14" i="23"/>
  <c r="I15" i="23"/>
  <c r="B22" i="23"/>
  <c r="B13" i="23"/>
  <c r="M11" i="14"/>
  <c r="O11" i="14"/>
  <c r="Q11" i="14"/>
  <c r="S11" i="14"/>
  <c r="U11" i="14"/>
  <c r="M12" i="14"/>
  <c r="O12" i="14"/>
  <c r="Q12" i="14"/>
  <c r="S12" i="14"/>
  <c r="U12" i="14"/>
  <c r="M13" i="14"/>
  <c r="O13" i="14"/>
  <c r="Q13" i="14"/>
  <c r="S13" i="14"/>
  <c r="U13" i="14"/>
  <c r="M14" i="14"/>
  <c r="O14" i="14"/>
  <c r="Q14" i="14"/>
  <c r="S14" i="14"/>
  <c r="U14" i="14"/>
  <c r="M15" i="14"/>
  <c r="O15" i="14"/>
  <c r="Q15" i="14"/>
  <c r="S15" i="14"/>
  <c r="U15" i="14"/>
  <c r="M16" i="14"/>
  <c r="O16" i="14"/>
  <c r="Q16" i="14"/>
  <c r="S16" i="14"/>
  <c r="U16" i="14"/>
  <c r="M17" i="14"/>
  <c r="O17" i="14"/>
  <c r="Q17" i="14"/>
  <c r="S17" i="14"/>
  <c r="U17" i="14"/>
  <c r="M18" i="14"/>
  <c r="O18" i="14"/>
  <c r="Q18" i="14"/>
  <c r="S18" i="14"/>
  <c r="U18" i="14"/>
  <c r="M19" i="14"/>
  <c r="O19" i="14"/>
  <c r="Q19" i="14"/>
  <c r="S19" i="14"/>
  <c r="U19" i="14"/>
  <c r="M20" i="14"/>
  <c r="O20" i="14"/>
  <c r="Q20" i="14"/>
  <c r="S20" i="14"/>
  <c r="U20" i="14"/>
  <c r="M21" i="14"/>
  <c r="O21" i="14"/>
  <c r="Q21" i="14"/>
  <c r="S21" i="14"/>
  <c r="U21" i="14"/>
  <c r="M22" i="14"/>
  <c r="O22" i="14"/>
  <c r="Q22" i="14"/>
  <c r="S22" i="14"/>
  <c r="U22" i="14"/>
  <c r="M23" i="14"/>
  <c r="O23" i="14"/>
  <c r="Q23" i="14"/>
  <c r="S23" i="14"/>
  <c r="U23" i="14"/>
  <c r="M24" i="14"/>
  <c r="O24" i="14"/>
  <c r="Q24" i="14"/>
  <c r="S24" i="14"/>
  <c r="U24" i="14"/>
  <c r="M25" i="14"/>
  <c r="O25" i="14"/>
  <c r="Q25" i="14"/>
  <c r="S25" i="14"/>
  <c r="U25" i="14"/>
  <c r="M26" i="14"/>
  <c r="O26" i="14"/>
  <c r="Q26" i="14"/>
  <c r="S26" i="14"/>
  <c r="U26" i="14"/>
  <c r="M27" i="14"/>
  <c r="O27" i="14"/>
  <c r="Q27" i="14"/>
  <c r="S27" i="14"/>
  <c r="U27" i="14"/>
  <c r="M28" i="14"/>
  <c r="O28" i="14"/>
  <c r="Q28" i="14"/>
  <c r="S28" i="14"/>
  <c r="U28" i="14"/>
  <c r="M29" i="14"/>
  <c r="O29" i="14"/>
  <c r="Q29" i="14"/>
  <c r="S29" i="14"/>
  <c r="U29" i="14"/>
  <c r="M30" i="14"/>
  <c r="O30" i="14"/>
  <c r="Q30" i="14"/>
  <c r="S30" i="14"/>
  <c r="U30" i="14"/>
  <c r="M31" i="14"/>
  <c r="O31" i="14"/>
  <c r="Q31" i="14"/>
  <c r="S31" i="14"/>
  <c r="U31" i="14"/>
  <c r="M32" i="14"/>
  <c r="O32" i="14"/>
  <c r="Q32" i="14"/>
  <c r="S32" i="14"/>
  <c r="U32" i="14"/>
  <c r="M33" i="14"/>
  <c r="O33" i="14"/>
  <c r="Q33" i="14"/>
  <c r="S33" i="14"/>
  <c r="U33" i="14"/>
  <c r="M34" i="14"/>
  <c r="O34" i="14"/>
  <c r="Q34" i="14"/>
  <c r="S34" i="14"/>
  <c r="U34" i="14"/>
  <c r="M35" i="14"/>
  <c r="O35" i="14"/>
  <c r="Q35" i="14"/>
  <c r="S35" i="14"/>
  <c r="U35" i="14"/>
  <c r="M36" i="14"/>
  <c r="O36" i="14"/>
  <c r="Q36" i="14"/>
  <c r="S36" i="14"/>
  <c r="U36" i="14"/>
  <c r="M37" i="14"/>
  <c r="O37" i="14"/>
  <c r="Q37" i="14"/>
  <c r="S37" i="14"/>
  <c r="U37" i="14"/>
  <c r="M38" i="14"/>
  <c r="O38" i="14"/>
  <c r="Q38" i="14"/>
  <c r="S38" i="14"/>
  <c r="U38" i="14"/>
  <c r="M39" i="14"/>
  <c r="O39" i="14"/>
  <c r="Q39" i="14"/>
  <c r="S39" i="14"/>
  <c r="U39" i="14"/>
  <c r="M40" i="14"/>
  <c r="O40" i="14"/>
  <c r="Q40" i="14"/>
  <c r="S40" i="14"/>
  <c r="U40" i="14"/>
  <c r="M41" i="14"/>
  <c r="O41" i="14"/>
  <c r="Q41" i="14"/>
  <c r="S41" i="14"/>
  <c r="U41" i="14"/>
  <c r="M42" i="14"/>
  <c r="O42" i="14"/>
  <c r="Q42" i="14"/>
  <c r="S42" i="14"/>
  <c r="U42" i="14"/>
  <c r="M43" i="14"/>
  <c r="O43" i="14"/>
  <c r="Q43" i="14"/>
  <c r="S43" i="14"/>
  <c r="U43" i="14"/>
  <c r="M44" i="14"/>
  <c r="O44" i="14"/>
  <c r="Q44" i="14"/>
  <c r="S44" i="14"/>
  <c r="U44" i="14"/>
  <c r="M45" i="14"/>
  <c r="O45" i="14"/>
  <c r="Q45" i="14"/>
  <c r="S45" i="14"/>
  <c r="U45" i="14"/>
  <c r="M46" i="14"/>
  <c r="O46" i="14"/>
  <c r="Q46" i="14"/>
  <c r="S46" i="14"/>
  <c r="U46" i="14"/>
  <c r="M47" i="14"/>
  <c r="O47" i="14"/>
  <c r="Q47" i="14"/>
  <c r="S47" i="14"/>
  <c r="U47" i="14"/>
  <c r="M48" i="14"/>
  <c r="O48" i="14"/>
  <c r="Q48" i="14"/>
  <c r="S48" i="14"/>
  <c r="U48" i="14"/>
  <c r="M49" i="14"/>
  <c r="O49" i="14"/>
  <c r="Q49" i="14"/>
  <c r="S49" i="14"/>
  <c r="U49" i="14"/>
  <c r="M50" i="14"/>
  <c r="O50" i="14"/>
  <c r="Q50" i="14"/>
  <c r="S50" i="14"/>
  <c r="U50" i="14"/>
  <c r="M51" i="14"/>
  <c r="O51" i="14"/>
  <c r="Q51" i="14"/>
  <c r="S51" i="14"/>
  <c r="U51" i="14"/>
  <c r="M52" i="14"/>
  <c r="O52" i="14"/>
  <c r="Q52" i="14"/>
  <c r="S52" i="14"/>
  <c r="U52" i="14"/>
  <c r="M53" i="14"/>
  <c r="O53" i="14"/>
  <c r="Q53" i="14"/>
  <c r="S53" i="14"/>
  <c r="U53" i="14"/>
  <c r="M54" i="14"/>
  <c r="O54" i="14"/>
  <c r="Q54" i="14"/>
  <c r="S54" i="14"/>
  <c r="U54" i="14"/>
  <c r="M55" i="14"/>
  <c r="O55" i="14"/>
  <c r="Q55" i="14"/>
  <c r="S55" i="14"/>
  <c r="U55" i="14"/>
  <c r="M56" i="14"/>
  <c r="O56" i="14"/>
  <c r="Q56" i="14"/>
  <c r="S56" i="14"/>
  <c r="U56" i="14"/>
  <c r="M57" i="14"/>
  <c r="O57" i="14"/>
  <c r="Q57" i="14"/>
  <c r="S57" i="14"/>
  <c r="U57" i="14"/>
  <c r="M58" i="14"/>
  <c r="O58" i="14"/>
  <c r="Q58" i="14"/>
  <c r="S58" i="14"/>
  <c r="U58" i="14"/>
  <c r="M59" i="14"/>
  <c r="O59" i="14"/>
  <c r="Q59" i="14"/>
  <c r="S59" i="14"/>
  <c r="U59" i="14"/>
  <c r="M60" i="14"/>
  <c r="O60" i="14"/>
  <c r="Q60" i="14"/>
  <c r="S60" i="14"/>
  <c r="U60" i="14"/>
  <c r="M61" i="14"/>
  <c r="O61" i="14"/>
  <c r="Q61" i="14"/>
  <c r="S61" i="14"/>
  <c r="U61" i="14"/>
  <c r="M62" i="14"/>
  <c r="O62" i="14"/>
  <c r="Q62" i="14"/>
  <c r="S62" i="14"/>
  <c r="U62" i="14"/>
  <c r="M63" i="14"/>
  <c r="O63" i="14"/>
  <c r="Q63" i="14"/>
  <c r="S63" i="14"/>
  <c r="U63" i="14"/>
  <c r="M64" i="14"/>
  <c r="O64" i="14"/>
  <c r="Q64" i="14"/>
  <c r="S64" i="14"/>
  <c r="U64" i="14"/>
  <c r="M65" i="14"/>
  <c r="O65" i="14"/>
  <c r="Q65" i="14"/>
  <c r="S65" i="14"/>
  <c r="U65" i="14"/>
  <c r="M66" i="14"/>
  <c r="O66" i="14"/>
  <c r="Q66" i="14"/>
  <c r="S66" i="14"/>
  <c r="U66" i="14"/>
  <c r="M67" i="14"/>
  <c r="O67" i="14"/>
  <c r="Q67" i="14"/>
  <c r="S67" i="14"/>
  <c r="U67" i="14"/>
  <c r="M68" i="14"/>
  <c r="O68" i="14"/>
  <c r="Q68" i="14"/>
  <c r="S68" i="14"/>
  <c r="U68" i="14"/>
  <c r="M69" i="14"/>
  <c r="O69" i="14"/>
  <c r="Q69" i="14"/>
  <c r="S69" i="14"/>
  <c r="U69" i="14"/>
  <c r="M70" i="14"/>
  <c r="O70" i="14"/>
  <c r="Q70" i="14"/>
  <c r="S70" i="14"/>
  <c r="U70" i="14"/>
  <c r="M71" i="14"/>
  <c r="O71" i="14"/>
  <c r="Q71" i="14"/>
  <c r="S71" i="14"/>
  <c r="U71" i="14"/>
  <c r="M72" i="14"/>
  <c r="O72" i="14"/>
  <c r="Q72" i="14"/>
  <c r="S72" i="14"/>
  <c r="U72" i="14"/>
  <c r="M73" i="14"/>
  <c r="O73" i="14"/>
  <c r="Q73" i="14"/>
  <c r="S73" i="14"/>
  <c r="U73" i="14"/>
  <c r="M74" i="14"/>
  <c r="O74" i="14"/>
  <c r="Q74" i="14"/>
  <c r="S74" i="14"/>
  <c r="U74" i="14"/>
  <c r="M75" i="14"/>
  <c r="O75" i="14"/>
  <c r="Q75" i="14"/>
  <c r="S75" i="14"/>
  <c r="U75" i="14"/>
  <c r="M76" i="14"/>
  <c r="O76" i="14"/>
  <c r="Q76" i="14"/>
  <c r="S76" i="14"/>
  <c r="U76" i="14"/>
  <c r="M77" i="14"/>
  <c r="O77" i="14"/>
  <c r="Q77" i="14"/>
  <c r="S77" i="14"/>
  <c r="U77" i="14"/>
  <c r="M78" i="14"/>
  <c r="O78" i="14"/>
  <c r="Q78" i="14"/>
  <c r="S78" i="14"/>
  <c r="U78" i="14"/>
  <c r="M79" i="14"/>
  <c r="O79" i="14"/>
  <c r="Q79" i="14"/>
  <c r="S79" i="14"/>
  <c r="U79" i="14"/>
  <c r="M80" i="14"/>
  <c r="O80" i="14"/>
  <c r="Q80" i="14"/>
  <c r="S80" i="14"/>
  <c r="U80" i="14"/>
  <c r="M81" i="14"/>
  <c r="O81" i="14"/>
  <c r="Q81" i="14"/>
  <c r="S81" i="14"/>
  <c r="U81" i="14"/>
  <c r="M82" i="14"/>
  <c r="O82" i="14"/>
  <c r="Q82" i="14"/>
  <c r="S82" i="14"/>
  <c r="U82" i="14"/>
  <c r="M83" i="14"/>
  <c r="O83" i="14"/>
  <c r="Q83" i="14"/>
  <c r="S83" i="14"/>
  <c r="U83" i="14"/>
  <c r="M84" i="14"/>
  <c r="O84" i="14"/>
  <c r="Q84" i="14"/>
  <c r="S84" i="14"/>
  <c r="U84" i="14"/>
  <c r="M85" i="14"/>
  <c r="O85" i="14"/>
  <c r="Q85" i="14"/>
  <c r="S85" i="14"/>
  <c r="U85" i="14"/>
  <c r="M86" i="14"/>
  <c r="O86" i="14"/>
  <c r="Q86" i="14"/>
  <c r="S86" i="14"/>
  <c r="U86" i="14"/>
  <c r="M87" i="14"/>
  <c r="O87" i="14"/>
  <c r="Q87" i="14"/>
  <c r="S87" i="14"/>
  <c r="U87" i="14"/>
  <c r="M88" i="14"/>
  <c r="O88" i="14"/>
  <c r="Q88" i="14"/>
  <c r="S88" i="14"/>
  <c r="U88" i="14"/>
  <c r="M89" i="14"/>
  <c r="O89" i="14"/>
  <c r="Q89" i="14"/>
  <c r="S89" i="14"/>
  <c r="U89" i="14"/>
  <c r="M90" i="14"/>
  <c r="O90" i="14"/>
  <c r="Q90" i="14"/>
  <c r="S90" i="14"/>
  <c r="U90" i="14"/>
  <c r="M91" i="14"/>
  <c r="O91" i="14"/>
  <c r="Q91" i="14"/>
  <c r="S91" i="14"/>
  <c r="U91" i="14"/>
  <c r="M92" i="14"/>
  <c r="O92" i="14"/>
  <c r="Q92" i="14"/>
  <c r="S92" i="14"/>
  <c r="U92" i="14"/>
  <c r="M93" i="14"/>
  <c r="O93" i="14"/>
  <c r="Q93" i="14"/>
  <c r="S93" i="14"/>
  <c r="U93" i="14"/>
  <c r="M94" i="14"/>
  <c r="O94" i="14"/>
  <c r="Q94" i="14"/>
  <c r="S94" i="14"/>
  <c r="U94" i="14"/>
  <c r="M95" i="14"/>
  <c r="O95" i="14"/>
  <c r="Q95" i="14"/>
  <c r="S95" i="14"/>
  <c r="U95" i="14"/>
  <c r="M96" i="14"/>
  <c r="O96" i="14"/>
  <c r="Q96" i="14"/>
  <c r="S96" i="14"/>
  <c r="U96" i="14"/>
  <c r="M97" i="14"/>
  <c r="O97" i="14"/>
  <c r="Q97" i="14"/>
  <c r="S97" i="14"/>
  <c r="U97" i="14"/>
  <c r="M98" i="14"/>
  <c r="O98" i="14"/>
  <c r="Q98" i="14"/>
  <c r="S98" i="14"/>
  <c r="U98" i="14"/>
  <c r="M99" i="14"/>
  <c r="O99" i="14"/>
  <c r="Q99" i="14"/>
  <c r="S99" i="14"/>
  <c r="U99" i="14"/>
  <c r="M100" i="14"/>
  <c r="O100" i="14"/>
  <c r="Q100" i="14"/>
  <c r="S100" i="14"/>
  <c r="U100" i="14"/>
  <c r="M101" i="14"/>
  <c r="O101" i="14"/>
  <c r="Q101" i="14"/>
  <c r="S101" i="14"/>
  <c r="U101" i="14"/>
  <c r="M102" i="14"/>
  <c r="O102" i="14"/>
  <c r="Q102" i="14"/>
  <c r="S102" i="14"/>
  <c r="U102" i="14"/>
  <c r="M103" i="14"/>
  <c r="O103" i="14"/>
  <c r="Q103" i="14"/>
  <c r="S103" i="14"/>
  <c r="U103" i="14"/>
  <c r="M104" i="14"/>
  <c r="O104" i="14"/>
  <c r="Q104" i="14"/>
  <c r="S104" i="14"/>
  <c r="U104" i="14"/>
  <c r="M105" i="14"/>
  <c r="O105" i="14"/>
  <c r="Q105" i="14"/>
  <c r="S105" i="14"/>
  <c r="U105" i="14"/>
  <c r="M106" i="14"/>
  <c r="O106" i="14"/>
  <c r="Q106" i="14"/>
  <c r="S106" i="14"/>
  <c r="U106" i="14"/>
  <c r="M107" i="14"/>
  <c r="O107" i="14"/>
  <c r="Q107" i="14"/>
  <c r="S107" i="14"/>
  <c r="U107" i="14"/>
  <c r="M108" i="14"/>
  <c r="O108" i="14"/>
  <c r="Q108" i="14"/>
  <c r="S108" i="14"/>
  <c r="U108" i="14"/>
  <c r="M109" i="14"/>
  <c r="O109" i="14"/>
  <c r="Q109" i="14"/>
  <c r="S109" i="14"/>
  <c r="U109" i="14"/>
  <c r="M110" i="14"/>
  <c r="O110" i="14"/>
  <c r="Q110" i="14"/>
  <c r="S110" i="14"/>
  <c r="U110" i="14"/>
  <c r="M111" i="14"/>
  <c r="O111" i="14"/>
  <c r="Q111" i="14"/>
  <c r="S111" i="14"/>
  <c r="U111" i="14"/>
  <c r="M112" i="14"/>
  <c r="O112" i="14"/>
  <c r="Q112" i="14"/>
  <c r="S112" i="14"/>
  <c r="U112" i="14"/>
  <c r="M113" i="14"/>
  <c r="O113" i="14"/>
  <c r="Q113" i="14"/>
  <c r="S113" i="14"/>
  <c r="U113" i="14"/>
  <c r="M114" i="14"/>
  <c r="O114" i="14"/>
  <c r="Q114" i="14"/>
  <c r="S114" i="14"/>
  <c r="U114" i="14"/>
  <c r="M115" i="14"/>
  <c r="O115" i="14"/>
  <c r="Q115" i="14"/>
  <c r="S115" i="14"/>
  <c r="U115" i="14"/>
  <c r="M116" i="14"/>
  <c r="O116" i="14"/>
  <c r="Q116" i="14"/>
  <c r="S116" i="14"/>
  <c r="U116" i="14"/>
  <c r="M117" i="14"/>
  <c r="O117" i="14"/>
  <c r="Q117" i="14"/>
  <c r="S117" i="14"/>
  <c r="U117" i="14"/>
  <c r="M118" i="14"/>
  <c r="O118" i="14"/>
  <c r="Q118" i="14"/>
  <c r="S118" i="14"/>
  <c r="U118" i="14"/>
  <c r="M119" i="14"/>
  <c r="O119" i="14"/>
  <c r="Q119" i="14"/>
  <c r="S119" i="14"/>
  <c r="U119" i="14"/>
  <c r="M120" i="14"/>
  <c r="O120" i="14"/>
  <c r="Q120" i="14"/>
  <c r="S120" i="14"/>
  <c r="U120" i="14"/>
  <c r="M121" i="14"/>
  <c r="O121" i="14"/>
  <c r="Q121" i="14"/>
  <c r="S121" i="14"/>
  <c r="U121" i="14"/>
  <c r="M122" i="14"/>
  <c r="O122" i="14"/>
  <c r="Q122" i="14"/>
  <c r="S122" i="14"/>
  <c r="U122" i="14"/>
  <c r="M123" i="14"/>
  <c r="O123" i="14"/>
  <c r="Q123" i="14"/>
  <c r="S123" i="14"/>
  <c r="U123" i="14"/>
  <c r="M124" i="14"/>
  <c r="O124" i="14"/>
  <c r="Q124" i="14"/>
  <c r="S124" i="14"/>
  <c r="U124" i="14"/>
  <c r="M125" i="14"/>
  <c r="O125" i="14"/>
  <c r="Q125" i="14"/>
  <c r="S125" i="14"/>
  <c r="U125" i="14"/>
  <c r="M126" i="14"/>
  <c r="O126" i="14"/>
  <c r="Q126" i="14"/>
  <c r="S126" i="14"/>
  <c r="U126" i="14"/>
  <c r="M127" i="14"/>
  <c r="O127" i="14"/>
  <c r="Q127" i="14"/>
  <c r="S127" i="14"/>
  <c r="U127" i="14"/>
  <c r="M128" i="14"/>
  <c r="O128" i="14"/>
  <c r="Q128" i="14"/>
  <c r="S128" i="14"/>
  <c r="U128" i="14"/>
  <c r="M129" i="14"/>
  <c r="O129" i="14"/>
  <c r="Q129" i="14"/>
  <c r="S129" i="14"/>
  <c r="U129" i="14"/>
  <c r="M130" i="14"/>
  <c r="O130" i="14"/>
  <c r="Q130" i="14"/>
  <c r="S130" i="14"/>
  <c r="U130" i="14"/>
  <c r="M131" i="14"/>
  <c r="O131" i="14"/>
  <c r="Q131" i="14"/>
  <c r="S131" i="14"/>
  <c r="U131" i="14"/>
  <c r="M132" i="14"/>
  <c r="O132" i="14"/>
  <c r="Q132" i="14"/>
  <c r="S132" i="14"/>
  <c r="U132" i="14"/>
  <c r="M133" i="14"/>
  <c r="O133" i="14"/>
  <c r="Q133" i="14"/>
  <c r="S133" i="14"/>
  <c r="U133" i="14"/>
  <c r="M134" i="14"/>
  <c r="O134" i="14"/>
  <c r="Q134" i="14"/>
  <c r="S134" i="14"/>
  <c r="U134" i="14"/>
  <c r="M135" i="14"/>
  <c r="O135" i="14"/>
  <c r="Q135" i="14"/>
  <c r="S135" i="14"/>
  <c r="U135" i="14"/>
  <c r="M136" i="14"/>
  <c r="O136" i="14"/>
  <c r="Q136" i="14"/>
  <c r="S136" i="14"/>
  <c r="U136" i="14"/>
  <c r="M137" i="14"/>
  <c r="O137" i="14"/>
  <c r="Q137" i="14"/>
  <c r="S137" i="14"/>
  <c r="U137" i="14"/>
  <c r="M138" i="14"/>
  <c r="O138" i="14"/>
  <c r="Q138" i="14"/>
  <c r="S138" i="14"/>
  <c r="U138" i="14"/>
  <c r="M139" i="14"/>
  <c r="O139" i="14"/>
  <c r="Q139" i="14"/>
  <c r="S139" i="14"/>
  <c r="U139" i="14"/>
  <c r="M140" i="14"/>
  <c r="O140" i="14"/>
  <c r="Q140" i="14"/>
  <c r="S140" i="14"/>
  <c r="U140" i="14"/>
  <c r="M141" i="14"/>
  <c r="O141" i="14"/>
  <c r="Q141" i="14"/>
  <c r="S141" i="14"/>
  <c r="U141" i="14"/>
  <c r="M142" i="14"/>
  <c r="O142" i="14"/>
  <c r="Q142" i="14"/>
  <c r="S142" i="14"/>
  <c r="U142" i="14"/>
  <c r="M143" i="14"/>
  <c r="O143" i="14"/>
  <c r="Q143" i="14"/>
  <c r="S143" i="14"/>
  <c r="U143" i="14"/>
  <c r="M144" i="14"/>
  <c r="O144" i="14"/>
  <c r="Q144" i="14"/>
  <c r="S144" i="14"/>
  <c r="U144" i="14"/>
  <c r="M145" i="14"/>
  <c r="O145" i="14"/>
  <c r="Q145" i="14"/>
  <c r="S145" i="14"/>
  <c r="U145" i="14"/>
  <c r="M146" i="14"/>
  <c r="O146" i="14"/>
  <c r="Q146" i="14"/>
  <c r="S146" i="14"/>
  <c r="U146" i="14"/>
  <c r="M147" i="14"/>
  <c r="O147" i="14"/>
  <c r="Q147" i="14"/>
  <c r="S147" i="14"/>
  <c r="U147" i="14"/>
  <c r="M148" i="14"/>
  <c r="O148" i="14"/>
  <c r="Q148" i="14"/>
  <c r="S148" i="14"/>
  <c r="U148" i="14"/>
  <c r="M149" i="14"/>
  <c r="O149" i="14"/>
  <c r="Q149" i="14"/>
  <c r="S149" i="14"/>
  <c r="U149" i="14"/>
  <c r="M150" i="14"/>
  <c r="O150" i="14"/>
  <c r="Q150" i="14"/>
  <c r="S150" i="14"/>
  <c r="U150" i="14"/>
  <c r="M151" i="14"/>
  <c r="O151" i="14"/>
  <c r="Q151" i="14"/>
  <c r="S151" i="14"/>
  <c r="U151" i="14"/>
  <c r="M152" i="14"/>
  <c r="O152" i="14"/>
  <c r="Q152" i="14"/>
  <c r="S152" i="14"/>
  <c r="U152" i="14"/>
  <c r="M153" i="14"/>
  <c r="O153" i="14"/>
  <c r="Q153" i="14"/>
  <c r="S153" i="14"/>
  <c r="U153" i="14"/>
  <c r="M154" i="14"/>
  <c r="O154" i="14"/>
  <c r="Q154" i="14"/>
  <c r="S154" i="14"/>
  <c r="U154" i="14"/>
  <c r="M155" i="14"/>
  <c r="O155" i="14"/>
  <c r="Q155" i="14"/>
  <c r="S155" i="14"/>
  <c r="U155" i="14"/>
  <c r="M156" i="14"/>
  <c r="O156" i="14"/>
  <c r="Q156" i="14"/>
  <c r="S156" i="14"/>
  <c r="U156" i="14"/>
  <c r="M157" i="14"/>
  <c r="O157" i="14"/>
  <c r="Q157" i="14"/>
  <c r="S157" i="14"/>
  <c r="U157" i="14"/>
  <c r="M158" i="14"/>
  <c r="O158" i="14"/>
  <c r="Q158" i="14"/>
  <c r="S158" i="14"/>
  <c r="U158" i="14"/>
  <c r="M159" i="14"/>
  <c r="O159" i="14"/>
  <c r="Q159" i="14"/>
  <c r="S159" i="14"/>
  <c r="U159" i="14"/>
  <c r="M160" i="14"/>
  <c r="O160" i="14"/>
  <c r="Q160" i="14"/>
  <c r="S160" i="14"/>
  <c r="U160" i="14"/>
  <c r="M161" i="14"/>
  <c r="O161" i="14"/>
  <c r="Q161" i="14"/>
  <c r="S161" i="14"/>
  <c r="U161" i="14"/>
  <c r="M162" i="14"/>
  <c r="O162" i="14"/>
  <c r="Q162" i="14"/>
  <c r="S162" i="14"/>
  <c r="U162" i="14"/>
  <c r="M163" i="14"/>
  <c r="O163" i="14"/>
  <c r="Q163" i="14"/>
  <c r="S163" i="14"/>
  <c r="U163" i="14"/>
  <c r="M164" i="14"/>
  <c r="O164" i="14"/>
  <c r="Q164" i="14"/>
  <c r="S164" i="14"/>
  <c r="U164" i="14"/>
  <c r="M165" i="14"/>
  <c r="O165" i="14"/>
  <c r="Q165" i="14"/>
  <c r="S165" i="14"/>
  <c r="U165" i="14"/>
  <c r="M166" i="14"/>
  <c r="O166" i="14"/>
  <c r="Q166" i="14"/>
  <c r="S166" i="14"/>
  <c r="U166" i="14"/>
  <c r="M167" i="14"/>
  <c r="O167" i="14"/>
  <c r="Q167" i="14"/>
  <c r="S167" i="14"/>
  <c r="U167" i="14"/>
  <c r="M168" i="14"/>
  <c r="O168" i="14"/>
  <c r="Q168" i="14"/>
  <c r="S168" i="14"/>
  <c r="U168" i="14"/>
  <c r="M169" i="14"/>
  <c r="O169" i="14"/>
  <c r="Q169" i="14"/>
  <c r="S169" i="14"/>
  <c r="U169" i="14"/>
  <c r="M170" i="14"/>
  <c r="O170" i="14"/>
  <c r="Q170" i="14"/>
  <c r="S170" i="14"/>
  <c r="U170" i="14"/>
  <c r="M171" i="14"/>
  <c r="O171" i="14"/>
  <c r="Q171" i="14"/>
  <c r="S171" i="14"/>
  <c r="U171" i="14"/>
  <c r="M172" i="14"/>
  <c r="O172" i="14"/>
  <c r="Q172" i="14"/>
  <c r="S172" i="14"/>
  <c r="U172" i="14"/>
  <c r="M173" i="14"/>
  <c r="O173" i="14"/>
  <c r="Q173" i="14"/>
  <c r="S173" i="14"/>
  <c r="U173" i="14"/>
  <c r="M174" i="14"/>
  <c r="O174" i="14"/>
  <c r="Q174" i="14"/>
  <c r="S174" i="14"/>
  <c r="U174" i="14"/>
  <c r="M175" i="14"/>
  <c r="O175" i="14"/>
  <c r="Q175" i="14"/>
  <c r="S175" i="14"/>
  <c r="U175" i="14"/>
  <c r="M176" i="14"/>
  <c r="O176" i="14"/>
  <c r="Q176" i="14"/>
  <c r="S176" i="14"/>
  <c r="U176" i="14"/>
  <c r="M177" i="14"/>
  <c r="O177" i="14"/>
  <c r="Q177" i="14"/>
  <c r="S177" i="14"/>
  <c r="U177" i="14"/>
  <c r="M178" i="14"/>
  <c r="O178" i="14"/>
  <c r="Q178" i="14"/>
  <c r="S178" i="14"/>
  <c r="U178" i="14"/>
  <c r="M179" i="14"/>
  <c r="O179" i="14"/>
  <c r="Q179" i="14"/>
  <c r="S179" i="14"/>
  <c r="U179" i="14"/>
  <c r="M180" i="14"/>
  <c r="O180" i="14"/>
  <c r="Q180" i="14"/>
  <c r="S180" i="14"/>
  <c r="U180" i="14"/>
  <c r="M181" i="14"/>
  <c r="O181" i="14"/>
  <c r="Q181" i="14"/>
  <c r="S181" i="14"/>
  <c r="U181" i="14"/>
  <c r="M182" i="14"/>
  <c r="O182" i="14"/>
  <c r="Q182" i="14"/>
  <c r="S182" i="14"/>
  <c r="U182" i="14"/>
  <c r="M183" i="14"/>
  <c r="O183" i="14"/>
  <c r="Q183" i="14"/>
  <c r="S183" i="14"/>
  <c r="U183" i="14"/>
  <c r="M184" i="14"/>
  <c r="O184" i="14"/>
  <c r="Q184" i="14"/>
  <c r="S184" i="14"/>
  <c r="U184" i="14"/>
  <c r="M185" i="14"/>
  <c r="O185" i="14"/>
  <c r="Q185" i="14"/>
  <c r="S185" i="14"/>
  <c r="U185" i="14"/>
  <c r="M186" i="14"/>
  <c r="O186" i="14"/>
  <c r="Q186" i="14"/>
  <c r="S186" i="14"/>
  <c r="U186" i="14"/>
  <c r="M187" i="14"/>
  <c r="O187" i="14"/>
  <c r="Q187" i="14"/>
  <c r="S187" i="14"/>
  <c r="U187" i="14"/>
  <c r="M188" i="14"/>
  <c r="O188" i="14"/>
  <c r="Q188" i="14"/>
  <c r="S188" i="14"/>
  <c r="U188" i="14"/>
  <c r="M189" i="14"/>
  <c r="O189" i="14"/>
  <c r="Q189" i="14"/>
  <c r="S189" i="14"/>
  <c r="U189" i="14"/>
  <c r="M190" i="14"/>
  <c r="O190" i="14"/>
  <c r="Q190" i="14"/>
  <c r="S190" i="14"/>
  <c r="U190" i="14"/>
  <c r="M191" i="14"/>
  <c r="O191" i="14"/>
  <c r="Q191" i="14"/>
  <c r="S191" i="14"/>
  <c r="U191" i="14"/>
  <c r="M192" i="14"/>
  <c r="O192" i="14"/>
  <c r="Q192" i="14"/>
  <c r="S192" i="14"/>
  <c r="U192" i="14"/>
  <c r="M193" i="14"/>
  <c r="O193" i="14"/>
  <c r="Q193" i="14"/>
  <c r="S193" i="14"/>
  <c r="U193" i="14"/>
  <c r="M194" i="14"/>
  <c r="O194" i="14"/>
  <c r="Q194" i="14"/>
  <c r="S194" i="14"/>
  <c r="U194" i="14"/>
  <c r="M195" i="14"/>
  <c r="O195" i="14"/>
  <c r="Q195" i="14"/>
  <c r="S195" i="14"/>
  <c r="U195" i="14"/>
  <c r="M196" i="14"/>
  <c r="O196" i="14"/>
  <c r="Q196" i="14"/>
  <c r="S196" i="14"/>
  <c r="U196" i="14"/>
  <c r="M197" i="14"/>
  <c r="O197" i="14"/>
  <c r="Q197" i="14"/>
  <c r="S197" i="14"/>
  <c r="U197" i="14"/>
  <c r="M198" i="14"/>
  <c r="O198" i="14"/>
  <c r="Q198" i="14"/>
  <c r="S198" i="14"/>
  <c r="U198" i="14"/>
  <c r="M199" i="14"/>
  <c r="O199" i="14"/>
  <c r="Q199" i="14"/>
  <c r="S199" i="14"/>
  <c r="U199" i="14"/>
  <c r="M200" i="14"/>
  <c r="O200" i="14"/>
  <c r="Q200" i="14"/>
  <c r="S200" i="14"/>
  <c r="U200" i="14"/>
  <c r="M201" i="14"/>
  <c r="O201" i="14"/>
  <c r="Q201" i="14"/>
  <c r="S201" i="14"/>
  <c r="U201" i="14"/>
  <c r="M202" i="14"/>
  <c r="O202" i="14"/>
  <c r="Q202" i="14"/>
  <c r="S202" i="14"/>
  <c r="U202" i="14"/>
  <c r="M203" i="14"/>
  <c r="O203" i="14"/>
  <c r="Q203" i="14"/>
  <c r="S203" i="14"/>
  <c r="U203" i="14"/>
  <c r="M204" i="14"/>
  <c r="O204" i="14"/>
  <c r="Q204" i="14"/>
  <c r="S204" i="14"/>
  <c r="U204" i="14"/>
  <c r="M205" i="14"/>
  <c r="O205" i="14"/>
  <c r="Q205" i="14"/>
  <c r="S205" i="14"/>
  <c r="U205" i="14"/>
  <c r="M206" i="14"/>
  <c r="O206" i="14"/>
  <c r="Q206" i="14"/>
  <c r="S206" i="14"/>
  <c r="U206" i="14"/>
  <c r="M207" i="14"/>
  <c r="O207" i="14"/>
  <c r="Q207" i="14"/>
  <c r="S207" i="14"/>
  <c r="U207" i="14"/>
  <c r="M208" i="14"/>
  <c r="O208" i="14"/>
  <c r="Q208" i="14"/>
  <c r="S208" i="14"/>
  <c r="U208" i="14"/>
  <c r="M209" i="14"/>
  <c r="O209" i="14"/>
  <c r="Q209" i="14"/>
  <c r="S209" i="14"/>
  <c r="U209" i="14"/>
  <c r="M210" i="14"/>
  <c r="O210" i="14"/>
  <c r="Q210" i="14"/>
  <c r="S210" i="14"/>
  <c r="U210" i="14"/>
  <c r="M211" i="14"/>
  <c r="O211" i="14"/>
  <c r="Q211" i="14"/>
  <c r="S211" i="14"/>
  <c r="U211" i="14"/>
  <c r="M212" i="14"/>
  <c r="O212" i="14"/>
  <c r="Q212" i="14"/>
  <c r="S212" i="14"/>
  <c r="U212" i="14"/>
  <c r="M213" i="14"/>
  <c r="O213" i="14"/>
  <c r="Q213" i="14"/>
  <c r="S213" i="14"/>
  <c r="U213" i="14"/>
  <c r="M214" i="14"/>
  <c r="O214" i="14"/>
  <c r="Q214" i="14"/>
  <c r="S214" i="14"/>
  <c r="U214" i="14"/>
  <c r="M215" i="14"/>
  <c r="O215" i="14"/>
  <c r="Q215" i="14"/>
  <c r="S215" i="14"/>
  <c r="U215" i="14"/>
  <c r="M216" i="14"/>
  <c r="O216" i="14"/>
  <c r="Q216" i="14"/>
  <c r="S216" i="14"/>
  <c r="U216" i="14"/>
  <c r="M217" i="14"/>
  <c r="O217" i="14"/>
  <c r="Q217" i="14"/>
  <c r="S217" i="14"/>
  <c r="U217" i="14"/>
  <c r="M218" i="14"/>
  <c r="O218" i="14"/>
  <c r="Q218" i="14"/>
  <c r="S218" i="14"/>
  <c r="U218" i="14"/>
  <c r="M219" i="14"/>
  <c r="O219" i="14"/>
  <c r="Q219" i="14"/>
  <c r="S219" i="14"/>
  <c r="U219" i="14"/>
  <c r="M220" i="14"/>
  <c r="O220" i="14"/>
  <c r="Q220" i="14"/>
  <c r="S220" i="14"/>
  <c r="U220" i="14"/>
  <c r="M221" i="14"/>
  <c r="O221" i="14"/>
  <c r="Q221" i="14"/>
  <c r="S221" i="14"/>
  <c r="U221" i="14"/>
  <c r="M222" i="14"/>
  <c r="O222" i="14"/>
  <c r="Q222" i="14"/>
  <c r="S222" i="14"/>
  <c r="U222" i="14"/>
  <c r="M223" i="14"/>
  <c r="O223" i="14"/>
  <c r="Q223" i="14"/>
  <c r="S223" i="14"/>
  <c r="U223" i="14"/>
  <c r="M224" i="14"/>
  <c r="O224" i="14"/>
  <c r="Q224" i="14"/>
  <c r="S224" i="14"/>
  <c r="U224" i="14"/>
  <c r="M225" i="14"/>
  <c r="O225" i="14"/>
  <c r="Q225" i="14"/>
  <c r="S225" i="14"/>
  <c r="U225" i="14"/>
  <c r="M226" i="14"/>
  <c r="O226" i="14"/>
  <c r="Q226" i="14"/>
  <c r="S226" i="14"/>
  <c r="U226" i="14"/>
  <c r="M227" i="14"/>
  <c r="O227" i="14"/>
  <c r="Q227" i="14"/>
  <c r="S227" i="14"/>
  <c r="U227" i="14"/>
  <c r="M228" i="14"/>
  <c r="O228" i="14"/>
  <c r="Q228" i="14"/>
  <c r="S228" i="14"/>
  <c r="U228" i="14"/>
  <c r="M229" i="14"/>
  <c r="O229" i="14"/>
  <c r="Q229" i="14"/>
  <c r="S229" i="14"/>
  <c r="U229" i="14"/>
  <c r="M230" i="14"/>
  <c r="O230" i="14"/>
  <c r="Q230" i="14"/>
  <c r="S230" i="14"/>
  <c r="U230" i="14"/>
  <c r="M231" i="14"/>
  <c r="O231" i="14"/>
  <c r="Q231" i="14"/>
  <c r="S231" i="14"/>
  <c r="U231" i="14"/>
  <c r="M232" i="14"/>
  <c r="O232" i="14"/>
  <c r="Q232" i="14"/>
  <c r="S232" i="14"/>
  <c r="U232" i="14"/>
  <c r="M233" i="14"/>
  <c r="O233" i="14"/>
  <c r="Q233" i="14"/>
  <c r="S233" i="14"/>
  <c r="U233" i="14"/>
  <c r="M234" i="14"/>
  <c r="O234" i="14"/>
  <c r="Q234" i="14"/>
  <c r="S234" i="14"/>
  <c r="U234" i="14"/>
  <c r="M235" i="14"/>
  <c r="O235" i="14"/>
  <c r="Q235" i="14"/>
  <c r="S235" i="14"/>
  <c r="U235" i="14"/>
  <c r="M236" i="14"/>
  <c r="O236" i="14"/>
  <c r="Q236" i="14"/>
  <c r="S236" i="14"/>
  <c r="U236" i="14"/>
  <c r="M237" i="14"/>
  <c r="O237" i="14"/>
  <c r="Q237" i="14"/>
  <c r="S237" i="14"/>
  <c r="U237" i="14"/>
  <c r="M238" i="14"/>
  <c r="O238" i="14"/>
  <c r="Q238" i="14"/>
  <c r="S238" i="14"/>
  <c r="U238" i="14"/>
  <c r="M239" i="14"/>
  <c r="O239" i="14"/>
  <c r="Q239" i="14"/>
  <c r="S239" i="14"/>
  <c r="U239" i="14"/>
  <c r="M240" i="14"/>
  <c r="O240" i="14"/>
  <c r="Q240" i="14"/>
  <c r="S240" i="14"/>
  <c r="U240" i="14"/>
  <c r="M241" i="14"/>
  <c r="O241" i="14"/>
  <c r="Q241" i="14"/>
  <c r="S241" i="14"/>
  <c r="U241" i="14"/>
  <c r="M242" i="14"/>
  <c r="O242" i="14"/>
  <c r="Q242" i="14"/>
  <c r="S242" i="14"/>
  <c r="U242" i="14"/>
  <c r="M243" i="14"/>
  <c r="O243" i="14"/>
  <c r="Q243" i="14"/>
  <c r="S243" i="14"/>
  <c r="U243" i="14"/>
  <c r="M244" i="14"/>
  <c r="O244" i="14"/>
  <c r="Q244" i="14"/>
  <c r="S244" i="14"/>
  <c r="U244" i="14"/>
  <c r="M245" i="14"/>
  <c r="O245" i="14"/>
  <c r="Q245" i="14"/>
  <c r="S245" i="14"/>
  <c r="U245" i="14"/>
  <c r="M246" i="14"/>
  <c r="O246" i="14"/>
  <c r="Q246" i="14"/>
  <c r="S246" i="14"/>
  <c r="U246" i="14"/>
  <c r="M247" i="14"/>
  <c r="O247" i="14"/>
  <c r="Q247" i="14"/>
  <c r="S247" i="14"/>
  <c r="U247" i="14"/>
  <c r="M248" i="14"/>
  <c r="O248" i="14"/>
  <c r="Q248" i="14"/>
  <c r="S248" i="14"/>
  <c r="U248" i="14"/>
  <c r="M249" i="14"/>
  <c r="O249" i="14"/>
  <c r="Q249" i="14"/>
  <c r="S249" i="14"/>
  <c r="U249" i="14"/>
  <c r="M250" i="14"/>
  <c r="O250" i="14"/>
  <c r="Q250" i="14"/>
  <c r="S250" i="14"/>
  <c r="U250" i="14"/>
  <c r="M251" i="14"/>
  <c r="O251" i="14"/>
  <c r="Q251" i="14"/>
  <c r="S251" i="14"/>
  <c r="U251" i="14"/>
  <c r="M252" i="14"/>
  <c r="O252" i="14"/>
  <c r="Q252" i="14"/>
  <c r="S252" i="14"/>
  <c r="U252" i="14"/>
  <c r="M253" i="14"/>
  <c r="O253" i="14"/>
  <c r="Q253" i="14"/>
  <c r="S253" i="14"/>
  <c r="U253" i="14"/>
  <c r="M254" i="14"/>
  <c r="O254" i="14"/>
  <c r="Q254" i="14"/>
  <c r="S254" i="14"/>
  <c r="U254" i="14"/>
  <c r="M255" i="14"/>
  <c r="O255" i="14"/>
  <c r="Q255" i="14"/>
  <c r="S255" i="14"/>
  <c r="U255" i="14"/>
  <c r="M256" i="14"/>
  <c r="O256" i="14"/>
  <c r="Q256" i="14"/>
  <c r="S256" i="14"/>
  <c r="U256" i="14"/>
  <c r="M257" i="14"/>
  <c r="O257" i="14"/>
  <c r="Q257" i="14"/>
  <c r="S257" i="14"/>
  <c r="U257" i="14"/>
  <c r="M258" i="14"/>
  <c r="O258" i="14"/>
  <c r="Q258" i="14"/>
  <c r="S258" i="14"/>
  <c r="U258" i="14"/>
  <c r="M259" i="14"/>
  <c r="O259" i="14"/>
  <c r="Q259" i="14"/>
  <c r="S259" i="14"/>
  <c r="U259" i="14"/>
  <c r="M260" i="14"/>
  <c r="O260" i="14"/>
  <c r="Q260" i="14"/>
  <c r="S260" i="14"/>
  <c r="U260" i="14"/>
  <c r="M261" i="14"/>
  <c r="O261" i="14"/>
  <c r="Q261" i="14"/>
  <c r="S261" i="14"/>
  <c r="U261" i="14"/>
  <c r="M262" i="14"/>
  <c r="O262" i="14"/>
  <c r="Q262" i="14"/>
  <c r="S262" i="14"/>
  <c r="U262" i="14"/>
  <c r="M263" i="14"/>
  <c r="O263" i="14"/>
  <c r="Q263" i="14"/>
  <c r="S263" i="14"/>
  <c r="U263" i="14"/>
  <c r="M264" i="14"/>
  <c r="O264" i="14"/>
  <c r="Q264" i="14"/>
  <c r="S264" i="14"/>
  <c r="U264" i="14"/>
  <c r="M265" i="14"/>
  <c r="O265" i="14"/>
  <c r="Q265" i="14"/>
  <c r="S265" i="14"/>
  <c r="U265" i="14"/>
  <c r="M266" i="14"/>
  <c r="O266" i="14"/>
  <c r="Q266" i="14"/>
  <c r="S266" i="14"/>
  <c r="U266" i="14"/>
  <c r="M267" i="14"/>
  <c r="O267" i="14"/>
  <c r="Q267" i="14"/>
  <c r="S267" i="14"/>
  <c r="U267" i="14"/>
  <c r="M268" i="14"/>
  <c r="O268" i="14"/>
  <c r="Q268" i="14"/>
  <c r="S268" i="14"/>
  <c r="U268" i="14"/>
  <c r="M269" i="14"/>
  <c r="O269" i="14"/>
  <c r="Q269" i="14"/>
  <c r="S269" i="14"/>
  <c r="U269" i="14"/>
  <c r="M270" i="14"/>
  <c r="O270" i="14"/>
  <c r="Q270" i="14"/>
  <c r="S270" i="14"/>
  <c r="U270" i="14"/>
  <c r="M271" i="14"/>
  <c r="O271" i="14"/>
  <c r="Q271" i="14"/>
  <c r="S271" i="14"/>
  <c r="U271" i="14"/>
  <c r="M272" i="14"/>
  <c r="O272" i="14"/>
  <c r="Q272" i="14"/>
  <c r="S272" i="14"/>
  <c r="U272" i="14"/>
  <c r="M273" i="14"/>
  <c r="O273" i="14"/>
  <c r="Q273" i="14"/>
  <c r="S273" i="14"/>
  <c r="U273" i="14"/>
  <c r="M274" i="14"/>
  <c r="O274" i="14"/>
  <c r="Q274" i="14"/>
  <c r="S274" i="14"/>
  <c r="U274" i="14"/>
  <c r="M275" i="14"/>
  <c r="O275" i="14"/>
  <c r="Q275" i="14"/>
  <c r="S275" i="14"/>
  <c r="U275" i="14"/>
  <c r="M276" i="14"/>
  <c r="O276" i="14"/>
  <c r="Q276" i="14"/>
  <c r="S276" i="14"/>
  <c r="U276" i="14"/>
  <c r="M277" i="14"/>
  <c r="O277" i="14"/>
  <c r="Q277" i="14"/>
  <c r="S277" i="14"/>
  <c r="U277" i="14"/>
  <c r="M278" i="14"/>
  <c r="O278" i="14"/>
  <c r="Q278" i="14"/>
  <c r="S278" i="14"/>
  <c r="U278" i="14"/>
  <c r="M279" i="14"/>
  <c r="O279" i="14"/>
  <c r="Q279" i="14"/>
  <c r="S279" i="14"/>
  <c r="U279" i="14"/>
  <c r="M280" i="14"/>
  <c r="O280" i="14"/>
  <c r="Q280" i="14"/>
  <c r="S280" i="14"/>
  <c r="U280" i="14"/>
  <c r="M281" i="14"/>
  <c r="O281" i="14"/>
  <c r="Q281" i="14"/>
  <c r="S281" i="14"/>
  <c r="U281" i="14"/>
  <c r="M282" i="14"/>
  <c r="O282" i="14"/>
  <c r="Q282" i="14"/>
  <c r="S282" i="14"/>
  <c r="U282" i="14"/>
  <c r="M283" i="14"/>
  <c r="O283" i="14"/>
  <c r="Q283" i="14"/>
  <c r="S283" i="14"/>
  <c r="U283" i="14"/>
  <c r="M284" i="14"/>
  <c r="O284" i="14"/>
  <c r="Q284" i="14"/>
  <c r="S284" i="14"/>
  <c r="U284" i="14"/>
  <c r="M285" i="14"/>
  <c r="O285" i="14"/>
  <c r="Q285" i="14"/>
  <c r="S285" i="14"/>
  <c r="U285" i="14"/>
  <c r="M286" i="14"/>
  <c r="O286" i="14"/>
  <c r="Q286" i="14"/>
  <c r="S286" i="14"/>
  <c r="U286" i="14"/>
  <c r="M287" i="14"/>
  <c r="O287" i="14"/>
  <c r="Q287" i="14"/>
  <c r="S287" i="14"/>
  <c r="U287" i="14"/>
  <c r="M288" i="14"/>
  <c r="O288" i="14"/>
  <c r="Q288" i="14"/>
  <c r="S288" i="14"/>
  <c r="U288" i="14"/>
  <c r="M289" i="14"/>
  <c r="O289" i="14"/>
  <c r="Q289" i="14"/>
  <c r="S289" i="14"/>
  <c r="U289" i="14"/>
  <c r="M290" i="14"/>
  <c r="O290" i="14"/>
  <c r="Q290" i="14"/>
  <c r="S290" i="14"/>
  <c r="U290" i="14"/>
  <c r="M291" i="14"/>
  <c r="O291" i="14"/>
  <c r="Q291" i="14"/>
  <c r="S291" i="14"/>
  <c r="U291" i="14"/>
  <c r="M292" i="14"/>
  <c r="O292" i="14"/>
  <c r="Q292" i="14"/>
  <c r="S292" i="14"/>
  <c r="U292" i="14"/>
  <c r="M293" i="14"/>
  <c r="O293" i="14"/>
  <c r="Q293" i="14"/>
  <c r="S293" i="14"/>
  <c r="U293" i="14"/>
  <c r="M294" i="14"/>
  <c r="O294" i="14"/>
  <c r="Q294" i="14"/>
  <c r="S294" i="14"/>
  <c r="U294" i="14"/>
  <c r="M295" i="14"/>
  <c r="O295" i="14"/>
  <c r="Q295" i="14"/>
  <c r="S295" i="14"/>
  <c r="U295" i="14"/>
  <c r="M296" i="14"/>
  <c r="O296" i="14"/>
  <c r="Q296" i="14"/>
  <c r="S296" i="14"/>
  <c r="U296" i="14"/>
  <c r="M297" i="14"/>
  <c r="O297" i="14"/>
  <c r="Q297" i="14"/>
  <c r="S297" i="14"/>
  <c r="U297" i="14"/>
  <c r="M298" i="14"/>
  <c r="O298" i="14"/>
  <c r="Q298" i="14"/>
  <c r="S298" i="14"/>
  <c r="U298" i="14"/>
  <c r="M299" i="14"/>
  <c r="O299" i="14"/>
  <c r="Q299" i="14"/>
  <c r="S299" i="14"/>
  <c r="U299" i="14"/>
  <c r="M300" i="14"/>
  <c r="O300" i="14"/>
  <c r="Q300" i="14"/>
  <c r="S300" i="14"/>
  <c r="U300" i="14"/>
  <c r="M301" i="14"/>
  <c r="O301" i="14"/>
  <c r="Q301" i="14"/>
  <c r="S301" i="14"/>
  <c r="U301" i="14"/>
  <c r="M302" i="14"/>
  <c r="O302" i="14"/>
  <c r="Q302" i="14"/>
  <c r="S302" i="14"/>
  <c r="U302" i="14"/>
  <c r="M303" i="14"/>
  <c r="O303" i="14"/>
  <c r="Q303" i="14"/>
  <c r="S303" i="14"/>
  <c r="U303" i="14"/>
  <c r="M304" i="14"/>
  <c r="O304" i="14"/>
  <c r="Q304" i="14"/>
  <c r="S304" i="14"/>
  <c r="U304" i="14"/>
  <c r="M305" i="14"/>
  <c r="O305" i="14"/>
  <c r="Q305" i="14"/>
  <c r="S305" i="14"/>
  <c r="U305" i="14"/>
  <c r="M306" i="14"/>
  <c r="O306" i="14"/>
  <c r="Q306" i="14"/>
  <c r="S306" i="14"/>
  <c r="U306" i="14"/>
  <c r="M307" i="14"/>
  <c r="O307" i="14"/>
  <c r="Q307" i="14"/>
  <c r="S307" i="14"/>
  <c r="U307" i="14"/>
  <c r="M308" i="14"/>
  <c r="O308" i="14"/>
  <c r="Q308" i="14"/>
  <c r="S308" i="14"/>
  <c r="U308" i="14"/>
  <c r="M309" i="14"/>
  <c r="O309" i="14"/>
  <c r="Q309" i="14"/>
  <c r="S309" i="14"/>
  <c r="U309" i="14"/>
  <c r="M310" i="14"/>
  <c r="O310" i="14"/>
  <c r="Q310" i="14"/>
  <c r="S310" i="14"/>
  <c r="U310" i="14"/>
  <c r="M311" i="14"/>
  <c r="O311" i="14"/>
  <c r="Q311" i="14"/>
  <c r="S311" i="14"/>
  <c r="U311" i="14"/>
  <c r="M312" i="14"/>
  <c r="O312" i="14"/>
  <c r="Q312" i="14"/>
  <c r="S312" i="14"/>
  <c r="U312" i="14"/>
  <c r="M313" i="14"/>
  <c r="O313" i="14"/>
  <c r="Q313" i="14"/>
  <c r="S313" i="14"/>
  <c r="U313" i="14"/>
  <c r="M314" i="14"/>
  <c r="O314" i="14"/>
  <c r="Q314" i="14"/>
  <c r="S314" i="14"/>
  <c r="U314" i="14"/>
  <c r="M315" i="14"/>
  <c r="O315" i="14"/>
  <c r="Q315" i="14"/>
  <c r="S315" i="14"/>
  <c r="U315" i="14"/>
  <c r="M316" i="14"/>
  <c r="O316" i="14"/>
  <c r="Q316" i="14"/>
  <c r="S316" i="14"/>
  <c r="U316" i="14"/>
  <c r="M317" i="14"/>
  <c r="O317" i="14"/>
  <c r="Q317" i="14"/>
  <c r="S317" i="14"/>
  <c r="U317" i="14"/>
  <c r="M318" i="14"/>
  <c r="O318" i="14"/>
  <c r="Q318" i="14"/>
  <c r="S318" i="14"/>
  <c r="U318" i="14"/>
  <c r="M319" i="14"/>
  <c r="O319" i="14"/>
  <c r="Q319" i="14"/>
  <c r="S319" i="14"/>
  <c r="U319" i="14"/>
  <c r="M320" i="14"/>
  <c r="O320" i="14"/>
  <c r="Q320" i="14"/>
  <c r="S320" i="14"/>
  <c r="U320" i="14"/>
  <c r="M321" i="14"/>
  <c r="O321" i="14"/>
  <c r="Q321" i="14"/>
  <c r="S321" i="14"/>
  <c r="U321" i="14"/>
  <c r="M322" i="14"/>
  <c r="O322" i="14"/>
  <c r="Q322" i="14"/>
  <c r="S322" i="14"/>
  <c r="U322" i="14"/>
  <c r="M323" i="14"/>
  <c r="O323" i="14"/>
  <c r="Q323" i="14"/>
  <c r="S323" i="14"/>
  <c r="U323" i="14"/>
  <c r="M324" i="14"/>
  <c r="O324" i="14"/>
  <c r="Q324" i="14"/>
  <c r="S324" i="14"/>
  <c r="U324" i="14"/>
  <c r="M325" i="14"/>
  <c r="O325" i="14"/>
  <c r="Q325" i="14"/>
  <c r="S325" i="14"/>
  <c r="U325" i="14"/>
  <c r="M326" i="14"/>
  <c r="O326" i="14"/>
  <c r="Q326" i="14"/>
  <c r="S326" i="14"/>
  <c r="U326" i="14"/>
  <c r="M327" i="14"/>
  <c r="O327" i="14"/>
  <c r="Q327" i="14"/>
  <c r="S327" i="14"/>
  <c r="U327" i="14"/>
  <c r="M328" i="14"/>
  <c r="O328" i="14"/>
  <c r="Q328" i="14"/>
  <c r="S328" i="14"/>
  <c r="U328" i="14"/>
  <c r="M329" i="14"/>
  <c r="O329" i="14"/>
  <c r="Q329" i="14"/>
  <c r="S329" i="14"/>
  <c r="U329" i="14"/>
  <c r="M330" i="14"/>
  <c r="O330" i="14"/>
  <c r="Q330" i="14"/>
  <c r="S330" i="14"/>
  <c r="U330" i="14"/>
  <c r="M331" i="14"/>
  <c r="O331" i="14"/>
  <c r="Q331" i="14"/>
  <c r="S331" i="14"/>
  <c r="U331" i="14"/>
  <c r="M332" i="14"/>
  <c r="O332" i="14"/>
  <c r="Q332" i="14"/>
  <c r="S332" i="14"/>
  <c r="U332" i="14"/>
  <c r="M333" i="14"/>
  <c r="O333" i="14"/>
  <c r="Q333" i="14"/>
  <c r="S333" i="14"/>
  <c r="U333" i="14"/>
  <c r="M334" i="14"/>
  <c r="O334" i="14"/>
  <c r="Q334" i="14"/>
  <c r="S334" i="14"/>
  <c r="U334" i="14"/>
  <c r="M335" i="14"/>
  <c r="O335" i="14"/>
  <c r="Q335" i="14"/>
  <c r="S335" i="14"/>
  <c r="U335" i="14"/>
  <c r="M336" i="14"/>
  <c r="O336" i="14"/>
  <c r="Q336" i="14"/>
  <c r="S336" i="14"/>
  <c r="U336" i="14"/>
  <c r="M337" i="14"/>
  <c r="O337" i="14"/>
  <c r="Q337" i="14"/>
  <c r="S337" i="14"/>
  <c r="U337" i="14"/>
  <c r="M338" i="14"/>
  <c r="O338" i="14"/>
  <c r="Q338" i="14"/>
  <c r="S338" i="14"/>
  <c r="U338" i="14"/>
  <c r="M339" i="14"/>
  <c r="O339" i="14"/>
  <c r="Q339" i="14"/>
  <c r="S339" i="14"/>
  <c r="U339" i="14"/>
  <c r="M340" i="14"/>
  <c r="O340" i="14"/>
  <c r="Q340" i="14"/>
  <c r="S340" i="14"/>
  <c r="U340" i="14"/>
  <c r="M341" i="14"/>
  <c r="O341" i="14"/>
  <c r="Q341" i="14"/>
  <c r="S341" i="14"/>
  <c r="U341" i="14"/>
  <c r="M342" i="14"/>
  <c r="O342" i="14"/>
  <c r="Q342" i="14"/>
  <c r="S342" i="14"/>
  <c r="U342" i="14"/>
  <c r="M343" i="14"/>
  <c r="O343" i="14"/>
  <c r="Q343" i="14"/>
  <c r="S343" i="14"/>
  <c r="U343" i="14"/>
  <c r="M344" i="14"/>
  <c r="O344" i="14"/>
  <c r="Q344" i="14"/>
  <c r="S344" i="14"/>
  <c r="U344" i="14"/>
  <c r="M345" i="14"/>
  <c r="O345" i="14"/>
  <c r="Q345" i="14"/>
  <c r="S345" i="14"/>
  <c r="U345" i="14"/>
  <c r="M346" i="14"/>
  <c r="O346" i="14"/>
  <c r="Q346" i="14"/>
  <c r="S346" i="14"/>
  <c r="U346" i="14"/>
  <c r="M347" i="14"/>
  <c r="O347" i="14"/>
  <c r="Q347" i="14"/>
  <c r="S347" i="14"/>
  <c r="U347" i="14"/>
  <c r="M348" i="14"/>
  <c r="O348" i="14"/>
  <c r="Q348" i="14"/>
  <c r="S348" i="14"/>
  <c r="U348" i="14"/>
  <c r="M349" i="14"/>
  <c r="O349" i="14"/>
  <c r="Q349" i="14"/>
  <c r="S349" i="14"/>
  <c r="U349" i="14"/>
  <c r="M350" i="14"/>
  <c r="O350" i="14"/>
  <c r="Q350" i="14"/>
  <c r="S350" i="14"/>
  <c r="U350" i="14"/>
  <c r="M351" i="14"/>
  <c r="O351" i="14"/>
  <c r="Q351" i="14"/>
  <c r="S351" i="14"/>
  <c r="U351" i="14"/>
  <c r="M352" i="14"/>
  <c r="O352" i="14"/>
  <c r="Q352" i="14"/>
  <c r="S352" i="14"/>
  <c r="U352" i="14"/>
  <c r="M353" i="14"/>
  <c r="O353" i="14"/>
  <c r="Q353" i="14"/>
  <c r="S353" i="14"/>
  <c r="U353" i="14"/>
  <c r="M354" i="14"/>
  <c r="O354" i="14"/>
  <c r="Q354" i="14"/>
  <c r="S354" i="14"/>
  <c r="U354" i="14"/>
  <c r="M355" i="14"/>
  <c r="O355" i="14"/>
  <c r="Q355" i="14"/>
  <c r="S355" i="14"/>
  <c r="U355" i="14"/>
  <c r="M356" i="14"/>
  <c r="O356" i="14"/>
  <c r="Q356" i="14"/>
  <c r="S356" i="14"/>
  <c r="U356" i="14"/>
  <c r="M357" i="14"/>
  <c r="O357" i="14"/>
  <c r="Q357" i="14"/>
  <c r="S357" i="14"/>
  <c r="U357" i="14"/>
  <c r="M358" i="14"/>
  <c r="O358" i="14"/>
  <c r="Q358" i="14"/>
  <c r="S358" i="14"/>
  <c r="U358" i="14"/>
  <c r="M359" i="14"/>
  <c r="O359" i="14"/>
  <c r="Q359" i="14"/>
  <c r="S359" i="14"/>
  <c r="U359" i="14"/>
  <c r="M360" i="14"/>
  <c r="O360" i="14"/>
  <c r="Q360" i="14"/>
  <c r="S360" i="14"/>
  <c r="U360" i="14"/>
  <c r="M361" i="14"/>
  <c r="O361" i="14"/>
  <c r="Q361" i="14"/>
  <c r="S361" i="14"/>
  <c r="U361" i="14"/>
  <c r="M362" i="14"/>
  <c r="O362" i="14"/>
  <c r="Q362" i="14"/>
  <c r="S362" i="14"/>
  <c r="U362" i="14"/>
  <c r="M363" i="14"/>
  <c r="O363" i="14"/>
  <c r="Q363" i="14"/>
  <c r="S363" i="14"/>
  <c r="U363" i="14"/>
  <c r="M364" i="14"/>
  <c r="O364" i="14"/>
  <c r="Q364" i="14"/>
  <c r="S364" i="14"/>
  <c r="U364" i="14"/>
  <c r="M365" i="14"/>
  <c r="O365" i="14"/>
  <c r="Q365" i="14"/>
  <c r="S365" i="14"/>
  <c r="U365" i="14"/>
  <c r="M366" i="14"/>
  <c r="O366" i="14"/>
  <c r="Q366" i="14"/>
  <c r="S366" i="14"/>
  <c r="U366" i="14"/>
  <c r="M367" i="14"/>
  <c r="O367" i="14"/>
  <c r="Q367" i="14"/>
  <c r="S367" i="14"/>
  <c r="U367" i="14"/>
  <c r="M368" i="14"/>
  <c r="O368" i="14"/>
  <c r="Q368" i="14"/>
  <c r="S368" i="14"/>
  <c r="U368" i="14"/>
  <c r="M369" i="14"/>
  <c r="O369" i="14"/>
  <c r="Q369" i="14"/>
  <c r="S369" i="14"/>
  <c r="U369" i="14"/>
  <c r="M370" i="14"/>
  <c r="O370" i="14"/>
  <c r="Q370" i="14"/>
  <c r="S370" i="14"/>
  <c r="U370" i="14"/>
  <c r="M371" i="14"/>
  <c r="O371" i="14"/>
  <c r="Q371" i="14"/>
  <c r="S371" i="14"/>
  <c r="U371" i="14"/>
  <c r="M372" i="14"/>
  <c r="O372" i="14"/>
  <c r="Q372" i="14"/>
  <c r="S372" i="14"/>
  <c r="U372" i="14"/>
  <c r="M373" i="14"/>
  <c r="O373" i="14"/>
  <c r="Q373" i="14"/>
  <c r="S373" i="14"/>
  <c r="U373" i="14"/>
  <c r="M374" i="14"/>
  <c r="O374" i="14"/>
  <c r="Q374" i="14"/>
  <c r="S374" i="14"/>
  <c r="U374" i="14"/>
  <c r="M375" i="14"/>
  <c r="O375" i="14"/>
  <c r="Q375" i="14"/>
  <c r="S375" i="14"/>
  <c r="U375" i="14"/>
  <c r="M376" i="14"/>
  <c r="O376" i="14"/>
  <c r="Q376" i="14"/>
  <c r="S376" i="14"/>
  <c r="U376" i="14"/>
  <c r="M377" i="14"/>
  <c r="O377" i="14"/>
  <c r="Q377" i="14"/>
  <c r="S377" i="14"/>
  <c r="U377" i="14"/>
  <c r="M378" i="14"/>
  <c r="O378" i="14"/>
  <c r="Q378" i="14"/>
  <c r="S378" i="14"/>
  <c r="U378" i="14"/>
  <c r="M379" i="14"/>
  <c r="O379" i="14"/>
  <c r="Q379" i="14"/>
  <c r="S379" i="14"/>
  <c r="U379" i="14"/>
  <c r="M380" i="14"/>
  <c r="O380" i="14"/>
  <c r="Q380" i="14"/>
  <c r="S380" i="14"/>
  <c r="U380" i="14"/>
  <c r="M381" i="14"/>
  <c r="O381" i="14"/>
  <c r="Q381" i="14"/>
  <c r="S381" i="14"/>
  <c r="U381" i="14"/>
  <c r="M382" i="14"/>
  <c r="O382" i="14"/>
  <c r="Q382" i="14"/>
  <c r="S382" i="14"/>
  <c r="U382" i="14"/>
  <c r="M383" i="14"/>
  <c r="O383" i="14"/>
  <c r="Q383" i="14"/>
  <c r="S383" i="14"/>
  <c r="U383" i="14"/>
  <c r="M384" i="14"/>
  <c r="O384" i="14"/>
  <c r="Q384" i="14"/>
  <c r="S384" i="14"/>
  <c r="U384" i="14"/>
  <c r="M385" i="14"/>
  <c r="O385" i="14"/>
  <c r="Q385" i="14"/>
  <c r="S385" i="14"/>
  <c r="U385" i="14"/>
  <c r="M386" i="14"/>
  <c r="O386" i="14"/>
  <c r="Q386" i="14"/>
  <c r="S386" i="14"/>
  <c r="U386" i="14"/>
  <c r="M387" i="14"/>
  <c r="O387" i="14"/>
  <c r="Q387" i="14"/>
  <c r="S387" i="14"/>
  <c r="U387" i="14"/>
  <c r="M388" i="14"/>
  <c r="O388" i="14"/>
  <c r="Q388" i="14"/>
  <c r="S388" i="14"/>
  <c r="U388" i="14"/>
  <c r="M389" i="14"/>
  <c r="O389" i="14"/>
  <c r="Q389" i="14"/>
  <c r="S389" i="14"/>
  <c r="U389" i="14"/>
  <c r="M390" i="14"/>
  <c r="O390" i="14"/>
  <c r="Q390" i="14"/>
  <c r="S390" i="14"/>
  <c r="U390" i="14"/>
  <c r="M391" i="14"/>
  <c r="O391" i="14"/>
  <c r="Q391" i="14"/>
  <c r="S391" i="14"/>
  <c r="U391" i="14"/>
  <c r="M392" i="14"/>
  <c r="O392" i="14"/>
  <c r="Q392" i="14"/>
  <c r="S392" i="14"/>
  <c r="U392" i="14"/>
  <c r="M393" i="14"/>
  <c r="O393" i="14"/>
  <c r="Q393" i="14"/>
  <c r="S393" i="14"/>
  <c r="U393" i="14"/>
  <c r="M394" i="14"/>
  <c r="O394" i="14"/>
  <c r="Q394" i="14"/>
  <c r="S394" i="14"/>
  <c r="U394" i="14"/>
  <c r="M395" i="14"/>
  <c r="O395" i="14"/>
  <c r="Q395" i="14"/>
  <c r="S395" i="14"/>
  <c r="U395" i="14"/>
  <c r="M396" i="14"/>
  <c r="O396" i="14"/>
  <c r="Q396" i="14"/>
  <c r="S396" i="14"/>
  <c r="U396" i="14"/>
  <c r="M397" i="14"/>
  <c r="O397" i="14"/>
  <c r="Q397" i="14"/>
  <c r="S397" i="14"/>
  <c r="U397" i="14"/>
  <c r="M398" i="14"/>
  <c r="O398" i="14"/>
  <c r="Q398" i="14"/>
  <c r="S398" i="14"/>
  <c r="U398" i="14"/>
  <c r="M399" i="14"/>
  <c r="O399" i="14"/>
  <c r="Q399" i="14"/>
  <c r="S399" i="14"/>
  <c r="U399" i="14"/>
  <c r="M400" i="14"/>
  <c r="O400" i="14"/>
  <c r="Q400" i="14"/>
  <c r="S400" i="14"/>
  <c r="U400" i="14"/>
  <c r="M401" i="14"/>
  <c r="O401" i="14"/>
  <c r="Q401" i="14"/>
  <c r="S401" i="14"/>
  <c r="U401" i="14"/>
  <c r="M402" i="14"/>
  <c r="O402" i="14"/>
  <c r="Q402" i="14"/>
  <c r="S402" i="14"/>
  <c r="U402" i="14"/>
  <c r="M403" i="14"/>
  <c r="O403" i="14"/>
  <c r="Q403" i="14"/>
  <c r="S403" i="14"/>
  <c r="U403" i="14"/>
  <c r="M404" i="14"/>
  <c r="O404" i="14"/>
  <c r="Q404" i="14"/>
  <c r="S404" i="14"/>
  <c r="U404" i="14"/>
  <c r="M405" i="14"/>
  <c r="O405" i="14"/>
  <c r="Q405" i="14"/>
  <c r="S405" i="14"/>
  <c r="U405" i="14"/>
  <c r="M406" i="14"/>
  <c r="O406" i="14"/>
  <c r="Q406" i="14"/>
  <c r="S406" i="14"/>
  <c r="U406" i="14"/>
  <c r="M407" i="14"/>
  <c r="O407" i="14"/>
  <c r="Q407" i="14"/>
  <c r="S407" i="14"/>
  <c r="U407" i="14"/>
  <c r="M408" i="14"/>
  <c r="O408" i="14"/>
  <c r="Q408" i="14"/>
  <c r="S408" i="14"/>
  <c r="U408" i="14"/>
  <c r="M409" i="14"/>
  <c r="O409" i="14"/>
  <c r="Q409" i="14"/>
  <c r="S409" i="14"/>
  <c r="U409" i="14"/>
  <c r="M410" i="14"/>
  <c r="O410" i="14"/>
  <c r="Q410" i="14"/>
  <c r="S410" i="14"/>
  <c r="U410" i="14"/>
  <c r="M411" i="14"/>
  <c r="O411" i="14"/>
  <c r="Q411" i="14"/>
  <c r="S411" i="14"/>
  <c r="U411" i="14"/>
  <c r="M412" i="14"/>
  <c r="O412" i="14"/>
  <c r="Q412" i="14"/>
  <c r="S412" i="14"/>
  <c r="U412" i="14"/>
  <c r="M413" i="14"/>
  <c r="O413" i="14"/>
  <c r="Q413" i="14"/>
  <c r="S413" i="14"/>
  <c r="U413" i="14"/>
  <c r="M414" i="14"/>
  <c r="O414" i="14"/>
  <c r="Q414" i="14"/>
  <c r="S414" i="14"/>
  <c r="U414" i="14"/>
  <c r="M415" i="14"/>
  <c r="O415" i="14"/>
  <c r="Q415" i="14"/>
  <c r="S415" i="14"/>
  <c r="U415" i="14"/>
  <c r="M416" i="14"/>
  <c r="O416" i="14"/>
  <c r="Q416" i="14"/>
  <c r="S416" i="14"/>
  <c r="U416" i="14"/>
  <c r="M417" i="14"/>
  <c r="O417" i="14"/>
  <c r="Q417" i="14"/>
  <c r="S417" i="14"/>
  <c r="U417" i="14"/>
  <c r="M418" i="14"/>
  <c r="O418" i="14"/>
  <c r="Q418" i="14"/>
  <c r="S418" i="14"/>
  <c r="U418" i="14"/>
  <c r="M419" i="14"/>
  <c r="O419" i="14"/>
  <c r="Q419" i="14"/>
  <c r="S419" i="14"/>
  <c r="U419" i="14"/>
  <c r="M420" i="14"/>
  <c r="O420" i="14"/>
  <c r="Q420" i="14"/>
  <c r="S420" i="14"/>
  <c r="U420" i="14"/>
  <c r="M421" i="14"/>
  <c r="O421" i="14"/>
  <c r="Q421" i="14"/>
  <c r="S421" i="14"/>
  <c r="U421" i="14"/>
  <c r="M422" i="14"/>
  <c r="O422" i="14"/>
  <c r="Q422" i="14"/>
  <c r="S422" i="14"/>
  <c r="U422" i="14"/>
  <c r="M423" i="14"/>
  <c r="O423" i="14"/>
  <c r="Q423" i="14"/>
  <c r="S423" i="14"/>
  <c r="U423" i="14"/>
  <c r="M424" i="14"/>
  <c r="O424" i="14"/>
  <c r="Q424" i="14"/>
  <c r="S424" i="14"/>
  <c r="U424" i="14"/>
  <c r="M425" i="14"/>
  <c r="O425" i="14"/>
  <c r="Q425" i="14"/>
  <c r="S425" i="14"/>
  <c r="U425" i="14"/>
  <c r="M426" i="14"/>
  <c r="O426" i="14"/>
  <c r="Q426" i="14"/>
  <c r="S426" i="14"/>
  <c r="U426" i="14"/>
  <c r="M427" i="14"/>
  <c r="O427" i="14"/>
  <c r="Q427" i="14"/>
  <c r="S427" i="14"/>
  <c r="U427" i="14"/>
  <c r="M428" i="14"/>
  <c r="O428" i="14"/>
  <c r="Q428" i="14"/>
  <c r="S428" i="14"/>
  <c r="U428" i="14"/>
  <c r="M429" i="14"/>
  <c r="O429" i="14"/>
  <c r="Q429" i="14"/>
  <c r="S429" i="14"/>
  <c r="U429" i="14"/>
  <c r="M430" i="14"/>
  <c r="O430" i="14"/>
  <c r="Q430" i="14"/>
  <c r="S430" i="14"/>
  <c r="U430" i="14"/>
  <c r="M431" i="14"/>
  <c r="O431" i="14"/>
  <c r="Q431" i="14"/>
  <c r="S431" i="14"/>
  <c r="U431" i="14"/>
  <c r="M432" i="14"/>
  <c r="O432" i="14"/>
  <c r="Q432" i="14"/>
  <c r="S432" i="14"/>
  <c r="U432" i="14"/>
  <c r="M433" i="14"/>
  <c r="O433" i="14"/>
  <c r="Q433" i="14"/>
  <c r="S433" i="14"/>
  <c r="U433" i="14"/>
  <c r="M434" i="14"/>
  <c r="O434" i="14"/>
  <c r="Q434" i="14"/>
  <c r="S434" i="14"/>
  <c r="U434" i="14"/>
  <c r="M435" i="14"/>
  <c r="O435" i="14"/>
  <c r="Q435" i="14"/>
  <c r="S435" i="14"/>
  <c r="U435" i="14"/>
  <c r="M436" i="14"/>
  <c r="O436" i="14"/>
  <c r="Q436" i="14"/>
  <c r="S436" i="14"/>
  <c r="U436" i="14"/>
  <c r="M437" i="14"/>
  <c r="O437" i="14"/>
  <c r="Q437" i="14"/>
  <c r="S437" i="14"/>
  <c r="U437" i="14"/>
  <c r="M438" i="14"/>
  <c r="O438" i="14"/>
  <c r="Q438" i="14"/>
  <c r="S438" i="14"/>
  <c r="U438" i="14"/>
  <c r="M439" i="14"/>
  <c r="O439" i="14"/>
  <c r="Q439" i="14"/>
  <c r="S439" i="14"/>
  <c r="U439" i="14"/>
  <c r="M440" i="14"/>
  <c r="O440" i="14"/>
  <c r="Q440" i="14"/>
  <c r="S440" i="14"/>
  <c r="U440" i="14"/>
  <c r="M441" i="14"/>
  <c r="O441" i="14"/>
  <c r="Q441" i="14"/>
  <c r="S441" i="14"/>
  <c r="U441" i="14"/>
  <c r="M442" i="14"/>
  <c r="O442" i="14"/>
  <c r="Q442" i="14"/>
  <c r="S442" i="14"/>
  <c r="U442" i="14"/>
  <c r="M443" i="14"/>
  <c r="O443" i="14"/>
  <c r="Q443" i="14"/>
  <c r="S443" i="14"/>
  <c r="U443" i="14"/>
  <c r="M444" i="14"/>
  <c r="O444" i="14"/>
  <c r="Q444" i="14"/>
  <c r="S444" i="14"/>
  <c r="U444" i="14"/>
  <c r="M445" i="14"/>
  <c r="O445" i="14"/>
  <c r="Q445" i="14"/>
  <c r="S445" i="14"/>
  <c r="U445" i="14"/>
  <c r="M446" i="14"/>
  <c r="O446" i="14"/>
  <c r="Q446" i="14"/>
  <c r="S446" i="14"/>
  <c r="U446" i="14"/>
  <c r="M447" i="14"/>
  <c r="O447" i="14"/>
  <c r="Q447" i="14"/>
  <c r="S447" i="14"/>
  <c r="U447" i="14"/>
  <c r="M448" i="14"/>
  <c r="O448" i="14"/>
  <c r="Q448" i="14"/>
  <c r="S448" i="14"/>
  <c r="U448" i="14"/>
  <c r="M449" i="14"/>
  <c r="O449" i="14"/>
  <c r="Q449" i="14"/>
  <c r="S449" i="14"/>
  <c r="U449" i="14"/>
  <c r="M450" i="14"/>
  <c r="O450" i="14"/>
  <c r="Q450" i="14"/>
  <c r="S450" i="14"/>
  <c r="U450" i="14"/>
  <c r="M451" i="14"/>
  <c r="O451" i="14"/>
  <c r="Q451" i="14"/>
  <c r="S451" i="14"/>
  <c r="U451" i="14"/>
  <c r="M452" i="14"/>
  <c r="O452" i="14"/>
  <c r="Q452" i="14"/>
  <c r="S452" i="14"/>
  <c r="U452" i="14"/>
  <c r="M453" i="14"/>
  <c r="O453" i="14"/>
  <c r="Q453" i="14"/>
  <c r="S453" i="14"/>
  <c r="U453" i="14"/>
  <c r="M454" i="14"/>
  <c r="O454" i="14"/>
  <c r="Q454" i="14"/>
  <c r="S454" i="14"/>
  <c r="U454" i="14"/>
  <c r="M455" i="14"/>
  <c r="O455" i="14"/>
  <c r="Q455" i="14"/>
  <c r="S455" i="14"/>
  <c r="U455" i="14"/>
  <c r="M456" i="14"/>
  <c r="O456" i="14"/>
  <c r="Q456" i="14"/>
  <c r="S456" i="14"/>
  <c r="U456" i="14"/>
  <c r="M457" i="14"/>
  <c r="O457" i="14"/>
  <c r="Q457" i="14"/>
  <c r="S457" i="14"/>
  <c r="U457" i="14"/>
  <c r="M458" i="14"/>
  <c r="O458" i="14"/>
  <c r="Q458" i="14"/>
  <c r="S458" i="14"/>
  <c r="U458" i="14"/>
  <c r="M459" i="14"/>
  <c r="O459" i="14"/>
  <c r="Q459" i="14"/>
  <c r="S459" i="14"/>
  <c r="U459" i="14"/>
  <c r="M460" i="14"/>
  <c r="O460" i="14"/>
  <c r="Q460" i="14"/>
  <c r="S460" i="14"/>
  <c r="U460" i="14"/>
  <c r="M461" i="14"/>
  <c r="O461" i="14"/>
  <c r="Q461" i="14"/>
  <c r="S461" i="14"/>
  <c r="U461" i="14"/>
  <c r="M462" i="14"/>
  <c r="O462" i="14"/>
  <c r="Q462" i="14"/>
  <c r="S462" i="14"/>
  <c r="U462" i="14"/>
  <c r="M463" i="14"/>
  <c r="O463" i="14"/>
  <c r="Q463" i="14"/>
  <c r="S463" i="14"/>
  <c r="U463" i="14"/>
  <c r="M464" i="14"/>
  <c r="O464" i="14"/>
  <c r="Q464" i="14"/>
  <c r="S464" i="14"/>
  <c r="U464" i="14"/>
  <c r="M465" i="14"/>
  <c r="O465" i="14"/>
  <c r="Q465" i="14"/>
  <c r="S465" i="14"/>
  <c r="U465" i="14"/>
  <c r="M466" i="14"/>
  <c r="O466" i="14"/>
  <c r="Q466" i="14"/>
  <c r="S466" i="14"/>
  <c r="U466" i="14"/>
  <c r="M467" i="14"/>
  <c r="O467" i="14"/>
  <c r="Q467" i="14"/>
  <c r="S467" i="14"/>
  <c r="U467" i="14"/>
  <c r="M468" i="14"/>
  <c r="O468" i="14"/>
  <c r="Q468" i="14"/>
  <c r="S468" i="14"/>
  <c r="U468" i="14"/>
  <c r="M469" i="14"/>
  <c r="O469" i="14"/>
  <c r="Q469" i="14"/>
  <c r="S469" i="14"/>
  <c r="U469" i="14"/>
  <c r="M470" i="14"/>
  <c r="O470" i="14"/>
  <c r="Q470" i="14"/>
  <c r="S470" i="14"/>
  <c r="U470" i="14"/>
  <c r="M471" i="14"/>
  <c r="O471" i="14"/>
  <c r="Q471" i="14"/>
  <c r="S471" i="14"/>
  <c r="U471" i="14"/>
  <c r="M472" i="14"/>
  <c r="O472" i="14"/>
  <c r="Q472" i="14"/>
  <c r="S472" i="14"/>
  <c r="U472" i="14"/>
  <c r="M473" i="14"/>
  <c r="O473" i="14"/>
  <c r="Q473" i="14"/>
  <c r="S473" i="14"/>
  <c r="U473" i="14"/>
  <c r="M474" i="14"/>
  <c r="O474" i="14"/>
  <c r="Q474" i="14"/>
  <c r="S474" i="14"/>
  <c r="U474" i="14"/>
  <c r="M475" i="14"/>
  <c r="O475" i="14"/>
  <c r="Q475" i="14"/>
  <c r="S475" i="14"/>
  <c r="U475" i="14"/>
  <c r="M476" i="14"/>
  <c r="O476" i="14"/>
  <c r="Q476" i="14"/>
  <c r="S476" i="14"/>
  <c r="U476" i="14"/>
  <c r="M477" i="14"/>
  <c r="O477" i="14"/>
  <c r="Q477" i="14"/>
  <c r="S477" i="14"/>
  <c r="U477" i="14"/>
  <c r="M478" i="14"/>
  <c r="O478" i="14"/>
  <c r="Q478" i="14"/>
  <c r="S478" i="14"/>
  <c r="U478" i="14"/>
  <c r="M479" i="14"/>
  <c r="O479" i="14"/>
  <c r="Q479" i="14"/>
  <c r="S479" i="14"/>
  <c r="U479" i="14"/>
  <c r="M480" i="14"/>
  <c r="O480" i="14"/>
  <c r="Q480" i="14"/>
  <c r="S480" i="14"/>
  <c r="U480" i="14"/>
  <c r="M481" i="14"/>
  <c r="O481" i="14"/>
  <c r="Q481" i="14"/>
  <c r="S481" i="14"/>
  <c r="U481" i="14"/>
  <c r="M482" i="14"/>
  <c r="O482" i="14"/>
  <c r="Q482" i="14"/>
  <c r="S482" i="14"/>
  <c r="U482" i="14"/>
  <c r="M483" i="14"/>
  <c r="O483" i="14"/>
  <c r="Q483" i="14"/>
  <c r="S483" i="14"/>
  <c r="U483" i="14"/>
  <c r="M484" i="14"/>
  <c r="O484" i="14"/>
  <c r="Q484" i="14"/>
  <c r="S484" i="14"/>
  <c r="U484" i="14"/>
  <c r="M485" i="14"/>
  <c r="O485" i="14"/>
  <c r="Q485" i="14"/>
  <c r="S485" i="14"/>
  <c r="U485" i="14"/>
  <c r="M486" i="14"/>
  <c r="O486" i="14"/>
  <c r="Q486" i="14"/>
  <c r="S486" i="14"/>
  <c r="U486" i="14"/>
  <c r="M487" i="14"/>
  <c r="O487" i="14"/>
  <c r="Q487" i="14"/>
  <c r="S487" i="14"/>
  <c r="U487" i="14"/>
  <c r="M488" i="14"/>
  <c r="O488" i="14"/>
  <c r="Q488" i="14"/>
  <c r="S488" i="14"/>
  <c r="U488" i="14"/>
  <c r="M489" i="14"/>
  <c r="O489" i="14"/>
  <c r="Q489" i="14"/>
  <c r="S489" i="14"/>
  <c r="U489" i="14"/>
  <c r="M490" i="14"/>
  <c r="O490" i="14"/>
  <c r="Q490" i="14"/>
  <c r="S490" i="14"/>
  <c r="U490" i="14"/>
  <c r="M491" i="14"/>
  <c r="O491" i="14"/>
  <c r="Q491" i="14"/>
  <c r="S491" i="14"/>
  <c r="U491" i="14"/>
  <c r="M492" i="14"/>
  <c r="O492" i="14"/>
  <c r="Q492" i="14"/>
  <c r="S492" i="14"/>
  <c r="U492" i="14"/>
  <c r="M493" i="14"/>
  <c r="O493" i="14"/>
  <c r="Q493" i="14"/>
  <c r="S493" i="14"/>
  <c r="U493" i="14"/>
  <c r="M494" i="14"/>
  <c r="O494" i="14"/>
  <c r="Q494" i="14"/>
  <c r="S494" i="14"/>
  <c r="U494" i="14"/>
  <c r="M495" i="14"/>
  <c r="O495" i="14"/>
  <c r="Q495" i="14"/>
  <c r="S495" i="14"/>
  <c r="U495" i="14"/>
  <c r="M496" i="14"/>
  <c r="O496" i="14"/>
  <c r="Q496" i="14"/>
  <c r="S496" i="14"/>
  <c r="U496" i="14"/>
  <c r="M497" i="14"/>
  <c r="O497" i="14"/>
  <c r="Q497" i="14"/>
  <c r="S497" i="14"/>
  <c r="U497" i="14"/>
  <c r="M498" i="14"/>
  <c r="O498" i="14"/>
  <c r="Q498" i="14"/>
  <c r="S498" i="14"/>
  <c r="U498" i="14"/>
  <c r="M499" i="14"/>
  <c r="O499" i="14"/>
  <c r="Q499" i="14"/>
  <c r="S499" i="14"/>
  <c r="U499" i="14"/>
  <c r="M500" i="14"/>
  <c r="O500" i="14"/>
  <c r="Q500" i="14"/>
  <c r="S500" i="14"/>
  <c r="U500" i="14"/>
  <c r="M501" i="14"/>
  <c r="O501" i="14"/>
  <c r="Q501" i="14"/>
  <c r="S501" i="14"/>
  <c r="U501" i="14"/>
  <c r="M502" i="14"/>
  <c r="O502" i="14"/>
  <c r="Q502" i="14"/>
  <c r="S502" i="14"/>
  <c r="U502" i="14"/>
  <c r="M503" i="14"/>
  <c r="O503" i="14"/>
  <c r="Q503" i="14"/>
  <c r="S503" i="14"/>
  <c r="U503" i="14"/>
  <c r="M504" i="14"/>
  <c r="O504" i="14"/>
  <c r="Q504" i="14"/>
  <c r="S504" i="14"/>
  <c r="U504" i="14"/>
  <c r="M505" i="14"/>
  <c r="O505" i="14"/>
  <c r="Q505" i="14"/>
  <c r="S505" i="14"/>
  <c r="U505" i="14"/>
  <c r="M506" i="14"/>
  <c r="O506" i="14"/>
  <c r="Q506" i="14"/>
  <c r="S506" i="14"/>
  <c r="U506" i="14"/>
  <c r="M507" i="14"/>
  <c r="O507" i="14"/>
  <c r="Q507" i="14"/>
  <c r="S507" i="14"/>
  <c r="U507" i="14"/>
  <c r="M508" i="14"/>
  <c r="O508" i="14"/>
  <c r="Q508" i="14"/>
  <c r="S508" i="14"/>
  <c r="U508" i="14"/>
  <c r="M509" i="14"/>
  <c r="O509" i="14"/>
  <c r="Q509" i="14"/>
  <c r="S509" i="14"/>
  <c r="U509" i="14"/>
  <c r="M510" i="14"/>
  <c r="O510" i="14"/>
  <c r="Q510" i="14"/>
  <c r="S510" i="14"/>
  <c r="U510" i="14"/>
  <c r="M511" i="14"/>
  <c r="O511" i="14"/>
  <c r="Q511" i="14"/>
  <c r="S511" i="14"/>
  <c r="U511" i="14"/>
  <c r="M512" i="14"/>
  <c r="O512" i="14"/>
  <c r="Q512" i="14"/>
  <c r="S512" i="14"/>
  <c r="U512" i="14"/>
  <c r="M513" i="14"/>
  <c r="O513" i="14"/>
  <c r="Q513" i="14"/>
  <c r="S513" i="14"/>
  <c r="U513" i="14"/>
  <c r="M514" i="14"/>
  <c r="O514" i="14"/>
  <c r="Q514" i="14"/>
  <c r="S514" i="14"/>
  <c r="U514" i="14"/>
  <c r="M515" i="14"/>
  <c r="O515" i="14"/>
  <c r="Q515" i="14"/>
  <c r="S515" i="14"/>
  <c r="U515" i="14"/>
  <c r="M516" i="14"/>
  <c r="O516" i="14"/>
  <c r="Q516" i="14"/>
  <c r="S516" i="14"/>
  <c r="U516" i="14"/>
  <c r="M517" i="14"/>
  <c r="O517" i="14"/>
  <c r="Q517" i="14"/>
  <c r="S517" i="14"/>
  <c r="U517" i="14"/>
  <c r="M518" i="14"/>
  <c r="O518" i="14"/>
  <c r="Q518" i="14"/>
  <c r="S518" i="14"/>
  <c r="U518" i="14"/>
  <c r="M519" i="14"/>
  <c r="O519" i="14"/>
  <c r="Q519" i="14"/>
  <c r="S519" i="14"/>
  <c r="U519" i="14"/>
  <c r="M520" i="14"/>
  <c r="O520" i="14"/>
  <c r="Q520" i="14"/>
  <c r="S520" i="14"/>
  <c r="U520" i="14"/>
  <c r="M521" i="14"/>
  <c r="O521" i="14"/>
  <c r="Q521" i="14"/>
  <c r="S521" i="14"/>
  <c r="U521" i="14"/>
  <c r="M522" i="14"/>
  <c r="O522" i="14"/>
  <c r="Q522" i="14"/>
  <c r="S522" i="14"/>
  <c r="U522" i="14"/>
  <c r="M523" i="14"/>
  <c r="O523" i="14"/>
  <c r="Q523" i="14"/>
  <c r="S523" i="14"/>
  <c r="U523" i="14"/>
  <c r="M524" i="14"/>
  <c r="O524" i="14"/>
  <c r="Q524" i="14"/>
  <c r="S524" i="14"/>
  <c r="U524" i="14"/>
  <c r="M525" i="14"/>
  <c r="O525" i="14"/>
  <c r="Q525" i="14"/>
  <c r="S525" i="14"/>
  <c r="U525" i="14"/>
  <c r="M526" i="14"/>
  <c r="O526" i="14"/>
  <c r="Q526" i="14"/>
  <c r="S526" i="14"/>
  <c r="U526" i="14"/>
  <c r="M527" i="14"/>
  <c r="O527" i="14"/>
  <c r="Q527" i="14"/>
  <c r="S527" i="14"/>
  <c r="U527" i="14"/>
  <c r="M528" i="14"/>
  <c r="O528" i="14"/>
  <c r="Q528" i="14"/>
  <c r="S528" i="14"/>
  <c r="U528" i="14"/>
  <c r="M529" i="14"/>
  <c r="O529" i="14"/>
  <c r="Q529" i="14"/>
  <c r="S529" i="14"/>
  <c r="U529" i="14"/>
  <c r="M530" i="14"/>
  <c r="O530" i="14"/>
  <c r="Q530" i="14"/>
  <c r="S530" i="14"/>
  <c r="U530" i="14"/>
  <c r="M531" i="14"/>
  <c r="O531" i="14"/>
  <c r="Q531" i="14"/>
  <c r="S531" i="14"/>
  <c r="U531" i="14"/>
  <c r="M532" i="14"/>
  <c r="O532" i="14"/>
  <c r="Q532" i="14"/>
  <c r="S532" i="14"/>
  <c r="U532" i="14"/>
  <c r="M533" i="14"/>
  <c r="O533" i="14"/>
  <c r="Q533" i="14"/>
  <c r="S533" i="14"/>
  <c r="U533" i="14"/>
  <c r="M534" i="14"/>
  <c r="O534" i="14"/>
  <c r="Q534" i="14"/>
  <c r="S534" i="14"/>
  <c r="U534" i="14"/>
  <c r="M535" i="14"/>
  <c r="O535" i="14"/>
  <c r="Q535" i="14"/>
  <c r="S535" i="14"/>
  <c r="U535" i="14"/>
  <c r="M536" i="14"/>
  <c r="O536" i="14"/>
  <c r="Q536" i="14"/>
  <c r="S536" i="14"/>
  <c r="U536" i="14"/>
  <c r="M537" i="14"/>
  <c r="O537" i="14"/>
  <c r="Q537" i="14"/>
  <c r="S537" i="14"/>
  <c r="U537" i="14"/>
  <c r="M538" i="14"/>
  <c r="O538" i="14"/>
  <c r="Q538" i="14"/>
  <c r="S538" i="14"/>
  <c r="U538" i="14"/>
  <c r="M539" i="14"/>
  <c r="O539" i="14"/>
  <c r="Q539" i="14"/>
  <c r="S539" i="14"/>
  <c r="U539" i="14"/>
  <c r="M540" i="14"/>
  <c r="O540" i="14"/>
  <c r="Q540" i="14"/>
  <c r="S540" i="14"/>
  <c r="U540" i="14"/>
  <c r="M541" i="14"/>
  <c r="O541" i="14"/>
  <c r="Q541" i="14"/>
  <c r="S541" i="14"/>
  <c r="U541" i="14"/>
  <c r="M542" i="14"/>
  <c r="O542" i="14"/>
  <c r="Q542" i="14"/>
  <c r="S542" i="14"/>
  <c r="U542" i="14"/>
  <c r="M543" i="14"/>
  <c r="O543" i="14"/>
  <c r="Q543" i="14"/>
  <c r="S543" i="14"/>
  <c r="U543" i="14"/>
  <c r="M544" i="14"/>
  <c r="O544" i="14"/>
  <c r="Q544" i="14"/>
  <c r="S544" i="14"/>
  <c r="U544" i="14"/>
  <c r="M545" i="14"/>
  <c r="O545" i="14"/>
  <c r="Q545" i="14"/>
  <c r="S545" i="14"/>
  <c r="U545" i="14"/>
  <c r="M546" i="14"/>
  <c r="O546" i="14"/>
  <c r="Q546" i="14"/>
  <c r="S546" i="14"/>
  <c r="U546" i="14"/>
  <c r="M547" i="14"/>
  <c r="O547" i="14"/>
  <c r="Q547" i="14"/>
  <c r="S547" i="14"/>
  <c r="U547" i="14"/>
  <c r="M548" i="14"/>
  <c r="O548" i="14"/>
  <c r="Q548" i="14"/>
  <c r="S548" i="14"/>
  <c r="U548" i="14"/>
  <c r="M549" i="14"/>
  <c r="O549" i="14"/>
  <c r="Q549" i="14"/>
  <c r="S549" i="14"/>
  <c r="U549" i="14"/>
  <c r="M550" i="14"/>
  <c r="O550" i="14"/>
  <c r="Q550" i="14"/>
  <c r="S550" i="14"/>
  <c r="U550" i="14"/>
  <c r="M551" i="14"/>
  <c r="O551" i="14"/>
  <c r="Q551" i="14"/>
  <c r="S551" i="14"/>
  <c r="U551" i="14"/>
  <c r="M552" i="14"/>
  <c r="O552" i="14"/>
  <c r="Q552" i="14"/>
  <c r="S552" i="14"/>
  <c r="U552" i="14"/>
  <c r="M553" i="14"/>
  <c r="O553" i="14"/>
  <c r="Q553" i="14"/>
  <c r="S553" i="14"/>
  <c r="U553" i="14"/>
  <c r="M554" i="14"/>
  <c r="O554" i="14"/>
  <c r="Q554" i="14"/>
  <c r="S554" i="14"/>
  <c r="U554" i="14"/>
  <c r="M555" i="14"/>
  <c r="O555" i="14"/>
  <c r="Q555" i="14"/>
  <c r="S555" i="14"/>
  <c r="U555" i="14"/>
  <c r="M556" i="14"/>
  <c r="O556" i="14"/>
  <c r="Q556" i="14"/>
  <c r="S556" i="14"/>
  <c r="U556" i="14"/>
  <c r="M557" i="14"/>
  <c r="O557" i="14"/>
  <c r="Q557" i="14"/>
  <c r="S557" i="14"/>
  <c r="U557" i="14"/>
  <c r="M558" i="14"/>
  <c r="O558" i="14"/>
  <c r="Q558" i="14"/>
  <c r="S558" i="14"/>
  <c r="U558" i="14"/>
  <c r="M559" i="14"/>
  <c r="O559" i="14"/>
  <c r="Q559" i="14"/>
  <c r="S559" i="14"/>
  <c r="U559" i="14"/>
  <c r="M560" i="14"/>
  <c r="O560" i="14"/>
  <c r="Q560" i="14"/>
  <c r="S560" i="14"/>
  <c r="U560" i="14"/>
  <c r="M561" i="14"/>
  <c r="O561" i="14"/>
  <c r="Q561" i="14"/>
  <c r="S561" i="14"/>
  <c r="U561" i="14"/>
  <c r="M562" i="14"/>
  <c r="O562" i="14"/>
  <c r="Q562" i="14"/>
  <c r="S562" i="14"/>
  <c r="U562" i="14"/>
  <c r="M563" i="14"/>
  <c r="O563" i="14"/>
  <c r="Q563" i="14"/>
  <c r="S563" i="14"/>
  <c r="U563" i="14"/>
  <c r="M564" i="14"/>
  <c r="O564" i="14"/>
  <c r="Q564" i="14"/>
  <c r="S564" i="14"/>
  <c r="U564" i="14"/>
  <c r="M565" i="14"/>
  <c r="O565" i="14"/>
  <c r="Q565" i="14"/>
  <c r="S565" i="14"/>
  <c r="U565" i="14"/>
  <c r="M566" i="14"/>
  <c r="O566" i="14"/>
  <c r="Q566" i="14"/>
  <c r="S566" i="14"/>
  <c r="U566" i="14"/>
  <c r="M567" i="14"/>
  <c r="O567" i="14"/>
  <c r="Q567" i="14"/>
  <c r="S567" i="14"/>
  <c r="U567" i="14"/>
  <c r="M568" i="14"/>
  <c r="O568" i="14"/>
  <c r="Q568" i="14"/>
  <c r="S568" i="14"/>
  <c r="U568" i="14"/>
  <c r="M569" i="14"/>
  <c r="O569" i="14"/>
  <c r="Q569" i="14"/>
  <c r="S569" i="14"/>
  <c r="U569" i="14"/>
  <c r="M570" i="14"/>
  <c r="O570" i="14"/>
  <c r="Q570" i="14"/>
  <c r="S570" i="14"/>
  <c r="U570" i="14"/>
  <c r="M571" i="14"/>
  <c r="O571" i="14"/>
  <c r="Q571" i="14"/>
  <c r="S571" i="14"/>
  <c r="U571" i="14"/>
  <c r="M572" i="14"/>
  <c r="O572" i="14"/>
  <c r="Q572" i="14"/>
  <c r="S572" i="14"/>
  <c r="U572" i="14"/>
  <c r="M573" i="14"/>
  <c r="O573" i="14"/>
  <c r="Q573" i="14"/>
  <c r="S573" i="14"/>
  <c r="U573" i="14"/>
  <c r="M574" i="14"/>
  <c r="O574" i="14"/>
  <c r="Q574" i="14"/>
  <c r="S574" i="14"/>
  <c r="U574" i="14"/>
  <c r="M575" i="14"/>
  <c r="O575" i="14"/>
  <c r="Q575" i="14"/>
  <c r="S575" i="14"/>
  <c r="U575" i="14"/>
  <c r="M576" i="14"/>
  <c r="O576" i="14"/>
  <c r="Q576" i="14"/>
  <c r="S576" i="14"/>
  <c r="U576" i="14"/>
  <c r="M577" i="14"/>
  <c r="O577" i="14"/>
  <c r="Q577" i="14"/>
  <c r="S577" i="14"/>
  <c r="U577" i="14"/>
  <c r="M578" i="14"/>
  <c r="O578" i="14"/>
  <c r="Q578" i="14"/>
  <c r="S578" i="14"/>
  <c r="U578" i="14"/>
  <c r="M579" i="14"/>
  <c r="O579" i="14"/>
  <c r="Q579" i="14"/>
  <c r="S579" i="14"/>
  <c r="U579" i="14"/>
  <c r="M580" i="14"/>
  <c r="O580" i="14"/>
  <c r="Q580" i="14"/>
  <c r="S580" i="14"/>
  <c r="U580" i="14"/>
  <c r="M581" i="14"/>
  <c r="O581" i="14"/>
  <c r="Q581" i="14"/>
  <c r="S581" i="14"/>
  <c r="U581" i="14"/>
  <c r="M582" i="14"/>
  <c r="O582" i="14"/>
  <c r="Q582" i="14"/>
  <c r="S582" i="14"/>
  <c r="U582" i="14"/>
  <c r="M583" i="14"/>
  <c r="O583" i="14"/>
  <c r="Q583" i="14"/>
  <c r="S583" i="14"/>
  <c r="U583" i="14"/>
  <c r="M584" i="14"/>
  <c r="O584" i="14"/>
  <c r="Q584" i="14"/>
  <c r="S584" i="14"/>
  <c r="U584" i="14"/>
  <c r="M585" i="14"/>
  <c r="O585" i="14"/>
  <c r="Q585" i="14"/>
  <c r="S585" i="14"/>
  <c r="U585" i="14"/>
  <c r="M586" i="14"/>
  <c r="O586" i="14"/>
  <c r="Q586" i="14"/>
  <c r="S586" i="14"/>
  <c r="U586" i="14"/>
  <c r="M587" i="14"/>
  <c r="O587" i="14"/>
  <c r="Q587" i="14"/>
  <c r="S587" i="14"/>
  <c r="U587" i="14"/>
  <c r="M588" i="14"/>
  <c r="O588" i="14"/>
  <c r="Q588" i="14"/>
  <c r="S588" i="14"/>
  <c r="U588" i="14"/>
  <c r="M589" i="14"/>
  <c r="O589" i="14"/>
  <c r="Q589" i="14"/>
  <c r="S589" i="14"/>
  <c r="U589" i="14"/>
  <c r="M590" i="14"/>
  <c r="O590" i="14"/>
  <c r="Q590" i="14"/>
  <c r="S590" i="14"/>
  <c r="U590" i="14"/>
  <c r="M591" i="14"/>
  <c r="O591" i="14"/>
  <c r="Q591" i="14"/>
  <c r="S591" i="14"/>
  <c r="U591" i="14"/>
  <c r="M592" i="14"/>
  <c r="O592" i="14"/>
  <c r="Q592" i="14"/>
  <c r="S592" i="14"/>
  <c r="U592" i="14"/>
  <c r="M593" i="14"/>
  <c r="O593" i="14"/>
  <c r="Q593" i="14"/>
  <c r="S593" i="14"/>
  <c r="U593" i="14"/>
  <c r="M594" i="14"/>
  <c r="O594" i="14"/>
  <c r="Q594" i="14"/>
  <c r="S594" i="14"/>
  <c r="U594" i="14"/>
  <c r="M595" i="14"/>
  <c r="O595" i="14"/>
  <c r="Q595" i="14"/>
  <c r="S595" i="14"/>
  <c r="U595" i="14"/>
  <c r="M596" i="14"/>
  <c r="O596" i="14"/>
  <c r="Q596" i="14"/>
  <c r="S596" i="14"/>
  <c r="U596" i="14"/>
  <c r="M597" i="14"/>
  <c r="O597" i="14"/>
  <c r="Q597" i="14"/>
  <c r="S597" i="14"/>
  <c r="U597" i="14"/>
  <c r="M598" i="14"/>
  <c r="O598" i="14"/>
  <c r="Q598" i="14"/>
  <c r="S598" i="14"/>
  <c r="U598" i="14"/>
  <c r="M599" i="14"/>
  <c r="O599" i="14"/>
  <c r="Q599" i="14"/>
  <c r="S599" i="14"/>
  <c r="U599" i="14"/>
  <c r="M600" i="14"/>
  <c r="O600" i="14"/>
  <c r="Q600" i="14"/>
  <c r="S600" i="14"/>
  <c r="U600" i="14"/>
  <c r="M601" i="14"/>
  <c r="O601" i="14"/>
  <c r="Q601" i="14"/>
  <c r="S601" i="14"/>
  <c r="U601" i="14"/>
  <c r="M602" i="14"/>
  <c r="O602" i="14"/>
  <c r="Q602" i="14"/>
  <c r="S602" i="14"/>
  <c r="U602" i="14"/>
  <c r="M603" i="14"/>
  <c r="O603" i="14"/>
  <c r="Q603" i="14"/>
  <c r="S603" i="14"/>
  <c r="U603" i="14"/>
  <c r="M604" i="14"/>
  <c r="O604" i="14"/>
  <c r="Q604" i="14"/>
  <c r="S604" i="14"/>
  <c r="U604" i="14"/>
  <c r="M605" i="14"/>
  <c r="O605" i="14"/>
  <c r="Q605" i="14"/>
  <c r="S605" i="14"/>
  <c r="U605" i="14"/>
  <c r="M606" i="14"/>
  <c r="O606" i="14"/>
  <c r="Q606" i="14"/>
  <c r="S606" i="14"/>
  <c r="U606" i="14"/>
  <c r="M607" i="14"/>
  <c r="O607" i="14"/>
  <c r="Q607" i="14"/>
  <c r="S607" i="14"/>
  <c r="U607" i="14"/>
  <c r="M608" i="14"/>
  <c r="O608" i="14"/>
  <c r="Q608" i="14"/>
  <c r="S608" i="14"/>
  <c r="U608" i="14"/>
  <c r="M609" i="14"/>
  <c r="O609" i="14"/>
  <c r="Q609" i="14"/>
  <c r="S609" i="14"/>
  <c r="U609" i="14"/>
  <c r="M610" i="14"/>
  <c r="O610" i="14"/>
  <c r="Q610" i="14"/>
  <c r="S610" i="14"/>
  <c r="U610" i="14"/>
  <c r="M611" i="14"/>
  <c r="O611" i="14"/>
  <c r="Q611" i="14"/>
  <c r="S611" i="14"/>
  <c r="U611" i="14"/>
  <c r="M612" i="14"/>
  <c r="O612" i="14"/>
  <c r="Q612" i="14"/>
  <c r="S612" i="14"/>
  <c r="U612" i="14"/>
  <c r="M613" i="14"/>
  <c r="O613" i="14"/>
  <c r="Q613" i="14"/>
  <c r="S613" i="14"/>
  <c r="U613" i="14"/>
  <c r="M614" i="14"/>
  <c r="O614" i="14"/>
  <c r="Q614" i="14"/>
  <c r="S614" i="14"/>
  <c r="U614" i="14"/>
  <c r="M615" i="14"/>
  <c r="O615" i="14"/>
  <c r="Q615" i="14"/>
  <c r="S615" i="14"/>
  <c r="U615" i="14"/>
  <c r="M616" i="14"/>
  <c r="O616" i="14"/>
  <c r="Q616" i="14"/>
  <c r="S616" i="14"/>
  <c r="U616" i="14"/>
  <c r="M617" i="14"/>
  <c r="O617" i="14"/>
  <c r="Q617" i="14"/>
  <c r="S617" i="14"/>
  <c r="U617" i="14"/>
  <c r="M618" i="14"/>
  <c r="O618" i="14"/>
  <c r="Q618" i="14"/>
  <c r="S618" i="14"/>
  <c r="U618" i="14"/>
  <c r="M619" i="14"/>
  <c r="O619" i="14"/>
  <c r="Q619" i="14"/>
  <c r="S619" i="14"/>
  <c r="U619" i="14"/>
  <c r="M620" i="14"/>
  <c r="O620" i="14"/>
  <c r="Q620" i="14"/>
  <c r="S620" i="14"/>
  <c r="U620" i="14"/>
  <c r="M621" i="14"/>
  <c r="O621" i="14"/>
  <c r="Q621" i="14"/>
  <c r="S621" i="14"/>
  <c r="U621" i="14"/>
  <c r="M622" i="14"/>
  <c r="O622" i="14"/>
  <c r="Q622" i="14"/>
  <c r="S622" i="14"/>
  <c r="U622" i="14"/>
  <c r="M623" i="14"/>
  <c r="O623" i="14"/>
  <c r="Q623" i="14"/>
  <c r="S623" i="14"/>
  <c r="U623" i="14"/>
  <c r="M624" i="14"/>
  <c r="O624" i="14"/>
  <c r="Q624" i="14"/>
  <c r="S624" i="14"/>
  <c r="U624" i="14"/>
  <c r="M625" i="14"/>
  <c r="O625" i="14"/>
  <c r="Q625" i="14"/>
  <c r="S625" i="14"/>
  <c r="U625" i="14"/>
  <c r="M626" i="14"/>
  <c r="O626" i="14"/>
  <c r="Q626" i="14"/>
  <c r="S626" i="14"/>
  <c r="U626" i="14"/>
  <c r="M627" i="14"/>
  <c r="O627" i="14"/>
  <c r="Q627" i="14"/>
  <c r="S627" i="14"/>
  <c r="U627" i="14"/>
  <c r="M628" i="14"/>
  <c r="O628" i="14"/>
  <c r="Q628" i="14"/>
  <c r="S628" i="14"/>
  <c r="U628" i="14"/>
  <c r="M629" i="14"/>
  <c r="O629" i="14"/>
  <c r="Q629" i="14"/>
  <c r="S629" i="14"/>
  <c r="U629" i="14"/>
  <c r="M630" i="14"/>
  <c r="O630" i="14"/>
  <c r="Q630" i="14"/>
  <c r="S630" i="14"/>
  <c r="U630" i="14"/>
  <c r="M631" i="14"/>
  <c r="O631" i="14"/>
  <c r="Q631" i="14"/>
  <c r="S631" i="14"/>
  <c r="U631" i="14"/>
  <c r="M632" i="14"/>
  <c r="O632" i="14"/>
  <c r="Q632" i="14"/>
  <c r="S632" i="14"/>
  <c r="U632" i="14"/>
  <c r="M633" i="14"/>
  <c r="O633" i="14"/>
  <c r="Q633" i="14"/>
  <c r="S633" i="14"/>
  <c r="U633" i="14"/>
  <c r="M634" i="14"/>
  <c r="O634" i="14"/>
  <c r="Q634" i="14"/>
  <c r="S634" i="14"/>
  <c r="U634" i="14"/>
  <c r="M635" i="14"/>
  <c r="O635" i="14"/>
  <c r="Q635" i="14"/>
  <c r="S635" i="14"/>
  <c r="U635" i="14"/>
  <c r="M636" i="14"/>
  <c r="O636" i="14"/>
  <c r="Q636" i="14"/>
  <c r="S636" i="14"/>
  <c r="U636" i="14"/>
  <c r="M637" i="14"/>
  <c r="O637" i="14"/>
  <c r="Q637" i="14"/>
  <c r="S637" i="14"/>
  <c r="U637" i="14"/>
  <c r="M638" i="14"/>
  <c r="O638" i="14"/>
  <c r="Q638" i="14"/>
  <c r="S638" i="14"/>
  <c r="U638" i="14"/>
  <c r="M639" i="14"/>
  <c r="O639" i="14"/>
  <c r="Q639" i="14"/>
  <c r="S639" i="14"/>
  <c r="U639" i="14"/>
  <c r="M640" i="14"/>
  <c r="O640" i="14"/>
  <c r="Q640" i="14"/>
  <c r="S640" i="14"/>
  <c r="U640" i="14"/>
  <c r="M641" i="14"/>
  <c r="O641" i="14"/>
  <c r="Q641" i="14"/>
  <c r="S641" i="14"/>
  <c r="U641" i="14"/>
  <c r="M642" i="14"/>
  <c r="O642" i="14"/>
  <c r="Q642" i="14"/>
  <c r="S642" i="14"/>
  <c r="U642" i="14"/>
  <c r="M643" i="14"/>
  <c r="O643" i="14"/>
  <c r="Q643" i="14"/>
  <c r="S643" i="14"/>
  <c r="U643" i="14"/>
  <c r="M644" i="14"/>
  <c r="O644" i="14"/>
  <c r="Q644" i="14"/>
  <c r="S644" i="14"/>
  <c r="U644" i="14"/>
  <c r="M645" i="14"/>
  <c r="O645" i="14"/>
  <c r="Q645" i="14"/>
  <c r="S645" i="14"/>
  <c r="U645" i="14"/>
  <c r="M646" i="14"/>
  <c r="O646" i="14"/>
  <c r="Q646" i="14"/>
  <c r="S646" i="14"/>
  <c r="U646" i="14"/>
  <c r="M647" i="14"/>
  <c r="O647" i="14"/>
  <c r="Q647" i="14"/>
  <c r="S647" i="14"/>
  <c r="U647" i="14"/>
  <c r="M648" i="14"/>
  <c r="O648" i="14"/>
  <c r="Q648" i="14"/>
  <c r="S648" i="14"/>
  <c r="U648" i="14"/>
  <c r="M649" i="14"/>
  <c r="O649" i="14"/>
  <c r="Q649" i="14"/>
  <c r="S649" i="14"/>
  <c r="U649" i="14"/>
  <c r="M650" i="14"/>
  <c r="O650" i="14"/>
  <c r="Q650" i="14"/>
  <c r="S650" i="14"/>
  <c r="U650" i="14"/>
  <c r="M651" i="14"/>
  <c r="O651" i="14"/>
  <c r="Q651" i="14"/>
  <c r="S651" i="14"/>
  <c r="U651" i="14"/>
  <c r="M652" i="14"/>
  <c r="O652" i="14"/>
  <c r="Q652" i="14"/>
  <c r="S652" i="14"/>
  <c r="U652" i="14"/>
  <c r="M653" i="14"/>
  <c r="O653" i="14"/>
  <c r="Q653" i="14"/>
  <c r="S653" i="14"/>
  <c r="U653" i="14"/>
  <c r="M654" i="14"/>
  <c r="O654" i="14"/>
  <c r="Q654" i="14"/>
  <c r="S654" i="14"/>
  <c r="U654" i="14"/>
  <c r="M655" i="14"/>
  <c r="O655" i="14"/>
  <c r="Q655" i="14"/>
  <c r="S655" i="14"/>
  <c r="U655" i="14"/>
  <c r="M656" i="14"/>
  <c r="O656" i="14"/>
  <c r="Q656" i="14"/>
  <c r="S656" i="14"/>
  <c r="U656" i="14"/>
  <c r="M657" i="14"/>
  <c r="O657" i="14"/>
  <c r="Q657" i="14"/>
  <c r="S657" i="14"/>
  <c r="U657" i="14"/>
  <c r="M658" i="14"/>
  <c r="O658" i="14"/>
  <c r="Q658" i="14"/>
  <c r="S658" i="14"/>
  <c r="U658" i="14"/>
  <c r="M659" i="14"/>
  <c r="O659" i="14"/>
  <c r="Q659" i="14"/>
  <c r="S659" i="14"/>
  <c r="U659" i="14"/>
  <c r="M660" i="14"/>
  <c r="O660" i="14"/>
  <c r="Q660" i="14"/>
  <c r="S660" i="14"/>
  <c r="U660" i="14"/>
  <c r="M661" i="14"/>
  <c r="O661" i="14"/>
  <c r="Q661" i="14"/>
  <c r="S661" i="14"/>
  <c r="U661" i="14"/>
  <c r="M662" i="14"/>
  <c r="O662" i="14"/>
  <c r="Q662" i="14"/>
  <c r="S662" i="14"/>
  <c r="U662" i="14"/>
  <c r="M663" i="14"/>
  <c r="O663" i="14"/>
  <c r="Q663" i="14"/>
  <c r="S663" i="14"/>
  <c r="U663" i="14"/>
  <c r="M664" i="14"/>
  <c r="O664" i="14"/>
  <c r="Q664" i="14"/>
  <c r="S664" i="14"/>
  <c r="U664" i="14"/>
  <c r="M665" i="14"/>
  <c r="O665" i="14"/>
  <c r="Q665" i="14"/>
  <c r="S665" i="14"/>
  <c r="U665" i="14"/>
  <c r="M666" i="14"/>
  <c r="O666" i="14"/>
  <c r="Q666" i="14"/>
  <c r="S666" i="14"/>
  <c r="U666" i="14"/>
  <c r="M667" i="14"/>
  <c r="O667" i="14"/>
  <c r="Q667" i="14"/>
  <c r="S667" i="14"/>
  <c r="U667" i="14"/>
  <c r="M668" i="14"/>
  <c r="O668" i="14"/>
  <c r="Q668" i="14"/>
  <c r="S668" i="14"/>
  <c r="U668" i="14"/>
  <c r="M669" i="14"/>
  <c r="O669" i="14"/>
  <c r="Q669" i="14"/>
  <c r="S669" i="14"/>
  <c r="U669" i="14"/>
  <c r="M670" i="14"/>
  <c r="O670" i="14"/>
  <c r="Q670" i="14"/>
  <c r="S670" i="14"/>
  <c r="U670" i="14"/>
  <c r="M671" i="14"/>
  <c r="O671" i="14"/>
  <c r="Q671" i="14"/>
  <c r="S671" i="14"/>
  <c r="U671" i="14"/>
  <c r="M672" i="14"/>
  <c r="O672" i="14"/>
  <c r="Q672" i="14"/>
  <c r="S672" i="14"/>
  <c r="U672" i="14"/>
  <c r="M673" i="14"/>
  <c r="O673" i="14"/>
  <c r="Q673" i="14"/>
  <c r="S673" i="14"/>
  <c r="U673" i="14"/>
  <c r="M674" i="14"/>
  <c r="O674" i="14"/>
  <c r="Q674" i="14"/>
  <c r="S674" i="14"/>
  <c r="U674" i="14"/>
  <c r="M675" i="14"/>
  <c r="O675" i="14"/>
  <c r="Q675" i="14"/>
  <c r="S675" i="14"/>
  <c r="U675" i="14"/>
  <c r="M676" i="14"/>
  <c r="O676" i="14"/>
  <c r="Q676" i="14"/>
  <c r="S676" i="14"/>
  <c r="U676" i="14"/>
  <c r="M677" i="14"/>
  <c r="O677" i="14"/>
  <c r="Q677" i="14"/>
  <c r="S677" i="14"/>
  <c r="U677" i="14"/>
  <c r="M678" i="14"/>
  <c r="O678" i="14"/>
  <c r="Q678" i="14"/>
  <c r="S678" i="14"/>
  <c r="U678" i="14"/>
  <c r="M679" i="14"/>
  <c r="O679" i="14"/>
  <c r="Q679" i="14"/>
  <c r="S679" i="14"/>
  <c r="U679" i="14"/>
  <c r="M680" i="14"/>
  <c r="O680" i="14"/>
  <c r="Q680" i="14"/>
  <c r="S680" i="14"/>
  <c r="U680" i="14"/>
  <c r="M681" i="14"/>
  <c r="O681" i="14"/>
  <c r="Q681" i="14"/>
  <c r="S681" i="14"/>
  <c r="U681" i="14"/>
  <c r="M682" i="14"/>
  <c r="O682" i="14"/>
  <c r="Q682" i="14"/>
  <c r="S682" i="14"/>
  <c r="U682" i="14"/>
  <c r="M683" i="14"/>
  <c r="O683" i="14"/>
  <c r="Q683" i="14"/>
  <c r="S683" i="14"/>
  <c r="U683" i="14"/>
  <c r="M684" i="14"/>
  <c r="O684" i="14"/>
  <c r="Q684" i="14"/>
  <c r="S684" i="14"/>
  <c r="U684" i="14"/>
  <c r="M685" i="14"/>
  <c r="O685" i="14"/>
  <c r="Q685" i="14"/>
  <c r="S685" i="14"/>
  <c r="U685" i="14"/>
  <c r="M686" i="14"/>
  <c r="O686" i="14"/>
  <c r="Q686" i="14"/>
  <c r="S686" i="14"/>
  <c r="U686" i="14"/>
  <c r="M687" i="14"/>
  <c r="O687" i="14"/>
  <c r="Q687" i="14"/>
  <c r="S687" i="14"/>
  <c r="U687" i="14"/>
  <c r="M688" i="14"/>
  <c r="O688" i="14"/>
  <c r="Q688" i="14"/>
  <c r="S688" i="14"/>
  <c r="U688" i="14"/>
  <c r="M689" i="14"/>
  <c r="O689" i="14"/>
  <c r="Q689" i="14"/>
  <c r="S689" i="14"/>
  <c r="U689" i="14"/>
  <c r="M690" i="14"/>
  <c r="O690" i="14"/>
  <c r="Q690" i="14"/>
  <c r="S690" i="14"/>
  <c r="U690" i="14"/>
  <c r="M691" i="14"/>
  <c r="O691" i="14"/>
  <c r="Q691" i="14"/>
  <c r="S691" i="14"/>
  <c r="U691" i="14"/>
  <c r="M692" i="14"/>
  <c r="O692" i="14"/>
  <c r="Q692" i="14"/>
  <c r="S692" i="14"/>
  <c r="U692" i="14"/>
  <c r="M693" i="14"/>
  <c r="O693" i="14"/>
  <c r="Q693" i="14"/>
  <c r="S693" i="14"/>
  <c r="U693" i="14"/>
  <c r="M694" i="14"/>
  <c r="O694" i="14"/>
  <c r="Q694" i="14"/>
  <c r="S694" i="14"/>
  <c r="U694" i="14"/>
  <c r="M695" i="14"/>
  <c r="O695" i="14"/>
  <c r="Q695" i="14"/>
  <c r="S695" i="14"/>
  <c r="U695" i="14"/>
  <c r="M696" i="14"/>
  <c r="O696" i="14"/>
  <c r="Q696" i="14"/>
  <c r="S696" i="14"/>
  <c r="U696" i="14"/>
  <c r="M697" i="14"/>
  <c r="O697" i="14"/>
  <c r="Q697" i="14"/>
  <c r="S697" i="14"/>
  <c r="U697" i="14"/>
  <c r="M698" i="14"/>
  <c r="O698" i="14"/>
  <c r="Q698" i="14"/>
  <c r="S698" i="14"/>
  <c r="U698" i="14"/>
  <c r="M699" i="14"/>
  <c r="O699" i="14"/>
  <c r="Q699" i="14"/>
  <c r="S699" i="14"/>
  <c r="U699" i="14"/>
  <c r="M700" i="14"/>
  <c r="O700" i="14"/>
  <c r="Q700" i="14"/>
  <c r="S700" i="14"/>
  <c r="U700" i="14"/>
  <c r="M701" i="14"/>
  <c r="O701" i="14"/>
  <c r="Q701" i="14"/>
  <c r="S701" i="14"/>
  <c r="U701" i="14"/>
  <c r="M702" i="14"/>
  <c r="O702" i="14"/>
  <c r="Q702" i="14"/>
  <c r="S702" i="14"/>
  <c r="U702" i="14"/>
  <c r="M703" i="14"/>
  <c r="O703" i="14"/>
  <c r="Q703" i="14"/>
  <c r="S703" i="14"/>
  <c r="U703" i="14"/>
  <c r="M704" i="14"/>
  <c r="O704" i="14"/>
  <c r="Q704" i="14"/>
  <c r="S704" i="14"/>
  <c r="U704" i="14"/>
  <c r="M705" i="14"/>
  <c r="O705" i="14"/>
  <c r="Q705" i="14"/>
  <c r="S705" i="14"/>
  <c r="U705" i="14"/>
  <c r="M706" i="14"/>
  <c r="O706" i="14"/>
  <c r="Q706" i="14"/>
  <c r="S706" i="14"/>
  <c r="U706" i="14"/>
  <c r="M707" i="14"/>
  <c r="O707" i="14"/>
  <c r="Q707" i="14"/>
  <c r="S707" i="14"/>
  <c r="U707" i="14"/>
  <c r="M708" i="14"/>
  <c r="O708" i="14"/>
  <c r="Q708" i="14"/>
  <c r="S708" i="14"/>
  <c r="U708" i="14"/>
  <c r="M709" i="14"/>
  <c r="O709" i="14"/>
  <c r="Q709" i="14"/>
  <c r="S709" i="14"/>
  <c r="U709" i="14"/>
  <c r="M710" i="14"/>
  <c r="O710" i="14"/>
  <c r="Q710" i="14"/>
  <c r="S710" i="14"/>
  <c r="U710" i="14"/>
  <c r="M711" i="14"/>
  <c r="O711" i="14"/>
  <c r="Q711" i="14"/>
  <c r="S711" i="14"/>
  <c r="U711" i="14"/>
  <c r="M712" i="14"/>
  <c r="O712" i="14"/>
  <c r="Q712" i="14"/>
  <c r="S712" i="14"/>
  <c r="U712" i="14"/>
  <c r="M713" i="14"/>
  <c r="O713" i="14"/>
  <c r="Q713" i="14"/>
  <c r="S713" i="14"/>
  <c r="U713" i="14"/>
  <c r="M714" i="14"/>
  <c r="O714" i="14"/>
  <c r="Q714" i="14"/>
  <c r="S714" i="14"/>
  <c r="U714" i="14"/>
  <c r="M715" i="14"/>
  <c r="O715" i="14"/>
  <c r="Q715" i="14"/>
  <c r="S715" i="14"/>
  <c r="U715" i="14"/>
  <c r="M716" i="14"/>
  <c r="O716" i="14"/>
  <c r="Q716" i="14"/>
  <c r="S716" i="14"/>
  <c r="U716" i="14"/>
  <c r="M717" i="14"/>
  <c r="O717" i="14"/>
  <c r="Q717" i="14"/>
  <c r="S717" i="14"/>
  <c r="U717" i="14"/>
  <c r="M718" i="14"/>
  <c r="O718" i="14"/>
  <c r="Q718" i="14"/>
  <c r="S718" i="14"/>
  <c r="U718" i="14"/>
  <c r="M719" i="14"/>
  <c r="O719" i="14"/>
  <c r="Q719" i="14"/>
  <c r="S719" i="14"/>
  <c r="U719" i="14"/>
  <c r="M720" i="14"/>
  <c r="O720" i="14"/>
  <c r="Q720" i="14"/>
  <c r="S720" i="14"/>
  <c r="U720" i="14"/>
  <c r="M721" i="14"/>
  <c r="O721" i="14"/>
  <c r="Q721" i="14"/>
  <c r="S721" i="14"/>
  <c r="U721" i="14"/>
  <c r="M722" i="14"/>
  <c r="O722" i="14"/>
  <c r="Q722" i="14"/>
  <c r="S722" i="14"/>
  <c r="U722" i="14"/>
  <c r="M723" i="14"/>
  <c r="O723" i="14"/>
  <c r="Q723" i="14"/>
  <c r="S723" i="14"/>
  <c r="U723" i="14"/>
  <c r="M724" i="14"/>
  <c r="O724" i="14"/>
  <c r="Q724" i="14"/>
  <c r="S724" i="14"/>
  <c r="U724" i="14"/>
  <c r="M725" i="14"/>
  <c r="O725" i="14"/>
  <c r="Q725" i="14"/>
  <c r="S725" i="14"/>
  <c r="U725" i="14"/>
  <c r="M726" i="14"/>
  <c r="O726" i="14"/>
  <c r="Q726" i="14"/>
  <c r="S726" i="14"/>
  <c r="U726" i="14"/>
  <c r="M727" i="14"/>
  <c r="O727" i="14"/>
  <c r="Q727" i="14"/>
  <c r="S727" i="14"/>
  <c r="U727" i="14"/>
  <c r="M728" i="14"/>
  <c r="O728" i="14"/>
  <c r="Q728" i="14"/>
  <c r="S728" i="14"/>
  <c r="U728" i="14"/>
  <c r="M729" i="14"/>
  <c r="O729" i="14"/>
  <c r="Q729" i="14"/>
  <c r="S729" i="14"/>
  <c r="U729" i="14"/>
  <c r="M730" i="14"/>
  <c r="O730" i="14"/>
  <c r="Q730" i="14"/>
  <c r="S730" i="14"/>
  <c r="U730" i="14"/>
  <c r="M731" i="14"/>
  <c r="O731" i="14"/>
  <c r="Q731" i="14"/>
  <c r="S731" i="14"/>
  <c r="U731" i="14"/>
  <c r="M732" i="14"/>
  <c r="O732" i="14"/>
  <c r="Q732" i="14"/>
  <c r="S732" i="14"/>
  <c r="U732" i="14"/>
  <c r="M733" i="14"/>
  <c r="O733" i="14"/>
  <c r="Q733" i="14"/>
  <c r="S733" i="14"/>
  <c r="U733" i="14"/>
  <c r="M734" i="14"/>
  <c r="O734" i="14"/>
  <c r="Q734" i="14"/>
  <c r="S734" i="14"/>
  <c r="U734" i="14"/>
  <c r="M735" i="14"/>
  <c r="O735" i="14"/>
  <c r="Q735" i="14"/>
  <c r="S735" i="14"/>
  <c r="U735" i="14"/>
  <c r="M736" i="14"/>
  <c r="O736" i="14"/>
  <c r="Q736" i="14"/>
  <c r="S736" i="14"/>
  <c r="U736" i="14"/>
  <c r="M737" i="14"/>
  <c r="O737" i="14"/>
  <c r="Q737" i="14"/>
  <c r="S737" i="14"/>
  <c r="U737" i="14"/>
  <c r="M738" i="14"/>
  <c r="O738" i="14"/>
  <c r="Q738" i="14"/>
  <c r="S738" i="14"/>
  <c r="U738" i="14"/>
  <c r="M739" i="14"/>
  <c r="O739" i="14"/>
  <c r="Q739" i="14"/>
  <c r="S739" i="14"/>
  <c r="U739" i="14"/>
  <c r="M740" i="14"/>
  <c r="O740" i="14"/>
  <c r="Q740" i="14"/>
  <c r="S740" i="14"/>
  <c r="U740" i="14"/>
  <c r="M741" i="14"/>
  <c r="O741" i="14"/>
  <c r="Q741" i="14"/>
  <c r="S741" i="14"/>
  <c r="U741" i="14"/>
  <c r="M742" i="14"/>
  <c r="O742" i="14"/>
  <c r="Q742" i="14"/>
  <c r="S742" i="14"/>
  <c r="U742" i="14"/>
  <c r="M743" i="14"/>
  <c r="O743" i="14"/>
  <c r="Q743" i="14"/>
  <c r="S743" i="14"/>
  <c r="U743" i="14"/>
  <c r="M744" i="14"/>
  <c r="O744" i="14"/>
  <c r="Q744" i="14"/>
  <c r="S744" i="14"/>
  <c r="U744" i="14"/>
  <c r="M745" i="14"/>
  <c r="O745" i="14"/>
  <c r="Q745" i="14"/>
  <c r="S745" i="14"/>
  <c r="U745" i="14"/>
  <c r="M746" i="14"/>
  <c r="O746" i="14"/>
  <c r="Q746" i="14"/>
  <c r="S746" i="14"/>
  <c r="U746" i="14"/>
  <c r="M747" i="14"/>
  <c r="O747" i="14"/>
  <c r="Q747" i="14"/>
  <c r="S747" i="14"/>
  <c r="U747" i="14"/>
  <c r="M748" i="14"/>
  <c r="O748" i="14"/>
  <c r="Q748" i="14"/>
  <c r="S748" i="14"/>
  <c r="U748" i="14"/>
  <c r="M749" i="14"/>
  <c r="O749" i="14"/>
  <c r="Q749" i="14"/>
  <c r="S749" i="14"/>
  <c r="U749" i="14"/>
  <c r="M750" i="14"/>
  <c r="O750" i="14"/>
  <c r="Q750" i="14"/>
  <c r="S750" i="14"/>
  <c r="U750" i="14"/>
  <c r="M751" i="14"/>
  <c r="O751" i="14"/>
  <c r="Q751" i="14"/>
  <c r="S751" i="14"/>
  <c r="U751" i="14"/>
  <c r="M752" i="14"/>
  <c r="O752" i="14"/>
  <c r="Q752" i="14"/>
  <c r="S752" i="14"/>
  <c r="U752" i="14"/>
  <c r="M753" i="14"/>
  <c r="O753" i="14"/>
  <c r="Q753" i="14"/>
  <c r="S753" i="14"/>
  <c r="U753" i="14"/>
  <c r="M754" i="14"/>
  <c r="O754" i="14"/>
  <c r="Q754" i="14"/>
  <c r="S754" i="14"/>
  <c r="U754" i="14"/>
  <c r="M755" i="14"/>
  <c r="O755" i="14"/>
  <c r="Q755" i="14"/>
  <c r="S755" i="14"/>
  <c r="U755" i="14"/>
  <c r="M756" i="14"/>
  <c r="O756" i="14"/>
  <c r="Q756" i="14"/>
  <c r="S756" i="14"/>
  <c r="U756" i="14"/>
  <c r="M757" i="14"/>
  <c r="O757" i="14"/>
  <c r="Q757" i="14"/>
  <c r="S757" i="14"/>
  <c r="U757" i="14"/>
  <c r="M758" i="14"/>
  <c r="O758" i="14"/>
  <c r="Q758" i="14"/>
  <c r="S758" i="14"/>
  <c r="U758" i="14"/>
  <c r="M759" i="14"/>
  <c r="O759" i="14"/>
  <c r="Q759" i="14"/>
  <c r="S759" i="14"/>
  <c r="U759" i="14"/>
  <c r="M760" i="14"/>
  <c r="O760" i="14"/>
  <c r="Q760" i="14"/>
  <c r="S760" i="14"/>
  <c r="U760" i="14"/>
  <c r="M761" i="14"/>
  <c r="O761" i="14"/>
  <c r="Q761" i="14"/>
  <c r="S761" i="14"/>
  <c r="U761" i="14"/>
  <c r="M762" i="14"/>
  <c r="O762" i="14"/>
  <c r="Q762" i="14"/>
  <c r="S762" i="14"/>
  <c r="U762" i="14"/>
  <c r="M763" i="14"/>
  <c r="O763" i="14"/>
  <c r="Q763" i="14"/>
  <c r="S763" i="14"/>
  <c r="U763" i="14"/>
  <c r="M764" i="14"/>
  <c r="O764" i="14"/>
  <c r="Q764" i="14"/>
  <c r="S764" i="14"/>
  <c r="U764" i="14"/>
  <c r="M765" i="14"/>
  <c r="O765" i="14"/>
  <c r="Q765" i="14"/>
  <c r="S765" i="14"/>
  <c r="U765" i="14"/>
  <c r="M766" i="14"/>
  <c r="O766" i="14"/>
  <c r="Q766" i="14"/>
  <c r="S766" i="14"/>
  <c r="U766" i="14"/>
  <c r="M767" i="14"/>
  <c r="O767" i="14"/>
  <c r="Q767" i="14"/>
  <c r="S767" i="14"/>
  <c r="U767" i="14"/>
  <c r="M768" i="14"/>
  <c r="O768" i="14"/>
  <c r="Q768" i="14"/>
  <c r="S768" i="14"/>
  <c r="U768" i="14"/>
  <c r="M769" i="14"/>
  <c r="O769" i="14"/>
  <c r="Q769" i="14"/>
  <c r="S769" i="14"/>
  <c r="U769" i="14"/>
  <c r="M770" i="14"/>
  <c r="O770" i="14"/>
  <c r="Q770" i="14"/>
  <c r="S770" i="14"/>
  <c r="U770" i="14"/>
  <c r="M771" i="14"/>
  <c r="O771" i="14"/>
  <c r="Q771" i="14"/>
  <c r="S771" i="14"/>
  <c r="U771" i="14"/>
  <c r="M772" i="14"/>
  <c r="O772" i="14"/>
  <c r="Q772" i="14"/>
  <c r="S772" i="14"/>
  <c r="U772" i="14"/>
  <c r="M773" i="14"/>
  <c r="O773" i="14"/>
  <c r="Q773" i="14"/>
  <c r="S773" i="14"/>
  <c r="U773" i="14"/>
  <c r="M774" i="14"/>
  <c r="O774" i="14"/>
  <c r="Q774" i="14"/>
  <c r="S774" i="14"/>
  <c r="U774" i="14"/>
  <c r="M775" i="14"/>
  <c r="O775" i="14"/>
  <c r="Q775" i="14"/>
  <c r="S775" i="14"/>
  <c r="U775" i="14"/>
  <c r="M776" i="14"/>
  <c r="O776" i="14"/>
  <c r="Q776" i="14"/>
  <c r="S776" i="14"/>
  <c r="U776" i="14"/>
  <c r="M777" i="14"/>
  <c r="O777" i="14"/>
  <c r="Q777" i="14"/>
  <c r="S777" i="14"/>
  <c r="U777" i="14"/>
  <c r="M778" i="14"/>
  <c r="O778" i="14"/>
  <c r="Q778" i="14"/>
  <c r="S778" i="14"/>
  <c r="U778" i="14"/>
  <c r="M779" i="14"/>
  <c r="O779" i="14"/>
  <c r="Q779" i="14"/>
  <c r="S779" i="14"/>
  <c r="U779" i="14"/>
  <c r="M780" i="14"/>
  <c r="O780" i="14"/>
  <c r="Q780" i="14"/>
  <c r="S780" i="14"/>
  <c r="U780" i="14"/>
  <c r="M781" i="14"/>
  <c r="O781" i="14"/>
  <c r="Q781" i="14"/>
  <c r="S781" i="14"/>
  <c r="U781" i="14"/>
  <c r="M782" i="14"/>
  <c r="O782" i="14"/>
  <c r="Q782" i="14"/>
  <c r="S782" i="14"/>
  <c r="U782" i="14"/>
  <c r="M783" i="14"/>
  <c r="O783" i="14"/>
  <c r="Q783" i="14"/>
  <c r="S783" i="14"/>
  <c r="U783" i="14"/>
  <c r="M784" i="14"/>
  <c r="O784" i="14"/>
  <c r="Q784" i="14"/>
  <c r="S784" i="14"/>
  <c r="U784" i="14"/>
  <c r="M785" i="14"/>
  <c r="O785" i="14"/>
  <c r="Q785" i="14"/>
  <c r="S785" i="14"/>
  <c r="U785" i="14"/>
  <c r="M786" i="14"/>
  <c r="O786" i="14"/>
  <c r="Q786" i="14"/>
  <c r="S786" i="14"/>
  <c r="U786" i="14"/>
  <c r="M787" i="14"/>
  <c r="O787" i="14"/>
  <c r="Q787" i="14"/>
  <c r="S787" i="14"/>
  <c r="U787" i="14"/>
  <c r="M788" i="14"/>
  <c r="O788" i="14"/>
  <c r="Q788" i="14"/>
  <c r="S788" i="14"/>
  <c r="U788" i="14"/>
  <c r="M789" i="14"/>
  <c r="O789" i="14"/>
  <c r="Q789" i="14"/>
  <c r="S789" i="14"/>
  <c r="U789" i="14"/>
  <c r="M790" i="14"/>
  <c r="O790" i="14"/>
  <c r="Q790" i="14"/>
  <c r="S790" i="14"/>
  <c r="U790" i="14"/>
  <c r="M791" i="14"/>
  <c r="O791" i="14"/>
  <c r="Q791" i="14"/>
  <c r="S791" i="14"/>
  <c r="U791" i="14"/>
  <c r="M792" i="14"/>
  <c r="O792" i="14"/>
  <c r="Q792" i="14"/>
  <c r="S792" i="14"/>
  <c r="U792" i="14"/>
  <c r="M793" i="14"/>
  <c r="O793" i="14"/>
  <c r="Q793" i="14"/>
  <c r="S793" i="14"/>
  <c r="U793" i="14"/>
  <c r="M794" i="14"/>
  <c r="O794" i="14"/>
  <c r="Q794" i="14"/>
  <c r="S794" i="14"/>
  <c r="U794" i="14"/>
  <c r="M795" i="14"/>
  <c r="O795" i="14"/>
  <c r="Q795" i="14"/>
  <c r="S795" i="14"/>
  <c r="U795" i="14"/>
  <c r="M796" i="14"/>
  <c r="O796" i="14"/>
  <c r="Q796" i="14"/>
  <c r="S796" i="14"/>
  <c r="U796" i="14"/>
  <c r="M797" i="14"/>
  <c r="O797" i="14"/>
  <c r="Q797" i="14"/>
  <c r="S797" i="14"/>
  <c r="U797" i="14"/>
  <c r="M798" i="14"/>
  <c r="O798" i="14"/>
  <c r="Q798" i="14"/>
  <c r="S798" i="14"/>
  <c r="U798" i="14"/>
  <c r="M799" i="14"/>
  <c r="O799" i="14"/>
  <c r="Q799" i="14"/>
  <c r="S799" i="14"/>
  <c r="U799" i="14"/>
  <c r="M800" i="14"/>
  <c r="O800" i="14"/>
  <c r="Q800" i="14"/>
  <c r="S800" i="14"/>
  <c r="U800" i="14"/>
  <c r="M801" i="14"/>
  <c r="O801" i="14"/>
  <c r="Q801" i="14"/>
  <c r="S801" i="14"/>
  <c r="U801" i="14"/>
  <c r="M802" i="14"/>
  <c r="O802" i="14"/>
  <c r="Q802" i="14"/>
  <c r="S802" i="14"/>
  <c r="U802" i="14"/>
  <c r="M803" i="14"/>
  <c r="O803" i="14"/>
  <c r="Q803" i="14"/>
  <c r="S803" i="14"/>
  <c r="U803" i="14"/>
  <c r="M804" i="14"/>
  <c r="O804" i="14"/>
  <c r="Q804" i="14"/>
  <c r="S804" i="14"/>
  <c r="U804" i="14"/>
  <c r="M805" i="14"/>
  <c r="O805" i="14"/>
  <c r="Q805" i="14"/>
  <c r="S805" i="14"/>
  <c r="U805" i="14"/>
  <c r="M806" i="14"/>
  <c r="O806" i="14"/>
  <c r="Q806" i="14"/>
  <c r="S806" i="14"/>
  <c r="U806" i="14"/>
  <c r="M807" i="14"/>
  <c r="O807" i="14"/>
  <c r="Q807" i="14"/>
  <c r="S807" i="14"/>
  <c r="U807" i="14"/>
  <c r="M808" i="14"/>
  <c r="O808" i="14"/>
  <c r="Q808" i="14"/>
  <c r="S808" i="14"/>
  <c r="U808" i="14"/>
  <c r="M809" i="14"/>
  <c r="O809" i="14"/>
  <c r="Q809" i="14"/>
  <c r="S809" i="14"/>
  <c r="U809" i="14"/>
  <c r="M810" i="14"/>
  <c r="O810" i="14"/>
  <c r="Q810" i="14"/>
  <c r="S810" i="14"/>
  <c r="U810" i="14"/>
  <c r="M811" i="14"/>
  <c r="O811" i="14"/>
  <c r="Q811" i="14"/>
  <c r="S811" i="14"/>
  <c r="U811" i="14"/>
  <c r="M812" i="14"/>
  <c r="O812" i="14"/>
  <c r="Q812" i="14"/>
  <c r="S812" i="14"/>
  <c r="U812" i="14"/>
  <c r="M813" i="14"/>
  <c r="O813" i="14"/>
  <c r="Q813" i="14"/>
  <c r="S813" i="14"/>
  <c r="U813" i="14"/>
  <c r="M814" i="14"/>
  <c r="O814" i="14"/>
  <c r="Q814" i="14"/>
  <c r="S814" i="14"/>
  <c r="U814" i="14"/>
  <c r="M815" i="14"/>
  <c r="O815" i="14"/>
  <c r="Q815" i="14"/>
  <c r="S815" i="14"/>
  <c r="U815" i="14"/>
  <c r="M816" i="14"/>
  <c r="O816" i="14"/>
  <c r="Q816" i="14"/>
  <c r="S816" i="14"/>
  <c r="U816" i="14"/>
  <c r="M817" i="14"/>
  <c r="O817" i="14"/>
  <c r="Q817" i="14"/>
  <c r="S817" i="14"/>
  <c r="U817" i="14"/>
  <c r="M818" i="14"/>
  <c r="O818" i="14"/>
  <c r="Q818" i="14"/>
  <c r="S818" i="14"/>
  <c r="U818" i="14"/>
  <c r="M819" i="14"/>
  <c r="O819" i="14"/>
  <c r="Q819" i="14"/>
  <c r="S819" i="14"/>
  <c r="U819" i="14"/>
  <c r="M820" i="14"/>
  <c r="O820" i="14"/>
  <c r="Q820" i="14"/>
  <c r="S820" i="14"/>
  <c r="U820" i="14"/>
  <c r="M821" i="14"/>
  <c r="O821" i="14"/>
  <c r="Q821" i="14"/>
  <c r="S821" i="14"/>
  <c r="U821" i="14"/>
  <c r="M822" i="14"/>
  <c r="O822" i="14"/>
  <c r="Q822" i="14"/>
  <c r="S822" i="14"/>
  <c r="U822" i="14"/>
  <c r="M823" i="14"/>
  <c r="O823" i="14"/>
  <c r="Q823" i="14"/>
  <c r="S823" i="14"/>
  <c r="U823" i="14"/>
  <c r="M824" i="14"/>
  <c r="O824" i="14"/>
  <c r="Q824" i="14"/>
  <c r="S824" i="14"/>
  <c r="U824" i="14"/>
  <c r="M825" i="14"/>
  <c r="O825" i="14"/>
  <c r="Q825" i="14"/>
  <c r="S825" i="14"/>
  <c r="U825" i="14"/>
  <c r="M826" i="14"/>
  <c r="O826" i="14"/>
  <c r="Q826" i="14"/>
  <c r="S826" i="14"/>
  <c r="U826" i="14"/>
  <c r="M827" i="14"/>
  <c r="O827" i="14"/>
  <c r="Q827" i="14"/>
  <c r="S827" i="14"/>
  <c r="U827" i="14"/>
  <c r="M828" i="14"/>
  <c r="O828" i="14"/>
  <c r="Q828" i="14"/>
  <c r="S828" i="14"/>
  <c r="U828" i="14"/>
  <c r="M829" i="14"/>
  <c r="O829" i="14"/>
  <c r="Q829" i="14"/>
  <c r="S829" i="14"/>
  <c r="U829" i="14"/>
  <c r="M830" i="14"/>
  <c r="O830" i="14"/>
  <c r="Q830" i="14"/>
  <c r="S830" i="14"/>
  <c r="U830" i="14"/>
  <c r="M831" i="14"/>
  <c r="O831" i="14"/>
  <c r="Q831" i="14"/>
  <c r="S831" i="14"/>
  <c r="U831" i="14"/>
  <c r="M832" i="14"/>
  <c r="O832" i="14"/>
  <c r="Q832" i="14"/>
  <c r="S832" i="14"/>
  <c r="U832" i="14"/>
  <c r="M833" i="14"/>
  <c r="O833" i="14"/>
  <c r="Q833" i="14"/>
  <c r="S833" i="14"/>
  <c r="U833" i="14"/>
  <c r="M834" i="14"/>
  <c r="O834" i="14"/>
  <c r="Q834" i="14"/>
  <c r="S834" i="14"/>
  <c r="U834" i="14"/>
  <c r="M835" i="14"/>
  <c r="O835" i="14"/>
  <c r="Q835" i="14"/>
  <c r="S835" i="14"/>
  <c r="U835" i="14"/>
  <c r="M836" i="14"/>
  <c r="O836" i="14"/>
  <c r="Q836" i="14"/>
  <c r="S836" i="14"/>
  <c r="U836" i="14"/>
  <c r="M837" i="14"/>
  <c r="O837" i="14"/>
  <c r="Q837" i="14"/>
  <c r="S837" i="14"/>
  <c r="U837" i="14"/>
  <c r="M838" i="14"/>
  <c r="O838" i="14"/>
  <c r="Q838" i="14"/>
  <c r="S838" i="14"/>
  <c r="U838" i="14"/>
  <c r="M839" i="14"/>
  <c r="O839" i="14"/>
  <c r="Q839" i="14"/>
  <c r="S839" i="14"/>
  <c r="U839" i="14"/>
  <c r="M840" i="14"/>
  <c r="O840" i="14"/>
  <c r="Q840" i="14"/>
  <c r="S840" i="14"/>
  <c r="U840" i="14"/>
  <c r="M841" i="14"/>
  <c r="O841" i="14"/>
  <c r="Q841" i="14"/>
  <c r="S841" i="14"/>
  <c r="U841" i="14"/>
  <c r="M842" i="14"/>
  <c r="O842" i="14"/>
  <c r="Q842" i="14"/>
  <c r="S842" i="14"/>
  <c r="U842" i="14"/>
  <c r="M843" i="14"/>
  <c r="O843" i="14"/>
  <c r="Q843" i="14"/>
  <c r="S843" i="14"/>
  <c r="U843" i="14"/>
  <c r="M844" i="14"/>
  <c r="O844" i="14"/>
  <c r="Q844" i="14"/>
  <c r="S844" i="14"/>
  <c r="U844" i="14"/>
  <c r="M845" i="14"/>
  <c r="O845" i="14"/>
  <c r="Q845" i="14"/>
  <c r="S845" i="14"/>
  <c r="U845" i="14"/>
  <c r="M846" i="14"/>
  <c r="O846" i="14"/>
  <c r="Q846" i="14"/>
  <c r="S846" i="14"/>
  <c r="U846" i="14"/>
  <c r="M847" i="14"/>
  <c r="O847" i="14"/>
  <c r="Q847" i="14"/>
  <c r="S847" i="14"/>
  <c r="U847" i="14"/>
  <c r="M848" i="14"/>
  <c r="O848" i="14"/>
  <c r="Q848" i="14"/>
  <c r="S848" i="14"/>
  <c r="U848" i="14"/>
  <c r="M849" i="14"/>
  <c r="O849" i="14"/>
  <c r="Q849" i="14"/>
  <c r="S849" i="14"/>
  <c r="U849" i="14"/>
  <c r="M850" i="14"/>
  <c r="O850" i="14"/>
  <c r="Q850" i="14"/>
  <c r="S850" i="14"/>
  <c r="U850" i="14"/>
  <c r="M851" i="14"/>
  <c r="O851" i="14"/>
  <c r="Q851" i="14"/>
  <c r="S851" i="14"/>
  <c r="U851" i="14"/>
  <c r="M852" i="14"/>
  <c r="O852" i="14"/>
  <c r="Q852" i="14"/>
  <c r="S852" i="14"/>
  <c r="U852" i="14"/>
  <c r="M853" i="14"/>
  <c r="O853" i="14"/>
  <c r="Q853" i="14"/>
  <c r="S853" i="14"/>
  <c r="U853" i="14"/>
  <c r="M854" i="14"/>
  <c r="O854" i="14"/>
  <c r="Q854" i="14"/>
  <c r="S854" i="14"/>
  <c r="U854" i="14"/>
  <c r="M855" i="14"/>
  <c r="O855" i="14"/>
  <c r="Q855" i="14"/>
  <c r="S855" i="14"/>
  <c r="U855" i="14"/>
  <c r="M856" i="14"/>
  <c r="O856" i="14"/>
  <c r="Q856" i="14"/>
  <c r="S856" i="14"/>
  <c r="U856" i="14"/>
  <c r="M857" i="14"/>
  <c r="O857" i="14"/>
  <c r="Q857" i="14"/>
  <c r="S857" i="14"/>
  <c r="U857" i="14"/>
  <c r="M858" i="14"/>
  <c r="O858" i="14"/>
  <c r="Q858" i="14"/>
  <c r="S858" i="14"/>
  <c r="U858" i="14"/>
  <c r="M859" i="14"/>
  <c r="O859" i="14"/>
  <c r="Q859" i="14"/>
  <c r="S859" i="14"/>
  <c r="U859" i="14"/>
  <c r="M860" i="14"/>
  <c r="O860" i="14"/>
  <c r="Q860" i="14"/>
  <c r="S860" i="14"/>
  <c r="U860" i="14"/>
  <c r="M861" i="14"/>
  <c r="O861" i="14"/>
  <c r="Q861" i="14"/>
  <c r="S861" i="14"/>
  <c r="U861" i="14"/>
  <c r="M862" i="14"/>
  <c r="O862" i="14"/>
  <c r="Q862" i="14"/>
  <c r="S862" i="14"/>
  <c r="U862" i="14"/>
  <c r="M863" i="14"/>
  <c r="O863" i="14"/>
  <c r="Q863" i="14"/>
  <c r="S863" i="14"/>
  <c r="U863" i="14"/>
  <c r="M864" i="14"/>
  <c r="O864" i="14"/>
  <c r="Q864" i="14"/>
  <c r="S864" i="14"/>
  <c r="U864" i="14"/>
  <c r="M865" i="14"/>
  <c r="O865" i="14"/>
  <c r="Q865" i="14"/>
  <c r="S865" i="14"/>
  <c r="U865" i="14"/>
  <c r="M866" i="14"/>
  <c r="O866" i="14"/>
  <c r="Q866" i="14"/>
  <c r="S866" i="14"/>
  <c r="U866" i="14"/>
  <c r="M867" i="14"/>
  <c r="O867" i="14"/>
  <c r="Q867" i="14"/>
  <c r="S867" i="14"/>
  <c r="U867" i="14"/>
  <c r="M868" i="14"/>
  <c r="O868" i="14"/>
  <c r="Q868" i="14"/>
  <c r="S868" i="14"/>
  <c r="U868" i="14"/>
  <c r="M869" i="14"/>
  <c r="O869" i="14"/>
  <c r="Q869" i="14"/>
  <c r="S869" i="14"/>
  <c r="U869" i="14"/>
  <c r="M870" i="14"/>
  <c r="O870" i="14"/>
  <c r="Q870" i="14"/>
  <c r="S870" i="14"/>
  <c r="U870" i="14"/>
  <c r="M871" i="14"/>
  <c r="O871" i="14"/>
  <c r="Q871" i="14"/>
  <c r="S871" i="14"/>
  <c r="U871" i="14"/>
  <c r="M872" i="14"/>
  <c r="O872" i="14"/>
  <c r="Q872" i="14"/>
  <c r="S872" i="14"/>
  <c r="U872" i="14"/>
  <c r="M873" i="14"/>
  <c r="O873" i="14"/>
  <c r="Q873" i="14"/>
  <c r="S873" i="14"/>
  <c r="U873" i="14"/>
  <c r="M874" i="14"/>
  <c r="O874" i="14"/>
  <c r="Q874" i="14"/>
  <c r="S874" i="14"/>
  <c r="U874" i="14"/>
  <c r="M875" i="14"/>
  <c r="O875" i="14"/>
  <c r="Q875" i="14"/>
  <c r="S875" i="14"/>
  <c r="U875" i="14"/>
  <c r="M876" i="14"/>
  <c r="O876" i="14"/>
  <c r="Q876" i="14"/>
  <c r="S876" i="14"/>
  <c r="U876" i="14"/>
  <c r="M877" i="14"/>
  <c r="O877" i="14"/>
  <c r="Q877" i="14"/>
  <c r="S877" i="14"/>
  <c r="U877" i="14"/>
  <c r="M878" i="14"/>
  <c r="O878" i="14"/>
  <c r="Q878" i="14"/>
  <c r="S878" i="14"/>
  <c r="U878" i="14"/>
  <c r="M879" i="14"/>
  <c r="O879" i="14"/>
  <c r="Q879" i="14"/>
  <c r="S879" i="14"/>
  <c r="U879" i="14"/>
  <c r="M880" i="14"/>
  <c r="O880" i="14"/>
  <c r="Q880" i="14"/>
  <c r="S880" i="14"/>
  <c r="U880" i="14"/>
  <c r="M881" i="14"/>
  <c r="O881" i="14"/>
  <c r="Q881" i="14"/>
  <c r="S881" i="14"/>
  <c r="U881" i="14"/>
  <c r="M882" i="14"/>
  <c r="O882" i="14"/>
  <c r="Q882" i="14"/>
  <c r="S882" i="14"/>
  <c r="U882" i="14"/>
  <c r="M883" i="14"/>
  <c r="O883" i="14"/>
  <c r="Q883" i="14"/>
  <c r="S883" i="14"/>
  <c r="U883" i="14"/>
  <c r="M884" i="14"/>
  <c r="O884" i="14"/>
  <c r="Q884" i="14"/>
  <c r="S884" i="14"/>
  <c r="U884" i="14"/>
  <c r="M885" i="14"/>
  <c r="O885" i="14"/>
  <c r="Q885" i="14"/>
  <c r="S885" i="14"/>
  <c r="U885" i="14"/>
  <c r="M886" i="14"/>
  <c r="O886" i="14"/>
  <c r="Q886" i="14"/>
  <c r="S886" i="14"/>
  <c r="U886" i="14"/>
  <c r="M887" i="14"/>
  <c r="O887" i="14"/>
  <c r="Q887" i="14"/>
  <c r="S887" i="14"/>
  <c r="U887" i="14"/>
  <c r="M888" i="14"/>
  <c r="O888" i="14"/>
  <c r="Q888" i="14"/>
  <c r="S888" i="14"/>
  <c r="U888" i="14"/>
  <c r="M889" i="14"/>
  <c r="O889" i="14"/>
  <c r="Q889" i="14"/>
  <c r="S889" i="14"/>
  <c r="U889" i="14"/>
  <c r="M890" i="14"/>
  <c r="O890" i="14"/>
  <c r="Q890" i="14"/>
  <c r="S890" i="14"/>
  <c r="U890" i="14"/>
  <c r="M891" i="14"/>
  <c r="O891" i="14"/>
  <c r="Q891" i="14"/>
  <c r="S891" i="14"/>
  <c r="U891" i="14"/>
  <c r="M892" i="14"/>
  <c r="O892" i="14"/>
  <c r="Q892" i="14"/>
  <c r="S892" i="14"/>
  <c r="U892" i="14"/>
  <c r="M893" i="14"/>
  <c r="O893" i="14"/>
  <c r="Q893" i="14"/>
  <c r="S893" i="14"/>
  <c r="U893" i="14"/>
  <c r="M894" i="14"/>
  <c r="O894" i="14"/>
  <c r="Q894" i="14"/>
  <c r="S894" i="14"/>
  <c r="U894" i="14"/>
  <c r="M895" i="14"/>
  <c r="O895" i="14"/>
  <c r="Q895" i="14"/>
  <c r="S895" i="14"/>
  <c r="U895" i="14"/>
  <c r="M896" i="14"/>
  <c r="O896" i="14"/>
  <c r="Q896" i="14"/>
  <c r="S896" i="14"/>
  <c r="U896" i="14"/>
  <c r="M897" i="14"/>
  <c r="O897" i="14"/>
  <c r="Q897" i="14"/>
  <c r="S897" i="14"/>
  <c r="U897" i="14"/>
  <c r="M898" i="14"/>
  <c r="O898" i="14"/>
  <c r="Q898" i="14"/>
  <c r="S898" i="14"/>
  <c r="U898" i="14"/>
  <c r="M899" i="14"/>
  <c r="O899" i="14"/>
  <c r="Q899" i="14"/>
  <c r="S899" i="14"/>
  <c r="U899" i="14"/>
  <c r="M900" i="14"/>
  <c r="O900" i="14"/>
  <c r="Q900" i="14"/>
  <c r="S900" i="14"/>
  <c r="U900" i="14"/>
  <c r="M901" i="14"/>
  <c r="O901" i="14"/>
  <c r="Q901" i="14"/>
  <c r="S901" i="14"/>
  <c r="U901" i="14"/>
  <c r="M902" i="14"/>
  <c r="O902" i="14"/>
  <c r="Q902" i="14"/>
  <c r="S902" i="14"/>
  <c r="U902" i="14"/>
  <c r="M903" i="14"/>
  <c r="O903" i="14"/>
  <c r="Q903" i="14"/>
  <c r="S903" i="14"/>
  <c r="U903" i="14"/>
  <c r="M904" i="14"/>
  <c r="O904" i="14"/>
  <c r="Q904" i="14"/>
  <c r="S904" i="14"/>
  <c r="U904" i="14"/>
  <c r="M905" i="14"/>
  <c r="O905" i="14"/>
  <c r="Q905" i="14"/>
  <c r="S905" i="14"/>
  <c r="U905" i="14"/>
  <c r="M906" i="14"/>
  <c r="O906" i="14"/>
  <c r="Q906" i="14"/>
  <c r="S906" i="14"/>
  <c r="U906" i="14"/>
  <c r="M907" i="14"/>
  <c r="O907" i="14"/>
  <c r="Q907" i="14"/>
  <c r="S907" i="14"/>
  <c r="U907" i="14"/>
  <c r="M908" i="14"/>
  <c r="O908" i="14"/>
  <c r="Q908" i="14"/>
  <c r="S908" i="14"/>
  <c r="U908" i="14"/>
  <c r="M909" i="14"/>
  <c r="O909" i="14"/>
  <c r="Q909" i="14"/>
  <c r="S909" i="14"/>
  <c r="U909" i="14"/>
  <c r="M910" i="14"/>
  <c r="O910" i="14"/>
  <c r="Q910" i="14"/>
  <c r="S910" i="14"/>
  <c r="U910" i="14"/>
  <c r="M911" i="14"/>
  <c r="O911" i="14"/>
  <c r="Q911" i="14"/>
  <c r="S911" i="14"/>
  <c r="U911" i="14"/>
  <c r="M912" i="14"/>
  <c r="O912" i="14"/>
  <c r="Q912" i="14"/>
  <c r="S912" i="14"/>
  <c r="U912" i="14"/>
  <c r="M913" i="14"/>
  <c r="O913" i="14"/>
  <c r="Q913" i="14"/>
  <c r="S913" i="14"/>
  <c r="U913" i="14"/>
  <c r="M914" i="14"/>
  <c r="O914" i="14"/>
  <c r="Q914" i="14"/>
  <c r="S914" i="14"/>
  <c r="U914" i="14"/>
  <c r="M915" i="14"/>
  <c r="O915" i="14"/>
  <c r="Q915" i="14"/>
  <c r="S915" i="14"/>
  <c r="U915" i="14"/>
  <c r="M916" i="14"/>
  <c r="O916" i="14"/>
  <c r="Q916" i="14"/>
  <c r="S916" i="14"/>
  <c r="U916" i="14"/>
  <c r="M917" i="14"/>
  <c r="O917" i="14"/>
  <c r="Q917" i="14"/>
  <c r="S917" i="14"/>
  <c r="U917" i="14"/>
  <c r="M918" i="14"/>
  <c r="O918" i="14"/>
  <c r="Q918" i="14"/>
  <c r="S918" i="14"/>
  <c r="U918" i="14"/>
  <c r="M919" i="14"/>
  <c r="O919" i="14"/>
  <c r="Q919" i="14"/>
  <c r="S919" i="14"/>
  <c r="U919" i="14"/>
  <c r="M920" i="14"/>
  <c r="O920" i="14"/>
  <c r="Q920" i="14"/>
  <c r="S920" i="14"/>
  <c r="U920" i="14"/>
  <c r="M921" i="14"/>
  <c r="O921" i="14"/>
  <c r="Q921" i="14"/>
  <c r="S921" i="14"/>
  <c r="U921" i="14"/>
  <c r="M922" i="14"/>
  <c r="O922" i="14"/>
  <c r="Q922" i="14"/>
  <c r="S922" i="14"/>
  <c r="U922" i="14"/>
  <c r="M923" i="14"/>
  <c r="O923" i="14"/>
  <c r="Q923" i="14"/>
  <c r="S923" i="14"/>
  <c r="U923" i="14"/>
  <c r="M924" i="14"/>
  <c r="O924" i="14"/>
  <c r="Q924" i="14"/>
  <c r="S924" i="14"/>
  <c r="U924" i="14"/>
  <c r="M925" i="14"/>
  <c r="O925" i="14"/>
  <c r="Q925" i="14"/>
  <c r="S925" i="14"/>
  <c r="U925" i="14"/>
  <c r="M926" i="14"/>
  <c r="O926" i="14"/>
  <c r="Q926" i="14"/>
  <c r="S926" i="14"/>
  <c r="U926" i="14"/>
  <c r="M927" i="14"/>
  <c r="O927" i="14"/>
  <c r="Q927" i="14"/>
  <c r="S927" i="14"/>
  <c r="U927" i="14"/>
  <c r="M928" i="14"/>
  <c r="O928" i="14"/>
  <c r="Q928" i="14"/>
  <c r="S928" i="14"/>
  <c r="U928" i="14"/>
  <c r="M929" i="14"/>
  <c r="O929" i="14"/>
  <c r="Q929" i="14"/>
  <c r="S929" i="14"/>
  <c r="U929" i="14"/>
  <c r="M930" i="14"/>
  <c r="O930" i="14"/>
  <c r="Q930" i="14"/>
  <c r="S930" i="14"/>
  <c r="U930" i="14"/>
  <c r="M931" i="14"/>
  <c r="O931" i="14"/>
  <c r="Q931" i="14"/>
  <c r="S931" i="14"/>
  <c r="U931" i="14"/>
  <c r="M932" i="14"/>
  <c r="O932" i="14"/>
  <c r="Q932" i="14"/>
  <c r="S932" i="14"/>
  <c r="U932" i="14"/>
  <c r="M933" i="14"/>
  <c r="O933" i="14"/>
  <c r="Q933" i="14"/>
  <c r="S933" i="14"/>
  <c r="U933" i="14"/>
  <c r="M934" i="14"/>
  <c r="O934" i="14"/>
  <c r="Q934" i="14"/>
  <c r="S934" i="14"/>
  <c r="U934" i="14"/>
  <c r="M935" i="14"/>
  <c r="O935" i="14"/>
  <c r="Q935" i="14"/>
  <c r="S935" i="14"/>
  <c r="U935" i="14"/>
  <c r="M936" i="14"/>
  <c r="O936" i="14"/>
  <c r="Q936" i="14"/>
  <c r="S936" i="14"/>
  <c r="U936" i="14"/>
  <c r="M937" i="14"/>
  <c r="O937" i="14"/>
  <c r="Q937" i="14"/>
  <c r="S937" i="14"/>
  <c r="U937" i="14"/>
  <c r="M938" i="14"/>
  <c r="O938" i="14"/>
  <c r="Q938" i="14"/>
  <c r="S938" i="14"/>
  <c r="U938" i="14"/>
  <c r="M939" i="14"/>
  <c r="O939" i="14"/>
  <c r="Q939" i="14"/>
  <c r="S939" i="14"/>
  <c r="U939" i="14"/>
  <c r="M940" i="14"/>
  <c r="O940" i="14"/>
  <c r="Q940" i="14"/>
  <c r="S940" i="14"/>
  <c r="U940" i="14"/>
  <c r="M941" i="14"/>
  <c r="O941" i="14"/>
  <c r="Q941" i="14"/>
  <c r="S941" i="14"/>
  <c r="U941" i="14"/>
  <c r="M942" i="14"/>
  <c r="O942" i="14"/>
  <c r="Q942" i="14"/>
  <c r="S942" i="14"/>
  <c r="U942" i="14"/>
  <c r="M943" i="14"/>
  <c r="O943" i="14"/>
  <c r="Q943" i="14"/>
  <c r="S943" i="14"/>
  <c r="U943" i="14"/>
  <c r="M944" i="14"/>
  <c r="O944" i="14"/>
  <c r="Q944" i="14"/>
  <c r="S944" i="14"/>
  <c r="U944" i="14"/>
  <c r="M945" i="14"/>
  <c r="O945" i="14"/>
  <c r="Q945" i="14"/>
  <c r="S945" i="14"/>
  <c r="U945" i="14"/>
  <c r="M946" i="14"/>
  <c r="O946" i="14"/>
  <c r="Q946" i="14"/>
  <c r="S946" i="14"/>
  <c r="U946" i="14"/>
  <c r="M947" i="14"/>
  <c r="O947" i="14"/>
  <c r="Q947" i="14"/>
  <c r="S947" i="14"/>
  <c r="U947" i="14"/>
  <c r="M948" i="14"/>
  <c r="O948" i="14"/>
  <c r="Q948" i="14"/>
  <c r="S948" i="14"/>
  <c r="U948" i="14"/>
  <c r="M949" i="14"/>
  <c r="O949" i="14"/>
  <c r="Q949" i="14"/>
  <c r="S949" i="14"/>
  <c r="U949" i="14"/>
  <c r="M950" i="14"/>
  <c r="O950" i="14"/>
  <c r="Q950" i="14"/>
  <c r="S950" i="14"/>
  <c r="U950" i="14"/>
  <c r="M951" i="14"/>
  <c r="O951" i="14"/>
  <c r="Q951" i="14"/>
  <c r="S951" i="14"/>
  <c r="U951" i="14"/>
  <c r="M952" i="14"/>
  <c r="O952" i="14"/>
  <c r="Q952" i="14"/>
  <c r="S952" i="14"/>
  <c r="U952" i="14"/>
  <c r="M953" i="14"/>
  <c r="O953" i="14"/>
  <c r="Q953" i="14"/>
  <c r="S953" i="14"/>
  <c r="U953" i="14"/>
  <c r="M954" i="14"/>
  <c r="O954" i="14"/>
  <c r="Q954" i="14"/>
  <c r="S954" i="14"/>
  <c r="U954" i="14"/>
  <c r="M955" i="14"/>
  <c r="O955" i="14"/>
  <c r="Q955" i="14"/>
  <c r="S955" i="14"/>
  <c r="U955" i="14"/>
  <c r="M956" i="14"/>
  <c r="O956" i="14"/>
  <c r="Q956" i="14"/>
  <c r="S956" i="14"/>
  <c r="U956" i="14"/>
  <c r="M957" i="14"/>
  <c r="O957" i="14"/>
  <c r="Q957" i="14"/>
  <c r="S957" i="14"/>
  <c r="U957" i="14"/>
  <c r="M958" i="14"/>
  <c r="O958" i="14"/>
  <c r="Q958" i="14"/>
  <c r="S958" i="14"/>
  <c r="U958" i="14"/>
  <c r="M959" i="14"/>
  <c r="O959" i="14"/>
  <c r="Q959" i="14"/>
  <c r="S959" i="14"/>
  <c r="U959" i="14"/>
  <c r="M960" i="14"/>
  <c r="O960" i="14"/>
  <c r="Q960" i="14"/>
  <c r="S960" i="14"/>
  <c r="U960" i="14"/>
  <c r="M961" i="14"/>
  <c r="O961" i="14"/>
  <c r="Q961" i="14"/>
  <c r="S961" i="14"/>
  <c r="U961" i="14"/>
  <c r="M962" i="14"/>
  <c r="O962" i="14"/>
  <c r="Q962" i="14"/>
  <c r="S962" i="14"/>
  <c r="U962" i="14"/>
  <c r="M963" i="14"/>
  <c r="O963" i="14"/>
  <c r="Q963" i="14"/>
  <c r="S963" i="14"/>
  <c r="U963" i="14"/>
  <c r="M964" i="14"/>
  <c r="O964" i="14"/>
  <c r="Q964" i="14"/>
  <c r="S964" i="14"/>
  <c r="U964" i="14"/>
  <c r="M965" i="14"/>
  <c r="O965" i="14"/>
  <c r="Q965" i="14"/>
  <c r="S965" i="14"/>
  <c r="U965" i="14"/>
  <c r="M966" i="14"/>
  <c r="O966" i="14"/>
  <c r="Q966" i="14"/>
  <c r="S966" i="14"/>
  <c r="U966" i="14"/>
  <c r="M967" i="14"/>
  <c r="O967" i="14"/>
  <c r="Q967" i="14"/>
  <c r="S967" i="14"/>
  <c r="U967" i="14"/>
  <c r="M968" i="14"/>
  <c r="O968" i="14"/>
  <c r="Q968" i="14"/>
  <c r="S968" i="14"/>
  <c r="U968" i="14"/>
  <c r="M969" i="14"/>
  <c r="O969" i="14"/>
  <c r="Q969" i="14"/>
  <c r="S969" i="14"/>
  <c r="U969" i="14"/>
  <c r="M970" i="14"/>
  <c r="O970" i="14"/>
  <c r="Q970" i="14"/>
  <c r="S970" i="14"/>
  <c r="U970" i="14"/>
  <c r="M971" i="14"/>
  <c r="O971" i="14"/>
  <c r="Q971" i="14"/>
  <c r="S971" i="14"/>
  <c r="U971" i="14"/>
  <c r="M972" i="14"/>
  <c r="O972" i="14"/>
  <c r="Q972" i="14"/>
  <c r="S972" i="14"/>
  <c r="U972" i="14"/>
  <c r="M973" i="14"/>
  <c r="O973" i="14"/>
  <c r="Q973" i="14"/>
  <c r="S973" i="14"/>
  <c r="U973" i="14"/>
  <c r="M974" i="14"/>
  <c r="O974" i="14"/>
  <c r="Q974" i="14"/>
  <c r="S974" i="14"/>
  <c r="U974" i="14"/>
  <c r="M975" i="14"/>
  <c r="O975" i="14"/>
  <c r="Q975" i="14"/>
  <c r="S975" i="14"/>
  <c r="U975" i="14"/>
  <c r="M976" i="14"/>
  <c r="O976" i="14"/>
  <c r="Q976" i="14"/>
  <c r="S976" i="14"/>
  <c r="U976" i="14"/>
  <c r="M977" i="14"/>
  <c r="O977" i="14"/>
  <c r="Q977" i="14"/>
  <c r="S977" i="14"/>
  <c r="U977" i="14"/>
  <c r="M978" i="14"/>
  <c r="O978" i="14"/>
  <c r="Q978" i="14"/>
  <c r="S978" i="14"/>
  <c r="U978" i="14"/>
  <c r="M979" i="14"/>
  <c r="O979" i="14"/>
  <c r="Q979" i="14"/>
  <c r="S979" i="14"/>
  <c r="U979" i="14"/>
  <c r="M980" i="14"/>
  <c r="O980" i="14"/>
  <c r="Q980" i="14"/>
  <c r="S980" i="14"/>
  <c r="U980" i="14"/>
  <c r="M981" i="14"/>
  <c r="O981" i="14"/>
  <c r="Q981" i="14"/>
  <c r="S981" i="14"/>
  <c r="U981" i="14"/>
  <c r="M982" i="14"/>
  <c r="O982" i="14"/>
  <c r="Q982" i="14"/>
  <c r="S982" i="14"/>
  <c r="U982" i="14"/>
  <c r="M983" i="14"/>
  <c r="O983" i="14"/>
  <c r="Q983" i="14"/>
  <c r="S983" i="14"/>
  <c r="U983" i="14"/>
  <c r="M984" i="14"/>
  <c r="O984" i="14"/>
  <c r="Q984" i="14"/>
  <c r="S984" i="14"/>
  <c r="U984" i="14"/>
  <c r="M985" i="14"/>
  <c r="O985" i="14"/>
  <c r="Q985" i="14"/>
  <c r="S985" i="14"/>
  <c r="U985" i="14"/>
  <c r="M986" i="14"/>
  <c r="O986" i="14"/>
  <c r="Q986" i="14"/>
  <c r="S986" i="14"/>
  <c r="U986" i="14"/>
  <c r="M987" i="14"/>
  <c r="O987" i="14"/>
  <c r="Q987" i="14"/>
  <c r="S987" i="14"/>
  <c r="U987" i="14"/>
  <c r="M988" i="14"/>
  <c r="O988" i="14"/>
  <c r="Q988" i="14"/>
  <c r="S988" i="14"/>
  <c r="U988" i="14"/>
  <c r="M989" i="14"/>
  <c r="O989" i="14"/>
  <c r="Q989" i="14"/>
  <c r="S989" i="14"/>
  <c r="U989" i="14"/>
  <c r="M990" i="14"/>
  <c r="O990" i="14"/>
  <c r="Q990" i="14"/>
  <c r="S990" i="14"/>
  <c r="U990" i="14"/>
  <c r="M991" i="14"/>
  <c r="O991" i="14"/>
  <c r="Q991" i="14"/>
  <c r="S991" i="14"/>
  <c r="U991" i="14"/>
  <c r="M992" i="14"/>
  <c r="O992" i="14"/>
  <c r="Q992" i="14"/>
  <c r="S992" i="14"/>
  <c r="U992" i="14"/>
  <c r="M993" i="14"/>
  <c r="O993" i="14"/>
  <c r="Q993" i="14"/>
  <c r="S993" i="14"/>
  <c r="U993" i="14"/>
  <c r="M994" i="14"/>
  <c r="O994" i="14"/>
  <c r="Q994" i="14"/>
  <c r="S994" i="14"/>
  <c r="U994" i="14"/>
  <c r="M995" i="14"/>
  <c r="O995" i="14"/>
  <c r="Q995" i="14"/>
  <c r="S995" i="14"/>
  <c r="U995" i="14"/>
  <c r="M996" i="14"/>
  <c r="O996" i="14"/>
  <c r="Q996" i="14"/>
  <c r="S996" i="14"/>
  <c r="U996" i="14"/>
  <c r="M997" i="14"/>
  <c r="O997" i="14"/>
  <c r="Q997" i="14"/>
  <c r="S997" i="14"/>
  <c r="U997" i="14"/>
  <c r="M998" i="14"/>
  <c r="O998" i="14"/>
  <c r="Q998" i="14"/>
  <c r="S998" i="14"/>
  <c r="U998" i="14"/>
  <c r="M999" i="14"/>
  <c r="O999" i="14"/>
  <c r="Q999" i="14"/>
  <c r="S999" i="14"/>
  <c r="U999" i="14"/>
  <c r="M1000" i="14"/>
  <c r="O1000" i="14"/>
  <c r="Q1000" i="14"/>
  <c r="S1000" i="14"/>
  <c r="U1000" i="14"/>
  <c r="M1001" i="14"/>
  <c r="O1001" i="14"/>
  <c r="Q1001" i="14"/>
  <c r="S1001" i="14"/>
  <c r="U1001" i="14"/>
  <c r="M1002" i="14"/>
  <c r="O1002" i="14"/>
  <c r="Q1002" i="14"/>
  <c r="S1002" i="14"/>
  <c r="U1002" i="14"/>
  <c r="M1003" i="14"/>
  <c r="O1003" i="14"/>
  <c r="Q1003" i="14"/>
  <c r="S1003" i="14"/>
  <c r="U1003" i="14"/>
  <c r="M1004" i="14"/>
  <c r="O1004" i="14"/>
  <c r="Q1004" i="14"/>
  <c r="S1004" i="14"/>
  <c r="U1004" i="14"/>
  <c r="M1005" i="14"/>
  <c r="O1005" i="14"/>
  <c r="Q1005" i="14"/>
  <c r="S1005" i="14"/>
  <c r="U1005" i="14"/>
  <c r="M1006" i="14"/>
  <c r="O1006" i="14"/>
  <c r="Q1006" i="14"/>
  <c r="S1006" i="14"/>
  <c r="U1006" i="14"/>
  <c r="M1007" i="14"/>
  <c r="O1007" i="14"/>
  <c r="Q1007" i="14"/>
  <c r="S1007" i="14"/>
  <c r="U1007" i="14"/>
  <c r="M1008" i="14"/>
  <c r="O1008" i="14"/>
  <c r="Q1008" i="14"/>
  <c r="S1008" i="14"/>
  <c r="U1008" i="14"/>
  <c r="M1009" i="14"/>
  <c r="O1009" i="14"/>
  <c r="Q1009" i="14"/>
  <c r="S1009" i="14"/>
  <c r="U1009" i="14"/>
  <c r="M1010" i="14"/>
  <c r="O1010" i="14"/>
  <c r="Q1010" i="14"/>
  <c r="S1010" i="14"/>
  <c r="U1010" i="14"/>
  <c r="M1011" i="14"/>
  <c r="O1011" i="14"/>
  <c r="Q1011" i="14"/>
  <c r="S1011" i="14"/>
  <c r="U1011" i="14"/>
  <c r="M1012" i="14"/>
  <c r="O1012" i="14"/>
  <c r="Q1012" i="14"/>
  <c r="S1012" i="14"/>
  <c r="U1012" i="14"/>
  <c r="M1013" i="14"/>
  <c r="O1013" i="14"/>
  <c r="Q1013" i="14"/>
  <c r="S1013" i="14"/>
  <c r="U1013" i="14"/>
  <c r="M1014" i="14"/>
  <c r="O1014" i="14"/>
  <c r="Q1014" i="14"/>
  <c r="S1014" i="14"/>
  <c r="U1014" i="14"/>
  <c r="M1015" i="14"/>
  <c r="O1015" i="14"/>
  <c r="Q1015" i="14"/>
  <c r="S1015" i="14"/>
  <c r="U1015" i="14"/>
  <c r="M1016" i="14"/>
  <c r="O1016" i="14"/>
  <c r="Q1016" i="14"/>
  <c r="S1016" i="14"/>
  <c r="U1016" i="14"/>
  <c r="M1017" i="14"/>
  <c r="O1017" i="14"/>
  <c r="Q1017" i="14"/>
  <c r="S1017" i="14"/>
  <c r="U1017" i="14"/>
  <c r="M1018" i="14"/>
  <c r="O1018" i="14"/>
  <c r="Q1018" i="14"/>
  <c r="S1018" i="14"/>
  <c r="U1018" i="14"/>
  <c r="M1019" i="14"/>
  <c r="O1019" i="14"/>
  <c r="Q1019" i="14"/>
  <c r="S1019" i="14"/>
  <c r="U1019" i="14"/>
  <c r="M1020" i="14"/>
  <c r="O1020" i="14"/>
  <c r="Q1020" i="14"/>
  <c r="S1020" i="14"/>
  <c r="U1020" i="14"/>
  <c r="M1021" i="14"/>
  <c r="O1021" i="14"/>
  <c r="Q1021" i="14"/>
  <c r="S1021" i="14"/>
  <c r="U1021" i="14"/>
  <c r="M1022" i="14"/>
  <c r="O1022" i="14"/>
  <c r="Q1022" i="14"/>
  <c r="S1022" i="14"/>
  <c r="U1022" i="14"/>
  <c r="M1023" i="14"/>
  <c r="O1023" i="14"/>
  <c r="Q1023" i="14"/>
  <c r="S1023" i="14"/>
  <c r="U1023" i="14"/>
  <c r="M1024" i="14"/>
  <c r="O1024" i="14"/>
  <c r="Q1024" i="14"/>
  <c r="S1024" i="14"/>
  <c r="U1024" i="14"/>
  <c r="M1025" i="14"/>
  <c r="O1025" i="14"/>
  <c r="Q1025" i="14"/>
  <c r="S1025" i="14"/>
  <c r="U1025" i="14"/>
  <c r="M1026" i="14"/>
  <c r="O1026" i="14"/>
  <c r="Q1026" i="14"/>
  <c r="S1026" i="14"/>
  <c r="U1026" i="14"/>
  <c r="M1027" i="14"/>
  <c r="O1027" i="14"/>
  <c r="Q1027" i="14"/>
  <c r="S1027" i="14"/>
  <c r="U1027" i="14"/>
  <c r="M1028" i="14"/>
  <c r="O1028" i="14"/>
  <c r="Q1028" i="14"/>
  <c r="S1028" i="14"/>
  <c r="U1028" i="14"/>
  <c r="M1029" i="14"/>
  <c r="O1029" i="14"/>
  <c r="Q1029" i="14"/>
  <c r="S1029" i="14"/>
  <c r="U1029" i="14"/>
  <c r="M1030" i="14"/>
  <c r="O1030" i="14"/>
  <c r="Q1030" i="14"/>
  <c r="S1030" i="14"/>
  <c r="U1030" i="14"/>
  <c r="M1031" i="14"/>
  <c r="O1031" i="14"/>
  <c r="Q1031" i="14"/>
  <c r="S1031" i="14"/>
  <c r="U1031" i="14"/>
  <c r="M1032" i="14"/>
  <c r="O1032" i="14"/>
  <c r="Q1032" i="14"/>
  <c r="S1032" i="14"/>
  <c r="U1032" i="14"/>
  <c r="M1033" i="14"/>
  <c r="O1033" i="14"/>
  <c r="Q1033" i="14"/>
  <c r="S1033" i="14"/>
  <c r="U1033" i="14"/>
  <c r="M1034" i="14"/>
  <c r="O1034" i="14"/>
  <c r="Q1034" i="14"/>
  <c r="S1034" i="14"/>
  <c r="U1034" i="14"/>
  <c r="M1035" i="14"/>
  <c r="O1035" i="14"/>
  <c r="Q1035" i="14"/>
  <c r="S1035" i="14"/>
  <c r="U1035" i="14"/>
  <c r="M1036" i="14"/>
  <c r="O1036" i="14"/>
  <c r="Q1036" i="14"/>
  <c r="S1036" i="14"/>
  <c r="U1036" i="14"/>
  <c r="M1037" i="14"/>
  <c r="O1037" i="14"/>
  <c r="Q1037" i="14"/>
  <c r="S1037" i="14"/>
  <c r="U1037" i="14"/>
  <c r="M1038" i="14"/>
  <c r="O1038" i="14"/>
  <c r="Q1038" i="14"/>
  <c r="S1038" i="14"/>
  <c r="U1038" i="14"/>
  <c r="M1039" i="14"/>
  <c r="O1039" i="14"/>
  <c r="Q1039" i="14"/>
  <c r="S1039" i="14"/>
  <c r="U1039" i="14"/>
  <c r="M1040" i="14"/>
  <c r="O1040" i="14"/>
  <c r="Q1040" i="14"/>
  <c r="S1040" i="14"/>
  <c r="U1040" i="14"/>
  <c r="M1041" i="14"/>
  <c r="O1041" i="14"/>
  <c r="Q1041" i="14"/>
  <c r="S1041" i="14"/>
  <c r="U1041" i="14"/>
  <c r="M1042" i="14"/>
  <c r="O1042" i="14"/>
  <c r="Q1042" i="14"/>
  <c r="S1042" i="14"/>
  <c r="U1042" i="14"/>
  <c r="M1043" i="14"/>
  <c r="O1043" i="14"/>
  <c r="Q1043" i="14"/>
  <c r="S1043" i="14"/>
  <c r="U1043" i="14"/>
  <c r="M1044" i="14"/>
  <c r="O1044" i="14"/>
  <c r="Q1044" i="14"/>
  <c r="S1044" i="14"/>
  <c r="U1044" i="14"/>
  <c r="M1045" i="14"/>
  <c r="O1045" i="14"/>
  <c r="Q1045" i="14"/>
  <c r="S1045" i="14"/>
  <c r="U1045" i="14"/>
  <c r="M1046" i="14"/>
  <c r="O1046" i="14"/>
  <c r="Q1046" i="14"/>
  <c r="S1046" i="14"/>
  <c r="U1046" i="14"/>
  <c r="M1047" i="14"/>
  <c r="O1047" i="14"/>
  <c r="Q1047" i="14"/>
  <c r="S1047" i="14"/>
  <c r="U1047" i="14"/>
  <c r="M1048" i="14"/>
  <c r="O1048" i="14"/>
  <c r="Q1048" i="14"/>
  <c r="S1048" i="14"/>
  <c r="U1048" i="14"/>
  <c r="M1049" i="14"/>
  <c r="O1049" i="14"/>
  <c r="Q1049" i="14"/>
  <c r="S1049" i="14"/>
  <c r="U1049" i="14"/>
  <c r="M1050" i="14"/>
  <c r="O1050" i="14"/>
  <c r="Q1050" i="14"/>
  <c r="S1050" i="14"/>
  <c r="U1050" i="14"/>
  <c r="M1051" i="14"/>
  <c r="O1051" i="14"/>
  <c r="Q1051" i="14"/>
  <c r="S1051" i="14"/>
  <c r="U1051" i="14"/>
  <c r="M1052" i="14"/>
  <c r="O1052" i="14"/>
  <c r="Q1052" i="14"/>
  <c r="S1052" i="14"/>
  <c r="U1052" i="14"/>
  <c r="M1053" i="14"/>
  <c r="O1053" i="14"/>
  <c r="Q1053" i="14"/>
  <c r="S1053" i="14"/>
  <c r="U1053" i="14"/>
  <c r="M1054" i="14"/>
  <c r="O1054" i="14"/>
  <c r="Q1054" i="14"/>
  <c r="S1054" i="14"/>
  <c r="U1054" i="14"/>
  <c r="M1055" i="14"/>
  <c r="O1055" i="14"/>
  <c r="Q1055" i="14"/>
  <c r="S1055" i="14"/>
  <c r="U1055" i="14"/>
  <c r="M1056" i="14"/>
  <c r="O1056" i="14"/>
  <c r="Q1056" i="14"/>
  <c r="S1056" i="14"/>
  <c r="U1056" i="14"/>
  <c r="M1057" i="14"/>
  <c r="O1057" i="14"/>
  <c r="Q1057" i="14"/>
  <c r="S1057" i="14"/>
  <c r="U1057" i="14"/>
  <c r="M1058" i="14"/>
  <c r="O1058" i="14"/>
  <c r="Q1058" i="14"/>
  <c r="S1058" i="14"/>
  <c r="U1058" i="14"/>
  <c r="M1059" i="14"/>
  <c r="O1059" i="14"/>
  <c r="Q1059" i="14"/>
  <c r="S1059" i="14"/>
  <c r="U1059" i="14"/>
  <c r="M1060" i="14"/>
  <c r="O1060" i="14"/>
  <c r="Q1060" i="14"/>
  <c r="S1060" i="14"/>
  <c r="U1060" i="14"/>
  <c r="M1061" i="14"/>
  <c r="O1061" i="14"/>
  <c r="Q1061" i="14"/>
  <c r="S1061" i="14"/>
  <c r="U1061" i="14"/>
  <c r="M1062" i="14"/>
  <c r="O1062" i="14"/>
  <c r="Q1062" i="14"/>
  <c r="S1062" i="14"/>
  <c r="U1062" i="14"/>
  <c r="M1063" i="14"/>
  <c r="O1063" i="14"/>
  <c r="Q1063" i="14"/>
  <c r="S1063" i="14"/>
  <c r="U1063" i="14"/>
  <c r="M1064" i="14"/>
  <c r="O1064" i="14"/>
  <c r="Q1064" i="14"/>
  <c r="S1064" i="14"/>
  <c r="U1064" i="14"/>
  <c r="M1065" i="14"/>
  <c r="O1065" i="14"/>
  <c r="Q1065" i="14"/>
  <c r="S1065" i="14"/>
  <c r="U1065" i="14"/>
  <c r="M1066" i="14"/>
  <c r="O1066" i="14"/>
  <c r="Q1066" i="14"/>
  <c r="S1066" i="14"/>
  <c r="U1066" i="14"/>
  <c r="M1067" i="14"/>
  <c r="O1067" i="14"/>
  <c r="Q1067" i="14"/>
  <c r="S1067" i="14"/>
  <c r="U1067" i="14"/>
  <c r="M1068" i="14"/>
  <c r="O1068" i="14"/>
  <c r="Q1068" i="14"/>
  <c r="S1068" i="14"/>
  <c r="U1068" i="14"/>
  <c r="M1069" i="14"/>
  <c r="O1069" i="14"/>
  <c r="Q1069" i="14"/>
  <c r="S1069" i="14"/>
  <c r="U1069" i="14"/>
  <c r="M1070" i="14"/>
  <c r="O1070" i="14"/>
  <c r="Q1070" i="14"/>
  <c r="S1070" i="14"/>
  <c r="U1070" i="14"/>
  <c r="M1071" i="14"/>
  <c r="O1071" i="14"/>
  <c r="Q1071" i="14"/>
  <c r="S1071" i="14"/>
  <c r="U1071" i="14"/>
  <c r="M1072" i="14"/>
  <c r="O1072" i="14"/>
  <c r="Q1072" i="14"/>
  <c r="S1072" i="14"/>
  <c r="U1072" i="14"/>
  <c r="M1073" i="14"/>
  <c r="O1073" i="14"/>
  <c r="Q1073" i="14"/>
  <c r="S1073" i="14"/>
  <c r="U1073" i="14"/>
  <c r="M1074" i="14"/>
  <c r="O1074" i="14"/>
  <c r="Q1074" i="14"/>
  <c r="S1074" i="14"/>
  <c r="U1074" i="14"/>
  <c r="M1075" i="14"/>
  <c r="O1075" i="14"/>
  <c r="Q1075" i="14"/>
  <c r="S1075" i="14"/>
  <c r="U1075" i="14"/>
  <c r="M1076" i="14"/>
  <c r="O1076" i="14"/>
  <c r="Q1076" i="14"/>
  <c r="S1076" i="14"/>
  <c r="U1076" i="14"/>
  <c r="M1077" i="14"/>
  <c r="O1077" i="14"/>
  <c r="Q1077" i="14"/>
  <c r="S1077" i="14"/>
  <c r="U1077" i="14"/>
  <c r="M1078" i="14"/>
  <c r="O1078" i="14"/>
  <c r="Q1078" i="14"/>
  <c r="S1078" i="14"/>
  <c r="U1078" i="14"/>
  <c r="M1079" i="14"/>
  <c r="O1079" i="14"/>
  <c r="Q1079" i="14"/>
  <c r="S1079" i="14"/>
  <c r="U1079" i="14"/>
  <c r="M1080" i="14"/>
  <c r="O1080" i="14"/>
  <c r="Q1080" i="14"/>
  <c r="S1080" i="14"/>
  <c r="U1080" i="14"/>
  <c r="M1081" i="14"/>
  <c r="O1081" i="14"/>
  <c r="Q1081" i="14"/>
  <c r="S1081" i="14"/>
  <c r="U1081" i="14"/>
  <c r="M1082" i="14"/>
  <c r="O1082" i="14"/>
  <c r="Q1082" i="14"/>
  <c r="S1082" i="14"/>
  <c r="U1082" i="14"/>
  <c r="M1083" i="14"/>
  <c r="O1083" i="14"/>
  <c r="Q1083" i="14"/>
  <c r="S1083" i="14"/>
  <c r="U1083" i="14"/>
  <c r="M1084" i="14"/>
  <c r="O1084" i="14"/>
  <c r="Q1084" i="14"/>
  <c r="S1084" i="14"/>
  <c r="U1084" i="14"/>
  <c r="M1085" i="14"/>
  <c r="O1085" i="14"/>
  <c r="Q1085" i="14"/>
  <c r="S1085" i="14"/>
  <c r="U1085" i="14"/>
  <c r="M1086" i="14"/>
  <c r="O1086" i="14"/>
  <c r="Q1086" i="14"/>
  <c r="S1086" i="14"/>
  <c r="U1086" i="14"/>
  <c r="M1087" i="14"/>
  <c r="O1087" i="14"/>
  <c r="Q1087" i="14"/>
  <c r="S1087" i="14"/>
  <c r="U1087" i="14"/>
  <c r="M1088" i="14"/>
  <c r="O1088" i="14"/>
  <c r="Q1088" i="14"/>
  <c r="S1088" i="14"/>
  <c r="U1088" i="14"/>
  <c r="M1089" i="14"/>
  <c r="O1089" i="14"/>
  <c r="Q1089" i="14"/>
  <c r="S1089" i="14"/>
  <c r="U1089" i="14"/>
  <c r="M1090" i="14"/>
  <c r="O1090" i="14"/>
  <c r="Q1090" i="14"/>
  <c r="S1090" i="14"/>
  <c r="U1090" i="14"/>
  <c r="M1091" i="14"/>
  <c r="O1091" i="14"/>
  <c r="Q1091" i="14"/>
  <c r="S1091" i="14"/>
  <c r="U1091" i="14"/>
  <c r="M1092" i="14"/>
  <c r="O1092" i="14"/>
  <c r="Q1092" i="14"/>
  <c r="S1092" i="14"/>
  <c r="U1092" i="14"/>
  <c r="M1093" i="14"/>
  <c r="O1093" i="14"/>
  <c r="Q1093" i="14"/>
  <c r="S1093" i="14"/>
  <c r="U1093" i="14"/>
  <c r="M1094" i="14"/>
  <c r="O1094" i="14"/>
  <c r="Q1094" i="14"/>
  <c r="S1094" i="14"/>
  <c r="U1094" i="14"/>
  <c r="M1095" i="14"/>
  <c r="O1095" i="14"/>
  <c r="Q1095" i="14"/>
  <c r="S1095" i="14"/>
  <c r="U1095" i="14"/>
  <c r="M1096" i="14"/>
  <c r="O1096" i="14"/>
  <c r="Q1096" i="14"/>
  <c r="S1096" i="14"/>
  <c r="U1096" i="14"/>
  <c r="M1097" i="14"/>
  <c r="O1097" i="14"/>
  <c r="Q1097" i="14"/>
  <c r="S1097" i="14"/>
  <c r="U1097" i="14"/>
  <c r="M1098" i="14"/>
  <c r="O1098" i="14"/>
  <c r="Q1098" i="14"/>
  <c r="S1098" i="14"/>
  <c r="U1098" i="14"/>
  <c r="M1099" i="14"/>
  <c r="O1099" i="14"/>
  <c r="Q1099" i="14"/>
  <c r="S1099" i="14"/>
  <c r="U1099" i="14"/>
  <c r="M1100" i="14"/>
  <c r="O1100" i="14"/>
  <c r="Q1100" i="14"/>
  <c r="S1100" i="14"/>
  <c r="U1100" i="14"/>
  <c r="M1101" i="14"/>
  <c r="O1101" i="14"/>
  <c r="Q1101" i="14"/>
  <c r="S1101" i="14"/>
  <c r="U1101" i="14"/>
  <c r="M1102" i="14"/>
  <c r="O1102" i="14"/>
  <c r="Q1102" i="14"/>
  <c r="S1102" i="14"/>
  <c r="U1102" i="14"/>
  <c r="M1103" i="14"/>
  <c r="O1103" i="14"/>
  <c r="Q1103" i="14"/>
  <c r="S1103" i="14"/>
  <c r="U1103" i="14"/>
  <c r="M1104" i="14"/>
  <c r="O1104" i="14"/>
  <c r="Q1104" i="14"/>
  <c r="S1104" i="14"/>
  <c r="U1104" i="14"/>
  <c r="M1105" i="14"/>
  <c r="O1105" i="14"/>
  <c r="Q1105" i="14"/>
  <c r="S1105" i="14"/>
  <c r="U1105" i="14"/>
  <c r="M1106" i="14"/>
  <c r="O1106" i="14"/>
  <c r="Q1106" i="14"/>
  <c r="S1106" i="14"/>
  <c r="U1106" i="14"/>
  <c r="M1107" i="14"/>
  <c r="O1107" i="14"/>
  <c r="Q1107" i="14"/>
  <c r="S1107" i="14"/>
  <c r="U1107" i="14"/>
  <c r="M1108" i="14"/>
  <c r="O1108" i="14"/>
  <c r="Q1108" i="14"/>
  <c r="S1108" i="14"/>
  <c r="U1108" i="14"/>
  <c r="M1109" i="14"/>
  <c r="O1109" i="14"/>
  <c r="Q1109" i="14"/>
  <c r="S1109" i="14"/>
  <c r="U1109" i="14"/>
  <c r="M1110" i="14"/>
  <c r="O1110" i="14"/>
  <c r="Q1110" i="14"/>
  <c r="S1110" i="14"/>
  <c r="U1110" i="14"/>
  <c r="M1111" i="14"/>
  <c r="O1111" i="14"/>
  <c r="Q1111" i="14"/>
  <c r="S1111" i="14"/>
  <c r="U1111" i="14"/>
  <c r="M1112" i="14"/>
  <c r="O1112" i="14"/>
  <c r="Q1112" i="14"/>
  <c r="S1112" i="14"/>
  <c r="U1112" i="14"/>
  <c r="M1113" i="14"/>
  <c r="O1113" i="14"/>
  <c r="Q1113" i="14"/>
  <c r="S1113" i="14"/>
  <c r="U1113" i="14"/>
  <c r="M1114" i="14"/>
  <c r="O1114" i="14"/>
  <c r="Q1114" i="14"/>
  <c r="S1114" i="14"/>
  <c r="U1114" i="14"/>
  <c r="M1115" i="14"/>
  <c r="O1115" i="14"/>
  <c r="Q1115" i="14"/>
  <c r="S1115" i="14"/>
  <c r="U1115" i="14"/>
  <c r="M1116" i="14"/>
  <c r="O1116" i="14"/>
  <c r="Q1116" i="14"/>
  <c r="S1116" i="14"/>
  <c r="U1116" i="14"/>
  <c r="M1117" i="14"/>
  <c r="O1117" i="14"/>
  <c r="Q1117" i="14"/>
  <c r="S1117" i="14"/>
  <c r="U1117" i="14"/>
  <c r="M1118" i="14"/>
  <c r="O1118" i="14"/>
  <c r="Q1118" i="14"/>
  <c r="S1118" i="14"/>
  <c r="U1118" i="14"/>
  <c r="M1119" i="14"/>
  <c r="O1119" i="14"/>
  <c r="Q1119" i="14"/>
  <c r="S1119" i="14"/>
  <c r="U1119" i="14"/>
  <c r="M1120" i="14"/>
  <c r="O1120" i="14"/>
  <c r="Q1120" i="14"/>
  <c r="S1120" i="14"/>
  <c r="U1120" i="14"/>
  <c r="M1121" i="14"/>
  <c r="O1121" i="14"/>
  <c r="Q1121" i="14"/>
  <c r="S1121" i="14"/>
  <c r="U1121" i="14"/>
  <c r="M1122" i="14"/>
  <c r="O1122" i="14"/>
  <c r="Q1122" i="14"/>
  <c r="S1122" i="14"/>
  <c r="U1122" i="14"/>
  <c r="M1123" i="14"/>
  <c r="O1123" i="14"/>
  <c r="Q1123" i="14"/>
  <c r="S1123" i="14"/>
  <c r="U1123" i="14"/>
  <c r="M1124" i="14"/>
  <c r="O1124" i="14"/>
  <c r="Q1124" i="14"/>
  <c r="S1124" i="14"/>
  <c r="U1124" i="14"/>
  <c r="M1125" i="14"/>
  <c r="O1125" i="14"/>
  <c r="Q1125" i="14"/>
  <c r="S1125" i="14"/>
  <c r="U1125" i="14"/>
  <c r="M1126" i="14"/>
  <c r="O1126" i="14"/>
  <c r="Q1126" i="14"/>
  <c r="S1126" i="14"/>
  <c r="U1126" i="14"/>
  <c r="M1127" i="14"/>
  <c r="O1127" i="14"/>
  <c r="Q1127" i="14"/>
  <c r="S1127" i="14"/>
  <c r="U1127" i="14"/>
  <c r="M1128" i="14"/>
  <c r="O1128" i="14"/>
  <c r="Q1128" i="14"/>
  <c r="S1128" i="14"/>
  <c r="U1128" i="14"/>
  <c r="M1129" i="14"/>
  <c r="O1129" i="14"/>
  <c r="Q1129" i="14"/>
  <c r="S1129" i="14"/>
  <c r="U1129" i="14"/>
  <c r="M1130" i="14"/>
  <c r="O1130" i="14"/>
  <c r="Q1130" i="14"/>
  <c r="S1130" i="14"/>
  <c r="U1130" i="14"/>
  <c r="M1131" i="14"/>
  <c r="O1131" i="14"/>
  <c r="Q1131" i="14"/>
  <c r="S1131" i="14"/>
  <c r="U1131" i="14"/>
  <c r="M1132" i="14"/>
  <c r="O1132" i="14"/>
  <c r="Q1132" i="14"/>
  <c r="S1132" i="14"/>
  <c r="U1132" i="14"/>
  <c r="M1133" i="14"/>
  <c r="O1133" i="14"/>
  <c r="Q1133" i="14"/>
  <c r="S1133" i="14"/>
  <c r="U1133" i="14"/>
  <c r="M1134" i="14"/>
  <c r="O1134" i="14"/>
  <c r="Q1134" i="14"/>
  <c r="S1134" i="14"/>
  <c r="U1134" i="14"/>
  <c r="M1135" i="14"/>
  <c r="O1135" i="14"/>
  <c r="Q1135" i="14"/>
  <c r="S1135" i="14"/>
  <c r="U1135" i="14"/>
  <c r="M1136" i="14"/>
  <c r="O1136" i="14"/>
  <c r="Q1136" i="14"/>
  <c r="S1136" i="14"/>
  <c r="U1136" i="14"/>
  <c r="M1137" i="14"/>
  <c r="O1137" i="14"/>
  <c r="Q1137" i="14"/>
  <c r="S1137" i="14"/>
  <c r="U1137" i="14"/>
  <c r="M1138" i="14"/>
  <c r="O1138" i="14"/>
  <c r="Q1138" i="14"/>
  <c r="S1138" i="14"/>
  <c r="U1138" i="14"/>
  <c r="M1139" i="14"/>
  <c r="O1139" i="14"/>
  <c r="Q1139" i="14"/>
  <c r="S1139" i="14"/>
  <c r="U1139" i="14"/>
  <c r="M1140" i="14"/>
  <c r="O1140" i="14"/>
  <c r="Q1140" i="14"/>
  <c r="S1140" i="14"/>
  <c r="U1140" i="14"/>
  <c r="M1141" i="14"/>
  <c r="O1141" i="14"/>
  <c r="Q1141" i="14"/>
  <c r="S1141" i="14"/>
  <c r="U1141" i="14"/>
  <c r="M1142" i="14"/>
  <c r="O1142" i="14"/>
  <c r="Q1142" i="14"/>
  <c r="S1142" i="14"/>
  <c r="U1142" i="14"/>
  <c r="M1143" i="14"/>
  <c r="O1143" i="14"/>
  <c r="Q1143" i="14"/>
  <c r="S1143" i="14"/>
  <c r="U1143" i="14"/>
  <c r="M1144" i="14"/>
  <c r="O1144" i="14"/>
  <c r="Q1144" i="14"/>
  <c r="S1144" i="14"/>
  <c r="U1144" i="14"/>
  <c r="M1145" i="14"/>
  <c r="O1145" i="14"/>
  <c r="Q1145" i="14"/>
  <c r="S1145" i="14"/>
  <c r="U1145" i="14"/>
  <c r="M1146" i="14"/>
  <c r="O1146" i="14"/>
  <c r="Q1146" i="14"/>
  <c r="S1146" i="14"/>
  <c r="U1146" i="14"/>
  <c r="M1147" i="14"/>
  <c r="O1147" i="14"/>
  <c r="Q1147" i="14"/>
  <c r="S1147" i="14"/>
  <c r="U1147" i="14"/>
  <c r="M1148" i="14"/>
  <c r="O1148" i="14"/>
  <c r="Q1148" i="14"/>
  <c r="S1148" i="14"/>
  <c r="U1148" i="14"/>
  <c r="M1149" i="14"/>
  <c r="O1149" i="14"/>
  <c r="Q1149" i="14"/>
  <c r="S1149" i="14"/>
  <c r="U1149" i="14"/>
  <c r="M1150" i="14"/>
  <c r="O1150" i="14"/>
  <c r="Q1150" i="14"/>
  <c r="S1150" i="14"/>
  <c r="U1150" i="14"/>
  <c r="M1151" i="14"/>
  <c r="O1151" i="14"/>
  <c r="Q1151" i="14"/>
  <c r="S1151" i="14"/>
  <c r="U1151" i="14"/>
  <c r="M1152" i="14"/>
  <c r="O1152" i="14"/>
  <c r="Q1152" i="14"/>
  <c r="S1152" i="14"/>
  <c r="U1152" i="14"/>
  <c r="M1153" i="14"/>
  <c r="O1153" i="14"/>
  <c r="Q1153" i="14"/>
  <c r="S1153" i="14"/>
  <c r="U1153" i="14"/>
  <c r="M1154" i="14"/>
  <c r="O1154" i="14"/>
  <c r="Q1154" i="14"/>
  <c r="S1154" i="14"/>
  <c r="U1154" i="14"/>
  <c r="M1155" i="14"/>
  <c r="O1155" i="14"/>
  <c r="Q1155" i="14"/>
  <c r="S1155" i="14"/>
  <c r="U1155" i="14"/>
  <c r="M1156" i="14"/>
  <c r="O1156" i="14"/>
  <c r="Q1156" i="14"/>
  <c r="S1156" i="14"/>
  <c r="U1156" i="14"/>
  <c r="M1157" i="14"/>
  <c r="O1157" i="14"/>
  <c r="Q1157" i="14"/>
  <c r="S1157" i="14"/>
  <c r="U1157" i="14"/>
  <c r="M1158" i="14"/>
  <c r="O1158" i="14"/>
  <c r="Q1158" i="14"/>
  <c r="S1158" i="14"/>
  <c r="U1158" i="14"/>
  <c r="M1159" i="14"/>
  <c r="O1159" i="14"/>
  <c r="Q1159" i="14"/>
  <c r="S1159" i="14"/>
  <c r="U1159" i="14"/>
  <c r="M1160" i="14"/>
  <c r="O1160" i="14"/>
  <c r="Q1160" i="14"/>
  <c r="S1160" i="14"/>
  <c r="U1160" i="14"/>
  <c r="M1161" i="14"/>
  <c r="O1161" i="14"/>
  <c r="Q1161" i="14"/>
  <c r="S1161" i="14"/>
  <c r="U1161" i="14"/>
  <c r="M1162" i="14"/>
  <c r="O1162" i="14"/>
  <c r="Q1162" i="14"/>
  <c r="S1162" i="14"/>
  <c r="U1162" i="14"/>
  <c r="M1163" i="14"/>
  <c r="O1163" i="14"/>
  <c r="Q1163" i="14"/>
  <c r="S1163" i="14"/>
  <c r="U1163" i="14"/>
  <c r="M1164" i="14"/>
  <c r="O1164" i="14"/>
  <c r="Q1164" i="14"/>
  <c r="S1164" i="14"/>
  <c r="U1164" i="14"/>
  <c r="M1165" i="14"/>
  <c r="O1165" i="14"/>
  <c r="Q1165" i="14"/>
  <c r="S1165" i="14"/>
  <c r="U1165" i="14"/>
  <c r="M1166" i="14"/>
  <c r="O1166" i="14"/>
  <c r="Q1166" i="14"/>
  <c r="S1166" i="14"/>
  <c r="U1166" i="14"/>
  <c r="M1167" i="14"/>
  <c r="O1167" i="14"/>
  <c r="Q1167" i="14"/>
  <c r="S1167" i="14"/>
  <c r="U1167" i="14"/>
  <c r="M1168" i="14"/>
  <c r="O1168" i="14"/>
  <c r="Q1168" i="14"/>
  <c r="S1168" i="14"/>
  <c r="U1168" i="14"/>
  <c r="M1169" i="14"/>
  <c r="O1169" i="14"/>
  <c r="Q1169" i="14"/>
  <c r="S1169" i="14"/>
  <c r="U1169" i="14"/>
  <c r="M1170" i="14"/>
  <c r="O1170" i="14"/>
  <c r="Q1170" i="14"/>
  <c r="S1170" i="14"/>
  <c r="U1170" i="14"/>
  <c r="M1171" i="14"/>
  <c r="O1171" i="14"/>
  <c r="Q1171" i="14"/>
  <c r="S1171" i="14"/>
  <c r="U1171" i="14"/>
  <c r="M1172" i="14"/>
  <c r="O1172" i="14"/>
  <c r="Q1172" i="14"/>
  <c r="S1172" i="14"/>
  <c r="U1172" i="14"/>
  <c r="M1173" i="14"/>
  <c r="O1173" i="14"/>
  <c r="Q1173" i="14"/>
  <c r="S1173" i="14"/>
  <c r="U1173" i="14"/>
  <c r="M1174" i="14"/>
  <c r="O1174" i="14"/>
  <c r="Q1174" i="14"/>
  <c r="S1174" i="14"/>
  <c r="U1174" i="14"/>
  <c r="M1175" i="14"/>
  <c r="O1175" i="14"/>
  <c r="Q1175" i="14"/>
  <c r="S1175" i="14"/>
  <c r="U1175" i="14"/>
  <c r="M1176" i="14"/>
  <c r="O1176" i="14"/>
  <c r="Q1176" i="14"/>
  <c r="S1176" i="14"/>
  <c r="U1176" i="14"/>
  <c r="M1177" i="14"/>
  <c r="O1177" i="14"/>
  <c r="Q1177" i="14"/>
  <c r="S1177" i="14"/>
  <c r="U1177" i="14"/>
  <c r="M1178" i="14"/>
  <c r="O1178" i="14"/>
  <c r="Q1178" i="14"/>
  <c r="S1178" i="14"/>
  <c r="U1178" i="14"/>
  <c r="M1179" i="14"/>
  <c r="O1179" i="14"/>
  <c r="Q1179" i="14"/>
  <c r="S1179" i="14"/>
  <c r="U1179" i="14"/>
  <c r="M1180" i="14"/>
  <c r="O1180" i="14"/>
  <c r="Q1180" i="14"/>
  <c r="S1180" i="14"/>
  <c r="U1180" i="14"/>
  <c r="M1181" i="14"/>
  <c r="O1181" i="14"/>
  <c r="Q1181" i="14"/>
  <c r="S1181" i="14"/>
  <c r="U1181" i="14"/>
  <c r="M1182" i="14"/>
  <c r="O1182" i="14"/>
  <c r="Q1182" i="14"/>
  <c r="S1182" i="14"/>
  <c r="U1182" i="14"/>
  <c r="M1183" i="14"/>
  <c r="O1183" i="14"/>
  <c r="Q1183" i="14"/>
  <c r="S1183" i="14"/>
  <c r="U1183" i="14"/>
  <c r="M1184" i="14"/>
  <c r="O1184" i="14"/>
  <c r="Q1184" i="14"/>
  <c r="S1184" i="14"/>
  <c r="U1184" i="14"/>
  <c r="M1185" i="14"/>
  <c r="O1185" i="14"/>
  <c r="Q1185" i="14"/>
  <c r="S1185" i="14"/>
  <c r="U1185" i="14"/>
  <c r="M1186" i="14"/>
  <c r="O1186" i="14"/>
  <c r="Q1186" i="14"/>
  <c r="S1186" i="14"/>
  <c r="U1186" i="14"/>
  <c r="M1187" i="14"/>
  <c r="O1187" i="14"/>
  <c r="Q1187" i="14"/>
  <c r="S1187" i="14"/>
  <c r="U1187" i="14"/>
  <c r="M1188" i="14"/>
  <c r="O1188" i="14"/>
  <c r="Q1188" i="14"/>
  <c r="S1188" i="14"/>
  <c r="U1188" i="14"/>
  <c r="M1189" i="14"/>
  <c r="O1189" i="14"/>
  <c r="Q1189" i="14"/>
  <c r="S1189" i="14"/>
  <c r="U1189" i="14"/>
  <c r="M1190" i="14"/>
  <c r="O1190" i="14"/>
  <c r="Q1190" i="14"/>
  <c r="S1190" i="14"/>
  <c r="U1190" i="14"/>
  <c r="M1191" i="14"/>
  <c r="O1191" i="14"/>
  <c r="Q1191" i="14"/>
  <c r="S1191" i="14"/>
  <c r="U1191" i="14"/>
  <c r="M1192" i="14"/>
  <c r="O1192" i="14"/>
  <c r="Q1192" i="14"/>
  <c r="S1192" i="14"/>
  <c r="U1192" i="14"/>
  <c r="M1193" i="14"/>
  <c r="O1193" i="14"/>
  <c r="Q1193" i="14"/>
  <c r="S1193" i="14"/>
  <c r="U1193" i="14"/>
  <c r="M1194" i="14"/>
  <c r="O1194" i="14"/>
  <c r="Q1194" i="14"/>
  <c r="S1194" i="14"/>
  <c r="U1194" i="14"/>
  <c r="M1195" i="14"/>
  <c r="O1195" i="14"/>
  <c r="Q1195" i="14"/>
  <c r="S1195" i="14"/>
  <c r="U1195" i="14"/>
  <c r="M1196" i="14"/>
  <c r="O1196" i="14"/>
  <c r="Q1196" i="14"/>
  <c r="S1196" i="14"/>
  <c r="U1196" i="14"/>
  <c r="M1197" i="14"/>
  <c r="O1197" i="14"/>
  <c r="Q1197" i="14"/>
  <c r="S1197" i="14"/>
  <c r="U1197" i="14"/>
  <c r="M1198" i="14"/>
  <c r="O1198" i="14"/>
  <c r="Q1198" i="14"/>
  <c r="S1198" i="14"/>
  <c r="U1198" i="14"/>
  <c r="M1199" i="14"/>
  <c r="O1199" i="14"/>
  <c r="Q1199" i="14"/>
  <c r="S1199" i="14"/>
  <c r="U1199" i="14"/>
  <c r="M1200" i="14"/>
  <c r="O1200" i="14"/>
  <c r="Q1200" i="14"/>
  <c r="S1200" i="14"/>
  <c r="U1200" i="14"/>
  <c r="M1201" i="14"/>
  <c r="O1201" i="14"/>
  <c r="Q1201" i="14"/>
  <c r="S1201" i="14"/>
  <c r="U1201" i="14"/>
  <c r="M1202" i="14"/>
  <c r="O1202" i="14"/>
  <c r="Q1202" i="14"/>
  <c r="S1202" i="14"/>
  <c r="U1202" i="14"/>
  <c r="M1203" i="14"/>
  <c r="O1203" i="14"/>
  <c r="Q1203" i="14"/>
  <c r="S1203" i="14"/>
  <c r="U1203" i="14"/>
  <c r="M1204" i="14"/>
  <c r="O1204" i="14"/>
  <c r="Q1204" i="14"/>
  <c r="S1204" i="14"/>
  <c r="U1204" i="14"/>
  <c r="M1205" i="14"/>
  <c r="O1205" i="14"/>
  <c r="Q1205" i="14"/>
  <c r="S1205" i="14"/>
  <c r="U1205" i="14"/>
  <c r="M1206" i="14"/>
  <c r="O1206" i="14"/>
  <c r="Q1206" i="14"/>
  <c r="S1206" i="14"/>
  <c r="U1206" i="14"/>
  <c r="M1207" i="14"/>
  <c r="O1207" i="14"/>
  <c r="Q1207" i="14"/>
  <c r="S1207" i="14"/>
  <c r="U1207" i="14"/>
  <c r="M1208" i="14"/>
  <c r="O1208" i="14"/>
  <c r="Q1208" i="14"/>
  <c r="S1208" i="14"/>
  <c r="U1208" i="14"/>
  <c r="M1209" i="14"/>
  <c r="O1209" i="14"/>
  <c r="Q1209" i="14"/>
  <c r="S1209" i="14"/>
  <c r="U1209" i="14"/>
  <c r="M1210" i="14"/>
  <c r="O1210" i="14"/>
  <c r="Q1210" i="14"/>
  <c r="S1210" i="14"/>
  <c r="U1210" i="14"/>
  <c r="M1211" i="14"/>
  <c r="O1211" i="14"/>
  <c r="Q1211" i="14"/>
  <c r="S1211" i="14"/>
  <c r="U1211" i="14"/>
  <c r="M1212" i="14"/>
  <c r="O1212" i="14"/>
  <c r="Q1212" i="14"/>
  <c r="S1212" i="14"/>
  <c r="U1212" i="14"/>
  <c r="M1213" i="14"/>
  <c r="O1213" i="14"/>
  <c r="Q1213" i="14"/>
  <c r="S1213" i="14"/>
  <c r="U1213" i="14"/>
  <c r="M1214" i="14"/>
  <c r="O1214" i="14"/>
  <c r="Q1214" i="14"/>
  <c r="S1214" i="14"/>
  <c r="U1214" i="14"/>
  <c r="W1214" i="14"/>
  <c r="O1215" i="14"/>
  <c r="S1215" i="14"/>
  <c r="W1215" i="14"/>
  <c r="O1216" i="14"/>
  <c r="S1216" i="14"/>
  <c r="W1216" i="14"/>
  <c r="O1217" i="14"/>
  <c r="S1217" i="14"/>
  <c r="W1217" i="14"/>
  <c r="O1218" i="14"/>
  <c r="S1218" i="14"/>
  <c r="W1218" i="14"/>
  <c r="O1219" i="14"/>
  <c r="S1219" i="14"/>
  <c r="W1219" i="14"/>
  <c r="O1220" i="14"/>
  <c r="S1220" i="14"/>
  <c r="W1220" i="14"/>
  <c r="O1221" i="14"/>
  <c r="S1221" i="14"/>
  <c r="W1221" i="14"/>
  <c r="O1222" i="14"/>
  <c r="S1222" i="14"/>
  <c r="W1222" i="14"/>
  <c r="O1223" i="14"/>
  <c r="S1223" i="14"/>
  <c r="W1223" i="14"/>
  <c r="O1224" i="14"/>
  <c r="S1224" i="14"/>
  <c r="W1224" i="14"/>
  <c r="O1225" i="14"/>
  <c r="S1225" i="14"/>
  <c r="W1225" i="14"/>
  <c r="O1226" i="14"/>
  <c r="S1226" i="14"/>
  <c r="W1226" i="14"/>
  <c r="O1227" i="14"/>
  <c r="S1227" i="14"/>
  <c r="W1227" i="14"/>
  <c r="O1228" i="14"/>
  <c r="S1228" i="14"/>
  <c r="W1228" i="14"/>
  <c r="O1229" i="14"/>
  <c r="S1229" i="14"/>
  <c r="W1229" i="14"/>
  <c r="O1230" i="14"/>
  <c r="S1230" i="14"/>
  <c r="W1230" i="14"/>
  <c r="O1231" i="14"/>
  <c r="S1231" i="14"/>
  <c r="W1231" i="14"/>
  <c r="O1232" i="14"/>
  <c r="S1232" i="14"/>
  <c r="W1232" i="14"/>
  <c r="O1233" i="14"/>
  <c r="S1233" i="14"/>
  <c r="W1233" i="14"/>
  <c r="O1234" i="14"/>
  <c r="S1234" i="14"/>
  <c r="W1234" i="14"/>
  <c r="O1235" i="14"/>
  <c r="S1235" i="14"/>
  <c r="W1235" i="14"/>
  <c r="O1236" i="14"/>
  <c r="S1236" i="14"/>
  <c r="W1236" i="14"/>
  <c r="O1237" i="14"/>
  <c r="S1237" i="14"/>
  <c r="W1237" i="14"/>
  <c r="O1238" i="14"/>
  <c r="S1238" i="14"/>
  <c r="W1238" i="14"/>
  <c r="O1239" i="14"/>
  <c r="S1239" i="14"/>
  <c r="W1239" i="14"/>
  <c r="O1240" i="14"/>
  <c r="S1240" i="14"/>
  <c r="W1240" i="14"/>
  <c r="O1241" i="14"/>
  <c r="S1241" i="14"/>
  <c r="W1241" i="14"/>
  <c r="O1242" i="14"/>
  <c r="S1242" i="14"/>
  <c r="W1242" i="14"/>
  <c r="O1243" i="14"/>
  <c r="S1243" i="14"/>
  <c r="W1243" i="14"/>
  <c r="O1244" i="14"/>
  <c r="S1244" i="14"/>
  <c r="W1244" i="14"/>
  <c r="O1245" i="14"/>
  <c r="S1245" i="14"/>
  <c r="W1245" i="14"/>
  <c r="O1246" i="14"/>
  <c r="S1246" i="14"/>
  <c r="W1246" i="14"/>
  <c r="O1247" i="14"/>
  <c r="S1247" i="14"/>
  <c r="W1247" i="14"/>
  <c r="O1248" i="14"/>
  <c r="S1248" i="14"/>
  <c r="W1248" i="14"/>
  <c r="O1249" i="14"/>
  <c r="S1249" i="14"/>
  <c r="W1249" i="14"/>
  <c r="O1250" i="14"/>
  <c r="S1250" i="14"/>
  <c r="W1250" i="14"/>
  <c r="O1251" i="14"/>
  <c r="S1251" i="14"/>
  <c r="W1251" i="14"/>
  <c r="O1252" i="14"/>
  <c r="S1252" i="14"/>
  <c r="W1252" i="14"/>
  <c r="O1253" i="14"/>
  <c r="S1253" i="14"/>
  <c r="W1253" i="14"/>
  <c r="O1254" i="14"/>
  <c r="S1254" i="14"/>
  <c r="W1254" i="14"/>
  <c r="O1255" i="14"/>
  <c r="S1255" i="14"/>
  <c r="W1255" i="14"/>
  <c r="O1256" i="14"/>
  <c r="S1256" i="14"/>
  <c r="W1256" i="14"/>
  <c r="O1257" i="14"/>
  <c r="S1257" i="14"/>
  <c r="W1257" i="14"/>
  <c r="O1258" i="14"/>
  <c r="S1258" i="14"/>
  <c r="W1258" i="14"/>
  <c r="O1259" i="14"/>
  <c r="S1259" i="14"/>
  <c r="W1259" i="14"/>
  <c r="O1260" i="14"/>
  <c r="S1260" i="14"/>
  <c r="W1260" i="14"/>
  <c r="O1261" i="14"/>
  <c r="S1261" i="14"/>
  <c r="W1261" i="14"/>
  <c r="O1262" i="14"/>
  <c r="S1262" i="14"/>
  <c r="W1262" i="14"/>
  <c r="O1263" i="14"/>
  <c r="S1263" i="14"/>
  <c r="W1263" i="14"/>
  <c r="O1264" i="14"/>
  <c r="S1264" i="14"/>
  <c r="W1264" i="14"/>
  <c r="O1265" i="14"/>
  <c r="S1265" i="14"/>
  <c r="W1265" i="14"/>
  <c r="O1266" i="14"/>
  <c r="S1266" i="14"/>
  <c r="W1266" i="14"/>
  <c r="O1267" i="14"/>
  <c r="S1267" i="14"/>
  <c r="W1267" i="14"/>
  <c r="O1268" i="14"/>
  <c r="S1268" i="14"/>
  <c r="W1268" i="14"/>
  <c r="O1269" i="14"/>
  <c r="S1269" i="14"/>
  <c r="W1269" i="14"/>
  <c r="O1270" i="14"/>
  <c r="S1270" i="14"/>
  <c r="W1270" i="14"/>
  <c r="O1271" i="14"/>
  <c r="S1271" i="14"/>
  <c r="W1271" i="14"/>
  <c r="O1272" i="14"/>
  <c r="S1272" i="14"/>
  <c r="W1272" i="14"/>
  <c r="O1273" i="14"/>
  <c r="S1273" i="14"/>
  <c r="W1273" i="14"/>
  <c r="O1274" i="14"/>
  <c r="S1274" i="14"/>
  <c r="W1274" i="14"/>
  <c r="O1275" i="14"/>
  <c r="S1275" i="14"/>
  <c r="W1275" i="14"/>
  <c r="O1276" i="14"/>
  <c r="S1276" i="14"/>
  <c r="W1276" i="14"/>
  <c r="O1277" i="14"/>
  <c r="S1277" i="14"/>
  <c r="W1277" i="14"/>
  <c r="O1278" i="14"/>
  <c r="S1278" i="14"/>
  <c r="W1278" i="14"/>
  <c r="O1279" i="14"/>
  <c r="S1279" i="14"/>
  <c r="W1279" i="14"/>
  <c r="O1280" i="14"/>
  <c r="S1280" i="14"/>
  <c r="W1280" i="14"/>
  <c r="O1281" i="14"/>
  <c r="S1281" i="14"/>
  <c r="W1281" i="14"/>
  <c r="O1282" i="14"/>
  <c r="S1282" i="14"/>
  <c r="W1282" i="14"/>
  <c r="O1283" i="14"/>
  <c r="S1283" i="14"/>
  <c r="W1283" i="14"/>
  <c r="O1284" i="14"/>
  <c r="S1284" i="14"/>
  <c r="W1284" i="14"/>
  <c r="O1285" i="14"/>
  <c r="S1285" i="14"/>
  <c r="W1285" i="14"/>
  <c r="O1286" i="14"/>
  <c r="S1286" i="14"/>
  <c r="W1286" i="14"/>
  <c r="O1287" i="14"/>
  <c r="S1287" i="14"/>
  <c r="W1287" i="14"/>
  <c r="O1288" i="14"/>
  <c r="S1288" i="14"/>
  <c r="W1288" i="14"/>
  <c r="O1289" i="14"/>
  <c r="S1289" i="14"/>
  <c r="W1289" i="14"/>
  <c r="O1290" i="14"/>
  <c r="S1290" i="14"/>
  <c r="W1290" i="14"/>
  <c r="O1291" i="14"/>
  <c r="S1291" i="14"/>
  <c r="W1291" i="14"/>
  <c r="O1292" i="14"/>
  <c r="S1292" i="14"/>
  <c r="W1292" i="14"/>
  <c r="O1293" i="14"/>
  <c r="S1293" i="14"/>
  <c r="W1293" i="14"/>
  <c r="O1294" i="14"/>
  <c r="S1294" i="14"/>
  <c r="W1294" i="14"/>
  <c r="O1295" i="14"/>
  <c r="S1295" i="14"/>
  <c r="W1295" i="14"/>
  <c r="O1296" i="14"/>
  <c r="S1296" i="14"/>
  <c r="W1296" i="14"/>
  <c r="O1297" i="14"/>
  <c r="S1297" i="14"/>
  <c r="W1297" i="14"/>
  <c r="O1298" i="14"/>
  <c r="S1298" i="14"/>
  <c r="W1298" i="14"/>
  <c r="O1299" i="14"/>
  <c r="S1299" i="14"/>
  <c r="W1299" i="14"/>
  <c r="O1300" i="14"/>
  <c r="S1300" i="14"/>
  <c r="W1300" i="14"/>
  <c r="O1301" i="14"/>
  <c r="S1301" i="14"/>
  <c r="W1301" i="14"/>
  <c r="O1302" i="14"/>
  <c r="S1302" i="14"/>
  <c r="W1302" i="14"/>
  <c r="O1303" i="14"/>
  <c r="S1303" i="14"/>
  <c r="W1303" i="14"/>
  <c r="O1304" i="14"/>
  <c r="S1304" i="14"/>
  <c r="W1304" i="14"/>
  <c r="O1305" i="14"/>
  <c r="S1305" i="14"/>
  <c r="W1305" i="14"/>
  <c r="O1306" i="14"/>
  <c r="S1306" i="14"/>
  <c r="W1306" i="14"/>
  <c r="O1307" i="14"/>
  <c r="S1307" i="14"/>
  <c r="W1307" i="14"/>
  <c r="O1308" i="14"/>
  <c r="S1308" i="14"/>
  <c r="W1308" i="14"/>
  <c r="O1309" i="14"/>
  <c r="S1309" i="14"/>
  <c r="W1309" i="14"/>
  <c r="O1310" i="14"/>
  <c r="S1310" i="14"/>
  <c r="W1310" i="14"/>
  <c r="O1311" i="14"/>
  <c r="S1311" i="14"/>
  <c r="W1311" i="14"/>
  <c r="O1312" i="14"/>
  <c r="S1312" i="14"/>
  <c r="W1312" i="14"/>
  <c r="O1313" i="14"/>
  <c r="S1313" i="14"/>
  <c r="W1313" i="14"/>
  <c r="O1314" i="14"/>
  <c r="S1314" i="14"/>
  <c r="W1314" i="14"/>
  <c r="O1315" i="14"/>
  <c r="S1315" i="14"/>
  <c r="W1315" i="14"/>
  <c r="O1316" i="14"/>
  <c r="S1316" i="14"/>
  <c r="W1316" i="14"/>
  <c r="O1317" i="14"/>
  <c r="S1317" i="14"/>
  <c r="W1317" i="14"/>
  <c r="O1318" i="14"/>
  <c r="S1318" i="14"/>
  <c r="W1318" i="14"/>
  <c r="O1319" i="14"/>
  <c r="S1319" i="14"/>
  <c r="W1319" i="14"/>
  <c r="O1320" i="14"/>
  <c r="S1320" i="14"/>
  <c r="W1320" i="14"/>
  <c r="O1321" i="14"/>
  <c r="S1321" i="14"/>
  <c r="W1321" i="14"/>
  <c r="O1322" i="14"/>
  <c r="S1322" i="14"/>
  <c r="W1322" i="14"/>
  <c r="O1323" i="14"/>
  <c r="S1323" i="14"/>
  <c r="W1323" i="14"/>
  <c r="O1324" i="14"/>
  <c r="S1324" i="14"/>
  <c r="W1324" i="14"/>
  <c r="O1325" i="14"/>
  <c r="S1325" i="14"/>
  <c r="W1325" i="14"/>
  <c r="O1326" i="14"/>
  <c r="S1326" i="14"/>
  <c r="W1326" i="14"/>
  <c r="O1327" i="14"/>
  <c r="S1327" i="14"/>
  <c r="W1327" i="14"/>
  <c r="O1328" i="14"/>
  <c r="S1328" i="14"/>
  <c r="W1328" i="14"/>
  <c r="O1329" i="14"/>
  <c r="S1329" i="14"/>
  <c r="W1329" i="14"/>
  <c r="O1330" i="14"/>
  <c r="S1330" i="14"/>
  <c r="W1330" i="14"/>
  <c r="O1331" i="14"/>
  <c r="S1331" i="14"/>
  <c r="W1331" i="14"/>
  <c r="O1332" i="14"/>
  <c r="S1332" i="14"/>
  <c r="W1332" i="14"/>
  <c r="O1333" i="14"/>
  <c r="S1333" i="14"/>
  <c r="W1333" i="14"/>
  <c r="O1334" i="14"/>
  <c r="S1334" i="14"/>
  <c r="W1334" i="14"/>
  <c r="O1335" i="14"/>
  <c r="S1335" i="14"/>
  <c r="W1335" i="14"/>
  <c r="O1336" i="14"/>
  <c r="S1336" i="14"/>
  <c r="W1336" i="14"/>
  <c r="O1337" i="14"/>
  <c r="S1337" i="14"/>
  <c r="W1337" i="14"/>
  <c r="O1338" i="14"/>
  <c r="S1338" i="14"/>
  <c r="W1338" i="14"/>
  <c r="O1339" i="14"/>
  <c r="S1339" i="14"/>
  <c r="W1339" i="14"/>
  <c r="O1340" i="14"/>
  <c r="S1340" i="14"/>
  <c r="W1340" i="14"/>
  <c r="O1341" i="14"/>
  <c r="S1341" i="14"/>
  <c r="W1341" i="14"/>
  <c r="O1342" i="14"/>
  <c r="S1342" i="14"/>
  <c r="W1342" i="14"/>
  <c r="O1343" i="14"/>
  <c r="S1343" i="14"/>
  <c r="W1343" i="14"/>
  <c r="O1344" i="14"/>
  <c r="S1344" i="14"/>
  <c r="W1344" i="14"/>
  <c r="O1345" i="14"/>
  <c r="S1345" i="14"/>
  <c r="W1345" i="14"/>
  <c r="O1346" i="14"/>
  <c r="S1346" i="14"/>
  <c r="W1346" i="14"/>
  <c r="O1347" i="14"/>
  <c r="S1347" i="14"/>
  <c r="W1347" i="14"/>
  <c r="O1348" i="14"/>
  <c r="S1348" i="14"/>
  <c r="W1348" i="14"/>
  <c r="O1349" i="14"/>
  <c r="S1349" i="14"/>
  <c r="W1349" i="14"/>
  <c r="O1350" i="14"/>
  <c r="S1350" i="14"/>
  <c r="W1350" i="14"/>
  <c r="O1351" i="14"/>
  <c r="S1351" i="14"/>
  <c r="W1351" i="14"/>
  <c r="O1352" i="14"/>
  <c r="S1352" i="14"/>
  <c r="W1352" i="14"/>
  <c r="O1353" i="14"/>
  <c r="S1353" i="14"/>
  <c r="W1353" i="14"/>
  <c r="O1354" i="14"/>
  <c r="S1354" i="14"/>
  <c r="W1354" i="14"/>
  <c r="O1355" i="14"/>
  <c r="S1355" i="14"/>
  <c r="W1355" i="14"/>
  <c r="O1356" i="14"/>
  <c r="S1356" i="14"/>
  <c r="W1356" i="14"/>
  <c r="O1357" i="14"/>
  <c r="S1357" i="14"/>
  <c r="W1357" i="14"/>
  <c r="O1358" i="14"/>
  <c r="S1358" i="14"/>
  <c r="W1358" i="14"/>
  <c r="O1359" i="14"/>
  <c r="S1359" i="14"/>
  <c r="W1359" i="14"/>
  <c r="O1360" i="14"/>
  <c r="S1360" i="14"/>
  <c r="W1360" i="14"/>
  <c r="O1361" i="14"/>
  <c r="S1361" i="14"/>
  <c r="W1361" i="14"/>
  <c r="O1362" i="14"/>
  <c r="S1362" i="14"/>
  <c r="W1362" i="14"/>
  <c r="O1363" i="14"/>
  <c r="S1363" i="14"/>
  <c r="W1363" i="14"/>
  <c r="O1364" i="14"/>
  <c r="S1364" i="14"/>
  <c r="W1364" i="14"/>
  <c r="O1365" i="14"/>
  <c r="S1365" i="14"/>
  <c r="W1365" i="14"/>
  <c r="O1366" i="14"/>
  <c r="S1366" i="14"/>
  <c r="W1366" i="14"/>
  <c r="O1367" i="14"/>
  <c r="S1367" i="14"/>
  <c r="W1367" i="14"/>
  <c r="O1368" i="14"/>
  <c r="S1368" i="14"/>
  <c r="W1368" i="14"/>
  <c r="O1369" i="14"/>
  <c r="S1369" i="14"/>
  <c r="W1369" i="14"/>
  <c r="O1370" i="14"/>
  <c r="S1370" i="14"/>
  <c r="W1370" i="14"/>
  <c r="O1371" i="14"/>
  <c r="S1371" i="14"/>
  <c r="W1371" i="14"/>
  <c r="O1372" i="14"/>
  <c r="S1372" i="14"/>
  <c r="W1372" i="14"/>
  <c r="O1373" i="14"/>
  <c r="S1373" i="14"/>
  <c r="W1373" i="14"/>
  <c r="O1374" i="14"/>
  <c r="S1374" i="14"/>
  <c r="W1374" i="14"/>
  <c r="O1375" i="14"/>
  <c r="S1375" i="14"/>
  <c r="W1375" i="14"/>
  <c r="O1376" i="14"/>
  <c r="S1376" i="14"/>
  <c r="W1376" i="14"/>
  <c r="O1377" i="14"/>
  <c r="S1377" i="14"/>
  <c r="W1377" i="14"/>
  <c r="O1378" i="14"/>
  <c r="S1378" i="14"/>
  <c r="W1378" i="14"/>
  <c r="O1379" i="14"/>
  <c r="S1379" i="14"/>
  <c r="W1379" i="14"/>
  <c r="O1380" i="14"/>
  <c r="S1380" i="14"/>
  <c r="W1380" i="14"/>
  <c r="O1381" i="14"/>
  <c r="S1381" i="14"/>
  <c r="W1381" i="14"/>
  <c r="O1382" i="14"/>
  <c r="S1382" i="14"/>
  <c r="W1382" i="14"/>
  <c r="O1383" i="14"/>
  <c r="S1383" i="14"/>
  <c r="W1383" i="14"/>
  <c r="O1384" i="14"/>
  <c r="S1384" i="14"/>
  <c r="W1384" i="14"/>
  <c r="O1385" i="14"/>
  <c r="S1385" i="14"/>
  <c r="W1385" i="14"/>
  <c r="O1386" i="14"/>
  <c r="S1386" i="14"/>
  <c r="W1386" i="14"/>
  <c r="O1387" i="14"/>
  <c r="S1387" i="14"/>
  <c r="W1387" i="14"/>
  <c r="O1388" i="14"/>
  <c r="S1388" i="14"/>
  <c r="W1388" i="14"/>
  <c r="O1389" i="14"/>
  <c r="S1389" i="14"/>
  <c r="W1389" i="14"/>
  <c r="O1390" i="14"/>
  <c r="S1390" i="14"/>
  <c r="W1390" i="14"/>
  <c r="O1391" i="14"/>
  <c r="S1391" i="14"/>
  <c r="W1391" i="14"/>
  <c r="O1392" i="14"/>
  <c r="S1392" i="14"/>
  <c r="W1392" i="14"/>
  <c r="O1393" i="14"/>
  <c r="S1393" i="14"/>
  <c r="W1393" i="14"/>
  <c r="O1394" i="14"/>
  <c r="S1394" i="14"/>
  <c r="W1394" i="14"/>
  <c r="O1395" i="14"/>
  <c r="S1395" i="14"/>
  <c r="W1395" i="14"/>
  <c r="O1396" i="14"/>
  <c r="S1396" i="14"/>
  <c r="W1396" i="14"/>
  <c r="O1397" i="14"/>
  <c r="S1397" i="14"/>
  <c r="W1397" i="14"/>
  <c r="O1398" i="14"/>
  <c r="S1398" i="14"/>
  <c r="W1398" i="14"/>
  <c r="O1399" i="14"/>
  <c r="S1399" i="14"/>
  <c r="W1399" i="14"/>
  <c r="O1400" i="14"/>
  <c r="S1400" i="14"/>
  <c r="W1400" i="14"/>
  <c r="O1401" i="14"/>
  <c r="S1401" i="14"/>
  <c r="W1401" i="14"/>
  <c r="O1402" i="14"/>
  <c r="S1402" i="14"/>
  <c r="W1402" i="14"/>
  <c r="O1403" i="14"/>
  <c r="S1403" i="14"/>
  <c r="W1403" i="14"/>
  <c r="O1404" i="14"/>
  <c r="S1404" i="14"/>
  <c r="W1404" i="14"/>
  <c r="O1405" i="14"/>
  <c r="S1405" i="14"/>
  <c r="W1405" i="14"/>
  <c r="O1406" i="14"/>
  <c r="S1406" i="14"/>
  <c r="W1406" i="14"/>
  <c r="O1407" i="14"/>
  <c r="S1407" i="14"/>
  <c r="W1407" i="14"/>
  <c r="O1408" i="14"/>
  <c r="S1408" i="14"/>
  <c r="W1408" i="14"/>
  <c r="O1409" i="14"/>
  <c r="S1409" i="14"/>
  <c r="W1409" i="14"/>
  <c r="O1410" i="14"/>
  <c r="S1410" i="14"/>
  <c r="W1410" i="14"/>
  <c r="O1411" i="14"/>
  <c r="S1411" i="14"/>
  <c r="W1411" i="14"/>
  <c r="O1412" i="14"/>
  <c r="S1412" i="14"/>
  <c r="W1412" i="14"/>
  <c r="O1413" i="14"/>
  <c r="S1413" i="14"/>
  <c r="W1413" i="14"/>
  <c r="O1414" i="14"/>
  <c r="S1414" i="14"/>
  <c r="W1414" i="14"/>
  <c r="O1415" i="14"/>
  <c r="S1415" i="14"/>
  <c r="W1415" i="14"/>
  <c r="O1416" i="14"/>
  <c r="S1416" i="14"/>
  <c r="W1416" i="14"/>
  <c r="O1417" i="14"/>
  <c r="S1417" i="14"/>
  <c r="W1417" i="14"/>
  <c r="O1418" i="14"/>
  <c r="S1418" i="14"/>
  <c r="W1418" i="14"/>
  <c r="O1419" i="14"/>
  <c r="S1419" i="14"/>
  <c r="W1419" i="14"/>
  <c r="O1420" i="14"/>
  <c r="S1420" i="14"/>
  <c r="W1420" i="14"/>
  <c r="O1421" i="14"/>
  <c r="S1421" i="14"/>
  <c r="W1421" i="14"/>
  <c r="O1422" i="14"/>
  <c r="S1422" i="14"/>
  <c r="W1422" i="14"/>
  <c r="O1423" i="14"/>
  <c r="S1423" i="14"/>
  <c r="W1423" i="14"/>
  <c r="O1424" i="14"/>
  <c r="S1424" i="14"/>
  <c r="W1424" i="14"/>
  <c r="O1425" i="14"/>
  <c r="S1425" i="14"/>
  <c r="W1425" i="14"/>
  <c r="O1426" i="14"/>
  <c r="S1426" i="14"/>
  <c r="W1426" i="14"/>
  <c r="O1427" i="14"/>
  <c r="S1427" i="14"/>
  <c r="W1427" i="14"/>
  <c r="O1428" i="14"/>
  <c r="S1428" i="14"/>
  <c r="W1428" i="14"/>
  <c r="O1429" i="14"/>
  <c r="S1429" i="14"/>
  <c r="W1429" i="14"/>
  <c r="O1430" i="14"/>
  <c r="S1430" i="14"/>
  <c r="W1430" i="14"/>
  <c r="O1431" i="14"/>
  <c r="S1431" i="14"/>
  <c r="W1431" i="14"/>
  <c r="O1432" i="14"/>
  <c r="S1432" i="14"/>
  <c r="W1432" i="14"/>
  <c r="O1433" i="14"/>
  <c r="S1433" i="14"/>
  <c r="W1433" i="14"/>
  <c r="O1434" i="14"/>
  <c r="S1434" i="14"/>
  <c r="W1434" i="14"/>
  <c r="O1435" i="14"/>
  <c r="S1435" i="14"/>
  <c r="W1435" i="14"/>
  <c r="O1436" i="14"/>
  <c r="S1436" i="14"/>
  <c r="W1436" i="14"/>
  <c r="O1437" i="14"/>
  <c r="S1437" i="14"/>
  <c r="W1437" i="14"/>
  <c r="O1438" i="14"/>
  <c r="S1438" i="14"/>
  <c r="W1438" i="14"/>
  <c r="O1439" i="14"/>
  <c r="S1439" i="14"/>
  <c r="W1439" i="14"/>
  <c r="O1440" i="14"/>
  <c r="S1440" i="14"/>
  <c r="W1440" i="14"/>
  <c r="O1441" i="14"/>
  <c r="S1441" i="14"/>
  <c r="W1441" i="14"/>
  <c r="O1442" i="14"/>
  <c r="S1442" i="14"/>
  <c r="W1442" i="14"/>
  <c r="O1443" i="14"/>
  <c r="S1443" i="14"/>
  <c r="W1443" i="14"/>
  <c r="O1444" i="14"/>
  <c r="S1444" i="14"/>
  <c r="W1444" i="14"/>
  <c r="O1445" i="14"/>
  <c r="S1445" i="14"/>
  <c r="W1445" i="14"/>
  <c r="O1446" i="14"/>
  <c r="S1446" i="14"/>
  <c r="W1446" i="14"/>
  <c r="O1447" i="14"/>
  <c r="S1447" i="14"/>
  <c r="W1447" i="14"/>
  <c r="O1448" i="14"/>
  <c r="S1448" i="14"/>
  <c r="W1448" i="14"/>
  <c r="O1449" i="14"/>
  <c r="S1449" i="14"/>
  <c r="W1449" i="14"/>
  <c r="O1450" i="14"/>
  <c r="S1450" i="14"/>
  <c r="W1450" i="14"/>
  <c r="O1451" i="14"/>
  <c r="S1451" i="14"/>
  <c r="W1451" i="14"/>
  <c r="O1452" i="14"/>
  <c r="S1452" i="14"/>
  <c r="W1452" i="14"/>
  <c r="O1453" i="14"/>
  <c r="S1453" i="14"/>
  <c r="W1453" i="14"/>
  <c r="O1454" i="14"/>
  <c r="S1454" i="14"/>
  <c r="W1454" i="14"/>
  <c r="O1455" i="14"/>
  <c r="S1455" i="14"/>
  <c r="W1455" i="14"/>
  <c r="O1456" i="14"/>
  <c r="S1456" i="14"/>
  <c r="W1456" i="14"/>
  <c r="O1457" i="14"/>
  <c r="S1457" i="14"/>
  <c r="W1457" i="14"/>
  <c r="O1458" i="14"/>
  <c r="S1458" i="14"/>
  <c r="W1458" i="14"/>
  <c r="O1459" i="14"/>
  <c r="S1459" i="14"/>
  <c r="W1459" i="14"/>
  <c r="O1460" i="14"/>
  <c r="S1460" i="14"/>
  <c r="W1460" i="14"/>
  <c r="O1461" i="14"/>
  <c r="S1461" i="14"/>
  <c r="W1461" i="14"/>
  <c r="O1462" i="14"/>
  <c r="S1462" i="14"/>
  <c r="W1462" i="14"/>
  <c r="O1463" i="14"/>
  <c r="S1463" i="14"/>
  <c r="W1463" i="14"/>
  <c r="O1464" i="14"/>
  <c r="S1464" i="14"/>
  <c r="W1464" i="14"/>
  <c r="O1465" i="14"/>
  <c r="S1465" i="14"/>
  <c r="W1465" i="14"/>
  <c r="O1466" i="14"/>
  <c r="S1466" i="14"/>
  <c r="W1466" i="14"/>
  <c r="O1467" i="14"/>
  <c r="S1467" i="14"/>
  <c r="W1467" i="14"/>
  <c r="O1468" i="14"/>
  <c r="S1468" i="14"/>
  <c r="W1468" i="14"/>
  <c r="O1469" i="14"/>
  <c r="S1469" i="14"/>
  <c r="W1469" i="14"/>
  <c r="O1470" i="14"/>
  <c r="S1470" i="14"/>
  <c r="W1470" i="14"/>
  <c r="O1471" i="14"/>
  <c r="S1471" i="14"/>
  <c r="W1471" i="14"/>
  <c r="O1472" i="14"/>
  <c r="S1472" i="14"/>
  <c r="W1472" i="14"/>
  <c r="O1473" i="14"/>
  <c r="S1473" i="14"/>
  <c r="W1473" i="14"/>
  <c r="O1474" i="14"/>
  <c r="S1474" i="14"/>
  <c r="W1474" i="14"/>
  <c r="O1475" i="14"/>
  <c r="S1475" i="14"/>
  <c r="W1475" i="14"/>
  <c r="O1476" i="14"/>
  <c r="S1476" i="14"/>
  <c r="W1476" i="14"/>
  <c r="O1477" i="14"/>
  <c r="S1477" i="14"/>
  <c r="W1477" i="14"/>
  <c r="O1478" i="14"/>
  <c r="S1478" i="14"/>
  <c r="W1478" i="14"/>
  <c r="O1479" i="14"/>
  <c r="S1479" i="14"/>
  <c r="W1479" i="14"/>
  <c r="O1480" i="14"/>
  <c r="S1480" i="14"/>
  <c r="W1480" i="14"/>
  <c r="O1481" i="14"/>
  <c r="S1481" i="14"/>
  <c r="W1481" i="14"/>
  <c r="O1482" i="14"/>
  <c r="S1482" i="14"/>
  <c r="W1482" i="14"/>
  <c r="O1483" i="14"/>
  <c r="S1483" i="14"/>
  <c r="W1483" i="14"/>
  <c r="O1484" i="14"/>
  <c r="S1484" i="14"/>
  <c r="W1484" i="14"/>
  <c r="O1485" i="14"/>
  <c r="S1485" i="14"/>
  <c r="W1485" i="14"/>
  <c r="O1486" i="14"/>
  <c r="S1486" i="14"/>
  <c r="W1486" i="14"/>
  <c r="O1487" i="14"/>
  <c r="S1487" i="14"/>
  <c r="W1487" i="14"/>
  <c r="O1488" i="14"/>
  <c r="S1488" i="14"/>
  <c r="W1488" i="14"/>
  <c r="O1489" i="14"/>
  <c r="S1489" i="14"/>
  <c r="W1489" i="14"/>
  <c r="O1490" i="14"/>
  <c r="S1490" i="14"/>
  <c r="W1490" i="14"/>
  <c r="O1491" i="14"/>
  <c r="S1491" i="14"/>
  <c r="W1491" i="14"/>
  <c r="O1492" i="14"/>
  <c r="S1492" i="14"/>
  <c r="W1492" i="14"/>
  <c r="O1493" i="14"/>
  <c r="S1493" i="14"/>
  <c r="W1493" i="14"/>
  <c r="O1494" i="14"/>
  <c r="S1494" i="14"/>
  <c r="W1494" i="14"/>
  <c r="O1495" i="14"/>
  <c r="S1495" i="14"/>
  <c r="W1495" i="14"/>
  <c r="O1496" i="14"/>
  <c r="S1496" i="14"/>
  <c r="W1496" i="14"/>
  <c r="O1497" i="14"/>
  <c r="S1497" i="14"/>
  <c r="W1497" i="14"/>
  <c r="O1498" i="14"/>
  <c r="S1498" i="14"/>
  <c r="W1498" i="14"/>
  <c r="O1499" i="14"/>
  <c r="S1499" i="14"/>
  <c r="W1499" i="14"/>
  <c r="O1500" i="14"/>
  <c r="S1500" i="14"/>
  <c r="W1500" i="14"/>
  <c r="O1501" i="14"/>
  <c r="S1501" i="14"/>
  <c r="W1501" i="14"/>
  <c r="O1502" i="14"/>
  <c r="S1502" i="14"/>
  <c r="W1502" i="14"/>
  <c r="O1503" i="14"/>
  <c r="S1503" i="14"/>
  <c r="W1503" i="14"/>
  <c r="O1504" i="14"/>
  <c r="S1504" i="14"/>
  <c r="W1504" i="14"/>
  <c r="O1505" i="14"/>
  <c r="S1505" i="14"/>
  <c r="W1505" i="14"/>
  <c r="O1506" i="14"/>
  <c r="S1506" i="14"/>
  <c r="W1506" i="14"/>
  <c r="O1507" i="14"/>
  <c r="S1507" i="14"/>
  <c r="W1507" i="14"/>
  <c r="O1508" i="14"/>
  <c r="S1508" i="14"/>
  <c r="W1508" i="14"/>
  <c r="O1509" i="14"/>
  <c r="S1509" i="14"/>
  <c r="W1509" i="14"/>
  <c r="O1510" i="14"/>
  <c r="S1510" i="14"/>
  <c r="W1510" i="14"/>
  <c r="O1511" i="14"/>
  <c r="S1511" i="14"/>
  <c r="W1511" i="14"/>
  <c r="O1512" i="14"/>
  <c r="S1512" i="14"/>
  <c r="W1512" i="14"/>
  <c r="O1513" i="14"/>
  <c r="S1513" i="14"/>
  <c r="W1513" i="14"/>
  <c r="O1514" i="14"/>
  <c r="S1514" i="14"/>
  <c r="W1514" i="14"/>
  <c r="O1515" i="14"/>
  <c r="S1515" i="14"/>
  <c r="W1515" i="14"/>
  <c r="O1516" i="14"/>
  <c r="S1516" i="14"/>
  <c r="W1516" i="14"/>
  <c r="O1517" i="14"/>
  <c r="S1517" i="14"/>
  <c r="W1517" i="14"/>
  <c r="O1518" i="14"/>
  <c r="S1518" i="14"/>
  <c r="W1518" i="14"/>
  <c r="O1519" i="14"/>
  <c r="S1519" i="14"/>
  <c r="W1519" i="14"/>
  <c r="O1520" i="14"/>
  <c r="S1520" i="14"/>
  <c r="W1520" i="14"/>
  <c r="O1521" i="14"/>
  <c r="S1521" i="14"/>
  <c r="W1521" i="14"/>
  <c r="O1522" i="14"/>
  <c r="S1522" i="14"/>
  <c r="W1522" i="14"/>
  <c r="O1523" i="14"/>
  <c r="S1523" i="14"/>
  <c r="W1523" i="14"/>
  <c r="O1524" i="14"/>
  <c r="S1524" i="14"/>
  <c r="W1524" i="14"/>
  <c r="O1525" i="14"/>
  <c r="S1525" i="14"/>
  <c r="W1525" i="14"/>
  <c r="O1526" i="14"/>
  <c r="S1526" i="14"/>
  <c r="W1526" i="14"/>
  <c r="O1527" i="14"/>
  <c r="S1527" i="14"/>
  <c r="W1527" i="14"/>
  <c r="O1528" i="14"/>
  <c r="S1528" i="14"/>
  <c r="W1528" i="14"/>
  <c r="O1529" i="14"/>
  <c r="S1529" i="14"/>
  <c r="W1529" i="14"/>
  <c r="O1530" i="14"/>
  <c r="S1530" i="14"/>
  <c r="W1530" i="14"/>
  <c r="O1531" i="14"/>
  <c r="S1531" i="14"/>
  <c r="W1531" i="14"/>
  <c r="O1532" i="14"/>
  <c r="S1532" i="14"/>
  <c r="W1532" i="14"/>
  <c r="O1533" i="14"/>
  <c r="S1533" i="14"/>
  <c r="W1533" i="14"/>
  <c r="O1534" i="14"/>
  <c r="S1534" i="14"/>
  <c r="W1534" i="14"/>
  <c r="O1535" i="14"/>
  <c r="S1535" i="14"/>
  <c r="W1535" i="14"/>
  <c r="O1536" i="14"/>
  <c r="S1536" i="14"/>
  <c r="W1536" i="14"/>
  <c r="O1537" i="14"/>
  <c r="S1537" i="14"/>
  <c r="W1537" i="14"/>
  <c r="O1538" i="14"/>
  <c r="S1538" i="14"/>
  <c r="W1538" i="14"/>
  <c r="O1539" i="14"/>
  <c r="S1539" i="14"/>
  <c r="W1539" i="14"/>
  <c r="O1540" i="14"/>
  <c r="S1540" i="14"/>
  <c r="W1540" i="14"/>
  <c r="O1541" i="14"/>
  <c r="S1541" i="14"/>
  <c r="W1541" i="14"/>
  <c r="O1542" i="14"/>
  <c r="S1542" i="14"/>
  <c r="W1542" i="14"/>
  <c r="O1543" i="14"/>
  <c r="S1543" i="14"/>
  <c r="W1543" i="14"/>
  <c r="O1544" i="14"/>
  <c r="S1544" i="14"/>
  <c r="W1544" i="14"/>
  <c r="O1545" i="14"/>
  <c r="S1545" i="14"/>
  <c r="W1545" i="14"/>
  <c r="O1546" i="14"/>
  <c r="S1546" i="14"/>
  <c r="W1546" i="14"/>
  <c r="O1547" i="14"/>
  <c r="S1547" i="14"/>
  <c r="W1547" i="14"/>
  <c r="O1548" i="14"/>
  <c r="S1548" i="14"/>
  <c r="W1548" i="14"/>
  <c r="O1549" i="14"/>
  <c r="S1549" i="14"/>
  <c r="W1549" i="14"/>
  <c r="O1550" i="14"/>
  <c r="S1550" i="14"/>
  <c r="W1550" i="14"/>
  <c r="O1551" i="14"/>
  <c r="S1551" i="14"/>
  <c r="W1551" i="14"/>
  <c r="O1552" i="14"/>
  <c r="S1552" i="14"/>
  <c r="W1552" i="14"/>
  <c r="O1553" i="14"/>
  <c r="S1553" i="14"/>
  <c r="W1553" i="14"/>
  <c r="O1554" i="14"/>
  <c r="S1554" i="14"/>
  <c r="W1554" i="14"/>
  <c r="O1555" i="14"/>
  <c r="S1555" i="14"/>
  <c r="W1555" i="14"/>
  <c r="O1556" i="14"/>
  <c r="S1556" i="14"/>
  <c r="W1556" i="14"/>
  <c r="O1557" i="14"/>
  <c r="S1557" i="14"/>
  <c r="W1557" i="14"/>
  <c r="O1558" i="14"/>
  <c r="S1558" i="14"/>
  <c r="W1558" i="14"/>
  <c r="O1559" i="14"/>
  <c r="S1559" i="14"/>
  <c r="W1559" i="14"/>
  <c r="O1560" i="14"/>
  <c r="S1560" i="14"/>
  <c r="W1560" i="14"/>
  <c r="O1561" i="14"/>
  <c r="S1561" i="14"/>
  <c r="W1561" i="14"/>
  <c r="O1562" i="14"/>
  <c r="S1562" i="14"/>
  <c r="W1562" i="14"/>
  <c r="O1563" i="14"/>
  <c r="S1563" i="14"/>
  <c r="W1563" i="14"/>
  <c r="O1564" i="14"/>
  <c r="S1564" i="14"/>
  <c r="W1564" i="14"/>
  <c r="O1565" i="14"/>
  <c r="S1565" i="14"/>
  <c r="W1565" i="14"/>
  <c r="O1566" i="14"/>
  <c r="S1566" i="14"/>
  <c r="W1566" i="14"/>
  <c r="O1567" i="14"/>
  <c r="S1567" i="14"/>
  <c r="W1567" i="14"/>
  <c r="O1568" i="14"/>
  <c r="S1568" i="14"/>
  <c r="W1568" i="14"/>
  <c r="O1569" i="14"/>
  <c r="S1569" i="14"/>
  <c r="W1569" i="14"/>
  <c r="O1570" i="14"/>
  <c r="S1570" i="14"/>
  <c r="W1570" i="14"/>
  <c r="O1571" i="14"/>
  <c r="S1571" i="14"/>
  <c r="W1571" i="14"/>
  <c r="O1572" i="14"/>
  <c r="S1572" i="14"/>
  <c r="W1572" i="14"/>
  <c r="O1573" i="14"/>
  <c r="S1573" i="14"/>
  <c r="W1573" i="14"/>
  <c r="O1574" i="14"/>
  <c r="S1574" i="14"/>
  <c r="W1574" i="14"/>
  <c r="O1575" i="14"/>
  <c r="S1575" i="14"/>
  <c r="W1575" i="14"/>
  <c r="O1576" i="14"/>
  <c r="S1576" i="14"/>
  <c r="W1576" i="14"/>
  <c r="O1577" i="14"/>
  <c r="S1577" i="14"/>
  <c r="W1577" i="14"/>
  <c r="O1578" i="14"/>
  <c r="S1578" i="14"/>
  <c r="W1578" i="14"/>
  <c r="O1579" i="14"/>
  <c r="S1579" i="14"/>
  <c r="W1579" i="14"/>
  <c r="O1580" i="14"/>
  <c r="S1580" i="14"/>
  <c r="W1580" i="14"/>
  <c r="O1581" i="14"/>
  <c r="S1581" i="14"/>
  <c r="W1581" i="14"/>
  <c r="O1582" i="14"/>
  <c r="S1582" i="14"/>
  <c r="W1582" i="14"/>
  <c r="O1583" i="14"/>
  <c r="S1583" i="14"/>
  <c r="W1583" i="14"/>
  <c r="O1584" i="14"/>
  <c r="S1584" i="14"/>
  <c r="W1584" i="14"/>
  <c r="O1585" i="14"/>
  <c r="S1585" i="14"/>
  <c r="W1585" i="14"/>
  <c r="O1586" i="14"/>
  <c r="S1586" i="14"/>
  <c r="W1586" i="14"/>
  <c r="O1587" i="14"/>
  <c r="S1587" i="14"/>
  <c r="W1587" i="14"/>
  <c r="O1588" i="14"/>
  <c r="S1588" i="14"/>
  <c r="W1588" i="14"/>
  <c r="O1589" i="14"/>
  <c r="S1589" i="14"/>
  <c r="W1589" i="14"/>
  <c r="O1590" i="14"/>
  <c r="S1590" i="14"/>
  <c r="W1590" i="14"/>
  <c r="O1591" i="14"/>
  <c r="S1591" i="14"/>
  <c r="W1591" i="14"/>
  <c r="O1592" i="14"/>
  <c r="S1592" i="14"/>
  <c r="W1592" i="14"/>
  <c r="O1593" i="14"/>
  <c r="S1593" i="14"/>
  <c r="W1593" i="14"/>
  <c r="O1594" i="14"/>
  <c r="S1594" i="14"/>
  <c r="W1594" i="14"/>
  <c r="O1595" i="14"/>
  <c r="S1595" i="14"/>
  <c r="W1595" i="14"/>
  <c r="O1596" i="14"/>
  <c r="S1596" i="14"/>
  <c r="W1596" i="14"/>
  <c r="O1597" i="14"/>
  <c r="S1597" i="14"/>
  <c r="W1597" i="14"/>
  <c r="O1598" i="14"/>
  <c r="S1598" i="14"/>
  <c r="W1598" i="14"/>
  <c r="O1599" i="14"/>
  <c r="S1599" i="14"/>
  <c r="W1599" i="14"/>
  <c r="O1600" i="14"/>
  <c r="S1600" i="14"/>
  <c r="W1600" i="14"/>
  <c r="O1601" i="14"/>
  <c r="S1601" i="14"/>
  <c r="W1601" i="14"/>
  <c r="O1602" i="14"/>
  <c r="S1602" i="14"/>
  <c r="W1602" i="14"/>
  <c r="O1603" i="14"/>
  <c r="S1603" i="14"/>
  <c r="W1603" i="14"/>
  <c r="O1604" i="14"/>
  <c r="S1604" i="14"/>
  <c r="W1604" i="14"/>
  <c r="O1605" i="14"/>
  <c r="S1605" i="14"/>
  <c r="W1605" i="14"/>
  <c r="O1606" i="14"/>
  <c r="S1606" i="14"/>
  <c r="W1606" i="14"/>
  <c r="O1607" i="14"/>
  <c r="S1607" i="14"/>
  <c r="W1607" i="14"/>
  <c r="O1608" i="14"/>
  <c r="S1608" i="14"/>
  <c r="W1608" i="14"/>
  <c r="O1609" i="14"/>
  <c r="S1609" i="14"/>
  <c r="W1609" i="14"/>
  <c r="O1610" i="14"/>
  <c r="S1610" i="14"/>
  <c r="W1610" i="14"/>
  <c r="O1611" i="14"/>
  <c r="S1611" i="14"/>
  <c r="W1611" i="14"/>
  <c r="O1612" i="14"/>
  <c r="S1612" i="14"/>
  <c r="W1612" i="14"/>
  <c r="O1613" i="14"/>
  <c r="S1613" i="14"/>
  <c r="W1613" i="14"/>
  <c r="O1614" i="14"/>
  <c r="S1614" i="14"/>
  <c r="W1614" i="14"/>
  <c r="O1615" i="14"/>
  <c r="S1615" i="14"/>
  <c r="W1615" i="14"/>
  <c r="O1616" i="14"/>
  <c r="S1616" i="14"/>
  <c r="W1616" i="14"/>
  <c r="O1617" i="14"/>
  <c r="S1617" i="14"/>
  <c r="W1617" i="14"/>
  <c r="O1618" i="14"/>
  <c r="S1618" i="14"/>
  <c r="W1618" i="14"/>
  <c r="O1619" i="14"/>
  <c r="S1619" i="14"/>
  <c r="W1619" i="14"/>
  <c r="O1620" i="14"/>
  <c r="S1620" i="14"/>
  <c r="W1620" i="14"/>
  <c r="O1621" i="14"/>
  <c r="S1621" i="14"/>
  <c r="W1621" i="14"/>
  <c r="O1622" i="14"/>
  <c r="S1622" i="14"/>
  <c r="W1622" i="14"/>
  <c r="O1623" i="14"/>
  <c r="S1623" i="14"/>
  <c r="W1623" i="14"/>
  <c r="O1624" i="14"/>
  <c r="S1624" i="14"/>
  <c r="W1624" i="14"/>
  <c r="O1625" i="14"/>
  <c r="S1625" i="14"/>
  <c r="W1625" i="14"/>
  <c r="O1626" i="14"/>
  <c r="S1626" i="14"/>
  <c r="W1626" i="14"/>
  <c r="O1627" i="14"/>
  <c r="S1627" i="14"/>
  <c r="W1627" i="14"/>
  <c r="O1628" i="14"/>
  <c r="S1628" i="14"/>
  <c r="W1628" i="14"/>
  <c r="O1629" i="14"/>
  <c r="S1629" i="14"/>
  <c r="W1629" i="14"/>
  <c r="O1630" i="14"/>
  <c r="S1630" i="14"/>
  <c r="W1630" i="14"/>
  <c r="O1631" i="14"/>
  <c r="S1631" i="14"/>
  <c r="W1631" i="14"/>
  <c r="O1632" i="14"/>
  <c r="S1632" i="14"/>
  <c r="W1632" i="14"/>
  <c r="O1633" i="14"/>
  <c r="S1633" i="14"/>
  <c r="W1633" i="14"/>
  <c r="O1634" i="14"/>
  <c r="S1634" i="14"/>
  <c r="W1634" i="14"/>
  <c r="O1635" i="14"/>
  <c r="S1635" i="14"/>
  <c r="W1635" i="14"/>
  <c r="O1636" i="14"/>
  <c r="S1636" i="14"/>
  <c r="W1636" i="14"/>
  <c r="O1637" i="14"/>
  <c r="S1637" i="14"/>
  <c r="W1637" i="14"/>
  <c r="O1638" i="14"/>
  <c r="S1638" i="14"/>
  <c r="W1638" i="14"/>
  <c r="O1639" i="14"/>
  <c r="S1639" i="14"/>
  <c r="W1639" i="14"/>
  <c r="O1640" i="14"/>
  <c r="S1640" i="14"/>
  <c r="W1640" i="14"/>
  <c r="O1641" i="14"/>
  <c r="S1641" i="14"/>
  <c r="W1641" i="14"/>
  <c r="O1642" i="14"/>
  <c r="S1642" i="14"/>
  <c r="W1642" i="14"/>
  <c r="O1643" i="14"/>
  <c r="S1643" i="14"/>
  <c r="W1643" i="14"/>
  <c r="O1644" i="14"/>
  <c r="S1644" i="14"/>
  <c r="W1644" i="14"/>
  <c r="O1645" i="14"/>
  <c r="S1645" i="14"/>
  <c r="W1645" i="14"/>
  <c r="O1646" i="14"/>
  <c r="S1646" i="14"/>
  <c r="W1646" i="14"/>
  <c r="O1647" i="14"/>
  <c r="S1647" i="14"/>
  <c r="W1647" i="14"/>
  <c r="O1648" i="14"/>
  <c r="S1648" i="14"/>
  <c r="W1648" i="14"/>
  <c r="O1649" i="14"/>
  <c r="S1649" i="14"/>
  <c r="W1649" i="14"/>
  <c r="O1650" i="14"/>
  <c r="S1650" i="14"/>
  <c r="W1650" i="14"/>
  <c r="O1651" i="14"/>
  <c r="S1651" i="14"/>
  <c r="W1651" i="14"/>
  <c r="O1652" i="14"/>
  <c r="S1652" i="14"/>
  <c r="W1652" i="14"/>
  <c r="O1653" i="14"/>
  <c r="S1653" i="14"/>
  <c r="W1653" i="14"/>
  <c r="O1654" i="14"/>
  <c r="S1654" i="14"/>
  <c r="W1654" i="14"/>
  <c r="O1655" i="14"/>
  <c r="S1655" i="14"/>
  <c r="W1655" i="14"/>
  <c r="O1656" i="14"/>
  <c r="S1656" i="14"/>
  <c r="W1656" i="14"/>
  <c r="O1657" i="14"/>
  <c r="S1657" i="14"/>
  <c r="W1657" i="14"/>
  <c r="O1658" i="14"/>
  <c r="S1658" i="14"/>
  <c r="W1658" i="14"/>
  <c r="O1659" i="14"/>
  <c r="S1659" i="14"/>
  <c r="W1659" i="14"/>
  <c r="O1660" i="14"/>
  <c r="S1660" i="14"/>
  <c r="W1660" i="14"/>
  <c r="O1661" i="14"/>
  <c r="S1661" i="14"/>
  <c r="W1661" i="14"/>
  <c r="O1662" i="14"/>
  <c r="S1662" i="14"/>
  <c r="W1662" i="14"/>
  <c r="O1663" i="14"/>
  <c r="S1663" i="14"/>
  <c r="W1663" i="14"/>
  <c r="O1664" i="14"/>
  <c r="S1664" i="14"/>
  <c r="W1664" i="14"/>
  <c r="O1665" i="14"/>
  <c r="S1665" i="14"/>
  <c r="W1665" i="14"/>
  <c r="O1666" i="14"/>
  <c r="S1666" i="14"/>
  <c r="W1666" i="14"/>
  <c r="O1667" i="14"/>
  <c r="S1667" i="14"/>
  <c r="W1667" i="14"/>
  <c r="O1668" i="14"/>
  <c r="S1668" i="14"/>
  <c r="W1668" i="14"/>
  <c r="O1669" i="14"/>
  <c r="S1669" i="14"/>
  <c r="W1669" i="14"/>
  <c r="O1670" i="14"/>
  <c r="S1670" i="14"/>
  <c r="W1670" i="14"/>
  <c r="O1671" i="14"/>
  <c r="S1671" i="14"/>
  <c r="W1671" i="14"/>
  <c r="O1672" i="14"/>
  <c r="S1672" i="14"/>
  <c r="W1672" i="14"/>
  <c r="O1673" i="14"/>
  <c r="S1673" i="14"/>
  <c r="W1673" i="14"/>
  <c r="O1674" i="14"/>
  <c r="S1674" i="14"/>
  <c r="W1674" i="14"/>
  <c r="O1675" i="14"/>
  <c r="S1675" i="14"/>
  <c r="W1675" i="14"/>
  <c r="O1676" i="14"/>
  <c r="S1676" i="14"/>
  <c r="W1676" i="14"/>
  <c r="O1677" i="14"/>
  <c r="S1677" i="14"/>
  <c r="W1677" i="14"/>
  <c r="O1678" i="14"/>
  <c r="S1678" i="14"/>
  <c r="W1678" i="14"/>
  <c r="O1679" i="14"/>
  <c r="S1679" i="14"/>
  <c r="W1679" i="14"/>
  <c r="O1680" i="14"/>
  <c r="S1680" i="14"/>
  <c r="W1680" i="14"/>
  <c r="O1681" i="14"/>
  <c r="S1681" i="14"/>
  <c r="W1681" i="14"/>
  <c r="O1682" i="14"/>
  <c r="S1682" i="14"/>
  <c r="W1682" i="14"/>
  <c r="O1683" i="14"/>
  <c r="S1683" i="14"/>
  <c r="W1683" i="14"/>
  <c r="O1684" i="14"/>
  <c r="S1684" i="14"/>
  <c r="W1684" i="14"/>
  <c r="O1685" i="14"/>
  <c r="S1685" i="14"/>
  <c r="W1685" i="14"/>
  <c r="O1686" i="14"/>
  <c r="S1686" i="14"/>
  <c r="W1686" i="14"/>
  <c r="O1687" i="14"/>
  <c r="S1687" i="14"/>
  <c r="W1687" i="14"/>
  <c r="O1688" i="14"/>
  <c r="S1688" i="14"/>
  <c r="W1688" i="14"/>
  <c r="O1689" i="14"/>
  <c r="S1689" i="14"/>
  <c r="W1689" i="14"/>
  <c r="O1690" i="14"/>
  <c r="S1690" i="14"/>
  <c r="W1690" i="14"/>
  <c r="O1691" i="14"/>
  <c r="S1691" i="14"/>
  <c r="W1691" i="14"/>
  <c r="O1692" i="14"/>
  <c r="S1692" i="14"/>
  <c r="W1692" i="14"/>
  <c r="O1693" i="14"/>
  <c r="S1693" i="14"/>
  <c r="W1693" i="14"/>
  <c r="O1694" i="14"/>
  <c r="S1694" i="14"/>
  <c r="W1694" i="14"/>
  <c r="O1695" i="14"/>
  <c r="S1695" i="14"/>
  <c r="W1695" i="14"/>
  <c r="O1696" i="14"/>
  <c r="S1696" i="14"/>
  <c r="W1696" i="14"/>
  <c r="O1697" i="14"/>
  <c r="S1697" i="14"/>
  <c r="W1697" i="14"/>
  <c r="O1698" i="14"/>
  <c r="S1698" i="14"/>
  <c r="W1698" i="14"/>
  <c r="O1699" i="14"/>
  <c r="S1699" i="14"/>
  <c r="W1699" i="14"/>
  <c r="O1700" i="14"/>
  <c r="S1700" i="14"/>
  <c r="W1700" i="14"/>
  <c r="O1701" i="14"/>
  <c r="S1701" i="14"/>
  <c r="W1701" i="14"/>
  <c r="O1702" i="14"/>
  <c r="S1702" i="14"/>
  <c r="W1702" i="14"/>
  <c r="O1703" i="14"/>
  <c r="S1703" i="14"/>
  <c r="W1703" i="14"/>
  <c r="O1704" i="14"/>
  <c r="S1704" i="14"/>
  <c r="W1704" i="14"/>
  <c r="O1705" i="14"/>
  <c r="S1705" i="14"/>
  <c r="W1705" i="14"/>
  <c r="O1706" i="14"/>
  <c r="S1706" i="14"/>
  <c r="W1706" i="14"/>
  <c r="O1707" i="14"/>
  <c r="S1707" i="14"/>
  <c r="W1707" i="14"/>
  <c r="O1708" i="14"/>
  <c r="S1708" i="14"/>
  <c r="W1708" i="14"/>
  <c r="O1709" i="14"/>
  <c r="S1709" i="14"/>
  <c r="W1709" i="14"/>
  <c r="O1710" i="14"/>
  <c r="S1710" i="14"/>
  <c r="W1710" i="14"/>
  <c r="O1711" i="14"/>
  <c r="S1711" i="14"/>
  <c r="W1711" i="14"/>
  <c r="O1712" i="14"/>
  <c r="S1712" i="14"/>
  <c r="W1712" i="14"/>
  <c r="O1713" i="14"/>
  <c r="S1713" i="14"/>
  <c r="W1713" i="14"/>
  <c r="O1714" i="14"/>
  <c r="S1714" i="14"/>
  <c r="W1714" i="14"/>
  <c r="O1715" i="14"/>
  <c r="S1715" i="14"/>
  <c r="W1715" i="14"/>
  <c r="O1716" i="14"/>
  <c r="S1716" i="14"/>
  <c r="W1716" i="14"/>
  <c r="O1717" i="14"/>
  <c r="S1717" i="14"/>
  <c r="W1717" i="14"/>
  <c r="O1718" i="14"/>
  <c r="S1718" i="14"/>
  <c r="W1718" i="14"/>
  <c r="O1719" i="14"/>
  <c r="S1719" i="14"/>
  <c r="W1719" i="14"/>
  <c r="O1720" i="14"/>
  <c r="S1720" i="14"/>
  <c r="W1720" i="14"/>
  <c r="O1721" i="14"/>
  <c r="S1721" i="14"/>
  <c r="W1721" i="14"/>
  <c r="O1722" i="14"/>
  <c r="S1722" i="14"/>
  <c r="W1722" i="14"/>
  <c r="O1723" i="14"/>
  <c r="S1723" i="14"/>
  <c r="W1723" i="14"/>
  <c r="O1724" i="14"/>
  <c r="S1724" i="14"/>
  <c r="W1724" i="14"/>
  <c r="O1725" i="14"/>
  <c r="S1725" i="14"/>
  <c r="W1725" i="14"/>
  <c r="O1726" i="14"/>
  <c r="S1726" i="14"/>
  <c r="W1726" i="14"/>
  <c r="O1727" i="14"/>
  <c r="S1727" i="14"/>
  <c r="W1727" i="14"/>
  <c r="O1728" i="14"/>
  <c r="S1728" i="14"/>
  <c r="W1728" i="14"/>
  <c r="O1729" i="14"/>
  <c r="S1729" i="14"/>
  <c r="W1729" i="14"/>
  <c r="O1730" i="14"/>
  <c r="S1730" i="14"/>
  <c r="W1730" i="14"/>
  <c r="O1731" i="14"/>
  <c r="S1731" i="14"/>
  <c r="W1731" i="14"/>
  <c r="O1732" i="14"/>
  <c r="S1732" i="14"/>
  <c r="W1732" i="14"/>
  <c r="O1733" i="14"/>
  <c r="S1733" i="14"/>
  <c r="W1733" i="14"/>
  <c r="O1734" i="14"/>
  <c r="S1734" i="14"/>
  <c r="W1734" i="14"/>
  <c r="O1735" i="14"/>
  <c r="S1735" i="14"/>
  <c r="W1735" i="14"/>
  <c r="O1736" i="14"/>
  <c r="S1736" i="14"/>
  <c r="W1736" i="14"/>
  <c r="O1737" i="14"/>
  <c r="S1737" i="14"/>
  <c r="W1737" i="14"/>
  <c r="O1738" i="14"/>
  <c r="S1738" i="14"/>
  <c r="W1738" i="14"/>
  <c r="O1739" i="14"/>
  <c r="S1739" i="14"/>
  <c r="W1739" i="14"/>
  <c r="O1740" i="14"/>
  <c r="S1740" i="14"/>
  <c r="W1740" i="14"/>
  <c r="O1741" i="14"/>
  <c r="S1741" i="14"/>
  <c r="W1741" i="14"/>
  <c r="O1742" i="14"/>
  <c r="S1742" i="14"/>
  <c r="W1742" i="14"/>
  <c r="O1743" i="14"/>
  <c r="S1743" i="14"/>
  <c r="W1743" i="14"/>
  <c r="O1744" i="14"/>
  <c r="S1744" i="14"/>
  <c r="W1744" i="14"/>
  <c r="O1745" i="14"/>
  <c r="S1745" i="14"/>
  <c r="W1745" i="14"/>
  <c r="O1746" i="14"/>
  <c r="S1746" i="14"/>
  <c r="W1746" i="14"/>
  <c r="O1747" i="14"/>
  <c r="S1747" i="14"/>
  <c r="W1747" i="14"/>
  <c r="O1748" i="14"/>
  <c r="S1748" i="14"/>
  <c r="W1748" i="14"/>
  <c r="O1749" i="14"/>
  <c r="S1749" i="14"/>
  <c r="W1749" i="14"/>
  <c r="O1750" i="14"/>
  <c r="S1750" i="14"/>
  <c r="W1750" i="14"/>
  <c r="O1751" i="14"/>
  <c r="S1751" i="14"/>
  <c r="W1751" i="14"/>
  <c r="O1752" i="14"/>
  <c r="S1752" i="14"/>
  <c r="W1752" i="14"/>
  <c r="O1753" i="14"/>
  <c r="S1753" i="14"/>
  <c r="W1753" i="14"/>
  <c r="O1754" i="14"/>
  <c r="S1754" i="14"/>
  <c r="W1754" i="14"/>
  <c r="O1755" i="14"/>
  <c r="S1755" i="14"/>
  <c r="W1755" i="14"/>
  <c r="O1756" i="14"/>
  <c r="S1756" i="14"/>
  <c r="W1756" i="14"/>
  <c r="O1757" i="14"/>
  <c r="S1757" i="14"/>
  <c r="W1757" i="14"/>
  <c r="O1758" i="14"/>
  <c r="S1758" i="14"/>
  <c r="W1758" i="14"/>
  <c r="O1759" i="14"/>
  <c r="S1759" i="14"/>
  <c r="W1759" i="14"/>
  <c r="O1760" i="14"/>
  <c r="S1760" i="14"/>
  <c r="W1760" i="14"/>
  <c r="O1761" i="14"/>
  <c r="S1761" i="14"/>
  <c r="W1761" i="14"/>
  <c r="O1762" i="14"/>
  <c r="S1762" i="14"/>
  <c r="W1762" i="14"/>
  <c r="O1763" i="14"/>
  <c r="S1763" i="14"/>
  <c r="W1763" i="14"/>
  <c r="O1764" i="14"/>
  <c r="S1764" i="14"/>
  <c r="W1764" i="14"/>
  <c r="O1765" i="14"/>
  <c r="S1765" i="14"/>
  <c r="W1765" i="14"/>
  <c r="O1766" i="14"/>
  <c r="S1766" i="14"/>
  <c r="W1766" i="14"/>
  <c r="O1767" i="14"/>
  <c r="S1767" i="14"/>
  <c r="W1767" i="14"/>
  <c r="O1768" i="14"/>
  <c r="S1768" i="14"/>
  <c r="W1768" i="14"/>
  <c r="O1769" i="14"/>
  <c r="S1769" i="14"/>
  <c r="W1769" i="14"/>
  <c r="O1770" i="14"/>
  <c r="S1770" i="14"/>
  <c r="W1770" i="14"/>
  <c r="O1771" i="14"/>
  <c r="S1771" i="14"/>
  <c r="W1771" i="14"/>
  <c r="O1772" i="14"/>
  <c r="S1772" i="14"/>
  <c r="W1772" i="14"/>
  <c r="O1773" i="14"/>
  <c r="S1773" i="14"/>
  <c r="W1773" i="14"/>
  <c r="O1774" i="14"/>
  <c r="S1774" i="14"/>
  <c r="W1774" i="14"/>
  <c r="O1775" i="14"/>
  <c r="S1775" i="14"/>
  <c r="W1775" i="14"/>
  <c r="O1776" i="14"/>
  <c r="S1776" i="14"/>
  <c r="W1776" i="14"/>
  <c r="O1777" i="14"/>
  <c r="S1777" i="14"/>
  <c r="W1777" i="14"/>
  <c r="O1778" i="14"/>
  <c r="S1778" i="14"/>
  <c r="W1778" i="14"/>
  <c r="O1779" i="14"/>
  <c r="S1779" i="14"/>
  <c r="W1779" i="14"/>
  <c r="O1780" i="14"/>
  <c r="S1780" i="14"/>
  <c r="W1780" i="14"/>
  <c r="O1781" i="14"/>
  <c r="S1781" i="14"/>
  <c r="W1781" i="14"/>
  <c r="O1782" i="14"/>
  <c r="S1782" i="14"/>
  <c r="W1782" i="14"/>
  <c r="O1783" i="14"/>
  <c r="S1783" i="14"/>
  <c r="W1783" i="14"/>
  <c r="O1784" i="14"/>
  <c r="S1784" i="14"/>
  <c r="W1784" i="14"/>
  <c r="O1785" i="14"/>
  <c r="S1785" i="14"/>
  <c r="W1785" i="14"/>
  <c r="O1786" i="14"/>
  <c r="S1786" i="14"/>
  <c r="W1786" i="14"/>
  <c r="O1787" i="14"/>
  <c r="S1787" i="14"/>
  <c r="W1787" i="14"/>
  <c r="O1788" i="14"/>
  <c r="S1788" i="14"/>
  <c r="W1788" i="14"/>
  <c r="O1789" i="14"/>
  <c r="S1789" i="14"/>
  <c r="W1789" i="14"/>
  <c r="O1790" i="14"/>
  <c r="S1790" i="14"/>
  <c r="W1790" i="14"/>
  <c r="O1791" i="14"/>
  <c r="S1791" i="14"/>
  <c r="W1791" i="14"/>
  <c r="O1792" i="14"/>
  <c r="S1792" i="14"/>
  <c r="W1792" i="14"/>
  <c r="O1793" i="14"/>
  <c r="S1793" i="14"/>
  <c r="W1793" i="14"/>
  <c r="O1794" i="14"/>
  <c r="S1794" i="14"/>
  <c r="W1794" i="14"/>
  <c r="O1795" i="14"/>
  <c r="S1795" i="14"/>
  <c r="W1795" i="14"/>
  <c r="O1796" i="14"/>
  <c r="S1796" i="14"/>
  <c r="W1796" i="14"/>
  <c r="O1797" i="14"/>
  <c r="S1797" i="14"/>
  <c r="W1797" i="14"/>
  <c r="O1798" i="14"/>
  <c r="S1798" i="14"/>
  <c r="W1798" i="14"/>
  <c r="O1799" i="14"/>
  <c r="S1799" i="14"/>
  <c r="W1799" i="14"/>
  <c r="O1800" i="14"/>
  <c r="S1800" i="14"/>
  <c r="W1800" i="14"/>
  <c r="O1801" i="14"/>
  <c r="S1801" i="14"/>
  <c r="W1801" i="14"/>
  <c r="O1802" i="14"/>
  <c r="S1802" i="14"/>
  <c r="W1802" i="14"/>
  <c r="O1803" i="14"/>
  <c r="S1803" i="14"/>
  <c r="W1803" i="14"/>
  <c r="O1804" i="14"/>
  <c r="S1804" i="14"/>
  <c r="W1804" i="14"/>
  <c r="O1805" i="14"/>
  <c r="S1805" i="14"/>
  <c r="W1805" i="14"/>
  <c r="O1806" i="14"/>
  <c r="S1806" i="14"/>
  <c r="W1806" i="14"/>
  <c r="O1807" i="14"/>
  <c r="S1807" i="14"/>
  <c r="W1807" i="14"/>
  <c r="O1808" i="14"/>
  <c r="S1808" i="14"/>
  <c r="W1808" i="14"/>
  <c r="O1809" i="14"/>
  <c r="S1809" i="14"/>
  <c r="W1809" i="14"/>
  <c r="O1810" i="14"/>
  <c r="S1810" i="14"/>
  <c r="W1810" i="14"/>
  <c r="O1811" i="14"/>
  <c r="S1811" i="14"/>
  <c r="W1811" i="14"/>
  <c r="O1812" i="14"/>
  <c r="S1812" i="14"/>
  <c r="W1812" i="14"/>
  <c r="O1813" i="14"/>
  <c r="S1813" i="14"/>
  <c r="W1813" i="14"/>
  <c r="O1814" i="14"/>
  <c r="S1814" i="14"/>
  <c r="W1814" i="14"/>
  <c r="O1815" i="14"/>
  <c r="S1815" i="14"/>
  <c r="W1815" i="14"/>
  <c r="O1816" i="14"/>
  <c r="S1816" i="14"/>
  <c r="W1816" i="14"/>
  <c r="O1817" i="14"/>
  <c r="S1817" i="14"/>
  <c r="W1817" i="14"/>
  <c r="O1818" i="14"/>
  <c r="S1818" i="14"/>
  <c r="W1818" i="14"/>
  <c r="O1819" i="14"/>
  <c r="S1819" i="14"/>
  <c r="W1819" i="14"/>
  <c r="O1820" i="14"/>
  <c r="S1820" i="14"/>
  <c r="W1820" i="14"/>
  <c r="O1821" i="14"/>
  <c r="S1821" i="14"/>
  <c r="W1821" i="14"/>
  <c r="O1822" i="14"/>
  <c r="S1822" i="14"/>
  <c r="W1822" i="14"/>
  <c r="O1823" i="14"/>
  <c r="S1823" i="14"/>
  <c r="W1823" i="14"/>
  <c r="O1824" i="14"/>
  <c r="S1824" i="14"/>
  <c r="W1824" i="14"/>
  <c r="O1825" i="14"/>
  <c r="S1825" i="14"/>
  <c r="W1825" i="14"/>
  <c r="O1826" i="14"/>
  <c r="S1826" i="14"/>
  <c r="W1826" i="14"/>
  <c r="O1827" i="14"/>
  <c r="S1827" i="14"/>
  <c r="W1827" i="14"/>
  <c r="O1828" i="14"/>
  <c r="S1828" i="14"/>
  <c r="W1828" i="14"/>
  <c r="O1829" i="14"/>
  <c r="S1829" i="14"/>
  <c r="W1829" i="14"/>
  <c r="O1830" i="14"/>
  <c r="S1830" i="14"/>
  <c r="W1830" i="14"/>
  <c r="O1831" i="14"/>
  <c r="S1831" i="14"/>
  <c r="W1831" i="14"/>
  <c r="O1832" i="14"/>
  <c r="S1832" i="14"/>
  <c r="W1832" i="14"/>
  <c r="O1833" i="14"/>
  <c r="S1833" i="14"/>
  <c r="W1833" i="14"/>
  <c r="O1834" i="14"/>
  <c r="S1834" i="14"/>
  <c r="W1834" i="14"/>
  <c r="O1835" i="14"/>
  <c r="S1835" i="14"/>
  <c r="W1835" i="14"/>
  <c r="O1836" i="14"/>
  <c r="S1836" i="14"/>
  <c r="W1836" i="14"/>
  <c r="O1837" i="14"/>
  <c r="S1837" i="14"/>
  <c r="W1837" i="14"/>
  <c r="O1838" i="14"/>
  <c r="S1838" i="14"/>
  <c r="W1838" i="14"/>
  <c r="O1839" i="14"/>
  <c r="S1839" i="14"/>
  <c r="W1839" i="14"/>
  <c r="W1966" i="14"/>
  <c r="U1966" i="14"/>
  <c r="S1966" i="14"/>
  <c r="Q1966" i="14"/>
  <c r="O1966" i="14"/>
  <c r="M1966" i="14"/>
  <c r="W1967" i="14"/>
  <c r="U1967" i="14"/>
  <c r="S1967" i="14"/>
  <c r="Q1967" i="14"/>
  <c r="O1967" i="14"/>
  <c r="M1967" i="14"/>
  <c r="W1968" i="14"/>
  <c r="U1968" i="14"/>
  <c r="S1968" i="14"/>
  <c r="Q1968" i="14"/>
  <c r="O1968" i="14"/>
  <c r="M1968" i="14"/>
  <c r="W1969" i="14"/>
  <c r="U1969" i="14"/>
  <c r="S1969" i="14"/>
  <c r="Q1969" i="14"/>
  <c r="O1969" i="14"/>
  <c r="M1969" i="14"/>
  <c r="W1970" i="14"/>
  <c r="U1970" i="14"/>
  <c r="S1970" i="14"/>
  <c r="Q1970" i="14"/>
  <c r="O1970" i="14"/>
  <c r="M1970" i="14"/>
  <c r="W1971" i="14"/>
  <c r="U1971" i="14"/>
  <c r="S1971" i="14"/>
  <c r="Q1971" i="14"/>
  <c r="O1971" i="14"/>
  <c r="M1971" i="14"/>
  <c r="W1972" i="14"/>
  <c r="U1972" i="14"/>
  <c r="S1972" i="14"/>
  <c r="Q1972" i="14"/>
  <c r="O1972" i="14"/>
  <c r="M1972" i="14"/>
  <c r="W1973" i="14"/>
  <c r="U1973" i="14"/>
  <c r="S1973" i="14"/>
  <c r="Q1973" i="14"/>
  <c r="O1973" i="14"/>
  <c r="M1973" i="14"/>
  <c r="W1974" i="14"/>
  <c r="U1974" i="14"/>
  <c r="S1974" i="14"/>
  <c r="Q1974" i="14"/>
  <c r="O1974" i="14"/>
  <c r="M1974" i="14"/>
  <c r="W1975" i="14"/>
  <c r="U1975" i="14"/>
  <c r="S1975" i="14"/>
  <c r="Q1975" i="14"/>
  <c r="O1975" i="14"/>
  <c r="M1975" i="14"/>
  <c r="W1976" i="14"/>
  <c r="U1976" i="14"/>
  <c r="S1976" i="14"/>
  <c r="Q1976" i="14"/>
  <c r="O1976" i="14"/>
  <c r="M1976" i="14"/>
  <c r="W1977" i="14"/>
  <c r="U1977" i="14"/>
  <c r="S1977" i="14"/>
  <c r="Q1977" i="14"/>
  <c r="O1977" i="14"/>
  <c r="M1977" i="14"/>
  <c r="W1978" i="14"/>
  <c r="U1978" i="14"/>
  <c r="S1978" i="14"/>
  <c r="Q1978" i="14"/>
  <c r="O1978" i="14"/>
  <c r="M1978" i="14"/>
  <c r="W1979" i="14"/>
  <c r="U1979" i="14"/>
  <c r="S1979" i="14"/>
  <c r="Q1979" i="14"/>
  <c r="O1979" i="14"/>
  <c r="M1979" i="14"/>
  <c r="W1980" i="14"/>
  <c r="U1980" i="14"/>
  <c r="S1980" i="14"/>
  <c r="Q1980" i="14"/>
  <c r="O1980" i="14"/>
  <c r="M1980" i="14"/>
  <c r="W1981" i="14"/>
  <c r="U1981" i="14"/>
  <c r="S1981" i="14"/>
  <c r="Q1981" i="14"/>
  <c r="O1981" i="14"/>
  <c r="M1981" i="14"/>
  <c r="W1982" i="14"/>
  <c r="U1982" i="14"/>
  <c r="S1982" i="14"/>
  <c r="Q1982" i="14"/>
  <c r="O1982" i="14"/>
  <c r="M1982" i="14"/>
  <c r="W1983" i="14"/>
  <c r="U1983" i="14"/>
  <c r="S1983" i="14"/>
  <c r="Q1983" i="14"/>
  <c r="O1983" i="14"/>
  <c r="M1983" i="14"/>
  <c r="W1984" i="14"/>
  <c r="U1984" i="14"/>
  <c r="S1984" i="14"/>
  <c r="Q1984" i="14"/>
  <c r="O1984" i="14"/>
  <c r="M1984" i="14"/>
  <c r="W1985" i="14"/>
  <c r="U1985" i="14"/>
  <c r="S1985" i="14"/>
  <c r="Q1985" i="14"/>
  <c r="O1985" i="14"/>
  <c r="M1985" i="14"/>
  <c r="W1986" i="14"/>
  <c r="U1986" i="14"/>
  <c r="S1986" i="14"/>
  <c r="Q1986" i="14"/>
  <c r="O1986" i="14"/>
  <c r="M1986" i="14"/>
  <c r="W1987" i="14"/>
  <c r="U1987" i="14"/>
  <c r="S1987" i="14"/>
  <c r="Q1987" i="14"/>
  <c r="O1987" i="14"/>
  <c r="M1987" i="14"/>
  <c r="W1988" i="14"/>
  <c r="U1988" i="14"/>
  <c r="S1988" i="14"/>
  <c r="Q1988" i="14"/>
  <c r="O1988" i="14"/>
  <c r="M1988" i="14"/>
  <c r="W1989" i="14"/>
  <c r="U1989" i="14"/>
  <c r="S1989" i="14"/>
  <c r="Q1989" i="14"/>
  <c r="O1989" i="14"/>
  <c r="M1989" i="14"/>
  <c r="W1990" i="14"/>
  <c r="U1990" i="14"/>
  <c r="S1990" i="14"/>
  <c r="Q1990" i="14"/>
  <c r="O1990" i="14"/>
  <c r="M1990" i="14"/>
  <c r="W1991" i="14"/>
  <c r="U1991" i="14"/>
  <c r="S1991" i="14"/>
  <c r="Q1991" i="14"/>
  <c r="O1991" i="14"/>
  <c r="M1991" i="14"/>
  <c r="W1992" i="14"/>
  <c r="U1992" i="14"/>
  <c r="S1992" i="14"/>
  <c r="Q1992" i="14"/>
  <c r="O1992" i="14"/>
  <c r="M1992" i="14"/>
  <c r="W1993" i="14"/>
  <c r="U1993" i="14"/>
  <c r="S1993" i="14"/>
  <c r="Q1993" i="14"/>
  <c r="O1993" i="14"/>
  <c r="M1993" i="14"/>
  <c r="W1994" i="14"/>
  <c r="U1994" i="14"/>
  <c r="S1994" i="14"/>
  <c r="Q1994" i="14"/>
  <c r="O1994" i="14"/>
  <c r="M1994" i="14"/>
  <c r="W1995" i="14"/>
  <c r="U1995" i="14"/>
  <c r="S1995" i="14"/>
  <c r="Q1995" i="14"/>
  <c r="O1995" i="14"/>
  <c r="M1995" i="14"/>
  <c r="W1996" i="14"/>
  <c r="U1996" i="14"/>
  <c r="S1996" i="14"/>
  <c r="Q1996" i="14"/>
  <c r="O1996" i="14"/>
  <c r="M1996" i="14"/>
  <c r="W1997" i="14"/>
  <c r="U1997" i="14"/>
  <c r="S1997" i="14"/>
  <c r="Q1997" i="14"/>
  <c r="O1997" i="14"/>
  <c r="M1997" i="14"/>
  <c r="W1998" i="14"/>
  <c r="U1998" i="14"/>
  <c r="S1998" i="14"/>
  <c r="Q1998" i="14"/>
  <c r="O1998" i="14"/>
  <c r="M1998" i="14"/>
  <c r="W1999" i="14"/>
  <c r="U1999" i="14"/>
  <c r="S1999" i="14"/>
  <c r="Q1999" i="14"/>
  <c r="O1999" i="14"/>
  <c r="M1999" i="14"/>
  <c r="W2000" i="14"/>
  <c r="U2000" i="14"/>
  <c r="S2000" i="14"/>
  <c r="Q2000" i="14"/>
  <c r="O2000" i="14"/>
  <c r="M2000" i="14"/>
  <c r="W2001" i="14"/>
  <c r="U2001" i="14"/>
  <c r="S2001" i="14"/>
  <c r="Q2001" i="14"/>
  <c r="O2001" i="14"/>
  <c r="M2001" i="14"/>
  <c r="W2002" i="14"/>
  <c r="U2002" i="14"/>
  <c r="S2002" i="14"/>
  <c r="Q2002" i="14"/>
  <c r="O2002" i="14"/>
  <c r="M2002" i="14"/>
  <c r="W2003" i="14"/>
  <c r="U2003" i="14"/>
  <c r="S2003" i="14"/>
  <c r="Q2003" i="14"/>
  <c r="O2003" i="14"/>
  <c r="M2003" i="14"/>
  <c r="W2004" i="14"/>
  <c r="U2004" i="14"/>
  <c r="S2004" i="14"/>
  <c r="Q2004" i="14"/>
  <c r="O2004" i="14"/>
  <c r="M2004" i="14"/>
  <c r="W2005" i="14"/>
  <c r="U2005" i="14"/>
  <c r="S2005" i="14"/>
  <c r="Q2005" i="14"/>
  <c r="O2005" i="14"/>
  <c r="M2005" i="14"/>
  <c r="W2006" i="14"/>
  <c r="U2006" i="14"/>
  <c r="S2006" i="14"/>
  <c r="Q2006" i="14"/>
  <c r="O2006" i="14"/>
  <c r="M2006" i="14"/>
  <c r="W2007" i="14"/>
  <c r="U2007" i="14"/>
  <c r="S2007" i="14"/>
  <c r="Q2007" i="14"/>
  <c r="O2007" i="14"/>
  <c r="M2007" i="14"/>
  <c r="W2008" i="14"/>
  <c r="U2008" i="14"/>
  <c r="S2008" i="14"/>
  <c r="Q2008" i="14"/>
  <c r="O2008" i="14"/>
  <c r="M2008" i="14"/>
  <c r="W2009" i="14"/>
  <c r="U2009" i="14"/>
  <c r="S2009" i="14"/>
  <c r="Q2009" i="14"/>
  <c r="O2009" i="14"/>
  <c r="M2009" i="14"/>
  <c r="W2010" i="14"/>
  <c r="U2010" i="14"/>
  <c r="S2010" i="14"/>
  <c r="Q2010" i="14"/>
  <c r="O2010" i="14"/>
  <c r="M2010" i="14"/>
  <c r="W2011" i="14"/>
  <c r="U2011" i="14"/>
  <c r="S2011" i="14"/>
  <c r="Q2011" i="14"/>
  <c r="O2011" i="14"/>
  <c r="M2011" i="14"/>
  <c r="W2012" i="14"/>
  <c r="U2012" i="14"/>
  <c r="S2012" i="14"/>
  <c r="Q2012" i="14"/>
  <c r="O2012" i="14"/>
  <c r="M2012" i="14"/>
  <c r="W2013" i="14"/>
  <c r="U2013" i="14"/>
  <c r="S2013" i="14"/>
  <c r="Q2013" i="14"/>
  <c r="O2013" i="14"/>
  <c r="M2013" i="14"/>
  <c r="W2014" i="14"/>
  <c r="U2014" i="14"/>
  <c r="S2014" i="14"/>
  <c r="Q2014" i="14"/>
  <c r="O2014" i="14"/>
  <c r="M2014" i="14"/>
  <c r="W2015" i="14"/>
  <c r="U2015" i="14"/>
  <c r="S2015" i="14"/>
  <c r="Q2015" i="14"/>
  <c r="O2015" i="14"/>
  <c r="M2015" i="14"/>
  <c r="W2016" i="14"/>
  <c r="U2016" i="14"/>
  <c r="S2016" i="14"/>
  <c r="Q2016" i="14"/>
  <c r="O2016" i="14"/>
  <c r="M2016" i="14"/>
  <c r="W2017" i="14"/>
  <c r="U2017" i="14"/>
  <c r="S2017" i="14"/>
  <c r="Q2017" i="14"/>
  <c r="O2017" i="14"/>
  <c r="M2017" i="14"/>
  <c r="W2018" i="14"/>
  <c r="U2018" i="14"/>
  <c r="S2018" i="14"/>
  <c r="Q2018" i="14"/>
  <c r="O2018" i="14"/>
  <c r="M2018" i="14"/>
  <c r="W2019" i="14"/>
  <c r="U2019" i="14"/>
  <c r="S2019" i="14"/>
  <c r="Q2019" i="14"/>
  <c r="O2019" i="14"/>
  <c r="M2019" i="14"/>
  <c r="W2020" i="14"/>
  <c r="U2020" i="14"/>
  <c r="S2020" i="14"/>
  <c r="Q2020" i="14"/>
  <c r="O2020" i="14"/>
  <c r="M2020" i="14"/>
  <c r="W2021" i="14"/>
  <c r="U2021" i="14"/>
  <c r="S2021" i="14"/>
  <c r="Q2021" i="14"/>
  <c r="O2021" i="14"/>
  <c r="M2021" i="14"/>
  <c r="W2022" i="14"/>
  <c r="U2022" i="14"/>
  <c r="S2022" i="14"/>
  <c r="Q2022" i="14"/>
  <c r="O2022" i="14"/>
  <c r="M2022" i="14"/>
  <c r="W2023" i="14"/>
  <c r="U2023" i="14"/>
  <c r="S2023" i="14"/>
  <c r="Q2023" i="14"/>
  <c r="O2023" i="14"/>
  <c r="M2023" i="14"/>
  <c r="W2024" i="14"/>
  <c r="U2024" i="14"/>
  <c r="S2024" i="14"/>
  <c r="Q2024" i="14"/>
  <c r="O2024" i="14"/>
  <c r="M2024" i="14"/>
  <c r="W2025" i="14"/>
  <c r="U2025" i="14"/>
  <c r="S2025" i="14"/>
  <c r="Q2025" i="14"/>
  <c r="O2025" i="14"/>
  <c r="M2025" i="14"/>
  <c r="W2026" i="14"/>
  <c r="U2026" i="14"/>
  <c r="S2026" i="14"/>
  <c r="Q2026" i="14"/>
  <c r="O2026" i="14"/>
  <c r="M2026" i="14"/>
  <c r="W2027" i="14"/>
  <c r="U2027" i="14"/>
  <c r="S2027" i="14"/>
  <c r="Q2027" i="14"/>
  <c r="O2027" i="14"/>
  <c r="M2027" i="14"/>
  <c r="W2028" i="14"/>
  <c r="U2028" i="14"/>
  <c r="S2028" i="14"/>
  <c r="Q2028" i="14"/>
  <c r="O2028" i="14"/>
  <c r="M2028" i="14"/>
  <c r="W2029" i="14"/>
  <c r="U2029" i="14"/>
  <c r="S2029" i="14"/>
  <c r="Q2029" i="14"/>
  <c r="O2029" i="14"/>
  <c r="M2029" i="14"/>
  <c r="W2030" i="14"/>
  <c r="U2030" i="14"/>
  <c r="S2030" i="14"/>
  <c r="Q2030" i="14"/>
  <c r="O2030" i="14"/>
  <c r="M2030" i="14"/>
  <c r="W2031" i="14"/>
  <c r="U2031" i="14"/>
  <c r="S2031" i="14"/>
  <c r="Q2031" i="14"/>
  <c r="O2031" i="14"/>
  <c r="M2031" i="14"/>
  <c r="W2032" i="14"/>
  <c r="U2032" i="14"/>
  <c r="S2032" i="14"/>
  <c r="Q2032" i="14"/>
  <c r="O2032" i="14"/>
  <c r="M2032" i="14"/>
  <c r="W2033" i="14"/>
  <c r="U2033" i="14"/>
  <c r="S2033" i="14"/>
  <c r="Q2033" i="14"/>
  <c r="O2033" i="14"/>
  <c r="M2033" i="14"/>
  <c r="W2034" i="14"/>
  <c r="U2034" i="14"/>
  <c r="S2034" i="14"/>
  <c r="Q2034" i="14"/>
  <c r="O2034" i="14"/>
  <c r="M2034" i="14"/>
  <c r="W2035" i="14"/>
  <c r="U2035" i="14"/>
  <c r="S2035" i="14"/>
  <c r="Q2035" i="14"/>
  <c r="O2035" i="14"/>
  <c r="M2035" i="14"/>
  <c r="W2036" i="14"/>
  <c r="U2036" i="14"/>
  <c r="S2036" i="14"/>
  <c r="Q2036" i="14"/>
  <c r="O2036" i="14"/>
  <c r="M2036" i="14"/>
  <c r="W2037" i="14"/>
  <c r="U2037" i="14"/>
  <c r="S2037" i="14"/>
  <c r="Q2037" i="14"/>
  <c r="O2037" i="14"/>
  <c r="M2037" i="14"/>
  <c r="W2038" i="14"/>
  <c r="U2038" i="14"/>
  <c r="S2038" i="14"/>
  <c r="Q2038" i="14"/>
  <c r="O2038" i="14"/>
  <c r="M2038" i="14"/>
  <c r="W2039" i="14"/>
  <c r="U2039" i="14"/>
  <c r="S2039" i="14"/>
  <c r="Q2039" i="14"/>
  <c r="O2039" i="14"/>
  <c r="M2039" i="14"/>
  <c r="W2040" i="14"/>
  <c r="U2040" i="14"/>
  <c r="S2040" i="14"/>
  <c r="Q2040" i="14"/>
  <c r="O2040" i="14"/>
  <c r="M2040" i="14"/>
  <c r="W2041" i="14"/>
  <c r="U2041" i="14"/>
  <c r="S2041" i="14"/>
  <c r="Q2041" i="14"/>
  <c r="O2041" i="14"/>
  <c r="M2041" i="14"/>
  <c r="W2042" i="14"/>
  <c r="U2042" i="14"/>
  <c r="S2042" i="14"/>
  <c r="Q2042" i="14"/>
  <c r="O2042" i="14"/>
  <c r="M2042" i="14"/>
  <c r="W2043" i="14"/>
  <c r="U2043" i="14"/>
  <c r="S2043" i="14"/>
  <c r="Q2043" i="14"/>
  <c r="O2043" i="14"/>
  <c r="M2043" i="14"/>
  <c r="W2044" i="14"/>
  <c r="U2044" i="14"/>
  <c r="S2044" i="14"/>
  <c r="Q2044" i="14"/>
  <c r="O2044" i="14"/>
  <c r="M2044" i="14"/>
  <c r="W2045" i="14"/>
  <c r="U2045" i="14"/>
  <c r="S2045" i="14"/>
  <c r="Q2045" i="14"/>
  <c r="O2045" i="14"/>
  <c r="M2045" i="14"/>
  <c r="W2046" i="14"/>
  <c r="U2046" i="14"/>
  <c r="S2046" i="14"/>
  <c r="Q2046" i="14"/>
  <c r="O2046" i="14"/>
  <c r="M2046" i="14"/>
  <c r="W2047" i="14"/>
  <c r="U2047" i="14"/>
  <c r="S2047" i="14"/>
  <c r="Q2047" i="14"/>
  <c r="O2047" i="14"/>
  <c r="M2047" i="14"/>
  <c r="W2048" i="14"/>
  <c r="U2048" i="14"/>
  <c r="S2048" i="14"/>
  <c r="Q2048" i="14"/>
  <c r="O2048" i="14"/>
  <c r="M2048" i="14"/>
  <c r="W2049" i="14"/>
  <c r="U2049" i="14"/>
  <c r="S2049" i="14"/>
  <c r="Q2049" i="14"/>
  <c r="O2049" i="14"/>
  <c r="M2049" i="14"/>
  <c r="W2050" i="14"/>
  <c r="U2050" i="14"/>
  <c r="S2050" i="14"/>
  <c r="Q2050" i="14"/>
  <c r="O2050" i="14"/>
  <c r="M2050" i="14"/>
  <c r="W2051" i="14"/>
  <c r="U2051" i="14"/>
  <c r="S2051" i="14"/>
  <c r="Q2051" i="14"/>
  <c r="O2051" i="14"/>
  <c r="M2051" i="14"/>
  <c r="W2052" i="14"/>
  <c r="U2052" i="14"/>
  <c r="S2052" i="14"/>
  <c r="Q2052" i="14"/>
  <c r="O2052" i="14"/>
  <c r="M2052" i="14"/>
  <c r="W2053" i="14"/>
  <c r="U2053" i="14"/>
  <c r="S2053" i="14"/>
  <c r="Q2053" i="14"/>
  <c r="O2053" i="14"/>
  <c r="M2053" i="14"/>
  <c r="W2054" i="14"/>
  <c r="U2054" i="14"/>
  <c r="S2054" i="14"/>
  <c r="Q2054" i="14"/>
  <c r="O2054" i="14"/>
  <c r="M2054" i="14"/>
  <c r="W2055" i="14"/>
  <c r="U2055" i="14"/>
  <c r="S2055" i="14"/>
  <c r="Q2055" i="14"/>
  <c r="O2055" i="14"/>
  <c r="M2055" i="14"/>
  <c r="W2056" i="14"/>
  <c r="U2056" i="14"/>
  <c r="S2056" i="14"/>
  <c r="Q2056" i="14"/>
  <c r="O2056" i="14"/>
  <c r="M2056" i="14"/>
  <c r="W2057" i="14"/>
  <c r="U2057" i="14"/>
  <c r="S2057" i="14"/>
  <c r="Q2057" i="14"/>
  <c r="O2057" i="14"/>
  <c r="M2057" i="14"/>
  <c r="W2058" i="14"/>
  <c r="U2058" i="14"/>
  <c r="S2058" i="14"/>
  <c r="Q2058" i="14"/>
  <c r="O2058" i="14"/>
  <c r="M2058" i="14"/>
  <c r="W2059" i="14"/>
  <c r="U2059" i="14"/>
  <c r="S2059" i="14"/>
  <c r="Q2059" i="14"/>
  <c r="O2059" i="14"/>
  <c r="M2059" i="14"/>
  <c r="W2060" i="14"/>
  <c r="U2060" i="14"/>
  <c r="S2060" i="14"/>
  <c r="Q2060" i="14"/>
  <c r="O2060" i="14"/>
  <c r="M2060" i="14"/>
  <c r="W2061" i="14"/>
  <c r="U2061" i="14"/>
  <c r="S2061" i="14"/>
  <c r="Q2061" i="14"/>
  <c r="O2061" i="14"/>
  <c r="M2061" i="14"/>
  <c r="W2062" i="14"/>
  <c r="U2062" i="14"/>
  <c r="S2062" i="14"/>
  <c r="Q2062" i="14"/>
  <c r="O2062" i="14"/>
  <c r="M2062" i="14"/>
  <c r="W2063" i="14"/>
  <c r="U2063" i="14"/>
  <c r="S2063" i="14"/>
  <c r="Q2063" i="14"/>
  <c r="O2063" i="14"/>
  <c r="M2063" i="14"/>
  <c r="W2064" i="14"/>
  <c r="U2064" i="14"/>
  <c r="S2064" i="14"/>
  <c r="Q2064" i="14"/>
  <c r="O2064" i="14"/>
  <c r="M2064" i="14"/>
  <c r="W2065" i="14"/>
  <c r="U2065" i="14"/>
  <c r="S2065" i="14"/>
  <c r="Q2065" i="14"/>
  <c r="O2065" i="14"/>
  <c r="M2065" i="14"/>
  <c r="W2066" i="14"/>
  <c r="U2066" i="14"/>
  <c r="S2066" i="14"/>
  <c r="Q2066" i="14"/>
  <c r="O2066" i="14"/>
  <c r="M2066" i="14"/>
  <c r="W2067" i="14"/>
  <c r="U2067" i="14"/>
  <c r="S2067" i="14"/>
  <c r="Q2067" i="14"/>
  <c r="O2067" i="14"/>
  <c r="M2067" i="14"/>
  <c r="W2068" i="14"/>
  <c r="U2068" i="14"/>
  <c r="S2068" i="14"/>
  <c r="Q2068" i="14"/>
  <c r="O2068" i="14"/>
  <c r="M2068" i="14"/>
  <c r="W2069" i="14"/>
  <c r="U2069" i="14"/>
  <c r="S2069" i="14"/>
  <c r="Q2069" i="14"/>
  <c r="O2069" i="14"/>
  <c r="M2069" i="14"/>
  <c r="W2070" i="14"/>
  <c r="U2070" i="14"/>
  <c r="S2070" i="14"/>
  <c r="Q2070" i="14"/>
  <c r="O2070" i="14"/>
  <c r="M2070" i="14"/>
  <c r="W2071" i="14"/>
  <c r="U2071" i="14"/>
  <c r="S2071" i="14"/>
  <c r="Q2071" i="14"/>
  <c r="O2071" i="14"/>
  <c r="M2071" i="14"/>
  <c r="W2072" i="14"/>
  <c r="U2072" i="14"/>
  <c r="S2072" i="14"/>
  <c r="Q2072" i="14"/>
  <c r="O2072" i="14"/>
  <c r="M2072" i="14"/>
  <c r="W2073" i="14"/>
  <c r="U2073" i="14"/>
  <c r="S2073" i="14"/>
  <c r="Q2073" i="14"/>
  <c r="O2073" i="14"/>
  <c r="M2073" i="14"/>
  <c r="W2074" i="14"/>
  <c r="U2074" i="14"/>
  <c r="S2074" i="14"/>
  <c r="Q2074" i="14"/>
  <c r="O2074" i="14"/>
  <c r="M2074" i="14"/>
  <c r="W2075" i="14"/>
  <c r="U2075" i="14"/>
  <c r="S2075" i="14"/>
  <c r="Q2075" i="14"/>
  <c r="O2075" i="14"/>
  <c r="M2075" i="14"/>
  <c r="W2076" i="14"/>
  <c r="U2076" i="14"/>
  <c r="S2076" i="14"/>
  <c r="Q2076" i="14"/>
  <c r="O2076" i="14"/>
  <c r="M2076" i="14"/>
  <c r="W2077" i="14"/>
  <c r="U2077" i="14"/>
  <c r="S2077" i="14"/>
  <c r="Q2077" i="14"/>
  <c r="O2077" i="14"/>
  <c r="M2077" i="14"/>
  <c r="W2078" i="14"/>
  <c r="U2078" i="14"/>
  <c r="S2078" i="14"/>
  <c r="Q2078" i="14"/>
  <c r="O2078" i="14"/>
  <c r="M2078" i="14"/>
  <c r="W2079" i="14"/>
  <c r="U2079" i="14"/>
  <c r="S2079" i="14"/>
  <c r="Q2079" i="14"/>
  <c r="O2079" i="14"/>
  <c r="M2079" i="14"/>
  <c r="W2080" i="14"/>
  <c r="U2080" i="14"/>
  <c r="S2080" i="14"/>
  <c r="Q2080" i="14"/>
  <c r="O2080" i="14"/>
  <c r="M2080" i="14"/>
  <c r="W2081" i="14"/>
  <c r="U2081" i="14"/>
  <c r="S2081" i="14"/>
  <c r="Q2081" i="14"/>
  <c r="O2081" i="14"/>
  <c r="M2081" i="14"/>
  <c r="W2082" i="14"/>
  <c r="U2082" i="14"/>
  <c r="S2082" i="14"/>
  <c r="Q2082" i="14"/>
  <c r="O2082" i="14"/>
  <c r="M2082" i="14"/>
  <c r="W2083" i="14"/>
  <c r="U2083" i="14"/>
  <c r="S2083" i="14"/>
  <c r="Q2083" i="14"/>
  <c r="O2083" i="14"/>
  <c r="M2083" i="14"/>
  <c r="W2084" i="14"/>
  <c r="U2084" i="14"/>
  <c r="S2084" i="14"/>
  <c r="Q2084" i="14"/>
  <c r="O2084" i="14"/>
  <c r="M2084" i="14"/>
  <c r="W2085" i="14"/>
  <c r="U2085" i="14"/>
  <c r="S2085" i="14"/>
  <c r="Q2085" i="14"/>
  <c r="O2085" i="14"/>
  <c r="M2085" i="14"/>
  <c r="W2086" i="14"/>
  <c r="U2086" i="14"/>
  <c r="S2086" i="14"/>
  <c r="Q2086" i="14"/>
  <c r="O2086" i="14"/>
  <c r="M2086" i="14"/>
  <c r="W2087" i="14"/>
  <c r="U2087" i="14"/>
  <c r="S2087" i="14"/>
  <c r="Q2087" i="14"/>
  <c r="O2087" i="14"/>
  <c r="M2087" i="14"/>
  <c r="W2088" i="14"/>
  <c r="U2088" i="14"/>
  <c r="S2088" i="14"/>
  <c r="Q2088" i="14"/>
  <c r="O2088" i="14"/>
  <c r="M2088" i="14"/>
  <c r="W2089" i="14"/>
  <c r="U2089" i="14"/>
  <c r="S2089" i="14"/>
  <c r="Q2089" i="14"/>
  <c r="O2089" i="14"/>
  <c r="M2089" i="14"/>
  <c r="W2090" i="14"/>
  <c r="U2090" i="14"/>
  <c r="S2090" i="14"/>
  <c r="Q2090" i="14"/>
  <c r="O2090" i="14"/>
  <c r="M2090" i="14"/>
  <c r="W2091" i="14"/>
  <c r="U2091" i="14"/>
  <c r="S2091" i="14"/>
  <c r="Q2091" i="14"/>
  <c r="O2091" i="14"/>
  <c r="M2091" i="14"/>
  <c r="W2092" i="14"/>
  <c r="U2092" i="14"/>
  <c r="S2092" i="14"/>
  <c r="Q2092" i="14"/>
  <c r="O2092" i="14"/>
  <c r="M2092" i="14"/>
  <c r="W2093" i="14"/>
  <c r="U2093" i="14"/>
  <c r="S2093" i="14"/>
  <c r="Q2093" i="14"/>
  <c r="O2093" i="14"/>
  <c r="M2093" i="14"/>
  <c r="W2094" i="14"/>
  <c r="U2094" i="14"/>
  <c r="S2094" i="14"/>
  <c r="Q2094" i="14"/>
  <c r="O2094" i="14"/>
  <c r="M2094" i="14"/>
  <c r="W2095" i="14"/>
  <c r="U2095" i="14"/>
  <c r="S2095" i="14"/>
  <c r="Q2095" i="14"/>
  <c r="O2095" i="14"/>
  <c r="M2095" i="14"/>
  <c r="W2096" i="14"/>
  <c r="U2096" i="14"/>
  <c r="S2096" i="14"/>
  <c r="Q2096" i="14"/>
  <c r="O2096" i="14"/>
  <c r="M2096" i="14"/>
  <c r="W2097" i="14"/>
  <c r="U2097" i="14"/>
  <c r="S2097" i="14"/>
  <c r="Q2097" i="14"/>
  <c r="O2097" i="14"/>
  <c r="M2097" i="14"/>
  <c r="W2098" i="14"/>
  <c r="U2098" i="14"/>
  <c r="S2098" i="14"/>
  <c r="Q2098" i="14"/>
  <c r="O2098" i="14"/>
  <c r="M2098" i="14"/>
  <c r="W2099" i="14"/>
  <c r="U2099" i="14"/>
  <c r="S2099" i="14"/>
  <c r="Q2099" i="14"/>
  <c r="O2099" i="14"/>
  <c r="M2099" i="14"/>
  <c r="W2100" i="14"/>
  <c r="U2100" i="14"/>
  <c r="S2100" i="14"/>
  <c r="Q2100" i="14"/>
  <c r="O2100" i="14"/>
  <c r="M2100" i="14"/>
  <c r="W2101" i="14"/>
  <c r="U2101" i="14"/>
  <c r="S2101" i="14"/>
  <c r="Q2101" i="14"/>
  <c r="O2101" i="14"/>
  <c r="M2101" i="14"/>
  <c r="W2102" i="14"/>
  <c r="U2102" i="14"/>
  <c r="S2102" i="14"/>
  <c r="Q2102" i="14"/>
  <c r="O2102" i="14"/>
  <c r="M2102" i="14"/>
  <c r="W2103" i="14"/>
  <c r="U2103" i="14"/>
  <c r="S2103" i="14"/>
  <c r="Q2103" i="14"/>
  <c r="O2103" i="14"/>
  <c r="M2103" i="14"/>
  <c r="X2104" i="14"/>
  <c r="W2104" i="14"/>
  <c r="U2104" i="14"/>
  <c r="S2104" i="14"/>
  <c r="Q2104" i="14"/>
  <c r="O2104" i="14"/>
  <c r="M2104" i="14"/>
  <c r="X2106" i="14"/>
  <c r="V2106" i="14"/>
  <c r="T2106" i="14"/>
  <c r="R2106" i="14"/>
  <c r="P2106" i="14"/>
  <c r="N2106" i="14"/>
  <c r="W2106" i="14"/>
  <c r="S2106" i="14"/>
  <c r="O2106" i="14"/>
  <c r="X2108" i="14"/>
  <c r="V2108" i="14"/>
  <c r="T2108" i="14"/>
  <c r="R2108" i="14"/>
  <c r="P2108" i="14"/>
  <c r="N2108" i="14"/>
  <c r="W2108" i="14"/>
  <c r="S2108" i="14"/>
  <c r="O2108" i="14"/>
  <c r="X2110" i="14"/>
  <c r="V2110" i="14"/>
  <c r="T2110" i="14"/>
  <c r="R2110" i="14"/>
  <c r="P2110" i="14"/>
  <c r="N2110" i="14"/>
  <c r="W2110" i="14"/>
  <c r="S2110" i="14"/>
  <c r="O2110" i="14"/>
  <c r="X2112" i="14"/>
  <c r="V2112" i="14"/>
  <c r="T2112" i="14"/>
  <c r="R2112" i="14"/>
  <c r="P2112" i="14"/>
  <c r="N2112" i="14"/>
  <c r="W2112" i="14"/>
  <c r="S2112" i="14"/>
  <c r="O2112" i="14"/>
  <c r="X2114" i="14"/>
  <c r="V2114" i="14"/>
  <c r="T2114" i="14"/>
  <c r="R2114" i="14"/>
  <c r="P2114" i="14"/>
  <c r="N2114" i="14"/>
  <c r="W2114" i="14"/>
  <c r="S2114" i="14"/>
  <c r="O2114" i="14"/>
  <c r="X2116" i="14"/>
  <c r="V2116" i="14"/>
  <c r="T2116" i="14"/>
  <c r="R2116" i="14"/>
  <c r="P2116" i="14"/>
  <c r="N2116" i="14"/>
  <c r="W2116" i="14"/>
  <c r="S2116" i="14"/>
  <c r="O2116" i="14"/>
  <c r="X2118" i="14"/>
  <c r="V2118" i="14"/>
  <c r="T2118" i="14"/>
  <c r="R2118" i="14"/>
  <c r="P2118" i="14"/>
  <c r="N2118" i="14"/>
  <c r="W2118" i="14"/>
  <c r="S2118" i="14"/>
  <c r="O2118" i="14"/>
  <c r="X2120" i="14"/>
  <c r="V2120" i="14"/>
  <c r="T2120" i="14"/>
  <c r="R2120" i="14"/>
  <c r="P2120" i="14"/>
  <c r="N2120" i="14"/>
  <c r="W2120" i="14"/>
  <c r="S2120" i="14"/>
  <c r="O2120" i="14"/>
  <c r="X2122" i="14"/>
  <c r="V2122" i="14"/>
  <c r="T2122" i="14"/>
  <c r="R2122" i="14"/>
  <c r="P2122" i="14"/>
  <c r="N2122" i="14"/>
  <c r="W2122" i="14"/>
  <c r="S2122" i="14"/>
  <c r="O2122" i="14"/>
  <c r="X2124" i="14"/>
  <c r="V2124" i="14"/>
  <c r="T2124" i="14"/>
  <c r="R2124" i="14"/>
  <c r="P2124" i="14"/>
  <c r="N2124" i="14"/>
  <c r="W2124" i="14"/>
  <c r="S2124" i="14"/>
  <c r="O2124" i="14"/>
  <c r="X2126" i="14"/>
  <c r="V2126" i="14"/>
  <c r="T2126" i="14"/>
  <c r="R2126" i="14"/>
  <c r="P2126" i="14"/>
  <c r="N2126" i="14"/>
  <c r="W2126" i="14"/>
  <c r="S2126" i="14"/>
  <c r="O2126" i="14"/>
  <c r="X2128" i="14"/>
  <c r="V2128" i="14"/>
  <c r="T2128" i="14"/>
  <c r="R2128" i="14"/>
  <c r="P2128" i="14"/>
  <c r="N2128" i="14"/>
  <c r="W2128" i="14"/>
  <c r="S2128" i="14"/>
  <c r="O2128" i="14"/>
  <c r="X2130" i="14"/>
  <c r="V2130" i="14"/>
  <c r="T2130" i="14"/>
  <c r="R2130" i="14"/>
  <c r="P2130" i="14"/>
  <c r="N2130" i="14"/>
  <c r="W2130" i="14"/>
  <c r="S2130" i="14"/>
  <c r="O2130" i="14"/>
  <c r="X2132" i="14"/>
  <c r="V2132" i="14"/>
  <c r="T2132" i="14"/>
  <c r="R2132" i="14"/>
  <c r="P2132" i="14"/>
  <c r="N2132" i="14"/>
  <c r="W2132" i="14"/>
  <c r="S2132" i="14"/>
  <c r="O2132" i="14"/>
  <c r="X2134" i="14"/>
  <c r="V2134" i="14"/>
  <c r="T2134" i="14"/>
  <c r="R2134" i="14"/>
  <c r="P2134" i="14"/>
  <c r="N2134" i="14"/>
  <c r="W2134" i="14"/>
  <c r="S2134" i="14"/>
  <c r="O2134" i="14"/>
  <c r="X2136" i="14"/>
  <c r="V2136" i="14"/>
  <c r="T2136" i="14"/>
  <c r="R2136" i="14"/>
  <c r="P2136" i="14"/>
  <c r="N2136" i="14"/>
  <c r="W2136" i="14"/>
  <c r="S2136" i="14"/>
  <c r="O2136" i="14"/>
  <c r="X2138" i="14"/>
  <c r="V2138" i="14"/>
  <c r="T2138" i="14"/>
  <c r="R2138" i="14"/>
  <c r="P2138" i="14"/>
  <c r="N2138" i="14"/>
  <c r="W2138" i="14"/>
  <c r="S2138" i="14"/>
  <c r="O2138" i="14"/>
  <c r="X2140" i="14"/>
  <c r="V2140" i="14"/>
  <c r="T2140" i="14"/>
  <c r="R2140" i="14"/>
  <c r="P2140" i="14"/>
  <c r="N2140" i="14"/>
  <c r="W2140" i="14"/>
  <c r="S2140" i="14"/>
  <c r="O2140" i="14"/>
  <c r="X2142" i="14"/>
  <c r="V2142" i="14"/>
  <c r="T2142" i="14"/>
  <c r="R2142" i="14"/>
  <c r="P2142" i="14"/>
  <c r="N2142" i="14"/>
  <c r="W2142" i="14"/>
  <c r="S2142" i="14"/>
  <c r="O2142" i="14"/>
  <c r="X2144" i="14"/>
  <c r="V2144" i="14"/>
  <c r="T2144" i="14"/>
  <c r="R2144" i="14"/>
  <c r="P2144" i="14"/>
  <c r="N2144" i="14"/>
  <c r="W2144" i="14"/>
  <c r="S2144" i="14"/>
  <c r="O2144" i="14"/>
  <c r="X2146" i="14"/>
  <c r="V2146" i="14"/>
  <c r="T2146" i="14"/>
  <c r="R2146" i="14"/>
  <c r="P2146" i="14"/>
  <c r="N2146" i="14"/>
  <c r="W2146" i="14"/>
  <c r="S2146" i="14"/>
  <c r="O2146" i="14"/>
  <c r="X2148" i="14"/>
  <c r="V2148" i="14"/>
  <c r="T2148" i="14"/>
  <c r="R2148" i="14"/>
  <c r="P2148" i="14"/>
  <c r="N2148" i="14"/>
  <c r="W2148" i="14"/>
  <c r="S2148" i="14"/>
  <c r="O2148" i="14"/>
  <c r="X2150" i="14"/>
  <c r="V2150" i="14"/>
  <c r="T2150" i="14"/>
  <c r="R2150" i="14"/>
  <c r="P2150" i="14"/>
  <c r="N2150" i="14"/>
  <c r="W2150" i="14"/>
  <c r="S2150" i="14"/>
  <c r="O2150" i="14"/>
  <c r="X2152" i="14"/>
  <c r="V2152" i="14"/>
  <c r="T2152" i="14"/>
  <c r="R2152" i="14"/>
  <c r="P2152" i="14"/>
  <c r="N2152" i="14"/>
  <c r="W2152" i="14"/>
  <c r="S2152" i="14"/>
  <c r="O2152" i="14"/>
  <c r="X2154" i="14"/>
  <c r="V2154" i="14"/>
  <c r="T2154" i="14"/>
  <c r="R2154" i="14"/>
  <c r="P2154" i="14"/>
  <c r="N2154" i="14"/>
  <c r="W2154" i="14"/>
  <c r="S2154" i="14"/>
  <c r="O2154" i="14"/>
  <c r="X2156" i="14"/>
  <c r="V2156" i="14"/>
  <c r="T2156" i="14"/>
  <c r="R2156" i="14"/>
  <c r="P2156" i="14"/>
  <c r="N2156" i="14"/>
  <c r="W2156" i="14"/>
  <c r="S2156" i="14"/>
  <c r="O2156" i="14"/>
  <c r="X2158" i="14"/>
  <c r="V2158" i="14"/>
  <c r="T2158" i="14"/>
  <c r="R2158" i="14"/>
  <c r="P2158" i="14"/>
  <c r="N2158" i="14"/>
  <c r="W2158" i="14"/>
  <c r="S2158" i="14"/>
  <c r="O2158" i="14"/>
  <c r="X2160" i="14"/>
  <c r="V2160" i="14"/>
  <c r="T2160" i="14"/>
  <c r="R2160" i="14"/>
  <c r="P2160" i="14"/>
  <c r="N2160" i="14"/>
  <c r="W2160" i="14"/>
  <c r="S2160" i="14"/>
  <c r="O2160" i="14"/>
  <c r="X2162" i="14"/>
  <c r="V2162" i="14"/>
  <c r="T2162" i="14"/>
  <c r="R2162" i="14"/>
  <c r="P2162" i="14"/>
  <c r="N2162" i="14"/>
  <c r="W2162" i="14"/>
  <c r="S2162" i="14"/>
  <c r="O2162" i="14"/>
  <c r="X2164" i="14"/>
  <c r="V2164" i="14"/>
  <c r="T2164" i="14"/>
  <c r="R2164" i="14"/>
  <c r="P2164" i="14"/>
  <c r="N2164" i="14"/>
  <c r="W2164" i="14"/>
  <c r="S2164" i="14"/>
  <c r="O2164" i="14"/>
  <c r="X2166" i="14"/>
  <c r="V2166" i="14"/>
  <c r="T2166" i="14"/>
  <c r="R2166" i="14"/>
  <c r="P2166" i="14"/>
  <c r="N2166" i="14"/>
  <c r="W2166" i="14"/>
  <c r="S2166" i="14"/>
  <c r="O2166" i="14"/>
  <c r="X2168" i="14"/>
  <c r="V2168" i="14"/>
  <c r="T2168" i="14"/>
  <c r="R2168" i="14"/>
  <c r="P2168" i="14"/>
  <c r="N2168" i="14"/>
  <c r="W2168" i="14"/>
  <c r="S2168" i="14"/>
  <c r="O2168" i="14"/>
  <c r="X2170" i="14"/>
  <c r="V2170" i="14"/>
  <c r="T2170" i="14"/>
  <c r="R2170" i="14"/>
  <c r="P2170" i="14"/>
  <c r="N2170" i="14"/>
  <c r="W2170" i="14"/>
  <c r="S2170" i="14"/>
  <c r="O2170" i="14"/>
  <c r="X2172" i="14"/>
  <c r="V2172" i="14"/>
  <c r="T2172" i="14"/>
  <c r="R2172" i="14"/>
  <c r="P2172" i="14"/>
  <c r="N2172" i="14"/>
  <c r="W2172" i="14"/>
  <c r="S2172" i="14"/>
  <c r="O2172" i="14"/>
  <c r="X2174" i="14"/>
  <c r="V2174" i="14"/>
  <c r="T2174" i="14"/>
  <c r="R2174" i="14"/>
  <c r="P2174" i="14"/>
  <c r="N2174" i="14"/>
  <c r="W2174" i="14"/>
  <c r="S2174" i="14"/>
  <c r="O2174" i="14"/>
  <c r="X2176" i="14"/>
  <c r="V2176" i="14"/>
  <c r="T2176" i="14"/>
  <c r="R2176" i="14"/>
  <c r="P2176" i="14"/>
  <c r="N2176" i="14"/>
  <c r="W2176" i="14"/>
  <c r="S2176" i="14"/>
  <c r="O2176" i="14"/>
  <c r="X2178" i="14"/>
  <c r="V2178" i="14"/>
  <c r="T2178" i="14"/>
  <c r="R2178" i="14"/>
  <c r="P2178" i="14"/>
  <c r="N2178" i="14"/>
  <c r="W2178" i="14"/>
  <c r="S2178" i="14"/>
  <c r="O2178" i="14"/>
  <c r="X2180" i="14"/>
  <c r="V2180" i="14"/>
  <c r="T2180" i="14"/>
  <c r="R2180" i="14"/>
  <c r="P2180" i="14"/>
  <c r="N2180" i="14"/>
  <c r="W2180" i="14"/>
  <c r="S2180" i="14"/>
  <c r="O2180" i="14"/>
  <c r="X2182" i="14"/>
  <c r="V2182" i="14"/>
  <c r="T2182" i="14"/>
  <c r="R2182" i="14"/>
  <c r="P2182" i="14"/>
  <c r="N2182" i="14"/>
  <c r="W2182" i="14"/>
  <c r="S2182" i="14"/>
  <c r="O2182" i="14"/>
  <c r="X2184" i="14"/>
  <c r="V2184" i="14"/>
  <c r="T2184" i="14"/>
  <c r="R2184" i="14"/>
  <c r="P2184" i="14"/>
  <c r="N2184" i="14"/>
  <c r="W2184" i="14"/>
  <c r="S2184" i="14"/>
  <c r="O2184" i="14"/>
  <c r="X2186" i="14"/>
  <c r="V2186" i="14"/>
  <c r="T2186" i="14"/>
  <c r="R2186" i="14"/>
  <c r="P2186" i="14"/>
  <c r="N2186" i="14"/>
  <c r="W2186" i="14"/>
  <c r="S2186" i="14"/>
  <c r="O2186" i="14"/>
  <c r="X2188" i="14"/>
  <c r="V2188" i="14"/>
  <c r="T2188" i="14"/>
  <c r="R2188" i="14"/>
  <c r="P2188" i="14"/>
  <c r="N2188" i="14"/>
  <c r="W2188" i="14"/>
  <c r="S2188" i="14"/>
  <c r="O2188" i="14"/>
  <c r="X2190" i="14"/>
  <c r="V2190" i="14"/>
  <c r="T2190" i="14"/>
  <c r="R2190" i="14"/>
  <c r="P2190" i="14"/>
  <c r="N2190" i="14"/>
  <c r="W2190" i="14"/>
  <c r="S2190" i="14"/>
  <c r="O2190" i="14"/>
  <c r="X2192" i="14"/>
  <c r="V2192" i="14"/>
  <c r="T2192" i="14"/>
  <c r="R2192" i="14"/>
  <c r="P2192" i="14"/>
  <c r="N2192" i="14"/>
  <c r="W2192" i="14"/>
  <c r="S2192" i="14"/>
  <c r="O2192" i="14"/>
  <c r="X2194" i="14"/>
  <c r="V2194" i="14"/>
  <c r="T2194" i="14"/>
  <c r="R2194" i="14"/>
  <c r="P2194" i="14"/>
  <c r="N2194" i="14"/>
  <c r="W2194" i="14"/>
  <c r="S2194" i="14"/>
  <c r="O2194" i="14"/>
  <c r="X2196" i="14"/>
  <c r="V2196" i="14"/>
  <c r="T2196" i="14"/>
  <c r="R2196" i="14"/>
  <c r="P2196" i="14"/>
  <c r="N2196" i="14"/>
  <c r="W2196" i="14"/>
  <c r="S2196" i="14"/>
  <c r="O2196" i="14"/>
  <c r="X2198" i="14"/>
  <c r="V2198" i="14"/>
  <c r="T2198" i="14"/>
  <c r="R2198" i="14"/>
  <c r="P2198" i="14"/>
  <c r="N2198" i="14"/>
  <c r="W2198" i="14"/>
  <c r="S2198" i="14"/>
  <c r="O2198" i="14"/>
  <c r="X2200" i="14"/>
  <c r="V2200" i="14"/>
  <c r="T2200" i="14"/>
  <c r="R2200" i="14"/>
  <c r="P2200" i="14"/>
  <c r="N2200" i="14"/>
  <c r="W2200" i="14"/>
  <c r="S2200" i="14"/>
  <c r="O2200" i="14"/>
  <c r="X2202" i="14"/>
  <c r="V2202" i="14"/>
  <c r="T2202" i="14"/>
  <c r="R2202" i="14"/>
  <c r="P2202" i="14"/>
  <c r="N2202" i="14"/>
  <c r="W2202" i="14"/>
  <c r="S2202" i="14"/>
  <c r="O2202" i="14"/>
  <c r="X2204" i="14"/>
  <c r="V2204" i="14"/>
  <c r="T2204" i="14"/>
  <c r="R2204" i="14"/>
  <c r="P2204" i="14"/>
  <c r="N2204" i="14"/>
  <c r="W2204" i="14"/>
  <c r="S2204" i="14"/>
  <c r="O2204" i="14"/>
  <c r="X2206" i="14"/>
  <c r="V2206" i="14"/>
  <c r="T2206" i="14"/>
  <c r="R2206" i="14"/>
  <c r="P2206" i="14"/>
  <c r="N2206" i="14"/>
  <c r="W2206" i="14"/>
  <c r="S2206" i="14"/>
  <c r="O2206" i="14"/>
  <c r="X2208" i="14"/>
  <c r="V2208" i="14"/>
  <c r="T2208" i="14"/>
  <c r="R2208" i="14"/>
  <c r="P2208" i="14"/>
  <c r="N2208" i="14"/>
  <c r="W2208" i="14"/>
  <c r="S2208" i="14"/>
  <c r="O2208" i="14"/>
  <c r="X2210" i="14"/>
  <c r="V2210" i="14"/>
  <c r="T2210" i="14"/>
  <c r="R2210" i="14"/>
  <c r="P2210" i="14"/>
  <c r="N2210" i="14"/>
  <c r="W2210" i="14"/>
  <c r="S2210" i="14"/>
  <c r="O2210" i="14"/>
  <c r="X2212" i="14"/>
  <c r="V2212" i="14"/>
  <c r="T2212" i="14"/>
  <c r="R2212" i="14"/>
  <c r="P2212" i="14"/>
  <c r="N2212" i="14"/>
  <c r="W2212" i="14"/>
  <c r="S2212" i="14"/>
  <c r="O2212" i="14"/>
  <c r="X2214" i="14"/>
  <c r="V2214" i="14"/>
  <c r="T2214" i="14"/>
  <c r="R2214" i="14"/>
  <c r="P2214" i="14"/>
  <c r="N2214" i="14"/>
  <c r="W2214" i="14"/>
  <c r="S2214" i="14"/>
  <c r="O2214" i="14"/>
  <c r="X2216" i="14"/>
  <c r="V2216" i="14"/>
  <c r="T2216" i="14"/>
  <c r="R2216" i="14"/>
  <c r="P2216" i="14"/>
  <c r="N2216" i="14"/>
  <c r="W2216" i="14"/>
  <c r="S2216" i="14"/>
  <c r="O2216" i="14"/>
  <c r="X2218" i="14"/>
  <c r="V2218" i="14"/>
  <c r="T2218" i="14"/>
  <c r="R2218" i="14"/>
  <c r="P2218" i="14"/>
  <c r="N2218" i="14"/>
  <c r="W2218" i="14"/>
  <c r="S2218" i="14"/>
  <c r="O2218" i="14"/>
  <c r="X2220" i="14"/>
  <c r="V2220" i="14"/>
  <c r="T2220" i="14"/>
  <c r="R2220" i="14"/>
  <c r="P2220" i="14"/>
  <c r="N2220" i="14"/>
  <c r="W2220" i="14"/>
  <c r="S2220" i="14"/>
  <c r="O2220" i="14"/>
  <c r="X2222" i="14"/>
  <c r="V2222" i="14"/>
  <c r="T2222" i="14"/>
  <c r="R2222" i="14"/>
  <c r="P2222" i="14"/>
  <c r="N2222" i="14"/>
  <c r="W2222" i="14"/>
  <c r="S2222" i="14"/>
  <c r="O2222" i="14"/>
  <c r="X2224" i="14"/>
  <c r="V2224" i="14"/>
  <c r="T2224" i="14"/>
  <c r="R2224" i="14"/>
  <c r="P2224" i="14"/>
  <c r="N2224" i="14"/>
  <c r="W2224" i="14"/>
  <c r="S2224" i="14"/>
  <c r="O2224" i="14"/>
  <c r="X2226" i="14"/>
  <c r="V2226" i="14"/>
  <c r="T2226" i="14"/>
  <c r="R2226" i="14"/>
  <c r="P2226" i="14"/>
  <c r="N2226" i="14"/>
  <c r="W2226" i="14"/>
  <c r="S2226" i="14"/>
  <c r="O2226" i="14"/>
  <c r="X2228" i="14"/>
  <c r="V2228" i="14"/>
  <c r="T2228" i="14"/>
  <c r="R2228" i="14"/>
  <c r="P2228" i="14"/>
  <c r="N2228" i="14"/>
  <c r="W2228" i="14"/>
  <c r="S2228" i="14"/>
  <c r="O2228" i="14"/>
  <c r="X2230" i="14"/>
  <c r="V2230" i="14"/>
  <c r="T2230" i="14"/>
  <c r="R2230" i="14"/>
  <c r="P2230" i="14"/>
  <c r="N2230" i="14"/>
  <c r="W2230" i="14"/>
  <c r="S2230" i="14"/>
  <c r="O2230" i="14"/>
  <c r="X2232" i="14"/>
  <c r="V2232" i="14"/>
  <c r="T2232" i="14"/>
  <c r="R2232" i="14"/>
  <c r="P2232" i="14"/>
  <c r="N2232" i="14"/>
  <c r="W2232" i="14"/>
  <c r="S2232" i="14"/>
  <c r="O2232" i="14"/>
  <c r="X2234" i="14"/>
  <c r="V2234" i="14"/>
  <c r="T2234" i="14"/>
  <c r="R2234" i="14"/>
  <c r="P2234" i="14"/>
  <c r="N2234" i="14"/>
  <c r="W2234" i="14"/>
  <c r="S2234" i="14"/>
  <c r="O2234" i="14"/>
  <c r="X2236" i="14"/>
  <c r="V2236" i="14"/>
  <c r="T2236" i="14"/>
  <c r="R2236" i="14"/>
  <c r="P2236" i="14"/>
  <c r="N2236" i="14"/>
  <c r="W2236" i="14"/>
  <c r="S2236" i="14"/>
  <c r="O2236" i="14"/>
  <c r="X2238" i="14"/>
  <c r="V2238" i="14"/>
  <c r="T2238" i="14"/>
  <c r="R2238" i="14"/>
  <c r="P2238" i="14"/>
  <c r="N2238" i="14"/>
  <c r="W2238" i="14"/>
  <c r="S2238" i="14"/>
  <c r="O2238" i="14"/>
  <c r="X2240" i="14"/>
  <c r="V2240" i="14"/>
  <c r="T2240" i="14"/>
  <c r="R2240" i="14"/>
  <c r="P2240" i="14"/>
  <c r="N2240" i="14"/>
  <c r="W2240" i="14"/>
  <c r="S2240" i="14"/>
  <c r="O2240" i="14"/>
  <c r="X2242" i="14"/>
  <c r="V2242" i="14"/>
  <c r="T2242" i="14"/>
  <c r="R2242" i="14"/>
  <c r="P2242" i="14"/>
  <c r="N2242" i="14"/>
  <c r="W2242" i="14"/>
  <c r="S2242" i="14"/>
  <c r="O2242" i="14"/>
  <c r="X2244" i="14"/>
  <c r="V2244" i="14"/>
  <c r="T2244" i="14"/>
  <c r="R2244" i="14"/>
  <c r="P2244" i="14"/>
  <c r="N2244" i="14"/>
  <c r="W2244" i="14"/>
  <c r="S2244" i="14"/>
  <c r="O2244" i="14"/>
  <c r="X2246" i="14"/>
  <c r="V2246" i="14"/>
  <c r="T2246" i="14"/>
  <c r="R2246" i="14"/>
  <c r="P2246" i="14"/>
  <c r="N2246" i="14"/>
  <c r="W2246" i="14"/>
  <c r="S2246" i="14"/>
  <c r="O2246" i="14"/>
  <c r="X2248" i="14"/>
  <c r="V2248" i="14"/>
  <c r="T2248" i="14"/>
  <c r="R2248" i="14"/>
  <c r="P2248" i="14"/>
  <c r="N2248" i="14"/>
  <c r="W2248" i="14"/>
  <c r="S2248" i="14"/>
  <c r="O2248" i="14"/>
  <c r="X2250" i="14"/>
  <c r="V2250" i="14"/>
  <c r="T2250" i="14"/>
  <c r="R2250" i="14"/>
  <c r="P2250" i="14"/>
  <c r="N2250" i="14"/>
  <c r="W2250" i="14"/>
  <c r="S2250" i="14"/>
  <c r="O2250" i="14"/>
  <c r="X2252" i="14"/>
  <c r="V2252" i="14"/>
  <c r="T2252" i="14"/>
  <c r="R2252" i="14"/>
  <c r="P2252" i="14"/>
  <c r="N2252" i="14"/>
  <c r="W2252" i="14"/>
  <c r="S2252" i="14"/>
  <c r="O2252" i="14"/>
  <c r="X2254" i="14"/>
  <c r="V2254" i="14"/>
  <c r="T2254" i="14"/>
  <c r="R2254" i="14"/>
  <c r="P2254" i="14"/>
  <c r="N2254" i="14"/>
  <c r="W2254" i="14"/>
  <c r="S2254" i="14"/>
  <c r="O2254" i="14"/>
  <c r="X2256" i="14"/>
  <c r="V2256" i="14"/>
  <c r="T2256" i="14"/>
  <c r="R2256" i="14"/>
  <c r="P2256" i="14"/>
  <c r="N2256" i="14"/>
  <c r="W2256" i="14"/>
  <c r="S2256" i="14"/>
  <c r="O2256" i="14"/>
  <c r="X2258" i="14"/>
  <c r="V2258" i="14"/>
  <c r="T2258" i="14"/>
  <c r="R2258" i="14"/>
  <c r="P2258" i="14"/>
  <c r="N2258" i="14"/>
  <c r="W2258" i="14"/>
  <c r="S2258" i="14"/>
  <c r="O2258" i="14"/>
  <c r="X2260" i="14"/>
  <c r="V2260" i="14"/>
  <c r="T2260" i="14"/>
  <c r="R2260" i="14"/>
  <c r="P2260" i="14"/>
  <c r="N2260" i="14"/>
  <c r="W2260" i="14"/>
  <c r="S2260" i="14"/>
  <c r="O2260" i="14"/>
  <c r="X2262" i="14"/>
  <c r="V2262" i="14"/>
  <c r="T2262" i="14"/>
  <c r="R2262" i="14"/>
  <c r="P2262" i="14"/>
  <c r="N2262" i="14"/>
  <c r="W2262" i="14"/>
  <c r="S2262" i="14"/>
  <c r="O2262" i="14"/>
  <c r="X2264" i="14"/>
  <c r="V2264" i="14"/>
  <c r="T2264" i="14"/>
  <c r="R2264" i="14"/>
  <c r="P2264" i="14"/>
  <c r="N2264" i="14"/>
  <c r="W2264" i="14"/>
  <c r="S2264" i="14"/>
  <c r="O2264" i="14"/>
  <c r="X2266" i="14"/>
  <c r="V2266" i="14"/>
  <c r="T2266" i="14"/>
  <c r="R2266" i="14"/>
  <c r="P2266" i="14"/>
  <c r="N2266" i="14"/>
  <c r="W2266" i="14"/>
  <c r="S2266" i="14"/>
  <c r="O2266" i="14"/>
  <c r="X2268" i="14"/>
  <c r="V2268" i="14"/>
  <c r="T2268" i="14"/>
  <c r="R2268" i="14"/>
  <c r="P2268" i="14"/>
  <c r="N2268" i="14"/>
  <c r="W2268" i="14"/>
  <c r="S2268" i="14"/>
  <c r="O2268" i="14"/>
  <c r="X2270" i="14"/>
  <c r="V2270" i="14"/>
  <c r="T2270" i="14"/>
  <c r="R2270" i="14"/>
  <c r="P2270" i="14"/>
  <c r="N2270" i="14"/>
  <c r="W2270" i="14"/>
  <c r="S2270" i="14"/>
  <c r="O2270" i="14"/>
  <c r="X2272" i="14"/>
  <c r="V2272" i="14"/>
  <c r="T2272" i="14"/>
  <c r="R2272" i="14"/>
  <c r="P2272" i="14"/>
  <c r="N2272" i="14"/>
  <c r="W2272" i="14"/>
  <c r="S2272" i="14"/>
  <c r="O2272" i="14"/>
  <c r="X2274" i="14"/>
  <c r="V2274" i="14"/>
  <c r="T2274" i="14"/>
  <c r="R2274" i="14"/>
  <c r="P2274" i="14"/>
  <c r="N2274" i="14"/>
  <c r="W2274" i="14"/>
  <c r="S2274" i="14"/>
  <c r="O2274" i="14"/>
  <c r="X2276" i="14"/>
  <c r="V2276" i="14"/>
  <c r="T2276" i="14"/>
  <c r="R2276" i="14"/>
  <c r="P2276" i="14"/>
  <c r="N2276" i="14"/>
  <c r="W2276" i="14"/>
  <c r="S2276" i="14"/>
  <c r="O2276" i="14"/>
  <c r="X2278" i="14"/>
  <c r="V2278" i="14"/>
  <c r="T2278" i="14"/>
  <c r="R2278" i="14"/>
  <c r="P2278" i="14"/>
  <c r="N2278" i="14"/>
  <c r="W2278" i="14"/>
  <c r="S2278" i="14"/>
  <c r="O2278" i="14"/>
  <c r="X2280" i="14"/>
  <c r="V2280" i="14"/>
  <c r="T2280" i="14"/>
  <c r="R2280" i="14"/>
  <c r="P2280" i="14"/>
  <c r="N2280" i="14"/>
  <c r="W2280" i="14"/>
  <c r="S2280" i="14"/>
  <c r="O2280" i="14"/>
  <c r="X2282" i="14"/>
  <c r="V2282" i="14"/>
  <c r="T2282" i="14"/>
  <c r="R2282" i="14"/>
  <c r="P2282" i="14"/>
  <c r="N2282" i="14"/>
  <c r="W2282" i="14"/>
  <c r="S2282" i="14"/>
  <c r="O2282" i="14"/>
  <c r="X2284" i="14"/>
  <c r="V2284" i="14"/>
  <c r="T2284" i="14"/>
  <c r="R2284" i="14"/>
  <c r="P2284" i="14"/>
  <c r="N2284" i="14"/>
  <c r="W2284" i="14"/>
  <c r="S2284" i="14"/>
  <c r="O2284" i="14"/>
  <c r="X2286" i="14"/>
  <c r="V2286" i="14"/>
  <c r="T2286" i="14"/>
  <c r="R2286" i="14"/>
  <c r="P2286" i="14"/>
  <c r="N2286" i="14"/>
  <c r="W2286" i="14"/>
  <c r="S2286" i="14"/>
  <c r="O2286" i="14"/>
  <c r="X2288" i="14"/>
  <c r="V2288" i="14"/>
  <c r="T2288" i="14"/>
  <c r="R2288" i="14"/>
  <c r="P2288" i="14"/>
  <c r="N2288" i="14"/>
  <c r="W2288" i="14"/>
  <c r="S2288" i="14"/>
  <c r="O2288" i="14"/>
  <c r="X2290" i="14"/>
  <c r="V2290" i="14"/>
  <c r="T2290" i="14"/>
  <c r="R2290" i="14"/>
  <c r="P2290" i="14"/>
  <c r="N2290" i="14"/>
  <c r="W2290" i="14"/>
  <c r="S2290" i="14"/>
  <c r="O2290" i="14"/>
  <c r="X2292" i="14"/>
  <c r="V2292" i="14"/>
  <c r="T2292" i="14"/>
  <c r="R2292" i="14"/>
  <c r="P2292" i="14"/>
  <c r="N2292" i="14"/>
  <c r="W2292" i="14"/>
  <c r="S2292" i="14"/>
  <c r="O2292" i="14"/>
  <c r="X2294" i="14"/>
  <c r="V2294" i="14"/>
  <c r="T2294" i="14"/>
  <c r="R2294" i="14"/>
  <c r="P2294" i="14"/>
  <c r="N2294" i="14"/>
  <c r="W2294" i="14"/>
  <c r="S2294" i="14"/>
  <c r="O2294" i="14"/>
  <c r="X2296" i="14"/>
  <c r="V2296" i="14"/>
  <c r="T2296" i="14"/>
  <c r="R2296" i="14"/>
  <c r="P2296" i="14"/>
  <c r="N2296" i="14"/>
  <c r="W2296" i="14"/>
  <c r="S2296" i="14"/>
  <c r="O2296" i="14"/>
  <c r="X2298" i="14"/>
  <c r="V2298" i="14"/>
  <c r="T2298" i="14"/>
  <c r="R2298" i="14"/>
  <c r="P2298" i="14"/>
  <c r="N2298" i="14"/>
  <c r="W2298" i="14"/>
  <c r="S2298" i="14"/>
  <c r="O2298" i="14"/>
  <c r="X2300" i="14"/>
  <c r="V2300" i="14"/>
  <c r="T2300" i="14"/>
  <c r="R2300" i="14"/>
  <c r="P2300" i="14"/>
  <c r="N2300" i="14"/>
  <c r="W2300" i="14"/>
  <c r="S2300" i="14"/>
  <c r="O2300" i="14"/>
  <c r="X2302" i="14"/>
  <c r="V2302" i="14"/>
  <c r="T2302" i="14"/>
  <c r="R2302" i="14"/>
  <c r="P2302" i="14"/>
  <c r="N2302" i="14"/>
  <c r="W2302" i="14"/>
  <c r="S2302" i="14"/>
  <c r="O2302" i="14"/>
  <c r="X2304" i="14"/>
  <c r="V2304" i="14"/>
  <c r="T2304" i="14"/>
  <c r="R2304" i="14"/>
  <c r="P2304" i="14"/>
  <c r="N2304" i="14"/>
  <c r="W2304" i="14"/>
  <c r="S2304" i="14"/>
  <c r="O2304" i="14"/>
  <c r="X2306" i="14"/>
  <c r="V2306" i="14"/>
  <c r="T2306" i="14"/>
  <c r="R2306" i="14"/>
  <c r="P2306" i="14"/>
  <c r="N2306" i="14"/>
  <c r="W2306" i="14"/>
  <c r="S2306" i="14"/>
  <c r="O2306" i="14"/>
  <c r="X2308" i="14"/>
  <c r="V2308" i="14"/>
  <c r="T2308" i="14"/>
  <c r="R2308" i="14"/>
  <c r="P2308" i="14"/>
  <c r="N2308" i="14"/>
  <c r="W2308" i="14"/>
  <c r="S2308" i="14"/>
  <c r="O2308" i="14"/>
  <c r="X2310" i="14"/>
  <c r="V2310" i="14"/>
  <c r="T2310" i="14"/>
  <c r="R2310" i="14"/>
  <c r="P2310" i="14"/>
  <c r="N2310" i="14"/>
  <c r="W2310" i="14"/>
  <c r="S2310" i="14"/>
  <c r="O2310" i="14"/>
  <c r="X2312" i="14"/>
  <c r="V2312" i="14"/>
  <c r="T2312" i="14"/>
  <c r="R2312" i="14"/>
  <c r="P2312" i="14"/>
  <c r="N2312" i="14"/>
  <c r="W2312" i="14"/>
  <c r="S2312" i="14"/>
  <c r="O2312" i="14"/>
  <c r="X2314" i="14"/>
  <c r="V2314" i="14"/>
  <c r="T2314" i="14"/>
  <c r="R2314" i="14"/>
  <c r="P2314" i="14"/>
  <c r="N2314" i="14"/>
  <c r="W2314" i="14"/>
  <c r="S2314" i="14"/>
  <c r="O2314" i="14"/>
  <c r="X2316" i="14"/>
  <c r="V2316" i="14"/>
  <c r="T2316" i="14"/>
  <c r="R2316" i="14"/>
  <c r="P2316" i="14"/>
  <c r="N2316" i="14"/>
  <c r="W2316" i="14"/>
  <c r="S2316" i="14"/>
  <c r="O2316" i="14"/>
  <c r="X2318" i="14"/>
  <c r="V2318" i="14"/>
  <c r="T2318" i="14"/>
  <c r="R2318" i="14"/>
  <c r="P2318" i="14"/>
  <c r="N2318" i="14"/>
  <c r="W2318" i="14"/>
  <c r="S2318" i="14"/>
  <c r="O2318" i="14"/>
  <c r="X2320" i="14"/>
  <c r="V2320" i="14"/>
  <c r="T2320" i="14"/>
  <c r="R2320" i="14"/>
  <c r="P2320" i="14"/>
  <c r="N2320" i="14"/>
  <c r="W2320" i="14"/>
  <c r="S2320" i="14"/>
  <c r="O2320" i="14"/>
  <c r="X2322" i="14"/>
  <c r="V2322" i="14"/>
  <c r="T2322" i="14"/>
  <c r="R2322" i="14"/>
  <c r="P2322" i="14"/>
  <c r="N2322" i="14"/>
  <c r="W2322" i="14"/>
  <c r="S2322" i="14"/>
  <c r="O2322" i="14"/>
  <c r="X2324" i="14"/>
  <c r="V2324" i="14"/>
  <c r="T2324" i="14"/>
  <c r="R2324" i="14"/>
  <c r="P2324" i="14"/>
  <c r="N2324" i="14"/>
  <c r="W2324" i="14"/>
  <c r="S2324" i="14"/>
  <c r="O2324" i="14"/>
  <c r="X2326" i="14"/>
  <c r="V2326" i="14"/>
  <c r="T2326" i="14"/>
  <c r="R2326" i="14"/>
  <c r="P2326" i="14"/>
  <c r="N2326" i="14"/>
  <c r="W2326" i="14"/>
  <c r="S2326" i="14"/>
  <c r="O2326" i="14"/>
  <c r="X2328" i="14"/>
  <c r="V2328" i="14"/>
  <c r="T2328" i="14"/>
  <c r="R2328" i="14"/>
  <c r="P2328" i="14"/>
  <c r="N2328" i="14"/>
  <c r="W2328" i="14"/>
  <c r="S2328" i="14"/>
  <c r="O2328" i="14"/>
  <c r="X2330" i="14"/>
  <c r="V2330" i="14"/>
  <c r="T2330" i="14"/>
  <c r="R2330" i="14"/>
  <c r="P2330" i="14"/>
  <c r="N2330" i="14"/>
  <c r="W2330" i="14"/>
  <c r="S2330" i="14"/>
  <c r="O2330" i="14"/>
  <c r="X2332" i="14"/>
  <c r="V2332" i="14"/>
  <c r="T2332" i="14"/>
  <c r="R2332" i="14"/>
  <c r="P2332" i="14"/>
  <c r="N2332" i="14"/>
  <c r="W2332" i="14"/>
  <c r="S2332" i="14"/>
  <c r="O2332" i="14"/>
  <c r="X2334" i="14"/>
  <c r="V2334" i="14"/>
  <c r="T2334" i="14"/>
  <c r="R2334" i="14"/>
  <c r="P2334" i="14"/>
  <c r="N2334" i="14"/>
  <c r="W2334" i="14"/>
  <c r="S2334" i="14"/>
  <c r="O2334" i="14"/>
  <c r="X2336" i="14"/>
  <c r="V2336" i="14"/>
  <c r="T2336" i="14"/>
  <c r="R2336" i="14"/>
  <c r="P2336" i="14"/>
  <c r="N2336" i="14"/>
  <c r="W2336" i="14"/>
  <c r="S2336" i="14"/>
  <c r="O2336" i="14"/>
  <c r="X2338" i="14"/>
  <c r="V2338" i="14"/>
  <c r="T2338" i="14"/>
  <c r="R2338" i="14"/>
  <c r="P2338" i="14"/>
  <c r="N2338" i="14"/>
  <c r="W2338" i="14"/>
  <c r="S2338" i="14"/>
  <c r="O2338" i="14"/>
  <c r="X2340" i="14"/>
  <c r="V2340" i="14"/>
  <c r="T2340" i="14"/>
  <c r="R2340" i="14"/>
  <c r="P2340" i="14"/>
  <c r="N2340" i="14"/>
  <c r="W2340" i="14"/>
  <c r="S2340" i="14"/>
  <c r="O2340" i="14"/>
  <c r="X2342" i="14"/>
  <c r="V2342" i="14"/>
  <c r="T2342" i="14"/>
  <c r="R2342" i="14"/>
  <c r="P2342" i="14"/>
  <c r="N2342" i="14"/>
  <c r="W2342" i="14"/>
  <c r="S2342" i="14"/>
  <c r="O2342" i="14"/>
  <c r="X2344" i="14"/>
  <c r="V2344" i="14"/>
  <c r="T2344" i="14"/>
  <c r="R2344" i="14"/>
  <c r="P2344" i="14"/>
  <c r="N2344" i="14"/>
  <c r="W2344" i="14"/>
  <c r="S2344" i="14"/>
  <c r="O2344" i="14"/>
  <c r="X2346" i="14"/>
  <c r="V2346" i="14"/>
  <c r="T2346" i="14"/>
  <c r="R2346" i="14"/>
  <c r="P2346" i="14"/>
  <c r="N2346" i="14"/>
  <c r="W2346" i="14"/>
  <c r="S2346" i="14"/>
  <c r="O2346" i="14"/>
  <c r="X2348" i="14"/>
  <c r="V2348" i="14"/>
  <c r="T2348" i="14"/>
  <c r="R2348" i="14"/>
  <c r="P2348" i="14"/>
  <c r="N2348" i="14"/>
  <c r="W2348" i="14"/>
  <c r="S2348" i="14"/>
  <c r="O2348" i="14"/>
  <c r="X2350" i="14"/>
  <c r="V2350" i="14"/>
  <c r="T2350" i="14"/>
  <c r="R2350" i="14"/>
  <c r="P2350" i="14"/>
  <c r="N2350" i="14"/>
  <c r="W2350" i="14"/>
  <c r="S2350" i="14"/>
  <c r="O2350" i="14"/>
  <c r="X2352" i="14"/>
  <c r="V2352" i="14"/>
  <c r="T2352" i="14"/>
  <c r="R2352" i="14"/>
  <c r="P2352" i="14"/>
  <c r="N2352" i="14"/>
  <c r="W2352" i="14"/>
  <c r="S2352" i="14"/>
  <c r="O2352" i="14"/>
  <c r="X2354" i="14"/>
  <c r="V2354" i="14"/>
  <c r="T2354" i="14"/>
  <c r="R2354" i="14"/>
  <c r="P2354" i="14"/>
  <c r="N2354" i="14"/>
  <c r="W2354" i="14"/>
  <c r="S2354" i="14"/>
  <c r="O2354" i="14"/>
  <c r="X2356" i="14"/>
  <c r="V2356" i="14"/>
  <c r="T2356" i="14"/>
  <c r="R2356" i="14"/>
  <c r="P2356" i="14"/>
  <c r="N2356" i="14"/>
  <c r="W2356" i="14"/>
  <c r="S2356" i="14"/>
  <c r="O2356" i="14"/>
  <c r="X2358" i="14"/>
  <c r="V2358" i="14"/>
  <c r="T2358" i="14"/>
  <c r="R2358" i="14"/>
  <c r="P2358" i="14"/>
  <c r="N2358" i="14"/>
  <c r="W2358" i="14"/>
  <c r="S2358" i="14"/>
  <c r="O2358" i="14"/>
  <c r="X2360" i="14"/>
  <c r="V2360" i="14"/>
  <c r="T2360" i="14"/>
  <c r="R2360" i="14"/>
  <c r="P2360" i="14"/>
  <c r="N2360" i="14"/>
  <c r="W2360" i="14"/>
  <c r="S2360" i="14"/>
  <c r="O2360" i="14"/>
  <c r="X2362" i="14"/>
  <c r="V2362" i="14"/>
  <c r="T2362" i="14"/>
  <c r="R2362" i="14"/>
  <c r="P2362" i="14"/>
  <c r="N2362" i="14"/>
  <c r="W2362" i="14"/>
  <c r="S2362" i="14"/>
  <c r="O2362" i="14"/>
  <c r="X2364" i="14"/>
  <c r="V2364" i="14"/>
  <c r="T2364" i="14"/>
  <c r="R2364" i="14"/>
  <c r="P2364" i="14"/>
  <c r="N2364" i="14"/>
  <c r="W2364" i="14"/>
  <c r="S2364" i="14"/>
  <c r="O2364" i="14"/>
  <c r="X2366" i="14"/>
  <c r="V2366" i="14"/>
  <c r="T2366" i="14"/>
  <c r="R2366" i="14"/>
  <c r="P2366" i="14"/>
  <c r="N2366" i="14"/>
  <c r="W2366" i="14"/>
  <c r="S2366" i="14"/>
  <c r="O2366" i="14"/>
  <c r="X2368" i="14"/>
  <c r="V2368" i="14"/>
  <c r="T2368" i="14"/>
  <c r="R2368" i="14"/>
  <c r="P2368" i="14"/>
  <c r="N2368" i="14"/>
  <c r="W2368" i="14"/>
  <c r="S2368" i="14"/>
  <c r="O2368" i="14"/>
  <c r="X2370" i="14"/>
  <c r="V2370" i="14"/>
  <c r="T2370" i="14"/>
  <c r="R2370" i="14"/>
  <c r="P2370" i="14"/>
  <c r="N2370" i="14"/>
  <c r="W2370" i="14"/>
  <c r="S2370" i="14"/>
  <c r="O2370" i="14"/>
  <c r="X2372" i="14"/>
  <c r="V2372" i="14"/>
  <c r="T2372" i="14"/>
  <c r="R2372" i="14"/>
  <c r="P2372" i="14"/>
  <c r="N2372" i="14"/>
  <c r="W2372" i="14"/>
  <c r="S2372" i="14"/>
  <c r="O2372" i="14"/>
  <c r="X2374" i="14"/>
  <c r="V2374" i="14"/>
  <c r="T2374" i="14"/>
  <c r="R2374" i="14"/>
  <c r="P2374" i="14"/>
  <c r="N2374" i="14"/>
  <c r="W2374" i="14"/>
  <c r="S2374" i="14"/>
  <c r="O2374" i="14"/>
  <c r="X2376" i="14"/>
  <c r="V2376" i="14"/>
  <c r="T2376" i="14"/>
  <c r="R2376" i="14"/>
  <c r="P2376" i="14"/>
  <c r="N2376" i="14"/>
  <c r="W2376" i="14"/>
  <c r="S2376" i="14"/>
  <c r="O2376" i="14"/>
  <c r="X2378" i="14"/>
  <c r="V2378" i="14"/>
  <c r="T2378" i="14"/>
  <c r="R2378" i="14"/>
  <c r="P2378" i="14"/>
  <c r="N2378" i="14"/>
  <c r="W2378" i="14"/>
  <c r="S2378" i="14"/>
  <c r="O2378" i="14"/>
  <c r="X2380" i="14"/>
  <c r="V2380" i="14"/>
  <c r="T2380" i="14"/>
  <c r="R2380" i="14"/>
  <c r="P2380" i="14"/>
  <c r="N2380" i="14"/>
  <c r="W2380" i="14"/>
  <c r="S2380" i="14"/>
  <c r="O2380" i="14"/>
  <c r="X2382" i="14"/>
  <c r="V2382" i="14"/>
  <c r="T2382" i="14"/>
  <c r="R2382" i="14"/>
  <c r="P2382" i="14"/>
  <c r="N2382" i="14"/>
  <c r="W2382" i="14"/>
  <c r="S2382" i="14"/>
  <c r="O2382" i="14"/>
  <c r="X2384" i="14"/>
  <c r="V2384" i="14"/>
  <c r="T2384" i="14"/>
  <c r="R2384" i="14"/>
  <c r="P2384" i="14"/>
  <c r="N2384" i="14"/>
  <c r="W2384" i="14"/>
  <c r="S2384" i="14"/>
  <c r="O2384" i="14"/>
  <c r="X2386" i="14"/>
  <c r="V2386" i="14"/>
  <c r="T2386" i="14"/>
  <c r="R2386" i="14"/>
  <c r="P2386" i="14"/>
  <c r="N2386" i="14"/>
  <c r="W2386" i="14"/>
  <c r="S2386" i="14"/>
  <c r="O2386" i="14"/>
  <c r="X2388" i="14"/>
  <c r="V2388" i="14"/>
  <c r="T2388" i="14"/>
  <c r="R2388" i="14"/>
  <c r="P2388" i="14"/>
  <c r="N2388" i="14"/>
  <c r="W2388" i="14"/>
  <c r="S2388" i="14"/>
  <c r="O2388" i="14"/>
  <c r="X2390" i="14"/>
  <c r="V2390" i="14"/>
  <c r="T2390" i="14"/>
  <c r="R2390" i="14"/>
  <c r="P2390" i="14"/>
  <c r="N2390" i="14"/>
  <c r="W2390" i="14"/>
  <c r="S2390" i="14"/>
  <c r="O2390" i="14"/>
  <c r="X2392" i="14"/>
  <c r="V2392" i="14"/>
  <c r="T2392" i="14"/>
  <c r="R2392" i="14"/>
  <c r="P2392" i="14"/>
  <c r="N2392" i="14"/>
  <c r="W2392" i="14"/>
  <c r="S2392" i="14"/>
  <c r="O2392" i="14"/>
  <c r="X2394" i="14"/>
  <c r="V2394" i="14"/>
  <c r="T2394" i="14"/>
  <c r="R2394" i="14"/>
  <c r="P2394" i="14"/>
  <c r="N2394" i="14"/>
  <c r="W2394" i="14"/>
  <c r="S2394" i="14"/>
  <c r="O2394" i="14"/>
  <c r="X2396" i="14"/>
  <c r="V2396" i="14"/>
  <c r="T2396" i="14"/>
  <c r="R2396" i="14"/>
  <c r="P2396" i="14"/>
  <c r="N2396" i="14"/>
  <c r="W2396" i="14"/>
  <c r="S2396" i="14"/>
  <c r="O2396" i="14"/>
  <c r="X2398" i="14"/>
  <c r="V2398" i="14"/>
  <c r="T2398" i="14"/>
  <c r="R2398" i="14"/>
  <c r="P2398" i="14"/>
  <c r="N2398" i="14"/>
  <c r="W2398" i="14"/>
  <c r="S2398" i="14"/>
  <c r="O2398" i="14"/>
  <c r="X2400" i="14"/>
  <c r="V2400" i="14"/>
  <c r="T2400" i="14"/>
  <c r="R2400" i="14"/>
  <c r="P2400" i="14"/>
  <c r="N2400" i="14"/>
  <c r="W2400" i="14"/>
  <c r="S2400" i="14"/>
  <c r="O2400" i="14"/>
  <c r="X2402" i="14"/>
  <c r="V2402" i="14"/>
  <c r="T2402" i="14"/>
  <c r="R2402" i="14"/>
  <c r="P2402" i="14"/>
  <c r="N2402" i="14"/>
  <c r="W2402" i="14"/>
  <c r="S2402" i="14"/>
  <c r="O2402" i="14"/>
  <c r="X2404" i="14"/>
  <c r="V2404" i="14"/>
  <c r="T2404" i="14"/>
  <c r="R2404" i="14"/>
  <c r="P2404" i="14"/>
  <c r="N2404" i="14"/>
  <c r="W2404" i="14"/>
  <c r="S2404" i="14"/>
  <c r="O2404" i="14"/>
  <c r="X2406" i="14"/>
  <c r="V2406" i="14"/>
  <c r="T2406" i="14"/>
  <c r="R2406" i="14"/>
  <c r="P2406" i="14"/>
  <c r="N2406" i="14"/>
  <c r="W2406" i="14"/>
  <c r="S2406" i="14"/>
  <c r="O2406" i="14"/>
  <c r="X2408" i="14"/>
  <c r="V2408" i="14"/>
  <c r="T2408" i="14"/>
  <c r="R2408" i="14"/>
  <c r="P2408" i="14"/>
  <c r="N2408" i="14"/>
  <c r="W2408" i="14"/>
  <c r="S2408" i="14"/>
  <c r="O2408" i="14"/>
  <c r="X2410" i="14"/>
  <c r="V2410" i="14"/>
  <c r="T2410" i="14"/>
  <c r="R2410" i="14"/>
  <c r="P2410" i="14"/>
  <c r="N2410" i="14"/>
  <c r="W2410" i="14"/>
  <c r="S2410" i="14"/>
  <c r="O2410" i="14"/>
  <c r="X2412" i="14"/>
  <c r="V2412" i="14"/>
  <c r="T2412" i="14"/>
  <c r="R2412" i="14"/>
  <c r="P2412" i="14"/>
  <c r="N2412" i="14"/>
  <c r="W2412" i="14"/>
  <c r="S2412" i="14"/>
  <c r="O2412" i="14"/>
  <c r="X2414" i="14"/>
  <c r="V2414" i="14"/>
  <c r="T2414" i="14"/>
  <c r="R2414" i="14"/>
  <c r="P2414" i="14"/>
  <c r="N2414" i="14"/>
  <c r="W2414" i="14"/>
  <c r="S2414" i="14"/>
  <c r="O2414" i="14"/>
  <c r="X2416" i="14"/>
  <c r="V2416" i="14"/>
  <c r="T2416" i="14"/>
  <c r="R2416" i="14"/>
  <c r="P2416" i="14"/>
  <c r="N2416" i="14"/>
  <c r="W2416" i="14"/>
  <c r="S2416" i="14"/>
  <c r="O2416" i="14"/>
  <c r="X2418" i="14"/>
  <c r="V2418" i="14"/>
  <c r="T2418" i="14"/>
  <c r="R2418" i="14"/>
  <c r="P2418" i="14"/>
  <c r="N2418" i="14"/>
  <c r="W2418" i="14"/>
  <c r="S2418" i="14"/>
  <c r="O2418" i="14"/>
  <c r="X2420" i="14"/>
  <c r="V2420" i="14"/>
  <c r="T2420" i="14"/>
  <c r="R2420" i="14"/>
  <c r="P2420" i="14"/>
  <c r="N2420" i="14"/>
  <c r="W2420" i="14"/>
  <c r="S2420" i="14"/>
  <c r="O2420" i="14"/>
  <c r="X2422" i="14"/>
  <c r="V2422" i="14"/>
  <c r="T2422" i="14"/>
  <c r="R2422" i="14"/>
  <c r="P2422" i="14"/>
  <c r="N2422" i="14"/>
  <c r="W2422" i="14"/>
  <c r="S2422" i="14"/>
  <c r="O2422" i="14"/>
  <c r="X2424" i="14"/>
  <c r="V2424" i="14"/>
  <c r="T2424" i="14"/>
  <c r="R2424" i="14"/>
  <c r="P2424" i="14"/>
  <c r="N2424" i="14"/>
  <c r="W2424" i="14"/>
  <c r="S2424" i="14"/>
  <c r="O2424" i="14"/>
  <c r="X2426" i="14"/>
  <c r="V2426" i="14"/>
  <c r="T2426" i="14"/>
  <c r="R2426" i="14"/>
  <c r="P2426" i="14"/>
  <c r="N2426" i="14"/>
  <c r="W2426" i="14"/>
  <c r="S2426" i="14"/>
  <c r="O2426" i="14"/>
  <c r="X2428" i="14"/>
  <c r="V2428" i="14"/>
  <c r="T2428" i="14"/>
  <c r="R2428" i="14"/>
  <c r="P2428" i="14"/>
  <c r="N2428" i="14"/>
  <c r="W2428" i="14"/>
  <c r="S2428" i="14"/>
  <c r="O2428" i="14"/>
  <c r="X2430" i="14"/>
  <c r="V2430" i="14"/>
  <c r="T2430" i="14"/>
  <c r="R2430" i="14"/>
  <c r="P2430" i="14"/>
  <c r="N2430" i="14"/>
  <c r="W2430" i="14"/>
  <c r="S2430" i="14"/>
  <c r="O2430" i="14"/>
  <c r="X2432" i="14"/>
  <c r="V2432" i="14"/>
  <c r="T2432" i="14"/>
  <c r="R2432" i="14"/>
  <c r="P2432" i="14"/>
  <c r="N2432" i="14"/>
  <c r="W2432" i="14"/>
  <c r="S2432" i="14"/>
  <c r="O2432" i="14"/>
  <c r="X2434" i="14"/>
  <c r="V2434" i="14"/>
  <c r="T2434" i="14"/>
  <c r="R2434" i="14"/>
  <c r="P2434" i="14"/>
  <c r="N2434" i="14"/>
  <c r="W2434" i="14"/>
  <c r="S2434" i="14"/>
  <c r="O2434" i="14"/>
  <c r="X2436" i="14"/>
  <c r="V2436" i="14"/>
  <c r="T2436" i="14"/>
  <c r="R2436" i="14"/>
  <c r="P2436" i="14"/>
  <c r="N2436" i="14"/>
  <c r="W2436" i="14"/>
  <c r="S2436" i="14"/>
  <c r="O2436" i="14"/>
  <c r="X2438" i="14"/>
  <c r="V2438" i="14"/>
  <c r="T2438" i="14"/>
  <c r="R2438" i="14"/>
  <c r="P2438" i="14"/>
  <c r="N2438" i="14"/>
  <c r="W2438" i="14"/>
  <c r="S2438" i="14"/>
  <c r="O2438" i="14"/>
  <c r="X2440" i="14"/>
  <c r="V2440" i="14"/>
  <c r="T2440" i="14"/>
  <c r="R2440" i="14"/>
  <c r="P2440" i="14"/>
  <c r="N2440" i="14"/>
  <c r="W2440" i="14"/>
  <c r="S2440" i="14"/>
  <c r="O2440" i="14"/>
  <c r="X2442" i="14"/>
  <c r="V2442" i="14"/>
  <c r="T2442" i="14"/>
  <c r="R2442" i="14"/>
  <c r="P2442" i="14"/>
  <c r="N2442" i="14"/>
  <c r="W2442" i="14"/>
  <c r="S2442" i="14"/>
  <c r="O2442" i="14"/>
  <c r="X2444" i="14"/>
  <c r="V2444" i="14"/>
  <c r="T2444" i="14"/>
  <c r="R2444" i="14"/>
  <c r="P2444" i="14"/>
  <c r="N2444" i="14"/>
  <c r="W2444" i="14"/>
  <c r="S2444" i="14"/>
  <c r="O2444" i="14"/>
  <c r="X2446" i="14"/>
  <c r="V2446" i="14"/>
  <c r="T2446" i="14"/>
  <c r="R2446" i="14"/>
  <c r="P2446" i="14"/>
  <c r="N2446" i="14"/>
  <c r="W2446" i="14"/>
  <c r="S2446" i="14"/>
  <c r="O2446" i="14"/>
  <c r="X2448" i="14"/>
  <c r="V2448" i="14"/>
  <c r="T2448" i="14"/>
  <c r="R2448" i="14"/>
  <c r="P2448" i="14"/>
  <c r="N2448" i="14"/>
  <c r="W2448" i="14"/>
  <c r="S2448" i="14"/>
  <c r="O2448" i="14"/>
  <c r="X2450" i="14"/>
  <c r="V2450" i="14"/>
  <c r="T2450" i="14"/>
  <c r="R2450" i="14"/>
  <c r="P2450" i="14"/>
  <c r="N2450" i="14"/>
  <c r="W2450" i="14"/>
  <c r="S2450" i="14"/>
  <c r="O2450" i="14"/>
  <c r="X2452" i="14"/>
  <c r="V2452" i="14"/>
  <c r="T2452" i="14"/>
  <c r="R2452" i="14"/>
  <c r="P2452" i="14"/>
  <c r="N2452" i="14"/>
  <c r="W2452" i="14"/>
  <c r="S2452" i="14"/>
  <c r="O2452" i="14"/>
  <c r="X2454" i="14"/>
  <c r="V2454" i="14"/>
  <c r="T2454" i="14"/>
  <c r="R2454" i="14"/>
  <c r="P2454" i="14"/>
  <c r="N2454" i="14"/>
  <c r="W2454" i="14"/>
  <c r="S2454" i="14"/>
  <c r="O2454" i="14"/>
  <c r="X2456" i="14"/>
  <c r="V2456" i="14"/>
  <c r="T2456" i="14"/>
  <c r="R2456" i="14"/>
  <c r="P2456" i="14"/>
  <c r="N2456" i="14"/>
  <c r="W2456" i="14"/>
  <c r="S2456" i="14"/>
  <c r="O2456" i="14"/>
  <c r="X2458" i="14"/>
  <c r="V2458" i="14"/>
  <c r="T2458" i="14"/>
  <c r="R2458" i="14"/>
  <c r="P2458" i="14"/>
  <c r="N2458" i="14"/>
  <c r="W2458" i="14"/>
  <c r="S2458" i="14"/>
  <c r="O2458" i="14"/>
  <c r="X2460" i="14"/>
  <c r="V2460" i="14"/>
  <c r="T2460" i="14"/>
  <c r="R2460" i="14"/>
  <c r="P2460" i="14"/>
  <c r="N2460" i="14"/>
  <c r="W2460" i="14"/>
  <c r="S2460" i="14"/>
  <c r="O2460" i="14"/>
  <c r="X2462" i="14"/>
  <c r="V2462" i="14"/>
  <c r="T2462" i="14"/>
  <c r="R2462" i="14"/>
  <c r="P2462" i="14"/>
  <c r="N2462" i="14"/>
  <c r="W2462" i="14"/>
  <c r="S2462" i="14"/>
  <c r="O2462" i="14"/>
  <c r="X2464" i="14"/>
  <c r="V2464" i="14"/>
  <c r="T2464" i="14"/>
  <c r="R2464" i="14"/>
  <c r="P2464" i="14"/>
  <c r="N2464" i="14"/>
  <c r="W2464" i="14"/>
  <c r="S2464" i="14"/>
  <c r="O2464" i="14"/>
  <c r="X2466" i="14"/>
  <c r="V2466" i="14"/>
  <c r="T2466" i="14"/>
  <c r="R2466" i="14"/>
  <c r="P2466" i="14"/>
  <c r="N2466" i="14"/>
  <c r="W2466" i="14"/>
  <c r="S2466" i="14"/>
  <c r="O2466" i="14"/>
  <c r="X2468" i="14"/>
  <c r="V2468" i="14"/>
  <c r="T2468" i="14"/>
  <c r="R2468" i="14"/>
  <c r="P2468" i="14"/>
  <c r="N2468" i="14"/>
  <c r="W2468" i="14"/>
  <c r="S2468" i="14"/>
  <c r="O2468" i="14"/>
  <c r="X2470" i="14"/>
  <c r="V2470" i="14"/>
  <c r="T2470" i="14"/>
  <c r="R2470" i="14"/>
  <c r="P2470" i="14"/>
  <c r="N2470" i="14"/>
  <c r="W2470" i="14"/>
  <c r="S2470" i="14"/>
  <c r="O2470" i="14"/>
  <c r="X2472" i="14"/>
  <c r="V2472" i="14"/>
  <c r="T2472" i="14"/>
  <c r="R2472" i="14"/>
  <c r="P2472" i="14"/>
  <c r="N2472" i="14"/>
  <c r="W2472" i="14"/>
  <c r="S2472" i="14"/>
  <c r="O2472" i="14"/>
  <c r="X2474" i="14"/>
  <c r="V2474" i="14"/>
  <c r="T2474" i="14"/>
  <c r="R2474" i="14"/>
  <c r="P2474" i="14"/>
  <c r="N2474" i="14"/>
  <c r="W2474" i="14"/>
  <c r="S2474" i="14"/>
  <c r="O2474" i="14"/>
  <c r="X2476" i="14"/>
  <c r="V2476" i="14"/>
  <c r="T2476" i="14"/>
  <c r="R2476" i="14"/>
  <c r="P2476" i="14"/>
  <c r="N2476" i="14"/>
  <c r="W2476" i="14"/>
  <c r="S2476" i="14"/>
  <c r="O2476" i="14"/>
  <c r="X2478" i="14"/>
  <c r="V2478" i="14"/>
  <c r="T2478" i="14"/>
  <c r="R2478" i="14"/>
  <c r="P2478" i="14"/>
  <c r="N2478" i="14"/>
  <c r="W2478" i="14"/>
  <c r="S2478" i="14"/>
  <c r="O2478" i="14"/>
  <c r="X2480" i="14"/>
  <c r="V2480" i="14"/>
  <c r="T2480" i="14"/>
  <c r="R2480" i="14"/>
  <c r="P2480" i="14"/>
  <c r="N2480" i="14"/>
  <c r="W2480" i="14"/>
  <c r="S2480" i="14"/>
  <c r="O2480" i="14"/>
  <c r="X2482" i="14"/>
  <c r="V2482" i="14"/>
  <c r="T2482" i="14"/>
  <c r="R2482" i="14"/>
  <c r="P2482" i="14"/>
  <c r="N2482" i="14"/>
  <c r="W2482" i="14"/>
  <c r="S2482" i="14"/>
  <c r="O2482" i="14"/>
  <c r="X2484" i="14"/>
  <c r="V2484" i="14"/>
  <c r="T2484" i="14"/>
  <c r="R2484" i="14"/>
  <c r="P2484" i="14"/>
  <c r="N2484" i="14"/>
  <c r="W2484" i="14"/>
  <c r="S2484" i="14"/>
  <c r="O2484" i="14"/>
  <c r="X2486" i="14"/>
  <c r="V2486" i="14"/>
  <c r="T2486" i="14"/>
  <c r="R2486" i="14"/>
  <c r="P2486" i="14"/>
  <c r="N2486" i="14"/>
  <c r="W2486" i="14"/>
  <c r="S2486" i="14"/>
  <c r="O2486" i="14"/>
  <c r="X2488" i="14"/>
  <c r="V2488" i="14"/>
  <c r="T2488" i="14"/>
  <c r="R2488" i="14"/>
  <c r="P2488" i="14"/>
  <c r="N2488" i="14"/>
  <c r="W2488" i="14"/>
  <c r="S2488" i="14"/>
  <c r="O2488" i="14"/>
  <c r="X2490" i="14"/>
  <c r="V2490" i="14"/>
  <c r="T2490" i="14"/>
  <c r="R2490" i="14"/>
  <c r="P2490" i="14"/>
  <c r="N2490" i="14"/>
  <c r="W2490" i="14"/>
  <c r="S2490" i="14"/>
  <c r="O2490" i="14"/>
  <c r="X2492" i="14"/>
  <c r="V2492" i="14"/>
  <c r="T2492" i="14"/>
  <c r="R2492" i="14"/>
  <c r="P2492" i="14"/>
  <c r="N2492" i="14"/>
  <c r="W2492" i="14"/>
  <c r="S2492" i="14"/>
  <c r="O2492" i="14"/>
  <c r="X2494" i="14"/>
  <c r="V2494" i="14"/>
  <c r="T2494" i="14"/>
  <c r="R2494" i="14"/>
  <c r="P2494" i="14"/>
  <c r="N2494" i="14"/>
  <c r="W2494" i="14"/>
  <c r="S2494" i="14"/>
  <c r="O2494" i="14"/>
  <c r="X2496" i="14"/>
  <c r="V2496" i="14"/>
  <c r="T2496" i="14"/>
  <c r="R2496" i="14"/>
  <c r="P2496" i="14"/>
  <c r="N2496" i="14"/>
  <c r="W2496" i="14"/>
  <c r="S2496" i="14"/>
  <c r="O2496" i="14"/>
  <c r="X2498" i="14"/>
  <c r="V2498" i="14"/>
  <c r="T2498" i="14"/>
  <c r="R2498" i="14"/>
  <c r="P2498" i="14"/>
  <c r="N2498" i="14"/>
  <c r="W2498" i="14"/>
  <c r="S2498" i="14"/>
  <c r="O2498" i="14"/>
  <c r="X2500" i="14"/>
  <c r="V2500" i="14"/>
  <c r="T2500" i="14"/>
  <c r="R2500" i="14"/>
  <c r="P2500" i="14"/>
  <c r="N2500" i="14"/>
  <c r="W2500" i="14"/>
  <c r="S2500" i="14"/>
  <c r="O2500" i="14"/>
  <c r="X2502" i="14"/>
  <c r="V2502" i="14"/>
  <c r="T2502" i="14"/>
  <c r="R2502" i="14"/>
  <c r="P2502" i="14"/>
  <c r="N2502" i="14"/>
  <c r="W2502" i="14"/>
  <c r="S2502" i="14"/>
  <c r="O2502" i="14"/>
  <c r="X2504" i="14"/>
  <c r="V2504" i="14"/>
  <c r="T2504" i="14"/>
  <c r="R2504" i="14"/>
  <c r="P2504" i="14"/>
  <c r="N2504" i="14"/>
  <c r="W2504" i="14"/>
  <c r="S2504" i="14"/>
  <c r="O2504" i="14"/>
  <c r="X2506" i="14"/>
  <c r="V2506" i="14"/>
  <c r="T2506" i="14"/>
  <c r="R2506" i="14"/>
  <c r="P2506" i="14"/>
  <c r="N2506" i="14"/>
  <c r="W2506" i="14"/>
  <c r="S2506" i="14"/>
  <c r="O2506" i="14"/>
  <c r="X2508" i="14"/>
  <c r="V2508" i="14"/>
  <c r="T2508" i="14"/>
  <c r="R2508" i="14"/>
  <c r="P2508" i="14"/>
  <c r="N2508" i="14"/>
  <c r="W2508" i="14"/>
  <c r="S2508" i="14"/>
  <c r="O2508" i="14"/>
  <c r="X2510" i="14"/>
  <c r="V2510" i="14"/>
  <c r="T2510" i="14"/>
  <c r="R2510" i="14"/>
  <c r="P2510" i="14"/>
  <c r="N2510" i="14"/>
  <c r="W2510" i="14"/>
  <c r="S2510" i="14"/>
  <c r="O2510" i="14"/>
  <c r="X2512" i="14"/>
  <c r="V2512" i="14"/>
  <c r="T2512" i="14"/>
  <c r="R2512" i="14"/>
  <c r="P2512" i="14"/>
  <c r="N2512" i="14"/>
  <c r="W2512" i="14"/>
  <c r="S2512" i="14"/>
  <c r="O2512" i="14"/>
  <c r="X2514" i="14"/>
  <c r="V2514" i="14"/>
  <c r="T2514" i="14"/>
  <c r="R2514" i="14"/>
  <c r="P2514" i="14"/>
  <c r="N2514" i="14"/>
  <c r="W2514" i="14"/>
  <c r="S2514" i="14"/>
  <c r="O2514" i="14"/>
  <c r="X2516" i="14"/>
  <c r="V2516" i="14"/>
  <c r="T2516" i="14"/>
  <c r="R2516" i="14"/>
  <c r="P2516" i="14"/>
  <c r="N2516" i="14"/>
  <c r="W2516" i="14"/>
  <c r="S2516" i="14"/>
  <c r="O2516" i="14"/>
  <c r="X2518" i="14"/>
  <c r="V2518" i="14"/>
  <c r="T2518" i="14"/>
  <c r="R2518" i="14"/>
  <c r="P2518" i="14"/>
  <c r="N2518" i="14"/>
  <c r="W2518" i="14"/>
  <c r="S2518" i="14"/>
  <c r="O2518" i="14"/>
  <c r="X2520" i="14"/>
  <c r="V2520" i="14"/>
  <c r="T2520" i="14"/>
  <c r="R2520" i="14"/>
  <c r="P2520" i="14"/>
  <c r="N2520" i="14"/>
  <c r="W2520" i="14"/>
  <c r="S2520" i="14"/>
  <c r="O2520" i="14"/>
  <c r="X2522" i="14"/>
  <c r="V2522" i="14"/>
  <c r="T2522" i="14"/>
  <c r="R2522" i="14"/>
  <c r="P2522" i="14"/>
  <c r="N2522" i="14"/>
  <c r="W2522" i="14"/>
  <c r="S2522" i="14"/>
  <c r="O2522" i="14"/>
  <c r="X2524" i="14"/>
  <c r="V2524" i="14"/>
  <c r="T2524" i="14"/>
  <c r="R2524" i="14"/>
  <c r="P2524" i="14"/>
  <c r="N2524" i="14"/>
  <c r="W2524" i="14"/>
  <c r="S2524" i="14"/>
  <c r="O2524" i="14"/>
  <c r="X2526" i="14"/>
  <c r="V2526" i="14"/>
  <c r="T2526" i="14"/>
  <c r="R2526" i="14"/>
  <c r="P2526" i="14"/>
  <c r="N2526" i="14"/>
  <c r="W2526" i="14"/>
  <c r="S2526" i="14"/>
  <c r="O2526" i="14"/>
  <c r="X2528" i="14"/>
  <c r="V2528" i="14"/>
  <c r="T2528" i="14"/>
  <c r="R2528" i="14"/>
  <c r="P2528" i="14"/>
  <c r="N2528" i="14"/>
  <c r="W2528" i="14"/>
  <c r="S2528" i="14"/>
  <c r="O2528" i="14"/>
  <c r="X2530" i="14"/>
  <c r="V2530" i="14"/>
  <c r="T2530" i="14"/>
  <c r="R2530" i="14"/>
  <c r="P2530" i="14"/>
  <c r="N2530" i="14"/>
  <c r="W2530" i="14"/>
  <c r="S2530" i="14"/>
  <c r="O2530" i="14"/>
  <c r="X2532" i="14"/>
  <c r="V2532" i="14"/>
  <c r="T2532" i="14"/>
  <c r="R2532" i="14"/>
  <c r="P2532" i="14"/>
  <c r="N2532" i="14"/>
  <c r="W2532" i="14"/>
  <c r="S2532" i="14"/>
  <c r="O2532" i="14"/>
  <c r="X2534" i="14"/>
  <c r="V2534" i="14"/>
  <c r="T2534" i="14"/>
  <c r="R2534" i="14"/>
  <c r="P2534" i="14"/>
  <c r="N2534" i="14"/>
  <c r="W2534" i="14"/>
  <c r="S2534" i="14"/>
  <c r="O2534" i="14"/>
  <c r="X2536" i="14"/>
  <c r="V2536" i="14"/>
  <c r="T2536" i="14"/>
  <c r="R2536" i="14"/>
  <c r="P2536" i="14"/>
  <c r="N2536" i="14"/>
  <c r="W2536" i="14"/>
  <c r="S2536" i="14"/>
  <c r="O2536" i="14"/>
  <c r="X2538" i="14"/>
  <c r="V2538" i="14"/>
  <c r="T2538" i="14"/>
  <c r="R2538" i="14"/>
  <c r="P2538" i="14"/>
  <c r="N2538" i="14"/>
  <c r="W2538" i="14"/>
  <c r="S2538" i="14"/>
  <c r="O2538" i="14"/>
  <c r="X2540" i="14"/>
  <c r="V2540" i="14"/>
  <c r="T2540" i="14"/>
  <c r="R2540" i="14"/>
  <c r="P2540" i="14"/>
  <c r="N2540" i="14"/>
  <c r="W2540" i="14"/>
  <c r="S2540" i="14"/>
  <c r="O2540" i="14"/>
  <c r="X2542" i="14"/>
  <c r="V2542" i="14"/>
  <c r="T2542" i="14"/>
  <c r="R2542" i="14"/>
  <c r="P2542" i="14"/>
  <c r="N2542" i="14"/>
  <c r="W2542" i="14"/>
  <c r="S2542" i="14"/>
  <c r="O2542" i="14"/>
  <c r="X2544" i="14"/>
  <c r="V2544" i="14"/>
  <c r="T2544" i="14"/>
  <c r="R2544" i="14"/>
  <c r="P2544" i="14"/>
  <c r="N2544" i="14"/>
  <c r="W2544" i="14"/>
  <c r="S2544" i="14"/>
  <c r="O2544" i="14"/>
  <c r="X2546" i="14"/>
  <c r="V2546" i="14"/>
  <c r="T2546" i="14"/>
  <c r="R2546" i="14"/>
  <c r="P2546" i="14"/>
  <c r="N2546" i="14"/>
  <c r="W2546" i="14"/>
  <c r="S2546" i="14"/>
  <c r="O2546" i="14"/>
  <c r="X2548" i="14"/>
  <c r="V2548" i="14"/>
  <c r="T2548" i="14"/>
  <c r="R2548" i="14"/>
  <c r="P2548" i="14"/>
  <c r="N2548" i="14"/>
  <c r="W2548" i="14"/>
  <c r="S2548" i="14"/>
  <c r="O2548" i="14"/>
  <c r="X2550" i="14"/>
  <c r="V2550" i="14"/>
  <c r="T2550" i="14"/>
  <c r="R2550" i="14"/>
  <c r="P2550" i="14"/>
  <c r="N2550" i="14"/>
  <c r="W2550" i="14"/>
  <c r="S2550" i="14"/>
  <c r="O2550" i="14"/>
  <c r="X2552" i="14"/>
  <c r="V2552" i="14"/>
  <c r="T2552" i="14"/>
  <c r="R2552" i="14"/>
  <c r="P2552" i="14"/>
  <c r="N2552" i="14"/>
  <c r="W2552" i="14"/>
  <c r="S2552" i="14"/>
  <c r="O2552" i="14"/>
  <c r="X2554" i="14"/>
  <c r="V2554" i="14"/>
  <c r="T2554" i="14"/>
  <c r="R2554" i="14"/>
  <c r="P2554" i="14"/>
  <c r="N2554" i="14"/>
  <c r="W2554" i="14"/>
  <c r="S2554" i="14"/>
  <c r="O2554" i="14"/>
  <c r="X2556" i="14"/>
  <c r="V2556" i="14"/>
  <c r="T2556" i="14"/>
  <c r="R2556" i="14"/>
  <c r="P2556" i="14"/>
  <c r="N2556" i="14"/>
  <c r="W2556" i="14"/>
  <c r="S2556" i="14"/>
  <c r="O2556" i="14"/>
  <c r="X2558" i="14"/>
  <c r="V2558" i="14"/>
  <c r="T2558" i="14"/>
  <c r="R2558" i="14"/>
  <c r="P2558" i="14"/>
  <c r="N2558" i="14"/>
  <c r="W2558" i="14"/>
  <c r="S2558" i="14"/>
  <c r="O2558" i="14"/>
  <c r="N1840" i="14"/>
  <c r="P1840" i="14"/>
  <c r="R1840" i="14"/>
  <c r="T1840" i="14"/>
  <c r="V1840" i="14"/>
  <c r="N1841" i="14"/>
  <c r="P1841" i="14"/>
  <c r="R1841" i="14"/>
  <c r="T1841" i="14"/>
  <c r="V1841" i="14"/>
  <c r="N1842" i="14"/>
  <c r="P1842" i="14"/>
  <c r="R1842" i="14"/>
  <c r="T1842" i="14"/>
  <c r="V1842" i="14"/>
  <c r="N1843" i="14"/>
  <c r="P1843" i="14"/>
  <c r="R1843" i="14"/>
  <c r="T1843" i="14"/>
  <c r="V1843" i="14"/>
  <c r="N1844" i="14"/>
  <c r="P1844" i="14"/>
  <c r="R1844" i="14"/>
  <c r="T1844" i="14"/>
  <c r="V1844" i="14"/>
  <c r="N1845" i="14"/>
  <c r="P1845" i="14"/>
  <c r="R1845" i="14"/>
  <c r="T1845" i="14"/>
  <c r="V1845" i="14"/>
  <c r="N1846" i="14"/>
  <c r="P1846" i="14"/>
  <c r="R1846" i="14"/>
  <c r="T1846" i="14"/>
  <c r="V1846" i="14"/>
  <c r="N1847" i="14"/>
  <c r="P1847" i="14"/>
  <c r="R1847" i="14"/>
  <c r="T1847" i="14"/>
  <c r="V1847" i="14"/>
  <c r="N1848" i="14"/>
  <c r="P1848" i="14"/>
  <c r="R1848" i="14"/>
  <c r="T1848" i="14"/>
  <c r="V1848" i="14"/>
  <c r="N1849" i="14"/>
  <c r="P1849" i="14"/>
  <c r="R1849" i="14"/>
  <c r="T1849" i="14"/>
  <c r="V1849" i="14"/>
  <c r="N1850" i="14"/>
  <c r="P1850" i="14"/>
  <c r="R1850" i="14"/>
  <c r="T1850" i="14"/>
  <c r="V1850" i="14"/>
  <c r="N1851" i="14"/>
  <c r="P1851" i="14"/>
  <c r="R1851" i="14"/>
  <c r="T1851" i="14"/>
  <c r="V1851" i="14"/>
  <c r="N1852" i="14"/>
  <c r="P1852" i="14"/>
  <c r="R1852" i="14"/>
  <c r="T1852" i="14"/>
  <c r="V1852" i="14"/>
  <c r="N1853" i="14"/>
  <c r="P1853" i="14"/>
  <c r="R1853" i="14"/>
  <c r="T1853" i="14"/>
  <c r="V1853" i="14"/>
  <c r="N1854" i="14"/>
  <c r="P1854" i="14"/>
  <c r="R1854" i="14"/>
  <c r="T1854" i="14"/>
  <c r="V1854" i="14"/>
  <c r="N1855" i="14"/>
  <c r="P1855" i="14"/>
  <c r="R1855" i="14"/>
  <c r="T1855" i="14"/>
  <c r="V1855" i="14"/>
  <c r="N1856" i="14"/>
  <c r="P1856" i="14"/>
  <c r="R1856" i="14"/>
  <c r="T1856" i="14"/>
  <c r="V1856" i="14"/>
  <c r="N1857" i="14"/>
  <c r="P1857" i="14"/>
  <c r="R1857" i="14"/>
  <c r="T1857" i="14"/>
  <c r="V1857" i="14"/>
  <c r="N1858" i="14"/>
  <c r="P1858" i="14"/>
  <c r="R1858" i="14"/>
  <c r="T1858" i="14"/>
  <c r="V1858" i="14"/>
  <c r="N1859" i="14"/>
  <c r="P1859" i="14"/>
  <c r="R1859" i="14"/>
  <c r="T1859" i="14"/>
  <c r="V1859" i="14"/>
  <c r="N1860" i="14"/>
  <c r="P1860" i="14"/>
  <c r="R1860" i="14"/>
  <c r="T1860" i="14"/>
  <c r="V1860" i="14"/>
  <c r="N1861" i="14"/>
  <c r="P1861" i="14"/>
  <c r="R1861" i="14"/>
  <c r="T1861" i="14"/>
  <c r="V1861" i="14"/>
  <c r="N1862" i="14"/>
  <c r="P1862" i="14"/>
  <c r="R1862" i="14"/>
  <c r="T1862" i="14"/>
  <c r="V1862" i="14"/>
  <c r="N1863" i="14"/>
  <c r="P1863" i="14"/>
  <c r="R1863" i="14"/>
  <c r="T1863" i="14"/>
  <c r="V1863" i="14"/>
  <c r="N1864" i="14"/>
  <c r="P1864" i="14"/>
  <c r="R1864" i="14"/>
  <c r="T1864" i="14"/>
  <c r="V1864" i="14"/>
  <c r="N1865" i="14"/>
  <c r="P1865" i="14"/>
  <c r="R1865" i="14"/>
  <c r="T1865" i="14"/>
  <c r="V1865" i="14"/>
  <c r="N1866" i="14"/>
  <c r="P1866" i="14"/>
  <c r="R1866" i="14"/>
  <c r="T1866" i="14"/>
  <c r="V1866" i="14"/>
  <c r="N1867" i="14"/>
  <c r="P1867" i="14"/>
  <c r="R1867" i="14"/>
  <c r="T1867" i="14"/>
  <c r="V1867" i="14"/>
  <c r="N1868" i="14"/>
  <c r="P1868" i="14"/>
  <c r="R1868" i="14"/>
  <c r="T1868" i="14"/>
  <c r="V1868" i="14"/>
  <c r="N1869" i="14"/>
  <c r="P1869" i="14"/>
  <c r="R1869" i="14"/>
  <c r="T1869" i="14"/>
  <c r="V1869" i="14"/>
  <c r="N1870" i="14"/>
  <c r="P1870" i="14"/>
  <c r="R1870" i="14"/>
  <c r="T1870" i="14"/>
  <c r="V1870" i="14"/>
  <c r="N1871" i="14"/>
  <c r="P1871" i="14"/>
  <c r="R1871" i="14"/>
  <c r="T1871" i="14"/>
  <c r="V1871" i="14"/>
  <c r="N1872" i="14"/>
  <c r="P1872" i="14"/>
  <c r="R1872" i="14"/>
  <c r="T1872" i="14"/>
  <c r="V1872" i="14"/>
  <c r="N1873" i="14"/>
  <c r="P1873" i="14"/>
  <c r="R1873" i="14"/>
  <c r="T1873" i="14"/>
  <c r="V1873" i="14"/>
  <c r="N1874" i="14"/>
  <c r="P1874" i="14"/>
  <c r="R1874" i="14"/>
  <c r="T1874" i="14"/>
  <c r="V1874" i="14"/>
  <c r="N1875" i="14"/>
  <c r="P1875" i="14"/>
  <c r="R1875" i="14"/>
  <c r="T1875" i="14"/>
  <c r="V1875" i="14"/>
  <c r="N1876" i="14"/>
  <c r="P1876" i="14"/>
  <c r="R1876" i="14"/>
  <c r="T1876" i="14"/>
  <c r="V1876" i="14"/>
  <c r="N1877" i="14"/>
  <c r="P1877" i="14"/>
  <c r="R1877" i="14"/>
  <c r="T1877" i="14"/>
  <c r="V1877" i="14"/>
  <c r="N1878" i="14"/>
  <c r="P1878" i="14"/>
  <c r="R1878" i="14"/>
  <c r="T1878" i="14"/>
  <c r="V1878" i="14"/>
  <c r="N1879" i="14"/>
  <c r="P1879" i="14"/>
  <c r="R1879" i="14"/>
  <c r="T1879" i="14"/>
  <c r="V1879" i="14"/>
  <c r="N1880" i="14"/>
  <c r="P1880" i="14"/>
  <c r="R1880" i="14"/>
  <c r="T1880" i="14"/>
  <c r="V1880" i="14"/>
  <c r="N1881" i="14"/>
  <c r="P1881" i="14"/>
  <c r="R1881" i="14"/>
  <c r="T1881" i="14"/>
  <c r="V1881" i="14"/>
  <c r="N1882" i="14"/>
  <c r="P1882" i="14"/>
  <c r="R1882" i="14"/>
  <c r="T1882" i="14"/>
  <c r="V1882" i="14"/>
  <c r="N1883" i="14"/>
  <c r="P1883" i="14"/>
  <c r="R1883" i="14"/>
  <c r="T1883" i="14"/>
  <c r="V1883" i="14"/>
  <c r="N1884" i="14"/>
  <c r="P1884" i="14"/>
  <c r="R1884" i="14"/>
  <c r="T1884" i="14"/>
  <c r="V1884" i="14"/>
  <c r="N1885" i="14"/>
  <c r="P1885" i="14"/>
  <c r="R1885" i="14"/>
  <c r="T1885" i="14"/>
  <c r="V1885" i="14"/>
  <c r="N1886" i="14"/>
  <c r="P1886" i="14"/>
  <c r="R1886" i="14"/>
  <c r="T1886" i="14"/>
  <c r="V1886" i="14"/>
  <c r="N1887" i="14"/>
  <c r="P1887" i="14"/>
  <c r="R1887" i="14"/>
  <c r="T1887" i="14"/>
  <c r="V1887" i="14"/>
  <c r="N1888" i="14"/>
  <c r="P1888" i="14"/>
  <c r="R1888" i="14"/>
  <c r="T1888" i="14"/>
  <c r="V1888" i="14"/>
  <c r="N1889" i="14"/>
  <c r="P1889" i="14"/>
  <c r="R1889" i="14"/>
  <c r="T1889" i="14"/>
  <c r="V1889" i="14"/>
  <c r="N1890" i="14"/>
  <c r="P1890" i="14"/>
  <c r="R1890" i="14"/>
  <c r="T1890" i="14"/>
  <c r="V1890" i="14"/>
  <c r="N1891" i="14"/>
  <c r="P1891" i="14"/>
  <c r="R1891" i="14"/>
  <c r="T1891" i="14"/>
  <c r="V1891" i="14"/>
  <c r="N1892" i="14"/>
  <c r="P1892" i="14"/>
  <c r="R1892" i="14"/>
  <c r="T1892" i="14"/>
  <c r="V1892" i="14"/>
  <c r="N1893" i="14"/>
  <c r="P1893" i="14"/>
  <c r="R1893" i="14"/>
  <c r="T1893" i="14"/>
  <c r="V1893" i="14"/>
  <c r="N1894" i="14"/>
  <c r="P1894" i="14"/>
  <c r="R1894" i="14"/>
  <c r="T1894" i="14"/>
  <c r="V1894" i="14"/>
  <c r="N1895" i="14"/>
  <c r="P1895" i="14"/>
  <c r="R1895" i="14"/>
  <c r="T1895" i="14"/>
  <c r="V1895" i="14"/>
  <c r="N1896" i="14"/>
  <c r="P1896" i="14"/>
  <c r="R1896" i="14"/>
  <c r="T1896" i="14"/>
  <c r="V1896" i="14"/>
  <c r="N1897" i="14"/>
  <c r="P1897" i="14"/>
  <c r="R1897" i="14"/>
  <c r="T1897" i="14"/>
  <c r="V1897" i="14"/>
  <c r="N1898" i="14"/>
  <c r="P1898" i="14"/>
  <c r="R1898" i="14"/>
  <c r="T1898" i="14"/>
  <c r="V1898" i="14"/>
  <c r="N1899" i="14"/>
  <c r="P1899" i="14"/>
  <c r="R1899" i="14"/>
  <c r="T1899" i="14"/>
  <c r="V1899" i="14"/>
  <c r="N1900" i="14"/>
  <c r="P1900" i="14"/>
  <c r="R1900" i="14"/>
  <c r="T1900" i="14"/>
  <c r="V1900" i="14"/>
  <c r="N1901" i="14"/>
  <c r="P1901" i="14"/>
  <c r="R1901" i="14"/>
  <c r="T1901" i="14"/>
  <c r="V1901" i="14"/>
  <c r="N1902" i="14"/>
  <c r="P1902" i="14"/>
  <c r="R1902" i="14"/>
  <c r="T1902" i="14"/>
  <c r="V1902" i="14"/>
  <c r="N1903" i="14"/>
  <c r="P1903" i="14"/>
  <c r="R1903" i="14"/>
  <c r="T1903" i="14"/>
  <c r="V1903" i="14"/>
  <c r="N1904" i="14"/>
  <c r="P1904" i="14"/>
  <c r="R1904" i="14"/>
  <c r="T1904" i="14"/>
  <c r="V1904" i="14"/>
  <c r="N1905" i="14"/>
  <c r="P1905" i="14"/>
  <c r="R1905" i="14"/>
  <c r="T1905" i="14"/>
  <c r="V1905" i="14"/>
  <c r="N1906" i="14"/>
  <c r="P1906" i="14"/>
  <c r="R1906" i="14"/>
  <c r="T1906" i="14"/>
  <c r="V1906" i="14"/>
  <c r="N1907" i="14"/>
  <c r="P1907" i="14"/>
  <c r="R1907" i="14"/>
  <c r="T1907" i="14"/>
  <c r="V1907" i="14"/>
  <c r="N1908" i="14"/>
  <c r="P1908" i="14"/>
  <c r="R1908" i="14"/>
  <c r="T1908" i="14"/>
  <c r="V1908" i="14"/>
  <c r="N1909" i="14"/>
  <c r="P1909" i="14"/>
  <c r="R1909" i="14"/>
  <c r="T1909" i="14"/>
  <c r="V1909" i="14"/>
  <c r="N1910" i="14"/>
  <c r="P1910" i="14"/>
  <c r="R1910" i="14"/>
  <c r="T1910" i="14"/>
  <c r="V1910" i="14"/>
  <c r="N1911" i="14"/>
  <c r="P1911" i="14"/>
  <c r="R1911" i="14"/>
  <c r="T1911" i="14"/>
  <c r="V1911" i="14"/>
  <c r="N1912" i="14"/>
  <c r="P1912" i="14"/>
  <c r="R1912" i="14"/>
  <c r="T1912" i="14"/>
  <c r="V1912" i="14"/>
  <c r="N1913" i="14"/>
  <c r="P1913" i="14"/>
  <c r="R1913" i="14"/>
  <c r="T1913" i="14"/>
  <c r="V1913" i="14"/>
  <c r="N1914" i="14"/>
  <c r="P1914" i="14"/>
  <c r="R1914" i="14"/>
  <c r="T1914" i="14"/>
  <c r="V1914" i="14"/>
  <c r="N1915" i="14"/>
  <c r="P1915" i="14"/>
  <c r="R1915" i="14"/>
  <c r="T1915" i="14"/>
  <c r="V1915" i="14"/>
  <c r="N1916" i="14"/>
  <c r="P1916" i="14"/>
  <c r="R1916" i="14"/>
  <c r="T1916" i="14"/>
  <c r="V1916" i="14"/>
  <c r="N1917" i="14"/>
  <c r="P1917" i="14"/>
  <c r="R1917" i="14"/>
  <c r="T1917" i="14"/>
  <c r="V1917" i="14"/>
  <c r="N1918" i="14"/>
  <c r="P1918" i="14"/>
  <c r="R1918" i="14"/>
  <c r="T1918" i="14"/>
  <c r="V1918" i="14"/>
  <c r="N1919" i="14"/>
  <c r="P1919" i="14"/>
  <c r="R1919" i="14"/>
  <c r="T1919" i="14"/>
  <c r="V1919" i="14"/>
  <c r="N1920" i="14"/>
  <c r="P1920" i="14"/>
  <c r="R1920" i="14"/>
  <c r="T1920" i="14"/>
  <c r="V1920" i="14"/>
  <c r="N1921" i="14"/>
  <c r="P1921" i="14"/>
  <c r="R1921" i="14"/>
  <c r="T1921" i="14"/>
  <c r="V1921" i="14"/>
  <c r="N1922" i="14"/>
  <c r="P1922" i="14"/>
  <c r="R1922" i="14"/>
  <c r="T1922" i="14"/>
  <c r="V1922" i="14"/>
  <c r="N1923" i="14"/>
  <c r="P1923" i="14"/>
  <c r="R1923" i="14"/>
  <c r="T1923" i="14"/>
  <c r="V1923" i="14"/>
  <c r="N1924" i="14"/>
  <c r="P1924" i="14"/>
  <c r="R1924" i="14"/>
  <c r="T1924" i="14"/>
  <c r="V1924" i="14"/>
  <c r="N1925" i="14"/>
  <c r="P1925" i="14"/>
  <c r="R1925" i="14"/>
  <c r="T1925" i="14"/>
  <c r="V1925" i="14"/>
  <c r="N1926" i="14"/>
  <c r="P1926" i="14"/>
  <c r="R1926" i="14"/>
  <c r="T1926" i="14"/>
  <c r="V1926" i="14"/>
  <c r="N1927" i="14"/>
  <c r="P1927" i="14"/>
  <c r="R1927" i="14"/>
  <c r="T1927" i="14"/>
  <c r="V1927" i="14"/>
  <c r="N1928" i="14"/>
  <c r="P1928" i="14"/>
  <c r="R1928" i="14"/>
  <c r="T1928" i="14"/>
  <c r="V1928" i="14"/>
  <c r="N1929" i="14"/>
  <c r="P1929" i="14"/>
  <c r="R1929" i="14"/>
  <c r="T1929" i="14"/>
  <c r="V1929" i="14"/>
  <c r="N1930" i="14"/>
  <c r="P1930" i="14"/>
  <c r="R1930" i="14"/>
  <c r="T1930" i="14"/>
  <c r="V1930" i="14"/>
  <c r="N1931" i="14"/>
  <c r="P1931" i="14"/>
  <c r="R1931" i="14"/>
  <c r="T1931" i="14"/>
  <c r="V1931" i="14"/>
  <c r="N1932" i="14"/>
  <c r="P1932" i="14"/>
  <c r="R1932" i="14"/>
  <c r="T1932" i="14"/>
  <c r="V1932" i="14"/>
  <c r="N1933" i="14"/>
  <c r="P1933" i="14"/>
  <c r="R1933" i="14"/>
  <c r="T1933" i="14"/>
  <c r="V1933" i="14"/>
  <c r="N1934" i="14"/>
  <c r="P1934" i="14"/>
  <c r="R1934" i="14"/>
  <c r="T1934" i="14"/>
  <c r="V1934" i="14"/>
  <c r="N1935" i="14"/>
  <c r="P1935" i="14"/>
  <c r="R1935" i="14"/>
  <c r="T1935" i="14"/>
  <c r="V1935" i="14"/>
  <c r="N1936" i="14"/>
  <c r="P1936" i="14"/>
  <c r="R1936" i="14"/>
  <c r="T1936" i="14"/>
  <c r="V1936" i="14"/>
  <c r="N1937" i="14"/>
  <c r="P1937" i="14"/>
  <c r="R1937" i="14"/>
  <c r="T1937" i="14"/>
  <c r="V1937" i="14"/>
  <c r="N1938" i="14"/>
  <c r="P1938" i="14"/>
  <c r="R1938" i="14"/>
  <c r="T1938" i="14"/>
  <c r="V1938" i="14"/>
  <c r="N1939" i="14"/>
  <c r="P1939" i="14"/>
  <c r="R1939" i="14"/>
  <c r="T1939" i="14"/>
  <c r="V1939" i="14"/>
  <c r="N1940" i="14"/>
  <c r="P1940" i="14"/>
  <c r="R1940" i="14"/>
  <c r="T1940" i="14"/>
  <c r="V1940" i="14"/>
  <c r="N1941" i="14"/>
  <c r="P1941" i="14"/>
  <c r="R1941" i="14"/>
  <c r="T1941" i="14"/>
  <c r="V1941" i="14"/>
  <c r="N1942" i="14"/>
  <c r="P1942" i="14"/>
  <c r="R1942" i="14"/>
  <c r="T1942" i="14"/>
  <c r="V1942" i="14"/>
  <c r="N1943" i="14"/>
  <c r="P1943" i="14"/>
  <c r="R1943" i="14"/>
  <c r="T1943" i="14"/>
  <c r="V1943" i="14"/>
  <c r="N1944" i="14"/>
  <c r="P1944" i="14"/>
  <c r="R1944" i="14"/>
  <c r="T1944" i="14"/>
  <c r="V1944" i="14"/>
  <c r="N1945" i="14"/>
  <c r="P1945" i="14"/>
  <c r="R1945" i="14"/>
  <c r="T1945" i="14"/>
  <c r="V1945" i="14"/>
  <c r="N1946" i="14"/>
  <c r="P1946" i="14"/>
  <c r="R1946" i="14"/>
  <c r="T1946" i="14"/>
  <c r="V1946" i="14"/>
  <c r="N1947" i="14"/>
  <c r="P1947" i="14"/>
  <c r="R1947" i="14"/>
  <c r="T1947" i="14"/>
  <c r="V1947" i="14"/>
  <c r="N1948" i="14"/>
  <c r="P1948" i="14"/>
  <c r="R1948" i="14"/>
  <c r="T1948" i="14"/>
  <c r="V1948" i="14"/>
  <c r="N1949" i="14"/>
  <c r="P1949" i="14"/>
  <c r="R1949" i="14"/>
  <c r="T1949" i="14"/>
  <c r="V1949" i="14"/>
  <c r="N1950" i="14"/>
  <c r="P1950" i="14"/>
  <c r="R1950" i="14"/>
  <c r="T1950" i="14"/>
  <c r="V1950" i="14"/>
  <c r="N1951" i="14"/>
  <c r="P1951" i="14"/>
  <c r="R1951" i="14"/>
  <c r="T1951" i="14"/>
  <c r="V1951" i="14"/>
  <c r="N1952" i="14"/>
  <c r="P1952" i="14"/>
  <c r="R1952" i="14"/>
  <c r="T1952" i="14"/>
  <c r="V1952" i="14"/>
  <c r="N1953" i="14"/>
  <c r="P1953" i="14"/>
  <c r="R1953" i="14"/>
  <c r="T1953" i="14"/>
  <c r="V1953" i="14"/>
  <c r="N1954" i="14"/>
  <c r="P1954" i="14"/>
  <c r="R1954" i="14"/>
  <c r="T1954" i="14"/>
  <c r="V1954" i="14"/>
  <c r="N1955" i="14"/>
  <c r="P1955" i="14"/>
  <c r="R1955" i="14"/>
  <c r="T1955" i="14"/>
  <c r="V1955" i="14"/>
  <c r="N1956" i="14"/>
  <c r="P1956" i="14"/>
  <c r="R1956" i="14"/>
  <c r="T1956" i="14"/>
  <c r="V1956" i="14"/>
  <c r="N1957" i="14"/>
  <c r="P1957" i="14"/>
  <c r="R1957" i="14"/>
  <c r="T1957" i="14"/>
  <c r="V1957" i="14"/>
  <c r="N1958" i="14"/>
  <c r="P1958" i="14"/>
  <c r="R1958" i="14"/>
  <c r="T1958" i="14"/>
  <c r="V1958" i="14"/>
  <c r="N1959" i="14"/>
  <c r="P1959" i="14"/>
  <c r="R1959" i="14"/>
  <c r="T1959" i="14"/>
  <c r="V1959" i="14"/>
  <c r="N1960" i="14"/>
  <c r="P1960" i="14"/>
  <c r="R1960" i="14"/>
  <c r="T1960" i="14"/>
  <c r="V1960" i="14"/>
  <c r="N1961" i="14"/>
  <c r="P1961" i="14"/>
  <c r="R1961" i="14"/>
  <c r="T1961" i="14"/>
  <c r="V1961" i="14"/>
  <c r="N1962" i="14"/>
  <c r="P1962" i="14"/>
  <c r="R1962" i="14"/>
  <c r="T1962" i="14"/>
  <c r="V1962" i="14"/>
  <c r="N1963" i="14"/>
  <c r="P1963" i="14"/>
  <c r="R1963" i="14"/>
  <c r="T1963" i="14"/>
  <c r="V1963" i="14"/>
  <c r="N1964" i="14"/>
  <c r="P1964" i="14"/>
  <c r="R1964" i="14"/>
  <c r="T1964" i="14"/>
  <c r="V1964" i="14"/>
  <c r="N1965" i="14"/>
  <c r="P1965" i="14"/>
  <c r="R1965" i="14"/>
  <c r="T1965" i="14"/>
  <c r="V1965" i="14"/>
  <c r="N1966" i="14"/>
  <c r="R1966" i="14"/>
  <c r="V1966" i="14"/>
  <c r="N1967" i="14"/>
  <c r="R1967" i="14"/>
  <c r="V1967" i="14"/>
  <c r="N1968" i="14"/>
  <c r="R1968" i="14"/>
  <c r="V1968" i="14"/>
  <c r="N1969" i="14"/>
  <c r="R1969" i="14"/>
  <c r="V1969" i="14"/>
  <c r="N1970" i="14"/>
  <c r="R1970" i="14"/>
  <c r="V1970" i="14"/>
  <c r="N1971" i="14"/>
  <c r="R1971" i="14"/>
  <c r="V1971" i="14"/>
  <c r="N1972" i="14"/>
  <c r="R1972" i="14"/>
  <c r="V1972" i="14"/>
  <c r="N1973" i="14"/>
  <c r="R1973" i="14"/>
  <c r="V1973" i="14"/>
  <c r="N1974" i="14"/>
  <c r="R1974" i="14"/>
  <c r="V1974" i="14"/>
  <c r="N1975" i="14"/>
  <c r="R1975" i="14"/>
  <c r="V1975" i="14"/>
  <c r="N1976" i="14"/>
  <c r="R1976" i="14"/>
  <c r="V1976" i="14"/>
  <c r="N1977" i="14"/>
  <c r="R1977" i="14"/>
  <c r="V1977" i="14"/>
  <c r="N1978" i="14"/>
  <c r="R1978" i="14"/>
  <c r="V1978" i="14"/>
  <c r="N1979" i="14"/>
  <c r="R1979" i="14"/>
  <c r="V1979" i="14"/>
  <c r="N1980" i="14"/>
  <c r="R1980" i="14"/>
  <c r="V1980" i="14"/>
  <c r="N1981" i="14"/>
  <c r="R1981" i="14"/>
  <c r="V1981" i="14"/>
  <c r="N1982" i="14"/>
  <c r="R1982" i="14"/>
  <c r="V1982" i="14"/>
  <c r="N1983" i="14"/>
  <c r="R1983" i="14"/>
  <c r="V1983" i="14"/>
  <c r="N1984" i="14"/>
  <c r="R1984" i="14"/>
  <c r="V1984" i="14"/>
  <c r="N1985" i="14"/>
  <c r="R1985" i="14"/>
  <c r="V1985" i="14"/>
  <c r="N1986" i="14"/>
  <c r="R1986" i="14"/>
  <c r="V1986" i="14"/>
  <c r="N1987" i="14"/>
  <c r="R1987" i="14"/>
  <c r="V1987" i="14"/>
  <c r="N1988" i="14"/>
  <c r="R1988" i="14"/>
  <c r="V1988" i="14"/>
  <c r="N1989" i="14"/>
  <c r="R1989" i="14"/>
  <c r="V1989" i="14"/>
  <c r="N1990" i="14"/>
  <c r="R1990" i="14"/>
  <c r="V1990" i="14"/>
  <c r="N1991" i="14"/>
  <c r="R1991" i="14"/>
  <c r="V1991" i="14"/>
  <c r="N1992" i="14"/>
  <c r="R1992" i="14"/>
  <c r="V1992" i="14"/>
  <c r="N1993" i="14"/>
  <c r="R1993" i="14"/>
  <c r="V1993" i="14"/>
  <c r="N1994" i="14"/>
  <c r="R1994" i="14"/>
  <c r="V1994" i="14"/>
  <c r="N1995" i="14"/>
  <c r="R1995" i="14"/>
  <c r="V1995" i="14"/>
  <c r="N1996" i="14"/>
  <c r="R1996" i="14"/>
  <c r="V1996" i="14"/>
  <c r="N1997" i="14"/>
  <c r="R1997" i="14"/>
  <c r="V1997" i="14"/>
  <c r="N1998" i="14"/>
  <c r="R1998" i="14"/>
  <c r="V1998" i="14"/>
  <c r="N1999" i="14"/>
  <c r="R1999" i="14"/>
  <c r="V1999" i="14"/>
  <c r="N2000" i="14"/>
  <c r="R2000" i="14"/>
  <c r="V2000" i="14"/>
  <c r="N2001" i="14"/>
  <c r="R2001" i="14"/>
  <c r="V2001" i="14"/>
  <c r="N2002" i="14"/>
  <c r="R2002" i="14"/>
  <c r="V2002" i="14"/>
  <c r="N2003" i="14"/>
  <c r="R2003" i="14"/>
  <c r="V2003" i="14"/>
  <c r="N2004" i="14"/>
  <c r="R2004" i="14"/>
  <c r="V2004" i="14"/>
  <c r="N2005" i="14"/>
  <c r="R2005" i="14"/>
  <c r="V2005" i="14"/>
  <c r="N2006" i="14"/>
  <c r="R2006" i="14"/>
  <c r="V2006" i="14"/>
  <c r="N2007" i="14"/>
  <c r="R2007" i="14"/>
  <c r="V2007" i="14"/>
  <c r="N2008" i="14"/>
  <c r="R2008" i="14"/>
  <c r="V2008" i="14"/>
  <c r="N2009" i="14"/>
  <c r="R2009" i="14"/>
  <c r="V2009" i="14"/>
  <c r="N2010" i="14"/>
  <c r="R2010" i="14"/>
  <c r="V2010" i="14"/>
  <c r="N2011" i="14"/>
  <c r="R2011" i="14"/>
  <c r="V2011" i="14"/>
  <c r="N2012" i="14"/>
  <c r="R2012" i="14"/>
  <c r="V2012" i="14"/>
  <c r="N2013" i="14"/>
  <c r="R2013" i="14"/>
  <c r="V2013" i="14"/>
  <c r="N2014" i="14"/>
  <c r="R2014" i="14"/>
  <c r="V2014" i="14"/>
  <c r="N2015" i="14"/>
  <c r="R2015" i="14"/>
  <c r="V2015" i="14"/>
  <c r="N2016" i="14"/>
  <c r="R2016" i="14"/>
  <c r="V2016" i="14"/>
  <c r="N2017" i="14"/>
  <c r="R2017" i="14"/>
  <c r="V2017" i="14"/>
  <c r="N2018" i="14"/>
  <c r="R2018" i="14"/>
  <c r="V2018" i="14"/>
  <c r="N2019" i="14"/>
  <c r="R2019" i="14"/>
  <c r="V2019" i="14"/>
  <c r="N2020" i="14"/>
  <c r="R2020" i="14"/>
  <c r="V2020" i="14"/>
  <c r="N2021" i="14"/>
  <c r="R2021" i="14"/>
  <c r="V2021" i="14"/>
  <c r="N2022" i="14"/>
  <c r="R2022" i="14"/>
  <c r="V2022" i="14"/>
  <c r="N2023" i="14"/>
  <c r="R2023" i="14"/>
  <c r="V2023" i="14"/>
  <c r="N2024" i="14"/>
  <c r="R2024" i="14"/>
  <c r="V2024" i="14"/>
  <c r="N2025" i="14"/>
  <c r="R2025" i="14"/>
  <c r="V2025" i="14"/>
  <c r="N2026" i="14"/>
  <c r="R2026" i="14"/>
  <c r="V2026" i="14"/>
  <c r="N2027" i="14"/>
  <c r="R2027" i="14"/>
  <c r="V2027" i="14"/>
  <c r="N2028" i="14"/>
  <c r="R2028" i="14"/>
  <c r="V2028" i="14"/>
  <c r="N2029" i="14"/>
  <c r="R2029" i="14"/>
  <c r="V2029" i="14"/>
  <c r="N2030" i="14"/>
  <c r="R2030" i="14"/>
  <c r="V2030" i="14"/>
  <c r="N2031" i="14"/>
  <c r="R2031" i="14"/>
  <c r="V2031" i="14"/>
  <c r="N2032" i="14"/>
  <c r="R2032" i="14"/>
  <c r="V2032" i="14"/>
  <c r="N2033" i="14"/>
  <c r="R2033" i="14"/>
  <c r="V2033" i="14"/>
  <c r="N2034" i="14"/>
  <c r="R2034" i="14"/>
  <c r="V2034" i="14"/>
  <c r="N2035" i="14"/>
  <c r="R2035" i="14"/>
  <c r="V2035" i="14"/>
  <c r="N2036" i="14"/>
  <c r="R2036" i="14"/>
  <c r="V2036" i="14"/>
  <c r="N2037" i="14"/>
  <c r="R2037" i="14"/>
  <c r="V2037" i="14"/>
  <c r="N2038" i="14"/>
  <c r="R2038" i="14"/>
  <c r="V2038" i="14"/>
  <c r="N2039" i="14"/>
  <c r="R2039" i="14"/>
  <c r="V2039" i="14"/>
  <c r="N2040" i="14"/>
  <c r="R2040" i="14"/>
  <c r="V2040" i="14"/>
  <c r="N2041" i="14"/>
  <c r="R2041" i="14"/>
  <c r="V2041" i="14"/>
  <c r="N2042" i="14"/>
  <c r="R2042" i="14"/>
  <c r="V2042" i="14"/>
  <c r="N2043" i="14"/>
  <c r="R2043" i="14"/>
  <c r="V2043" i="14"/>
  <c r="N2044" i="14"/>
  <c r="R2044" i="14"/>
  <c r="V2044" i="14"/>
  <c r="N2045" i="14"/>
  <c r="R2045" i="14"/>
  <c r="V2045" i="14"/>
  <c r="N2046" i="14"/>
  <c r="R2046" i="14"/>
  <c r="V2046" i="14"/>
  <c r="N2047" i="14"/>
  <c r="R2047" i="14"/>
  <c r="V2047" i="14"/>
  <c r="N2048" i="14"/>
  <c r="R2048" i="14"/>
  <c r="V2048" i="14"/>
  <c r="N2049" i="14"/>
  <c r="R2049" i="14"/>
  <c r="V2049" i="14"/>
  <c r="N2050" i="14"/>
  <c r="R2050" i="14"/>
  <c r="V2050" i="14"/>
  <c r="N2051" i="14"/>
  <c r="R2051" i="14"/>
  <c r="V2051" i="14"/>
  <c r="N2052" i="14"/>
  <c r="R2052" i="14"/>
  <c r="V2052" i="14"/>
  <c r="N2053" i="14"/>
  <c r="R2053" i="14"/>
  <c r="V2053" i="14"/>
  <c r="N2054" i="14"/>
  <c r="R2054" i="14"/>
  <c r="V2054" i="14"/>
  <c r="N2055" i="14"/>
  <c r="R2055" i="14"/>
  <c r="V2055" i="14"/>
  <c r="N2056" i="14"/>
  <c r="R2056" i="14"/>
  <c r="V2056" i="14"/>
  <c r="N2057" i="14"/>
  <c r="R2057" i="14"/>
  <c r="V2057" i="14"/>
  <c r="N2058" i="14"/>
  <c r="R2058" i="14"/>
  <c r="V2058" i="14"/>
  <c r="N2059" i="14"/>
  <c r="R2059" i="14"/>
  <c r="V2059" i="14"/>
  <c r="N2060" i="14"/>
  <c r="R2060" i="14"/>
  <c r="V2060" i="14"/>
  <c r="N2061" i="14"/>
  <c r="R2061" i="14"/>
  <c r="V2061" i="14"/>
  <c r="N2062" i="14"/>
  <c r="R2062" i="14"/>
  <c r="V2062" i="14"/>
  <c r="N2063" i="14"/>
  <c r="R2063" i="14"/>
  <c r="V2063" i="14"/>
  <c r="N2064" i="14"/>
  <c r="R2064" i="14"/>
  <c r="V2064" i="14"/>
  <c r="N2065" i="14"/>
  <c r="R2065" i="14"/>
  <c r="V2065" i="14"/>
  <c r="N2066" i="14"/>
  <c r="R2066" i="14"/>
  <c r="V2066" i="14"/>
  <c r="N2067" i="14"/>
  <c r="R2067" i="14"/>
  <c r="V2067" i="14"/>
  <c r="N2068" i="14"/>
  <c r="R2068" i="14"/>
  <c r="V2068" i="14"/>
  <c r="N2069" i="14"/>
  <c r="R2069" i="14"/>
  <c r="V2069" i="14"/>
  <c r="N2070" i="14"/>
  <c r="R2070" i="14"/>
  <c r="V2070" i="14"/>
  <c r="N2071" i="14"/>
  <c r="R2071" i="14"/>
  <c r="V2071" i="14"/>
  <c r="N2072" i="14"/>
  <c r="R2072" i="14"/>
  <c r="V2072" i="14"/>
  <c r="N2073" i="14"/>
  <c r="R2073" i="14"/>
  <c r="V2073" i="14"/>
  <c r="N2074" i="14"/>
  <c r="R2074" i="14"/>
  <c r="V2074" i="14"/>
  <c r="N2075" i="14"/>
  <c r="R2075" i="14"/>
  <c r="V2075" i="14"/>
  <c r="N2076" i="14"/>
  <c r="R2076" i="14"/>
  <c r="V2076" i="14"/>
  <c r="N2077" i="14"/>
  <c r="R2077" i="14"/>
  <c r="V2077" i="14"/>
  <c r="N2078" i="14"/>
  <c r="R2078" i="14"/>
  <c r="V2078" i="14"/>
  <c r="N2079" i="14"/>
  <c r="R2079" i="14"/>
  <c r="V2079" i="14"/>
  <c r="N2080" i="14"/>
  <c r="R2080" i="14"/>
  <c r="V2080" i="14"/>
  <c r="N2081" i="14"/>
  <c r="R2081" i="14"/>
  <c r="V2081" i="14"/>
  <c r="N2082" i="14"/>
  <c r="R2082" i="14"/>
  <c r="V2082" i="14"/>
  <c r="N2083" i="14"/>
  <c r="R2083" i="14"/>
  <c r="V2083" i="14"/>
  <c r="N2084" i="14"/>
  <c r="R2084" i="14"/>
  <c r="V2084" i="14"/>
  <c r="N2085" i="14"/>
  <c r="R2085" i="14"/>
  <c r="V2085" i="14"/>
  <c r="N2086" i="14"/>
  <c r="R2086" i="14"/>
  <c r="V2086" i="14"/>
  <c r="N2087" i="14"/>
  <c r="R2087" i="14"/>
  <c r="V2087" i="14"/>
  <c r="N2088" i="14"/>
  <c r="R2088" i="14"/>
  <c r="V2088" i="14"/>
  <c r="N2089" i="14"/>
  <c r="R2089" i="14"/>
  <c r="V2089" i="14"/>
  <c r="N2090" i="14"/>
  <c r="R2090" i="14"/>
  <c r="V2090" i="14"/>
  <c r="N2091" i="14"/>
  <c r="R2091" i="14"/>
  <c r="V2091" i="14"/>
  <c r="N2092" i="14"/>
  <c r="R2092" i="14"/>
  <c r="V2092" i="14"/>
  <c r="N2093" i="14"/>
  <c r="R2093" i="14"/>
  <c r="V2093" i="14"/>
  <c r="N2094" i="14"/>
  <c r="R2094" i="14"/>
  <c r="V2094" i="14"/>
  <c r="N2095" i="14"/>
  <c r="R2095" i="14"/>
  <c r="V2095" i="14"/>
  <c r="N2096" i="14"/>
  <c r="R2096" i="14"/>
  <c r="V2096" i="14"/>
  <c r="N2097" i="14"/>
  <c r="R2097" i="14"/>
  <c r="V2097" i="14"/>
  <c r="N2098" i="14"/>
  <c r="R2098" i="14"/>
  <c r="V2098" i="14"/>
  <c r="N2099" i="14"/>
  <c r="R2099" i="14"/>
  <c r="V2099" i="14"/>
  <c r="N2100" i="14"/>
  <c r="R2100" i="14"/>
  <c r="V2100" i="14"/>
  <c r="N2101" i="14"/>
  <c r="R2101" i="14"/>
  <c r="V2101" i="14"/>
  <c r="N2102" i="14"/>
  <c r="R2102" i="14"/>
  <c r="V2102" i="14"/>
  <c r="N2103" i="14"/>
  <c r="R2103" i="14"/>
  <c r="V2103" i="14"/>
  <c r="N2104" i="14"/>
  <c r="R2104" i="14"/>
  <c r="V2104" i="14"/>
  <c r="X2105" i="14"/>
  <c r="V2105" i="14"/>
  <c r="T2105" i="14"/>
  <c r="R2105" i="14"/>
  <c r="P2105" i="14"/>
  <c r="N2105" i="14"/>
  <c r="W2105" i="14"/>
  <c r="S2105" i="14"/>
  <c r="O2105" i="14"/>
  <c r="M2106" i="14"/>
  <c r="U2106" i="14"/>
  <c r="X2107" i="14"/>
  <c r="V2107" i="14"/>
  <c r="T2107" i="14"/>
  <c r="R2107" i="14"/>
  <c r="P2107" i="14"/>
  <c r="N2107" i="14"/>
  <c r="W2107" i="14"/>
  <c r="S2107" i="14"/>
  <c r="O2107" i="14"/>
  <c r="M2108" i="14"/>
  <c r="U2108" i="14"/>
  <c r="X2109" i="14"/>
  <c r="V2109" i="14"/>
  <c r="T2109" i="14"/>
  <c r="R2109" i="14"/>
  <c r="P2109" i="14"/>
  <c r="N2109" i="14"/>
  <c r="W2109" i="14"/>
  <c r="S2109" i="14"/>
  <c r="O2109" i="14"/>
  <c r="M2110" i="14"/>
  <c r="U2110" i="14"/>
  <c r="X2111" i="14"/>
  <c r="V2111" i="14"/>
  <c r="T2111" i="14"/>
  <c r="R2111" i="14"/>
  <c r="P2111" i="14"/>
  <c r="N2111" i="14"/>
  <c r="W2111" i="14"/>
  <c r="S2111" i="14"/>
  <c r="O2111" i="14"/>
  <c r="M2112" i="14"/>
  <c r="U2112" i="14"/>
  <c r="X2113" i="14"/>
  <c r="V2113" i="14"/>
  <c r="T2113" i="14"/>
  <c r="R2113" i="14"/>
  <c r="P2113" i="14"/>
  <c r="N2113" i="14"/>
  <c r="W2113" i="14"/>
  <c r="S2113" i="14"/>
  <c r="O2113" i="14"/>
  <c r="M2114" i="14"/>
  <c r="U2114" i="14"/>
  <c r="X2115" i="14"/>
  <c r="V2115" i="14"/>
  <c r="T2115" i="14"/>
  <c r="R2115" i="14"/>
  <c r="P2115" i="14"/>
  <c r="N2115" i="14"/>
  <c r="W2115" i="14"/>
  <c r="S2115" i="14"/>
  <c r="O2115" i="14"/>
  <c r="M2116" i="14"/>
  <c r="U2116" i="14"/>
  <c r="X2117" i="14"/>
  <c r="V2117" i="14"/>
  <c r="T2117" i="14"/>
  <c r="R2117" i="14"/>
  <c r="P2117" i="14"/>
  <c r="N2117" i="14"/>
  <c r="W2117" i="14"/>
  <c r="S2117" i="14"/>
  <c r="O2117" i="14"/>
  <c r="M2118" i="14"/>
  <c r="U2118" i="14"/>
  <c r="X2119" i="14"/>
  <c r="V2119" i="14"/>
  <c r="T2119" i="14"/>
  <c r="R2119" i="14"/>
  <c r="P2119" i="14"/>
  <c r="N2119" i="14"/>
  <c r="W2119" i="14"/>
  <c r="S2119" i="14"/>
  <c r="O2119" i="14"/>
  <c r="M2120" i="14"/>
  <c r="U2120" i="14"/>
  <c r="X2121" i="14"/>
  <c r="V2121" i="14"/>
  <c r="T2121" i="14"/>
  <c r="R2121" i="14"/>
  <c r="P2121" i="14"/>
  <c r="N2121" i="14"/>
  <c r="W2121" i="14"/>
  <c r="S2121" i="14"/>
  <c r="O2121" i="14"/>
  <c r="M2122" i="14"/>
  <c r="U2122" i="14"/>
  <c r="X2123" i="14"/>
  <c r="V2123" i="14"/>
  <c r="T2123" i="14"/>
  <c r="R2123" i="14"/>
  <c r="P2123" i="14"/>
  <c r="N2123" i="14"/>
  <c r="W2123" i="14"/>
  <c r="S2123" i="14"/>
  <c r="O2123" i="14"/>
  <c r="M2124" i="14"/>
  <c r="U2124" i="14"/>
  <c r="X2125" i="14"/>
  <c r="V2125" i="14"/>
  <c r="T2125" i="14"/>
  <c r="R2125" i="14"/>
  <c r="P2125" i="14"/>
  <c r="N2125" i="14"/>
  <c r="W2125" i="14"/>
  <c r="S2125" i="14"/>
  <c r="O2125" i="14"/>
  <c r="M2126" i="14"/>
  <c r="U2126" i="14"/>
  <c r="X2127" i="14"/>
  <c r="V2127" i="14"/>
  <c r="T2127" i="14"/>
  <c r="R2127" i="14"/>
  <c r="P2127" i="14"/>
  <c r="N2127" i="14"/>
  <c r="W2127" i="14"/>
  <c r="S2127" i="14"/>
  <c r="O2127" i="14"/>
  <c r="M2128" i="14"/>
  <c r="U2128" i="14"/>
  <c r="X2129" i="14"/>
  <c r="V2129" i="14"/>
  <c r="T2129" i="14"/>
  <c r="R2129" i="14"/>
  <c r="P2129" i="14"/>
  <c r="N2129" i="14"/>
  <c r="W2129" i="14"/>
  <c r="S2129" i="14"/>
  <c r="O2129" i="14"/>
  <c r="M2130" i="14"/>
  <c r="U2130" i="14"/>
  <c r="X2131" i="14"/>
  <c r="V2131" i="14"/>
  <c r="T2131" i="14"/>
  <c r="R2131" i="14"/>
  <c r="P2131" i="14"/>
  <c r="N2131" i="14"/>
  <c r="W2131" i="14"/>
  <c r="S2131" i="14"/>
  <c r="O2131" i="14"/>
  <c r="M2132" i="14"/>
  <c r="U2132" i="14"/>
  <c r="X2133" i="14"/>
  <c r="V2133" i="14"/>
  <c r="T2133" i="14"/>
  <c r="R2133" i="14"/>
  <c r="P2133" i="14"/>
  <c r="N2133" i="14"/>
  <c r="W2133" i="14"/>
  <c r="S2133" i="14"/>
  <c r="O2133" i="14"/>
  <c r="M2134" i="14"/>
  <c r="U2134" i="14"/>
  <c r="X2135" i="14"/>
  <c r="V2135" i="14"/>
  <c r="T2135" i="14"/>
  <c r="R2135" i="14"/>
  <c r="P2135" i="14"/>
  <c r="N2135" i="14"/>
  <c r="W2135" i="14"/>
  <c r="S2135" i="14"/>
  <c r="O2135" i="14"/>
  <c r="M2136" i="14"/>
  <c r="U2136" i="14"/>
  <c r="X2137" i="14"/>
  <c r="V2137" i="14"/>
  <c r="T2137" i="14"/>
  <c r="R2137" i="14"/>
  <c r="P2137" i="14"/>
  <c r="N2137" i="14"/>
  <c r="W2137" i="14"/>
  <c r="S2137" i="14"/>
  <c r="O2137" i="14"/>
  <c r="M2138" i="14"/>
  <c r="U2138" i="14"/>
  <c r="X2139" i="14"/>
  <c r="V2139" i="14"/>
  <c r="T2139" i="14"/>
  <c r="R2139" i="14"/>
  <c r="P2139" i="14"/>
  <c r="N2139" i="14"/>
  <c r="W2139" i="14"/>
  <c r="S2139" i="14"/>
  <c r="O2139" i="14"/>
  <c r="M2140" i="14"/>
  <c r="U2140" i="14"/>
  <c r="X2141" i="14"/>
  <c r="V2141" i="14"/>
  <c r="T2141" i="14"/>
  <c r="R2141" i="14"/>
  <c r="P2141" i="14"/>
  <c r="N2141" i="14"/>
  <c r="W2141" i="14"/>
  <c r="S2141" i="14"/>
  <c r="O2141" i="14"/>
  <c r="M2142" i="14"/>
  <c r="U2142" i="14"/>
  <c r="X2143" i="14"/>
  <c r="V2143" i="14"/>
  <c r="T2143" i="14"/>
  <c r="R2143" i="14"/>
  <c r="P2143" i="14"/>
  <c r="N2143" i="14"/>
  <c r="W2143" i="14"/>
  <c r="S2143" i="14"/>
  <c r="O2143" i="14"/>
  <c r="M2144" i="14"/>
  <c r="U2144" i="14"/>
  <c r="X2145" i="14"/>
  <c r="V2145" i="14"/>
  <c r="T2145" i="14"/>
  <c r="R2145" i="14"/>
  <c r="P2145" i="14"/>
  <c r="N2145" i="14"/>
  <c r="W2145" i="14"/>
  <c r="S2145" i="14"/>
  <c r="O2145" i="14"/>
  <c r="M2146" i="14"/>
  <c r="U2146" i="14"/>
  <c r="X2147" i="14"/>
  <c r="V2147" i="14"/>
  <c r="T2147" i="14"/>
  <c r="R2147" i="14"/>
  <c r="P2147" i="14"/>
  <c r="N2147" i="14"/>
  <c r="W2147" i="14"/>
  <c r="S2147" i="14"/>
  <c r="O2147" i="14"/>
  <c r="M2148" i="14"/>
  <c r="U2148" i="14"/>
  <c r="X2149" i="14"/>
  <c r="V2149" i="14"/>
  <c r="T2149" i="14"/>
  <c r="R2149" i="14"/>
  <c r="P2149" i="14"/>
  <c r="N2149" i="14"/>
  <c r="W2149" i="14"/>
  <c r="S2149" i="14"/>
  <c r="O2149" i="14"/>
  <c r="M2150" i="14"/>
  <c r="U2150" i="14"/>
  <c r="X2151" i="14"/>
  <c r="V2151" i="14"/>
  <c r="T2151" i="14"/>
  <c r="R2151" i="14"/>
  <c r="P2151" i="14"/>
  <c r="N2151" i="14"/>
  <c r="W2151" i="14"/>
  <c r="S2151" i="14"/>
  <c r="O2151" i="14"/>
  <c r="M2152" i="14"/>
  <c r="U2152" i="14"/>
  <c r="X2153" i="14"/>
  <c r="V2153" i="14"/>
  <c r="T2153" i="14"/>
  <c r="R2153" i="14"/>
  <c r="P2153" i="14"/>
  <c r="N2153" i="14"/>
  <c r="W2153" i="14"/>
  <c r="S2153" i="14"/>
  <c r="O2153" i="14"/>
  <c r="M2154" i="14"/>
  <c r="U2154" i="14"/>
  <c r="X2155" i="14"/>
  <c r="V2155" i="14"/>
  <c r="T2155" i="14"/>
  <c r="R2155" i="14"/>
  <c r="P2155" i="14"/>
  <c r="N2155" i="14"/>
  <c r="W2155" i="14"/>
  <c r="S2155" i="14"/>
  <c r="O2155" i="14"/>
  <c r="M2156" i="14"/>
  <c r="U2156" i="14"/>
  <c r="X2157" i="14"/>
  <c r="V2157" i="14"/>
  <c r="T2157" i="14"/>
  <c r="R2157" i="14"/>
  <c r="P2157" i="14"/>
  <c r="N2157" i="14"/>
  <c r="W2157" i="14"/>
  <c r="S2157" i="14"/>
  <c r="O2157" i="14"/>
  <c r="M2158" i="14"/>
  <c r="U2158" i="14"/>
  <c r="X2159" i="14"/>
  <c r="V2159" i="14"/>
  <c r="T2159" i="14"/>
  <c r="R2159" i="14"/>
  <c r="P2159" i="14"/>
  <c r="N2159" i="14"/>
  <c r="W2159" i="14"/>
  <c r="S2159" i="14"/>
  <c r="O2159" i="14"/>
  <c r="M2160" i="14"/>
  <c r="U2160" i="14"/>
  <c r="X2161" i="14"/>
  <c r="V2161" i="14"/>
  <c r="T2161" i="14"/>
  <c r="R2161" i="14"/>
  <c r="P2161" i="14"/>
  <c r="N2161" i="14"/>
  <c r="W2161" i="14"/>
  <c r="S2161" i="14"/>
  <c r="O2161" i="14"/>
  <c r="M2162" i="14"/>
  <c r="U2162" i="14"/>
  <c r="X2163" i="14"/>
  <c r="V2163" i="14"/>
  <c r="T2163" i="14"/>
  <c r="R2163" i="14"/>
  <c r="P2163" i="14"/>
  <c r="N2163" i="14"/>
  <c r="W2163" i="14"/>
  <c r="S2163" i="14"/>
  <c r="O2163" i="14"/>
  <c r="M2164" i="14"/>
  <c r="U2164" i="14"/>
  <c r="X2165" i="14"/>
  <c r="V2165" i="14"/>
  <c r="T2165" i="14"/>
  <c r="R2165" i="14"/>
  <c r="P2165" i="14"/>
  <c r="N2165" i="14"/>
  <c r="W2165" i="14"/>
  <c r="S2165" i="14"/>
  <c r="O2165" i="14"/>
  <c r="M2166" i="14"/>
  <c r="U2166" i="14"/>
  <c r="X2167" i="14"/>
  <c r="V2167" i="14"/>
  <c r="T2167" i="14"/>
  <c r="R2167" i="14"/>
  <c r="P2167" i="14"/>
  <c r="N2167" i="14"/>
  <c r="W2167" i="14"/>
  <c r="S2167" i="14"/>
  <c r="O2167" i="14"/>
  <c r="M2168" i="14"/>
  <c r="U2168" i="14"/>
  <c r="X2169" i="14"/>
  <c r="V2169" i="14"/>
  <c r="T2169" i="14"/>
  <c r="R2169" i="14"/>
  <c r="P2169" i="14"/>
  <c r="N2169" i="14"/>
  <c r="W2169" i="14"/>
  <c r="S2169" i="14"/>
  <c r="O2169" i="14"/>
  <c r="M2170" i="14"/>
  <c r="U2170" i="14"/>
  <c r="X2171" i="14"/>
  <c r="V2171" i="14"/>
  <c r="T2171" i="14"/>
  <c r="R2171" i="14"/>
  <c r="P2171" i="14"/>
  <c r="N2171" i="14"/>
  <c r="W2171" i="14"/>
  <c r="S2171" i="14"/>
  <c r="O2171" i="14"/>
  <c r="M2172" i="14"/>
  <c r="U2172" i="14"/>
  <c r="X2173" i="14"/>
  <c r="V2173" i="14"/>
  <c r="T2173" i="14"/>
  <c r="R2173" i="14"/>
  <c r="P2173" i="14"/>
  <c r="N2173" i="14"/>
  <c r="W2173" i="14"/>
  <c r="S2173" i="14"/>
  <c r="O2173" i="14"/>
  <c r="M2174" i="14"/>
  <c r="U2174" i="14"/>
  <c r="X2175" i="14"/>
  <c r="V2175" i="14"/>
  <c r="T2175" i="14"/>
  <c r="R2175" i="14"/>
  <c r="P2175" i="14"/>
  <c r="N2175" i="14"/>
  <c r="W2175" i="14"/>
  <c r="S2175" i="14"/>
  <c r="O2175" i="14"/>
  <c r="M2176" i="14"/>
  <c r="U2176" i="14"/>
  <c r="X2177" i="14"/>
  <c r="V2177" i="14"/>
  <c r="T2177" i="14"/>
  <c r="R2177" i="14"/>
  <c r="P2177" i="14"/>
  <c r="N2177" i="14"/>
  <c r="W2177" i="14"/>
  <c r="S2177" i="14"/>
  <c r="O2177" i="14"/>
  <c r="M2178" i="14"/>
  <c r="U2178" i="14"/>
  <c r="X2179" i="14"/>
  <c r="V2179" i="14"/>
  <c r="T2179" i="14"/>
  <c r="R2179" i="14"/>
  <c r="P2179" i="14"/>
  <c r="N2179" i="14"/>
  <c r="W2179" i="14"/>
  <c r="S2179" i="14"/>
  <c r="O2179" i="14"/>
  <c r="M2180" i="14"/>
  <c r="U2180" i="14"/>
  <c r="X2181" i="14"/>
  <c r="V2181" i="14"/>
  <c r="T2181" i="14"/>
  <c r="R2181" i="14"/>
  <c r="P2181" i="14"/>
  <c r="N2181" i="14"/>
  <c r="W2181" i="14"/>
  <c r="S2181" i="14"/>
  <c r="O2181" i="14"/>
  <c r="M2182" i="14"/>
  <c r="U2182" i="14"/>
  <c r="X2183" i="14"/>
  <c r="V2183" i="14"/>
  <c r="T2183" i="14"/>
  <c r="R2183" i="14"/>
  <c r="P2183" i="14"/>
  <c r="N2183" i="14"/>
  <c r="W2183" i="14"/>
  <c r="S2183" i="14"/>
  <c r="O2183" i="14"/>
  <c r="M2184" i="14"/>
  <c r="U2184" i="14"/>
  <c r="X2185" i="14"/>
  <c r="V2185" i="14"/>
  <c r="T2185" i="14"/>
  <c r="R2185" i="14"/>
  <c r="P2185" i="14"/>
  <c r="N2185" i="14"/>
  <c r="W2185" i="14"/>
  <c r="S2185" i="14"/>
  <c r="O2185" i="14"/>
  <c r="M2186" i="14"/>
  <c r="U2186" i="14"/>
  <c r="X2187" i="14"/>
  <c r="V2187" i="14"/>
  <c r="T2187" i="14"/>
  <c r="R2187" i="14"/>
  <c r="P2187" i="14"/>
  <c r="N2187" i="14"/>
  <c r="W2187" i="14"/>
  <c r="S2187" i="14"/>
  <c r="O2187" i="14"/>
  <c r="M2188" i="14"/>
  <c r="U2188" i="14"/>
  <c r="X2189" i="14"/>
  <c r="V2189" i="14"/>
  <c r="T2189" i="14"/>
  <c r="R2189" i="14"/>
  <c r="P2189" i="14"/>
  <c r="N2189" i="14"/>
  <c r="W2189" i="14"/>
  <c r="S2189" i="14"/>
  <c r="O2189" i="14"/>
  <c r="M2190" i="14"/>
  <c r="U2190" i="14"/>
  <c r="X2191" i="14"/>
  <c r="V2191" i="14"/>
  <c r="T2191" i="14"/>
  <c r="R2191" i="14"/>
  <c r="P2191" i="14"/>
  <c r="N2191" i="14"/>
  <c r="W2191" i="14"/>
  <c r="S2191" i="14"/>
  <c r="O2191" i="14"/>
  <c r="M2192" i="14"/>
  <c r="U2192" i="14"/>
  <c r="X2193" i="14"/>
  <c r="V2193" i="14"/>
  <c r="T2193" i="14"/>
  <c r="R2193" i="14"/>
  <c r="P2193" i="14"/>
  <c r="N2193" i="14"/>
  <c r="W2193" i="14"/>
  <c r="S2193" i="14"/>
  <c r="O2193" i="14"/>
  <c r="M2194" i="14"/>
  <c r="U2194" i="14"/>
  <c r="X2195" i="14"/>
  <c r="V2195" i="14"/>
  <c r="T2195" i="14"/>
  <c r="R2195" i="14"/>
  <c r="P2195" i="14"/>
  <c r="N2195" i="14"/>
  <c r="W2195" i="14"/>
  <c r="S2195" i="14"/>
  <c r="O2195" i="14"/>
  <c r="M2196" i="14"/>
  <c r="U2196" i="14"/>
  <c r="X2197" i="14"/>
  <c r="V2197" i="14"/>
  <c r="T2197" i="14"/>
  <c r="R2197" i="14"/>
  <c r="P2197" i="14"/>
  <c r="N2197" i="14"/>
  <c r="W2197" i="14"/>
  <c r="S2197" i="14"/>
  <c r="O2197" i="14"/>
  <c r="M2198" i="14"/>
  <c r="U2198" i="14"/>
  <c r="X2199" i="14"/>
  <c r="V2199" i="14"/>
  <c r="T2199" i="14"/>
  <c r="R2199" i="14"/>
  <c r="P2199" i="14"/>
  <c r="N2199" i="14"/>
  <c r="W2199" i="14"/>
  <c r="S2199" i="14"/>
  <c r="O2199" i="14"/>
  <c r="M2200" i="14"/>
  <c r="U2200" i="14"/>
  <c r="X2201" i="14"/>
  <c r="V2201" i="14"/>
  <c r="T2201" i="14"/>
  <c r="R2201" i="14"/>
  <c r="P2201" i="14"/>
  <c r="N2201" i="14"/>
  <c r="W2201" i="14"/>
  <c r="S2201" i="14"/>
  <c r="O2201" i="14"/>
  <c r="M2202" i="14"/>
  <c r="U2202" i="14"/>
  <c r="X2203" i="14"/>
  <c r="V2203" i="14"/>
  <c r="T2203" i="14"/>
  <c r="R2203" i="14"/>
  <c r="P2203" i="14"/>
  <c r="N2203" i="14"/>
  <c r="W2203" i="14"/>
  <c r="S2203" i="14"/>
  <c r="O2203" i="14"/>
  <c r="M2204" i="14"/>
  <c r="U2204" i="14"/>
  <c r="X2205" i="14"/>
  <c r="V2205" i="14"/>
  <c r="T2205" i="14"/>
  <c r="R2205" i="14"/>
  <c r="P2205" i="14"/>
  <c r="N2205" i="14"/>
  <c r="W2205" i="14"/>
  <c r="S2205" i="14"/>
  <c r="O2205" i="14"/>
  <c r="M2206" i="14"/>
  <c r="U2206" i="14"/>
  <c r="X2207" i="14"/>
  <c r="V2207" i="14"/>
  <c r="T2207" i="14"/>
  <c r="R2207" i="14"/>
  <c r="P2207" i="14"/>
  <c r="N2207" i="14"/>
  <c r="W2207" i="14"/>
  <c r="S2207" i="14"/>
  <c r="O2207" i="14"/>
  <c r="M2208" i="14"/>
  <c r="U2208" i="14"/>
  <c r="X2209" i="14"/>
  <c r="V2209" i="14"/>
  <c r="T2209" i="14"/>
  <c r="R2209" i="14"/>
  <c r="P2209" i="14"/>
  <c r="N2209" i="14"/>
  <c r="W2209" i="14"/>
  <c r="S2209" i="14"/>
  <c r="O2209" i="14"/>
  <c r="M2210" i="14"/>
  <c r="U2210" i="14"/>
  <c r="X2211" i="14"/>
  <c r="V2211" i="14"/>
  <c r="T2211" i="14"/>
  <c r="R2211" i="14"/>
  <c r="P2211" i="14"/>
  <c r="N2211" i="14"/>
  <c r="W2211" i="14"/>
  <c r="S2211" i="14"/>
  <c r="O2211" i="14"/>
  <c r="M2212" i="14"/>
  <c r="U2212" i="14"/>
  <c r="X2213" i="14"/>
  <c r="V2213" i="14"/>
  <c r="T2213" i="14"/>
  <c r="R2213" i="14"/>
  <c r="P2213" i="14"/>
  <c r="N2213" i="14"/>
  <c r="W2213" i="14"/>
  <c r="S2213" i="14"/>
  <c r="O2213" i="14"/>
  <c r="M2214" i="14"/>
  <c r="U2214" i="14"/>
  <c r="X2215" i="14"/>
  <c r="V2215" i="14"/>
  <c r="T2215" i="14"/>
  <c r="R2215" i="14"/>
  <c r="P2215" i="14"/>
  <c r="N2215" i="14"/>
  <c r="W2215" i="14"/>
  <c r="S2215" i="14"/>
  <c r="O2215" i="14"/>
  <c r="M2216" i="14"/>
  <c r="U2216" i="14"/>
  <c r="X2217" i="14"/>
  <c r="V2217" i="14"/>
  <c r="T2217" i="14"/>
  <c r="R2217" i="14"/>
  <c r="P2217" i="14"/>
  <c r="N2217" i="14"/>
  <c r="W2217" i="14"/>
  <c r="S2217" i="14"/>
  <c r="O2217" i="14"/>
  <c r="M2218" i="14"/>
  <c r="U2218" i="14"/>
  <c r="X2219" i="14"/>
  <c r="V2219" i="14"/>
  <c r="T2219" i="14"/>
  <c r="R2219" i="14"/>
  <c r="P2219" i="14"/>
  <c r="N2219" i="14"/>
  <c r="W2219" i="14"/>
  <c r="S2219" i="14"/>
  <c r="O2219" i="14"/>
  <c r="M2220" i="14"/>
  <c r="U2220" i="14"/>
  <c r="X2221" i="14"/>
  <c r="V2221" i="14"/>
  <c r="T2221" i="14"/>
  <c r="R2221" i="14"/>
  <c r="P2221" i="14"/>
  <c r="N2221" i="14"/>
  <c r="W2221" i="14"/>
  <c r="S2221" i="14"/>
  <c r="O2221" i="14"/>
  <c r="M2222" i="14"/>
  <c r="U2222" i="14"/>
  <c r="X2223" i="14"/>
  <c r="V2223" i="14"/>
  <c r="T2223" i="14"/>
  <c r="R2223" i="14"/>
  <c r="P2223" i="14"/>
  <c r="N2223" i="14"/>
  <c r="W2223" i="14"/>
  <c r="S2223" i="14"/>
  <c r="O2223" i="14"/>
  <c r="M2224" i="14"/>
  <c r="U2224" i="14"/>
  <c r="X2225" i="14"/>
  <c r="V2225" i="14"/>
  <c r="T2225" i="14"/>
  <c r="R2225" i="14"/>
  <c r="P2225" i="14"/>
  <c r="N2225" i="14"/>
  <c r="W2225" i="14"/>
  <c r="S2225" i="14"/>
  <c r="O2225" i="14"/>
  <c r="M2226" i="14"/>
  <c r="U2226" i="14"/>
  <c r="X2227" i="14"/>
  <c r="V2227" i="14"/>
  <c r="T2227" i="14"/>
  <c r="R2227" i="14"/>
  <c r="P2227" i="14"/>
  <c r="N2227" i="14"/>
  <c r="W2227" i="14"/>
  <c r="S2227" i="14"/>
  <c r="O2227" i="14"/>
  <c r="M2228" i="14"/>
  <c r="U2228" i="14"/>
  <c r="X2229" i="14"/>
  <c r="V2229" i="14"/>
  <c r="T2229" i="14"/>
  <c r="R2229" i="14"/>
  <c r="P2229" i="14"/>
  <c r="N2229" i="14"/>
  <c r="W2229" i="14"/>
  <c r="S2229" i="14"/>
  <c r="O2229" i="14"/>
  <c r="M2230" i="14"/>
  <c r="U2230" i="14"/>
  <c r="X2231" i="14"/>
  <c r="V2231" i="14"/>
  <c r="T2231" i="14"/>
  <c r="R2231" i="14"/>
  <c r="P2231" i="14"/>
  <c r="N2231" i="14"/>
  <c r="W2231" i="14"/>
  <c r="S2231" i="14"/>
  <c r="O2231" i="14"/>
  <c r="M2232" i="14"/>
  <c r="U2232" i="14"/>
  <c r="X2233" i="14"/>
  <c r="V2233" i="14"/>
  <c r="T2233" i="14"/>
  <c r="R2233" i="14"/>
  <c r="P2233" i="14"/>
  <c r="N2233" i="14"/>
  <c r="W2233" i="14"/>
  <c r="S2233" i="14"/>
  <c r="O2233" i="14"/>
  <c r="M2234" i="14"/>
  <c r="U2234" i="14"/>
  <c r="X2235" i="14"/>
  <c r="V2235" i="14"/>
  <c r="T2235" i="14"/>
  <c r="R2235" i="14"/>
  <c r="P2235" i="14"/>
  <c r="N2235" i="14"/>
  <c r="W2235" i="14"/>
  <c r="S2235" i="14"/>
  <c r="O2235" i="14"/>
  <c r="M2236" i="14"/>
  <c r="U2236" i="14"/>
  <c r="X2237" i="14"/>
  <c r="V2237" i="14"/>
  <c r="T2237" i="14"/>
  <c r="R2237" i="14"/>
  <c r="P2237" i="14"/>
  <c r="N2237" i="14"/>
  <c r="W2237" i="14"/>
  <c r="S2237" i="14"/>
  <c r="O2237" i="14"/>
  <c r="M2238" i="14"/>
  <c r="U2238" i="14"/>
  <c r="X2239" i="14"/>
  <c r="V2239" i="14"/>
  <c r="T2239" i="14"/>
  <c r="R2239" i="14"/>
  <c r="P2239" i="14"/>
  <c r="N2239" i="14"/>
  <c r="W2239" i="14"/>
  <c r="S2239" i="14"/>
  <c r="O2239" i="14"/>
  <c r="M2240" i="14"/>
  <c r="U2240" i="14"/>
  <c r="X2241" i="14"/>
  <c r="V2241" i="14"/>
  <c r="T2241" i="14"/>
  <c r="R2241" i="14"/>
  <c r="P2241" i="14"/>
  <c r="N2241" i="14"/>
  <c r="W2241" i="14"/>
  <c r="S2241" i="14"/>
  <c r="O2241" i="14"/>
  <c r="M2242" i="14"/>
  <c r="U2242" i="14"/>
  <c r="X2243" i="14"/>
  <c r="V2243" i="14"/>
  <c r="T2243" i="14"/>
  <c r="R2243" i="14"/>
  <c r="P2243" i="14"/>
  <c r="N2243" i="14"/>
  <c r="W2243" i="14"/>
  <c r="S2243" i="14"/>
  <c r="O2243" i="14"/>
  <c r="M2244" i="14"/>
  <c r="U2244" i="14"/>
  <c r="X2245" i="14"/>
  <c r="V2245" i="14"/>
  <c r="T2245" i="14"/>
  <c r="R2245" i="14"/>
  <c r="P2245" i="14"/>
  <c r="N2245" i="14"/>
  <c r="W2245" i="14"/>
  <c r="S2245" i="14"/>
  <c r="O2245" i="14"/>
  <c r="M2246" i="14"/>
  <c r="U2246" i="14"/>
  <c r="X2247" i="14"/>
  <c r="V2247" i="14"/>
  <c r="T2247" i="14"/>
  <c r="R2247" i="14"/>
  <c r="P2247" i="14"/>
  <c r="N2247" i="14"/>
  <c r="W2247" i="14"/>
  <c r="S2247" i="14"/>
  <c r="O2247" i="14"/>
  <c r="M2248" i="14"/>
  <c r="U2248" i="14"/>
  <c r="X2249" i="14"/>
  <c r="V2249" i="14"/>
  <c r="T2249" i="14"/>
  <c r="R2249" i="14"/>
  <c r="P2249" i="14"/>
  <c r="N2249" i="14"/>
  <c r="W2249" i="14"/>
  <c r="S2249" i="14"/>
  <c r="O2249" i="14"/>
  <c r="M2250" i="14"/>
  <c r="U2250" i="14"/>
  <c r="X2251" i="14"/>
  <c r="V2251" i="14"/>
  <c r="T2251" i="14"/>
  <c r="R2251" i="14"/>
  <c r="P2251" i="14"/>
  <c r="N2251" i="14"/>
  <c r="W2251" i="14"/>
  <c r="S2251" i="14"/>
  <c r="O2251" i="14"/>
  <c r="M2252" i="14"/>
  <c r="U2252" i="14"/>
  <c r="X2253" i="14"/>
  <c r="V2253" i="14"/>
  <c r="T2253" i="14"/>
  <c r="R2253" i="14"/>
  <c r="P2253" i="14"/>
  <c r="N2253" i="14"/>
  <c r="W2253" i="14"/>
  <c r="S2253" i="14"/>
  <c r="O2253" i="14"/>
  <c r="M2254" i="14"/>
  <c r="U2254" i="14"/>
  <c r="X2255" i="14"/>
  <c r="V2255" i="14"/>
  <c r="T2255" i="14"/>
  <c r="R2255" i="14"/>
  <c r="P2255" i="14"/>
  <c r="N2255" i="14"/>
  <c r="W2255" i="14"/>
  <c r="S2255" i="14"/>
  <c r="O2255" i="14"/>
  <c r="M2256" i="14"/>
  <c r="U2256" i="14"/>
  <c r="X2257" i="14"/>
  <c r="V2257" i="14"/>
  <c r="T2257" i="14"/>
  <c r="R2257" i="14"/>
  <c r="P2257" i="14"/>
  <c r="N2257" i="14"/>
  <c r="W2257" i="14"/>
  <c r="S2257" i="14"/>
  <c r="O2257" i="14"/>
  <c r="M2258" i="14"/>
  <c r="U2258" i="14"/>
  <c r="X2259" i="14"/>
  <c r="V2259" i="14"/>
  <c r="T2259" i="14"/>
  <c r="R2259" i="14"/>
  <c r="P2259" i="14"/>
  <c r="N2259" i="14"/>
  <c r="W2259" i="14"/>
  <c r="S2259" i="14"/>
  <c r="O2259" i="14"/>
  <c r="M2260" i="14"/>
  <c r="U2260" i="14"/>
  <c r="X2261" i="14"/>
  <c r="V2261" i="14"/>
  <c r="T2261" i="14"/>
  <c r="R2261" i="14"/>
  <c r="P2261" i="14"/>
  <c r="N2261" i="14"/>
  <c r="W2261" i="14"/>
  <c r="S2261" i="14"/>
  <c r="O2261" i="14"/>
  <c r="M2262" i="14"/>
  <c r="U2262" i="14"/>
  <c r="X2263" i="14"/>
  <c r="V2263" i="14"/>
  <c r="T2263" i="14"/>
  <c r="R2263" i="14"/>
  <c r="P2263" i="14"/>
  <c r="N2263" i="14"/>
  <c r="W2263" i="14"/>
  <c r="S2263" i="14"/>
  <c r="O2263" i="14"/>
  <c r="M2264" i="14"/>
  <c r="U2264" i="14"/>
  <c r="X2265" i="14"/>
  <c r="V2265" i="14"/>
  <c r="T2265" i="14"/>
  <c r="R2265" i="14"/>
  <c r="P2265" i="14"/>
  <c r="N2265" i="14"/>
  <c r="W2265" i="14"/>
  <c r="S2265" i="14"/>
  <c r="O2265" i="14"/>
  <c r="M2266" i="14"/>
  <c r="U2266" i="14"/>
  <c r="X2267" i="14"/>
  <c r="V2267" i="14"/>
  <c r="T2267" i="14"/>
  <c r="R2267" i="14"/>
  <c r="P2267" i="14"/>
  <c r="N2267" i="14"/>
  <c r="W2267" i="14"/>
  <c r="S2267" i="14"/>
  <c r="O2267" i="14"/>
  <c r="M2268" i="14"/>
  <c r="U2268" i="14"/>
  <c r="X2269" i="14"/>
  <c r="V2269" i="14"/>
  <c r="T2269" i="14"/>
  <c r="R2269" i="14"/>
  <c r="P2269" i="14"/>
  <c r="N2269" i="14"/>
  <c r="W2269" i="14"/>
  <c r="S2269" i="14"/>
  <c r="O2269" i="14"/>
  <c r="M2270" i="14"/>
  <c r="U2270" i="14"/>
  <c r="X2271" i="14"/>
  <c r="V2271" i="14"/>
  <c r="T2271" i="14"/>
  <c r="R2271" i="14"/>
  <c r="P2271" i="14"/>
  <c r="N2271" i="14"/>
  <c r="W2271" i="14"/>
  <c r="S2271" i="14"/>
  <c r="O2271" i="14"/>
  <c r="M2272" i="14"/>
  <c r="U2272" i="14"/>
  <c r="X2273" i="14"/>
  <c r="V2273" i="14"/>
  <c r="T2273" i="14"/>
  <c r="R2273" i="14"/>
  <c r="P2273" i="14"/>
  <c r="N2273" i="14"/>
  <c r="W2273" i="14"/>
  <c r="S2273" i="14"/>
  <c r="O2273" i="14"/>
  <c r="M2274" i="14"/>
  <c r="U2274" i="14"/>
  <c r="X2275" i="14"/>
  <c r="V2275" i="14"/>
  <c r="T2275" i="14"/>
  <c r="R2275" i="14"/>
  <c r="P2275" i="14"/>
  <c r="N2275" i="14"/>
  <c r="W2275" i="14"/>
  <c r="S2275" i="14"/>
  <c r="O2275" i="14"/>
  <c r="M2276" i="14"/>
  <c r="U2276" i="14"/>
  <c r="X2277" i="14"/>
  <c r="V2277" i="14"/>
  <c r="T2277" i="14"/>
  <c r="R2277" i="14"/>
  <c r="P2277" i="14"/>
  <c r="N2277" i="14"/>
  <c r="W2277" i="14"/>
  <c r="S2277" i="14"/>
  <c r="O2277" i="14"/>
  <c r="M2278" i="14"/>
  <c r="U2278" i="14"/>
  <c r="X2279" i="14"/>
  <c r="V2279" i="14"/>
  <c r="T2279" i="14"/>
  <c r="R2279" i="14"/>
  <c r="P2279" i="14"/>
  <c r="N2279" i="14"/>
  <c r="W2279" i="14"/>
  <c r="S2279" i="14"/>
  <c r="O2279" i="14"/>
  <c r="M2280" i="14"/>
  <c r="U2280" i="14"/>
  <c r="X2281" i="14"/>
  <c r="V2281" i="14"/>
  <c r="T2281" i="14"/>
  <c r="R2281" i="14"/>
  <c r="P2281" i="14"/>
  <c r="N2281" i="14"/>
  <c r="W2281" i="14"/>
  <c r="S2281" i="14"/>
  <c r="O2281" i="14"/>
  <c r="M2282" i="14"/>
  <c r="U2282" i="14"/>
  <c r="X2283" i="14"/>
  <c r="V2283" i="14"/>
  <c r="T2283" i="14"/>
  <c r="R2283" i="14"/>
  <c r="P2283" i="14"/>
  <c r="N2283" i="14"/>
  <c r="W2283" i="14"/>
  <c r="S2283" i="14"/>
  <c r="O2283" i="14"/>
  <c r="M2284" i="14"/>
  <c r="U2284" i="14"/>
  <c r="X2285" i="14"/>
  <c r="V2285" i="14"/>
  <c r="T2285" i="14"/>
  <c r="R2285" i="14"/>
  <c r="P2285" i="14"/>
  <c r="N2285" i="14"/>
  <c r="W2285" i="14"/>
  <c r="S2285" i="14"/>
  <c r="O2285" i="14"/>
  <c r="M2286" i="14"/>
  <c r="U2286" i="14"/>
  <c r="X2287" i="14"/>
  <c r="V2287" i="14"/>
  <c r="T2287" i="14"/>
  <c r="R2287" i="14"/>
  <c r="P2287" i="14"/>
  <c r="N2287" i="14"/>
  <c r="W2287" i="14"/>
  <c r="S2287" i="14"/>
  <c r="O2287" i="14"/>
  <c r="M2288" i="14"/>
  <c r="U2288" i="14"/>
  <c r="X2289" i="14"/>
  <c r="V2289" i="14"/>
  <c r="T2289" i="14"/>
  <c r="R2289" i="14"/>
  <c r="P2289" i="14"/>
  <c r="N2289" i="14"/>
  <c r="W2289" i="14"/>
  <c r="S2289" i="14"/>
  <c r="O2289" i="14"/>
  <c r="M2290" i="14"/>
  <c r="U2290" i="14"/>
  <c r="X2291" i="14"/>
  <c r="V2291" i="14"/>
  <c r="T2291" i="14"/>
  <c r="R2291" i="14"/>
  <c r="P2291" i="14"/>
  <c r="N2291" i="14"/>
  <c r="W2291" i="14"/>
  <c r="S2291" i="14"/>
  <c r="O2291" i="14"/>
  <c r="M2292" i="14"/>
  <c r="U2292" i="14"/>
  <c r="X2293" i="14"/>
  <c r="V2293" i="14"/>
  <c r="T2293" i="14"/>
  <c r="R2293" i="14"/>
  <c r="P2293" i="14"/>
  <c r="N2293" i="14"/>
  <c r="W2293" i="14"/>
  <c r="S2293" i="14"/>
  <c r="O2293" i="14"/>
  <c r="M2294" i="14"/>
  <c r="U2294" i="14"/>
  <c r="X2295" i="14"/>
  <c r="V2295" i="14"/>
  <c r="T2295" i="14"/>
  <c r="R2295" i="14"/>
  <c r="P2295" i="14"/>
  <c r="N2295" i="14"/>
  <c r="W2295" i="14"/>
  <c r="S2295" i="14"/>
  <c r="O2295" i="14"/>
  <c r="M2296" i="14"/>
  <c r="U2296" i="14"/>
  <c r="X2297" i="14"/>
  <c r="V2297" i="14"/>
  <c r="T2297" i="14"/>
  <c r="R2297" i="14"/>
  <c r="P2297" i="14"/>
  <c r="N2297" i="14"/>
  <c r="W2297" i="14"/>
  <c r="S2297" i="14"/>
  <c r="O2297" i="14"/>
  <c r="M2298" i="14"/>
  <c r="U2298" i="14"/>
  <c r="X2299" i="14"/>
  <c r="V2299" i="14"/>
  <c r="T2299" i="14"/>
  <c r="R2299" i="14"/>
  <c r="P2299" i="14"/>
  <c r="N2299" i="14"/>
  <c r="W2299" i="14"/>
  <c r="S2299" i="14"/>
  <c r="O2299" i="14"/>
  <c r="M2300" i="14"/>
  <c r="U2300" i="14"/>
  <c r="X2301" i="14"/>
  <c r="V2301" i="14"/>
  <c r="T2301" i="14"/>
  <c r="R2301" i="14"/>
  <c r="P2301" i="14"/>
  <c r="N2301" i="14"/>
  <c r="W2301" i="14"/>
  <c r="S2301" i="14"/>
  <c r="O2301" i="14"/>
  <c r="M2302" i="14"/>
  <c r="U2302" i="14"/>
  <c r="X2303" i="14"/>
  <c r="V2303" i="14"/>
  <c r="T2303" i="14"/>
  <c r="R2303" i="14"/>
  <c r="P2303" i="14"/>
  <c r="N2303" i="14"/>
  <c r="W2303" i="14"/>
  <c r="S2303" i="14"/>
  <c r="O2303" i="14"/>
  <c r="M2304" i="14"/>
  <c r="U2304" i="14"/>
  <c r="X2305" i="14"/>
  <c r="V2305" i="14"/>
  <c r="T2305" i="14"/>
  <c r="R2305" i="14"/>
  <c r="P2305" i="14"/>
  <c r="N2305" i="14"/>
  <c r="W2305" i="14"/>
  <c r="S2305" i="14"/>
  <c r="O2305" i="14"/>
  <c r="M2306" i="14"/>
  <c r="U2306" i="14"/>
  <c r="X2307" i="14"/>
  <c r="V2307" i="14"/>
  <c r="T2307" i="14"/>
  <c r="R2307" i="14"/>
  <c r="P2307" i="14"/>
  <c r="N2307" i="14"/>
  <c r="W2307" i="14"/>
  <c r="S2307" i="14"/>
  <c r="O2307" i="14"/>
  <c r="M2308" i="14"/>
  <c r="U2308" i="14"/>
  <c r="X2309" i="14"/>
  <c r="V2309" i="14"/>
  <c r="T2309" i="14"/>
  <c r="R2309" i="14"/>
  <c r="P2309" i="14"/>
  <c r="N2309" i="14"/>
  <c r="W2309" i="14"/>
  <c r="S2309" i="14"/>
  <c r="O2309" i="14"/>
  <c r="M2310" i="14"/>
  <c r="U2310" i="14"/>
  <c r="X2311" i="14"/>
  <c r="V2311" i="14"/>
  <c r="T2311" i="14"/>
  <c r="R2311" i="14"/>
  <c r="P2311" i="14"/>
  <c r="N2311" i="14"/>
  <c r="W2311" i="14"/>
  <c r="S2311" i="14"/>
  <c r="O2311" i="14"/>
  <c r="M2312" i="14"/>
  <c r="U2312" i="14"/>
  <c r="X2313" i="14"/>
  <c r="V2313" i="14"/>
  <c r="T2313" i="14"/>
  <c r="R2313" i="14"/>
  <c r="P2313" i="14"/>
  <c r="N2313" i="14"/>
  <c r="W2313" i="14"/>
  <c r="S2313" i="14"/>
  <c r="O2313" i="14"/>
  <c r="M2314" i="14"/>
  <c r="U2314" i="14"/>
  <c r="X2315" i="14"/>
  <c r="V2315" i="14"/>
  <c r="T2315" i="14"/>
  <c r="R2315" i="14"/>
  <c r="P2315" i="14"/>
  <c r="N2315" i="14"/>
  <c r="W2315" i="14"/>
  <c r="S2315" i="14"/>
  <c r="O2315" i="14"/>
  <c r="M2316" i="14"/>
  <c r="U2316" i="14"/>
  <c r="X2317" i="14"/>
  <c r="V2317" i="14"/>
  <c r="T2317" i="14"/>
  <c r="R2317" i="14"/>
  <c r="P2317" i="14"/>
  <c r="N2317" i="14"/>
  <c r="W2317" i="14"/>
  <c r="S2317" i="14"/>
  <c r="O2317" i="14"/>
  <c r="M2318" i="14"/>
  <c r="U2318" i="14"/>
  <c r="X2319" i="14"/>
  <c r="V2319" i="14"/>
  <c r="T2319" i="14"/>
  <c r="R2319" i="14"/>
  <c r="P2319" i="14"/>
  <c r="N2319" i="14"/>
  <c r="W2319" i="14"/>
  <c r="S2319" i="14"/>
  <c r="O2319" i="14"/>
  <c r="M2320" i="14"/>
  <c r="U2320" i="14"/>
  <c r="X2321" i="14"/>
  <c r="V2321" i="14"/>
  <c r="T2321" i="14"/>
  <c r="R2321" i="14"/>
  <c r="P2321" i="14"/>
  <c r="N2321" i="14"/>
  <c r="W2321" i="14"/>
  <c r="S2321" i="14"/>
  <c r="O2321" i="14"/>
  <c r="M2322" i="14"/>
  <c r="U2322" i="14"/>
  <c r="X2323" i="14"/>
  <c r="V2323" i="14"/>
  <c r="T2323" i="14"/>
  <c r="R2323" i="14"/>
  <c r="P2323" i="14"/>
  <c r="N2323" i="14"/>
  <c r="W2323" i="14"/>
  <c r="S2323" i="14"/>
  <c r="O2323" i="14"/>
  <c r="M2324" i="14"/>
  <c r="U2324" i="14"/>
  <c r="X2325" i="14"/>
  <c r="V2325" i="14"/>
  <c r="T2325" i="14"/>
  <c r="R2325" i="14"/>
  <c r="P2325" i="14"/>
  <c r="N2325" i="14"/>
  <c r="W2325" i="14"/>
  <c r="S2325" i="14"/>
  <c r="O2325" i="14"/>
  <c r="M2326" i="14"/>
  <c r="U2326" i="14"/>
  <c r="X2327" i="14"/>
  <c r="V2327" i="14"/>
  <c r="T2327" i="14"/>
  <c r="R2327" i="14"/>
  <c r="P2327" i="14"/>
  <c r="N2327" i="14"/>
  <c r="W2327" i="14"/>
  <c r="S2327" i="14"/>
  <c r="O2327" i="14"/>
  <c r="M2328" i="14"/>
  <c r="U2328" i="14"/>
  <c r="X2329" i="14"/>
  <c r="V2329" i="14"/>
  <c r="T2329" i="14"/>
  <c r="R2329" i="14"/>
  <c r="P2329" i="14"/>
  <c r="N2329" i="14"/>
  <c r="W2329" i="14"/>
  <c r="S2329" i="14"/>
  <c r="O2329" i="14"/>
  <c r="M2330" i="14"/>
  <c r="U2330" i="14"/>
  <c r="X2331" i="14"/>
  <c r="V2331" i="14"/>
  <c r="T2331" i="14"/>
  <c r="R2331" i="14"/>
  <c r="P2331" i="14"/>
  <c r="N2331" i="14"/>
  <c r="W2331" i="14"/>
  <c r="S2331" i="14"/>
  <c r="O2331" i="14"/>
  <c r="M2332" i="14"/>
  <c r="U2332" i="14"/>
  <c r="X2333" i="14"/>
  <c r="V2333" i="14"/>
  <c r="T2333" i="14"/>
  <c r="R2333" i="14"/>
  <c r="P2333" i="14"/>
  <c r="N2333" i="14"/>
  <c r="W2333" i="14"/>
  <c r="S2333" i="14"/>
  <c r="O2333" i="14"/>
  <c r="M2334" i="14"/>
  <c r="U2334" i="14"/>
  <c r="X2335" i="14"/>
  <c r="V2335" i="14"/>
  <c r="T2335" i="14"/>
  <c r="R2335" i="14"/>
  <c r="P2335" i="14"/>
  <c r="N2335" i="14"/>
  <c r="W2335" i="14"/>
  <c r="S2335" i="14"/>
  <c r="O2335" i="14"/>
  <c r="M2336" i="14"/>
  <c r="U2336" i="14"/>
  <c r="X2337" i="14"/>
  <c r="V2337" i="14"/>
  <c r="T2337" i="14"/>
  <c r="R2337" i="14"/>
  <c r="P2337" i="14"/>
  <c r="N2337" i="14"/>
  <c r="W2337" i="14"/>
  <c r="S2337" i="14"/>
  <c r="O2337" i="14"/>
  <c r="M2338" i="14"/>
  <c r="U2338" i="14"/>
  <c r="X2339" i="14"/>
  <c r="V2339" i="14"/>
  <c r="T2339" i="14"/>
  <c r="R2339" i="14"/>
  <c r="P2339" i="14"/>
  <c r="N2339" i="14"/>
  <c r="W2339" i="14"/>
  <c r="S2339" i="14"/>
  <c r="O2339" i="14"/>
  <c r="M2340" i="14"/>
  <c r="U2340" i="14"/>
  <c r="X2341" i="14"/>
  <c r="V2341" i="14"/>
  <c r="T2341" i="14"/>
  <c r="R2341" i="14"/>
  <c r="P2341" i="14"/>
  <c r="N2341" i="14"/>
  <c r="W2341" i="14"/>
  <c r="S2341" i="14"/>
  <c r="O2341" i="14"/>
  <c r="M2342" i="14"/>
  <c r="U2342" i="14"/>
  <c r="X2343" i="14"/>
  <c r="V2343" i="14"/>
  <c r="T2343" i="14"/>
  <c r="R2343" i="14"/>
  <c r="P2343" i="14"/>
  <c r="N2343" i="14"/>
  <c r="W2343" i="14"/>
  <c r="S2343" i="14"/>
  <c r="O2343" i="14"/>
  <c r="M2344" i="14"/>
  <c r="U2344" i="14"/>
  <c r="X2345" i="14"/>
  <c r="V2345" i="14"/>
  <c r="T2345" i="14"/>
  <c r="R2345" i="14"/>
  <c r="P2345" i="14"/>
  <c r="N2345" i="14"/>
  <c r="W2345" i="14"/>
  <c r="S2345" i="14"/>
  <c r="O2345" i="14"/>
  <c r="M2346" i="14"/>
  <c r="U2346" i="14"/>
  <c r="X2347" i="14"/>
  <c r="V2347" i="14"/>
  <c r="T2347" i="14"/>
  <c r="R2347" i="14"/>
  <c r="P2347" i="14"/>
  <c r="N2347" i="14"/>
  <c r="W2347" i="14"/>
  <c r="S2347" i="14"/>
  <c r="O2347" i="14"/>
  <c r="M2348" i="14"/>
  <c r="U2348" i="14"/>
  <c r="X2349" i="14"/>
  <c r="V2349" i="14"/>
  <c r="T2349" i="14"/>
  <c r="R2349" i="14"/>
  <c r="P2349" i="14"/>
  <c r="N2349" i="14"/>
  <c r="W2349" i="14"/>
  <c r="S2349" i="14"/>
  <c r="O2349" i="14"/>
  <c r="M2350" i="14"/>
  <c r="U2350" i="14"/>
  <c r="X2351" i="14"/>
  <c r="V2351" i="14"/>
  <c r="T2351" i="14"/>
  <c r="R2351" i="14"/>
  <c r="P2351" i="14"/>
  <c r="N2351" i="14"/>
  <c r="W2351" i="14"/>
  <c r="S2351" i="14"/>
  <c r="O2351" i="14"/>
  <c r="M2352" i="14"/>
  <c r="U2352" i="14"/>
  <c r="X2353" i="14"/>
  <c r="V2353" i="14"/>
  <c r="T2353" i="14"/>
  <c r="R2353" i="14"/>
  <c r="P2353" i="14"/>
  <c r="N2353" i="14"/>
  <c r="W2353" i="14"/>
  <c r="S2353" i="14"/>
  <c r="O2353" i="14"/>
  <c r="M2354" i="14"/>
  <c r="U2354" i="14"/>
  <c r="X2355" i="14"/>
  <c r="V2355" i="14"/>
  <c r="T2355" i="14"/>
  <c r="R2355" i="14"/>
  <c r="P2355" i="14"/>
  <c r="N2355" i="14"/>
  <c r="W2355" i="14"/>
  <c r="S2355" i="14"/>
  <c r="O2355" i="14"/>
  <c r="M2356" i="14"/>
  <c r="U2356" i="14"/>
  <c r="X2357" i="14"/>
  <c r="V2357" i="14"/>
  <c r="T2357" i="14"/>
  <c r="R2357" i="14"/>
  <c r="P2357" i="14"/>
  <c r="N2357" i="14"/>
  <c r="W2357" i="14"/>
  <c r="S2357" i="14"/>
  <c r="O2357" i="14"/>
  <c r="M2358" i="14"/>
  <c r="U2358" i="14"/>
  <c r="X2359" i="14"/>
  <c r="V2359" i="14"/>
  <c r="T2359" i="14"/>
  <c r="R2359" i="14"/>
  <c r="P2359" i="14"/>
  <c r="N2359" i="14"/>
  <c r="W2359" i="14"/>
  <c r="S2359" i="14"/>
  <c r="O2359" i="14"/>
  <c r="M2360" i="14"/>
  <c r="U2360" i="14"/>
  <c r="X2361" i="14"/>
  <c r="V2361" i="14"/>
  <c r="T2361" i="14"/>
  <c r="R2361" i="14"/>
  <c r="P2361" i="14"/>
  <c r="N2361" i="14"/>
  <c r="W2361" i="14"/>
  <c r="S2361" i="14"/>
  <c r="O2361" i="14"/>
  <c r="M2362" i="14"/>
  <c r="U2362" i="14"/>
  <c r="X2363" i="14"/>
  <c r="V2363" i="14"/>
  <c r="T2363" i="14"/>
  <c r="R2363" i="14"/>
  <c r="P2363" i="14"/>
  <c r="N2363" i="14"/>
  <c r="W2363" i="14"/>
  <c r="S2363" i="14"/>
  <c r="O2363" i="14"/>
  <c r="M2364" i="14"/>
  <c r="U2364" i="14"/>
  <c r="X2365" i="14"/>
  <c r="V2365" i="14"/>
  <c r="T2365" i="14"/>
  <c r="R2365" i="14"/>
  <c r="P2365" i="14"/>
  <c r="N2365" i="14"/>
  <c r="W2365" i="14"/>
  <c r="S2365" i="14"/>
  <c r="O2365" i="14"/>
  <c r="M2366" i="14"/>
  <c r="U2366" i="14"/>
  <c r="X2367" i="14"/>
  <c r="V2367" i="14"/>
  <c r="T2367" i="14"/>
  <c r="R2367" i="14"/>
  <c r="P2367" i="14"/>
  <c r="N2367" i="14"/>
  <c r="W2367" i="14"/>
  <c r="S2367" i="14"/>
  <c r="O2367" i="14"/>
  <c r="M2368" i="14"/>
  <c r="U2368" i="14"/>
  <c r="X2369" i="14"/>
  <c r="V2369" i="14"/>
  <c r="T2369" i="14"/>
  <c r="R2369" i="14"/>
  <c r="P2369" i="14"/>
  <c r="N2369" i="14"/>
  <c r="W2369" i="14"/>
  <c r="S2369" i="14"/>
  <c r="O2369" i="14"/>
  <c r="M2370" i="14"/>
  <c r="U2370" i="14"/>
  <c r="X2371" i="14"/>
  <c r="V2371" i="14"/>
  <c r="T2371" i="14"/>
  <c r="R2371" i="14"/>
  <c r="P2371" i="14"/>
  <c r="N2371" i="14"/>
  <c r="W2371" i="14"/>
  <c r="S2371" i="14"/>
  <c r="O2371" i="14"/>
  <c r="M2372" i="14"/>
  <c r="U2372" i="14"/>
  <c r="X2373" i="14"/>
  <c r="V2373" i="14"/>
  <c r="T2373" i="14"/>
  <c r="R2373" i="14"/>
  <c r="P2373" i="14"/>
  <c r="N2373" i="14"/>
  <c r="W2373" i="14"/>
  <c r="S2373" i="14"/>
  <c r="O2373" i="14"/>
  <c r="M2374" i="14"/>
  <c r="U2374" i="14"/>
  <c r="X2375" i="14"/>
  <c r="V2375" i="14"/>
  <c r="T2375" i="14"/>
  <c r="R2375" i="14"/>
  <c r="P2375" i="14"/>
  <c r="N2375" i="14"/>
  <c r="W2375" i="14"/>
  <c r="S2375" i="14"/>
  <c r="O2375" i="14"/>
  <c r="M2376" i="14"/>
  <c r="U2376" i="14"/>
  <c r="X2377" i="14"/>
  <c r="V2377" i="14"/>
  <c r="T2377" i="14"/>
  <c r="R2377" i="14"/>
  <c r="P2377" i="14"/>
  <c r="N2377" i="14"/>
  <c r="W2377" i="14"/>
  <c r="S2377" i="14"/>
  <c r="O2377" i="14"/>
  <c r="M2378" i="14"/>
  <c r="U2378" i="14"/>
  <c r="X2379" i="14"/>
  <c r="V2379" i="14"/>
  <c r="T2379" i="14"/>
  <c r="R2379" i="14"/>
  <c r="P2379" i="14"/>
  <c r="N2379" i="14"/>
  <c r="W2379" i="14"/>
  <c r="S2379" i="14"/>
  <c r="O2379" i="14"/>
  <c r="M2380" i="14"/>
  <c r="U2380" i="14"/>
  <c r="X2381" i="14"/>
  <c r="V2381" i="14"/>
  <c r="T2381" i="14"/>
  <c r="R2381" i="14"/>
  <c r="P2381" i="14"/>
  <c r="N2381" i="14"/>
  <c r="W2381" i="14"/>
  <c r="S2381" i="14"/>
  <c r="O2381" i="14"/>
  <c r="M2382" i="14"/>
  <c r="U2382" i="14"/>
  <c r="X2383" i="14"/>
  <c r="V2383" i="14"/>
  <c r="T2383" i="14"/>
  <c r="R2383" i="14"/>
  <c r="P2383" i="14"/>
  <c r="N2383" i="14"/>
  <c r="W2383" i="14"/>
  <c r="S2383" i="14"/>
  <c r="O2383" i="14"/>
  <c r="M2384" i="14"/>
  <c r="U2384" i="14"/>
  <c r="X2385" i="14"/>
  <c r="V2385" i="14"/>
  <c r="T2385" i="14"/>
  <c r="R2385" i="14"/>
  <c r="P2385" i="14"/>
  <c r="N2385" i="14"/>
  <c r="W2385" i="14"/>
  <c r="S2385" i="14"/>
  <c r="O2385" i="14"/>
  <c r="M2386" i="14"/>
  <c r="U2386" i="14"/>
  <c r="X2387" i="14"/>
  <c r="V2387" i="14"/>
  <c r="T2387" i="14"/>
  <c r="R2387" i="14"/>
  <c r="P2387" i="14"/>
  <c r="N2387" i="14"/>
  <c r="W2387" i="14"/>
  <c r="S2387" i="14"/>
  <c r="O2387" i="14"/>
  <c r="M2388" i="14"/>
  <c r="U2388" i="14"/>
  <c r="X2389" i="14"/>
  <c r="V2389" i="14"/>
  <c r="T2389" i="14"/>
  <c r="R2389" i="14"/>
  <c r="P2389" i="14"/>
  <c r="N2389" i="14"/>
  <c r="W2389" i="14"/>
  <c r="S2389" i="14"/>
  <c r="O2389" i="14"/>
  <c r="M2390" i="14"/>
  <c r="U2390" i="14"/>
  <c r="X2391" i="14"/>
  <c r="V2391" i="14"/>
  <c r="T2391" i="14"/>
  <c r="R2391" i="14"/>
  <c r="P2391" i="14"/>
  <c r="N2391" i="14"/>
  <c r="W2391" i="14"/>
  <c r="S2391" i="14"/>
  <c r="O2391" i="14"/>
  <c r="M2392" i="14"/>
  <c r="U2392" i="14"/>
  <c r="X2393" i="14"/>
  <c r="V2393" i="14"/>
  <c r="T2393" i="14"/>
  <c r="R2393" i="14"/>
  <c r="P2393" i="14"/>
  <c r="N2393" i="14"/>
  <c r="W2393" i="14"/>
  <c r="S2393" i="14"/>
  <c r="O2393" i="14"/>
  <c r="M2394" i="14"/>
  <c r="U2394" i="14"/>
  <c r="X2395" i="14"/>
  <c r="V2395" i="14"/>
  <c r="T2395" i="14"/>
  <c r="R2395" i="14"/>
  <c r="P2395" i="14"/>
  <c r="N2395" i="14"/>
  <c r="W2395" i="14"/>
  <c r="S2395" i="14"/>
  <c r="O2395" i="14"/>
  <c r="M2396" i="14"/>
  <c r="U2396" i="14"/>
  <c r="X2397" i="14"/>
  <c r="V2397" i="14"/>
  <c r="T2397" i="14"/>
  <c r="R2397" i="14"/>
  <c r="P2397" i="14"/>
  <c r="N2397" i="14"/>
  <c r="W2397" i="14"/>
  <c r="S2397" i="14"/>
  <c r="O2397" i="14"/>
  <c r="M2398" i="14"/>
  <c r="U2398" i="14"/>
  <c r="X2399" i="14"/>
  <c r="V2399" i="14"/>
  <c r="T2399" i="14"/>
  <c r="R2399" i="14"/>
  <c r="P2399" i="14"/>
  <c r="N2399" i="14"/>
  <c r="W2399" i="14"/>
  <c r="S2399" i="14"/>
  <c r="O2399" i="14"/>
  <c r="M2400" i="14"/>
  <c r="U2400" i="14"/>
  <c r="X2401" i="14"/>
  <c r="V2401" i="14"/>
  <c r="T2401" i="14"/>
  <c r="R2401" i="14"/>
  <c r="P2401" i="14"/>
  <c r="N2401" i="14"/>
  <c r="W2401" i="14"/>
  <c r="S2401" i="14"/>
  <c r="O2401" i="14"/>
  <c r="M2402" i="14"/>
  <c r="U2402" i="14"/>
  <c r="X2403" i="14"/>
  <c r="V2403" i="14"/>
  <c r="T2403" i="14"/>
  <c r="R2403" i="14"/>
  <c r="P2403" i="14"/>
  <c r="N2403" i="14"/>
  <c r="W2403" i="14"/>
  <c r="S2403" i="14"/>
  <c r="O2403" i="14"/>
  <c r="M2404" i="14"/>
  <c r="U2404" i="14"/>
  <c r="X2405" i="14"/>
  <c r="V2405" i="14"/>
  <c r="T2405" i="14"/>
  <c r="R2405" i="14"/>
  <c r="P2405" i="14"/>
  <c r="N2405" i="14"/>
  <c r="W2405" i="14"/>
  <c r="S2405" i="14"/>
  <c r="O2405" i="14"/>
  <c r="M2406" i="14"/>
  <c r="U2406" i="14"/>
  <c r="X2407" i="14"/>
  <c r="V2407" i="14"/>
  <c r="T2407" i="14"/>
  <c r="R2407" i="14"/>
  <c r="P2407" i="14"/>
  <c r="N2407" i="14"/>
  <c r="W2407" i="14"/>
  <c r="S2407" i="14"/>
  <c r="O2407" i="14"/>
  <c r="M2408" i="14"/>
  <c r="U2408" i="14"/>
  <c r="X2409" i="14"/>
  <c r="V2409" i="14"/>
  <c r="T2409" i="14"/>
  <c r="R2409" i="14"/>
  <c r="P2409" i="14"/>
  <c r="N2409" i="14"/>
  <c r="W2409" i="14"/>
  <c r="S2409" i="14"/>
  <c r="O2409" i="14"/>
  <c r="M2410" i="14"/>
  <c r="U2410" i="14"/>
  <c r="X2411" i="14"/>
  <c r="V2411" i="14"/>
  <c r="T2411" i="14"/>
  <c r="R2411" i="14"/>
  <c r="P2411" i="14"/>
  <c r="N2411" i="14"/>
  <c r="W2411" i="14"/>
  <c r="S2411" i="14"/>
  <c r="O2411" i="14"/>
  <c r="M2412" i="14"/>
  <c r="U2412" i="14"/>
  <c r="X2413" i="14"/>
  <c r="V2413" i="14"/>
  <c r="T2413" i="14"/>
  <c r="R2413" i="14"/>
  <c r="P2413" i="14"/>
  <c r="N2413" i="14"/>
  <c r="W2413" i="14"/>
  <c r="S2413" i="14"/>
  <c r="O2413" i="14"/>
  <c r="M2414" i="14"/>
  <c r="U2414" i="14"/>
  <c r="X2415" i="14"/>
  <c r="V2415" i="14"/>
  <c r="T2415" i="14"/>
  <c r="R2415" i="14"/>
  <c r="P2415" i="14"/>
  <c r="N2415" i="14"/>
  <c r="W2415" i="14"/>
  <c r="S2415" i="14"/>
  <c r="O2415" i="14"/>
  <c r="M2416" i="14"/>
  <c r="U2416" i="14"/>
  <c r="X2417" i="14"/>
  <c r="V2417" i="14"/>
  <c r="T2417" i="14"/>
  <c r="R2417" i="14"/>
  <c r="P2417" i="14"/>
  <c r="N2417" i="14"/>
  <c r="W2417" i="14"/>
  <c r="S2417" i="14"/>
  <c r="O2417" i="14"/>
  <c r="M2418" i="14"/>
  <c r="U2418" i="14"/>
  <c r="X2419" i="14"/>
  <c r="V2419" i="14"/>
  <c r="T2419" i="14"/>
  <c r="R2419" i="14"/>
  <c r="P2419" i="14"/>
  <c r="N2419" i="14"/>
  <c r="W2419" i="14"/>
  <c r="S2419" i="14"/>
  <c r="O2419" i="14"/>
  <c r="M2420" i="14"/>
  <c r="U2420" i="14"/>
  <c r="X2421" i="14"/>
  <c r="V2421" i="14"/>
  <c r="T2421" i="14"/>
  <c r="R2421" i="14"/>
  <c r="P2421" i="14"/>
  <c r="N2421" i="14"/>
  <c r="W2421" i="14"/>
  <c r="S2421" i="14"/>
  <c r="O2421" i="14"/>
  <c r="M2422" i="14"/>
  <c r="U2422" i="14"/>
  <c r="X2423" i="14"/>
  <c r="V2423" i="14"/>
  <c r="T2423" i="14"/>
  <c r="R2423" i="14"/>
  <c r="P2423" i="14"/>
  <c r="N2423" i="14"/>
  <c r="W2423" i="14"/>
  <c r="S2423" i="14"/>
  <c r="O2423" i="14"/>
  <c r="M2424" i="14"/>
  <c r="U2424" i="14"/>
  <c r="X2425" i="14"/>
  <c r="V2425" i="14"/>
  <c r="T2425" i="14"/>
  <c r="R2425" i="14"/>
  <c r="P2425" i="14"/>
  <c r="N2425" i="14"/>
  <c r="W2425" i="14"/>
  <c r="S2425" i="14"/>
  <c r="O2425" i="14"/>
  <c r="M2426" i="14"/>
  <c r="U2426" i="14"/>
  <c r="X2427" i="14"/>
  <c r="V2427" i="14"/>
  <c r="T2427" i="14"/>
  <c r="R2427" i="14"/>
  <c r="P2427" i="14"/>
  <c r="N2427" i="14"/>
  <c r="W2427" i="14"/>
  <c r="S2427" i="14"/>
  <c r="O2427" i="14"/>
  <c r="M2428" i="14"/>
  <c r="U2428" i="14"/>
  <c r="X2429" i="14"/>
  <c r="V2429" i="14"/>
  <c r="T2429" i="14"/>
  <c r="R2429" i="14"/>
  <c r="P2429" i="14"/>
  <c r="N2429" i="14"/>
  <c r="W2429" i="14"/>
  <c r="S2429" i="14"/>
  <c r="O2429" i="14"/>
  <c r="M2430" i="14"/>
  <c r="U2430" i="14"/>
  <c r="X2431" i="14"/>
  <c r="V2431" i="14"/>
  <c r="T2431" i="14"/>
  <c r="R2431" i="14"/>
  <c r="P2431" i="14"/>
  <c r="N2431" i="14"/>
  <c r="W2431" i="14"/>
  <c r="S2431" i="14"/>
  <c r="O2431" i="14"/>
  <c r="M2432" i="14"/>
  <c r="U2432" i="14"/>
  <c r="X2433" i="14"/>
  <c r="V2433" i="14"/>
  <c r="T2433" i="14"/>
  <c r="R2433" i="14"/>
  <c r="P2433" i="14"/>
  <c r="N2433" i="14"/>
  <c r="W2433" i="14"/>
  <c r="S2433" i="14"/>
  <c r="O2433" i="14"/>
  <c r="M2434" i="14"/>
  <c r="U2434" i="14"/>
  <c r="X2435" i="14"/>
  <c r="V2435" i="14"/>
  <c r="T2435" i="14"/>
  <c r="R2435" i="14"/>
  <c r="P2435" i="14"/>
  <c r="N2435" i="14"/>
  <c r="W2435" i="14"/>
  <c r="S2435" i="14"/>
  <c r="O2435" i="14"/>
  <c r="M2436" i="14"/>
  <c r="U2436" i="14"/>
  <c r="X2437" i="14"/>
  <c r="V2437" i="14"/>
  <c r="T2437" i="14"/>
  <c r="R2437" i="14"/>
  <c r="P2437" i="14"/>
  <c r="N2437" i="14"/>
  <c r="W2437" i="14"/>
  <c r="S2437" i="14"/>
  <c r="O2437" i="14"/>
  <c r="M2438" i="14"/>
  <c r="U2438" i="14"/>
  <c r="X2439" i="14"/>
  <c r="V2439" i="14"/>
  <c r="T2439" i="14"/>
  <c r="R2439" i="14"/>
  <c r="P2439" i="14"/>
  <c r="N2439" i="14"/>
  <c r="W2439" i="14"/>
  <c r="S2439" i="14"/>
  <c r="O2439" i="14"/>
  <c r="M2440" i="14"/>
  <c r="U2440" i="14"/>
  <c r="X2441" i="14"/>
  <c r="V2441" i="14"/>
  <c r="T2441" i="14"/>
  <c r="R2441" i="14"/>
  <c r="P2441" i="14"/>
  <c r="N2441" i="14"/>
  <c r="W2441" i="14"/>
  <c r="S2441" i="14"/>
  <c r="O2441" i="14"/>
  <c r="M2442" i="14"/>
  <c r="U2442" i="14"/>
  <c r="X2443" i="14"/>
  <c r="V2443" i="14"/>
  <c r="T2443" i="14"/>
  <c r="R2443" i="14"/>
  <c r="P2443" i="14"/>
  <c r="N2443" i="14"/>
  <c r="W2443" i="14"/>
  <c r="S2443" i="14"/>
  <c r="O2443" i="14"/>
  <c r="M2444" i="14"/>
  <c r="U2444" i="14"/>
  <c r="X2445" i="14"/>
  <c r="V2445" i="14"/>
  <c r="T2445" i="14"/>
  <c r="R2445" i="14"/>
  <c r="P2445" i="14"/>
  <c r="N2445" i="14"/>
  <c r="W2445" i="14"/>
  <c r="S2445" i="14"/>
  <c r="O2445" i="14"/>
  <c r="M2446" i="14"/>
  <c r="U2446" i="14"/>
  <c r="X2447" i="14"/>
  <c r="V2447" i="14"/>
  <c r="T2447" i="14"/>
  <c r="R2447" i="14"/>
  <c r="P2447" i="14"/>
  <c r="N2447" i="14"/>
  <c r="W2447" i="14"/>
  <c r="S2447" i="14"/>
  <c r="O2447" i="14"/>
  <c r="M2448" i="14"/>
  <c r="U2448" i="14"/>
  <c r="X2449" i="14"/>
  <c r="V2449" i="14"/>
  <c r="T2449" i="14"/>
  <c r="R2449" i="14"/>
  <c r="P2449" i="14"/>
  <c r="N2449" i="14"/>
  <c r="W2449" i="14"/>
  <c r="S2449" i="14"/>
  <c r="O2449" i="14"/>
  <c r="M2450" i="14"/>
  <c r="U2450" i="14"/>
  <c r="X2451" i="14"/>
  <c r="V2451" i="14"/>
  <c r="T2451" i="14"/>
  <c r="R2451" i="14"/>
  <c r="P2451" i="14"/>
  <c r="N2451" i="14"/>
  <c r="W2451" i="14"/>
  <c r="S2451" i="14"/>
  <c r="O2451" i="14"/>
  <c r="M2452" i="14"/>
  <c r="U2452" i="14"/>
  <c r="X2453" i="14"/>
  <c r="V2453" i="14"/>
  <c r="T2453" i="14"/>
  <c r="R2453" i="14"/>
  <c r="P2453" i="14"/>
  <c r="N2453" i="14"/>
  <c r="W2453" i="14"/>
  <c r="S2453" i="14"/>
  <c r="O2453" i="14"/>
  <c r="M2454" i="14"/>
  <c r="U2454" i="14"/>
  <c r="X2455" i="14"/>
  <c r="V2455" i="14"/>
  <c r="T2455" i="14"/>
  <c r="R2455" i="14"/>
  <c r="P2455" i="14"/>
  <c r="N2455" i="14"/>
  <c r="W2455" i="14"/>
  <c r="S2455" i="14"/>
  <c r="O2455" i="14"/>
  <c r="M2456" i="14"/>
  <c r="U2456" i="14"/>
  <c r="X2457" i="14"/>
  <c r="V2457" i="14"/>
  <c r="T2457" i="14"/>
  <c r="R2457" i="14"/>
  <c r="P2457" i="14"/>
  <c r="N2457" i="14"/>
  <c r="W2457" i="14"/>
  <c r="S2457" i="14"/>
  <c r="O2457" i="14"/>
  <c r="M2458" i="14"/>
  <c r="U2458" i="14"/>
  <c r="X2459" i="14"/>
  <c r="V2459" i="14"/>
  <c r="T2459" i="14"/>
  <c r="R2459" i="14"/>
  <c r="P2459" i="14"/>
  <c r="N2459" i="14"/>
  <c r="W2459" i="14"/>
  <c r="S2459" i="14"/>
  <c r="O2459" i="14"/>
  <c r="M2460" i="14"/>
  <c r="U2460" i="14"/>
  <c r="X2461" i="14"/>
  <c r="V2461" i="14"/>
  <c r="T2461" i="14"/>
  <c r="R2461" i="14"/>
  <c r="P2461" i="14"/>
  <c r="N2461" i="14"/>
  <c r="W2461" i="14"/>
  <c r="S2461" i="14"/>
  <c r="O2461" i="14"/>
  <c r="M2462" i="14"/>
  <c r="U2462" i="14"/>
  <c r="X2463" i="14"/>
  <c r="V2463" i="14"/>
  <c r="T2463" i="14"/>
  <c r="R2463" i="14"/>
  <c r="P2463" i="14"/>
  <c r="N2463" i="14"/>
  <c r="W2463" i="14"/>
  <c r="S2463" i="14"/>
  <c r="O2463" i="14"/>
  <c r="M2464" i="14"/>
  <c r="U2464" i="14"/>
  <c r="X2465" i="14"/>
  <c r="V2465" i="14"/>
  <c r="T2465" i="14"/>
  <c r="R2465" i="14"/>
  <c r="P2465" i="14"/>
  <c r="N2465" i="14"/>
  <c r="W2465" i="14"/>
  <c r="S2465" i="14"/>
  <c r="O2465" i="14"/>
  <c r="M2466" i="14"/>
  <c r="U2466" i="14"/>
  <c r="X2467" i="14"/>
  <c r="V2467" i="14"/>
  <c r="T2467" i="14"/>
  <c r="R2467" i="14"/>
  <c r="P2467" i="14"/>
  <c r="N2467" i="14"/>
  <c r="W2467" i="14"/>
  <c r="S2467" i="14"/>
  <c r="O2467" i="14"/>
  <c r="M2468" i="14"/>
  <c r="U2468" i="14"/>
  <c r="X2469" i="14"/>
  <c r="V2469" i="14"/>
  <c r="T2469" i="14"/>
  <c r="R2469" i="14"/>
  <c r="P2469" i="14"/>
  <c r="N2469" i="14"/>
  <c r="W2469" i="14"/>
  <c r="S2469" i="14"/>
  <c r="O2469" i="14"/>
  <c r="M2470" i="14"/>
  <c r="U2470" i="14"/>
  <c r="X2471" i="14"/>
  <c r="V2471" i="14"/>
  <c r="T2471" i="14"/>
  <c r="R2471" i="14"/>
  <c r="P2471" i="14"/>
  <c r="N2471" i="14"/>
  <c r="W2471" i="14"/>
  <c r="S2471" i="14"/>
  <c r="O2471" i="14"/>
  <c r="M2472" i="14"/>
  <c r="U2472" i="14"/>
  <c r="X2473" i="14"/>
  <c r="V2473" i="14"/>
  <c r="T2473" i="14"/>
  <c r="R2473" i="14"/>
  <c r="P2473" i="14"/>
  <c r="N2473" i="14"/>
  <c r="W2473" i="14"/>
  <c r="S2473" i="14"/>
  <c r="O2473" i="14"/>
  <c r="M2474" i="14"/>
  <c r="U2474" i="14"/>
  <c r="X2475" i="14"/>
  <c r="V2475" i="14"/>
  <c r="T2475" i="14"/>
  <c r="R2475" i="14"/>
  <c r="P2475" i="14"/>
  <c r="N2475" i="14"/>
  <c r="W2475" i="14"/>
  <c r="S2475" i="14"/>
  <c r="O2475" i="14"/>
  <c r="M2476" i="14"/>
  <c r="U2476" i="14"/>
  <c r="X2477" i="14"/>
  <c r="V2477" i="14"/>
  <c r="T2477" i="14"/>
  <c r="R2477" i="14"/>
  <c r="P2477" i="14"/>
  <c r="N2477" i="14"/>
  <c r="W2477" i="14"/>
  <c r="S2477" i="14"/>
  <c r="O2477" i="14"/>
  <c r="M2478" i="14"/>
  <c r="U2478" i="14"/>
  <c r="X2479" i="14"/>
  <c r="V2479" i="14"/>
  <c r="T2479" i="14"/>
  <c r="R2479" i="14"/>
  <c r="P2479" i="14"/>
  <c r="N2479" i="14"/>
  <c r="W2479" i="14"/>
  <c r="S2479" i="14"/>
  <c r="O2479" i="14"/>
  <c r="M2480" i="14"/>
  <c r="U2480" i="14"/>
  <c r="X2481" i="14"/>
  <c r="V2481" i="14"/>
  <c r="T2481" i="14"/>
  <c r="R2481" i="14"/>
  <c r="P2481" i="14"/>
  <c r="N2481" i="14"/>
  <c r="W2481" i="14"/>
  <c r="S2481" i="14"/>
  <c r="O2481" i="14"/>
  <c r="M2482" i="14"/>
  <c r="U2482" i="14"/>
  <c r="X2483" i="14"/>
  <c r="V2483" i="14"/>
  <c r="T2483" i="14"/>
  <c r="R2483" i="14"/>
  <c r="P2483" i="14"/>
  <c r="N2483" i="14"/>
  <c r="W2483" i="14"/>
  <c r="S2483" i="14"/>
  <c r="O2483" i="14"/>
  <c r="M2484" i="14"/>
  <c r="U2484" i="14"/>
  <c r="X2485" i="14"/>
  <c r="V2485" i="14"/>
  <c r="T2485" i="14"/>
  <c r="R2485" i="14"/>
  <c r="P2485" i="14"/>
  <c r="N2485" i="14"/>
  <c r="W2485" i="14"/>
  <c r="S2485" i="14"/>
  <c r="O2485" i="14"/>
  <c r="M2486" i="14"/>
  <c r="U2486" i="14"/>
  <c r="X2487" i="14"/>
  <c r="V2487" i="14"/>
  <c r="T2487" i="14"/>
  <c r="R2487" i="14"/>
  <c r="P2487" i="14"/>
  <c r="N2487" i="14"/>
  <c r="W2487" i="14"/>
  <c r="S2487" i="14"/>
  <c r="O2487" i="14"/>
  <c r="M2488" i="14"/>
  <c r="U2488" i="14"/>
  <c r="X2489" i="14"/>
  <c r="V2489" i="14"/>
  <c r="T2489" i="14"/>
  <c r="R2489" i="14"/>
  <c r="P2489" i="14"/>
  <c r="N2489" i="14"/>
  <c r="W2489" i="14"/>
  <c r="S2489" i="14"/>
  <c r="O2489" i="14"/>
  <c r="M2490" i="14"/>
  <c r="U2490" i="14"/>
  <c r="X2491" i="14"/>
  <c r="V2491" i="14"/>
  <c r="T2491" i="14"/>
  <c r="R2491" i="14"/>
  <c r="P2491" i="14"/>
  <c r="N2491" i="14"/>
  <c r="W2491" i="14"/>
  <c r="S2491" i="14"/>
  <c r="O2491" i="14"/>
  <c r="M2492" i="14"/>
  <c r="U2492" i="14"/>
  <c r="X2493" i="14"/>
  <c r="V2493" i="14"/>
  <c r="T2493" i="14"/>
  <c r="R2493" i="14"/>
  <c r="P2493" i="14"/>
  <c r="N2493" i="14"/>
  <c r="W2493" i="14"/>
  <c r="S2493" i="14"/>
  <c r="O2493" i="14"/>
  <c r="M2494" i="14"/>
  <c r="U2494" i="14"/>
  <c r="X2495" i="14"/>
  <c r="V2495" i="14"/>
  <c r="T2495" i="14"/>
  <c r="R2495" i="14"/>
  <c r="P2495" i="14"/>
  <c r="N2495" i="14"/>
  <c r="W2495" i="14"/>
  <c r="S2495" i="14"/>
  <c r="O2495" i="14"/>
  <c r="M2496" i="14"/>
  <c r="U2496" i="14"/>
  <c r="X2497" i="14"/>
  <c r="V2497" i="14"/>
  <c r="T2497" i="14"/>
  <c r="R2497" i="14"/>
  <c r="P2497" i="14"/>
  <c r="N2497" i="14"/>
  <c r="W2497" i="14"/>
  <c r="S2497" i="14"/>
  <c r="O2497" i="14"/>
  <c r="M2498" i="14"/>
  <c r="U2498" i="14"/>
  <c r="X2499" i="14"/>
  <c r="V2499" i="14"/>
  <c r="T2499" i="14"/>
  <c r="R2499" i="14"/>
  <c r="P2499" i="14"/>
  <c r="N2499" i="14"/>
  <c r="W2499" i="14"/>
  <c r="S2499" i="14"/>
  <c r="O2499" i="14"/>
  <c r="M2500" i="14"/>
  <c r="U2500" i="14"/>
  <c r="X2501" i="14"/>
  <c r="V2501" i="14"/>
  <c r="T2501" i="14"/>
  <c r="R2501" i="14"/>
  <c r="P2501" i="14"/>
  <c r="N2501" i="14"/>
  <c r="W2501" i="14"/>
  <c r="S2501" i="14"/>
  <c r="O2501" i="14"/>
  <c r="M2502" i="14"/>
  <c r="U2502" i="14"/>
  <c r="X2503" i="14"/>
  <c r="V2503" i="14"/>
  <c r="T2503" i="14"/>
  <c r="R2503" i="14"/>
  <c r="P2503" i="14"/>
  <c r="N2503" i="14"/>
  <c r="W2503" i="14"/>
  <c r="S2503" i="14"/>
  <c r="O2503" i="14"/>
  <c r="M2504" i="14"/>
  <c r="U2504" i="14"/>
  <c r="X2505" i="14"/>
  <c r="V2505" i="14"/>
  <c r="T2505" i="14"/>
  <c r="R2505" i="14"/>
  <c r="P2505" i="14"/>
  <c r="N2505" i="14"/>
  <c r="W2505" i="14"/>
  <c r="S2505" i="14"/>
  <c r="O2505" i="14"/>
  <c r="M2506" i="14"/>
  <c r="U2506" i="14"/>
  <c r="X2507" i="14"/>
  <c r="V2507" i="14"/>
  <c r="T2507" i="14"/>
  <c r="R2507" i="14"/>
  <c r="P2507" i="14"/>
  <c r="N2507" i="14"/>
  <c r="W2507" i="14"/>
  <c r="S2507" i="14"/>
  <c r="O2507" i="14"/>
  <c r="M2508" i="14"/>
  <c r="U2508" i="14"/>
  <c r="X2509" i="14"/>
  <c r="V2509" i="14"/>
  <c r="T2509" i="14"/>
  <c r="R2509" i="14"/>
  <c r="P2509" i="14"/>
  <c r="N2509" i="14"/>
  <c r="W2509" i="14"/>
  <c r="S2509" i="14"/>
  <c r="O2509" i="14"/>
  <c r="M2510" i="14"/>
  <c r="U2510" i="14"/>
  <c r="X2511" i="14"/>
  <c r="V2511" i="14"/>
  <c r="T2511" i="14"/>
  <c r="R2511" i="14"/>
  <c r="P2511" i="14"/>
  <c r="N2511" i="14"/>
  <c r="W2511" i="14"/>
  <c r="S2511" i="14"/>
  <c r="O2511" i="14"/>
  <c r="M2512" i="14"/>
  <c r="U2512" i="14"/>
  <c r="X2513" i="14"/>
  <c r="V2513" i="14"/>
  <c r="T2513" i="14"/>
  <c r="R2513" i="14"/>
  <c r="P2513" i="14"/>
  <c r="N2513" i="14"/>
  <c r="W2513" i="14"/>
  <c r="S2513" i="14"/>
  <c r="O2513" i="14"/>
  <c r="M2514" i="14"/>
  <c r="U2514" i="14"/>
  <c r="X2515" i="14"/>
  <c r="V2515" i="14"/>
  <c r="T2515" i="14"/>
  <c r="R2515" i="14"/>
  <c r="P2515" i="14"/>
  <c r="N2515" i="14"/>
  <c r="W2515" i="14"/>
  <c r="S2515" i="14"/>
  <c r="O2515" i="14"/>
  <c r="M2516" i="14"/>
  <c r="U2516" i="14"/>
  <c r="X2517" i="14"/>
  <c r="V2517" i="14"/>
  <c r="T2517" i="14"/>
  <c r="R2517" i="14"/>
  <c r="P2517" i="14"/>
  <c r="N2517" i="14"/>
  <c r="W2517" i="14"/>
  <c r="S2517" i="14"/>
  <c r="O2517" i="14"/>
  <c r="M2518" i="14"/>
  <c r="U2518" i="14"/>
  <c r="X2519" i="14"/>
  <c r="V2519" i="14"/>
  <c r="T2519" i="14"/>
  <c r="R2519" i="14"/>
  <c r="P2519" i="14"/>
  <c r="N2519" i="14"/>
  <c r="W2519" i="14"/>
  <c r="S2519" i="14"/>
  <c r="O2519" i="14"/>
  <c r="M2520" i="14"/>
  <c r="U2520" i="14"/>
  <c r="X2521" i="14"/>
  <c r="V2521" i="14"/>
  <c r="T2521" i="14"/>
  <c r="R2521" i="14"/>
  <c r="P2521" i="14"/>
  <c r="N2521" i="14"/>
  <c r="W2521" i="14"/>
  <c r="S2521" i="14"/>
  <c r="O2521" i="14"/>
  <c r="M2522" i="14"/>
  <c r="U2522" i="14"/>
  <c r="X2523" i="14"/>
  <c r="V2523" i="14"/>
  <c r="T2523" i="14"/>
  <c r="R2523" i="14"/>
  <c r="P2523" i="14"/>
  <c r="N2523" i="14"/>
  <c r="W2523" i="14"/>
  <c r="S2523" i="14"/>
  <c r="O2523" i="14"/>
  <c r="M2524" i="14"/>
  <c r="U2524" i="14"/>
  <c r="X2525" i="14"/>
  <c r="V2525" i="14"/>
  <c r="T2525" i="14"/>
  <c r="R2525" i="14"/>
  <c r="P2525" i="14"/>
  <c r="N2525" i="14"/>
  <c r="W2525" i="14"/>
  <c r="S2525" i="14"/>
  <c r="O2525" i="14"/>
  <c r="M2526" i="14"/>
  <c r="U2526" i="14"/>
  <c r="X2527" i="14"/>
  <c r="V2527" i="14"/>
  <c r="T2527" i="14"/>
  <c r="R2527" i="14"/>
  <c r="P2527" i="14"/>
  <c r="N2527" i="14"/>
  <c r="W2527" i="14"/>
  <c r="S2527" i="14"/>
  <c r="O2527" i="14"/>
  <c r="M2528" i="14"/>
  <c r="U2528" i="14"/>
  <c r="X2529" i="14"/>
  <c r="V2529" i="14"/>
  <c r="T2529" i="14"/>
  <c r="R2529" i="14"/>
  <c r="P2529" i="14"/>
  <c r="N2529" i="14"/>
  <c r="W2529" i="14"/>
  <c r="S2529" i="14"/>
  <c r="O2529" i="14"/>
  <c r="M2530" i="14"/>
  <c r="U2530" i="14"/>
  <c r="X2531" i="14"/>
  <c r="V2531" i="14"/>
  <c r="T2531" i="14"/>
  <c r="R2531" i="14"/>
  <c r="P2531" i="14"/>
  <c r="N2531" i="14"/>
  <c r="W2531" i="14"/>
  <c r="S2531" i="14"/>
  <c r="O2531" i="14"/>
  <c r="M2532" i="14"/>
  <c r="U2532" i="14"/>
  <c r="X2533" i="14"/>
  <c r="V2533" i="14"/>
  <c r="T2533" i="14"/>
  <c r="R2533" i="14"/>
  <c r="P2533" i="14"/>
  <c r="N2533" i="14"/>
  <c r="W2533" i="14"/>
  <c r="S2533" i="14"/>
  <c r="O2533" i="14"/>
  <c r="M2534" i="14"/>
  <c r="U2534" i="14"/>
  <c r="X2535" i="14"/>
  <c r="V2535" i="14"/>
  <c r="T2535" i="14"/>
  <c r="R2535" i="14"/>
  <c r="P2535" i="14"/>
  <c r="N2535" i="14"/>
  <c r="W2535" i="14"/>
  <c r="S2535" i="14"/>
  <c r="O2535" i="14"/>
  <c r="M2536" i="14"/>
  <c r="U2536" i="14"/>
  <c r="X2537" i="14"/>
  <c r="V2537" i="14"/>
  <c r="T2537" i="14"/>
  <c r="R2537" i="14"/>
  <c r="P2537" i="14"/>
  <c r="N2537" i="14"/>
  <c r="W2537" i="14"/>
  <c r="S2537" i="14"/>
  <c r="O2537" i="14"/>
  <c r="M2538" i="14"/>
  <c r="U2538" i="14"/>
  <c r="X2539" i="14"/>
  <c r="V2539" i="14"/>
  <c r="T2539" i="14"/>
  <c r="R2539" i="14"/>
  <c r="P2539" i="14"/>
  <c r="N2539" i="14"/>
  <c r="W2539" i="14"/>
  <c r="S2539" i="14"/>
  <c r="O2539" i="14"/>
  <c r="M2540" i="14"/>
  <c r="U2540" i="14"/>
  <c r="X2541" i="14"/>
  <c r="V2541" i="14"/>
  <c r="T2541" i="14"/>
  <c r="R2541" i="14"/>
  <c r="P2541" i="14"/>
  <c r="N2541" i="14"/>
  <c r="W2541" i="14"/>
  <c r="S2541" i="14"/>
  <c r="O2541" i="14"/>
  <c r="M2542" i="14"/>
  <c r="U2542" i="14"/>
  <c r="X2543" i="14"/>
  <c r="V2543" i="14"/>
  <c r="T2543" i="14"/>
  <c r="R2543" i="14"/>
  <c r="P2543" i="14"/>
  <c r="N2543" i="14"/>
  <c r="W2543" i="14"/>
  <c r="S2543" i="14"/>
  <c r="O2543" i="14"/>
  <c r="M2544" i="14"/>
  <c r="U2544" i="14"/>
  <c r="X2545" i="14"/>
  <c r="V2545" i="14"/>
  <c r="T2545" i="14"/>
  <c r="R2545" i="14"/>
  <c r="P2545" i="14"/>
  <c r="N2545" i="14"/>
  <c r="W2545" i="14"/>
  <c r="S2545" i="14"/>
  <c r="O2545" i="14"/>
  <c r="M2546" i="14"/>
  <c r="U2546" i="14"/>
  <c r="X2547" i="14"/>
  <c r="V2547" i="14"/>
  <c r="T2547" i="14"/>
  <c r="R2547" i="14"/>
  <c r="P2547" i="14"/>
  <c r="N2547" i="14"/>
  <c r="W2547" i="14"/>
  <c r="S2547" i="14"/>
  <c r="O2547" i="14"/>
  <c r="M2548" i="14"/>
  <c r="U2548" i="14"/>
  <c r="X2549" i="14"/>
  <c r="V2549" i="14"/>
  <c r="T2549" i="14"/>
  <c r="R2549" i="14"/>
  <c r="P2549" i="14"/>
  <c r="N2549" i="14"/>
  <c r="W2549" i="14"/>
  <c r="S2549" i="14"/>
  <c r="O2549" i="14"/>
  <c r="M2550" i="14"/>
  <c r="U2550" i="14"/>
  <c r="X2551" i="14"/>
  <c r="V2551" i="14"/>
  <c r="T2551" i="14"/>
  <c r="R2551" i="14"/>
  <c r="P2551" i="14"/>
  <c r="N2551" i="14"/>
  <c r="W2551" i="14"/>
  <c r="S2551" i="14"/>
  <c r="O2551" i="14"/>
  <c r="M2552" i="14"/>
  <c r="U2552" i="14"/>
  <c r="X2553" i="14"/>
  <c r="V2553" i="14"/>
  <c r="T2553" i="14"/>
  <c r="R2553" i="14"/>
  <c r="P2553" i="14"/>
  <c r="N2553" i="14"/>
  <c r="W2553" i="14"/>
  <c r="S2553" i="14"/>
  <c r="O2553" i="14"/>
  <c r="M2554" i="14"/>
  <c r="U2554" i="14"/>
  <c r="X2555" i="14"/>
  <c r="V2555" i="14"/>
  <c r="T2555" i="14"/>
  <c r="R2555" i="14"/>
  <c r="P2555" i="14"/>
  <c r="N2555" i="14"/>
  <c r="W2555" i="14"/>
  <c r="S2555" i="14"/>
  <c r="O2555" i="14"/>
  <c r="M2556" i="14"/>
  <c r="U2556" i="14"/>
  <c r="X2557" i="14"/>
  <c r="V2557" i="14"/>
  <c r="T2557" i="14"/>
  <c r="R2557" i="14"/>
  <c r="P2557" i="14"/>
  <c r="N2557" i="14"/>
  <c r="W2557" i="14"/>
  <c r="S2557" i="14"/>
  <c r="O2557" i="14"/>
  <c r="M2558" i="14"/>
  <c r="U2558" i="14"/>
  <c r="X2559" i="14"/>
  <c r="V2559" i="14"/>
  <c r="T2559" i="14"/>
  <c r="R2559" i="14"/>
  <c r="P2559" i="14"/>
  <c r="N2559" i="14"/>
  <c r="W2559" i="14"/>
  <c r="S2559" i="14"/>
  <c r="O2559" i="14"/>
  <c r="X2561" i="14"/>
  <c r="V2561" i="14"/>
  <c r="T2561" i="14"/>
  <c r="R2561" i="14"/>
  <c r="P2561" i="14"/>
  <c r="N2561" i="14"/>
  <c r="W2561" i="14"/>
  <c r="S2561" i="14"/>
  <c r="O2561" i="14"/>
  <c r="U2561" i="14"/>
  <c r="M2561" i="14"/>
  <c r="X2563" i="14"/>
  <c r="V2563" i="14"/>
  <c r="T2563" i="14"/>
  <c r="R2563" i="14"/>
  <c r="P2563" i="14"/>
  <c r="N2563" i="14"/>
  <c r="W2563" i="14"/>
  <c r="S2563" i="14"/>
  <c r="O2563" i="14"/>
  <c r="U2563" i="14"/>
  <c r="M2563" i="14"/>
  <c r="X2565" i="14"/>
  <c r="V2565" i="14"/>
  <c r="T2565" i="14"/>
  <c r="R2565" i="14"/>
  <c r="P2565" i="14"/>
  <c r="N2565" i="14"/>
  <c r="W2565" i="14"/>
  <c r="S2565" i="14"/>
  <c r="O2565" i="14"/>
  <c r="U2565" i="14"/>
  <c r="M2565" i="14"/>
  <c r="X2567" i="14"/>
  <c r="V2567" i="14"/>
  <c r="T2567" i="14"/>
  <c r="R2567" i="14"/>
  <c r="P2567" i="14"/>
  <c r="N2567" i="14"/>
  <c r="W2567" i="14"/>
  <c r="S2567" i="14"/>
  <c r="O2567" i="14"/>
  <c r="U2567" i="14"/>
  <c r="M2567" i="14"/>
  <c r="X2569" i="14"/>
  <c r="V2569" i="14"/>
  <c r="T2569" i="14"/>
  <c r="R2569" i="14"/>
  <c r="P2569" i="14"/>
  <c r="N2569" i="14"/>
  <c r="W2569" i="14"/>
  <c r="S2569" i="14"/>
  <c r="O2569" i="14"/>
  <c r="U2569" i="14"/>
  <c r="M2569" i="14"/>
  <c r="X2571" i="14"/>
  <c r="V2571" i="14"/>
  <c r="T2571" i="14"/>
  <c r="R2571" i="14"/>
  <c r="P2571" i="14"/>
  <c r="N2571" i="14"/>
  <c r="W2571" i="14"/>
  <c r="S2571" i="14"/>
  <c r="O2571" i="14"/>
  <c r="U2571" i="14"/>
  <c r="M2571" i="14"/>
  <c r="X2573" i="14"/>
  <c r="V2573" i="14"/>
  <c r="T2573" i="14"/>
  <c r="R2573" i="14"/>
  <c r="P2573" i="14"/>
  <c r="N2573" i="14"/>
  <c r="W2573" i="14"/>
  <c r="S2573" i="14"/>
  <c r="O2573" i="14"/>
  <c r="U2573" i="14"/>
  <c r="M2573" i="14"/>
  <c r="X2575" i="14"/>
  <c r="V2575" i="14"/>
  <c r="T2575" i="14"/>
  <c r="R2575" i="14"/>
  <c r="P2575" i="14"/>
  <c r="N2575" i="14"/>
  <c r="W2575" i="14"/>
  <c r="S2575" i="14"/>
  <c r="O2575" i="14"/>
  <c r="U2575" i="14"/>
  <c r="M2575" i="14"/>
  <c r="X2577" i="14"/>
  <c r="V2577" i="14"/>
  <c r="T2577" i="14"/>
  <c r="R2577" i="14"/>
  <c r="P2577" i="14"/>
  <c r="N2577" i="14"/>
  <c r="W2577" i="14"/>
  <c r="S2577" i="14"/>
  <c r="O2577" i="14"/>
  <c r="U2577" i="14"/>
  <c r="M2577" i="14"/>
  <c r="X2579" i="14"/>
  <c r="V2579" i="14"/>
  <c r="T2579" i="14"/>
  <c r="R2579" i="14"/>
  <c r="P2579" i="14"/>
  <c r="N2579" i="14"/>
  <c r="W2579" i="14"/>
  <c r="S2579" i="14"/>
  <c r="O2579" i="14"/>
  <c r="U2579" i="14"/>
  <c r="M2579" i="14"/>
  <c r="X2581" i="14"/>
  <c r="V2581" i="14"/>
  <c r="T2581" i="14"/>
  <c r="R2581" i="14"/>
  <c r="P2581" i="14"/>
  <c r="N2581" i="14"/>
  <c r="W2581" i="14"/>
  <c r="S2581" i="14"/>
  <c r="O2581" i="14"/>
  <c r="U2581" i="14"/>
  <c r="M2581" i="14"/>
  <c r="X2583" i="14"/>
  <c r="V2583" i="14"/>
  <c r="T2583" i="14"/>
  <c r="R2583" i="14"/>
  <c r="P2583" i="14"/>
  <c r="N2583" i="14"/>
  <c r="W2583" i="14"/>
  <c r="S2583" i="14"/>
  <c r="O2583" i="14"/>
  <c r="U2583" i="14"/>
  <c r="M2583" i="14"/>
  <c r="X2585" i="14"/>
  <c r="V2585" i="14"/>
  <c r="T2585" i="14"/>
  <c r="R2585" i="14"/>
  <c r="P2585" i="14"/>
  <c r="N2585" i="14"/>
  <c r="W2585" i="14"/>
  <c r="S2585" i="14"/>
  <c r="O2585" i="14"/>
  <c r="U2585" i="14"/>
  <c r="M2585" i="14"/>
  <c r="X2587" i="14"/>
  <c r="V2587" i="14"/>
  <c r="T2587" i="14"/>
  <c r="R2587" i="14"/>
  <c r="P2587" i="14"/>
  <c r="N2587" i="14"/>
  <c r="W2587" i="14"/>
  <c r="S2587" i="14"/>
  <c r="O2587" i="14"/>
  <c r="U2587" i="14"/>
  <c r="M2587" i="14"/>
  <c r="X2589" i="14"/>
  <c r="V2589" i="14"/>
  <c r="T2589" i="14"/>
  <c r="R2589" i="14"/>
  <c r="P2589" i="14"/>
  <c r="N2589" i="14"/>
  <c r="W2589" i="14"/>
  <c r="S2589" i="14"/>
  <c r="O2589" i="14"/>
  <c r="U2589" i="14"/>
  <c r="M2589" i="14"/>
  <c r="X2591" i="14"/>
  <c r="V2591" i="14"/>
  <c r="T2591" i="14"/>
  <c r="R2591" i="14"/>
  <c r="P2591" i="14"/>
  <c r="N2591" i="14"/>
  <c r="W2591" i="14"/>
  <c r="S2591" i="14"/>
  <c r="O2591" i="14"/>
  <c r="U2591" i="14"/>
  <c r="M2591" i="14"/>
  <c r="X2593" i="14"/>
  <c r="V2593" i="14"/>
  <c r="T2593" i="14"/>
  <c r="R2593" i="14"/>
  <c r="P2593" i="14"/>
  <c r="N2593" i="14"/>
  <c r="W2593" i="14"/>
  <c r="S2593" i="14"/>
  <c r="O2593" i="14"/>
  <c r="U2593" i="14"/>
  <c r="M2593" i="14"/>
  <c r="X2595" i="14"/>
  <c r="V2595" i="14"/>
  <c r="T2595" i="14"/>
  <c r="R2595" i="14"/>
  <c r="P2595" i="14"/>
  <c r="N2595" i="14"/>
  <c r="W2595" i="14"/>
  <c r="S2595" i="14"/>
  <c r="O2595" i="14"/>
  <c r="U2595" i="14"/>
  <c r="M2595" i="14"/>
  <c r="X2597" i="14"/>
  <c r="V2597" i="14"/>
  <c r="T2597" i="14"/>
  <c r="R2597" i="14"/>
  <c r="P2597" i="14"/>
  <c r="N2597" i="14"/>
  <c r="W2597" i="14"/>
  <c r="S2597" i="14"/>
  <c r="O2597" i="14"/>
  <c r="U2597" i="14"/>
  <c r="M2597" i="14"/>
  <c r="X2599" i="14"/>
  <c r="V2599" i="14"/>
  <c r="T2599" i="14"/>
  <c r="R2599" i="14"/>
  <c r="P2599" i="14"/>
  <c r="N2599" i="14"/>
  <c r="W2599" i="14"/>
  <c r="S2599" i="14"/>
  <c r="O2599" i="14"/>
  <c r="U2599" i="14"/>
  <c r="M2599" i="14"/>
  <c r="X2601" i="14"/>
  <c r="V2601" i="14"/>
  <c r="T2601" i="14"/>
  <c r="R2601" i="14"/>
  <c r="P2601" i="14"/>
  <c r="N2601" i="14"/>
  <c r="W2601" i="14"/>
  <c r="S2601" i="14"/>
  <c r="O2601" i="14"/>
  <c r="U2601" i="14"/>
  <c r="M2601" i="14"/>
  <c r="X2603" i="14"/>
  <c r="V2603" i="14"/>
  <c r="T2603" i="14"/>
  <c r="R2603" i="14"/>
  <c r="P2603" i="14"/>
  <c r="N2603" i="14"/>
  <c r="W2603" i="14"/>
  <c r="S2603" i="14"/>
  <c r="O2603" i="14"/>
  <c r="U2603" i="14"/>
  <c r="M2603" i="14"/>
  <c r="X2605" i="14"/>
  <c r="V2605" i="14"/>
  <c r="T2605" i="14"/>
  <c r="R2605" i="14"/>
  <c r="P2605" i="14"/>
  <c r="N2605" i="14"/>
  <c r="W2605" i="14"/>
  <c r="S2605" i="14"/>
  <c r="O2605" i="14"/>
  <c r="U2605" i="14"/>
  <c r="M2605" i="14"/>
  <c r="X2607" i="14"/>
  <c r="V2607" i="14"/>
  <c r="T2607" i="14"/>
  <c r="R2607" i="14"/>
  <c r="P2607" i="14"/>
  <c r="N2607" i="14"/>
  <c r="W2607" i="14"/>
  <c r="S2607" i="14"/>
  <c r="O2607" i="14"/>
  <c r="U2607" i="14"/>
  <c r="M2607" i="14"/>
  <c r="X2609" i="14"/>
  <c r="V2609" i="14"/>
  <c r="T2609" i="14"/>
  <c r="R2609" i="14"/>
  <c r="P2609" i="14"/>
  <c r="N2609" i="14"/>
  <c r="W2609" i="14"/>
  <c r="S2609" i="14"/>
  <c r="O2609" i="14"/>
  <c r="X2611" i="14"/>
  <c r="V2611" i="14"/>
  <c r="T2611" i="14"/>
  <c r="R2611" i="14"/>
  <c r="P2611" i="14"/>
  <c r="N2611" i="14"/>
  <c r="W2611" i="14"/>
  <c r="S2611" i="14"/>
  <c r="O2611" i="14"/>
  <c r="X2613" i="14"/>
  <c r="V2613" i="14"/>
  <c r="T2613" i="14"/>
  <c r="R2613" i="14"/>
  <c r="P2613" i="14"/>
  <c r="N2613" i="14"/>
  <c r="W2613" i="14"/>
  <c r="S2613" i="14"/>
  <c r="O2613" i="14"/>
  <c r="X2615" i="14"/>
  <c r="V2615" i="14"/>
  <c r="T2615" i="14"/>
  <c r="R2615" i="14"/>
  <c r="P2615" i="14"/>
  <c r="N2615" i="14"/>
  <c r="W2615" i="14"/>
  <c r="S2615" i="14"/>
  <c r="O2615" i="14"/>
  <c r="X2617" i="14"/>
  <c r="V2617" i="14"/>
  <c r="T2617" i="14"/>
  <c r="R2617" i="14"/>
  <c r="P2617" i="14"/>
  <c r="N2617" i="14"/>
  <c r="W2617" i="14"/>
  <c r="S2617" i="14"/>
  <c r="O2617" i="14"/>
  <c r="X2619" i="14"/>
  <c r="V2619" i="14"/>
  <c r="T2619" i="14"/>
  <c r="R2619" i="14"/>
  <c r="P2619" i="14"/>
  <c r="N2619" i="14"/>
  <c r="W2619" i="14"/>
  <c r="S2619" i="14"/>
  <c r="O2619" i="14"/>
  <c r="X2621" i="14"/>
  <c r="V2621" i="14"/>
  <c r="T2621" i="14"/>
  <c r="R2621" i="14"/>
  <c r="P2621" i="14"/>
  <c r="N2621" i="14"/>
  <c r="W2621" i="14"/>
  <c r="S2621" i="14"/>
  <c r="O2621" i="14"/>
  <c r="X2623" i="14"/>
  <c r="V2623" i="14"/>
  <c r="T2623" i="14"/>
  <c r="R2623" i="14"/>
  <c r="P2623" i="14"/>
  <c r="N2623" i="14"/>
  <c r="W2623" i="14"/>
  <c r="S2623" i="14"/>
  <c r="O2623" i="14"/>
  <c r="X2625" i="14"/>
  <c r="V2625" i="14"/>
  <c r="T2625" i="14"/>
  <c r="R2625" i="14"/>
  <c r="P2625" i="14"/>
  <c r="N2625" i="14"/>
  <c r="W2625" i="14"/>
  <c r="S2625" i="14"/>
  <c r="O2625" i="14"/>
  <c r="X2627" i="14"/>
  <c r="V2627" i="14"/>
  <c r="T2627" i="14"/>
  <c r="R2627" i="14"/>
  <c r="P2627" i="14"/>
  <c r="N2627" i="14"/>
  <c r="W2627" i="14"/>
  <c r="S2627" i="14"/>
  <c r="O2627" i="14"/>
  <c r="X2629" i="14"/>
  <c r="V2629" i="14"/>
  <c r="T2629" i="14"/>
  <c r="R2629" i="14"/>
  <c r="P2629" i="14"/>
  <c r="N2629" i="14"/>
  <c r="W2629" i="14"/>
  <c r="S2629" i="14"/>
  <c r="O2629" i="14"/>
  <c r="X2631" i="14"/>
  <c r="V2631" i="14"/>
  <c r="T2631" i="14"/>
  <c r="R2631" i="14"/>
  <c r="P2631" i="14"/>
  <c r="N2631" i="14"/>
  <c r="W2631" i="14"/>
  <c r="S2631" i="14"/>
  <c r="O2631" i="14"/>
  <c r="X2633" i="14"/>
  <c r="V2633" i="14"/>
  <c r="T2633" i="14"/>
  <c r="R2633" i="14"/>
  <c r="P2633" i="14"/>
  <c r="N2633" i="14"/>
  <c r="W2633" i="14"/>
  <c r="S2633" i="14"/>
  <c r="O2633" i="14"/>
  <c r="X2635" i="14"/>
  <c r="V2635" i="14"/>
  <c r="T2635" i="14"/>
  <c r="R2635" i="14"/>
  <c r="P2635" i="14"/>
  <c r="N2635" i="14"/>
  <c r="W2635" i="14"/>
  <c r="S2635" i="14"/>
  <c r="O2635" i="14"/>
  <c r="X2637" i="14"/>
  <c r="V2637" i="14"/>
  <c r="T2637" i="14"/>
  <c r="R2637" i="14"/>
  <c r="P2637" i="14"/>
  <c r="N2637" i="14"/>
  <c r="W2637" i="14"/>
  <c r="S2637" i="14"/>
  <c r="O2637" i="14"/>
  <c r="X2639" i="14"/>
  <c r="V2639" i="14"/>
  <c r="T2639" i="14"/>
  <c r="R2639" i="14"/>
  <c r="P2639" i="14"/>
  <c r="N2639" i="14"/>
  <c r="W2639" i="14"/>
  <c r="S2639" i="14"/>
  <c r="O2639" i="14"/>
  <c r="X2641" i="14"/>
  <c r="V2641" i="14"/>
  <c r="T2641" i="14"/>
  <c r="R2641" i="14"/>
  <c r="P2641" i="14"/>
  <c r="N2641" i="14"/>
  <c r="W2641" i="14"/>
  <c r="S2641" i="14"/>
  <c r="O2641" i="14"/>
  <c r="X2643" i="14"/>
  <c r="V2643" i="14"/>
  <c r="T2643" i="14"/>
  <c r="R2643" i="14"/>
  <c r="P2643" i="14"/>
  <c r="N2643" i="14"/>
  <c r="W2643" i="14"/>
  <c r="S2643" i="14"/>
  <c r="O2643" i="14"/>
  <c r="X2645" i="14"/>
  <c r="V2645" i="14"/>
  <c r="T2645" i="14"/>
  <c r="R2645" i="14"/>
  <c r="P2645" i="14"/>
  <c r="N2645" i="14"/>
  <c r="W2645" i="14"/>
  <c r="S2645" i="14"/>
  <c r="O2645" i="14"/>
  <c r="X2647" i="14"/>
  <c r="V2647" i="14"/>
  <c r="T2647" i="14"/>
  <c r="R2647" i="14"/>
  <c r="P2647" i="14"/>
  <c r="N2647" i="14"/>
  <c r="W2647" i="14"/>
  <c r="S2647" i="14"/>
  <c r="O2647" i="14"/>
  <c r="X2649" i="14"/>
  <c r="V2649" i="14"/>
  <c r="T2649" i="14"/>
  <c r="R2649" i="14"/>
  <c r="P2649" i="14"/>
  <c r="N2649" i="14"/>
  <c r="W2649" i="14"/>
  <c r="S2649" i="14"/>
  <c r="O2649" i="14"/>
  <c r="X2651" i="14"/>
  <c r="V2651" i="14"/>
  <c r="T2651" i="14"/>
  <c r="R2651" i="14"/>
  <c r="P2651" i="14"/>
  <c r="N2651" i="14"/>
  <c r="W2651" i="14"/>
  <c r="S2651" i="14"/>
  <c r="O2651" i="14"/>
  <c r="X2653" i="14"/>
  <c r="V2653" i="14"/>
  <c r="T2653" i="14"/>
  <c r="R2653" i="14"/>
  <c r="P2653" i="14"/>
  <c r="N2653" i="14"/>
  <c r="W2653" i="14"/>
  <c r="S2653" i="14"/>
  <c r="O2653" i="14"/>
  <c r="X2655" i="14"/>
  <c r="V2655" i="14"/>
  <c r="T2655" i="14"/>
  <c r="R2655" i="14"/>
  <c r="P2655" i="14"/>
  <c r="N2655" i="14"/>
  <c r="W2655" i="14"/>
  <c r="S2655" i="14"/>
  <c r="O2655" i="14"/>
  <c r="X2657" i="14"/>
  <c r="V2657" i="14"/>
  <c r="T2657" i="14"/>
  <c r="R2657" i="14"/>
  <c r="P2657" i="14"/>
  <c r="N2657" i="14"/>
  <c r="W2657" i="14"/>
  <c r="S2657" i="14"/>
  <c r="O2657" i="14"/>
  <c r="X2659" i="14"/>
  <c r="V2659" i="14"/>
  <c r="T2659" i="14"/>
  <c r="R2659" i="14"/>
  <c r="P2659" i="14"/>
  <c r="N2659" i="14"/>
  <c r="W2659" i="14"/>
  <c r="S2659" i="14"/>
  <c r="O2659" i="14"/>
  <c r="X2661" i="14"/>
  <c r="V2661" i="14"/>
  <c r="T2661" i="14"/>
  <c r="R2661" i="14"/>
  <c r="P2661" i="14"/>
  <c r="N2661" i="14"/>
  <c r="W2661" i="14"/>
  <c r="S2661" i="14"/>
  <c r="O2661" i="14"/>
  <c r="X2663" i="14"/>
  <c r="V2663" i="14"/>
  <c r="T2663" i="14"/>
  <c r="R2663" i="14"/>
  <c r="P2663" i="14"/>
  <c r="N2663" i="14"/>
  <c r="W2663" i="14"/>
  <c r="S2663" i="14"/>
  <c r="O2663" i="14"/>
  <c r="X2665" i="14"/>
  <c r="V2665" i="14"/>
  <c r="T2665" i="14"/>
  <c r="R2665" i="14"/>
  <c r="P2665" i="14"/>
  <c r="N2665" i="14"/>
  <c r="W2665" i="14"/>
  <c r="S2665" i="14"/>
  <c r="O2665" i="14"/>
  <c r="X2667" i="14"/>
  <c r="V2667" i="14"/>
  <c r="T2667" i="14"/>
  <c r="R2667" i="14"/>
  <c r="P2667" i="14"/>
  <c r="N2667" i="14"/>
  <c r="W2667" i="14"/>
  <c r="S2667" i="14"/>
  <c r="O2667" i="14"/>
  <c r="X2669" i="14"/>
  <c r="V2669" i="14"/>
  <c r="T2669" i="14"/>
  <c r="R2669" i="14"/>
  <c r="P2669" i="14"/>
  <c r="N2669" i="14"/>
  <c r="W2669" i="14"/>
  <c r="S2669" i="14"/>
  <c r="O2669" i="14"/>
  <c r="X2671" i="14"/>
  <c r="V2671" i="14"/>
  <c r="T2671" i="14"/>
  <c r="R2671" i="14"/>
  <c r="P2671" i="14"/>
  <c r="N2671" i="14"/>
  <c r="W2671" i="14"/>
  <c r="S2671" i="14"/>
  <c r="O2671" i="14"/>
  <c r="X2673" i="14"/>
  <c r="V2673" i="14"/>
  <c r="T2673" i="14"/>
  <c r="R2673" i="14"/>
  <c r="P2673" i="14"/>
  <c r="N2673" i="14"/>
  <c r="W2673" i="14"/>
  <c r="S2673" i="14"/>
  <c r="O2673" i="14"/>
  <c r="X2675" i="14"/>
  <c r="V2675" i="14"/>
  <c r="T2675" i="14"/>
  <c r="R2675" i="14"/>
  <c r="P2675" i="14"/>
  <c r="N2675" i="14"/>
  <c r="W2675" i="14"/>
  <c r="S2675" i="14"/>
  <c r="O2675" i="14"/>
  <c r="X2677" i="14"/>
  <c r="V2677" i="14"/>
  <c r="T2677" i="14"/>
  <c r="R2677" i="14"/>
  <c r="P2677" i="14"/>
  <c r="N2677" i="14"/>
  <c r="W2677" i="14"/>
  <c r="S2677" i="14"/>
  <c r="O2677" i="14"/>
  <c r="X2679" i="14"/>
  <c r="V2679" i="14"/>
  <c r="T2679" i="14"/>
  <c r="R2679" i="14"/>
  <c r="P2679" i="14"/>
  <c r="N2679" i="14"/>
  <c r="W2679" i="14"/>
  <c r="S2679" i="14"/>
  <c r="O2679" i="14"/>
  <c r="X2681" i="14"/>
  <c r="V2681" i="14"/>
  <c r="T2681" i="14"/>
  <c r="R2681" i="14"/>
  <c r="P2681" i="14"/>
  <c r="N2681" i="14"/>
  <c r="W2681" i="14"/>
  <c r="S2681" i="14"/>
  <c r="O2681" i="14"/>
  <c r="X2683" i="14"/>
  <c r="V2683" i="14"/>
  <c r="T2683" i="14"/>
  <c r="R2683" i="14"/>
  <c r="P2683" i="14"/>
  <c r="N2683" i="14"/>
  <c r="W2683" i="14"/>
  <c r="S2683" i="14"/>
  <c r="O2683" i="14"/>
  <c r="X2685" i="14"/>
  <c r="V2685" i="14"/>
  <c r="T2685" i="14"/>
  <c r="R2685" i="14"/>
  <c r="P2685" i="14"/>
  <c r="N2685" i="14"/>
  <c r="W2685" i="14"/>
  <c r="S2685" i="14"/>
  <c r="O2685" i="14"/>
  <c r="X2687" i="14"/>
  <c r="V2687" i="14"/>
  <c r="T2687" i="14"/>
  <c r="R2687" i="14"/>
  <c r="P2687" i="14"/>
  <c r="N2687" i="14"/>
  <c r="W2687" i="14"/>
  <c r="S2687" i="14"/>
  <c r="O2687" i="14"/>
  <c r="X2689" i="14"/>
  <c r="V2689" i="14"/>
  <c r="T2689" i="14"/>
  <c r="R2689" i="14"/>
  <c r="P2689" i="14"/>
  <c r="N2689" i="14"/>
  <c r="W2689" i="14"/>
  <c r="S2689" i="14"/>
  <c r="O2689" i="14"/>
  <c r="X2691" i="14"/>
  <c r="V2691" i="14"/>
  <c r="T2691" i="14"/>
  <c r="R2691" i="14"/>
  <c r="P2691" i="14"/>
  <c r="N2691" i="14"/>
  <c r="W2691" i="14"/>
  <c r="S2691" i="14"/>
  <c r="O2691" i="14"/>
  <c r="X2693" i="14"/>
  <c r="V2693" i="14"/>
  <c r="T2693" i="14"/>
  <c r="R2693" i="14"/>
  <c r="P2693" i="14"/>
  <c r="N2693" i="14"/>
  <c r="W2693" i="14"/>
  <c r="S2693" i="14"/>
  <c r="O2693" i="14"/>
  <c r="X2695" i="14"/>
  <c r="V2695" i="14"/>
  <c r="T2695" i="14"/>
  <c r="R2695" i="14"/>
  <c r="P2695" i="14"/>
  <c r="N2695" i="14"/>
  <c r="W2695" i="14"/>
  <c r="S2695" i="14"/>
  <c r="O2695" i="14"/>
  <c r="X2697" i="14"/>
  <c r="V2697" i="14"/>
  <c r="T2697" i="14"/>
  <c r="R2697" i="14"/>
  <c r="P2697" i="14"/>
  <c r="N2697" i="14"/>
  <c r="W2697" i="14"/>
  <c r="S2697" i="14"/>
  <c r="O2697" i="14"/>
  <c r="X2699" i="14"/>
  <c r="V2699" i="14"/>
  <c r="T2699" i="14"/>
  <c r="R2699" i="14"/>
  <c r="P2699" i="14"/>
  <c r="N2699" i="14"/>
  <c r="W2699" i="14"/>
  <c r="S2699" i="14"/>
  <c r="O2699" i="14"/>
  <c r="X2701" i="14"/>
  <c r="V2701" i="14"/>
  <c r="T2701" i="14"/>
  <c r="R2701" i="14"/>
  <c r="P2701" i="14"/>
  <c r="N2701" i="14"/>
  <c r="W2701" i="14"/>
  <c r="S2701" i="14"/>
  <c r="O2701" i="14"/>
  <c r="X2703" i="14"/>
  <c r="V2703" i="14"/>
  <c r="T2703" i="14"/>
  <c r="R2703" i="14"/>
  <c r="P2703" i="14"/>
  <c r="N2703" i="14"/>
  <c r="W2703" i="14"/>
  <c r="S2703" i="14"/>
  <c r="O2703" i="14"/>
  <c r="X2705" i="14"/>
  <c r="V2705" i="14"/>
  <c r="T2705" i="14"/>
  <c r="R2705" i="14"/>
  <c r="P2705" i="14"/>
  <c r="N2705" i="14"/>
  <c r="W2705" i="14"/>
  <c r="S2705" i="14"/>
  <c r="O2705" i="14"/>
  <c r="X2707" i="14"/>
  <c r="V2707" i="14"/>
  <c r="T2707" i="14"/>
  <c r="R2707" i="14"/>
  <c r="P2707" i="14"/>
  <c r="N2707" i="14"/>
  <c r="W2707" i="14"/>
  <c r="S2707" i="14"/>
  <c r="O2707" i="14"/>
  <c r="X2709" i="14"/>
  <c r="V2709" i="14"/>
  <c r="T2709" i="14"/>
  <c r="R2709" i="14"/>
  <c r="P2709" i="14"/>
  <c r="N2709" i="14"/>
  <c r="W2709" i="14"/>
  <c r="S2709" i="14"/>
  <c r="O2709" i="14"/>
  <c r="X2711" i="14"/>
  <c r="V2711" i="14"/>
  <c r="T2711" i="14"/>
  <c r="R2711" i="14"/>
  <c r="P2711" i="14"/>
  <c r="N2711" i="14"/>
  <c r="W2711" i="14"/>
  <c r="S2711" i="14"/>
  <c r="O2711" i="14"/>
  <c r="X2713" i="14"/>
  <c r="V2713" i="14"/>
  <c r="T2713" i="14"/>
  <c r="R2713" i="14"/>
  <c r="P2713" i="14"/>
  <c r="N2713" i="14"/>
  <c r="W2713" i="14"/>
  <c r="S2713" i="14"/>
  <c r="O2713" i="14"/>
  <c r="X2715" i="14"/>
  <c r="V2715" i="14"/>
  <c r="T2715" i="14"/>
  <c r="R2715" i="14"/>
  <c r="P2715" i="14"/>
  <c r="N2715" i="14"/>
  <c r="W2715" i="14"/>
  <c r="S2715" i="14"/>
  <c r="O2715" i="14"/>
  <c r="X2717" i="14"/>
  <c r="V2717" i="14"/>
  <c r="T2717" i="14"/>
  <c r="R2717" i="14"/>
  <c r="P2717" i="14"/>
  <c r="N2717" i="14"/>
  <c r="W2717" i="14"/>
  <c r="S2717" i="14"/>
  <c r="O2717" i="14"/>
  <c r="X2719" i="14"/>
  <c r="V2719" i="14"/>
  <c r="T2719" i="14"/>
  <c r="R2719" i="14"/>
  <c r="P2719" i="14"/>
  <c r="N2719" i="14"/>
  <c r="W2719" i="14"/>
  <c r="S2719" i="14"/>
  <c r="O2719" i="14"/>
  <c r="X2721" i="14"/>
  <c r="V2721" i="14"/>
  <c r="T2721" i="14"/>
  <c r="R2721" i="14"/>
  <c r="P2721" i="14"/>
  <c r="N2721" i="14"/>
  <c r="W2721" i="14"/>
  <c r="S2721" i="14"/>
  <c r="O2721" i="14"/>
  <c r="X2723" i="14"/>
  <c r="V2723" i="14"/>
  <c r="T2723" i="14"/>
  <c r="R2723" i="14"/>
  <c r="P2723" i="14"/>
  <c r="N2723" i="14"/>
  <c r="W2723" i="14"/>
  <c r="S2723" i="14"/>
  <c r="O2723" i="14"/>
  <c r="X2725" i="14"/>
  <c r="V2725" i="14"/>
  <c r="T2725" i="14"/>
  <c r="R2725" i="14"/>
  <c r="P2725" i="14"/>
  <c r="N2725" i="14"/>
  <c r="W2725" i="14"/>
  <c r="S2725" i="14"/>
  <c r="O2725" i="14"/>
  <c r="X2727" i="14"/>
  <c r="V2727" i="14"/>
  <c r="T2727" i="14"/>
  <c r="R2727" i="14"/>
  <c r="P2727" i="14"/>
  <c r="N2727" i="14"/>
  <c r="W2727" i="14"/>
  <c r="S2727" i="14"/>
  <c r="O2727" i="14"/>
  <c r="X2729" i="14"/>
  <c r="V2729" i="14"/>
  <c r="T2729" i="14"/>
  <c r="R2729" i="14"/>
  <c r="P2729" i="14"/>
  <c r="N2729" i="14"/>
  <c r="W2729" i="14"/>
  <c r="S2729" i="14"/>
  <c r="O2729" i="14"/>
  <c r="X2731" i="14"/>
  <c r="V2731" i="14"/>
  <c r="T2731" i="14"/>
  <c r="R2731" i="14"/>
  <c r="P2731" i="14"/>
  <c r="N2731" i="14"/>
  <c r="W2731" i="14"/>
  <c r="S2731" i="14"/>
  <c r="O2731" i="14"/>
  <c r="X2733" i="14"/>
  <c r="V2733" i="14"/>
  <c r="T2733" i="14"/>
  <c r="R2733" i="14"/>
  <c r="P2733" i="14"/>
  <c r="N2733" i="14"/>
  <c r="W2733" i="14"/>
  <c r="S2733" i="14"/>
  <c r="O2733" i="14"/>
  <c r="X2735" i="14"/>
  <c r="V2735" i="14"/>
  <c r="T2735" i="14"/>
  <c r="R2735" i="14"/>
  <c r="P2735" i="14"/>
  <c r="N2735" i="14"/>
  <c r="W2735" i="14"/>
  <c r="S2735" i="14"/>
  <c r="O2735" i="14"/>
  <c r="X2737" i="14"/>
  <c r="V2737" i="14"/>
  <c r="T2737" i="14"/>
  <c r="R2737" i="14"/>
  <c r="P2737" i="14"/>
  <c r="N2737" i="14"/>
  <c r="W2737" i="14"/>
  <c r="S2737" i="14"/>
  <c r="O2737" i="14"/>
  <c r="X2739" i="14"/>
  <c r="V2739" i="14"/>
  <c r="T2739" i="14"/>
  <c r="R2739" i="14"/>
  <c r="P2739" i="14"/>
  <c r="N2739" i="14"/>
  <c r="W2739" i="14"/>
  <c r="S2739" i="14"/>
  <c r="O2739" i="14"/>
  <c r="X2741" i="14"/>
  <c r="V2741" i="14"/>
  <c r="T2741" i="14"/>
  <c r="R2741" i="14"/>
  <c r="P2741" i="14"/>
  <c r="N2741" i="14"/>
  <c r="W2741" i="14"/>
  <c r="S2741" i="14"/>
  <c r="O2741" i="14"/>
  <c r="X2743" i="14"/>
  <c r="V2743" i="14"/>
  <c r="T2743" i="14"/>
  <c r="R2743" i="14"/>
  <c r="P2743" i="14"/>
  <c r="N2743" i="14"/>
  <c r="W2743" i="14"/>
  <c r="S2743" i="14"/>
  <c r="O2743" i="14"/>
  <c r="X2745" i="14"/>
  <c r="V2745" i="14"/>
  <c r="T2745" i="14"/>
  <c r="R2745" i="14"/>
  <c r="P2745" i="14"/>
  <c r="N2745" i="14"/>
  <c r="W2745" i="14"/>
  <c r="S2745" i="14"/>
  <c r="O2745" i="14"/>
  <c r="X2747" i="14"/>
  <c r="V2747" i="14"/>
  <c r="T2747" i="14"/>
  <c r="R2747" i="14"/>
  <c r="P2747" i="14"/>
  <c r="N2747" i="14"/>
  <c r="W2747" i="14"/>
  <c r="S2747" i="14"/>
  <c r="O2747" i="14"/>
  <c r="X2749" i="14"/>
  <c r="V2749" i="14"/>
  <c r="T2749" i="14"/>
  <c r="R2749" i="14"/>
  <c r="P2749" i="14"/>
  <c r="N2749" i="14"/>
  <c r="W2749" i="14"/>
  <c r="S2749" i="14"/>
  <c r="O2749" i="14"/>
  <c r="X2751" i="14"/>
  <c r="V2751" i="14"/>
  <c r="T2751" i="14"/>
  <c r="R2751" i="14"/>
  <c r="P2751" i="14"/>
  <c r="N2751" i="14"/>
  <c r="W2751" i="14"/>
  <c r="S2751" i="14"/>
  <c r="O2751" i="14"/>
  <c r="X2753" i="14"/>
  <c r="V2753" i="14"/>
  <c r="T2753" i="14"/>
  <c r="R2753" i="14"/>
  <c r="P2753" i="14"/>
  <c r="N2753" i="14"/>
  <c r="W2753" i="14"/>
  <c r="S2753" i="14"/>
  <c r="O2753" i="14"/>
  <c r="X2755" i="14"/>
  <c r="V2755" i="14"/>
  <c r="T2755" i="14"/>
  <c r="R2755" i="14"/>
  <c r="P2755" i="14"/>
  <c r="N2755" i="14"/>
  <c r="W2755" i="14"/>
  <c r="S2755" i="14"/>
  <c r="O2755" i="14"/>
  <c r="X2757" i="14"/>
  <c r="V2757" i="14"/>
  <c r="T2757" i="14"/>
  <c r="R2757" i="14"/>
  <c r="P2757" i="14"/>
  <c r="N2757" i="14"/>
  <c r="W2757" i="14"/>
  <c r="S2757" i="14"/>
  <c r="O2757" i="14"/>
  <c r="X2759" i="14"/>
  <c r="V2759" i="14"/>
  <c r="T2759" i="14"/>
  <c r="R2759" i="14"/>
  <c r="P2759" i="14"/>
  <c r="N2759" i="14"/>
  <c r="W2759" i="14"/>
  <c r="S2759" i="14"/>
  <c r="O2759" i="14"/>
  <c r="X2761" i="14"/>
  <c r="V2761" i="14"/>
  <c r="T2761" i="14"/>
  <c r="R2761" i="14"/>
  <c r="P2761" i="14"/>
  <c r="N2761" i="14"/>
  <c r="W2761" i="14"/>
  <c r="S2761" i="14"/>
  <c r="O2761" i="14"/>
  <c r="X2763" i="14"/>
  <c r="V2763" i="14"/>
  <c r="T2763" i="14"/>
  <c r="R2763" i="14"/>
  <c r="P2763" i="14"/>
  <c r="N2763" i="14"/>
  <c r="W2763" i="14"/>
  <c r="S2763" i="14"/>
  <c r="O2763" i="14"/>
  <c r="X2765" i="14"/>
  <c r="V2765" i="14"/>
  <c r="T2765" i="14"/>
  <c r="R2765" i="14"/>
  <c r="P2765" i="14"/>
  <c r="N2765" i="14"/>
  <c r="W2765" i="14"/>
  <c r="S2765" i="14"/>
  <c r="O2765" i="14"/>
  <c r="X2767" i="14"/>
  <c r="V2767" i="14"/>
  <c r="T2767" i="14"/>
  <c r="R2767" i="14"/>
  <c r="P2767" i="14"/>
  <c r="N2767" i="14"/>
  <c r="W2767" i="14"/>
  <c r="S2767" i="14"/>
  <c r="O2767" i="14"/>
  <c r="X2769" i="14"/>
  <c r="V2769" i="14"/>
  <c r="T2769" i="14"/>
  <c r="R2769" i="14"/>
  <c r="P2769" i="14"/>
  <c r="N2769" i="14"/>
  <c r="W2769" i="14"/>
  <c r="S2769" i="14"/>
  <c r="O2769" i="14"/>
  <c r="X2771" i="14"/>
  <c r="V2771" i="14"/>
  <c r="T2771" i="14"/>
  <c r="R2771" i="14"/>
  <c r="P2771" i="14"/>
  <c r="N2771" i="14"/>
  <c r="W2771" i="14"/>
  <c r="S2771" i="14"/>
  <c r="O2771" i="14"/>
  <c r="X2773" i="14"/>
  <c r="V2773" i="14"/>
  <c r="T2773" i="14"/>
  <c r="R2773" i="14"/>
  <c r="P2773" i="14"/>
  <c r="N2773" i="14"/>
  <c r="W2773" i="14"/>
  <c r="S2773" i="14"/>
  <c r="O2773" i="14"/>
  <c r="X2775" i="14"/>
  <c r="V2775" i="14"/>
  <c r="T2775" i="14"/>
  <c r="R2775" i="14"/>
  <c r="P2775" i="14"/>
  <c r="N2775" i="14"/>
  <c r="W2775" i="14"/>
  <c r="S2775" i="14"/>
  <c r="O2775" i="14"/>
  <c r="X2777" i="14"/>
  <c r="V2777" i="14"/>
  <c r="T2777" i="14"/>
  <c r="R2777" i="14"/>
  <c r="P2777" i="14"/>
  <c r="N2777" i="14"/>
  <c r="W2777" i="14"/>
  <c r="S2777" i="14"/>
  <c r="O2777" i="14"/>
  <c r="X2779" i="14"/>
  <c r="V2779" i="14"/>
  <c r="T2779" i="14"/>
  <c r="R2779" i="14"/>
  <c r="P2779" i="14"/>
  <c r="N2779" i="14"/>
  <c r="W2779" i="14"/>
  <c r="S2779" i="14"/>
  <c r="O2779" i="14"/>
  <c r="X2781" i="14"/>
  <c r="V2781" i="14"/>
  <c r="T2781" i="14"/>
  <c r="R2781" i="14"/>
  <c r="P2781" i="14"/>
  <c r="N2781" i="14"/>
  <c r="W2781" i="14"/>
  <c r="S2781" i="14"/>
  <c r="O2781" i="14"/>
  <c r="X2783" i="14"/>
  <c r="V2783" i="14"/>
  <c r="T2783" i="14"/>
  <c r="R2783" i="14"/>
  <c r="P2783" i="14"/>
  <c r="N2783" i="14"/>
  <c r="W2783" i="14"/>
  <c r="S2783" i="14"/>
  <c r="O2783" i="14"/>
  <c r="X2785" i="14"/>
  <c r="V2785" i="14"/>
  <c r="T2785" i="14"/>
  <c r="R2785" i="14"/>
  <c r="P2785" i="14"/>
  <c r="N2785" i="14"/>
  <c r="W2785" i="14"/>
  <c r="S2785" i="14"/>
  <c r="O2785" i="14"/>
  <c r="X2787" i="14"/>
  <c r="V2787" i="14"/>
  <c r="T2787" i="14"/>
  <c r="R2787" i="14"/>
  <c r="P2787" i="14"/>
  <c r="N2787" i="14"/>
  <c r="W2787" i="14"/>
  <c r="S2787" i="14"/>
  <c r="O2787" i="14"/>
  <c r="X2789" i="14"/>
  <c r="V2789" i="14"/>
  <c r="T2789" i="14"/>
  <c r="R2789" i="14"/>
  <c r="P2789" i="14"/>
  <c r="N2789" i="14"/>
  <c r="W2789" i="14"/>
  <c r="S2789" i="14"/>
  <c r="O2789" i="14"/>
  <c r="X2791" i="14"/>
  <c r="V2791" i="14"/>
  <c r="T2791" i="14"/>
  <c r="R2791" i="14"/>
  <c r="P2791" i="14"/>
  <c r="N2791" i="14"/>
  <c r="W2791" i="14"/>
  <c r="S2791" i="14"/>
  <c r="O2791" i="14"/>
  <c r="X2793" i="14"/>
  <c r="V2793" i="14"/>
  <c r="T2793" i="14"/>
  <c r="R2793" i="14"/>
  <c r="P2793" i="14"/>
  <c r="N2793" i="14"/>
  <c r="W2793" i="14"/>
  <c r="S2793" i="14"/>
  <c r="O2793" i="14"/>
  <c r="X2795" i="14"/>
  <c r="V2795" i="14"/>
  <c r="T2795" i="14"/>
  <c r="R2795" i="14"/>
  <c r="P2795" i="14"/>
  <c r="N2795" i="14"/>
  <c r="W2795" i="14"/>
  <c r="S2795" i="14"/>
  <c r="O2795" i="14"/>
  <c r="X2797" i="14"/>
  <c r="V2797" i="14"/>
  <c r="T2797" i="14"/>
  <c r="R2797" i="14"/>
  <c r="P2797" i="14"/>
  <c r="N2797" i="14"/>
  <c r="W2797" i="14"/>
  <c r="S2797" i="14"/>
  <c r="O2797" i="14"/>
  <c r="X2799" i="14"/>
  <c r="V2799" i="14"/>
  <c r="T2799" i="14"/>
  <c r="R2799" i="14"/>
  <c r="P2799" i="14"/>
  <c r="N2799" i="14"/>
  <c r="W2799" i="14"/>
  <c r="S2799" i="14"/>
  <c r="O2799" i="14"/>
  <c r="X2801" i="14"/>
  <c r="V2801" i="14"/>
  <c r="T2801" i="14"/>
  <c r="R2801" i="14"/>
  <c r="P2801" i="14"/>
  <c r="N2801" i="14"/>
  <c r="W2801" i="14"/>
  <c r="S2801" i="14"/>
  <c r="O2801" i="14"/>
  <c r="X2803" i="14"/>
  <c r="V2803" i="14"/>
  <c r="T2803" i="14"/>
  <c r="R2803" i="14"/>
  <c r="P2803" i="14"/>
  <c r="N2803" i="14"/>
  <c r="W2803" i="14"/>
  <c r="S2803" i="14"/>
  <c r="O2803" i="14"/>
  <c r="X2805" i="14"/>
  <c r="V2805" i="14"/>
  <c r="T2805" i="14"/>
  <c r="R2805" i="14"/>
  <c r="P2805" i="14"/>
  <c r="N2805" i="14"/>
  <c r="W2805" i="14"/>
  <c r="S2805" i="14"/>
  <c r="O2805" i="14"/>
  <c r="X2807" i="14"/>
  <c r="V2807" i="14"/>
  <c r="T2807" i="14"/>
  <c r="R2807" i="14"/>
  <c r="P2807" i="14"/>
  <c r="N2807" i="14"/>
  <c r="W2807" i="14"/>
  <c r="S2807" i="14"/>
  <c r="O2807" i="14"/>
  <c r="X2809" i="14"/>
  <c r="V2809" i="14"/>
  <c r="T2809" i="14"/>
  <c r="R2809" i="14"/>
  <c r="P2809" i="14"/>
  <c r="N2809" i="14"/>
  <c r="W2809" i="14"/>
  <c r="S2809" i="14"/>
  <c r="O2809" i="14"/>
  <c r="X2811" i="14"/>
  <c r="V2811" i="14"/>
  <c r="T2811" i="14"/>
  <c r="R2811" i="14"/>
  <c r="P2811" i="14"/>
  <c r="N2811" i="14"/>
  <c r="W2811" i="14"/>
  <c r="S2811" i="14"/>
  <c r="O2811" i="14"/>
  <c r="X2813" i="14"/>
  <c r="V2813" i="14"/>
  <c r="T2813" i="14"/>
  <c r="R2813" i="14"/>
  <c r="P2813" i="14"/>
  <c r="N2813" i="14"/>
  <c r="W2813" i="14"/>
  <c r="S2813" i="14"/>
  <c r="O2813" i="14"/>
  <c r="X2815" i="14"/>
  <c r="V2815" i="14"/>
  <c r="T2815" i="14"/>
  <c r="R2815" i="14"/>
  <c r="P2815" i="14"/>
  <c r="N2815" i="14"/>
  <c r="W2815" i="14"/>
  <c r="S2815" i="14"/>
  <c r="O2815" i="14"/>
  <c r="X2817" i="14"/>
  <c r="V2817" i="14"/>
  <c r="T2817" i="14"/>
  <c r="R2817" i="14"/>
  <c r="P2817" i="14"/>
  <c r="N2817" i="14"/>
  <c r="W2817" i="14"/>
  <c r="S2817" i="14"/>
  <c r="O2817" i="14"/>
  <c r="X2819" i="14"/>
  <c r="V2819" i="14"/>
  <c r="T2819" i="14"/>
  <c r="R2819" i="14"/>
  <c r="P2819" i="14"/>
  <c r="N2819" i="14"/>
  <c r="W2819" i="14"/>
  <c r="S2819" i="14"/>
  <c r="O2819" i="14"/>
  <c r="X2821" i="14"/>
  <c r="V2821" i="14"/>
  <c r="T2821" i="14"/>
  <c r="R2821" i="14"/>
  <c r="P2821" i="14"/>
  <c r="N2821" i="14"/>
  <c r="W2821" i="14"/>
  <c r="S2821" i="14"/>
  <c r="O2821" i="14"/>
  <c r="X2823" i="14"/>
  <c r="V2823" i="14"/>
  <c r="T2823" i="14"/>
  <c r="R2823" i="14"/>
  <c r="P2823" i="14"/>
  <c r="N2823" i="14"/>
  <c r="W2823" i="14"/>
  <c r="S2823" i="14"/>
  <c r="O2823" i="14"/>
  <c r="X2825" i="14"/>
  <c r="V2825" i="14"/>
  <c r="T2825" i="14"/>
  <c r="R2825" i="14"/>
  <c r="P2825" i="14"/>
  <c r="N2825" i="14"/>
  <c r="W2825" i="14"/>
  <c r="S2825" i="14"/>
  <c r="O2825" i="14"/>
  <c r="X2827" i="14"/>
  <c r="V2827" i="14"/>
  <c r="T2827" i="14"/>
  <c r="R2827" i="14"/>
  <c r="P2827" i="14"/>
  <c r="N2827" i="14"/>
  <c r="W2827" i="14"/>
  <c r="S2827" i="14"/>
  <c r="O2827" i="14"/>
  <c r="X2829" i="14"/>
  <c r="V2829" i="14"/>
  <c r="T2829" i="14"/>
  <c r="R2829" i="14"/>
  <c r="P2829" i="14"/>
  <c r="N2829" i="14"/>
  <c r="W2829" i="14"/>
  <c r="S2829" i="14"/>
  <c r="O2829" i="14"/>
  <c r="X2831" i="14"/>
  <c r="V2831" i="14"/>
  <c r="T2831" i="14"/>
  <c r="R2831" i="14"/>
  <c r="P2831" i="14"/>
  <c r="N2831" i="14"/>
  <c r="W2831" i="14"/>
  <c r="S2831" i="14"/>
  <c r="O2831" i="14"/>
  <c r="X2833" i="14"/>
  <c r="V2833" i="14"/>
  <c r="T2833" i="14"/>
  <c r="R2833" i="14"/>
  <c r="P2833" i="14"/>
  <c r="N2833" i="14"/>
  <c r="W2833" i="14"/>
  <c r="S2833" i="14"/>
  <c r="O2833" i="14"/>
  <c r="X2835" i="14"/>
  <c r="V2835" i="14"/>
  <c r="T2835" i="14"/>
  <c r="R2835" i="14"/>
  <c r="P2835" i="14"/>
  <c r="N2835" i="14"/>
  <c r="W2835" i="14"/>
  <c r="S2835" i="14"/>
  <c r="O2835" i="14"/>
  <c r="X2837" i="14"/>
  <c r="V2837" i="14"/>
  <c r="T2837" i="14"/>
  <c r="R2837" i="14"/>
  <c r="P2837" i="14"/>
  <c r="N2837" i="14"/>
  <c r="W2837" i="14"/>
  <c r="S2837" i="14"/>
  <c r="O2837" i="14"/>
  <c r="X2839" i="14"/>
  <c r="V2839" i="14"/>
  <c r="T2839" i="14"/>
  <c r="R2839" i="14"/>
  <c r="P2839" i="14"/>
  <c r="N2839" i="14"/>
  <c r="W2839" i="14"/>
  <c r="S2839" i="14"/>
  <c r="O2839" i="14"/>
  <c r="X2841" i="14"/>
  <c r="V2841" i="14"/>
  <c r="T2841" i="14"/>
  <c r="R2841" i="14"/>
  <c r="P2841" i="14"/>
  <c r="N2841" i="14"/>
  <c r="W2841" i="14"/>
  <c r="S2841" i="14"/>
  <c r="O2841" i="14"/>
  <c r="X2843" i="14"/>
  <c r="V2843" i="14"/>
  <c r="T2843" i="14"/>
  <c r="R2843" i="14"/>
  <c r="P2843" i="14"/>
  <c r="N2843" i="14"/>
  <c r="W2843" i="14"/>
  <c r="S2843" i="14"/>
  <c r="O2843" i="14"/>
  <c r="X2845" i="14"/>
  <c r="V2845" i="14"/>
  <c r="T2845" i="14"/>
  <c r="R2845" i="14"/>
  <c r="P2845" i="14"/>
  <c r="N2845" i="14"/>
  <c r="W2845" i="14"/>
  <c r="S2845" i="14"/>
  <c r="O2845" i="14"/>
  <c r="X2847" i="14"/>
  <c r="V2847" i="14"/>
  <c r="T2847" i="14"/>
  <c r="R2847" i="14"/>
  <c r="P2847" i="14"/>
  <c r="N2847" i="14"/>
  <c r="W2847" i="14"/>
  <c r="S2847" i="14"/>
  <c r="O2847" i="14"/>
  <c r="X2849" i="14"/>
  <c r="V2849" i="14"/>
  <c r="T2849" i="14"/>
  <c r="R2849" i="14"/>
  <c r="P2849" i="14"/>
  <c r="N2849" i="14"/>
  <c r="W2849" i="14"/>
  <c r="S2849" i="14"/>
  <c r="O2849" i="14"/>
  <c r="X2851" i="14"/>
  <c r="V2851" i="14"/>
  <c r="T2851" i="14"/>
  <c r="R2851" i="14"/>
  <c r="P2851" i="14"/>
  <c r="N2851" i="14"/>
  <c r="W2851" i="14"/>
  <c r="S2851" i="14"/>
  <c r="O2851" i="14"/>
  <c r="X2853" i="14"/>
  <c r="V2853" i="14"/>
  <c r="T2853" i="14"/>
  <c r="R2853" i="14"/>
  <c r="P2853" i="14"/>
  <c r="N2853" i="14"/>
  <c r="W2853" i="14"/>
  <c r="S2853" i="14"/>
  <c r="O2853" i="14"/>
  <c r="X2855" i="14"/>
  <c r="V2855" i="14"/>
  <c r="T2855" i="14"/>
  <c r="R2855" i="14"/>
  <c r="P2855" i="14"/>
  <c r="N2855" i="14"/>
  <c r="W2855" i="14"/>
  <c r="S2855" i="14"/>
  <c r="O2855" i="14"/>
  <c r="X2857" i="14"/>
  <c r="V2857" i="14"/>
  <c r="T2857" i="14"/>
  <c r="R2857" i="14"/>
  <c r="P2857" i="14"/>
  <c r="N2857" i="14"/>
  <c r="W2857" i="14"/>
  <c r="S2857" i="14"/>
  <c r="O2857" i="14"/>
  <c r="X2859" i="14"/>
  <c r="V2859" i="14"/>
  <c r="T2859" i="14"/>
  <c r="R2859" i="14"/>
  <c r="P2859" i="14"/>
  <c r="N2859" i="14"/>
  <c r="W2859" i="14"/>
  <c r="S2859" i="14"/>
  <c r="O2859" i="14"/>
  <c r="X2861" i="14"/>
  <c r="V2861" i="14"/>
  <c r="T2861" i="14"/>
  <c r="R2861" i="14"/>
  <c r="P2861" i="14"/>
  <c r="N2861" i="14"/>
  <c r="W2861" i="14"/>
  <c r="S2861" i="14"/>
  <c r="O2861" i="14"/>
  <c r="X2863" i="14"/>
  <c r="V2863" i="14"/>
  <c r="T2863" i="14"/>
  <c r="R2863" i="14"/>
  <c r="P2863" i="14"/>
  <c r="N2863" i="14"/>
  <c r="W2863" i="14"/>
  <c r="S2863" i="14"/>
  <c r="O2863" i="14"/>
  <c r="X2865" i="14"/>
  <c r="V2865" i="14"/>
  <c r="T2865" i="14"/>
  <c r="R2865" i="14"/>
  <c r="P2865" i="14"/>
  <c r="N2865" i="14"/>
  <c r="W2865" i="14"/>
  <c r="S2865" i="14"/>
  <c r="O2865" i="14"/>
  <c r="X2867" i="14"/>
  <c r="V2867" i="14"/>
  <c r="T2867" i="14"/>
  <c r="R2867" i="14"/>
  <c r="P2867" i="14"/>
  <c r="N2867" i="14"/>
  <c r="W2867" i="14"/>
  <c r="S2867" i="14"/>
  <c r="O2867" i="14"/>
  <c r="X2869" i="14"/>
  <c r="V2869" i="14"/>
  <c r="T2869" i="14"/>
  <c r="R2869" i="14"/>
  <c r="P2869" i="14"/>
  <c r="N2869" i="14"/>
  <c r="W2869" i="14"/>
  <c r="S2869" i="14"/>
  <c r="O2869" i="14"/>
  <c r="X2871" i="14"/>
  <c r="V2871" i="14"/>
  <c r="T2871" i="14"/>
  <c r="R2871" i="14"/>
  <c r="P2871" i="14"/>
  <c r="N2871" i="14"/>
  <c r="W2871" i="14"/>
  <c r="S2871" i="14"/>
  <c r="O2871" i="14"/>
  <c r="X2873" i="14"/>
  <c r="V2873" i="14"/>
  <c r="T2873" i="14"/>
  <c r="R2873" i="14"/>
  <c r="P2873" i="14"/>
  <c r="N2873" i="14"/>
  <c r="W2873" i="14"/>
  <c r="S2873" i="14"/>
  <c r="O2873" i="14"/>
  <c r="X2875" i="14"/>
  <c r="V2875" i="14"/>
  <c r="T2875" i="14"/>
  <c r="R2875" i="14"/>
  <c r="P2875" i="14"/>
  <c r="N2875" i="14"/>
  <c r="W2875" i="14"/>
  <c r="S2875" i="14"/>
  <c r="O2875" i="14"/>
  <c r="X2877" i="14"/>
  <c r="V2877" i="14"/>
  <c r="T2877" i="14"/>
  <c r="R2877" i="14"/>
  <c r="P2877" i="14"/>
  <c r="N2877" i="14"/>
  <c r="W2877" i="14"/>
  <c r="S2877" i="14"/>
  <c r="O2877" i="14"/>
  <c r="X2879" i="14"/>
  <c r="V2879" i="14"/>
  <c r="T2879" i="14"/>
  <c r="R2879" i="14"/>
  <c r="P2879" i="14"/>
  <c r="N2879" i="14"/>
  <c r="W2879" i="14"/>
  <c r="S2879" i="14"/>
  <c r="O2879" i="14"/>
  <c r="X2881" i="14"/>
  <c r="V2881" i="14"/>
  <c r="T2881" i="14"/>
  <c r="R2881" i="14"/>
  <c r="P2881" i="14"/>
  <c r="N2881" i="14"/>
  <c r="W2881" i="14"/>
  <c r="S2881" i="14"/>
  <c r="O2881" i="14"/>
  <c r="X2883" i="14"/>
  <c r="V2883" i="14"/>
  <c r="T2883" i="14"/>
  <c r="R2883" i="14"/>
  <c r="P2883" i="14"/>
  <c r="N2883" i="14"/>
  <c r="W2883" i="14"/>
  <c r="S2883" i="14"/>
  <c r="O2883" i="14"/>
  <c r="X2885" i="14"/>
  <c r="V2885" i="14"/>
  <c r="T2885" i="14"/>
  <c r="R2885" i="14"/>
  <c r="P2885" i="14"/>
  <c r="N2885" i="14"/>
  <c r="W2885" i="14"/>
  <c r="S2885" i="14"/>
  <c r="O2885" i="14"/>
  <c r="X2887" i="14"/>
  <c r="V2887" i="14"/>
  <c r="T2887" i="14"/>
  <c r="R2887" i="14"/>
  <c r="P2887" i="14"/>
  <c r="N2887" i="14"/>
  <c r="W2887" i="14"/>
  <c r="S2887" i="14"/>
  <c r="O2887" i="14"/>
  <c r="X2889" i="14"/>
  <c r="V2889" i="14"/>
  <c r="T2889" i="14"/>
  <c r="R2889" i="14"/>
  <c r="P2889" i="14"/>
  <c r="N2889" i="14"/>
  <c r="W2889" i="14"/>
  <c r="S2889" i="14"/>
  <c r="O2889" i="14"/>
  <c r="X2891" i="14"/>
  <c r="V2891" i="14"/>
  <c r="T2891" i="14"/>
  <c r="R2891" i="14"/>
  <c r="P2891" i="14"/>
  <c r="N2891" i="14"/>
  <c r="W2891" i="14"/>
  <c r="S2891" i="14"/>
  <c r="O2891" i="14"/>
  <c r="X2893" i="14"/>
  <c r="V2893" i="14"/>
  <c r="T2893" i="14"/>
  <c r="R2893" i="14"/>
  <c r="P2893" i="14"/>
  <c r="N2893" i="14"/>
  <c r="W2893" i="14"/>
  <c r="S2893" i="14"/>
  <c r="O2893" i="14"/>
  <c r="X2895" i="14"/>
  <c r="V2895" i="14"/>
  <c r="T2895" i="14"/>
  <c r="R2895" i="14"/>
  <c r="P2895" i="14"/>
  <c r="N2895" i="14"/>
  <c r="W2895" i="14"/>
  <c r="S2895" i="14"/>
  <c r="O2895" i="14"/>
  <c r="X2897" i="14"/>
  <c r="V2897" i="14"/>
  <c r="T2897" i="14"/>
  <c r="R2897" i="14"/>
  <c r="P2897" i="14"/>
  <c r="N2897" i="14"/>
  <c r="W2897" i="14"/>
  <c r="S2897" i="14"/>
  <c r="O2897" i="14"/>
  <c r="X2899" i="14"/>
  <c r="V2899" i="14"/>
  <c r="T2899" i="14"/>
  <c r="R2899" i="14"/>
  <c r="P2899" i="14"/>
  <c r="N2899" i="14"/>
  <c r="W2899" i="14"/>
  <c r="S2899" i="14"/>
  <c r="O2899" i="14"/>
  <c r="X2901" i="14"/>
  <c r="V2901" i="14"/>
  <c r="T2901" i="14"/>
  <c r="R2901" i="14"/>
  <c r="P2901" i="14"/>
  <c r="N2901" i="14"/>
  <c r="W2901" i="14"/>
  <c r="S2901" i="14"/>
  <c r="O2901" i="14"/>
  <c r="X2903" i="14"/>
  <c r="V2903" i="14"/>
  <c r="T2903" i="14"/>
  <c r="R2903" i="14"/>
  <c r="P2903" i="14"/>
  <c r="N2903" i="14"/>
  <c r="W2903" i="14"/>
  <c r="S2903" i="14"/>
  <c r="O2903" i="14"/>
  <c r="X2905" i="14"/>
  <c r="V2905" i="14"/>
  <c r="T2905" i="14"/>
  <c r="R2905" i="14"/>
  <c r="P2905" i="14"/>
  <c r="N2905" i="14"/>
  <c r="W2905" i="14"/>
  <c r="S2905" i="14"/>
  <c r="O2905" i="14"/>
  <c r="X2907" i="14"/>
  <c r="V2907" i="14"/>
  <c r="T2907" i="14"/>
  <c r="R2907" i="14"/>
  <c r="P2907" i="14"/>
  <c r="N2907" i="14"/>
  <c r="W2907" i="14"/>
  <c r="S2907" i="14"/>
  <c r="O2907" i="14"/>
  <c r="X2909" i="14"/>
  <c r="V2909" i="14"/>
  <c r="T2909" i="14"/>
  <c r="R2909" i="14"/>
  <c r="P2909" i="14"/>
  <c r="N2909" i="14"/>
  <c r="W2909" i="14"/>
  <c r="S2909" i="14"/>
  <c r="O2909" i="14"/>
  <c r="X2911" i="14"/>
  <c r="V2911" i="14"/>
  <c r="T2911" i="14"/>
  <c r="R2911" i="14"/>
  <c r="P2911" i="14"/>
  <c r="N2911" i="14"/>
  <c r="W2911" i="14"/>
  <c r="S2911" i="14"/>
  <c r="O2911" i="14"/>
  <c r="X2913" i="14"/>
  <c r="V2913" i="14"/>
  <c r="T2913" i="14"/>
  <c r="R2913" i="14"/>
  <c r="P2913" i="14"/>
  <c r="N2913" i="14"/>
  <c r="W2913" i="14"/>
  <c r="S2913" i="14"/>
  <c r="O2913" i="14"/>
  <c r="X2915" i="14"/>
  <c r="V2915" i="14"/>
  <c r="T2915" i="14"/>
  <c r="R2915" i="14"/>
  <c r="P2915" i="14"/>
  <c r="N2915" i="14"/>
  <c r="W2915" i="14"/>
  <c r="S2915" i="14"/>
  <c r="O2915" i="14"/>
  <c r="X2917" i="14"/>
  <c r="V2917" i="14"/>
  <c r="T2917" i="14"/>
  <c r="R2917" i="14"/>
  <c r="P2917" i="14"/>
  <c r="N2917" i="14"/>
  <c r="W2917" i="14"/>
  <c r="S2917" i="14"/>
  <c r="O2917" i="14"/>
  <c r="X2919" i="14"/>
  <c r="V2919" i="14"/>
  <c r="T2919" i="14"/>
  <c r="R2919" i="14"/>
  <c r="P2919" i="14"/>
  <c r="N2919" i="14"/>
  <c r="W2919" i="14"/>
  <c r="S2919" i="14"/>
  <c r="O2919" i="14"/>
  <c r="X2921" i="14"/>
  <c r="V2921" i="14"/>
  <c r="T2921" i="14"/>
  <c r="R2921" i="14"/>
  <c r="P2921" i="14"/>
  <c r="N2921" i="14"/>
  <c r="W2921" i="14"/>
  <c r="S2921" i="14"/>
  <c r="O2921" i="14"/>
  <c r="X2923" i="14"/>
  <c r="V2923" i="14"/>
  <c r="T2923" i="14"/>
  <c r="R2923" i="14"/>
  <c r="P2923" i="14"/>
  <c r="N2923" i="14"/>
  <c r="W2923" i="14"/>
  <c r="S2923" i="14"/>
  <c r="O2923" i="14"/>
  <c r="X2925" i="14"/>
  <c r="V2925" i="14"/>
  <c r="T2925" i="14"/>
  <c r="R2925" i="14"/>
  <c r="P2925" i="14"/>
  <c r="N2925" i="14"/>
  <c r="W2925" i="14"/>
  <c r="S2925" i="14"/>
  <c r="O2925" i="14"/>
  <c r="X2927" i="14"/>
  <c r="V2927" i="14"/>
  <c r="T2927" i="14"/>
  <c r="R2927" i="14"/>
  <c r="P2927" i="14"/>
  <c r="N2927" i="14"/>
  <c r="W2927" i="14"/>
  <c r="S2927" i="14"/>
  <c r="O2927" i="14"/>
  <c r="X2929" i="14"/>
  <c r="V2929" i="14"/>
  <c r="T2929" i="14"/>
  <c r="R2929" i="14"/>
  <c r="P2929" i="14"/>
  <c r="N2929" i="14"/>
  <c r="W2929" i="14"/>
  <c r="S2929" i="14"/>
  <c r="O2929" i="14"/>
  <c r="X2931" i="14"/>
  <c r="V2931" i="14"/>
  <c r="T2931" i="14"/>
  <c r="R2931" i="14"/>
  <c r="P2931" i="14"/>
  <c r="N2931" i="14"/>
  <c r="W2931" i="14"/>
  <c r="S2931" i="14"/>
  <c r="O2931" i="14"/>
  <c r="X2933" i="14"/>
  <c r="V2933" i="14"/>
  <c r="T2933" i="14"/>
  <c r="R2933" i="14"/>
  <c r="P2933" i="14"/>
  <c r="N2933" i="14"/>
  <c r="W2933" i="14"/>
  <c r="S2933" i="14"/>
  <c r="O2933" i="14"/>
  <c r="X2935" i="14"/>
  <c r="V2935" i="14"/>
  <c r="T2935" i="14"/>
  <c r="R2935" i="14"/>
  <c r="P2935" i="14"/>
  <c r="N2935" i="14"/>
  <c r="W2935" i="14"/>
  <c r="S2935" i="14"/>
  <c r="O2935" i="14"/>
  <c r="X2937" i="14"/>
  <c r="V2937" i="14"/>
  <c r="T2937" i="14"/>
  <c r="R2937" i="14"/>
  <c r="P2937" i="14"/>
  <c r="N2937" i="14"/>
  <c r="W2937" i="14"/>
  <c r="S2937" i="14"/>
  <c r="O2937" i="14"/>
  <c r="X2939" i="14"/>
  <c r="V2939" i="14"/>
  <c r="T2939" i="14"/>
  <c r="R2939" i="14"/>
  <c r="P2939" i="14"/>
  <c r="N2939" i="14"/>
  <c r="W2939" i="14"/>
  <c r="S2939" i="14"/>
  <c r="O2939" i="14"/>
  <c r="X2941" i="14"/>
  <c r="V2941" i="14"/>
  <c r="T2941" i="14"/>
  <c r="R2941" i="14"/>
  <c r="P2941" i="14"/>
  <c r="N2941" i="14"/>
  <c r="W2941" i="14"/>
  <c r="S2941" i="14"/>
  <c r="O2941" i="14"/>
  <c r="X2943" i="14"/>
  <c r="V2943" i="14"/>
  <c r="T2943" i="14"/>
  <c r="R2943" i="14"/>
  <c r="P2943" i="14"/>
  <c r="N2943" i="14"/>
  <c r="W2943" i="14"/>
  <c r="S2943" i="14"/>
  <c r="O2943" i="14"/>
  <c r="X2945" i="14"/>
  <c r="V2945" i="14"/>
  <c r="T2945" i="14"/>
  <c r="R2945" i="14"/>
  <c r="P2945" i="14"/>
  <c r="N2945" i="14"/>
  <c r="W2945" i="14"/>
  <c r="S2945" i="14"/>
  <c r="O2945" i="14"/>
  <c r="X2947" i="14"/>
  <c r="V2947" i="14"/>
  <c r="T2947" i="14"/>
  <c r="R2947" i="14"/>
  <c r="P2947" i="14"/>
  <c r="N2947" i="14"/>
  <c r="W2947" i="14"/>
  <c r="S2947" i="14"/>
  <c r="O2947" i="14"/>
  <c r="X2949" i="14"/>
  <c r="V2949" i="14"/>
  <c r="T2949" i="14"/>
  <c r="R2949" i="14"/>
  <c r="P2949" i="14"/>
  <c r="N2949" i="14"/>
  <c r="W2949" i="14"/>
  <c r="S2949" i="14"/>
  <c r="O2949" i="14"/>
  <c r="X2951" i="14"/>
  <c r="V2951" i="14"/>
  <c r="T2951" i="14"/>
  <c r="R2951" i="14"/>
  <c r="P2951" i="14"/>
  <c r="N2951" i="14"/>
  <c r="W2951" i="14"/>
  <c r="S2951" i="14"/>
  <c r="O2951" i="14"/>
  <c r="X2953" i="14"/>
  <c r="V2953" i="14"/>
  <c r="T2953" i="14"/>
  <c r="R2953" i="14"/>
  <c r="P2953" i="14"/>
  <c r="N2953" i="14"/>
  <c r="W2953" i="14"/>
  <c r="S2953" i="14"/>
  <c r="O2953" i="14"/>
  <c r="X2955" i="14"/>
  <c r="V2955" i="14"/>
  <c r="T2955" i="14"/>
  <c r="R2955" i="14"/>
  <c r="P2955" i="14"/>
  <c r="N2955" i="14"/>
  <c r="W2955" i="14"/>
  <c r="S2955" i="14"/>
  <c r="O2955" i="14"/>
  <c r="X2957" i="14"/>
  <c r="V2957" i="14"/>
  <c r="T2957" i="14"/>
  <c r="R2957" i="14"/>
  <c r="P2957" i="14"/>
  <c r="N2957" i="14"/>
  <c r="W2957" i="14"/>
  <c r="S2957" i="14"/>
  <c r="O2957" i="14"/>
  <c r="X2959" i="14"/>
  <c r="V2959" i="14"/>
  <c r="T2959" i="14"/>
  <c r="R2959" i="14"/>
  <c r="P2959" i="14"/>
  <c r="N2959" i="14"/>
  <c r="W2959" i="14"/>
  <c r="S2959" i="14"/>
  <c r="O2959" i="14"/>
  <c r="X2961" i="14"/>
  <c r="V2961" i="14"/>
  <c r="T2961" i="14"/>
  <c r="R2961" i="14"/>
  <c r="P2961" i="14"/>
  <c r="N2961" i="14"/>
  <c r="W2961" i="14"/>
  <c r="S2961" i="14"/>
  <c r="O2961" i="14"/>
  <c r="X2963" i="14"/>
  <c r="V2963" i="14"/>
  <c r="T2963" i="14"/>
  <c r="R2963" i="14"/>
  <c r="P2963" i="14"/>
  <c r="N2963" i="14"/>
  <c r="W2963" i="14"/>
  <c r="S2963" i="14"/>
  <c r="O2963" i="14"/>
  <c r="X2965" i="14"/>
  <c r="V2965" i="14"/>
  <c r="T2965" i="14"/>
  <c r="R2965" i="14"/>
  <c r="P2965" i="14"/>
  <c r="N2965" i="14"/>
  <c r="W2965" i="14"/>
  <c r="S2965" i="14"/>
  <c r="O2965" i="14"/>
  <c r="X2967" i="14"/>
  <c r="V2967" i="14"/>
  <c r="T2967" i="14"/>
  <c r="R2967" i="14"/>
  <c r="P2967" i="14"/>
  <c r="N2967" i="14"/>
  <c r="W2967" i="14"/>
  <c r="S2967" i="14"/>
  <c r="O2967" i="14"/>
  <c r="X2969" i="14"/>
  <c r="V2969" i="14"/>
  <c r="T2969" i="14"/>
  <c r="R2969" i="14"/>
  <c r="P2969" i="14"/>
  <c r="N2969" i="14"/>
  <c r="W2969" i="14"/>
  <c r="S2969" i="14"/>
  <c r="O2969" i="14"/>
  <c r="X2971" i="14"/>
  <c r="V2971" i="14"/>
  <c r="T2971" i="14"/>
  <c r="R2971" i="14"/>
  <c r="P2971" i="14"/>
  <c r="N2971" i="14"/>
  <c r="W2971" i="14"/>
  <c r="S2971" i="14"/>
  <c r="O2971" i="14"/>
  <c r="X2973" i="14"/>
  <c r="V2973" i="14"/>
  <c r="T2973" i="14"/>
  <c r="R2973" i="14"/>
  <c r="P2973" i="14"/>
  <c r="N2973" i="14"/>
  <c r="W2973" i="14"/>
  <c r="S2973" i="14"/>
  <c r="O2973" i="14"/>
  <c r="X2975" i="14"/>
  <c r="V2975" i="14"/>
  <c r="T2975" i="14"/>
  <c r="R2975" i="14"/>
  <c r="P2975" i="14"/>
  <c r="N2975" i="14"/>
  <c r="W2975" i="14"/>
  <c r="S2975" i="14"/>
  <c r="O2975" i="14"/>
  <c r="X2977" i="14"/>
  <c r="V2977" i="14"/>
  <c r="T2977" i="14"/>
  <c r="R2977" i="14"/>
  <c r="P2977" i="14"/>
  <c r="N2977" i="14"/>
  <c r="W2977" i="14"/>
  <c r="S2977" i="14"/>
  <c r="O2977" i="14"/>
  <c r="X2979" i="14"/>
  <c r="V2979" i="14"/>
  <c r="T2979" i="14"/>
  <c r="R2979" i="14"/>
  <c r="P2979" i="14"/>
  <c r="N2979" i="14"/>
  <c r="W2979" i="14"/>
  <c r="S2979" i="14"/>
  <c r="O2979" i="14"/>
  <c r="X2981" i="14"/>
  <c r="V2981" i="14"/>
  <c r="T2981" i="14"/>
  <c r="R2981" i="14"/>
  <c r="P2981" i="14"/>
  <c r="N2981" i="14"/>
  <c r="W2981" i="14"/>
  <c r="S2981" i="14"/>
  <c r="O2981" i="14"/>
  <c r="X2983" i="14"/>
  <c r="V2983" i="14"/>
  <c r="T2983" i="14"/>
  <c r="R2983" i="14"/>
  <c r="P2983" i="14"/>
  <c r="N2983" i="14"/>
  <c r="W2983" i="14"/>
  <c r="S2983" i="14"/>
  <c r="O2983" i="14"/>
  <c r="X2985" i="14"/>
  <c r="V2985" i="14"/>
  <c r="T2985" i="14"/>
  <c r="R2985" i="14"/>
  <c r="P2985" i="14"/>
  <c r="N2985" i="14"/>
  <c r="W2985" i="14"/>
  <c r="S2985" i="14"/>
  <c r="O2985" i="14"/>
  <c r="X2987" i="14"/>
  <c r="V2987" i="14"/>
  <c r="T2987" i="14"/>
  <c r="R2987" i="14"/>
  <c r="P2987" i="14"/>
  <c r="N2987" i="14"/>
  <c r="W2987" i="14"/>
  <c r="S2987" i="14"/>
  <c r="O2987" i="14"/>
  <c r="X2989" i="14"/>
  <c r="V2989" i="14"/>
  <c r="T2989" i="14"/>
  <c r="R2989" i="14"/>
  <c r="P2989" i="14"/>
  <c r="N2989" i="14"/>
  <c r="W2989" i="14"/>
  <c r="S2989" i="14"/>
  <c r="O2989" i="14"/>
  <c r="X2991" i="14"/>
  <c r="V2991" i="14"/>
  <c r="T2991" i="14"/>
  <c r="R2991" i="14"/>
  <c r="P2991" i="14"/>
  <c r="N2991" i="14"/>
  <c r="W2991" i="14"/>
  <c r="S2991" i="14"/>
  <c r="O2991" i="14"/>
  <c r="X2993" i="14"/>
  <c r="V2993" i="14"/>
  <c r="T2993" i="14"/>
  <c r="R2993" i="14"/>
  <c r="P2993" i="14"/>
  <c r="N2993" i="14"/>
  <c r="W2993" i="14"/>
  <c r="S2993" i="14"/>
  <c r="O2993" i="14"/>
  <c r="X2995" i="14"/>
  <c r="V2995" i="14"/>
  <c r="T2995" i="14"/>
  <c r="R2995" i="14"/>
  <c r="P2995" i="14"/>
  <c r="N2995" i="14"/>
  <c r="W2995" i="14"/>
  <c r="S2995" i="14"/>
  <c r="O2995" i="14"/>
  <c r="X2997" i="14"/>
  <c r="V2997" i="14"/>
  <c r="T2997" i="14"/>
  <c r="R2997" i="14"/>
  <c r="P2997" i="14"/>
  <c r="N2997" i="14"/>
  <c r="W2997" i="14"/>
  <c r="S2997" i="14"/>
  <c r="O2997" i="14"/>
  <c r="X2999" i="14"/>
  <c r="V2999" i="14"/>
  <c r="T2999" i="14"/>
  <c r="R2999" i="14"/>
  <c r="P2999" i="14"/>
  <c r="N2999" i="14"/>
  <c r="W2999" i="14"/>
  <c r="S2999" i="14"/>
  <c r="O2999" i="14"/>
  <c r="X3001" i="14"/>
  <c r="V3001" i="14"/>
  <c r="T3001" i="14"/>
  <c r="R3001" i="14"/>
  <c r="P3001" i="14"/>
  <c r="N3001" i="14"/>
  <c r="W3001" i="14"/>
  <c r="S3001" i="14"/>
  <c r="O3001" i="14"/>
  <c r="X3003" i="14"/>
  <c r="V3003" i="14"/>
  <c r="T3003" i="14"/>
  <c r="R3003" i="14"/>
  <c r="P3003" i="14"/>
  <c r="N3003" i="14"/>
  <c r="W3003" i="14"/>
  <c r="S3003" i="14"/>
  <c r="O3003" i="14"/>
  <c r="X3005" i="14"/>
  <c r="V3005" i="14"/>
  <c r="T3005" i="14"/>
  <c r="R3005" i="14"/>
  <c r="P3005" i="14"/>
  <c r="N3005" i="14"/>
  <c r="W3005" i="14"/>
  <c r="S3005" i="14"/>
  <c r="O3005" i="14"/>
  <c r="X3007" i="14"/>
  <c r="V3007" i="14"/>
  <c r="T3007" i="14"/>
  <c r="R3007" i="14"/>
  <c r="P3007" i="14"/>
  <c r="N3007" i="14"/>
  <c r="W3007" i="14"/>
  <c r="S3007" i="14"/>
  <c r="O3007" i="14"/>
  <c r="P10" i="14"/>
  <c r="N10" i="14"/>
  <c r="F23" i="20"/>
  <c r="F98" i="8"/>
  <c r="M10" i="14"/>
  <c r="E23" i="20"/>
  <c r="O23" i="20"/>
  <c r="Q98" i="8"/>
  <c r="M23" i="20"/>
  <c r="O98" i="8"/>
  <c r="K23" i="20"/>
  <c r="M98" i="8"/>
  <c r="I23" i="20"/>
  <c r="I98" i="8"/>
  <c r="H23" i="20"/>
  <c r="H98" i="8"/>
  <c r="L23" i="20"/>
  <c r="N98" i="8"/>
  <c r="P23" i="20"/>
  <c r="S98" i="8"/>
  <c r="X2560" i="14"/>
  <c r="V2560" i="14"/>
  <c r="T2560" i="14"/>
  <c r="R2560" i="14"/>
  <c r="P2560" i="14"/>
  <c r="N2560" i="14"/>
  <c r="W2560" i="14"/>
  <c r="S2560" i="14"/>
  <c r="O2560" i="14"/>
  <c r="X2562" i="14"/>
  <c r="V2562" i="14"/>
  <c r="T2562" i="14"/>
  <c r="R2562" i="14"/>
  <c r="P2562" i="14"/>
  <c r="N2562" i="14"/>
  <c r="W2562" i="14"/>
  <c r="S2562" i="14"/>
  <c r="O2562" i="14"/>
  <c r="X2564" i="14"/>
  <c r="V2564" i="14"/>
  <c r="T2564" i="14"/>
  <c r="R2564" i="14"/>
  <c r="P2564" i="14"/>
  <c r="N2564" i="14"/>
  <c r="W2564" i="14"/>
  <c r="S2564" i="14"/>
  <c r="O2564" i="14"/>
  <c r="X2566" i="14"/>
  <c r="V2566" i="14"/>
  <c r="T2566" i="14"/>
  <c r="R2566" i="14"/>
  <c r="P2566" i="14"/>
  <c r="N2566" i="14"/>
  <c r="W2566" i="14"/>
  <c r="S2566" i="14"/>
  <c r="O2566" i="14"/>
  <c r="X2568" i="14"/>
  <c r="V2568" i="14"/>
  <c r="T2568" i="14"/>
  <c r="R2568" i="14"/>
  <c r="P2568" i="14"/>
  <c r="N2568" i="14"/>
  <c r="W2568" i="14"/>
  <c r="S2568" i="14"/>
  <c r="O2568" i="14"/>
  <c r="X2570" i="14"/>
  <c r="V2570" i="14"/>
  <c r="T2570" i="14"/>
  <c r="R2570" i="14"/>
  <c r="P2570" i="14"/>
  <c r="N2570" i="14"/>
  <c r="W2570" i="14"/>
  <c r="S2570" i="14"/>
  <c r="O2570" i="14"/>
  <c r="X2572" i="14"/>
  <c r="V2572" i="14"/>
  <c r="T2572" i="14"/>
  <c r="R2572" i="14"/>
  <c r="P2572" i="14"/>
  <c r="N2572" i="14"/>
  <c r="W2572" i="14"/>
  <c r="S2572" i="14"/>
  <c r="O2572" i="14"/>
  <c r="X2574" i="14"/>
  <c r="V2574" i="14"/>
  <c r="T2574" i="14"/>
  <c r="R2574" i="14"/>
  <c r="P2574" i="14"/>
  <c r="N2574" i="14"/>
  <c r="W2574" i="14"/>
  <c r="S2574" i="14"/>
  <c r="O2574" i="14"/>
  <c r="X2576" i="14"/>
  <c r="V2576" i="14"/>
  <c r="T2576" i="14"/>
  <c r="R2576" i="14"/>
  <c r="P2576" i="14"/>
  <c r="N2576" i="14"/>
  <c r="W2576" i="14"/>
  <c r="S2576" i="14"/>
  <c r="O2576" i="14"/>
  <c r="X2578" i="14"/>
  <c r="V2578" i="14"/>
  <c r="T2578" i="14"/>
  <c r="R2578" i="14"/>
  <c r="P2578" i="14"/>
  <c r="N2578" i="14"/>
  <c r="W2578" i="14"/>
  <c r="S2578" i="14"/>
  <c r="O2578" i="14"/>
  <c r="X2580" i="14"/>
  <c r="V2580" i="14"/>
  <c r="T2580" i="14"/>
  <c r="R2580" i="14"/>
  <c r="P2580" i="14"/>
  <c r="N2580" i="14"/>
  <c r="W2580" i="14"/>
  <c r="S2580" i="14"/>
  <c r="O2580" i="14"/>
  <c r="X2582" i="14"/>
  <c r="V2582" i="14"/>
  <c r="T2582" i="14"/>
  <c r="R2582" i="14"/>
  <c r="P2582" i="14"/>
  <c r="N2582" i="14"/>
  <c r="W2582" i="14"/>
  <c r="S2582" i="14"/>
  <c r="O2582" i="14"/>
  <c r="X2584" i="14"/>
  <c r="V2584" i="14"/>
  <c r="T2584" i="14"/>
  <c r="R2584" i="14"/>
  <c r="P2584" i="14"/>
  <c r="N2584" i="14"/>
  <c r="W2584" i="14"/>
  <c r="S2584" i="14"/>
  <c r="O2584" i="14"/>
  <c r="X2586" i="14"/>
  <c r="V2586" i="14"/>
  <c r="T2586" i="14"/>
  <c r="R2586" i="14"/>
  <c r="P2586" i="14"/>
  <c r="N2586" i="14"/>
  <c r="W2586" i="14"/>
  <c r="S2586" i="14"/>
  <c r="O2586" i="14"/>
  <c r="X2588" i="14"/>
  <c r="V2588" i="14"/>
  <c r="T2588" i="14"/>
  <c r="R2588" i="14"/>
  <c r="P2588" i="14"/>
  <c r="N2588" i="14"/>
  <c r="W2588" i="14"/>
  <c r="S2588" i="14"/>
  <c r="O2588" i="14"/>
  <c r="X2590" i="14"/>
  <c r="V2590" i="14"/>
  <c r="T2590" i="14"/>
  <c r="R2590" i="14"/>
  <c r="P2590" i="14"/>
  <c r="N2590" i="14"/>
  <c r="W2590" i="14"/>
  <c r="S2590" i="14"/>
  <c r="O2590" i="14"/>
  <c r="X2592" i="14"/>
  <c r="V2592" i="14"/>
  <c r="T2592" i="14"/>
  <c r="R2592" i="14"/>
  <c r="P2592" i="14"/>
  <c r="N2592" i="14"/>
  <c r="W2592" i="14"/>
  <c r="S2592" i="14"/>
  <c r="O2592" i="14"/>
  <c r="X2594" i="14"/>
  <c r="V2594" i="14"/>
  <c r="T2594" i="14"/>
  <c r="R2594" i="14"/>
  <c r="P2594" i="14"/>
  <c r="N2594" i="14"/>
  <c r="W2594" i="14"/>
  <c r="S2594" i="14"/>
  <c r="O2594" i="14"/>
  <c r="X2596" i="14"/>
  <c r="V2596" i="14"/>
  <c r="T2596" i="14"/>
  <c r="R2596" i="14"/>
  <c r="P2596" i="14"/>
  <c r="N2596" i="14"/>
  <c r="W2596" i="14"/>
  <c r="S2596" i="14"/>
  <c r="O2596" i="14"/>
  <c r="X2598" i="14"/>
  <c r="V2598" i="14"/>
  <c r="T2598" i="14"/>
  <c r="R2598" i="14"/>
  <c r="P2598" i="14"/>
  <c r="N2598" i="14"/>
  <c r="W2598" i="14"/>
  <c r="S2598" i="14"/>
  <c r="O2598" i="14"/>
  <c r="X2600" i="14"/>
  <c r="V2600" i="14"/>
  <c r="T2600" i="14"/>
  <c r="R2600" i="14"/>
  <c r="P2600" i="14"/>
  <c r="N2600" i="14"/>
  <c r="W2600" i="14"/>
  <c r="S2600" i="14"/>
  <c r="O2600" i="14"/>
  <c r="X2602" i="14"/>
  <c r="V2602" i="14"/>
  <c r="T2602" i="14"/>
  <c r="R2602" i="14"/>
  <c r="P2602" i="14"/>
  <c r="N2602" i="14"/>
  <c r="W2602" i="14"/>
  <c r="S2602" i="14"/>
  <c r="O2602" i="14"/>
  <c r="X2604" i="14"/>
  <c r="V2604" i="14"/>
  <c r="T2604" i="14"/>
  <c r="R2604" i="14"/>
  <c r="P2604" i="14"/>
  <c r="N2604" i="14"/>
  <c r="W2604" i="14"/>
  <c r="S2604" i="14"/>
  <c r="O2604" i="14"/>
  <c r="X2606" i="14"/>
  <c r="V2606" i="14"/>
  <c r="T2606" i="14"/>
  <c r="R2606" i="14"/>
  <c r="P2606" i="14"/>
  <c r="N2606" i="14"/>
  <c r="W2606" i="14"/>
  <c r="S2606" i="14"/>
  <c r="O2606" i="14"/>
  <c r="X2608" i="14"/>
  <c r="V2608" i="14"/>
  <c r="T2608" i="14"/>
  <c r="R2608" i="14"/>
  <c r="P2608" i="14"/>
  <c r="N2608" i="14"/>
  <c r="W2608" i="14"/>
  <c r="S2608" i="14"/>
  <c r="O2608" i="14"/>
  <c r="M2609" i="14"/>
  <c r="U2609" i="14"/>
  <c r="X2610" i="14"/>
  <c r="V2610" i="14"/>
  <c r="T2610" i="14"/>
  <c r="R2610" i="14"/>
  <c r="P2610" i="14"/>
  <c r="N2610" i="14"/>
  <c r="W2610" i="14"/>
  <c r="S2610" i="14"/>
  <c r="O2610" i="14"/>
  <c r="M2611" i="14"/>
  <c r="U2611" i="14"/>
  <c r="X2612" i="14"/>
  <c r="V2612" i="14"/>
  <c r="T2612" i="14"/>
  <c r="R2612" i="14"/>
  <c r="P2612" i="14"/>
  <c r="N2612" i="14"/>
  <c r="W2612" i="14"/>
  <c r="S2612" i="14"/>
  <c r="O2612" i="14"/>
  <c r="M2613" i="14"/>
  <c r="U2613" i="14"/>
  <c r="X2614" i="14"/>
  <c r="V2614" i="14"/>
  <c r="T2614" i="14"/>
  <c r="R2614" i="14"/>
  <c r="P2614" i="14"/>
  <c r="N2614" i="14"/>
  <c r="W2614" i="14"/>
  <c r="S2614" i="14"/>
  <c r="O2614" i="14"/>
  <c r="M2615" i="14"/>
  <c r="U2615" i="14"/>
  <c r="X2616" i="14"/>
  <c r="V2616" i="14"/>
  <c r="T2616" i="14"/>
  <c r="R2616" i="14"/>
  <c r="P2616" i="14"/>
  <c r="N2616" i="14"/>
  <c r="W2616" i="14"/>
  <c r="S2616" i="14"/>
  <c r="O2616" i="14"/>
  <c r="M2617" i="14"/>
  <c r="U2617" i="14"/>
  <c r="X2618" i="14"/>
  <c r="V2618" i="14"/>
  <c r="T2618" i="14"/>
  <c r="R2618" i="14"/>
  <c r="P2618" i="14"/>
  <c r="N2618" i="14"/>
  <c r="W2618" i="14"/>
  <c r="S2618" i="14"/>
  <c r="O2618" i="14"/>
  <c r="M2619" i="14"/>
  <c r="U2619" i="14"/>
  <c r="X2620" i="14"/>
  <c r="V2620" i="14"/>
  <c r="T2620" i="14"/>
  <c r="R2620" i="14"/>
  <c r="P2620" i="14"/>
  <c r="N2620" i="14"/>
  <c r="W2620" i="14"/>
  <c r="S2620" i="14"/>
  <c r="O2620" i="14"/>
  <c r="M2621" i="14"/>
  <c r="U2621" i="14"/>
  <c r="X2622" i="14"/>
  <c r="V2622" i="14"/>
  <c r="T2622" i="14"/>
  <c r="R2622" i="14"/>
  <c r="P2622" i="14"/>
  <c r="N2622" i="14"/>
  <c r="W2622" i="14"/>
  <c r="S2622" i="14"/>
  <c r="O2622" i="14"/>
  <c r="M2623" i="14"/>
  <c r="U2623" i="14"/>
  <c r="X2624" i="14"/>
  <c r="V2624" i="14"/>
  <c r="T2624" i="14"/>
  <c r="R2624" i="14"/>
  <c r="P2624" i="14"/>
  <c r="N2624" i="14"/>
  <c r="W2624" i="14"/>
  <c r="S2624" i="14"/>
  <c r="O2624" i="14"/>
  <c r="M2625" i="14"/>
  <c r="U2625" i="14"/>
  <c r="X2626" i="14"/>
  <c r="V2626" i="14"/>
  <c r="T2626" i="14"/>
  <c r="R2626" i="14"/>
  <c r="P2626" i="14"/>
  <c r="N2626" i="14"/>
  <c r="W2626" i="14"/>
  <c r="S2626" i="14"/>
  <c r="O2626" i="14"/>
  <c r="M2627" i="14"/>
  <c r="U2627" i="14"/>
  <c r="X2628" i="14"/>
  <c r="V2628" i="14"/>
  <c r="T2628" i="14"/>
  <c r="R2628" i="14"/>
  <c r="P2628" i="14"/>
  <c r="N2628" i="14"/>
  <c r="W2628" i="14"/>
  <c r="S2628" i="14"/>
  <c r="O2628" i="14"/>
  <c r="M2629" i="14"/>
  <c r="U2629" i="14"/>
  <c r="X2630" i="14"/>
  <c r="V2630" i="14"/>
  <c r="T2630" i="14"/>
  <c r="R2630" i="14"/>
  <c r="P2630" i="14"/>
  <c r="N2630" i="14"/>
  <c r="W2630" i="14"/>
  <c r="S2630" i="14"/>
  <c r="O2630" i="14"/>
  <c r="M2631" i="14"/>
  <c r="U2631" i="14"/>
  <c r="X2632" i="14"/>
  <c r="V2632" i="14"/>
  <c r="T2632" i="14"/>
  <c r="R2632" i="14"/>
  <c r="P2632" i="14"/>
  <c r="N2632" i="14"/>
  <c r="W2632" i="14"/>
  <c r="S2632" i="14"/>
  <c r="O2632" i="14"/>
  <c r="M2633" i="14"/>
  <c r="U2633" i="14"/>
  <c r="X2634" i="14"/>
  <c r="V2634" i="14"/>
  <c r="T2634" i="14"/>
  <c r="R2634" i="14"/>
  <c r="P2634" i="14"/>
  <c r="N2634" i="14"/>
  <c r="W2634" i="14"/>
  <c r="S2634" i="14"/>
  <c r="O2634" i="14"/>
  <c r="M2635" i="14"/>
  <c r="U2635" i="14"/>
  <c r="X2636" i="14"/>
  <c r="V2636" i="14"/>
  <c r="T2636" i="14"/>
  <c r="R2636" i="14"/>
  <c r="P2636" i="14"/>
  <c r="N2636" i="14"/>
  <c r="W2636" i="14"/>
  <c r="S2636" i="14"/>
  <c r="O2636" i="14"/>
  <c r="M2637" i="14"/>
  <c r="U2637" i="14"/>
  <c r="X2638" i="14"/>
  <c r="V2638" i="14"/>
  <c r="T2638" i="14"/>
  <c r="R2638" i="14"/>
  <c r="P2638" i="14"/>
  <c r="N2638" i="14"/>
  <c r="W2638" i="14"/>
  <c r="S2638" i="14"/>
  <c r="O2638" i="14"/>
  <c r="M2639" i="14"/>
  <c r="U2639" i="14"/>
  <c r="X2640" i="14"/>
  <c r="V2640" i="14"/>
  <c r="T2640" i="14"/>
  <c r="R2640" i="14"/>
  <c r="P2640" i="14"/>
  <c r="N2640" i="14"/>
  <c r="W2640" i="14"/>
  <c r="S2640" i="14"/>
  <c r="O2640" i="14"/>
  <c r="M2641" i="14"/>
  <c r="U2641" i="14"/>
  <c r="X2642" i="14"/>
  <c r="V2642" i="14"/>
  <c r="T2642" i="14"/>
  <c r="R2642" i="14"/>
  <c r="P2642" i="14"/>
  <c r="N2642" i="14"/>
  <c r="W2642" i="14"/>
  <c r="S2642" i="14"/>
  <c r="O2642" i="14"/>
  <c r="M2643" i="14"/>
  <c r="U2643" i="14"/>
  <c r="X2644" i="14"/>
  <c r="V2644" i="14"/>
  <c r="T2644" i="14"/>
  <c r="R2644" i="14"/>
  <c r="P2644" i="14"/>
  <c r="N2644" i="14"/>
  <c r="W2644" i="14"/>
  <c r="S2644" i="14"/>
  <c r="O2644" i="14"/>
  <c r="M2645" i="14"/>
  <c r="U2645" i="14"/>
  <c r="X2646" i="14"/>
  <c r="V2646" i="14"/>
  <c r="T2646" i="14"/>
  <c r="R2646" i="14"/>
  <c r="P2646" i="14"/>
  <c r="N2646" i="14"/>
  <c r="W2646" i="14"/>
  <c r="S2646" i="14"/>
  <c r="O2646" i="14"/>
  <c r="M2647" i="14"/>
  <c r="U2647" i="14"/>
  <c r="X2648" i="14"/>
  <c r="V2648" i="14"/>
  <c r="T2648" i="14"/>
  <c r="R2648" i="14"/>
  <c r="P2648" i="14"/>
  <c r="N2648" i="14"/>
  <c r="W2648" i="14"/>
  <c r="S2648" i="14"/>
  <c r="O2648" i="14"/>
  <c r="M2649" i="14"/>
  <c r="U2649" i="14"/>
  <c r="X2650" i="14"/>
  <c r="V2650" i="14"/>
  <c r="T2650" i="14"/>
  <c r="R2650" i="14"/>
  <c r="P2650" i="14"/>
  <c r="N2650" i="14"/>
  <c r="W2650" i="14"/>
  <c r="S2650" i="14"/>
  <c r="O2650" i="14"/>
  <c r="M2651" i="14"/>
  <c r="U2651" i="14"/>
  <c r="X2652" i="14"/>
  <c r="V2652" i="14"/>
  <c r="T2652" i="14"/>
  <c r="R2652" i="14"/>
  <c r="P2652" i="14"/>
  <c r="N2652" i="14"/>
  <c r="W2652" i="14"/>
  <c r="S2652" i="14"/>
  <c r="O2652" i="14"/>
  <c r="M2653" i="14"/>
  <c r="U2653" i="14"/>
  <c r="X2654" i="14"/>
  <c r="V2654" i="14"/>
  <c r="T2654" i="14"/>
  <c r="R2654" i="14"/>
  <c r="P2654" i="14"/>
  <c r="N2654" i="14"/>
  <c r="W2654" i="14"/>
  <c r="S2654" i="14"/>
  <c r="O2654" i="14"/>
  <c r="M2655" i="14"/>
  <c r="U2655" i="14"/>
  <c r="X2656" i="14"/>
  <c r="V2656" i="14"/>
  <c r="T2656" i="14"/>
  <c r="R2656" i="14"/>
  <c r="P2656" i="14"/>
  <c r="N2656" i="14"/>
  <c r="W2656" i="14"/>
  <c r="S2656" i="14"/>
  <c r="O2656" i="14"/>
  <c r="M2657" i="14"/>
  <c r="U2657" i="14"/>
  <c r="X2658" i="14"/>
  <c r="V2658" i="14"/>
  <c r="T2658" i="14"/>
  <c r="R2658" i="14"/>
  <c r="P2658" i="14"/>
  <c r="N2658" i="14"/>
  <c r="W2658" i="14"/>
  <c r="S2658" i="14"/>
  <c r="O2658" i="14"/>
  <c r="M2659" i="14"/>
  <c r="U2659" i="14"/>
  <c r="X2660" i="14"/>
  <c r="V2660" i="14"/>
  <c r="T2660" i="14"/>
  <c r="R2660" i="14"/>
  <c r="P2660" i="14"/>
  <c r="N2660" i="14"/>
  <c r="W2660" i="14"/>
  <c r="S2660" i="14"/>
  <c r="O2660" i="14"/>
  <c r="M2661" i="14"/>
  <c r="U2661" i="14"/>
  <c r="X2662" i="14"/>
  <c r="V2662" i="14"/>
  <c r="T2662" i="14"/>
  <c r="R2662" i="14"/>
  <c r="P2662" i="14"/>
  <c r="N2662" i="14"/>
  <c r="W2662" i="14"/>
  <c r="S2662" i="14"/>
  <c r="O2662" i="14"/>
  <c r="M2663" i="14"/>
  <c r="U2663" i="14"/>
  <c r="X2664" i="14"/>
  <c r="V2664" i="14"/>
  <c r="T2664" i="14"/>
  <c r="R2664" i="14"/>
  <c r="P2664" i="14"/>
  <c r="N2664" i="14"/>
  <c r="W2664" i="14"/>
  <c r="S2664" i="14"/>
  <c r="O2664" i="14"/>
  <c r="M2665" i="14"/>
  <c r="U2665" i="14"/>
  <c r="X2666" i="14"/>
  <c r="V2666" i="14"/>
  <c r="T2666" i="14"/>
  <c r="R2666" i="14"/>
  <c r="P2666" i="14"/>
  <c r="N2666" i="14"/>
  <c r="W2666" i="14"/>
  <c r="S2666" i="14"/>
  <c r="O2666" i="14"/>
  <c r="M2667" i="14"/>
  <c r="U2667" i="14"/>
  <c r="X2668" i="14"/>
  <c r="V2668" i="14"/>
  <c r="T2668" i="14"/>
  <c r="R2668" i="14"/>
  <c r="P2668" i="14"/>
  <c r="N2668" i="14"/>
  <c r="W2668" i="14"/>
  <c r="S2668" i="14"/>
  <c r="O2668" i="14"/>
  <c r="M2669" i="14"/>
  <c r="U2669" i="14"/>
  <c r="X2670" i="14"/>
  <c r="V2670" i="14"/>
  <c r="T2670" i="14"/>
  <c r="R2670" i="14"/>
  <c r="P2670" i="14"/>
  <c r="N2670" i="14"/>
  <c r="W2670" i="14"/>
  <c r="S2670" i="14"/>
  <c r="O2670" i="14"/>
  <c r="M2671" i="14"/>
  <c r="U2671" i="14"/>
  <c r="X2672" i="14"/>
  <c r="V2672" i="14"/>
  <c r="T2672" i="14"/>
  <c r="R2672" i="14"/>
  <c r="P2672" i="14"/>
  <c r="N2672" i="14"/>
  <c r="W2672" i="14"/>
  <c r="S2672" i="14"/>
  <c r="O2672" i="14"/>
  <c r="M2673" i="14"/>
  <c r="U2673" i="14"/>
  <c r="X2674" i="14"/>
  <c r="V2674" i="14"/>
  <c r="T2674" i="14"/>
  <c r="R2674" i="14"/>
  <c r="P2674" i="14"/>
  <c r="N2674" i="14"/>
  <c r="W2674" i="14"/>
  <c r="S2674" i="14"/>
  <c r="O2674" i="14"/>
  <c r="M2675" i="14"/>
  <c r="U2675" i="14"/>
  <c r="X2676" i="14"/>
  <c r="V2676" i="14"/>
  <c r="T2676" i="14"/>
  <c r="R2676" i="14"/>
  <c r="P2676" i="14"/>
  <c r="N2676" i="14"/>
  <c r="W2676" i="14"/>
  <c r="S2676" i="14"/>
  <c r="O2676" i="14"/>
  <c r="M2677" i="14"/>
  <c r="U2677" i="14"/>
  <c r="X2678" i="14"/>
  <c r="V2678" i="14"/>
  <c r="T2678" i="14"/>
  <c r="R2678" i="14"/>
  <c r="P2678" i="14"/>
  <c r="N2678" i="14"/>
  <c r="W2678" i="14"/>
  <c r="S2678" i="14"/>
  <c r="O2678" i="14"/>
  <c r="M2679" i="14"/>
  <c r="U2679" i="14"/>
  <c r="X2680" i="14"/>
  <c r="V2680" i="14"/>
  <c r="T2680" i="14"/>
  <c r="R2680" i="14"/>
  <c r="P2680" i="14"/>
  <c r="N2680" i="14"/>
  <c r="W2680" i="14"/>
  <c r="S2680" i="14"/>
  <c r="O2680" i="14"/>
  <c r="M2681" i="14"/>
  <c r="U2681" i="14"/>
  <c r="X2682" i="14"/>
  <c r="V2682" i="14"/>
  <c r="T2682" i="14"/>
  <c r="R2682" i="14"/>
  <c r="P2682" i="14"/>
  <c r="N2682" i="14"/>
  <c r="W2682" i="14"/>
  <c r="S2682" i="14"/>
  <c r="O2682" i="14"/>
  <c r="M2683" i="14"/>
  <c r="U2683" i="14"/>
  <c r="X2684" i="14"/>
  <c r="V2684" i="14"/>
  <c r="T2684" i="14"/>
  <c r="R2684" i="14"/>
  <c r="P2684" i="14"/>
  <c r="N2684" i="14"/>
  <c r="W2684" i="14"/>
  <c r="S2684" i="14"/>
  <c r="O2684" i="14"/>
  <c r="M2685" i="14"/>
  <c r="U2685" i="14"/>
  <c r="X2686" i="14"/>
  <c r="V2686" i="14"/>
  <c r="T2686" i="14"/>
  <c r="R2686" i="14"/>
  <c r="P2686" i="14"/>
  <c r="N2686" i="14"/>
  <c r="W2686" i="14"/>
  <c r="S2686" i="14"/>
  <c r="O2686" i="14"/>
  <c r="M2687" i="14"/>
  <c r="U2687" i="14"/>
  <c r="X2688" i="14"/>
  <c r="V2688" i="14"/>
  <c r="T2688" i="14"/>
  <c r="R2688" i="14"/>
  <c r="P2688" i="14"/>
  <c r="N2688" i="14"/>
  <c r="W2688" i="14"/>
  <c r="S2688" i="14"/>
  <c r="O2688" i="14"/>
  <c r="M2689" i="14"/>
  <c r="U2689" i="14"/>
  <c r="X2690" i="14"/>
  <c r="V2690" i="14"/>
  <c r="T2690" i="14"/>
  <c r="R2690" i="14"/>
  <c r="P2690" i="14"/>
  <c r="N2690" i="14"/>
  <c r="W2690" i="14"/>
  <c r="S2690" i="14"/>
  <c r="O2690" i="14"/>
  <c r="M2691" i="14"/>
  <c r="U2691" i="14"/>
  <c r="X2692" i="14"/>
  <c r="V2692" i="14"/>
  <c r="T2692" i="14"/>
  <c r="R2692" i="14"/>
  <c r="P2692" i="14"/>
  <c r="N2692" i="14"/>
  <c r="W2692" i="14"/>
  <c r="S2692" i="14"/>
  <c r="O2692" i="14"/>
  <c r="M2693" i="14"/>
  <c r="U2693" i="14"/>
  <c r="X2694" i="14"/>
  <c r="V2694" i="14"/>
  <c r="T2694" i="14"/>
  <c r="R2694" i="14"/>
  <c r="P2694" i="14"/>
  <c r="N2694" i="14"/>
  <c r="W2694" i="14"/>
  <c r="S2694" i="14"/>
  <c r="O2694" i="14"/>
  <c r="M2695" i="14"/>
  <c r="U2695" i="14"/>
  <c r="X2696" i="14"/>
  <c r="V2696" i="14"/>
  <c r="T2696" i="14"/>
  <c r="R2696" i="14"/>
  <c r="P2696" i="14"/>
  <c r="N2696" i="14"/>
  <c r="W2696" i="14"/>
  <c r="S2696" i="14"/>
  <c r="O2696" i="14"/>
  <c r="M2697" i="14"/>
  <c r="U2697" i="14"/>
  <c r="X2698" i="14"/>
  <c r="V2698" i="14"/>
  <c r="T2698" i="14"/>
  <c r="R2698" i="14"/>
  <c r="P2698" i="14"/>
  <c r="N2698" i="14"/>
  <c r="W2698" i="14"/>
  <c r="S2698" i="14"/>
  <c r="O2698" i="14"/>
  <c r="M2699" i="14"/>
  <c r="U2699" i="14"/>
  <c r="X2700" i="14"/>
  <c r="V2700" i="14"/>
  <c r="T2700" i="14"/>
  <c r="R2700" i="14"/>
  <c r="P2700" i="14"/>
  <c r="N2700" i="14"/>
  <c r="W2700" i="14"/>
  <c r="S2700" i="14"/>
  <c r="O2700" i="14"/>
  <c r="M2701" i="14"/>
  <c r="U2701" i="14"/>
  <c r="X2702" i="14"/>
  <c r="V2702" i="14"/>
  <c r="T2702" i="14"/>
  <c r="R2702" i="14"/>
  <c r="P2702" i="14"/>
  <c r="N2702" i="14"/>
  <c r="W2702" i="14"/>
  <c r="S2702" i="14"/>
  <c r="O2702" i="14"/>
  <c r="M2703" i="14"/>
  <c r="U2703" i="14"/>
  <c r="X2704" i="14"/>
  <c r="V2704" i="14"/>
  <c r="T2704" i="14"/>
  <c r="R2704" i="14"/>
  <c r="P2704" i="14"/>
  <c r="N2704" i="14"/>
  <c r="W2704" i="14"/>
  <c r="S2704" i="14"/>
  <c r="O2704" i="14"/>
  <c r="M2705" i="14"/>
  <c r="U2705" i="14"/>
  <c r="X2706" i="14"/>
  <c r="V2706" i="14"/>
  <c r="T2706" i="14"/>
  <c r="R2706" i="14"/>
  <c r="P2706" i="14"/>
  <c r="N2706" i="14"/>
  <c r="W2706" i="14"/>
  <c r="S2706" i="14"/>
  <c r="O2706" i="14"/>
  <c r="M2707" i="14"/>
  <c r="U2707" i="14"/>
  <c r="X2708" i="14"/>
  <c r="V2708" i="14"/>
  <c r="T2708" i="14"/>
  <c r="R2708" i="14"/>
  <c r="P2708" i="14"/>
  <c r="N2708" i="14"/>
  <c r="W2708" i="14"/>
  <c r="S2708" i="14"/>
  <c r="O2708" i="14"/>
  <c r="M2709" i="14"/>
  <c r="U2709" i="14"/>
  <c r="X2710" i="14"/>
  <c r="V2710" i="14"/>
  <c r="T2710" i="14"/>
  <c r="R2710" i="14"/>
  <c r="P2710" i="14"/>
  <c r="N2710" i="14"/>
  <c r="W2710" i="14"/>
  <c r="S2710" i="14"/>
  <c r="O2710" i="14"/>
  <c r="M2711" i="14"/>
  <c r="U2711" i="14"/>
  <c r="X2712" i="14"/>
  <c r="V2712" i="14"/>
  <c r="T2712" i="14"/>
  <c r="R2712" i="14"/>
  <c r="P2712" i="14"/>
  <c r="N2712" i="14"/>
  <c r="W2712" i="14"/>
  <c r="S2712" i="14"/>
  <c r="O2712" i="14"/>
  <c r="M2713" i="14"/>
  <c r="U2713" i="14"/>
  <c r="X2714" i="14"/>
  <c r="V2714" i="14"/>
  <c r="T2714" i="14"/>
  <c r="R2714" i="14"/>
  <c r="P2714" i="14"/>
  <c r="N2714" i="14"/>
  <c r="W2714" i="14"/>
  <c r="S2714" i="14"/>
  <c r="O2714" i="14"/>
  <c r="M2715" i="14"/>
  <c r="U2715" i="14"/>
  <c r="X2716" i="14"/>
  <c r="V2716" i="14"/>
  <c r="T2716" i="14"/>
  <c r="R2716" i="14"/>
  <c r="P2716" i="14"/>
  <c r="N2716" i="14"/>
  <c r="W2716" i="14"/>
  <c r="S2716" i="14"/>
  <c r="O2716" i="14"/>
  <c r="M2717" i="14"/>
  <c r="U2717" i="14"/>
  <c r="X2718" i="14"/>
  <c r="V2718" i="14"/>
  <c r="T2718" i="14"/>
  <c r="R2718" i="14"/>
  <c r="P2718" i="14"/>
  <c r="N2718" i="14"/>
  <c r="W2718" i="14"/>
  <c r="S2718" i="14"/>
  <c r="O2718" i="14"/>
  <c r="M2719" i="14"/>
  <c r="U2719" i="14"/>
  <c r="X2720" i="14"/>
  <c r="V2720" i="14"/>
  <c r="T2720" i="14"/>
  <c r="R2720" i="14"/>
  <c r="P2720" i="14"/>
  <c r="N2720" i="14"/>
  <c r="W2720" i="14"/>
  <c r="S2720" i="14"/>
  <c r="O2720" i="14"/>
  <c r="M2721" i="14"/>
  <c r="U2721" i="14"/>
  <c r="X2722" i="14"/>
  <c r="V2722" i="14"/>
  <c r="T2722" i="14"/>
  <c r="R2722" i="14"/>
  <c r="P2722" i="14"/>
  <c r="N2722" i="14"/>
  <c r="W2722" i="14"/>
  <c r="S2722" i="14"/>
  <c r="O2722" i="14"/>
  <c r="M2723" i="14"/>
  <c r="U2723" i="14"/>
  <c r="X2724" i="14"/>
  <c r="V2724" i="14"/>
  <c r="T2724" i="14"/>
  <c r="R2724" i="14"/>
  <c r="P2724" i="14"/>
  <c r="N2724" i="14"/>
  <c r="W2724" i="14"/>
  <c r="S2724" i="14"/>
  <c r="O2724" i="14"/>
  <c r="M2725" i="14"/>
  <c r="U2725" i="14"/>
  <c r="X2726" i="14"/>
  <c r="V2726" i="14"/>
  <c r="T2726" i="14"/>
  <c r="R2726" i="14"/>
  <c r="P2726" i="14"/>
  <c r="N2726" i="14"/>
  <c r="W2726" i="14"/>
  <c r="S2726" i="14"/>
  <c r="O2726" i="14"/>
  <c r="M2727" i="14"/>
  <c r="U2727" i="14"/>
  <c r="X2728" i="14"/>
  <c r="V2728" i="14"/>
  <c r="T2728" i="14"/>
  <c r="R2728" i="14"/>
  <c r="P2728" i="14"/>
  <c r="N2728" i="14"/>
  <c r="W2728" i="14"/>
  <c r="S2728" i="14"/>
  <c r="O2728" i="14"/>
  <c r="M2729" i="14"/>
  <c r="U2729" i="14"/>
  <c r="X2730" i="14"/>
  <c r="V2730" i="14"/>
  <c r="T2730" i="14"/>
  <c r="R2730" i="14"/>
  <c r="P2730" i="14"/>
  <c r="N2730" i="14"/>
  <c r="W2730" i="14"/>
  <c r="S2730" i="14"/>
  <c r="O2730" i="14"/>
  <c r="M2731" i="14"/>
  <c r="U2731" i="14"/>
  <c r="X2732" i="14"/>
  <c r="V2732" i="14"/>
  <c r="T2732" i="14"/>
  <c r="R2732" i="14"/>
  <c r="P2732" i="14"/>
  <c r="N2732" i="14"/>
  <c r="W2732" i="14"/>
  <c r="S2732" i="14"/>
  <c r="O2732" i="14"/>
  <c r="M2733" i="14"/>
  <c r="U2733" i="14"/>
  <c r="X2734" i="14"/>
  <c r="V2734" i="14"/>
  <c r="T2734" i="14"/>
  <c r="R2734" i="14"/>
  <c r="P2734" i="14"/>
  <c r="N2734" i="14"/>
  <c r="W2734" i="14"/>
  <c r="S2734" i="14"/>
  <c r="O2734" i="14"/>
  <c r="M2735" i="14"/>
  <c r="U2735" i="14"/>
  <c r="X2736" i="14"/>
  <c r="V2736" i="14"/>
  <c r="T2736" i="14"/>
  <c r="R2736" i="14"/>
  <c r="P2736" i="14"/>
  <c r="N2736" i="14"/>
  <c r="W2736" i="14"/>
  <c r="S2736" i="14"/>
  <c r="O2736" i="14"/>
  <c r="M2737" i="14"/>
  <c r="U2737" i="14"/>
  <c r="X2738" i="14"/>
  <c r="V2738" i="14"/>
  <c r="T2738" i="14"/>
  <c r="R2738" i="14"/>
  <c r="P2738" i="14"/>
  <c r="N2738" i="14"/>
  <c r="W2738" i="14"/>
  <c r="S2738" i="14"/>
  <c r="O2738" i="14"/>
  <c r="M2739" i="14"/>
  <c r="U2739" i="14"/>
  <c r="X2740" i="14"/>
  <c r="V2740" i="14"/>
  <c r="T2740" i="14"/>
  <c r="R2740" i="14"/>
  <c r="P2740" i="14"/>
  <c r="N2740" i="14"/>
  <c r="W2740" i="14"/>
  <c r="S2740" i="14"/>
  <c r="O2740" i="14"/>
  <c r="M2741" i="14"/>
  <c r="U2741" i="14"/>
  <c r="X2742" i="14"/>
  <c r="V2742" i="14"/>
  <c r="T2742" i="14"/>
  <c r="R2742" i="14"/>
  <c r="P2742" i="14"/>
  <c r="N2742" i="14"/>
  <c r="W2742" i="14"/>
  <c r="S2742" i="14"/>
  <c r="O2742" i="14"/>
  <c r="M2743" i="14"/>
  <c r="U2743" i="14"/>
  <c r="X2744" i="14"/>
  <c r="V2744" i="14"/>
  <c r="T2744" i="14"/>
  <c r="R2744" i="14"/>
  <c r="P2744" i="14"/>
  <c r="N2744" i="14"/>
  <c r="W2744" i="14"/>
  <c r="S2744" i="14"/>
  <c r="O2744" i="14"/>
  <c r="M2745" i="14"/>
  <c r="U2745" i="14"/>
  <c r="X2746" i="14"/>
  <c r="V2746" i="14"/>
  <c r="T2746" i="14"/>
  <c r="R2746" i="14"/>
  <c r="P2746" i="14"/>
  <c r="N2746" i="14"/>
  <c r="W2746" i="14"/>
  <c r="S2746" i="14"/>
  <c r="O2746" i="14"/>
  <c r="M2747" i="14"/>
  <c r="U2747" i="14"/>
  <c r="X2748" i="14"/>
  <c r="V2748" i="14"/>
  <c r="T2748" i="14"/>
  <c r="R2748" i="14"/>
  <c r="P2748" i="14"/>
  <c r="N2748" i="14"/>
  <c r="W2748" i="14"/>
  <c r="S2748" i="14"/>
  <c r="O2748" i="14"/>
  <c r="M2749" i="14"/>
  <c r="U2749" i="14"/>
  <c r="X2750" i="14"/>
  <c r="V2750" i="14"/>
  <c r="T2750" i="14"/>
  <c r="R2750" i="14"/>
  <c r="P2750" i="14"/>
  <c r="N2750" i="14"/>
  <c r="W2750" i="14"/>
  <c r="S2750" i="14"/>
  <c r="O2750" i="14"/>
  <c r="M2751" i="14"/>
  <c r="U2751" i="14"/>
  <c r="X2752" i="14"/>
  <c r="V2752" i="14"/>
  <c r="T2752" i="14"/>
  <c r="R2752" i="14"/>
  <c r="P2752" i="14"/>
  <c r="N2752" i="14"/>
  <c r="W2752" i="14"/>
  <c r="S2752" i="14"/>
  <c r="O2752" i="14"/>
  <c r="M2753" i="14"/>
  <c r="U2753" i="14"/>
  <c r="X2754" i="14"/>
  <c r="V2754" i="14"/>
  <c r="T2754" i="14"/>
  <c r="R2754" i="14"/>
  <c r="P2754" i="14"/>
  <c r="N2754" i="14"/>
  <c r="W2754" i="14"/>
  <c r="S2754" i="14"/>
  <c r="O2754" i="14"/>
  <c r="M2755" i="14"/>
  <c r="U2755" i="14"/>
  <c r="X2756" i="14"/>
  <c r="V2756" i="14"/>
  <c r="T2756" i="14"/>
  <c r="R2756" i="14"/>
  <c r="P2756" i="14"/>
  <c r="N2756" i="14"/>
  <c r="W2756" i="14"/>
  <c r="S2756" i="14"/>
  <c r="O2756" i="14"/>
  <c r="M2757" i="14"/>
  <c r="U2757" i="14"/>
  <c r="X2758" i="14"/>
  <c r="V2758" i="14"/>
  <c r="T2758" i="14"/>
  <c r="R2758" i="14"/>
  <c r="P2758" i="14"/>
  <c r="N2758" i="14"/>
  <c r="W2758" i="14"/>
  <c r="S2758" i="14"/>
  <c r="O2758" i="14"/>
  <c r="M2759" i="14"/>
  <c r="U2759" i="14"/>
  <c r="X2760" i="14"/>
  <c r="V2760" i="14"/>
  <c r="T2760" i="14"/>
  <c r="R2760" i="14"/>
  <c r="P2760" i="14"/>
  <c r="N2760" i="14"/>
  <c r="W2760" i="14"/>
  <c r="S2760" i="14"/>
  <c r="O2760" i="14"/>
  <c r="M2761" i="14"/>
  <c r="U2761" i="14"/>
  <c r="X2762" i="14"/>
  <c r="V2762" i="14"/>
  <c r="T2762" i="14"/>
  <c r="R2762" i="14"/>
  <c r="P2762" i="14"/>
  <c r="N2762" i="14"/>
  <c r="W2762" i="14"/>
  <c r="S2762" i="14"/>
  <c r="O2762" i="14"/>
  <c r="M2763" i="14"/>
  <c r="U2763" i="14"/>
  <c r="X2764" i="14"/>
  <c r="V2764" i="14"/>
  <c r="T2764" i="14"/>
  <c r="R2764" i="14"/>
  <c r="P2764" i="14"/>
  <c r="N2764" i="14"/>
  <c r="W2764" i="14"/>
  <c r="S2764" i="14"/>
  <c r="O2764" i="14"/>
  <c r="M2765" i="14"/>
  <c r="U2765" i="14"/>
  <c r="X2766" i="14"/>
  <c r="V2766" i="14"/>
  <c r="T2766" i="14"/>
  <c r="R2766" i="14"/>
  <c r="P2766" i="14"/>
  <c r="N2766" i="14"/>
  <c r="W2766" i="14"/>
  <c r="S2766" i="14"/>
  <c r="O2766" i="14"/>
  <c r="M2767" i="14"/>
  <c r="U2767" i="14"/>
  <c r="X2768" i="14"/>
  <c r="V2768" i="14"/>
  <c r="T2768" i="14"/>
  <c r="R2768" i="14"/>
  <c r="P2768" i="14"/>
  <c r="N2768" i="14"/>
  <c r="W2768" i="14"/>
  <c r="S2768" i="14"/>
  <c r="O2768" i="14"/>
  <c r="M2769" i="14"/>
  <c r="U2769" i="14"/>
  <c r="X2770" i="14"/>
  <c r="V2770" i="14"/>
  <c r="T2770" i="14"/>
  <c r="R2770" i="14"/>
  <c r="P2770" i="14"/>
  <c r="N2770" i="14"/>
  <c r="W2770" i="14"/>
  <c r="S2770" i="14"/>
  <c r="O2770" i="14"/>
  <c r="M2771" i="14"/>
  <c r="U2771" i="14"/>
  <c r="X2772" i="14"/>
  <c r="V2772" i="14"/>
  <c r="T2772" i="14"/>
  <c r="R2772" i="14"/>
  <c r="P2772" i="14"/>
  <c r="N2772" i="14"/>
  <c r="W2772" i="14"/>
  <c r="S2772" i="14"/>
  <c r="O2772" i="14"/>
  <c r="M2773" i="14"/>
  <c r="U2773" i="14"/>
  <c r="X2774" i="14"/>
  <c r="V2774" i="14"/>
  <c r="T2774" i="14"/>
  <c r="R2774" i="14"/>
  <c r="P2774" i="14"/>
  <c r="N2774" i="14"/>
  <c r="W2774" i="14"/>
  <c r="S2774" i="14"/>
  <c r="O2774" i="14"/>
  <c r="M2775" i="14"/>
  <c r="U2775" i="14"/>
  <c r="X2776" i="14"/>
  <c r="V2776" i="14"/>
  <c r="T2776" i="14"/>
  <c r="R2776" i="14"/>
  <c r="P2776" i="14"/>
  <c r="N2776" i="14"/>
  <c r="W2776" i="14"/>
  <c r="S2776" i="14"/>
  <c r="O2776" i="14"/>
  <c r="M2777" i="14"/>
  <c r="U2777" i="14"/>
  <c r="X2778" i="14"/>
  <c r="V2778" i="14"/>
  <c r="T2778" i="14"/>
  <c r="R2778" i="14"/>
  <c r="P2778" i="14"/>
  <c r="N2778" i="14"/>
  <c r="W2778" i="14"/>
  <c r="S2778" i="14"/>
  <c r="O2778" i="14"/>
  <c r="M2779" i="14"/>
  <c r="U2779" i="14"/>
  <c r="X2780" i="14"/>
  <c r="V2780" i="14"/>
  <c r="T2780" i="14"/>
  <c r="R2780" i="14"/>
  <c r="P2780" i="14"/>
  <c r="N2780" i="14"/>
  <c r="W2780" i="14"/>
  <c r="S2780" i="14"/>
  <c r="O2780" i="14"/>
  <c r="M2781" i="14"/>
  <c r="U2781" i="14"/>
  <c r="X2782" i="14"/>
  <c r="V2782" i="14"/>
  <c r="T2782" i="14"/>
  <c r="R2782" i="14"/>
  <c r="P2782" i="14"/>
  <c r="N2782" i="14"/>
  <c r="W2782" i="14"/>
  <c r="S2782" i="14"/>
  <c r="O2782" i="14"/>
  <c r="M2783" i="14"/>
  <c r="U2783" i="14"/>
  <c r="X2784" i="14"/>
  <c r="V2784" i="14"/>
  <c r="T2784" i="14"/>
  <c r="R2784" i="14"/>
  <c r="P2784" i="14"/>
  <c r="N2784" i="14"/>
  <c r="W2784" i="14"/>
  <c r="S2784" i="14"/>
  <c r="O2784" i="14"/>
  <c r="M2785" i="14"/>
  <c r="U2785" i="14"/>
  <c r="X2786" i="14"/>
  <c r="V2786" i="14"/>
  <c r="T2786" i="14"/>
  <c r="R2786" i="14"/>
  <c r="P2786" i="14"/>
  <c r="N2786" i="14"/>
  <c r="W2786" i="14"/>
  <c r="S2786" i="14"/>
  <c r="O2786" i="14"/>
  <c r="M2787" i="14"/>
  <c r="U2787" i="14"/>
  <c r="X2788" i="14"/>
  <c r="V2788" i="14"/>
  <c r="T2788" i="14"/>
  <c r="R2788" i="14"/>
  <c r="P2788" i="14"/>
  <c r="N2788" i="14"/>
  <c r="W2788" i="14"/>
  <c r="S2788" i="14"/>
  <c r="O2788" i="14"/>
  <c r="M2789" i="14"/>
  <c r="U2789" i="14"/>
  <c r="X2790" i="14"/>
  <c r="V2790" i="14"/>
  <c r="T2790" i="14"/>
  <c r="R2790" i="14"/>
  <c r="P2790" i="14"/>
  <c r="N2790" i="14"/>
  <c r="W2790" i="14"/>
  <c r="S2790" i="14"/>
  <c r="O2790" i="14"/>
  <c r="M2791" i="14"/>
  <c r="U2791" i="14"/>
  <c r="X2792" i="14"/>
  <c r="V2792" i="14"/>
  <c r="T2792" i="14"/>
  <c r="R2792" i="14"/>
  <c r="P2792" i="14"/>
  <c r="N2792" i="14"/>
  <c r="W2792" i="14"/>
  <c r="S2792" i="14"/>
  <c r="O2792" i="14"/>
  <c r="M2793" i="14"/>
  <c r="U2793" i="14"/>
  <c r="X2794" i="14"/>
  <c r="V2794" i="14"/>
  <c r="T2794" i="14"/>
  <c r="R2794" i="14"/>
  <c r="P2794" i="14"/>
  <c r="N2794" i="14"/>
  <c r="W2794" i="14"/>
  <c r="S2794" i="14"/>
  <c r="O2794" i="14"/>
  <c r="M2795" i="14"/>
  <c r="U2795" i="14"/>
  <c r="X2796" i="14"/>
  <c r="V2796" i="14"/>
  <c r="T2796" i="14"/>
  <c r="R2796" i="14"/>
  <c r="P2796" i="14"/>
  <c r="N2796" i="14"/>
  <c r="W2796" i="14"/>
  <c r="S2796" i="14"/>
  <c r="O2796" i="14"/>
  <c r="M2797" i="14"/>
  <c r="U2797" i="14"/>
  <c r="X2798" i="14"/>
  <c r="V2798" i="14"/>
  <c r="T2798" i="14"/>
  <c r="R2798" i="14"/>
  <c r="P2798" i="14"/>
  <c r="N2798" i="14"/>
  <c r="W2798" i="14"/>
  <c r="S2798" i="14"/>
  <c r="O2798" i="14"/>
  <c r="M2799" i="14"/>
  <c r="U2799" i="14"/>
  <c r="X2800" i="14"/>
  <c r="V2800" i="14"/>
  <c r="T2800" i="14"/>
  <c r="R2800" i="14"/>
  <c r="P2800" i="14"/>
  <c r="N2800" i="14"/>
  <c r="W2800" i="14"/>
  <c r="S2800" i="14"/>
  <c r="O2800" i="14"/>
  <c r="M2801" i="14"/>
  <c r="U2801" i="14"/>
  <c r="X2802" i="14"/>
  <c r="V2802" i="14"/>
  <c r="T2802" i="14"/>
  <c r="R2802" i="14"/>
  <c r="P2802" i="14"/>
  <c r="N2802" i="14"/>
  <c r="W2802" i="14"/>
  <c r="S2802" i="14"/>
  <c r="O2802" i="14"/>
  <c r="M2803" i="14"/>
  <c r="U2803" i="14"/>
  <c r="X2804" i="14"/>
  <c r="V2804" i="14"/>
  <c r="T2804" i="14"/>
  <c r="R2804" i="14"/>
  <c r="P2804" i="14"/>
  <c r="N2804" i="14"/>
  <c r="W2804" i="14"/>
  <c r="S2804" i="14"/>
  <c r="O2804" i="14"/>
  <c r="M2805" i="14"/>
  <c r="U2805" i="14"/>
  <c r="X2806" i="14"/>
  <c r="V2806" i="14"/>
  <c r="T2806" i="14"/>
  <c r="R2806" i="14"/>
  <c r="P2806" i="14"/>
  <c r="N2806" i="14"/>
  <c r="W2806" i="14"/>
  <c r="S2806" i="14"/>
  <c r="O2806" i="14"/>
  <c r="M2807" i="14"/>
  <c r="U2807" i="14"/>
  <c r="X2808" i="14"/>
  <c r="V2808" i="14"/>
  <c r="T2808" i="14"/>
  <c r="R2808" i="14"/>
  <c r="P2808" i="14"/>
  <c r="N2808" i="14"/>
  <c r="W2808" i="14"/>
  <c r="S2808" i="14"/>
  <c r="O2808" i="14"/>
  <c r="M2809" i="14"/>
  <c r="U2809" i="14"/>
  <c r="X2810" i="14"/>
  <c r="V2810" i="14"/>
  <c r="T2810" i="14"/>
  <c r="R2810" i="14"/>
  <c r="P2810" i="14"/>
  <c r="N2810" i="14"/>
  <c r="W2810" i="14"/>
  <c r="S2810" i="14"/>
  <c r="O2810" i="14"/>
  <c r="M2811" i="14"/>
  <c r="U2811" i="14"/>
  <c r="X2812" i="14"/>
  <c r="V2812" i="14"/>
  <c r="T2812" i="14"/>
  <c r="R2812" i="14"/>
  <c r="P2812" i="14"/>
  <c r="N2812" i="14"/>
  <c r="W2812" i="14"/>
  <c r="S2812" i="14"/>
  <c r="O2812" i="14"/>
  <c r="M2813" i="14"/>
  <c r="U2813" i="14"/>
  <c r="X2814" i="14"/>
  <c r="V2814" i="14"/>
  <c r="T2814" i="14"/>
  <c r="R2814" i="14"/>
  <c r="P2814" i="14"/>
  <c r="N2814" i="14"/>
  <c r="W2814" i="14"/>
  <c r="S2814" i="14"/>
  <c r="O2814" i="14"/>
  <c r="M2815" i="14"/>
  <c r="U2815" i="14"/>
  <c r="X2816" i="14"/>
  <c r="V2816" i="14"/>
  <c r="T2816" i="14"/>
  <c r="R2816" i="14"/>
  <c r="P2816" i="14"/>
  <c r="N2816" i="14"/>
  <c r="W2816" i="14"/>
  <c r="S2816" i="14"/>
  <c r="O2816" i="14"/>
  <c r="M2817" i="14"/>
  <c r="U2817" i="14"/>
  <c r="X2818" i="14"/>
  <c r="V2818" i="14"/>
  <c r="T2818" i="14"/>
  <c r="R2818" i="14"/>
  <c r="P2818" i="14"/>
  <c r="N2818" i="14"/>
  <c r="W2818" i="14"/>
  <c r="S2818" i="14"/>
  <c r="O2818" i="14"/>
  <c r="M2819" i="14"/>
  <c r="U2819" i="14"/>
  <c r="X2820" i="14"/>
  <c r="V2820" i="14"/>
  <c r="T2820" i="14"/>
  <c r="R2820" i="14"/>
  <c r="P2820" i="14"/>
  <c r="N2820" i="14"/>
  <c r="W2820" i="14"/>
  <c r="S2820" i="14"/>
  <c r="O2820" i="14"/>
  <c r="M2821" i="14"/>
  <c r="U2821" i="14"/>
  <c r="X2822" i="14"/>
  <c r="V2822" i="14"/>
  <c r="T2822" i="14"/>
  <c r="R2822" i="14"/>
  <c r="P2822" i="14"/>
  <c r="N2822" i="14"/>
  <c r="W2822" i="14"/>
  <c r="S2822" i="14"/>
  <c r="O2822" i="14"/>
  <c r="M2823" i="14"/>
  <c r="U2823" i="14"/>
  <c r="X2824" i="14"/>
  <c r="V2824" i="14"/>
  <c r="T2824" i="14"/>
  <c r="R2824" i="14"/>
  <c r="P2824" i="14"/>
  <c r="N2824" i="14"/>
  <c r="W2824" i="14"/>
  <c r="S2824" i="14"/>
  <c r="O2824" i="14"/>
  <c r="M2825" i="14"/>
  <c r="U2825" i="14"/>
  <c r="X2826" i="14"/>
  <c r="V2826" i="14"/>
  <c r="T2826" i="14"/>
  <c r="R2826" i="14"/>
  <c r="P2826" i="14"/>
  <c r="N2826" i="14"/>
  <c r="W2826" i="14"/>
  <c r="S2826" i="14"/>
  <c r="O2826" i="14"/>
  <c r="M2827" i="14"/>
  <c r="U2827" i="14"/>
  <c r="X2828" i="14"/>
  <c r="V2828" i="14"/>
  <c r="T2828" i="14"/>
  <c r="R2828" i="14"/>
  <c r="P2828" i="14"/>
  <c r="N2828" i="14"/>
  <c r="W2828" i="14"/>
  <c r="S2828" i="14"/>
  <c r="O2828" i="14"/>
  <c r="M2829" i="14"/>
  <c r="U2829" i="14"/>
  <c r="X2830" i="14"/>
  <c r="V2830" i="14"/>
  <c r="T2830" i="14"/>
  <c r="R2830" i="14"/>
  <c r="P2830" i="14"/>
  <c r="N2830" i="14"/>
  <c r="W2830" i="14"/>
  <c r="S2830" i="14"/>
  <c r="O2830" i="14"/>
  <c r="M2831" i="14"/>
  <c r="U2831" i="14"/>
  <c r="X2832" i="14"/>
  <c r="V2832" i="14"/>
  <c r="T2832" i="14"/>
  <c r="R2832" i="14"/>
  <c r="P2832" i="14"/>
  <c r="N2832" i="14"/>
  <c r="W2832" i="14"/>
  <c r="S2832" i="14"/>
  <c r="O2832" i="14"/>
  <c r="M2833" i="14"/>
  <c r="U2833" i="14"/>
  <c r="X2834" i="14"/>
  <c r="V2834" i="14"/>
  <c r="T2834" i="14"/>
  <c r="R2834" i="14"/>
  <c r="P2834" i="14"/>
  <c r="N2834" i="14"/>
  <c r="W2834" i="14"/>
  <c r="S2834" i="14"/>
  <c r="O2834" i="14"/>
  <c r="M2835" i="14"/>
  <c r="U2835" i="14"/>
  <c r="X2836" i="14"/>
  <c r="V2836" i="14"/>
  <c r="T2836" i="14"/>
  <c r="R2836" i="14"/>
  <c r="P2836" i="14"/>
  <c r="N2836" i="14"/>
  <c r="W2836" i="14"/>
  <c r="S2836" i="14"/>
  <c r="O2836" i="14"/>
  <c r="M2837" i="14"/>
  <c r="U2837" i="14"/>
  <c r="X2838" i="14"/>
  <c r="V2838" i="14"/>
  <c r="T2838" i="14"/>
  <c r="R2838" i="14"/>
  <c r="P2838" i="14"/>
  <c r="N2838" i="14"/>
  <c r="W2838" i="14"/>
  <c r="S2838" i="14"/>
  <c r="O2838" i="14"/>
  <c r="M2839" i="14"/>
  <c r="U2839" i="14"/>
  <c r="X2840" i="14"/>
  <c r="V2840" i="14"/>
  <c r="T2840" i="14"/>
  <c r="R2840" i="14"/>
  <c r="P2840" i="14"/>
  <c r="N2840" i="14"/>
  <c r="W2840" i="14"/>
  <c r="S2840" i="14"/>
  <c r="O2840" i="14"/>
  <c r="M2841" i="14"/>
  <c r="U2841" i="14"/>
  <c r="X2842" i="14"/>
  <c r="V2842" i="14"/>
  <c r="T2842" i="14"/>
  <c r="R2842" i="14"/>
  <c r="P2842" i="14"/>
  <c r="N2842" i="14"/>
  <c r="W2842" i="14"/>
  <c r="S2842" i="14"/>
  <c r="O2842" i="14"/>
  <c r="M2843" i="14"/>
  <c r="U2843" i="14"/>
  <c r="X2844" i="14"/>
  <c r="V2844" i="14"/>
  <c r="T2844" i="14"/>
  <c r="R2844" i="14"/>
  <c r="P2844" i="14"/>
  <c r="N2844" i="14"/>
  <c r="W2844" i="14"/>
  <c r="S2844" i="14"/>
  <c r="O2844" i="14"/>
  <c r="M2845" i="14"/>
  <c r="U2845" i="14"/>
  <c r="X2846" i="14"/>
  <c r="V2846" i="14"/>
  <c r="T2846" i="14"/>
  <c r="R2846" i="14"/>
  <c r="P2846" i="14"/>
  <c r="N2846" i="14"/>
  <c r="W2846" i="14"/>
  <c r="S2846" i="14"/>
  <c r="O2846" i="14"/>
  <c r="M2847" i="14"/>
  <c r="U2847" i="14"/>
  <c r="X2848" i="14"/>
  <c r="V2848" i="14"/>
  <c r="T2848" i="14"/>
  <c r="R2848" i="14"/>
  <c r="P2848" i="14"/>
  <c r="N2848" i="14"/>
  <c r="W2848" i="14"/>
  <c r="S2848" i="14"/>
  <c r="O2848" i="14"/>
  <c r="M2849" i="14"/>
  <c r="U2849" i="14"/>
  <c r="X2850" i="14"/>
  <c r="V2850" i="14"/>
  <c r="T2850" i="14"/>
  <c r="R2850" i="14"/>
  <c r="P2850" i="14"/>
  <c r="N2850" i="14"/>
  <c r="W2850" i="14"/>
  <c r="S2850" i="14"/>
  <c r="O2850" i="14"/>
  <c r="M2851" i="14"/>
  <c r="U2851" i="14"/>
  <c r="X2852" i="14"/>
  <c r="V2852" i="14"/>
  <c r="T2852" i="14"/>
  <c r="R2852" i="14"/>
  <c r="P2852" i="14"/>
  <c r="N2852" i="14"/>
  <c r="W2852" i="14"/>
  <c r="S2852" i="14"/>
  <c r="O2852" i="14"/>
  <c r="M2853" i="14"/>
  <c r="U2853" i="14"/>
  <c r="X2854" i="14"/>
  <c r="V2854" i="14"/>
  <c r="T2854" i="14"/>
  <c r="R2854" i="14"/>
  <c r="P2854" i="14"/>
  <c r="N2854" i="14"/>
  <c r="W2854" i="14"/>
  <c r="S2854" i="14"/>
  <c r="O2854" i="14"/>
  <c r="M2855" i="14"/>
  <c r="U2855" i="14"/>
  <c r="X2856" i="14"/>
  <c r="V2856" i="14"/>
  <c r="T2856" i="14"/>
  <c r="R2856" i="14"/>
  <c r="P2856" i="14"/>
  <c r="N2856" i="14"/>
  <c r="W2856" i="14"/>
  <c r="S2856" i="14"/>
  <c r="O2856" i="14"/>
  <c r="M2857" i="14"/>
  <c r="U2857" i="14"/>
  <c r="X2858" i="14"/>
  <c r="V2858" i="14"/>
  <c r="T2858" i="14"/>
  <c r="R2858" i="14"/>
  <c r="P2858" i="14"/>
  <c r="N2858" i="14"/>
  <c r="W2858" i="14"/>
  <c r="S2858" i="14"/>
  <c r="O2858" i="14"/>
  <c r="M2859" i="14"/>
  <c r="U2859" i="14"/>
  <c r="X2860" i="14"/>
  <c r="V2860" i="14"/>
  <c r="T2860" i="14"/>
  <c r="R2860" i="14"/>
  <c r="P2860" i="14"/>
  <c r="N2860" i="14"/>
  <c r="W2860" i="14"/>
  <c r="S2860" i="14"/>
  <c r="O2860" i="14"/>
  <c r="M2861" i="14"/>
  <c r="U2861" i="14"/>
  <c r="X2862" i="14"/>
  <c r="V2862" i="14"/>
  <c r="T2862" i="14"/>
  <c r="R2862" i="14"/>
  <c r="P2862" i="14"/>
  <c r="N2862" i="14"/>
  <c r="W2862" i="14"/>
  <c r="S2862" i="14"/>
  <c r="O2862" i="14"/>
  <c r="M2863" i="14"/>
  <c r="U2863" i="14"/>
  <c r="X2864" i="14"/>
  <c r="V2864" i="14"/>
  <c r="T2864" i="14"/>
  <c r="R2864" i="14"/>
  <c r="P2864" i="14"/>
  <c r="N2864" i="14"/>
  <c r="W2864" i="14"/>
  <c r="S2864" i="14"/>
  <c r="O2864" i="14"/>
  <c r="M2865" i="14"/>
  <c r="U2865" i="14"/>
  <c r="X2866" i="14"/>
  <c r="V2866" i="14"/>
  <c r="T2866" i="14"/>
  <c r="R2866" i="14"/>
  <c r="P2866" i="14"/>
  <c r="N2866" i="14"/>
  <c r="W2866" i="14"/>
  <c r="S2866" i="14"/>
  <c r="O2866" i="14"/>
  <c r="M2867" i="14"/>
  <c r="U2867" i="14"/>
  <c r="X2868" i="14"/>
  <c r="V2868" i="14"/>
  <c r="T2868" i="14"/>
  <c r="R2868" i="14"/>
  <c r="P2868" i="14"/>
  <c r="N2868" i="14"/>
  <c r="W2868" i="14"/>
  <c r="S2868" i="14"/>
  <c r="O2868" i="14"/>
  <c r="M2869" i="14"/>
  <c r="U2869" i="14"/>
  <c r="X2870" i="14"/>
  <c r="V2870" i="14"/>
  <c r="T2870" i="14"/>
  <c r="R2870" i="14"/>
  <c r="P2870" i="14"/>
  <c r="N2870" i="14"/>
  <c r="W2870" i="14"/>
  <c r="S2870" i="14"/>
  <c r="O2870" i="14"/>
  <c r="M2871" i="14"/>
  <c r="U2871" i="14"/>
  <c r="X2872" i="14"/>
  <c r="V2872" i="14"/>
  <c r="T2872" i="14"/>
  <c r="R2872" i="14"/>
  <c r="P2872" i="14"/>
  <c r="N2872" i="14"/>
  <c r="W2872" i="14"/>
  <c r="S2872" i="14"/>
  <c r="O2872" i="14"/>
  <c r="M2873" i="14"/>
  <c r="U2873" i="14"/>
  <c r="X2874" i="14"/>
  <c r="V2874" i="14"/>
  <c r="T2874" i="14"/>
  <c r="R2874" i="14"/>
  <c r="P2874" i="14"/>
  <c r="N2874" i="14"/>
  <c r="W2874" i="14"/>
  <c r="S2874" i="14"/>
  <c r="O2874" i="14"/>
  <c r="M2875" i="14"/>
  <c r="U2875" i="14"/>
  <c r="X2876" i="14"/>
  <c r="V2876" i="14"/>
  <c r="T2876" i="14"/>
  <c r="R2876" i="14"/>
  <c r="P2876" i="14"/>
  <c r="N2876" i="14"/>
  <c r="W2876" i="14"/>
  <c r="S2876" i="14"/>
  <c r="O2876" i="14"/>
  <c r="M2877" i="14"/>
  <c r="U2877" i="14"/>
  <c r="X2878" i="14"/>
  <c r="V2878" i="14"/>
  <c r="T2878" i="14"/>
  <c r="R2878" i="14"/>
  <c r="P2878" i="14"/>
  <c r="N2878" i="14"/>
  <c r="W2878" i="14"/>
  <c r="S2878" i="14"/>
  <c r="O2878" i="14"/>
  <c r="M2879" i="14"/>
  <c r="U2879" i="14"/>
  <c r="X2880" i="14"/>
  <c r="V2880" i="14"/>
  <c r="T2880" i="14"/>
  <c r="R2880" i="14"/>
  <c r="P2880" i="14"/>
  <c r="N2880" i="14"/>
  <c r="W2880" i="14"/>
  <c r="S2880" i="14"/>
  <c r="O2880" i="14"/>
  <c r="M2881" i="14"/>
  <c r="U2881" i="14"/>
  <c r="X2882" i="14"/>
  <c r="V2882" i="14"/>
  <c r="T2882" i="14"/>
  <c r="R2882" i="14"/>
  <c r="P2882" i="14"/>
  <c r="N2882" i="14"/>
  <c r="W2882" i="14"/>
  <c r="S2882" i="14"/>
  <c r="O2882" i="14"/>
  <c r="M2883" i="14"/>
  <c r="U2883" i="14"/>
  <c r="X2884" i="14"/>
  <c r="V2884" i="14"/>
  <c r="T2884" i="14"/>
  <c r="R2884" i="14"/>
  <c r="P2884" i="14"/>
  <c r="N2884" i="14"/>
  <c r="W2884" i="14"/>
  <c r="S2884" i="14"/>
  <c r="O2884" i="14"/>
  <c r="M2885" i="14"/>
  <c r="U2885" i="14"/>
  <c r="X2886" i="14"/>
  <c r="V2886" i="14"/>
  <c r="T2886" i="14"/>
  <c r="R2886" i="14"/>
  <c r="P2886" i="14"/>
  <c r="N2886" i="14"/>
  <c r="W2886" i="14"/>
  <c r="S2886" i="14"/>
  <c r="O2886" i="14"/>
  <c r="M2887" i="14"/>
  <c r="U2887" i="14"/>
  <c r="X2888" i="14"/>
  <c r="V2888" i="14"/>
  <c r="T2888" i="14"/>
  <c r="R2888" i="14"/>
  <c r="P2888" i="14"/>
  <c r="N2888" i="14"/>
  <c r="W2888" i="14"/>
  <c r="S2888" i="14"/>
  <c r="O2888" i="14"/>
  <c r="M2889" i="14"/>
  <c r="U2889" i="14"/>
  <c r="X2890" i="14"/>
  <c r="V2890" i="14"/>
  <c r="T2890" i="14"/>
  <c r="R2890" i="14"/>
  <c r="P2890" i="14"/>
  <c r="N2890" i="14"/>
  <c r="W2890" i="14"/>
  <c r="S2890" i="14"/>
  <c r="O2890" i="14"/>
  <c r="M2891" i="14"/>
  <c r="U2891" i="14"/>
  <c r="X2892" i="14"/>
  <c r="V2892" i="14"/>
  <c r="T2892" i="14"/>
  <c r="R2892" i="14"/>
  <c r="P2892" i="14"/>
  <c r="N2892" i="14"/>
  <c r="W2892" i="14"/>
  <c r="S2892" i="14"/>
  <c r="O2892" i="14"/>
  <c r="M2893" i="14"/>
  <c r="U2893" i="14"/>
  <c r="X2894" i="14"/>
  <c r="V2894" i="14"/>
  <c r="T2894" i="14"/>
  <c r="R2894" i="14"/>
  <c r="P2894" i="14"/>
  <c r="N2894" i="14"/>
  <c r="W2894" i="14"/>
  <c r="S2894" i="14"/>
  <c r="O2894" i="14"/>
  <c r="M2895" i="14"/>
  <c r="U2895" i="14"/>
  <c r="X2896" i="14"/>
  <c r="V2896" i="14"/>
  <c r="T2896" i="14"/>
  <c r="R2896" i="14"/>
  <c r="P2896" i="14"/>
  <c r="N2896" i="14"/>
  <c r="W2896" i="14"/>
  <c r="S2896" i="14"/>
  <c r="O2896" i="14"/>
  <c r="M2897" i="14"/>
  <c r="U2897" i="14"/>
  <c r="X2898" i="14"/>
  <c r="V2898" i="14"/>
  <c r="T2898" i="14"/>
  <c r="R2898" i="14"/>
  <c r="P2898" i="14"/>
  <c r="N2898" i="14"/>
  <c r="W2898" i="14"/>
  <c r="S2898" i="14"/>
  <c r="O2898" i="14"/>
  <c r="M2899" i="14"/>
  <c r="U2899" i="14"/>
  <c r="X2900" i="14"/>
  <c r="V2900" i="14"/>
  <c r="T2900" i="14"/>
  <c r="R2900" i="14"/>
  <c r="P2900" i="14"/>
  <c r="N2900" i="14"/>
  <c r="W2900" i="14"/>
  <c r="S2900" i="14"/>
  <c r="O2900" i="14"/>
  <c r="M2901" i="14"/>
  <c r="U2901" i="14"/>
  <c r="X2902" i="14"/>
  <c r="V2902" i="14"/>
  <c r="T2902" i="14"/>
  <c r="R2902" i="14"/>
  <c r="P2902" i="14"/>
  <c r="N2902" i="14"/>
  <c r="W2902" i="14"/>
  <c r="S2902" i="14"/>
  <c r="O2902" i="14"/>
  <c r="M2903" i="14"/>
  <c r="U2903" i="14"/>
  <c r="X2904" i="14"/>
  <c r="V2904" i="14"/>
  <c r="T2904" i="14"/>
  <c r="R2904" i="14"/>
  <c r="P2904" i="14"/>
  <c r="N2904" i="14"/>
  <c r="W2904" i="14"/>
  <c r="S2904" i="14"/>
  <c r="O2904" i="14"/>
  <c r="M2905" i="14"/>
  <c r="U2905" i="14"/>
  <c r="X2906" i="14"/>
  <c r="V2906" i="14"/>
  <c r="T2906" i="14"/>
  <c r="R2906" i="14"/>
  <c r="P2906" i="14"/>
  <c r="N2906" i="14"/>
  <c r="W2906" i="14"/>
  <c r="S2906" i="14"/>
  <c r="O2906" i="14"/>
  <c r="M2907" i="14"/>
  <c r="U2907" i="14"/>
  <c r="X2908" i="14"/>
  <c r="V2908" i="14"/>
  <c r="T2908" i="14"/>
  <c r="R2908" i="14"/>
  <c r="P2908" i="14"/>
  <c r="N2908" i="14"/>
  <c r="W2908" i="14"/>
  <c r="S2908" i="14"/>
  <c r="O2908" i="14"/>
  <c r="M2909" i="14"/>
  <c r="U2909" i="14"/>
  <c r="X2910" i="14"/>
  <c r="V2910" i="14"/>
  <c r="T2910" i="14"/>
  <c r="R2910" i="14"/>
  <c r="P2910" i="14"/>
  <c r="N2910" i="14"/>
  <c r="W2910" i="14"/>
  <c r="S2910" i="14"/>
  <c r="O2910" i="14"/>
  <c r="M2911" i="14"/>
  <c r="U2911" i="14"/>
  <c r="X2912" i="14"/>
  <c r="V2912" i="14"/>
  <c r="T2912" i="14"/>
  <c r="R2912" i="14"/>
  <c r="P2912" i="14"/>
  <c r="N2912" i="14"/>
  <c r="W2912" i="14"/>
  <c r="S2912" i="14"/>
  <c r="O2912" i="14"/>
  <c r="M2913" i="14"/>
  <c r="U2913" i="14"/>
  <c r="X2914" i="14"/>
  <c r="V2914" i="14"/>
  <c r="T2914" i="14"/>
  <c r="R2914" i="14"/>
  <c r="P2914" i="14"/>
  <c r="N2914" i="14"/>
  <c r="W2914" i="14"/>
  <c r="S2914" i="14"/>
  <c r="O2914" i="14"/>
  <c r="M2915" i="14"/>
  <c r="U2915" i="14"/>
  <c r="X2916" i="14"/>
  <c r="V2916" i="14"/>
  <c r="T2916" i="14"/>
  <c r="R2916" i="14"/>
  <c r="P2916" i="14"/>
  <c r="N2916" i="14"/>
  <c r="W2916" i="14"/>
  <c r="S2916" i="14"/>
  <c r="O2916" i="14"/>
  <c r="M2917" i="14"/>
  <c r="U2917" i="14"/>
  <c r="X2918" i="14"/>
  <c r="V2918" i="14"/>
  <c r="T2918" i="14"/>
  <c r="R2918" i="14"/>
  <c r="P2918" i="14"/>
  <c r="N2918" i="14"/>
  <c r="W2918" i="14"/>
  <c r="S2918" i="14"/>
  <c r="O2918" i="14"/>
  <c r="M2919" i="14"/>
  <c r="U2919" i="14"/>
  <c r="X2920" i="14"/>
  <c r="V2920" i="14"/>
  <c r="T2920" i="14"/>
  <c r="R2920" i="14"/>
  <c r="P2920" i="14"/>
  <c r="N2920" i="14"/>
  <c r="W2920" i="14"/>
  <c r="S2920" i="14"/>
  <c r="O2920" i="14"/>
  <c r="M2921" i="14"/>
  <c r="U2921" i="14"/>
  <c r="X2922" i="14"/>
  <c r="V2922" i="14"/>
  <c r="T2922" i="14"/>
  <c r="R2922" i="14"/>
  <c r="P2922" i="14"/>
  <c r="N2922" i="14"/>
  <c r="W2922" i="14"/>
  <c r="S2922" i="14"/>
  <c r="O2922" i="14"/>
  <c r="M2923" i="14"/>
  <c r="U2923" i="14"/>
  <c r="X2924" i="14"/>
  <c r="V2924" i="14"/>
  <c r="T2924" i="14"/>
  <c r="R2924" i="14"/>
  <c r="P2924" i="14"/>
  <c r="N2924" i="14"/>
  <c r="W2924" i="14"/>
  <c r="S2924" i="14"/>
  <c r="O2924" i="14"/>
  <c r="M2925" i="14"/>
  <c r="U2925" i="14"/>
  <c r="X2926" i="14"/>
  <c r="V2926" i="14"/>
  <c r="T2926" i="14"/>
  <c r="R2926" i="14"/>
  <c r="P2926" i="14"/>
  <c r="N2926" i="14"/>
  <c r="W2926" i="14"/>
  <c r="S2926" i="14"/>
  <c r="O2926" i="14"/>
  <c r="M2927" i="14"/>
  <c r="U2927" i="14"/>
  <c r="X2928" i="14"/>
  <c r="V2928" i="14"/>
  <c r="T2928" i="14"/>
  <c r="R2928" i="14"/>
  <c r="P2928" i="14"/>
  <c r="N2928" i="14"/>
  <c r="W2928" i="14"/>
  <c r="S2928" i="14"/>
  <c r="O2928" i="14"/>
  <c r="M2929" i="14"/>
  <c r="U2929" i="14"/>
  <c r="X2930" i="14"/>
  <c r="V2930" i="14"/>
  <c r="T2930" i="14"/>
  <c r="R2930" i="14"/>
  <c r="P2930" i="14"/>
  <c r="N2930" i="14"/>
  <c r="W2930" i="14"/>
  <c r="S2930" i="14"/>
  <c r="O2930" i="14"/>
  <c r="M2931" i="14"/>
  <c r="U2931" i="14"/>
  <c r="X2932" i="14"/>
  <c r="V2932" i="14"/>
  <c r="T2932" i="14"/>
  <c r="R2932" i="14"/>
  <c r="P2932" i="14"/>
  <c r="N2932" i="14"/>
  <c r="W2932" i="14"/>
  <c r="S2932" i="14"/>
  <c r="O2932" i="14"/>
  <c r="M2933" i="14"/>
  <c r="U2933" i="14"/>
  <c r="X2934" i="14"/>
  <c r="V2934" i="14"/>
  <c r="T2934" i="14"/>
  <c r="R2934" i="14"/>
  <c r="P2934" i="14"/>
  <c r="N2934" i="14"/>
  <c r="W2934" i="14"/>
  <c r="S2934" i="14"/>
  <c r="O2934" i="14"/>
  <c r="M2935" i="14"/>
  <c r="U2935" i="14"/>
  <c r="X2936" i="14"/>
  <c r="V2936" i="14"/>
  <c r="T2936" i="14"/>
  <c r="R2936" i="14"/>
  <c r="P2936" i="14"/>
  <c r="N2936" i="14"/>
  <c r="W2936" i="14"/>
  <c r="S2936" i="14"/>
  <c r="O2936" i="14"/>
  <c r="M2937" i="14"/>
  <c r="U2937" i="14"/>
  <c r="X2938" i="14"/>
  <c r="V2938" i="14"/>
  <c r="T2938" i="14"/>
  <c r="R2938" i="14"/>
  <c r="P2938" i="14"/>
  <c r="N2938" i="14"/>
  <c r="W2938" i="14"/>
  <c r="S2938" i="14"/>
  <c r="O2938" i="14"/>
  <c r="M2939" i="14"/>
  <c r="U2939" i="14"/>
  <c r="X2940" i="14"/>
  <c r="V2940" i="14"/>
  <c r="T2940" i="14"/>
  <c r="R2940" i="14"/>
  <c r="P2940" i="14"/>
  <c r="N2940" i="14"/>
  <c r="W2940" i="14"/>
  <c r="S2940" i="14"/>
  <c r="O2940" i="14"/>
  <c r="M2941" i="14"/>
  <c r="U2941" i="14"/>
  <c r="X2942" i="14"/>
  <c r="V2942" i="14"/>
  <c r="T2942" i="14"/>
  <c r="R2942" i="14"/>
  <c r="P2942" i="14"/>
  <c r="N2942" i="14"/>
  <c r="W2942" i="14"/>
  <c r="S2942" i="14"/>
  <c r="O2942" i="14"/>
  <c r="M2943" i="14"/>
  <c r="U2943" i="14"/>
  <c r="X2944" i="14"/>
  <c r="V2944" i="14"/>
  <c r="T2944" i="14"/>
  <c r="R2944" i="14"/>
  <c r="P2944" i="14"/>
  <c r="N2944" i="14"/>
  <c r="W2944" i="14"/>
  <c r="S2944" i="14"/>
  <c r="O2944" i="14"/>
  <c r="M2945" i="14"/>
  <c r="U2945" i="14"/>
  <c r="X2946" i="14"/>
  <c r="V2946" i="14"/>
  <c r="T2946" i="14"/>
  <c r="R2946" i="14"/>
  <c r="P2946" i="14"/>
  <c r="N2946" i="14"/>
  <c r="W2946" i="14"/>
  <c r="S2946" i="14"/>
  <c r="O2946" i="14"/>
  <c r="M2947" i="14"/>
  <c r="U2947" i="14"/>
  <c r="X2948" i="14"/>
  <c r="V2948" i="14"/>
  <c r="T2948" i="14"/>
  <c r="R2948" i="14"/>
  <c r="P2948" i="14"/>
  <c r="N2948" i="14"/>
  <c r="W2948" i="14"/>
  <c r="S2948" i="14"/>
  <c r="O2948" i="14"/>
  <c r="M2949" i="14"/>
  <c r="U2949" i="14"/>
  <c r="X2950" i="14"/>
  <c r="V2950" i="14"/>
  <c r="T2950" i="14"/>
  <c r="R2950" i="14"/>
  <c r="P2950" i="14"/>
  <c r="N2950" i="14"/>
  <c r="W2950" i="14"/>
  <c r="S2950" i="14"/>
  <c r="O2950" i="14"/>
  <c r="M2951" i="14"/>
  <c r="U2951" i="14"/>
  <c r="X2952" i="14"/>
  <c r="V2952" i="14"/>
  <c r="T2952" i="14"/>
  <c r="R2952" i="14"/>
  <c r="P2952" i="14"/>
  <c r="N2952" i="14"/>
  <c r="W2952" i="14"/>
  <c r="S2952" i="14"/>
  <c r="O2952" i="14"/>
  <c r="M2953" i="14"/>
  <c r="U2953" i="14"/>
  <c r="X2954" i="14"/>
  <c r="V2954" i="14"/>
  <c r="T2954" i="14"/>
  <c r="R2954" i="14"/>
  <c r="P2954" i="14"/>
  <c r="N2954" i="14"/>
  <c r="W2954" i="14"/>
  <c r="S2954" i="14"/>
  <c r="O2954" i="14"/>
  <c r="M2955" i="14"/>
  <c r="U2955" i="14"/>
  <c r="X2956" i="14"/>
  <c r="V2956" i="14"/>
  <c r="T2956" i="14"/>
  <c r="R2956" i="14"/>
  <c r="P2956" i="14"/>
  <c r="N2956" i="14"/>
  <c r="W2956" i="14"/>
  <c r="S2956" i="14"/>
  <c r="O2956" i="14"/>
  <c r="M2957" i="14"/>
  <c r="U2957" i="14"/>
  <c r="X2958" i="14"/>
  <c r="V2958" i="14"/>
  <c r="T2958" i="14"/>
  <c r="R2958" i="14"/>
  <c r="P2958" i="14"/>
  <c r="N2958" i="14"/>
  <c r="W2958" i="14"/>
  <c r="S2958" i="14"/>
  <c r="O2958" i="14"/>
  <c r="M2959" i="14"/>
  <c r="U2959" i="14"/>
  <c r="X2960" i="14"/>
  <c r="V2960" i="14"/>
  <c r="T2960" i="14"/>
  <c r="R2960" i="14"/>
  <c r="P2960" i="14"/>
  <c r="N2960" i="14"/>
  <c r="W2960" i="14"/>
  <c r="S2960" i="14"/>
  <c r="O2960" i="14"/>
  <c r="M2961" i="14"/>
  <c r="U2961" i="14"/>
  <c r="X2962" i="14"/>
  <c r="V2962" i="14"/>
  <c r="T2962" i="14"/>
  <c r="R2962" i="14"/>
  <c r="P2962" i="14"/>
  <c r="N2962" i="14"/>
  <c r="W2962" i="14"/>
  <c r="S2962" i="14"/>
  <c r="O2962" i="14"/>
  <c r="M2963" i="14"/>
  <c r="U2963" i="14"/>
  <c r="X2964" i="14"/>
  <c r="V2964" i="14"/>
  <c r="T2964" i="14"/>
  <c r="R2964" i="14"/>
  <c r="P2964" i="14"/>
  <c r="N2964" i="14"/>
  <c r="W2964" i="14"/>
  <c r="S2964" i="14"/>
  <c r="O2964" i="14"/>
  <c r="M2965" i="14"/>
  <c r="U2965" i="14"/>
  <c r="X2966" i="14"/>
  <c r="V2966" i="14"/>
  <c r="T2966" i="14"/>
  <c r="R2966" i="14"/>
  <c r="P2966" i="14"/>
  <c r="N2966" i="14"/>
  <c r="W2966" i="14"/>
  <c r="S2966" i="14"/>
  <c r="O2966" i="14"/>
  <c r="M2967" i="14"/>
  <c r="U2967" i="14"/>
  <c r="X2968" i="14"/>
  <c r="V2968" i="14"/>
  <c r="T2968" i="14"/>
  <c r="R2968" i="14"/>
  <c r="P2968" i="14"/>
  <c r="N2968" i="14"/>
  <c r="W2968" i="14"/>
  <c r="S2968" i="14"/>
  <c r="O2968" i="14"/>
  <c r="M2969" i="14"/>
  <c r="U2969" i="14"/>
  <c r="X2970" i="14"/>
  <c r="V2970" i="14"/>
  <c r="T2970" i="14"/>
  <c r="R2970" i="14"/>
  <c r="P2970" i="14"/>
  <c r="N2970" i="14"/>
  <c r="W2970" i="14"/>
  <c r="S2970" i="14"/>
  <c r="O2970" i="14"/>
  <c r="M2971" i="14"/>
  <c r="U2971" i="14"/>
  <c r="X2972" i="14"/>
  <c r="V2972" i="14"/>
  <c r="T2972" i="14"/>
  <c r="R2972" i="14"/>
  <c r="P2972" i="14"/>
  <c r="N2972" i="14"/>
  <c r="W2972" i="14"/>
  <c r="S2972" i="14"/>
  <c r="O2972" i="14"/>
  <c r="M2973" i="14"/>
  <c r="U2973" i="14"/>
  <c r="X2974" i="14"/>
  <c r="V2974" i="14"/>
  <c r="T2974" i="14"/>
  <c r="R2974" i="14"/>
  <c r="P2974" i="14"/>
  <c r="N2974" i="14"/>
  <c r="W2974" i="14"/>
  <c r="S2974" i="14"/>
  <c r="O2974" i="14"/>
  <c r="M2975" i="14"/>
  <c r="U2975" i="14"/>
  <c r="X2976" i="14"/>
  <c r="V2976" i="14"/>
  <c r="T2976" i="14"/>
  <c r="R2976" i="14"/>
  <c r="P2976" i="14"/>
  <c r="N2976" i="14"/>
  <c r="W2976" i="14"/>
  <c r="S2976" i="14"/>
  <c r="O2976" i="14"/>
  <c r="M2977" i="14"/>
  <c r="U2977" i="14"/>
  <c r="X2978" i="14"/>
  <c r="V2978" i="14"/>
  <c r="T2978" i="14"/>
  <c r="R2978" i="14"/>
  <c r="P2978" i="14"/>
  <c r="N2978" i="14"/>
  <c r="W2978" i="14"/>
  <c r="S2978" i="14"/>
  <c r="O2978" i="14"/>
  <c r="M2979" i="14"/>
  <c r="U2979" i="14"/>
  <c r="X2980" i="14"/>
  <c r="V2980" i="14"/>
  <c r="T2980" i="14"/>
  <c r="R2980" i="14"/>
  <c r="P2980" i="14"/>
  <c r="N2980" i="14"/>
  <c r="W2980" i="14"/>
  <c r="S2980" i="14"/>
  <c r="O2980" i="14"/>
  <c r="M2981" i="14"/>
  <c r="U2981" i="14"/>
  <c r="X2982" i="14"/>
  <c r="V2982" i="14"/>
  <c r="T2982" i="14"/>
  <c r="R2982" i="14"/>
  <c r="P2982" i="14"/>
  <c r="N2982" i="14"/>
  <c r="W2982" i="14"/>
  <c r="S2982" i="14"/>
  <c r="O2982" i="14"/>
  <c r="M2983" i="14"/>
  <c r="U2983" i="14"/>
  <c r="X2984" i="14"/>
  <c r="V2984" i="14"/>
  <c r="T2984" i="14"/>
  <c r="R2984" i="14"/>
  <c r="P2984" i="14"/>
  <c r="N2984" i="14"/>
  <c r="W2984" i="14"/>
  <c r="S2984" i="14"/>
  <c r="O2984" i="14"/>
  <c r="M2985" i="14"/>
  <c r="U2985" i="14"/>
  <c r="X2986" i="14"/>
  <c r="V2986" i="14"/>
  <c r="T2986" i="14"/>
  <c r="R2986" i="14"/>
  <c r="P2986" i="14"/>
  <c r="N2986" i="14"/>
  <c r="W2986" i="14"/>
  <c r="S2986" i="14"/>
  <c r="O2986" i="14"/>
  <c r="M2987" i="14"/>
  <c r="U2987" i="14"/>
  <c r="X2988" i="14"/>
  <c r="V2988" i="14"/>
  <c r="T2988" i="14"/>
  <c r="R2988" i="14"/>
  <c r="P2988" i="14"/>
  <c r="N2988" i="14"/>
  <c r="W2988" i="14"/>
  <c r="S2988" i="14"/>
  <c r="O2988" i="14"/>
  <c r="M2989" i="14"/>
  <c r="U2989" i="14"/>
  <c r="X2990" i="14"/>
  <c r="V2990" i="14"/>
  <c r="T2990" i="14"/>
  <c r="R2990" i="14"/>
  <c r="P2990" i="14"/>
  <c r="N2990" i="14"/>
  <c r="W2990" i="14"/>
  <c r="S2990" i="14"/>
  <c r="O2990" i="14"/>
  <c r="M2991" i="14"/>
  <c r="U2991" i="14"/>
  <c r="X2992" i="14"/>
  <c r="V2992" i="14"/>
  <c r="T2992" i="14"/>
  <c r="R2992" i="14"/>
  <c r="P2992" i="14"/>
  <c r="N2992" i="14"/>
  <c r="W2992" i="14"/>
  <c r="S2992" i="14"/>
  <c r="O2992" i="14"/>
  <c r="M2993" i="14"/>
  <c r="U2993" i="14"/>
  <c r="X2994" i="14"/>
  <c r="V2994" i="14"/>
  <c r="T2994" i="14"/>
  <c r="R2994" i="14"/>
  <c r="P2994" i="14"/>
  <c r="N2994" i="14"/>
  <c r="W2994" i="14"/>
  <c r="S2994" i="14"/>
  <c r="O2994" i="14"/>
  <c r="M2995" i="14"/>
  <c r="U2995" i="14"/>
  <c r="X2996" i="14"/>
  <c r="V2996" i="14"/>
  <c r="T2996" i="14"/>
  <c r="R2996" i="14"/>
  <c r="P2996" i="14"/>
  <c r="N2996" i="14"/>
  <c r="W2996" i="14"/>
  <c r="S2996" i="14"/>
  <c r="O2996" i="14"/>
  <c r="M2997" i="14"/>
  <c r="U2997" i="14"/>
  <c r="X2998" i="14"/>
  <c r="V2998" i="14"/>
  <c r="T2998" i="14"/>
  <c r="R2998" i="14"/>
  <c r="P2998" i="14"/>
  <c r="N2998" i="14"/>
  <c r="W2998" i="14"/>
  <c r="S2998" i="14"/>
  <c r="O2998" i="14"/>
  <c r="M2999" i="14"/>
  <c r="U2999" i="14"/>
  <c r="X3000" i="14"/>
  <c r="V3000" i="14"/>
  <c r="T3000" i="14"/>
  <c r="R3000" i="14"/>
  <c r="P3000" i="14"/>
  <c r="N3000" i="14"/>
  <c r="W3000" i="14"/>
  <c r="S3000" i="14"/>
  <c r="O3000" i="14"/>
  <c r="M3001" i="14"/>
  <c r="U3001" i="14"/>
  <c r="X3002" i="14"/>
  <c r="V3002" i="14"/>
  <c r="T3002" i="14"/>
  <c r="R3002" i="14"/>
  <c r="P3002" i="14"/>
  <c r="N3002" i="14"/>
  <c r="W3002" i="14"/>
  <c r="S3002" i="14"/>
  <c r="O3002" i="14"/>
  <c r="M3003" i="14"/>
  <c r="U3003" i="14"/>
  <c r="X3004" i="14"/>
  <c r="V3004" i="14"/>
  <c r="T3004" i="14"/>
  <c r="R3004" i="14"/>
  <c r="P3004" i="14"/>
  <c r="N3004" i="14"/>
  <c r="W3004" i="14"/>
  <c r="S3004" i="14"/>
  <c r="O3004" i="14"/>
  <c r="M3005" i="14"/>
  <c r="U3005" i="14"/>
  <c r="X3006" i="14"/>
  <c r="V3006" i="14"/>
  <c r="T3006" i="14"/>
  <c r="R3006" i="14"/>
  <c r="P3006" i="14"/>
  <c r="N3006" i="14"/>
  <c r="W3006" i="14"/>
  <c r="S3006" i="14"/>
  <c r="O3006" i="14"/>
  <c r="M3007" i="14"/>
  <c r="U3007" i="14"/>
  <c r="X3008" i="14"/>
  <c r="V3008" i="14"/>
  <c r="T3008" i="14"/>
  <c r="R3008" i="14"/>
  <c r="P3008" i="14"/>
  <c r="N3008" i="14"/>
  <c r="W3008" i="14"/>
  <c r="S3008" i="14"/>
  <c r="O3008" i="14"/>
  <c r="N9" i="14"/>
  <c r="O9" i="14"/>
  <c r="G22" i="20"/>
  <c r="G97" i="8"/>
  <c r="P9" i="14"/>
  <c r="M9" i="14"/>
  <c r="E22" i="20"/>
  <c r="I22" i="20"/>
  <c r="I97" i="8"/>
  <c r="K22" i="20"/>
  <c r="M97" i="8"/>
  <c r="M22" i="20"/>
  <c r="O97" i="8"/>
  <c r="O22" i="20"/>
  <c r="Q97" i="8"/>
  <c r="F22" i="20"/>
  <c r="F97" i="8"/>
  <c r="H22" i="20"/>
  <c r="H97" i="8"/>
  <c r="L22" i="20"/>
  <c r="N97" i="8"/>
  <c r="P22" i="20"/>
  <c r="S97" i="8"/>
  <c r="O8" i="14"/>
  <c r="G21" i="20"/>
  <c r="G96" i="8"/>
  <c r="M8" i="14"/>
  <c r="E21" i="20"/>
  <c r="O10" i="14"/>
  <c r="G23" i="20"/>
  <c r="G98" i="8"/>
  <c r="J23" i="20"/>
  <c r="L98" i="8"/>
  <c r="N23" i="20"/>
  <c r="P98" i="8"/>
  <c r="P21" i="20"/>
  <c r="S96" i="8"/>
  <c r="R16" i="21"/>
  <c r="T108" i="8"/>
  <c r="J21" i="20"/>
  <c r="L96" i="8"/>
  <c r="L21" i="20"/>
  <c r="N96" i="8"/>
  <c r="N21" i="20"/>
  <c r="P96" i="8"/>
  <c r="L15" i="20"/>
  <c r="J15" i="20"/>
  <c r="P15" i="20"/>
  <c r="P13" i="20"/>
  <c r="P12" i="20"/>
  <c r="S87" i="8"/>
  <c r="N15" i="20"/>
  <c r="N13" i="20"/>
  <c r="N12" i="20"/>
  <c r="P87" i="8"/>
  <c r="L12" i="20"/>
  <c r="N87" i="8"/>
  <c r="J12" i="20"/>
  <c r="L87" i="8"/>
  <c r="Q20" i="21"/>
  <c r="S112" i="8"/>
  <c r="P20" i="21"/>
  <c r="Q112" i="8"/>
  <c r="O20" i="21"/>
  <c r="P112" i="8"/>
  <c r="N20" i="21"/>
  <c r="O112" i="8"/>
  <c r="M20" i="21"/>
  <c r="N112" i="8"/>
  <c r="L20" i="21"/>
  <c r="M112" i="8"/>
  <c r="K20" i="21"/>
  <c r="L112" i="8"/>
  <c r="J20" i="21"/>
  <c r="I112" i="8"/>
  <c r="O12" i="20"/>
  <c r="Q87" i="8"/>
  <c r="M12" i="20"/>
  <c r="O87" i="8"/>
  <c r="O13" i="20"/>
  <c r="M13" i="20"/>
  <c r="K13" i="20"/>
  <c r="I13" i="20"/>
  <c r="AP2008" i="16"/>
  <c r="AP2006" i="16"/>
  <c r="AP2004" i="16"/>
  <c r="AP2002" i="16"/>
  <c r="AP2000" i="16"/>
  <c r="AP1998" i="16"/>
  <c r="AP1996" i="16"/>
  <c r="AP1994" i="16"/>
  <c r="AP1992" i="16"/>
  <c r="AP1990" i="16"/>
  <c r="AP1988" i="16"/>
  <c r="AP1986" i="16"/>
  <c r="AP1984" i="16"/>
  <c r="AP1982" i="16"/>
  <c r="AP1980" i="16"/>
  <c r="AP1978" i="16"/>
  <c r="AP1976" i="16"/>
  <c r="AP1974" i="16"/>
  <c r="AP1972" i="16"/>
  <c r="AP1970" i="16"/>
  <c r="AP1968" i="16"/>
  <c r="AP1966" i="16"/>
  <c r="AP1964" i="16"/>
  <c r="AP1962" i="16"/>
  <c r="AP1960" i="16"/>
  <c r="AP1958" i="16"/>
  <c r="AP1956" i="16"/>
  <c r="AP1954" i="16"/>
  <c r="AP1952" i="16"/>
  <c r="AP1950" i="16"/>
  <c r="AP1948" i="16"/>
  <c r="AP1946" i="16"/>
  <c r="AP1944" i="16"/>
  <c r="AP1942" i="16"/>
  <c r="AP1940" i="16"/>
  <c r="AP1938" i="16"/>
  <c r="AP1936" i="16"/>
  <c r="AP1934" i="16"/>
  <c r="AP1932" i="16"/>
  <c r="AP1930" i="16"/>
  <c r="AP1928" i="16"/>
  <c r="AP1926" i="16"/>
  <c r="AP1924" i="16"/>
  <c r="AP1922" i="16"/>
  <c r="AP1920" i="16"/>
  <c r="AP1918" i="16"/>
  <c r="AP1916" i="16"/>
  <c r="AP1914" i="16"/>
  <c r="AP1912" i="16"/>
  <c r="AP1910" i="16"/>
  <c r="AP1908" i="16"/>
  <c r="AP1906" i="16"/>
  <c r="AP1904" i="16"/>
  <c r="AP1902" i="16"/>
  <c r="AP1900" i="16"/>
  <c r="AP1898" i="16"/>
  <c r="AP1896" i="16"/>
  <c r="AP1894" i="16"/>
  <c r="AP1892" i="16"/>
  <c r="AP1890" i="16"/>
  <c r="AP1888" i="16"/>
  <c r="AP1886" i="16"/>
  <c r="AP1884" i="16"/>
  <c r="AP1882" i="16"/>
  <c r="AP1880" i="16"/>
  <c r="AP1878" i="16"/>
  <c r="AP1876" i="16"/>
  <c r="AP1874" i="16"/>
  <c r="AP1872" i="16"/>
  <c r="AP1870" i="16"/>
  <c r="AP1868" i="16"/>
  <c r="AP1866" i="16"/>
  <c r="AP1864" i="16"/>
  <c r="AP1862" i="16"/>
  <c r="AP1860" i="16"/>
  <c r="AP1858" i="16"/>
  <c r="AP1856" i="16"/>
  <c r="AP1854" i="16"/>
  <c r="AP1852" i="16"/>
  <c r="AP1850" i="16"/>
  <c r="AP1848" i="16"/>
  <c r="AP1846" i="16"/>
  <c r="AP1844" i="16"/>
  <c r="AP1842" i="16"/>
  <c r="AP1840" i="16"/>
  <c r="AP1838" i="16"/>
  <c r="AP1836" i="16"/>
  <c r="AP1834" i="16"/>
  <c r="AP1832" i="16"/>
  <c r="AP1830" i="16"/>
  <c r="AP1828" i="16"/>
  <c r="AP1826" i="16"/>
  <c r="AP1824" i="16"/>
  <c r="AP1822" i="16"/>
  <c r="AP1820" i="16"/>
  <c r="AP1818" i="16"/>
  <c r="AP1816" i="16"/>
  <c r="AP1814" i="16"/>
  <c r="AP1812" i="16"/>
  <c r="AP1810" i="16"/>
  <c r="AP1808" i="16"/>
  <c r="AP1806" i="16"/>
  <c r="AP1804" i="16"/>
  <c r="AP1802" i="16"/>
  <c r="AP1800" i="16"/>
  <c r="AP1798" i="16"/>
  <c r="AP1796" i="16"/>
  <c r="AP1794" i="16"/>
  <c r="AP1792" i="16"/>
  <c r="AP1790" i="16"/>
  <c r="AP1788" i="16"/>
  <c r="AP1786" i="16"/>
  <c r="AP1784" i="16"/>
  <c r="AP1782" i="16"/>
  <c r="AP1780" i="16"/>
  <c r="AP1778" i="16"/>
  <c r="AP1776" i="16"/>
  <c r="AP1774" i="16"/>
  <c r="AP1772" i="16"/>
  <c r="AP1770" i="16"/>
  <c r="AP1768" i="16"/>
  <c r="AP1766" i="16"/>
  <c r="AP1764" i="16"/>
  <c r="AP1762" i="16"/>
  <c r="AP1760" i="16"/>
  <c r="AP1758" i="16"/>
  <c r="AP1756" i="16"/>
  <c r="AP1754" i="16"/>
  <c r="AP1752" i="16"/>
  <c r="AP1750" i="16"/>
  <c r="AP1748" i="16"/>
  <c r="AP1746" i="16"/>
  <c r="AP1744" i="16"/>
  <c r="AP1742" i="16"/>
  <c r="AP1740" i="16"/>
  <c r="AP1738" i="16"/>
  <c r="AP1736" i="16"/>
  <c r="AP1734" i="16"/>
  <c r="AP1732" i="16"/>
  <c r="AP1730" i="16"/>
  <c r="AP1728" i="16"/>
  <c r="AP1726" i="16"/>
  <c r="AP1724" i="16"/>
  <c r="AP1722" i="16"/>
  <c r="AP1720" i="16"/>
  <c r="AP1718" i="16"/>
  <c r="AP1716" i="16"/>
  <c r="AP1714" i="16"/>
  <c r="AP1712" i="16"/>
  <c r="AP1710" i="16"/>
  <c r="AP1708" i="16"/>
  <c r="AP1706" i="16"/>
  <c r="AP1704" i="16"/>
  <c r="AP1702" i="16"/>
  <c r="AP1700" i="16"/>
  <c r="AP1698" i="16"/>
  <c r="AP1696" i="16"/>
  <c r="AP1694" i="16"/>
  <c r="AP1692" i="16"/>
  <c r="AP1690" i="16"/>
  <c r="AP1688" i="16"/>
  <c r="AP1686" i="16"/>
  <c r="AP1684" i="16"/>
  <c r="AP1682" i="16"/>
  <c r="AP1680" i="16"/>
  <c r="AP1678" i="16"/>
  <c r="AP1676" i="16"/>
  <c r="AP1674" i="16"/>
  <c r="AP1672" i="16"/>
  <c r="AP1670" i="16"/>
  <c r="AP1668" i="16"/>
  <c r="AP1666" i="16"/>
  <c r="AP1664" i="16"/>
  <c r="AP1662" i="16"/>
  <c r="AP1660" i="16"/>
  <c r="AP1658" i="16"/>
  <c r="AP1656" i="16"/>
  <c r="AP1654" i="16"/>
  <c r="AP1652" i="16"/>
  <c r="AP1650" i="16"/>
  <c r="AP1648" i="16"/>
  <c r="AP1646" i="16"/>
  <c r="AP1644" i="16"/>
  <c r="AP1642" i="16"/>
  <c r="AP1640" i="16"/>
  <c r="AP1638" i="16"/>
  <c r="AP1636" i="16"/>
  <c r="AP1634" i="16"/>
  <c r="AP1632" i="16"/>
  <c r="AP1630" i="16"/>
  <c r="AP1628" i="16"/>
  <c r="AP1626" i="16"/>
  <c r="AP1624" i="16"/>
  <c r="AP1622" i="16"/>
  <c r="AP1620" i="16"/>
  <c r="AP1618" i="16"/>
  <c r="AP1616" i="16"/>
  <c r="AP1614" i="16"/>
  <c r="AP1612" i="16"/>
  <c r="AP1610" i="16"/>
  <c r="AP1608" i="16"/>
  <c r="AP1606" i="16"/>
  <c r="AP1604" i="16"/>
  <c r="AP1602" i="16"/>
  <c r="AP1600" i="16"/>
  <c r="AP1598" i="16"/>
  <c r="AP1596" i="16"/>
  <c r="AP1594" i="16"/>
  <c r="AP1592" i="16"/>
  <c r="AP1590" i="16"/>
  <c r="AP1588" i="16"/>
  <c r="AP1586" i="16"/>
  <c r="AP1584" i="16"/>
  <c r="AP1582" i="16"/>
  <c r="AP1580" i="16"/>
  <c r="AP1578" i="16"/>
  <c r="AP1576" i="16"/>
  <c r="AP1574" i="16"/>
  <c r="AP1572" i="16"/>
  <c r="AP1570" i="16"/>
  <c r="AP1568" i="16"/>
  <c r="AP1566" i="16"/>
  <c r="AP1564" i="16"/>
  <c r="AP1562" i="16"/>
  <c r="AP1560" i="16"/>
  <c r="AP1558" i="16"/>
  <c r="AP1556" i="16"/>
  <c r="AP1554" i="16"/>
  <c r="AP1552" i="16"/>
  <c r="AP1550" i="16"/>
  <c r="AP1548" i="16"/>
  <c r="AP1546" i="16"/>
  <c r="AP1544" i="16"/>
  <c r="AP1542" i="16"/>
  <c r="AP1540" i="16"/>
  <c r="AP1538" i="16"/>
  <c r="AP1536" i="16"/>
  <c r="AP1534" i="16"/>
  <c r="AP1532" i="16"/>
  <c r="AP1530" i="16"/>
  <c r="AP1528" i="16"/>
  <c r="AP1526" i="16"/>
  <c r="AP1524" i="16"/>
  <c r="AP1522" i="16"/>
  <c r="AP1520" i="16"/>
  <c r="AP1518" i="16"/>
  <c r="AP1516" i="16"/>
  <c r="AP1514" i="16"/>
  <c r="AP1512" i="16"/>
  <c r="AP1510" i="16"/>
  <c r="AP1508" i="16"/>
  <c r="AP1506" i="16"/>
  <c r="AP1504" i="16"/>
  <c r="AP1502" i="16"/>
  <c r="AP1500" i="16"/>
  <c r="AP1498" i="16"/>
  <c r="AP1496" i="16"/>
  <c r="AP1494" i="16"/>
  <c r="AP1492" i="16"/>
  <c r="AP1490" i="16"/>
  <c r="AP1488" i="16"/>
  <c r="AP1486" i="16"/>
  <c r="AP1484" i="16"/>
  <c r="AP1482" i="16"/>
  <c r="AP1480" i="16"/>
  <c r="AP1478" i="16"/>
  <c r="AP1476" i="16"/>
  <c r="AP1474" i="16"/>
  <c r="AP1472" i="16"/>
  <c r="AP1470" i="16"/>
  <c r="AP1468" i="16"/>
  <c r="AP1466" i="16"/>
  <c r="AP1464" i="16"/>
  <c r="AP1462" i="16"/>
  <c r="AP1460" i="16"/>
  <c r="AP1458" i="16"/>
  <c r="AP1456" i="16"/>
  <c r="AP1454" i="16"/>
  <c r="AP1452" i="16"/>
  <c r="AP1450" i="16"/>
  <c r="AP1448" i="16"/>
  <c r="AP1446" i="16"/>
  <c r="AP1444" i="16"/>
  <c r="AP1442" i="16"/>
  <c r="AP1440" i="16"/>
  <c r="AP1438" i="16"/>
  <c r="AP1436" i="16"/>
  <c r="AP1434" i="16"/>
  <c r="AP1432" i="16"/>
  <c r="AP1430" i="16"/>
  <c r="AP1428" i="16"/>
  <c r="AP1426" i="16"/>
  <c r="AP1424" i="16"/>
  <c r="AP1422" i="16"/>
  <c r="AP1420" i="16"/>
  <c r="AP1418" i="16"/>
  <c r="AP1416" i="16"/>
  <c r="AP1414" i="16"/>
  <c r="AP1412" i="16"/>
  <c r="AP1410" i="16"/>
  <c r="AP1408" i="16"/>
  <c r="AP1406" i="16"/>
  <c r="AP1404" i="16"/>
  <c r="AP1402" i="16"/>
  <c r="AP1400" i="16"/>
  <c r="AP1398" i="16"/>
  <c r="AP1396" i="16"/>
  <c r="AP1394" i="16"/>
  <c r="AP1392" i="16"/>
  <c r="AP1390" i="16"/>
  <c r="AP1388" i="16"/>
  <c r="AP1386" i="16"/>
  <c r="AP1384" i="16"/>
  <c r="AP1382" i="16"/>
  <c r="AP1380" i="16"/>
  <c r="AP1378" i="16"/>
  <c r="AP1376" i="16"/>
  <c r="AP1374" i="16"/>
  <c r="AP1372" i="16"/>
  <c r="AP1370" i="16"/>
  <c r="AP1368" i="16"/>
  <c r="AP1366" i="16"/>
  <c r="AP1364" i="16"/>
  <c r="AP1362" i="16"/>
  <c r="AP1360" i="16"/>
  <c r="AP1358" i="16"/>
  <c r="AP1356" i="16"/>
  <c r="AP1354" i="16"/>
  <c r="AP1352" i="16"/>
  <c r="AP1350" i="16"/>
  <c r="AP1348" i="16"/>
  <c r="AP1346" i="16"/>
  <c r="AP1344" i="16"/>
  <c r="AP1342" i="16"/>
  <c r="AP1340" i="16"/>
  <c r="AP1338" i="16"/>
  <c r="AP1336" i="16"/>
  <c r="AP1334" i="16"/>
  <c r="AP1332" i="16"/>
  <c r="AP1330" i="16"/>
  <c r="AP1328" i="16"/>
  <c r="AP1326" i="16"/>
  <c r="AP1324" i="16"/>
  <c r="AP1322" i="16"/>
  <c r="AP1320" i="16"/>
  <c r="AP1318" i="16"/>
  <c r="AP1316" i="16"/>
  <c r="AP1314" i="16"/>
  <c r="AP1312" i="16"/>
  <c r="AP1310" i="16"/>
  <c r="AP1308" i="16"/>
  <c r="AP1306" i="16"/>
  <c r="AP1304" i="16"/>
  <c r="AP1302" i="16"/>
  <c r="AP1300" i="16"/>
  <c r="AP1298" i="16"/>
  <c r="AP1296" i="16"/>
  <c r="AP1294" i="16"/>
  <c r="AP1292" i="16"/>
  <c r="AP1290" i="16"/>
  <c r="AP1288" i="16"/>
  <c r="AP1286" i="16"/>
  <c r="AP1284" i="16"/>
  <c r="AP1282" i="16"/>
  <c r="AP1280" i="16"/>
  <c r="AP1278" i="16"/>
  <c r="AP1276" i="16"/>
  <c r="AP1274" i="16"/>
  <c r="AP1272" i="16"/>
  <c r="AP1270" i="16"/>
  <c r="AP1268" i="16"/>
  <c r="AP1266" i="16"/>
  <c r="AP1264" i="16"/>
  <c r="AP1262" i="16"/>
  <c r="AP1260" i="16"/>
  <c r="AP1258" i="16"/>
  <c r="AP1256" i="16"/>
  <c r="AP1254" i="16"/>
  <c r="AP1252" i="16"/>
  <c r="AP1250" i="16"/>
  <c r="AP1248" i="16"/>
  <c r="AP1246" i="16"/>
  <c r="AP1244" i="16"/>
  <c r="AP1242" i="16"/>
  <c r="AP1240" i="16"/>
  <c r="AP1238" i="16"/>
  <c r="AP1236" i="16"/>
  <c r="AP1234" i="16"/>
  <c r="AP1232" i="16"/>
  <c r="AP1230" i="16"/>
  <c r="AP1228" i="16"/>
  <c r="AP1226" i="16"/>
  <c r="AP1224" i="16"/>
  <c r="AP1222" i="16"/>
  <c r="AP1220" i="16"/>
  <c r="AP1218" i="16"/>
  <c r="AP1216" i="16"/>
  <c r="AP1214" i="16"/>
  <c r="AP1212" i="16"/>
  <c r="AP1210" i="16"/>
  <c r="AP1208" i="16"/>
  <c r="AP1206" i="16"/>
  <c r="AP1204" i="16"/>
  <c r="AP1202" i="16"/>
  <c r="AP1200" i="16"/>
  <c r="AP1198" i="16"/>
  <c r="AP1196" i="16"/>
  <c r="AP1194" i="16"/>
  <c r="AP1192" i="16"/>
  <c r="AP1190" i="16"/>
  <c r="AP1188" i="16"/>
  <c r="AP1186" i="16"/>
  <c r="AP1184" i="16"/>
  <c r="AP1182" i="16"/>
  <c r="AP1180" i="16"/>
  <c r="AP1178" i="16"/>
  <c r="AP1176" i="16"/>
  <c r="AP1174" i="16"/>
  <c r="AP1172" i="16"/>
  <c r="AP1170" i="16"/>
  <c r="AP1168" i="16"/>
  <c r="AP1166" i="16"/>
  <c r="AP1164" i="16"/>
  <c r="AP1162" i="16"/>
  <c r="AP1160" i="16"/>
  <c r="AP1158" i="16"/>
  <c r="AP1156" i="16"/>
  <c r="AP1154" i="16"/>
  <c r="AP1152" i="16"/>
  <c r="AP1150" i="16"/>
  <c r="AP1148" i="16"/>
  <c r="AP1146" i="16"/>
  <c r="AP1144" i="16"/>
  <c r="AP1142" i="16"/>
  <c r="AP1140" i="16"/>
  <c r="AP1138" i="16"/>
  <c r="AP1136" i="16"/>
  <c r="AP1134" i="16"/>
  <c r="AP1132" i="16"/>
  <c r="AP1130" i="16"/>
  <c r="AP1128" i="16"/>
  <c r="AP1126" i="16"/>
  <c r="AP1124" i="16"/>
  <c r="AP1122" i="16"/>
  <c r="AP1120" i="16"/>
  <c r="AP1118" i="16"/>
  <c r="AP1116" i="16"/>
  <c r="AP1114" i="16"/>
  <c r="AP1112" i="16"/>
  <c r="AP1110" i="16"/>
  <c r="AP1108" i="16"/>
  <c r="AP1106" i="16"/>
  <c r="AP1104" i="16"/>
  <c r="AP1102" i="16"/>
  <c r="AP1100" i="16"/>
  <c r="AP1098" i="16"/>
  <c r="AP1096" i="16"/>
  <c r="AP1094" i="16"/>
  <c r="AP1092" i="16"/>
  <c r="AP1090" i="16"/>
  <c r="AP1088" i="16"/>
  <c r="AP1086" i="16"/>
  <c r="AP1084" i="16"/>
  <c r="AP1082" i="16"/>
  <c r="AP1080" i="16"/>
  <c r="AP1078" i="16"/>
  <c r="AP1076" i="16"/>
  <c r="AP1074" i="16"/>
  <c r="AP1072" i="16"/>
  <c r="AP1070" i="16"/>
  <c r="AP1068" i="16"/>
  <c r="AP1066" i="16"/>
  <c r="AP1064" i="16"/>
  <c r="AP1062" i="16"/>
  <c r="AP1060" i="16"/>
  <c r="AP1058" i="16"/>
  <c r="AP1056" i="16"/>
  <c r="AP1054" i="16"/>
  <c r="AP1052" i="16"/>
  <c r="AP1050" i="16"/>
  <c r="AP1048" i="16"/>
  <c r="AP1046" i="16"/>
  <c r="AP1044" i="16"/>
  <c r="AP1042" i="16"/>
  <c r="AP1040" i="16"/>
  <c r="AP1038" i="16"/>
  <c r="AP1036" i="16"/>
  <c r="AP1034" i="16"/>
  <c r="AP1032" i="16"/>
  <c r="AP1030" i="16"/>
  <c r="AP1028" i="16"/>
  <c r="AP1026" i="16"/>
  <c r="AP1024" i="16"/>
  <c r="AP1022" i="16"/>
  <c r="AP1020" i="16"/>
  <c r="AP1018" i="16"/>
  <c r="AP1016" i="16"/>
  <c r="AP1014" i="16"/>
  <c r="AP1012" i="16"/>
  <c r="AP1010" i="16"/>
  <c r="AP1008" i="16"/>
  <c r="AP1006" i="16"/>
  <c r="AP1004" i="16"/>
  <c r="AP1002" i="16"/>
  <c r="AP1000" i="16"/>
  <c r="AP998" i="16"/>
  <c r="AP996" i="16"/>
  <c r="AP994" i="16"/>
  <c r="AP992" i="16"/>
  <c r="AP990" i="16"/>
  <c r="AP988" i="16"/>
  <c r="AP986" i="16"/>
  <c r="AP984" i="16"/>
  <c r="AP982" i="16"/>
  <c r="AP980" i="16"/>
  <c r="AP978" i="16"/>
  <c r="AP976" i="16"/>
  <c r="AP974" i="16"/>
  <c r="AP972" i="16"/>
  <c r="AP970" i="16"/>
  <c r="AP968" i="16"/>
  <c r="AP966" i="16"/>
  <c r="AP964" i="16"/>
  <c r="AP962" i="16"/>
  <c r="AP960" i="16"/>
  <c r="AP958" i="16"/>
  <c r="AP956" i="16"/>
  <c r="AP954" i="16"/>
  <c r="AP952" i="16"/>
  <c r="AP950" i="16"/>
  <c r="AP948" i="16"/>
  <c r="AP946" i="16"/>
  <c r="AP944" i="16"/>
  <c r="AP942" i="16"/>
  <c r="AP940" i="16"/>
  <c r="AP938" i="16"/>
  <c r="AP936" i="16"/>
  <c r="AP934" i="16"/>
  <c r="AP932" i="16"/>
  <c r="AP930" i="16"/>
  <c r="AP928" i="16"/>
  <c r="AP926" i="16"/>
  <c r="AP924" i="16"/>
  <c r="AP922" i="16"/>
  <c r="AP920" i="16"/>
  <c r="AP918" i="16"/>
  <c r="AP916" i="16"/>
  <c r="AP914" i="16"/>
  <c r="AP912" i="16"/>
  <c r="AP910" i="16"/>
  <c r="AP908" i="16"/>
  <c r="AP906" i="16"/>
  <c r="AP904" i="16"/>
  <c r="AP902" i="16"/>
  <c r="AP900" i="16"/>
  <c r="AP898" i="16"/>
  <c r="AP896" i="16"/>
  <c r="AP894" i="16"/>
  <c r="AP892" i="16"/>
  <c r="AP890" i="16"/>
  <c r="AP888" i="16"/>
  <c r="AP886" i="16"/>
  <c r="AP884" i="16"/>
  <c r="AP882" i="16"/>
  <c r="AP880" i="16"/>
  <c r="AP878" i="16"/>
  <c r="AP876" i="16"/>
  <c r="AP874" i="16"/>
  <c r="AP872" i="16"/>
  <c r="AP870" i="16"/>
  <c r="AP868" i="16"/>
  <c r="AP866" i="16"/>
  <c r="AP864" i="16"/>
  <c r="AP862" i="16"/>
  <c r="AP860" i="16"/>
  <c r="AP858" i="16"/>
  <c r="AP856" i="16"/>
  <c r="AP854" i="16"/>
  <c r="AP852" i="16"/>
  <c r="AP850" i="16"/>
  <c r="AP848" i="16"/>
  <c r="AP846" i="16"/>
  <c r="AP844" i="16"/>
  <c r="AP842" i="16"/>
  <c r="AP840" i="16"/>
  <c r="AP838" i="16"/>
  <c r="AP836" i="16"/>
  <c r="AP834" i="16"/>
  <c r="AP832" i="16"/>
  <c r="AP830" i="16"/>
  <c r="AP828" i="16"/>
  <c r="AP826" i="16"/>
  <c r="AP824" i="16"/>
  <c r="AP822" i="16"/>
  <c r="AP820" i="16"/>
  <c r="AP818" i="16"/>
  <c r="AP816" i="16"/>
  <c r="AP814" i="16"/>
  <c r="AP812" i="16"/>
  <c r="AP810" i="16"/>
  <c r="AP808" i="16"/>
  <c r="AP806" i="16"/>
  <c r="AP804" i="16"/>
  <c r="AP802" i="16"/>
  <c r="AP800" i="16"/>
  <c r="AP798" i="16"/>
  <c r="AP796" i="16"/>
  <c r="AP794" i="16"/>
  <c r="AP792" i="16"/>
  <c r="AP790" i="16"/>
  <c r="AP788" i="16"/>
  <c r="AP786" i="16"/>
  <c r="AP784" i="16"/>
  <c r="AP782" i="16"/>
  <c r="AP780" i="16"/>
  <c r="AP778" i="16"/>
  <c r="AP776" i="16"/>
  <c r="AP774" i="16"/>
  <c r="AP772" i="16"/>
  <c r="AP770" i="16"/>
  <c r="AP768" i="16"/>
  <c r="AP766" i="16"/>
  <c r="AP764" i="16"/>
  <c r="AP762" i="16"/>
  <c r="AP760" i="16"/>
  <c r="AP758" i="16"/>
  <c r="AP756" i="16"/>
  <c r="AP754" i="16"/>
  <c r="AP752" i="16"/>
  <c r="AP750" i="16"/>
  <c r="AP748" i="16"/>
  <c r="AP746" i="16"/>
  <c r="AP744" i="16"/>
  <c r="AP742" i="16"/>
  <c r="AP740" i="16"/>
  <c r="AP738" i="16"/>
  <c r="AP736" i="16"/>
  <c r="AP734" i="16"/>
  <c r="AP732" i="16"/>
  <c r="AP730" i="16"/>
  <c r="AP728" i="16"/>
  <c r="AP726" i="16"/>
  <c r="AP724" i="16"/>
  <c r="AP722" i="16"/>
  <c r="AP720" i="16"/>
  <c r="AP718" i="16"/>
  <c r="AP716" i="16"/>
  <c r="AP714" i="16"/>
  <c r="AP712" i="16"/>
  <c r="AP710" i="16"/>
  <c r="AP708" i="16"/>
  <c r="AP706" i="16"/>
  <c r="AP704" i="16"/>
  <c r="AP702" i="16"/>
  <c r="AP700" i="16"/>
  <c r="AP698" i="16"/>
  <c r="AP696" i="16"/>
  <c r="AP694" i="16"/>
  <c r="AP692" i="16"/>
  <c r="AP690" i="16"/>
  <c r="AP688" i="16"/>
  <c r="AP686" i="16"/>
  <c r="AP684" i="16"/>
  <c r="AP682" i="16"/>
  <c r="AP680" i="16"/>
  <c r="AP678" i="16"/>
  <c r="AP676" i="16"/>
  <c r="AP674" i="16"/>
  <c r="AP672" i="16"/>
  <c r="AP670" i="16"/>
  <c r="AP668" i="16"/>
  <c r="AP666" i="16"/>
  <c r="AP664" i="16"/>
  <c r="AP662" i="16"/>
  <c r="AP660" i="16"/>
  <c r="AP658" i="16"/>
  <c r="AP656" i="16"/>
  <c r="AP654" i="16"/>
  <c r="AP652" i="16"/>
  <c r="AP650" i="16"/>
  <c r="AP648" i="16"/>
  <c r="AP646" i="16"/>
  <c r="AP644" i="16"/>
  <c r="AP642" i="16"/>
  <c r="AP640" i="16"/>
  <c r="AP638" i="16"/>
  <c r="AP636" i="16"/>
  <c r="AP634" i="16"/>
  <c r="AP632" i="16"/>
  <c r="AP630" i="16"/>
  <c r="AP628" i="16"/>
  <c r="AP626" i="16"/>
  <c r="AP624" i="16"/>
  <c r="AP622" i="16"/>
  <c r="AP620" i="16"/>
  <c r="AP618" i="16"/>
  <c r="AP616" i="16"/>
  <c r="AP614" i="16"/>
  <c r="AP612" i="16"/>
  <c r="AP610" i="16"/>
  <c r="AP608" i="16"/>
  <c r="AP606" i="16"/>
  <c r="AP604" i="16"/>
  <c r="AP602" i="16"/>
  <c r="AP600" i="16"/>
  <c r="AP598" i="16"/>
  <c r="AP596" i="16"/>
  <c r="AP594" i="16"/>
  <c r="AP592" i="16"/>
  <c r="AP590" i="16"/>
  <c r="AP588" i="16"/>
  <c r="AP586" i="16"/>
  <c r="AP584" i="16"/>
  <c r="AP582" i="16"/>
  <c r="AP580" i="16"/>
  <c r="AP578" i="16"/>
  <c r="AP576" i="16"/>
  <c r="AP574" i="16"/>
  <c r="AP572" i="16"/>
  <c r="AP570" i="16"/>
  <c r="AP568" i="16"/>
  <c r="AP566" i="16"/>
  <c r="AP564" i="16"/>
  <c r="AP562" i="16"/>
  <c r="AP560" i="16"/>
  <c r="AP558" i="16"/>
  <c r="AP556" i="16"/>
  <c r="AP554" i="16"/>
  <c r="AP552" i="16"/>
  <c r="AP550" i="16"/>
  <c r="AP548" i="16"/>
  <c r="AP546" i="16"/>
  <c r="AP544" i="16"/>
  <c r="AP542" i="16"/>
  <c r="AP540" i="16"/>
  <c r="AP538" i="16"/>
  <c r="AP536" i="16"/>
  <c r="AP534" i="16"/>
  <c r="AP532" i="16"/>
  <c r="AP530" i="16"/>
  <c r="AP528" i="16"/>
  <c r="AP526" i="16"/>
  <c r="AP524" i="16"/>
  <c r="AP522" i="16"/>
  <c r="AP520" i="16"/>
  <c r="AP518" i="16"/>
  <c r="AP516" i="16"/>
  <c r="AP514" i="16"/>
  <c r="AP512" i="16"/>
  <c r="AP510" i="16"/>
  <c r="AP508" i="16"/>
  <c r="AP506" i="16"/>
  <c r="AP504" i="16"/>
  <c r="AP502" i="16"/>
  <c r="AP500" i="16"/>
  <c r="AP498" i="16"/>
  <c r="AP496" i="16"/>
  <c r="AP494" i="16"/>
  <c r="AP492" i="16"/>
  <c r="AP490" i="16"/>
  <c r="AP488" i="16"/>
  <c r="AP486" i="16"/>
  <c r="AP484" i="16"/>
  <c r="AP482" i="16"/>
  <c r="AP480" i="16"/>
  <c r="AP478" i="16"/>
  <c r="AP476" i="16"/>
  <c r="AP474" i="16"/>
  <c r="AP472" i="16"/>
  <c r="AP470" i="16"/>
  <c r="AP468" i="16"/>
  <c r="AP466" i="16"/>
  <c r="AP464" i="16"/>
  <c r="AP462" i="16"/>
  <c r="AP460" i="16"/>
  <c r="AP458" i="16"/>
  <c r="AP456" i="16"/>
  <c r="AP454" i="16"/>
  <c r="AP452" i="16"/>
  <c r="AP450" i="16"/>
  <c r="AP448" i="16"/>
  <c r="AP446" i="16"/>
  <c r="AP444" i="16"/>
  <c r="AP442" i="16"/>
  <c r="AP440" i="16"/>
  <c r="AP438" i="16"/>
  <c r="AP436" i="16"/>
  <c r="AP434" i="16"/>
  <c r="AP432" i="16"/>
  <c r="AP430" i="16"/>
  <c r="AP428" i="16"/>
  <c r="AP426" i="16"/>
  <c r="AP424" i="16"/>
  <c r="AP422" i="16"/>
  <c r="AP420" i="16"/>
  <c r="AP418" i="16"/>
  <c r="AP416" i="16"/>
  <c r="AP414" i="16"/>
  <c r="AP412" i="16"/>
  <c r="AP410" i="16"/>
  <c r="AP408" i="16"/>
  <c r="AP406" i="16"/>
  <c r="AP404" i="16"/>
  <c r="AP402" i="16"/>
  <c r="AP400" i="16"/>
  <c r="AP398" i="16"/>
  <c r="AP396" i="16"/>
  <c r="AP394" i="16"/>
  <c r="AP392" i="16"/>
  <c r="AP390" i="16"/>
  <c r="AP388" i="16"/>
  <c r="AP386" i="16"/>
  <c r="AP384" i="16"/>
  <c r="AP382" i="16"/>
  <c r="AP380" i="16"/>
  <c r="AP378" i="16"/>
  <c r="AP376" i="16"/>
  <c r="AP374" i="16"/>
  <c r="AP372" i="16"/>
  <c r="AP370" i="16"/>
  <c r="AP368" i="16"/>
  <c r="AP366" i="16"/>
  <c r="AP364" i="16"/>
  <c r="AP362" i="16"/>
  <c r="AP360" i="16"/>
  <c r="AP358" i="16"/>
  <c r="AP356" i="16"/>
  <c r="AP354" i="16"/>
  <c r="AP352" i="16"/>
  <c r="AP350" i="16"/>
  <c r="AP348" i="16"/>
  <c r="AP346" i="16"/>
  <c r="AP344" i="16"/>
  <c r="AP342" i="16"/>
  <c r="AP340" i="16"/>
  <c r="AP338" i="16"/>
  <c r="AP336" i="16"/>
  <c r="AP334" i="16"/>
  <c r="AP332" i="16"/>
  <c r="AP330" i="16"/>
  <c r="AP328" i="16"/>
  <c r="AP326" i="16"/>
  <c r="AP324" i="16"/>
  <c r="AP322" i="16"/>
  <c r="AP320" i="16"/>
  <c r="AP318" i="16"/>
  <c r="AP316" i="16"/>
  <c r="AP314" i="16"/>
  <c r="AP312" i="16"/>
  <c r="AP310" i="16"/>
  <c r="AP308" i="16"/>
  <c r="AP306" i="16"/>
  <c r="AP304" i="16"/>
  <c r="AP302" i="16"/>
  <c r="AP300" i="16"/>
  <c r="AP298" i="16"/>
  <c r="AP296" i="16"/>
  <c r="AP294" i="16"/>
  <c r="AP292" i="16"/>
  <c r="AP290" i="16"/>
  <c r="AP288" i="16"/>
  <c r="AP286" i="16"/>
  <c r="AP284" i="16"/>
  <c r="AP282" i="16"/>
  <c r="AP280" i="16"/>
  <c r="AP278" i="16"/>
  <c r="AP276" i="16"/>
  <c r="AP274" i="16"/>
  <c r="AP272" i="16"/>
  <c r="AP270" i="16"/>
  <c r="AP268" i="16"/>
  <c r="AP266" i="16"/>
  <c r="AP264" i="16"/>
  <c r="AP262" i="16"/>
  <c r="AP260" i="16"/>
  <c r="AP258" i="16"/>
  <c r="AP256" i="16"/>
  <c r="AP254" i="16"/>
  <c r="AP252" i="16"/>
  <c r="AP250" i="16"/>
  <c r="AP248" i="16"/>
  <c r="AP246" i="16"/>
  <c r="AP244" i="16"/>
  <c r="AP242" i="16"/>
  <c r="AP240" i="16"/>
  <c r="AP238" i="16"/>
  <c r="AP236" i="16"/>
  <c r="AP234" i="16"/>
  <c r="AP232" i="16"/>
  <c r="AP230" i="16"/>
  <c r="AP228" i="16"/>
  <c r="AP226" i="16"/>
  <c r="AP224" i="16"/>
  <c r="AP222" i="16"/>
  <c r="AP220" i="16"/>
  <c r="AP218" i="16"/>
  <c r="AP216" i="16"/>
  <c r="AP214" i="16"/>
  <c r="AP212" i="16"/>
  <c r="AP210" i="16"/>
  <c r="AP208" i="16"/>
  <c r="AP206" i="16"/>
  <c r="AP204" i="16"/>
  <c r="AP202" i="16"/>
  <c r="AP200" i="16"/>
  <c r="AP198" i="16"/>
  <c r="AP196" i="16"/>
  <c r="AP194" i="16"/>
  <c r="AP192" i="16"/>
  <c r="AP190" i="16"/>
  <c r="AP188" i="16"/>
  <c r="AP186" i="16"/>
  <c r="AP184" i="16"/>
  <c r="AP182" i="16"/>
  <c r="AP180" i="16"/>
  <c r="AP178" i="16"/>
  <c r="AP176" i="16"/>
  <c r="AP174" i="16"/>
  <c r="AP172" i="16"/>
  <c r="AP170" i="16"/>
  <c r="AP168" i="16"/>
  <c r="AP166" i="16"/>
  <c r="AP164" i="16"/>
  <c r="AP162" i="16"/>
  <c r="AP160" i="16"/>
  <c r="AP158" i="16"/>
  <c r="AP156" i="16"/>
  <c r="AP154" i="16"/>
  <c r="AP152" i="16"/>
  <c r="AP150" i="16"/>
  <c r="AP148" i="16"/>
  <c r="AP146" i="16"/>
  <c r="AP144" i="16"/>
  <c r="AP142" i="16"/>
  <c r="AP140" i="16"/>
  <c r="AP138" i="16"/>
  <c r="AP136" i="16"/>
  <c r="AP134" i="16"/>
  <c r="AP132" i="16"/>
  <c r="AP130" i="16"/>
  <c r="AP128" i="16"/>
  <c r="AP126" i="16"/>
  <c r="AP124" i="16"/>
  <c r="AP122" i="16"/>
  <c r="AP120" i="16"/>
  <c r="AP118" i="16"/>
  <c r="AP116" i="16"/>
  <c r="AP114" i="16"/>
  <c r="AP112" i="16"/>
  <c r="AP110" i="16"/>
  <c r="AP108" i="16"/>
  <c r="AP106" i="16"/>
  <c r="AP104" i="16"/>
  <c r="AP102" i="16"/>
  <c r="AP100" i="16"/>
  <c r="AP98" i="16"/>
  <c r="AP96" i="16"/>
  <c r="AP94" i="16"/>
  <c r="AP92" i="16"/>
  <c r="AP90" i="16"/>
  <c r="AP88" i="16"/>
  <c r="AP86" i="16"/>
  <c r="AP84" i="16"/>
  <c r="AP82" i="16"/>
  <c r="AP80" i="16"/>
  <c r="AP78" i="16"/>
  <c r="AP76" i="16"/>
  <c r="AP74" i="16"/>
  <c r="AP72" i="16"/>
  <c r="AP70" i="16"/>
  <c r="AP68" i="16"/>
  <c r="AP66" i="16"/>
  <c r="AP64" i="16"/>
  <c r="AP62" i="16"/>
  <c r="AP60" i="16"/>
  <c r="AP58" i="16"/>
  <c r="AP56" i="16"/>
  <c r="AP54" i="16"/>
  <c r="AP52" i="16"/>
  <c r="AP50" i="16"/>
  <c r="AP48" i="16"/>
  <c r="AP46" i="16"/>
  <c r="AP44" i="16"/>
  <c r="AP42" i="16"/>
  <c r="AP40" i="16"/>
  <c r="AP38" i="16"/>
  <c r="AP36" i="16"/>
  <c r="AP34" i="16"/>
  <c r="AP32" i="16"/>
  <c r="AP30" i="16"/>
  <c r="AP28" i="16"/>
  <c r="AP26" i="16"/>
  <c r="AP24" i="16"/>
  <c r="AP22" i="16"/>
  <c r="AP20" i="16"/>
  <c r="AP18" i="16"/>
  <c r="AP16" i="16"/>
  <c r="AP14" i="16"/>
  <c r="AP12" i="16"/>
  <c r="AP10" i="16"/>
  <c r="H15" i="20"/>
  <c r="AO2005" i="16"/>
  <c r="AO1563" i="16"/>
  <c r="AO1561" i="16"/>
  <c r="AO1559" i="16"/>
  <c r="AO1557" i="16"/>
  <c r="AO1555" i="16"/>
  <c r="AO1553" i="16"/>
  <c r="AO1551" i="16"/>
  <c r="AO1549" i="16"/>
  <c r="AO1547" i="16"/>
  <c r="AO1545" i="16"/>
  <c r="AO1543" i="16"/>
  <c r="AO1541" i="16"/>
  <c r="AO1539" i="16"/>
  <c r="AO1537" i="16"/>
  <c r="AO1535" i="16"/>
  <c r="AO1533" i="16"/>
  <c r="AO1531" i="16"/>
  <c r="AO1529" i="16"/>
  <c r="AO1527" i="16"/>
  <c r="AO1525" i="16"/>
  <c r="AO1523" i="16"/>
  <c r="AO1521" i="16"/>
  <c r="AO1519" i="16"/>
  <c r="AO1517" i="16"/>
  <c r="AO1515" i="16"/>
  <c r="AO1513" i="16"/>
  <c r="AO1511" i="16"/>
  <c r="AO1509" i="16"/>
  <c r="AO1507" i="16"/>
  <c r="AO1505" i="16"/>
  <c r="AO1503" i="16"/>
  <c r="AO1501" i="16"/>
  <c r="AO1499" i="16"/>
  <c r="AO1497" i="16"/>
  <c r="AO1495" i="16"/>
  <c r="AO1493" i="16"/>
  <c r="AO1491" i="16"/>
  <c r="AO1489" i="16"/>
  <c r="AO1487" i="16"/>
  <c r="AO1485" i="16"/>
  <c r="AO1483" i="16"/>
  <c r="AO1481" i="16"/>
  <c r="AO1479" i="16"/>
  <c r="AO1477" i="16"/>
  <c r="AO1475" i="16"/>
  <c r="AO1473" i="16"/>
  <c r="AO1471" i="16"/>
  <c r="AO1469" i="16"/>
  <c r="AO1467" i="16"/>
  <c r="AO1465" i="16"/>
  <c r="AO1463" i="16"/>
  <c r="AO1461" i="16"/>
  <c r="AO1459" i="16"/>
  <c r="AO1457" i="16"/>
  <c r="AO1455" i="16"/>
  <c r="AO1453" i="16"/>
  <c r="AO1451" i="16"/>
  <c r="AO1449" i="16"/>
  <c r="AO1447" i="16"/>
  <c r="AO1445" i="16"/>
  <c r="AO1443" i="16"/>
  <c r="AO1441" i="16"/>
  <c r="AO1439" i="16"/>
  <c r="AO1437" i="16"/>
  <c r="AO1435" i="16"/>
  <c r="AO1433" i="16"/>
  <c r="AO1431" i="16"/>
  <c r="AO1429" i="16"/>
  <c r="AO1427" i="16"/>
  <c r="AO1425" i="16"/>
  <c r="AO1423" i="16"/>
  <c r="AO1421" i="16"/>
  <c r="AO1419" i="16"/>
  <c r="AO1417" i="16"/>
  <c r="AO1415" i="16"/>
  <c r="AO1413" i="16"/>
  <c r="AO1411" i="16"/>
  <c r="AO1409" i="16"/>
  <c r="AO1407" i="16"/>
  <c r="AO1405" i="16"/>
  <c r="AO1403" i="16"/>
  <c r="AO1401" i="16"/>
  <c r="AO1399" i="16"/>
  <c r="AO1397" i="16"/>
  <c r="AO1395" i="16"/>
  <c r="AO1393" i="16"/>
  <c r="AO1391" i="16"/>
  <c r="AO1389" i="16"/>
  <c r="AO1387" i="16"/>
  <c r="AO1385" i="16"/>
  <c r="AO1383" i="16"/>
  <c r="AO1381" i="16"/>
  <c r="AO1379" i="16"/>
  <c r="AO1377" i="16"/>
  <c r="AO1375" i="16"/>
  <c r="AO1373" i="16"/>
  <c r="AO1371" i="16"/>
  <c r="AO1369" i="16"/>
  <c r="AO1367" i="16"/>
  <c r="AO1365" i="16"/>
  <c r="AO1363" i="16"/>
  <c r="AO1361" i="16"/>
  <c r="AO1359" i="16"/>
  <c r="AO1357" i="16"/>
  <c r="AO1355" i="16"/>
  <c r="AO1353" i="16"/>
  <c r="AO1351" i="16"/>
  <c r="AO1349" i="16"/>
  <c r="AO1347" i="16"/>
  <c r="AO1345" i="16"/>
  <c r="AO1343" i="16"/>
  <c r="AO1341" i="16"/>
  <c r="AO1339" i="16"/>
  <c r="AO1337" i="16"/>
  <c r="AO1335" i="16"/>
  <c r="AO1333" i="16"/>
  <c r="AO1331" i="16"/>
  <c r="AO1329" i="16"/>
  <c r="AO1327" i="16"/>
  <c r="AO1325" i="16"/>
  <c r="AO1323" i="16"/>
  <c r="AO1321" i="16"/>
  <c r="AO1319" i="16"/>
  <c r="AO1317" i="16"/>
  <c r="AO1315" i="16"/>
  <c r="AO1313" i="16"/>
  <c r="AO1311" i="16"/>
  <c r="AO1309" i="16"/>
  <c r="AO1307" i="16"/>
  <c r="AO1305" i="16"/>
  <c r="AO1303" i="16"/>
  <c r="AO1301" i="16"/>
  <c r="AO1299" i="16"/>
  <c r="AO1297" i="16"/>
  <c r="AO1295" i="16"/>
  <c r="AO1293" i="16"/>
  <c r="AO1291" i="16"/>
  <c r="AO1289" i="16"/>
  <c r="AO1287" i="16"/>
  <c r="AO1285" i="16"/>
  <c r="AO1283" i="16"/>
  <c r="AO1281" i="16"/>
  <c r="AO1279" i="16"/>
  <c r="AO1277" i="16"/>
  <c r="AO1275" i="16"/>
  <c r="AO1273" i="16"/>
  <c r="AO1271" i="16"/>
  <c r="AO1269" i="16"/>
  <c r="AO1267" i="16"/>
  <c r="AO1265" i="16"/>
  <c r="AO1263" i="16"/>
  <c r="AO1261" i="16"/>
  <c r="AO1259" i="16"/>
  <c r="AO1257" i="16"/>
  <c r="AO1255" i="16"/>
  <c r="AO1253" i="16"/>
  <c r="AO1251" i="16"/>
  <c r="AO1249" i="16"/>
  <c r="AO1247" i="16"/>
  <c r="AO1245" i="16"/>
  <c r="AO1243" i="16"/>
  <c r="AO1241" i="16"/>
  <c r="AO1239" i="16"/>
  <c r="AO1237" i="16"/>
  <c r="AO1235" i="16"/>
  <c r="AO1233" i="16"/>
  <c r="AO1231" i="16"/>
  <c r="AO1229" i="16"/>
  <c r="AO1227" i="16"/>
  <c r="AO1225" i="16"/>
  <c r="AO1223" i="16"/>
  <c r="AO1221" i="16"/>
  <c r="AO1219" i="16"/>
  <c r="AO1217" i="16"/>
  <c r="AO1215" i="16"/>
  <c r="AO1213" i="16"/>
  <c r="AO1211" i="16"/>
  <c r="AO1209" i="16"/>
  <c r="AO1207" i="16"/>
  <c r="AO1205" i="16"/>
  <c r="AO1203" i="16"/>
  <c r="AO1201" i="16"/>
  <c r="AO1199" i="16"/>
  <c r="AO1197" i="16"/>
  <c r="AO1195" i="16"/>
  <c r="AO1193" i="16"/>
  <c r="AO1191" i="16"/>
  <c r="AO1189" i="16"/>
  <c r="AO1187" i="16"/>
  <c r="AO1185" i="16"/>
  <c r="AO1183" i="16"/>
  <c r="AO1181" i="16"/>
  <c r="AO1179" i="16"/>
  <c r="AO1177" i="16"/>
  <c r="AO1175" i="16"/>
  <c r="AO1173" i="16"/>
  <c r="AO1171" i="16"/>
  <c r="AO1169" i="16"/>
  <c r="AO1167" i="16"/>
  <c r="AO1165" i="16"/>
  <c r="AO1163" i="16"/>
  <c r="AO1161" i="16"/>
  <c r="AO1159" i="16"/>
  <c r="AO1157" i="16"/>
  <c r="AO1155" i="16"/>
  <c r="AO1153" i="16"/>
  <c r="AO1151" i="16"/>
  <c r="AO1149" i="16"/>
  <c r="AO1147" i="16"/>
  <c r="AO1145" i="16"/>
  <c r="AO1143" i="16"/>
  <c r="AO1141" i="16"/>
  <c r="AO1139" i="16"/>
  <c r="AO1137" i="16"/>
  <c r="AO1135" i="16"/>
  <c r="AO1133" i="16"/>
  <c r="AO1131" i="16"/>
  <c r="AO1129" i="16"/>
  <c r="AO1127" i="16"/>
  <c r="AO1125" i="16"/>
  <c r="AO1123" i="16"/>
  <c r="AO1121" i="16"/>
  <c r="AO1119" i="16"/>
  <c r="AO1117" i="16"/>
  <c r="AO1115" i="16"/>
  <c r="AO1113" i="16"/>
  <c r="AO1111" i="16"/>
  <c r="AO1109" i="16"/>
  <c r="AO1107" i="16"/>
  <c r="AO1105" i="16"/>
  <c r="AO1103" i="16"/>
  <c r="AO1101" i="16"/>
  <c r="AO1099" i="16"/>
  <c r="AO1097" i="16"/>
  <c r="AO1095" i="16"/>
  <c r="AO1093" i="16"/>
  <c r="AO1091" i="16"/>
  <c r="AO1089" i="16"/>
  <c r="AO1087" i="16"/>
  <c r="AO1085" i="16"/>
  <c r="AO1083" i="16"/>
  <c r="AO1081" i="16"/>
  <c r="AO1079" i="16"/>
  <c r="AO1077" i="16"/>
  <c r="AO1075" i="16"/>
  <c r="AO1073" i="16"/>
  <c r="AO1071" i="16"/>
  <c r="AO1069" i="16"/>
  <c r="AO1067" i="16"/>
  <c r="AO1065" i="16"/>
  <c r="AO1063" i="16"/>
  <c r="AO1061" i="16"/>
  <c r="AO1059" i="16"/>
  <c r="AO1057" i="16"/>
  <c r="AO1055" i="16"/>
  <c r="AO1053" i="16"/>
  <c r="AO1051" i="16"/>
  <c r="AO1049" i="16"/>
  <c r="AO1047" i="16"/>
  <c r="AO1045" i="16"/>
  <c r="AO1043" i="16"/>
  <c r="AO1041" i="16"/>
  <c r="AO1039" i="16"/>
  <c r="AO1037" i="16"/>
  <c r="AO1035" i="16"/>
  <c r="AO1033" i="16"/>
  <c r="AO1031" i="16"/>
  <c r="AO1029" i="16"/>
  <c r="AO1027" i="16"/>
  <c r="AO1025" i="16"/>
  <c r="AO1023" i="16"/>
  <c r="AO1021" i="16"/>
  <c r="AO1019" i="16"/>
  <c r="AO1017" i="16"/>
  <c r="AO1015" i="16"/>
  <c r="AO1013" i="16"/>
  <c r="AO1011" i="16"/>
  <c r="AO1009" i="16"/>
  <c r="AO1007" i="16"/>
  <c r="AO1005" i="16"/>
  <c r="AO1003" i="16"/>
  <c r="AO1001" i="16"/>
  <c r="AO999" i="16"/>
  <c r="AO997" i="16"/>
  <c r="AO995" i="16"/>
  <c r="AO993" i="16"/>
  <c r="AO991" i="16"/>
  <c r="AO989" i="16"/>
  <c r="AO987" i="16"/>
  <c r="AO985" i="16"/>
  <c r="AO983" i="16"/>
  <c r="AO981" i="16"/>
  <c r="AO979" i="16"/>
  <c r="AO977" i="16"/>
  <c r="AO975" i="16"/>
  <c r="AO973" i="16"/>
  <c r="AO971" i="16"/>
  <c r="AO969" i="16"/>
  <c r="AO967" i="16"/>
  <c r="AO965" i="16"/>
  <c r="AO963" i="16"/>
  <c r="AO961" i="16"/>
  <c r="AO959" i="16"/>
  <c r="AO957" i="16"/>
  <c r="AO955" i="16"/>
  <c r="AO953" i="16"/>
  <c r="AO951" i="16"/>
  <c r="AO949" i="16"/>
  <c r="AO947" i="16"/>
  <c r="AO945" i="16"/>
  <c r="AO943" i="16"/>
  <c r="AO941" i="16"/>
  <c r="AO939" i="16"/>
  <c r="AO937" i="16"/>
  <c r="AO935" i="16"/>
  <c r="AO933" i="16"/>
  <c r="AO931" i="16"/>
  <c r="AO929" i="16"/>
  <c r="AO927" i="16"/>
  <c r="AO925" i="16"/>
  <c r="AO923" i="16"/>
  <c r="AO921" i="16"/>
  <c r="AO919" i="16"/>
  <c r="AO917" i="16"/>
  <c r="AO915" i="16"/>
  <c r="AO913" i="16"/>
  <c r="AO911" i="16"/>
  <c r="AO909" i="16"/>
  <c r="AO907" i="16"/>
  <c r="AO905" i="16"/>
  <c r="AO903" i="16"/>
  <c r="AO901" i="16"/>
  <c r="AO899" i="16"/>
  <c r="AO897" i="16"/>
  <c r="AO895" i="16"/>
  <c r="AO893" i="16"/>
  <c r="AO891" i="16"/>
  <c r="AO889" i="16"/>
  <c r="AO887" i="16"/>
  <c r="AO885" i="16"/>
  <c r="AO883" i="16"/>
  <c r="AO881" i="16"/>
  <c r="AO879" i="16"/>
  <c r="AO877" i="16"/>
  <c r="AO875" i="16"/>
  <c r="AO873" i="16"/>
  <c r="AO871" i="16"/>
  <c r="AO869" i="16"/>
  <c r="AO867" i="16"/>
  <c r="AO865" i="16"/>
  <c r="AO863" i="16"/>
  <c r="AO861" i="16"/>
  <c r="AO859" i="16"/>
  <c r="AO857" i="16"/>
  <c r="AO855" i="16"/>
  <c r="AO853" i="16"/>
  <c r="AO851" i="16"/>
  <c r="AO849" i="16"/>
  <c r="AO847" i="16"/>
  <c r="AO845" i="16"/>
  <c r="AO843" i="16"/>
  <c r="AO841" i="16"/>
  <c r="AO839" i="16"/>
  <c r="AO837" i="16"/>
  <c r="AO835" i="16"/>
  <c r="AO833" i="16"/>
  <c r="AO831" i="16"/>
  <c r="AO829" i="16"/>
  <c r="AO827" i="16"/>
  <c r="AO825" i="16"/>
  <c r="AO823" i="16"/>
  <c r="AO821" i="16"/>
  <c r="AO819" i="16"/>
  <c r="AO817" i="16"/>
  <c r="AO815" i="16"/>
  <c r="AO813" i="16"/>
  <c r="AO811" i="16"/>
  <c r="AO809" i="16"/>
  <c r="AO807" i="16"/>
  <c r="AO805" i="16"/>
  <c r="AO803" i="16"/>
  <c r="AO801" i="16"/>
  <c r="AO799" i="16"/>
  <c r="AO797" i="16"/>
  <c r="AO795" i="16"/>
  <c r="AO793" i="16"/>
  <c r="AO791" i="16"/>
  <c r="AO789" i="16"/>
  <c r="AO787" i="16"/>
  <c r="AO785" i="16"/>
  <c r="AO783" i="16"/>
  <c r="AO781" i="16"/>
  <c r="AO779" i="16"/>
  <c r="AO777" i="16"/>
  <c r="AO775" i="16"/>
  <c r="AO773" i="16"/>
  <c r="AO771" i="16"/>
  <c r="AO769" i="16"/>
  <c r="AO767" i="16"/>
  <c r="AO765" i="16"/>
  <c r="AO763" i="16"/>
  <c r="AO761" i="16"/>
  <c r="AO759" i="16"/>
  <c r="AO757" i="16"/>
  <c r="AO755" i="16"/>
  <c r="AO753" i="16"/>
  <c r="AO751" i="16"/>
  <c r="AO749" i="16"/>
  <c r="AO747" i="16"/>
  <c r="AO745" i="16"/>
  <c r="AO743" i="16"/>
  <c r="AO741" i="16"/>
  <c r="AO739" i="16"/>
  <c r="AO737" i="16"/>
  <c r="AO735" i="16"/>
  <c r="AO733" i="16"/>
  <c r="AO731" i="16"/>
  <c r="AO729" i="16"/>
  <c r="AO727" i="16"/>
  <c r="AO725" i="16"/>
  <c r="AO723" i="16"/>
  <c r="AO721" i="16"/>
  <c r="AO719" i="16"/>
  <c r="AO717" i="16"/>
  <c r="AO715" i="16"/>
  <c r="AO713" i="16"/>
  <c r="AO711" i="16"/>
  <c r="AO709" i="16"/>
  <c r="AO707" i="16"/>
  <c r="AO705" i="16"/>
  <c r="AO703" i="16"/>
  <c r="AO701" i="16"/>
  <c r="AO699" i="16"/>
  <c r="AO697" i="16"/>
  <c r="AO695" i="16"/>
  <c r="AO693" i="16"/>
  <c r="AO691" i="16"/>
  <c r="AO689" i="16"/>
  <c r="AO687" i="16"/>
  <c r="AO685" i="16"/>
  <c r="AO683" i="16"/>
  <c r="AO681" i="16"/>
  <c r="AO679" i="16"/>
  <c r="AO677" i="16"/>
  <c r="AO675" i="16"/>
  <c r="AO673" i="16"/>
  <c r="AO671" i="16"/>
  <c r="AO669" i="16"/>
  <c r="AO667" i="16"/>
  <c r="AO665" i="16"/>
  <c r="AO663" i="16"/>
  <c r="AO661" i="16"/>
  <c r="AO659" i="16"/>
  <c r="AO657" i="16"/>
  <c r="AO655" i="16"/>
  <c r="AO653" i="16"/>
  <c r="AO651" i="16"/>
  <c r="AO649" i="16"/>
  <c r="AO647" i="16"/>
  <c r="AO645" i="16"/>
  <c r="AO643" i="16"/>
  <c r="AO641" i="16"/>
  <c r="AO639" i="16"/>
  <c r="AO637" i="16"/>
  <c r="AO635" i="16"/>
  <c r="AO633" i="16"/>
  <c r="AO631" i="16"/>
  <c r="AO629" i="16"/>
  <c r="AO627" i="16"/>
  <c r="AO625" i="16"/>
  <c r="AO623" i="16"/>
  <c r="AO621" i="16"/>
  <c r="AO619" i="16"/>
  <c r="AO617" i="16"/>
  <c r="AO615" i="16"/>
  <c r="AO613" i="16"/>
  <c r="AO611" i="16"/>
  <c r="AO609" i="16"/>
  <c r="AO607" i="16"/>
  <c r="AO605" i="16"/>
  <c r="AO603" i="16"/>
  <c r="AO601" i="16"/>
  <c r="AO599" i="16"/>
  <c r="AO597" i="16"/>
  <c r="AO595" i="16"/>
  <c r="AO593" i="16"/>
  <c r="AO591" i="16"/>
  <c r="AO589" i="16"/>
  <c r="AO587" i="16"/>
  <c r="AO585" i="16"/>
  <c r="AO583" i="16"/>
  <c r="AO581" i="16"/>
  <c r="AO579" i="16"/>
  <c r="AO577" i="16"/>
  <c r="AO575" i="16"/>
  <c r="AO573" i="16"/>
  <c r="AO571" i="16"/>
  <c r="AO569" i="16"/>
  <c r="AO567" i="16"/>
  <c r="AO565" i="16"/>
  <c r="AO563" i="16"/>
  <c r="AO561" i="16"/>
  <c r="AO559" i="16"/>
  <c r="AO557" i="16"/>
  <c r="AO555" i="16"/>
  <c r="AO553" i="16"/>
  <c r="AO551" i="16"/>
  <c r="AO549" i="16"/>
  <c r="AO547" i="16"/>
  <c r="AO545" i="16"/>
  <c r="AO543" i="16"/>
  <c r="AO541" i="16"/>
  <c r="AO539" i="16"/>
  <c r="AO537" i="16"/>
  <c r="AO535" i="16"/>
  <c r="AO533" i="16"/>
  <c r="AO531" i="16"/>
  <c r="AO529" i="16"/>
  <c r="AO527" i="16"/>
  <c r="AO525" i="16"/>
  <c r="AO523" i="16"/>
  <c r="AO521" i="16"/>
  <c r="AO519" i="16"/>
  <c r="AO517" i="16"/>
  <c r="AO515" i="16"/>
  <c r="AO513" i="16"/>
  <c r="AO511" i="16"/>
  <c r="AO509" i="16"/>
  <c r="AO507" i="16"/>
  <c r="AO505" i="16"/>
  <c r="AO503" i="16"/>
  <c r="AO501" i="16"/>
  <c r="AO499" i="16"/>
  <c r="AO497" i="16"/>
  <c r="AO495" i="16"/>
  <c r="AO493" i="16"/>
  <c r="AO491" i="16"/>
  <c r="AO489" i="16"/>
  <c r="AO487" i="16"/>
  <c r="AO485" i="16"/>
  <c r="AO483" i="16"/>
  <c r="AO481" i="16"/>
  <c r="AO479" i="16"/>
  <c r="AO477" i="16"/>
  <c r="AO475" i="16"/>
  <c r="AO473" i="16"/>
  <c r="AO471" i="16"/>
  <c r="AO469" i="16"/>
  <c r="AO467" i="16"/>
  <c r="AO465" i="16"/>
  <c r="AO463" i="16"/>
  <c r="AO461" i="16"/>
  <c r="AO459" i="16"/>
  <c r="AO457" i="16"/>
  <c r="AO455" i="16"/>
  <c r="AO453" i="16"/>
  <c r="AO451" i="16"/>
  <c r="AO449" i="16"/>
  <c r="AO447" i="16"/>
  <c r="AO445" i="16"/>
  <c r="AO443" i="16"/>
  <c r="AO441" i="16"/>
  <c r="AO439" i="16"/>
  <c r="AO437" i="16"/>
  <c r="AO435" i="16"/>
  <c r="AO433" i="16"/>
  <c r="AO431" i="16"/>
  <c r="AO429" i="16"/>
  <c r="AO427" i="16"/>
  <c r="AO425" i="16"/>
  <c r="AO423" i="16"/>
  <c r="AO421" i="16"/>
  <c r="AO419" i="16"/>
  <c r="AO417" i="16"/>
  <c r="AO415" i="16"/>
  <c r="AO413" i="16"/>
  <c r="AO411" i="16"/>
  <c r="AO409" i="16"/>
  <c r="AO407" i="16"/>
  <c r="AO405" i="16"/>
  <c r="AO403" i="16"/>
  <c r="AO401" i="16"/>
  <c r="AO399" i="16"/>
  <c r="AO397" i="16"/>
  <c r="AO395" i="16"/>
  <c r="AO393" i="16"/>
  <c r="AO391" i="16"/>
  <c r="AO389" i="16"/>
  <c r="AO387" i="16"/>
  <c r="AO385" i="16"/>
  <c r="AO383" i="16"/>
  <c r="AO381" i="16"/>
  <c r="AO379" i="16"/>
  <c r="AO377" i="16"/>
  <c r="AO375" i="16"/>
  <c r="AO373" i="16"/>
  <c r="AO371" i="16"/>
  <c r="AO369" i="16"/>
  <c r="AO367" i="16"/>
  <c r="AO365" i="16"/>
  <c r="AO363" i="16"/>
  <c r="AO361" i="16"/>
  <c r="AO359" i="16"/>
  <c r="AO357" i="16"/>
  <c r="AO355" i="16"/>
  <c r="AO353" i="16"/>
  <c r="AO351" i="16"/>
  <c r="AO349" i="16"/>
  <c r="AO347" i="16"/>
  <c r="AO345" i="16"/>
  <c r="AO343" i="16"/>
  <c r="AO341" i="16"/>
  <c r="AO339" i="16"/>
  <c r="AO337" i="16"/>
  <c r="AO335" i="16"/>
  <c r="AO333" i="16"/>
  <c r="AO331" i="16"/>
  <c r="AO329" i="16"/>
  <c r="AO327" i="16"/>
  <c r="AO325" i="16"/>
  <c r="AO323" i="16"/>
  <c r="AO321" i="16"/>
  <c r="AO319" i="16"/>
  <c r="AO317" i="16"/>
  <c r="AO313" i="16"/>
  <c r="AO309" i="16"/>
  <c r="AO305" i="16"/>
  <c r="AO301" i="16"/>
  <c r="AO297" i="16"/>
  <c r="AO293" i="16"/>
  <c r="AO289" i="16"/>
  <c r="AO285" i="16"/>
  <c r="AO281" i="16"/>
  <c r="AO277" i="16"/>
  <c r="AO273" i="16"/>
  <c r="AO269" i="16"/>
  <c r="AO265" i="16"/>
  <c r="AO261" i="16"/>
  <c r="AO257" i="16"/>
  <c r="AO253" i="16"/>
  <c r="AO249" i="16"/>
  <c r="AO245" i="16"/>
  <c r="AO241" i="16"/>
  <c r="AO237" i="16"/>
  <c r="AO233" i="16"/>
  <c r="AO229" i="16"/>
  <c r="AO225" i="16"/>
  <c r="AO221" i="16"/>
  <c r="AO217" i="16"/>
  <c r="AO213" i="16"/>
  <c r="AO209" i="16"/>
  <c r="AO205" i="16"/>
  <c r="AO201" i="16"/>
  <c r="AO197" i="16"/>
  <c r="AO193" i="16"/>
  <c r="AO189" i="16"/>
  <c r="AO185" i="16"/>
  <c r="AO181" i="16"/>
  <c r="AO177" i="16"/>
  <c r="AO173" i="16"/>
  <c r="AO169" i="16"/>
  <c r="AO165" i="16"/>
  <c r="AO161" i="16"/>
  <c r="AO157" i="16"/>
  <c r="AO153" i="16"/>
  <c r="AO149" i="16"/>
  <c r="AO145" i="16"/>
  <c r="AO141" i="16"/>
  <c r="AO137" i="16"/>
  <c r="AO133" i="16"/>
  <c r="AO129" i="16"/>
  <c r="AO125" i="16"/>
  <c r="AO121" i="16"/>
  <c r="AO117" i="16"/>
  <c r="AO113" i="16"/>
  <c r="AO109" i="16"/>
  <c r="AO105" i="16"/>
  <c r="AO101" i="16"/>
  <c r="AO97" i="16"/>
  <c r="AO93" i="16"/>
  <c r="AO89" i="16"/>
  <c r="AO85" i="16"/>
  <c r="AO81" i="16"/>
  <c r="AO77" i="16"/>
  <c r="AO73" i="16"/>
  <c r="AO69" i="16"/>
  <c r="AO65" i="16"/>
  <c r="AO61" i="16"/>
  <c r="AO57" i="16"/>
  <c r="AO53" i="16"/>
  <c r="AO49" i="16"/>
  <c r="AO45" i="16"/>
  <c r="AO41" i="16"/>
  <c r="AO37" i="16"/>
  <c r="AO33" i="16"/>
  <c r="AO29" i="16"/>
  <c r="AO25" i="16"/>
  <c r="AO21" i="16"/>
  <c r="AO17" i="16"/>
  <c r="AO13" i="16"/>
  <c r="AN2008" i="16"/>
  <c r="AN2004" i="16"/>
  <c r="AN2000" i="16"/>
  <c r="AN1996" i="16"/>
  <c r="AN1992" i="16"/>
  <c r="AN1988" i="16"/>
  <c r="AN1984" i="16"/>
  <c r="AN1980" i="16"/>
  <c r="AN1976" i="16"/>
  <c r="AN1972" i="16"/>
  <c r="AN1968" i="16"/>
  <c r="AN1964" i="16"/>
  <c r="AN1960" i="16"/>
  <c r="AN1956" i="16"/>
  <c r="AN1952" i="16"/>
  <c r="AN1948" i="16"/>
  <c r="AN1944" i="16"/>
  <c r="AN1940" i="16"/>
  <c r="AN1936" i="16"/>
  <c r="AN1932" i="16"/>
  <c r="AN1928" i="16"/>
  <c r="AN1924" i="16"/>
  <c r="AN1920" i="16"/>
  <c r="AN1916" i="16"/>
  <c r="AN1912" i="16"/>
  <c r="AN1908" i="16"/>
  <c r="AN1904" i="16"/>
  <c r="AN1900" i="16"/>
  <c r="AN1896" i="16"/>
  <c r="AN1892" i="16"/>
  <c r="AN1888" i="16"/>
  <c r="AN1884" i="16"/>
  <c r="AN1880" i="16"/>
  <c r="AN1876" i="16"/>
  <c r="AN1872" i="16"/>
  <c r="AN1868" i="16"/>
  <c r="AN1864" i="16"/>
  <c r="AN1860" i="16"/>
  <c r="AN1856" i="16"/>
  <c r="AN1852" i="16"/>
  <c r="AN1848" i="16"/>
  <c r="AN1844" i="16"/>
  <c r="AN1840" i="16"/>
  <c r="AN1836" i="16"/>
  <c r="AN1832" i="16"/>
  <c r="AN1828" i="16"/>
  <c r="AN1824" i="16"/>
  <c r="AN1820" i="16"/>
  <c r="AN1816" i="16"/>
  <c r="AN1812" i="16"/>
  <c r="AN1808" i="16"/>
  <c r="AN1804" i="16"/>
  <c r="AN1800" i="16"/>
  <c r="AN1796" i="16"/>
  <c r="AN1792" i="16"/>
  <c r="AN1788" i="16"/>
  <c r="AN1784" i="16"/>
  <c r="AN1780" i="16"/>
  <c r="AN1776" i="16"/>
  <c r="AN1772" i="16"/>
  <c r="AN1768" i="16"/>
  <c r="AN1764" i="16"/>
  <c r="AN1760" i="16"/>
  <c r="AN1756" i="16"/>
  <c r="AN1752" i="16"/>
  <c r="AN1748" i="16"/>
  <c r="AN1744" i="16"/>
  <c r="AN1740" i="16"/>
  <c r="AN1736" i="16"/>
  <c r="AN1732" i="16"/>
  <c r="AN1728" i="16"/>
  <c r="AN1724" i="16"/>
  <c r="AN1720" i="16"/>
  <c r="AN1716" i="16"/>
  <c r="AN1712" i="16"/>
  <c r="AN1708" i="16"/>
  <c r="AN1704" i="16"/>
  <c r="AN1700" i="16"/>
  <c r="AN1696" i="16"/>
  <c r="AN1692" i="16"/>
  <c r="AN1688" i="16"/>
  <c r="AN1684" i="16"/>
  <c r="AN1680" i="16"/>
  <c r="AN1676" i="16"/>
  <c r="AN1672" i="16"/>
  <c r="AN1668" i="16"/>
  <c r="AN1664" i="16"/>
  <c r="AN1660" i="16"/>
  <c r="AN1656" i="16"/>
  <c r="AN1652" i="16"/>
  <c r="AN1648" i="16"/>
  <c r="AN1644" i="16"/>
  <c r="AN1640" i="16"/>
  <c r="AN1636" i="16"/>
  <c r="AN1632" i="16"/>
  <c r="AN1628" i="16"/>
  <c r="AN1624" i="16"/>
  <c r="AN1620" i="16"/>
  <c r="AN1616" i="16"/>
  <c r="AN1612" i="16"/>
  <c r="AN1608" i="16"/>
  <c r="AN1604" i="16"/>
  <c r="AN1600" i="16"/>
  <c r="AN1596" i="16"/>
  <c r="AN1592" i="16"/>
  <c r="AN1588" i="16"/>
  <c r="AN1584" i="16"/>
  <c r="AN1580" i="16"/>
  <c r="AN1576" i="16"/>
  <c r="AN1572" i="16"/>
  <c r="AN1568" i="16"/>
  <c r="AN1564" i="16"/>
  <c r="AN1560" i="16"/>
  <c r="AN1556" i="16"/>
  <c r="AN1552" i="16"/>
  <c r="AN1548" i="16"/>
  <c r="AN1544" i="16"/>
  <c r="AN1540" i="16"/>
  <c r="AN1536" i="16"/>
  <c r="AN1532" i="16"/>
  <c r="AN1528" i="16"/>
  <c r="AN1524" i="16"/>
  <c r="AN1520" i="16"/>
  <c r="AN1516" i="16"/>
  <c r="AN1512" i="16"/>
  <c r="AN1508" i="16"/>
  <c r="AN1504" i="16"/>
  <c r="AN1500" i="16"/>
  <c r="AN1496" i="16"/>
  <c r="AN1492" i="16"/>
  <c r="AN1488" i="16"/>
  <c r="AN1484" i="16"/>
  <c r="AN1480" i="16"/>
  <c r="AN1476" i="16"/>
  <c r="AN1472" i="16"/>
  <c r="AN1468" i="16"/>
  <c r="AN1464" i="16"/>
  <c r="AN1460" i="16"/>
  <c r="AN1456" i="16"/>
  <c r="AN1452" i="16"/>
  <c r="AN1448" i="16"/>
  <c r="AN1444" i="16"/>
  <c r="AN1440" i="16"/>
  <c r="AM2005" i="16"/>
  <c r="AN2005" i="16"/>
  <c r="L13" i="20"/>
  <c r="J13" i="20"/>
  <c r="AO8" i="16"/>
  <c r="AO10" i="16"/>
  <c r="AO12" i="16"/>
  <c r="AO14" i="16"/>
  <c r="AO16" i="16"/>
  <c r="AO18" i="16"/>
  <c r="AO20" i="16"/>
  <c r="AO22" i="16"/>
  <c r="AO24" i="16"/>
  <c r="AO26" i="16"/>
  <c r="AO28" i="16"/>
  <c r="AO30" i="16"/>
  <c r="AO32" i="16"/>
  <c r="AO34" i="16"/>
  <c r="AO36" i="16"/>
  <c r="AO38" i="16"/>
  <c r="AO40" i="16"/>
  <c r="AO42" i="16"/>
  <c r="AO44" i="16"/>
  <c r="AO46" i="16"/>
  <c r="AO48" i="16"/>
  <c r="AO50" i="16"/>
  <c r="AO52" i="16"/>
  <c r="AO54" i="16"/>
  <c r="AO56" i="16"/>
  <c r="AO58" i="16"/>
  <c r="AO60" i="16"/>
  <c r="AO62" i="16"/>
  <c r="AO64" i="16"/>
  <c r="AO66" i="16"/>
  <c r="AO68" i="16"/>
  <c r="AO70" i="16"/>
  <c r="AO72" i="16"/>
  <c r="AO74" i="16"/>
  <c r="AO76" i="16"/>
  <c r="AO78" i="16"/>
  <c r="AO80" i="16"/>
  <c r="AO82" i="16"/>
  <c r="AO84" i="16"/>
  <c r="AO86" i="16"/>
  <c r="AO88" i="16"/>
  <c r="AO90" i="16"/>
  <c r="AO92" i="16"/>
  <c r="AO94" i="16"/>
  <c r="AO96" i="16"/>
  <c r="AO98" i="16"/>
  <c r="AO100" i="16"/>
  <c r="AO102" i="16"/>
  <c r="AO104" i="16"/>
  <c r="AO106" i="16"/>
  <c r="AO108" i="16"/>
  <c r="AO110" i="16"/>
  <c r="AO112" i="16"/>
  <c r="AO114" i="16"/>
  <c r="AO116" i="16"/>
  <c r="AO118" i="16"/>
  <c r="AO120" i="16"/>
  <c r="AO122" i="16"/>
  <c r="AO124" i="16"/>
  <c r="AO126" i="16"/>
  <c r="AO128" i="16"/>
  <c r="AO130" i="16"/>
  <c r="AO132" i="16"/>
  <c r="AO134" i="16"/>
  <c r="AO136" i="16"/>
  <c r="AO138" i="16"/>
  <c r="AO140" i="16"/>
  <c r="AO142" i="16"/>
  <c r="AO144" i="16"/>
  <c r="AO146" i="16"/>
  <c r="AO148" i="16"/>
  <c r="AO150" i="16"/>
  <c r="AO152" i="16"/>
  <c r="AO154" i="16"/>
  <c r="AO156" i="16"/>
  <c r="AO158" i="16"/>
  <c r="AO160" i="16"/>
  <c r="AO162" i="16"/>
  <c r="AO164" i="16"/>
  <c r="AO166" i="16"/>
  <c r="AO168" i="16"/>
  <c r="AO170" i="16"/>
  <c r="AO172" i="16"/>
  <c r="AO174" i="16"/>
  <c r="AO176" i="16"/>
  <c r="AO178" i="16"/>
  <c r="AO180" i="16"/>
  <c r="AO182" i="16"/>
  <c r="AO184" i="16"/>
  <c r="AO186" i="16"/>
  <c r="AO188" i="16"/>
  <c r="AO190" i="16"/>
  <c r="AO192" i="16"/>
  <c r="AO194" i="16"/>
  <c r="AO196" i="16"/>
  <c r="AO198" i="16"/>
  <c r="AO200" i="16"/>
  <c r="AO202" i="16"/>
  <c r="AO204" i="16"/>
  <c r="AO206" i="16"/>
  <c r="AO208" i="16"/>
  <c r="AO210" i="16"/>
  <c r="AO212" i="16"/>
  <c r="AO214" i="16"/>
  <c r="AO216" i="16"/>
  <c r="AO218" i="16"/>
  <c r="AO220" i="16"/>
  <c r="AO222" i="16"/>
  <c r="AO224" i="16"/>
  <c r="AO226" i="16"/>
  <c r="AO228" i="16"/>
  <c r="AO230" i="16"/>
  <c r="AO232" i="16"/>
  <c r="AO234" i="16"/>
  <c r="AO236" i="16"/>
  <c r="AO238" i="16"/>
  <c r="AO240" i="16"/>
  <c r="AO242" i="16"/>
  <c r="AO244" i="16"/>
  <c r="AO246" i="16"/>
  <c r="AO248" i="16"/>
  <c r="AO250" i="16"/>
  <c r="AO252" i="16"/>
  <c r="AO254" i="16"/>
  <c r="AO256" i="16"/>
  <c r="AO258" i="16"/>
  <c r="AO260" i="16"/>
  <c r="AO262" i="16"/>
  <c r="AO264" i="16"/>
  <c r="AO266" i="16"/>
  <c r="AO268" i="16"/>
  <c r="AO270" i="16"/>
  <c r="AO272" i="16"/>
  <c r="AO274" i="16"/>
  <c r="AO276" i="16"/>
  <c r="AO278" i="16"/>
  <c r="AO280" i="16"/>
  <c r="AO282" i="16"/>
  <c r="AO284" i="16"/>
  <c r="AO286" i="16"/>
  <c r="AO288" i="16"/>
  <c r="AO290" i="16"/>
  <c r="AO292" i="16"/>
  <c r="AO294" i="16"/>
  <c r="AO296" i="16"/>
  <c r="AO298" i="16"/>
  <c r="AO300" i="16"/>
  <c r="AO302" i="16"/>
  <c r="AO304" i="16"/>
  <c r="AO306" i="16"/>
  <c r="AO308" i="16"/>
  <c r="AO310" i="16"/>
  <c r="AO312" i="16"/>
  <c r="AO314" i="16"/>
  <c r="AO316" i="16"/>
  <c r="AM2007" i="16"/>
  <c r="AN2007" i="16"/>
  <c r="AM2003" i="16"/>
  <c r="AN2003" i="16"/>
  <c r="AM2001" i="16"/>
  <c r="AN2001" i="16"/>
  <c r="AM1999" i="16"/>
  <c r="AN1999" i="16"/>
  <c r="AM1997" i="16"/>
  <c r="AN1997" i="16"/>
  <c r="AM1995" i="16"/>
  <c r="AN1995" i="16"/>
  <c r="AM1993" i="16"/>
  <c r="AN1993" i="16"/>
  <c r="AM1991" i="16"/>
  <c r="AN1991" i="16"/>
  <c r="AM1989" i="16"/>
  <c r="AN1989" i="16"/>
  <c r="AM1987" i="16"/>
  <c r="AN1987" i="16"/>
  <c r="AM1985" i="16"/>
  <c r="AN1985" i="16"/>
  <c r="AM1983" i="16"/>
  <c r="AN1983" i="16"/>
  <c r="AM1981" i="16"/>
  <c r="AN1981" i="16"/>
  <c r="AM1979" i="16"/>
  <c r="AN1979" i="16"/>
  <c r="AM1977" i="16"/>
  <c r="AN1977" i="16"/>
  <c r="AM1975" i="16"/>
  <c r="AN1975" i="16"/>
  <c r="AM1973" i="16"/>
  <c r="AN1973" i="16"/>
  <c r="AM1971" i="16"/>
  <c r="AN1971" i="16"/>
  <c r="AM1969" i="16"/>
  <c r="AN1969" i="16"/>
  <c r="AM1967" i="16"/>
  <c r="AN1967" i="16"/>
  <c r="AM1965" i="16"/>
  <c r="AN1965" i="16"/>
  <c r="AM1963" i="16"/>
  <c r="AN1963" i="16"/>
  <c r="AM1961" i="16"/>
  <c r="AN1961" i="16"/>
  <c r="AM1959" i="16"/>
  <c r="AN1959" i="16"/>
  <c r="AM1957" i="16"/>
  <c r="AN1957" i="16"/>
  <c r="AM1955" i="16"/>
  <c r="AN1955" i="16"/>
  <c r="AM1953" i="16"/>
  <c r="AN1953" i="16"/>
  <c r="AM1951" i="16"/>
  <c r="AN1951" i="16"/>
  <c r="AM1949" i="16"/>
  <c r="AN1949" i="16"/>
  <c r="AM1947" i="16"/>
  <c r="AN1947" i="16"/>
  <c r="AM1945" i="16"/>
  <c r="AN1945" i="16"/>
  <c r="AM1943" i="16"/>
  <c r="AN1943" i="16"/>
  <c r="AM1941" i="16"/>
  <c r="AN1941" i="16"/>
  <c r="AM1939" i="16"/>
  <c r="AN1939" i="16"/>
  <c r="AM1937" i="16"/>
  <c r="AN1937" i="16"/>
  <c r="AM1935" i="16"/>
  <c r="AN1935" i="16"/>
  <c r="AM1933" i="16"/>
  <c r="AN1933" i="16"/>
  <c r="AM1931" i="16"/>
  <c r="AN1931" i="16"/>
  <c r="AM1929" i="16"/>
  <c r="AN1929" i="16"/>
  <c r="AM1927" i="16"/>
  <c r="AN1927" i="16"/>
  <c r="AM1925" i="16"/>
  <c r="AN1925" i="16"/>
  <c r="AM1923" i="16"/>
  <c r="AN1923" i="16"/>
  <c r="AM1921" i="16"/>
  <c r="AN1921" i="16"/>
  <c r="AM1919" i="16"/>
  <c r="AN1919" i="16"/>
  <c r="AM1917" i="16"/>
  <c r="AN1917" i="16"/>
  <c r="AM1915" i="16"/>
  <c r="AN1915" i="16"/>
  <c r="AM1913" i="16"/>
  <c r="AN1913" i="16"/>
  <c r="AM1911" i="16"/>
  <c r="AN1911" i="16"/>
  <c r="AM1909" i="16"/>
  <c r="AN1909" i="16"/>
  <c r="AM1907" i="16"/>
  <c r="AN1907" i="16"/>
  <c r="AM1905" i="16"/>
  <c r="AN1905" i="16"/>
  <c r="AM1903" i="16"/>
  <c r="AN1903" i="16"/>
  <c r="AM1901" i="16"/>
  <c r="AN1901" i="16"/>
  <c r="AM1899" i="16"/>
  <c r="AN1899" i="16"/>
  <c r="AM1897" i="16"/>
  <c r="AN1897" i="16"/>
  <c r="AM1895" i="16"/>
  <c r="AN1895" i="16"/>
  <c r="AM1893" i="16"/>
  <c r="AN1893" i="16"/>
  <c r="AM1891" i="16"/>
  <c r="AN1891" i="16"/>
  <c r="AM1889" i="16"/>
  <c r="AN1889" i="16"/>
  <c r="AM1887" i="16"/>
  <c r="AN1887" i="16"/>
  <c r="AM1885" i="16"/>
  <c r="AN1885" i="16"/>
  <c r="AM1883" i="16"/>
  <c r="AN1883" i="16"/>
  <c r="AM1881" i="16"/>
  <c r="AN1881" i="16"/>
  <c r="AM1879" i="16"/>
  <c r="AN1879" i="16"/>
  <c r="AM1877" i="16"/>
  <c r="AN1877" i="16"/>
  <c r="AM1875" i="16"/>
  <c r="AN1875" i="16"/>
  <c r="AM1873" i="16"/>
  <c r="AN1873" i="16"/>
  <c r="AM1871" i="16"/>
  <c r="AN1871" i="16"/>
  <c r="AM1869" i="16"/>
  <c r="AN1869" i="16"/>
  <c r="AM1867" i="16"/>
  <c r="AN1867" i="16"/>
  <c r="AM1865" i="16"/>
  <c r="AN1865" i="16"/>
  <c r="AM1863" i="16"/>
  <c r="AN1863" i="16"/>
  <c r="AM1861" i="16"/>
  <c r="AN1861" i="16"/>
  <c r="AM1859" i="16"/>
  <c r="AN1859" i="16"/>
  <c r="AM1857" i="16"/>
  <c r="AN1857" i="16"/>
  <c r="AM1855" i="16"/>
  <c r="AN1855" i="16"/>
  <c r="AM1853" i="16"/>
  <c r="AN1853" i="16"/>
  <c r="AM1851" i="16"/>
  <c r="AN1851" i="16"/>
  <c r="AM1849" i="16"/>
  <c r="AN1849" i="16"/>
  <c r="AM1847" i="16"/>
  <c r="AN1847" i="16"/>
  <c r="AM1845" i="16"/>
  <c r="AN1845" i="16"/>
  <c r="AM1843" i="16"/>
  <c r="AN1843" i="16"/>
  <c r="AM1841" i="16"/>
  <c r="AN1841" i="16"/>
  <c r="AM1839" i="16"/>
  <c r="AN1839" i="16"/>
  <c r="AM1837" i="16"/>
  <c r="AN1837" i="16"/>
  <c r="AM1835" i="16"/>
  <c r="AN1835" i="16"/>
  <c r="AM1833" i="16"/>
  <c r="AN1833" i="16"/>
  <c r="AM1831" i="16"/>
  <c r="AN1831" i="16"/>
  <c r="AM1829" i="16"/>
  <c r="AN1829" i="16"/>
  <c r="AM1827" i="16"/>
  <c r="AN1827" i="16"/>
  <c r="AM1825" i="16"/>
  <c r="AN1825" i="16"/>
  <c r="AM1823" i="16"/>
  <c r="AN1823" i="16"/>
  <c r="AM1821" i="16"/>
  <c r="AN1821" i="16"/>
  <c r="AM1819" i="16"/>
  <c r="AN1819" i="16"/>
  <c r="AM1817" i="16"/>
  <c r="AN1817" i="16"/>
  <c r="AM1815" i="16"/>
  <c r="AN1815" i="16"/>
  <c r="AM1813" i="16"/>
  <c r="AN1813" i="16"/>
  <c r="AM1811" i="16"/>
  <c r="AN1811" i="16"/>
  <c r="AM1809" i="16"/>
  <c r="AN1809" i="16"/>
  <c r="AM1807" i="16"/>
  <c r="AN1807" i="16"/>
  <c r="AM1805" i="16"/>
  <c r="AN1805" i="16"/>
  <c r="AM1803" i="16"/>
  <c r="AN1803" i="16"/>
  <c r="AM1801" i="16"/>
  <c r="AN1801" i="16"/>
  <c r="AM1799" i="16"/>
  <c r="AN1799" i="16"/>
  <c r="AM1797" i="16"/>
  <c r="AN1797" i="16"/>
  <c r="AM1795" i="16"/>
  <c r="AN1795" i="16"/>
  <c r="AM1793" i="16"/>
  <c r="AN1793" i="16"/>
  <c r="AM1791" i="16"/>
  <c r="AN1791" i="16"/>
  <c r="AM1789" i="16"/>
  <c r="AN1789" i="16"/>
  <c r="AM1787" i="16"/>
  <c r="AN1787" i="16"/>
  <c r="AM1785" i="16"/>
  <c r="AN1785" i="16"/>
  <c r="AM1783" i="16"/>
  <c r="AN1783" i="16"/>
  <c r="AM1781" i="16"/>
  <c r="AN1781" i="16"/>
  <c r="AM1779" i="16"/>
  <c r="AN1779" i="16"/>
  <c r="AM1777" i="16"/>
  <c r="AN1777" i="16"/>
  <c r="AM1775" i="16"/>
  <c r="AN1775" i="16"/>
  <c r="AM1773" i="16"/>
  <c r="AN1773" i="16"/>
  <c r="AM1771" i="16"/>
  <c r="AN1771" i="16"/>
  <c r="AM1769" i="16"/>
  <c r="AN1769" i="16"/>
  <c r="AM1767" i="16"/>
  <c r="AN1767" i="16"/>
  <c r="AM1765" i="16"/>
  <c r="AN1765" i="16"/>
  <c r="AM1763" i="16"/>
  <c r="AN1763" i="16"/>
  <c r="AM1761" i="16"/>
  <c r="AN1761" i="16"/>
  <c r="AM1759" i="16"/>
  <c r="AN1759" i="16"/>
  <c r="AM1757" i="16"/>
  <c r="AN1757" i="16"/>
  <c r="AM1755" i="16"/>
  <c r="AN1755" i="16"/>
  <c r="AM1753" i="16"/>
  <c r="AN1753" i="16"/>
  <c r="AM1751" i="16"/>
  <c r="AN1751" i="16"/>
  <c r="AM1749" i="16"/>
  <c r="AN1749" i="16"/>
  <c r="AM1747" i="16"/>
  <c r="AN1747" i="16"/>
  <c r="AM1745" i="16"/>
  <c r="AN1745" i="16"/>
  <c r="AM1743" i="16"/>
  <c r="AN1743" i="16"/>
  <c r="AM1741" i="16"/>
  <c r="AN1741" i="16"/>
  <c r="AM1739" i="16"/>
  <c r="AN1739" i="16"/>
  <c r="AM1737" i="16"/>
  <c r="AN1737" i="16"/>
  <c r="AM1735" i="16"/>
  <c r="AN1735" i="16"/>
  <c r="AM1733" i="16"/>
  <c r="AN1733" i="16"/>
  <c r="AM1731" i="16"/>
  <c r="AN1731" i="16"/>
  <c r="AM1729" i="16"/>
  <c r="AN1729" i="16"/>
  <c r="AM1727" i="16"/>
  <c r="AN1727" i="16"/>
  <c r="AM1725" i="16"/>
  <c r="AN1725" i="16"/>
  <c r="AM1723" i="16"/>
  <c r="AN1723" i="16"/>
  <c r="AM1721" i="16"/>
  <c r="AN1721" i="16"/>
  <c r="AM1719" i="16"/>
  <c r="AN1719" i="16"/>
  <c r="AM1717" i="16"/>
  <c r="AN1717" i="16"/>
  <c r="AM1715" i="16"/>
  <c r="AN1715" i="16"/>
  <c r="AM1713" i="16"/>
  <c r="AN1713" i="16"/>
  <c r="AM1711" i="16"/>
  <c r="AN1711" i="16"/>
  <c r="AM1709" i="16"/>
  <c r="AN1709" i="16"/>
  <c r="AM1707" i="16"/>
  <c r="AN1707" i="16"/>
  <c r="AM1705" i="16"/>
  <c r="AN1705" i="16"/>
  <c r="AM1703" i="16"/>
  <c r="AN1703" i="16"/>
  <c r="AM1701" i="16"/>
  <c r="AN1701" i="16"/>
  <c r="AM1699" i="16"/>
  <c r="AN1699" i="16"/>
  <c r="AM1697" i="16"/>
  <c r="AN1697" i="16"/>
  <c r="AM1695" i="16"/>
  <c r="AN1695" i="16"/>
  <c r="AM1693" i="16"/>
  <c r="AN1693" i="16"/>
  <c r="AM1691" i="16"/>
  <c r="AN1691" i="16"/>
  <c r="AM1689" i="16"/>
  <c r="AN1689" i="16"/>
  <c r="AM1687" i="16"/>
  <c r="AN1687" i="16"/>
  <c r="AM1685" i="16"/>
  <c r="AN1685" i="16"/>
  <c r="AM1683" i="16"/>
  <c r="AN1683" i="16"/>
  <c r="AM1681" i="16"/>
  <c r="AN1681" i="16"/>
  <c r="AM1679" i="16"/>
  <c r="AN1679" i="16"/>
  <c r="AM1677" i="16"/>
  <c r="AN1677" i="16"/>
  <c r="AM1675" i="16"/>
  <c r="AN1675" i="16"/>
  <c r="AM1673" i="16"/>
  <c r="AN1673" i="16"/>
  <c r="AM1671" i="16"/>
  <c r="AN1671" i="16"/>
  <c r="AM1669" i="16"/>
  <c r="AN1669" i="16"/>
  <c r="AM1667" i="16"/>
  <c r="AN1667" i="16"/>
  <c r="AM1665" i="16"/>
  <c r="AN1665" i="16"/>
  <c r="AM1663" i="16"/>
  <c r="AN1663" i="16"/>
  <c r="AM1661" i="16"/>
  <c r="AN1661" i="16"/>
  <c r="AM1659" i="16"/>
  <c r="AN1659" i="16"/>
  <c r="AM1657" i="16"/>
  <c r="AN1657" i="16"/>
  <c r="AM1655" i="16"/>
  <c r="AN1655" i="16"/>
  <c r="AM1653" i="16"/>
  <c r="AN1653" i="16"/>
  <c r="AM1651" i="16"/>
  <c r="AN1651" i="16"/>
  <c r="AM1649" i="16"/>
  <c r="AN1649" i="16"/>
  <c r="AM1647" i="16"/>
  <c r="AN1647" i="16"/>
  <c r="AM1645" i="16"/>
  <c r="AN1645" i="16"/>
  <c r="AM1643" i="16"/>
  <c r="AN1643" i="16"/>
  <c r="AM1641" i="16"/>
  <c r="AN1641" i="16"/>
  <c r="AM1639" i="16"/>
  <c r="AN1639" i="16"/>
  <c r="AM1637" i="16"/>
  <c r="AN1637" i="16"/>
  <c r="AM1635" i="16"/>
  <c r="AN1635" i="16"/>
  <c r="AM1633" i="16"/>
  <c r="AN1633" i="16"/>
  <c r="AM1631" i="16"/>
  <c r="AN1631" i="16"/>
  <c r="AM1629" i="16"/>
  <c r="AN1629" i="16"/>
  <c r="AM1627" i="16"/>
  <c r="AN1627" i="16"/>
  <c r="AM1625" i="16"/>
  <c r="AN1625" i="16"/>
  <c r="AM1623" i="16"/>
  <c r="AN1623" i="16"/>
  <c r="AM1621" i="16"/>
  <c r="AN1621" i="16"/>
  <c r="AM1619" i="16"/>
  <c r="AN1619" i="16"/>
  <c r="AM1617" i="16"/>
  <c r="AN1617" i="16"/>
  <c r="AM1615" i="16"/>
  <c r="AN1615" i="16"/>
  <c r="AM1613" i="16"/>
  <c r="AN1613" i="16"/>
  <c r="AM1611" i="16"/>
  <c r="AN1611" i="16"/>
  <c r="AM1609" i="16"/>
  <c r="AN1609" i="16"/>
  <c r="AM1607" i="16"/>
  <c r="AN1607" i="16"/>
  <c r="AM1605" i="16"/>
  <c r="AN1605" i="16"/>
  <c r="AM1603" i="16"/>
  <c r="AN1603" i="16"/>
  <c r="AM1601" i="16"/>
  <c r="AN1601" i="16"/>
  <c r="AM1599" i="16"/>
  <c r="AN1599" i="16"/>
  <c r="AM1597" i="16"/>
  <c r="AN1597" i="16"/>
  <c r="AM1595" i="16"/>
  <c r="AN1595" i="16"/>
  <c r="AM1593" i="16"/>
  <c r="AN1593" i="16"/>
  <c r="AM1591" i="16"/>
  <c r="AN1591" i="16"/>
  <c r="AM1589" i="16"/>
  <c r="AN1589" i="16"/>
  <c r="AM1587" i="16"/>
  <c r="AN1587" i="16"/>
  <c r="AM1585" i="16"/>
  <c r="AN1585" i="16"/>
  <c r="AM1583" i="16"/>
  <c r="AN1583" i="16"/>
  <c r="AM1581" i="16"/>
  <c r="AN1581" i="16"/>
  <c r="AM1579" i="16"/>
  <c r="AN1579" i="16"/>
  <c r="AM1577" i="16"/>
  <c r="AN1577" i="16"/>
  <c r="AM1575" i="16"/>
  <c r="AN1575" i="16"/>
  <c r="AM1573" i="16"/>
  <c r="AN1573" i="16"/>
  <c r="AM1571" i="16"/>
  <c r="AN1571" i="16"/>
  <c r="AM1569" i="16"/>
  <c r="AN1569" i="16"/>
  <c r="AM1567" i="16"/>
  <c r="AN1567" i="16"/>
  <c r="AM1565" i="16"/>
  <c r="AN1565" i="16"/>
  <c r="AM1563" i="16"/>
  <c r="AN1563" i="16"/>
  <c r="AM1561" i="16"/>
  <c r="AN1561" i="16"/>
  <c r="AM1559" i="16"/>
  <c r="AN1559" i="16"/>
  <c r="AM1557" i="16"/>
  <c r="AN1557" i="16"/>
  <c r="AM1555" i="16"/>
  <c r="AN1555" i="16"/>
  <c r="AM1553" i="16"/>
  <c r="AN1553" i="16"/>
  <c r="AM1551" i="16"/>
  <c r="AN1551" i="16"/>
  <c r="AM1549" i="16"/>
  <c r="AN1549" i="16"/>
  <c r="AM1547" i="16"/>
  <c r="AN1547" i="16"/>
  <c r="AM1545" i="16"/>
  <c r="AN1545" i="16"/>
  <c r="AM1543" i="16"/>
  <c r="AN1543" i="16"/>
  <c r="AM1541" i="16"/>
  <c r="AN1541" i="16"/>
  <c r="AM1539" i="16"/>
  <c r="AN1539" i="16"/>
  <c r="AM1537" i="16"/>
  <c r="AN1537" i="16"/>
  <c r="AM1535" i="16"/>
  <c r="AN1535" i="16"/>
  <c r="AM1533" i="16"/>
  <c r="AN1533" i="16"/>
  <c r="AM1531" i="16"/>
  <c r="AN1531" i="16"/>
  <c r="AM1529" i="16"/>
  <c r="AN1529" i="16"/>
  <c r="AM1527" i="16"/>
  <c r="AN1527" i="16"/>
  <c r="AM1525" i="16"/>
  <c r="AN1525" i="16"/>
  <c r="AM1523" i="16"/>
  <c r="AN1523" i="16"/>
  <c r="AM1521" i="16"/>
  <c r="AN1521" i="16"/>
  <c r="AM1519" i="16"/>
  <c r="AN1519" i="16"/>
  <c r="AM1517" i="16"/>
  <c r="AN1517" i="16"/>
  <c r="AM1515" i="16"/>
  <c r="AN1515" i="16"/>
  <c r="AM1513" i="16"/>
  <c r="AN1513" i="16"/>
  <c r="AM1511" i="16"/>
  <c r="AN1511" i="16"/>
  <c r="AM1509" i="16"/>
  <c r="AN1509" i="16"/>
  <c r="AM1507" i="16"/>
  <c r="AN1507" i="16"/>
  <c r="AM1505" i="16"/>
  <c r="AN1505" i="16"/>
  <c r="AM1503" i="16"/>
  <c r="AN1503" i="16"/>
  <c r="AM1501" i="16"/>
  <c r="AN1501" i="16"/>
  <c r="AM1499" i="16"/>
  <c r="AN1499" i="16"/>
  <c r="AM1497" i="16"/>
  <c r="AN1497" i="16"/>
  <c r="AM1495" i="16"/>
  <c r="AN1495" i="16"/>
  <c r="AM1493" i="16"/>
  <c r="AN1493" i="16"/>
  <c r="AM1491" i="16"/>
  <c r="AN1491" i="16"/>
  <c r="AM1489" i="16"/>
  <c r="AN1489" i="16"/>
  <c r="AM1487" i="16"/>
  <c r="AN1487" i="16"/>
  <c r="AM1485" i="16"/>
  <c r="AN1485" i="16"/>
  <c r="AM1483" i="16"/>
  <c r="AN1483" i="16"/>
  <c r="AM1481" i="16"/>
  <c r="AN1481" i="16"/>
  <c r="AM1479" i="16"/>
  <c r="AN1479" i="16"/>
  <c r="AM1477" i="16"/>
  <c r="AN1477" i="16"/>
  <c r="AM1475" i="16"/>
  <c r="AN1475" i="16"/>
  <c r="AM1473" i="16"/>
  <c r="AN1473" i="16"/>
  <c r="AM1471" i="16"/>
  <c r="AN1471" i="16"/>
  <c r="AM1469" i="16"/>
  <c r="AN1469" i="16"/>
  <c r="AM1467" i="16"/>
  <c r="AN1467" i="16"/>
  <c r="AM1465" i="16"/>
  <c r="AN1465" i="16"/>
  <c r="AM1463" i="16"/>
  <c r="AN1463" i="16"/>
  <c r="AM1461" i="16"/>
  <c r="AN1461" i="16"/>
  <c r="AM1459" i="16"/>
  <c r="AN1459" i="16"/>
  <c r="AM1457" i="16"/>
  <c r="AN1457" i="16"/>
  <c r="AM1455" i="16"/>
  <c r="AN1455" i="16"/>
  <c r="AM1453" i="16"/>
  <c r="AN1453" i="16"/>
  <c r="AM1451" i="16"/>
  <c r="AN1451" i="16"/>
  <c r="AM1449" i="16"/>
  <c r="AN1449" i="16"/>
  <c r="AM1447" i="16"/>
  <c r="AN1447" i="16"/>
  <c r="AM1445" i="16"/>
  <c r="AN1445" i="16"/>
  <c r="AM1443" i="16"/>
  <c r="AN1443" i="16"/>
  <c r="AM1441" i="16"/>
  <c r="AN1441" i="16"/>
  <c r="AM1439" i="16"/>
  <c r="AN1439" i="16"/>
  <c r="F13" i="20"/>
  <c r="AM1438" i="16"/>
  <c r="AM1434" i="16"/>
  <c r="AM1430" i="16"/>
  <c r="AM1426" i="16"/>
  <c r="AM1422" i="16"/>
  <c r="AM1418" i="16"/>
  <c r="AM1414" i="16"/>
  <c r="AM1410" i="16"/>
  <c r="AM1406" i="16"/>
  <c r="AM1402" i="16"/>
  <c r="AM1398" i="16"/>
  <c r="AM1394" i="16"/>
  <c r="AM1390" i="16"/>
  <c r="AM1386" i="16"/>
  <c r="AM1382" i="16"/>
  <c r="AM1378" i="16"/>
  <c r="AM1374" i="16"/>
  <c r="AM1370" i="16"/>
  <c r="AM1366" i="16"/>
  <c r="AM1362" i="16"/>
  <c r="AM1358" i="16"/>
  <c r="AM1354" i="16"/>
  <c r="AM1350" i="16"/>
  <c r="AM1346" i="16"/>
  <c r="AM1342" i="16"/>
  <c r="AM1338" i="16"/>
  <c r="AM1334" i="16"/>
  <c r="AM1330" i="16"/>
  <c r="AM1326" i="16"/>
  <c r="AM1322" i="16"/>
  <c r="AM1318" i="16"/>
  <c r="AM1314" i="16"/>
  <c r="AM1310" i="16"/>
  <c r="AM1306" i="16"/>
  <c r="AM861" i="16"/>
  <c r="AM853" i="16"/>
  <c r="AM845" i="16"/>
  <c r="AM837" i="16"/>
  <c r="AM829" i="16"/>
  <c r="AM821" i="16"/>
  <c r="AM813" i="16"/>
  <c r="AM805" i="16"/>
  <c r="AM797" i="16"/>
  <c r="AM1051" i="16"/>
  <c r="AM1047" i="16"/>
  <c r="AM1043" i="16"/>
  <c r="AM1039" i="16"/>
  <c r="AM1035" i="16"/>
  <c r="AM1031" i="16"/>
  <c r="AM1027" i="16"/>
  <c r="AM1023" i="16"/>
  <c r="AM1019" i="16"/>
  <c r="AM1015" i="16"/>
  <c r="AM1011" i="16"/>
  <c r="AM1007" i="16"/>
  <c r="AM1003" i="16"/>
  <c r="AM999" i="16"/>
  <c r="AM995" i="16"/>
  <c r="AM991" i="16"/>
  <c r="AM987" i="16"/>
  <c r="AM983" i="16"/>
  <c r="AM979" i="16"/>
  <c r="AM975" i="16"/>
  <c r="AM971" i="16"/>
  <c r="AM967" i="16"/>
  <c r="AM963" i="16"/>
  <c r="AM959" i="16"/>
  <c r="AM955" i="16"/>
  <c r="AM951" i="16"/>
  <c r="AM947" i="16"/>
  <c r="AM943" i="16"/>
  <c r="AM939" i="16"/>
  <c r="AM935" i="16"/>
  <c r="AM931" i="16"/>
  <c r="AM927" i="16"/>
  <c r="AM923" i="16"/>
  <c r="AM919" i="16"/>
  <c r="AM915" i="16"/>
  <c r="AM911" i="16"/>
  <c r="AM907" i="16"/>
  <c r="AM903" i="16"/>
  <c r="AM899" i="16"/>
  <c r="AM895" i="16"/>
  <c r="AM891" i="16"/>
  <c r="AM887" i="16"/>
  <c r="AM883" i="16"/>
  <c r="AM879" i="16"/>
  <c r="AM875" i="16"/>
  <c r="AM871" i="16"/>
  <c r="AM867" i="16"/>
  <c r="AM863" i="16"/>
  <c r="AM857" i="16"/>
  <c r="AM849" i="16"/>
  <c r="AM841" i="16"/>
  <c r="AM833" i="16"/>
  <c r="AM825" i="16"/>
  <c r="AM817" i="16"/>
  <c r="AM809" i="16"/>
  <c r="AM801" i="16"/>
  <c r="AM768" i="16"/>
  <c r="AM760" i="16"/>
  <c r="AM752" i="16"/>
  <c r="AM744" i="16"/>
  <c r="AM736" i="16"/>
  <c r="AM728" i="16"/>
  <c r="AM720" i="16"/>
  <c r="AM712" i="16"/>
  <c r="AM704" i="16"/>
  <c r="AM862" i="16"/>
  <c r="AM858" i="16"/>
  <c r="AM854" i="16"/>
  <c r="AM850" i="16"/>
  <c r="AM846" i="16"/>
  <c r="AM842" i="16"/>
  <c r="AM838" i="16"/>
  <c r="AM834" i="16"/>
  <c r="AM830" i="16"/>
  <c r="AM826" i="16"/>
  <c r="AM822" i="16"/>
  <c r="AM818" i="16"/>
  <c r="AM814" i="16"/>
  <c r="AM810" i="16"/>
  <c r="AM806" i="16"/>
  <c r="AM802" i="16"/>
  <c r="AM798" i="16"/>
  <c r="AM794" i="16"/>
  <c r="AM790" i="16"/>
  <c r="AM786" i="16"/>
  <c r="AM782" i="16"/>
  <c r="AM778" i="16"/>
  <c r="AM774" i="16"/>
  <c r="AM772" i="16"/>
  <c r="AM764" i="16"/>
  <c r="AM756" i="16"/>
  <c r="AM748" i="16"/>
  <c r="AM740" i="16"/>
  <c r="AM732" i="16"/>
  <c r="AM724" i="16"/>
  <c r="AM716" i="16"/>
  <c r="AM708" i="16"/>
  <c r="AM769" i="16"/>
  <c r="AM765" i="16"/>
  <c r="AM761" i="16"/>
  <c r="AM757" i="16"/>
  <c r="AM753" i="16"/>
  <c r="AM749" i="16"/>
  <c r="AM745" i="16"/>
  <c r="AM741" i="16"/>
  <c r="AM737" i="16"/>
  <c r="AM733" i="16"/>
  <c r="AM729" i="16"/>
  <c r="AM725" i="16"/>
  <c r="AM721" i="16"/>
  <c r="AM717" i="16"/>
  <c r="AM713" i="16"/>
  <c r="AM709" i="16"/>
  <c r="AM705" i="16"/>
  <c r="AM369" i="16"/>
  <c r="AM365" i="16"/>
  <c r="AM361" i="16"/>
  <c r="AM357" i="16"/>
  <c r="AM353" i="16"/>
  <c r="AM349" i="16"/>
  <c r="AM345" i="16"/>
  <c r="AM341" i="16"/>
  <c r="AM337" i="16"/>
  <c r="AM333" i="16"/>
  <c r="AM329" i="16"/>
  <c r="AM325" i="16"/>
  <c r="AM321" i="16"/>
  <c r="AM317" i="16"/>
  <c r="AM313" i="16"/>
  <c r="AM309" i="16"/>
  <c r="AM305" i="16"/>
  <c r="AM301" i="16"/>
  <c r="AM297" i="16"/>
  <c r="AM293" i="16"/>
  <c r="AM289" i="16"/>
  <c r="AM285" i="16"/>
  <c r="AM281" i="16"/>
  <c r="AM277" i="16"/>
  <c r="AM273" i="16"/>
  <c r="AM269" i="16"/>
  <c r="AM265" i="16"/>
  <c r="AM261" i="16"/>
  <c r="AM257" i="16"/>
  <c r="AM253" i="16"/>
  <c r="AM249" i="16"/>
  <c r="AM245" i="16"/>
  <c r="AM241" i="16"/>
  <c r="AM237" i="16"/>
  <c r="AM233" i="16"/>
  <c r="AM229" i="16"/>
  <c r="AM225" i="16"/>
  <c r="AM221" i="16"/>
  <c r="AM217" i="16"/>
  <c r="AM213" i="16"/>
  <c r="AM209" i="16"/>
  <c r="AM157" i="16"/>
  <c r="AM153" i="16"/>
  <c r="AM149" i="16"/>
  <c r="AM145" i="16"/>
  <c r="AM141" i="16"/>
  <c r="AM134" i="16"/>
  <c r="AM126" i="16"/>
  <c r="AM118" i="16"/>
  <c r="AM110" i="16"/>
  <c r="AM102" i="16"/>
  <c r="AM94" i="16"/>
  <c r="AM86" i="16"/>
  <c r="AM78" i="16"/>
  <c r="AM70" i="16"/>
  <c r="AM62" i="16"/>
  <c r="AM54" i="16"/>
  <c r="AM46" i="16"/>
  <c r="AM138" i="16"/>
  <c r="AM130" i="16"/>
  <c r="AM122" i="16"/>
  <c r="AM114" i="16"/>
  <c r="AM106" i="16"/>
  <c r="AM98" i="16"/>
  <c r="AM90" i="16"/>
  <c r="AM82" i="16"/>
  <c r="AM74" i="16"/>
  <c r="AM66" i="16"/>
  <c r="AM58" i="16"/>
  <c r="AM50" i="16"/>
  <c r="AM42" i="16"/>
  <c r="AM37" i="16"/>
  <c r="AM29" i="16"/>
  <c r="AM21" i="16"/>
  <c r="AM13" i="16"/>
  <c r="AM139" i="16"/>
  <c r="AM135" i="16"/>
  <c r="AM131" i="16"/>
  <c r="AM127" i="16"/>
  <c r="AM123" i="16"/>
  <c r="AM119" i="16"/>
  <c r="AM115" i="16"/>
  <c r="AM111" i="16"/>
  <c r="AM107" i="16"/>
  <c r="AM103" i="16"/>
  <c r="AM99" i="16"/>
  <c r="AM95" i="16"/>
  <c r="AM91" i="16"/>
  <c r="AM87" i="16"/>
  <c r="AM83" i="16"/>
  <c r="AM79" i="16"/>
  <c r="AM75" i="16"/>
  <c r="AM71" i="16"/>
  <c r="AM67" i="16"/>
  <c r="AM63" i="16"/>
  <c r="AM59" i="16"/>
  <c r="AM55" i="16"/>
  <c r="AM51" i="16"/>
  <c r="AM47" i="16"/>
  <c r="AM43" i="16"/>
  <c r="AM41" i="16"/>
  <c r="AM33" i="16"/>
  <c r="AM25" i="16"/>
  <c r="AM17" i="16"/>
  <c r="AM9" i="16"/>
  <c r="AM38" i="16"/>
  <c r="AM34" i="16"/>
  <c r="AM30" i="16"/>
  <c r="AM26" i="16"/>
  <c r="AM22" i="16"/>
  <c r="AM18" i="16"/>
  <c r="AM14" i="16"/>
  <c r="AM10" i="16"/>
  <c r="G20" i="21"/>
  <c r="F112" i="8"/>
  <c r="I20" i="21"/>
  <c r="H112" i="8"/>
  <c r="F20" i="21"/>
  <c r="E17" i="18"/>
  <c r="E18" i="18"/>
  <c r="E19" i="18"/>
  <c r="E20" i="18"/>
  <c r="E21" i="18"/>
  <c r="E22" i="18"/>
  <c r="E23" i="18"/>
  <c r="Z10" i="12"/>
  <c r="Y10" i="12"/>
  <c r="Z8" i="12"/>
  <c r="F7" i="5"/>
  <c r="F21" i="8"/>
  <c r="E10" i="7"/>
  <c r="E43" i="22"/>
  <c r="H90" i="8"/>
  <c r="O16" i="18"/>
  <c r="K16" i="18"/>
  <c r="P16" i="18"/>
  <c r="L16" i="18"/>
  <c r="H16" i="18"/>
  <c r="M16" i="18"/>
  <c r="I16" i="18"/>
  <c r="N16" i="18"/>
  <c r="F16" i="18"/>
  <c r="J16" i="18"/>
  <c r="G16" i="18"/>
  <c r="B18" i="22"/>
  <c r="N18" i="22"/>
  <c r="E59" i="8"/>
  <c r="R21" i="18"/>
  <c r="U59" i="8"/>
  <c r="Q21" i="18"/>
  <c r="T59" i="8"/>
  <c r="E13" i="20"/>
  <c r="E15" i="20"/>
  <c r="E12" i="20"/>
  <c r="AB10" i="12"/>
  <c r="E12" i="18"/>
  <c r="AA10" i="12"/>
  <c r="F10" i="5"/>
  <c r="F9" i="5"/>
  <c r="K14" i="19"/>
  <c r="M18" i="19"/>
  <c r="G13" i="19"/>
  <c r="K13" i="19"/>
  <c r="I18" i="19"/>
  <c r="I24" i="19"/>
  <c r="I11" i="19"/>
  <c r="I16" i="19"/>
  <c r="O11" i="19"/>
  <c r="G25" i="19"/>
  <c r="G11" i="19"/>
  <c r="I25" i="19"/>
  <c r="M24" i="19"/>
  <c r="I14" i="19"/>
  <c r="K16" i="19"/>
  <c r="G24" i="19"/>
  <c r="G14" i="19"/>
  <c r="N24" i="23"/>
  <c r="H24" i="23"/>
  <c r="G24" i="23"/>
  <c r="D7" i="23"/>
  <c r="K7" i="23"/>
  <c r="M7" i="23"/>
  <c r="D24" i="23"/>
  <c r="L24" i="23"/>
  <c r="J24" i="23"/>
  <c r="E7" i="23"/>
  <c r="C7" i="23"/>
  <c r="H7" i="23"/>
  <c r="J7" i="23"/>
  <c r="P10" i="12"/>
  <c r="B74" i="22"/>
  <c r="Q10" i="12"/>
  <c r="K25" i="19"/>
  <c r="J16" i="19"/>
  <c r="O25" i="19"/>
  <c r="L13" i="19"/>
  <c r="O13" i="19"/>
  <c r="J18" i="19"/>
  <c r="I21" i="19"/>
  <c r="P25" i="19"/>
  <c r="O16" i="19"/>
  <c r="P20" i="19"/>
  <c r="G17" i="19"/>
  <c r="E11" i="19"/>
  <c r="O24" i="19"/>
  <c r="N15" i="19"/>
  <c r="I13" i="19"/>
  <c r="K17" i="19"/>
  <c r="M17" i="19"/>
  <c r="P11" i="19"/>
  <c r="K21" i="19"/>
  <c r="L25" i="19"/>
  <c r="G16" i="19"/>
  <c r="F25" i="19"/>
  <c r="F15" i="19"/>
  <c r="E12" i="19"/>
  <c r="I15" i="19"/>
  <c r="H12" i="19"/>
  <c r="K11" i="19"/>
  <c r="H17" i="19"/>
  <c r="K22" i="19"/>
  <c r="O21" i="19"/>
  <c r="O12" i="19"/>
  <c r="E18" i="19"/>
  <c r="F18" i="19"/>
  <c r="E22" i="19"/>
  <c r="P16" i="19"/>
  <c r="O15" i="19"/>
  <c r="M25" i="19"/>
  <c r="P12" i="19"/>
  <c r="K18" i="19"/>
  <c r="M11" i="19"/>
  <c r="K15" i="19"/>
  <c r="M14" i="19"/>
  <c r="E16" i="19"/>
  <c r="E24" i="19"/>
  <c r="K24" i="19"/>
  <c r="O14" i="19"/>
  <c r="E13" i="19"/>
  <c r="E21" i="19"/>
  <c r="E25" i="19"/>
  <c r="O20" i="19"/>
  <c r="K20" i="19"/>
  <c r="M16" i="19"/>
  <c r="K12" i="19"/>
  <c r="G15" i="19"/>
  <c r="M22" i="19"/>
  <c r="I12" i="19"/>
  <c r="O18" i="19"/>
  <c r="M13" i="19"/>
  <c r="G18" i="19"/>
  <c r="E14" i="19"/>
  <c r="C24" i="23"/>
  <c r="M24" i="23"/>
  <c r="N7" i="23"/>
  <c r="K24" i="23"/>
  <c r="E24" i="23"/>
  <c r="F7" i="23"/>
  <c r="L15" i="19"/>
  <c r="J22" i="19"/>
  <c r="F11" i="19"/>
  <c r="B24" i="23"/>
  <c r="F24" i="23"/>
  <c r="G7" i="23"/>
  <c r="I24" i="23"/>
  <c r="B7" i="23"/>
  <c r="I7" i="23"/>
  <c r="L7" i="23"/>
  <c r="B19" i="22"/>
  <c r="N19" i="22"/>
  <c r="R22" i="18"/>
  <c r="U60" i="8"/>
  <c r="E60" i="8"/>
  <c r="Q22" i="18"/>
  <c r="T60" i="8"/>
  <c r="B17" i="22"/>
  <c r="N17" i="22"/>
  <c r="R20" i="18"/>
  <c r="U58" i="8"/>
  <c r="E58" i="8"/>
  <c r="Q20" i="18"/>
  <c r="T58" i="8"/>
  <c r="E56" i="8"/>
  <c r="B15" i="22"/>
  <c r="N15" i="22"/>
  <c r="R18" i="18"/>
  <c r="U56" i="8"/>
  <c r="Q18" i="18"/>
  <c r="T56" i="8"/>
  <c r="E16" i="18"/>
  <c r="G12" i="20"/>
  <c r="G87" i="8"/>
  <c r="G15" i="20"/>
  <c r="G13" i="20"/>
  <c r="I44" i="22"/>
  <c r="N88" i="8"/>
  <c r="L16" i="20"/>
  <c r="N91" i="8"/>
  <c r="H44" i="22"/>
  <c r="M88" i="8"/>
  <c r="K16" i="20"/>
  <c r="M91" i="8"/>
  <c r="L44" i="22"/>
  <c r="O16" i="20"/>
  <c r="Q91" i="8"/>
  <c r="Q88" i="8"/>
  <c r="H13" i="20"/>
  <c r="K43" i="22"/>
  <c r="P90" i="8"/>
  <c r="M44" i="22"/>
  <c r="P16" i="20"/>
  <c r="S91" i="8"/>
  <c r="S88" i="8"/>
  <c r="F12" i="20"/>
  <c r="F87" i="8"/>
  <c r="N90" i="8"/>
  <c r="I43" i="22"/>
  <c r="E96" i="8"/>
  <c r="R21" i="20"/>
  <c r="U96" i="8"/>
  <c r="Q21" i="20"/>
  <c r="T96" i="8"/>
  <c r="E97" i="8"/>
  <c r="R22" i="20"/>
  <c r="U97" i="8"/>
  <c r="Q22" i="20"/>
  <c r="T97" i="8"/>
  <c r="E98" i="8"/>
  <c r="R23" i="20"/>
  <c r="U98" i="8"/>
  <c r="Q23" i="20"/>
  <c r="T98" i="8"/>
  <c r="H15" i="23"/>
  <c r="E15" i="23"/>
  <c r="F15" i="23"/>
  <c r="J15" i="19"/>
  <c r="J17" i="19"/>
  <c r="F12" i="19"/>
  <c r="P17" i="19"/>
  <c r="M12" i="19"/>
  <c r="L12" i="19"/>
  <c r="G12" i="19"/>
  <c r="N12" i="19"/>
  <c r="F17" i="19"/>
  <c r="J15" i="23"/>
  <c r="E20" i="19"/>
  <c r="N20" i="19"/>
  <c r="G20" i="19"/>
  <c r="N22" i="19"/>
  <c r="G21" i="19"/>
  <c r="H21" i="19"/>
  <c r="F21" i="19"/>
  <c r="M21" i="19"/>
  <c r="H22" i="19"/>
  <c r="P24" i="19"/>
  <c r="N13" i="19"/>
  <c r="N18" i="19"/>
  <c r="L14" i="19"/>
  <c r="J11" i="19"/>
  <c r="J24" i="19"/>
  <c r="H16" i="19"/>
  <c r="H11" i="19"/>
  <c r="H25" i="19"/>
  <c r="F13" i="19"/>
  <c r="N48" i="22"/>
  <c r="N24" i="19"/>
  <c r="H20" i="19"/>
  <c r="P21" i="19"/>
  <c r="L11" i="19"/>
  <c r="F14" i="19"/>
  <c r="N21" i="19"/>
  <c r="H15" i="19"/>
  <c r="P22" i="19"/>
  <c r="L18" i="19"/>
  <c r="H18" i="19"/>
  <c r="B20" i="22"/>
  <c r="N20" i="22"/>
  <c r="E61" i="8"/>
  <c r="R23" i="18"/>
  <c r="U61" i="8"/>
  <c r="Q23" i="18"/>
  <c r="T61" i="8"/>
  <c r="R19" i="18"/>
  <c r="U57" i="8"/>
  <c r="B16" i="22"/>
  <c r="N16" i="22"/>
  <c r="E57" i="8"/>
  <c r="Q19" i="18"/>
  <c r="T57" i="8"/>
  <c r="R17" i="18"/>
  <c r="U55" i="8"/>
  <c r="B14" i="22"/>
  <c r="N14" i="22"/>
  <c r="Q17" i="18"/>
  <c r="T55" i="8"/>
  <c r="E55" i="8"/>
  <c r="R20" i="21"/>
  <c r="T112" i="8"/>
  <c r="S20" i="21"/>
  <c r="U112" i="8"/>
  <c r="E112" i="8"/>
  <c r="C44" i="22"/>
  <c r="F88" i="8"/>
  <c r="F16" i="20"/>
  <c r="F91" i="8"/>
  <c r="F15" i="20"/>
  <c r="G44" i="22"/>
  <c r="L88" i="8"/>
  <c r="J16" i="20"/>
  <c r="L91" i="8"/>
  <c r="F44" i="22"/>
  <c r="I88" i="8"/>
  <c r="I16" i="20"/>
  <c r="I91" i="8"/>
  <c r="J44" i="22"/>
  <c r="M16" i="20"/>
  <c r="O91" i="8"/>
  <c r="O88" i="8"/>
  <c r="H12" i="20"/>
  <c r="H87" i="8"/>
  <c r="K44" i="22"/>
  <c r="N16" i="20"/>
  <c r="P91" i="8"/>
  <c r="P88" i="8"/>
  <c r="M43" i="22"/>
  <c r="S90" i="8"/>
  <c r="L90" i="8"/>
  <c r="G43" i="22"/>
  <c r="O17" i="19"/>
  <c r="P15" i="19"/>
  <c r="E15" i="19"/>
  <c r="J12" i="19"/>
  <c r="I17" i="19"/>
  <c r="N17" i="19"/>
  <c r="L17" i="19"/>
  <c r="M15" i="19"/>
  <c r="E17" i="19"/>
  <c r="F22" i="19"/>
  <c r="I22" i="19"/>
  <c r="J20" i="19"/>
  <c r="L20" i="19"/>
  <c r="O22" i="19"/>
  <c r="M20" i="19"/>
  <c r="L21" i="19"/>
  <c r="G22" i="19"/>
  <c r="I20" i="19"/>
  <c r="P18" i="19"/>
  <c r="P13" i="19"/>
  <c r="N16" i="19"/>
  <c r="L16" i="19"/>
  <c r="L24" i="19"/>
  <c r="J14" i="19"/>
  <c r="J25" i="19"/>
  <c r="H14" i="19"/>
  <c r="H24" i="19"/>
  <c r="H13" i="19"/>
  <c r="F16" i="19"/>
  <c r="N14" i="19"/>
  <c r="L22" i="19"/>
  <c r="N25" i="19"/>
  <c r="F24" i="19"/>
  <c r="P14" i="19"/>
  <c r="J13" i="19"/>
  <c r="N11" i="19"/>
  <c r="J21" i="19"/>
  <c r="F20" i="19"/>
  <c r="L69" i="8"/>
  <c r="G25" i="22"/>
  <c r="N78" i="8"/>
  <c r="I35" i="22"/>
  <c r="H80" i="8"/>
  <c r="E38" i="22"/>
  <c r="N80" i="8"/>
  <c r="I38" i="22"/>
  <c r="S74" i="8"/>
  <c r="M30" i="22"/>
  <c r="J33" i="22"/>
  <c r="O76" i="8"/>
  <c r="I78" i="8"/>
  <c r="F35" i="22"/>
  <c r="C33" i="22"/>
  <c r="R20" i="19"/>
  <c r="U76" i="8"/>
  <c r="F76" i="8"/>
  <c r="P67" i="8"/>
  <c r="K23" i="22"/>
  <c r="M26" i="22"/>
  <c r="S70" i="8"/>
  <c r="K39" i="22"/>
  <c r="P81" i="8"/>
  <c r="P70" i="8"/>
  <c r="K26" i="22"/>
  <c r="H69" i="8"/>
  <c r="E25" i="22"/>
  <c r="H70" i="8"/>
  <c r="E26" i="22"/>
  <c r="G26" i="22"/>
  <c r="L70" i="8"/>
  <c r="N72" i="8"/>
  <c r="I28" i="22"/>
  <c r="S69" i="8"/>
  <c r="M25" i="22"/>
  <c r="I76" i="8"/>
  <c r="F33" i="22"/>
  <c r="N77" i="8"/>
  <c r="I34" i="22"/>
  <c r="Q78" i="8"/>
  <c r="L35" i="22"/>
  <c r="L76" i="8"/>
  <c r="G33" i="22"/>
  <c r="F78" i="8"/>
  <c r="C35" i="22"/>
  <c r="R22" i="19"/>
  <c r="U78" i="8"/>
  <c r="O71" i="8"/>
  <c r="J27" i="22"/>
  <c r="P73" i="8"/>
  <c r="K29" i="22"/>
  <c r="G24" i="22"/>
  <c r="L68" i="8"/>
  <c r="M27" i="22"/>
  <c r="S71" i="8"/>
  <c r="E30" i="22"/>
  <c r="H74" i="8"/>
  <c r="S78" i="8"/>
  <c r="M35" i="22"/>
  <c r="K34" i="22"/>
  <c r="P77" i="8"/>
  <c r="N67" i="8"/>
  <c r="I23" i="22"/>
  <c r="H76" i="8"/>
  <c r="E33" i="22"/>
  <c r="F69" i="8"/>
  <c r="R13" i="19"/>
  <c r="U69" i="8"/>
  <c r="C25" i="22"/>
  <c r="H67" i="8"/>
  <c r="E23" i="22"/>
  <c r="L80" i="8"/>
  <c r="G38" i="22"/>
  <c r="N70" i="8"/>
  <c r="I26" i="22"/>
  <c r="P69" i="8"/>
  <c r="K25" i="22"/>
  <c r="E35" i="22"/>
  <c r="H78" i="8"/>
  <c r="F77" i="8"/>
  <c r="C34" i="22"/>
  <c r="R21" i="19"/>
  <c r="U77" i="8"/>
  <c r="G77" i="8"/>
  <c r="D34" i="22"/>
  <c r="G76" i="8"/>
  <c r="D33" i="22"/>
  <c r="E76" i="8"/>
  <c r="B33" i="22"/>
  <c r="Q20" i="19"/>
  <c r="T76" i="8"/>
  <c r="R17" i="19"/>
  <c r="U73" i="8"/>
  <c r="C29" i="22"/>
  <c r="F73" i="8"/>
  <c r="G68" i="8"/>
  <c r="D24" i="22"/>
  <c r="O68" i="8"/>
  <c r="J24" i="22"/>
  <c r="F68" i="8"/>
  <c r="C24" i="22"/>
  <c r="R12" i="19"/>
  <c r="U68" i="8"/>
  <c r="L71" i="8"/>
  <c r="G27" i="22"/>
  <c r="D43" i="22"/>
  <c r="G90" i="8"/>
  <c r="E10" i="18"/>
  <c r="E13" i="18"/>
  <c r="E54" i="8"/>
  <c r="B13" i="22"/>
  <c r="R16" i="18"/>
  <c r="U54" i="8"/>
  <c r="Q16" i="18"/>
  <c r="T54" i="8"/>
  <c r="C23" i="22"/>
  <c r="R11" i="19"/>
  <c r="U67" i="8"/>
  <c r="F67" i="8"/>
  <c r="N71" i="8"/>
  <c r="I27" i="22"/>
  <c r="G74" i="8"/>
  <c r="D30" i="22"/>
  <c r="Q74" i="8"/>
  <c r="L30" i="22"/>
  <c r="O78" i="8"/>
  <c r="J35" i="22"/>
  <c r="M68" i="8"/>
  <c r="H24" i="22"/>
  <c r="H33" i="22"/>
  <c r="M76" i="8"/>
  <c r="B39" i="22"/>
  <c r="Q25" i="19"/>
  <c r="T81" i="8"/>
  <c r="E81" i="8"/>
  <c r="E69" i="8"/>
  <c r="B25" i="22"/>
  <c r="Q13" i="19"/>
  <c r="T69" i="8"/>
  <c r="M80" i="8"/>
  <c r="H38" i="22"/>
  <c r="E72" i="8"/>
  <c r="Q16" i="19"/>
  <c r="T72" i="8"/>
  <c r="B28" i="22"/>
  <c r="M71" i="8"/>
  <c r="H27" i="22"/>
  <c r="M74" i="8"/>
  <c r="H30" i="22"/>
  <c r="O81" i="8"/>
  <c r="J39" i="22"/>
  <c r="S72" i="8"/>
  <c r="M28" i="22"/>
  <c r="C30" i="22"/>
  <c r="R18" i="19"/>
  <c r="U74" i="8"/>
  <c r="F74" i="8"/>
  <c r="L24" i="22"/>
  <c r="Q68" i="8"/>
  <c r="M78" i="8"/>
  <c r="H35" i="22"/>
  <c r="M67" i="8"/>
  <c r="H23" i="22"/>
  <c r="I71" i="8"/>
  <c r="F27" i="22"/>
  <c r="C27" i="22"/>
  <c r="R15" i="19"/>
  <c r="U71" i="8"/>
  <c r="F71" i="8"/>
  <c r="G72" i="8"/>
  <c r="D28" i="22"/>
  <c r="M77" i="8"/>
  <c r="H34" i="22"/>
  <c r="J29" i="22"/>
  <c r="O73" i="8"/>
  <c r="I69" i="8"/>
  <c r="F25" i="22"/>
  <c r="Q80" i="8"/>
  <c r="L38" i="22"/>
  <c r="G73" i="8"/>
  <c r="D29" i="22"/>
  <c r="Q72" i="8"/>
  <c r="L28" i="22"/>
  <c r="I77" i="8"/>
  <c r="F34" i="22"/>
  <c r="Q69" i="8"/>
  <c r="L25" i="22"/>
  <c r="Q81" i="8"/>
  <c r="L39" i="22"/>
  <c r="M81" i="8"/>
  <c r="H39" i="22"/>
  <c r="G70" i="8"/>
  <c r="D26" i="22"/>
  <c r="M72" i="8"/>
  <c r="H28" i="22"/>
  <c r="O80" i="8"/>
  <c r="J38" i="22"/>
  <c r="G67" i="8"/>
  <c r="D23" i="22"/>
  <c r="L23" i="22"/>
  <c r="Q67" i="8"/>
  <c r="I67" i="8"/>
  <c r="F23" i="22"/>
  <c r="I74" i="8"/>
  <c r="F30" i="22"/>
  <c r="G69" i="8"/>
  <c r="D25" i="22"/>
  <c r="M70" i="8"/>
  <c r="H26" i="22"/>
  <c r="F28" i="5"/>
  <c r="F42" i="8"/>
  <c r="F27" i="5"/>
  <c r="F41" i="8"/>
  <c r="F24" i="8"/>
  <c r="F26" i="5"/>
  <c r="F40" i="8"/>
  <c r="E87" i="8"/>
  <c r="Q12" i="20"/>
  <c r="T87" i="8"/>
  <c r="E16" i="20"/>
  <c r="E88" i="8"/>
  <c r="Q13" i="20"/>
  <c r="T88" i="8"/>
  <c r="B44" i="22"/>
  <c r="G13" i="22"/>
  <c r="J10" i="18"/>
  <c r="L54" i="8"/>
  <c r="K13" i="22"/>
  <c r="N10" i="18"/>
  <c r="P54" i="8"/>
  <c r="J13" i="22"/>
  <c r="O54" i="8"/>
  <c r="M10" i="18"/>
  <c r="I13" i="22"/>
  <c r="N54" i="8"/>
  <c r="L10" i="18"/>
  <c r="K10" i="18"/>
  <c r="M54" i="8"/>
  <c r="H13" i="22"/>
  <c r="L77" i="8"/>
  <c r="G34" i="22"/>
  <c r="C38" i="22"/>
  <c r="F80" i="8"/>
  <c r="R24" i="19"/>
  <c r="U80" i="8"/>
  <c r="F72" i="8"/>
  <c r="C28" i="22"/>
  <c r="R16" i="19"/>
  <c r="U72" i="8"/>
  <c r="L81" i="8"/>
  <c r="G39" i="22"/>
  <c r="P72" i="8"/>
  <c r="K28" i="22"/>
  <c r="G78" i="8"/>
  <c r="D35" i="22"/>
  <c r="N76" i="8"/>
  <c r="I33" i="22"/>
  <c r="E73" i="8"/>
  <c r="B29" i="22"/>
  <c r="Q17" i="19"/>
  <c r="T73" i="8"/>
  <c r="N73" i="8"/>
  <c r="I29" i="22"/>
  <c r="I73" i="8"/>
  <c r="F29" i="22"/>
  <c r="E71" i="8"/>
  <c r="B27" i="22"/>
  <c r="Q15" i="19"/>
  <c r="T71" i="8"/>
  <c r="Q73" i="8"/>
  <c r="L29" i="22"/>
  <c r="F90" i="8"/>
  <c r="C43" i="22"/>
  <c r="I30" i="22"/>
  <c r="N74" i="8"/>
  <c r="H71" i="8"/>
  <c r="E27" i="22"/>
  <c r="C26" i="22"/>
  <c r="F70" i="8"/>
  <c r="R14" i="19"/>
  <c r="U70" i="8"/>
  <c r="S77" i="8"/>
  <c r="M34" i="22"/>
  <c r="P80" i="8"/>
  <c r="K38" i="22"/>
  <c r="H81" i="8"/>
  <c r="E39" i="22"/>
  <c r="H72" i="8"/>
  <c r="E28" i="22"/>
  <c r="L67" i="8"/>
  <c r="G23" i="22"/>
  <c r="P74" i="8"/>
  <c r="K30" i="22"/>
  <c r="S80" i="8"/>
  <c r="M38" i="22"/>
  <c r="O77" i="8"/>
  <c r="J34" i="22"/>
  <c r="H77" i="8"/>
  <c r="E34" i="22"/>
  <c r="P78" i="8"/>
  <c r="K35" i="22"/>
  <c r="P76" i="8"/>
  <c r="K33" i="22"/>
  <c r="P68" i="8"/>
  <c r="K24" i="22"/>
  <c r="N68" i="8"/>
  <c r="I24" i="22"/>
  <c r="S73" i="8"/>
  <c r="M29" i="22"/>
  <c r="L73" i="8"/>
  <c r="G29" i="22"/>
  <c r="H88" i="8"/>
  <c r="E44" i="22"/>
  <c r="H16" i="20"/>
  <c r="H91" i="8"/>
  <c r="D44" i="22"/>
  <c r="G16" i="20"/>
  <c r="G91" i="8"/>
  <c r="G88" i="8"/>
  <c r="L78" i="8"/>
  <c r="G35" i="22"/>
  <c r="E70" i="8"/>
  <c r="Q14" i="19"/>
  <c r="T70" i="8"/>
  <c r="B26" i="22"/>
  <c r="O69" i="8"/>
  <c r="J25" i="22"/>
  <c r="I68" i="8"/>
  <c r="F24" i="22"/>
  <c r="G71" i="8"/>
  <c r="D27" i="22"/>
  <c r="O72" i="8"/>
  <c r="J28" i="22"/>
  <c r="Q76" i="8"/>
  <c r="L33" i="22"/>
  <c r="B34" i="22"/>
  <c r="Q21" i="19"/>
  <c r="T77" i="8"/>
  <c r="E77" i="8"/>
  <c r="Q70" i="8"/>
  <c r="L26" i="22"/>
  <c r="B38" i="22"/>
  <c r="Q24" i="19"/>
  <c r="T80" i="8"/>
  <c r="E80" i="8"/>
  <c r="J26" i="22"/>
  <c r="O70" i="8"/>
  <c r="J23" i="22"/>
  <c r="O67" i="8"/>
  <c r="S68" i="8"/>
  <c r="M24" i="22"/>
  <c r="Q71" i="8"/>
  <c r="L27" i="22"/>
  <c r="B35" i="22"/>
  <c r="E78" i="8"/>
  <c r="Q22" i="19"/>
  <c r="T78" i="8"/>
  <c r="B30" i="22"/>
  <c r="E74" i="8"/>
  <c r="Q18" i="19"/>
  <c r="T74" i="8"/>
  <c r="Q77" i="8"/>
  <c r="L34" i="22"/>
  <c r="H73" i="8"/>
  <c r="E29" i="22"/>
  <c r="H68" i="8"/>
  <c r="E24" i="22"/>
  <c r="E68" i="8"/>
  <c r="B24" i="22"/>
  <c r="Q12" i="19"/>
  <c r="T68" i="8"/>
  <c r="C39" i="22"/>
  <c r="R25" i="19"/>
  <c r="U81" i="8"/>
  <c r="F81" i="8"/>
  <c r="N81" i="8"/>
  <c r="I39" i="22"/>
  <c r="M23" i="22"/>
  <c r="S67" i="8"/>
  <c r="M73" i="8"/>
  <c r="H29" i="22"/>
  <c r="P71" i="8"/>
  <c r="K27" i="22"/>
  <c r="E67" i="8"/>
  <c r="B23" i="22"/>
  <c r="Q11" i="19"/>
  <c r="T67" i="8"/>
  <c r="S76" i="8"/>
  <c r="M33" i="22"/>
  <c r="S81" i="8"/>
  <c r="M39" i="22"/>
  <c r="L74" i="8"/>
  <c r="G30" i="22"/>
  <c r="N69" i="8"/>
  <c r="I25" i="22"/>
  <c r="L72" i="8"/>
  <c r="G28" i="22"/>
  <c r="C8" i="23"/>
  <c r="C9" i="23"/>
  <c r="D8" i="23"/>
  <c r="D9" i="23"/>
  <c r="B8" i="23"/>
  <c r="B9" i="23"/>
  <c r="B10" i="23"/>
  <c r="B26" i="23"/>
  <c r="G80" i="8"/>
  <c r="D38" i="22"/>
  <c r="I70" i="8"/>
  <c r="F26" i="22"/>
  <c r="I81" i="8"/>
  <c r="F39" i="22"/>
  <c r="G81" i="8"/>
  <c r="D39" i="22"/>
  <c r="I72" i="8"/>
  <c r="F28" i="22"/>
  <c r="I80" i="8"/>
  <c r="F38" i="22"/>
  <c r="M69" i="8"/>
  <c r="H25" i="22"/>
  <c r="O74" i="8"/>
  <c r="J30" i="22"/>
  <c r="F23" i="8"/>
  <c r="F12" i="5"/>
  <c r="F26" i="8"/>
  <c r="B8" i="22"/>
  <c r="E50" i="8"/>
  <c r="B43" i="22"/>
  <c r="N43" i="22"/>
  <c r="E90" i="8"/>
  <c r="Q15" i="20"/>
  <c r="T90" i="8"/>
  <c r="R15" i="20"/>
  <c r="U90" i="8"/>
  <c r="D13" i="22"/>
  <c r="G10" i="18"/>
  <c r="G54" i="8"/>
  <c r="C13" i="22"/>
  <c r="F10" i="18"/>
  <c r="F54" i="8"/>
  <c r="I10" i="18"/>
  <c r="F13" i="22"/>
  <c r="I54" i="8"/>
  <c r="H54" i="8"/>
  <c r="E13" i="22"/>
  <c r="H10" i="18"/>
  <c r="P10" i="18"/>
  <c r="S54" i="8"/>
  <c r="M13" i="22"/>
  <c r="O10" i="18"/>
  <c r="Q54" i="8"/>
  <c r="L13" i="22"/>
  <c r="C10" i="23"/>
  <c r="N35" i="22"/>
  <c r="N34" i="22"/>
  <c r="N24" i="22"/>
  <c r="E7" i="22"/>
  <c r="H48" i="8"/>
  <c r="M7" i="22"/>
  <c r="S48" i="8"/>
  <c r="F7" i="22"/>
  <c r="I48" i="8"/>
  <c r="C7" i="22"/>
  <c r="F48" i="8"/>
  <c r="F13" i="21"/>
  <c r="E105" i="8"/>
  <c r="B9" i="22"/>
  <c r="F12" i="18"/>
  <c r="E11" i="18"/>
  <c r="E51" i="8"/>
  <c r="F12" i="21"/>
  <c r="E104" i="8"/>
  <c r="C11" i="23"/>
  <c r="C25" i="23"/>
  <c r="C26" i="23"/>
  <c r="B19" i="23"/>
  <c r="E8" i="23"/>
  <c r="E9" i="23"/>
  <c r="N23" i="22"/>
  <c r="N39" i="22"/>
  <c r="E53" i="6"/>
  <c r="E172" i="8"/>
  <c r="N30" i="22"/>
  <c r="N26" i="22"/>
  <c r="N27" i="22"/>
  <c r="N38" i="22"/>
  <c r="C53" i="6"/>
  <c r="C172" i="8"/>
  <c r="I7" i="22"/>
  <c r="N48" i="8"/>
  <c r="G7" i="22"/>
  <c r="L48" i="8"/>
  <c r="D10" i="23"/>
  <c r="D11" i="23"/>
  <c r="D17" i="7"/>
  <c r="L7" i="22"/>
  <c r="Q48" i="8"/>
  <c r="D7" i="22"/>
  <c r="G48" i="8"/>
  <c r="N29" i="22"/>
  <c r="H7" i="22"/>
  <c r="M48" i="8"/>
  <c r="J7" i="22"/>
  <c r="O48" i="8"/>
  <c r="K7" i="22"/>
  <c r="P48" i="8"/>
  <c r="E91" i="8"/>
  <c r="R16" i="20"/>
  <c r="U91" i="8"/>
  <c r="Q16" i="20"/>
  <c r="T91" i="8"/>
  <c r="N28" i="22"/>
  <c r="N25" i="22"/>
  <c r="N13" i="22"/>
  <c r="B7" i="22"/>
  <c r="E48" i="8"/>
  <c r="R10" i="18"/>
  <c r="Q10" i="18"/>
  <c r="E14" i="18"/>
  <c r="N33" i="22"/>
  <c r="B10" i="22"/>
  <c r="E52" i="8"/>
  <c r="U48" i="8"/>
  <c r="F8" i="23"/>
  <c r="F9" i="23"/>
  <c r="E10" i="23"/>
  <c r="E11" i="23"/>
  <c r="B49" i="22"/>
  <c r="B50" i="22"/>
  <c r="T48" i="8"/>
  <c r="D18" i="7"/>
  <c r="C210" i="8"/>
  <c r="D25" i="23"/>
  <c r="D26" i="23"/>
  <c r="C19" i="23"/>
  <c r="C20" i="23"/>
  <c r="E49" i="8"/>
  <c r="C8" i="22"/>
  <c r="F50" i="8"/>
  <c r="F13" i="18"/>
  <c r="C10" i="7"/>
  <c r="E25" i="23"/>
  <c r="E26" i="23"/>
  <c r="D19" i="23"/>
  <c r="D20" i="23"/>
  <c r="D27" i="7"/>
  <c r="G13" i="21"/>
  <c r="F105" i="8"/>
  <c r="C9" i="22"/>
  <c r="G12" i="21"/>
  <c r="F104" i="8"/>
  <c r="F51" i="8"/>
  <c r="F11" i="18"/>
  <c r="G12" i="18"/>
  <c r="F14" i="18"/>
  <c r="G8" i="23"/>
  <c r="G9" i="23"/>
  <c r="F10" i="23"/>
  <c r="F11" i="23"/>
  <c r="H8" i="23"/>
  <c r="H9" i="23"/>
  <c r="G10" i="23"/>
  <c r="G11" i="23"/>
  <c r="F52" i="8"/>
  <c r="C10" i="22"/>
  <c r="D8" i="22"/>
  <c r="G13" i="18"/>
  <c r="G50" i="8"/>
  <c r="C49" i="22"/>
  <c r="C50" i="22"/>
  <c r="D28" i="7"/>
  <c r="L210" i="8"/>
  <c r="D29" i="7"/>
  <c r="F49" i="8"/>
  <c r="F25" i="23"/>
  <c r="F26" i="23"/>
  <c r="E19" i="23"/>
  <c r="E20" i="23"/>
  <c r="G10" i="7"/>
  <c r="G25" i="23"/>
  <c r="G26" i="23"/>
  <c r="F19" i="23"/>
  <c r="F20" i="23"/>
  <c r="H13" i="21"/>
  <c r="G105" i="8"/>
  <c r="D9" i="22"/>
  <c r="G11" i="18"/>
  <c r="G51" i="8"/>
  <c r="H12" i="21"/>
  <c r="G104" i="8"/>
  <c r="H12" i="18"/>
  <c r="G14" i="18"/>
  <c r="I8" i="23"/>
  <c r="I9" i="23"/>
  <c r="H10" i="23"/>
  <c r="H11" i="23"/>
  <c r="J8" i="23"/>
  <c r="J9" i="23"/>
  <c r="I10" i="23"/>
  <c r="I11" i="23"/>
  <c r="E8" i="22"/>
  <c r="H13" i="18"/>
  <c r="H50" i="8"/>
  <c r="D50" i="22"/>
  <c r="D49" i="22"/>
  <c r="D10" i="22"/>
  <c r="G52" i="8"/>
  <c r="G49" i="8"/>
  <c r="H25" i="23"/>
  <c r="H26" i="23"/>
  <c r="G19" i="23"/>
  <c r="G20" i="23"/>
  <c r="I25" i="23"/>
  <c r="I26" i="23"/>
  <c r="H19" i="23"/>
  <c r="H20" i="23"/>
  <c r="I12" i="21"/>
  <c r="H104" i="8"/>
  <c r="I12" i="18"/>
  <c r="H11" i="18"/>
  <c r="H51" i="8"/>
  <c r="E9" i="22"/>
  <c r="I13" i="21"/>
  <c r="H105" i="8"/>
  <c r="H14" i="18"/>
  <c r="K8" i="23"/>
  <c r="K9" i="23"/>
  <c r="J10" i="23"/>
  <c r="J11" i="23"/>
  <c r="L8" i="23"/>
  <c r="L9" i="23"/>
  <c r="K10" i="23"/>
  <c r="K11" i="23"/>
  <c r="I50" i="8"/>
  <c r="I13" i="18"/>
  <c r="F8" i="22"/>
  <c r="H52" i="8"/>
  <c r="E10" i="22"/>
  <c r="E49" i="22"/>
  <c r="E50" i="22"/>
  <c r="H49" i="8"/>
  <c r="J25" i="23"/>
  <c r="J26" i="23"/>
  <c r="I19" i="23"/>
  <c r="I20" i="23"/>
  <c r="J12" i="18"/>
  <c r="I51" i="8"/>
  <c r="F9" i="22"/>
  <c r="J13" i="21"/>
  <c r="I105" i="8"/>
  <c r="J12" i="21"/>
  <c r="I104" i="8"/>
  <c r="I11" i="18"/>
  <c r="I14" i="18"/>
  <c r="K25" i="23"/>
  <c r="K26" i="23"/>
  <c r="J19" i="23"/>
  <c r="J20" i="23"/>
  <c r="M8" i="23"/>
  <c r="M9" i="23"/>
  <c r="L10" i="23"/>
  <c r="L11" i="23"/>
  <c r="N8" i="23"/>
  <c r="N9" i="23"/>
  <c r="N10" i="23"/>
  <c r="M10" i="23"/>
  <c r="M11" i="23"/>
  <c r="O9" i="23"/>
  <c r="L25" i="23"/>
  <c r="L26" i="23"/>
  <c r="K19" i="23"/>
  <c r="K20" i="23"/>
  <c r="I49" i="8"/>
  <c r="I52" i="8"/>
  <c r="F10" i="22"/>
  <c r="F49" i="22"/>
  <c r="F50" i="22"/>
  <c r="G8" i="22"/>
  <c r="L50" i="8"/>
  <c r="J13" i="18"/>
  <c r="N11" i="23"/>
  <c r="M25" i="23"/>
  <c r="M26" i="23"/>
  <c r="L19" i="23"/>
  <c r="L20" i="23"/>
  <c r="G9" i="22"/>
  <c r="K12" i="18"/>
  <c r="L51" i="8"/>
  <c r="J11" i="18"/>
  <c r="L49" i="8"/>
  <c r="K12" i="21"/>
  <c r="L104" i="8"/>
  <c r="K13" i="21"/>
  <c r="L105" i="8"/>
  <c r="J14" i="18"/>
  <c r="H8" i="22"/>
  <c r="K13" i="18"/>
  <c r="M50" i="8"/>
  <c r="L52" i="8"/>
  <c r="G10" i="22"/>
  <c r="G50" i="22"/>
  <c r="G49" i="22"/>
  <c r="N25" i="23"/>
  <c r="N26" i="23"/>
  <c r="N19" i="23"/>
  <c r="M19" i="23"/>
  <c r="N20" i="23"/>
  <c r="M20" i="23"/>
  <c r="M51" i="8"/>
  <c r="L13" i="21"/>
  <c r="M105" i="8"/>
  <c r="L12" i="18"/>
  <c r="K11" i="18"/>
  <c r="M49" i="8"/>
  <c r="H9" i="22"/>
  <c r="L12" i="21"/>
  <c r="M104" i="8"/>
  <c r="K14" i="18"/>
  <c r="M52" i="8"/>
  <c r="H10" i="22"/>
  <c r="H49" i="22"/>
  <c r="H50" i="22"/>
  <c r="I8" i="22"/>
  <c r="L13" i="18"/>
  <c r="N50" i="8"/>
  <c r="L11" i="18"/>
  <c r="N49" i="8"/>
  <c r="N51" i="8"/>
  <c r="M13" i="21"/>
  <c r="N105" i="8"/>
  <c r="M12" i="18"/>
  <c r="I9" i="22"/>
  <c r="M12" i="21"/>
  <c r="N104" i="8"/>
  <c r="L14" i="18"/>
  <c r="J8" i="22"/>
  <c r="O50" i="8"/>
  <c r="M13" i="18"/>
  <c r="I10" i="22"/>
  <c r="N52" i="8"/>
  <c r="I49" i="22"/>
  <c r="I50" i="22"/>
  <c r="O51" i="8"/>
  <c r="N13" i="21"/>
  <c r="O105" i="8"/>
  <c r="N12" i="18"/>
  <c r="M11" i="18"/>
  <c r="O49" i="8"/>
  <c r="J9" i="22"/>
  <c r="N12" i="21"/>
  <c r="O104" i="8"/>
  <c r="M14" i="18"/>
  <c r="O52" i="8"/>
  <c r="J10" i="22"/>
  <c r="J49" i="22"/>
  <c r="J50" i="22"/>
  <c r="K8" i="22"/>
  <c r="P50" i="8"/>
  <c r="N13" i="18"/>
  <c r="O13" i="21"/>
  <c r="P105" i="8"/>
  <c r="K9" i="22"/>
  <c r="O12" i="18"/>
  <c r="O12" i="21"/>
  <c r="P104" i="8"/>
  <c r="P51" i="8"/>
  <c r="N11" i="18"/>
  <c r="P49" i="8"/>
  <c r="N14" i="18"/>
  <c r="K10" i="22"/>
  <c r="P52" i="8"/>
  <c r="K49" i="22"/>
  <c r="K50" i="22"/>
  <c r="Q50" i="8"/>
  <c r="L8" i="22"/>
  <c r="O13" i="18"/>
  <c r="L9" i="22"/>
  <c r="P12" i="18"/>
  <c r="Q51" i="8"/>
  <c r="P13" i="21"/>
  <c r="Q105" i="8"/>
  <c r="P12" i="21"/>
  <c r="Q104" i="8"/>
  <c r="O11" i="18"/>
  <c r="Q49" i="8"/>
  <c r="O14" i="18"/>
  <c r="M8" i="22"/>
  <c r="P13" i="18"/>
  <c r="S50" i="8"/>
  <c r="Q12" i="18"/>
  <c r="T50" i="8"/>
  <c r="R12" i="18"/>
  <c r="U50" i="8"/>
  <c r="Q52" i="8"/>
  <c r="L10" i="22"/>
  <c r="L49" i="22"/>
  <c r="L50" i="22"/>
  <c r="Q12" i="21"/>
  <c r="S104" i="8"/>
  <c r="Q13" i="21"/>
  <c r="S105" i="8"/>
  <c r="S51" i="8"/>
  <c r="P11" i="18"/>
  <c r="M9" i="22"/>
  <c r="P14" i="18"/>
  <c r="Q13" i="18"/>
  <c r="R13" i="18"/>
  <c r="S13" i="21"/>
  <c r="U105" i="8"/>
  <c r="R11" i="18"/>
  <c r="U49" i="8"/>
  <c r="U51" i="8"/>
  <c r="S12" i="21"/>
  <c r="U104" i="8"/>
  <c r="R14" i="18"/>
  <c r="U52" i="8"/>
  <c r="S52" i="8"/>
  <c r="M10" i="22"/>
  <c r="S49" i="8"/>
  <c r="Q11" i="18"/>
  <c r="T49" i="8"/>
  <c r="R13" i="21"/>
  <c r="T105" i="8"/>
  <c r="T51" i="8"/>
  <c r="R12" i="21"/>
  <c r="T104" i="8"/>
  <c r="Q14" i="18"/>
  <c r="T52" i="8"/>
  <c r="M49" i="22"/>
  <c r="M50" i="22"/>
  <c r="N9" i="22"/>
  <c r="N49" i="22"/>
  <c r="C75" i="6"/>
  <c r="C194" i="8"/>
  <c r="N50" i="22"/>
  <c r="J75" i="6"/>
  <c r="J194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rgbas_000</author>
  </authors>
  <commentList>
    <comment ref="C7" authorId="0" shapeId="0" xr:uid="{00000000-0006-0000-0100-000001000000}">
      <text>
        <r>
          <rPr>
            <sz val="12"/>
            <color indexed="81"/>
            <rFont val="Calibri"/>
            <family val="2"/>
            <scheme val="minor"/>
          </rPr>
          <t>Cadastrar todos os cargos existentes na empresa.</t>
        </r>
      </text>
    </comment>
    <comment ref="D7" authorId="0" shapeId="0" xr:uid="{00000000-0006-0000-0100-000002000000}">
      <text>
        <r>
          <rPr>
            <sz val="12"/>
            <color indexed="81"/>
            <rFont val="Calibri"/>
            <family val="2"/>
            <scheme val="minor"/>
          </rPr>
          <t>Selecionar o grupo ao qual o cargo pertence, pois isso será analisado posteriormente.</t>
        </r>
        <r>
          <rPr>
            <sz val="9"/>
            <color indexed="81"/>
            <rFont val="Segoe UI"/>
            <charset val="1"/>
          </rPr>
          <t xml:space="preserve">
</t>
        </r>
      </text>
    </comment>
    <comment ref="E7" authorId="0" shapeId="0" xr:uid="{00000000-0006-0000-0100-000003000000}">
      <text>
        <r>
          <rPr>
            <sz val="12"/>
            <color indexed="81"/>
            <rFont val="Calibri"/>
            <family val="2"/>
            <scheme val="minor"/>
          </rPr>
          <t>Informe o salário específico para cada cargo cadastrado.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rgbas_000</author>
  </authors>
  <commentList>
    <comment ref="C7" authorId="0" shapeId="0" xr:uid="{00000000-0006-0000-0200-000001000000}">
      <text>
        <r>
          <rPr>
            <sz val="12"/>
            <color indexed="81"/>
            <rFont val="Calibri"/>
            <family val="2"/>
            <scheme val="minor"/>
          </rPr>
          <t>Digite o nome da sua empresa.</t>
        </r>
      </text>
    </comment>
    <comment ref="C8" authorId="0" shapeId="0" xr:uid="{00000000-0006-0000-0200-000002000000}">
      <text>
        <r>
          <rPr>
            <sz val="12"/>
            <color indexed="81"/>
            <rFont val="Calibri"/>
            <family val="2"/>
            <scheme val="minor"/>
          </rPr>
          <t>Escolha um ano para a planilha apurar os resultados consolidados. Ex.: 2015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rgbas_000</author>
  </authors>
  <commentList>
    <comment ref="C7" authorId="0" shapeId="0" xr:uid="{00000000-0006-0000-0300-000001000000}">
      <text>
        <r>
          <rPr>
            <sz val="12"/>
            <color indexed="81"/>
            <rFont val="Calibri"/>
            <family val="2"/>
            <scheme val="minor"/>
          </rPr>
          <t>Selecionar o nome do funcionário demitido.</t>
        </r>
        <r>
          <rPr>
            <sz val="9"/>
            <color indexed="81"/>
            <rFont val="Segoe UI"/>
            <charset val="1"/>
          </rPr>
          <t xml:space="preserve">
</t>
        </r>
      </text>
    </comment>
    <comment ref="D7" authorId="0" shapeId="0" xr:uid="{00000000-0006-0000-0300-000002000000}">
      <text>
        <r>
          <rPr>
            <sz val="12"/>
            <color indexed="81"/>
            <rFont val="Calibri"/>
            <family val="2"/>
            <scheme val="minor"/>
          </rPr>
          <t>Informar a data de demissão.
DD/MM/AAAA</t>
        </r>
      </text>
    </comment>
    <comment ref="E7" authorId="0" shapeId="0" xr:uid="{00000000-0006-0000-0300-000003000000}">
      <text>
        <r>
          <rPr>
            <sz val="12"/>
            <color indexed="81"/>
            <rFont val="Calibri"/>
            <family val="2"/>
            <scheme val="minor"/>
          </rPr>
          <t>Selecionar o motivo da demissão.</t>
        </r>
      </text>
    </comment>
    <comment ref="F7" authorId="0" shapeId="0" xr:uid="{00000000-0006-0000-0300-000004000000}">
      <text>
        <r>
          <rPr>
            <sz val="12"/>
            <color indexed="81"/>
            <rFont val="Calibri"/>
            <family val="2"/>
            <scheme val="minor"/>
          </rPr>
          <t>Informar alguma observação sobre a demissão.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rgbas_000</author>
  </authors>
  <commentList>
    <comment ref="C7" authorId="0" shapeId="0" xr:uid="{00000000-0006-0000-0400-000001000000}">
      <text>
        <r>
          <rPr>
            <sz val="12"/>
            <color indexed="81"/>
            <rFont val="Calibri"/>
            <family val="2"/>
            <scheme val="minor"/>
          </rPr>
          <t>Média de permanência dos funcionários referente ao ano corrente.</t>
        </r>
        <r>
          <rPr>
            <sz val="9"/>
            <color indexed="81"/>
            <rFont val="Segoe UI"/>
            <charset val="1"/>
          </rPr>
          <t xml:space="preserve">
</t>
        </r>
      </text>
    </comment>
    <comment ref="C8" authorId="0" shapeId="0" xr:uid="{00000000-0006-0000-0400-000002000000}">
      <text>
        <r>
          <rPr>
            <sz val="12"/>
            <color indexed="81"/>
            <rFont val="Calibri"/>
            <family val="2"/>
            <scheme val="minor"/>
          </rPr>
          <t>Total de funcionários admitidos no ano corrente.</t>
        </r>
        <r>
          <rPr>
            <sz val="9"/>
            <color indexed="81"/>
            <rFont val="Segoe UI"/>
            <charset val="1"/>
          </rPr>
          <t xml:space="preserve">
</t>
        </r>
      </text>
    </comment>
    <comment ref="C9" authorId="0" shapeId="0" xr:uid="{00000000-0006-0000-0400-000003000000}">
      <text>
        <r>
          <rPr>
            <sz val="12"/>
            <color indexed="81"/>
            <rFont val="Calibri"/>
            <family val="2"/>
            <scheme val="minor"/>
          </rPr>
          <t>Total de funcionários demitidos no ano corrente.</t>
        </r>
        <r>
          <rPr>
            <sz val="9"/>
            <color indexed="81"/>
            <rFont val="Segoe UI"/>
            <charset val="1"/>
          </rPr>
          <t xml:space="preserve">
</t>
        </r>
      </text>
    </comment>
    <comment ref="C10" authorId="0" shapeId="0" xr:uid="{00000000-0006-0000-0400-000004000000}">
      <text>
        <r>
          <rPr>
            <sz val="12"/>
            <color indexed="81"/>
            <rFont val="Calibri"/>
            <family val="2"/>
            <scheme val="minor"/>
          </rPr>
          <t>Total de funcionários no ano corrente.</t>
        </r>
        <r>
          <rPr>
            <sz val="9"/>
            <color indexed="81"/>
            <rFont val="Segoe UI"/>
            <charset val="1"/>
          </rPr>
          <t xml:space="preserve">
</t>
        </r>
      </text>
    </comment>
    <comment ref="C11" authorId="0" shapeId="0" xr:uid="{00000000-0006-0000-0400-000005000000}">
      <text>
        <r>
          <rPr>
            <sz val="12"/>
            <color indexed="81"/>
            <rFont val="Calibri"/>
            <family val="2"/>
            <scheme val="minor"/>
          </rPr>
          <t>% dos funcionários admitidos no ano que permaneceram por mais de 90 dias.</t>
        </r>
      </text>
    </comment>
    <comment ref="C12" authorId="0" shapeId="0" xr:uid="{00000000-0006-0000-0400-000006000000}">
      <text>
        <r>
          <rPr>
            <sz val="12"/>
            <color indexed="81"/>
            <rFont val="Calibri"/>
            <family val="2"/>
            <scheme val="minor"/>
          </rPr>
          <t>Turnover é uma taxa de rotatividade da empresa. É a taxa de substituição de funcionários que a empresa teve no ano. Quanto maior a taxa, maior á a incapacidade da empresa em reter o funcionário. Ou seja, quanto maior a taxa, pior é a performance de retenção da empresa.</t>
        </r>
      </text>
    </comment>
    <comment ref="C15" authorId="0" shapeId="0" xr:uid="{00000000-0006-0000-0400-000007000000}">
      <text>
        <r>
          <rPr>
            <sz val="12"/>
            <color indexed="81"/>
            <rFont val="Calibri"/>
            <family val="2"/>
            <scheme val="minor"/>
          </rPr>
          <t>Soma total da carga horária de treinamentos no ano corrente.</t>
        </r>
      </text>
    </comment>
    <comment ref="C16" authorId="0" shapeId="0" xr:uid="{00000000-0006-0000-0400-000008000000}">
      <text>
        <r>
          <rPr>
            <sz val="12"/>
            <color indexed="81"/>
            <rFont val="Calibri"/>
            <family val="2"/>
            <scheme val="minor"/>
          </rPr>
          <t>Média da carga horária de treinamentos por funcionário treinado no ano corrente.</t>
        </r>
      </text>
    </comment>
    <comment ref="C17" authorId="0" shapeId="0" xr:uid="{00000000-0006-0000-0400-000009000000}">
      <text>
        <r>
          <rPr>
            <sz val="12"/>
            <color indexed="81"/>
            <rFont val="Calibri"/>
            <family val="2"/>
            <scheme val="minor"/>
          </rPr>
          <t>Número total de funcionários treinados no ano informado.</t>
        </r>
      </text>
    </comment>
    <comment ref="C20" authorId="0" shapeId="0" xr:uid="{00000000-0006-0000-0400-00000A000000}">
      <text>
        <r>
          <rPr>
            <sz val="12"/>
            <color indexed="81"/>
            <rFont val="Calibri"/>
            <family val="2"/>
            <scheme val="minor"/>
          </rPr>
          <t>Soma total de todos os custos com horas extras lançados no ano corrente.</t>
        </r>
      </text>
    </comment>
    <comment ref="C21" authorId="0" shapeId="0" xr:uid="{00000000-0006-0000-0400-00000B000000}">
      <text>
        <r>
          <rPr>
            <sz val="12"/>
            <color indexed="81"/>
            <rFont val="Calibri"/>
            <family val="2"/>
            <scheme val="minor"/>
          </rPr>
          <t>Soma total dos custos com folha de pagamento, incluindo benefícios e custos, no ano corrente.</t>
        </r>
      </text>
    </comment>
    <comment ref="C22" authorId="0" shapeId="0" xr:uid="{00000000-0006-0000-0400-00000C000000}">
      <text>
        <r>
          <rPr>
            <sz val="12"/>
            <color indexed="81"/>
            <rFont val="Calibri"/>
            <family val="2"/>
            <scheme val="minor"/>
          </rPr>
          <t>% do custo total da folha de pagamento destinado a treinamentos no ano corrente.</t>
        </r>
      </text>
    </comment>
    <comment ref="C23" authorId="0" shapeId="0" xr:uid="{00000000-0006-0000-0400-00000D000000}">
      <text>
        <r>
          <rPr>
            <sz val="12"/>
            <color indexed="81"/>
            <rFont val="Calibri"/>
            <family val="2"/>
            <scheme val="minor"/>
          </rPr>
          <t>Custo médio de treinamento por funcionário treinado no ano corrente.</t>
        </r>
      </text>
    </comment>
    <comment ref="C24" authorId="0" shapeId="0" xr:uid="{00000000-0006-0000-0400-00000E000000}">
      <text>
        <r>
          <rPr>
            <sz val="12"/>
            <color indexed="81"/>
            <rFont val="Calibri"/>
            <family val="2"/>
            <scheme val="minor"/>
          </rPr>
          <t>% do custo total da folha de pagamento destinado a benefícios no ano corrente.</t>
        </r>
      </text>
    </comment>
    <comment ref="C25" authorId="0" shapeId="0" xr:uid="{00000000-0006-0000-0400-00000F000000}">
      <text>
        <r>
          <rPr>
            <sz val="12"/>
            <color indexed="81"/>
            <rFont val="Calibri"/>
            <family val="2"/>
            <scheme val="minor"/>
          </rPr>
          <t>Valor total gasto com benefícios dentro da folha de pagamento no ano corrente.</t>
        </r>
      </text>
    </comment>
    <comment ref="C26" authorId="0" shapeId="0" xr:uid="{00000000-0006-0000-0400-000010000000}">
      <text>
        <r>
          <rPr>
            <sz val="12"/>
            <color indexed="81"/>
            <rFont val="Calibri"/>
            <family val="2"/>
            <scheme val="minor"/>
          </rPr>
          <t>Custo médio com benefícios para cada funcionário no ano corrente.</t>
        </r>
      </text>
    </comment>
    <comment ref="C27" authorId="0" shapeId="0" xr:uid="{00000000-0006-0000-0400-000011000000}">
      <text>
        <r>
          <rPr>
            <sz val="12"/>
            <color indexed="81"/>
            <rFont val="Calibri"/>
            <family val="2"/>
            <scheme val="minor"/>
          </rPr>
          <t>Receita bruta gerada dividida pelo número de funcionários no ano corrente.</t>
        </r>
        <r>
          <rPr>
            <sz val="9"/>
            <color indexed="81"/>
            <rFont val="Segoe UI"/>
            <charset val="1"/>
          </rPr>
          <t xml:space="preserve">
</t>
        </r>
      </text>
    </comment>
    <comment ref="C28" authorId="0" shapeId="0" xr:uid="{00000000-0006-0000-0400-000012000000}">
      <text>
        <r>
          <rPr>
            <sz val="12"/>
            <color indexed="81"/>
            <rFont val="Calibri"/>
            <family val="2"/>
            <scheme val="minor"/>
          </rPr>
          <t>Custo gerado dividido pelo número de funcionários no ano corrente.</t>
        </r>
        <r>
          <rPr>
            <sz val="9"/>
            <color indexed="81"/>
            <rFont val="Segoe UI"/>
            <charset val="1"/>
          </rPr>
          <t xml:space="preserve">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rgbas_000</author>
  </authors>
  <commentList>
    <comment ref="C6" authorId="0" shapeId="0" xr:uid="{00000000-0006-0000-0700-000001000000}">
      <text>
        <r>
          <rPr>
            <sz val="12"/>
            <color indexed="81"/>
            <rFont val="Calibri"/>
            <family val="2"/>
            <scheme val="minor"/>
          </rPr>
          <t>Selecionar o mês que deseja consultar os resultados.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rgbas_000</author>
  </authors>
  <commentList>
    <comment ref="C7" authorId="0" shapeId="0" xr:uid="{00000000-0006-0000-0B00-000001000000}">
      <text>
        <r>
          <rPr>
            <sz val="12"/>
            <color indexed="81"/>
            <rFont val="Calibri"/>
            <family val="2"/>
            <scheme val="minor"/>
          </rPr>
          <t>Informar o nome do funcionário.</t>
        </r>
        <r>
          <rPr>
            <sz val="9"/>
            <color indexed="81"/>
            <rFont val="Segoe UI"/>
            <charset val="1"/>
          </rPr>
          <t xml:space="preserve">
</t>
        </r>
      </text>
    </comment>
    <comment ref="D7" authorId="0" shapeId="0" xr:uid="{00000000-0006-0000-0B00-000002000000}">
      <text>
        <r>
          <rPr>
            <sz val="12"/>
            <color indexed="81"/>
            <rFont val="Calibri"/>
            <family val="2"/>
            <scheme val="minor"/>
          </rPr>
          <t>Selecionar o sexo.</t>
        </r>
      </text>
    </comment>
    <comment ref="E7" authorId="0" shapeId="0" xr:uid="{00000000-0006-0000-0B00-000003000000}">
      <text>
        <r>
          <rPr>
            <sz val="12"/>
            <color indexed="81"/>
            <rFont val="Calibri"/>
            <family val="2"/>
            <scheme val="minor"/>
          </rPr>
          <t>Informar a data de nascimento do funcionário. Essa informação ajudará a calcular a faixa etária da equipe.</t>
        </r>
      </text>
    </comment>
    <comment ref="F7" authorId="0" shapeId="0" xr:uid="{00000000-0006-0000-0B00-000004000000}">
      <text>
        <r>
          <rPr>
            <sz val="12"/>
            <color indexed="81"/>
            <rFont val="Calibri"/>
            <family val="2"/>
            <scheme val="minor"/>
          </rPr>
          <t>Selecionar a escolaridade.</t>
        </r>
      </text>
    </comment>
    <comment ref="G7" authorId="0" shapeId="0" xr:uid="{00000000-0006-0000-0B00-000005000000}">
      <text>
        <r>
          <rPr>
            <sz val="12"/>
            <color indexed="81"/>
            <rFont val="Calibri"/>
            <family val="2"/>
            <scheme val="minor"/>
          </rPr>
          <t>Defina o cargo do funcionário no começo do ano de vigência. Somente assim será possível calcular todas as promoções do ano através dos lançamentos que ainda serão feitos.</t>
        </r>
      </text>
    </comment>
    <comment ref="H7" authorId="0" shapeId="0" xr:uid="{00000000-0006-0000-0B00-000006000000}">
      <text>
        <r>
          <rPr>
            <sz val="12"/>
            <color indexed="81"/>
            <rFont val="Calibri"/>
            <family val="2"/>
            <scheme val="minor"/>
          </rPr>
          <t>Informar a data de admissão.
DD/MM/AAAA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rgbas_000</author>
  </authors>
  <commentList>
    <comment ref="C8" authorId="0" shapeId="0" xr:uid="{00000000-0006-0000-0C00-000001000000}">
      <text>
        <r>
          <rPr>
            <sz val="12"/>
            <color indexed="81"/>
            <rFont val="Calibri"/>
            <family val="2"/>
            <scheme val="minor"/>
          </rPr>
          <t>Cadastrar os motivos de desligamento.</t>
        </r>
        <r>
          <rPr>
            <sz val="9"/>
            <color indexed="81"/>
            <rFont val="Segoe UI"/>
            <charset val="1"/>
          </rPr>
          <t xml:space="preserve">
</t>
        </r>
      </text>
    </comment>
    <comment ref="E8" authorId="0" shapeId="0" xr:uid="{00000000-0006-0000-0C00-000002000000}">
      <text>
        <r>
          <rPr>
            <sz val="12"/>
            <color indexed="81"/>
            <rFont val="Calibri"/>
            <family val="2"/>
            <scheme val="minor"/>
          </rPr>
          <t>Cadastrar os níveis de escolaridade.</t>
        </r>
        <r>
          <rPr>
            <sz val="9"/>
            <color indexed="81"/>
            <rFont val="Segoe UI"/>
            <charset val="1"/>
          </rPr>
          <t xml:space="preserve">
</t>
        </r>
      </text>
    </comment>
    <comment ref="C18" authorId="0" shapeId="0" xr:uid="{00000000-0006-0000-0C00-000003000000}">
      <text>
        <r>
          <rPr>
            <sz val="12"/>
            <color indexed="81"/>
            <rFont val="Calibri"/>
            <family val="2"/>
            <scheme val="minor"/>
          </rPr>
          <t>Cadastrar os benefícios oferecidos pela sua empresa.</t>
        </r>
        <r>
          <rPr>
            <sz val="9"/>
            <color indexed="81"/>
            <rFont val="Segoe UI"/>
            <charset val="1"/>
          </rPr>
          <t xml:space="preserve">
</t>
        </r>
      </text>
    </comment>
    <comment ref="E18" authorId="0" shapeId="0" xr:uid="{00000000-0006-0000-0C00-000004000000}">
      <text>
        <r>
          <rPr>
            <sz val="12"/>
            <color indexed="81"/>
            <rFont val="Calibri"/>
            <family val="2"/>
            <scheme val="minor"/>
          </rPr>
          <t>Cadastrar custos de RH.</t>
        </r>
        <r>
          <rPr>
            <sz val="9"/>
            <color indexed="81"/>
            <rFont val="Segoe UI"/>
            <charset val="1"/>
          </rPr>
          <t xml:space="preserve">
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rgbas_000</author>
  </authors>
  <commentList>
    <comment ref="C7" authorId="0" shapeId="0" xr:uid="{00000000-0006-0000-0D00-000001000000}">
      <text>
        <r>
          <rPr>
            <sz val="12"/>
            <color indexed="81"/>
            <rFont val="Calibri"/>
            <family val="2"/>
            <scheme val="minor"/>
          </rPr>
          <t>Selecionar o nome do funcionário.</t>
        </r>
        <r>
          <rPr>
            <sz val="9"/>
            <color indexed="81"/>
            <rFont val="Segoe UI"/>
            <charset val="1"/>
          </rPr>
          <t xml:space="preserve">
</t>
        </r>
      </text>
    </comment>
    <comment ref="D7" authorId="0" shapeId="0" xr:uid="{00000000-0006-0000-0D00-000002000000}">
      <text>
        <r>
          <rPr>
            <sz val="12"/>
            <color indexed="81"/>
            <rFont val="Calibri"/>
            <family val="2"/>
            <scheme val="minor"/>
          </rPr>
          <t>Selecionar o motivo do afastamento: Licença, Férias ou Falta não justificada?</t>
        </r>
      </text>
    </comment>
    <comment ref="E7" authorId="0" shapeId="0" xr:uid="{00000000-0006-0000-0D00-000003000000}">
      <text>
        <r>
          <rPr>
            <sz val="12"/>
            <color indexed="81"/>
            <rFont val="Calibri"/>
            <family val="2"/>
            <scheme val="minor"/>
          </rPr>
          <t>Informar a data de início.
DD/MM/AAAA</t>
        </r>
      </text>
    </comment>
    <comment ref="F7" authorId="0" shapeId="0" xr:uid="{00000000-0006-0000-0D00-000004000000}">
      <text>
        <r>
          <rPr>
            <sz val="12"/>
            <color indexed="81"/>
            <rFont val="Calibri"/>
            <family val="2"/>
            <scheme val="minor"/>
          </rPr>
          <t>Informar a data de retorno.
DD/MM/AAAA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rgbas_000</author>
  </authors>
  <commentList>
    <comment ref="C7" authorId="0" shapeId="0" xr:uid="{00000000-0006-0000-0E00-000001000000}">
      <text>
        <r>
          <rPr>
            <sz val="12"/>
            <color indexed="81"/>
            <rFont val="Calibri"/>
            <family val="2"/>
            <scheme val="minor"/>
          </rPr>
          <t>Informar o valor da receita bruta mensal da empresa. Esse valor será usado e comparado com outros valores nos resultados consolidados.</t>
        </r>
        <r>
          <rPr>
            <sz val="9"/>
            <color indexed="81"/>
            <rFont val="Segoe UI"/>
            <charset val="1"/>
          </rPr>
          <t xml:space="preserve">
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rgbas_000</author>
  </authors>
  <commentList>
    <comment ref="C11" authorId="0" shapeId="0" xr:uid="{00000000-0006-0000-0F00-000001000000}">
      <text>
        <r>
          <rPr>
            <sz val="12"/>
            <color indexed="81"/>
            <rFont val="Calibri"/>
            <family val="2"/>
            <scheme val="minor"/>
          </rPr>
          <t>Valor da receita bruta do ano informado lançado mês a mês.</t>
        </r>
        <r>
          <rPr>
            <sz val="9"/>
            <color indexed="81"/>
            <rFont val="Segoe UI"/>
            <charset val="1"/>
          </rPr>
          <t xml:space="preserve">
</t>
        </r>
      </text>
    </comment>
    <comment ref="C12" authorId="0" shapeId="0" xr:uid="{00000000-0006-0000-0F00-000002000000}">
      <text>
        <r>
          <rPr>
            <sz val="12"/>
            <color indexed="81"/>
            <rFont val="Calibri"/>
            <family val="2"/>
            <scheme val="minor"/>
          </rPr>
          <t>Valor da receita média por funcionário mês a mês.</t>
        </r>
        <r>
          <rPr>
            <sz val="9"/>
            <color indexed="81"/>
            <rFont val="Segoe UI"/>
            <charset val="1"/>
          </rPr>
          <t xml:space="preserve">
</t>
        </r>
      </text>
    </comment>
    <comment ref="C13" authorId="0" shapeId="0" xr:uid="{00000000-0006-0000-0F00-000003000000}">
      <text>
        <r>
          <rPr>
            <sz val="12"/>
            <color indexed="81"/>
            <rFont val="Calibri"/>
            <family val="2"/>
            <scheme val="minor"/>
          </rPr>
          <t>Valor do custo médio, considerando todos listados abaixo, por funcionário mês a mês.</t>
        </r>
        <r>
          <rPr>
            <sz val="9"/>
            <color indexed="81"/>
            <rFont val="Segoe UI"/>
            <charset val="1"/>
          </rPr>
          <t xml:space="preserve">
</t>
        </r>
      </text>
    </comment>
    <comment ref="C14" authorId="0" shapeId="0" xr:uid="{00000000-0006-0000-0F00-000004000000}">
      <text>
        <r>
          <rPr>
            <sz val="12"/>
            <color indexed="81"/>
            <rFont val="Calibri"/>
            <family val="2"/>
            <scheme val="minor"/>
          </rPr>
          <t>Custo de Folha de Pagamento do ano informado lançado mês a mês. Exceto Impotos e outros custos que estão informados separadamente abaixo.</t>
        </r>
      </text>
    </comment>
    <comment ref="C15" authorId="0" shapeId="0" xr:uid="{00000000-0006-0000-0F00-000005000000}">
      <text>
        <r>
          <rPr>
            <sz val="12"/>
            <color indexed="81"/>
            <rFont val="Calibri"/>
            <family val="2"/>
            <scheme val="minor"/>
          </rPr>
          <t>Valor dos custos com benefícios do ano informado lançado mês a mês.</t>
        </r>
        <r>
          <rPr>
            <sz val="9"/>
            <color indexed="81"/>
            <rFont val="Segoe UI"/>
            <charset val="1"/>
          </rPr>
          <t xml:space="preserve">
</t>
        </r>
      </text>
    </comment>
    <comment ref="C16" authorId="0" shapeId="0" xr:uid="{00000000-0006-0000-0F00-000006000000}">
      <text>
        <r>
          <rPr>
            <sz val="12"/>
            <color indexed="81"/>
            <rFont val="Calibri"/>
            <family val="2"/>
            <scheme val="minor"/>
          </rPr>
          <t>Valor que representa as promoções do  ano informado lançado mês a mês.</t>
        </r>
        <r>
          <rPr>
            <sz val="9"/>
            <color indexed="81"/>
            <rFont val="Segoe UI"/>
            <charset val="1"/>
          </rPr>
          <t xml:space="preserve">
</t>
        </r>
      </text>
    </comment>
    <comment ref="C17" authorId="0" shapeId="0" xr:uid="{00000000-0006-0000-0F00-000007000000}">
      <text>
        <r>
          <rPr>
            <sz val="12"/>
            <color indexed="81"/>
            <rFont val="Calibri"/>
            <family val="2"/>
            <scheme val="minor"/>
          </rPr>
          <t>Custo dos treinamentos do ano informado lançado mês a mês.</t>
        </r>
        <r>
          <rPr>
            <sz val="9"/>
            <color indexed="81"/>
            <rFont val="Segoe UI"/>
            <charset val="1"/>
          </rPr>
          <t xml:space="preserve">
</t>
        </r>
      </text>
    </comment>
    <comment ref="C18" authorId="0" shapeId="0" xr:uid="{00000000-0006-0000-0F00-000008000000}">
      <text>
        <r>
          <rPr>
            <sz val="12"/>
            <color indexed="81"/>
            <rFont val="Calibri"/>
            <family val="2"/>
            <scheme val="minor"/>
          </rPr>
          <t>Valor dos impostos do ano informado lançado mês a mês.</t>
        </r>
        <r>
          <rPr>
            <sz val="9"/>
            <color indexed="81"/>
            <rFont val="Segoe UI"/>
            <charset val="1"/>
          </rPr>
          <t xml:space="preserve">
</t>
        </r>
      </text>
    </comment>
    <comment ref="C19" authorId="0" shapeId="0" xr:uid="{00000000-0006-0000-0F00-000009000000}">
      <text>
        <r>
          <rPr>
            <sz val="12"/>
            <color indexed="81"/>
            <rFont val="Calibri"/>
            <family val="2"/>
            <scheme val="minor"/>
          </rPr>
          <t>Valor dos outros custos do ano informado lançado mês a mês.</t>
        </r>
        <r>
          <rPr>
            <sz val="9"/>
            <color indexed="81"/>
            <rFont val="Segoe UI"/>
            <charset val="1"/>
          </rPr>
          <t xml:space="preserve">
</t>
        </r>
      </text>
    </comment>
    <comment ref="C20" authorId="0" shapeId="0" xr:uid="{00000000-0006-0000-0F00-00000A000000}">
      <text>
        <r>
          <rPr>
            <sz val="12"/>
            <color indexed="81"/>
            <rFont val="Calibri"/>
            <family val="2"/>
            <scheme val="minor"/>
          </rPr>
          <t>Receita bruta sobre custo total mês a mês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rgbas_000</author>
    <author>Héctor Valente</author>
  </authors>
  <commentList>
    <comment ref="C7" authorId="0" shapeId="0" xr:uid="{00000000-0006-0000-1000-000001000000}">
      <text>
        <r>
          <rPr>
            <sz val="12"/>
            <color indexed="81"/>
            <rFont val="Calibri"/>
            <family val="2"/>
            <scheme val="minor"/>
          </rPr>
          <t>Informar o nome do treinamento.</t>
        </r>
        <r>
          <rPr>
            <sz val="9"/>
            <color indexed="81"/>
            <rFont val="Segoe UI"/>
            <charset val="1"/>
          </rPr>
          <t xml:space="preserve">
</t>
        </r>
      </text>
    </comment>
    <comment ref="D7" authorId="0" shapeId="0" xr:uid="{00000000-0006-0000-1000-000002000000}">
      <text>
        <r>
          <rPr>
            <sz val="12"/>
            <color indexed="81"/>
            <rFont val="Calibri"/>
            <family val="2"/>
            <scheme val="minor"/>
          </rPr>
          <t>Informar a carga horária do treinamento (em horas).</t>
        </r>
        <r>
          <rPr>
            <sz val="9"/>
            <color indexed="81"/>
            <rFont val="Segoe UI"/>
            <charset val="1"/>
          </rPr>
          <t xml:space="preserve">
</t>
        </r>
      </text>
    </comment>
    <comment ref="E7" authorId="0" shapeId="0" xr:uid="{00000000-0006-0000-1000-000003000000}">
      <text>
        <r>
          <rPr>
            <sz val="12"/>
            <color indexed="81"/>
            <rFont val="Calibri"/>
            <family val="2"/>
            <scheme val="minor"/>
          </rPr>
          <t>Informar a data de início do treinamento.
DD/MM/AAAA</t>
        </r>
      </text>
    </comment>
    <comment ref="F7" authorId="0" shapeId="0" xr:uid="{00000000-0006-0000-1000-000004000000}">
      <text>
        <r>
          <rPr>
            <sz val="12"/>
            <color indexed="81"/>
            <rFont val="Calibri"/>
            <family val="2"/>
            <scheme val="minor"/>
          </rPr>
          <t>Informar a data de término do treinamento.
DD/MM/AAAA</t>
        </r>
        <r>
          <rPr>
            <sz val="9"/>
            <color indexed="81"/>
            <rFont val="Segoe UI"/>
            <charset val="1"/>
          </rPr>
          <t xml:space="preserve">
</t>
        </r>
      </text>
    </comment>
    <comment ref="G7" authorId="0" shapeId="0" xr:uid="{00000000-0006-0000-1000-000005000000}">
      <text>
        <r>
          <rPr>
            <sz val="12"/>
            <color indexed="81"/>
            <rFont val="Calibri"/>
            <family val="2"/>
            <scheme val="minor"/>
          </rPr>
          <t>Informar a quantidade de funcionários que irá participar do treinamento.</t>
        </r>
        <r>
          <rPr>
            <sz val="9"/>
            <color indexed="81"/>
            <rFont val="Segoe UI"/>
            <charset val="1"/>
          </rPr>
          <t xml:space="preserve">
</t>
        </r>
      </text>
    </comment>
    <comment ref="H7" authorId="1" shapeId="0" xr:uid="{00000000-0006-0000-1000-000006000000}">
      <text>
        <r>
          <rPr>
            <sz val="11"/>
            <color indexed="81"/>
            <rFont val="Segoe UI"/>
            <family val="2"/>
          </rPr>
          <t>Faça o lançamento dos gastos de cada treinamento. 
Ex.: Treinamento 1
Jan.: R$ 500,00
Fev.: R$ 500,00</t>
        </r>
      </text>
    </comment>
    <comment ref="Q7" authorId="0" shapeId="0" xr:uid="{00000000-0006-0000-1000-000007000000}">
      <text>
        <r>
          <rPr>
            <sz val="12"/>
            <color indexed="81"/>
            <rFont val="Calibri"/>
            <family val="2"/>
            <scheme val="minor"/>
          </rPr>
          <t>Informar o valor do treinamento.</t>
        </r>
        <r>
          <rPr>
            <sz val="9"/>
            <color indexed="81"/>
            <rFont val="Segoe UI"/>
            <charset val="1"/>
          </rPr>
          <t xml:space="preserve">
</t>
        </r>
      </text>
    </comment>
    <comment ref="R7" authorId="0" shapeId="0" xr:uid="{00000000-0006-0000-1000-000008000000}">
      <text>
        <r>
          <rPr>
            <sz val="12"/>
            <color indexed="81"/>
            <rFont val="Calibri"/>
            <family val="2"/>
            <scheme val="minor"/>
          </rPr>
          <t>Informar alguma informação adicional sobre o treinamento.</t>
        </r>
        <r>
          <rPr>
            <sz val="9"/>
            <color indexed="81"/>
            <rFont val="Segoe UI"/>
            <charset val="1"/>
          </rPr>
          <t xml:space="preserve">
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rgbas_000</author>
    <author>Leonardo</author>
  </authors>
  <commentList>
    <comment ref="C7" authorId="0" shapeId="0" xr:uid="{00000000-0006-0000-1100-000001000000}">
      <text>
        <r>
          <rPr>
            <sz val="12"/>
            <color indexed="81"/>
            <rFont val="Calibri"/>
            <family val="2"/>
            <scheme val="minor"/>
          </rPr>
          <t>Selecionar o nome do funcionário que será promovido.</t>
        </r>
        <r>
          <rPr>
            <sz val="9"/>
            <color indexed="81"/>
            <rFont val="Segoe UI"/>
            <charset val="1"/>
          </rPr>
          <t xml:space="preserve">
</t>
        </r>
      </text>
    </comment>
    <comment ref="D7" authorId="0" shapeId="0" xr:uid="{00000000-0006-0000-1100-000002000000}">
      <text>
        <r>
          <rPr>
            <sz val="12"/>
            <color indexed="81"/>
            <rFont val="Calibri"/>
            <family val="2"/>
            <scheme val="minor"/>
          </rPr>
          <t>Informar a data da promoção.
DD/MM/AAAA</t>
        </r>
        <r>
          <rPr>
            <sz val="9"/>
            <color indexed="81"/>
            <rFont val="Segoe UI"/>
            <charset val="1"/>
          </rPr>
          <t xml:space="preserve">
</t>
        </r>
      </text>
    </comment>
    <comment ref="F7" authorId="0" shapeId="0" xr:uid="{00000000-0006-0000-1100-000003000000}">
      <text>
        <r>
          <rPr>
            <sz val="12"/>
            <color indexed="81"/>
            <rFont val="Calibri"/>
            <family val="2"/>
            <scheme val="minor"/>
          </rPr>
          <t>Selecionar o novo cargo do funcionário promovido.</t>
        </r>
        <r>
          <rPr>
            <sz val="9"/>
            <color indexed="81"/>
            <rFont val="Segoe UI"/>
            <charset val="1"/>
          </rPr>
          <t xml:space="preserve">
</t>
        </r>
      </text>
    </comment>
    <comment ref="G7" authorId="1" shapeId="0" xr:uid="{00000000-0006-0000-1100-000004000000}">
      <text>
        <r>
          <rPr>
            <sz val="9"/>
            <color indexed="81"/>
            <rFont val="Segoe UI"/>
            <charset val="1"/>
          </rPr>
          <t>Salário antes da promoção respeita o valor inserido no cadastro dos cagos.</t>
        </r>
      </text>
    </comment>
    <comment ref="H7" authorId="0" shapeId="0" xr:uid="{00000000-0006-0000-1100-000005000000}">
      <text>
        <r>
          <rPr>
            <sz val="12"/>
            <color indexed="81"/>
            <rFont val="Calibri"/>
            <family val="2"/>
            <scheme val="minor"/>
          </rPr>
          <t>Salário após promoção respeita o valor inserido no cadastro dos cagos.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rgbas_000</author>
  </authors>
  <commentList>
    <comment ref="C10" authorId="0" shapeId="0" xr:uid="{00000000-0006-0000-1200-000001000000}">
      <text>
        <r>
          <rPr>
            <sz val="12"/>
            <color indexed="81"/>
            <rFont val="Calibri"/>
            <family val="2"/>
            <scheme val="minor"/>
          </rPr>
          <t>Os desligamentos são a soma de todos os "motivos de desligamento" cadastrados na aba de "outros cadastros"</t>
        </r>
        <r>
          <rPr>
            <sz val="9"/>
            <color indexed="81"/>
            <rFont val="Segoe UI"/>
            <charset val="1"/>
          </rPr>
          <t xml:space="preserve">
</t>
        </r>
      </text>
    </comment>
    <comment ref="C11" authorId="0" shapeId="0" xr:uid="{00000000-0006-0000-1200-000002000000}">
      <text>
        <r>
          <rPr>
            <sz val="12"/>
            <color indexed="81"/>
            <rFont val="Calibri"/>
            <family val="2"/>
            <scheme val="minor"/>
          </rPr>
          <t>Variação no volume de funcionários.</t>
        </r>
      </text>
    </comment>
    <comment ref="C12" authorId="0" shapeId="0" xr:uid="{00000000-0006-0000-1200-000003000000}">
      <text>
        <r>
          <rPr>
            <sz val="12"/>
            <color indexed="81"/>
            <rFont val="Calibri"/>
            <family val="2"/>
            <scheme val="minor"/>
          </rPr>
          <t>Número de funcionários ativos quando o mês começa.</t>
        </r>
      </text>
    </comment>
    <comment ref="C13" authorId="0" shapeId="0" xr:uid="{00000000-0006-0000-1200-000004000000}">
      <text>
        <r>
          <rPr>
            <sz val="12"/>
            <color indexed="81"/>
            <rFont val="Calibri"/>
            <family val="2"/>
            <scheme val="minor"/>
          </rPr>
          <t>Número de funcionários ativos quando o mês termina.</t>
        </r>
      </text>
    </comment>
    <comment ref="C14" authorId="0" shapeId="0" xr:uid="{00000000-0006-0000-1200-000005000000}">
      <text>
        <r>
          <rPr>
            <sz val="12"/>
            <color indexed="81"/>
            <rFont val="Calibri"/>
            <family val="2"/>
            <scheme val="minor"/>
          </rPr>
          <t>Turnover é uma taxa de rotatividade da empresa. É a taxa de substituição de funcionários que a empresa teve no ano. Quanto maior a taxa, maior á a incapacidade da empresa em reter o funcionário. Ou seja, quanto maior a taxa, pior é a performance de retenção da empresa.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rgbas_000</author>
  </authors>
  <commentList>
    <comment ref="C11" authorId="0" shapeId="0" xr:uid="{00000000-0006-0000-1300-000001000000}">
      <text>
        <r>
          <rPr>
            <sz val="12"/>
            <color indexed="81"/>
            <rFont val="Calibri"/>
            <family val="2"/>
            <scheme val="minor"/>
          </rPr>
          <t>Volume de funcionários no fim do mês para o nível de escolaridade cadastrado anteriormente em "Outros Cadastros".</t>
        </r>
        <r>
          <rPr>
            <sz val="9"/>
            <color indexed="81"/>
            <rFont val="Segoe UI"/>
            <charset val="1"/>
          </rPr>
          <t xml:space="preserve">
</t>
        </r>
      </text>
    </comment>
    <comment ref="C12" authorId="0" shapeId="0" xr:uid="{00000000-0006-0000-1300-000002000000}">
      <text>
        <r>
          <rPr>
            <sz val="12"/>
            <color indexed="81"/>
            <rFont val="Calibri"/>
            <family val="2"/>
            <scheme val="minor"/>
          </rPr>
          <t>Volume de funcionários no fim do mês para o nível de escolaridade cadastrado anteriormente em "Outros Cadastros".</t>
        </r>
        <r>
          <rPr>
            <sz val="9"/>
            <color indexed="81"/>
            <rFont val="Segoe UI"/>
            <charset val="1"/>
          </rPr>
          <t xml:space="preserve">
</t>
        </r>
      </text>
    </comment>
    <comment ref="C13" authorId="0" shapeId="0" xr:uid="{00000000-0006-0000-1300-000003000000}">
      <text>
        <r>
          <rPr>
            <sz val="12"/>
            <color indexed="81"/>
            <rFont val="Calibri"/>
            <family val="2"/>
            <scheme val="minor"/>
          </rPr>
          <t>Volume de funcionários no fim do mês para o nível de escolaridade cadastrado anteriormente em "Outros Cadastros".</t>
        </r>
        <r>
          <rPr>
            <sz val="9"/>
            <color indexed="81"/>
            <rFont val="Segoe UI"/>
            <charset val="1"/>
          </rPr>
          <t xml:space="preserve">
</t>
        </r>
      </text>
    </comment>
    <comment ref="C14" authorId="0" shapeId="0" xr:uid="{00000000-0006-0000-1300-000004000000}">
      <text>
        <r>
          <rPr>
            <sz val="12"/>
            <color indexed="81"/>
            <rFont val="Calibri"/>
            <family val="2"/>
            <scheme val="minor"/>
          </rPr>
          <t>Volume de funcionários no fim do mês para o nível de escolaridade cadastrado anteriormente em "Outros Cadastros".</t>
        </r>
        <r>
          <rPr>
            <sz val="9"/>
            <color indexed="81"/>
            <rFont val="Segoe UI"/>
            <charset val="1"/>
          </rPr>
          <t xml:space="preserve">
</t>
        </r>
      </text>
    </comment>
    <comment ref="C15" authorId="0" shapeId="0" xr:uid="{00000000-0006-0000-1300-000005000000}">
      <text>
        <r>
          <rPr>
            <sz val="12"/>
            <color indexed="81"/>
            <rFont val="Calibri"/>
            <family val="2"/>
            <scheme val="minor"/>
          </rPr>
          <t>Volume de funcionários no fim do mês para o nível de escolaridade cadastrado anteriormente em "Outros Cadastros".</t>
        </r>
        <r>
          <rPr>
            <sz val="9"/>
            <color indexed="81"/>
            <rFont val="Segoe UI"/>
            <charset val="1"/>
          </rPr>
          <t xml:space="preserve">
</t>
        </r>
      </text>
    </comment>
    <comment ref="C16" authorId="0" shapeId="0" xr:uid="{00000000-0006-0000-1300-000006000000}">
      <text>
        <r>
          <rPr>
            <sz val="12"/>
            <color indexed="81"/>
            <rFont val="Calibri"/>
            <family val="2"/>
            <scheme val="minor"/>
          </rPr>
          <t>Volume de funcionários no fim do mês para o nível de escolaridade cadastrado anteriormente em "Outros Cadastros".</t>
        </r>
        <r>
          <rPr>
            <sz val="9"/>
            <color indexed="81"/>
            <rFont val="Segoe UI"/>
            <charset val="1"/>
          </rPr>
          <t xml:space="preserve">
</t>
        </r>
      </text>
    </comment>
    <comment ref="C17" authorId="0" shapeId="0" xr:uid="{00000000-0006-0000-1300-000007000000}">
      <text>
        <r>
          <rPr>
            <sz val="12"/>
            <color indexed="81"/>
            <rFont val="Calibri"/>
            <family val="2"/>
            <scheme val="minor"/>
          </rPr>
          <t>Volume de funcionários no fim do mês para o nível de escolaridade cadastrado anteriormente em "Outros Cadastros".</t>
        </r>
        <r>
          <rPr>
            <sz val="9"/>
            <color indexed="81"/>
            <rFont val="Segoe UI"/>
            <charset val="1"/>
          </rPr>
          <t xml:space="preserve">
</t>
        </r>
      </text>
    </comment>
    <comment ref="C18" authorId="0" shapeId="0" xr:uid="{00000000-0006-0000-1300-000008000000}">
      <text>
        <r>
          <rPr>
            <sz val="12"/>
            <color indexed="81"/>
            <rFont val="Calibri"/>
            <family val="2"/>
            <scheme val="minor"/>
          </rPr>
          <t>Volume de funcionários no fim do mês para o nível de escolaridade cadastrado anteriormente em "Outros Cadastros".</t>
        </r>
        <r>
          <rPr>
            <sz val="9"/>
            <color indexed="81"/>
            <rFont val="Segoe UI"/>
            <charset val="1"/>
          </rPr>
          <t xml:space="preserve">
</t>
        </r>
      </text>
    </comment>
    <comment ref="C20" authorId="0" shapeId="0" xr:uid="{00000000-0006-0000-1300-000009000000}">
      <text>
        <r>
          <rPr>
            <sz val="12"/>
            <color indexed="81"/>
            <rFont val="Calibri"/>
            <family val="2"/>
            <scheme val="minor"/>
          </rPr>
          <t>Volume de funcionários no fim do mês por tipo de cargo, cadastrado anteriormente em "Cadastro de cargos".</t>
        </r>
        <r>
          <rPr>
            <sz val="9"/>
            <color indexed="81"/>
            <rFont val="Segoe UI"/>
            <charset val="1"/>
          </rPr>
          <t xml:space="preserve">
</t>
        </r>
      </text>
    </comment>
    <comment ref="C21" authorId="0" shapeId="0" xr:uid="{00000000-0006-0000-1300-00000A000000}">
      <text>
        <r>
          <rPr>
            <sz val="12"/>
            <color indexed="81"/>
            <rFont val="Calibri"/>
            <family val="2"/>
            <scheme val="minor"/>
          </rPr>
          <t>Volume de funcionários no fim do mês por tipo de cargo, cadastrado anteriormente em "Cadastro de cargos".</t>
        </r>
        <r>
          <rPr>
            <sz val="9"/>
            <color indexed="81"/>
            <rFont val="Segoe UI"/>
            <charset val="1"/>
          </rPr>
          <t xml:space="preserve">
</t>
        </r>
      </text>
    </comment>
    <comment ref="C22" authorId="0" shapeId="0" xr:uid="{00000000-0006-0000-1300-00000B000000}">
      <text>
        <r>
          <rPr>
            <sz val="12"/>
            <color indexed="81"/>
            <rFont val="Calibri"/>
            <family val="2"/>
            <scheme val="minor"/>
          </rPr>
          <t>Volume de funcionários no fim do mês por tipo de cargo, cadastrado anteriormente em "Cadastro de cargos".</t>
        </r>
        <r>
          <rPr>
            <sz val="9"/>
            <color indexed="81"/>
            <rFont val="Segoe UI"/>
            <charset val="1"/>
          </rPr>
          <t xml:space="preserve">
</t>
        </r>
      </text>
    </comment>
    <comment ref="C24" authorId="0" shapeId="0" xr:uid="{00000000-0006-0000-1300-00000C000000}">
      <text>
        <r>
          <rPr>
            <sz val="12"/>
            <color indexed="81"/>
            <rFont val="Calibri"/>
            <family val="2"/>
            <scheme val="minor"/>
          </rPr>
          <t>Volume de funcionários no fim do mês por gênero.</t>
        </r>
      </text>
    </comment>
    <comment ref="C25" authorId="0" shapeId="0" xr:uid="{00000000-0006-0000-1300-00000D000000}">
      <text>
        <r>
          <rPr>
            <sz val="12"/>
            <color indexed="81"/>
            <rFont val="Calibri"/>
            <family val="2"/>
            <scheme val="minor"/>
          </rPr>
          <t>Volume de funcionários no fim do mês por gênero.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rgbas_000</author>
  </authors>
  <commentList>
    <comment ref="C12" authorId="0" shapeId="0" xr:uid="{00000000-0006-0000-1400-000001000000}">
      <text>
        <r>
          <rPr>
            <sz val="12"/>
            <color indexed="81"/>
            <rFont val="Calibri"/>
            <family val="2"/>
            <scheme val="minor"/>
          </rPr>
          <t>Volume de treinamentos que foram lançados. Ex.: um treinamento que começa em jan e termina em fev aparece nos 3 meses como "em andamento".</t>
        </r>
        <r>
          <rPr>
            <sz val="9"/>
            <color indexed="81"/>
            <rFont val="Segoe UI"/>
            <charset val="1"/>
          </rPr>
          <t xml:space="preserve">
</t>
        </r>
      </text>
    </comment>
    <comment ref="R12" authorId="0" shapeId="0" xr:uid="{00000000-0006-0000-1400-000002000000}">
      <text>
        <r>
          <rPr>
            <sz val="12"/>
            <color indexed="81"/>
            <rFont val="Calibri"/>
            <family val="2"/>
            <scheme val="minor"/>
          </rPr>
          <t>Soma de todos os treinamentos que ocorreram no ano selecionado.</t>
        </r>
        <r>
          <rPr>
            <sz val="9"/>
            <color indexed="81"/>
            <rFont val="Segoe UI"/>
            <charset val="1"/>
          </rPr>
          <t xml:space="preserve">
</t>
        </r>
      </text>
    </comment>
    <comment ref="C13" authorId="0" shapeId="0" xr:uid="{00000000-0006-0000-1400-000003000000}">
      <text>
        <r>
          <rPr>
            <sz val="12"/>
            <color indexed="81"/>
            <rFont val="Calibri"/>
            <family val="2"/>
            <scheme val="minor"/>
          </rPr>
          <t>Volume de funcionários treinados nos treinamentos que estão em andamento.</t>
        </r>
      </text>
    </comment>
    <comment ref="C14" authorId="0" shapeId="0" xr:uid="{00000000-0006-0000-1400-000004000000}">
      <text>
        <r>
          <rPr>
            <sz val="12"/>
            <color indexed="81"/>
            <rFont val="Calibri"/>
            <family val="2"/>
            <scheme val="minor"/>
          </rPr>
          <t>Custo com treinamentos rateados mês a mês de acordo com o período do treinamento em andamento.</t>
        </r>
      </text>
    </comment>
    <comment ref="C15" authorId="0" shapeId="0" xr:uid="{00000000-0006-0000-1400-000005000000}">
      <text>
        <r>
          <rPr>
            <sz val="12"/>
            <color indexed="81"/>
            <rFont val="Calibri"/>
            <family val="2"/>
            <scheme val="minor"/>
          </rPr>
          <t>Horas totais da equipe em treinamento no ano informado. Ex.: um curso tem 20 horas de treinamento, mas 3 funcionários participaram, foram 60h de equipe em treinamento.</t>
        </r>
        <r>
          <rPr>
            <sz val="9"/>
            <color indexed="81"/>
            <rFont val="Segoe UI"/>
            <charset val="1"/>
          </rPr>
          <t xml:space="preserve">
</t>
        </r>
      </text>
    </comment>
    <comment ref="C16" authorId="0" shapeId="0" xr:uid="{00000000-0006-0000-1400-000006000000}">
      <text>
        <r>
          <rPr>
            <sz val="12"/>
            <color indexed="81"/>
            <rFont val="Calibri"/>
            <family val="2"/>
            <scheme val="minor"/>
          </rPr>
          <t>Custo médio do treinamento por funcionário no mês informado.
Ex.: um treinamento custa 1.000,00 e 2 funcionários participaram. O seja, o custo médio por funcionário foi de 500,00</t>
        </r>
      </text>
    </comment>
    <comment ref="C18" authorId="0" shapeId="0" xr:uid="{00000000-0006-0000-1400-000007000000}">
      <text>
        <r>
          <rPr>
            <sz val="12"/>
            <color indexed="81"/>
            <rFont val="Calibri"/>
            <family val="2"/>
            <scheme val="minor"/>
          </rPr>
          <t>Volume de promoções em cada mês do ano informado.</t>
        </r>
      </text>
    </comment>
    <comment ref="C19" authorId="0" shapeId="0" xr:uid="{00000000-0006-0000-1400-000008000000}">
      <text>
        <r>
          <rPr>
            <sz val="12"/>
            <color indexed="81"/>
            <rFont val="Calibri"/>
            <family val="2"/>
            <scheme val="minor"/>
          </rPr>
          <t>Aumento em % na folha de pagamento em relação a promoção concedida.</t>
        </r>
      </text>
    </comment>
    <comment ref="C21" authorId="0" shapeId="0" xr:uid="{00000000-0006-0000-1400-000009000000}">
      <text>
        <r>
          <rPr>
            <sz val="12"/>
            <color indexed="81"/>
            <rFont val="Calibri"/>
            <family val="2"/>
            <scheme val="minor"/>
          </rPr>
          <t>Volume de funcionários de licença em cada mês do ano informado.</t>
        </r>
      </text>
    </comment>
    <comment ref="C22" authorId="0" shapeId="0" xr:uid="{00000000-0006-0000-1400-00000A000000}">
      <text>
        <r>
          <rPr>
            <sz val="12"/>
            <color indexed="81"/>
            <rFont val="Calibri"/>
            <family val="2"/>
            <scheme val="minor"/>
          </rPr>
          <t>Volume de funcionários de férias em cada mês do ano informado.</t>
        </r>
      </text>
    </comment>
    <comment ref="D23" authorId="0" shapeId="0" xr:uid="{00000000-0006-0000-1400-00000B000000}">
      <text>
        <r>
          <rPr>
            <sz val="12"/>
            <color indexed="81"/>
            <rFont val="Calibri"/>
            <family val="2"/>
            <scheme val="minor"/>
          </rPr>
          <t>Volume de faltas não justificadas em cada mês do ano informado.</t>
        </r>
      </text>
    </comment>
  </commentList>
</comments>
</file>

<file path=xl/sharedStrings.xml><?xml version="1.0" encoding="utf-8"?>
<sst xmlns="http://schemas.openxmlformats.org/spreadsheetml/2006/main" count="9249" uniqueCount="353">
  <si>
    <t>Posso adicionar mais linhas e colunas na planilha?</t>
  </si>
  <si>
    <t xml:space="preserve">Nós recomendamos fortemente que você utilize a estrutura pronta apresentada, pois existem diversas fórmulas que podem ser afetadas pela adição de linhas e colunas. Além disso, para facilitar o preenchimento mantemos a planilha desbloqueada apenas nos locais para preenchimento. </t>
  </si>
  <si>
    <t>Posso remover linhas?</t>
  </si>
  <si>
    <t>Eles são avisos sobre como a sua projeção está. A partir deles, você pode refinar suas projeções e pensar em medidas mais agressivas para tornar seu projeto mais agressivo.</t>
  </si>
  <si>
    <t>Para que servem os alertas?</t>
  </si>
  <si>
    <t>Como desbloquear a planilha?</t>
  </si>
  <si>
    <t>Basta entrar no menu superior "Revisão" e escolher o item desproteger planilha no grupo Alterações. As planilhas não possuem senhas, apenas estão bloqueadas para melhorar a usabilidade delas.</t>
  </si>
  <si>
    <t>Essa planilha pode ser apresentada para instituições financeiras?</t>
  </si>
  <si>
    <t>Sim. Porém esses dados não garantem aprovações ou reprovações por parte dessas instituições. Sendo usados como dados complementares.</t>
  </si>
  <si>
    <t>Como redimensiono uma coluna ou linha da planilha?</t>
  </si>
  <si>
    <t>Com a planilha desbloqueada(ver pergunta 5), clique sobre o número da linha com o botão diretiro e escolha a opção altura da linha no caso das linhas ou na letra da coluna com o botão direito e escolha a opção largura da coluna no caso de colunas.</t>
  </si>
  <si>
    <t>Como faço para imprimir uma planilha?</t>
  </si>
  <si>
    <t>Como mudo a moeda da planilha?</t>
  </si>
  <si>
    <t>Escolha Opção Arquivo e vá ao item imprimir no seu menu superior.</t>
  </si>
  <si>
    <t>Selecione os campos que deseja mudar a moeda. Clique com o botão direito escolha a opção formatar células. Altere o símbolo para o formato que desejar na guia Número.</t>
  </si>
  <si>
    <t>1. CADASTRO</t>
  </si>
  <si>
    <t>2. LANÇAMENTOS</t>
  </si>
  <si>
    <t>3. RESULTADOS CONSOLIDADOS</t>
  </si>
  <si>
    <t>4. GRÁFICOS</t>
  </si>
  <si>
    <t>5. ALERTAS E DICAS</t>
  </si>
  <si>
    <t>DÚVIDAS FREQUENTES</t>
  </si>
  <si>
    <t>Clique abaixo para selecionar sua dúvida:</t>
  </si>
  <si>
    <t>Veja a resposta abaixo:</t>
  </si>
  <si>
    <t>1. Posso adicionar mais linhas e colunas na planilha?</t>
  </si>
  <si>
    <t>PLANILHA DE</t>
  </si>
  <si>
    <r>
      <t xml:space="preserve">IMPORTANTE: </t>
    </r>
    <r>
      <rPr>
        <b/>
        <sz val="18"/>
        <color rgb="FF333333"/>
        <rFont val="Calibri"/>
        <family val="2"/>
        <scheme val="minor"/>
      </rPr>
      <t>LEIA OS PASSOS E ENTENDA A PLANILHA</t>
    </r>
  </si>
  <si>
    <t>Dúvidas? Clique nos Links presentes em toda a planilha para ver vídeos explicativos sobre o método, preenchimento e análise de cada aba!</t>
  </si>
  <si>
    <t>Passo 1</t>
  </si>
  <si>
    <t>CADASTRO</t>
  </si>
  <si>
    <t>Passo 2</t>
  </si>
  <si>
    <t>LANÇAMENTOS</t>
  </si>
  <si>
    <t>Passo 3</t>
  </si>
  <si>
    <t>RESULTADOS CONSOLIDADOS</t>
  </si>
  <si>
    <t>Passo 4</t>
  </si>
  <si>
    <t>GRÁFICOS</t>
  </si>
  <si>
    <t>Passo 5</t>
  </si>
  <si>
    <t>ALERTAS E DICAS</t>
  </si>
  <si>
    <t>Passo 6</t>
  </si>
  <si>
    <t>INDICADORES DE RH 3.0</t>
  </si>
  <si>
    <t>Tipo do cargo</t>
  </si>
  <si>
    <t>Operacional</t>
  </si>
  <si>
    <t>Gerencial</t>
  </si>
  <si>
    <t>Diretoria</t>
  </si>
  <si>
    <t>Cadastro de cargos</t>
  </si>
  <si>
    <t>Nome do cargo</t>
  </si>
  <si>
    <t>Sexo</t>
  </si>
  <si>
    <t>Escolaridade</t>
  </si>
  <si>
    <t>Cargo</t>
  </si>
  <si>
    <t>Data de admissão</t>
  </si>
  <si>
    <t>Data de demissão</t>
  </si>
  <si>
    <t>Tempo de empresa</t>
  </si>
  <si>
    <t>Cadastro de funcionários</t>
  </si>
  <si>
    <t>Masculino</t>
  </si>
  <si>
    <t>Feminino</t>
  </si>
  <si>
    <t>Nome da empresa</t>
  </si>
  <si>
    <t>LUZ Planilhas Empresariais</t>
  </si>
  <si>
    <t>Motivos para desligamento</t>
  </si>
  <si>
    <t>Pedido de demissão</t>
  </si>
  <si>
    <t>Dispensa sem justa causa</t>
  </si>
  <si>
    <t>Dispensa com justa causa</t>
  </si>
  <si>
    <t>Término de contrato de experiência</t>
  </si>
  <si>
    <t>Rescisão antecipada do contrato de experiência por iniciativa do empregador</t>
  </si>
  <si>
    <t>Rescisão antecipada do contrato de experiência por iniciativa do empregado</t>
  </si>
  <si>
    <t>Falecimento do empregado</t>
  </si>
  <si>
    <t>Outro</t>
  </si>
  <si>
    <t>Ensino fundamental</t>
  </si>
  <si>
    <t>Ensino médio</t>
  </si>
  <si>
    <t>Superior completo</t>
  </si>
  <si>
    <t>Superior incompleto</t>
  </si>
  <si>
    <t>Pós-graduação completa</t>
  </si>
  <si>
    <t>Pós-graduação incompleta</t>
  </si>
  <si>
    <t>Mestre</t>
  </si>
  <si>
    <t>Doutor</t>
  </si>
  <si>
    <t>Benefícios</t>
  </si>
  <si>
    <t>Custos</t>
  </si>
  <si>
    <t>Alimentação</t>
  </si>
  <si>
    <t>Saúde</t>
  </si>
  <si>
    <t>Odonto</t>
  </si>
  <si>
    <t>Transporte</t>
  </si>
  <si>
    <t>Seguro de vida</t>
  </si>
  <si>
    <t>Vale academia</t>
  </si>
  <si>
    <t>Creche</t>
  </si>
  <si>
    <t>Vale combustível</t>
  </si>
  <si>
    <t>Salário família</t>
  </si>
  <si>
    <t>Salários</t>
  </si>
  <si>
    <t>Pró-labore</t>
  </si>
  <si>
    <t>Férias</t>
  </si>
  <si>
    <t>13º Salário</t>
  </si>
  <si>
    <t>Impostos</t>
  </si>
  <si>
    <t>Hora extra</t>
  </si>
  <si>
    <t>Outros custos</t>
  </si>
  <si>
    <t>Motivo da demissão</t>
  </si>
  <si>
    <t>Observações</t>
  </si>
  <si>
    <t>Registro das demissões</t>
  </si>
  <si>
    <t>Anos</t>
  </si>
  <si>
    <t>Meses</t>
  </si>
  <si>
    <t>Nome do funcionário</t>
  </si>
  <si>
    <t>Data de início</t>
  </si>
  <si>
    <t>Data do término</t>
  </si>
  <si>
    <t>Licença</t>
  </si>
  <si>
    <t>Mês</t>
  </si>
  <si>
    <t>Ano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</si>
  <si>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</si>
  <si>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</si>
  <si>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</si>
  <si>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</si>
  <si>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</si>
  <si>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</si>
  <si>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</si>
  <si>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</si>
  <si>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</si>
  <si>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</si>
  <si>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</si>
  <si>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</si>
  <si>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Lançamento de custos com treinamentos</t>
  </si>
  <si>
    <t>Nome do treinamento</t>
  </si>
  <si>
    <t>Funcionários treinados</t>
  </si>
  <si>
    <t>Carga horária total
(horas)</t>
  </si>
  <si>
    <t>Data da promoção</t>
  </si>
  <si>
    <t>% do aumento</t>
  </si>
  <si>
    <t>Lançamento de funcionários promovidos</t>
  </si>
  <si>
    <t>Resultado</t>
  </si>
  <si>
    <t>Média de permanência de funcionários na empresa</t>
  </si>
  <si>
    <t>Índice de aprovação após período de experiência</t>
  </si>
  <si>
    <t>Índice de Turnover (rotatividade)</t>
  </si>
  <si>
    <t>Total de horas de treinamento</t>
  </si>
  <si>
    <t>Média de horas de treinamento por funcionário treinado</t>
  </si>
  <si>
    <t>Número de funcionários treinados</t>
  </si>
  <si>
    <t>% do custo total de treinamentos sobre o total da folha de pagamento</t>
  </si>
  <si>
    <t>Custo médio por funcionário treinado</t>
  </si>
  <si>
    <t>% dos benefícios sobre a folha de pagamento</t>
  </si>
  <si>
    <t>Custo dos benefícios sobre a folha de pagamento</t>
  </si>
  <si>
    <t>Custo médio dos benefícios para cada funcionário</t>
  </si>
  <si>
    <t>Receita gerada por cada funcionário</t>
  </si>
  <si>
    <t>Custo gerado por cada funcionário</t>
  </si>
  <si>
    <t>Custo total com hora extra</t>
  </si>
  <si>
    <t>Custo total com folha de pagamento (benefícios + custos)</t>
  </si>
  <si>
    <t>Indicador</t>
  </si>
  <si>
    <t>Total de desligamentos</t>
  </si>
  <si>
    <t>Variação do número de funcionários</t>
  </si>
  <si>
    <t>Número de funcionários no início do mês</t>
  </si>
  <si>
    <t>Número de funcionários no final do mês</t>
  </si>
  <si>
    <t>Taxa de Turnover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</si>
  <si>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</si>
  <si>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</si>
  <si>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</si>
  <si>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</si>
  <si>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</si>
  <si>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</si>
  <si>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</si>
  <si>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</si>
  <si>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</si>
  <si>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</si>
  <si>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</si>
  <si>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</si>
  <si>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Média</t>
  </si>
  <si>
    <t>Total</t>
  </si>
  <si>
    <t>Número de novas contratações</t>
  </si>
  <si>
    <t>Término de contrato de experiêcia</t>
  </si>
  <si>
    <t>Rescisão antecipada do contrato de experiêcia por iniciativa do empregador</t>
  </si>
  <si>
    <t>Rescisão antecipada do contrato de experiêcia por iniciativa do empregado</t>
  </si>
  <si>
    <t>Motivo</t>
  </si>
  <si>
    <t>ano adm</t>
  </si>
  <si>
    <t>mês adm</t>
  </si>
  <si>
    <t>ano dem</t>
  </si>
  <si>
    <t>mês dem</t>
  </si>
  <si>
    <t>Nível</t>
  </si>
  <si>
    <t>Treinamentos em andamento</t>
  </si>
  <si>
    <t>Funcionários em treinamento</t>
  </si>
  <si>
    <t>Custo total com treinamentos</t>
  </si>
  <si>
    <t>Horas totais da equipe em treinamento</t>
  </si>
  <si>
    <t>Custo médio de treinamento por funcionário</t>
  </si>
  <si>
    <t>Mês término</t>
  </si>
  <si>
    <t>Ano término</t>
  </si>
  <si>
    <t>Mês início</t>
  </si>
  <si>
    <t>Horas mensais</t>
  </si>
  <si>
    <t>Custo mensal</t>
  </si>
  <si>
    <t>Promoções</t>
  </si>
  <si>
    <t>Aumento do custo com promoções em relação ao mês anterior</t>
  </si>
  <si>
    <t>Funcionários em licença</t>
  </si>
  <si>
    <t>Funcionário em férias</t>
  </si>
  <si>
    <t>Ano início</t>
  </si>
  <si>
    <t>Receitas brutas</t>
  </si>
  <si>
    <t>Custo com folha de pagamento</t>
  </si>
  <si>
    <t>Custo com benefícios</t>
  </si>
  <si>
    <t>Custo com promoções</t>
  </si>
  <si>
    <t>Custo com treinamentos</t>
  </si>
  <si>
    <t>Outros</t>
  </si>
  <si>
    <t>Custo</t>
  </si>
  <si>
    <t>Classificação</t>
  </si>
  <si>
    <t>Ordenar</t>
  </si>
  <si>
    <t>Admissões</t>
  </si>
  <si>
    <t>Demissões</t>
  </si>
  <si>
    <t>Turnover</t>
  </si>
  <si>
    <t>Funcionários no fim do mês</t>
  </si>
  <si>
    <t>Funcionários no início do mês</t>
  </si>
  <si>
    <t>Total no fim do ano</t>
  </si>
  <si>
    <t>Custo total</t>
  </si>
  <si>
    <t>Horas totais</t>
  </si>
  <si>
    <t>Treinamentos</t>
  </si>
  <si>
    <t>Receita Bruta</t>
  </si>
  <si>
    <t>Receita média por funcionário</t>
  </si>
  <si>
    <t>Custo médio por funcionário</t>
  </si>
  <si>
    <t>Nesta etapa você irá realizar os lançamentos da movimentação da sua equipe e o registro das receitas e custos de RH.</t>
  </si>
  <si>
    <t>Aqui você poderá conferir os resultados consolidados, calculados automaticamente com base nas informações fornecidas anteriormente.</t>
  </si>
  <si>
    <t>Faça uma análise gráfica de forma rápida e eficiente dos resultados da sua planilha.</t>
  </si>
  <si>
    <t>Imprima o relatório dos seus indicadores. Apenas o que importa, com formatação econômica para gastar menos tinta e ter um melhor aproveitamento do papel.</t>
  </si>
  <si>
    <t>RELATÓRIO IMPRESSO</t>
  </si>
  <si>
    <t>PLANILHA DE INDICADORES DE RH 3.0</t>
  </si>
  <si>
    <t>1. Geral</t>
  </si>
  <si>
    <t>2. Rotatividade</t>
  </si>
  <si>
    <t>3. Perfil da equipe</t>
  </si>
  <si>
    <t>4. Eventos de RH</t>
  </si>
  <si>
    <t>5. Receitas e Custos</t>
  </si>
  <si>
    <t>6. Gráficos</t>
  </si>
  <si>
    <t>7. Alertas e dicas</t>
  </si>
  <si>
    <t>Data de nascimento</t>
  </si>
  <si>
    <t>Idade</t>
  </si>
  <si>
    <t>Faixa etária</t>
  </si>
  <si>
    <t>18 a 23 anos</t>
  </si>
  <si>
    <t>24 a 33 anos</t>
  </si>
  <si>
    <t>34 a 43 anos</t>
  </si>
  <si>
    <t>44 a 53 anos</t>
  </si>
  <si>
    <t>54 a 60 anos</t>
  </si>
  <si>
    <t>Mais de 60 anos</t>
  </si>
  <si>
    <t>Média de permanência</t>
  </si>
  <si>
    <t>Passou na experiência?</t>
  </si>
  <si>
    <t>Indique o mês</t>
  </si>
  <si>
    <t>Retorno</t>
  </si>
  <si>
    <t>Negativo:</t>
  </si>
  <si>
    <t>Positivo:</t>
  </si>
  <si>
    <t>Neutro:</t>
  </si>
  <si>
    <t>A Taxa de Turnover diminuiu ou se manteve estável em relação ao mês anterior. Isso pode ser um bom sinal de satisfação dos funcionários em relação a empresa e da empresa em relação aos funcionários. É importante manter essa taxa a menor possível. Isso pode ser um indicador de uma boa equipe, logo, bons resultados.</t>
  </si>
  <si>
    <t>Não foi possível comparar com o mês anterior por falta de dados. Ou seja, não há comentários a serem exibidos para este item.</t>
  </si>
  <si>
    <t>Variação %</t>
  </si>
  <si>
    <t>Variação</t>
  </si>
  <si>
    <t>Seu custo com treinamentos diminuiu em relação ao mês anterior. Isso é bom no ponto de vista "redução de custos", porém, fique atento, pois é importante se dedicar a equipe através de treinamentos, pois eles podem diminuir outros custos muito mais significativos para a empresa.</t>
  </si>
  <si>
    <t>Seu custo com treinamentos aumentou em relação ao mês anterior. Isso é ruim no ponto de vista "redução de custos", porém, não é motivo para alarde. É importante se dedicar a equipe através de treinamentos, pois eles podem diminuir outros custos muito mais significativos para a empresa. Cerifique-se do retorno que o investimento traz para o cotidiano da empresa.</t>
  </si>
  <si>
    <t>Receita</t>
  </si>
  <si>
    <t>Alertas e dicas sobre os pontos analisados com base nas informações lançadas</t>
  </si>
  <si>
    <t>Meses total</t>
  </si>
  <si>
    <t>Cargo após a promoção</t>
  </si>
  <si>
    <t>Designer I</t>
  </si>
  <si>
    <t>Designer II</t>
  </si>
  <si>
    <t>Designer III</t>
  </si>
  <si>
    <t>Dir de Arte</t>
  </si>
  <si>
    <t>Dir de Criação</t>
  </si>
  <si>
    <t>Sócio</t>
  </si>
  <si>
    <t>ze 1</t>
  </si>
  <si>
    <t>ze 2</t>
  </si>
  <si>
    <t>ze 3</t>
  </si>
  <si>
    <t>ze 4</t>
  </si>
  <si>
    <t>ze 5</t>
  </si>
  <si>
    <t>ze 6</t>
  </si>
  <si>
    <t>Adobe</t>
  </si>
  <si>
    <t>Cadastros iniciais</t>
  </si>
  <si>
    <t>Ano de vigência da planilha</t>
  </si>
  <si>
    <t>Duarção (dias)</t>
  </si>
  <si>
    <t>ze 7</t>
  </si>
  <si>
    <t>ze 8</t>
  </si>
  <si>
    <t>ze 9</t>
  </si>
  <si>
    <t>ze 10</t>
  </si>
  <si>
    <t>ze 11</t>
  </si>
  <si>
    <t>ze 12</t>
  </si>
  <si>
    <t>1. Rotatividade</t>
  </si>
  <si>
    <t>1.1. Motivos de desligamento</t>
  </si>
  <si>
    <t>2.Equipe</t>
  </si>
  <si>
    <t>2.1. Nível de escolaridade</t>
  </si>
  <si>
    <t>2.3. Sexo</t>
  </si>
  <si>
    <t>2.4. Faixa etária</t>
  </si>
  <si>
    <t>3.Treinamentos</t>
  </si>
  <si>
    <t>4. Receitas e Custos</t>
  </si>
  <si>
    <t>4.1. Custos</t>
  </si>
  <si>
    <t>4.2. Benefícios</t>
  </si>
  <si>
    <t>6.1 Rotatividade</t>
  </si>
  <si>
    <t>6.1.1 Motivos de desligamento</t>
  </si>
  <si>
    <t>6.1.2 Funcionários no fim do mês</t>
  </si>
  <si>
    <t>1.2. Funcionários no fim do mês</t>
  </si>
  <si>
    <t>6.2 Equipe</t>
  </si>
  <si>
    <t>6.2.1 Nível de escolaridade</t>
  </si>
  <si>
    <t>2.1. Tipos de cargos</t>
  </si>
  <si>
    <t>6.2.2 Tipos de cargos</t>
  </si>
  <si>
    <t>6.2.3 Sexo</t>
  </si>
  <si>
    <t>6.2.4 Faixa etária</t>
  </si>
  <si>
    <t>6.3 Treinamentos</t>
  </si>
  <si>
    <t>6.4 Receitas e Custos</t>
  </si>
  <si>
    <t>6.4.1 Custos</t>
  </si>
  <si>
    <t>6.4.2 Benefícios</t>
  </si>
  <si>
    <t>RELATÓRIO PARA IMPRESSÃO</t>
  </si>
  <si>
    <t>Esta planilha avaliará todos os dados preenchidos por você e retornará com dicas importantes para sua análise. Este retorno será exibido através da análise da performance mensal de alguns pontos específicos.</t>
  </si>
  <si>
    <t>Encargos</t>
  </si>
  <si>
    <t>Custos com folha</t>
  </si>
  <si>
    <t>Data de retorno</t>
  </si>
  <si>
    <t>Salário</t>
  </si>
  <si>
    <t>Cargo antes da promoção</t>
  </si>
  <si>
    <t>Cargo depois da promoção</t>
  </si>
  <si>
    <t>Salário antes da promoção</t>
  </si>
  <si>
    <t>Salário depois da promoção</t>
  </si>
  <si>
    <t>Falta não justificada</t>
  </si>
  <si>
    <t>Bolsa de estágio</t>
  </si>
  <si>
    <t>Faltas sem justificativa</t>
  </si>
  <si>
    <t>Receita sobre custo</t>
  </si>
  <si>
    <t>Descrição</t>
  </si>
  <si>
    <t>Receita bruta total da empresa</t>
  </si>
  <si>
    <t>Custo com folha</t>
  </si>
  <si>
    <t>Custo médio da folha gerado por cada funcionário</t>
  </si>
  <si>
    <t>Seja bem-vindo(a). Com esta planilha, é possível ter o controle sobre os indicadores de RH da empresa. Tenha indicadores importantes para tomar decisões acertivas direcionadas.</t>
  </si>
  <si>
    <t>Inicialmente, você irá realizar alguns cadastros necessários para serem utilizados posteriormente nas etapas de lançamentos.</t>
  </si>
  <si>
    <r>
      <t>1.1. Cadastros iniciais:</t>
    </r>
    <r>
      <rPr>
        <sz val="11"/>
        <color theme="1"/>
        <rFont val="Arial"/>
        <family val="2"/>
      </rPr>
      <t xml:space="preserve"> Cadastrar o nome da empresa e o ano de vigência para a planilha apurar os resultados consolidados.</t>
    </r>
  </si>
  <si>
    <r>
      <t>1.2. Cadastro de cargos:</t>
    </r>
    <r>
      <rPr>
        <sz val="11"/>
        <color theme="1"/>
        <rFont val="Arial"/>
        <family val="2"/>
      </rPr>
      <t xml:space="preserve"> Cadastrar os cargos da empresa e classificá-los em grupos para posteriormente serem analisados.</t>
    </r>
  </si>
  <si>
    <r>
      <t>1.3. Funcionários:</t>
    </r>
    <r>
      <rPr>
        <sz val="11"/>
        <color theme="1"/>
        <rFont val="Arial"/>
        <family val="2"/>
      </rPr>
      <t xml:space="preserve"> Registrar funcionários com alguns dados necessários para análise posterior.</t>
    </r>
  </si>
  <si>
    <r>
      <t>1.4. Outros cadastros:</t>
    </r>
    <r>
      <rPr>
        <sz val="11"/>
        <color theme="1"/>
        <rFont val="Arial"/>
        <family val="2"/>
      </rPr>
      <t xml:space="preserve"> Esta parte já vem toda preenchida com informações padronizadas, mas é possível alterá-las caso seja necessário.</t>
    </r>
  </si>
  <si>
    <r>
      <t>2.1. Receitas e custos:</t>
    </r>
    <r>
      <rPr>
        <sz val="11"/>
        <color theme="1"/>
        <rFont val="Arial"/>
        <family val="2"/>
      </rPr>
      <t xml:space="preserve"> Registrar a receita bruta da sua empresa, os custos de RH e os custos dos benefícios oferecidos aos seus funcionários.</t>
    </r>
  </si>
  <si>
    <r>
      <t>2.2. Férias e licenças:</t>
    </r>
    <r>
      <rPr>
        <sz val="11"/>
        <color theme="1"/>
        <rFont val="Arial"/>
        <family val="2"/>
      </rPr>
      <t xml:space="preserve"> Lançar as movimentações de férias, licenças e faltas não justificadas.</t>
    </r>
  </si>
  <si>
    <r>
      <t>2.3. Demissões:</t>
    </r>
    <r>
      <rPr>
        <sz val="11"/>
        <color theme="1"/>
        <rFont val="Arial"/>
        <family val="2"/>
      </rPr>
      <t xml:space="preserve"> Lançar as demissões e classificá-las (motivo da demissão).</t>
    </r>
  </si>
  <si>
    <r>
      <t>2.4. Treinamentos:</t>
    </r>
    <r>
      <rPr>
        <sz val="11"/>
        <color theme="1"/>
        <rFont val="Arial"/>
        <family val="2"/>
      </rPr>
      <t xml:space="preserve"> Registrar os treinamentos oferecidos à equipe, carga horária, custo e número de funcionários participantes.</t>
    </r>
  </si>
  <si>
    <r>
      <t>2.5. Promoções:</t>
    </r>
    <r>
      <rPr>
        <sz val="11"/>
        <color theme="1"/>
        <rFont val="Arial"/>
        <family val="2"/>
      </rPr>
      <t xml:space="preserve"> Registrar as mudanças de cargo oferecidas aos funcionários.</t>
    </r>
  </si>
  <si>
    <r>
      <t>3.1. Geral:</t>
    </r>
    <r>
      <rPr>
        <sz val="11"/>
        <color theme="1"/>
        <rFont val="Arial"/>
        <family val="2"/>
      </rPr>
      <t xml:space="preserve"> Visão geral de alguns indicadores calculados com base nos registros feitos anteriormente.</t>
    </r>
  </si>
  <si>
    <r>
      <t>3.2. Rotatividade:</t>
    </r>
    <r>
      <rPr>
        <sz val="11"/>
        <color theme="1"/>
        <rFont val="Arial"/>
        <family val="2"/>
      </rPr>
      <t xml:space="preserve"> Visão mensal da análise da rotatividade da equipe e a taxa de turnover.</t>
    </r>
  </si>
  <si>
    <r>
      <t>3.3. Perfil da equipe:</t>
    </r>
    <r>
      <rPr>
        <sz val="11"/>
        <color theme="1"/>
        <rFont val="Arial"/>
        <family val="2"/>
      </rPr>
      <t xml:space="preserve"> Visão mensal da sua equipe agrupada de acordo com os cadastros realizados anteriormente.</t>
    </r>
  </si>
  <si>
    <r>
      <t>3.4. Eventos de RH:</t>
    </r>
    <r>
      <rPr>
        <sz val="11"/>
        <color theme="1"/>
        <rFont val="Arial"/>
        <family val="2"/>
      </rPr>
      <t xml:space="preserve"> Visão mensal dos treinamentos oferecidos à equipe, das promoções, férias e licenças.</t>
    </r>
  </si>
  <si>
    <r>
      <t>3.5. Receitas e custos:</t>
    </r>
    <r>
      <rPr>
        <sz val="11"/>
        <color theme="1"/>
        <rFont val="Arial"/>
        <family val="2"/>
      </rPr>
      <t xml:space="preserve"> Visão mensal das receitas, despesas com benefícios oferecidos e custos de RH.</t>
    </r>
  </si>
  <si>
    <t>Atenção! Esta parte da planilha já vem preenchida para facilitar, mas você pode alterar
as opções se achar necessário.</t>
  </si>
  <si>
    <t>Cadasto de benefícios</t>
  </si>
  <si>
    <t>Se desejar alterar o mês, você pode fazer isso na aba "Alertas e dicas"</t>
  </si>
  <si>
    <t>Registro das Licenças, Férias e Faltas Não Justificadas</t>
  </si>
  <si>
    <t>Motivo da Ausência</t>
  </si>
  <si>
    <t>Diferença entre Receitas e Custos</t>
  </si>
  <si>
    <t>Distribuição de Pagamento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</si>
  <si>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</si>
  <si>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</si>
  <si>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</si>
  <si>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</si>
  <si>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</si>
  <si>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</si>
  <si>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</si>
  <si>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</si>
  <si>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</si>
  <si>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</si>
  <si>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</si>
  <si>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</si>
  <si>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6. RELATÓRIO PARA
IMPRESSÃO</t>
  </si>
  <si>
    <t>Ativo</t>
  </si>
  <si>
    <t>0 anos e 2 meses</t>
  </si>
  <si>
    <t>0 anos e 3 meses</t>
  </si>
  <si>
    <t>1 anos e 1 meses</t>
  </si>
  <si>
    <t>2 anos e 3 meses</t>
  </si>
  <si>
    <t>1 anos e 4 meses</t>
  </si>
  <si>
    <t>1 anos e 2 meses</t>
  </si>
  <si>
    <t>1 anos e 3 meses</t>
  </si>
  <si>
    <t/>
  </si>
  <si>
    <t>Treinamento 1</t>
  </si>
  <si>
    <t>Treinamento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</si>
</sst>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&quot;R$&quot;\ #,##0.00"/>
    <numFmt numFmtId="165" formatCode="_-* #,##0_-;\-* #,##0_-;_-* &quot;-&quot;??_-;_-@_-"/>
  </numFmts>
  <fonts count="30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0"/>
      <name val="Calibri"/>
      <family val="2"/>
      <scheme val="minor"/>
    </font>
    <font>
      <sz val="18"/>
      <color rgb="FF333333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rgb="FF595959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rgb="FF00B050"/>
      <name val="Calibri"/>
      <family val="2"/>
      <scheme val="minor"/>
    </font>
    <font>
      <sz val="28"/>
      <color rgb="FF333333"/>
      <name val="Calibri"/>
      <family val="2"/>
      <scheme val="minor"/>
    </font>
    <font>
      <sz val="11"/>
      <color rgb="FF333333"/>
      <name val="Calibri"/>
      <family val="2"/>
      <scheme val="minor"/>
    </font>
    <font>
      <b/>
      <sz val="48"/>
      <color rgb="FF333333"/>
      <name val="Calibri"/>
      <family val="2"/>
      <scheme val="minor"/>
    </font>
    <font>
      <b/>
      <sz val="18"/>
      <color rgb="FF333333"/>
      <name val="Calibri"/>
      <family val="2"/>
      <scheme val="minor"/>
    </font>
    <font>
      <b/>
      <sz val="18"/>
      <color rgb="FFFF0000"/>
      <name val="Calibri"/>
      <family val="2"/>
      <scheme val="minor"/>
    </font>
    <font>
      <sz val="11"/>
      <color theme="1"/>
      <name val="Arial"/>
      <family val="2"/>
    </font>
    <font>
      <b/>
      <sz val="14"/>
      <color theme="0"/>
      <name val="Calibri"/>
      <family val="2"/>
      <scheme val="minor"/>
    </font>
    <font>
      <b/>
      <sz val="11"/>
      <color indexed="10"/>
      <name val="Arial"/>
      <family val="2"/>
    </font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999999"/>
      <name val="Calibri"/>
      <family val="2"/>
      <scheme val="minor"/>
    </font>
    <font>
      <sz val="16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9"/>
      <color indexed="81"/>
      <name val="Segoe UI"/>
      <charset val="1"/>
    </font>
    <font>
      <sz val="12"/>
      <color indexed="81"/>
      <name val="Calibri"/>
      <family val="2"/>
      <scheme val="minor"/>
    </font>
    <font>
      <sz val="10"/>
      <color theme="0"/>
      <name val="Calibri"/>
      <family val="2"/>
      <scheme val="minor"/>
    </font>
    <font>
      <sz val="16"/>
      <color theme="0"/>
      <name val="Calibri"/>
      <family val="2"/>
      <scheme val="minor"/>
    </font>
    <font>
      <sz val="11"/>
      <color indexed="81"/>
      <name val="Segoe UI"/>
      <family val="2"/>
    </font>
    <font>
      <sz val="14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333333"/>
        <bgColor indexed="64"/>
      </patternFill>
    </fill>
    <fill>
      <patternFill patternType="solid">
        <fgColor rgb="FF6699CC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336699"/>
        <bgColor indexed="64"/>
      </patternFill>
    </fill>
    <fill>
      <patternFill patternType="solid">
        <fgColor rgb="FFFF6666"/>
        <bgColor indexed="64"/>
      </patternFill>
    </fill>
    <fill>
      <patternFill patternType="solid">
        <fgColor rgb="FFFF9B9B"/>
        <bgColor indexed="64"/>
      </patternFill>
    </fill>
    <fill>
      <patternFill patternType="solid">
        <fgColor rgb="FF66CC99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rgb="FFFFCC00"/>
        <bgColor indexed="64"/>
      </patternFill>
    </fill>
  </fills>
  <borders count="42">
    <border>
      <left/>
      <right/>
      <top/>
      <bottom/>
      <diagonal/>
    </border>
    <border>
      <left/>
      <right/>
      <top style="thin">
        <color theme="0" tint="-0.24994659260841701"/>
      </top>
      <bottom/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medium">
        <color theme="0"/>
      </left>
      <right/>
      <top/>
      <bottom style="medium">
        <color theme="0"/>
      </bottom>
      <diagonal/>
    </border>
    <border>
      <left/>
      <right/>
      <top/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/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3743705557422"/>
      </left>
      <right/>
      <top style="thin">
        <color theme="0" tint="-0.14993743705557422"/>
      </top>
      <bottom style="thin">
        <color theme="0" tint="-0.14993743705557422"/>
      </bottom>
      <diagonal/>
    </border>
    <border>
      <left style="medium">
        <color theme="0"/>
      </left>
      <right/>
      <top/>
      <bottom/>
      <diagonal/>
    </border>
    <border>
      <left style="thin">
        <color theme="0" tint="-0.14990691854609822"/>
      </left>
      <right style="thin">
        <color theme="0" tint="-0.14990691854609822"/>
      </right>
      <top style="thin">
        <color theme="0" tint="-0.14990691854609822"/>
      </top>
      <bottom style="thin">
        <color theme="0" tint="-0.14990691854609822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3743705557422"/>
      </left>
      <right/>
      <top/>
      <bottom style="thin">
        <color theme="0" tint="-0.14993743705557422"/>
      </bottom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/>
      <right style="medium">
        <color theme="0"/>
      </right>
      <top/>
      <bottom/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thin">
        <color theme="0" tint="-0.14996795556505021"/>
      </left>
      <right/>
      <top/>
      <bottom/>
      <diagonal/>
    </border>
    <border>
      <left style="thin">
        <color theme="0" tint="-0.14996795556505021"/>
      </left>
      <right/>
      <top style="thin">
        <color theme="0" tint="-0.14996795556505021"/>
      </top>
      <bottom/>
      <diagonal/>
    </border>
    <border>
      <left/>
      <right style="thin">
        <color theme="0" tint="-0.14996795556505021"/>
      </right>
      <top style="thin">
        <color theme="0" tint="-0.14996795556505021"/>
      </top>
      <bottom/>
      <diagonal/>
    </border>
    <border>
      <left style="thin">
        <color theme="0" tint="-0.14996795556505021"/>
      </left>
      <right/>
      <top/>
      <bottom style="thin">
        <color theme="0" tint="-0.14996795556505021"/>
      </bottom>
      <diagonal/>
    </border>
    <border>
      <left/>
      <right style="thin">
        <color theme="0" tint="-0.14996795556505021"/>
      </right>
      <top/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/>
      <diagonal/>
    </border>
    <border>
      <left/>
      <right/>
      <top/>
      <bottom style="thin">
        <color theme="0" tint="-0.14996795556505021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/>
      <diagonal/>
    </border>
    <border>
      <left/>
      <right/>
      <top style="medium">
        <color theme="0"/>
      </top>
      <bottom/>
      <diagonal/>
    </border>
    <border>
      <left style="thin">
        <color rgb="FFEAEAEA"/>
      </left>
      <right style="thin">
        <color theme="0" tint="-0.14996795556505021"/>
      </right>
      <top style="thin">
        <color rgb="FFEAEAEA"/>
      </top>
      <bottom style="thin">
        <color rgb="FFEAEAEA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rgb="FFEAEAEA"/>
      </top>
      <bottom style="thin">
        <color rgb="FFEAEAEA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/>
      <top style="thick">
        <color theme="0"/>
      </top>
      <bottom style="thick">
        <color theme="0"/>
      </bottom>
      <diagonal/>
    </border>
    <border>
      <left/>
      <right/>
      <top style="thick">
        <color theme="0"/>
      </top>
      <bottom style="thick">
        <color theme="0"/>
      </bottom>
      <diagonal/>
    </border>
    <border>
      <left/>
      <right style="thick">
        <color theme="0"/>
      </right>
      <top style="thick">
        <color theme="0"/>
      </top>
      <bottom style="thick">
        <color theme="0"/>
      </bottom>
      <diagonal/>
    </border>
    <border>
      <left style="thin">
        <color theme="0" tint="-0.14990691854609822"/>
      </left>
      <right style="thin">
        <color theme="0" tint="-0.14990691854609822"/>
      </right>
      <top/>
      <bottom style="thin">
        <color theme="0" tint="-0.14990691854609822"/>
      </bottom>
      <diagonal/>
    </border>
    <border>
      <left style="thin">
        <color theme="0" tint="-0.14993743705557422"/>
      </left>
      <right/>
      <top style="thin">
        <color theme="0" tint="-0.14993743705557422"/>
      </top>
      <bottom/>
      <diagonal/>
    </border>
    <border>
      <left style="thin">
        <color theme="0" tint="-0.14996795556505021"/>
      </left>
      <right/>
      <top style="thin">
        <color rgb="FFEAEAEA"/>
      </top>
      <bottom style="thin">
        <color rgb="FFEAEAEA"/>
      </bottom>
      <diagonal/>
    </border>
    <border>
      <left style="thin">
        <color theme="0" tint="-0.14990691854609822"/>
      </left>
      <right style="thin">
        <color theme="0" tint="-0.14990691854609822"/>
      </right>
      <top style="thin">
        <color theme="0" tint="-0.14990691854609822"/>
      </top>
      <bottom/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9" fontId="16" fillId="0" borderId="0" applyFont="0" applyFill="0" applyBorder="0" applyAlignment="0" applyProtection="0"/>
    <xf numFmtId="43" fontId="16" fillId="0" borderId="0" applyFont="0" applyFill="0" applyBorder="0" applyAlignment="0" applyProtection="0"/>
  </cellStyleXfs>
  <cellXfs count="215">
    <xf numFmtId="0" fontId="0" fillId="0" borderId="0" xfId="0"/>
    <xf numFmtId="0" fontId="0" fillId="2" borderId="0" xfId="0" applyFill="1"/>
    <xf numFmtId="0" fontId="2" fillId="0" borderId="0" xfId="0" applyFont="1"/>
    <xf numFmtId="0" fontId="0" fillId="0" borderId="0" xfId="0" applyAlignment="1">
      <alignment vertical="center"/>
    </xf>
    <xf numFmtId="0" fontId="0" fillId="4" borderId="0" xfId="0" applyFill="1"/>
    <xf numFmtId="0" fontId="3" fillId="4" borderId="0" xfId="0" applyFont="1" applyFill="1"/>
    <xf numFmtId="0" fontId="2" fillId="2" borderId="0" xfId="0" applyFont="1" applyFill="1"/>
    <xf numFmtId="0" fontId="0" fillId="0" borderId="0" xfId="0" applyFill="1"/>
    <xf numFmtId="0" fontId="8" fillId="0" borderId="0" xfId="0" applyFont="1" applyFill="1"/>
    <xf numFmtId="0" fontId="10" fillId="0" borderId="0" xfId="0" applyFont="1" applyFill="1"/>
    <xf numFmtId="0" fontId="12" fillId="0" borderId="0" xfId="0" applyFont="1" applyAlignment="1">
      <alignment vertical="center"/>
    </xf>
    <xf numFmtId="0" fontId="11" fillId="0" borderId="0" xfId="0" applyFont="1" applyAlignment="1">
      <alignment horizontal="left" vertical="center" indent="1"/>
    </xf>
    <xf numFmtId="0" fontId="17" fillId="6" borderId="5" xfId="0" applyFont="1" applyFill="1" applyBorder="1" applyAlignment="1">
      <alignment horizontal="left" vertical="center" indent="1"/>
    </xf>
    <xf numFmtId="0" fontId="18" fillId="3" borderId="6" xfId="0" applyFont="1" applyFill="1" applyBorder="1" applyAlignment="1">
      <alignment horizontal="left" vertical="center" indent="1"/>
    </xf>
    <xf numFmtId="0" fontId="6" fillId="0" borderId="8" xfId="0" applyFont="1" applyBorder="1" applyAlignment="1" applyProtection="1">
      <alignment horizontal="left" vertical="center" indent="1"/>
      <protection locked="0"/>
    </xf>
    <xf numFmtId="0" fontId="0" fillId="0" borderId="0" xfId="0" applyAlignment="1">
      <alignment horizontal="center"/>
    </xf>
    <xf numFmtId="0" fontId="18" fillId="3" borderId="11" xfId="0" applyFont="1" applyFill="1" applyBorder="1" applyAlignment="1">
      <alignment horizontal="left" vertical="center" indent="1"/>
    </xf>
    <xf numFmtId="0" fontId="6" fillId="0" borderId="12" xfId="0" applyFont="1" applyBorder="1" applyAlignment="1" applyProtection="1">
      <alignment horizontal="left" vertical="center" indent="1"/>
      <protection locked="0"/>
    </xf>
    <xf numFmtId="14" fontId="19" fillId="4" borderId="5" xfId="0" applyNumberFormat="1" applyFont="1" applyFill="1" applyBorder="1" applyAlignment="1">
      <alignment horizontal="left" vertical="center" indent="1"/>
    </xf>
    <xf numFmtId="14" fontId="6" fillId="0" borderId="13" xfId="0" applyNumberFormat="1" applyFont="1" applyBorder="1" applyAlignment="1" applyProtection="1">
      <alignment horizontal="left" vertical="center" indent="1"/>
      <protection locked="0"/>
    </xf>
    <xf numFmtId="0" fontId="6" fillId="0" borderId="8" xfId="0" applyFont="1" applyBorder="1" applyAlignment="1" applyProtection="1">
      <alignment horizontal="center" vertical="center"/>
      <protection locked="0"/>
    </xf>
    <xf numFmtId="0" fontId="17" fillId="6" borderId="6" xfId="0" applyFont="1" applyFill="1" applyBorder="1" applyAlignment="1">
      <alignment horizontal="left" vertical="center" indent="1"/>
    </xf>
    <xf numFmtId="0" fontId="6" fillId="0" borderId="8" xfId="0" applyFont="1" applyBorder="1" applyAlignment="1" applyProtection="1">
      <alignment horizontal="left" vertical="center" wrapText="1" indent="1"/>
      <protection locked="0"/>
    </xf>
    <xf numFmtId="14" fontId="6" fillId="0" borderId="15" xfId="0" applyNumberFormat="1" applyFont="1" applyBorder="1" applyAlignment="1" applyProtection="1">
      <alignment horizontal="left" vertical="center" indent="1"/>
      <protection locked="0"/>
    </xf>
    <xf numFmtId="164" fontId="6" fillId="0" borderId="8" xfId="0" applyNumberFormat="1" applyFont="1" applyBorder="1" applyAlignment="1" applyProtection="1">
      <alignment horizontal="left" vertical="center" indent="1"/>
      <protection locked="0"/>
    </xf>
    <xf numFmtId="0" fontId="18" fillId="3" borderId="11" xfId="0" applyFont="1" applyFill="1" applyBorder="1" applyAlignment="1">
      <alignment horizontal="left" vertical="center" wrapText="1" indent="1"/>
    </xf>
    <xf numFmtId="9" fontId="19" fillId="4" borderId="5" xfId="2" applyFont="1" applyFill="1" applyBorder="1" applyAlignment="1">
      <alignment horizontal="left" vertical="center" indent="1"/>
    </xf>
    <xf numFmtId="164" fontId="0" fillId="0" borderId="0" xfId="0" applyNumberFormat="1"/>
    <xf numFmtId="9" fontId="19" fillId="4" borderId="5" xfId="2" applyFont="1" applyFill="1" applyBorder="1" applyAlignment="1">
      <alignment horizontal="center" vertical="center"/>
    </xf>
    <xf numFmtId="0" fontId="6" fillId="0" borderId="17" xfId="0" applyFont="1" applyBorder="1" applyAlignment="1" applyProtection="1">
      <alignment horizontal="left" vertical="center" wrapText="1" indent="1"/>
      <protection locked="0"/>
    </xf>
    <xf numFmtId="14" fontId="6" fillId="0" borderId="18" xfId="0" applyNumberFormat="1" applyFont="1" applyBorder="1" applyAlignment="1" applyProtection="1">
      <alignment horizontal="left" vertical="center" indent="1"/>
      <protection locked="0"/>
    </xf>
    <xf numFmtId="14" fontId="19" fillId="4" borderId="19" xfId="0" applyNumberFormat="1" applyFont="1" applyFill="1" applyBorder="1" applyAlignment="1">
      <alignment horizontal="left" vertical="center" indent="1"/>
    </xf>
    <xf numFmtId="164" fontId="6" fillId="0" borderId="17" xfId="0" applyNumberFormat="1" applyFont="1" applyBorder="1" applyAlignment="1" applyProtection="1">
      <alignment horizontal="left" vertical="center" indent="1"/>
      <protection locked="0"/>
    </xf>
    <xf numFmtId="9" fontId="19" fillId="4" borderId="19" xfId="2" applyFont="1" applyFill="1" applyBorder="1" applyAlignment="1">
      <alignment horizontal="center" vertical="center"/>
    </xf>
    <xf numFmtId="0" fontId="18" fillId="3" borderId="6" xfId="0" applyFont="1" applyFill="1" applyBorder="1" applyAlignment="1">
      <alignment horizontal="left" vertical="center" wrapText="1" indent="1"/>
    </xf>
    <xf numFmtId="0" fontId="18" fillId="5" borderId="6" xfId="0" applyFont="1" applyFill="1" applyBorder="1" applyAlignment="1">
      <alignment horizontal="left" vertical="center" indent="1"/>
    </xf>
    <xf numFmtId="0" fontId="18" fillId="3" borderId="0" xfId="0" applyFont="1" applyFill="1" applyBorder="1" applyAlignment="1">
      <alignment horizontal="left" vertical="center" indent="1"/>
    </xf>
    <xf numFmtId="0" fontId="19" fillId="4" borderId="5" xfId="0" applyNumberFormat="1" applyFont="1" applyFill="1" applyBorder="1" applyAlignment="1">
      <alignment horizontal="left" vertical="center" indent="1"/>
    </xf>
    <xf numFmtId="0" fontId="18" fillId="3" borderId="6" xfId="0" applyFont="1" applyFill="1" applyBorder="1" applyAlignment="1">
      <alignment horizontal="left" vertical="center" indent="1"/>
    </xf>
    <xf numFmtId="0" fontId="17" fillId="3" borderId="6" xfId="0" applyFont="1" applyFill="1" applyBorder="1" applyAlignment="1">
      <alignment horizontal="left" vertical="center" indent="1"/>
    </xf>
    <xf numFmtId="164" fontId="19" fillId="4" borderId="5" xfId="0" applyNumberFormat="1" applyFont="1" applyFill="1" applyBorder="1" applyAlignment="1">
      <alignment horizontal="left" vertical="center" indent="1"/>
    </xf>
    <xf numFmtId="0" fontId="18" fillId="3" borderId="5" xfId="0" applyFont="1" applyFill="1" applyBorder="1" applyAlignment="1">
      <alignment horizontal="left" vertical="center" indent="1"/>
    </xf>
    <xf numFmtId="0" fontId="18" fillId="3" borderId="6" xfId="0" applyFont="1" applyFill="1" applyBorder="1" applyAlignment="1">
      <alignment horizontal="left" vertical="center" indent="1"/>
    </xf>
    <xf numFmtId="0" fontId="18" fillId="3" borderId="16" xfId="0" applyFont="1" applyFill="1" applyBorder="1" applyAlignment="1">
      <alignment horizontal="left" vertical="center" indent="1"/>
    </xf>
    <xf numFmtId="0" fontId="18" fillId="3" borderId="5" xfId="0" applyFont="1" applyFill="1" applyBorder="1" applyAlignment="1">
      <alignment horizontal="center" vertical="center"/>
    </xf>
    <xf numFmtId="0" fontId="17" fillId="6" borderId="5" xfId="0" applyFont="1" applyFill="1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9" fontId="18" fillId="3" borderId="5" xfId="2" applyFont="1" applyFill="1" applyBorder="1" applyAlignment="1">
      <alignment horizontal="center" vertical="center"/>
    </xf>
    <xf numFmtId="9" fontId="17" fillId="6" borderId="5" xfId="2" applyFont="1" applyFill="1" applyBorder="1" applyAlignment="1">
      <alignment horizontal="center" vertical="center"/>
    </xf>
    <xf numFmtId="0" fontId="19" fillId="4" borderId="5" xfId="0" applyFont="1" applyFill="1" applyBorder="1" applyAlignment="1">
      <alignment horizontal="center" vertical="center"/>
    </xf>
    <xf numFmtId="14" fontId="0" fillId="0" borderId="0" xfId="0" applyNumberFormat="1"/>
    <xf numFmtId="0" fontId="18" fillId="3" borderId="6" xfId="0" applyFont="1" applyFill="1" applyBorder="1" applyAlignment="1">
      <alignment horizontal="center" vertical="center" wrapText="1"/>
    </xf>
    <xf numFmtId="0" fontId="0" fillId="0" borderId="0" xfId="0" applyNumberFormat="1" applyAlignment="1">
      <alignment horizontal="center"/>
    </xf>
    <xf numFmtId="0" fontId="19" fillId="4" borderId="5" xfId="0" applyFont="1" applyFill="1" applyBorder="1" applyAlignment="1">
      <alignment horizontal="center" vertical="center" wrapText="1"/>
    </xf>
    <xf numFmtId="164" fontId="19" fillId="4" borderId="5" xfId="0" applyNumberFormat="1" applyFont="1" applyFill="1" applyBorder="1" applyAlignment="1">
      <alignment horizontal="center" vertical="center" wrapText="1"/>
    </xf>
    <xf numFmtId="164" fontId="18" fillId="3" borderId="5" xfId="0" applyNumberFormat="1" applyFont="1" applyFill="1" applyBorder="1" applyAlignment="1">
      <alignment horizontal="center" vertical="center"/>
    </xf>
    <xf numFmtId="164" fontId="17" fillId="6" borderId="5" xfId="0" applyNumberFormat="1" applyFont="1" applyFill="1" applyBorder="1" applyAlignment="1">
      <alignment horizontal="center" vertical="center"/>
    </xf>
    <xf numFmtId="9" fontId="19" fillId="4" borderId="5" xfId="0" applyNumberFormat="1" applyFont="1" applyFill="1" applyBorder="1" applyAlignment="1">
      <alignment horizontal="center" vertical="center" wrapText="1"/>
    </xf>
    <xf numFmtId="0" fontId="20" fillId="0" borderId="0" xfId="0" applyFont="1"/>
    <xf numFmtId="0" fontId="18" fillId="3" borderId="21" xfId="0" applyFont="1" applyFill="1" applyBorder="1" applyAlignment="1">
      <alignment horizontal="left" vertical="center" indent="1"/>
    </xf>
    <xf numFmtId="164" fontId="19" fillId="4" borderId="5" xfId="0" applyNumberFormat="1" applyFont="1" applyFill="1" applyBorder="1" applyAlignment="1">
      <alignment horizontal="center" vertical="center"/>
    </xf>
    <xf numFmtId="0" fontId="18" fillId="3" borderId="6" xfId="0" applyFont="1" applyFill="1" applyBorder="1" applyAlignment="1">
      <alignment horizontal="left" vertical="center" indent="1"/>
    </xf>
    <xf numFmtId="0" fontId="21" fillId="0" borderId="0" xfId="0" applyFont="1"/>
    <xf numFmtId="0" fontId="22" fillId="0" borderId="0" xfId="0" applyFont="1"/>
    <xf numFmtId="0" fontId="23" fillId="0" borderId="0" xfId="0" applyFont="1"/>
    <xf numFmtId="14" fontId="6" fillId="0" borderId="8" xfId="0" applyNumberFormat="1" applyFont="1" applyBorder="1" applyAlignment="1" applyProtection="1">
      <alignment horizontal="left" vertical="center" indent="1"/>
      <protection locked="0"/>
    </xf>
    <xf numFmtId="0" fontId="0" fillId="0" borderId="0" xfId="0" applyNumberFormat="1"/>
    <xf numFmtId="0" fontId="0" fillId="0" borderId="0" xfId="0" applyAlignment="1">
      <alignment horizontal="right"/>
    </xf>
    <xf numFmtId="9" fontId="0" fillId="0" borderId="0" xfId="2" applyFont="1"/>
    <xf numFmtId="0" fontId="18" fillId="3" borderId="6" xfId="0" applyFont="1" applyFill="1" applyBorder="1" applyAlignment="1">
      <alignment horizontal="left" vertical="center" indent="1"/>
    </xf>
    <xf numFmtId="3" fontId="19" fillId="4" borderId="5" xfId="0" applyNumberFormat="1" applyFont="1" applyFill="1" applyBorder="1" applyAlignment="1">
      <alignment horizontal="center" vertical="center" wrapText="1"/>
    </xf>
    <xf numFmtId="3" fontId="17" fillId="6" borderId="5" xfId="0" applyNumberFormat="1" applyFont="1" applyFill="1" applyBorder="1" applyAlignment="1">
      <alignment horizontal="center" vertical="center"/>
    </xf>
    <xf numFmtId="165" fontId="19" fillId="4" borderId="5" xfId="3" applyNumberFormat="1" applyFont="1" applyFill="1" applyBorder="1" applyAlignment="1">
      <alignment horizontal="center" vertical="center"/>
    </xf>
    <xf numFmtId="0" fontId="6" fillId="3" borderId="0" xfId="3" applyNumberFormat="1" applyFont="1" applyFill="1" applyAlignment="1">
      <alignment horizontal="center" vertical="center"/>
    </xf>
    <xf numFmtId="9" fontId="0" fillId="0" borderId="0" xfId="2" applyFont="1" applyAlignment="1">
      <alignment vertical="center" wrapText="1"/>
    </xf>
    <xf numFmtId="0" fontId="18" fillId="3" borderId="6" xfId="0" applyFont="1" applyFill="1" applyBorder="1" applyAlignment="1">
      <alignment horizontal="left" vertical="center" indent="1"/>
    </xf>
    <xf numFmtId="0" fontId="19" fillId="4" borderId="5" xfId="3" applyNumberFormat="1" applyFont="1" applyFill="1" applyBorder="1" applyAlignment="1">
      <alignment horizontal="left" vertical="center" indent="1"/>
    </xf>
    <xf numFmtId="0" fontId="6" fillId="0" borderId="8" xfId="0" applyFont="1" applyFill="1" applyBorder="1" applyAlignment="1" applyProtection="1">
      <alignment horizontal="left" vertical="center" indent="1"/>
      <protection locked="0"/>
    </xf>
    <xf numFmtId="0" fontId="18" fillId="3" borderId="6" xfId="0" applyFont="1" applyFill="1" applyBorder="1" applyAlignment="1">
      <alignment horizontal="left" vertical="center" wrapText="1" indent="1"/>
    </xf>
    <xf numFmtId="0" fontId="6" fillId="0" borderId="0" xfId="0" applyFont="1"/>
    <xf numFmtId="164" fontId="19" fillId="4" borderId="19" xfId="0" applyNumberFormat="1" applyFont="1" applyFill="1" applyBorder="1" applyAlignment="1">
      <alignment horizontal="left" vertical="center" indent="1"/>
    </xf>
    <xf numFmtId="0" fontId="18" fillId="3" borderId="0" xfId="0" applyFont="1" applyFill="1" applyBorder="1" applyAlignment="1">
      <alignment horizontal="left" vertical="center" wrapText="1" indent="1"/>
    </xf>
    <xf numFmtId="164" fontId="6" fillId="0" borderId="24" xfId="0" applyNumberFormat="1" applyFont="1" applyBorder="1" applyAlignment="1" applyProtection="1">
      <alignment horizontal="left" vertical="center" indent="1"/>
      <protection locked="0"/>
    </xf>
    <xf numFmtId="164" fontId="6" fillId="0" borderId="30" xfId="0" applyNumberFormat="1" applyFont="1" applyBorder="1" applyAlignment="1" applyProtection="1">
      <alignment horizontal="left" vertical="center" indent="1"/>
      <protection locked="0"/>
    </xf>
    <xf numFmtId="0" fontId="18" fillId="3" borderId="5" xfId="0" applyFont="1" applyFill="1" applyBorder="1" applyAlignment="1">
      <alignment horizontal="left" vertical="center" wrapText="1" indent="1"/>
    </xf>
    <xf numFmtId="164" fontId="18" fillId="3" borderId="31" xfId="0" applyNumberFormat="1" applyFont="1" applyFill="1" applyBorder="1" applyAlignment="1">
      <alignment horizontal="left" vertical="center" indent="1"/>
    </xf>
    <xf numFmtId="164" fontId="6" fillId="0" borderId="32" xfId="0" applyNumberFormat="1" applyFont="1" applyBorder="1" applyAlignment="1" applyProtection="1">
      <alignment horizontal="left" vertical="center" indent="1"/>
      <protection locked="0"/>
    </xf>
    <xf numFmtId="164" fontId="6" fillId="0" borderId="33" xfId="0" applyNumberFormat="1" applyFont="1" applyBorder="1" applyAlignment="1" applyProtection="1">
      <alignment horizontal="left" vertical="center" indent="1"/>
      <protection locked="0"/>
    </xf>
    <xf numFmtId="0" fontId="18" fillId="3" borderId="5" xfId="0" applyFont="1" applyFill="1" applyBorder="1" applyAlignment="1">
      <alignment horizontal="left" vertical="center" indent="1"/>
    </xf>
    <xf numFmtId="0" fontId="17" fillId="6" borderId="35" xfId="0" applyFont="1" applyFill="1" applyBorder="1" applyAlignment="1">
      <alignment horizontal="left" vertical="center" indent="1"/>
    </xf>
    <xf numFmtId="0" fontId="17" fillId="6" borderId="36" xfId="0" applyFont="1" applyFill="1" applyBorder="1" applyAlignment="1">
      <alignment horizontal="left" vertical="center" indent="1"/>
    </xf>
    <xf numFmtId="0" fontId="17" fillId="6" borderId="37" xfId="0" applyFont="1" applyFill="1" applyBorder="1" applyAlignment="1">
      <alignment horizontal="left" vertical="center" indent="2"/>
    </xf>
    <xf numFmtId="3" fontId="6" fillId="0" borderId="17" xfId="3" applyNumberFormat="1" applyFont="1" applyBorder="1" applyAlignment="1" applyProtection="1">
      <alignment horizontal="left" vertical="center" wrapText="1" indent="1"/>
      <protection locked="0"/>
    </xf>
    <xf numFmtId="14" fontId="6" fillId="0" borderId="38" xfId="0" applyNumberFormat="1" applyFont="1" applyBorder="1" applyAlignment="1" applyProtection="1">
      <alignment horizontal="left" vertical="center" indent="1"/>
      <protection locked="0"/>
    </xf>
    <xf numFmtId="0" fontId="18" fillId="3" borderId="34" xfId="0" applyFont="1" applyFill="1" applyBorder="1" applyAlignment="1">
      <alignment horizontal="left" vertical="center" indent="1"/>
    </xf>
    <xf numFmtId="0" fontId="18" fillId="3" borderId="34" xfId="0" applyFont="1" applyFill="1" applyBorder="1" applyAlignment="1">
      <alignment horizontal="center" vertical="center" wrapText="1"/>
    </xf>
    <xf numFmtId="0" fontId="18" fillId="3" borderId="34" xfId="0" applyFont="1" applyFill="1" applyBorder="1" applyAlignment="1">
      <alignment horizontal="left" vertical="center" wrapText="1" indent="1"/>
    </xf>
    <xf numFmtId="164" fontId="6" fillId="0" borderId="17" xfId="0" applyNumberFormat="1" applyFont="1" applyBorder="1" applyAlignment="1" applyProtection="1">
      <alignment horizontal="left" vertical="center" wrapText="1" indent="1"/>
      <protection locked="0"/>
    </xf>
    <xf numFmtId="0" fontId="14" fillId="5" borderId="0" xfId="1" applyFont="1" applyFill="1" applyAlignment="1" applyProtection="1">
      <alignment horizontal="center" vertical="center"/>
      <protection locked="0"/>
    </xf>
    <xf numFmtId="0" fontId="0" fillId="2" borderId="0" xfId="0" applyFill="1" applyProtection="1"/>
    <xf numFmtId="0" fontId="0" fillId="4" borderId="0" xfId="0" applyFill="1" applyProtection="1"/>
    <xf numFmtId="0" fontId="3" fillId="4" borderId="0" xfId="0" applyFont="1" applyFill="1" applyProtection="1"/>
    <xf numFmtId="0" fontId="0" fillId="0" borderId="0" xfId="0" applyProtection="1"/>
    <xf numFmtId="0" fontId="18" fillId="3" borderId="6" xfId="0" applyFont="1" applyFill="1" applyBorder="1" applyAlignment="1" applyProtection="1">
      <alignment horizontal="left" vertical="center" indent="1"/>
    </xf>
    <xf numFmtId="0" fontId="0" fillId="11" borderId="0" xfId="0" applyFill="1" applyProtection="1"/>
    <xf numFmtId="0" fontId="29" fillId="11" borderId="0" xfId="0" applyFont="1" applyFill="1" applyAlignment="1" applyProtection="1">
      <alignment horizontal="left" vertical="center" wrapText="1"/>
    </xf>
    <xf numFmtId="0" fontId="2" fillId="0" borderId="0" xfId="0" applyFont="1" applyProtection="1"/>
    <xf numFmtId="0" fontId="6" fillId="0" borderId="30" xfId="0" applyFont="1" applyBorder="1" applyAlignment="1" applyProtection="1">
      <alignment horizontal="left" vertical="center" indent="1"/>
      <protection locked="0"/>
    </xf>
    <xf numFmtId="0" fontId="6" fillId="4" borderId="34" xfId="0" applyFont="1" applyFill="1" applyBorder="1" applyAlignment="1" applyProtection="1">
      <alignment horizontal="left" vertical="center" indent="1"/>
    </xf>
    <xf numFmtId="164" fontId="6" fillId="4" borderId="34" xfId="0" applyNumberFormat="1" applyFont="1" applyFill="1" applyBorder="1" applyAlignment="1" applyProtection="1">
      <alignment horizontal="left" vertical="center" indent="1"/>
    </xf>
    <xf numFmtId="14" fontId="6" fillId="0" borderId="30" xfId="0" applyNumberFormat="1" applyFont="1" applyBorder="1" applyAlignment="1" applyProtection="1">
      <alignment horizontal="left" vertical="center" indent="1"/>
      <protection locked="0"/>
    </xf>
    <xf numFmtId="0" fontId="6" fillId="0" borderId="30" xfId="0" applyFont="1" applyFill="1" applyBorder="1" applyAlignment="1" applyProtection="1">
      <alignment horizontal="left" vertical="center" indent="1"/>
      <protection locked="0"/>
    </xf>
    <xf numFmtId="0" fontId="6" fillId="0" borderId="23" xfId="0" applyFont="1" applyBorder="1" applyAlignment="1" applyProtection="1">
      <alignment horizontal="left" vertical="center" indent="1"/>
      <protection locked="0"/>
    </xf>
    <xf numFmtId="14" fontId="6" fillId="0" borderId="39" xfId="0" applyNumberFormat="1" applyFont="1" applyBorder="1" applyAlignment="1" applyProtection="1">
      <alignment horizontal="left" vertical="center" indent="1"/>
      <protection locked="0"/>
    </xf>
    <xf numFmtId="14" fontId="19" fillId="4" borderId="29" xfId="0" applyNumberFormat="1" applyFont="1" applyFill="1" applyBorder="1" applyAlignment="1">
      <alignment horizontal="left" vertical="center" indent="1"/>
    </xf>
    <xf numFmtId="14" fontId="6" fillId="4" borderId="34" xfId="0" applyNumberFormat="1" applyFont="1" applyFill="1" applyBorder="1" applyAlignment="1" applyProtection="1">
      <alignment horizontal="left" vertical="center" indent="1"/>
    </xf>
    <xf numFmtId="14" fontId="19" fillId="4" borderId="34" xfId="0" applyNumberFormat="1" applyFont="1" applyFill="1" applyBorder="1" applyAlignment="1" applyProtection="1">
      <alignment horizontal="left" vertical="center" indent="1"/>
    </xf>
    <xf numFmtId="0" fontId="6" fillId="0" borderId="30" xfId="0" applyFont="1" applyBorder="1" applyAlignment="1" applyProtection="1">
      <alignment horizontal="left" vertical="center" wrapText="1" indent="1"/>
      <protection locked="0"/>
    </xf>
    <xf numFmtId="0" fontId="6" fillId="4" borderId="34" xfId="0" applyFont="1" applyFill="1" applyBorder="1" applyAlignment="1" applyProtection="1">
      <alignment horizontal="left" vertical="center" wrapText="1" indent="1"/>
    </xf>
    <xf numFmtId="164" fontId="6" fillId="0" borderId="23" xfId="0" applyNumberFormat="1" applyFont="1" applyBorder="1" applyAlignment="1" applyProtection="1">
      <alignment horizontal="left" vertical="center" indent="1"/>
      <protection locked="0"/>
    </xf>
    <xf numFmtId="164" fontId="6" fillId="0" borderId="27" xfId="0" applyNumberFormat="1" applyFont="1" applyBorder="1" applyAlignment="1" applyProtection="1">
      <alignment horizontal="left" vertical="center" indent="1"/>
      <protection locked="0"/>
    </xf>
    <xf numFmtId="164" fontId="6" fillId="0" borderId="40" xfId="0" applyNumberFormat="1" applyFont="1" applyBorder="1" applyAlignment="1" applyProtection="1">
      <alignment horizontal="left" vertical="center" indent="1"/>
      <protection locked="0"/>
    </xf>
    <xf numFmtId="0" fontId="17" fillId="6" borderId="29" xfId="0" applyFont="1" applyFill="1" applyBorder="1" applyAlignment="1">
      <alignment horizontal="left" vertical="center" indent="1"/>
    </xf>
    <xf numFmtId="14" fontId="6" fillId="0" borderId="41" xfId="0" applyNumberFormat="1" applyFont="1" applyBorder="1" applyAlignment="1" applyProtection="1">
      <alignment horizontal="left" vertical="center" indent="1"/>
      <protection locked="0"/>
    </xf>
    <xf numFmtId="3" fontId="6" fillId="0" borderId="30" xfId="3" applyNumberFormat="1" applyFont="1" applyBorder="1" applyAlignment="1" applyProtection="1">
      <alignment horizontal="left" vertical="center" wrapText="1" indent="1"/>
      <protection locked="0"/>
    </xf>
    <xf numFmtId="164" fontId="6" fillId="0" borderId="30" xfId="0" applyNumberFormat="1" applyFont="1" applyBorder="1" applyAlignment="1" applyProtection="1">
      <alignment horizontal="left" vertical="center" wrapText="1" indent="1"/>
      <protection locked="0"/>
    </xf>
    <xf numFmtId="3" fontId="6" fillId="4" borderId="34" xfId="3" applyNumberFormat="1" applyFont="1" applyFill="1" applyBorder="1" applyAlignment="1" applyProtection="1">
      <alignment horizontal="left" vertical="center" wrapText="1" indent="1"/>
    </xf>
    <xf numFmtId="164" fontId="6" fillId="4" borderId="34" xfId="0" applyNumberFormat="1" applyFont="1" applyFill="1" applyBorder="1" applyAlignment="1" applyProtection="1">
      <alignment horizontal="left" vertical="center" wrapText="1" indent="1"/>
    </xf>
    <xf numFmtId="14" fontId="19" fillId="4" borderId="21" xfId="0" applyNumberFormat="1" applyFont="1" applyFill="1" applyBorder="1" applyAlignment="1">
      <alignment horizontal="left" vertical="center" indent="1"/>
    </xf>
    <xf numFmtId="164" fontId="19" fillId="4" borderId="21" xfId="0" applyNumberFormat="1" applyFont="1" applyFill="1" applyBorder="1" applyAlignment="1">
      <alignment horizontal="left" vertical="center" indent="1"/>
    </xf>
    <xf numFmtId="9" fontId="19" fillId="4" borderId="21" xfId="2" applyFont="1" applyFill="1" applyBorder="1" applyAlignment="1">
      <alignment horizontal="center" vertical="center"/>
    </xf>
    <xf numFmtId="164" fontId="19" fillId="4" borderId="34" xfId="0" applyNumberFormat="1" applyFont="1" applyFill="1" applyBorder="1" applyAlignment="1" applyProtection="1">
      <alignment horizontal="left" vertical="center" indent="1"/>
    </xf>
    <xf numFmtId="9" fontId="19" fillId="4" borderId="34" xfId="2" applyFont="1" applyFill="1" applyBorder="1" applyAlignment="1" applyProtection="1">
      <alignment horizontal="center" vertical="center"/>
    </xf>
    <xf numFmtId="0" fontId="13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center" wrapText="1"/>
    </xf>
    <xf numFmtId="0" fontId="9" fillId="0" borderId="0" xfId="0" applyFont="1" applyFill="1" applyAlignment="1">
      <alignment horizontal="left" vertical="center" wrapText="1"/>
    </xf>
    <xf numFmtId="0" fontId="17" fillId="6" borderId="9" xfId="0" applyFont="1" applyFill="1" applyBorder="1" applyAlignment="1" applyProtection="1">
      <alignment horizontal="left" vertical="center" indent="1"/>
    </xf>
    <xf numFmtId="0" fontId="17" fillId="6" borderId="10" xfId="0" applyFont="1" applyFill="1" applyBorder="1" applyAlignment="1" applyProtection="1">
      <alignment horizontal="left" vertical="center" indent="1"/>
    </xf>
    <xf numFmtId="0" fontId="17" fillId="6" borderId="6" xfId="0" applyFont="1" applyFill="1" applyBorder="1" applyAlignment="1" applyProtection="1">
      <alignment horizontal="left" vertical="center" indent="1"/>
    </xf>
    <xf numFmtId="0" fontId="17" fillId="6" borderId="7" xfId="0" applyFont="1" applyFill="1" applyBorder="1" applyAlignment="1" applyProtection="1">
      <alignment horizontal="left" vertical="center" indent="1"/>
    </xf>
    <xf numFmtId="0" fontId="17" fillId="6" borderId="9" xfId="0" applyFont="1" applyFill="1" applyBorder="1" applyAlignment="1">
      <alignment horizontal="left" vertical="center" indent="1"/>
    </xf>
    <xf numFmtId="0" fontId="17" fillId="6" borderId="10" xfId="0" applyFont="1" applyFill="1" applyBorder="1" applyAlignment="1">
      <alignment horizontal="left" vertical="center" indent="1"/>
    </xf>
    <xf numFmtId="0" fontId="3" fillId="4" borderId="0" xfId="0" applyFont="1" applyFill="1" applyAlignment="1">
      <alignment horizontal="left" vertical="center" wrapText="1"/>
    </xf>
    <xf numFmtId="0" fontId="18" fillId="3" borderId="6" xfId="0" applyFont="1" applyFill="1" applyBorder="1" applyAlignment="1">
      <alignment horizontal="left" vertical="center" indent="1"/>
    </xf>
    <xf numFmtId="0" fontId="18" fillId="3" borderId="16" xfId="0" applyFont="1" applyFill="1" applyBorder="1" applyAlignment="1">
      <alignment horizontal="left" vertical="center" indent="1"/>
    </xf>
    <xf numFmtId="0" fontId="18" fillId="3" borderId="7" xfId="0" applyFont="1" applyFill="1" applyBorder="1" applyAlignment="1">
      <alignment horizontal="left" vertical="center" indent="1"/>
    </xf>
    <xf numFmtId="0" fontId="17" fillId="6" borderId="14" xfId="0" applyFont="1" applyFill="1" applyBorder="1" applyAlignment="1">
      <alignment horizontal="left" vertical="center" indent="1"/>
    </xf>
    <xf numFmtId="0" fontId="17" fillId="6" borderId="0" xfId="0" applyFont="1" applyFill="1" applyBorder="1" applyAlignment="1">
      <alignment horizontal="left" vertical="center" indent="1"/>
    </xf>
    <xf numFmtId="0" fontId="17" fillId="6" borderId="20" xfId="0" applyFont="1" applyFill="1" applyBorder="1" applyAlignment="1">
      <alignment horizontal="left" vertical="center" indent="1"/>
    </xf>
    <xf numFmtId="0" fontId="3" fillId="4" borderId="0" xfId="0" applyFont="1" applyFill="1" applyAlignment="1">
      <alignment horizontal="left" vertical="center"/>
    </xf>
    <xf numFmtId="0" fontId="26" fillId="9" borderId="22" xfId="0" applyFont="1" applyFill="1" applyBorder="1" applyAlignment="1">
      <alignment horizontal="left" vertical="center" indent="1"/>
    </xf>
    <xf numFmtId="0" fontId="26" fillId="9" borderId="0" xfId="0" applyFont="1" applyFill="1" applyBorder="1" applyAlignment="1">
      <alignment horizontal="left" vertical="center" indent="1"/>
    </xf>
    <xf numFmtId="164" fontId="27" fillId="9" borderId="22" xfId="0" applyNumberFormat="1" applyFont="1" applyFill="1" applyBorder="1" applyAlignment="1">
      <alignment horizontal="left" vertical="center" indent="1"/>
    </xf>
    <xf numFmtId="164" fontId="27" fillId="9" borderId="0" xfId="0" applyNumberFormat="1" applyFont="1" applyFill="1" applyBorder="1" applyAlignment="1">
      <alignment horizontal="left" vertical="center" indent="1"/>
    </xf>
    <xf numFmtId="0" fontId="26" fillId="7" borderId="22" xfId="0" applyFont="1" applyFill="1" applyBorder="1" applyAlignment="1">
      <alignment horizontal="left" vertical="center" indent="1"/>
    </xf>
    <xf numFmtId="0" fontId="26" fillId="7" borderId="0" xfId="0" applyFont="1" applyFill="1" applyBorder="1" applyAlignment="1">
      <alignment horizontal="left" vertical="center" indent="1"/>
    </xf>
    <xf numFmtId="164" fontId="27" fillId="7" borderId="22" xfId="0" applyNumberFormat="1" applyFont="1" applyFill="1" applyBorder="1" applyAlignment="1">
      <alignment horizontal="left" vertical="center" indent="1"/>
    </xf>
    <xf numFmtId="164" fontId="27" fillId="7" borderId="0" xfId="0" applyNumberFormat="1" applyFont="1" applyFill="1" applyBorder="1" applyAlignment="1">
      <alignment horizontal="left" vertical="center" indent="1"/>
    </xf>
    <xf numFmtId="0" fontId="26" fillId="3" borderId="23" xfId="0" applyFont="1" applyFill="1" applyBorder="1" applyAlignment="1">
      <alignment horizontal="left" vertical="center" indent="1"/>
    </xf>
    <xf numFmtId="0" fontId="26" fillId="3" borderId="24" xfId="0" applyFont="1" applyFill="1" applyBorder="1" applyAlignment="1">
      <alignment horizontal="left" vertical="center" indent="1"/>
    </xf>
    <xf numFmtId="0" fontId="27" fillId="3" borderId="25" xfId="0" applyFont="1" applyFill="1" applyBorder="1" applyAlignment="1">
      <alignment horizontal="left" vertical="center" indent="1"/>
    </xf>
    <xf numFmtId="0" fontId="27" fillId="3" borderId="26" xfId="0" applyFont="1" applyFill="1" applyBorder="1" applyAlignment="1">
      <alignment horizontal="left" vertical="center" indent="1"/>
    </xf>
    <xf numFmtId="0" fontId="26" fillId="8" borderId="23" xfId="0" applyFont="1" applyFill="1" applyBorder="1" applyAlignment="1">
      <alignment horizontal="left" vertical="center" indent="1"/>
    </xf>
    <xf numFmtId="0" fontId="26" fillId="8" borderId="27" xfId="0" applyFont="1" applyFill="1" applyBorder="1" applyAlignment="1">
      <alignment horizontal="left" vertical="center" indent="1"/>
    </xf>
    <xf numFmtId="0" fontId="26" fillId="8" borderId="24" xfId="0" applyFont="1" applyFill="1" applyBorder="1" applyAlignment="1">
      <alignment horizontal="left" vertical="center" indent="1"/>
    </xf>
    <xf numFmtId="0" fontId="27" fillId="8" borderId="25" xfId="0" applyFont="1" applyFill="1" applyBorder="1" applyAlignment="1">
      <alignment horizontal="left" vertical="center" indent="1"/>
    </xf>
    <xf numFmtId="0" fontId="27" fillId="8" borderId="28" xfId="0" applyFont="1" applyFill="1" applyBorder="1" applyAlignment="1">
      <alignment horizontal="left" vertical="center" indent="1"/>
    </xf>
    <xf numFmtId="0" fontId="27" fillId="8" borderId="26" xfId="0" applyFont="1" applyFill="1" applyBorder="1" applyAlignment="1">
      <alignment horizontal="left" vertical="center" indent="1"/>
    </xf>
    <xf numFmtId="0" fontId="0" fillId="0" borderId="0" xfId="0" applyAlignment="1">
      <alignment horizontal="left" vertical="center" wrapText="1" indent="1"/>
    </xf>
    <xf numFmtId="9" fontId="0" fillId="0" borderId="29" xfId="2" applyFont="1" applyBorder="1" applyAlignment="1">
      <alignment horizontal="left" vertical="center" wrapText="1" indent="1"/>
    </xf>
    <xf numFmtId="9" fontId="0" fillId="0" borderId="21" xfId="2" applyFont="1" applyBorder="1" applyAlignment="1">
      <alignment horizontal="left" vertical="center" wrapText="1" indent="1"/>
    </xf>
    <xf numFmtId="9" fontId="0" fillId="0" borderId="19" xfId="2" applyFont="1" applyBorder="1" applyAlignment="1">
      <alignment horizontal="left" vertical="center" wrapText="1" indent="1"/>
    </xf>
    <xf numFmtId="0" fontId="17" fillId="6" borderId="6" xfId="0" applyFont="1" applyFill="1" applyBorder="1" applyAlignment="1">
      <alignment horizontal="left" vertical="center" indent="1"/>
    </xf>
    <xf numFmtId="0" fontId="17" fillId="6" borderId="16" xfId="0" applyFont="1" applyFill="1" applyBorder="1" applyAlignment="1">
      <alignment horizontal="left" vertical="center" indent="1"/>
    </xf>
    <xf numFmtId="0" fontId="17" fillId="6" borderId="7" xfId="0" applyFont="1" applyFill="1" applyBorder="1" applyAlignment="1">
      <alignment horizontal="left" vertical="center" indent="1"/>
    </xf>
    <xf numFmtId="0" fontId="19" fillId="4" borderId="6" xfId="0" applyFont="1" applyFill="1" applyBorder="1" applyAlignment="1">
      <alignment horizontal="center" vertical="center"/>
    </xf>
    <xf numFmtId="0" fontId="19" fillId="4" borderId="16" xfId="0" applyFont="1" applyFill="1" applyBorder="1" applyAlignment="1">
      <alignment horizontal="center" vertical="center"/>
    </xf>
    <xf numFmtId="0" fontId="19" fillId="4" borderId="7" xfId="0" applyFont="1" applyFill="1" applyBorder="1" applyAlignment="1">
      <alignment horizontal="center" vertical="center"/>
    </xf>
    <xf numFmtId="0" fontId="18" fillId="3" borderId="6" xfId="0" applyFont="1" applyFill="1" applyBorder="1" applyAlignment="1">
      <alignment horizontal="left" vertical="center" wrapText="1" indent="1"/>
    </xf>
    <xf numFmtId="0" fontId="18" fillId="3" borderId="7" xfId="0" applyFont="1" applyFill="1" applyBorder="1" applyAlignment="1">
      <alignment horizontal="left" vertical="center" wrapText="1" indent="1"/>
    </xf>
    <xf numFmtId="9" fontId="19" fillId="4" borderId="6" xfId="2" applyFont="1" applyFill="1" applyBorder="1" applyAlignment="1">
      <alignment horizontal="center" vertical="center"/>
    </xf>
    <xf numFmtId="9" fontId="19" fillId="4" borderId="16" xfId="2" applyFont="1" applyFill="1" applyBorder="1" applyAlignment="1">
      <alignment horizontal="center" vertical="center"/>
    </xf>
    <xf numFmtId="9" fontId="19" fillId="4" borderId="7" xfId="2" applyFont="1" applyFill="1" applyBorder="1" applyAlignment="1">
      <alignment horizontal="center" vertical="center"/>
    </xf>
    <xf numFmtId="0" fontId="21" fillId="0" borderId="0" xfId="0" applyFont="1" applyAlignment="1">
      <alignment horizontal="left" vertical="center" indent="1"/>
    </xf>
    <xf numFmtId="0" fontId="19" fillId="4" borderId="6" xfId="0" applyNumberFormat="1" applyFont="1" applyFill="1" applyBorder="1" applyAlignment="1">
      <alignment horizontal="left" vertical="center" indent="1"/>
    </xf>
    <xf numFmtId="0" fontId="19" fillId="4" borderId="7" xfId="0" applyNumberFormat="1" applyFont="1" applyFill="1" applyBorder="1" applyAlignment="1">
      <alignment horizontal="left" vertical="center" indent="1"/>
    </xf>
    <xf numFmtId="164" fontId="19" fillId="4" borderId="6" xfId="0" applyNumberFormat="1" applyFont="1" applyFill="1" applyBorder="1" applyAlignment="1">
      <alignment horizontal="left" vertical="center" indent="1"/>
    </xf>
    <xf numFmtId="164" fontId="19" fillId="4" borderId="7" xfId="0" applyNumberFormat="1" applyFont="1" applyFill="1" applyBorder="1" applyAlignment="1">
      <alignment horizontal="left" vertical="center" indent="1"/>
    </xf>
    <xf numFmtId="9" fontId="19" fillId="4" borderId="6" xfId="2" applyFont="1" applyFill="1" applyBorder="1" applyAlignment="1">
      <alignment horizontal="left" vertical="center" indent="1"/>
    </xf>
    <xf numFmtId="9" fontId="19" fillId="4" borderId="7" xfId="2" applyFont="1" applyFill="1" applyBorder="1" applyAlignment="1">
      <alignment horizontal="left" vertical="center" indent="1"/>
    </xf>
    <xf numFmtId="164" fontId="19" fillId="4" borderId="6" xfId="0" applyNumberFormat="1" applyFont="1" applyFill="1" applyBorder="1" applyAlignment="1">
      <alignment horizontal="left" vertical="center" wrapText="1" indent="1"/>
    </xf>
    <xf numFmtId="164" fontId="19" fillId="4" borderId="16" xfId="0" applyNumberFormat="1" applyFont="1" applyFill="1" applyBorder="1" applyAlignment="1">
      <alignment horizontal="left" vertical="center" wrapText="1" indent="1"/>
    </xf>
    <xf numFmtId="164" fontId="19" fillId="4" borderId="7" xfId="0" applyNumberFormat="1" applyFont="1" applyFill="1" applyBorder="1" applyAlignment="1">
      <alignment horizontal="left" vertical="center" wrapText="1" indent="1"/>
    </xf>
    <xf numFmtId="164" fontId="19" fillId="4" borderId="6" xfId="0" applyNumberFormat="1" applyFont="1" applyFill="1" applyBorder="1" applyAlignment="1">
      <alignment horizontal="center" vertical="center"/>
    </xf>
    <xf numFmtId="164" fontId="19" fillId="4" borderId="16" xfId="0" applyNumberFormat="1" applyFont="1" applyFill="1" applyBorder="1" applyAlignment="1">
      <alignment horizontal="center" vertical="center"/>
    </xf>
    <xf numFmtId="164" fontId="19" fillId="4" borderId="7" xfId="0" applyNumberFormat="1" applyFont="1" applyFill="1" applyBorder="1" applyAlignment="1">
      <alignment horizontal="center" vertical="center"/>
    </xf>
    <xf numFmtId="3" fontId="19" fillId="4" borderId="6" xfId="0" applyNumberFormat="1" applyFont="1" applyFill="1" applyBorder="1" applyAlignment="1">
      <alignment horizontal="center" vertical="center"/>
    </xf>
    <xf numFmtId="3" fontId="19" fillId="4" borderId="16" xfId="0" applyNumberFormat="1" applyFont="1" applyFill="1" applyBorder="1" applyAlignment="1">
      <alignment horizontal="center" vertical="center"/>
    </xf>
    <xf numFmtId="0" fontId="18" fillId="3" borderId="16" xfId="0" applyFont="1" applyFill="1" applyBorder="1" applyAlignment="1">
      <alignment horizontal="left" vertical="center" wrapText="1" indent="1"/>
    </xf>
    <xf numFmtId="0" fontId="18" fillId="3" borderId="5" xfId="0" applyFont="1" applyFill="1" applyBorder="1" applyAlignment="1">
      <alignment horizontal="left" vertical="center" indent="1"/>
    </xf>
    <xf numFmtId="9" fontId="0" fillId="0" borderId="5" xfId="2" applyFont="1" applyBorder="1" applyAlignment="1">
      <alignment horizontal="left" vertical="center" wrapText="1" indent="1"/>
    </xf>
    <xf numFmtId="3" fontId="19" fillId="4" borderId="7" xfId="0" applyNumberFormat="1" applyFont="1" applyFill="1" applyBorder="1" applyAlignment="1">
      <alignment horizontal="center" vertical="center"/>
    </xf>
    <xf numFmtId="0" fontId="5" fillId="0" borderId="2" xfId="0" applyFont="1" applyBorder="1" applyAlignment="1">
      <alignment horizontal="left" vertical="center" indent="1"/>
    </xf>
    <xf numFmtId="0" fontId="5" fillId="0" borderId="3" xfId="0" applyFont="1" applyBorder="1" applyAlignment="1">
      <alignment horizontal="left" vertical="center" indent="1"/>
    </xf>
    <xf numFmtId="0" fontId="5" fillId="0" borderId="4" xfId="0" applyFont="1" applyBorder="1" applyAlignment="1">
      <alignment horizontal="left" vertical="center" indent="1"/>
    </xf>
    <xf numFmtId="0" fontId="6" fillId="0" borderId="0" xfId="0" applyFont="1" applyAlignment="1">
      <alignment horizontal="left" vertical="top" wrapText="1" indent="1"/>
    </xf>
    <xf numFmtId="0" fontId="4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7" fillId="6" borderId="9" xfId="0" applyFont="1" applyFill="1" applyBorder="1" applyAlignment="1">
      <alignment horizontal="center" vertical="center"/>
    </xf>
    <xf numFmtId="0" fontId="17" fillId="6" borderId="10" xfId="0" applyFont="1" applyFill="1" applyBorder="1" applyAlignment="1">
      <alignment horizontal="center" vertical="center"/>
    </xf>
    <xf numFmtId="0" fontId="6" fillId="10" borderId="0" xfId="0" applyFont="1" applyFill="1" applyBorder="1" applyAlignment="1">
      <alignment horizontal="left" vertical="center" wrapText="1" indent="1"/>
    </xf>
    <xf numFmtId="0" fontId="18" fillId="3" borderId="0" xfId="0" applyFont="1" applyFill="1" applyBorder="1" applyAlignment="1">
      <alignment horizontal="left" vertical="center" wrapText="1" indent="1"/>
    </xf>
    <xf numFmtId="0" fontId="17" fillId="6" borderId="35" xfId="0" applyFont="1" applyFill="1" applyBorder="1" applyAlignment="1">
      <alignment horizontal="left" vertical="center" indent="1"/>
    </xf>
    <xf numFmtId="0" fontId="17" fillId="6" borderId="36" xfId="0" applyFont="1" applyFill="1" applyBorder="1" applyAlignment="1">
      <alignment horizontal="left" vertical="center" indent="1"/>
    </xf>
    <xf numFmtId="0" fontId="17" fillId="6" borderId="37" xfId="0" applyFont="1" applyFill="1" applyBorder="1" applyAlignment="1">
      <alignment horizontal="left" vertical="center" indent="1"/>
    </xf>
  </cellXfs>
  <cellStyles count="4">
    <cellStyle name="Hiperlink" xfId="1" builtinId="8"/>
    <cellStyle name="Normal" xfId="0" builtinId="0"/>
    <cellStyle name="Porcentagem" xfId="2" builtinId="5"/>
    <cellStyle name="Vírgula" xfId="3" builtinId="3"/>
  </cellStyles>
  <dxfs count="46">
    <dxf>
      <fill>
        <patternFill>
          <bgColor rgb="FFFFE599"/>
        </patternFill>
      </fill>
    </dxf>
    <dxf>
      <fill>
        <patternFill>
          <bgColor rgb="FFEAEAEA"/>
        </patternFill>
      </fill>
    </dxf>
    <dxf>
      <fill>
        <patternFill>
          <bgColor rgb="FFFFE599"/>
        </patternFill>
      </fill>
    </dxf>
    <dxf>
      <fill>
        <patternFill>
          <bgColor rgb="FFEAEAEA"/>
        </patternFill>
      </fill>
    </dxf>
    <dxf>
      <fill>
        <patternFill>
          <bgColor rgb="FFFFE599"/>
        </patternFill>
      </fill>
    </dxf>
    <dxf>
      <fill>
        <patternFill>
          <bgColor rgb="FFEAEAEA"/>
        </patternFill>
      </fill>
    </dxf>
    <dxf>
      <fill>
        <patternFill>
          <bgColor rgb="FFFFE599"/>
        </patternFill>
      </fill>
    </dxf>
    <dxf>
      <fill>
        <patternFill>
          <bgColor rgb="FFEAEAEA"/>
        </patternFill>
      </fill>
    </dxf>
    <dxf>
      <fill>
        <patternFill>
          <bgColor rgb="FFFFE599"/>
        </patternFill>
      </fill>
    </dxf>
    <dxf>
      <fill>
        <patternFill>
          <bgColor rgb="FFEAEAEA"/>
        </patternFill>
      </fill>
    </dxf>
    <dxf>
      <font>
        <color theme="0"/>
      </font>
      <fill>
        <patternFill>
          <bgColor theme="0"/>
        </patternFill>
      </fill>
      <border>
        <vertical/>
        <horizontal/>
      </border>
    </dxf>
    <dxf>
      <fill>
        <patternFill>
          <bgColor rgb="FFFFE599"/>
        </patternFill>
      </fill>
    </dxf>
    <dxf>
      <fill>
        <patternFill>
          <bgColor rgb="FFFFE599"/>
        </patternFill>
      </fill>
    </dxf>
    <dxf>
      <fill>
        <patternFill>
          <bgColor rgb="FFFFE599"/>
        </patternFill>
      </fill>
    </dxf>
    <dxf>
      <fill>
        <patternFill>
          <bgColor rgb="FFFFE599"/>
        </patternFill>
      </fill>
    </dxf>
    <dxf>
      <fill>
        <patternFill>
          <bgColor rgb="FF66CC99"/>
        </patternFill>
      </fill>
    </dxf>
    <dxf>
      <fill>
        <patternFill>
          <bgColor rgb="FFFF9B9B"/>
        </patternFill>
      </fill>
    </dxf>
    <dxf>
      <fill>
        <patternFill>
          <bgColor rgb="FFEAEAEA"/>
        </patternFill>
      </fill>
    </dxf>
    <dxf>
      <fill>
        <patternFill>
          <bgColor rgb="FF66CC99"/>
        </patternFill>
      </fill>
    </dxf>
    <dxf>
      <fill>
        <patternFill>
          <bgColor rgb="FFFF9B9B"/>
        </patternFill>
      </fill>
    </dxf>
    <dxf>
      <fill>
        <patternFill>
          <bgColor rgb="FFEAEAEA"/>
        </patternFill>
      </fill>
    </dxf>
    <dxf>
      <fill>
        <patternFill>
          <bgColor rgb="FF66CC99"/>
        </patternFill>
      </fill>
    </dxf>
    <dxf>
      <fill>
        <patternFill>
          <bgColor rgb="FFFF9B9B"/>
        </patternFill>
      </fill>
    </dxf>
    <dxf>
      <fill>
        <patternFill>
          <bgColor rgb="FFEAEAEA"/>
        </patternFill>
      </fill>
    </dxf>
    <dxf>
      <fill>
        <patternFill>
          <bgColor rgb="FFFFE599"/>
        </patternFill>
      </fill>
    </dxf>
    <dxf>
      <fill>
        <patternFill>
          <bgColor rgb="FFEAEAEA"/>
        </patternFill>
      </fill>
    </dxf>
    <dxf>
      <fill>
        <patternFill>
          <bgColor rgb="FFFFE599"/>
        </patternFill>
      </fill>
    </dxf>
    <dxf>
      <fill>
        <patternFill>
          <bgColor rgb="FFEAEAEA"/>
        </patternFill>
      </fill>
    </dxf>
    <dxf>
      <fill>
        <patternFill>
          <bgColor rgb="FFFFE599"/>
        </patternFill>
      </fill>
    </dxf>
    <dxf>
      <fill>
        <patternFill>
          <bgColor rgb="FFEAEAEA"/>
        </patternFill>
      </fill>
    </dxf>
    <dxf>
      <fill>
        <patternFill>
          <bgColor rgb="FFFFE599"/>
        </patternFill>
      </fill>
    </dxf>
    <dxf>
      <fill>
        <patternFill>
          <bgColor rgb="FFEAEAEA"/>
        </patternFill>
      </fill>
    </dxf>
    <dxf>
      <fill>
        <patternFill>
          <bgColor rgb="FFFFE599"/>
        </patternFill>
      </fill>
    </dxf>
    <dxf>
      <fill>
        <patternFill>
          <bgColor rgb="FFEAEAEA"/>
        </patternFill>
      </fill>
    </dxf>
    <dxf>
      <fill>
        <patternFill>
          <bgColor rgb="FFFFE599"/>
        </patternFill>
      </fill>
    </dxf>
    <dxf>
      <fill>
        <patternFill>
          <bgColor rgb="FFEAEAEA"/>
        </patternFill>
      </fill>
    </dxf>
    <dxf>
      <fill>
        <patternFill>
          <bgColor rgb="FF66CC99"/>
        </patternFill>
      </fill>
    </dxf>
    <dxf>
      <fill>
        <patternFill>
          <bgColor rgb="FFFF9B9B"/>
        </patternFill>
      </fill>
    </dxf>
    <dxf>
      <fill>
        <patternFill>
          <bgColor rgb="FFEAEAEA"/>
        </patternFill>
      </fill>
    </dxf>
    <dxf>
      <fill>
        <patternFill>
          <bgColor rgb="FF66CC99"/>
        </patternFill>
      </fill>
    </dxf>
    <dxf>
      <fill>
        <patternFill>
          <bgColor rgb="FFFF9B9B"/>
        </patternFill>
      </fill>
    </dxf>
    <dxf>
      <fill>
        <patternFill>
          <bgColor rgb="FFEAEAEA"/>
        </patternFill>
      </fill>
    </dxf>
    <dxf>
      <fill>
        <patternFill>
          <bgColor rgb="FFEAEAEA"/>
        </patternFill>
      </fill>
    </dxf>
    <dxf>
      <fill>
        <patternFill>
          <bgColor rgb="FF66CC99"/>
        </patternFill>
      </fill>
    </dxf>
    <dxf>
      <fill>
        <patternFill>
          <bgColor rgb="FFFF9B9B"/>
        </patternFill>
      </fill>
    </dxf>
    <dxf>
      <fill>
        <patternFill>
          <bgColor rgb="FFEAEAEA"/>
        </patternFill>
      </fill>
    </dxf>
  </dxfs>
  <tableStyles count="0" defaultTableStyle="TableStyleMedium2" defaultPivotStyle="PivotStyleLight16"/>
  <colors>
    <mruColors>
      <color rgb="FFEAEAEA"/>
      <color rgb="FFFF6666"/>
      <color rgb="FF66CC99"/>
      <color rgb="FFFF9B9B"/>
      <color rgb="FFFFE599"/>
      <color rgb="FFFF9900"/>
      <color rgb="FF6699CC"/>
      <color rgb="FFF2F2F2"/>
      <color rgb="FFFF9966"/>
      <color rgb="FFCC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 /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calcChain" Target="calcChain.xml" /><Relationship Id="rId3" Type="http://schemas.openxmlformats.org/officeDocument/2006/relationships/worksheet" Target="worksheets/sheet3.xml" /><Relationship Id="rId21" Type="http://schemas.openxmlformats.org/officeDocument/2006/relationships/worksheet" Target="worksheets/sheet21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styles" Target="styles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theme" Target="theme/theme1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 /><Relationship Id="rId1" Type="http://schemas.microsoft.com/office/2011/relationships/chartStyle" Target="style1.xml" 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 /><Relationship Id="rId1" Type="http://schemas.microsoft.com/office/2011/relationships/chartStyle" Target="style2.xml" 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 /><Relationship Id="rId1" Type="http://schemas.microsoft.com/office/2011/relationships/chartStyle" Target="style3.xml" 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 /><Relationship Id="rId1" Type="http://schemas.microsoft.com/office/2011/relationships/chartStyle" Target="style4.xml" 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 /><Relationship Id="rId1" Type="http://schemas.microsoft.com/office/2011/relationships/chartStyle" Target="style5.xml" 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 /><Relationship Id="rId1" Type="http://schemas.microsoft.com/office/2011/relationships/chartStyle" Target="style6.xml" 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 /><Relationship Id="rId1" Type="http://schemas.microsoft.com/office/2011/relationships/chartStyle" Target="style7.xml" 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 /><Relationship Id="rId1" Type="http://schemas.microsoft.com/office/2011/relationships/chartStyle" Target="style8.xml" 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 /><Relationship Id="rId1" Type="http://schemas.microsoft.com/office/2011/relationships/chartStyle" Target="style9.xml" 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 /><Relationship Id="rId1" Type="http://schemas.microsoft.com/office/2011/relationships/chartStyle" Target="style10.xml" 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 /><Relationship Id="rId1" Type="http://schemas.microsoft.com/office/2011/relationships/chartStyle" Target="style11.xml" 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 /><Relationship Id="rId1" Type="http://schemas.microsoft.com/office/2011/relationships/chartStyle" Target="style12.xml" 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 /><Relationship Id="rId1" Type="http://schemas.microsoft.com/office/2011/relationships/chartStyle" Target="style13.xml" 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 /><Relationship Id="rId1" Type="http://schemas.microsoft.com/office/2011/relationships/chartStyle" Target="style14.xml" 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 /><Relationship Id="rId1" Type="http://schemas.microsoft.com/office/2011/relationships/chartStyle" Target="style15.xml" 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 /><Relationship Id="rId1" Type="http://schemas.microsoft.com/office/2011/relationships/chartStyle" Target="style16.xml" 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 /><Relationship Id="rId1" Type="http://schemas.microsoft.com/office/2011/relationships/chartStyle" Target="style17.xml" 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 /><Relationship Id="rId1" Type="http://schemas.microsoft.com/office/2011/relationships/chartStyle" Target="style18.xml" 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 /><Relationship Id="rId1" Type="http://schemas.microsoft.com/office/2011/relationships/chartStyle" Target="style19.xml" 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 /><Relationship Id="rId1" Type="http://schemas.microsoft.com/office/2011/relationships/chartStyle" Target="style20.xml" 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 /><Relationship Id="rId1" Type="http://schemas.microsoft.com/office/2011/relationships/chartStyle" Target="style21.xml" 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 /><Relationship Id="rId1" Type="http://schemas.microsoft.com/office/2011/relationships/chartStyle" Target="style22.xml" 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 /><Relationship Id="rId1" Type="http://schemas.microsoft.com/office/2011/relationships/chartStyle" Target="style23.xml" 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 /><Relationship Id="rId1" Type="http://schemas.microsoft.com/office/2011/relationships/chartStyle" Target="style24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'Graf Aux'!$A$6</c:f>
              <c:strCache>
                <c:ptCount val="1"/>
                <c:pt idx="0">
                  <c:v>Admissões</c:v>
                </c:pt>
              </c:strCache>
            </c:strRef>
          </c:tx>
          <c:spPr>
            <a:solidFill>
              <a:srgbClr val="6699CC"/>
            </a:solidFill>
            <a:ln>
              <a:noFill/>
            </a:ln>
            <a:effectLst/>
          </c:spPr>
          <c:invertIfNegative val="0"/>
          <c:dLbls>
            <c:numFmt formatCode="_(* #,##0_);_(* \(#,##0\);_(* &quot;-&quot;_);_(@_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'Graf Aux'!$B$5:$M$5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'Graf Aux'!$B$6:$M$6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EF-0A4B-8A6D-6DAE2B37A633}"/>
            </c:ext>
          </c:extLst>
        </c:ser>
        <c:ser>
          <c:idx val="1"/>
          <c:order val="1"/>
          <c:tx>
            <c:strRef>
              <c:f>'Graf Aux'!$A$7</c:f>
              <c:strCache>
                <c:ptCount val="1"/>
                <c:pt idx="0">
                  <c:v>Demissões</c:v>
                </c:pt>
              </c:strCache>
            </c:strRef>
          </c:tx>
          <c:spPr>
            <a:solidFill>
              <a:srgbClr val="FF6666"/>
            </a:solidFill>
            <a:ln>
              <a:noFill/>
            </a:ln>
            <a:effectLst/>
          </c:spPr>
          <c:invertIfNegative val="0"/>
          <c:dLbls>
            <c:numFmt formatCode="_(* #,##0_);_(* \(#,##0\);_(* &quot;-&quot;_);_(@_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'Graf Aux'!$B$5:$M$5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'Graf Aux'!$B$7:$M$7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8EF-0A4B-8A6D-6DAE2B37A6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5514752"/>
        <c:axId val="175516288"/>
        <c:extLst>
          <c:ext xmlns:c15="http://schemas.microsoft.com/office/drawing/2012/chart" uri="{02D57815-91ED-43cb-92C2-25804820EDAC}">
            <c15:filteredBar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'Graf Aux'!$A$8</c15:sqref>
                        </c15:formulaRef>
                      </c:ext>
                    </c:extLst>
                    <c:strCache>
                      <c:ptCount val="1"/>
                      <c:pt idx="0">
                        <c:v>Funcionários no início do mês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'Graf Aux'!$B$5:$M$5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Fev</c:v>
                      </c:pt>
                      <c:pt idx="2">
                        <c:v>Mar</c:v>
                      </c:pt>
                      <c:pt idx="3">
                        <c:v>Abr</c:v>
                      </c:pt>
                      <c:pt idx="4">
                        <c:v>Mai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Ago</c:v>
                      </c:pt>
                      <c:pt idx="8">
                        <c:v>Set</c:v>
                      </c:pt>
                      <c:pt idx="9">
                        <c:v>Out</c:v>
                      </c:pt>
                      <c:pt idx="10">
                        <c:v>Nov</c:v>
                      </c:pt>
                      <c:pt idx="11">
                        <c:v>Dez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'Graf Aux'!$B$8:$M$8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9</c:v>
                      </c:pt>
                      <c:pt idx="1">
                        <c:v>10</c:v>
                      </c:pt>
                      <c:pt idx="2">
                        <c:v>12</c:v>
                      </c:pt>
                      <c:pt idx="3">
                        <c:v>11</c:v>
                      </c:pt>
                      <c:pt idx="4">
                        <c:v>11</c:v>
                      </c:pt>
                      <c:pt idx="5">
                        <c:v>11</c:v>
                      </c:pt>
                      <c:pt idx="6">
                        <c:v>11</c:v>
                      </c:pt>
                      <c:pt idx="7">
                        <c:v>11</c:v>
                      </c:pt>
                      <c:pt idx="8">
                        <c:v>11</c:v>
                      </c:pt>
                      <c:pt idx="9">
                        <c:v>11</c:v>
                      </c:pt>
                      <c:pt idx="10">
                        <c:v>11</c:v>
                      </c:pt>
                      <c:pt idx="11">
                        <c:v>11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38EF-0A4B-8A6D-6DAE2B37A63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'Graf Aux'!$A$9</c15:sqref>
                        </c15:formulaRef>
                      </c:ext>
                    </c:extLst>
                    <c:strCache>
                      <c:ptCount val="1"/>
                      <c:pt idx="0">
                        <c:v>Funcionários no fim do mês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'Graf Aux'!$B$5:$M$5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Fev</c:v>
                      </c:pt>
                      <c:pt idx="2">
                        <c:v>Mar</c:v>
                      </c:pt>
                      <c:pt idx="3">
                        <c:v>Abr</c:v>
                      </c:pt>
                      <c:pt idx="4">
                        <c:v>Mai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Ago</c:v>
                      </c:pt>
                      <c:pt idx="8">
                        <c:v>Set</c:v>
                      </c:pt>
                      <c:pt idx="9">
                        <c:v>Out</c:v>
                      </c:pt>
                      <c:pt idx="10">
                        <c:v>Nov</c:v>
                      </c:pt>
                      <c:pt idx="11">
                        <c:v>Dez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'Graf Aux'!$B$9:$M$9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10</c:v>
                      </c:pt>
                      <c:pt idx="1">
                        <c:v>12</c:v>
                      </c:pt>
                      <c:pt idx="2">
                        <c:v>11</c:v>
                      </c:pt>
                      <c:pt idx="3">
                        <c:v>11</c:v>
                      </c:pt>
                      <c:pt idx="4">
                        <c:v>11</c:v>
                      </c:pt>
                      <c:pt idx="5">
                        <c:v>11</c:v>
                      </c:pt>
                      <c:pt idx="6">
                        <c:v>11</c:v>
                      </c:pt>
                      <c:pt idx="7">
                        <c:v>11</c:v>
                      </c:pt>
                      <c:pt idx="8">
                        <c:v>11</c:v>
                      </c:pt>
                      <c:pt idx="9">
                        <c:v>11</c:v>
                      </c:pt>
                      <c:pt idx="10">
                        <c:v>11</c:v>
                      </c:pt>
                      <c:pt idx="11">
                        <c:v>11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8EF-0A4B-8A6D-6DAE2B37A633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4"/>
          <c:order val="4"/>
          <c:tx>
            <c:strRef>
              <c:f>'Graf Aux'!$A$10</c:f>
              <c:strCache>
                <c:ptCount val="1"/>
                <c:pt idx="0">
                  <c:v>Turnover</c:v>
                </c:pt>
              </c:strCache>
            </c:strRef>
          </c:tx>
          <c:spPr>
            <a:ln w="28575" cap="rnd">
              <a:solidFill>
                <a:srgbClr val="FF9966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'Graf Aux'!$B$5:$M$5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'Graf Aux'!$B$10:$M$10</c:f>
              <c:numCache>
                <c:formatCode>0%</c:formatCode>
                <c:ptCount val="12"/>
                <c:pt idx="0">
                  <c:v>0.05</c:v>
                </c:pt>
                <c:pt idx="1">
                  <c:v>8.3333333333333329E-2</c:v>
                </c:pt>
                <c:pt idx="2">
                  <c:v>4.5454545454545456E-2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8EF-0A4B-8A6D-6DAE2B37A6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5531904"/>
        <c:axId val="175530368"/>
      </c:lineChart>
      <c:catAx>
        <c:axId val="175514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5516288"/>
        <c:crosses val="autoZero"/>
        <c:auto val="1"/>
        <c:lblAlgn val="ctr"/>
        <c:lblOffset val="100"/>
        <c:noMultiLvlLbl val="0"/>
      </c:catAx>
      <c:valAx>
        <c:axId val="1755162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5514752"/>
        <c:crosses val="autoZero"/>
        <c:crossBetween val="between"/>
      </c:valAx>
      <c:valAx>
        <c:axId val="175530368"/>
        <c:scaling>
          <c:orientation val="minMax"/>
        </c:scaling>
        <c:delete val="0"/>
        <c:axPos val="r"/>
        <c:numFmt formatCode="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5531904"/>
        <c:crosses val="max"/>
        <c:crossBetween val="between"/>
      </c:valAx>
      <c:catAx>
        <c:axId val="17553190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75530368"/>
        <c:crosses val="autoZero"/>
        <c:auto val="1"/>
        <c:lblAlgn val="ctr"/>
        <c:lblOffset val="100"/>
        <c:noMultiLvlLbl val="0"/>
      </c:catAx>
      <c:spPr>
        <a:solidFill>
          <a:srgbClr val="F2F2F2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'Graf Aux'!$A$13:$A$20</c:f>
              <c:strCache>
                <c:ptCount val="8"/>
                <c:pt idx="0">
                  <c:v>Pedido de demissão</c:v>
                </c:pt>
                <c:pt idx="1">
                  <c:v>Dispensa sem justa causa</c:v>
                </c:pt>
                <c:pt idx="2">
                  <c:v>Dispensa com justa causa</c:v>
                </c:pt>
                <c:pt idx="3">
                  <c:v>Término de contrato de experiêcia</c:v>
                </c:pt>
                <c:pt idx="4">
                  <c:v>Rescisão antecipada do contrato de experiêcia por iniciativa do empregador</c:v>
                </c:pt>
                <c:pt idx="5">
                  <c:v>Rescisão antecipada do contrato de experiêcia por iniciativa do empregado</c:v>
                </c:pt>
                <c:pt idx="6">
                  <c:v>Falecimento do empregado</c:v>
                </c:pt>
                <c:pt idx="7">
                  <c:v>Outro</c:v>
                </c:pt>
              </c:strCache>
            </c:strRef>
          </c:cat>
          <c:val>
            <c:numRef>
              <c:f>'Graf Aux'!$N$13:$N$20</c:f>
              <c:numCache>
                <c:formatCode>General</c:formatCode>
                <c:ptCount val="8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B9-8D4B-9823-6B6ECE980365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3"/>
          <c:order val="3"/>
          <c:tx>
            <c:strRef>
              <c:f>'Graf Aux'!$A$9</c:f>
              <c:strCache>
                <c:ptCount val="1"/>
                <c:pt idx="0">
                  <c:v>Funcionários no fim do mês</c:v>
                </c:pt>
              </c:strCache>
              <c:extLst xmlns:c15="http://schemas.microsoft.com/office/drawing/2012/chart"/>
            </c:strRef>
          </c:tx>
          <c:spPr>
            <a:solidFill>
              <a:srgbClr val="6699CC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'Graf Aux'!$B$5:$M$5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'Graf Aux'!$B$9:$M$9</c:f>
              <c:numCache>
                <c:formatCode>General</c:formatCode>
                <c:ptCount val="12"/>
                <c:pt idx="0">
                  <c:v>10</c:v>
                </c:pt>
                <c:pt idx="1">
                  <c:v>12</c:v>
                </c:pt>
                <c:pt idx="2">
                  <c:v>11</c:v>
                </c:pt>
                <c:pt idx="3">
                  <c:v>11</c:v>
                </c:pt>
                <c:pt idx="4">
                  <c:v>11</c:v>
                </c:pt>
                <c:pt idx="5">
                  <c:v>11</c:v>
                </c:pt>
                <c:pt idx="6">
                  <c:v>11</c:v>
                </c:pt>
                <c:pt idx="7">
                  <c:v>11</c:v>
                </c:pt>
                <c:pt idx="8">
                  <c:v>11</c:v>
                </c:pt>
                <c:pt idx="9">
                  <c:v>11</c:v>
                </c:pt>
                <c:pt idx="10">
                  <c:v>11</c:v>
                </c:pt>
                <c:pt idx="11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57-D042-B6D7-A95B1ABBED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8889472"/>
        <c:axId val="178891008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'Graf Aux'!$A$6</c15:sqref>
                        </c15:formulaRef>
                      </c:ext>
                    </c:extLst>
                    <c:strCache>
                      <c:ptCount val="1"/>
                      <c:pt idx="0">
                        <c:v>Admissões</c:v>
                      </c:pt>
                    </c:strCache>
                  </c:strRef>
                </c:tx>
                <c:spPr>
                  <a:solidFill>
                    <a:srgbClr val="6699CC"/>
                  </a:solidFill>
                  <a:ln>
                    <a:noFill/>
                  </a:ln>
                  <a:effectLst/>
                </c:spPr>
                <c:invertIfNegative val="0"/>
                <c:dLbls>
                  <c:numFmt formatCode="_(* #,##0_);_(* \(#,##0\);_(* &quot;-&quot;_);_(@_)" sourceLinked="0"/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'Graf Aux'!$B$5:$M$5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Fev</c:v>
                      </c:pt>
                      <c:pt idx="2">
                        <c:v>Mar</c:v>
                      </c:pt>
                      <c:pt idx="3">
                        <c:v>Abr</c:v>
                      </c:pt>
                      <c:pt idx="4">
                        <c:v>Mai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Ago</c:v>
                      </c:pt>
                      <c:pt idx="8">
                        <c:v>Set</c:v>
                      </c:pt>
                      <c:pt idx="9">
                        <c:v>Out</c:v>
                      </c:pt>
                      <c:pt idx="10">
                        <c:v>Nov</c:v>
                      </c:pt>
                      <c:pt idx="11">
                        <c:v>Dez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'Graf Aux'!$B$6:$M$6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1</c:v>
                      </c:pt>
                      <c:pt idx="1">
                        <c:v>2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0C57-D042-B6D7-A95B1ABBED7D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'Graf Aux'!$A$7</c15:sqref>
                        </c15:formulaRef>
                      </c:ext>
                    </c:extLst>
                    <c:strCache>
                      <c:ptCount val="1"/>
                      <c:pt idx="0">
                        <c:v>Demissões</c:v>
                      </c:pt>
                    </c:strCache>
                  </c:strRef>
                </c:tx>
                <c:spPr>
                  <a:solidFill>
                    <a:srgbClr val="FF6666"/>
                  </a:solidFill>
                  <a:ln>
                    <a:noFill/>
                  </a:ln>
                  <a:effectLst/>
                </c:spPr>
                <c:invertIfNegative val="0"/>
                <c:dLbls>
                  <c:numFmt formatCode="_(* #,##0_);_(* \(#,##0\);_(* &quot;-&quot;_);_(@_)" sourceLinked="0"/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'Graf Aux'!$B$5:$M$5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Fev</c:v>
                      </c:pt>
                      <c:pt idx="2">
                        <c:v>Mar</c:v>
                      </c:pt>
                      <c:pt idx="3">
                        <c:v>Abr</c:v>
                      </c:pt>
                      <c:pt idx="4">
                        <c:v>Mai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Ago</c:v>
                      </c:pt>
                      <c:pt idx="8">
                        <c:v>Set</c:v>
                      </c:pt>
                      <c:pt idx="9">
                        <c:v>Out</c:v>
                      </c:pt>
                      <c:pt idx="10">
                        <c:v>Nov</c:v>
                      </c:pt>
                      <c:pt idx="11">
                        <c:v>Dez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'Graf Aux'!$B$7:$M$7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0</c:v>
                      </c:pt>
                      <c:pt idx="1">
                        <c:v>0</c:v>
                      </c:pt>
                      <c:pt idx="2">
                        <c:v>1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0C57-D042-B6D7-A95B1ABBED7D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'Graf Aux'!$A$8</c15:sqref>
                        </c15:formulaRef>
                      </c:ext>
                    </c:extLst>
                    <c:strCache>
                      <c:ptCount val="1"/>
                      <c:pt idx="0">
                        <c:v>Funcionários no início do mês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'Graf Aux'!$B$5:$M$5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Fev</c:v>
                      </c:pt>
                      <c:pt idx="2">
                        <c:v>Mar</c:v>
                      </c:pt>
                      <c:pt idx="3">
                        <c:v>Abr</c:v>
                      </c:pt>
                      <c:pt idx="4">
                        <c:v>Mai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Ago</c:v>
                      </c:pt>
                      <c:pt idx="8">
                        <c:v>Set</c:v>
                      </c:pt>
                      <c:pt idx="9">
                        <c:v>Out</c:v>
                      </c:pt>
                      <c:pt idx="10">
                        <c:v>Nov</c:v>
                      </c:pt>
                      <c:pt idx="11">
                        <c:v>Dez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'Graf Aux'!$B$8:$M$8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9</c:v>
                      </c:pt>
                      <c:pt idx="1">
                        <c:v>10</c:v>
                      </c:pt>
                      <c:pt idx="2">
                        <c:v>12</c:v>
                      </c:pt>
                      <c:pt idx="3">
                        <c:v>11</c:v>
                      </c:pt>
                      <c:pt idx="4">
                        <c:v>11</c:v>
                      </c:pt>
                      <c:pt idx="5">
                        <c:v>11</c:v>
                      </c:pt>
                      <c:pt idx="6">
                        <c:v>11</c:v>
                      </c:pt>
                      <c:pt idx="7">
                        <c:v>11</c:v>
                      </c:pt>
                      <c:pt idx="8">
                        <c:v>11</c:v>
                      </c:pt>
                      <c:pt idx="9">
                        <c:v>11</c:v>
                      </c:pt>
                      <c:pt idx="10">
                        <c:v>11</c:v>
                      </c:pt>
                      <c:pt idx="11">
                        <c:v>11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0C57-D042-B6D7-A95B1ABBED7D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8906624"/>
        <c:axId val="178905088"/>
        <c:extLst>
          <c:ext xmlns:c15="http://schemas.microsoft.com/office/drawing/2012/chart" uri="{02D57815-91ED-43cb-92C2-25804820EDAC}">
            <c15:filteredLineSeries>
              <c15:ser>
                <c:idx val="4"/>
                <c:order val="4"/>
                <c:tx>
                  <c:strRef>
                    <c:extLst>
                      <c:ext uri="{02D57815-91ED-43cb-92C2-25804820EDAC}">
                        <c15:formulaRef>
                          <c15:sqref>'Graf Aux'!$A$10</c15:sqref>
                        </c15:formulaRef>
                      </c:ext>
                    </c:extLst>
                    <c:strCache>
                      <c:ptCount val="1"/>
                      <c:pt idx="0">
                        <c:v>Turnover</c:v>
                      </c:pt>
                    </c:strCache>
                  </c:strRef>
                </c:tx>
                <c:spPr>
                  <a:ln w="28575" cap="rnd">
                    <a:solidFill>
                      <a:srgbClr val="FF9966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'Graf Aux'!$B$5:$M$5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Fev</c:v>
                      </c:pt>
                      <c:pt idx="2">
                        <c:v>Mar</c:v>
                      </c:pt>
                      <c:pt idx="3">
                        <c:v>Abr</c:v>
                      </c:pt>
                      <c:pt idx="4">
                        <c:v>Mai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Ago</c:v>
                      </c:pt>
                      <c:pt idx="8">
                        <c:v>Set</c:v>
                      </c:pt>
                      <c:pt idx="9">
                        <c:v>Out</c:v>
                      </c:pt>
                      <c:pt idx="10">
                        <c:v>Nov</c:v>
                      </c:pt>
                      <c:pt idx="11">
                        <c:v>Dez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'Graf Aux'!$B$10:$M$10</c15:sqref>
                        </c15:formulaRef>
                      </c:ext>
                    </c:extLst>
                    <c:numCache>
                      <c:formatCode>0%</c:formatCode>
                      <c:ptCount val="12"/>
                      <c:pt idx="0">
                        <c:v>0.05</c:v>
                      </c:pt>
                      <c:pt idx="1">
                        <c:v>8.3333333333333329E-2</c:v>
                      </c:pt>
                      <c:pt idx="2">
                        <c:v>4.5454545454545456E-2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0C57-D042-B6D7-A95B1ABBED7D}"/>
                  </c:ext>
                </c:extLst>
              </c15:ser>
            </c15:filteredLineSeries>
          </c:ext>
        </c:extLst>
      </c:lineChart>
      <c:catAx>
        <c:axId val="178889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8891008"/>
        <c:crosses val="autoZero"/>
        <c:auto val="1"/>
        <c:lblAlgn val="ctr"/>
        <c:lblOffset val="100"/>
        <c:noMultiLvlLbl val="0"/>
      </c:catAx>
      <c:valAx>
        <c:axId val="1788910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8889472"/>
        <c:crosses val="autoZero"/>
        <c:crossBetween val="between"/>
      </c:valAx>
      <c:valAx>
        <c:axId val="178905088"/>
        <c:scaling>
          <c:orientation val="minMax"/>
        </c:scaling>
        <c:delete val="1"/>
        <c:axPos val="r"/>
        <c:numFmt formatCode="0%" sourceLinked="0"/>
        <c:majorTickMark val="out"/>
        <c:minorTickMark val="none"/>
        <c:tickLblPos val="nextTo"/>
        <c:crossAx val="178906624"/>
        <c:crosses val="max"/>
        <c:crossBetween val="between"/>
      </c:valAx>
      <c:catAx>
        <c:axId val="17890662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78905088"/>
        <c:crosses val="autoZero"/>
        <c:auto val="1"/>
        <c:lblAlgn val="ctr"/>
        <c:lblOffset val="100"/>
        <c:noMultiLvlLbl val="0"/>
      </c:catAx>
      <c:spPr>
        <a:solidFill>
          <a:srgbClr val="F2F2F2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'Graf Aux'!$A$23:$A$30</c:f>
              <c:strCache>
                <c:ptCount val="8"/>
                <c:pt idx="0">
                  <c:v>Ensino fundamental</c:v>
                </c:pt>
                <c:pt idx="1">
                  <c:v>Ensino médio</c:v>
                </c:pt>
                <c:pt idx="2">
                  <c:v>Superior completo</c:v>
                </c:pt>
                <c:pt idx="3">
                  <c:v>Superior incompleto</c:v>
                </c:pt>
                <c:pt idx="4">
                  <c:v>Pós-graduação completa</c:v>
                </c:pt>
                <c:pt idx="5">
                  <c:v>Pós-graduação incompleta</c:v>
                </c:pt>
                <c:pt idx="6">
                  <c:v>Mestre</c:v>
                </c:pt>
                <c:pt idx="7">
                  <c:v>Doutor</c:v>
                </c:pt>
              </c:strCache>
            </c:strRef>
          </c:cat>
          <c:val>
            <c:numRef>
              <c:f>'Graf Aux'!$N$23:$N$30</c:f>
              <c:numCache>
                <c:formatCode>General</c:formatCode>
                <c:ptCount val="8"/>
                <c:pt idx="0">
                  <c:v>14</c:v>
                </c:pt>
                <c:pt idx="1">
                  <c:v>0</c:v>
                </c:pt>
                <c:pt idx="2">
                  <c:v>70</c:v>
                </c:pt>
                <c:pt idx="3">
                  <c:v>24</c:v>
                </c:pt>
                <c:pt idx="4">
                  <c:v>24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00-604C-85DC-4BE542316D82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'Graf Aux'!$A$33:$A$35</c:f>
              <c:strCache>
                <c:ptCount val="3"/>
                <c:pt idx="0">
                  <c:v>Operacional</c:v>
                </c:pt>
                <c:pt idx="1">
                  <c:v>Gerencial</c:v>
                </c:pt>
                <c:pt idx="2">
                  <c:v>Diretoria</c:v>
                </c:pt>
              </c:strCache>
            </c:strRef>
          </c:cat>
          <c:val>
            <c:numRef>
              <c:f>'Graf Aux'!$N$33:$N$35</c:f>
              <c:numCache>
                <c:formatCode>General</c:formatCode>
                <c:ptCount val="3"/>
                <c:pt idx="0">
                  <c:v>73</c:v>
                </c:pt>
                <c:pt idx="1">
                  <c:v>12</c:v>
                </c:pt>
                <c:pt idx="2">
                  <c:v>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79-1D4B-AD1F-9AB12A12BB79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'Graf Aux'!$A$38</c:f>
              <c:strCache>
                <c:ptCount val="1"/>
                <c:pt idx="0">
                  <c:v>Masculino</c:v>
                </c:pt>
              </c:strCache>
            </c:strRef>
          </c:tx>
          <c:spPr>
            <a:solidFill>
              <a:srgbClr val="6699CC"/>
            </a:solidFill>
            <a:ln>
              <a:noFill/>
            </a:ln>
            <a:effectLst/>
          </c:spPr>
          <c:invertIfNegative val="0"/>
          <c:dLbls>
            <c:numFmt formatCode="_(* #,##0_);_(* \(#,##0\);_(* &quot;-&quot;_);_(@_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'Graf Aux'!$B$37:$M$37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'Graf Aux'!$B$38:$M$38</c:f>
              <c:numCache>
                <c:formatCode>General</c:formatCode>
                <c:ptCount val="12"/>
                <c:pt idx="0">
                  <c:v>7</c:v>
                </c:pt>
                <c:pt idx="1">
                  <c:v>8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  <c:pt idx="10">
                  <c:v>7</c:v>
                </c:pt>
                <c:pt idx="11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D1-E144-BA57-E6620194CC86}"/>
            </c:ext>
          </c:extLst>
        </c:ser>
        <c:ser>
          <c:idx val="1"/>
          <c:order val="1"/>
          <c:tx>
            <c:strRef>
              <c:f>'Graf Aux'!$A$39</c:f>
              <c:strCache>
                <c:ptCount val="1"/>
                <c:pt idx="0">
                  <c:v>Feminino</c:v>
                </c:pt>
              </c:strCache>
            </c:strRef>
          </c:tx>
          <c:spPr>
            <a:solidFill>
              <a:srgbClr val="FF9B9B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'Graf Aux'!$B$39:$M$39</c:f>
              <c:numCache>
                <c:formatCode>General</c:formatCode>
                <c:ptCount val="12"/>
                <c:pt idx="0">
                  <c:v>3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3D1-E144-BA57-E6620194CC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703680"/>
        <c:axId val="189705216"/>
        <c:extLst/>
      </c:barChart>
      <c:catAx>
        <c:axId val="189703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9705216"/>
        <c:crosses val="autoZero"/>
        <c:auto val="1"/>
        <c:lblAlgn val="ctr"/>
        <c:lblOffset val="100"/>
        <c:noMultiLvlLbl val="0"/>
      </c:catAx>
      <c:valAx>
        <c:axId val="1897052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9703680"/>
        <c:crosses val="autoZero"/>
        <c:crossBetween val="between"/>
      </c:valAx>
      <c:spPr>
        <a:solidFill>
          <a:srgbClr val="F2F2F2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'Graf Aux'!$A$42</c:f>
              <c:strCache>
                <c:ptCount val="1"/>
                <c:pt idx="0">
                  <c:v>Custo total</c:v>
                </c:pt>
              </c:strCache>
            </c:strRef>
          </c:tx>
          <c:spPr>
            <a:solidFill>
              <a:srgbClr val="6699CC"/>
            </a:solidFill>
            <a:ln>
              <a:noFill/>
            </a:ln>
            <a:effectLst/>
          </c:spPr>
          <c:invertIfNegative val="0"/>
          <c:dLbls>
            <c:numFmt formatCode="_(&quot;R$&quot;* #,##0_);_(&quot;R$&quot;* \(#,##0\);_(&quot;R$&quot;* &quot;-&quot;_);_(@_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'Graf Aux'!$B$41:$M$41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'Graf Aux'!$B$42:$M$42</c:f>
              <c:numCache>
                <c:formatCode>"R$"\ #,##0.00</c:formatCode>
                <c:ptCount val="12"/>
                <c:pt idx="0">
                  <c:v>900</c:v>
                </c:pt>
                <c:pt idx="1">
                  <c:v>501</c:v>
                </c:pt>
                <c:pt idx="2">
                  <c:v>600</c:v>
                </c:pt>
                <c:pt idx="3">
                  <c:v>400</c:v>
                </c:pt>
                <c:pt idx="4">
                  <c:v>100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4B-1741-9823-0A31CE6F0F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3821440"/>
        <c:axId val="123827328"/>
        <c:extLst/>
      </c:barChart>
      <c:lineChart>
        <c:grouping val="standard"/>
        <c:varyColors val="0"/>
        <c:ser>
          <c:idx val="1"/>
          <c:order val="1"/>
          <c:tx>
            <c:strRef>
              <c:f>'Graf Aux'!$A$43</c:f>
              <c:strCache>
                <c:ptCount val="1"/>
                <c:pt idx="0">
                  <c:v>Horas totais</c:v>
                </c:pt>
              </c:strCache>
            </c:strRef>
          </c:tx>
          <c:spPr>
            <a:ln w="28575" cap="rnd">
              <a:solidFill>
                <a:srgbClr val="FF9966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'Graf Aux'!$B$41:$M$41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'Graf Aux'!$B$43:$M$43</c:f>
              <c:numCache>
                <c:formatCode>_-* #,##0_-;\-* #,##0_-;_-* "-"??_-;_-@_-</c:formatCode>
                <c:ptCount val="12"/>
                <c:pt idx="0">
                  <c:v>0</c:v>
                </c:pt>
                <c:pt idx="1">
                  <c:v>20</c:v>
                </c:pt>
                <c:pt idx="2">
                  <c:v>140</c:v>
                </c:pt>
                <c:pt idx="3">
                  <c:v>120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64B-1741-9823-0A31CE6F0F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3838848"/>
        <c:axId val="123828864"/>
      </c:lineChart>
      <c:catAx>
        <c:axId val="123821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3827328"/>
        <c:crosses val="autoZero"/>
        <c:auto val="1"/>
        <c:lblAlgn val="ctr"/>
        <c:lblOffset val="100"/>
        <c:noMultiLvlLbl val="0"/>
      </c:catAx>
      <c:valAx>
        <c:axId val="123827328"/>
        <c:scaling>
          <c:orientation val="minMax"/>
        </c:scaling>
        <c:delete val="0"/>
        <c:axPos val="l"/>
        <c:numFmt formatCode="&quot;R$&quot;\ 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3821440"/>
        <c:crosses val="autoZero"/>
        <c:crossBetween val="between"/>
      </c:valAx>
      <c:valAx>
        <c:axId val="123828864"/>
        <c:scaling>
          <c:orientation val="minMax"/>
        </c:scaling>
        <c:delete val="0"/>
        <c:axPos val="r"/>
        <c:numFmt formatCode="_-* #,##0_-;\-* #,##0_-;_-* &quot;-&quot;??_-;_-@_-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3838848"/>
        <c:crosses val="max"/>
        <c:crossBetween val="between"/>
      </c:valAx>
      <c:catAx>
        <c:axId val="12383884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23828864"/>
        <c:crosses val="autoZero"/>
        <c:auto val="1"/>
        <c:lblAlgn val="ctr"/>
        <c:lblOffset val="100"/>
        <c:noMultiLvlLbl val="0"/>
      </c:catAx>
      <c:spPr>
        <a:solidFill>
          <a:srgbClr val="F2F2F2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'Graf Aux'!$A$49</c:f>
              <c:strCache>
                <c:ptCount val="1"/>
                <c:pt idx="0">
                  <c:v>Receita média por funcionário</c:v>
                </c:pt>
              </c:strCache>
            </c:strRef>
          </c:tx>
          <c:spPr>
            <a:solidFill>
              <a:srgbClr val="66CC99"/>
            </a:solidFill>
            <a:ln>
              <a:noFill/>
            </a:ln>
            <a:effectLst/>
          </c:spPr>
          <c:invertIfNegative val="0"/>
          <c:dLbls>
            <c:numFmt formatCode="_(&quot;R$&quot;* #,##0_);_(&quot;R$&quot;* \(#,##0\);_(&quot;R$&quot;* &quot;-&quot;_);_(@_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'Graf Aux'!$B$46:$M$46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'Graf Aux'!$B$49:$M$49</c:f>
              <c:numCache>
                <c:formatCode>"R$"\ #,##0.00</c:formatCode>
                <c:ptCount val="12"/>
                <c:pt idx="0">
                  <c:v>40000</c:v>
                </c:pt>
                <c:pt idx="1">
                  <c:v>16666.75</c:v>
                </c:pt>
                <c:pt idx="2">
                  <c:v>18182</c:v>
                </c:pt>
                <c:pt idx="3">
                  <c:v>18182.090909090908</c:v>
                </c:pt>
                <c:pt idx="4">
                  <c:v>27272.727272727272</c:v>
                </c:pt>
                <c:pt idx="5">
                  <c:v>18181.81818181818</c:v>
                </c:pt>
                <c:pt idx="6">
                  <c:v>27272.727272727272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25-984F-9E6D-5DA2754D50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545984"/>
        <c:axId val="155547520"/>
        <c:extLst/>
      </c:barChart>
      <c:catAx>
        <c:axId val="155545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5547520"/>
        <c:crosses val="autoZero"/>
        <c:auto val="1"/>
        <c:lblAlgn val="ctr"/>
        <c:lblOffset val="100"/>
        <c:noMultiLvlLbl val="0"/>
      </c:catAx>
      <c:valAx>
        <c:axId val="155547520"/>
        <c:scaling>
          <c:orientation val="minMax"/>
        </c:scaling>
        <c:delete val="0"/>
        <c:axPos val="l"/>
        <c:numFmt formatCode="&quot;R$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5545984"/>
        <c:crosses val="autoZero"/>
        <c:crossBetween val="between"/>
      </c:valAx>
      <c:spPr>
        <a:solidFill>
          <a:srgbClr val="F2F2F2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'Graf Aux'!$A$50</c:f>
              <c:strCache>
                <c:ptCount val="1"/>
                <c:pt idx="0">
                  <c:v>Custo médio por funcionário</c:v>
                </c:pt>
              </c:strCache>
            </c:strRef>
          </c:tx>
          <c:spPr>
            <a:solidFill>
              <a:srgbClr val="FF6666"/>
            </a:solidFill>
            <a:ln>
              <a:noFill/>
            </a:ln>
            <a:effectLst/>
          </c:spPr>
          <c:invertIfNegative val="0"/>
          <c:dLbls>
            <c:numFmt formatCode="_(&quot;R$&quot;* #,##0_);_(&quot;R$&quot;* \(#,##0\);_(&quot;R$&quot;* &quot;-&quot;_);_(@_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'Graf Aux'!$B$46:$M$46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'Graf Aux'!$B$50:$M$50</c:f>
              <c:numCache>
                <c:formatCode>"R$"\ #,##0.00</c:formatCode>
                <c:ptCount val="12"/>
                <c:pt idx="0">
                  <c:v>6740</c:v>
                </c:pt>
                <c:pt idx="1">
                  <c:v>5383.833333333333</c:v>
                </c:pt>
                <c:pt idx="2">
                  <c:v>5510</c:v>
                </c:pt>
                <c:pt idx="3">
                  <c:v>5355.909090909091</c:v>
                </c:pt>
                <c:pt idx="4">
                  <c:v>3782.3636363636365</c:v>
                </c:pt>
                <c:pt idx="5">
                  <c:v>2864.181818181818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8A-BE40-88A4-D6BE5C8E3D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3930496"/>
        <c:axId val="123932032"/>
        <c:extLst/>
      </c:barChart>
      <c:catAx>
        <c:axId val="123930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3932032"/>
        <c:crosses val="autoZero"/>
        <c:auto val="1"/>
        <c:lblAlgn val="ctr"/>
        <c:lblOffset val="100"/>
        <c:noMultiLvlLbl val="0"/>
      </c:catAx>
      <c:valAx>
        <c:axId val="123932032"/>
        <c:scaling>
          <c:orientation val="minMax"/>
        </c:scaling>
        <c:delete val="0"/>
        <c:axPos val="l"/>
        <c:numFmt formatCode="&quot;R$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3930496"/>
        <c:crosses val="autoZero"/>
        <c:crossBetween val="between"/>
      </c:valAx>
      <c:spPr>
        <a:solidFill>
          <a:srgbClr val="F2F2F2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'Graf Aux'!$A$53:$A$55</c:f>
              <c:strCache>
                <c:ptCount val="3"/>
                <c:pt idx="0">
                  <c:v>Custo com folha de pagamento</c:v>
                </c:pt>
                <c:pt idx="1">
                  <c:v>Impostos</c:v>
                </c:pt>
                <c:pt idx="2">
                  <c:v>Outros custos</c:v>
                </c:pt>
              </c:strCache>
            </c:strRef>
          </c:cat>
          <c:val>
            <c:numRef>
              <c:f>'Graf Aux'!$N$53:$N$55</c:f>
              <c:numCache>
                <c:formatCode>"R$"\ #,##0.00</c:formatCode>
                <c:ptCount val="3"/>
                <c:pt idx="0">
                  <c:v>276118</c:v>
                </c:pt>
                <c:pt idx="1">
                  <c:v>18012</c:v>
                </c:pt>
                <c:pt idx="2">
                  <c:v>4006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B7-854D-BC3D-84D92C01FA90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'Graf Aux'!$A$58:$A$69</c:f>
              <c:strCache>
                <c:ptCount val="9"/>
                <c:pt idx="0">
                  <c:v>Alimentação</c:v>
                </c:pt>
                <c:pt idx="1">
                  <c:v>Saúde</c:v>
                </c:pt>
                <c:pt idx="2">
                  <c:v>Odonto</c:v>
                </c:pt>
                <c:pt idx="3">
                  <c:v>Transporte</c:v>
                </c:pt>
                <c:pt idx="4">
                  <c:v>Seguro de vida</c:v>
                </c:pt>
                <c:pt idx="5">
                  <c:v>Vale academia</c:v>
                </c:pt>
                <c:pt idx="6">
                  <c:v>Creche</c:v>
                </c:pt>
                <c:pt idx="7">
                  <c:v>Vale combustível</c:v>
                </c:pt>
                <c:pt idx="8">
                  <c:v>Salário família</c:v>
                </c:pt>
              </c:strCache>
            </c:strRef>
          </c:cat>
          <c:val>
            <c:numRef>
              <c:f>'Graf Aux'!$N$58:$N$69</c:f>
              <c:numCache>
                <c:formatCode>"R$"\ #,##0.00</c:formatCode>
                <c:ptCount val="12"/>
                <c:pt idx="0">
                  <c:v>12006</c:v>
                </c:pt>
                <c:pt idx="1">
                  <c:v>6000</c:v>
                </c:pt>
                <c:pt idx="2">
                  <c:v>6000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AB-524D-8FF3-100A61599CE5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'Graf Aux'!$B$71</c:f>
              <c:strCache>
                <c:ptCount val="1"/>
                <c:pt idx="0">
                  <c:v>Total 2015</c:v>
                </c:pt>
              </c:strCache>
            </c:strRef>
          </c:tx>
          <c:spPr>
            <a:solidFill>
              <a:srgbClr val="6699CC"/>
            </a:solidFill>
            <a:ln>
              <a:noFill/>
            </a:ln>
            <a:effectLst/>
          </c:spPr>
          <c:invertIfNegative val="0"/>
          <c:dLbls>
            <c:numFmt formatCode="_(* #,##0_);_(* \(#,##0\);_(* &quot;-&quot;_);_(@_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'Graf Aux'!$A$72:$A$77</c:f>
              <c:strCache>
                <c:ptCount val="6"/>
                <c:pt idx="0">
                  <c:v>18 a 23 anos</c:v>
                </c:pt>
                <c:pt idx="1">
                  <c:v>24 a 33 anos</c:v>
                </c:pt>
                <c:pt idx="2">
                  <c:v>34 a 43 anos</c:v>
                </c:pt>
                <c:pt idx="3">
                  <c:v>44 a 53 anos</c:v>
                </c:pt>
                <c:pt idx="4">
                  <c:v>54 a 60 anos</c:v>
                </c:pt>
                <c:pt idx="5">
                  <c:v>Mais de 60 anos</c:v>
                </c:pt>
              </c:strCache>
            </c:strRef>
          </c:cat>
          <c:val>
            <c:numRef>
              <c:f>'Graf Aux'!$B$72:$B$77</c:f>
              <c:numCache>
                <c:formatCode>General</c:formatCode>
                <c:ptCount val="6"/>
                <c:pt idx="0">
                  <c:v>0</c:v>
                </c:pt>
                <c:pt idx="1">
                  <c:v>2</c:v>
                </c:pt>
                <c:pt idx="2">
                  <c:v>9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EE-6142-BEA6-3B6E9A04ED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4307712"/>
        <c:axId val="124309504"/>
      </c:barChart>
      <c:catAx>
        <c:axId val="1243077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4309504"/>
        <c:crosses val="autoZero"/>
        <c:auto val="1"/>
        <c:lblAlgn val="ctr"/>
        <c:lblOffset val="100"/>
        <c:noMultiLvlLbl val="0"/>
      </c:catAx>
      <c:valAx>
        <c:axId val="124309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4307712"/>
        <c:crosses val="autoZero"/>
        <c:crossBetween val="between"/>
      </c:valAx>
      <c:spPr>
        <a:solidFill>
          <a:srgbClr val="F2F2F2"/>
        </a:solidFill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'Graf Aux'!$A$6</c:f>
              <c:strCache>
                <c:ptCount val="1"/>
                <c:pt idx="0">
                  <c:v>Admissões</c:v>
                </c:pt>
              </c:strCache>
            </c:strRef>
          </c:tx>
          <c:spPr>
            <a:solidFill>
              <a:srgbClr val="6699CC"/>
            </a:solidFill>
            <a:ln>
              <a:noFill/>
            </a:ln>
            <a:effectLst/>
          </c:spPr>
          <c:invertIfNegative val="0"/>
          <c:dLbls>
            <c:numFmt formatCode="_(* #,##0_);_(* \(#,##0\);_(* &quot;-&quot;_);_(@_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'Graf Aux'!$B$5:$M$5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'Graf Aux'!$B$6:$M$6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D2-2A4E-8918-2E344FBCC51F}"/>
            </c:ext>
          </c:extLst>
        </c:ser>
        <c:ser>
          <c:idx val="1"/>
          <c:order val="1"/>
          <c:tx>
            <c:strRef>
              <c:f>'Graf Aux'!$A$7</c:f>
              <c:strCache>
                <c:ptCount val="1"/>
                <c:pt idx="0">
                  <c:v>Demissões</c:v>
                </c:pt>
              </c:strCache>
            </c:strRef>
          </c:tx>
          <c:spPr>
            <a:solidFill>
              <a:srgbClr val="FF6666"/>
            </a:solidFill>
            <a:ln>
              <a:noFill/>
            </a:ln>
            <a:effectLst/>
          </c:spPr>
          <c:invertIfNegative val="0"/>
          <c:dLbls>
            <c:numFmt formatCode="_(* #,##0_);_(* \(#,##0\);_(* &quot;-&quot;_);_(@_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'Graf Aux'!$B$5:$M$5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'Graf Aux'!$B$7:$M$7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6D2-2A4E-8918-2E344FBCC5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5626624"/>
        <c:axId val="125251584"/>
        <c:extLst>
          <c:ext xmlns:c15="http://schemas.microsoft.com/office/drawing/2012/chart" uri="{02D57815-91ED-43cb-92C2-25804820EDAC}">
            <c15:filteredBar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'Graf Aux'!$A$8</c15:sqref>
                        </c15:formulaRef>
                      </c:ext>
                    </c:extLst>
                    <c:strCache>
                      <c:ptCount val="1"/>
                      <c:pt idx="0">
                        <c:v>Funcionários no início do mês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'Graf Aux'!$B$5:$M$5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Fev</c:v>
                      </c:pt>
                      <c:pt idx="2">
                        <c:v>Mar</c:v>
                      </c:pt>
                      <c:pt idx="3">
                        <c:v>Abr</c:v>
                      </c:pt>
                      <c:pt idx="4">
                        <c:v>Mai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Ago</c:v>
                      </c:pt>
                      <c:pt idx="8">
                        <c:v>Set</c:v>
                      </c:pt>
                      <c:pt idx="9">
                        <c:v>Out</c:v>
                      </c:pt>
                      <c:pt idx="10">
                        <c:v>Nov</c:v>
                      </c:pt>
                      <c:pt idx="11">
                        <c:v>Dez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'Graf Aux'!$B$8:$M$8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9</c:v>
                      </c:pt>
                      <c:pt idx="1">
                        <c:v>10</c:v>
                      </c:pt>
                      <c:pt idx="2">
                        <c:v>12</c:v>
                      </c:pt>
                      <c:pt idx="3">
                        <c:v>11</c:v>
                      </c:pt>
                      <c:pt idx="4">
                        <c:v>11</c:v>
                      </c:pt>
                      <c:pt idx="5">
                        <c:v>11</c:v>
                      </c:pt>
                      <c:pt idx="6">
                        <c:v>11</c:v>
                      </c:pt>
                      <c:pt idx="7">
                        <c:v>11</c:v>
                      </c:pt>
                      <c:pt idx="8">
                        <c:v>11</c:v>
                      </c:pt>
                      <c:pt idx="9">
                        <c:v>11</c:v>
                      </c:pt>
                      <c:pt idx="10">
                        <c:v>11</c:v>
                      </c:pt>
                      <c:pt idx="11">
                        <c:v>11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56D2-2A4E-8918-2E344FBCC51F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'Graf Aux'!$A$9</c15:sqref>
                        </c15:formulaRef>
                      </c:ext>
                    </c:extLst>
                    <c:strCache>
                      <c:ptCount val="1"/>
                      <c:pt idx="0">
                        <c:v>Funcionários no fim do mês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'Graf Aux'!$B$5:$M$5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Fev</c:v>
                      </c:pt>
                      <c:pt idx="2">
                        <c:v>Mar</c:v>
                      </c:pt>
                      <c:pt idx="3">
                        <c:v>Abr</c:v>
                      </c:pt>
                      <c:pt idx="4">
                        <c:v>Mai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Ago</c:v>
                      </c:pt>
                      <c:pt idx="8">
                        <c:v>Set</c:v>
                      </c:pt>
                      <c:pt idx="9">
                        <c:v>Out</c:v>
                      </c:pt>
                      <c:pt idx="10">
                        <c:v>Nov</c:v>
                      </c:pt>
                      <c:pt idx="11">
                        <c:v>Dez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'Graf Aux'!$B$9:$M$9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10</c:v>
                      </c:pt>
                      <c:pt idx="1">
                        <c:v>12</c:v>
                      </c:pt>
                      <c:pt idx="2">
                        <c:v>11</c:v>
                      </c:pt>
                      <c:pt idx="3">
                        <c:v>11</c:v>
                      </c:pt>
                      <c:pt idx="4">
                        <c:v>11</c:v>
                      </c:pt>
                      <c:pt idx="5">
                        <c:v>11</c:v>
                      </c:pt>
                      <c:pt idx="6">
                        <c:v>11</c:v>
                      </c:pt>
                      <c:pt idx="7">
                        <c:v>11</c:v>
                      </c:pt>
                      <c:pt idx="8">
                        <c:v>11</c:v>
                      </c:pt>
                      <c:pt idx="9">
                        <c:v>11</c:v>
                      </c:pt>
                      <c:pt idx="10">
                        <c:v>11</c:v>
                      </c:pt>
                      <c:pt idx="11">
                        <c:v>11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56D2-2A4E-8918-2E344FBCC51F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4"/>
          <c:order val="4"/>
          <c:tx>
            <c:strRef>
              <c:f>'Graf Aux'!$A$10</c:f>
              <c:strCache>
                <c:ptCount val="1"/>
                <c:pt idx="0">
                  <c:v>Turnover</c:v>
                </c:pt>
              </c:strCache>
            </c:strRef>
          </c:tx>
          <c:spPr>
            <a:ln w="28575" cap="rnd">
              <a:solidFill>
                <a:srgbClr val="FF9966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'Graf Aux'!$B$5:$M$5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'Graf Aux'!$B$10:$M$10</c:f>
              <c:numCache>
                <c:formatCode>0%</c:formatCode>
                <c:ptCount val="12"/>
                <c:pt idx="0">
                  <c:v>0.05</c:v>
                </c:pt>
                <c:pt idx="1">
                  <c:v>8.3333333333333329E-2</c:v>
                </c:pt>
                <c:pt idx="2">
                  <c:v>4.5454545454545456E-2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6D2-2A4E-8918-2E344FBCC5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254656"/>
        <c:axId val="125253120"/>
      </c:lineChart>
      <c:catAx>
        <c:axId val="125626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5251584"/>
        <c:crosses val="autoZero"/>
        <c:auto val="1"/>
        <c:lblAlgn val="ctr"/>
        <c:lblOffset val="100"/>
        <c:noMultiLvlLbl val="0"/>
      </c:catAx>
      <c:valAx>
        <c:axId val="1252515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5626624"/>
        <c:crosses val="autoZero"/>
        <c:crossBetween val="between"/>
      </c:valAx>
      <c:valAx>
        <c:axId val="125253120"/>
        <c:scaling>
          <c:orientation val="minMax"/>
        </c:scaling>
        <c:delete val="0"/>
        <c:axPos val="r"/>
        <c:numFmt formatCode="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5254656"/>
        <c:crosses val="max"/>
        <c:crossBetween val="between"/>
      </c:valAx>
      <c:catAx>
        <c:axId val="12525465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25253120"/>
        <c:crosses val="autoZero"/>
        <c:auto val="1"/>
        <c:lblAlgn val="ctr"/>
        <c:lblOffset val="100"/>
        <c:noMultiLvlLbl val="0"/>
      </c:catAx>
      <c:spPr>
        <a:solidFill>
          <a:srgbClr val="F2F2F2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'Graf Aux'!$A$13:$A$20</c:f>
              <c:strCache>
                <c:ptCount val="8"/>
                <c:pt idx="0">
                  <c:v>Pedido de demissão</c:v>
                </c:pt>
                <c:pt idx="1">
                  <c:v>Dispensa sem justa causa</c:v>
                </c:pt>
                <c:pt idx="2">
                  <c:v>Dispensa com justa causa</c:v>
                </c:pt>
                <c:pt idx="3">
                  <c:v>Término de contrato de experiêcia</c:v>
                </c:pt>
                <c:pt idx="4">
                  <c:v>Rescisão antecipada do contrato de experiêcia por iniciativa do empregador</c:v>
                </c:pt>
                <c:pt idx="5">
                  <c:v>Rescisão antecipada do contrato de experiêcia por iniciativa do empregado</c:v>
                </c:pt>
                <c:pt idx="6">
                  <c:v>Falecimento do empregado</c:v>
                </c:pt>
                <c:pt idx="7">
                  <c:v>Outro</c:v>
                </c:pt>
              </c:strCache>
            </c:strRef>
          </c:cat>
          <c:val>
            <c:numRef>
              <c:f>'Graf Aux'!$N$13:$N$20</c:f>
              <c:numCache>
                <c:formatCode>General</c:formatCode>
                <c:ptCount val="8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36-E54C-9660-6A22ED1DB2DA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3"/>
          <c:order val="3"/>
          <c:tx>
            <c:strRef>
              <c:f>'Graf Aux'!$A$9</c:f>
              <c:strCache>
                <c:ptCount val="1"/>
                <c:pt idx="0">
                  <c:v>Funcionários no fim do mês</c:v>
                </c:pt>
              </c:strCache>
              <c:extLst xmlns:c15="http://schemas.microsoft.com/office/drawing/2012/chart"/>
            </c:strRef>
          </c:tx>
          <c:spPr>
            <a:solidFill>
              <a:srgbClr val="6699CC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'Graf Aux'!$B$5:$M$5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'Graf Aux'!$B$9:$M$9</c:f>
              <c:numCache>
                <c:formatCode>General</c:formatCode>
                <c:ptCount val="12"/>
                <c:pt idx="0">
                  <c:v>10</c:v>
                </c:pt>
                <c:pt idx="1">
                  <c:v>12</c:v>
                </c:pt>
                <c:pt idx="2">
                  <c:v>11</c:v>
                </c:pt>
                <c:pt idx="3">
                  <c:v>11</c:v>
                </c:pt>
                <c:pt idx="4">
                  <c:v>11</c:v>
                </c:pt>
                <c:pt idx="5">
                  <c:v>11</c:v>
                </c:pt>
                <c:pt idx="6">
                  <c:v>11</c:v>
                </c:pt>
                <c:pt idx="7">
                  <c:v>11</c:v>
                </c:pt>
                <c:pt idx="8">
                  <c:v>11</c:v>
                </c:pt>
                <c:pt idx="9">
                  <c:v>11</c:v>
                </c:pt>
                <c:pt idx="10">
                  <c:v>11</c:v>
                </c:pt>
                <c:pt idx="11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A2-A84F-BDFD-C788803FD6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5720832"/>
        <c:axId val="125730816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'Graf Aux'!$A$6</c15:sqref>
                        </c15:formulaRef>
                      </c:ext>
                    </c:extLst>
                    <c:strCache>
                      <c:ptCount val="1"/>
                      <c:pt idx="0">
                        <c:v>Admissões</c:v>
                      </c:pt>
                    </c:strCache>
                  </c:strRef>
                </c:tx>
                <c:spPr>
                  <a:solidFill>
                    <a:srgbClr val="6699CC"/>
                  </a:solidFill>
                  <a:ln>
                    <a:noFill/>
                  </a:ln>
                  <a:effectLst/>
                </c:spPr>
                <c:invertIfNegative val="0"/>
                <c:dLbls>
                  <c:numFmt formatCode="_(* #,##0_);_(* \(#,##0\);_(* &quot;-&quot;_);_(@_)" sourceLinked="0"/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'Graf Aux'!$B$5:$M$5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Fev</c:v>
                      </c:pt>
                      <c:pt idx="2">
                        <c:v>Mar</c:v>
                      </c:pt>
                      <c:pt idx="3">
                        <c:v>Abr</c:v>
                      </c:pt>
                      <c:pt idx="4">
                        <c:v>Mai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Ago</c:v>
                      </c:pt>
                      <c:pt idx="8">
                        <c:v>Set</c:v>
                      </c:pt>
                      <c:pt idx="9">
                        <c:v>Out</c:v>
                      </c:pt>
                      <c:pt idx="10">
                        <c:v>Nov</c:v>
                      </c:pt>
                      <c:pt idx="11">
                        <c:v>Dez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'Graf Aux'!$B$6:$M$6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1</c:v>
                      </c:pt>
                      <c:pt idx="1">
                        <c:v>2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88A2-A84F-BDFD-C788803FD6DA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'Graf Aux'!$A$7</c15:sqref>
                        </c15:formulaRef>
                      </c:ext>
                    </c:extLst>
                    <c:strCache>
                      <c:ptCount val="1"/>
                      <c:pt idx="0">
                        <c:v>Demissões</c:v>
                      </c:pt>
                    </c:strCache>
                  </c:strRef>
                </c:tx>
                <c:spPr>
                  <a:solidFill>
                    <a:srgbClr val="FF6666"/>
                  </a:solidFill>
                  <a:ln>
                    <a:noFill/>
                  </a:ln>
                  <a:effectLst/>
                </c:spPr>
                <c:invertIfNegative val="0"/>
                <c:dLbls>
                  <c:numFmt formatCode="_(* #,##0_);_(* \(#,##0\);_(* &quot;-&quot;_);_(@_)" sourceLinked="0"/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'Graf Aux'!$B$5:$M$5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Fev</c:v>
                      </c:pt>
                      <c:pt idx="2">
                        <c:v>Mar</c:v>
                      </c:pt>
                      <c:pt idx="3">
                        <c:v>Abr</c:v>
                      </c:pt>
                      <c:pt idx="4">
                        <c:v>Mai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Ago</c:v>
                      </c:pt>
                      <c:pt idx="8">
                        <c:v>Set</c:v>
                      </c:pt>
                      <c:pt idx="9">
                        <c:v>Out</c:v>
                      </c:pt>
                      <c:pt idx="10">
                        <c:v>Nov</c:v>
                      </c:pt>
                      <c:pt idx="11">
                        <c:v>Dez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'Graf Aux'!$B$7:$M$7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0</c:v>
                      </c:pt>
                      <c:pt idx="1">
                        <c:v>0</c:v>
                      </c:pt>
                      <c:pt idx="2">
                        <c:v>1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88A2-A84F-BDFD-C788803FD6DA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'Graf Aux'!$A$8</c15:sqref>
                        </c15:formulaRef>
                      </c:ext>
                    </c:extLst>
                    <c:strCache>
                      <c:ptCount val="1"/>
                      <c:pt idx="0">
                        <c:v>Funcionários no início do mês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'Graf Aux'!$B$5:$M$5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Fev</c:v>
                      </c:pt>
                      <c:pt idx="2">
                        <c:v>Mar</c:v>
                      </c:pt>
                      <c:pt idx="3">
                        <c:v>Abr</c:v>
                      </c:pt>
                      <c:pt idx="4">
                        <c:v>Mai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Ago</c:v>
                      </c:pt>
                      <c:pt idx="8">
                        <c:v>Set</c:v>
                      </c:pt>
                      <c:pt idx="9">
                        <c:v>Out</c:v>
                      </c:pt>
                      <c:pt idx="10">
                        <c:v>Nov</c:v>
                      </c:pt>
                      <c:pt idx="11">
                        <c:v>Dez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'Graf Aux'!$B$8:$M$8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9</c:v>
                      </c:pt>
                      <c:pt idx="1">
                        <c:v>10</c:v>
                      </c:pt>
                      <c:pt idx="2">
                        <c:v>12</c:v>
                      </c:pt>
                      <c:pt idx="3">
                        <c:v>11</c:v>
                      </c:pt>
                      <c:pt idx="4">
                        <c:v>11</c:v>
                      </c:pt>
                      <c:pt idx="5">
                        <c:v>11</c:v>
                      </c:pt>
                      <c:pt idx="6">
                        <c:v>11</c:v>
                      </c:pt>
                      <c:pt idx="7">
                        <c:v>11</c:v>
                      </c:pt>
                      <c:pt idx="8">
                        <c:v>11</c:v>
                      </c:pt>
                      <c:pt idx="9">
                        <c:v>11</c:v>
                      </c:pt>
                      <c:pt idx="10">
                        <c:v>11</c:v>
                      </c:pt>
                      <c:pt idx="11">
                        <c:v>11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88A2-A84F-BDFD-C788803FD6DA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733888"/>
        <c:axId val="125732352"/>
        <c:extLst>
          <c:ext xmlns:c15="http://schemas.microsoft.com/office/drawing/2012/chart" uri="{02D57815-91ED-43cb-92C2-25804820EDAC}">
            <c15:filteredLineSeries>
              <c15:ser>
                <c:idx val="4"/>
                <c:order val="4"/>
                <c:tx>
                  <c:strRef>
                    <c:extLst>
                      <c:ext uri="{02D57815-91ED-43cb-92C2-25804820EDAC}">
                        <c15:formulaRef>
                          <c15:sqref>'Graf Aux'!$A$10</c15:sqref>
                        </c15:formulaRef>
                      </c:ext>
                    </c:extLst>
                    <c:strCache>
                      <c:ptCount val="1"/>
                      <c:pt idx="0">
                        <c:v>Turnover</c:v>
                      </c:pt>
                    </c:strCache>
                  </c:strRef>
                </c:tx>
                <c:spPr>
                  <a:ln w="28575" cap="rnd">
                    <a:solidFill>
                      <a:srgbClr val="FF9966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'Graf Aux'!$B$5:$M$5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Fev</c:v>
                      </c:pt>
                      <c:pt idx="2">
                        <c:v>Mar</c:v>
                      </c:pt>
                      <c:pt idx="3">
                        <c:v>Abr</c:v>
                      </c:pt>
                      <c:pt idx="4">
                        <c:v>Mai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Ago</c:v>
                      </c:pt>
                      <c:pt idx="8">
                        <c:v>Set</c:v>
                      </c:pt>
                      <c:pt idx="9">
                        <c:v>Out</c:v>
                      </c:pt>
                      <c:pt idx="10">
                        <c:v>Nov</c:v>
                      </c:pt>
                      <c:pt idx="11">
                        <c:v>Dez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'Graf Aux'!$B$10:$M$10</c15:sqref>
                        </c15:formulaRef>
                      </c:ext>
                    </c:extLst>
                    <c:numCache>
                      <c:formatCode>0%</c:formatCode>
                      <c:ptCount val="12"/>
                      <c:pt idx="0">
                        <c:v>0.05</c:v>
                      </c:pt>
                      <c:pt idx="1">
                        <c:v>8.3333333333333329E-2</c:v>
                      </c:pt>
                      <c:pt idx="2">
                        <c:v>4.5454545454545456E-2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88A2-A84F-BDFD-C788803FD6DA}"/>
                  </c:ext>
                </c:extLst>
              </c15:ser>
            </c15:filteredLineSeries>
          </c:ext>
        </c:extLst>
      </c:lineChart>
      <c:catAx>
        <c:axId val="125720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5730816"/>
        <c:crosses val="autoZero"/>
        <c:auto val="1"/>
        <c:lblAlgn val="ctr"/>
        <c:lblOffset val="100"/>
        <c:noMultiLvlLbl val="0"/>
      </c:catAx>
      <c:valAx>
        <c:axId val="1257308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5720832"/>
        <c:crosses val="autoZero"/>
        <c:crossBetween val="between"/>
      </c:valAx>
      <c:valAx>
        <c:axId val="125732352"/>
        <c:scaling>
          <c:orientation val="minMax"/>
        </c:scaling>
        <c:delete val="1"/>
        <c:axPos val="r"/>
        <c:numFmt formatCode="0%" sourceLinked="0"/>
        <c:majorTickMark val="out"/>
        <c:minorTickMark val="none"/>
        <c:tickLblPos val="nextTo"/>
        <c:crossAx val="125733888"/>
        <c:crosses val="max"/>
        <c:crossBetween val="between"/>
      </c:valAx>
      <c:catAx>
        <c:axId val="12573388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25732352"/>
        <c:crosses val="autoZero"/>
        <c:auto val="1"/>
        <c:lblAlgn val="ctr"/>
        <c:lblOffset val="100"/>
        <c:noMultiLvlLbl val="0"/>
      </c:catAx>
      <c:spPr>
        <a:solidFill>
          <a:srgbClr val="F2F2F2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'Graf Aux'!$A$23:$A$30</c:f>
              <c:strCache>
                <c:ptCount val="8"/>
                <c:pt idx="0">
                  <c:v>Ensino fundamental</c:v>
                </c:pt>
                <c:pt idx="1">
                  <c:v>Ensino médio</c:v>
                </c:pt>
                <c:pt idx="2">
                  <c:v>Superior completo</c:v>
                </c:pt>
                <c:pt idx="3">
                  <c:v>Superior incompleto</c:v>
                </c:pt>
                <c:pt idx="4">
                  <c:v>Pós-graduação completa</c:v>
                </c:pt>
                <c:pt idx="5">
                  <c:v>Pós-graduação incompleta</c:v>
                </c:pt>
                <c:pt idx="6">
                  <c:v>Mestre</c:v>
                </c:pt>
                <c:pt idx="7">
                  <c:v>Doutor</c:v>
                </c:pt>
              </c:strCache>
            </c:strRef>
          </c:cat>
          <c:val>
            <c:numRef>
              <c:f>'Graf Aux'!$N$23:$N$30</c:f>
              <c:numCache>
                <c:formatCode>General</c:formatCode>
                <c:ptCount val="8"/>
                <c:pt idx="0">
                  <c:v>14</c:v>
                </c:pt>
                <c:pt idx="1">
                  <c:v>0</c:v>
                </c:pt>
                <c:pt idx="2">
                  <c:v>70</c:v>
                </c:pt>
                <c:pt idx="3">
                  <c:v>24</c:v>
                </c:pt>
                <c:pt idx="4">
                  <c:v>24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F0-7545-A573-3A15A57A4F55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'Graf Aux'!$A$33:$A$35</c:f>
              <c:strCache>
                <c:ptCount val="3"/>
                <c:pt idx="0">
                  <c:v>Operacional</c:v>
                </c:pt>
                <c:pt idx="1">
                  <c:v>Gerencial</c:v>
                </c:pt>
                <c:pt idx="2">
                  <c:v>Diretoria</c:v>
                </c:pt>
              </c:strCache>
            </c:strRef>
          </c:cat>
          <c:val>
            <c:numRef>
              <c:f>'Graf Aux'!$N$33:$N$35</c:f>
              <c:numCache>
                <c:formatCode>General</c:formatCode>
                <c:ptCount val="3"/>
                <c:pt idx="0">
                  <c:v>73</c:v>
                </c:pt>
                <c:pt idx="1">
                  <c:v>12</c:v>
                </c:pt>
                <c:pt idx="2">
                  <c:v>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D2-ED44-B92F-5FBB23B0D205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'Graf Aux'!$A$38</c:f>
              <c:strCache>
                <c:ptCount val="1"/>
                <c:pt idx="0">
                  <c:v>Masculino</c:v>
                </c:pt>
              </c:strCache>
            </c:strRef>
          </c:tx>
          <c:spPr>
            <a:solidFill>
              <a:srgbClr val="6699CC"/>
            </a:solidFill>
            <a:ln>
              <a:noFill/>
            </a:ln>
            <a:effectLst/>
          </c:spPr>
          <c:invertIfNegative val="0"/>
          <c:dLbls>
            <c:numFmt formatCode="_(* #,##0_);_(* \(#,##0\);_(* &quot;-&quot;_);_(@_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'Graf Aux'!$B$37:$M$37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'Graf Aux'!$B$38:$M$38</c:f>
              <c:numCache>
                <c:formatCode>General</c:formatCode>
                <c:ptCount val="12"/>
                <c:pt idx="0">
                  <c:v>7</c:v>
                </c:pt>
                <c:pt idx="1">
                  <c:v>8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  <c:pt idx="10">
                  <c:v>7</c:v>
                </c:pt>
                <c:pt idx="11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A8-F846-948F-A1F6128B01F8}"/>
            </c:ext>
          </c:extLst>
        </c:ser>
        <c:ser>
          <c:idx val="1"/>
          <c:order val="1"/>
          <c:tx>
            <c:strRef>
              <c:f>'Graf Aux'!$A$39</c:f>
              <c:strCache>
                <c:ptCount val="1"/>
                <c:pt idx="0">
                  <c:v>Feminino</c:v>
                </c:pt>
              </c:strCache>
            </c:strRef>
          </c:tx>
          <c:spPr>
            <a:solidFill>
              <a:srgbClr val="FF9B9B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'Graf Aux'!$B$39:$M$39</c:f>
              <c:numCache>
                <c:formatCode>General</c:formatCode>
                <c:ptCount val="12"/>
                <c:pt idx="0">
                  <c:v>3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DA8-F846-948F-A1F6128B01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5457920"/>
        <c:axId val="125459456"/>
        <c:extLst/>
      </c:barChart>
      <c:catAx>
        <c:axId val="125457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5459456"/>
        <c:crosses val="autoZero"/>
        <c:auto val="1"/>
        <c:lblAlgn val="ctr"/>
        <c:lblOffset val="100"/>
        <c:noMultiLvlLbl val="0"/>
      </c:catAx>
      <c:valAx>
        <c:axId val="1254594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5457920"/>
        <c:crosses val="autoZero"/>
        <c:crossBetween val="between"/>
      </c:valAx>
      <c:spPr>
        <a:solidFill>
          <a:srgbClr val="F2F2F2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'Graf Aux'!$A$42</c:f>
              <c:strCache>
                <c:ptCount val="1"/>
                <c:pt idx="0">
                  <c:v>Custo total</c:v>
                </c:pt>
              </c:strCache>
            </c:strRef>
          </c:tx>
          <c:spPr>
            <a:solidFill>
              <a:srgbClr val="6699CC"/>
            </a:solidFill>
            <a:ln>
              <a:noFill/>
            </a:ln>
            <a:effectLst/>
          </c:spPr>
          <c:invertIfNegative val="0"/>
          <c:dLbls>
            <c:numFmt formatCode="_(&quot;R$&quot;* #,##0_);_(&quot;R$&quot;* \(#,##0\);_(&quot;R$&quot;* &quot;-&quot;_);_(@_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'Graf Aux'!$B$41:$M$41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'Graf Aux'!$B$42:$M$42</c:f>
              <c:numCache>
                <c:formatCode>"R$"\ #,##0.00</c:formatCode>
                <c:ptCount val="12"/>
                <c:pt idx="0">
                  <c:v>900</c:v>
                </c:pt>
                <c:pt idx="1">
                  <c:v>501</c:v>
                </c:pt>
                <c:pt idx="2">
                  <c:v>600</c:v>
                </c:pt>
                <c:pt idx="3">
                  <c:v>400</c:v>
                </c:pt>
                <c:pt idx="4">
                  <c:v>100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06-7841-B09C-69A6944598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5498880"/>
        <c:axId val="125500416"/>
        <c:extLst/>
      </c:barChart>
      <c:lineChart>
        <c:grouping val="standard"/>
        <c:varyColors val="0"/>
        <c:ser>
          <c:idx val="1"/>
          <c:order val="1"/>
          <c:tx>
            <c:strRef>
              <c:f>'Graf Aux'!$A$43</c:f>
              <c:strCache>
                <c:ptCount val="1"/>
                <c:pt idx="0">
                  <c:v>Horas totais</c:v>
                </c:pt>
              </c:strCache>
            </c:strRef>
          </c:tx>
          <c:spPr>
            <a:ln w="28575" cap="rnd">
              <a:solidFill>
                <a:srgbClr val="FF9966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'Graf Aux'!$B$41:$M$41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'Graf Aux'!$B$43:$M$43</c:f>
              <c:numCache>
                <c:formatCode>_-* #,##0_-;\-* #,##0_-;_-* "-"??_-;_-@_-</c:formatCode>
                <c:ptCount val="12"/>
                <c:pt idx="0">
                  <c:v>0</c:v>
                </c:pt>
                <c:pt idx="1">
                  <c:v>20</c:v>
                </c:pt>
                <c:pt idx="2">
                  <c:v>140</c:v>
                </c:pt>
                <c:pt idx="3">
                  <c:v>120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806-7841-B09C-69A6944598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507840"/>
        <c:axId val="125506304"/>
      </c:lineChart>
      <c:catAx>
        <c:axId val="125498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5500416"/>
        <c:crosses val="autoZero"/>
        <c:auto val="1"/>
        <c:lblAlgn val="ctr"/>
        <c:lblOffset val="100"/>
        <c:noMultiLvlLbl val="0"/>
      </c:catAx>
      <c:valAx>
        <c:axId val="125500416"/>
        <c:scaling>
          <c:orientation val="minMax"/>
        </c:scaling>
        <c:delete val="0"/>
        <c:axPos val="l"/>
        <c:numFmt formatCode="&quot;R$&quot;\ 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5498880"/>
        <c:crosses val="autoZero"/>
        <c:crossBetween val="between"/>
      </c:valAx>
      <c:valAx>
        <c:axId val="125506304"/>
        <c:scaling>
          <c:orientation val="minMax"/>
        </c:scaling>
        <c:delete val="0"/>
        <c:axPos val="r"/>
        <c:numFmt formatCode="_-* #,##0_-;\-* #,##0_-;_-* &quot;-&quot;??_-;_-@_-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5507840"/>
        <c:crosses val="max"/>
        <c:crossBetween val="between"/>
      </c:valAx>
      <c:catAx>
        <c:axId val="12550784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25506304"/>
        <c:crosses val="autoZero"/>
        <c:auto val="1"/>
        <c:lblAlgn val="ctr"/>
        <c:lblOffset val="100"/>
        <c:noMultiLvlLbl val="0"/>
      </c:catAx>
      <c:spPr>
        <a:solidFill>
          <a:srgbClr val="F2F2F2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'Graf Aux'!$A$49</c:f>
              <c:strCache>
                <c:ptCount val="1"/>
                <c:pt idx="0">
                  <c:v>Receita média por funcionário</c:v>
                </c:pt>
              </c:strCache>
            </c:strRef>
          </c:tx>
          <c:spPr>
            <a:solidFill>
              <a:srgbClr val="66CC99"/>
            </a:solidFill>
            <a:ln>
              <a:noFill/>
            </a:ln>
            <a:effectLst/>
          </c:spPr>
          <c:invertIfNegative val="0"/>
          <c:dLbls>
            <c:numFmt formatCode="_(&quot;R$&quot;* #,##0_);_(&quot;R$&quot;* \(#,##0\);_(&quot;R$&quot;* &quot;-&quot;_);_(@_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'Graf Aux'!$B$46:$M$46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'Graf Aux'!$B$49:$M$49</c:f>
              <c:numCache>
                <c:formatCode>"R$"\ #,##0.00</c:formatCode>
                <c:ptCount val="12"/>
                <c:pt idx="0">
                  <c:v>40000</c:v>
                </c:pt>
                <c:pt idx="1">
                  <c:v>16666.75</c:v>
                </c:pt>
                <c:pt idx="2">
                  <c:v>18182</c:v>
                </c:pt>
                <c:pt idx="3">
                  <c:v>18182.090909090908</c:v>
                </c:pt>
                <c:pt idx="4">
                  <c:v>27272.727272727272</c:v>
                </c:pt>
                <c:pt idx="5">
                  <c:v>18181.81818181818</c:v>
                </c:pt>
                <c:pt idx="6">
                  <c:v>27272.727272727272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A9-C449-9384-B09BE4F1B7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5552896"/>
        <c:axId val="125554688"/>
        <c:extLst/>
      </c:barChart>
      <c:catAx>
        <c:axId val="125552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5554688"/>
        <c:crosses val="autoZero"/>
        <c:auto val="1"/>
        <c:lblAlgn val="ctr"/>
        <c:lblOffset val="100"/>
        <c:noMultiLvlLbl val="0"/>
      </c:catAx>
      <c:valAx>
        <c:axId val="125554688"/>
        <c:scaling>
          <c:orientation val="minMax"/>
        </c:scaling>
        <c:delete val="0"/>
        <c:axPos val="l"/>
        <c:numFmt formatCode="&quot;R$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5552896"/>
        <c:crosses val="autoZero"/>
        <c:crossBetween val="between"/>
      </c:valAx>
      <c:spPr>
        <a:solidFill>
          <a:srgbClr val="F2F2F2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'Graf Aux'!$A$50</c:f>
              <c:strCache>
                <c:ptCount val="1"/>
                <c:pt idx="0">
                  <c:v>Custo médio por funcionário</c:v>
                </c:pt>
              </c:strCache>
            </c:strRef>
          </c:tx>
          <c:spPr>
            <a:solidFill>
              <a:srgbClr val="FF6666"/>
            </a:solidFill>
            <a:ln>
              <a:noFill/>
            </a:ln>
            <a:effectLst/>
          </c:spPr>
          <c:invertIfNegative val="0"/>
          <c:dLbls>
            <c:numFmt formatCode="_(&quot;R$&quot;* #,##0_);_(&quot;R$&quot;* \(#,##0\);_(&quot;R$&quot;* &quot;-&quot;_);_(@_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'Graf Aux'!$B$46:$M$46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'Graf Aux'!$B$50:$M$50</c:f>
              <c:numCache>
                <c:formatCode>"R$"\ #,##0.00</c:formatCode>
                <c:ptCount val="12"/>
                <c:pt idx="0">
                  <c:v>6740</c:v>
                </c:pt>
                <c:pt idx="1">
                  <c:v>5383.833333333333</c:v>
                </c:pt>
                <c:pt idx="2">
                  <c:v>5510</c:v>
                </c:pt>
                <c:pt idx="3">
                  <c:v>5355.909090909091</c:v>
                </c:pt>
                <c:pt idx="4">
                  <c:v>3782.3636363636365</c:v>
                </c:pt>
                <c:pt idx="5">
                  <c:v>2864.181818181818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41-F741-B70C-D459730B11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6108032"/>
        <c:axId val="126109568"/>
        <c:extLst/>
      </c:barChart>
      <c:catAx>
        <c:axId val="126108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6109568"/>
        <c:crosses val="autoZero"/>
        <c:auto val="1"/>
        <c:lblAlgn val="ctr"/>
        <c:lblOffset val="100"/>
        <c:noMultiLvlLbl val="0"/>
      </c:catAx>
      <c:valAx>
        <c:axId val="126109568"/>
        <c:scaling>
          <c:orientation val="minMax"/>
        </c:scaling>
        <c:delete val="0"/>
        <c:axPos val="l"/>
        <c:numFmt formatCode="&quot;R$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6108032"/>
        <c:crosses val="autoZero"/>
        <c:crossBetween val="between"/>
      </c:valAx>
      <c:spPr>
        <a:solidFill>
          <a:srgbClr val="F2F2F2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'Graf Aux'!$A$53:$A$55</c:f>
              <c:strCache>
                <c:ptCount val="3"/>
                <c:pt idx="0">
                  <c:v>Custo com folha de pagamento</c:v>
                </c:pt>
                <c:pt idx="1">
                  <c:v>Impostos</c:v>
                </c:pt>
                <c:pt idx="2">
                  <c:v>Outros custos</c:v>
                </c:pt>
              </c:strCache>
            </c:strRef>
          </c:cat>
          <c:val>
            <c:numRef>
              <c:f>'Graf Aux'!$N$53:$N$55</c:f>
              <c:numCache>
                <c:formatCode>"R$"\ #,##0.00</c:formatCode>
                <c:ptCount val="3"/>
                <c:pt idx="0">
                  <c:v>276118</c:v>
                </c:pt>
                <c:pt idx="1">
                  <c:v>18012</c:v>
                </c:pt>
                <c:pt idx="2">
                  <c:v>4006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30-8E4E-ABEE-E8DDB846F305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'Graf Aux'!$A$58:$A$69</c:f>
              <c:strCache>
                <c:ptCount val="9"/>
                <c:pt idx="0">
                  <c:v>Alimentação</c:v>
                </c:pt>
                <c:pt idx="1">
                  <c:v>Saúde</c:v>
                </c:pt>
                <c:pt idx="2">
                  <c:v>Odonto</c:v>
                </c:pt>
                <c:pt idx="3">
                  <c:v>Transporte</c:v>
                </c:pt>
                <c:pt idx="4">
                  <c:v>Seguro de vida</c:v>
                </c:pt>
                <c:pt idx="5">
                  <c:v>Vale academia</c:v>
                </c:pt>
                <c:pt idx="6">
                  <c:v>Creche</c:v>
                </c:pt>
                <c:pt idx="7">
                  <c:v>Vale combustível</c:v>
                </c:pt>
                <c:pt idx="8">
                  <c:v>Salário família</c:v>
                </c:pt>
              </c:strCache>
            </c:strRef>
          </c:cat>
          <c:val>
            <c:numRef>
              <c:f>'Graf Aux'!$N$58:$N$69</c:f>
              <c:numCache>
                <c:formatCode>"R$"\ #,##0.00</c:formatCode>
                <c:ptCount val="12"/>
                <c:pt idx="0">
                  <c:v>12006</c:v>
                </c:pt>
                <c:pt idx="1">
                  <c:v>6000</c:v>
                </c:pt>
                <c:pt idx="2">
                  <c:v>6000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AB-7A49-80E9-01A7152918F8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'Graf Aux'!$B$71</c:f>
              <c:strCache>
                <c:ptCount val="1"/>
                <c:pt idx="0">
                  <c:v>Total 2015</c:v>
                </c:pt>
              </c:strCache>
            </c:strRef>
          </c:tx>
          <c:spPr>
            <a:solidFill>
              <a:srgbClr val="6699CC"/>
            </a:solidFill>
            <a:ln>
              <a:noFill/>
            </a:ln>
            <a:effectLst/>
          </c:spPr>
          <c:invertIfNegative val="0"/>
          <c:dLbls>
            <c:numFmt formatCode="_(* #,##0_);_(* \(#,##0\);_(* &quot;-&quot;_);_(@_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'Graf Aux'!$A$72:$A$77</c:f>
              <c:strCache>
                <c:ptCount val="6"/>
                <c:pt idx="0">
                  <c:v>18 a 23 anos</c:v>
                </c:pt>
                <c:pt idx="1">
                  <c:v>24 a 33 anos</c:v>
                </c:pt>
                <c:pt idx="2">
                  <c:v>34 a 43 anos</c:v>
                </c:pt>
                <c:pt idx="3">
                  <c:v>44 a 53 anos</c:v>
                </c:pt>
                <c:pt idx="4">
                  <c:v>54 a 60 anos</c:v>
                </c:pt>
                <c:pt idx="5">
                  <c:v>Mais de 60 anos</c:v>
                </c:pt>
              </c:strCache>
            </c:strRef>
          </c:cat>
          <c:val>
            <c:numRef>
              <c:f>'Graf Aux'!$B$72:$B$77</c:f>
              <c:numCache>
                <c:formatCode>General</c:formatCode>
                <c:ptCount val="6"/>
                <c:pt idx="0">
                  <c:v>0</c:v>
                </c:pt>
                <c:pt idx="1">
                  <c:v>2</c:v>
                </c:pt>
                <c:pt idx="2">
                  <c:v>9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BE-2449-A4C2-1538EA1F04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6210816"/>
        <c:axId val="126212352"/>
      </c:barChart>
      <c:catAx>
        <c:axId val="1262108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6212352"/>
        <c:crosses val="autoZero"/>
        <c:auto val="1"/>
        <c:lblAlgn val="ctr"/>
        <c:lblOffset val="100"/>
        <c:noMultiLvlLbl val="0"/>
      </c:catAx>
      <c:valAx>
        <c:axId val="126212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6210816"/>
        <c:crosses val="autoZero"/>
        <c:crossBetween val="between"/>
      </c:valAx>
      <c:spPr>
        <a:solidFill>
          <a:srgbClr val="F2F2F2"/>
        </a:solidFill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#'D&#250;vidas'!B1" /><Relationship Id="rId3" Type="http://schemas.openxmlformats.org/officeDocument/2006/relationships/hyperlink" Target="#Lan&#231;_Receitas!B1" /><Relationship Id="rId7" Type="http://schemas.openxmlformats.org/officeDocument/2006/relationships/hyperlink" Target="#'RI'!B1" /><Relationship Id="rId2" Type="http://schemas.openxmlformats.org/officeDocument/2006/relationships/hyperlink" Target="#Cad_Inicial!B1" /><Relationship Id="rId1" Type="http://schemas.openxmlformats.org/officeDocument/2006/relationships/hyperlink" Target="#'Ini'!B1" /><Relationship Id="rId6" Type="http://schemas.openxmlformats.org/officeDocument/2006/relationships/hyperlink" Target="#'AD'!B1" /><Relationship Id="rId5" Type="http://schemas.openxmlformats.org/officeDocument/2006/relationships/hyperlink" Target="#'Graf'!B1" /><Relationship Id="rId4" Type="http://schemas.openxmlformats.org/officeDocument/2006/relationships/hyperlink" Target="#'RC'!B1" 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hyperlink" Target="#'D&#250;vidas'!B1" /><Relationship Id="rId3" Type="http://schemas.openxmlformats.org/officeDocument/2006/relationships/hyperlink" Target="#Lan&#231;_Receitas!B1" /><Relationship Id="rId7" Type="http://schemas.openxmlformats.org/officeDocument/2006/relationships/hyperlink" Target="#'RI'!B1" /><Relationship Id="rId2" Type="http://schemas.openxmlformats.org/officeDocument/2006/relationships/hyperlink" Target="#Cad_Inicial!B1" /><Relationship Id="rId1" Type="http://schemas.openxmlformats.org/officeDocument/2006/relationships/hyperlink" Target="#'Ini'!B1" /><Relationship Id="rId6" Type="http://schemas.openxmlformats.org/officeDocument/2006/relationships/hyperlink" Target="#'AD'!B1" /><Relationship Id="rId11" Type="http://schemas.openxmlformats.org/officeDocument/2006/relationships/hyperlink" Target="#Cad_Outros!B1" /><Relationship Id="rId5" Type="http://schemas.openxmlformats.org/officeDocument/2006/relationships/hyperlink" Target="#'Graf'!B1" /><Relationship Id="rId10" Type="http://schemas.openxmlformats.org/officeDocument/2006/relationships/hyperlink" Target="#Cad_Func!B1" /><Relationship Id="rId4" Type="http://schemas.openxmlformats.org/officeDocument/2006/relationships/hyperlink" Target="#'RC'!B1" /><Relationship Id="rId9" Type="http://schemas.openxmlformats.org/officeDocument/2006/relationships/hyperlink" Target="#Cad!B1" 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'D&#250;vidas'!B1" /><Relationship Id="rId3" Type="http://schemas.openxmlformats.org/officeDocument/2006/relationships/hyperlink" Target="#Lan&#231;_Receitas!B1" /><Relationship Id="rId7" Type="http://schemas.openxmlformats.org/officeDocument/2006/relationships/hyperlink" Target="#'RI'!B1" /><Relationship Id="rId2" Type="http://schemas.openxmlformats.org/officeDocument/2006/relationships/hyperlink" Target="#Cad_Inicial!B1" /><Relationship Id="rId1" Type="http://schemas.openxmlformats.org/officeDocument/2006/relationships/hyperlink" Target="#'Ini'!B1" /><Relationship Id="rId6" Type="http://schemas.openxmlformats.org/officeDocument/2006/relationships/hyperlink" Target="#'AD'!B1" /><Relationship Id="rId11" Type="http://schemas.openxmlformats.org/officeDocument/2006/relationships/hyperlink" Target="#Cad_Outros!B1" /><Relationship Id="rId5" Type="http://schemas.openxmlformats.org/officeDocument/2006/relationships/hyperlink" Target="#'Graf'!B1" /><Relationship Id="rId10" Type="http://schemas.openxmlformats.org/officeDocument/2006/relationships/hyperlink" Target="#Cad_Func!B1" /><Relationship Id="rId4" Type="http://schemas.openxmlformats.org/officeDocument/2006/relationships/hyperlink" Target="#'RC'!B1" /><Relationship Id="rId9" Type="http://schemas.openxmlformats.org/officeDocument/2006/relationships/hyperlink" Target="#Cad!B1" 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hyperlink" Target="#'D&#250;vidas'!B1" /><Relationship Id="rId13" Type="http://schemas.openxmlformats.org/officeDocument/2006/relationships/hyperlink" Target="#'Lan&#231;'!B1" /><Relationship Id="rId3" Type="http://schemas.openxmlformats.org/officeDocument/2006/relationships/hyperlink" Target="#Lan&#231;_Receitas!B1" /><Relationship Id="rId7" Type="http://schemas.openxmlformats.org/officeDocument/2006/relationships/hyperlink" Target="#'RI'!B1" /><Relationship Id="rId12" Type="http://schemas.openxmlformats.org/officeDocument/2006/relationships/hyperlink" Target="#'Lan&#231;_Receitas'!B1" /><Relationship Id="rId2" Type="http://schemas.openxmlformats.org/officeDocument/2006/relationships/hyperlink" Target="#Cad_Inicial!B1" /><Relationship Id="rId1" Type="http://schemas.openxmlformats.org/officeDocument/2006/relationships/hyperlink" Target="#'Ini'!B1" /><Relationship Id="rId6" Type="http://schemas.openxmlformats.org/officeDocument/2006/relationships/hyperlink" Target="#'AD'!B1" /><Relationship Id="rId11" Type="http://schemas.openxmlformats.org/officeDocument/2006/relationships/hyperlink" Target="#'Lan&#231;_Promo&#231;&#245;es'!B1" /><Relationship Id="rId5" Type="http://schemas.openxmlformats.org/officeDocument/2006/relationships/hyperlink" Target="#'Graf'!B1" /><Relationship Id="rId10" Type="http://schemas.openxmlformats.org/officeDocument/2006/relationships/hyperlink" Target="#'Lan&#231;_Terinamentos'!B1" /><Relationship Id="rId4" Type="http://schemas.openxmlformats.org/officeDocument/2006/relationships/hyperlink" Target="#'RC'!B1" /><Relationship Id="rId9" Type="http://schemas.openxmlformats.org/officeDocument/2006/relationships/hyperlink" Target="#'Lan&#231;_Ferias'!B1" 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hyperlink" Target="#'D&#250;vidas'!B1" /><Relationship Id="rId3" Type="http://schemas.openxmlformats.org/officeDocument/2006/relationships/hyperlink" Target="#Lan&#231;_Receitas!B1" /><Relationship Id="rId7" Type="http://schemas.openxmlformats.org/officeDocument/2006/relationships/hyperlink" Target="#'RI'!B1" /><Relationship Id="rId12" Type="http://schemas.openxmlformats.org/officeDocument/2006/relationships/hyperlink" Target="#'RC_Receitas'!B1" /><Relationship Id="rId2" Type="http://schemas.openxmlformats.org/officeDocument/2006/relationships/hyperlink" Target="#Cad_Inicial!B1" /><Relationship Id="rId1" Type="http://schemas.openxmlformats.org/officeDocument/2006/relationships/hyperlink" Target="#'Ini'!B1" /><Relationship Id="rId6" Type="http://schemas.openxmlformats.org/officeDocument/2006/relationships/hyperlink" Target="#'AD'!B1" /><Relationship Id="rId11" Type="http://schemas.openxmlformats.org/officeDocument/2006/relationships/hyperlink" Target="#'RC_Eventos'!B1" /><Relationship Id="rId5" Type="http://schemas.openxmlformats.org/officeDocument/2006/relationships/hyperlink" Target="#'Graf'!B1" /><Relationship Id="rId10" Type="http://schemas.openxmlformats.org/officeDocument/2006/relationships/hyperlink" Target="#'RC_Perfil'!B1" /><Relationship Id="rId4" Type="http://schemas.openxmlformats.org/officeDocument/2006/relationships/hyperlink" Target="#'RC'!B1" /><Relationship Id="rId9" Type="http://schemas.openxmlformats.org/officeDocument/2006/relationships/hyperlink" Target="#'RC_Rotatividade'!B1" 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hyperlink" Target="#'D&#250;vidas'!B1" /><Relationship Id="rId13" Type="http://schemas.openxmlformats.org/officeDocument/2006/relationships/chart" Target="../charts/chart5.xml" /><Relationship Id="rId18" Type="http://schemas.openxmlformats.org/officeDocument/2006/relationships/chart" Target="../charts/chart10.xml" /><Relationship Id="rId3" Type="http://schemas.openxmlformats.org/officeDocument/2006/relationships/hyperlink" Target="#Lan&#231;_Receitas!B1" /><Relationship Id="rId7" Type="http://schemas.openxmlformats.org/officeDocument/2006/relationships/hyperlink" Target="#'RI'!B1" /><Relationship Id="rId12" Type="http://schemas.openxmlformats.org/officeDocument/2006/relationships/chart" Target="../charts/chart4.xml" /><Relationship Id="rId17" Type="http://schemas.openxmlformats.org/officeDocument/2006/relationships/chart" Target="../charts/chart9.xml" /><Relationship Id="rId2" Type="http://schemas.openxmlformats.org/officeDocument/2006/relationships/hyperlink" Target="#Cad_Inicial!B1" /><Relationship Id="rId16" Type="http://schemas.openxmlformats.org/officeDocument/2006/relationships/chart" Target="../charts/chart8.xml" /><Relationship Id="rId20" Type="http://schemas.openxmlformats.org/officeDocument/2006/relationships/chart" Target="../charts/chart12.xml" /><Relationship Id="rId1" Type="http://schemas.openxmlformats.org/officeDocument/2006/relationships/hyperlink" Target="#'Ini'!B1" /><Relationship Id="rId6" Type="http://schemas.openxmlformats.org/officeDocument/2006/relationships/hyperlink" Target="#'AD'!B1" /><Relationship Id="rId11" Type="http://schemas.openxmlformats.org/officeDocument/2006/relationships/chart" Target="../charts/chart3.xml" /><Relationship Id="rId5" Type="http://schemas.openxmlformats.org/officeDocument/2006/relationships/hyperlink" Target="#'Graf'!B1" /><Relationship Id="rId15" Type="http://schemas.openxmlformats.org/officeDocument/2006/relationships/chart" Target="../charts/chart7.xml" /><Relationship Id="rId10" Type="http://schemas.openxmlformats.org/officeDocument/2006/relationships/chart" Target="../charts/chart2.xml" /><Relationship Id="rId19" Type="http://schemas.openxmlformats.org/officeDocument/2006/relationships/chart" Target="../charts/chart11.xml" /><Relationship Id="rId4" Type="http://schemas.openxmlformats.org/officeDocument/2006/relationships/hyperlink" Target="#'RC'!B1" /><Relationship Id="rId9" Type="http://schemas.openxmlformats.org/officeDocument/2006/relationships/chart" Target="../charts/chart1.xml" /><Relationship Id="rId14" Type="http://schemas.openxmlformats.org/officeDocument/2006/relationships/chart" Target="../charts/chart6.xml" 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hyperlink" Target="#'RI'!B1" /><Relationship Id="rId3" Type="http://schemas.openxmlformats.org/officeDocument/2006/relationships/hyperlink" Target="#Lan&#231;_Receitas!B1" /><Relationship Id="rId7" Type="http://schemas.openxmlformats.org/officeDocument/2006/relationships/hyperlink" Target="#'Sobre a LUZ'!B1" /><Relationship Id="rId2" Type="http://schemas.openxmlformats.org/officeDocument/2006/relationships/hyperlink" Target="#Cad_Inicial!B1" /><Relationship Id="rId1" Type="http://schemas.openxmlformats.org/officeDocument/2006/relationships/hyperlink" Target="#'Ini'!B1" /><Relationship Id="rId6" Type="http://schemas.openxmlformats.org/officeDocument/2006/relationships/hyperlink" Target="#'AD'!B1" /><Relationship Id="rId5" Type="http://schemas.openxmlformats.org/officeDocument/2006/relationships/hyperlink" Target="#'Graf'!B1" /><Relationship Id="rId4" Type="http://schemas.openxmlformats.org/officeDocument/2006/relationships/hyperlink" Target="#'RC'!B1" /><Relationship Id="rId9" Type="http://schemas.openxmlformats.org/officeDocument/2006/relationships/hyperlink" Target="#'D&#250;vidas'!B1" 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hyperlink" Target="#'D&#250;vidas'!B1" /><Relationship Id="rId13" Type="http://schemas.openxmlformats.org/officeDocument/2006/relationships/chart" Target="../charts/chart17.xml" /><Relationship Id="rId18" Type="http://schemas.openxmlformats.org/officeDocument/2006/relationships/chart" Target="../charts/chart22.xml" /><Relationship Id="rId3" Type="http://schemas.openxmlformats.org/officeDocument/2006/relationships/hyperlink" Target="#Lan&#231;_Receitas!B1" /><Relationship Id="rId7" Type="http://schemas.openxmlformats.org/officeDocument/2006/relationships/hyperlink" Target="#'RI'!B1" /><Relationship Id="rId12" Type="http://schemas.openxmlformats.org/officeDocument/2006/relationships/chart" Target="../charts/chart16.xml" /><Relationship Id="rId17" Type="http://schemas.openxmlformats.org/officeDocument/2006/relationships/chart" Target="../charts/chart21.xml" /><Relationship Id="rId2" Type="http://schemas.openxmlformats.org/officeDocument/2006/relationships/hyperlink" Target="#Cad_Inicial!B1" /><Relationship Id="rId16" Type="http://schemas.openxmlformats.org/officeDocument/2006/relationships/chart" Target="../charts/chart20.xml" /><Relationship Id="rId20" Type="http://schemas.openxmlformats.org/officeDocument/2006/relationships/chart" Target="../charts/chart24.xml" /><Relationship Id="rId1" Type="http://schemas.openxmlformats.org/officeDocument/2006/relationships/hyperlink" Target="#'Ini'!B1" /><Relationship Id="rId6" Type="http://schemas.openxmlformats.org/officeDocument/2006/relationships/hyperlink" Target="#'AD'!B1" /><Relationship Id="rId11" Type="http://schemas.openxmlformats.org/officeDocument/2006/relationships/chart" Target="../charts/chart15.xml" /><Relationship Id="rId5" Type="http://schemas.openxmlformats.org/officeDocument/2006/relationships/hyperlink" Target="#'Graf'!B1" /><Relationship Id="rId15" Type="http://schemas.openxmlformats.org/officeDocument/2006/relationships/chart" Target="../charts/chart19.xml" /><Relationship Id="rId10" Type="http://schemas.openxmlformats.org/officeDocument/2006/relationships/chart" Target="../charts/chart14.xml" /><Relationship Id="rId19" Type="http://schemas.openxmlformats.org/officeDocument/2006/relationships/chart" Target="../charts/chart23.xml" /><Relationship Id="rId4" Type="http://schemas.openxmlformats.org/officeDocument/2006/relationships/hyperlink" Target="#'RC'!B1" /><Relationship Id="rId9" Type="http://schemas.openxmlformats.org/officeDocument/2006/relationships/chart" Target="../charts/chart13.xml" /><Relationship Id="rId14" Type="http://schemas.openxmlformats.org/officeDocument/2006/relationships/chart" Target="../charts/chart18.xml" 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hyperlink" Target="#Lan&#231;_Receitas!B1" /><Relationship Id="rId3" Type="http://schemas.openxmlformats.org/officeDocument/2006/relationships/hyperlink" Target="#'Lan&#231;'!B1" /><Relationship Id="rId7" Type="http://schemas.openxmlformats.org/officeDocument/2006/relationships/hyperlink" Target="#'RI'!B1" /><Relationship Id="rId2" Type="http://schemas.openxmlformats.org/officeDocument/2006/relationships/hyperlink" Target="#Cad_Inicial!B1" /><Relationship Id="rId1" Type="http://schemas.openxmlformats.org/officeDocument/2006/relationships/hyperlink" Target="#'Ini'!B1" /><Relationship Id="rId6" Type="http://schemas.openxmlformats.org/officeDocument/2006/relationships/hyperlink" Target="#'AD'!B1" /><Relationship Id="rId5" Type="http://schemas.openxmlformats.org/officeDocument/2006/relationships/hyperlink" Target="#'Graf'!B1" /><Relationship Id="rId4" Type="http://schemas.openxmlformats.org/officeDocument/2006/relationships/hyperlink" Target="#'RC'!B1" 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hyperlink" Target="#'Sugest&#245;es'!B1" /><Relationship Id="rId13" Type="http://schemas.openxmlformats.org/officeDocument/2006/relationships/hyperlink" Target="#Cad_Outros!B1" /><Relationship Id="rId3" Type="http://schemas.openxmlformats.org/officeDocument/2006/relationships/hyperlink" Target="#Lan&#231;_Receitas!B1" /><Relationship Id="rId7" Type="http://schemas.openxmlformats.org/officeDocument/2006/relationships/hyperlink" Target="#'D&#250;vidas'!B1" /><Relationship Id="rId12" Type="http://schemas.openxmlformats.org/officeDocument/2006/relationships/hyperlink" Target="#Cad_Func!B1" /><Relationship Id="rId2" Type="http://schemas.openxmlformats.org/officeDocument/2006/relationships/hyperlink" Target="#Cad_Inicial!B1" /><Relationship Id="rId1" Type="http://schemas.openxmlformats.org/officeDocument/2006/relationships/hyperlink" Target="#'Ini'!B1" /><Relationship Id="rId6" Type="http://schemas.openxmlformats.org/officeDocument/2006/relationships/hyperlink" Target="#'RI'!B1" /><Relationship Id="rId11" Type="http://schemas.openxmlformats.org/officeDocument/2006/relationships/hyperlink" Target="#Cad!B1" /><Relationship Id="rId5" Type="http://schemas.openxmlformats.org/officeDocument/2006/relationships/hyperlink" Target="#'AD'!B1" /><Relationship Id="rId10" Type="http://schemas.openxmlformats.org/officeDocument/2006/relationships/hyperlink" Target="#'RC'!B1" /><Relationship Id="rId4" Type="http://schemas.openxmlformats.org/officeDocument/2006/relationships/hyperlink" Target="#'Graf'!B1" /><Relationship Id="rId9" Type="http://schemas.openxmlformats.org/officeDocument/2006/relationships/hyperlink" Target="#'Sobre a LUZ'!B1" /></Relationships>
</file>

<file path=xl/drawings/_rels/drawing11.xml.rels><?xml version="1.0" encoding="UTF-8" standalone="yes"?>
<Relationships xmlns="http://schemas.openxmlformats.org/package/2006/relationships"><Relationship Id="rId8" Type="http://schemas.openxmlformats.org/officeDocument/2006/relationships/hyperlink" Target="#'D&#250;vidas'!B1" /><Relationship Id="rId3" Type="http://schemas.openxmlformats.org/officeDocument/2006/relationships/hyperlink" Target="#Lan&#231;_Receitas!B1" /><Relationship Id="rId7" Type="http://schemas.openxmlformats.org/officeDocument/2006/relationships/hyperlink" Target="#'RI'!B1" /><Relationship Id="rId2" Type="http://schemas.openxmlformats.org/officeDocument/2006/relationships/hyperlink" Target="#Cad_Inicial!B1" /><Relationship Id="rId1" Type="http://schemas.openxmlformats.org/officeDocument/2006/relationships/hyperlink" Target="#'Ini'!B1" /><Relationship Id="rId6" Type="http://schemas.openxmlformats.org/officeDocument/2006/relationships/hyperlink" Target="#'AD'!B1" /><Relationship Id="rId11" Type="http://schemas.openxmlformats.org/officeDocument/2006/relationships/hyperlink" Target="#Cad_Outros!B1" /><Relationship Id="rId5" Type="http://schemas.openxmlformats.org/officeDocument/2006/relationships/hyperlink" Target="#'Graf'!B1" /><Relationship Id="rId10" Type="http://schemas.openxmlformats.org/officeDocument/2006/relationships/hyperlink" Target="#Cad_Func!B1" /><Relationship Id="rId4" Type="http://schemas.openxmlformats.org/officeDocument/2006/relationships/hyperlink" Target="#'RC'!B1" /><Relationship Id="rId9" Type="http://schemas.openxmlformats.org/officeDocument/2006/relationships/hyperlink" Target="#Cad!B1" /></Relationships>
</file>

<file path=xl/drawings/_rels/drawing12.xml.rels><?xml version="1.0" encoding="UTF-8" standalone="yes"?>
<Relationships xmlns="http://schemas.openxmlformats.org/package/2006/relationships"><Relationship Id="rId8" Type="http://schemas.openxmlformats.org/officeDocument/2006/relationships/hyperlink" Target="#'D&#250;vidas'!B1" /><Relationship Id="rId13" Type="http://schemas.openxmlformats.org/officeDocument/2006/relationships/hyperlink" Target="#'Lan&#231;'!B1" /><Relationship Id="rId3" Type="http://schemas.openxmlformats.org/officeDocument/2006/relationships/hyperlink" Target="#Lan&#231;_Receitas!B1" /><Relationship Id="rId7" Type="http://schemas.openxmlformats.org/officeDocument/2006/relationships/hyperlink" Target="#'RI'!B1" /><Relationship Id="rId12" Type="http://schemas.openxmlformats.org/officeDocument/2006/relationships/hyperlink" Target="#'Lan&#231;_Receitas'!B1" /><Relationship Id="rId2" Type="http://schemas.openxmlformats.org/officeDocument/2006/relationships/hyperlink" Target="#Cad_Inicial!B1" /><Relationship Id="rId1" Type="http://schemas.openxmlformats.org/officeDocument/2006/relationships/hyperlink" Target="#'Ini'!B1" /><Relationship Id="rId6" Type="http://schemas.openxmlformats.org/officeDocument/2006/relationships/hyperlink" Target="#'AD'!B1" /><Relationship Id="rId11" Type="http://schemas.openxmlformats.org/officeDocument/2006/relationships/hyperlink" Target="#'Lan&#231;_Promo&#231;&#245;es'!B1" /><Relationship Id="rId5" Type="http://schemas.openxmlformats.org/officeDocument/2006/relationships/hyperlink" Target="#'Graf'!B1" /><Relationship Id="rId10" Type="http://schemas.openxmlformats.org/officeDocument/2006/relationships/hyperlink" Target="#'Lan&#231;_Terinamentos'!B1" /><Relationship Id="rId4" Type="http://schemas.openxmlformats.org/officeDocument/2006/relationships/hyperlink" Target="#'RC'!B1" /><Relationship Id="rId9" Type="http://schemas.openxmlformats.org/officeDocument/2006/relationships/hyperlink" Target="#'Lan&#231;_Ferias'!B1" /></Relationships>
</file>

<file path=xl/drawings/_rels/drawing13.xml.rels><?xml version="1.0" encoding="UTF-8" standalone="yes"?>
<Relationships xmlns="http://schemas.openxmlformats.org/package/2006/relationships"><Relationship Id="rId8" Type="http://schemas.openxmlformats.org/officeDocument/2006/relationships/hyperlink" Target="#'D&#250;vidas'!B1" /><Relationship Id="rId13" Type="http://schemas.openxmlformats.org/officeDocument/2006/relationships/hyperlink" Target="#'Lan&#231;'!B1" /><Relationship Id="rId3" Type="http://schemas.openxmlformats.org/officeDocument/2006/relationships/hyperlink" Target="#Lan&#231;_Receitas!B1" /><Relationship Id="rId7" Type="http://schemas.openxmlformats.org/officeDocument/2006/relationships/hyperlink" Target="#'RI'!B1" /><Relationship Id="rId12" Type="http://schemas.openxmlformats.org/officeDocument/2006/relationships/hyperlink" Target="#'Lan&#231;_Receitas'!B1" /><Relationship Id="rId2" Type="http://schemas.openxmlformats.org/officeDocument/2006/relationships/hyperlink" Target="#Cad_Inicial!B1" /><Relationship Id="rId1" Type="http://schemas.openxmlformats.org/officeDocument/2006/relationships/hyperlink" Target="#'Ini'!B1" /><Relationship Id="rId6" Type="http://schemas.openxmlformats.org/officeDocument/2006/relationships/hyperlink" Target="#'AD'!B1" /><Relationship Id="rId11" Type="http://schemas.openxmlformats.org/officeDocument/2006/relationships/hyperlink" Target="#'Lan&#231;_Promo&#231;&#245;es'!B1" /><Relationship Id="rId5" Type="http://schemas.openxmlformats.org/officeDocument/2006/relationships/hyperlink" Target="#'Graf'!B1" /><Relationship Id="rId10" Type="http://schemas.openxmlformats.org/officeDocument/2006/relationships/hyperlink" Target="#'Lan&#231;_Terinamentos'!B1" /><Relationship Id="rId4" Type="http://schemas.openxmlformats.org/officeDocument/2006/relationships/hyperlink" Target="#'RC'!B1" /><Relationship Id="rId9" Type="http://schemas.openxmlformats.org/officeDocument/2006/relationships/hyperlink" Target="#'Lan&#231;_Ferias'!B1" /></Relationships>
</file>

<file path=xl/drawings/_rels/drawing14.xml.rels><?xml version="1.0" encoding="UTF-8" standalone="yes"?>
<Relationships xmlns="http://schemas.openxmlformats.org/package/2006/relationships"><Relationship Id="rId8" Type="http://schemas.openxmlformats.org/officeDocument/2006/relationships/hyperlink" Target="#'D&#250;vidas'!B1" /><Relationship Id="rId3" Type="http://schemas.openxmlformats.org/officeDocument/2006/relationships/hyperlink" Target="#Lan&#231;_Receitas!B1" /><Relationship Id="rId7" Type="http://schemas.openxmlformats.org/officeDocument/2006/relationships/hyperlink" Target="#'RI'!B1" /><Relationship Id="rId12" Type="http://schemas.openxmlformats.org/officeDocument/2006/relationships/hyperlink" Target="#'RC_Receitas'!B1" /><Relationship Id="rId2" Type="http://schemas.openxmlformats.org/officeDocument/2006/relationships/hyperlink" Target="#Cad_Inicial!B1" /><Relationship Id="rId1" Type="http://schemas.openxmlformats.org/officeDocument/2006/relationships/hyperlink" Target="#'Ini'!B1" /><Relationship Id="rId6" Type="http://schemas.openxmlformats.org/officeDocument/2006/relationships/hyperlink" Target="#'AD'!B1" /><Relationship Id="rId11" Type="http://schemas.openxmlformats.org/officeDocument/2006/relationships/hyperlink" Target="#'RC_Eventos'!B1" /><Relationship Id="rId5" Type="http://schemas.openxmlformats.org/officeDocument/2006/relationships/hyperlink" Target="#'Graf'!B1" /><Relationship Id="rId10" Type="http://schemas.openxmlformats.org/officeDocument/2006/relationships/hyperlink" Target="#'RC_Perfil'!B1" /><Relationship Id="rId4" Type="http://schemas.openxmlformats.org/officeDocument/2006/relationships/hyperlink" Target="#'RC'!B1" /><Relationship Id="rId9" Type="http://schemas.openxmlformats.org/officeDocument/2006/relationships/hyperlink" Target="#'RC_Rotatividade'!B1" /></Relationships>
</file>

<file path=xl/drawings/_rels/drawing15.xml.rels><?xml version="1.0" encoding="UTF-8" standalone="yes"?>
<Relationships xmlns="http://schemas.openxmlformats.org/package/2006/relationships"><Relationship Id="rId8" Type="http://schemas.openxmlformats.org/officeDocument/2006/relationships/hyperlink" Target="#'D&#250;vidas'!B1" /><Relationship Id="rId13" Type="http://schemas.openxmlformats.org/officeDocument/2006/relationships/hyperlink" Target="#'Lan&#231;'!B1" /><Relationship Id="rId3" Type="http://schemas.openxmlformats.org/officeDocument/2006/relationships/hyperlink" Target="#Lan&#231;_Receitas!B1" /><Relationship Id="rId7" Type="http://schemas.openxmlformats.org/officeDocument/2006/relationships/hyperlink" Target="#'RI'!B1" /><Relationship Id="rId12" Type="http://schemas.openxmlformats.org/officeDocument/2006/relationships/hyperlink" Target="#'Lan&#231;_Receitas'!B1" /><Relationship Id="rId2" Type="http://schemas.openxmlformats.org/officeDocument/2006/relationships/hyperlink" Target="#Cad_Inicial!B1" /><Relationship Id="rId1" Type="http://schemas.openxmlformats.org/officeDocument/2006/relationships/hyperlink" Target="#'Ini'!B1" /><Relationship Id="rId6" Type="http://schemas.openxmlformats.org/officeDocument/2006/relationships/hyperlink" Target="#'AD'!B1" /><Relationship Id="rId11" Type="http://schemas.openxmlformats.org/officeDocument/2006/relationships/hyperlink" Target="#'Lan&#231;_Promo&#231;&#245;es'!B1" /><Relationship Id="rId5" Type="http://schemas.openxmlformats.org/officeDocument/2006/relationships/hyperlink" Target="#'Graf'!B1" /><Relationship Id="rId10" Type="http://schemas.openxmlformats.org/officeDocument/2006/relationships/hyperlink" Target="#'Lan&#231;_Terinamentos'!B1" /><Relationship Id="rId4" Type="http://schemas.openxmlformats.org/officeDocument/2006/relationships/hyperlink" Target="#'RC'!B1" /><Relationship Id="rId9" Type="http://schemas.openxmlformats.org/officeDocument/2006/relationships/hyperlink" Target="#'Lan&#231;_Ferias'!B1" /></Relationships>
</file>

<file path=xl/drawings/_rels/drawing16.xml.rels><?xml version="1.0" encoding="UTF-8" standalone="yes"?>
<Relationships xmlns="http://schemas.openxmlformats.org/package/2006/relationships"><Relationship Id="rId8" Type="http://schemas.openxmlformats.org/officeDocument/2006/relationships/hyperlink" Target="#'D&#250;vidas'!B1" /><Relationship Id="rId13" Type="http://schemas.openxmlformats.org/officeDocument/2006/relationships/hyperlink" Target="#'Lan&#231;'!B1" /><Relationship Id="rId3" Type="http://schemas.openxmlformats.org/officeDocument/2006/relationships/hyperlink" Target="#Lan&#231;_Receitas!B1" /><Relationship Id="rId7" Type="http://schemas.openxmlformats.org/officeDocument/2006/relationships/hyperlink" Target="#'RI'!B1" /><Relationship Id="rId12" Type="http://schemas.openxmlformats.org/officeDocument/2006/relationships/hyperlink" Target="#'Lan&#231;_Receitas'!B1" /><Relationship Id="rId2" Type="http://schemas.openxmlformats.org/officeDocument/2006/relationships/hyperlink" Target="#Cad_Inicial!B1" /><Relationship Id="rId1" Type="http://schemas.openxmlformats.org/officeDocument/2006/relationships/hyperlink" Target="#'Ini'!B1" /><Relationship Id="rId6" Type="http://schemas.openxmlformats.org/officeDocument/2006/relationships/hyperlink" Target="#'AD'!B1" /><Relationship Id="rId11" Type="http://schemas.openxmlformats.org/officeDocument/2006/relationships/hyperlink" Target="#'Lan&#231;_Promo&#231;&#245;es'!B1" /><Relationship Id="rId5" Type="http://schemas.openxmlformats.org/officeDocument/2006/relationships/hyperlink" Target="#'Graf'!B1" /><Relationship Id="rId10" Type="http://schemas.openxmlformats.org/officeDocument/2006/relationships/hyperlink" Target="#'Lan&#231;_Terinamentos'!B1" /><Relationship Id="rId4" Type="http://schemas.openxmlformats.org/officeDocument/2006/relationships/hyperlink" Target="#'RC'!B1" /><Relationship Id="rId9" Type="http://schemas.openxmlformats.org/officeDocument/2006/relationships/hyperlink" Target="#'Lan&#231;_Ferias'!B1" /></Relationships>
</file>

<file path=xl/drawings/_rels/drawing17.xml.rels><?xml version="1.0" encoding="UTF-8" standalone="yes"?>
<Relationships xmlns="http://schemas.openxmlformats.org/package/2006/relationships"><Relationship Id="rId8" Type="http://schemas.openxmlformats.org/officeDocument/2006/relationships/hyperlink" Target="#'D&#250;vidas'!B1" /><Relationship Id="rId3" Type="http://schemas.openxmlformats.org/officeDocument/2006/relationships/hyperlink" Target="#Lan&#231;_Receitas!B1" /><Relationship Id="rId7" Type="http://schemas.openxmlformats.org/officeDocument/2006/relationships/hyperlink" Target="#'RI'!B1" /><Relationship Id="rId12" Type="http://schemas.openxmlformats.org/officeDocument/2006/relationships/hyperlink" Target="#'RC_Receitas'!B1" /><Relationship Id="rId2" Type="http://schemas.openxmlformats.org/officeDocument/2006/relationships/hyperlink" Target="#Cad_Inicial!B1" /><Relationship Id="rId1" Type="http://schemas.openxmlformats.org/officeDocument/2006/relationships/hyperlink" Target="#'Ini'!B1" /><Relationship Id="rId6" Type="http://schemas.openxmlformats.org/officeDocument/2006/relationships/hyperlink" Target="#'AD'!B1" /><Relationship Id="rId11" Type="http://schemas.openxmlformats.org/officeDocument/2006/relationships/hyperlink" Target="#'RC_Eventos'!B1" /><Relationship Id="rId5" Type="http://schemas.openxmlformats.org/officeDocument/2006/relationships/hyperlink" Target="#'Graf'!B1" /><Relationship Id="rId10" Type="http://schemas.openxmlformats.org/officeDocument/2006/relationships/hyperlink" Target="#'RC_Perfil'!B1" /><Relationship Id="rId4" Type="http://schemas.openxmlformats.org/officeDocument/2006/relationships/hyperlink" Target="#'RC'!B1" /><Relationship Id="rId9" Type="http://schemas.openxmlformats.org/officeDocument/2006/relationships/hyperlink" Target="#'RC_Rotatividade'!B1" /></Relationships>
</file>

<file path=xl/drawings/_rels/drawing18.xml.rels><?xml version="1.0" encoding="UTF-8" standalone="yes"?>
<Relationships xmlns="http://schemas.openxmlformats.org/package/2006/relationships"><Relationship Id="rId8" Type="http://schemas.openxmlformats.org/officeDocument/2006/relationships/hyperlink" Target="#'D&#250;vidas'!B1" /><Relationship Id="rId3" Type="http://schemas.openxmlformats.org/officeDocument/2006/relationships/hyperlink" Target="#Lan&#231;_Receitas!B1" /><Relationship Id="rId7" Type="http://schemas.openxmlformats.org/officeDocument/2006/relationships/hyperlink" Target="#'RI'!B1" /><Relationship Id="rId12" Type="http://schemas.openxmlformats.org/officeDocument/2006/relationships/hyperlink" Target="#'RC_Receitas'!B1" /><Relationship Id="rId2" Type="http://schemas.openxmlformats.org/officeDocument/2006/relationships/hyperlink" Target="#Cad_Inicial!B1" /><Relationship Id="rId1" Type="http://schemas.openxmlformats.org/officeDocument/2006/relationships/hyperlink" Target="#'Ini'!B1" /><Relationship Id="rId6" Type="http://schemas.openxmlformats.org/officeDocument/2006/relationships/hyperlink" Target="#'AD'!B1" /><Relationship Id="rId11" Type="http://schemas.openxmlformats.org/officeDocument/2006/relationships/hyperlink" Target="#'RC_Eventos'!B1" /><Relationship Id="rId5" Type="http://schemas.openxmlformats.org/officeDocument/2006/relationships/hyperlink" Target="#'Graf'!B1" /><Relationship Id="rId10" Type="http://schemas.openxmlformats.org/officeDocument/2006/relationships/hyperlink" Target="#'RC_Perfil'!B1" /><Relationship Id="rId4" Type="http://schemas.openxmlformats.org/officeDocument/2006/relationships/hyperlink" Target="#'RC'!B1" /><Relationship Id="rId9" Type="http://schemas.openxmlformats.org/officeDocument/2006/relationships/hyperlink" Target="#'RC_Rotatividade'!B1" /></Relationships>
</file>

<file path=xl/drawings/_rels/drawing19.xml.rels><?xml version="1.0" encoding="UTF-8" standalone="yes"?>
<Relationships xmlns="http://schemas.openxmlformats.org/package/2006/relationships"><Relationship Id="rId8" Type="http://schemas.openxmlformats.org/officeDocument/2006/relationships/hyperlink" Target="#'D&#250;vidas'!B1" /><Relationship Id="rId3" Type="http://schemas.openxmlformats.org/officeDocument/2006/relationships/hyperlink" Target="#Lan&#231;_Receitas!B1" /><Relationship Id="rId7" Type="http://schemas.openxmlformats.org/officeDocument/2006/relationships/hyperlink" Target="#'RI'!B1" /><Relationship Id="rId12" Type="http://schemas.openxmlformats.org/officeDocument/2006/relationships/hyperlink" Target="#'RC_Receitas'!B1" /><Relationship Id="rId2" Type="http://schemas.openxmlformats.org/officeDocument/2006/relationships/hyperlink" Target="#Cad_Inicial!B1" /><Relationship Id="rId1" Type="http://schemas.openxmlformats.org/officeDocument/2006/relationships/hyperlink" Target="#'Ini'!B1" /><Relationship Id="rId6" Type="http://schemas.openxmlformats.org/officeDocument/2006/relationships/hyperlink" Target="#'AD'!B1" /><Relationship Id="rId11" Type="http://schemas.openxmlformats.org/officeDocument/2006/relationships/hyperlink" Target="#'RC_Eventos'!B1" /><Relationship Id="rId5" Type="http://schemas.openxmlformats.org/officeDocument/2006/relationships/hyperlink" Target="#'Graf'!B1" /><Relationship Id="rId10" Type="http://schemas.openxmlformats.org/officeDocument/2006/relationships/hyperlink" Target="#'RC_Perfil'!B1" /><Relationship Id="rId4" Type="http://schemas.openxmlformats.org/officeDocument/2006/relationships/hyperlink" Target="#'RC'!B1" /><Relationship Id="rId9" Type="http://schemas.openxmlformats.org/officeDocument/2006/relationships/hyperlink" Target="#'RC_Rotatividade'!B1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144991</xdr:colOff>
      <xdr:row>1</xdr:row>
      <xdr:rowOff>262469</xdr:rowOff>
    </xdr:from>
    <xdr:to>
      <xdr:col>0</xdr:col>
      <xdr:colOff>1710266</xdr:colOff>
      <xdr:row>1</xdr:row>
      <xdr:rowOff>262469</xdr:rowOff>
    </xdr:to>
    <xdr:cxnSp macro="">
      <xdr:nvCxnSpPr>
        <xdr:cNvPr id="4" name="Conector reto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CxnSpPr/>
      </xdr:nvCxnSpPr>
      <xdr:spPr>
        <a:xfrm>
          <a:off x="144991" y="833969"/>
          <a:ext cx="1565275" cy="0"/>
        </a:xfrm>
        <a:prstGeom prst="line">
          <a:avLst/>
        </a:prstGeom>
        <a:ln>
          <a:solidFill>
            <a:srgbClr val="76717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63500</xdr:colOff>
      <xdr:row>1</xdr:row>
      <xdr:rowOff>349252</xdr:rowOff>
    </xdr:from>
    <xdr:to>
      <xdr:col>0</xdr:col>
      <xdr:colOff>1756833</xdr:colOff>
      <xdr:row>2</xdr:row>
      <xdr:rowOff>2118</xdr:rowOff>
    </xdr:to>
    <xdr:sp macro="" textlink="">
      <xdr:nvSpPr>
        <xdr:cNvPr id="5" name="Rectangle 6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63500" y="920752"/>
          <a:ext cx="1693333" cy="277283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400" b="1"/>
            <a:t>Menu</a:t>
          </a:r>
        </a:p>
      </xdr:txBody>
    </xdr:sp>
    <xdr:clientData/>
  </xdr:twoCellAnchor>
  <xdr:twoCellAnchor editAs="absolute">
    <xdr:from>
      <xdr:col>0</xdr:col>
      <xdr:colOff>152400</xdr:colOff>
      <xdr:row>6</xdr:row>
      <xdr:rowOff>187324</xdr:rowOff>
    </xdr:from>
    <xdr:to>
      <xdr:col>0</xdr:col>
      <xdr:colOff>1717675</xdr:colOff>
      <xdr:row>6</xdr:row>
      <xdr:rowOff>187324</xdr:rowOff>
    </xdr:to>
    <xdr:cxnSp macro="">
      <xdr:nvCxnSpPr>
        <xdr:cNvPr id="6" name="Conector re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152400" y="3616324"/>
          <a:ext cx="1565275" cy="0"/>
        </a:xfrm>
        <a:prstGeom prst="line">
          <a:avLst/>
        </a:prstGeom>
        <a:ln>
          <a:solidFill>
            <a:srgbClr val="76717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12700</xdr:colOff>
      <xdr:row>2</xdr:row>
      <xdr:rowOff>134407</xdr:rowOff>
    </xdr:from>
    <xdr:to>
      <xdr:col>1</xdr:col>
      <xdr:colOff>12700</xdr:colOff>
      <xdr:row>2</xdr:row>
      <xdr:rowOff>388407</xdr:rowOff>
    </xdr:to>
    <xdr:sp macro="" textlink="">
      <xdr:nvSpPr>
        <xdr:cNvPr id="7" name="Retângulo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12700" y="1330324"/>
          <a:ext cx="1852083" cy="254000"/>
        </a:xfrm>
        <a:prstGeom prst="rect">
          <a:avLst/>
        </a:prstGeom>
        <a:solidFill>
          <a:schemeClr val="bg1">
            <a:lumMod val="100000"/>
          </a:schemeClr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rgbClr val="000000"/>
              </a:solidFill>
            </a:rPr>
            <a:t>Início</a:t>
          </a:r>
        </a:p>
      </xdr:txBody>
    </xdr:sp>
    <xdr:clientData/>
  </xdr:twoCellAnchor>
  <xdr:twoCellAnchor editAs="absolute">
    <xdr:from>
      <xdr:col>0</xdr:col>
      <xdr:colOff>12700</xdr:colOff>
      <xdr:row>2</xdr:row>
      <xdr:rowOff>451907</xdr:rowOff>
    </xdr:from>
    <xdr:to>
      <xdr:col>1</xdr:col>
      <xdr:colOff>12700</xdr:colOff>
      <xdr:row>3</xdr:row>
      <xdr:rowOff>81491</xdr:rowOff>
    </xdr:to>
    <xdr:sp macro="" textlink="">
      <xdr:nvSpPr>
        <xdr:cNvPr id="8" name="Retângulo 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2700" y="1647824"/>
          <a:ext cx="1852083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1. Cadastro</a:t>
          </a:r>
        </a:p>
      </xdr:txBody>
    </xdr:sp>
    <xdr:clientData/>
  </xdr:twoCellAnchor>
  <xdr:twoCellAnchor editAs="absolute">
    <xdr:from>
      <xdr:col>0</xdr:col>
      <xdr:colOff>12700</xdr:colOff>
      <xdr:row>3</xdr:row>
      <xdr:rowOff>140758</xdr:rowOff>
    </xdr:from>
    <xdr:to>
      <xdr:col>1</xdr:col>
      <xdr:colOff>12700</xdr:colOff>
      <xdr:row>3</xdr:row>
      <xdr:rowOff>398991</xdr:rowOff>
    </xdr:to>
    <xdr:sp macro="" textlink="">
      <xdr:nvSpPr>
        <xdr:cNvPr id="9" name="Retângulo 8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12700" y="1961091"/>
          <a:ext cx="1852083" cy="258233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2. Lançamentos</a:t>
          </a:r>
        </a:p>
      </xdr:txBody>
    </xdr:sp>
    <xdr:clientData/>
  </xdr:twoCellAnchor>
  <xdr:twoCellAnchor editAs="absolute">
    <xdr:from>
      <xdr:col>0</xdr:col>
      <xdr:colOff>12700</xdr:colOff>
      <xdr:row>3</xdr:row>
      <xdr:rowOff>462491</xdr:rowOff>
    </xdr:from>
    <xdr:to>
      <xdr:col>1</xdr:col>
      <xdr:colOff>12700</xdr:colOff>
      <xdr:row>4</xdr:row>
      <xdr:rowOff>17991</xdr:rowOff>
    </xdr:to>
    <xdr:sp macro="" textlink="">
      <xdr:nvSpPr>
        <xdr:cNvPr id="10" name="Retângulo 9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12700" y="2282824"/>
          <a:ext cx="1852083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3. Resultados consolidados</a:t>
          </a:r>
        </a:p>
      </xdr:txBody>
    </xdr:sp>
    <xdr:clientData/>
  </xdr:twoCellAnchor>
  <xdr:twoCellAnchor editAs="absolute">
    <xdr:from>
      <xdr:col>0</xdr:col>
      <xdr:colOff>12700</xdr:colOff>
      <xdr:row>4</xdr:row>
      <xdr:rowOff>81491</xdr:rowOff>
    </xdr:from>
    <xdr:to>
      <xdr:col>1</xdr:col>
      <xdr:colOff>12700</xdr:colOff>
      <xdr:row>4</xdr:row>
      <xdr:rowOff>339724</xdr:rowOff>
    </xdr:to>
    <xdr:sp macro="" textlink="">
      <xdr:nvSpPr>
        <xdr:cNvPr id="11" name="Retângulo 10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12700" y="2600324"/>
          <a:ext cx="1852083" cy="258233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4. Gráficos</a:t>
          </a:r>
        </a:p>
      </xdr:txBody>
    </xdr:sp>
    <xdr:clientData/>
  </xdr:twoCellAnchor>
  <xdr:twoCellAnchor editAs="absolute">
    <xdr:from>
      <xdr:col>0</xdr:col>
      <xdr:colOff>12700</xdr:colOff>
      <xdr:row>5</xdr:row>
      <xdr:rowOff>17991</xdr:rowOff>
    </xdr:from>
    <xdr:to>
      <xdr:col>1</xdr:col>
      <xdr:colOff>12700</xdr:colOff>
      <xdr:row>5</xdr:row>
      <xdr:rowOff>271991</xdr:rowOff>
    </xdr:to>
    <xdr:sp macro="" textlink="">
      <xdr:nvSpPr>
        <xdr:cNvPr id="12" name="Retângulo 11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12700" y="2917824"/>
          <a:ext cx="1852083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5. Alertas e dicas</a:t>
          </a:r>
        </a:p>
      </xdr:txBody>
    </xdr:sp>
    <xdr:clientData/>
  </xdr:twoCellAnchor>
  <xdr:twoCellAnchor editAs="absolute">
    <xdr:from>
      <xdr:col>0</xdr:col>
      <xdr:colOff>12700</xdr:colOff>
      <xdr:row>5</xdr:row>
      <xdr:rowOff>335491</xdr:rowOff>
    </xdr:from>
    <xdr:to>
      <xdr:col>1</xdr:col>
      <xdr:colOff>12700</xdr:colOff>
      <xdr:row>6</xdr:row>
      <xdr:rowOff>60324</xdr:rowOff>
    </xdr:to>
    <xdr:sp macro="" textlink="">
      <xdr:nvSpPr>
        <xdr:cNvPr id="13" name="Retângulo 12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12700" y="3235324"/>
          <a:ext cx="1852083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6. Relatório para impressão</a:t>
          </a:r>
        </a:p>
      </xdr:txBody>
    </xdr:sp>
    <xdr:clientData/>
  </xdr:twoCellAnchor>
  <xdr:twoCellAnchor editAs="absolute">
    <xdr:from>
      <xdr:col>0</xdr:col>
      <xdr:colOff>12700</xdr:colOff>
      <xdr:row>6</xdr:row>
      <xdr:rowOff>314324</xdr:rowOff>
    </xdr:from>
    <xdr:to>
      <xdr:col>1</xdr:col>
      <xdr:colOff>12700</xdr:colOff>
      <xdr:row>7</xdr:row>
      <xdr:rowOff>187324</xdr:rowOff>
    </xdr:to>
    <xdr:sp macro="" textlink="">
      <xdr:nvSpPr>
        <xdr:cNvPr id="14" name="Retângulo 13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12700" y="3743324"/>
          <a:ext cx="1852083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Dúvidas Frequentes</a:t>
          </a:r>
        </a:p>
      </xdr:txBody>
    </xdr:sp>
    <xdr:clientData/>
  </xdr:twoCellAnchor>
  <xdr:twoCellAnchor editAs="oneCell">
    <xdr:from>
      <xdr:col>2</xdr:col>
      <xdr:colOff>0</xdr:colOff>
      <xdr:row>4</xdr:row>
      <xdr:rowOff>0</xdr:rowOff>
    </xdr:from>
    <xdr:to>
      <xdr:col>18</xdr:col>
      <xdr:colOff>566208</xdr:colOff>
      <xdr:row>4</xdr:row>
      <xdr:rowOff>0</xdr:rowOff>
    </xdr:to>
    <xdr:cxnSp macro="">
      <xdr:nvCxnSpPr>
        <xdr:cNvPr id="17" name="Conector reto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CxnSpPr/>
      </xdr:nvCxnSpPr>
      <xdr:spPr>
        <a:xfrm>
          <a:off x="2106083" y="1947333"/>
          <a:ext cx="15160625" cy="0"/>
        </a:xfrm>
        <a:prstGeom prst="line">
          <a:avLst/>
        </a:prstGeom>
        <a:ln>
          <a:solidFill>
            <a:schemeClr val="bg2">
              <a:lumMod val="9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0</xdr:colOff>
      <xdr:row>12</xdr:row>
      <xdr:rowOff>222255</xdr:rowOff>
    </xdr:from>
    <xdr:to>
      <xdr:col>18</xdr:col>
      <xdr:colOff>566208</xdr:colOff>
      <xdr:row>12</xdr:row>
      <xdr:rowOff>222255</xdr:rowOff>
    </xdr:to>
    <xdr:cxnSp macro="">
      <xdr:nvCxnSpPr>
        <xdr:cNvPr id="21" name="Conector re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CxnSpPr/>
      </xdr:nvCxnSpPr>
      <xdr:spPr>
        <a:xfrm>
          <a:off x="2106083" y="5217588"/>
          <a:ext cx="15160625" cy="0"/>
        </a:xfrm>
        <a:prstGeom prst="line">
          <a:avLst/>
        </a:prstGeom>
        <a:ln>
          <a:solidFill>
            <a:schemeClr val="bg2">
              <a:lumMod val="9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0</xdr:colOff>
      <xdr:row>20</xdr:row>
      <xdr:rowOff>222255</xdr:rowOff>
    </xdr:from>
    <xdr:to>
      <xdr:col>18</xdr:col>
      <xdr:colOff>566208</xdr:colOff>
      <xdr:row>20</xdr:row>
      <xdr:rowOff>222255</xdr:rowOff>
    </xdr:to>
    <xdr:cxnSp macro="">
      <xdr:nvCxnSpPr>
        <xdr:cNvPr id="23" name="Conector reto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CxnSpPr/>
      </xdr:nvCxnSpPr>
      <xdr:spPr>
        <a:xfrm>
          <a:off x="2106083" y="8498422"/>
          <a:ext cx="15160625" cy="0"/>
        </a:xfrm>
        <a:prstGeom prst="line">
          <a:avLst/>
        </a:prstGeom>
        <a:ln>
          <a:solidFill>
            <a:schemeClr val="bg2">
              <a:lumMod val="9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0</xdr:colOff>
      <xdr:row>28</xdr:row>
      <xdr:rowOff>222255</xdr:rowOff>
    </xdr:from>
    <xdr:to>
      <xdr:col>18</xdr:col>
      <xdr:colOff>566208</xdr:colOff>
      <xdr:row>28</xdr:row>
      <xdr:rowOff>222255</xdr:rowOff>
    </xdr:to>
    <xdr:cxnSp macro="">
      <xdr:nvCxnSpPr>
        <xdr:cNvPr id="25" name="Conector reto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CxnSpPr/>
      </xdr:nvCxnSpPr>
      <xdr:spPr>
        <a:xfrm>
          <a:off x="2106083" y="11779255"/>
          <a:ext cx="15160625" cy="0"/>
        </a:xfrm>
        <a:prstGeom prst="line">
          <a:avLst/>
        </a:prstGeom>
        <a:ln>
          <a:solidFill>
            <a:schemeClr val="bg2">
              <a:lumMod val="9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0</xdr:colOff>
      <xdr:row>31</xdr:row>
      <xdr:rowOff>222255</xdr:rowOff>
    </xdr:from>
    <xdr:to>
      <xdr:col>18</xdr:col>
      <xdr:colOff>566208</xdr:colOff>
      <xdr:row>31</xdr:row>
      <xdr:rowOff>222255</xdr:rowOff>
    </xdr:to>
    <xdr:cxnSp macro="">
      <xdr:nvCxnSpPr>
        <xdr:cNvPr id="27" name="Conector reto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CxnSpPr/>
      </xdr:nvCxnSpPr>
      <xdr:spPr>
        <a:xfrm>
          <a:off x="2106083" y="13155088"/>
          <a:ext cx="15160625" cy="0"/>
        </a:xfrm>
        <a:prstGeom prst="line">
          <a:avLst/>
        </a:prstGeom>
        <a:ln>
          <a:solidFill>
            <a:schemeClr val="bg2">
              <a:lumMod val="9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0</xdr:colOff>
      <xdr:row>34</xdr:row>
      <xdr:rowOff>222255</xdr:rowOff>
    </xdr:from>
    <xdr:to>
      <xdr:col>18</xdr:col>
      <xdr:colOff>566208</xdr:colOff>
      <xdr:row>34</xdr:row>
      <xdr:rowOff>222255</xdr:rowOff>
    </xdr:to>
    <xdr:cxnSp macro="">
      <xdr:nvCxnSpPr>
        <xdr:cNvPr id="29" name="Conector reto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CxnSpPr/>
      </xdr:nvCxnSpPr>
      <xdr:spPr>
        <a:xfrm>
          <a:off x="2106083" y="14530922"/>
          <a:ext cx="15160625" cy="0"/>
        </a:xfrm>
        <a:prstGeom prst="line">
          <a:avLst/>
        </a:prstGeom>
        <a:ln>
          <a:solidFill>
            <a:schemeClr val="bg2">
              <a:lumMod val="9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3546484</xdr:colOff>
      <xdr:row>0</xdr:row>
      <xdr:rowOff>133350</xdr:rowOff>
    </xdr:from>
    <xdr:to>
      <xdr:col>8</xdr:col>
      <xdr:colOff>149939</xdr:colOff>
      <xdr:row>1</xdr:row>
      <xdr:rowOff>211667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5713951" y="133350"/>
          <a:ext cx="6145388" cy="5016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horz" rtlCol="0" anchor="t">
          <a:noAutofit/>
        </a:bodyPr>
        <a:lstStyle/>
        <a:p>
          <a:r>
            <a:rPr lang="pt-BR" sz="1100"/>
            <a:t>Aqui você irá fazer os cadastros de cargos</a:t>
          </a:r>
          <a:r>
            <a:rPr lang="pt-BR" sz="1100" baseline="0"/>
            <a:t> da sua empresa </a:t>
          </a:r>
          <a:r>
            <a:rPr lang="pt-BR" sz="1100"/>
            <a:t>necessários</a:t>
          </a:r>
          <a:r>
            <a:rPr lang="pt-BR" sz="1100" baseline="0"/>
            <a:t> para serem utilizados posteriormente nas etapas de lançamentos.</a:t>
          </a:r>
          <a:endParaRPr lang="pt-BR" sz="1100"/>
        </a:p>
      </xdr:txBody>
    </xdr:sp>
    <xdr:clientData/>
  </xdr:twoCellAnchor>
  <xdr:twoCellAnchor editAs="absolute">
    <xdr:from>
      <xdr:col>0</xdr:col>
      <xdr:colOff>144991</xdr:colOff>
      <xdr:row>2</xdr:row>
      <xdr:rowOff>135470</xdr:rowOff>
    </xdr:from>
    <xdr:to>
      <xdr:col>0</xdr:col>
      <xdr:colOff>1710266</xdr:colOff>
      <xdr:row>2</xdr:row>
      <xdr:rowOff>135470</xdr:rowOff>
    </xdr:to>
    <xdr:cxnSp macro="">
      <xdr:nvCxnSpPr>
        <xdr:cNvPr id="4" name="Conector reto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CxnSpPr/>
      </xdr:nvCxnSpPr>
      <xdr:spPr>
        <a:xfrm>
          <a:off x="144991" y="830795"/>
          <a:ext cx="1565275" cy="0"/>
        </a:xfrm>
        <a:prstGeom prst="line">
          <a:avLst/>
        </a:prstGeom>
        <a:ln>
          <a:solidFill>
            <a:srgbClr val="76717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63500</xdr:colOff>
      <xdr:row>2</xdr:row>
      <xdr:rowOff>222253</xdr:rowOff>
    </xdr:from>
    <xdr:to>
      <xdr:col>0</xdr:col>
      <xdr:colOff>1756833</xdr:colOff>
      <xdr:row>3</xdr:row>
      <xdr:rowOff>227898</xdr:rowOff>
    </xdr:to>
    <xdr:sp macro="" textlink="">
      <xdr:nvSpPr>
        <xdr:cNvPr id="5" name="Rectangle 65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63500" y="917578"/>
          <a:ext cx="1693333" cy="279400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400" b="1"/>
            <a:t>Menu</a:t>
          </a:r>
        </a:p>
      </xdr:txBody>
    </xdr:sp>
    <xdr:clientData/>
  </xdr:twoCellAnchor>
  <xdr:twoCellAnchor editAs="absolute">
    <xdr:from>
      <xdr:col>0</xdr:col>
      <xdr:colOff>152400</xdr:colOff>
      <xdr:row>10</xdr:row>
      <xdr:rowOff>4586</xdr:rowOff>
    </xdr:from>
    <xdr:to>
      <xdr:col>0</xdr:col>
      <xdr:colOff>1717675</xdr:colOff>
      <xdr:row>10</xdr:row>
      <xdr:rowOff>4586</xdr:rowOff>
    </xdr:to>
    <xdr:cxnSp macro="">
      <xdr:nvCxnSpPr>
        <xdr:cNvPr id="6" name="Conector reto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CxnSpPr/>
      </xdr:nvCxnSpPr>
      <xdr:spPr>
        <a:xfrm>
          <a:off x="152400" y="3619500"/>
          <a:ext cx="1565275" cy="0"/>
        </a:xfrm>
        <a:prstGeom prst="line">
          <a:avLst/>
        </a:prstGeom>
        <a:ln>
          <a:solidFill>
            <a:srgbClr val="76717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12700</xdr:colOff>
      <xdr:row>3</xdr:row>
      <xdr:rowOff>364420</xdr:rowOff>
    </xdr:from>
    <xdr:to>
      <xdr:col>1</xdr:col>
      <xdr:colOff>12700</xdr:colOff>
      <xdr:row>4</xdr:row>
      <xdr:rowOff>46920</xdr:rowOff>
    </xdr:to>
    <xdr:sp macro="" textlink="">
      <xdr:nvSpPr>
        <xdr:cNvPr id="7" name="Retângulo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/>
      </xdr:nvSpPr>
      <xdr:spPr>
        <a:xfrm>
          <a:off x="12700" y="13335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Início</a:t>
          </a:r>
        </a:p>
      </xdr:txBody>
    </xdr:sp>
    <xdr:clientData/>
  </xdr:twoCellAnchor>
  <xdr:twoCellAnchor editAs="absolute">
    <xdr:from>
      <xdr:col>0</xdr:col>
      <xdr:colOff>12700</xdr:colOff>
      <xdr:row>4</xdr:row>
      <xdr:rowOff>110420</xdr:rowOff>
    </xdr:from>
    <xdr:to>
      <xdr:col>1</xdr:col>
      <xdr:colOff>12700</xdr:colOff>
      <xdr:row>5</xdr:row>
      <xdr:rowOff>195086</xdr:rowOff>
    </xdr:to>
    <xdr:sp macro="" textlink="">
      <xdr:nvSpPr>
        <xdr:cNvPr id="8" name="Retângulo 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/>
      </xdr:nvSpPr>
      <xdr:spPr>
        <a:xfrm>
          <a:off x="12700" y="1651000"/>
          <a:ext cx="1847850" cy="254000"/>
        </a:xfrm>
        <a:prstGeom prst="rect">
          <a:avLst/>
        </a:prstGeom>
        <a:solidFill>
          <a:schemeClr val="bg1">
            <a:lumMod val="100000"/>
          </a:schemeClr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rgbClr val="000000"/>
              </a:solidFill>
            </a:rPr>
            <a:t>1. Cadastro</a:t>
          </a:r>
        </a:p>
      </xdr:txBody>
    </xdr:sp>
    <xdr:clientData/>
  </xdr:twoCellAnchor>
  <xdr:twoCellAnchor editAs="absolute">
    <xdr:from>
      <xdr:col>0</xdr:col>
      <xdr:colOff>12700</xdr:colOff>
      <xdr:row>5</xdr:row>
      <xdr:rowOff>258586</xdr:rowOff>
    </xdr:from>
    <xdr:to>
      <xdr:col>1</xdr:col>
      <xdr:colOff>12700</xdr:colOff>
      <xdr:row>6</xdr:row>
      <xdr:rowOff>131586</xdr:rowOff>
    </xdr:to>
    <xdr:sp macro="" textlink="">
      <xdr:nvSpPr>
        <xdr:cNvPr id="9" name="Retângulo 8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/>
      </xdr:nvSpPr>
      <xdr:spPr>
        <a:xfrm>
          <a:off x="12700" y="19685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2. Lançamentos</a:t>
          </a:r>
        </a:p>
      </xdr:txBody>
    </xdr:sp>
    <xdr:clientData/>
  </xdr:twoCellAnchor>
  <xdr:twoCellAnchor editAs="absolute">
    <xdr:from>
      <xdr:col>0</xdr:col>
      <xdr:colOff>12700</xdr:colOff>
      <xdr:row>6</xdr:row>
      <xdr:rowOff>195086</xdr:rowOff>
    </xdr:from>
    <xdr:to>
      <xdr:col>1</xdr:col>
      <xdr:colOff>12700</xdr:colOff>
      <xdr:row>7</xdr:row>
      <xdr:rowOff>68086</xdr:rowOff>
    </xdr:to>
    <xdr:sp macro="" textlink="">
      <xdr:nvSpPr>
        <xdr:cNvPr id="10" name="Retângulo 9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/>
      </xdr:nvSpPr>
      <xdr:spPr>
        <a:xfrm>
          <a:off x="12700" y="22860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3. Resultados consolidados</a:t>
          </a:r>
        </a:p>
      </xdr:txBody>
    </xdr:sp>
    <xdr:clientData/>
  </xdr:twoCellAnchor>
  <xdr:twoCellAnchor editAs="absolute">
    <xdr:from>
      <xdr:col>0</xdr:col>
      <xdr:colOff>12700</xdr:colOff>
      <xdr:row>7</xdr:row>
      <xdr:rowOff>131586</xdr:rowOff>
    </xdr:from>
    <xdr:to>
      <xdr:col>1</xdr:col>
      <xdr:colOff>12700</xdr:colOff>
      <xdr:row>8</xdr:row>
      <xdr:rowOff>4586</xdr:rowOff>
    </xdr:to>
    <xdr:sp macro="" textlink="">
      <xdr:nvSpPr>
        <xdr:cNvPr id="11" name="Retângulo 10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/>
      </xdr:nvSpPr>
      <xdr:spPr>
        <a:xfrm>
          <a:off x="12700" y="26035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4. Gráficos</a:t>
          </a:r>
        </a:p>
      </xdr:txBody>
    </xdr:sp>
    <xdr:clientData/>
  </xdr:twoCellAnchor>
  <xdr:twoCellAnchor editAs="absolute">
    <xdr:from>
      <xdr:col>0</xdr:col>
      <xdr:colOff>12700</xdr:colOff>
      <xdr:row>8</xdr:row>
      <xdr:rowOff>68086</xdr:rowOff>
    </xdr:from>
    <xdr:to>
      <xdr:col>1</xdr:col>
      <xdr:colOff>12700</xdr:colOff>
      <xdr:row>8</xdr:row>
      <xdr:rowOff>322086</xdr:rowOff>
    </xdr:to>
    <xdr:sp macro="" textlink="">
      <xdr:nvSpPr>
        <xdr:cNvPr id="12" name="Retângulo 11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/>
      </xdr:nvSpPr>
      <xdr:spPr>
        <a:xfrm>
          <a:off x="12700" y="29210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5. Alertas e dicas</a:t>
          </a:r>
        </a:p>
      </xdr:txBody>
    </xdr:sp>
    <xdr:clientData/>
  </xdr:twoCellAnchor>
  <xdr:twoCellAnchor editAs="absolute">
    <xdr:from>
      <xdr:col>0</xdr:col>
      <xdr:colOff>12700</xdr:colOff>
      <xdr:row>9</xdr:row>
      <xdr:rowOff>4586</xdr:rowOff>
    </xdr:from>
    <xdr:to>
      <xdr:col>1</xdr:col>
      <xdr:colOff>12700</xdr:colOff>
      <xdr:row>9</xdr:row>
      <xdr:rowOff>258586</xdr:rowOff>
    </xdr:to>
    <xdr:sp macro="" textlink="">
      <xdr:nvSpPr>
        <xdr:cNvPr id="13" name="Retângulo 12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/>
      </xdr:nvSpPr>
      <xdr:spPr>
        <a:xfrm>
          <a:off x="12700" y="32385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6. Relatório para impressão</a:t>
          </a:r>
        </a:p>
      </xdr:txBody>
    </xdr:sp>
    <xdr:clientData/>
  </xdr:twoCellAnchor>
  <xdr:twoCellAnchor editAs="absolute">
    <xdr:from>
      <xdr:col>0</xdr:col>
      <xdr:colOff>12700</xdr:colOff>
      <xdr:row>10</xdr:row>
      <xdr:rowOff>131586</xdr:rowOff>
    </xdr:from>
    <xdr:to>
      <xdr:col>1</xdr:col>
      <xdr:colOff>12700</xdr:colOff>
      <xdr:row>11</xdr:row>
      <xdr:rowOff>4586</xdr:rowOff>
    </xdr:to>
    <xdr:sp macro="" textlink="">
      <xdr:nvSpPr>
        <xdr:cNvPr id="14" name="Retângulo 13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/>
      </xdr:nvSpPr>
      <xdr:spPr>
        <a:xfrm>
          <a:off x="12700" y="37465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Dúvidas Frequentes</a:t>
          </a:r>
        </a:p>
      </xdr:txBody>
    </xdr:sp>
    <xdr:clientData/>
  </xdr:twoCellAnchor>
  <xdr:twoCellAnchor editAs="absolute">
    <xdr:from>
      <xdr:col>2</xdr:col>
      <xdr:colOff>0</xdr:colOff>
      <xdr:row>1</xdr:row>
      <xdr:rowOff>243418</xdr:rowOff>
    </xdr:from>
    <xdr:to>
      <xdr:col>2</xdr:col>
      <xdr:colOff>1620000</xdr:colOff>
      <xdr:row>3</xdr:row>
      <xdr:rowOff>2118</xdr:rowOff>
    </xdr:to>
    <xdr:sp macro="" textlink="">
      <xdr:nvSpPr>
        <xdr:cNvPr id="25" name="Retângulo 2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SpPr/>
      </xdr:nvSpPr>
      <xdr:spPr>
        <a:xfrm>
          <a:off x="2106083" y="677335"/>
          <a:ext cx="1620000" cy="287866"/>
        </a:xfrm>
        <a:prstGeom prst="rect">
          <a:avLst/>
        </a:prstGeom>
        <a:solidFill>
          <a:srgbClr val="6699CC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Cadastros iniciais</a:t>
          </a:r>
        </a:p>
      </xdr:txBody>
    </xdr:sp>
    <xdr:clientData/>
  </xdr:twoCellAnchor>
  <xdr:twoCellAnchor editAs="absolute">
    <xdr:from>
      <xdr:col>2</xdr:col>
      <xdr:colOff>1658764</xdr:colOff>
      <xdr:row>1</xdr:row>
      <xdr:rowOff>243418</xdr:rowOff>
    </xdr:from>
    <xdr:to>
      <xdr:col>2</xdr:col>
      <xdr:colOff>3172931</xdr:colOff>
      <xdr:row>3</xdr:row>
      <xdr:rowOff>2118</xdr:rowOff>
    </xdr:to>
    <xdr:sp macro="" textlink="">
      <xdr:nvSpPr>
        <xdr:cNvPr id="26" name="Retângulo 25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SpPr/>
      </xdr:nvSpPr>
      <xdr:spPr>
        <a:xfrm>
          <a:off x="3764847" y="677335"/>
          <a:ext cx="1514167" cy="287866"/>
        </a:xfrm>
        <a:prstGeom prst="rect">
          <a:avLst/>
        </a:prstGeom>
        <a:solidFill>
          <a:srgbClr val="FF9900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pt-BR" sz="1100" b="1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Cadastro de cargos</a:t>
          </a:r>
        </a:p>
      </xdr:txBody>
    </xdr:sp>
    <xdr:clientData/>
  </xdr:twoCellAnchor>
  <xdr:twoCellAnchor editAs="absolute">
    <xdr:from>
      <xdr:col>2</xdr:col>
      <xdr:colOff>3211696</xdr:colOff>
      <xdr:row>1</xdr:row>
      <xdr:rowOff>243417</xdr:rowOff>
    </xdr:from>
    <xdr:to>
      <xdr:col>3</xdr:col>
      <xdr:colOff>873529</xdr:colOff>
      <xdr:row>3</xdr:row>
      <xdr:rowOff>2684</xdr:rowOff>
    </xdr:to>
    <xdr:sp macro="" textlink="">
      <xdr:nvSpPr>
        <xdr:cNvPr id="27" name="Retângulo 26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SpPr/>
      </xdr:nvSpPr>
      <xdr:spPr>
        <a:xfrm>
          <a:off x="5317779" y="677334"/>
          <a:ext cx="1620000" cy="288433"/>
        </a:xfrm>
        <a:prstGeom prst="rect">
          <a:avLst/>
        </a:prstGeom>
        <a:solidFill>
          <a:srgbClr val="6699CC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Funcionários</a:t>
          </a:r>
        </a:p>
      </xdr:txBody>
    </xdr:sp>
    <xdr:clientData/>
  </xdr:twoCellAnchor>
  <xdr:twoCellAnchor editAs="absolute">
    <xdr:from>
      <xdr:col>3</xdr:col>
      <xdr:colOff>908763</xdr:colOff>
      <xdr:row>1</xdr:row>
      <xdr:rowOff>243417</xdr:rowOff>
    </xdr:from>
    <xdr:to>
      <xdr:col>4</xdr:col>
      <xdr:colOff>729524</xdr:colOff>
      <xdr:row>3</xdr:row>
      <xdr:rowOff>2684</xdr:rowOff>
    </xdr:to>
    <xdr:sp macro="" textlink="">
      <xdr:nvSpPr>
        <xdr:cNvPr id="28" name="Retângulo 27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SpPr/>
      </xdr:nvSpPr>
      <xdr:spPr>
        <a:xfrm>
          <a:off x="6973013" y="677334"/>
          <a:ext cx="1616400" cy="288433"/>
        </a:xfrm>
        <a:prstGeom prst="rect">
          <a:avLst/>
        </a:prstGeom>
        <a:solidFill>
          <a:srgbClr val="6699CC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>
              <a:solidFill>
                <a:schemeClr val="bg1">
                  <a:lumMod val="100000"/>
                </a:schemeClr>
              </a:solidFill>
            </a:rPr>
            <a:t>Outros cadastros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1260484</xdr:colOff>
      <xdr:row>0</xdr:row>
      <xdr:rowOff>133349</xdr:rowOff>
    </xdr:from>
    <xdr:to>
      <xdr:col>8</xdr:col>
      <xdr:colOff>65272</xdr:colOff>
      <xdr:row>1</xdr:row>
      <xdr:rowOff>228599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5680084" y="133349"/>
          <a:ext cx="6238521" cy="5185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horz" rtlCol="0" anchor="t">
          <a:noAutofit/>
        </a:bodyPr>
        <a:lstStyle/>
        <a:p>
          <a:r>
            <a:rPr lang="pt-BR" sz="1100"/>
            <a:t>Aqui você irá fazer os cadastros de cargos</a:t>
          </a:r>
          <a:r>
            <a:rPr lang="pt-BR" sz="1100" baseline="0"/>
            <a:t> da sua empresa </a:t>
          </a:r>
          <a:r>
            <a:rPr lang="pt-BR" sz="1100"/>
            <a:t>necessários</a:t>
          </a:r>
          <a:r>
            <a:rPr lang="pt-BR" sz="1100" baseline="0"/>
            <a:t> para serem utilizados posteriormente nas etapas de lançamentos.</a:t>
          </a:r>
          <a:endParaRPr lang="pt-BR" sz="1100"/>
        </a:p>
      </xdr:txBody>
    </xdr:sp>
    <xdr:clientData/>
  </xdr:twoCellAnchor>
  <xdr:twoCellAnchor editAs="absolute">
    <xdr:from>
      <xdr:col>0</xdr:col>
      <xdr:colOff>142874</xdr:colOff>
      <xdr:row>2</xdr:row>
      <xdr:rowOff>133353</xdr:rowOff>
    </xdr:from>
    <xdr:to>
      <xdr:col>0</xdr:col>
      <xdr:colOff>1708149</xdr:colOff>
      <xdr:row>2</xdr:row>
      <xdr:rowOff>133353</xdr:rowOff>
    </xdr:to>
    <xdr:cxnSp macro="">
      <xdr:nvCxnSpPr>
        <xdr:cNvPr id="35" name="Conector reto 34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CxnSpPr/>
      </xdr:nvCxnSpPr>
      <xdr:spPr>
        <a:xfrm>
          <a:off x="142874" y="831853"/>
          <a:ext cx="1565275" cy="0"/>
        </a:xfrm>
        <a:prstGeom prst="line">
          <a:avLst/>
        </a:prstGeom>
        <a:ln>
          <a:solidFill>
            <a:srgbClr val="76717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61383</xdr:colOff>
      <xdr:row>2</xdr:row>
      <xdr:rowOff>230719</xdr:rowOff>
    </xdr:from>
    <xdr:to>
      <xdr:col>0</xdr:col>
      <xdr:colOff>1754716</xdr:colOff>
      <xdr:row>3</xdr:row>
      <xdr:rowOff>236364</xdr:rowOff>
    </xdr:to>
    <xdr:sp macro="" textlink="">
      <xdr:nvSpPr>
        <xdr:cNvPr id="36" name="Rectangle 65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SpPr/>
      </xdr:nvSpPr>
      <xdr:spPr>
        <a:xfrm>
          <a:off x="61383" y="929219"/>
          <a:ext cx="1693333" cy="270228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400" b="1"/>
            <a:t>Menu</a:t>
          </a:r>
        </a:p>
      </xdr:txBody>
    </xdr:sp>
    <xdr:clientData/>
  </xdr:twoCellAnchor>
  <xdr:twoCellAnchor editAs="absolute">
    <xdr:from>
      <xdr:col>0</xdr:col>
      <xdr:colOff>150283</xdr:colOff>
      <xdr:row>10</xdr:row>
      <xdr:rowOff>2469</xdr:rowOff>
    </xdr:from>
    <xdr:to>
      <xdr:col>0</xdr:col>
      <xdr:colOff>1715558</xdr:colOff>
      <xdr:row>10</xdr:row>
      <xdr:rowOff>2469</xdr:rowOff>
    </xdr:to>
    <xdr:cxnSp macro="">
      <xdr:nvCxnSpPr>
        <xdr:cNvPr id="37" name="Conector reto 36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CxnSpPr/>
      </xdr:nvCxnSpPr>
      <xdr:spPr>
        <a:xfrm>
          <a:off x="150283" y="3611386"/>
          <a:ext cx="1565275" cy="0"/>
        </a:xfrm>
        <a:prstGeom prst="line">
          <a:avLst/>
        </a:prstGeom>
        <a:ln>
          <a:solidFill>
            <a:srgbClr val="76717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10583</xdr:colOff>
      <xdr:row>3</xdr:row>
      <xdr:rowOff>362303</xdr:rowOff>
    </xdr:from>
    <xdr:to>
      <xdr:col>1</xdr:col>
      <xdr:colOff>10583</xdr:colOff>
      <xdr:row>4</xdr:row>
      <xdr:rowOff>44803</xdr:rowOff>
    </xdr:to>
    <xdr:sp macro="" textlink="">
      <xdr:nvSpPr>
        <xdr:cNvPr id="38" name="Retângulo 3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SpPr/>
      </xdr:nvSpPr>
      <xdr:spPr>
        <a:xfrm>
          <a:off x="10583" y="1325386"/>
          <a:ext cx="1852083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Início</a:t>
          </a:r>
        </a:p>
      </xdr:txBody>
    </xdr:sp>
    <xdr:clientData/>
  </xdr:twoCellAnchor>
  <xdr:twoCellAnchor editAs="absolute">
    <xdr:from>
      <xdr:col>0</xdr:col>
      <xdr:colOff>10583</xdr:colOff>
      <xdr:row>4</xdr:row>
      <xdr:rowOff>108303</xdr:rowOff>
    </xdr:from>
    <xdr:to>
      <xdr:col>1</xdr:col>
      <xdr:colOff>10583</xdr:colOff>
      <xdr:row>5</xdr:row>
      <xdr:rowOff>192969</xdr:rowOff>
    </xdr:to>
    <xdr:sp macro="" textlink="">
      <xdr:nvSpPr>
        <xdr:cNvPr id="39" name="Retângulo 38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SpPr/>
      </xdr:nvSpPr>
      <xdr:spPr>
        <a:xfrm>
          <a:off x="10583" y="1642886"/>
          <a:ext cx="1852083" cy="254000"/>
        </a:xfrm>
        <a:prstGeom prst="rect">
          <a:avLst/>
        </a:prstGeom>
        <a:solidFill>
          <a:schemeClr val="bg1">
            <a:lumMod val="100000"/>
          </a:schemeClr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rgbClr val="000000"/>
              </a:solidFill>
            </a:rPr>
            <a:t>1. Cadastro</a:t>
          </a:r>
        </a:p>
      </xdr:txBody>
    </xdr:sp>
    <xdr:clientData/>
  </xdr:twoCellAnchor>
  <xdr:twoCellAnchor editAs="absolute">
    <xdr:from>
      <xdr:col>0</xdr:col>
      <xdr:colOff>10583</xdr:colOff>
      <xdr:row>5</xdr:row>
      <xdr:rowOff>256469</xdr:rowOff>
    </xdr:from>
    <xdr:to>
      <xdr:col>1</xdr:col>
      <xdr:colOff>10583</xdr:colOff>
      <xdr:row>6</xdr:row>
      <xdr:rowOff>129469</xdr:rowOff>
    </xdr:to>
    <xdr:sp macro="" textlink="">
      <xdr:nvSpPr>
        <xdr:cNvPr id="40" name="Retângulo 39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SpPr/>
      </xdr:nvSpPr>
      <xdr:spPr>
        <a:xfrm>
          <a:off x="10583" y="1960386"/>
          <a:ext cx="1852083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2. Lançamentos</a:t>
          </a:r>
        </a:p>
      </xdr:txBody>
    </xdr:sp>
    <xdr:clientData/>
  </xdr:twoCellAnchor>
  <xdr:twoCellAnchor editAs="absolute">
    <xdr:from>
      <xdr:col>0</xdr:col>
      <xdr:colOff>10583</xdr:colOff>
      <xdr:row>6</xdr:row>
      <xdr:rowOff>192969</xdr:rowOff>
    </xdr:from>
    <xdr:to>
      <xdr:col>1</xdr:col>
      <xdr:colOff>10583</xdr:colOff>
      <xdr:row>7</xdr:row>
      <xdr:rowOff>65969</xdr:rowOff>
    </xdr:to>
    <xdr:sp macro="" textlink="">
      <xdr:nvSpPr>
        <xdr:cNvPr id="41" name="Retângulo 40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SpPr/>
      </xdr:nvSpPr>
      <xdr:spPr>
        <a:xfrm>
          <a:off x="10583" y="2277886"/>
          <a:ext cx="1852083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3. Resultados consolidados</a:t>
          </a:r>
        </a:p>
      </xdr:txBody>
    </xdr:sp>
    <xdr:clientData/>
  </xdr:twoCellAnchor>
  <xdr:twoCellAnchor editAs="absolute">
    <xdr:from>
      <xdr:col>0</xdr:col>
      <xdr:colOff>10583</xdr:colOff>
      <xdr:row>7</xdr:row>
      <xdr:rowOff>129469</xdr:rowOff>
    </xdr:from>
    <xdr:to>
      <xdr:col>1</xdr:col>
      <xdr:colOff>10583</xdr:colOff>
      <xdr:row>8</xdr:row>
      <xdr:rowOff>2469</xdr:rowOff>
    </xdr:to>
    <xdr:sp macro="" textlink="">
      <xdr:nvSpPr>
        <xdr:cNvPr id="42" name="Retângulo 41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SpPr/>
      </xdr:nvSpPr>
      <xdr:spPr>
        <a:xfrm>
          <a:off x="10583" y="2595386"/>
          <a:ext cx="1852083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4. Gráficos</a:t>
          </a:r>
        </a:p>
      </xdr:txBody>
    </xdr:sp>
    <xdr:clientData/>
  </xdr:twoCellAnchor>
  <xdr:twoCellAnchor editAs="absolute">
    <xdr:from>
      <xdr:col>0</xdr:col>
      <xdr:colOff>10583</xdr:colOff>
      <xdr:row>8</xdr:row>
      <xdr:rowOff>65969</xdr:rowOff>
    </xdr:from>
    <xdr:to>
      <xdr:col>1</xdr:col>
      <xdr:colOff>10583</xdr:colOff>
      <xdr:row>8</xdr:row>
      <xdr:rowOff>319969</xdr:rowOff>
    </xdr:to>
    <xdr:sp macro="" textlink="">
      <xdr:nvSpPr>
        <xdr:cNvPr id="43" name="Retângulo 42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SpPr/>
      </xdr:nvSpPr>
      <xdr:spPr>
        <a:xfrm>
          <a:off x="10583" y="2912886"/>
          <a:ext cx="1852083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5. Alertas e dicas</a:t>
          </a:r>
        </a:p>
      </xdr:txBody>
    </xdr:sp>
    <xdr:clientData/>
  </xdr:twoCellAnchor>
  <xdr:twoCellAnchor editAs="absolute">
    <xdr:from>
      <xdr:col>0</xdr:col>
      <xdr:colOff>10583</xdr:colOff>
      <xdr:row>9</xdr:row>
      <xdr:rowOff>2469</xdr:rowOff>
    </xdr:from>
    <xdr:to>
      <xdr:col>1</xdr:col>
      <xdr:colOff>10583</xdr:colOff>
      <xdr:row>9</xdr:row>
      <xdr:rowOff>256469</xdr:rowOff>
    </xdr:to>
    <xdr:sp macro="" textlink="">
      <xdr:nvSpPr>
        <xdr:cNvPr id="44" name="Retângulo 43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200-00002C000000}"/>
            </a:ext>
          </a:extLst>
        </xdr:cNvPr>
        <xdr:cNvSpPr/>
      </xdr:nvSpPr>
      <xdr:spPr>
        <a:xfrm>
          <a:off x="10583" y="3230386"/>
          <a:ext cx="1852083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6. Relatório para impressão</a:t>
          </a:r>
        </a:p>
      </xdr:txBody>
    </xdr:sp>
    <xdr:clientData/>
  </xdr:twoCellAnchor>
  <xdr:twoCellAnchor editAs="absolute">
    <xdr:from>
      <xdr:col>0</xdr:col>
      <xdr:colOff>10583</xdr:colOff>
      <xdr:row>10</xdr:row>
      <xdr:rowOff>129469</xdr:rowOff>
    </xdr:from>
    <xdr:to>
      <xdr:col>1</xdr:col>
      <xdr:colOff>10583</xdr:colOff>
      <xdr:row>11</xdr:row>
      <xdr:rowOff>2469</xdr:rowOff>
    </xdr:to>
    <xdr:sp macro="" textlink="">
      <xdr:nvSpPr>
        <xdr:cNvPr id="45" name="Retângulo 44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200-00002D000000}"/>
            </a:ext>
          </a:extLst>
        </xdr:cNvPr>
        <xdr:cNvSpPr/>
      </xdr:nvSpPr>
      <xdr:spPr>
        <a:xfrm>
          <a:off x="10583" y="3738386"/>
          <a:ext cx="1852083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Dúvidas Frequentes</a:t>
          </a:r>
        </a:p>
      </xdr:txBody>
    </xdr:sp>
    <xdr:clientData/>
  </xdr:twoCellAnchor>
  <xdr:twoCellAnchor editAs="absolute">
    <xdr:from>
      <xdr:col>2</xdr:col>
      <xdr:colOff>0</xdr:colOff>
      <xdr:row>1</xdr:row>
      <xdr:rowOff>243418</xdr:rowOff>
    </xdr:from>
    <xdr:to>
      <xdr:col>2</xdr:col>
      <xdr:colOff>1620000</xdr:colOff>
      <xdr:row>3</xdr:row>
      <xdr:rowOff>2118</xdr:rowOff>
    </xdr:to>
    <xdr:sp macro="" textlink="">
      <xdr:nvSpPr>
        <xdr:cNvPr id="48" name="Retângulo 4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30000000}"/>
            </a:ext>
          </a:extLst>
        </xdr:cNvPr>
        <xdr:cNvSpPr/>
      </xdr:nvSpPr>
      <xdr:spPr>
        <a:xfrm>
          <a:off x="2106083" y="677335"/>
          <a:ext cx="1620000" cy="287866"/>
        </a:xfrm>
        <a:prstGeom prst="rect">
          <a:avLst/>
        </a:prstGeom>
        <a:solidFill>
          <a:srgbClr val="FF9900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 b="1">
              <a:solidFill>
                <a:schemeClr val="bg1">
                  <a:lumMod val="100000"/>
                </a:schemeClr>
              </a:solidFill>
            </a:rPr>
            <a:t>Cadastros iniciais</a:t>
          </a:r>
        </a:p>
      </xdr:txBody>
    </xdr:sp>
    <xdr:clientData/>
  </xdr:twoCellAnchor>
  <xdr:twoCellAnchor editAs="absolute">
    <xdr:from>
      <xdr:col>2</xdr:col>
      <xdr:colOff>1658764</xdr:colOff>
      <xdr:row>1</xdr:row>
      <xdr:rowOff>243418</xdr:rowOff>
    </xdr:from>
    <xdr:to>
      <xdr:col>3</xdr:col>
      <xdr:colOff>992764</xdr:colOff>
      <xdr:row>3</xdr:row>
      <xdr:rowOff>2118</xdr:rowOff>
    </xdr:to>
    <xdr:sp macro="" textlink="">
      <xdr:nvSpPr>
        <xdr:cNvPr id="49" name="Retângulo 48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200-000031000000}"/>
            </a:ext>
          </a:extLst>
        </xdr:cNvPr>
        <xdr:cNvSpPr/>
      </xdr:nvSpPr>
      <xdr:spPr>
        <a:xfrm>
          <a:off x="3764847" y="677335"/>
          <a:ext cx="1514167" cy="287866"/>
        </a:xfrm>
        <a:prstGeom prst="rect">
          <a:avLst/>
        </a:prstGeom>
        <a:solidFill>
          <a:srgbClr val="6699CC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>
              <a:solidFill>
                <a:schemeClr val="bg1">
                  <a:lumMod val="100000"/>
                </a:schemeClr>
              </a:solidFill>
            </a:rPr>
            <a:t>Cadastro de cargos</a:t>
          </a:r>
        </a:p>
      </xdr:txBody>
    </xdr:sp>
    <xdr:clientData/>
  </xdr:twoCellAnchor>
  <xdr:twoCellAnchor editAs="absolute">
    <xdr:from>
      <xdr:col>3</xdr:col>
      <xdr:colOff>1031529</xdr:colOff>
      <xdr:row>1</xdr:row>
      <xdr:rowOff>243417</xdr:rowOff>
    </xdr:from>
    <xdr:to>
      <xdr:col>3</xdr:col>
      <xdr:colOff>2651529</xdr:colOff>
      <xdr:row>3</xdr:row>
      <xdr:rowOff>2684</xdr:rowOff>
    </xdr:to>
    <xdr:sp macro="" textlink="">
      <xdr:nvSpPr>
        <xdr:cNvPr id="50" name="Retângulo 49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0200-000032000000}"/>
            </a:ext>
          </a:extLst>
        </xdr:cNvPr>
        <xdr:cNvSpPr/>
      </xdr:nvSpPr>
      <xdr:spPr>
        <a:xfrm>
          <a:off x="5317779" y="677334"/>
          <a:ext cx="1620000" cy="288433"/>
        </a:xfrm>
        <a:prstGeom prst="rect">
          <a:avLst/>
        </a:prstGeom>
        <a:solidFill>
          <a:srgbClr val="6699CC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>
              <a:solidFill>
                <a:schemeClr val="bg1">
                  <a:lumMod val="100000"/>
                </a:schemeClr>
              </a:solidFill>
            </a:rPr>
            <a:t>Funcionários</a:t>
          </a:r>
        </a:p>
      </xdr:txBody>
    </xdr:sp>
    <xdr:clientData/>
  </xdr:twoCellAnchor>
  <xdr:twoCellAnchor editAs="absolute">
    <xdr:from>
      <xdr:col>3</xdr:col>
      <xdr:colOff>2686763</xdr:colOff>
      <xdr:row>1</xdr:row>
      <xdr:rowOff>243417</xdr:rowOff>
    </xdr:from>
    <xdr:to>
      <xdr:col>3</xdr:col>
      <xdr:colOff>4303163</xdr:colOff>
      <xdr:row>3</xdr:row>
      <xdr:rowOff>2684</xdr:rowOff>
    </xdr:to>
    <xdr:sp macro="" textlink="">
      <xdr:nvSpPr>
        <xdr:cNvPr id="51" name="Retângulo 50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0000000-0008-0000-0200-000033000000}"/>
            </a:ext>
          </a:extLst>
        </xdr:cNvPr>
        <xdr:cNvSpPr/>
      </xdr:nvSpPr>
      <xdr:spPr>
        <a:xfrm>
          <a:off x="6973013" y="677334"/>
          <a:ext cx="1616400" cy="288433"/>
        </a:xfrm>
        <a:prstGeom prst="rect">
          <a:avLst/>
        </a:prstGeom>
        <a:solidFill>
          <a:srgbClr val="6699CC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>
              <a:solidFill>
                <a:schemeClr val="bg1">
                  <a:lumMod val="100000"/>
                </a:schemeClr>
              </a:solidFill>
            </a:rPr>
            <a:t>Outros cadastros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258595</xdr:colOff>
      <xdr:row>0</xdr:row>
      <xdr:rowOff>133349</xdr:rowOff>
    </xdr:from>
    <xdr:to>
      <xdr:col>5</xdr:col>
      <xdr:colOff>2393606</xdr:colOff>
      <xdr:row>1</xdr:row>
      <xdr:rowOff>194733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5668795" y="133349"/>
          <a:ext cx="6249811" cy="4847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horz" rtlCol="0" anchor="t">
          <a:noAutofit/>
        </a:bodyPr>
        <a:lstStyle/>
        <a:p>
          <a:r>
            <a:rPr lang="pt-BR" sz="1100"/>
            <a:t>Aqui você irá fazer o registro</a:t>
          </a:r>
          <a:r>
            <a:rPr lang="pt-BR" sz="1100" baseline="0"/>
            <a:t> das demissões. Estes dados serão utilizados para gerar os relatórios com os indicadores de RH.</a:t>
          </a:r>
          <a:r>
            <a:rPr lang="pt-BR" sz="1100"/>
            <a:t> </a:t>
          </a:r>
        </a:p>
      </xdr:txBody>
    </xdr:sp>
    <xdr:clientData/>
  </xdr:twoCellAnchor>
  <xdr:twoCellAnchor editAs="absolute">
    <xdr:from>
      <xdr:col>0</xdr:col>
      <xdr:colOff>144991</xdr:colOff>
      <xdr:row>2</xdr:row>
      <xdr:rowOff>135470</xdr:rowOff>
    </xdr:from>
    <xdr:to>
      <xdr:col>0</xdr:col>
      <xdr:colOff>1710266</xdr:colOff>
      <xdr:row>2</xdr:row>
      <xdr:rowOff>135470</xdr:rowOff>
    </xdr:to>
    <xdr:cxnSp macro="">
      <xdr:nvCxnSpPr>
        <xdr:cNvPr id="4" name="Conector reto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CxnSpPr/>
      </xdr:nvCxnSpPr>
      <xdr:spPr>
        <a:xfrm>
          <a:off x="144991" y="830795"/>
          <a:ext cx="1565275" cy="0"/>
        </a:xfrm>
        <a:prstGeom prst="line">
          <a:avLst/>
        </a:prstGeom>
        <a:ln>
          <a:solidFill>
            <a:srgbClr val="76717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63500</xdr:colOff>
      <xdr:row>2</xdr:row>
      <xdr:rowOff>222253</xdr:rowOff>
    </xdr:from>
    <xdr:to>
      <xdr:col>0</xdr:col>
      <xdr:colOff>1756833</xdr:colOff>
      <xdr:row>3</xdr:row>
      <xdr:rowOff>227898</xdr:rowOff>
    </xdr:to>
    <xdr:sp macro="" textlink="">
      <xdr:nvSpPr>
        <xdr:cNvPr id="5" name="Rectangle 65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/>
      </xdr:nvSpPr>
      <xdr:spPr>
        <a:xfrm>
          <a:off x="63500" y="917578"/>
          <a:ext cx="1693333" cy="279400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400" b="1"/>
            <a:t>Menu</a:t>
          </a:r>
        </a:p>
      </xdr:txBody>
    </xdr:sp>
    <xdr:clientData/>
  </xdr:twoCellAnchor>
  <xdr:twoCellAnchor editAs="absolute">
    <xdr:from>
      <xdr:col>0</xdr:col>
      <xdr:colOff>152400</xdr:colOff>
      <xdr:row>10</xdr:row>
      <xdr:rowOff>4586</xdr:rowOff>
    </xdr:from>
    <xdr:to>
      <xdr:col>0</xdr:col>
      <xdr:colOff>1717675</xdr:colOff>
      <xdr:row>10</xdr:row>
      <xdr:rowOff>4586</xdr:rowOff>
    </xdr:to>
    <xdr:cxnSp macro="">
      <xdr:nvCxnSpPr>
        <xdr:cNvPr id="6" name="Conector reto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CxnSpPr/>
      </xdr:nvCxnSpPr>
      <xdr:spPr>
        <a:xfrm>
          <a:off x="152400" y="3619500"/>
          <a:ext cx="1565275" cy="0"/>
        </a:xfrm>
        <a:prstGeom prst="line">
          <a:avLst/>
        </a:prstGeom>
        <a:ln>
          <a:solidFill>
            <a:srgbClr val="76717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12700</xdr:colOff>
      <xdr:row>3</xdr:row>
      <xdr:rowOff>364420</xdr:rowOff>
    </xdr:from>
    <xdr:to>
      <xdr:col>1</xdr:col>
      <xdr:colOff>12700</xdr:colOff>
      <xdr:row>4</xdr:row>
      <xdr:rowOff>46920</xdr:rowOff>
    </xdr:to>
    <xdr:sp macro="" textlink="">
      <xdr:nvSpPr>
        <xdr:cNvPr id="7" name="Retângulo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SpPr/>
      </xdr:nvSpPr>
      <xdr:spPr>
        <a:xfrm>
          <a:off x="12700" y="13335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Início</a:t>
          </a:r>
        </a:p>
      </xdr:txBody>
    </xdr:sp>
    <xdr:clientData/>
  </xdr:twoCellAnchor>
  <xdr:twoCellAnchor editAs="absolute">
    <xdr:from>
      <xdr:col>0</xdr:col>
      <xdr:colOff>12700</xdr:colOff>
      <xdr:row>4</xdr:row>
      <xdr:rowOff>110420</xdr:rowOff>
    </xdr:from>
    <xdr:to>
      <xdr:col>1</xdr:col>
      <xdr:colOff>12700</xdr:colOff>
      <xdr:row>5</xdr:row>
      <xdr:rowOff>195086</xdr:rowOff>
    </xdr:to>
    <xdr:sp macro="" textlink="">
      <xdr:nvSpPr>
        <xdr:cNvPr id="8" name="Retângulo 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SpPr/>
      </xdr:nvSpPr>
      <xdr:spPr>
        <a:xfrm>
          <a:off x="12700" y="16510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1. Cadastro</a:t>
          </a:r>
        </a:p>
      </xdr:txBody>
    </xdr:sp>
    <xdr:clientData/>
  </xdr:twoCellAnchor>
  <xdr:twoCellAnchor editAs="absolute">
    <xdr:from>
      <xdr:col>0</xdr:col>
      <xdr:colOff>12700</xdr:colOff>
      <xdr:row>5</xdr:row>
      <xdr:rowOff>258586</xdr:rowOff>
    </xdr:from>
    <xdr:to>
      <xdr:col>1</xdr:col>
      <xdr:colOff>12700</xdr:colOff>
      <xdr:row>6</xdr:row>
      <xdr:rowOff>131586</xdr:rowOff>
    </xdr:to>
    <xdr:sp macro="" textlink="">
      <xdr:nvSpPr>
        <xdr:cNvPr id="9" name="Retângulo 8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SpPr/>
      </xdr:nvSpPr>
      <xdr:spPr>
        <a:xfrm>
          <a:off x="12700" y="1968500"/>
          <a:ext cx="1847850" cy="254000"/>
        </a:xfrm>
        <a:prstGeom prst="rect">
          <a:avLst/>
        </a:prstGeom>
        <a:solidFill>
          <a:schemeClr val="bg1">
            <a:lumMod val="100000"/>
          </a:schemeClr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rgbClr val="000000"/>
              </a:solidFill>
            </a:rPr>
            <a:t>2. Lançamentos</a:t>
          </a:r>
        </a:p>
      </xdr:txBody>
    </xdr:sp>
    <xdr:clientData/>
  </xdr:twoCellAnchor>
  <xdr:twoCellAnchor editAs="absolute">
    <xdr:from>
      <xdr:col>0</xdr:col>
      <xdr:colOff>12700</xdr:colOff>
      <xdr:row>6</xdr:row>
      <xdr:rowOff>195086</xdr:rowOff>
    </xdr:from>
    <xdr:to>
      <xdr:col>1</xdr:col>
      <xdr:colOff>12700</xdr:colOff>
      <xdr:row>7</xdr:row>
      <xdr:rowOff>68086</xdr:rowOff>
    </xdr:to>
    <xdr:sp macro="" textlink="">
      <xdr:nvSpPr>
        <xdr:cNvPr id="10" name="Retângulo 9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SpPr/>
      </xdr:nvSpPr>
      <xdr:spPr>
        <a:xfrm>
          <a:off x="12700" y="22860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3. Resultados consolidados</a:t>
          </a:r>
        </a:p>
      </xdr:txBody>
    </xdr:sp>
    <xdr:clientData/>
  </xdr:twoCellAnchor>
  <xdr:twoCellAnchor editAs="absolute">
    <xdr:from>
      <xdr:col>0</xdr:col>
      <xdr:colOff>12700</xdr:colOff>
      <xdr:row>7</xdr:row>
      <xdr:rowOff>131586</xdr:rowOff>
    </xdr:from>
    <xdr:to>
      <xdr:col>1</xdr:col>
      <xdr:colOff>12700</xdr:colOff>
      <xdr:row>8</xdr:row>
      <xdr:rowOff>4586</xdr:rowOff>
    </xdr:to>
    <xdr:sp macro="" textlink="">
      <xdr:nvSpPr>
        <xdr:cNvPr id="11" name="Retângulo 10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SpPr/>
      </xdr:nvSpPr>
      <xdr:spPr>
        <a:xfrm>
          <a:off x="12700" y="26035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4. Gráficos</a:t>
          </a:r>
        </a:p>
      </xdr:txBody>
    </xdr:sp>
    <xdr:clientData/>
  </xdr:twoCellAnchor>
  <xdr:twoCellAnchor editAs="absolute">
    <xdr:from>
      <xdr:col>0</xdr:col>
      <xdr:colOff>12700</xdr:colOff>
      <xdr:row>8</xdr:row>
      <xdr:rowOff>68086</xdr:rowOff>
    </xdr:from>
    <xdr:to>
      <xdr:col>1</xdr:col>
      <xdr:colOff>12700</xdr:colOff>
      <xdr:row>8</xdr:row>
      <xdr:rowOff>322086</xdr:rowOff>
    </xdr:to>
    <xdr:sp macro="" textlink="">
      <xdr:nvSpPr>
        <xdr:cNvPr id="12" name="Retângulo 11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SpPr/>
      </xdr:nvSpPr>
      <xdr:spPr>
        <a:xfrm>
          <a:off x="12700" y="29210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5. Alertas e dicas</a:t>
          </a:r>
        </a:p>
      </xdr:txBody>
    </xdr:sp>
    <xdr:clientData/>
  </xdr:twoCellAnchor>
  <xdr:twoCellAnchor editAs="absolute">
    <xdr:from>
      <xdr:col>0</xdr:col>
      <xdr:colOff>12700</xdr:colOff>
      <xdr:row>9</xdr:row>
      <xdr:rowOff>4586</xdr:rowOff>
    </xdr:from>
    <xdr:to>
      <xdr:col>1</xdr:col>
      <xdr:colOff>12700</xdr:colOff>
      <xdr:row>9</xdr:row>
      <xdr:rowOff>258586</xdr:rowOff>
    </xdr:to>
    <xdr:sp macro="" textlink="">
      <xdr:nvSpPr>
        <xdr:cNvPr id="13" name="Retângulo 12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SpPr/>
      </xdr:nvSpPr>
      <xdr:spPr>
        <a:xfrm>
          <a:off x="12700" y="32385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6. Relatório para impressão</a:t>
          </a:r>
        </a:p>
      </xdr:txBody>
    </xdr:sp>
    <xdr:clientData/>
  </xdr:twoCellAnchor>
  <xdr:twoCellAnchor editAs="absolute">
    <xdr:from>
      <xdr:col>0</xdr:col>
      <xdr:colOff>12700</xdr:colOff>
      <xdr:row>10</xdr:row>
      <xdr:rowOff>131586</xdr:rowOff>
    </xdr:from>
    <xdr:to>
      <xdr:col>1</xdr:col>
      <xdr:colOff>12700</xdr:colOff>
      <xdr:row>11</xdr:row>
      <xdr:rowOff>4586</xdr:rowOff>
    </xdr:to>
    <xdr:sp macro="" textlink="">
      <xdr:nvSpPr>
        <xdr:cNvPr id="14" name="Retângulo 13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SpPr/>
      </xdr:nvSpPr>
      <xdr:spPr>
        <a:xfrm>
          <a:off x="12700" y="37465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Dúvidas Frequentes</a:t>
          </a:r>
        </a:p>
      </xdr:txBody>
    </xdr:sp>
    <xdr:clientData/>
  </xdr:twoCellAnchor>
  <xdr:twoCellAnchor editAs="absolute">
    <xdr:from>
      <xdr:col>2</xdr:col>
      <xdr:colOff>1598083</xdr:colOff>
      <xdr:row>1</xdr:row>
      <xdr:rowOff>243417</xdr:rowOff>
    </xdr:from>
    <xdr:to>
      <xdr:col>3</xdr:col>
      <xdr:colOff>4277</xdr:colOff>
      <xdr:row>3</xdr:row>
      <xdr:rowOff>6350</xdr:rowOff>
    </xdr:to>
    <xdr:sp macro="" textlink="">
      <xdr:nvSpPr>
        <xdr:cNvPr id="25" name="Retângulo 24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300-000019000000}"/>
            </a:ext>
          </a:extLst>
        </xdr:cNvPr>
        <xdr:cNvSpPr/>
      </xdr:nvSpPr>
      <xdr:spPr>
        <a:xfrm>
          <a:off x="3693583" y="677334"/>
          <a:ext cx="1560027" cy="292099"/>
        </a:xfrm>
        <a:prstGeom prst="rect">
          <a:avLst/>
        </a:prstGeom>
        <a:solidFill>
          <a:srgbClr val="6699CC"/>
        </a:solidFill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pt-BR" sz="1100" b="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Férias e licenças</a:t>
          </a:r>
        </a:p>
      </xdr:txBody>
    </xdr:sp>
    <xdr:clientData/>
  </xdr:twoCellAnchor>
  <xdr:twoCellAnchor editAs="absolute">
    <xdr:from>
      <xdr:col>4</xdr:col>
      <xdr:colOff>204610</xdr:colOff>
      <xdr:row>1</xdr:row>
      <xdr:rowOff>243417</xdr:rowOff>
    </xdr:from>
    <xdr:to>
      <xdr:col>4</xdr:col>
      <xdr:colOff>1764638</xdr:colOff>
      <xdr:row>3</xdr:row>
      <xdr:rowOff>6350</xdr:rowOff>
    </xdr:to>
    <xdr:sp macro="" textlink="">
      <xdr:nvSpPr>
        <xdr:cNvPr id="27" name="Retângulo 26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0300-00001B000000}"/>
            </a:ext>
          </a:extLst>
        </xdr:cNvPr>
        <xdr:cNvSpPr/>
      </xdr:nvSpPr>
      <xdr:spPr>
        <a:xfrm>
          <a:off x="6903860" y="677334"/>
          <a:ext cx="1560028" cy="292099"/>
        </a:xfrm>
        <a:prstGeom prst="rect">
          <a:avLst/>
        </a:prstGeom>
        <a:solidFill>
          <a:srgbClr val="6699CC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>
              <a:solidFill>
                <a:schemeClr val="bg1">
                  <a:lumMod val="100000"/>
                </a:schemeClr>
              </a:solidFill>
            </a:rPr>
            <a:t>Treinamentos</a:t>
          </a:r>
        </a:p>
      </xdr:txBody>
    </xdr:sp>
    <xdr:clientData/>
  </xdr:twoCellAnchor>
  <xdr:twoCellAnchor editAs="absolute">
    <xdr:from>
      <xdr:col>4</xdr:col>
      <xdr:colOff>1806220</xdr:colOff>
      <xdr:row>1</xdr:row>
      <xdr:rowOff>243417</xdr:rowOff>
    </xdr:from>
    <xdr:to>
      <xdr:col>5</xdr:col>
      <xdr:colOff>784620</xdr:colOff>
      <xdr:row>3</xdr:row>
      <xdr:rowOff>6350</xdr:rowOff>
    </xdr:to>
    <xdr:sp macro="" textlink="">
      <xdr:nvSpPr>
        <xdr:cNvPr id="28" name="Retângulo 27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0000000-0008-0000-0300-00001C000000}"/>
            </a:ext>
          </a:extLst>
        </xdr:cNvPr>
        <xdr:cNvSpPr/>
      </xdr:nvSpPr>
      <xdr:spPr>
        <a:xfrm>
          <a:off x="8505470" y="677334"/>
          <a:ext cx="1528983" cy="292099"/>
        </a:xfrm>
        <a:prstGeom prst="rect">
          <a:avLst/>
        </a:prstGeom>
        <a:solidFill>
          <a:srgbClr val="6699CC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>
              <a:solidFill>
                <a:schemeClr val="bg1">
                  <a:lumMod val="100000"/>
                </a:schemeClr>
              </a:solidFill>
            </a:rPr>
            <a:t>Promoções</a:t>
          </a:r>
        </a:p>
      </xdr:txBody>
    </xdr:sp>
    <xdr:clientData/>
  </xdr:twoCellAnchor>
  <xdr:twoCellAnchor editAs="absolute">
    <xdr:from>
      <xdr:col>2</xdr:col>
      <xdr:colOff>0</xdr:colOff>
      <xdr:row>1</xdr:row>
      <xdr:rowOff>243417</xdr:rowOff>
    </xdr:from>
    <xdr:to>
      <xdr:col>2</xdr:col>
      <xdr:colOff>1556500</xdr:colOff>
      <xdr:row>3</xdr:row>
      <xdr:rowOff>6350</xdr:rowOff>
    </xdr:to>
    <xdr:sp macro="" textlink="">
      <xdr:nvSpPr>
        <xdr:cNvPr id="29" name="Retângulo 28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0000000-0008-0000-0300-00001D000000}"/>
            </a:ext>
          </a:extLst>
        </xdr:cNvPr>
        <xdr:cNvSpPr/>
      </xdr:nvSpPr>
      <xdr:spPr>
        <a:xfrm>
          <a:off x="2095500" y="677334"/>
          <a:ext cx="1556500" cy="292099"/>
        </a:xfrm>
        <a:prstGeom prst="rect">
          <a:avLst/>
        </a:prstGeom>
        <a:solidFill>
          <a:srgbClr val="6699CC"/>
        </a:solidFill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pt-BR" sz="1100" b="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Receitas e custos</a:t>
          </a:r>
        </a:p>
      </xdr:txBody>
    </xdr:sp>
    <xdr:clientData/>
  </xdr:twoCellAnchor>
  <xdr:twoCellAnchor editAs="absolute">
    <xdr:from>
      <xdr:col>3</xdr:col>
      <xdr:colOff>45860</xdr:colOff>
      <xdr:row>1</xdr:row>
      <xdr:rowOff>243417</xdr:rowOff>
    </xdr:from>
    <xdr:to>
      <xdr:col>4</xdr:col>
      <xdr:colOff>163027</xdr:colOff>
      <xdr:row>3</xdr:row>
      <xdr:rowOff>6350</xdr:rowOff>
    </xdr:to>
    <xdr:sp macro="" textlink="">
      <xdr:nvSpPr>
        <xdr:cNvPr id="33" name="Retângulo 32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00000000-0008-0000-0300-000021000000}"/>
            </a:ext>
          </a:extLst>
        </xdr:cNvPr>
        <xdr:cNvSpPr/>
      </xdr:nvSpPr>
      <xdr:spPr>
        <a:xfrm>
          <a:off x="5295193" y="677334"/>
          <a:ext cx="1567084" cy="292099"/>
        </a:xfrm>
        <a:prstGeom prst="rect">
          <a:avLst/>
        </a:prstGeom>
        <a:solidFill>
          <a:srgbClr val="FF9900"/>
        </a:solidFill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pt-BR" sz="1100" b="1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Demissões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463206</xdr:colOff>
      <xdr:row>0</xdr:row>
      <xdr:rowOff>133350</xdr:rowOff>
    </xdr:from>
    <xdr:to>
      <xdr:col>9</xdr:col>
      <xdr:colOff>530939</xdr:colOff>
      <xdr:row>1</xdr:row>
      <xdr:rowOff>186267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 txBox="1"/>
      </xdr:nvSpPr>
      <xdr:spPr>
        <a:xfrm>
          <a:off x="5661739" y="133350"/>
          <a:ext cx="6206067" cy="476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horz" rtlCol="0" anchor="t">
          <a:noAutofit/>
        </a:bodyPr>
        <a:lstStyle/>
        <a:p>
          <a:r>
            <a:rPr lang="pt-BR" sz="1100"/>
            <a:t>De acordo com os lançamentos</a:t>
          </a:r>
          <a:r>
            <a:rPr lang="pt-BR" sz="1100" baseline="0"/>
            <a:t> inseridos na planilha é possível analisar resultados por período e coletar os indicadores mais relevantes na tomada de decisões na gestão de RH.</a:t>
          </a:r>
          <a:endParaRPr lang="pt-BR" sz="1100"/>
        </a:p>
      </xdr:txBody>
    </xdr:sp>
    <xdr:clientData/>
  </xdr:twoCellAnchor>
  <xdr:twoCellAnchor editAs="absolute">
    <xdr:from>
      <xdr:col>0</xdr:col>
      <xdr:colOff>144991</xdr:colOff>
      <xdr:row>2</xdr:row>
      <xdr:rowOff>135470</xdr:rowOff>
    </xdr:from>
    <xdr:to>
      <xdr:col>0</xdr:col>
      <xdr:colOff>1710266</xdr:colOff>
      <xdr:row>2</xdr:row>
      <xdr:rowOff>135470</xdr:rowOff>
    </xdr:to>
    <xdr:cxnSp macro="">
      <xdr:nvCxnSpPr>
        <xdr:cNvPr id="4" name="Conector reto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CxnSpPr/>
      </xdr:nvCxnSpPr>
      <xdr:spPr>
        <a:xfrm>
          <a:off x="144991" y="830795"/>
          <a:ext cx="1565275" cy="0"/>
        </a:xfrm>
        <a:prstGeom prst="line">
          <a:avLst/>
        </a:prstGeom>
        <a:ln>
          <a:solidFill>
            <a:srgbClr val="76717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63500</xdr:colOff>
      <xdr:row>2</xdr:row>
      <xdr:rowOff>222253</xdr:rowOff>
    </xdr:from>
    <xdr:to>
      <xdr:col>0</xdr:col>
      <xdr:colOff>1756833</xdr:colOff>
      <xdr:row>3</xdr:row>
      <xdr:rowOff>227898</xdr:rowOff>
    </xdr:to>
    <xdr:sp macro="" textlink="">
      <xdr:nvSpPr>
        <xdr:cNvPr id="5" name="Rectangle 65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63500" y="917578"/>
          <a:ext cx="1693333" cy="279400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400" b="1"/>
            <a:t>Menu</a:t>
          </a:r>
        </a:p>
      </xdr:txBody>
    </xdr:sp>
    <xdr:clientData/>
  </xdr:twoCellAnchor>
  <xdr:twoCellAnchor editAs="absolute">
    <xdr:from>
      <xdr:col>0</xdr:col>
      <xdr:colOff>152400</xdr:colOff>
      <xdr:row>10</xdr:row>
      <xdr:rowOff>4579</xdr:rowOff>
    </xdr:from>
    <xdr:to>
      <xdr:col>0</xdr:col>
      <xdr:colOff>1717675</xdr:colOff>
      <xdr:row>10</xdr:row>
      <xdr:rowOff>4579</xdr:rowOff>
    </xdr:to>
    <xdr:cxnSp macro="">
      <xdr:nvCxnSpPr>
        <xdr:cNvPr id="6" name="Conector reto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CxnSpPr/>
      </xdr:nvCxnSpPr>
      <xdr:spPr>
        <a:xfrm>
          <a:off x="152400" y="3638190"/>
          <a:ext cx="1565275" cy="0"/>
        </a:xfrm>
        <a:prstGeom prst="line">
          <a:avLst/>
        </a:prstGeom>
        <a:ln>
          <a:solidFill>
            <a:srgbClr val="76717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12700</xdr:colOff>
      <xdr:row>3</xdr:row>
      <xdr:rowOff>364420</xdr:rowOff>
    </xdr:from>
    <xdr:to>
      <xdr:col>1</xdr:col>
      <xdr:colOff>12700</xdr:colOff>
      <xdr:row>4</xdr:row>
      <xdr:rowOff>46920</xdr:rowOff>
    </xdr:to>
    <xdr:sp macro="" textlink="">
      <xdr:nvSpPr>
        <xdr:cNvPr id="7" name="Retângulo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/>
      </xdr:nvSpPr>
      <xdr:spPr>
        <a:xfrm>
          <a:off x="12700" y="13335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Início</a:t>
          </a:r>
        </a:p>
      </xdr:txBody>
    </xdr:sp>
    <xdr:clientData/>
  </xdr:twoCellAnchor>
  <xdr:twoCellAnchor editAs="absolute">
    <xdr:from>
      <xdr:col>0</xdr:col>
      <xdr:colOff>12700</xdr:colOff>
      <xdr:row>4</xdr:row>
      <xdr:rowOff>110420</xdr:rowOff>
    </xdr:from>
    <xdr:to>
      <xdr:col>1</xdr:col>
      <xdr:colOff>12700</xdr:colOff>
      <xdr:row>5</xdr:row>
      <xdr:rowOff>196686</xdr:rowOff>
    </xdr:to>
    <xdr:sp macro="" textlink="">
      <xdr:nvSpPr>
        <xdr:cNvPr id="8" name="Retângulo 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/>
      </xdr:nvSpPr>
      <xdr:spPr>
        <a:xfrm>
          <a:off x="12700" y="1669697"/>
          <a:ext cx="1940278" cy="2556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1. Cadastro</a:t>
          </a:r>
        </a:p>
      </xdr:txBody>
    </xdr:sp>
    <xdr:clientData/>
  </xdr:twoCellAnchor>
  <xdr:twoCellAnchor editAs="absolute">
    <xdr:from>
      <xdr:col>0</xdr:col>
      <xdr:colOff>12700</xdr:colOff>
      <xdr:row>5</xdr:row>
      <xdr:rowOff>258579</xdr:rowOff>
    </xdr:from>
    <xdr:to>
      <xdr:col>1</xdr:col>
      <xdr:colOff>12700</xdr:colOff>
      <xdr:row>6</xdr:row>
      <xdr:rowOff>131579</xdr:rowOff>
    </xdr:to>
    <xdr:sp macro="" textlink="">
      <xdr:nvSpPr>
        <xdr:cNvPr id="9" name="Retângulo 8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/>
      </xdr:nvSpPr>
      <xdr:spPr>
        <a:xfrm>
          <a:off x="12700" y="1987190"/>
          <a:ext cx="1940278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2. Lançamentos</a:t>
          </a:r>
        </a:p>
      </xdr:txBody>
    </xdr:sp>
    <xdr:clientData/>
  </xdr:twoCellAnchor>
  <xdr:twoCellAnchor editAs="absolute">
    <xdr:from>
      <xdr:col>0</xdr:col>
      <xdr:colOff>12700</xdr:colOff>
      <xdr:row>6</xdr:row>
      <xdr:rowOff>195079</xdr:rowOff>
    </xdr:from>
    <xdr:to>
      <xdr:col>1</xdr:col>
      <xdr:colOff>12700</xdr:colOff>
      <xdr:row>7</xdr:row>
      <xdr:rowOff>68079</xdr:rowOff>
    </xdr:to>
    <xdr:sp macro="" textlink="">
      <xdr:nvSpPr>
        <xdr:cNvPr id="10" name="Retângulo 9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/>
      </xdr:nvSpPr>
      <xdr:spPr>
        <a:xfrm>
          <a:off x="12700" y="2304690"/>
          <a:ext cx="1940278" cy="254000"/>
        </a:xfrm>
        <a:prstGeom prst="rect">
          <a:avLst/>
        </a:prstGeom>
        <a:solidFill>
          <a:schemeClr val="bg1">
            <a:lumMod val="100000"/>
          </a:schemeClr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rgbClr val="000000"/>
              </a:solidFill>
            </a:rPr>
            <a:t>3. Resultados consolidados</a:t>
          </a:r>
        </a:p>
      </xdr:txBody>
    </xdr:sp>
    <xdr:clientData/>
  </xdr:twoCellAnchor>
  <xdr:twoCellAnchor editAs="absolute">
    <xdr:from>
      <xdr:col>0</xdr:col>
      <xdr:colOff>12700</xdr:colOff>
      <xdr:row>7</xdr:row>
      <xdr:rowOff>131579</xdr:rowOff>
    </xdr:from>
    <xdr:to>
      <xdr:col>1</xdr:col>
      <xdr:colOff>12700</xdr:colOff>
      <xdr:row>8</xdr:row>
      <xdr:rowOff>4579</xdr:rowOff>
    </xdr:to>
    <xdr:sp macro="" textlink="">
      <xdr:nvSpPr>
        <xdr:cNvPr id="11" name="Retângulo 10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SpPr/>
      </xdr:nvSpPr>
      <xdr:spPr>
        <a:xfrm>
          <a:off x="12700" y="2622190"/>
          <a:ext cx="1940278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4. Gráficos</a:t>
          </a:r>
        </a:p>
      </xdr:txBody>
    </xdr:sp>
    <xdr:clientData/>
  </xdr:twoCellAnchor>
  <xdr:twoCellAnchor editAs="absolute">
    <xdr:from>
      <xdr:col>0</xdr:col>
      <xdr:colOff>12700</xdr:colOff>
      <xdr:row>8</xdr:row>
      <xdr:rowOff>68079</xdr:rowOff>
    </xdr:from>
    <xdr:to>
      <xdr:col>1</xdr:col>
      <xdr:colOff>12700</xdr:colOff>
      <xdr:row>8</xdr:row>
      <xdr:rowOff>322079</xdr:rowOff>
    </xdr:to>
    <xdr:sp macro="" textlink="">
      <xdr:nvSpPr>
        <xdr:cNvPr id="12" name="Retângulo 11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SpPr/>
      </xdr:nvSpPr>
      <xdr:spPr>
        <a:xfrm>
          <a:off x="12700" y="2939690"/>
          <a:ext cx="1940278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5. Alertas e dicas</a:t>
          </a:r>
        </a:p>
      </xdr:txBody>
    </xdr:sp>
    <xdr:clientData/>
  </xdr:twoCellAnchor>
  <xdr:twoCellAnchor editAs="absolute">
    <xdr:from>
      <xdr:col>0</xdr:col>
      <xdr:colOff>12700</xdr:colOff>
      <xdr:row>9</xdr:row>
      <xdr:rowOff>4579</xdr:rowOff>
    </xdr:from>
    <xdr:to>
      <xdr:col>1</xdr:col>
      <xdr:colOff>12700</xdr:colOff>
      <xdr:row>9</xdr:row>
      <xdr:rowOff>258579</xdr:rowOff>
    </xdr:to>
    <xdr:sp macro="" textlink="">
      <xdr:nvSpPr>
        <xdr:cNvPr id="13" name="Retângulo 12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SpPr/>
      </xdr:nvSpPr>
      <xdr:spPr>
        <a:xfrm>
          <a:off x="12700" y="3257190"/>
          <a:ext cx="1940278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6. Relatório para impressão</a:t>
          </a:r>
        </a:p>
      </xdr:txBody>
    </xdr:sp>
    <xdr:clientData/>
  </xdr:twoCellAnchor>
  <xdr:twoCellAnchor editAs="absolute">
    <xdr:from>
      <xdr:col>0</xdr:col>
      <xdr:colOff>12700</xdr:colOff>
      <xdr:row>10</xdr:row>
      <xdr:rowOff>131579</xdr:rowOff>
    </xdr:from>
    <xdr:to>
      <xdr:col>1</xdr:col>
      <xdr:colOff>12700</xdr:colOff>
      <xdr:row>10</xdr:row>
      <xdr:rowOff>378523</xdr:rowOff>
    </xdr:to>
    <xdr:sp macro="" textlink="">
      <xdr:nvSpPr>
        <xdr:cNvPr id="14" name="Retângulo 13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SpPr/>
      </xdr:nvSpPr>
      <xdr:spPr>
        <a:xfrm>
          <a:off x="12700" y="3765190"/>
          <a:ext cx="1940278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Dúvidas Frequentes</a:t>
          </a:r>
        </a:p>
      </xdr:txBody>
    </xdr:sp>
    <xdr:clientData/>
  </xdr:twoCellAnchor>
  <xdr:twoCellAnchor editAs="absolute">
    <xdr:from>
      <xdr:col>2</xdr:col>
      <xdr:colOff>0</xdr:colOff>
      <xdr:row>1</xdr:row>
      <xdr:rowOff>243417</xdr:rowOff>
    </xdr:from>
    <xdr:to>
      <xdr:col>3</xdr:col>
      <xdr:colOff>117167</xdr:colOff>
      <xdr:row>2</xdr:row>
      <xdr:rowOff>263525</xdr:rowOff>
    </xdr:to>
    <xdr:sp macro="" textlink="">
      <xdr:nvSpPr>
        <xdr:cNvPr id="23" name="Retângulo 22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SpPr/>
      </xdr:nvSpPr>
      <xdr:spPr>
        <a:xfrm>
          <a:off x="2095500" y="677334"/>
          <a:ext cx="1556500" cy="284691"/>
        </a:xfrm>
        <a:prstGeom prst="rect">
          <a:avLst/>
        </a:prstGeom>
        <a:solidFill>
          <a:srgbClr val="FF9900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 b="1">
              <a:solidFill>
                <a:schemeClr val="bg1">
                  <a:lumMod val="100000"/>
                </a:schemeClr>
              </a:solidFill>
            </a:rPr>
            <a:t>Geral</a:t>
          </a:r>
        </a:p>
      </xdr:txBody>
    </xdr:sp>
    <xdr:clientData/>
  </xdr:twoCellAnchor>
  <xdr:twoCellAnchor editAs="absolute">
    <xdr:from>
      <xdr:col>3</xdr:col>
      <xdr:colOff>158309</xdr:colOff>
      <xdr:row>1</xdr:row>
      <xdr:rowOff>243417</xdr:rowOff>
    </xdr:from>
    <xdr:to>
      <xdr:col>4</xdr:col>
      <xdr:colOff>197864</xdr:colOff>
      <xdr:row>2</xdr:row>
      <xdr:rowOff>263525</xdr:rowOff>
    </xdr:to>
    <xdr:sp macro="" textlink="">
      <xdr:nvSpPr>
        <xdr:cNvPr id="24" name="Retângulo 23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SpPr/>
      </xdr:nvSpPr>
      <xdr:spPr>
        <a:xfrm>
          <a:off x="3693142" y="677334"/>
          <a:ext cx="1542389" cy="284691"/>
        </a:xfrm>
        <a:prstGeom prst="rect">
          <a:avLst/>
        </a:prstGeom>
        <a:solidFill>
          <a:srgbClr val="6699CC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>
              <a:solidFill>
                <a:schemeClr val="bg1">
                  <a:lumMod val="100000"/>
                </a:schemeClr>
              </a:solidFill>
            </a:rPr>
            <a:t>Rotatividade</a:t>
          </a:r>
        </a:p>
      </xdr:txBody>
    </xdr:sp>
    <xdr:clientData/>
  </xdr:twoCellAnchor>
  <xdr:twoCellAnchor editAs="absolute">
    <xdr:from>
      <xdr:col>4</xdr:col>
      <xdr:colOff>239006</xdr:colOff>
      <xdr:row>1</xdr:row>
      <xdr:rowOff>243417</xdr:rowOff>
    </xdr:from>
    <xdr:to>
      <xdr:col>4</xdr:col>
      <xdr:colOff>1859006</xdr:colOff>
      <xdr:row>2</xdr:row>
      <xdr:rowOff>263525</xdr:rowOff>
    </xdr:to>
    <xdr:sp macro="" textlink="">
      <xdr:nvSpPr>
        <xdr:cNvPr id="25" name="Retângulo 24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SpPr/>
      </xdr:nvSpPr>
      <xdr:spPr>
        <a:xfrm>
          <a:off x="5276673" y="677334"/>
          <a:ext cx="1620000" cy="284691"/>
        </a:xfrm>
        <a:prstGeom prst="rect">
          <a:avLst/>
        </a:prstGeom>
        <a:solidFill>
          <a:srgbClr val="6699CC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>
              <a:solidFill>
                <a:schemeClr val="bg1">
                  <a:lumMod val="100000"/>
                </a:schemeClr>
              </a:solidFill>
            </a:rPr>
            <a:t>Perfil da equipe</a:t>
          </a:r>
        </a:p>
      </xdr:txBody>
    </xdr:sp>
    <xdr:clientData/>
  </xdr:twoCellAnchor>
  <xdr:twoCellAnchor editAs="absolute">
    <xdr:from>
      <xdr:col>4</xdr:col>
      <xdr:colOff>1900148</xdr:colOff>
      <xdr:row>1</xdr:row>
      <xdr:rowOff>243417</xdr:rowOff>
    </xdr:from>
    <xdr:to>
      <xdr:col>5</xdr:col>
      <xdr:colOff>1142426</xdr:colOff>
      <xdr:row>2</xdr:row>
      <xdr:rowOff>263525</xdr:rowOff>
    </xdr:to>
    <xdr:sp macro="" textlink="">
      <xdr:nvSpPr>
        <xdr:cNvPr id="26" name="Retângulo 25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SpPr/>
      </xdr:nvSpPr>
      <xdr:spPr>
        <a:xfrm>
          <a:off x="6937815" y="677334"/>
          <a:ext cx="1507111" cy="284691"/>
        </a:xfrm>
        <a:prstGeom prst="rect">
          <a:avLst/>
        </a:prstGeom>
        <a:solidFill>
          <a:srgbClr val="6699CC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>
              <a:solidFill>
                <a:schemeClr val="bg1">
                  <a:lumMod val="100000"/>
                </a:schemeClr>
              </a:solidFill>
            </a:rPr>
            <a:t>Eventos de RH</a:t>
          </a:r>
        </a:p>
      </xdr:txBody>
    </xdr:sp>
    <xdr:clientData/>
  </xdr:twoCellAnchor>
  <xdr:twoCellAnchor editAs="absolute">
    <xdr:from>
      <xdr:col>5</xdr:col>
      <xdr:colOff>1183566</xdr:colOff>
      <xdr:row>1</xdr:row>
      <xdr:rowOff>243417</xdr:rowOff>
    </xdr:from>
    <xdr:to>
      <xdr:col>7</xdr:col>
      <xdr:colOff>143622</xdr:colOff>
      <xdr:row>2</xdr:row>
      <xdr:rowOff>263525</xdr:rowOff>
    </xdr:to>
    <xdr:sp macro="" textlink="">
      <xdr:nvSpPr>
        <xdr:cNvPr id="27" name="Retângulo 26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SpPr/>
      </xdr:nvSpPr>
      <xdr:spPr>
        <a:xfrm>
          <a:off x="8486066" y="677334"/>
          <a:ext cx="1500056" cy="284691"/>
        </a:xfrm>
        <a:prstGeom prst="rect">
          <a:avLst/>
        </a:prstGeom>
        <a:solidFill>
          <a:srgbClr val="6699CC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>
              <a:solidFill>
                <a:schemeClr val="bg1">
                  <a:lumMod val="100000"/>
                </a:schemeClr>
              </a:solidFill>
            </a:rPr>
            <a:t>Receitas e custos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399706</xdr:colOff>
      <xdr:row>0</xdr:row>
      <xdr:rowOff>133350</xdr:rowOff>
    </xdr:from>
    <xdr:to>
      <xdr:col>14</xdr:col>
      <xdr:colOff>312217</xdr:colOff>
      <xdr:row>1</xdr:row>
      <xdr:rowOff>237067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 txBox="1"/>
      </xdr:nvSpPr>
      <xdr:spPr>
        <a:xfrm>
          <a:off x="5657506" y="133350"/>
          <a:ext cx="6270978" cy="5270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horz" rtlCol="0" anchor="t">
          <a:noAutofit/>
        </a:bodyPr>
        <a:lstStyle/>
        <a:p>
          <a:r>
            <a:rPr lang="pt-BR" sz="1100"/>
            <a:t>Faça</a:t>
          </a:r>
          <a:r>
            <a:rPr lang="pt-BR" sz="1100" baseline="0"/>
            <a:t> uma avaliação gráfica dos indicadores e tenha uma visão rápida e agradável para compreender o andamento do RH.</a:t>
          </a:r>
          <a:endParaRPr lang="pt-BR" sz="1100"/>
        </a:p>
      </xdr:txBody>
    </xdr:sp>
    <xdr:clientData/>
  </xdr:twoCellAnchor>
  <xdr:twoCellAnchor editAs="absolute">
    <xdr:from>
      <xdr:col>0</xdr:col>
      <xdr:colOff>144991</xdr:colOff>
      <xdr:row>2</xdr:row>
      <xdr:rowOff>135470</xdr:rowOff>
    </xdr:from>
    <xdr:to>
      <xdr:col>0</xdr:col>
      <xdr:colOff>1710266</xdr:colOff>
      <xdr:row>2</xdr:row>
      <xdr:rowOff>135470</xdr:rowOff>
    </xdr:to>
    <xdr:cxnSp macro="">
      <xdr:nvCxnSpPr>
        <xdr:cNvPr id="4" name="Conector reto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CxnSpPr/>
      </xdr:nvCxnSpPr>
      <xdr:spPr>
        <a:xfrm>
          <a:off x="144991" y="830795"/>
          <a:ext cx="1565275" cy="0"/>
        </a:xfrm>
        <a:prstGeom prst="line">
          <a:avLst/>
        </a:prstGeom>
        <a:ln>
          <a:solidFill>
            <a:srgbClr val="76717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63500</xdr:colOff>
      <xdr:row>2</xdr:row>
      <xdr:rowOff>222253</xdr:rowOff>
    </xdr:from>
    <xdr:to>
      <xdr:col>0</xdr:col>
      <xdr:colOff>1756833</xdr:colOff>
      <xdr:row>3</xdr:row>
      <xdr:rowOff>227898</xdr:rowOff>
    </xdr:to>
    <xdr:sp macro="" textlink="">
      <xdr:nvSpPr>
        <xdr:cNvPr id="5" name="Rectangle 65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/>
      </xdr:nvSpPr>
      <xdr:spPr>
        <a:xfrm>
          <a:off x="63500" y="917578"/>
          <a:ext cx="1693333" cy="279400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400" b="1"/>
            <a:t>Menu</a:t>
          </a:r>
        </a:p>
      </xdr:txBody>
    </xdr:sp>
    <xdr:clientData/>
  </xdr:twoCellAnchor>
  <xdr:twoCellAnchor editAs="absolute">
    <xdr:from>
      <xdr:col>0</xdr:col>
      <xdr:colOff>152400</xdr:colOff>
      <xdr:row>10</xdr:row>
      <xdr:rowOff>4586</xdr:rowOff>
    </xdr:from>
    <xdr:to>
      <xdr:col>0</xdr:col>
      <xdr:colOff>1717675</xdr:colOff>
      <xdr:row>10</xdr:row>
      <xdr:rowOff>4586</xdr:rowOff>
    </xdr:to>
    <xdr:cxnSp macro="">
      <xdr:nvCxnSpPr>
        <xdr:cNvPr id="6" name="Conector reto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CxnSpPr/>
      </xdr:nvCxnSpPr>
      <xdr:spPr>
        <a:xfrm>
          <a:off x="152400" y="3619500"/>
          <a:ext cx="1565275" cy="0"/>
        </a:xfrm>
        <a:prstGeom prst="line">
          <a:avLst/>
        </a:prstGeom>
        <a:ln>
          <a:solidFill>
            <a:srgbClr val="76717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12700</xdr:colOff>
      <xdr:row>3</xdr:row>
      <xdr:rowOff>364420</xdr:rowOff>
    </xdr:from>
    <xdr:to>
      <xdr:col>1</xdr:col>
      <xdr:colOff>12700</xdr:colOff>
      <xdr:row>4</xdr:row>
      <xdr:rowOff>46920</xdr:rowOff>
    </xdr:to>
    <xdr:sp macro="" textlink="">
      <xdr:nvSpPr>
        <xdr:cNvPr id="7" name="Retângulo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/>
      </xdr:nvSpPr>
      <xdr:spPr>
        <a:xfrm>
          <a:off x="12700" y="13335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Início</a:t>
          </a:r>
        </a:p>
      </xdr:txBody>
    </xdr:sp>
    <xdr:clientData/>
  </xdr:twoCellAnchor>
  <xdr:twoCellAnchor editAs="absolute">
    <xdr:from>
      <xdr:col>0</xdr:col>
      <xdr:colOff>12700</xdr:colOff>
      <xdr:row>4</xdr:row>
      <xdr:rowOff>110420</xdr:rowOff>
    </xdr:from>
    <xdr:to>
      <xdr:col>1</xdr:col>
      <xdr:colOff>12700</xdr:colOff>
      <xdr:row>5</xdr:row>
      <xdr:rowOff>195086</xdr:rowOff>
    </xdr:to>
    <xdr:sp macro="" textlink="">
      <xdr:nvSpPr>
        <xdr:cNvPr id="8" name="Retângulo 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/>
      </xdr:nvSpPr>
      <xdr:spPr>
        <a:xfrm>
          <a:off x="12700" y="16510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1. Cadastro</a:t>
          </a:r>
        </a:p>
      </xdr:txBody>
    </xdr:sp>
    <xdr:clientData/>
  </xdr:twoCellAnchor>
  <xdr:twoCellAnchor editAs="absolute">
    <xdr:from>
      <xdr:col>0</xdr:col>
      <xdr:colOff>12700</xdr:colOff>
      <xdr:row>5</xdr:row>
      <xdr:rowOff>258586</xdr:rowOff>
    </xdr:from>
    <xdr:to>
      <xdr:col>1</xdr:col>
      <xdr:colOff>12700</xdr:colOff>
      <xdr:row>6</xdr:row>
      <xdr:rowOff>131586</xdr:rowOff>
    </xdr:to>
    <xdr:sp macro="" textlink="">
      <xdr:nvSpPr>
        <xdr:cNvPr id="9" name="Retângulo 8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SpPr/>
      </xdr:nvSpPr>
      <xdr:spPr>
        <a:xfrm>
          <a:off x="12700" y="19685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2. Lançamentos</a:t>
          </a:r>
        </a:p>
      </xdr:txBody>
    </xdr:sp>
    <xdr:clientData/>
  </xdr:twoCellAnchor>
  <xdr:twoCellAnchor editAs="absolute">
    <xdr:from>
      <xdr:col>0</xdr:col>
      <xdr:colOff>12700</xdr:colOff>
      <xdr:row>6</xdr:row>
      <xdr:rowOff>195086</xdr:rowOff>
    </xdr:from>
    <xdr:to>
      <xdr:col>1</xdr:col>
      <xdr:colOff>12700</xdr:colOff>
      <xdr:row>7</xdr:row>
      <xdr:rowOff>68086</xdr:rowOff>
    </xdr:to>
    <xdr:sp macro="" textlink="">
      <xdr:nvSpPr>
        <xdr:cNvPr id="10" name="Retângulo 9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SpPr/>
      </xdr:nvSpPr>
      <xdr:spPr>
        <a:xfrm>
          <a:off x="12700" y="22860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3. Resultados consolidados</a:t>
          </a:r>
        </a:p>
      </xdr:txBody>
    </xdr:sp>
    <xdr:clientData/>
  </xdr:twoCellAnchor>
  <xdr:twoCellAnchor editAs="absolute">
    <xdr:from>
      <xdr:col>0</xdr:col>
      <xdr:colOff>12700</xdr:colOff>
      <xdr:row>7</xdr:row>
      <xdr:rowOff>131586</xdr:rowOff>
    </xdr:from>
    <xdr:to>
      <xdr:col>1</xdr:col>
      <xdr:colOff>12700</xdr:colOff>
      <xdr:row>8</xdr:row>
      <xdr:rowOff>4586</xdr:rowOff>
    </xdr:to>
    <xdr:sp macro="" textlink="">
      <xdr:nvSpPr>
        <xdr:cNvPr id="11" name="Retângulo 10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SpPr/>
      </xdr:nvSpPr>
      <xdr:spPr>
        <a:xfrm>
          <a:off x="12700" y="2603500"/>
          <a:ext cx="1847850" cy="254000"/>
        </a:xfrm>
        <a:prstGeom prst="rect">
          <a:avLst/>
        </a:prstGeom>
        <a:solidFill>
          <a:schemeClr val="bg1">
            <a:lumMod val="100000"/>
          </a:schemeClr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rgbClr val="000000"/>
              </a:solidFill>
            </a:rPr>
            <a:t>4. Gráficos</a:t>
          </a:r>
        </a:p>
      </xdr:txBody>
    </xdr:sp>
    <xdr:clientData/>
  </xdr:twoCellAnchor>
  <xdr:twoCellAnchor editAs="absolute">
    <xdr:from>
      <xdr:col>0</xdr:col>
      <xdr:colOff>12700</xdr:colOff>
      <xdr:row>8</xdr:row>
      <xdr:rowOff>68086</xdr:rowOff>
    </xdr:from>
    <xdr:to>
      <xdr:col>1</xdr:col>
      <xdr:colOff>12700</xdr:colOff>
      <xdr:row>8</xdr:row>
      <xdr:rowOff>322086</xdr:rowOff>
    </xdr:to>
    <xdr:sp macro="" textlink="">
      <xdr:nvSpPr>
        <xdr:cNvPr id="12" name="Retângulo 11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500-00000C000000}"/>
            </a:ext>
          </a:extLst>
        </xdr:cNvPr>
        <xdr:cNvSpPr/>
      </xdr:nvSpPr>
      <xdr:spPr>
        <a:xfrm>
          <a:off x="12700" y="29210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5. Alertas e dicas</a:t>
          </a:r>
        </a:p>
      </xdr:txBody>
    </xdr:sp>
    <xdr:clientData/>
  </xdr:twoCellAnchor>
  <xdr:twoCellAnchor editAs="absolute">
    <xdr:from>
      <xdr:col>0</xdr:col>
      <xdr:colOff>12700</xdr:colOff>
      <xdr:row>9</xdr:row>
      <xdr:rowOff>4586</xdr:rowOff>
    </xdr:from>
    <xdr:to>
      <xdr:col>1</xdr:col>
      <xdr:colOff>12700</xdr:colOff>
      <xdr:row>9</xdr:row>
      <xdr:rowOff>258586</xdr:rowOff>
    </xdr:to>
    <xdr:sp macro="" textlink="">
      <xdr:nvSpPr>
        <xdr:cNvPr id="13" name="Retângulo 12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500-00000D000000}"/>
            </a:ext>
          </a:extLst>
        </xdr:cNvPr>
        <xdr:cNvSpPr/>
      </xdr:nvSpPr>
      <xdr:spPr>
        <a:xfrm>
          <a:off x="12700" y="32385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6. Relatório para impressão</a:t>
          </a:r>
        </a:p>
      </xdr:txBody>
    </xdr:sp>
    <xdr:clientData/>
  </xdr:twoCellAnchor>
  <xdr:twoCellAnchor editAs="absolute">
    <xdr:from>
      <xdr:col>0</xdr:col>
      <xdr:colOff>12700</xdr:colOff>
      <xdr:row>10</xdr:row>
      <xdr:rowOff>131586</xdr:rowOff>
    </xdr:from>
    <xdr:to>
      <xdr:col>1</xdr:col>
      <xdr:colOff>12700</xdr:colOff>
      <xdr:row>11</xdr:row>
      <xdr:rowOff>4586</xdr:rowOff>
    </xdr:to>
    <xdr:sp macro="" textlink="">
      <xdr:nvSpPr>
        <xdr:cNvPr id="14" name="Retângulo 13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500-00000E000000}"/>
            </a:ext>
          </a:extLst>
        </xdr:cNvPr>
        <xdr:cNvSpPr/>
      </xdr:nvSpPr>
      <xdr:spPr>
        <a:xfrm>
          <a:off x="12700" y="37465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Dúvidas Frequentes</a:t>
          </a:r>
        </a:p>
      </xdr:txBody>
    </xdr:sp>
    <xdr:clientData/>
  </xdr:twoCellAnchor>
  <xdr:twoCellAnchor>
    <xdr:from>
      <xdr:col>1</xdr:col>
      <xdr:colOff>261054</xdr:colOff>
      <xdr:row>5</xdr:row>
      <xdr:rowOff>380999</xdr:rowOff>
    </xdr:from>
    <xdr:to>
      <xdr:col>15</xdr:col>
      <xdr:colOff>0</xdr:colOff>
      <xdr:row>15</xdr:row>
      <xdr:rowOff>0</xdr:rowOff>
    </xdr:to>
    <xdr:graphicFrame macro="">
      <xdr:nvGraphicFramePr>
        <xdr:cNvPr id="18" name="Gráfico 17">
          <a:extLst>
            <a:ext uri="{FF2B5EF4-FFF2-40B4-BE49-F238E27FC236}">
              <a16:creationId xmlns:a16="http://schemas.microsoft.com/office/drawing/2014/main" id="{00000000-0008-0000-05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</xdr:col>
      <xdr:colOff>0</xdr:colOff>
      <xdr:row>16</xdr:row>
      <xdr:rowOff>380999</xdr:rowOff>
    </xdr:from>
    <xdr:to>
      <xdr:col>8</xdr:col>
      <xdr:colOff>0</xdr:colOff>
      <xdr:row>30</xdr:row>
      <xdr:rowOff>1</xdr:rowOff>
    </xdr:to>
    <xdr:graphicFrame macro="">
      <xdr:nvGraphicFramePr>
        <xdr:cNvPr id="19" name="Gráfico 18">
          <a:extLst>
            <a:ext uri="{FF2B5EF4-FFF2-40B4-BE49-F238E27FC236}">
              <a16:creationId xmlns:a16="http://schemas.microsoft.com/office/drawing/2014/main" id="{00000000-0008-0000-05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9</xdr:col>
      <xdr:colOff>0</xdr:colOff>
      <xdr:row>16</xdr:row>
      <xdr:rowOff>380999</xdr:rowOff>
    </xdr:from>
    <xdr:to>
      <xdr:col>15</xdr:col>
      <xdr:colOff>0</xdr:colOff>
      <xdr:row>30</xdr:row>
      <xdr:rowOff>0</xdr:rowOff>
    </xdr:to>
    <xdr:graphicFrame macro="">
      <xdr:nvGraphicFramePr>
        <xdr:cNvPr id="20" name="Gráfico 19">
          <a:extLst>
            <a:ext uri="{FF2B5EF4-FFF2-40B4-BE49-F238E27FC236}">
              <a16:creationId xmlns:a16="http://schemas.microsoft.com/office/drawing/2014/main" id="{00000000-0008-0000-0500-00001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</xdr:col>
      <xdr:colOff>0</xdr:colOff>
      <xdr:row>33</xdr:row>
      <xdr:rowOff>0</xdr:rowOff>
    </xdr:from>
    <xdr:to>
      <xdr:col>8</xdr:col>
      <xdr:colOff>0</xdr:colOff>
      <xdr:row>42</xdr:row>
      <xdr:rowOff>0</xdr:rowOff>
    </xdr:to>
    <xdr:graphicFrame macro="">
      <xdr:nvGraphicFramePr>
        <xdr:cNvPr id="21" name="Gráfico 20">
          <a:extLst>
            <a:ext uri="{FF2B5EF4-FFF2-40B4-BE49-F238E27FC236}">
              <a16:creationId xmlns:a16="http://schemas.microsoft.com/office/drawing/2014/main" id="{00000000-0008-0000-0500-00001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9</xdr:col>
      <xdr:colOff>0</xdr:colOff>
      <xdr:row>33</xdr:row>
      <xdr:rowOff>0</xdr:rowOff>
    </xdr:from>
    <xdr:to>
      <xdr:col>15</xdr:col>
      <xdr:colOff>0</xdr:colOff>
      <xdr:row>42</xdr:row>
      <xdr:rowOff>0</xdr:rowOff>
    </xdr:to>
    <xdr:graphicFrame macro="">
      <xdr:nvGraphicFramePr>
        <xdr:cNvPr id="22" name="Gráfico 21">
          <a:extLst>
            <a:ext uri="{FF2B5EF4-FFF2-40B4-BE49-F238E27FC236}">
              <a16:creationId xmlns:a16="http://schemas.microsoft.com/office/drawing/2014/main" id="{00000000-0008-0000-0500-00001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2</xdr:col>
      <xdr:colOff>0</xdr:colOff>
      <xdr:row>44</xdr:row>
      <xdr:rowOff>0</xdr:rowOff>
    </xdr:from>
    <xdr:to>
      <xdr:col>8</xdr:col>
      <xdr:colOff>0</xdr:colOff>
      <xdr:row>51</xdr:row>
      <xdr:rowOff>0</xdr:rowOff>
    </xdr:to>
    <xdr:graphicFrame macro="">
      <xdr:nvGraphicFramePr>
        <xdr:cNvPr id="23" name="Gráfico 22">
          <a:extLst>
            <a:ext uri="{FF2B5EF4-FFF2-40B4-BE49-F238E27FC236}">
              <a16:creationId xmlns:a16="http://schemas.microsoft.com/office/drawing/2014/main" id="{00000000-0008-0000-0500-00001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</xdr:col>
      <xdr:colOff>0</xdr:colOff>
      <xdr:row>55</xdr:row>
      <xdr:rowOff>0</xdr:rowOff>
    </xdr:from>
    <xdr:to>
      <xdr:col>15</xdr:col>
      <xdr:colOff>7057</xdr:colOff>
      <xdr:row>64</xdr:row>
      <xdr:rowOff>1</xdr:rowOff>
    </xdr:to>
    <xdr:graphicFrame macro="">
      <xdr:nvGraphicFramePr>
        <xdr:cNvPr id="24" name="Gráfico 23">
          <a:extLst>
            <a:ext uri="{FF2B5EF4-FFF2-40B4-BE49-F238E27FC236}">
              <a16:creationId xmlns:a16="http://schemas.microsoft.com/office/drawing/2014/main" id="{00000000-0008-0000-0500-00001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</xdr:col>
      <xdr:colOff>0</xdr:colOff>
      <xdr:row>66</xdr:row>
      <xdr:rowOff>0</xdr:rowOff>
    </xdr:from>
    <xdr:to>
      <xdr:col>8</xdr:col>
      <xdr:colOff>0</xdr:colOff>
      <xdr:row>73</xdr:row>
      <xdr:rowOff>0</xdr:rowOff>
    </xdr:to>
    <xdr:graphicFrame macro="">
      <xdr:nvGraphicFramePr>
        <xdr:cNvPr id="25" name="Gráfico 24">
          <a:extLst>
            <a:ext uri="{FF2B5EF4-FFF2-40B4-BE49-F238E27FC236}">
              <a16:creationId xmlns:a16="http://schemas.microsoft.com/office/drawing/2014/main" id="{00000000-0008-0000-0500-00001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9</xdr:col>
      <xdr:colOff>0</xdr:colOff>
      <xdr:row>66</xdr:row>
      <xdr:rowOff>0</xdr:rowOff>
    </xdr:from>
    <xdr:to>
      <xdr:col>15</xdr:col>
      <xdr:colOff>0</xdr:colOff>
      <xdr:row>73</xdr:row>
      <xdr:rowOff>0</xdr:rowOff>
    </xdr:to>
    <xdr:graphicFrame macro="">
      <xdr:nvGraphicFramePr>
        <xdr:cNvPr id="26" name="Gráfico 25">
          <a:extLst>
            <a:ext uri="{FF2B5EF4-FFF2-40B4-BE49-F238E27FC236}">
              <a16:creationId xmlns:a16="http://schemas.microsoft.com/office/drawing/2014/main" id="{00000000-0008-0000-0500-00001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2</xdr:col>
      <xdr:colOff>0</xdr:colOff>
      <xdr:row>77</xdr:row>
      <xdr:rowOff>0</xdr:rowOff>
    </xdr:from>
    <xdr:to>
      <xdr:col>8</xdr:col>
      <xdr:colOff>0</xdr:colOff>
      <xdr:row>86</xdr:row>
      <xdr:rowOff>0</xdr:rowOff>
    </xdr:to>
    <xdr:graphicFrame macro="">
      <xdr:nvGraphicFramePr>
        <xdr:cNvPr id="27" name="Gráfico 26">
          <a:extLst>
            <a:ext uri="{FF2B5EF4-FFF2-40B4-BE49-F238E27FC236}">
              <a16:creationId xmlns:a16="http://schemas.microsoft.com/office/drawing/2014/main" id="{00000000-0008-0000-0500-00001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9</xdr:col>
      <xdr:colOff>0</xdr:colOff>
      <xdr:row>77</xdr:row>
      <xdr:rowOff>0</xdr:rowOff>
    </xdr:from>
    <xdr:to>
      <xdr:col>15</xdr:col>
      <xdr:colOff>0</xdr:colOff>
      <xdr:row>86</xdr:row>
      <xdr:rowOff>0</xdr:rowOff>
    </xdr:to>
    <xdr:graphicFrame macro="">
      <xdr:nvGraphicFramePr>
        <xdr:cNvPr id="29" name="Gráfico 28">
          <a:extLst>
            <a:ext uri="{FF2B5EF4-FFF2-40B4-BE49-F238E27FC236}">
              <a16:creationId xmlns:a16="http://schemas.microsoft.com/office/drawing/2014/main" id="{00000000-0008-0000-0500-00001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9</xdr:col>
      <xdr:colOff>0</xdr:colOff>
      <xdr:row>44</xdr:row>
      <xdr:rowOff>1</xdr:rowOff>
    </xdr:from>
    <xdr:to>
      <xdr:col>15</xdr:col>
      <xdr:colOff>0</xdr:colOff>
      <xdr:row>53</xdr:row>
      <xdr:rowOff>1</xdr:rowOff>
    </xdr:to>
    <xdr:graphicFrame macro="">
      <xdr:nvGraphicFramePr>
        <xdr:cNvPr id="17" name="Gráfico 16">
          <a:extLst>
            <a:ext uri="{FF2B5EF4-FFF2-40B4-BE49-F238E27FC236}">
              <a16:creationId xmlns:a16="http://schemas.microsoft.com/office/drawing/2014/main" id="{00000000-0008-0000-05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385595</xdr:colOff>
      <xdr:row>0</xdr:row>
      <xdr:rowOff>133349</xdr:rowOff>
    </xdr:from>
    <xdr:to>
      <xdr:col>26</xdr:col>
      <xdr:colOff>382772</xdr:colOff>
      <xdr:row>1</xdr:row>
      <xdr:rowOff>220133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 txBox="1"/>
      </xdr:nvSpPr>
      <xdr:spPr>
        <a:xfrm>
          <a:off x="5651862" y="133349"/>
          <a:ext cx="6194777" cy="5101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horz" rtlCol="0" anchor="t">
          <a:noAutofit/>
        </a:bodyPr>
        <a:lstStyle/>
        <a:p>
          <a:r>
            <a:rPr lang="pt-BR" sz="1100"/>
            <a:t>De acordo com os indicadores</a:t>
          </a:r>
          <a:r>
            <a:rPr lang="pt-BR" sz="1100" baseline="0"/>
            <a:t> analisados nos resultados, a planilha faz comentários automáticos sobre a performance mensal de alguns pontos específicos.</a:t>
          </a:r>
        </a:p>
      </xdr:txBody>
    </xdr:sp>
    <xdr:clientData/>
  </xdr:twoCellAnchor>
  <xdr:twoCellAnchor editAs="absolute">
    <xdr:from>
      <xdr:col>0</xdr:col>
      <xdr:colOff>144991</xdr:colOff>
      <xdr:row>2</xdr:row>
      <xdr:rowOff>135470</xdr:rowOff>
    </xdr:from>
    <xdr:to>
      <xdr:col>0</xdr:col>
      <xdr:colOff>1710266</xdr:colOff>
      <xdr:row>2</xdr:row>
      <xdr:rowOff>135470</xdr:rowOff>
    </xdr:to>
    <xdr:cxnSp macro="">
      <xdr:nvCxnSpPr>
        <xdr:cNvPr id="4" name="Conector reto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CxnSpPr/>
      </xdr:nvCxnSpPr>
      <xdr:spPr>
        <a:xfrm>
          <a:off x="144991" y="830795"/>
          <a:ext cx="1565275" cy="0"/>
        </a:xfrm>
        <a:prstGeom prst="line">
          <a:avLst/>
        </a:prstGeom>
        <a:ln>
          <a:solidFill>
            <a:srgbClr val="76717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63500</xdr:colOff>
      <xdr:row>2</xdr:row>
      <xdr:rowOff>222253</xdr:rowOff>
    </xdr:from>
    <xdr:to>
      <xdr:col>0</xdr:col>
      <xdr:colOff>1756833</xdr:colOff>
      <xdr:row>3</xdr:row>
      <xdr:rowOff>227898</xdr:rowOff>
    </xdr:to>
    <xdr:sp macro="" textlink="">
      <xdr:nvSpPr>
        <xdr:cNvPr id="5" name="Rectangle 65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SpPr/>
      </xdr:nvSpPr>
      <xdr:spPr>
        <a:xfrm>
          <a:off x="63500" y="917578"/>
          <a:ext cx="1693333" cy="279400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400" b="1"/>
            <a:t>Menu</a:t>
          </a:r>
        </a:p>
      </xdr:txBody>
    </xdr:sp>
    <xdr:clientData/>
  </xdr:twoCellAnchor>
  <xdr:twoCellAnchor editAs="absolute">
    <xdr:from>
      <xdr:col>0</xdr:col>
      <xdr:colOff>12700</xdr:colOff>
      <xdr:row>3</xdr:row>
      <xdr:rowOff>364420</xdr:rowOff>
    </xdr:from>
    <xdr:to>
      <xdr:col>1</xdr:col>
      <xdr:colOff>12700</xdr:colOff>
      <xdr:row>4</xdr:row>
      <xdr:rowOff>46920</xdr:rowOff>
    </xdr:to>
    <xdr:sp macro="" textlink="">
      <xdr:nvSpPr>
        <xdr:cNvPr id="7" name="Retângulo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SpPr/>
      </xdr:nvSpPr>
      <xdr:spPr>
        <a:xfrm>
          <a:off x="12700" y="13335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Início</a:t>
          </a:r>
        </a:p>
      </xdr:txBody>
    </xdr:sp>
    <xdr:clientData/>
  </xdr:twoCellAnchor>
  <xdr:twoCellAnchor editAs="absolute">
    <xdr:from>
      <xdr:col>0</xdr:col>
      <xdr:colOff>12700</xdr:colOff>
      <xdr:row>4</xdr:row>
      <xdr:rowOff>110420</xdr:rowOff>
    </xdr:from>
    <xdr:to>
      <xdr:col>1</xdr:col>
      <xdr:colOff>12700</xdr:colOff>
      <xdr:row>5</xdr:row>
      <xdr:rowOff>188030</xdr:rowOff>
    </xdr:to>
    <xdr:sp macro="" textlink="">
      <xdr:nvSpPr>
        <xdr:cNvPr id="8" name="Retângulo 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SpPr/>
      </xdr:nvSpPr>
      <xdr:spPr>
        <a:xfrm>
          <a:off x="12700" y="16510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1. Cadastro</a:t>
          </a:r>
        </a:p>
      </xdr:txBody>
    </xdr:sp>
    <xdr:clientData/>
  </xdr:twoCellAnchor>
  <xdr:twoCellAnchor editAs="absolute">
    <xdr:from>
      <xdr:col>0</xdr:col>
      <xdr:colOff>12700</xdr:colOff>
      <xdr:row>5</xdr:row>
      <xdr:rowOff>251530</xdr:rowOff>
    </xdr:from>
    <xdr:to>
      <xdr:col>1</xdr:col>
      <xdr:colOff>12700</xdr:colOff>
      <xdr:row>6</xdr:row>
      <xdr:rowOff>124530</xdr:rowOff>
    </xdr:to>
    <xdr:sp macro="" textlink="">
      <xdr:nvSpPr>
        <xdr:cNvPr id="9" name="Retângulo 8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SpPr/>
      </xdr:nvSpPr>
      <xdr:spPr>
        <a:xfrm>
          <a:off x="12700" y="19685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2. Lançamentos</a:t>
          </a:r>
        </a:p>
      </xdr:txBody>
    </xdr:sp>
    <xdr:clientData/>
  </xdr:twoCellAnchor>
  <xdr:twoCellAnchor editAs="absolute">
    <xdr:from>
      <xdr:col>0</xdr:col>
      <xdr:colOff>12700</xdr:colOff>
      <xdr:row>7</xdr:row>
      <xdr:rowOff>18697</xdr:rowOff>
    </xdr:from>
    <xdr:to>
      <xdr:col>1</xdr:col>
      <xdr:colOff>12700</xdr:colOff>
      <xdr:row>7</xdr:row>
      <xdr:rowOff>272697</xdr:rowOff>
    </xdr:to>
    <xdr:sp macro="" textlink="">
      <xdr:nvSpPr>
        <xdr:cNvPr id="10" name="Retângulo 9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SpPr/>
      </xdr:nvSpPr>
      <xdr:spPr>
        <a:xfrm>
          <a:off x="12700" y="22860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3. Resultados consolidados</a:t>
          </a:r>
        </a:p>
      </xdr:txBody>
    </xdr:sp>
    <xdr:clientData/>
  </xdr:twoCellAnchor>
  <xdr:twoCellAnchor editAs="absolute">
    <xdr:from>
      <xdr:col>0</xdr:col>
      <xdr:colOff>12700</xdr:colOff>
      <xdr:row>7</xdr:row>
      <xdr:rowOff>336197</xdr:rowOff>
    </xdr:from>
    <xdr:to>
      <xdr:col>1</xdr:col>
      <xdr:colOff>12700</xdr:colOff>
      <xdr:row>8</xdr:row>
      <xdr:rowOff>209197</xdr:rowOff>
    </xdr:to>
    <xdr:sp macro="" textlink="">
      <xdr:nvSpPr>
        <xdr:cNvPr id="11" name="Retângulo 10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SpPr/>
      </xdr:nvSpPr>
      <xdr:spPr>
        <a:xfrm>
          <a:off x="12700" y="26035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4. Gráficos</a:t>
          </a:r>
        </a:p>
      </xdr:txBody>
    </xdr:sp>
    <xdr:clientData/>
  </xdr:twoCellAnchor>
  <xdr:twoCellAnchor editAs="absolute">
    <xdr:from>
      <xdr:col>0</xdr:col>
      <xdr:colOff>12700</xdr:colOff>
      <xdr:row>8</xdr:row>
      <xdr:rowOff>272697</xdr:rowOff>
    </xdr:from>
    <xdr:to>
      <xdr:col>1</xdr:col>
      <xdr:colOff>12700</xdr:colOff>
      <xdr:row>9</xdr:row>
      <xdr:rowOff>145697</xdr:rowOff>
    </xdr:to>
    <xdr:sp macro="" textlink="">
      <xdr:nvSpPr>
        <xdr:cNvPr id="12" name="Retângulo 11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SpPr/>
      </xdr:nvSpPr>
      <xdr:spPr>
        <a:xfrm>
          <a:off x="12700" y="2921000"/>
          <a:ext cx="1847850" cy="254000"/>
        </a:xfrm>
        <a:prstGeom prst="rect">
          <a:avLst/>
        </a:prstGeom>
        <a:solidFill>
          <a:schemeClr val="bg1">
            <a:lumMod val="100000"/>
          </a:schemeClr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rgbClr val="000000"/>
              </a:solidFill>
            </a:rPr>
            <a:t>5. Alertas e dicas</a:t>
          </a:r>
        </a:p>
      </xdr:txBody>
    </xdr:sp>
    <xdr:clientData/>
  </xdr:twoCellAnchor>
  <xdr:twoCellAnchor editAs="absolute">
    <xdr:from>
      <xdr:col>0</xdr:col>
      <xdr:colOff>12700</xdr:colOff>
      <xdr:row>10</xdr:row>
      <xdr:rowOff>400403</xdr:rowOff>
    </xdr:from>
    <xdr:to>
      <xdr:col>1</xdr:col>
      <xdr:colOff>12700</xdr:colOff>
      <xdr:row>10</xdr:row>
      <xdr:rowOff>400403</xdr:rowOff>
    </xdr:to>
    <xdr:sp macro="" textlink="">
      <xdr:nvSpPr>
        <xdr:cNvPr id="16" name="Retângulo 15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700-000010000000}"/>
            </a:ext>
          </a:extLst>
        </xdr:cNvPr>
        <xdr:cNvSpPr/>
      </xdr:nvSpPr>
      <xdr:spPr>
        <a:xfrm>
          <a:off x="12700" y="43815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Sobre a LUZ</a:t>
          </a:r>
        </a:p>
      </xdr:txBody>
    </xdr:sp>
    <xdr:clientData/>
  </xdr:twoCellAnchor>
  <xdr:twoCellAnchor editAs="absolute">
    <xdr:from>
      <xdr:col>0</xdr:col>
      <xdr:colOff>150283</xdr:colOff>
      <xdr:row>9</xdr:row>
      <xdr:rowOff>603252</xdr:rowOff>
    </xdr:from>
    <xdr:to>
      <xdr:col>0</xdr:col>
      <xdr:colOff>1715558</xdr:colOff>
      <xdr:row>9</xdr:row>
      <xdr:rowOff>603252</xdr:rowOff>
    </xdr:to>
    <xdr:cxnSp macro="">
      <xdr:nvCxnSpPr>
        <xdr:cNvPr id="18" name="Conector reto 17">
          <a:extLst>
            <a:ext uri="{FF2B5EF4-FFF2-40B4-BE49-F238E27FC236}">
              <a16:creationId xmlns:a16="http://schemas.microsoft.com/office/drawing/2014/main" id="{00000000-0008-0000-0700-000012000000}"/>
            </a:ext>
          </a:extLst>
        </xdr:cNvPr>
        <xdr:cNvCxnSpPr/>
      </xdr:nvCxnSpPr>
      <xdr:spPr>
        <a:xfrm>
          <a:off x="150283" y="3619502"/>
          <a:ext cx="1565275" cy="0"/>
        </a:xfrm>
        <a:prstGeom prst="line">
          <a:avLst/>
        </a:prstGeom>
        <a:ln>
          <a:solidFill>
            <a:srgbClr val="76717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10583</xdr:colOff>
      <xdr:row>9</xdr:row>
      <xdr:rowOff>222252</xdr:rowOff>
    </xdr:from>
    <xdr:to>
      <xdr:col>1</xdr:col>
      <xdr:colOff>10583</xdr:colOff>
      <xdr:row>9</xdr:row>
      <xdr:rowOff>476252</xdr:rowOff>
    </xdr:to>
    <xdr:sp macro="" textlink="">
      <xdr:nvSpPr>
        <xdr:cNvPr id="19" name="Retângulo 18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700-000013000000}"/>
            </a:ext>
          </a:extLst>
        </xdr:cNvPr>
        <xdr:cNvSpPr/>
      </xdr:nvSpPr>
      <xdr:spPr>
        <a:xfrm>
          <a:off x="10583" y="3238502"/>
          <a:ext cx="1852083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6. Relatório para impressão</a:t>
          </a:r>
        </a:p>
      </xdr:txBody>
    </xdr:sp>
    <xdr:clientData/>
  </xdr:twoCellAnchor>
  <xdr:twoCellAnchor editAs="absolute">
    <xdr:from>
      <xdr:col>0</xdr:col>
      <xdr:colOff>10583</xdr:colOff>
      <xdr:row>9</xdr:row>
      <xdr:rowOff>730252</xdr:rowOff>
    </xdr:from>
    <xdr:to>
      <xdr:col>1</xdr:col>
      <xdr:colOff>10583</xdr:colOff>
      <xdr:row>10</xdr:row>
      <xdr:rowOff>243419</xdr:rowOff>
    </xdr:to>
    <xdr:sp macro="" textlink="">
      <xdr:nvSpPr>
        <xdr:cNvPr id="20" name="Retângulo 19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700-000014000000}"/>
            </a:ext>
          </a:extLst>
        </xdr:cNvPr>
        <xdr:cNvSpPr/>
      </xdr:nvSpPr>
      <xdr:spPr>
        <a:xfrm>
          <a:off x="10583" y="3746502"/>
          <a:ext cx="1852083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Dúvidas Frequentes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149228</xdr:colOff>
      <xdr:row>0</xdr:row>
      <xdr:rowOff>140406</xdr:rowOff>
    </xdr:from>
    <xdr:to>
      <xdr:col>11</xdr:col>
      <xdr:colOff>139350</xdr:colOff>
      <xdr:row>1</xdr:row>
      <xdr:rowOff>146803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5744284" y="140406"/>
          <a:ext cx="6269566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horz" rtlCol="0" anchor="t">
          <a:spAutoFit/>
        </a:bodyPr>
        <a:lstStyle/>
        <a:p>
          <a:r>
            <a:rPr lang="pt-BR" sz="1100"/>
            <a:t>O resumo de todos os indicadores</a:t>
          </a:r>
          <a:r>
            <a:rPr lang="pt-BR" sz="1100" baseline="0"/>
            <a:t> está aqui e pronto para impressão. Devidamente formatado para economia de tinta e folhas. Basta ir em Arquivo / Imprimir ou associar as teclas CTRL + P no seu teclado.</a:t>
          </a:r>
          <a:endParaRPr lang="pt-BR" sz="1100"/>
        </a:p>
      </xdr:txBody>
    </xdr:sp>
    <xdr:clientData/>
  </xdr:twoCellAnchor>
  <xdr:twoCellAnchor editAs="absolute">
    <xdr:from>
      <xdr:col>0</xdr:col>
      <xdr:colOff>144991</xdr:colOff>
      <xdr:row>2</xdr:row>
      <xdr:rowOff>135470</xdr:rowOff>
    </xdr:from>
    <xdr:to>
      <xdr:col>0</xdr:col>
      <xdr:colOff>1710266</xdr:colOff>
      <xdr:row>2</xdr:row>
      <xdr:rowOff>135470</xdr:rowOff>
    </xdr:to>
    <xdr:cxnSp macro="">
      <xdr:nvCxnSpPr>
        <xdr:cNvPr id="4" name="Conector reto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CxnSpPr/>
      </xdr:nvCxnSpPr>
      <xdr:spPr>
        <a:xfrm>
          <a:off x="144991" y="830795"/>
          <a:ext cx="1565275" cy="0"/>
        </a:xfrm>
        <a:prstGeom prst="line">
          <a:avLst/>
        </a:prstGeom>
        <a:ln>
          <a:solidFill>
            <a:srgbClr val="76717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63500</xdr:colOff>
      <xdr:row>2</xdr:row>
      <xdr:rowOff>222253</xdr:rowOff>
    </xdr:from>
    <xdr:to>
      <xdr:col>0</xdr:col>
      <xdr:colOff>1756833</xdr:colOff>
      <xdr:row>3</xdr:row>
      <xdr:rowOff>227898</xdr:rowOff>
    </xdr:to>
    <xdr:sp macro="" textlink="">
      <xdr:nvSpPr>
        <xdr:cNvPr id="5" name="Rectangle 65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SpPr/>
      </xdr:nvSpPr>
      <xdr:spPr>
        <a:xfrm>
          <a:off x="63500" y="917578"/>
          <a:ext cx="1693333" cy="279400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400" b="1"/>
            <a:t>Menu</a:t>
          </a:r>
        </a:p>
      </xdr:txBody>
    </xdr:sp>
    <xdr:clientData/>
  </xdr:twoCellAnchor>
  <xdr:twoCellAnchor editAs="absolute">
    <xdr:from>
      <xdr:col>0</xdr:col>
      <xdr:colOff>152400</xdr:colOff>
      <xdr:row>10</xdr:row>
      <xdr:rowOff>209197</xdr:rowOff>
    </xdr:from>
    <xdr:to>
      <xdr:col>0</xdr:col>
      <xdr:colOff>1717675</xdr:colOff>
      <xdr:row>10</xdr:row>
      <xdr:rowOff>209197</xdr:rowOff>
    </xdr:to>
    <xdr:cxnSp macro="">
      <xdr:nvCxnSpPr>
        <xdr:cNvPr id="6" name="Conector reto 5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CxnSpPr/>
      </xdr:nvCxnSpPr>
      <xdr:spPr>
        <a:xfrm>
          <a:off x="152400" y="3619500"/>
          <a:ext cx="1565275" cy="0"/>
        </a:xfrm>
        <a:prstGeom prst="line">
          <a:avLst/>
        </a:prstGeom>
        <a:ln>
          <a:solidFill>
            <a:srgbClr val="76717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12700</xdr:colOff>
      <xdr:row>3</xdr:row>
      <xdr:rowOff>364420</xdr:rowOff>
    </xdr:from>
    <xdr:to>
      <xdr:col>1</xdr:col>
      <xdr:colOff>12700</xdr:colOff>
      <xdr:row>4</xdr:row>
      <xdr:rowOff>46920</xdr:rowOff>
    </xdr:to>
    <xdr:sp macro="" textlink="">
      <xdr:nvSpPr>
        <xdr:cNvPr id="7" name="Retângulo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SpPr/>
      </xdr:nvSpPr>
      <xdr:spPr>
        <a:xfrm>
          <a:off x="12700" y="13335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Início</a:t>
          </a:r>
        </a:p>
      </xdr:txBody>
    </xdr:sp>
    <xdr:clientData/>
  </xdr:twoCellAnchor>
  <xdr:twoCellAnchor editAs="absolute">
    <xdr:from>
      <xdr:col>0</xdr:col>
      <xdr:colOff>12700</xdr:colOff>
      <xdr:row>4</xdr:row>
      <xdr:rowOff>110420</xdr:rowOff>
    </xdr:from>
    <xdr:to>
      <xdr:col>1</xdr:col>
      <xdr:colOff>12700</xdr:colOff>
      <xdr:row>5</xdr:row>
      <xdr:rowOff>195086</xdr:rowOff>
    </xdr:to>
    <xdr:sp macro="" textlink="">
      <xdr:nvSpPr>
        <xdr:cNvPr id="8" name="Retângulo 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SpPr/>
      </xdr:nvSpPr>
      <xdr:spPr>
        <a:xfrm>
          <a:off x="12700" y="16510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1. Cadastro</a:t>
          </a:r>
        </a:p>
      </xdr:txBody>
    </xdr:sp>
    <xdr:clientData/>
  </xdr:twoCellAnchor>
  <xdr:twoCellAnchor editAs="absolute">
    <xdr:from>
      <xdr:col>0</xdr:col>
      <xdr:colOff>12700</xdr:colOff>
      <xdr:row>5</xdr:row>
      <xdr:rowOff>258586</xdr:rowOff>
    </xdr:from>
    <xdr:to>
      <xdr:col>1</xdr:col>
      <xdr:colOff>12700</xdr:colOff>
      <xdr:row>6</xdr:row>
      <xdr:rowOff>124530</xdr:rowOff>
    </xdr:to>
    <xdr:sp macro="" textlink="">
      <xdr:nvSpPr>
        <xdr:cNvPr id="9" name="Retângulo 8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SpPr/>
      </xdr:nvSpPr>
      <xdr:spPr>
        <a:xfrm>
          <a:off x="12700" y="19685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2. Lançamentos</a:t>
          </a:r>
        </a:p>
      </xdr:txBody>
    </xdr:sp>
    <xdr:clientData/>
  </xdr:twoCellAnchor>
  <xdr:twoCellAnchor editAs="absolute">
    <xdr:from>
      <xdr:col>0</xdr:col>
      <xdr:colOff>12700</xdr:colOff>
      <xdr:row>6</xdr:row>
      <xdr:rowOff>188030</xdr:rowOff>
    </xdr:from>
    <xdr:to>
      <xdr:col>1</xdr:col>
      <xdr:colOff>12700</xdr:colOff>
      <xdr:row>7</xdr:row>
      <xdr:rowOff>61030</xdr:rowOff>
    </xdr:to>
    <xdr:sp macro="" textlink="">
      <xdr:nvSpPr>
        <xdr:cNvPr id="10" name="Retângulo 9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SpPr/>
      </xdr:nvSpPr>
      <xdr:spPr>
        <a:xfrm>
          <a:off x="12700" y="22860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3. Resultados consolidados</a:t>
          </a:r>
        </a:p>
      </xdr:txBody>
    </xdr:sp>
    <xdr:clientData/>
  </xdr:twoCellAnchor>
  <xdr:twoCellAnchor editAs="absolute">
    <xdr:from>
      <xdr:col>0</xdr:col>
      <xdr:colOff>12700</xdr:colOff>
      <xdr:row>7</xdr:row>
      <xdr:rowOff>124530</xdr:rowOff>
    </xdr:from>
    <xdr:to>
      <xdr:col>1</xdr:col>
      <xdr:colOff>12700</xdr:colOff>
      <xdr:row>8</xdr:row>
      <xdr:rowOff>209197</xdr:rowOff>
    </xdr:to>
    <xdr:sp macro="" textlink="">
      <xdr:nvSpPr>
        <xdr:cNvPr id="11" name="Retângulo 10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SpPr/>
      </xdr:nvSpPr>
      <xdr:spPr>
        <a:xfrm>
          <a:off x="12700" y="26035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4. Gráficos</a:t>
          </a:r>
        </a:p>
      </xdr:txBody>
    </xdr:sp>
    <xdr:clientData/>
  </xdr:twoCellAnchor>
  <xdr:twoCellAnchor editAs="absolute">
    <xdr:from>
      <xdr:col>0</xdr:col>
      <xdr:colOff>12700</xdr:colOff>
      <xdr:row>8</xdr:row>
      <xdr:rowOff>272697</xdr:rowOff>
    </xdr:from>
    <xdr:to>
      <xdr:col>1</xdr:col>
      <xdr:colOff>12700</xdr:colOff>
      <xdr:row>9</xdr:row>
      <xdr:rowOff>145697</xdr:rowOff>
    </xdr:to>
    <xdr:sp macro="" textlink="">
      <xdr:nvSpPr>
        <xdr:cNvPr id="12" name="Retângulo 11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900-00000C000000}"/>
            </a:ext>
          </a:extLst>
        </xdr:cNvPr>
        <xdr:cNvSpPr/>
      </xdr:nvSpPr>
      <xdr:spPr>
        <a:xfrm>
          <a:off x="12700" y="29210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5. Alertas e dicas</a:t>
          </a:r>
        </a:p>
      </xdr:txBody>
    </xdr:sp>
    <xdr:clientData/>
  </xdr:twoCellAnchor>
  <xdr:twoCellAnchor editAs="absolute">
    <xdr:from>
      <xdr:col>0</xdr:col>
      <xdr:colOff>12700</xdr:colOff>
      <xdr:row>9</xdr:row>
      <xdr:rowOff>209197</xdr:rowOff>
    </xdr:from>
    <xdr:to>
      <xdr:col>1</xdr:col>
      <xdr:colOff>12700</xdr:colOff>
      <xdr:row>10</xdr:row>
      <xdr:rowOff>82197</xdr:rowOff>
    </xdr:to>
    <xdr:sp macro="" textlink="">
      <xdr:nvSpPr>
        <xdr:cNvPr id="13" name="Retângulo 12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900-00000D000000}"/>
            </a:ext>
          </a:extLst>
        </xdr:cNvPr>
        <xdr:cNvSpPr/>
      </xdr:nvSpPr>
      <xdr:spPr>
        <a:xfrm>
          <a:off x="12700" y="3238500"/>
          <a:ext cx="1847850" cy="254000"/>
        </a:xfrm>
        <a:prstGeom prst="rect">
          <a:avLst/>
        </a:prstGeom>
        <a:solidFill>
          <a:schemeClr val="bg1">
            <a:lumMod val="100000"/>
          </a:schemeClr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rgbClr val="000000"/>
              </a:solidFill>
            </a:rPr>
            <a:t>6. Relatório para impressão</a:t>
          </a:r>
        </a:p>
      </xdr:txBody>
    </xdr:sp>
    <xdr:clientData/>
  </xdr:twoCellAnchor>
  <xdr:twoCellAnchor editAs="absolute">
    <xdr:from>
      <xdr:col>0</xdr:col>
      <xdr:colOff>12700</xdr:colOff>
      <xdr:row>10</xdr:row>
      <xdr:rowOff>346780</xdr:rowOff>
    </xdr:from>
    <xdr:to>
      <xdr:col>1</xdr:col>
      <xdr:colOff>12700</xdr:colOff>
      <xdr:row>11</xdr:row>
      <xdr:rowOff>219780</xdr:rowOff>
    </xdr:to>
    <xdr:sp macro="" textlink="">
      <xdr:nvSpPr>
        <xdr:cNvPr id="14" name="Retângulo 13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SpPr/>
      </xdr:nvSpPr>
      <xdr:spPr>
        <a:xfrm>
          <a:off x="12700" y="3744030"/>
          <a:ext cx="1852083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Dúvidas Frequentes</a:t>
          </a:r>
        </a:p>
      </xdr:txBody>
    </xdr:sp>
    <xdr:clientData/>
  </xdr:twoCellAnchor>
  <xdr:twoCellAnchor>
    <xdr:from>
      <xdr:col>1</xdr:col>
      <xdr:colOff>261054</xdr:colOff>
      <xdr:row>128</xdr:row>
      <xdr:rowOff>380999</xdr:rowOff>
    </xdr:from>
    <xdr:to>
      <xdr:col>17</xdr:col>
      <xdr:colOff>0</xdr:colOff>
      <xdr:row>138</xdr:row>
      <xdr:rowOff>0</xdr:rowOff>
    </xdr:to>
    <xdr:graphicFrame macro="">
      <xdr:nvGraphicFramePr>
        <xdr:cNvPr id="40" name="Gráfico 39">
          <a:extLst>
            <a:ext uri="{FF2B5EF4-FFF2-40B4-BE49-F238E27FC236}">
              <a16:creationId xmlns:a16="http://schemas.microsoft.com/office/drawing/2014/main" id="{00000000-0008-0000-0900-00002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</xdr:col>
      <xdr:colOff>0</xdr:colOff>
      <xdr:row>140</xdr:row>
      <xdr:rowOff>0</xdr:rowOff>
    </xdr:from>
    <xdr:to>
      <xdr:col>8</xdr:col>
      <xdr:colOff>0</xdr:colOff>
      <xdr:row>149</xdr:row>
      <xdr:rowOff>0</xdr:rowOff>
    </xdr:to>
    <xdr:graphicFrame macro="">
      <xdr:nvGraphicFramePr>
        <xdr:cNvPr id="41" name="Gráfico 40">
          <a:extLst>
            <a:ext uri="{FF2B5EF4-FFF2-40B4-BE49-F238E27FC236}">
              <a16:creationId xmlns:a16="http://schemas.microsoft.com/office/drawing/2014/main" id="{00000000-0008-0000-0900-00002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9</xdr:col>
      <xdr:colOff>21167</xdr:colOff>
      <xdr:row>140</xdr:row>
      <xdr:rowOff>0</xdr:rowOff>
    </xdr:from>
    <xdr:to>
      <xdr:col>16</xdr:col>
      <xdr:colOff>324557</xdr:colOff>
      <xdr:row>149</xdr:row>
      <xdr:rowOff>0</xdr:rowOff>
    </xdr:to>
    <xdr:graphicFrame macro="">
      <xdr:nvGraphicFramePr>
        <xdr:cNvPr id="42" name="Gráfico 41">
          <a:extLst>
            <a:ext uri="{FF2B5EF4-FFF2-40B4-BE49-F238E27FC236}">
              <a16:creationId xmlns:a16="http://schemas.microsoft.com/office/drawing/2014/main" id="{00000000-0008-0000-0900-00002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</xdr:col>
      <xdr:colOff>0</xdr:colOff>
      <xdr:row>152</xdr:row>
      <xdr:rowOff>0</xdr:rowOff>
    </xdr:from>
    <xdr:to>
      <xdr:col>8</xdr:col>
      <xdr:colOff>0</xdr:colOff>
      <xdr:row>161</xdr:row>
      <xdr:rowOff>0</xdr:rowOff>
    </xdr:to>
    <xdr:graphicFrame macro="">
      <xdr:nvGraphicFramePr>
        <xdr:cNvPr id="43" name="Gráfico 42">
          <a:extLst>
            <a:ext uri="{FF2B5EF4-FFF2-40B4-BE49-F238E27FC236}">
              <a16:creationId xmlns:a16="http://schemas.microsoft.com/office/drawing/2014/main" id="{00000000-0008-0000-0900-00002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9</xdr:col>
      <xdr:colOff>1</xdr:colOff>
      <xdr:row>152</xdr:row>
      <xdr:rowOff>0</xdr:rowOff>
    </xdr:from>
    <xdr:to>
      <xdr:col>17</xdr:col>
      <xdr:colOff>1</xdr:colOff>
      <xdr:row>161</xdr:row>
      <xdr:rowOff>0</xdr:rowOff>
    </xdr:to>
    <xdr:graphicFrame macro="">
      <xdr:nvGraphicFramePr>
        <xdr:cNvPr id="44" name="Gráfico 43">
          <a:extLst>
            <a:ext uri="{FF2B5EF4-FFF2-40B4-BE49-F238E27FC236}">
              <a16:creationId xmlns:a16="http://schemas.microsoft.com/office/drawing/2014/main" id="{00000000-0008-0000-0900-00002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2</xdr:col>
      <xdr:colOff>0</xdr:colOff>
      <xdr:row>163</xdr:row>
      <xdr:rowOff>0</xdr:rowOff>
    </xdr:from>
    <xdr:to>
      <xdr:col>8</xdr:col>
      <xdr:colOff>0</xdr:colOff>
      <xdr:row>170</xdr:row>
      <xdr:rowOff>0</xdr:rowOff>
    </xdr:to>
    <xdr:graphicFrame macro="">
      <xdr:nvGraphicFramePr>
        <xdr:cNvPr id="45" name="Gráfico 44">
          <a:extLst>
            <a:ext uri="{FF2B5EF4-FFF2-40B4-BE49-F238E27FC236}">
              <a16:creationId xmlns:a16="http://schemas.microsoft.com/office/drawing/2014/main" id="{00000000-0008-0000-0900-00002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</xdr:col>
      <xdr:colOff>1</xdr:colOff>
      <xdr:row>174</xdr:row>
      <xdr:rowOff>0</xdr:rowOff>
    </xdr:from>
    <xdr:to>
      <xdr:col>17</xdr:col>
      <xdr:colOff>1</xdr:colOff>
      <xdr:row>183</xdr:row>
      <xdr:rowOff>1</xdr:rowOff>
    </xdr:to>
    <xdr:graphicFrame macro="">
      <xdr:nvGraphicFramePr>
        <xdr:cNvPr id="46" name="Gráfico 45">
          <a:extLst>
            <a:ext uri="{FF2B5EF4-FFF2-40B4-BE49-F238E27FC236}">
              <a16:creationId xmlns:a16="http://schemas.microsoft.com/office/drawing/2014/main" id="{00000000-0008-0000-0900-00002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</xdr:col>
      <xdr:colOff>0</xdr:colOff>
      <xdr:row>185</xdr:row>
      <xdr:rowOff>0</xdr:rowOff>
    </xdr:from>
    <xdr:to>
      <xdr:col>8</xdr:col>
      <xdr:colOff>0</xdr:colOff>
      <xdr:row>192</xdr:row>
      <xdr:rowOff>0</xdr:rowOff>
    </xdr:to>
    <xdr:graphicFrame macro="">
      <xdr:nvGraphicFramePr>
        <xdr:cNvPr id="47" name="Gráfico 46">
          <a:extLst>
            <a:ext uri="{FF2B5EF4-FFF2-40B4-BE49-F238E27FC236}">
              <a16:creationId xmlns:a16="http://schemas.microsoft.com/office/drawing/2014/main" id="{00000000-0008-0000-0900-00002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9</xdr:col>
      <xdr:colOff>1</xdr:colOff>
      <xdr:row>185</xdr:row>
      <xdr:rowOff>0</xdr:rowOff>
    </xdr:from>
    <xdr:to>
      <xdr:col>17</xdr:col>
      <xdr:colOff>1</xdr:colOff>
      <xdr:row>192</xdr:row>
      <xdr:rowOff>0</xdr:rowOff>
    </xdr:to>
    <xdr:graphicFrame macro="">
      <xdr:nvGraphicFramePr>
        <xdr:cNvPr id="48" name="Gráfico 47">
          <a:extLst>
            <a:ext uri="{FF2B5EF4-FFF2-40B4-BE49-F238E27FC236}">
              <a16:creationId xmlns:a16="http://schemas.microsoft.com/office/drawing/2014/main" id="{00000000-0008-0000-0900-00003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2</xdr:col>
      <xdr:colOff>0</xdr:colOff>
      <xdr:row>196</xdr:row>
      <xdr:rowOff>0</xdr:rowOff>
    </xdr:from>
    <xdr:to>
      <xdr:col>8</xdr:col>
      <xdr:colOff>0</xdr:colOff>
      <xdr:row>205</xdr:row>
      <xdr:rowOff>0</xdr:rowOff>
    </xdr:to>
    <xdr:graphicFrame macro="">
      <xdr:nvGraphicFramePr>
        <xdr:cNvPr id="49" name="Gráfico 48">
          <a:extLst>
            <a:ext uri="{FF2B5EF4-FFF2-40B4-BE49-F238E27FC236}">
              <a16:creationId xmlns:a16="http://schemas.microsoft.com/office/drawing/2014/main" id="{00000000-0008-0000-0900-00003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9</xdr:col>
      <xdr:colOff>1</xdr:colOff>
      <xdr:row>196</xdr:row>
      <xdr:rowOff>0</xdr:rowOff>
    </xdr:from>
    <xdr:to>
      <xdr:col>17</xdr:col>
      <xdr:colOff>1</xdr:colOff>
      <xdr:row>205</xdr:row>
      <xdr:rowOff>0</xdr:rowOff>
    </xdr:to>
    <xdr:graphicFrame macro="">
      <xdr:nvGraphicFramePr>
        <xdr:cNvPr id="50" name="Gráfico 49">
          <a:extLst>
            <a:ext uri="{FF2B5EF4-FFF2-40B4-BE49-F238E27FC236}">
              <a16:creationId xmlns:a16="http://schemas.microsoft.com/office/drawing/2014/main" id="{00000000-0008-0000-0900-00003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9</xdr:col>
      <xdr:colOff>0</xdr:colOff>
      <xdr:row>163</xdr:row>
      <xdr:rowOff>0</xdr:rowOff>
    </xdr:from>
    <xdr:to>
      <xdr:col>17</xdr:col>
      <xdr:colOff>0</xdr:colOff>
      <xdr:row>171</xdr:row>
      <xdr:rowOff>211666</xdr:rowOff>
    </xdr:to>
    <xdr:graphicFrame macro="">
      <xdr:nvGraphicFramePr>
        <xdr:cNvPr id="29" name="Gráfico 28">
          <a:extLst>
            <a:ext uri="{FF2B5EF4-FFF2-40B4-BE49-F238E27FC236}">
              <a16:creationId xmlns:a16="http://schemas.microsoft.com/office/drawing/2014/main" id="{00000000-0008-0000-0900-00001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144991</xdr:colOff>
      <xdr:row>2</xdr:row>
      <xdr:rowOff>135470</xdr:rowOff>
    </xdr:from>
    <xdr:to>
      <xdr:col>0</xdr:col>
      <xdr:colOff>1710266</xdr:colOff>
      <xdr:row>2</xdr:row>
      <xdr:rowOff>135470</xdr:rowOff>
    </xdr:to>
    <xdr:cxnSp macro="">
      <xdr:nvCxnSpPr>
        <xdr:cNvPr id="4" name="Conector reto 3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CxnSpPr/>
      </xdr:nvCxnSpPr>
      <xdr:spPr>
        <a:xfrm>
          <a:off x="144991" y="830795"/>
          <a:ext cx="1565275" cy="0"/>
        </a:xfrm>
        <a:prstGeom prst="line">
          <a:avLst/>
        </a:prstGeom>
        <a:ln>
          <a:solidFill>
            <a:srgbClr val="76717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63500</xdr:colOff>
      <xdr:row>2</xdr:row>
      <xdr:rowOff>222253</xdr:rowOff>
    </xdr:from>
    <xdr:to>
      <xdr:col>0</xdr:col>
      <xdr:colOff>1756833</xdr:colOff>
      <xdr:row>3</xdr:row>
      <xdr:rowOff>234953</xdr:rowOff>
    </xdr:to>
    <xdr:sp macro="" textlink="">
      <xdr:nvSpPr>
        <xdr:cNvPr id="5" name="Rectangle 65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SpPr/>
      </xdr:nvSpPr>
      <xdr:spPr>
        <a:xfrm>
          <a:off x="63500" y="917578"/>
          <a:ext cx="1693333" cy="279400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400" b="1"/>
            <a:t>Menu</a:t>
          </a:r>
        </a:p>
      </xdr:txBody>
    </xdr:sp>
    <xdr:clientData/>
  </xdr:twoCellAnchor>
  <xdr:twoCellAnchor editAs="absolute">
    <xdr:from>
      <xdr:col>0</xdr:col>
      <xdr:colOff>152400</xdr:colOff>
      <xdr:row>9</xdr:row>
      <xdr:rowOff>371475</xdr:rowOff>
    </xdr:from>
    <xdr:to>
      <xdr:col>0</xdr:col>
      <xdr:colOff>1717675</xdr:colOff>
      <xdr:row>9</xdr:row>
      <xdr:rowOff>371475</xdr:rowOff>
    </xdr:to>
    <xdr:cxnSp macro="">
      <xdr:nvCxnSpPr>
        <xdr:cNvPr id="6" name="Conector reto 5">
          <a:extLst>
            <a:ext uri="{FF2B5EF4-FFF2-40B4-BE49-F238E27FC236}">
              <a16:creationId xmlns:a16="http://schemas.microsoft.com/office/drawing/2014/main" id="{00000000-0008-0000-0A00-000006000000}"/>
            </a:ext>
          </a:extLst>
        </xdr:cNvPr>
        <xdr:cNvCxnSpPr/>
      </xdr:nvCxnSpPr>
      <xdr:spPr>
        <a:xfrm>
          <a:off x="152400" y="3619500"/>
          <a:ext cx="1565275" cy="0"/>
        </a:xfrm>
        <a:prstGeom prst="line">
          <a:avLst/>
        </a:prstGeom>
        <a:ln>
          <a:solidFill>
            <a:srgbClr val="76717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12700</xdr:colOff>
      <xdr:row>3</xdr:row>
      <xdr:rowOff>371475</xdr:rowOff>
    </xdr:from>
    <xdr:to>
      <xdr:col>1</xdr:col>
      <xdr:colOff>12700</xdr:colOff>
      <xdr:row>4</xdr:row>
      <xdr:rowOff>244475</xdr:rowOff>
    </xdr:to>
    <xdr:sp macro="" textlink="">
      <xdr:nvSpPr>
        <xdr:cNvPr id="7" name="Retângulo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A00-000007000000}"/>
            </a:ext>
          </a:extLst>
        </xdr:cNvPr>
        <xdr:cNvSpPr/>
      </xdr:nvSpPr>
      <xdr:spPr>
        <a:xfrm>
          <a:off x="12700" y="13335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Início</a:t>
          </a:r>
        </a:p>
      </xdr:txBody>
    </xdr:sp>
    <xdr:clientData/>
  </xdr:twoCellAnchor>
  <xdr:twoCellAnchor editAs="absolute">
    <xdr:from>
      <xdr:col>0</xdr:col>
      <xdr:colOff>12700</xdr:colOff>
      <xdr:row>4</xdr:row>
      <xdr:rowOff>307975</xdr:rowOff>
    </xdr:from>
    <xdr:to>
      <xdr:col>1</xdr:col>
      <xdr:colOff>12700</xdr:colOff>
      <xdr:row>5</xdr:row>
      <xdr:rowOff>180975</xdr:rowOff>
    </xdr:to>
    <xdr:sp macro="" textlink="">
      <xdr:nvSpPr>
        <xdr:cNvPr id="8" name="Retângulo 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A00-000008000000}"/>
            </a:ext>
          </a:extLst>
        </xdr:cNvPr>
        <xdr:cNvSpPr/>
      </xdr:nvSpPr>
      <xdr:spPr>
        <a:xfrm>
          <a:off x="12700" y="16510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1. Cadastro</a:t>
          </a:r>
        </a:p>
      </xdr:txBody>
    </xdr:sp>
    <xdr:clientData/>
  </xdr:twoCellAnchor>
  <xdr:twoCellAnchor editAs="absolute">
    <xdr:from>
      <xdr:col>0</xdr:col>
      <xdr:colOff>12700</xdr:colOff>
      <xdr:row>5</xdr:row>
      <xdr:rowOff>244475</xdr:rowOff>
    </xdr:from>
    <xdr:to>
      <xdr:col>1</xdr:col>
      <xdr:colOff>12700</xdr:colOff>
      <xdr:row>6</xdr:row>
      <xdr:rowOff>117475</xdr:rowOff>
    </xdr:to>
    <xdr:sp macro="" textlink="">
      <xdr:nvSpPr>
        <xdr:cNvPr id="9" name="Retângulo 8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A00-000009000000}"/>
            </a:ext>
          </a:extLst>
        </xdr:cNvPr>
        <xdr:cNvSpPr/>
      </xdr:nvSpPr>
      <xdr:spPr>
        <a:xfrm>
          <a:off x="12700" y="19685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2. Lançamentos</a:t>
          </a:r>
        </a:p>
      </xdr:txBody>
    </xdr:sp>
    <xdr:clientData/>
  </xdr:twoCellAnchor>
  <xdr:twoCellAnchor editAs="absolute">
    <xdr:from>
      <xdr:col>0</xdr:col>
      <xdr:colOff>12700</xdr:colOff>
      <xdr:row>6</xdr:row>
      <xdr:rowOff>180975</xdr:rowOff>
    </xdr:from>
    <xdr:to>
      <xdr:col>1</xdr:col>
      <xdr:colOff>12700</xdr:colOff>
      <xdr:row>7</xdr:row>
      <xdr:rowOff>53975</xdr:rowOff>
    </xdr:to>
    <xdr:sp macro="" textlink="">
      <xdr:nvSpPr>
        <xdr:cNvPr id="10" name="Retângulo 9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A00-00000A000000}"/>
            </a:ext>
          </a:extLst>
        </xdr:cNvPr>
        <xdr:cNvSpPr/>
      </xdr:nvSpPr>
      <xdr:spPr>
        <a:xfrm>
          <a:off x="12700" y="22860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3. Resultados consolidados</a:t>
          </a:r>
        </a:p>
      </xdr:txBody>
    </xdr:sp>
    <xdr:clientData/>
  </xdr:twoCellAnchor>
  <xdr:twoCellAnchor editAs="absolute">
    <xdr:from>
      <xdr:col>0</xdr:col>
      <xdr:colOff>12700</xdr:colOff>
      <xdr:row>7</xdr:row>
      <xdr:rowOff>117475</xdr:rowOff>
    </xdr:from>
    <xdr:to>
      <xdr:col>1</xdr:col>
      <xdr:colOff>12700</xdr:colOff>
      <xdr:row>7</xdr:row>
      <xdr:rowOff>371475</xdr:rowOff>
    </xdr:to>
    <xdr:sp macro="" textlink="">
      <xdr:nvSpPr>
        <xdr:cNvPr id="11" name="Retângulo 10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A00-00000B000000}"/>
            </a:ext>
          </a:extLst>
        </xdr:cNvPr>
        <xdr:cNvSpPr/>
      </xdr:nvSpPr>
      <xdr:spPr>
        <a:xfrm>
          <a:off x="12700" y="26035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4. Gráficos</a:t>
          </a:r>
        </a:p>
      </xdr:txBody>
    </xdr:sp>
    <xdr:clientData/>
  </xdr:twoCellAnchor>
  <xdr:twoCellAnchor editAs="absolute">
    <xdr:from>
      <xdr:col>0</xdr:col>
      <xdr:colOff>12700</xdr:colOff>
      <xdr:row>8</xdr:row>
      <xdr:rowOff>53975</xdr:rowOff>
    </xdr:from>
    <xdr:to>
      <xdr:col>1</xdr:col>
      <xdr:colOff>12700</xdr:colOff>
      <xdr:row>8</xdr:row>
      <xdr:rowOff>307975</xdr:rowOff>
    </xdr:to>
    <xdr:sp macro="" textlink="">
      <xdr:nvSpPr>
        <xdr:cNvPr id="12" name="Retângulo 11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A00-00000C000000}"/>
            </a:ext>
          </a:extLst>
        </xdr:cNvPr>
        <xdr:cNvSpPr/>
      </xdr:nvSpPr>
      <xdr:spPr>
        <a:xfrm>
          <a:off x="12700" y="29210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5. Alertas e dicas</a:t>
          </a:r>
        </a:p>
      </xdr:txBody>
    </xdr:sp>
    <xdr:clientData/>
  </xdr:twoCellAnchor>
  <xdr:twoCellAnchor editAs="absolute">
    <xdr:from>
      <xdr:col>0</xdr:col>
      <xdr:colOff>12700</xdr:colOff>
      <xdr:row>8</xdr:row>
      <xdr:rowOff>371475</xdr:rowOff>
    </xdr:from>
    <xdr:to>
      <xdr:col>1</xdr:col>
      <xdr:colOff>12700</xdr:colOff>
      <xdr:row>9</xdr:row>
      <xdr:rowOff>244475</xdr:rowOff>
    </xdr:to>
    <xdr:sp macro="" textlink="">
      <xdr:nvSpPr>
        <xdr:cNvPr id="13" name="Retângulo 12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A00-00000D000000}"/>
            </a:ext>
          </a:extLst>
        </xdr:cNvPr>
        <xdr:cNvSpPr/>
      </xdr:nvSpPr>
      <xdr:spPr>
        <a:xfrm>
          <a:off x="12700" y="32385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6. Relatório para impressão</a:t>
          </a:r>
        </a:p>
      </xdr:txBody>
    </xdr:sp>
    <xdr:clientData/>
  </xdr:twoCellAnchor>
  <xdr:twoCellAnchor editAs="absolute">
    <xdr:from>
      <xdr:col>0</xdr:col>
      <xdr:colOff>12700</xdr:colOff>
      <xdr:row>10</xdr:row>
      <xdr:rowOff>117475</xdr:rowOff>
    </xdr:from>
    <xdr:to>
      <xdr:col>1</xdr:col>
      <xdr:colOff>12700</xdr:colOff>
      <xdr:row>10</xdr:row>
      <xdr:rowOff>371475</xdr:rowOff>
    </xdr:to>
    <xdr:sp macro="" textlink="">
      <xdr:nvSpPr>
        <xdr:cNvPr id="14" name="Retângulo 13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A00-00000E000000}"/>
            </a:ext>
          </a:extLst>
        </xdr:cNvPr>
        <xdr:cNvSpPr/>
      </xdr:nvSpPr>
      <xdr:spPr>
        <a:xfrm>
          <a:off x="12700" y="3746500"/>
          <a:ext cx="1847850" cy="254000"/>
        </a:xfrm>
        <a:prstGeom prst="rect">
          <a:avLst/>
        </a:prstGeom>
        <a:solidFill>
          <a:schemeClr val="bg1">
            <a:lumMod val="100000"/>
          </a:schemeClr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rgbClr val="000000"/>
              </a:solidFill>
            </a:rPr>
            <a:t>Dúvidas Frequentes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258595</xdr:colOff>
      <xdr:row>0</xdr:row>
      <xdr:rowOff>133349</xdr:rowOff>
    </xdr:from>
    <xdr:to>
      <xdr:col>6</xdr:col>
      <xdr:colOff>1292939</xdr:colOff>
      <xdr:row>1</xdr:row>
      <xdr:rowOff>245533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 txBox="1"/>
      </xdr:nvSpPr>
      <xdr:spPr>
        <a:xfrm>
          <a:off x="5668795" y="133349"/>
          <a:ext cx="6232877" cy="5355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horz" rtlCol="0" anchor="t">
          <a:noAutofit/>
        </a:bodyPr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Aqui você irá fazer os cadastros dos funcionários </a:t>
          </a:r>
          <a:r>
            <a:rPr lang="pt-BR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da sua empresa </a:t>
          </a:r>
          <a:r>
            <a:rPr lang="pt-B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necessários</a:t>
          </a:r>
          <a:r>
            <a:rPr lang="pt-BR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para serem utilizados posteriormente nas etapas de lançamentos.</a:t>
          </a:r>
          <a:endParaRPr lang="pt-BR" sz="1100"/>
        </a:p>
      </xdr:txBody>
    </xdr:sp>
    <xdr:clientData/>
  </xdr:twoCellAnchor>
  <xdr:twoCellAnchor editAs="absolute">
    <xdr:from>
      <xdr:col>0</xdr:col>
      <xdr:colOff>144991</xdr:colOff>
      <xdr:row>2</xdr:row>
      <xdr:rowOff>135470</xdr:rowOff>
    </xdr:from>
    <xdr:to>
      <xdr:col>0</xdr:col>
      <xdr:colOff>1710266</xdr:colOff>
      <xdr:row>2</xdr:row>
      <xdr:rowOff>135470</xdr:rowOff>
    </xdr:to>
    <xdr:cxnSp macro="">
      <xdr:nvCxnSpPr>
        <xdr:cNvPr id="4" name="Conector reto 3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CxnSpPr/>
      </xdr:nvCxnSpPr>
      <xdr:spPr>
        <a:xfrm>
          <a:off x="144991" y="830795"/>
          <a:ext cx="1565275" cy="0"/>
        </a:xfrm>
        <a:prstGeom prst="line">
          <a:avLst/>
        </a:prstGeom>
        <a:ln>
          <a:solidFill>
            <a:srgbClr val="76717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63500</xdr:colOff>
      <xdr:row>2</xdr:row>
      <xdr:rowOff>222253</xdr:rowOff>
    </xdr:from>
    <xdr:to>
      <xdr:col>0</xdr:col>
      <xdr:colOff>1756833</xdr:colOff>
      <xdr:row>3</xdr:row>
      <xdr:rowOff>227898</xdr:rowOff>
    </xdr:to>
    <xdr:sp macro="" textlink="">
      <xdr:nvSpPr>
        <xdr:cNvPr id="5" name="Rectangle 65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SpPr/>
      </xdr:nvSpPr>
      <xdr:spPr>
        <a:xfrm>
          <a:off x="63500" y="917578"/>
          <a:ext cx="1693333" cy="279400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400" b="1"/>
            <a:t>Menu</a:t>
          </a:r>
        </a:p>
      </xdr:txBody>
    </xdr:sp>
    <xdr:clientData/>
  </xdr:twoCellAnchor>
  <xdr:twoCellAnchor editAs="absolute">
    <xdr:from>
      <xdr:col>0</xdr:col>
      <xdr:colOff>12700</xdr:colOff>
      <xdr:row>3</xdr:row>
      <xdr:rowOff>364420</xdr:rowOff>
    </xdr:from>
    <xdr:to>
      <xdr:col>1</xdr:col>
      <xdr:colOff>12700</xdr:colOff>
      <xdr:row>4</xdr:row>
      <xdr:rowOff>46920</xdr:rowOff>
    </xdr:to>
    <xdr:sp macro="" textlink="">
      <xdr:nvSpPr>
        <xdr:cNvPr id="7" name="Retângulo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B00-000007000000}"/>
            </a:ext>
          </a:extLst>
        </xdr:cNvPr>
        <xdr:cNvSpPr/>
      </xdr:nvSpPr>
      <xdr:spPr>
        <a:xfrm>
          <a:off x="12700" y="13335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Início</a:t>
          </a:r>
        </a:p>
      </xdr:txBody>
    </xdr:sp>
    <xdr:clientData/>
  </xdr:twoCellAnchor>
  <xdr:twoCellAnchor editAs="absolute">
    <xdr:from>
      <xdr:col>0</xdr:col>
      <xdr:colOff>12700</xdr:colOff>
      <xdr:row>4</xdr:row>
      <xdr:rowOff>110420</xdr:rowOff>
    </xdr:from>
    <xdr:to>
      <xdr:col>1</xdr:col>
      <xdr:colOff>12700</xdr:colOff>
      <xdr:row>5</xdr:row>
      <xdr:rowOff>190500</xdr:rowOff>
    </xdr:to>
    <xdr:sp macro="" textlink="">
      <xdr:nvSpPr>
        <xdr:cNvPr id="8" name="Retângulo 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B00-000008000000}"/>
            </a:ext>
          </a:extLst>
        </xdr:cNvPr>
        <xdr:cNvSpPr/>
      </xdr:nvSpPr>
      <xdr:spPr>
        <a:xfrm>
          <a:off x="12700" y="1651000"/>
          <a:ext cx="1847850" cy="254000"/>
        </a:xfrm>
        <a:prstGeom prst="rect">
          <a:avLst/>
        </a:prstGeom>
        <a:solidFill>
          <a:schemeClr val="bg1">
            <a:lumMod val="100000"/>
          </a:schemeClr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rgbClr val="000000"/>
              </a:solidFill>
            </a:rPr>
            <a:t>1. Cadastro</a:t>
          </a:r>
        </a:p>
      </xdr:txBody>
    </xdr:sp>
    <xdr:clientData/>
  </xdr:twoCellAnchor>
  <xdr:twoCellAnchor editAs="absolute">
    <xdr:from>
      <xdr:col>0</xdr:col>
      <xdr:colOff>12700</xdr:colOff>
      <xdr:row>5</xdr:row>
      <xdr:rowOff>258586</xdr:rowOff>
    </xdr:from>
    <xdr:to>
      <xdr:col>1</xdr:col>
      <xdr:colOff>12700</xdr:colOff>
      <xdr:row>6</xdr:row>
      <xdr:rowOff>131586</xdr:rowOff>
    </xdr:to>
    <xdr:sp macro="" textlink="">
      <xdr:nvSpPr>
        <xdr:cNvPr id="9" name="Retângulo 8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B00-000009000000}"/>
            </a:ext>
          </a:extLst>
        </xdr:cNvPr>
        <xdr:cNvSpPr/>
      </xdr:nvSpPr>
      <xdr:spPr>
        <a:xfrm>
          <a:off x="12700" y="19685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2. Lançamentos</a:t>
          </a:r>
        </a:p>
      </xdr:txBody>
    </xdr:sp>
    <xdr:clientData/>
  </xdr:twoCellAnchor>
  <xdr:twoCellAnchor editAs="absolute">
    <xdr:from>
      <xdr:col>0</xdr:col>
      <xdr:colOff>12700</xdr:colOff>
      <xdr:row>7</xdr:row>
      <xdr:rowOff>10936</xdr:rowOff>
    </xdr:from>
    <xdr:to>
      <xdr:col>1</xdr:col>
      <xdr:colOff>12700</xdr:colOff>
      <xdr:row>7</xdr:row>
      <xdr:rowOff>10936</xdr:rowOff>
    </xdr:to>
    <xdr:sp macro="" textlink="">
      <xdr:nvSpPr>
        <xdr:cNvPr id="11" name="Retângulo 10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B00-00000B000000}"/>
            </a:ext>
          </a:extLst>
        </xdr:cNvPr>
        <xdr:cNvSpPr/>
      </xdr:nvSpPr>
      <xdr:spPr>
        <a:xfrm>
          <a:off x="12700" y="26035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4. Gráficos</a:t>
          </a:r>
        </a:p>
      </xdr:txBody>
    </xdr:sp>
    <xdr:clientData/>
  </xdr:twoCellAnchor>
  <xdr:twoCellAnchor editAs="absolute">
    <xdr:from>
      <xdr:col>0</xdr:col>
      <xdr:colOff>12700</xdr:colOff>
      <xdr:row>7</xdr:row>
      <xdr:rowOff>10936</xdr:rowOff>
    </xdr:from>
    <xdr:to>
      <xdr:col>1</xdr:col>
      <xdr:colOff>12700</xdr:colOff>
      <xdr:row>7</xdr:row>
      <xdr:rowOff>10936</xdr:rowOff>
    </xdr:to>
    <xdr:sp macro="" textlink="">
      <xdr:nvSpPr>
        <xdr:cNvPr id="12" name="Retângulo 11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B00-00000C000000}"/>
            </a:ext>
          </a:extLst>
        </xdr:cNvPr>
        <xdr:cNvSpPr/>
      </xdr:nvSpPr>
      <xdr:spPr>
        <a:xfrm>
          <a:off x="12700" y="29210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5. Alertas e dicas</a:t>
          </a:r>
        </a:p>
      </xdr:txBody>
    </xdr:sp>
    <xdr:clientData/>
  </xdr:twoCellAnchor>
  <xdr:twoCellAnchor editAs="absolute">
    <xdr:from>
      <xdr:col>0</xdr:col>
      <xdr:colOff>12700</xdr:colOff>
      <xdr:row>7</xdr:row>
      <xdr:rowOff>10936</xdr:rowOff>
    </xdr:from>
    <xdr:to>
      <xdr:col>1</xdr:col>
      <xdr:colOff>12700</xdr:colOff>
      <xdr:row>7</xdr:row>
      <xdr:rowOff>10936</xdr:rowOff>
    </xdr:to>
    <xdr:sp macro="" textlink="">
      <xdr:nvSpPr>
        <xdr:cNvPr id="13" name="Retângulo 12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B00-00000D000000}"/>
            </a:ext>
          </a:extLst>
        </xdr:cNvPr>
        <xdr:cNvSpPr/>
      </xdr:nvSpPr>
      <xdr:spPr>
        <a:xfrm>
          <a:off x="12700" y="32385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6. Rellatório para impressão</a:t>
          </a:r>
        </a:p>
      </xdr:txBody>
    </xdr:sp>
    <xdr:clientData/>
  </xdr:twoCellAnchor>
  <xdr:twoCellAnchor editAs="absolute">
    <xdr:from>
      <xdr:col>0</xdr:col>
      <xdr:colOff>12700</xdr:colOff>
      <xdr:row>7</xdr:row>
      <xdr:rowOff>10936</xdr:rowOff>
    </xdr:from>
    <xdr:to>
      <xdr:col>1</xdr:col>
      <xdr:colOff>12700</xdr:colOff>
      <xdr:row>7</xdr:row>
      <xdr:rowOff>10936</xdr:rowOff>
    </xdr:to>
    <xdr:sp macro="" textlink="">
      <xdr:nvSpPr>
        <xdr:cNvPr id="14" name="Retângulo 13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B00-00000E000000}"/>
            </a:ext>
          </a:extLst>
        </xdr:cNvPr>
        <xdr:cNvSpPr/>
      </xdr:nvSpPr>
      <xdr:spPr>
        <a:xfrm>
          <a:off x="12700" y="37465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Dúvidas Frequentes</a:t>
          </a:r>
        </a:p>
      </xdr:txBody>
    </xdr:sp>
    <xdr:clientData/>
  </xdr:twoCellAnchor>
  <xdr:twoCellAnchor editAs="absolute">
    <xdr:from>
      <xdr:col>0</xdr:col>
      <xdr:colOff>12700</xdr:colOff>
      <xdr:row>7</xdr:row>
      <xdr:rowOff>10936</xdr:rowOff>
    </xdr:from>
    <xdr:to>
      <xdr:col>1</xdr:col>
      <xdr:colOff>12700</xdr:colOff>
      <xdr:row>7</xdr:row>
      <xdr:rowOff>10936</xdr:rowOff>
    </xdr:to>
    <xdr:sp macro="" textlink="">
      <xdr:nvSpPr>
        <xdr:cNvPr id="15" name="Retângulo 14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B00-00000F000000}"/>
            </a:ext>
          </a:extLst>
        </xdr:cNvPr>
        <xdr:cNvSpPr/>
      </xdr:nvSpPr>
      <xdr:spPr>
        <a:xfrm>
          <a:off x="12700" y="40640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Sugestões para você</a:t>
          </a:r>
        </a:p>
      </xdr:txBody>
    </xdr:sp>
    <xdr:clientData/>
  </xdr:twoCellAnchor>
  <xdr:twoCellAnchor editAs="absolute">
    <xdr:from>
      <xdr:col>0</xdr:col>
      <xdr:colOff>12700</xdr:colOff>
      <xdr:row>7</xdr:row>
      <xdr:rowOff>10936</xdr:rowOff>
    </xdr:from>
    <xdr:to>
      <xdr:col>1</xdr:col>
      <xdr:colOff>12700</xdr:colOff>
      <xdr:row>7</xdr:row>
      <xdr:rowOff>10936</xdr:rowOff>
    </xdr:to>
    <xdr:sp macro="" textlink="">
      <xdr:nvSpPr>
        <xdr:cNvPr id="16" name="Retângulo 15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B00-000010000000}"/>
            </a:ext>
          </a:extLst>
        </xdr:cNvPr>
        <xdr:cNvSpPr/>
      </xdr:nvSpPr>
      <xdr:spPr>
        <a:xfrm>
          <a:off x="12700" y="43815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Sobre a LUZ</a:t>
          </a:r>
        </a:p>
      </xdr:txBody>
    </xdr:sp>
    <xdr:clientData/>
  </xdr:twoCellAnchor>
  <xdr:twoCellAnchor editAs="absolute">
    <xdr:from>
      <xdr:col>0</xdr:col>
      <xdr:colOff>153812</xdr:colOff>
      <xdr:row>10</xdr:row>
      <xdr:rowOff>7059</xdr:rowOff>
    </xdr:from>
    <xdr:to>
      <xdr:col>0</xdr:col>
      <xdr:colOff>1719087</xdr:colOff>
      <xdr:row>10</xdr:row>
      <xdr:rowOff>7059</xdr:rowOff>
    </xdr:to>
    <xdr:cxnSp macro="">
      <xdr:nvCxnSpPr>
        <xdr:cNvPr id="24" name="Conector reto 23">
          <a:extLst>
            <a:ext uri="{FF2B5EF4-FFF2-40B4-BE49-F238E27FC236}">
              <a16:creationId xmlns:a16="http://schemas.microsoft.com/office/drawing/2014/main" id="{00000000-0008-0000-0B00-000018000000}"/>
            </a:ext>
          </a:extLst>
        </xdr:cNvPr>
        <xdr:cNvCxnSpPr/>
      </xdr:nvCxnSpPr>
      <xdr:spPr>
        <a:xfrm>
          <a:off x="153812" y="3640670"/>
          <a:ext cx="1565275" cy="0"/>
        </a:xfrm>
        <a:prstGeom prst="line">
          <a:avLst/>
        </a:prstGeom>
        <a:ln>
          <a:solidFill>
            <a:srgbClr val="76717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14112</xdr:colOff>
      <xdr:row>6</xdr:row>
      <xdr:rowOff>197559</xdr:rowOff>
    </xdr:from>
    <xdr:to>
      <xdr:col>1</xdr:col>
      <xdr:colOff>14112</xdr:colOff>
      <xdr:row>7</xdr:row>
      <xdr:rowOff>70559</xdr:rowOff>
    </xdr:to>
    <xdr:sp macro="" textlink="">
      <xdr:nvSpPr>
        <xdr:cNvPr id="25" name="Retângulo 24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0B00-000019000000}"/>
            </a:ext>
          </a:extLst>
        </xdr:cNvPr>
        <xdr:cNvSpPr/>
      </xdr:nvSpPr>
      <xdr:spPr>
        <a:xfrm>
          <a:off x="14112" y="2307170"/>
          <a:ext cx="1940278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3. Resultados consolidados</a:t>
          </a:r>
        </a:p>
      </xdr:txBody>
    </xdr:sp>
    <xdr:clientData/>
  </xdr:twoCellAnchor>
  <xdr:twoCellAnchor editAs="absolute">
    <xdr:from>
      <xdr:col>0</xdr:col>
      <xdr:colOff>14112</xdr:colOff>
      <xdr:row>7</xdr:row>
      <xdr:rowOff>134059</xdr:rowOff>
    </xdr:from>
    <xdr:to>
      <xdr:col>1</xdr:col>
      <xdr:colOff>14112</xdr:colOff>
      <xdr:row>8</xdr:row>
      <xdr:rowOff>7059</xdr:rowOff>
    </xdr:to>
    <xdr:sp macro="" textlink="">
      <xdr:nvSpPr>
        <xdr:cNvPr id="26" name="Retângulo 2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B00-00001A000000}"/>
            </a:ext>
          </a:extLst>
        </xdr:cNvPr>
        <xdr:cNvSpPr/>
      </xdr:nvSpPr>
      <xdr:spPr>
        <a:xfrm>
          <a:off x="14112" y="2624670"/>
          <a:ext cx="1940278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4. Gráficos</a:t>
          </a:r>
        </a:p>
      </xdr:txBody>
    </xdr:sp>
    <xdr:clientData/>
  </xdr:twoCellAnchor>
  <xdr:twoCellAnchor editAs="absolute">
    <xdr:from>
      <xdr:col>0</xdr:col>
      <xdr:colOff>14112</xdr:colOff>
      <xdr:row>8</xdr:row>
      <xdr:rowOff>70559</xdr:rowOff>
    </xdr:from>
    <xdr:to>
      <xdr:col>1</xdr:col>
      <xdr:colOff>14112</xdr:colOff>
      <xdr:row>8</xdr:row>
      <xdr:rowOff>324559</xdr:rowOff>
    </xdr:to>
    <xdr:sp macro="" textlink="">
      <xdr:nvSpPr>
        <xdr:cNvPr id="27" name="Retângulo 26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B00-00001B000000}"/>
            </a:ext>
          </a:extLst>
        </xdr:cNvPr>
        <xdr:cNvSpPr/>
      </xdr:nvSpPr>
      <xdr:spPr>
        <a:xfrm>
          <a:off x="14112" y="2942170"/>
          <a:ext cx="1940278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5. Alertas e dicas</a:t>
          </a:r>
        </a:p>
      </xdr:txBody>
    </xdr:sp>
    <xdr:clientData/>
  </xdr:twoCellAnchor>
  <xdr:twoCellAnchor editAs="absolute">
    <xdr:from>
      <xdr:col>0</xdr:col>
      <xdr:colOff>14112</xdr:colOff>
      <xdr:row>9</xdr:row>
      <xdr:rowOff>7059</xdr:rowOff>
    </xdr:from>
    <xdr:to>
      <xdr:col>1</xdr:col>
      <xdr:colOff>14112</xdr:colOff>
      <xdr:row>9</xdr:row>
      <xdr:rowOff>261059</xdr:rowOff>
    </xdr:to>
    <xdr:sp macro="" textlink="">
      <xdr:nvSpPr>
        <xdr:cNvPr id="28" name="Retângulo 27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B00-00001C000000}"/>
            </a:ext>
          </a:extLst>
        </xdr:cNvPr>
        <xdr:cNvSpPr/>
      </xdr:nvSpPr>
      <xdr:spPr>
        <a:xfrm>
          <a:off x="14112" y="3259670"/>
          <a:ext cx="1940278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6. Relatório para impressão</a:t>
          </a:r>
        </a:p>
      </xdr:txBody>
    </xdr:sp>
    <xdr:clientData/>
  </xdr:twoCellAnchor>
  <xdr:twoCellAnchor editAs="absolute">
    <xdr:from>
      <xdr:col>0</xdr:col>
      <xdr:colOff>14112</xdr:colOff>
      <xdr:row>10</xdr:row>
      <xdr:rowOff>134059</xdr:rowOff>
    </xdr:from>
    <xdr:to>
      <xdr:col>1</xdr:col>
      <xdr:colOff>14112</xdr:colOff>
      <xdr:row>11</xdr:row>
      <xdr:rowOff>7059</xdr:rowOff>
    </xdr:to>
    <xdr:sp macro="" textlink="">
      <xdr:nvSpPr>
        <xdr:cNvPr id="29" name="Retângulo 2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B00-00001D000000}"/>
            </a:ext>
          </a:extLst>
        </xdr:cNvPr>
        <xdr:cNvSpPr/>
      </xdr:nvSpPr>
      <xdr:spPr>
        <a:xfrm>
          <a:off x="14112" y="3767670"/>
          <a:ext cx="1940278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Dúvidas Frequentes</a:t>
          </a:r>
        </a:p>
      </xdr:txBody>
    </xdr:sp>
    <xdr:clientData/>
  </xdr:twoCellAnchor>
  <xdr:twoCellAnchor editAs="absolute">
    <xdr:from>
      <xdr:col>2</xdr:col>
      <xdr:colOff>0</xdr:colOff>
      <xdr:row>1</xdr:row>
      <xdr:rowOff>243418</xdr:rowOff>
    </xdr:from>
    <xdr:to>
      <xdr:col>2</xdr:col>
      <xdr:colOff>1620000</xdr:colOff>
      <xdr:row>3</xdr:row>
      <xdr:rowOff>2118</xdr:rowOff>
    </xdr:to>
    <xdr:sp macro="" textlink="">
      <xdr:nvSpPr>
        <xdr:cNvPr id="37" name="Retângulo 36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B00-000025000000}"/>
            </a:ext>
          </a:extLst>
        </xdr:cNvPr>
        <xdr:cNvSpPr/>
      </xdr:nvSpPr>
      <xdr:spPr>
        <a:xfrm>
          <a:off x="2106083" y="677335"/>
          <a:ext cx="1620000" cy="287866"/>
        </a:xfrm>
        <a:prstGeom prst="rect">
          <a:avLst/>
        </a:prstGeom>
        <a:solidFill>
          <a:srgbClr val="6699CC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Cadastros iniciais</a:t>
          </a:r>
        </a:p>
      </xdr:txBody>
    </xdr:sp>
    <xdr:clientData/>
  </xdr:twoCellAnchor>
  <xdr:twoCellAnchor editAs="absolute">
    <xdr:from>
      <xdr:col>2</xdr:col>
      <xdr:colOff>1658764</xdr:colOff>
      <xdr:row>1</xdr:row>
      <xdr:rowOff>243418</xdr:rowOff>
    </xdr:from>
    <xdr:to>
      <xdr:col>3</xdr:col>
      <xdr:colOff>29681</xdr:colOff>
      <xdr:row>3</xdr:row>
      <xdr:rowOff>2118</xdr:rowOff>
    </xdr:to>
    <xdr:sp macro="" textlink="">
      <xdr:nvSpPr>
        <xdr:cNvPr id="38" name="Retângulo 37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0000000-0008-0000-0B00-000026000000}"/>
            </a:ext>
          </a:extLst>
        </xdr:cNvPr>
        <xdr:cNvSpPr/>
      </xdr:nvSpPr>
      <xdr:spPr>
        <a:xfrm>
          <a:off x="3764847" y="677335"/>
          <a:ext cx="1514167" cy="287866"/>
        </a:xfrm>
        <a:prstGeom prst="rect">
          <a:avLst/>
        </a:prstGeom>
        <a:solidFill>
          <a:srgbClr val="6699CC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Cadastro de cargos</a:t>
          </a:r>
        </a:p>
      </xdr:txBody>
    </xdr:sp>
    <xdr:clientData/>
  </xdr:twoCellAnchor>
  <xdr:twoCellAnchor editAs="absolute">
    <xdr:from>
      <xdr:col>3</xdr:col>
      <xdr:colOff>68446</xdr:colOff>
      <xdr:row>1</xdr:row>
      <xdr:rowOff>243417</xdr:rowOff>
    </xdr:from>
    <xdr:to>
      <xdr:col>4</xdr:col>
      <xdr:colOff>365529</xdr:colOff>
      <xdr:row>3</xdr:row>
      <xdr:rowOff>2684</xdr:rowOff>
    </xdr:to>
    <xdr:sp macro="" textlink="">
      <xdr:nvSpPr>
        <xdr:cNvPr id="39" name="Retângulo 38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0000000-0008-0000-0B00-000027000000}"/>
            </a:ext>
          </a:extLst>
        </xdr:cNvPr>
        <xdr:cNvSpPr/>
      </xdr:nvSpPr>
      <xdr:spPr>
        <a:xfrm>
          <a:off x="5317779" y="677334"/>
          <a:ext cx="1620000" cy="288433"/>
        </a:xfrm>
        <a:prstGeom prst="rect">
          <a:avLst/>
        </a:prstGeom>
        <a:solidFill>
          <a:srgbClr val="FF9900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pt-BR" sz="1100" b="1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Funcionários</a:t>
          </a:r>
        </a:p>
      </xdr:txBody>
    </xdr:sp>
    <xdr:clientData/>
  </xdr:twoCellAnchor>
  <xdr:twoCellAnchor editAs="absolute">
    <xdr:from>
      <xdr:col>4</xdr:col>
      <xdr:colOff>400763</xdr:colOff>
      <xdr:row>1</xdr:row>
      <xdr:rowOff>243417</xdr:rowOff>
    </xdr:from>
    <xdr:to>
      <xdr:col>5</xdr:col>
      <xdr:colOff>514330</xdr:colOff>
      <xdr:row>3</xdr:row>
      <xdr:rowOff>2684</xdr:rowOff>
    </xdr:to>
    <xdr:sp macro="" textlink="">
      <xdr:nvSpPr>
        <xdr:cNvPr id="40" name="Retângulo 39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00000000-0008-0000-0B00-000028000000}"/>
            </a:ext>
          </a:extLst>
        </xdr:cNvPr>
        <xdr:cNvSpPr/>
      </xdr:nvSpPr>
      <xdr:spPr>
        <a:xfrm>
          <a:off x="6973013" y="677334"/>
          <a:ext cx="1616400" cy="288433"/>
        </a:xfrm>
        <a:prstGeom prst="rect">
          <a:avLst/>
        </a:prstGeom>
        <a:solidFill>
          <a:srgbClr val="6699CC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>
              <a:solidFill>
                <a:schemeClr val="bg1">
                  <a:lumMod val="100000"/>
                </a:schemeClr>
              </a:solidFill>
            </a:rPr>
            <a:t>Outros cadastros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3434089</xdr:colOff>
      <xdr:row>0</xdr:row>
      <xdr:rowOff>133350</xdr:rowOff>
    </xdr:from>
    <xdr:to>
      <xdr:col>30</xdr:col>
      <xdr:colOff>1772</xdr:colOff>
      <xdr:row>1</xdr:row>
      <xdr:rowOff>237067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 txBox="1"/>
      </xdr:nvSpPr>
      <xdr:spPr>
        <a:xfrm>
          <a:off x="5706331" y="133350"/>
          <a:ext cx="6216508" cy="5270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horz" rtlCol="0" anchor="t">
          <a:noAutofit/>
        </a:bodyPr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Aqui você irá fazer alguns</a:t>
          </a:r>
          <a:r>
            <a:rPr lang="pt-BR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outros </a:t>
          </a:r>
          <a:r>
            <a:rPr lang="pt-B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cadastros necessários</a:t>
          </a:r>
          <a:r>
            <a:rPr lang="pt-BR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para serem utilizados posteriormente nas etapas de lançamentos.</a:t>
          </a:r>
          <a:endParaRPr lang="pt-BR" sz="1100"/>
        </a:p>
      </xdr:txBody>
    </xdr:sp>
    <xdr:clientData/>
  </xdr:twoCellAnchor>
  <xdr:twoCellAnchor editAs="absolute">
    <xdr:from>
      <xdr:col>0</xdr:col>
      <xdr:colOff>144991</xdr:colOff>
      <xdr:row>2</xdr:row>
      <xdr:rowOff>135470</xdr:rowOff>
    </xdr:from>
    <xdr:to>
      <xdr:col>0</xdr:col>
      <xdr:colOff>1710266</xdr:colOff>
      <xdr:row>2</xdr:row>
      <xdr:rowOff>135470</xdr:rowOff>
    </xdr:to>
    <xdr:cxnSp macro="">
      <xdr:nvCxnSpPr>
        <xdr:cNvPr id="4" name="Conector reto 3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CxnSpPr/>
      </xdr:nvCxnSpPr>
      <xdr:spPr>
        <a:xfrm>
          <a:off x="144991" y="830795"/>
          <a:ext cx="1565275" cy="0"/>
        </a:xfrm>
        <a:prstGeom prst="line">
          <a:avLst/>
        </a:prstGeom>
        <a:ln>
          <a:solidFill>
            <a:srgbClr val="76717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63500</xdr:colOff>
      <xdr:row>2</xdr:row>
      <xdr:rowOff>222253</xdr:rowOff>
    </xdr:from>
    <xdr:to>
      <xdr:col>0</xdr:col>
      <xdr:colOff>1756833</xdr:colOff>
      <xdr:row>3</xdr:row>
      <xdr:rowOff>227898</xdr:rowOff>
    </xdr:to>
    <xdr:sp macro="" textlink="">
      <xdr:nvSpPr>
        <xdr:cNvPr id="5" name="Rectangle 65">
          <a:extLst>
            <a:ext uri="{FF2B5EF4-FFF2-40B4-BE49-F238E27FC236}">
              <a16:creationId xmlns:a16="http://schemas.microsoft.com/office/drawing/2014/main" id="{00000000-0008-0000-0C00-000005000000}"/>
            </a:ext>
          </a:extLst>
        </xdr:cNvPr>
        <xdr:cNvSpPr/>
      </xdr:nvSpPr>
      <xdr:spPr>
        <a:xfrm>
          <a:off x="63500" y="917578"/>
          <a:ext cx="1693333" cy="279400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400" b="1"/>
            <a:t>Menu</a:t>
          </a:r>
        </a:p>
      </xdr:txBody>
    </xdr:sp>
    <xdr:clientData/>
  </xdr:twoCellAnchor>
  <xdr:twoCellAnchor editAs="absolute">
    <xdr:from>
      <xdr:col>0</xdr:col>
      <xdr:colOff>152400</xdr:colOff>
      <xdr:row>10</xdr:row>
      <xdr:rowOff>65264</xdr:rowOff>
    </xdr:from>
    <xdr:to>
      <xdr:col>0</xdr:col>
      <xdr:colOff>1717675</xdr:colOff>
      <xdr:row>10</xdr:row>
      <xdr:rowOff>65264</xdr:rowOff>
    </xdr:to>
    <xdr:cxnSp macro="">
      <xdr:nvCxnSpPr>
        <xdr:cNvPr id="6" name="Conector reto 5">
          <a:extLst>
            <a:ext uri="{FF2B5EF4-FFF2-40B4-BE49-F238E27FC236}">
              <a16:creationId xmlns:a16="http://schemas.microsoft.com/office/drawing/2014/main" id="{00000000-0008-0000-0C00-000006000000}"/>
            </a:ext>
          </a:extLst>
        </xdr:cNvPr>
        <xdr:cNvCxnSpPr/>
      </xdr:nvCxnSpPr>
      <xdr:spPr>
        <a:xfrm>
          <a:off x="152400" y="3619500"/>
          <a:ext cx="1565275" cy="0"/>
        </a:xfrm>
        <a:prstGeom prst="line">
          <a:avLst/>
        </a:prstGeom>
        <a:ln>
          <a:solidFill>
            <a:srgbClr val="76717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12700</xdr:colOff>
      <xdr:row>3</xdr:row>
      <xdr:rowOff>364420</xdr:rowOff>
    </xdr:from>
    <xdr:to>
      <xdr:col>1</xdr:col>
      <xdr:colOff>12700</xdr:colOff>
      <xdr:row>4</xdr:row>
      <xdr:rowOff>46920</xdr:rowOff>
    </xdr:to>
    <xdr:sp macro="" textlink="">
      <xdr:nvSpPr>
        <xdr:cNvPr id="7" name="Retângulo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C00-000007000000}"/>
            </a:ext>
          </a:extLst>
        </xdr:cNvPr>
        <xdr:cNvSpPr/>
      </xdr:nvSpPr>
      <xdr:spPr>
        <a:xfrm>
          <a:off x="12700" y="13335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Início</a:t>
          </a:r>
        </a:p>
      </xdr:txBody>
    </xdr:sp>
    <xdr:clientData/>
  </xdr:twoCellAnchor>
  <xdr:twoCellAnchor editAs="absolute">
    <xdr:from>
      <xdr:col>0</xdr:col>
      <xdr:colOff>12700</xdr:colOff>
      <xdr:row>4</xdr:row>
      <xdr:rowOff>110420</xdr:rowOff>
    </xdr:from>
    <xdr:to>
      <xdr:col>1</xdr:col>
      <xdr:colOff>12700</xdr:colOff>
      <xdr:row>5</xdr:row>
      <xdr:rowOff>192264</xdr:rowOff>
    </xdr:to>
    <xdr:sp macro="" textlink="">
      <xdr:nvSpPr>
        <xdr:cNvPr id="8" name="Retângulo 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C00-000008000000}"/>
            </a:ext>
          </a:extLst>
        </xdr:cNvPr>
        <xdr:cNvSpPr/>
      </xdr:nvSpPr>
      <xdr:spPr>
        <a:xfrm>
          <a:off x="12700" y="1651000"/>
          <a:ext cx="1847850" cy="254000"/>
        </a:xfrm>
        <a:prstGeom prst="rect">
          <a:avLst/>
        </a:prstGeom>
        <a:solidFill>
          <a:schemeClr val="bg1">
            <a:lumMod val="100000"/>
          </a:schemeClr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rgbClr val="000000"/>
              </a:solidFill>
            </a:rPr>
            <a:t>1. Cadastro</a:t>
          </a:r>
        </a:p>
      </xdr:txBody>
    </xdr:sp>
    <xdr:clientData/>
  </xdr:twoCellAnchor>
  <xdr:twoCellAnchor editAs="absolute">
    <xdr:from>
      <xdr:col>0</xdr:col>
      <xdr:colOff>12700</xdr:colOff>
      <xdr:row>5</xdr:row>
      <xdr:rowOff>255764</xdr:rowOff>
    </xdr:from>
    <xdr:to>
      <xdr:col>1</xdr:col>
      <xdr:colOff>12700</xdr:colOff>
      <xdr:row>5</xdr:row>
      <xdr:rowOff>509764</xdr:rowOff>
    </xdr:to>
    <xdr:sp macro="" textlink="">
      <xdr:nvSpPr>
        <xdr:cNvPr id="9" name="Retângulo 8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C00-000009000000}"/>
            </a:ext>
          </a:extLst>
        </xdr:cNvPr>
        <xdr:cNvSpPr/>
      </xdr:nvSpPr>
      <xdr:spPr>
        <a:xfrm>
          <a:off x="12700" y="19685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2. Lançamentos</a:t>
          </a:r>
        </a:p>
      </xdr:txBody>
    </xdr:sp>
    <xdr:clientData/>
  </xdr:twoCellAnchor>
  <xdr:twoCellAnchor editAs="absolute">
    <xdr:from>
      <xdr:col>0</xdr:col>
      <xdr:colOff>12700</xdr:colOff>
      <xdr:row>6</xdr:row>
      <xdr:rowOff>44098</xdr:rowOff>
    </xdr:from>
    <xdr:to>
      <xdr:col>1</xdr:col>
      <xdr:colOff>12700</xdr:colOff>
      <xdr:row>7</xdr:row>
      <xdr:rowOff>128764</xdr:rowOff>
    </xdr:to>
    <xdr:sp macro="" textlink="">
      <xdr:nvSpPr>
        <xdr:cNvPr id="10" name="Retângulo 9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C00-00000A000000}"/>
            </a:ext>
          </a:extLst>
        </xdr:cNvPr>
        <xdr:cNvSpPr/>
      </xdr:nvSpPr>
      <xdr:spPr>
        <a:xfrm>
          <a:off x="12700" y="22860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3. Resultados consolidados</a:t>
          </a:r>
        </a:p>
      </xdr:txBody>
    </xdr:sp>
    <xdr:clientData/>
  </xdr:twoCellAnchor>
  <xdr:twoCellAnchor editAs="absolute">
    <xdr:from>
      <xdr:col>0</xdr:col>
      <xdr:colOff>12700</xdr:colOff>
      <xdr:row>7</xdr:row>
      <xdr:rowOff>192264</xdr:rowOff>
    </xdr:from>
    <xdr:to>
      <xdr:col>1</xdr:col>
      <xdr:colOff>12700</xdr:colOff>
      <xdr:row>8</xdr:row>
      <xdr:rowOff>65264</xdr:rowOff>
    </xdr:to>
    <xdr:sp macro="" textlink="">
      <xdr:nvSpPr>
        <xdr:cNvPr id="11" name="Retângulo 10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C00-00000B000000}"/>
            </a:ext>
          </a:extLst>
        </xdr:cNvPr>
        <xdr:cNvSpPr/>
      </xdr:nvSpPr>
      <xdr:spPr>
        <a:xfrm>
          <a:off x="12700" y="26035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4. Gráficos</a:t>
          </a:r>
        </a:p>
      </xdr:txBody>
    </xdr:sp>
    <xdr:clientData/>
  </xdr:twoCellAnchor>
  <xdr:twoCellAnchor editAs="absolute">
    <xdr:from>
      <xdr:col>0</xdr:col>
      <xdr:colOff>12700</xdr:colOff>
      <xdr:row>8</xdr:row>
      <xdr:rowOff>128764</xdr:rowOff>
    </xdr:from>
    <xdr:to>
      <xdr:col>1</xdr:col>
      <xdr:colOff>12700</xdr:colOff>
      <xdr:row>9</xdr:row>
      <xdr:rowOff>1764</xdr:rowOff>
    </xdr:to>
    <xdr:sp macro="" textlink="">
      <xdr:nvSpPr>
        <xdr:cNvPr id="12" name="Retângulo 11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C00-00000C000000}"/>
            </a:ext>
          </a:extLst>
        </xdr:cNvPr>
        <xdr:cNvSpPr/>
      </xdr:nvSpPr>
      <xdr:spPr>
        <a:xfrm>
          <a:off x="12700" y="29210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5. Alertas e dicas</a:t>
          </a:r>
        </a:p>
      </xdr:txBody>
    </xdr:sp>
    <xdr:clientData/>
  </xdr:twoCellAnchor>
  <xdr:twoCellAnchor editAs="absolute">
    <xdr:from>
      <xdr:col>0</xdr:col>
      <xdr:colOff>12700</xdr:colOff>
      <xdr:row>9</xdr:row>
      <xdr:rowOff>65264</xdr:rowOff>
    </xdr:from>
    <xdr:to>
      <xdr:col>1</xdr:col>
      <xdr:colOff>12700</xdr:colOff>
      <xdr:row>9</xdr:row>
      <xdr:rowOff>319264</xdr:rowOff>
    </xdr:to>
    <xdr:sp macro="" textlink="">
      <xdr:nvSpPr>
        <xdr:cNvPr id="13" name="Retângulo 12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C00-00000D000000}"/>
            </a:ext>
          </a:extLst>
        </xdr:cNvPr>
        <xdr:cNvSpPr/>
      </xdr:nvSpPr>
      <xdr:spPr>
        <a:xfrm>
          <a:off x="12700" y="32385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6. Relatório para impressão</a:t>
          </a:r>
        </a:p>
      </xdr:txBody>
    </xdr:sp>
    <xdr:clientData/>
  </xdr:twoCellAnchor>
  <xdr:twoCellAnchor editAs="absolute">
    <xdr:from>
      <xdr:col>0</xdr:col>
      <xdr:colOff>12700</xdr:colOff>
      <xdr:row>10</xdr:row>
      <xdr:rowOff>192264</xdr:rowOff>
    </xdr:from>
    <xdr:to>
      <xdr:col>1</xdr:col>
      <xdr:colOff>12700</xdr:colOff>
      <xdr:row>11</xdr:row>
      <xdr:rowOff>65264</xdr:rowOff>
    </xdr:to>
    <xdr:sp macro="" textlink="">
      <xdr:nvSpPr>
        <xdr:cNvPr id="14" name="Retângulo 13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C00-00000E000000}"/>
            </a:ext>
          </a:extLst>
        </xdr:cNvPr>
        <xdr:cNvSpPr/>
      </xdr:nvSpPr>
      <xdr:spPr>
        <a:xfrm>
          <a:off x="12700" y="37465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Dúvidas Frequentes</a:t>
          </a:r>
        </a:p>
      </xdr:txBody>
    </xdr:sp>
    <xdr:clientData/>
  </xdr:twoCellAnchor>
  <xdr:twoCellAnchor editAs="absolute">
    <xdr:from>
      <xdr:col>2</xdr:col>
      <xdr:colOff>0</xdr:colOff>
      <xdr:row>1</xdr:row>
      <xdr:rowOff>243418</xdr:rowOff>
    </xdr:from>
    <xdr:to>
      <xdr:col>2</xdr:col>
      <xdr:colOff>1620000</xdr:colOff>
      <xdr:row>3</xdr:row>
      <xdr:rowOff>2118</xdr:rowOff>
    </xdr:to>
    <xdr:sp macro="" textlink="">
      <xdr:nvSpPr>
        <xdr:cNvPr id="22" name="Retângulo 2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C00-000016000000}"/>
            </a:ext>
          </a:extLst>
        </xdr:cNvPr>
        <xdr:cNvSpPr/>
      </xdr:nvSpPr>
      <xdr:spPr>
        <a:xfrm>
          <a:off x="2106083" y="677335"/>
          <a:ext cx="1620000" cy="287866"/>
        </a:xfrm>
        <a:prstGeom prst="rect">
          <a:avLst/>
        </a:prstGeom>
        <a:solidFill>
          <a:srgbClr val="6699CC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Cadastros iniciais</a:t>
          </a:r>
        </a:p>
      </xdr:txBody>
    </xdr:sp>
    <xdr:clientData/>
  </xdr:twoCellAnchor>
  <xdr:twoCellAnchor editAs="absolute">
    <xdr:from>
      <xdr:col>2</xdr:col>
      <xdr:colOff>1658764</xdr:colOff>
      <xdr:row>1</xdr:row>
      <xdr:rowOff>243418</xdr:rowOff>
    </xdr:from>
    <xdr:to>
      <xdr:col>2</xdr:col>
      <xdr:colOff>3172931</xdr:colOff>
      <xdr:row>3</xdr:row>
      <xdr:rowOff>2118</xdr:rowOff>
    </xdr:to>
    <xdr:sp macro="" textlink="">
      <xdr:nvSpPr>
        <xdr:cNvPr id="28" name="Retângulo 27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C00-00001C000000}"/>
            </a:ext>
          </a:extLst>
        </xdr:cNvPr>
        <xdr:cNvSpPr/>
      </xdr:nvSpPr>
      <xdr:spPr>
        <a:xfrm>
          <a:off x="3764847" y="677335"/>
          <a:ext cx="1514167" cy="287866"/>
        </a:xfrm>
        <a:prstGeom prst="rect">
          <a:avLst/>
        </a:prstGeom>
        <a:solidFill>
          <a:srgbClr val="6699CC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>
              <a:solidFill>
                <a:schemeClr val="bg1">
                  <a:lumMod val="100000"/>
                </a:schemeClr>
              </a:solidFill>
            </a:rPr>
            <a:t>Cadastro de cargos</a:t>
          </a:r>
        </a:p>
      </xdr:txBody>
    </xdr:sp>
    <xdr:clientData/>
  </xdr:twoCellAnchor>
  <xdr:twoCellAnchor editAs="absolute">
    <xdr:from>
      <xdr:col>2</xdr:col>
      <xdr:colOff>3211696</xdr:colOff>
      <xdr:row>1</xdr:row>
      <xdr:rowOff>243417</xdr:rowOff>
    </xdr:from>
    <xdr:to>
      <xdr:col>4</xdr:col>
      <xdr:colOff>1159279</xdr:colOff>
      <xdr:row>3</xdr:row>
      <xdr:rowOff>2684</xdr:rowOff>
    </xdr:to>
    <xdr:sp macro="" textlink="">
      <xdr:nvSpPr>
        <xdr:cNvPr id="29" name="Retângulo 28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0C00-00001D000000}"/>
            </a:ext>
          </a:extLst>
        </xdr:cNvPr>
        <xdr:cNvSpPr/>
      </xdr:nvSpPr>
      <xdr:spPr>
        <a:xfrm>
          <a:off x="5317779" y="677334"/>
          <a:ext cx="1620000" cy="288433"/>
        </a:xfrm>
        <a:prstGeom prst="rect">
          <a:avLst/>
        </a:prstGeom>
        <a:solidFill>
          <a:srgbClr val="6699CC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Funcionários</a:t>
          </a:r>
        </a:p>
      </xdr:txBody>
    </xdr:sp>
    <xdr:clientData/>
  </xdr:twoCellAnchor>
  <xdr:twoCellAnchor editAs="absolute">
    <xdr:from>
      <xdr:col>4</xdr:col>
      <xdr:colOff>1194513</xdr:colOff>
      <xdr:row>1</xdr:row>
      <xdr:rowOff>243417</xdr:rowOff>
    </xdr:from>
    <xdr:to>
      <xdr:col>4</xdr:col>
      <xdr:colOff>2810913</xdr:colOff>
      <xdr:row>3</xdr:row>
      <xdr:rowOff>2684</xdr:rowOff>
    </xdr:to>
    <xdr:sp macro="" textlink="">
      <xdr:nvSpPr>
        <xdr:cNvPr id="30" name="Retângulo 29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0000000-0008-0000-0C00-00001E000000}"/>
            </a:ext>
          </a:extLst>
        </xdr:cNvPr>
        <xdr:cNvSpPr/>
      </xdr:nvSpPr>
      <xdr:spPr>
        <a:xfrm>
          <a:off x="6973013" y="677334"/>
          <a:ext cx="1616400" cy="288433"/>
        </a:xfrm>
        <a:prstGeom prst="rect">
          <a:avLst/>
        </a:prstGeom>
        <a:solidFill>
          <a:srgbClr val="FF9900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pt-BR" sz="1100" b="1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Outros cadastros</a:t>
          </a: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258595</xdr:colOff>
      <xdr:row>0</xdr:row>
      <xdr:rowOff>133350</xdr:rowOff>
    </xdr:from>
    <xdr:to>
      <xdr:col>29</xdr:col>
      <xdr:colOff>149939</xdr:colOff>
      <xdr:row>1</xdr:row>
      <xdr:rowOff>146803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SpPr txBox="1"/>
      </xdr:nvSpPr>
      <xdr:spPr>
        <a:xfrm>
          <a:off x="5668795" y="133350"/>
          <a:ext cx="6199011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horz" rtlCol="0" anchor="t">
          <a:spAutoFit/>
        </a:bodyPr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Aqui você irá fazer o registro</a:t>
          </a:r>
          <a:r>
            <a:rPr lang="pt-BR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das licenças, férias e faltas não justificadas. Estes dados serão utilizados para gerar os relatórios com os indicadores de RH.</a:t>
          </a:r>
          <a:r>
            <a:rPr lang="pt-B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endParaRPr lang="pt-BR" sz="1100"/>
        </a:p>
      </xdr:txBody>
    </xdr:sp>
    <xdr:clientData/>
  </xdr:twoCellAnchor>
  <xdr:twoCellAnchor editAs="absolute">
    <xdr:from>
      <xdr:col>0</xdr:col>
      <xdr:colOff>144991</xdr:colOff>
      <xdr:row>2</xdr:row>
      <xdr:rowOff>135470</xdr:rowOff>
    </xdr:from>
    <xdr:to>
      <xdr:col>0</xdr:col>
      <xdr:colOff>1710266</xdr:colOff>
      <xdr:row>2</xdr:row>
      <xdr:rowOff>135470</xdr:rowOff>
    </xdr:to>
    <xdr:cxnSp macro="">
      <xdr:nvCxnSpPr>
        <xdr:cNvPr id="4" name="Conector reto 3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CxnSpPr/>
      </xdr:nvCxnSpPr>
      <xdr:spPr>
        <a:xfrm>
          <a:off x="144991" y="830795"/>
          <a:ext cx="1565275" cy="0"/>
        </a:xfrm>
        <a:prstGeom prst="line">
          <a:avLst/>
        </a:prstGeom>
        <a:ln>
          <a:solidFill>
            <a:srgbClr val="76717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63500</xdr:colOff>
      <xdr:row>2</xdr:row>
      <xdr:rowOff>222253</xdr:rowOff>
    </xdr:from>
    <xdr:to>
      <xdr:col>0</xdr:col>
      <xdr:colOff>1756833</xdr:colOff>
      <xdr:row>3</xdr:row>
      <xdr:rowOff>227898</xdr:rowOff>
    </xdr:to>
    <xdr:sp macro="" textlink="">
      <xdr:nvSpPr>
        <xdr:cNvPr id="5" name="Rectangle 65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SpPr/>
      </xdr:nvSpPr>
      <xdr:spPr>
        <a:xfrm>
          <a:off x="63500" y="917578"/>
          <a:ext cx="1693333" cy="279400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400" b="1"/>
            <a:t>Menu</a:t>
          </a:r>
        </a:p>
      </xdr:txBody>
    </xdr:sp>
    <xdr:clientData/>
  </xdr:twoCellAnchor>
  <xdr:twoCellAnchor editAs="absolute">
    <xdr:from>
      <xdr:col>0</xdr:col>
      <xdr:colOff>152400</xdr:colOff>
      <xdr:row>10</xdr:row>
      <xdr:rowOff>4586</xdr:rowOff>
    </xdr:from>
    <xdr:to>
      <xdr:col>0</xdr:col>
      <xdr:colOff>1717675</xdr:colOff>
      <xdr:row>10</xdr:row>
      <xdr:rowOff>4586</xdr:rowOff>
    </xdr:to>
    <xdr:cxnSp macro="">
      <xdr:nvCxnSpPr>
        <xdr:cNvPr id="6" name="Conector reto 5">
          <a:extLst>
            <a:ext uri="{FF2B5EF4-FFF2-40B4-BE49-F238E27FC236}">
              <a16:creationId xmlns:a16="http://schemas.microsoft.com/office/drawing/2014/main" id="{00000000-0008-0000-0D00-000006000000}"/>
            </a:ext>
          </a:extLst>
        </xdr:cNvPr>
        <xdr:cNvCxnSpPr/>
      </xdr:nvCxnSpPr>
      <xdr:spPr>
        <a:xfrm>
          <a:off x="152400" y="3619500"/>
          <a:ext cx="1565275" cy="0"/>
        </a:xfrm>
        <a:prstGeom prst="line">
          <a:avLst/>
        </a:prstGeom>
        <a:ln>
          <a:solidFill>
            <a:srgbClr val="76717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12700</xdr:colOff>
      <xdr:row>3</xdr:row>
      <xdr:rowOff>364420</xdr:rowOff>
    </xdr:from>
    <xdr:to>
      <xdr:col>1</xdr:col>
      <xdr:colOff>12700</xdr:colOff>
      <xdr:row>4</xdr:row>
      <xdr:rowOff>46920</xdr:rowOff>
    </xdr:to>
    <xdr:sp macro="" textlink="">
      <xdr:nvSpPr>
        <xdr:cNvPr id="7" name="Retângulo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D00-000007000000}"/>
            </a:ext>
          </a:extLst>
        </xdr:cNvPr>
        <xdr:cNvSpPr/>
      </xdr:nvSpPr>
      <xdr:spPr>
        <a:xfrm>
          <a:off x="12700" y="13335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Início</a:t>
          </a:r>
        </a:p>
      </xdr:txBody>
    </xdr:sp>
    <xdr:clientData/>
  </xdr:twoCellAnchor>
  <xdr:twoCellAnchor editAs="absolute">
    <xdr:from>
      <xdr:col>0</xdr:col>
      <xdr:colOff>12700</xdr:colOff>
      <xdr:row>4</xdr:row>
      <xdr:rowOff>110420</xdr:rowOff>
    </xdr:from>
    <xdr:to>
      <xdr:col>1</xdr:col>
      <xdr:colOff>12700</xdr:colOff>
      <xdr:row>5</xdr:row>
      <xdr:rowOff>195086</xdr:rowOff>
    </xdr:to>
    <xdr:sp macro="" textlink="">
      <xdr:nvSpPr>
        <xdr:cNvPr id="8" name="Retângulo 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D00-000008000000}"/>
            </a:ext>
          </a:extLst>
        </xdr:cNvPr>
        <xdr:cNvSpPr/>
      </xdr:nvSpPr>
      <xdr:spPr>
        <a:xfrm>
          <a:off x="12700" y="16510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1. Cadastro</a:t>
          </a:r>
        </a:p>
      </xdr:txBody>
    </xdr:sp>
    <xdr:clientData/>
  </xdr:twoCellAnchor>
  <xdr:twoCellAnchor editAs="absolute">
    <xdr:from>
      <xdr:col>0</xdr:col>
      <xdr:colOff>12700</xdr:colOff>
      <xdr:row>5</xdr:row>
      <xdr:rowOff>258586</xdr:rowOff>
    </xdr:from>
    <xdr:to>
      <xdr:col>1</xdr:col>
      <xdr:colOff>12700</xdr:colOff>
      <xdr:row>6</xdr:row>
      <xdr:rowOff>131586</xdr:rowOff>
    </xdr:to>
    <xdr:sp macro="" textlink="">
      <xdr:nvSpPr>
        <xdr:cNvPr id="9" name="Retângulo 8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D00-000009000000}"/>
            </a:ext>
          </a:extLst>
        </xdr:cNvPr>
        <xdr:cNvSpPr/>
      </xdr:nvSpPr>
      <xdr:spPr>
        <a:xfrm>
          <a:off x="12700" y="1968500"/>
          <a:ext cx="1847850" cy="254000"/>
        </a:xfrm>
        <a:prstGeom prst="rect">
          <a:avLst/>
        </a:prstGeom>
        <a:solidFill>
          <a:schemeClr val="bg1">
            <a:lumMod val="100000"/>
          </a:schemeClr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rgbClr val="000000"/>
              </a:solidFill>
            </a:rPr>
            <a:t>2. Lançamentos</a:t>
          </a:r>
        </a:p>
      </xdr:txBody>
    </xdr:sp>
    <xdr:clientData/>
  </xdr:twoCellAnchor>
  <xdr:twoCellAnchor editAs="absolute">
    <xdr:from>
      <xdr:col>0</xdr:col>
      <xdr:colOff>12700</xdr:colOff>
      <xdr:row>6</xdr:row>
      <xdr:rowOff>195086</xdr:rowOff>
    </xdr:from>
    <xdr:to>
      <xdr:col>1</xdr:col>
      <xdr:colOff>12700</xdr:colOff>
      <xdr:row>7</xdr:row>
      <xdr:rowOff>68086</xdr:rowOff>
    </xdr:to>
    <xdr:sp macro="" textlink="">
      <xdr:nvSpPr>
        <xdr:cNvPr id="10" name="Retângulo 9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D00-00000A000000}"/>
            </a:ext>
          </a:extLst>
        </xdr:cNvPr>
        <xdr:cNvSpPr/>
      </xdr:nvSpPr>
      <xdr:spPr>
        <a:xfrm>
          <a:off x="12700" y="22860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3. Resultados consolidados</a:t>
          </a:r>
        </a:p>
      </xdr:txBody>
    </xdr:sp>
    <xdr:clientData/>
  </xdr:twoCellAnchor>
  <xdr:twoCellAnchor editAs="absolute">
    <xdr:from>
      <xdr:col>0</xdr:col>
      <xdr:colOff>12700</xdr:colOff>
      <xdr:row>7</xdr:row>
      <xdr:rowOff>131586</xdr:rowOff>
    </xdr:from>
    <xdr:to>
      <xdr:col>1</xdr:col>
      <xdr:colOff>12700</xdr:colOff>
      <xdr:row>8</xdr:row>
      <xdr:rowOff>4586</xdr:rowOff>
    </xdr:to>
    <xdr:sp macro="" textlink="">
      <xdr:nvSpPr>
        <xdr:cNvPr id="11" name="Retângulo 10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D00-00000B000000}"/>
            </a:ext>
          </a:extLst>
        </xdr:cNvPr>
        <xdr:cNvSpPr/>
      </xdr:nvSpPr>
      <xdr:spPr>
        <a:xfrm>
          <a:off x="12700" y="26035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4. Gráficos</a:t>
          </a:r>
        </a:p>
      </xdr:txBody>
    </xdr:sp>
    <xdr:clientData/>
  </xdr:twoCellAnchor>
  <xdr:twoCellAnchor editAs="absolute">
    <xdr:from>
      <xdr:col>0</xdr:col>
      <xdr:colOff>12700</xdr:colOff>
      <xdr:row>8</xdr:row>
      <xdr:rowOff>68086</xdr:rowOff>
    </xdr:from>
    <xdr:to>
      <xdr:col>1</xdr:col>
      <xdr:colOff>12700</xdr:colOff>
      <xdr:row>8</xdr:row>
      <xdr:rowOff>322086</xdr:rowOff>
    </xdr:to>
    <xdr:sp macro="" textlink="">
      <xdr:nvSpPr>
        <xdr:cNvPr id="12" name="Retângulo 11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D00-00000C000000}"/>
            </a:ext>
          </a:extLst>
        </xdr:cNvPr>
        <xdr:cNvSpPr/>
      </xdr:nvSpPr>
      <xdr:spPr>
        <a:xfrm>
          <a:off x="12700" y="29210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5. Alertas e dicas</a:t>
          </a:r>
        </a:p>
      </xdr:txBody>
    </xdr:sp>
    <xdr:clientData/>
  </xdr:twoCellAnchor>
  <xdr:twoCellAnchor editAs="absolute">
    <xdr:from>
      <xdr:col>0</xdr:col>
      <xdr:colOff>12700</xdr:colOff>
      <xdr:row>9</xdr:row>
      <xdr:rowOff>4586</xdr:rowOff>
    </xdr:from>
    <xdr:to>
      <xdr:col>1</xdr:col>
      <xdr:colOff>12700</xdr:colOff>
      <xdr:row>9</xdr:row>
      <xdr:rowOff>258586</xdr:rowOff>
    </xdr:to>
    <xdr:sp macro="" textlink="">
      <xdr:nvSpPr>
        <xdr:cNvPr id="13" name="Retângulo 12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D00-00000D000000}"/>
            </a:ext>
          </a:extLst>
        </xdr:cNvPr>
        <xdr:cNvSpPr/>
      </xdr:nvSpPr>
      <xdr:spPr>
        <a:xfrm>
          <a:off x="12700" y="32385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6. Relatório para impressão</a:t>
          </a:r>
        </a:p>
      </xdr:txBody>
    </xdr:sp>
    <xdr:clientData/>
  </xdr:twoCellAnchor>
  <xdr:twoCellAnchor editAs="absolute">
    <xdr:from>
      <xdr:col>0</xdr:col>
      <xdr:colOff>12700</xdr:colOff>
      <xdr:row>10</xdr:row>
      <xdr:rowOff>131586</xdr:rowOff>
    </xdr:from>
    <xdr:to>
      <xdr:col>1</xdr:col>
      <xdr:colOff>12700</xdr:colOff>
      <xdr:row>11</xdr:row>
      <xdr:rowOff>4586</xdr:rowOff>
    </xdr:to>
    <xdr:sp macro="" textlink="">
      <xdr:nvSpPr>
        <xdr:cNvPr id="14" name="Retângulo 13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D00-00000E000000}"/>
            </a:ext>
          </a:extLst>
        </xdr:cNvPr>
        <xdr:cNvSpPr/>
      </xdr:nvSpPr>
      <xdr:spPr>
        <a:xfrm>
          <a:off x="12700" y="37465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Dúvidas Frequentes</a:t>
          </a:r>
        </a:p>
      </xdr:txBody>
    </xdr:sp>
    <xdr:clientData/>
  </xdr:twoCellAnchor>
  <xdr:twoCellAnchor editAs="absolute">
    <xdr:from>
      <xdr:col>2</xdr:col>
      <xdr:colOff>1598083</xdr:colOff>
      <xdr:row>1</xdr:row>
      <xdr:rowOff>243417</xdr:rowOff>
    </xdr:from>
    <xdr:to>
      <xdr:col>3</xdr:col>
      <xdr:colOff>4277</xdr:colOff>
      <xdr:row>3</xdr:row>
      <xdr:rowOff>6350</xdr:rowOff>
    </xdr:to>
    <xdr:sp macro="" textlink="">
      <xdr:nvSpPr>
        <xdr:cNvPr id="27" name="Retângulo 26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D00-00001B000000}"/>
            </a:ext>
          </a:extLst>
        </xdr:cNvPr>
        <xdr:cNvSpPr/>
      </xdr:nvSpPr>
      <xdr:spPr>
        <a:xfrm>
          <a:off x="3693583" y="677334"/>
          <a:ext cx="1560027" cy="292099"/>
        </a:xfrm>
        <a:prstGeom prst="rect">
          <a:avLst/>
        </a:prstGeom>
        <a:solidFill>
          <a:srgbClr val="FF9900"/>
        </a:solidFill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pt-BR" sz="1100" b="1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Férias e licenças</a:t>
          </a:r>
        </a:p>
      </xdr:txBody>
    </xdr:sp>
    <xdr:clientData/>
  </xdr:twoCellAnchor>
  <xdr:twoCellAnchor editAs="absolute">
    <xdr:from>
      <xdr:col>4</xdr:col>
      <xdr:colOff>172860</xdr:colOff>
      <xdr:row>1</xdr:row>
      <xdr:rowOff>243417</xdr:rowOff>
    </xdr:from>
    <xdr:to>
      <xdr:col>5</xdr:col>
      <xdr:colOff>282971</xdr:colOff>
      <xdr:row>3</xdr:row>
      <xdr:rowOff>6350</xdr:rowOff>
    </xdr:to>
    <xdr:sp macro="" textlink="">
      <xdr:nvSpPr>
        <xdr:cNvPr id="30" name="Retângulo 29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0D00-00001E000000}"/>
            </a:ext>
          </a:extLst>
        </xdr:cNvPr>
        <xdr:cNvSpPr/>
      </xdr:nvSpPr>
      <xdr:spPr>
        <a:xfrm>
          <a:off x="6903860" y="677334"/>
          <a:ext cx="1560028" cy="292099"/>
        </a:xfrm>
        <a:prstGeom prst="rect">
          <a:avLst/>
        </a:prstGeom>
        <a:solidFill>
          <a:srgbClr val="6699CC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>
              <a:solidFill>
                <a:schemeClr val="bg1">
                  <a:lumMod val="100000"/>
                </a:schemeClr>
              </a:solidFill>
            </a:rPr>
            <a:t>Treinamentos</a:t>
          </a:r>
        </a:p>
      </xdr:txBody>
    </xdr:sp>
    <xdr:clientData/>
  </xdr:twoCellAnchor>
  <xdr:twoCellAnchor editAs="absolute">
    <xdr:from>
      <xdr:col>5</xdr:col>
      <xdr:colOff>324553</xdr:colOff>
      <xdr:row>1</xdr:row>
      <xdr:rowOff>243417</xdr:rowOff>
    </xdr:from>
    <xdr:to>
      <xdr:col>6</xdr:col>
      <xdr:colOff>403620</xdr:colOff>
      <xdr:row>3</xdr:row>
      <xdr:rowOff>6350</xdr:rowOff>
    </xdr:to>
    <xdr:sp macro="" textlink="">
      <xdr:nvSpPr>
        <xdr:cNvPr id="31" name="Retângulo 30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0000000-0008-0000-0D00-00001F000000}"/>
            </a:ext>
          </a:extLst>
        </xdr:cNvPr>
        <xdr:cNvSpPr/>
      </xdr:nvSpPr>
      <xdr:spPr>
        <a:xfrm>
          <a:off x="8505470" y="677334"/>
          <a:ext cx="1528983" cy="292099"/>
        </a:xfrm>
        <a:prstGeom prst="rect">
          <a:avLst/>
        </a:prstGeom>
        <a:solidFill>
          <a:srgbClr val="6699CC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>
              <a:solidFill>
                <a:schemeClr val="bg1">
                  <a:lumMod val="100000"/>
                </a:schemeClr>
              </a:solidFill>
            </a:rPr>
            <a:t>Promoções</a:t>
          </a:r>
        </a:p>
      </xdr:txBody>
    </xdr:sp>
    <xdr:clientData/>
  </xdr:twoCellAnchor>
  <xdr:twoCellAnchor editAs="absolute">
    <xdr:from>
      <xdr:col>2</xdr:col>
      <xdr:colOff>0</xdr:colOff>
      <xdr:row>1</xdr:row>
      <xdr:rowOff>243417</xdr:rowOff>
    </xdr:from>
    <xdr:to>
      <xdr:col>2</xdr:col>
      <xdr:colOff>1556500</xdr:colOff>
      <xdr:row>3</xdr:row>
      <xdr:rowOff>6350</xdr:rowOff>
    </xdr:to>
    <xdr:sp macro="" textlink="">
      <xdr:nvSpPr>
        <xdr:cNvPr id="32" name="Retângulo 31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0000000-0008-0000-0D00-000020000000}"/>
            </a:ext>
          </a:extLst>
        </xdr:cNvPr>
        <xdr:cNvSpPr/>
      </xdr:nvSpPr>
      <xdr:spPr>
        <a:xfrm>
          <a:off x="2095500" y="677334"/>
          <a:ext cx="1556500" cy="292099"/>
        </a:xfrm>
        <a:prstGeom prst="rect">
          <a:avLst/>
        </a:prstGeom>
        <a:solidFill>
          <a:srgbClr val="6699CC"/>
        </a:solidFill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pt-BR" sz="1100" b="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Receitas e custos</a:t>
          </a:r>
        </a:p>
      </xdr:txBody>
    </xdr:sp>
    <xdr:clientData/>
  </xdr:twoCellAnchor>
  <xdr:twoCellAnchor editAs="absolute">
    <xdr:from>
      <xdr:col>3</xdr:col>
      <xdr:colOff>45860</xdr:colOff>
      <xdr:row>1</xdr:row>
      <xdr:rowOff>243417</xdr:rowOff>
    </xdr:from>
    <xdr:to>
      <xdr:col>4</xdr:col>
      <xdr:colOff>131277</xdr:colOff>
      <xdr:row>3</xdr:row>
      <xdr:rowOff>6350</xdr:rowOff>
    </xdr:to>
    <xdr:sp macro="" textlink="">
      <xdr:nvSpPr>
        <xdr:cNvPr id="33" name="Retângulo 32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00000000-0008-0000-0D00-000021000000}"/>
            </a:ext>
          </a:extLst>
        </xdr:cNvPr>
        <xdr:cNvSpPr/>
      </xdr:nvSpPr>
      <xdr:spPr>
        <a:xfrm>
          <a:off x="5295193" y="677334"/>
          <a:ext cx="1567084" cy="292099"/>
        </a:xfrm>
        <a:prstGeom prst="rect">
          <a:avLst/>
        </a:prstGeom>
        <a:solidFill>
          <a:srgbClr val="6699CC"/>
        </a:solidFill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pt-BR" sz="1100" b="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Demissões</a:t>
          </a: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681928</xdr:colOff>
      <xdr:row>0</xdr:row>
      <xdr:rowOff>133350</xdr:rowOff>
    </xdr:from>
    <xdr:to>
      <xdr:col>8</xdr:col>
      <xdr:colOff>1229440</xdr:colOff>
      <xdr:row>1</xdr:row>
      <xdr:rowOff>139747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SpPr txBox="1"/>
      </xdr:nvSpPr>
      <xdr:spPr>
        <a:xfrm>
          <a:off x="5754873" y="133350"/>
          <a:ext cx="6318955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horz" rtlCol="0" anchor="t">
          <a:spAutoFit/>
        </a:bodyPr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Aqui você irá fazer o registro</a:t>
          </a:r>
          <a:r>
            <a:rPr lang="pt-BR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das receitas da empresa e custos de RH. Estes dados serão utilizados para gerar os relatórios com os indicadores de RH.</a:t>
          </a:r>
          <a:r>
            <a:rPr lang="pt-B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endParaRPr lang="pt-BR" sz="1100"/>
        </a:p>
      </xdr:txBody>
    </xdr:sp>
    <xdr:clientData/>
  </xdr:twoCellAnchor>
  <xdr:twoCellAnchor editAs="absolute">
    <xdr:from>
      <xdr:col>0</xdr:col>
      <xdr:colOff>144991</xdr:colOff>
      <xdr:row>2</xdr:row>
      <xdr:rowOff>135470</xdr:rowOff>
    </xdr:from>
    <xdr:to>
      <xdr:col>0</xdr:col>
      <xdr:colOff>1710266</xdr:colOff>
      <xdr:row>2</xdr:row>
      <xdr:rowOff>135470</xdr:rowOff>
    </xdr:to>
    <xdr:cxnSp macro="">
      <xdr:nvCxnSpPr>
        <xdr:cNvPr id="4" name="Conector reto 3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CxnSpPr/>
      </xdr:nvCxnSpPr>
      <xdr:spPr>
        <a:xfrm>
          <a:off x="144991" y="830795"/>
          <a:ext cx="1565275" cy="0"/>
        </a:xfrm>
        <a:prstGeom prst="line">
          <a:avLst/>
        </a:prstGeom>
        <a:ln>
          <a:solidFill>
            <a:srgbClr val="76717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63500</xdr:colOff>
      <xdr:row>2</xdr:row>
      <xdr:rowOff>222253</xdr:rowOff>
    </xdr:from>
    <xdr:to>
      <xdr:col>0</xdr:col>
      <xdr:colOff>1756833</xdr:colOff>
      <xdr:row>3</xdr:row>
      <xdr:rowOff>227898</xdr:rowOff>
    </xdr:to>
    <xdr:sp macro="" textlink="">
      <xdr:nvSpPr>
        <xdr:cNvPr id="5" name="Rectangle 65">
          <a:extLst>
            <a:ext uri="{FF2B5EF4-FFF2-40B4-BE49-F238E27FC236}">
              <a16:creationId xmlns:a16="http://schemas.microsoft.com/office/drawing/2014/main" id="{00000000-0008-0000-0E00-000005000000}"/>
            </a:ext>
          </a:extLst>
        </xdr:cNvPr>
        <xdr:cNvSpPr/>
      </xdr:nvSpPr>
      <xdr:spPr>
        <a:xfrm>
          <a:off x="63500" y="917578"/>
          <a:ext cx="1693333" cy="279400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400" b="1"/>
            <a:t>Menu</a:t>
          </a:r>
        </a:p>
      </xdr:txBody>
    </xdr:sp>
    <xdr:clientData/>
  </xdr:twoCellAnchor>
  <xdr:twoCellAnchor editAs="absolute">
    <xdr:from>
      <xdr:col>0</xdr:col>
      <xdr:colOff>152400</xdr:colOff>
      <xdr:row>9</xdr:row>
      <xdr:rowOff>195086</xdr:rowOff>
    </xdr:from>
    <xdr:to>
      <xdr:col>0</xdr:col>
      <xdr:colOff>1717675</xdr:colOff>
      <xdr:row>9</xdr:row>
      <xdr:rowOff>195086</xdr:rowOff>
    </xdr:to>
    <xdr:cxnSp macro="">
      <xdr:nvCxnSpPr>
        <xdr:cNvPr id="6" name="Conector reto 5">
          <a:extLst>
            <a:ext uri="{FF2B5EF4-FFF2-40B4-BE49-F238E27FC236}">
              <a16:creationId xmlns:a16="http://schemas.microsoft.com/office/drawing/2014/main" id="{00000000-0008-0000-0E00-000006000000}"/>
            </a:ext>
          </a:extLst>
        </xdr:cNvPr>
        <xdr:cNvCxnSpPr/>
      </xdr:nvCxnSpPr>
      <xdr:spPr>
        <a:xfrm>
          <a:off x="152400" y="3619500"/>
          <a:ext cx="1565275" cy="0"/>
        </a:xfrm>
        <a:prstGeom prst="line">
          <a:avLst/>
        </a:prstGeom>
        <a:ln>
          <a:solidFill>
            <a:srgbClr val="76717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12700</xdr:colOff>
      <xdr:row>3</xdr:row>
      <xdr:rowOff>364420</xdr:rowOff>
    </xdr:from>
    <xdr:to>
      <xdr:col>1</xdr:col>
      <xdr:colOff>12700</xdr:colOff>
      <xdr:row>4</xdr:row>
      <xdr:rowOff>46920</xdr:rowOff>
    </xdr:to>
    <xdr:sp macro="" textlink="">
      <xdr:nvSpPr>
        <xdr:cNvPr id="7" name="Retângulo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E00-000007000000}"/>
            </a:ext>
          </a:extLst>
        </xdr:cNvPr>
        <xdr:cNvSpPr/>
      </xdr:nvSpPr>
      <xdr:spPr>
        <a:xfrm>
          <a:off x="12700" y="13335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Início</a:t>
          </a:r>
        </a:p>
      </xdr:txBody>
    </xdr:sp>
    <xdr:clientData/>
  </xdr:twoCellAnchor>
  <xdr:twoCellAnchor editAs="absolute">
    <xdr:from>
      <xdr:col>0</xdr:col>
      <xdr:colOff>12700</xdr:colOff>
      <xdr:row>4</xdr:row>
      <xdr:rowOff>110420</xdr:rowOff>
    </xdr:from>
    <xdr:to>
      <xdr:col>1</xdr:col>
      <xdr:colOff>12700</xdr:colOff>
      <xdr:row>5</xdr:row>
      <xdr:rowOff>195086</xdr:rowOff>
    </xdr:to>
    <xdr:sp macro="" textlink="">
      <xdr:nvSpPr>
        <xdr:cNvPr id="8" name="Retângulo 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E00-000008000000}"/>
            </a:ext>
          </a:extLst>
        </xdr:cNvPr>
        <xdr:cNvSpPr/>
      </xdr:nvSpPr>
      <xdr:spPr>
        <a:xfrm>
          <a:off x="12700" y="16510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1. Cadastro</a:t>
          </a:r>
        </a:p>
      </xdr:txBody>
    </xdr:sp>
    <xdr:clientData/>
  </xdr:twoCellAnchor>
  <xdr:twoCellAnchor editAs="absolute">
    <xdr:from>
      <xdr:col>0</xdr:col>
      <xdr:colOff>12700</xdr:colOff>
      <xdr:row>5</xdr:row>
      <xdr:rowOff>258586</xdr:rowOff>
    </xdr:from>
    <xdr:to>
      <xdr:col>1</xdr:col>
      <xdr:colOff>12700</xdr:colOff>
      <xdr:row>6</xdr:row>
      <xdr:rowOff>131586</xdr:rowOff>
    </xdr:to>
    <xdr:sp macro="" textlink="">
      <xdr:nvSpPr>
        <xdr:cNvPr id="9" name="Retângulo 8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E00-000009000000}"/>
            </a:ext>
          </a:extLst>
        </xdr:cNvPr>
        <xdr:cNvSpPr/>
      </xdr:nvSpPr>
      <xdr:spPr>
        <a:xfrm>
          <a:off x="12700" y="1968500"/>
          <a:ext cx="1847850" cy="254000"/>
        </a:xfrm>
        <a:prstGeom prst="rect">
          <a:avLst/>
        </a:prstGeom>
        <a:solidFill>
          <a:schemeClr val="bg1">
            <a:lumMod val="100000"/>
          </a:schemeClr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rgbClr val="000000"/>
              </a:solidFill>
            </a:rPr>
            <a:t>2. Lançamentos</a:t>
          </a:r>
        </a:p>
      </xdr:txBody>
    </xdr:sp>
    <xdr:clientData/>
  </xdr:twoCellAnchor>
  <xdr:twoCellAnchor editAs="absolute">
    <xdr:from>
      <xdr:col>0</xdr:col>
      <xdr:colOff>12700</xdr:colOff>
      <xdr:row>6</xdr:row>
      <xdr:rowOff>195086</xdr:rowOff>
    </xdr:from>
    <xdr:to>
      <xdr:col>1</xdr:col>
      <xdr:colOff>12700</xdr:colOff>
      <xdr:row>6</xdr:row>
      <xdr:rowOff>449086</xdr:rowOff>
    </xdr:to>
    <xdr:sp macro="" textlink="">
      <xdr:nvSpPr>
        <xdr:cNvPr id="10" name="Retângulo 9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E00-00000A000000}"/>
            </a:ext>
          </a:extLst>
        </xdr:cNvPr>
        <xdr:cNvSpPr/>
      </xdr:nvSpPr>
      <xdr:spPr>
        <a:xfrm>
          <a:off x="12700" y="22860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3. Resultados consolidados</a:t>
          </a:r>
        </a:p>
      </xdr:txBody>
    </xdr:sp>
    <xdr:clientData/>
  </xdr:twoCellAnchor>
  <xdr:twoCellAnchor editAs="absolute">
    <xdr:from>
      <xdr:col>0</xdr:col>
      <xdr:colOff>12700</xdr:colOff>
      <xdr:row>7</xdr:row>
      <xdr:rowOff>36336</xdr:rowOff>
    </xdr:from>
    <xdr:to>
      <xdr:col>1</xdr:col>
      <xdr:colOff>12700</xdr:colOff>
      <xdr:row>7</xdr:row>
      <xdr:rowOff>290336</xdr:rowOff>
    </xdr:to>
    <xdr:sp macro="" textlink="">
      <xdr:nvSpPr>
        <xdr:cNvPr id="11" name="Retângulo 10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E00-00000B000000}"/>
            </a:ext>
          </a:extLst>
        </xdr:cNvPr>
        <xdr:cNvSpPr/>
      </xdr:nvSpPr>
      <xdr:spPr>
        <a:xfrm>
          <a:off x="12700" y="26035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4. Gráficos</a:t>
          </a:r>
        </a:p>
      </xdr:txBody>
    </xdr:sp>
    <xdr:clientData/>
  </xdr:twoCellAnchor>
  <xdr:twoCellAnchor editAs="absolute">
    <xdr:from>
      <xdr:col>0</xdr:col>
      <xdr:colOff>12700</xdr:colOff>
      <xdr:row>7</xdr:row>
      <xdr:rowOff>353836</xdr:rowOff>
    </xdr:from>
    <xdr:to>
      <xdr:col>1</xdr:col>
      <xdr:colOff>12700</xdr:colOff>
      <xdr:row>8</xdr:row>
      <xdr:rowOff>226836</xdr:rowOff>
    </xdr:to>
    <xdr:sp macro="" textlink="">
      <xdr:nvSpPr>
        <xdr:cNvPr id="12" name="Retângulo 11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E00-00000C000000}"/>
            </a:ext>
          </a:extLst>
        </xdr:cNvPr>
        <xdr:cNvSpPr/>
      </xdr:nvSpPr>
      <xdr:spPr>
        <a:xfrm>
          <a:off x="12700" y="29210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5. Alertas e dicas</a:t>
          </a:r>
        </a:p>
      </xdr:txBody>
    </xdr:sp>
    <xdr:clientData/>
  </xdr:twoCellAnchor>
  <xdr:twoCellAnchor editAs="absolute">
    <xdr:from>
      <xdr:col>0</xdr:col>
      <xdr:colOff>12700</xdr:colOff>
      <xdr:row>8</xdr:row>
      <xdr:rowOff>290336</xdr:rowOff>
    </xdr:from>
    <xdr:to>
      <xdr:col>1</xdr:col>
      <xdr:colOff>12700</xdr:colOff>
      <xdr:row>9</xdr:row>
      <xdr:rowOff>68086</xdr:rowOff>
    </xdr:to>
    <xdr:sp macro="" textlink="">
      <xdr:nvSpPr>
        <xdr:cNvPr id="13" name="Retângulo 12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E00-00000D000000}"/>
            </a:ext>
          </a:extLst>
        </xdr:cNvPr>
        <xdr:cNvSpPr/>
      </xdr:nvSpPr>
      <xdr:spPr>
        <a:xfrm>
          <a:off x="12700" y="32385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6. Relatório para impressão</a:t>
          </a:r>
        </a:p>
      </xdr:txBody>
    </xdr:sp>
    <xdr:clientData/>
  </xdr:twoCellAnchor>
  <xdr:twoCellAnchor editAs="absolute">
    <xdr:from>
      <xdr:col>0</xdr:col>
      <xdr:colOff>12700</xdr:colOff>
      <xdr:row>9</xdr:row>
      <xdr:rowOff>322086</xdr:rowOff>
    </xdr:from>
    <xdr:to>
      <xdr:col>1</xdr:col>
      <xdr:colOff>12700</xdr:colOff>
      <xdr:row>10</xdr:row>
      <xdr:rowOff>99836</xdr:rowOff>
    </xdr:to>
    <xdr:sp macro="" textlink="">
      <xdr:nvSpPr>
        <xdr:cNvPr id="14" name="Retângulo 13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E00-00000E000000}"/>
            </a:ext>
          </a:extLst>
        </xdr:cNvPr>
        <xdr:cNvSpPr/>
      </xdr:nvSpPr>
      <xdr:spPr>
        <a:xfrm>
          <a:off x="12700" y="37465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Dúvidas Frequentes</a:t>
          </a:r>
        </a:p>
      </xdr:txBody>
    </xdr:sp>
    <xdr:clientData/>
  </xdr:twoCellAnchor>
  <xdr:twoCellAnchor editAs="absolute">
    <xdr:from>
      <xdr:col>3</xdr:col>
      <xdr:colOff>243416</xdr:colOff>
      <xdr:row>1</xdr:row>
      <xdr:rowOff>243417</xdr:rowOff>
    </xdr:from>
    <xdr:to>
      <xdr:col>4</xdr:col>
      <xdr:colOff>417027</xdr:colOff>
      <xdr:row>3</xdr:row>
      <xdr:rowOff>6350</xdr:rowOff>
    </xdr:to>
    <xdr:sp macro="" textlink="">
      <xdr:nvSpPr>
        <xdr:cNvPr id="23" name="Retângulo 22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E00-000017000000}"/>
            </a:ext>
          </a:extLst>
        </xdr:cNvPr>
        <xdr:cNvSpPr/>
      </xdr:nvSpPr>
      <xdr:spPr>
        <a:xfrm>
          <a:off x="3693583" y="677334"/>
          <a:ext cx="1560027" cy="292099"/>
        </a:xfrm>
        <a:prstGeom prst="rect">
          <a:avLst/>
        </a:prstGeom>
        <a:solidFill>
          <a:srgbClr val="6699CC"/>
        </a:solidFill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 b="0">
              <a:solidFill>
                <a:schemeClr val="bg1">
                  <a:lumMod val="100000"/>
                </a:schemeClr>
              </a:solidFill>
            </a:rPr>
            <a:t>Férias e licenças</a:t>
          </a:r>
        </a:p>
      </xdr:txBody>
    </xdr:sp>
    <xdr:clientData/>
  </xdr:twoCellAnchor>
  <xdr:twoCellAnchor editAs="absolute">
    <xdr:from>
      <xdr:col>5</xdr:col>
      <xdr:colOff>680860</xdr:colOff>
      <xdr:row>1</xdr:row>
      <xdr:rowOff>243417</xdr:rowOff>
    </xdr:from>
    <xdr:to>
      <xdr:col>6</xdr:col>
      <xdr:colOff>854471</xdr:colOff>
      <xdr:row>3</xdr:row>
      <xdr:rowOff>6350</xdr:rowOff>
    </xdr:to>
    <xdr:sp macro="" textlink="">
      <xdr:nvSpPr>
        <xdr:cNvPr id="25" name="Retângulo 24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0E00-000019000000}"/>
            </a:ext>
          </a:extLst>
        </xdr:cNvPr>
        <xdr:cNvSpPr/>
      </xdr:nvSpPr>
      <xdr:spPr>
        <a:xfrm>
          <a:off x="6903860" y="677334"/>
          <a:ext cx="1560028" cy="292099"/>
        </a:xfrm>
        <a:prstGeom prst="rect">
          <a:avLst/>
        </a:prstGeom>
        <a:solidFill>
          <a:srgbClr val="6699CC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>
              <a:solidFill>
                <a:schemeClr val="bg1">
                  <a:lumMod val="100000"/>
                </a:schemeClr>
              </a:solidFill>
            </a:rPr>
            <a:t>Treinamentos</a:t>
          </a:r>
        </a:p>
      </xdr:txBody>
    </xdr:sp>
    <xdr:clientData/>
  </xdr:twoCellAnchor>
  <xdr:twoCellAnchor editAs="absolute">
    <xdr:from>
      <xdr:col>6</xdr:col>
      <xdr:colOff>896053</xdr:colOff>
      <xdr:row>1</xdr:row>
      <xdr:rowOff>243417</xdr:rowOff>
    </xdr:from>
    <xdr:to>
      <xdr:col>7</xdr:col>
      <xdr:colOff>1038620</xdr:colOff>
      <xdr:row>3</xdr:row>
      <xdr:rowOff>6350</xdr:rowOff>
    </xdr:to>
    <xdr:sp macro="" textlink="">
      <xdr:nvSpPr>
        <xdr:cNvPr id="26" name="Retângulo 25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0000000-0008-0000-0E00-00001A000000}"/>
            </a:ext>
          </a:extLst>
        </xdr:cNvPr>
        <xdr:cNvSpPr/>
      </xdr:nvSpPr>
      <xdr:spPr>
        <a:xfrm>
          <a:off x="8505470" y="677334"/>
          <a:ext cx="1528983" cy="292099"/>
        </a:xfrm>
        <a:prstGeom prst="rect">
          <a:avLst/>
        </a:prstGeom>
        <a:solidFill>
          <a:srgbClr val="6699CC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>
              <a:solidFill>
                <a:schemeClr val="bg1">
                  <a:lumMod val="100000"/>
                </a:schemeClr>
              </a:solidFill>
            </a:rPr>
            <a:t>Promoções</a:t>
          </a:r>
        </a:p>
      </xdr:txBody>
    </xdr:sp>
    <xdr:clientData/>
  </xdr:twoCellAnchor>
  <xdr:twoCellAnchor editAs="absolute">
    <xdr:from>
      <xdr:col>2</xdr:col>
      <xdr:colOff>0</xdr:colOff>
      <xdr:row>1</xdr:row>
      <xdr:rowOff>243417</xdr:rowOff>
    </xdr:from>
    <xdr:to>
      <xdr:col>3</xdr:col>
      <xdr:colOff>201833</xdr:colOff>
      <xdr:row>3</xdr:row>
      <xdr:rowOff>6350</xdr:rowOff>
    </xdr:to>
    <xdr:sp macro="" textlink="">
      <xdr:nvSpPr>
        <xdr:cNvPr id="29" name="Retângulo 28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0000000-0008-0000-0E00-00001D000000}"/>
            </a:ext>
          </a:extLst>
        </xdr:cNvPr>
        <xdr:cNvSpPr/>
      </xdr:nvSpPr>
      <xdr:spPr>
        <a:xfrm>
          <a:off x="2095500" y="677334"/>
          <a:ext cx="1556500" cy="292099"/>
        </a:xfrm>
        <a:prstGeom prst="rect">
          <a:avLst/>
        </a:prstGeom>
        <a:solidFill>
          <a:srgbClr val="FF9900"/>
        </a:solidFill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 b="1">
              <a:solidFill>
                <a:schemeClr val="bg1">
                  <a:lumMod val="100000"/>
                </a:schemeClr>
              </a:solidFill>
            </a:rPr>
            <a:t>Receitas e custos</a:t>
          </a:r>
        </a:p>
      </xdr:txBody>
    </xdr:sp>
    <xdr:clientData/>
  </xdr:twoCellAnchor>
  <xdr:twoCellAnchor editAs="absolute">
    <xdr:from>
      <xdr:col>4</xdr:col>
      <xdr:colOff>458610</xdr:colOff>
      <xdr:row>1</xdr:row>
      <xdr:rowOff>243417</xdr:rowOff>
    </xdr:from>
    <xdr:to>
      <xdr:col>5</xdr:col>
      <xdr:colOff>639277</xdr:colOff>
      <xdr:row>3</xdr:row>
      <xdr:rowOff>6350</xdr:rowOff>
    </xdr:to>
    <xdr:sp macro="" textlink="">
      <xdr:nvSpPr>
        <xdr:cNvPr id="30" name="Retângulo 29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00000000-0008-0000-0E00-00001E000000}"/>
            </a:ext>
          </a:extLst>
        </xdr:cNvPr>
        <xdr:cNvSpPr/>
      </xdr:nvSpPr>
      <xdr:spPr>
        <a:xfrm>
          <a:off x="5295193" y="677334"/>
          <a:ext cx="1567084" cy="292099"/>
        </a:xfrm>
        <a:prstGeom prst="rect">
          <a:avLst/>
        </a:prstGeom>
        <a:solidFill>
          <a:srgbClr val="6699CC"/>
        </a:solidFill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 b="0">
              <a:solidFill>
                <a:schemeClr val="bg1">
                  <a:lumMod val="100000"/>
                </a:schemeClr>
              </a:solidFill>
            </a:rPr>
            <a:t>Demissões</a:t>
          </a: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456151</xdr:colOff>
      <xdr:row>0</xdr:row>
      <xdr:rowOff>133349</xdr:rowOff>
    </xdr:from>
    <xdr:to>
      <xdr:col>11</xdr:col>
      <xdr:colOff>636772</xdr:colOff>
      <xdr:row>1</xdr:row>
      <xdr:rowOff>177799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SpPr txBox="1"/>
      </xdr:nvSpPr>
      <xdr:spPr>
        <a:xfrm>
          <a:off x="5654684" y="133349"/>
          <a:ext cx="6175021" cy="4677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horz" rtlCol="0" anchor="t">
          <a:noAutofit/>
        </a:bodyPr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De acordo com os lançamentos</a:t>
          </a:r>
          <a:r>
            <a:rPr lang="pt-BR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inseridos na planilha é possível analisar as receitas e custos de RH por período e coletar indicadores que irão auxiliar na sua gestão.</a:t>
          </a:r>
          <a:endParaRPr lang="pt-BR" sz="1100"/>
        </a:p>
      </xdr:txBody>
    </xdr:sp>
    <xdr:clientData/>
  </xdr:twoCellAnchor>
  <xdr:twoCellAnchor editAs="absolute">
    <xdr:from>
      <xdr:col>0</xdr:col>
      <xdr:colOff>144991</xdr:colOff>
      <xdr:row>2</xdr:row>
      <xdr:rowOff>135470</xdr:rowOff>
    </xdr:from>
    <xdr:to>
      <xdr:col>0</xdr:col>
      <xdr:colOff>1710266</xdr:colOff>
      <xdr:row>2</xdr:row>
      <xdr:rowOff>135470</xdr:rowOff>
    </xdr:to>
    <xdr:cxnSp macro="">
      <xdr:nvCxnSpPr>
        <xdr:cNvPr id="4" name="Conector reto 3"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CxnSpPr/>
      </xdr:nvCxnSpPr>
      <xdr:spPr>
        <a:xfrm>
          <a:off x="144991" y="830795"/>
          <a:ext cx="1565275" cy="0"/>
        </a:xfrm>
        <a:prstGeom prst="line">
          <a:avLst/>
        </a:prstGeom>
        <a:ln>
          <a:solidFill>
            <a:srgbClr val="76717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63500</xdr:colOff>
      <xdr:row>2</xdr:row>
      <xdr:rowOff>222253</xdr:rowOff>
    </xdr:from>
    <xdr:to>
      <xdr:col>0</xdr:col>
      <xdr:colOff>1756833</xdr:colOff>
      <xdr:row>3</xdr:row>
      <xdr:rowOff>227898</xdr:rowOff>
    </xdr:to>
    <xdr:sp macro="" textlink="">
      <xdr:nvSpPr>
        <xdr:cNvPr id="5" name="Rectangle 65">
          <a:extLst>
            <a:ext uri="{FF2B5EF4-FFF2-40B4-BE49-F238E27FC236}">
              <a16:creationId xmlns:a16="http://schemas.microsoft.com/office/drawing/2014/main" id="{00000000-0008-0000-0F00-000005000000}"/>
            </a:ext>
          </a:extLst>
        </xdr:cNvPr>
        <xdr:cNvSpPr/>
      </xdr:nvSpPr>
      <xdr:spPr>
        <a:xfrm>
          <a:off x="63500" y="917578"/>
          <a:ext cx="1693333" cy="279400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400" b="1"/>
            <a:t>Menu</a:t>
          </a:r>
        </a:p>
      </xdr:txBody>
    </xdr:sp>
    <xdr:clientData/>
  </xdr:twoCellAnchor>
  <xdr:twoCellAnchor editAs="absolute">
    <xdr:from>
      <xdr:col>0</xdr:col>
      <xdr:colOff>152400</xdr:colOff>
      <xdr:row>12</xdr:row>
      <xdr:rowOff>300920</xdr:rowOff>
    </xdr:from>
    <xdr:to>
      <xdr:col>0</xdr:col>
      <xdr:colOff>1717675</xdr:colOff>
      <xdr:row>12</xdr:row>
      <xdr:rowOff>300920</xdr:rowOff>
    </xdr:to>
    <xdr:cxnSp macro="">
      <xdr:nvCxnSpPr>
        <xdr:cNvPr id="6" name="Conector reto 5">
          <a:extLst>
            <a:ext uri="{FF2B5EF4-FFF2-40B4-BE49-F238E27FC236}">
              <a16:creationId xmlns:a16="http://schemas.microsoft.com/office/drawing/2014/main" id="{00000000-0008-0000-0F00-000006000000}"/>
            </a:ext>
          </a:extLst>
        </xdr:cNvPr>
        <xdr:cNvCxnSpPr/>
      </xdr:nvCxnSpPr>
      <xdr:spPr>
        <a:xfrm>
          <a:off x="152400" y="3619500"/>
          <a:ext cx="1565275" cy="0"/>
        </a:xfrm>
        <a:prstGeom prst="line">
          <a:avLst/>
        </a:prstGeom>
        <a:ln>
          <a:solidFill>
            <a:srgbClr val="76717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12700</xdr:colOff>
      <xdr:row>3</xdr:row>
      <xdr:rowOff>364420</xdr:rowOff>
    </xdr:from>
    <xdr:to>
      <xdr:col>1</xdr:col>
      <xdr:colOff>12700</xdr:colOff>
      <xdr:row>4</xdr:row>
      <xdr:rowOff>46920</xdr:rowOff>
    </xdr:to>
    <xdr:sp macro="" textlink="">
      <xdr:nvSpPr>
        <xdr:cNvPr id="7" name="Retângulo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F00-000007000000}"/>
            </a:ext>
          </a:extLst>
        </xdr:cNvPr>
        <xdr:cNvSpPr/>
      </xdr:nvSpPr>
      <xdr:spPr>
        <a:xfrm>
          <a:off x="12700" y="13335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Início</a:t>
          </a:r>
        </a:p>
      </xdr:txBody>
    </xdr:sp>
    <xdr:clientData/>
  </xdr:twoCellAnchor>
  <xdr:twoCellAnchor editAs="absolute">
    <xdr:from>
      <xdr:col>0</xdr:col>
      <xdr:colOff>12700</xdr:colOff>
      <xdr:row>4</xdr:row>
      <xdr:rowOff>110420</xdr:rowOff>
    </xdr:from>
    <xdr:to>
      <xdr:col>1</xdr:col>
      <xdr:colOff>12700</xdr:colOff>
      <xdr:row>8</xdr:row>
      <xdr:rowOff>195086</xdr:rowOff>
    </xdr:to>
    <xdr:sp macro="" textlink="">
      <xdr:nvSpPr>
        <xdr:cNvPr id="8" name="Retângulo 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F00-000008000000}"/>
            </a:ext>
          </a:extLst>
        </xdr:cNvPr>
        <xdr:cNvSpPr/>
      </xdr:nvSpPr>
      <xdr:spPr>
        <a:xfrm>
          <a:off x="12700" y="16510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1. Cadastro</a:t>
          </a:r>
        </a:p>
      </xdr:txBody>
    </xdr:sp>
    <xdr:clientData/>
  </xdr:twoCellAnchor>
  <xdr:twoCellAnchor editAs="absolute">
    <xdr:from>
      <xdr:col>0</xdr:col>
      <xdr:colOff>12700</xdr:colOff>
      <xdr:row>8</xdr:row>
      <xdr:rowOff>258586</xdr:rowOff>
    </xdr:from>
    <xdr:to>
      <xdr:col>1</xdr:col>
      <xdr:colOff>12700</xdr:colOff>
      <xdr:row>9</xdr:row>
      <xdr:rowOff>131586</xdr:rowOff>
    </xdr:to>
    <xdr:sp macro="" textlink="">
      <xdr:nvSpPr>
        <xdr:cNvPr id="9" name="Retângulo 8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F00-000009000000}"/>
            </a:ext>
          </a:extLst>
        </xdr:cNvPr>
        <xdr:cNvSpPr/>
      </xdr:nvSpPr>
      <xdr:spPr>
        <a:xfrm>
          <a:off x="12700" y="19685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2. Lançamentos</a:t>
          </a:r>
        </a:p>
      </xdr:txBody>
    </xdr:sp>
    <xdr:clientData/>
  </xdr:twoCellAnchor>
  <xdr:twoCellAnchor editAs="absolute">
    <xdr:from>
      <xdr:col>0</xdr:col>
      <xdr:colOff>12700</xdr:colOff>
      <xdr:row>9</xdr:row>
      <xdr:rowOff>195086</xdr:rowOff>
    </xdr:from>
    <xdr:to>
      <xdr:col>1</xdr:col>
      <xdr:colOff>12700</xdr:colOff>
      <xdr:row>10</xdr:row>
      <xdr:rowOff>68086</xdr:rowOff>
    </xdr:to>
    <xdr:sp macro="" textlink="">
      <xdr:nvSpPr>
        <xdr:cNvPr id="10" name="Retângulo 9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F00-00000A000000}"/>
            </a:ext>
          </a:extLst>
        </xdr:cNvPr>
        <xdr:cNvSpPr/>
      </xdr:nvSpPr>
      <xdr:spPr>
        <a:xfrm>
          <a:off x="12700" y="2286000"/>
          <a:ext cx="1847850" cy="254000"/>
        </a:xfrm>
        <a:prstGeom prst="rect">
          <a:avLst/>
        </a:prstGeom>
        <a:solidFill>
          <a:schemeClr val="bg1">
            <a:lumMod val="100000"/>
          </a:schemeClr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rgbClr val="000000"/>
              </a:solidFill>
            </a:rPr>
            <a:t>3. Resultados consolidados</a:t>
          </a:r>
        </a:p>
      </xdr:txBody>
    </xdr:sp>
    <xdr:clientData/>
  </xdr:twoCellAnchor>
  <xdr:twoCellAnchor editAs="absolute">
    <xdr:from>
      <xdr:col>0</xdr:col>
      <xdr:colOff>12700</xdr:colOff>
      <xdr:row>10</xdr:row>
      <xdr:rowOff>131586</xdr:rowOff>
    </xdr:from>
    <xdr:to>
      <xdr:col>1</xdr:col>
      <xdr:colOff>12700</xdr:colOff>
      <xdr:row>10</xdr:row>
      <xdr:rowOff>385585</xdr:rowOff>
    </xdr:to>
    <xdr:sp macro="" textlink="">
      <xdr:nvSpPr>
        <xdr:cNvPr id="11" name="Retângulo 10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F00-00000B000000}"/>
            </a:ext>
          </a:extLst>
        </xdr:cNvPr>
        <xdr:cNvSpPr/>
      </xdr:nvSpPr>
      <xdr:spPr>
        <a:xfrm>
          <a:off x="12700" y="26035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4. Gráficos</a:t>
          </a:r>
        </a:p>
      </xdr:txBody>
    </xdr:sp>
    <xdr:clientData/>
  </xdr:twoCellAnchor>
  <xdr:twoCellAnchor editAs="absolute">
    <xdr:from>
      <xdr:col>0</xdr:col>
      <xdr:colOff>12700</xdr:colOff>
      <xdr:row>11</xdr:row>
      <xdr:rowOff>25752</xdr:rowOff>
    </xdr:from>
    <xdr:to>
      <xdr:col>1</xdr:col>
      <xdr:colOff>12700</xdr:colOff>
      <xdr:row>11</xdr:row>
      <xdr:rowOff>279753</xdr:rowOff>
    </xdr:to>
    <xdr:sp macro="" textlink="">
      <xdr:nvSpPr>
        <xdr:cNvPr id="12" name="Retângulo 11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F00-00000C000000}"/>
            </a:ext>
          </a:extLst>
        </xdr:cNvPr>
        <xdr:cNvSpPr/>
      </xdr:nvSpPr>
      <xdr:spPr>
        <a:xfrm>
          <a:off x="12700" y="29210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5. Alertas e dicas</a:t>
          </a:r>
        </a:p>
      </xdr:txBody>
    </xdr:sp>
    <xdr:clientData/>
  </xdr:twoCellAnchor>
  <xdr:twoCellAnchor editAs="absolute">
    <xdr:from>
      <xdr:col>0</xdr:col>
      <xdr:colOff>12700</xdr:colOff>
      <xdr:row>11</xdr:row>
      <xdr:rowOff>343253</xdr:rowOff>
    </xdr:from>
    <xdr:to>
      <xdr:col>1</xdr:col>
      <xdr:colOff>12700</xdr:colOff>
      <xdr:row>12</xdr:row>
      <xdr:rowOff>173920</xdr:rowOff>
    </xdr:to>
    <xdr:sp macro="" textlink="">
      <xdr:nvSpPr>
        <xdr:cNvPr id="13" name="Retângulo 12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F00-00000D000000}"/>
            </a:ext>
          </a:extLst>
        </xdr:cNvPr>
        <xdr:cNvSpPr/>
      </xdr:nvSpPr>
      <xdr:spPr>
        <a:xfrm>
          <a:off x="12700" y="32385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6. Relatório para impressão</a:t>
          </a:r>
        </a:p>
      </xdr:txBody>
    </xdr:sp>
    <xdr:clientData/>
  </xdr:twoCellAnchor>
  <xdr:twoCellAnchor editAs="absolute">
    <xdr:from>
      <xdr:col>0</xdr:col>
      <xdr:colOff>12700</xdr:colOff>
      <xdr:row>13</xdr:row>
      <xdr:rowOff>4586</xdr:rowOff>
    </xdr:from>
    <xdr:to>
      <xdr:col>1</xdr:col>
      <xdr:colOff>12700</xdr:colOff>
      <xdr:row>13</xdr:row>
      <xdr:rowOff>258586</xdr:rowOff>
    </xdr:to>
    <xdr:sp macro="" textlink="">
      <xdr:nvSpPr>
        <xdr:cNvPr id="14" name="Retângulo 13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F00-00000E000000}"/>
            </a:ext>
          </a:extLst>
        </xdr:cNvPr>
        <xdr:cNvSpPr/>
      </xdr:nvSpPr>
      <xdr:spPr>
        <a:xfrm>
          <a:off x="12700" y="37465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Dúvidas Frequentes</a:t>
          </a:r>
        </a:p>
      </xdr:txBody>
    </xdr:sp>
    <xdr:clientData/>
  </xdr:twoCellAnchor>
  <xdr:twoCellAnchor editAs="absolute">
    <xdr:from>
      <xdr:col>2</xdr:col>
      <xdr:colOff>0</xdr:colOff>
      <xdr:row>1</xdr:row>
      <xdr:rowOff>243417</xdr:rowOff>
    </xdr:from>
    <xdr:to>
      <xdr:col>3</xdr:col>
      <xdr:colOff>117167</xdr:colOff>
      <xdr:row>2</xdr:row>
      <xdr:rowOff>263525</xdr:rowOff>
    </xdr:to>
    <xdr:sp macro="" textlink="">
      <xdr:nvSpPr>
        <xdr:cNvPr id="28" name="Retângulo 27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F00-00001C000000}"/>
            </a:ext>
          </a:extLst>
        </xdr:cNvPr>
        <xdr:cNvSpPr/>
      </xdr:nvSpPr>
      <xdr:spPr>
        <a:xfrm>
          <a:off x="2095500" y="677334"/>
          <a:ext cx="1556500" cy="284691"/>
        </a:xfrm>
        <a:prstGeom prst="rect">
          <a:avLst/>
        </a:prstGeom>
        <a:solidFill>
          <a:srgbClr val="6699CC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Geral</a:t>
          </a:r>
        </a:p>
      </xdr:txBody>
    </xdr:sp>
    <xdr:clientData/>
  </xdr:twoCellAnchor>
  <xdr:twoCellAnchor editAs="absolute">
    <xdr:from>
      <xdr:col>3</xdr:col>
      <xdr:colOff>158309</xdr:colOff>
      <xdr:row>1</xdr:row>
      <xdr:rowOff>243417</xdr:rowOff>
    </xdr:from>
    <xdr:to>
      <xdr:col>5</xdr:col>
      <xdr:colOff>197864</xdr:colOff>
      <xdr:row>2</xdr:row>
      <xdr:rowOff>263525</xdr:rowOff>
    </xdr:to>
    <xdr:sp macro="" textlink="">
      <xdr:nvSpPr>
        <xdr:cNvPr id="29" name="Retângulo 28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F00-00001D000000}"/>
            </a:ext>
          </a:extLst>
        </xdr:cNvPr>
        <xdr:cNvSpPr/>
      </xdr:nvSpPr>
      <xdr:spPr>
        <a:xfrm>
          <a:off x="3693142" y="677334"/>
          <a:ext cx="1542389" cy="284691"/>
        </a:xfrm>
        <a:prstGeom prst="rect">
          <a:avLst/>
        </a:prstGeom>
        <a:solidFill>
          <a:srgbClr val="6699CC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>
              <a:solidFill>
                <a:schemeClr val="bg1">
                  <a:lumMod val="100000"/>
                </a:schemeClr>
              </a:solidFill>
            </a:rPr>
            <a:t>Rotatividade</a:t>
          </a:r>
        </a:p>
      </xdr:txBody>
    </xdr:sp>
    <xdr:clientData/>
  </xdr:twoCellAnchor>
  <xdr:twoCellAnchor editAs="absolute">
    <xdr:from>
      <xdr:col>5</xdr:col>
      <xdr:colOff>239006</xdr:colOff>
      <xdr:row>1</xdr:row>
      <xdr:rowOff>243417</xdr:rowOff>
    </xdr:from>
    <xdr:to>
      <xdr:col>6</xdr:col>
      <xdr:colOff>885340</xdr:colOff>
      <xdr:row>2</xdr:row>
      <xdr:rowOff>263525</xdr:rowOff>
    </xdr:to>
    <xdr:sp macro="" textlink="">
      <xdr:nvSpPr>
        <xdr:cNvPr id="30" name="Retângulo 29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0F00-00001E000000}"/>
            </a:ext>
          </a:extLst>
        </xdr:cNvPr>
        <xdr:cNvSpPr/>
      </xdr:nvSpPr>
      <xdr:spPr>
        <a:xfrm>
          <a:off x="5276673" y="677334"/>
          <a:ext cx="1620000" cy="284691"/>
        </a:xfrm>
        <a:prstGeom prst="rect">
          <a:avLst/>
        </a:prstGeom>
        <a:solidFill>
          <a:srgbClr val="6699CC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>
              <a:solidFill>
                <a:schemeClr val="bg1">
                  <a:lumMod val="100000"/>
                </a:schemeClr>
              </a:solidFill>
            </a:rPr>
            <a:t>Perfil da equipe</a:t>
          </a:r>
        </a:p>
      </xdr:txBody>
    </xdr:sp>
    <xdr:clientData/>
  </xdr:twoCellAnchor>
  <xdr:twoCellAnchor editAs="absolute">
    <xdr:from>
      <xdr:col>6</xdr:col>
      <xdr:colOff>926482</xdr:colOff>
      <xdr:row>1</xdr:row>
      <xdr:rowOff>243417</xdr:rowOff>
    </xdr:from>
    <xdr:to>
      <xdr:col>8</xdr:col>
      <xdr:colOff>486259</xdr:colOff>
      <xdr:row>2</xdr:row>
      <xdr:rowOff>263525</xdr:rowOff>
    </xdr:to>
    <xdr:sp macro="" textlink="">
      <xdr:nvSpPr>
        <xdr:cNvPr id="31" name="Retângulo 30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0000000-0008-0000-0F00-00001F000000}"/>
            </a:ext>
          </a:extLst>
        </xdr:cNvPr>
        <xdr:cNvSpPr/>
      </xdr:nvSpPr>
      <xdr:spPr>
        <a:xfrm>
          <a:off x="6937815" y="677334"/>
          <a:ext cx="1507111" cy="284691"/>
        </a:xfrm>
        <a:prstGeom prst="rect">
          <a:avLst/>
        </a:prstGeom>
        <a:solidFill>
          <a:srgbClr val="6699CC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Eventos de RH</a:t>
          </a:r>
        </a:p>
      </xdr:txBody>
    </xdr:sp>
    <xdr:clientData/>
  </xdr:twoCellAnchor>
  <xdr:twoCellAnchor editAs="absolute">
    <xdr:from>
      <xdr:col>8</xdr:col>
      <xdr:colOff>527399</xdr:colOff>
      <xdr:row>1</xdr:row>
      <xdr:rowOff>243417</xdr:rowOff>
    </xdr:from>
    <xdr:to>
      <xdr:col>10</xdr:col>
      <xdr:colOff>80122</xdr:colOff>
      <xdr:row>2</xdr:row>
      <xdr:rowOff>263525</xdr:rowOff>
    </xdr:to>
    <xdr:sp macro="" textlink="">
      <xdr:nvSpPr>
        <xdr:cNvPr id="32" name="Retângulo 31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0000000-0008-0000-0F00-000020000000}"/>
            </a:ext>
          </a:extLst>
        </xdr:cNvPr>
        <xdr:cNvSpPr/>
      </xdr:nvSpPr>
      <xdr:spPr>
        <a:xfrm>
          <a:off x="8486066" y="677334"/>
          <a:ext cx="1500056" cy="284691"/>
        </a:xfrm>
        <a:prstGeom prst="rect">
          <a:avLst/>
        </a:prstGeom>
        <a:solidFill>
          <a:srgbClr val="FF9900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pt-BR" sz="1100" b="1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Receitas e custos</a:t>
          </a: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780706</xdr:colOff>
      <xdr:row>0</xdr:row>
      <xdr:rowOff>133350</xdr:rowOff>
    </xdr:from>
    <xdr:to>
      <xdr:col>8</xdr:col>
      <xdr:colOff>231079</xdr:colOff>
      <xdr:row>1</xdr:row>
      <xdr:rowOff>211667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SpPr txBox="1"/>
      </xdr:nvSpPr>
      <xdr:spPr>
        <a:xfrm>
          <a:off x="5657506" y="133350"/>
          <a:ext cx="6196189" cy="5016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horz" rtlCol="0" anchor="t">
          <a:noAutofit/>
        </a:bodyPr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Aqui você irá fazer o registro</a:t>
          </a:r>
          <a:r>
            <a:rPr lang="pt-BR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dos treinamentos oferecidos aos funcionários da sua empresa. Estes dados serão utilizados para gerar os relatórios com os indicadores de RH.</a:t>
          </a:r>
          <a:r>
            <a:rPr lang="pt-B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endParaRPr lang="pt-BR" sz="1100"/>
        </a:p>
      </xdr:txBody>
    </xdr:sp>
    <xdr:clientData/>
  </xdr:twoCellAnchor>
  <xdr:twoCellAnchor editAs="absolute">
    <xdr:from>
      <xdr:col>0</xdr:col>
      <xdr:colOff>144991</xdr:colOff>
      <xdr:row>2</xdr:row>
      <xdr:rowOff>135470</xdr:rowOff>
    </xdr:from>
    <xdr:to>
      <xdr:col>0</xdr:col>
      <xdr:colOff>1710266</xdr:colOff>
      <xdr:row>2</xdr:row>
      <xdr:rowOff>135470</xdr:rowOff>
    </xdr:to>
    <xdr:cxnSp macro="">
      <xdr:nvCxnSpPr>
        <xdr:cNvPr id="4" name="Conector reto 3">
          <a:extLst>
            <a:ext uri="{FF2B5EF4-FFF2-40B4-BE49-F238E27FC236}">
              <a16:creationId xmlns:a16="http://schemas.microsoft.com/office/drawing/2014/main" id="{00000000-0008-0000-1000-000004000000}"/>
            </a:ext>
          </a:extLst>
        </xdr:cNvPr>
        <xdr:cNvCxnSpPr/>
      </xdr:nvCxnSpPr>
      <xdr:spPr>
        <a:xfrm>
          <a:off x="144991" y="830795"/>
          <a:ext cx="1565275" cy="0"/>
        </a:xfrm>
        <a:prstGeom prst="line">
          <a:avLst/>
        </a:prstGeom>
        <a:ln>
          <a:solidFill>
            <a:srgbClr val="76717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63500</xdr:colOff>
      <xdr:row>2</xdr:row>
      <xdr:rowOff>222253</xdr:rowOff>
    </xdr:from>
    <xdr:to>
      <xdr:col>0</xdr:col>
      <xdr:colOff>1756833</xdr:colOff>
      <xdr:row>3</xdr:row>
      <xdr:rowOff>227898</xdr:rowOff>
    </xdr:to>
    <xdr:sp macro="" textlink="">
      <xdr:nvSpPr>
        <xdr:cNvPr id="5" name="Rectangle 65">
          <a:extLst>
            <a:ext uri="{FF2B5EF4-FFF2-40B4-BE49-F238E27FC236}">
              <a16:creationId xmlns:a16="http://schemas.microsoft.com/office/drawing/2014/main" id="{00000000-0008-0000-1000-000005000000}"/>
            </a:ext>
          </a:extLst>
        </xdr:cNvPr>
        <xdr:cNvSpPr/>
      </xdr:nvSpPr>
      <xdr:spPr>
        <a:xfrm>
          <a:off x="63500" y="917578"/>
          <a:ext cx="1693333" cy="279400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400" b="1"/>
            <a:t>Menu</a:t>
          </a:r>
        </a:p>
      </xdr:txBody>
    </xdr:sp>
    <xdr:clientData/>
  </xdr:twoCellAnchor>
  <xdr:twoCellAnchor editAs="absolute">
    <xdr:from>
      <xdr:col>0</xdr:col>
      <xdr:colOff>152400</xdr:colOff>
      <xdr:row>10</xdr:row>
      <xdr:rowOff>4586</xdr:rowOff>
    </xdr:from>
    <xdr:to>
      <xdr:col>0</xdr:col>
      <xdr:colOff>1717675</xdr:colOff>
      <xdr:row>10</xdr:row>
      <xdr:rowOff>4586</xdr:rowOff>
    </xdr:to>
    <xdr:cxnSp macro="">
      <xdr:nvCxnSpPr>
        <xdr:cNvPr id="6" name="Conector reto 5">
          <a:extLst>
            <a:ext uri="{FF2B5EF4-FFF2-40B4-BE49-F238E27FC236}">
              <a16:creationId xmlns:a16="http://schemas.microsoft.com/office/drawing/2014/main" id="{00000000-0008-0000-1000-000006000000}"/>
            </a:ext>
          </a:extLst>
        </xdr:cNvPr>
        <xdr:cNvCxnSpPr/>
      </xdr:nvCxnSpPr>
      <xdr:spPr>
        <a:xfrm>
          <a:off x="152400" y="3619500"/>
          <a:ext cx="1565275" cy="0"/>
        </a:xfrm>
        <a:prstGeom prst="line">
          <a:avLst/>
        </a:prstGeom>
        <a:ln>
          <a:solidFill>
            <a:srgbClr val="76717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12700</xdr:colOff>
      <xdr:row>3</xdr:row>
      <xdr:rowOff>364420</xdr:rowOff>
    </xdr:from>
    <xdr:to>
      <xdr:col>1</xdr:col>
      <xdr:colOff>12700</xdr:colOff>
      <xdr:row>4</xdr:row>
      <xdr:rowOff>46920</xdr:rowOff>
    </xdr:to>
    <xdr:sp macro="" textlink="">
      <xdr:nvSpPr>
        <xdr:cNvPr id="7" name="Retângulo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000-000007000000}"/>
            </a:ext>
          </a:extLst>
        </xdr:cNvPr>
        <xdr:cNvSpPr/>
      </xdr:nvSpPr>
      <xdr:spPr>
        <a:xfrm>
          <a:off x="12700" y="13335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Início</a:t>
          </a:r>
        </a:p>
      </xdr:txBody>
    </xdr:sp>
    <xdr:clientData/>
  </xdr:twoCellAnchor>
  <xdr:twoCellAnchor editAs="absolute">
    <xdr:from>
      <xdr:col>0</xdr:col>
      <xdr:colOff>12700</xdr:colOff>
      <xdr:row>4</xdr:row>
      <xdr:rowOff>110420</xdr:rowOff>
    </xdr:from>
    <xdr:to>
      <xdr:col>1</xdr:col>
      <xdr:colOff>12700</xdr:colOff>
      <xdr:row>5</xdr:row>
      <xdr:rowOff>195086</xdr:rowOff>
    </xdr:to>
    <xdr:sp macro="" textlink="">
      <xdr:nvSpPr>
        <xdr:cNvPr id="8" name="Retângulo 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1000-000008000000}"/>
            </a:ext>
          </a:extLst>
        </xdr:cNvPr>
        <xdr:cNvSpPr/>
      </xdr:nvSpPr>
      <xdr:spPr>
        <a:xfrm>
          <a:off x="12700" y="16510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1. Cadastro</a:t>
          </a:r>
        </a:p>
      </xdr:txBody>
    </xdr:sp>
    <xdr:clientData/>
  </xdr:twoCellAnchor>
  <xdr:twoCellAnchor editAs="absolute">
    <xdr:from>
      <xdr:col>0</xdr:col>
      <xdr:colOff>12700</xdr:colOff>
      <xdr:row>5</xdr:row>
      <xdr:rowOff>258586</xdr:rowOff>
    </xdr:from>
    <xdr:to>
      <xdr:col>1</xdr:col>
      <xdr:colOff>12700</xdr:colOff>
      <xdr:row>6</xdr:row>
      <xdr:rowOff>131586</xdr:rowOff>
    </xdr:to>
    <xdr:sp macro="" textlink="">
      <xdr:nvSpPr>
        <xdr:cNvPr id="9" name="Retângulo 8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1000-000009000000}"/>
            </a:ext>
          </a:extLst>
        </xdr:cNvPr>
        <xdr:cNvSpPr/>
      </xdr:nvSpPr>
      <xdr:spPr>
        <a:xfrm>
          <a:off x="12700" y="1968500"/>
          <a:ext cx="1847850" cy="254000"/>
        </a:xfrm>
        <a:prstGeom prst="rect">
          <a:avLst/>
        </a:prstGeom>
        <a:solidFill>
          <a:schemeClr val="bg1">
            <a:lumMod val="100000"/>
          </a:schemeClr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rgbClr val="000000"/>
              </a:solidFill>
            </a:rPr>
            <a:t>2. Lançamentos</a:t>
          </a:r>
        </a:p>
      </xdr:txBody>
    </xdr:sp>
    <xdr:clientData/>
  </xdr:twoCellAnchor>
  <xdr:twoCellAnchor editAs="absolute">
    <xdr:from>
      <xdr:col>0</xdr:col>
      <xdr:colOff>12700</xdr:colOff>
      <xdr:row>6</xdr:row>
      <xdr:rowOff>195086</xdr:rowOff>
    </xdr:from>
    <xdr:to>
      <xdr:col>1</xdr:col>
      <xdr:colOff>12700</xdr:colOff>
      <xdr:row>7</xdr:row>
      <xdr:rowOff>68086</xdr:rowOff>
    </xdr:to>
    <xdr:sp macro="" textlink="">
      <xdr:nvSpPr>
        <xdr:cNvPr id="10" name="Retângulo 9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1000-00000A000000}"/>
            </a:ext>
          </a:extLst>
        </xdr:cNvPr>
        <xdr:cNvSpPr/>
      </xdr:nvSpPr>
      <xdr:spPr>
        <a:xfrm>
          <a:off x="12700" y="22860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3. Resultados consolidados</a:t>
          </a:r>
        </a:p>
      </xdr:txBody>
    </xdr:sp>
    <xdr:clientData/>
  </xdr:twoCellAnchor>
  <xdr:twoCellAnchor editAs="absolute">
    <xdr:from>
      <xdr:col>0</xdr:col>
      <xdr:colOff>12700</xdr:colOff>
      <xdr:row>7</xdr:row>
      <xdr:rowOff>131586</xdr:rowOff>
    </xdr:from>
    <xdr:to>
      <xdr:col>1</xdr:col>
      <xdr:colOff>12700</xdr:colOff>
      <xdr:row>8</xdr:row>
      <xdr:rowOff>4586</xdr:rowOff>
    </xdr:to>
    <xdr:sp macro="" textlink="">
      <xdr:nvSpPr>
        <xdr:cNvPr id="11" name="Retângulo 10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1000-00000B000000}"/>
            </a:ext>
          </a:extLst>
        </xdr:cNvPr>
        <xdr:cNvSpPr/>
      </xdr:nvSpPr>
      <xdr:spPr>
        <a:xfrm>
          <a:off x="12700" y="26035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4. Gráficos</a:t>
          </a:r>
        </a:p>
      </xdr:txBody>
    </xdr:sp>
    <xdr:clientData/>
  </xdr:twoCellAnchor>
  <xdr:twoCellAnchor editAs="absolute">
    <xdr:from>
      <xdr:col>0</xdr:col>
      <xdr:colOff>12700</xdr:colOff>
      <xdr:row>8</xdr:row>
      <xdr:rowOff>68086</xdr:rowOff>
    </xdr:from>
    <xdr:to>
      <xdr:col>1</xdr:col>
      <xdr:colOff>12700</xdr:colOff>
      <xdr:row>8</xdr:row>
      <xdr:rowOff>322086</xdr:rowOff>
    </xdr:to>
    <xdr:sp macro="" textlink="">
      <xdr:nvSpPr>
        <xdr:cNvPr id="12" name="Retângulo 11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1000-00000C000000}"/>
            </a:ext>
          </a:extLst>
        </xdr:cNvPr>
        <xdr:cNvSpPr/>
      </xdr:nvSpPr>
      <xdr:spPr>
        <a:xfrm>
          <a:off x="12700" y="29210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5. Alertas e dicas</a:t>
          </a:r>
        </a:p>
      </xdr:txBody>
    </xdr:sp>
    <xdr:clientData/>
  </xdr:twoCellAnchor>
  <xdr:twoCellAnchor editAs="absolute">
    <xdr:from>
      <xdr:col>0</xdr:col>
      <xdr:colOff>12700</xdr:colOff>
      <xdr:row>9</xdr:row>
      <xdr:rowOff>4586</xdr:rowOff>
    </xdr:from>
    <xdr:to>
      <xdr:col>1</xdr:col>
      <xdr:colOff>12700</xdr:colOff>
      <xdr:row>9</xdr:row>
      <xdr:rowOff>258586</xdr:rowOff>
    </xdr:to>
    <xdr:sp macro="" textlink="">
      <xdr:nvSpPr>
        <xdr:cNvPr id="13" name="Retângulo 12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1000-00000D000000}"/>
            </a:ext>
          </a:extLst>
        </xdr:cNvPr>
        <xdr:cNvSpPr/>
      </xdr:nvSpPr>
      <xdr:spPr>
        <a:xfrm>
          <a:off x="12700" y="32385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6. Relatório para impressão</a:t>
          </a:r>
        </a:p>
      </xdr:txBody>
    </xdr:sp>
    <xdr:clientData/>
  </xdr:twoCellAnchor>
  <xdr:twoCellAnchor editAs="absolute">
    <xdr:from>
      <xdr:col>0</xdr:col>
      <xdr:colOff>12700</xdr:colOff>
      <xdr:row>10</xdr:row>
      <xdr:rowOff>131586</xdr:rowOff>
    </xdr:from>
    <xdr:to>
      <xdr:col>1</xdr:col>
      <xdr:colOff>12700</xdr:colOff>
      <xdr:row>11</xdr:row>
      <xdr:rowOff>4586</xdr:rowOff>
    </xdr:to>
    <xdr:sp macro="" textlink="">
      <xdr:nvSpPr>
        <xdr:cNvPr id="14" name="Retângulo 13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1000-00000E000000}"/>
            </a:ext>
          </a:extLst>
        </xdr:cNvPr>
        <xdr:cNvSpPr/>
      </xdr:nvSpPr>
      <xdr:spPr>
        <a:xfrm>
          <a:off x="12700" y="37465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Dúvidas Frequentes</a:t>
          </a:r>
        </a:p>
      </xdr:txBody>
    </xdr:sp>
    <xdr:clientData/>
  </xdr:twoCellAnchor>
  <xdr:twoCellAnchor editAs="absolute">
    <xdr:from>
      <xdr:col>2</xdr:col>
      <xdr:colOff>1598083</xdr:colOff>
      <xdr:row>1</xdr:row>
      <xdr:rowOff>243417</xdr:rowOff>
    </xdr:from>
    <xdr:to>
      <xdr:col>3</xdr:col>
      <xdr:colOff>522860</xdr:colOff>
      <xdr:row>3</xdr:row>
      <xdr:rowOff>6350</xdr:rowOff>
    </xdr:to>
    <xdr:sp macro="" textlink="">
      <xdr:nvSpPr>
        <xdr:cNvPr id="28" name="Retângulo 27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1000-00001C000000}"/>
            </a:ext>
          </a:extLst>
        </xdr:cNvPr>
        <xdr:cNvSpPr/>
      </xdr:nvSpPr>
      <xdr:spPr>
        <a:xfrm>
          <a:off x="3693583" y="677334"/>
          <a:ext cx="1560027" cy="292099"/>
        </a:xfrm>
        <a:prstGeom prst="rect">
          <a:avLst/>
        </a:prstGeom>
        <a:solidFill>
          <a:srgbClr val="6699CC"/>
        </a:solidFill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 b="0">
              <a:solidFill>
                <a:schemeClr val="bg1">
                  <a:lumMod val="100000"/>
                </a:schemeClr>
              </a:solidFill>
            </a:rPr>
            <a:t>Férias e licenças</a:t>
          </a:r>
        </a:p>
      </xdr:txBody>
    </xdr:sp>
    <xdr:clientData/>
  </xdr:twoCellAnchor>
  <xdr:twoCellAnchor editAs="absolute">
    <xdr:from>
      <xdr:col>4</xdr:col>
      <xdr:colOff>807860</xdr:colOff>
      <xdr:row>1</xdr:row>
      <xdr:rowOff>243417</xdr:rowOff>
    </xdr:from>
    <xdr:to>
      <xdr:col>5</xdr:col>
      <xdr:colOff>917971</xdr:colOff>
      <xdr:row>3</xdr:row>
      <xdr:rowOff>6350</xdr:rowOff>
    </xdr:to>
    <xdr:sp macro="" textlink="">
      <xdr:nvSpPr>
        <xdr:cNvPr id="29" name="Retângulo 28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1000-00001D000000}"/>
            </a:ext>
          </a:extLst>
        </xdr:cNvPr>
        <xdr:cNvSpPr/>
      </xdr:nvSpPr>
      <xdr:spPr>
        <a:xfrm>
          <a:off x="6903860" y="677334"/>
          <a:ext cx="1560028" cy="292099"/>
        </a:xfrm>
        <a:prstGeom prst="rect">
          <a:avLst/>
        </a:prstGeom>
        <a:solidFill>
          <a:srgbClr val="FF9900"/>
        </a:solidFill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pt-BR" sz="1100" b="1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Treinamentos</a:t>
          </a:r>
        </a:p>
      </xdr:txBody>
    </xdr:sp>
    <xdr:clientData/>
  </xdr:twoCellAnchor>
  <xdr:twoCellAnchor editAs="absolute">
    <xdr:from>
      <xdr:col>5</xdr:col>
      <xdr:colOff>959553</xdr:colOff>
      <xdr:row>1</xdr:row>
      <xdr:rowOff>243417</xdr:rowOff>
    </xdr:from>
    <xdr:to>
      <xdr:col>6</xdr:col>
      <xdr:colOff>1038620</xdr:colOff>
      <xdr:row>3</xdr:row>
      <xdr:rowOff>6350</xdr:rowOff>
    </xdr:to>
    <xdr:sp macro="" textlink="">
      <xdr:nvSpPr>
        <xdr:cNvPr id="30" name="Retângulo 29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0000000-0008-0000-1000-00001E000000}"/>
            </a:ext>
          </a:extLst>
        </xdr:cNvPr>
        <xdr:cNvSpPr/>
      </xdr:nvSpPr>
      <xdr:spPr>
        <a:xfrm>
          <a:off x="8505470" y="677334"/>
          <a:ext cx="1528983" cy="292099"/>
        </a:xfrm>
        <a:prstGeom prst="rect">
          <a:avLst/>
        </a:prstGeom>
        <a:solidFill>
          <a:srgbClr val="6699CC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>
              <a:solidFill>
                <a:schemeClr val="bg1">
                  <a:lumMod val="100000"/>
                </a:schemeClr>
              </a:solidFill>
            </a:rPr>
            <a:t>Promoções</a:t>
          </a:r>
        </a:p>
      </xdr:txBody>
    </xdr:sp>
    <xdr:clientData/>
  </xdr:twoCellAnchor>
  <xdr:twoCellAnchor editAs="absolute">
    <xdr:from>
      <xdr:col>2</xdr:col>
      <xdr:colOff>0</xdr:colOff>
      <xdr:row>1</xdr:row>
      <xdr:rowOff>243417</xdr:rowOff>
    </xdr:from>
    <xdr:to>
      <xdr:col>2</xdr:col>
      <xdr:colOff>1556500</xdr:colOff>
      <xdr:row>3</xdr:row>
      <xdr:rowOff>6350</xdr:rowOff>
    </xdr:to>
    <xdr:sp macro="" textlink="">
      <xdr:nvSpPr>
        <xdr:cNvPr id="31" name="Retângulo 30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0000000-0008-0000-1000-00001F000000}"/>
            </a:ext>
          </a:extLst>
        </xdr:cNvPr>
        <xdr:cNvSpPr/>
      </xdr:nvSpPr>
      <xdr:spPr>
        <a:xfrm>
          <a:off x="2095500" y="677334"/>
          <a:ext cx="1556500" cy="292099"/>
        </a:xfrm>
        <a:prstGeom prst="rect">
          <a:avLst/>
        </a:prstGeom>
        <a:solidFill>
          <a:srgbClr val="6699CC"/>
        </a:solidFill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pt-BR" sz="1100" b="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Receitas e custos</a:t>
          </a:r>
        </a:p>
      </xdr:txBody>
    </xdr:sp>
    <xdr:clientData/>
  </xdr:twoCellAnchor>
  <xdr:twoCellAnchor editAs="absolute">
    <xdr:from>
      <xdr:col>3</xdr:col>
      <xdr:colOff>564443</xdr:colOff>
      <xdr:row>1</xdr:row>
      <xdr:rowOff>243417</xdr:rowOff>
    </xdr:from>
    <xdr:to>
      <xdr:col>4</xdr:col>
      <xdr:colOff>766277</xdr:colOff>
      <xdr:row>3</xdr:row>
      <xdr:rowOff>6350</xdr:rowOff>
    </xdr:to>
    <xdr:sp macro="" textlink="">
      <xdr:nvSpPr>
        <xdr:cNvPr id="32" name="Retângulo 31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00000000-0008-0000-1000-000020000000}"/>
            </a:ext>
          </a:extLst>
        </xdr:cNvPr>
        <xdr:cNvSpPr/>
      </xdr:nvSpPr>
      <xdr:spPr>
        <a:xfrm>
          <a:off x="5295193" y="677334"/>
          <a:ext cx="1567084" cy="292099"/>
        </a:xfrm>
        <a:prstGeom prst="rect">
          <a:avLst/>
        </a:prstGeom>
        <a:solidFill>
          <a:srgbClr val="6699CC"/>
        </a:solidFill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pt-BR" sz="1100" b="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Demissões</a:t>
          </a:r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442043</xdr:colOff>
      <xdr:row>0</xdr:row>
      <xdr:rowOff>133350</xdr:rowOff>
    </xdr:from>
    <xdr:to>
      <xdr:col>6</xdr:col>
      <xdr:colOff>488609</xdr:colOff>
      <xdr:row>1</xdr:row>
      <xdr:rowOff>237067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SpPr txBox="1"/>
      </xdr:nvSpPr>
      <xdr:spPr>
        <a:xfrm>
          <a:off x="5818376" y="133350"/>
          <a:ext cx="6227233" cy="5270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horz" rtlCol="0" anchor="t">
          <a:noAutofit/>
        </a:bodyPr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Aqui você irá fazer o registro</a:t>
          </a:r>
          <a:r>
            <a:rPr lang="pt-BR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das promoções concedidas aos funcionários da sua empresa. Estes dados serão utilizados para gerar os relatórios com os indicadores de RH.</a:t>
          </a:r>
          <a:r>
            <a:rPr lang="pt-B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endParaRPr lang="pt-BR" sz="1100"/>
        </a:p>
      </xdr:txBody>
    </xdr:sp>
    <xdr:clientData/>
  </xdr:twoCellAnchor>
  <xdr:twoCellAnchor editAs="absolute">
    <xdr:from>
      <xdr:col>0</xdr:col>
      <xdr:colOff>144991</xdr:colOff>
      <xdr:row>2</xdr:row>
      <xdr:rowOff>135470</xdr:rowOff>
    </xdr:from>
    <xdr:to>
      <xdr:col>0</xdr:col>
      <xdr:colOff>1710266</xdr:colOff>
      <xdr:row>2</xdr:row>
      <xdr:rowOff>135470</xdr:rowOff>
    </xdr:to>
    <xdr:cxnSp macro="">
      <xdr:nvCxnSpPr>
        <xdr:cNvPr id="4" name="Conector reto 3">
          <a:extLst>
            <a:ext uri="{FF2B5EF4-FFF2-40B4-BE49-F238E27FC236}">
              <a16:creationId xmlns:a16="http://schemas.microsoft.com/office/drawing/2014/main" id="{00000000-0008-0000-1100-000004000000}"/>
            </a:ext>
          </a:extLst>
        </xdr:cNvPr>
        <xdr:cNvCxnSpPr/>
      </xdr:nvCxnSpPr>
      <xdr:spPr>
        <a:xfrm>
          <a:off x="144991" y="830795"/>
          <a:ext cx="1565275" cy="0"/>
        </a:xfrm>
        <a:prstGeom prst="line">
          <a:avLst/>
        </a:prstGeom>
        <a:ln>
          <a:solidFill>
            <a:srgbClr val="76717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63500</xdr:colOff>
      <xdr:row>2</xdr:row>
      <xdr:rowOff>222253</xdr:rowOff>
    </xdr:from>
    <xdr:to>
      <xdr:col>0</xdr:col>
      <xdr:colOff>1756833</xdr:colOff>
      <xdr:row>3</xdr:row>
      <xdr:rowOff>227898</xdr:rowOff>
    </xdr:to>
    <xdr:sp macro="" textlink="">
      <xdr:nvSpPr>
        <xdr:cNvPr id="5" name="Rectangle 65">
          <a:extLst>
            <a:ext uri="{FF2B5EF4-FFF2-40B4-BE49-F238E27FC236}">
              <a16:creationId xmlns:a16="http://schemas.microsoft.com/office/drawing/2014/main" id="{00000000-0008-0000-1100-000005000000}"/>
            </a:ext>
          </a:extLst>
        </xdr:cNvPr>
        <xdr:cNvSpPr/>
      </xdr:nvSpPr>
      <xdr:spPr>
        <a:xfrm>
          <a:off x="63500" y="917578"/>
          <a:ext cx="1693333" cy="279400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400" b="1"/>
            <a:t>Menu</a:t>
          </a:r>
        </a:p>
      </xdr:txBody>
    </xdr:sp>
    <xdr:clientData/>
  </xdr:twoCellAnchor>
  <xdr:twoCellAnchor editAs="absolute">
    <xdr:from>
      <xdr:col>0</xdr:col>
      <xdr:colOff>152400</xdr:colOff>
      <xdr:row>10</xdr:row>
      <xdr:rowOff>4586</xdr:rowOff>
    </xdr:from>
    <xdr:to>
      <xdr:col>0</xdr:col>
      <xdr:colOff>1717675</xdr:colOff>
      <xdr:row>10</xdr:row>
      <xdr:rowOff>4586</xdr:rowOff>
    </xdr:to>
    <xdr:cxnSp macro="">
      <xdr:nvCxnSpPr>
        <xdr:cNvPr id="6" name="Conector reto 5">
          <a:extLst>
            <a:ext uri="{FF2B5EF4-FFF2-40B4-BE49-F238E27FC236}">
              <a16:creationId xmlns:a16="http://schemas.microsoft.com/office/drawing/2014/main" id="{00000000-0008-0000-1100-000006000000}"/>
            </a:ext>
          </a:extLst>
        </xdr:cNvPr>
        <xdr:cNvCxnSpPr/>
      </xdr:nvCxnSpPr>
      <xdr:spPr>
        <a:xfrm>
          <a:off x="152400" y="3619500"/>
          <a:ext cx="1565275" cy="0"/>
        </a:xfrm>
        <a:prstGeom prst="line">
          <a:avLst/>
        </a:prstGeom>
        <a:ln>
          <a:solidFill>
            <a:srgbClr val="76717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12700</xdr:colOff>
      <xdr:row>3</xdr:row>
      <xdr:rowOff>364420</xdr:rowOff>
    </xdr:from>
    <xdr:to>
      <xdr:col>1</xdr:col>
      <xdr:colOff>12700</xdr:colOff>
      <xdr:row>4</xdr:row>
      <xdr:rowOff>46920</xdr:rowOff>
    </xdr:to>
    <xdr:sp macro="" textlink="">
      <xdr:nvSpPr>
        <xdr:cNvPr id="7" name="Retângulo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100-000007000000}"/>
            </a:ext>
          </a:extLst>
        </xdr:cNvPr>
        <xdr:cNvSpPr/>
      </xdr:nvSpPr>
      <xdr:spPr>
        <a:xfrm>
          <a:off x="12700" y="13335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Início</a:t>
          </a:r>
        </a:p>
      </xdr:txBody>
    </xdr:sp>
    <xdr:clientData/>
  </xdr:twoCellAnchor>
  <xdr:twoCellAnchor editAs="absolute">
    <xdr:from>
      <xdr:col>0</xdr:col>
      <xdr:colOff>12700</xdr:colOff>
      <xdr:row>4</xdr:row>
      <xdr:rowOff>110420</xdr:rowOff>
    </xdr:from>
    <xdr:to>
      <xdr:col>1</xdr:col>
      <xdr:colOff>12700</xdr:colOff>
      <xdr:row>5</xdr:row>
      <xdr:rowOff>195086</xdr:rowOff>
    </xdr:to>
    <xdr:sp macro="" textlink="">
      <xdr:nvSpPr>
        <xdr:cNvPr id="8" name="Retângulo 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1100-000008000000}"/>
            </a:ext>
          </a:extLst>
        </xdr:cNvPr>
        <xdr:cNvSpPr/>
      </xdr:nvSpPr>
      <xdr:spPr>
        <a:xfrm>
          <a:off x="12700" y="16510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1. Cadastro</a:t>
          </a:r>
        </a:p>
      </xdr:txBody>
    </xdr:sp>
    <xdr:clientData/>
  </xdr:twoCellAnchor>
  <xdr:twoCellAnchor editAs="absolute">
    <xdr:from>
      <xdr:col>0</xdr:col>
      <xdr:colOff>12700</xdr:colOff>
      <xdr:row>5</xdr:row>
      <xdr:rowOff>258586</xdr:rowOff>
    </xdr:from>
    <xdr:to>
      <xdr:col>1</xdr:col>
      <xdr:colOff>12700</xdr:colOff>
      <xdr:row>6</xdr:row>
      <xdr:rowOff>131586</xdr:rowOff>
    </xdr:to>
    <xdr:sp macro="" textlink="">
      <xdr:nvSpPr>
        <xdr:cNvPr id="9" name="Retângulo 8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1100-000009000000}"/>
            </a:ext>
          </a:extLst>
        </xdr:cNvPr>
        <xdr:cNvSpPr/>
      </xdr:nvSpPr>
      <xdr:spPr>
        <a:xfrm>
          <a:off x="12700" y="1968500"/>
          <a:ext cx="1847850" cy="254000"/>
        </a:xfrm>
        <a:prstGeom prst="rect">
          <a:avLst/>
        </a:prstGeom>
        <a:solidFill>
          <a:schemeClr val="bg1">
            <a:lumMod val="100000"/>
          </a:schemeClr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rgbClr val="000000"/>
              </a:solidFill>
            </a:rPr>
            <a:t>2. Lançamentos</a:t>
          </a:r>
        </a:p>
      </xdr:txBody>
    </xdr:sp>
    <xdr:clientData/>
  </xdr:twoCellAnchor>
  <xdr:twoCellAnchor editAs="absolute">
    <xdr:from>
      <xdr:col>0</xdr:col>
      <xdr:colOff>12700</xdr:colOff>
      <xdr:row>6</xdr:row>
      <xdr:rowOff>195086</xdr:rowOff>
    </xdr:from>
    <xdr:to>
      <xdr:col>1</xdr:col>
      <xdr:colOff>12700</xdr:colOff>
      <xdr:row>7</xdr:row>
      <xdr:rowOff>68086</xdr:rowOff>
    </xdr:to>
    <xdr:sp macro="" textlink="">
      <xdr:nvSpPr>
        <xdr:cNvPr id="10" name="Retângulo 9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1100-00000A000000}"/>
            </a:ext>
          </a:extLst>
        </xdr:cNvPr>
        <xdr:cNvSpPr/>
      </xdr:nvSpPr>
      <xdr:spPr>
        <a:xfrm>
          <a:off x="12700" y="22860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3. Resultados consolidados</a:t>
          </a:r>
        </a:p>
      </xdr:txBody>
    </xdr:sp>
    <xdr:clientData/>
  </xdr:twoCellAnchor>
  <xdr:twoCellAnchor editAs="absolute">
    <xdr:from>
      <xdr:col>0</xdr:col>
      <xdr:colOff>12700</xdr:colOff>
      <xdr:row>7</xdr:row>
      <xdr:rowOff>131586</xdr:rowOff>
    </xdr:from>
    <xdr:to>
      <xdr:col>1</xdr:col>
      <xdr:colOff>12700</xdr:colOff>
      <xdr:row>8</xdr:row>
      <xdr:rowOff>4586</xdr:rowOff>
    </xdr:to>
    <xdr:sp macro="" textlink="">
      <xdr:nvSpPr>
        <xdr:cNvPr id="11" name="Retângulo 10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1100-00000B000000}"/>
            </a:ext>
          </a:extLst>
        </xdr:cNvPr>
        <xdr:cNvSpPr/>
      </xdr:nvSpPr>
      <xdr:spPr>
        <a:xfrm>
          <a:off x="12700" y="26035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4. Gráficos</a:t>
          </a:r>
        </a:p>
      </xdr:txBody>
    </xdr:sp>
    <xdr:clientData/>
  </xdr:twoCellAnchor>
  <xdr:twoCellAnchor editAs="absolute">
    <xdr:from>
      <xdr:col>0</xdr:col>
      <xdr:colOff>12700</xdr:colOff>
      <xdr:row>8</xdr:row>
      <xdr:rowOff>68086</xdr:rowOff>
    </xdr:from>
    <xdr:to>
      <xdr:col>1</xdr:col>
      <xdr:colOff>12700</xdr:colOff>
      <xdr:row>8</xdr:row>
      <xdr:rowOff>322086</xdr:rowOff>
    </xdr:to>
    <xdr:sp macro="" textlink="">
      <xdr:nvSpPr>
        <xdr:cNvPr id="12" name="Retângulo 11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1100-00000C000000}"/>
            </a:ext>
          </a:extLst>
        </xdr:cNvPr>
        <xdr:cNvSpPr/>
      </xdr:nvSpPr>
      <xdr:spPr>
        <a:xfrm>
          <a:off x="12700" y="29210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5. Alertas e dicas</a:t>
          </a:r>
        </a:p>
      </xdr:txBody>
    </xdr:sp>
    <xdr:clientData/>
  </xdr:twoCellAnchor>
  <xdr:twoCellAnchor editAs="absolute">
    <xdr:from>
      <xdr:col>0</xdr:col>
      <xdr:colOff>12700</xdr:colOff>
      <xdr:row>9</xdr:row>
      <xdr:rowOff>4586</xdr:rowOff>
    </xdr:from>
    <xdr:to>
      <xdr:col>1</xdr:col>
      <xdr:colOff>12700</xdr:colOff>
      <xdr:row>9</xdr:row>
      <xdr:rowOff>258586</xdr:rowOff>
    </xdr:to>
    <xdr:sp macro="" textlink="">
      <xdr:nvSpPr>
        <xdr:cNvPr id="13" name="Retângulo 12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1100-00000D000000}"/>
            </a:ext>
          </a:extLst>
        </xdr:cNvPr>
        <xdr:cNvSpPr/>
      </xdr:nvSpPr>
      <xdr:spPr>
        <a:xfrm>
          <a:off x="12700" y="32385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6. Relatório para impressão</a:t>
          </a:r>
        </a:p>
      </xdr:txBody>
    </xdr:sp>
    <xdr:clientData/>
  </xdr:twoCellAnchor>
  <xdr:twoCellAnchor editAs="absolute">
    <xdr:from>
      <xdr:col>0</xdr:col>
      <xdr:colOff>12700</xdr:colOff>
      <xdr:row>10</xdr:row>
      <xdr:rowOff>131586</xdr:rowOff>
    </xdr:from>
    <xdr:to>
      <xdr:col>1</xdr:col>
      <xdr:colOff>12700</xdr:colOff>
      <xdr:row>11</xdr:row>
      <xdr:rowOff>4586</xdr:rowOff>
    </xdr:to>
    <xdr:sp macro="" textlink="">
      <xdr:nvSpPr>
        <xdr:cNvPr id="14" name="Retângulo 13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1100-00000E000000}"/>
            </a:ext>
          </a:extLst>
        </xdr:cNvPr>
        <xdr:cNvSpPr/>
      </xdr:nvSpPr>
      <xdr:spPr>
        <a:xfrm>
          <a:off x="12700" y="37465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Dúvidas Frequentes</a:t>
          </a:r>
        </a:p>
      </xdr:txBody>
    </xdr:sp>
    <xdr:clientData/>
  </xdr:twoCellAnchor>
  <xdr:twoCellAnchor editAs="absolute">
    <xdr:from>
      <xdr:col>2</xdr:col>
      <xdr:colOff>1598083</xdr:colOff>
      <xdr:row>1</xdr:row>
      <xdr:rowOff>243417</xdr:rowOff>
    </xdr:from>
    <xdr:to>
      <xdr:col>3</xdr:col>
      <xdr:colOff>46610</xdr:colOff>
      <xdr:row>3</xdr:row>
      <xdr:rowOff>6350</xdr:rowOff>
    </xdr:to>
    <xdr:sp macro="" textlink="">
      <xdr:nvSpPr>
        <xdr:cNvPr id="31" name="Retângulo 30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1100-00001F000000}"/>
            </a:ext>
          </a:extLst>
        </xdr:cNvPr>
        <xdr:cNvSpPr/>
      </xdr:nvSpPr>
      <xdr:spPr>
        <a:xfrm>
          <a:off x="3693583" y="677334"/>
          <a:ext cx="1560027" cy="292099"/>
        </a:xfrm>
        <a:prstGeom prst="rect">
          <a:avLst/>
        </a:prstGeom>
        <a:solidFill>
          <a:srgbClr val="6699CC"/>
        </a:solidFill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 b="0">
              <a:solidFill>
                <a:schemeClr val="bg1">
                  <a:lumMod val="100000"/>
                </a:schemeClr>
              </a:solidFill>
            </a:rPr>
            <a:t>Férias e licenças</a:t>
          </a:r>
        </a:p>
      </xdr:txBody>
    </xdr:sp>
    <xdr:clientData/>
  </xdr:twoCellAnchor>
  <xdr:twoCellAnchor editAs="absolute">
    <xdr:from>
      <xdr:col>4</xdr:col>
      <xdr:colOff>278693</xdr:colOff>
      <xdr:row>1</xdr:row>
      <xdr:rowOff>243417</xdr:rowOff>
    </xdr:from>
    <xdr:to>
      <xdr:col>4</xdr:col>
      <xdr:colOff>1838721</xdr:colOff>
      <xdr:row>3</xdr:row>
      <xdr:rowOff>6350</xdr:rowOff>
    </xdr:to>
    <xdr:sp macro="" textlink="">
      <xdr:nvSpPr>
        <xdr:cNvPr id="32" name="Retângulo 31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1100-000020000000}"/>
            </a:ext>
          </a:extLst>
        </xdr:cNvPr>
        <xdr:cNvSpPr/>
      </xdr:nvSpPr>
      <xdr:spPr>
        <a:xfrm>
          <a:off x="6903860" y="677334"/>
          <a:ext cx="1560028" cy="292099"/>
        </a:xfrm>
        <a:prstGeom prst="rect">
          <a:avLst/>
        </a:prstGeom>
        <a:solidFill>
          <a:srgbClr val="6699CC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Treinamentos</a:t>
          </a:r>
        </a:p>
      </xdr:txBody>
    </xdr:sp>
    <xdr:clientData/>
  </xdr:twoCellAnchor>
  <xdr:twoCellAnchor editAs="absolute">
    <xdr:from>
      <xdr:col>4</xdr:col>
      <xdr:colOff>1880303</xdr:colOff>
      <xdr:row>1</xdr:row>
      <xdr:rowOff>243417</xdr:rowOff>
    </xdr:from>
    <xdr:to>
      <xdr:col>5</xdr:col>
      <xdr:colOff>1112703</xdr:colOff>
      <xdr:row>3</xdr:row>
      <xdr:rowOff>6350</xdr:rowOff>
    </xdr:to>
    <xdr:sp macro="" textlink="">
      <xdr:nvSpPr>
        <xdr:cNvPr id="34" name="Retângulo 33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0000000-0008-0000-1100-000022000000}"/>
            </a:ext>
          </a:extLst>
        </xdr:cNvPr>
        <xdr:cNvSpPr/>
      </xdr:nvSpPr>
      <xdr:spPr>
        <a:xfrm>
          <a:off x="8505470" y="677334"/>
          <a:ext cx="1528983" cy="292099"/>
        </a:xfrm>
        <a:prstGeom prst="rect">
          <a:avLst/>
        </a:prstGeom>
        <a:solidFill>
          <a:srgbClr val="FF9900"/>
        </a:solidFill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pt-BR" sz="1100" b="1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Promoções</a:t>
          </a:r>
        </a:p>
      </xdr:txBody>
    </xdr:sp>
    <xdr:clientData/>
  </xdr:twoCellAnchor>
  <xdr:twoCellAnchor editAs="absolute">
    <xdr:from>
      <xdr:col>2</xdr:col>
      <xdr:colOff>0</xdr:colOff>
      <xdr:row>1</xdr:row>
      <xdr:rowOff>243417</xdr:rowOff>
    </xdr:from>
    <xdr:to>
      <xdr:col>2</xdr:col>
      <xdr:colOff>1556500</xdr:colOff>
      <xdr:row>3</xdr:row>
      <xdr:rowOff>6350</xdr:rowOff>
    </xdr:to>
    <xdr:sp macro="" textlink="">
      <xdr:nvSpPr>
        <xdr:cNvPr id="35" name="Retângulo 34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0000000-0008-0000-1100-000023000000}"/>
            </a:ext>
          </a:extLst>
        </xdr:cNvPr>
        <xdr:cNvSpPr/>
      </xdr:nvSpPr>
      <xdr:spPr>
        <a:xfrm>
          <a:off x="2095500" y="677334"/>
          <a:ext cx="1556500" cy="292099"/>
        </a:xfrm>
        <a:prstGeom prst="rect">
          <a:avLst/>
        </a:prstGeom>
        <a:solidFill>
          <a:srgbClr val="6699CC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Receitas e custos</a:t>
          </a:r>
        </a:p>
      </xdr:txBody>
    </xdr:sp>
    <xdr:clientData/>
  </xdr:twoCellAnchor>
  <xdr:twoCellAnchor editAs="absolute">
    <xdr:from>
      <xdr:col>3</xdr:col>
      <xdr:colOff>88193</xdr:colOff>
      <xdr:row>1</xdr:row>
      <xdr:rowOff>243417</xdr:rowOff>
    </xdr:from>
    <xdr:to>
      <xdr:col>4</xdr:col>
      <xdr:colOff>237110</xdr:colOff>
      <xdr:row>3</xdr:row>
      <xdr:rowOff>6350</xdr:rowOff>
    </xdr:to>
    <xdr:sp macro="" textlink="">
      <xdr:nvSpPr>
        <xdr:cNvPr id="36" name="Retângulo 35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00000000-0008-0000-1100-000024000000}"/>
            </a:ext>
          </a:extLst>
        </xdr:cNvPr>
        <xdr:cNvSpPr/>
      </xdr:nvSpPr>
      <xdr:spPr>
        <a:xfrm>
          <a:off x="5295193" y="677334"/>
          <a:ext cx="1567084" cy="292099"/>
        </a:xfrm>
        <a:prstGeom prst="rect">
          <a:avLst/>
        </a:prstGeom>
        <a:solidFill>
          <a:srgbClr val="6699CC"/>
        </a:solidFill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 b="0">
              <a:solidFill>
                <a:schemeClr val="bg1">
                  <a:lumMod val="100000"/>
                </a:schemeClr>
              </a:solidFill>
            </a:rPr>
            <a:t>Demissões</a:t>
          </a:r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456151</xdr:colOff>
      <xdr:row>0</xdr:row>
      <xdr:rowOff>133350</xdr:rowOff>
    </xdr:from>
    <xdr:to>
      <xdr:col>10</xdr:col>
      <xdr:colOff>636772</xdr:colOff>
      <xdr:row>1</xdr:row>
      <xdr:rowOff>211667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SpPr txBox="1"/>
      </xdr:nvSpPr>
      <xdr:spPr>
        <a:xfrm>
          <a:off x="5654684" y="133350"/>
          <a:ext cx="6175021" cy="5016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horz" rtlCol="0" anchor="t">
          <a:noAutofit/>
        </a:bodyPr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De acordo com os lançamentos</a:t>
          </a:r>
          <a:r>
            <a:rPr lang="pt-BR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inseridos na planilha é possível analisar a rotatividade no quadro de funcionários por período e coletar indicadores que irão auxiliar na sua gestão.</a:t>
          </a:r>
          <a:endParaRPr lang="pt-BR" sz="1100"/>
        </a:p>
      </xdr:txBody>
    </xdr:sp>
    <xdr:clientData/>
  </xdr:twoCellAnchor>
  <xdr:twoCellAnchor editAs="absolute">
    <xdr:from>
      <xdr:col>0</xdr:col>
      <xdr:colOff>144991</xdr:colOff>
      <xdr:row>2</xdr:row>
      <xdr:rowOff>135470</xdr:rowOff>
    </xdr:from>
    <xdr:to>
      <xdr:col>0</xdr:col>
      <xdr:colOff>1710266</xdr:colOff>
      <xdr:row>2</xdr:row>
      <xdr:rowOff>135470</xdr:rowOff>
    </xdr:to>
    <xdr:cxnSp macro="">
      <xdr:nvCxnSpPr>
        <xdr:cNvPr id="4" name="Conector reto 3">
          <a:extLst>
            <a:ext uri="{FF2B5EF4-FFF2-40B4-BE49-F238E27FC236}">
              <a16:creationId xmlns:a16="http://schemas.microsoft.com/office/drawing/2014/main" id="{00000000-0008-0000-1200-000004000000}"/>
            </a:ext>
          </a:extLst>
        </xdr:cNvPr>
        <xdr:cNvCxnSpPr/>
      </xdr:nvCxnSpPr>
      <xdr:spPr>
        <a:xfrm>
          <a:off x="144991" y="830795"/>
          <a:ext cx="1565275" cy="0"/>
        </a:xfrm>
        <a:prstGeom prst="line">
          <a:avLst/>
        </a:prstGeom>
        <a:ln>
          <a:solidFill>
            <a:srgbClr val="76717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63500</xdr:colOff>
      <xdr:row>2</xdr:row>
      <xdr:rowOff>222253</xdr:rowOff>
    </xdr:from>
    <xdr:to>
      <xdr:col>0</xdr:col>
      <xdr:colOff>1756833</xdr:colOff>
      <xdr:row>3</xdr:row>
      <xdr:rowOff>227898</xdr:rowOff>
    </xdr:to>
    <xdr:sp macro="" textlink="">
      <xdr:nvSpPr>
        <xdr:cNvPr id="5" name="Rectangle 65">
          <a:extLst>
            <a:ext uri="{FF2B5EF4-FFF2-40B4-BE49-F238E27FC236}">
              <a16:creationId xmlns:a16="http://schemas.microsoft.com/office/drawing/2014/main" id="{00000000-0008-0000-1200-000005000000}"/>
            </a:ext>
          </a:extLst>
        </xdr:cNvPr>
        <xdr:cNvSpPr/>
      </xdr:nvSpPr>
      <xdr:spPr>
        <a:xfrm>
          <a:off x="63500" y="917578"/>
          <a:ext cx="1693333" cy="279400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400" b="1"/>
            <a:t>Menu</a:t>
          </a:r>
        </a:p>
      </xdr:txBody>
    </xdr:sp>
    <xdr:clientData/>
  </xdr:twoCellAnchor>
  <xdr:twoCellAnchor editAs="absolute">
    <xdr:from>
      <xdr:col>0</xdr:col>
      <xdr:colOff>152400</xdr:colOff>
      <xdr:row>10</xdr:row>
      <xdr:rowOff>216252</xdr:rowOff>
    </xdr:from>
    <xdr:to>
      <xdr:col>0</xdr:col>
      <xdr:colOff>1717675</xdr:colOff>
      <xdr:row>10</xdr:row>
      <xdr:rowOff>216252</xdr:rowOff>
    </xdr:to>
    <xdr:cxnSp macro="">
      <xdr:nvCxnSpPr>
        <xdr:cNvPr id="6" name="Conector reto 5">
          <a:extLst>
            <a:ext uri="{FF2B5EF4-FFF2-40B4-BE49-F238E27FC236}">
              <a16:creationId xmlns:a16="http://schemas.microsoft.com/office/drawing/2014/main" id="{00000000-0008-0000-1200-000006000000}"/>
            </a:ext>
          </a:extLst>
        </xdr:cNvPr>
        <xdr:cNvCxnSpPr/>
      </xdr:nvCxnSpPr>
      <xdr:spPr>
        <a:xfrm>
          <a:off x="152400" y="3619500"/>
          <a:ext cx="1565275" cy="0"/>
        </a:xfrm>
        <a:prstGeom prst="line">
          <a:avLst/>
        </a:prstGeom>
        <a:ln>
          <a:solidFill>
            <a:srgbClr val="76717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12700</xdr:colOff>
      <xdr:row>3</xdr:row>
      <xdr:rowOff>364420</xdr:rowOff>
    </xdr:from>
    <xdr:to>
      <xdr:col>1</xdr:col>
      <xdr:colOff>12700</xdr:colOff>
      <xdr:row>4</xdr:row>
      <xdr:rowOff>46920</xdr:rowOff>
    </xdr:to>
    <xdr:sp macro="" textlink="">
      <xdr:nvSpPr>
        <xdr:cNvPr id="7" name="Retângulo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200-000007000000}"/>
            </a:ext>
          </a:extLst>
        </xdr:cNvPr>
        <xdr:cNvSpPr/>
      </xdr:nvSpPr>
      <xdr:spPr>
        <a:xfrm>
          <a:off x="12700" y="13335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Início</a:t>
          </a:r>
        </a:p>
      </xdr:txBody>
    </xdr:sp>
    <xdr:clientData/>
  </xdr:twoCellAnchor>
  <xdr:twoCellAnchor editAs="absolute">
    <xdr:from>
      <xdr:col>0</xdr:col>
      <xdr:colOff>12700</xdr:colOff>
      <xdr:row>4</xdr:row>
      <xdr:rowOff>110420</xdr:rowOff>
    </xdr:from>
    <xdr:to>
      <xdr:col>1</xdr:col>
      <xdr:colOff>12700</xdr:colOff>
      <xdr:row>6</xdr:row>
      <xdr:rowOff>195086</xdr:rowOff>
    </xdr:to>
    <xdr:sp macro="" textlink="">
      <xdr:nvSpPr>
        <xdr:cNvPr id="8" name="Retângulo 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1200-000008000000}"/>
            </a:ext>
          </a:extLst>
        </xdr:cNvPr>
        <xdr:cNvSpPr/>
      </xdr:nvSpPr>
      <xdr:spPr>
        <a:xfrm>
          <a:off x="12700" y="16510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1. Cadastro</a:t>
          </a:r>
        </a:p>
      </xdr:txBody>
    </xdr:sp>
    <xdr:clientData/>
  </xdr:twoCellAnchor>
  <xdr:twoCellAnchor editAs="absolute">
    <xdr:from>
      <xdr:col>0</xdr:col>
      <xdr:colOff>12700</xdr:colOff>
      <xdr:row>6</xdr:row>
      <xdr:rowOff>258586</xdr:rowOff>
    </xdr:from>
    <xdr:to>
      <xdr:col>1</xdr:col>
      <xdr:colOff>12700</xdr:colOff>
      <xdr:row>7</xdr:row>
      <xdr:rowOff>89252</xdr:rowOff>
    </xdr:to>
    <xdr:sp macro="" textlink="">
      <xdr:nvSpPr>
        <xdr:cNvPr id="9" name="Retângulo 8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1200-000009000000}"/>
            </a:ext>
          </a:extLst>
        </xdr:cNvPr>
        <xdr:cNvSpPr/>
      </xdr:nvSpPr>
      <xdr:spPr>
        <a:xfrm>
          <a:off x="12700" y="19685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2. Lançamentos</a:t>
          </a:r>
        </a:p>
      </xdr:txBody>
    </xdr:sp>
    <xdr:clientData/>
  </xdr:twoCellAnchor>
  <xdr:twoCellAnchor editAs="absolute">
    <xdr:from>
      <xdr:col>0</xdr:col>
      <xdr:colOff>12700</xdr:colOff>
      <xdr:row>7</xdr:row>
      <xdr:rowOff>152752</xdr:rowOff>
    </xdr:from>
    <xdr:to>
      <xdr:col>1</xdr:col>
      <xdr:colOff>12700</xdr:colOff>
      <xdr:row>7</xdr:row>
      <xdr:rowOff>406753</xdr:rowOff>
    </xdr:to>
    <xdr:sp macro="" textlink="">
      <xdr:nvSpPr>
        <xdr:cNvPr id="10" name="Retângulo 9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1200-00000A000000}"/>
            </a:ext>
          </a:extLst>
        </xdr:cNvPr>
        <xdr:cNvSpPr/>
      </xdr:nvSpPr>
      <xdr:spPr>
        <a:xfrm>
          <a:off x="12700" y="2286000"/>
          <a:ext cx="1847850" cy="254000"/>
        </a:xfrm>
        <a:prstGeom prst="rect">
          <a:avLst/>
        </a:prstGeom>
        <a:solidFill>
          <a:schemeClr val="bg1">
            <a:lumMod val="100000"/>
          </a:schemeClr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rgbClr val="000000"/>
              </a:solidFill>
            </a:rPr>
            <a:t>3. Resultados consolidados</a:t>
          </a:r>
        </a:p>
      </xdr:txBody>
    </xdr:sp>
    <xdr:clientData/>
  </xdr:twoCellAnchor>
  <xdr:twoCellAnchor editAs="absolute">
    <xdr:from>
      <xdr:col>0</xdr:col>
      <xdr:colOff>12700</xdr:colOff>
      <xdr:row>8</xdr:row>
      <xdr:rowOff>46920</xdr:rowOff>
    </xdr:from>
    <xdr:to>
      <xdr:col>1</xdr:col>
      <xdr:colOff>12700</xdr:colOff>
      <xdr:row>8</xdr:row>
      <xdr:rowOff>300920</xdr:rowOff>
    </xdr:to>
    <xdr:sp macro="" textlink="">
      <xdr:nvSpPr>
        <xdr:cNvPr id="11" name="Retângulo 10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1200-00000B000000}"/>
            </a:ext>
          </a:extLst>
        </xdr:cNvPr>
        <xdr:cNvSpPr/>
      </xdr:nvSpPr>
      <xdr:spPr>
        <a:xfrm>
          <a:off x="12700" y="26035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4. Gráficos</a:t>
          </a:r>
        </a:p>
      </xdr:txBody>
    </xdr:sp>
    <xdr:clientData/>
  </xdr:twoCellAnchor>
  <xdr:twoCellAnchor editAs="absolute">
    <xdr:from>
      <xdr:col>0</xdr:col>
      <xdr:colOff>12700</xdr:colOff>
      <xdr:row>8</xdr:row>
      <xdr:rowOff>364420</xdr:rowOff>
    </xdr:from>
    <xdr:to>
      <xdr:col>1</xdr:col>
      <xdr:colOff>12700</xdr:colOff>
      <xdr:row>9</xdr:row>
      <xdr:rowOff>195086</xdr:rowOff>
    </xdr:to>
    <xdr:sp macro="" textlink="">
      <xdr:nvSpPr>
        <xdr:cNvPr id="12" name="Retângulo 11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1200-00000C000000}"/>
            </a:ext>
          </a:extLst>
        </xdr:cNvPr>
        <xdr:cNvSpPr/>
      </xdr:nvSpPr>
      <xdr:spPr>
        <a:xfrm>
          <a:off x="12700" y="29210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5. Alertas e dicas</a:t>
          </a:r>
        </a:p>
      </xdr:txBody>
    </xdr:sp>
    <xdr:clientData/>
  </xdr:twoCellAnchor>
  <xdr:twoCellAnchor editAs="absolute">
    <xdr:from>
      <xdr:col>0</xdr:col>
      <xdr:colOff>12700</xdr:colOff>
      <xdr:row>9</xdr:row>
      <xdr:rowOff>258586</xdr:rowOff>
    </xdr:from>
    <xdr:to>
      <xdr:col>1</xdr:col>
      <xdr:colOff>12700</xdr:colOff>
      <xdr:row>10</xdr:row>
      <xdr:rowOff>89252</xdr:rowOff>
    </xdr:to>
    <xdr:sp macro="" textlink="">
      <xdr:nvSpPr>
        <xdr:cNvPr id="13" name="Retângulo 12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1200-00000D000000}"/>
            </a:ext>
          </a:extLst>
        </xdr:cNvPr>
        <xdr:cNvSpPr/>
      </xdr:nvSpPr>
      <xdr:spPr>
        <a:xfrm>
          <a:off x="12700" y="32385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6. Relatório para impressão</a:t>
          </a:r>
        </a:p>
      </xdr:txBody>
    </xdr:sp>
    <xdr:clientData/>
  </xdr:twoCellAnchor>
  <xdr:twoCellAnchor editAs="absolute">
    <xdr:from>
      <xdr:col>0</xdr:col>
      <xdr:colOff>12700</xdr:colOff>
      <xdr:row>10</xdr:row>
      <xdr:rowOff>343253</xdr:rowOff>
    </xdr:from>
    <xdr:to>
      <xdr:col>1</xdr:col>
      <xdr:colOff>12700</xdr:colOff>
      <xdr:row>11</xdr:row>
      <xdr:rowOff>173920</xdr:rowOff>
    </xdr:to>
    <xdr:sp macro="" textlink="">
      <xdr:nvSpPr>
        <xdr:cNvPr id="14" name="Retângulo 13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1200-00000E000000}"/>
            </a:ext>
          </a:extLst>
        </xdr:cNvPr>
        <xdr:cNvSpPr/>
      </xdr:nvSpPr>
      <xdr:spPr>
        <a:xfrm>
          <a:off x="12700" y="37465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Dúvidas Frequentes</a:t>
          </a:r>
        </a:p>
      </xdr:txBody>
    </xdr:sp>
    <xdr:clientData/>
  </xdr:twoCellAnchor>
  <xdr:twoCellAnchor editAs="absolute">
    <xdr:from>
      <xdr:col>2</xdr:col>
      <xdr:colOff>0</xdr:colOff>
      <xdr:row>1</xdr:row>
      <xdr:rowOff>243417</xdr:rowOff>
    </xdr:from>
    <xdr:to>
      <xdr:col>3</xdr:col>
      <xdr:colOff>117167</xdr:colOff>
      <xdr:row>2</xdr:row>
      <xdr:rowOff>263525</xdr:rowOff>
    </xdr:to>
    <xdr:sp macro="" textlink="">
      <xdr:nvSpPr>
        <xdr:cNvPr id="28" name="Retângulo 27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1200-00001C000000}"/>
            </a:ext>
          </a:extLst>
        </xdr:cNvPr>
        <xdr:cNvSpPr/>
      </xdr:nvSpPr>
      <xdr:spPr>
        <a:xfrm>
          <a:off x="2095500" y="677334"/>
          <a:ext cx="1556500" cy="284691"/>
        </a:xfrm>
        <a:prstGeom prst="rect">
          <a:avLst/>
        </a:prstGeom>
        <a:solidFill>
          <a:srgbClr val="6699CC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Geral</a:t>
          </a:r>
        </a:p>
      </xdr:txBody>
    </xdr:sp>
    <xdr:clientData/>
  </xdr:twoCellAnchor>
  <xdr:twoCellAnchor editAs="absolute">
    <xdr:from>
      <xdr:col>3</xdr:col>
      <xdr:colOff>158309</xdr:colOff>
      <xdr:row>1</xdr:row>
      <xdr:rowOff>243417</xdr:rowOff>
    </xdr:from>
    <xdr:to>
      <xdr:col>4</xdr:col>
      <xdr:colOff>197864</xdr:colOff>
      <xdr:row>2</xdr:row>
      <xdr:rowOff>263525</xdr:rowOff>
    </xdr:to>
    <xdr:sp macro="" textlink="">
      <xdr:nvSpPr>
        <xdr:cNvPr id="29" name="Retângulo 28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1200-00001D000000}"/>
            </a:ext>
          </a:extLst>
        </xdr:cNvPr>
        <xdr:cNvSpPr/>
      </xdr:nvSpPr>
      <xdr:spPr>
        <a:xfrm>
          <a:off x="3693142" y="677334"/>
          <a:ext cx="1542389" cy="284691"/>
        </a:xfrm>
        <a:prstGeom prst="rect">
          <a:avLst/>
        </a:prstGeom>
        <a:solidFill>
          <a:srgbClr val="FF9900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pt-BR" sz="1100" b="1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Rotatividade</a:t>
          </a:r>
        </a:p>
      </xdr:txBody>
    </xdr:sp>
    <xdr:clientData/>
  </xdr:twoCellAnchor>
  <xdr:twoCellAnchor editAs="absolute">
    <xdr:from>
      <xdr:col>4</xdr:col>
      <xdr:colOff>239006</xdr:colOff>
      <xdr:row>1</xdr:row>
      <xdr:rowOff>243417</xdr:rowOff>
    </xdr:from>
    <xdr:to>
      <xdr:col>5</xdr:col>
      <xdr:colOff>885340</xdr:colOff>
      <xdr:row>2</xdr:row>
      <xdr:rowOff>263525</xdr:rowOff>
    </xdr:to>
    <xdr:sp macro="" textlink="">
      <xdr:nvSpPr>
        <xdr:cNvPr id="30" name="Retângulo 29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1200-00001E000000}"/>
            </a:ext>
          </a:extLst>
        </xdr:cNvPr>
        <xdr:cNvSpPr/>
      </xdr:nvSpPr>
      <xdr:spPr>
        <a:xfrm>
          <a:off x="5276673" y="677334"/>
          <a:ext cx="1620000" cy="284691"/>
        </a:xfrm>
        <a:prstGeom prst="rect">
          <a:avLst/>
        </a:prstGeom>
        <a:solidFill>
          <a:srgbClr val="6699CC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Perfil da equipe</a:t>
          </a:r>
        </a:p>
      </xdr:txBody>
    </xdr:sp>
    <xdr:clientData/>
  </xdr:twoCellAnchor>
  <xdr:twoCellAnchor editAs="absolute">
    <xdr:from>
      <xdr:col>5</xdr:col>
      <xdr:colOff>926482</xdr:colOff>
      <xdr:row>1</xdr:row>
      <xdr:rowOff>243417</xdr:rowOff>
    </xdr:from>
    <xdr:to>
      <xdr:col>7</xdr:col>
      <xdr:colOff>486259</xdr:colOff>
      <xdr:row>2</xdr:row>
      <xdr:rowOff>263525</xdr:rowOff>
    </xdr:to>
    <xdr:sp macro="" textlink="">
      <xdr:nvSpPr>
        <xdr:cNvPr id="31" name="Retângulo 30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0000000-0008-0000-1200-00001F000000}"/>
            </a:ext>
          </a:extLst>
        </xdr:cNvPr>
        <xdr:cNvSpPr/>
      </xdr:nvSpPr>
      <xdr:spPr>
        <a:xfrm>
          <a:off x="6937815" y="677334"/>
          <a:ext cx="1507111" cy="284691"/>
        </a:xfrm>
        <a:prstGeom prst="rect">
          <a:avLst/>
        </a:prstGeom>
        <a:solidFill>
          <a:srgbClr val="6699CC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>
              <a:solidFill>
                <a:schemeClr val="bg1">
                  <a:lumMod val="100000"/>
                </a:schemeClr>
              </a:solidFill>
            </a:rPr>
            <a:t>Eventos de RH</a:t>
          </a:r>
        </a:p>
      </xdr:txBody>
    </xdr:sp>
    <xdr:clientData/>
  </xdr:twoCellAnchor>
  <xdr:twoCellAnchor editAs="absolute">
    <xdr:from>
      <xdr:col>7</xdr:col>
      <xdr:colOff>527399</xdr:colOff>
      <xdr:row>1</xdr:row>
      <xdr:rowOff>243417</xdr:rowOff>
    </xdr:from>
    <xdr:to>
      <xdr:col>9</xdr:col>
      <xdr:colOff>80122</xdr:colOff>
      <xdr:row>2</xdr:row>
      <xdr:rowOff>263525</xdr:rowOff>
    </xdr:to>
    <xdr:sp macro="" textlink="">
      <xdr:nvSpPr>
        <xdr:cNvPr id="32" name="Retângulo 31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0000000-0008-0000-1200-000020000000}"/>
            </a:ext>
          </a:extLst>
        </xdr:cNvPr>
        <xdr:cNvSpPr/>
      </xdr:nvSpPr>
      <xdr:spPr>
        <a:xfrm>
          <a:off x="8486066" y="677334"/>
          <a:ext cx="1500056" cy="284691"/>
        </a:xfrm>
        <a:prstGeom prst="rect">
          <a:avLst/>
        </a:prstGeom>
        <a:solidFill>
          <a:srgbClr val="6699CC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>
              <a:solidFill>
                <a:schemeClr val="bg1">
                  <a:lumMod val="100000"/>
                </a:schemeClr>
              </a:solidFill>
            </a:rPr>
            <a:t>Receitas e custos</a:t>
          </a:r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456151</xdr:colOff>
      <xdr:row>0</xdr:row>
      <xdr:rowOff>133349</xdr:rowOff>
    </xdr:from>
    <xdr:to>
      <xdr:col>10</xdr:col>
      <xdr:colOff>636772</xdr:colOff>
      <xdr:row>1</xdr:row>
      <xdr:rowOff>203199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SpPr txBox="1"/>
      </xdr:nvSpPr>
      <xdr:spPr>
        <a:xfrm>
          <a:off x="5654684" y="133349"/>
          <a:ext cx="6175021" cy="4931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horz" rtlCol="0" anchor="t">
          <a:noAutofit/>
        </a:bodyPr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De acordo com os lançamentos</a:t>
          </a:r>
          <a:r>
            <a:rPr lang="pt-BR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inseridos na planilha é possível analisar o perfil da sua equipe por período e coletar indicadores que irão auxiliar na sua gestão.</a:t>
          </a:r>
          <a:endParaRPr lang="pt-BR" sz="1100"/>
        </a:p>
      </xdr:txBody>
    </xdr:sp>
    <xdr:clientData/>
  </xdr:twoCellAnchor>
  <xdr:twoCellAnchor editAs="absolute">
    <xdr:from>
      <xdr:col>0</xdr:col>
      <xdr:colOff>144991</xdr:colOff>
      <xdr:row>2</xdr:row>
      <xdr:rowOff>135470</xdr:rowOff>
    </xdr:from>
    <xdr:to>
      <xdr:col>0</xdr:col>
      <xdr:colOff>1710266</xdr:colOff>
      <xdr:row>2</xdr:row>
      <xdr:rowOff>135470</xdr:rowOff>
    </xdr:to>
    <xdr:cxnSp macro="">
      <xdr:nvCxnSpPr>
        <xdr:cNvPr id="4" name="Conector reto 3">
          <a:extLst>
            <a:ext uri="{FF2B5EF4-FFF2-40B4-BE49-F238E27FC236}">
              <a16:creationId xmlns:a16="http://schemas.microsoft.com/office/drawing/2014/main" id="{00000000-0008-0000-1300-000004000000}"/>
            </a:ext>
          </a:extLst>
        </xdr:cNvPr>
        <xdr:cNvCxnSpPr/>
      </xdr:nvCxnSpPr>
      <xdr:spPr>
        <a:xfrm>
          <a:off x="144991" y="830795"/>
          <a:ext cx="1565275" cy="0"/>
        </a:xfrm>
        <a:prstGeom prst="line">
          <a:avLst/>
        </a:prstGeom>
        <a:ln>
          <a:solidFill>
            <a:srgbClr val="76717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63500</xdr:colOff>
      <xdr:row>2</xdr:row>
      <xdr:rowOff>222253</xdr:rowOff>
    </xdr:from>
    <xdr:to>
      <xdr:col>0</xdr:col>
      <xdr:colOff>1756833</xdr:colOff>
      <xdr:row>3</xdr:row>
      <xdr:rowOff>227898</xdr:rowOff>
    </xdr:to>
    <xdr:sp macro="" textlink="">
      <xdr:nvSpPr>
        <xdr:cNvPr id="5" name="Rectangle 65">
          <a:extLst>
            <a:ext uri="{FF2B5EF4-FFF2-40B4-BE49-F238E27FC236}">
              <a16:creationId xmlns:a16="http://schemas.microsoft.com/office/drawing/2014/main" id="{00000000-0008-0000-1300-000005000000}"/>
            </a:ext>
          </a:extLst>
        </xdr:cNvPr>
        <xdr:cNvSpPr/>
      </xdr:nvSpPr>
      <xdr:spPr>
        <a:xfrm>
          <a:off x="63500" y="917578"/>
          <a:ext cx="1693333" cy="279400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400" b="1"/>
            <a:t>Menu</a:t>
          </a:r>
        </a:p>
      </xdr:txBody>
    </xdr:sp>
    <xdr:clientData/>
  </xdr:twoCellAnchor>
  <xdr:twoCellAnchor editAs="absolute">
    <xdr:from>
      <xdr:col>0</xdr:col>
      <xdr:colOff>152400</xdr:colOff>
      <xdr:row>11</xdr:row>
      <xdr:rowOff>343253</xdr:rowOff>
    </xdr:from>
    <xdr:to>
      <xdr:col>0</xdr:col>
      <xdr:colOff>1717675</xdr:colOff>
      <xdr:row>11</xdr:row>
      <xdr:rowOff>343253</xdr:rowOff>
    </xdr:to>
    <xdr:cxnSp macro="">
      <xdr:nvCxnSpPr>
        <xdr:cNvPr id="6" name="Conector reto 5">
          <a:extLst>
            <a:ext uri="{FF2B5EF4-FFF2-40B4-BE49-F238E27FC236}">
              <a16:creationId xmlns:a16="http://schemas.microsoft.com/office/drawing/2014/main" id="{00000000-0008-0000-1300-000006000000}"/>
            </a:ext>
          </a:extLst>
        </xdr:cNvPr>
        <xdr:cNvCxnSpPr/>
      </xdr:nvCxnSpPr>
      <xdr:spPr>
        <a:xfrm>
          <a:off x="152400" y="3619500"/>
          <a:ext cx="1565275" cy="0"/>
        </a:xfrm>
        <a:prstGeom prst="line">
          <a:avLst/>
        </a:prstGeom>
        <a:ln>
          <a:solidFill>
            <a:srgbClr val="76717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12700</xdr:colOff>
      <xdr:row>3</xdr:row>
      <xdr:rowOff>364420</xdr:rowOff>
    </xdr:from>
    <xdr:to>
      <xdr:col>1</xdr:col>
      <xdr:colOff>12700</xdr:colOff>
      <xdr:row>4</xdr:row>
      <xdr:rowOff>46920</xdr:rowOff>
    </xdr:to>
    <xdr:sp macro="" textlink="">
      <xdr:nvSpPr>
        <xdr:cNvPr id="7" name="Retângulo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300-000007000000}"/>
            </a:ext>
          </a:extLst>
        </xdr:cNvPr>
        <xdr:cNvSpPr/>
      </xdr:nvSpPr>
      <xdr:spPr>
        <a:xfrm>
          <a:off x="12700" y="13335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Início</a:t>
          </a:r>
        </a:p>
      </xdr:txBody>
    </xdr:sp>
    <xdr:clientData/>
  </xdr:twoCellAnchor>
  <xdr:twoCellAnchor editAs="absolute">
    <xdr:from>
      <xdr:col>0</xdr:col>
      <xdr:colOff>12700</xdr:colOff>
      <xdr:row>4</xdr:row>
      <xdr:rowOff>110420</xdr:rowOff>
    </xdr:from>
    <xdr:to>
      <xdr:col>1</xdr:col>
      <xdr:colOff>12700</xdr:colOff>
      <xdr:row>7</xdr:row>
      <xdr:rowOff>195086</xdr:rowOff>
    </xdr:to>
    <xdr:sp macro="" textlink="">
      <xdr:nvSpPr>
        <xdr:cNvPr id="8" name="Retângulo 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1300-000008000000}"/>
            </a:ext>
          </a:extLst>
        </xdr:cNvPr>
        <xdr:cNvSpPr/>
      </xdr:nvSpPr>
      <xdr:spPr>
        <a:xfrm>
          <a:off x="12700" y="16510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1. Cadastro</a:t>
          </a:r>
        </a:p>
      </xdr:txBody>
    </xdr:sp>
    <xdr:clientData/>
  </xdr:twoCellAnchor>
  <xdr:twoCellAnchor editAs="absolute">
    <xdr:from>
      <xdr:col>0</xdr:col>
      <xdr:colOff>12700</xdr:colOff>
      <xdr:row>7</xdr:row>
      <xdr:rowOff>258586</xdr:rowOff>
    </xdr:from>
    <xdr:to>
      <xdr:col>1</xdr:col>
      <xdr:colOff>12700</xdr:colOff>
      <xdr:row>8</xdr:row>
      <xdr:rowOff>131586</xdr:rowOff>
    </xdr:to>
    <xdr:sp macro="" textlink="">
      <xdr:nvSpPr>
        <xdr:cNvPr id="9" name="Retângulo 8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1300-000009000000}"/>
            </a:ext>
          </a:extLst>
        </xdr:cNvPr>
        <xdr:cNvSpPr/>
      </xdr:nvSpPr>
      <xdr:spPr>
        <a:xfrm>
          <a:off x="12700" y="19685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2. Lançamentos</a:t>
          </a:r>
        </a:p>
      </xdr:txBody>
    </xdr:sp>
    <xdr:clientData/>
  </xdr:twoCellAnchor>
  <xdr:twoCellAnchor editAs="absolute">
    <xdr:from>
      <xdr:col>0</xdr:col>
      <xdr:colOff>12700</xdr:colOff>
      <xdr:row>8</xdr:row>
      <xdr:rowOff>195086</xdr:rowOff>
    </xdr:from>
    <xdr:to>
      <xdr:col>1</xdr:col>
      <xdr:colOff>12700</xdr:colOff>
      <xdr:row>9</xdr:row>
      <xdr:rowOff>68086</xdr:rowOff>
    </xdr:to>
    <xdr:sp macro="" textlink="">
      <xdr:nvSpPr>
        <xdr:cNvPr id="10" name="Retângulo 9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1300-00000A000000}"/>
            </a:ext>
          </a:extLst>
        </xdr:cNvPr>
        <xdr:cNvSpPr/>
      </xdr:nvSpPr>
      <xdr:spPr>
        <a:xfrm>
          <a:off x="12700" y="2286000"/>
          <a:ext cx="1847850" cy="254000"/>
        </a:xfrm>
        <a:prstGeom prst="rect">
          <a:avLst/>
        </a:prstGeom>
        <a:solidFill>
          <a:schemeClr val="bg1">
            <a:lumMod val="100000"/>
          </a:schemeClr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rgbClr val="000000"/>
              </a:solidFill>
            </a:rPr>
            <a:t>3. Resultados consolidados</a:t>
          </a:r>
        </a:p>
      </xdr:txBody>
    </xdr:sp>
    <xdr:clientData/>
  </xdr:twoCellAnchor>
  <xdr:twoCellAnchor editAs="absolute">
    <xdr:from>
      <xdr:col>0</xdr:col>
      <xdr:colOff>12700</xdr:colOff>
      <xdr:row>9</xdr:row>
      <xdr:rowOff>131586</xdr:rowOff>
    </xdr:from>
    <xdr:to>
      <xdr:col>1</xdr:col>
      <xdr:colOff>12700</xdr:colOff>
      <xdr:row>10</xdr:row>
      <xdr:rowOff>4586</xdr:rowOff>
    </xdr:to>
    <xdr:sp macro="" textlink="">
      <xdr:nvSpPr>
        <xdr:cNvPr id="11" name="Retângulo 10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1300-00000B000000}"/>
            </a:ext>
          </a:extLst>
        </xdr:cNvPr>
        <xdr:cNvSpPr/>
      </xdr:nvSpPr>
      <xdr:spPr>
        <a:xfrm>
          <a:off x="12700" y="26035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4. Gráficos</a:t>
          </a:r>
        </a:p>
      </xdr:txBody>
    </xdr:sp>
    <xdr:clientData/>
  </xdr:twoCellAnchor>
  <xdr:twoCellAnchor editAs="absolute">
    <xdr:from>
      <xdr:col>0</xdr:col>
      <xdr:colOff>12700</xdr:colOff>
      <xdr:row>10</xdr:row>
      <xdr:rowOff>68086</xdr:rowOff>
    </xdr:from>
    <xdr:to>
      <xdr:col>1</xdr:col>
      <xdr:colOff>12700</xdr:colOff>
      <xdr:row>10</xdr:row>
      <xdr:rowOff>322085</xdr:rowOff>
    </xdr:to>
    <xdr:sp macro="" textlink="">
      <xdr:nvSpPr>
        <xdr:cNvPr id="12" name="Retângulo 11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1300-00000C000000}"/>
            </a:ext>
          </a:extLst>
        </xdr:cNvPr>
        <xdr:cNvSpPr/>
      </xdr:nvSpPr>
      <xdr:spPr>
        <a:xfrm>
          <a:off x="12700" y="29210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5. Alertas e dicas</a:t>
          </a:r>
        </a:p>
      </xdr:txBody>
    </xdr:sp>
    <xdr:clientData/>
  </xdr:twoCellAnchor>
  <xdr:twoCellAnchor editAs="absolute">
    <xdr:from>
      <xdr:col>0</xdr:col>
      <xdr:colOff>12700</xdr:colOff>
      <xdr:row>10</xdr:row>
      <xdr:rowOff>385585</xdr:rowOff>
    </xdr:from>
    <xdr:to>
      <xdr:col>1</xdr:col>
      <xdr:colOff>12700</xdr:colOff>
      <xdr:row>11</xdr:row>
      <xdr:rowOff>216252</xdr:rowOff>
    </xdr:to>
    <xdr:sp macro="" textlink="">
      <xdr:nvSpPr>
        <xdr:cNvPr id="13" name="Retângulo 12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1300-00000D000000}"/>
            </a:ext>
          </a:extLst>
        </xdr:cNvPr>
        <xdr:cNvSpPr/>
      </xdr:nvSpPr>
      <xdr:spPr>
        <a:xfrm>
          <a:off x="12700" y="32385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6. Relatório para impressão</a:t>
          </a:r>
        </a:p>
      </xdr:txBody>
    </xdr:sp>
    <xdr:clientData/>
  </xdr:twoCellAnchor>
  <xdr:twoCellAnchor editAs="absolute">
    <xdr:from>
      <xdr:col>0</xdr:col>
      <xdr:colOff>12700</xdr:colOff>
      <xdr:row>12</xdr:row>
      <xdr:rowOff>46920</xdr:rowOff>
    </xdr:from>
    <xdr:to>
      <xdr:col>1</xdr:col>
      <xdr:colOff>12700</xdr:colOff>
      <xdr:row>12</xdr:row>
      <xdr:rowOff>300920</xdr:rowOff>
    </xdr:to>
    <xdr:sp macro="" textlink="">
      <xdr:nvSpPr>
        <xdr:cNvPr id="14" name="Retângulo 13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1300-00000E000000}"/>
            </a:ext>
          </a:extLst>
        </xdr:cNvPr>
        <xdr:cNvSpPr/>
      </xdr:nvSpPr>
      <xdr:spPr>
        <a:xfrm>
          <a:off x="12700" y="37465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Dúvidas Frequentes</a:t>
          </a:r>
        </a:p>
      </xdr:txBody>
    </xdr:sp>
    <xdr:clientData/>
  </xdr:twoCellAnchor>
  <xdr:twoCellAnchor editAs="absolute">
    <xdr:from>
      <xdr:col>2</xdr:col>
      <xdr:colOff>0</xdr:colOff>
      <xdr:row>1</xdr:row>
      <xdr:rowOff>243417</xdr:rowOff>
    </xdr:from>
    <xdr:to>
      <xdr:col>3</xdr:col>
      <xdr:colOff>117167</xdr:colOff>
      <xdr:row>2</xdr:row>
      <xdr:rowOff>263525</xdr:rowOff>
    </xdr:to>
    <xdr:sp macro="" textlink="">
      <xdr:nvSpPr>
        <xdr:cNvPr id="28" name="Retângulo 27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1300-00001C000000}"/>
            </a:ext>
          </a:extLst>
        </xdr:cNvPr>
        <xdr:cNvSpPr/>
      </xdr:nvSpPr>
      <xdr:spPr>
        <a:xfrm>
          <a:off x="2095500" y="677334"/>
          <a:ext cx="1556500" cy="284691"/>
        </a:xfrm>
        <a:prstGeom prst="rect">
          <a:avLst/>
        </a:prstGeom>
        <a:solidFill>
          <a:srgbClr val="6699CC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Geral</a:t>
          </a:r>
        </a:p>
      </xdr:txBody>
    </xdr:sp>
    <xdr:clientData/>
  </xdr:twoCellAnchor>
  <xdr:twoCellAnchor editAs="absolute">
    <xdr:from>
      <xdr:col>3</xdr:col>
      <xdr:colOff>158309</xdr:colOff>
      <xdr:row>1</xdr:row>
      <xdr:rowOff>243417</xdr:rowOff>
    </xdr:from>
    <xdr:to>
      <xdr:col>4</xdr:col>
      <xdr:colOff>197864</xdr:colOff>
      <xdr:row>2</xdr:row>
      <xdr:rowOff>263525</xdr:rowOff>
    </xdr:to>
    <xdr:sp macro="" textlink="">
      <xdr:nvSpPr>
        <xdr:cNvPr id="29" name="Retângulo 28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1300-00001D000000}"/>
            </a:ext>
          </a:extLst>
        </xdr:cNvPr>
        <xdr:cNvSpPr/>
      </xdr:nvSpPr>
      <xdr:spPr>
        <a:xfrm>
          <a:off x="3693142" y="677334"/>
          <a:ext cx="1542389" cy="284691"/>
        </a:xfrm>
        <a:prstGeom prst="rect">
          <a:avLst/>
        </a:prstGeom>
        <a:solidFill>
          <a:srgbClr val="6699CC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Rotatividade</a:t>
          </a:r>
        </a:p>
      </xdr:txBody>
    </xdr:sp>
    <xdr:clientData/>
  </xdr:twoCellAnchor>
  <xdr:twoCellAnchor editAs="absolute">
    <xdr:from>
      <xdr:col>4</xdr:col>
      <xdr:colOff>239006</xdr:colOff>
      <xdr:row>1</xdr:row>
      <xdr:rowOff>243417</xdr:rowOff>
    </xdr:from>
    <xdr:to>
      <xdr:col>5</xdr:col>
      <xdr:colOff>885340</xdr:colOff>
      <xdr:row>2</xdr:row>
      <xdr:rowOff>263525</xdr:rowOff>
    </xdr:to>
    <xdr:sp macro="" textlink="">
      <xdr:nvSpPr>
        <xdr:cNvPr id="30" name="Retângulo 29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1300-00001E000000}"/>
            </a:ext>
          </a:extLst>
        </xdr:cNvPr>
        <xdr:cNvSpPr/>
      </xdr:nvSpPr>
      <xdr:spPr>
        <a:xfrm>
          <a:off x="5276673" y="677334"/>
          <a:ext cx="1620000" cy="284691"/>
        </a:xfrm>
        <a:prstGeom prst="rect">
          <a:avLst/>
        </a:prstGeom>
        <a:solidFill>
          <a:srgbClr val="FF9900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pt-BR" sz="1100" b="1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Perfil da equipe</a:t>
          </a:r>
        </a:p>
      </xdr:txBody>
    </xdr:sp>
    <xdr:clientData/>
  </xdr:twoCellAnchor>
  <xdr:twoCellAnchor editAs="absolute">
    <xdr:from>
      <xdr:col>5</xdr:col>
      <xdr:colOff>926482</xdr:colOff>
      <xdr:row>1</xdr:row>
      <xdr:rowOff>243417</xdr:rowOff>
    </xdr:from>
    <xdr:to>
      <xdr:col>7</xdr:col>
      <xdr:colOff>486259</xdr:colOff>
      <xdr:row>2</xdr:row>
      <xdr:rowOff>263525</xdr:rowOff>
    </xdr:to>
    <xdr:sp macro="" textlink="">
      <xdr:nvSpPr>
        <xdr:cNvPr id="31" name="Retângulo 30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0000000-0008-0000-1300-00001F000000}"/>
            </a:ext>
          </a:extLst>
        </xdr:cNvPr>
        <xdr:cNvSpPr/>
      </xdr:nvSpPr>
      <xdr:spPr>
        <a:xfrm>
          <a:off x="6937815" y="677334"/>
          <a:ext cx="1507111" cy="284691"/>
        </a:xfrm>
        <a:prstGeom prst="rect">
          <a:avLst/>
        </a:prstGeom>
        <a:solidFill>
          <a:srgbClr val="6699CC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>
              <a:solidFill>
                <a:schemeClr val="bg1">
                  <a:lumMod val="100000"/>
                </a:schemeClr>
              </a:solidFill>
            </a:rPr>
            <a:t>Eventos de RH</a:t>
          </a:r>
        </a:p>
      </xdr:txBody>
    </xdr:sp>
    <xdr:clientData/>
  </xdr:twoCellAnchor>
  <xdr:twoCellAnchor editAs="absolute">
    <xdr:from>
      <xdr:col>7</xdr:col>
      <xdr:colOff>527399</xdr:colOff>
      <xdr:row>1</xdr:row>
      <xdr:rowOff>243417</xdr:rowOff>
    </xdr:from>
    <xdr:to>
      <xdr:col>9</xdr:col>
      <xdr:colOff>80122</xdr:colOff>
      <xdr:row>2</xdr:row>
      <xdr:rowOff>263525</xdr:rowOff>
    </xdr:to>
    <xdr:sp macro="" textlink="">
      <xdr:nvSpPr>
        <xdr:cNvPr id="32" name="Retângulo 31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0000000-0008-0000-1300-000020000000}"/>
            </a:ext>
          </a:extLst>
        </xdr:cNvPr>
        <xdr:cNvSpPr/>
      </xdr:nvSpPr>
      <xdr:spPr>
        <a:xfrm>
          <a:off x="8486066" y="677334"/>
          <a:ext cx="1500056" cy="284691"/>
        </a:xfrm>
        <a:prstGeom prst="rect">
          <a:avLst/>
        </a:prstGeom>
        <a:solidFill>
          <a:srgbClr val="6699CC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>
              <a:solidFill>
                <a:schemeClr val="bg1">
                  <a:lumMod val="100000"/>
                </a:schemeClr>
              </a:solidFill>
            </a:rPr>
            <a:t>Receitas e custos</a:t>
          </a:r>
        </a:p>
      </xdr:txBody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456151</xdr:colOff>
      <xdr:row>0</xdr:row>
      <xdr:rowOff>133350</xdr:rowOff>
    </xdr:from>
    <xdr:to>
      <xdr:col>10</xdr:col>
      <xdr:colOff>636772</xdr:colOff>
      <xdr:row>1</xdr:row>
      <xdr:rowOff>160867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SpPr txBox="1"/>
      </xdr:nvSpPr>
      <xdr:spPr>
        <a:xfrm>
          <a:off x="5654684" y="133350"/>
          <a:ext cx="6175021" cy="4508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horz" rtlCol="0" anchor="t">
          <a:noAutofit/>
        </a:bodyPr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De acordo com os lançamentos</a:t>
          </a:r>
          <a:r>
            <a:rPr lang="pt-BR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inseridos na planilha é possível analisar os treinamentos, promoções, licenças e férias por período e coletar indicadores que irão auxiliar na sua gestão.</a:t>
          </a:r>
          <a:endParaRPr lang="pt-BR" sz="1100"/>
        </a:p>
      </xdr:txBody>
    </xdr:sp>
    <xdr:clientData/>
  </xdr:twoCellAnchor>
  <xdr:twoCellAnchor editAs="absolute">
    <xdr:from>
      <xdr:col>0</xdr:col>
      <xdr:colOff>144991</xdr:colOff>
      <xdr:row>2</xdr:row>
      <xdr:rowOff>135470</xdr:rowOff>
    </xdr:from>
    <xdr:to>
      <xdr:col>0</xdr:col>
      <xdr:colOff>1710266</xdr:colOff>
      <xdr:row>2</xdr:row>
      <xdr:rowOff>135470</xdr:rowOff>
    </xdr:to>
    <xdr:cxnSp macro="">
      <xdr:nvCxnSpPr>
        <xdr:cNvPr id="4" name="Conector reto 3">
          <a:extLst>
            <a:ext uri="{FF2B5EF4-FFF2-40B4-BE49-F238E27FC236}">
              <a16:creationId xmlns:a16="http://schemas.microsoft.com/office/drawing/2014/main" id="{00000000-0008-0000-1400-000004000000}"/>
            </a:ext>
          </a:extLst>
        </xdr:cNvPr>
        <xdr:cNvCxnSpPr/>
      </xdr:nvCxnSpPr>
      <xdr:spPr>
        <a:xfrm>
          <a:off x="144991" y="830795"/>
          <a:ext cx="1565275" cy="0"/>
        </a:xfrm>
        <a:prstGeom prst="line">
          <a:avLst/>
        </a:prstGeom>
        <a:ln>
          <a:solidFill>
            <a:srgbClr val="76717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63500</xdr:colOff>
      <xdr:row>2</xdr:row>
      <xdr:rowOff>222253</xdr:rowOff>
    </xdr:from>
    <xdr:to>
      <xdr:col>0</xdr:col>
      <xdr:colOff>1756833</xdr:colOff>
      <xdr:row>3</xdr:row>
      <xdr:rowOff>227898</xdr:rowOff>
    </xdr:to>
    <xdr:sp macro="" textlink="">
      <xdr:nvSpPr>
        <xdr:cNvPr id="5" name="Rectangle 65">
          <a:extLst>
            <a:ext uri="{FF2B5EF4-FFF2-40B4-BE49-F238E27FC236}">
              <a16:creationId xmlns:a16="http://schemas.microsoft.com/office/drawing/2014/main" id="{00000000-0008-0000-1400-000005000000}"/>
            </a:ext>
          </a:extLst>
        </xdr:cNvPr>
        <xdr:cNvSpPr/>
      </xdr:nvSpPr>
      <xdr:spPr>
        <a:xfrm>
          <a:off x="63500" y="917578"/>
          <a:ext cx="1693333" cy="279400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400" b="1"/>
            <a:t>Menu</a:t>
          </a:r>
        </a:p>
      </xdr:txBody>
    </xdr:sp>
    <xdr:clientData/>
  </xdr:twoCellAnchor>
  <xdr:twoCellAnchor editAs="absolute">
    <xdr:from>
      <xdr:col>0</xdr:col>
      <xdr:colOff>152400</xdr:colOff>
      <xdr:row>12</xdr:row>
      <xdr:rowOff>343253</xdr:rowOff>
    </xdr:from>
    <xdr:to>
      <xdr:col>0</xdr:col>
      <xdr:colOff>1717675</xdr:colOff>
      <xdr:row>12</xdr:row>
      <xdr:rowOff>343253</xdr:rowOff>
    </xdr:to>
    <xdr:cxnSp macro="">
      <xdr:nvCxnSpPr>
        <xdr:cNvPr id="6" name="Conector reto 5">
          <a:extLst>
            <a:ext uri="{FF2B5EF4-FFF2-40B4-BE49-F238E27FC236}">
              <a16:creationId xmlns:a16="http://schemas.microsoft.com/office/drawing/2014/main" id="{00000000-0008-0000-1400-000006000000}"/>
            </a:ext>
          </a:extLst>
        </xdr:cNvPr>
        <xdr:cNvCxnSpPr/>
      </xdr:nvCxnSpPr>
      <xdr:spPr>
        <a:xfrm>
          <a:off x="152400" y="3619500"/>
          <a:ext cx="1565275" cy="0"/>
        </a:xfrm>
        <a:prstGeom prst="line">
          <a:avLst/>
        </a:prstGeom>
        <a:ln>
          <a:solidFill>
            <a:srgbClr val="76717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12700</xdr:colOff>
      <xdr:row>3</xdr:row>
      <xdr:rowOff>364420</xdr:rowOff>
    </xdr:from>
    <xdr:to>
      <xdr:col>1</xdr:col>
      <xdr:colOff>12700</xdr:colOff>
      <xdr:row>4</xdr:row>
      <xdr:rowOff>46920</xdr:rowOff>
    </xdr:to>
    <xdr:sp macro="" textlink="">
      <xdr:nvSpPr>
        <xdr:cNvPr id="7" name="Retângulo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400-000007000000}"/>
            </a:ext>
          </a:extLst>
        </xdr:cNvPr>
        <xdr:cNvSpPr/>
      </xdr:nvSpPr>
      <xdr:spPr>
        <a:xfrm>
          <a:off x="12700" y="13335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Início</a:t>
          </a:r>
        </a:p>
      </xdr:txBody>
    </xdr:sp>
    <xdr:clientData/>
  </xdr:twoCellAnchor>
  <xdr:twoCellAnchor editAs="absolute">
    <xdr:from>
      <xdr:col>0</xdr:col>
      <xdr:colOff>12700</xdr:colOff>
      <xdr:row>4</xdr:row>
      <xdr:rowOff>110420</xdr:rowOff>
    </xdr:from>
    <xdr:to>
      <xdr:col>1</xdr:col>
      <xdr:colOff>12700</xdr:colOff>
      <xdr:row>8</xdr:row>
      <xdr:rowOff>195086</xdr:rowOff>
    </xdr:to>
    <xdr:sp macro="" textlink="">
      <xdr:nvSpPr>
        <xdr:cNvPr id="8" name="Retângulo 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1400-000008000000}"/>
            </a:ext>
          </a:extLst>
        </xdr:cNvPr>
        <xdr:cNvSpPr/>
      </xdr:nvSpPr>
      <xdr:spPr>
        <a:xfrm>
          <a:off x="12700" y="16510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1. Cadastro</a:t>
          </a:r>
        </a:p>
      </xdr:txBody>
    </xdr:sp>
    <xdr:clientData/>
  </xdr:twoCellAnchor>
  <xdr:twoCellAnchor editAs="absolute">
    <xdr:from>
      <xdr:col>0</xdr:col>
      <xdr:colOff>12700</xdr:colOff>
      <xdr:row>8</xdr:row>
      <xdr:rowOff>258586</xdr:rowOff>
    </xdr:from>
    <xdr:to>
      <xdr:col>1</xdr:col>
      <xdr:colOff>12700</xdr:colOff>
      <xdr:row>9</xdr:row>
      <xdr:rowOff>131586</xdr:rowOff>
    </xdr:to>
    <xdr:sp macro="" textlink="">
      <xdr:nvSpPr>
        <xdr:cNvPr id="9" name="Retângulo 8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1400-000009000000}"/>
            </a:ext>
          </a:extLst>
        </xdr:cNvPr>
        <xdr:cNvSpPr/>
      </xdr:nvSpPr>
      <xdr:spPr>
        <a:xfrm>
          <a:off x="12700" y="19685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2. Lançamentos</a:t>
          </a:r>
        </a:p>
      </xdr:txBody>
    </xdr:sp>
    <xdr:clientData/>
  </xdr:twoCellAnchor>
  <xdr:twoCellAnchor editAs="absolute">
    <xdr:from>
      <xdr:col>0</xdr:col>
      <xdr:colOff>12700</xdr:colOff>
      <xdr:row>9</xdr:row>
      <xdr:rowOff>195086</xdr:rowOff>
    </xdr:from>
    <xdr:to>
      <xdr:col>1</xdr:col>
      <xdr:colOff>12700</xdr:colOff>
      <xdr:row>10</xdr:row>
      <xdr:rowOff>68086</xdr:rowOff>
    </xdr:to>
    <xdr:sp macro="" textlink="">
      <xdr:nvSpPr>
        <xdr:cNvPr id="10" name="Retângulo 9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1400-00000A000000}"/>
            </a:ext>
          </a:extLst>
        </xdr:cNvPr>
        <xdr:cNvSpPr/>
      </xdr:nvSpPr>
      <xdr:spPr>
        <a:xfrm>
          <a:off x="12700" y="2286000"/>
          <a:ext cx="1847850" cy="254000"/>
        </a:xfrm>
        <a:prstGeom prst="rect">
          <a:avLst/>
        </a:prstGeom>
        <a:solidFill>
          <a:schemeClr val="bg1">
            <a:lumMod val="100000"/>
          </a:schemeClr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rgbClr val="000000"/>
              </a:solidFill>
            </a:rPr>
            <a:t>3. Resultados consolidados</a:t>
          </a:r>
        </a:p>
      </xdr:txBody>
    </xdr:sp>
    <xdr:clientData/>
  </xdr:twoCellAnchor>
  <xdr:twoCellAnchor editAs="absolute">
    <xdr:from>
      <xdr:col>0</xdr:col>
      <xdr:colOff>12700</xdr:colOff>
      <xdr:row>10</xdr:row>
      <xdr:rowOff>131586</xdr:rowOff>
    </xdr:from>
    <xdr:to>
      <xdr:col>1</xdr:col>
      <xdr:colOff>12700</xdr:colOff>
      <xdr:row>11</xdr:row>
      <xdr:rowOff>4586</xdr:rowOff>
    </xdr:to>
    <xdr:sp macro="" textlink="">
      <xdr:nvSpPr>
        <xdr:cNvPr id="11" name="Retângulo 10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1400-00000B000000}"/>
            </a:ext>
          </a:extLst>
        </xdr:cNvPr>
        <xdr:cNvSpPr/>
      </xdr:nvSpPr>
      <xdr:spPr>
        <a:xfrm>
          <a:off x="12700" y="26035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4. Gráficos</a:t>
          </a:r>
        </a:p>
      </xdr:txBody>
    </xdr:sp>
    <xdr:clientData/>
  </xdr:twoCellAnchor>
  <xdr:twoCellAnchor editAs="absolute">
    <xdr:from>
      <xdr:col>0</xdr:col>
      <xdr:colOff>12700</xdr:colOff>
      <xdr:row>11</xdr:row>
      <xdr:rowOff>68086</xdr:rowOff>
    </xdr:from>
    <xdr:to>
      <xdr:col>1</xdr:col>
      <xdr:colOff>12700</xdr:colOff>
      <xdr:row>11</xdr:row>
      <xdr:rowOff>322085</xdr:rowOff>
    </xdr:to>
    <xdr:sp macro="" textlink="">
      <xdr:nvSpPr>
        <xdr:cNvPr id="12" name="Retângulo 11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1400-00000C000000}"/>
            </a:ext>
          </a:extLst>
        </xdr:cNvPr>
        <xdr:cNvSpPr/>
      </xdr:nvSpPr>
      <xdr:spPr>
        <a:xfrm>
          <a:off x="12700" y="29210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5. Alertas e dicas</a:t>
          </a:r>
        </a:p>
      </xdr:txBody>
    </xdr:sp>
    <xdr:clientData/>
  </xdr:twoCellAnchor>
  <xdr:twoCellAnchor editAs="absolute">
    <xdr:from>
      <xdr:col>0</xdr:col>
      <xdr:colOff>12700</xdr:colOff>
      <xdr:row>11</xdr:row>
      <xdr:rowOff>385585</xdr:rowOff>
    </xdr:from>
    <xdr:to>
      <xdr:col>1</xdr:col>
      <xdr:colOff>12700</xdr:colOff>
      <xdr:row>12</xdr:row>
      <xdr:rowOff>216252</xdr:rowOff>
    </xdr:to>
    <xdr:sp macro="" textlink="">
      <xdr:nvSpPr>
        <xdr:cNvPr id="13" name="Retângulo 12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1400-00000D000000}"/>
            </a:ext>
          </a:extLst>
        </xdr:cNvPr>
        <xdr:cNvSpPr/>
      </xdr:nvSpPr>
      <xdr:spPr>
        <a:xfrm>
          <a:off x="12700" y="32385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6. Relatório para impressão</a:t>
          </a:r>
        </a:p>
      </xdr:txBody>
    </xdr:sp>
    <xdr:clientData/>
  </xdr:twoCellAnchor>
  <xdr:twoCellAnchor editAs="absolute">
    <xdr:from>
      <xdr:col>0</xdr:col>
      <xdr:colOff>12700</xdr:colOff>
      <xdr:row>13</xdr:row>
      <xdr:rowOff>46920</xdr:rowOff>
    </xdr:from>
    <xdr:to>
      <xdr:col>1</xdr:col>
      <xdr:colOff>12700</xdr:colOff>
      <xdr:row>13</xdr:row>
      <xdr:rowOff>300920</xdr:rowOff>
    </xdr:to>
    <xdr:sp macro="" textlink="">
      <xdr:nvSpPr>
        <xdr:cNvPr id="14" name="Retângulo 13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1400-00000E000000}"/>
            </a:ext>
          </a:extLst>
        </xdr:cNvPr>
        <xdr:cNvSpPr/>
      </xdr:nvSpPr>
      <xdr:spPr>
        <a:xfrm>
          <a:off x="12700" y="37465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Dúvidas Frequentes</a:t>
          </a:r>
        </a:p>
      </xdr:txBody>
    </xdr:sp>
    <xdr:clientData/>
  </xdr:twoCellAnchor>
  <xdr:twoCellAnchor editAs="absolute">
    <xdr:from>
      <xdr:col>2</xdr:col>
      <xdr:colOff>0</xdr:colOff>
      <xdr:row>1</xdr:row>
      <xdr:rowOff>243417</xdr:rowOff>
    </xdr:from>
    <xdr:to>
      <xdr:col>3</xdr:col>
      <xdr:colOff>117167</xdr:colOff>
      <xdr:row>2</xdr:row>
      <xdr:rowOff>263525</xdr:rowOff>
    </xdr:to>
    <xdr:sp macro="" textlink="">
      <xdr:nvSpPr>
        <xdr:cNvPr id="28" name="Retângulo 27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1400-00001C000000}"/>
            </a:ext>
          </a:extLst>
        </xdr:cNvPr>
        <xdr:cNvSpPr/>
      </xdr:nvSpPr>
      <xdr:spPr>
        <a:xfrm>
          <a:off x="2095500" y="677334"/>
          <a:ext cx="1556500" cy="284691"/>
        </a:xfrm>
        <a:prstGeom prst="rect">
          <a:avLst/>
        </a:prstGeom>
        <a:solidFill>
          <a:srgbClr val="6699CC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Geral</a:t>
          </a:r>
        </a:p>
      </xdr:txBody>
    </xdr:sp>
    <xdr:clientData/>
  </xdr:twoCellAnchor>
  <xdr:twoCellAnchor editAs="absolute">
    <xdr:from>
      <xdr:col>3</xdr:col>
      <xdr:colOff>158309</xdr:colOff>
      <xdr:row>1</xdr:row>
      <xdr:rowOff>243417</xdr:rowOff>
    </xdr:from>
    <xdr:to>
      <xdr:col>4</xdr:col>
      <xdr:colOff>197864</xdr:colOff>
      <xdr:row>2</xdr:row>
      <xdr:rowOff>263525</xdr:rowOff>
    </xdr:to>
    <xdr:sp macro="" textlink="">
      <xdr:nvSpPr>
        <xdr:cNvPr id="29" name="Retângulo 28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1400-00001D000000}"/>
            </a:ext>
          </a:extLst>
        </xdr:cNvPr>
        <xdr:cNvSpPr/>
      </xdr:nvSpPr>
      <xdr:spPr>
        <a:xfrm>
          <a:off x="3693142" y="677334"/>
          <a:ext cx="1542389" cy="284691"/>
        </a:xfrm>
        <a:prstGeom prst="rect">
          <a:avLst/>
        </a:prstGeom>
        <a:solidFill>
          <a:srgbClr val="6699CC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>
              <a:solidFill>
                <a:schemeClr val="bg1">
                  <a:lumMod val="100000"/>
                </a:schemeClr>
              </a:solidFill>
            </a:rPr>
            <a:t>Rotatividade</a:t>
          </a:r>
        </a:p>
      </xdr:txBody>
    </xdr:sp>
    <xdr:clientData/>
  </xdr:twoCellAnchor>
  <xdr:twoCellAnchor editAs="absolute">
    <xdr:from>
      <xdr:col>4</xdr:col>
      <xdr:colOff>239006</xdr:colOff>
      <xdr:row>1</xdr:row>
      <xdr:rowOff>243417</xdr:rowOff>
    </xdr:from>
    <xdr:to>
      <xdr:col>5</xdr:col>
      <xdr:colOff>885340</xdr:colOff>
      <xdr:row>2</xdr:row>
      <xdr:rowOff>263525</xdr:rowOff>
    </xdr:to>
    <xdr:sp macro="" textlink="">
      <xdr:nvSpPr>
        <xdr:cNvPr id="30" name="Retângulo 29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1400-00001E000000}"/>
            </a:ext>
          </a:extLst>
        </xdr:cNvPr>
        <xdr:cNvSpPr/>
      </xdr:nvSpPr>
      <xdr:spPr>
        <a:xfrm>
          <a:off x="5276673" y="677334"/>
          <a:ext cx="1620000" cy="284691"/>
        </a:xfrm>
        <a:prstGeom prst="rect">
          <a:avLst/>
        </a:prstGeom>
        <a:solidFill>
          <a:srgbClr val="6699CC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Perfil da equipe</a:t>
          </a:r>
        </a:p>
      </xdr:txBody>
    </xdr:sp>
    <xdr:clientData/>
  </xdr:twoCellAnchor>
  <xdr:twoCellAnchor editAs="absolute">
    <xdr:from>
      <xdr:col>5</xdr:col>
      <xdr:colOff>926482</xdr:colOff>
      <xdr:row>1</xdr:row>
      <xdr:rowOff>243417</xdr:rowOff>
    </xdr:from>
    <xdr:to>
      <xdr:col>7</xdr:col>
      <xdr:colOff>486259</xdr:colOff>
      <xdr:row>2</xdr:row>
      <xdr:rowOff>263525</xdr:rowOff>
    </xdr:to>
    <xdr:sp macro="" textlink="">
      <xdr:nvSpPr>
        <xdr:cNvPr id="31" name="Retângulo 30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0000000-0008-0000-1400-00001F000000}"/>
            </a:ext>
          </a:extLst>
        </xdr:cNvPr>
        <xdr:cNvSpPr/>
      </xdr:nvSpPr>
      <xdr:spPr>
        <a:xfrm>
          <a:off x="6937815" y="677334"/>
          <a:ext cx="1507111" cy="284691"/>
        </a:xfrm>
        <a:prstGeom prst="rect">
          <a:avLst/>
        </a:prstGeom>
        <a:solidFill>
          <a:srgbClr val="FF9900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pt-BR" sz="1100" b="1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Eventos de RH</a:t>
          </a:r>
        </a:p>
      </xdr:txBody>
    </xdr:sp>
    <xdr:clientData/>
  </xdr:twoCellAnchor>
  <xdr:twoCellAnchor editAs="absolute">
    <xdr:from>
      <xdr:col>7</xdr:col>
      <xdr:colOff>527399</xdr:colOff>
      <xdr:row>1</xdr:row>
      <xdr:rowOff>243417</xdr:rowOff>
    </xdr:from>
    <xdr:to>
      <xdr:col>9</xdr:col>
      <xdr:colOff>80122</xdr:colOff>
      <xdr:row>2</xdr:row>
      <xdr:rowOff>263525</xdr:rowOff>
    </xdr:to>
    <xdr:sp macro="" textlink="">
      <xdr:nvSpPr>
        <xdr:cNvPr id="32" name="Retângulo 31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0000000-0008-0000-1400-000020000000}"/>
            </a:ext>
          </a:extLst>
        </xdr:cNvPr>
        <xdr:cNvSpPr/>
      </xdr:nvSpPr>
      <xdr:spPr>
        <a:xfrm>
          <a:off x="8486066" y="677334"/>
          <a:ext cx="1500056" cy="284691"/>
        </a:xfrm>
        <a:prstGeom prst="rect">
          <a:avLst/>
        </a:prstGeom>
        <a:solidFill>
          <a:srgbClr val="6699CC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>
              <a:solidFill>
                <a:schemeClr val="bg1">
                  <a:lumMod val="100000"/>
                </a:schemeClr>
              </a:solidFill>
            </a:rPr>
            <a:t>Receitas e custos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 /><Relationship Id="rId2" Type="http://schemas.openxmlformats.org/officeDocument/2006/relationships/vmlDrawing" Target="../drawings/vmlDrawing1.vml" /><Relationship Id="rId1" Type="http://schemas.openxmlformats.org/officeDocument/2006/relationships/drawing" Target="../drawings/drawing2.xml" 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 /><Relationship Id="rId2" Type="http://schemas.openxmlformats.org/officeDocument/2006/relationships/vmlDrawing" Target="../drawings/vmlDrawing2.vml" /><Relationship Id="rId1" Type="http://schemas.openxmlformats.org/officeDocument/2006/relationships/drawing" Target="../drawings/drawing3.xml" 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 /><Relationship Id="rId2" Type="http://schemas.openxmlformats.org/officeDocument/2006/relationships/vmlDrawing" Target="../drawings/vmlDrawing3.vml" /><Relationship Id="rId1" Type="http://schemas.openxmlformats.org/officeDocument/2006/relationships/drawing" Target="../drawings/drawing4.xml" 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 /><Relationship Id="rId2" Type="http://schemas.openxmlformats.org/officeDocument/2006/relationships/vmlDrawing" Target="../drawings/vmlDrawing4.vml" /><Relationship Id="rId1" Type="http://schemas.openxmlformats.org/officeDocument/2006/relationships/drawing" Target="../drawings/drawing5.xml" 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 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 /><Relationship Id="rId2" Type="http://schemas.openxmlformats.org/officeDocument/2006/relationships/vmlDrawing" Target="../drawings/vmlDrawing5.vml" /><Relationship Id="rId1" Type="http://schemas.openxmlformats.org/officeDocument/2006/relationships/drawing" Target="../drawings/drawing7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 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 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 /><Relationship Id="rId2" Type="http://schemas.openxmlformats.org/officeDocument/2006/relationships/vmlDrawing" Target="../drawings/vmlDrawing6.vml" /><Relationship Id="rId1" Type="http://schemas.openxmlformats.org/officeDocument/2006/relationships/drawing" Target="../drawings/drawing10.xml" 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 /><Relationship Id="rId2" Type="http://schemas.openxmlformats.org/officeDocument/2006/relationships/vmlDrawing" Target="../drawings/vmlDrawing7.vml" /><Relationship Id="rId1" Type="http://schemas.openxmlformats.org/officeDocument/2006/relationships/drawing" Target="../drawings/drawing11.xml" 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 /><Relationship Id="rId2" Type="http://schemas.openxmlformats.org/officeDocument/2006/relationships/vmlDrawing" Target="../drawings/vmlDrawing8.vml" /><Relationship Id="rId1" Type="http://schemas.openxmlformats.org/officeDocument/2006/relationships/drawing" Target="../drawings/drawing12.xml" 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 /><Relationship Id="rId2" Type="http://schemas.openxmlformats.org/officeDocument/2006/relationships/vmlDrawing" Target="../drawings/vmlDrawing9.vml" /><Relationship Id="rId1" Type="http://schemas.openxmlformats.org/officeDocument/2006/relationships/drawing" Target="../drawings/drawing13.xml" 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 /><Relationship Id="rId2" Type="http://schemas.openxmlformats.org/officeDocument/2006/relationships/vmlDrawing" Target="../drawings/vmlDrawing10.vml" /><Relationship Id="rId1" Type="http://schemas.openxmlformats.org/officeDocument/2006/relationships/drawing" Target="../drawings/drawing14.xml" 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 /><Relationship Id="rId2" Type="http://schemas.openxmlformats.org/officeDocument/2006/relationships/vmlDrawing" Target="../drawings/vmlDrawing11.vml" /><Relationship Id="rId1" Type="http://schemas.openxmlformats.org/officeDocument/2006/relationships/drawing" Target="../drawings/drawing15.xml" 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 /><Relationship Id="rId2" Type="http://schemas.openxmlformats.org/officeDocument/2006/relationships/vmlDrawing" Target="../drawings/vmlDrawing12.vml" /><Relationship Id="rId1" Type="http://schemas.openxmlformats.org/officeDocument/2006/relationships/drawing" Target="../drawings/drawing16.xml" 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 /><Relationship Id="rId2" Type="http://schemas.openxmlformats.org/officeDocument/2006/relationships/vmlDrawing" Target="../drawings/vmlDrawing13.vml" /><Relationship Id="rId1" Type="http://schemas.openxmlformats.org/officeDocument/2006/relationships/drawing" Target="../drawings/drawing17.xml" 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 /><Relationship Id="rId2" Type="http://schemas.openxmlformats.org/officeDocument/2006/relationships/vmlDrawing" Target="../drawings/vmlDrawing14.vml" /><Relationship Id="rId1" Type="http://schemas.openxmlformats.org/officeDocument/2006/relationships/drawing" Target="../drawings/drawing18.xml" 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 /><Relationship Id="rId2" Type="http://schemas.openxmlformats.org/officeDocument/2006/relationships/vmlDrawing" Target="../drawings/vmlDrawing15.vml" /><Relationship Id="rId1" Type="http://schemas.openxmlformats.org/officeDocument/2006/relationships/drawing" Target="../drawings/drawing19.xml" 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1"/>
  <dimension ref="A1:N102"/>
  <sheetViews>
    <sheetView showGridLines="0" topLeftCell="I1" zoomScale="90" zoomScaleNormal="90" zoomScalePageLayoutView="90" workbookViewId="0">
      <selection activeCell="B1" sqref="B1"/>
    </sheetView>
  </sheetViews>
  <sheetFormatPr defaultColWidth="8.875" defaultRowHeight="15" zeroHeight="1" x14ac:dyDescent="0.2"/>
  <cols>
    <col min="1" max="1" width="27.7109375" style="1" customWidth="1"/>
    <col min="2" max="2" width="3.765625" customWidth="1"/>
    <col min="3" max="13" width="15.73828125" customWidth="1"/>
  </cols>
  <sheetData>
    <row r="1" spans="1:14" s="104" customFormat="1" ht="45" customHeight="1" x14ac:dyDescent="0.2">
      <c r="A1" s="99"/>
      <c r="E1" s="105"/>
      <c r="F1" s="105"/>
      <c r="G1" s="105"/>
      <c r="H1" s="105"/>
      <c r="I1" s="105"/>
      <c r="J1" s="105"/>
      <c r="K1" s="105"/>
      <c r="L1" s="105"/>
      <c r="M1" s="105"/>
      <c r="N1" s="105"/>
    </row>
    <row r="2" spans="1:14" s="7" customFormat="1" ht="50.1" customHeight="1" x14ac:dyDescent="0.5">
      <c r="A2" s="1"/>
      <c r="C2" s="8" t="s">
        <v>24</v>
      </c>
    </row>
    <row r="3" spans="1:14" s="7" customFormat="1" ht="49.35" customHeight="1" x14ac:dyDescent="0.85">
      <c r="A3" s="1"/>
      <c r="C3" s="9" t="s">
        <v>38</v>
      </c>
    </row>
    <row r="4" spans="1:14" s="7" customFormat="1" ht="54.75" customHeight="1" x14ac:dyDescent="0.2">
      <c r="A4" s="1"/>
      <c r="C4" s="135" t="s">
        <v>306</v>
      </c>
      <c r="D4" s="135"/>
      <c r="E4" s="135"/>
      <c r="F4" s="135"/>
      <c r="G4" s="135"/>
      <c r="H4" s="135"/>
      <c r="I4" s="135"/>
      <c r="J4" s="135"/>
      <c r="K4" s="135"/>
      <c r="L4" s="135"/>
      <c r="M4" s="135"/>
    </row>
    <row r="5" spans="1:14" ht="30" customHeight="1" x14ac:dyDescent="0.2">
      <c r="C5" s="10" t="s">
        <v>25</v>
      </c>
      <c r="D5" s="3"/>
      <c r="E5" s="3"/>
      <c r="F5" s="3"/>
      <c r="G5" s="3"/>
      <c r="H5" s="3"/>
      <c r="I5" s="3"/>
      <c r="J5" s="3"/>
      <c r="K5" s="3"/>
      <c r="L5" s="3"/>
      <c r="M5" s="3"/>
    </row>
    <row r="6" spans="1:14" ht="42" customHeight="1" x14ac:dyDescent="0.2">
      <c r="C6" s="133" t="s">
        <v>26</v>
      </c>
      <c r="D6" s="133"/>
      <c r="E6" s="133"/>
      <c r="F6" s="133"/>
      <c r="G6" s="133"/>
      <c r="H6" s="133"/>
      <c r="I6" s="3"/>
      <c r="J6" s="3"/>
      <c r="K6" s="3"/>
      <c r="L6" s="3"/>
      <c r="M6" s="3"/>
    </row>
    <row r="7" spans="1:14" ht="30" customHeight="1" x14ac:dyDescent="0.2">
      <c r="C7" s="98" t="s">
        <v>27</v>
      </c>
      <c r="D7" s="11" t="s">
        <v>28</v>
      </c>
    </row>
    <row r="8" spans="1:14" ht="48" customHeight="1" x14ac:dyDescent="0.2">
      <c r="C8" s="133" t="s">
        <v>307</v>
      </c>
      <c r="D8" s="133"/>
      <c r="E8" s="133"/>
      <c r="F8" s="133"/>
      <c r="G8" s="133"/>
      <c r="H8" s="133"/>
      <c r="I8" s="133"/>
    </row>
    <row r="9" spans="1:14" ht="30" customHeight="1" x14ac:dyDescent="0.2">
      <c r="C9" s="134" t="s">
        <v>308</v>
      </c>
      <c r="D9" s="133"/>
      <c r="E9" s="133"/>
      <c r="F9" s="133"/>
      <c r="G9" s="133"/>
      <c r="H9" s="133"/>
      <c r="I9" s="133"/>
      <c r="J9" s="133"/>
    </row>
    <row r="10" spans="1:14" ht="30" customHeight="1" x14ac:dyDescent="0.2">
      <c r="C10" s="134" t="s">
        <v>309</v>
      </c>
      <c r="D10" s="133"/>
      <c r="E10" s="133"/>
      <c r="F10" s="133"/>
      <c r="G10" s="133"/>
      <c r="H10" s="133"/>
      <c r="I10" s="133"/>
      <c r="J10" s="133"/>
    </row>
    <row r="11" spans="1:14" ht="30" customHeight="1" x14ac:dyDescent="0.2">
      <c r="C11" s="134" t="s">
        <v>310</v>
      </c>
      <c r="D11" s="133"/>
      <c r="E11" s="133"/>
      <c r="F11" s="133"/>
      <c r="G11" s="133"/>
      <c r="H11" s="133"/>
      <c r="I11" s="133"/>
      <c r="J11" s="133"/>
    </row>
    <row r="12" spans="1:14" ht="30" customHeight="1" x14ac:dyDescent="0.2">
      <c r="C12" s="134" t="s">
        <v>311</v>
      </c>
      <c r="D12" s="133"/>
      <c r="E12" s="133"/>
      <c r="F12" s="133"/>
      <c r="G12" s="133"/>
      <c r="H12" s="133"/>
      <c r="I12" s="133"/>
      <c r="J12" s="133"/>
    </row>
    <row r="13" spans="1:14" ht="30" customHeight="1" x14ac:dyDescent="0.2"/>
    <row r="14" spans="1:14" ht="30" customHeight="1" x14ac:dyDescent="0.2">
      <c r="C14" s="98" t="s">
        <v>29</v>
      </c>
      <c r="D14" s="11" t="s">
        <v>30</v>
      </c>
    </row>
    <row r="15" spans="1:14" ht="48" customHeight="1" x14ac:dyDescent="0.2">
      <c r="C15" s="133" t="s">
        <v>203</v>
      </c>
      <c r="D15" s="133"/>
      <c r="E15" s="133"/>
      <c r="F15" s="133"/>
      <c r="G15" s="133"/>
      <c r="H15" s="133"/>
      <c r="I15" s="133"/>
    </row>
    <row r="16" spans="1:14" ht="30" customHeight="1" x14ac:dyDescent="0.2">
      <c r="C16" s="134" t="s">
        <v>312</v>
      </c>
      <c r="D16" s="133"/>
      <c r="E16" s="133"/>
      <c r="F16" s="133"/>
      <c r="G16" s="133"/>
      <c r="H16" s="133"/>
      <c r="I16" s="133"/>
      <c r="J16" s="133"/>
    </row>
    <row r="17" spans="3:10" ht="30" customHeight="1" x14ac:dyDescent="0.2">
      <c r="C17" s="134" t="s">
        <v>313</v>
      </c>
      <c r="D17" s="133"/>
      <c r="E17" s="133"/>
      <c r="F17" s="133"/>
      <c r="G17" s="133"/>
      <c r="H17" s="133"/>
      <c r="I17" s="133"/>
      <c r="J17" s="133"/>
    </row>
    <row r="18" spans="3:10" ht="30" customHeight="1" x14ac:dyDescent="0.2">
      <c r="C18" s="134" t="s">
        <v>314</v>
      </c>
      <c r="D18" s="133"/>
      <c r="E18" s="133"/>
      <c r="F18" s="133"/>
      <c r="G18" s="133"/>
      <c r="H18" s="133"/>
      <c r="I18" s="133"/>
      <c r="J18" s="133"/>
    </row>
    <row r="19" spans="3:10" ht="30" customHeight="1" x14ac:dyDescent="0.2">
      <c r="C19" s="134" t="s">
        <v>315</v>
      </c>
      <c r="D19" s="133"/>
      <c r="E19" s="133"/>
      <c r="F19" s="133"/>
      <c r="G19" s="133"/>
      <c r="H19" s="133"/>
      <c r="I19" s="133"/>
      <c r="J19" s="133"/>
    </row>
    <row r="20" spans="3:10" ht="30" customHeight="1" x14ac:dyDescent="0.2">
      <c r="C20" s="134" t="s">
        <v>316</v>
      </c>
      <c r="D20" s="133"/>
      <c r="E20" s="133"/>
      <c r="F20" s="133"/>
      <c r="G20" s="133"/>
      <c r="H20" s="133"/>
      <c r="I20" s="133"/>
      <c r="J20" s="133"/>
    </row>
    <row r="21" spans="3:10" ht="30" customHeight="1" x14ac:dyDescent="0.2"/>
    <row r="22" spans="3:10" ht="30" customHeight="1" x14ac:dyDescent="0.2">
      <c r="C22" s="98" t="s">
        <v>31</v>
      </c>
      <c r="D22" s="11" t="s">
        <v>32</v>
      </c>
    </row>
    <row r="23" spans="3:10" ht="48" customHeight="1" x14ac:dyDescent="0.2">
      <c r="C23" s="133" t="s">
        <v>204</v>
      </c>
      <c r="D23" s="133"/>
      <c r="E23" s="133"/>
      <c r="F23" s="133"/>
      <c r="G23" s="133"/>
      <c r="H23" s="133"/>
      <c r="I23" s="133"/>
    </row>
    <row r="24" spans="3:10" ht="30" customHeight="1" x14ac:dyDescent="0.2">
      <c r="C24" s="134" t="s">
        <v>317</v>
      </c>
      <c r="D24" s="133"/>
      <c r="E24" s="133"/>
      <c r="F24" s="133"/>
      <c r="G24" s="133"/>
      <c r="H24" s="133"/>
      <c r="I24" s="133"/>
      <c r="J24" s="133"/>
    </row>
    <row r="25" spans="3:10" ht="30" customHeight="1" x14ac:dyDescent="0.2">
      <c r="C25" s="134" t="s">
        <v>318</v>
      </c>
      <c r="D25" s="133"/>
      <c r="E25" s="133"/>
      <c r="F25" s="133"/>
      <c r="G25" s="133"/>
      <c r="H25" s="133"/>
      <c r="I25" s="133"/>
      <c r="J25" s="133"/>
    </row>
    <row r="26" spans="3:10" ht="30" customHeight="1" x14ac:dyDescent="0.2">
      <c r="C26" s="134" t="s">
        <v>319</v>
      </c>
      <c r="D26" s="133"/>
      <c r="E26" s="133"/>
      <c r="F26" s="133"/>
      <c r="G26" s="133"/>
      <c r="H26" s="133"/>
      <c r="I26" s="133"/>
      <c r="J26" s="133"/>
    </row>
    <row r="27" spans="3:10" ht="30" customHeight="1" x14ac:dyDescent="0.2">
      <c r="C27" s="134" t="s">
        <v>320</v>
      </c>
      <c r="D27" s="133"/>
      <c r="E27" s="133"/>
      <c r="F27" s="133"/>
      <c r="G27" s="133"/>
      <c r="H27" s="133"/>
      <c r="I27" s="133"/>
      <c r="J27" s="133"/>
    </row>
    <row r="28" spans="3:10" ht="30" customHeight="1" x14ac:dyDescent="0.2">
      <c r="C28" s="134" t="s">
        <v>321</v>
      </c>
      <c r="D28" s="133"/>
      <c r="E28" s="133"/>
      <c r="F28" s="133"/>
      <c r="G28" s="133"/>
      <c r="H28" s="133"/>
      <c r="I28" s="133"/>
      <c r="J28" s="133"/>
    </row>
    <row r="29" spans="3:10" ht="30" customHeight="1" x14ac:dyDescent="0.2"/>
    <row r="30" spans="3:10" ht="30" customHeight="1" x14ac:dyDescent="0.2">
      <c r="C30" s="98" t="s">
        <v>33</v>
      </c>
      <c r="D30" s="11" t="s">
        <v>34</v>
      </c>
    </row>
    <row r="31" spans="3:10" ht="48" customHeight="1" x14ac:dyDescent="0.2">
      <c r="C31" s="133" t="s">
        <v>205</v>
      </c>
      <c r="D31" s="133"/>
      <c r="E31" s="133"/>
      <c r="F31" s="133"/>
      <c r="G31" s="133"/>
      <c r="H31" s="133"/>
      <c r="I31" s="133"/>
    </row>
    <row r="32" spans="3:10" ht="30" customHeight="1" x14ac:dyDescent="0.2"/>
    <row r="33" spans="3:9" ht="30" customHeight="1" x14ac:dyDescent="0.2">
      <c r="C33" s="98" t="s">
        <v>35</v>
      </c>
      <c r="D33" s="11" t="s">
        <v>36</v>
      </c>
    </row>
    <row r="34" spans="3:9" ht="48" customHeight="1" x14ac:dyDescent="0.2">
      <c r="C34" s="133" t="s">
        <v>289</v>
      </c>
      <c r="D34" s="133"/>
      <c r="E34" s="133"/>
      <c r="F34" s="133"/>
      <c r="G34" s="133"/>
      <c r="H34" s="133"/>
      <c r="I34" s="133"/>
    </row>
    <row r="35" spans="3:9" ht="30" customHeight="1" x14ac:dyDescent="0.2"/>
    <row r="36" spans="3:9" ht="30" customHeight="1" x14ac:dyDescent="0.2">
      <c r="C36" s="98" t="s">
        <v>37</v>
      </c>
      <c r="D36" s="11" t="s">
        <v>288</v>
      </c>
    </row>
    <row r="37" spans="3:9" ht="48" customHeight="1" x14ac:dyDescent="0.2">
      <c r="C37" s="133" t="s">
        <v>206</v>
      </c>
      <c r="D37" s="133"/>
      <c r="E37" s="133"/>
      <c r="F37" s="133"/>
      <c r="G37" s="133"/>
      <c r="H37" s="133"/>
      <c r="I37" s="133"/>
    </row>
    <row r="38" spans="3:9" ht="30" customHeight="1" x14ac:dyDescent="0.2"/>
    <row r="39" spans="3:9" ht="30" customHeight="1" x14ac:dyDescent="0.2"/>
    <row r="40" spans="3:9" ht="30" customHeight="1" x14ac:dyDescent="0.2"/>
    <row r="41" spans="3:9" ht="30" customHeight="1" x14ac:dyDescent="0.2"/>
    <row r="42" spans="3:9" ht="30" customHeight="1" x14ac:dyDescent="0.2"/>
    <row r="43" spans="3:9" ht="30" customHeight="1" x14ac:dyDescent="0.2"/>
    <row r="44" spans="3:9" ht="30" customHeight="1" x14ac:dyDescent="0.2"/>
    <row r="45" spans="3:9" ht="30" customHeight="1" x14ac:dyDescent="0.2"/>
    <row r="46" spans="3:9" ht="30" customHeight="1" x14ac:dyDescent="0.2"/>
    <row r="47" spans="3:9" ht="30" customHeight="1" x14ac:dyDescent="0.2"/>
    <row r="48" spans="3:9" ht="30" customHeight="1" x14ac:dyDescent="0.2"/>
    <row r="49" ht="30" customHeight="1" x14ac:dyDescent="0.2"/>
    <row r="50" ht="30" customHeight="1" x14ac:dyDescent="0.2"/>
    <row r="51" ht="30" customHeight="1" x14ac:dyDescent="0.2"/>
    <row r="52" ht="30" customHeight="1" x14ac:dyDescent="0.2"/>
    <row r="53" ht="30" customHeight="1" x14ac:dyDescent="0.2"/>
    <row r="54" ht="30" customHeight="1" x14ac:dyDescent="0.2"/>
    <row r="55" ht="30" customHeight="1" x14ac:dyDescent="0.2"/>
    <row r="56" ht="30" customHeight="1" x14ac:dyDescent="0.2"/>
    <row r="57" ht="30" customHeight="1" x14ac:dyDescent="0.2"/>
    <row r="58" ht="30" customHeight="1" x14ac:dyDescent="0.2"/>
    <row r="59" ht="30" customHeight="1" x14ac:dyDescent="0.2"/>
    <row r="60" ht="30" customHeight="1" x14ac:dyDescent="0.2"/>
    <row r="61" ht="30" customHeight="1" x14ac:dyDescent="0.2"/>
    <row r="62" ht="30" customHeight="1" x14ac:dyDescent="0.2"/>
    <row r="63" ht="30" customHeight="1" x14ac:dyDescent="0.2"/>
    <row r="64" ht="30" customHeight="1" x14ac:dyDescent="0.2"/>
    <row r="65" ht="30" customHeight="1" x14ac:dyDescent="0.2"/>
    <row r="66" ht="30" customHeight="1" x14ac:dyDescent="0.2"/>
    <row r="67" ht="30" customHeight="1" x14ac:dyDescent="0.2"/>
    <row r="68" ht="30" customHeight="1" x14ac:dyDescent="0.2"/>
    <row r="69" ht="30" customHeight="1" x14ac:dyDescent="0.2"/>
    <row r="70" ht="30" customHeight="1" x14ac:dyDescent="0.2"/>
    <row r="71" ht="30" customHeight="1" x14ac:dyDescent="0.2"/>
    <row r="72" ht="30" customHeight="1" x14ac:dyDescent="0.2"/>
    <row r="73" ht="30" customHeight="1" x14ac:dyDescent="0.2"/>
    <row r="74" ht="30" customHeight="1" x14ac:dyDescent="0.2"/>
    <row r="75" ht="30" customHeight="1" x14ac:dyDescent="0.2"/>
    <row r="76" ht="30" customHeight="1" x14ac:dyDescent="0.2"/>
    <row r="77" ht="30" customHeight="1" x14ac:dyDescent="0.2"/>
    <row r="78" ht="30" customHeight="1" x14ac:dyDescent="0.2"/>
    <row r="79" ht="30" customHeight="1" x14ac:dyDescent="0.2"/>
    <row r="80" ht="30" customHeight="1" x14ac:dyDescent="0.2"/>
    <row r="81" ht="30" customHeight="1" x14ac:dyDescent="0.2"/>
    <row r="82" ht="30" customHeight="1" x14ac:dyDescent="0.2"/>
    <row r="83" ht="30" customHeight="1" x14ac:dyDescent="0.2"/>
    <row r="84" ht="30" customHeight="1" x14ac:dyDescent="0.2"/>
    <row r="85" ht="30" customHeight="1" x14ac:dyDescent="0.2"/>
    <row r="86" ht="30" customHeight="1" x14ac:dyDescent="0.2"/>
    <row r="87" ht="30" customHeight="1" x14ac:dyDescent="0.2"/>
    <row r="88" ht="30" customHeight="1" x14ac:dyDescent="0.2"/>
    <row r="89" ht="30" customHeight="1" x14ac:dyDescent="0.2"/>
    <row r="90" ht="30" customHeight="1" x14ac:dyDescent="0.2"/>
    <row r="91" ht="30" customHeight="1" x14ac:dyDescent="0.2"/>
    <row r="92" ht="30" customHeight="1" x14ac:dyDescent="0.2"/>
    <row r="93" ht="30" customHeight="1" x14ac:dyDescent="0.2"/>
    <row r="94" ht="30" customHeight="1" x14ac:dyDescent="0.2"/>
    <row r="95" ht="30" customHeight="1" x14ac:dyDescent="0.2"/>
    <row r="96" ht="30" customHeight="1" x14ac:dyDescent="0.2"/>
    <row r="97" ht="30" customHeight="1" x14ac:dyDescent="0.2"/>
    <row r="98" ht="30" customHeight="1" x14ac:dyDescent="0.2"/>
    <row r="99" ht="30" customHeight="1" x14ac:dyDescent="0.2"/>
    <row r="100" ht="30" customHeight="1" x14ac:dyDescent="0.2"/>
    <row r="101" ht="30" customHeight="1" x14ac:dyDescent="0.2"/>
    <row r="102" ht="30" customHeight="1" x14ac:dyDescent="0.2"/>
  </sheetData>
  <sheetProtection selectLockedCells="1" selectUnlockedCells="1"/>
  <mergeCells count="22">
    <mergeCell ref="C20:J20"/>
    <mergeCell ref="C4:M4"/>
    <mergeCell ref="C6:H6"/>
    <mergeCell ref="C8:I8"/>
    <mergeCell ref="C10:J10"/>
    <mergeCell ref="C11:J11"/>
    <mergeCell ref="C12:J12"/>
    <mergeCell ref="C15:I15"/>
    <mergeCell ref="C17:J17"/>
    <mergeCell ref="C18:J18"/>
    <mergeCell ref="C19:J19"/>
    <mergeCell ref="C9:J9"/>
    <mergeCell ref="C16:J16"/>
    <mergeCell ref="C31:I31"/>
    <mergeCell ref="C34:I34"/>
    <mergeCell ref="C37:I37"/>
    <mergeCell ref="C23:I23"/>
    <mergeCell ref="C24:J24"/>
    <mergeCell ref="C25:J25"/>
    <mergeCell ref="C26:J26"/>
    <mergeCell ref="C27:J27"/>
    <mergeCell ref="C28:J28"/>
  </mergeCells>
  <hyperlinks>
    <hyperlink ref="C7" location="Cad_Inicial!B1" display="Passo 1" xr:uid="{00000000-0004-0000-0000-000000000000}"/>
    <hyperlink ref="C14" location="'Lanç'!B1" display="http://www.globo.com" xr:uid="{00000000-0004-0000-0000-000001000000}"/>
    <hyperlink ref="C22" location="'RC'!B1" display="http://www.globo.com" xr:uid="{00000000-0004-0000-0000-000002000000}"/>
    <hyperlink ref="C30" location="'Graf'!B1" display="http://www.globo.com" xr:uid="{00000000-0004-0000-0000-000003000000}"/>
    <hyperlink ref="C33" location="'AD'!B1" display="http://www.globo.com" xr:uid="{00000000-0004-0000-0000-000004000000}"/>
    <hyperlink ref="C36" location="'RI'!B1" display="http://www.globo.com" xr:uid="{00000000-0004-0000-0000-000005000000}"/>
  </hyperlinks>
  <pageMargins left="0.511811024" right="0.511811024" top="0.78740157499999996" bottom="0.78740157499999996" header="0.31496062000000002" footer="0.31496062000000002"/>
  <pageSetup paperSize="9" orientation="portrait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2"/>
  <dimension ref="A1:XFD208"/>
  <sheetViews>
    <sheetView showGridLines="0" zoomScale="90" zoomScaleNormal="90" zoomScalePageLayoutView="90" workbookViewId="0">
      <pane ySplit="7" topLeftCell="A8" activePane="bottomLeft" state="frozen"/>
      <selection pane="bottomLeft" activeCell="C2" sqref="C2"/>
    </sheetView>
  </sheetViews>
  <sheetFormatPr defaultColWidth="8.875" defaultRowHeight="15" zeroHeight="1" x14ac:dyDescent="0.2"/>
  <cols>
    <col min="1" max="1" width="27.7109375" style="99" customWidth="1"/>
    <col min="2" max="2" width="3.765625" style="102" customWidth="1"/>
    <col min="3" max="3" width="59.32421875" style="102" customWidth="1"/>
    <col min="4" max="5" width="26.76953125" style="102" customWidth="1"/>
    <col min="6" max="27" width="8.7421875" style="102" customWidth="1"/>
    <col min="28" max="16384" width="8.875" style="102"/>
  </cols>
  <sheetData>
    <row r="1" spans="1:16384" s="100" customFormat="1" ht="34.35" customHeight="1" x14ac:dyDescent="0.3">
      <c r="A1" s="99"/>
      <c r="C1" s="101" t="s">
        <v>15</v>
      </c>
      <c r="U1" s="100" t="s">
        <v>40</v>
      </c>
    </row>
    <row r="2" spans="1:16384" s="100" customFormat="1" ht="21.6" customHeight="1" x14ac:dyDescent="0.2">
      <c r="A2" s="99"/>
      <c r="U2" s="100" t="s">
        <v>41</v>
      </c>
    </row>
    <row r="3" spans="1:16384" s="100" customFormat="1" ht="21.6" customHeight="1" x14ac:dyDescent="0.2">
      <c r="A3" s="99"/>
      <c r="U3" s="100" t="s">
        <v>42</v>
      </c>
    </row>
    <row r="4" spans="1:16384" s="106" customFormat="1" ht="45" customHeight="1" x14ac:dyDescent="0.2">
      <c r="A4" s="99"/>
      <c r="B4" s="104"/>
      <c r="C4" s="104"/>
      <c r="D4" s="104"/>
      <c r="E4" s="104"/>
      <c r="F4" s="104"/>
      <c r="G4" s="104"/>
      <c r="H4" s="104"/>
      <c r="I4" s="104"/>
      <c r="J4" s="104"/>
      <c r="K4" s="104"/>
      <c r="L4" s="104"/>
      <c r="M4" s="104"/>
      <c r="N4" s="104"/>
      <c r="O4" s="104"/>
      <c r="P4" s="104"/>
      <c r="Q4" s="104"/>
      <c r="R4" s="104"/>
      <c r="S4" s="104"/>
      <c r="T4" s="104"/>
      <c r="U4" s="104"/>
      <c r="V4" s="104"/>
      <c r="W4" s="104"/>
      <c r="X4" s="104"/>
      <c r="Y4" s="104"/>
      <c r="Z4" s="104"/>
      <c r="AA4" s="104"/>
      <c r="AB4" s="104"/>
      <c r="AC4" s="104"/>
      <c r="AD4" s="104"/>
      <c r="AE4" s="104"/>
      <c r="AF4" s="104"/>
      <c r="AG4" s="104"/>
      <c r="AH4" s="104"/>
      <c r="AI4" s="104"/>
      <c r="AJ4" s="104"/>
      <c r="AK4" s="104"/>
      <c r="AL4" s="104"/>
      <c r="AM4" s="104"/>
      <c r="AN4" s="104"/>
      <c r="AO4" s="104"/>
      <c r="AP4" s="104"/>
      <c r="AQ4" s="104"/>
      <c r="AR4" s="104"/>
      <c r="AS4" s="104"/>
      <c r="AT4" s="104"/>
      <c r="AU4" s="104"/>
      <c r="AV4" s="104"/>
      <c r="AW4" s="104"/>
      <c r="AX4" s="104"/>
      <c r="AY4" s="104"/>
      <c r="AZ4" s="104"/>
      <c r="BA4" s="104"/>
      <c r="BB4" s="104"/>
      <c r="BC4" s="104"/>
      <c r="BD4" s="104"/>
      <c r="BE4" s="104"/>
      <c r="BF4" s="104"/>
      <c r="BG4" s="104"/>
      <c r="BH4" s="104"/>
      <c r="BI4" s="104"/>
      <c r="BJ4" s="104"/>
      <c r="BK4" s="104"/>
      <c r="BL4" s="104"/>
      <c r="BM4" s="104"/>
      <c r="BN4" s="104"/>
      <c r="BO4" s="104"/>
      <c r="BP4" s="104"/>
      <c r="BQ4" s="104"/>
      <c r="BR4" s="104"/>
      <c r="BS4" s="104"/>
      <c r="BT4" s="104"/>
      <c r="BU4" s="104"/>
      <c r="BV4" s="104"/>
      <c r="BW4" s="104"/>
      <c r="BX4" s="104"/>
      <c r="BY4" s="104"/>
      <c r="BZ4" s="104"/>
      <c r="CA4" s="104"/>
      <c r="CB4" s="104"/>
      <c r="CC4" s="104"/>
      <c r="CD4" s="104"/>
      <c r="CE4" s="104"/>
      <c r="CF4" s="104"/>
      <c r="CG4" s="104"/>
      <c r="CH4" s="104"/>
      <c r="CI4" s="104"/>
      <c r="CJ4" s="104"/>
      <c r="CK4" s="104"/>
      <c r="CL4" s="104"/>
      <c r="CM4" s="104"/>
      <c r="CN4" s="104"/>
      <c r="CO4" s="104"/>
      <c r="CP4" s="104"/>
      <c r="CQ4" s="104"/>
      <c r="CR4" s="104"/>
      <c r="CS4" s="104"/>
      <c r="CT4" s="104"/>
      <c r="CU4" s="104"/>
      <c r="CV4" s="104"/>
      <c r="CW4" s="104"/>
      <c r="CX4" s="104"/>
      <c r="CY4" s="104"/>
      <c r="CZ4" s="104"/>
      <c r="DA4" s="104"/>
      <c r="DB4" s="104"/>
      <c r="DC4" s="104"/>
      <c r="DD4" s="104"/>
      <c r="DE4" s="104"/>
      <c r="DF4" s="104"/>
      <c r="DG4" s="104"/>
      <c r="DH4" s="104"/>
      <c r="DI4" s="104"/>
      <c r="DJ4" s="104"/>
      <c r="DK4" s="104"/>
      <c r="DL4" s="104"/>
      <c r="DM4" s="104"/>
      <c r="DN4" s="104"/>
      <c r="DO4" s="104"/>
      <c r="DP4" s="104"/>
      <c r="DQ4" s="104"/>
      <c r="DR4" s="104"/>
      <c r="DS4" s="104"/>
      <c r="DT4" s="104"/>
      <c r="DU4" s="104"/>
      <c r="DV4" s="104"/>
      <c r="DW4" s="104"/>
      <c r="DX4" s="104"/>
      <c r="DY4" s="104"/>
      <c r="DZ4" s="104"/>
      <c r="EA4" s="104"/>
      <c r="EB4" s="104"/>
      <c r="EC4" s="104"/>
      <c r="ED4" s="104"/>
      <c r="EE4" s="104"/>
      <c r="EF4" s="104"/>
      <c r="EG4" s="104"/>
      <c r="EH4" s="104"/>
      <c r="EI4" s="104"/>
      <c r="EJ4" s="104"/>
      <c r="EK4" s="104"/>
      <c r="EL4" s="104"/>
      <c r="EM4" s="104"/>
      <c r="EN4" s="104"/>
      <c r="EO4" s="104"/>
      <c r="EP4" s="104"/>
      <c r="EQ4" s="104"/>
      <c r="ER4" s="104"/>
      <c r="ES4" s="104"/>
      <c r="ET4" s="104"/>
      <c r="EU4" s="104"/>
      <c r="EV4" s="104"/>
      <c r="EW4" s="104"/>
      <c r="EX4" s="104"/>
      <c r="EY4" s="104"/>
      <c r="EZ4" s="104"/>
      <c r="FA4" s="104"/>
      <c r="FB4" s="104"/>
      <c r="FC4" s="104"/>
      <c r="FD4" s="104"/>
      <c r="FE4" s="104"/>
      <c r="FF4" s="104"/>
      <c r="FG4" s="104"/>
      <c r="FH4" s="104"/>
      <c r="FI4" s="104"/>
      <c r="FJ4" s="104"/>
      <c r="FK4" s="104"/>
      <c r="FL4" s="104"/>
      <c r="FM4" s="104"/>
      <c r="FN4" s="104"/>
      <c r="FO4" s="104"/>
      <c r="FP4" s="104"/>
      <c r="FQ4" s="104"/>
      <c r="FR4" s="104"/>
      <c r="FS4" s="104"/>
      <c r="FT4" s="104"/>
      <c r="FU4" s="104"/>
      <c r="FV4" s="104"/>
      <c r="FW4" s="104"/>
      <c r="FX4" s="104"/>
      <c r="FY4" s="104"/>
      <c r="FZ4" s="104"/>
      <c r="GA4" s="104"/>
      <c r="GB4" s="104"/>
      <c r="GC4" s="104"/>
      <c r="GD4" s="104"/>
      <c r="GE4" s="104"/>
      <c r="GF4" s="104"/>
      <c r="GG4" s="104"/>
      <c r="GH4" s="104"/>
      <c r="GI4" s="104"/>
      <c r="GJ4" s="104"/>
      <c r="GK4" s="104"/>
      <c r="GL4" s="104"/>
      <c r="GM4" s="104"/>
      <c r="GN4" s="104"/>
      <c r="GO4" s="104"/>
      <c r="GP4" s="104"/>
      <c r="GQ4" s="104"/>
      <c r="GR4" s="104"/>
      <c r="GS4" s="104"/>
      <c r="GT4" s="104"/>
      <c r="GU4" s="104"/>
      <c r="GV4" s="104"/>
      <c r="GW4" s="104"/>
      <c r="GX4" s="104"/>
      <c r="GY4" s="104"/>
      <c r="GZ4" s="104"/>
      <c r="HA4" s="104"/>
      <c r="HB4" s="104"/>
      <c r="HC4" s="104"/>
      <c r="HD4" s="104"/>
      <c r="HE4" s="104"/>
      <c r="HF4" s="104"/>
      <c r="HG4" s="104"/>
      <c r="HH4" s="104"/>
      <c r="HI4" s="104"/>
      <c r="HJ4" s="104"/>
      <c r="HK4" s="104"/>
      <c r="HL4" s="104"/>
      <c r="HM4" s="104"/>
      <c r="HN4" s="104"/>
      <c r="HO4" s="104"/>
      <c r="HP4" s="104"/>
      <c r="HQ4" s="104"/>
      <c r="HR4" s="104"/>
      <c r="HS4" s="104"/>
      <c r="HT4" s="104"/>
      <c r="HU4" s="104"/>
      <c r="HV4" s="104"/>
      <c r="HW4" s="104"/>
      <c r="HX4" s="104"/>
      <c r="HY4" s="104"/>
      <c r="HZ4" s="104"/>
      <c r="IA4" s="104"/>
      <c r="IB4" s="104"/>
      <c r="IC4" s="104"/>
      <c r="ID4" s="104"/>
      <c r="IE4" s="104"/>
      <c r="IF4" s="104"/>
      <c r="IG4" s="104"/>
      <c r="IH4" s="104"/>
      <c r="II4" s="104"/>
      <c r="IJ4" s="104"/>
      <c r="IK4" s="104"/>
      <c r="IL4" s="104"/>
      <c r="IM4" s="104"/>
      <c r="IN4" s="104"/>
      <c r="IO4" s="104"/>
      <c r="IP4" s="104"/>
      <c r="IQ4" s="104"/>
      <c r="IR4" s="104"/>
      <c r="IS4" s="104"/>
      <c r="IT4" s="104"/>
      <c r="IU4" s="104"/>
      <c r="IV4" s="104"/>
      <c r="IW4" s="104"/>
      <c r="IX4" s="104"/>
      <c r="IY4" s="104"/>
      <c r="IZ4" s="104"/>
      <c r="JA4" s="104"/>
      <c r="JB4" s="104"/>
      <c r="JC4" s="104"/>
      <c r="JD4" s="104"/>
      <c r="JE4" s="104"/>
      <c r="JF4" s="104"/>
      <c r="JG4" s="104"/>
      <c r="JH4" s="104"/>
      <c r="JI4" s="104"/>
      <c r="JJ4" s="104"/>
      <c r="JK4" s="104"/>
      <c r="JL4" s="104"/>
      <c r="JM4" s="104"/>
      <c r="JN4" s="104"/>
      <c r="JO4" s="104"/>
      <c r="JP4" s="104"/>
      <c r="JQ4" s="104"/>
      <c r="JR4" s="104"/>
      <c r="JS4" s="104"/>
      <c r="JT4" s="104"/>
      <c r="JU4" s="104"/>
      <c r="JV4" s="104"/>
      <c r="JW4" s="104"/>
      <c r="JX4" s="104"/>
      <c r="JY4" s="104"/>
      <c r="JZ4" s="104"/>
      <c r="KA4" s="104"/>
      <c r="KB4" s="104"/>
      <c r="KC4" s="104"/>
      <c r="KD4" s="104"/>
      <c r="KE4" s="104"/>
      <c r="KF4" s="104"/>
      <c r="KG4" s="104"/>
      <c r="KH4" s="104"/>
      <c r="KI4" s="104"/>
      <c r="KJ4" s="104"/>
      <c r="KK4" s="104"/>
      <c r="KL4" s="104"/>
      <c r="KM4" s="104"/>
      <c r="KN4" s="104"/>
      <c r="KO4" s="104"/>
      <c r="KP4" s="104"/>
      <c r="KQ4" s="104"/>
      <c r="KR4" s="104"/>
      <c r="KS4" s="104"/>
      <c r="KT4" s="104"/>
      <c r="KU4" s="104"/>
      <c r="KV4" s="104"/>
      <c r="KW4" s="104"/>
      <c r="KX4" s="104"/>
      <c r="KY4" s="104"/>
      <c r="KZ4" s="104"/>
      <c r="LA4" s="104"/>
      <c r="LB4" s="104"/>
      <c r="LC4" s="104"/>
      <c r="LD4" s="104"/>
      <c r="LE4" s="104"/>
      <c r="LF4" s="104"/>
      <c r="LG4" s="104"/>
      <c r="LH4" s="104"/>
      <c r="LI4" s="104"/>
      <c r="LJ4" s="104"/>
      <c r="LK4" s="104"/>
      <c r="LL4" s="104"/>
      <c r="LM4" s="104"/>
      <c r="LN4" s="104"/>
      <c r="LO4" s="104"/>
      <c r="LP4" s="104"/>
      <c r="LQ4" s="104"/>
      <c r="LR4" s="104"/>
      <c r="LS4" s="104"/>
      <c r="LT4" s="104"/>
      <c r="LU4" s="104"/>
      <c r="LV4" s="104"/>
      <c r="LW4" s="104"/>
      <c r="LX4" s="104"/>
      <c r="LY4" s="104"/>
      <c r="LZ4" s="104"/>
      <c r="MA4" s="104"/>
      <c r="MB4" s="104"/>
      <c r="MC4" s="104"/>
      <c r="MD4" s="104"/>
      <c r="ME4" s="104"/>
      <c r="MF4" s="104"/>
      <c r="MG4" s="104"/>
      <c r="MH4" s="104"/>
      <c r="MI4" s="104"/>
      <c r="MJ4" s="104"/>
      <c r="MK4" s="104"/>
      <c r="ML4" s="104"/>
      <c r="MM4" s="104"/>
      <c r="MN4" s="104"/>
      <c r="MO4" s="104"/>
      <c r="MP4" s="104"/>
      <c r="MQ4" s="104"/>
      <c r="MR4" s="104"/>
      <c r="MS4" s="104"/>
      <c r="MT4" s="104"/>
      <c r="MU4" s="104"/>
      <c r="MV4" s="104"/>
      <c r="MW4" s="104"/>
      <c r="MX4" s="104"/>
      <c r="MY4" s="104"/>
      <c r="MZ4" s="104"/>
      <c r="NA4" s="104"/>
      <c r="NB4" s="104"/>
      <c r="NC4" s="104"/>
      <c r="ND4" s="104"/>
      <c r="NE4" s="104"/>
      <c r="NF4" s="104"/>
      <c r="NG4" s="104"/>
      <c r="NH4" s="104"/>
      <c r="NI4" s="104"/>
      <c r="NJ4" s="104"/>
      <c r="NK4" s="104"/>
      <c r="NL4" s="104"/>
      <c r="NM4" s="104"/>
      <c r="NN4" s="104"/>
      <c r="NO4" s="104"/>
      <c r="NP4" s="104"/>
      <c r="NQ4" s="104"/>
      <c r="NR4" s="104"/>
      <c r="NS4" s="104"/>
      <c r="NT4" s="104"/>
      <c r="NU4" s="104"/>
      <c r="NV4" s="104"/>
      <c r="NW4" s="104"/>
      <c r="NX4" s="104"/>
      <c r="NY4" s="104"/>
      <c r="NZ4" s="104"/>
      <c r="OA4" s="104"/>
      <c r="OB4" s="104"/>
      <c r="OC4" s="104"/>
      <c r="OD4" s="104"/>
      <c r="OE4" s="104"/>
      <c r="OF4" s="104"/>
      <c r="OG4" s="104"/>
      <c r="OH4" s="104"/>
      <c r="OI4" s="104"/>
      <c r="OJ4" s="104"/>
      <c r="OK4" s="104"/>
      <c r="OL4" s="104"/>
      <c r="OM4" s="104"/>
      <c r="ON4" s="104"/>
      <c r="OO4" s="104"/>
      <c r="OP4" s="104"/>
      <c r="OQ4" s="104"/>
      <c r="OR4" s="104"/>
      <c r="OS4" s="104"/>
      <c r="OT4" s="104"/>
      <c r="OU4" s="104"/>
      <c r="OV4" s="104"/>
      <c r="OW4" s="104"/>
      <c r="OX4" s="104"/>
      <c r="OY4" s="104"/>
      <c r="OZ4" s="104"/>
      <c r="PA4" s="104"/>
      <c r="PB4" s="104"/>
      <c r="PC4" s="104"/>
      <c r="PD4" s="104"/>
      <c r="PE4" s="104"/>
      <c r="PF4" s="104"/>
      <c r="PG4" s="104"/>
      <c r="PH4" s="104"/>
      <c r="PI4" s="104"/>
      <c r="PJ4" s="104"/>
      <c r="PK4" s="104"/>
      <c r="PL4" s="104"/>
      <c r="PM4" s="104"/>
      <c r="PN4" s="104"/>
      <c r="PO4" s="104"/>
      <c r="PP4" s="104"/>
      <c r="PQ4" s="104"/>
      <c r="PR4" s="104"/>
      <c r="PS4" s="104"/>
      <c r="PT4" s="104"/>
      <c r="PU4" s="104"/>
      <c r="PV4" s="104"/>
      <c r="PW4" s="104"/>
      <c r="PX4" s="104"/>
      <c r="PY4" s="104"/>
      <c r="PZ4" s="104"/>
      <c r="QA4" s="104"/>
      <c r="QB4" s="104"/>
      <c r="QC4" s="104"/>
      <c r="QD4" s="104"/>
      <c r="QE4" s="104"/>
      <c r="QF4" s="104"/>
      <c r="QG4" s="104"/>
      <c r="QH4" s="104"/>
      <c r="QI4" s="104"/>
      <c r="QJ4" s="104"/>
      <c r="QK4" s="104"/>
      <c r="QL4" s="104"/>
      <c r="QM4" s="104"/>
      <c r="QN4" s="104"/>
      <c r="QO4" s="104"/>
      <c r="QP4" s="104"/>
      <c r="QQ4" s="104"/>
      <c r="QR4" s="104"/>
      <c r="QS4" s="104"/>
      <c r="QT4" s="104"/>
      <c r="QU4" s="104"/>
      <c r="QV4" s="104"/>
      <c r="QW4" s="104"/>
      <c r="QX4" s="104"/>
      <c r="QY4" s="104"/>
      <c r="QZ4" s="104"/>
      <c r="RA4" s="104"/>
      <c r="RB4" s="104"/>
      <c r="RC4" s="104"/>
      <c r="RD4" s="104"/>
      <c r="RE4" s="104"/>
      <c r="RF4" s="104"/>
      <c r="RG4" s="104"/>
      <c r="RH4" s="104"/>
      <c r="RI4" s="104"/>
      <c r="RJ4" s="104"/>
      <c r="RK4" s="104"/>
      <c r="RL4" s="104"/>
      <c r="RM4" s="104"/>
      <c r="RN4" s="104"/>
      <c r="RO4" s="104"/>
      <c r="RP4" s="104"/>
      <c r="RQ4" s="104"/>
      <c r="RR4" s="104"/>
      <c r="RS4" s="104"/>
      <c r="RT4" s="104"/>
      <c r="RU4" s="104"/>
      <c r="RV4" s="104"/>
      <c r="RW4" s="104"/>
      <c r="RX4" s="104"/>
      <c r="RY4" s="104"/>
      <c r="RZ4" s="104"/>
      <c r="SA4" s="104"/>
      <c r="SB4" s="104"/>
      <c r="SC4" s="104"/>
      <c r="SD4" s="104"/>
      <c r="SE4" s="104"/>
      <c r="SF4" s="104"/>
      <c r="SG4" s="104"/>
      <c r="SH4" s="104"/>
      <c r="SI4" s="104"/>
      <c r="SJ4" s="104"/>
      <c r="SK4" s="104"/>
      <c r="SL4" s="104"/>
      <c r="SM4" s="104"/>
      <c r="SN4" s="104"/>
      <c r="SO4" s="104"/>
      <c r="SP4" s="104"/>
      <c r="SQ4" s="104"/>
      <c r="SR4" s="104"/>
      <c r="SS4" s="104"/>
      <c r="ST4" s="104"/>
      <c r="SU4" s="104"/>
      <c r="SV4" s="104"/>
      <c r="SW4" s="104"/>
      <c r="SX4" s="104"/>
      <c r="SY4" s="104"/>
      <c r="SZ4" s="104"/>
      <c r="TA4" s="104"/>
      <c r="TB4" s="104"/>
      <c r="TC4" s="104"/>
      <c r="TD4" s="104"/>
      <c r="TE4" s="104"/>
      <c r="TF4" s="104"/>
      <c r="TG4" s="104"/>
      <c r="TH4" s="104"/>
      <c r="TI4" s="104"/>
      <c r="TJ4" s="104"/>
      <c r="TK4" s="104"/>
      <c r="TL4" s="104"/>
      <c r="TM4" s="104"/>
      <c r="TN4" s="104"/>
      <c r="TO4" s="104"/>
      <c r="TP4" s="104"/>
      <c r="TQ4" s="104"/>
      <c r="TR4" s="104"/>
      <c r="TS4" s="104"/>
      <c r="TT4" s="104"/>
      <c r="TU4" s="104"/>
      <c r="TV4" s="104"/>
      <c r="TW4" s="104"/>
      <c r="TX4" s="104"/>
      <c r="TY4" s="104"/>
      <c r="TZ4" s="104"/>
      <c r="UA4" s="104"/>
      <c r="UB4" s="104"/>
      <c r="UC4" s="104"/>
      <c r="UD4" s="104"/>
      <c r="UE4" s="104"/>
      <c r="UF4" s="104"/>
      <c r="UG4" s="104"/>
      <c r="UH4" s="104"/>
      <c r="UI4" s="104"/>
      <c r="UJ4" s="104"/>
      <c r="UK4" s="104"/>
      <c r="UL4" s="104"/>
      <c r="UM4" s="104"/>
      <c r="UN4" s="104"/>
      <c r="UO4" s="104"/>
      <c r="UP4" s="104"/>
      <c r="UQ4" s="104"/>
      <c r="UR4" s="104"/>
      <c r="US4" s="104"/>
      <c r="UT4" s="104"/>
      <c r="UU4" s="104"/>
      <c r="UV4" s="104"/>
      <c r="UW4" s="104"/>
      <c r="UX4" s="104"/>
      <c r="UY4" s="104"/>
      <c r="UZ4" s="104"/>
      <c r="VA4" s="104"/>
      <c r="VB4" s="104"/>
      <c r="VC4" s="104"/>
      <c r="VD4" s="104"/>
      <c r="VE4" s="104"/>
      <c r="VF4" s="104"/>
      <c r="VG4" s="104"/>
      <c r="VH4" s="104"/>
      <c r="VI4" s="104"/>
      <c r="VJ4" s="104"/>
      <c r="VK4" s="104"/>
      <c r="VL4" s="104"/>
      <c r="VM4" s="104"/>
      <c r="VN4" s="104"/>
      <c r="VO4" s="104"/>
      <c r="VP4" s="104"/>
      <c r="VQ4" s="104"/>
      <c r="VR4" s="104"/>
      <c r="VS4" s="104"/>
      <c r="VT4" s="104"/>
      <c r="VU4" s="104"/>
      <c r="VV4" s="104"/>
      <c r="VW4" s="104"/>
      <c r="VX4" s="104"/>
      <c r="VY4" s="104"/>
      <c r="VZ4" s="104"/>
      <c r="WA4" s="104"/>
      <c r="WB4" s="104"/>
      <c r="WC4" s="104"/>
      <c r="WD4" s="104"/>
      <c r="WE4" s="104"/>
      <c r="WF4" s="104"/>
      <c r="WG4" s="104"/>
      <c r="WH4" s="104"/>
      <c r="WI4" s="104"/>
      <c r="WJ4" s="104"/>
      <c r="WK4" s="104"/>
      <c r="WL4" s="104"/>
      <c r="WM4" s="104"/>
      <c r="WN4" s="104"/>
      <c r="WO4" s="104"/>
      <c r="WP4" s="104"/>
      <c r="WQ4" s="104"/>
      <c r="WR4" s="104"/>
      <c r="WS4" s="104"/>
      <c r="WT4" s="104"/>
      <c r="WU4" s="104"/>
      <c r="WV4" s="104"/>
      <c r="WW4" s="104"/>
      <c r="WX4" s="104"/>
      <c r="WY4" s="104"/>
      <c r="WZ4" s="104"/>
      <c r="XA4" s="104"/>
      <c r="XB4" s="104"/>
      <c r="XC4" s="104"/>
      <c r="XD4" s="104"/>
      <c r="XE4" s="104"/>
      <c r="XF4" s="104"/>
      <c r="XG4" s="104"/>
      <c r="XH4" s="104"/>
      <c r="XI4" s="104"/>
      <c r="XJ4" s="104"/>
      <c r="XK4" s="104"/>
      <c r="XL4" s="104"/>
      <c r="XM4" s="104"/>
      <c r="XN4" s="104"/>
      <c r="XO4" s="104"/>
      <c r="XP4" s="104"/>
      <c r="XQ4" s="104"/>
      <c r="XR4" s="104"/>
      <c r="XS4" s="104"/>
      <c r="XT4" s="104"/>
      <c r="XU4" s="104"/>
      <c r="XV4" s="104"/>
      <c r="XW4" s="104"/>
      <c r="XX4" s="104"/>
      <c r="XY4" s="104"/>
      <c r="XZ4" s="104"/>
      <c r="YA4" s="104"/>
      <c r="YB4" s="104"/>
      <c r="YC4" s="104"/>
      <c r="YD4" s="104"/>
      <c r="YE4" s="104"/>
      <c r="YF4" s="104"/>
      <c r="YG4" s="104"/>
      <c r="YH4" s="104"/>
      <c r="YI4" s="104"/>
      <c r="YJ4" s="104"/>
      <c r="YK4" s="104"/>
      <c r="YL4" s="104"/>
      <c r="YM4" s="104"/>
      <c r="YN4" s="104"/>
      <c r="YO4" s="104"/>
      <c r="YP4" s="104"/>
      <c r="YQ4" s="104"/>
      <c r="YR4" s="104"/>
      <c r="YS4" s="104"/>
      <c r="YT4" s="104"/>
      <c r="YU4" s="104"/>
      <c r="YV4" s="104"/>
      <c r="YW4" s="104"/>
      <c r="YX4" s="104"/>
      <c r="YY4" s="104"/>
      <c r="YZ4" s="104"/>
      <c r="ZA4" s="104"/>
      <c r="ZB4" s="104"/>
      <c r="ZC4" s="104"/>
      <c r="ZD4" s="104"/>
      <c r="ZE4" s="104"/>
      <c r="ZF4" s="104"/>
      <c r="ZG4" s="104"/>
      <c r="ZH4" s="104"/>
      <c r="ZI4" s="104"/>
      <c r="ZJ4" s="104"/>
      <c r="ZK4" s="104"/>
      <c r="ZL4" s="104"/>
      <c r="ZM4" s="104"/>
      <c r="ZN4" s="104"/>
      <c r="ZO4" s="104"/>
      <c r="ZP4" s="104"/>
      <c r="ZQ4" s="104"/>
      <c r="ZR4" s="104"/>
      <c r="ZS4" s="104"/>
      <c r="ZT4" s="104"/>
      <c r="ZU4" s="104"/>
      <c r="ZV4" s="104"/>
      <c r="ZW4" s="104"/>
      <c r="ZX4" s="104"/>
      <c r="ZY4" s="104"/>
      <c r="ZZ4" s="104"/>
      <c r="AAA4" s="104"/>
      <c r="AAB4" s="104"/>
      <c r="AAC4" s="104"/>
      <c r="AAD4" s="104"/>
      <c r="AAE4" s="104"/>
      <c r="AAF4" s="104"/>
      <c r="AAG4" s="104"/>
      <c r="AAH4" s="104"/>
      <c r="AAI4" s="104"/>
      <c r="AAJ4" s="104"/>
      <c r="AAK4" s="104"/>
      <c r="AAL4" s="104"/>
      <c r="AAM4" s="104"/>
      <c r="AAN4" s="104"/>
      <c r="AAO4" s="104"/>
      <c r="AAP4" s="104"/>
      <c r="AAQ4" s="104"/>
      <c r="AAR4" s="104"/>
      <c r="AAS4" s="104"/>
      <c r="AAT4" s="104"/>
      <c r="AAU4" s="104"/>
      <c r="AAV4" s="104"/>
      <c r="AAW4" s="104"/>
      <c r="AAX4" s="104"/>
      <c r="AAY4" s="104"/>
      <c r="AAZ4" s="104"/>
      <c r="ABA4" s="104"/>
      <c r="ABB4" s="104"/>
      <c r="ABC4" s="104"/>
      <c r="ABD4" s="104"/>
      <c r="ABE4" s="104"/>
      <c r="ABF4" s="104"/>
      <c r="ABG4" s="104"/>
      <c r="ABH4" s="104"/>
      <c r="ABI4" s="104"/>
      <c r="ABJ4" s="104"/>
      <c r="ABK4" s="104"/>
      <c r="ABL4" s="104"/>
      <c r="ABM4" s="104"/>
      <c r="ABN4" s="104"/>
      <c r="ABO4" s="104"/>
      <c r="ABP4" s="104"/>
      <c r="ABQ4" s="104"/>
      <c r="ABR4" s="104"/>
      <c r="ABS4" s="104"/>
      <c r="ABT4" s="104"/>
      <c r="ABU4" s="104"/>
      <c r="ABV4" s="104"/>
      <c r="ABW4" s="104"/>
      <c r="ABX4" s="104"/>
      <c r="ABY4" s="104"/>
      <c r="ABZ4" s="104"/>
      <c r="ACA4" s="104"/>
      <c r="ACB4" s="104"/>
      <c r="ACC4" s="104"/>
      <c r="ACD4" s="104"/>
      <c r="ACE4" s="104"/>
      <c r="ACF4" s="104"/>
      <c r="ACG4" s="104"/>
      <c r="ACH4" s="104"/>
      <c r="ACI4" s="104"/>
      <c r="ACJ4" s="104"/>
      <c r="ACK4" s="104"/>
      <c r="ACL4" s="104"/>
      <c r="ACM4" s="104"/>
      <c r="ACN4" s="104"/>
      <c r="ACO4" s="104"/>
      <c r="ACP4" s="104"/>
      <c r="ACQ4" s="104"/>
      <c r="ACR4" s="104"/>
      <c r="ACS4" s="104"/>
      <c r="ACT4" s="104"/>
      <c r="ACU4" s="104"/>
      <c r="ACV4" s="104"/>
      <c r="ACW4" s="104"/>
      <c r="ACX4" s="104"/>
      <c r="ACY4" s="104"/>
      <c r="ACZ4" s="104"/>
      <c r="ADA4" s="104"/>
      <c r="ADB4" s="104"/>
      <c r="ADC4" s="104"/>
      <c r="ADD4" s="104"/>
      <c r="ADE4" s="104"/>
      <c r="ADF4" s="104"/>
      <c r="ADG4" s="104"/>
      <c r="ADH4" s="104"/>
      <c r="ADI4" s="104"/>
      <c r="ADJ4" s="104"/>
      <c r="ADK4" s="104"/>
      <c r="ADL4" s="104"/>
      <c r="ADM4" s="104"/>
      <c r="ADN4" s="104"/>
      <c r="ADO4" s="104"/>
      <c r="ADP4" s="104"/>
      <c r="ADQ4" s="104"/>
      <c r="ADR4" s="104"/>
      <c r="ADS4" s="104"/>
      <c r="ADT4" s="104"/>
      <c r="ADU4" s="104"/>
      <c r="ADV4" s="104"/>
      <c r="ADW4" s="104"/>
      <c r="ADX4" s="104"/>
      <c r="ADY4" s="104"/>
      <c r="ADZ4" s="104"/>
      <c r="AEA4" s="104"/>
      <c r="AEB4" s="104"/>
      <c r="AEC4" s="104"/>
      <c r="AED4" s="104"/>
      <c r="AEE4" s="104"/>
      <c r="AEF4" s="104"/>
      <c r="AEG4" s="104"/>
      <c r="AEH4" s="104"/>
      <c r="AEI4" s="104"/>
      <c r="AEJ4" s="104"/>
      <c r="AEK4" s="104"/>
      <c r="AEL4" s="104"/>
      <c r="AEM4" s="104"/>
      <c r="AEN4" s="104"/>
      <c r="AEO4" s="104"/>
      <c r="AEP4" s="104"/>
      <c r="AEQ4" s="104"/>
      <c r="AER4" s="104"/>
      <c r="AES4" s="104"/>
      <c r="AET4" s="104"/>
      <c r="AEU4" s="104"/>
      <c r="AEV4" s="104"/>
      <c r="AEW4" s="104"/>
      <c r="AEX4" s="104"/>
      <c r="AEY4" s="104"/>
      <c r="AEZ4" s="104"/>
      <c r="AFA4" s="104"/>
      <c r="AFB4" s="104"/>
      <c r="AFC4" s="104"/>
      <c r="AFD4" s="104"/>
      <c r="AFE4" s="104"/>
      <c r="AFF4" s="104"/>
      <c r="AFG4" s="104"/>
      <c r="AFH4" s="104"/>
      <c r="AFI4" s="104"/>
      <c r="AFJ4" s="104"/>
      <c r="AFK4" s="104"/>
      <c r="AFL4" s="104"/>
      <c r="AFM4" s="104"/>
      <c r="AFN4" s="104"/>
      <c r="AFO4" s="104"/>
      <c r="AFP4" s="104"/>
      <c r="AFQ4" s="104"/>
      <c r="AFR4" s="104"/>
      <c r="AFS4" s="104"/>
      <c r="AFT4" s="104"/>
      <c r="AFU4" s="104"/>
      <c r="AFV4" s="104"/>
      <c r="AFW4" s="104"/>
      <c r="AFX4" s="104"/>
      <c r="AFY4" s="104"/>
      <c r="AFZ4" s="104"/>
      <c r="AGA4" s="104"/>
      <c r="AGB4" s="104"/>
      <c r="AGC4" s="104"/>
      <c r="AGD4" s="104"/>
      <c r="AGE4" s="104"/>
      <c r="AGF4" s="104"/>
      <c r="AGG4" s="104"/>
      <c r="AGH4" s="104"/>
      <c r="AGI4" s="104"/>
      <c r="AGJ4" s="104"/>
      <c r="AGK4" s="104"/>
      <c r="AGL4" s="104"/>
      <c r="AGM4" s="104"/>
      <c r="AGN4" s="104"/>
      <c r="AGO4" s="104"/>
      <c r="AGP4" s="104"/>
      <c r="AGQ4" s="104"/>
      <c r="AGR4" s="104"/>
      <c r="AGS4" s="104"/>
      <c r="AGT4" s="104"/>
      <c r="AGU4" s="104"/>
      <c r="AGV4" s="104"/>
      <c r="AGW4" s="104"/>
      <c r="AGX4" s="104"/>
      <c r="AGY4" s="104"/>
      <c r="AGZ4" s="104"/>
      <c r="AHA4" s="104"/>
      <c r="AHB4" s="104"/>
      <c r="AHC4" s="104"/>
      <c r="AHD4" s="104"/>
      <c r="AHE4" s="104"/>
      <c r="AHF4" s="104"/>
      <c r="AHG4" s="104"/>
      <c r="AHH4" s="104"/>
      <c r="AHI4" s="104"/>
      <c r="AHJ4" s="104"/>
      <c r="AHK4" s="104"/>
      <c r="AHL4" s="104"/>
      <c r="AHM4" s="104"/>
      <c r="AHN4" s="104"/>
      <c r="AHO4" s="104"/>
      <c r="AHP4" s="104"/>
      <c r="AHQ4" s="104"/>
      <c r="AHR4" s="104"/>
      <c r="AHS4" s="104"/>
      <c r="AHT4" s="104"/>
      <c r="AHU4" s="104"/>
      <c r="AHV4" s="104"/>
      <c r="AHW4" s="104"/>
      <c r="AHX4" s="104"/>
      <c r="AHY4" s="104"/>
      <c r="AHZ4" s="104"/>
      <c r="AIA4" s="104"/>
      <c r="AIB4" s="104"/>
      <c r="AIC4" s="104"/>
      <c r="AID4" s="104"/>
      <c r="AIE4" s="104"/>
      <c r="AIF4" s="104"/>
      <c r="AIG4" s="104"/>
      <c r="AIH4" s="104"/>
      <c r="AII4" s="104"/>
      <c r="AIJ4" s="104"/>
      <c r="AIK4" s="104"/>
      <c r="AIL4" s="104"/>
      <c r="AIM4" s="104"/>
      <c r="AIN4" s="104"/>
      <c r="AIO4" s="104"/>
      <c r="AIP4" s="104"/>
      <c r="AIQ4" s="104"/>
      <c r="AIR4" s="104"/>
      <c r="AIS4" s="104"/>
      <c r="AIT4" s="104"/>
      <c r="AIU4" s="104"/>
      <c r="AIV4" s="104"/>
      <c r="AIW4" s="104"/>
      <c r="AIX4" s="104"/>
      <c r="AIY4" s="104"/>
      <c r="AIZ4" s="104"/>
      <c r="AJA4" s="104"/>
      <c r="AJB4" s="104"/>
      <c r="AJC4" s="104"/>
      <c r="AJD4" s="104"/>
      <c r="AJE4" s="104"/>
      <c r="AJF4" s="104"/>
      <c r="AJG4" s="104"/>
      <c r="AJH4" s="104"/>
      <c r="AJI4" s="104"/>
      <c r="AJJ4" s="104"/>
      <c r="AJK4" s="104"/>
      <c r="AJL4" s="104"/>
      <c r="AJM4" s="104"/>
      <c r="AJN4" s="104"/>
      <c r="AJO4" s="104"/>
      <c r="AJP4" s="104"/>
      <c r="AJQ4" s="104"/>
      <c r="AJR4" s="104"/>
      <c r="AJS4" s="104"/>
      <c r="AJT4" s="104"/>
      <c r="AJU4" s="104"/>
      <c r="AJV4" s="104"/>
      <c r="AJW4" s="104"/>
      <c r="AJX4" s="104"/>
      <c r="AJY4" s="104"/>
      <c r="AJZ4" s="104"/>
      <c r="AKA4" s="104"/>
      <c r="AKB4" s="104"/>
      <c r="AKC4" s="104"/>
      <c r="AKD4" s="104"/>
      <c r="AKE4" s="104"/>
      <c r="AKF4" s="104"/>
      <c r="AKG4" s="104"/>
      <c r="AKH4" s="104"/>
      <c r="AKI4" s="104"/>
      <c r="AKJ4" s="104"/>
      <c r="AKK4" s="104"/>
      <c r="AKL4" s="104"/>
      <c r="AKM4" s="104"/>
      <c r="AKN4" s="104"/>
      <c r="AKO4" s="104"/>
      <c r="AKP4" s="104"/>
      <c r="AKQ4" s="104"/>
      <c r="AKR4" s="104"/>
      <c r="AKS4" s="104"/>
      <c r="AKT4" s="104"/>
      <c r="AKU4" s="104"/>
      <c r="AKV4" s="104"/>
      <c r="AKW4" s="104"/>
      <c r="AKX4" s="104"/>
      <c r="AKY4" s="104"/>
      <c r="AKZ4" s="104"/>
      <c r="ALA4" s="104"/>
      <c r="ALB4" s="104"/>
      <c r="ALC4" s="104"/>
      <c r="ALD4" s="104"/>
      <c r="ALE4" s="104"/>
      <c r="ALF4" s="104"/>
      <c r="ALG4" s="104"/>
      <c r="ALH4" s="104"/>
      <c r="ALI4" s="104"/>
      <c r="ALJ4" s="104"/>
      <c r="ALK4" s="104"/>
      <c r="ALL4" s="104"/>
      <c r="ALM4" s="104"/>
      <c r="ALN4" s="104"/>
      <c r="ALO4" s="104"/>
      <c r="ALP4" s="104"/>
      <c r="ALQ4" s="104"/>
      <c r="ALR4" s="104"/>
      <c r="ALS4" s="104"/>
      <c r="ALT4" s="104"/>
      <c r="ALU4" s="104"/>
      <c r="ALV4" s="104"/>
      <c r="ALW4" s="104"/>
      <c r="ALX4" s="104"/>
      <c r="ALY4" s="104"/>
      <c r="ALZ4" s="104"/>
      <c r="AMA4" s="104"/>
      <c r="AMB4" s="104"/>
      <c r="AMC4" s="104"/>
      <c r="AMD4" s="104"/>
      <c r="AME4" s="104"/>
      <c r="AMF4" s="104"/>
      <c r="AMG4" s="104"/>
      <c r="AMH4" s="104"/>
      <c r="AMI4" s="104"/>
      <c r="AMJ4" s="104"/>
      <c r="AMK4" s="104"/>
      <c r="AML4" s="104"/>
      <c r="AMM4" s="104"/>
      <c r="AMN4" s="104"/>
      <c r="AMO4" s="104"/>
      <c r="AMP4" s="104"/>
      <c r="AMQ4" s="104"/>
      <c r="AMR4" s="104"/>
      <c r="AMS4" s="104"/>
      <c r="AMT4" s="104"/>
      <c r="AMU4" s="104"/>
      <c r="AMV4" s="104"/>
      <c r="AMW4" s="104"/>
      <c r="AMX4" s="104"/>
      <c r="AMY4" s="104"/>
      <c r="AMZ4" s="104"/>
      <c r="ANA4" s="104"/>
      <c r="ANB4" s="104"/>
      <c r="ANC4" s="104"/>
      <c r="AND4" s="104"/>
      <c r="ANE4" s="104"/>
      <c r="ANF4" s="104"/>
      <c r="ANG4" s="104"/>
      <c r="ANH4" s="104"/>
      <c r="ANI4" s="104"/>
      <c r="ANJ4" s="104"/>
      <c r="ANK4" s="104"/>
      <c r="ANL4" s="104"/>
      <c r="ANM4" s="104"/>
      <c r="ANN4" s="104"/>
      <c r="ANO4" s="104"/>
      <c r="ANP4" s="104"/>
      <c r="ANQ4" s="104"/>
      <c r="ANR4" s="104"/>
      <c r="ANS4" s="104"/>
      <c r="ANT4" s="104"/>
      <c r="ANU4" s="104"/>
      <c r="ANV4" s="104"/>
      <c r="ANW4" s="104"/>
      <c r="ANX4" s="104"/>
      <c r="ANY4" s="104"/>
      <c r="ANZ4" s="104"/>
      <c r="AOA4" s="104"/>
      <c r="AOB4" s="104"/>
      <c r="AOC4" s="104"/>
      <c r="AOD4" s="104"/>
      <c r="AOE4" s="104"/>
      <c r="AOF4" s="104"/>
      <c r="AOG4" s="104"/>
      <c r="AOH4" s="104"/>
      <c r="AOI4" s="104"/>
      <c r="AOJ4" s="104"/>
      <c r="AOK4" s="104"/>
      <c r="AOL4" s="104"/>
      <c r="AOM4" s="104"/>
      <c r="AON4" s="104"/>
      <c r="AOO4" s="104"/>
      <c r="AOP4" s="104"/>
      <c r="AOQ4" s="104"/>
      <c r="AOR4" s="104"/>
      <c r="AOS4" s="104"/>
      <c r="AOT4" s="104"/>
      <c r="AOU4" s="104"/>
      <c r="AOV4" s="104"/>
      <c r="AOW4" s="104"/>
      <c r="AOX4" s="104"/>
      <c r="AOY4" s="104"/>
      <c r="AOZ4" s="104"/>
      <c r="APA4" s="104"/>
      <c r="APB4" s="104"/>
      <c r="APC4" s="104"/>
      <c r="APD4" s="104"/>
      <c r="APE4" s="104"/>
      <c r="APF4" s="104"/>
      <c r="APG4" s="104"/>
      <c r="APH4" s="104"/>
      <c r="API4" s="104"/>
      <c r="APJ4" s="104"/>
      <c r="APK4" s="104"/>
      <c r="APL4" s="104"/>
      <c r="APM4" s="104"/>
      <c r="APN4" s="104"/>
      <c r="APO4" s="104"/>
      <c r="APP4" s="104"/>
      <c r="APQ4" s="104"/>
      <c r="APR4" s="104"/>
      <c r="APS4" s="104"/>
      <c r="APT4" s="104"/>
      <c r="APU4" s="104"/>
      <c r="APV4" s="104"/>
      <c r="APW4" s="104"/>
      <c r="APX4" s="104"/>
      <c r="APY4" s="104"/>
      <c r="APZ4" s="104"/>
      <c r="AQA4" s="104"/>
      <c r="AQB4" s="104"/>
      <c r="AQC4" s="104"/>
      <c r="AQD4" s="104"/>
      <c r="AQE4" s="104"/>
      <c r="AQF4" s="104"/>
      <c r="AQG4" s="104"/>
      <c r="AQH4" s="104"/>
      <c r="AQI4" s="104"/>
      <c r="AQJ4" s="104"/>
      <c r="AQK4" s="104"/>
      <c r="AQL4" s="104"/>
      <c r="AQM4" s="104"/>
      <c r="AQN4" s="104"/>
      <c r="AQO4" s="104"/>
      <c r="AQP4" s="104"/>
      <c r="AQQ4" s="104"/>
      <c r="AQR4" s="104"/>
      <c r="AQS4" s="104"/>
      <c r="AQT4" s="104"/>
      <c r="AQU4" s="104"/>
      <c r="AQV4" s="104"/>
      <c r="AQW4" s="104"/>
      <c r="AQX4" s="104"/>
      <c r="AQY4" s="104"/>
      <c r="AQZ4" s="104"/>
      <c r="ARA4" s="104"/>
      <c r="ARB4" s="104"/>
      <c r="ARC4" s="104"/>
      <c r="ARD4" s="104"/>
      <c r="ARE4" s="104"/>
      <c r="ARF4" s="104"/>
      <c r="ARG4" s="104"/>
      <c r="ARH4" s="104"/>
      <c r="ARI4" s="104"/>
      <c r="ARJ4" s="104"/>
      <c r="ARK4" s="104"/>
      <c r="ARL4" s="104"/>
      <c r="ARM4" s="104"/>
      <c r="ARN4" s="104"/>
      <c r="ARO4" s="104"/>
      <c r="ARP4" s="104"/>
      <c r="ARQ4" s="104"/>
      <c r="ARR4" s="104"/>
      <c r="ARS4" s="104"/>
      <c r="ART4" s="104"/>
      <c r="ARU4" s="104"/>
      <c r="ARV4" s="104"/>
      <c r="ARW4" s="104"/>
      <c r="ARX4" s="104"/>
      <c r="ARY4" s="104"/>
      <c r="ARZ4" s="104"/>
      <c r="ASA4" s="104"/>
      <c r="ASB4" s="104"/>
      <c r="ASC4" s="104"/>
      <c r="ASD4" s="104"/>
      <c r="ASE4" s="104"/>
      <c r="ASF4" s="104"/>
      <c r="ASG4" s="104"/>
      <c r="ASH4" s="104"/>
      <c r="ASI4" s="104"/>
      <c r="ASJ4" s="104"/>
      <c r="ASK4" s="104"/>
      <c r="ASL4" s="104"/>
      <c r="ASM4" s="104"/>
      <c r="ASN4" s="104"/>
      <c r="ASO4" s="104"/>
      <c r="ASP4" s="104"/>
      <c r="ASQ4" s="104"/>
      <c r="ASR4" s="104"/>
      <c r="ASS4" s="104"/>
      <c r="AST4" s="104"/>
      <c r="ASU4" s="104"/>
      <c r="ASV4" s="104"/>
      <c r="ASW4" s="104"/>
      <c r="ASX4" s="104"/>
      <c r="ASY4" s="104"/>
      <c r="ASZ4" s="104"/>
      <c r="ATA4" s="104"/>
      <c r="ATB4" s="104"/>
      <c r="ATC4" s="104"/>
      <c r="ATD4" s="104"/>
      <c r="ATE4" s="104"/>
      <c r="ATF4" s="104"/>
      <c r="ATG4" s="104"/>
      <c r="ATH4" s="104"/>
      <c r="ATI4" s="104"/>
      <c r="ATJ4" s="104"/>
      <c r="ATK4" s="104"/>
      <c r="ATL4" s="104"/>
      <c r="ATM4" s="104"/>
      <c r="ATN4" s="104"/>
      <c r="ATO4" s="104"/>
      <c r="ATP4" s="104"/>
      <c r="ATQ4" s="104"/>
      <c r="ATR4" s="104"/>
      <c r="ATS4" s="104"/>
      <c r="ATT4" s="104"/>
      <c r="ATU4" s="104"/>
      <c r="ATV4" s="104"/>
      <c r="ATW4" s="104"/>
      <c r="ATX4" s="104"/>
      <c r="ATY4" s="104"/>
      <c r="ATZ4" s="104"/>
      <c r="AUA4" s="104"/>
      <c r="AUB4" s="104"/>
      <c r="AUC4" s="104"/>
      <c r="AUD4" s="104"/>
      <c r="AUE4" s="104"/>
      <c r="AUF4" s="104"/>
      <c r="AUG4" s="104"/>
      <c r="AUH4" s="104"/>
      <c r="AUI4" s="104"/>
      <c r="AUJ4" s="104"/>
      <c r="AUK4" s="104"/>
      <c r="AUL4" s="104"/>
      <c r="AUM4" s="104"/>
      <c r="AUN4" s="104"/>
      <c r="AUO4" s="104"/>
      <c r="AUP4" s="104"/>
      <c r="AUQ4" s="104"/>
      <c r="AUR4" s="104"/>
      <c r="AUS4" s="104"/>
      <c r="AUT4" s="104"/>
      <c r="AUU4" s="104"/>
      <c r="AUV4" s="104"/>
      <c r="AUW4" s="104"/>
      <c r="AUX4" s="104"/>
      <c r="AUY4" s="104"/>
      <c r="AUZ4" s="104"/>
      <c r="AVA4" s="104"/>
      <c r="AVB4" s="104"/>
      <c r="AVC4" s="104"/>
      <c r="AVD4" s="104"/>
      <c r="AVE4" s="104"/>
      <c r="AVF4" s="104"/>
      <c r="AVG4" s="104"/>
      <c r="AVH4" s="104"/>
      <c r="AVI4" s="104"/>
      <c r="AVJ4" s="104"/>
      <c r="AVK4" s="104"/>
      <c r="AVL4" s="104"/>
      <c r="AVM4" s="104"/>
      <c r="AVN4" s="104"/>
      <c r="AVO4" s="104"/>
      <c r="AVP4" s="104"/>
      <c r="AVQ4" s="104"/>
      <c r="AVR4" s="104"/>
      <c r="AVS4" s="104"/>
      <c r="AVT4" s="104"/>
      <c r="AVU4" s="104"/>
      <c r="AVV4" s="104"/>
      <c r="AVW4" s="104"/>
      <c r="AVX4" s="104"/>
      <c r="AVY4" s="104"/>
      <c r="AVZ4" s="104"/>
      <c r="AWA4" s="104"/>
      <c r="AWB4" s="104"/>
      <c r="AWC4" s="104"/>
      <c r="AWD4" s="104"/>
      <c r="AWE4" s="104"/>
      <c r="AWF4" s="104"/>
      <c r="AWG4" s="104"/>
      <c r="AWH4" s="104"/>
      <c r="AWI4" s="104"/>
      <c r="AWJ4" s="104"/>
      <c r="AWK4" s="104"/>
      <c r="AWL4" s="104"/>
      <c r="AWM4" s="104"/>
      <c r="AWN4" s="104"/>
      <c r="AWO4" s="104"/>
      <c r="AWP4" s="104"/>
      <c r="AWQ4" s="104"/>
      <c r="AWR4" s="104"/>
      <c r="AWS4" s="104"/>
      <c r="AWT4" s="104"/>
      <c r="AWU4" s="104"/>
      <c r="AWV4" s="104"/>
      <c r="AWW4" s="104"/>
      <c r="AWX4" s="104"/>
      <c r="AWY4" s="104"/>
      <c r="AWZ4" s="104"/>
      <c r="AXA4" s="104"/>
      <c r="AXB4" s="104"/>
      <c r="AXC4" s="104"/>
      <c r="AXD4" s="104"/>
      <c r="AXE4" s="104"/>
      <c r="AXF4" s="104"/>
      <c r="AXG4" s="104"/>
      <c r="AXH4" s="104"/>
      <c r="AXI4" s="104"/>
      <c r="AXJ4" s="104"/>
      <c r="AXK4" s="104"/>
      <c r="AXL4" s="104"/>
      <c r="AXM4" s="104"/>
      <c r="AXN4" s="104"/>
      <c r="AXO4" s="104"/>
      <c r="AXP4" s="104"/>
      <c r="AXQ4" s="104"/>
      <c r="AXR4" s="104"/>
      <c r="AXS4" s="104"/>
      <c r="AXT4" s="104"/>
      <c r="AXU4" s="104"/>
      <c r="AXV4" s="104"/>
      <c r="AXW4" s="104"/>
      <c r="AXX4" s="104"/>
      <c r="AXY4" s="104"/>
      <c r="AXZ4" s="104"/>
      <c r="AYA4" s="104"/>
      <c r="AYB4" s="104"/>
      <c r="AYC4" s="104"/>
      <c r="AYD4" s="104"/>
      <c r="AYE4" s="104"/>
      <c r="AYF4" s="104"/>
      <c r="AYG4" s="104"/>
      <c r="AYH4" s="104"/>
      <c r="AYI4" s="104"/>
      <c r="AYJ4" s="104"/>
      <c r="AYK4" s="104"/>
      <c r="AYL4" s="104"/>
      <c r="AYM4" s="104"/>
      <c r="AYN4" s="104"/>
      <c r="AYO4" s="104"/>
      <c r="AYP4" s="104"/>
      <c r="AYQ4" s="104"/>
      <c r="AYR4" s="104"/>
      <c r="AYS4" s="104"/>
      <c r="AYT4" s="104"/>
      <c r="AYU4" s="104"/>
      <c r="AYV4" s="104"/>
      <c r="AYW4" s="104"/>
      <c r="AYX4" s="104"/>
      <c r="AYY4" s="104"/>
      <c r="AYZ4" s="104"/>
      <c r="AZA4" s="104"/>
      <c r="AZB4" s="104"/>
      <c r="AZC4" s="104"/>
      <c r="AZD4" s="104"/>
      <c r="AZE4" s="104"/>
      <c r="AZF4" s="104"/>
      <c r="AZG4" s="104"/>
      <c r="AZH4" s="104"/>
      <c r="AZI4" s="104"/>
      <c r="AZJ4" s="104"/>
      <c r="AZK4" s="104"/>
      <c r="AZL4" s="104"/>
      <c r="AZM4" s="104"/>
      <c r="AZN4" s="104"/>
      <c r="AZO4" s="104"/>
      <c r="AZP4" s="104"/>
      <c r="AZQ4" s="104"/>
      <c r="AZR4" s="104"/>
      <c r="AZS4" s="104"/>
      <c r="AZT4" s="104"/>
      <c r="AZU4" s="104"/>
      <c r="AZV4" s="104"/>
      <c r="AZW4" s="104"/>
      <c r="AZX4" s="104"/>
      <c r="AZY4" s="104"/>
      <c r="AZZ4" s="104"/>
      <c r="BAA4" s="104"/>
      <c r="BAB4" s="104"/>
      <c r="BAC4" s="104"/>
      <c r="BAD4" s="104"/>
      <c r="BAE4" s="104"/>
      <c r="BAF4" s="104"/>
      <c r="BAG4" s="104"/>
      <c r="BAH4" s="104"/>
      <c r="BAI4" s="104"/>
      <c r="BAJ4" s="104"/>
      <c r="BAK4" s="104"/>
      <c r="BAL4" s="104"/>
      <c r="BAM4" s="104"/>
      <c r="BAN4" s="104"/>
      <c r="BAO4" s="104"/>
      <c r="BAP4" s="104"/>
      <c r="BAQ4" s="104"/>
      <c r="BAR4" s="104"/>
      <c r="BAS4" s="104"/>
      <c r="BAT4" s="104"/>
      <c r="BAU4" s="104"/>
      <c r="BAV4" s="104"/>
      <c r="BAW4" s="104"/>
      <c r="BAX4" s="104"/>
      <c r="BAY4" s="104"/>
      <c r="BAZ4" s="104"/>
      <c r="BBA4" s="104"/>
      <c r="BBB4" s="104"/>
      <c r="BBC4" s="104"/>
      <c r="BBD4" s="104"/>
      <c r="BBE4" s="104"/>
      <c r="BBF4" s="104"/>
      <c r="BBG4" s="104"/>
      <c r="BBH4" s="104"/>
      <c r="BBI4" s="104"/>
      <c r="BBJ4" s="104"/>
      <c r="BBK4" s="104"/>
      <c r="BBL4" s="104"/>
      <c r="BBM4" s="104"/>
      <c r="BBN4" s="104"/>
      <c r="BBO4" s="104"/>
      <c r="BBP4" s="104"/>
      <c r="BBQ4" s="104"/>
      <c r="BBR4" s="104"/>
      <c r="BBS4" s="104"/>
      <c r="BBT4" s="104"/>
      <c r="BBU4" s="104"/>
      <c r="BBV4" s="104"/>
      <c r="BBW4" s="104"/>
      <c r="BBX4" s="104"/>
      <c r="BBY4" s="104"/>
      <c r="BBZ4" s="104"/>
      <c r="BCA4" s="104"/>
      <c r="BCB4" s="104"/>
      <c r="BCC4" s="104"/>
      <c r="BCD4" s="104"/>
      <c r="BCE4" s="104"/>
      <c r="BCF4" s="104"/>
      <c r="BCG4" s="104"/>
      <c r="BCH4" s="104"/>
      <c r="BCI4" s="104"/>
      <c r="BCJ4" s="104"/>
      <c r="BCK4" s="104"/>
      <c r="BCL4" s="104"/>
      <c r="BCM4" s="104"/>
      <c r="BCN4" s="104"/>
      <c r="BCO4" s="104"/>
      <c r="BCP4" s="104"/>
      <c r="BCQ4" s="104"/>
      <c r="BCR4" s="104"/>
      <c r="BCS4" s="104"/>
      <c r="BCT4" s="104"/>
      <c r="BCU4" s="104"/>
      <c r="BCV4" s="104"/>
      <c r="BCW4" s="104"/>
      <c r="BCX4" s="104"/>
      <c r="BCY4" s="104"/>
      <c r="BCZ4" s="104"/>
      <c r="BDA4" s="104"/>
      <c r="BDB4" s="104"/>
      <c r="BDC4" s="104"/>
      <c r="BDD4" s="104"/>
      <c r="BDE4" s="104"/>
      <c r="BDF4" s="104"/>
      <c r="BDG4" s="104"/>
      <c r="BDH4" s="104"/>
      <c r="BDI4" s="104"/>
      <c r="BDJ4" s="104"/>
      <c r="BDK4" s="104"/>
      <c r="BDL4" s="104"/>
      <c r="BDM4" s="104"/>
      <c r="BDN4" s="104"/>
      <c r="BDO4" s="104"/>
      <c r="BDP4" s="104"/>
      <c r="BDQ4" s="104"/>
      <c r="BDR4" s="104"/>
      <c r="BDS4" s="104"/>
      <c r="BDT4" s="104"/>
      <c r="BDU4" s="104"/>
      <c r="BDV4" s="104"/>
      <c r="BDW4" s="104"/>
      <c r="BDX4" s="104"/>
      <c r="BDY4" s="104"/>
      <c r="BDZ4" s="104"/>
      <c r="BEA4" s="104"/>
      <c r="BEB4" s="104"/>
      <c r="BEC4" s="104"/>
      <c r="BED4" s="104"/>
      <c r="BEE4" s="104"/>
      <c r="BEF4" s="104"/>
      <c r="BEG4" s="104"/>
      <c r="BEH4" s="104"/>
      <c r="BEI4" s="104"/>
      <c r="BEJ4" s="104"/>
      <c r="BEK4" s="104"/>
      <c r="BEL4" s="104"/>
      <c r="BEM4" s="104"/>
      <c r="BEN4" s="104"/>
      <c r="BEO4" s="104"/>
      <c r="BEP4" s="104"/>
      <c r="BEQ4" s="104"/>
      <c r="BER4" s="104"/>
      <c r="BES4" s="104"/>
      <c r="BET4" s="104"/>
      <c r="BEU4" s="104"/>
      <c r="BEV4" s="104"/>
      <c r="BEW4" s="104"/>
      <c r="BEX4" s="104"/>
      <c r="BEY4" s="104"/>
      <c r="BEZ4" s="104"/>
      <c r="BFA4" s="104"/>
      <c r="BFB4" s="104"/>
      <c r="BFC4" s="104"/>
      <c r="BFD4" s="104"/>
      <c r="BFE4" s="104"/>
      <c r="BFF4" s="104"/>
      <c r="BFG4" s="104"/>
      <c r="BFH4" s="104"/>
      <c r="BFI4" s="104"/>
      <c r="BFJ4" s="104"/>
      <c r="BFK4" s="104"/>
      <c r="BFL4" s="104"/>
      <c r="BFM4" s="104"/>
      <c r="BFN4" s="104"/>
      <c r="BFO4" s="104"/>
      <c r="BFP4" s="104"/>
      <c r="BFQ4" s="104"/>
      <c r="BFR4" s="104"/>
      <c r="BFS4" s="104"/>
      <c r="BFT4" s="104"/>
      <c r="BFU4" s="104"/>
      <c r="BFV4" s="104"/>
      <c r="BFW4" s="104"/>
      <c r="BFX4" s="104"/>
      <c r="BFY4" s="104"/>
      <c r="BFZ4" s="104"/>
      <c r="BGA4" s="104"/>
      <c r="BGB4" s="104"/>
      <c r="BGC4" s="104"/>
      <c r="BGD4" s="104"/>
      <c r="BGE4" s="104"/>
      <c r="BGF4" s="104"/>
      <c r="BGG4" s="104"/>
      <c r="BGH4" s="104"/>
      <c r="BGI4" s="104"/>
      <c r="BGJ4" s="104"/>
      <c r="BGK4" s="104"/>
      <c r="BGL4" s="104"/>
      <c r="BGM4" s="104"/>
      <c r="BGN4" s="104"/>
      <c r="BGO4" s="104"/>
      <c r="BGP4" s="104"/>
      <c r="BGQ4" s="104"/>
      <c r="BGR4" s="104"/>
      <c r="BGS4" s="104"/>
      <c r="BGT4" s="104"/>
      <c r="BGU4" s="104"/>
      <c r="BGV4" s="104"/>
      <c r="BGW4" s="104"/>
      <c r="BGX4" s="104"/>
      <c r="BGY4" s="104"/>
      <c r="BGZ4" s="104"/>
      <c r="BHA4" s="104"/>
      <c r="BHB4" s="104"/>
      <c r="BHC4" s="104"/>
      <c r="BHD4" s="104"/>
      <c r="BHE4" s="104"/>
      <c r="BHF4" s="104"/>
      <c r="BHG4" s="104"/>
      <c r="BHH4" s="104"/>
      <c r="BHI4" s="104"/>
      <c r="BHJ4" s="104"/>
      <c r="BHK4" s="104"/>
      <c r="BHL4" s="104"/>
      <c r="BHM4" s="104"/>
      <c r="BHN4" s="104"/>
      <c r="BHO4" s="104"/>
      <c r="BHP4" s="104"/>
      <c r="BHQ4" s="104"/>
      <c r="BHR4" s="104"/>
      <c r="BHS4" s="104"/>
      <c r="BHT4" s="104"/>
      <c r="BHU4" s="104"/>
      <c r="BHV4" s="104"/>
      <c r="BHW4" s="104"/>
      <c r="BHX4" s="104"/>
      <c r="BHY4" s="104"/>
      <c r="BHZ4" s="104"/>
      <c r="BIA4" s="104"/>
      <c r="BIB4" s="104"/>
      <c r="BIC4" s="104"/>
      <c r="BID4" s="104"/>
      <c r="BIE4" s="104"/>
      <c r="BIF4" s="104"/>
      <c r="BIG4" s="104"/>
      <c r="BIH4" s="104"/>
      <c r="BII4" s="104"/>
      <c r="BIJ4" s="104"/>
      <c r="BIK4" s="104"/>
      <c r="BIL4" s="104"/>
      <c r="BIM4" s="104"/>
      <c r="BIN4" s="104"/>
      <c r="BIO4" s="104"/>
      <c r="BIP4" s="104"/>
      <c r="BIQ4" s="104"/>
      <c r="BIR4" s="104"/>
      <c r="BIS4" s="104"/>
      <c r="BIT4" s="104"/>
      <c r="BIU4" s="104"/>
      <c r="BIV4" s="104"/>
      <c r="BIW4" s="104"/>
      <c r="BIX4" s="104"/>
      <c r="BIY4" s="104"/>
      <c r="BIZ4" s="104"/>
      <c r="BJA4" s="104"/>
      <c r="BJB4" s="104"/>
      <c r="BJC4" s="104"/>
      <c r="BJD4" s="104"/>
      <c r="BJE4" s="104"/>
      <c r="BJF4" s="104"/>
      <c r="BJG4" s="104"/>
      <c r="BJH4" s="104"/>
      <c r="BJI4" s="104"/>
      <c r="BJJ4" s="104"/>
      <c r="BJK4" s="104"/>
      <c r="BJL4" s="104"/>
      <c r="BJM4" s="104"/>
      <c r="BJN4" s="104"/>
      <c r="BJO4" s="104"/>
      <c r="BJP4" s="104"/>
      <c r="BJQ4" s="104"/>
      <c r="BJR4" s="104"/>
      <c r="BJS4" s="104"/>
      <c r="BJT4" s="104"/>
      <c r="BJU4" s="104"/>
      <c r="BJV4" s="104"/>
      <c r="BJW4" s="104"/>
      <c r="BJX4" s="104"/>
      <c r="BJY4" s="104"/>
      <c r="BJZ4" s="104"/>
      <c r="BKA4" s="104"/>
      <c r="BKB4" s="104"/>
      <c r="BKC4" s="104"/>
      <c r="BKD4" s="104"/>
      <c r="BKE4" s="104"/>
      <c r="BKF4" s="104"/>
      <c r="BKG4" s="104"/>
      <c r="BKH4" s="104"/>
      <c r="BKI4" s="104"/>
      <c r="BKJ4" s="104"/>
      <c r="BKK4" s="104"/>
      <c r="BKL4" s="104"/>
      <c r="BKM4" s="104"/>
      <c r="BKN4" s="104"/>
      <c r="BKO4" s="104"/>
      <c r="BKP4" s="104"/>
      <c r="BKQ4" s="104"/>
      <c r="BKR4" s="104"/>
      <c r="BKS4" s="104"/>
      <c r="BKT4" s="104"/>
      <c r="BKU4" s="104"/>
      <c r="BKV4" s="104"/>
      <c r="BKW4" s="104"/>
      <c r="BKX4" s="104"/>
      <c r="BKY4" s="104"/>
      <c r="BKZ4" s="104"/>
      <c r="BLA4" s="104"/>
      <c r="BLB4" s="104"/>
      <c r="BLC4" s="104"/>
      <c r="BLD4" s="104"/>
      <c r="BLE4" s="104"/>
      <c r="BLF4" s="104"/>
      <c r="BLG4" s="104"/>
      <c r="BLH4" s="104"/>
      <c r="BLI4" s="104"/>
      <c r="BLJ4" s="104"/>
      <c r="BLK4" s="104"/>
      <c r="BLL4" s="104"/>
      <c r="BLM4" s="104"/>
      <c r="BLN4" s="104"/>
      <c r="BLO4" s="104"/>
      <c r="BLP4" s="104"/>
      <c r="BLQ4" s="104"/>
      <c r="BLR4" s="104"/>
      <c r="BLS4" s="104"/>
      <c r="BLT4" s="104"/>
      <c r="BLU4" s="104"/>
      <c r="BLV4" s="104"/>
      <c r="BLW4" s="104"/>
      <c r="BLX4" s="104"/>
      <c r="BLY4" s="104"/>
      <c r="BLZ4" s="104"/>
      <c r="BMA4" s="104"/>
      <c r="BMB4" s="104"/>
      <c r="BMC4" s="104"/>
      <c r="BMD4" s="104"/>
      <c r="BME4" s="104"/>
      <c r="BMF4" s="104"/>
      <c r="BMG4" s="104"/>
      <c r="BMH4" s="104"/>
      <c r="BMI4" s="104"/>
      <c r="BMJ4" s="104"/>
      <c r="BMK4" s="104"/>
      <c r="BML4" s="104"/>
      <c r="BMM4" s="104"/>
      <c r="BMN4" s="104"/>
      <c r="BMO4" s="104"/>
      <c r="BMP4" s="104"/>
      <c r="BMQ4" s="104"/>
      <c r="BMR4" s="104"/>
      <c r="BMS4" s="104"/>
      <c r="BMT4" s="104"/>
      <c r="BMU4" s="104"/>
      <c r="BMV4" s="104"/>
      <c r="BMW4" s="104"/>
      <c r="BMX4" s="104"/>
      <c r="BMY4" s="104"/>
      <c r="BMZ4" s="104"/>
      <c r="BNA4" s="104"/>
      <c r="BNB4" s="104"/>
      <c r="BNC4" s="104"/>
      <c r="BND4" s="104"/>
      <c r="BNE4" s="104"/>
      <c r="BNF4" s="104"/>
      <c r="BNG4" s="104"/>
      <c r="BNH4" s="104"/>
      <c r="BNI4" s="104"/>
      <c r="BNJ4" s="104"/>
      <c r="BNK4" s="104"/>
      <c r="BNL4" s="104"/>
      <c r="BNM4" s="104"/>
      <c r="BNN4" s="104"/>
      <c r="BNO4" s="104"/>
      <c r="BNP4" s="104"/>
      <c r="BNQ4" s="104"/>
      <c r="BNR4" s="104"/>
      <c r="BNS4" s="104"/>
      <c r="BNT4" s="104"/>
      <c r="BNU4" s="104"/>
      <c r="BNV4" s="104"/>
      <c r="BNW4" s="104"/>
      <c r="BNX4" s="104"/>
      <c r="BNY4" s="104"/>
      <c r="BNZ4" s="104"/>
      <c r="BOA4" s="104"/>
      <c r="BOB4" s="104"/>
      <c r="BOC4" s="104"/>
      <c r="BOD4" s="104"/>
      <c r="BOE4" s="104"/>
      <c r="BOF4" s="104"/>
      <c r="BOG4" s="104"/>
      <c r="BOH4" s="104"/>
      <c r="BOI4" s="104"/>
      <c r="BOJ4" s="104"/>
      <c r="BOK4" s="104"/>
      <c r="BOL4" s="104"/>
      <c r="BOM4" s="104"/>
      <c r="BON4" s="104"/>
      <c r="BOO4" s="104"/>
      <c r="BOP4" s="104"/>
      <c r="BOQ4" s="104"/>
      <c r="BOR4" s="104"/>
      <c r="BOS4" s="104"/>
      <c r="BOT4" s="104"/>
      <c r="BOU4" s="104"/>
      <c r="BOV4" s="104"/>
      <c r="BOW4" s="104"/>
      <c r="BOX4" s="104"/>
      <c r="BOY4" s="104"/>
      <c r="BOZ4" s="104"/>
      <c r="BPA4" s="104"/>
      <c r="BPB4" s="104"/>
      <c r="BPC4" s="104"/>
      <c r="BPD4" s="104"/>
      <c r="BPE4" s="104"/>
      <c r="BPF4" s="104"/>
      <c r="BPG4" s="104"/>
      <c r="BPH4" s="104"/>
      <c r="BPI4" s="104"/>
      <c r="BPJ4" s="104"/>
      <c r="BPK4" s="104"/>
      <c r="BPL4" s="104"/>
      <c r="BPM4" s="104"/>
      <c r="BPN4" s="104"/>
      <c r="BPO4" s="104"/>
      <c r="BPP4" s="104"/>
      <c r="BPQ4" s="104"/>
      <c r="BPR4" s="104"/>
      <c r="BPS4" s="104"/>
      <c r="BPT4" s="104"/>
      <c r="BPU4" s="104"/>
      <c r="BPV4" s="104"/>
      <c r="BPW4" s="104"/>
      <c r="BPX4" s="104"/>
      <c r="BPY4" s="104"/>
      <c r="BPZ4" s="104"/>
      <c r="BQA4" s="104"/>
      <c r="BQB4" s="104"/>
      <c r="BQC4" s="104"/>
      <c r="BQD4" s="104"/>
      <c r="BQE4" s="104"/>
      <c r="BQF4" s="104"/>
      <c r="BQG4" s="104"/>
      <c r="BQH4" s="104"/>
      <c r="BQI4" s="104"/>
      <c r="BQJ4" s="104"/>
      <c r="BQK4" s="104"/>
      <c r="BQL4" s="104"/>
      <c r="BQM4" s="104"/>
      <c r="BQN4" s="104"/>
      <c r="BQO4" s="104"/>
      <c r="BQP4" s="104"/>
      <c r="BQQ4" s="104"/>
      <c r="BQR4" s="104"/>
      <c r="BQS4" s="104"/>
      <c r="BQT4" s="104"/>
      <c r="BQU4" s="104"/>
      <c r="BQV4" s="104"/>
      <c r="BQW4" s="104"/>
      <c r="BQX4" s="104"/>
      <c r="BQY4" s="104"/>
      <c r="BQZ4" s="104"/>
      <c r="BRA4" s="104"/>
      <c r="BRB4" s="104"/>
      <c r="BRC4" s="104"/>
      <c r="BRD4" s="104"/>
      <c r="BRE4" s="104"/>
      <c r="BRF4" s="104"/>
      <c r="BRG4" s="104"/>
      <c r="BRH4" s="104"/>
      <c r="BRI4" s="104"/>
      <c r="BRJ4" s="104"/>
      <c r="BRK4" s="104"/>
      <c r="BRL4" s="104"/>
      <c r="BRM4" s="104"/>
      <c r="BRN4" s="104"/>
      <c r="BRO4" s="104"/>
      <c r="BRP4" s="104"/>
      <c r="BRQ4" s="104"/>
      <c r="BRR4" s="104"/>
      <c r="BRS4" s="104"/>
      <c r="BRT4" s="104"/>
      <c r="BRU4" s="104"/>
      <c r="BRV4" s="104"/>
      <c r="BRW4" s="104"/>
      <c r="BRX4" s="104"/>
      <c r="BRY4" s="104"/>
      <c r="BRZ4" s="104"/>
      <c r="BSA4" s="104"/>
      <c r="BSB4" s="104"/>
      <c r="BSC4" s="104"/>
      <c r="BSD4" s="104"/>
      <c r="BSE4" s="104"/>
      <c r="BSF4" s="104"/>
      <c r="BSG4" s="104"/>
      <c r="BSH4" s="104"/>
      <c r="BSI4" s="104"/>
      <c r="BSJ4" s="104"/>
      <c r="BSK4" s="104"/>
      <c r="BSL4" s="104"/>
      <c r="BSM4" s="104"/>
      <c r="BSN4" s="104"/>
      <c r="BSO4" s="104"/>
      <c r="BSP4" s="104"/>
      <c r="BSQ4" s="104"/>
      <c r="BSR4" s="104"/>
      <c r="BSS4" s="104"/>
      <c r="BST4" s="104"/>
      <c r="BSU4" s="104"/>
      <c r="BSV4" s="104"/>
      <c r="BSW4" s="104"/>
      <c r="BSX4" s="104"/>
      <c r="BSY4" s="104"/>
      <c r="BSZ4" s="104"/>
      <c r="BTA4" s="104"/>
      <c r="BTB4" s="104"/>
      <c r="BTC4" s="104"/>
      <c r="BTD4" s="104"/>
      <c r="BTE4" s="104"/>
      <c r="BTF4" s="104"/>
      <c r="BTG4" s="104"/>
      <c r="BTH4" s="104"/>
      <c r="BTI4" s="104"/>
      <c r="BTJ4" s="104"/>
      <c r="BTK4" s="104"/>
      <c r="BTL4" s="104"/>
      <c r="BTM4" s="104"/>
      <c r="BTN4" s="104"/>
      <c r="BTO4" s="104"/>
      <c r="BTP4" s="104"/>
      <c r="BTQ4" s="104"/>
      <c r="BTR4" s="104"/>
      <c r="BTS4" s="104"/>
      <c r="BTT4" s="104"/>
      <c r="BTU4" s="104"/>
      <c r="BTV4" s="104"/>
      <c r="BTW4" s="104"/>
      <c r="BTX4" s="104"/>
      <c r="BTY4" s="104"/>
      <c r="BTZ4" s="104"/>
      <c r="BUA4" s="104"/>
      <c r="BUB4" s="104"/>
      <c r="BUC4" s="104"/>
      <c r="BUD4" s="104"/>
      <c r="BUE4" s="104"/>
      <c r="BUF4" s="104"/>
      <c r="BUG4" s="104"/>
      <c r="BUH4" s="104"/>
      <c r="BUI4" s="104"/>
      <c r="BUJ4" s="104"/>
      <c r="BUK4" s="104"/>
      <c r="BUL4" s="104"/>
      <c r="BUM4" s="104"/>
      <c r="BUN4" s="104"/>
      <c r="BUO4" s="104"/>
      <c r="BUP4" s="104"/>
      <c r="BUQ4" s="104"/>
      <c r="BUR4" s="104"/>
      <c r="BUS4" s="104"/>
      <c r="BUT4" s="104"/>
      <c r="BUU4" s="104"/>
      <c r="BUV4" s="104"/>
      <c r="BUW4" s="104"/>
      <c r="BUX4" s="104"/>
      <c r="BUY4" s="104"/>
      <c r="BUZ4" s="104"/>
      <c r="BVA4" s="104"/>
      <c r="BVB4" s="104"/>
      <c r="BVC4" s="104"/>
      <c r="BVD4" s="104"/>
      <c r="BVE4" s="104"/>
      <c r="BVF4" s="104"/>
      <c r="BVG4" s="104"/>
      <c r="BVH4" s="104"/>
      <c r="BVI4" s="104"/>
      <c r="BVJ4" s="104"/>
      <c r="BVK4" s="104"/>
      <c r="BVL4" s="104"/>
      <c r="BVM4" s="104"/>
      <c r="BVN4" s="104"/>
      <c r="BVO4" s="104"/>
      <c r="BVP4" s="104"/>
      <c r="BVQ4" s="104"/>
      <c r="BVR4" s="104"/>
      <c r="BVS4" s="104"/>
      <c r="BVT4" s="104"/>
      <c r="BVU4" s="104"/>
      <c r="BVV4" s="104"/>
      <c r="BVW4" s="104"/>
      <c r="BVX4" s="104"/>
      <c r="BVY4" s="104"/>
      <c r="BVZ4" s="104"/>
      <c r="BWA4" s="104"/>
      <c r="BWB4" s="104"/>
      <c r="BWC4" s="104"/>
      <c r="BWD4" s="104"/>
      <c r="BWE4" s="104"/>
      <c r="BWF4" s="104"/>
      <c r="BWG4" s="104"/>
      <c r="BWH4" s="104"/>
      <c r="BWI4" s="104"/>
      <c r="BWJ4" s="104"/>
      <c r="BWK4" s="104"/>
      <c r="BWL4" s="104"/>
      <c r="BWM4" s="104"/>
      <c r="BWN4" s="104"/>
      <c r="BWO4" s="104"/>
      <c r="BWP4" s="104"/>
      <c r="BWQ4" s="104"/>
      <c r="BWR4" s="104"/>
      <c r="BWS4" s="104"/>
      <c r="BWT4" s="104"/>
      <c r="BWU4" s="104"/>
      <c r="BWV4" s="104"/>
      <c r="BWW4" s="104"/>
      <c r="BWX4" s="104"/>
      <c r="BWY4" s="104"/>
      <c r="BWZ4" s="104"/>
      <c r="BXA4" s="104"/>
      <c r="BXB4" s="104"/>
      <c r="BXC4" s="104"/>
      <c r="BXD4" s="104"/>
      <c r="BXE4" s="104"/>
      <c r="BXF4" s="104"/>
      <c r="BXG4" s="104"/>
      <c r="BXH4" s="104"/>
      <c r="BXI4" s="104"/>
      <c r="BXJ4" s="104"/>
      <c r="BXK4" s="104"/>
      <c r="BXL4" s="104"/>
      <c r="BXM4" s="104"/>
      <c r="BXN4" s="104"/>
      <c r="BXO4" s="104"/>
      <c r="BXP4" s="104"/>
      <c r="BXQ4" s="104"/>
      <c r="BXR4" s="104"/>
      <c r="BXS4" s="104"/>
      <c r="BXT4" s="104"/>
      <c r="BXU4" s="104"/>
      <c r="BXV4" s="104"/>
      <c r="BXW4" s="104"/>
      <c r="BXX4" s="104"/>
      <c r="BXY4" s="104"/>
      <c r="BXZ4" s="104"/>
      <c r="BYA4" s="104"/>
      <c r="BYB4" s="104"/>
      <c r="BYC4" s="104"/>
      <c r="BYD4" s="104"/>
      <c r="BYE4" s="104"/>
      <c r="BYF4" s="104"/>
      <c r="BYG4" s="104"/>
      <c r="BYH4" s="104"/>
      <c r="BYI4" s="104"/>
      <c r="BYJ4" s="104"/>
      <c r="BYK4" s="104"/>
      <c r="BYL4" s="104"/>
      <c r="BYM4" s="104"/>
      <c r="BYN4" s="104"/>
      <c r="BYO4" s="104"/>
      <c r="BYP4" s="104"/>
      <c r="BYQ4" s="104"/>
      <c r="BYR4" s="104"/>
      <c r="BYS4" s="104"/>
      <c r="BYT4" s="104"/>
      <c r="BYU4" s="104"/>
      <c r="BYV4" s="104"/>
      <c r="BYW4" s="104"/>
      <c r="BYX4" s="104"/>
      <c r="BYY4" s="104"/>
      <c r="BYZ4" s="104"/>
      <c r="BZA4" s="104"/>
      <c r="BZB4" s="104"/>
      <c r="BZC4" s="104"/>
      <c r="BZD4" s="104"/>
      <c r="BZE4" s="104"/>
      <c r="BZF4" s="104"/>
      <c r="BZG4" s="104"/>
      <c r="BZH4" s="104"/>
      <c r="BZI4" s="104"/>
      <c r="BZJ4" s="104"/>
      <c r="BZK4" s="104"/>
      <c r="BZL4" s="104"/>
      <c r="BZM4" s="104"/>
      <c r="BZN4" s="104"/>
      <c r="BZO4" s="104"/>
      <c r="BZP4" s="104"/>
      <c r="BZQ4" s="104"/>
      <c r="BZR4" s="104"/>
      <c r="BZS4" s="104"/>
      <c r="BZT4" s="104"/>
      <c r="BZU4" s="104"/>
      <c r="BZV4" s="104"/>
      <c r="BZW4" s="104"/>
      <c r="BZX4" s="104"/>
      <c r="BZY4" s="104"/>
      <c r="BZZ4" s="104"/>
      <c r="CAA4" s="104"/>
      <c r="CAB4" s="104"/>
      <c r="CAC4" s="104"/>
      <c r="CAD4" s="104"/>
      <c r="CAE4" s="104"/>
      <c r="CAF4" s="104"/>
      <c r="CAG4" s="104"/>
      <c r="CAH4" s="104"/>
      <c r="CAI4" s="104"/>
      <c r="CAJ4" s="104"/>
      <c r="CAK4" s="104"/>
      <c r="CAL4" s="104"/>
      <c r="CAM4" s="104"/>
      <c r="CAN4" s="104"/>
      <c r="CAO4" s="104"/>
      <c r="CAP4" s="104"/>
      <c r="CAQ4" s="104"/>
      <c r="CAR4" s="104"/>
      <c r="CAS4" s="104"/>
      <c r="CAT4" s="104"/>
      <c r="CAU4" s="104"/>
      <c r="CAV4" s="104"/>
      <c r="CAW4" s="104"/>
      <c r="CAX4" s="104"/>
      <c r="CAY4" s="104"/>
      <c r="CAZ4" s="104"/>
      <c r="CBA4" s="104"/>
      <c r="CBB4" s="104"/>
      <c r="CBC4" s="104"/>
      <c r="CBD4" s="104"/>
      <c r="CBE4" s="104"/>
      <c r="CBF4" s="104"/>
      <c r="CBG4" s="104"/>
      <c r="CBH4" s="104"/>
      <c r="CBI4" s="104"/>
      <c r="CBJ4" s="104"/>
      <c r="CBK4" s="104"/>
      <c r="CBL4" s="104"/>
      <c r="CBM4" s="104"/>
      <c r="CBN4" s="104"/>
      <c r="CBO4" s="104"/>
      <c r="CBP4" s="104"/>
      <c r="CBQ4" s="104"/>
      <c r="CBR4" s="104"/>
      <c r="CBS4" s="104"/>
      <c r="CBT4" s="104"/>
      <c r="CBU4" s="104"/>
      <c r="CBV4" s="104"/>
      <c r="CBW4" s="104"/>
      <c r="CBX4" s="104"/>
      <c r="CBY4" s="104"/>
      <c r="CBZ4" s="104"/>
      <c r="CCA4" s="104"/>
      <c r="CCB4" s="104"/>
      <c r="CCC4" s="104"/>
      <c r="CCD4" s="104"/>
      <c r="CCE4" s="104"/>
      <c r="CCF4" s="104"/>
      <c r="CCG4" s="104"/>
      <c r="CCH4" s="104"/>
      <c r="CCI4" s="104"/>
      <c r="CCJ4" s="104"/>
      <c r="CCK4" s="104"/>
      <c r="CCL4" s="104"/>
      <c r="CCM4" s="104"/>
      <c r="CCN4" s="104"/>
      <c r="CCO4" s="104"/>
      <c r="CCP4" s="104"/>
      <c r="CCQ4" s="104"/>
      <c r="CCR4" s="104"/>
      <c r="CCS4" s="104"/>
      <c r="CCT4" s="104"/>
      <c r="CCU4" s="104"/>
      <c r="CCV4" s="104"/>
      <c r="CCW4" s="104"/>
      <c r="CCX4" s="104"/>
      <c r="CCY4" s="104"/>
      <c r="CCZ4" s="104"/>
      <c r="CDA4" s="104"/>
      <c r="CDB4" s="104"/>
      <c r="CDC4" s="104"/>
      <c r="CDD4" s="104"/>
      <c r="CDE4" s="104"/>
      <c r="CDF4" s="104"/>
      <c r="CDG4" s="104"/>
      <c r="CDH4" s="104"/>
      <c r="CDI4" s="104"/>
      <c r="CDJ4" s="104"/>
      <c r="CDK4" s="104"/>
      <c r="CDL4" s="104"/>
      <c r="CDM4" s="104"/>
      <c r="CDN4" s="104"/>
      <c r="CDO4" s="104"/>
      <c r="CDP4" s="104"/>
      <c r="CDQ4" s="104"/>
      <c r="CDR4" s="104"/>
      <c r="CDS4" s="104"/>
      <c r="CDT4" s="104"/>
      <c r="CDU4" s="104"/>
      <c r="CDV4" s="104"/>
      <c r="CDW4" s="104"/>
      <c r="CDX4" s="104"/>
      <c r="CDY4" s="104"/>
      <c r="CDZ4" s="104"/>
      <c r="CEA4" s="104"/>
      <c r="CEB4" s="104"/>
      <c r="CEC4" s="104"/>
      <c r="CED4" s="104"/>
      <c r="CEE4" s="104"/>
      <c r="CEF4" s="104"/>
      <c r="CEG4" s="104"/>
      <c r="CEH4" s="104"/>
      <c r="CEI4" s="104"/>
      <c r="CEJ4" s="104"/>
      <c r="CEK4" s="104"/>
      <c r="CEL4" s="104"/>
      <c r="CEM4" s="104"/>
      <c r="CEN4" s="104"/>
      <c r="CEO4" s="104"/>
      <c r="CEP4" s="104"/>
      <c r="CEQ4" s="104"/>
      <c r="CER4" s="104"/>
      <c r="CES4" s="104"/>
      <c r="CET4" s="104"/>
      <c r="CEU4" s="104"/>
      <c r="CEV4" s="104"/>
      <c r="CEW4" s="104"/>
      <c r="CEX4" s="104"/>
      <c r="CEY4" s="104"/>
      <c r="CEZ4" s="104"/>
      <c r="CFA4" s="104"/>
      <c r="CFB4" s="104"/>
      <c r="CFC4" s="104"/>
      <c r="CFD4" s="104"/>
      <c r="CFE4" s="104"/>
      <c r="CFF4" s="104"/>
      <c r="CFG4" s="104"/>
      <c r="CFH4" s="104"/>
      <c r="CFI4" s="104"/>
      <c r="CFJ4" s="104"/>
      <c r="CFK4" s="104"/>
      <c r="CFL4" s="104"/>
      <c r="CFM4" s="104"/>
      <c r="CFN4" s="104"/>
      <c r="CFO4" s="104"/>
      <c r="CFP4" s="104"/>
      <c r="CFQ4" s="104"/>
      <c r="CFR4" s="104"/>
      <c r="CFS4" s="104"/>
      <c r="CFT4" s="104"/>
      <c r="CFU4" s="104"/>
      <c r="CFV4" s="104"/>
      <c r="CFW4" s="104"/>
      <c r="CFX4" s="104"/>
      <c r="CFY4" s="104"/>
      <c r="CFZ4" s="104"/>
      <c r="CGA4" s="104"/>
      <c r="CGB4" s="104"/>
      <c r="CGC4" s="104"/>
      <c r="CGD4" s="104"/>
      <c r="CGE4" s="104"/>
      <c r="CGF4" s="104"/>
      <c r="CGG4" s="104"/>
      <c r="CGH4" s="104"/>
      <c r="CGI4" s="104"/>
      <c r="CGJ4" s="104"/>
      <c r="CGK4" s="104"/>
      <c r="CGL4" s="104"/>
      <c r="CGM4" s="104"/>
      <c r="CGN4" s="104"/>
      <c r="CGO4" s="104"/>
      <c r="CGP4" s="104"/>
      <c r="CGQ4" s="104"/>
      <c r="CGR4" s="104"/>
      <c r="CGS4" s="104"/>
      <c r="CGT4" s="104"/>
      <c r="CGU4" s="104"/>
      <c r="CGV4" s="104"/>
      <c r="CGW4" s="104"/>
      <c r="CGX4" s="104"/>
      <c r="CGY4" s="104"/>
      <c r="CGZ4" s="104"/>
      <c r="CHA4" s="104"/>
      <c r="CHB4" s="104"/>
      <c r="CHC4" s="104"/>
      <c r="CHD4" s="104"/>
      <c r="CHE4" s="104"/>
      <c r="CHF4" s="104"/>
      <c r="CHG4" s="104"/>
      <c r="CHH4" s="104"/>
      <c r="CHI4" s="104"/>
      <c r="CHJ4" s="104"/>
      <c r="CHK4" s="104"/>
      <c r="CHL4" s="104"/>
      <c r="CHM4" s="104"/>
      <c r="CHN4" s="104"/>
      <c r="CHO4" s="104"/>
      <c r="CHP4" s="104"/>
      <c r="CHQ4" s="104"/>
      <c r="CHR4" s="104"/>
      <c r="CHS4" s="104"/>
      <c r="CHT4" s="104"/>
      <c r="CHU4" s="104"/>
      <c r="CHV4" s="104"/>
      <c r="CHW4" s="104"/>
      <c r="CHX4" s="104"/>
      <c r="CHY4" s="104"/>
      <c r="CHZ4" s="104"/>
      <c r="CIA4" s="104"/>
      <c r="CIB4" s="104"/>
      <c r="CIC4" s="104"/>
      <c r="CID4" s="104"/>
      <c r="CIE4" s="104"/>
      <c r="CIF4" s="104"/>
      <c r="CIG4" s="104"/>
      <c r="CIH4" s="104"/>
      <c r="CII4" s="104"/>
      <c r="CIJ4" s="104"/>
      <c r="CIK4" s="104"/>
      <c r="CIL4" s="104"/>
      <c r="CIM4" s="104"/>
      <c r="CIN4" s="104"/>
      <c r="CIO4" s="104"/>
      <c r="CIP4" s="104"/>
      <c r="CIQ4" s="104"/>
      <c r="CIR4" s="104"/>
      <c r="CIS4" s="104"/>
      <c r="CIT4" s="104"/>
      <c r="CIU4" s="104"/>
      <c r="CIV4" s="104"/>
      <c r="CIW4" s="104"/>
      <c r="CIX4" s="104"/>
      <c r="CIY4" s="104"/>
      <c r="CIZ4" s="104"/>
      <c r="CJA4" s="104"/>
      <c r="CJB4" s="104"/>
      <c r="CJC4" s="104"/>
      <c r="CJD4" s="104"/>
      <c r="CJE4" s="104"/>
      <c r="CJF4" s="104"/>
      <c r="CJG4" s="104"/>
      <c r="CJH4" s="104"/>
      <c r="CJI4" s="104"/>
      <c r="CJJ4" s="104"/>
      <c r="CJK4" s="104"/>
      <c r="CJL4" s="104"/>
      <c r="CJM4" s="104"/>
      <c r="CJN4" s="104"/>
      <c r="CJO4" s="104"/>
      <c r="CJP4" s="104"/>
      <c r="CJQ4" s="104"/>
      <c r="CJR4" s="104"/>
      <c r="CJS4" s="104"/>
      <c r="CJT4" s="104"/>
      <c r="CJU4" s="104"/>
      <c r="CJV4" s="104"/>
      <c r="CJW4" s="104"/>
      <c r="CJX4" s="104"/>
      <c r="CJY4" s="104"/>
      <c r="CJZ4" s="104"/>
      <c r="CKA4" s="104"/>
      <c r="CKB4" s="104"/>
      <c r="CKC4" s="104"/>
      <c r="CKD4" s="104"/>
      <c r="CKE4" s="104"/>
      <c r="CKF4" s="104"/>
      <c r="CKG4" s="104"/>
      <c r="CKH4" s="104"/>
      <c r="CKI4" s="104"/>
      <c r="CKJ4" s="104"/>
      <c r="CKK4" s="104"/>
      <c r="CKL4" s="104"/>
      <c r="CKM4" s="104"/>
      <c r="CKN4" s="104"/>
      <c r="CKO4" s="104"/>
      <c r="CKP4" s="104"/>
      <c r="CKQ4" s="104"/>
      <c r="CKR4" s="104"/>
      <c r="CKS4" s="104"/>
      <c r="CKT4" s="104"/>
      <c r="CKU4" s="104"/>
      <c r="CKV4" s="104"/>
      <c r="CKW4" s="104"/>
      <c r="CKX4" s="104"/>
      <c r="CKY4" s="104"/>
      <c r="CKZ4" s="104"/>
      <c r="CLA4" s="104"/>
      <c r="CLB4" s="104"/>
      <c r="CLC4" s="104"/>
      <c r="CLD4" s="104"/>
      <c r="CLE4" s="104"/>
      <c r="CLF4" s="104"/>
      <c r="CLG4" s="104"/>
      <c r="CLH4" s="104"/>
      <c r="CLI4" s="104"/>
      <c r="CLJ4" s="104"/>
      <c r="CLK4" s="104"/>
      <c r="CLL4" s="104"/>
      <c r="CLM4" s="104"/>
      <c r="CLN4" s="104"/>
      <c r="CLO4" s="104"/>
      <c r="CLP4" s="104"/>
      <c r="CLQ4" s="104"/>
      <c r="CLR4" s="104"/>
      <c r="CLS4" s="104"/>
      <c r="CLT4" s="104"/>
      <c r="CLU4" s="104"/>
      <c r="CLV4" s="104"/>
      <c r="CLW4" s="104"/>
      <c r="CLX4" s="104"/>
      <c r="CLY4" s="104"/>
      <c r="CLZ4" s="104"/>
      <c r="CMA4" s="104"/>
      <c r="CMB4" s="104"/>
      <c r="CMC4" s="104"/>
      <c r="CMD4" s="104"/>
      <c r="CME4" s="104"/>
      <c r="CMF4" s="104"/>
      <c r="CMG4" s="104"/>
      <c r="CMH4" s="104"/>
      <c r="CMI4" s="104"/>
      <c r="CMJ4" s="104"/>
      <c r="CMK4" s="104"/>
      <c r="CML4" s="104"/>
      <c r="CMM4" s="104"/>
      <c r="CMN4" s="104"/>
      <c r="CMO4" s="104"/>
      <c r="CMP4" s="104"/>
      <c r="CMQ4" s="104"/>
      <c r="CMR4" s="104"/>
      <c r="CMS4" s="104"/>
      <c r="CMT4" s="104"/>
      <c r="CMU4" s="104"/>
      <c r="CMV4" s="104"/>
      <c r="CMW4" s="104"/>
      <c r="CMX4" s="104"/>
      <c r="CMY4" s="104"/>
      <c r="CMZ4" s="104"/>
      <c r="CNA4" s="104"/>
      <c r="CNB4" s="104"/>
      <c r="CNC4" s="104"/>
      <c r="CND4" s="104"/>
      <c r="CNE4" s="104"/>
      <c r="CNF4" s="104"/>
      <c r="CNG4" s="104"/>
      <c r="CNH4" s="104"/>
      <c r="CNI4" s="104"/>
      <c r="CNJ4" s="104"/>
      <c r="CNK4" s="104"/>
      <c r="CNL4" s="104"/>
      <c r="CNM4" s="104"/>
      <c r="CNN4" s="104"/>
      <c r="CNO4" s="104"/>
      <c r="CNP4" s="104"/>
      <c r="CNQ4" s="104"/>
      <c r="CNR4" s="104"/>
      <c r="CNS4" s="104"/>
      <c r="CNT4" s="104"/>
      <c r="CNU4" s="104"/>
      <c r="CNV4" s="104"/>
      <c r="CNW4" s="104"/>
      <c r="CNX4" s="104"/>
      <c r="CNY4" s="104"/>
      <c r="CNZ4" s="104"/>
      <c r="COA4" s="104"/>
      <c r="COB4" s="104"/>
      <c r="COC4" s="104"/>
      <c r="COD4" s="104"/>
      <c r="COE4" s="104"/>
      <c r="COF4" s="104"/>
      <c r="COG4" s="104"/>
      <c r="COH4" s="104"/>
      <c r="COI4" s="104"/>
      <c r="COJ4" s="104"/>
      <c r="COK4" s="104"/>
      <c r="COL4" s="104"/>
      <c r="COM4" s="104"/>
      <c r="CON4" s="104"/>
      <c r="COO4" s="104"/>
      <c r="COP4" s="104"/>
      <c r="COQ4" s="104"/>
      <c r="COR4" s="104"/>
      <c r="COS4" s="104"/>
      <c r="COT4" s="104"/>
      <c r="COU4" s="104"/>
      <c r="COV4" s="104"/>
      <c r="COW4" s="104"/>
      <c r="COX4" s="104"/>
      <c r="COY4" s="104"/>
      <c r="COZ4" s="104"/>
      <c r="CPA4" s="104"/>
      <c r="CPB4" s="104"/>
      <c r="CPC4" s="104"/>
      <c r="CPD4" s="104"/>
      <c r="CPE4" s="104"/>
      <c r="CPF4" s="104"/>
      <c r="CPG4" s="104"/>
      <c r="CPH4" s="104"/>
      <c r="CPI4" s="104"/>
      <c r="CPJ4" s="104"/>
      <c r="CPK4" s="104"/>
      <c r="CPL4" s="104"/>
      <c r="CPM4" s="104"/>
      <c r="CPN4" s="104"/>
      <c r="CPO4" s="104"/>
      <c r="CPP4" s="104"/>
      <c r="CPQ4" s="104"/>
      <c r="CPR4" s="104"/>
      <c r="CPS4" s="104"/>
      <c r="CPT4" s="104"/>
      <c r="CPU4" s="104"/>
      <c r="CPV4" s="104"/>
      <c r="CPW4" s="104"/>
      <c r="CPX4" s="104"/>
      <c r="CPY4" s="104"/>
      <c r="CPZ4" s="104"/>
      <c r="CQA4" s="104"/>
      <c r="CQB4" s="104"/>
      <c r="CQC4" s="104"/>
      <c r="CQD4" s="104"/>
      <c r="CQE4" s="104"/>
      <c r="CQF4" s="104"/>
      <c r="CQG4" s="104"/>
      <c r="CQH4" s="104"/>
      <c r="CQI4" s="104"/>
      <c r="CQJ4" s="104"/>
      <c r="CQK4" s="104"/>
      <c r="CQL4" s="104"/>
      <c r="CQM4" s="104"/>
      <c r="CQN4" s="104"/>
      <c r="CQO4" s="104"/>
      <c r="CQP4" s="104"/>
      <c r="CQQ4" s="104"/>
      <c r="CQR4" s="104"/>
      <c r="CQS4" s="104"/>
      <c r="CQT4" s="104"/>
      <c r="CQU4" s="104"/>
      <c r="CQV4" s="104"/>
      <c r="CQW4" s="104"/>
      <c r="CQX4" s="104"/>
      <c r="CQY4" s="104"/>
      <c r="CQZ4" s="104"/>
      <c r="CRA4" s="104"/>
      <c r="CRB4" s="104"/>
      <c r="CRC4" s="104"/>
      <c r="CRD4" s="104"/>
      <c r="CRE4" s="104"/>
      <c r="CRF4" s="104"/>
      <c r="CRG4" s="104"/>
      <c r="CRH4" s="104"/>
      <c r="CRI4" s="104"/>
      <c r="CRJ4" s="104"/>
      <c r="CRK4" s="104"/>
      <c r="CRL4" s="104"/>
      <c r="CRM4" s="104"/>
      <c r="CRN4" s="104"/>
      <c r="CRO4" s="104"/>
      <c r="CRP4" s="104"/>
      <c r="CRQ4" s="104"/>
      <c r="CRR4" s="104"/>
      <c r="CRS4" s="104"/>
      <c r="CRT4" s="104"/>
      <c r="CRU4" s="104"/>
      <c r="CRV4" s="104"/>
      <c r="CRW4" s="104"/>
      <c r="CRX4" s="104"/>
      <c r="CRY4" s="104"/>
      <c r="CRZ4" s="104"/>
      <c r="CSA4" s="104"/>
      <c r="CSB4" s="104"/>
      <c r="CSC4" s="104"/>
      <c r="CSD4" s="104"/>
      <c r="CSE4" s="104"/>
      <c r="CSF4" s="104"/>
      <c r="CSG4" s="104"/>
      <c r="CSH4" s="104"/>
      <c r="CSI4" s="104"/>
      <c r="CSJ4" s="104"/>
      <c r="CSK4" s="104"/>
      <c r="CSL4" s="104"/>
      <c r="CSM4" s="104"/>
      <c r="CSN4" s="104"/>
      <c r="CSO4" s="104"/>
      <c r="CSP4" s="104"/>
      <c r="CSQ4" s="104"/>
      <c r="CSR4" s="104"/>
      <c r="CSS4" s="104"/>
      <c r="CST4" s="104"/>
      <c r="CSU4" s="104"/>
      <c r="CSV4" s="104"/>
      <c r="CSW4" s="104"/>
      <c r="CSX4" s="104"/>
      <c r="CSY4" s="104"/>
      <c r="CSZ4" s="104"/>
      <c r="CTA4" s="104"/>
      <c r="CTB4" s="104"/>
      <c r="CTC4" s="104"/>
      <c r="CTD4" s="104"/>
      <c r="CTE4" s="104"/>
      <c r="CTF4" s="104"/>
      <c r="CTG4" s="104"/>
      <c r="CTH4" s="104"/>
      <c r="CTI4" s="104"/>
      <c r="CTJ4" s="104"/>
      <c r="CTK4" s="104"/>
      <c r="CTL4" s="104"/>
      <c r="CTM4" s="104"/>
      <c r="CTN4" s="104"/>
      <c r="CTO4" s="104"/>
      <c r="CTP4" s="104"/>
      <c r="CTQ4" s="104"/>
      <c r="CTR4" s="104"/>
      <c r="CTS4" s="104"/>
      <c r="CTT4" s="104"/>
      <c r="CTU4" s="104"/>
      <c r="CTV4" s="104"/>
      <c r="CTW4" s="104"/>
      <c r="CTX4" s="104"/>
      <c r="CTY4" s="104"/>
      <c r="CTZ4" s="104"/>
      <c r="CUA4" s="104"/>
      <c r="CUB4" s="104"/>
      <c r="CUC4" s="104"/>
      <c r="CUD4" s="104"/>
      <c r="CUE4" s="104"/>
      <c r="CUF4" s="104"/>
      <c r="CUG4" s="104"/>
      <c r="CUH4" s="104"/>
      <c r="CUI4" s="104"/>
      <c r="CUJ4" s="104"/>
      <c r="CUK4" s="104"/>
      <c r="CUL4" s="104"/>
      <c r="CUM4" s="104"/>
      <c r="CUN4" s="104"/>
      <c r="CUO4" s="104"/>
      <c r="CUP4" s="104"/>
      <c r="CUQ4" s="104"/>
      <c r="CUR4" s="104"/>
      <c r="CUS4" s="104"/>
      <c r="CUT4" s="104"/>
      <c r="CUU4" s="104"/>
      <c r="CUV4" s="104"/>
      <c r="CUW4" s="104"/>
      <c r="CUX4" s="104"/>
      <c r="CUY4" s="104"/>
      <c r="CUZ4" s="104"/>
      <c r="CVA4" s="104"/>
      <c r="CVB4" s="104"/>
      <c r="CVC4" s="104"/>
      <c r="CVD4" s="104"/>
      <c r="CVE4" s="104"/>
      <c r="CVF4" s="104"/>
      <c r="CVG4" s="104"/>
      <c r="CVH4" s="104"/>
      <c r="CVI4" s="104"/>
      <c r="CVJ4" s="104"/>
      <c r="CVK4" s="104"/>
      <c r="CVL4" s="104"/>
      <c r="CVM4" s="104"/>
      <c r="CVN4" s="104"/>
      <c r="CVO4" s="104"/>
      <c r="CVP4" s="104"/>
      <c r="CVQ4" s="104"/>
      <c r="CVR4" s="104"/>
      <c r="CVS4" s="104"/>
      <c r="CVT4" s="104"/>
      <c r="CVU4" s="104"/>
      <c r="CVV4" s="104"/>
      <c r="CVW4" s="104"/>
      <c r="CVX4" s="104"/>
      <c r="CVY4" s="104"/>
      <c r="CVZ4" s="104"/>
      <c r="CWA4" s="104"/>
      <c r="CWB4" s="104"/>
      <c r="CWC4" s="104"/>
      <c r="CWD4" s="104"/>
      <c r="CWE4" s="104"/>
      <c r="CWF4" s="104"/>
      <c r="CWG4" s="104"/>
      <c r="CWH4" s="104"/>
      <c r="CWI4" s="104"/>
      <c r="CWJ4" s="104"/>
      <c r="CWK4" s="104"/>
      <c r="CWL4" s="104"/>
      <c r="CWM4" s="104"/>
      <c r="CWN4" s="104"/>
      <c r="CWO4" s="104"/>
      <c r="CWP4" s="104"/>
      <c r="CWQ4" s="104"/>
      <c r="CWR4" s="104"/>
      <c r="CWS4" s="104"/>
      <c r="CWT4" s="104"/>
      <c r="CWU4" s="104"/>
      <c r="CWV4" s="104"/>
      <c r="CWW4" s="104"/>
      <c r="CWX4" s="104"/>
      <c r="CWY4" s="104"/>
      <c r="CWZ4" s="104"/>
      <c r="CXA4" s="104"/>
      <c r="CXB4" s="104"/>
      <c r="CXC4" s="104"/>
      <c r="CXD4" s="104"/>
      <c r="CXE4" s="104"/>
      <c r="CXF4" s="104"/>
      <c r="CXG4" s="104"/>
      <c r="CXH4" s="104"/>
      <c r="CXI4" s="104"/>
      <c r="CXJ4" s="104"/>
      <c r="CXK4" s="104"/>
      <c r="CXL4" s="104"/>
      <c r="CXM4" s="104"/>
      <c r="CXN4" s="104"/>
      <c r="CXO4" s="104"/>
      <c r="CXP4" s="104"/>
      <c r="CXQ4" s="104"/>
      <c r="CXR4" s="104"/>
      <c r="CXS4" s="104"/>
      <c r="CXT4" s="104"/>
      <c r="CXU4" s="104"/>
      <c r="CXV4" s="104"/>
      <c r="CXW4" s="104"/>
      <c r="CXX4" s="104"/>
      <c r="CXY4" s="104"/>
      <c r="CXZ4" s="104"/>
      <c r="CYA4" s="104"/>
      <c r="CYB4" s="104"/>
      <c r="CYC4" s="104"/>
      <c r="CYD4" s="104"/>
      <c r="CYE4" s="104"/>
      <c r="CYF4" s="104"/>
      <c r="CYG4" s="104"/>
      <c r="CYH4" s="104"/>
      <c r="CYI4" s="104"/>
      <c r="CYJ4" s="104"/>
      <c r="CYK4" s="104"/>
      <c r="CYL4" s="104"/>
      <c r="CYM4" s="104"/>
      <c r="CYN4" s="104"/>
      <c r="CYO4" s="104"/>
      <c r="CYP4" s="104"/>
      <c r="CYQ4" s="104"/>
      <c r="CYR4" s="104"/>
      <c r="CYS4" s="104"/>
      <c r="CYT4" s="104"/>
      <c r="CYU4" s="104"/>
      <c r="CYV4" s="104"/>
      <c r="CYW4" s="104"/>
      <c r="CYX4" s="104"/>
      <c r="CYY4" s="104"/>
      <c r="CYZ4" s="104"/>
      <c r="CZA4" s="104"/>
      <c r="CZB4" s="104"/>
      <c r="CZC4" s="104"/>
      <c r="CZD4" s="104"/>
      <c r="CZE4" s="104"/>
      <c r="CZF4" s="104"/>
      <c r="CZG4" s="104"/>
      <c r="CZH4" s="104"/>
      <c r="CZI4" s="104"/>
      <c r="CZJ4" s="104"/>
      <c r="CZK4" s="104"/>
      <c r="CZL4" s="104"/>
      <c r="CZM4" s="104"/>
      <c r="CZN4" s="104"/>
      <c r="CZO4" s="104"/>
      <c r="CZP4" s="104"/>
      <c r="CZQ4" s="104"/>
      <c r="CZR4" s="104"/>
      <c r="CZS4" s="104"/>
      <c r="CZT4" s="104"/>
      <c r="CZU4" s="104"/>
      <c r="CZV4" s="104"/>
      <c r="CZW4" s="104"/>
      <c r="CZX4" s="104"/>
      <c r="CZY4" s="104"/>
      <c r="CZZ4" s="104"/>
      <c r="DAA4" s="104"/>
      <c r="DAB4" s="104"/>
      <c r="DAC4" s="104"/>
      <c r="DAD4" s="104"/>
      <c r="DAE4" s="104"/>
      <c r="DAF4" s="104"/>
      <c r="DAG4" s="104"/>
      <c r="DAH4" s="104"/>
      <c r="DAI4" s="104"/>
      <c r="DAJ4" s="104"/>
      <c r="DAK4" s="104"/>
      <c r="DAL4" s="104"/>
      <c r="DAM4" s="104"/>
      <c r="DAN4" s="104"/>
      <c r="DAO4" s="104"/>
      <c r="DAP4" s="104"/>
      <c r="DAQ4" s="104"/>
      <c r="DAR4" s="104"/>
      <c r="DAS4" s="104"/>
      <c r="DAT4" s="104"/>
      <c r="DAU4" s="104"/>
      <c r="DAV4" s="104"/>
      <c r="DAW4" s="104"/>
      <c r="DAX4" s="104"/>
      <c r="DAY4" s="104"/>
      <c r="DAZ4" s="104"/>
      <c r="DBA4" s="104"/>
      <c r="DBB4" s="104"/>
      <c r="DBC4" s="104"/>
      <c r="DBD4" s="104"/>
      <c r="DBE4" s="104"/>
      <c r="DBF4" s="104"/>
      <c r="DBG4" s="104"/>
      <c r="DBH4" s="104"/>
      <c r="DBI4" s="104"/>
      <c r="DBJ4" s="104"/>
      <c r="DBK4" s="104"/>
      <c r="DBL4" s="104"/>
      <c r="DBM4" s="104"/>
      <c r="DBN4" s="104"/>
      <c r="DBO4" s="104"/>
      <c r="DBP4" s="104"/>
      <c r="DBQ4" s="104"/>
      <c r="DBR4" s="104"/>
      <c r="DBS4" s="104"/>
      <c r="DBT4" s="104"/>
      <c r="DBU4" s="104"/>
      <c r="DBV4" s="104"/>
      <c r="DBW4" s="104"/>
      <c r="DBX4" s="104"/>
      <c r="DBY4" s="104"/>
      <c r="DBZ4" s="104"/>
      <c r="DCA4" s="104"/>
      <c r="DCB4" s="104"/>
      <c r="DCC4" s="104"/>
      <c r="DCD4" s="104"/>
      <c r="DCE4" s="104"/>
      <c r="DCF4" s="104"/>
      <c r="DCG4" s="104"/>
      <c r="DCH4" s="104"/>
      <c r="DCI4" s="104"/>
      <c r="DCJ4" s="104"/>
      <c r="DCK4" s="104"/>
      <c r="DCL4" s="104"/>
      <c r="DCM4" s="104"/>
      <c r="DCN4" s="104"/>
      <c r="DCO4" s="104"/>
      <c r="DCP4" s="104"/>
      <c r="DCQ4" s="104"/>
      <c r="DCR4" s="104"/>
      <c r="DCS4" s="104"/>
      <c r="DCT4" s="104"/>
      <c r="DCU4" s="104"/>
      <c r="DCV4" s="104"/>
      <c r="DCW4" s="104"/>
      <c r="DCX4" s="104"/>
      <c r="DCY4" s="104"/>
      <c r="DCZ4" s="104"/>
      <c r="DDA4" s="104"/>
      <c r="DDB4" s="104"/>
      <c r="DDC4" s="104"/>
      <c r="DDD4" s="104"/>
      <c r="DDE4" s="104"/>
      <c r="DDF4" s="104"/>
      <c r="DDG4" s="104"/>
      <c r="DDH4" s="104"/>
      <c r="DDI4" s="104"/>
      <c r="DDJ4" s="104"/>
      <c r="DDK4" s="104"/>
      <c r="DDL4" s="104"/>
      <c r="DDM4" s="104"/>
      <c r="DDN4" s="104"/>
      <c r="DDO4" s="104"/>
      <c r="DDP4" s="104"/>
      <c r="DDQ4" s="104"/>
      <c r="DDR4" s="104"/>
      <c r="DDS4" s="104"/>
      <c r="DDT4" s="104"/>
      <c r="DDU4" s="104"/>
      <c r="DDV4" s="104"/>
      <c r="DDW4" s="104"/>
      <c r="DDX4" s="104"/>
      <c r="DDY4" s="104"/>
      <c r="DDZ4" s="104"/>
      <c r="DEA4" s="104"/>
      <c r="DEB4" s="104"/>
      <c r="DEC4" s="104"/>
      <c r="DED4" s="104"/>
      <c r="DEE4" s="104"/>
      <c r="DEF4" s="104"/>
      <c r="DEG4" s="104"/>
      <c r="DEH4" s="104"/>
      <c r="DEI4" s="104"/>
      <c r="DEJ4" s="104"/>
      <c r="DEK4" s="104"/>
      <c r="DEL4" s="104"/>
      <c r="DEM4" s="104"/>
      <c r="DEN4" s="104"/>
      <c r="DEO4" s="104"/>
      <c r="DEP4" s="104"/>
      <c r="DEQ4" s="104"/>
      <c r="DER4" s="104"/>
      <c r="DES4" s="104"/>
      <c r="DET4" s="104"/>
      <c r="DEU4" s="104"/>
      <c r="DEV4" s="104"/>
      <c r="DEW4" s="104"/>
      <c r="DEX4" s="104"/>
      <c r="DEY4" s="104"/>
      <c r="DEZ4" s="104"/>
      <c r="DFA4" s="104"/>
      <c r="DFB4" s="104"/>
      <c r="DFC4" s="104"/>
      <c r="DFD4" s="104"/>
      <c r="DFE4" s="104"/>
      <c r="DFF4" s="104"/>
      <c r="DFG4" s="104"/>
      <c r="DFH4" s="104"/>
      <c r="DFI4" s="104"/>
      <c r="DFJ4" s="104"/>
      <c r="DFK4" s="104"/>
      <c r="DFL4" s="104"/>
      <c r="DFM4" s="104"/>
      <c r="DFN4" s="104"/>
      <c r="DFO4" s="104"/>
      <c r="DFP4" s="104"/>
      <c r="DFQ4" s="104"/>
      <c r="DFR4" s="104"/>
      <c r="DFS4" s="104"/>
      <c r="DFT4" s="104"/>
      <c r="DFU4" s="104"/>
      <c r="DFV4" s="104"/>
      <c r="DFW4" s="104"/>
      <c r="DFX4" s="104"/>
      <c r="DFY4" s="104"/>
      <c r="DFZ4" s="104"/>
      <c r="DGA4" s="104"/>
      <c r="DGB4" s="104"/>
      <c r="DGC4" s="104"/>
      <c r="DGD4" s="104"/>
      <c r="DGE4" s="104"/>
      <c r="DGF4" s="104"/>
      <c r="DGG4" s="104"/>
      <c r="DGH4" s="104"/>
      <c r="DGI4" s="104"/>
      <c r="DGJ4" s="104"/>
      <c r="DGK4" s="104"/>
      <c r="DGL4" s="104"/>
      <c r="DGM4" s="104"/>
      <c r="DGN4" s="104"/>
      <c r="DGO4" s="104"/>
      <c r="DGP4" s="104"/>
      <c r="DGQ4" s="104"/>
      <c r="DGR4" s="104"/>
      <c r="DGS4" s="104"/>
      <c r="DGT4" s="104"/>
      <c r="DGU4" s="104"/>
      <c r="DGV4" s="104"/>
      <c r="DGW4" s="104"/>
      <c r="DGX4" s="104"/>
      <c r="DGY4" s="104"/>
      <c r="DGZ4" s="104"/>
      <c r="DHA4" s="104"/>
      <c r="DHB4" s="104"/>
      <c r="DHC4" s="104"/>
      <c r="DHD4" s="104"/>
      <c r="DHE4" s="104"/>
      <c r="DHF4" s="104"/>
      <c r="DHG4" s="104"/>
      <c r="DHH4" s="104"/>
      <c r="DHI4" s="104"/>
      <c r="DHJ4" s="104"/>
      <c r="DHK4" s="104"/>
      <c r="DHL4" s="104"/>
      <c r="DHM4" s="104"/>
      <c r="DHN4" s="104"/>
      <c r="DHO4" s="104"/>
      <c r="DHP4" s="104"/>
      <c r="DHQ4" s="104"/>
      <c r="DHR4" s="104"/>
      <c r="DHS4" s="104"/>
      <c r="DHT4" s="104"/>
      <c r="DHU4" s="104"/>
      <c r="DHV4" s="104"/>
      <c r="DHW4" s="104"/>
      <c r="DHX4" s="104"/>
      <c r="DHY4" s="104"/>
      <c r="DHZ4" s="104"/>
      <c r="DIA4" s="104"/>
      <c r="DIB4" s="104"/>
      <c r="DIC4" s="104"/>
      <c r="DID4" s="104"/>
      <c r="DIE4" s="104"/>
      <c r="DIF4" s="104"/>
      <c r="DIG4" s="104"/>
      <c r="DIH4" s="104"/>
      <c r="DII4" s="104"/>
      <c r="DIJ4" s="104"/>
      <c r="DIK4" s="104"/>
      <c r="DIL4" s="104"/>
      <c r="DIM4" s="104"/>
      <c r="DIN4" s="104"/>
      <c r="DIO4" s="104"/>
      <c r="DIP4" s="104"/>
      <c r="DIQ4" s="104"/>
      <c r="DIR4" s="104"/>
      <c r="DIS4" s="104"/>
      <c r="DIT4" s="104"/>
      <c r="DIU4" s="104"/>
      <c r="DIV4" s="104"/>
      <c r="DIW4" s="104"/>
      <c r="DIX4" s="104"/>
      <c r="DIY4" s="104"/>
      <c r="DIZ4" s="104"/>
      <c r="DJA4" s="104"/>
      <c r="DJB4" s="104"/>
      <c r="DJC4" s="104"/>
      <c r="DJD4" s="104"/>
      <c r="DJE4" s="104"/>
      <c r="DJF4" s="104"/>
      <c r="DJG4" s="104"/>
      <c r="DJH4" s="104"/>
      <c r="DJI4" s="104"/>
      <c r="DJJ4" s="104"/>
      <c r="DJK4" s="104"/>
      <c r="DJL4" s="104"/>
      <c r="DJM4" s="104"/>
      <c r="DJN4" s="104"/>
      <c r="DJO4" s="104"/>
      <c r="DJP4" s="104"/>
      <c r="DJQ4" s="104"/>
      <c r="DJR4" s="104"/>
      <c r="DJS4" s="104"/>
      <c r="DJT4" s="104"/>
      <c r="DJU4" s="104"/>
      <c r="DJV4" s="104"/>
      <c r="DJW4" s="104"/>
      <c r="DJX4" s="104"/>
      <c r="DJY4" s="104"/>
      <c r="DJZ4" s="104"/>
      <c r="DKA4" s="104"/>
      <c r="DKB4" s="104"/>
      <c r="DKC4" s="104"/>
      <c r="DKD4" s="104"/>
      <c r="DKE4" s="104"/>
      <c r="DKF4" s="104"/>
      <c r="DKG4" s="104"/>
      <c r="DKH4" s="104"/>
      <c r="DKI4" s="104"/>
      <c r="DKJ4" s="104"/>
      <c r="DKK4" s="104"/>
      <c r="DKL4" s="104"/>
      <c r="DKM4" s="104"/>
      <c r="DKN4" s="104"/>
      <c r="DKO4" s="104"/>
      <c r="DKP4" s="104"/>
      <c r="DKQ4" s="104"/>
      <c r="DKR4" s="104"/>
      <c r="DKS4" s="104"/>
      <c r="DKT4" s="104"/>
      <c r="DKU4" s="104"/>
      <c r="DKV4" s="104"/>
      <c r="DKW4" s="104"/>
      <c r="DKX4" s="104"/>
      <c r="DKY4" s="104"/>
      <c r="DKZ4" s="104"/>
      <c r="DLA4" s="104"/>
      <c r="DLB4" s="104"/>
      <c r="DLC4" s="104"/>
      <c r="DLD4" s="104"/>
      <c r="DLE4" s="104"/>
      <c r="DLF4" s="104"/>
      <c r="DLG4" s="104"/>
      <c r="DLH4" s="104"/>
      <c r="DLI4" s="104"/>
      <c r="DLJ4" s="104"/>
      <c r="DLK4" s="104"/>
      <c r="DLL4" s="104"/>
      <c r="DLM4" s="104"/>
      <c r="DLN4" s="104"/>
      <c r="DLO4" s="104"/>
      <c r="DLP4" s="104"/>
      <c r="DLQ4" s="104"/>
      <c r="DLR4" s="104"/>
      <c r="DLS4" s="104"/>
      <c r="DLT4" s="104"/>
      <c r="DLU4" s="104"/>
      <c r="DLV4" s="104"/>
      <c r="DLW4" s="104"/>
      <c r="DLX4" s="104"/>
      <c r="DLY4" s="104"/>
      <c r="DLZ4" s="104"/>
      <c r="DMA4" s="104"/>
      <c r="DMB4" s="104"/>
      <c r="DMC4" s="104"/>
      <c r="DMD4" s="104"/>
      <c r="DME4" s="104"/>
      <c r="DMF4" s="104"/>
      <c r="DMG4" s="104"/>
      <c r="DMH4" s="104"/>
      <c r="DMI4" s="104"/>
      <c r="DMJ4" s="104"/>
      <c r="DMK4" s="104"/>
      <c r="DML4" s="104"/>
      <c r="DMM4" s="104"/>
      <c r="DMN4" s="104"/>
      <c r="DMO4" s="104"/>
      <c r="DMP4" s="104"/>
      <c r="DMQ4" s="104"/>
      <c r="DMR4" s="104"/>
      <c r="DMS4" s="104"/>
      <c r="DMT4" s="104"/>
      <c r="DMU4" s="104"/>
      <c r="DMV4" s="104"/>
      <c r="DMW4" s="104"/>
      <c r="DMX4" s="104"/>
      <c r="DMY4" s="104"/>
      <c r="DMZ4" s="104"/>
      <c r="DNA4" s="104"/>
      <c r="DNB4" s="104"/>
      <c r="DNC4" s="104"/>
      <c r="DND4" s="104"/>
      <c r="DNE4" s="104"/>
      <c r="DNF4" s="104"/>
      <c r="DNG4" s="104"/>
      <c r="DNH4" s="104"/>
      <c r="DNI4" s="104"/>
      <c r="DNJ4" s="104"/>
      <c r="DNK4" s="104"/>
      <c r="DNL4" s="104"/>
      <c r="DNM4" s="104"/>
      <c r="DNN4" s="104"/>
      <c r="DNO4" s="104"/>
      <c r="DNP4" s="104"/>
      <c r="DNQ4" s="104"/>
      <c r="DNR4" s="104"/>
      <c r="DNS4" s="104"/>
      <c r="DNT4" s="104"/>
      <c r="DNU4" s="104"/>
      <c r="DNV4" s="104"/>
      <c r="DNW4" s="104"/>
      <c r="DNX4" s="104"/>
      <c r="DNY4" s="104"/>
      <c r="DNZ4" s="104"/>
      <c r="DOA4" s="104"/>
      <c r="DOB4" s="104"/>
      <c r="DOC4" s="104"/>
      <c r="DOD4" s="104"/>
      <c r="DOE4" s="104"/>
      <c r="DOF4" s="104"/>
      <c r="DOG4" s="104"/>
      <c r="DOH4" s="104"/>
      <c r="DOI4" s="104"/>
      <c r="DOJ4" s="104"/>
      <c r="DOK4" s="104"/>
      <c r="DOL4" s="104"/>
      <c r="DOM4" s="104"/>
      <c r="DON4" s="104"/>
      <c r="DOO4" s="104"/>
      <c r="DOP4" s="104"/>
      <c r="DOQ4" s="104"/>
      <c r="DOR4" s="104"/>
      <c r="DOS4" s="104"/>
      <c r="DOT4" s="104"/>
      <c r="DOU4" s="104"/>
      <c r="DOV4" s="104"/>
      <c r="DOW4" s="104"/>
      <c r="DOX4" s="104"/>
      <c r="DOY4" s="104"/>
      <c r="DOZ4" s="104"/>
      <c r="DPA4" s="104"/>
      <c r="DPB4" s="104"/>
      <c r="DPC4" s="104"/>
      <c r="DPD4" s="104"/>
      <c r="DPE4" s="104"/>
      <c r="DPF4" s="104"/>
      <c r="DPG4" s="104"/>
      <c r="DPH4" s="104"/>
      <c r="DPI4" s="104"/>
      <c r="DPJ4" s="104"/>
      <c r="DPK4" s="104"/>
      <c r="DPL4" s="104"/>
      <c r="DPM4" s="104"/>
      <c r="DPN4" s="104"/>
      <c r="DPO4" s="104"/>
      <c r="DPP4" s="104"/>
      <c r="DPQ4" s="104"/>
      <c r="DPR4" s="104"/>
      <c r="DPS4" s="104"/>
      <c r="DPT4" s="104"/>
      <c r="DPU4" s="104"/>
      <c r="DPV4" s="104"/>
      <c r="DPW4" s="104"/>
      <c r="DPX4" s="104"/>
      <c r="DPY4" s="104"/>
      <c r="DPZ4" s="104"/>
      <c r="DQA4" s="104"/>
      <c r="DQB4" s="104"/>
      <c r="DQC4" s="104"/>
      <c r="DQD4" s="104"/>
      <c r="DQE4" s="104"/>
      <c r="DQF4" s="104"/>
      <c r="DQG4" s="104"/>
      <c r="DQH4" s="104"/>
      <c r="DQI4" s="104"/>
      <c r="DQJ4" s="104"/>
      <c r="DQK4" s="104"/>
      <c r="DQL4" s="104"/>
      <c r="DQM4" s="104"/>
      <c r="DQN4" s="104"/>
      <c r="DQO4" s="104"/>
      <c r="DQP4" s="104"/>
      <c r="DQQ4" s="104"/>
      <c r="DQR4" s="104"/>
      <c r="DQS4" s="104"/>
      <c r="DQT4" s="104"/>
      <c r="DQU4" s="104"/>
      <c r="DQV4" s="104"/>
      <c r="DQW4" s="104"/>
      <c r="DQX4" s="104"/>
      <c r="DQY4" s="104"/>
      <c r="DQZ4" s="104"/>
      <c r="DRA4" s="104"/>
      <c r="DRB4" s="104"/>
      <c r="DRC4" s="104"/>
      <c r="DRD4" s="104"/>
      <c r="DRE4" s="104"/>
      <c r="DRF4" s="104"/>
      <c r="DRG4" s="104"/>
      <c r="DRH4" s="104"/>
      <c r="DRI4" s="104"/>
      <c r="DRJ4" s="104"/>
      <c r="DRK4" s="104"/>
      <c r="DRL4" s="104"/>
      <c r="DRM4" s="104"/>
      <c r="DRN4" s="104"/>
      <c r="DRO4" s="104"/>
      <c r="DRP4" s="104"/>
      <c r="DRQ4" s="104"/>
      <c r="DRR4" s="104"/>
      <c r="DRS4" s="104"/>
      <c r="DRT4" s="104"/>
      <c r="DRU4" s="104"/>
      <c r="DRV4" s="104"/>
      <c r="DRW4" s="104"/>
      <c r="DRX4" s="104"/>
      <c r="DRY4" s="104"/>
      <c r="DRZ4" s="104"/>
      <c r="DSA4" s="104"/>
      <c r="DSB4" s="104"/>
      <c r="DSC4" s="104"/>
      <c r="DSD4" s="104"/>
      <c r="DSE4" s="104"/>
      <c r="DSF4" s="104"/>
      <c r="DSG4" s="104"/>
      <c r="DSH4" s="104"/>
      <c r="DSI4" s="104"/>
      <c r="DSJ4" s="104"/>
      <c r="DSK4" s="104"/>
      <c r="DSL4" s="104"/>
      <c r="DSM4" s="104"/>
      <c r="DSN4" s="104"/>
      <c r="DSO4" s="104"/>
      <c r="DSP4" s="104"/>
      <c r="DSQ4" s="104"/>
      <c r="DSR4" s="104"/>
      <c r="DSS4" s="104"/>
      <c r="DST4" s="104"/>
      <c r="DSU4" s="104"/>
      <c r="DSV4" s="104"/>
      <c r="DSW4" s="104"/>
      <c r="DSX4" s="104"/>
      <c r="DSY4" s="104"/>
      <c r="DSZ4" s="104"/>
      <c r="DTA4" s="104"/>
      <c r="DTB4" s="104"/>
      <c r="DTC4" s="104"/>
      <c r="DTD4" s="104"/>
      <c r="DTE4" s="104"/>
      <c r="DTF4" s="104"/>
      <c r="DTG4" s="104"/>
      <c r="DTH4" s="104"/>
      <c r="DTI4" s="104"/>
      <c r="DTJ4" s="104"/>
      <c r="DTK4" s="104"/>
      <c r="DTL4" s="104"/>
      <c r="DTM4" s="104"/>
      <c r="DTN4" s="104"/>
      <c r="DTO4" s="104"/>
      <c r="DTP4" s="104"/>
      <c r="DTQ4" s="104"/>
      <c r="DTR4" s="104"/>
      <c r="DTS4" s="104"/>
      <c r="DTT4" s="104"/>
      <c r="DTU4" s="104"/>
      <c r="DTV4" s="104"/>
      <c r="DTW4" s="104"/>
      <c r="DTX4" s="104"/>
      <c r="DTY4" s="104"/>
      <c r="DTZ4" s="104"/>
      <c r="DUA4" s="104"/>
      <c r="DUB4" s="104"/>
      <c r="DUC4" s="104"/>
      <c r="DUD4" s="104"/>
      <c r="DUE4" s="104"/>
      <c r="DUF4" s="104"/>
      <c r="DUG4" s="104"/>
      <c r="DUH4" s="104"/>
      <c r="DUI4" s="104"/>
      <c r="DUJ4" s="104"/>
      <c r="DUK4" s="104"/>
      <c r="DUL4" s="104"/>
      <c r="DUM4" s="104"/>
      <c r="DUN4" s="104"/>
      <c r="DUO4" s="104"/>
      <c r="DUP4" s="104"/>
      <c r="DUQ4" s="104"/>
      <c r="DUR4" s="104"/>
      <c r="DUS4" s="104"/>
      <c r="DUT4" s="104"/>
      <c r="DUU4" s="104"/>
      <c r="DUV4" s="104"/>
      <c r="DUW4" s="104"/>
      <c r="DUX4" s="104"/>
      <c r="DUY4" s="104"/>
      <c r="DUZ4" s="104"/>
      <c r="DVA4" s="104"/>
      <c r="DVB4" s="104"/>
      <c r="DVC4" s="104"/>
      <c r="DVD4" s="104"/>
      <c r="DVE4" s="104"/>
      <c r="DVF4" s="104"/>
      <c r="DVG4" s="104"/>
      <c r="DVH4" s="104"/>
      <c r="DVI4" s="104"/>
      <c r="DVJ4" s="104"/>
      <c r="DVK4" s="104"/>
      <c r="DVL4" s="104"/>
      <c r="DVM4" s="104"/>
      <c r="DVN4" s="104"/>
      <c r="DVO4" s="104"/>
      <c r="DVP4" s="104"/>
      <c r="DVQ4" s="104"/>
      <c r="DVR4" s="104"/>
      <c r="DVS4" s="104"/>
      <c r="DVT4" s="104"/>
      <c r="DVU4" s="104"/>
      <c r="DVV4" s="104"/>
      <c r="DVW4" s="104"/>
      <c r="DVX4" s="104"/>
      <c r="DVY4" s="104"/>
      <c r="DVZ4" s="104"/>
      <c r="DWA4" s="104"/>
      <c r="DWB4" s="104"/>
      <c r="DWC4" s="104"/>
      <c r="DWD4" s="104"/>
      <c r="DWE4" s="104"/>
      <c r="DWF4" s="104"/>
      <c r="DWG4" s="104"/>
      <c r="DWH4" s="104"/>
      <c r="DWI4" s="104"/>
      <c r="DWJ4" s="104"/>
      <c r="DWK4" s="104"/>
      <c r="DWL4" s="104"/>
      <c r="DWM4" s="104"/>
      <c r="DWN4" s="104"/>
      <c r="DWO4" s="104"/>
      <c r="DWP4" s="104"/>
      <c r="DWQ4" s="104"/>
      <c r="DWR4" s="104"/>
      <c r="DWS4" s="104"/>
      <c r="DWT4" s="104"/>
      <c r="DWU4" s="104"/>
      <c r="DWV4" s="104"/>
      <c r="DWW4" s="104"/>
      <c r="DWX4" s="104"/>
      <c r="DWY4" s="104"/>
      <c r="DWZ4" s="104"/>
      <c r="DXA4" s="104"/>
      <c r="DXB4" s="104"/>
      <c r="DXC4" s="104"/>
      <c r="DXD4" s="104"/>
      <c r="DXE4" s="104"/>
      <c r="DXF4" s="104"/>
      <c r="DXG4" s="104"/>
      <c r="DXH4" s="104"/>
      <c r="DXI4" s="104"/>
      <c r="DXJ4" s="104"/>
      <c r="DXK4" s="104"/>
      <c r="DXL4" s="104"/>
      <c r="DXM4" s="104"/>
      <c r="DXN4" s="104"/>
      <c r="DXO4" s="104"/>
      <c r="DXP4" s="104"/>
      <c r="DXQ4" s="104"/>
      <c r="DXR4" s="104"/>
      <c r="DXS4" s="104"/>
      <c r="DXT4" s="104"/>
      <c r="DXU4" s="104"/>
      <c r="DXV4" s="104"/>
      <c r="DXW4" s="104"/>
      <c r="DXX4" s="104"/>
      <c r="DXY4" s="104"/>
      <c r="DXZ4" s="104"/>
      <c r="DYA4" s="104"/>
      <c r="DYB4" s="104"/>
      <c r="DYC4" s="104"/>
      <c r="DYD4" s="104"/>
      <c r="DYE4" s="104"/>
      <c r="DYF4" s="104"/>
      <c r="DYG4" s="104"/>
      <c r="DYH4" s="104"/>
      <c r="DYI4" s="104"/>
      <c r="DYJ4" s="104"/>
      <c r="DYK4" s="104"/>
      <c r="DYL4" s="104"/>
      <c r="DYM4" s="104"/>
      <c r="DYN4" s="104"/>
      <c r="DYO4" s="104"/>
      <c r="DYP4" s="104"/>
      <c r="DYQ4" s="104"/>
      <c r="DYR4" s="104"/>
      <c r="DYS4" s="104"/>
      <c r="DYT4" s="104"/>
      <c r="DYU4" s="104"/>
      <c r="DYV4" s="104"/>
      <c r="DYW4" s="104"/>
      <c r="DYX4" s="104"/>
      <c r="DYY4" s="104"/>
      <c r="DYZ4" s="104"/>
      <c r="DZA4" s="104"/>
      <c r="DZB4" s="104"/>
      <c r="DZC4" s="104"/>
      <c r="DZD4" s="104"/>
      <c r="DZE4" s="104"/>
      <c r="DZF4" s="104"/>
      <c r="DZG4" s="104"/>
      <c r="DZH4" s="104"/>
      <c r="DZI4" s="104"/>
      <c r="DZJ4" s="104"/>
      <c r="DZK4" s="104"/>
      <c r="DZL4" s="104"/>
      <c r="DZM4" s="104"/>
      <c r="DZN4" s="104"/>
      <c r="DZO4" s="104"/>
      <c r="DZP4" s="104"/>
      <c r="DZQ4" s="104"/>
      <c r="DZR4" s="104"/>
      <c r="DZS4" s="104"/>
      <c r="DZT4" s="104"/>
      <c r="DZU4" s="104"/>
      <c r="DZV4" s="104"/>
      <c r="DZW4" s="104"/>
      <c r="DZX4" s="104"/>
      <c r="DZY4" s="104"/>
      <c r="DZZ4" s="104"/>
      <c r="EAA4" s="104"/>
      <c r="EAB4" s="104"/>
      <c r="EAC4" s="104"/>
      <c r="EAD4" s="104"/>
      <c r="EAE4" s="104"/>
      <c r="EAF4" s="104"/>
      <c r="EAG4" s="104"/>
      <c r="EAH4" s="104"/>
      <c r="EAI4" s="104"/>
      <c r="EAJ4" s="104"/>
      <c r="EAK4" s="104"/>
      <c r="EAL4" s="104"/>
      <c r="EAM4" s="104"/>
      <c r="EAN4" s="104"/>
      <c r="EAO4" s="104"/>
      <c r="EAP4" s="104"/>
      <c r="EAQ4" s="104"/>
      <c r="EAR4" s="104"/>
      <c r="EAS4" s="104"/>
      <c r="EAT4" s="104"/>
      <c r="EAU4" s="104"/>
      <c r="EAV4" s="104"/>
      <c r="EAW4" s="104"/>
      <c r="EAX4" s="104"/>
      <c r="EAY4" s="104"/>
      <c r="EAZ4" s="104"/>
      <c r="EBA4" s="104"/>
      <c r="EBB4" s="104"/>
      <c r="EBC4" s="104"/>
      <c r="EBD4" s="104"/>
      <c r="EBE4" s="104"/>
      <c r="EBF4" s="104"/>
      <c r="EBG4" s="104"/>
      <c r="EBH4" s="104"/>
      <c r="EBI4" s="104"/>
      <c r="EBJ4" s="104"/>
      <c r="EBK4" s="104"/>
      <c r="EBL4" s="104"/>
      <c r="EBM4" s="104"/>
      <c r="EBN4" s="104"/>
      <c r="EBO4" s="104"/>
      <c r="EBP4" s="104"/>
      <c r="EBQ4" s="104"/>
      <c r="EBR4" s="104"/>
      <c r="EBS4" s="104"/>
      <c r="EBT4" s="104"/>
      <c r="EBU4" s="104"/>
      <c r="EBV4" s="104"/>
      <c r="EBW4" s="104"/>
      <c r="EBX4" s="104"/>
      <c r="EBY4" s="104"/>
      <c r="EBZ4" s="104"/>
      <c r="ECA4" s="104"/>
      <c r="ECB4" s="104"/>
      <c r="ECC4" s="104"/>
      <c r="ECD4" s="104"/>
      <c r="ECE4" s="104"/>
      <c r="ECF4" s="104"/>
      <c r="ECG4" s="104"/>
      <c r="ECH4" s="104"/>
      <c r="ECI4" s="104"/>
      <c r="ECJ4" s="104"/>
      <c r="ECK4" s="104"/>
      <c r="ECL4" s="104"/>
      <c r="ECM4" s="104"/>
      <c r="ECN4" s="104"/>
      <c r="ECO4" s="104"/>
      <c r="ECP4" s="104"/>
      <c r="ECQ4" s="104"/>
      <c r="ECR4" s="104"/>
      <c r="ECS4" s="104"/>
      <c r="ECT4" s="104"/>
      <c r="ECU4" s="104"/>
      <c r="ECV4" s="104"/>
      <c r="ECW4" s="104"/>
      <c r="ECX4" s="104"/>
      <c r="ECY4" s="104"/>
      <c r="ECZ4" s="104"/>
      <c r="EDA4" s="104"/>
      <c r="EDB4" s="104"/>
      <c r="EDC4" s="104"/>
      <c r="EDD4" s="104"/>
      <c r="EDE4" s="104"/>
      <c r="EDF4" s="104"/>
      <c r="EDG4" s="104"/>
      <c r="EDH4" s="104"/>
      <c r="EDI4" s="104"/>
      <c r="EDJ4" s="104"/>
      <c r="EDK4" s="104"/>
      <c r="EDL4" s="104"/>
      <c r="EDM4" s="104"/>
      <c r="EDN4" s="104"/>
      <c r="EDO4" s="104"/>
      <c r="EDP4" s="104"/>
      <c r="EDQ4" s="104"/>
      <c r="EDR4" s="104"/>
      <c r="EDS4" s="104"/>
      <c r="EDT4" s="104"/>
      <c r="EDU4" s="104"/>
      <c r="EDV4" s="104"/>
      <c r="EDW4" s="104"/>
      <c r="EDX4" s="104"/>
      <c r="EDY4" s="104"/>
      <c r="EDZ4" s="104"/>
      <c r="EEA4" s="104"/>
      <c r="EEB4" s="104"/>
      <c r="EEC4" s="104"/>
      <c r="EED4" s="104"/>
      <c r="EEE4" s="104"/>
      <c r="EEF4" s="104"/>
      <c r="EEG4" s="104"/>
      <c r="EEH4" s="104"/>
      <c r="EEI4" s="104"/>
      <c r="EEJ4" s="104"/>
      <c r="EEK4" s="104"/>
      <c r="EEL4" s="104"/>
      <c r="EEM4" s="104"/>
      <c r="EEN4" s="104"/>
      <c r="EEO4" s="104"/>
      <c r="EEP4" s="104"/>
      <c r="EEQ4" s="104"/>
      <c r="EER4" s="104"/>
      <c r="EES4" s="104"/>
      <c r="EET4" s="104"/>
      <c r="EEU4" s="104"/>
      <c r="EEV4" s="104"/>
      <c r="EEW4" s="104"/>
      <c r="EEX4" s="104"/>
      <c r="EEY4" s="104"/>
      <c r="EEZ4" s="104"/>
      <c r="EFA4" s="104"/>
      <c r="EFB4" s="104"/>
      <c r="EFC4" s="104"/>
      <c r="EFD4" s="104"/>
      <c r="EFE4" s="104"/>
      <c r="EFF4" s="104"/>
      <c r="EFG4" s="104"/>
      <c r="EFH4" s="104"/>
      <c r="EFI4" s="104"/>
      <c r="EFJ4" s="104"/>
      <c r="EFK4" s="104"/>
      <c r="EFL4" s="104"/>
      <c r="EFM4" s="104"/>
      <c r="EFN4" s="104"/>
      <c r="EFO4" s="104"/>
      <c r="EFP4" s="104"/>
      <c r="EFQ4" s="104"/>
      <c r="EFR4" s="104"/>
      <c r="EFS4" s="104"/>
      <c r="EFT4" s="104"/>
      <c r="EFU4" s="104"/>
      <c r="EFV4" s="104"/>
      <c r="EFW4" s="104"/>
      <c r="EFX4" s="104"/>
      <c r="EFY4" s="104"/>
      <c r="EFZ4" s="104"/>
      <c r="EGA4" s="104"/>
      <c r="EGB4" s="104"/>
      <c r="EGC4" s="104"/>
      <c r="EGD4" s="104"/>
      <c r="EGE4" s="104"/>
      <c r="EGF4" s="104"/>
      <c r="EGG4" s="104"/>
      <c r="EGH4" s="104"/>
      <c r="EGI4" s="104"/>
      <c r="EGJ4" s="104"/>
      <c r="EGK4" s="104"/>
      <c r="EGL4" s="104"/>
      <c r="EGM4" s="104"/>
      <c r="EGN4" s="104"/>
      <c r="EGO4" s="104"/>
      <c r="EGP4" s="104"/>
      <c r="EGQ4" s="104"/>
      <c r="EGR4" s="104"/>
      <c r="EGS4" s="104"/>
      <c r="EGT4" s="104"/>
      <c r="EGU4" s="104"/>
      <c r="EGV4" s="104"/>
      <c r="EGW4" s="104"/>
      <c r="EGX4" s="104"/>
      <c r="EGY4" s="104"/>
      <c r="EGZ4" s="104"/>
      <c r="EHA4" s="104"/>
      <c r="EHB4" s="104"/>
      <c r="EHC4" s="104"/>
      <c r="EHD4" s="104"/>
      <c r="EHE4" s="104"/>
      <c r="EHF4" s="104"/>
      <c r="EHG4" s="104"/>
      <c r="EHH4" s="104"/>
      <c r="EHI4" s="104"/>
      <c r="EHJ4" s="104"/>
      <c r="EHK4" s="104"/>
      <c r="EHL4" s="104"/>
      <c r="EHM4" s="104"/>
      <c r="EHN4" s="104"/>
      <c r="EHO4" s="104"/>
      <c r="EHP4" s="104"/>
      <c r="EHQ4" s="104"/>
      <c r="EHR4" s="104"/>
      <c r="EHS4" s="104"/>
      <c r="EHT4" s="104"/>
      <c r="EHU4" s="104"/>
      <c r="EHV4" s="104"/>
      <c r="EHW4" s="104"/>
      <c r="EHX4" s="104"/>
      <c r="EHY4" s="104"/>
      <c r="EHZ4" s="104"/>
      <c r="EIA4" s="104"/>
      <c r="EIB4" s="104"/>
      <c r="EIC4" s="104"/>
      <c r="EID4" s="104"/>
      <c r="EIE4" s="104"/>
      <c r="EIF4" s="104"/>
      <c r="EIG4" s="104"/>
      <c r="EIH4" s="104"/>
      <c r="EII4" s="104"/>
      <c r="EIJ4" s="104"/>
      <c r="EIK4" s="104"/>
      <c r="EIL4" s="104"/>
      <c r="EIM4" s="104"/>
      <c r="EIN4" s="104"/>
      <c r="EIO4" s="104"/>
      <c r="EIP4" s="104"/>
      <c r="EIQ4" s="104"/>
      <c r="EIR4" s="104"/>
      <c r="EIS4" s="104"/>
      <c r="EIT4" s="104"/>
      <c r="EIU4" s="104"/>
      <c r="EIV4" s="104"/>
      <c r="EIW4" s="104"/>
      <c r="EIX4" s="104"/>
      <c r="EIY4" s="104"/>
      <c r="EIZ4" s="104"/>
      <c r="EJA4" s="104"/>
      <c r="EJB4" s="104"/>
      <c r="EJC4" s="104"/>
      <c r="EJD4" s="104"/>
      <c r="EJE4" s="104"/>
      <c r="EJF4" s="104"/>
      <c r="EJG4" s="104"/>
      <c r="EJH4" s="104"/>
      <c r="EJI4" s="104"/>
      <c r="EJJ4" s="104"/>
      <c r="EJK4" s="104"/>
      <c r="EJL4" s="104"/>
      <c r="EJM4" s="104"/>
      <c r="EJN4" s="104"/>
      <c r="EJO4" s="104"/>
      <c r="EJP4" s="104"/>
      <c r="EJQ4" s="104"/>
      <c r="EJR4" s="104"/>
      <c r="EJS4" s="104"/>
      <c r="EJT4" s="104"/>
      <c r="EJU4" s="104"/>
      <c r="EJV4" s="104"/>
      <c r="EJW4" s="104"/>
      <c r="EJX4" s="104"/>
      <c r="EJY4" s="104"/>
      <c r="EJZ4" s="104"/>
      <c r="EKA4" s="104"/>
      <c r="EKB4" s="104"/>
      <c r="EKC4" s="104"/>
      <c r="EKD4" s="104"/>
      <c r="EKE4" s="104"/>
      <c r="EKF4" s="104"/>
      <c r="EKG4" s="104"/>
      <c r="EKH4" s="104"/>
      <c r="EKI4" s="104"/>
      <c r="EKJ4" s="104"/>
      <c r="EKK4" s="104"/>
      <c r="EKL4" s="104"/>
      <c r="EKM4" s="104"/>
      <c r="EKN4" s="104"/>
      <c r="EKO4" s="104"/>
      <c r="EKP4" s="104"/>
      <c r="EKQ4" s="104"/>
      <c r="EKR4" s="104"/>
      <c r="EKS4" s="104"/>
      <c r="EKT4" s="104"/>
      <c r="EKU4" s="104"/>
      <c r="EKV4" s="104"/>
      <c r="EKW4" s="104"/>
      <c r="EKX4" s="104"/>
      <c r="EKY4" s="104"/>
      <c r="EKZ4" s="104"/>
      <c r="ELA4" s="104"/>
      <c r="ELB4" s="104"/>
      <c r="ELC4" s="104"/>
      <c r="ELD4" s="104"/>
      <c r="ELE4" s="104"/>
      <c r="ELF4" s="104"/>
      <c r="ELG4" s="104"/>
      <c r="ELH4" s="104"/>
      <c r="ELI4" s="104"/>
      <c r="ELJ4" s="104"/>
      <c r="ELK4" s="104"/>
      <c r="ELL4" s="104"/>
      <c r="ELM4" s="104"/>
      <c r="ELN4" s="104"/>
      <c r="ELO4" s="104"/>
      <c r="ELP4" s="104"/>
      <c r="ELQ4" s="104"/>
      <c r="ELR4" s="104"/>
      <c r="ELS4" s="104"/>
      <c r="ELT4" s="104"/>
      <c r="ELU4" s="104"/>
      <c r="ELV4" s="104"/>
      <c r="ELW4" s="104"/>
      <c r="ELX4" s="104"/>
      <c r="ELY4" s="104"/>
      <c r="ELZ4" s="104"/>
      <c r="EMA4" s="104"/>
      <c r="EMB4" s="104"/>
      <c r="EMC4" s="104"/>
      <c r="EMD4" s="104"/>
      <c r="EME4" s="104"/>
      <c r="EMF4" s="104"/>
      <c r="EMG4" s="104"/>
      <c r="EMH4" s="104"/>
      <c r="EMI4" s="104"/>
      <c r="EMJ4" s="104"/>
      <c r="EMK4" s="104"/>
      <c r="EML4" s="104"/>
      <c r="EMM4" s="104"/>
      <c r="EMN4" s="104"/>
      <c r="EMO4" s="104"/>
      <c r="EMP4" s="104"/>
      <c r="EMQ4" s="104"/>
      <c r="EMR4" s="104"/>
      <c r="EMS4" s="104"/>
      <c r="EMT4" s="104"/>
      <c r="EMU4" s="104"/>
      <c r="EMV4" s="104"/>
      <c r="EMW4" s="104"/>
      <c r="EMX4" s="104"/>
      <c r="EMY4" s="104"/>
      <c r="EMZ4" s="104"/>
      <c r="ENA4" s="104"/>
      <c r="ENB4" s="104"/>
      <c r="ENC4" s="104"/>
      <c r="END4" s="104"/>
      <c r="ENE4" s="104"/>
      <c r="ENF4" s="104"/>
      <c r="ENG4" s="104"/>
      <c r="ENH4" s="104"/>
      <c r="ENI4" s="104"/>
      <c r="ENJ4" s="104"/>
      <c r="ENK4" s="104"/>
      <c r="ENL4" s="104"/>
      <c r="ENM4" s="104"/>
      <c r="ENN4" s="104"/>
      <c r="ENO4" s="104"/>
      <c r="ENP4" s="104"/>
      <c r="ENQ4" s="104"/>
      <c r="ENR4" s="104"/>
      <c r="ENS4" s="104"/>
      <c r="ENT4" s="104"/>
      <c r="ENU4" s="104"/>
      <c r="ENV4" s="104"/>
      <c r="ENW4" s="104"/>
      <c r="ENX4" s="104"/>
      <c r="ENY4" s="104"/>
      <c r="ENZ4" s="104"/>
      <c r="EOA4" s="104"/>
      <c r="EOB4" s="104"/>
      <c r="EOC4" s="104"/>
      <c r="EOD4" s="104"/>
      <c r="EOE4" s="104"/>
      <c r="EOF4" s="104"/>
      <c r="EOG4" s="104"/>
      <c r="EOH4" s="104"/>
      <c r="EOI4" s="104"/>
      <c r="EOJ4" s="104"/>
      <c r="EOK4" s="104"/>
      <c r="EOL4" s="104"/>
      <c r="EOM4" s="104"/>
      <c r="EON4" s="104"/>
      <c r="EOO4" s="104"/>
      <c r="EOP4" s="104"/>
      <c r="EOQ4" s="104"/>
      <c r="EOR4" s="104"/>
      <c r="EOS4" s="104"/>
      <c r="EOT4" s="104"/>
      <c r="EOU4" s="104"/>
      <c r="EOV4" s="104"/>
      <c r="EOW4" s="104"/>
      <c r="EOX4" s="104"/>
      <c r="EOY4" s="104"/>
      <c r="EOZ4" s="104"/>
      <c r="EPA4" s="104"/>
      <c r="EPB4" s="104"/>
      <c r="EPC4" s="104"/>
      <c r="EPD4" s="104"/>
      <c r="EPE4" s="104"/>
      <c r="EPF4" s="104"/>
      <c r="EPG4" s="104"/>
      <c r="EPH4" s="104"/>
      <c r="EPI4" s="104"/>
      <c r="EPJ4" s="104"/>
      <c r="EPK4" s="104"/>
      <c r="EPL4" s="104"/>
      <c r="EPM4" s="104"/>
      <c r="EPN4" s="104"/>
      <c r="EPO4" s="104"/>
      <c r="EPP4" s="104"/>
      <c r="EPQ4" s="104"/>
      <c r="EPR4" s="104"/>
      <c r="EPS4" s="104"/>
      <c r="EPT4" s="104"/>
      <c r="EPU4" s="104"/>
      <c r="EPV4" s="104"/>
      <c r="EPW4" s="104"/>
      <c r="EPX4" s="104"/>
      <c r="EPY4" s="104"/>
      <c r="EPZ4" s="104"/>
      <c r="EQA4" s="104"/>
      <c r="EQB4" s="104"/>
      <c r="EQC4" s="104"/>
      <c r="EQD4" s="104"/>
      <c r="EQE4" s="104"/>
      <c r="EQF4" s="104"/>
      <c r="EQG4" s="104"/>
      <c r="EQH4" s="104"/>
      <c r="EQI4" s="104"/>
      <c r="EQJ4" s="104"/>
      <c r="EQK4" s="104"/>
      <c r="EQL4" s="104"/>
      <c r="EQM4" s="104"/>
      <c r="EQN4" s="104"/>
      <c r="EQO4" s="104"/>
      <c r="EQP4" s="104"/>
      <c r="EQQ4" s="104"/>
      <c r="EQR4" s="104"/>
      <c r="EQS4" s="104"/>
      <c r="EQT4" s="104"/>
      <c r="EQU4" s="104"/>
      <c r="EQV4" s="104"/>
      <c r="EQW4" s="104"/>
      <c r="EQX4" s="104"/>
      <c r="EQY4" s="104"/>
      <c r="EQZ4" s="104"/>
      <c r="ERA4" s="104"/>
      <c r="ERB4" s="104"/>
      <c r="ERC4" s="104"/>
      <c r="ERD4" s="104"/>
      <c r="ERE4" s="104"/>
      <c r="ERF4" s="104"/>
      <c r="ERG4" s="104"/>
      <c r="ERH4" s="104"/>
      <c r="ERI4" s="104"/>
      <c r="ERJ4" s="104"/>
      <c r="ERK4" s="104"/>
      <c r="ERL4" s="104"/>
      <c r="ERM4" s="104"/>
      <c r="ERN4" s="104"/>
      <c r="ERO4" s="104"/>
      <c r="ERP4" s="104"/>
      <c r="ERQ4" s="104"/>
      <c r="ERR4" s="104"/>
      <c r="ERS4" s="104"/>
      <c r="ERT4" s="104"/>
      <c r="ERU4" s="104"/>
      <c r="ERV4" s="104"/>
      <c r="ERW4" s="104"/>
      <c r="ERX4" s="104"/>
      <c r="ERY4" s="104"/>
      <c r="ERZ4" s="104"/>
      <c r="ESA4" s="104"/>
      <c r="ESB4" s="104"/>
      <c r="ESC4" s="104"/>
      <c r="ESD4" s="104"/>
      <c r="ESE4" s="104"/>
      <c r="ESF4" s="104"/>
      <c r="ESG4" s="104"/>
      <c r="ESH4" s="104"/>
      <c r="ESI4" s="104"/>
      <c r="ESJ4" s="104"/>
      <c r="ESK4" s="104"/>
      <c r="ESL4" s="104"/>
      <c r="ESM4" s="104"/>
      <c r="ESN4" s="104"/>
      <c r="ESO4" s="104"/>
      <c r="ESP4" s="104"/>
      <c r="ESQ4" s="104"/>
      <c r="ESR4" s="104"/>
      <c r="ESS4" s="104"/>
      <c r="EST4" s="104"/>
      <c r="ESU4" s="104"/>
      <c r="ESV4" s="104"/>
      <c r="ESW4" s="104"/>
      <c r="ESX4" s="104"/>
      <c r="ESY4" s="104"/>
      <c r="ESZ4" s="104"/>
      <c r="ETA4" s="104"/>
      <c r="ETB4" s="104"/>
      <c r="ETC4" s="104"/>
      <c r="ETD4" s="104"/>
      <c r="ETE4" s="104"/>
      <c r="ETF4" s="104"/>
      <c r="ETG4" s="104"/>
      <c r="ETH4" s="104"/>
      <c r="ETI4" s="104"/>
      <c r="ETJ4" s="104"/>
      <c r="ETK4" s="104"/>
      <c r="ETL4" s="104"/>
      <c r="ETM4" s="104"/>
      <c r="ETN4" s="104"/>
      <c r="ETO4" s="104"/>
      <c r="ETP4" s="104"/>
      <c r="ETQ4" s="104"/>
      <c r="ETR4" s="104"/>
      <c r="ETS4" s="104"/>
      <c r="ETT4" s="104"/>
      <c r="ETU4" s="104"/>
      <c r="ETV4" s="104"/>
      <c r="ETW4" s="104"/>
      <c r="ETX4" s="104"/>
      <c r="ETY4" s="104"/>
      <c r="ETZ4" s="104"/>
      <c r="EUA4" s="104"/>
      <c r="EUB4" s="104"/>
      <c r="EUC4" s="104"/>
      <c r="EUD4" s="104"/>
      <c r="EUE4" s="104"/>
      <c r="EUF4" s="104"/>
      <c r="EUG4" s="104"/>
      <c r="EUH4" s="104"/>
      <c r="EUI4" s="104"/>
      <c r="EUJ4" s="104"/>
      <c r="EUK4" s="104"/>
      <c r="EUL4" s="104"/>
      <c r="EUM4" s="104"/>
      <c r="EUN4" s="104"/>
      <c r="EUO4" s="104"/>
      <c r="EUP4" s="104"/>
      <c r="EUQ4" s="104"/>
      <c r="EUR4" s="104"/>
      <c r="EUS4" s="104"/>
      <c r="EUT4" s="104"/>
      <c r="EUU4" s="104"/>
      <c r="EUV4" s="104"/>
      <c r="EUW4" s="104"/>
      <c r="EUX4" s="104"/>
      <c r="EUY4" s="104"/>
      <c r="EUZ4" s="104"/>
      <c r="EVA4" s="104"/>
      <c r="EVB4" s="104"/>
      <c r="EVC4" s="104"/>
      <c r="EVD4" s="104"/>
      <c r="EVE4" s="104"/>
      <c r="EVF4" s="104"/>
      <c r="EVG4" s="104"/>
      <c r="EVH4" s="104"/>
      <c r="EVI4" s="104"/>
      <c r="EVJ4" s="104"/>
      <c r="EVK4" s="104"/>
      <c r="EVL4" s="104"/>
      <c r="EVM4" s="104"/>
      <c r="EVN4" s="104"/>
      <c r="EVO4" s="104"/>
      <c r="EVP4" s="104"/>
      <c r="EVQ4" s="104"/>
      <c r="EVR4" s="104"/>
      <c r="EVS4" s="104"/>
      <c r="EVT4" s="104"/>
      <c r="EVU4" s="104"/>
      <c r="EVV4" s="104"/>
      <c r="EVW4" s="104"/>
      <c r="EVX4" s="104"/>
      <c r="EVY4" s="104"/>
      <c r="EVZ4" s="104"/>
      <c r="EWA4" s="104"/>
      <c r="EWB4" s="104"/>
      <c r="EWC4" s="104"/>
      <c r="EWD4" s="104"/>
      <c r="EWE4" s="104"/>
      <c r="EWF4" s="104"/>
      <c r="EWG4" s="104"/>
      <c r="EWH4" s="104"/>
      <c r="EWI4" s="104"/>
      <c r="EWJ4" s="104"/>
      <c r="EWK4" s="104"/>
      <c r="EWL4" s="104"/>
      <c r="EWM4" s="104"/>
      <c r="EWN4" s="104"/>
      <c r="EWO4" s="104"/>
      <c r="EWP4" s="104"/>
      <c r="EWQ4" s="104"/>
      <c r="EWR4" s="104"/>
      <c r="EWS4" s="104"/>
      <c r="EWT4" s="104"/>
      <c r="EWU4" s="104"/>
      <c r="EWV4" s="104"/>
      <c r="EWW4" s="104"/>
      <c r="EWX4" s="104"/>
      <c r="EWY4" s="104"/>
      <c r="EWZ4" s="104"/>
      <c r="EXA4" s="104"/>
      <c r="EXB4" s="104"/>
      <c r="EXC4" s="104"/>
      <c r="EXD4" s="104"/>
      <c r="EXE4" s="104"/>
      <c r="EXF4" s="104"/>
      <c r="EXG4" s="104"/>
      <c r="EXH4" s="104"/>
      <c r="EXI4" s="104"/>
      <c r="EXJ4" s="104"/>
      <c r="EXK4" s="104"/>
      <c r="EXL4" s="104"/>
      <c r="EXM4" s="104"/>
      <c r="EXN4" s="104"/>
      <c r="EXO4" s="104"/>
      <c r="EXP4" s="104"/>
      <c r="EXQ4" s="104"/>
      <c r="EXR4" s="104"/>
      <c r="EXS4" s="104"/>
      <c r="EXT4" s="104"/>
      <c r="EXU4" s="104"/>
      <c r="EXV4" s="104"/>
      <c r="EXW4" s="104"/>
      <c r="EXX4" s="104"/>
      <c r="EXY4" s="104"/>
      <c r="EXZ4" s="104"/>
      <c r="EYA4" s="104"/>
      <c r="EYB4" s="104"/>
      <c r="EYC4" s="104"/>
      <c r="EYD4" s="104"/>
      <c r="EYE4" s="104"/>
      <c r="EYF4" s="104"/>
      <c r="EYG4" s="104"/>
      <c r="EYH4" s="104"/>
      <c r="EYI4" s="104"/>
      <c r="EYJ4" s="104"/>
      <c r="EYK4" s="104"/>
      <c r="EYL4" s="104"/>
      <c r="EYM4" s="104"/>
      <c r="EYN4" s="104"/>
      <c r="EYO4" s="104"/>
      <c r="EYP4" s="104"/>
      <c r="EYQ4" s="104"/>
      <c r="EYR4" s="104"/>
      <c r="EYS4" s="104"/>
      <c r="EYT4" s="104"/>
      <c r="EYU4" s="104"/>
      <c r="EYV4" s="104"/>
      <c r="EYW4" s="104"/>
      <c r="EYX4" s="104"/>
      <c r="EYY4" s="104"/>
      <c r="EYZ4" s="104"/>
      <c r="EZA4" s="104"/>
      <c r="EZB4" s="104"/>
      <c r="EZC4" s="104"/>
      <c r="EZD4" s="104"/>
      <c r="EZE4" s="104"/>
      <c r="EZF4" s="104"/>
      <c r="EZG4" s="104"/>
      <c r="EZH4" s="104"/>
      <c r="EZI4" s="104"/>
      <c r="EZJ4" s="104"/>
      <c r="EZK4" s="104"/>
      <c r="EZL4" s="104"/>
      <c r="EZM4" s="104"/>
      <c r="EZN4" s="104"/>
      <c r="EZO4" s="104"/>
      <c r="EZP4" s="104"/>
      <c r="EZQ4" s="104"/>
      <c r="EZR4" s="104"/>
      <c r="EZS4" s="104"/>
      <c r="EZT4" s="104"/>
      <c r="EZU4" s="104"/>
      <c r="EZV4" s="104"/>
      <c r="EZW4" s="104"/>
      <c r="EZX4" s="104"/>
      <c r="EZY4" s="104"/>
      <c r="EZZ4" s="104"/>
      <c r="FAA4" s="104"/>
      <c r="FAB4" s="104"/>
      <c r="FAC4" s="104"/>
      <c r="FAD4" s="104"/>
      <c r="FAE4" s="104"/>
      <c r="FAF4" s="104"/>
      <c r="FAG4" s="104"/>
      <c r="FAH4" s="104"/>
      <c r="FAI4" s="104"/>
      <c r="FAJ4" s="104"/>
      <c r="FAK4" s="104"/>
      <c r="FAL4" s="104"/>
      <c r="FAM4" s="104"/>
      <c r="FAN4" s="104"/>
      <c r="FAO4" s="104"/>
      <c r="FAP4" s="104"/>
      <c r="FAQ4" s="104"/>
      <c r="FAR4" s="104"/>
      <c r="FAS4" s="104"/>
      <c r="FAT4" s="104"/>
      <c r="FAU4" s="104"/>
      <c r="FAV4" s="104"/>
      <c r="FAW4" s="104"/>
      <c r="FAX4" s="104"/>
      <c r="FAY4" s="104"/>
      <c r="FAZ4" s="104"/>
      <c r="FBA4" s="104"/>
      <c r="FBB4" s="104"/>
      <c r="FBC4" s="104"/>
      <c r="FBD4" s="104"/>
      <c r="FBE4" s="104"/>
      <c r="FBF4" s="104"/>
      <c r="FBG4" s="104"/>
      <c r="FBH4" s="104"/>
      <c r="FBI4" s="104"/>
      <c r="FBJ4" s="104"/>
      <c r="FBK4" s="104"/>
      <c r="FBL4" s="104"/>
      <c r="FBM4" s="104"/>
      <c r="FBN4" s="104"/>
      <c r="FBO4" s="104"/>
      <c r="FBP4" s="104"/>
      <c r="FBQ4" s="104"/>
      <c r="FBR4" s="104"/>
      <c r="FBS4" s="104"/>
      <c r="FBT4" s="104"/>
      <c r="FBU4" s="104"/>
      <c r="FBV4" s="104"/>
      <c r="FBW4" s="104"/>
      <c r="FBX4" s="104"/>
      <c r="FBY4" s="104"/>
      <c r="FBZ4" s="104"/>
      <c r="FCA4" s="104"/>
      <c r="FCB4" s="104"/>
      <c r="FCC4" s="104"/>
      <c r="FCD4" s="104"/>
      <c r="FCE4" s="104"/>
      <c r="FCF4" s="104"/>
      <c r="FCG4" s="104"/>
      <c r="FCH4" s="104"/>
      <c r="FCI4" s="104"/>
      <c r="FCJ4" s="104"/>
      <c r="FCK4" s="104"/>
      <c r="FCL4" s="104"/>
      <c r="FCM4" s="104"/>
      <c r="FCN4" s="104"/>
      <c r="FCO4" s="104"/>
      <c r="FCP4" s="104"/>
      <c r="FCQ4" s="104"/>
      <c r="FCR4" s="104"/>
      <c r="FCS4" s="104"/>
      <c r="FCT4" s="104"/>
      <c r="FCU4" s="104"/>
      <c r="FCV4" s="104"/>
      <c r="FCW4" s="104"/>
      <c r="FCX4" s="104"/>
      <c r="FCY4" s="104"/>
      <c r="FCZ4" s="104"/>
      <c r="FDA4" s="104"/>
      <c r="FDB4" s="104"/>
      <c r="FDC4" s="104"/>
      <c r="FDD4" s="104"/>
      <c r="FDE4" s="104"/>
      <c r="FDF4" s="104"/>
      <c r="FDG4" s="104"/>
      <c r="FDH4" s="104"/>
      <c r="FDI4" s="104"/>
      <c r="FDJ4" s="104"/>
      <c r="FDK4" s="104"/>
      <c r="FDL4" s="104"/>
      <c r="FDM4" s="104"/>
      <c r="FDN4" s="104"/>
      <c r="FDO4" s="104"/>
      <c r="FDP4" s="104"/>
      <c r="FDQ4" s="104"/>
      <c r="FDR4" s="104"/>
      <c r="FDS4" s="104"/>
      <c r="FDT4" s="104"/>
      <c r="FDU4" s="104"/>
      <c r="FDV4" s="104"/>
      <c r="FDW4" s="104"/>
      <c r="FDX4" s="104"/>
      <c r="FDY4" s="104"/>
      <c r="FDZ4" s="104"/>
      <c r="FEA4" s="104"/>
      <c r="FEB4" s="104"/>
      <c r="FEC4" s="104"/>
      <c r="FED4" s="104"/>
      <c r="FEE4" s="104"/>
      <c r="FEF4" s="104"/>
      <c r="FEG4" s="104"/>
      <c r="FEH4" s="104"/>
      <c r="FEI4" s="104"/>
      <c r="FEJ4" s="104"/>
      <c r="FEK4" s="104"/>
      <c r="FEL4" s="104"/>
      <c r="FEM4" s="104"/>
      <c r="FEN4" s="104"/>
      <c r="FEO4" s="104"/>
      <c r="FEP4" s="104"/>
      <c r="FEQ4" s="104"/>
      <c r="FER4" s="104"/>
      <c r="FES4" s="104"/>
      <c r="FET4" s="104"/>
      <c r="FEU4" s="104"/>
      <c r="FEV4" s="104"/>
      <c r="FEW4" s="104"/>
      <c r="FEX4" s="104"/>
      <c r="FEY4" s="104"/>
      <c r="FEZ4" s="104"/>
      <c r="FFA4" s="104"/>
      <c r="FFB4" s="104"/>
      <c r="FFC4" s="104"/>
      <c r="FFD4" s="104"/>
      <c r="FFE4" s="104"/>
      <c r="FFF4" s="104"/>
      <c r="FFG4" s="104"/>
      <c r="FFH4" s="104"/>
      <c r="FFI4" s="104"/>
      <c r="FFJ4" s="104"/>
      <c r="FFK4" s="104"/>
      <c r="FFL4" s="104"/>
      <c r="FFM4" s="104"/>
      <c r="FFN4" s="104"/>
      <c r="FFO4" s="104"/>
      <c r="FFP4" s="104"/>
      <c r="FFQ4" s="104"/>
      <c r="FFR4" s="104"/>
      <c r="FFS4" s="104"/>
      <c r="FFT4" s="104"/>
      <c r="FFU4" s="104"/>
      <c r="FFV4" s="104"/>
      <c r="FFW4" s="104"/>
      <c r="FFX4" s="104"/>
      <c r="FFY4" s="104"/>
      <c r="FFZ4" s="104"/>
      <c r="FGA4" s="104"/>
      <c r="FGB4" s="104"/>
      <c r="FGC4" s="104"/>
      <c r="FGD4" s="104"/>
      <c r="FGE4" s="104"/>
      <c r="FGF4" s="104"/>
      <c r="FGG4" s="104"/>
      <c r="FGH4" s="104"/>
      <c r="FGI4" s="104"/>
      <c r="FGJ4" s="104"/>
      <c r="FGK4" s="104"/>
      <c r="FGL4" s="104"/>
      <c r="FGM4" s="104"/>
      <c r="FGN4" s="104"/>
      <c r="FGO4" s="104"/>
      <c r="FGP4" s="104"/>
      <c r="FGQ4" s="104"/>
      <c r="FGR4" s="104"/>
      <c r="FGS4" s="104"/>
      <c r="FGT4" s="104"/>
      <c r="FGU4" s="104"/>
      <c r="FGV4" s="104"/>
      <c r="FGW4" s="104"/>
      <c r="FGX4" s="104"/>
      <c r="FGY4" s="104"/>
      <c r="FGZ4" s="104"/>
      <c r="FHA4" s="104"/>
      <c r="FHB4" s="104"/>
      <c r="FHC4" s="104"/>
      <c r="FHD4" s="104"/>
      <c r="FHE4" s="104"/>
      <c r="FHF4" s="104"/>
      <c r="FHG4" s="104"/>
      <c r="FHH4" s="104"/>
      <c r="FHI4" s="104"/>
      <c r="FHJ4" s="104"/>
      <c r="FHK4" s="104"/>
      <c r="FHL4" s="104"/>
      <c r="FHM4" s="104"/>
      <c r="FHN4" s="104"/>
      <c r="FHO4" s="104"/>
      <c r="FHP4" s="104"/>
      <c r="FHQ4" s="104"/>
      <c r="FHR4" s="104"/>
      <c r="FHS4" s="104"/>
      <c r="FHT4" s="104"/>
      <c r="FHU4" s="104"/>
      <c r="FHV4" s="104"/>
      <c r="FHW4" s="104"/>
      <c r="FHX4" s="104"/>
      <c r="FHY4" s="104"/>
      <c r="FHZ4" s="104"/>
      <c r="FIA4" s="104"/>
      <c r="FIB4" s="104"/>
      <c r="FIC4" s="104"/>
      <c r="FID4" s="104"/>
      <c r="FIE4" s="104"/>
      <c r="FIF4" s="104"/>
      <c r="FIG4" s="104"/>
      <c r="FIH4" s="104"/>
      <c r="FII4" s="104"/>
      <c r="FIJ4" s="104"/>
      <c r="FIK4" s="104"/>
      <c r="FIL4" s="104"/>
      <c r="FIM4" s="104"/>
      <c r="FIN4" s="104"/>
      <c r="FIO4" s="104"/>
      <c r="FIP4" s="104"/>
      <c r="FIQ4" s="104"/>
      <c r="FIR4" s="104"/>
      <c r="FIS4" s="104"/>
      <c r="FIT4" s="104"/>
      <c r="FIU4" s="104"/>
      <c r="FIV4" s="104"/>
      <c r="FIW4" s="104"/>
      <c r="FIX4" s="104"/>
      <c r="FIY4" s="104"/>
      <c r="FIZ4" s="104"/>
      <c r="FJA4" s="104"/>
      <c r="FJB4" s="104"/>
      <c r="FJC4" s="104"/>
      <c r="FJD4" s="104"/>
      <c r="FJE4" s="104"/>
      <c r="FJF4" s="104"/>
      <c r="FJG4" s="104"/>
      <c r="FJH4" s="104"/>
      <c r="FJI4" s="104"/>
      <c r="FJJ4" s="104"/>
      <c r="FJK4" s="104"/>
      <c r="FJL4" s="104"/>
      <c r="FJM4" s="104"/>
      <c r="FJN4" s="104"/>
      <c r="FJO4" s="104"/>
      <c r="FJP4" s="104"/>
      <c r="FJQ4" s="104"/>
      <c r="FJR4" s="104"/>
      <c r="FJS4" s="104"/>
      <c r="FJT4" s="104"/>
      <c r="FJU4" s="104"/>
      <c r="FJV4" s="104"/>
      <c r="FJW4" s="104"/>
      <c r="FJX4" s="104"/>
      <c r="FJY4" s="104"/>
      <c r="FJZ4" s="104"/>
      <c r="FKA4" s="104"/>
      <c r="FKB4" s="104"/>
      <c r="FKC4" s="104"/>
      <c r="FKD4" s="104"/>
      <c r="FKE4" s="104"/>
      <c r="FKF4" s="104"/>
      <c r="FKG4" s="104"/>
      <c r="FKH4" s="104"/>
      <c r="FKI4" s="104"/>
      <c r="FKJ4" s="104"/>
      <c r="FKK4" s="104"/>
      <c r="FKL4" s="104"/>
      <c r="FKM4" s="104"/>
      <c r="FKN4" s="104"/>
      <c r="FKO4" s="104"/>
      <c r="FKP4" s="104"/>
      <c r="FKQ4" s="104"/>
      <c r="FKR4" s="104"/>
      <c r="FKS4" s="104"/>
      <c r="FKT4" s="104"/>
      <c r="FKU4" s="104"/>
      <c r="FKV4" s="104"/>
      <c r="FKW4" s="104"/>
      <c r="FKX4" s="104"/>
      <c r="FKY4" s="104"/>
      <c r="FKZ4" s="104"/>
      <c r="FLA4" s="104"/>
      <c r="FLB4" s="104"/>
      <c r="FLC4" s="104"/>
      <c r="FLD4" s="104"/>
      <c r="FLE4" s="104"/>
      <c r="FLF4" s="104"/>
      <c r="FLG4" s="104"/>
      <c r="FLH4" s="104"/>
      <c r="FLI4" s="104"/>
      <c r="FLJ4" s="104"/>
      <c r="FLK4" s="104"/>
      <c r="FLL4" s="104"/>
      <c r="FLM4" s="104"/>
      <c r="FLN4" s="104"/>
      <c r="FLO4" s="104"/>
      <c r="FLP4" s="104"/>
      <c r="FLQ4" s="104"/>
      <c r="FLR4" s="104"/>
      <c r="FLS4" s="104"/>
      <c r="FLT4" s="104"/>
      <c r="FLU4" s="104"/>
      <c r="FLV4" s="104"/>
      <c r="FLW4" s="104"/>
      <c r="FLX4" s="104"/>
      <c r="FLY4" s="104"/>
      <c r="FLZ4" s="104"/>
      <c r="FMA4" s="104"/>
      <c r="FMB4" s="104"/>
      <c r="FMC4" s="104"/>
      <c r="FMD4" s="104"/>
      <c r="FME4" s="104"/>
      <c r="FMF4" s="104"/>
      <c r="FMG4" s="104"/>
      <c r="FMH4" s="104"/>
      <c r="FMI4" s="104"/>
      <c r="FMJ4" s="104"/>
      <c r="FMK4" s="104"/>
      <c r="FML4" s="104"/>
      <c r="FMM4" s="104"/>
      <c r="FMN4" s="104"/>
      <c r="FMO4" s="104"/>
      <c r="FMP4" s="104"/>
      <c r="FMQ4" s="104"/>
      <c r="FMR4" s="104"/>
      <c r="FMS4" s="104"/>
      <c r="FMT4" s="104"/>
      <c r="FMU4" s="104"/>
      <c r="FMV4" s="104"/>
      <c r="FMW4" s="104"/>
      <c r="FMX4" s="104"/>
      <c r="FMY4" s="104"/>
      <c r="FMZ4" s="104"/>
      <c r="FNA4" s="104"/>
      <c r="FNB4" s="104"/>
      <c r="FNC4" s="104"/>
      <c r="FND4" s="104"/>
      <c r="FNE4" s="104"/>
      <c r="FNF4" s="104"/>
      <c r="FNG4" s="104"/>
      <c r="FNH4" s="104"/>
      <c r="FNI4" s="104"/>
      <c r="FNJ4" s="104"/>
      <c r="FNK4" s="104"/>
      <c r="FNL4" s="104"/>
      <c r="FNM4" s="104"/>
      <c r="FNN4" s="104"/>
      <c r="FNO4" s="104"/>
      <c r="FNP4" s="104"/>
      <c r="FNQ4" s="104"/>
      <c r="FNR4" s="104"/>
      <c r="FNS4" s="104"/>
      <c r="FNT4" s="104"/>
      <c r="FNU4" s="104"/>
      <c r="FNV4" s="104"/>
      <c r="FNW4" s="104"/>
      <c r="FNX4" s="104"/>
      <c r="FNY4" s="104"/>
      <c r="FNZ4" s="104"/>
      <c r="FOA4" s="104"/>
      <c r="FOB4" s="104"/>
      <c r="FOC4" s="104"/>
      <c r="FOD4" s="104"/>
      <c r="FOE4" s="104"/>
      <c r="FOF4" s="104"/>
      <c r="FOG4" s="104"/>
      <c r="FOH4" s="104"/>
      <c r="FOI4" s="104"/>
      <c r="FOJ4" s="104"/>
      <c r="FOK4" s="104"/>
      <c r="FOL4" s="104"/>
      <c r="FOM4" s="104"/>
      <c r="FON4" s="104"/>
      <c r="FOO4" s="104"/>
      <c r="FOP4" s="104"/>
      <c r="FOQ4" s="104"/>
      <c r="FOR4" s="104"/>
      <c r="FOS4" s="104"/>
      <c r="FOT4" s="104"/>
      <c r="FOU4" s="104"/>
      <c r="FOV4" s="104"/>
      <c r="FOW4" s="104"/>
      <c r="FOX4" s="104"/>
      <c r="FOY4" s="104"/>
      <c r="FOZ4" s="104"/>
      <c r="FPA4" s="104"/>
      <c r="FPB4" s="104"/>
      <c r="FPC4" s="104"/>
      <c r="FPD4" s="104"/>
      <c r="FPE4" s="104"/>
      <c r="FPF4" s="104"/>
      <c r="FPG4" s="104"/>
      <c r="FPH4" s="104"/>
      <c r="FPI4" s="104"/>
      <c r="FPJ4" s="104"/>
      <c r="FPK4" s="104"/>
      <c r="FPL4" s="104"/>
      <c r="FPM4" s="104"/>
      <c r="FPN4" s="104"/>
      <c r="FPO4" s="104"/>
      <c r="FPP4" s="104"/>
      <c r="FPQ4" s="104"/>
      <c r="FPR4" s="104"/>
      <c r="FPS4" s="104"/>
      <c r="FPT4" s="104"/>
      <c r="FPU4" s="104"/>
      <c r="FPV4" s="104"/>
      <c r="FPW4" s="104"/>
      <c r="FPX4" s="104"/>
      <c r="FPY4" s="104"/>
      <c r="FPZ4" s="104"/>
      <c r="FQA4" s="104"/>
      <c r="FQB4" s="104"/>
      <c r="FQC4" s="104"/>
      <c r="FQD4" s="104"/>
      <c r="FQE4" s="104"/>
      <c r="FQF4" s="104"/>
      <c r="FQG4" s="104"/>
      <c r="FQH4" s="104"/>
      <c r="FQI4" s="104"/>
      <c r="FQJ4" s="104"/>
      <c r="FQK4" s="104"/>
      <c r="FQL4" s="104"/>
      <c r="FQM4" s="104"/>
      <c r="FQN4" s="104"/>
      <c r="FQO4" s="104"/>
      <c r="FQP4" s="104"/>
      <c r="FQQ4" s="104"/>
      <c r="FQR4" s="104"/>
      <c r="FQS4" s="104"/>
      <c r="FQT4" s="104"/>
      <c r="FQU4" s="104"/>
      <c r="FQV4" s="104"/>
      <c r="FQW4" s="104"/>
      <c r="FQX4" s="104"/>
      <c r="FQY4" s="104"/>
      <c r="FQZ4" s="104"/>
      <c r="FRA4" s="104"/>
      <c r="FRB4" s="104"/>
      <c r="FRC4" s="104"/>
      <c r="FRD4" s="104"/>
      <c r="FRE4" s="104"/>
      <c r="FRF4" s="104"/>
      <c r="FRG4" s="104"/>
      <c r="FRH4" s="104"/>
      <c r="FRI4" s="104"/>
      <c r="FRJ4" s="104"/>
      <c r="FRK4" s="104"/>
      <c r="FRL4" s="104"/>
      <c r="FRM4" s="104"/>
      <c r="FRN4" s="104"/>
      <c r="FRO4" s="104"/>
      <c r="FRP4" s="104"/>
      <c r="FRQ4" s="104"/>
      <c r="FRR4" s="104"/>
      <c r="FRS4" s="104"/>
      <c r="FRT4" s="104"/>
      <c r="FRU4" s="104"/>
      <c r="FRV4" s="104"/>
      <c r="FRW4" s="104"/>
      <c r="FRX4" s="104"/>
      <c r="FRY4" s="104"/>
      <c r="FRZ4" s="104"/>
      <c r="FSA4" s="104"/>
      <c r="FSB4" s="104"/>
      <c r="FSC4" s="104"/>
      <c r="FSD4" s="104"/>
      <c r="FSE4" s="104"/>
      <c r="FSF4" s="104"/>
      <c r="FSG4" s="104"/>
      <c r="FSH4" s="104"/>
      <c r="FSI4" s="104"/>
      <c r="FSJ4" s="104"/>
      <c r="FSK4" s="104"/>
      <c r="FSL4" s="104"/>
      <c r="FSM4" s="104"/>
      <c r="FSN4" s="104"/>
      <c r="FSO4" s="104"/>
      <c r="FSP4" s="104"/>
      <c r="FSQ4" s="104"/>
      <c r="FSR4" s="104"/>
      <c r="FSS4" s="104"/>
      <c r="FST4" s="104"/>
      <c r="FSU4" s="104"/>
      <c r="FSV4" s="104"/>
      <c r="FSW4" s="104"/>
      <c r="FSX4" s="104"/>
      <c r="FSY4" s="104"/>
      <c r="FSZ4" s="104"/>
      <c r="FTA4" s="104"/>
      <c r="FTB4" s="104"/>
      <c r="FTC4" s="104"/>
      <c r="FTD4" s="104"/>
      <c r="FTE4" s="104"/>
      <c r="FTF4" s="104"/>
      <c r="FTG4" s="104"/>
      <c r="FTH4" s="104"/>
      <c r="FTI4" s="104"/>
      <c r="FTJ4" s="104"/>
      <c r="FTK4" s="104"/>
      <c r="FTL4" s="104"/>
      <c r="FTM4" s="104"/>
      <c r="FTN4" s="104"/>
      <c r="FTO4" s="104"/>
      <c r="FTP4" s="104"/>
      <c r="FTQ4" s="104"/>
      <c r="FTR4" s="104"/>
      <c r="FTS4" s="104"/>
      <c r="FTT4" s="104"/>
      <c r="FTU4" s="104"/>
      <c r="FTV4" s="104"/>
      <c r="FTW4" s="104"/>
      <c r="FTX4" s="104"/>
      <c r="FTY4" s="104"/>
      <c r="FTZ4" s="104"/>
      <c r="FUA4" s="104"/>
      <c r="FUB4" s="104"/>
      <c r="FUC4" s="104"/>
      <c r="FUD4" s="104"/>
      <c r="FUE4" s="104"/>
      <c r="FUF4" s="104"/>
      <c r="FUG4" s="104"/>
      <c r="FUH4" s="104"/>
      <c r="FUI4" s="104"/>
      <c r="FUJ4" s="104"/>
      <c r="FUK4" s="104"/>
      <c r="FUL4" s="104"/>
      <c r="FUM4" s="104"/>
      <c r="FUN4" s="104"/>
      <c r="FUO4" s="104"/>
      <c r="FUP4" s="104"/>
      <c r="FUQ4" s="104"/>
      <c r="FUR4" s="104"/>
      <c r="FUS4" s="104"/>
      <c r="FUT4" s="104"/>
      <c r="FUU4" s="104"/>
      <c r="FUV4" s="104"/>
      <c r="FUW4" s="104"/>
      <c r="FUX4" s="104"/>
      <c r="FUY4" s="104"/>
      <c r="FUZ4" s="104"/>
      <c r="FVA4" s="104"/>
      <c r="FVB4" s="104"/>
      <c r="FVC4" s="104"/>
      <c r="FVD4" s="104"/>
      <c r="FVE4" s="104"/>
      <c r="FVF4" s="104"/>
      <c r="FVG4" s="104"/>
      <c r="FVH4" s="104"/>
      <c r="FVI4" s="104"/>
      <c r="FVJ4" s="104"/>
      <c r="FVK4" s="104"/>
      <c r="FVL4" s="104"/>
      <c r="FVM4" s="104"/>
      <c r="FVN4" s="104"/>
      <c r="FVO4" s="104"/>
      <c r="FVP4" s="104"/>
      <c r="FVQ4" s="104"/>
      <c r="FVR4" s="104"/>
      <c r="FVS4" s="104"/>
      <c r="FVT4" s="104"/>
      <c r="FVU4" s="104"/>
      <c r="FVV4" s="104"/>
      <c r="FVW4" s="104"/>
      <c r="FVX4" s="104"/>
      <c r="FVY4" s="104"/>
      <c r="FVZ4" s="104"/>
      <c r="FWA4" s="104"/>
      <c r="FWB4" s="104"/>
      <c r="FWC4" s="104"/>
      <c r="FWD4" s="104"/>
      <c r="FWE4" s="104"/>
      <c r="FWF4" s="104"/>
      <c r="FWG4" s="104"/>
      <c r="FWH4" s="104"/>
      <c r="FWI4" s="104"/>
      <c r="FWJ4" s="104"/>
      <c r="FWK4" s="104"/>
      <c r="FWL4" s="104"/>
      <c r="FWM4" s="104"/>
      <c r="FWN4" s="104"/>
      <c r="FWO4" s="104"/>
      <c r="FWP4" s="104"/>
      <c r="FWQ4" s="104"/>
      <c r="FWR4" s="104"/>
      <c r="FWS4" s="104"/>
      <c r="FWT4" s="104"/>
      <c r="FWU4" s="104"/>
      <c r="FWV4" s="104"/>
      <c r="FWW4" s="104"/>
      <c r="FWX4" s="104"/>
      <c r="FWY4" s="104"/>
      <c r="FWZ4" s="104"/>
      <c r="FXA4" s="104"/>
      <c r="FXB4" s="104"/>
      <c r="FXC4" s="104"/>
      <c r="FXD4" s="104"/>
      <c r="FXE4" s="104"/>
      <c r="FXF4" s="104"/>
      <c r="FXG4" s="104"/>
      <c r="FXH4" s="104"/>
      <c r="FXI4" s="104"/>
      <c r="FXJ4" s="104"/>
      <c r="FXK4" s="104"/>
      <c r="FXL4" s="104"/>
      <c r="FXM4" s="104"/>
      <c r="FXN4" s="104"/>
      <c r="FXO4" s="104"/>
      <c r="FXP4" s="104"/>
      <c r="FXQ4" s="104"/>
      <c r="FXR4" s="104"/>
      <c r="FXS4" s="104"/>
      <c r="FXT4" s="104"/>
      <c r="FXU4" s="104"/>
      <c r="FXV4" s="104"/>
      <c r="FXW4" s="104"/>
      <c r="FXX4" s="104"/>
      <c r="FXY4" s="104"/>
      <c r="FXZ4" s="104"/>
      <c r="FYA4" s="104"/>
      <c r="FYB4" s="104"/>
      <c r="FYC4" s="104"/>
      <c r="FYD4" s="104"/>
      <c r="FYE4" s="104"/>
      <c r="FYF4" s="104"/>
      <c r="FYG4" s="104"/>
      <c r="FYH4" s="104"/>
      <c r="FYI4" s="104"/>
      <c r="FYJ4" s="104"/>
      <c r="FYK4" s="104"/>
      <c r="FYL4" s="104"/>
      <c r="FYM4" s="104"/>
      <c r="FYN4" s="104"/>
      <c r="FYO4" s="104"/>
      <c r="FYP4" s="104"/>
      <c r="FYQ4" s="104"/>
      <c r="FYR4" s="104"/>
      <c r="FYS4" s="104"/>
      <c r="FYT4" s="104"/>
      <c r="FYU4" s="104"/>
      <c r="FYV4" s="104"/>
      <c r="FYW4" s="104"/>
      <c r="FYX4" s="104"/>
      <c r="FYY4" s="104"/>
      <c r="FYZ4" s="104"/>
      <c r="FZA4" s="104"/>
      <c r="FZB4" s="104"/>
      <c r="FZC4" s="104"/>
      <c r="FZD4" s="104"/>
      <c r="FZE4" s="104"/>
      <c r="FZF4" s="104"/>
      <c r="FZG4" s="104"/>
      <c r="FZH4" s="104"/>
      <c r="FZI4" s="104"/>
      <c r="FZJ4" s="104"/>
      <c r="FZK4" s="104"/>
      <c r="FZL4" s="104"/>
      <c r="FZM4" s="104"/>
      <c r="FZN4" s="104"/>
      <c r="FZO4" s="104"/>
      <c r="FZP4" s="104"/>
      <c r="FZQ4" s="104"/>
      <c r="FZR4" s="104"/>
      <c r="FZS4" s="104"/>
      <c r="FZT4" s="104"/>
      <c r="FZU4" s="104"/>
      <c r="FZV4" s="104"/>
      <c r="FZW4" s="104"/>
      <c r="FZX4" s="104"/>
      <c r="FZY4" s="104"/>
      <c r="FZZ4" s="104"/>
      <c r="GAA4" s="104"/>
      <c r="GAB4" s="104"/>
      <c r="GAC4" s="104"/>
      <c r="GAD4" s="104"/>
      <c r="GAE4" s="104"/>
      <c r="GAF4" s="104"/>
      <c r="GAG4" s="104"/>
      <c r="GAH4" s="104"/>
      <c r="GAI4" s="104"/>
      <c r="GAJ4" s="104"/>
      <c r="GAK4" s="104"/>
      <c r="GAL4" s="104"/>
      <c r="GAM4" s="104"/>
      <c r="GAN4" s="104"/>
      <c r="GAO4" s="104"/>
      <c r="GAP4" s="104"/>
      <c r="GAQ4" s="104"/>
      <c r="GAR4" s="104"/>
      <c r="GAS4" s="104"/>
      <c r="GAT4" s="104"/>
      <c r="GAU4" s="104"/>
      <c r="GAV4" s="104"/>
      <c r="GAW4" s="104"/>
      <c r="GAX4" s="104"/>
      <c r="GAY4" s="104"/>
      <c r="GAZ4" s="104"/>
      <c r="GBA4" s="104"/>
      <c r="GBB4" s="104"/>
      <c r="GBC4" s="104"/>
      <c r="GBD4" s="104"/>
      <c r="GBE4" s="104"/>
      <c r="GBF4" s="104"/>
      <c r="GBG4" s="104"/>
      <c r="GBH4" s="104"/>
      <c r="GBI4" s="104"/>
      <c r="GBJ4" s="104"/>
      <c r="GBK4" s="104"/>
      <c r="GBL4" s="104"/>
      <c r="GBM4" s="104"/>
      <c r="GBN4" s="104"/>
      <c r="GBO4" s="104"/>
      <c r="GBP4" s="104"/>
      <c r="GBQ4" s="104"/>
      <c r="GBR4" s="104"/>
      <c r="GBS4" s="104"/>
      <c r="GBT4" s="104"/>
      <c r="GBU4" s="104"/>
      <c r="GBV4" s="104"/>
      <c r="GBW4" s="104"/>
      <c r="GBX4" s="104"/>
      <c r="GBY4" s="104"/>
      <c r="GBZ4" s="104"/>
      <c r="GCA4" s="104"/>
      <c r="GCB4" s="104"/>
      <c r="GCC4" s="104"/>
      <c r="GCD4" s="104"/>
      <c r="GCE4" s="104"/>
      <c r="GCF4" s="104"/>
      <c r="GCG4" s="104"/>
      <c r="GCH4" s="104"/>
      <c r="GCI4" s="104"/>
      <c r="GCJ4" s="104"/>
      <c r="GCK4" s="104"/>
      <c r="GCL4" s="104"/>
      <c r="GCM4" s="104"/>
      <c r="GCN4" s="104"/>
      <c r="GCO4" s="104"/>
      <c r="GCP4" s="104"/>
      <c r="GCQ4" s="104"/>
      <c r="GCR4" s="104"/>
      <c r="GCS4" s="104"/>
      <c r="GCT4" s="104"/>
      <c r="GCU4" s="104"/>
      <c r="GCV4" s="104"/>
      <c r="GCW4" s="104"/>
      <c r="GCX4" s="104"/>
      <c r="GCY4" s="104"/>
      <c r="GCZ4" s="104"/>
      <c r="GDA4" s="104"/>
      <c r="GDB4" s="104"/>
      <c r="GDC4" s="104"/>
      <c r="GDD4" s="104"/>
      <c r="GDE4" s="104"/>
      <c r="GDF4" s="104"/>
      <c r="GDG4" s="104"/>
      <c r="GDH4" s="104"/>
      <c r="GDI4" s="104"/>
      <c r="GDJ4" s="104"/>
      <c r="GDK4" s="104"/>
      <c r="GDL4" s="104"/>
      <c r="GDM4" s="104"/>
      <c r="GDN4" s="104"/>
      <c r="GDO4" s="104"/>
      <c r="GDP4" s="104"/>
      <c r="GDQ4" s="104"/>
      <c r="GDR4" s="104"/>
      <c r="GDS4" s="104"/>
      <c r="GDT4" s="104"/>
      <c r="GDU4" s="104"/>
      <c r="GDV4" s="104"/>
      <c r="GDW4" s="104"/>
      <c r="GDX4" s="104"/>
      <c r="GDY4" s="104"/>
      <c r="GDZ4" s="104"/>
      <c r="GEA4" s="104"/>
      <c r="GEB4" s="104"/>
      <c r="GEC4" s="104"/>
      <c r="GED4" s="104"/>
      <c r="GEE4" s="104"/>
      <c r="GEF4" s="104"/>
      <c r="GEG4" s="104"/>
      <c r="GEH4" s="104"/>
      <c r="GEI4" s="104"/>
      <c r="GEJ4" s="104"/>
      <c r="GEK4" s="104"/>
      <c r="GEL4" s="104"/>
      <c r="GEM4" s="104"/>
      <c r="GEN4" s="104"/>
      <c r="GEO4" s="104"/>
      <c r="GEP4" s="104"/>
      <c r="GEQ4" s="104"/>
      <c r="GER4" s="104"/>
      <c r="GES4" s="104"/>
      <c r="GET4" s="104"/>
      <c r="GEU4" s="104"/>
      <c r="GEV4" s="104"/>
      <c r="GEW4" s="104"/>
      <c r="GEX4" s="104"/>
      <c r="GEY4" s="104"/>
      <c r="GEZ4" s="104"/>
      <c r="GFA4" s="104"/>
      <c r="GFB4" s="104"/>
      <c r="GFC4" s="104"/>
      <c r="GFD4" s="104"/>
      <c r="GFE4" s="104"/>
      <c r="GFF4" s="104"/>
      <c r="GFG4" s="104"/>
      <c r="GFH4" s="104"/>
      <c r="GFI4" s="104"/>
      <c r="GFJ4" s="104"/>
      <c r="GFK4" s="104"/>
      <c r="GFL4" s="104"/>
      <c r="GFM4" s="104"/>
      <c r="GFN4" s="104"/>
      <c r="GFO4" s="104"/>
      <c r="GFP4" s="104"/>
      <c r="GFQ4" s="104"/>
      <c r="GFR4" s="104"/>
      <c r="GFS4" s="104"/>
      <c r="GFT4" s="104"/>
      <c r="GFU4" s="104"/>
      <c r="GFV4" s="104"/>
      <c r="GFW4" s="104"/>
      <c r="GFX4" s="104"/>
      <c r="GFY4" s="104"/>
      <c r="GFZ4" s="104"/>
      <c r="GGA4" s="104"/>
      <c r="GGB4" s="104"/>
      <c r="GGC4" s="104"/>
      <c r="GGD4" s="104"/>
      <c r="GGE4" s="104"/>
      <c r="GGF4" s="104"/>
      <c r="GGG4" s="104"/>
      <c r="GGH4" s="104"/>
      <c r="GGI4" s="104"/>
      <c r="GGJ4" s="104"/>
      <c r="GGK4" s="104"/>
      <c r="GGL4" s="104"/>
      <c r="GGM4" s="104"/>
      <c r="GGN4" s="104"/>
      <c r="GGO4" s="104"/>
      <c r="GGP4" s="104"/>
      <c r="GGQ4" s="104"/>
      <c r="GGR4" s="104"/>
      <c r="GGS4" s="104"/>
      <c r="GGT4" s="104"/>
      <c r="GGU4" s="104"/>
      <c r="GGV4" s="104"/>
      <c r="GGW4" s="104"/>
      <c r="GGX4" s="104"/>
      <c r="GGY4" s="104"/>
      <c r="GGZ4" s="104"/>
      <c r="GHA4" s="104"/>
      <c r="GHB4" s="104"/>
      <c r="GHC4" s="104"/>
      <c r="GHD4" s="104"/>
      <c r="GHE4" s="104"/>
      <c r="GHF4" s="104"/>
      <c r="GHG4" s="104"/>
      <c r="GHH4" s="104"/>
      <c r="GHI4" s="104"/>
      <c r="GHJ4" s="104"/>
      <c r="GHK4" s="104"/>
      <c r="GHL4" s="104"/>
      <c r="GHM4" s="104"/>
      <c r="GHN4" s="104"/>
      <c r="GHO4" s="104"/>
      <c r="GHP4" s="104"/>
      <c r="GHQ4" s="104"/>
      <c r="GHR4" s="104"/>
      <c r="GHS4" s="104"/>
      <c r="GHT4" s="104"/>
      <c r="GHU4" s="104"/>
      <c r="GHV4" s="104"/>
      <c r="GHW4" s="104"/>
      <c r="GHX4" s="104"/>
      <c r="GHY4" s="104"/>
      <c r="GHZ4" s="104"/>
      <c r="GIA4" s="104"/>
      <c r="GIB4" s="104"/>
      <c r="GIC4" s="104"/>
      <c r="GID4" s="104"/>
      <c r="GIE4" s="104"/>
      <c r="GIF4" s="104"/>
      <c r="GIG4" s="104"/>
      <c r="GIH4" s="104"/>
      <c r="GII4" s="104"/>
      <c r="GIJ4" s="104"/>
      <c r="GIK4" s="104"/>
      <c r="GIL4" s="104"/>
      <c r="GIM4" s="104"/>
      <c r="GIN4" s="104"/>
      <c r="GIO4" s="104"/>
      <c r="GIP4" s="104"/>
      <c r="GIQ4" s="104"/>
      <c r="GIR4" s="104"/>
      <c r="GIS4" s="104"/>
      <c r="GIT4" s="104"/>
      <c r="GIU4" s="104"/>
      <c r="GIV4" s="104"/>
      <c r="GIW4" s="104"/>
      <c r="GIX4" s="104"/>
      <c r="GIY4" s="104"/>
      <c r="GIZ4" s="104"/>
      <c r="GJA4" s="104"/>
      <c r="GJB4" s="104"/>
      <c r="GJC4" s="104"/>
      <c r="GJD4" s="104"/>
      <c r="GJE4" s="104"/>
      <c r="GJF4" s="104"/>
      <c r="GJG4" s="104"/>
      <c r="GJH4" s="104"/>
      <c r="GJI4" s="104"/>
      <c r="GJJ4" s="104"/>
      <c r="GJK4" s="104"/>
      <c r="GJL4" s="104"/>
      <c r="GJM4" s="104"/>
      <c r="GJN4" s="104"/>
      <c r="GJO4" s="104"/>
      <c r="GJP4" s="104"/>
      <c r="GJQ4" s="104"/>
      <c r="GJR4" s="104"/>
      <c r="GJS4" s="104"/>
      <c r="GJT4" s="104"/>
      <c r="GJU4" s="104"/>
      <c r="GJV4" s="104"/>
      <c r="GJW4" s="104"/>
      <c r="GJX4" s="104"/>
      <c r="GJY4" s="104"/>
      <c r="GJZ4" s="104"/>
      <c r="GKA4" s="104"/>
      <c r="GKB4" s="104"/>
      <c r="GKC4" s="104"/>
      <c r="GKD4" s="104"/>
      <c r="GKE4" s="104"/>
      <c r="GKF4" s="104"/>
      <c r="GKG4" s="104"/>
      <c r="GKH4" s="104"/>
      <c r="GKI4" s="104"/>
      <c r="GKJ4" s="104"/>
      <c r="GKK4" s="104"/>
      <c r="GKL4" s="104"/>
      <c r="GKM4" s="104"/>
      <c r="GKN4" s="104"/>
      <c r="GKO4" s="104"/>
      <c r="GKP4" s="104"/>
      <c r="GKQ4" s="104"/>
      <c r="GKR4" s="104"/>
      <c r="GKS4" s="104"/>
      <c r="GKT4" s="104"/>
      <c r="GKU4" s="104"/>
      <c r="GKV4" s="104"/>
      <c r="GKW4" s="104"/>
      <c r="GKX4" s="104"/>
      <c r="GKY4" s="104"/>
      <c r="GKZ4" s="104"/>
      <c r="GLA4" s="104"/>
      <c r="GLB4" s="104"/>
      <c r="GLC4" s="104"/>
      <c r="GLD4" s="104"/>
      <c r="GLE4" s="104"/>
      <c r="GLF4" s="104"/>
      <c r="GLG4" s="104"/>
      <c r="GLH4" s="104"/>
      <c r="GLI4" s="104"/>
      <c r="GLJ4" s="104"/>
      <c r="GLK4" s="104"/>
      <c r="GLL4" s="104"/>
      <c r="GLM4" s="104"/>
      <c r="GLN4" s="104"/>
      <c r="GLO4" s="104"/>
      <c r="GLP4" s="104"/>
      <c r="GLQ4" s="104"/>
      <c r="GLR4" s="104"/>
      <c r="GLS4" s="104"/>
      <c r="GLT4" s="104"/>
      <c r="GLU4" s="104"/>
      <c r="GLV4" s="104"/>
      <c r="GLW4" s="104"/>
      <c r="GLX4" s="104"/>
      <c r="GLY4" s="104"/>
      <c r="GLZ4" s="104"/>
      <c r="GMA4" s="104"/>
      <c r="GMB4" s="104"/>
      <c r="GMC4" s="104"/>
      <c r="GMD4" s="104"/>
      <c r="GME4" s="104"/>
      <c r="GMF4" s="104"/>
      <c r="GMG4" s="104"/>
      <c r="GMH4" s="104"/>
      <c r="GMI4" s="104"/>
      <c r="GMJ4" s="104"/>
      <c r="GMK4" s="104"/>
      <c r="GML4" s="104"/>
      <c r="GMM4" s="104"/>
      <c r="GMN4" s="104"/>
      <c r="GMO4" s="104"/>
      <c r="GMP4" s="104"/>
      <c r="GMQ4" s="104"/>
      <c r="GMR4" s="104"/>
      <c r="GMS4" s="104"/>
      <c r="GMT4" s="104"/>
      <c r="GMU4" s="104"/>
      <c r="GMV4" s="104"/>
      <c r="GMW4" s="104"/>
      <c r="GMX4" s="104"/>
      <c r="GMY4" s="104"/>
      <c r="GMZ4" s="104"/>
      <c r="GNA4" s="104"/>
      <c r="GNB4" s="104"/>
      <c r="GNC4" s="104"/>
      <c r="GND4" s="104"/>
      <c r="GNE4" s="104"/>
      <c r="GNF4" s="104"/>
      <c r="GNG4" s="104"/>
      <c r="GNH4" s="104"/>
      <c r="GNI4" s="104"/>
      <c r="GNJ4" s="104"/>
      <c r="GNK4" s="104"/>
      <c r="GNL4" s="104"/>
      <c r="GNM4" s="104"/>
      <c r="GNN4" s="104"/>
      <c r="GNO4" s="104"/>
      <c r="GNP4" s="104"/>
      <c r="GNQ4" s="104"/>
      <c r="GNR4" s="104"/>
      <c r="GNS4" s="104"/>
      <c r="GNT4" s="104"/>
      <c r="GNU4" s="104"/>
      <c r="GNV4" s="104"/>
      <c r="GNW4" s="104"/>
      <c r="GNX4" s="104"/>
      <c r="GNY4" s="104"/>
      <c r="GNZ4" s="104"/>
      <c r="GOA4" s="104"/>
      <c r="GOB4" s="104"/>
      <c r="GOC4" s="104"/>
      <c r="GOD4" s="104"/>
      <c r="GOE4" s="104"/>
      <c r="GOF4" s="104"/>
      <c r="GOG4" s="104"/>
      <c r="GOH4" s="104"/>
      <c r="GOI4" s="104"/>
      <c r="GOJ4" s="104"/>
      <c r="GOK4" s="104"/>
      <c r="GOL4" s="104"/>
      <c r="GOM4" s="104"/>
      <c r="GON4" s="104"/>
      <c r="GOO4" s="104"/>
      <c r="GOP4" s="104"/>
      <c r="GOQ4" s="104"/>
      <c r="GOR4" s="104"/>
      <c r="GOS4" s="104"/>
      <c r="GOT4" s="104"/>
      <c r="GOU4" s="104"/>
      <c r="GOV4" s="104"/>
      <c r="GOW4" s="104"/>
      <c r="GOX4" s="104"/>
      <c r="GOY4" s="104"/>
      <c r="GOZ4" s="104"/>
      <c r="GPA4" s="104"/>
      <c r="GPB4" s="104"/>
      <c r="GPC4" s="104"/>
      <c r="GPD4" s="104"/>
      <c r="GPE4" s="104"/>
      <c r="GPF4" s="104"/>
      <c r="GPG4" s="104"/>
      <c r="GPH4" s="104"/>
      <c r="GPI4" s="104"/>
      <c r="GPJ4" s="104"/>
      <c r="GPK4" s="104"/>
      <c r="GPL4" s="104"/>
      <c r="GPM4" s="104"/>
      <c r="GPN4" s="104"/>
      <c r="GPO4" s="104"/>
      <c r="GPP4" s="104"/>
      <c r="GPQ4" s="104"/>
      <c r="GPR4" s="104"/>
      <c r="GPS4" s="104"/>
      <c r="GPT4" s="104"/>
      <c r="GPU4" s="104"/>
      <c r="GPV4" s="104"/>
      <c r="GPW4" s="104"/>
      <c r="GPX4" s="104"/>
      <c r="GPY4" s="104"/>
      <c r="GPZ4" s="104"/>
      <c r="GQA4" s="104"/>
      <c r="GQB4" s="104"/>
      <c r="GQC4" s="104"/>
      <c r="GQD4" s="104"/>
      <c r="GQE4" s="104"/>
      <c r="GQF4" s="104"/>
      <c r="GQG4" s="104"/>
      <c r="GQH4" s="104"/>
      <c r="GQI4" s="104"/>
      <c r="GQJ4" s="104"/>
      <c r="GQK4" s="104"/>
      <c r="GQL4" s="104"/>
      <c r="GQM4" s="104"/>
      <c r="GQN4" s="104"/>
      <c r="GQO4" s="104"/>
      <c r="GQP4" s="104"/>
      <c r="GQQ4" s="104"/>
      <c r="GQR4" s="104"/>
      <c r="GQS4" s="104"/>
      <c r="GQT4" s="104"/>
      <c r="GQU4" s="104"/>
      <c r="GQV4" s="104"/>
      <c r="GQW4" s="104"/>
      <c r="GQX4" s="104"/>
      <c r="GQY4" s="104"/>
      <c r="GQZ4" s="104"/>
      <c r="GRA4" s="104"/>
      <c r="GRB4" s="104"/>
      <c r="GRC4" s="104"/>
      <c r="GRD4" s="104"/>
      <c r="GRE4" s="104"/>
      <c r="GRF4" s="104"/>
      <c r="GRG4" s="104"/>
      <c r="GRH4" s="104"/>
      <c r="GRI4" s="104"/>
      <c r="GRJ4" s="104"/>
      <c r="GRK4" s="104"/>
      <c r="GRL4" s="104"/>
      <c r="GRM4" s="104"/>
      <c r="GRN4" s="104"/>
      <c r="GRO4" s="104"/>
      <c r="GRP4" s="104"/>
      <c r="GRQ4" s="104"/>
      <c r="GRR4" s="104"/>
      <c r="GRS4" s="104"/>
      <c r="GRT4" s="104"/>
      <c r="GRU4" s="104"/>
      <c r="GRV4" s="104"/>
      <c r="GRW4" s="104"/>
      <c r="GRX4" s="104"/>
      <c r="GRY4" s="104"/>
      <c r="GRZ4" s="104"/>
      <c r="GSA4" s="104"/>
      <c r="GSB4" s="104"/>
      <c r="GSC4" s="104"/>
      <c r="GSD4" s="104"/>
      <c r="GSE4" s="104"/>
      <c r="GSF4" s="104"/>
      <c r="GSG4" s="104"/>
      <c r="GSH4" s="104"/>
      <c r="GSI4" s="104"/>
      <c r="GSJ4" s="104"/>
      <c r="GSK4" s="104"/>
      <c r="GSL4" s="104"/>
      <c r="GSM4" s="104"/>
      <c r="GSN4" s="104"/>
      <c r="GSO4" s="104"/>
      <c r="GSP4" s="104"/>
      <c r="GSQ4" s="104"/>
      <c r="GSR4" s="104"/>
      <c r="GSS4" s="104"/>
      <c r="GST4" s="104"/>
      <c r="GSU4" s="104"/>
      <c r="GSV4" s="104"/>
      <c r="GSW4" s="104"/>
      <c r="GSX4" s="104"/>
      <c r="GSY4" s="104"/>
      <c r="GSZ4" s="104"/>
      <c r="GTA4" s="104"/>
      <c r="GTB4" s="104"/>
      <c r="GTC4" s="104"/>
      <c r="GTD4" s="104"/>
      <c r="GTE4" s="104"/>
      <c r="GTF4" s="104"/>
      <c r="GTG4" s="104"/>
      <c r="GTH4" s="104"/>
      <c r="GTI4" s="104"/>
      <c r="GTJ4" s="104"/>
      <c r="GTK4" s="104"/>
      <c r="GTL4" s="104"/>
      <c r="GTM4" s="104"/>
      <c r="GTN4" s="104"/>
      <c r="GTO4" s="104"/>
      <c r="GTP4" s="104"/>
      <c r="GTQ4" s="104"/>
      <c r="GTR4" s="104"/>
      <c r="GTS4" s="104"/>
      <c r="GTT4" s="104"/>
      <c r="GTU4" s="104"/>
      <c r="GTV4" s="104"/>
      <c r="GTW4" s="104"/>
      <c r="GTX4" s="104"/>
      <c r="GTY4" s="104"/>
      <c r="GTZ4" s="104"/>
      <c r="GUA4" s="104"/>
      <c r="GUB4" s="104"/>
      <c r="GUC4" s="104"/>
      <c r="GUD4" s="104"/>
      <c r="GUE4" s="104"/>
      <c r="GUF4" s="104"/>
      <c r="GUG4" s="104"/>
      <c r="GUH4" s="104"/>
      <c r="GUI4" s="104"/>
      <c r="GUJ4" s="104"/>
      <c r="GUK4" s="104"/>
      <c r="GUL4" s="104"/>
      <c r="GUM4" s="104"/>
      <c r="GUN4" s="104"/>
      <c r="GUO4" s="104"/>
      <c r="GUP4" s="104"/>
      <c r="GUQ4" s="104"/>
      <c r="GUR4" s="104"/>
      <c r="GUS4" s="104"/>
      <c r="GUT4" s="104"/>
      <c r="GUU4" s="104"/>
      <c r="GUV4" s="104"/>
      <c r="GUW4" s="104"/>
      <c r="GUX4" s="104"/>
      <c r="GUY4" s="104"/>
      <c r="GUZ4" s="104"/>
      <c r="GVA4" s="104"/>
      <c r="GVB4" s="104"/>
      <c r="GVC4" s="104"/>
      <c r="GVD4" s="104"/>
      <c r="GVE4" s="104"/>
      <c r="GVF4" s="104"/>
      <c r="GVG4" s="104"/>
      <c r="GVH4" s="104"/>
      <c r="GVI4" s="104"/>
      <c r="GVJ4" s="104"/>
      <c r="GVK4" s="104"/>
      <c r="GVL4" s="104"/>
      <c r="GVM4" s="104"/>
      <c r="GVN4" s="104"/>
      <c r="GVO4" s="104"/>
      <c r="GVP4" s="104"/>
      <c r="GVQ4" s="104"/>
      <c r="GVR4" s="104"/>
      <c r="GVS4" s="104"/>
      <c r="GVT4" s="104"/>
      <c r="GVU4" s="104"/>
      <c r="GVV4" s="104"/>
      <c r="GVW4" s="104"/>
      <c r="GVX4" s="104"/>
      <c r="GVY4" s="104"/>
      <c r="GVZ4" s="104"/>
      <c r="GWA4" s="104"/>
      <c r="GWB4" s="104"/>
      <c r="GWC4" s="104"/>
      <c r="GWD4" s="104"/>
      <c r="GWE4" s="104"/>
      <c r="GWF4" s="104"/>
      <c r="GWG4" s="104"/>
      <c r="GWH4" s="104"/>
      <c r="GWI4" s="104"/>
      <c r="GWJ4" s="104"/>
      <c r="GWK4" s="104"/>
      <c r="GWL4" s="104"/>
      <c r="GWM4" s="104"/>
      <c r="GWN4" s="104"/>
      <c r="GWO4" s="104"/>
      <c r="GWP4" s="104"/>
      <c r="GWQ4" s="104"/>
      <c r="GWR4" s="104"/>
      <c r="GWS4" s="104"/>
      <c r="GWT4" s="104"/>
      <c r="GWU4" s="104"/>
      <c r="GWV4" s="104"/>
      <c r="GWW4" s="104"/>
      <c r="GWX4" s="104"/>
      <c r="GWY4" s="104"/>
      <c r="GWZ4" s="104"/>
      <c r="GXA4" s="104"/>
      <c r="GXB4" s="104"/>
      <c r="GXC4" s="104"/>
      <c r="GXD4" s="104"/>
      <c r="GXE4" s="104"/>
      <c r="GXF4" s="104"/>
      <c r="GXG4" s="104"/>
      <c r="GXH4" s="104"/>
      <c r="GXI4" s="104"/>
      <c r="GXJ4" s="104"/>
      <c r="GXK4" s="104"/>
      <c r="GXL4" s="104"/>
      <c r="GXM4" s="104"/>
      <c r="GXN4" s="104"/>
      <c r="GXO4" s="104"/>
      <c r="GXP4" s="104"/>
      <c r="GXQ4" s="104"/>
      <c r="GXR4" s="104"/>
      <c r="GXS4" s="104"/>
      <c r="GXT4" s="104"/>
      <c r="GXU4" s="104"/>
      <c r="GXV4" s="104"/>
      <c r="GXW4" s="104"/>
      <c r="GXX4" s="104"/>
      <c r="GXY4" s="104"/>
      <c r="GXZ4" s="104"/>
      <c r="GYA4" s="104"/>
      <c r="GYB4" s="104"/>
      <c r="GYC4" s="104"/>
      <c r="GYD4" s="104"/>
      <c r="GYE4" s="104"/>
      <c r="GYF4" s="104"/>
      <c r="GYG4" s="104"/>
      <c r="GYH4" s="104"/>
      <c r="GYI4" s="104"/>
      <c r="GYJ4" s="104"/>
      <c r="GYK4" s="104"/>
      <c r="GYL4" s="104"/>
      <c r="GYM4" s="104"/>
      <c r="GYN4" s="104"/>
      <c r="GYO4" s="104"/>
      <c r="GYP4" s="104"/>
      <c r="GYQ4" s="104"/>
      <c r="GYR4" s="104"/>
      <c r="GYS4" s="104"/>
      <c r="GYT4" s="104"/>
      <c r="GYU4" s="104"/>
      <c r="GYV4" s="104"/>
      <c r="GYW4" s="104"/>
      <c r="GYX4" s="104"/>
      <c r="GYY4" s="104"/>
      <c r="GYZ4" s="104"/>
      <c r="GZA4" s="104"/>
      <c r="GZB4" s="104"/>
      <c r="GZC4" s="104"/>
      <c r="GZD4" s="104"/>
      <c r="GZE4" s="104"/>
      <c r="GZF4" s="104"/>
      <c r="GZG4" s="104"/>
      <c r="GZH4" s="104"/>
      <c r="GZI4" s="104"/>
      <c r="GZJ4" s="104"/>
      <c r="GZK4" s="104"/>
      <c r="GZL4" s="104"/>
      <c r="GZM4" s="104"/>
      <c r="GZN4" s="104"/>
      <c r="GZO4" s="104"/>
      <c r="GZP4" s="104"/>
      <c r="GZQ4" s="104"/>
      <c r="GZR4" s="104"/>
      <c r="GZS4" s="104"/>
      <c r="GZT4" s="104"/>
      <c r="GZU4" s="104"/>
      <c r="GZV4" s="104"/>
      <c r="GZW4" s="104"/>
      <c r="GZX4" s="104"/>
      <c r="GZY4" s="104"/>
      <c r="GZZ4" s="104"/>
      <c r="HAA4" s="104"/>
      <c r="HAB4" s="104"/>
      <c r="HAC4" s="104"/>
      <c r="HAD4" s="104"/>
      <c r="HAE4" s="104"/>
      <c r="HAF4" s="104"/>
      <c r="HAG4" s="104"/>
      <c r="HAH4" s="104"/>
      <c r="HAI4" s="104"/>
      <c r="HAJ4" s="104"/>
      <c r="HAK4" s="104"/>
      <c r="HAL4" s="104"/>
      <c r="HAM4" s="104"/>
      <c r="HAN4" s="104"/>
      <c r="HAO4" s="104"/>
      <c r="HAP4" s="104"/>
      <c r="HAQ4" s="104"/>
      <c r="HAR4" s="104"/>
      <c r="HAS4" s="104"/>
      <c r="HAT4" s="104"/>
      <c r="HAU4" s="104"/>
      <c r="HAV4" s="104"/>
      <c r="HAW4" s="104"/>
      <c r="HAX4" s="104"/>
      <c r="HAY4" s="104"/>
      <c r="HAZ4" s="104"/>
      <c r="HBA4" s="104"/>
      <c r="HBB4" s="104"/>
      <c r="HBC4" s="104"/>
      <c r="HBD4" s="104"/>
      <c r="HBE4" s="104"/>
      <c r="HBF4" s="104"/>
      <c r="HBG4" s="104"/>
      <c r="HBH4" s="104"/>
      <c r="HBI4" s="104"/>
      <c r="HBJ4" s="104"/>
      <c r="HBK4" s="104"/>
      <c r="HBL4" s="104"/>
      <c r="HBM4" s="104"/>
      <c r="HBN4" s="104"/>
      <c r="HBO4" s="104"/>
      <c r="HBP4" s="104"/>
      <c r="HBQ4" s="104"/>
      <c r="HBR4" s="104"/>
      <c r="HBS4" s="104"/>
      <c r="HBT4" s="104"/>
      <c r="HBU4" s="104"/>
      <c r="HBV4" s="104"/>
      <c r="HBW4" s="104"/>
      <c r="HBX4" s="104"/>
      <c r="HBY4" s="104"/>
      <c r="HBZ4" s="104"/>
      <c r="HCA4" s="104"/>
      <c r="HCB4" s="104"/>
      <c r="HCC4" s="104"/>
      <c r="HCD4" s="104"/>
      <c r="HCE4" s="104"/>
      <c r="HCF4" s="104"/>
      <c r="HCG4" s="104"/>
      <c r="HCH4" s="104"/>
      <c r="HCI4" s="104"/>
      <c r="HCJ4" s="104"/>
      <c r="HCK4" s="104"/>
      <c r="HCL4" s="104"/>
      <c r="HCM4" s="104"/>
      <c r="HCN4" s="104"/>
      <c r="HCO4" s="104"/>
      <c r="HCP4" s="104"/>
      <c r="HCQ4" s="104"/>
      <c r="HCR4" s="104"/>
      <c r="HCS4" s="104"/>
      <c r="HCT4" s="104"/>
      <c r="HCU4" s="104"/>
      <c r="HCV4" s="104"/>
      <c r="HCW4" s="104"/>
      <c r="HCX4" s="104"/>
      <c r="HCY4" s="104"/>
      <c r="HCZ4" s="104"/>
      <c r="HDA4" s="104"/>
      <c r="HDB4" s="104"/>
      <c r="HDC4" s="104"/>
      <c r="HDD4" s="104"/>
      <c r="HDE4" s="104"/>
      <c r="HDF4" s="104"/>
      <c r="HDG4" s="104"/>
      <c r="HDH4" s="104"/>
      <c r="HDI4" s="104"/>
      <c r="HDJ4" s="104"/>
      <c r="HDK4" s="104"/>
      <c r="HDL4" s="104"/>
      <c r="HDM4" s="104"/>
      <c r="HDN4" s="104"/>
      <c r="HDO4" s="104"/>
      <c r="HDP4" s="104"/>
      <c r="HDQ4" s="104"/>
      <c r="HDR4" s="104"/>
      <c r="HDS4" s="104"/>
      <c r="HDT4" s="104"/>
      <c r="HDU4" s="104"/>
      <c r="HDV4" s="104"/>
      <c r="HDW4" s="104"/>
      <c r="HDX4" s="104"/>
      <c r="HDY4" s="104"/>
      <c r="HDZ4" s="104"/>
      <c r="HEA4" s="104"/>
      <c r="HEB4" s="104"/>
      <c r="HEC4" s="104"/>
      <c r="HED4" s="104"/>
      <c r="HEE4" s="104"/>
      <c r="HEF4" s="104"/>
      <c r="HEG4" s="104"/>
      <c r="HEH4" s="104"/>
      <c r="HEI4" s="104"/>
      <c r="HEJ4" s="104"/>
      <c r="HEK4" s="104"/>
      <c r="HEL4" s="104"/>
      <c r="HEM4" s="104"/>
      <c r="HEN4" s="104"/>
      <c r="HEO4" s="104"/>
      <c r="HEP4" s="104"/>
      <c r="HEQ4" s="104"/>
      <c r="HER4" s="104"/>
      <c r="HES4" s="104"/>
      <c r="HET4" s="104"/>
      <c r="HEU4" s="104"/>
      <c r="HEV4" s="104"/>
      <c r="HEW4" s="104"/>
      <c r="HEX4" s="104"/>
      <c r="HEY4" s="104"/>
      <c r="HEZ4" s="104"/>
      <c r="HFA4" s="104"/>
      <c r="HFB4" s="104"/>
      <c r="HFC4" s="104"/>
      <c r="HFD4" s="104"/>
      <c r="HFE4" s="104"/>
      <c r="HFF4" s="104"/>
      <c r="HFG4" s="104"/>
      <c r="HFH4" s="104"/>
      <c r="HFI4" s="104"/>
      <c r="HFJ4" s="104"/>
      <c r="HFK4" s="104"/>
      <c r="HFL4" s="104"/>
      <c r="HFM4" s="104"/>
      <c r="HFN4" s="104"/>
      <c r="HFO4" s="104"/>
      <c r="HFP4" s="104"/>
      <c r="HFQ4" s="104"/>
      <c r="HFR4" s="104"/>
      <c r="HFS4" s="104"/>
      <c r="HFT4" s="104"/>
      <c r="HFU4" s="104"/>
      <c r="HFV4" s="104"/>
      <c r="HFW4" s="104"/>
      <c r="HFX4" s="104"/>
      <c r="HFY4" s="104"/>
      <c r="HFZ4" s="104"/>
      <c r="HGA4" s="104"/>
      <c r="HGB4" s="104"/>
      <c r="HGC4" s="104"/>
      <c r="HGD4" s="104"/>
      <c r="HGE4" s="104"/>
      <c r="HGF4" s="104"/>
      <c r="HGG4" s="104"/>
      <c r="HGH4" s="104"/>
      <c r="HGI4" s="104"/>
      <c r="HGJ4" s="104"/>
      <c r="HGK4" s="104"/>
      <c r="HGL4" s="104"/>
      <c r="HGM4" s="104"/>
      <c r="HGN4" s="104"/>
      <c r="HGO4" s="104"/>
      <c r="HGP4" s="104"/>
      <c r="HGQ4" s="104"/>
      <c r="HGR4" s="104"/>
      <c r="HGS4" s="104"/>
      <c r="HGT4" s="104"/>
      <c r="HGU4" s="104"/>
      <c r="HGV4" s="104"/>
      <c r="HGW4" s="104"/>
      <c r="HGX4" s="104"/>
      <c r="HGY4" s="104"/>
      <c r="HGZ4" s="104"/>
      <c r="HHA4" s="104"/>
      <c r="HHB4" s="104"/>
      <c r="HHC4" s="104"/>
      <c r="HHD4" s="104"/>
      <c r="HHE4" s="104"/>
      <c r="HHF4" s="104"/>
      <c r="HHG4" s="104"/>
      <c r="HHH4" s="104"/>
      <c r="HHI4" s="104"/>
      <c r="HHJ4" s="104"/>
      <c r="HHK4" s="104"/>
      <c r="HHL4" s="104"/>
      <c r="HHM4" s="104"/>
      <c r="HHN4" s="104"/>
      <c r="HHO4" s="104"/>
      <c r="HHP4" s="104"/>
      <c r="HHQ4" s="104"/>
      <c r="HHR4" s="104"/>
      <c r="HHS4" s="104"/>
      <c r="HHT4" s="104"/>
      <c r="HHU4" s="104"/>
      <c r="HHV4" s="104"/>
      <c r="HHW4" s="104"/>
      <c r="HHX4" s="104"/>
      <c r="HHY4" s="104"/>
      <c r="HHZ4" s="104"/>
      <c r="HIA4" s="104"/>
      <c r="HIB4" s="104"/>
      <c r="HIC4" s="104"/>
      <c r="HID4" s="104"/>
      <c r="HIE4" s="104"/>
      <c r="HIF4" s="104"/>
      <c r="HIG4" s="104"/>
      <c r="HIH4" s="104"/>
      <c r="HII4" s="104"/>
      <c r="HIJ4" s="104"/>
      <c r="HIK4" s="104"/>
      <c r="HIL4" s="104"/>
      <c r="HIM4" s="104"/>
      <c r="HIN4" s="104"/>
      <c r="HIO4" s="104"/>
      <c r="HIP4" s="104"/>
      <c r="HIQ4" s="104"/>
      <c r="HIR4" s="104"/>
      <c r="HIS4" s="104"/>
      <c r="HIT4" s="104"/>
      <c r="HIU4" s="104"/>
      <c r="HIV4" s="104"/>
      <c r="HIW4" s="104"/>
      <c r="HIX4" s="104"/>
      <c r="HIY4" s="104"/>
      <c r="HIZ4" s="104"/>
      <c r="HJA4" s="104"/>
      <c r="HJB4" s="104"/>
      <c r="HJC4" s="104"/>
      <c r="HJD4" s="104"/>
      <c r="HJE4" s="104"/>
      <c r="HJF4" s="104"/>
      <c r="HJG4" s="104"/>
      <c r="HJH4" s="104"/>
      <c r="HJI4" s="104"/>
      <c r="HJJ4" s="104"/>
      <c r="HJK4" s="104"/>
      <c r="HJL4" s="104"/>
      <c r="HJM4" s="104"/>
      <c r="HJN4" s="104"/>
      <c r="HJO4" s="104"/>
      <c r="HJP4" s="104"/>
      <c r="HJQ4" s="104"/>
      <c r="HJR4" s="104"/>
      <c r="HJS4" s="104"/>
      <c r="HJT4" s="104"/>
      <c r="HJU4" s="104"/>
      <c r="HJV4" s="104"/>
      <c r="HJW4" s="104"/>
      <c r="HJX4" s="104"/>
      <c r="HJY4" s="104"/>
      <c r="HJZ4" s="104"/>
      <c r="HKA4" s="104"/>
      <c r="HKB4" s="104"/>
      <c r="HKC4" s="104"/>
      <c r="HKD4" s="104"/>
      <c r="HKE4" s="104"/>
      <c r="HKF4" s="104"/>
      <c r="HKG4" s="104"/>
      <c r="HKH4" s="104"/>
      <c r="HKI4" s="104"/>
      <c r="HKJ4" s="104"/>
      <c r="HKK4" s="104"/>
      <c r="HKL4" s="104"/>
      <c r="HKM4" s="104"/>
      <c r="HKN4" s="104"/>
      <c r="HKO4" s="104"/>
      <c r="HKP4" s="104"/>
      <c r="HKQ4" s="104"/>
      <c r="HKR4" s="104"/>
      <c r="HKS4" s="104"/>
      <c r="HKT4" s="104"/>
      <c r="HKU4" s="104"/>
      <c r="HKV4" s="104"/>
      <c r="HKW4" s="104"/>
      <c r="HKX4" s="104"/>
      <c r="HKY4" s="104"/>
      <c r="HKZ4" s="104"/>
      <c r="HLA4" s="104"/>
      <c r="HLB4" s="104"/>
      <c r="HLC4" s="104"/>
      <c r="HLD4" s="104"/>
      <c r="HLE4" s="104"/>
      <c r="HLF4" s="104"/>
      <c r="HLG4" s="104"/>
      <c r="HLH4" s="104"/>
      <c r="HLI4" s="104"/>
      <c r="HLJ4" s="104"/>
      <c r="HLK4" s="104"/>
      <c r="HLL4" s="104"/>
      <c r="HLM4" s="104"/>
      <c r="HLN4" s="104"/>
      <c r="HLO4" s="104"/>
      <c r="HLP4" s="104"/>
      <c r="HLQ4" s="104"/>
      <c r="HLR4" s="104"/>
      <c r="HLS4" s="104"/>
      <c r="HLT4" s="104"/>
      <c r="HLU4" s="104"/>
      <c r="HLV4" s="104"/>
      <c r="HLW4" s="104"/>
      <c r="HLX4" s="104"/>
      <c r="HLY4" s="104"/>
      <c r="HLZ4" s="104"/>
      <c r="HMA4" s="104"/>
      <c r="HMB4" s="104"/>
      <c r="HMC4" s="104"/>
      <c r="HMD4" s="104"/>
      <c r="HME4" s="104"/>
      <c r="HMF4" s="104"/>
      <c r="HMG4" s="104"/>
      <c r="HMH4" s="104"/>
      <c r="HMI4" s="104"/>
      <c r="HMJ4" s="104"/>
      <c r="HMK4" s="104"/>
      <c r="HML4" s="104"/>
      <c r="HMM4" s="104"/>
      <c r="HMN4" s="104"/>
      <c r="HMO4" s="104"/>
      <c r="HMP4" s="104"/>
      <c r="HMQ4" s="104"/>
      <c r="HMR4" s="104"/>
      <c r="HMS4" s="104"/>
      <c r="HMT4" s="104"/>
      <c r="HMU4" s="104"/>
      <c r="HMV4" s="104"/>
      <c r="HMW4" s="104"/>
      <c r="HMX4" s="104"/>
      <c r="HMY4" s="104"/>
      <c r="HMZ4" s="104"/>
      <c r="HNA4" s="104"/>
      <c r="HNB4" s="104"/>
      <c r="HNC4" s="104"/>
      <c r="HND4" s="104"/>
      <c r="HNE4" s="104"/>
      <c r="HNF4" s="104"/>
      <c r="HNG4" s="104"/>
      <c r="HNH4" s="104"/>
      <c r="HNI4" s="104"/>
      <c r="HNJ4" s="104"/>
      <c r="HNK4" s="104"/>
      <c r="HNL4" s="104"/>
      <c r="HNM4" s="104"/>
      <c r="HNN4" s="104"/>
      <c r="HNO4" s="104"/>
      <c r="HNP4" s="104"/>
      <c r="HNQ4" s="104"/>
      <c r="HNR4" s="104"/>
      <c r="HNS4" s="104"/>
      <c r="HNT4" s="104"/>
      <c r="HNU4" s="104"/>
      <c r="HNV4" s="104"/>
      <c r="HNW4" s="104"/>
      <c r="HNX4" s="104"/>
      <c r="HNY4" s="104"/>
      <c r="HNZ4" s="104"/>
      <c r="HOA4" s="104"/>
      <c r="HOB4" s="104"/>
      <c r="HOC4" s="104"/>
      <c r="HOD4" s="104"/>
      <c r="HOE4" s="104"/>
      <c r="HOF4" s="104"/>
      <c r="HOG4" s="104"/>
      <c r="HOH4" s="104"/>
      <c r="HOI4" s="104"/>
      <c r="HOJ4" s="104"/>
      <c r="HOK4" s="104"/>
      <c r="HOL4" s="104"/>
      <c r="HOM4" s="104"/>
      <c r="HON4" s="104"/>
      <c r="HOO4" s="104"/>
      <c r="HOP4" s="104"/>
      <c r="HOQ4" s="104"/>
      <c r="HOR4" s="104"/>
      <c r="HOS4" s="104"/>
      <c r="HOT4" s="104"/>
      <c r="HOU4" s="104"/>
      <c r="HOV4" s="104"/>
      <c r="HOW4" s="104"/>
      <c r="HOX4" s="104"/>
      <c r="HOY4" s="104"/>
      <c r="HOZ4" s="104"/>
      <c r="HPA4" s="104"/>
      <c r="HPB4" s="104"/>
      <c r="HPC4" s="104"/>
      <c r="HPD4" s="104"/>
      <c r="HPE4" s="104"/>
      <c r="HPF4" s="104"/>
      <c r="HPG4" s="104"/>
      <c r="HPH4" s="104"/>
      <c r="HPI4" s="104"/>
      <c r="HPJ4" s="104"/>
      <c r="HPK4" s="104"/>
      <c r="HPL4" s="104"/>
      <c r="HPM4" s="104"/>
      <c r="HPN4" s="104"/>
      <c r="HPO4" s="104"/>
      <c r="HPP4" s="104"/>
      <c r="HPQ4" s="104"/>
      <c r="HPR4" s="104"/>
      <c r="HPS4" s="104"/>
      <c r="HPT4" s="104"/>
      <c r="HPU4" s="104"/>
      <c r="HPV4" s="104"/>
      <c r="HPW4" s="104"/>
      <c r="HPX4" s="104"/>
      <c r="HPY4" s="104"/>
      <c r="HPZ4" s="104"/>
      <c r="HQA4" s="104"/>
      <c r="HQB4" s="104"/>
      <c r="HQC4" s="104"/>
      <c r="HQD4" s="104"/>
      <c r="HQE4" s="104"/>
      <c r="HQF4" s="104"/>
      <c r="HQG4" s="104"/>
      <c r="HQH4" s="104"/>
      <c r="HQI4" s="104"/>
      <c r="HQJ4" s="104"/>
      <c r="HQK4" s="104"/>
      <c r="HQL4" s="104"/>
      <c r="HQM4" s="104"/>
      <c r="HQN4" s="104"/>
      <c r="HQO4" s="104"/>
      <c r="HQP4" s="104"/>
      <c r="HQQ4" s="104"/>
      <c r="HQR4" s="104"/>
      <c r="HQS4" s="104"/>
      <c r="HQT4" s="104"/>
      <c r="HQU4" s="104"/>
      <c r="HQV4" s="104"/>
      <c r="HQW4" s="104"/>
      <c r="HQX4" s="104"/>
      <c r="HQY4" s="104"/>
      <c r="HQZ4" s="104"/>
      <c r="HRA4" s="104"/>
      <c r="HRB4" s="104"/>
      <c r="HRC4" s="104"/>
      <c r="HRD4" s="104"/>
      <c r="HRE4" s="104"/>
      <c r="HRF4" s="104"/>
      <c r="HRG4" s="104"/>
      <c r="HRH4" s="104"/>
      <c r="HRI4" s="104"/>
      <c r="HRJ4" s="104"/>
      <c r="HRK4" s="104"/>
      <c r="HRL4" s="104"/>
      <c r="HRM4" s="104"/>
      <c r="HRN4" s="104"/>
      <c r="HRO4" s="104"/>
      <c r="HRP4" s="104"/>
      <c r="HRQ4" s="104"/>
      <c r="HRR4" s="104"/>
      <c r="HRS4" s="104"/>
      <c r="HRT4" s="104"/>
      <c r="HRU4" s="104"/>
      <c r="HRV4" s="104"/>
      <c r="HRW4" s="104"/>
      <c r="HRX4" s="104"/>
      <c r="HRY4" s="104"/>
      <c r="HRZ4" s="104"/>
      <c r="HSA4" s="104"/>
      <c r="HSB4" s="104"/>
      <c r="HSC4" s="104"/>
      <c r="HSD4" s="104"/>
      <c r="HSE4" s="104"/>
      <c r="HSF4" s="104"/>
      <c r="HSG4" s="104"/>
      <c r="HSH4" s="104"/>
      <c r="HSI4" s="104"/>
      <c r="HSJ4" s="104"/>
      <c r="HSK4" s="104"/>
      <c r="HSL4" s="104"/>
      <c r="HSM4" s="104"/>
      <c r="HSN4" s="104"/>
      <c r="HSO4" s="104"/>
      <c r="HSP4" s="104"/>
      <c r="HSQ4" s="104"/>
      <c r="HSR4" s="104"/>
      <c r="HSS4" s="104"/>
      <c r="HST4" s="104"/>
      <c r="HSU4" s="104"/>
      <c r="HSV4" s="104"/>
      <c r="HSW4" s="104"/>
      <c r="HSX4" s="104"/>
      <c r="HSY4" s="104"/>
      <c r="HSZ4" s="104"/>
      <c r="HTA4" s="104"/>
      <c r="HTB4" s="104"/>
      <c r="HTC4" s="104"/>
      <c r="HTD4" s="104"/>
      <c r="HTE4" s="104"/>
      <c r="HTF4" s="104"/>
      <c r="HTG4" s="104"/>
      <c r="HTH4" s="104"/>
      <c r="HTI4" s="104"/>
      <c r="HTJ4" s="104"/>
      <c r="HTK4" s="104"/>
      <c r="HTL4" s="104"/>
      <c r="HTM4" s="104"/>
      <c r="HTN4" s="104"/>
      <c r="HTO4" s="104"/>
      <c r="HTP4" s="104"/>
      <c r="HTQ4" s="104"/>
      <c r="HTR4" s="104"/>
      <c r="HTS4" s="104"/>
      <c r="HTT4" s="104"/>
      <c r="HTU4" s="104"/>
      <c r="HTV4" s="104"/>
      <c r="HTW4" s="104"/>
      <c r="HTX4" s="104"/>
      <c r="HTY4" s="104"/>
      <c r="HTZ4" s="104"/>
      <c r="HUA4" s="104"/>
      <c r="HUB4" s="104"/>
      <c r="HUC4" s="104"/>
      <c r="HUD4" s="104"/>
      <c r="HUE4" s="104"/>
      <c r="HUF4" s="104"/>
      <c r="HUG4" s="104"/>
      <c r="HUH4" s="104"/>
      <c r="HUI4" s="104"/>
      <c r="HUJ4" s="104"/>
      <c r="HUK4" s="104"/>
      <c r="HUL4" s="104"/>
      <c r="HUM4" s="104"/>
      <c r="HUN4" s="104"/>
      <c r="HUO4" s="104"/>
      <c r="HUP4" s="104"/>
      <c r="HUQ4" s="104"/>
      <c r="HUR4" s="104"/>
      <c r="HUS4" s="104"/>
      <c r="HUT4" s="104"/>
      <c r="HUU4" s="104"/>
      <c r="HUV4" s="104"/>
      <c r="HUW4" s="104"/>
      <c r="HUX4" s="104"/>
      <c r="HUY4" s="104"/>
      <c r="HUZ4" s="104"/>
      <c r="HVA4" s="104"/>
      <c r="HVB4" s="104"/>
      <c r="HVC4" s="104"/>
      <c r="HVD4" s="104"/>
      <c r="HVE4" s="104"/>
      <c r="HVF4" s="104"/>
      <c r="HVG4" s="104"/>
      <c r="HVH4" s="104"/>
      <c r="HVI4" s="104"/>
      <c r="HVJ4" s="104"/>
      <c r="HVK4" s="104"/>
      <c r="HVL4" s="104"/>
      <c r="HVM4" s="104"/>
      <c r="HVN4" s="104"/>
      <c r="HVO4" s="104"/>
      <c r="HVP4" s="104"/>
      <c r="HVQ4" s="104"/>
      <c r="HVR4" s="104"/>
      <c r="HVS4" s="104"/>
      <c r="HVT4" s="104"/>
      <c r="HVU4" s="104"/>
      <c r="HVV4" s="104"/>
      <c r="HVW4" s="104"/>
      <c r="HVX4" s="104"/>
      <c r="HVY4" s="104"/>
      <c r="HVZ4" s="104"/>
      <c r="HWA4" s="104"/>
      <c r="HWB4" s="104"/>
      <c r="HWC4" s="104"/>
      <c r="HWD4" s="104"/>
      <c r="HWE4" s="104"/>
      <c r="HWF4" s="104"/>
      <c r="HWG4" s="104"/>
      <c r="HWH4" s="104"/>
      <c r="HWI4" s="104"/>
      <c r="HWJ4" s="104"/>
      <c r="HWK4" s="104"/>
      <c r="HWL4" s="104"/>
      <c r="HWM4" s="104"/>
      <c r="HWN4" s="104"/>
      <c r="HWO4" s="104"/>
      <c r="HWP4" s="104"/>
      <c r="HWQ4" s="104"/>
      <c r="HWR4" s="104"/>
      <c r="HWS4" s="104"/>
      <c r="HWT4" s="104"/>
      <c r="HWU4" s="104"/>
      <c r="HWV4" s="104"/>
      <c r="HWW4" s="104"/>
      <c r="HWX4" s="104"/>
      <c r="HWY4" s="104"/>
      <c r="HWZ4" s="104"/>
      <c r="HXA4" s="104"/>
      <c r="HXB4" s="104"/>
      <c r="HXC4" s="104"/>
      <c r="HXD4" s="104"/>
      <c r="HXE4" s="104"/>
      <c r="HXF4" s="104"/>
      <c r="HXG4" s="104"/>
      <c r="HXH4" s="104"/>
      <c r="HXI4" s="104"/>
      <c r="HXJ4" s="104"/>
      <c r="HXK4" s="104"/>
      <c r="HXL4" s="104"/>
      <c r="HXM4" s="104"/>
      <c r="HXN4" s="104"/>
      <c r="HXO4" s="104"/>
      <c r="HXP4" s="104"/>
      <c r="HXQ4" s="104"/>
      <c r="HXR4" s="104"/>
      <c r="HXS4" s="104"/>
      <c r="HXT4" s="104"/>
      <c r="HXU4" s="104"/>
      <c r="HXV4" s="104"/>
      <c r="HXW4" s="104"/>
      <c r="HXX4" s="104"/>
      <c r="HXY4" s="104"/>
      <c r="HXZ4" s="104"/>
      <c r="HYA4" s="104"/>
      <c r="HYB4" s="104"/>
      <c r="HYC4" s="104"/>
      <c r="HYD4" s="104"/>
      <c r="HYE4" s="104"/>
      <c r="HYF4" s="104"/>
      <c r="HYG4" s="104"/>
      <c r="HYH4" s="104"/>
      <c r="HYI4" s="104"/>
      <c r="HYJ4" s="104"/>
      <c r="HYK4" s="104"/>
      <c r="HYL4" s="104"/>
      <c r="HYM4" s="104"/>
      <c r="HYN4" s="104"/>
      <c r="HYO4" s="104"/>
      <c r="HYP4" s="104"/>
      <c r="HYQ4" s="104"/>
      <c r="HYR4" s="104"/>
      <c r="HYS4" s="104"/>
      <c r="HYT4" s="104"/>
      <c r="HYU4" s="104"/>
      <c r="HYV4" s="104"/>
      <c r="HYW4" s="104"/>
      <c r="HYX4" s="104"/>
      <c r="HYY4" s="104"/>
      <c r="HYZ4" s="104"/>
      <c r="HZA4" s="104"/>
      <c r="HZB4" s="104"/>
      <c r="HZC4" s="104"/>
      <c r="HZD4" s="104"/>
      <c r="HZE4" s="104"/>
      <c r="HZF4" s="104"/>
      <c r="HZG4" s="104"/>
      <c r="HZH4" s="104"/>
      <c r="HZI4" s="104"/>
      <c r="HZJ4" s="104"/>
      <c r="HZK4" s="104"/>
      <c r="HZL4" s="104"/>
      <c r="HZM4" s="104"/>
      <c r="HZN4" s="104"/>
      <c r="HZO4" s="104"/>
      <c r="HZP4" s="104"/>
      <c r="HZQ4" s="104"/>
      <c r="HZR4" s="104"/>
      <c r="HZS4" s="104"/>
      <c r="HZT4" s="104"/>
      <c r="HZU4" s="104"/>
      <c r="HZV4" s="104"/>
      <c r="HZW4" s="104"/>
      <c r="HZX4" s="104"/>
      <c r="HZY4" s="104"/>
      <c r="HZZ4" s="104"/>
      <c r="IAA4" s="104"/>
      <c r="IAB4" s="104"/>
      <c r="IAC4" s="104"/>
      <c r="IAD4" s="104"/>
      <c r="IAE4" s="104"/>
      <c r="IAF4" s="104"/>
      <c r="IAG4" s="104"/>
      <c r="IAH4" s="104"/>
      <c r="IAI4" s="104"/>
      <c r="IAJ4" s="104"/>
      <c r="IAK4" s="104"/>
      <c r="IAL4" s="104"/>
      <c r="IAM4" s="104"/>
      <c r="IAN4" s="104"/>
      <c r="IAO4" s="104"/>
      <c r="IAP4" s="104"/>
      <c r="IAQ4" s="104"/>
      <c r="IAR4" s="104"/>
      <c r="IAS4" s="104"/>
      <c r="IAT4" s="104"/>
      <c r="IAU4" s="104"/>
      <c r="IAV4" s="104"/>
      <c r="IAW4" s="104"/>
      <c r="IAX4" s="104"/>
      <c r="IAY4" s="104"/>
      <c r="IAZ4" s="104"/>
      <c r="IBA4" s="104"/>
      <c r="IBB4" s="104"/>
      <c r="IBC4" s="104"/>
      <c r="IBD4" s="104"/>
      <c r="IBE4" s="104"/>
      <c r="IBF4" s="104"/>
      <c r="IBG4" s="104"/>
      <c r="IBH4" s="104"/>
      <c r="IBI4" s="104"/>
      <c r="IBJ4" s="104"/>
      <c r="IBK4" s="104"/>
      <c r="IBL4" s="104"/>
      <c r="IBM4" s="104"/>
      <c r="IBN4" s="104"/>
      <c r="IBO4" s="104"/>
      <c r="IBP4" s="104"/>
      <c r="IBQ4" s="104"/>
      <c r="IBR4" s="104"/>
      <c r="IBS4" s="104"/>
      <c r="IBT4" s="104"/>
      <c r="IBU4" s="104"/>
      <c r="IBV4" s="104"/>
      <c r="IBW4" s="104"/>
      <c r="IBX4" s="104"/>
      <c r="IBY4" s="104"/>
      <c r="IBZ4" s="104"/>
      <c r="ICA4" s="104"/>
      <c r="ICB4" s="104"/>
      <c r="ICC4" s="104"/>
      <c r="ICD4" s="104"/>
      <c r="ICE4" s="104"/>
      <c r="ICF4" s="104"/>
      <c r="ICG4" s="104"/>
      <c r="ICH4" s="104"/>
      <c r="ICI4" s="104"/>
      <c r="ICJ4" s="104"/>
      <c r="ICK4" s="104"/>
      <c r="ICL4" s="104"/>
      <c r="ICM4" s="104"/>
      <c r="ICN4" s="104"/>
      <c r="ICO4" s="104"/>
      <c r="ICP4" s="104"/>
      <c r="ICQ4" s="104"/>
      <c r="ICR4" s="104"/>
      <c r="ICS4" s="104"/>
      <c r="ICT4" s="104"/>
      <c r="ICU4" s="104"/>
      <c r="ICV4" s="104"/>
      <c r="ICW4" s="104"/>
      <c r="ICX4" s="104"/>
      <c r="ICY4" s="104"/>
      <c r="ICZ4" s="104"/>
      <c r="IDA4" s="104"/>
      <c r="IDB4" s="104"/>
      <c r="IDC4" s="104"/>
      <c r="IDD4" s="104"/>
      <c r="IDE4" s="104"/>
      <c r="IDF4" s="104"/>
      <c r="IDG4" s="104"/>
      <c r="IDH4" s="104"/>
      <c r="IDI4" s="104"/>
      <c r="IDJ4" s="104"/>
      <c r="IDK4" s="104"/>
      <c r="IDL4" s="104"/>
      <c r="IDM4" s="104"/>
      <c r="IDN4" s="104"/>
      <c r="IDO4" s="104"/>
      <c r="IDP4" s="104"/>
      <c r="IDQ4" s="104"/>
      <c r="IDR4" s="104"/>
      <c r="IDS4" s="104"/>
      <c r="IDT4" s="104"/>
      <c r="IDU4" s="104"/>
      <c r="IDV4" s="104"/>
      <c r="IDW4" s="104"/>
      <c r="IDX4" s="104"/>
      <c r="IDY4" s="104"/>
      <c r="IDZ4" s="104"/>
      <c r="IEA4" s="104"/>
      <c r="IEB4" s="104"/>
      <c r="IEC4" s="104"/>
      <c r="IED4" s="104"/>
      <c r="IEE4" s="104"/>
      <c r="IEF4" s="104"/>
      <c r="IEG4" s="104"/>
      <c r="IEH4" s="104"/>
      <c r="IEI4" s="104"/>
      <c r="IEJ4" s="104"/>
      <c r="IEK4" s="104"/>
      <c r="IEL4" s="104"/>
      <c r="IEM4" s="104"/>
      <c r="IEN4" s="104"/>
      <c r="IEO4" s="104"/>
      <c r="IEP4" s="104"/>
      <c r="IEQ4" s="104"/>
      <c r="IER4" s="104"/>
      <c r="IES4" s="104"/>
      <c r="IET4" s="104"/>
      <c r="IEU4" s="104"/>
      <c r="IEV4" s="104"/>
      <c r="IEW4" s="104"/>
      <c r="IEX4" s="104"/>
      <c r="IEY4" s="104"/>
      <c r="IEZ4" s="104"/>
      <c r="IFA4" s="104"/>
      <c r="IFB4" s="104"/>
      <c r="IFC4" s="104"/>
      <c r="IFD4" s="104"/>
      <c r="IFE4" s="104"/>
      <c r="IFF4" s="104"/>
      <c r="IFG4" s="104"/>
      <c r="IFH4" s="104"/>
      <c r="IFI4" s="104"/>
      <c r="IFJ4" s="104"/>
      <c r="IFK4" s="104"/>
      <c r="IFL4" s="104"/>
      <c r="IFM4" s="104"/>
      <c r="IFN4" s="104"/>
      <c r="IFO4" s="104"/>
      <c r="IFP4" s="104"/>
      <c r="IFQ4" s="104"/>
      <c r="IFR4" s="104"/>
      <c r="IFS4" s="104"/>
      <c r="IFT4" s="104"/>
      <c r="IFU4" s="104"/>
      <c r="IFV4" s="104"/>
      <c r="IFW4" s="104"/>
      <c r="IFX4" s="104"/>
      <c r="IFY4" s="104"/>
      <c r="IFZ4" s="104"/>
      <c r="IGA4" s="104"/>
      <c r="IGB4" s="104"/>
      <c r="IGC4" s="104"/>
      <c r="IGD4" s="104"/>
      <c r="IGE4" s="104"/>
      <c r="IGF4" s="104"/>
      <c r="IGG4" s="104"/>
      <c r="IGH4" s="104"/>
      <c r="IGI4" s="104"/>
      <c r="IGJ4" s="104"/>
      <c r="IGK4" s="104"/>
      <c r="IGL4" s="104"/>
      <c r="IGM4" s="104"/>
      <c r="IGN4" s="104"/>
      <c r="IGO4" s="104"/>
      <c r="IGP4" s="104"/>
      <c r="IGQ4" s="104"/>
      <c r="IGR4" s="104"/>
      <c r="IGS4" s="104"/>
      <c r="IGT4" s="104"/>
      <c r="IGU4" s="104"/>
      <c r="IGV4" s="104"/>
      <c r="IGW4" s="104"/>
      <c r="IGX4" s="104"/>
      <c r="IGY4" s="104"/>
      <c r="IGZ4" s="104"/>
      <c r="IHA4" s="104"/>
      <c r="IHB4" s="104"/>
      <c r="IHC4" s="104"/>
      <c r="IHD4" s="104"/>
      <c r="IHE4" s="104"/>
      <c r="IHF4" s="104"/>
      <c r="IHG4" s="104"/>
      <c r="IHH4" s="104"/>
      <c r="IHI4" s="104"/>
      <c r="IHJ4" s="104"/>
      <c r="IHK4" s="104"/>
      <c r="IHL4" s="104"/>
      <c r="IHM4" s="104"/>
      <c r="IHN4" s="104"/>
      <c r="IHO4" s="104"/>
      <c r="IHP4" s="104"/>
      <c r="IHQ4" s="104"/>
      <c r="IHR4" s="104"/>
      <c r="IHS4" s="104"/>
      <c r="IHT4" s="104"/>
      <c r="IHU4" s="104"/>
      <c r="IHV4" s="104"/>
      <c r="IHW4" s="104"/>
      <c r="IHX4" s="104"/>
      <c r="IHY4" s="104"/>
      <c r="IHZ4" s="104"/>
      <c r="IIA4" s="104"/>
      <c r="IIB4" s="104"/>
      <c r="IIC4" s="104"/>
      <c r="IID4" s="104"/>
      <c r="IIE4" s="104"/>
      <c r="IIF4" s="104"/>
      <c r="IIG4" s="104"/>
      <c r="IIH4" s="104"/>
      <c r="III4" s="104"/>
      <c r="IIJ4" s="104"/>
      <c r="IIK4" s="104"/>
      <c r="IIL4" s="104"/>
      <c r="IIM4" s="104"/>
      <c r="IIN4" s="104"/>
      <c r="IIO4" s="104"/>
      <c r="IIP4" s="104"/>
      <c r="IIQ4" s="104"/>
      <c r="IIR4" s="104"/>
      <c r="IIS4" s="104"/>
      <c r="IIT4" s="104"/>
      <c r="IIU4" s="104"/>
      <c r="IIV4" s="104"/>
      <c r="IIW4" s="104"/>
      <c r="IIX4" s="104"/>
      <c r="IIY4" s="104"/>
      <c r="IIZ4" s="104"/>
      <c r="IJA4" s="104"/>
      <c r="IJB4" s="104"/>
      <c r="IJC4" s="104"/>
      <c r="IJD4" s="104"/>
      <c r="IJE4" s="104"/>
      <c r="IJF4" s="104"/>
      <c r="IJG4" s="104"/>
      <c r="IJH4" s="104"/>
      <c r="IJI4" s="104"/>
      <c r="IJJ4" s="104"/>
      <c r="IJK4" s="104"/>
      <c r="IJL4" s="104"/>
      <c r="IJM4" s="104"/>
      <c r="IJN4" s="104"/>
      <c r="IJO4" s="104"/>
      <c r="IJP4" s="104"/>
      <c r="IJQ4" s="104"/>
      <c r="IJR4" s="104"/>
      <c r="IJS4" s="104"/>
      <c r="IJT4" s="104"/>
      <c r="IJU4" s="104"/>
      <c r="IJV4" s="104"/>
      <c r="IJW4" s="104"/>
      <c r="IJX4" s="104"/>
      <c r="IJY4" s="104"/>
      <c r="IJZ4" s="104"/>
      <c r="IKA4" s="104"/>
      <c r="IKB4" s="104"/>
      <c r="IKC4" s="104"/>
      <c r="IKD4" s="104"/>
      <c r="IKE4" s="104"/>
      <c r="IKF4" s="104"/>
      <c r="IKG4" s="104"/>
      <c r="IKH4" s="104"/>
      <c r="IKI4" s="104"/>
      <c r="IKJ4" s="104"/>
      <c r="IKK4" s="104"/>
      <c r="IKL4" s="104"/>
      <c r="IKM4" s="104"/>
      <c r="IKN4" s="104"/>
      <c r="IKO4" s="104"/>
      <c r="IKP4" s="104"/>
      <c r="IKQ4" s="104"/>
      <c r="IKR4" s="104"/>
      <c r="IKS4" s="104"/>
      <c r="IKT4" s="104"/>
      <c r="IKU4" s="104"/>
      <c r="IKV4" s="104"/>
      <c r="IKW4" s="104"/>
      <c r="IKX4" s="104"/>
      <c r="IKY4" s="104"/>
      <c r="IKZ4" s="104"/>
      <c r="ILA4" s="104"/>
      <c r="ILB4" s="104"/>
      <c r="ILC4" s="104"/>
      <c r="ILD4" s="104"/>
      <c r="ILE4" s="104"/>
      <c r="ILF4" s="104"/>
      <c r="ILG4" s="104"/>
      <c r="ILH4" s="104"/>
      <c r="ILI4" s="104"/>
      <c r="ILJ4" s="104"/>
      <c r="ILK4" s="104"/>
      <c r="ILL4" s="104"/>
      <c r="ILM4" s="104"/>
      <c r="ILN4" s="104"/>
      <c r="ILO4" s="104"/>
      <c r="ILP4" s="104"/>
      <c r="ILQ4" s="104"/>
      <c r="ILR4" s="104"/>
      <c r="ILS4" s="104"/>
      <c r="ILT4" s="104"/>
      <c r="ILU4" s="104"/>
      <c r="ILV4" s="104"/>
      <c r="ILW4" s="104"/>
      <c r="ILX4" s="104"/>
      <c r="ILY4" s="104"/>
      <c r="ILZ4" s="104"/>
      <c r="IMA4" s="104"/>
      <c r="IMB4" s="104"/>
      <c r="IMC4" s="104"/>
      <c r="IMD4" s="104"/>
      <c r="IME4" s="104"/>
      <c r="IMF4" s="104"/>
      <c r="IMG4" s="104"/>
      <c r="IMH4" s="104"/>
      <c r="IMI4" s="104"/>
      <c r="IMJ4" s="104"/>
      <c r="IMK4" s="104"/>
      <c r="IML4" s="104"/>
      <c r="IMM4" s="104"/>
      <c r="IMN4" s="104"/>
      <c r="IMO4" s="104"/>
      <c r="IMP4" s="104"/>
      <c r="IMQ4" s="104"/>
      <c r="IMR4" s="104"/>
      <c r="IMS4" s="104"/>
      <c r="IMT4" s="104"/>
      <c r="IMU4" s="104"/>
      <c r="IMV4" s="104"/>
      <c r="IMW4" s="104"/>
      <c r="IMX4" s="104"/>
      <c r="IMY4" s="104"/>
      <c r="IMZ4" s="104"/>
      <c r="INA4" s="104"/>
      <c r="INB4" s="104"/>
      <c r="INC4" s="104"/>
      <c r="IND4" s="104"/>
      <c r="INE4" s="104"/>
      <c r="INF4" s="104"/>
      <c r="ING4" s="104"/>
      <c r="INH4" s="104"/>
      <c r="INI4" s="104"/>
      <c r="INJ4" s="104"/>
      <c r="INK4" s="104"/>
      <c r="INL4" s="104"/>
      <c r="INM4" s="104"/>
      <c r="INN4" s="104"/>
      <c r="INO4" s="104"/>
      <c r="INP4" s="104"/>
      <c r="INQ4" s="104"/>
      <c r="INR4" s="104"/>
      <c r="INS4" s="104"/>
      <c r="INT4" s="104"/>
      <c r="INU4" s="104"/>
      <c r="INV4" s="104"/>
      <c r="INW4" s="104"/>
      <c r="INX4" s="104"/>
      <c r="INY4" s="104"/>
      <c r="INZ4" s="104"/>
      <c r="IOA4" s="104"/>
      <c r="IOB4" s="104"/>
      <c r="IOC4" s="104"/>
      <c r="IOD4" s="104"/>
      <c r="IOE4" s="104"/>
      <c r="IOF4" s="104"/>
      <c r="IOG4" s="104"/>
      <c r="IOH4" s="104"/>
      <c r="IOI4" s="104"/>
      <c r="IOJ4" s="104"/>
      <c r="IOK4" s="104"/>
      <c r="IOL4" s="104"/>
      <c r="IOM4" s="104"/>
      <c r="ION4" s="104"/>
      <c r="IOO4" s="104"/>
      <c r="IOP4" s="104"/>
      <c r="IOQ4" s="104"/>
      <c r="IOR4" s="104"/>
      <c r="IOS4" s="104"/>
      <c r="IOT4" s="104"/>
      <c r="IOU4" s="104"/>
      <c r="IOV4" s="104"/>
      <c r="IOW4" s="104"/>
      <c r="IOX4" s="104"/>
      <c r="IOY4" s="104"/>
      <c r="IOZ4" s="104"/>
      <c r="IPA4" s="104"/>
      <c r="IPB4" s="104"/>
      <c r="IPC4" s="104"/>
      <c r="IPD4" s="104"/>
      <c r="IPE4" s="104"/>
      <c r="IPF4" s="104"/>
      <c r="IPG4" s="104"/>
      <c r="IPH4" s="104"/>
      <c r="IPI4" s="104"/>
      <c r="IPJ4" s="104"/>
      <c r="IPK4" s="104"/>
      <c r="IPL4" s="104"/>
      <c r="IPM4" s="104"/>
      <c r="IPN4" s="104"/>
      <c r="IPO4" s="104"/>
      <c r="IPP4" s="104"/>
      <c r="IPQ4" s="104"/>
      <c r="IPR4" s="104"/>
      <c r="IPS4" s="104"/>
      <c r="IPT4" s="104"/>
      <c r="IPU4" s="104"/>
      <c r="IPV4" s="104"/>
      <c r="IPW4" s="104"/>
      <c r="IPX4" s="104"/>
      <c r="IPY4" s="104"/>
      <c r="IPZ4" s="104"/>
      <c r="IQA4" s="104"/>
      <c r="IQB4" s="104"/>
      <c r="IQC4" s="104"/>
      <c r="IQD4" s="104"/>
      <c r="IQE4" s="104"/>
      <c r="IQF4" s="104"/>
      <c r="IQG4" s="104"/>
      <c r="IQH4" s="104"/>
      <c r="IQI4" s="104"/>
      <c r="IQJ4" s="104"/>
      <c r="IQK4" s="104"/>
      <c r="IQL4" s="104"/>
      <c r="IQM4" s="104"/>
      <c r="IQN4" s="104"/>
      <c r="IQO4" s="104"/>
      <c r="IQP4" s="104"/>
      <c r="IQQ4" s="104"/>
      <c r="IQR4" s="104"/>
      <c r="IQS4" s="104"/>
      <c r="IQT4" s="104"/>
      <c r="IQU4" s="104"/>
      <c r="IQV4" s="104"/>
      <c r="IQW4" s="104"/>
      <c r="IQX4" s="104"/>
      <c r="IQY4" s="104"/>
      <c r="IQZ4" s="104"/>
      <c r="IRA4" s="104"/>
      <c r="IRB4" s="104"/>
      <c r="IRC4" s="104"/>
      <c r="IRD4" s="104"/>
      <c r="IRE4" s="104"/>
      <c r="IRF4" s="104"/>
      <c r="IRG4" s="104"/>
      <c r="IRH4" s="104"/>
      <c r="IRI4" s="104"/>
      <c r="IRJ4" s="104"/>
      <c r="IRK4" s="104"/>
      <c r="IRL4" s="104"/>
      <c r="IRM4" s="104"/>
      <c r="IRN4" s="104"/>
      <c r="IRO4" s="104"/>
      <c r="IRP4" s="104"/>
      <c r="IRQ4" s="104"/>
      <c r="IRR4" s="104"/>
      <c r="IRS4" s="104"/>
      <c r="IRT4" s="104"/>
      <c r="IRU4" s="104"/>
      <c r="IRV4" s="104"/>
      <c r="IRW4" s="104"/>
      <c r="IRX4" s="104"/>
      <c r="IRY4" s="104"/>
      <c r="IRZ4" s="104"/>
      <c r="ISA4" s="104"/>
      <c r="ISB4" s="104"/>
      <c r="ISC4" s="104"/>
      <c r="ISD4" s="104"/>
      <c r="ISE4" s="104"/>
      <c r="ISF4" s="104"/>
      <c r="ISG4" s="104"/>
      <c r="ISH4" s="104"/>
      <c r="ISI4" s="104"/>
      <c r="ISJ4" s="104"/>
      <c r="ISK4" s="104"/>
      <c r="ISL4" s="104"/>
      <c r="ISM4" s="104"/>
      <c r="ISN4" s="104"/>
      <c r="ISO4" s="104"/>
      <c r="ISP4" s="104"/>
      <c r="ISQ4" s="104"/>
      <c r="ISR4" s="104"/>
      <c r="ISS4" s="104"/>
      <c r="IST4" s="104"/>
      <c r="ISU4" s="104"/>
      <c r="ISV4" s="104"/>
      <c r="ISW4" s="104"/>
      <c r="ISX4" s="104"/>
      <c r="ISY4" s="104"/>
      <c r="ISZ4" s="104"/>
      <c r="ITA4" s="104"/>
      <c r="ITB4" s="104"/>
      <c r="ITC4" s="104"/>
      <c r="ITD4" s="104"/>
      <c r="ITE4" s="104"/>
      <c r="ITF4" s="104"/>
      <c r="ITG4" s="104"/>
      <c r="ITH4" s="104"/>
      <c r="ITI4" s="104"/>
      <c r="ITJ4" s="104"/>
      <c r="ITK4" s="104"/>
      <c r="ITL4" s="104"/>
      <c r="ITM4" s="104"/>
      <c r="ITN4" s="104"/>
      <c r="ITO4" s="104"/>
      <c r="ITP4" s="104"/>
      <c r="ITQ4" s="104"/>
      <c r="ITR4" s="104"/>
      <c r="ITS4" s="104"/>
      <c r="ITT4" s="104"/>
      <c r="ITU4" s="104"/>
      <c r="ITV4" s="104"/>
      <c r="ITW4" s="104"/>
      <c r="ITX4" s="104"/>
      <c r="ITY4" s="104"/>
      <c r="ITZ4" s="104"/>
      <c r="IUA4" s="104"/>
      <c r="IUB4" s="104"/>
      <c r="IUC4" s="104"/>
      <c r="IUD4" s="104"/>
      <c r="IUE4" s="104"/>
      <c r="IUF4" s="104"/>
      <c r="IUG4" s="104"/>
      <c r="IUH4" s="104"/>
      <c r="IUI4" s="104"/>
      <c r="IUJ4" s="104"/>
      <c r="IUK4" s="104"/>
      <c r="IUL4" s="104"/>
      <c r="IUM4" s="104"/>
      <c r="IUN4" s="104"/>
      <c r="IUO4" s="104"/>
      <c r="IUP4" s="104"/>
      <c r="IUQ4" s="104"/>
      <c r="IUR4" s="104"/>
      <c r="IUS4" s="104"/>
      <c r="IUT4" s="104"/>
      <c r="IUU4" s="104"/>
      <c r="IUV4" s="104"/>
      <c r="IUW4" s="104"/>
      <c r="IUX4" s="104"/>
      <c r="IUY4" s="104"/>
      <c r="IUZ4" s="104"/>
      <c r="IVA4" s="104"/>
      <c r="IVB4" s="104"/>
      <c r="IVC4" s="104"/>
      <c r="IVD4" s="104"/>
      <c r="IVE4" s="104"/>
      <c r="IVF4" s="104"/>
      <c r="IVG4" s="104"/>
      <c r="IVH4" s="104"/>
      <c r="IVI4" s="104"/>
      <c r="IVJ4" s="104"/>
      <c r="IVK4" s="104"/>
      <c r="IVL4" s="104"/>
      <c r="IVM4" s="104"/>
      <c r="IVN4" s="104"/>
      <c r="IVO4" s="104"/>
      <c r="IVP4" s="104"/>
      <c r="IVQ4" s="104"/>
      <c r="IVR4" s="104"/>
      <c r="IVS4" s="104"/>
      <c r="IVT4" s="104"/>
      <c r="IVU4" s="104"/>
      <c r="IVV4" s="104"/>
      <c r="IVW4" s="104"/>
      <c r="IVX4" s="104"/>
      <c r="IVY4" s="104"/>
      <c r="IVZ4" s="104"/>
      <c r="IWA4" s="104"/>
      <c r="IWB4" s="104"/>
      <c r="IWC4" s="104"/>
      <c r="IWD4" s="104"/>
      <c r="IWE4" s="104"/>
      <c r="IWF4" s="104"/>
      <c r="IWG4" s="104"/>
      <c r="IWH4" s="104"/>
      <c r="IWI4" s="104"/>
      <c r="IWJ4" s="104"/>
      <c r="IWK4" s="104"/>
      <c r="IWL4" s="104"/>
      <c r="IWM4" s="104"/>
      <c r="IWN4" s="104"/>
      <c r="IWO4" s="104"/>
      <c r="IWP4" s="104"/>
      <c r="IWQ4" s="104"/>
      <c r="IWR4" s="104"/>
      <c r="IWS4" s="104"/>
      <c r="IWT4" s="104"/>
      <c r="IWU4" s="104"/>
      <c r="IWV4" s="104"/>
      <c r="IWW4" s="104"/>
      <c r="IWX4" s="104"/>
      <c r="IWY4" s="104"/>
      <c r="IWZ4" s="104"/>
      <c r="IXA4" s="104"/>
      <c r="IXB4" s="104"/>
      <c r="IXC4" s="104"/>
      <c r="IXD4" s="104"/>
      <c r="IXE4" s="104"/>
      <c r="IXF4" s="104"/>
      <c r="IXG4" s="104"/>
      <c r="IXH4" s="104"/>
      <c r="IXI4" s="104"/>
      <c r="IXJ4" s="104"/>
      <c r="IXK4" s="104"/>
      <c r="IXL4" s="104"/>
      <c r="IXM4" s="104"/>
      <c r="IXN4" s="104"/>
      <c r="IXO4" s="104"/>
      <c r="IXP4" s="104"/>
      <c r="IXQ4" s="104"/>
      <c r="IXR4" s="104"/>
      <c r="IXS4" s="104"/>
      <c r="IXT4" s="104"/>
      <c r="IXU4" s="104"/>
      <c r="IXV4" s="104"/>
      <c r="IXW4" s="104"/>
      <c r="IXX4" s="104"/>
      <c r="IXY4" s="104"/>
      <c r="IXZ4" s="104"/>
      <c r="IYA4" s="104"/>
      <c r="IYB4" s="104"/>
      <c r="IYC4" s="104"/>
      <c r="IYD4" s="104"/>
      <c r="IYE4" s="104"/>
      <c r="IYF4" s="104"/>
      <c r="IYG4" s="104"/>
      <c r="IYH4" s="104"/>
      <c r="IYI4" s="104"/>
      <c r="IYJ4" s="104"/>
      <c r="IYK4" s="104"/>
      <c r="IYL4" s="104"/>
      <c r="IYM4" s="104"/>
      <c r="IYN4" s="104"/>
      <c r="IYO4" s="104"/>
      <c r="IYP4" s="104"/>
      <c r="IYQ4" s="104"/>
      <c r="IYR4" s="104"/>
      <c r="IYS4" s="104"/>
      <c r="IYT4" s="104"/>
      <c r="IYU4" s="104"/>
      <c r="IYV4" s="104"/>
      <c r="IYW4" s="104"/>
      <c r="IYX4" s="104"/>
      <c r="IYY4" s="104"/>
      <c r="IYZ4" s="104"/>
      <c r="IZA4" s="104"/>
      <c r="IZB4" s="104"/>
      <c r="IZC4" s="104"/>
      <c r="IZD4" s="104"/>
      <c r="IZE4" s="104"/>
      <c r="IZF4" s="104"/>
      <c r="IZG4" s="104"/>
      <c r="IZH4" s="104"/>
      <c r="IZI4" s="104"/>
      <c r="IZJ4" s="104"/>
      <c r="IZK4" s="104"/>
      <c r="IZL4" s="104"/>
      <c r="IZM4" s="104"/>
      <c r="IZN4" s="104"/>
      <c r="IZO4" s="104"/>
      <c r="IZP4" s="104"/>
      <c r="IZQ4" s="104"/>
      <c r="IZR4" s="104"/>
      <c r="IZS4" s="104"/>
      <c r="IZT4" s="104"/>
      <c r="IZU4" s="104"/>
      <c r="IZV4" s="104"/>
      <c r="IZW4" s="104"/>
      <c r="IZX4" s="104"/>
      <c r="IZY4" s="104"/>
      <c r="IZZ4" s="104"/>
      <c r="JAA4" s="104"/>
      <c r="JAB4" s="104"/>
      <c r="JAC4" s="104"/>
      <c r="JAD4" s="104"/>
      <c r="JAE4" s="104"/>
      <c r="JAF4" s="104"/>
      <c r="JAG4" s="104"/>
      <c r="JAH4" s="104"/>
      <c r="JAI4" s="104"/>
      <c r="JAJ4" s="104"/>
      <c r="JAK4" s="104"/>
      <c r="JAL4" s="104"/>
      <c r="JAM4" s="104"/>
      <c r="JAN4" s="104"/>
      <c r="JAO4" s="104"/>
      <c r="JAP4" s="104"/>
      <c r="JAQ4" s="104"/>
      <c r="JAR4" s="104"/>
      <c r="JAS4" s="104"/>
      <c r="JAT4" s="104"/>
      <c r="JAU4" s="104"/>
      <c r="JAV4" s="104"/>
      <c r="JAW4" s="104"/>
      <c r="JAX4" s="104"/>
      <c r="JAY4" s="104"/>
      <c r="JAZ4" s="104"/>
      <c r="JBA4" s="104"/>
      <c r="JBB4" s="104"/>
      <c r="JBC4" s="104"/>
      <c r="JBD4" s="104"/>
      <c r="JBE4" s="104"/>
      <c r="JBF4" s="104"/>
      <c r="JBG4" s="104"/>
      <c r="JBH4" s="104"/>
      <c r="JBI4" s="104"/>
      <c r="JBJ4" s="104"/>
      <c r="JBK4" s="104"/>
      <c r="JBL4" s="104"/>
      <c r="JBM4" s="104"/>
      <c r="JBN4" s="104"/>
      <c r="JBO4" s="104"/>
      <c r="JBP4" s="104"/>
      <c r="JBQ4" s="104"/>
      <c r="JBR4" s="104"/>
      <c r="JBS4" s="104"/>
      <c r="JBT4" s="104"/>
      <c r="JBU4" s="104"/>
      <c r="JBV4" s="104"/>
      <c r="JBW4" s="104"/>
      <c r="JBX4" s="104"/>
      <c r="JBY4" s="104"/>
      <c r="JBZ4" s="104"/>
      <c r="JCA4" s="104"/>
      <c r="JCB4" s="104"/>
      <c r="JCC4" s="104"/>
      <c r="JCD4" s="104"/>
      <c r="JCE4" s="104"/>
      <c r="JCF4" s="104"/>
      <c r="JCG4" s="104"/>
      <c r="JCH4" s="104"/>
      <c r="JCI4" s="104"/>
      <c r="JCJ4" s="104"/>
      <c r="JCK4" s="104"/>
      <c r="JCL4" s="104"/>
      <c r="JCM4" s="104"/>
      <c r="JCN4" s="104"/>
      <c r="JCO4" s="104"/>
      <c r="JCP4" s="104"/>
      <c r="JCQ4" s="104"/>
      <c r="JCR4" s="104"/>
      <c r="JCS4" s="104"/>
      <c r="JCT4" s="104"/>
      <c r="JCU4" s="104"/>
      <c r="JCV4" s="104"/>
      <c r="JCW4" s="104"/>
      <c r="JCX4" s="104"/>
      <c r="JCY4" s="104"/>
      <c r="JCZ4" s="104"/>
      <c r="JDA4" s="104"/>
      <c r="JDB4" s="104"/>
      <c r="JDC4" s="104"/>
      <c r="JDD4" s="104"/>
      <c r="JDE4" s="104"/>
      <c r="JDF4" s="104"/>
      <c r="JDG4" s="104"/>
      <c r="JDH4" s="104"/>
      <c r="JDI4" s="104"/>
      <c r="JDJ4" s="104"/>
      <c r="JDK4" s="104"/>
      <c r="JDL4" s="104"/>
      <c r="JDM4" s="104"/>
      <c r="JDN4" s="104"/>
      <c r="JDO4" s="104"/>
      <c r="JDP4" s="104"/>
      <c r="JDQ4" s="104"/>
      <c r="JDR4" s="104"/>
      <c r="JDS4" s="104"/>
      <c r="JDT4" s="104"/>
      <c r="JDU4" s="104"/>
      <c r="JDV4" s="104"/>
      <c r="JDW4" s="104"/>
      <c r="JDX4" s="104"/>
      <c r="JDY4" s="104"/>
      <c r="JDZ4" s="104"/>
      <c r="JEA4" s="104"/>
      <c r="JEB4" s="104"/>
      <c r="JEC4" s="104"/>
      <c r="JED4" s="104"/>
      <c r="JEE4" s="104"/>
      <c r="JEF4" s="104"/>
      <c r="JEG4" s="104"/>
      <c r="JEH4" s="104"/>
      <c r="JEI4" s="104"/>
      <c r="JEJ4" s="104"/>
      <c r="JEK4" s="104"/>
      <c r="JEL4" s="104"/>
      <c r="JEM4" s="104"/>
      <c r="JEN4" s="104"/>
      <c r="JEO4" s="104"/>
      <c r="JEP4" s="104"/>
      <c r="JEQ4" s="104"/>
      <c r="JER4" s="104"/>
      <c r="JES4" s="104"/>
      <c r="JET4" s="104"/>
      <c r="JEU4" s="104"/>
      <c r="JEV4" s="104"/>
      <c r="JEW4" s="104"/>
      <c r="JEX4" s="104"/>
      <c r="JEY4" s="104"/>
      <c r="JEZ4" s="104"/>
      <c r="JFA4" s="104"/>
      <c r="JFB4" s="104"/>
      <c r="JFC4" s="104"/>
      <c r="JFD4" s="104"/>
      <c r="JFE4" s="104"/>
      <c r="JFF4" s="104"/>
      <c r="JFG4" s="104"/>
      <c r="JFH4" s="104"/>
      <c r="JFI4" s="104"/>
      <c r="JFJ4" s="104"/>
      <c r="JFK4" s="104"/>
      <c r="JFL4" s="104"/>
      <c r="JFM4" s="104"/>
      <c r="JFN4" s="104"/>
      <c r="JFO4" s="104"/>
      <c r="JFP4" s="104"/>
      <c r="JFQ4" s="104"/>
      <c r="JFR4" s="104"/>
      <c r="JFS4" s="104"/>
      <c r="JFT4" s="104"/>
      <c r="JFU4" s="104"/>
      <c r="JFV4" s="104"/>
      <c r="JFW4" s="104"/>
      <c r="JFX4" s="104"/>
      <c r="JFY4" s="104"/>
      <c r="JFZ4" s="104"/>
      <c r="JGA4" s="104"/>
      <c r="JGB4" s="104"/>
      <c r="JGC4" s="104"/>
      <c r="JGD4" s="104"/>
      <c r="JGE4" s="104"/>
      <c r="JGF4" s="104"/>
      <c r="JGG4" s="104"/>
      <c r="JGH4" s="104"/>
      <c r="JGI4" s="104"/>
      <c r="JGJ4" s="104"/>
      <c r="JGK4" s="104"/>
      <c r="JGL4" s="104"/>
      <c r="JGM4" s="104"/>
      <c r="JGN4" s="104"/>
      <c r="JGO4" s="104"/>
      <c r="JGP4" s="104"/>
      <c r="JGQ4" s="104"/>
      <c r="JGR4" s="104"/>
      <c r="JGS4" s="104"/>
      <c r="JGT4" s="104"/>
      <c r="JGU4" s="104"/>
      <c r="JGV4" s="104"/>
      <c r="JGW4" s="104"/>
      <c r="JGX4" s="104"/>
      <c r="JGY4" s="104"/>
      <c r="JGZ4" s="104"/>
      <c r="JHA4" s="104"/>
      <c r="JHB4" s="104"/>
      <c r="JHC4" s="104"/>
      <c r="JHD4" s="104"/>
      <c r="JHE4" s="104"/>
      <c r="JHF4" s="104"/>
      <c r="JHG4" s="104"/>
      <c r="JHH4" s="104"/>
      <c r="JHI4" s="104"/>
      <c r="JHJ4" s="104"/>
      <c r="JHK4" s="104"/>
      <c r="JHL4" s="104"/>
      <c r="JHM4" s="104"/>
      <c r="JHN4" s="104"/>
      <c r="JHO4" s="104"/>
      <c r="JHP4" s="104"/>
      <c r="JHQ4" s="104"/>
      <c r="JHR4" s="104"/>
      <c r="JHS4" s="104"/>
      <c r="JHT4" s="104"/>
      <c r="JHU4" s="104"/>
      <c r="JHV4" s="104"/>
      <c r="JHW4" s="104"/>
      <c r="JHX4" s="104"/>
      <c r="JHY4" s="104"/>
      <c r="JHZ4" s="104"/>
      <c r="JIA4" s="104"/>
      <c r="JIB4" s="104"/>
      <c r="JIC4" s="104"/>
      <c r="JID4" s="104"/>
      <c r="JIE4" s="104"/>
      <c r="JIF4" s="104"/>
      <c r="JIG4" s="104"/>
      <c r="JIH4" s="104"/>
      <c r="JII4" s="104"/>
      <c r="JIJ4" s="104"/>
      <c r="JIK4" s="104"/>
      <c r="JIL4" s="104"/>
      <c r="JIM4" s="104"/>
      <c r="JIN4" s="104"/>
      <c r="JIO4" s="104"/>
      <c r="JIP4" s="104"/>
      <c r="JIQ4" s="104"/>
      <c r="JIR4" s="104"/>
      <c r="JIS4" s="104"/>
      <c r="JIT4" s="104"/>
      <c r="JIU4" s="104"/>
      <c r="JIV4" s="104"/>
      <c r="JIW4" s="104"/>
      <c r="JIX4" s="104"/>
      <c r="JIY4" s="104"/>
      <c r="JIZ4" s="104"/>
      <c r="JJA4" s="104"/>
      <c r="JJB4" s="104"/>
      <c r="JJC4" s="104"/>
      <c r="JJD4" s="104"/>
      <c r="JJE4" s="104"/>
      <c r="JJF4" s="104"/>
      <c r="JJG4" s="104"/>
      <c r="JJH4" s="104"/>
      <c r="JJI4" s="104"/>
      <c r="JJJ4" s="104"/>
      <c r="JJK4" s="104"/>
      <c r="JJL4" s="104"/>
      <c r="JJM4" s="104"/>
      <c r="JJN4" s="104"/>
      <c r="JJO4" s="104"/>
      <c r="JJP4" s="104"/>
      <c r="JJQ4" s="104"/>
      <c r="JJR4" s="104"/>
      <c r="JJS4" s="104"/>
      <c r="JJT4" s="104"/>
      <c r="JJU4" s="104"/>
      <c r="JJV4" s="104"/>
      <c r="JJW4" s="104"/>
      <c r="JJX4" s="104"/>
      <c r="JJY4" s="104"/>
      <c r="JJZ4" s="104"/>
      <c r="JKA4" s="104"/>
      <c r="JKB4" s="104"/>
      <c r="JKC4" s="104"/>
      <c r="JKD4" s="104"/>
      <c r="JKE4" s="104"/>
      <c r="JKF4" s="104"/>
      <c r="JKG4" s="104"/>
      <c r="JKH4" s="104"/>
      <c r="JKI4" s="104"/>
      <c r="JKJ4" s="104"/>
      <c r="JKK4" s="104"/>
      <c r="JKL4" s="104"/>
      <c r="JKM4" s="104"/>
      <c r="JKN4" s="104"/>
      <c r="JKO4" s="104"/>
      <c r="JKP4" s="104"/>
      <c r="JKQ4" s="104"/>
      <c r="JKR4" s="104"/>
      <c r="JKS4" s="104"/>
      <c r="JKT4" s="104"/>
      <c r="JKU4" s="104"/>
      <c r="JKV4" s="104"/>
      <c r="JKW4" s="104"/>
      <c r="JKX4" s="104"/>
      <c r="JKY4" s="104"/>
      <c r="JKZ4" s="104"/>
      <c r="JLA4" s="104"/>
      <c r="JLB4" s="104"/>
      <c r="JLC4" s="104"/>
      <c r="JLD4" s="104"/>
      <c r="JLE4" s="104"/>
      <c r="JLF4" s="104"/>
      <c r="JLG4" s="104"/>
      <c r="JLH4" s="104"/>
      <c r="JLI4" s="104"/>
      <c r="JLJ4" s="104"/>
      <c r="JLK4" s="104"/>
      <c r="JLL4" s="104"/>
      <c r="JLM4" s="104"/>
      <c r="JLN4" s="104"/>
      <c r="JLO4" s="104"/>
      <c r="JLP4" s="104"/>
      <c r="JLQ4" s="104"/>
      <c r="JLR4" s="104"/>
      <c r="JLS4" s="104"/>
      <c r="JLT4" s="104"/>
      <c r="JLU4" s="104"/>
      <c r="JLV4" s="104"/>
      <c r="JLW4" s="104"/>
      <c r="JLX4" s="104"/>
      <c r="JLY4" s="104"/>
      <c r="JLZ4" s="104"/>
      <c r="JMA4" s="104"/>
      <c r="JMB4" s="104"/>
      <c r="JMC4" s="104"/>
      <c r="JMD4" s="104"/>
      <c r="JME4" s="104"/>
      <c r="JMF4" s="104"/>
      <c r="JMG4" s="104"/>
      <c r="JMH4" s="104"/>
      <c r="JMI4" s="104"/>
      <c r="JMJ4" s="104"/>
      <c r="JMK4" s="104"/>
      <c r="JML4" s="104"/>
      <c r="JMM4" s="104"/>
      <c r="JMN4" s="104"/>
      <c r="JMO4" s="104"/>
      <c r="JMP4" s="104"/>
      <c r="JMQ4" s="104"/>
      <c r="JMR4" s="104"/>
      <c r="JMS4" s="104"/>
      <c r="JMT4" s="104"/>
      <c r="JMU4" s="104"/>
      <c r="JMV4" s="104"/>
      <c r="JMW4" s="104"/>
      <c r="JMX4" s="104"/>
      <c r="JMY4" s="104"/>
      <c r="JMZ4" s="104"/>
      <c r="JNA4" s="104"/>
      <c r="JNB4" s="104"/>
      <c r="JNC4" s="104"/>
      <c r="JND4" s="104"/>
      <c r="JNE4" s="104"/>
      <c r="JNF4" s="104"/>
      <c r="JNG4" s="104"/>
      <c r="JNH4" s="104"/>
      <c r="JNI4" s="104"/>
      <c r="JNJ4" s="104"/>
      <c r="JNK4" s="104"/>
      <c r="JNL4" s="104"/>
      <c r="JNM4" s="104"/>
      <c r="JNN4" s="104"/>
      <c r="JNO4" s="104"/>
      <c r="JNP4" s="104"/>
      <c r="JNQ4" s="104"/>
      <c r="JNR4" s="104"/>
      <c r="JNS4" s="104"/>
      <c r="JNT4" s="104"/>
      <c r="JNU4" s="104"/>
      <c r="JNV4" s="104"/>
      <c r="JNW4" s="104"/>
      <c r="JNX4" s="104"/>
      <c r="JNY4" s="104"/>
      <c r="JNZ4" s="104"/>
      <c r="JOA4" s="104"/>
      <c r="JOB4" s="104"/>
      <c r="JOC4" s="104"/>
      <c r="JOD4" s="104"/>
      <c r="JOE4" s="104"/>
      <c r="JOF4" s="104"/>
      <c r="JOG4" s="104"/>
      <c r="JOH4" s="104"/>
      <c r="JOI4" s="104"/>
      <c r="JOJ4" s="104"/>
      <c r="JOK4" s="104"/>
      <c r="JOL4" s="104"/>
      <c r="JOM4" s="104"/>
      <c r="JON4" s="104"/>
      <c r="JOO4" s="104"/>
      <c r="JOP4" s="104"/>
      <c r="JOQ4" s="104"/>
      <c r="JOR4" s="104"/>
      <c r="JOS4" s="104"/>
      <c r="JOT4" s="104"/>
      <c r="JOU4" s="104"/>
      <c r="JOV4" s="104"/>
      <c r="JOW4" s="104"/>
      <c r="JOX4" s="104"/>
      <c r="JOY4" s="104"/>
      <c r="JOZ4" s="104"/>
      <c r="JPA4" s="104"/>
      <c r="JPB4" s="104"/>
      <c r="JPC4" s="104"/>
      <c r="JPD4" s="104"/>
      <c r="JPE4" s="104"/>
      <c r="JPF4" s="104"/>
      <c r="JPG4" s="104"/>
      <c r="JPH4" s="104"/>
      <c r="JPI4" s="104"/>
      <c r="JPJ4" s="104"/>
      <c r="JPK4" s="104"/>
      <c r="JPL4" s="104"/>
      <c r="JPM4" s="104"/>
      <c r="JPN4" s="104"/>
      <c r="JPO4" s="104"/>
      <c r="JPP4" s="104"/>
      <c r="JPQ4" s="104"/>
      <c r="JPR4" s="104"/>
      <c r="JPS4" s="104"/>
      <c r="JPT4" s="104"/>
      <c r="JPU4" s="104"/>
      <c r="JPV4" s="104"/>
      <c r="JPW4" s="104"/>
      <c r="JPX4" s="104"/>
      <c r="JPY4" s="104"/>
      <c r="JPZ4" s="104"/>
      <c r="JQA4" s="104"/>
      <c r="JQB4" s="104"/>
      <c r="JQC4" s="104"/>
      <c r="JQD4" s="104"/>
      <c r="JQE4" s="104"/>
      <c r="JQF4" s="104"/>
      <c r="JQG4" s="104"/>
      <c r="JQH4" s="104"/>
      <c r="JQI4" s="104"/>
      <c r="JQJ4" s="104"/>
      <c r="JQK4" s="104"/>
      <c r="JQL4" s="104"/>
      <c r="JQM4" s="104"/>
      <c r="JQN4" s="104"/>
      <c r="JQO4" s="104"/>
      <c r="JQP4" s="104"/>
      <c r="JQQ4" s="104"/>
      <c r="JQR4" s="104"/>
      <c r="JQS4" s="104"/>
      <c r="JQT4" s="104"/>
      <c r="JQU4" s="104"/>
      <c r="JQV4" s="104"/>
      <c r="JQW4" s="104"/>
      <c r="JQX4" s="104"/>
      <c r="JQY4" s="104"/>
      <c r="JQZ4" s="104"/>
      <c r="JRA4" s="104"/>
      <c r="JRB4" s="104"/>
      <c r="JRC4" s="104"/>
      <c r="JRD4" s="104"/>
      <c r="JRE4" s="104"/>
      <c r="JRF4" s="104"/>
      <c r="JRG4" s="104"/>
      <c r="JRH4" s="104"/>
      <c r="JRI4" s="104"/>
      <c r="JRJ4" s="104"/>
      <c r="JRK4" s="104"/>
      <c r="JRL4" s="104"/>
      <c r="JRM4" s="104"/>
      <c r="JRN4" s="104"/>
      <c r="JRO4" s="104"/>
      <c r="JRP4" s="104"/>
      <c r="JRQ4" s="104"/>
      <c r="JRR4" s="104"/>
      <c r="JRS4" s="104"/>
      <c r="JRT4" s="104"/>
      <c r="JRU4" s="104"/>
      <c r="JRV4" s="104"/>
      <c r="JRW4" s="104"/>
      <c r="JRX4" s="104"/>
      <c r="JRY4" s="104"/>
      <c r="JRZ4" s="104"/>
      <c r="JSA4" s="104"/>
      <c r="JSB4" s="104"/>
      <c r="JSC4" s="104"/>
      <c r="JSD4" s="104"/>
      <c r="JSE4" s="104"/>
      <c r="JSF4" s="104"/>
      <c r="JSG4" s="104"/>
      <c r="JSH4" s="104"/>
      <c r="JSI4" s="104"/>
      <c r="JSJ4" s="104"/>
      <c r="JSK4" s="104"/>
      <c r="JSL4" s="104"/>
      <c r="JSM4" s="104"/>
      <c r="JSN4" s="104"/>
      <c r="JSO4" s="104"/>
      <c r="JSP4" s="104"/>
      <c r="JSQ4" s="104"/>
      <c r="JSR4" s="104"/>
      <c r="JSS4" s="104"/>
      <c r="JST4" s="104"/>
      <c r="JSU4" s="104"/>
      <c r="JSV4" s="104"/>
      <c r="JSW4" s="104"/>
      <c r="JSX4" s="104"/>
      <c r="JSY4" s="104"/>
      <c r="JSZ4" s="104"/>
      <c r="JTA4" s="104"/>
      <c r="JTB4" s="104"/>
      <c r="JTC4" s="104"/>
      <c r="JTD4" s="104"/>
      <c r="JTE4" s="104"/>
      <c r="JTF4" s="104"/>
      <c r="JTG4" s="104"/>
      <c r="JTH4" s="104"/>
      <c r="JTI4" s="104"/>
      <c r="JTJ4" s="104"/>
      <c r="JTK4" s="104"/>
      <c r="JTL4" s="104"/>
      <c r="JTM4" s="104"/>
      <c r="JTN4" s="104"/>
      <c r="JTO4" s="104"/>
      <c r="JTP4" s="104"/>
      <c r="JTQ4" s="104"/>
      <c r="JTR4" s="104"/>
      <c r="JTS4" s="104"/>
      <c r="JTT4" s="104"/>
      <c r="JTU4" s="104"/>
      <c r="JTV4" s="104"/>
      <c r="JTW4" s="104"/>
      <c r="JTX4" s="104"/>
      <c r="JTY4" s="104"/>
      <c r="JTZ4" s="104"/>
      <c r="JUA4" s="104"/>
      <c r="JUB4" s="104"/>
      <c r="JUC4" s="104"/>
      <c r="JUD4" s="104"/>
      <c r="JUE4" s="104"/>
      <c r="JUF4" s="104"/>
      <c r="JUG4" s="104"/>
      <c r="JUH4" s="104"/>
      <c r="JUI4" s="104"/>
      <c r="JUJ4" s="104"/>
      <c r="JUK4" s="104"/>
      <c r="JUL4" s="104"/>
      <c r="JUM4" s="104"/>
      <c r="JUN4" s="104"/>
      <c r="JUO4" s="104"/>
      <c r="JUP4" s="104"/>
      <c r="JUQ4" s="104"/>
      <c r="JUR4" s="104"/>
      <c r="JUS4" s="104"/>
      <c r="JUT4" s="104"/>
      <c r="JUU4" s="104"/>
      <c r="JUV4" s="104"/>
      <c r="JUW4" s="104"/>
      <c r="JUX4" s="104"/>
      <c r="JUY4" s="104"/>
      <c r="JUZ4" s="104"/>
      <c r="JVA4" s="104"/>
      <c r="JVB4" s="104"/>
      <c r="JVC4" s="104"/>
      <c r="JVD4" s="104"/>
      <c r="JVE4" s="104"/>
      <c r="JVF4" s="104"/>
      <c r="JVG4" s="104"/>
      <c r="JVH4" s="104"/>
      <c r="JVI4" s="104"/>
      <c r="JVJ4" s="104"/>
      <c r="JVK4" s="104"/>
      <c r="JVL4" s="104"/>
      <c r="JVM4" s="104"/>
      <c r="JVN4" s="104"/>
      <c r="JVO4" s="104"/>
      <c r="JVP4" s="104"/>
      <c r="JVQ4" s="104"/>
      <c r="JVR4" s="104"/>
      <c r="JVS4" s="104"/>
      <c r="JVT4" s="104"/>
      <c r="JVU4" s="104"/>
      <c r="JVV4" s="104"/>
      <c r="JVW4" s="104"/>
      <c r="JVX4" s="104"/>
      <c r="JVY4" s="104"/>
      <c r="JVZ4" s="104"/>
      <c r="JWA4" s="104"/>
      <c r="JWB4" s="104"/>
      <c r="JWC4" s="104"/>
      <c r="JWD4" s="104"/>
      <c r="JWE4" s="104"/>
      <c r="JWF4" s="104"/>
      <c r="JWG4" s="104"/>
      <c r="JWH4" s="104"/>
      <c r="JWI4" s="104"/>
      <c r="JWJ4" s="104"/>
      <c r="JWK4" s="104"/>
      <c r="JWL4" s="104"/>
      <c r="JWM4" s="104"/>
      <c r="JWN4" s="104"/>
      <c r="JWO4" s="104"/>
      <c r="JWP4" s="104"/>
      <c r="JWQ4" s="104"/>
      <c r="JWR4" s="104"/>
      <c r="JWS4" s="104"/>
      <c r="JWT4" s="104"/>
      <c r="JWU4" s="104"/>
      <c r="JWV4" s="104"/>
      <c r="JWW4" s="104"/>
      <c r="JWX4" s="104"/>
      <c r="JWY4" s="104"/>
      <c r="JWZ4" s="104"/>
      <c r="JXA4" s="104"/>
      <c r="JXB4" s="104"/>
      <c r="JXC4" s="104"/>
      <c r="JXD4" s="104"/>
      <c r="JXE4" s="104"/>
      <c r="JXF4" s="104"/>
      <c r="JXG4" s="104"/>
      <c r="JXH4" s="104"/>
      <c r="JXI4" s="104"/>
      <c r="JXJ4" s="104"/>
      <c r="JXK4" s="104"/>
      <c r="JXL4" s="104"/>
      <c r="JXM4" s="104"/>
      <c r="JXN4" s="104"/>
      <c r="JXO4" s="104"/>
      <c r="JXP4" s="104"/>
      <c r="JXQ4" s="104"/>
      <c r="JXR4" s="104"/>
      <c r="JXS4" s="104"/>
      <c r="JXT4" s="104"/>
      <c r="JXU4" s="104"/>
      <c r="JXV4" s="104"/>
      <c r="JXW4" s="104"/>
      <c r="JXX4" s="104"/>
      <c r="JXY4" s="104"/>
      <c r="JXZ4" s="104"/>
      <c r="JYA4" s="104"/>
      <c r="JYB4" s="104"/>
      <c r="JYC4" s="104"/>
      <c r="JYD4" s="104"/>
      <c r="JYE4" s="104"/>
      <c r="JYF4" s="104"/>
      <c r="JYG4" s="104"/>
      <c r="JYH4" s="104"/>
      <c r="JYI4" s="104"/>
      <c r="JYJ4" s="104"/>
      <c r="JYK4" s="104"/>
      <c r="JYL4" s="104"/>
      <c r="JYM4" s="104"/>
      <c r="JYN4" s="104"/>
      <c r="JYO4" s="104"/>
      <c r="JYP4" s="104"/>
      <c r="JYQ4" s="104"/>
      <c r="JYR4" s="104"/>
      <c r="JYS4" s="104"/>
      <c r="JYT4" s="104"/>
      <c r="JYU4" s="104"/>
      <c r="JYV4" s="104"/>
      <c r="JYW4" s="104"/>
      <c r="JYX4" s="104"/>
      <c r="JYY4" s="104"/>
      <c r="JYZ4" s="104"/>
      <c r="JZA4" s="104"/>
      <c r="JZB4" s="104"/>
      <c r="JZC4" s="104"/>
      <c r="JZD4" s="104"/>
      <c r="JZE4" s="104"/>
      <c r="JZF4" s="104"/>
      <c r="JZG4" s="104"/>
      <c r="JZH4" s="104"/>
      <c r="JZI4" s="104"/>
      <c r="JZJ4" s="104"/>
      <c r="JZK4" s="104"/>
      <c r="JZL4" s="104"/>
      <c r="JZM4" s="104"/>
      <c r="JZN4" s="104"/>
      <c r="JZO4" s="104"/>
      <c r="JZP4" s="104"/>
      <c r="JZQ4" s="104"/>
      <c r="JZR4" s="104"/>
      <c r="JZS4" s="104"/>
      <c r="JZT4" s="104"/>
      <c r="JZU4" s="104"/>
      <c r="JZV4" s="104"/>
      <c r="JZW4" s="104"/>
      <c r="JZX4" s="104"/>
      <c r="JZY4" s="104"/>
      <c r="JZZ4" s="104"/>
      <c r="KAA4" s="104"/>
      <c r="KAB4" s="104"/>
      <c r="KAC4" s="104"/>
      <c r="KAD4" s="104"/>
      <c r="KAE4" s="104"/>
      <c r="KAF4" s="104"/>
      <c r="KAG4" s="104"/>
      <c r="KAH4" s="104"/>
      <c r="KAI4" s="104"/>
      <c r="KAJ4" s="104"/>
      <c r="KAK4" s="104"/>
      <c r="KAL4" s="104"/>
      <c r="KAM4" s="104"/>
      <c r="KAN4" s="104"/>
      <c r="KAO4" s="104"/>
      <c r="KAP4" s="104"/>
      <c r="KAQ4" s="104"/>
      <c r="KAR4" s="104"/>
      <c r="KAS4" s="104"/>
      <c r="KAT4" s="104"/>
      <c r="KAU4" s="104"/>
      <c r="KAV4" s="104"/>
      <c r="KAW4" s="104"/>
      <c r="KAX4" s="104"/>
      <c r="KAY4" s="104"/>
      <c r="KAZ4" s="104"/>
      <c r="KBA4" s="104"/>
      <c r="KBB4" s="104"/>
      <c r="KBC4" s="104"/>
      <c r="KBD4" s="104"/>
      <c r="KBE4" s="104"/>
      <c r="KBF4" s="104"/>
      <c r="KBG4" s="104"/>
      <c r="KBH4" s="104"/>
      <c r="KBI4" s="104"/>
      <c r="KBJ4" s="104"/>
      <c r="KBK4" s="104"/>
      <c r="KBL4" s="104"/>
      <c r="KBM4" s="104"/>
      <c r="KBN4" s="104"/>
      <c r="KBO4" s="104"/>
      <c r="KBP4" s="104"/>
      <c r="KBQ4" s="104"/>
      <c r="KBR4" s="104"/>
      <c r="KBS4" s="104"/>
      <c r="KBT4" s="104"/>
      <c r="KBU4" s="104"/>
      <c r="KBV4" s="104"/>
      <c r="KBW4" s="104"/>
      <c r="KBX4" s="104"/>
      <c r="KBY4" s="104"/>
      <c r="KBZ4" s="104"/>
      <c r="KCA4" s="104"/>
      <c r="KCB4" s="104"/>
      <c r="KCC4" s="104"/>
      <c r="KCD4" s="104"/>
      <c r="KCE4" s="104"/>
      <c r="KCF4" s="104"/>
      <c r="KCG4" s="104"/>
      <c r="KCH4" s="104"/>
      <c r="KCI4" s="104"/>
      <c r="KCJ4" s="104"/>
      <c r="KCK4" s="104"/>
      <c r="KCL4" s="104"/>
      <c r="KCM4" s="104"/>
      <c r="KCN4" s="104"/>
      <c r="KCO4" s="104"/>
      <c r="KCP4" s="104"/>
      <c r="KCQ4" s="104"/>
      <c r="KCR4" s="104"/>
      <c r="KCS4" s="104"/>
      <c r="KCT4" s="104"/>
      <c r="KCU4" s="104"/>
      <c r="KCV4" s="104"/>
      <c r="KCW4" s="104"/>
      <c r="KCX4" s="104"/>
      <c r="KCY4" s="104"/>
      <c r="KCZ4" s="104"/>
      <c r="KDA4" s="104"/>
      <c r="KDB4" s="104"/>
      <c r="KDC4" s="104"/>
      <c r="KDD4" s="104"/>
      <c r="KDE4" s="104"/>
      <c r="KDF4" s="104"/>
      <c r="KDG4" s="104"/>
      <c r="KDH4" s="104"/>
      <c r="KDI4" s="104"/>
      <c r="KDJ4" s="104"/>
      <c r="KDK4" s="104"/>
      <c r="KDL4" s="104"/>
      <c r="KDM4" s="104"/>
      <c r="KDN4" s="104"/>
      <c r="KDO4" s="104"/>
      <c r="KDP4" s="104"/>
      <c r="KDQ4" s="104"/>
      <c r="KDR4" s="104"/>
      <c r="KDS4" s="104"/>
      <c r="KDT4" s="104"/>
      <c r="KDU4" s="104"/>
      <c r="KDV4" s="104"/>
      <c r="KDW4" s="104"/>
      <c r="KDX4" s="104"/>
      <c r="KDY4" s="104"/>
      <c r="KDZ4" s="104"/>
      <c r="KEA4" s="104"/>
      <c r="KEB4" s="104"/>
      <c r="KEC4" s="104"/>
      <c r="KED4" s="104"/>
      <c r="KEE4" s="104"/>
      <c r="KEF4" s="104"/>
      <c r="KEG4" s="104"/>
      <c r="KEH4" s="104"/>
      <c r="KEI4" s="104"/>
      <c r="KEJ4" s="104"/>
      <c r="KEK4" s="104"/>
      <c r="KEL4" s="104"/>
      <c r="KEM4" s="104"/>
      <c r="KEN4" s="104"/>
      <c r="KEO4" s="104"/>
      <c r="KEP4" s="104"/>
      <c r="KEQ4" s="104"/>
      <c r="KER4" s="104"/>
      <c r="KES4" s="104"/>
      <c r="KET4" s="104"/>
      <c r="KEU4" s="104"/>
      <c r="KEV4" s="104"/>
      <c r="KEW4" s="104"/>
      <c r="KEX4" s="104"/>
      <c r="KEY4" s="104"/>
      <c r="KEZ4" s="104"/>
      <c r="KFA4" s="104"/>
      <c r="KFB4" s="104"/>
      <c r="KFC4" s="104"/>
      <c r="KFD4" s="104"/>
      <c r="KFE4" s="104"/>
      <c r="KFF4" s="104"/>
      <c r="KFG4" s="104"/>
      <c r="KFH4" s="104"/>
      <c r="KFI4" s="104"/>
      <c r="KFJ4" s="104"/>
      <c r="KFK4" s="104"/>
      <c r="KFL4" s="104"/>
      <c r="KFM4" s="104"/>
      <c r="KFN4" s="104"/>
      <c r="KFO4" s="104"/>
      <c r="KFP4" s="104"/>
      <c r="KFQ4" s="104"/>
      <c r="KFR4" s="104"/>
      <c r="KFS4" s="104"/>
      <c r="KFT4" s="104"/>
      <c r="KFU4" s="104"/>
      <c r="KFV4" s="104"/>
      <c r="KFW4" s="104"/>
      <c r="KFX4" s="104"/>
      <c r="KFY4" s="104"/>
      <c r="KFZ4" s="104"/>
      <c r="KGA4" s="104"/>
      <c r="KGB4" s="104"/>
      <c r="KGC4" s="104"/>
      <c r="KGD4" s="104"/>
      <c r="KGE4" s="104"/>
      <c r="KGF4" s="104"/>
      <c r="KGG4" s="104"/>
      <c r="KGH4" s="104"/>
      <c r="KGI4" s="104"/>
      <c r="KGJ4" s="104"/>
      <c r="KGK4" s="104"/>
      <c r="KGL4" s="104"/>
      <c r="KGM4" s="104"/>
      <c r="KGN4" s="104"/>
      <c r="KGO4" s="104"/>
      <c r="KGP4" s="104"/>
      <c r="KGQ4" s="104"/>
      <c r="KGR4" s="104"/>
      <c r="KGS4" s="104"/>
      <c r="KGT4" s="104"/>
      <c r="KGU4" s="104"/>
      <c r="KGV4" s="104"/>
      <c r="KGW4" s="104"/>
      <c r="KGX4" s="104"/>
      <c r="KGY4" s="104"/>
      <c r="KGZ4" s="104"/>
      <c r="KHA4" s="104"/>
      <c r="KHB4" s="104"/>
      <c r="KHC4" s="104"/>
      <c r="KHD4" s="104"/>
      <c r="KHE4" s="104"/>
      <c r="KHF4" s="104"/>
      <c r="KHG4" s="104"/>
      <c r="KHH4" s="104"/>
      <c r="KHI4" s="104"/>
      <c r="KHJ4" s="104"/>
      <c r="KHK4" s="104"/>
      <c r="KHL4" s="104"/>
      <c r="KHM4" s="104"/>
      <c r="KHN4" s="104"/>
      <c r="KHO4" s="104"/>
      <c r="KHP4" s="104"/>
      <c r="KHQ4" s="104"/>
      <c r="KHR4" s="104"/>
      <c r="KHS4" s="104"/>
      <c r="KHT4" s="104"/>
      <c r="KHU4" s="104"/>
      <c r="KHV4" s="104"/>
      <c r="KHW4" s="104"/>
      <c r="KHX4" s="104"/>
      <c r="KHY4" s="104"/>
      <c r="KHZ4" s="104"/>
      <c r="KIA4" s="104"/>
      <c r="KIB4" s="104"/>
      <c r="KIC4" s="104"/>
      <c r="KID4" s="104"/>
      <c r="KIE4" s="104"/>
      <c r="KIF4" s="104"/>
      <c r="KIG4" s="104"/>
      <c r="KIH4" s="104"/>
      <c r="KII4" s="104"/>
      <c r="KIJ4" s="104"/>
      <c r="KIK4" s="104"/>
      <c r="KIL4" s="104"/>
      <c r="KIM4" s="104"/>
      <c r="KIN4" s="104"/>
      <c r="KIO4" s="104"/>
      <c r="KIP4" s="104"/>
      <c r="KIQ4" s="104"/>
      <c r="KIR4" s="104"/>
      <c r="KIS4" s="104"/>
      <c r="KIT4" s="104"/>
      <c r="KIU4" s="104"/>
      <c r="KIV4" s="104"/>
      <c r="KIW4" s="104"/>
      <c r="KIX4" s="104"/>
      <c r="KIY4" s="104"/>
      <c r="KIZ4" s="104"/>
      <c r="KJA4" s="104"/>
      <c r="KJB4" s="104"/>
      <c r="KJC4" s="104"/>
      <c r="KJD4" s="104"/>
      <c r="KJE4" s="104"/>
      <c r="KJF4" s="104"/>
      <c r="KJG4" s="104"/>
      <c r="KJH4" s="104"/>
      <c r="KJI4" s="104"/>
      <c r="KJJ4" s="104"/>
      <c r="KJK4" s="104"/>
      <c r="KJL4" s="104"/>
      <c r="KJM4" s="104"/>
      <c r="KJN4" s="104"/>
      <c r="KJO4" s="104"/>
      <c r="KJP4" s="104"/>
      <c r="KJQ4" s="104"/>
      <c r="KJR4" s="104"/>
      <c r="KJS4" s="104"/>
      <c r="KJT4" s="104"/>
      <c r="KJU4" s="104"/>
      <c r="KJV4" s="104"/>
      <c r="KJW4" s="104"/>
      <c r="KJX4" s="104"/>
      <c r="KJY4" s="104"/>
      <c r="KJZ4" s="104"/>
      <c r="KKA4" s="104"/>
      <c r="KKB4" s="104"/>
      <c r="KKC4" s="104"/>
      <c r="KKD4" s="104"/>
      <c r="KKE4" s="104"/>
      <c r="KKF4" s="104"/>
      <c r="KKG4" s="104"/>
      <c r="KKH4" s="104"/>
      <c r="KKI4" s="104"/>
      <c r="KKJ4" s="104"/>
      <c r="KKK4" s="104"/>
      <c r="KKL4" s="104"/>
      <c r="KKM4" s="104"/>
      <c r="KKN4" s="104"/>
      <c r="KKO4" s="104"/>
      <c r="KKP4" s="104"/>
      <c r="KKQ4" s="104"/>
      <c r="KKR4" s="104"/>
      <c r="KKS4" s="104"/>
      <c r="KKT4" s="104"/>
      <c r="KKU4" s="104"/>
      <c r="KKV4" s="104"/>
      <c r="KKW4" s="104"/>
      <c r="KKX4" s="104"/>
      <c r="KKY4" s="104"/>
      <c r="KKZ4" s="104"/>
      <c r="KLA4" s="104"/>
      <c r="KLB4" s="104"/>
      <c r="KLC4" s="104"/>
      <c r="KLD4" s="104"/>
      <c r="KLE4" s="104"/>
      <c r="KLF4" s="104"/>
      <c r="KLG4" s="104"/>
      <c r="KLH4" s="104"/>
      <c r="KLI4" s="104"/>
      <c r="KLJ4" s="104"/>
      <c r="KLK4" s="104"/>
      <c r="KLL4" s="104"/>
      <c r="KLM4" s="104"/>
      <c r="KLN4" s="104"/>
      <c r="KLO4" s="104"/>
      <c r="KLP4" s="104"/>
      <c r="KLQ4" s="104"/>
      <c r="KLR4" s="104"/>
      <c r="KLS4" s="104"/>
      <c r="KLT4" s="104"/>
      <c r="KLU4" s="104"/>
      <c r="KLV4" s="104"/>
      <c r="KLW4" s="104"/>
      <c r="KLX4" s="104"/>
      <c r="KLY4" s="104"/>
      <c r="KLZ4" s="104"/>
      <c r="KMA4" s="104"/>
      <c r="KMB4" s="104"/>
      <c r="KMC4" s="104"/>
      <c r="KMD4" s="104"/>
      <c r="KME4" s="104"/>
      <c r="KMF4" s="104"/>
      <c r="KMG4" s="104"/>
      <c r="KMH4" s="104"/>
      <c r="KMI4" s="104"/>
      <c r="KMJ4" s="104"/>
      <c r="KMK4" s="104"/>
      <c r="KML4" s="104"/>
      <c r="KMM4" s="104"/>
      <c r="KMN4" s="104"/>
      <c r="KMO4" s="104"/>
      <c r="KMP4" s="104"/>
      <c r="KMQ4" s="104"/>
      <c r="KMR4" s="104"/>
      <c r="KMS4" s="104"/>
      <c r="KMT4" s="104"/>
      <c r="KMU4" s="104"/>
      <c r="KMV4" s="104"/>
      <c r="KMW4" s="104"/>
      <c r="KMX4" s="104"/>
      <c r="KMY4" s="104"/>
      <c r="KMZ4" s="104"/>
      <c r="KNA4" s="104"/>
      <c r="KNB4" s="104"/>
      <c r="KNC4" s="104"/>
      <c r="KND4" s="104"/>
      <c r="KNE4" s="104"/>
      <c r="KNF4" s="104"/>
      <c r="KNG4" s="104"/>
      <c r="KNH4" s="104"/>
      <c r="KNI4" s="104"/>
      <c r="KNJ4" s="104"/>
      <c r="KNK4" s="104"/>
      <c r="KNL4" s="104"/>
      <c r="KNM4" s="104"/>
      <c r="KNN4" s="104"/>
      <c r="KNO4" s="104"/>
      <c r="KNP4" s="104"/>
      <c r="KNQ4" s="104"/>
      <c r="KNR4" s="104"/>
      <c r="KNS4" s="104"/>
      <c r="KNT4" s="104"/>
      <c r="KNU4" s="104"/>
      <c r="KNV4" s="104"/>
      <c r="KNW4" s="104"/>
      <c r="KNX4" s="104"/>
      <c r="KNY4" s="104"/>
      <c r="KNZ4" s="104"/>
      <c r="KOA4" s="104"/>
      <c r="KOB4" s="104"/>
      <c r="KOC4" s="104"/>
      <c r="KOD4" s="104"/>
      <c r="KOE4" s="104"/>
      <c r="KOF4" s="104"/>
      <c r="KOG4" s="104"/>
      <c r="KOH4" s="104"/>
      <c r="KOI4" s="104"/>
      <c r="KOJ4" s="104"/>
      <c r="KOK4" s="104"/>
      <c r="KOL4" s="104"/>
      <c r="KOM4" s="104"/>
      <c r="KON4" s="104"/>
      <c r="KOO4" s="104"/>
      <c r="KOP4" s="104"/>
      <c r="KOQ4" s="104"/>
      <c r="KOR4" s="104"/>
      <c r="KOS4" s="104"/>
      <c r="KOT4" s="104"/>
      <c r="KOU4" s="104"/>
      <c r="KOV4" s="104"/>
      <c r="KOW4" s="104"/>
      <c r="KOX4" s="104"/>
      <c r="KOY4" s="104"/>
      <c r="KOZ4" s="104"/>
      <c r="KPA4" s="104"/>
      <c r="KPB4" s="104"/>
      <c r="KPC4" s="104"/>
      <c r="KPD4" s="104"/>
      <c r="KPE4" s="104"/>
      <c r="KPF4" s="104"/>
      <c r="KPG4" s="104"/>
      <c r="KPH4" s="104"/>
      <c r="KPI4" s="104"/>
      <c r="KPJ4" s="104"/>
      <c r="KPK4" s="104"/>
      <c r="KPL4" s="104"/>
      <c r="KPM4" s="104"/>
      <c r="KPN4" s="104"/>
      <c r="KPO4" s="104"/>
      <c r="KPP4" s="104"/>
      <c r="KPQ4" s="104"/>
      <c r="KPR4" s="104"/>
      <c r="KPS4" s="104"/>
      <c r="KPT4" s="104"/>
      <c r="KPU4" s="104"/>
      <c r="KPV4" s="104"/>
      <c r="KPW4" s="104"/>
      <c r="KPX4" s="104"/>
      <c r="KPY4" s="104"/>
      <c r="KPZ4" s="104"/>
      <c r="KQA4" s="104"/>
      <c r="KQB4" s="104"/>
      <c r="KQC4" s="104"/>
      <c r="KQD4" s="104"/>
      <c r="KQE4" s="104"/>
      <c r="KQF4" s="104"/>
      <c r="KQG4" s="104"/>
      <c r="KQH4" s="104"/>
      <c r="KQI4" s="104"/>
      <c r="KQJ4" s="104"/>
      <c r="KQK4" s="104"/>
      <c r="KQL4" s="104"/>
      <c r="KQM4" s="104"/>
      <c r="KQN4" s="104"/>
      <c r="KQO4" s="104"/>
      <c r="KQP4" s="104"/>
      <c r="KQQ4" s="104"/>
      <c r="KQR4" s="104"/>
      <c r="KQS4" s="104"/>
      <c r="KQT4" s="104"/>
      <c r="KQU4" s="104"/>
      <c r="KQV4" s="104"/>
      <c r="KQW4" s="104"/>
      <c r="KQX4" s="104"/>
      <c r="KQY4" s="104"/>
      <c r="KQZ4" s="104"/>
      <c r="KRA4" s="104"/>
      <c r="KRB4" s="104"/>
      <c r="KRC4" s="104"/>
      <c r="KRD4" s="104"/>
      <c r="KRE4" s="104"/>
      <c r="KRF4" s="104"/>
      <c r="KRG4" s="104"/>
      <c r="KRH4" s="104"/>
      <c r="KRI4" s="104"/>
      <c r="KRJ4" s="104"/>
      <c r="KRK4" s="104"/>
      <c r="KRL4" s="104"/>
      <c r="KRM4" s="104"/>
      <c r="KRN4" s="104"/>
      <c r="KRO4" s="104"/>
      <c r="KRP4" s="104"/>
      <c r="KRQ4" s="104"/>
      <c r="KRR4" s="104"/>
      <c r="KRS4" s="104"/>
      <c r="KRT4" s="104"/>
      <c r="KRU4" s="104"/>
      <c r="KRV4" s="104"/>
      <c r="KRW4" s="104"/>
      <c r="KRX4" s="104"/>
      <c r="KRY4" s="104"/>
      <c r="KRZ4" s="104"/>
      <c r="KSA4" s="104"/>
      <c r="KSB4" s="104"/>
      <c r="KSC4" s="104"/>
      <c r="KSD4" s="104"/>
      <c r="KSE4" s="104"/>
      <c r="KSF4" s="104"/>
      <c r="KSG4" s="104"/>
      <c r="KSH4" s="104"/>
      <c r="KSI4" s="104"/>
      <c r="KSJ4" s="104"/>
      <c r="KSK4" s="104"/>
      <c r="KSL4" s="104"/>
      <c r="KSM4" s="104"/>
      <c r="KSN4" s="104"/>
      <c r="KSO4" s="104"/>
      <c r="KSP4" s="104"/>
      <c r="KSQ4" s="104"/>
      <c r="KSR4" s="104"/>
      <c r="KSS4" s="104"/>
      <c r="KST4" s="104"/>
      <c r="KSU4" s="104"/>
      <c r="KSV4" s="104"/>
      <c r="KSW4" s="104"/>
      <c r="KSX4" s="104"/>
      <c r="KSY4" s="104"/>
      <c r="KSZ4" s="104"/>
      <c r="KTA4" s="104"/>
      <c r="KTB4" s="104"/>
      <c r="KTC4" s="104"/>
      <c r="KTD4" s="104"/>
      <c r="KTE4" s="104"/>
      <c r="KTF4" s="104"/>
      <c r="KTG4" s="104"/>
      <c r="KTH4" s="104"/>
      <c r="KTI4" s="104"/>
      <c r="KTJ4" s="104"/>
      <c r="KTK4" s="104"/>
      <c r="KTL4" s="104"/>
      <c r="KTM4" s="104"/>
      <c r="KTN4" s="104"/>
      <c r="KTO4" s="104"/>
      <c r="KTP4" s="104"/>
      <c r="KTQ4" s="104"/>
      <c r="KTR4" s="104"/>
      <c r="KTS4" s="104"/>
      <c r="KTT4" s="104"/>
      <c r="KTU4" s="104"/>
      <c r="KTV4" s="104"/>
      <c r="KTW4" s="104"/>
      <c r="KTX4" s="104"/>
      <c r="KTY4" s="104"/>
      <c r="KTZ4" s="104"/>
      <c r="KUA4" s="104"/>
      <c r="KUB4" s="104"/>
      <c r="KUC4" s="104"/>
      <c r="KUD4" s="104"/>
      <c r="KUE4" s="104"/>
      <c r="KUF4" s="104"/>
      <c r="KUG4" s="104"/>
      <c r="KUH4" s="104"/>
      <c r="KUI4" s="104"/>
      <c r="KUJ4" s="104"/>
      <c r="KUK4" s="104"/>
      <c r="KUL4" s="104"/>
      <c r="KUM4" s="104"/>
      <c r="KUN4" s="104"/>
      <c r="KUO4" s="104"/>
      <c r="KUP4" s="104"/>
      <c r="KUQ4" s="104"/>
      <c r="KUR4" s="104"/>
      <c r="KUS4" s="104"/>
      <c r="KUT4" s="104"/>
      <c r="KUU4" s="104"/>
      <c r="KUV4" s="104"/>
      <c r="KUW4" s="104"/>
      <c r="KUX4" s="104"/>
      <c r="KUY4" s="104"/>
      <c r="KUZ4" s="104"/>
      <c r="KVA4" s="104"/>
      <c r="KVB4" s="104"/>
      <c r="KVC4" s="104"/>
      <c r="KVD4" s="104"/>
      <c r="KVE4" s="104"/>
      <c r="KVF4" s="104"/>
      <c r="KVG4" s="104"/>
      <c r="KVH4" s="104"/>
      <c r="KVI4" s="104"/>
      <c r="KVJ4" s="104"/>
      <c r="KVK4" s="104"/>
      <c r="KVL4" s="104"/>
      <c r="KVM4" s="104"/>
      <c r="KVN4" s="104"/>
      <c r="KVO4" s="104"/>
      <c r="KVP4" s="104"/>
      <c r="KVQ4" s="104"/>
      <c r="KVR4" s="104"/>
      <c r="KVS4" s="104"/>
      <c r="KVT4" s="104"/>
      <c r="KVU4" s="104"/>
      <c r="KVV4" s="104"/>
      <c r="KVW4" s="104"/>
      <c r="KVX4" s="104"/>
      <c r="KVY4" s="104"/>
      <c r="KVZ4" s="104"/>
      <c r="KWA4" s="104"/>
      <c r="KWB4" s="104"/>
      <c r="KWC4" s="104"/>
      <c r="KWD4" s="104"/>
      <c r="KWE4" s="104"/>
      <c r="KWF4" s="104"/>
      <c r="KWG4" s="104"/>
      <c r="KWH4" s="104"/>
      <c r="KWI4" s="104"/>
      <c r="KWJ4" s="104"/>
      <c r="KWK4" s="104"/>
      <c r="KWL4" s="104"/>
      <c r="KWM4" s="104"/>
      <c r="KWN4" s="104"/>
      <c r="KWO4" s="104"/>
      <c r="KWP4" s="104"/>
      <c r="KWQ4" s="104"/>
      <c r="KWR4" s="104"/>
      <c r="KWS4" s="104"/>
      <c r="KWT4" s="104"/>
      <c r="KWU4" s="104"/>
      <c r="KWV4" s="104"/>
      <c r="KWW4" s="104"/>
      <c r="KWX4" s="104"/>
      <c r="KWY4" s="104"/>
      <c r="KWZ4" s="104"/>
      <c r="KXA4" s="104"/>
      <c r="KXB4" s="104"/>
      <c r="KXC4" s="104"/>
      <c r="KXD4" s="104"/>
      <c r="KXE4" s="104"/>
      <c r="KXF4" s="104"/>
      <c r="KXG4" s="104"/>
      <c r="KXH4" s="104"/>
      <c r="KXI4" s="104"/>
      <c r="KXJ4" s="104"/>
      <c r="KXK4" s="104"/>
      <c r="KXL4" s="104"/>
      <c r="KXM4" s="104"/>
      <c r="KXN4" s="104"/>
      <c r="KXO4" s="104"/>
      <c r="KXP4" s="104"/>
      <c r="KXQ4" s="104"/>
      <c r="KXR4" s="104"/>
      <c r="KXS4" s="104"/>
      <c r="KXT4" s="104"/>
      <c r="KXU4" s="104"/>
      <c r="KXV4" s="104"/>
      <c r="KXW4" s="104"/>
      <c r="KXX4" s="104"/>
      <c r="KXY4" s="104"/>
      <c r="KXZ4" s="104"/>
      <c r="KYA4" s="104"/>
      <c r="KYB4" s="104"/>
      <c r="KYC4" s="104"/>
      <c r="KYD4" s="104"/>
      <c r="KYE4" s="104"/>
      <c r="KYF4" s="104"/>
      <c r="KYG4" s="104"/>
      <c r="KYH4" s="104"/>
      <c r="KYI4" s="104"/>
      <c r="KYJ4" s="104"/>
      <c r="KYK4" s="104"/>
      <c r="KYL4" s="104"/>
      <c r="KYM4" s="104"/>
      <c r="KYN4" s="104"/>
      <c r="KYO4" s="104"/>
      <c r="KYP4" s="104"/>
      <c r="KYQ4" s="104"/>
      <c r="KYR4" s="104"/>
      <c r="KYS4" s="104"/>
      <c r="KYT4" s="104"/>
      <c r="KYU4" s="104"/>
      <c r="KYV4" s="104"/>
      <c r="KYW4" s="104"/>
      <c r="KYX4" s="104"/>
      <c r="KYY4" s="104"/>
      <c r="KYZ4" s="104"/>
      <c r="KZA4" s="104"/>
      <c r="KZB4" s="104"/>
      <c r="KZC4" s="104"/>
      <c r="KZD4" s="104"/>
      <c r="KZE4" s="104"/>
      <c r="KZF4" s="104"/>
      <c r="KZG4" s="104"/>
      <c r="KZH4" s="104"/>
      <c r="KZI4" s="104"/>
      <c r="KZJ4" s="104"/>
      <c r="KZK4" s="104"/>
      <c r="KZL4" s="104"/>
      <c r="KZM4" s="104"/>
      <c r="KZN4" s="104"/>
      <c r="KZO4" s="104"/>
      <c r="KZP4" s="104"/>
      <c r="KZQ4" s="104"/>
      <c r="KZR4" s="104"/>
      <c r="KZS4" s="104"/>
      <c r="KZT4" s="104"/>
      <c r="KZU4" s="104"/>
      <c r="KZV4" s="104"/>
      <c r="KZW4" s="104"/>
      <c r="KZX4" s="104"/>
      <c r="KZY4" s="104"/>
      <c r="KZZ4" s="104"/>
      <c r="LAA4" s="104"/>
      <c r="LAB4" s="104"/>
      <c r="LAC4" s="104"/>
      <c r="LAD4" s="104"/>
      <c r="LAE4" s="104"/>
      <c r="LAF4" s="104"/>
      <c r="LAG4" s="104"/>
      <c r="LAH4" s="104"/>
      <c r="LAI4" s="104"/>
      <c r="LAJ4" s="104"/>
      <c r="LAK4" s="104"/>
      <c r="LAL4" s="104"/>
      <c r="LAM4" s="104"/>
      <c r="LAN4" s="104"/>
      <c r="LAO4" s="104"/>
      <c r="LAP4" s="104"/>
      <c r="LAQ4" s="104"/>
      <c r="LAR4" s="104"/>
      <c r="LAS4" s="104"/>
      <c r="LAT4" s="104"/>
      <c r="LAU4" s="104"/>
      <c r="LAV4" s="104"/>
      <c r="LAW4" s="104"/>
      <c r="LAX4" s="104"/>
      <c r="LAY4" s="104"/>
      <c r="LAZ4" s="104"/>
      <c r="LBA4" s="104"/>
      <c r="LBB4" s="104"/>
      <c r="LBC4" s="104"/>
      <c r="LBD4" s="104"/>
      <c r="LBE4" s="104"/>
      <c r="LBF4" s="104"/>
      <c r="LBG4" s="104"/>
      <c r="LBH4" s="104"/>
      <c r="LBI4" s="104"/>
      <c r="LBJ4" s="104"/>
      <c r="LBK4" s="104"/>
      <c r="LBL4" s="104"/>
      <c r="LBM4" s="104"/>
      <c r="LBN4" s="104"/>
      <c r="LBO4" s="104"/>
      <c r="LBP4" s="104"/>
      <c r="LBQ4" s="104"/>
      <c r="LBR4" s="104"/>
      <c r="LBS4" s="104"/>
      <c r="LBT4" s="104"/>
      <c r="LBU4" s="104"/>
      <c r="LBV4" s="104"/>
      <c r="LBW4" s="104"/>
      <c r="LBX4" s="104"/>
      <c r="LBY4" s="104"/>
      <c r="LBZ4" s="104"/>
      <c r="LCA4" s="104"/>
      <c r="LCB4" s="104"/>
      <c r="LCC4" s="104"/>
      <c r="LCD4" s="104"/>
      <c r="LCE4" s="104"/>
      <c r="LCF4" s="104"/>
      <c r="LCG4" s="104"/>
      <c r="LCH4" s="104"/>
      <c r="LCI4" s="104"/>
      <c r="LCJ4" s="104"/>
      <c r="LCK4" s="104"/>
      <c r="LCL4" s="104"/>
      <c r="LCM4" s="104"/>
      <c r="LCN4" s="104"/>
      <c r="LCO4" s="104"/>
      <c r="LCP4" s="104"/>
      <c r="LCQ4" s="104"/>
      <c r="LCR4" s="104"/>
      <c r="LCS4" s="104"/>
      <c r="LCT4" s="104"/>
      <c r="LCU4" s="104"/>
      <c r="LCV4" s="104"/>
      <c r="LCW4" s="104"/>
      <c r="LCX4" s="104"/>
      <c r="LCY4" s="104"/>
      <c r="LCZ4" s="104"/>
      <c r="LDA4" s="104"/>
      <c r="LDB4" s="104"/>
      <c r="LDC4" s="104"/>
      <c r="LDD4" s="104"/>
      <c r="LDE4" s="104"/>
      <c r="LDF4" s="104"/>
      <c r="LDG4" s="104"/>
      <c r="LDH4" s="104"/>
      <c r="LDI4" s="104"/>
      <c r="LDJ4" s="104"/>
      <c r="LDK4" s="104"/>
      <c r="LDL4" s="104"/>
      <c r="LDM4" s="104"/>
      <c r="LDN4" s="104"/>
      <c r="LDO4" s="104"/>
      <c r="LDP4" s="104"/>
      <c r="LDQ4" s="104"/>
      <c r="LDR4" s="104"/>
      <c r="LDS4" s="104"/>
      <c r="LDT4" s="104"/>
      <c r="LDU4" s="104"/>
      <c r="LDV4" s="104"/>
      <c r="LDW4" s="104"/>
      <c r="LDX4" s="104"/>
      <c r="LDY4" s="104"/>
      <c r="LDZ4" s="104"/>
      <c r="LEA4" s="104"/>
      <c r="LEB4" s="104"/>
      <c r="LEC4" s="104"/>
      <c r="LED4" s="104"/>
      <c r="LEE4" s="104"/>
      <c r="LEF4" s="104"/>
      <c r="LEG4" s="104"/>
      <c r="LEH4" s="104"/>
      <c r="LEI4" s="104"/>
      <c r="LEJ4" s="104"/>
      <c r="LEK4" s="104"/>
      <c r="LEL4" s="104"/>
      <c r="LEM4" s="104"/>
      <c r="LEN4" s="104"/>
      <c r="LEO4" s="104"/>
      <c r="LEP4" s="104"/>
      <c r="LEQ4" s="104"/>
      <c r="LER4" s="104"/>
      <c r="LES4" s="104"/>
      <c r="LET4" s="104"/>
      <c r="LEU4" s="104"/>
      <c r="LEV4" s="104"/>
      <c r="LEW4" s="104"/>
      <c r="LEX4" s="104"/>
      <c r="LEY4" s="104"/>
      <c r="LEZ4" s="104"/>
      <c r="LFA4" s="104"/>
      <c r="LFB4" s="104"/>
      <c r="LFC4" s="104"/>
      <c r="LFD4" s="104"/>
      <c r="LFE4" s="104"/>
      <c r="LFF4" s="104"/>
      <c r="LFG4" s="104"/>
      <c r="LFH4" s="104"/>
      <c r="LFI4" s="104"/>
      <c r="LFJ4" s="104"/>
      <c r="LFK4" s="104"/>
      <c r="LFL4" s="104"/>
      <c r="LFM4" s="104"/>
      <c r="LFN4" s="104"/>
      <c r="LFO4" s="104"/>
      <c r="LFP4" s="104"/>
      <c r="LFQ4" s="104"/>
      <c r="LFR4" s="104"/>
      <c r="LFS4" s="104"/>
      <c r="LFT4" s="104"/>
      <c r="LFU4" s="104"/>
      <c r="LFV4" s="104"/>
      <c r="LFW4" s="104"/>
      <c r="LFX4" s="104"/>
      <c r="LFY4" s="104"/>
      <c r="LFZ4" s="104"/>
      <c r="LGA4" s="104"/>
      <c r="LGB4" s="104"/>
      <c r="LGC4" s="104"/>
      <c r="LGD4" s="104"/>
      <c r="LGE4" s="104"/>
      <c r="LGF4" s="104"/>
      <c r="LGG4" s="104"/>
      <c r="LGH4" s="104"/>
      <c r="LGI4" s="104"/>
      <c r="LGJ4" s="104"/>
      <c r="LGK4" s="104"/>
      <c r="LGL4" s="104"/>
      <c r="LGM4" s="104"/>
      <c r="LGN4" s="104"/>
      <c r="LGO4" s="104"/>
      <c r="LGP4" s="104"/>
      <c r="LGQ4" s="104"/>
      <c r="LGR4" s="104"/>
      <c r="LGS4" s="104"/>
      <c r="LGT4" s="104"/>
      <c r="LGU4" s="104"/>
      <c r="LGV4" s="104"/>
      <c r="LGW4" s="104"/>
      <c r="LGX4" s="104"/>
      <c r="LGY4" s="104"/>
      <c r="LGZ4" s="104"/>
      <c r="LHA4" s="104"/>
      <c r="LHB4" s="104"/>
      <c r="LHC4" s="104"/>
      <c r="LHD4" s="104"/>
      <c r="LHE4" s="104"/>
      <c r="LHF4" s="104"/>
      <c r="LHG4" s="104"/>
      <c r="LHH4" s="104"/>
      <c r="LHI4" s="104"/>
      <c r="LHJ4" s="104"/>
      <c r="LHK4" s="104"/>
      <c r="LHL4" s="104"/>
      <c r="LHM4" s="104"/>
      <c r="LHN4" s="104"/>
      <c r="LHO4" s="104"/>
      <c r="LHP4" s="104"/>
      <c r="LHQ4" s="104"/>
      <c r="LHR4" s="104"/>
      <c r="LHS4" s="104"/>
      <c r="LHT4" s="104"/>
      <c r="LHU4" s="104"/>
      <c r="LHV4" s="104"/>
      <c r="LHW4" s="104"/>
      <c r="LHX4" s="104"/>
      <c r="LHY4" s="104"/>
      <c r="LHZ4" s="104"/>
      <c r="LIA4" s="104"/>
      <c r="LIB4" s="104"/>
      <c r="LIC4" s="104"/>
      <c r="LID4" s="104"/>
      <c r="LIE4" s="104"/>
      <c r="LIF4" s="104"/>
      <c r="LIG4" s="104"/>
      <c r="LIH4" s="104"/>
      <c r="LII4" s="104"/>
      <c r="LIJ4" s="104"/>
      <c r="LIK4" s="104"/>
      <c r="LIL4" s="104"/>
      <c r="LIM4" s="104"/>
      <c r="LIN4" s="104"/>
      <c r="LIO4" s="104"/>
      <c r="LIP4" s="104"/>
      <c r="LIQ4" s="104"/>
      <c r="LIR4" s="104"/>
      <c r="LIS4" s="104"/>
      <c r="LIT4" s="104"/>
      <c r="LIU4" s="104"/>
      <c r="LIV4" s="104"/>
      <c r="LIW4" s="104"/>
      <c r="LIX4" s="104"/>
      <c r="LIY4" s="104"/>
      <c r="LIZ4" s="104"/>
      <c r="LJA4" s="104"/>
      <c r="LJB4" s="104"/>
      <c r="LJC4" s="104"/>
      <c r="LJD4" s="104"/>
      <c r="LJE4" s="104"/>
      <c r="LJF4" s="104"/>
      <c r="LJG4" s="104"/>
      <c r="LJH4" s="104"/>
      <c r="LJI4" s="104"/>
      <c r="LJJ4" s="104"/>
      <c r="LJK4" s="104"/>
      <c r="LJL4" s="104"/>
      <c r="LJM4" s="104"/>
      <c r="LJN4" s="104"/>
      <c r="LJO4" s="104"/>
      <c r="LJP4" s="104"/>
      <c r="LJQ4" s="104"/>
      <c r="LJR4" s="104"/>
      <c r="LJS4" s="104"/>
      <c r="LJT4" s="104"/>
      <c r="LJU4" s="104"/>
      <c r="LJV4" s="104"/>
      <c r="LJW4" s="104"/>
      <c r="LJX4" s="104"/>
      <c r="LJY4" s="104"/>
      <c r="LJZ4" s="104"/>
      <c r="LKA4" s="104"/>
      <c r="LKB4" s="104"/>
      <c r="LKC4" s="104"/>
      <c r="LKD4" s="104"/>
      <c r="LKE4" s="104"/>
      <c r="LKF4" s="104"/>
      <c r="LKG4" s="104"/>
      <c r="LKH4" s="104"/>
      <c r="LKI4" s="104"/>
      <c r="LKJ4" s="104"/>
      <c r="LKK4" s="104"/>
      <c r="LKL4" s="104"/>
      <c r="LKM4" s="104"/>
      <c r="LKN4" s="104"/>
      <c r="LKO4" s="104"/>
      <c r="LKP4" s="104"/>
      <c r="LKQ4" s="104"/>
      <c r="LKR4" s="104"/>
      <c r="LKS4" s="104"/>
      <c r="LKT4" s="104"/>
      <c r="LKU4" s="104"/>
      <c r="LKV4" s="104"/>
      <c r="LKW4" s="104"/>
      <c r="LKX4" s="104"/>
      <c r="LKY4" s="104"/>
      <c r="LKZ4" s="104"/>
      <c r="LLA4" s="104"/>
      <c r="LLB4" s="104"/>
      <c r="LLC4" s="104"/>
      <c r="LLD4" s="104"/>
      <c r="LLE4" s="104"/>
      <c r="LLF4" s="104"/>
      <c r="LLG4" s="104"/>
      <c r="LLH4" s="104"/>
      <c r="LLI4" s="104"/>
      <c r="LLJ4" s="104"/>
      <c r="LLK4" s="104"/>
      <c r="LLL4" s="104"/>
      <c r="LLM4" s="104"/>
      <c r="LLN4" s="104"/>
      <c r="LLO4" s="104"/>
      <c r="LLP4" s="104"/>
      <c r="LLQ4" s="104"/>
      <c r="LLR4" s="104"/>
      <c r="LLS4" s="104"/>
      <c r="LLT4" s="104"/>
      <c r="LLU4" s="104"/>
      <c r="LLV4" s="104"/>
      <c r="LLW4" s="104"/>
      <c r="LLX4" s="104"/>
      <c r="LLY4" s="104"/>
      <c r="LLZ4" s="104"/>
      <c r="LMA4" s="104"/>
      <c r="LMB4" s="104"/>
      <c r="LMC4" s="104"/>
      <c r="LMD4" s="104"/>
      <c r="LME4" s="104"/>
      <c r="LMF4" s="104"/>
      <c r="LMG4" s="104"/>
      <c r="LMH4" s="104"/>
      <c r="LMI4" s="104"/>
      <c r="LMJ4" s="104"/>
      <c r="LMK4" s="104"/>
      <c r="LML4" s="104"/>
      <c r="LMM4" s="104"/>
      <c r="LMN4" s="104"/>
      <c r="LMO4" s="104"/>
      <c r="LMP4" s="104"/>
      <c r="LMQ4" s="104"/>
      <c r="LMR4" s="104"/>
      <c r="LMS4" s="104"/>
      <c r="LMT4" s="104"/>
      <c r="LMU4" s="104"/>
      <c r="LMV4" s="104"/>
      <c r="LMW4" s="104"/>
      <c r="LMX4" s="104"/>
      <c r="LMY4" s="104"/>
      <c r="LMZ4" s="104"/>
      <c r="LNA4" s="104"/>
      <c r="LNB4" s="104"/>
      <c r="LNC4" s="104"/>
      <c r="LND4" s="104"/>
      <c r="LNE4" s="104"/>
      <c r="LNF4" s="104"/>
      <c r="LNG4" s="104"/>
      <c r="LNH4" s="104"/>
      <c r="LNI4" s="104"/>
      <c r="LNJ4" s="104"/>
      <c r="LNK4" s="104"/>
      <c r="LNL4" s="104"/>
      <c r="LNM4" s="104"/>
      <c r="LNN4" s="104"/>
      <c r="LNO4" s="104"/>
      <c r="LNP4" s="104"/>
      <c r="LNQ4" s="104"/>
      <c r="LNR4" s="104"/>
      <c r="LNS4" s="104"/>
      <c r="LNT4" s="104"/>
      <c r="LNU4" s="104"/>
      <c r="LNV4" s="104"/>
      <c r="LNW4" s="104"/>
      <c r="LNX4" s="104"/>
      <c r="LNY4" s="104"/>
      <c r="LNZ4" s="104"/>
      <c r="LOA4" s="104"/>
      <c r="LOB4" s="104"/>
      <c r="LOC4" s="104"/>
      <c r="LOD4" s="104"/>
      <c r="LOE4" s="104"/>
      <c r="LOF4" s="104"/>
      <c r="LOG4" s="104"/>
      <c r="LOH4" s="104"/>
      <c r="LOI4" s="104"/>
      <c r="LOJ4" s="104"/>
      <c r="LOK4" s="104"/>
      <c r="LOL4" s="104"/>
      <c r="LOM4" s="104"/>
      <c r="LON4" s="104"/>
      <c r="LOO4" s="104"/>
      <c r="LOP4" s="104"/>
      <c r="LOQ4" s="104"/>
      <c r="LOR4" s="104"/>
      <c r="LOS4" s="104"/>
      <c r="LOT4" s="104"/>
      <c r="LOU4" s="104"/>
      <c r="LOV4" s="104"/>
      <c r="LOW4" s="104"/>
      <c r="LOX4" s="104"/>
      <c r="LOY4" s="104"/>
      <c r="LOZ4" s="104"/>
      <c r="LPA4" s="104"/>
      <c r="LPB4" s="104"/>
      <c r="LPC4" s="104"/>
      <c r="LPD4" s="104"/>
      <c r="LPE4" s="104"/>
      <c r="LPF4" s="104"/>
      <c r="LPG4" s="104"/>
      <c r="LPH4" s="104"/>
      <c r="LPI4" s="104"/>
      <c r="LPJ4" s="104"/>
      <c r="LPK4" s="104"/>
      <c r="LPL4" s="104"/>
      <c r="LPM4" s="104"/>
      <c r="LPN4" s="104"/>
      <c r="LPO4" s="104"/>
      <c r="LPP4" s="104"/>
      <c r="LPQ4" s="104"/>
      <c r="LPR4" s="104"/>
      <c r="LPS4" s="104"/>
      <c r="LPT4" s="104"/>
      <c r="LPU4" s="104"/>
      <c r="LPV4" s="104"/>
      <c r="LPW4" s="104"/>
      <c r="LPX4" s="104"/>
      <c r="LPY4" s="104"/>
      <c r="LPZ4" s="104"/>
      <c r="LQA4" s="104"/>
      <c r="LQB4" s="104"/>
      <c r="LQC4" s="104"/>
      <c r="LQD4" s="104"/>
      <c r="LQE4" s="104"/>
      <c r="LQF4" s="104"/>
      <c r="LQG4" s="104"/>
      <c r="LQH4" s="104"/>
      <c r="LQI4" s="104"/>
      <c r="LQJ4" s="104"/>
      <c r="LQK4" s="104"/>
      <c r="LQL4" s="104"/>
      <c r="LQM4" s="104"/>
      <c r="LQN4" s="104"/>
      <c r="LQO4" s="104"/>
      <c r="LQP4" s="104"/>
      <c r="LQQ4" s="104"/>
      <c r="LQR4" s="104"/>
      <c r="LQS4" s="104"/>
      <c r="LQT4" s="104"/>
      <c r="LQU4" s="104"/>
      <c r="LQV4" s="104"/>
      <c r="LQW4" s="104"/>
      <c r="LQX4" s="104"/>
      <c r="LQY4" s="104"/>
      <c r="LQZ4" s="104"/>
      <c r="LRA4" s="104"/>
      <c r="LRB4" s="104"/>
      <c r="LRC4" s="104"/>
      <c r="LRD4" s="104"/>
      <c r="LRE4" s="104"/>
      <c r="LRF4" s="104"/>
      <c r="LRG4" s="104"/>
      <c r="LRH4" s="104"/>
      <c r="LRI4" s="104"/>
      <c r="LRJ4" s="104"/>
      <c r="LRK4" s="104"/>
      <c r="LRL4" s="104"/>
      <c r="LRM4" s="104"/>
      <c r="LRN4" s="104"/>
      <c r="LRO4" s="104"/>
      <c r="LRP4" s="104"/>
      <c r="LRQ4" s="104"/>
      <c r="LRR4" s="104"/>
      <c r="LRS4" s="104"/>
      <c r="LRT4" s="104"/>
      <c r="LRU4" s="104"/>
      <c r="LRV4" s="104"/>
      <c r="LRW4" s="104"/>
      <c r="LRX4" s="104"/>
      <c r="LRY4" s="104"/>
      <c r="LRZ4" s="104"/>
      <c r="LSA4" s="104"/>
      <c r="LSB4" s="104"/>
      <c r="LSC4" s="104"/>
      <c r="LSD4" s="104"/>
      <c r="LSE4" s="104"/>
      <c r="LSF4" s="104"/>
      <c r="LSG4" s="104"/>
      <c r="LSH4" s="104"/>
      <c r="LSI4" s="104"/>
      <c r="LSJ4" s="104"/>
      <c r="LSK4" s="104"/>
      <c r="LSL4" s="104"/>
      <c r="LSM4" s="104"/>
      <c r="LSN4" s="104"/>
      <c r="LSO4" s="104"/>
      <c r="LSP4" s="104"/>
      <c r="LSQ4" s="104"/>
      <c r="LSR4" s="104"/>
      <c r="LSS4" s="104"/>
      <c r="LST4" s="104"/>
      <c r="LSU4" s="104"/>
      <c r="LSV4" s="104"/>
      <c r="LSW4" s="104"/>
      <c r="LSX4" s="104"/>
      <c r="LSY4" s="104"/>
      <c r="LSZ4" s="104"/>
      <c r="LTA4" s="104"/>
      <c r="LTB4" s="104"/>
      <c r="LTC4" s="104"/>
      <c r="LTD4" s="104"/>
      <c r="LTE4" s="104"/>
      <c r="LTF4" s="104"/>
      <c r="LTG4" s="104"/>
      <c r="LTH4" s="104"/>
      <c r="LTI4" s="104"/>
      <c r="LTJ4" s="104"/>
      <c r="LTK4" s="104"/>
      <c r="LTL4" s="104"/>
      <c r="LTM4" s="104"/>
      <c r="LTN4" s="104"/>
      <c r="LTO4" s="104"/>
      <c r="LTP4" s="104"/>
      <c r="LTQ4" s="104"/>
      <c r="LTR4" s="104"/>
      <c r="LTS4" s="104"/>
      <c r="LTT4" s="104"/>
      <c r="LTU4" s="104"/>
      <c r="LTV4" s="104"/>
      <c r="LTW4" s="104"/>
      <c r="LTX4" s="104"/>
      <c r="LTY4" s="104"/>
      <c r="LTZ4" s="104"/>
      <c r="LUA4" s="104"/>
      <c r="LUB4" s="104"/>
      <c r="LUC4" s="104"/>
      <c r="LUD4" s="104"/>
      <c r="LUE4" s="104"/>
      <c r="LUF4" s="104"/>
      <c r="LUG4" s="104"/>
      <c r="LUH4" s="104"/>
      <c r="LUI4" s="104"/>
      <c r="LUJ4" s="104"/>
      <c r="LUK4" s="104"/>
      <c r="LUL4" s="104"/>
      <c r="LUM4" s="104"/>
      <c r="LUN4" s="104"/>
      <c r="LUO4" s="104"/>
      <c r="LUP4" s="104"/>
      <c r="LUQ4" s="104"/>
      <c r="LUR4" s="104"/>
      <c r="LUS4" s="104"/>
      <c r="LUT4" s="104"/>
      <c r="LUU4" s="104"/>
      <c r="LUV4" s="104"/>
      <c r="LUW4" s="104"/>
      <c r="LUX4" s="104"/>
      <c r="LUY4" s="104"/>
      <c r="LUZ4" s="104"/>
      <c r="LVA4" s="104"/>
      <c r="LVB4" s="104"/>
      <c r="LVC4" s="104"/>
      <c r="LVD4" s="104"/>
      <c r="LVE4" s="104"/>
      <c r="LVF4" s="104"/>
      <c r="LVG4" s="104"/>
      <c r="LVH4" s="104"/>
      <c r="LVI4" s="104"/>
      <c r="LVJ4" s="104"/>
      <c r="LVK4" s="104"/>
      <c r="LVL4" s="104"/>
      <c r="LVM4" s="104"/>
      <c r="LVN4" s="104"/>
      <c r="LVO4" s="104"/>
      <c r="LVP4" s="104"/>
      <c r="LVQ4" s="104"/>
      <c r="LVR4" s="104"/>
      <c r="LVS4" s="104"/>
      <c r="LVT4" s="104"/>
      <c r="LVU4" s="104"/>
      <c r="LVV4" s="104"/>
      <c r="LVW4" s="104"/>
      <c r="LVX4" s="104"/>
      <c r="LVY4" s="104"/>
      <c r="LVZ4" s="104"/>
      <c r="LWA4" s="104"/>
      <c r="LWB4" s="104"/>
      <c r="LWC4" s="104"/>
      <c r="LWD4" s="104"/>
      <c r="LWE4" s="104"/>
      <c r="LWF4" s="104"/>
      <c r="LWG4" s="104"/>
      <c r="LWH4" s="104"/>
      <c r="LWI4" s="104"/>
      <c r="LWJ4" s="104"/>
      <c r="LWK4" s="104"/>
      <c r="LWL4" s="104"/>
      <c r="LWM4" s="104"/>
      <c r="LWN4" s="104"/>
      <c r="LWO4" s="104"/>
      <c r="LWP4" s="104"/>
      <c r="LWQ4" s="104"/>
      <c r="LWR4" s="104"/>
      <c r="LWS4" s="104"/>
      <c r="LWT4" s="104"/>
      <c r="LWU4" s="104"/>
      <c r="LWV4" s="104"/>
      <c r="LWW4" s="104"/>
      <c r="LWX4" s="104"/>
      <c r="LWY4" s="104"/>
      <c r="LWZ4" s="104"/>
      <c r="LXA4" s="104"/>
      <c r="LXB4" s="104"/>
      <c r="LXC4" s="104"/>
      <c r="LXD4" s="104"/>
      <c r="LXE4" s="104"/>
      <c r="LXF4" s="104"/>
      <c r="LXG4" s="104"/>
      <c r="LXH4" s="104"/>
      <c r="LXI4" s="104"/>
      <c r="LXJ4" s="104"/>
      <c r="LXK4" s="104"/>
      <c r="LXL4" s="104"/>
      <c r="LXM4" s="104"/>
      <c r="LXN4" s="104"/>
      <c r="LXO4" s="104"/>
      <c r="LXP4" s="104"/>
      <c r="LXQ4" s="104"/>
      <c r="LXR4" s="104"/>
      <c r="LXS4" s="104"/>
      <c r="LXT4" s="104"/>
      <c r="LXU4" s="104"/>
      <c r="LXV4" s="104"/>
      <c r="LXW4" s="104"/>
      <c r="LXX4" s="104"/>
      <c r="LXY4" s="104"/>
      <c r="LXZ4" s="104"/>
      <c r="LYA4" s="104"/>
      <c r="LYB4" s="104"/>
      <c r="LYC4" s="104"/>
      <c r="LYD4" s="104"/>
      <c r="LYE4" s="104"/>
      <c r="LYF4" s="104"/>
      <c r="LYG4" s="104"/>
      <c r="LYH4" s="104"/>
      <c r="LYI4" s="104"/>
      <c r="LYJ4" s="104"/>
      <c r="LYK4" s="104"/>
      <c r="LYL4" s="104"/>
      <c r="LYM4" s="104"/>
      <c r="LYN4" s="104"/>
      <c r="LYO4" s="104"/>
      <c r="LYP4" s="104"/>
      <c r="LYQ4" s="104"/>
      <c r="LYR4" s="104"/>
      <c r="LYS4" s="104"/>
      <c r="LYT4" s="104"/>
      <c r="LYU4" s="104"/>
      <c r="LYV4" s="104"/>
      <c r="LYW4" s="104"/>
      <c r="LYX4" s="104"/>
      <c r="LYY4" s="104"/>
      <c r="LYZ4" s="104"/>
      <c r="LZA4" s="104"/>
      <c r="LZB4" s="104"/>
      <c r="LZC4" s="104"/>
      <c r="LZD4" s="104"/>
      <c r="LZE4" s="104"/>
      <c r="LZF4" s="104"/>
      <c r="LZG4" s="104"/>
      <c r="LZH4" s="104"/>
      <c r="LZI4" s="104"/>
      <c r="LZJ4" s="104"/>
      <c r="LZK4" s="104"/>
      <c r="LZL4" s="104"/>
      <c r="LZM4" s="104"/>
      <c r="LZN4" s="104"/>
      <c r="LZO4" s="104"/>
      <c r="LZP4" s="104"/>
      <c r="LZQ4" s="104"/>
      <c r="LZR4" s="104"/>
      <c r="LZS4" s="104"/>
      <c r="LZT4" s="104"/>
      <c r="LZU4" s="104"/>
      <c r="LZV4" s="104"/>
      <c r="LZW4" s="104"/>
      <c r="LZX4" s="104"/>
      <c r="LZY4" s="104"/>
      <c r="LZZ4" s="104"/>
      <c r="MAA4" s="104"/>
      <c r="MAB4" s="104"/>
      <c r="MAC4" s="104"/>
      <c r="MAD4" s="104"/>
      <c r="MAE4" s="104"/>
      <c r="MAF4" s="104"/>
      <c r="MAG4" s="104"/>
      <c r="MAH4" s="104"/>
      <c r="MAI4" s="104"/>
      <c r="MAJ4" s="104"/>
      <c r="MAK4" s="104"/>
      <c r="MAL4" s="104"/>
      <c r="MAM4" s="104"/>
      <c r="MAN4" s="104"/>
      <c r="MAO4" s="104"/>
      <c r="MAP4" s="104"/>
      <c r="MAQ4" s="104"/>
      <c r="MAR4" s="104"/>
      <c r="MAS4" s="104"/>
      <c r="MAT4" s="104"/>
      <c r="MAU4" s="104"/>
      <c r="MAV4" s="104"/>
      <c r="MAW4" s="104"/>
      <c r="MAX4" s="104"/>
      <c r="MAY4" s="104"/>
      <c r="MAZ4" s="104"/>
      <c r="MBA4" s="104"/>
      <c r="MBB4" s="104"/>
      <c r="MBC4" s="104"/>
      <c r="MBD4" s="104"/>
      <c r="MBE4" s="104"/>
      <c r="MBF4" s="104"/>
      <c r="MBG4" s="104"/>
      <c r="MBH4" s="104"/>
      <c r="MBI4" s="104"/>
      <c r="MBJ4" s="104"/>
      <c r="MBK4" s="104"/>
      <c r="MBL4" s="104"/>
      <c r="MBM4" s="104"/>
      <c r="MBN4" s="104"/>
      <c r="MBO4" s="104"/>
      <c r="MBP4" s="104"/>
      <c r="MBQ4" s="104"/>
      <c r="MBR4" s="104"/>
      <c r="MBS4" s="104"/>
      <c r="MBT4" s="104"/>
      <c r="MBU4" s="104"/>
      <c r="MBV4" s="104"/>
      <c r="MBW4" s="104"/>
      <c r="MBX4" s="104"/>
      <c r="MBY4" s="104"/>
      <c r="MBZ4" s="104"/>
      <c r="MCA4" s="104"/>
      <c r="MCB4" s="104"/>
      <c r="MCC4" s="104"/>
      <c r="MCD4" s="104"/>
      <c r="MCE4" s="104"/>
      <c r="MCF4" s="104"/>
      <c r="MCG4" s="104"/>
      <c r="MCH4" s="104"/>
      <c r="MCI4" s="104"/>
      <c r="MCJ4" s="104"/>
      <c r="MCK4" s="104"/>
      <c r="MCL4" s="104"/>
      <c r="MCM4" s="104"/>
      <c r="MCN4" s="104"/>
      <c r="MCO4" s="104"/>
      <c r="MCP4" s="104"/>
      <c r="MCQ4" s="104"/>
      <c r="MCR4" s="104"/>
      <c r="MCS4" s="104"/>
      <c r="MCT4" s="104"/>
      <c r="MCU4" s="104"/>
      <c r="MCV4" s="104"/>
      <c r="MCW4" s="104"/>
      <c r="MCX4" s="104"/>
      <c r="MCY4" s="104"/>
      <c r="MCZ4" s="104"/>
      <c r="MDA4" s="104"/>
      <c r="MDB4" s="104"/>
      <c r="MDC4" s="104"/>
      <c r="MDD4" s="104"/>
      <c r="MDE4" s="104"/>
      <c r="MDF4" s="104"/>
      <c r="MDG4" s="104"/>
      <c r="MDH4" s="104"/>
      <c r="MDI4" s="104"/>
      <c r="MDJ4" s="104"/>
      <c r="MDK4" s="104"/>
      <c r="MDL4" s="104"/>
      <c r="MDM4" s="104"/>
      <c r="MDN4" s="104"/>
      <c r="MDO4" s="104"/>
      <c r="MDP4" s="104"/>
      <c r="MDQ4" s="104"/>
      <c r="MDR4" s="104"/>
      <c r="MDS4" s="104"/>
      <c r="MDT4" s="104"/>
      <c r="MDU4" s="104"/>
      <c r="MDV4" s="104"/>
      <c r="MDW4" s="104"/>
      <c r="MDX4" s="104"/>
      <c r="MDY4" s="104"/>
      <c r="MDZ4" s="104"/>
      <c r="MEA4" s="104"/>
      <c r="MEB4" s="104"/>
      <c r="MEC4" s="104"/>
      <c r="MED4" s="104"/>
      <c r="MEE4" s="104"/>
      <c r="MEF4" s="104"/>
      <c r="MEG4" s="104"/>
      <c r="MEH4" s="104"/>
      <c r="MEI4" s="104"/>
      <c r="MEJ4" s="104"/>
      <c r="MEK4" s="104"/>
      <c r="MEL4" s="104"/>
      <c r="MEM4" s="104"/>
      <c r="MEN4" s="104"/>
      <c r="MEO4" s="104"/>
      <c r="MEP4" s="104"/>
      <c r="MEQ4" s="104"/>
      <c r="MER4" s="104"/>
      <c r="MES4" s="104"/>
      <c r="MET4" s="104"/>
      <c r="MEU4" s="104"/>
      <c r="MEV4" s="104"/>
      <c r="MEW4" s="104"/>
      <c r="MEX4" s="104"/>
      <c r="MEY4" s="104"/>
      <c r="MEZ4" s="104"/>
      <c r="MFA4" s="104"/>
      <c r="MFB4" s="104"/>
      <c r="MFC4" s="104"/>
      <c r="MFD4" s="104"/>
      <c r="MFE4" s="104"/>
      <c r="MFF4" s="104"/>
      <c r="MFG4" s="104"/>
      <c r="MFH4" s="104"/>
      <c r="MFI4" s="104"/>
      <c r="MFJ4" s="104"/>
      <c r="MFK4" s="104"/>
      <c r="MFL4" s="104"/>
      <c r="MFM4" s="104"/>
      <c r="MFN4" s="104"/>
      <c r="MFO4" s="104"/>
      <c r="MFP4" s="104"/>
      <c r="MFQ4" s="104"/>
      <c r="MFR4" s="104"/>
      <c r="MFS4" s="104"/>
      <c r="MFT4" s="104"/>
      <c r="MFU4" s="104"/>
      <c r="MFV4" s="104"/>
      <c r="MFW4" s="104"/>
      <c r="MFX4" s="104"/>
      <c r="MFY4" s="104"/>
      <c r="MFZ4" s="104"/>
      <c r="MGA4" s="104"/>
      <c r="MGB4" s="104"/>
      <c r="MGC4" s="104"/>
      <c r="MGD4" s="104"/>
      <c r="MGE4" s="104"/>
      <c r="MGF4" s="104"/>
      <c r="MGG4" s="104"/>
      <c r="MGH4" s="104"/>
      <c r="MGI4" s="104"/>
      <c r="MGJ4" s="104"/>
      <c r="MGK4" s="104"/>
      <c r="MGL4" s="104"/>
      <c r="MGM4" s="104"/>
      <c r="MGN4" s="104"/>
      <c r="MGO4" s="104"/>
      <c r="MGP4" s="104"/>
      <c r="MGQ4" s="104"/>
      <c r="MGR4" s="104"/>
      <c r="MGS4" s="104"/>
      <c r="MGT4" s="104"/>
      <c r="MGU4" s="104"/>
      <c r="MGV4" s="104"/>
      <c r="MGW4" s="104"/>
      <c r="MGX4" s="104"/>
      <c r="MGY4" s="104"/>
      <c r="MGZ4" s="104"/>
      <c r="MHA4" s="104"/>
      <c r="MHB4" s="104"/>
      <c r="MHC4" s="104"/>
      <c r="MHD4" s="104"/>
      <c r="MHE4" s="104"/>
      <c r="MHF4" s="104"/>
      <c r="MHG4" s="104"/>
      <c r="MHH4" s="104"/>
      <c r="MHI4" s="104"/>
      <c r="MHJ4" s="104"/>
      <c r="MHK4" s="104"/>
      <c r="MHL4" s="104"/>
      <c r="MHM4" s="104"/>
      <c r="MHN4" s="104"/>
      <c r="MHO4" s="104"/>
      <c r="MHP4" s="104"/>
      <c r="MHQ4" s="104"/>
      <c r="MHR4" s="104"/>
      <c r="MHS4" s="104"/>
      <c r="MHT4" s="104"/>
      <c r="MHU4" s="104"/>
      <c r="MHV4" s="104"/>
      <c r="MHW4" s="104"/>
      <c r="MHX4" s="104"/>
      <c r="MHY4" s="104"/>
      <c r="MHZ4" s="104"/>
      <c r="MIA4" s="104"/>
      <c r="MIB4" s="104"/>
      <c r="MIC4" s="104"/>
      <c r="MID4" s="104"/>
      <c r="MIE4" s="104"/>
      <c r="MIF4" s="104"/>
      <c r="MIG4" s="104"/>
      <c r="MIH4" s="104"/>
      <c r="MII4" s="104"/>
      <c r="MIJ4" s="104"/>
      <c r="MIK4" s="104"/>
      <c r="MIL4" s="104"/>
      <c r="MIM4" s="104"/>
      <c r="MIN4" s="104"/>
      <c r="MIO4" s="104"/>
      <c r="MIP4" s="104"/>
      <c r="MIQ4" s="104"/>
      <c r="MIR4" s="104"/>
      <c r="MIS4" s="104"/>
      <c r="MIT4" s="104"/>
      <c r="MIU4" s="104"/>
      <c r="MIV4" s="104"/>
      <c r="MIW4" s="104"/>
      <c r="MIX4" s="104"/>
      <c r="MIY4" s="104"/>
      <c r="MIZ4" s="104"/>
      <c r="MJA4" s="104"/>
      <c r="MJB4" s="104"/>
      <c r="MJC4" s="104"/>
      <c r="MJD4" s="104"/>
      <c r="MJE4" s="104"/>
      <c r="MJF4" s="104"/>
      <c r="MJG4" s="104"/>
      <c r="MJH4" s="104"/>
      <c r="MJI4" s="104"/>
      <c r="MJJ4" s="104"/>
      <c r="MJK4" s="104"/>
      <c r="MJL4" s="104"/>
      <c r="MJM4" s="104"/>
      <c r="MJN4" s="104"/>
      <c r="MJO4" s="104"/>
      <c r="MJP4" s="104"/>
      <c r="MJQ4" s="104"/>
      <c r="MJR4" s="104"/>
      <c r="MJS4" s="104"/>
      <c r="MJT4" s="104"/>
      <c r="MJU4" s="104"/>
      <c r="MJV4" s="104"/>
      <c r="MJW4" s="104"/>
      <c r="MJX4" s="104"/>
      <c r="MJY4" s="104"/>
      <c r="MJZ4" s="104"/>
      <c r="MKA4" s="104"/>
      <c r="MKB4" s="104"/>
      <c r="MKC4" s="104"/>
      <c r="MKD4" s="104"/>
      <c r="MKE4" s="104"/>
      <c r="MKF4" s="104"/>
      <c r="MKG4" s="104"/>
      <c r="MKH4" s="104"/>
      <c r="MKI4" s="104"/>
      <c r="MKJ4" s="104"/>
      <c r="MKK4" s="104"/>
      <c r="MKL4" s="104"/>
      <c r="MKM4" s="104"/>
      <c r="MKN4" s="104"/>
      <c r="MKO4" s="104"/>
      <c r="MKP4" s="104"/>
      <c r="MKQ4" s="104"/>
      <c r="MKR4" s="104"/>
      <c r="MKS4" s="104"/>
      <c r="MKT4" s="104"/>
      <c r="MKU4" s="104"/>
      <c r="MKV4" s="104"/>
      <c r="MKW4" s="104"/>
      <c r="MKX4" s="104"/>
      <c r="MKY4" s="104"/>
      <c r="MKZ4" s="104"/>
      <c r="MLA4" s="104"/>
      <c r="MLB4" s="104"/>
      <c r="MLC4" s="104"/>
      <c r="MLD4" s="104"/>
      <c r="MLE4" s="104"/>
      <c r="MLF4" s="104"/>
      <c r="MLG4" s="104"/>
      <c r="MLH4" s="104"/>
      <c r="MLI4" s="104"/>
      <c r="MLJ4" s="104"/>
      <c r="MLK4" s="104"/>
      <c r="MLL4" s="104"/>
      <c r="MLM4" s="104"/>
      <c r="MLN4" s="104"/>
      <c r="MLO4" s="104"/>
      <c r="MLP4" s="104"/>
      <c r="MLQ4" s="104"/>
      <c r="MLR4" s="104"/>
      <c r="MLS4" s="104"/>
      <c r="MLT4" s="104"/>
      <c r="MLU4" s="104"/>
      <c r="MLV4" s="104"/>
      <c r="MLW4" s="104"/>
      <c r="MLX4" s="104"/>
      <c r="MLY4" s="104"/>
      <c r="MLZ4" s="104"/>
      <c r="MMA4" s="104"/>
      <c r="MMB4" s="104"/>
      <c r="MMC4" s="104"/>
      <c r="MMD4" s="104"/>
      <c r="MME4" s="104"/>
      <c r="MMF4" s="104"/>
      <c r="MMG4" s="104"/>
      <c r="MMH4" s="104"/>
      <c r="MMI4" s="104"/>
      <c r="MMJ4" s="104"/>
      <c r="MMK4" s="104"/>
      <c r="MML4" s="104"/>
      <c r="MMM4" s="104"/>
      <c r="MMN4" s="104"/>
      <c r="MMO4" s="104"/>
      <c r="MMP4" s="104"/>
      <c r="MMQ4" s="104"/>
      <c r="MMR4" s="104"/>
      <c r="MMS4" s="104"/>
      <c r="MMT4" s="104"/>
      <c r="MMU4" s="104"/>
      <c r="MMV4" s="104"/>
      <c r="MMW4" s="104"/>
      <c r="MMX4" s="104"/>
      <c r="MMY4" s="104"/>
      <c r="MMZ4" s="104"/>
      <c r="MNA4" s="104"/>
      <c r="MNB4" s="104"/>
      <c r="MNC4" s="104"/>
      <c r="MND4" s="104"/>
      <c r="MNE4" s="104"/>
      <c r="MNF4" s="104"/>
      <c r="MNG4" s="104"/>
      <c r="MNH4" s="104"/>
      <c r="MNI4" s="104"/>
      <c r="MNJ4" s="104"/>
      <c r="MNK4" s="104"/>
      <c r="MNL4" s="104"/>
      <c r="MNM4" s="104"/>
      <c r="MNN4" s="104"/>
      <c r="MNO4" s="104"/>
      <c r="MNP4" s="104"/>
      <c r="MNQ4" s="104"/>
      <c r="MNR4" s="104"/>
      <c r="MNS4" s="104"/>
      <c r="MNT4" s="104"/>
      <c r="MNU4" s="104"/>
      <c r="MNV4" s="104"/>
      <c r="MNW4" s="104"/>
      <c r="MNX4" s="104"/>
      <c r="MNY4" s="104"/>
      <c r="MNZ4" s="104"/>
      <c r="MOA4" s="104"/>
      <c r="MOB4" s="104"/>
      <c r="MOC4" s="104"/>
      <c r="MOD4" s="104"/>
      <c r="MOE4" s="104"/>
      <c r="MOF4" s="104"/>
      <c r="MOG4" s="104"/>
      <c r="MOH4" s="104"/>
      <c r="MOI4" s="104"/>
      <c r="MOJ4" s="104"/>
      <c r="MOK4" s="104"/>
      <c r="MOL4" s="104"/>
      <c r="MOM4" s="104"/>
      <c r="MON4" s="104"/>
      <c r="MOO4" s="104"/>
      <c r="MOP4" s="104"/>
      <c r="MOQ4" s="104"/>
      <c r="MOR4" s="104"/>
      <c r="MOS4" s="104"/>
      <c r="MOT4" s="104"/>
      <c r="MOU4" s="104"/>
      <c r="MOV4" s="104"/>
      <c r="MOW4" s="104"/>
      <c r="MOX4" s="104"/>
      <c r="MOY4" s="104"/>
      <c r="MOZ4" s="104"/>
      <c r="MPA4" s="104"/>
      <c r="MPB4" s="104"/>
      <c r="MPC4" s="104"/>
      <c r="MPD4" s="104"/>
      <c r="MPE4" s="104"/>
      <c r="MPF4" s="104"/>
      <c r="MPG4" s="104"/>
      <c r="MPH4" s="104"/>
      <c r="MPI4" s="104"/>
      <c r="MPJ4" s="104"/>
      <c r="MPK4" s="104"/>
      <c r="MPL4" s="104"/>
      <c r="MPM4" s="104"/>
      <c r="MPN4" s="104"/>
      <c r="MPO4" s="104"/>
      <c r="MPP4" s="104"/>
      <c r="MPQ4" s="104"/>
      <c r="MPR4" s="104"/>
      <c r="MPS4" s="104"/>
      <c r="MPT4" s="104"/>
      <c r="MPU4" s="104"/>
      <c r="MPV4" s="104"/>
      <c r="MPW4" s="104"/>
      <c r="MPX4" s="104"/>
      <c r="MPY4" s="104"/>
      <c r="MPZ4" s="104"/>
      <c r="MQA4" s="104"/>
      <c r="MQB4" s="104"/>
      <c r="MQC4" s="104"/>
      <c r="MQD4" s="104"/>
      <c r="MQE4" s="104"/>
      <c r="MQF4" s="104"/>
      <c r="MQG4" s="104"/>
      <c r="MQH4" s="104"/>
      <c r="MQI4" s="104"/>
      <c r="MQJ4" s="104"/>
      <c r="MQK4" s="104"/>
      <c r="MQL4" s="104"/>
      <c r="MQM4" s="104"/>
      <c r="MQN4" s="104"/>
      <c r="MQO4" s="104"/>
      <c r="MQP4" s="104"/>
      <c r="MQQ4" s="104"/>
      <c r="MQR4" s="104"/>
      <c r="MQS4" s="104"/>
      <c r="MQT4" s="104"/>
      <c r="MQU4" s="104"/>
      <c r="MQV4" s="104"/>
      <c r="MQW4" s="104"/>
      <c r="MQX4" s="104"/>
      <c r="MQY4" s="104"/>
      <c r="MQZ4" s="104"/>
      <c r="MRA4" s="104"/>
      <c r="MRB4" s="104"/>
      <c r="MRC4" s="104"/>
      <c r="MRD4" s="104"/>
      <c r="MRE4" s="104"/>
      <c r="MRF4" s="104"/>
      <c r="MRG4" s="104"/>
      <c r="MRH4" s="104"/>
      <c r="MRI4" s="104"/>
      <c r="MRJ4" s="104"/>
      <c r="MRK4" s="104"/>
      <c r="MRL4" s="104"/>
      <c r="MRM4" s="104"/>
      <c r="MRN4" s="104"/>
      <c r="MRO4" s="104"/>
      <c r="MRP4" s="104"/>
      <c r="MRQ4" s="104"/>
      <c r="MRR4" s="104"/>
      <c r="MRS4" s="104"/>
      <c r="MRT4" s="104"/>
      <c r="MRU4" s="104"/>
      <c r="MRV4" s="104"/>
      <c r="MRW4" s="104"/>
      <c r="MRX4" s="104"/>
      <c r="MRY4" s="104"/>
      <c r="MRZ4" s="104"/>
      <c r="MSA4" s="104"/>
      <c r="MSB4" s="104"/>
      <c r="MSC4" s="104"/>
      <c r="MSD4" s="104"/>
      <c r="MSE4" s="104"/>
      <c r="MSF4" s="104"/>
      <c r="MSG4" s="104"/>
      <c r="MSH4" s="104"/>
      <c r="MSI4" s="104"/>
      <c r="MSJ4" s="104"/>
      <c r="MSK4" s="104"/>
      <c r="MSL4" s="104"/>
      <c r="MSM4" s="104"/>
      <c r="MSN4" s="104"/>
      <c r="MSO4" s="104"/>
      <c r="MSP4" s="104"/>
      <c r="MSQ4" s="104"/>
      <c r="MSR4" s="104"/>
      <c r="MSS4" s="104"/>
      <c r="MST4" s="104"/>
      <c r="MSU4" s="104"/>
      <c r="MSV4" s="104"/>
      <c r="MSW4" s="104"/>
      <c r="MSX4" s="104"/>
      <c r="MSY4" s="104"/>
      <c r="MSZ4" s="104"/>
      <c r="MTA4" s="104"/>
      <c r="MTB4" s="104"/>
      <c r="MTC4" s="104"/>
      <c r="MTD4" s="104"/>
      <c r="MTE4" s="104"/>
      <c r="MTF4" s="104"/>
      <c r="MTG4" s="104"/>
      <c r="MTH4" s="104"/>
      <c r="MTI4" s="104"/>
      <c r="MTJ4" s="104"/>
      <c r="MTK4" s="104"/>
      <c r="MTL4" s="104"/>
      <c r="MTM4" s="104"/>
      <c r="MTN4" s="104"/>
      <c r="MTO4" s="104"/>
      <c r="MTP4" s="104"/>
      <c r="MTQ4" s="104"/>
      <c r="MTR4" s="104"/>
      <c r="MTS4" s="104"/>
      <c r="MTT4" s="104"/>
      <c r="MTU4" s="104"/>
      <c r="MTV4" s="104"/>
      <c r="MTW4" s="104"/>
      <c r="MTX4" s="104"/>
      <c r="MTY4" s="104"/>
      <c r="MTZ4" s="104"/>
      <c r="MUA4" s="104"/>
      <c r="MUB4" s="104"/>
      <c r="MUC4" s="104"/>
      <c r="MUD4" s="104"/>
      <c r="MUE4" s="104"/>
      <c r="MUF4" s="104"/>
      <c r="MUG4" s="104"/>
      <c r="MUH4" s="104"/>
      <c r="MUI4" s="104"/>
      <c r="MUJ4" s="104"/>
      <c r="MUK4" s="104"/>
      <c r="MUL4" s="104"/>
      <c r="MUM4" s="104"/>
      <c r="MUN4" s="104"/>
      <c r="MUO4" s="104"/>
      <c r="MUP4" s="104"/>
      <c r="MUQ4" s="104"/>
      <c r="MUR4" s="104"/>
      <c r="MUS4" s="104"/>
      <c r="MUT4" s="104"/>
      <c r="MUU4" s="104"/>
      <c r="MUV4" s="104"/>
      <c r="MUW4" s="104"/>
      <c r="MUX4" s="104"/>
      <c r="MUY4" s="104"/>
      <c r="MUZ4" s="104"/>
      <c r="MVA4" s="104"/>
      <c r="MVB4" s="104"/>
      <c r="MVC4" s="104"/>
      <c r="MVD4" s="104"/>
      <c r="MVE4" s="104"/>
      <c r="MVF4" s="104"/>
      <c r="MVG4" s="104"/>
      <c r="MVH4" s="104"/>
      <c r="MVI4" s="104"/>
      <c r="MVJ4" s="104"/>
      <c r="MVK4" s="104"/>
      <c r="MVL4" s="104"/>
      <c r="MVM4" s="104"/>
      <c r="MVN4" s="104"/>
      <c r="MVO4" s="104"/>
      <c r="MVP4" s="104"/>
      <c r="MVQ4" s="104"/>
      <c r="MVR4" s="104"/>
      <c r="MVS4" s="104"/>
      <c r="MVT4" s="104"/>
      <c r="MVU4" s="104"/>
      <c r="MVV4" s="104"/>
      <c r="MVW4" s="104"/>
      <c r="MVX4" s="104"/>
      <c r="MVY4" s="104"/>
      <c r="MVZ4" s="104"/>
      <c r="MWA4" s="104"/>
      <c r="MWB4" s="104"/>
      <c r="MWC4" s="104"/>
      <c r="MWD4" s="104"/>
      <c r="MWE4" s="104"/>
      <c r="MWF4" s="104"/>
      <c r="MWG4" s="104"/>
      <c r="MWH4" s="104"/>
      <c r="MWI4" s="104"/>
      <c r="MWJ4" s="104"/>
      <c r="MWK4" s="104"/>
      <c r="MWL4" s="104"/>
      <c r="MWM4" s="104"/>
      <c r="MWN4" s="104"/>
      <c r="MWO4" s="104"/>
      <c r="MWP4" s="104"/>
      <c r="MWQ4" s="104"/>
      <c r="MWR4" s="104"/>
      <c r="MWS4" s="104"/>
      <c r="MWT4" s="104"/>
      <c r="MWU4" s="104"/>
      <c r="MWV4" s="104"/>
      <c r="MWW4" s="104"/>
      <c r="MWX4" s="104"/>
      <c r="MWY4" s="104"/>
      <c r="MWZ4" s="104"/>
      <c r="MXA4" s="104"/>
      <c r="MXB4" s="104"/>
      <c r="MXC4" s="104"/>
      <c r="MXD4" s="104"/>
      <c r="MXE4" s="104"/>
      <c r="MXF4" s="104"/>
      <c r="MXG4" s="104"/>
      <c r="MXH4" s="104"/>
      <c r="MXI4" s="104"/>
      <c r="MXJ4" s="104"/>
      <c r="MXK4" s="104"/>
      <c r="MXL4" s="104"/>
      <c r="MXM4" s="104"/>
      <c r="MXN4" s="104"/>
      <c r="MXO4" s="104"/>
      <c r="MXP4" s="104"/>
      <c r="MXQ4" s="104"/>
      <c r="MXR4" s="104"/>
      <c r="MXS4" s="104"/>
      <c r="MXT4" s="104"/>
      <c r="MXU4" s="104"/>
      <c r="MXV4" s="104"/>
      <c r="MXW4" s="104"/>
      <c r="MXX4" s="104"/>
      <c r="MXY4" s="104"/>
      <c r="MXZ4" s="104"/>
      <c r="MYA4" s="104"/>
      <c r="MYB4" s="104"/>
      <c r="MYC4" s="104"/>
      <c r="MYD4" s="104"/>
      <c r="MYE4" s="104"/>
      <c r="MYF4" s="104"/>
      <c r="MYG4" s="104"/>
      <c r="MYH4" s="104"/>
      <c r="MYI4" s="104"/>
      <c r="MYJ4" s="104"/>
      <c r="MYK4" s="104"/>
      <c r="MYL4" s="104"/>
      <c r="MYM4" s="104"/>
      <c r="MYN4" s="104"/>
      <c r="MYO4" s="104"/>
      <c r="MYP4" s="104"/>
      <c r="MYQ4" s="104"/>
      <c r="MYR4" s="104"/>
      <c r="MYS4" s="104"/>
      <c r="MYT4" s="104"/>
      <c r="MYU4" s="104"/>
      <c r="MYV4" s="104"/>
      <c r="MYW4" s="104"/>
      <c r="MYX4" s="104"/>
      <c r="MYY4" s="104"/>
      <c r="MYZ4" s="104"/>
      <c r="MZA4" s="104"/>
      <c r="MZB4" s="104"/>
      <c r="MZC4" s="104"/>
      <c r="MZD4" s="104"/>
      <c r="MZE4" s="104"/>
      <c r="MZF4" s="104"/>
      <c r="MZG4" s="104"/>
      <c r="MZH4" s="104"/>
      <c r="MZI4" s="104"/>
      <c r="MZJ4" s="104"/>
      <c r="MZK4" s="104"/>
      <c r="MZL4" s="104"/>
      <c r="MZM4" s="104"/>
      <c r="MZN4" s="104"/>
      <c r="MZO4" s="104"/>
      <c r="MZP4" s="104"/>
      <c r="MZQ4" s="104"/>
      <c r="MZR4" s="104"/>
      <c r="MZS4" s="104"/>
      <c r="MZT4" s="104"/>
      <c r="MZU4" s="104"/>
      <c r="MZV4" s="104"/>
      <c r="MZW4" s="104"/>
      <c r="MZX4" s="104"/>
      <c r="MZY4" s="104"/>
      <c r="MZZ4" s="104"/>
      <c r="NAA4" s="104"/>
      <c r="NAB4" s="104"/>
      <c r="NAC4" s="104"/>
      <c r="NAD4" s="104"/>
      <c r="NAE4" s="104"/>
      <c r="NAF4" s="104"/>
      <c r="NAG4" s="104"/>
      <c r="NAH4" s="104"/>
      <c r="NAI4" s="104"/>
      <c r="NAJ4" s="104"/>
      <c r="NAK4" s="104"/>
      <c r="NAL4" s="104"/>
      <c r="NAM4" s="104"/>
      <c r="NAN4" s="104"/>
      <c r="NAO4" s="104"/>
      <c r="NAP4" s="104"/>
      <c r="NAQ4" s="104"/>
      <c r="NAR4" s="104"/>
      <c r="NAS4" s="104"/>
      <c r="NAT4" s="104"/>
      <c r="NAU4" s="104"/>
      <c r="NAV4" s="104"/>
      <c r="NAW4" s="104"/>
      <c r="NAX4" s="104"/>
      <c r="NAY4" s="104"/>
      <c r="NAZ4" s="104"/>
      <c r="NBA4" s="104"/>
      <c r="NBB4" s="104"/>
      <c r="NBC4" s="104"/>
      <c r="NBD4" s="104"/>
      <c r="NBE4" s="104"/>
      <c r="NBF4" s="104"/>
      <c r="NBG4" s="104"/>
      <c r="NBH4" s="104"/>
      <c r="NBI4" s="104"/>
      <c r="NBJ4" s="104"/>
      <c r="NBK4" s="104"/>
      <c r="NBL4" s="104"/>
      <c r="NBM4" s="104"/>
      <c r="NBN4" s="104"/>
      <c r="NBO4" s="104"/>
      <c r="NBP4" s="104"/>
      <c r="NBQ4" s="104"/>
      <c r="NBR4" s="104"/>
      <c r="NBS4" s="104"/>
      <c r="NBT4" s="104"/>
      <c r="NBU4" s="104"/>
      <c r="NBV4" s="104"/>
      <c r="NBW4" s="104"/>
      <c r="NBX4" s="104"/>
      <c r="NBY4" s="104"/>
      <c r="NBZ4" s="104"/>
      <c r="NCA4" s="104"/>
      <c r="NCB4" s="104"/>
      <c r="NCC4" s="104"/>
      <c r="NCD4" s="104"/>
      <c r="NCE4" s="104"/>
      <c r="NCF4" s="104"/>
      <c r="NCG4" s="104"/>
      <c r="NCH4" s="104"/>
      <c r="NCI4" s="104"/>
      <c r="NCJ4" s="104"/>
      <c r="NCK4" s="104"/>
      <c r="NCL4" s="104"/>
      <c r="NCM4" s="104"/>
      <c r="NCN4" s="104"/>
      <c r="NCO4" s="104"/>
      <c r="NCP4" s="104"/>
      <c r="NCQ4" s="104"/>
      <c r="NCR4" s="104"/>
      <c r="NCS4" s="104"/>
      <c r="NCT4" s="104"/>
      <c r="NCU4" s="104"/>
      <c r="NCV4" s="104"/>
      <c r="NCW4" s="104"/>
      <c r="NCX4" s="104"/>
      <c r="NCY4" s="104"/>
      <c r="NCZ4" s="104"/>
      <c r="NDA4" s="104"/>
      <c r="NDB4" s="104"/>
      <c r="NDC4" s="104"/>
      <c r="NDD4" s="104"/>
      <c r="NDE4" s="104"/>
      <c r="NDF4" s="104"/>
      <c r="NDG4" s="104"/>
      <c r="NDH4" s="104"/>
      <c r="NDI4" s="104"/>
      <c r="NDJ4" s="104"/>
      <c r="NDK4" s="104"/>
      <c r="NDL4" s="104"/>
      <c r="NDM4" s="104"/>
      <c r="NDN4" s="104"/>
      <c r="NDO4" s="104"/>
      <c r="NDP4" s="104"/>
      <c r="NDQ4" s="104"/>
      <c r="NDR4" s="104"/>
      <c r="NDS4" s="104"/>
      <c r="NDT4" s="104"/>
      <c r="NDU4" s="104"/>
      <c r="NDV4" s="104"/>
      <c r="NDW4" s="104"/>
      <c r="NDX4" s="104"/>
      <c r="NDY4" s="104"/>
      <c r="NDZ4" s="104"/>
      <c r="NEA4" s="104"/>
      <c r="NEB4" s="104"/>
      <c r="NEC4" s="104"/>
      <c r="NED4" s="104"/>
      <c r="NEE4" s="104"/>
      <c r="NEF4" s="104"/>
      <c r="NEG4" s="104"/>
      <c r="NEH4" s="104"/>
      <c r="NEI4" s="104"/>
      <c r="NEJ4" s="104"/>
      <c r="NEK4" s="104"/>
      <c r="NEL4" s="104"/>
      <c r="NEM4" s="104"/>
      <c r="NEN4" s="104"/>
      <c r="NEO4" s="104"/>
      <c r="NEP4" s="104"/>
      <c r="NEQ4" s="104"/>
      <c r="NER4" s="104"/>
      <c r="NES4" s="104"/>
      <c r="NET4" s="104"/>
      <c r="NEU4" s="104"/>
      <c r="NEV4" s="104"/>
      <c r="NEW4" s="104"/>
      <c r="NEX4" s="104"/>
      <c r="NEY4" s="104"/>
      <c r="NEZ4" s="104"/>
      <c r="NFA4" s="104"/>
      <c r="NFB4" s="104"/>
      <c r="NFC4" s="104"/>
      <c r="NFD4" s="104"/>
      <c r="NFE4" s="104"/>
      <c r="NFF4" s="104"/>
      <c r="NFG4" s="104"/>
      <c r="NFH4" s="104"/>
      <c r="NFI4" s="104"/>
      <c r="NFJ4" s="104"/>
      <c r="NFK4" s="104"/>
      <c r="NFL4" s="104"/>
      <c r="NFM4" s="104"/>
      <c r="NFN4" s="104"/>
      <c r="NFO4" s="104"/>
      <c r="NFP4" s="104"/>
      <c r="NFQ4" s="104"/>
      <c r="NFR4" s="104"/>
      <c r="NFS4" s="104"/>
      <c r="NFT4" s="104"/>
      <c r="NFU4" s="104"/>
      <c r="NFV4" s="104"/>
      <c r="NFW4" s="104"/>
      <c r="NFX4" s="104"/>
      <c r="NFY4" s="104"/>
      <c r="NFZ4" s="104"/>
      <c r="NGA4" s="104"/>
      <c r="NGB4" s="104"/>
      <c r="NGC4" s="104"/>
      <c r="NGD4" s="104"/>
      <c r="NGE4" s="104"/>
      <c r="NGF4" s="104"/>
      <c r="NGG4" s="104"/>
      <c r="NGH4" s="104"/>
      <c r="NGI4" s="104"/>
      <c r="NGJ4" s="104"/>
      <c r="NGK4" s="104"/>
      <c r="NGL4" s="104"/>
      <c r="NGM4" s="104"/>
      <c r="NGN4" s="104"/>
      <c r="NGO4" s="104"/>
      <c r="NGP4" s="104"/>
      <c r="NGQ4" s="104"/>
      <c r="NGR4" s="104"/>
      <c r="NGS4" s="104"/>
      <c r="NGT4" s="104"/>
      <c r="NGU4" s="104"/>
      <c r="NGV4" s="104"/>
      <c r="NGW4" s="104"/>
      <c r="NGX4" s="104"/>
      <c r="NGY4" s="104"/>
      <c r="NGZ4" s="104"/>
      <c r="NHA4" s="104"/>
      <c r="NHB4" s="104"/>
      <c r="NHC4" s="104"/>
      <c r="NHD4" s="104"/>
      <c r="NHE4" s="104"/>
      <c r="NHF4" s="104"/>
      <c r="NHG4" s="104"/>
      <c r="NHH4" s="104"/>
      <c r="NHI4" s="104"/>
      <c r="NHJ4" s="104"/>
      <c r="NHK4" s="104"/>
      <c r="NHL4" s="104"/>
      <c r="NHM4" s="104"/>
      <c r="NHN4" s="104"/>
      <c r="NHO4" s="104"/>
      <c r="NHP4" s="104"/>
      <c r="NHQ4" s="104"/>
      <c r="NHR4" s="104"/>
      <c r="NHS4" s="104"/>
      <c r="NHT4" s="104"/>
      <c r="NHU4" s="104"/>
      <c r="NHV4" s="104"/>
      <c r="NHW4" s="104"/>
      <c r="NHX4" s="104"/>
      <c r="NHY4" s="104"/>
      <c r="NHZ4" s="104"/>
      <c r="NIA4" s="104"/>
      <c r="NIB4" s="104"/>
      <c r="NIC4" s="104"/>
      <c r="NID4" s="104"/>
      <c r="NIE4" s="104"/>
      <c r="NIF4" s="104"/>
      <c r="NIG4" s="104"/>
      <c r="NIH4" s="104"/>
      <c r="NII4" s="104"/>
      <c r="NIJ4" s="104"/>
      <c r="NIK4" s="104"/>
      <c r="NIL4" s="104"/>
      <c r="NIM4" s="104"/>
      <c r="NIN4" s="104"/>
      <c r="NIO4" s="104"/>
      <c r="NIP4" s="104"/>
      <c r="NIQ4" s="104"/>
      <c r="NIR4" s="104"/>
      <c r="NIS4" s="104"/>
      <c r="NIT4" s="104"/>
      <c r="NIU4" s="104"/>
      <c r="NIV4" s="104"/>
      <c r="NIW4" s="104"/>
      <c r="NIX4" s="104"/>
      <c r="NIY4" s="104"/>
      <c r="NIZ4" s="104"/>
      <c r="NJA4" s="104"/>
      <c r="NJB4" s="104"/>
      <c r="NJC4" s="104"/>
      <c r="NJD4" s="104"/>
      <c r="NJE4" s="104"/>
      <c r="NJF4" s="104"/>
      <c r="NJG4" s="104"/>
      <c r="NJH4" s="104"/>
      <c r="NJI4" s="104"/>
      <c r="NJJ4" s="104"/>
      <c r="NJK4" s="104"/>
      <c r="NJL4" s="104"/>
      <c r="NJM4" s="104"/>
      <c r="NJN4" s="104"/>
      <c r="NJO4" s="104"/>
      <c r="NJP4" s="104"/>
      <c r="NJQ4" s="104"/>
      <c r="NJR4" s="104"/>
      <c r="NJS4" s="104"/>
      <c r="NJT4" s="104"/>
      <c r="NJU4" s="104"/>
      <c r="NJV4" s="104"/>
      <c r="NJW4" s="104"/>
      <c r="NJX4" s="104"/>
      <c r="NJY4" s="104"/>
      <c r="NJZ4" s="104"/>
      <c r="NKA4" s="104"/>
      <c r="NKB4" s="104"/>
      <c r="NKC4" s="104"/>
      <c r="NKD4" s="104"/>
      <c r="NKE4" s="104"/>
      <c r="NKF4" s="104"/>
      <c r="NKG4" s="104"/>
      <c r="NKH4" s="104"/>
      <c r="NKI4" s="104"/>
      <c r="NKJ4" s="104"/>
      <c r="NKK4" s="104"/>
      <c r="NKL4" s="104"/>
      <c r="NKM4" s="104"/>
      <c r="NKN4" s="104"/>
      <c r="NKO4" s="104"/>
      <c r="NKP4" s="104"/>
      <c r="NKQ4" s="104"/>
      <c r="NKR4" s="104"/>
      <c r="NKS4" s="104"/>
      <c r="NKT4" s="104"/>
      <c r="NKU4" s="104"/>
      <c r="NKV4" s="104"/>
      <c r="NKW4" s="104"/>
      <c r="NKX4" s="104"/>
      <c r="NKY4" s="104"/>
      <c r="NKZ4" s="104"/>
      <c r="NLA4" s="104"/>
      <c r="NLB4" s="104"/>
      <c r="NLC4" s="104"/>
      <c r="NLD4" s="104"/>
      <c r="NLE4" s="104"/>
      <c r="NLF4" s="104"/>
      <c r="NLG4" s="104"/>
      <c r="NLH4" s="104"/>
      <c r="NLI4" s="104"/>
      <c r="NLJ4" s="104"/>
      <c r="NLK4" s="104"/>
      <c r="NLL4" s="104"/>
      <c r="NLM4" s="104"/>
      <c r="NLN4" s="104"/>
      <c r="NLO4" s="104"/>
      <c r="NLP4" s="104"/>
      <c r="NLQ4" s="104"/>
      <c r="NLR4" s="104"/>
      <c r="NLS4" s="104"/>
      <c r="NLT4" s="104"/>
      <c r="NLU4" s="104"/>
      <c r="NLV4" s="104"/>
      <c r="NLW4" s="104"/>
      <c r="NLX4" s="104"/>
      <c r="NLY4" s="104"/>
      <c r="NLZ4" s="104"/>
      <c r="NMA4" s="104"/>
      <c r="NMB4" s="104"/>
      <c r="NMC4" s="104"/>
      <c r="NMD4" s="104"/>
      <c r="NME4" s="104"/>
      <c r="NMF4" s="104"/>
      <c r="NMG4" s="104"/>
      <c r="NMH4" s="104"/>
      <c r="NMI4" s="104"/>
      <c r="NMJ4" s="104"/>
      <c r="NMK4" s="104"/>
      <c r="NML4" s="104"/>
      <c r="NMM4" s="104"/>
      <c r="NMN4" s="104"/>
      <c r="NMO4" s="104"/>
      <c r="NMP4" s="104"/>
      <c r="NMQ4" s="104"/>
      <c r="NMR4" s="104"/>
      <c r="NMS4" s="104"/>
      <c r="NMT4" s="104"/>
      <c r="NMU4" s="104"/>
      <c r="NMV4" s="104"/>
      <c r="NMW4" s="104"/>
      <c r="NMX4" s="104"/>
      <c r="NMY4" s="104"/>
      <c r="NMZ4" s="104"/>
      <c r="NNA4" s="104"/>
      <c r="NNB4" s="104"/>
      <c r="NNC4" s="104"/>
      <c r="NND4" s="104"/>
      <c r="NNE4" s="104"/>
      <c r="NNF4" s="104"/>
      <c r="NNG4" s="104"/>
      <c r="NNH4" s="104"/>
      <c r="NNI4" s="104"/>
      <c r="NNJ4" s="104"/>
      <c r="NNK4" s="104"/>
      <c r="NNL4" s="104"/>
      <c r="NNM4" s="104"/>
      <c r="NNN4" s="104"/>
      <c r="NNO4" s="104"/>
      <c r="NNP4" s="104"/>
      <c r="NNQ4" s="104"/>
      <c r="NNR4" s="104"/>
      <c r="NNS4" s="104"/>
      <c r="NNT4" s="104"/>
      <c r="NNU4" s="104"/>
      <c r="NNV4" s="104"/>
      <c r="NNW4" s="104"/>
      <c r="NNX4" s="104"/>
      <c r="NNY4" s="104"/>
      <c r="NNZ4" s="104"/>
      <c r="NOA4" s="104"/>
      <c r="NOB4" s="104"/>
      <c r="NOC4" s="104"/>
      <c r="NOD4" s="104"/>
      <c r="NOE4" s="104"/>
      <c r="NOF4" s="104"/>
      <c r="NOG4" s="104"/>
      <c r="NOH4" s="104"/>
      <c r="NOI4" s="104"/>
      <c r="NOJ4" s="104"/>
      <c r="NOK4" s="104"/>
      <c r="NOL4" s="104"/>
      <c r="NOM4" s="104"/>
      <c r="NON4" s="104"/>
      <c r="NOO4" s="104"/>
      <c r="NOP4" s="104"/>
      <c r="NOQ4" s="104"/>
      <c r="NOR4" s="104"/>
      <c r="NOS4" s="104"/>
      <c r="NOT4" s="104"/>
      <c r="NOU4" s="104"/>
      <c r="NOV4" s="104"/>
      <c r="NOW4" s="104"/>
      <c r="NOX4" s="104"/>
      <c r="NOY4" s="104"/>
      <c r="NOZ4" s="104"/>
      <c r="NPA4" s="104"/>
      <c r="NPB4" s="104"/>
      <c r="NPC4" s="104"/>
      <c r="NPD4" s="104"/>
      <c r="NPE4" s="104"/>
      <c r="NPF4" s="104"/>
      <c r="NPG4" s="104"/>
      <c r="NPH4" s="104"/>
      <c r="NPI4" s="104"/>
      <c r="NPJ4" s="104"/>
      <c r="NPK4" s="104"/>
      <c r="NPL4" s="104"/>
      <c r="NPM4" s="104"/>
      <c r="NPN4" s="104"/>
      <c r="NPO4" s="104"/>
      <c r="NPP4" s="104"/>
      <c r="NPQ4" s="104"/>
      <c r="NPR4" s="104"/>
      <c r="NPS4" s="104"/>
      <c r="NPT4" s="104"/>
      <c r="NPU4" s="104"/>
      <c r="NPV4" s="104"/>
      <c r="NPW4" s="104"/>
      <c r="NPX4" s="104"/>
      <c r="NPY4" s="104"/>
      <c r="NPZ4" s="104"/>
      <c r="NQA4" s="104"/>
      <c r="NQB4" s="104"/>
      <c r="NQC4" s="104"/>
      <c r="NQD4" s="104"/>
      <c r="NQE4" s="104"/>
      <c r="NQF4" s="104"/>
      <c r="NQG4" s="104"/>
      <c r="NQH4" s="104"/>
      <c r="NQI4" s="104"/>
      <c r="NQJ4" s="104"/>
      <c r="NQK4" s="104"/>
      <c r="NQL4" s="104"/>
      <c r="NQM4" s="104"/>
      <c r="NQN4" s="104"/>
      <c r="NQO4" s="104"/>
      <c r="NQP4" s="104"/>
      <c r="NQQ4" s="104"/>
      <c r="NQR4" s="104"/>
      <c r="NQS4" s="104"/>
      <c r="NQT4" s="104"/>
      <c r="NQU4" s="104"/>
      <c r="NQV4" s="104"/>
      <c r="NQW4" s="104"/>
      <c r="NQX4" s="104"/>
      <c r="NQY4" s="104"/>
      <c r="NQZ4" s="104"/>
      <c r="NRA4" s="104"/>
      <c r="NRB4" s="104"/>
      <c r="NRC4" s="104"/>
      <c r="NRD4" s="104"/>
      <c r="NRE4" s="104"/>
      <c r="NRF4" s="104"/>
      <c r="NRG4" s="104"/>
      <c r="NRH4" s="104"/>
      <c r="NRI4" s="104"/>
      <c r="NRJ4" s="104"/>
      <c r="NRK4" s="104"/>
      <c r="NRL4" s="104"/>
      <c r="NRM4" s="104"/>
      <c r="NRN4" s="104"/>
      <c r="NRO4" s="104"/>
      <c r="NRP4" s="104"/>
      <c r="NRQ4" s="104"/>
      <c r="NRR4" s="104"/>
      <c r="NRS4" s="104"/>
      <c r="NRT4" s="104"/>
      <c r="NRU4" s="104"/>
      <c r="NRV4" s="104"/>
      <c r="NRW4" s="104"/>
      <c r="NRX4" s="104"/>
      <c r="NRY4" s="104"/>
      <c r="NRZ4" s="104"/>
      <c r="NSA4" s="104"/>
      <c r="NSB4" s="104"/>
      <c r="NSC4" s="104"/>
      <c r="NSD4" s="104"/>
      <c r="NSE4" s="104"/>
      <c r="NSF4" s="104"/>
      <c r="NSG4" s="104"/>
      <c r="NSH4" s="104"/>
      <c r="NSI4" s="104"/>
      <c r="NSJ4" s="104"/>
      <c r="NSK4" s="104"/>
      <c r="NSL4" s="104"/>
      <c r="NSM4" s="104"/>
      <c r="NSN4" s="104"/>
      <c r="NSO4" s="104"/>
      <c r="NSP4" s="104"/>
      <c r="NSQ4" s="104"/>
      <c r="NSR4" s="104"/>
      <c r="NSS4" s="104"/>
      <c r="NST4" s="104"/>
      <c r="NSU4" s="104"/>
      <c r="NSV4" s="104"/>
      <c r="NSW4" s="104"/>
      <c r="NSX4" s="104"/>
      <c r="NSY4" s="104"/>
      <c r="NSZ4" s="104"/>
      <c r="NTA4" s="104"/>
      <c r="NTB4" s="104"/>
      <c r="NTC4" s="104"/>
      <c r="NTD4" s="104"/>
      <c r="NTE4" s="104"/>
      <c r="NTF4" s="104"/>
      <c r="NTG4" s="104"/>
      <c r="NTH4" s="104"/>
      <c r="NTI4" s="104"/>
      <c r="NTJ4" s="104"/>
      <c r="NTK4" s="104"/>
      <c r="NTL4" s="104"/>
      <c r="NTM4" s="104"/>
      <c r="NTN4" s="104"/>
      <c r="NTO4" s="104"/>
      <c r="NTP4" s="104"/>
      <c r="NTQ4" s="104"/>
      <c r="NTR4" s="104"/>
      <c r="NTS4" s="104"/>
      <c r="NTT4" s="104"/>
      <c r="NTU4" s="104"/>
      <c r="NTV4" s="104"/>
      <c r="NTW4" s="104"/>
      <c r="NTX4" s="104"/>
      <c r="NTY4" s="104"/>
      <c r="NTZ4" s="104"/>
      <c r="NUA4" s="104"/>
      <c r="NUB4" s="104"/>
      <c r="NUC4" s="104"/>
      <c r="NUD4" s="104"/>
      <c r="NUE4" s="104"/>
      <c r="NUF4" s="104"/>
      <c r="NUG4" s="104"/>
      <c r="NUH4" s="104"/>
      <c r="NUI4" s="104"/>
      <c r="NUJ4" s="104"/>
      <c r="NUK4" s="104"/>
      <c r="NUL4" s="104"/>
      <c r="NUM4" s="104"/>
      <c r="NUN4" s="104"/>
      <c r="NUO4" s="104"/>
      <c r="NUP4" s="104"/>
      <c r="NUQ4" s="104"/>
      <c r="NUR4" s="104"/>
      <c r="NUS4" s="104"/>
      <c r="NUT4" s="104"/>
      <c r="NUU4" s="104"/>
      <c r="NUV4" s="104"/>
      <c r="NUW4" s="104"/>
      <c r="NUX4" s="104"/>
      <c r="NUY4" s="104"/>
      <c r="NUZ4" s="104"/>
      <c r="NVA4" s="104"/>
      <c r="NVB4" s="104"/>
      <c r="NVC4" s="104"/>
      <c r="NVD4" s="104"/>
      <c r="NVE4" s="104"/>
      <c r="NVF4" s="104"/>
      <c r="NVG4" s="104"/>
      <c r="NVH4" s="104"/>
      <c r="NVI4" s="104"/>
      <c r="NVJ4" s="104"/>
      <c r="NVK4" s="104"/>
      <c r="NVL4" s="104"/>
      <c r="NVM4" s="104"/>
      <c r="NVN4" s="104"/>
      <c r="NVO4" s="104"/>
      <c r="NVP4" s="104"/>
      <c r="NVQ4" s="104"/>
      <c r="NVR4" s="104"/>
      <c r="NVS4" s="104"/>
      <c r="NVT4" s="104"/>
      <c r="NVU4" s="104"/>
      <c r="NVV4" s="104"/>
      <c r="NVW4" s="104"/>
      <c r="NVX4" s="104"/>
      <c r="NVY4" s="104"/>
      <c r="NVZ4" s="104"/>
      <c r="NWA4" s="104"/>
      <c r="NWB4" s="104"/>
      <c r="NWC4" s="104"/>
      <c r="NWD4" s="104"/>
      <c r="NWE4" s="104"/>
      <c r="NWF4" s="104"/>
      <c r="NWG4" s="104"/>
      <c r="NWH4" s="104"/>
      <c r="NWI4" s="104"/>
      <c r="NWJ4" s="104"/>
      <c r="NWK4" s="104"/>
      <c r="NWL4" s="104"/>
      <c r="NWM4" s="104"/>
      <c r="NWN4" s="104"/>
      <c r="NWO4" s="104"/>
      <c r="NWP4" s="104"/>
      <c r="NWQ4" s="104"/>
      <c r="NWR4" s="104"/>
      <c r="NWS4" s="104"/>
      <c r="NWT4" s="104"/>
      <c r="NWU4" s="104"/>
      <c r="NWV4" s="104"/>
      <c r="NWW4" s="104"/>
      <c r="NWX4" s="104"/>
      <c r="NWY4" s="104"/>
      <c r="NWZ4" s="104"/>
      <c r="NXA4" s="104"/>
      <c r="NXB4" s="104"/>
      <c r="NXC4" s="104"/>
      <c r="NXD4" s="104"/>
      <c r="NXE4" s="104"/>
      <c r="NXF4" s="104"/>
      <c r="NXG4" s="104"/>
      <c r="NXH4" s="104"/>
      <c r="NXI4" s="104"/>
      <c r="NXJ4" s="104"/>
      <c r="NXK4" s="104"/>
      <c r="NXL4" s="104"/>
      <c r="NXM4" s="104"/>
      <c r="NXN4" s="104"/>
      <c r="NXO4" s="104"/>
      <c r="NXP4" s="104"/>
      <c r="NXQ4" s="104"/>
      <c r="NXR4" s="104"/>
      <c r="NXS4" s="104"/>
      <c r="NXT4" s="104"/>
      <c r="NXU4" s="104"/>
      <c r="NXV4" s="104"/>
      <c r="NXW4" s="104"/>
      <c r="NXX4" s="104"/>
      <c r="NXY4" s="104"/>
      <c r="NXZ4" s="104"/>
      <c r="NYA4" s="104"/>
      <c r="NYB4" s="104"/>
      <c r="NYC4" s="104"/>
      <c r="NYD4" s="104"/>
      <c r="NYE4" s="104"/>
      <c r="NYF4" s="104"/>
      <c r="NYG4" s="104"/>
      <c r="NYH4" s="104"/>
      <c r="NYI4" s="104"/>
      <c r="NYJ4" s="104"/>
      <c r="NYK4" s="104"/>
      <c r="NYL4" s="104"/>
      <c r="NYM4" s="104"/>
      <c r="NYN4" s="104"/>
      <c r="NYO4" s="104"/>
      <c r="NYP4" s="104"/>
      <c r="NYQ4" s="104"/>
      <c r="NYR4" s="104"/>
      <c r="NYS4" s="104"/>
      <c r="NYT4" s="104"/>
      <c r="NYU4" s="104"/>
      <c r="NYV4" s="104"/>
      <c r="NYW4" s="104"/>
      <c r="NYX4" s="104"/>
      <c r="NYY4" s="104"/>
      <c r="NYZ4" s="104"/>
      <c r="NZA4" s="104"/>
      <c r="NZB4" s="104"/>
      <c r="NZC4" s="104"/>
      <c r="NZD4" s="104"/>
      <c r="NZE4" s="104"/>
      <c r="NZF4" s="104"/>
      <c r="NZG4" s="104"/>
      <c r="NZH4" s="104"/>
      <c r="NZI4" s="104"/>
      <c r="NZJ4" s="104"/>
      <c r="NZK4" s="104"/>
      <c r="NZL4" s="104"/>
      <c r="NZM4" s="104"/>
      <c r="NZN4" s="104"/>
      <c r="NZO4" s="104"/>
      <c r="NZP4" s="104"/>
      <c r="NZQ4" s="104"/>
      <c r="NZR4" s="104"/>
      <c r="NZS4" s="104"/>
      <c r="NZT4" s="104"/>
      <c r="NZU4" s="104"/>
      <c r="NZV4" s="104"/>
      <c r="NZW4" s="104"/>
      <c r="NZX4" s="104"/>
      <c r="NZY4" s="104"/>
      <c r="NZZ4" s="104"/>
      <c r="OAA4" s="104"/>
      <c r="OAB4" s="104"/>
      <c r="OAC4" s="104"/>
      <c r="OAD4" s="104"/>
      <c r="OAE4" s="104"/>
      <c r="OAF4" s="104"/>
      <c r="OAG4" s="104"/>
      <c r="OAH4" s="104"/>
      <c r="OAI4" s="104"/>
      <c r="OAJ4" s="104"/>
      <c r="OAK4" s="104"/>
      <c r="OAL4" s="104"/>
      <c r="OAM4" s="104"/>
      <c r="OAN4" s="104"/>
      <c r="OAO4" s="104"/>
      <c r="OAP4" s="104"/>
      <c r="OAQ4" s="104"/>
      <c r="OAR4" s="104"/>
      <c r="OAS4" s="104"/>
      <c r="OAT4" s="104"/>
      <c r="OAU4" s="104"/>
      <c r="OAV4" s="104"/>
      <c r="OAW4" s="104"/>
      <c r="OAX4" s="104"/>
      <c r="OAY4" s="104"/>
      <c r="OAZ4" s="104"/>
      <c r="OBA4" s="104"/>
      <c r="OBB4" s="104"/>
      <c r="OBC4" s="104"/>
      <c r="OBD4" s="104"/>
      <c r="OBE4" s="104"/>
      <c r="OBF4" s="104"/>
      <c r="OBG4" s="104"/>
      <c r="OBH4" s="104"/>
      <c r="OBI4" s="104"/>
      <c r="OBJ4" s="104"/>
      <c r="OBK4" s="104"/>
      <c r="OBL4" s="104"/>
      <c r="OBM4" s="104"/>
      <c r="OBN4" s="104"/>
      <c r="OBO4" s="104"/>
      <c r="OBP4" s="104"/>
      <c r="OBQ4" s="104"/>
      <c r="OBR4" s="104"/>
      <c r="OBS4" s="104"/>
      <c r="OBT4" s="104"/>
      <c r="OBU4" s="104"/>
      <c r="OBV4" s="104"/>
      <c r="OBW4" s="104"/>
      <c r="OBX4" s="104"/>
      <c r="OBY4" s="104"/>
      <c r="OBZ4" s="104"/>
      <c r="OCA4" s="104"/>
      <c r="OCB4" s="104"/>
      <c r="OCC4" s="104"/>
      <c r="OCD4" s="104"/>
      <c r="OCE4" s="104"/>
      <c r="OCF4" s="104"/>
      <c r="OCG4" s="104"/>
      <c r="OCH4" s="104"/>
      <c r="OCI4" s="104"/>
      <c r="OCJ4" s="104"/>
      <c r="OCK4" s="104"/>
      <c r="OCL4" s="104"/>
      <c r="OCM4" s="104"/>
      <c r="OCN4" s="104"/>
      <c r="OCO4" s="104"/>
      <c r="OCP4" s="104"/>
      <c r="OCQ4" s="104"/>
      <c r="OCR4" s="104"/>
      <c r="OCS4" s="104"/>
      <c r="OCT4" s="104"/>
      <c r="OCU4" s="104"/>
      <c r="OCV4" s="104"/>
      <c r="OCW4" s="104"/>
      <c r="OCX4" s="104"/>
      <c r="OCY4" s="104"/>
      <c r="OCZ4" s="104"/>
      <c r="ODA4" s="104"/>
      <c r="ODB4" s="104"/>
      <c r="ODC4" s="104"/>
      <c r="ODD4" s="104"/>
      <c r="ODE4" s="104"/>
      <c r="ODF4" s="104"/>
      <c r="ODG4" s="104"/>
      <c r="ODH4" s="104"/>
      <c r="ODI4" s="104"/>
      <c r="ODJ4" s="104"/>
      <c r="ODK4" s="104"/>
      <c r="ODL4" s="104"/>
      <c r="ODM4" s="104"/>
      <c r="ODN4" s="104"/>
      <c r="ODO4" s="104"/>
      <c r="ODP4" s="104"/>
      <c r="ODQ4" s="104"/>
      <c r="ODR4" s="104"/>
      <c r="ODS4" s="104"/>
      <c r="ODT4" s="104"/>
      <c r="ODU4" s="104"/>
      <c r="ODV4" s="104"/>
      <c r="ODW4" s="104"/>
      <c r="ODX4" s="104"/>
      <c r="ODY4" s="104"/>
      <c r="ODZ4" s="104"/>
      <c r="OEA4" s="104"/>
      <c r="OEB4" s="104"/>
      <c r="OEC4" s="104"/>
      <c r="OED4" s="104"/>
      <c r="OEE4" s="104"/>
      <c r="OEF4" s="104"/>
      <c r="OEG4" s="104"/>
      <c r="OEH4" s="104"/>
      <c r="OEI4" s="104"/>
      <c r="OEJ4" s="104"/>
      <c r="OEK4" s="104"/>
      <c r="OEL4" s="104"/>
      <c r="OEM4" s="104"/>
      <c r="OEN4" s="104"/>
      <c r="OEO4" s="104"/>
      <c r="OEP4" s="104"/>
      <c r="OEQ4" s="104"/>
      <c r="OER4" s="104"/>
      <c r="OES4" s="104"/>
      <c r="OET4" s="104"/>
      <c r="OEU4" s="104"/>
      <c r="OEV4" s="104"/>
      <c r="OEW4" s="104"/>
      <c r="OEX4" s="104"/>
      <c r="OEY4" s="104"/>
      <c r="OEZ4" s="104"/>
      <c r="OFA4" s="104"/>
      <c r="OFB4" s="104"/>
      <c r="OFC4" s="104"/>
      <c r="OFD4" s="104"/>
      <c r="OFE4" s="104"/>
      <c r="OFF4" s="104"/>
      <c r="OFG4" s="104"/>
      <c r="OFH4" s="104"/>
      <c r="OFI4" s="104"/>
      <c r="OFJ4" s="104"/>
      <c r="OFK4" s="104"/>
      <c r="OFL4" s="104"/>
      <c r="OFM4" s="104"/>
      <c r="OFN4" s="104"/>
      <c r="OFO4" s="104"/>
      <c r="OFP4" s="104"/>
      <c r="OFQ4" s="104"/>
      <c r="OFR4" s="104"/>
      <c r="OFS4" s="104"/>
      <c r="OFT4" s="104"/>
      <c r="OFU4" s="104"/>
      <c r="OFV4" s="104"/>
      <c r="OFW4" s="104"/>
      <c r="OFX4" s="104"/>
      <c r="OFY4" s="104"/>
      <c r="OFZ4" s="104"/>
      <c r="OGA4" s="104"/>
      <c r="OGB4" s="104"/>
      <c r="OGC4" s="104"/>
      <c r="OGD4" s="104"/>
      <c r="OGE4" s="104"/>
      <c r="OGF4" s="104"/>
      <c r="OGG4" s="104"/>
      <c r="OGH4" s="104"/>
      <c r="OGI4" s="104"/>
      <c r="OGJ4" s="104"/>
      <c r="OGK4" s="104"/>
      <c r="OGL4" s="104"/>
      <c r="OGM4" s="104"/>
      <c r="OGN4" s="104"/>
      <c r="OGO4" s="104"/>
      <c r="OGP4" s="104"/>
      <c r="OGQ4" s="104"/>
      <c r="OGR4" s="104"/>
      <c r="OGS4" s="104"/>
      <c r="OGT4" s="104"/>
      <c r="OGU4" s="104"/>
      <c r="OGV4" s="104"/>
      <c r="OGW4" s="104"/>
      <c r="OGX4" s="104"/>
      <c r="OGY4" s="104"/>
      <c r="OGZ4" s="104"/>
      <c r="OHA4" s="104"/>
      <c r="OHB4" s="104"/>
      <c r="OHC4" s="104"/>
      <c r="OHD4" s="104"/>
      <c r="OHE4" s="104"/>
      <c r="OHF4" s="104"/>
      <c r="OHG4" s="104"/>
      <c r="OHH4" s="104"/>
      <c r="OHI4" s="104"/>
      <c r="OHJ4" s="104"/>
      <c r="OHK4" s="104"/>
      <c r="OHL4" s="104"/>
      <c r="OHM4" s="104"/>
      <c r="OHN4" s="104"/>
      <c r="OHO4" s="104"/>
      <c r="OHP4" s="104"/>
      <c r="OHQ4" s="104"/>
      <c r="OHR4" s="104"/>
      <c r="OHS4" s="104"/>
      <c r="OHT4" s="104"/>
      <c r="OHU4" s="104"/>
      <c r="OHV4" s="104"/>
      <c r="OHW4" s="104"/>
      <c r="OHX4" s="104"/>
      <c r="OHY4" s="104"/>
      <c r="OHZ4" s="104"/>
      <c r="OIA4" s="104"/>
      <c r="OIB4" s="104"/>
      <c r="OIC4" s="104"/>
      <c r="OID4" s="104"/>
      <c r="OIE4" s="104"/>
      <c r="OIF4" s="104"/>
      <c r="OIG4" s="104"/>
      <c r="OIH4" s="104"/>
      <c r="OII4" s="104"/>
      <c r="OIJ4" s="104"/>
      <c r="OIK4" s="104"/>
      <c r="OIL4" s="104"/>
      <c r="OIM4" s="104"/>
      <c r="OIN4" s="104"/>
      <c r="OIO4" s="104"/>
      <c r="OIP4" s="104"/>
      <c r="OIQ4" s="104"/>
      <c r="OIR4" s="104"/>
      <c r="OIS4" s="104"/>
      <c r="OIT4" s="104"/>
      <c r="OIU4" s="104"/>
      <c r="OIV4" s="104"/>
      <c r="OIW4" s="104"/>
      <c r="OIX4" s="104"/>
      <c r="OIY4" s="104"/>
      <c r="OIZ4" s="104"/>
      <c r="OJA4" s="104"/>
      <c r="OJB4" s="104"/>
      <c r="OJC4" s="104"/>
      <c r="OJD4" s="104"/>
      <c r="OJE4" s="104"/>
      <c r="OJF4" s="104"/>
      <c r="OJG4" s="104"/>
      <c r="OJH4" s="104"/>
      <c r="OJI4" s="104"/>
      <c r="OJJ4" s="104"/>
      <c r="OJK4" s="104"/>
      <c r="OJL4" s="104"/>
      <c r="OJM4" s="104"/>
      <c r="OJN4" s="104"/>
      <c r="OJO4" s="104"/>
      <c r="OJP4" s="104"/>
      <c r="OJQ4" s="104"/>
      <c r="OJR4" s="104"/>
      <c r="OJS4" s="104"/>
      <c r="OJT4" s="104"/>
      <c r="OJU4" s="104"/>
      <c r="OJV4" s="104"/>
      <c r="OJW4" s="104"/>
      <c r="OJX4" s="104"/>
      <c r="OJY4" s="104"/>
      <c r="OJZ4" s="104"/>
      <c r="OKA4" s="104"/>
      <c r="OKB4" s="104"/>
      <c r="OKC4" s="104"/>
      <c r="OKD4" s="104"/>
      <c r="OKE4" s="104"/>
      <c r="OKF4" s="104"/>
      <c r="OKG4" s="104"/>
      <c r="OKH4" s="104"/>
      <c r="OKI4" s="104"/>
      <c r="OKJ4" s="104"/>
      <c r="OKK4" s="104"/>
      <c r="OKL4" s="104"/>
      <c r="OKM4" s="104"/>
      <c r="OKN4" s="104"/>
      <c r="OKO4" s="104"/>
      <c r="OKP4" s="104"/>
      <c r="OKQ4" s="104"/>
      <c r="OKR4" s="104"/>
      <c r="OKS4" s="104"/>
      <c r="OKT4" s="104"/>
      <c r="OKU4" s="104"/>
      <c r="OKV4" s="104"/>
      <c r="OKW4" s="104"/>
      <c r="OKX4" s="104"/>
      <c r="OKY4" s="104"/>
      <c r="OKZ4" s="104"/>
      <c r="OLA4" s="104"/>
      <c r="OLB4" s="104"/>
      <c r="OLC4" s="104"/>
      <c r="OLD4" s="104"/>
      <c r="OLE4" s="104"/>
      <c r="OLF4" s="104"/>
      <c r="OLG4" s="104"/>
      <c r="OLH4" s="104"/>
      <c r="OLI4" s="104"/>
      <c r="OLJ4" s="104"/>
      <c r="OLK4" s="104"/>
      <c r="OLL4" s="104"/>
      <c r="OLM4" s="104"/>
      <c r="OLN4" s="104"/>
      <c r="OLO4" s="104"/>
      <c r="OLP4" s="104"/>
      <c r="OLQ4" s="104"/>
      <c r="OLR4" s="104"/>
      <c r="OLS4" s="104"/>
      <c r="OLT4" s="104"/>
      <c r="OLU4" s="104"/>
      <c r="OLV4" s="104"/>
      <c r="OLW4" s="104"/>
      <c r="OLX4" s="104"/>
      <c r="OLY4" s="104"/>
      <c r="OLZ4" s="104"/>
      <c r="OMA4" s="104"/>
      <c r="OMB4" s="104"/>
      <c r="OMC4" s="104"/>
      <c r="OMD4" s="104"/>
      <c r="OME4" s="104"/>
      <c r="OMF4" s="104"/>
      <c r="OMG4" s="104"/>
      <c r="OMH4" s="104"/>
      <c r="OMI4" s="104"/>
      <c r="OMJ4" s="104"/>
      <c r="OMK4" s="104"/>
      <c r="OML4" s="104"/>
      <c r="OMM4" s="104"/>
      <c r="OMN4" s="104"/>
      <c r="OMO4" s="104"/>
      <c r="OMP4" s="104"/>
      <c r="OMQ4" s="104"/>
      <c r="OMR4" s="104"/>
      <c r="OMS4" s="104"/>
      <c r="OMT4" s="104"/>
      <c r="OMU4" s="104"/>
      <c r="OMV4" s="104"/>
      <c r="OMW4" s="104"/>
      <c r="OMX4" s="104"/>
      <c r="OMY4" s="104"/>
      <c r="OMZ4" s="104"/>
      <c r="ONA4" s="104"/>
      <c r="ONB4" s="104"/>
      <c r="ONC4" s="104"/>
      <c r="OND4" s="104"/>
      <c r="ONE4" s="104"/>
      <c r="ONF4" s="104"/>
      <c r="ONG4" s="104"/>
      <c r="ONH4" s="104"/>
      <c r="ONI4" s="104"/>
      <c r="ONJ4" s="104"/>
      <c r="ONK4" s="104"/>
      <c r="ONL4" s="104"/>
      <c r="ONM4" s="104"/>
      <c r="ONN4" s="104"/>
      <c r="ONO4" s="104"/>
      <c r="ONP4" s="104"/>
      <c r="ONQ4" s="104"/>
      <c r="ONR4" s="104"/>
      <c r="ONS4" s="104"/>
      <c r="ONT4" s="104"/>
      <c r="ONU4" s="104"/>
      <c r="ONV4" s="104"/>
      <c r="ONW4" s="104"/>
      <c r="ONX4" s="104"/>
      <c r="ONY4" s="104"/>
      <c r="ONZ4" s="104"/>
      <c r="OOA4" s="104"/>
      <c r="OOB4" s="104"/>
      <c r="OOC4" s="104"/>
      <c r="OOD4" s="104"/>
      <c r="OOE4" s="104"/>
      <c r="OOF4" s="104"/>
      <c r="OOG4" s="104"/>
      <c r="OOH4" s="104"/>
      <c r="OOI4" s="104"/>
      <c r="OOJ4" s="104"/>
      <c r="OOK4" s="104"/>
      <c r="OOL4" s="104"/>
      <c r="OOM4" s="104"/>
      <c r="OON4" s="104"/>
      <c r="OOO4" s="104"/>
      <c r="OOP4" s="104"/>
      <c r="OOQ4" s="104"/>
      <c r="OOR4" s="104"/>
      <c r="OOS4" s="104"/>
      <c r="OOT4" s="104"/>
      <c r="OOU4" s="104"/>
      <c r="OOV4" s="104"/>
      <c r="OOW4" s="104"/>
      <c r="OOX4" s="104"/>
      <c r="OOY4" s="104"/>
      <c r="OOZ4" s="104"/>
      <c r="OPA4" s="104"/>
      <c r="OPB4" s="104"/>
      <c r="OPC4" s="104"/>
      <c r="OPD4" s="104"/>
      <c r="OPE4" s="104"/>
      <c r="OPF4" s="104"/>
      <c r="OPG4" s="104"/>
      <c r="OPH4" s="104"/>
      <c r="OPI4" s="104"/>
      <c r="OPJ4" s="104"/>
      <c r="OPK4" s="104"/>
      <c r="OPL4" s="104"/>
      <c r="OPM4" s="104"/>
      <c r="OPN4" s="104"/>
      <c r="OPO4" s="104"/>
      <c r="OPP4" s="104"/>
      <c r="OPQ4" s="104"/>
      <c r="OPR4" s="104"/>
      <c r="OPS4" s="104"/>
      <c r="OPT4" s="104"/>
      <c r="OPU4" s="104"/>
      <c r="OPV4" s="104"/>
      <c r="OPW4" s="104"/>
      <c r="OPX4" s="104"/>
      <c r="OPY4" s="104"/>
      <c r="OPZ4" s="104"/>
      <c r="OQA4" s="104"/>
      <c r="OQB4" s="104"/>
      <c r="OQC4" s="104"/>
      <c r="OQD4" s="104"/>
      <c r="OQE4" s="104"/>
      <c r="OQF4" s="104"/>
      <c r="OQG4" s="104"/>
      <c r="OQH4" s="104"/>
      <c r="OQI4" s="104"/>
      <c r="OQJ4" s="104"/>
      <c r="OQK4" s="104"/>
      <c r="OQL4" s="104"/>
      <c r="OQM4" s="104"/>
      <c r="OQN4" s="104"/>
      <c r="OQO4" s="104"/>
      <c r="OQP4" s="104"/>
      <c r="OQQ4" s="104"/>
      <c r="OQR4" s="104"/>
      <c r="OQS4" s="104"/>
      <c r="OQT4" s="104"/>
      <c r="OQU4" s="104"/>
      <c r="OQV4" s="104"/>
      <c r="OQW4" s="104"/>
      <c r="OQX4" s="104"/>
      <c r="OQY4" s="104"/>
      <c r="OQZ4" s="104"/>
      <c r="ORA4" s="104"/>
      <c r="ORB4" s="104"/>
      <c r="ORC4" s="104"/>
      <c r="ORD4" s="104"/>
      <c r="ORE4" s="104"/>
      <c r="ORF4" s="104"/>
      <c r="ORG4" s="104"/>
      <c r="ORH4" s="104"/>
      <c r="ORI4" s="104"/>
      <c r="ORJ4" s="104"/>
      <c r="ORK4" s="104"/>
      <c r="ORL4" s="104"/>
      <c r="ORM4" s="104"/>
      <c r="ORN4" s="104"/>
      <c r="ORO4" s="104"/>
      <c r="ORP4" s="104"/>
      <c r="ORQ4" s="104"/>
      <c r="ORR4" s="104"/>
      <c r="ORS4" s="104"/>
      <c r="ORT4" s="104"/>
      <c r="ORU4" s="104"/>
      <c r="ORV4" s="104"/>
      <c r="ORW4" s="104"/>
      <c r="ORX4" s="104"/>
      <c r="ORY4" s="104"/>
      <c r="ORZ4" s="104"/>
      <c r="OSA4" s="104"/>
      <c r="OSB4" s="104"/>
      <c r="OSC4" s="104"/>
      <c r="OSD4" s="104"/>
      <c r="OSE4" s="104"/>
      <c r="OSF4" s="104"/>
      <c r="OSG4" s="104"/>
      <c r="OSH4" s="104"/>
      <c r="OSI4" s="104"/>
      <c r="OSJ4" s="104"/>
      <c r="OSK4" s="104"/>
      <c r="OSL4" s="104"/>
      <c r="OSM4" s="104"/>
      <c r="OSN4" s="104"/>
      <c r="OSO4" s="104"/>
      <c r="OSP4" s="104"/>
      <c r="OSQ4" s="104"/>
      <c r="OSR4" s="104"/>
      <c r="OSS4" s="104"/>
      <c r="OST4" s="104"/>
      <c r="OSU4" s="104"/>
      <c r="OSV4" s="104"/>
      <c r="OSW4" s="104"/>
      <c r="OSX4" s="104"/>
      <c r="OSY4" s="104"/>
      <c r="OSZ4" s="104"/>
      <c r="OTA4" s="104"/>
      <c r="OTB4" s="104"/>
      <c r="OTC4" s="104"/>
      <c r="OTD4" s="104"/>
      <c r="OTE4" s="104"/>
      <c r="OTF4" s="104"/>
      <c r="OTG4" s="104"/>
      <c r="OTH4" s="104"/>
      <c r="OTI4" s="104"/>
      <c r="OTJ4" s="104"/>
      <c r="OTK4" s="104"/>
      <c r="OTL4" s="104"/>
      <c r="OTM4" s="104"/>
      <c r="OTN4" s="104"/>
      <c r="OTO4" s="104"/>
      <c r="OTP4" s="104"/>
      <c r="OTQ4" s="104"/>
      <c r="OTR4" s="104"/>
      <c r="OTS4" s="104"/>
      <c r="OTT4" s="104"/>
      <c r="OTU4" s="104"/>
      <c r="OTV4" s="104"/>
      <c r="OTW4" s="104"/>
      <c r="OTX4" s="104"/>
      <c r="OTY4" s="104"/>
      <c r="OTZ4" s="104"/>
      <c r="OUA4" s="104"/>
      <c r="OUB4" s="104"/>
      <c r="OUC4" s="104"/>
      <c r="OUD4" s="104"/>
      <c r="OUE4" s="104"/>
      <c r="OUF4" s="104"/>
      <c r="OUG4" s="104"/>
      <c r="OUH4" s="104"/>
      <c r="OUI4" s="104"/>
      <c r="OUJ4" s="104"/>
      <c r="OUK4" s="104"/>
      <c r="OUL4" s="104"/>
      <c r="OUM4" s="104"/>
      <c r="OUN4" s="104"/>
      <c r="OUO4" s="104"/>
      <c r="OUP4" s="104"/>
      <c r="OUQ4" s="104"/>
      <c r="OUR4" s="104"/>
      <c r="OUS4" s="104"/>
      <c r="OUT4" s="104"/>
      <c r="OUU4" s="104"/>
      <c r="OUV4" s="104"/>
      <c r="OUW4" s="104"/>
      <c r="OUX4" s="104"/>
      <c r="OUY4" s="104"/>
      <c r="OUZ4" s="104"/>
      <c r="OVA4" s="104"/>
      <c r="OVB4" s="104"/>
      <c r="OVC4" s="104"/>
      <c r="OVD4" s="104"/>
      <c r="OVE4" s="104"/>
      <c r="OVF4" s="104"/>
      <c r="OVG4" s="104"/>
      <c r="OVH4" s="104"/>
      <c r="OVI4" s="104"/>
      <c r="OVJ4" s="104"/>
      <c r="OVK4" s="104"/>
      <c r="OVL4" s="104"/>
      <c r="OVM4" s="104"/>
      <c r="OVN4" s="104"/>
      <c r="OVO4" s="104"/>
      <c r="OVP4" s="104"/>
      <c r="OVQ4" s="104"/>
      <c r="OVR4" s="104"/>
      <c r="OVS4" s="104"/>
      <c r="OVT4" s="104"/>
      <c r="OVU4" s="104"/>
      <c r="OVV4" s="104"/>
      <c r="OVW4" s="104"/>
      <c r="OVX4" s="104"/>
      <c r="OVY4" s="104"/>
      <c r="OVZ4" s="104"/>
      <c r="OWA4" s="104"/>
      <c r="OWB4" s="104"/>
      <c r="OWC4" s="104"/>
      <c r="OWD4" s="104"/>
      <c r="OWE4" s="104"/>
      <c r="OWF4" s="104"/>
      <c r="OWG4" s="104"/>
      <c r="OWH4" s="104"/>
      <c r="OWI4" s="104"/>
      <c r="OWJ4" s="104"/>
      <c r="OWK4" s="104"/>
      <c r="OWL4" s="104"/>
      <c r="OWM4" s="104"/>
      <c r="OWN4" s="104"/>
      <c r="OWO4" s="104"/>
      <c r="OWP4" s="104"/>
      <c r="OWQ4" s="104"/>
      <c r="OWR4" s="104"/>
      <c r="OWS4" s="104"/>
      <c r="OWT4" s="104"/>
      <c r="OWU4" s="104"/>
      <c r="OWV4" s="104"/>
      <c r="OWW4" s="104"/>
      <c r="OWX4" s="104"/>
      <c r="OWY4" s="104"/>
      <c r="OWZ4" s="104"/>
      <c r="OXA4" s="104"/>
      <c r="OXB4" s="104"/>
      <c r="OXC4" s="104"/>
      <c r="OXD4" s="104"/>
      <c r="OXE4" s="104"/>
      <c r="OXF4" s="104"/>
      <c r="OXG4" s="104"/>
      <c r="OXH4" s="104"/>
      <c r="OXI4" s="104"/>
      <c r="OXJ4" s="104"/>
      <c r="OXK4" s="104"/>
      <c r="OXL4" s="104"/>
      <c r="OXM4" s="104"/>
      <c r="OXN4" s="104"/>
      <c r="OXO4" s="104"/>
      <c r="OXP4" s="104"/>
      <c r="OXQ4" s="104"/>
      <c r="OXR4" s="104"/>
      <c r="OXS4" s="104"/>
      <c r="OXT4" s="104"/>
      <c r="OXU4" s="104"/>
      <c r="OXV4" s="104"/>
      <c r="OXW4" s="104"/>
      <c r="OXX4" s="104"/>
      <c r="OXY4" s="104"/>
      <c r="OXZ4" s="104"/>
      <c r="OYA4" s="104"/>
      <c r="OYB4" s="104"/>
      <c r="OYC4" s="104"/>
      <c r="OYD4" s="104"/>
      <c r="OYE4" s="104"/>
      <c r="OYF4" s="104"/>
      <c r="OYG4" s="104"/>
      <c r="OYH4" s="104"/>
      <c r="OYI4" s="104"/>
      <c r="OYJ4" s="104"/>
      <c r="OYK4" s="104"/>
      <c r="OYL4" s="104"/>
      <c r="OYM4" s="104"/>
      <c r="OYN4" s="104"/>
      <c r="OYO4" s="104"/>
      <c r="OYP4" s="104"/>
      <c r="OYQ4" s="104"/>
      <c r="OYR4" s="104"/>
      <c r="OYS4" s="104"/>
      <c r="OYT4" s="104"/>
      <c r="OYU4" s="104"/>
      <c r="OYV4" s="104"/>
      <c r="OYW4" s="104"/>
      <c r="OYX4" s="104"/>
      <c r="OYY4" s="104"/>
      <c r="OYZ4" s="104"/>
      <c r="OZA4" s="104"/>
      <c r="OZB4" s="104"/>
      <c r="OZC4" s="104"/>
      <c r="OZD4" s="104"/>
      <c r="OZE4" s="104"/>
      <c r="OZF4" s="104"/>
      <c r="OZG4" s="104"/>
      <c r="OZH4" s="104"/>
      <c r="OZI4" s="104"/>
      <c r="OZJ4" s="104"/>
      <c r="OZK4" s="104"/>
      <c r="OZL4" s="104"/>
      <c r="OZM4" s="104"/>
      <c r="OZN4" s="104"/>
      <c r="OZO4" s="104"/>
      <c r="OZP4" s="104"/>
      <c r="OZQ4" s="104"/>
      <c r="OZR4" s="104"/>
      <c r="OZS4" s="104"/>
      <c r="OZT4" s="104"/>
      <c r="OZU4" s="104"/>
      <c r="OZV4" s="104"/>
      <c r="OZW4" s="104"/>
      <c r="OZX4" s="104"/>
      <c r="OZY4" s="104"/>
      <c r="OZZ4" s="104"/>
      <c r="PAA4" s="104"/>
      <c r="PAB4" s="104"/>
      <c r="PAC4" s="104"/>
      <c r="PAD4" s="104"/>
      <c r="PAE4" s="104"/>
      <c r="PAF4" s="104"/>
      <c r="PAG4" s="104"/>
      <c r="PAH4" s="104"/>
      <c r="PAI4" s="104"/>
      <c r="PAJ4" s="104"/>
      <c r="PAK4" s="104"/>
      <c r="PAL4" s="104"/>
      <c r="PAM4" s="104"/>
      <c r="PAN4" s="104"/>
      <c r="PAO4" s="104"/>
      <c r="PAP4" s="104"/>
      <c r="PAQ4" s="104"/>
      <c r="PAR4" s="104"/>
      <c r="PAS4" s="104"/>
      <c r="PAT4" s="104"/>
      <c r="PAU4" s="104"/>
      <c r="PAV4" s="104"/>
      <c r="PAW4" s="104"/>
      <c r="PAX4" s="104"/>
      <c r="PAY4" s="104"/>
      <c r="PAZ4" s="104"/>
      <c r="PBA4" s="104"/>
      <c r="PBB4" s="104"/>
      <c r="PBC4" s="104"/>
      <c r="PBD4" s="104"/>
      <c r="PBE4" s="104"/>
      <c r="PBF4" s="104"/>
      <c r="PBG4" s="104"/>
      <c r="PBH4" s="104"/>
      <c r="PBI4" s="104"/>
      <c r="PBJ4" s="104"/>
      <c r="PBK4" s="104"/>
      <c r="PBL4" s="104"/>
      <c r="PBM4" s="104"/>
      <c r="PBN4" s="104"/>
      <c r="PBO4" s="104"/>
      <c r="PBP4" s="104"/>
      <c r="PBQ4" s="104"/>
      <c r="PBR4" s="104"/>
      <c r="PBS4" s="104"/>
      <c r="PBT4" s="104"/>
      <c r="PBU4" s="104"/>
      <c r="PBV4" s="104"/>
      <c r="PBW4" s="104"/>
      <c r="PBX4" s="104"/>
      <c r="PBY4" s="104"/>
      <c r="PBZ4" s="104"/>
      <c r="PCA4" s="104"/>
      <c r="PCB4" s="104"/>
      <c r="PCC4" s="104"/>
      <c r="PCD4" s="104"/>
      <c r="PCE4" s="104"/>
      <c r="PCF4" s="104"/>
      <c r="PCG4" s="104"/>
      <c r="PCH4" s="104"/>
      <c r="PCI4" s="104"/>
      <c r="PCJ4" s="104"/>
      <c r="PCK4" s="104"/>
      <c r="PCL4" s="104"/>
      <c r="PCM4" s="104"/>
      <c r="PCN4" s="104"/>
      <c r="PCO4" s="104"/>
      <c r="PCP4" s="104"/>
      <c r="PCQ4" s="104"/>
      <c r="PCR4" s="104"/>
      <c r="PCS4" s="104"/>
      <c r="PCT4" s="104"/>
      <c r="PCU4" s="104"/>
      <c r="PCV4" s="104"/>
      <c r="PCW4" s="104"/>
      <c r="PCX4" s="104"/>
      <c r="PCY4" s="104"/>
      <c r="PCZ4" s="104"/>
      <c r="PDA4" s="104"/>
      <c r="PDB4" s="104"/>
      <c r="PDC4" s="104"/>
      <c r="PDD4" s="104"/>
      <c r="PDE4" s="104"/>
      <c r="PDF4" s="104"/>
      <c r="PDG4" s="104"/>
      <c r="PDH4" s="104"/>
      <c r="PDI4" s="104"/>
      <c r="PDJ4" s="104"/>
      <c r="PDK4" s="104"/>
      <c r="PDL4" s="104"/>
      <c r="PDM4" s="104"/>
      <c r="PDN4" s="104"/>
      <c r="PDO4" s="104"/>
      <c r="PDP4" s="104"/>
      <c r="PDQ4" s="104"/>
      <c r="PDR4" s="104"/>
      <c r="PDS4" s="104"/>
      <c r="PDT4" s="104"/>
      <c r="PDU4" s="104"/>
      <c r="PDV4" s="104"/>
      <c r="PDW4" s="104"/>
      <c r="PDX4" s="104"/>
      <c r="PDY4" s="104"/>
      <c r="PDZ4" s="104"/>
      <c r="PEA4" s="104"/>
      <c r="PEB4" s="104"/>
      <c r="PEC4" s="104"/>
      <c r="PED4" s="104"/>
      <c r="PEE4" s="104"/>
      <c r="PEF4" s="104"/>
      <c r="PEG4" s="104"/>
      <c r="PEH4" s="104"/>
      <c r="PEI4" s="104"/>
      <c r="PEJ4" s="104"/>
      <c r="PEK4" s="104"/>
      <c r="PEL4" s="104"/>
      <c r="PEM4" s="104"/>
      <c r="PEN4" s="104"/>
      <c r="PEO4" s="104"/>
      <c r="PEP4" s="104"/>
      <c r="PEQ4" s="104"/>
      <c r="PER4" s="104"/>
      <c r="PES4" s="104"/>
      <c r="PET4" s="104"/>
      <c r="PEU4" s="104"/>
      <c r="PEV4" s="104"/>
      <c r="PEW4" s="104"/>
      <c r="PEX4" s="104"/>
      <c r="PEY4" s="104"/>
      <c r="PEZ4" s="104"/>
      <c r="PFA4" s="104"/>
      <c r="PFB4" s="104"/>
      <c r="PFC4" s="104"/>
      <c r="PFD4" s="104"/>
      <c r="PFE4" s="104"/>
      <c r="PFF4" s="104"/>
      <c r="PFG4" s="104"/>
      <c r="PFH4" s="104"/>
      <c r="PFI4" s="104"/>
      <c r="PFJ4" s="104"/>
      <c r="PFK4" s="104"/>
      <c r="PFL4" s="104"/>
      <c r="PFM4" s="104"/>
      <c r="PFN4" s="104"/>
      <c r="PFO4" s="104"/>
      <c r="PFP4" s="104"/>
      <c r="PFQ4" s="104"/>
      <c r="PFR4" s="104"/>
      <c r="PFS4" s="104"/>
      <c r="PFT4" s="104"/>
      <c r="PFU4" s="104"/>
      <c r="PFV4" s="104"/>
      <c r="PFW4" s="104"/>
      <c r="PFX4" s="104"/>
      <c r="PFY4" s="104"/>
      <c r="PFZ4" s="104"/>
      <c r="PGA4" s="104"/>
      <c r="PGB4" s="104"/>
      <c r="PGC4" s="104"/>
      <c r="PGD4" s="104"/>
      <c r="PGE4" s="104"/>
      <c r="PGF4" s="104"/>
      <c r="PGG4" s="104"/>
      <c r="PGH4" s="104"/>
      <c r="PGI4" s="104"/>
      <c r="PGJ4" s="104"/>
      <c r="PGK4" s="104"/>
      <c r="PGL4" s="104"/>
      <c r="PGM4" s="104"/>
      <c r="PGN4" s="104"/>
      <c r="PGO4" s="104"/>
      <c r="PGP4" s="104"/>
      <c r="PGQ4" s="104"/>
      <c r="PGR4" s="104"/>
      <c r="PGS4" s="104"/>
      <c r="PGT4" s="104"/>
      <c r="PGU4" s="104"/>
      <c r="PGV4" s="104"/>
      <c r="PGW4" s="104"/>
      <c r="PGX4" s="104"/>
      <c r="PGY4" s="104"/>
      <c r="PGZ4" s="104"/>
      <c r="PHA4" s="104"/>
      <c r="PHB4" s="104"/>
      <c r="PHC4" s="104"/>
      <c r="PHD4" s="104"/>
      <c r="PHE4" s="104"/>
      <c r="PHF4" s="104"/>
      <c r="PHG4" s="104"/>
      <c r="PHH4" s="104"/>
      <c r="PHI4" s="104"/>
      <c r="PHJ4" s="104"/>
      <c r="PHK4" s="104"/>
      <c r="PHL4" s="104"/>
      <c r="PHM4" s="104"/>
      <c r="PHN4" s="104"/>
      <c r="PHO4" s="104"/>
      <c r="PHP4" s="104"/>
      <c r="PHQ4" s="104"/>
      <c r="PHR4" s="104"/>
      <c r="PHS4" s="104"/>
      <c r="PHT4" s="104"/>
      <c r="PHU4" s="104"/>
      <c r="PHV4" s="104"/>
      <c r="PHW4" s="104"/>
      <c r="PHX4" s="104"/>
      <c r="PHY4" s="104"/>
      <c r="PHZ4" s="104"/>
      <c r="PIA4" s="104"/>
      <c r="PIB4" s="104"/>
      <c r="PIC4" s="104"/>
      <c r="PID4" s="104"/>
      <c r="PIE4" s="104"/>
      <c r="PIF4" s="104"/>
      <c r="PIG4" s="104"/>
      <c r="PIH4" s="104"/>
      <c r="PII4" s="104"/>
      <c r="PIJ4" s="104"/>
      <c r="PIK4" s="104"/>
      <c r="PIL4" s="104"/>
      <c r="PIM4" s="104"/>
      <c r="PIN4" s="104"/>
      <c r="PIO4" s="104"/>
      <c r="PIP4" s="104"/>
      <c r="PIQ4" s="104"/>
      <c r="PIR4" s="104"/>
      <c r="PIS4" s="104"/>
      <c r="PIT4" s="104"/>
      <c r="PIU4" s="104"/>
      <c r="PIV4" s="104"/>
      <c r="PIW4" s="104"/>
      <c r="PIX4" s="104"/>
      <c r="PIY4" s="104"/>
      <c r="PIZ4" s="104"/>
      <c r="PJA4" s="104"/>
      <c r="PJB4" s="104"/>
      <c r="PJC4" s="104"/>
      <c r="PJD4" s="104"/>
      <c r="PJE4" s="104"/>
      <c r="PJF4" s="104"/>
      <c r="PJG4" s="104"/>
      <c r="PJH4" s="104"/>
      <c r="PJI4" s="104"/>
      <c r="PJJ4" s="104"/>
      <c r="PJK4" s="104"/>
      <c r="PJL4" s="104"/>
      <c r="PJM4" s="104"/>
      <c r="PJN4" s="104"/>
      <c r="PJO4" s="104"/>
      <c r="PJP4" s="104"/>
      <c r="PJQ4" s="104"/>
      <c r="PJR4" s="104"/>
      <c r="PJS4" s="104"/>
      <c r="PJT4" s="104"/>
      <c r="PJU4" s="104"/>
      <c r="PJV4" s="104"/>
      <c r="PJW4" s="104"/>
      <c r="PJX4" s="104"/>
      <c r="PJY4" s="104"/>
      <c r="PJZ4" s="104"/>
      <c r="PKA4" s="104"/>
      <c r="PKB4" s="104"/>
      <c r="PKC4" s="104"/>
      <c r="PKD4" s="104"/>
      <c r="PKE4" s="104"/>
      <c r="PKF4" s="104"/>
      <c r="PKG4" s="104"/>
      <c r="PKH4" s="104"/>
      <c r="PKI4" s="104"/>
      <c r="PKJ4" s="104"/>
      <c r="PKK4" s="104"/>
      <c r="PKL4" s="104"/>
      <c r="PKM4" s="104"/>
      <c r="PKN4" s="104"/>
      <c r="PKO4" s="104"/>
      <c r="PKP4" s="104"/>
      <c r="PKQ4" s="104"/>
      <c r="PKR4" s="104"/>
      <c r="PKS4" s="104"/>
      <c r="PKT4" s="104"/>
      <c r="PKU4" s="104"/>
      <c r="PKV4" s="104"/>
      <c r="PKW4" s="104"/>
      <c r="PKX4" s="104"/>
      <c r="PKY4" s="104"/>
      <c r="PKZ4" s="104"/>
      <c r="PLA4" s="104"/>
      <c r="PLB4" s="104"/>
      <c r="PLC4" s="104"/>
      <c r="PLD4" s="104"/>
      <c r="PLE4" s="104"/>
      <c r="PLF4" s="104"/>
      <c r="PLG4" s="104"/>
      <c r="PLH4" s="104"/>
      <c r="PLI4" s="104"/>
      <c r="PLJ4" s="104"/>
      <c r="PLK4" s="104"/>
      <c r="PLL4" s="104"/>
      <c r="PLM4" s="104"/>
      <c r="PLN4" s="104"/>
      <c r="PLO4" s="104"/>
      <c r="PLP4" s="104"/>
      <c r="PLQ4" s="104"/>
      <c r="PLR4" s="104"/>
      <c r="PLS4" s="104"/>
      <c r="PLT4" s="104"/>
      <c r="PLU4" s="104"/>
      <c r="PLV4" s="104"/>
      <c r="PLW4" s="104"/>
      <c r="PLX4" s="104"/>
      <c r="PLY4" s="104"/>
      <c r="PLZ4" s="104"/>
      <c r="PMA4" s="104"/>
      <c r="PMB4" s="104"/>
      <c r="PMC4" s="104"/>
      <c r="PMD4" s="104"/>
      <c r="PME4" s="104"/>
      <c r="PMF4" s="104"/>
      <c r="PMG4" s="104"/>
      <c r="PMH4" s="104"/>
      <c r="PMI4" s="104"/>
      <c r="PMJ4" s="104"/>
      <c r="PMK4" s="104"/>
      <c r="PML4" s="104"/>
      <c r="PMM4" s="104"/>
      <c r="PMN4" s="104"/>
      <c r="PMO4" s="104"/>
      <c r="PMP4" s="104"/>
      <c r="PMQ4" s="104"/>
      <c r="PMR4" s="104"/>
      <c r="PMS4" s="104"/>
      <c r="PMT4" s="104"/>
      <c r="PMU4" s="104"/>
      <c r="PMV4" s="104"/>
      <c r="PMW4" s="104"/>
      <c r="PMX4" s="104"/>
      <c r="PMY4" s="104"/>
      <c r="PMZ4" s="104"/>
      <c r="PNA4" s="104"/>
      <c r="PNB4" s="104"/>
      <c r="PNC4" s="104"/>
      <c r="PND4" s="104"/>
      <c r="PNE4" s="104"/>
      <c r="PNF4" s="104"/>
      <c r="PNG4" s="104"/>
      <c r="PNH4" s="104"/>
      <c r="PNI4" s="104"/>
      <c r="PNJ4" s="104"/>
      <c r="PNK4" s="104"/>
      <c r="PNL4" s="104"/>
      <c r="PNM4" s="104"/>
      <c r="PNN4" s="104"/>
      <c r="PNO4" s="104"/>
      <c r="PNP4" s="104"/>
      <c r="PNQ4" s="104"/>
      <c r="PNR4" s="104"/>
      <c r="PNS4" s="104"/>
      <c r="PNT4" s="104"/>
      <c r="PNU4" s="104"/>
      <c r="PNV4" s="104"/>
      <c r="PNW4" s="104"/>
      <c r="PNX4" s="104"/>
      <c r="PNY4" s="104"/>
      <c r="PNZ4" s="104"/>
      <c r="POA4" s="104"/>
      <c r="POB4" s="104"/>
      <c r="POC4" s="104"/>
      <c r="POD4" s="104"/>
      <c r="POE4" s="104"/>
      <c r="POF4" s="104"/>
      <c r="POG4" s="104"/>
      <c r="POH4" s="104"/>
      <c r="POI4" s="104"/>
      <c r="POJ4" s="104"/>
      <c r="POK4" s="104"/>
      <c r="POL4" s="104"/>
      <c r="POM4" s="104"/>
      <c r="PON4" s="104"/>
      <c r="POO4" s="104"/>
      <c r="POP4" s="104"/>
      <c r="POQ4" s="104"/>
      <c r="POR4" s="104"/>
      <c r="POS4" s="104"/>
      <c r="POT4" s="104"/>
      <c r="POU4" s="104"/>
      <c r="POV4" s="104"/>
      <c r="POW4" s="104"/>
      <c r="POX4" s="104"/>
      <c r="POY4" s="104"/>
      <c r="POZ4" s="104"/>
      <c r="PPA4" s="104"/>
      <c r="PPB4" s="104"/>
      <c r="PPC4" s="104"/>
      <c r="PPD4" s="104"/>
      <c r="PPE4" s="104"/>
      <c r="PPF4" s="104"/>
      <c r="PPG4" s="104"/>
      <c r="PPH4" s="104"/>
      <c r="PPI4" s="104"/>
      <c r="PPJ4" s="104"/>
      <c r="PPK4" s="104"/>
      <c r="PPL4" s="104"/>
      <c r="PPM4" s="104"/>
      <c r="PPN4" s="104"/>
      <c r="PPO4" s="104"/>
      <c r="PPP4" s="104"/>
      <c r="PPQ4" s="104"/>
      <c r="PPR4" s="104"/>
      <c r="PPS4" s="104"/>
      <c r="PPT4" s="104"/>
      <c r="PPU4" s="104"/>
      <c r="PPV4" s="104"/>
      <c r="PPW4" s="104"/>
      <c r="PPX4" s="104"/>
      <c r="PPY4" s="104"/>
      <c r="PPZ4" s="104"/>
      <c r="PQA4" s="104"/>
      <c r="PQB4" s="104"/>
      <c r="PQC4" s="104"/>
      <c r="PQD4" s="104"/>
      <c r="PQE4" s="104"/>
      <c r="PQF4" s="104"/>
      <c r="PQG4" s="104"/>
      <c r="PQH4" s="104"/>
      <c r="PQI4" s="104"/>
      <c r="PQJ4" s="104"/>
      <c r="PQK4" s="104"/>
      <c r="PQL4" s="104"/>
      <c r="PQM4" s="104"/>
      <c r="PQN4" s="104"/>
      <c r="PQO4" s="104"/>
      <c r="PQP4" s="104"/>
      <c r="PQQ4" s="104"/>
      <c r="PQR4" s="104"/>
      <c r="PQS4" s="104"/>
      <c r="PQT4" s="104"/>
      <c r="PQU4" s="104"/>
      <c r="PQV4" s="104"/>
      <c r="PQW4" s="104"/>
      <c r="PQX4" s="104"/>
      <c r="PQY4" s="104"/>
      <c r="PQZ4" s="104"/>
      <c r="PRA4" s="104"/>
      <c r="PRB4" s="104"/>
      <c r="PRC4" s="104"/>
      <c r="PRD4" s="104"/>
      <c r="PRE4" s="104"/>
      <c r="PRF4" s="104"/>
      <c r="PRG4" s="104"/>
      <c r="PRH4" s="104"/>
      <c r="PRI4" s="104"/>
      <c r="PRJ4" s="104"/>
      <c r="PRK4" s="104"/>
      <c r="PRL4" s="104"/>
      <c r="PRM4" s="104"/>
      <c r="PRN4" s="104"/>
      <c r="PRO4" s="104"/>
      <c r="PRP4" s="104"/>
      <c r="PRQ4" s="104"/>
      <c r="PRR4" s="104"/>
      <c r="PRS4" s="104"/>
      <c r="PRT4" s="104"/>
      <c r="PRU4" s="104"/>
      <c r="PRV4" s="104"/>
      <c r="PRW4" s="104"/>
      <c r="PRX4" s="104"/>
      <c r="PRY4" s="104"/>
      <c r="PRZ4" s="104"/>
      <c r="PSA4" s="104"/>
      <c r="PSB4" s="104"/>
      <c r="PSC4" s="104"/>
      <c r="PSD4" s="104"/>
      <c r="PSE4" s="104"/>
      <c r="PSF4" s="104"/>
      <c r="PSG4" s="104"/>
      <c r="PSH4" s="104"/>
      <c r="PSI4" s="104"/>
      <c r="PSJ4" s="104"/>
      <c r="PSK4" s="104"/>
      <c r="PSL4" s="104"/>
      <c r="PSM4" s="104"/>
      <c r="PSN4" s="104"/>
      <c r="PSO4" s="104"/>
      <c r="PSP4" s="104"/>
      <c r="PSQ4" s="104"/>
      <c r="PSR4" s="104"/>
      <c r="PSS4" s="104"/>
      <c r="PST4" s="104"/>
      <c r="PSU4" s="104"/>
      <c r="PSV4" s="104"/>
      <c r="PSW4" s="104"/>
      <c r="PSX4" s="104"/>
      <c r="PSY4" s="104"/>
      <c r="PSZ4" s="104"/>
      <c r="PTA4" s="104"/>
      <c r="PTB4" s="104"/>
      <c r="PTC4" s="104"/>
      <c r="PTD4" s="104"/>
      <c r="PTE4" s="104"/>
      <c r="PTF4" s="104"/>
      <c r="PTG4" s="104"/>
      <c r="PTH4" s="104"/>
      <c r="PTI4" s="104"/>
      <c r="PTJ4" s="104"/>
      <c r="PTK4" s="104"/>
      <c r="PTL4" s="104"/>
      <c r="PTM4" s="104"/>
      <c r="PTN4" s="104"/>
      <c r="PTO4" s="104"/>
      <c r="PTP4" s="104"/>
      <c r="PTQ4" s="104"/>
      <c r="PTR4" s="104"/>
      <c r="PTS4" s="104"/>
      <c r="PTT4" s="104"/>
      <c r="PTU4" s="104"/>
      <c r="PTV4" s="104"/>
      <c r="PTW4" s="104"/>
      <c r="PTX4" s="104"/>
      <c r="PTY4" s="104"/>
      <c r="PTZ4" s="104"/>
      <c r="PUA4" s="104"/>
      <c r="PUB4" s="104"/>
      <c r="PUC4" s="104"/>
      <c r="PUD4" s="104"/>
      <c r="PUE4" s="104"/>
      <c r="PUF4" s="104"/>
      <c r="PUG4" s="104"/>
      <c r="PUH4" s="104"/>
      <c r="PUI4" s="104"/>
      <c r="PUJ4" s="104"/>
      <c r="PUK4" s="104"/>
      <c r="PUL4" s="104"/>
      <c r="PUM4" s="104"/>
      <c r="PUN4" s="104"/>
      <c r="PUO4" s="104"/>
      <c r="PUP4" s="104"/>
      <c r="PUQ4" s="104"/>
      <c r="PUR4" s="104"/>
      <c r="PUS4" s="104"/>
      <c r="PUT4" s="104"/>
      <c r="PUU4" s="104"/>
      <c r="PUV4" s="104"/>
      <c r="PUW4" s="104"/>
      <c r="PUX4" s="104"/>
      <c r="PUY4" s="104"/>
      <c r="PUZ4" s="104"/>
      <c r="PVA4" s="104"/>
      <c r="PVB4" s="104"/>
      <c r="PVC4" s="104"/>
      <c r="PVD4" s="104"/>
      <c r="PVE4" s="104"/>
      <c r="PVF4" s="104"/>
      <c r="PVG4" s="104"/>
      <c r="PVH4" s="104"/>
      <c r="PVI4" s="104"/>
      <c r="PVJ4" s="104"/>
      <c r="PVK4" s="104"/>
      <c r="PVL4" s="104"/>
      <c r="PVM4" s="104"/>
      <c r="PVN4" s="104"/>
      <c r="PVO4" s="104"/>
      <c r="PVP4" s="104"/>
      <c r="PVQ4" s="104"/>
      <c r="PVR4" s="104"/>
      <c r="PVS4" s="104"/>
      <c r="PVT4" s="104"/>
      <c r="PVU4" s="104"/>
      <c r="PVV4" s="104"/>
      <c r="PVW4" s="104"/>
      <c r="PVX4" s="104"/>
      <c r="PVY4" s="104"/>
      <c r="PVZ4" s="104"/>
      <c r="PWA4" s="104"/>
      <c r="PWB4" s="104"/>
      <c r="PWC4" s="104"/>
      <c r="PWD4" s="104"/>
      <c r="PWE4" s="104"/>
      <c r="PWF4" s="104"/>
      <c r="PWG4" s="104"/>
      <c r="PWH4" s="104"/>
      <c r="PWI4" s="104"/>
      <c r="PWJ4" s="104"/>
      <c r="PWK4" s="104"/>
      <c r="PWL4" s="104"/>
      <c r="PWM4" s="104"/>
      <c r="PWN4" s="104"/>
      <c r="PWO4" s="104"/>
      <c r="PWP4" s="104"/>
      <c r="PWQ4" s="104"/>
      <c r="PWR4" s="104"/>
      <c r="PWS4" s="104"/>
      <c r="PWT4" s="104"/>
      <c r="PWU4" s="104"/>
      <c r="PWV4" s="104"/>
      <c r="PWW4" s="104"/>
      <c r="PWX4" s="104"/>
      <c r="PWY4" s="104"/>
      <c r="PWZ4" s="104"/>
      <c r="PXA4" s="104"/>
      <c r="PXB4" s="104"/>
      <c r="PXC4" s="104"/>
      <c r="PXD4" s="104"/>
      <c r="PXE4" s="104"/>
      <c r="PXF4" s="104"/>
      <c r="PXG4" s="104"/>
      <c r="PXH4" s="104"/>
      <c r="PXI4" s="104"/>
      <c r="PXJ4" s="104"/>
      <c r="PXK4" s="104"/>
      <c r="PXL4" s="104"/>
      <c r="PXM4" s="104"/>
      <c r="PXN4" s="104"/>
      <c r="PXO4" s="104"/>
      <c r="PXP4" s="104"/>
      <c r="PXQ4" s="104"/>
      <c r="PXR4" s="104"/>
      <c r="PXS4" s="104"/>
      <c r="PXT4" s="104"/>
      <c r="PXU4" s="104"/>
      <c r="PXV4" s="104"/>
      <c r="PXW4" s="104"/>
      <c r="PXX4" s="104"/>
      <c r="PXY4" s="104"/>
      <c r="PXZ4" s="104"/>
      <c r="PYA4" s="104"/>
      <c r="PYB4" s="104"/>
      <c r="PYC4" s="104"/>
      <c r="PYD4" s="104"/>
      <c r="PYE4" s="104"/>
      <c r="PYF4" s="104"/>
      <c r="PYG4" s="104"/>
      <c r="PYH4" s="104"/>
      <c r="PYI4" s="104"/>
      <c r="PYJ4" s="104"/>
      <c r="PYK4" s="104"/>
      <c r="PYL4" s="104"/>
      <c r="PYM4" s="104"/>
      <c r="PYN4" s="104"/>
      <c r="PYO4" s="104"/>
      <c r="PYP4" s="104"/>
      <c r="PYQ4" s="104"/>
      <c r="PYR4" s="104"/>
      <c r="PYS4" s="104"/>
      <c r="PYT4" s="104"/>
      <c r="PYU4" s="104"/>
      <c r="PYV4" s="104"/>
      <c r="PYW4" s="104"/>
      <c r="PYX4" s="104"/>
      <c r="PYY4" s="104"/>
      <c r="PYZ4" s="104"/>
      <c r="PZA4" s="104"/>
      <c r="PZB4" s="104"/>
      <c r="PZC4" s="104"/>
      <c r="PZD4" s="104"/>
      <c r="PZE4" s="104"/>
      <c r="PZF4" s="104"/>
      <c r="PZG4" s="104"/>
      <c r="PZH4" s="104"/>
      <c r="PZI4" s="104"/>
      <c r="PZJ4" s="104"/>
      <c r="PZK4" s="104"/>
      <c r="PZL4" s="104"/>
      <c r="PZM4" s="104"/>
      <c r="PZN4" s="104"/>
      <c r="PZO4" s="104"/>
      <c r="PZP4" s="104"/>
      <c r="PZQ4" s="104"/>
      <c r="PZR4" s="104"/>
      <c r="PZS4" s="104"/>
      <c r="PZT4" s="104"/>
      <c r="PZU4" s="104"/>
      <c r="PZV4" s="104"/>
      <c r="PZW4" s="104"/>
      <c r="PZX4" s="104"/>
      <c r="PZY4" s="104"/>
      <c r="PZZ4" s="104"/>
      <c r="QAA4" s="104"/>
      <c r="QAB4" s="104"/>
      <c r="QAC4" s="104"/>
      <c r="QAD4" s="104"/>
      <c r="QAE4" s="104"/>
      <c r="QAF4" s="104"/>
      <c r="QAG4" s="104"/>
      <c r="QAH4" s="104"/>
      <c r="QAI4" s="104"/>
      <c r="QAJ4" s="104"/>
      <c r="QAK4" s="104"/>
      <c r="QAL4" s="104"/>
      <c r="QAM4" s="104"/>
      <c r="QAN4" s="104"/>
      <c r="QAO4" s="104"/>
      <c r="QAP4" s="104"/>
      <c r="QAQ4" s="104"/>
      <c r="QAR4" s="104"/>
      <c r="QAS4" s="104"/>
      <c r="QAT4" s="104"/>
      <c r="QAU4" s="104"/>
      <c r="QAV4" s="104"/>
      <c r="QAW4" s="104"/>
      <c r="QAX4" s="104"/>
      <c r="QAY4" s="104"/>
      <c r="QAZ4" s="104"/>
      <c r="QBA4" s="104"/>
      <c r="QBB4" s="104"/>
      <c r="QBC4" s="104"/>
      <c r="QBD4" s="104"/>
      <c r="QBE4" s="104"/>
      <c r="QBF4" s="104"/>
      <c r="QBG4" s="104"/>
      <c r="QBH4" s="104"/>
      <c r="QBI4" s="104"/>
      <c r="QBJ4" s="104"/>
      <c r="QBK4" s="104"/>
      <c r="QBL4" s="104"/>
      <c r="QBM4" s="104"/>
      <c r="QBN4" s="104"/>
      <c r="QBO4" s="104"/>
      <c r="QBP4" s="104"/>
      <c r="QBQ4" s="104"/>
      <c r="QBR4" s="104"/>
      <c r="QBS4" s="104"/>
      <c r="QBT4" s="104"/>
      <c r="QBU4" s="104"/>
      <c r="QBV4" s="104"/>
      <c r="QBW4" s="104"/>
      <c r="QBX4" s="104"/>
      <c r="QBY4" s="104"/>
      <c r="QBZ4" s="104"/>
      <c r="QCA4" s="104"/>
      <c r="QCB4" s="104"/>
      <c r="QCC4" s="104"/>
      <c r="QCD4" s="104"/>
      <c r="QCE4" s="104"/>
      <c r="QCF4" s="104"/>
      <c r="QCG4" s="104"/>
      <c r="QCH4" s="104"/>
      <c r="QCI4" s="104"/>
      <c r="QCJ4" s="104"/>
      <c r="QCK4" s="104"/>
      <c r="QCL4" s="104"/>
      <c r="QCM4" s="104"/>
      <c r="QCN4" s="104"/>
      <c r="QCO4" s="104"/>
      <c r="QCP4" s="104"/>
      <c r="QCQ4" s="104"/>
      <c r="QCR4" s="104"/>
      <c r="QCS4" s="104"/>
      <c r="QCT4" s="104"/>
      <c r="QCU4" s="104"/>
      <c r="QCV4" s="104"/>
      <c r="QCW4" s="104"/>
      <c r="QCX4" s="104"/>
      <c r="QCY4" s="104"/>
      <c r="QCZ4" s="104"/>
      <c r="QDA4" s="104"/>
      <c r="QDB4" s="104"/>
      <c r="QDC4" s="104"/>
      <c r="QDD4" s="104"/>
      <c r="QDE4" s="104"/>
      <c r="QDF4" s="104"/>
      <c r="QDG4" s="104"/>
      <c r="QDH4" s="104"/>
      <c r="QDI4" s="104"/>
      <c r="QDJ4" s="104"/>
      <c r="QDK4" s="104"/>
      <c r="QDL4" s="104"/>
      <c r="QDM4" s="104"/>
      <c r="QDN4" s="104"/>
      <c r="QDO4" s="104"/>
      <c r="QDP4" s="104"/>
      <c r="QDQ4" s="104"/>
      <c r="QDR4" s="104"/>
      <c r="QDS4" s="104"/>
      <c r="QDT4" s="104"/>
      <c r="QDU4" s="104"/>
      <c r="QDV4" s="104"/>
      <c r="QDW4" s="104"/>
      <c r="QDX4" s="104"/>
      <c r="QDY4" s="104"/>
      <c r="QDZ4" s="104"/>
      <c r="QEA4" s="104"/>
      <c r="QEB4" s="104"/>
      <c r="QEC4" s="104"/>
      <c r="QED4" s="104"/>
      <c r="QEE4" s="104"/>
      <c r="QEF4" s="104"/>
      <c r="QEG4" s="104"/>
      <c r="QEH4" s="104"/>
      <c r="QEI4" s="104"/>
      <c r="QEJ4" s="104"/>
      <c r="QEK4" s="104"/>
      <c r="QEL4" s="104"/>
      <c r="QEM4" s="104"/>
      <c r="QEN4" s="104"/>
      <c r="QEO4" s="104"/>
      <c r="QEP4" s="104"/>
      <c r="QEQ4" s="104"/>
      <c r="QER4" s="104"/>
      <c r="QES4" s="104"/>
      <c r="QET4" s="104"/>
      <c r="QEU4" s="104"/>
      <c r="QEV4" s="104"/>
      <c r="QEW4" s="104"/>
      <c r="QEX4" s="104"/>
      <c r="QEY4" s="104"/>
      <c r="QEZ4" s="104"/>
      <c r="QFA4" s="104"/>
      <c r="QFB4" s="104"/>
      <c r="QFC4" s="104"/>
      <c r="QFD4" s="104"/>
      <c r="QFE4" s="104"/>
      <c r="QFF4" s="104"/>
      <c r="QFG4" s="104"/>
      <c r="QFH4" s="104"/>
      <c r="QFI4" s="104"/>
      <c r="QFJ4" s="104"/>
      <c r="QFK4" s="104"/>
      <c r="QFL4" s="104"/>
      <c r="QFM4" s="104"/>
      <c r="QFN4" s="104"/>
      <c r="QFO4" s="104"/>
      <c r="QFP4" s="104"/>
      <c r="QFQ4" s="104"/>
      <c r="QFR4" s="104"/>
      <c r="QFS4" s="104"/>
      <c r="QFT4" s="104"/>
      <c r="QFU4" s="104"/>
      <c r="QFV4" s="104"/>
      <c r="QFW4" s="104"/>
      <c r="QFX4" s="104"/>
      <c r="QFY4" s="104"/>
      <c r="QFZ4" s="104"/>
      <c r="QGA4" s="104"/>
      <c r="QGB4" s="104"/>
      <c r="QGC4" s="104"/>
      <c r="QGD4" s="104"/>
      <c r="QGE4" s="104"/>
      <c r="QGF4" s="104"/>
      <c r="QGG4" s="104"/>
      <c r="QGH4" s="104"/>
      <c r="QGI4" s="104"/>
      <c r="QGJ4" s="104"/>
      <c r="QGK4" s="104"/>
      <c r="QGL4" s="104"/>
      <c r="QGM4" s="104"/>
      <c r="QGN4" s="104"/>
      <c r="QGO4" s="104"/>
      <c r="QGP4" s="104"/>
      <c r="QGQ4" s="104"/>
      <c r="QGR4" s="104"/>
      <c r="QGS4" s="104"/>
      <c r="QGT4" s="104"/>
      <c r="QGU4" s="104"/>
      <c r="QGV4" s="104"/>
      <c r="QGW4" s="104"/>
      <c r="QGX4" s="104"/>
      <c r="QGY4" s="104"/>
      <c r="QGZ4" s="104"/>
      <c r="QHA4" s="104"/>
      <c r="QHB4" s="104"/>
      <c r="QHC4" s="104"/>
      <c r="QHD4" s="104"/>
      <c r="QHE4" s="104"/>
      <c r="QHF4" s="104"/>
      <c r="QHG4" s="104"/>
      <c r="QHH4" s="104"/>
      <c r="QHI4" s="104"/>
      <c r="QHJ4" s="104"/>
      <c r="QHK4" s="104"/>
      <c r="QHL4" s="104"/>
      <c r="QHM4" s="104"/>
      <c r="QHN4" s="104"/>
      <c r="QHO4" s="104"/>
      <c r="QHP4" s="104"/>
      <c r="QHQ4" s="104"/>
      <c r="QHR4" s="104"/>
      <c r="QHS4" s="104"/>
      <c r="QHT4" s="104"/>
      <c r="QHU4" s="104"/>
      <c r="QHV4" s="104"/>
      <c r="QHW4" s="104"/>
      <c r="QHX4" s="104"/>
      <c r="QHY4" s="104"/>
      <c r="QHZ4" s="104"/>
      <c r="QIA4" s="104"/>
      <c r="QIB4" s="104"/>
      <c r="QIC4" s="104"/>
      <c r="QID4" s="104"/>
      <c r="QIE4" s="104"/>
      <c r="QIF4" s="104"/>
      <c r="QIG4" s="104"/>
      <c r="QIH4" s="104"/>
      <c r="QII4" s="104"/>
      <c r="QIJ4" s="104"/>
      <c r="QIK4" s="104"/>
      <c r="QIL4" s="104"/>
      <c r="QIM4" s="104"/>
      <c r="QIN4" s="104"/>
      <c r="QIO4" s="104"/>
      <c r="QIP4" s="104"/>
      <c r="QIQ4" s="104"/>
      <c r="QIR4" s="104"/>
      <c r="QIS4" s="104"/>
      <c r="QIT4" s="104"/>
      <c r="QIU4" s="104"/>
      <c r="QIV4" s="104"/>
      <c r="QIW4" s="104"/>
      <c r="QIX4" s="104"/>
      <c r="QIY4" s="104"/>
      <c r="QIZ4" s="104"/>
      <c r="QJA4" s="104"/>
      <c r="QJB4" s="104"/>
      <c r="QJC4" s="104"/>
      <c r="QJD4" s="104"/>
      <c r="QJE4" s="104"/>
      <c r="QJF4" s="104"/>
      <c r="QJG4" s="104"/>
      <c r="QJH4" s="104"/>
      <c r="QJI4" s="104"/>
      <c r="QJJ4" s="104"/>
      <c r="QJK4" s="104"/>
      <c r="QJL4" s="104"/>
      <c r="QJM4" s="104"/>
      <c r="QJN4" s="104"/>
      <c r="QJO4" s="104"/>
      <c r="QJP4" s="104"/>
      <c r="QJQ4" s="104"/>
      <c r="QJR4" s="104"/>
      <c r="QJS4" s="104"/>
      <c r="QJT4" s="104"/>
      <c r="QJU4" s="104"/>
      <c r="QJV4" s="104"/>
      <c r="QJW4" s="104"/>
      <c r="QJX4" s="104"/>
      <c r="QJY4" s="104"/>
      <c r="QJZ4" s="104"/>
      <c r="QKA4" s="104"/>
      <c r="QKB4" s="104"/>
      <c r="QKC4" s="104"/>
      <c r="QKD4" s="104"/>
      <c r="QKE4" s="104"/>
      <c r="QKF4" s="104"/>
      <c r="QKG4" s="104"/>
      <c r="QKH4" s="104"/>
      <c r="QKI4" s="104"/>
      <c r="QKJ4" s="104"/>
      <c r="QKK4" s="104"/>
      <c r="QKL4" s="104"/>
      <c r="QKM4" s="104"/>
      <c r="QKN4" s="104"/>
      <c r="QKO4" s="104"/>
      <c r="QKP4" s="104"/>
      <c r="QKQ4" s="104"/>
      <c r="QKR4" s="104"/>
      <c r="QKS4" s="104"/>
      <c r="QKT4" s="104"/>
      <c r="QKU4" s="104"/>
      <c r="QKV4" s="104"/>
      <c r="QKW4" s="104"/>
      <c r="QKX4" s="104"/>
      <c r="QKY4" s="104"/>
      <c r="QKZ4" s="104"/>
      <c r="QLA4" s="104"/>
      <c r="QLB4" s="104"/>
      <c r="QLC4" s="104"/>
      <c r="QLD4" s="104"/>
      <c r="QLE4" s="104"/>
      <c r="QLF4" s="104"/>
      <c r="QLG4" s="104"/>
      <c r="QLH4" s="104"/>
      <c r="QLI4" s="104"/>
      <c r="QLJ4" s="104"/>
      <c r="QLK4" s="104"/>
      <c r="QLL4" s="104"/>
      <c r="QLM4" s="104"/>
      <c r="QLN4" s="104"/>
      <c r="QLO4" s="104"/>
      <c r="QLP4" s="104"/>
      <c r="QLQ4" s="104"/>
      <c r="QLR4" s="104"/>
      <c r="QLS4" s="104"/>
      <c r="QLT4" s="104"/>
      <c r="QLU4" s="104"/>
      <c r="QLV4" s="104"/>
      <c r="QLW4" s="104"/>
      <c r="QLX4" s="104"/>
      <c r="QLY4" s="104"/>
      <c r="QLZ4" s="104"/>
      <c r="QMA4" s="104"/>
      <c r="QMB4" s="104"/>
      <c r="QMC4" s="104"/>
      <c r="QMD4" s="104"/>
      <c r="QME4" s="104"/>
      <c r="QMF4" s="104"/>
      <c r="QMG4" s="104"/>
      <c r="QMH4" s="104"/>
      <c r="QMI4" s="104"/>
      <c r="QMJ4" s="104"/>
      <c r="QMK4" s="104"/>
      <c r="QML4" s="104"/>
      <c r="QMM4" s="104"/>
      <c r="QMN4" s="104"/>
      <c r="QMO4" s="104"/>
      <c r="QMP4" s="104"/>
      <c r="QMQ4" s="104"/>
      <c r="QMR4" s="104"/>
      <c r="QMS4" s="104"/>
      <c r="QMT4" s="104"/>
      <c r="QMU4" s="104"/>
      <c r="QMV4" s="104"/>
      <c r="QMW4" s="104"/>
      <c r="QMX4" s="104"/>
      <c r="QMY4" s="104"/>
      <c r="QMZ4" s="104"/>
      <c r="QNA4" s="104"/>
      <c r="QNB4" s="104"/>
      <c r="QNC4" s="104"/>
      <c r="QND4" s="104"/>
      <c r="QNE4" s="104"/>
      <c r="QNF4" s="104"/>
      <c r="QNG4" s="104"/>
      <c r="QNH4" s="104"/>
      <c r="QNI4" s="104"/>
      <c r="QNJ4" s="104"/>
      <c r="QNK4" s="104"/>
      <c r="QNL4" s="104"/>
      <c r="QNM4" s="104"/>
      <c r="QNN4" s="104"/>
      <c r="QNO4" s="104"/>
      <c r="QNP4" s="104"/>
      <c r="QNQ4" s="104"/>
      <c r="QNR4" s="104"/>
      <c r="QNS4" s="104"/>
      <c r="QNT4" s="104"/>
      <c r="QNU4" s="104"/>
      <c r="QNV4" s="104"/>
      <c r="QNW4" s="104"/>
      <c r="QNX4" s="104"/>
      <c r="QNY4" s="104"/>
      <c r="QNZ4" s="104"/>
      <c r="QOA4" s="104"/>
      <c r="QOB4" s="104"/>
      <c r="QOC4" s="104"/>
      <c r="QOD4" s="104"/>
      <c r="QOE4" s="104"/>
      <c r="QOF4" s="104"/>
      <c r="QOG4" s="104"/>
      <c r="QOH4" s="104"/>
      <c r="QOI4" s="104"/>
      <c r="QOJ4" s="104"/>
      <c r="QOK4" s="104"/>
      <c r="QOL4" s="104"/>
      <c r="QOM4" s="104"/>
      <c r="QON4" s="104"/>
      <c r="QOO4" s="104"/>
      <c r="QOP4" s="104"/>
      <c r="QOQ4" s="104"/>
      <c r="QOR4" s="104"/>
      <c r="QOS4" s="104"/>
      <c r="QOT4" s="104"/>
      <c r="QOU4" s="104"/>
      <c r="QOV4" s="104"/>
      <c r="QOW4" s="104"/>
      <c r="QOX4" s="104"/>
      <c r="QOY4" s="104"/>
      <c r="QOZ4" s="104"/>
      <c r="QPA4" s="104"/>
      <c r="QPB4" s="104"/>
      <c r="QPC4" s="104"/>
      <c r="QPD4" s="104"/>
      <c r="QPE4" s="104"/>
      <c r="QPF4" s="104"/>
      <c r="QPG4" s="104"/>
      <c r="QPH4" s="104"/>
      <c r="QPI4" s="104"/>
      <c r="QPJ4" s="104"/>
      <c r="QPK4" s="104"/>
      <c r="QPL4" s="104"/>
      <c r="QPM4" s="104"/>
      <c r="QPN4" s="104"/>
      <c r="QPO4" s="104"/>
      <c r="QPP4" s="104"/>
      <c r="QPQ4" s="104"/>
      <c r="QPR4" s="104"/>
      <c r="QPS4" s="104"/>
      <c r="QPT4" s="104"/>
      <c r="QPU4" s="104"/>
      <c r="QPV4" s="104"/>
      <c r="QPW4" s="104"/>
      <c r="QPX4" s="104"/>
      <c r="QPY4" s="104"/>
      <c r="QPZ4" s="104"/>
      <c r="QQA4" s="104"/>
      <c r="QQB4" s="104"/>
      <c r="QQC4" s="104"/>
      <c r="QQD4" s="104"/>
      <c r="QQE4" s="104"/>
      <c r="QQF4" s="104"/>
      <c r="QQG4" s="104"/>
      <c r="QQH4" s="104"/>
      <c r="QQI4" s="104"/>
      <c r="QQJ4" s="104"/>
      <c r="QQK4" s="104"/>
      <c r="QQL4" s="104"/>
      <c r="QQM4" s="104"/>
      <c r="QQN4" s="104"/>
      <c r="QQO4" s="104"/>
      <c r="QQP4" s="104"/>
      <c r="QQQ4" s="104"/>
      <c r="QQR4" s="104"/>
      <c r="QQS4" s="104"/>
      <c r="QQT4" s="104"/>
      <c r="QQU4" s="104"/>
      <c r="QQV4" s="104"/>
      <c r="QQW4" s="104"/>
      <c r="QQX4" s="104"/>
      <c r="QQY4" s="104"/>
      <c r="QQZ4" s="104"/>
      <c r="QRA4" s="104"/>
      <c r="QRB4" s="104"/>
      <c r="QRC4" s="104"/>
      <c r="QRD4" s="104"/>
      <c r="QRE4" s="104"/>
      <c r="QRF4" s="104"/>
      <c r="QRG4" s="104"/>
      <c r="QRH4" s="104"/>
      <c r="QRI4" s="104"/>
      <c r="QRJ4" s="104"/>
      <c r="QRK4" s="104"/>
      <c r="QRL4" s="104"/>
      <c r="QRM4" s="104"/>
      <c r="QRN4" s="104"/>
      <c r="QRO4" s="104"/>
      <c r="QRP4" s="104"/>
      <c r="QRQ4" s="104"/>
      <c r="QRR4" s="104"/>
      <c r="QRS4" s="104"/>
      <c r="QRT4" s="104"/>
      <c r="QRU4" s="104"/>
      <c r="QRV4" s="104"/>
      <c r="QRW4" s="104"/>
      <c r="QRX4" s="104"/>
      <c r="QRY4" s="104"/>
      <c r="QRZ4" s="104"/>
      <c r="QSA4" s="104"/>
      <c r="QSB4" s="104"/>
      <c r="QSC4" s="104"/>
      <c r="QSD4" s="104"/>
      <c r="QSE4" s="104"/>
      <c r="QSF4" s="104"/>
      <c r="QSG4" s="104"/>
      <c r="QSH4" s="104"/>
      <c r="QSI4" s="104"/>
      <c r="QSJ4" s="104"/>
      <c r="QSK4" s="104"/>
      <c r="QSL4" s="104"/>
      <c r="QSM4" s="104"/>
      <c r="QSN4" s="104"/>
      <c r="QSO4" s="104"/>
      <c r="QSP4" s="104"/>
      <c r="QSQ4" s="104"/>
      <c r="QSR4" s="104"/>
      <c r="QSS4" s="104"/>
      <c r="QST4" s="104"/>
      <c r="QSU4" s="104"/>
      <c r="QSV4" s="104"/>
      <c r="QSW4" s="104"/>
      <c r="QSX4" s="104"/>
      <c r="QSY4" s="104"/>
      <c r="QSZ4" s="104"/>
      <c r="QTA4" s="104"/>
      <c r="QTB4" s="104"/>
      <c r="QTC4" s="104"/>
      <c r="QTD4" s="104"/>
      <c r="QTE4" s="104"/>
      <c r="QTF4" s="104"/>
      <c r="QTG4" s="104"/>
      <c r="QTH4" s="104"/>
      <c r="QTI4" s="104"/>
      <c r="QTJ4" s="104"/>
      <c r="QTK4" s="104"/>
      <c r="QTL4" s="104"/>
      <c r="QTM4" s="104"/>
      <c r="QTN4" s="104"/>
      <c r="QTO4" s="104"/>
      <c r="QTP4" s="104"/>
      <c r="QTQ4" s="104"/>
      <c r="QTR4" s="104"/>
      <c r="QTS4" s="104"/>
      <c r="QTT4" s="104"/>
      <c r="QTU4" s="104"/>
      <c r="QTV4" s="104"/>
      <c r="QTW4" s="104"/>
      <c r="QTX4" s="104"/>
      <c r="QTY4" s="104"/>
      <c r="QTZ4" s="104"/>
      <c r="QUA4" s="104"/>
      <c r="QUB4" s="104"/>
      <c r="QUC4" s="104"/>
      <c r="QUD4" s="104"/>
      <c r="QUE4" s="104"/>
      <c r="QUF4" s="104"/>
      <c r="QUG4" s="104"/>
      <c r="QUH4" s="104"/>
      <c r="QUI4" s="104"/>
      <c r="QUJ4" s="104"/>
      <c r="QUK4" s="104"/>
      <c r="QUL4" s="104"/>
      <c r="QUM4" s="104"/>
      <c r="QUN4" s="104"/>
      <c r="QUO4" s="104"/>
      <c r="QUP4" s="104"/>
      <c r="QUQ4" s="104"/>
      <c r="QUR4" s="104"/>
      <c r="QUS4" s="104"/>
      <c r="QUT4" s="104"/>
      <c r="QUU4" s="104"/>
      <c r="QUV4" s="104"/>
      <c r="QUW4" s="104"/>
      <c r="QUX4" s="104"/>
      <c r="QUY4" s="104"/>
      <c r="QUZ4" s="104"/>
      <c r="QVA4" s="104"/>
      <c r="QVB4" s="104"/>
      <c r="QVC4" s="104"/>
      <c r="QVD4" s="104"/>
      <c r="QVE4" s="104"/>
      <c r="QVF4" s="104"/>
      <c r="QVG4" s="104"/>
      <c r="QVH4" s="104"/>
      <c r="QVI4" s="104"/>
      <c r="QVJ4" s="104"/>
      <c r="QVK4" s="104"/>
      <c r="QVL4" s="104"/>
      <c r="QVM4" s="104"/>
      <c r="QVN4" s="104"/>
      <c r="QVO4" s="104"/>
      <c r="QVP4" s="104"/>
      <c r="QVQ4" s="104"/>
      <c r="QVR4" s="104"/>
      <c r="QVS4" s="104"/>
      <c r="QVT4" s="104"/>
      <c r="QVU4" s="104"/>
      <c r="QVV4" s="104"/>
      <c r="QVW4" s="104"/>
      <c r="QVX4" s="104"/>
      <c r="QVY4" s="104"/>
      <c r="QVZ4" s="104"/>
      <c r="QWA4" s="104"/>
      <c r="QWB4" s="104"/>
      <c r="QWC4" s="104"/>
      <c r="QWD4" s="104"/>
      <c r="QWE4" s="104"/>
      <c r="QWF4" s="104"/>
      <c r="QWG4" s="104"/>
      <c r="QWH4" s="104"/>
      <c r="QWI4" s="104"/>
      <c r="QWJ4" s="104"/>
      <c r="QWK4" s="104"/>
      <c r="QWL4" s="104"/>
      <c r="QWM4" s="104"/>
      <c r="QWN4" s="104"/>
      <c r="QWO4" s="104"/>
      <c r="QWP4" s="104"/>
      <c r="QWQ4" s="104"/>
      <c r="QWR4" s="104"/>
      <c r="QWS4" s="104"/>
      <c r="QWT4" s="104"/>
      <c r="QWU4" s="104"/>
      <c r="QWV4" s="104"/>
      <c r="QWW4" s="104"/>
      <c r="QWX4" s="104"/>
      <c r="QWY4" s="104"/>
      <c r="QWZ4" s="104"/>
      <c r="QXA4" s="104"/>
      <c r="QXB4" s="104"/>
      <c r="QXC4" s="104"/>
      <c r="QXD4" s="104"/>
      <c r="QXE4" s="104"/>
      <c r="QXF4" s="104"/>
      <c r="QXG4" s="104"/>
      <c r="QXH4" s="104"/>
      <c r="QXI4" s="104"/>
      <c r="QXJ4" s="104"/>
      <c r="QXK4" s="104"/>
      <c r="QXL4" s="104"/>
      <c r="QXM4" s="104"/>
      <c r="QXN4" s="104"/>
      <c r="QXO4" s="104"/>
      <c r="QXP4" s="104"/>
      <c r="QXQ4" s="104"/>
      <c r="QXR4" s="104"/>
      <c r="QXS4" s="104"/>
      <c r="QXT4" s="104"/>
      <c r="QXU4" s="104"/>
      <c r="QXV4" s="104"/>
      <c r="QXW4" s="104"/>
      <c r="QXX4" s="104"/>
      <c r="QXY4" s="104"/>
      <c r="QXZ4" s="104"/>
      <c r="QYA4" s="104"/>
      <c r="QYB4" s="104"/>
      <c r="QYC4" s="104"/>
      <c r="QYD4" s="104"/>
      <c r="QYE4" s="104"/>
      <c r="QYF4" s="104"/>
      <c r="QYG4" s="104"/>
      <c r="QYH4" s="104"/>
      <c r="QYI4" s="104"/>
      <c r="QYJ4" s="104"/>
      <c r="QYK4" s="104"/>
      <c r="QYL4" s="104"/>
      <c r="QYM4" s="104"/>
      <c r="QYN4" s="104"/>
      <c r="QYO4" s="104"/>
      <c r="QYP4" s="104"/>
      <c r="QYQ4" s="104"/>
      <c r="QYR4" s="104"/>
      <c r="QYS4" s="104"/>
      <c r="QYT4" s="104"/>
      <c r="QYU4" s="104"/>
      <c r="QYV4" s="104"/>
      <c r="QYW4" s="104"/>
      <c r="QYX4" s="104"/>
      <c r="QYY4" s="104"/>
      <c r="QYZ4" s="104"/>
      <c r="QZA4" s="104"/>
      <c r="QZB4" s="104"/>
      <c r="QZC4" s="104"/>
      <c r="QZD4" s="104"/>
      <c r="QZE4" s="104"/>
      <c r="QZF4" s="104"/>
      <c r="QZG4" s="104"/>
      <c r="QZH4" s="104"/>
      <c r="QZI4" s="104"/>
      <c r="QZJ4" s="104"/>
      <c r="QZK4" s="104"/>
      <c r="QZL4" s="104"/>
      <c r="QZM4" s="104"/>
      <c r="QZN4" s="104"/>
      <c r="QZO4" s="104"/>
      <c r="QZP4" s="104"/>
      <c r="QZQ4" s="104"/>
      <c r="QZR4" s="104"/>
      <c r="QZS4" s="104"/>
      <c r="QZT4" s="104"/>
      <c r="QZU4" s="104"/>
      <c r="QZV4" s="104"/>
      <c r="QZW4" s="104"/>
      <c r="QZX4" s="104"/>
      <c r="QZY4" s="104"/>
      <c r="QZZ4" s="104"/>
      <c r="RAA4" s="104"/>
      <c r="RAB4" s="104"/>
      <c r="RAC4" s="104"/>
      <c r="RAD4" s="104"/>
      <c r="RAE4" s="104"/>
      <c r="RAF4" s="104"/>
      <c r="RAG4" s="104"/>
      <c r="RAH4" s="104"/>
      <c r="RAI4" s="104"/>
      <c r="RAJ4" s="104"/>
      <c r="RAK4" s="104"/>
      <c r="RAL4" s="104"/>
      <c r="RAM4" s="104"/>
      <c r="RAN4" s="104"/>
      <c r="RAO4" s="104"/>
      <c r="RAP4" s="104"/>
      <c r="RAQ4" s="104"/>
      <c r="RAR4" s="104"/>
      <c r="RAS4" s="104"/>
      <c r="RAT4" s="104"/>
      <c r="RAU4" s="104"/>
      <c r="RAV4" s="104"/>
      <c r="RAW4" s="104"/>
      <c r="RAX4" s="104"/>
      <c r="RAY4" s="104"/>
      <c r="RAZ4" s="104"/>
      <c r="RBA4" s="104"/>
      <c r="RBB4" s="104"/>
      <c r="RBC4" s="104"/>
      <c r="RBD4" s="104"/>
      <c r="RBE4" s="104"/>
      <c r="RBF4" s="104"/>
      <c r="RBG4" s="104"/>
      <c r="RBH4" s="104"/>
      <c r="RBI4" s="104"/>
      <c r="RBJ4" s="104"/>
      <c r="RBK4" s="104"/>
      <c r="RBL4" s="104"/>
      <c r="RBM4" s="104"/>
      <c r="RBN4" s="104"/>
      <c r="RBO4" s="104"/>
      <c r="RBP4" s="104"/>
      <c r="RBQ4" s="104"/>
      <c r="RBR4" s="104"/>
      <c r="RBS4" s="104"/>
      <c r="RBT4" s="104"/>
      <c r="RBU4" s="104"/>
      <c r="RBV4" s="104"/>
      <c r="RBW4" s="104"/>
      <c r="RBX4" s="104"/>
      <c r="RBY4" s="104"/>
      <c r="RBZ4" s="104"/>
      <c r="RCA4" s="104"/>
      <c r="RCB4" s="104"/>
      <c r="RCC4" s="104"/>
      <c r="RCD4" s="104"/>
      <c r="RCE4" s="104"/>
      <c r="RCF4" s="104"/>
      <c r="RCG4" s="104"/>
      <c r="RCH4" s="104"/>
      <c r="RCI4" s="104"/>
      <c r="RCJ4" s="104"/>
      <c r="RCK4" s="104"/>
      <c r="RCL4" s="104"/>
      <c r="RCM4" s="104"/>
      <c r="RCN4" s="104"/>
      <c r="RCO4" s="104"/>
      <c r="RCP4" s="104"/>
      <c r="RCQ4" s="104"/>
      <c r="RCR4" s="104"/>
      <c r="RCS4" s="104"/>
      <c r="RCT4" s="104"/>
      <c r="RCU4" s="104"/>
      <c r="RCV4" s="104"/>
      <c r="RCW4" s="104"/>
      <c r="RCX4" s="104"/>
      <c r="RCY4" s="104"/>
      <c r="RCZ4" s="104"/>
      <c r="RDA4" s="104"/>
      <c r="RDB4" s="104"/>
      <c r="RDC4" s="104"/>
      <c r="RDD4" s="104"/>
      <c r="RDE4" s="104"/>
      <c r="RDF4" s="104"/>
      <c r="RDG4" s="104"/>
      <c r="RDH4" s="104"/>
      <c r="RDI4" s="104"/>
      <c r="RDJ4" s="104"/>
      <c r="RDK4" s="104"/>
      <c r="RDL4" s="104"/>
      <c r="RDM4" s="104"/>
      <c r="RDN4" s="104"/>
      <c r="RDO4" s="104"/>
      <c r="RDP4" s="104"/>
      <c r="RDQ4" s="104"/>
      <c r="RDR4" s="104"/>
      <c r="RDS4" s="104"/>
      <c r="RDT4" s="104"/>
      <c r="RDU4" s="104"/>
      <c r="RDV4" s="104"/>
      <c r="RDW4" s="104"/>
      <c r="RDX4" s="104"/>
      <c r="RDY4" s="104"/>
      <c r="RDZ4" s="104"/>
      <c r="REA4" s="104"/>
      <c r="REB4" s="104"/>
      <c r="REC4" s="104"/>
      <c r="RED4" s="104"/>
      <c r="REE4" s="104"/>
      <c r="REF4" s="104"/>
      <c r="REG4" s="104"/>
      <c r="REH4" s="104"/>
      <c r="REI4" s="104"/>
      <c r="REJ4" s="104"/>
      <c r="REK4" s="104"/>
      <c r="REL4" s="104"/>
      <c r="REM4" s="104"/>
      <c r="REN4" s="104"/>
      <c r="REO4" s="104"/>
      <c r="REP4" s="104"/>
      <c r="REQ4" s="104"/>
      <c r="RER4" s="104"/>
      <c r="RES4" s="104"/>
      <c r="RET4" s="104"/>
      <c r="REU4" s="104"/>
      <c r="REV4" s="104"/>
      <c r="REW4" s="104"/>
      <c r="REX4" s="104"/>
      <c r="REY4" s="104"/>
      <c r="REZ4" s="104"/>
      <c r="RFA4" s="104"/>
      <c r="RFB4" s="104"/>
      <c r="RFC4" s="104"/>
      <c r="RFD4" s="104"/>
      <c r="RFE4" s="104"/>
      <c r="RFF4" s="104"/>
      <c r="RFG4" s="104"/>
      <c r="RFH4" s="104"/>
      <c r="RFI4" s="104"/>
      <c r="RFJ4" s="104"/>
      <c r="RFK4" s="104"/>
      <c r="RFL4" s="104"/>
      <c r="RFM4" s="104"/>
      <c r="RFN4" s="104"/>
      <c r="RFO4" s="104"/>
      <c r="RFP4" s="104"/>
      <c r="RFQ4" s="104"/>
      <c r="RFR4" s="104"/>
      <c r="RFS4" s="104"/>
      <c r="RFT4" s="104"/>
      <c r="RFU4" s="104"/>
      <c r="RFV4" s="104"/>
      <c r="RFW4" s="104"/>
      <c r="RFX4" s="104"/>
      <c r="RFY4" s="104"/>
      <c r="RFZ4" s="104"/>
      <c r="RGA4" s="104"/>
      <c r="RGB4" s="104"/>
      <c r="RGC4" s="104"/>
      <c r="RGD4" s="104"/>
      <c r="RGE4" s="104"/>
      <c r="RGF4" s="104"/>
      <c r="RGG4" s="104"/>
      <c r="RGH4" s="104"/>
      <c r="RGI4" s="104"/>
      <c r="RGJ4" s="104"/>
      <c r="RGK4" s="104"/>
      <c r="RGL4" s="104"/>
      <c r="RGM4" s="104"/>
      <c r="RGN4" s="104"/>
      <c r="RGO4" s="104"/>
      <c r="RGP4" s="104"/>
      <c r="RGQ4" s="104"/>
      <c r="RGR4" s="104"/>
      <c r="RGS4" s="104"/>
      <c r="RGT4" s="104"/>
      <c r="RGU4" s="104"/>
      <c r="RGV4" s="104"/>
      <c r="RGW4" s="104"/>
      <c r="RGX4" s="104"/>
      <c r="RGY4" s="104"/>
      <c r="RGZ4" s="104"/>
      <c r="RHA4" s="104"/>
      <c r="RHB4" s="104"/>
      <c r="RHC4" s="104"/>
      <c r="RHD4" s="104"/>
      <c r="RHE4" s="104"/>
      <c r="RHF4" s="104"/>
      <c r="RHG4" s="104"/>
      <c r="RHH4" s="104"/>
      <c r="RHI4" s="104"/>
      <c r="RHJ4" s="104"/>
      <c r="RHK4" s="104"/>
      <c r="RHL4" s="104"/>
      <c r="RHM4" s="104"/>
      <c r="RHN4" s="104"/>
      <c r="RHO4" s="104"/>
      <c r="RHP4" s="104"/>
      <c r="RHQ4" s="104"/>
      <c r="RHR4" s="104"/>
      <c r="RHS4" s="104"/>
      <c r="RHT4" s="104"/>
      <c r="RHU4" s="104"/>
      <c r="RHV4" s="104"/>
      <c r="RHW4" s="104"/>
      <c r="RHX4" s="104"/>
      <c r="RHY4" s="104"/>
      <c r="RHZ4" s="104"/>
      <c r="RIA4" s="104"/>
      <c r="RIB4" s="104"/>
      <c r="RIC4" s="104"/>
      <c r="RID4" s="104"/>
      <c r="RIE4" s="104"/>
      <c r="RIF4" s="104"/>
      <c r="RIG4" s="104"/>
      <c r="RIH4" s="104"/>
      <c r="RII4" s="104"/>
      <c r="RIJ4" s="104"/>
      <c r="RIK4" s="104"/>
      <c r="RIL4" s="104"/>
      <c r="RIM4" s="104"/>
      <c r="RIN4" s="104"/>
      <c r="RIO4" s="104"/>
      <c r="RIP4" s="104"/>
      <c r="RIQ4" s="104"/>
      <c r="RIR4" s="104"/>
      <c r="RIS4" s="104"/>
      <c r="RIT4" s="104"/>
      <c r="RIU4" s="104"/>
      <c r="RIV4" s="104"/>
      <c r="RIW4" s="104"/>
      <c r="RIX4" s="104"/>
      <c r="RIY4" s="104"/>
      <c r="RIZ4" s="104"/>
      <c r="RJA4" s="104"/>
      <c r="RJB4" s="104"/>
      <c r="RJC4" s="104"/>
      <c r="RJD4" s="104"/>
      <c r="RJE4" s="104"/>
      <c r="RJF4" s="104"/>
      <c r="RJG4" s="104"/>
      <c r="RJH4" s="104"/>
      <c r="RJI4" s="104"/>
      <c r="RJJ4" s="104"/>
      <c r="RJK4" s="104"/>
      <c r="RJL4" s="104"/>
      <c r="RJM4" s="104"/>
      <c r="RJN4" s="104"/>
      <c r="RJO4" s="104"/>
      <c r="RJP4" s="104"/>
      <c r="RJQ4" s="104"/>
      <c r="RJR4" s="104"/>
      <c r="RJS4" s="104"/>
      <c r="RJT4" s="104"/>
      <c r="RJU4" s="104"/>
      <c r="RJV4" s="104"/>
      <c r="RJW4" s="104"/>
      <c r="RJX4" s="104"/>
      <c r="RJY4" s="104"/>
      <c r="RJZ4" s="104"/>
      <c r="RKA4" s="104"/>
      <c r="RKB4" s="104"/>
      <c r="RKC4" s="104"/>
      <c r="RKD4" s="104"/>
      <c r="RKE4" s="104"/>
      <c r="RKF4" s="104"/>
      <c r="RKG4" s="104"/>
      <c r="RKH4" s="104"/>
      <c r="RKI4" s="104"/>
      <c r="RKJ4" s="104"/>
      <c r="RKK4" s="104"/>
      <c r="RKL4" s="104"/>
      <c r="RKM4" s="104"/>
      <c r="RKN4" s="104"/>
      <c r="RKO4" s="104"/>
      <c r="RKP4" s="104"/>
      <c r="RKQ4" s="104"/>
      <c r="RKR4" s="104"/>
      <c r="RKS4" s="104"/>
      <c r="RKT4" s="104"/>
      <c r="RKU4" s="104"/>
      <c r="RKV4" s="104"/>
      <c r="RKW4" s="104"/>
      <c r="RKX4" s="104"/>
      <c r="RKY4" s="104"/>
      <c r="RKZ4" s="104"/>
      <c r="RLA4" s="104"/>
      <c r="RLB4" s="104"/>
      <c r="RLC4" s="104"/>
      <c r="RLD4" s="104"/>
      <c r="RLE4" s="104"/>
      <c r="RLF4" s="104"/>
      <c r="RLG4" s="104"/>
      <c r="RLH4" s="104"/>
      <c r="RLI4" s="104"/>
      <c r="RLJ4" s="104"/>
      <c r="RLK4" s="104"/>
      <c r="RLL4" s="104"/>
      <c r="RLM4" s="104"/>
      <c r="RLN4" s="104"/>
      <c r="RLO4" s="104"/>
      <c r="RLP4" s="104"/>
      <c r="RLQ4" s="104"/>
      <c r="RLR4" s="104"/>
      <c r="RLS4" s="104"/>
      <c r="RLT4" s="104"/>
      <c r="RLU4" s="104"/>
      <c r="RLV4" s="104"/>
      <c r="RLW4" s="104"/>
      <c r="RLX4" s="104"/>
      <c r="RLY4" s="104"/>
      <c r="RLZ4" s="104"/>
      <c r="RMA4" s="104"/>
      <c r="RMB4" s="104"/>
      <c r="RMC4" s="104"/>
      <c r="RMD4" s="104"/>
      <c r="RME4" s="104"/>
      <c r="RMF4" s="104"/>
      <c r="RMG4" s="104"/>
      <c r="RMH4" s="104"/>
      <c r="RMI4" s="104"/>
      <c r="RMJ4" s="104"/>
      <c r="RMK4" s="104"/>
      <c r="RML4" s="104"/>
      <c r="RMM4" s="104"/>
      <c r="RMN4" s="104"/>
      <c r="RMO4" s="104"/>
      <c r="RMP4" s="104"/>
      <c r="RMQ4" s="104"/>
      <c r="RMR4" s="104"/>
      <c r="RMS4" s="104"/>
      <c r="RMT4" s="104"/>
      <c r="RMU4" s="104"/>
      <c r="RMV4" s="104"/>
      <c r="RMW4" s="104"/>
      <c r="RMX4" s="104"/>
      <c r="RMY4" s="104"/>
      <c r="RMZ4" s="104"/>
      <c r="RNA4" s="104"/>
      <c r="RNB4" s="104"/>
      <c r="RNC4" s="104"/>
      <c r="RND4" s="104"/>
      <c r="RNE4" s="104"/>
      <c r="RNF4" s="104"/>
      <c r="RNG4" s="104"/>
      <c r="RNH4" s="104"/>
      <c r="RNI4" s="104"/>
      <c r="RNJ4" s="104"/>
      <c r="RNK4" s="104"/>
      <c r="RNL4" s="104"/>
      <c r="RNM4" s="104"/>
      <c r="RNN4" s="104"/>
      <c r="RNO4" s="104"/>
      <c r="RNP4" s="104"/>
      <c r="RNQ4" s="104"/>
      <c r="RNR4" s="104"/>
      <c r="RNS4" s="104"/>
      <c r="RNT4" s="104"/>
      <c r="RNU4" s="104"/>
      <c r="RNV4" s="104"/>
      <c r="RNW4" s="104"/>
      <c r="RNX4" s="104"/>
      <c r="RNY4" s="104"/>
      <c r="RNZ4" s="104"/>
      <c r="ROA4" s="104"/>
      <c r="ROB4" s="104"/>
      <c r="ROC4" s="104"/>
      <c r="ROD4" s="104"/>
      <c r="ROE4" s="104"/>
      <c r="ROF4" s="104"/>
      <c r="ROG4" s="104"/>
      <c r="ROH4" s="104"/>
      <c r="ROI4" s="104"/>
      <c r="ROJ4" s="104"/>
      <c r="ROK4" s="104"/>
      <c r="ROL4" s="104"/>
      <c r="ROM4" s="104"/>
      <c r="RON4" s="104"/>
      <c r="ROO4" s="104"/>
      <c r="ROP4" s="104"/>
      <c r="ROQ4" s="104"/>
      <c r="ROR4" s="104"/>
      <c r="ROS4" s="104"/>
      <c r="ROT4" s="104"/>
      <c r="ROU4" s="104"/>
      <c r="ROV4" s="104"/>
      <c r="ROW4" s="104"/>
      <c r="ROX4" s="104"/>
      <c r="ROY4" s="104"/>
      <c r="ROZ4" s="104"/>
      <c r="RPA4" s="104"/>
      <c r="RPB4" s="104"/>
      <c r="RPC4" s="104"/>
      <c r="RPD4" s="104"/>
      <c r="RPE4" s="104"/>
      <c r="RPF4" s="104"/>
      <c r="RPG4" s="104"/>
      <c r="RPH4" s="104"/>
      <c r="RPI4" s="104"/>
      <c r="RPJ4" s="104"/>
      <c r="RPK4" s="104"/>
      <c r="RPL4" s="104"/>
      <c r="RPM4" s="104"/>
      <c r="RPN4" s="104"/>
      <c r="RPO4" s="104"/>
      <c r="RPP4" s="104"/>
      <c r="RPQ4" s="104"/>
      <c r="RPR4" s="104"/>
      <c r="RPS4" s="104"/>
      <c r="RPT4" s="104"/>
      <c r="RPU4" s="104"/>
      <c r="RPV4" s="104"/>
      <c r="RPW4" s="104"/>
      <c r="RPX4" s="104"/>
      <c r="RPY4" s="104"/>
      <c r="RPZ4" s="104"/>
      <c r="RQA4" s="104"/>
      <c r="RQB4" s="104"/>
      <c r="RQC4" s="104"/>
      <c r="RQD4" s="104"/>
      <c r="RQE4" s="104"/>
      <c r="RQF4" s="104"/>
      <c r="RQG4" s="104"/>
      <c r="RQH4" s="104"/>
      <c r="RQI4" s="104"/>
      <c r="RQJ4" s="104"/>
      <c r="RQK4" s="104"/>
      <c r="RQL4" s="104"/>
      <c r="RQM4" s="104"/>
      <c r="RQN4" s="104"/>
      <c r="RQO4" s="104"/>
      <c r="RQP4" s="104"/>
      <c r="RQQ4" s="104"/>
      <c r="RQR4" s="104"/>
      <c r="RQS4" s="104"/>
      <c r="RQT4" s="104"/>
      <c r="RQU4" s="104"/>
      <c r="RQV4" s="104"/>
      <c r="RQW4" s="104"/>
      <c r="RQX4" s="104"/>
      <c r="RQY4" s="104"/>
      <c r="RQZ4" s="104"/>
      <c r="RRA4" s="104"/>
      <c r="RRB4" s="104"/>
      <c r="RRC4" s="104"/>
      <c r="RRD4" s="104"/>
      <c r="RRE4" s="104"/>
      <c r="RRF4" s="104"/>
      <c r="RRG4" s="104"/>
      <c r="RRH4" s="104"/>
      <c r="RRI4" s="104"/>
      <c r="RRJ4" s="104"/>
      <c r="RRK4" s="104"/>
      <c r="RRL4" s="104"/>
      <c r="RRM4" s="104"/>
      <c r="RRN4" s="104"/>
      <c r="RRO4" s="104"/>
      <c r="RRP4" s="104"/>
      <c r="RRQ4" s="104"/>
      <c r="RRR4" s="104"/>
      <c r="RRS4" s="104"/>
      <c r="RRT4" s="104"/>
      <c r="RRU4" s="104"/>
      <c r="RRV4" s="104"/>
      <c r="RRW4" s="104"/>
      <c r="RRX4" s="104"/>
      <c r="RRY4" s="104"/>
      <c r="RRZ4" s="104"/>
      <c r="RSA4" s="104"/>
      <c r="RSB4" s="104"/>
      <c r="RSC4" s="104"/>
      <c r="RSD4" s="104"/>
      <c r="RSE4" s="104"/>
      <c r="RSF4" s="104"/>
      <c r="RSG4" s="104"/>
      <c r="RSH4" s="104"/>
      <c r="RSI4" s="104"/>
      <c r="RSJ4" s="104"/>
      <c r="RSK4" s="104"/>
      <c r="RSL4" s="104"/>
      <c r="RSM4" s="104"/>
      <c r="RSN4" s="104"/>
      <c r="RSO4" s="104"/>
      <c r="RSP4" s="104"/>
      <c r="RSQ4" s="104"/>
      <c r="RSR4" s="104"/>
      <c r="RSS4" s="104"/>
      <c r="RST4" s="104"/>
      <c r="RSU4" s="104"/>
      <c r="RSV4" s="104"/>
      <c r="RSW4" s="104"/>
      <c r="RSX4" s="104"/>
      <c r="RSY4" s="104"/>
      <c r="RSZ4" s="104"/>
      <c r="RTA4" s="104"/>
      <c r="RTB4" s="104"/>
      <c r="RTC4" s="104"/>
      <c r="RTD4" s="104"/>
      <c r="RTE4" s="104"/>
      <c r="RTF4" s="104"/>
      <c r="RTG4" s="104"/>
      <c r="RTH4" s="104"/>
      <c r="RTI4" s="104"/>
      <c r="RTJ4" s="104"/>
      <c r="RTK4" s="104"/>
      <c r="RTL4" s="104"/>
      <c r="RTM4" s="104"/>
      <c r="RTN4" s="104"/>
      <c r="RTO4" s="104"/>
      <c r="RTP4" s="104"/>
      <c r="RTQ4" s="104"/>
      <c r="RTR4" s="104"/>
      <c r="RTS4" s="104"/>
      <c r="RTT4" s="104"/>
      <c r="RTU4" s="104"/>
      <c r="RTV4" s="104"/>
      <c r="RTW4" s="104"/>
      <c r="RTX4" s="104"/>
      <c r="RTY4" s="104"/>
      <c r="RTZ4" s="104"/>
      <c r="RUA4" s="104"/>
      <c r="RUB4" s="104"/>
      <c r="RUC4" s="104"/>
      <c r="RUD4" s="104"/>
      <c r="RUE4" s="104"/>
      <c r="RUF4" s="104"/>
      <c r="RUG4" s="104"/>
      <c r="RUH4" s="104"/>
      <c r="RUI4" s="104"/>
      <c r="RUJ4" s="104"/>
      <c r="RUK4" s="104"/>
      <c r="RUL4" s="104"/>
      <c r="RUM4" s="104"/>
      <c r="RUN4" s="104"/>
      <c r="RUO4" s="104"/>
      <c r="RUP4" s="104"/>
      <c r="RUQ4" s="104"/>
      <c r="RUR4" s="104"/>
      <c r="RUS4" s="104"/>
      <c r="RUT4" s="104"/>
      <c r="RUU4" s="104"/>
      <c r="RUV4" s="104"/>
      <c r="RUW4" s="104"/>
      <c r="RUX4" s="104"/>
      <c r="RUY4" s="104"/>
      <c r="RUZ4" s="104"/>
      <c r="RVA4" s="104"/>
      <c r="RVB4" s="104"/>
      <c r="RVC4" s="104"/>
      <c r="RVD4" s="104"/>
      <c r="RVE4" s="104"/>
      <c r="RVF4" s="104"/>
      <c r="RVG4" s="104"/>
      <c r="RVH4" s="104"/>
      <c r="RVI4" s="104"/>
      <c r="RVJ4" s="104"/>
      <c r="RVK4" s="104"/>
      <c r="RVL4" s="104"/>
      <c r="RVM4" s="104"/>
      <c r="RVN4" s="104"/>
      <c r="RVO4" s="104"/>
      <c r="RVP4" s="104"/>
      <c r="RVQ4" s="104"/>
      <c r="RVR4" s="104"/>
      <c r="RVS4" s="104"/>
      <c r="RVT4" s="104"/>
      <c r="RVU4" s="104"/>
      <c r="RVV4" s="104"/>
      <c r="RVW4" s="104"/>
      <c r="RVX4" s="104"/>
      <c r="RVY4" s="104"/>
      <c r="RVZ4" s="104"/>
      <c r="RWA4" s="104"/>
      <c r="RWB4" s="104"/>
      <c r="RWC4" s="104"/>
      <c r="RWD4" s="104"/>
      <c r="RWE4" s="104"/>
      <c r="RWF4" s="104"/>
      <c r="RWG4" s="104"/>
      <c r="RWH4" s="104"/>
      <c r="RWI4" s="104"/>
      <c r="RWJ4" s="104"/>
      <c r="RWK4" s="104"/>
      <c r="RWL4" s="104"/>
      <c r="RWM4" s="104"/>
      <c r="RWN4" s="104"/>
      <c r="RWO4" s="104"/>
      <c r="RWP4" s="104"/>
      <c r="RWQ4" s="104"/>
      <c r="RWR4" s="104"/>
      <c r="RWS4" s="104"/>
      <c r="RWT4" s="104"/>
      <c r="RWU4" s="104"/>
      <c r="RWV4" s="104"/>
      <c r="RWW4" s="104"/>
      <c r="RWX4" s="104"/>
      <c r="RWY4" s="104"/>
      <c r="RWZ4" s="104"/>
      <c r="RXA4" s="104"/>
      <c r="RXB4" s="104"/>
      <c r="RXC4" s="104"/>
      <c r="RXD4" s="104"/>
      <c r="RXE4" s="104"/>
      <c r="RXF4" s="104"/>
      <c r="RXG4" s="104"/>
      <c r="RXH4" s="104"/>
      <c r="RXI4" s="104"/>
      <c r="RXJ4" s="104"/>
      <c r="RXK4" s="104"/>
      <c r="RXL4" s="104"/>
      <c r="RXM4" s="104"/>
      <c r="RXN4" s="104"/>
      <c r="RXO4" s="104"/>
      <c r="RXP4" s="104"/>
      <c r="RXQ4" s="104"/>
      <c r="RXR4" s="104"/>
      <c r="RXS4" s="104"/>
      <c r="RXT4" s="104"/>
      <c r="RXU4" s="104"/>
      <c r="RXV4" s="104"/>
      <c r="RXW4" s="104"/>
      <c r="RXX4" s="104"/>
      <c r="RXY4" s="104"/>
      <c r="RXZ4" s="104"/>
      <c r="RYA4" s="104"/>
      <c r="RYB4" s="104"/>
      <c r="RYC4" s="104"/>
      <c r="RYD4" s="104"/>
      <c r="RYE4" s="104"/>
      <c r="RYF4" s="104"/>
      <c r="RYG4" s="104"/>
      <c r="RYH4" s="104"/>
      <c r="RYI4" s="104"/>
      <c r="RYJ4" s="104"/>
      <c r="RYK4" s="104"/>
      <c r="RYL4" s="104"/>
      <c r="RYM4" s="104"/>
      <c r="RYN4" s="104"/>
      <c r="RYO4" s="104"/>
      <c r="RYP4" s="104"/>
      <c r="RYQ4" s="104"/>
      <c r="RYR4" s="104"/>
      <c r="RYS4" s="104"/>
      <c r="RYT4" s="104"/>
      <c r="RYU4" s="104"/>
      <c r="RYV4" s="104"/>
      <c r="RYW4" s="104"/>
      <c r="RYX4" s="104"/>
      <c r="RYY4" s="104"/>
      <c r="RYZ4" s="104"/>
      <c r="RZA4" s="104"/>
      <c r="RZB4" s="104"/>
      <c r="RZC4" s="104"/>
      <c r="RZD4" s="104"/>
      <c r="RZE4" s="104"/>
      <c r="RZF4" s="104"/>
      <c r="RZG4" s="104"/>
      <c r="RZH4" s="104"/>
      <c r="RZI4" s="104"/>
      <c r="RZJ4" s="104"/>
      <c r="RZK4" s="104"/>
      <c r="RZL4" s="104"/>
      <c r="RZM4" s="104"/>
      <c r="RZN4" s="104"/>
      <c r="RZO4" s="104"/>
      <c r="RZP4" s="104"/>
      <c r="RZQ4" s="104"/>
      <c r="RZR4" s="104"/>
      <c r="RZS4" s="104"/>
      <c r="RZT4" s="104"/>
      <c r="RZU4" s="104"/>
      <c r="RZV4" s="104"/>
      <c r="RZW4" s="104"/>
      <c r="RZX4" s="104"/>
      <c r="RZY4" s="104"/>
      <c r="RZZ4" s="104"/>
      <c r="SAA4" s="104"/>
      <c r="SAB4" s="104"/>
      <c r="SAC4" s="104"/>
      <c r="SAD4" s="104"/>
      <c r="SAE4" s="104"/>
      <c r="SAF4" s="104"/>
      <c r="SAG4" s="104"/>
      <c r="SAH4" s="104"/>
      <c r="SAI4" s="104"/>
      <c r="SAJ4" s="104"/>
      <c r="SAK4" s="104"/>
      <c r="SAL4" s="104"/>
      <c r="SAM4" s="104"/>
      <c r="SAN4" s="104"/>
      <c r="SAO4" s="104"/>
      <c r="SAP4" s="104"/>
      <c r="SAQ4" s="104"/>
      <c r="SAR4" s="104"/>
      <c r="SAS4" s="104"/>
      <c r="SAT4" s="104"/>
      <c r="SAU4" s="104"/>
      <c r="SAV4" s="104"/>
      <c r="SAW4" s="104"/>
      <c r="SAX4" s="104"/>
      <c r="SAY4" s="104"/>
      <c r="SAZ4" s="104"/>
      <c r="SBA4" s="104"/>
      <c r="SBB4" s="104"/>
      <c r="SBC4" s="104"/>
      <c r="SBD4" s="104"/>
      <c r="SBE4" s="104"/>
      <c r="SBF4" s="104"/>
      <c r="SBG4" s="104"/>
      <c r="SBH4" s="104"/>
      <c r="SBI4" s="104"/>
      <c r="SBJ4" s="104"/>
      <c r="SBK4" s="104"/>
      <c r="SBL4" s="104"/>
      <c r="SBM4" s="104"/>
      <c r="SBN4" s="104"/>
      <c r="SBO4" s="104"/>
      <c r="SBP4" s="104"/>
      <c r="SBQ4" s="104"/>
      <c r="SBR4" s="104"/>
      <c r="SBS4" s="104"/>
      <c r="SBT4" s="104"/>
      <c r="SBU4" s="104"/>
      <c r="SBV4" s="104"/>
      <c r="SBW4" s="104"/>
      <c r="SBX4" s="104"/>
      <c r="SBY4" s="104"/>
      <c r="SBZ4" s="104"/>
      <c r="SCA4" s="104"/>
      <c r="SCB4" s="104"/>
      <c r="SCC4" s="104"/>
      <c r="SCD4" s="104"/>
      <c r="SCE4" s="104"/>
      <c r="SCF4" s="104"/>
      <c r="SCG4" s="104"/>
      <c r="SCH4" s="104"/>
      <c r="SCI4" s="104"/>
      <c r="SCJ4" s="104"/>
      <c r="SCK4" s="104"/>
      <c r="SCL4" s="104"/>
      <c r="SCM4" s="104"/>
      <c r="SCN4" s="104"/>
      <c r="SCO4" s="104"/>
      <c r="SCP4" s="104"/>
      <c r="SCQ4" s="104"/>
      <c r="SCR4" s="104"/>
      <c r="SCS4" s="104"/>
      <c r="SCT4" s="104"/>
      <c r="SCU4" s="104"/>
      <c r="SCV4" s="104"/>
      <c r="SCW4" s="104"/>
      <c r="SCX4" s="104"/>
      <c r="SCY4" s="104"/>
      <c r="SCZ4" s="104"/>
      <c r="SDA4" s="104"/>
      <c r="SDB4" s="104"/>
      <c r="SDC4" s="104"/>
      <c r="SDD4" s="104"/>
      <c r="SDE4" s="104"/>
      <c r="SDF4" s="104"/>
      <c r="SDG4" s="104"/>
      <c r="SDH4" s="104"/>
      <c r="SDI4" s="104"/>
      <c r="SDJ4" s="104"/>
      <c r="SDK4" s="104"/>
      <c r="SDL4" s="104"/>
      <c r="SDM4" s="104"/>
      <c r="SDN4" s="104"/>
      <c r="SDO4" s="104"/>
      <c r="SDP4" s="104"/>
      <c r="SDQ4" s="104"/>
      <c r="SDR4" s="104"/>
      <c r="SDS4" s="104"/>
      <c r="SDT4" s="104"/>
      <c r="SDU4" s="104"/>
      <c r="SDV4" s="104"/>
      <c r="SDW4" s="104"/>
      <c r="SDX4" s="104"/>
      <c r="SDY4" s="104"/>
      <c r="SDZ4" s="104"/>
      <c r="SEA4" s="104"/>
      <c r="SEB4" s="104"/>
      <c r="SEC4" s="104"/>
      <c r="SED4" s="104"/>
      <c r="SEE4" s="104"/>
      <c r="SEF4" s="104"/>
      <c r="SEG4" s="104"/>
      <c r="SEH4" s="104"/>
      <c r="SEI4" s="104"/>
      <c r="SEJ4" s="104"/>
      <c r="SEK4" s="104"/>
      <c r="SEL4" s="104"/>
      <c r="SEM4" s="104"/>
      <c r="SEN4" s="104"/>
      <c r="SEO4" s="104"/>
      <c r="SEP4" s="104"/>
      <c r="SEQ4" s="104"/>
      <c r="SER4" s="104"/>
      <c r="SES4" s="104"/>
      <c r="SET4" s="104"/>
      <c r="SEU4" s="104"/>
      <c r="SEV4" s="104"/>
      <c r="SEW4" s="104"/>
      <c r="SEX4" s="104"/>
      <c r="SEY4" s="104"/>
      <c r="SEZ4" s="104"/>
      <c r="SFA4" s="104"/>
      <c r="SFB4" s="104"/>
      <c r="SFC4" s="104"/>
      <c r="SFD4" s="104"/>
      <c r="SFE4" s="104"/>
      <c r="SFF4" s="104"/>
      <c r="SFG4" s="104"/>
      <c r="SFH4" s="104"/>
      <c r="SFI4" s="104"/>
      <c r="SFJ4" s="104"/>
      <c r="SFK4" s="104"/>
      <c r="SFL4" s="104"/>
      <c r="SFM4" s="104"/>
      <c r="SFN4" s="104"/>
      <c r="SFO4" s="104"/>
      <c r="SFP4" s="104"/>
      <c r="SFQ4" s="104"/>
      <c r="SFR4" s="104"/>
      <c r="SFS4" s="104"/>
      <c r="SFT4" s="104"/>
      <c r="SFU4" s="104"/>
      <c r="SFV4" s="104"/>
      <c r="SFW4" s="104"/>
      <c r="SFX4" s="104"/>
      <c r="SFY4" s="104"/>
      <c r="SFZ4" s="104"/>
      <c r="SGA4" s="104"/>
      <c r="SGB4" s="104"/>
      <c r="SGC4" s="104"/>
      <c r="SGD4" s="104"/>
      <c r="SGE4" s="104"/>
      <c r="SGF4" s="104"/>
      <c r="SGG4" s="104"/>
      <c r="SGH4" s="104"/>
      <c r="SGI4" s="104"/>
      <c r="SGJ4" s="104"/>
      <c r="SGK4" s="104"/>
      <c r="SGL4" s="104"/>
      <c r="SGM4" s="104"/>
      <c r="SGN4" s="104"/>
      <c r="SGO4" s="104"/>
      <c r="SGP4" s="104"/>
      <c r="SGQ4" s="104"/>
      <c r="SGR4" s="104"/>
      <c r="SGS4" s="104"/>
      <c r="SGT4" s="104"/>
      <c r="SGU4" s="104"/>
      <c r="SGV4" s="104"/>
      <c r="SGW4" s="104"/>
      <c r="SGX4" s="104"/>
      <c r="SGY4" s="104"/>
      <c r="SGZ4" s="104"/>
      <c r="SHA4" s="104"/>
      <c r="SHB4" s="104"/>
      <c r="SHC4" s="104"/>
      <c r="SHD4" s="104"/>
      <c r="SHE4" s="104"/>
      <c r="SHF4" s="104"/>
      <c r="SHG4" s="104"/>
      <c r="SHH4" s="104"/>
      <c r="SHI4" s="104"/>
      <c r="SHJ4" s="104"/>
      <c r="SHK4" s="104"/>
      <c r="SHL4" s="104"/>
      <c r="SHM4" s="104"/>
      <c r="SHN4" s="104"/>
      <c r="SHO4" s="104"/>
      <c r="SHP4" s="104"/>
      <c r="SHQ4" s="104"/>
      <c r="SHR4" s="104"/>
      <c r="SHS4" s="104"/>
      <c r="SHT4" s="104"/>
      <c r="SHU4" s="104"/>
      <c r="SHV4" s="104"/>
      <c r="SHW4" s="104"/>
      <c r="SHX4" s="104"/>
      <c r="SHY4" s="104"/>
      <c r="SHZ4" s="104"/>
      <c r="SIA4" s="104"/>
      <c r="SIB4" s="104"/>
      <c r="SIC4" s="104"/>
      <c r="SID4" s="104"/>
      <c r="SIE4" s="104"/>
      <c r="SIF4" s="104"/>
      <c r="SIG4" s="104"/>
      <c r="SIH4" s="104"/>
      <c r="SII4" s="104"/>
      <c r="SIJ4" s="104"/>
      <c r="SIK4" s="104"/>
      <c r="SIL4" s="104"/>
      <c r="SIM4" s="104"/>
      <c r="SIN4" s="104"/>
      <c r="SIO4" s="104"/>
      <c r="SIP4" s="104"/>
      <c r="SIQ4" s="104"/>
      <c r="SIR4" s="104"/>
      <c r="SIS4" s="104"/>
      <c r="SIT4" s="104"/>
      <c r="SIU4" s="104"/>
      <c r="SIV4" s="104"/>
      <c r="SIW4" s="104"/>
      <c r="SIX4" s="104"/>
      <c r="SIY4" s="104"/>
      <c r="SIZ4" s="104"/>
      <c r="SJA4" s="104"/>
      <c r="SJB4" s="104"/>
      <c r="SJC4" s="104"/>
      <c r="SJD4" s="104"/>
      <c r="SJE4" s="104"/>
      <c r="SJF4" s="104"/>
      <c r="SJG4" s="104"/>
      <c r="SJH4" s="104"/>
      <c r="SJI4" s="104"/>
      <c r="SJJ4" s="104"/>
      <c r="SJK4" s="104"/>
      <c r="SJL4" s="104"/>
      <c r="SJM4" s="104"/>
      <c r="SJN4" s="104"/>
      <c r="SJO4" s="104"/>
      <c r="SJP4" s="104"/>
      <c r="SJQ4" s="104"/>
      <c r="SJR4" s="104"/>
      <c r="SJS4" s="104"/>
      <c r="SJT4" s="104"/>
      <c r="SJU4" s="104"/>
      <c r="SJV4" s="104"/>
      <c r="SJW4" s="104"/>
      <c r="SJX4" s="104"/>
      <c r="SJY4" s="104"/>
      <c r="SJZ4" s="104"/>
      <c r="SKA4" s="104"/>
      <c r="SKB4" s="104"/>
      <c r="SKC4" s="104"/>
      <c r="SKD4" s="104"/>
      <c r="SKE4" s="104"/>
      <c r="SKF4" s="104"/>
      <c r="SKG4" s="104"/>
      <c r="SKH4" s="104"/>
      <c r="SKI4" s="104"/>
      <c r="SKJ4" s="104"/>
      <c r="SKK4" s="104"/>
      <c r="SKL4" s="104"/>
      <c r="SKM4" s="104"/>
      <c r="SKN4" s="104"/>
      <c r="SKO4" s="104"/>
      <c r="SKP4" s="104"/>
      <c r="SKQ4" s="104"/>
      <c r="SKR4" s="104"/>
      <c r="SKS4" s="104"/>
      <c r="SKT4" s="104"/>
      <c r="SKU4" s="104"/>
      <c r="SKV4" s="104"/>
      <c r="SKW4" s="104"/>
      <c r="SKX4" s="104"/>
      <c r="SKY4" s="104"/>
      <c r="SKZ4" s="104"/>
      <c r="SLA4" s="104"/>
      <c r="SLB4" s="104"/>
      <c r="SLC4" s="104"/>
      <c r="SLD4" s="104"/>
      <c r="SLE4" s="104"/>
      <c r="SLF4" s="104"/>
      <c r="SLG4" s="104"/>
      <c r="SLH4" s="104"/>
      <c r="SLI4" s="104"/>
      <c r="SLJ4" s="104"/>
      <c r="SLK4" s="104"/>
      <c r="SLL4" s="104"/>
      <c r="SLM4" s="104"/>
      <c r="SLN4" s="104"/>
      <c r="SLO4" s="104"/>
      <c r="SLP4" s="104"/>
      <c r="SLQ4" s="104"/>
      <c r="SLR4" s="104"/>
      <c r="SLS4" s="104"/>
      <c r="SLT4" s="104"/>
      <c r="SLU4" s="104"/>
      <c r="SLV4" s="104"/>
      <c r="SLW4" s="104"/>
      <c r="SLX4" s="104"/>
      <c r="SLY4" s="104"/>
      <c r="SLZ4" s="104"/>
      <c r="SMA4" s="104"/>
      <c r="SMB4" s="104"/>
      <c r="SMC4" s="104"/>
      <c r="SMD4" s="104"/>
      <c r="SME4" s="104"/>
      <c r="SMF4" s="104"/>
      <c r="SMG4" s="104"/>
      <c r="SMH4" s="104"/>
      <c r="SMI4" s="104"/>
      <c r="SMJ4" s="104"/>
      <c r="SMK4" s="104"/>
      <c r="SML4" s="104"/>
      <c r="SMM4" s="104"/>
      <c r="SMN4" s="104"/>
      <c r="SMO4" s="104"/>
      <c r="SMP4" s="104"/>
      <c r="SMQ4" s="104"/>
      <c r="SMR4" s="104"/>
      <c r="SMS4" s="104"/>
      <c r="SMT4" s="104"/>
      <c r="SMU4" s="104"/>
      <c r="SMV4" s="104"/>
      <c r="SMW4" s="104"/>
      <c r="SMX4" s="104"/>
      <c r="SMY4" s="104"/>
      <c r="SMZ4" s="104"/>
      <c r="SNA4" s="104"/>
      <c r="SNB4" s="104"/>
      <c r="SNC4" s="104"/>
      <c r="SND4" s="104"/>
      <c r="SNE4" s="104"/>
      <c r="SNF4" s="104"/>
      <c r="SNG4" s="104"/>
      <c r="SNH4" s="104"/>
      <c r="SNI4" s="104"/>
      <c r="SNJ4" s="104"/>
      <c r="SNK4" s="104"/>
      <c r="SNL4" s="104"/>
      <c r="SNM4" s="104"/>
      <c r="SNN4" s="104"/>
      <c r="SNO4" s="104"/>
      <c r="SNP4" s="104"/>
      <c r="SNQ4" s="104"/>
      <c r="SNR4" s="104"/>
      <c r="SNS4" s="104"/>
      <c r="SNT4" s="104"/>
      <c r="SNU4" s="104"/>
      <c r="SNV4" s="104"/>
      <c r="SNW4" s="104"/>
      <c r="SNX4" s="104"/>
      <c r="SNY4" s="104"/>
      <c r="SNZ4" s="104"/>
      <c r="SOA4" s="104"/>
      <c r="SOB4" s="104"/>
      <c r="SOC4" s="104"/>
      <c r="SOD4" s="104"/>
      <c r="SOE4" s="104"/>
      <c r="SOF4" s="104"/>
      <c r="SOG4" s="104"/>
      <c r="SOH4" s="104"/>
      <c r="SOI4" s="104"/>
      <c r="SOJ4" s="104"/>
      <c r="SOK4" s="104"/>
      <c r="SOL4" s="104"/>
      <c r="SOM4" s="104"/>
      <c r="SON4" s="104"/>
      <c r="SOO4" s="104"/>
      <c r="SOP4" s="104"/>
      <c r="SOQ4" s="104"/>
      <c r="SOR4" s="104"/>
      <c r="SOS4" s="104"/>
      <c r="SOT4" s="104"/>
      <c r="SOU4" s="104"/>
      <c r="SOV4" s="104"/>
      <c r="SOW4" s="104"/>
      <c r="SOX4" s="104"/>
      <c r="SOY4" s="104"/>
      <c r="SOZ4" s="104"/>
      <c r="SPA4" s="104"/>
      <c r="SPB4" s="104"/>
      <c r="SPC4" s="104"/>
      <c r="SPD4" s="104"/>
      <c r="SPE4" s="104"/>
      <c r="SPF4" s="104"/>
      <c r="SPG4" s="104"/>
      <c r="SPH4" s="104"/>
      <c r="SPI4" s="104"/>
      <c r="SPJ4" s="104"/>
      <c r="SPK4" s="104"/>
      <c r="SPL4" s="104"/>
      <c r="SPM4" s="104"/>
      <c r="SPN4" s="104"/>
      <c r="SPO4" s="104"/>
      <c r="SPP4" s="104"/>
      <c r="SPQ4" s="104"/>
      <c r="SPR4" s="104"/>
      <c r="SPS4" s="104"/>
      <c r="SPT4" s="104"/>
      <c r="SPU4" s="104"/>
      <c r="SPV4" s="104"/>
      <c r="SPW4" s="104"/>
      <c r="SPX4" s="104"/>
      <c r="SPY4" s="104"/>
      <c r="SPZ4" s="104"/>
      <c r="SQA4" s="104"/>
      <c r="SQB4" s="104"/>
      <c r="SQC4" s="104"/>
      <c r="SQD4" s="104"/>
      <c r="SQE4" s="104"/>
      <c r="SQF4" s="104"/>
      <c r="SQG4" s="104"/>
      <c r="SQH4" s="104"/>
      <c r="SQI4" s="104"/>
      <c r="SQJ4" s="104"/>
      <c r="SQK4" s="104"/>
      <c r="SQL4" s="104"/>
      <c r="SQM4" s="104"/>
      <c r="SQN4" s="104"/>
      <c r="SQO4" s="104"/>
      <c r="SQP4" s="104"/>
      <c r="SQQ4" s="104"/>
      <c r="SQR4" s="104"/>
      <c r="SQS4" s="104"/>
      <c r="SQT4" s="104"/>
      <c r="SQU4" s="104"/>
      <c r="SQV4" s="104"/>
      <c r="SQW4" s="104"/>
      <c r="SQX4" s="104"/>
      <c r="SQY4" s="104"/>
      <c r="SQZ4" s="104"/>
      <c r="SRA4" s="104"/>
      <c r="SRB4" s="104"/>
      <c r="SRC4" s="104"/>
      <c r="SRD4" s="104"/>
      <c r="SRE4" s="104"/>
      <c r="SRF4" s="104"/>
      <c r="SRG4" s="104"/>
      <c r="SRH4" s="104"/>
      <c r="SRI4" s="104"/>
      <c r="SRJ4" s="104"/>
      <c r="SRK4" s="104"/>
      <c r="SRL4" s="104"/>
      <c r="SRM4" s="104"/>
      <c r="SRN4" s="104"/>
      <c r="SRO4" s="104"/>
      <c r="SRP4" s="104"/>
      <c r="SRQ4" s="104"/>
      <c r="SRR4" s="104"/>
      <c r="SRS4" s="104"/>
      <c r="SRT4" s="104"/>
      <c r="SRU4" s="104"/>
      <c r="SRV4" s="104"/>
      <c r="SRW4" s="104"/>
      <c r="SRX4" s="104"/>
      <c r="SRY4" s="104"/>
      <c r="SRZ4" s="104"/>
      <c r="SSA4" s="104"/>
      <c r="SSB4" s="104"/>
      <c r="SSC4" s="104"/>
      <c r="SSD4" s="104"/>
      <c r="SSE4" s="104"/>
      <c r="SSF4" s="104"/>
      <c r="SSG4" s="104"/>
      <c r="SSH4" s="104"/>
      <c r="SSI4" s="104"/>
      <c r="SSJ4" s="104"/>
      <c r="SSK4" s="104"/>
      <c r="SSL4" s="104"/>
      <c r="SSM4" s="104"/>
      <c r="SSN4" s="104"/>
      <c r="SSO4" s="104"/>
      <c r="SSP4" s="104"/>
      <c r="SSQ4" s="104"/>
      <c r="SSR4" s="104"/>
      <c r="SSS4" s="104"/>
      <c r="SST4" s="104"/>
      <c r="SSU4" s="104"/>
      <c r="SSV4" s="104"/>
      <c r="SSW4" s="104"/>
      <c r="SSX4" s="104"/>
      <c r="SSY4" s="104"/>
      <c r="SSZ4" s="104"/>
      <c r="STA4" s="104"/>
      <c r="STB4" s="104"/>
      <c r="STC4" s="104"/>
      <c r="STD4" s="104"/>
      <c r="STE4" s="104"/>
      <c r="STF4" s="104"/>
      <c r="STG4" s="104"/>
      <c r="STH4" s="104"/>
      <c r="STI4" s="104"/>
      <c r="STJ4" s="104"/>
      <c r="STK4" s="104"/>
      <c r="STL4" s="104"/>
      <c r="STM4" s="104"/>
      <c r="STN4" s="104"/>
      <c r="STO4" s="104"/>
      <c r="STP4" s="104"/>
      <c r="STQ4" s="104"/>
      <c r="STR4" s="104"/>
      <c r="STS4" s="104"/>
      <c r="STT4" s="104"/>
      <c r="STU4" s="104"/>
      <c r="STV4" s="104"/>
      <c r="STW4" s="104"/>
      <c r="STX4" s="104"/>
      <c r="STY4" s="104"/>
      <c r="STZ4" s="104"/>
      <c r="SUA4" s="104"/>
      <c r="SUB4" s="104"/>
      <c r="SUC4" s="104"/>
      <c r="SUD4" s="104"/>
      <c r="SUE4" s="104"/>
      <c r="SUF4" s="104"/>
      <c r="SUG4" s="104"/>
      <c r="SUH4" s="104"/>
      <c r="SUI4" s="104"/>
      <c r="SUJ4" s="104"/>
      <c r="SUK4" s="104"/>
      <c r="SUL4" s="104"/>
      <c r="SUM4" s="104"/>
      <c r="SUN4" s="104"/>
      <c r="SUO4" s="104"/>
      <c r="SUP4" s="104"/>
      <c r="SUQ4" s="104"/>
      <c r="SUR4" s="104"/>
      <c r="SUS4" s="104"/>
      <c r="SUT4" s="104"/>
      <c r="SUU4" s="104"/>
      <c r="SUV4" s="104"/>
      <c r="SUW4" s="104"/>
      <c r="SUX4" s="104"/>
      <c r="SUY4" s="104"/>
      <c r="SUZ4" s="104"/>
      <c r="SVA4" s="104"/>
      <c r="SVB4" s="104"/>
      <c r="SVC4" s="104"/>
      <c r="SVD4" s="104"/>
      <c r="SVE4" s="104"/>
      <c r="SVF4" s="104"/>
      <c r="SVG4" s="104"/>
      <c r="SVH4" s="104"/>
      <c r="SVI4" s="104"/>
      <c r="SVJ4" s="104"/>
      <c r="SVK4" s="104"/>
      <c r="SVL4" s="104"/>
      <c r="SVM4" s="104"/>
      <c r="SVN4" s="104"/>
      <c r="SVO4" s="104"/>
      <c r="SVP4" s="104"/>
      <c r="SVQ4" s="104"/>
      <c r="SVR4" s="104"/>
      <c r="SVS4" s="104"/>
      <c r="SVT4" s="104"/>
      <c r="SVU4" s="104"/>
      <c r="SVV4" s="104"/>
      <c r="SVW4" s="104"/>
      <c r="SVX4" s="104"/>
      <c r="SVY4" s="104"/>
      <c r="SVZ4" s="104"/>
      <c r="SWA4" s="104"/>
      <c r="SWB4" s="104"/>
      <c r="SWC4" s="104"/>
      <c r="SWD4" s="104"/>
      <c r="SWE4" s="104"/>
      <c r="SWF4" s="104"/>
      <c r="SWG4" s="104"/>
      <c r="SWH4" s="104"/>
      <c r="SWI4" s="104"/>
      <c r="SWJ4" s="104"/>
      <c r="SWK4" s="104"/>
      <c r="SWL4" s="104"/>
      <c r="SWM4" s="104"/>
      <c r="SWN4" s="104"/>
      <c r="SWO4" s="104"/>
      <c r="SWP4" s="104"/>
      <c r="SWQ4" s="104"/>
      <c r="SWR4" s="104"/>
      <c r="SWS4" s="104"/>
      <c r="SWT4" s="104"/>
      <c r="SWU4" s="104"/>
      <c r="SWV4" s="104"/>
      <c r="SWW4" s="104"/>
      <c r="SWX4" s="104"/>
      <c r="SWY4" s="104"/>
      <c r="SWZ4" s="104"/>
      <c r="SXA4" s="104"/>
      <c r="SXB4" s="104"/>
      <c r="SXC4" s="104"/>
      <c r="SXD4" s="104"/>
      <c r="SXE4" s="104"/>
      <c r="SXF4" s="104"/>
      <c r="SXG4" s="104"/>
      <c r="SXH4" s="104"/>
      <c r="SXI4" s="104"/>
      <c r="SXJ4" s="104"/>
      <c r="SXK4" s="104"/>
      <c r="SXL4" s="104"/>
      <c r="SXM4" s="104"/>
      <c r="SXN4" s="104"/>
      <c r="SXO4" s="104"/>
      <c r="SXP4" s="104"/>
      <c r="SXQ4" s="104"/>
      <c r="SXR4" s="104"/>
      <c r="SXS4" s="104"/>
      <c r="SXT4" s="104"/>
      <c r="SXU4" s="104"/>
      <c r="SXV4" s="104"/>
      <c r="SXW4" s="104"/>
      <c r="SXX4" s="104"/>
      <c r="SXY4" s="104"/>
      <c r="SXZ4" s="104"/>
      <c r="SYA4" s="104"/>
      <c r="SYB4" s="104"/>
      <c r="SYC4" s="104"/>
      <c r="SYD4" s="104"/>
      <c r="SYE4" s="104"/>
      <c r="SYF4" s="104"/>
      <c r="SYG4" s="104"/>
      <c r="SYH4" s="104"/>
      <c r="SYI4" s="104"/>
      <c r="SYJ4" s="104"/>
      <c r="SYK4" s="104"/>
      <c r="SYL4" s="104"/>
      <c r="SYM4" s="104"/>
      <c r="SYN4" s="104"/>
      <c r="SYO4" s="104"/>
      <c r="SYP4" s="104"/>
      <c r="SYQ4" s="104"/>
      <c r="SYR4" s="104"/>
      <c r="SYS4" s="104"/>
      <c r="SYT4" s="104"/>
      <c r="SYU4" s="104"/>
      <c r="SYV4" s="104"/>
      <c r="SYW4" s="104"/>
      <c r="SYX4" s="104"/>
      <c r="SYY4" s="104"/>
      <c r="SYZ4" s="104"/>
      <c r="SZA4" s="104"/>
      <c r="SZB4" s="104"/>
      <c r="SZC4" s="104"/>
      <c r="SZD4" s="104"/>
      <c r="SZE4" s="104"/>
      <c r="SZF4" s="104"/>
      <c r="SZG4" s="104"/>
      <c r="SZH4" s="104"/>
      <c r="SZI4" s="104"/>
      <c r="SZJ4" s="104"/>
      <c r="SZK4" s="104"/>
      <c r="SZL4" s="104"/>
      <c r="SZM4" s="104"/>
      <c r="SZN4" s="104"/>
      <c r="SZO4" s="104"/>
      <c r="SZP4" s="104"/>
      <c r="SZQ4" s="104"/>
      <c r="SZR4" s="104"/>
      <c r="SZS4" s="104"/>
      <c r="SZT4" s="104"/>
      <c r="SZU4" s="104"/>
      <c r="SZV4" s="104"/>
      <c r="SZW4" s="104"/>
      <c r="SZX4" s="104"/>
      <c r="SZY4" s="104"/>
      <c r="SZZ4" s="104"/>
      <c r="TAA4" s="104"/>
      <c r="TAB4" s="104"/>
      <c r="TAC4" s="104"/>
      <c r="TAD4" s="104"/>
      <c r="TAE4" s="104"/>
      <c r="TAF4" s="104"/>
      <c r="TAG4" s="104"/>
      <c r="TAH4" s="104"/>
      <c r="TAI4" s="104"/>
      <c r="TAJ4" s="104"/>
      <c r="TAK4" s="104"/>
      <c r="TAL4" s="104"/>
      <c r="TAM4" s="104"/>
      <c r="TAN4" s="104"/>
      <c r="TAO4" s="104"/>
      <c r="TAP4" s="104"/>
      <c r="TAQ4" s="104"/>
      <c r="TAR4" s="104"/>
      <c r="TAS4" s="104"/>
      <c r="TAT4" s="104"/>
      <c r="TAU4" s="104"/>
      <c r="TAV4" s="104"/>
      <c r="TAW4" s="104"/>
      <c r="TAX4" s="104"/>
      <c r="TAY4" s="104"/>
      <c r="TAZ4" s="104"/>
      <c r="TBA4" s="104"/>
      <c r="TBB4" s="104"/>
      <c r="TBC4" s="104"/>
      <c r="TBD4" s="104"/>
      <c r="TBE4" s="104"/>
      <c r="TBF4" s="104"/>
      <c r="TBG4" s="104"/>
      <c r="TBH4" s="104"/>
      <c r="TBI4" s="104"/>
      <c r="TBJ4" s="104"/>
      <c r="TBK4" s="104"/>
      <c r="TBL4" s="104"/>
      <c r="TBM4" s="104"/>
      <c r="TBN4" s="104"/>
      <c r="TBO4" s="104"/>
      <c r="TBP4" s="104"/>
      <c r="TBQ4" s="104"/>
      <c r="TBR4" s="104"/>
      <c r="TBS4" s="104"/>
      <c r="TBT4" s="104"/>
      <c r="TBU4" s="104"/>
      <c r="TBV4" s="104"/>
      <c r="TBW4" s="104"/>
      <c r="TBX4" s="104"/>
      <c r="TBY4" s="104"/>
      <c r="TBZ4" s="104"/>
      <c r="TCA4" s="104"/>
      <c r="TCB4" s="104"/>
      <c r="TCC4" s="104"/>
      <c r="TCD4" s="104"/>
      <c r="TCE4" s="104"/>
      <c r="TCF4" s="104"/>
      <c r="TCG4" s="104"/>
      <c r="TCH4" s="104"/>
      <c r="TCI4" s="104"/>
      <c r="TCJ4" s="104"/>
      <c r="TCK4" s="104"/>
      <c r="TCL4" s="104"/>
      <c r="TCM4" s="104"/>
      <c r="TCN4" s="104"/>
      <c r="TCO4" s="104"/>
      <c r="TCP4" s="104"/>
      <c r="TCQ4" s="104"/>
      <c r="TCR4" s="104"/>
      <c r="TCS4" s="104"/>
      <c r="TCT4" s="104"/>
      <c r="TCU4" s="104"/>
      <c r="TCV4" s="104"/>
      <c r="TCW4" s="104"/>
      <c r="TCX4" s="104"/>
      <c r="TCY4" s="104"/>
      <c r="TCZ4" s="104"/>
      <c r="TDA4" s="104"/>
      <c r="TDB4" s="104"/>
      <c r="TDC4" s="104"/>
      <c r="TDD4" s="104"/>
      <c r="TDE4" s="104"/>
      <c r="TDF4" s="104"/>
      <c r="TDG4" s="104"/>
      <c r="TDH4" s="104"/>
      <c r="TDI4" s="104"/>
      <c r="TDJ4" s="104"/>
      <c r="TDK4" s="104"/>
      <c r="TDL4" s="104"/>
      <c r="TDM4" s="104"/>
      <c r="TDN4" s="104"/>
      <c r="TDO4" s="104"/>
      <c r="TDP4" s="104"/>
      <c r="TDQ4" s="104"/>
      <c r="TDR4" s="104"/>
      <c r="TDS4" s="104"/>
      <c r="TDT4" s="104"/>
      <c r="TDU4" s="104"/>
      <c r="TDV4" s="104"/>
      <c r="TDW4" s="104"/>
      <c r="TDX4" s="104"/>
      <c r="TDY4" s="104"/>
      <c r="TDZ4" s="104"/>
      <c r="TEA4" s="104"/>
      <c r="TEB4" s="104"/>
      <c r="TEC4" s="104"/>
      <c r="TED4" s="104"/>
      <c r="TEE4" s="104"/>
      <c r="TEF4" s="104"/>
      <c r="TEG4" s="104"/>
      <c r="TEH4" s="104"/>
      <c r="TEI4" s="104"/>
      <c r="TEJ4" s="104"/>
      <c r="TEK4" s="104"/>
      <c r="TEL4" s="104"/>
      <c r="TEM4" s="104"/>
      <c r="TEN4" s="104"/>
      <c r="TEO4" s="104"/>
      <c r="TEP4" s="104"/>
      <c r="TEQ4" s="104"/>
      <c r="TER4" s="104"/>
      <c r="TES4" s="104"/>
      <c r="TET4" s="104"/>
      <c r="TEU4" s="104"/>
      <c r="TEV4" s="104"/>
      <c r="TEW4" s="104"/>
      <c r="TEX4" s="104"/>
      <c r="TEY4" s="104"/>
      <c r="TEZ4" s="104"/>
      <c r="TFA4" s="104"/>
      <c r="TFB4" s="104"/>
      <c r="TFC4" s="104"/>
      <c r="TFD4" s="104"/>
      <c r="TFE4" s="104"/>
      <c r="TFF4" s="104"/>
      <c r="TFG4" s="104"/>
      <c r="TFH4" s="104"/>
      <c r="TFI4" s="104"/>
      <c r="TFJ4" s="104"/>
      <c r="TFK4" s="104"/>
      <c r="TFL4" s="104"/>
      <c r="TFM4" s="104"/>
      <c r="TFN4" s="104"/>
      <c r="TFO4" s="104"/>
      <c r="TFP4" s="104"/>
      <c r="TFQ4" s="104"/>
      <c r="TFR4" s="104"/>
      <c r="TFS4" s="104"/>
      <c r="TFT4" s="104"/>
      <c r="TFU4" s="104"/>
      <c r="TFV4" s="104"/>
      <c r="TFW4" s="104"/>
      <c r="TFX4" s="104"/>
      <c r="TFY4" s="104"/>
      <c r="TFZ4" s="104"/>
      <c r="TGA4" s="104"/>
      <c r="TGB4" s="104"/>
      <c r="TGC4" s="104"/>
      <c r="TGD4" s="104"/>
      <c r="TGE4" s="104"/>
      <c r="TGF4" s="104"/>
      <c r="TGG4" s="104"/>
      <c r="TGH4" s="104"/>
      <c r="TGI4" s="104"/>
      <c r="TGJ4" s="104"/>
      <c r="TGK4" s="104"/>
      <c r="TGL4" s="104"/>
      <c r="TGM4" s="104"/>
      <c r="TGN4" s="104"/>
      <c r="TGO4" s="104"/>
      <c r="TGP4" s="104"/>
      <c r="TGQ4" s="104"/>
      <c r="TGR4" s="104"/>
      <c r="TGS4" s="104"/>
      <c r="TGT4" s="104"/>
      <c r="TGU4" s="104"/>
      <c r="TGV4" s="104"/>
      <c r="TGW4" s="104"/>
      <c r="TGX4" s="104"/>
      <c r="TGY4" s="104"/>
      <c r="TGZ4" s="104"/>
      <c r="THA4" s="104"/>
      <c r="THB4" s="104"/>
      <c r="THC4" s="104"/>
      <c r="THD4" s="104"/>
      <c r="THE4" s="104"/>
      <c r="THF4" s="104"/>
      <c r="THG4" s="104"/>
      <c r="THH4" s="104"/>
      <c r="THI4" s="104"/>
      <c r="THJ4" s="104"/>
      <c r="THK4" s="104"/>
      <c r="THL4" s="104"/>
      <c r="THM4" s="104"/>
      <c r="THN4" s="104"/>
      <c r="THO4" s="104"/>
      <c r="THP4" s="104"/>
      <c r="THQ4" s="104"/>
      <c r="THR4" s="104"/>
      <c r="THS4" s="104"/>
      <c r="THT4" s="104"/>
      <c r="THU4" s="104"/>
      <c r="THV4" s="104"/>
      <c r="THW4" s="104"/>
      <c r="THX4" s="104"/>
      <c r="THY4" s="104"/>
      <c r="THZ4" s="104"/>
      <c r="TIA4" s="104"/>
      <c r="TIB4" s="104"/>
      <c r="TIC4" s="104"/>
      <c r="TID4" s="104"/>
      <c r="TIE4" s="104"/>
      <c r="TIF4" s="104"/>
      <c r="TIG4" s="104"/>
      <c r="TIH4" s="104"/>
      <c r="TII4" s="104"/>
      <c r="TIJ4" s="104"/>
      <c r="TIK4" s="104"/>
      <c r="TIL4" s="104"/>
      <c r="TIM4" s="104"/>
      <c r="TIN4" s="104"/>
      <c r="TIO4" s="104"/>
      <c r="TIP4" s="104"/>
      <c r="TIQ4" s="104"/>
      <c r="TIR4" s="104"/>
      <c r="TIS4" s="104"/>
      <c r="TIT4" s="104"/>
      <c r="TIU4" s="104"/>
      <c r="TIV4" s="104"/>
      <c r="TIW4" s="104"/>
      <c r="TIX4" s="104"/>
      <c r="TIY4" s="104"/>
      <c r="TIZ4" s="104"/>
      <c r="TJA4" s="104"/>
      <c r="TJB4" s="104"/>
      <c r="TJC4" s="104"/>
      <c r="TJD4" s="104"/>
      <c r="TJE4" s="104"/>
      <c r="TJF4" s="104"/>
      <c r="TJG4" s="104"/>
      <c r="TJH4" s="104"/>
      <c r="TJI4" s="104"/>
      <c r="TJJ4" s="104"/>
      <c r="TJK4" s="104"/>
      <c r="TJL4" s="104"/>
      <c r="TJM4" s="104"/>
      <c r="TJN4" s="104"/>
      <c r="TJO4" s="104"/>
      <c r="TJP4" s="104"/>
      <c r="TJQ4" s="104"/>
      <c r="TJR4" s="104"/>
      <c r="TJS4" s="104"/>
      <c r="TJT4" s="104"/>
      <c r="TJU4" s="104"/>
      <c r="TJV4" s="104"/>
      <c r="TJW4" s="104"/>
      <c r="TJX4" s="104"/>
      <c r="TJY4" s="104"/>
      <c r="TJZ4" s="104"/>
      <c r="TKA4" s="104"/>
      <c r="TKB4" s="104"/>
      <c r="TKC4" s="104"/>
      <c r="TKD4" s="104"/>
      <c r="TKE4" s="104"/>
      <c r="TKF4" s="104"/>
      <c r="TKG4" s="104"/>
      <c r="TKH4" s="104"/>
      <c r="TKI4" s="104"/>
      <c r="TKJ4" s="104"/>
      <c r="TKK4" s="104"/>
      <c r="TKL4" s="104"/>
      <c r="TKM4" s="104"/>
      <c r="TKN4" s="104"/>
      <c r="TKO4" s="104"/>
      <c r="TKP4" s="104"/>
      <c r="TKQ4" s="104"/>
      <c r="TKR4" s="104"/>
      <c r="TKS4" s="104"/>
      <c r="TKT4" s="104"/>
      <c r="TKU4" s="104"/>
      <c r="TKV4" s="104"/>
      <c r="TKW4" s="104"/>
      <c r="TKX4" s="104"/>
      <c r="TKY4" s="104"/>
      <c r="TKZ4" s="104"/>
      <c r="TLA4" s="104"/>
      <c r="TLB4" s="104"/>
      <c r="TLC4" s="104"/>
      <c r="TLD4" s="104"/>
      <c r="TLE4" s="104"/>
      <c r="TLF4" s="104"/>
      <c r="TLG4" s="104"/>
      <c r="TLH4" s="104"/>
      <c r="TLI4" s="104"/>
      <c r="TLJ4" s="104"/>
      <c r="TLK4" s="104"/>
      <c r="TLL4" s="104"/>
      <c r="TLM4" s="104"/>
      <c r="TLN4" s="104"/>
      <c r="TLO4" s="104"/>
      <c r="TLP4" s="104"/>
      <c r="TLQ4" s="104"/>
      <c r="TLR4" s="104"/>
      <c r="TLS4" s="104"/>
      <c r="TLT4" s="104"/>
      <c r="TLU4" s="104"/>
      <c r="TLV4" s="104"/>
      <c r="TLW4" s="104"/>
      <c r="TLX4" s="104"/>
      <c r="TLY4" s="104"/>
      <c r="TLZ4" s="104"/>
      <c r="TMA4" s="104"/>
      <c r="TMB4" s="104"/>
      <c r="TMC4" s="104"/>
      <c r="TMD4" s="104"/>
      <c r="TME4" s="104"/>
      <c r="TMF4" s="104"/>
      <c r="TMG4" s="104"/>
      <c r="TMH4" s="104"/>
      <c r="TMI4" s="104"/>
      <c r="TMJ4" s="104"/>
      <c r="TMK4" s="104"/>
      <c r="TML4" s="104"/>
      <c r="TMM4" s="104"/>
      <c r="TMN4" s="104"/>
      <c r="TMO4" s="104"/>
      <c r="TMP4" s="104"/>
      <c r="TMQ4" s="104"/>
      <c r="TMR4" s="104"/>
      <c r="TMS4" s="104"/>
      <c r="TMT4" s="104"/>
      <c r="TMU4" s="104"/>
      <c r="TMV4" s="104"/>
      <c r="TMW4" s="104"/>
      <c r="TMX4" s="104"/>
      <c r="TMY4" s="104"/>
      <c r="TMZ4" s="104"/>
      <c r="TNA4" s="104"/>
      <c r="TNB4" s="104"/>
      <c r="TNC4" s="104"/>
      <c r="TND4" s="104"/>
      <c r="TNE4" s="104"/>
      <c r="TNF4" s="104"/>
      <c r="TNG4" s="104"/>
      <c r="TNH4" s="104"/>
      <c r="TNI4" s="104"/>
      <c r="TNJ4" s="104"/>
      <c r="TNK4" s="104"/>
      <c r="TNL4" s="104"/>
      <c r="TNM4" s="104"/>
      <c r="TNN4" s="104"/>
      <c r="TNO4" s="104"/>
      <c r="TNP4" s="104"/>
      <c r="TNQ4" s="104"/>
      <c r="TNR4" s="104"/>
      <c r="TNS4" s="104"/>
      <c r="TNT4" s="104"/>
      <c r="TNU4" s="104"/>
      <c r="TNV4" s="104"/>
      <c r="TNW4" s="104"/>
      <c r="TNX4" s="104"/>
      <c r="TNY4" s="104"/>
      <c r="TNZ4" s="104"/>
      <c r="TOA4" s="104"/>
      <c r="TOB4" s="104"/>
      <c r="TOC4" s="104"/>
      <c r="TOD4" s="104"/>
      <c r="TOE4" s="104"/>
      <c r="TOF4" s="104"/>
      <c r="TOG4" s="104"/>
      <c r="TOH4" s="104"/>
      <c r="TOI4" s="104"/>
      <c r="TOJ4" s="104"/>
      <c r="TOK4" s="104"/>
      <c r="TOL4" s="104"/>
      <c r="TOM4" s="104"/>
      <c r="TON4" s="104"/>
      <c r="TOO4" s="104"/>
      <c r="TOP4" s="104"/>
      <c r="TOQ4" s="104"/>
      <c r="TOR4" s="104"/>
      <c r="TOS4" s="104"/>
      <c r="TOT4" s="104"/>
      <c r="TOU4" s="104"/>
      <c r="TOV4" s="104"/>
      <c r="TOW4" s="104"/>
      <c r="TOX4" s="104"/>
      <c r="TOY4" s="104"/>
      <c r="TOZ4" s="104"/>
      <c r="TPA4" s="104"/>
      <c r="TPB4" s="104"/>
      <c r="TPC4" s="104"/>
      <c r="TPD4" s="104"/>
      <c r="TPE4" s="104"/>
      <c r="TPF4" s="104"/>
      <c r="TPG4" s="104"/>
      <c r="TPH4" s="104"/>
      <c r="TPI4" s="104"/>
      <c r="TPJ4" s="104"/>
      <c r="TPK4" s="104"/>
      <c r="TPL4" s="104"/>
      <c r="TPM4" s="104"/>
      <c r="TPN4" s="104"/>
      <c r="TPO4" s="104"/>
      <c r="TPP4" s="104"/>
      <c r="TPQ4" s="104"/>
      <c r="TPR4" s="104"/>
      <c r="TPS4" s="104"/>
      <c r="TPT4" s="104"/>
      <c r="TPU4" s="104"/>
      <c r="TPV4" s="104"/>
      <c r="TPW4" s="104"/>
      <c r="TPX4" s="104"/>
      <c r="TPY4" s="104"/>
      <c r="TPZ4" s="104"/>
      <c r="TQA4" s="104"/>
      <c r="TQB4" s="104"/>
      <c r="TQC4" s="104"/>
      <c r="TQD4" s="104"/>
      <c r="TQE4" s="104"/>
      <c r="TQF4" s="104"/>
      <c r="TQG4" s="104"/>
      <c r="TQH4" s="104"/>
      <c r="TQI4" s="104"/>
      <c r="TQJ4" s="104"/>
      <c r="TQK4" s="104"/>
      <c r="TQL4" s="104"/>
      <c r="TQM4" s="104"/>
      <c r="TQN4" s="104"/>
      <c r="TQO4" s="104"/>
      <c r="TQP4" s="104"/>
      <c r="TQQ4" s="104"/>
      <c r="TQR4" s="104"/>
      <c r="TQS4" s="104"/>
      <c r="TQT4" s="104"/>
      <c r="TQU4" s="104"/>
      <c r="TQV4" s="104"/>
      <c r="TQW4" s="104"/>
      <c r="TQX4" s="104"/>
      <c r="TQY4" s="104"/>
      <c r="TQZ4" s="104"/>
      <c r="TRA4" s="104"/>
      <c r="TRB4" s="104"/>
      <c r="TRC4" s="104"/>
      <c r="TRD4" s="104"/>
      <c r="TRE4" s="104"/>
      <c r="TRF4" s="104"/>
      <c r="TRG4" s="104"/>
      <c r="TRH4" s="104"/>
      <c r="TRI4" s="104"/>
      <c r="TRJ4" s="104"/>
      <c r="TRK4" s="104"/>
      <c r="TRL4" s="104"/>
      <c r="TRM4" s="104"/>
      <c r="TRN4" s="104"/>
      <c r="TRO4" s="104"/>
      <c r="TRP4" s="104"/>
      <c r="TRQ4" s="104"/>
      <c r="TRR4" s="104"/>
      <c r="TRS4" s="104"/>
      <c r="TRT4" s="104"/>
      <c r="TRU4" s="104"/>
      <c r="TRV4" s="104"/>
      <c r="TRW4" s="104"/>
      <c r="TRX4" s="104"/>
      <c r="TRY4" s="104"/>
      <c r="TRZ4" s="104"/>
      <c r="TSA4" s="104"/>
      <c r="TSB4" s="104"/>
      <c r="TSC4" s="104"/>
      <c r="TSD4" s="104"/>
      <c r="TSE4" s="104"/>
      <c r="TSF4" s="104"/>
      <c r="TSG4" s="104"/>
      <c r="TSH4" s="104"/>
      <c r="TSI4" s="104"/>
      <c r="TSJ4" s="104"/>
      <c r="TSK4" s="104"/>
      <c r="TSL4" s="104"/>
      <c r="TSM4" s="104"/>
      <c r="TSN4" s="104"/>
      <c r="TSO4" s="104"/>
      <c r="TSP4" s="104"/>
      <c r="TSQ4" s="104"/>
      <c r="TSR4" s="104"/>
      <c r="TSS4" s="104"/>
      <c r="TST4" s="104"/>
      <c r="TSU4" s="104"/>
      <c r="TSV4" s="104"/>
      <c r="TSW4" s="104"/>
      <c r="TSX4" s="104"/>
      <c r="TSY4" s="104"/>
      <c r="TSZ4" s="104"/>
      <c r="TTA4" s="104"/>
      <c r="TTB4" s="104"/>
      <c r="TTC4" s="104"/>
      <c r="TTD4" s="104"/>
      <c r="TTE4" s="104"/>
      <c r="TTF4" s="104"/>
      <c r="TTG4" s="104"/>
      <c r="TTH4" s="104"/>
      <c r="TTI4" s="104"/>
      <c r="TTJ4" s="104"/>
      <c r="TTK4" s="104"/>
      <c r="TTL4" s="104"/>
      <c r="TTM4" s="104"/>
      <c r="TTN4" s="104"/>
      <c r="TTO4" s="104"/>
      <c r="TTP4" s="104"/>
      <c r="TTQ4" s="104"/>
      <c r="TTR4" s="104"/>
      <c r="TTS4" s="104"/>
      <c r="TTT4" s="104"/>
      <c r="TTU4" s="104"/>
      <c r="TTV4" s="104"/>
      <c r="TTW4" s="104"/>
      <c r="TTX4" s="104"/>
      <c r="TTY4" s="104"/>
      <c r="TTZ4" s="104"/>
      <c r="TUA4" s="104"/>
      <c r="TUB4" s="104"/>
      <c r="TUC4" s="104"/>
      <c r="TUD4" s="104"/>
      <c r="TUE4" s="104"/>
      <c r="TUF4" s="104"/>
      <c r="TUG4" s="104"/>
      <c r="TUH4" s="104"/>
      <c r="TUI4" s="104"/>
      <c r="TUJ4" s="104"/>
      <c r="TUK4" s="104"/>
      <c r="TUL4" s="104"/>
      <c r="TUM4" s="104"/>
      <c r="TUN4" s="104"/>
      <c r="TUO4" s="104"/>
      <c r="TUP4" s="104"/>
      <c r="TUQ4" s="104"/>
      <c r="TUR4" s="104"/>
      <c r="TUS4" s="104"/>
      <c r="TUT4" s="104"/>
      <c r="TUU4" s="104"/>
      <c r="TUV4" s="104"/>
      <c r="TUW4" s="104"/>
      <c r="TUX4" s="104"/>
      <c r="TUY4" s="104"/>
      <c r="TUZ4" s="104"/>
      <c r="TVA4" s="104"/>
      <c r="TVB4" s="104"/>
      <c r="TVC4" s="104"/>
      <c r="TVD4" s="104"/>
      <c r="TVE4" s="104"/>
      <c r="TVF4" s="104"/>
      <c r="TVG4" s="104"/>
      <c r="TVH4" s="104"/>
      <c r="TVI4" s="104"/>
      <c r="TVJ4" s="104"/>
      <c r="TVK4" s="104"/>
      <c r="TVL4" s="104"/>
      <c r="TVM4" s="104"/>
      <c r="TVN4" s="104"/>
      <c r="TVO4" s="104"/>
      <c r="TVP4" s="104"/>
      <c r="TVQ4" s="104"/>
      <c r="TVR4" s="104"/>
      <c r="TVS4" s="104"/>
      <c r="TVT4" s="104"/>
      <c r="TVU4" s="104"/>
      <c r="TVV4" s="104"/>
      <c r="TVW4" s="104"/>
      <c r="TVX4" s="104"/>
      <c r="TVY4" s="104"/>
      <c r="TVZ4" s="104"/>
      <c r="TWA4" s="104"/>
      <c r="TWB4" s="104"/>
      <c r="TWC4" s="104"/>
      <c r="TWD4" s="104"/>
      <c r="TWE4" s="104"/>
      <c r="TWF4" s="104"/>
      <c r="TWG4" s="104"/>
      <c r="TWH4" s="104"/>
      <c r="TWI4" s="104"/>
      <c r="TWJ4" s="104"/>
      <c r="TWK4" s="104"/>
      <c r="TWL4" s="104"/>
      <c r="TWM4" s="104"/>
      <c r="TWN4" s="104"/>
      <c r="TWO4" s="104"/>
      <c r="TWP4" s="104"/>
      <c r="TWQ4" s="104"/>
      <c r="TWR4" s="104"/>
      <c r="TWS4" s="104"/>
      <c r="TWT4" s="104"/>
      <c r="TWU4" s="104"/>
      <c r="TWV4" s="104"/>
      <c r="TWW4" s="104"/>
      <c r="TWX4" s="104"/>
      <c r="TWY4" s="104"/>
      <c r="TWZ4" s="104"/>
      <c r="TXA4" s="104"/>
      <c r="TXB4" s="104"/>
      <c r="TXC4" s="104"/>
      <c r="TXD4" s="104"/>
      <c r="TXE4" s="104"/>
      <c r="TXF4" s="104"/>
      <c r="TXG4" s="104"/>
      <c r="TXH4" s="104"/>
      <c r="TXI4" s="104"/>
      <c r="TXJ4" s="104"/>
      <c r="TXK4" s="104"/>
      <c r="TXL4" s="104"/>
      <c r="TXM4" s="104"/>
      <c r="TXN4" s="104"/>
      <c r="TXO4" s="104"/>
      <c r="TXP4" s="104"/>
      <c r="TXQ4" s="104"/>
      <c r="TXR4" s="104"/>
      <c r="TXS4" s="104"/>
      <c r="TXT4" s="104"/>
      <c r="TXU4" s="104"/>
      <c r="TXV4" s="104"/>
      <c r="TXW4" s="104"/>
      <c r="TXX4" s="104"/>
      <c r="TXY4" s="104"/>
      <c r="TXZ4" s="104"/>
      <c r="TYA4" s="104"/>
      <c r="TYB4" s="104"/>
      <c r="TYC4" s="104"/>
      <c r="TYD4" s="104"/>
      <c r="TYE4" s="104"/>
      <c r="TYF4" s="104"/>
      <c r="TYG4" s="104"/>
      <c r="TYH4" s="104"/>
      <c r="TYI4" s="104"/>
      <c r="TYJ4" s="104"/>
      <c r="TYK4" s="104"/>
      <c r="TYL4" s="104"/>
      <c r="TYM4" s="104"/>
      <c r="TYN4" s="104"/>
      <c r="TYO4" s="104"/>
      <c r="TYP4" s="104"/>
      <c r="TYQ4" s="104"/>
      <c r="TYR4" s="104"/>
      <c r="TYS4" s="104"/>
      <c r="TYT4" s="104"/>
      <c r="TYU4" s="104"/>
      <c r="TYV4" s="104"/>
      <c r="TYW4" s="104"/>
      <c r="TYX4" s="104"/>
      <c r="TYY4" s="104"/>
      <c r="TYZ4" s="104"/>
      <c r="TZA4" s="104"/>
      <c r="TZB4" s="104"/>
      <c r="TZC4" s="104"/>
      <c r="TZD4" s="104"/>
      <c r="TZE4" s="104"/>
      <c r="TZF4" s="104"/>
      <c r="TZG4" s="104"/>
      <c r="TZH4" s="104"/>
      <c r="TZI4" s="104"/>
      <c r="TZJ4" s="104"/>
      <c r="TZK4" s="104"/>
      <c r="TZL4" s="104"/>
      <c r="TZM4" s="104"/>
      <c r="TZN4" s="104"/>
      <c r="TZO4" s="104"/>
      <c r="TZP4" s="104"/>
      <c r="TZQ4" s="104"/>
      <c r="TZR4" s="104"/>
      <c r="TZS4" s="104"/>
      <c r="TZT4" s="104"/>
      <c r="TZU4" s="104"/>
      <c r="TZV4" s="104"/>
      <c r="TZW4" s="104"/>
      <c r="TZX4" s="104"/>
      <c r="TZY4" s="104"/>
      <c r="TZZ4" s="104"/>
      <c r="UAA4" s="104"/>
      <c r="UAB4" s="104"/>
      <c r="UAC4" s="104"/>
      <c r="UAD4" s="104"/>
      <c r="UAE4" s="104"/>
      <c r="UAF4" s="104"/>
      <c r="UAG4" s="104"/>
      <c r="UAH4" s="104"/>
      <c r="UAI4" s="104"/>
      <c r="UAJ4" s="104"/>
      <c r="UAK4" s="104"/>
      <c r="UAL4" s="104"/>
      <c r="UAM4" s="104"/>
      <c r="UAN4" s="104"/>
      <c r="UAO4" s="104"/>
      <c r="UAP4" s="104"/>
      <c r="UAQ4" s="104"/>
      <c r="UAR4" s="104"/>
      <c r="UAS4" s="104"/>
      <c r="UAT4" s="104"/>
      <c r="UAU4" s="104"/>
      <c r="UAV4" s="104"/>
      <c r="UAW4" s="104"/>
      <c r="UAX4" s="104"/>
      <c r="UAY4" s="104"/>
      <c r="UAZ4" s="104"/>
      <c r="UBA4" s="104"/>
      <c r="UBB4" s="104"/>
      <c r="UBC4" s="104"/>
      <c r="UBD4" s="104"/>
      <c r="UBE4" s="104"/>
      <c r="UBF4" s="104"/>
      <c r="UBG4" s="104"/>
      <c r="UBH4" s="104"/>
      <c r="UBI4" s="104"/>
      <c r="UBJ4" s="104"/>
      <c r="UBK4" s="104"/>
      <c r="UBL4" s="104"/>
      <c r="UBM4" s="104"/>
      <c r="UBN4" s="104"/>
      <c r="UBO4" s="104"/>
      <c r="UBP4" s="104"/>
      <c r="UBQ4" s="104"/>
      <c r="UBR4" s="104"/>
      <c r="UBS4" s="104"/>
      <c r="UBT4" s="104"/>
      <c r="UBU4" s="104"/>
      <c r="UBV4" s="104"/>
      <c r="UBW4" s="104"/>
      <c r="UBX4" s="104"/>
      <c r="UBY4" s="104"/>
      <c r="UBZ4" s="104"/>
      <c r="UCA4" s="104"/>
      <c r="UCB4" s="104"/>
      <c r="UCC4" s="104"/>
      <c r="UCD4" s="104"/>
      <c r="UCE4" s="104"/>
      <c r="UCF4" s="104"/>
      <c r="UCG4" s="104"/>
      <c r="UCH4" s="104"/>
      <c r="UCI4" s="104"/>
      <c r="UCJ4" s="104"/>
      <c r="UCK4" s="104"/>
      <c r="UCL4" s="104"/>
      <c r="UCM4" s="104"/>
      <c r="UCN4" s="104"/>
      <c r="UCO4" s="104"/>
      <c r="UCP4" s="104"/>
      <c r="UCQ4" s="104"/>
      <c r="UCR4" s="104"/>
      <c r="UCS4" s="104"/>
      <c r="UCT4" s="104"/>
      <c r="UCU4" s="104"/>
      <c r="UCV4" s="104"/>
      <c r="UCW4" s="104"/>
      <c r="UCX4" s="104"/>
      <c r="UCY4" s="104"/>
      <c r="UCZ4" s="104"/>
      <c r="UDA4" s="104"/>
      <c r="UDB4" s="104"/>
      <c r="UDC4" s="104"/>
      <c r="UDD4" s="104"/>
      <c r="UDE4" s="104"/>
      <c r="UDF4" s="104"/>
      <c r="UDG4" s="104"/>
      <c r="UDH4" s="104"/>
      <c r="UDI4" s="104"/>
      <c r="UDJ4" s="104"/>
      <c r="UDK4" s="104"/>
      <c r="UDL4" s="104"/>
      <c r="UDM4" s="104"/>
      <c r="UDN4" s="104"/>
      <c r="UDO4" s="104"/>
      <c r="UDP4" s="104"/>
      <c r="UDQ4" s="104"/>
      <c r="UDR4" s="104"/>
      <c r="UDS4" s="104"/>
      <c r="UDT4" s="104"/>
      <c r="UDU4" s="104"/>
      <c r="UDV4" s="104"/>
      <c r="UDW4" s="104"/>
      <c r="UDX4" s="104"/>
      <c r="UDY4" s="104"/>
      <c r="UDZ4" s="104"/>
      <c r="UEA4" s="104"/>
      <c r="UEB4" s="104"/>
      <c r="UEC4" s="104"/>
      <c r="UED4" s="104"/>
      <c r="UEE4" s="104"/>
      <c r="UEF4" s="104"/>
      <c r="UEG4" s="104"/>
      <c r="UEH4" s="104"/>
      <c r="UEI4" s="104"/>
      <c r="UEJ4" s="104"/>
      <c r="UEK4" s="104"/>
      <c r="UEL4" s="104"/>
      <c r="UEM4" s="104"/>
      <c r="UEN4" s="104"/>
      <c r="UEO4" s="104"/>
      <c r="UEP4" s="104"/>
      <c r="UEQ4" s="104"/>
      <c r="UER4" s="104"/>
      <c r="UES4" s="104"/>
      <c r="UET4" s="104"/>
      <c r="UEU4" s="104"/>
      <c r="UEV4" s="104"/>
      <c r="UEW4" s="104"/>
      <c r="UEX4" s="104"/>
      <c r="UEY4" s="104"/>
      <c r="UEZ4" s="104"/>
      <c r="UFA4" s="104"/>
      <c r="UFB4" s="104"/>
      <c r="UFC4" s="104"/>
      <c r="UFD4" s="104"/>
      <c r="UFE4" s="104"/>
      <c r="UFF4" s="104"/>
      <c r="UFG4" s="104"/>
      <c r="UFH4" s="104"/>
      <c r="UFI4" s="104"/>
      <c r="UFJ4" s="104"/>
      <c r="UFK4" s="104"/>
      <c r="UFL4" s="104"/>
      <c r="UFM4" s="104"/>
      <c r="UFN4" s="104"/>
      <c r="UFO4" s="104"/>
      <c r="UFP4" s="104"/>
      <c r="UFQ4" s="104"/>
      <c r="UFR4" s="104"/>
      <c r="UFS4" s="104"/>
      <c r="UFT4" s="104"/>
      <c r="UFU4" s="104"/>
      <c r="UFV4" s="104"/>
      <c r="UFW4" s="104"/>
      <c r="UFX4" s="104"/>
      <c r="UFY4" s="104"/>
      <c r="UFZ4" s="104"/>
      <c r="UGA4" s="104"/>
      <c r="UGB4" s="104"/>
      <c r="UGC4" s="104"/>
      <c r="UGD4" s="104"/>
      <c r="UGE4" s="104"/>
      <c r="UGF4" s="104"/>
      <c r="UGG4" s="104"/>
      <c r="UGH4" s="104"/>
      <c r="UGI4" s="104"/>
      <c r="UGJ4" s="104"/>
      <c r="UGK4" s="104"/>
      <c r="UGL4" s="104"/>
      <c r="UGM4" s="104"/>
      <c r="UGN4" s="104"/>
      <c r="UGO4" s="104"/>
      <c r="UGP4" s="104"/>
      <c r="UGQ4" s="104"/>
      <c r="UGR4" s="104"/>
      <c r="UGS4" s="104"/>
      <c r="UGT4" s="104"/>
      <c r="UGU4" s="104"/>
      <c r="UGV4" s="104"/>
      <c r="UGW4" s="104"/>
      <c r="UGX4" s="104"/>
      <c r="UGY4" s="104"/>
      <c r="UGZ4" s="104"/>
      <c r="UHA4" s="104"/>
      <c r="UHB4" s="104"/>
      <c r="UHC4" s="104"/>
      <c r="UHD4" s="104"/>
      <c r="UHE4" s="104"/>
      <c r="UHF4" s="104"/>
      <c r="UHG4" s="104"/>
      <c r="UHH4" s="104"/>
      <c r="UHI4" s="104"/>
      <c r="UHJ4" s="104"/>
      <c r="UHK4" s="104"/>
      <c r="UHL4" s="104"/>
      <c r="UHM4" s="104"/>
      <c r="UHN4" s="104"/>
      <c r="UHO4" s="104"/>
      <c r="UHP4" s="104"/>
      <c r="UHQ4" s="104"/>
      <c r="UHR4" s="104"/>
      <c r="UHS4" s="104"/>
      <c r="UHT4" s="104"/>
      <c r="UHU4" s="104"/>
      <c r="UHV4" s="104"/>
      <c r="UHW4" s="104"/>
      <c r="UHX4" s="104"/>
      <c r="UHY4" s="104"/>
      <c r="UHZ4" s="104"/>
      <c r="UIA4" s="104"/>
      <c r="UIB4" s="104"/>
      <c r="UIC4" s="104"/>
      <c r="UID4" s="104"/>
      <c r="UIE4" s="104"/>
      <c r="UIF4" s="104"/>
      <c r="UIG4" s="104"/>
      <c r="UIH4" s="104"/>
      <c r="UII4" s="104"/>
      <c r="UIJ4" s="104"/>
      <c r="UIK4" s="104"/>
      <c r="UIL4" s="104"/>
      <c r="UIM4" s="104"/>
      <c r="UIN4" s="104"/>
      <c r="UIO4" s="104"/>
      <c r="UIP4" s="104"/>
      <c r="UIQ4" s="104"/>
      <c r="UIR4" s="104"/>
      <c r="UIS4" s="104"/>
      <c r="UIT4" s="104"/>
      <c r="UIU4" s="104"/>
      <c r="UIV4" s="104"/>
      <c r="UIW4" s="104"/>
      <c r="UIX4" s="104"/>
      <c r="UIY4" s="104"/>
      <c r="UIZ4" s="104"/>
      <c r="UJA4" s="104"/>
      <c r="UJB4" s="104"/>
      <c r="UJC4" s="104"/>
      <c r="UJD4" s="104"/>
      <c r="UJE4" s="104"/>
      <c r="UJF4" s="104"/>
      <c r="UJG4" s="104"/>
      <c r="UJH4" s="104"/>
      <c r="UJI4" s="104"/>
      <c r="UJJ4" s="104"/>
      <c r="UJK4" s="104"/>
      <c r="UJL4" s="104"/>
      <c r="UJM4" s="104"/>
      <c r="UJN4" s="104"/>
      <c r="UJO4" s="104"/>
      <c r="UJP4" s="104"/>
      <c r="UJQ4" s="104"/>
      <c r="UJR4" s="104"/>
      <c r="UJS4" s="104"/>
      <c r="UJT4" s="104"/>
      <c r="UJU4" s="104"/>
      <c r="UJV4" s="104"/>
      <c r="UJW4" s="104"/>
      <c r="UJX4" s="104"/>
      <c r="UJY4" s="104"/>
      <c r="UJZ4" s="104"/>
      <c r="UKA4" s="104"/>
      <c r="UKB4" s="104"/>
      <c r="UKC4" s="104"/>
      <c r="UKD4" s="104"/>
      <c r="UKE4" s="104"/>
      <c r="UKF4" s="104"/>
      <c r="UKG4" s="104"/>
      <c r="UKH4" s="104"/>
      <c r="UKI4" s="104"/>
      <c r="UKJ4" s="104"/>
      <c r="UKK4" s="104"/>
      <c r="UKL4" s="104"/>
      <c r="UKM4" s="104"/>
      <c r="UKN4" s="104"/>
      <c r="UKO4" s="104"/>
      <c r="UKP4" s="104"/>
      <c r="UKQ4" s="104"/>
      <c r="UKR4" s="104"/>
      <c r="UKS4" s="104"/>
      <c r="UKT4" s="104"/>
      <c r="UKU4" s="104"/>
      <c r="UKV4" s="104"/>
      <c r="UKW4" s="104"/>
      <c r="UKX4" s="104"/>
      <c r="UKY4" s="104"/>
      <c r="UKZ4" s="104"/>
      <c r="ULA4" s="104"/>
      <c r="ULB4" s="104"/>
      <c r="ULC4" s="104"/>
      <c r="ULD4" s="104"/>
      <c r="ULE4" s="104"/>
      <c r="ULF4" s="104"/>
      <c r="ULG4" s="104"/>
      <c r="ULH4" s="104"/>
      <c r="ULI4" s="104"/>
      <c r="ULJ4" s="104"/>
      <c r="ULK4" s="104"/>
      <c r="ULL4" s="104"/>
      <c r="ULM4" s="104"/>
      <c r="ULN4" s="104"/>
      <c r="ULO4" s="104"/>
      <c r="ULP4" s="104"/>
      <c r="ULQ4" s="104"/>
      <c r="ULR4" s="104"/>
      <c r="ULS4" s="104"/>
      <c r="ULT4" s="104"/>
      <c r="ULU4" s="104"/>
      <c r="ULV4" s="104"/>
      <c r="ULW4" s="104"/>
      <c r="ULX4" s="104"/>
      <c r="ULY4" s="104"/>
      <c r="ULZ4" s="104"/>
      <c r="UMA4" s="104"/>
      <c r="UMB4" s="104"/>
      <c r="UMC4" s="104"/>
      <c r="UMD4" s="104"/>
      <c r="UME4" s="104"/>
      <c r="UMF4" s="104"/>
      <c r="UMG4" s="104"/>
      <c r="UMH4" s="104"/>
      <c r="UMI4" s="104"/>
      <c r="UMJ4" s="104"/>
      <c r="UMK4" s="104"/>
      <c r="UML4" s="104"/>
      <c r="UMM4" s="104"/>
      <c r="UMN4" s="104"/>
      <c r="UMO4" s="104"/>
      <c r="UMP4" s="104"/>
      <c r="UMQ4" s="104"/>
      <c r="UMR4" s="104"/>
      <c r="UMS4" s="104"/>
      <c r="UMT4" s="104"/>
      <c r="UMU4" s="104"/>
      <c r="UMV4" s="104"/>
      <c r="UMW4" s="104"/>
      <c r="UMX4" s="104"/>
      <c r="UMY4" s="104"/>
      <c r="UMZ4" s="104"/>
      <c r="UNA4" s="104"/>
      <c r="UNB4" s="104"/>
      <c r="UNC4" s="104"/>
      <c r="UND4" s="104"/>
      <c r="UNE4" s="104"/>
      <c r="UNF4" s="104"/>
      <c r="UNG4" s="104"/>
      <c r="UNH4" s="104"/>
      <c r="UNI4" s="104"/>
      <c r="UNJ4" s="104"/>
      <c r="UNK4" s="104"/>
      <c r="UNL4" s="104"/>
      <c r="UNM4" s="104"/>
      <c r="UNN4" s="104"/>
      <c r="UNO4" s="104"/>
      <c r="UNP4" s="104"/>
      <c r="UNQ4" s="104"/>
      <c r="UNR4" s="104"/>
      <c r="UNS4" s="104"/>
      <c r="UNT4" s="104"/>
      <c r="UNU4" s="104"/>
      <c r="UNV4" s="104"/>
      <c r="UNW4" s="104"/>
      <c r="UNX4" s="104"/>
      <c r="UNY4" s="104"/>
      <c r="UNZ4" s="104"/>
      <c r="UOA4" s="104"/>
      <c r="UOB4" s="104"/>
      <c r="UOC4" s="104"/>
      <c r="UOD4" s="104"/>
      <c r="UOE4" s="104"/>
      <c r="UOF4" s="104"/>
      <c r="UOG4" s="104"/>
      <c r="UOH4" s="104"/>
      <c r="UOI4" s="104"/>
      <c r="UOJ4" s="104"/>
      <c r="UOK4" s="104"/>
      <c r="UOL4" s="104"/>
      <c r="UOM4" s="104"/>
      <c r="UON4" s="104"/>
      <c r="UOO4" s="104"/>
      <c r="UOP4" s="104"/>
      <c r="UOQ4" s="104"/>
      <c r="UOR4" s="104"/>
      <c r="UOS4" s="104"/>
      <c r="UOT4" s="104"/>
      <c r="UOU4" s="104"/>
      <c r="UOV4" s="104"/>
      <c r="UOW4" s="104"/>
      <c r="UOX4" s="104"/>
      <c r="UOY4" s="104"/>
      <c r="UOZ4" s="104"/>
      <c r="UPA4" s="104"/>
      <c r="UPB4" s="104"/>
      <c r="UPC4" s="104"/>
      <c r="UPD4" s="104"/>
      <c r="UPE4" s="104"/>
      <c r="UPF4" s="104"/>
      <c r="UPG4" s="104"/>
      <c r="UPH4" s="104"/>
      <c r="UPI4" s="104"/>
      <c r="UPJ4" s="104"/>
      <c r="UPK4" s="104"/>
      <c r="UPL4" s="104"/>
      <c r="UPM4" s="104"/>
      <c r="UPN4" s="104"/>
      <c r="UPO4" s="104"/>
      <c r="UPP4" s="104"/>
      <c r="UPQ4" s="104"/>
      <c r="UPR4" s="104"/>
      <c r="UPS4" s="104"/>
      <c r="UPT4" s="104"/>
      <c r="UPU4" s="104"/>
      <c r="UPV4" s="104"/>
      <c r="UPW4" s="104"/>
      <c r="UPX4" s="104"/>
      <c r="UPY4" s="104"/>
      <c r="UPZ4" s="104"/>
      <c r="UQA4" s="104"/>
      <c r="UQB4" s="104"/>
      <c r="UQC4" s="104"/>
      <c r="UQD4" s="104"/>
      <c r="UQE4" s="104"/>
      <c r="UQF4" s="104"/>
      <c r="UQG4" s="104"/>
      <c r="UQH4" s="104"/>
      <c r="UQI4" s="104"/>
      <c r="UQJ4" s="104"/>
      <c r="UQK4" s="104"/>
      <c r="UQL4" s="104"/>
      <c r="UQM4" s="104"/>
      <c r="UQN4" s="104"/>
      <c r="UQO4" s="104"/>
      <c r="UQP4" s="104"/>
      <c r="UQQ4" s="104"/>
      <c r="UQR4" s="104"/>
      <c r="UQS4" s="104"/>
      <c r="UQT4" s="104"/>
      <c r="UQU4" s="104"/>
      <c r="UQV4" s="104"/>
      <c r="UQW4" s="104"/>
      <c r="UQX4" s="104"/>
      <c r="UQY4" s="104"/>
      <c r="UQZ4" s="104"/>
      <c r="URA4" s="104"/>
      <c r="URB4" s="104"/>
      <c r="URC4" s="104"/>
      <c r="URD4" s="104"/>
      <c r="URE4" s="104"/>
      <c r="URF4" s="104"/>
      <c r="URG4" s="104"/>
      <c r="URH4" s="104"/>
      <c r="URI4" s="104"/>
      <c r="URJ4" s="104"/>
      <c r="URK4" s="104"/>
      <c r="URL4" s="104"/>
      <c r="URM4" s="104"/>
      <c r="URN4" s="104"/>
      <c r="URO4" s="104"/>
      <c r="URP4" s="104"/>
      <c r="URQ4" s="104"/>
      <c r="URR4" s="104"/>
      <c r="URS4" s="104"/>
      <c r="URT4" s="104"/>
      <c r="URU4" s="104"/>
      <c r="URV4" s="104"/>
      <c r="URW4" s="104"/>
      <c r="URX4" s="104"/>
      <c r="URY4" s="104"/>
      <c r="URZ4" s="104"/>
      <c r="USA4" s="104"/>
      <c r="USB4" s="104"/>
      <c r="USC4" s="104"/>
      <c r="USD4" s="104"/>
      <c r="USE4" s="104"/>
      <c r="USF4" s="104"/>
      <c r="USG4" s="104"/>
      <c r="USH4" s="104"/>
      <c r="USI4" s="104"/>
      <c r="USJ4" s="104"/>
      <c r="USK4" s="104"/>
      <c r="USL4" s="104"/>
      <c r="USM4" s="104"/>
      <c r="USN4" s="104"/>
      <c r="USO4" s="104"/>
      <c r="USP4" s="104"/>
      <c r="USQ4" s="104"/>
      <c r="USR4" s="104"/>
      <c r="USS4" s="104"/>
      <c r="UST4" s="104"/>
      <c r="USU4" s="104"/>
      <c r="USV4" s="104"/>
      <c r="USW4" s="104"/>
      <c r="USX4" s="104"/>
      <c r="USY4" s="104"/>
      <c r="USZ4" s="104"/>
      <c r="UTA4" s="104"/>
      <c r="UTB4" s="104"/>
      <c r="UTC4" s="104"/>
      <c r="UTD4" s="104"/>
      <c r="UTE4" s="104"/>
      <c r="UTF4" s="104"/>
      <c r="UTG4" s="104"/>
      <c r="UTH4" s="104"/>
      <c r="UTI4" s="104"/>
      <c r="UTJ4" s="104"/>
      <c r="UTK4" s="104"/>
      <c r="UTL4" s="104"/>
      <c r="UTM4" s="104"/>
      <c r="UTN4" s="104"/>
      <c r="UTO4" s="104"/>
      <c r="UTP4" s="104"/>
      <c r="UTQ4" s="104"/>
      <c r="UTR4" s="104"/>
      <c r="UTS4" s="104"/>
      <c r="UTT4" s="104"/>
      <c r="UTU4" s="104"/>
      <c r="UTV4" s="104"/>
      <c r="UTW4" s="104"/>
      <c r="UTX4" s="104"/>
      <c r="UTY4" s="104"/>
      <c r="UTZ4" s="104"/>
      <c r="UUA4" s="104"/>
      <c r="UUB4" s="104"/>
      <c r="UUC4" s="104"/>
      <c r="UUD4" s="104"/>
      <c r="UUE4" s="104"/>
      <c r="UUF4" s="104"/>
      <c r="UUG4" s="104"/>
      <c r="UUH4" s="104"/>
      <c r="UUI4" s="104"/>
      <c r="UUJ4" s="104"/>
      <c r="UUK4" s="104"/>
      <c r="UUL4" s="104"/>
      <c r="UUM4" s="104"/>
      <c r="UUN4" s="104"/>
      <c r="UUO4" s="104"/>
      <c r="UUP4" s="104"/>
      <c r="UUQ4" s="104"/>
      <c r="UUR4" s="104"/>
      <c r="UUS4" s="104"/>
      <c r="UUT4" s="104"/>
      <c r="UUU4" s="104"/>
      <c r="UUV4" s="104"/>
      <c r="UUW4" s="104"/>
      <c r="UUX4" s="104"/>
      <c r="UUY4" s="104"/>
      <c r="UUZ4" s="104"/>
      <c r="UVA4" s="104"/>
      <c r="UVB4" s="104"/>
      <c r="UVC4" s="104"/>
      <c r="UVD4" s="104"/>
      <c r="UVE4" s="104"/>
      <c r="UVF4" s="104"/>
      <c r="UVG4" s="104"/>
      <c r="UVH4" s="104"/>
      <c r="UVI4" s="104"/>
      <c r="UVJ4" s="104"/>
      <c r="UVK4" s="104"/>
      <c r="UVL4" s="104"/>
      <c r="UVM4" s="104"/>
      <c r="UVN4" s="104"/>
      <c r="UVO4" s="104"/>
      <c r="UVP4" s="104"/>
      <c r="UVQ4" s="104"/>
      <c r="UVR4" s="104"/>
      <c r="UVS4" s="104"/>
      <c r="UVT4" s="104"/>
      <c r="UVU4" s="104"/>
      <c r="UVV4" s="104"/>
      <c r="UVW4" s="104"/>
      <c r="UVX4" s="104"/>
      <c r="UVY4" s="104"/>
      <c r="UVZ4" s="104"/>
      <c r="UWA4" s="104"/>
      <c r="UWB4" s="104"/>
      <c r="UWC4" s="104"/>
      <c r="UWD4" s="104"/>
      <c r="UWE4" s="104"/>
      <c r="UWF4" s="104"/>
      <c r="UWG4" s="104"/>
      <c r="UWH4" s="104"/>
      <c r="UWI4" s="104"/>
      <c r="UWJ4" s="104"/>
      <c r="UWK4" s="104"/>
      <c r="UWL4" s="104"/>
      <c r="UWM4" s="104"/>
      <c r="UWN4" s="104"/>
      <c r="UWO4" s="104"/>
      <c r="UWP4" s="104"/>
      <c r="UWQ4" s="104"/>
      <c r="UWR4" s="104"/>
      <c r="UWS4" s="104"/>
      <c r="UWT4" s="104"/>
      <c r="UWU4" s="104"/>
      <c r="UWV4" s="104"/>
      <c r="UWW4" s="104"/>
      <c r="UWX4" s="104"/>
      <c r="UWY4" s="104"/>
      <c r="UWZ4" s="104"/>
      <c r="UXA4" s="104"/>
      <c r="UXB4" s="104"/>
      <c r="UXC4" s="104"/>
      <c r="UXD4" s="104"/>
      <c r="UXE4" s="104"/>
      <c r="UXF4" s="104"/>
      <c r="UXG4" s="104"/>
      <c r="UXH4" s="104"/>
      <c r="UXI4" s="104"/>
      <c r="UXJ4" s="104"/>
      <c r="UXK4" s="104"/>
      <c r="UXL4" s="104"/>
      <c r="UXM4" s="104"/>
      <c r="UXN4" s="104"/>
      <c r="UXO4" s="104"/>
      <c r="UXP4" s="104"/>
      <c r="UXQ4" s="104"/>
      <c r="UXR4" s="104"/>
      <c r="UXS4" s="104"/>
      <c r="UXT4" s="104"/>
      <c r="UXU4" s="104"/>
      <c r="UXV4" s="104"/>
      <c r="UXW4" s="104"/>
      <c r="UXX4" s="104"/>
      <c r="UXY4" s="104"/>
      <c r="UXZ4" s="104"/>
      <c r="UYA4" s="104"/>
      <c r="UYB4" s="104"/>
      <c r="UYC4" s="104"/>
      <c r="UYD4" s="104"/>
      <c r="UYE4" s="104"/>
      <c r="UYF4" s="104"/>
      <c r="UYG4" s="104"/>
      <c r="UYH4" s="104"/>
      <c r="UYI4" s="104"/>
      <c r="UYJ4" s="104"/>
      <c r="UYK4" s="104"/>
      <c r="UYL4" s="104"/>
      <c r="UYM4" s="104"/>
      <c r="UYN4" s="104"/>
      <c r="UYO4" s="104"/>
      <c r="UYP4" s="104"/>
      <c r="UYQ4" s="104"/>
      <c r="UYR4" s="104"/>
      <c r="UYS4" s="104"/>
      <c r="UYT4" s="104"/>
      <c r="UYU4" s="104"/>
      <c r="UYV4" s="104"/>
      <c r="UYW4" s="104"/>
      <c r="UYX4" s="104"/>
      <c r="UYY4" s="104"/>
      <c r="UYZ4" s="104"/>
      <c r="UZA4" s="104"/>
      <c r="UZB4" s="104"/>
      <c r="UZC4" s="104"/>
      <c r="UZD4" s="104"/>
      <c r="UZE4" s="104"/>
      <c r="UZF4" s="104"/>
      <c r="UZG4" s="104"/>
      <c r="UZH4" s="104"/>
      <c r="UZI4" s="104"/>
      <c r="UZJ4" s="104"/>
      <c r="UZK4" s="104"/>
      <c r="UZL4" s="104"/>
      <c r="UZM4" s="104"/>
      <c r="UZN4" s="104"/>
      <c r="UZO4" s="104"/>
      <c r="UZP4" s="104"/>
      <c r="UZQ4" s="104"/>
      <c r="UZR4" s="104"/>
      <c r="UZS4" s="104"/>
      <c r="UZT4" s="104"/>
      <c r="UZU4" s="104"/>
      <c r="UZV4" s="104"/>
      <c r="UZW4" s="104"/>
      <c r="UZX4" s="104"/>
      <c r="UZY4" s="104"/>
      <c r="UZZ4" s="104"/>
      <c r="VAA4" s="104"/>
      <c r="VAB4" s="104"/>
      <c r="VAC4" s="104"/>
      <c r="VAD4" s="104"/>
      <c r="VAE4" s="104"/>
      <c r="VAF4" s="104"/>
      <c r="VAG4" s="104"/>
      <c r="VAH4" s="104"/>
      <c r="VAI4" s="104"/>
      <c r="VAJ4" s="104"/>
      <c r="VAK4" s="104"/>
      <c r="VAL4" s="104"/>
      <c r="VAM4" s="104"/>
      <c r="VAN4" s="104"/>
      <c r="VAO4" s="104"/>
      <c r="VAP4" s="104"/>
      <c r="VAQ4" s="104"/>
      <c r="VAR4" s="104"/>
      <c r="VAS4" s="104"/>
      <c r="VAT4" s="104"/>
      <c r="VAU4" s="104"/>
      <c r="VAV4" s="104"/>
      <c r="VAW4" s="104"/>
      <c r="VAX4" s="104"/>
      <c r="VAY4" s="104"/>
      <c r="VAZ4" s="104"/>
      <c r="VBA4" s="104"/>
      <c r="VBB4" s="104"/>
      <c r="VBC4" s="104"/>
      <c r="VBD4" s="104"/>
      <c r="VBE4" s="104"/>
      <c r="VBF4" s="104"/>
      <c r="VBG4" s="104"/>
      <c r="VBH4" s="104"/>
      <c r="VBI4" s="104"/>
      <c r="VBJ4" s="104"/>
      <c r="VBK4" s="104"/>
      <c r="VBL4" s="104"/>
      <c r="VBM4" s="104"/>
      <c r="VBN4" s="104"/>
      <c r="VBO4" s="104"/>
      <c r="VBP4" s="104"/>
      <c r="VBQ4" s="104"/>
      <c r="VBR4" s="104"/>
      <c r="VBS4" s="104"/>
      <c r="VBT4" s="104"/>
      <c r="VBU4" s="104"/>
      <c r="VBV4" s="104"/>
      <c r="VBW4" s="104"/>
      <c r="VBX4" s="104"/>
      <c r="VBY4" s="104"/>
      <c r="VBZ4" s="104"/>
      <c r="VCA4" s="104"/>
      <c r="VCB4" s="104"/>
      <c r="VCC4" s="104"/>
      <c r="VCD4" s="104"/>
      <c r="VCE4" s="104"/>
      <c r="VCF4" s="104"/>
      <c r="VCG4" s="104"/>
      <c r="VCH4" s="104"/>
      <c r="VCI4" s="104"/>
      <c r="VCJ4" s="104"/>
      <c r="VCK4" s="104"/>
      <c r="VCL4" s="104"/>
      <c r="VCM4" s="104"/>
      <c r="VCN4" s="104"/>
      <c r="VCO4" s="104"/>
      <c r="VCP4" s="104"/>
      <c r="VCQ4" s="104"/>
      <c r="VCR4" s="104"/>
      <c r="VCS4" s="104"/>
      <c r="VCT4" s="104"/>
      <c r="VCU4" s="104"/>
      <c r="VCV4" s="104"/>
      <c r="VCW4" s="104"/>
      <c r="VCX4" s="104"/>
      <c r="VCY4" s="104"/>
      <c r="VCZ4" s="104"/>
      <c r="VDA4" s="104"/>
      <c r="VDB4" s="104"/>
      <c r="VDC4" s="104"/>
      <c r="VDD4" s="104"/>
      <c r="VDE4" s="104"/>
      <c r="VDF4" s="104"/>
      <c r="VDG4" s="104"/>
      <c r="VDH4" s="104"/>
      <c r="VDI4" s="104"/>
      <c r="VDJ4" s="104"/>
      <c r="VDK4" s="104"/>
      <c r="VDL4" s="104"/>
      <c r="VDM4" s="104"/>
      <c r="VDN4" s="104"/>
      <c r="VDO4" s="104"/>
      <c r="VDP4" s="104"/>
      <c r="VDQ4" s="104"/>
      <c r="VDR4" s="104"/>
      <c r="VDS4" s="104"/>
      <c r="VDT4" s="104"/>
      <c r="VDU4" s="104"/>
      <c r="VDV4" s="104"/>
      <c r="VDW4" s="104"/>
      <c r="VDX4" s="104"/>
      <c r="VDY4" s="104"/>
      <c r="VDZ4" s="104"/>
      <c r="VEA4" s="104"/>
      <c r="VEB4" s="104"/>
      <c r="VEC4" s="104"/>
      <c r="VED4" s="104"/>
      <c r="VEE4" s="104"/>
      <c r="VEF4" s="104"/>
      <c r="VEG4" s="104"/>
      <c r="VEH4" s="104"/>
      <c r="VEI4" s="104"/>
      <c r="VEJ4" s="104"/>
      <c r="VEK4" s="104"/>
      <c r="VEL4" s="104"/>
      <c r="VEM4" s="104"/>
      <c r="VEN4" s="104"/>
      <c r="VEO4" s="104"/>
      <c r="VEP4" s="104"/>
      <c r="VEQ4" s="104"/>
      <c r="VER4" s="104"/>
      <c r="VES4" s="104"/>
      <c r="VET4" s="104"/>
      <c r="VEU4" s="104"/>
      <c r="VEV4" s="104"/>
      <c r="VEW4" s="104"/>
      <c r="VEX4" s="104"/>
      <c r="VEY4" s="104"/>
      <c r="VEZ4" s="104"/>
      <c r="VFA4" s="104"/>
      <c r="VFB4" s="104"/>
      <c r="VFC4" s="104"/>
      <c r="VFD4" s="104"/>
      <c r="VFE4" s="104"/>
      <c r="VFF4" s="104"/>
      <c r="VFG4" s="104"/>
      <c r="VFH4" s="104"/>
      <c r="VFI4" s="104"/>
      <c r="VFJ4" s="104"/>
      <c r="VFK4" s="104"/>
      <c r="VFL4" s="104"/>
      <c r="VFM4" s="104"/>
      <c r="VFN4" s="104"/>
      <c r="VFO4" s="104"/>
      <c r="VFP4" s="104"/>
      <c r="VFQ4" s="104"/>
      <c r="VFR4" s="104"/>
      <c r="VFS4" s="104"/>
      <c r="VFT4" s="104"/>
      <c r="VFU4" s="104"/>
      <c r="VFV4" s="104"/>
      <c r="VFW4" s="104"/>
      <c r="VFX4" s="104"/>
      <c r="VFY4" s="104"/>
      <c r="VFZ4" s="104"/>
      <c r="VGA4" s="104"/>
      <c r="VGB4" s="104"/>
      <c r="VGC4" s="104"/>
      <c r="VGD4" s="104"/>
      <c r="VGE4" s="104"/>
      <c r="VGF4" s="104"/>
      <c r="VGG4" s="104"/>
      <c r="VGH4" s="104"/>
      <c r="VGI4" s="104"/>
      <c r="VGJ4" s="104"/>
      <c r="VGK4" s="104"/>
      <c r="VGL4" s="104"/>
      <c r="VGM4" s="104"/>
      <c r="VGN4" s="104"/>
      <c r="VGO4" s="104"/>
      <c r="VGP4" s="104"/>
      <c r="VGQ4" s="104"/>
      <c r="VGR4" s="104"/>
      <c r="VGS4" s="104"/>
      <c r="VGT4" s="104"/>
      <c r="VGU4" s="104"/>
      <c r="VGV4" s="104"/>
      <c r="VGW4" s="104"/>
      <c r="VGX4" s="104"/>
      <c r="VGY4" s="104"/>
      <c r="VGZ4" s="104"/>
      <c r="VHA4" s="104"/>
      <c r="VHB4" s="104"/>
      <c r="VHC4" s="104"/>
      <c r="VHD4" s="104"/>
      <c r="VHE4" s="104"/>
      <c r="VHF4" s="104"/>
      <c r="VHG4" s="104"/>
      <c r="VHH4" s="104"/>
      <c r="VHI4" s="104"/>
      <c r="VHJ4" s="104"/>
      <c r="VHK4" s="104"/>
      <c r="VHL4" s="104"/>
      <c r="VHM4" s="104"/>
      <c r="VHN4" s="104"/>
      <c r="VHO4" s="104"/>
      <c r="VHP4" s="104"/>
      <c r="VHQ4" s="104"/>
      <c r="VHR4" s="104"/>
      <c r="VHS4" s="104"/>
      <c r="VHT4" s="104"/>
      <c r="VHU4" s="104"/>
      <c r="VHV4" s="104"/>
      <c r="VHW4" s="104"/>
      <c r="VHX4" s="104"/>
      <c r="VHY4" s="104"/>
      <c r="VHZ4" s="104"/>
      <c r="VIA4" s="104"/>
      <c r="VIB4" s="104"/>
      <c r="VIC4" s="104"/>
      <c r="VID4" s="104"/>
      <c r="VIE4" s="104"/>
      <c r="VIF4" s="104"/>
      <c r="VIG4" s="104"/>
      <c r="VIH4" s="104"/>
      <c r="VII4" s="104"/>
      <c r="VIJ4" s="104"/>
      <c r="VIK4" s="104"/>
      <c r="VIL4" s="104"/>
      <c r="VIM4" s="104"/>
      <c r="VIN4" s="104"/>
      <c r="VIO4" s="104"/>
      <c r="VIP4" s="104"/>
      <c r="VIQ4" s="104"/>
      <c r="VIR4" s="104"/>
      <c r="VIS4" s="104"/>
      <c r="VIT4" s="104"/>
      <c r="VIU4" s="104"/>
      <c r="VIV4" s="104"/>
      <c r="VIW4" s="104"/>
      <c r="VIX4" s="104"/>
      <c r="VIY4" s="104"/>
      <c r="VIZ4" s="104"/>
      <c r="VJA4" s="104"/>
      <c r="VJB4" s="104"/>
      <c r="VJC4" s="104"/>
      <c r="VJD4" s="104"/>
      <c r="VJE4" s="104"/>
      <c r="VJF4" s="104"/>
      <c r="VJG4" s="104"/>
      <c r="VJH4" s="104"/>
      <c r="VJI4" s="104"/>
      <c r="VJJ4" s="104"/>
      <c r="VJK4" s="104"/>
      <c r="VJL4" s="104"/>
      <c r="VJM4" s="104"/>
      <c r="VJN4" s="104"/>
      <c r="VJO4" s="104"/>
      <c r="VJP4" s="104"/>
      <c r="VJQ4" s="104"/>
      <c r="VJR4" s="104"/>
      <c r="VJS4" s="104"/>
      <c r="VJT4" s="104"/>
      <c r="VJU4" s="104"/>
      <c r="VJV4" s="104"/>
      <c r="VJW4" s="104"/>
      <c r="VJX4" s="104"/>
      <c r="VJY4" s="104"/>
      <c r="VJZ4" s="104"/>
      <c r="VKA4" s="104"/>
      <c r="VKB4" s="104"/>
      <c r="VKC4" s="104"/>
      <c r="VKD4" s="104"/>
      <c r="VKE4" s="104"/>
      <c r="VKF4" s="104"/>
      <c r="VKG4" s="104"/>
      <c r="VKH4" s="104"/>
      <c r="VKI4" s="104"/>
      <c r="VKJ4" s="104"/>
      <c r="VKK4" s="104"/>
      <c r="VKL4" s="104"/>
      <c r="VKM4" s="104"/>
      <c r="VKN4" s="104"/>
      <c r="VKO4" s="104"/>
      <c r="VKP4" s="104"/>
      <c r="VKQ4" s="104"/>
      <c r="VKR4" s="104"/>
      <c r="VKS4" s="104"/>
      <c r="VKT4" s="104"/>
      <c r="VKU4" s="104"/>
      <c r="VKV4" s="104"/>
      <c r="VKW4" s="104"/>
      <c r="VKX4" s="104"/>
      <c r="VKY4" s="104"/>
      <c r="VKZ4" s="104"/>
      <c r="VLA4" s="104"/>
      <c r="VLB4" s="104"/>
      <c r="VLC4" s="104"/>
      <c r="VLD4" s="104"/>
      <c r="VLE4" s="104"/>
      <c r="VLF4" s="104"/>
      <c r="VLG4" s="104"/>
      <c r="VLH4" s="104"/>
      <c r="VLI4" s="104"/>
      <c r="VLJ4" s="104"/>
      <c r="VLK4" s="104"/>
      <c r="VLL4" s="104"/>
      <c r="VLM4" s="104"/>
      <c r="VLN4" s="104"/>
      <c r="VLO4" s="104"/>
      <c r="VLP4" s="104"/>
      <c r="VLQ4" s="104"/>
      <c r="VLR4" s="104"/>
      <c r="VLS4" s="104"/>
      <c r="VLT4" s="104"/>
      <c r="VLU4" s="104"/>
      <c r="VLV4" s="104"/>
      <c r="VLW4" s="104"/>
      <c r="VLX4" s="104"/>
      <c r="VLY4" s="104"/>
      <c r="VLZ4" s="104"/>
      <c r="VMA4" s="104"/>
      <c r="VMB4" s="104"/>
      <c r="VMC4" s="104"/>
      <c r="VMD4" s="104"/>
      <c r="VME4" s="104"/>
      <c r="VMF4" s="104"/>
      <c r="VMG4" s="104"/>
      <c r="VMH4" s="104"/>
      <c r="VMI4" s="104"/>
      <c r="VMJ4" s="104"/>
      <c r="VMK4" s="104"/>
      <c r="VML4" s="104"/>
      <c r="VMM4" s="104"/>
      <c r="VMN4" s="104"/>
      <c r="VMO4" s="104"/>
      <c r="VMP4" s="104"/>
      <c r="VMQ4" s="104"/>
      <c r="VMR4" s="104"/>
      <c r="VMS4" s="104"/>
      <c r="VMT4" s="104"/>
      <c r="VMU4" s="104"/>
      <c r="VMV4" s="104"/>
      <c r="VMW4" s="104"/>
      <c r="VMX4" s="104"/>
      <c r="VMY4" s="104"/>
      <c r="VMZ4" s="104"/>
      <c r="VNA4" s="104"/>
      <c r="VNB4" s="104"/>
      <c r="VNC4" s="104"/>
      <c r="VND4" s="104"/>
      <c r="VNE4" s="104"/>
      <c r="VNF4" s="104"/>
      <c r="VNG4" s="104"/>
      <c r="VNH4" s="104"/>
      <c r="VNI4" s="104"/>
      <c r="VNJ4" s="104"/>
      <c r="VNK4" s="104"/>
      <c r="VNL4" s="104"/>
      <c r="VNM4" s="104"/>
      <c r="VNN4" s="104"/>
      <c r="VNO4" s="104"/>
      <c r="VNP4" s="104"/>
      <c r="VNQ4" s="104"/>
      <c r="VNR4" s="104"/>
      <c r="VNS4" s="104"/>
      <c r="VNT4" s="104"/>
      <c r="VNU4" s="104"/>
      <c r="VNV4" s="104"/>
      <c r="VNW4" s="104"/>
      <c r="VNX4" s="104"/>
      <c r="VNY4" s="104"/>
      <c r="VNZ4" s="104"/>
      <c r="VOA4" s="104"/>
      <c r="VOB4" s="104"/>
      <c r="VOC4" s="104"/>
      <c r="VOD4" s="104"/>
      <c r="VOE4" s="104"/>
      <c r="VOF4" s="104"/>
      <c r="VOG4" s="104"/>
      <c r="VOH4" s="104"/>
      <c r="VOI4" s="104"/>
      <c r="VOJ4" s="104"/>
      <c r="VOK4" s="104"/>
      <c r="VOL4" s="104"/>
      <c r="VOM4" s="104"/>
      <c r="VON4" s="104"/>
      <c r="VOO4" s="104"/>
      <c r="VOP4" s="104"/>
      <c r="VOQ4" s="104"/>
      <c r="VOR4" s="104"/>
      <c r="VOS4" s="104"/>
      <c r="VOT4" s="104"/>
      <c r="VOU4" s="104"/>
      <c r="VOV4" s="104"/>
      <c r="VOW4" s="104"/>
      <c r="VOX4" s="104"/>
      <c r="VOY4" s="104"/>
      <c r="VOZ4" s="104"/>
      <c r="VPA4" s="104"/>
      <c r="VPB4" s="104"/>
      <c r="VPC4" s="104"/>
      <c r="VPD4" s="104"/>
      <c r="VPE4" s="104"/>
      <c r="VPF4" s="104"/>
      <c r="VPG4" s="104"/>
      <c r="VPH4" s="104"/>
      <c r="VPI4" s="104"/>
      <c r="VPJ4" s="104"/>
      <c r="VPK4" s="104"/>
      <c r="VPL4" s="104"/>
      <c r="VPM4" s="104"/>
      <c r="VPN4" s="104"/>
      <c r="VPO4" s="104"/>
      <c r="VPP4" s="104"/>
      <c r="VPQ4" s="104"/>
      <c r="VPR4" s="104"/>
      <c r="VPS4" s="104"/>
      <c r="VPT4" s="104"/>
      <c r="VPU4" s="104"/>
      <c r="VPV4" s="104"/>
      <c r="VPW4" s="104"/>
      <c r="VPX4" s="104"/>
      <c r="VPY4" s="104"/>
      <c r="VPZ4" s="104"/>
      <c r="VQA4" s="104"/>
      <c r="VQB4" s="104"/>
      <c r="VQC4" s="104"/>
      <c r="VQD4" s="104"/>
      <c r="VQE4" s="104"/>
      <c r="VQF4" s="104"/>
      <c r="VQG4" s="104"/>
      <c r="VQH4" s="104"/>
      <c r="VQI4" s="104"/>
      <c r="VQJ4" s="104"/>
      <c r="VQK4" s="104"/>
      <c r="VQL4" s="104"/>
      <c r="VQM4" s="104"/>
      <c r="VQN4" s="104"/>
      <c r="VQO4" s="104"/>
      <c r="VQP4" s="104"/>
      <c r="VQQ4" s="104"/>
      <c r="VQR4" s="104"/>
      <c r="VQS4" s="104"/>
      <c r="VQT4" s="104"/>
      <c r="VQU4" s="104"/>
      <c r="VQV4" s="104"/>
      <c r="VQW4" s="104"/>
      <c r="VQX4" s="104"/>
      <c r="VQY4" s="104"/>
      <c r="VQZ4" s="104"/>
      <c r="VRA4" s="104"/>
      <c r="VRB4" s="104"/>
      <c r="VRC4" s="104"/>
      <c r="VRD4" s="104"/>
      <c r="VRE4" s="104"/>
      <c r="VRF4" s="104"/>
      <c r="VRG4" s="104"/>
      <c r="VRH4" s="104"/>
      <c r="VRI4" s="104"/>
      <c r="VRJ4" s="104"/>
      <c r="VRK4" s="104"/>
      <c r="VRL4" s="104"/>
      <c r="VRM4" s="104"/>
      <c r="VRN4" s="104"/>
      <c r="VRO4" s="104"/>
      <c r="VRP4" s="104"/>
      <c r="VRQ4" s="104"/>
      <c r="VRR4" s="104"/>
      <c r="VRS4" s="104"/>
      <c r="VRT4" s="104"/>
      <c r="VRU4" s="104"/>
      <c r="VRV4" s="104"/>
      <c r="VRW4" s="104"/>
      <c r="VRX4" s="104"/>
      <c r="VRY4" s="104"/>
      <c r="VRZ4" s="104"/>
      <c r="VSA4" s="104"/>
      <c r="VSB4" s="104"/>
      <c r="VSC4" s="104"/>
      <c r="VSD4" s="104"/>
      <c r="VSE4" s="104"/>
      <c r="VSF4" s="104"/>
      <c r="VSG4" s="104"/>
      <c r="VSH4" s="104"/>
      <c r="VSI4" s="104"/>
      <c r="VSJ4" s="104"/>
      <c r="VSK4" s="104"/>
      <c r="VSL4" s="104"/>
      <c r="VSM4" s="104"/>
      <c r="VSN4" s="104"/>
      <c r="VSO4" s="104"/>
      <c r="VSP4" s="104"/>
      <c r="VSQ4" s="104"/>
      <c r="VSR4" s="104"/>
      <c r="VSS4" s="104"/>
      <c r="VST4" s="104"/>
      <c r="VSU4" s="104"/>
      <c r="VSV4" s="104"/>
      <c r="VSW4" s="104"/>
      <c r="VSX4" s="104"/>
      <c r="VSY4" s="104"/>
      <c r="VSZ4" s="104"/>
      <c r="VTA4" s="104"/>
      <c r="VTB4" s="104"/>
      <c r="VTC4" s="104"/>
      <c r="VTD4" s="104"/>
      <c r="VTE4" s="104"/>
      <c r="VTF4" s="104"/>
      <c r="VTG4" s="104"/>
      <c r="VTH4" s="104"/>
      <c r="VTI4" s="104"/>
      <c r="VTJ4" s="104"/>
      <c r="VTK4" s="104"/>
      <c r="VTL4" s="104"/>
      <c r="VTM4" s="104"/>
      <c r="VTN4" s="104"/>
      <c r="VTO4" s="104"/>
      <c r="VTP4" s="104"/>
      <c r="VTQ4" s="104"/>
      <c r="VTR4" s="104"/>
      <c r="VTS4" s="104"/>
      <c r="VTT4" s="104"/>
      <c r="VTU4" s="104"/>
      <c r="VTV4" s="104"/>
      <c r="VTW4" s="104"/>
      <c r="VTX4" s="104"/>
      <c r="VTY4" s="104"/>
      <c r="VTZ4" s="104"/>
      <c r="VUA4" s="104"/>
      <c r="VUB4" s="104"/>
      <c r="VUC4" s="104"/>
      <c r="VUD4" s="104"/>
      <c r="VUE4" s="104"/>
      <c r="VUF4" s="104"/>
      <c r="VUG4" s="104"/>
      <c r="VUH4" s="104"/>
      <c r="VUI4" s="104"/>
      <c r="VUJ4" s="104"/>
      <c r="VUK4" s="104"/>
      <c r="VUL4" s="104"/>
      <c r="VUM4" s="104"/>
      <c r="VUN4" s="104"/>
      <c r="VUO4" s="104"/>
      <c r="VUP4" s="104"/>
      <c r="VUQ4" s="104"/>
      <c r="VUR4" s="104"/>
      <c r="VUS4" s="104"/>
      <c r="VUT4" s="104"/>
      <c r="VUU4" s="104"/>
      <c r="VUV4" s="104"/>
      <c r="VUW4" s="104"/>
      <c r="VUX4" s="104"/>
      <c r="VUY4" s="104"/>
      <c r="VUZ4" s="104"/>
      <c r="VVA4" s="104"/>
      <c r="VVB4" s="104"/>
      <c r="VVC4" s="104"/>
      <c r="VVD4" s="104"/>
      <c r="VVE4" s="104"/>
      <c r="VVF4" s="104"/>
      <c r="VVG4" s="104"/>
      <c r="VVH4" s="104"/>
      <c r="VVI4" s="104"/>
      <c r="VVJ4" s="104"/>
      <c r="VVK4" s="104"/>
      <c r="VVL4" s="104"/>
      <c r="VVM4" s="104"/>
      <c r="VVN4" s="104"/>
      <c r="VVO4" s="104"/>
      <c r="VVP4" s="104"/>
      <c r="VVQ4" s="104"/>
      <c r="VVR4" s="104"/>
      <c r="VVS4" s="104"/>
      <c r="VVT4" s="104"/>
      <c r="VVU4" s="104"/>
      <c r="VVV4" s="104"/>
      <c r="VVW4" s="104"/>
      <c r="VVX4" s="104"/>
      <c r="VVY4" s="104"/>
      <c r="VVZ4" s="104"/>
      <c r="VWA4" s="104"/>
      <c r="VWB4" s="104"/>
      <c r="VWC4" s="104"/>
      <c r="VWD4" s="104"/>
      <c r="VWE4" s="104"/>
      <c r="VWF4" s="104"/>
      <c r="VWG4" s="104"/>
      <c r="VWH4" s="104"/>
      <c r="VWI4" s="104"/>
      <c r="VWJ4" s="104"/>
      <c r="VWK4" s="104"/>
      <c r="VWL4" s="104"/>
      <c r="VWM4" s="104"/>
      <c r="VWN4" s="104"/>
      <c r="VWO4" s="104"/>
      <c r="VWP4" s="104"/>
      <c r="VWQ4" s="104"/>
      <c r="VWR4" s="104"/>
      <c r="VWS4" s="104"/>
      <c r="VWT4" s="104"/>
      <c r="VWU4" s="104"/>
      <c r="VWV4" s="104"/>
      <c r="VWW4" s="104"/>
      <c r="VWX4" s="104"/>
      <c r="VWY4" s="104"/>
      <c r="VWZ4" s="104"/>
      <c r="VXA4" s="104"/>
      <c r="VXB4" s="104"/>
      <c r="VXC4" s="104"/>
      <c r="VXD4" s="104"/>
      <c r="VXE4" s="104"/>
      <c r="VXF4" s="104"/>
      <c r="VXG4" s="104"/>
      <c r="VXH4" s="104"/>
      <c r="VXI4" s="104"/>
      <c r="VXJ4" s="104"/>
      <c r="VXK4" s="104"/>
      <c r="VXL4" s="104"/>
      <c r="VXM4" s="104"/>
      <c r="VXN4" s="104"/>
      <c r="VXO4" s="104"/>
      <c r="VXP4" s="104"/>
      <c r="VXQ4" s="104"/>
      <c r="VXR4" s="104"/>
      <c r="VXS4" s="104"/>
      <c r="VXT4" s="104"/>
      <c r="VXU4" s="104"/>
      <c r="VXV4" s="104"/>
      <c r="VXW4" s="104"/>
      <c r="VXX4" s="104"/>
      <c r="VXY4" s="104"/>
      <c r="VXZ4" s="104"/>
      <c r="VYA4" s="104"/>
      <c r="VYB4" s="104"/>
      <c r="VYC4" s="104"/>
      <c r="VYD4" s="104"/>
      <c r="VYE4" s="104"/>
      <c r="VYF4" s="104"/>
      <c r="VYG4" s="104"/>
      <c r="VYH4" s="104"/>
      <c r="VYI4" s="104"/>
      <c r="VYJ4" s="104"/>
      <c r="VYK4" s="104"/>
      <c r="VYL4" s="104"/>
      <c r="VYM4" s="104"/>
      <c r="VYN4" s="104"/>
      <c r="VYO4" s="104"/>
      <c r="VYP4" s="104"/>
      <c r="VYQ4" s="104"/>
      <c r="VYR4" s="104"/>
      <c r="VYS4" s="104"/>
      <c r="VYT4" s="104"/>
      <c r="VYU4" s="104"/>
      <c r="VYV4" s="104"/>
      <c r="VYW4" s="104"/>
      <c r="VYX4" s="104"/>
      <c r="VYY4" s="104"/>
      <c r="VYZ4" s="104"/>
      <c r="VZA4" s="104"/>
      <c r="VZB4" s="104"/>
      <c r="VZC4" s="104"/>
      <c r="VZD4" s="104"/>
      <c r="VZE4" s="104"/>
      <c r="VZF4" s="104"/>
      <c r="VZG4" s="104"/>
      <c r="VZH4" s="104"/>
      <c r="VZI4" s="104"/>
      <c r="VZJ4" s="104"/>
      <c r="VZK4" s="104"/>
      <c r="VZL4" s="104"/>
      <c r="VZM4" s="104"/>
      <c r="VZN4" s="104"/>
      <c r="VZO4" s="104"/>
      <c r="VZP4" s="104"/>
      <c r="VZQ4" s="104"/>
      <c r="VZR4" s="104"/>
      <c r="VZS4" s="104"/>
      <c r="VZT4" s="104"/>
      <c r="VZU4" s="104"/>
      <c r="VZV4" s="104"/>
      <c r="VZW4" s="104"/>
      <c r="VZX4" s="104"/>
      <c r="VZY4" s="104"/>
      <c r="VZZ4" s="104"/>
      <c r="WAA4" s="104"/>
      <c r="WAB4" s="104"/>
      <c r="WAC4" s="104"/>
      <c r="WAD4" s="104"/>
      <c r="WAE4" s="104"/>
      <c r="WAF4" s="104"/>
      <c r="WAG4" s="104"/>
      <c r="WAH4" s="104"/>
      <c r="WAI4" s="104"/>
      <c r="WAJ4" s="104"/>
      <c r="WAK4" s="104"/>
      <c r="WAL4" s="104"/>
      <c r="WAM4" s="104"/>
      <c r="WAN4" s="104"/>
      <c r="WAO4" s="104"/>
      <c r="WAP4" s="104"/>
      <c r="WAQ4" s="104"/>
      <c r="WAR4" s="104"/>
      <c r="WAS4" s="104"/>
      <c r="WAT4" s="104"/>
      <c r="WAU4" s="104"/>
      <c r="WAV4" s="104"/>
      <c r="WAW4" s="104"/>
      <c r="WAX4" s="104"/>
      <c r="WAY4" s="104"/>
      <c r="WAZ4" s="104"/>
      <c r="WBA4" s="104"/>
      <c r="WBB4" s="104"/>
      <c r="WBC4" s="104"/>
      <c r="WBD4" s="104"/>
      <c r="WBE4" s="104"/>
      <c r="WBF4" s="104"/>
      <c r="WBG4" s="104"/>
      <c r="WBH4" s="104"/>
      <c r="WBI4" s="104"/>
      <c r="WBJ4" s="104"/>
      <c r="WBK4" s="104"/>
      <c r="WBL4" s="104"/>
      <c r="WBM4" s="104"/>
      <c r="WBN4" s="104"/>
      <c r="WBO4" s="104"/>
      <c r="WBP4" s="104"/>
      <c r="WBQ4" s="104"/>
      <c r="WBR4" s="104"/>
      <c r="WBS4" s="104"/>
      <c r="WBT4" s="104"/>
      <c r="WBU4" s="104"/>
      <c r="WBV4" s="104"/>
      <c r="WBW4" s="104"/>
      <c r="WBX4" s="104"/>
      <c r="WBY4" s="104"/>
      <c r="WBZ4" s="104"/>
      <c r="WCA4" s="104"/>
      <c r="WCB4" s="104"/>
      <c r="WCC4" s="104"/>
      <c r="WCD4" s="104"/>
      <c r="WCE4" s="104"/>
      <c r="WCF4" s="104"/>
      <c r="WCG4" s="104"/>
      <c r="WCH4" s="104"/>
      <c r="WCI4" s="104"/>
      <c r="WCJ4" s="104"/>
      <c r="WCK4" s="104"/>
      <c r="WCL4" s="104"/>
      <c r="WCM4" s="104"/>
      <c r="WCN4" s="104"/>
      <c r="WCO4" s="104"/>
      <c r="WCP4" s="104"/>
      <c r="WCQ4" s="104"/>
      <c r="WCR4" s="104"/>
      <c r="WCS4" s="104"/>
      <c r="WCT4" s="104"/>
      <c r="WCU4" s="104"/>
      <c r="WCV4" s="104"/>
      <c r="WCW4" s="104"/>
      <c r="WCX4" s="104"/>
      <c r="WCY4" s="104"/>
      <c r="WCZ4" s="104"/>
      <c r="WDA4" s="104"/>
      <c r="WDB4" s="104"/>
      <c r="WDC4" s="104"/>
      <c r="WDD4" s="104"/>
      <c r="WDE4" s="104"/>
      <c r="WDF4" s="104"/>
      <c r="WDG4" s="104"/>
      <c r="WDH4" s="104"/>
      <c r="WDI4" s="104"/>
      <c r="WDJ4" s="104"/>
      <c r="WDK4" s="104"/>
      <c r="WDL4" s="104"/>
      <c r="WDM4" s="104"/>
      <c r="WDN4" s="104"/>
      <c r="WDO4" s="104"/>
      <c r="WDP4" s="104"/>
      <c r="WDQ4" s="104"/>
      <c r="WDR4" s="104"/>
      <c r="WDS4" s="104"/>
      <c r="WDT4" s="104"/>
      <c r="WDU4" s="104"/>
      <c r="WDV4" s="104"/>
      <c r="WDW4" s="104"/>
      <c r="WDX4" s="104"/>
      <c r="WDY4" s="104"/>
      <c r="WDZ4" s="104"/>
      <c r="WEA4" s="104"/>
      <c r="WEB4" s="104"/>
      <c r="WEC4" s="104"/>
      <c r="WED4" s="104"/>
      <c r="WEE4" s="104"/>
      <c r="WEF4" s="104"/>
      <c r="WEG4" s="104"/>
      <c r="WEH4" s="104"/>
      <c r="WEI4" s="104"/>
      <c r="WEJ4" s="104"/>
      <c r="WEK4" s="104"/>
      <c r="WEL4" s="104"/>
      <c r="WEM4" s="104"/>
      <c r="WEN4" s="104"/>
      <c r="WEO4" s="104"/>
      <c r="WEP4" s="104"/>
      <c r="WEQ4" s="104"/>
      <c r="WER4" s="104"/>
      <c r="WES4" s="104"/>
      <c r="WET4" s="104"/>
      <c r="WEU4" s="104"/>
      <c r="WEV4" s="104"/>
      <c r="WEW4" s="104"/>
      <c r="WEX4" s="104"/>
      <c r="WEY4" s="104"/>
      <c r="WEZ4" s="104"/>
      <c r="WFA4" s="104"/>
      <c r="WFB4" s="104"/>
      <c r="WFC4" s="104"/>
      <c r="WFD4" s="104"/>
      <c r="WFE4" s="104"/>
      <c r="WFF4" s="104"/>
      <c r="WFG4" s="104"/>
      <c r="WFH4" s="104"/>
      <c r="WFI4" s="104"/>
      <c r="WFJ4" s="104"/>
      <c r="WFK4" s="104"/>
      <c r="WFL4" s="104"/>
      <c r="WFM4" s="104"/>
      <c r="WFN4" s="104"/>
      <c r="WFO4" s="104"/>
      <c r="WFP4" s="104"/>
      <c r="WFQ4" s="104"/>
      <c r="WFR4" s="104"/>
      <c r="WFS4" s="104"/>
      <c r="WFT4" s="104"/>
      <c r="WFU4" s="104"/>
      <c r="WFV4" s="104"/>
      <c r="WFW4" s="104"/>
      <c r="WFX4" s="104"/>
      <c r="WFY4" s="104"/>
      <c r="WFZ4" s="104"/>
      <c r="WGA4" s="104"/>
      <c r="WGB4" s="104"/>
      <c r="WGC4" s="104"/>
      <c r="WGD4" s="104"/>
      <c r="WGE4" s="104"/>
      <c r="WGF4" s="104"/>
      <c r="WGG4" s="104"/>
      <c r="WGH4" s="104"/>
      <c r="WGI4" s="104"/>
      <c r="WGJ4" s="104"/>
      <c r="WGK4" s="104"/>
      <c r="WGL4" s="104"/>
      <c r="WGM4" s="104"/>
      <c r="WGN4" s="104"/>
      <c r="WGO4" s="104"/>
      <c r="WGP4" s="104"/>
      <c r="WGQ4" s="104"/>
      <c r="WGR4" s="104"/>
      <c r="WGS4" s="104"/>
      <c r="WGT4" s="104"/>
      <c r="WGU4" s="104"/>
      <c r="WGV4" s="104"/>
      <c r="WGW4" s="104"/>
      <c r="WGX4" s="104"/>
      <c r="WGY4" s="104"/>
      <c r="WGZ4" s="104"/>
      <c r="WHA4" s="104"/>
      <c r="WHB4" s="104"/>
      <c r="WHC4" s="104"/>
      <c r="WHD4" s="104"/>
      <c r="WHE4" s="104"/>
      <c r="WHF4" s="104"/>
      <c r="WHG4" s="104"/>
      <c r="WHH4" s="104"/>
      <c r="WHI4" s="104"/>
      <c r="WHJ4" s="104"/>
      <c r="WHK4" s="104"/>
      <c r="WHL4" s="104"/>
      <c r="WHM4" s="104"/>
      <c r="WHN4" s="104"/>
      <c r="WHO4" s="104"/>
      <c r="WHP4" s="104"/>
      <c r="WHQ4" s="104"/>
      <c r="WHR4" s="104"/>
      <c r="WHS4" s="104"/>
      <c r="WHT4" s="104"/>
      <c r="WHU4" s="104"/>
      <c r="WHV4" s="104"/>
      <c r="WHW4" s="104"/>
      <c r="WHX4" s="104"/>
      <c r="WHY4" s="104"/>
      <c r="WHZ4" s="104"/>
      <c r="WIA4" s="104"/>
      <c r="WIB4" s="104"/>
      <c r="WIC4" s="104"/>
      <c r="WID4" s="104"/>
      <c r="WIE4" s="104"/>
      <c r="WIF4" s="104"/>
      <c r="WIG4" s="104"/>
      <c r="WIH4" s="104"/>
      <c r="WII4" s="104"/>
      <c r="WIJ4" s="104"/>
      <c r="WIK4" s="104"/>
      <c r="WIL4" s="104"/>
      <c r="WIM4" s="104"/>
      <c r="WIN4" s="104"/>
      <c r="WIO4" s="104"/>
      <c r="WIP4" s="104"/>
      <c r="WIQ4" s="104"/>
      <c r="WIR4" s="104"/>
      <c r="WIS4" s="104"/>
      <c r="WIT4" s="104"/>
      <c r="WIU4" s="104"/>
      <c r="WIV4" s="104"/>
      <c r="WIW4" s="104"/>
      <c r="WIX4" s="104"/>
      <c r="WIY4" s="104"/>
      <c r="WIZ4" s="104"/>
      <c r="WJA4" s="104"/>
      <c r="WJB4" s="104"/>
      <c r="WJC4" s="104"/>
      <c r="WJD4" s="104"/>
      <c r="WJE4" s="104"/>
      <c r="WJF4" s="104"/>
      <c r="WJG4" s="104"/>
      <c r="WJH4" s="104"/>
      <c r="WJI4" s="104"/>
      <c r="WJJ4" s="104"/>
      <c r="WJK4" s="104"/>
      <c r="WJL4" s="104"/>
      <c r="WJM4" s="104"/>
      <c r="WJN4" s="104"/>
      <c r="WJO4" s="104"/>
      <c r="WJP4" s="104"/>
      <c r="WJQ4" s="104"/>
      <c r="WJR4" s="104"/>
      <c r="WJS4" s="104"/>
      <c r="WJT4" s="104"/>
      <c r="WJU4" s="104"/>
      <c r="WJV4" s="104"/>
      <c r="WJW4" s="104"/>
      <c r="WJX4" s="104"/>
      <c r="WJY4" s="104"/>
      <c r="WJZ4" s="104"/>
      <c r="WKA4" s="104"/>
      <c r="WKB4" s="104"/>
      <c r="WKC4" s="104"/>
      <c r="WKD4" s="104"/>
      <c r="WKE4" s="104"/>
      <c r="WKF4" s="104"/>
      <c r="WKG4" s="104"/>
      <c r="WKH4" s="104"/>
      <c r="WKI4" s="104"/>
      <c r="WKJ4" s="104"/>
      <c r="WKK4" s="104"/>
      <c r="WKL4" s="104"/>
      <c r="WKM4" s="104"/>
      <c r="WKN4" s="104"/>
      <c r="WKO4" s="104"/>
      <c r="WKP4" s="104"/>
      <c r="WKQ4" s="104"/>
      <c r="WKR4" s="104"/>
      <c r="WKS4" s="104"/>
      <c r="WKT4" s="104"/>
      <c r="WKU4" s="104"/>
      <c r="WKV4" s="104"/>
      <c r="WKW4" s="104"/>
      <c r="WKX4" s="104"/>
      <c r="WKY4" s="104"/>
      <c r="WKZ4" s="104"/>
      <c r="WLA4" s="104"/>
      <c r="WLB4" s="104"/>
      <c r="WLC4" s="104"/>
      <c r="WLD4" s="104"/>
      <c r="WLE4" s="104"/>
      <c r="WLF4" s="104"/>
      <c r="WLG4" s="104"/>
      <c r="WLH4" s="104"/>
      <c r="WLI4" s="104"/>
      <c r="WLJ4" s="104"/>
      <c r="WLK4" s="104"/>
      <c r="WLL4" s="104"/>
      <c r="WLM4" s="104"/>
      <c r="WLN4" s="104"/>
      <c r="WLO4" s="104"/>
      <c r="WLP4" s="104"/>
      <c r="WLQ4" s="104"/>
      <c r="WLR4" s="104"/>
      <c r="WLS4" s="104"/>
      <c r="WLT4" s="104"/>
      <c r="WLU4" s="104"/>
      <c r="WLV4" s="104"/>
      <c r="WLW4" s="104"/>
      <c r="WLX4" s="104"/>
      <c r="WLY4" s="104"/>
      <c r="WLZ4" s="104"/>
      <c r="WMA4" s="104"/>
      <c r="WMB4" s="104"/>
      <c r="WMC4" s="104"/>
      <c r="WMD4" s="104"/>
      <c r="WME4" s="104"/>
      <c r="WMF4" s="104"/>
      <c r="WMG4" s="104"/>
      <c r="WMH4" s="104"/>
      <c r="WMI4" s="104"/>
      <c r="WMJ4" s="104"/>
      <c r="WMK4" s="104"/>
      <c r="WML4" s="104"/>
      <c r="WMM4" s="104"/>
      <c r="WMN4" s="104"/>
      <c r="WMO4" s="104"/>
      <c r="WMP4" s="104"/>
      <c r="WMQ4" s="104"/>
      <c r="WMR4" s="104"/>
      <c r="WMS4" s="104"/>
      <c r="WMT4" s="104"/>
      <c r="WMU4" s="104"/>
      <c r="WMV4" s="104"/>
      <c r="WMW4" s="104"/>
      <c r="WMX4" s="104"/>
      <c r="WMY4" s="104"/>
      <c r="WMZ4" s="104"/>
      <c r="WNA4" s="104"/>
      <c r="WNB4" s="104"/>
      <c r="WNC4" s="104"/>
      <c r="WND4" s="104"/>
      <c r="WNE4" s="104"/>
      <c r="WNF4" s="104"/>
      <c r="WNG4" s="104"/>
      <c r="WNH4" s="104"/>
      <c r="WNI4" s="104"/>
      <c r="WNJ4" s="104"/>
      <c r="WNK4" s="104"/>
      <c r="WNL4" s="104"/>
      <c r="WNM4" s="104"/>
      <c r="WNN4" s="104"/>
      <c r="WNO4" s="104"/>
      <c r="WNP4" s="104"/>
      <c r="WNQ4" s="104"/>
      <c r="WNR4" s="104"/>
      <c r="WNS4" s="104"/>
      <c r="WNT4" s="104"/>
      <c r="WNU4" s="104"/>
      <c r="WNV4" s="104"/>
      <c r="WNW4" s="104"/>
      <c r="WNX4" s="104"/>
      <c r="WNY4" s="104"/>
      <c r="WNZ4" s="104"/>
      <c r="WOA4" s="104"/>
      <c r="WOB4" s="104"/>
      <c r="WOC4" s="104"/>
      <c r="WOD4" s="104"/>
      <c r="WOE4" s="104"/>
      <c r="WOF4" s="104"/>
      <c r="WOG4" s="104"/>
      <c r="WOH4" s="104"/>
      <c r="WOI4" s="104"/>
      <c r="WOJ4" s="104"/>
      <c r="WOK4" s="104"/>
      <c r="WOL4" s="104"/>
      <c r="WOM4" s="104"/>
      <c r="WON4" s="104"/>
      <c r="WOO4" s="104"/>
      <c r="WOP4" s="104"/>
      <c r="WOQ4" s="104"/>
      <c r="WOR4" s="104"/>
      <c r="WOS4" s="104"/>
      <c r="WOT4" s="104"/>
      <c r="WOU4" s="104"/>
      <c r="WOV4" s="104"/>
      <c r="WOW4" s="104"/>
      <c r="WOX4" s="104"/>
      <c r="WOY4" s="104"/>
      <c r="WOZ4" s="104"/>
      <c r="WPA4" s="104"/>
      <c r="WPB4" s="104"/>
      <c r="WPC4" s="104"/>
      <c r="WPD4" s="104"/>
      <c r="WPE4" s="104"/>
      <c r="WPF4" s="104"/>
      <c r="WPG4" s="104"/>
      <c r="WPH4" s="104"/>
      <c r="WPI4" s="104"/>
      <c r="WPJ4" s="104"/>
      <c r="WPK4" s="104"/>
      <c r="WPL4" s="104"/>
      <c r="WPM4" s="104"/>
      <c r="WPN4" s="104"/>
      <c r="WPO4" s="104"/>
      <c r="WPP4" s="104"/>
      <c r="WPQ4" s="104"/>
      <c r="WPR4" s="104"/>
      <c r="WPS4" s="104"/>
      <c r="WPT4" s="104"/>
      <c r="WPU4" s="104"/>
      <c r="WPV4" s="104"/>
      <c r="WPW4" s="104"/>
      <c r="WPX4" s="104"/>
      <c r="WPY4" s="104"/>
      <c r="WPZ4" s="104"/>
      <c r="WQA4" s="104"/>
      <c r="WQB4" s="104"/>
      <c r="WQC4" s="104"/>
      <c r="WQD4" s="104"/>
      <c r="WQE4" s="104"/>
      <c r="WQF4" s="104"/>
      <c r="WQG4" s="104"/>
      <c r="WQH4" s="104"/>
      <c r="WQI4" s="104"/>
      <c r="WQJ4" s="104"/>
      <c r="WQK4" s="104"/>
      <c r="WQL4" s="104"/>
      <c r="WQM4" s="104"/>
      <c r="WQN4" s="104"/>
      <c r="WQO4" s="104"/>
      <c r="WQP4" s="104"/>
      <c r="WQQ4" s="104"/>
      <c r="WQR4" s="104"/>
      <c r="WQS4" s="104"/>
      <c r="WQT4" s="104"/>
      <c r="WQU4" s="104"/>
      <c r="WQV4" s="104"/>
      <c r="WQW4" s="104"/>
      <c r="WQX4" s="104"/>
      <c r="WQY4" s="104"/>
      <c r="WQZ4" s="104"/>
      <c r="WRA4" s="104"/>
      <c r="WRB4" s="104"/>
      <c r="WRC4" s="104"/>
      <c r="WRD4" s="104"/>
      <c r="WRE4" s="104"/>
      <c r="WRF4" s="104"/>
      <c r="WRG4" s="104"/>
      <c r="WRH4" s="104"/>
      <c r="WRI4" s="104"/>
      <c r="WRJ4" s="104"/>
      <c r="WRK4" s="104"/>
      <c r="WRL4" s="104"/>
      <c r="WRM4" s="104"/>
      <c r="WRN4" s="104"/>
      <c r="WRO4" s="104"/>
      <c r="WRP4" s="104"/>
      <c r="WRQ4" s="104"/>
      <c r="WRR4" s="104"/>
      <c r="WRS4" s="104"/>
      <c r="WRT4" s="104"/>
      <c r="WRU4" s="104"/>
      <c r="WRV4" s="104"/>
      <c r="WRW4" s="104"/>
      <c r="WRX4" s="104"/>
      <c r="WRY4" s="104"/>
      <c r="WRZ4" s="104"/>
      <c r="WSA4" s="104"/>
      <c r="WSB4" s="104"/>
      <c r="WSC4" s="104"/>
      <c r="WSD4" s="104"/>
      <c r="WSE4" s="104"/>
      <c r="WSF4" s="104"/>
      <c r="WSG4" s="104"/>
      <c r="WSH4" s="104"/>
      <c r="WSI4" s="104"/>
      <c r="WSJ4" s="104"/>
      <c r="WSK4" s="104"/>
      <c r="WSL4" s="104"/>
      <c r="WSM4" s="104"/>
      <c r="WSN4" s="104"/>
      <c r="WSO4" s="104"/>
      <c r="WSP4" s="104"/>
      <c r="WSQ4" s="104"/>
      <c r="WSR4" s="104"/>
      <c r="WSS4" s="104"/>
      <c r="WST4" s="104"/>
      <c r="WSU4" s="104"/>
      <c r="WSV4" s="104"/>
      <c r="WSW4" s="104"/>
      <c r="WSX4" s="104"/>
      <c r="WSY4" s="104"/>
      <c r="WSZ4" s="104"/>
      <c r="WTA4" s="104"/>
      <c r="WTB4" s="104"/>
      <c r="WTC4" s="104"/>
      <c r="WTD4" s="104"/>
      <c r="WTE4" s="104"/>
      <c r="WTF4" s="104"/>
      <c r="WTG4" s="104"/>
      <c r="WTH4" s="104"/>
      <c r="WTI4" s="104"/>
      <c r="WTJ4" s="104"/>
      <c r="WTK4" s="104"/>
      <c r="WTL4" s="104"/>
      <c r="WTM4" s="104"/>
      <c r="WTN4" s="104"/>
      <c r="WTO4" s="104"/>
      <c r="WTP4" s="104"/>
      <c r="WTQ4" s="104"/>
      <c r="WTR4" s="104"/>
      <c r="WTS4" s="104"/>
      <c r="WTT4" s="104"/>
      <c r="WTU4" s="104"/>
      <c r="WTV4" s="104"/>
      <c r="WTW4" s="104"/>
      <c r="WTX4" s="104"/>
      <c r="WTY4" s="104"/>
      <c r="WTZ4" s="104"/>
      <c r="WUA4" s="104"/>
      <c r="WUB4" s="104"/>
      <c r="WUC4" s="104"/>
      <c r="WUD4" s="104"/>
      <c r="WUE4" s="104"/>
      <c r="WUF4" s="104"/>
      <c r="WUG4" s="104"/>
      <c r="WUH4" s="104"/>
      <c r="WUI4" s="104"/>
      <c r="WUJ4" s="104"/>
      <c r="WUK4" s="104"/>
      <c r="WUL4" s="104"/>
      <c r="WUM4" s="104"/>
      <c r="WUN4" s="104"/>
      <c r="WUO4" s="104"/>
      <c r="WUP4" s="104"/>
      <c r="WUQ4" s="104"/>
      <c r="WUR4" s="104"/>
      <c r="WUS4" s="104"/>
      <c r="WUT4" s="104"/>
      <c r="WUU4" s="104"/>
      <c r="WUV4" s="104"/>
      <c r="WUW4" s="104"/>
      <c r="WUX4" s="104"/>
      <c r="WUY4" s="104"/>
      <c r="WUZ4" s="104"/>
      <c r="WVA4" s="104"/>
      <c r="WVB4" s="104"/>
      <c r="WVC4" s="104"/>
      <c r="WVD4" s="104"/>
      <c r="WVE4" s="104"/>
      <c r="WVF4" s="104"/>
      <c r="WVG4" s="104"/>
      <c r="WVH4" s="104"/>
      <c r="WVI4" s="104"/>
      <c r="WVJ4" s="104"/>
      <c r="WVK4" s="104"/>
      <c r="WVL4" s="104"/>
      <c r="WVM4" s="104"/>
      <c r="WVN4" s="104"/>
      <c r="WVO4" s="104"/>
      <c r="WVP4" s="104"/>
      <c r="WVQ4" s="104"/>
      <c r="WVR4" s="104"/>
      <c r="WVS4" s="104"/>
      <c r="WVT4" s="104"/>
      <c r="WVU4" s="104"/>
      <c r="WVV4" s="104"/>
      <c r="WVW4" s="104"/>
      <c r="WVX4" s="104"/>
      <c r="WVY4" s="104"/>
      <c r="WVZ4" s="104"/>
      <c r="WWA4" s="104"/>
      <c r="WWB4" s="104"/>
      <c r="WWC4" s="104"/>
      <c r="WWD4" s="104"/>
      <c r="WWE4" s="104"/>
      <c r="WWF4" s="104"/>
      <c r="WWG4" s="104"/>
      <c r="WWH4" s="104"/>
      <c r="WWI4" s="104"/>
      <c r="WWJ4" s="104"/>
      <c r="WWK4" s="104"/>
      <c r="WWL4" s="104"/>
      <c r="WWM4" s="104"/>
      <c r="WWN4" s="104"/>
      <c r="WWO4" s="104"/>
      <c r="WWP4" s="104"/>
      <c r="WWQ4" s="104"/>
      <c r="WWR4" s="104"/>
      <c r="WWS4" s="104"/>
      <c r="WWT4" s="104"/>
      <c r="WWU4" s="104"/>
      <c r="WWV4" s="104"/>
      <c r="WWW4" s="104"/>
      <c r="WWX4" s="104"/>
      <c r="WWY4" s="104"/>
      <c r="WWZ4" s="104"/>
      <c r="WXA4" s="104"/>
      <c r="WXB4" s="104"/>
      <c r="WXC4" s="104"/>
      <c r="WXD4" s="104"/>
      <c r="WXE4" s="104"/>
      <c r="WXF4" s="104"/>
      <c r="WXG4" s="104"/>
      <c r="WXH4" s="104"/>
      <c r="WXI4" s="104"/>
      <c r="WXJ4" s="104"/>
      <c r="WXK4" s="104"/>
      <c r="WXL4" s="104"/>
      <c r="WXM4" s="104"/>
      <c r="WXN4" s="104"/>
      <c r="WXO4" s="104"/>
      <c r="WXP4" s="104"/>
      <c r="WXQ4" s="104"/>
      <c r="WXR4" s="104"/>
      <c r="WXS4" s="104"/>
      <c r="WXT4" s="104"/>
      <c r="WXU4" s="104"/>
      <c r="WXV4" s="104"/>
      <c r="WXW4" s="104"/>
      <c r="WXX4" s="104"/>
      <c r="WXY4" s="104"/>
      <c r="WXZ4" s="104"/>
      <c r="WYA4" s="104"/>
      <c r="WYB4" s="104"/>
      <c r="WYC4" s="104"/>
      <c r="WYD4" s="104"/>
      <c r="WYE4" s="104"/>
      <c r="WYF4" s="104"/>
      <c r="WYG4" s="104"/>
      <c r="WYH4" s="104"/>
      <c r="WYI4" s="104"/>
      <c r="WYJ4" s="104"/>
      <c r="WYK4" s="104"/>
      <c r="WYL4" s="104"/>
      <c r="WYM4" s="104"/>
      <c r="WYN4" s="104"/>
      <c r="WYO4" s="104"/>
      <c r="WYP4" s="104"/>
      <c r="WYQ4" s="104"/>
      <c r="WYR4" s="104"/>
      <c r="WYS4" s="104"/>
      <c r="WYT4" s="104"/>
      <c r="WYU4" s="104"/>
      <c r="WYV4" s="104"/>
      <c r="WYW4" s="104"/>
      <c r="WYX4" s="104"/>
      <c r="WYY4" s="104"/>
      <c r="WYZ4" s="104"/>
      <c r="WZA4" s="104"/>
      <c r="WZB4" s="104"/>
      <c r="WZC4" s="104"/>
      <c r="WZD4" s="104"/>
      <c r="WZE4" s="104"/>
      <c r="WZF4" s="104"/>
      <c r="WZG4" s="104"/>
      <c r="WZH4" s="104"/>
      <c r="WZI4" s="104"/>
      <c r="WZJ4" s="104"/>
      <c r="WZK4" s="104"/>
      <c r="WZL4" s="104"/>
      <c r="WZM4" s="104"/>
      <c r="WZN4" s="104"/>
      <c r="WZO4" s="104"/>
      <c r="WZP4" s="104"/>
      <c r="WZQ4" s="104"/>
      <c r="WZR4" s="104"/>
      <c r="WZS4" s="104"/>
      <c r="WZT4" s="104"/>
      <c r="WZU4" s="104"/>
      <c r="WZV4" s="104"/>
      <c r="WZW4" s="104"/>
      <c r="WZX4" s="104"/>
      <c r="WZY4" s="104"/>
      <c r="WZZ4" s="104"/>
      <c r="XAA4" s="104"/>
      <c r="XAB4" s="104"/>
      <c r="XAC4" s="104"/>
      <c r="XAD4" s="104"/>
      <c r="XAE4" s="104"/>
      <c r="XAF4" s="104"/>
      <c r="XAG4" s="104"/>
      <c r="XAH4" s="104"/>
      <c r="XAI4" s="104"/>
      <c r="XAJ4" s="104"/>
      <c r="XAK4" s="104"/>
      <c r="XAL4" s="104"/>
      <c r="XAM4" s="104"/>
      <c r="XAN4" s="104"/>
      <c r="XAO4" s="104"/>
      <c r="XAP4" s="104"/>
      <c r="XAQ4" s="104"/>
      <c r="XAR4" s="104"/>
      <c r="XAS4" s="104"/>
      <c r="XAT4" s="104"/>
      <c r="XAU4" s="104"/>
      <c r="XAV4" s="104"/>
      <c r="XAW4" s="104"/>
      <c r="XAX4" s="104"/>
      <c r="XAY4" s="104"/>
      <c r="XAZ4" s="104"/>
      <c r="XBA4" s="104"/>
      <c r="XBB4" s="104"/>
      <c r="XBC4" s="104"/>
      <c r="XBD4" s="104"/>
      <c r="XBE4" s="104"/>
      <c r="XBF4" s="104"/>
      <c r="XBG4" s="104"/>
      <c r="XBH4" s="104"/>
      <c r="XBI4" s="104"/>
      <c r="XBJ4" s="104"/>
      <c r="XBK4" s="104"/>
      <c r="XBL4" s="104"/>
      <c r="XBM4" s="104"/>
      <c r="XBN4" s="104"/>
      <c r="XBO4" s="104"/>
      <c r="XBP4" s="104"/>
      <c r="XBQ4" s="104"/>
      <c r="XBR4" s="104"/>
      <c r="XBS4" s="104"/>
      <c r="XBT4" s="104"/>
      <c r="XBU4" s="104"/>
      <c r="XBV4" s="104"/>
      <c r="XBW4" s="104"/>
      <c r="XBX4" s="104"/>
      <c r="XBY4" s="104"/>
      <c r="XBZ4" s="104"/>
      <c r="XCA4" s="104"/>
      <c r="XCB4" s="104"/>
      <c r="XCC4" s="104"/>
      <c r="XCD4" s="104"/>
      <c r="XCE4" s="104"/>
      <c r="XCF4" s="104"/>
      <c r="XCG4" s="104"/>
      <c r="XCH4" s="104"/>
      <c r="XCI4" s="104"/>
      <c r="XCJ4" s="104"/>
      <c r="XCK4" s="104"/>
      <c r="XCL4" s="104"/>
      <c r="XCM4" s="104"/>
      <c r="XCN4" s="104"/>
      <c r="XCO4" s="104"/>
      <c r="XCP4" s="104"/>
      <c r="XCQ4" s="104"/>
      <c r="XCR4" s="104"/>
      <c r="XCS4" s="104"/>
      <c r="XCT4" s="104"/>
      <c r="XCU4" s="104"/>
      <c r="XCV4" s="104"/>
      <c r="XCW4" s="104"/>
      <c r="XCX4" s="104"/>
      <c r="XCY4" s="104"/>
      <c r="XCZ4" s="104"/>
      <c r="XDA4" s="104"/>
      <c r="XDB4" s="104"/>
      <c r="XDC4" s="104"/>
      <c r="XDD4" s="104"/>
      <c r="XDE4" s="104"/>
      <c r="XDF4" s="104"/>
      <c r="XDG4" s="104"/>
      <c r="XDH4" s="104"/>
      <c r="XDI4" s="104"/>
      <c r="XDJ4" s="104"/>
      <c r="XDK4" s="104"/>
      <c r="XDL4" s="104"/>
      <c r="XDM4" s="104"/>
      <c r="XDN4" s="104"/>
      <c r="XDO4" s="104"/>
      <c r="XDP4" s="104"/>
      <c r="XDQ4" s="104"/>
      <c r="XDR4" s="104"/>
      <c r="XDS4" s="104"/>
      <c r="XDT4" s="104"/>
      <c r="XDU4" s="104"/>
      <c r="XDV4" s="104"/>
      <c r="XDW4" s="104"/>
      <c r="XDX4" s="104"/>
      <c r="XDY4" s="104"/>
      <c r="XDZ4" s="104"/>
      <c r="XEA4" s="104"/>
      <c r="XEB4" s="104"/>
      <c r="XEC4" s="104"/>
      <c r="XED4" s="104"/>
      <c r="XEE4" s="104"/>
      <c r="XEF4" s="104"/>
      <c r="XEG4" s="104"/>
      <c r="XEH4" s="104"/>
      <c r="XEI4" s="104"/>
      <c r="XEJ4" s="104"/>
      <c r="XEK4" s="104"/>
      <c r="XEL4" s="104"/>
      <c r="XEM4" s="104"/>
      <c r="XEN4" s="104"/>
      <c r="XEO4" s="104"/>
      <c r="XEP4" s="104"/>
      <c r="XEQ4" s="104"/>
      <c r="XER4" s="104"/>
      <c r="XES4" s="104"/>
      <c r="XET4" s="104"/>
      <c r="XEU4" s="104"/>
      <c r="XEV4" s="104"/>
      <c r="XEW4" s="104"/>
      <c r="XEX4" s="104"/>
      <c r="XEY4" s="104"/>
      <c r="XEZ4" s="104"/>
      <c r="XFA4" s="104"/>
      <c r="XFB4" s="104"/>
      <c r="XFC4" s="104"/>
      <c r="XFD4" s="104"/>
    </row>
    <row r="5" spans="1:16384" ht="14.1" customHeight="1" x14ac:dyDescent="0.2"/>
    <row r="6" spans="1:16384" ht="30" customHeight="1" thickBot="1" x14ac:dyDescent="0.25">
      <c r="C6" s="136" t="s">
        <v>43</v>
      </c>
      <c r="D6" s="137"/>
      <c r="E6" s="137"/>
    </row>
    <row r="7" spans="1:16384" ht="30" customHeight="1" thickBot="1" x14ac:dyDescent="0.25">
      <c r="C7" s="103" t="s">
        <v>44</v>
      </c>
      <c r="D7" s="103" t="s">
        <v>39</v>
      </c>
      <c r="E7" s="103" t="s">
        <v>293</v>
      </c>
    </row>
    <row r="8" spans="1:16384" ht="30" customHeight="1" x14ac:dyDescent="0.2">
      <c r="C8" s="14" t="s">
        <v>242</v>
      </c>
      <c r="D8" s="14" t="s">
        <v>40</v>
      </c>
      <c r="E8" s="24">
        <v>1500</v>
      </c>
    </row>
    <row r="9" spans="1:16384" ht="30" customHeight="1" thickBot="1" x14ac:dyDescent="0.25">
      <c r="C9" s="107" t="s">
        <v>243</v>
      </c>
      <c r="D9" s="107" t="s">
        <v>40</v>
      </c>
      <c r="E9" s="83">
        <v>2000</v>
      </c>
    </row>
    <row r="10" spans="1:16384" ht="30" customHeight="1" thickTop="1" thickBot="1" x14ac:dyDescent="0.25">
      <c r="C10" s="108" t="s">
        <v>244</v>
      </c>
      <c r="D10" s="108" t="s">
        <v>40</v>
      </c>
      <c r="E10" s="109">
        <v>2500</v>
      </c>
    </row>
    <row r="11" spans="1:16384" ht="30" customHeight="1" thickTop="1" thickBot="1" x14ac:dyDescent="0.25">
      <c r="C11" s="108" t="s">
        <v>245</v>
      </c>
      <c r="D11" s="108" t="s">
        <v>41</v>
      </c>
      <c r="E11" s="109">
        <v>3000</v>
      </c>
    </row>
    <row r="12" spans="1:16384" ht="30" customHeight="1" thickTop="1" thickBot="1" x14ac:dyDescent="0.25">
      <c r="C12" s="108" t="s">
        <v>246</v>
      </c>
      <c r="D12" s="108" t="s">
        <v>42</v>
      </c>
      <c r="E12" s="109">
        <v>3500</v>
      </c>
    </row>
    <row r="13" spans="1:16384" ht="30" customHeight="1" thickTop="1" thickBot="1" x14ac:dyDescent="0.25">
      <c r="C13" s="108" t="s">
        <v>247</v>
      </c>
      <c r="D13" s="108" t="s">
        <v>42</v>
      </c>
      <c r="E13" s="109">
        <v>5000</v>
      </c>
    </row>
    <row r="14" spans="1:16384" ht="30" customHeight="1" thickTop="1" thickBot="1" x14ac:dyDescent="0.25">
      <c r="C14" s="108"/>
      <c r="D14" s="108"/>
      <c r="E14" s="109"/>
    </row>
    <row r="15" spans="1:16384" ht="30" customHeight="1" thickTop="1" thickBot="1" x14ac:dyDescent="0.25">
      <c r="C15" s="108"/>
      <c r="D15" s="108"/>
      <c r="E15" s="109"/>
    </row>
    <row r="16" spans="1:16384" ht="30" customHeight="1" thickTop="1" thickBot="1" x14ac:dyDescent="0.25">
      <c r="C16" s="108"/>
      <c r="D16" s="108"/>
      <c r="E16" s="109"/>
    </row>
    <row r="17" spans="3:5" ht="30" customHeight="1" thickTop="1" thickBot="1" x14ac:dyDescent="0.25">
      <c r="C17" s="108"/>
      <c r="D17" s="108"/>
      <c r="E17" s="109"/>
    </row>
    <row r="18" spans="3:5" ht="30" customHeight="1" thickTop="1" thickBot="1" x14ac:dyDescent="0.25">
      <c r="C18" s="108"/>
      <c r="D18" s="108"/>
      <c r="E18" s="109"/>
    </row>
    <row r="19" spans="3:5" ht="30" customHeight="1" thickTop="1" thickBot="1" x14ac:dyDescent="0.25">
      <c r="C19" s="108"/>
      <c r="D19" s="108"/>
      <c r="E19" s="109"/>
    </row>
    <row r="20" spans="3:5" ht="30" customHeight="1" thickTop="1" thickBot="1" x14ac:dyDescent="0.25">
      <c r="C20" s="108"/>
      <c r="D20" s="108"/>
      <c r="E20" s="109"/>
    </row>
    <row r="21" spans="3:5" ht="30" customHeight="1" thickTop="1" thickBot="1" x14ac:dyDescent="0.25">
      <c r="C21" s="108"/>
      <c r="D21" s="108"/>
      <c r="E21" s="109"/>
    </row>
    <row r="22" spans="3:5" ht="30" customHeight="1" thickTop="1" thickBot="1" x14ac:dyDescent="0.25">
      <c r="C22" s="108"/>
      <c r="D22" s="108"/>
      <c r="E22" s="109"/>
    </row>
    <row r="23" spans="3:5" ht="30" customHeight="1" thickTop="1" thickBot="1" x14ac:dyDescent="0.25">
      <c r="C23" s="108"/>
      <c r="D23" s="108"/>
      <c r="E23" s="109"/>
    </row>
    <row r="24" spans="3:5" ht="30" customHeight="1" thickTop="1" thickBot="1" x14ac:dyDescent="0.25">
      <c r="C24" s="108"/>
      <c r="D24" s="108"/>
      <c r="E24" s="109"/>
    </row>
    <row r="25" spans="3:5" ht="30" customHeight="1" thickTop="1" thickBot="1" x14ac:dyDescent="0.25">
      <c r="C25" s="108"/>
      <c r="D25" s="108"/>
      <c r="E25" s="109"/>
    </row>
    <row r="26" spans="3:5" ht="30" customHeight="1" thickTop="1" thickBot="1" x14ac:dyDescent="0.25">
      <c r="C26" s="108"/>
      <c r="D26" s="108"/>
      <c r="E26" s="109"/>
    </row>
    <row r="27" spans="3:5" ht="30" customHeight="1" thickTop="1" thickBot="1" x14ac:dyDescent="0.25">
      <c r="C27" s="108"/>
      <c r="D27" s="108"/>
      <c r="E27" s="109"/>
    </row>
    <row r="28" spans="3:5" ht="30" customHeight="1" thickTop="1" thickBot="1" x14ac:dyDescent="0.25">
      <c r="C28" s="108"/>
      <c r="D28" s="108"/>
      <c r="E28" s="109"/>
    </row>
    <row r="29" spans="3:5" ht="30" customHeight="1" thickTop="1" thickBot="1" x14ac:dyDescent="0.25">
      <c r="C29" s="108"/>
      <c r="D29" s="108"/>
      <c r="E29" s="109"/>
    </row>
    <row r="30" spans="3:5" ht="30" customHeight="1" thickTop="1" thickBot="1" x14ac:dyDescent="0.25">
      <c r="C30" s="108"/>
      <c r="D30" s="108"/>
      <c r="E30" s="109"/>
    </row>
    <row r="31" spans="3:5" ht="30" customHeight="1" thickTop="1" thickBot="1" x14ac:dyDescent="0.25">
      <c r="C31" s="108"/>
      <c r="D31" s="108"/>
      <c r="E31" s="109"/>
    </row>
    <row r="32" spans="3:5" ht="30" customHeight="1" thickTop="1" thickBot="1" x14ac:dyDescent="0.25">
      <c r="C32" s="108"/>
      <c r="D32" s="108"/>
      <c r="E32" s="109"/>
    </row>
    <row r="33" spans="3:5" ht="30" customHeight="1" thickTop="1" thickBot="1" x14ac:dyDescent="0.25">
      <c r="C33" s="108"/>
      <c r="D33" s="108"/>
      <c r="E33" s="109"/>
    </row>
    <row r="34" spans="3:5" ht="30" customHeight="1" thickTop="1" thickBot="1" x14ac:dyDescent="0.25">
      <c r="C34" s="108"/>
      <c r="D34" s="108"/>
      <c r="E34" s="109"/>
    </row>
    <row r="35" spans="3:5" ht="30" customHeight="1" thickTop="1" thickBot="1" x14ac:dyDescent="0.25">
      <c r="C35" s="108"/>
      <c r="D35" s="108"/>
      <c r="E35" s="109"/>
    </row>
    <row r="36" spans="3:5" ht="30" customHeight="1" thickTop="1" thickBot="1" x14ac:dyDescent="0.25">
      <c r="C36" s="108"/>
      <c r="D36" s="108"/>
      <c r="E36" s="109"/>
    </row>
    <row r="37" spans="3:5" ht="30" customHeight="1" thickTop="1" thickBot="1" x14ac:dyDescent="0.25">
      <c r="C37" s="108"/>
      <c r="D37" s="108"/>
      <c r="E37" s="109"/>
    </row>
    <row r="38" spans="3:5" ht="30" customHeight="1" thickTop="1" thickBot="1" x14ac:dyDescent="0.25">
      <c r="C38" s="108"/>
      <c r="D38" s="108"/>
      <c r="E38" s="109"/>
    </row>
    <row r="39" spans="3:5" ht="30" customHeight="1" thickTop="1" thickBot="1" x14ac:dyDescent="0.25">
      <c r="C39" s="108"/>
      <c r="D39" s="108"/>
      <c r="E39" s="109"/>
    </row>
    <row r="40" spans="3:5" ht="30" customHeight="1" thickTop="1" thickBot="1" x14ac:dyDescent="0.25">
      <c r="C40" s="108"/>
      <c r="D40" s="108"/>
      <c r="E40" s="109"/>
    </row>
    <row r="41" spans="3:5" ht="30" customHeight="1" thickTop="1" thickBot="1" x14ac:dyDescent="0.25">
      <c r="C41" s="108"/>
      <c r="D41" s="108"/>
      <c r="E41" s="109"/>
    </row>
    <row r="42" spans="3:5" ht="30" customHeight="1" thickTop="1" thickBot="1" x14ac:dyDescent="0.25">
      <c r="C42" s="108"/>
      <c r="D42" s="108"/>
      <c r="E42" s="109"/>
    </row>
    <row r="43" spans="3:5" ht="30" customHeight="1" thickTop="1" thickBot="1" x14ac:dyDescent="0.25">
      <c r="C43" s="108"/>
      <c r="D43" s="108"/>
      <c r="E43" s="109"/>
    </row>
    <row r="44" spans="3:5" ht="30" customHeight="1" thickTop="1" thickBot="1" x14ac:dyDescent="0.25">
      <c r="C44" s="108"/>
      <c r="D44" s="108"/>
      <c r="E44" s="109"/>
    </row>
    <row r="45" spans="3:5" ht="30" customHeight="1" thickTop="1" thickBot="1" x14ac:dyDescent="0.25">
      <c r="C45" s="108"/>
      <c r="D45" s="108"/>
      <c r="E45" s="109"/>
    </row>
    <row r="46" spans="3:5" ht="30" customHeight="1" thickTop="1" thickBot="1" x14ac:dyDescent="0.25">
      <c r="C46" s="108"/>
      <c r="D46" s="108"/>
      <c r="E46" s="109"/>
    </row>
    <row r="47" spans="3:5" ht="30" customHeight="1" thickTop="1" thickBot="1" x14ac:dyDescent="0.25">
      <c r="C47" s="108"/>
      <c r="D47" s="108"/>
      <c r="E47" s="109"/>
    </row>
    <row r="48" spans="3:5" ht="30" customHeight="1" thickTop="1" thickBot="1" x14ac:dyDescent="0.25">
      <c r="C48" s="108"/>
      <c r="D48" s="108"/>
      <c r="E48" s="109"/>
    </row>
    <row r="49" spans="3:5" ht="30" customHeight="1" thickTop="1" thickBot="1" x14ac:dyDescent="0.25">
      <c r="C49" s="108"/>
      <c r="D49" s="108"/>
      <c r="E49" s="109"/>
    </row>
    <row r="50" spans="3:5" ht="30" customHeight="1" thickTop="1" thickBot="1" x14ac:dyDescent="0.25">
      <c r="C50" s="108"/>
      <c r="D50" s="108"/>
      <c r="E50" s="109"/>
    </row>
    <row r="51" spans="3:5" ht="30" customHeight="1" thickTop="1" thickBot="1" x14ac:dyDescent="0.25">
      <c r="C51" s="108"/>
      <c r="D51" s="108"/>
      <c r="E51" s="109"/>
    </row>
    <row r="52" spans="3:5" ht="30" customHeight="1" thickTop="1" thickBot="1" x14ac:dyDescent="0.25">
      <c r="C52" s="108"/>
      <c r="D52" s="108"/>
      <c r="E52" s="109"/>
    </row>
    <row r="53" spans="3:5" ht="30" customHeight="1" thickTop="1" thickBot="1" x14ac:dyDescent="0.25">
      <c r="C53" s="108"/>
      <c r="D53" s="108"/>
      <c r="E53" s="109"/>
    </row>
    <row r="54" spans="3:5" ht="30" customHeight="1" thickTop="1" thickBot="1" x14ac:dyDescent="0.25">
      <c r="C54" s="108"/>
      <c r="D54" s="108"/>
      <c r="E54" s="109"/>
    </row>
    <row r="55" spans="3:5" ht="30" customHeight="1" thickTop="1" thickBot="1" x14ac:dyDescent="0.25">
      <c r="C55" s="108"/>
      <c r="D55" s="108"/>
      <c r="E55" s="109"/>
    </row>
    <row r="56" spans="3:5" ht="30" customHeight="1" thickTop="1" thickBot="1" x14ac:dyDescent="0.25">
      <c r="C56" s="108"/>
      <c r="D56" s="108"/>
      <c r="E56" s="109"/>
    </row>
    <row r="57" spans="3:5" ht="30" customHeight="1" thickTop="1" thickBot="1" x14ac:dyDescent="0.25">
      <c r="C57" s="108"/>
      <c r="D57" s="108"/>
      <c r="E57" s="109"/>
    </row>
    <row r="58" spans="3:5" ht="30" customHeight="1" thickTop="1" thickBot="1" x14ac:dyDescent="0.25">
      <c r="C58" s="108"/>
      <c r="D58" s="108"/>
      <c r="E58" s="109"/>
    </row>
    <row r="59" spans="3:5" ht="30" customHeight="1" thickTop="1" thickBot="1" x14ac:dyDescent="0.25">
      <c r="C59" s="108"/>
      <c r="D59" s="108"/>
      <c r="E59" s="109"/>
    </row>
    <row r="60" spans="3:5" ht="30" customHeight="1" thickTop="1" thickBot="1" x14ac:dyDescent="0.25">
      <c r="C60" s="108"/>
      <c r="D60" s="108"/>
      <c r="E60" s="109"/>
    </row>
    <row r="61" spans="3:5" ht="30" customHeight="1" thickTop="1" thickBot="1" x14ac:dyDescent="0.25">
      <c r="C61" s="108"/>
      <c r="D61" s="108"/>
      <c r="E61" s="109"/>
    </row>
    <row r="62" spans="3:5" ht="30" customHeight="1" thickTop="1" thickBot="1" x14ac:dyDescent="0.25">
      <c r="C62" s="108"/>
      <c r="D62" s="108"/>
      <c r="E62" s="109"/>
    </row>
    <row r="63" spans="3:5" ht="30" customHeight="1" thickTop="1" thickBot="1" x14ac:dyDescent="0.25">
      <c r="C63" s="108"/>
      <c r="D63" s="108"/>
      <c r="E63" s="109"/>
    </row>
    <row r="64" spans="3:5" ht="30" customHeight="1" thickTop="1" thickBot="1" x14ac:dyDescent="0.25">
      <c r="C64" s="108"/>
      <c r="D64" s="108"/>
      <c r="E64" s="109"/>
    </row>
    <row r="65" spans="3:5" ht="30" customHeight="1" thickTop="1" thickBot="1" x14ac:dyDescent="0.25">
      <c r="C65" s="108"/>
      <c r="D65" s="108"/>
      <c r="E65" s="109"/>
    </row>
    <row r="66" spans="3:5" ht="30" customHeight="1" thickTop="1" thickBot="1" x14ac:dyDescent="0.25">
      <c r="C66" s="108"/>
      <c r="D66" s="108"/>
      <c r="E66" s="109"/>
    </row>
    <row r="67" spans="3:5" ht="30" customHeight="1" thickTop="1" thickBot="1" x14ac:dyDescent="0.25">
      <c r="C67" s="108"/>
      <c r="D67" s="108"/>
      <c r="E67" s="109"/>
    </row>
    <row r="68" spans="3:5" ht="30" customHeight="1" thickTop="1" thickBot="1" x14ac:dyDescent="0.25">
      <c r="C68" s="108"/>
      <c r="D68" s="108"/>
      <c r="E68" s="109"/>
    </row>
    <row r="69" spans="3:5" ht="30" customHeight="1" thickTop="1" thickBot="1" x14ac:dyDescent="0.25">
      <c r="C69" s="108"/>
      <c r="D69" s="108"/>
      <c r="E69" s="109"/>
    </row>
    <row r="70" spans="3:5" ht="30" customHeight="1" thickTop="1" thickBot="1" x14ac:dyDescent="0.25">
      <c r="C70" s="108"/>
      <c r="D70" s="108"/>
      <c r="E70" s="109"/>
    </row>
    <row r="71" spans="3:5" ht="30" customHeight="1" thickTop="1" thickBot="1" x14ac:dyDescent="0.25">
      <c r="C71" s="108"/>
      <c r="D71" s="108"/>
      <c r="E71" s="109"/>
    </row>
    <row r="72" spans="3:5" ht="30" customHeight="1" thickTop="1" thickBot="1" x14ac:dyDescent="0.25">
      <c r="C72" s="108"/>
      <c r="D72" s="108"/>
      <c r="E72" s="109"/>
    </row>
    <row r="73" spans="3:5" ht="30" customHeight="1" thickTop="1" thickBot="1" x14ac:dyDescent="0.25">
      <c r="C73" s="108"/>
      <c r="D73" s="108"/>
      <c r="E73" s="109"/>
    </row>
    <row r="74" spans="3:5" ht="30" customHeight="1" thickTop="1" thickBot="1" x14ac:dyDescent="0.25">
      <c r="C74" s="108"/>
      <c r="D74" s="108"/>
      <c r="E74" s="109"/>
    </row>
    <row r="75" spans="3:5" ht="30" customHeight="1" thickTop="1" thickBot="1" x14ac:dyDescent="0.25">
      <c r="C75" s="108"/>
      <c r="D75" s="108"/>
      <c r="E75" s="109"/>
    </row>
    <row r="76" spans="3:5" ht="30" customHeight="1" thickTop="1" thickBot="1" x14ac:dyDescent="0.25">
      <c r="C76" s="108"/>
      <c r="D76" s="108"/>
      <c r="E76" s="109"/>
    </row>
    <row r="77" spans="3:5" ht="30" customHeight="1" thickTop="1" thickBot="1" x14ac:dyDescent="0.25">
      <c r="C77" s="108"/>
      <c r="D77" s="108"/>
      <c r="E77" s="109"/>
    </row>
    <row r="78" spans="3:5" ht="30" customHeight="1" thickTop="1" thickBot="1" x14ac:dyDescent="0.25">
      <c r="C78" s="108"/>
      <c r="D78" s="108"/>
      <c r="E78" s="109"/>
    </row>
    <row r="79" spans="3:5" ht="30" customHeight="1" thickTop="1" thickBot="1" x14ac:dyDescent="0.25">
      <c r="C79" s="108"/>
      <c r="D79" s="108"/>
      <c r="E79" s="109"/>
    </row>
    <row r="80" spans="3:5" ht="30" customHeight="1" thickTop="1" thickBot="1" x14ac:dyDescent="0.25">
      <c r="C80" s="108"/>
      <c r="D80" s="108"/>
      <c r="E80" s="109"/>
    </row>
    <row r="81" spans="3:5" ht="30" customHeight="1" thickTop="1" thickBot="1" x14ac:dyDescent="0.25">
      <c r="C81" s="108"/>
      <c r="D81" s="108"/>
      <c r="E81" s="109"/>
    </row>
    <row r="82" spans="3:5" ht="30" customHeight="1" thickTop="1" thickBot="1" x14ac:dyDescent="0.25">
      <c r="C82" s="108"/>
      <c r="D82" s="108"/>
      <c r="E82" s="109"/>
    </row>
    <row r="83" spans="3:5" ht="30" customHeight="1" thickTop="1" thickBot="1" x14ac:dyDescent="0.25">
      <c r="C83" s="108"/>
      <c r="D83" s="108"/>
      <c r="E83" s="109"/>
    </row>
    <row r="84" spans="3:5" ht="30" customHeight="1" thickTop="1" thickBot="1" x14ac:dyDescent="0.25">
      <c r="C84" s="108"/>
      <c r="D84" s="108"/>
      <c r="E84" s="109"/>
    </row>
    <row r="85" spans="3:5" ht="30" customHeight="1" thickTop="1" thickBot="1" x14ac:dyDescent="0.25">
      <c r="C85" s="108"/>
      <c r="D85" s="108"/>
      <c r="E85" s="109"/>
    </row>
    <row r="86" spans="3:5" ht="30" customHeight="1" thickTop="1" thickBot="1" x14ac:dyDescent="0.25">
      <c r="C86" s="108"/>
      <c r="D86" s="108"/>
      <c r="E86" s="109"/>
    </row>
    <row r="87" spans="3:5" ht="30" customHeight="1" thickTop="1" thickBot="1" x14ac:dyDescent="0.25">
      <c r="C87" s="108"/>
      <c r="D87" s="108"/>
      <c r="E87" s="109"/>
    </row>
    <row r="88" spans="3:5" ht="30" customHeight="1" thickTop="1" thickBot="1" x14ac:dyDescent="0.25">
      <c r="C88" s="108"/>
      <c r="D88" s="108"/>
      <c r="E88" s="109"/>
    </row>
    <row r="89" spans="3:5" ht="30" customHeight="1" thickTop="1" thickBot="1" x14ac:dyDescent="0.25">
      <c r="C89" s="108"/>
      <c r="D89" s="108"/>
      <c r="E89" s="109"/>
    </row>
    <row r="90" spans="3:5" ht="30" customHeight="1" thickTop="1" thickBot="1" x14ac:dyDescent="0.25">
      <c r="C90" s="108"/>
      <c r="D90" s="108"/>
      <c r="E90" s="109"/>
    </row>
    <row r="91" spans="3:5" ht="30" customHeight="1" thickTop="1" thickBot="1" x14ac:dyDescent="0.25">
      <c r="C91" s="108"/>
      <c r="D91" s="108"/>
      <c r="E91" s="109"/>
    </row>
    <row r="92" spans="3:5" ht="30" customHeight="1" thickTop="1" thickBot="1" x14ac:dyDescent="0.25">
      <c r="C92" s="108"/>
      <c r="D92" s="108"/>
      <c r="E92" s="109"/>
    </row>
    <row r="93" spans="3:5" ht="30" customHeight="1" thickTop="1" thickBot="1" x14ac:dyDescent="0.25">
      <c r="C93" s="108"/>
      <c r="D93" s="108"/>
      <c r="E93" s="109"/>
    </row>
    <row r="94" spans="3:5" ht="30" customHeight="1" thickTop="1" thickBot="1" x14ac:dyDescent="0.25">
      <c r="C94" s="108"/>
      <c r="D94" s="108"/>
      <c r="E94" s="109"/>
    </row>
    <row r="95" spans="3:5" ht="30" customHeight="1" thickTop="1" thickBot="1" x14ac:dyDescent="0.25">
      <c r="C95" s="108"/>
      <c r="D95" s="108"/>
      <c r="E95" s="109"/>
    </row>
    <row r="96" spans="3:5" ht="30" customHeight="1" thickTop="1" thickBot="1" x14ac:dyDescent="0.25">
      <c r="C96" s="108"/>
      <c r="D96" s="108"/>
      <c r="E96" s="109"/>
    </row>
    <row r="97" spans="3:5" ht="30" customHeight="1" thickTop="1" thickBot="1" x14ac:dyDescent="0.25">
      <c r="C97" s="108"/>
      <c r="D97" s="108"/>
      <c r="E97" s="109"/>
    </row>
    <row r="98" spans="3:5" ht="30" customHeight="1" thickTop="1" thickBot="1" x14ac:dyDescent="0.25">
      <c r="C98" s="108"/>
      <c r="D98" s="108"/>
      <c r="E98" s="109"/>
    </row>
    <row r="99" spans="3:5" ht="30" customHeight="1" thickTop="1" thickBot="1" x14ac:dyDescent="0.25">
      <c r="C99" s="108"/>
      <c r="D99" s="108"/>
      <c r="E99" s="109"/>
    </row>
    <row r="100" spans="3:5" ht="30" customHeight="1" thickTop="1" thickBot="1" x14ac:dyDescent="0.25">
      <c r="C100" s="108"/>
      <c r="D100" s="108"/>
      <c r="E100" s="109"/>
    </row>
    <row r="101" spans="3:5" ht="30" customHeight="1" thickTop="1" thickBot="1" x14ac:dyDescent="0.25">
      <c r="C101" s="108"/>
      <c r="D101" s="108"/>
      <c r="E101" s="109"/>
    </row>
    <row r="102" spans="3:5" ht="30" customHeight="1" thickTop="1" thickBot="1" x14ac:dyDescent="0.25">
      <c r="C102" s="108"/>
      <c r="D102" s="108"/>
      <c r="E102" s="109"/>
    </row>
    <row r="103" spans="3:5" ht="30" customHeight="1" thickTop="1" thickBot="1" x14ac:dyDescent="0.25">
      <c r="C103" s="108"/>
      <c r="D103" s="108"/>
      <c r="E103" s="109"/>
    </row>
    <row r="104" spans="3:5" ht="30" customHeight="1" thickTop="1" thickBot="1" x14ac:dyDescent="0.25">
      <c r="C104" s="108"/>
      <c r="D104" s="108"/>
      <c r="E104" s="109"/>
    </row>
    <row r="105" spans="3:5" ht="30" customHeight="1" thickTop="1" thickBot="1" x14ac:dyDescent="0.25">
      <c r="C105" s="108"/>
      <c r="D105" s="108"/>
      <c r="E105" s="109"/>
    </row>
    <row r="106" spans="3:5" ht="30" customHeight="1" thickTop="1" thickBot="1" x14ac:dyDescent="0.25">
      <c r="C106" s="108"/>
      <c r="D106" s="108"/>
      <c r="E106" s="109"/>
    </row>
    <row r="107" spans="3:5" ht="30" customHeight="1" thickTop="1" thickBot="1" x14ac:dyDescent="0.25">
      <c r="C107" s="108"/>
      <c r="D107" s="108"/>
      <c r="E107" s="109"/>
    </row>
    <row r="108" spans="3:5" ht="30" customHeight="1" thickTop="1" thickBot="1" x14ac:dyDescent="0.25">
      <c r="C108" s="108"/>
      <c r="D108" s="108"/>
      <c r="E108" s="109"/>
    </row>
    <row r="109" spans="3:5" ht="30" customHeight="1" thickTop="1" thickBot="1" x14ac:dyDescent="0.25">
      <c r="C109" s="108"/>
      <c r="D109" s="108"/>
      <c r="E109" s="109"/>
    </row>
    <row r="110" spans="3:5" ht="30" customHeight="1" thickTop="1" thickBot="1" x14ac:dyDescent="0.25">
      <c r="C110" s="108"/>
      <c r="D110" s="108"/>
      <c r="E110" s="109"/>
    </row>
    <row r="111" spans="3:5" ht="30" customHeight="1" thickTop="1" thickBot="1" x14ac:dyDescent="0.25">
      <c r="C111" s="108"/>
      <c r="D111" s="108"/>
      <c r="E111" s="109"/>
    </row>
    <row r="112" spans="3:5" ht="30" customHeight="1" thickTop="1" thickBot="1" x14ac:dyDescent="0.25">
      <c r="C112" s="108"/>
      <c r="D112" s="108"/>
      <c r="E112" s="109"/>
    </row>
    <row r="113" spans="3:5" ht="30" customHeight="1" thickTop="1" thickBot="1" x14ac:dyDescent="0.25">
      <c r="C113" s="108"/>
      <c r="D113" s="108"/>
      <c r="E113" s="109"/>
    </row>
    <row r="114" spans="3:5" ht="30" customHeight="1" thickTop="1" thickBot="1" x14ac:dyDescent="0.25">
      <c r="C114" s="108"/>
      <c r="D114" s="108"/>
      <c r="E114" s="109"/>
    </row>
    <row r="115" spans="3:5" ht="30" customHeight="1" thickTop="1" thickBot="1" x14ac:dyDescent="0.25">
      <c r="C115" s="108"/>
      <c r="D115" s="108"/>
      <c r="E115" s="109"/>
    </row>
    <row r="116" spans="3:5" ht="30" customHeight="1" thickTop="1" thickBot="1" x14ac:dyDescent="0.25">
      <c r="C116" s="108"/>
      <c r="D116" s="108"/>
      <c r="E116" s="109"/>
    </row>
    <row r="117" spans="3:5" ht="30" customHeight="1" thickTop="1" thickBot="1" x14ac:dyDescent="0.25">
      <c r="C117" s="108"/>
      <c r="D117" s="108"/>
      <c r="E117" s="109"/>
    </row>
    <row r="118" spans="3:5" ht="30" customHeight="1" thickTop="1" thickBot="1" x14ac:dyDescent="0.25">
      <c r="C118" s="108"/>
      <c r="D118" s="108"/>
      <c r="E118" s="109"/>
    </row>
    <row r="119" spans="3:5" ht="30" customHeight="1" thickTop="1" thickBot="1" x14ac:dyDescent="0.25">
      <c r="C119" s="108"/>
      <c r="D119" s="108"/>
      <c r="E119" s="109"/>
    </row>
    <row r="120" spans="3:5" ht="30" customHeight="1" thickTop="1" thickBot="1" x14ac:dyDescent="0.25">
      <c r="C120" s="108"/>
      <c r="D120" s="108"/>
      <c r="E120" s="109"/>
    </row>
    <row r="121" spans="3:5" ht="30" customHeight="1" thickTop="1" thickBot="1" x14ac:dyDescent="0.25">
      <c r="C121" s="108"/>
      <c r="D121" s="108"/>
      <c r="E121" s="109"/>
    </row>
    <row r="122" spans="3:5" ht="30" customHeight="1" thickTop="1" thickBot="1" x14ac:dyDescent="0.25">
      <c r="C122" s="108"/>
      <c r="D122" s="108"/>
      <c r="E122" s="109"/>
    </row>
    <row r="123" spans="3:5" ht="30" customHeight="1" thickTop="1" thickBot="1" x14ac:dyDescent="0.25">
      <c r="C123" s="108"/>
      <c r="D123" s="108"/>
      <c r="E123" s="109"/>
    </row>
    <row r="124" spans="3:5" ht="30" customHeight="1" thickTop="1" thickBot="1" x14ac:dyDescent="0.25">
      <c r="C124" s="108"/>
      <c r="D124" s="108"/>
      <c r="E124" s="109"/>
    </row>
    <row r="125" spans="3:5" ht="30" customHeight="1" thickTop="1" thickBot="1" x14ac:dyDescent="0.25">
      <c r="C125" s="108"/>
      <c r="D125" s="108"/>
      <c r="E125" s="109"/>
    </row>
    <row r="126" spans="3:5" ht="30" customHeight="1" thickTop="1" thickBot="1" x14ac:dyDescent="0.25">
      <c r="C126" s="108"/>
      <c r="D126" s="108"/>
      <c r="E126" s="109"/>
    </row>
    <row r="127" spans="3:5" ht="30" customHeight="1" thickTop="1" thickBot="1" x14ac:dyDescent="0.25">
      <c r="C127" s="108"/>
      <c r="D127" s="108"/>
      <c r="E127" s="109"/>
    </row>
    <row r="128" spans="3:5" ht="30" customHeight="1" thickTop="1" thickBot="1" x14ac:dyDescent="0.25">
      <c r="C128" s="108"/>
      <c r="D128" s="108"/>
      <c r="E128" s="109"/>
    </row>
    <row r="129" spans="3:5" ht="30" customHeight="1" thickTop="1" thickBot="1" x14ac:dyDescent="0.25">
      <c r="C129" s="108"/>
      <c r="D129" s="108"/>
      <c r="E129" s="109"/>
    </row>
    <row r="130" spans="3:5" ht="30" customHeight="1" thickTop="1" thickBot="1" x14ac:dyDescent="0.25">
      <c r="C130" s="108"/>
      <c r="D130" s="108"/>
      <c r="E130" s="109"/>
    </row>
    <row r="131" spans="3:5" ht="30" customHeight="1" thickTop="1" thickBot="1" x14ac:dyDescent="0.25">
      <c r="C131" s="108"/>
      <c r="D131" s="108"/>
      <c r="E131" s="109"/>
    </row>
    <row r="132" spans="3:5" ht="30" customHeight="1" thickTop="1" thickBot="1" x14ac:dyDescent="0.25">
      <c r="C132" s="108"/>
      <c r="D132" s="108"/>
      <c r="E132" s="109"/>
    </row>
    <row r="133" spans="3:5" ht="30" customHeight="1" thickTop="1" thickBot="1" x14ac:dyDescent="0.25">
      <c r="C133" s="108"/>
      <c r="D133" s="108"/>
      <c r="E133" s="109"/>
    </row>
    <row r="134" spans="3:5" ht="30" customHeight="1" thickTop="1" thickBot="1" x14ac:dyDescent="0.25">
      <c r="C134" s="108"/>
      <c r="D134" s="108"/>
      <c r="E134" s="109"/>
    </row>
    <row r="135" spans="3:5" ht="30" customHeight="1" thickTop="1" thickBot="1" x14ac:dyDescent="0.25">
      <c r="C135" s="108"/>
      <c r="D135" s="108"/>
      <c r="E135" s="109"/>
    </row>
    <row r="136" spans="3:5" ht="30" customHeight="1" thickTop="1" thickBot="1" x14ac:dyDescent="0.25">
      <c r="C136" s="108"/>
      <c r="D136" s="108"/>
      <c r="E136" s="109"/>
    </row>
    <row r="137" spans="3:5" ht="30" customHeight="1" thickTop="1" thickBot="1" x14ac:dyDescent="0.25">
      <c r="C137" s="108"/>
      <c r="D137" s="108"/>
      <c r="E137" s="109"/>
    </row>
    <row r="138" spans="3:5" ht="30" customHeight="1" thickTop="1" thickBot="1" x14ac:dyDescent="0.25">
      <c r="C138" s="108"/>
      <c r="D138" s="108"/>
      <c r="E138" s="109"/>
    </row>
    <row r="139" spans="3:5" ht="30" customHeight="1" thickTop="1" thickBot="1" x14ac:dyDescent="0.25">
      <c r="C139" s="108"/>
      <c r="D139" s="108"/>
      <c r="E139" s="109"/>
    </row>
    <row r="140" spans="3:5" ht="30" customHeight="1" thickTop="1" thickBot="1" x14ac:dyDescent="0.25">
      <c r="C140" s="108"/>
      <c r="D140" s="108"/>
      <c r="E140" s="109"/>
    </row>
    <row r="141" spans="3:5" ht="30" customHeight="1" thickTop="1" thickBot="1" x14ac:dyDescent="0.25">
      <c r="C141" s="108"/>
      <c r="D141" s="108"/>
      <c r="E141" s="109"/>
    </row>
    <row r="142" spans="3:5" ht="30" customHeight="1" thickTop="1" thickBot="1" x14ac:dyDescent="0.25">
      <c r="C142" s="108"/>
      <c r="D142" s="108"/>
      <c r="E142" s="109"/>
    </row>
    <row r="143" spans="3:5" ht="30" customHeight="1" thickTop="1" thickBot="1" x14ac:dyDescent="0.25">
      <c r="C143" s="108"/>
      <c r="D143" s="108"/>
      <c r="E143" s="109"/>
    </row>
    <row r="144" spans="3:5" ht="30" customHeight="1" thickTop="1" thickBot="1" x14ac:dyDescent="0.25">
      <c r="C144" s="108"/>
      <c r="D144" s="108"/>
      <c r="E144" s="109"/>
    </row>
    <row r="145" spans="3:5" ht="30" customHeight="1" thickTop="1" thickBot="1" x14ac:dyDescent="0.25">
      <c r="C145" s="108"/>
      <c r="D145" s="108"/>
      <c r="E145" s="109"/>
    </row>
    <row r="146" spans="3:5" ht="30" customHeight="1" thickTop="1" thickBot="1" x14ac:dyDescent="0.25">
      <c r="C146" s="108"/>
      <c r="D146" s="108"/>
      <c r="E146" s="109"/>
    </row>
    <row r="147" spans="3:5" ht="30" customHeight="1" thickTop="1" thickBot="1" x14ac:dyDescent="0.25">
      <c r="C147" s="108"/>
      <c r="D147" s="108"/>
      <c r="E147" s="109"/>
    </row>
    <row r="148" spans="3:5" ht="30" customHeight="1" thickTop="1" thickBot="1" x14ac:dyDescent="0.25">
      <c r="C148" s="108"/>
      <c r="D148" s="108"/>
      <c r="E148" s="109"/>
    </row>
    <row r="149" spans="3:5" ht="30" customHeight="1" thickTop="1" thickBot="1" x14ac:dyDescent="0.25">
      <c r="C149" s="108"/>
      <c r="D149" s="108"/>
      <c r="E149" s="109"/>
    </row>
    <row r="150" spans="3:5" ht="30" customHeight="1" thickTop="1" thickBot="1" x14ac:dyDescent="0.25">
      <c r="C150" s="108"/>
      <c r="D150" s="108"/>
      <c r="E150" s="109"/>
    </row>
    <row r="151" spans="3:5" ht="30" customHeight="1" thickTop="1" thickBot="1" x14ac:dyDescent="0.25">
      <c r="C151" s="108"/>
      <c r="D151" s="108"/>
      <c r="E151" s="109"/>
    </row>
    <row r="152" spans="3:5" ht="30" customHeight="1" thickTop="1" thickBot="1" x14ac:dyDescent="0.25">
      <c r="C152" s="108"/>
      <c r="D152" s="108"/>
      <c r="E152" s="109"/>
    </row>
    <row r="153" spans="3:5" ht="30" customHeight="1" thickTop="1" thickBot="1" x14ac:dyDescent="0.25">
      <c r="C153" s="108"/>
      <c r="D153" s="108"/>
      <c r="E153" s="109"/>
    </row>
    <row r="154" spans="3:5" ht="30" customHeight="1" thickTop="1" thickBot="1" x14ac:dyDescent="0.25">
      <c r="C154" s="108"/>
      <c r="D154" s="108"/>
      <c r="E154" s="109"/>
    </row>
    <row r="155" spans="3:5" ht="30" customHeight="1" thickTop="1" thickBot="1" x14ac:dyDescent="0.25">
      <c r="C155" s="108"/>
      <c r="D155" s="108"/>
      <c r="E155" s="109"/>
    </row>
    <row r="156" spans="3:5" ht="30" customHeight="1" thickTop="1" thickBot="1" x14ac:dyDescent="0.25">
      <c r="C156" s="108"/>
      <c r="D156" s="108"/>
      <c r="E156" s="109"/>
    </row>
    <row r="157" spans="3:5" ht="30" customHeight="1" thickTop="1" thickBot="1" x14ac:dyDescent="0.25">
      <c r="C157" s="108"/>
      <c r="D157" s="108"/>
      <c r="E157" s="109"/>
    </row>
    <row r="158" spans="3:5" ht="30" customHeight="1" thickTop="1" thickBot="1" x14ac:dyDescent="0.25">
      <c r="C158" s="108"/>
      <c r="D158" s="108"/>
      <c r="E158" s="109"/>
    </row>
    <row r="159" spans="3:5" ht="30" customHeight="1" thickTop="1" thickBot="1" x14ac:dyDescent="0.25">
      <c r="C159" s="108"/>
      <c r="D159" s="108"/>
      <c r="E159" s="109"/>
    </row>
    <row r="160" spans="3:5" ht="30" customHeight="1" thickTop="1" thickBot="1" x14ac:dyDescent="0.25">
      <c r="C160" s="108"/>
      <c r="D160" s="108"/>
      <c r="E160" s="109"/>
    </row>
    <row r="161" spans="3:5" ht="30" customHeight="1" thickTop="1" thickBot="1" x14ac:dyDescent="0.25">
      <c r="C161" s="108"/>
      <c r="D161" s="108"/>
      <c r="E161" s="109"/>
    </row>
    <row r="162" spans="3:5" ht="30" customHeight="1" thickTop="1" thickBot="1" x14ac:dyDescent="0.25">
      <c r="C162" s="108"/>
      <c r="D162" s="108"/>
      <c r="E162" s="109"/>
    </row>
    <row r="163" spans="3:5" ht="30" customHeight="1" thickTop="1" thickBot="1" x14ac:dyDescent="0.25">
      <c r="C163" s="108"/>
      <c r="D163" s="108"/>
      <c r="E163" s="109"/>
    </row>
    <row r="164" spans="3:5" ht="30" customHeight="1" thickTop="1" thickBot="1" x14ac:dyDescent="0.25">
      <c r="C164" s="108"/>
      <c r="D164" s="108"/>
      <c r="E164" s="109"/>
    </row>
    <row r="165" spans="3:5" ht="30" customHeight="1" thickTop="1" thickBot="1" x14ac:dyDescent="0.25">
      <c r="C165" s="108"/>
      <c r="D165" s="108"/>
      <c r="E165" s="109"/>
    </row>
    <row r="166" spans="3:5" ht="30" customHeight="1" thickTop="1" thickBot="1" x14ac:dyDescent="0.25">
      <c r="C166" s="108"/>
      <c r="D166" s="108"/>
      <c r="E166" s="109"/>
    </row>
    <row r="167" spans="3:5" ht="30" customHeight="1" thickTop="1" thickBot="1" x14ac:dyDescent="0.25">
      <c r="C167" s="108"/>
      <c r="D167" s="108"/>
      <c r="E167" s="109"/>
    </row>
    <row r="168" spans="3:5" ht="30" customHeight="1" thickTop="1" thickBot="1" x14ac:dyDescent="0.25">
      <c r="C168" s="108"/>
      <c r="D168" s="108"/>
      <c r="E168" s="109"/>
    </row>
    <row r="169" spans="3:5" ht="30" customHeight="1" thickTop="1" thickBot="1" x14ac:dyDescent="0.25">
      <c r="C169" s="108"/>
      <c r="D169" s="108"/>
      <c r="E169" s="109"/>
    </row>
    <row r="170" spans="3:5" ht="30" customHeight="1" thickTop="1" thickBot="1" x14ac:dyDescent="0.25">
      <c r="C170" s="108"/>
      <c r="D170" s="108"/>
      <c r="E170" s="109"/>
    </row>
    <row r="171" spans="3:5" ht="30" customHeight="1" thickTop="1" thickBot="1" x14ac:dyDescent="0.25">
      <c r="C171" s="108"/>
      <c r="D171" s="108"/>
      <c r="E171" s="109"/>
    </row>
    <row r="172" spans="3:5" ht="30" customHeight="1" thickTop="1" thickBot="1" x14ac:dyDescent="0.25">
      <c r="C172" s="108"/>
      <c r="D172" s="108"/>
      <c r="E172" s="109"/>
    </row>
    <row r="173" spans="3:5" ht="30" customHeight="1" thickTop="1" thickBot="1" x14ac:dyDescent="0.25">
      <c r="C173" s="108"/>
      <c r="D173" s="108"/>
      <c r="E173" s="109"/>
    </row>
    <row r="174" spans="3:5" ht="30" customHeight="1" thickTop="1" thickBot="1" x14ac:dyDescent="0.25">
      <c r="C174" s="108"/>
      <c r="D174" s="108"/>
      <c r="E174" s="109"/>
    </row>
    <row r="175" spans="3:5" ht="30" customHeight="1" thickTop="1" thickBot="1" x14ac:dyDescent="0.25">
      <c r="C175" s="108"/>
      <c r="D175" s="108"/>
      <c r="E175" s="109"/>
    </row>
    <row r="176" spans="3:5" ht="30" customHeight="1" thickTop="1" thickBot="1" x14ac:dyDescent="0.25">
      <c r="C176" s="108"/>
      <c r="D176" s="108"/>
      <c r="E176" s="109"/>
    </row>
    <row r="177" spans="3:5" ht="30" customHeight="1" thickTop="1" thickBot="1" x14ac:dyDescent="0.25">
      <c r="C177" s="108"/>
      <c r="D177" s="108"/>
      <c r="E177" s="109"/>
    </row>
    <row r="178" spans="3:5" ht="30" customHeight="1" thickTop="1" thickBot="1" x14ac:dyDescent="0.25">
      <c r="C178" s="108"/>
      <c r="D178" s="108"/>
      <c r="E178" s="109"/>
    </row>
    <row r="179" spans="3:5" ht="30" customHeight="1" thickTop="1" thickBot="1" x14ac:dyDescent="0.25">
      <c r="C179" s="108"/>
      <c r="D179" s="108"/>
      <c r="E179" s="109"/>
    </row>
    <row r="180" spans="3:5" ht="30" customHeight="1" thickTop="1" thickBot="1" x14ac:dyDescent="0.25">
      <c r="C180" s="108"/>
      <c r="D180" s="108"/>
      <c r="E180" s="109"/>
    </row>
    <row r="181" spans="3:5" ht="30" customHeight="1" thickTop="1" thickBot="1" x14ac:dyDescent="0.25">
      <c r="C181" s="108"/>
      <c r="D181" s="108"/>
      <c r="E181" s="109"/>
    </row>
    <row r="182" spans="3:5" ht="30" customHeight="1" thickTop="1" thickBot="1" x14ac:dyDescent="0.25">
      <c r="C182" s="108"/>
      <c r="D182" s="108"/>
      <c r="E182" s="109"/>
    </row>
    <row r="183" spans="3:5" ht="30" customHeight="1" thickTop="1" thickBot="1" x14ac:dyDescent="0.25">
      <c r="C183" s="108"/>
      <c r="D183" s="108"/>
      <c r="E183" s="109"/>
    </row>
    <row r="184" spans="3:5" ht="30" customHeight="1" thickTop="1" thickBot="1" x14ac:dyDescent="0.25">
      <c r="C184" s="108"/>
      <c r="D184" s="108"/>
      <c r="E184" s="109"/>
    </row>
    <row r="185" spans="3:5" ht="30" customHeight="1" thickTop="1" thickBot="1" x14ac:dyDescent="0.25">
      <c r="C185" s="108"/>
      <c r="D185" s="108"/>
      <c r="E185" s="109"/>
    </row>
    <row r="186" spans="3:5" ht="30" customHeight="1" thickTop="1" thickBot="1" x14ac:dyDescent="0.25">
      <c r="C186" s="108"/>
      <c r="D186" s="108"/>
      <c r="E186" s="109"/>
    </row>
    <row r="187" spans="3:5" ht="30" customHeight="1" thickTop="1" thickBot="1" x14ac:dyDescent="0.25">
      <c r="C187" s="108"/>
      <c r="D187" s="108"/>
      <c r="E187" s="109"/>
    </row>
    <row r="188" spans="3:5" ht="30" customHeight="1" thickTop="1" thickBot="1" x14ac:dyDescent="0.25">
      <c r="C188" s="108"/>
      <c r="D188" s="108"/>
      <c r="E188" s="109"/>
    </row>
    <row r="189" spans="3:5" ht="30" customHeight="1" thickTop="1" thickBot="1" x14ac:dyDescent="0.25">
      <c r="C189" s="108"/>
      <c r="D189" s="108"/>
      <c r="E189" s="109"/>
    </row>
    <row r="190" spans="3:5" ht="30" customHeight="1" thickTop="1" thickBot="1" x14ac:dyDescent="0.25">
      <c r="C190" s="108"/>
      <c r="D190" s="108"/>
      <c r="E190" s="109"/>
    </row>
    <row r="191" spans="3:5" ht="30" customHeight="1" thickTop="1" thickBot="1" x14ac:dyDescent="0.25">
      <c r="C191" s="108"/>
      <c r="D191" s="108"/>
      <c r="E191" s="109"/>
    </row>
    <row r="192" spans="3:5" ht="30" customHeight="1" thickTop="1" thickBot="1" x14ac:dyDescent="0.25">
      <c r="C192" s="108"/>
      <c r="D192" s="108"/>
      <c r="E192" s="109"/>
    </row>
    <row r="193" spans="3:5" ht="30" customHeight="1" thickTop="1" thickBot="1" x14ac:dyDescent="0.25">
      <c r="C193" s="108"/>
      <c r="D193" s="108"/>
      <c r="E193" s="109"/>
    </row>
    <row r="194" spans="3:5" ht="30" customHeight="1" thickTop="1" thickBot="1" x14ac:dyDescent="0.25">
      <c r="C194" s="108"/>
      <c r="D194" s="108"/>
      <c r="E194" s="109"/>
    </row>
    <row r="195" spans="3:5" ht="30" customHeight="1" thickTop="1" thickBot="1" x14ac:dyDescent="0.25">
      <c r="C195" s="108"/>
      <c r="D195" s="108"/>
      <c r="E195" s="109"/>
    </row>
    <row r="196" spans="3:5" ht="30" customHeight="1" thickTop="1" thickBot="1" x14ac:dyDescent="0.25">
      <c r="C196" s="108"/>
      <c r="D196" s="108"/>
      <c r="E196" s="109"/>
    </row>
    <row r="197" spans="3:5" ht="30" customHeight="1" thickTop="1" thickBot="1" x14ac:dyDescent="0.25">
      <c r="C197" s="108"/>
      <c r="D197" s="108"/>
      <c r="E197" s="109"/>
    </row>
    <row r="198" spans="3:5" ht="30" customHeight="1" thickTop="1" thickBot="1" x14ac:dyDescent="0.25">
      <c r="C198" s="108"/>
      <c r="D198" s="108"/>
      <c r="E198" s="109"/>
    </row>
    <row r="199" spans="3:5" ht="30" customHeight="1" thickTop="1" thickBot="1" x14ac:dyDescent="0.25">
      <c r="C199" s="108"/>
      <c r="D199" s="108"/>
      <c r="E199" s="109"/>
    </row>
    <row r="200" spans="3:5" ht="30" customHeight="1" thickTop="1" thickBot="1" x14ac:dyDescent="0.25">
      <c r="C200" s="108"/>
      <c r="D200" s="108"/>
      <c r="E200" s="109"/>
    </row>
    <row r="201" spans="3:5" ht="30" customHeight="1" thickTop="1" thickBot="1" x14ac:dyDescent="0.25">
      <c r="C201" s="108"/>
      <c r="D201" s="108"/>
      <c r="E201" s="109"/>
    </row>
    <row r="202" spans="3:5" ht="30" customHeight="1" thickTop="1" thickBot="1" x14ac:dyDescent="0.25">
      <c r="C202" s="108"/>
      <c r="D202" s="108"/>
      <c r="E202" s="109"/>
    </row>
    <row r="203" spans="3:5" ht="30" customHeight="1" thickTop="1" thickBot="1" x14ac:dyDescent="0.25">
      <c r="C203" s="108"/>
      <c r="D203" s="108"/>
      <c r="E203" s="109"/>
    </row>
    <row r="204" spans="3:5" ht="30" customHeight="1" thickTop="1" thickBot="1" x14ac:dyDescent="0.25">
      <c r="C204" s="108"/>
      <c r="D204" s="108"/>
      <c r="E204" s="109"/>
    </row>
    <row r="205" spans="3:5" ht="30" customHeight="1" thickTop="1" thickBot="1" x14ac:dyDescent="0.25">
      <c r="C205" s="108"/>
      <c r="D205" s="108"/>
      <c r="E205" s="109"/>
    </row>
    <row r="206" spans="3:5" ht="30" customHeight="1" thickTop="1" thickBot="1" x14ac:dyDescent="0.25">
      <c r="C206" s="108"/>
      <c r="D206" s="108"/>
      <c r="E206" s="109"/>
    </row>
    <row r="207" spans="3:5" ht="30" customHeight="1" thickTop="1" thickBot="1" x14ac:dyDescent="0.25">
      <c r="C207" s="108"/>
      <c r="D207" s="108"/>
      <c r="E207" s="109"/>
    </row>
    <row r="208" spans="3:5" ht="30" customHeight="1" thickTop="1" thickBot="1" x14ac:dyDescent="0.25">
      <c r="C208" s="108"/>
      <c r="D208" s="108"/>
      <c r="E208" s="109"/>
    </row>
  </sheetData>
  <sheetProtection selectLockedCells="1" selectUnlockedCells="1"/>
  <mergeCells count="1">
    <mergeCell ref="C6:E6"/>
  </mergeCells>
  <dataValidations count="1">
    <dataValidation type="list" allowBlank="1" showInputMessage="1" showErrorMessage="1" sqref="D8:D208" xr:uid="{00000000-0002-0000-0100-000000000000}">
      <formula1>$U$1:$U$3</formula1>
    </dataValidation>
  </dataValidations>
  <pageMargins left="0.511811024" right="0.511811024" top="0.78740157499999996" bottom="0.78740157499999996" header="0.31496062000000002" footer="0.31496062000000002"/>
  <pageSetup paperSize="9" orientation="portrait"/>
  <drawing r:id="rId1"/>
  <legacyDrawing r:id="rId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21"/>
  <dimension ref="A1:XFD208"/>
  <sheetViews>
    <sheetView showGridLines="0" tabSelected="1" zoomScale="90" zoomScaleNormal="90" zoomScalePageLayoutView="90" workbookViewId="0">
      <selection activeCell="B1" sqref="B1"/>
    </sheetView>
  </sheetViews>
  <sheetFormatPr defaultColWidth="8.875" defaultRowHeight="0" customHeight="1" zeroHeight="1" x14ac:dyDescent="0.2"/>
  <cols>
    <col min="1" max="1" width="27.7109375" style="99" customWidth="1"/>
    <col min="2" max="2" width="3.765625" style="102" customWidth="1"/>
    <col min="3" max="3" width="32.6875" style="102" customWidth="1"/>
    <col min="4" max="4" width="72.640625" style="102" customWidth="1"/>
    <col min="5" max="16384" width="8.875" style="102"/>
  </cols>
  <sheetData>
    <row r="1" spans="1:16384" s="100" customFormat="1" ht="34.35" customHeight="1" x14ac:dyDescent="0.3">
      <c r="A1" s="99"/>
      <c r="C1" s="101" t="s">
        <v>15</v>
      </c>
    </row>
    <row r="2" spans="1:16384" s="100" customFormat="1" ht="21.6" customHeight="1" x14ac:dyDescent="0.2">
      <c r="A2" s="99"/>
    </row>
    <row r="3" spans="1:16384" s="100" customFormat="1" ht="21.6" customHeight="1" x14ac:dyDescent="0.2">
      <c r="A3" s="99"/>
    </row>
    <row r="4" spans="1:16384" s="106" customFormat="1" ht="45" customHeight="1" x14ac:dyDescent="0.2">
      <c r="A4" s="99"/>
      <c r="B4" s="104"/>
      <c r="C4" s="104"/>
      <c r="D4" s="104"/>
      <c r="E4" s="104"/>
      <c r="F4" s="104"/>
      <c r="G4" s="104"/>
      <c r="H4" s="104"/>
      <c r="I4" s="104"/>
      <c r="J4" s="104"/>
      <c r="K4" s="104"/>
      <c r="L4" s="104"/>
      <c r="M4" s="104"/>
      <c r="N4" s="104"/>
      <c r="O4" s="104"/>
      <c r="P4" s="104"/>
      <c r="Q4" s="104"/>
      <c r="R4" s="104"/>
      <c r="S4" s="104"/>
      <c r="T4" s="104"/>
      <c r="U4" s="104"/>
      <c r="V4" s="104"/>
      <c r="W4" s="104"/>
      <c r="X4" s="104"/>
      <c r="Y4" s="104"/>
      <c r="Z4" s="104"/>
      <c r="AA4" s="104"/>
      <c r="AB4" s="104"/>
      <c r="AC4" s="104"/>
      <c r="AD4" s="104"/>
      <c r="AE4" s="104"/>
      <c r="AF4" s="104"/>
      <c r="AG4" s="104"/>
      <c r="AH4" s="104"/>
      <c r="AI4" s="104"/>
      <c r="AJ4" s="104"/>
      <c r="AK4" s="104"/>
      <c r="AL4" s="104"/>
      <c r="AM4" s="104"/>
      <c r="AN4" s="104"/>
      <c r="AO4" s="104"/>
      <c r="AP4" s="104"/>
      <c r="AQ4" s="104"/>
      <c r="AR4" s="104"/>
      <c r="AS4" s="104"/>
      <c r="AT4" s="104"/>
      <c r="AU4" s="104"/>
      <c r="AV4" s="104"/>
      <c r="AW4" s="104"/>
      <c r="AX4" s="104"/>
      <c r="AY4" s="104"/>
      <c r="AZ4" s="104"/>
      <c r="BA4" s="104"/>
      <c r="BB4" s="104"/>
      <c r="BC4" s="104"/>
      <c r="BD4" s="104"/>
      <c r="BE4" s="104"/>
      <c r="BF4" s="104"/>
      <c r="BG4" s="104"/>
      <c r="BH4" s="104"/>
      <c r="BI4" s="104"/>
      <c r="BJ4" s="104"/>
      <c r="BK4" s="104"/>
      <c r="BL4" s="104"/>
      <c r="BM4" s="104"/>
      <c r="BN4" s="104"/>
      <c r="BO4" s="104"/>
      <c r="BP4" s="104"/>
      <c r="BQ4" s="104"/>
      <c r="BR4" s="104"/>
      <c r="BS4" s="104"/>
      <c r="BT4" s="104"/>
      <c r="BU4" s="104"/>
      <c r="BV4" s="104"/>
      <c r="BW4" s="104"/>
      <c r="BX4" s="104"/>
      <c r="BY4" s="104"/>
      <c r="BZ4" s="104"/>
      <c r="CA4" s="104"/>
      <c r="CB4" s="104"/>
      <c r="CC4" s="104"/>
      <c r="CD4" s="104"/>
      <c r="CE4" s="104"/>
      <c r="CF4" s="104"/>
      <c r="CG4" s="104"/>
      <c r="CH4" s="104"/>
      <c r="CI4" s="104"/>
      <c r="CJ4" s="104"/>
      <c r="CK4" s="104"/>
      <c r="CL4" s="104"/>
      <c r="CM4" s="104"/>
      <c r="CN4" s="104"/>
      <c r="CO4" s="104"/>
      <c r="CP4" s="104"/>
      <c r="CQ4" s="104"/>
      <c r="CR4" s="104"/>
      <c r="CS4" s="104"/>
      <c r="CT4" s="104"/>
      <c r="CU4" s="104"/>
      <c r="CV4" s="104"/>
      <c r="CW4" s="104"/>
      <c r="CX4" s="104"/>
      <c r="CY4" s="104"/>
      <c r="CZ4" s="104"/>
      <c r="DA4" s="104"/>
      <c r="DB4" s="104"/>
      <c r="DC4" s="104"/>
      <c r="DD4" s="104"/>
      <c r="DE4" s="104"/>
      <c r="DF4" s="104"/>
      <c r="DG4" s="104"/>
      <c r="DH4" s="104"/>
      <c r="DI4" s="104"/>
      <c r="DJ4" s="104"/>
      <c r="DK4" s="104"/>
      <c r="DL4" s="104"/>
      <c r="DM4" s="104"/>
      <c r="DN4" s="104"/>
      <c r="DO4" s="104"/>
      <c r="DP4" s="104"/>
      <c r="DQ4" s="104"/>
      <c r="DR4" s="104"/>
      <c r="DS4" s="104"/>
      <c r="DT4" s="104"/>
      <c r="DU4" s="104"/>
      <c r="DV4" s="104"/>
      <c r="DW4" s="104"/>
      <c r="DX4" s="104"/>
      <c r="DY4" s="104"/>
      <c r="DZ4" s="104"/>
      <c r="EA4" s="104"/>
      <c r="EB4" s="104"/>
      <c r="EC4" s="104"/>
      <c r="ED4" s="104"/>
      <c r="EE4" s="104"/>
      <c r="EF4" s="104"/>
      <c r="EG4" s="104"/>
      <c r="EH4" s="104"/>
      <c r="EI4" s="104"/>
      <c r="EJ4" s="104"/>
      <c r="EK4" s="104"/>
      <c r="EL4" s="104"/>
      <c r="EM4" s="104"/>
      <c r="EN4" s="104"/>
      <c r="EO4" s="104"/>
      <c r="EP4" s="104"/>
      <c r="EQ4" s="104"/>
      <c r="ER4" s="104"/>
      <c r="ES4" s="104"/>
      <c r="ET4" s="104"/>
      <c r="EU4" s="104"/>
      <c r="EV4" s="104"/>
      <c r="EW4" s="104"/>
      <c r="EX4" s="104"/>
      <c r="EY4" s="104"/>
      <c r="EZ4" s="104"/>
      <c r="FA4" s="104"/>
      <c r="FB4" s="104"/>
      <c r="FC4" s="104"/>
      <c r="FD4" s="104"/>
      <c r="FE4" s="104"/>
      <c r="FF4" s="104"/>
      <c r="FG4" s="104"/>
      <c r="FH4" s="104"/>
      <c r="FI4" s="104"/>
      <c r="FJ4" s="104"/>
      <c r="FK4" s="104"/>
      <c r="FL4" s="104"/>
      <c r="FM4" s="104"/>
      <c r="FN4" s="104"/>
      <c r="FO4" s="104"/>
      <c r="FP4" s="104"/>
      <c r="FQ4" s="104"/>
      <c r="FR4" s="104"/>
      <c r="FS4" s="104"/>
      <c r="FT4" s="104"/>
      <c r="FU4" s="104"/>
      <c r="FV4" s="104"/>
      <c r="FW4" s="104"/>
      <c r="FX4" s="104"/>
      <c r="FY4" s="104"/>
      <c r="FZ4" s="104"/>
      <c r="GA4" s="104"/>
      <c r="GB4" s="104"/>
      <c r="GC4" s="104"/>
      <c r="GD4" s="104"/>
      <c r="GE4" s="104"/>
      <c r="GF4" s="104"/>
      <c r="GG4" s="104"/>
      <c r="GH4" s="104"/>
      <c r="GI4" s="104"/>
      <c r="GJ4" s="104"/>
      <c r="GK4" s="104"/>
      <c r="GL4" s="104"/>
      <c r="GM4" s="104"/>
      <c r="GN4" s="104"/>
      <c r="GO4" s="104"/>
      <c r="GP4" s="104"/>
      <c r="GQ4" s="104"/>
      <c r="GR4" s="104"/>
      <c r="GS4" s="104"/>
      <c r="GT4" s="104"/>
      <c r="GU4" s="104"/>
      <c r="GV4" s="104"/>
      <c r="GW4" s="104"/>
      <c r="GX4" s="104"/>
      <c r="GY4" s="104"/>
      <c r="GZ4" s="104"/>
      <c r="HA4" s="104"/>
      <c r="HB4" s="104"/>
      <c r="HC4" s="104"/>
      <c r="HD4" s="104"/>
      <c r="HE4" s="104"/>
      <c r="HF4" s="104"/>
      <c r="HG4" s="104"/>
      <c r="HH4" s="104"/>
      <c r="HI4" s="104"/>
      <c r="HJ4" s="104"/>
      <c r="HK4" s="104"/>
      <c r="HL4" s="104"/>
      <c r="HM4" s="104"/>
      <c r="HN4" s="104"/>
      <c r="HO4" s="104"/>
      <c r="HP4" s="104"/>
      <c r="HQ4" s="104"/>
      <c r="HR4" s="104"/>
      <c r="HS4" s="104"/>
      <c r="HT4" s="104"/>
      <c r="HU4" s="104"/>
      <c r="HV4" s="104"/>
      <c r="HW4" s="104"/>
      <c r="HX4" s="104"/>
      <c r="HY4" s="104"/>
      <c r="HZ4" s="104"/>
      <c r="IA4" s="104"/>
      <c r="IB4" s="104"/>
      <c r="IC4" s="104"/>
      <c r="ID4" s="104"/>
      <c r="IE4" s="104"/>
      <c r="IF4" s="104"/>
      <c r="IG4" s="104"/>
      <c r="IH4" s="104"/>
      <c r="II4" s="104"/>
      <c r="IJ4" s="104"/>
      <c r="IK4" s="104"/>
      <c r="IL4" s="104"/>
      <c r="IM4" s="104"/>
      <c r="IN4" s="104"/>
      <c r="IO4" s="104"/>
      <c r="IP4" s="104"/>
      <c r="IQ4" s="104"/>
      <c r="IR4" s="104"/>
      <c r="IS4" s="104"/>
      <c r="IT4" s="104"/>
      <c r="IU4" s="104"/>
      <c r="IV4" s="104"/>
      <c r="IW4" s="104"/>
      <c r="IX4" s="104"/>
      <c r="IY4" s="104"/>
      <c r="IZ4" s="104"/>
      <c r="JA4" s="104"/>
      <c r="JB4" s="104"/>
      <c r="JC4" s="104"/>
      <c r="JD4" s="104"/>
      <c r="JE4" s="104"/>
      <c r="JF4" s="104"/>
      <c r="JG4" s="104"/>
      <c r="JH4" s="104"/>
      <c r="JI4" s="104"/>
      <c r="JJ4" s="104"/>
      <c r="JK4" s="104"/>
      <c r="JL4" s="104"/>
      <c r="JM4" s="104"/>
      <c r="JN4" s="104"/>
      <c r="JO4" s="104"/>
      <c r="JP4" s="104"/>
      <c r="JQ4" s="104"/>
      <c r="JR4" s="104"/>
      <c r="JS4" s="104"/>
      <c r="JT4" s="104"/>
      <c r="JU4" s="104"/>
      <c r="JV4" s="104"/>
      <c r="JW4" s="104"/>
      <c r="JX4" s="104"/>
      <c r="JY4" s="104"/>
      <c r="JZ4" s="104"/>
      <c r="KA4" s="104"/>
      <c r="KB4" s="104"/>
      <c r="KC4" s="104"/>
      <c r="KD4" s="104"/>
      <c r="KE4" s="104"/>
      <c r="KF4" s="104"/>
      <c r="KG4" s="104"/>
      <c r="KH4" s="104"/>
      <c r="KI4" s="104"/>
      <c r="KJ4" s="104"/>
      <c r="KK4" s="104"/>
      <c r="KL4" s="104"/>
      <c r="KM4" s="104"/>
      <c r="KN4" s="104"/>
      <c r="KO4" s="104"/>
      <c r="KP4" s="104"/>
      <c r="KQ4" s="104"/>
      <c r="KR4" s="104"/>
      <c r="KS4" s="104"/>
      <c r="KT4" s="104"/>
      <c r="KU4" s="104"/>
      <c r="KV4" s="104"/>
      <c r="KW4" s="104"/>
      <c r="KX4" s="104"/>
      <c r="KY4" s="104"/>
      <c r="KZ4" s="104"/>
      <c r="LA4" s="104"/>
      <c r="LB4" s="104"/>
      <c r="LC4" s="104"/>
      <c r="LD4" s="104"/>
      <c r="LE4" s="104"/>
      <c r="LF4" s="104"/>
      <c r="LG4" s="104"/>
      <c r="LH4" s="104"/>
      <c r="LI4" s="104"/>
      <c r="LJ4" s="104"/>
      <c r="LK4" s="104"/>
      <c r="LL4" s="104"/>
      <c r="LM4" s="104"/>
      <c r="LN4" s="104"/>
      <c r="LO4" s="104"/>
      <c r="LP4" s="104"/>
      <c r="LQ4" s="104"/>
      <c r="LR4" s="104"/>
      <c r="LS4" s="104"/>
      <c r="LT4" s="104"/>
      <c r="LU4" s="104"/>
      <c r="LV4" s="104"/>
      <c r="LW4" s="104"/>
      <c r="LX4" s="104"/>
      <c r="LY4" s="104"/>
      <c r="LZ4" s="104"/>
      <c r="MA4" s="104"/>
      <c r="MB4" s="104"/>
      <c r="MC4" s="104"/>
      <c r="MD4" s="104"/>
      <c r="ME4" s="104"/>
      <c r="MF4" s="104"/>
      <c r="MG4" s="104"/>
      <c r="MH4" s="104"/>
      <c r="MI4" s="104"/>
      <c r="MJ4" s="104"/>
      <c r="MK4" s="104"/>
      <c r="ML4" s="104"/>
      <c r="MM4" s="104"/>
      <c r="MN4" s="104"/>
      <c r="MO4" s="104"/>
      <c r="MP4" s="104"/>
      <c r="MQ4" s="104"/>
      <c r="MR4" s="104"/>
      <c r="MS4" s="104"/>
      <c r="MT4" s="104"/>
      <c r="MU4" s="104"/>
      <c r="MV4" s="104"/>
      <c r="MW4" s="104"/>
      <c r="MX4" s="104"/>
      <c r="MY4" s="104"/>
      <c r="MZ4" s="104"/>
      <c r="NA4" s="104"/>
      <c r="NB4" s="104"/>
      <c r="NC4" s="104"/>
      <c r="ND4" s="104"/>
      <c r="NE4" s="104"/>
      <c r="NF4" s="104"/>
      <c r="NG4" s="104"/>
      <c r="NH4" s="104"/>
      <c r="NI4" s="104"/>
      <c r="NJ4" s="104"/>
      <c r="NK4" s="104"/>
      <c r="NL4" s="104"/>
      <c r="NM4" s="104"/>
      <c r="NN4" s="104"/>
      <c r="NO4" s="104"/>
      <c r="NP4" s="104"/>
      <c r="NQ4" s="104"/>
      <c r="NR4" s="104"/>
      <c r="NS4" s="104"/>
      <c r="NT4" s="104"/>
      <c r="NU4" s="104"/>
      <c r="NV4" s="104"/>
      <c r="NW4" s="104"/>
      <c r="NX4" s="104"/>
      <c r="NY4" s="104"/>
      <c r="NZ4" s="104"/>
      <c r="OA4" s="104"/>
      <c r="OB4" s="104"/>
      <c r="OC4" s="104"/>
      <c r="OD4" s="104"/>
      <c r="OE4" s="104"/>
      <c r="OF4" s="104"/>
      <c r="OG4" s="104"/>
      <c r="OH4" s="104"/>
      <c r="OI4" s="104"/>
      <c r="OJ4" s="104"/>
      <c r="OK4" s="104"/>
      <c r="OL4" s="104"/>
      <c r="OM4" s="104"/>
      <c r="ON4" s="104"/>
      <c r="OO4" s="104"/>
      <c r="OP4" s="104"/>
      <c r="OQ4" s="104"/>
      <c r="OR4" s="104"/>
      <c r="OS4" s="104"/>
      <c r="OT4" s="104"/>
      <c r="OU4" s="104"/>
      <c r="OV4" s="104"/>
      <c r="OW4" s="104"/>
      <c r="OX4" s="104"/>
      <c r="OY4" s="104"/>
      <c r="OZ4" s="104"/>
      <c r="PA4" s="104"/>
      <c r="PB4" s="104"/>
      <c r="PC4" s="104"/>
      <c r="PD4" s="104"/>
      <c r="PE4" s="104"/>
      <c r="PF4" s="104"/>
      <c r="PG4" s="104"/>
      <c r="PH4" s="104"/>
      <c r="PI4" s="104"/>
      <c r="PJ4" s="104"/>
      <c r="PK4" s="104"/>
      <c r="PL4" s="104"/>
      <c r="PM4" s="104"/>
      <c r="PN4" s="104"/>
      <c r="PO4" s="104"/>
      <c r="PP4" s="104"/>
      <c r="PQ4" s="104"/>
      <c r="PR4" s="104"/>
      <c r="PS4" s="104"/>
      <c r="PT4" s="104"/>
      <c r="PU4" s="104"/>
      <c r="PV4" s="104"/>
      <c r="PW4" s="104"/>
      <c r="PX4" s="104"/>
      <c r="PY4" s="104"/>
      <c r="PZ4" s="104"/>
      <c r="QA4" s="104"/>
      <c r="QB4" s="104"/>
      <c r="QC4" s="104"/>
      <c r="QD4" s="104"/>
      <c r="QE4" s="104"/>
      <c r="QF4" s="104"/>
      <c r="QG4" s="104"/>
      <c r="QH4" s="104"/>
      <c r="QI4" s="104"/>
      <c r="QJ4" s="104"/>
      <c r="QK4" s="104"/>
      <c r="QL4" s="104"/>
      <c r="QM4" s="104"/>
      <c r="QN4" s="104"/>
      <c r="QO4" s="104"/>
      <c r="QP4" s="104"/>
      <c r="QQ4" s="104"/>
      <c r="QR4" s="104"/>
      <c r="QS4" s="104"/>
      <c r="QT4" s="104"/>
      <c r="QU4" s="104"/>
      <c r="QV4" s="104"/>
      <c r="QW4" s="104"/>
      <c r="QX4" s="104"/>
      <c r="QY4" s="104"/>
      <c r="QZ4" s="104"/>
      <c r="RA4" s="104"/>
      <c r="RB4" s="104"/>
      <c r="RC4" s="104"/>
      <c r="RD4" s="104"/>
      <c r="RE4" s="104"/>
      <c r="RF4" s="104"/>
      <c r="RG4" s="104"/>
      <c r="RH4" s="104"/>
      <c r="RI4" s="104"/>
      <c r="RJ4" s="104"/>
      <c r="RK4" s="104"/>
      <c r="RL4" s="104"/>
      <c r="RM4" s="104"/>
      <c r="RN4" s="104"/>
      <c r="RO4" s="104"/>
      <c r="RP4" s="104"/>
      <c r="RQ4" s="104"/>
      <c r="RR4" s="104"/>
      <c r="RS4" s="104"/>
      <c r="RT4" s="104"/>
      <c r="RU4" s="104"/>
      <c r="RV4" s="104"/>
      <c r="RW4" s="104"/>
      <c r="RX4" s="104"/>
      <c r="RY4" s="104"/>
      <c r="RZ4" s="104"/>
      <c r="SA4" s="104"/>
      <c r="SB4" s="104"/>
      <c r="SC4" s="104"/>
      <c r="SD4" s="104"/>
      <c r="SE4" s="104"/>
      <c r="SF4" s="104"/>
      <c r="SG4" s="104"/>
      <c r="SH4" s="104"/>
      <c r="SI4" s="104"/>
      <c r="SJ4" s="104"/>
      <c r="SK4" s="104"/>
      <c r="SL4" s="104"/>
      <c r="SM4" s="104"/>
      <c r="SN4" s="104"/>
      <c r="SO4" s="104"/>
      <c r="SP4" s="104"/>
      <c r="SQ4" s="104"/>
      <c r="SR4" s="104"/>
      <c r="SS4" s="104"/>
      <c r="ST4" s="104"/>
      <c r="SU4" s="104"/>
      <c r="SV4" s="104"/>
      <c r="SW4" s="104"/>
      <c r="SX4" s="104"/>
      <c r="SY4" s="104"/>
      <c r="SZ4" s="104"/>
      <c r="TA4" s="104"/>
      <c r="TB4" s="104"/>
      <c r="TC4" s="104"/>
      <c r="TD4" s="104"/>
      <c r="TE4" s="104"/>
      <c r="TF4" s="104"/>
      <c r="TG4" s="104"/>
      <c r="TH4" s="104"/>
      <c r="TI4" s="104"/>
      <c r="TJ4" s="104"/>
      <c r="TK4" s="104"/>
      <c r="TL4" s="104"/>
      <c r="TM4" s="104"/>
      <c r="TN4" s="104"/>
      <c r="TO4" s="104"/>
      <c r="TP4" s="104"/>
      <c r="TQ4" s="104"/>
      <c r="TR4" s="104"/>
      <c r="TS4" s="104"/>
      <c r="TT4" s="104"/>
      <c r="TU4" s="104"/>
      <c r="TV4" s="104"/>
      <c r="TW4" s="104"/>
      <c r="TX4" s="104"/>
      <c r="TY4" s="104"/>
      <c r="TZ4" s="104"/>
      <c r="UA4" s="104"/>
      <c r="UB4" s="104"/>
      <c r="UC4" s="104"/>
      <c r="UD4" s="104"/>
      <c r="UE4" s="104"/>
      <c r="UF4" s="104"/>
      <c r="UG4" s="104"/>
      <c r="UH4" s="104"/>
      <c r="UI4" s="104"/>
      <c r="UJ4" s="104"/>
      <c r="UK4" s="104"/>
      <c r="UL4" s="104"/>
      <c r="UM4" s="104"/>
      <c r="UN4" s="104"/>
      <c r="UO4" s="104"/>
      <c r="UP4" s="104"/>
      <c r="UQ4" s="104"/>
      <c r="UR4" s="104"/>
      <c r="US4" s="104"/>
      <c r="UT4" s="104"/>
      <c r="UU4" s="104"/>
      <c r="UV4" s="104"/>
      <c r="UW4" s="104"/>
      <c r="UX4" s="104"/>
      <c r="UY4" s="104"/>
      <c r="UZ4" s="104"/>
      <c r="VA4" s="104"/>
      <c r="VB4" s="104"/>
      <c r="VC4" s="104"/>
      <c r="VD4" s="104"/>
      <c r="VE4" s="104"/>
      <c r="VF4" s="104"/>
      <c r="VG4" s="104"/>
      <c r="VH4" s="104"/>
      <c r="VI4" s="104"/>
      <c r="VJ4" s="104"/>
      <c r="VK4" s="104"/>
      <c r="VL4" s="104"/>
      <c r="VM4" s="104"/>
      <c r="VN4" s="104"/>
      <c r="VO4" s="104"/>
      <c r="VP4" s="104"/>
      <c r="VQ4" s="104"/>
      <c r="VR4" s="104"/>
      <c r="VS4" s="104"/>
      <c r="VT4" s="104"/>
      <c r="VU4" s="104"/>
      <c r="VV4" s="104"/>
      <c r="VW4" s="104"/>
      <c r="VX4" s="104"/>
      <c r="VY4" s="104"/>
      <c r="VZ4" s="104"/>
      <c r="WA4" s="104"/>
      <c r="WB4" s="104"/>
      <c r="WC4" s="104"/>
      <c r="WD4" s="104"/>
      <c r="WE4" s="104"/>
      <c r="WF4" s="104"/>
      <c r="WG4" s="104"/>
      <c r="WH4" s="104"/>
      <c r="WI4" s="104"/>
      <c r="WJ4" s="104"/>
      <c r="WK4" s="104"/>
      <c r="WL4" s="104"/>
      <c r="WM4" s="104"/>
      <c r="WN4" s="104"/>
      <c r="WO4" s="104"/>
      <c r="WP4" s="104"/>
      <c r="WQ4" s="104"/>
      <c r="WR4" s="104"/>
      <c r="WS4" s="104"/>
      <c r="WT4" s="104"/>
      <c r="WU4" s="104"/>
      <c r="WV4" s="104"/>
      <c r="WW4" s="104"/>
      <c r="WX4" s="104"/>
      <c r="WY4" s="104"/>
      <c r="WZ4" s="104"/>
      <c r="XA4" s="104"/>
      <c r="XB4" s="104"/>
      <c r="XC4" s="104"/>
      <c r="XD4" s="104"/>
      <c r="XE4" s="104"/>
      <c r="XF4" s="104"/>
      <c r="XG4" s="104"/>
      <c r="XH4" s="104"/>
      <c r="XI4" s="104"/>
      <c r="XJ4" s="104"/>
      <c r="XK4" s="104"/>
      <c r="XL4" s="104"/>
      <c r="XM4" s="104"/>
      <c r="XN4" s="104"/>
      <c r="XO4" s="104"/>
      <c r="XP4" s="104"/>
      <c r="XQ4" s="104"/>
      <c r="XR4" s="104"/>
      <c r="XS4" s="104"/>
      <c r="XT4" s="104"/>
      <c r="XU4" s="104"/>
      <c r="XV4" s="104"/>
      <c r="XW4" s="104"/>
      <c r="XX4" s="104"/>
      <c r="XY4" s="104"/>
      <c r="XZ4" s="104"/>
      <c r="YA4" s="104"/>
      <c r="YB4" s="104"/>
      <c r="YC4" s="104"/>
      <c r="YD4" s="104"/>
      <c r="YE4" s="104"/>
      <c r="YF4" s="104"/>
      <c r="YG4" s="104"/>
      <c r="YH4" s="104"/>
      <c r="YI4" s="104"/>
      <c r="YJ4" s="104"/>
      <c r="YK4" s="104"/>
      <c r="YL4" s="104"/>
      <c r="YM4" s="104"/>
      <c r="YN4" s="104"/>
      <c r="YO4" s="104"/>
      <c r="YP4" s="104"/>
      <c r="YQ4" s="104"/>
      <c r="YR4" s="104"/>
      <c r="YS4" s="104"/>
      <c r="YT4" s="104"/>
      <c r="YU4" s="104"/>
      <c r="YV4" s="104"/>
      <c r="YW4" s="104"/>
      <c r="YX4" s="104"/>
      <c r="YY4" s="104"/>
      <c r="YZ4" s="104"/>
      <c r="ZA4" s="104"/>
      <c r="ZB4" s="104"/>
      <c r="ZC4" s="104"/>
      <c r="ZD4" s="104"/>
      <c r="ZE4" s="104"/>
      <c r="ZF4" s="104"/>
      <c r="ZG4" s="104"/>
      <c r="ZH4" s="104"/>
      <c r="ZI4" s="104"/>
      <c r="ZJ4" s="104"/>
      <c r="ZK4" s="104"/>
      <c r="ZL4" s="104"/>
      <c r="ZM4" s="104"/>
      <c r="ZN4" s="104"/>
      <c r="ZO4" s="104"/>
      <c r="ZP4" s="104"/>
      <c r="ZQ4" s="104"/>
      <c r="ZR4" s="104"/>
      <c r="ZS4" s="104"/>
      <c r="ZT4" s="104"/>
      <c r="ZU4" s="104"/>
      <c r="ZV4" s="104"/>
      <c r="ZW4" s="104"/>
      <c r="ZX4" s="104"/>
      <c r="ZY4" s="104"/>
      <c r="ZZ4" s="104"/>
      <c r="AAA4" s="104"/>
      <c r="AAB4" s="104"/>
      <c r="AAC4" s="104"/>
      <c r="AAD4" s="104"/>
      <c r="AAE4" s="104"/>
      <c r="AAF4" s="104"/>
      <c r="AAG4" s="104"/>
      <c r="AAH4" s="104"/>
      <c r="AAI4" s="104"/>
      <c r="AAJ4" s="104"/>
      <c r="AAK4" s="104"/>
      <c r="AAL4" s="104"/>
      <c r="AAM4" s="104"/>
      <c r="AAN4" s="104"/>
      <c r="AAO4" s="104"/>
      <c r="AAP4" s="104"/>
      <c r="AAQ4" s="104"/>
      <c r="AAR4" s="104"/>
      <c r="AAS4" s="104"/>
      <c r="AAT4" s="104"/>
      <c r="AAU4" s="104"/>
      <c r="AAV4" s="104"/>
      <c r="AAW4" s="104"/>
      <c r="AAX4" s="104"/>
      <c r="AAY4" s="104"/>
      <c r="AAZ4" s="104"/>
      <c r="ABA4" s="104"/>
      <c r="ABB4" s="104"/>
      <c r="ABC4" s="104"/>
      <c r="ABD4" s="104"/>
      <c r="ABE4" s="104"/>
      <c r="ABF4" s="104"/>
      <c r="ABG4" s="104"/>
      <c r="ABH4" s="104"/>
      <c r="ABI4" s="104"/>
      <c r="ABJ4" s="104"/>
      <c r="ABK4" s="104"/>
      <c r="ABL4" s="104"/>
      <c r="ABM4" s="104"/>
      <c r="ABN4" s="104"/>
      <c r="ABO4" s="104"/>
      <c r="ABP4" s="104"/>
      <c r="ABQ4" s="104"/>
      <c r="ABR4" s="104"/>
      <c r="ABS4" s="104"/>
      <c r="ABT4" s="104"/>
      <c r="ABU4" s="104"/>
      <c r="ABV4" s="104"/>
      <c r="ABW4" s="104"/>
      <c r="ABX4" s="104"/>
      <c r="ABY4" s="104"/>
      <c r="ABZ4" s="104"/>
      <c r="ACA4" s="104"/>
      <c r="ACB4" s="104"/>
      <c r="ACC4" s="104"/>
      <c r="ACD4" s="104"/>
      <c r="ACE4" s="104"/>
      <c r="ACF4" s="104"/>
      <c r="ACG4" s="104"/>
      <c r="ACH4" s="104"/>
      <c r="ACI4" s="104"/>
      <c r="ACJ4" s="104"/>
      <c r="ACK4" s="104"/>
      <c r="ACL4" s="104"/>
      <c r="ACM4" s="104"/>
      <c r="ACN4" s="104"/>
      <c r="ACO4" s="104"/>
      <c r="ACP4" s="104"/>
      <c r="ACQ4" s="104"/>
      <c r="ACR4" s="104"/>
      <c r="ACS4" s="104"/>
      <c r="ACT4" s="104"/>
      <c r="ACU4" s="104"/>
      <c r="ACV4" s="104"/>
      <c r="ACW4" s="104"/>
      <c r="ACX4" s="104"/>
      <c r="ACY4" s="104"/>
      <c r="ACZ4" s="104"/>
      <c r="ADA4" s="104"/>
      <c r="ADB4" s="104"/>
      <c r="ADC4" s="104"/>
      <c r="ADD4" s="104"/>
      <c r="ADE4" s="104"/>
      <c r="ADF4" s="104"/>
      <c r="ADG4" s="104"/>
      <c r="ADH4" s="104"/>
      <c r="ADI4" s="104"/>
      <c r="ADJ4" s="104"/>
      <c r="ADK4" s="104"/>
      <c r="ADL4" s="104"/>
      <c r="ADM4" s="104"/>
      <c r="ADN4" s="104"/>
      <c r="ADO4" s="104"/>
      <c r="ADP4" s="104"/>
      <c r="ADQ4" s="104"/>
      <c r="ADR4" s="104"/>
      <c r="ADS4" s="104"/>
      <c r="ADT4" s="104"/>
      <c r="ADU4" s="104"/>
      <c r="ADV4" s="104"/>
      <c r="ADW4" s="104"/>
      <c r="ADX4" s="104"/>
      <c r="ADY4" s="104"/>
      <c r="ADZ4" s="104"/>
      <c r="AEA4" s="104"/>
      <c r="AEB4" s="104"/>
      <c r="AEC4" s="104"/>
      <c r="AED4" s="104"/>
      <c r="AEE4" s="104"/>
      <c r="AEF4" s="104"/>
      <c r="AEG4" s="104"/>
      <c r="AEH4" s="104"/>
      <c r="AEI4" s="104"/>
      <c r="AEJ4" s="104"/>
      <c r="AEK4" s="104"/>
      <c r="AEL4" s="104"/>
      <c r="AEM4" s="104"/>
      <c r="AEN4" s="104"/>
      <c r="AEO4" s="104"/>
      <c r="AEP4" s="104"/>
      <c r="AEQ4" s="104"/>
      <c r="AER4" s="104"/>
      <c r="AES4" s="104"/>
      <c r="AET4" s="104"/>
      <c r="AEU4" s="104"/>
      <c r="AEV4" s="104"/>
      <c r="AEW4" s="104"/>
      <c r="AEX4" s="104"/>
      <c r="AEY4" s="104"/>
      <c r="AEZ4" s="104"/>
      <c r="AFA4" s="104"/>
      <c r="AFB4" s="104"/>
      <c r="AFC4" s="104"/>
      <c r="AFD4" s="104"/>
      <c r="AFE4" s="104"/>
      <c r="AFF4" s="104"/>
      <c r="AFG4" s="104"/>
      <c r="AFH4" s="104"/>
      <c r="AFI4" s="104"/>
      <c r="AFJ4" s="104"/>
      <c r="AFK4" s="104"/>
      <c r="AFL4" s="104"/>
      <c r="AFM4" s="104"/>
      <c r="AFN4" s="104"/>
      <c r="AFO4" s="104"/>
      <c r="AFP4" s="104"/>
      <c r="AFQ4" s="104"/>
      <c r="AFR4" s="104"/>
      <c r="AFS4" s="104"/>
      <c r="AFT4" s="104"/>
      <c r="AFU4" s="104"/>
      <c r="AFV4" s="104"/>
      <c r="AFW4" s="104"/>
      <c r="AFX4" s="104"/>
      <c r="AFY4" s="104"/>
      <c r="AFZ4" s="104"/>
      <c r="AGA4" s="104"/>
      <c r="AGB4" s="104"/>
      <c r="AGC4" s="104"/>
      <c r="AGD4" s="104"/>
      <c r="AGE4" s="104"/>
      <c r="AGF4" s="104"/>
      <c r="AGG4" s="104"/>
      <c r="AGH4" s="104"/>
      <c r="AGI4" s="104"/>
      <c r="AGJ4" s="104"/>
      <c r="AGK4" s="104"/>
      <c r="AGL4" s="104"/>
      <c r="AGM4" s="104"/>
      <c r="AGN4" s="104"/>
      <c r="AGO4" s="104"/>
      <c r="AGP4" s="104"/>
      <c r="AGQ4" s="104"/>
      <c r="AGR4" s="104"/>
      <c r="AGS4" s="104"/>
      <c r="AGT4" s="104"/>
      <c r="AGU4" s="104"/>
      <c r="AGV4" s="104"/>
      <c r="AGW4" s="104"/>
      <c r="AGX4" s="104"/>
      <c r="AGY4" s="104"/>
      <c r="AGZ4" s="104"/>
      <c r="AHA4" s="104"/>
      <c r="AHB4" s="104"/>
      <c r="AHC4" s="104"/>
      <c r="AHD4" s="104"/>
      <c r="AHE4" s="104"/>
      <c r="AHF4" s="104"/>
      <c r="AHG4" s="104"/>
      <c r="AHH4" s="104"/>
      <c r="AHI4" s="104"/>
      <c r="AHJ4" s="104"/>
      <c r="AHK4" s="104"/>
      <c r="AHL4" s="104"/>
      <c r="AHM4" s="104"/>
      <c r="AHN4" s="104"/>
      <c r="AHO4" s="104"/>
      <c r="AHP4" s="104"/>
      <c r="AHQ4" s="104"/>
      <c r="AHR4" s="104"/>
      <c r="AHS4" s="104"/>
      <c r="AHT4" s="104"/>
      <c r="AHU4" s="104"/>
      <c r="AHV4" s="104"/>
      <c r="AHW4" s="104"/>
      <c r="AHX4" s="104"/>
      <c r="AHY4" s="104"/>
      <c r="AHZ4" s="104"/>
      <c r="AIA4" s="104"/>
      <c r="AIB4" s="104"/>
      <c r="AIC4" s="104"/>
      <c r="AID4" s="104"/>
      <c r="AIE4" s="104"/>
      <c r="AIF4" s="104"/>
      <c r="AIG4" s="104"/>
      <c r="AIH4" s="104"/>
      <c r="AII4" s="104"/>
      <c r="AIJ4" s="104"/>
      <c r="AIK4" s="104"/>
      <c r="AIL4" s="104"/>
      <c r="AIM4" s="104"/>
      <c r="AIN4" s="104"/>
      <c r="AIO4" s="104"/>
      <c r="AIP4" s="104"/>
      <c r="AIQ4" s="104"/>
      <c r="AIR4" s="104"/>
      <c r="AIS4" s="104"/>
      <c r="AIT4" s="104"/>
      <c r="AIU4" s="104"/>
      <c r="AIV4" s="104"/>
      <c r="AIW4" s="104"/>
      <c r="AIX4" s="104"/>
      <c r="AIY4" s="104"/>
      <c r="AIZ4" s="104"/>
      <c r="AJA4" s="104"/>
      <c r="AJB4" s="104"/>
      <c r="AJC4" s="104"/>
      <c r="AJD4" s="104"/>
      <c r="AJE4" s="104"/>
      <c r="AJF4" s="104"/>
      <c r="AJG4" s="104"/>
      <c r="AJH4" s="104"/>
      <c r="AJI4" s="104"/>
      <c r="AJJ4" s="104"/>
      <c r="AJK4" s="104"/>
      <c r="AJL4" s="104"/>
      <c r="AJM4" s="104"/>
      <c r="AJN4" s="104"/>
      <c r="AJO4" s="104"/>
      <c r="AJP4" s="104"/>
      <c r="AJQ4" s="104"/>
      <c r="AJR4" s="104"/>
      <c r="AJS4" s="104"/>
      <c r="AJT4" s="104"/>
      <c r="AJU4" s="104"/>
      <c r="AJV4" s="104"/>
      <c r="AJW4" s="104"/>
      <c r="AJX4" s="104"/>
      <c r="AJY4" s="104"/>
      <c r="AJZ4" s="104"/>
      <c r="AKA4" s="104"/>
      <c r="AKB4" s="104"/>
      <c r="AKC4" s="104"/>
      <c r="AKD4" s="104"/>
      <c r="AKE4" s="104"/>
      <c r="AKF4" s="104"/>
      <c r="AKG4" s="104"/>
      <c r="AKH4" s="104"/>
      <c r="AKI4" s="104"/>
      <c r="AKJ4" s="104"/>
      <c r="AKK4" s="104"/>
      <c r="AKL4" s="104"/>
      <c r="AKM4" s="104"/>
      <c r="AKN4" s="104"/>
      <c r="AKO4" s="104"/>
      <c r="AKP4" s="104"/>
      <c r="AKQ4" s="104"/>
      <c r="AKR4" s="104"/>
      <c r="AKS4" s="104"/>
      <c r="AKT4" s="104"/>
      <c r="AKU4" s="104"/>
      <c r="AKV4" s="104"/>
      <c r="AKW4" s="104"/>
      <c r="AKX4" s="104"/>
      <c r="AKY4" s="104"/>
      <c r="AKZ4" s="104"/>
      <c r="ALA4" s="104"/>
      <c r="ALB4" s="104"/>
      <c r="ALC4" s="104"/>
      <c r="ALD4" s="104"/>
      <c r="ALE4" s="104"/>
      <c r="ALF4" s="104"/>
      <c r="ALG4" s="104"/>
      <c r="ALH4" s="104"/>
      <c r="ALI4" s="104"/>
      <c r="ALJ4" s="104"/>
      <c r="ALK4" s="104"/>
      <c r="ALL4" s="104"/>
      <c r="ALM4" s="104"/>
      <c r="ALN4" s="104"/>
      <c r="ALO4" s="104"/>
      <c r="ALP4" s="104"/>
      <c r="ALQ4" s="104"/>
      <c r="ALR4" s="104"/>
      <c r="ALS4" s="104"/>
      <c r="ALT4" s="104"/>
      <c r="ALU4" s="104"/>
      <c r="ALV4" s="104"/>
      <c r="ALW4" s="104"/>
      <c r="ALX4" s="104"/>
      <c r="ALY4" s="104"/>
      <c r="ALZ4" s="104"/>
      <c r="AMA4" s="104"/>
      <c r="AMB4" s="104"/>
      <c r="AMC4" s="104"/>
      <c r="AMD4" s="104"/>
      <c r="AME4" s="104"/>
      <c r="AMF4" s="104"/>
      <c r="AMG4" s="104"/>
      <c r="AMH4" s="104"/>
      <c r="AMI4" s="104"/>
      <c r="AMJ4" s="104"/>
      <c r="AMK4" s="104"/>
      <c r="AML4" s="104"/>
      <c r="AMM4" s="104"/>
      <c r="AMN4" s="104"/>
      <c r="AMO4" s="104"/>
      <c r="AMP4" s="104"/>
      <c r="AMQ4" s="104"/>
      <c r="AMR4" s="104"/>
      <c r="AMS4" s="104"/>
      <c r="AMT4" s="104"/>
      <c r="AMU4" s="104"/>
      <c r="AMV4" s="104"/>
      <c r="AMW4" s="104"/>
      <c r="AMX4" s="104"/>
      <c r="AMY4" s="104"/>
      <c r="AMZ4" s="104"/>
      <c r="ANA4" s="104"/>
      <c r="ANB4" s="104"/>
      <c r="ANC4" s="104"/>
      <c r="AND4" s="104"/>
      <c r="ANE4" s="104"/>
      <c r="ANF4" s="104"/>
      <c r="ANG4" s="104"/>
      <c r="ANH4" s="104"/>
      <c r="ANI4" s="104"/>
      <c r="ANJ4" s="104"/>
      <c r="ANK4" s="104"/>
      <c r="ANL4" s="104"/>
      <c r="ANM4" s="104"/>
      <c r="ANN4" s="104"/>
      <c r="ANO4" s="104"/>
      <c r="ANP4" s="104"/>
      <c r="ANQ4" s="104"/>
      <c r="ANR4" s="104"/>
      <c r="ANS4" s="104"/>
      <c r="ANT4" s="104"/>
      <c r="ANU4" s="104"/>
      <c r="ANV4" s="104"/>
      <c r="ANW4" s="104"/>
      <c r="ANX4" s="104"/>
      <c r="ANY4" s="104"/>
      <c r="ANZ4" s="104"/>
      <c r="AOA4" s="104"/>
      <c r="AOB4" s="104"/>
      <c r="AOC4" s="104"/>
      <c r="AOD4" s="104"/>
      <c r="AOE4" s="104"/>
      <c r="AOF4" s="104"/>
      <c r="AOG4" s="104"/>
      <c r="AOH4" s="104"/>
      <c r="AOI4" s="104"/>
      <c r="AOJ4" s="104"/>
      <c r="AOK4" s="104"/>
      <c r="AOL4" s="104"/>
      <c r="AOM4" s="104"/>
      <c r="AON4" s="104"/>
      <c r="AOO4" s="104"/>
      <c r="AOP4" s="104"/>
      <c r="AOQ4" s="104"/>
      <c r="AOR4" s="104"/>
      <c r="AOS4" s="104"/>
      <c r="AOT4" s="104"/>
      <c r="AOU4" s="104"/>
      <c r="AOV4" s="104"/>
      <c r="AOW4" s="104"/>
      <c r="AOX4" s="104"/>
      <c r="AOY4" s="104"/>
      <c r="AOZ4" s="104"/>
      <c r="APA4" s="104"/>
      <c r="APB4" s="104"/>
      <c r="APC4" s="104"/>
      <c r="APD4" s="104"/>
      <c r="APE4" s="104"/>
      <c r="APF4" s="104"/>
      <c r="APG4" s="104"/>
      <c r="APH4" s="104"/>
      <c r="API4" s="104"/>
      <c r="APJ4" s="104"/>
      <c r="APK4" s="104"/>
      <c r="APL4" s="104"/>
      <c r="APM4" s="104"/>
      <c r="APN4" s="104"/>
      <c r="APO4" s="104"/>
      <c r="APP4" s="104"/>
      <c r="APQ4" s="104"/>
      <c r="APR4" s="104"/>
      <c r="APS4" s="104"/>
      <c r="APT4" s="104"/>
      <c r="APU4" s="104"/>
      <c r="APV4" s="104"/>
      <c r="APW4" s="104"/>
      <c r="APX4" s="104"/>
      <c r="APY4" s="104"/>
      <c r="APZ4" s="104"/>
      <c r="AQA4" s="104"/>
      <c r="AQB4" s="104"/>
      <c r="AQC4" s="104"/>
      <c r="AQD4" s="104"/>
      <c r="AQE4" s="104"/>
      <c r="AQF4" s="104"/>
      <c r="AQG4" s="104"/>
      <c r="AQH4" s="104"/>
      <c r="AQI4" s="104"/>
      <c r="AQJ4" s="104"/>
      <c r="AQK4" s="104"/>
      <c r="AQL4" s="104"/>
      <c r="AQM4" s="104"/>
      <c r="AQN4" s="104"/>
      <c r="AQO4" s="104"/>
      <c r="AQP4" s="104"/>
      <c r="AQQ4" s="104"/>
      <c r="AQR4" s="104"/>
      <c r="AQS4" s="104"/>
      <c r="AQT4" s="104"/>
      <c r="AQU4" s="104"/>
      <c r="AQV4" s="104"/>
      <c r="AQW4" s="104"/>
      <c r="AQX4" s="104"/>
      <c r="AQY4" s="104"/>
      <c r="AQZ4" s="104"/>
      <c r="ARA4" s="104"/>
      <c r="ARB4" s="104"/>
      <c r="ARC4" s="104"/>
      <c r="ARD4" s="104"/>
      <c r="ARE4" s="104"/>
      <c r="ARF4" s="104"/>
      <c r="ARG4" s="104"/>
      <c r="ARH4" s="104"/>
      <c r="ARI4" s="104"/>
      <c r="ARJ4" s="104"/>
      <c r="ARK4" s="104"/>
      <c r="ARL4" s="104"/>
      <c r="ARM4" s="104"/>
      <c r="ARN4" s="104"/>
      <c r="ARO4" s="104"/>
      <c r="ARP4" s="104"/>
      <c r="ARQ4" s="104"/>
      <c r="ARR4" s="104"/>
      <c r="ARS4" s="104"/>
      <c r="ART4" s="104"/>
      <c r="ARU4" s="104"/>
      <c r="ARV4" s="104"/>
      <c r="ARW4" s="104"/>
      <c r="ARX4" s="104"/>
      <c r="ARY4" s="104"/>
      <c r="ARZ4" s="104"/>
      <c r="ASA4" s="104"/>
      <c r="ASB4" s="104"/>
      <c r="ASC4" s="104"/>
      <c r="ASD4" s="104"/>
      <c r="ASE4" s="104"/>
      <c r="ASF4" s="104"/>
      <c r="ASG4" s="104"/>
      <c r="ASH4" s="104"/>
      <c r="ASI4" s="104"/>
      <c r="ASJ4" s="104"/>
      <c r="ASK4" s="104"/>
      <c r="ASL4" s="104"/>
      <c r="ASM4" s="104"/>
      <c r="ASN4" s="104"/>
      <c r="ASO4" s="104"/>
      <c r="ASP4" s="104"/>
      <c r="ASQ4" s="104"/>
      <c r="ASR4" s="104"/>
      <c r="ASS4" s="104"/>
      <c r="AST4" s="104"/>
      <c r="ASU4" s="104"/>
      <c r="ASV4" s="104"/>
      <c r="ASW4" s="104"/>
      <c r="ASX4" s="104"/>
      <c r="ASY4" s="104"/>
      <c r="ASZ4" s="104"/>
      <c r="ATA4" s="104"/>
      <c r="ATB4" s="104"/>
      <c r="ATC4" s="104"/>
      <c r="ATD4" s="104"/>
      <c r="ATE4" s="104"/>
      <c r="ATF4" s="104"/>
      <c r="ATG4" s="104"/>
      <c r="ATH4" s="104"/>
      <c r="ATI4" s="104"/>
      <c r="ATJ4" s="104"/>
      <c r="ATK4" s="104"/>
      <c r="ATL4" s="104"/>
      <c r="ATM4" s="104"/>
      <c r="ATN4" s="104"/>
      <c r="ATO4" s="104"/>
      <c r="ATP4" s="104"/>
      <c r="ATQ4" s="104"/>
      <c r="ATR4" s="104"/>
      <c r="ATS4" s="104"/>
      <c r="ATT4" s="104"/>
      <c r="ATU4" s="104"/>
      <c r="ATV4" s="104"/>
      <c r="ATW4" s="104"/>
      <c r="ATX4" s="104"/>
      <c r="ATY4" s="104"/>
      <c r="ATZ4" s="104"/>
      <c r="AUA4" s="104"/>
      <c r="AUB4" s="104"/>
      <c r="AUC4" s="104"/>
      <c r="AUD4" s="104"/>
      <c r="AUE4" s="104"/>
      <c r="AUF4" s="104"/>
      <c r="AUG4" s="104"/>
      <c r="AUH4" s="104"/>
      <c r="AUI4" s="104"/>
      <c r="AUJ4" s="104"/>
      <c r="AUK4" s="104"/>
      <c r="AUL4" s="104"/>
      <c r="AUM4" s="104"/>
      <c r="AUN4" s="104"/>
      <c r="AUO4" s="104"/>
      <c r="AUP4" s="104"/>
      <c r="AUQ4" s="104"/>
      <c r="AUR4" s="104"/>
      <c r="AUS4" s="104"/>
      <c r="AUT4" s="104"/>
      <c r="AUU4" s="104"/>
      <c r="AUV4" s="104"/>
      <c r="AUW4" s="104"/>
      <c r="AUX4" s="104"/>
      <c r="AUY4" s="104"/>
      <c r="AUZ4" s="104"/>
      <c r="AVA4" s="104"/>
      <c r="AVB4" s="104"/>
      <c r="AVC4" s="104"/>
      <c r="AVD4" s="104"/>
      <c r="AVE4" s="104"/>
      <c r="AVF4" s="104"/>
      <c r="AVG4" s="104"/>
      <c r="AVH4" s="104"/>
      <c r="AVI4" s="104"/>
      <c r="AVJ4" s="104"/>
      <c r="AVK4" s="104"/>
      <c r="AVL4" s="104"/>
      <c r="AVM4" s="104"/>
      <c r="AVN4" s="104"/>
      <c r="AVO4" s="104"/>
      <c r="AVP4" s="104"/>
      <c r="AVQ4" s="104"/>
      <c r="AVR4" s="104"/>
      <c r="AVS4" s="104"/>
      <c r="AVT4" s="104"/>
      <c r="AVU4" s="104"/>
      <c r="AVV4" s="104"/>
      <c r="AVW4" s="104"/>
      <c r="AVX4" s="104"/>
      <c r="AVY4" s="104"/>
      <c r="AVZ4" s="104"/>
      <c r="AWA4" s="104"/>
      <c r="AWB4" s="104"/>
      <c r="AWC4" s="104"/>
      <c r="AWD4" s="104"/>
      <c r="AWE4" s="104"/>
      <c r="AWF4" s="104"/>
      <c r="AWG4" s="104"/>
      <c r="AWH4" s="104"/>
      <c r="AWI4" s="104"/>
      <c r="AWJ4" s="104"/>
      <c r="AWK4" s="104"/>
      <c r="AWL4" s="104"/>
      <c r="AWM4" s="104"/>
      <c r="AWN4" s="104"/>
      <c r="AWO4" s="104"/>
      <c r="AWP4" s="104"/>
      <c r="AWQ4" s="104"/>
      <c r="AWR4" s="104"/>
      <c r="AWS4" s="104"/>
      <c r="AWT4" s="104"/>
      <c r="AWU4" s="104"/>
      <c r="AWV4" s="104"/>
      <c r="AWW4" s="104"/>
      <c r="AWX4" s="104"/>
      <c r="AWY4" s="104"/>
      <c r="AWZ4" s="104"/>
      <c r="AXA4" s="104"/>
      <c r="AXB4" s="104"/>
      <c r="AXC4" s="104"/>
      <c r="AXD4" s="104"/>
      <c r="AXE4" s="104"/>
      <c r="AXF4" s="104"/>
      <c r="AXG4" s="104"/>
      <c r="AXH4" s="104"/>
      <c r="AXI4" s="104"/>
      <c r="AXJ4" s="104"/>
      <c r="AXK4" s="104"/>
      <c r="AXL4" s="104"/>
      <c r="AXM4" s="104"/>
      <c r="AXN4" s="104"/>
      <c r="AXO4" s="104"/>
      <c r="AXP4" s="104"/>
      <c r="AXQ4" s="104"/>
      <c r="AXR4" s="104"/>
      <c r="AXS4" s="104"/>
      <c r="AXT4" s="104"/>
      <c r="AXU4" s="104"/>
      <c r="AXV4" s="104"/>
      <c r="AXW4" s="104"/>
      <c r="AXX4" s="104"/>
      <c r="AXY4" s="104"/>
      <c r="AXZ4" s="104"/>
      <c r="AYA4" s="104"/>
      <c r="AYB4" s="104"/>
      <c r="AYC4" s="104"/>
      <c r="AYD4" s="104"/>
      <c r="AYE4" s="104"/>
      <c r="AYF4" s="104"/>
      <c r="AYG4" s="104"/>
      <c r="AYH4" s="104"/>
      <c r="AYI4" s="104"/>
      <c r="AYJ4" s="104"/>
      <c r="AYK4" s="104"/>
      <c r="AYL4" s="104"/>
      <c r="AYM4" s="104"/>
      <c r="AYN4" s="104"/>
      <c r="AYO4" s="104"/>
      <c r="AYP4" s="104"/>
      <c r="AYQ4" s="104"/>
      <c r="AYR4" s="104"/>
      <c r="AYS4" s="104"/>
      <c r="AYT4" s="104"/>
      <c r="AYU4" s="104"/>
      <c r="AYV4" s="104"/>
      <c r="AYW4" s="104"/>
      <c r="AYX4" s="104"/>
      <c r="AYY4" s="104"/>
      <c r="AYZ4" s="104"/>
      <c r="AZA4" s="104"/>
      <c r="AZB4" s="104"/>
      <c r="AZC4" s="104"/>
      <c r="AZD4" s="104"/>
      <c r="AZE4" s="104"/>
      <c r="AZF4" s="104"/>
      <c r="AZG4" s="104"/>
      <c r="AZH4" s="104"/>
      <c r="AZI4" s="104"/>
      <c r="AZJ4" s="104"/>
      <c r="AZK4" s="104"/>
      <c r="AZL4" s="104"/>
      <c r="AZM4" s="104"/>
      <c r="AZN4" s="104"/>
      <c r="AZO4" s="104"/>
      <c r="AZP4" s="104"/>
      <c r="AZQ4" s="104"/>
      <c r="AZR4" s="104"/>
      <c r="AZS4" s="104"/>
      <c r="AZT4" s="104"/>
      <c r="AZU4" s="104"/>
      <c r="AZV4" s="104"/>
      <c r="AZW4" s="104"/>
      <c r="AZX4" s="104"/>
      <c r="AZY4" s="104"/>
      <c r="AZZ4" s="104"/>
      <c r="BAA4" s="104"/>
      <c r="BAB4" s="104"/>
      <c r="BAC4" s="104"/>
      <c r="BAD4" s="104"/>
      <c r="BAE4" s="104"/>
      <c r="BAF4" s="104"/>
      <c r="BAG4" s="104"/>
      <c r="BAH4" s="104"/>
      <c r="BAI4" s="104"/>
      <c r="BAJ4" s="104"/>
      <c r="BAK4" s="104"/>
      <c r="BAL4" s="104"/>
      <c r="BAM4" s="104"/>
      <c r="BAN4" s="104"/>
      <c r="BAO4" s="104"/>
      <c r="BAP4" s="104"/>
      <c r="BAQ4" s="104"/>
      <c r="BAR4" s="104"/>
      <c r="BAS4" s="104"/>
      <c r="BAT4" s="104"/>
      <c r="BAU4" s="104"/>
      <c r="BAV4" s="104"/>
      <c r="BAW4" s="104"/>
      <c r="BAX4" s="104"/>
      <c r="BAY4" s="104"/>
      <c r="BAZ4" s="104"/>
      <c r="BBA4" s="104"/>
      <c r="BBB4" s="104"/>
      <c r="BBC4" s="104"/>
      <c r="BBD4" s="104"/>
      <c r="BBE4" s="104"/>
      <c r="BBF4" s="104"/>
      <c r="BBG4" s="104"/>
      <c r="BBH4" s="104"/>
      <c r="BBI4" s="104"/>
      <c r="BBJ4" s="104"/>
      <c r="BBK4" s="104"/>
      <c r="BBL4" s="104"/>
      <c r="BBM4" s="104"/>
      <c r="BBN4" s="104"/>
      <c r="BBO4" s="104"/>
      <c r="BBP4" s="104"/>
      <c r="BBQ4" s="104"/>
      <c r="BBR4" s="104"/>
      <c r="BBS4" s="104"/>
      <c r="BBT4" s="104"/>
      <c r="BBU4" s="104"/>
      <c r="BBV4" s="104"/>
      <c r="BBW4" s="104"/>
      <c r="BBX4" s="104"/>
      <c r="BBY4" s="104"/>
      <c r="BBZ4" s="104"/>
      <c r="BCA4" s="104"/>
      <c r="BCB4" s="104"/>
      <c r="BCC4" s="104"/>
      <c r="BCD4" s="104"/>
      <c r="BCE4" s="104"/>
      <c r="BCF4" s="104"/>
      <c r="BCG4" s="104"/>
      <c r="BCH4" s="104"/>
      <c r="BCI4" s="104"/>
      <c r="BCJ4" s="104"/>
      <c r="BCK4" s="104"/>
      <c r="BCL4" s="104"/>
      <c r="BCM4" s="104"/>
      <c r="BCN4" s="104"/>
      <c r="BCO4" s="104"/>
      <c r="BCP4" s="104"/>
      <c r="BCQ4" s="104"/>
      <c r="BCR4" s="104"/>
      <c r="BCS4" s="104"/>
      <c r="BCT4" s="104"/>
      <c r="BCU4" s="104"/>
      <c r="BCV4" s="104"/>
      <c r="BCW4" s="104"/>
      <c r="BCX4" s="104"/>
      <c r="BCY4" s="104"/>
      <c r="BCZ4" s="104"/>
      <c r="BDA4" s="104"/>
      <c r="BDB4" s="104"/>
      <c r="BDC4" s="104"/>
      <c r="BDD4" s="104"/>
      <c r="BDE4" s="104"/>
      <c r="BDF4" s="104"/>
      <c r="BDG4" s="104"/>
      <c r="BDH4" s="104"/>
      <c r="BDI4" s="104"/>
      <c r="BDJ4" s="104"/>
      <c r="BDK4" s="104"/>
      <c r="BDL4" s="104"/>
      <c r="BDM4" s="104"/>
      <c r="BDN4" s="104"/>
      <c r="BDO4" s="104"/>
      <c r="BDP4" s="104"/>
      <c r="BDQ4" s="104"/>
      <c r="BDR4" s="104"/>
      <c r="BDS4" s="104"/>
      <c r="BDT4" s="104"/>
      <c r="BDU4" s="104"/>
      <c r="BDV4" s="104"/>
      <c r="BDW4" s="104"/>
      <c r="BDX4" s="104"/>
      <c r="BDY4" s="104"/>
      <c r="BDZ4" s="104"/>
      <c r="BEA4" s="104"/>
      <c r="BEB4" s="104"/>
      <c r="BEC4" s="104"/>
      <c r="BED4" s="104"/>
      <c r="BEE4" s="104"/>
      <c r="BEF4" s="104"/>
      <c r="BEG4" s="104"/>
      <c r="BEH4" s="104"/>
      <c r="BEI4" s="104"/>
      <c r="BEJ4" s="104"/>
      <c r="BEK4" s="104"/>
      <c r="BEL4" s="104"/>
      <c r="BEM4" s="104"/>
      <c r="BEN4" s="104"/>
      <c r="BEO4" s="104"/>
      <c r="BEP4" s="104"/>
      <c r="BEQ4" s="104"/>
      <c r="BER4" s="104"/>
      <c r="BES4" s="104"/>
      <c r="BET4" s="104"/>
      <c r="BEU4" s="104"/>
      <c r="BEV4" s="104"/>
      <c r="BEW4" s="104"/>
      <c r="BEX4" s="104"/>
      <c r="BEY4" s="104"/>
      <c r="BEZ4" s="104"/>
      <c r="BFA4" s="104"/>
      <c r="BFB4" s="104"/>
      <c r="BFC4" s="104"/>
      <c r="BFD4" s="104"/>
      <c r="BFE4" s="104"/>
      <c r="BFF4" s="104"/>
      <c r="BFG4" s="104"/>
      <c r="BFH4" s="104"/>
      <c r="BFI4" s="104"/>
      <c r="BFJ4" s="104"/>
      <c r="BFK4" s="104"/>
      <c r="BFL4" s="104"/>
      <c r="BFM4" s="104"/>
      <c r="BFN4" s="104"/>
      <c r="BFO4" s="104"/>
      <c r="BFP4" s="104"/>
      <c r="BFQ4" s="104"/>
      <c r="BFR4" s="104"/>
      <c r="BFS4" s="104"/>
      <c r="BFT4" s="104"/>
      <c r="BFU4" s="104"/>
      <c r="BFV4" s="104"/>
      <c r="BFW4" s="104"/>
      <c r="BFX4" s="104"/>
      <c r="BFY4" s="104"/>
      <c r="BFZ4" s="104"/>
      <c r="BGA4" s="104"/>
      <c r="BGB4" s="104"/>
      <c r="BGC4" s="104"/>
      <c r="BGD4" s="104"/>
      <c r="BGE4" s="104"/>
      <c r="BGF4" s="104"/>
      <c r="BGG4" s="104"/>
      <c r="BGH4" s="104"/>
      <c r="BGI4" s="104"/>
      <c r="BGJ4" s="104"/>
      <c r="BGK4" s="104"/>
      <c r="BGL4" s="104"/>
      <c r="BGM4" s="104"/>
      <c r="BGN4" s="104"/>
      <c r="BGO4" s="104"/>
      <c r="BGP4" s="104"/>
      <c r="BGQ4" s="104"/>
      <c r="BGR4" s="104"/>
      <c r="BGS4" s="104"/>
      <c r="BGT4" s="104"/>
      <c r="BGU4" s="104"/>
      <c r="BGV4" s="104"/>
      <c r="BGW4" s="104"/>
      <c r="BGX4" s="104"/>
      <c r="BGY4" s="104"/>
      <c r="BGZ4" s="104"/>
      <c r="BHA4" s="104"/>
      <c r="BHB4" s="104"/>
      <c r="BHC4" s="104"/>
      <c r="BHD4" s="104"/>
      <c r="BHE4" s="104"/>
      <c r="BHF4" s="104"/>
      <c r="BHG4" s="104"/>
      <c r="BHH4" s="104"/>
      <c r="BHI4" s="104"/>
      <c r="BHJ4" s="104"/>
      <c r="BHK4" s="104"/>
      <c r="BHL4" s="104"/>
      <c r="BHM4" s="104"/>
      <c r="BHN4" s="104"/>
      <c r="BHO4" s="104"/>
      <c r="BHP4" s="104"/>
      <c r="BHQ4" s="104"/>
      <c r="BHR4" s="104"/>
      <c r="BHS4" s="104"/>
      <c r="BHT4" s="104"/>
      <c r="BHU4" s="104"/>
      <c r="BHV4" s="104"/>
      <c r="BHW4" s="104"/>
      <c r="BHX4" s="104"/>
      <c r="BHY4" s="104"/>
      <c r="BHZ4" s="104"/>
      <c r="BIA4" s="104"/>
      <c r="BIB4" s="104"/>
      <c r="BIC4" s="104"/>
      <c r="BID4" s="104"/>
      <c r="BIE4" s="104"/>
      <c r="BIF4" s="104"/>
      <c r="BIG4" s="104"/>
      <c r="BIH4" s="104"/>
      <c r="BII4" s="104"/>
      <c r="BIJ4" s="104"/>
      <c r="BIK4" s="104"/>
      <c r="BIL4" s="104"/>
      <c r="BIM4" s="104"/>
      <c r="BIN4" s="104"/>
      <c r="BIO4" s="104"/>
      <c r="BIP4" s="104"/>
      <c r="BIQ4" s="104"/>
      <c r="BIR4" s="104"/>
      <c r="BIS4" s="104"/>
      <c r="BIT4" s="104"/>
      <c r="BIU4" s="104"/>
      <c r="BIV4" s="104"/>
      <c r="BIW4" s="104"/>
      <c r="BIX4" s="104"/>
      <c r="BIY4" s="104"/>
      <c r="BIZ4" s="104"/>
      <c r="BJA4" s="104"/>
      <c r="BJB4" s="104"/>
      <c r="BJC4" s="104"/>
      <c r="BJD4" s="104"/>
      <c r="BJE4" s="104"/>
      <c r="BJF4" s="104"/>
      <c r="BJG4" s="104"/>
      <c r="BJH4" s="104"/>
      <c r="BJI4" s="104"/>
      <c r="BJJ4" s="104"/>
      <c r="BJK4" s="104"/>
      <c r="BJL4" s="104"/>
      <c r="BJM4" s="104"/>
      <c r="BJN4" s="104"/>
      <c r="BJO4" s="104"/>
      <c r="BJP4" s="104"/>
      <c r="BJQ4" s="104"/>
      <c r="BJR4" s="104"/>
      <c r="BJS4" s="104"/>
      <c r="BJT4" s="104"/>
      <c r="BJU4" s="104"/>
      <c r="BJV4" s="104"/>
      <c r="BJW4" s="104"/>
      <c r="BJX4" s="104"/>
      <c r="BJY4" s="104"/>
      <c r="BJZ4" s="104"/>
      <c r="BKA4" s="104"/>
      <c r="BKB4" s="104"/>
      <c r="BKC4" s="104"/>
      <c r="BKD4" s="104"/>
      <c r="BKE4" s="104"/>
      <c r="BKF4" s="104"/>
      <c r="BKG4" s="104"/>
      <c r="BKH4" s="104"/>
      <c r="BKI4" s="104"/>
      <c r="BKJ4" s="104"/>
      <c r="BKK4" s="104"/>
      <c r="BKL4" s="104"/>
      <c r="BKM4" s="104"/>
      <c r="BKN4" s="104"/>
      <c r="BKO4" s="104"/>
      <c r="BKP4" s="104"/>
      <c r="BKQ4" s="104"/>
      <c r="BKR4" s="104"/>
      <c r="BKS4" s="104"/>
      <c r="BKT4" s="104"/>
      <c r="BKU4" s="104"/>
      <c r="BKV4" s="104"/>
      <c r="BKW4" s="104"/>
      <c r="BKX4" s="104"/>
      <c r="BKY4" s="104"/>
      <c r="BKZ4" s="104"/>
      <c r="BLA4" s="104"/>
      <c r="BLB4" s="104"/>
      <c r="BLC4" s="104"/>
      <c r="BLD4" s="104"/>
      <c r="BLE4" s="104"/>
      <c r="BLF4" s="104"/>
      <c r="BLG4" s="104"/>
      <c r="BLH4" s="104"/>
      <c r="BLI4" s="104"/>
      <c r="BLJ4" s="104"/>
      <c r="BLK4" s="104"/>
      <c r="BLL4" s="104"/>
      <c r="BLM4" s="104"/>
      <c r="BLN4" s="104"/>
      <c r="BLO4" s="104"/>
      <c r="BLP4" s="104"/>
      <c r="BLQ4" s="104"/>
      <c r="BLR4" s="104"/>
      <c r="BLS4" s="104"/>
      <c r="BLT4" s="104"/>
      <c r="BLU4" s="104"/>
      <c r="BLV4" s="104"/>
      <c r="BLW4" s="104"/>
      <c r="BLX4" s="104"/>
      <c r="BLY4" s="104"/>
      <c r="BLZ4" s="104"/>
      <c r="BMA4" s="104"/>
      <c r="BMB4" s="104"/>
      <c r="BMC4" s="104"/>
      <c r="BMD4" s="104"/>
      <c r="BME4" s="104"/>
      <c r="BMF4" s="104"/>
      <c r="BMG4" s="104"/>
      <c r="BMH4" s="104"/>
      <c r="BMI4" s="104"/>
      <c r="BMJ4" s="104"/>
      <c r="BMK4" s="104"/>
      <c r="BML4" s="104"/>
      <c r="BMM4" s="104"/>
      <c r="BMN4" s="104"/>
      <c r="BMO4" s="104"/>
      <c r="BMP4" s="104"/>
      <c r="BMQ4" s="104"/>
      <c r="BMR4" s="104"/>
      <c r="BMS4" s="104"/>
      <c r="BMT4" s="104"/>
      <c r="BMU4" s="104"/>
      <c r="BMV4" s="104"/>
      <c r="BMW4" s="104"/>
      <c r="BMX4" s="104"/>
      <c r="BMY4" s="104"/>
      <c r="BMZ4" s="104"/>
      <c r="BNA4" s="104"/>
      <c r="BNB4" s="104"/>
      <c r="BNC4" s="104"/>
      <c r="BND4" s="104"/>
      <c r="BNE4" s="104"/>
      <c r="BNF4" s="104"/>
      <c r="BNG4" s="104"/>
      <c r="BNH4" s="104"/>
      <c r="BNI4" s="104"/>
      <c r="BNJ4" s="104"/>
      <c r="BNK4" s="104"/>
      <c r="BNL4" s="104"/>
      <c r="BNM4" s="104"/>
      <c r="BNN4" s="104"/>
      <c r="BNO4" s="104"/>
      <c r="BNP4" s="104"/>
      <c r="BNQ4" s="104"/>
      <c r="BNR4" s="104"/>
      <c r="BNS4" s="104"/>
      <c r="BNT4" s="104"/>
      <c r="BNU4" s="104"/>
      <c r="BNV4" s="104"/>
      <c r="BNW4" s="104"/>
      <c r="BNX4" s="104"/>
      <c r="BNY4" s="104"/>
      <c r="BNZ4" s="104"/>
      <c r="BOA4" s="104"/>
      <c r="BOB4" s="104"/>
      <c r="BOC4" s="104"/>
      <c r="BOD4" s="104"/>
      <c r="BOE4" s="104"/>
      <c r="BOF4" s="104"/>
      <c r="BOG4" s="104"/>
      <c r="BOH4" s="104"/>
      <c r="BOI4" s="104"/>
      <c r="BOJ4" s="104"/>
      <c r="BOK4" s="104"/>
      <c r="BOL4" s="104"/>
      <c r="BOM4" s="104"/>
      <c r="BON4" s="104"/>
      <c r="BOO4" s="104"/>
      <c r="BOP4" s="104"/>
      <c r="BOQ4" s="104"/>
      <c r="BOR4" s="104"/>
      <c r="BOS4" s="104"/>
      <c r="BOT4" s="104"/>
      <c r="BOU4" s="104"/>
      <c r="BOV4" s="104"/>
      <c r="BOW4" s="104"/>
      <c r="BOX4" s="104"/>
      <c r="BOY4" s="104"/>
      <c r="BOZ4" s="104"/>
      <c r="BPA4" s="104"/>
      <c r="BPB4" s="104"/>
      <c r="BPC4" s="104"/>
      <c r="BPD4" s="104"/>
      <c r="BPE4" s="104"/>
      <c r="BPF4" s="104"/>
      <c r="BPG4" s="104"/>
      <c r="BPH4" s="104"/>
      <c r="BPI4" s="104"/>
      <c r="BPJ4" s="104"/>
      <c r="BPK4" s="104"/>
      <c r="BPL4" s="104"/>
      <c r="BPM4" s="104"/>
      <c r="BPN4" s="104"/>
      <c r="BPO4" s="104"/>
      <c r="BPP4" s="104"/>
      <c r="BPQ4" s="104"/>
      <c r="BPR4" s="104"/>
      <c r="BPS4" s="104"/>
      <c r="BPT4" s="104"/>
      <c r="BPU4" s="104"/>
      <c r="BPV4" s="104"/>
      <c r="BPW4" s="104"/>
      <c r="BPX4" s="104"/>
      <c r="BPY4" s="104"/>
      <c r="BPZ4" s="104"/>
      <c r="BQA4" s="104"/>
      <c r="BQB4" s="104"/>
      <c r="BQC4" s="104"/>
      <c r="BQD4" s="104"/>
      <c r="BQE4" s="104"/>
      <c r="BQF4" s="104"/>
      <c r="BQG4" s="104"/>
      <c r="BQH4" s="104"/>
      <c r="BQI4" s="104"/>
      <c r="BQJ4" s="104"/>
      <c r="BQK4" s="104"/>
      <c r="BQL4" s="104"/>
      <c r="BQM4" s="104"/>
      <c r="BQN4" s="104"/>
      <c r="BQO4" s="104"/>
      <c r="BQP4" s="104"/>
      <c r="BQQ4" s="104"/>
      <c r="BQR4" s="104"/>
      <c r="BQS4" s="104"/>
      <c r="BQT4" s="104"/>
      <c r="BQU4" s="104"/>
      <c r="BQV4" s="104"/>
      <c r="BQW4" s="104"/>
      <c r="BQX4" s="104"/>
      <c r="BQY4" s="104"/>
      <c r="BQZ4" s="104"/>
      <c r="BRA4" s="104"/>
      <c r="BRB4" s="104"/>
      <c r="BRC4" s="104"/>
      <c r="BRD4" s="104"/>
      <c r="BRE4" s="104"/>
      <c r="BRF4" s="104"/>
      <c r="BRG4" s="104"/>
      <c r="BRH4" s="104"/>
      <c r="BRI4" s="104"/>
      <c r="BRJ4" s="104"/>
      <c r="BRK4" s="104"/>
      <c r="BRL4" s="104"/>
      <c r="BRM4" s="104"/>
      <c r="BRN4" s="104"/>
      <c r="BRO4" s="104"/>
      <c r="BRP4" s="104"/>
      <c r="BRQ4" s="104"/>
      <c r="BRR4" s="104"/>
      <c r="BRS4" s="104"/>
      <c r="BRT4" s="104"/>
      <c r="BRU4" s="104"/>
      <c r="BRV4" s="104"/>
      <c r="BRW4" s="104"/>
      <c r="BRX4" s="104"/>
      <c r="BRY4" s="104"/>
      <c r="BRZ4" s="104"/>
      <c r="BSA4" s="104"/>
      <c r="BSB4" s="104"/>
      <c r="BSC4" s="104"/>
      <c r="BSD4" s="104"/>
      <c r="BSE4" s="104"/>
      <c r="BSF4" s="104"/>
      <c r="BSG4" s="104"/>
      <c r="BSH4" s="104"/>
      <c r="BSI4" s="104"/>
      <c r="BSJ4" s="104"/>
      <c r="BSK4" s="104"/>
      <c r="BSL4" s="104"/>
      <c r="BSM4" s="104"/>
      <c r="BSN4" s="104"/>
      <c r="BSO4" s="104"/>
      <c r="BSP4" s="104"/>
      <c r="BSQ4" s="104"/>
      <c r="BSR4" s="104"/>
      <c r="BSS4" s="104"/>
      <c r="BST4" s="104"/>
      <c r="BSU4" s="104"/>
      <c r="BSV4" s="104"/>
      <c r="BSW4" s="104"/>
      <c r="BSX4" s="104"/>
      <c r="BSY4" s="104"/>
      <c r="BSZ4" s="104"/>
      <c r="BTA4" s="104"/>
      <c r="BTB4" s="104"/>
      <c r="BTC4" s="104"/>
      <c r="BTD4" s="104"/>
      <c r="BTE4" s="104"/>
      <c r="BTF4" s="104"/>
      <c r="BTG4" s="104"/>
      <c r="BTH4" s="104"/>
      <c r="BTI4" s="104"/>
      <c r="BTJ4" s="104"/>
      <c r="BTK4" s="104"/>
      <c r="BTL4" s="104"/>
      <c r="BTM4" s="104"/>
      <c r="BTN4" s="104"/>
      <c r="BTO4" s="104"/>
      <c r="BTP4" s="104"/>
      <c r="BTQ4" s="104"/>
      <c r="BTR4" s="104"/>
      <c r="BTS4" s="104"/>
      <c r="BTT4" s="104"/>
      <c r="BTU4" s="104"/>
      <c r="BTV4" s="104"/>
      <c r="BTW4" s="104"/>
      <c r="BTX4" s="104"/>
      <c r="BTY4" s="104"/>
      <c r="BTZ4" s="104"/>
      <c r="BUA4" s="104"/>
      <c r="BUB4" s="104"/>
      <c r="BUC4" s="104"/>
      <c r="BUD4" s="104"/>
      <c r="BUE4" s="104"/>
      <c r="BUF4" s="104"/>
      <c r="BUG4" s="104"/>
      <c r="BUH4" s="104"/>
      <c r="BUI4" s="104"/>
      <c r="BUJ4" s="104"/>
      <c r="BUK4" s="104"/>
      <c r="BUL4" s="104"/>
      <c r="BUM4" s="104"/>
      <c r="BUN4" s="104"/>
      <c r="BUO4" s="104"/>
      <c r="BUP4" s="104"/>
      <c r="BUQ4" s="104"/>
      <c r="BUR4" s="104"/>
      <c r="BUS4" s="104"/>
      <c r="BUT4" s="104"/>
      <c r="BUU4" s="104"/>
      <c r="BUV4" s="104"/>
      <c r="BUW4" s="104"/>
      <c r="BUX4" s="104"/>
      <c r="BUY4" s="104"/>
      <c r="BUZ4" s="104"/>
      <c r="BVA4" s="104"/>
      <c r="BVB4" s="104"/>
      <c r="BVC4" s="104"/>
      <c r="BVD4" s="104"/>
      <c r="BVE4" s="104"/>
      <c r="BVF4" s="104"/>
      <c r="BVG4" s="104"/>
      <c r="BVH4" s="104"/>
      <c r="BVI4" s="104"/>
      <c r="BVJ4" s="104"/>
      <c r="BVK4" s="104"/>
      <c r="BVL4" s="104"/>
      <c r="BVM4" s="104"/>
      <c r="BVN4" s="104"/>
      <c r="BVO4" s="104"/>
      <c r="BVP4" s="104"/>
      <c r="BVQ4" s="104"/>
      <c r="BVR4" s="104"/>
      <c r="BVS4" s="104"/>
      <c r="BVT4" s="104"/>
      <c r="BVU4" s="104"/>
      <c r="BVV4" s="104"/>
      <c r="BVW4" s="104"/>
      <c r="BVX4" s="104"/>
      <c r="BVY4" s="104"/>
      <c r="BVZ4" s="104"/>
      <c r="BWA4" s="104"/>
      <c r="BWB4" s="104"/>
      <c r="BWC4" s="104"/>
      <c r="BWD4" s="104"/>
      <c r="BWE4" s="104"/>
      <c r="BWF4" s="104"/>
      <c r="BWG4" s="104"/>
      <c r="BWH4" s="104"/>
      <c r="BWI4" s="104"/>
      <c r="BWJ4" s="104"/>
      <c r="BWK4" s="104"/>
      <c r="BWL4" s="104"/>
      <c r="BWM4" s="104"/>
      <c r="BWN4" s="104"/>
      <c r="BWO4" s="104"/>
      <c r="BWP4" s="104"/>
      <c r="BWQ4" s="104"/>
      <c r="BWR4" s="104"/>
      <c r="BWS4" s="104"/>
      <c r="BWT4" s="104"/>
      <c r="BWU4" s="104"/>
      <c r="BWV4" s="104"/>
      <c r="BWW4" s="104"/>
      <c r="BWX4" s="104"/>
      <c r="BWY4" s="104"/>
      <c r="BWZ4" s="104"/>
      <c r="BXA4" s="104"/>
      <c r="BXB4" s="104"/>
      <c r="BXC4" s="104"/>
      <c r="BXD4" s="104"/>
      <c r="BXE4" s="104"/>
      <c r="BXF4" s="104"/>
      <c r="BXG4" s="104"/>
      <c r="BXH4" s="104"/>
      <c r="BXI4" s="104"/>
      <c r="BXJ4" s="104"/>
      <c r="BXK4" s="104"/>
      <c r="BXL4" s="104"/>
      <c r="BXM4" s="104"/>
      <c r="BXN4" s="104"/>
      <c r="BXO4" s="104"/>
      <c r="BXP4" s="104"/>
      <c r="BXQ4" s="104"/>
      <c r="BXR4" s="104"/>
      <c r="BXS4" s="104"/>
      <c r="BXT4" s="104"/>
      <c r="BXU4" s="104"/>
      <c r="BXV4" s="104"/>
      <c r="BXW4" s="104"/>
      <c r="BXX4" s="104"/>
      <c r="BXY4" s="104"/>
      <c r="BXZ4" s="104"/>
      <c r="BYA4" s="104"/>
      <c r="BYB4" s="104"/>
      <c r="BYC4" s="104"/>
      <c r="BYD4" s="104"/>
      <c r="BYE4" s="104"/>
      <c r="BYF4" s="104"/>
      <c r="BYG4" s="104"/>
      <c r="BYH4" s="104"/>
      <c r="BYI4" s="104"/>
      <c r="BYJ4" s="104"/>
      <c r="BYK4" s="104"/>
      <c r="BYL4" s="104"/>
      <c r="BYM4" s="104"/>
      <c r="BYN4" s="104"/>
      <c r="BYO4" s="104"/>
      <c r="BYP4" s="104"/>
      <c r="BYQ4" s="104"/>
      <c r="BYR4" s="104"/>
      <c r="BYS4" s="104"/>
      <c r="BYT4" s="104"/>
      <c r="BYU4" s="104"/>
      <c r="BYV4" s="104"/>
      <c r="BYW4" s="104"/>
      <c r="BYX4" s="104"/>
      <c r="BYY4" s="104"/>
      <c r="BYZ4" s="104"/>
      <c r="BZA4" s="104"/>
      <c r="BZB4" s="104"/>
      <c r="BZC4" s="104"/>
      <c r="BZD4" s="104"/>
      <c r="BZE4" s="104"/>
      <c r="BZF4" s="104"/>
      <c r="BZG4" s="104"/>
      <c r="BZH4" s="104"/>
      <c r="BZI4" s="104"/>
      <c r="BZJ4" s="104"/>
      <c r="BZK4" s="104"/>
      <c r="BZL4" s="104"/>
      <c r="BZM4" s="104"/>
      <c r="BZN4" s="104"/>
      <c r="BZO4" s="104"/>
      <c r="BZP4" s="104"/>
      <c r="BZQ4" s="104"/>
      <c r="BZR4" s="104"/>
      <c r="BZS4" s="104"/>
      <c r="BZT4" s="104"/>
      <c r="BZU4" s="104"/>
      <c r="BZV4" s="104"/>
      <c r="BZW4" s="104"/>
      <c r="BZX4" s="104"/>
      <c r="BZY4" s="104"/>
      <c r="BZZ4" s="104"/>
      <c r="CAA4" s="104"/>
      <c r="CAB4" s="104"/>
      <c r="CAC4" s="104"/>
      <c r="CAD4" s="104"/>
      <c r="CAE4" s="104"/>
      <c r="CAF4" s="104"/>
      <c r="CAG4" s="104"/>
      <c r="CAH4" s="104"/>
      <c r="CAI4" s="104"/>
      <c r="CAJ4" s="104"/>
      <c r="CAK4" s="104"/>
      <c r="CAL4" s="104"/>
      <c r="CAM4" s="104"/>
      <c r="CAN4" s="104"/>
      <c r="CAO4" s="104"/>
      <c r="CAP4" s="104"/>
      <c r="CAQ4" s="104"/>
      <c r="CAR4" s="104"/>
      <c r="CAS4" s="104"/>
      <c r="CAT4" s="104"/>
      <c r="CAU4" s="104"/>
      <c r="CAV4" s="104"/>
      <c r="CAW4" s="104"/>
      <c r="CAX4" s="104"/>
      <c r="CAY4" s="104"/>
      <c r="CAZ4" s="104"/>
      <c r="CBA4" s="104"/>
      <c r="CBB4" s="104"/>
      <c r="CBC4" s="104"/>
      <c r="CBD4" s="104"/>
      <c r="CBE4" s="104"/>
      <c r="CBF4" s="104"/>
      <c r="CBG4" s="104"/>
      <c r="CBH4" s="104"/>
      <c r="CBI4" s="104"/>
      <c r="CBJ4" s="104"/>
      <c r="CBK4" s="104"/>
      <c r="CBL4" s="104"/>
      <c r="CBM4" s="104"/>
      <c r="CBN4" s="104"/>
      <c r="CBO4" s="104"/>
      <c r="CBP4" s="104"/>
      <c r="CBQ4" s="104"/>
      <c r="CBR4" s="104"/>
      <c r="CBS4" s="104"/>
      <c r="CBT4" s="104"/>
      <c r="CBU4" s="104"/>
      <c r="CBV4" s="104"/>
      <c r="CBW4" s="104"/>
      <c r="CBX4" s="104"/>
      <c r="CBY4" s="104"/>
      <c r="CBZ4" s="104"/>
      <c r="CCA4" s="104"/>
      <c r="CCB4" s="104"/>
      <c r="CCC4" s="104"/>
      <c r="CCD4" s="104"/>
      <c r="CCE4" s="104"/>
      <c r="CCF4" s="104"/>
      <c r="CCG4" s="104"/>
      <c r="CCH4" s="104"/>
      <c r="CCI4" s="104"/>
      <c r="CCJ4" s="104"/>
      <c r="CCK4" s="104"/>
      <c r="CCL4" s="104"/>
      <c r="CCM4" s="104"/>
      <c r="CCN4" s="104"/>
      <c r="CCO4" s="104"/>
      <c r="CCP4" s="104"/>
      <c r="CCQ4" s="104"/>
      <c r="CCR4" s="104"/>
      <c r="CCS4" s="104"/>
      <c r="CCT4" s="104"/>
      <c r="CCU4" s="104"/>
      <c r="CCV4" s="104"/>
      <c r="CCW4" s="104"/>
      <c r="CCX4" s="104"/>
      <c r="CCY4" s="104"/>
      <c r="CCZ4" s="104"/>
      <c r="CDA4" s="104"/>
      <c r="CDB4" s="104"/>
      <c r="CDC4" s="104"/>
      <c r="CDD4" s="104"/>
      <c r="CDE4" s="104"/>
      <c r="CDF4" s="104"/>
      <c r="CDG4" s="104"/>
      <c r="CDH4" s="104"/>
      <c r="CDI4" s="104"/>
      <c r="CDJ4" s="104"/>
      <c r="CDK4" s="104"/>
      <c r="CDL4" s="104"/>
      <c r="CDM4" s="104"/>
      <c r="CDN4" s="104"/>
      <c r="CDO4" s="104"/>
      <c r="CDP4" s="104"/>
      <c r="CDQ4" s="104"/>
      <c r="CDR4" s="104"/>
      <c r="CDS4" s="104"/>
      <c r="CDT4" s="104"/>
      <c r="CDU4" s="104"/>
      <c r="CDV4" s="104"/>
      <c r="CDW4" s="104"/>
      <c r="CDX4" s="104"/>
      <c r="CDY4" s="104"/>
      <c r="CDZ4" s="104"/>
      <c r="CEA4" s="104"/>
      <c r="CEB4" s="104"/>
      <c r="CEC4" s="104"/>
      <c r="CED4" s="104"/>
      <c r="CEE4" s="104"/>
      <c r="CEF4" s="104"/>
      <c r="CEG4" s="104"/>
      <c r="CEH4" s="104"/>
      <c r="CEI4" s="104"/>
      <c r="CEJ4" s="104"/>
      <c r="CEK4" s="104"/>
      <c r="CEL4" s="104"/>
      <c r="CEM4" s="104"/>
      <c r="CEN4" s="104"/>
      <c r="CEO4" s="104"/>
      <c r="CEP4" s="104"/>
      <c r="CEQ4" s="104"/>
      <c r="CER4" s="104"/>
      <c r="CES4" s="104"/>
      <c r="CET4" s="104"/>
      <c r="CEU4" s="104"/>
      <c r="CEV4" s="104"/>
      <c r="CEW4" s="104"/>
      <c r="CEX4" s="104"/>
      <c r="CEY4" s="104"/>
      <c r="CEZ4" s="104"/>
      <c r="CFA4" s="104"/>
      <c r="CFB4" s="104"/>
      <c r="CFC4" s="104"/>
      <c r="CFD4" s="104"/>
      <c r="CFE4" s="104"/>
      <c r="CFF4" s="104"/>
      <c r="CFG4" s="104"/>
      <c r="CFH4" s="104"/>
      <c r="CFI4" s="104"/>
      <c r="CFJ4" s="104"/>
      <c r="CFK4" s="104"/>
      <c r="CFL4" s="104"/>
      <c r="CFM4" s="104"/>
      <c r="CFN4" s="104"/>
      <c r="CFO4" s="104"/>
      <c r="CFP4" s="104"/>
      <c r="CFQ4" s="104"/>
      <c r="CFR4" s="104"/>
      <c r="CFS4" s="104"/>
      <c r="CFT4" s="104"/>
      <c r="CFU4" s="104"/>
      <c r="CFV4" s="104"/>
      <c r="CFW4" s="104"/>
      <c r="CFX4" s="104"/>
      <c r="CFY4" s="104"/>
      <c r="CFZ4" s="104"/>
      <c r="CGA4" s="104"/>
      <c r="CGB4" s="104"/>
      <c r="CGC4" s="104"/>
      <c r="CGD4" s="104"/>
      <c r="CGE4" s="104"/>
      <c r="CGF4" s="104"/>
      <c r="CGG4" s="104"/>
      <c r="CGH4" s="104"/>
      <c r="CGI4" s="104"/>
      <c r="CGJ4" s="104"/>
      <c r="CGK4" s="104"/>
      <c r="CGL4" s="104"/>
      <c r="CGM4" s="104"/>
      <c r="CGN4" s="104"/>
      <c r="CGO4" s="104"/>
      <c r="CGP4" s="104"/>
      <c r="CGQ4" s="104"/>
      <c r="CGR4" s="104"/>
      <c r="CGS4" s="104"/>
      <c r="CGT4" s="104"/>
      <c r="CGU4" s="104"/>
      <c r="CGV4" s="104"/>
      <c r="CGW4" s="104"/>
      <c r="CGX4" s="104"/>
      <c r="CGY4" s="104"/>
      <c r="CGZ4" s="104"/>
      <c r="CHA4" s="104"/>
      <c r="CHB4" s="104"/>
      <c r="CHC4" s="104"/>
      <c r="CHD4" s="104"/>
      <c r="CHE4" s="104"/>
      <c r="CHF4" s="104"/>
      <c r="CHG4" s="104"/>
      <c r="CHH4" s="104"/>
      <c r="CHI4" s="104"/>
      <c r="CHJ4" s="104"/>
      <c r="CHK4" s="104"/>
      <c r="CHL4" s="104"/>
      <c r="CHM4" s="104"/>
      <c r="CHN4" s="104"/>
      <c r="CHO4" s="104"/>
      <c r="CHP4" s="104"/>
      <c r="CHQ4" s="104"/>
      <c r="CHR4" s="104"/>
      <c r="CHS4" s="104"/>
      <c r="CHT4" s="104"/>
      <c r="CHU4" s="104"/>
      <c r="CHV4" s="104"/>
      <c r="CHW4" s="104"/>
      <c r="CHX4" s="104"/>
      <c r="CHY4" s="104"/>
      <c r="CHZ4" s="104"/>
      <c r="CIA4" s="104"/>
      <c r="CIB4" s="104"/>
      <c r="CIC4" s="104"/>
      <c r="CID4" s="104"/>
      <c r="CIE4" s="104"/>
      <c r="CIF4" s="104"/>
      <c r="CIG4" s="104"/>
      <c r="CIH4" s="104"/>
      <c r="CII4" s="104"/>
      <c r="CIJ4" s="104"/>
      <c r="CIK4" s="104"/>
      <c r="CIL4" s="104"/>
      <c r="CIM4" s="104"/>
      <c r="CIN4" s="104"/>
      <c r="CIO4" s="104"/>
      <c r="CIP4" s="104"/>
      <c r="CIQ4" s="104"/>
      <c r="CIR4" s="104"/>
      <c r="CIS4" s="104"/>
      <c r="CIT4" s="104"/>
      <c r="CIU4" s="104"/>
      <c r="CIV4" s="104"/>
      <c r="CIW4" s="104"/>
      <c r="CIX4" s="104"/>
      <c r="CIY4" s="104"/>
      <c r="CIZ4" s="104"/>
      <c r="CJA4" s="104"/>
      <c r="CJB4" s="104"/>
      <c r="CJC4" s="104"/>
      <c r="CJD4" s="104"/>
      <c r="CJE4" s="104"/>
      <c r="CJF4" s="104"/>
      <c r="CJG4" s="104"/>
      <c r="CJH4" s="104"/>
      <c r="CJI4" s="104"/>
      <c r="CJJ4" s="104"/>
      <c r="CJK4" s="104"/>
      <c r="CJL4" s="104"/>
      <c r="CJM4" s="104"/>
      <c r="CJN4" s="104"/>
      <c r="CJO4" s="104"/>
      <c r="CJP4" s="104"/>
      <c r="CJQ4" s="104"/>
      <c r="CJR4" s="104"/>
      <c r="CJS4" s="104"/>
      <c r="CJT4" s="104"/>
      <c r="CJU4" s="104"/>
      <c r="CJV4" s="104"/>
      <c r="CJW4" s="104"/>
      <c r="CJX4" s="104"/>
      <c r="CJY4" s="104"/>
      <c r="CJZ4" s="104"/>
      <c r="CKA4" s="104"/>
      <c r="CKB4" s="104"/>
      <c r="CKC4" s="104"/>
      <c r="CKD4" s="104"/>
      <c r="CKE4" s="104"/>
      <c r="CKF4" s="104"/>
      <c r="CKG4" s="104"/>
      <c r="CKH4" s="104"/>
      <c r="CKI4" s="104"/>
      <c r="CKJ4" s="104"/>
      <c r="CKK4" s="104"/>
      <c r="CKL4" s="104"/>
      <c r="CKM4" s="104"/>
      <c r="CKN4" s="104"/>
      <c r="CKO4" s="104"/>
      <c r="CKP4" s="104"/>
      <c r="CKQ4" s="104"/>
      <c r="CKR4" s="104"/>
      <c r="CKS4" s="104"/>
      <c r="CKT4" s="104"/>
      <c r="CKU4" s="104"/>
      <c r="CKV4" s="104"/>
      <c r="CKW4" s="104"/>
      <c r="CKX4" s="104"/>
      <c r="CKY4" s="104"/>
      <c r="CKZ4" s="104"/>
      <c r="CLA4" s="104"/>
      <c r="CLB4" s="104"/>
      <c r="CLC4" s="104"/>
      <c r="CLD4" s="104"/>
      <c r="CLE4" s="104"/>
      <c r="CLF4" s="104"/>
      <c r="CLG4" s="104"/>
      <c r="CLH4" s="104"/>
      <c r="CLI4" s="104"/>
      <c r="CLJ4" s="104"/>
      <c r="CLK4" s="104"/>
      <c r="CLL4" s="104"/>
      <c r="CLM4" s="104"/>
      <c r="CLN4" s="104"/>
      <c r="CLO4" s="104"/>
      <c r="CLP4" s="104"/>
      <c r="CLQ4" s="104"/>
      <c r="CLR4" s="104"/>
      <c r="CLS4" s="104"/>
      <c r="CLT4" s="104"/>
      <c r="CLU4" s="104"/>
      <c r="CLV4" s="104"/>
      <c r="CLW4" s="104"/>
      <c r="CLX4" s="104"/>
      <c r="CLY4" s="104"/>
      <c r="CLZ4" s="104"/>
      <c r="CMA4" s="104"/>
      <c r="CMB4" s="104"/>
      <c r="CMC4" s="104"/>
      <c r="CMD4" s="104"/>
      <c r="CME4" s="104"/>
      <c r="CMF4" s="104"/>
      <c r="CMG4" s="104"/>
      <c r="CMH4" s="104"/>
      <c r="CMI4" s="104"/>
      <c r="CMJ4" s="104"/>
      <c r="CMK4" s="104"/>
      <c r="CML4" s="104"/>
      <c r="CMM4" s="104"/>
      <c r="CMN4" s="104"/>
      <c r="CMO4" s="104"/>
      <c r="CMP4" s="104"/>
      <c r="CMQ4" s="104"/>
      <c r="CMR4" s="104"/>
      <c r="CMS4" s="104"/>
      <c r="CMT4" s="104"/>
      <c r="CMU4" s="104"/>
      <c r="CMV4" s="104"/>
      <c r="CMW4" s="104"/>
      <c r="CMX4" s="104"/>
      <c r="CMY4" s="104"/>
      <c r="CMZ4" s="104"/>
      <c r="CNA4" s="104"/>
      <c r="CNB4" s="104"/>
      <c r="CNC4" s="104"/>
      <c r="CND4" s="104"/>
      <c r="CNE4" s="104"/>
      <c r="CNF4" s="104"/>
      <c r="CNG4" s="104"/>
      <c r="CNH4" s="104"/>
      <c r="CNI4" s="104"/>
      <c r="CNJ4" s="104"/>
      <c r="CNK4" s="104"/>
      <c r="CNL4" s="104"/>
      <c r="CNM4" s="104"/>
      <c r="CNN4" s="104"/>
      <c r="CNO4" s="104"/>
      <c r="CNP4" s="104"/>
      <c r="CNQ4" s="104"/>
      <c r="CNR4" s="104"/>
      <c r="CNS4" s="104"/>
      <c r="CNT4" s="104"/>
      <c r="CNU4" s="104"/>
      <c r="CNV4" s="104"/>
      <c r="CNW4" s="104"/>
      <c r="CNX4" s="104"/>
      <c r="CNY4" s="104"/>
      <c r="CNZ4" s="104"/>
      <c r="COA4" s="104"/>
      <c r="COB4" s="104"/>
      <c r="COC4" s="104"/>
      <c r="COD4" s="104"/>
      <c r="COE4" s="104"/>
      <c r="COF4" s="104"/>
      <c r="COG4" s="104"/>
      <c r="COH4" s="104"/>
      <c r="COI4" s="104"/>
      <c r="COJ4" s="104"/>
      <c r="COK4" s="104"/>
      <c r="COL4" s="104"/>
      <c r="COM4" s="104"/>
      <c r="CON4" s="104"/>
      <c r="COO4" s="104"/>
      <c r="COP4" s="104"/>
      <c r="COQ4" s="104"/>
      <c r="COR4" s="104"/>
      <c r="COS4" s="104"/>
      <c r="COT4" s="104"/>
      <c r="COU4" s="104"/>
      <c r="COV4" s="104"/>
      <c r="COW4" s="104"/>
      <c r="COX4" s="104"/>
      <c r="COY4" s="104"/>
      <c r="COZ4" s="104"/>
      <c r="CPA4" s="104"/>
      <c r="CPB4" s="104"/>
      <c r="CPC4" s="104"/>
      <c r="CPD4" s="104"/>
      <c r="CPE4" s="104"/>
      <c r="CPF4" s="104"/>
      <c r="CPG4" s="104"/>
      <c r="CPH4" s="104"/>
      <c r="CPI4" s="104"/>
      <c r="CPJ4" s="104"/>
      <c r="CPK4" s="104"/>
      <c r="CPL4" s="104"/>
      <c r="CPM4" s="104"/>
      <c r="CPN4" s="104"/>
      <c r="CPO4" s="104"/>
      <c r="CPP4" s="104"/>
      <c r="CPQ4" s="104"/>
      <c r="CPR4" s="104"/>
      <c r="CPS4" s="104"/>
      <c r="CPT4" s="104"/>
      <c r="CPU4" s="104"/>
      <c r="CPV4" s="104"/>
      <c r="CPW4" s="104"/>
      <c r="CPX4" s="104"/>
      <c r="CPY4" s="104"/>
      <c r="CPZ4" s="104"/>
      <c r="CQA4" s="104"/>
      <c r="CQB4" s="104"/>
      <c r="CQC4" s="104"/>
      <c r="CQD4" s="104"/>
      <c r="CQE4" s="104"/>
      <c r="CQF4" s="104"/>
      <c r="CQG4" s="104"/>
      <c r="CQH4" s="104"/>
      <c r="CQI4" s="104"/>
      <c r="CQJ4" s="104"/>
      <c r="CQK4" s="104"/>
      <c r="CQL4" s="104"/>
      <c r="CQM4" s="104"/>
      <c r="CQN4" s="104"/>
      <c r="CQO4" s="104"/>
      <c r="CQP4" s="104"/>
      <c r="CQQ4" s="104"/>
      <c r="CQR4" s="104"/>
      <c r="CQS4" s="104"/>
      <c r="CQT4" s="104"/>
      <c r="CQU4" s="104"/>
      <c r="CQV4" s="104"/>
      <c r="CQW4" s="104"/>
      <c r="CQX4" s="104"/>
      <c r="CQY4" s="104"/>
      <c r="CQZ4" s="104"/>
      <c r="CRA4" s="104"/>
      <c r="CRB4" s="104"/>
      <c r="CRC4" s="104"/>
      <c r="CRD4" s="104"/>
      <c r="CRE4" s="104"/>
      <c r="CRF4" s="104"/>
      <c r="CRG4" s="104"/>
      <c r="CRH4" s="104"/>
      <c r="CRI4" s="104"/>
      <c r="CRJ4" s="104"/>
      <c r="CRK4" s="104"/>
      <c r="CRL4" s="104"/>
      <c r="CRM4" s="104"/>
      <c r="CRN4" s="104"/>
      <c r="CRO4" s="104"/>
      <c r="CRP4" s="104"/>
      <c r="CRQ4" s="104"/>
      <c r="CRR4" s="104"/>
      <c r="CRS4" s="104"/>
      <c r="CRT4" s="104"/>
      <c r="CRU4" s="104"/>
      <c r="CRV4" s="104"/>
      <c r="CRW4" s="104"/>
      <c r="CRX4" s="104"/>
      <c r="CRY4" s="104"/>
      <c r="CRZ4" s="104"/>
      <c r="CSA4" s="104"/>
      <c r="CSB4" s="104"/>
      <c r="CSC4" s="104"/>
      <c r="CSD4" s="104"/>
      <c r="CSE4" s="104"/>
      <c r="CSF4" s="104"/>
      <c r="CSG4" s="104"/>
      <c r="CSH4" s="104"/>
      <c r="CSI4" s="104"/>
      <c r="CSJ4" s="104"/>
      <c r="CSK4" s="104"/>
      <c r="CSL4" s="104"/>
      <c r="CSM4" s="104"/>
      <c r="CSN4" s="104"/>
      <c r="CSO4" s="104"/>
      <c r="CSP4" s="104"/>
      <c r="CSQ4" s="104"/>
      <c r="CSR4" s="104"/>
      <c r="CSS4" s="104"/>
      <c r="CST4" s="104"/>
      <c r="CSU4" s="104"/>
      <c r="CSV4" s="104"/>
      <c r="CSW4" s="104"/>
      <c r="CSX4" s="104"/>
      <c r="CSY4" s="104"/>
      <c r="CSZ4" s="104"/>
      <c r="CTA4" s="104"/>
      <c r="CTB4" s="104"/>
      <c r="CTC4" s="104"/>
      <c r="CTD4" s="104"/>
      <c r="CTE4" s="104"/>
      <c r="CTF4" s="104"/>
      <c r="CTG4" s="104"/>
      <c r="CTH4" s="104"/>
      <c r="CTI4" s="104"/>
      <c r="CTJ4" s="104"/>
      <c r="CTK4" s="104"/>
      <c r="CTL4" s="104"/>
      <c r="CTM4" s="104"/>
      <c r="CTN4" s="104"/>
      <c r="CTO4" s="104"/>
      <c r="CTP4" s="104"/>
      <c r="CTQ4" s="104"/>
      <c r="CTR4" s="104"/>
      <c r="CTS4" s="104"/>
      <c r="CTT4" s="104"/>
      <c r="CTU4" s="104"/>
      <c r="CTV4" s="104"/>
      <c r="CTW4" s="104"/>
      <c r="CTX4" s="104"/>
      <c r="CTY4" s="104"/>
      <c r="CTZ4" s="104"/>
      <c r="CUA4" s="104"/>
      <c r="CUB4" s="104"/>
      <c r="CUC4" s="104"/>
      <c r="CUD4" s="104"/>
      <c r="CUE4" s="104"/>
      <c r="CUF4" s="104"/>
      <c r="CUG4" s="104"/>
      <c r="CUH4" s="104"/>
      <c r="CUI4" s="104"/>
      <c r="CUJ4" s="104"/>
      <c r="CUK4" s="104"/>
      <c r="CUL4" s="104"/>
      <c r="CUM4" s="104"/>
      <c r="CUN4" s="104"/>
      <c r="CUO4" s="104"/>
      <c r="CUP4" s="104"/>
      <c r="CUQ4" s="104"/>
      <c r="CUR4" s="104"/>
      <c r="CUS4" s="104"/>
      <c r="CUT4" s="104"/>
      <c r="CUU4" s="104"/>
      <c r="CUV4" s="104"/>
      <c r="CUW4" s="104"/>
      <c r="CUX4" s="104"/>
      <c r="CUY4" s="104"/>
      <c r="CUZ4" s="104"/>
      <c r="CVA4" s="104"/>
      <c r="CVB4" s="104"/>
      <c r="CVC4" s="104"/>
      <c r="CVD4" s="104"/>
      <c r="CVE4" s="104"/>
      <c r="CVF4" s="104"/>
      <c r="CVG4" s="104"/>
      <c r="CVH4" s="104"/>
      <c r="CVI4" s="104"/>
      <c r="CVJ4" s="104"/>
      <c r="CVK4" s="104"/>
      <c r="CVL4" s="104"/>
      <c r="CVM4" s="104"/>
      <c r="CVN4" s="104"/>
      <c r="CVO4" s="104"/>
      <c r="CVP4" s="104"/>
      <c r="CVQ4" s="104"/>
      <c r="CVR4" s="104"/>
      <c r="CVS4" s="104"/>
      <c r="CVT4" s="104"/>
      <c r="CVU4" s="104"/>
      <c r="CVV4" s="104"/>
      <c r="CVW4" s="104"/>
      <c r="CVX4" s="104"/>
      <c r="CVY4" s="104"/>
      <c r="CVZ4" s="104"/>
      <c r="CWA4" s="104"/>
      <c r="CWB4" s="104"/>
      <c r="CWC4" s="104"/>
      <c r="CWD4" s="104"/>
      <c r="CWE4" s="104"/>
      <c r="CWF4" s="104"/>
      <c r="CWG4" s="104"/>
      <c r="CWH4" s="104"/>
      <c r="CWI4" s="104"/>
      <c r="CWJ4" s="104"/>
      <c r="CWK4" s="104"/>
      <c r="CWL4" s="104"/>
      <c r="CWM4" s="104"/>
      <c r="CWN4" s="104"/>
      <c r="CWO4" s="104"/>
      <c r="CWP4" s="104"/>
      <c r="CWQ4" s="104"/>
      <c r="CWR4" s="104"/>
      <c r="CWS4" s="104"/>
      <c r="CWT4" s="104"/>
      <c r="CWU4" s="104"/>
      <c r="CWV4" s="104"/>
      <c r="CWW4" s="104"/>
      <c r="CWX4" s="104"/>
      <c r="CWY4" s="104"/>
      <c r="CWZ4" s="104"/>
      <c r="CXA4" s="104"/>
      <c r="CXB4" s="104"/>
      <c r="CXC4" s="104"/>
      <c r="CXD4" s="104"/>
      <c r="CXE4" s="104"/>
      <c r="CXF4" s="104"/>
      <c r="CXG4" s="104"/>
      <c r="CXH4" s="104"/>
      <c r="CXI4" s="104"/>
      <c r="CXJ4" s="104"/>
      <c r="CXK4" s="104"/>
      <c r="CXL4" s="104"/>
      <c r="CXM4" s="104"/>
      <c r="CXN4" s="104"/>
      <c r="CXO4" s="104"/>
      <c r="CXP4" s="104"/>
      <c r="CXQ4" s="104"/>
      <c r="CXR4" s="104"/>
      <c r="CXS4" s="104"/>
      <c r="CXT4" s="104"/>
      <c r="CXU4" s="104"/>
      <c r="CXV4" s="104"/>
      <c r="CXW4" s="104"/>
      <c r="CXX4" s="104"/>
      <c r="CXY4" s="104"/>
      <c r="CXZ4" s="104"/>
      <c r="CYA4" s="104"/>
      <c r="CYB4" s="104"/>
      <c r="CYC4" s="104"/>
      <c r="CYD4" s="104"/>
      <c r="CYE4" s="104"/>
      <c r="CYF4" s="104"/>
      <c r="CYG4" s="104"/>
      <c r="CYH4" s="104"/>
      <c r="CYI4" s="104"/>
      <c r="CYJ4" s="104"/>
      <c r="CYK4" s="104"/>
      <c r="CYL4" s="104"/>
      <c r="CYM4" s="104"/>
      <c r="CYN4" s="104"/>
      <c r="CYO4" s="104"/>
      <c r="CYP4" s="104"/>
      <c r="CYQ4" s="104"/>
      <c r="CYR4" s="104"/>
      <c r="CYS4" s="104"/>
      <c r="CYT4" s="104"/>
      <c r="CYU4" s="104"/>
      <c r="CYV4" s="104"/>
      <c r="CYW4" s="104"/>
      <c r="CYX4" s="104"/>
      <c r="CYY4" s="104"/>
      <c r="CYZ4" s="104"/>
      <c r="CZA4" s="104"/>
      <c r="CZB4" s="104"/>
      <c r="CZC4" s="104"/>
      <c r="CZD4" s="104"/>
      <c r="CZE4" s="104"/>
      <c r="CZF4" s="104"/>
      <c r="CZG4" s="104"/>
      <c r="CZH4" s="104"/>
      <c r="CZI4" s="104"/>
      <c r="CZJ4" s="104"/>
      <c r="CZK4" s="104"/>
      <c r="CZL4" s="104"/>
      <c r="CZM4" s="104"/>
      <c r="CZN4" s="104"/>
      <c r="CZO4" s="104"/>
      <c r="CZP4" s="104"/>
      <c r="CZQ4" s="104"/>
      <c r="CZR4" s="104"/>
      <c r="CZS4" s="104"/>
      <c r="CZT4" s="104"/>
      <c r="CZU4" s="104"/>
      <c r="CZV4" s="104"/>
      <c r="CZW4" s="104"/>
      <c r="CZX4" s="104"/>
      <c r="CZY4" s="104"/>
      <c r="CZZ4" s="104"/>
      <c r="DAA4" s="104"/>
      <c r="DAB4" s="104"/>
      <c r="DAC4" s="104"/>
      <c r="DAD4" s="104"/>
      <c r="DAE4" s="104"/>
      <c r="DAF4" s="104"/>
      <c r="DAG4" s="104"/>
      <c r="DAH4" s="104"/>
      <c r="DAI4" s="104"/>
      <c r="DAJ4" s="104"/>
      <c r="DAK4" s="104"/>
      <c r="DAL4" s="104"/>
      <c r="DAM4" s="104"/>
      <c r="DAN4" s="104"/>
      <c r="DAO4" s="104"/>
      <c r="DAP4" s="104"/>
      <c r="DAQ4" s="104"/>
      <c r="DAR4" s="104"/>
      <c r="DAS4" s="104"/>
      <c r="DAT4" s="104"/>
      <c r="DAU4" s="104"/>
      <c r="DAV4" s="104"/>
      <c r="DAW4" s="104"/>
      <c r="DAX4" s="104"/>
      <c r="DAY4" s="104"/>
      <c r="DAZ4" s="104"/>
      <c r="DBA4" s="104"/>
      <c r="DBB4" s="104"/>
      <c r="DBC4" s="104"/>
      <c r="DBD4" s="104"/>
      <c r="DBE4" s="104"/>
      <c r="DBF4" s="104"/>
      <c r="DBG4" s="104"/>
      <c r="DBH4" s="104"/>
      <c r="DBI4" s="104"/>
      <c r="DBJ4" s="104"/>
      <c r="DBK4" s="104"/>
      <c r="DBL4" s="104"/>
      <c r="DBM4" s="104"/>
      <c r="DBN4" s="104"/>
      <c r="DBO4" s="104"/>
      <c r="DBP4" s="104"/>
      <c r="DBQ4" s="104"/>
      <c r="DBR4" s="104"/>
      <c r="DBS4" s="104"/>
      <c r="DBT4" s="104"/>
      <c r="DBU4" s="104"/>
      <c r="DBV4" s="104"/>
      <c r="DBW4" s="104"/>
      <c r="DBX4" s="104"/>
      <c r="DBY4" s="104"/>
      <c r="DBZ4" s="104"/>
      <c r="DCA4" s="104"/>
      <c r="DCB4" s="104"/>
      <c r="DCC4" s="104"/>
      <c r="DCD4" s="104"/>
      <c r="DCE4" s="104"/>
      <c r="DCF4" s="104"/>
      <c r="DCG4" s="104"/>
      <c r="DCH4" s="104"/>
      <c r="DCI4" s="104"/>
      <c r="DCJ4" s="104"/>
      <c r="DCK4" s="104"/>
      <c r="DCL4" s="104"/>
      <c r="DCM4" s="104"/>
      <c r="DCN4" s="104"/>
      <c r="DCO4" s="104"/>
      <c r="DCP4" s="104"/>
      <c r="DCQ4" s="104"/>
      <c r="DCR4" s="104"/>
      <c r="DCS4" s="104"/>
      <c r="DCT4" s="104"/>
      <c r="DCU4" s="104"/>
      <c r="DCV4" s="104"/>
      <c r="DCW4" s="104"/>
      <c r="DCX4" s="104"/>
      <c r="DCY4" s="104"/>
      <c r="DCZ4" s="104"/>
      <c r="DDA4" s="104"/>
      <c r="DDB4" s="104"/>
      <c r="DDC4" s="104"/>
      <c r="DDD4" s="104"/>
      <c r="DDE4" s="104"/>
      <c r="DDF4" s="104"/>
      <c r="DDG4" s="104"/>
      <c r="DDH4" s="104"/>
      <c r="DDI4" s="104"/>
      <c r="DDJ4" s="104"/>
      <c r="DDK4" s="104"/>
      <c r="DDL4" s="104"/>
      <c r="DDM4" s="104"/>
      <c r="DDN4" s="104"/>
      <c r="DDO4" s="104"/>
      <c r="DDP4" s="104"/>
      <c r="DDQ4" s="104"/>
      <c r="DDR4" s="104"/>
      <c r="DDS4" s="104"/>
      <c r="DDT4" s="104"/>
      <c r="DDU4" s="104"/>
      <c r="DDV4" s="104"/>
      <c r="DDW4" s="104"/>
      <c r="DDX4" s="104"/>
      <c r="DDY4" s="104"/>
      <c r="DDZ4" s="104"/>
      <c r="DEA4" s="104"/>
      <c r="DEB4" s="104"/>
      <c r="DEC4" s="104"/>
      <c r="DED4" s="104"/>
      <c r="DEE4" s="104"/>
      <c r="DEF4" s="104"/>
      <c r="DEG4" s="104"/>
      <c r="DEH4" s="104"/>
      <c r="DEI4" s="104"/>
      <c r="DEJ4" s="104"/>
      <c r="DEK4" s="104"/>
      <c r="DEL4" s="104"/>
      <c r="DEM4" s="104"/>
      <c r="DEN4" s="104"/>
      <c r="DEO4" s="104"/>
      <c r="DEP4" s="104"/>
      <c r="DEQ4" s="104"/>
      <c r="DER4" s="104"/>
      <c r="DES4" s="104"/>
      <c r="DET4" s="104"/>
      <c r="DEU4" s="104"/>
      <c r="DEV4" s="104"/>
      <c r="DEW4" s="104"/>
      <c r="DEX4" s="104"/>
      <c r="DEY4" s="104"/>
      <c r="DEZ4" s="104"/>
      <c r="DFA4" s="104"/>
      <c r="DFB4" s="104"/>
      <c r="DFC4" s="104"/>
      <c r="DFD4" s="104"/>
      <c r="DFE4" s="104"/>
      <c r="DFF4" s="104"/>
      <c r="DFG4" s="104"/>
      <c r="DFH4" s="104"/>
      <c r="DFI4" s="104"/>
      <c r="DFJ4" s="104"/>
      <c r="DFK4" s="104"/>
      <c r="DFL4" s="104"/>
      <c r="DFM4" s="104"/>
      <c r="DFN4" s="104"/>
      <c r="DFO4" s="104"/>
      <c r="DFP4" s="104"/>
      <c r="DFQ4" s="104"/>
      <c r="DFR4" s="104"/>
      <c r="DFS4" s="104"/>
      <c r="DFT4" s="104"/>
      <c r="DFU4" s="104"/>
      <c r="DFV4" s="104"/>
      <c r="DFW4" s="104"/>
      <c r="DFX4" s="104"/>
      <c r="DFY4" s="104"/>
      <c r="DFZ4" s="104"/>
      <c r="DGA4" s="104"/>
      <c r="DGB4" s="104"/>
      <c r="DGC4" s="104"/>
      <c r="DGD4" s="104"/>
      <c r="DGE4" s="104"/>
      <c r="DGF4" s="104"/>
      <c r="DGG4" s="104"/>
      <c r="DGH4" s="104"/>
      <c r="DGI4" s="104"/>
      <c r="DGJ4" s="104"/>
      <c r="DGK4" s="104"/>
      <c r="DGL4" s="104"/>
      <c r="DGM4" s="104"/>
      <c r="DGN4" s="104"/>
      <c r="DGO4" s="104"/>
      <c r="DGP4" s="104"/>
      <c r="DGQ4" s="104"/>
      <c r="DGR4" s="104"/>
      <c r="DGS4" s="104"/>
      <c r="DGT4" s="104"/>
      <c r="DGU4" s="104"/>
      <c r="DGV4" s="104"/>
      <c r="DGW4" s="104"/>
      <c r="DGX4" s="104"/>
      <c r="DGY4" s="104"/>
      <c r="DGZ4" s="104"/>
      <c r="DHA4" s="104"/>
      <c r="DHB4" s="104"/>
      <c r="DHC4" s="104"/>
      <c r="DHD4" s="104"/>
      <c r="DHE4" s="104"/>
      <c r="DHF4" s="104"/>
      <c r="DHG4" s="104"/>
      <c r="DHH4" s="104"/>
      <c r="DHI4" s="104"/>
      <c r="DHJ4" s="104"/>
      <c r="DHK4" s="104"/>
      <c r="DHL4" s="104"/>
      <c r="DHM4" s="104"/>
      <c r="DHN4" s="104"/>
      <c r="DHO4" s="104"/>
      <c r="DHP4" s="104"/>
      <c r="DHQ4" s="104"/>
      <c r="DHR4" s="104"/>
      <c r="DHS4" s="104"/>
      <c r="DHT4" s="104"/>
      <c r="DHU4" s="104"/>
      <c r="DHV4" s="104"/>
      <c r="DHW4" s="104"/>
      <c r="DHX4" s="104"/>
      <c r="DHY4" s="104"/>
      <c r="DHZ4" s="104"/>
      <c r="DIA4" s="104"/>
      <c r="DIB4" s="104"/>
      <c r="DIC4" s="104"/>
      <c r="DID4" s="104"/>
      <c r="DIE4" s="104"/>
      <c r="DIF4" s="104"/>
      <c r="DIG4" s="104"/>
      <c r="DIH4" s="104"/>
      <c r="DII4" s="104"/>
      <c r="DIJ4" s="104"/>
      <c r="DIK4" s="104"/>
      <c r="DIL4" s="104"/>
      <c r="DIM4" s="104"/>
      <c r="DIN4" s="104"/>
      <c r="DIO4" s="104"/>
      <c r="DIP4" s="104"/>
      <c r="DIQ4" s="104"/>
      <c r="DIR4" s="104"/>
      <c r="DIS4" s="104"/>
      <c r="DIT4" s="104"/>
      <c r="DIU4" s="104"/>
      <c r="DIV4" s="104"/>
      <c r="DIW4" s="104"/>
      <c r="DIX4" s="104"/>
      <c r="DIY4" s="104"/>
      <c r="DIZ4" s="104"/>
      <c r="DJA4" s="104"/>
      <c r="DJB4" s="104"/>
      <c r="DJC4" s="104"/>
      <c r="DJD4" s="104"/>
      <c r="DJE4" s="104"/>
      <c r="DJF4" s="104"/>
      <c r="DJG4" s="104"/>
      <c r="DJH4" s="104"/>
      <c r="DJI4" s="104"/>
      <c r="DJJ4" s="104"/>
      <c r="DJK4" s="104"/>
      <c r="DJL4" s="104"/>
      <c r="DJM4" s="104"/>
      <c r="DJN4" s="104"/>
      <c r="DJO4" s="104"/>
      <c r="DJP4" s="104"/>
      <c r="DJQ4" s="104"/>
      <c r="DJR4" s="104"/>
      <c r="DJS4" s="104"/>
      <c r="DJT4" s="104"/>
      <c r="DJU4" s="104"/>
      <c r="DJV4" s="104"/>
      <c r="DJW4" s="104"/>
      <c r="DJX4" s="104"/>
      <c r="DJY4" s="104"/>
      <c r="DJZ4" s="104"/>
      <c r="DKA4" s="104"/>
      <c r="DKB4" s="104"/>
      <c r="DKC4" s="104"/>
      <c r="DKD4" s="104"/>
      <c r="DKE4" s="104"/>
      <c r="DKF4" s="104"/>
      <c r="DKG4" s="104"/>
      <c r="DKH4" s="104"/>
      <c r="DKI4" s="104"/>
      <c r="DKJ4" s="104"/>
      <c r="DKK4" s="104"/>
      <c r="DKL4" s="104"/>
      <c r="DKM4" s="104"/>
      <c r="DKN4" s="104"/>
      <c r="DKO4" s="104"/>
      <c r="DKP4" s="104"/>
      <c r="DKQ4" s="104"/>
      <c r="DKR4" s="104"/>
      <c r="DKS4" s="104"/>
      <c r="DKT4" s="104"/>
      <c r="DKU4" s="104"/>
      <c r="DKV4" s="104"/>
      <c r="DKW4" s="104"/>
      <c r="DKX4" s="104"/>
      <c r="DKY4" s="104"/>
      <c r="DKZ4" s="104"/>
      <c r="DLA4" s="104"/>
      <c r="DLB4" s="104"/>
      <c r="DLC4" s="104"/>
      <c r="DLD4" s="104"/>
      <c r="DLE4" s="104"/>
      <c r="DLF4" s="104"/>
      <c r="DLG4" s="104"/>
      <c r="DLH4" s="104"/>
      <c r="DLI4" s="104"/>
      <c r="DLJ4" s="104"/>
      <c r="DLK4" s="104"/>
      <c r="DLL4" s="104"/>
      <c r="DLM4" s="104"/>
      <c r="DLN4" s="104"/>
      <c r="DLO4" s="104"/>
      <c r="DLP4" s="104"/>
      <c r="DLQ4" s="104"/>
      <c r="DLR4" s="104"/>
      <c r="DLS4" s="104"/>
      <c r="DLT4" s="104"/>
      <c r="DLU4" s="104"/>
      <c r="DLV4" s="104"/>
      <c r="DLW4" s="104"/>
      <c r="DLX4" s="104"/>
      <c r="DLY4" s="104"/>
      <c r="DLZ4" s="104"/>
      <c r="DMA4" s="104"/>
      <c r="DMB4" s="104"/>
      <c r="DMC4" s="104"/>
      <c r="DMD4" s="104"/>
      <c r="DME4" s="104"/>
      <c r="DMF4" s="104"/>
      <c r="DMG4" s="104"/>
      <c r="DMH4" s="104"/>
      <c r="DMI4" s="104"/>
      <c r="DMJ4" s="104"/>
      <c r="DMK4" s="104"/>
      <c r="DML4" s="104"/>
      <c r="DMM4" s="104"/>
      <c r="DMN4" s="104"/>
      <c r="DMO4" s="104"/>
      <c r="DMP4" s="104"/>
      <c r="DMQ4" s="104"/>
      <c r="DMR4" s="104"/>
      <c r="DMS4" s="104"/>
      <c r="DMT4" s="104"/>
      <c r="DMU4" s="104"/>
      <c r="DMV4" s="104"/>
      <c r="DMW4" s="104"/>
      <c r="DMX4" s="104"/>
      <c r="DMY4" s="104"/>
      <c r="DMZ4" s="104"/>
      <c r="DNA4" s="104"/>
      <c r="DNB4" s="104"/>
      <c r="DNC4" s="104"/>
      <c r="DND4" s="104"/>
      <c r="DNE4" s="104"/>
      <c r="DNF4" s="104"/>
      <c r="DNG4" s="104"/>
      <c r="DNH4" s="104"/>
      <c r="DNI4" s="104"/>
      <c r="DNJ4" s="104"/>
      <c r="DNK4" s="104"/>
      <c r="DNL4" s="104"/>
      <c r="DNM4" s="104"/>
      <c r="DNN4" s="104"/>
      <c r="DNO4" s="104"/>
      <c r="DNP4" s="104"/>
      <c r="DNQ4" s="104"/>
      <c r="DNR4" s="104"/>
      <c r="DNS4" s="104"/>
      <c r="DNT4" s="104"/>
      <c r="DNU4" s="104"/>
      <c r="DNV4" s="104"/>
      <c r="DNW4" s="104"/>
      <c r="DNX4" s="104"/>
      <c r="DNY4" s="104"/>
      <c r="DNZ4" s="104"/>
      <c r="DOA4" s="104"/>
      <c r="DOB4" s="104"/>
      <c r="DOC4" s="104"/>
      <c r="DOD4" s="104"/>
      <c r="DOE4" s="104"/>
      <c r="DOF4" s="104"/>
      <c r="DOG4" s="104"/>
      <c r="DOH4" s="104"/>
      <c r="DOI4" s="104"/>
      <c r="DOJ4" s="104"/>
      <c r="DOK4" s="104"/>
      <c r="DOL4" s="104"/>
      <c r="DOM4" s="104"/>
      <c r="DON4" s="104"/>
      <c r="DOO4" s="104"/>
      <c r="DOP4" s="104"/>
      <c r="DOQ4" s="104"/>
      <c r="DOR4" s="104"/>
      <c r="DOS4" s="104"/>
      <c r="DOT4" s="104"/>
      <c r="DOU4" s="104"/>
      <c r="DOV4" s="104"/>
      <c r="DOW4" s="104"/>
      <c r="DOX4" s="104"/>
      <c r="DOY4" s="104"/>
      <c r="DOZ4" s="104"/>
      <c r="DPA4" s="104"/>
      <c r="DPB4" s="104"/>
      <c r="DPC4" s="104"/>
      <c r="DPD4" s="104"/>
      <c r="DPE4" s="104"/>
      <c r="DPF4" s="104"/>
      <c r="DPG4" s="104"/>
      <c r="DPH4" s="104"/>
      <c r="DPI4" s="104"/>
      <c r="DPJ4" s="104"/>
      <c r="DPK4" s="104"/>
      <c r="DPL4" s="104"/>
      <c r="DPM4" s="104"/>
      <c r="DPN4" s="104"/>
      <c r="DPO4" s="104"/>
      <c r="DPP4" s="104"/>
      <c r="DPQ4" s="104"/>
      <c r="DPR4" s="104"/>
      <c r="DPS4" s="104"/>
      <c r="DPT4" s="104"/>
      <c r="DPU4" s="104"/>
      <c r="DPV4" s="104"/>
      <c r="DPW4" s="104"/>
      <c r="DPX4" s="104"/>
      <c r="DPY4" s="104"/>
      <c r="DPZ4" s="104"/>
      <c r="DQA4" s="104"/>
      <c r="DQB4" s="104"/>
      <c r="DQC4" s="104"/>
      <c r="DQD4" s="104"/>
      <c r="DQE4" s="104"/>
      <c r="DQF4" s="104"/>
      <c r="DQG4" s="104"/>
      <c r="DQH4" s="104"/>
      <c r="DQI4" s="104"/>
      <c r="DQJ4" s="104"/>
      <c r="DQK4" s="104"/>
      <c r="DQL4" s="104"/>
      <c r="DQM4" s="104"/>
      <c r="DQN4" s="104"/>
      <c r="DQO4" s="104"/>
      <c r="DQP4" s="104"/>
      <c r="DQQ4" s="104"/>
      <c r="DQR4" s="104"/>
      <c r="DQS4" s="104"/>
      <c r="DQT4" s="104"/>
      <c r="DQU4" s="104"/>
      <c r="DQV4" s="104"/>
      <c r="DQW4" s="104"/>
      <c r="DQX4" s="104"/>
      <c r="DQY4" s="104"/>
      <c r="DQZ4" s="104"/>
      <c r="DRA4" s="104"/>
      <c r="DRB4" s="104"/>
      <c r="DRC4" s="104"/>
      <c r="DRD4" s="104"/>
      <c r="DRE4" s="104"/>
      <c r="DRF4" s="104"/>
      <c r="DRG4" s="104"/>
      <c r="DRH4" s="104"/>
      <c r="DRI4" s="104"/>
      <c r="DRJ4" s="104"/>
      <c r="DRK4" s="104"/>
      <c r="DRL4" s="104"/>
      <c r="DRM4" s="104"/>
      <c r="DRN4" s="104"/>
      <c r="DRO4" s="104"/>
      <c r="DRP4" s="104"/>
      <c r="DRQ4" s="104"/>
      <c r="DRR4" s="104"/>
      <c r="DRS4" s="104"/>
      <c r="DRT4" s="104"/>
      <c r="DRU4" s="104"/>
      <c r="DRV4" s="104"/>
      <c r="DRW4" s="104"/>
      <c r="DRX4" s="104"/>
      <c r="DRY4" s="104"/>
      <c r="DRZ4" s="104"/>
      <c r="DSA4" s="104"/>
      <c r="DSB4" s="104"/>
      <c r="DSC4" s="104"/>
      <c r="DSD4" s="104"/>
      <c r="DSE4" s="104"/>
      <c r="DSF4" s="104"/>
      <c r="DSG4" s="104"/>
      <c r="DSH4" s="104"/>
      <c r="DSI4" s="104"/>
      <c r="DSJ4" s="104"/>
      <c r="DSK4" s="104"/>
      <c r="DSL4" s="104"/>
      <c r="DSM4" s="104"/>
      <c r="DSN4" s="104"/>
      <c r="DSO4" s="104"/>
      <c r="DSP4" s="104"/>
      <c r="DSQ4" s="104"/>
      <c r="DSR4" s="104"/>
      <c r="DSS4" s="104"/>
      <c r="DST4" s="104"/>
      <c r="DSU4" s="104"/>
      <c r="DSV4" s="104"/>
      <c r="DSW4" s="104"/>
      <c r="DSX4" s="104"/>
      <c r="DSY4" s="104"/>
      <c r="DSZ4" s="104"/>
      <c r="DTA4" s="104"/>
      <c r="DTB4" s="104"/>
      <c r="DTC4" s="104"/>
      <c r="DTD4" s="104"/>
      <c r="DTE4" s="104"/>
      <c r="DTF4" s="104"/>
      <c r="DTG4" s="104"/>
      <c r="DTH4" s="104"/>
      <c r="DTI4" s="104"/>
      <c r="DTJ4" s="104"/>
      <c r="DTK4" s="104"/>
      <c r="DTL4" s="104"/>
      <c r="DTM4" s="104"/>
      <c r="DTN4" s="104"/>
      <c r="DTO4" s="104"/>
      <c r="DTP4" s="104"/>
      <c r="DTQ4" s="104"/>
      <c r="DTR4" s="104"/>
      <c r="DTS4" s="104"/>
      <c r="DTT4" s="104"/>
      <c r="DTU4" s="104"/>
      <c r="DTV4" s="104"/>
      <c r="DTW4" s="104"/>
      <c r="DTX4" s="104"/>
      <c r="DTY4" s="104"/>
      <c r="DTZ4" s="104"/>
      <c r="DUA4" s="104"/>
      <c r="DUB4" s="104"/>
      <c r="DUC4" s="104"/>
      <c r="DUD4" s="104"/>
      <c r="DUE4" s="104"/>
      <c r="DUF4" s="104"/>
      <c r="DUG4" s="104"/>
      <c r="DUH4" s="104"/>
      <c r="DUI4" s="104"/>
      <c r="DUJ4" s="104"/>
      <c r="DUK4" s="104"/>
      <c r="DUL4" s="104"/>
      <c r="DUM4" s="104"/>
      <c r="DUN4" s="104"/>
      <c r="DUO4" s="104"/>
      <c r="DUP4" s="104"/>
      <c r="DUQ4" s="104"/>
      <c r="DUR4" s="104"/>
      <c r="DUS4" s="104"/>
      <c r="DUT4" s="104"/>
      <c r="DUU4" s="104"/>
      <c r="DUV4" s="104"/>
      <c r="DUW4" s="104"/>
      <c r="DUX4" s="104"/>
      <c r="DUY4" s="104"/>
      <c r="DUZ4" s="104"/>
      <c r="DVA4" s="104"/>
      <c r="DVB4" s="104"/>
      <c r="DVC4" s="104"/>
      <c r="DVD4" s="104"/>
      <c r="DVE4" s="104"/>
      <c r="DVF4" s="104"/>
      <c r="DVG4" s="104"/>
      <c r="DVH4" s="104"/>
      <c r="DVI4" s="104"/>
      <c r="DVJ4" s="104"/>
      <c r="DVK4" s="104"/>
      <c r="DVL4" s="104"/>
      <c r="DVM4" s="104"/>
      <c r="DVN4" s="104"/>
      <c r="DVO4" s="104"/>
      <c r="DVP4" s="104"/>
      <c r="DVQ4" s="104"/>
      <c r="DVR4" s="104"/>
      <c r="DVS4" s="104"/>
      <c r="DVT4" s="104"/>
      <c r="DVU4" s="104"/>
      <c r="DVV4" s="104"/>
      <c r="DVW4" s="104"/>
      <c r="DVX4" s="104"/>
      <c r="DVY4" s="104"/>
      <c r="DVZ4" s="104"/>
      <c r="DWA4" s="104"/>
      <c r="DWB4" s="104"/>
      <c r="DWC4" s="104"/>
      <c r="DWD4" s="104"/>
      <c r="DWE4" s="104"/>
      <c r="DWF4" s="104"/>
      <c r="DWG4" s="104"/>
      <c r="DWH4" s="104"/>
      <c r="DWI4" s="104"/>
      <c r="DWJ4" s="104"/>
      <c r="DWK4" s="104"/>
      <c r="DWL4" s="104"/>
      <c r="DWM4" s="104"/>
      <c r="DWN4" s="104"/>
      <c r="DWO4" s="104"/>
      <c r="DWP4" s="104"/>
      <c r="DWQ4" s="104"/>
      <c r="DWR4" s="104"/>
      <c r="DWS4" s="104"/>
      <c r="DWT4" s="104"/>
      <c r="DWU4" s="104"/>
      <c r="DWV4" s="104"/>
      <c r="DWW4" s="104"/>
      <c r="DWX4" s="104"/>
      <c r="DWY4" s="104"/>
      <c r="DWZ4" s="104"/>
      <c r="DXA4" s="104"/>
      <c r="DXB4" s="104"/>
      <c r="DXC4" s="104"/>
      <c r="DXD4" s="104"/>
      <c r="DXE4" s="104"/>
      <c r="DXF4" s="104"/>
      <c r="DXG4" s="104"/>
      <c r="DXH4" s="104"/>
      <c r="DXI4" s="104"/>
      <c r="DXJ4" s="104"/>
      <c r="DXK4" s="104"/>
      <c r="DXL4" s="104"/>
      <c r="DXM4" s="104"/>
      <c r="DXN4" s="104"/>
      <c r="DXO4" s="104"/>
      <c r="DXP4" s="104"/>
      <c r="DXQ4" s="104"/>
      <c r="DXR4" s="104"/>
      <c r="DXS4" s="104"/>
      <c r="DXT4" s="104"/>
      <c r="DXU4" s="104"/>
      <c r="DXV4" s="104"/>
      <c r="DXW4" s="104"/>
      <c r="DXX4" s="104"/>
      <c r="DXY4" s="104"/>
      <c r="DXZ4" s="104"/>
      <c r="DYA4" s="104"/>
      <c r="DYB4" s="104"/>
      <c r="DYC4" s="104"/>
      <c r="DYD4" s="104"/>
      <c r="DYE4" s="104"/>
      <c r="DYF4" s="104"/>
      <c r="DYG4" s="104"/>
      <c r="DYH4" s="104"/>
      <c r="DYI4" s="104"/>
      <c r="DYJ4" s="104"/>
      <c r="DYK4" s="104"/>
      <c r="DYL4" s="104"/>
      <c r="DYM4" s="104"/>
      <c r="DYN4" s="104"/>
      <c r="DYO4" s="104"/>
      <c r="DYP4" s="104"/>
      <c r="DYQ4" s="104"/>
      <c r="DYR4" s="104"/>
      <c r="DYS4" s="104"/>
      <c r="DYT4" s="104"/>
      <c r="DYU4" s="104"/>
      <c r="DYV4" s="104"/>
      <c r="DYW4" s="104"/>
      <c r="DYX4" s="104"/>
      <c r="DYY4" s="104"/>
      <c r="DYZ4" s="104"/>
      <c r="DZA4" s="104"/>
      <c r="DZB4" s="104"/>
      <c r="DZC4" s="104"/>
      <c r="DZD4" s="104"/>
      <c r="DZE4" s="104"/>
      <c r="DZF4" s="104"/>
      <c r="DZG4" s="104"/>
      <c r="DZH4" s="104"/>
      <c r="DZI4" s="104"/>
      <c r="DZJ4" s="104"/>
      <c r="DZK4" s="104"/>
      <c r="DZL4" s="104"/>
      <c r="DZM4" s="104"/>
      <c r="DZN4" s="104"/>
      <c r="DZO4" s="104"/>
      <c r="DZP4" s="104"/>
      <c r="DZQ4" s="104"/>
      <c r="DZR4" s="104"/>
      <c r="DZS4" s="104"/>
      <c r="DZT4" s="104"/>
      <c r="DZU4" s="104"/>
      <c r="DZV4" s="104"/>
      <c r="DZW4" s="104"/>
      <c r="DZX4" s="104"/>
      <c r="DZY4" s="104"/>
      <c r="DZZ4" s="104"/>
      <c r="EAA4" s="104"/>
      <c r="EAB4" s="104"/>
      <c r="EAC4" s="104"/>
      <c r="EAD4" s="104"/>
      <c r="EAE4" s="104"/>
      <c r="EAF4" s="104"/>
      <c r="EAG4" s="104"/>
      <c r="EAH4" s="104"/>
      <c r="EAI4" s="104"/>
      <c r="EAJ4" s="104"/>
      <c r="EAK4" s="104"/>
      <c r="EAL4" s="104"/>
      <c r="EAM4" s="104"/>
      <c r="EAN4" s="104"/>
      <c r="EAO4" s="104"/>
      <c r="EAP4" s="104"/>
      <c r="EAQ4" s="104"/>
      <c r="EAR4" s="104"/>
      <c r="EAS4" s="104"/>
      <c r="EAT4" s="104"/>
      <c r="EAU4" s="104"/>
      <c r="EAV4" s="104"/>
      <c r="EAW4" s="104"/>
      <c r="EAX4" s="104"/>
      <c r="EAY4" s="104"/>
      <c r="EAZ4" s="104"/>
      <c r="EBA4" s="104"/>
      <c r="EBB4" s="104"/>
      <c r="EBC4" s="104"/>
      <c r="EBD4" s="104"/>
      <c r="EBE4" s="104"/>
      <c r="EBF4" s="104"/>
      <c r="EBG4" s="104"/>
      <c r="EBH4" s="104"/>
      <c r="EBI4" s="104"/>
      <c r="EBJ4" s="104"/>
      <c r="EBK4" s="104"/>
      <c r="EBL4" s="104"/>
      <c r="EBM4" s="104"/>
      <c r="EBN4" s="104"/>
      <c r="EBO4" s="104"/>
      <c r="EBP4" s="104"/>
      <c r="EBQ4" s="104"/>
      <c r="EBR4" s="104"/>
      <c r="EBS4" s="104"/>
      <c r="EBT4" s="104"/>
      <c r="EBU4" s="104"/>
      <c r="EBV4" s="104"/>
      <c r="EBW4" s="104"/>
      <c r="EBX4" s="104"/>
      <c r="EBY4" s="104"/>
      <c r="EBZ4" s="104"/>
      <c r="ECA4" s="104"/>
      <c r="ECB4" s="104"/>
      <c r="ECC4" s="104"/>
      <c r="ECD4" s="104"/>
      <c r="ECE4" s="104"/>
      <c r="ECF4" s="104"/>
      <c r="ECG4" s="104"/>
      <c r="ECH4" s="104"/>
      <c r="ECI4" s="104"/>
      <c r="ECJ4" s="104"/>
      <c r="ECK4" s="104"/>
      <c r="ECL4" s="104"/>
      <c r="ECM4" s="104"/>
      <c r="ECN4" s="104"/>
      <c r="ECO4" s="104"/>
      <c r="ECP4" s="104"/>
      <c r="ECQ4" s="104"/>
      <c r="ECR4" s="104"/>
      <c r="ECS4" s="104"/>
      <c r="ECT4" s="104"/>
      <c r="ECU4" s="104"/>
      <c r="ECV4" s="104"/>
      <c r="ECW4" s="104"/>
      <c r="ECX4" s="104"/>
      <c r="ECY4" s="104"/>
      <c r="ECZ4" s="104"/>
      <c r="EDA4" s="104"/>
      <c r="EDB4" s="104"/>
      <c r="EDC4" s="104"/>
      <c r="EDD4" s="104"/>
      <c r="EDE4" s="104"/>
      <c r="EDF4" s="104"/>
      <c r="EDG4" s="104"/>
      <c r="EDH4" s="104"/>
      <c r="EDI4" s="104"/>
      <c r="EDJ4" s="104"/>
      <c r="EDK4" s="104"/>
      <c r="EDL4" s="104"/>
      <c r="EDM4" s="104"/>
      <c r="EDN4" s="104"/>
      <c r="EDO4" s="104"/>
      <c r="EDP4" s="104"/>
      <c r="EDQ4" s="104"/>
      <c r="EDR4" s="104"/>
      <c r="EDS4" s="104"/>
      <c r="EDT4" s="104"/>
      <c r="EDU4" s="104"/>
      <c r="EDV4" s="104"/>
      <c r="EDW4" s="104"/>
      <c r="EDX4" s="104"/>
      <c r="EDY4" s="104"/>
      <c r="EDZ4" s="104"/>
      <c r="EEA4" s="104"/>
      <c r="EEB4" s="104"/>
      <c r="EEC4" s="104"/>
      <c r="EED4" s="104"/>
      <c r="EEE4" s="104"/>
      <c r="EEF4" s="104"/>
      <c r="EEG4" s="104"/>
      <c r="EEH4" s="104"/>
      <c r="EEI4" s="104"/>
      <c r="EEJ4" s="104"/>
      <c r="EEK4" s="104"/>
      <c r="EEL4" s="104"/>
      <c r="EEM4" s="104"/>
      <c r="EEN4" s="104"/>
      <c r="EEO4" s="104"/>
      <c r="EEP4" s="104"/>
      <c r="EEQ4" s="104"/>
      <c r="EER4" s="104"/>
      <c r="EES4" s="104"/>
      <c r="EET4" s="104"/>
      <c r="EEU4" s="104"/>
      <c r="EEV4" s="104"/>
      <c r="EEW4" s="104"/>
      <c r="EEX4" s="104"/>
      <c r="EEY4" s="104"/>
      <c r="EEZ4" s="104"/>
      <c r="EFA4" s="104"/>
      <c r="EFB4" s="104"/>
      <c r="EFC4" s="104"/>
      <c r="EFD4" s="104"/>
      <c r="EFE4" s="104"/>
      <c r="EFF4" s="104"/>
      <c r="EFG4" s="104"/>
      <c r="EFH4" s="104"/>
      <c r="EFI4" s="104"/>
      <c r="EFJ4" s="104"/>
      <c r="EFK4" s="104"/>
      <c r="EFL4" s="104"/>
      <c r="EFM4" s="104"/>
      <c r="EFN4" s="104"/>
      <c r="EFO4" s="104"/>
      <c r="EFP4" s="104"/>
      <c r="EFQ4" s="104"/>
      <c r="EFR4" s="104"/>
      <c r="EFS4" s="104"/>
      <c r="EFT4" s="104"/>
      <c r="EFU4" s="104"/>
      <c r="EFV4" s="104"/>
      <c r="EFW4" s="104"/>
      <c r="EFX4" s="104"/>
      <c r="EFY4" s="104"/>
      <c r="EFZ4" s="104"/>
      <c r="EGA4" s="104"/>
      <c r="EGB4" s="104"/>
      <c r="EGC4" s="104"/>
      <c r="EGD4" s="104"/>
      <c r="EGE4" s="104"/>
      <c r="EGF4" s="104"/>
      <c r="EGG4" s="104"/>
      <c r="EGH4" s="104"/>
      <c r="EGI4" s="104"/>
      <c r="EGJ4" s="104"/>
      <c r="EGK4" s="104"/>
      <c r="EGL4" s="104"/>
      <c r="EGM4" s="104"/>
      <c r="EGN4" s="104"/>
      <c r="EGO4" s="104"/>
      <c r="EGP4" s="104"/>
      <c r="EGQ4" s="104"/>
      <c r="EGR4" s="104"/>
      <c r="EGS4" s="104"/>
      <c r="EGT4" s="104"/>
      <c r="EGU4" s="104"/>
      <c r="EGV4" s="104"/>
      <c r="EGW4" s="104"/>
      <c r="EGX4" s="104"/>
      <c r="EGY4" s="104"/>
      <c r="EGZ4" s="104"/>
      <c r="EHA4" s="104"/>
      <c r="EHB4" s="104"/>
      <c r="EHC4" s="104"/>
      <c r="EHD4" s="104"/>
      <c r="EHE4" s="104"/>
      <c r="EHF4" s="104"/>
      <c r="EHG4" s="104"/>
      <c r="EHH4" s="104"/>
      <c r="EHI4" s="104"/>
      <c r="EHJ4" s="104"/>
      <c r="EHK4" s="104"/>
      <c r="EHL4" s="104"/>
      <c r="EHM4" s="104"/>
      <c r="EHN4" s="104"/>
      <c r="EHO4" s="104"/>
      <c r="EHP4" s="104"/>
      <c r="EHQ4" s="104"/>
      <c r="EHR4" s="104"/>
      <c r="EHS4" s="104"/>
      <c r="EHT4" s="104"/>
      <c r="EHU4" s="104"/>
      <c r="EHV4" s="104"/>
      <c r="EHW4" s="104"/>
      <c r="EHX4" s="104"/>
      <c r="EHY4" s="104"/>
      <c r="EHZ4" s="104"/>
      <c r="EIA4" s="104"/>
      <c r="EIB4" s="104"/>
      <c r="EIC4" s="104"/>
      <c r="EID4" s="104"/>
      <c r="EIE4" s="104"/>
      <c r="EIF4" s="104"/>
      <c r="EIG4" s="104"/>
      <c r="EIH4" s="104"/>
      <c r="EII4" s="104"/>
      <c r="EIJ4" s="104"/>
      <c r="EIK4" s="104"/>
      <c r="EIL4" s="104"/>
      <c r="EIM4" s="104"/>
      <c r="EIN4" s="104"/>
      <c r="EIO4" s="104"/>
      <c r="EIP4" s="104"/>
      <c r="EIQ4" s="104"/>
      <c r="EIR4" s="104"/>
      <c r="EIS4" s="104"/>
      <c r="EIT4" s="104"/>
      <c r="EIU4" s="104"/>
      <c r="EIV4" s="104"/>
      <c r="EIW4" s="104"/>
      <c r="EIX4" s="104"/>
      <c r="EIY4" s="104"/>
      <c r="EIZ4" s="104"/>
      <c r="EJA4" s="104"/>
      <c r="EJB4" s="104"/>
      <c r="EJC4" s="104"/>
      <c r="EJD4" s="104"/>
      <c r="EJE4" s="104"/>
      <c r="EJF4" s="104"/>
      <c r="EJG4" s="104"/>
      <c r="EJH4" s="104"/>
      <c r="EJI4" s="104"/>
      <c r="EJJ4" s="104"/>
      <c r="EJK4" s="104"/>
      <c r="EJL4" s="104"/>
      <c r="EJM4" s="104"/>
      <c r="EJN4" s="104"/>
      <c r="EJO4" s="104"/>
      <c r="EJP4" s="104"/>
      <c r="EJQ4" s="104"/>
      <c r="EJR4" s="104"/>
      <c r="EJS4" s="104"/>
      <c r="EJT4" s="104"/>
      <c r="EJU4" s="104"/>
      <c r="EJV4" s="104"/>
      <c r="EJW4" s="104"/>
      <c r="EJX4" s="104"/>
      <c r="EJY4" s="104"/>
      <c r="EJZ4" s="104"/>
      <c r="EKA4" s="104"/>
      <c r="EKB4" s="104"/>
      <c r="EKC4" s="104"/>
      <c r="EKD4" s="104"/>
      <c r="EKE4" s="104"/>
      <c r="EKF4" s="104"/>
      <c r="EKG4" s="104"/>
      <c r="EKH4" s="104"/>
      <c r="EKI4" s="104"/>
      <c r="EKJ4" s="104"/>
      <c r="EKK4" s="104"/>
      <c r="EKL4" s="104"/>
      <c r="EKM4" s="104"/>
      <c r="EKN4" s="104"/>
      <c r="EKO4" s="104"/>
      <c r="EKP4" s="104"/>
      <c r="EKQ4" s="104"/>
      <c r="EKR4" s="104"/>
      <c r="EKS4" s="104"/>
      <c r="EKT4" s="104"/>
      <c r="EKU4" s="104"/>
      <c r="EKV4" s="104"/>
      <c r="EKW4" s="104"/>
      <c r="EKX4" s="104"/>
      <c r="EKY4" s="104"/>
      <c r="EKZ4" s="104"/>
      <c r="ELA4" s="104"/>
      <c r="ELB4" s="104"/>
      <c r="ELC4" s="104"/>
      <c r="ELD4" s="104"/>
      <c r="ELE4" s="104"/>
      <c r="ELF4" s="104"/>
      <c r="ELG4" s="104"/>
      <c r="ELH4" s="104"/>
      <c r="ELI4" s="104"/>
      <c r="ELJ4" s="104"/>
      <c r="ELK4" s="104"/>
      <c r="ELL4" s="104"/>
      <c r="ELM4" s="104"/>
      <c r="ELN4" s="104"/>
      <c r="ELO4" s="104"/>
      <c r="ELP4" s="104"/>
      <c r="ELQ4" s="104"/>
      <c r="ELR4" s="104"/>
      <c r="ELS4" s="104"/>
      <c r="ELT4" s="104"/>
      <c r="ELU4" s="104"/>
      <c r="ELV4" s="104"/>
      <c r="ELW4" s="104"/>
      <c r="ELX4" s="104"/>
      <c r="ELY4" s="104"/>
      <c r="ELZ4" s="104"/>
      <c r="EMA4" s="104"/>
      <c r="EMB4" s="104"/>
      <c r="EMC4" s="104"/>
      <c r="EMD4" s="104"/>
      <c r="EME4" s="104"/>
      <c r="EMF4" s="104"/>
      <c r="EMG4" s="104"/>
      <c r="EMH4" s="104"/>
      <c r="EMI4" s="104"/>
      <c r="EMJ4" s="104"/>
      <c r="EMK4" s="104"/>
      <c r="EML4" s="104"/>
      <c r="EMM4" s="104"/>
      <c r="EMN4" s="104"/>
      <c r="EMO4" s="104"/>
      <c r="EMP4" s="104"/>
      <c r="EMQ4" s="104"/>
      <c r="EMR4" s="104"/>
      <c r="EMS4" s="104"/>
      <c r="EMT4" s="104"/>
      <c r="EMU4" s="104"/>
      <c r="EMV4" s="104"/>
      <c r="EMW4" s="104"/>
      <c r="EMX4" s="104"/>
      <c r="EMY4" s="104"/>
      <c r="EMZ4" s="104"/>
      <c r="ENA4" s="104"/>
      <c r="ENB4" s="104"/>
      <c r="ENC4" s="104"/>
      <c r="END4" s="104"/>
      <c r="ENE4" s="104"/>
      <c r="ENF4" s="104"/>
      <c r="ENG4" s="104"/>
      <c r="ENH4" s="104"/>
      <c r="ENI4" s="104"/>
      <c r="ENJ4" s="104"/>
      <c r="ENK4" s="104"/>
      <c r="ENL4" s="104"/>
      <c r="ENM4" s="104"/>
      <c r="ENN4" s="104"/>
      <c r="ENO4" s="104"/>
      <c r="ENP4" s="104"/>
      <c r="ENQ4" s="104"/>
      <c r="ENR4" s="104"/>
      <c r="ENS4" s="104"/>
      <c r="ENT4" s="104"/>
      <c r="ENU4" s="104"/>
      <c r="ENV4" s="104"/>
      <c r="ENW4" s="104"/>
      <c r="ENX4" s="104"/>
      <c r="ENY4" s="104"/>
      <c r="ENZ4" s="104"/>
      <c r="EOA4" s="104"/>
      <c r="EOB4" s="104"/>
      <c r="EOC4" s="104"/>
      <c r="EOD4" s="104"/>
      <c r="EOE4" s="104"/>
      <c r="EOF4" s="104"/>
      <c r="EOG4" s="104"/>
      <c r="EOH4" s="104"/>
      <c r="EOI4" s="104"/>
      <c r="EOJ4" s="104"/>
      <c r="EOK4" s="104"/>
      <c r="EOL4" s="104"/>
      <c r="EOM4" s="104"/>
      <c r="EON4" s="104"/>
      <c r="EOO4" s="104"/>
      <c r="EOP4" s="104"/>
      <c r="EOQ4" s="104"/>
      <c r="EOR4" s="104"/>
      <c r="EOS4" s="104"/>
      <c r="EOT4" s="104"/>
      <c r="EOU4" s="104"/>
      <c r="EOV4" s="104"/>
      <c r="EOW4" s="104"/>
      <c r="EOX4" s="104"/>
      <c r="EOY4" s="104"/>
      <c r="EOZ4" s="104"/>
      <c r="EPA4" s="104"/>
      <c r="EPB4" s="104"/>
      <c r="EPC4" s="104"/>
      <c r="EPD4" s="104"/>
      <c r="EPE4" s="104"/>
      <c r="EPF4" s="104"/>
      <c r="EPG4" s="104"/>
      <c r="EPH4" s="104"/>
      <c r="EPI4" s="104"/>
      <c r="EPJ4" s="104"/>
      <c r="EPK4" s="104"/>
      <c r="EPL4" s="104"/>
      <c r="EPM4" s="104"/>
      <c r="EPN4" s="104"/>
      <c r="EPO4" s="104"/>
      <c r="EPP4" s="104"/>
      <c r="EPQ4" s="104"/>
      <c r="EPR4" s="104"/>
      <c r="EPS4" s="104"/>
      <c r="EPT4" s="104"/>
      <c r="EPU4" s="104"/>
      <c r="EPV4" s="104"/>
      <c r="EPW4" s="104"/>
      <c r="EPX4" s="104"/>
      <c r="EPY4" s="104"/>
      <c r="EPZ4" s="104"/>
      <c r="EQA4" s="104"/>
      <c r="EQB4" s="104"/>
      <c r="EQC4" s="104"/>
      <c r="EQD4" s="104"/>
      <c r="EQE4" s="104"/>
      <c r="EQF4" s="104"/>
      <c r="EQG4" s="104"/>
      <c r="EQH4" s="104"/>
      <c r="EQI4" s="104"/>
      <c r="EQJ4" s="104"/>
      <c r="EQK4" s="104"/>
      <c r="EQL4" s="104"/>
      <c r="EQM4" s="104"/>
      <c r="EQN4" s="104"/>
      <c r="EQO4" s="104"/>
      <c r="EQP4" s="104"/>
      <c r="EQQ4" s="104"/>
      <c r="EQR4" s="104"/>
      <c r="EQS4" s="104"/>
      <c r="EQT4" s="104"/>
      <c r="EQU4" s="104"/>
      <c r="EQV4" s="104"/>
      <c r="EQW4" s="104"/>
      <c r="EQX4" s="104"/>
      <c r="EQY4" s="104"/>
      <c r="EQZ4" s="104"/>
      <c r="ERA4" s="104"/>
      <c r="ERB4" s="104"/>
      <c r="ERC4" s="104"/>
      <c r="ERD4" s="104"/>
      <c r="ERE4" s="104"/>
      <c r="ERF4" s="104"/>
      <c r="ERG4" s="104"/>
      <c r="ERH4" s="104"/>
      <c r="ERI4" s="104"/>
      <c r="ERJ4" s="104"/>
      <c r="ERK4" s="104"/>
      <c r="ERL4" s="104"/>
      <c r="ERM4" s="104"/>
      <c r="ERN4" s="104"/>
      <c r="ERO4" s="104"/>
      <c r="ERP4" s="104"/>
      <c r="ERQ4" s="104"/>
      <c r="ERR4" s="104"/>
      <c r="ERS4" s="104"/>
      <c r="ERT4" s="104"/>
      <c r="ERU4" s="104"/>
      <c r="ERV4" s="104"/>
      <c r="ERW4" s="104"/>
      <c r="ERX4" s="104"/>
      <c r="ERY4" s="104"/>
      <c r="ERZ4" s="104"/>
      <c r="ESA4" s="104"/>
      <c r="ESB4" s="104"/>
      <c r="ESC4" s="104"/>
      <c r="ESD4" s="104"/>
      <c r="ESE4" s="104"/>
      <c r="ESF4" s="104"/>
      <c r="ESG4" s="104"/>
      <c r="ESH4" s="104"/>
      <c r="ESI4" s="104"/>
      <c r="ESJ4" s="104"/>
      <c r="ESK4" s="104"/>
      <c r="ESL4" s="104"/>
      <c r="ESM4" s="104"/>
      <c r="ESN4" s="104"/>
      <c r="ESO4" s="104"/>
      <c r="ESP4" s="104"/>
      <c r="ESQ4" s="104"/>
      <c r="ESR4" s="104"/>
      <c r="ESS4" s="104"/>
      <c r="EST4" s="104"/>
      <c r="ESU4" s="104"/>
      <c r="ESV4" s="104"/>
      <c r="ESW4" s="104"/>
      <c r="ESX4" s="104"/>
      <c r="ESY4" s="104"/>
      <c r="ESZ4" s="104"/>
      <c r="ETA4" s="104"/>
      <c r="ETB4" s="104"/>
      <c r="ETC4" s="104"/>
      <c r="ETD4" s="104"/>
      <c r="ETE4" s="104"/>
      <c r="ETF4" s="104"/>
      <c r="ETG4" s="104"/>
      <c r="ETH4" s="104"/>
      <c r="ETI4" s="104"/>
      <c r="ETJ4" s="104"/>
      <c r="ETK4" s="104"/>
      <c r="ETL4" s="104"/>
      <c r="ETM4" s="104"/>
      <c r="ETN4" s="104"/>
      <c r="ETO4" s="104"/>
      <c r="ETP4" s="104"/>
      <c r="ETQ4" s="104"/>
      <c r="ETR4" s="104"/>
      <c r="ETS4" s="104"/>
      <c r="ETT4" s="104"/>
      <c r="ETU4" s="104"/>
      <c r="ETV4" s="104"/>
      <c r="ETW4" s="104"/>
      <c r="ETX4" s="104"/>
      <c r="ETY4" s="104"/>
      <c r="ETZ4" s="104"/>
      <c r="EUA4" s="104"/>
      <c r="EUB4" s="104"/>
      <c r="EUC4" s="104"/>
      <c r="EUD4" s="104"/>
      <c r="EUE4" s="104"/>
      <c r="EUF4" s="104"/>
      <c r="EUG4" s="104"/>
      <c r="EUH4" s="104"/>
      <c r="EUI4" s="104"/>
      <c r="EUJ4" s="104"/>
      <c r="EUK4" s="104"/>
      <c r="EUL4" s="104"/>
      <c r="EUM4" s="104"/>
      <c r="EUN4" s="104"/>
      <c r="EUO4" s="104"/>
      <c r="EUP4" s="104"/>
      <c r="EUQ4" s="104"/>
      <c r="EUR4" s="104"/>
      <c r="EUS4" s="104"/>
      <c r="EUT4" s="104"/>
      <c r="EUU4" s="104"/>
      <c r="EUV4" s="104"/>
      <c r="EUW4" s="104"/>
      <c r="EUX4" s="104"/>
      <c r="EUY4" s="104"/>
      <c r="EUZ4" s="104"/>
      <c r="EVA4" s="104"/>
      <c r="EVB4" s="104"/>
      <c r="EVC4" s="104"/>
      <c r="EVD4" s="104"/>
      <c r="EVE4" s="104"/>
      <c r="EVF4" s="104"/>
      <c r="EVG4" s="104"/>
      <c r="EVH4" s="104"/>
      <c r="EVI4" s="104"/>
      <c r="EVJ4" s="104"/>
      <c r="EVK4" s="104"/>
      <c r="EVL4" s="104"/>
      <c r="EVM4" s="104"/>
      <c r="EVN4" s="104"/>
      <c r="EVO4" s="104"/>
      <c r="EVP4" s="104"/>
      <c r="EVQ4" s="104"/>
      <c r="EVR4" s="104"/>
      <c r="EVS4" s="104"/>
      <c r="EVT4" s="104"/>
      <c r="EVU4" s="104"/>
      <c r="EVV4" s="104"/>
      <c r="EVW4" s="104"/>
      <c r="EVX4" s="104"/>
      <c r="EVY4" s="104"/>
      <c r="EVZ4" s="104"/>
      <c r="EWA4" s="104"/>
      <c r="EWB4" s="104"/>
      <c r="EWC4" s="104"/>
      <c r="EWD4" s="104"/>
      <c r="EWE4" s="104"/>
      <c r="EWF4" s="104"/>
      <c r="EWG4" s="104"/>
      <c r="EWH4" s="104"/>
      <c r="EWI4" s="104"/>
      <c r="EWJ4" s="104"/>
      <c r="EWK4" s="104"/>
      <c r="EWL4" s="104"/>
      <c r="EWM4" s="104"/>
      <c r="EWN4" s="104"/>
      <c r="EWO4" s="104"/>
      <c r="EWP4" s="104"/>
      <c r="EWQ4" s="104"/>
      <c r="EWR4" s="104"/>
      <c r="EWS4" s="104"/>
      <c r="EWT4" s="104"/>
      <c r="EWU4" s="104"/>
      <c r="EWV4" s="104"/>
      <c r="EWW4" s="104"/>
      <c r="EWX4" s="104"/>
      <c r="EWY4" s="104"/>
      <c r="EWZ4" s="104"/>
      <c r="EXA4" s="104"/>
      <c r="EXB4" s="104"/>
      <c r="EXC4" s="104"/>
      <c r="EXD4" s="104"/>
      <c r="EXE4" s="104"/>
      <c r="EXF4" s="104"/>
      <c r="EXG4" s="104"/>
      <c r="EXH4" s="104"/>
      <c r="EXI4" s="104"/>
      <c r="EXJ4" s="104"/>
      <c r="EXK4" s="104"/>
      <c r="EXL4" s="104"/>
      <c r="EXM4" s="104"/>
      <c r="EXN4" s="104"/>
      <c r="EXO4" s="104"/>
      <c r="EXP4" s="104"/>
      <c r="EXQ4" s="104"/>
      <c r="EXR4" s="104"/>
      <c r="EXS4" s="104"/>
      <c r="EXT4" s="104"/>
      <c r="EXU4" s="104"/>
      <c r="EXV4" s="104"/>
      <c r="EXW4" s="104"/>
      <c r="EXX4" s="104"/>
      <c r="EXY4" s="104"/>
      <c r="EXZ4" s="104"/>
      <c r="EYA4" s="104"/>
      <c r="EYB4" s="104"/>
      <c r="EYC4" s="104"/>
      <c r="EYD4" s="104"/>
      <c r="EYE4" s="104"/>
      <c r="EYF4" s="104"/>
      <c r="EYG4" s="104"/>
      <c r="EYH4" s="104"/>
      <c r="EYI4" s="104"/>
      <c r="EYJ4" s="104"/>
      <c r="EYK4" s="104"/>
      <c r="EYL4" s="104"/>
      <c r="EYM4" s="104"/>
      <c r="EYN4" s="104"/>
      <c r="EYO4" s="104"/>
      <c r="EYP4" s="104"/>
      <c r="EYQ4" s="104"/>
      <c r="EYR4" s="104"/>
      <c r="EYS4" s="104"/>
      <c r="EYT4" s="104"/>
      <c r="EYU4" s="104"/>
      <c r="EYV4" s="104"/>
      <c r="EYW4" s="104"/>
      <c r="EYX4" s="104"/>
      <c r="EYY4" s="104"/>
      <c r="EYZ4" s="104"/>
      <c r="EZA4" s="104"/>
      <c r="EZB4" s="104"/>
      <c r="EZC4" s="104"/>
      <c r="EZD4" s="104"/>
      <c r="EZE4" s="104"/>
      <c r="EZF4" s="104"/>
      <c r="EZG4" s="104"/>
      <c r="EZH4" s="104"/>
      <c r="EZI4" s="104"/>
      <c r="EZJ4" s="104"/>
      <c r="EZK4" s="104"/>
      <c r="EZL4" s="104"/>
      <c r="EZM4" s="104"/>
      <c r="EZN4" s="104"/>
      <c r="EZO4" s="104"/>
      <c r="EZP4" s="104"/>
      <c r="EZQ4" s="104"/>
      <c r="EZR4" s="104"/>
      <c r="EZS4" s="104"/>
      <c r="EZT4" s="104"/>
      <c r="EZU4" s="104"/>
      <c r="EZV4" s="104"/>
      <c r="EZW4" s="104"/>
      <c r="EZX4" s="104"/>
      <c r="EZY4" s="104"/>
      <c r="EZZ4" s="104"/>
      <c r="FAA4" s="104"/>
      <c r="FAB4" s="104"/>
      <c r="FAC4" s="104"/>
      <c r="FAD4" s="104"/>
      <c r="FAE4" s="104"/>
      <c r="FAF4" s="104"/>
      <c r="FAG4" s="104"/>
      <c r="FAH4" s="104"/>
      <c r="FAI4" s="104"/>
      <c r="FAJ4" s="104"/>
      <c r="FAK4" s="104"/>
      <c r="FAL4" s="104"/>
      <c r="FAM4" s="104"/>
      <c r="FAN4" s="104"/>
      <c r="FAO4" s="104"/>
      <c r="FAP4" s="104"/>
      <c r="FAQ4" s="104"/>
      <c r="FAR4" s="104"/>
      <c r="FAS4" s="104"/>
      <c r="FAT4" s="104"/>
      <c r="FAU4" s="104"/>
      <c r="FAV4" s="104"/>
      <c r="FAW4" s="104"/>
      <c r="FAX4" s="104"/>
      <c r="FAY4" s="104"/>
      <c r="FAZ4" s="104"/>
      <c r="FBA4" s="104"/>
      <c r="FBB4" s="104"/>
      <c r="FBC4" s="104"/>
      <c r="FBD4" s="104"/>
      <c r="FBE4" s="104"/>
      <c r="FBF4" s="104"/>
      <c r="FBG4" s="104"/>
      <c r="FBH4" s="104"/>
      <c r="FBI4" s="104"/>
      <c r="FBJ4" s="104"/>
      <c r="FBK4" s="104"/>
      <c r="FBL4" s="104"/>
      <c r="FBM4" s="104"/>
      <c r="FBN4" s="104"/>
      <c r="FBO4" s="104"/>
      <c r="FBP4" s="104"/>
      <c r="FBQ4" s="104"/>
      <c r="FBR4" s="104"/>
      <c r="FBS4" s="104"/>
      <c r="FBT4" s="104"/>
      <c r="FBU4" s="104"/>
      <c r="FBV4" s="104"/>
      <c r="FBW4" s="104"/>
      <c r="FBX4" s="104"/>
      <c r="FBY4" s="104"/>
      <c r="FBZ4" s="104"/>
      <c r="FCA4" s="104"/>
      <c r="FCB4" s="104"/>
      <c r="FCC4" s="104"/>
      <c r="FCD4" s="104"/>
      <c r="FCE4" s="104"/>
      <c r="FCF4" s="104"/>
      <c r="FCG4" s="104"/>
      <c r="FCH4" s="104"/>
      <c r="FCI4" s="104"/>
      <c r="FCJ4" s="104"/>
      <c r="FCK4" s="104"/>
      <c r="FCL4" s="104"/>
      <c r="FCM4" s="104"/>
      <c r="FCN4" s="104"/>
      <c r="FCO4" s="104"/>
      <c r="FCP4" s="104"/>
      <c r="FCQ4" s="104"/>
      <c r="FCR4" s="104"/>
      <c r="FCS4" s="104"/>
      <c r="FCT4" s="104"/>
      <c r="FCU4" s="104"/>
      <c r="FCV4" s="104"/>
      <c r="FCW4" s="104"/>
      <c r="FCX4" s="104"/>
      <c r="FCY4" s="104"/>
      <c r="FCZ4" s="104"/>
      <c r="FDA4" s="104"/>
      <c r="FDB4" s="104"/>
      <c r="FDC4" s="104"/>
      <c r="FDD4" s="104"/>
      <c r="FDE4" s="104"/>
      <c r="FDF4" s="104"/>
      <c r="FDG4" s="104"/>
      <c r="FDH4" s="104"/>
      <c r="FDI4" s="104"/>
      <c r="FDJ4" s="104"/>
      <c r="FDK4" s="104"/>
      <c r="FDL4" s="104"/>
      <c r="FDM4" s="104"/>
      <c r="FDN4" s="104"/>
      <c r="FDO4" s="104"/>
      <c r="FDP4" s="104"/>
      <c r="FDQ4" s="104"/>
      <c r="FDR4" s="104"/>
      <c r="FDS4" s="104"/>
      <c r="FDT4" s="104"/>
      <c r="FDU4" s="104"/>
      <c r="FDV4" s="104"/>
      <c r="FDW4" s="104"/>
      <c r="FDX4" s="104"/>
      <c r="FDY4" s="104"/>
      <c r="FDZ4" s="104"/>
      <c r="FEA4" s="104"/>
      <c r="FEB4" s="104"/>
      <c r="FEC4" s="104"/>
      <c r="FED4" s="104"/>
      <c r="FEE4" s="104"/>
      <c r="FEF4" s="104"/>
      <c r="FEG4" s="104"/>
      <c r="FEH4" s="104"/>
      <c r="FEI4" s="104"/>
      <c r="FEJ4" s="104"/>
      <c r="FEK4" s="104"/>
      <c r="FEL4" s="104"/>
      <c r="FEM4" s="104"/>
      <c r="FEN4" s="104"/>
      <c r="FEO4" s="104"/>
      <c r="FEP4" s="104"/>
      <c r="FEQ4" s="104"/>
      <c r="FER4" s="104"/>
      <c r="FES4" s="104"/>
      <c r="FET4" s="104"/>
      <c r="FEU4" s="104"/>
      <c r="FEV4" s="104"/>
      <c r="FEW4" s="104"/>
      <c r="FEX4" s="104"/>
      <c r="FEY4" s="104"/>
      <c r="FEZ4" s="104"/>
      <c r="FFA4" s="104"/>
      <c r="FFB4" s="104"/>
      <c r="FFC4" s="104"/>
      <c r="FFD4" s="104"/>
      <c r="FFE4" s="104"/>
      <c r="FFF4" s="104"/>
      <c r="FFG4" s="104"/>
      <c r="FFH4" s="104"/>
      <c r="FFI4" s="104"/>
      <c r="FFJ4" s="104"/>
      <c r="FFK4" s="104"/>
      <c r="FFL4" s="104"/>
      <c r="FFM4" s="104"/>
      <c r="FFN4" s="104"/>
      <c r="FFO4" s="104"/>
      <c r="FFP4" s="104"/>
      <c r="FFQ4" s="104"/>
      <c r="FFR4" s="104"/>
      <c r="FFS4" s="104"/>
      <c r="FFT4" s="104"/>
      <c r="FFU4" s="104"/>
      <c r="FFV4" s="104"/>
      <c r="FFW4" s="104"/>
      <c r="FFX4" s="104"/>
      <c r="FFY4" s="104"/>
      <c r="FFZ4" s="104"/>
      <c r="FGA4" s="104"/>
      <c r="FGB4" s="104"/>
      <c r="FGC4" s="104"/>
      <c r="FGD4" s="104"/>
      <c r="FGE4" s="104"/>
      <c r="FGF4" s="104"/>
      <c r="FGG4" s="104"/>
      <c r="FGH4" s="104"/>
      <c r="FGI4" s="104"/>
      <c r="FGJ4" s="104"/>
      <c r="FGK4" s="104"/>
      <c r="FGL4" s="104"/>
      <c r="FGM4" s="104"/>
      <c r="FGN4" s="104"/>
      <c r="FGO4" s="104"/>
      <c r="FGP4" s="104"/>
      <c r="FGQ4" s="104"/>
      <c r="FGR4" s="104"/>
      <c r="FGS4" s="104"/>
      <c r="FGT4" s="104"/>
      <c r="FGU4" s="104"/>
      <c r="FGV4" s="104"/>
      <c r="FGW4" s="104"/>
      <c r="FGX4" s="104"/>
      <c r="FGY4" s="104"/>
      <c r="FGZ4" s="104"/>
      <c r="FHA4" s="104"/>
      <c r="FHB4" s="104"/>
      <c r="FHC4" s="104"/>
      <c r="FHD4" s="104"/>
      <c r="FHE4" s="104"/>
      <c r="FHF4" s="104"/>
      <c r="FHG4" s="104"/>
      <c r="FHH4" s="104"/>
      <c r="FHI4" s="104"/>
      <c r="FHJ4" s="104"/>
      <c r="FHK4" s="104"/>
      <c r="FHL4" s="104"/>
      <c r="FHM4" s="104"/>
      <c r="FHN4" s="104"/>
      <c r="FHO4" s="104"/>
      <c r="FHP4" s="104"/>
      <c r="FHQ4" s="104"/>
      <c r="FHR4" s="104"/>
      <c r="FHS4" s="104"/>
      <c r="FHT4" s="104"/>
      <c r="FHU4" s="104"/>
      <c r="FHV4" s="104"/>
      <c r="FHW4" s="104"/>
      <c r="FHX4" s="104"/>
      <c r="FHY4" s="104"/>
      <c r="FHZ4" s="104"/>
      <c r="FIA4" s="104"/>
      <c r="FIB4" s="104"/>
      <c r="FIC4" s="104"/>
      <c r="FID4" s="104"/>
      <c r="FIE4" s="104"/>
      <c r="FIF4" s="104"/>
      <c r="FIG4" s="104"/>
      <c r="FIH4" s="104"/>
      <c r="FII4" s="104"/>
      <c r="FIJ4" s="104"/>
      <c r="FIK4" s="104"/>
      <c r="FIL4" s="104"/>
      <c r="FIM4" s="104"/>
      <c r="FIN4" s="104"/>
      <c r="FIO4" s="104"/>
      <c r="FIP4" s="104"/>
      <c r="FIQ4" s="104"/>
      <c r="FIR4" s="104"/>
      <c r="FIS4" s="104"/>
      <c r="FIT4" s="104"/>
      <c r="FIU4" s="104"/>
      <c r="FIV4" s="104"/>
      <c r="FIW4" s="104"/>
      <c r="FIX4" s="104"/>
      <c r="FIY4" s="104"/>
      <c r="FIZ4" s="104"/>
      <c r="FJA4" s="104"/>
      <c r="FJB4" s="104"/>
      <c r="FJC4" s="104"/>
      <c r="FJD4" s="104"/>
      <c r="FJE4" s="104"/>
      <c r="FJF4" s="104"/>
      <c r="FJG4" s="104"/>
      <c r="FJH4" s="104"/>
      <c r="FJI4" s="104"/>
      <c r="FJJ4" s="104"/>
      <c r="FJK4" s="104"/>
      <c r="FJL4" s="104"/>
      <c r="FJM4" s="104"/>
      <c r="FJN4" s="104"/>
      <c r="FJO4" s="104"/>
      <c r="FJP4" s="104"/>
      <c r="FJQ4" s="104"/>
      <c r="FJR4" s="104"/>
      <c r="FJS4" s="104"/>
      <c r="FJT4" s="104"/>
      <c r="FJU4" s="104"/>
      <c r="FJV4" s="104"/>
      <c r="FJW4" s="104"/>
      <c r="FJX4" s="104"/>
      <c r="FJY4" s="104"/>
      <c r="FJZ4" s="104"/>
      <c r="FKA4" s="104"/>
      <c r="FKB4" s="104"/>
      <c r="FKC4" s="104"/>
      <c r="FKD4" s="104"/>
      <c r="FKE4" s="104"/>
      <c r="FKF4" s="104"/>
      <c r="FKG4" s="104"/>
      <c r="FKH4" s="104"/>
      <c r="FKI4" s="104"/>
      <c r="FKJ4" s="104"/>
      <c r="FKK4" s="104"/>
      <c r="FKL4" s="104"/>
      <c r="FKM4" s="104"/>
      <c r="FKN4" s="104"/>
      <c r="FKO4" s="104"/>
      <c r="FKP4" s="104"/>
      <c r="FKQ4" s="104"/>
      <c r="FKR4" s="104"/>
      <c r="FKS4" s="104"/>
      <c r="FKT4" s="104"/>
      <c r="FKU4" s="104"/>
      <c r="FKV4" s="104"/>
      <c r="FKW4" s="104"/>
      <c r="FKX4" s="104"/>
      <c r="FKY4" s="104"/>
      <c r="FKZ4" s="104"/>
      <c r="FLA4" s="104"/>
      <c r="FLB4" s="104"/>
      <c r="FLC4" s="104"/>
      <c r="FLD4" s="104"/>
      <c r="FLE4" s="104"/>
      <c r="FLF4" s="104"/>
      <c r="FLG4" s="104"/>
      <c r="FLH4" s="104"/>
      <c r="FLI4" s="104"/>
      <c r="FLJ4" s="104"/>
      <c r="FLK4" s="104"/>
      <c r="FLL4" s="104"/>
      <c r="FLM4" s="104"/>
      <c r="FLN4" s="104"/>
      <c r="FLO4" s="104"/>
      <c r="FLP4" s="104"/>
      <c r="FLQ4" s="104"/>
      <c r="FLR4" s="104"/>
      <c r="FLS4" s="104"/>
      <c r="FLT4" s="104"/>
      <c r="FLU4" s="104"/>
      <c r="FLV4" s="104"/>
      <c r="FLW4" s="104"/>
      <c r="FLX4" s="104"/>
      <c r="FLY4" s="104"/>
      <c r="FLZ4" s="104"/>
      <c r="FMA4" s="104"/>
      <c r="FMB4" s="104"/>
      <c r="FMC4" s="104"/>
      <c r="FMD4" s="104"/>
      <c r="FME4" s="104"/>
      <c r="FMF4" s="104"/>
      <c r="FMG4" s="104"/>
      <c r="FMH4" s="104"/>
      <c r="FMI4" s="104"/>
      <c r="FMJ4" s="104"/>
      <c r="FMK4" s="104"/>
      <c r="FML4" s="104"/>
      <c r="FMM4" s="104"/>
      <c r="FMN4" s="104"/>
      <c r="FMO4" s="104"/>
      <c r="FMP4" s="104"/>
      <c r="FMQ4" s="104"/>
      <c r="FMR4" s="104"/>
      <c r="FMS4" s="104"/>
      <c r="FMT4" s="104"/>
      <c r="FMU4" s="104"/>
      <c r="FMV4" s="104"/>
      <c r="FMW4" s="104"/>
      <c r="FMX4" s="104"/>
      <c r="FMY4" s="104"/>
      <c r="FMZ4" s="104"/>
      <c r="FNA4" s="104"/>
      <c r="FNB4" s="104"/>
      <c r="FNC4" s="104"/>
      <c r="FND4" s="104"/>
      <c r="FNE4" s="104"/>
      <c r="FNF4" s="104"/>
      <c r="FNG4" s="104"/>
      <c r="FNH4" s="104"/>
      <c r="FNI4" s="104"/>
      <c r="FNJ4" s="104"/>
      <c r="FNK4" s="104"/>
      <c r="FNL4" s="104"/>
      <c r="FNM4" s="104"/>
      <c r="FNN4" s="104"/>
      <c r="FNO4" s="104"/>
      <c r="FNP4" s="104"/>
      <c r="FNQ4" s="104"/>
      <c r="FNR4" s="104"/>
      <c r="FNS4" s="104"/>
      <c r="FNT4" s="104"/>
      <c r="FNU4" s="104"/>
      <c r="FNV4" s="104"/>
      <c r="FNW4" s="104"/>
      <c r="FNX4" s="104"/>
      <c r="FNY4" s="104"/>
      <c r="FNZ4" s="104"/>
      <c r="FOA4" s="104"/>
      <c r="FOB4" s="104"/>
      <c r="FOC4" s="104"/>
      <c r="FOD4" s="104"/>
      <c r="FOE4" s="104"/>
      <c r="FOF4" s="104"/>
      <c r="FOG4" s="104"/>
      <c r="FOH4" s="104"/>
      <c r="FOI4" s="104"/>
      <c r="FOJ4" s="104"/>
      <c r="FOK4" s="104"/>
      <c r="FOL4" s="104"/>
      <c r="FOM4" s="104"/>
      <c r="FON4" s="104"/>
      <c r="FOO4" s="104"/>
      <c r="FOP4" s="104"/>
      <c r="FOQ4" s="104"/>
      <c r="FOR4" s="104"/>
      <c r="FOS4" s="104"/>
      <c r="FOT4" s="104"/>
      <c r="FOU4" s="104"/>
      <c r="FOV4" s="104"/>
      <c r="FOW4" s="104"/>
      <c r="FOX4" s="104"/>
      <c r="FOY4" s="104"/>
      <c r="FOZ4" s="104"/>
      <c r="FPA4" s="104"/>
      <c r="FPB4" s="104"/>
      <c r="FPC4" s="104"/>
      <c r="FPD4" s="104"/>
      <c r="FPE4" s="104"/>
      <c r="FPF4" s="104"/>
      <c r="FPG4" s="104"/>
      <c r="FPH4" s="104"/>
      <c r="FPI4" s="104"/>
      <c r="FPJ4" s="104"/>
      <c r="FPK4" s="104"/>
      <c r="FPL4" s="104"/>
      <c r="FPM4" s="104"/>
      <c r="FPN4" s="104"/>
      <c r="FPO4" s="104"/>
      <c r="FPP4" s="104"/>
      <c r="FPQ4" s="104"/>
      <c r="FPR4" s="104"/>
      <c r="FPS4" s="104"/>
      <c r="FPT4" s="104"/>
      <c r="FPU4" s="104"/>
      <c r="FPV4" s="104"/>
      <c r="FPW4" s="104"/>
      <c r="FPX4" s="104"/>
      <c r="FPY4" s="104"/>
      <c r="FPZ4" s="104"/>
      <c r="FQA4" s="104"/>
      <c r="FQB4" s="104"/>
      <c r="FQC4" s="104"/>
      <c r="FQD4" s="104"/>
      <c r="FQE4" s="104"/>
      <c r="FQF4" s="104"/>
      <c r="FQG4" s="104"/>
      <c r="FQH4" s="104"/>
      <c r="FQI4" s="104"/>
      <c r="FQJ4" s="104"/>
      <c r="FQK4" s="104"/>
      <c r="FQL4" s="104"/>
      <c r="FQM4" s="104"/>
      <c r="FQN4" s="104"/>
      <c r="FQO4" s="104"/>
      <c r="FQP4" s="104"/>
      <c r="FQQ4" s="104"/>
      <c r="FQR4" s="104"/>
      <c r="FQS4" s="104"/>
      <c r="FQT4" s="104"/>
      <c r="FQU4" s="104"/>
      <c r="FQV4" s="104"/>
      <c r="FQW4" s="104"/>
      <c r="FQX4" s="104"/>
      <c r="FQY4" s="104"/>
      <c r="FQZ4" s="104"/>
      <c r="FRA4" s="104"/>
      <c r="FRB4" s="104"/>
      <c r="FRC4" s="104"/>
      <c r="FRD4" s="104"/>
      <c r="FRE4" s="104"/>
      <c r="FRF4" s="104"/>
      <c r="FRG4" s="104"/>
      <c r="FRH4" s="104"/>
      <c r="FRI4" s="104"/>
      <c r="FRJ4" s="104"/>
      <c r="FRK4" s="104"/>
      <c r="FRL4" s="104"/>
      <c r="FRM4" s="104"/>
      <c r="FRN4" s="104"/>
      <c r="FRO4" s="104"/>
      <c r="FRP4" s="104"/>
      <c r="FRQ4" s="104"/>
      <c r="FRR4" s="104"/>
      <c r="FRS4" s="104"/>
      <c r="FRT4" s="104"/>
      <c r="FRU4" s="104"/>
      <c r="FRV4" s="104"/>
      <c r="FRW4" s="104"/>
      <c r="FRX4" s="104"/>
      <c r="FRY4" s="104"/>
      <c r="FRZ4" s="104"/>
      <c r="FSA4" s="104"/>
      <c r="FSB4" s="104"/>
      <c r="FSC4" s="104"/>
      <c r="FSD4" s="104"/>
      <c r="FSE4" s="104"/>
      <c r="FSF4" s="104"/>
      <c r="FSG4" s="104"/>
      <c r="FSH4" s="104"/>
      <c r="FSI4" s="104"/>
      <c r="FSJ4" s="104"/>
      <c r="FSK4" s="104"/>
      <c r="FSL4" s="104"/>
      <c r="FSM4" s="104"/>
      <c r="FSN4" s="104"/>
      <c r="FSO4" s="104"/>
      <c r="FSP4" s="104"/>
      <c r="FSQ4" s="104"/>
      <c r="FSR4" s="104"/>
      <c r="FSS4" s="104"/>
      <c r="FST4" s="104"/>
      <c r="FSU4" s="104"/>
      <c r="FSV4" s="104"/>
      <c r="FSW4" s="104"/>
      <c r="FSX4" s="104"/>
      <c r="FSY4" s="104"/>
      <c r="FSZ4" s="104"/>
      <c r="FTA4" s="104"/>
      <c r="FTB4" s="104"/>
      <c r="FTC4" s="104"/>
      <c r="FTD4" s="104"/>
      <c r="FTE4" s="104"/>
      <c r="FTF4" s="104"/>
      <c r="FTG4" s="104"/>
      <c r="FTH4" s="104"/>
      <c r="FTI4" s="104"/>
      <c r="FTJ4" s="104"/>
      <c r="FTK4" s="104"/>
      <c r="FTL4" s="104"/>
      <c r="FTM4" s="104"/>
      <c r="FTN4" s="104"/>
      <c r="FTO4" s="104"/>
      <c r="FTP4" s="104"/>
      <c r="FTQ4" s="104"/>
      <c r="FTR4" s="104"/>
      <c r="FTS4" s="104"/>
      <c r="FTT4" s="104"/>
      <c r="FTU4" s="104"/>
      <c r="FTV4" s="104"/>
      <c r="FTW4" s="104"/>
      <c r="FTX4" s="104"/>
      <c r="FTY4" s="104"/>
      <c r="FTZ4" s="104"/>
      <c r="FUA4" s="104"/>
      <c r="FUB4" s="104"/>
      <c r="FUC4" s="104"/>
      <c r="FUD4" s="104"/>
      <c r="FUE4" s="104"/>
      <c r="FUF4" s="104"/>
      <c r="FUG4" s="104"/>
      <c r="FUH4" s="104"/>
      <c r="FUI4" s="104"/>
      <c r="FUJ4" s="104"/>
      <c r="FUK4" s="104"/>
      <c r="FUL4" s="104"/>
      <c r="FUM4" s="104"/>
      <c r="FUN4" s="104"/>
      <c r="FUO4" s="104"/>
      <c r="FUP4" s="104"/>
      <c r="FUQ4" s="104"/>
      <c r="FUR4" s="104"/>
      <c r="FUS4" s="104"/>
      <c r="FUT4" s="104"/>
      <c r="FUU4" s="104"/>
      <c r="FUV4" s="104"/>
      <c r="FUW4" s="104"/>
      <c r="FUX4" s="104"/>
      <c r="FUY4" s="104"/>
      <c r="FUZ4" s="104"/>
      <c r="FVA4" s="104"/>
      <c r="FVB4" s="104"/>
      <c r="FVC4" s="104"/>
      <c r="FVD4" s="104"/>
      <c r="FVE4" s="104"/>
      <c r="FVF4" s="104"/>
      <c r="FVG4" s="104"/>
      <c r="FVH4" s="104"/>
      <c r="FVI4" s="104"/>
      <c r="FVJ4" s="104"/>
      <c r="FVK4" s="104"/>
      <c r="FVL4" s="104"/>
      <c r="FVM4" s="104"/>
      <c r="FVN4" s="104"/>
      <c r="FVO4" s="104"/>
      <c r="FVP4" s="104"/>
      <c r="FVQ4" s="104"/>
      <c r="FVR4" s="104"/>
      <c r="FVS4" s="104"/>
      <c r="FVT4" s="104"/>
      <c r="FVU4" s="104"/>
      <c r="FVV4" s="104"/>
      <c r="FVW4" s="104"/>
      <c r="FVX4" s="104"/>
      <c r="FVY4" s="104"/>
      <c r="FVZ4" s="104"/>
      <c r="FWA4" s="104"/>
      <c r="FWB4" s="104"/>
      <c r="FWC4" s="104"/>
      <c r="FWD4" s="104"/>
      <c r="FWE4" s="104"/>
      <c r="FWF4" s="104"/>
      <c r="FWG4" s="104"/>
      <c r="FWH4" s="104"/>
      <c r="FWI4" s="104"/>
      <c r="FWJ4" s="104"/>
      <c r="FWK4" s="104"/>
      <c r="FWL4" s="104"/>
      <c r="FWM4" s="104"/>
      <c r="FWN4" s="104"/>
      <c r="FWO4" s="104"/>
      <c r="FWP4" s="104"/>
      <c r="FWQ4" s="104"/>
      <c r="FWR4" s="104"/>
      <c r="FWS4" s="104"/>
      <c r="FWT4" s="104"/>
      <c r="FWU4" s="104"/>
      <c r="FWV4" s="104"/>
      <c r="FWW4" s="104"/>
      <c r="FWX4" s="104"/>
      <c r="FWY4" s="104"/>
      <c r="FWZ4" s="104"/>
      <c r="FXA4" s="104"/>
      <c r="FXB4" s="104"/>
      <c r="FXC4" s="104"/>
      <c r="FXD4" s="104"/>
      <c r="FXE4" s="104"/>
      <c r="FXF4" s="104"/>
      <c r="FXG4" s="104"/>
      <c r="FXH4" s="104"/>
      <c r="FXI4" s="104"/>
      <c r="FXJ4" s="104"/>
      <c r="FXK4" s="104"/>
      <c r="FXL4" s="104"/>
      <c r="FXM4" s="104"/>
      <c r="FXN4" s="104"/>
      <c r="FXO4" s="104"/>
      <c r="FXP4" s="104"/>
      <c r="FXQ4" s="104"/>
      <c r="FXR4" s="104"/>
      <c r="FXS4" s="104"/>
      <c r="FXT4" s="104"/>
      <c r="FXU4" s="104"/>
      <c r="FXV4" s="104"/>
      <c r="FXW4" s="104"/>
      <c r="FXX4" s="104"/>
      <c r="FXY4" s="104"/>
      <c r="FXZ4" s="104"/>
      <c r="FYA4" s="104"/>
      <c r="FYB4" s="104"/>
      <c r="FYC4" s="104"/>
      <c r="FYD4" s="104"/>
      <c r="FYE4" s="104"/>
      <c r="FYF4" s="104"/>
      <c r="FYG4" s="104"/>
      <c r="FYH4" s="104"/>
      <c r="FYI4" s="104"/>
      <c r="FYJ4" s="104"/>
      <c r="FYK4" s="104"/>
      <c r="FYL4" s="104"/>
      <c r="FYM4" s="104"/>
      <c r="FYN4" s="104"/>
      <c r="FYO4" s="104"/>
      <c r="FYP4" s="104"/>
      <c r="FYQ4" s="104"/>
      <c r="FYR4" s="104"/>
      <c r="FYS4" s="104"/>
      <c r="FYT4" s="104"/>
      <c r="FYU4" s="104"/>
      <c r="FYV4" s="104"/>
      <c r="FYW4" s="104"/>
      <c r="FYX4" s="104"/>
      <c r="FYY4" s="104"/>
      <c r="FYZ4" s="104"/>
      <c r="FZA4" s="104"/>
      <c r="FZB4" s="104"/>
      <c r="FZC4" s="104"/>
      <c r="FZD4" s="104"/>
      <c r="FZE4" s="104"/>
      <c r="FZF4" s="104"/>
      <c r="FZG4" s="104"/>
      <c r="FZH4" s="104"/>
      <c r="FZI4" s="104"/>
      <c r="FZJ4" s="104"/>
      <c r="FZK4" s="104"/>
      <c r="FZL4" s="104"/>
      <c r="FZM4" s="104"/>
      <c r="FZN4" s="104"/>
      <c r="FZO4" s="104"/>
      <c r="FZP4" s="104"/>
      <c r="FZQ4" s="104"/>
      <c r="FZR4" s="104"/>
      <c r="FZS4" s="104"/>
      <c r="FZT4" s="104"/>
      <c r="FZU4" s="104"/>
      <c r="FZV4" s="104"/>
      <c r="FZW4" s="104"/>
      <c r="FZX4" s="104"/>
      <c r="FZY4" s="104"/>
      <c r="FZZ4" s="104"/>
      <c r="GAA4" s="104"/>
      <c r="GAB4" s="104"/>
      <c r="GAC4" s="104"/>
      <c r="GAD4" s="104"/>
      <c r="GAE4" s="104"/>
      <c r="GAF4" s="104"/>
      <c r="GAG4" s="104"/>
      <c r="GAH4" s="104"/>
      <c r="GAI4" s="104"/>
      <c r="GAJ4" s="104"/>
      <c r="GAK4" s="104"/>
      <c r="GAL4" s="104"/>
      <c r="GAM4" s="104"/>
      <c r="GAN4" s="104"/>
      <c r="GAO4" s="104"/>
      <c r="GAP4" s="104"/>
      <c r="GAQ4" s="104"/>
      <c r="GAR4" s="104"/>
      <c r="GAS4" s="104"/>
      <c r="GAT4" s="104"/>
      <c r="GAU4" s="104"/>
      <c r="GAV4" s="104"/>
      <c r="GAW4" s="104"/>
      <c r="GAX4" s="104"/>
      <c r="GAY4" s="104"/>
      <c r="GAZ4" s="104"/>
      <c r="GBA4" s="104"/>
      <c r="GBB4" s="104"/>
      <c r="GBC4" s="104"/>
      <c r="GBD4" s="104"/>
      <c r="GBE4" s="104"/>
      <c r="GBF4" s="104"/>
      <c r="GBG4" s="104"/>
      <c r="GBH4" s="104"/>
      <c r="GBI4" s="104"/>
      <c r="GBJ4" s="104"/>
      <c r="GBK4" s="104"/>
      <c r="GBL4" s="104"/>
      <c r="GBM4" s="104"/>
      <c r="GBN4" s="104"/>
      <c r="GBO4" s="104"/>
      <c r="GBP4" s="104"/>
      <c r="GBQ4" s="104"/>
      <c r="GBR4" s="104"/>
      <c r="GBS4" s="104"/>
      <c r="GBT4" s="104"/>
      <c r="GBU4" s="104"/>
      <c r="GBV4" s="104"/>
      <c r="GBW4" s="104"/>
      <c r="GBX4" s="104"/>
      <c r="GBY4" s="104"/>
      <c r="GBZ4" s="104"/>
      <c r="GCA4" s="104"/>
      <c r="GCB4" s="104"/>
      <c r="GCC4" s="104"/>
      <c r="GCD4" s="104"/>
      <c r="GCE4" s="104"/>
      <c r="GCF4" s="104"/>
      <c r="GCG4" s="104"/>
      <c r="GCH4" s="104"/>
      <c r="GCI4" s="104"/>
      <c r="GCJ4" s="104"/>
      <c r="GCK4" s="104"/>
      <c r="GCL4" s="104"/>
      <c r="GCM4" s="104"/>
      <c r="GCN4" s="104"/>
      <c r="GCO4" s="104"/>
      <c r="GCP4" s="104"/>
      <c r="GCQ4" s="104"/>
      <c r="GCR4" s="104"/>
      <c r="GCS4" s="104"/>
      <c r="GCT4" s="104"/>
      <c r="GCU4" s="104"/>
      <c r="GCV4" s="104"/>
      <c r="GCW4" s="104"/>
      <c r="GCX4" s="104"/>
      <c r="GCY4" s="104"/>
      <c r="GCZ4" s="104"/>
      <c r="GDA4" s="104"/>
      <c r="GDB4" s="104"/>
      <c r="GDC4" s="104"/>
      <c r="GDD4" s="104"/>
      <c r="GDE4" s="104"/>
      <c r="GDF4" s="104"/>
      <c r="GDG4" s="104"/>
      <c r="GDH4" s="104"/>
      <c r="GDI4" s="104"/>
      <c r="GDJ4" s="104"/>
      <c r="GDK4" s="104"/>
      <c r="GDL4" s="104"/>
      <c r="GDM4" s="104"/>
      <c r="GDN4" s="104"/>
      <c r="GDO4" s="104"/>
      <c r="GDP4" s="104"/>
      <c r="GDQ4" s="104"/>
      <c r="GDR4" s="104"/>
      <c r="GDS4" s="104"/>
      <c r="GDT4" s="104"/>
      <c r="GDU4" s="104"/>
      <c r="GDV4" s="104"/>
      <c r="GDW4" s="104"/>
      <c r="GDX4" s="104"/>
      <c r="GDY4" s="104"/>
      <c r="GDZ4" s="104"/>
      <c r="GEA4" s="104"/>
      <c r="GEB4" s="104"/>
      <c r="GEC4" s="104"/>
      <c r="GED4" s="104"/>
      <c r="GEE4" s="104"/>
      <c r="GEF4" s="104"/>
      <c r="GEG4" s="104"/>
      <c r="GEH4" s="104"/>
      <c r="GEI4" s="104"/>
      <c r="GEJ4" s="104"/>
      <c r="GEK4" s="104"/>
      <c r="GEL4" s="104"/>
      <c r="GEM4" s="104"/>
      <c r="GEN4" s="104"/>
      <c r="GEO4" s="104"/>
      <c r="GEP4" s="104"/>
      <c r="GEQ4" s="104"/>
      <c r="GER4" s="104"/>
      <c r="GES4" s="104"/>
      <c r="GET4" s="104"/>
      <c r="GEU4" s="104"/>
      <c r="GEV4" s="104"/>
      <c r="GEW4" s="104"/>
      <c r="GEX4" s="104"/>
      <c r="GEY4" s="104"/>
      <c r="GEZ4" s="104"/>
      <c r="GFA4" s="104"/>
      <c r="GFB4" s="104"/>
      <c r="GFC4" s="104"/>
      <c r="GFD4" s="104"/>
      <c r="GFE4" s="104"/>
      <c r="GFF4" s="104"/>
      <c r="GFG4" s="104"/>
      <c r="GFH4" s="104"/>
      <c r="GFI4" s="104"/>
      <c r="GFJ4" s="104"/>
      <c r="GFK4" s="104"/>
      <c r="GFL4" s="104"/>
      <c r="GFM4" s="104"/>
      <c r="GFN4" s="104"/>
      <c r="GFO4" s="104"/>
      <c r="GFP4" s="104"/>
      <c r="GFQ4" s="104"/>
      <c r="GFR4" s="104"/>
      <c r="GFS4" s="104"/>
      <c r="GFT4" s="104"/>
      <c r="GFU4" s="104"/>
      <c r="GFV4" s="104"/>
      <c r="GFW4" s="104"/>
      <c r="GFX4" s="104"/>
      <c r="GFY4" s="104"/>
      <c r="GFZ4" s="104"/>
      <c r="GGA4" s="104"/>
      <c r="GGB4" s="104"/>
      <c r="GGC4" s="104"/>
      <c r="GGD4" s="104"/>
      <c r="GGE4" s="104"/>
      <c r="GGF4" s="104"/>
      <c r="GGG4" s="104"/>
      <c r="GGH4" s="104"/>
      <c r="GGI4" s="104"/>
      <c r="GGJ4" s="104"/>
      <c r="GGK4" s="104"/>
      <c r="GGL4" s="104"/>
      <c r="GGM4" s="104"/>
      <c r="GGN4" s="104"/>
      <c r="GGO4" s="104"/>
      <c r="GGP4" s="104"/>
      <c r="GGQ4" s="104"/>
      <c r="GGR4" s="104"/>
      <c r="GGS4" s="104"/>
      <c r="GGT4" s="104"/>
      <c r="GGU4" s="104"/>
      <c r="GGV4" s="104"/>
      <c r="GGW4" s="104"/>
      <c r="GGX4" s="104"/>
      <c r="GGY4" s="104"/>
      <c r="GGZ4" s="104"/>
      <c r="GHA4" s="104"/>
      <c r="GHB4" s="104"/>
      <c r="GHC4" s="104"/>
      <c r="GHD4" s="104"/>
      <c r="GHE4" s="104"/>
      <c r="GHF4" s="104"/>
      <c r="GHG4" s="104"/>
      <c r="GHH4" s="104"/>
      <c r="GHI4" s="104"/>
      <c r="GHJ4" s="104"/>
      <c r="GHK4" s="104"/>
      <c r="GHL4" s="104"/>
      <c r="GHM4" s="104"/>
      <c r="GHN4" s="104"/>
      <c r="GHO4" s="104"/>
      <c r="GHP4" s="104"/>
      <c r="GHQ4" s="104"/>
      <c r="GHR4" s="104"/>
      <c r="GHS4" s="104"/>
      <c r="GHT4" s="104"/>
      <c r="GHU4" s="104"/>
      <c r="GHV4" s="104"/>
      <c r="GHW4" s="104"/>
      <c r="GHX4" s="104"/>
      <c r="GHY4" s="104"/>
      <c r="GHZ4" s="104"/>
      <c r="GIA4" s="104"/>
      <c r="GIB4" s="104"/>
      <c r="GIC4" s="104"/>
      <c r="GID4" s="104"/>
      <c r="GIE4" s="104"/>
      <c r="GIF4" s="104"/>
      <c r="GIG4" s="104"/>
      <c r="GIH4" s="104"/>
      <c r="GII4" s="104"/>
      <c r="GIJ4" s="104"/>
      <c r="GIK4" s="104"/>
      <c r="GIL4" s="104"/>
      <c r="GIM4" s="104"/>
      <c r="GIN4" s="104"/>
      <c r="GIO4" s="104"/>
      <c r="GIP4" s="104"/>
      <c r="GIQ4" s="104"/>
      <c r="GIR4" s="104"/>
      <c r="GIS4" s="104"/>
      <c r="GIT4" s="104"/>
      <c r="GIU4" s="104"/>
      <c r="GIV4" s="104"/>
      <c r="GIW4" s="104"/>
      <c r="GIX4" s="104"/>
      <c r="GIY4" s="104"/>
      <c r="GIZ4" s="104"/>
      <c r="GJA4" s="104"/>
      <c r="GJB4" s="104"/>
      <c r="GJC4" s="104"/>
      <c r="GJD4" s="104"/>
      <c r="GJE4" s="104"/>
      <c r="GJF4" s="104"/>
      <c r="GJG4" s="104"/>
      <c r="GJH4" s="104"/>
      <c r="GJI4" s="104"/>
      <c r="GJJ4" s="104"/>
      <c r="GJK4" s="104"/>
      <c r="GJL4" s="104"/>
      <c r="GJM4" s="104"/>
      <c r="GJN4" s="104"/>
      <c r="GJO4" s="104"/>
      <c r="GJP4" s="104"/>
      <c r="GJQ4" s="104"/>
      <c r="GJR4" s="104"/>
      <c r="GJS4" s="104"/>
      <c r="GJT4" s="104"/>
      <c r="GJU4" s="104"/>
      <c r="GJV4" s="104"/>
      <c r="GJW4" s="104"/>
      <c r="GJX4" s="104"/>
      <c r="GJY4" s="104"/>
      <c r="GJZ4" s="104"/>
      <c r="GKA4" s="104"/>
      <c r="GKB4" s="104"/>
      <c r="GKC4" s="104"/>
      <c r="GKD4" s="104"/>
      <c r="GKE4" s="104"/>
      <c r="GKF4" s="104"/>
      <c r="GKG4" s="104"/>
      <c r="GKH4" s="104"/>
      <c r="GKI4" s="104"/>
      <c r="GKJ4" s="104"/>
      <c r="GKK4" s="104"/>
      <c r="GKL4" s="104"/>
      <c r="GKM4" s="104"/>
      <c r="GKN4" s="104"/>
      <c r="GKO4" s="104"/>
      <c r="GKP4" s="104"/>
      <c r="GKQ4" s="104"/>
      <c r="GKR4" s="104"/>
      <c r="GKS4" s="104"/>
      <c r="GKT4" s="104"/>
      <c r="GKU4" s="104"/>
      <c r="GKV4" s="104"/>
      <c r="GKW4" s="104"/>
      <c r="GKX4" s="104"/>
      <c r="GKY4" s="104"/>
      <c r="GKZ4" s="104"/>
      <c r="GLA4" s="104"/>
      <c r="GLB4" s="104"/>
      <c r="GLC4" s="104"/>
      <c r="GLD4" s="104"/>
      <c r="GLE4" s="104"/>
      <c r="GLF4" s="104"/>
      <c r="GLG4" s="104"/>
      <c r="GLH4" s="104"/>
      <c r="GLI4" s="104"/>
      <c r="GLJ4" s="104"/>
      <c r="GLK4" s="104"/>
      <c r="GLL4" s="104"/>
      <c r="GLM4" s="104"/>
      <c r="GLN4" s="104"/>
      <c r="GLO4" s="104"/>
      <c r="GLP4" s="104"/>
      <c r="GLQ4" s="104"/>
      <c r="GLR4" s="104"/>
      <c r="GLS4" s="104"/>
      <c r="GLT4" s="104"/>
      <c r="GLU4" s="104"/>
      <c r="GLV4" s="104"/>
      <c r="GLW4" s="104"/>
      <c r="GLX4" s="104"/>
      <c r="GLY4" s="104"/>
      <c r="GLZ4" s="104"/>
      <c r="GMA4" s="104"/>
      <c r="GMB4" s="104"/>
      <c r="GMC4" s="104"/>
      <c r="GMD4" s="104"/>
      <c r="GME4" s="104"/>
      <c r="GMF4" s="104"/>
      <c r="GMG4" s="104"/>
      <c r="GMH4" s="104"/>
      <c r="GMI4" s="104"/>
      <c r="GMJ4" s="104"/>
      <c r="GMK4" s="104"/>
      <c r="GML4" s="104"/>
      <c r="GMM4" s="104"/>
      <c r="GMN4" s="104"/>
      <c r="GMO4" s="104"/>
      <c r="GMP4" s="104"/>
      <c r="GMQ4" s="104"/>
      <c r="GMR4" s="104"/>
      <c r="GMS4" s="104"/>
      <c r="GMT4" s="104"/>
      <c r="GMU4" s="104"/>
      <c r="GMV4" s="104"/>
      <c r="GMW4" s="104"/>
      <c r="GMX4" s="104"/>
      <c r="GMY4" s="104"/>
      <c r="GMZ4" s="104"/>
      <c r="GNA4" s="104"/>
      <c r="GNB4" s="104"/>
      <c r="GNC4" s="104"/>
      <c r="GND4" s="104"/>
      <c r="GNE4" s="104"/>
      <c r="GNF4" s="104"/>
      <c r="GNG4" s="104"/>
      <c r="GNH4" s="104"/>
      <c r="GNI4" s="104"/>
      <c r="GNJ4" s="104"/>
      <c r="GNK4" s="104"/>
      <c r="GNL4" s="104"/>
      <c r="GNM4" s="104"/>
      <c r="GNN4" s="104"/>
      <c r="GNO4" s="104"/>
      <c r="GNP4" s="104"/>
      <c r="GNQ4" s="104"/>
      <c r="GNR4" s="104"/>
      <c r="GNS4" s="104"/>
      <c r="GNT4" s="104"/>
      <c r="GNU4" s="104"/>
      <c r="GNV4" s="104"/>
      <c r="GNW4" s="104"/>
      <c r="GNX4" s="104"/>
      <c r="GNY4" s="104"/>
      <c r="GNZ4" s="104"/>
      <c r="GOA4" s="104"/>
      <c r="GOB4" s="104"/>
      <c r="GOC4" s="104"/>
      <c r="GOD4" s="104"/>
      <c r="GOE4" s="104"/>
      <c r="GOF4" s="104"/>
      <c r="GOG4" s="104"/>
      <c r="GOH4" s="104"/>
      <c r="GOI4" s="104"/>
      <c r="GOJ4" s="104"/>
      <c r="GOK4" s="104"/>
      <c r="GOL4" s="104"/>
      <c r="GOM4" s="104"/>
      <c r="GON4" s="104"/>
      <c r="GOO4" s="104"/>
      <c r="GOP4" s="104"/>
      <c r="GOQ4" s="104"/>
      <c r="GOR4" s="104"/>
      <c r="GOS4" s="104"/>
      <c r="GOT4" s="104"/>
      <c r="GOU4" s="104"/>
      <c r="GOV4" s="104"/>
      <c r="GOW4" s="104"/>
      <c r="GOX4" s="104"/>
      <c r="GOY4" s="104"/>
      <c r="GOZ4" s="104"/>
      <c r="GPA4" s="104"/>
      <c r="GPB4" s="104"/>
      <c r="GPC4" s="104"/>
      <c r="GPD4" s="104"/>
      <c r="GPE4" s="104"/>
      <c r="GPF4" s="104"/>
      <c r="GPG4" s="104"/>
      <c r="GPH4" s="104"/>
      <c r="GPI4" s="104"/>
      <c r="GPJ4" s="104"/>
      <c r="GPK4" s="104"/>
      <c r="GPL4" s="104"/>
      <c r="GPM4" s="104"/>
      <c r="GPN4" s="104"/>
      <c r="GPO4" s="104"/>
      <c r="GPP4" s="104"/>
      <c r="GPQ4" s="104"/>
      <c r="GPR4" s="104"/>
      <c r="GPS4" s="104"/>
      <c r="GPT4" s="104"/>
      <c r="GPU4" s="104"/>
      <c r="GPV4" s="104"/>
      <c r="GPW4" s="104"/>
      <c r="GPX4" s="104"/>
      <c r="GPY4" s="104"/>
      <c r="GPZ4" s="104"/>
      <c r="GQA4" s="104"/>
      <c r="GQB4" s="104"/>
      <c r="GQC4" s="104"/>
      <c r="GQD4" s="104"/>
      <c r="GQE4" s="104"/>
      <c r="GQF4" s="104"/>
      <c r="GQG4" s="104"/>
      <c r="GQH4" s="104"/>
      <c r="GQI4" s="104"/>
      <c r="GQJ4" s="104"/>
      <c r="GQK4" s="104"/>
      <c r="GQL4" s="104"/>
      <c r="GQM4" s="104"/>
      <c r="GQN4" s="104"/>
      <c r="GQO4" s="104"/>
      <c r="GQP4" s="104"/>
      <c r="GQQ4" s="104"/>
      <c r="GQR4" s="104"/>
      <c r="GQS4" s="104"/>
      <c r="GQT4" s="104"/>
      <c r="GQU4" s="104"/>
      <c r="GQV4" s="104"/>
      <c r="GQW4" s="104"/>
      <c r="GQX4" s="104"/>
      <c r="GQY4" s="104"/>
      <c r="GQZ4" s="104"/>
      <c r="GRA4" s="104"/>
      <c r="GRB4" s="104"/>
      <c r="GRC4" s="104"/>
      <c r="GRD4" s="104"/>
      <c r="GRE4" s="104"/>
      <c r="GRF4" s="104"/>
      <c r="GRG4" s="104"/>
      <c r="GRH4" s="104"/>
      <c r="GRI4" s="104"/>
      <c r="GRJ4" s="104"/>
      <c r="GRK4" s="104"/>
      <c r="GRL4" s="104"/>
      <c r="GRM4" s="104"/>
      <c r="GRN4" s="104"/>
      <c r="GRO4" s="104"/>
      <c r="GRP4" s="104"/>
      <c r="GRQ4" s="104"/>
      <c r="GRR4" s="104"/>
      <c r="GRS4" s="104"/>
      <c r="GRT4" s="104"/>
      <c r="GRU4" s="104"/>
      <c r="GRV4" s="104"/>
      <c r="GRW4" s="104"/>
      <c r="GRX4" s="104"/>
      <c r="GRY4" s="104"/>
      <c r="GRZ4" s="104"/>
      <c r="GSA4" s="104"/>
      <c r="GSB4" s="104"/>
      <c r="GSC4" s="104"/>
      <c r="GSD4" s="104"/>
      <c r="GSE4" s="104"/>
      <c r="GSF4" s="104"/>
      <c r="GSG4" s="104"/>
      <c r="GSH4" s="104"/>
      <c r="GSI4" s="104"/>
      <c r="GSJ4" s="104"/>
      <c r="GSK4" s="104"/>
      <c r="GSL4" s="104"/>
      <c r="GSM4" s="104"/>
      <c r="GSN4" s="104"/>
      <c r="GSO4" s="104"/>
      <c r="GSP4" s="104"/>
      <c r="GSQ4" s="104"/>
      <c r="GSR4" s="104"/>
      <c r="GSS4" s="104"/>
      <c r="GST4" s="104"/>
      <c r="GSU4" s="104"/>
      <c r="GSV4" s="104"/>
      <c r="GSW4" s="104"/>
      <c r="GSX4" s="104"/>
      <c r="GSY4" s="104"/>
      <c r="GSZ4" s="104"/>
      <c r="GTA4" s="104"/>
      <c r="GTB4" s="104"/>
      <c r="GTC4" s="104"/>
      <c r="GTD4" s="104"/>
      <c r="GTE4" s="104"/>
      <c r="GTF4" s="104"/>
      <c r="GTG4" s="104"/>
      <c r="GTH4" s="104"/>
      <c r="GTI4" s="104"/>
      <c r="GTJ4" s="104"/>
      <c r="GTK4" s="104"/>
      <c r="GTL4" s="104"/>
      <c r="GTM4" s="104"/>
      <c r="GTN4" s="104"/>
      <c r="GTO4" s="104"/>
      <c r="GTP4" s="104"/>
      <c r="GTQ4" s="104"/>
      <c r="GTR4" s="104"/>
      <c r="GTS4" s="104"/>
      <c r="GTT4" s="104"/>
      <c r="GTU4" s="104"/>
      <c r="GTV4" s="104"/>
      <c r="GTW4" s="104"/>
      <c r="GTX4" s="104"/>
      <c r="GTY4" s="104"/>
      <c r="GTZ4" s="104"/>
      <c r="GUA4" s="104"/>
      <c r="GUB4" s="104"/>
      <c r="GUC4" s="104"/>
      <c r="GUD4" s="104"/>
      <c r="GUE4" s="104"/>
      <c r="GUF4" s="104"/>
      <c r="GUG4" s="104"/>
      <c r="GUH4" s="104"/>
      <c r="GUI4" s="104"/>
      <c r="GUJ4" s="104"/>
      <c r="GUK4" s="104"/>
      <c r="GUL4" s="104"/>
      <c r="GUM4" s="104"/>
      <c r="GUN4" s="104"/>
      <c r="GUO4" s="104"/>
      <c r="GUP4" s="104"/>
      <c r="GUQ4" s="104"/>
      <c r="GUR4" s="104"/>
      <c r="GUS4" s="104"/>
      <c r="GUT4" s="104"/>
      <c r="GUU4" s="104"/>
      <c r="GUV4" s="104"/>
      <c r="GUW4" s="104"/>
      <c r="GUX4" s="104"/>
      <c r="GUY4" s="104"/>
      <c r="GUZ4" s="104"/>
      <c r="GVA4" s="104"/>
      <c r="GVB4" s="104"/>
      <c r="GVC4" s="104"/>
      <c r="GVD4" s="104"/>
      <c r="GVE4" s="104"/>
      <c r="GVF4" s="104"/>
      <c r="GVG4" s="104"/>
      <c r="GVH4" s="104"/>
      <c r="GVI4" s="104"/>
      <c r="GVJ4" s="104"/>
      <c r="GVK4" s="104"/>
      <c r="GVL4" s="104"/>
      <c r="GVM4" s="104"/>
      <c r="GVN4" s="104"/>
      <c r="GVO4" s="104"/>
      <c r="GVP4" s="104"/>
      <c r="GVQ4" s="104"/>
      <c r="GVR4" s="104"/>
      <c r="GVS4" s="104"/>
      <c r="GVT4" s="104"/>
      <c r="GVU4" s="104"/>
      <c r="GVV4" s="104"/>
      <c r="GVW4" s="104"/>
      <c r="GVX4" s="104"/>
      <c r="GVY4" s="104"/>
      <c r="GVZ4" s="104"/>
      <c r="GWA4" s="104"/>
      <c r="GWB4" s="104"/>
      <c r="GWC4" s="104"/>
      <c r="GWD4" s="104"/>
      <c r="GWE4" s="104"/>
      <c r="GWF4" s="104"/>
      <c r="GWG4" s="104"/>
      <c r="GWH4" s="104"/>
      <c r="GWI4" s="104"/>
      <c r="GWJ4" s="104"/>
      <c r="GWK4" s="104"/>
      <c r="GWL4" s="104"/>
      <c r="GWM4" s="104"/>
      <c r="GWN4" s="104"/>
      <c r="GWO4" s="104"/>
      <c r="GWP4" s="104"/>
      <c r="GWQ4" s="104"/>
      <c r="GWR4" s="104"/>
      <c r="GWS4" s="104"/>
      <c r="GWT4" s="104"/>
      <c r="GWU4" s="104"/>
      <c r="GWV4" s="104"/>
      <c r="GWW4" s="104"/>
      <c r="GWX4" s="104"/>
      <c r="GWY4" s="104"/>
      <c r="GWZ4" s="104"/>
      <c r="GXA4" s="104"/>
      <c r="GXB4" s="104"/>
      <c r="GXC4" s="104"/>
      <c r="GXD4" s="104"/>
      <c r="GXE4" s="104"/>
      <c r="GXF4" s="104"/>
      <c r="GXG4" s="104"/>
      <c r="GXH4" s="104"/>
      <c r="GXI4" s="104"/>
      <c r="GXJ4" s="104"/>
      <c r="GXK4" s="104"/>
      <c r="GXL4" s="104"/>
      <c r="GXM4" s="104"/>
      <c r="GXN4" s="104"/>
      <c r="GXO4" s="104"/>
      <c r="GXP4" s="104"/>
      <c r="GXQ4" s="104"/>
      <c r="GXR4" s="104"/>
      <c r="GXS4" s="104"/>
      <c r="GXT4" s="104"/>
      <c r="GXU4" s="104"/>
      <c r="GXV4" s="104"/>
      <c r="GXW4" s="104"/>
      <c r="GXX4" s="104"/>
      <c r="GXY4" s="104"/>
      <c r="GXZ4" s="104"/>
      <c r="GYA4" s="104"/>
      <c r="GYB4" s="104"/>
      <c r="GYC4" s="104"/>
      <c r="GYD4" s="104"/>
      <c r="GYE4" s="104"/>
      <c r="GYF4" s="104"/>
      <c r="GYG4" s="104"/>
      <c r="GYH4" s="104"/>
      <c r="GYI4" s="104"/>
      <c r="GYJ4" s="104"/>
      <c r="GYK4" s="104"/>
      <c r="GYL4" s="104"/>
      <c r="GYM4" s="104"/>
      <c r="GYN4" s="104"/>
      <c r="GYO4" s="104"/>
      <c r="GYP4" s="104"/>
      <c r="GYQ4" s="104"/>
      <c r="GYR4" s="104"/>
      <c r="GYS4" s="104"/>
      <c r="GYT4" s="104"/>
      <c r="GYU4" s="104"/>
      <c r="GYV4" s="104"/>
      <c r="GYW4" s="104"/>
      <c r="GYX4" s="104"/>
      <c r="GYY4" s="104"/>
      <c r="GYZ4" s="104"/>
      <c r="GZA4" s="104"/>
      <c r="GZB4" s="104"/>
      <c r="GZC4" s="104"/>
      <c r="GZD4" s="104"/>
      <c r="GZE4" s="104"/>
      <c r="GZF4" s="104"/>
      <c r="GZG4" s="104"/>
      <c r="GZH4" s="104"/>
      <c r="GZI4" s="104"/>
      <c r="GZJ4" s="104"/>
      <c r="GZK4" s="104"/>
      <c r="GZL4" s="104"/>
      <c r="GZM4" s="104"/>
      <c r="GZN4" s="104"/>
      <c r="GZO4" s="104"/>
      <c r="GZP4" s="104"/>
      <c r="GZQ4" s="104"/>
      <c r="GZR4" s="104"/>
      <c r="GZS4" s="104"/>
      <c r="GZT4" s="104"/>
      <c r="GZU4" s="104"/>
      <c r="GZV4" s="104"/>
      <c r="GZW4" s="104"/>
      <c r="GZX4" s="104"/>
      <c r="GZY4" s="104"/>
      <c r="GZZ4" s="104"/>
      <c r="HAA4" s="104"/>
      <c r="HAB4" s="104"/>
      <c r="HAC4" s="104"/>
      <c r="HAD4" s="104"/>
      <c r="HAE4" s="104"/>
      <c r="HAF4" s="104"/>
      <c r="HAG4" s="104"/>
      <c r="HAH4" s="104"/>
      <c r="HAI4" s="104"/>
      <c r="HAJ4" s="104"/>
      <c r="HAK4" s="104"/>
      <c r="HAL4" s="104"/>
      <c r="HAM4" s="104"/>
      <c r="HAN4" s="104"/>
      <c r="HAO4" s="104"/>
      <c r="HAP4" s="104"/>
      <c r="HAQ4" s="104"/>
      <c r="HAR4" s="104"/>
      <c r="HAS4" s="104"/>
      <c r="HAT4" s="104"/>
      <c r="HAU4" s="104"/>
      <c r="HAV4" s="104"/>
      <c r="HAW4" s="104"/>
      <c r="HAX4" s="104"/>
      <c r="HAY4" s="104"/>
      <c r="HAZ4" s="104"/>
      <c r="HBA4" s="104"/>
      <c r="HBB4" s="104"/>
      <c r="HBC4" s="104"/>
      <c r="HBD4" s="104"/>
      <c r="HBE4" s="104"/>
      <c r="HBF4" s="104"/>
      <c r="HBG4" s="104"/>
      <c r="HBH4" s="104"/>
      <c r="HBI4" s="104"/>
      <c r="HBJ4" s="104"/>
      <c r="HBK4" s="104"/>
      <c r="HBL4" s="104"/>
      <c r="HBM4" s="104"/>
      <c r="HBN4" s="104"/>
      <c r="HBO4" s="104"/>
      <c r="HBP4" s="104"/>
      <c r="HBQ4" s="104"/>
      <c r="HBR4" s="104"/>
      <c r="HBS4" s="104"/>
      <c r="HBT4" s="104"/>
      <c r="HBU4" s="104"/>
      <c r="HBV4" s="104"/>
      <c r="HBW4" s="104"/>
      <c r="HBX4" s="104"/>
      <c r="HBY4" s="104"/>
      <c r="HBZ4" s="104"/>
      <c r="HCA4" s="104"/>
      <c r="HCB4" s="104"/>
      <c r="HCC4" s="104"/>
      <c r="HCD4" s="104"/>
      <c r="HCE4" s="104"/>
      <c r="HCF4" s="104"/>
      <c r="HCG4" s="104"/>
      <c r="HCH4" s="104"/>
      <c r="HCI4" s="104"/>
      <c r="HCJ4" s="104"/>
      <c r="HCK4" s="104"/>
      <c r="HCL4" s="104"/>
      <c r="HCM4" s="104"/>
      <c r="HCN4" s="104"/>
      <c r="HCO4" s="104"/>
      <c r="HCP4" s="104"/>
      <c r="HCQ4" s="104"/>
      <c r="HCR4" s="104"/>
      <c r="HCS4" s="104"/>
      <c r="HCT4" s="104"/>
      <c r="HCU4" s="104"/>
      <c r="HCV4" s="104"/>
      <c r="HCW4" s="104"/>
      <c r="HCX4" s="104"/>
      <c r="HCY4" s="104"/>
      <c r="HCZ4" s="104"/>
      <c r="HDA4" s="104"/>
      <c r="HDB4" s="104"/>
      <c r="HDC4" s="104"/>
      <c r="HDD4" s="104"/>
      <c r="HDE4" s="104"/>
      <c r="HDF4" s="104"/>
      <c r="HDG4" s="104"/>
      <c r="HDH4" s="104"/>
      <c r="HDI4" s="104"/>
      <c r="HDJ4" s="104"/>
      <c r="HDK4" s="104"/>
      <c r="HDL4" s="104"/>
      <c r="HDM4" s="104"/>
      <c r="HDN4" s="104"/>
      <c r="HDO4" s="104"/>
      <c r="HDP4" s="104"/>
      <c r="HDQ4" s="104"/>
      <c r="HDR4" s="104"/>
      <c r="HDS4" s="104"/>
      <c r="HDT4" s="104"/>
      <c r="HDU4" s="104"/>
      <c r="HDV4" s="104"/>
      <c r="HDW4" s="104"/>
      <c r="HDX4" s="104"/>
      <c r="HDY4" s="104"/>
      <c r="HDZ4" s="104"/>
      <c r="HEA4" s="104"/>
      <c r="HEB4" s="104"/>
      <c r="HEC4" s="104"/>
      <c r="HED4" s="104"/>
      <c r="HEE4" s="104"/>
      <c r="HEF4" s="104"/>
      <c r="HEG4" s="104"/>
      <c r="HEH4" s="104"/>
      <c r="HEI4" s="104"/>
      <c r="HEJ4" s="104"/>
      <c r="HEK4" s="104"/>
      <c r="HEL4" s="104"/>
      <c r="HEM4" s="104"/>
      <c r="HEN4" s="104"/>
      <c r="HEO4" s="104"/>
      <c r="HEP4" s="104"/>
      <c r="HEQ4" s="104"/>
      <c r="HER4" s="104"/>
      <c r="HES4" s="104"/>
      <c r="HET4" s="104"/>
      <c r="HEU4" s="104"/>
      <c r="HEV4" s="104"/>
      <c r="HEW4" s="104"/>
      <c r="HEX4" s="104"/>
      <c r="HEY4" s="104"/>
      <c r="HEZ4" s="104"/>
      <c r="HFA4" s="104"/>
      <c r="HFB4" s="104"/>
      <c r="HFC4" s="104"/>
      <c r="HFD4" s="104"/>
      <c r="HFE4" s="104"/>
      <c r="HFF4" s="104"/>
      <c r="HFG4" s="104"/>
      <c r="HFH4" s="104"/>
      <c r="HFI4" s="104"/>
      <c r="HFJ4" s="104"/>
      <c r="HFK4" s="104"/>
      <c r="HFL4" s="104"/>
      <c r="HFM4" s="104"/>
      <c r="HFN4" s="104"/>
      <c r="HFO4" s="104"/>
      <c r="HFP4" s="104"/>
      <c r="HFQ4" s="104"/>
      <c r="HFR4" s="104"/>
      <c r="HFS4" s="104"/>
      <c r="HFT4" s="104"/>
      <c r="HFU4" s="104"/>
      <c r="HFV4" s="104"/>
      <c r="HFW4" s="104"/>
      <c r="HFX4" s="104"/>
      <c r="HFY4" s="104"/>
      <c r="HFZ4" s="104"/>
      <c r="HGA4" s="104"/>
      <c r="HGB4" s="104"/>
      <c r="HGC4" s="104"/>
      <c r="HGD4" s="104"/>
      <c r="HGE4" s="104"/>
      <c r="HGF4" s="104"/>
      <c r="HGG4" s="104"/>
      <c r="HGH4" s="104"/>
      <c r="HGI4" s="104"/>
      <c r="HGJ4" s="104"/>
      <c r="HGK4" s="104"/>
      <c r="HGL4" s="104"/>
      <c r="HGM4" s="104"/>
      <c r="HGN4" s="104"/>
      <c r="HGO4" s="104"/>
      <c r="HGP4" s="104"/>
      <c r="HGQ4" s="104"/>
      <c r="HGR4" s="104"/>
      <c r="HGS4" s="104"/>
      <c r="HGT4" s="104"/>
      <c r="HGU4" s="104"/>
      <c r="HGV4" s="104"/>
      <c r="HGW4" s="104"/>
      <c r="HGX4" s="104"/>
      <c r="HGY4" s="104"/>
      <c r="HGZ4" s="104"/>
      <c r="HHA4" s="104"/>
      <c r="HHB4" s="104"/>
      <c r="HHC4" s="104"/>
      <c r="HHD4" s="104"/>
      <c r="HHE4" s="104"/>
      <c r="HHF4" s="104"/>
      <c r="HHG4" s="104"/>
      <c r="HHH4" s="104"/>
      <c r="HHI4" s="104"/>
      <c r="HHJ4" s="104"/>
      <c r="HHK4" s="104"/>
      <c r="HHL4" s="104"/>
      <c r="HHM4" s="104"/>
      <c r="HHN4" s="104"/>
      <c r="HHO4" s="104"/>
      <c r="HHP4" s="104"/>
      <c r="HHQ4" s="104"/>
      <c r="HHR4" s="104"/>
      <c r="HHS4" s="104"/>
      <c r="HHT4" s="104"/>
      <c r="HHU4" s="104"/>
      <c r="HHV4" s="104"/>
      <c r="HHW4" s="104"/>
      <c r="HHX4" s="104"/>
      <c r="HHY4" s="104"/>
      <c r="HHZ4" s="104"/>
      <c r="HIA4" s="104"/>
      <c r="HIB4" s="104"/>
      <c r="HIC4" s="104"/>
      <c r="HID4" s="104"/>
      <c r="HIE4" s="104"/>
      <c r="HIF4" s="104"/>
      <c r="HIG4" s="104"/>
      <c r="HIH4" s="104"/>
      <c r="HII4" s="104"/>
      <c r="HIJ4" s="104"/>
      <c r="HIK4" s="104"/>
      <c r="HIL4" s="104"/>
      <c r="HIM4" s="104"/>
      <c r="HIN4" s="104"/>
      <c r="HIO4" s="104"/>
      <c r="HIP4" s="104"/>
      <c r="HIQ4" s="104"/>
      <c r="HIR4" s="104"/>
      <c r="HIS4" s="104"/>
      <c r="HIT4" s="104"/>
      <c r="HIU4" s="104"/>
      <c r="HIV4" s="104"/>
      <c r="HIW4" s="104"/>
      <c r="HIX4" s="104"/>
      <c r="HIY4" s="104"/>
      <c r="HIZ4" s="104"/>
      <c r="HJA4" s="104"/>
      <c r="HJB4" s="104"/>
      <c r="HJC4" s="104"/>
      <c r="HJD4" s="104"/>
      <c r="HJE4" s="104"/>
      <c r="HJF4" s="104"/>
      <c r="HJG4" s="104"/>
      <c r="HJH4" s="104"/>
      <c r="HJI4" s="104"/>
      <c r="HJJ4" s="104"/>
      <c r="HJK4" s="104"/>
      <c r="HJL4" s="104"/>
      <c r="HJM4" s="104"/>
      <c r="HJN4" s="104"/>
      <c r="HJO4" s="104"/>
      <c r="HJP4" s="104"/>
      <c r="HJQ4" s="104"/>
      <c r="HJR4" s="104"/>
      <c r="HJS4" s="104"/>
      <c r="HJT4" s="104"/>
      <c r="HJU4" s="104"/>
      <c r="HJV4" s="104"/>
      <c r="HJW4" s="104"/>
      <c r="HJX4" s="104"/>
      <c r="HJY4" s="104"/>
      <c r="HJZ4" s="104"/>
      <c r="HKA4" s="104"/>
      <c r="HKB4" s="104"/>
      <c r="HKC4" s="104"/>
      <c r="HKD4" s="104"/>
      <c r="HKE4" s="104"/>
      <c r="HKF4" s="104"/>
      <c r="HKG4" s="104"/>
      <c r="HKH4" s="104"/>
      <c r="HKI4" s="104"/>
      <c r="HKJ4" s="104"/>
      <c r="HKK4" s="104"/>
      <c r="HKL4" s="104"/>
      <c r="HKM4" s="104"/>
      <c r="HKN4" s="104"/>
      <c r="HKO4" s="104"/>
      <c r="HKP4" s="104"/>
      <c r="HKQ4" s="104"/>
      <c r="HKR4" s="104"/>
      <c r="HKS4" s="104"/>
      <c r="HKT4" s="104"/>
      <c r="HKU4" s="104"/>
      <c r="HKV4" s="104"/>
      <c r="HKW4" s="104"/>
      <c r="HKX4" s="104"/>
      <c r="HKY4" s="104"/>
      <c r="HKZ4" s="104"/>
      <c r="HLA4" s="104"/>
      <c r="HLB4" s="104"/>
      <c r="HLC4" s="104"/>
      <c r="HLD4" s="104"/>
      <c r="HLE4" s="104"/>
      <c r="HLF4" s="104"/>
      <c r="HLG4" s="104"/>
      <c r="HLH4" s="104"/>
      <c r="HLI4" s="104"/>
      <c r="HLJ4" s="104"/>
      <c r="HLK4" s="104"/>
      <c r="HLL4" s="104"/>
      <c r="HLM4" s="104"/>
      <c r="HLN4" s="104"/>
      <c r="HLO4" s="104"/>
      <c r="HLP4" s="104"/>
      <c r="HLQ4" s="104"/>
      <c r="HLR4" s="104"/>
      <c r="HLS4" s="104"/>
      <c r="HLT4" s="104"/>
      <c r="HLU4" s="104"/>
      <c r="HLV4" s="104"/>
      <c r="HLW4" s="104"/>
      <c r="HLX4" s="104"/>
      <c r="HLY4" s="104"/>
      <c r="HLZ4" s="104"/>
      <c r="HMA4" s="104"/>
      <c r="HMB4" s="104"/>
      <c r="HMC4" s="104"/>
      <c r="HMD4" s="104"/>
      <c r="HME4" s="104"/>
      <c r="HMF4" s="104"/>
      <c r="HMG4" s="104"/>
      <c r="HMH4" s="104"/>
      <c r="HMI4" s="104"/>
      <c r="HMJ4" s="104"/>
      <c r="HMK4" s="104"/>
      <c r="HML4" s="104"/>
      <c r="HMM4" s="104"/>
      <c r="HMN4" s="104"/>
      <c r="HMO4" s="104"/>
      <c r="HMP4" s="104"/>
      <c r="HMQ4" s="104"/>
      <c r="HMR4" s="104"/>
      <c r="HMS4" s="104"/>
      <c r="HMT4" s="104"/>
      <c r="HMU4" s="104"/>
      <c r="HMV4" s="104"/>
      <c r="HMW4" s="104"/>
      <c r="HMX4" s="104"/>
      <c r="HMY4" s="104"/>
      <c r="HMZ4" s="104"/>
      <c r="HNA4" s="104"/>
      <c r="HNB4" s="104"/>
      <c r="HNC4" s="104"/>
      <c r="HND4" s="104"/>
      <c r="HNE4" s="104"/>
      <c r="HNF4" s="104"/>
      <c r="HNG4" s="104"/>
      <c r="HNH4" s="104"/>
      <c r="HNI4" s="104"/>
      <c r="HNJ4" s="104"/>
      <c r="HNK4" s="104"/>
      <c r="HNL4" s="104"/>
      <c r="HNM4" s="104"/>
      <c r="HNN4" s="104"/>
      <c r="HNO4" s="104"/>
      <c r="HNP4" s="104"/>
      <c r="HNQ4" s="104"/>
      <c r="HNR4" s="104"/>
      <c r="HNS4" s="104"/>
      <c r="HNT4" s="104"/>
      <c r="HNU4" s="104"/>
      <c r="HNV4" s="104"/>
      <c r="HNW4" s="104"/>
      <c r="HNX4" s="104"/>
      <c r="HNY4" s="104"/>
      <c r="HNZ4" s="104"/>
      <c r="HOA4" s="104"/>
      <c r="HOB4" s="104"/>
      <c r="HOC4" s="104"/>
      <c r="HOD4" s="104"/>
      <c r="HOE4" s="104"/>
      <c r="HOF4" s="104"/>
      <c r="HOG4" s="104"/>
      <c r="HOH4" s="104"/>
      <c r="HOI4" s="104"/>
      <c r="HOJ4" s="104"/>
      <c r="HOK4" s="104"/>
      <c r="HOL4" s="104"/>
      <c r="HOM4" s="104"/>
      <c r="HON4" s="104"/>
      <c r="HOO4" s="104"/>
      <c r="HOP4" s="104"/>
      <c r="HOQ4" s="104"/>
      <c r="HOR4" s="104"/>
      <c r="HOS4" s="104"/>
      <c r="HOT4" s="104"/>
      <c r="HOU4" s="104"/>
      <c r="HOV4" s="104"/>
      <c r="HOW4" s="104"/>
      <c r="HOX4" s="104"/>
      <c r="HOY4" s="104"/>
      <c r="HOZ4" s="104"/>
      <c r="HPA4" s="104"/>
      <c r="HPB4" s="104"/>
      <c r="HPC4" s="104"/>
      <c r="HPD4" s="104"/>
      <c r="HPE4" s="104"/>
      <c r="HPF4" s="104"/>
      <c r="HPG4" s="104"/>
      <c r="HPH4" s="104"/>
      <c r="HPI4" s="104"/>
      <c r="HPJ4" s="104"/>
      <c r="HPK4" s="104"/>
      <c r="HPL4" s="104"/>
      <c r="HPM4" s="104"/>
      <c r="HPN4" s="104"/>
      <c r="HPO4" s="104"/>
      <c r="HPP4" s="104"/>
      <c r="HPQ4" s="104"/>
      <c r="HPR4" s="104"/>
      <c r="HPS4" s="104"/>
      <c r="HPT4" s="104"/>
      <c r="HPU4" s="104"/>
      <c r="HPV4" s="104"/>
      <c r="HPW4" s="104"/>
      <c r="HPX4" s="104"/>
      <c r="HPY4" s="104"/>
      <c r="HPZ4" s="104"/>
      <c r="HQA4" s="104"/>
      <c r="HQB4" s="104"/>
      <c r="HQC4" s="104"/>
      <c r="HQD4" s="104"/>
      <c r="HQE4" s="104"/>
      <c r="HQF4" s="104"/>
      <c r="HQG4" s="104"/>
      <c r="HQH4" s="104"/>
      <c r="HQI4" s="104"/>
      <c r="HQJ4" s="104"/>
      <c r="HQK4" s="104"/>
      <c r="HQL4" s="104"/>
      <c r="HQM4" s="104"/>
      <c r="HQN4" s="104"/>
      <c r="HQO4" s="104"/>
      <c r="HQP4" s="104"/>
      <c r="HQQ4" s="104"/>
      <c r="HQR4" s="104"/>
      <c r="HQS4" s="104"/>
      <c r="HQT4" s="104"/>
      <c r="HQU4" s="104"/>
      <c r="HQV4" s="104"/>
      <c r="HQW4" s="104"/>
      <c r="HQX4" s="104"/>
      <c r="HQY4" s="104"/>
      <c r="HQZ4" s="104"/>
      <c r="HRA4" s="104"/>
      <c r="HRB4" s="104"/>
      <c r="HRC4" s="104"/>
      <c r="HRD4" s="104"/>
      <c r="HRE4" s="104"/>
      <c r="HRF4" s="104"/>
      <c r="HRG4" s="104"/>
      <c r="HRH4" s="104"/>
      <c r="HRI4" s="104"/>
      <c r="HRJ4" s="104"/>
      <c r="HRK4" s="104"/>
      <c r="HRL4" s="104"/>
      <c r="HRM4" s="104"/>
      <c r="HRN4" s="104"/>
      <c r="HRO4" s="104"/>
      <c r="HRP4" s="104"/>
      <c r="HRQ4" s="104"/>
      <c r="HRR4" s="104"/>
      <c r="HRS4" s="104"/>
      <c r="HRT4" s="104"/>
      <c r="HRU4" s="104"/>
      <c r="HRV4" s="104"/>
      <c r="HRW4" s="104"/>
      <c r="HRX4" s="104"/>
      <c r="HRY4" s="104"/>
      <c r="HRZ4" s="104"/>
      <c r="HSA4" s="104"/>
      <c r="HSB4" s="104"/>
      <c r="HSC4" s="104"/>
      <c r="HSD4" s="104"/>
      <c r="HSE4" s="104"/>
      <c r="HSF4" s="104"/>
      <c r="HSG4" s="104"/>
      <c r="HSH4" s="104"/>
      <c r="HSI4" s="104"/>
      <c r="HSJ4" s="104"/>
      <c r="HSK4" s="104"/>
      <c r="HSL4" s="104"/>
      <c r="HSM4" s="104"/>
      <c r="HSN4" s="104"/>
      <c r="HSO4" s="104"/>
      <c r="HSP4" s="104"/>
      <c r="HSQ4" s="104"/>
      <c r="HSR4" s="104"/>
      <c r="HSS4" s="104"/>
      <c r="HST4" s="104"/>
      <c r="HSU4" s="104"/>
      <c r="HSV4" s="104"/>
      <c r="HSW4" s="104"/>
      <c r="HSX4" s="104"/>
      <c r="HSY4" s="104"/>
      <c r="HSZ4" s="104"/>
      <c r="HTA4" s="104"/>
      <c r="HTB4" s="104"/>
      <c r="HTC4" s="104"/>
      <c r="HTD4" s="104"/>
      <c r="HTE4" s="104"/>
      <c r="HTF4" s="104"/>
      <c r="HTG4" s="104"/>
      <c r="HTH4" s="104"/>
      <c r="HTI4" s="104"/>
      <c r="HTJ4" s="104"/>
      <c r="HTK4" s="104"/>
      <c r="HTL4" s="104"/>
      <c r="HTM4" s="104"/>
      <c r="HTN4" s="104"/>
      <c r="HTO4" s="104"/>
      <c r="HTP4" s="104"/>
      <c r="HTQ4" s="104"/>
      <c r="HTR4" s="104"/>
      <c r="HTS4" s="104"/>
      <c r="HTT4" s="104"/>
      <c r="HTU4" s="104"/>
      <c r="HTV4" s="104"/>
      <c r="HTW4" s="104"/>
      <c r="HTX4" s="104"/>
      <c r="HTY4" s="104"/>
      <c r="HTZ4" s="104"/>
      <c r="HUA4" s="104"/>
      <c r="HUB4" s="104"/>
      <c r="HUC4" s="104"/>
      <c r="HUD4" s="104"/>
      <c r="HUE4" s="104"/>
      <c r="HUF4" s="104"/>
      <c r="HUG4" s="104"/>
      <c r="HUH4" s="104"/>
      <c r="HUI4" s="104"/>
      <c r="HUJ4" s="104"/>
      <c r="HUK4" s="104"/>
      <c r="HUL4" s="104"/>
      <c r="HUM4" s="104"/>
      <c r="HUN4" s="104"/>
      <c r="HUO4" s="104"/>
      <c r="HUP4" s="104"/>
      <c r="HUQ4" s="104"/>
      <c r="HUR4" s="104"/>
      <c r="HUS4" s="104"/>
      <c r="HUT4" s="104"/>
      <c r="HUU4" s="104"/>
      <c r="HUV4" s="104"/>
      <c r="HUW4" s="104"/>
      <c r="HUX4" s="104"/>
      <c r="HUY4" s="104"/>
      <c r="HUZ4" s="104"/>
      <c r="HVA4" s="104"/>
      <c r="HVB4" s="104"/>
      <c r="HVC4" s="104"/>
      <c r="HVD4" s="104"/>
      <c r="HVE4" s="104"/>
      <c r="HVF4" s="104"/>
      <c r="HVG4" s="104"/>
      <c r="HVH4" s="104"/>
      <c r="HVI4" s="104"/>
      <c r="HVJ4" s="104"/>
      <c r="HVK4" s="104"/>
      <c r="HVL4" s="104"/>
      <c r="HVM4" s="104"/>
      <c r="HVN4" s="104"/>
      <c r="HVO4" s="104"/>
      <c r="HVP4" s="104"/>
      <c r="HVQ4" s="104"/>
      <c r="HVR4" s="104"/>
      <c r="HVS4" s="104"/>
      <c r="HVT4" s="104"/>
      <c r="HVU4" s="104"/>
      <c r="HVV4" s="104"/>
      <c r="HVW4" s="104"/>
      <c r="HVX4" s="104"/>
      <c r="HVY4" s="104"/>
      <c r="HVZ4" s="104"/>
      <c r="HWA4" s="104"/>
      <c r="HWB4" s="104"/>
      <c r="HWC4" s="104"/>
      <c r="HWD4" s="104"/>
      <c r="HWE4" s="104"/>
      <c r="HWF4" s="104"/>
      <c r="HWG4" s="104"/>
      <c r="HWH4" s="104"/>
      <c r="HWI4" s="104"/>
      <c r="HWJ4" s="104"/>
      <c r="HWK4" s="104"/>
      <c r="HWL4" s="104"/>
      <c r="HWM4" s="104"/>
      <c r="HWN4" s="104"/>
      <c r="HWO4" s="104"/>
      <c r="HWP4" s="104"/>
      <c r="HWQ4" s="104"/>
      <c r="HWR4" s="104"/>
      <c r="HWS4" s="104"/>
      <c r="HWT4" s="104"/>
      <c r="HWU4" s="104"/>
      <c r="HWV4" s="104"/>
      <c r="HWW4" s="104"/>
      <c r="HWX4" s="104"/>
      <c r="HWY4" s="104"/>
      <c r="HWZ4" s="104"/>
      <c r="HXA4" s="104"/>
      <c r="HXB4" s="104"/>
      <c r="HXC4" s="104"/>
      <c r="HXD4" s="104"/>
      <c r="HXE4" s="104"/>
      <c r="HXF4" s="104"/>
      <c r="HXG4" s="104"/>
      <c r="HXH4" s="104"/>
      <c r="HXI4" s="104"/>
      <c r="HXJ4" s="104"/>
      <c r="HXK4" s="104"/>
      <c r="HXL4" s="104"/>
      <c r="HXM4" s="104"/>
      <c r="HXN4" s="104"/>
      <c r="HXO4" s="104"/>
      <c r="HXP4" s="104"/>
      <c r="HXQ4" s="104"/>
      <c r="HXR4" s="104"/>
      <c r="HXS4" s="104"/>
      <c r="HXT4" s="104"/>
      <c r="HXU4" s="104"/>
      <c r="HXV4" s="104"/>
      <c r="HXW4" s="104"/>
      <c r="HXX4" s="104"/>
      <c r="HXY4" s="104"/>
      <c r="HXZ4" s="104"/>
      <c r="HYA4" s="104"/>
      <c r="HYB4" s="104"/>
      <c r="HYC4" s="104"/>
      <c r="HYD4" s="104"/>
      <c r="HYE4" s="104"/>
      <c r="HYF4" s="104"/>
      <c r="HYG4" s="104"/>
      <c r="HYH4" s="104"/>
      <c r="HYI4" s="104"/>
      <c r="HYJ4" s="104"/>
      <c r="HYK4" s="104"/>
      <c r="HYL4" s="104"/>
      <c r="HYM4" s="104"/>
      <c r="HYN4" s="104"/>
      <c r="HYO4" s="104"/>
      <c r="HYP4" s="104"/>
      <c r="HYQ4" s="104"/>
      <c r="HYR4" s="104"/>
      <c r="HYS4" s="104"/>
      <c r="HYT4" s="104"/>
      <c r="HYU4" s="104"/>
      <c r="HYV4" s="104"/>
      <c r="HYW4" s="104"/>
      <c r="HYX4" s="104"/>
      <c r="HYY4" s="104"/>
      <c r="HYZ4" s="104"/>
      <c r="HZA4" s="104"/>
      <c r="HZB4" s="104"/>
      <c r="HZC4" s="104"/>
      <c r="HZD4" s="104"/>
      <c r="HZE4" s="104"/>
      <c r="HZF4" s="104"/>
      <c r="HZG4" s="104"/>
      <c r="HZH4" s="104"/>
      <c r="HZI4" s="104"/>
      <c r="HZJ4" s="104"/>
      <c r="HZK4" s="104"/>
      <c r="HZL4" s="104"/>
      <c r="HZM4" s="104"/>
      <c r="HZN4" s="104"/>
      <c r="HZO4" s="104"/>
      <c r="HZP4" s="104"/>
      <c r="HZQ4" s="104"/>
      <c r="HZR4" s="104"/>
      <c r="HZS4" s="104"/>
      <c r="HZT4" s="104"/>
      <c r="HZU4" s="104"/>
      <c r="HZV4" s="104"/>
      <c r="HZW4" s="104"/>
      <c r="HZX4" s="104"/>
      <c r="HZY4" s="104"/>
      <c r="HZZ4" s="104"/>
      <c r="IAA4" s="104"/>
      <c r="IAB4" s="104"/>
      <c r="IAC4" s="104"/>
      <c r="IAD4" s="104"/>
      <c r="IAE4" s="104"/>
      <c r="IAF4" s="104"/>
      <c r="IAG4" s="104"/>
      <c r="IAH4" s="104"/>
      <c r="IAI4" s="104"/>
      <c r="IAJ4" s="104"/>
      <c r="IAK4" s="104"/>
      <c r="IAL4" s="104"/>
      <c r="IAM4" s="104"/>
      <c r="IAN4" s="104"/>
      <c r="IAO4" s="104"/>
      <c r="IAP4" s="104"/>
      <c r="IAQ4" s="104"/>
      <c r="IAR4" s="104"/>
      <c r="IAS4" s="104"/>
      <c r="IAT4" s="104"/>
      <c r="IAU4" s="104"/>
      <c r="IAV4" s="104"/>
      <c r="IAW4" s="104"/>
      <c r="IAX4" s="104"/>
      <c r="IAY4" s="104"/>
      <c r="IAZ4" s="104"/>
      <c r="IBA4" s="104"/>
      <c r="IBB4" s="104"/>
      <c r="IBC4" s="104"/>
      <c r="IBD4" s="104"/>
      <c r="IBE4" s="104"/>
      <c r="IBF4" s="104"/>
      <c r="IBG4" s="104"/>
      <c r="IBH4" s="104"/>
      <c r="IBI4" s="104"/>
      <c r="IBJ4" s="104"/>
      <c r="IBK4" s="104"/>
      <c r="IBL4" s="104"/>
      <c r="IBM4" s="104"/>
      <c r="IBN4" s="104"/>
      <c r="IBO4" s="104"/>
      <c r="IBP4" s="104"/>
      <c r="IBQ4" s="104"/>
      <c r="IBR4" s="104"/>
      <c r="IBS4" s="104"/>
      <c r="IBT4" s="104"/>
      <c r="IBU4" s="104"/>
      <c r="IBV4" s="104"/>
      <c r="IBW4" s="104"/>
      <c r="IBX4" s="104"/>
      <c r="IBY4" s="104"/>
      <c r="IBZ4" s="104"/>
      <c r="ICA4" s="104"/>
      <c r="ICB4" s="104"/>
      <c r="ICC4" s="104"/>
      <c r="ICD4" s="104"/>
      <c r="ICE4" s="104"/>
      <c r="ICF4" s="104"/>
      <c r="ICG4" s="104"/>
      <c r="ICH4" s="104"/>
      <c r="ICI4" s="104"/>
      <c r="ICJ4" s="104"/>
      <c r="ICK4" s="104"/>
      <c r="ICL4" s="104"/>
      <c r="ICM4" s="104"/>
      <c r="ICN4" s="104"/>
      <c r="ICO4" s="104"/>
      <c r="ICP4" s="104"/>
      <c r="ICQ4" s="104"/>
      <c r="ICR4" s="104"/>
      <c r="ICS4" s="104"/>
      <c r="ICT4" s="104"/>
      <c r="ICU4" s="104"/>
      <c r="ICV4" s="104"/>
      <c r="ICW4" s="104"/>
      <c r="ICX4" s="104"/>
      <c r="ICY4" s="104"/>
      <c r="ICZ4" s="104"/>
      <c r="IDA4" s="104"/>
      <c r="IDB4" s="104"/>
      <c r="IDC4" s="104"/>
      <c r="IDD4" s="104"/>
      <c r="IDE4" s="104"/>
      <c r="IDF4" s="104"/>
      <c r="IDG4" s="104"/>
      <c r="IDH4" s="104"/>
      <c r="IDI4" s="104"/>
      <c r="IDJ4" s="104"/>
      <c r="IDK4" s="104"/>
      <c r="IDL4" s="104"/>
      <c r="IDM4" s="104"/>
      <c r="IDN4" s="104"/>
      <c r="IDO4" s="104"/>
      <c r="IDP4" s="104"/>
      <c r="IDQ4" s="104"/>
      <c r="IDR4" s="104"/>
      <c r="IDS4" s="104"/>
      <c r="IDT4" s="104"/>
      <c r="IDU4" s="104"/>
      <c r="IDV4" s="104"/>
      <c r="IDW4" s="104"/>
      <c r="IDX4" s="104"/>
      <c r="IDY4" s="104"/>
      <c r="IDZ4" s="104"/>
      <c r="IEA4" s="104"/>
      <c r="IEB4" s="104"/>
      <c r="IEC4" s="104"/>
      <c r="IED4" s="104"/>
      <c r="IEE4" s="104"/>
      <c r="IEF4" s="104"/>
      <c r="IEG4" s="104"/>
      <c r="IEH4" s="104"/>
      <c r="IEI4" s="104"/>
      <c r="IEJ4" s="104"/>
      <c r="IEK4" s="104"/>
      <c r="IEL4" s="104"/>
      <c r="IEM4" s="104"/>
      <c r="IEN4" s="104"/>
      <c r="IEO4" s="104"/>
      <c r="IEP4" s="104"/>
      <c r="IEQ4" s="104"/>
      <c r="IER4" s="104"/>
      <c r="IES4" s="104"/>
      <c r="IET4" s="104"/>
      <c r="IEU4" s="104"/>
      <c r="IEV4" s="104"/>
      <c r="IEW4" s="104"/>
      <c r="IEX4" s="104"/>
      <c r="IEY4" s="104"/>
      <c r="IEZ4" s="104"/>
      <c r="IFA4" s="104"/>
      <c r="IFB4" s="104"/>
      <c r="IFC4" s="104"/>
      <c r="IFD4" s="104"/>
      <c r="IFE4" s="104"/>
      <c r="IFF4" s="104"/>
      <c r="IFG4" s="104"/>
      <c r="IFH4" s="104"/>
      <c r="IFI4" s="104"/>
      <c r="IFJ4" s="104"/>
      <c r="IFK4" s="104"/>
      <c r="IFL4" s="104"/>
      <c r="IFM4" s="104"/>
      <c r="IFN4" s="104"/>
      <c r="IFO4" s="104"/>
      <c r="IFP4" s="104"/>
      <c r="IFQ4" s="104"/>
      <c r="IFR4" s="104"/>
      <c r="IFS4" s="104"/>
      <c r="IFT4" s="104"/>
      <c r="IFU4" s="104"/>
      <c r="IFV4" s="104"/>
      <c r="IFW4" s="104"/>
      <c r="IFX4" s="104"/>
      <c r="IFY4" s="104"/>
      <c r="IFZ4" s="104"/>
      <c r="IGA4" s="104"/>
      <c r="IGB4" s="104"/>
      <c r="IGC4" s="104"/>
      <c r="IGD4" s="104"/>
      <c r="IGE4" s="104"/>
      <c r="IGF4" s="104"/>
      <c r="IGG4" s="104"/>
      <c r="IGH4" s="104"/>
      <c r="IGI4" s="104"/>
      <c r="IGJ4" s="104"/>
      <c r="IGK4" s="104"/>
      <c r="IGL4" s="104"/>
      <c r="IGM4" s="104"/>
      <c r="IGN4" s="104"/>
      <c r="IGO4" s="104"/>
      <c r="IGP4" s="104"/>
      <c r="IGQ4" s="104"/>
      <c r="IGR4" s="104"/>
      <c r="IGS4" s="104"/>
      <c r="IGT4" s="104"/>
      <c r="IGU4" s="104"/>
      <c r="IGV4" s="104"/>
      <c r="IGW4" s="104"/>
      <c r="IGX4" s="104"/>
      <c r="IGY4" s="104"/>
      <c r="IGZ4" s="104"/>
      <c r="IHA4" s="104"/>
      <c r="IHB4" s="104"/>
      <c r="IHC4" s="104"/>
      <c r="IHD4" s="104"/>
      <c r="IHE4" s="104"/>
      <c r="IHF4" s="104"/>
      <c r="IHG4" s="104"/>
      <c r="IHH4" s="104"/>
      <c r="IHI4" s="104"/>
      <c r="IHJ4" s="104"/>
      <c r="IHK4" s="104"/>
      <c r="IHL4" s="104"/>
      <c r="IHM4" s="104"/>
      <c r="IHN4" s="104"/>
      <c r="IHO4" s="104"/>
      <c r="IHP4" s="104"/>
      <c r="IHQ4" s="104"/>
      <c r="IHR4" s="104"/>
      <c r="IHS4" s="104"/>
      <c r="IHT4" s="104"/>
      <c r="IHU4" s="104"/>
      <c r="IHV4" s="104"/>
      <c r="IHW4" s="104"/>
      <c r="IHX4" s="104"/>
      <c r="IHY4" s="104"/>
      <c r="IHZ4" s="104"/>
      <c r="IIA4" s="104"/>
      <c r="IIB4" s="104"/>
      <c r="IIC4" s="104"/>
      <c r="IID4" s="104"/>
      <c r="IIE4" s="104"/>
      <c r="IIF4" s="104"/>
      <c r="IIG4" s="104"/>
      <c r="IIH4" s="104"/>
      <c r="III4" s="104"/>
      <c r="IIJ4" s="104"/>
      <c r="IIK4" s="104"/>
      <c r="IIL4" s="104"/>
      <c r="IIM4" s="104"/>
      <c r="IIN4" s="104"/>
      <c r="IIO4" s="104"/>
      <c r="IIP4" s="104"/>
      <c r="IIQ4" s="104"/>
      <c r="IIR4" s="104"/>
      <c r="IIS4" s="104"/>
      <c r="IIT4" s="104"/>
      <c r="IIU4" s="104"/>
      <c r="IIV4" s="104"/>
      <c r="IIW4" s="104"/>
      <c r="IIX4" s="104"/>
      <c r="IIY4" s="104"/>
      <c r="IIZ4" s="104"/>
      <c r="IJA4" s="104"/>
      <c r="IJB4" s="104"/>
      <c r="IJC4" s="104"/>
      <c r="IJD4" s="104"/>
      <c r="IJE4" s="104"/>
      <c r="IJF4" s="104"/>
      <c r="IJG4" s="104"/>
      <c r="IJH4" s="104"/>
      <c r="IJI4" s="104"/>
      <c r="IJJ4" s="104"/>
      <c r="IJK4" s="104"/>
      <c r="IJL4" s="104"/>
      <c r="IJM4" s="104"/>
      <c r="IJN4" s="104"/>
      <c r="IJO4" s="104"/>
      <c r="IJP4" s="104"/>
      <c r="IJQ4" s="104"/>
      <c r="IJR4" s="104"/>
      <c r="IJS4" s="104"/>
      <c r="IJT4" s="104"/>
      <c r="IJU4" s="104"/>
      <c r="IJV4" s="104"/>
      <c r="IJW4" s="104"/>
      <c r="IJX4" s="104"/>
      <c r="IJY4" s="104"/>
      <c r="IJZ4" s="104"/>
      <c r="IKA4" s="104"/>
      <c r="IKB4" s="104"/>
      <c r="IKC4" s="104"/>
      <c r="IKD4" s="104"/>
      <c r="IKE4" s="104"/>
      <c r="IKF4" s="104"/>
      <c r="IKG4" s="104"/>
      <c r="IKH4" s="104"/>
      <c r="IKI4" s="104"/>
      <c r="IKJ4" s="104"/>
      <c r="IKK4" s="104"/>
      <c r="IKL4" s="104"/>
      <c r="IKM4" s="104"/>
      <c r="IKN4" s="104"/>
      <c r="IKO4" s="104"/>
      <c r="IKP4" s="104"/>
      <c r="IKQ4" s="104"/>
      <c r="IKR4" s="104"/>
      <c r="IKS4" s="104"/>
      <c r="IKT4" s="104"/>
      <c r="IKU4" s="104"/>
      <c r="IKV4" s="104"/>
      <c r="IKW4" s="104"/>
      <c r="IKX4" s="104"/>
      <c r="IKY4" s="104"/>
      <c r="IKZ4" s="104"/>
      <c r="ILA4" s="104"/>
      <c r="ILB4" s="104"/>
      <c r="ILC4" s="104"/>
      <c r="ILD4" s="104"/>
      <c r="ILE4" s="104"/>
      <c r="ILF4" s="104"/>
      <c r="ILG4" s="104"/>
      <c r="ILH4" s="104"/>
      <c r="ILI4" s="104"/>
      <c r="ILJ4" s="104"/>
      <c r="ILK4" s="104"/>
      <c r="ILL4" s="104"/>
      <c r="ILM4" s="104"/>
      <c r="ILN4" s="104"/>
      <c r="ILO4" s="104"/>
      <c r="ILP4" s="104"/>
      <c r="ILQ4" s="104"/>
      <c r="ILR4" s="104"/>
      <c r="ILS4" s="104"/>
      <c r="ILT4" s="104"/>
      <c r="ILU4" s="104"/>
      <c r="ILV4" s="104"/>
      <c r="ILW4" s="104"/>
      <c r="ILX4" s="104"/>
      <c r="ILY4" s="104"/>
      <c r="ILZ4" s="104"/>
      <c r="IMA4" s="104"/>
      <c r="IMB4" s="104"/>
      <c r="IMC4" s="104"/>
      <c r="IMD4" s="104"/>
      <c r="IME4" s="104"/>
      <c r="IMF4" s="104"/>
      <c r="IMG4" s="104"/>
      <c r="IMH4" s="104"/>
      <c r="IMI4" s="104"/>
      <c r="IMJ4" s="104"/>
      <c r="IMK4" s="104"/>
      <c r="IML4" s="104"/>
      <c r="IMM4" s="104"/>
      <c r="IMN4" s="104"/>
      <c r="IMO4" s="104"/>
      <c r="IMP4" s="104"/>
      <c r="IMQ4" s="104"/>
      <c r="IMR4" s="104"/>
      <c r="IMS4" s="104"/>
      <c r="IMT4" s="104"/>
      <c r="IMU4" s="104"/>
      <c r="IMV4" s="104"/>
      <c r="IMW4" s="104"/>
      <c r="IMX4" s="104"/>
      <c r="IMY4" s="104"/>
      <c r="IMZ4" s="104"/>
      <c r="INA4" s="104"/>
      <c r="INB4" s="104"/>
      <c r="INC4" s="104"/>
      <c r="IND4" s="104"/>
      <c r="INE4" s="104"/>
      <c r="INF4" s="104"/>
      <c r="ING4" s="104"/>
      <c r="INH4" s="104"/>
      <c r="INI4" s="104"/>
      <c r="INJ4" s="104"/>
      <c r="INK4" s="104"/>
      <c r="INL4" s="104"/>
      <c r="INM4" s="104"/>
      <c r="INN4" s="104"/>
      <c r="INO4" s="104"/>
      <c r="INP4" s="104"/>
      <c r="INQ4" s="104"/>
      <c r="INR4" s="104"/>
      <c r="INS4" s="104"/>
      <c r="INT4" s="104"/>
      <c r="INU4" s="104"/>
      <c r="INV4" s="104"/>
      <c r="INW4" s="104"/>
      <c r="INX4" s="104"/>
      <c r="INY4" s="104"/>
      <c r="INZ4" s="104"/>
      <c r="IOA4" s="104"/>
      <c r="IOB4" s="104"/>
      <c r="IOC4" s="104"/>
      <c r="IOD4" s="104"/>
      <c r="IOE4" s="104"/>
      <c r="IOF4" s="104"/>
      <c r="IOG4" s="104"/>
      <c r="IOH4" s="104"/>
      <c r="IOI4" s="104"/>
      <c r="IOJ4" s="104"/>
      <c r="IOK4" s="104"/>
      <c r="IOL4" s="104"/>
      <c r="IOM4" s="104"/>
      <c r="ION4" s="104"/>
      <c r="IOO4" s="104"/>
      <c r="IOP4" s="104"/>
      <c r="IOQ4" s="104"/>
      <c r="IOR4" s="104"/>
      <c r="IOS4" s="104"/>
      <c r="IOT4" s="104"/>
      <c r="IOU4" s="104"/>
      <c r="IOV4" s="104"/>
      <c r="IOW4" s="104"/>
      <c r="IOX4" s="104"/>
      <c r="IOY4" s="104"/>
      <c r="IOZ4" s="104"/>
      <c r="IPA4" s="104"/>
      <c r="IPB4" s="104"/>
      <c r="IPC4" s="104"/>
      <c r="IPD4" s="104"/>
      <c r="IPE4" s="104"/>
      <c r="IPF4" s="104"/>
      <c r="IPG4" s="104"/>
      <c r="IPH4" s="104"/>
      <c r="IPI4" s="104"/>
      <c r="IPJ4" s="104"/>
      <c r="IPK4" s="104"/>
      <c r="IPL4" s="104"/>
      <c r="IPM4" s="104"/>
      <c r="IPN4" s="104"/>
      <c r="IPO4" s="104"/>
      <c r="IPP4" s="104"/>
      <c r="IPQ4" s="104"/>
      <c r="IPR4" s="104"/>
      <c r="IPS4" s="104"/>
      <c r="IPT4" s="104"/>
      <c r="IPU4" s="104"/>
      <c r="IPV4" s="104"/>
      <c r="IPW4" s="104"/>
      <c r="IPX4" s="104"/>
      <c r="IPY4" s="104"/>
      <c r="IPZ4" s="104"/>
      <c r="IQA4" s="104"/>
      <c r="IQB4" s="104"/>
      <c r="IQC4" s="104"/>
      <c r="IQD4" s="104"/>
      <c r="IQE4" s="104"/>
      <c r="IQF4" s="104"/>
      <c r="IQG4" s="104"/>
      <c r="IQH4" s="104"/>
      <c r="IQI4" s="104"/>
      <c r="IQJ4" s="104"/>
      <c r="IQK4" s="104"/>
      <c r="IQL4" s="104"/>
      <c r="IQM4" s="104"/>
      <c r="IQN4" s="104"/>
      <c r="IQO4" s="104"/>
      <c r="IQP4" s="104"/>
      <c r="IQQ4" s="104"/>
      <c r="IQR4" s="104"/>
      <c r="IQS4" s="104"/>
      <c r="IQT4" s="104"/>
      <c r="IQU4" s="104"/>
      <c r="IQV4" s="104"/>
      <c r="IQW4" s="104"/>
      <c r="IQX4" s="104"/>
      <c r="IQY4" s="104"/>
      <c r="IQZ4" s="104"/>
      <c r="IRA4" s="104"/>
      <c r="IRB4" s="104"/>
      <c r="IRC4" s="104"/>
      <c r="IRD4" s="104"/>
      <c r="IRE4" s="104"/>
      <c r="IRF4" s="104"/>
      <c r="IRG4" s="104"/>
      <c r="IRH4" s="104"/>
      <c r="IRI4" s="104"/>
      <c r="IRJ4" s="104"/>
      <c r="IRK4" s="104"/>
      <c r="IRL4" s="104"/>
      <c r="IRM4" s="104"/>
      <c r="IRN4" s="104"/>
      <c r="IRO4" s="104"/>
      <c r="IRP4" s="104"/>
      <c r="IRQ4" s="104"/>
      <c r="IRR4" s="104"/>
      <c r="IRS4" s="104"/>
      <c r="IRT4" s="104"/>
      <c r="IRU4" s="104"/>
      <c r="IRV4" s="104"/>
      <c r="IRW4" s="104"/>
      <c r="IRX4" s="104"/>
      <c r="IRY4" s="104"/>
      <c r="IRZ4" s="104"/>
      <c r="ISA4" s="104"/>
      <c r="ISB4" s="104"/>
      <c r="ISC4" s="104"/>
      <c r="ISD4" s="104"/>
      <c r="ISE4" s="104"/>
      <c r="ISF4" s="104"/>
      <c r="ISG4" s="104"/>
      <c r="ISH4" s="104"/>
      <c r="ISI4" s="104"/>
      <c r="ISJ4" s="104"/>
      <c r="ISK4" s="104"/>
      <c r="ISL4" s="104"/>
      <c r="ISM4" s="104"/>
      <c r="ISN4" s="104"/>
      <c r="ISO4" s="104"/>
      <c r="ISP4" s="104"/>
      <c r="ISQ4" s="104"/>
      <c r="ISR4" s="104"/>
      <c r="ISS4" s="104"/>
      <c r="IST4" s="104"/>
      <c r="ISU4" s="104"/>
      <c r="ISV4" s="104"/>
      <c r="ISW4" s="104"/>
      <c r="ISX4" s="104"/>
      <c r="ISY4" s="104"/>
      <c r="ISZ4" s="104"/>
      <c r="ITA4" s="104"/>
      <c r="ITB4" s="104"/>
      <c r="ITC4" s="104"/>
      <c r="ITD4" s="104"/>
      <c r="ITE4" s="104"/>
      <c r="ITF4" s="104"/>
      <c r="ITG4" s="104"/>
      <c r="ITH4" s="104"/>
      <c r="ITI4" s="104"/>
      <c r="ITJ4" s="104"/>
      <c r="ITK4" s="104"/>
      <c r="ITL4" s="104"/>
      <c r="ITM4" s="104"/>
      <c r="ITN4" s="104"/>
      <c r="ITO4" s="104"/>
      <c r="ITP4" s="104"/>
      <c r="ITQ4" s="104"/>
      <c r="ITR4" s="104"/>
      <c r="ITS4" s="104"/>
      <c r="ITT4" s="104"/>
      <c r="ITU4" s="104"/>
      <c r="ITV4" s="104"/>
      <c r="ITW4" s="104"/>
      <c r="ITX4" s="104"/>
      <c r="ITY4" s="104"/>
      <c r="ITZ4" s="104"/>
      <c r="IUA4" s="104"/>
      <c r="IUB4" s="104"/>
      <c r="IUC4" s="104"/>
      <c r="IUD4" s="104"/>
      <c r="IUE4" s="104"/>
      <c r="IUF4" s="104"/>
      <c r="IUG4" s="104"/>
      <c r="IUH4" s="104"/>
      <c r="IUI4" s="104"/>
      <c r="IUJ4" s="104"/>
      <c r="IUK4" s="104"/>
      <c r="IUL4" s="104"/>
      <c r="IUM4" s="104"/>
      <c r="IUN4" s="104"/>
      <c r="IUO4" s="104"/>
      <c r="IUP4" s="104"/>
      <c r="IUQ4" s="104"/>
      <c r="IUR4" s="104"/>
      <c r="IUS4" s="104"/>
      <c r="IUT4" s="104"/>
      <c r="IUU4" s="104"/>
      <c r="IUV4" s="104"/>
      <c r="IUW4" s="104"/>
      <c r="IUX4" s="104"/>
      <c r="IUY4" s="104"/>
      <c r="IUZ4" s="104"/>
      <c r="IVA4" s="104"/>
      <c r="IVB4" s="104"/>
      <c r="IVC4" s="104"/>
      <c r="IVD4" s="104"/>
      <c r="IVE4" s="104"/>
      <c r="IVF4" s="104"/>
      <c r="IVG4" s="104"/>
      <c r="IVH4" s="104"/>
      <c r="IVI4" s="104"/>
      <c r="IVJ4" s="104"/>
      <c r="IVK4" s="104"/>
      <c r="IVL4" s="104"/>
      <c r="IVM4" s="104"/>
      <c r="IVN4" s="104"/>
      <c r="IVO4" s="104"/>
      <c r="IVP4" s="104"/>
      <c r="IVQ4" s="104"/>
      <c r="IVR4" s="104"/>
      <c r="IVS4" s="104"/>
      <c r="IVT4" s="104"/>
      <c r="IVU4" s="104"/>
      <c r="IVV4" s="104"/>
      <c r="IVW4" s="104"/>
      <c r="IVX4" s="104"/>
      <c r="IVY4" s="104"/>
      <c r="IVZ4" s="104"/>
      <c r="IWA4" s="104"/>
      <c r="IWB4" s="104"/>
      <c r="IWC4" s="104"/>
      <c r="IWD4" s="104"/>
      <c r="IWE4" s="104"/>
      <c r="IWF4" s="104"/>
      <c r="IWG4" s="104"/>
      <c r="IWH4" s="104"/>
      <c r="IWI4" s="104"/>
      <c r="IWJ4" s="104"/>
      <c r="IWK4" s="104"/>
      <c r="IWL4" s="104"/>
      <c r="IWM4" s="104"/>
      <c r="IWN4" s="104"/>
      <c r="IWO4" s="104"/>
      <c r="IWP4" s="104"/>
      <c r="IWQ4" s="104"/>
      <c r="IWR4" s="104"/>
      <c r="IWS4" s="104"/>
      <c r="IWT4" s="104"/>
      <c r="IWU4" s="104"/>
      <c r="IWV4" s="104"/>
      <c r="IWW4" s="104"/>
      <c r="IWX4" s="104"/>
      <c r="IWY4" s="104"/>
      <c r="IWZ4" s="104"/>
      <c r="IXA4" s="104"/>
      <c r="IXB4" s="104"/>
      <c r="IXC4" s="104"/>
      <c r="IXD4" s="104"/>
      <c r="IXE4" s="104"/>
      <c r="IXF4" s="104"/>
      <c r="IXG4" s="104"/>
      <c r="IXH4" s="104"/>
      <c r="IXI4" s="104"/>
      <c r="IXJ4" s="104"/>
      <c r="IXK4" s="104"/>
      <c r="IXL4" s="104"/>
      <c r="IXM4" s="104"/>
      <c r="IXN4" s="104"/>
      <c r="IXO4" s="104"/>
      <c r="IXP4" s="104"/>
      <c r="IXQ4" s="104"/>
      <c r="IXR4" s="104"/>
      <c r="IXS4" s="104"/>
      <c r="IXT4" s="104"/>
      <c r="IXU4" s="104"/>
      <c r="IXV4" s="104"/>
      <c r="IXW4" s="104"/>
      <c r="IXX4" s="104"/>
      <c r="IXY4" s="104"/>
      <c r="IXZ4" s="104"/>
      <c r="IYA4" s="104"/>
      <c r="IYB4" s="104"/>
      <c r="IYC4" s="104"/>
      <c r="IYD4" s="104"/>
      <c r="IYE4" s="104"/>
      <c r="IYF4" s="104"/>
      <c r="IYG4" s="104"/>
      <c r="IYH4" s="104"/>
      <c r="IYI4" s="104"/>
      <c r="IYJ4" s="104"/>
      <c r="IYK4" s="104"/>
      <c r="IYL4" s="104"/>
      <c r="IYM4" s="104"/>
      <c r="IYN4" s="104"/>
      <c r="IYO4" s="104"/>
      <c r="IYP4" s="104"/>
      <c r="IYQ4" s="104"/>
      <c r="IYR4" s="104"/>
      <c r="IYS4" s="104"/>
      <c r="IYT4" s="104"/>
      <c r="IYU4" s="104"/>
      <c r="IYV4" s="104"/>
      <c r="IYW4" s="104"/>
      <c r="IYX4" s="104"/>
      <c r="IYY4" s="104"/>
      <c r="IYZ4" s="104"/>
      <c r="IZA4" s="104"/>
      <c r="IZB4" s="104"/>
      <c r="IZC4" s="104"/>
      <c r="IZD4" s="104"/>
      <c r="IZE4" s="104"/>
      <c r="IZF4" s="104"/>
      <c r="IZG4" s="104"/>
      <c r="IZH4" s="104"/>
      <c r="IZI4" s="104"/>
      <c r="IZJ4" s="104"/>
      <c r="IZK4" s="104"/>
      <c r="IZL4" s="104"/>
      <c r="IZM4" s="104"/>
      <c r="IZN4" s="104"/>
      <c r="IZO4" s="104"/>
      <c r="IZP4" s="104"/>
      <c r="IZQ4" s="104"/>
      <c r="IZR4" s="104"/>
      <c r="IZS4" s="104"/>
      <c r="IZT4" s="104"/>
      <c r="IZU4" s="104"/>
      <c r="IZV4" s="104"/>
      <c r="IZW4" s="104"/>
      <c r="IZX4" s="104"/>
      <c r="IZY4" s="104"/>
      <c r="IZZ4" s="104"/>
      <c r="JAA4" s="104"/>
      <c r="JAB4" s="104"/>
      <c r="JAC4" s="104"/>
      <c r="JAD4" s="104"/>
      <c r="JAE4" s="104"/>
      <c r="JAF4" s="104"/>
      <c r="JAG4" s="104"/>
      <c r="JAH4" s="104"/>
      <c r="JAI4" s="104"/>
      <c r="JAJ4" s="104"/>
      <c r="JAK4" s="104"/>
      <c r="JAL4" s="104"/>
      <c r="JAM4" s="104"/>
      <c r="JAN4" s="104"/>
      <c r="JAO4" s="104"/>
      <c r="JAP4" s="104"/>
      <c r="JAQ4" s="104"/>
      <c r="JAR4" s="104"/>
      <c r="JAS4" s="104"/>
      <c r="JAT4" s="104"/>
      <c r="JAU4" s="104"/>
      <c r="JAV4" s="104"/>
      <c r="JAW4" s="104"/>
      <c r="JAX4" s="104"/>
      <c r="JAY4" s="104"/>
      <c r="JAZ4" s="104"/>
      <c r="JBA4" s="104"/>
      <c r="JBB4" s="104"/>
      <c r="JBC4" s="104"/>
      <c r="JBD4" s="104"/>
      <c r="JBE4" s="104"/>
      <c r="JBF4" s="104"/>
      <c r="JBG4" s="104"/>
      <c r="JBH4" s="104"/>
      <c r="JBI4" s="104"/>
      <c r="JBJ4" s="104"/>
      <c r="JBK4" s="104"/>
      <c r="JBL4" s="104"/>
      <c r="JBM4" s="104"/>
      <c r="JBN4" s="104"/>
      <c r="JBO4" s="104"/>
      <c r="JBP4" s="104"/>
      <c r="JBQ4" s="104"/>
      <c r="JBR4" s="104"/>
      <c r="JBS4" s="104"/>
      <c r="JBT4" s="104"/>
      <c r="JBU4" s="104"/>
      <c r="JBV4" s="104"/>
      <c r="JBW4" s="104"/>
      <c r="JBX4" s="104"/>
      <c r="JBY4" s="104"/>
      <c r="JBZ4" s="104"/>
      <c r="JCA4" s="104"/>
      <c r="JCB4" s="104"/>
      <c r="JCC4" s="104"/>
      <c r="JCD4" s="104"/>
      <c r="JCE4" s="104"/>
      <c r="JCF4" s="104"/>
      <c r="JCG4" s="104"/>
      <c r="JCH4" s="104"/>
      <c r="JCI4" s="104"/>
      <c r="JCJ4" s="104"/>
      <c r="JCK4" s="104"/>
      <c r="JCL4" s="104"/>
      <c r="JCM4" s="104"/>
      <c r="JCN4" s="104"/>
      <c r="JCO4" s="104"/>
      <c r="JCP4" s="104"/>
      <c r="JCQ4" s="104"/>
      <c r="JCR4" s="104"/>
      <c r="JCS4" s="104"/>
      <c r="JCT4" s="104"/>
      <c r="JCU4" s="104"/>
      <c r="JCV4" s="104"/>
      <c r="JCW4" s="104"/>
      <c r="JCX4" s="104"/>
      <c r="JCY4" s="104"/>
      <c r="JCZ4" s="104"/>
      <c r="JDA4" s="104"/>
      <c r="JDB4" s="104"/>
      <c r="JDC4" s="104"/>
      <c r="JDD4" s="104"/>
      <c r="JDE4" s="104"/>
      <c r="JDF4" s="104"/>
      <c r="JDG4" s="104"/>
      <c r="JDH4" s="104"/>
      <c r="JDI4" s="104"/>
      <c r="JDJ4" s="104"/>
      <c r="JDK4" s="104"/>
      <c r="JDL4" s="104"/>
      <c r="JDM4" s="104"/>
      <c r="JDN4" s="104"/>
      <c r="JDO4" s="104"/>
      <c r="JDP4" s="104"/>
      <c r="JDQ4" s="104"/>
      <c r="JDR4" s="104"/>
      <c r="JDS4" s="104"/>
      <c r="JDT4" s="104"/>
      <c r="JDU4" s="104"/>
      <c r="JDV4" s="104"/>
      <c r="JDW4" s="104"/>
      <c r="JDX4" s="104"/>
      <c r="JDY4" s="104"/>
      <c r="JDZ4" s="104"/>
      <c r="JEA4" s="104"/>
      <c r="JEB4" s="104"/>
      <c r="JEC4" s="104"/>
      <c r="JED4" s="104"/>
      <c r="JEE4" s="104"/>
      <c r="JEF4" s="104"/>
      <c r="JEG4" s="104"/>
      <c r="JEH4" s="104"/>
      <c r="JEI4" s="104"/>
      <c r="JEJ4" s="104"/>
      <c r="JEK4" s="104"/>
      <c r="JEL4" s="104"/>
      <c r="JEM4" s="104"/>
      <c r="JEN4" s="104"/>
      <c r="JEO4" s="104"/>
      <c r="JEP4" s="104"/>
      <c r="JEQ4" s="104"/>
      <c r="JER4" s="104"/>
      <c r="JES4" s="104"/>
      <c r="JET4" s="104"/>
      <c r="JEU4" s="104"/>
      <c r="JEV4" s="104"/>
      <c r="JEW4" s="104"/>
      <c r="JEX4" s="104"/>
      <c r="JEY4" s="104"/>
      <c r="JEZ4" s="104"/>
      <c r="JFA4" s="104"/>
      <c r="JFB4" s="104"/>
      <c r="JFC4" s="104"/>
      <c r="JFD4" s="104"/>
      <c r="JFE4" s="104"/>
      <c r="JFF4" s="104"/>
      <c r="JFG4" s="104"/>
      <c r="JFH4" s="104"/>
      <c r="JFI4" s="104"/>
      <c r="JFJ4" s="104"/>
      <c r="JFK4" s="104"/>
      <c r="JFL4" s="104"/>
      <c r="JFM4" s="104"/>
      <c r="JFN4" s="104"/>
      <c r="JFO4" s="104"/>
      <c r="JFP4" s="104"/>
      <c r="JFQ4" s="104"/>
      <c r="JFR4" s="104"/>
      <c r="JFS4" s="104"/>
      <c r="JFT4" s="104"/>
      <c r="JFU4" s="104"/>
      <c r="JFV4" s="104"/>
      <c r="JFW4" s="104"/>
      <c r="JFX4" s="104"/>
      <c r="JFY4" s="104"/>
      <c r="JFZ4" s="104"/>
      <c r="JGA4" s="104"/>
      <c r="JGB4" s="104"/>
      <c r="JGC4" s="104"/>
      <c r="JGD4" s="104"/>
      <c r="JGE4" s="104"/>
      <c r="JGF4" s="104"/>
      <c r="JGG4" s="104"/>
      <c r="JGH4" s="104"/>
      <c r="JGI4" s="104"/>
      <c r="JGJ4" s="104"/>
      <c r="JGK4" s="104"/>
      <c r="JGL4" s="104"/>
      <c r="JGM4" s="104"/>
      <c r="JGN4" s="104"/>
      <c r="JGO4" s="104"/>
      <c r="JGP4" s="104"/>
      <c r="JGQ4" s="104"/>
      <c r="JGR4" s="104"/>
      <c r="JGS4" s="104"/>
      <c r="JGT4" s="104"/>
      <c r="JGU4" s="104"/>
      <c r="JGV4" s="104"/>
      <c r="JGW4" s="104"/>
      <c r="JGX4" s="104"/>
      <c r="JGY4" s="104"/>
      <c r="JGZ4" s="104"/>
      <c r="JHA4" s="104"/>
      <c r="JHB4" s="104"/>
      <c r="JHC4" s="104"/>
      <c r="JHD4" s="104"/>
      <c r="JHE4" s="104"/>
      <c r="JHF4" s="104"/>
      <c r="JHG4" s="104"/>
      <c r="JHH4" s="104"/>
      <c r="JHI4" s="104"/>
      <c r="JHJ4" s="104"/>
      <c r="JHK4" s="104"/>
      <c r="JHL4" s="104"/>
      <c r="JHM4" s="104"/>
      <c r="JHN4" s="104"/>
      <c r="JHO4" s="104"/>
      <c r="JHP4" s="104"/>
      <c r="JHQ4" s="104"/>
      <c r="JHR4" s="104"/>
      <c r="JHS4" s="104"/>
      <c r="JHT4" s="104"/>
      <c r="JHU4" s="104"/>
      <c r="JHV4" s="104"/>
      <c r="JHW4" s="104"/>
      <c r="JHX4" s="104"/>
      <c r="JHY4" s="104"/>
      <c r="JHZ4" s="104"/>
      <c r="JIA4" s="104"/>
      <c r="JIB4" s="104"/>
      <c r="JIC4" s="104"/>
      <c r="JID4" s="104"/>
      <c r="JIE4" s="104"/>
      <c r="JIF4" s="104"/>
      <c r="JIG4" s="104"/>
      <c r="JIH4" s="104"/>
      <c r="JII4" s="104"/>
      <c r="JIJ4" s="104"/>
      <c r="JIK4" s="104"/>
      <c r="JIL4" s="104"/>
      <c r="JIM4" s="104"/>
      <c r="JIN4" s="104"/>
      <c r="JIO4" s="104"/>
      <c r="JIP4" s="104"/>
      <c r="JIQ4" s="104"/>
      <c r="JIR4" s="104"/>
      <c r="JIS4" s="104"/>
      <c r="JIT4" s="104"/>
      <c r="JIU4" s="104"/>
      <c r="JIV4" s="104"/>
      <c r="JIW4" s="104"/>
      <c r="JIX4" s="104"/>
      <c r="JIY4" s="104"/>
      <c r="JIZ4" s="104"/>
      <c r="JJA4" s="104"/>
      <c r="JJB4" s="104"/>
      <c r="JJC4" s="104"/>
      <c r="JJD4" s="104"/>
      <c r="JJE4" s="104"/>
      <c r="JJF4" s="104"/>
      <c r="JJG4" s="104"/>
      <c r="JJH4" s="104"/>
      <c r="JJI4" s="104"/>
      <c r="JJJ4" s="104"/>
      <c r="JJK4" s="104"/>
      <c r="JJL4" s="104"/>
      <c r="JJM4" s="104"/>
      <c r="JJN4" s="104"/>
      <c r="JJO4" s="104"/>
      <c r="JJP4" s="104"/>
      <c r="JJQ4" s="104"/>
      <c r="JJR4" s="104"/>
      <c r="JJS4" s="104"/>
      <c r="JJT4" s="104"/>
      <c r="JJU4" s="104"/>
      <c r="JJV4" s="104"/>
      <c r="JJW4" s="104"/>
      <c r="JJX4" s="104"/>
      <c r="JJY4" s="104"/>
      <c r="JJZ4" s="104"/>
      <c r="JKA4" s="104"/>
      <c r="JKB4" s="104"/>
      <c r="JKC4" s="104"/>
      <c r="JKD4" s="104"/>
      <c r="JKE4" s="104"/>
      <c r="JKF4" s="104"/>
      <c r="JKG4" s="104"/>
      <c r="JKH4" s="104"/>
      <c r="JKI4" s="104"/>
      <c r="JKJ4" s="104"/>
      <c r="JKK4" s="104"/>
      <c r="JKL4" s="104"/>
      <c r="JKM4" s="104"/>
      <c r="JKN4" s="104"/>
      <c r="JKO4" s="104"/>
      <c r="JKP4" s="104"/>
      <c r="JKQ4" s="104"/>
      <c r="JKR4" s="104"/>
      <c r="JKS4" s="104"/>
      <c r="JKT4" s="104"/>
      <c r="JKU4" s="104"/>
      <c r="JKV4" s="104"/>
      <c r="JKW4" s="104"/>
      <c r="JKX4" s="104"/>
      <c r="JKY4" s="104"/>
      <c r="JKZ4" s="104"/>
      <c r="JLA4" s="104"/>
      <c r="JLB4" s="104"/>
      <c r="JLC4" s="104"/>
      <c r="JLD4" s="104"/>
      <c r="JLE4" s="104"/>
      <c r="JLF4" s="104"/>
      <c r="JLG4" s="104"/>
      <c r="JLH4" s="104"/>
      <c r="JLI4" s="104"/>
      <c r="JLJ4" s="104"/>
      <c r="JLK4" s="104"/>
      <c r="JLL4" s="104"/>
      <c r="JLM4" s="104"/>
      <c r="JLN4" s="104"/>
      <c r="JLO4" s="104"/>
      <c r="JLP4" s="104"/>
      <c r="JLQ4" s="104"/>
      <c r="JLR4" s="104"/>
      <c r="JLS4" s="104"/>
      <c r="JLT4" s="104"/>
      <c r="JLU4" s="104"/>
      <c r="JLV4" s="104"/>
      <c r="JLW4" s="104"/>
      <c r="JLX4" s="104"/>
      <c r="JLY4" s="104"/>
      <c r="JLZ4" s="104"/>
      <c r="JMA4" s="104"/>
      <c r="JMB4" s="104"/>
      <c r="JMC4" s="104"/>
      <c r="JMD4" s="104"/>
      <c r="JME4" s="104"/>
      <c r="JMF4" s="104"/>
      <c r="JMG4" s="104"/>
      <c r="JMH4" s="104"/>
      <c r="JMI4" s="104"/>
      <c r="JMJ4" s="104"/>
      <c r="JMK4" s="104"/>
      <c r="JML4" s="104"/>
      <c r="JMM4" s="104"/>
      <c r="JMN4" s="104"/>
      <c r="JMO4" s="104"/>
      <c r="JMP4" s="104"/>
      <c r="JMQ4" s="104"/>
      <c r="JMR4" s="104"/>
      <c r="JMS4" s="104"/>
      <c r="JMT4" s="104"/>
      <c r="JMU4" s="104"/>
      <c r="JMV4" s="104"/>
      <c r="JMW4" s="104"/>
      <c r="JMX4" s="104"/>
      <c r="JMY4" s="104"/>
      <c r="JMZ4" s="104"/>
      <c r="JNA4" s="104"/>
      <c r="JNB4" s="104"/>
      <c r="JNC4" s="104"/>
      <c r="JND4" s="104"/>
      <c r="JNE4" s="104"/>
      <c r="JNF4" s="104"/>
      <c r="JNG4" s="104"/>
      <c r="JNH4" s="104"/>
      <c r="JNI4" s="104"/>
      <c r="JNJ4" s="104"/>
      <c r="JNK4" s="104"/>
      <c r="JNL4" s="104"/>
      <c r="JNM4" s="104"/>
      <c r="JNN4" s="104"/>
      <c r="JNO4" s="104"/>
      <c r="JNP4" s="104"/>
      <c r="JNQ4" s="104"/>
      <c r="JNR4" s="104"/>
      <c r="JNS4" s="104"/>
      <c r="JNT4" s="104"/>
      <c r="JNU4" s="104"/>
      <c r="JNV4" s="104"/>
      <c r="JNW4" s="104"/>
      <c r="JNX4" s="104"/>
      <c r="JNY4" s="104"/>
      <c r="JNZ4" s="104"/>
      <c r="JOA4" s="104"/>
      <c r="JOB4" s="104"/>
      <c r="JOC4" s="104"/>
      <c r="JOD4" s="104"/>
      <c r="JOE4" s="104"/>
      <c r="JOF4" s="104"/>
      <c r="JOG4" s="104"/>
      <c r="JOH4" s="104"/>
      <c r="JOI4" s="104"/>
      <c r="JOJ4" s="104"/>
      <c r="JOK4" s="104"/>
      <c r="JOL4" s="104"/>
      <c r="JOM4" s="104"/>
      <c r="JON4" s="104"/>
      <c r="JOO4" s="104"/>
      <c r="JOP4" s="104"/>
      <c r="JOQ4" s="104"/>
      <c r="JOR4" s="104"/>
      <c r="JOS4" s="104"/>
      <c r="JOT4" s="104"/>
      <c r="JOU4" s="104"/>
      <c r="JOV4" s="104"/>
      <c r="JOW4" s="104"/>
      <c r="JOX4" s="104"/>
      <c r="JOY4" s="104"/>
      <c r="JOZ4" s="104"/>
      <c r="JPA4" s="104"/>
      <c r="JPB4" s="104"/>
      <c r="JPC4" s="104"/>
      <c r="JPD4" s="104"/>
      <c r="JPE4" s="104"/>
      <c r="JPF4" s="104"/>
      <c r="JPG4" s="104"/>
      <c r="JPH4" s="104"/>
      <c r="JPI4" s="104"/>
      <c r="JPJ4" s="104"/>
      <c r="JPK4" s="104"/>
      <c r="JPL4" s="104"/>
      <c r="JPM4" s="104"/>
      <c r="JPN4" s="104"/>
      <c r="JPO4" s="104"/>
      <c r="JPP4" s="104"/>
      <c r="JPQ4" s="104"/>
      <c r="JPR4" s="104"/>
      <c r="JPS4" s="104"/>
      <c r="JPT4" s="104"/>
      <c r="JPU4" s="104"/>
      <c r="JPV4" s="104"/>
      <c r="JPW4" s="104"/>
      <c r="JPX4" s="104"/>
      <c r="JPY4" s="104"/>
      <c r="JPZ4" s="104"/>
      <c r="JQA4" s="104"/>
      <c r="JQB4" s="104"/>
      <c r="JQC4" s="104"/>
      <c r="JQD4" s="104"/>
      <c r="JQE4" s="104"/>
      <c r="JQF4" s="104"/>
      <c r="JQG4" s="104"/>
      <c r="JQH4" s="104"/>
      <c r="JQI4" s="104"/>
      <c r="JQJ4" s="104"/>
      <c r="JQK4" s="104"/>
      <c r="JQL4" s="104"/>
      <c r="JQM4" s="104"/>
      <c r="JQN4" s="104"/>
      <c r="JQO4" s="104"/>
      <c r="JQP4" s="104"/>
      <c r="JQQ4" s="104"/>
      <c r="JQR4" s="104"/>
      <c r="JQS4" s="104"/>
      <c r="JQT4" s="104"/>
      <c r="JQU4" s="104"/>
      <c r="JQV4" s="104"/>
      <c r="JQW4" s="104"/>
      <c r="JQX4" s="104"/>
      <c r="JQY4" s="104"/>
      <c r="JQZ4" s="104"/>
      <c r="JRA4" s="104"/>
      <c r="JRB4" s="104"/>
      <c r="JRC4" s="104"/>
      <c r="JRD4" s="104"/>
      <c r="JRE4" s="104"/>
      <c r="JRF4" s="104"/>
      <c r="JRG4" s="104"/>
      <c r="JRH4" s="104"/>
      <c r="JRI4" s="104"/>
      <c r="JRJ4" s="104"/>
      <c r="JRK4" s="104"/>
      <c r="JRL4" s="104"/>
      <c r="JRM4" s="104"/>
      <c r="JRN4" s="104"/>
      <c r="JRO4" s="104"/>
      <c r="JRP4" s="104"/>
      <c r="JRQ4" s="104"/>
      <c r="JRR4" s="104"/>
      <c r="JRS4" s="104"/>
      <c r="JRT4" s="104"/>
      <c r="JRU4" s="104"/>
      <c r="JRV4" s="104"/>
      <c r="JRW4" s="104"/>
      <c r="JRX4" s="104"/>
      <c r="JRY4" s="104"/>
      <c r="JRZ4" s="104"/>
      <c r="JSA4" s="104"/>
      <c r="JSB4" s="104"/>
      <c r="JSC4" s="104"/>
      <c r="JSD4" s="104"/>
      <c r="JSE4" s="104"/>
      <c r="JSF4" s="104"/>
      <c r="JSG4" s="104"/>
      <c r="JSH4" s="104"/>
      <c r="JSI4" s="104"/>
      <c r="JSJ4" s="104"/>
      <c r="JSK4" s="104"/>
      <c r="JSL4" s="104"/>
      <c r="JSM4" s="104"/>
      <c r="JSN4" s="104"/>
      <c r="JSO4" s="104"/>
      <c r="JSP4" s="104"/>
      <c r="JSQ4" s="104"/>
      <c r="JSR4" s="104"/>
      <c r="JSS4" s="104"/>
      <c r="JST4" s="104"/>
      <c r="JSU4" s="104"/>
      <c r="JSV4" s="104"/>
      <c r="JSW4" s="104"/>
      <c r="JSX4" s="104"/>
      <c r="JSY4" s="104"/>
      <c r="JSZ4" s="104"/>
      <c r="JTA4" s="104"/>
      <c r="JTB4" s="104"/>
      <c r="JTC4" s="104"/>
      <c r="JTD4" s="104"/>
      <c r="JTE4" s="104"/>
      <c r="JTF4" s="104"/>
      <c r="JTG4" s="104"/>
      <c r="JTH4" s="104"/>
      <c r="JTI4" s="104"/>
      <c r="JTJ4" s="104"/>
      <c r="JTK4" s="104"/>
      <c r="JTL4" s="104"/>
      <c r="JTM4" s="104"/>
      <c r="JTN4" s="104"/>
      <c r="JTO4" s="104"/>
      <c r="JTP4" s="104"/>
      <c r="JTQ4" s="104"/>
      <c r="JTR4" s="104"/>
      <c r="JTS4" s="104"/>
      <c r="JTT4" s="104"/>
      <c r="JTU4" s="104"/>
      <c r="JTV4" s="104"/>
      <c r="JTW4" s="104"/>
      <c r="JTX4" s="104"/>
      <c r="JTY4" s="104"/>
      <c r="JTZ4" s="104"/>
      <c r="JUA4" s="104"/>
      <c r="JUB4" s="104"/>
      <c r="JUC4" s="104"/>
      <c r="JUD4" s="104"/>
      <c r="JUE4" s="104"/>
      <c r="JUF4" s="104"/>
      <c r="JUG4" s="104"/>
      <c r="JUH4" s="104"/>
      <c r="JUI4" s="104"/>
      <c r="JUJ4" s="104"/>
      <c r="JUK4" s="104"/>
      <c r="JUL4" s="104"/>
      <c r="JUM4" s="104"/>
      <c r="JUN4" s="104"/>
      <c r="JUO4" s="104"/>
      <c r="JUP4" s="104"/>
      <c r="JUQ4" s="104"/>
      <c r="JUR4" s="104"/>
      <c r="JUS4" s="104"/>
      <c r="JUT4" s="104"/>
      <c r="JUU4" s="104"/>
      <c r="JUV4" s="104"/>
      <c r="JUW4" s="104"/>
      <c r="JUX4" s="104"/>
      <c r="JUY4" s="104"/>
      <c r="JUZ4" s="104"/>
      <c r="JVA4" s="104"/>
      <c r="JVB4" s="104"/>
      <c r="JVC4" s="104"/>
      <c r="JVD4" s="104"/>
      <c r="JVE4" s="104"/>
      <c r="JVF4" s="104"/>
      <c r="JVG4" s="104"/>
      <c r="JVH4" s="104"/>
      <c r="JVI4" s="104"/>
      <c r="JVJ4" s="104"/>
      <c r="JVK4" s="104"/>
      <c r="JVL4" s="104"/>
      <c r="JVM4" s="104"/>
      <c r="JVN4" s="104"/>
      <c r="JVO4" s="104"/>
      <c r="JVP4" s="104"/>
      <c r="JVQ4" s="104"/>
      <c r="JVR4" s="104"/>
      <c r="JVS4" s="104"/>
      <c r="JVT4" s="104"/>
      <c r="JVU4" s="104"/>
      <c r="JVV4" s="104"/>
      <c r="JVW4" s="104"/>
      <c r="JVX4" s="104"/>
      <c r="JVY4" s="104"/>
      <c r="JVZ4" s="104"/>
      <c r="JWA4" s="104"/>
      <c r="JWB4" s="104"/>
      <c r="JWC4" s="104"/>
      <c r="JWD4" s="104"/>
      <c r="JWE4" s="104"/>
      <c r="JWF4" s="104"/>
      <c r="JWG4" s="104"/>
      <c r="JWH4" s="104"/>
      <c r="JWI4" s="104"/>
      <c r="JWJ4" s="104"/>
      <c r="JWK4" s="104"/>
      <c r="JWL4" s="104"/>
      <c r="JWM4" s="104"/>
      <c r="JWN4" s="104"/>
      <c r="JWO4" s="104"/>
      <c r="JWP4" s="104"/>
      <c r="JWQ4" s="104"/>
      <c r="JWR4" s="104"/>
      <c r="JWS4" s="104"/>
      <c r="JWT4" s="104"/>
      <c r="JWU4" s="104"/>
      <c r="JWV4" s="104"/>
      <c r="JWW4" s="104"/>
      <c r="JWX4" s="104"/>
      <c r="JWY4" s="104"/>
      <c r="JWZ4" s="104"/>
      <c r="JXA4" s="104"/>
      <c r="JXB4" s="104"/>
      <c r="JXC4" s="104"/>
      <c r="JXD4" s="104"/>
      <c r="JXE4" s="104"/>
      <c r="JXF4" s="104"/>
      <c r="JXG4" s="104"/>
      <c r="JXH4" s="104"/>
      <c r="JXI4" s="104"/>
      <c r="JXJ4" s="104"/>
      <c r="JXK4" s="104"/>
      <c r="JXL4" s="104"/>
      <c r="JXM4" s="104"/>
      <c r="JXN4" s="104"/>
      <c r="JXO4" s="104"/>
      <c r="JXP4" s="104"/>
      <c r="JXQ4" s="104"/>
      <c r="JXR4" s="104"/>
      <c r="JXS4" s="104"/>
      <c r="JXT4" s="104"/>
      <c r="JXU4" s="104"/>
      <c r="JXV4" s="104"/>
      <c r="JXW4" s="104"/>
      <c r="JXX4" s="104"/>
      <c r="JXY4" s="104"/>
      <c r="JXZ4" s="104"/>
      <c r="JYA4" s="104"/>
      <c r="JYB4" s="104"/>
      <c r="JYC4" s="104"/>
      <c r="JYD4" s="104"/>
      <c r="JYE4" s="104"/>
      <c r="JYF4" s="104"/>
      <c r="JYG4" s="104"/>
      <c r="JYH4" s="104"/>
      <c r="JYI4" s="104"/>
      <c r="JYJ4" s="104"/>
      <c r="JYK4" s="104"/>
      <c r="JYL4" s="104"/>
      <c r="JYM4" s="104"/>
      <c r="JYN4" s="104"/>
      <c r="JYO4" s="104"/>
      <c r="JYP4" s="104"/>
      <c r="JYQ4" s="104"/>
      <c r="JYR4" s="104"/>
      <c r="JYS4" s="104"/>
      <c r="JYT4" s="104"/>
      <c r="JYU4" s="104"/>
      <c r="JYV4" s="104"/>
      <c r="JYW4" s="104"/>
      <c r="JYX4" s="104"/>
      <c r="JYY4" s="104"/>
      <c r="JYZ4" s="104"/>
      <c r="JZA4" s="104"/>
      <c r="JZB4" s="104"/>
      <c r="JZC4" s="104"/>
      <c r="JZD4" s="104"/>
      <c r="JZE4" s="104"/>
      <c r="JZF4" s="104"/>
      <c r="JZG4" s="104"/>
      <c r="JZH4" s="104"/>
      <c r="JZI4" s="104"/>
      <c r="JZJ4" s="104"/>
      <c r="JZK4" s="104"/>
      <c r="JZL4" s="104"/>
      <c r="JZM4" s="104"/>
      <c r="JZN4" s="104"/>
      <c r="JZO4" s="104"/>
      <c r="JZP4" s="104"/>
      <c r="JZQ4" s="104"/>
      <c r="JZR4" s="104"/>
      <c r="JZS4" s="104"/>
      <c r="JZT4" s="104"/>
      <c r="JZU4" s="104"/>
      <c r="JZV4" s="104"/>
      <c r="JZW4" s="104"/>
      <c r="JZX4" s="104"/>
      <c r="JZY4" s="104"/>
      <c r="JZZ4" s="104"/>
      <c r="KAA4" s="104"/>
      <c r="KAB4" s="104"/>
      <c r="KAC4" s="104"/>
      <c r="KAD4" s="104"/>
      <c r="KAE4" s="104"/>
      <c r="KAF4" s="104"/>
      <c r="KAG4" s="104"/>
      <c r="KAH4" s="104"/>
      <c r="KAI4" s="104"/>
      <c r="KAJ4" s="104"/>
      <c r="KAK4" s="104"/>
      <c r="KAL4" s="104"/>
      <c r="KAM4" s="104"/>
      <c r="KAN4" s="104"/>
      <c r="KAO4" s="104"/>
      <c r="KAP4" s="104"/>
      <c r="KAQ4" s="104"/>
      <c r="KAR4" s="104"/>
      <c r="KAS4" s="104"/>
      <c r="KAT4" s="104"/>
      <c r="KAU4" s="104"/>
      <c r="KAV4" s="104"/>
      <c r="KAW4" s="104"/>
      <c r="KAX4" s="104"/>
      <c r="KAY4" s="104"/>
      <c r="KAZ4" s="104"/>
      <c r="KBA4" s="104"/>
      <c r="KBB4" s="104"/>
      <c r="KBC4" s="104"/>
      <c r="KBD4" s="104"/>
      <c r="KBE4" s="104"/>
      <c r="KBF4" s="104"/>
      <c r="KBG4" s="104"/>
      <c r="KBH4" s="104"/>
      <c r="KBI4" s="104"/>
      <c r="KBJ4" s="104"/>
      <c r="KBK4" s="104"/>
      <c r="KBL4" s="104"/>
      <c r="KBM4" s="104"/>
      <c r="KBN4" s="104"/>
      <c r="KBO4" s="104"/>
      <c r="KBP4" s="104"/>
      <c r="KBQ4" s="104"/>
      <c r="KBR4" s="104"/>
      <c r="KBS4" s="104"/>
      <c r="KBT4" s="104"/>
      <c r="KBU4" s="104"/>
      <c r="KBV4" s="104"/>
      <c r="KBW4" s="104"/>
      <c r="KBX4" s="104"/>
      <c r="KBY4" s="104"/>
      <c r="KBZ4" s="104"/>
      <c r="KCA4" s="104"/>
      <c r="KCB4" s="104"/>
      <c r="KCC4" s="104"/>
      <c r="KCD4" s="104"/>
      <c r="KCE4" s="104"/>
      <c r="KCF4" s="104"/>
      <c r="KCG4" s="104"/>
      <c r="KCH4" s="104"/>
      <c r="KCI4" s="104"/>
      <c r="KCJ4" s="104"/>
      <c r="KCK4" s="104"/>
      <c r="KCL4" s="104"/>
      <c r="KCM4" s="104"/>
      <c r="KCN4" s="104"/>
      <c r="KCO4" s="104"/>
      <c r="KCP4" s="104"/>
      <c r="KCQ4" s="104"/>
      <c r="KCR4" s="104"/>
      <c r="KCS4" s="104"/>
      <c r="KCT4" s="104"/>
      <c r="KCU4" s="104"/>
      <c r="KCV4" s="104"/>
      <c r="KCW4" s="104"/>
      <c r="KCX4" s="104"/>
      <c r="KCY4" s="104"/>
      <c r="KCZ4" s="104"/>
      <c r="KDA4" s="104"/>
      <c r="KDB4" s="104"/>
      <c r="KDC4" s="104"/>
      <c r="KDD4" s="104"/>
      <c r="KDE4" s="104"/>
      <c r="KDF4" s="104"/>
      <c r="KDG4" s="104"/>
      <c r="KDH4" s="104"/>
      <c r="KDI4" s="104"/>
      <c r="KDJ4" s="104"/>
      <c r="KDK4" s="104"/>
      <c r="KDL4" s="104"/>
      <c r="KDM4" s="104"/>
      <c r="KDN4" s="104"/>
      <c r="KDO4" s="104"/>
      <c r="KDP4" s="104"/>
      <c r="KDQ4" s="104"/>
      <c r="KDR4" s="104"/>
      <c r="KDS4" s="104"/>
      <c r="KDT4" s="104"/>
      <c r="KDU4" s="104"/>
      <c r="KDV4" s="104"/>
      <c r="KDW4" s="104"/>
      <c r="KDX4" s="104"/>
      <c r="KDY4" s="104"/>
      <c r="KDZ4" s="104"/>
      <c r="KEA4" s="104"/>
      <c r="KEB4" s="104"/>
      <c r="KEC4" s="104"/>
      <c r="KED4" s="104"/>
      <c r="KEE4" s="104"/>
      <c r="KEF4" s="104"/>
      <c r="KEG4" s="104"/>
      <c r="KEH4" s="104"/>
      <c r="KEI4" s="104"/>
      <c r="KEJ4" s="104"/>
      <c r="KEK4" s="104"/>
      <c r="KEL4" s="104"/>
      <c r="KEM4" s="104"/>
      <c r="KEN4" s="104"/>
      <c r="KEO4" s="104"/>
      <c r="KEP4" s="104"/>
      <c r="KEQ4" s="104"/>
      <c r="KER4" s="104"/>
      <c r="KES4" s="104"/>
      <c r="KET4" s="104"/>
      <c r="KEU4" s="104"/>
      <c r="KEV4" s="104"/>
      <c r="KEW4" s="104"/>
      <c r="KEX4" s="104"/>
      <c r="KEY4" s="104"/>
      <c r="KEZ4" s="104"/>
      <c r="KFA4" s="104"/>
      <c r="KFB4" s="104"/>
      <c r="KFC4" s="104"/>
      <c r="KFD4" s="104"/>
      <c r="KFE4" s="104"/>
      <c r="KFF4" s="104"/>
      <c r="KFG4" s="104"/>
      <c r="KFH4" s="104"/>
      <c r="KFI4" s="104"/>
      <c r="KFJ4" s="104"/>
      <c r="KFK4" s="104"/>
      <c r="KFL4" s="104"/>
      <c r="KFM4" s="104"/>
      <c r="KFN4" s="104"/>
      <c r="KFO4" s="104"/>
      <c r="KFP4" s="104"/>
      <c r="KFQ4" s="104"/>
      <c r="KFR4" s="104"/>
      <c r="KFS4" s="104"/>
      <c r="KFT4" s="104"/>
      <c r="KFU4" s="104"/>
      <c r="KFV4" s="104"/>
      <c r="KFW4" s="104"/>
      <c r="KFX4" s="104"/>
      <c r="KFY4" s="104"/>
      <c r="KFZ4" s="104"/>
      <c r="KGA4" s="104"/>
      <c r="KGB4" s="104"/>
      <c r="KGC4" s="104"/>
      <c r="KGD4" s="104"/>
      <c r="KGE4" s="104"/>
      <c r="KGF4" s="104"/>
      <c r="KGG4" s="104"/>
      <c r="KGH4" s="104"/>
      <c r="KGI4" s="104"/>
      <c r="KGJ4" s="104"/>
      <c r="KGK4" s="104"/>
      <c r="KGL4" s="104"/>
      <c r="KGM4" s="104"/>
      <c r="KGN4" s="104"/>
      <c r="KGO4" s="104"/>
      <c r="KGP4" s="104"/>
      <c r="KGQ4" s="104"/>
      <c r="KGR4" s="104"/>
      <c r="KGS4" s="104"/>
      <c r="KGT4" s="104"/>
      <c r="KGU4" s="104"/>
      <c r="KGV4" s="104"/>
      <c r="KGW4" s="104"/>
      <c r="KGX4" s="104"/>
      <c r="KGY4" s="104"/>
      <c r="KGZ4" s="104"/>
      <c r="KHA4" s="104"/>
      <c r="KHB4" s="104"/>
      <c r="KHC4" s="104"/>
      <c r="KHD4" s="104"/>
      <c r="KHE4" s="104"/>
      <c r="KHF4" s="104"/>
      <c r="KHG4" s="104"/>
      <c r="KHH4" s="104"/>
      <c r="KHI4" s="104"/>
      <c r="KHJ4" s="104"/>
      <c r="KHK4" s="104"/>
      <c r="KHL4" s="104"/>
      <c r="KHM4" s="104"/>
      <c r="KHN4" s="104"/>
      <c r="KHO4" s="104"/>
      <c r="KHP4" s="104"/>
      <c r="KHQ4" s="104"/>
      <c r="KHR4" s="104"/>
      <c r="KHS4" s="104"/>
      <c r="KHT4" s="104"/>
      <c r="KHU4" s="104"/>
      <c r="KHV4" s="104"/>
      <c r="KHW4" s="104"/>
      <c r="KHX4" s="104"/>
      <c r="KHY4" s="104"/>
      <c r="KHZ4" s="104"/>
      <c r="KIA4" s="104"/>
      <c r="KIB4" s="104"/>
      <c r="KIC4" s="104"/>
      <c r="KID4" s="104"/>
      <c r="KIE4" s="104"/>
      <c r="KIF4" s="104"/>
      <c r="KIG4" s="104"/>
      <c r="KIH4" s="104"/>
      <c r="KII4" s="104"/>
      <c r="KIJ4" s="104"/>
      <c r="KIK4" s="104"/>
      <c r="KIL4" s="104"/>
      <c r="KIM4" s="104"/>
      <c r="KIN4" s="104"/>
      <c r="KIO4" s="104"/>
      <c r="KIP4" s="104"/>
      <c r="KIQ4" s="104"/>
      <c r="KIR4" s="104"/>
      <c r="KIS4" s="104"/>
      <c r="KIT4" s="104"/>
      <c r="KIU4" s="104"/>
      <c r="KIV4" s="104"/>
      <c r="KIW4" s="104"/>
      <c r="KIX4" s="104"/>
      <c r="KIY4" s="104"/>
      <c r="KIZ4" s="104"/>
      <c r="KJA4" s="104"/>
      <c r="KJB4" s="104"/>
      <c r="KJC4" s="104"/>
      <c r="KJD4" s="104"/>
      <c r="KJE4" s="104"/>
      <c r="KJF4" s="104"/>
      <c r="KJG4" s="104"/>
      <c r="KJH4" s="104"/>
      <c r="KJI4" s="104"/>
      <c r="KJJ4" s="104"/>
      <c r="KJK4" s="104"/>
      <c r="KJL4" s="104"/>
      <c r="KJM4" s="104"/>
      <c r="KJN4" s="104"/>
      <c r="KJO4" s="104"/>
      <c r="KJP4" s="104"/>
      <c r="KJQ4" s="104"/>
      <c r="KJR4" s="104"/>
      <c r="KJS4" s="104"/>
      <c r="KJT4" s="104"/>
      <c r="KJU4" s="104"/>
      <c r="KJV4" s="104"/>
      <c r="KJW4" s="104"/>
      <c r="KJX4" s="104"/>
      <c r="KJY4" s="104"/>
      <c r="KJZ4" s="104"/>
      <c r="KKA4" s="104"/>
      <c r="KKB4" s="104"/>
      <c r="KKC4" s="104"/>
      <c r="KKD4" s="104"/>
      <c r="KKE4" s="104"/>
      <c r="KKF4" s="104"/>
      <c r="KKG4" s="104"/>
      <c r="KKH4" s="104"/>
      <c r="KKI4" s="104"/>
      <c r="KKJ4" s="104"/>
      <c r="KKK4" s="104"/>
      <c r="KKL4" s="104"/>
      <c r="KKM4" s="104"/>
      <c r="KKN4" s="104"/>
      <c r="KKO4" s="104"/>
      <c r="KKP4" s="104"/>
      <c r="KKQ4" s="104"/>
      <c r="KKR4" s="104"/>
      <c r="KKS4" s="104"/>
      <c r="KKT4" s="104"/>
      <c r="KKU4" s="104"/>
      <c r="KKV4" s="104"/>
      <c r="KKW4" s="104"/>
      <c r="KKX4" s="104"/>
      <c r="KKY4" s="104"/>
      <c r="KKZ4" s="104"/>
      <c r="KLA4" s="104"/>
      <c r="KLB4" s="104"/>
      <c r="KLC4" s="104"/>
      <c r="KLD4" s="104"/>
      <c r="KLE4" s="104"/>
      <c r="KLF4" s="104"/>
      <c r="KLG4" s="104"/>
      <c r="KLH4" s="104"/>
      <c r="KLI4" s="104"/>
      <c r="KLJ4" s="104"/>
      <c r="KLK4" s="104"/>
      <c r="KLL4" s="104"/>
      <c r="KLM4" s="104"/>
      <c r="KLN4" s="104"/>
      <c r="KLO4" s="104"/>
      <c r="KLP4" s="104"/>
      <c r="KLQ4" s="104"/>
      <c r="KLR4" s="104"/>
      <c r="KLS4" s="104"/>
      <c r="KLT4" s="104"/>
      <c r="KLU4" s="104"/>
      <c r="KLV4" s="104"/>
      <c r="KLW4" s="104"/>
      <c r="KLX4" s="104"/>
      <c r="KLY4" s="104"/>
      <c r="KLZ4" s="104"/>
      <c r="KMA4" s="104"/>
      <c r="KMB4" s="104"/>
      <c r="KMC4" s="104"/>
      <c r="KMD4" s="104"/>
      <c r="KME4" s="104"/>
      <c r="KMF4" s="104"/>
      <c r="KMG4" s="104"/>
      <c r="KMH4" s="104"/>
      <c r="KMI4" s="104"/>
      <c r="KMJ4" s="104"/>
      <c r="KMK4" s="104"/>
      <c r="KML4" s="104"/>
      <c r="KMM4" s="104"/>
      <c r="KMN4" s="104"/>
      <c r="KMO4" s="104"/>
      <c r="KMP4" s="104"/>
      <c r="KMQ4" s="104"/>
      <c r="KMR4" s="104"/>
      <c r="KMS4" s="104"/>
      <c r="KMT4" s="104"/>
      <c r="KMU4" s="104"/>
      <c r="KMV4" s="104"/>
      <c r="KMW4" s="104"/>
      <c r="KMX4" s="104"/>
      <c r="KMY4" s="104"/>
      <c r="KMZ4" s="104"/>
      <c r="KNA4" s="104"/>
      <c r="KNB4" s="104"/>
      <c r="KNC4" s="104"/>
      <c r="KND4" s="104"/>
      <c r="KNE4" s="104"/>
      <c r="KNF4" s="104"/>
      <c r="KNG4" s="104"/>
      <c r="KNH4" s="104"/>
      <c r="KNI4" s="104"/>
      <c r="KNJ4" s="104"/>
      <c r="KNK4" s="104"/>
      <c r="KNL4" s="104"/>
      <c r="KNM4" s="104"/>
      <c r="KNN4" s="104"/>
      <c r="KNO4" s="104"/>
      <c r="KNP4" s="104"/>
      <c r="KNQ4" s="104"/>
      <c r="KNR4" s="104"/>
      <c r="KNS4" s="104"/>
      <c r="KNT4" s="104"/>
      <c r="KNU4" s="104"/>
      <c r="KNV4" s="104"/>
      <c r="KNW4" s="104"/>
      <c r="KNX4" s="104"/>
      <c r="KNY4" s="104"/>
      <c r="KNZ4" s="104"/>
      <c r="KOA4" s="104"/>
      <c r="KOB4" s="104"/>
      <c r="KOC4" s="104"/>
      <c r="KOD4" s="104"/>
      <c r="KOE4" s="104"/>
      <c r="KOF4" s="104"/>
      <c r="KOG4" s="104"/>
      <c r="KOH4" s="104"/>
      <c r="KOI4" s="104"/>
      <c r="KOJ4" s="104"/>
      <c r="KOK4" s="104"/>
      <c r="KOL4" s="104"/>
      <c r="KOM4" s="104"/>
      <c r="KON4" s="104"/>
      <c r="KOO4" s="104"/>
      <c r="KOP4" s="104"/>
      <c r="KOQ4" s="104"/>
      <c r="KOR4" s="104"/>
      <c r="KOS4" s="104"/>
      <c r="KOT4" s="104"/>
      <c r="KOU4" s="104"/>
      <c r="KOV4" s="104"/>
      <c r="KOW4" s="104"/>
      <c r="KOX4" s="104"/>
      <c r="KOY4" s="104"/>
      <c r="KOZ4" s="104"/>
      <c r="KPA4" s="104"/>
      <c r="KPB4" s="104"/>
      <c r="KPC4" s="104"/>
      <c r="KPD4" s="104"/>
      <c r="KPE4" s="104"/>
      <c r="KPF4" s="104"/>
      <c r="KPG4" s="104"/>
      <c r="KPH4" s="104"/>
      <c r="KPI4" s="104"/>
      <c r="KPJ4" s="104"/>
      <c r="KPK4" s="104"/>
      <c r="KPL4" s="104"/>
      <c r="KPM4" s="104"/>
      <c r="KPN4" s="104"/>
      <c r="KPO4" s="104"/>
      <c r="KPP4" s="104"/>
      <c r="KPQ4" s="104"/>
      <c r="KPR4" s="104"/>
      <c r="KPS4" s="104"/>
      <c r="KPT4" s="104"/>
      <c r="KPU4" s="104"/>
      <c r="KPV4" s="104"/>
      <c r="KPW4" s="104"/>
      <c r="KPX4" s="104"/>
      <c r="KPY4" s="104"/>
      <c r="KPZ4" s="104"/>
      <c r="KQA4" s="104"/>
      <c r="KQB4" s="104"/>
      <c r="KQC4" s="104"/>
      <c r="KQD4" s="104"/>
      <c r="KQE4" s="104"/>
      <c r="KQF4" s="104"/>
      <c r="KQG4" s="104"/>
      <c r="KQH4" s="104"/>
      <c r="KQI4" s="104"/>
      <c r="KQJ4" s="104"/>
      <c r="KQK4" s="104"/>
      <c r="KQL4" s="104"/>
      <c r="KQM4" s="104"/>
      <c r="KQN4" s="104"/>
      <c r="KQO4" s="104"/>
      <c r="KQP4" s="104"/>
      <c r="KQQ4" s="104"/>
      <c r="KQR4" s="104"/>
      <c r="KQS4" s="104"/>
      <c r="KQT4" s="104"/>
      <c r="KQU4" s="104"/>
      <c r="KQV4" s="104"/>
      <c r="KQW4" s="104"/>
      <c r="KQX4" s="104"/>
      <c r="KQY4" s="104"/>
      <c r="KQZ4" s="104"/>
      <c r="KRA4" s="104"/>
      <c r="KRB4" s="104"/>
      <c r="KRC4" s="104"/>
      <c r="KRD4" s="104"/>
      <c r="KRE4" s="104"/>
      <c r="KRF4" s="104"/>
      <c r="KRG4" s="104"/>
      <c r="KRH4" s="104"/>
      <c r="KRI4" s="104"/>
      <c r="KRJ4" s="104"/>
      <c r="KRK4" s="104"/>
      <c r="KRL4" s="104"/>
      <c r="KRM4" s="104"/>
      <c r="KRN4" s="104"/>
      <c r="KRO4" s="104"/>
      <c r="KRP4" s="104"/>
      <c r="KRQ4" s="104"/>
      <c r="KRR4" s="104"/>
      <c r="KRS4" s="104"/>
      <c r="KRT4" s="104"/>
      <c r="KRU4" s="104"/>
      <c r="KRV4" s="104"/>
      <c r="KRW4" s="104"/>
      <c r="KRX4" s="104"/>
      <c r="KRY4" s="104"/>
      <c r="KRZ4" s="104"/>
      <c r="KSA4" s="104"/>
      <c r="KSB4" s="104"/>
      <c r="KSC4" s="104"/>
      <c r="KSD4" s="104"/>
      <c r="KSE4" s="104"/>
      <c r="KSF4" s="104"/>
      <c r="KSG4" s="104"/>
      <c r="KSH4" s="104"/>
      <c r="KSI4" s="104"/>
      <c r="KSJ4" s="104"/>
      <c r="KSK4" s="104"/>
      <c r="KSL4" s="104"/>
      <c r="KSM4" s="104"/>
      <c r="KSN4" s="104"/>
      <c r="KSO4" s="104"/>
      <c r="KSP4" s="104"/>
      <c r="KSQ4" s="104"/>
      <c r="KSR4" s="104"/>
      <c r="KSS4" s="104"/>
      <c r="KST4" s="104"/>
      <c r="KSU4" s="104"/>
      <c r="KSV4" s="104"/>
      <c r="KSW4" s="104"/>
      <c r="KSX4" s="104"/>
      <c r="KSY4" s="104"/>
      <c r="KSZ4" s="104"/>
      <c r="KTA4" s="104"/>
      <c r="KTB4" s="104"/>
      <c r="KTC4" s="104"/>
      <c r="KTD4" s="104"/>
      <c r="KTE4" s="104"/>
      <c r="KTF4" s="104"/>
      <c r="KTG4" s="104"/>
      <c r="KTH4" s="104"/>
      <c r="KTI4" s="104"/>
      <c r="KTJ4" s="104"/>
      <c r="KTK4" s="104"/>
      <c r="KTL4" s="104"/>
      <c r="KTM4" s="104"/>
      <c r="KTN4" s="104"/>
      <c r="KTO4" s="104"/>
      <c r="KTP4" s="104"/>
      <c r="KTQ4" s="104"/>
      <c r="KTR4" s="104"/>
      <c r="KTS4" s="104"/>
      <c r="KTT4" s="104"/>
      <c r="KTU4" s="104"/>
      <c r="KTV4" s="104"/>
      <c r="KTW4" s="104"/>
      <c r="KTX4" s="104"/>
      <c r="KTY4" s="104"/>
      <c r="KTZ4" s="104"/>
      <c r="KUA4" s="104"/>
      <c r="KUB4" s="104"/>
      <c r="KUC4" s="104"/>
      <c r="KUD4" s="104"/>
      <c r="KUE4" s="104"/>
      <c r="KUF4" s="104"/>
      <c r="KUG4" s="104"/>
      <c r="KUH4" s="104"/>
      <c r="KUI4" s="104"/>
      <c r="KUJ4" s="104"/>
      <c r="KUK4" s="104"/>
      <c r="KUL4" s="104"/>
      <c r="KUM4" s="104"/>
      <c r="KUN4" s="104"/>
      <c r="KUO4" s="104"/>
      <c r="KUP4" s="104"/>
      <c r="KUQ4" s="104"/>
      <c r="KUR4" s="104"/>
      <c r="KUS4" s="104"/>
      <c r="KUT4" s="104"/>
      <c r="KUU4" s="104"/>
      <c r="KUV4" s="104"/>
      <c r="KUW4" s="104"/>
      <c r="KUX4" s="104"/>
      <c r="KUY4" s="104"/>
      <c r="KUZ4" s="104"/>
      <c r="KVA4" s="104"/>
      <c r="KVB4" s="104"/>
      <c r="KVC4" s="104"/>
      <c r="KVD4" s="104"/>
      <c r="KVE4" s="104"/>
      <c r="KVF4" s="104"/>
      <c r="KVG4" s="104"/>
      <c r="KVH4" s="104"/>
      <c r="KVI4" s="104"/>
      <c r="KVJ4" s="104"/>
      <c r="KVK4" s="104"/>
      <c r="KVL4" s="104"/>
      <c r="KVM4" s="104"/>
      <c r="KVN4" s="104"/>
      <c r="KVO4" s="104"/>
      <c r="KVP4" s="104"/>
      <c r="KVQ4" s="104"/>
      <c r="KVR4" s="104"/>
      <c r="KVS4" s="104"/>
      <c r="KVT4" s="104"/>
      <c r="KVU4" s="104"/>
      <c r="KVV4" s="104"/>
      <c r="KVW4" s="104"/>
      <c r="KVX4" s="104"/>
      <c r="KVY4" s="104"/>
      <c r="KVZ4" s="104"/>
      <c r="KWA4" s="104"/>
      <c r="KWB4" s="104"/>
      <c r="KWC4" s="104"/>
      <c r="KWD4" s="104"/>
      <c r="KWE4" s="104"/>
      <c r="KWF4" s="104"/>
      <c r="KWG4" s="104"/>
      <c r="KWH4" s="104"/>
      <c r="KWI4" s="104"/>
      <c r="KWJ4" s="104"/>
      <c r="KWK4" s="104"/>
      <c r="KWL4" s="104"/>
      <c r="KWM4" s="104"/>
      <c r="KWN4" s="104"/>
      <c r="KWO4" s="104"/>
      <c r="KWP4" s="104"/>
      <c r="KWQ4" s="104"/>
      <c r="KWR4" s="104"/>
      <c r="KWS4" s="104"/>
      <c r="KWT4" s="104"/>
      <c r="KWU4" s="104"/>
      <c r="KWV4" s="104"/>
      <c r="KWW4" s="104"/>
      <c r="KWX4" s="104"/>
      <c r="KWY4" s="104"/>
      <c r="KWZ4" s="104"/>
      <c r="KXA4" s="104"/>
      <c r="KXB4" s="104"/>
      <c r="KXC4" s="104"/>
      <c r="KXD4" s="104"/>
      <c r="KXE4" s="104"/>
      <c r="KXF4" s="104"/>
      <c r="KXG4" s="104"/>
      <c r="KXH4" s="104"/>
      <c r="KXI4" s="104"/>
      <c r="KXJ4" s="104"/>
      <c r="KXK4" s="104"/>
      <c r="KXL4" s="104"/>
      <c r="KXM4" s="104"/>
      <c r="KXN4" s="104"/>
      <c r="KXO4" s="104"/>
      <c r="KXP4" s="104"/>
      <c r="KXQ4" s="104"/>
      <c r="KXR4" s="104"/>
      <c r="KXS4" s="104"/>
      <c r="KXT4" s="104"/>
      <c r="KXU4" s="104"/>
      <c r="KXV4" s="104"/>
      <c r="KXW4" s="104"/>
      <c r="KXX4" s="104"/>
      <c r="KXY4" s="104"/>
      <c r="KXZ4" s="104"/>
      <c r="KYA4" s="104"/>
      <c r="KYB4" s="104"/>
      <c r="KYC4" s="104"/>
      <c r="KYD4" s="104"/>
      <c r="KYE4" s="104"/>
      <c r="KYF4" s="104"/>
      <c r="KYG4" s="104"/>
      <c r="KYH4" s="104"/>
      <c r="KYI4" s="104"/>
      <c r="KYJ4" s="104"/>
      <c r="KYK4" s="104"/>
      <c r="KYL4" s="104"/>
      <c r="KYM4" s="104"/>
      <c r="KYN4" s="104"/>
      <c r="KYO4" s="104"/>
      <c r="KYP4" s="104"/>
      <c r="KYQ4" s="104"/>
      <c r="KYR4" s="104"/>
      <c r="KYS4" s="104"/>
      <c r="KYT4" s="104"/>
      <c r="KYU4" s="104"/>
      <c r="KYV4" s="104"/>
      <c r="KYW4" s="104"/>
      <c r="KYX4" s="104"/>
      <c r="KYY4" s="104"/>
      <c r="KYZ4" s="104"/>
      <c r="KZA4" s="104"/>
      <c r="KZB4" s="104"/>
      <c r="KZC4" s="104"/>
      <c r="KZD4" s="104"/>
      <c r="KZE4" s="104"/>
      <c r="KZF4" s="104"/>
      <c r="KZG4" s="104"/>
      <c r="KZH4" s="104"/>
      <c r="KZI4" s="104"/>
      <c r="KZJ4" s="104"/>
      <c r="KZK4" s="104"/>
      <c r="KZL4" s="104"/>
      <c r="KZM4" s="104"/>
      <c r="KZN4" s="104"/>
      <c r="KZO4" s="104"/>
      <c r="KZP4" s="104"/>
      <c r="KZQ4" s="104"/>
      <c r="KZR4" s="104"/>
      <c r="KZS4" s="104"/>
      <c r="KZT4" s="104"/>
      <c r="KZU4" s="104"/>
      <c r="KZV4" s="104"/>
      <c r="KZW4" s="104"/>
      <c r="KZX4" s="104"/>
      <c r="KZY4" s="104"/>
      <c r="KZZ4" s="104"/>
      <c r="LAA4" s="104"/>
      <c r="LAB4" s="104"/>
      <c r="LAC4" s="104"/>
      <c r="LAD4" s="104"/>
      <c r="LAE4" s="104"/>
      <c r="LAF4" s="104"/>
      <c r="LAG4" s="104"/>
      <c r="LAH4" s="104"/>
      <c r="LAI4" s="104"/>
      <c r="LAJ4" s="104"/>
      <c r="LAK4" s="104"/>
      <c r="LAL4" s="104"/>
      <c r="LAM4" s="104"/>
      <c r="LAN4" s="104"/>
      <c r="LAO4" s="104"/>
      <c r="LAP4" s="104"/>
      <c r="LAQ4" s="104"/>
      <c r="LAR4" s="104"/>
      <c r="LAS4" s="104"/>
      <c r="LAT4" s="104"/>
      <c r="LAU4" s="104"/>
      <c r="LAV4" s="104"/>
      <c r="LAW4" s="104"/>
      <c r="LAX4" s="104"/>
      <c r="LAY4" s="104"/>
      <c r="LAZ4" s="104"/>
      <c r="LBA4" s="104"/>
      <c r="LBB4" s="104"/>
      <c r="LBC4" s="104"/>
      <c r="LBD4" s="104"/>
      <c r="LBE4" s="104"/>
      <c r="LBF4" s="104"/>
      <c r="LBG4" s="104"/>
      <c r="LBH4" s="104"/>
      <c r="LBI4" s="104"/>
      <c r="LBJ4" s="104"/>
      <c r="LBK4" s="104"/>
      <c r="LBL4" s="104"/>
      <c r="LBM4" s="104"/>
      <c r="LBN4" s="104"/>
      <c r="LBO4" s="104"/>
      <c r="LBP4" s="104"/>
      <c r="LBQ4" s="104"/>
      <c r="LBR4" s="104"/>
      <c r="LBS4" s="104"/>
      <c r="LBT4" s="104"/>
      <c r="LBU4" s="104"/>
      <c r="LBV4" s="104"/>
      <c r="LBW4" s="104"/>
      <c r="LBX4" s="104"/>
      <c r="LBY4" s="104"/>
      <c r="LBZ4" s="104"/>
      <c r="LCA4" s="104"/>
      <c r="LCB4" s="104"/>
      <c r="LCC4" s="104"/>
      <c r="LCD4" s="104"/>
      <c r="LCE4" s="104"/>
      <c r="LCF4" s="104"/>
      <c r="LCG4" s="104"/>
      <c r="LCH4" s="104"/>
      <c r="LCI4" s="104"/>
      <c r="LCJ4" s="104"/>
      <c r="LCK4" s="104"/>
      <c r="LCL4" s="104"/>
      <c r="LCM4" s="104"/>
      <c r="LCN4" s="104"/>
      <c r="LCO4" s="104"/>
      <c r="LCP4" s="104"/>
      <c r="LCQ4" s="104"/>
      <c r="LCR4" s="104"/>
      <c r="LCS4" s="104"/>
      <c r="LCT4" s="104"/>
      <c r="LCU4" s="104"/>
      <c r="LCV4" s="104"/>
      <c r="LCW4" s="104"/>
      <c r="LCX4" s="104"/>
      <c r="LCY4" s="104"/>
      <c r="LCZ4" s="104"/>
      <c r="LDA4" s="104"/>
      <c r="LDB4" s="104"/>
      <c r="LDC4" s="104"/>
      <c r="LDD4" s="104"/>
      <c r="LDE4" s="104"/>
      <c r="LDF4" s="104"/>
      <c r="LDG4" s="104"/>
      <c r="LDH4" s="104"/>
      <c r="LDI4" s="104"/>
      <c r="LDJ4" s="104"/>
      <c r="LDK4" s="104"/>
      <c r="LDL4" s="104"/>
      <c r="LDM4" s="104"/>
      <c r="LDN4" s="104"/>
      <c r="LDO4" s="104"/>
      <c r="LDP4" s="104"/>
      <c r="LDQ4" s="104"/>
      <c r="LDR4" s="104"/>
      <c r="LDS4" s="104"/>
      <c r="LDT4" s="104"/>
      <c r="LDU4" s="104"/>
      <c r="LDV4" s="104"/>
      <c r="LDW4" s="104"/>
      <c r="LDX4" s="104"/>
      <c r="LDY4" s="104"/>
      <c r="LDZ4" s="104"/>
      <c r="LEA4" s="104"/>
      <c r="LEB4" s="104"/>
      <c r="LEC4" s="104"/>
      <c r="LED4" s="104"/>
      <c r="LEE4" s="104"/>
      <c r="LEF4" s="104"/>
      <c r="LEG4" s="104"/>
      <c r="LEH4" s="104"/>
      <c r="LEI4" s="104"/>
      <c r="LEJ4" s="104"/>
      <c r="LEK4" s="104"/>
      <c r="LEL4" s="104"/>
      <c r="LEM4" s="104"/>
      <c r="LEN4" s="104"/>
      <c r="LEO4" s="104"/>
      <c r="LEP4" s="104"/>
      <c r="LEQ4" s="104"/>
      <c r="LER4" s="104"/>
      <c r="LES4" s="104"/>
      <c r="LET4" s="104"/>
      <c r="LEU4" s="104"/>
      <c r="LEV4" s="104"/>
      <c r="LEW4" s="104"/>
      <c r="LEX4" s="104"/>
      <c r="LEY4" s="104"/>
      <c r="LEZ4" s="104"/>
      <c r="LFA4" s="104"/>
      <c r="LFB4" s="104"/>
      <c r="LFC4" s="104"/>
      <c r="LFD4" s="104"/>
      <c r="LFE4" s="104"/>
      <c r="LFF4" s="104"/>
      <c r="LFG4" s="104"/>
      <c r="LFH4" s="104"/>
      <c r="LFI4" s="104"/>
      <c r="LFJ4" s="104"/>
      <c r="LFK4" s="104"/>
      <c r="LFL4" s="104"/>
      <c r="LFM4" s="104"/>
      <c r="LFN4" s="104"/>
      <c r="LFO4" s="104"/>
      <c r="LFP4" s="104"/>
      <c r="LFQ4" s="104"/>
      <c r="LFR4" s="104"/>
      <c r="LFS4" s="104"/>
      <c r="LFT4" s="104"/>
      <c r="LFU4" s="104"/>
      <c r="LFV4" s="104"/>
      <c r="LFW4" s="104"/>
      <c r="LFX4" s="104"/>
      <c r="LFY4" s="104"/>
      <c r="LFZ4" s="104"/>
      <c r="LGA4" s="104"/>
      <c r="LGB4" s="104"/>
      <c r="LGC4" s="104"/>
      <c r="LGD4" s="104"/>
      <c r="LGE4" s="104"/>
      <c r="LGF4" s="104"/>
      <c r="LGG4" s="104"/>
      <c r="LGH4" s="104"/>
      <c r="LGI4" s="104"/>
      <c r="LGJ4" s="104"/>
      <c r="LGK4" s="104"/>
      <c r="LGL4" s="104"/>
      <c r="LGM4" s="104"/>
      <c r="LGN4" s="104"/>
      <c r="LGO4" s="104"/>
      <c r="LGP4" s="104"/>
      <c r="LGQ4" s="104"/>
      <c r="LGR4" s="104"/>
      <c r="LGS4" s="104"/>
      <c r="LGT4" s="104"/>
      <c r="LGU4" s="104"/>
      <c r="LGV4" s="104"/>
      <c r="LGW4" s="104"/>
      <c r="LGX4" s="104"/>
      <c r="LGY4" s="104"/>
      <c r="LGZ4" s="104"/>
      <c r="LHA4" s="104"/>
      <c r="LHB4" s="104"/>
      <c r="LHC4" s="104"/>
      <c r="LHD4" s="104"/>
      <c r="LHE4" s="104"/>
      <c r="LHF4" s="104"/>
      <c r="LHG4" s="104"/>
      <c r="LHH4" s="104"/>
      <c r="LHI4" s="104"/>
      <c r="LHJ4" s="104"/>
      <c r="LHK4" s="104"/>
      <c r="LHL4" s="104"/>
      <c r="LHM4" s="104"/>
      <c r="LHN4" s="104"/>
      <c r="LHO4" s="104"/>
      <c r="LHP4" s="104"/>
      <c r="LHQ4" s="104"/>
      <c r="LHR4" s="104"/>
      <c r="LHS4" s="104"/>
      <c r="LHT4" s="104"/>
      <c r="LHU4" s="104"/>
      <c r="LHV4" s="104"/>
      <c r="LHW4" s="104"/>
      <c r="LHX4" s="104"/>
      <c r="LHY4" s="104"/>
      <c r="LHZ4" s="104"/>
      <c r="LIA4" s="104"/>
      <c r="LIB4" s="104"/>
      <c r="LIC4" s="104"/>
      <c r="LID4" s="104"/>
      <c r="LIE4" s="104"/>
      <c r="LIF4" s="104"/>
      <c r="LIG4" s="104"/>
      <c r="LIH4" s="104"/>
      <c r="LII4" s="104"/>
      <c r="LIJ4" s="104"/>
      <c r="LIK4" s="104"/>
      <c r="LIL4" s="104"/>
      <c r="LIM4" s="104"/>
      <c r="LIN4" s="104"/>
      <c r="LIO4" s="104"/>
      <c r="LIP4" s="104"/>
      <c r="LIQ4" s="104"/>
      <c r="LIR4" s="104"/>
      <c r="LIS4" s="104"/>
      <c r="LIT4" s="104"/>
      <c r="LIU4" s="104"/>
      <c r="LIV4" s="104"/>
      <c r="LIW4" s="104"/>
      <c r="LIX4" s="104"/>
      <c r="LIY4" s="104"/>
      <c r="LIZ4" s="104"/>
      <c r="LJA4" s="104"/>
      <c r="LJB4" s="104"/>
      <c r="LJC4" s="104"/>
      <c r="LJD4" s="104"/>
      <c r="LJE4" s="104"/>
      <c r="LJF4" s="104"/>
      <c r="LJG4" s="104"/>
      <c r="LJH4" s="104"/>
      <c r="LJI4" s="104"/>
      <c r="LJJ4" s="104"/>
      <c r="LJK4" s="104"/>
      <c r="LJL4" s="104"/>
      <c r="LJM4" s="104"/>
      <c r="LJN4" s="104"/>
      <c r="LJO4" s="104"/>
      <c r="LJP4" s="104"/>
      <c r="LJQ4" s="104"/>
      <c r="LJR4" s="104"/>
      <c r="LJS4" s="104"/>
      <c r="LJT4" s="104"/>
      <c r="LJU4" s="104"/>
      <c r="LJV4" s="104"/>
      <c r="LJW4" s="104"/>
      <c r="LJX4" s="104"/>
      <c r="LJY4" s="104"/>
      <c r="LJZ4" s="104"/>
      <c r="LKA4" s="104"/>
      <c r="LKB4" s="104"/>
      <c r="LKC4" s="104"/>
      <c r="LKD4" s="104"/>
      <c r="LKE4" s="104"/>
      <c r="LKF4" s="104"/>
      <c r="LKG4" s="104"/>
      <c r="LKH4" s="104"/>
      <c r="LKI4" s="104"/>
      <c r="LKJ4" s="104"/>
      <c r="LKK4" s="104"/>
      <c r="LKL4" s="104"/>
      <c r="LKM4" s="104"/>
      <c r="LKN4" s="104"/>
      <c r="LKO4" s="104"/>
      <c r="LKP4" s="104"/>
      <c r="LKQ4" s="104"/>
      <c r="LKR4" s="104"/>
      <c r="LKS4" s="104"/>
      <c r="LKT4" s="104"/>
      <c r="LKU4" s="104"/>
      <c r="LKV4" s="104"/>
      <c r="LKW4" s="104"/>
      <c r="LKX4" s="104"/>
      <c r="LKY4" s="104"/>
      <c r="LKZ4" s="104"/>
      <c r="LLA4" s="104"/>
      <c r="LLB4" s="104"/>
      <c r="LLC4" s="104"/>
      <c r="LLD4" s="104"/>
      <c r="LLE4" s="104"/>
      <c r="LLF4" s="104"/>
      <c r="LLG4" s="104"/>
      <c r="LLH4" s="104"/>
      <c r="LLI4" s="104"/>
      <c r="LLJ4" s="104"/>
      <c r="LLK4" s="104"/>
      <c r="LLL4" s="104"/>
      <c r="LLM4" s="104"/>
      <c r="LLN4" s="104"/>
      <c r="LLO4" s="104"/>
      <c r="LLP4" s="104"/>
      <c r="LLQ4" s="104"/>
      <c r="LLR4" s="104"/>
      <c r="LLS4" s="104"/>
      <c r="LLT4" s="104"/>
      <c r="LLU4" s="104"/>
      <c r="LLV4" s="104"/>
      <c r="LLW4" s="104"/>
      <c r="LLX4" s="104"/>
      <c r="LLY4" s="104"/>
      <c r="LLZ4" s="104"/>
      <c r="LMA4" s="104"/>
      <c r="LMB4" s="104"/>
      <c r="LMC4" s="104"/>
      <c r="LMD4" s="104"/>
      <c r="LME4" s="104"/>
      <c r="LMF4" s="104"/>
      <c r="LMG4" s="104"/>
      <c r="LMH4" s="104"/>
      <c r="LMI4" s="104"/>
      <c r="LMJ4" s="104"/>
      <c r="LMK4" s="104"/>
      <c r="LML4" s="104"/>
      <c r="LMM4" s="104"/>
      <c r="LMN4" s="104"/>
      <c r="LMO4" s="104"/>
      <c r="LMP4" s="104"/>
      <c r="LMQ4" s="104"/>
      <c r="LMR4" s="104"/>
      <c r="LMS4" s="104"/>
      <c r="LMT4" s="104"/>
      <c r="LMU4" s="104"/>
      <c r="LMV4" s="104"/>
      <c r="LMW4" s="104"/>
      <c r="LMX4" s="104"/>
      <c r="LMY4" s="104"/>
      <c r="LMZ4" s="104"/>
      <c r="LNA4" s="104"/>
      <c r="LNB4" s="104"/>
      <c r="LNC4" s="104"/>
      <c r="LND4" s="104"/>
      <c r="LNE4" s="104"/>
      <c r="LNF4" s="104"/>
      <c r="LNG4" s="104"/>
      <c r="LNH4" s="104"/>
      <c r="LNI4" s="104"/>
      <c r="LNJ4" s="104"/>
      <c r="LNK4" s="104"/>
      <c r="LNL4" s="104"/>
      <c r="LNM4" s="104"/>
      <c r="LNN4" s="104"/>
      <c r="LNO4" s="104"/>
      <c r="LNP4" s="104"/>
      <c r="LNQ4" s="104"/>
      <c r="LNR4" s="104"/>
      <c r="LNS4" s="104"/>
      <c r="LNT4" s="104"/>
      <c r="LNU4" s="104"/>
      <c r="LNV4" s="104"/>
      <c r="LNW4" s="104"/>
      <c r="LNX4" s="104"/>
      <c r="LNY4" s="104"/>
      <c r="LNZ4" s="104"/>
      <c r="LOA4" s="104"/>
      <c r="LOB4" s="104"/>
      <c r="LOC4" s="104"/>
      <c r="LOD4" s="104"/>
      <c r="LOE4" s="104"/>
      <c r="LOF4" s="104"/>
      <c r="LOG4" s="104"/>
      <c r="LOH4" s="104"/>
      <c r="LOI4" s="104"/>
      <c r="LOJ4" s="104"/>
      <c r="LOK4" s="104"/>
      <c r="LOL4" s="104"/>
      <c r="LOM4" s="104"/>
      <c r="LON4" s="104"/>
      <c r="LOO4" s="104"/>
      <c r="LOP4" s="104"/>
      <c r="LOQ4" s="104"/>
      <c r="LOR4" s="104"/>
      <c r="LOS4" s="104"/>
      <c r="LOT4" s="104"/>
      <c r="LOU4" s="104"/>
      <c r="LOV4" s="104"/>
      <c r="LOW4" s="104"/>
      <c r="LOX4" s="104"/>
      <c r="LOY4" s="104"/>
      <c r="LOZ4" s="104"/>
      <c r="LPA4" s="104"/>
      <c r="LPB4" s="104"/>
      <c r="LPC4" s="104"/>
      <c r="LPD4" s="104"/>
      <c r="LPE4" s="104"/>
      <c r="LPF4" s="104"/>
      <c r="LPG4" s="104"/>
      <c r="LPH4" s="104"/>
      <c r="LPI4" s="104"/>
      <c r="LPJ4" s="104"/>
      <c r="LPK4" s="104"/>
      <c r="LPL4" s="104"/>
      <c r="LPM4" s="104"/>
      <c r="LPN4" s="104"/>
      <c r="LPO4" s="104"/>
      <c r="LPP4" s="104"/>
      <c r="LPQ4" s="104"/>
      <c r="LPR4" s="104"/>
      <c r="LPS4" s="104"/>
      <c r="LPT4" s="104"/>
      <c r="LPU4" s="104"/>
      <c r="LPV4" s="104"/>
      <c r="LPW4" s="104"/>
      <c r="LPX4" s="104"/>
      <c r="LPY4" s="104"/>
      <c r="LPZ4" s="104"/>
      <c r="LQA4" s="104"/>
      <c r="LQB4" s="104"/>
      <c r="LQC4" s="104"/>
      <c r="LQD4" s="104"/>
      <c r="LQE4" s="104"/>
      <c r="LQF4" s="104"/>
      <c r="LQG4" s="104"/>
      <c r="LQH4" s="104"/>
      <c r="LQI4" s="104"/>
      <c r="LQJ4" s="104"/>
      <c r="LQK4" s="104"/>
      <c r="LQL4" s="104"/>
      <c r="LQM4" s="104"/>
      <c r="LQN4" s="104"/>
      <c r="LQO4" s="104"/>
      <c r="LQP4" s="104"/>
      <c r="LQQ4" s="104"/>
      <c r="LQR4" s="104"/>
      <c r="LQS4" s="104"/>
      <c r="LQT4" s="104"/>
      <c r="LQU4" s="104"/>
      <c r="LQV4" s="104"/>
      <c r="LQW4" s="104"/>
      <c r="LQX4" s="104"/>
      <c r="LQY4" s="104"/>
      <c r="LQZ4" s="104"/>
      <c r="LRA4" s="104"/>
      <c r="LRB4" s="104"/>
      <c r="LRC4" s="104"/>
      <c r="LRD4" s="104"/>
      <c r="LRE4" s="104"/>
      <c r="LRF4" s="104"/>
      <c r="LRG4" s="104"/>
      <c r="LRH4" s="104"/>
      <c r="LRI4" s="104"/>
      <c r="LRJ4" s="104"/>
      <c r="LRK4" s="104"/>
      <c r="LRL4" s="104"/>
      <c r="LRM4" s="104"/>
      <c r="LRN4" s="104"/>
      <c r="LRO4" s="104"/>
      <c r="LRP4" s="104"/>
      <c r="LRQ4" s="104"/>
      <c r="LRR4" s="104"/>
      <c r="LRS4" s="104"/>
      <c r="LRT4" s="104"/>
      <c r="LRU4" s="104"/>
      <c r="LRV4" s="104"/>
      <c r="LRW4" s="104"/>
      <c r="LRX4" s="104"/>
      <c r="LRY4" s="104"/>
      <c r="LRZ4" s="104"/>
      <c r="LSA4" s="104"/>
      <c r="LSB4" s="104"/>
      <c r="LSC4" s="104"/>
      <c r="LSD4" s="104"/>
      <c r="LSE4" s="104"/>
      <c r="LSF4" s="104"/>
      <c r="LSG4" s="104"/>
      <c r="LSH4" s="104"/>
      <c r="LSI4" s="104"/>
      <c r="LSJ4" s="104"/>
      <c r="LSK4" s="104"/>
      <c r="LSL4" s="104"/>
      <c r="LSM4" s="104"/>
      <c r="LSN4" s="104"/>
      <c r="LSO4" s="104"/>
      <c r="LSP4" s="104"/>
      <c r="LSQ4" s="104"/>
      <c r="LSR4" s="104"/>
      <c r="LSS4" s="104"/>
      <c r="LST4" s="104"/>
      <c r="LSU4" s="104"/>
      <c r="LSV4" s="104"/>
      <c r="LSW4" s="104"/>
      <c r="LSX4" s="104"/>
      <c r="LSY4" s="104"/>
      <c r="LSZ4" s="104"/>
      <c r="LTA4" s="104"/>
      <c r="LTB4" s="104"/>
      <c r="LTC4" s="104"/>
      <c r="LTD4" s="104"/>
      <c r="LTE4" s="104"/>
      <c r="LTF4" s="104"/>
      <c r="LTG4" s="104"/>
      <c r="LTH4" s="104"/>
      <c r="LTI4" s="104"/>
      <c r="LTJ4" s="104"/>
      <c r="LTK4" s="104"/>
      <c r="LTL4" s="104"/>
      <c r="LTM4" s="104"/>
      <c r="LTN4" s="104"/>
      <c r="LTO4" s="104"/>
      <c r="LTP4" s="104"/>
      <c r="LTQ4" s="104"/>
      <c r="LTR4" s="104"/>
      <c r="LTS4" s="104"/>
      <c r="LTT4" s="104"/>
      <c r="LTU4" s="104"/>
      <c r="LTV4" s="104"/>
      <c r="LTW4" s="104"/>
      <c r="LTX4" s="104"/>
      <c r="LTY4" s="104"/>
      <c r="LTZ4" s="104"/>
      <c r="LUA4" s="104"/>
      <c r="LUB4" s="104"/>
      <c r="LUC4" s="104"/>
      <c r="LUD4" s="104"/>
      <c r="LUE4" s="104"/>
      <c r="LUF4" s="104"/>
      <c r="LUG4" s="104"/>
      <c r="LUH4" s="104"/>
      <c r="LUI4" s="104"/>
      <c r="LUJ4" s="104"/>
      <c r="LUK4" s="104"/>
      <c r="LUL4" s="104"/>
      <c r="LUM4" s="104"/>
      <c r="LUN4" s="104"/>
      <c r="LUO4" s="104"/>
      <c r="LUP4" s="104"/>
      <c r="LUQ4" s="104"/>
      <c r="LUR4" s="104"/>
      <c r="LUS4" s="104"/>
      <c r="LUT4" s="104"/>
      <c r="LUU4" s="104"/>
      <c r="LUV4" s="104"/>
      <c r="LUW4" s="104"/>
      <c r="LUX4" s="104"/>
      <c r="LUY4" s="104"/>
      <c r="LUZ4" s="104"/>
      <c r="LVA4" s="104"/>
      <c r="LVB4" s="104"/>
      <c r="LVC4" s="104"/>
      <c r="LVD4" s="104"/>
      <c r="LVE4" s="104"/>
      <c r="LVF4" s="104"/>
      <c r="LVG4" s="104"/>
      <c r="LVH4" s="104"/>
      <c r="LVI4" s="104"/>
      <c r="LVJ4" s="104"/>
      <c r="LVK4" s="104"/>
      <c r="LVL4" s="104"/>
      <c r="LVM4" s="104"/>
      <c r="LVN4" s="104"/>
      <c r="LVO4" s="104"/>
      <c r="LVP4" s="104"/>
      <c r="LVQ4" s="104"/>
      <c r="LVR4" s="104"/>
      <c r="LVS4" s="104"/>
      <c r="LVT4" s="104"/>
      <c r="LVU4" s="104"/>
      <c r="LVV4" s="104"/>
      <c r="LVW4" s="104"/>
      <c r="LVX4" s="104"/>
      <c r="LVY4" s="104"/>
      <c r="LVZ4" s="104"/>
      <c r="LWA4" s="104"/>
      <c r="LWB4" s="104"/>
      <c r="LWC4" s="104"/>
      <c r="LWD4" s="104"/>
      <c r="LWE4" s="104"/>
      <c r="LWF4" s="104"/>
      <c r="LWG4" s="104"/>
      <c r="LWH4" s="104"/>
      <c r="LWI4" s="104"/>
      <c r="LWJ4" s="104"/>
      <c r="LWK4" s="104"/>
      <c r="LWL4" s="104"/>
      <c r="LWM4" s="104"/>
      <c r="LWN4" s="104"/>
      <c r="LWO4" s="104"/>
      <c r="LWP4" s="104"/>
      <c r="LWQ4" s="104"/>
      <c r="LWR4" s="104"/>
      <c r="LWS4" s="104"/>
      <c r="LWT4" s="104"/>
      <c r="LWU4" s="104"/>
      <c r="LWV4" s="104"/>
      <c r="LWW4" s="104"/>
      <c r="LWX4" s="104"/>
      <c r="LWY4" s="104"/>
      <c r="LWZ4" s="104"/>
      <c r="LXA4" s="104"/>
      <c r="LXB4" s="104"/>
      <c r="LXC4" s="104"/>
      <c r="LXD4" s="104"/>
      <c r="LXE4" s="104"/>
      <c r="LXF4" s="104"/>
      <c r="LXG4" s="104"/>
      <c r="LXH4" s="104"/>
      <c r="LXI4" s="104"/>
      <c r="LXJ4" s="104"/>
      <c r="LXK4" s="104"/>
      <c r="LXL4" s="104"/>
      <c r="LXM4" s="104"/>
      <c r="LXN4" s="104"/>
      <c r="LXO4" s="104"/>
      <c r="LXP4" s="104"/>
      <c r="LXQ4" s="104"/>
      <c r="LXR4" s="104"/>
      <c r="LXS4" s="104"/>
      <c r="LXT4" s="104"/>
      <c r="LXU4" s="104"/>
      <c r="LXV4" s="104"/>
      <c r="LXW4" s="104"/>
      <c r="LXX4" s="104"/>
      <c r="LXY4" s="104"/>
      <c r="LXZ4" s="104"/>
      <c r="LYA4" s="104"/>
      <c r="LYB4" s="104"/>
      <c r="LYC4" s="104"/>
      <c r="LYD4" s="104"/>
      <c r="LYE4" s="104"/>
      <c r="LYF4" s="104"/>
      <c r="LYG4" s="104"/>
      <c r="LYH4" s="104"/>
      <c r="LYI4" s="104"/>
      <c r="LYJ4" s="104"/>
      <c r="LYK4" s="104"/>
      <c r="LYL4" s="104"/>
      <c r="LYM4" s="104"/>
      <c r="LYN4" s="104"/>
      <c r="LYO4" s="104"/>
      <c r="LYP4" s="104"/>
      <c r="LYQ4" s="104"/>
      <c r="LYR4" s="104"/>
      <c r="LYS4" s="104"/>
      <c r="LYT4" s="104"/>
      <c r="LYU4" s="104"/>
      <c r="LYV4" s="104"/>
      <c r="LYW4" s="104"/>
      <c r="LYX4" s="104"/>
      <c r="LYY4" s="104"/>
      <c r="LYZ4" s="104"/>
      <c r="LZA4" s="104"/>
      <c r="LZB4" s="104"/>
      <c r="LZC4" s="104"/>
      <c r="LZD4" s="104"/>
      <c r="LZE4" s="104"/>
      <c r="LZF4" s="104"/>
      <c r="LZG4" s="104"/>
      <c r="LZH4" s="104"/>
      <c r="LZI4" s="104"/>
      <c r="LZJ4" s="104"/>
      <c r="LZK4" s="104"/>
      <c r="LZL4" s="104"/>
      <c r="LZM4" s="104"/>
      <c r="LZN4" s="104"/>
      <c r="LZO4" s="104"/>
      <c r="LZP4" s="104"/>
      <c r="LZQ4" s="104"/>
      <c r="LZR4" s="104"/>
      <c r="LZS4" s="104"/>
      <c r="LZT4" s="104"/>
      <c r="LZU4" s="104"/>
      <c r="LZV4" s="104"/>
      <c r="LZW4" s="104"/>
      <c r="LZX4" s="104"/>
      <c r="LZY4" s="104"/>
      <c r="LZZ4" s="104"/>
      <c r="MAA4" s="104"/>
      <c r="MAB4" s="104"/>
      <c r="MAC4" s="104"/>
      <c r="MAD4" s="104"/>
      <c r="MAE4" s="104"/>
      <c r="MAF4" s="104"/>
      <c r="MAG4" s="104"/>
      <c r="MAH4" s="104"/>
      <c r="MAI4" s="104"/>
      <c r="MAJ4" s="104"/>
      <c r="MAK4" s="104"/>
      <c r="MAL4" s="104"/>
      <c r="MAM4" s="104"/>
      <c r="MAN4" s="104"/>
      <c r="MAO4" s="104"/>
      <c r="MAP4" s="104"/>
      <c r="MAQ4" s="104"/>
      <c r="MAR4" s="104"/>
      <c r="MAS4" s="104"/>
      <c r="MAT4" s="104"/>
      <c r="MAU4" s="104"/>
      <c r="MAV4" s="104"/>
      <c r="MAW4" s="104"/>
      <c r="MAX4" s="104"/>
      <c r="MAY4" s="104"/>
      <c r="MAZ4" s="104"/>
      <c r="MBA4" s="104"/>
      <c r="MBB4" s="104"/>
      <c r="MBC4" s="104"/>
      <c r="MBD4" s="104"/>
      <c r="MBE4" s="104"/>
      <c r="MBF4" s="104"/>
      <c r="MBG4" s="104"/>
      <c r="MBH4" s="104"/>
      <c r="MBI4" s="104"/>
      <c r="MBJ4" s="104"/>
      <c r="MBK4" s="104"/>
      <c r="MBL4" s="104"/>
      <c r="MBM4" s="104"/>
      <c r="MBN4" s="104"/>
      <c r="MBO4" s="104"/>
      <c r="MBP4" s="104"/>
      <c r="MBQ4" s="104"/>
      <c r="MBR4" s="104"/>
      <c r="MBS4" s="104"/>
      <c r="MBT4" s="104"/>
      <c r="MBU4" s="104"/>
      <c r="MBV4" s="104"/>
      <c r="MBW4" s="104"/>
      <c r="MBX4" s="104"/>
      <c r="MBY4" s="104"/>
      <c r="MBZ4" s="104"/>
      <c r="MCA4" s="104"/>
      <c r="MCB4" s="104"/>
      <c r="MCC4" s="104"/>
      <c r="MCD4" s="104"/>
      <c r="MCE4" s="104"/>
      <c r="MCF4" s="104"/>
      <c r="MCG4" s="104"/>
      <c r="MCH4" s="104"/>
      <c r="MCI4" s="104"/>
      <c r="MCJ4" s="104"/>
      <c r="MCK4" s="104"/>
      <c r="MCL4" s="104"/>
      <c r="MCM4" s="104"/>
      <c r="MCN4" s="104"/>
      <c r="MCO4" s="104"/>
      <c r="MCP4" s="104"/>
      <c r="MCQ4" s="104"/>
      <c r="MCR4" s="104"/>
      <c r="MCS4" s="104"/>
      <c r="MCT4" s="104"/>
      <c r="MCU4" s="104"/>
      <c r="MCV4" s="104"/>
      <c r="MCW4" s="104"/>
      <c r="MCX4" s="104"/>
      <c r="MCY4" s="104"/>
      <c r="MCZ4" s="104"/>
      <c r="MDA4" s="104"/>
      <c r="MDB4" s="104"/>
      <c r="MDC4" s="104"/>
      <c r="MDD4" s="104"/>
      <c r="MDE4" s="104"/>
      <c r="MDF4" s="104"/>
      <c r="MDG4" s="104"/>
      <c r="MDH4" s="104"/>
      <c r="MDI4" s="104"/>
      <c r="MDJ4" s="104"/>
      <c r="MDK4" s="104"/>
      <c r="MDL4" s="104"/>
      <c r="MDM4" s="104"/>
      <c r="MDN4" s="104"/>
      <c r="MDO4" s="104"/>
      <c r="MDP4" s="104"/>
      <c r="MDQ4" s="104"/>
      <c r="MDR4" s="104"/>
      <c r="MDS4" s="104"/>
      <c r="MDT4" s="104"/>
      <c r="MDU4" s="104"/>
      <c r="MDV4" s="104"/>
      <c r="MDW4" s="104"/>
      <c r="MDX4" s="104"/>
      <c r="MDY4" s="104"/>
      <c r="MDZ4" s="104"/>
      <c r="MEA4" s="104"/>
      <c r="MEB4" s="104"/>
      <c r="MEC4" s="104"/>
      <c r="MED4" s="104"/>
      <c r="MEE4" s="104"/>
      <c r="MEF4" s="104"/>
      <c r="MEG4" s="104"/>
      <c r="MEH4" s="104"/>
      <c r="MEI4" s="104"/>
      <c r="MEJ4" s="104"/>
      <c r="MEK4" s="104"/>
      <c r="MEL4" s="104"/>
      <c r="MEM4" s="104"/>
      <c r="MEN4" s="104"/>
      <c r="MEO4" s="104"/>
      <c r="MEP4" s="104"/>
      <c r="MEQ4" s="104"/>
      <c r="MER4" s="104"/>
      <c r="MES4" s="104"/>
      <c r="MET4" s="104"/>
      <c r="MEU4" s="104"/>
      <c r="MEV4" s="104"/>
      <c r="MEW4" s="104"/>
      <c r="MEX4" s="104"/>
      <c r="MEY4" s="104"/>
      <c r="MEZ4" s="104"/>
      <c r="MFA4" s="104"/>
      <c r="MFB4" s="104"/>
      <c r="MFC4" s="104"/>
      <c r="MFD4" s="104"/>
      <c r="MFE4" s="104"/>
      <c r="MFF4" s="104"/>
      <c r="MFG4" s="104"/>
      <c r="MFH4" s="104"/>
      <c r="MFI4" s="104"/>
      <c r="MFJ4" s="104"/>
      <c r="MFK4" s="104"/>
      <c r="MFL4" s="104"/>
      <c r="MFM4" s="104"/>
      <c r="MFN4" s="104"/>
      <c r="MFO4" s="104"/>
      <c r="MFP4" s="104"/>
      <c r="MFQ4" s="104"/>
      <c r="MFR4" s="104"/>
      <c r="MFS4" s="104"/>
      <c r="MFT4" s="104"/>
      <c r="MFU4" s="104"/>
      <c r="MFV4" s="104"/>
      <c r="MFW4" s="104"/>
      <c r="MFX4" s="104"/>
      <c r="MFY4" s="104"/>
      <c r="MFZ4" s="104"/>
      <c r="MGA4" s="104"/>
      <c r="MGB4" s="104"/>
      <c r="MGC4" s="104"/>
      <c r="MGD4" s="104"/>
      <c r="MGE4" s="104"/>
      <c r="MGF4" s="104"/>
      <c r="MGG4" s="104"/>
      <c r="MGH4" s="104"/>
      <c r="MGI4" s="104"/>
      <c r="MGJ4" s="104"/>
      <c r="MGK4" s="104"/>
      <c r="MGL4" s="104"/>
      <c r="MGM4" s="104"/>
      <c r="MGN4" s="104"/>
      <c r="MGO4" s="104"/>
      <c r="MGP4" s="104"/>
      <c r="MGQ4" s="104"/>
      <c r="MGR4" s="104"/>
      <c r="MGS4" s="104"/>
      <c r="MGT4" s="104"/>
      <c r="MGU4" s="104"/>
      <c r="MGV4" s="104"/>
      <c r="MGW4" s="104"/>
      <c r="MGX4" s="104"/>
      <c r="MGY4" s="104"/>
      <c r="MGZ4" s="104"/>
      <c r="MHA4" s="104"/>
      <c r="MHB4" s="104"/>
      <c r="MHC4" s="104"/>
      <c r="MHD4" s="104"/>
      <c r="MHE4" s="104"/>
      <c r="MHF4" s="104"/>
      <c r="MHG4" s="104"/>
      <c r="MHH4" s="104"/>
      <c r="MHI4" s="104"/>
      <c r="MHJ4" s="104"/>
      <c r="MHK4" s="104"/>
      <c r="MHL4" s="104"/>
      <c r="MHM4" s="104"/>
      <c r="MHN4" s="104"/>
      <c r="MHO4" s="104"/>
      <c r="MHP4" s="104"/>
      <c r="MHQ4" s="104"/>
      <c r="MHR4" s="104"/>
      <c r="MHS4" s="104"/>
      <c r="MHT4" s="104"/>
      <c r="MHU4" s="104"/>
      <c r="MHV4" s="104"/>
      <c r="MHW4" s="104"/>
      <c r="MHX4" s="104"/>
      <c r="MHY4" s="104"/>
      <c r="MHZ4" s="104"/>
      <c r="MIA4" s="104"/>
      <c r="MIB4" s="104"/>
      <c r="MIC4" s="104"/>
      <c r="MID4" s="104"/>
      <c r="MIE4" s="104"/>
      <c r="MIF4" s="104"/>
      <c r="MIG4" s="104"/>
      <c r="MIH4" s="104"/>
      <c r="MII4" s="104"/>
      <c r="MIJ4" s="104"/>
      <c r="MIK4" s="104"/>
      <c r="MIL4" s="104"/>
      <c r="MIM4" s="104"/>
      <c r="MIN4" s="104"/>
      <c r="MIO4" s="104"/>
      <c r="MIP4" s="104"/>
      <c r="MIQ4" s="104"/>
      <c r="MIR4" s="104"/>
      <c r="MIS4" s="104"/>
      <c r="MIT4" s="104"/>
      <c r="MIU4" s="104"/>
      <c r="MIV4" s="104"/>
      <c r="MIW4" s="104"/>
      <c r="MIX4" s="104"/>
      <c r="MIY4" s="104"/>
      <c r="MIZ4" s="104"/>
      <c r="MJA4" s="104"/>
      <c r="MJB4" s="104"/>
      <c r="MJC4" s="104"/>
      <c r="MJD4" s="104"/>
      <c r="MJE4" s="104"/>
      <c r="MJF4" s="104"/>
      <c r="MJG4" s="104"/>
      <c r="MJH4" s="104"/>
      <c r="MJI4" s="104"/>
      <c r="MJJ4" s="104"/>
      <c r="MJK4" s="104"/>
      <c r="MJL4" s="104"/>
      <c r="MJM4" s="104"/>
      <c r="MJN4" s="104"/>
      <c r="MJO4" s="104"/>
      <c r="MJP4" s="104"/>
      <c r="MJQ4" s="104"/>
      <c r="MJR4" s="104"/>
      <c r="MJS4" s="104"/>
      <c r="MJT4" s="104"/>
      <c r="MJU4" s="104"/>
      <c r="MJV4" s="104"/>
      <c r="MJW4" s="104"/>
      <c r="MJX4" s="104"/>
      <c r="MJY4" s="104"/>
      <c r="MJZ4" s="104"/>
      <c r="MKA4" s="104"/>
      <c r="MKB4" s="104"/>
      <c r="MKC4" s="104"/>
      <c r="MKD4" s="104"/>
      <c r="MKE4" s="104"/>
      <c r="MKF4" s="104"/>
      <c r="MKG4" s="104"/>
      <c r="MKH4" s="104"/>
      <c r="MKI4" s="104"/>
      <c r="MKJ4" s="104"/>
      <c r="MKK4" s="104"/>
      <c r="MKL4" s="104"/>
      <c r="MKM4" s="104"/>
      <c r="MKN4" s="104"/>
      <c r="MKO4" s="104"/>
      <c r="MKP4" s="104"/>
      <c r="MKQ4" s="104"/>
      <c r="MKR4" s="104"/>
      <c r="MKS4" s="104"/>
      <c r="MKT4" s="104"/>
      <c r="MKU4" s="104"/>
      <c r="MKV4" s="104"/>
      <c r="MKW4" s="104"/>
      <c r="MKX4" s="104"/>
      <c r="MKY4" s="104"/>
      <c r="MKZ4" s="104"/>
      <c r="MLA4" s="104"/>
      <c r="MLB4" s="104"/>
      <c r="MLC4" s="104"/>
      <c r="MLD4" s="104"/>
      <c r="MLE4" s="104"/>
      <c r="MLF4" s="104"/>
      <c r="MLG4" s="104"/>
      <c r="MLH4" s="104"/>
      <c r="MLI4" s="104"/>
      <c r="MLJ4" s="104"/>
      <c r="MLK4" s="104"/>
      <c r="MLL4" s="104"/>
      <c r="MLM4" s="104"/>
      <c r="MLN4" s="104"/>
      <c r="MLO4" s="104"/>
      <c r="MLP4" s="104"/>
      <c r="MLQ4" s="104"/>
      <c r="MLR4" s="104"/>
      <c r="MLS4" s="104"/>
      <c r="MLT4" s="104"/>
      <c r="MLU4" s="104"/>
      <c r="MLV4" s="104"/>
      <c r="MLW4" s="104"/>
      <c r="MLX4" s="104"/>
      <c r="MLY4" s="104"/>
      <c r="MLZ4" s="104"/>
      <c r="MMA4" s="104"/>
      <c r="MMB4" s="104"/>
      <c r="MMC4" s="104"/>
      <c r="MMD4" s="104"/>
      <c r="MME4" s="104"/>
      <c r="MMF4" s="104"/>
      <c r="MMG4" s="104"/>
      <c r="MMH4" s="104"/>
      <c r="MMI4" s="104"/>
      <c r="MMJ4" s="104"/>
      <c r="MMK4" s="104"/>
      <c r="MML4" s="104"/>
      <c r="MMM4" s="104"/>
      <c r="MMN4" s="104"/>
      <c r="MMO4" s="104"/>
      <c r="MMP4" s="104"/>
      <c r="MMQ4" s="104"/>
      <c r="MMR4" s="104"/>
      <c r="MMS4" s="104"/>
      <c r="MMT4" s="104"/>
      <c r="MMU4" s="104"/>
      <c r="MMV4" s="104"/>
      <c r="MMW4" s="104"/>
      <c r="MMX4" s="104"/>
      <c r="MMY4" s="104"/>
      <c r="MMZ4" s="104"/>
      <c r="MNA4" s="104"/>
      <c r="MNB4" s="104"/>
      <c r="MNC4" s="104"/>
      <c r="MND4" s="104"/>
      <c r="MNE4" s="104"/>
      <c r="MNF4" s="104"/>
      <c r="MNG4" s="104"/>
      <c r="MNH4" s="104"/>
      <c r="MNI4" s="104"/>
      <c r="MNJ4" s="104"/>
      <c r="MNK4" s="104"/>
      <c r="MNL4" s="104"/>
      <c r="MNM4" s="104"/>
      <c r="MNN4" s="104"/>
      <c r="MNO4" s="104"/>
      <c r="MNP4" s="104"/>
      <c r="MNQ4" s="104"/>
      <c r="MNR4" s="104"/>
      <c r="MNS4" s="104"/>
      <c r="MNT4" s="104"/>
      <c r="MNU4" s="104"/>
      <c r="MNV4" s="104"/>
      <c r="MNW4" s="104"/>
      <c r="MNX4" s="104"/>
      <c r="MNY4" s="104"/>
      <c r="MNZ4" s="104"/>
      <c r="MOA4" s="104"/>
      <c r="MOB4" s="104"/>
      <c r="MOC4" s="104"/>
      <c r="MOD4" s="104"/>
      <c r="MOE4" s="104"/>
      <c r="MOF4" s="104"/>
      <c r="MOG4" s="104"/>
      <c r="MOH4" s="104"/>
      <c r="MOI4" s="104"/>
      <c r="MOJ4" s="104"/>
      <c r="MOK4" s="104"/>
      <c r="MOL4" s="104"/>
      <c r="MOM4" s="104"/>
      <c r="MON4" s="104"/>
      <c r="MOO4" s="104"/>
      <c r="MOP4" s="104"/>
      <c r="MOQ4" s="104"/>
      <c r="MOR4" s="104"/>
      <c r="MOS4" s="104"/>
      <c r="MOT4" s="104"/>
      <c r="MOU4" s="104"/>
      <c r="MOV4" s="104"/>
      <c r="MOW4" s="104"/>
      <c r="MOX4" s="104"/>
      <c r="MOY4" s="104"/>
      <c r="MOZ4" s="104"/>
      <c r="MPA4" s="104"/>
      <c r="MPB4" s="104"/>
      <c r="MPC4" s="104"/>
      <c r="MPD4" s="104"/>
      <c r="MPE4" s="104"/>
      <c r="MPF4" s="104"/>
      <c r="MPG4" s="104"/>
      <c r="MPH4" s="104"/>
      <c r="MPI4" s="104"/>
      <c r="MPJ4" s="104"/>
      <c r="MPK4" s="104"/>
      <c r="MPL4" s="104"/>
      <c r="MPM4" s="104"/>
      <c r="MPN4" s="104"/>
      <c r="MPO4" s="104"/>
      <c r="MPP4" s="104"/>
      <c r="MPQ4" s="104"/>
      <c r="MPR4" s="104"/>
      <c r="MPS4" s="104"/>
      <c r="MPT4" s="104"/>
      <c r="MPU4" s="104"/>
      <c r="MPV4" s="104"/>
      <c r="MPW4" s="104"/>
      <c r="MPX4" s="104"/>
      <c r="MPY4" s="104"/>
      <c r="MPZ4" s="104"/>
      <c r="MQA4" s="104"/>
      <c r="MQB4" s="104"/>
      <c r="MQC4" s="104"/>
      <c r="MQD4" s="104"/>
      <c r="MQE4" s="104"/>
      <c r="MQF4" s="104"/>
      <c r="MQG4" s="104"/>
      <c r="MQH4" s="104"/>
      <c r="MQI4" s="104"/>
      <c r="MQJ4" s="104"/>
      <c r="MQK4" s="104"/>
      <c r="MQL4" s="104"/>
      <c r="MQM4" s="104"/>
      <c r="MQN4" s="104"/>
      <c r="MQO4" s="104"/>
      <c r="MQP4" s="104"/>
      <c r="MQQ4" s="104"/>
      <c r="MQR4" s="104"/>
      <c r="MQS4" s="104"/>
      <c r="MQT4" s="104"/>
      <c r="MQU4" s="104"/>
      <c r="MQV4" s="104"/>
      <c r="MQW4" s="104"/>
      <c r="MQX4" s="104"/>
      <c r="MQY4" s="104"/>
      <c r="MQZ4" s="104"/>
      <c r="MRA4" s="104"/>
      <c r="MRB4" s="104"/>
      <c r="MRC4" s="104"/>
      <c r="MRD4" s="104"/>
      <c r="MRE4" s="104"/>
      <c r="MRF4" s="104"/>
      <c r="MRG4" s="104"/>
      <c r="MRH4" s="104"/>
      <c r="MRI4" s="104"/>
      <c r="MRJ4" s="104"/>
      <c r="MRK4" s="104"/>
      <c r="MRL4" s="104"/>
      <c r="MRM4" s="104"/>
      <c r="MRN4" s="104"/>
      <c r="MRO4" s="104"/>
      <c r="MRP4" s="104"/>
      <c r="MRQ4" s="104"/>
      <c r="MRR4" s="104"/>
      <c r="MRS4" s="104"/>
      <c r="MRT4" s="104"/>
      <c r="MRU4" s="104"/>
      <c r="MRV4" s="104"/>
      <c r="MRW4" s="104"/>
      <c r="MRX4" s="104"/>
      <c r="MRY4" s="104"/>
      <c r="MRZ4" s="104"/>
      <c r="MSA4" s="104"/>
      <c r="MSB4" s="104"/>
      <c r="MSC4" s="104"/>
      <c r="MSD4" s="104"/>
      <c r="MSE4" s="104"/>
      <c r="MSF4" s="104"/>
      <c r="MSG4" s="104"/>
      <c r="MSH4" s="104"/>
      <c r="MSI4" s="104"/>
      <c r="MSJ4" s="104"/>
      <c r="MSK4" s="104"/>
      <c r="MSL4" s="104"/>
      <c r="MSM4" s="104"/>
      <c r="MSN4" s="104"/>
      <c r="MSO4" s="104"/>
      <c r="MSP4" s="104"/>
      <c r="MSQ4" s="104"/>
      <c r="MSR4" s="104"/>
      <c r="MSS4" s="104"/>
      <c r="MST4" s="104"/>
      <c r="MSU4" s="104"/>
      <c r="MSV4" s="104"/>
      <c r="MSW4" s="104"/>
      <c r="MSX4" s="104"/>
      <c r="MSY4" s="104"/>
      <c r="MSZ4" s="104"/>
      <c r="MTA4" s="104"/>
      <c r="MTB4" s="104"/>
      <c r="MTC4" s="104"/>
      <c r="MTD4" s="104"/>
      <c r="MTE4" s="104"/>
      <c r="MTF4" s="104"/>
      <c r="MTG4" s="104"/>
      <c r="MTH4" s="104"/>
      <c r="MTI4" s="104"/>
      <c r="MTJ4" s="104"/>
      <c r="MTK4" s="104"/>
      <c r="MTL4" s="104"/>
      <c r="MTM4" s="104"/>
      <c r="MTN4" s="104"/>
      <c r="MTO4" s="104"/>
      <c r="MTP4" s="104"/>
      <c r="MTQ4" s="104"/>
      <c r="MTR4" s="104"/>
      <c r="MTS4" s="104"/>
      <c r="MTT4" s="104"/>
      <c r="MTU4" s="104"/>
      <c r="MTV4" s="104"/>
      <c r="MTW4" s="104"/>
      <c r="MTX4" s="104"/>
      <c r="MTY4" s="104"/>
      <c r="MTZ4" s="104"/>
      <c r="MUA4" s="104"/>
      <c r="MUB4" s="104"/>
      <c r="MUC4" s="104"/>
      <c r="MUD4" s="104"/>
      <c r="MUE4" s="104"/>
      <c r="MUF4" s="104"/>
      <c r="MUG4" s="104"/>
      <c r="MUH4" s="104"/>
      <c r="MUI4" s="104"/>
      <c r="MUJ4" s="104"/>
      <c r="MUK4" s="104"/>
      <c r="MUL4" s="104"/>
      <c r="MUM4" s="104"/>
      <c r="MUN4" s="104"/>
      <c r="MUO4" s="104"/>
      <c r="MUP4" s="104"/>
      <c r="MUQ4" s="104"/>
      <c r="MUR4" s="104"/>
      <c r="MUS4" s="104"/>
      <c r="MUT4" s="104"/>
      <c r="MUU4" s="104"/>
      <c r="MUV4" s="104"/>
      <c r="MUW4" s="104"/>
      <c r="MUX4" s="104"/>
      <c r="MUY4" s="104"/>
      <c r="MUZ4" s="104"/>
      <c r="MVA4" s="104"/>
      <c r="MVB4" s="104"/>
      <c r="MVC4" s="104"/>
      <c r="MVD4" s="104"/>
      <c r="MVE4" s="104"/>
      <c r="MVF4" s="104"/>
      <c r="MVG4" s="104"/>
      <c r="MVH4" s="104"/>
      <c r="MVI4" s="104"/>
      <c r="MVJ4" s="104"/>
      <c r="MVK4" s="104"/>
      <c r="MVL4" s="104"/>
      <c r="MVM4" s="104"/>
      <c r="MVN4" s="104"/>
      <c r="MVO4" s="104"/>
      <c r="MVP4" s="104"/>
      <c r="MVQ4" s="104"/>
      <c r="MVR4" s="104"/>
      <c r="MVS4" s="104"/>
      <c r="MVT4" s="104"/>
      <c r="MVU4" s="104"/>
      <c r="MVV4" s="104"/>
      <c r="MVW4" s="104"/>
      <c r="MVX4" s="104"/>
      <c r="MVY4" s="104"/>
      <c r="MVZ4" s="104"/>
      <c r="MWA4" s="104"/>
      <c r="MWB4" s="104"/>
      <c r="MWC4" s="104"/>
      <c r="MWD4" s="104"/>
      <c r="MWE4" s="104"/>
      <c r="MWF4" s="104"/>
      <c r="MWG4" s="104"/>
      <c r="MWH4" s="104"/>
      <c r="MWI4" s="104"/>
      <c r="MWJ4" s="104"/>
      <c r="MWK4" s="104"/>
      <c r="MWL4" s="104"/>
      <c r="MWM4" s="104"/>
      <c r="MWN4" s="104"/>
      <c r="MWO4" s="104"/>
      <c r="MWP4" s="104"/>
      <c r="MWQ4" s="104"/>
      <c r="MWR4" s="104"/>
      <c r="MWS4" s="104"/>
      <c r="MWT4" s="104"/>
      <c r="MWU4" s="104"/>
      <c r="MWV4" s="104"/>
      <c r="MWW4" s="104"/>
      <c r="MWX4" s="104"/>
      <c r="MWY4" s="104"/>
      <c r="MWZ4" s="104"/>
      <c r="MXA4" s="104"/>
      <c r="MXB4" s="104"/>
      <c r="MXC4" s="104"/>
      <c r="MXD4" s="104"/>
      <c r="MXE4" s="104"/>
      <c r="MXF4" s="104"/>
      <c r="MXG4" s="104"/>
      <c r="MXH4" s="104"/>
      <c r="MXI4" s="104"/>
      <c r="MXJ4" s="104"/>
      <c r="MXK4" s="104"/>
      <c r="MXL4" s="104"/>
      <c r="MXM4" s="104"/>
      <c r="MXN4" s="104"/>
      <c r="MXO4" s="104"/>
      <c r="MXP4" s="104"/>
      <c r="MXQ4" s="104"/>
      <c r="MXR4" s="104"/>
      <c r="MXS4" s="104"/>
      <c r="MXT4" s="104"/>
      <c r="MXU4" s="104"/>
      <c r="MXV4" s="104"/>
      <c r="MXW4" s="104"/>
      <c r="MXX4" s="104"/>
      <c r="MXY4" s="104"/>
      <c r="MXZ4" s="104"/>
      <c r="MYA4" s="104"/>
      <c r="MYB4" s="104"/>
      <c r="MYC4" s="104"/>
      <c r="MYD4" s="104"/>
      <c r="MYE4" s="104"/>
      <c r="MYF4" s="104"/>
      <c r="MYG4" s="104"/>
      <c r="MYH4" s="104"/>
      <c r="MYI4" s="104"/>
      <c r="MYJ4" s="104"/>
      <c r="MYK4" s="104"/>
      <c r="MYL4" s="104"/>
      <c r="MYM4" s="104"/>
      <c r="MYN4" s="104"/>
      <c r="MYO4" s="104"/>
      <c r="MYP4" s="104"/>
      <c r="MYQ4" s="104"/>
      <c r="MYR4" s="104"/>
      <c r="MYS4" s="104"/>
      <c r="MYT4" s="104"/>
      <c r="MYU4" s="104"/>
      <c r="MYV4" s="104"/>
      <c r="MYW4" s="104"/>
      <c r="MYX4" s="104"/>
      <c r="MYY4" s="104"/>
      <c r="MYZ4" s="104"/>
      <c r="MZA4" s="104"/>
      <c r="MZB4" s="104"/>
      <c r="MZC4" s="104"/>
      <c r="MZD4" s="104"/>
      <c r="MZE4" s="104"/>
      <c r="MZF4" s="104"/>
      <c r="MZG4" s="104"/>
      <c r="MZH4" s="104"/>
      <c r="MZI4" s="104"/>
      <c r="MZJ4" s="104"/>
      <c r="MZK4" s="104"/>
      <c r="MZL4" s="104"/>
      <c r="MZM4" s="104"/>
      <c r="MZN4" s="104"/>
      <c r="MZO4" s="104"/>
      <c r="MZP4" s="104"/>
      <c r="MZQ4" s="104"/>
      <c r="MZR4" s="104"/>
      <c r="MZS4" s="104"/>
      <c r="MZT4" s="104"/>
      <c r="MZU4" s="104"/>
      <c r="MZV4" s="104"/>
      <c r="MZW4" s="104"/>
      <c r="MZX4" s="104"/>
      <c r="MZY4" s="104"/>
      <c r="MZZ4" s="104"/>
      <c r="NAA4" s="104"/>
      <c r="NAB4" s="104"/>
      <c r="NAC4" s="104"/>
      <c r="NAD4" s="104"/>
      <c r="NAE4" s="104"/>
      <c r="NAF4" s="104"/>
      <c r="NAG4" s="104"/>
      <c r="NAH4" s="104"/>
      <c r="NAI4" s="104"/>
      <c r="NAJ4" s="104"/>
      <c r="NAK4" s="104"/>
      <c r="NAL4" s="104"/>
      <c r="NAM4" s="104"/>
      <c r="NAN4" s="104"/>
      <c r="NAO4" s="104"/>
      <c r="NAP4" s="104"/>
      <c r="NAQ4" s="104"/>
      <c r="NAR4" s="104"/>
      <c r="NAS4" s="104"/>
      <c r="NAT4" s="104"/>
      <c r="NAU4" s="104"/>
      <c r="NAV4" s="104"/>
      <c r="NAW4" s="104"/>
      <c r="NAX4" s="104"/>
      <c r="NAY4" s="104"/>
      <c r="NAZ4" s="104"/>
      <c r="NBA4" s="104"/>
      <c r="NBB4" s="104"/>
      <c r="NBC4" s="104"/>
      <c r="NBD4" s="104"/>
      <c r="NBE4" s="104"/>
      <c r="NBF4" s="104"/>
      <c r="NBG4" s="104"/>
      <c r="NBH4" s="104"/>
      <c r="NBI4" s="104"/>
      <c r="NBJ4" s="104"/>
      <c r="NBK4" s="104"/>
      <c r="NBL4" s="104"/>
      <c r="NBM4" s="104"/>
      <c r="NBN4" s="104"/>
      <c r="NBO4" s="104"/>
      <c r="NBP4" s="104"/>
      <c r="NBQ4" s="104"/>
      <c r="NBR4" s="104"/>
      <c r="NBS4" s="104"/>
      <c r="NBT4" s="104"/>
      <c r="NBU4" s="104"/>
      <c r="NBV4" s="104"/>
      <c r="NBW4" s="104"/>
      <c r="NBX4" s="104"/>
      <c r="NBY4" s="104"/>
      <c r="NBZ4" s="104"/>
      <c r="NCA4" s="104"/>
      <c r="NCB4" s="104"/>
      <c r="NCC4" s="104"/>
      <c r="NCD4" s="104"/>
      <c r="NCE4" s="104"/>
      <c r="NCF4" s="104"/>
      <c r="NCG4" s="104"/>
      <c r="NCH4" s="104"/>
      <c r="NCI4" s="104"/>
      <c r="NCJ4" s="104"/>
      <c r="NCK4" s="104"/>
      <c r="NCL4" s="104"/>
      <c r="NCM4" s="104"/>
      <c r="NCN4" s="104"/>
      <c r="NCO4" s="104"/>
      <c r="NCP4" s="104"/>
      <c r="NCQ4" s="104"/>
      <c r="NCR4" s="104"/>
      <c r="NCS4" s="104"/>
      <c r="NCT4" s="104"/>
      <c r="NCU4" s="104"/>
      <c r="NCV4" s="104"/>
      <c r="NCW4" s="104"/>
      <c r="NCX4" s="104"/>
      <c r="NCY4" s="104"/>
      <c r="NCZ4" s="104"/>
      <c r="NDA4" s="104"/>
      <c r="NDB4" s="104"/>
      <c r="NDC4" s="104"/>
      <c r="NDD4" s="104"/>
      <c r="NDE4" s="104"/>
      <c r="NDF4" s="104"/>
      <c r="NDG4" s="104"/>
      <c r="NDH4" s="104"/>
      <c r="NDI4" s="104"/>
      <c r="NDJ4" s="104"/>
      <c r="NDK4" s="104"/>
      <c r="NDL4" s="104"/>
      <c r="NDM4" s="104"/>
      <c r="NDN4" s="104"/>
      <c r="NDO4" s="104"/>
      <c r="NDP4" s="104"/>
      <c r="NDQ4" s="104"/>
      <c r="NDR4" s="104"/>
      <c r="NDS4" s="104"/>
      <c r="NDT4" s="104"/>
      <c r="NDU4" s="104"/>
      <c r="NDV4" s="104"/>
      <c r="NDW4" s="104"/>
      <c r="NDX4" s="104"/>
      <c r="NDY4" s="104"/>
      <c r="NDZ4" s="104"/>
      <c r="NEA4" s="104"/>
      <c r="NEB4" s="104"/>
      <c r="NEC4" s="104"/>
      <c r="NED4" s="104"/>
      <c r="NEE4" s="104"/>
      <c r="NEF4" s="104"/>
      <c r="NEG4" s="104"/>
      <c r="NEH4" s="104"/>
      <c r="NEI4" s="104"/>
      <c r="NEJ4" s="104"/>
      <c r="NEK4" s="104"/>
      <c r="NEL4" s="104"/>
      <c r="NEM4" s="104"/>
      <c r="NEN4" s="104"/>
      <c r="NEO4" s="104"/>
      <c r="NEP4" s="104"/>
      <c r="NEQ4" s="104"/>
      <c r="NER4" s="104"/>
      <c r="NES4" s="104"/>
      <c r="NET4" s="104"/>
      <c r="NEU4" s="104"/>
      <c r="NEV4" s="104"/>
      <c r="NEW4" s="104"/>
      <c r="NEX4" s="104"/>
      <c r="NEY4" s="104"/>
      <c r="NEZ4" s="104"/>
      <c r="NFA4" s="104"/>
      <c r="NFB4" s="104"/>
      <c r="NFC4" s="104"/>
      <c r="NFD4" s="104"/>
      <c r="NFE4" s="104"/>
      <c r="NFF4" s="104"/>
      <c r="NFG4" s="104"/>
      <c r="NFH4" s="104"/>
      <c r="NFI4" s="104"/>
      <c r="NFJ4" s="104"/>
      <c r="NFK4" s="104"/>
      <c r="NFL4" s="104"/>
      <c r="NFM4" s="104"/>
      <c r="NFN4" s="104"/>
      <c r="NFO4" s="104"/>
      <c r="NFP4" s="104"/>
      <c r="NFQ4" s="104"/>
      <c r="NFR4" s="104"/>
      <c r="NFS4" s="104"/>
      <c r="NFT4" s="104"/>
      <c r="NFU4" s="104"/>
      <c r="NFV4" s="104"/>
      <c r="NFW4" s="104"/>
      <c r="NFX4" s="104"/>
      <c r="NFY4" s="104"/>
      <c r="NFZ4" s="104"/>
      <c r="NGA4" s="104"/>
      <c r="NGB4" s="104"/>
      <c r="NGC4" s="104"/>
      <c r="NGD4" s="104"/>
      <c r="NGE4" s="104"/>
      <c r="NGF4" s="104"/>
      <c r="NGG4" s="104"/>
      <c r="NGH4" s="104"/>
      <c r="NGI4" s="104"/>
      <c r="NGJ4" s="104"/>
      <c r="NGK4" s="104"/>
      <c r="NGL4" s="104"/>
      <c r="NGM4" s="104"/>
      <c r="NGN4" s="104"/>
      <c r="NGO4" s="104"/>
      <c r="NGP4" s="104"/>
      <c r="NGQ4" s="104"/>
      <c r="NGR4" s="104"/>
      <c r="NGS4" s="104"/>
      <c r="NGT4" s="104"/>
      <c r="NGU4" s="104"/>
      <c r="NGV4" s="104"/>
      <c r="NGW4" s="104"/>
      <c r="NGX4" s="104"/>
      <c r="NGY4" s="104"/>
      <c r="NGZ4" s="104"/>
      <c r="NHA4" s="104"/>
      <c r="NHB4" s="104"/>
      <c r="NHC4" s="104"/>
      <c r="NHD4" s="104"/>
      <c r="NHE4" s="104"/>
      <c r="NHF4" s="104"/>
      <c r="NHG4" s="104"/>
      <c r="NHH4" s="104"/>
      <c r="NHI4" s="104"/>
      <c r="NHJ4" s="104"/>
      <c r="NHK4" s="104"/>
      <c r="NHL4" s="104"/>
      <c r="NHM4" s="104"/>
      <c r="NHN4" s="104"/>
      <c r="NHO4" s="104"/>
      <c r="NHP4" s="104"/>
      <c r="NHQ4" s="104"/>
      <c r="NHR4" s="104"/>
      <c r="NHS4" s="104"/>
      <c r="NHT4" s="104"/>
      <c r="NHU4" s="104"/>
      <c r="NHV4" s="104"/>
      <c r="NHW4" s="104"/>
      <c r="NHX4" s="104"/>
      <c r="NHY4" s="104"/>
      <c r="NHZ4" s="104"/>
      <c r="NIA4" s="104"/>
      <c r="NIB4" s="104"/>
      <c r="NIC4" s="104"/>
      <c r="NID4" s="104"/>
      <c r="NIE4" s="104"/>
      <c r="NIF4" s="104"/>
      <c r="NIG4" s="104"/>
      <c r="NIH4" s="104"/>
      <c r="NII4" s="104"/>
      <c r="NIJ4" s="104"/>
      <c r="NIK4" s="104"/>
      <c r="NIL4" s="104"/>
      <c r="NIM4" s="104"/>
      <c r="NIN4" s="104"/>
      <c r="NIO4" s="104"/>
      <c r="NIP4" s="104"/>
      <c r="NIQ4" s="104"/>
      <c r="NIR4" s="104"/>
      <c r="NIS4" s="104"/>
      <c r="NIT4" s="104"/>
      <c r="NIU4" s="104"/>
      <c r="NIV4" s="104"/>
      <c r="NIW4" s="104"/>
      <c r="NIX4" s="104"/>
      <c r="NIY4" s="104"/>
      <c r="NIZ4" s="104"/>
      <c r="NJA4" s="104"/>
      <c r="NJB4" s="104"/>
      <c r="NJC4" s="104"/>
      <c r="NJD4" s="104"/>
      <c r="NJE4" s="104"/>
      <c r="NJF4" s="104"/>
      <c r="NJG4" s="104"/>
      <c r="NJH4" s="104"/>
      <c r="NJI4" s="104"/>
      <c r="NJJ4" s="104"/>
      <c r="NJK4" s="104"/>
      <c r="NJL4" s="104"/>
      <c r="NJM4" s="104"/>
      <c r="NJN4" s="104"/>
      <c r="NJO4" s="104"/>
      <c r="NJP4" s="104"/>
      <c r="NJQ4" s="104"/>
      <c r="NJR4" s="104"/>
      <c r="NJS4" s="104"/>
      <c r="NJT4" s="104"/>
      <c r="NJU4" s="104"/>
      <c r="NJV4" s="104"/>
      <c r="NJW4" s="104"/>
      <c r="NJX4" s="104"/>
      <c r="NJY4" s="104"/>
      <c r="NJZ4" s="104"/>
      <c r="NKA4" s="104"/>
      <c r="NKB4" s="104"/>
      <c r="NKC4" s="104"/>
      <c r="NKD4" s="104"/>
      <c r="NKE4" s="104"/>
      <c r="NKF4" s="104"/>
      <c r="NKG4" s="104"/>
      <c r="NKH4" s="104"/>
      <c r="NKI4" s="104"/>
      <c r="NKJ4" s="104"/>
      <c r="NKK4" s="104"/>
      <c r="NKL4" s="104"/>
      <c r="NKM4" s="104"/>
      <c r="NKN4" s="104"/>
      <c r="NKO4" s="104"/>
      <c r="NKP4" s="104"/>
      <c r="NKQ4" s="104"/>
      <c r="NKR4" s="104"/>
      <c r="NKS4" s="104"/>
      <c r="NKT4" s="104"/>
      <c r="NKU4" s="104"/>
      <c r="NKV4" s="104"/>
      <c r="NKW4" s="104"/>
      <c r="NKX4" s="104"/>
      <c r="NKY4" s="104"/>
      <c r="NKZ4" s="104"/>
      <c r="NLA4" s="104"/>
      <c r="NLB4" s="104"/>
      <c r="NLC4" s="104"/>
      <c r="NLD4" s="104"/>
      <c r="NLE4" s="104"/>
      <c r="NLF4" s="104"/>
      <c r="NLG4" s="104"/>
      <c r="NLH4" s="104"/>
      <c r="NLI4" s="104"/>
      <c r="NLJ4" s="104"/>
      <c r="NLK4" s="104"/>
      <c r="NLL4" s="104"/>
      <c r="NLM4" s="104"/>
      <c r="NLN4" s="104"/>
      <c r="NLO4" s="104"/>
      <c r="NLP4" s="104"/>
      <c r="NLQ4" s="104"/>
      <c r="NLR4" s="104"/>
      <c r="NLS4" s="104"/>
      <c r="NLT4" s="104"/>
      <c r="NLU4" s="104"/>
      <c r="NLV4" s="104"/>
      <c r="NLW4" s="104"/>
      <c r="NLX4" s="104"/>
      <c r="NLY4" s="104"/>
      <c r="NLZ4" s="104"/>
      <c r="NMA4" s="104"/>
      <c r="NMB4" s="104"/>
      <c r="NMC4" s="104"/>
      <c r="NMD4" s="104"/>
      <c r="NME4" s="104"/>
      <c r="NMF4" s="104"/>
      <c r="NMG4" s="104"/>
      <c r="NMH4" s="104"/>
      <c r="NMI4" s="104"/>
      <c r="NMJ4" s="104"/>
      <c r="NMK4" s="104"/>
      <c r="NML4" s="104"/>
      <c r="NMM4" s="104"/>
      <c r="NMN4" s="104"/>
      <c r="NMO4" s="104"/>
      <c r="NMP4" s="104"/>
      <c r="NMQ4" s="104"/>
      <c r="NMR4" s="104"/>
      <c r="NMS4" s="104"/>
      <c r="NMT4" s="104"/>
      <c r="NMU4" s="104"/>
      <c r="NMV4" s="104"/>
      <c r="NMW4" s="104"/>
      <c r="NMX4" s="104"/>
      <c r="NMY4" s="104"/>
      <c r="NMZ4" s="104"/>
      <c r="NNA4" s="104"/>
      <c r="NNB4" s="104"/>
      <c r="NNC4" s="104"/>
      <c r="NND4" s="104"/>
      <c r="NNE4" s="104"/>
      <c r="NNF4" s="104"/>
      <c r="NNG4" s="104"/>
      <c r="NNH4" s="104"/>
      <c r="NNI4" s="104"/>
      <c r="NNJ4" s="104"/>
      <c r="NNK4" s="104"/>
      <c r="NNL4" s="104"/>
      <c r="NNM4" s="104"/>
      <c r="NNN4" s="104"/>
      <c r="NNO4" s="104"/>
      <c r="NNP4" s="104"/>
      <c r="NNQ4" s="104"/>
      <c r="NNR4" s="104"/>
      <c r="NNS4" s="104"/>
      <c r="NNT4" s="104"/>
      <c r="NNU4" s="104"/>
      <c r="NNV4" s="104"/>
      <c r="NNW4" s="104"/>
      <c r="NNX4" s="104"/>
      <c r="NNY4" s="104"/>
      <c r="NNZ4" s="104"/>
      <c r="NOA4" s="104"/>
      <c r="NOB4" s="104"/>
      <c r="NOC4" s="104"/>
      <c r="NOD4" s="104"/>
      <c r="NOE4" s="104"/>
      <c r="NOF4" s="104"/>
      <c r="NOG4" s="104"/>
      <c r="NOH4" s="104"/>
      <c r="NOI4" s="104"/>
      <c r="NOJ4" s="104"/>
      <c r="NOK4" s="104"/>
      <c r="NOL4" s="104"/>
      <c r="NOM4" s="104"/>
      <c r="NON4" s="104"/>
      <c r="NOO4" s="104"/>
      <c r="NOP4" s="104"/>
      <c r="NOQ4" s="104"/>
      <c r="NOR4" s="104"/>
      <c r="NOS4" s="104"/>
      <c r="NOT4" s="104"/>
      <c r="NOU4" s="104"/>
      <c r="NOV4" s="104"/>
      <c r="NOW4" s="104"/>
      <c r="NOX4" s="104"/>
      <c r="NOY4" s="104"/>
      <c r="NOZ4" s="104"/>
      <c r="NPA4" s="104"/>
      <c r="NPB4" s="104"/>
      <c r="NPC4" s="104"/>
      <c r="NPD4" s="104"/>
      <c r="NPE4" s="104"/>
      <c r="NPF4" s="104"/>
      <c r="NPG4" s="104"/>
      <c r="NPH4" s="104"/>
      <c r="NPI4" s="104"/>
      <c r="NPJ4" s="104"/>
      <c r="NPK4" s="104"/>
      <c r="NPL4" s="104"/>
      <c r="NPM4" s="104"/>
      <c r="NPN4" s="104"/>
      <c r="NPO4" s="104"/>
      <c r="NPP4" s="104"/>
      <c r="NPQ4" s="104"/>
      <c r="NPR4" s="104"/>
      <c r="NPS4" s="104"/>
      <c r="NPT4" s="104"/>
      <c r="NPU4" s="104"/>
      <c r="NPV4" s="104"/>
      <c r="NPW4" s="104"/>
      <c r="NPX4" s="104"/>
      <c r="NPY4" s="104"/>
      <c r="NPZ4" s="104"/>
      <c r="NQA4" s="104"/>
      <c r="NQB4" s="104"/>
      <c r="NQC4" s="104"/>
      <c r="NQD4" s="104"/>
      <c r="NQE4" s="104"/>
      <c r="NQF4" s="104"/>
      <c r="NQG4" s="104"/>
      <c r="NQH4" s="104"/>
      <c r="NQI4" s="104"/>
      <c r="NQJ4" s="104"/>
      <c r="NQK4" s="104"/>
      <c r="NQL4" s="104"/>
      <c r="NQM4" s="104"/>
      <c r="NQN4" s="104"/>
      <c r="NQO4" s="104"/>
      <c r="NQP4" s="104"/>
      <c r="NQQ4" s="104"/>
      <c r="NQR4" s="104"/>
      <c r="NQS4" s="104"/>
      <c r="NQT4" s="104"/>
      <c r="NQU4" s="104"/>
      <c r="NQV4" s="104"/>
      <c r="NQW4" s="104"/>
      <c r="NQX4" s="104"/>
      <c r="NQY4" s="104"/>
      <c r="NQZ4" s="104"/>
      <c r="NRA4" s="104"/>
      <c r="NRB4" s="104"/>
      <c r="NRC4" s="104"/>
      <c r="NRD4" s="104"/>
      <c r="NRE4" s="104"/>
      <c r="NRF4" s="104"/>
      <c r="NRG4" s="104"/>
      <c r="NRH4" s="104"/>
      <c r="NRI4" s="104"/>
      <c r="NRJ4" s="104"/>
      <c r="NRK4" s="104"/>
      <c r="NRL4" s="104"/>
      <c r="NRM4" s="104"/>
      <c r="NRN4" s="104"/>
      <c r="NRO4" s="104"/>
      <c r="NRP4" s="104"/>
      <c r="NRQ4" s="104"/>
      <c r="NRR4" s="104"/>
      <c r="NRS4" s="104"/>
      <c r="NRT4" s="104"/>
      <c r="NRU4" s="104"/>
      <c r="NRV4" s="104"/>
      <c r="NRW4" s="104"/>
      <c r="NRX4" s="104"/>
      <c r="NRY4" s="104"/>
      <c r="NRZ4" s="104"/>
      <c r="NSA4" s="104"/>
      <c r="NSB4" s="104"/>
      <c r="NSC4" s="104"/>
      <c r="NSD4" s="104"/>
      <c r="NSE4" s="104"/>
      <c r="NSF4" s="104"/>
      <c r="NSG4" s="104"/>
      <c r="NSH4" s="104"/>
      <c r="NSI4" s="104"/>
      <c r="NSJ4" s="104"/>
      <c r="NSK4" s="104"/>
      <c r="NSL4" s="104"/>
      <c r="NSM4" s="104"/>
      <c r="NSN4" s="104"/>
      <c r="NSO4" s="104"/>
      <c r="NSP4" s="104"/>
      <c r="NSQ4" s="104"/>
      <c r="NSR4" s="104"/>
      <c r="NSS4" s="104"/>
      <c r="NST4" s="104"/>
      <c r="NSU4" s="104"/>
      <c r="NSV4" s="104"/>
      <c r="NSW4" s="104"/>
      <c r="NSX4" s="104"/>
      <c r="NSY4" s="104"/>
      <c r="NSZ4" s="104"/>
      <c r="NTA4" s="104"/>
      <c r="NTB4" s="104"/>
      <c r="NTC4" s="104"/>
      <c r="NTD4" s="104"/>
      <c r="NTE4" s="104"/>
      <c r="NTF4" s="104"/>
      <c r="NTG4" s="104"/>
      <c r="NTH4" s="104"/>
      <c r="NTI4" s="104"/>
      <c r="NTJ4" s="104"/>
      <c r="NTK4" s="104"/>
      <c r="NTL4" s="104"/>
      <c r="NTM4" s="104"/>
      <c r="NTN4" s="104"/>
      <c r="NTO4" s="104"/>
      <c r="NTP4" s="104"/>
      <c r="NTQ4" s="104"/>
      <c r="NTR4" s="104"/>
      <c r="NTS4" s="104"/>
      <c r="NTT4" s="104"/>
      <c r="NTU4" s="104"/>
      <c r="NTV4" s="104"/>
      <c r="NTW4" s="104"/>
      <c r="NTX4" s="104"/>
      <c r="NTY4" s="104"/>
      <c r="NTZ4" s="104"/>
      <c r="NUA4" s="104"/>
      <c r="NUB4" s="104"/>
      <c r="NUC4" s="104"/>
      <c r="NUD4" s="104"/>
      <c r="NUE4" s="104"/>
      <c r="NUF4" s="104"/>
      <c r="NUG4" s="104"/>
      <c r="NUH4" s="104"/>
      <c r="NUI4" s="104"/>
      <c r="NUJ4" s="104"/>
      <c r="NUK4" s="104"/>
      <c r="NUL4" s="104"/>
      <c r="NUM4" s="104"/>
      <c r="NUN4" s="104"/>
      <c r="NUO4" s="104"/>
      <c r="NUP4" s="104"/>
      <c r="NUQ4" s="104"/>
      <c r="NUR4" s="104"/>
      <c r="NUS4" s="104"/>
      <c r="NUT4" s="104"/>
      <c r="NUU4" s="104"/>
      <c r="NUV4" s="104"/>
      <c r="NUW4" s="104"/>
      <c r="NUX4" s="104"/>
      <c r="NUY4" s="104"/>
      <c r="NUZ4" s="104"/>
      <c r="NVA4" s="104"/>
      <c r="NVB4" s="104"/>
      <c r="NVC4" s="104"/>
      <c r="NVD4" s="104"/>
      <c r="NVE4" s="104"/>
      <c r="NVF4" s="104"/>
      <c r="NVG4" s="104"/>
      <c r="NVH4" s="104"/>
      <c r="NVI4" s="104"/>
      <c r="NVJ4" s="104"/>
      <c r="NVK4" s="104"/>
      <c r="NVL4" s="104"/>
      <c r="NVM4" s="104"/>
      <c r="NVN4" s="104"/>
      <c r="NVO4" s="104"/>
      <c r="NVP4" s="104"/>
      <c r="NVQ4" s="104"/>
      <c r="NVR4" s="104"/>
      <c r="NVS4" s="104"/>
      <c r="NVT4" s="104"/>
      <c r="NVU4" s="104"/>
      <c r="NVV4" s="104"/>
      <c r="NVW4" s="104"/>
      <c r="NVX4" s="104"/>
      <c r="NVY4" s="104"/>
      <c r="NVZ4" s="104"/>
      <c r="NWA4" s="104"/>
      <c r="NWB4" s="104"/>
      <c r="NWC4" s="104"/>
      <c r="NWD4" s="104"/>
      <c r="NWE4" s="104"/>
      <c r="NWF4" s="104"/>
      <c r="NWG4" s="104"/>
      <c r="NWH4" s="104"/>
      <c r="NWI4" s="104"/>
      <c r="NWJ4" s="104"/>
      <c r="NWK4" s="104"/>
      <c r="NWL4" s="104"/>
      <c r="NWM4" s="104"/>
      <c r="NWN4" s="104"/>
      <c r="NWO4" s="104"/>
      <c r="NWP4" s="104"/>
      <c r="NWQ4" s="104"/>
      <c r="NWR4" s="104"/>
      <c r="NWS4" s="104"/>
      <c r="NWT4" s="104"/>
      <c r="NWU4" s="104"/>
      <c r="NWV4" s="104"/>
      <c r="NWW4" s="104"/>
      <c r="NWX4" s="104"/>
      <c r="NWY4" s="104"/>
      <c r="NWZ4" s="104"/>
      <c r="NXA4" s="104"/>
      <c r="NXB4" s="104"/>
      <c r="NXC4" s="104"/>
      <c r="NXD4" s="104"/>
      <c r="NXE4" s="104"/>
      <c r="NXF4" s="104"/>
      <c r="NXG4" s="104"/>
      <c r="NXH4" s="104"/>
      <c r="NXI4" s="104"/>
      <c r="NXJ4" s="104"/>
      <c r="NXK4" s="104"/>
      <c r="NXL4" s="104"/>
      <c r="NXM4" s="104"/>
      <c r="NXN4" s="104"/>
      <c r="NXO4" s="104"/>
      <c r="NXP4" s="104"/>
      <c r="NXQ4" s="104"/>
      <c r="NXR4" s="104"/>
      <c r="NXS4" s="104"/>
      <c r="NXT4" s="104"/>
      <c r="NXU4" s="104"/>
      <c r="NXV4" s="104"/>
      <c r="NXW4" s="104"/>
      <c r="NXX4" s="104"/>
      <c r="NXY4" s="104"/>
      <c r="NXZ4" s="104"/>
      <c r="NYA4" s="104"/>
      <c r="NYB4" s="104"/>
      <c r="NYC4" s="104"/>
      <c r="NYD4" s="104"/>
      <c r="NYE4" s="104"/>
      <c r="NYF4" s="104"/>
      <c r="NYG4" s="104"/>
      <c r="NYH4" s="104"/>
      <c r="NYI4" s="104"/>
      <c r="NYJ4" s="104"/>
      <c r="NYK4" s="104"/>
      <c r="NYL4" s="104"/>
      <c r="NYM4" s="104"/>
      <c r="NYN4" s="104"/>
      <c r="NYO4" s="104"/>
      <c r="NYP4" s="104"/>
      <c r="NYQ4" s="104"/>
      <c r="NYR4" s="104"/>
      <c r="NYS4" s="104"/>
      <c r="NYT4" s="104"/>
      <c r="NYU4" s="104"/>
      <c r="NYV4" s="104"/>
      <c r="NYW4" s="104"/>
      <c r="NYX4" s="104"/>
      <c r="NYY4" s="104"/>
      <c r="NYZ4" s="104"/>
      <c r="NZA4" s="104"/>
      <c r="NZB4" s="104"/>
      <c r="NZC4" s="104"/>
      <c r="NZD4" s="104"/>
      <c r="NZE4" s="104"/>
      <c r="NZF4" s="104"/>
      <c r="NZG4" s="104"/>
      <c r="NZH4" s="104"/>
      <c r="NZI4" s="104"/>
      <c r="NZJ4" s="104"/>
      <c r="NZK4" s="104"/>
      <c r="NZL4" s="104"/>
      <c r="NZM4" s="104"/>
      <c r="NZN4" s="104"/>
      <c r="NZO4" s="104"/>
      <c r="NZP4" s="104"/>
      <c r="NZQ4" s="104"/>
      <c r="NZR4" s="104"/>
      <c r="NZS4" s="104"/>
      <c r="NZT4" s="104"/>
      <c r="NZU4" s="104"/>
      <c r="NZV4" s="104"/>
      <c r="NZW4" s="104"/>
      <c r="NZX4" s="104"/>
      <c r="NZY4" s="104"/>
      <c r="NZZ4" s="104"/>
      <c r="OAA4" s="104"/>
      <c r="OAB4" s="104"/>
      <c r="OAC4" s="104"/>
      <c r="OAD4" s="104"/>
      <c r="OAE4" s="104"/>
      <c r="OAF4" s="104"/>
      <c r="OAG4" s="104"/>
      <c r="OAH4" s="104"/>
      <c r="OAI4" s="104"/>
      <c r="OAJ4" s="104"/>
      <c r="OAK4" s="104"/>
      <c r="OAL4" s="104"/>
      <c r="OAM4" s="104"/>
      <c r="OAN4" s="104"/>
      <c r="OAO4" s="104"/>
      <c r="OAP4" s="104"/>
      <c r="OAQ4" s="104"/>
      <c r="OAR4" s="104"/>
      <c r="OAS4" s="104"/>
      <c r="OAT4" s="104"/>
      <c r="OAU4" s="104"/>
      <c r="OAV4" s="104"/>
      <c r="OAW4" s="104"/>
      <c r="OAX4" s="104"/>
      <c r="OAY4" s="104"/>
      <c r="OAZ4" s="104"/>
      <c r="OBA4" s="104"/>
      <c r="OBB4" s="104"/>
      <c r="OBC4" s="104"/>
      <c r="OBD4" s="104"/>
      <c r="OBE4" s="104"/>
      <c r="OBF4" s="104"/>
      <c r="OBG4" s="104"/>
      <c r="OBH4" s="104"/>
      <c r="OBI4" s="104"/>
      <c r="OBJ4" s="104"/>
      <c r="OBK4" s="104"/>
      <c r="OBL4" s="104"/>
      <c r="OBM4" s="104"/>
      <c r="OBN4" s="104"/>
      <c r="OBO4" s="104"/>
      <c r="OBP4" s="104"/>
      <c r="OBQ4" s="104"/>
      <c r="OBR4" s="104"/>
      <c r="OBS4" s="104"/>
      <c r="OBT4" s="104"/>
      <c r="OBU4" s="104"/>
      <c r="OBV4" s="104"/>
      <c r="OBW4" s="104"/>
      <c r="OBX4" s="104"/>
      <c r="OBY4" s="104"/>
      <c r="OBZ4" s="104"/>
      <c r="OCA4" s="104"/>
      <c r="OCB4" s="104"/>
      <c r="OCC4" s="104"/>
      <c r="OCD4" s="104"/>
      <c r="OCE4" s="104"/>
      <c r="OCF4" s="104"/>
      <c r="OCG4" s="104"/>
      <c r="OCH4" s="104"/>
      <c r="OCI4" s="104"/>
      <c r="OCJ4" s="104"/>
      <c r="OCK4" s="104"/>
      <c r="OCL4" s="104"/>
      <c r="OCM4" s="104"/>
      <c r="OCN4" s="104"/>
      <c r="OCO4" s="104"/>
      <c r="OCP4" s="104"/>
      <c r="OCQ4" s="104"/>
      <c r="OCR4" s="104"/>
      <c r="OCS4" s="104"/>
      <c r="OCT4" s="104"/>
      <c r="OCU4" s="104"/>
      <c r="OCV4" s="104"/>
      <c r="OCW4" s="104"/>
      <c r="OCX4" s="104"/>
      <c r="OCY4" s="104"/>
      <c r="OCZ4" s="104"/>
      <c r="ODA4" s="104"/>
      <c r="ODB4" s="104"/>
      <c r="ODC4" s="104"/>
      <c r="ODD4" s="104"/>
      <c r="ODE4" s="104"/>
      <c r="ODF4" s="104"/>
      <c r="ODG4" s="104"/>
      <c r="ODH4" s="104"/>
      <c r="ODI4" s="104"/>
      <c r="ODJ4" s="104"/>
      <c r="ODK4" s="104"/>
      <c r="ODL4" s="104"/>
      <c r="ODM4" s="104"/>
      <c r="ODN4" s="104"/>
      <c r="ODO4" s="104"/>
      <c r="ODP4" s="104"/>
      <c r="ODQ4" s="104"/>
      <c r="ODR4" s="104"/>
      <c r="ODS4" s="104"/>
      <c r="ODT4" s="104"/>
      <c r="ODU4" s="104"/>
      <c r="ODV4" s="104"/>
      <c r="ODW4" s="104"/>
      <c r="ODX4" s="104"/>
      <c r="ODY4" s="104"/>
      <c r="ODZ4" s="104"/>
      <c r="OEA4" s="104"/>
      <c r="OEB4" s="104"/>
      <c r="OEC4" s="104"/>
      <c r="OED4" s="104"/>
      <c r="OEE4" s="104"/>
      <c r="OEF4" s="104"/>
      <c r="OEG4" s="104"/>
      <c r="OEH4" s="104"/>
      <c r="OEI4" s="104"/>
      <c r="OEJ4" s="104"/>
      <c r="OEK4" s="104"/>
      <c r="OEL4" s="104"/>
      <c r="OEM4" s="104"/>
      <c r="OEN4" s="104"/>
      <c r="OEO4" s="104"/>
      <c r="OEP4" s="104"/>
      <c r="OEQ4" s="104"/>
      <c r="OER4" s="104"/>
      <c r="OES4" s="104"/>
      <c r="OET4" s="104"/>
      <c r="OEU4" s="104"/>
      <c r="OEV4" s="104"/>
      <c r="OEW4" s="104"/>
      <c r="OEX4" s="104"/>
      <c r="OEY4" s="104"/>
      <c r="OEZ4" s="104"/>
      <c r="OFA4" s="104"/>
      <c r="OFB4" s="104"/>
      <c r="OFC4" s="104"/>
      <c r="OFD4" s="104"/>
      <c r="OFE4" s="104"/>
      <c r="OFF4" s="104"/>
      <c r="OFG4" s="104"/>
      <c r="OFH4" s="104"/>
      <c r="OFI4" s="104"/>
      <c r="OFJ4" s="104"/>
      <c r="OFK4" s="104"/>
      <c r="OFL4" s="104"/>
      <c r="OFM4" s="104"/>
      <c r="OFN4" s="104"/>
      <c r="OFO4" s="104"/>
      <c r="OFP4" s="104"/>
      <c r="OFQ4" s="104"/>
      <c r="OFR4" s="104"/>
      <c r="OFS4" s="104"/>
      <c r="OFT4" s="104"/>
      <c r="OFU4" s="104"/>
      <c r="OFV4" s="104"/>
      <c r="OFW4" s="104"/>
      <c r="OFX4" s="104"/>
      <c r="OFY4" s="104"/>
      <c r="OFZ4" s="104"/>
      <c r="OGA4" s="104"/>
      <c r="OGB4" s="104"/>
      <c r="OGC4" s="104"/>
      <c r="OGD4" s="104"/>
      <c r="OGE4" s="104"/>
      <c r="OGF4" s="104"/>
      <c r="OGG4" s="104"/>
      <c r="OGH4" s="104"/>
      <c r="OGI4" s="104"/>
      <c r="OGJ4" s="104"/>
      <c r="OGK4" s="104"/>
      <c r="OGL4" s="104"/>
      <c r="OGM4" s="104"/>
      <c r="OGN4" s="104"/>
      <c r="OGO4" s="104"/>
      <c r="OGP4" s="104"/>
      <c r="OGQ4" s="104"/>
      <c r="OGR4" s="104"/>
      <c r="OGS4" s="104"/>
      <c r="OGT4" s="104"/>
      <c r="OGU4" s="104"/>
      <c r="OGV4" s="104"/>
      <c r="OGW4" s="104"/>
      <c r="OGX4" s="104"/>
      <c r="OGY4" s="104"/>
      <c r="OGZ4" s="104"/>
      <c r="OHA4" s="104"/>
      <c r="OHB4" s="104"/>
      <c r="OHC4" s="104"/>
      <c r="OHD4" s="104"/>
      <c r="OHE4" s="104"/>
      <c r="OHF4" s="104"/>
      <c r="OHG4" s="104"/>
      <c r="OHH4" s="104"/>
      <c r="OHI4" s="104"/>
      <c r="OHJ4" s="104"/>
      <c r="OHK4" s="104"/>
      <c r="OHL4" s="104"/>
      <c r="OHM4" s="104"/>
      <c r="OHN4" s="104"/>
      <c r="OHO4" s="104"/>
      <c r="OHP4" s="104"/>
      <c r="OHQ4" s="104"/>
      <c r="OHR4" s="104"/>
      <c r="OHS4" s="104"/>
      <c r="OHT4" s="104"/>
      <c r="OHU4" s="104"/>
      <c r="OHV4" s="104"/>
      <c r="OHW4" s="104"/>
      <c r="OHX4" s="104"/>
      <c r="OHY4" s="104"/>
      <c r="OHZ4" s="104"/>
      <c r="OIA4" s="104"/>
      <c r="OIB4" s="104"/>
      <c r="OIC4" s="104"/>
      <c r="OID4" s="104"/>
      <c r="OIE4" s="104"/>
      <c r="OIF4" s="104"/>
      <c r="OIG4" s="104"/>
      <c r="OIH4" s="104"/>
      <c r="OII4" s="104"/>
      <c r="OIJ4" s="104"/>
      <c r="OIK4" s="104"/>
      <c r="OIL4" s="104"/>
      <c r="OIM4" s="104"/>
      <c r="OIN4" s="104"/>
      <c r="OIO4" s="104"/>
      <c r="OIP4" s="104"/>
      <c r="OIQ4" s="104"/>
      <c r="OIR4" s="104"/>
      <c r="OIS4" s="104"/>
      <c r="OIT4" s="104"/>
      <c r="OIU4" s="104"/>
      <c r="OIV4" s="104"/>
      <c r="OIW4" s="104"/>
      <c r="OIX4" s="104"/>
      <c r="OIY4" s="104"/>
      <c r="OIZ4" s="104"/>
      <c r="OJA4" s="104"/>
      <c r="OJB4" s="104"/>
      <c r="OJC4" s="104"/>
      <c r="OJD4" s="104"/>
      <c r="OJE4" s="104"/>
      <c r="OJF4" s="104"/>
      <c r="OJG4" s="104"/>
      <c r="OJH4" s="104"/>
      <c r="OJI4" s="104"/>
      <c r="OJJ4" s="104"/>
      <c r="OJK4" s="104"/>
      <c r="OJL4" s="104"/>
      <c r="OJM4" s="104"/>
      <c r="OJN4" s="104"/>
      <c r="OJO4" s="104"/>
      <c r="OJP4" s="104"/>
      <c r="OJQ4" s="104"/>
      <c r="OJR4" s="104"/>
      <c r="OJS4" s="104"/>
      <c r="OJT4" s="104"/>
      <c r="OJU4" s="104"/>
      <c r="OJV4" s="104"/>
      <c r="OJW4" s="104"/>
      <c r="OJX4" s="104"/>
      <c r="OJY4" s="104"/>
      <c r="OJZ4" s="104"/>
      <c r="OKA4" s="104"/>
      <c r="OKB4" s="104"/>
      <c r="OKC4" s="104"/>
      <c r="OKD4" s="104"/>
      <c r="OKE4" s="104"/>
      <c r="OKF4" s="104"/>
      <c r="OKG4" s="104"/>
      <c r="OKH4" s="104"/>
      <c r="OKI4" s="104"/>
      <c r="OKJ4" s="104"/>
      <c r="OKK4" s="104"/>
      <c r="OKL4" s="104"/>
      <c r="OKM4" s="104"/>
      <c r="OKN4" s="104"/>
      <c r="OKO4" s="104"/>
      <c r="OKP4" s="104"/>
      <c r="OKQ4" s="104"/>
      <c r="OKR4" s="104"/>
      <c r="OKS4" s="104"/>
      <c r="OKT4" s="104"/>
      <c r="OKU4" s="104"/>
      <c r="OKV4" s="104"/>
      <c r="OKW4" s="104"/>
      <c r="OKX4" s="104"/>
      <c r="OKY4" s="104"/>
      <c r="OKZ4" s="104"/>
      <c r="OLA4" s="104"/>
      <c r="OLB4" s="104"/>
      <c r="OLC4" s="104"/>
      <c r="OLD4" s="104"/>
      <c r="OLE4" s="104"/>
      <c r="OLF4" s="104"/>
      <c r="OLG4" s="104"/>
      <c r="OLH4" s="104"/>
      <c r="OLI4" s="104"/>
      <c r="OLJ4" s="104"/>
      <c r="OLK4" s="104"/>
      <c r="OLL4" s="104"/>
      <c r="OLM4" s="104"/>
      <c r="OLN4" s="104"/>
      <c r="OLO4" s="104"/>
      <c r="OLP4" s="104"/>
      <c r="OLQ4" s="104"/>
      <c r="OLR4" s="104"/>
      <c r="OLS4" s="104"/>
      <c r="OLT4" s="104"/>
      <c r="OLU4" s="104"/>
      <c r="OLV4" s="104"/>
      <c r="OLW4" s="104"/>
      <c r="OLX4" s="104"/>
      <c r="OLY4" s="104"/>
      <c r="OLZ4" s="104"/>
      <c r="OMA4" s="104"/>
      <c r="OMB4" s="104"/>
      <c r="OMC4" s="104"/>
      <c r="OMD4" s="104"/>
      <c r="OME4" s="104"/>
      <c r="OMF4" s="104"/>
      <c r="OMG4" s="104"/>
      <c r="OMH4" s="104"/>
      <c r="OMI4" s="104"/>
      <c r="OMJ4" s="104"/>
      <c r="OMK4" s="104"/>
      <c r="OML4" s="104"/>
      <c r="OMM4" s="104"/>
      <c r="OMN4" s="104"/>
      <c r="OMO4" s="104"/>
      <c r="OMP4" s="104"/>
      <c r="OMQ4" s="104"/>
      <c r="OMR4" s="104"/>
      <c r="OMS4" s="104"/>
      <c r="OMT4" s="104"/>
      <c r="OMU4" s="104"/>
      <c r="OMV4" s="104"/>
      <c r="OMW4" s="104"/>
      <c r="OMX4" s="104"/>
      <c r="OMY4" s="104"/>
      <c r="OMZ4" s="104"/>
      <c r="ONA4" s="104"/>
      <c r="ONB4" s="104"/>
      <c r="ONC4" s="104"/>
      <c r="OND4" s="104"/>
      <c r="ONE4" s="104"/>
      <c r="ONF4" s="104"/>
      <c r="ONG4" s="104"/>
      <c r="ONH4" s="104"/>
      <c r="ONI4" s="104"/>
      <c r="ONJ4" s="104"/>
      <c r="ONK4" s="104"/>
      <c r="ONL4" s="104"/>
      <c r="ONM4" s="104"/>
      <c r="ONN4" s="104"/>
      <c r="ONO4" s="104"/>
      <c r="ONP4" s="104"/>
      <c r="ONQ4" s="104"/>
      <c r="ONR4" s="104"/>
      <c r="ONS4" s="104"/>
      <c r="ONT4" s="104"/>
      <c r="ONU4" s="104"/>
      <c r="ONV4" s="104"/>
      <c r="ONW4" s="104"/>
      <c r="ONX4" s="104"/>
      <c r="ONY4" s="104"/>
      <c r="ONZ4" s="104"/>
      <c r="OOA4" s="104"/>
      <c r="OOB4" s="104"/>
      <c r="OOC4" s="104"/>
      <c r="OOD4" s="104"/>
      <c r="OOE4" s="104"/>
      <c r="OOF4" s="104"/>
      <c r="OOG4" s="104"/>
      <c r="OOH4" s="104"/>
      <c r="OOI4" s="104"/>
      <c r="OOJ4" s="104"/>
      <c r="OOK4" s="104"/>
      <c r="OOL4" s="104"/>
      <c r="OOM4" s="104"/>
      <c r="OON4" s="104"/>
      <c r="OOO4" s="104"/>
      <c r="OOP4" s="104"/>
      <c r="OOQ4" s="104"/>
      <c r="OOR4" s="104"/>
      <c r="OOS4" s="104"/>
      <c r="OOT4" s="104"/>
      <c r="OOU4" s="104"/>
      <c r="OOV4" s="104"/>
      <c r="OOW4" s="104"/>
      <c r="OOX4" s="104"/>
      <c r="OOY4" s="104"/>
      <c r="OOZ4" s="104"/>
      <c r="OPA4" s="104"/>
      <c r="OPB4" s="104"/>
      <c r="OPC4" s="104"/>
      <c r="OPD4" s="104"/>
      <c r="OPE4" s="104"/>
      <c r="OPF4" s="104"/>
      <c r="OPG4" s="104"/>
      <c r="OPH4" s="104"/>
      <c r="OPI4" s="104"/>
      <c r="OPJ4" s="104"/>
      <c r="OPK4" s="104"/>
      <c r="OPL4" s="104"/>
      <c r="OPM4" s="104"/>
      <c r="OPN4" s="104"/>
      <c r="OPO4" s="104"/>
      <c r="OPP4" s="104"/>
      <c r="OPQ4" s="104"/>
      <c r="OPR4" s="104"/>
      <c r="OPS4" s="104"/>
      <c r="OPT4" s="104"/>
      <c r="OPU4" s="104"/>
      <c r="OPV4" s="104"/>
      <c r="OPW4" s="104"/>
      <c r="OPX4" s="104"/>
      <c r="OPY4" s="104"/>
      <c r="OPZ4" s="104"/>
      <c r="OQA4" s="104"/>
      <c r="OQB4" s="104"/>
      <c r="OQC4" s="104"/>
      <c r="OQD4" s="104"/>
      <c r="OQE4" s="104"/>
      <c r="OQF4" s="104"/>
      <c r="OQG4" s="104"/>
      <c r="OQH4" s="104"/>
      <c r="OQI4" s="104"/>
      <c r="OQJ4" s="104"/>
      <c r="OQK4" s="104"/>
      <c r="OQL4" s="104"/>
      <c r="OQM4" s="104"/>
      <c r="OQN4" s="104"/>
      <c r="OQO4" s="104"/>
      <c r="OQP4" s="104"/>
      <c r="OQQ4" s="104"/>
      <c r="OQR4" s="104"/>
      <c r="OQS4" s="104"/>
      <c r="OQT4" s="104"/>
      <c r="OQU4" s="104"/>
      <c r="OQV4" s="104"/>
      <c r="OQW4" s="104"/>
      <c r="OQX4" s="104"/>
      <c r="OQY4" s="104"/>
      <c r="OQZ4" s="104"/>
      <c r="ORA4" s="104"/>
      <c r="ORB4" s="104"/>
      <c r="ORC4" s="104"/>
      <c r="ORD4" s="104"/>
      <c r="ORE4" s="104"/>
      <c r="ORF4" s="104"/>
      <c r="ORG4" s="104"/>
      <c r="ORH4" s="104"/>
      <c r="ORI4" s="104"/>
      <c r="ORJ4" s="104"/>
      <c r="ORK4" s="104"/>
      <c r="ORL4" s="104"/>
      <c r="ORM4" s="104"/>
      <c r="ORN4" s="104"/>
      <c r="ORO4" s="104"/>
      <c r="ORP4" s="104"/>
      <c r="ORQ4" s="104"/>
      <c r="ORR4" s="104"/>
      <c r="ORS4" s="104"/>
      <c r="ORT4" s="104"/>
      <c r="ORU4" s="104"/>
      <c r="ORV4" s="104"/>
      <c r="ORW4" s="104"/>
      <c r="ORX4" s="104"/>
      <c r="ORY4" s="104"/>
      <c r="ORZ4" s="104"/>
      <c r="OSA4" s="104"/>
      <c r="OSB4" s="104"/>
      <c r="OSC4" s="104"/>
      <c r="OSD4" s="104"/>
      <c r="OSE4" s="104"/>
      <c r="OSF4" s="104"/>
      <c r="OSG4" s="104"/>
      <c r="OSH4" s="104"/>
      <c r="OSI4" s="104"/>
      <c r="OSJ4" s="104"/>
      <c r="OSK4" s="104"/>
      <c r="OSL4" s="104"/>
      <c r="OSM4" s="104"/>
      <c r="OSN4" s="104"/>
      <c r="OSO4" s="104"/>
      <c r="OSP4" s="104"/>
      <c r="OSQ4" s="104"/>
      <c r="OSR4" s="104"/>
      <c r="OSS4" s="104"/>
      <c r="OST4" s="104"/>
      <c r="OSU4" s="104"/>
      <c r="OSV4" s="104"/>
      <c r="OSW4" s="104"/>
      <c r="OSX4" s="104"/>
      <c r="OSY4" s="104"/>
      <c r="OSZ4" s="104"/>
      <c r="OTA4" s="104"/>
      <c r="OTB4" s="104"/>
      <c r="OTC4" s="104"/>
      <c r="OTD4" s="104"/>
      <c r="OTE4" s="104"/>
      <c r="OTF4" s="104"/>
      <c r="OTG4" s="104"/>
      <c r="OTH4" s="104"/>
      <c r="OTI4" s="104"/>
      <c r="OTJ4" s="104"/>
      <c r="OTK4" s="104"/>
      <c r="OTL4" s="104"/>
      <c r="OTM4" s="104"/>
      <c r="OTN4" s="104"/>
      <c r="OTO4" s="104"/>
      <c r="OTP4" s="104"/>
      <c r="OTQ4" s="104"/>
      <c r="OTR4" s="104"/>
      <c r="OTS4" s="104"/>
      <c r="OTT4" s="104"/>
      <c r="OTU4" s="104"/>
      <c r="OTV4" s="104"/>
      <c r="OTW4" s="104"/>
      <c r="OTX4" s="104"/>
      <c r="OTY4" s="104"/>
      <c r="OTZ4" s="104"/>
      <c r="OUA4" s="104"/>
      <c r="OUB4" s="104"/>
      <c r="OUC4" s="104"/>
      <c r="OUD4" s="104"/>
      <c r="OUE4" s="104"/>
      <c r="OUF4" s="104"/>
      <c r="OUG4" s="104"/>
      <c r="OUH4" s="104"/>
      <c r="OUI4" s="104"/>
      <c r="OUJ4" s="104"/>
      <c r="OUK4" s="104"/>
      <c r="OUL4" s="104"/>
      <c r="OUM4" s="104"/>
      <c r="OUN4" s="104"/>
      <c r="OUO4" s="104"/>
      <c r="OUP4" s="104"/>
      <c r="OUQ4" s="104"/>
      <c r="OUR4" s="104"/>
      <c r="OUS4" s="104"/>
      <c r="OUT4" s="104"/>
      <c r="OUU4" s="104"/>
      <c r="OUV4" s="104"/>
      <c r="OUW4" s="104"/>
      <c r="OUX4" s="104"/>
      <c r="OUY4" s="104"/>
      <c r="OUZ4" s="104"/>
      <c r="OVA4" s="104"/>
      <c r="OVB4" s="104"/>
      <c r="OVC4" s="104"/>
      <c r="OVD4" s="104"/>
      <c r="OVE4" s="104"/>
      <c r="OVF4" s="104"/>
      <c r="OVG4" s="104"/>
      <c r="OVH4" s="104"/>
      <c r="OVI4" s="104"/>
      <c r="OVJ4" s="104"/>
      <c r="OVK4" s="104"/>
      <c r="OVL4" s="104"/>
      <c r="OVM4" s="104"/>
      <c r="OVN4" s="104"/>
      <c r="OVO4" s="104"/>
      <c r="OVP4" s="104"/>
      <c r="OVQ4" s="104"/>
      <c r="OVR4" s="104"/>
      <c r="OVS4" s="104"/>
      <c r="OVT4" s="104"/>
      <c r="OVU4" s="104"/>
      <c r="OVV4" s="104"/>
      <c r="OVW4" s="104"/>
      <c r="OVX4" s="104"/>
      <c r="OVY4" s="104"/>
      <c r="OVZ4" s="104"/>
      <c r="OWA4" s="104"/>
      <c r="OWB4" s="104"/>
      <c r="OWC4" s="104"/>
      <c r="OWD4" s="104"/>
      <c r="OWE4" s="104"/>
      <c r="OWF4" s="104"/>
      <c r="OWG4" s="104"/>
      <c r="OWH4" s="104"/>
      <c r="OWI4" s="104"/>
      <c r="OWJ4" s="104"/>
      <c r="OWK4" s="104"/>
      <c r="OWL4" s="104"/>
      <c r="OWM4" s="104"/>
      <c r="OWN4" s="104"/>
      <c r="OWO4" s="104"/>
      <c r="OWP4" s="104"/>
      <c r="OWQ4" s="104"/>
      <c r="OWR4" s="104"/>
      <c r="OWS4" s="104"/>
      <c r="OWT4" s="104"/>
      <c r="OWU4" s="104"/>
      <c r="OWV4" s="104"/>
      <c r="OWW4" s="104"/>
      <c r="OWX4" s="104"/>
      <c r="OWY4" s="104"/>
      <c r="OWZ4" s="104"/>
      <c r="OXA4" s="104"/>
      <c r="OXB4" s="104"/>
      <c r="OXC4" s="104"/>
      <c r="OXD4" s="104"/>
      <c r="OXE4" s="104"/>
      <c r="OXF4" s="104"/>
      <c r="OXG4" s="104"/>
      <c r="OXH4" s="104"/>
      <c r="OXI4" s="104"/>
      <c r="OXJ4" s="104"/>
      <c r="OXK4" s="104"/>
      <c r="OXL4" s="104"/>
      <c r="OXM4" s="104"/>
      <c r="OXN4" s="104"/>
      <c r="OXO4" s="104"/>
      <c r="OXP4" s="104"/>
      <c r="OXQ4" s="104"/>
      <c r="OXR4" s="104"/>
      <c r="OXS4" s="104"/>
      <c r="OXT4" s="104"/>
      <c r="OXU4" s="104"/>
      <c r="OXV4" s="104"/>
      <c r="OXW4" s="104"/>
      <c r="OXX4" s="104"/>
      <c r="OXY4" s="104"/>
      <c r="OXZ4" s="104"/>
      <c r="OYA4" s="104"/>
      <c r="OYB4" s="104"/>
      <c r="OYC4" s="104"/>
      <c r="OYD4" s="104"/>
      <c r="OYE4" s="104"/>
      <c r="OYF4" s="104"/>
      <c r="OYG4" s="104"/>
      <c r="OYH4" s="104"/>
      <c r="OYI4" s="104"/>
      <c r="OYJ4" s="104"/>
      <c r="OYK4" s="104"/>
      <c r="OYL4" s="104"/>
      <c r="OYM4" s="104"/>
      <c r="OYN4" s="104"/>
      <c r="OYO4" s="104"/>
      <c r="OYP4" s="104"/>
      <c r="OYQ4" s="104"/>
      <c r="OYR4" s="104"/>
      <c r="OYS4" s="104"/>
      <c r="OYT4" s="104"/>
      <c r="OYU4" s="104"/>
      <c r="OYV4" s="104"/>
      <c r="OYW4" s="104"/>
      <c r="OYX4" s="104"/>
      <c r="OYY4" s="104"/>
      <c r="OYZ4" s="104"/>
      <c r="OZA4" s="104"/>
      <c r="OZB4" s="104"/>
      <c r="OZC4" s="104"/>
      <c r="OZD4" s="104"/>
      <c r="OZE4" s="104"/>
      <c r="OZF4" s="104"/>
      <c r="OZG4" s="104"/>
      <c r="OZH4" s="104"/>
      <c r="OZI4" s="104"/>
      <c r="OZJ4" s="104"/>
      <c r="OZK4" s="104"/>
      <c r="OZL4" s="104"/>
      <c r="OZM4" s="104"/>
      <c r="OZN4" s="104"/>
      <c r="OZO4" s="104"/>
      <c r="OZP4" s="104"/>
      <c r="OZQ4" s="104"/>
      <c r="OZR4" s="104"/>
      <c r="OZS4" s="104"/>
      <c r="OZT4" s="104"/>
      <c r="OZU4" s="104"/>
      <c r="OZV4" s="104"/>
      <c r="OZW4" s="104"/>
      <c r="OZX4" s="104"/>
      <c r="OZY4" s="104"/>
      <c r="OZZ4" s="104"/>
      <c r="PAA4" s="104"/>
      <c r="PAB4" s="104"/>
      <c r="PAC4" s="104"/>
      <c r="PAD4" s="104"/>
      <c r="PAE4" s="104"/>
      <c r="PAF4" s="104"/>
      <c r="PAG4" s="104"/>
      <c r="PAH4" s="104"/>
      <c r="PAI4" s="104"/>
      <c r="PAJ4" s="104"/>
      <c r="PAK4" s="104"/>
      <c r="PAL4" s="104"/>
      <c r="PAM4" s="104"/>
      <c r="PAN4" s="104"/>
      <c r="PAO4" s="104"/>
      <c r="PAP4" s="104"/>
      <c r="PAQ4" s="104"/>
      <c r="PAR4" s="104"/>
      <c r="PAS4" s="104"/>
      <c r="PAT4" s="104"/>
      <c r="PAU4" s="104"/>
      <c r="PAV4" s="104"/>
      <c r="PAW4" s="104"/>
      <c r="PAX4" s="104"/>
      <c r="PAY4" s="104"/>
      <c r="PAZ4" s="104"/>
      <c r="PBA4" s="104"/>
      <c r="PBB4" s="104"/>
      <c r="PBC4" s="104"/>
      <c r="PBD4" s="104"/>
      <c r="PBE4" s="104"/>
      <c r="PBF4" s="104"/>
      <c r="PBG4" s="104"/>
      <c r="PBH4" s="104"/>
      <c r="PBI4" s="104"/>
      <c r="PBJ4" s="104"/>
      <c r="PBK4" s="104"/>
      <c r="PBL4" s="104"/>
      <c r="PBM4" s="104"/>
      <c r="PBN4" s="104"/>
      <c r="PBO4" s="104"/>
      <c r="PBP4" s="104"/>
      <c r="PBQ4" s="104"/>
      <c r="PBR4" s="104"/>
      <c r="PBS4" s="104"/>
      <c r="PBT4" s="104"/>
      <c r="PBU4" s="104"/>
      <c r="PBV4" s="104"/>
      <c r="PBW4" s="104"/>
      <c r="PBX4" s="104"/>
      <c r="PBY4" s="104"/>
      <c r="PBZ4" s="104"/>
      <c r="PCA4" s="104"/>
      <c r="PCB4" s="104"/>
      <c r="PCC4" s="104"/>
      <c r="PCD4" s="104"/>
      <c r="PCE4" s="104"/>
      <c r="PCF4" s="104"/>
      <c r="PCG4" s="104"/>
      <c r="PCH4" s="104"/>
      <c r="PCI4" s="104"/>
      <c r="PCJ4" s="104"/>
      <c r="PCK4" s="104"/>
      <c r="PCL4" s="104"/>
      <c r="PCM4" s="104"/>
      <c r="PCN4" s="104"/>
      <c r="PCO4" s="104"/>
      <c r="PCP4" s="104"/>
      <c r="PCQ4" s="104"/>
      <c r="PCR4" s="104"/>
      <c r="PCS4" s="104"/>
      <c r="PCT4" s="104"/>
      <c r="PCU4" s="104"/>
      <c r="PCV4" s="104"/>
      <c r="PCW4" s="104"/>
      <c r="PCX4" s="104"/>
      <c r="PCY4" s="104"/>
      <c r="PCZ4" s="104"/>
      <c r="PDA4" s="104"/>
      <c r="PDB4" s="104"/>
      <c r="PDC4" s="104"/>
      <c r="PDD4" s="104"/>
      <c r="PDE4" s="104"/>
      <c r="PDF4" s="104"/>
      <c r="PDG4" s="104"/>
      <c r="PDH4" s="104"/>
      <c r="PDI4" s="104"/>
      <c r="PDJ4" s="104"/>
      <c r="PDK4" s="104"/>
      <c r="PDL4" s="104"/>
      <c r="PDM4" s="104"/>
      <c r="PDN4" s="104"/>
      <c r="PDO4" s="104"/>
      <c r="PDP4" s="104"/>
      <c r="PDQ4" s="104"/>
      <c r="PDR4" s="104"/>
      <c r="PDS4" s="104"/>
      <c r="PDT4" s="104"/>
      <c r="PDU4" s="104"/>
      <c r="PDV4" s="104"/>
      <c r="PDW4" s="104"/>
      <c r="PDX4" s="104"/>
      <c r="PDY4" s="104"/>
      <c r="PDZ4" s="104"/>
      <c r="PEA4" s="104"/>
      <c r="PEB4" s="104"/>
      <c r="PEC4" s="104"/>
      <c r="PED4" s="104"/>
      <c r="PEE4" s="104"/>
      <c r="PEF4" s="104"/>
      <c r="PEG4" s="104"/>
      <c r="PEH4" s="104"/>
      <c r="PEI4" s="104"/>
      <c r="PEJ4" s="104"/>
      <c r="PEK4" s="104"/>
      <c r="PEL4" s="104"/>
      <c r="PEM4" s="104"/>
      <c r="PEN4" s="104"/>
      <c r="PEO4" s="104"/>
      <c r="PEP4" s="104"/>
      <c r="PEQ4" s="104"/>
      <c r="PER4" s="104"/>
      <c r="PES4" s="104"/>
      <c r="PET4" s="104"/>
      <c r="PEU4" s="104"/>
      <c r="PEV4" s="104"/>
      <c r="PEW4" s="104"/>
      <c r="PEX4" s="104"/>
      <c r="PEY4" s="104"/>
      <c r="PEZ4" s="104"/>
      <c r="PFA4" s="104"/>
      <c r="PFB4" s="104"/>
      <c r="PFC4" s="104"/>
      <c r="PFD4" s="104"/>
      <c r="PFE4" s="104"/>
      <c r="PFF4" s="104"/>
      <c r="PFG4" s="104"/>
      <c r="PFH4" s="104"/>
      <c r="PFI4" s="104"/>
      <c r="PFJ4" s="104"/>
      <c r="PFK4" s="104"/>
      <c r="PFL4" s="104"/>
      <c r="PFM4" s="104"/>
      <c r="PFN4" s="104"/>
      <c r="PFO4" s="104"/>
      <c r="PFP4" s="104"/>
      <c r="PFQ4" s="104"/>
      <c r="PFR4" s="104"/>
      <c r="PFS4" s="104"/>
      <c r="PFT4" s="104"/>
      <c r="PFU4" s="104"/>
      <c r="PFV4" s="104"/>
      <c r="PFW4" s="104"/>
      <c r="PFX4" s="104"/>
      <c r="PFY4" s="104"/>
      <c r="PFZ4" s="104"/>
      <c r="PGA4" s="104"/>
      <c r="PGB4" s="104"/>
      <c r="PGC4" s="104"/>
      <c r="PGD4" s="104"/>
      <c r="PGE4" s="104"/>
      <c r="PGF4" s="104"/>
      <c r="PGG4" s="104"/>
      <c r="PGH4" s="104"/>
      <c r="PGI4" s="104"/>
      <c r="PGJ4" s="104"/>
      <c r="PGK4" s="104"/>
      <c r="PGL4" s="104"/>
      <c r="PGM4" s="104"/>
      <c r="PGN4" s="104"/>
      <c r="PGO4" s="104"/>
      <c r="PGP4" s="104"/>
      <c r="PGQ4" s="104"/>
      <c r="PGR4" s="104"/>
      <c r="PGS4" s="104"/>
      <c r="PGT4" s="104"/>
      <c r="PGU4" s="104"/>
      <c r="PGV4" s="104"/>
      <c r="PGW4" s="104"/>
      <c r="PGX4" s="104"/>
      <c r="PGY4" s="104"/>
      <c r="PGZ4" s="104"/>
      <c r="PHA4" s="104"/>
      <c r="PHB4" s="104"/>
      <c r="PHC4" s="104"/>
      <c r="PHD4" s="104"/>
      <c r="PHE4" s="104"/>
      <c r="PHF4" s="104"/>
      <c r="PHG4" s="104"/>
      <c r="PHH4" s="104"/>
      <c r="PHI4" s="104"/>
      <c r="PHJ4" s="104"/>
      <c r="PHK4" s="104"/>
      <c r="PHL4" s="104"/>
      <c r="PHM4" s="104"/>
      <c r="PHN4" s="104"/>
      <c r="PHO4" s="104"/>
      <c r="PHP4" s="104"/>
      <c r="PHQ4" s="104"/>
      <c r="PHR4" s="104"/>
      <c r="PHS4" s="104"/>
      <c r="PHT4" s="104"/>
      <c r="PHU4" s="104"/>
      <c r="PHV4" s="104"/>
      <c r="PHW4" s="104"/>
      <c r="PHX4" s="104"/>
      <c r="PHY4" s="104"/>
      <c r="PHZ4" s="104"/>
      <c r="PIA4" s="104"/>
      <c r="PIB4" s="104"/>
      <c r="PIC4" s="104"/>
      <c r="PID4" s="104"/>
      <c r="PIE4" s="104"/>
      <c r="PIF4" s="104"/>
      <c r="PIG4" s="104"/>
      <c r="PIH4" s="104"/>
      <c r="PII4" s="104"/>
      <c r="PIJ4" s="104"/>
      <c r="PIK4" s="104"/>
      <c r="PIL4" s="104"/>
      <c r="PIM4" s="104"/>
      <c r="PIN4" s="104"/>
      <c r="PIO4" s="104"/>
      <c r="PIP4" s="104"/>
      <c r="PIQ4" s="104"/>
      <c r="PIR4" s="104"/>
      <c r="PIS4" s="104"/>
      <c r="PIT4" s="104"/>
      <c r="PIU4" s="104"/>
      <c r="PIV4" s="104"/>
      <c r="PIW4" s="104"/>
      <c r="PIX4" s="104"/>
      <c r="PIY4" s="104"/>
      <c r="PIZ4" s="104"/>
      <c r="PJA4" s="104"/>
      <c r="PJB4" s="104"/>
      <c r="PJC4" s="104"/>
      <c r="PJD4" s="104"/>
      <c r="PJE4" s="104"/>
      <c r="PJF4" s="104"/>
      <c r="PJG4" s="104"/>
      <c r="PJH4" s="104"/>
      <c r="PJI4" s="104"/>
      <c r="PJJ4" s="104"/>
      <c r="PJK4" s="104"/>
      <c r="PJL4" s="104"/>
      <c r="PJM4" s="104"/>
      <c r="PJN4" s="104"/>
      <c r="PJO4" s="104"/>
      <c r="PJP4" s="104"/>
      <c r="PJQ4" s="104"/>
      <c r="PJR4" s="104"/>
      <c r="PJS4" s="104"/>
      <c r="PJT4" s="104"/>
      <c r="PJU4" s="104"/>
      <c r="PJV4" s="104"/>
      <c r="PJW4" s="104"/>
      <c r="PJX4" s="104"/>
      <c r="PJY4" s="104"/>
      <c r="PJZ4" s="104"/>
      <c r="PKA4" s="104"/>
      <c r="PKB4" s="104"/>
      <c r="PKC4" s="104"/>
      <c r="PKD4" s="104"/>
      <c r="PKE4" s="104"/>
      <c r="PKF4" s="104"/>
      <c r="PKG4" s="104"/>
      <c r="PKH4" s="104"/>
      <c r="PKI4" s="104"/>
      <c r="PKJ4" s="104"/>
      <c r="PKK4" s="104"/>
      <c r="PKL4" s="104"/>
      <c r="PKM4" s="104"/>
      <c r="PKN4" s="104"/>
      <c r="PKO4" s="104"/>
      <c r="PKP4" s="104"/>
      <c r="PKQ4" s="104"/>
      <c r="PKR4" s="104"/>
      <c r="PKS4" s="104"/>
      <c r="PKT4" s="104"/>
      <c r="PKU4" s="104"/>
      <c r="PKV4" s="104"/>
      <c r="PKW4" s="104"/>
      <c r="PKX4" s="104"/>
      <c r="PKY4" s="104"/>
      <c r="PKZ4" s="104"/>
      <c r="PLA4" s="104"/>
      <c r="PLB4" s="104"/>
      <c r="PLC4" s="104"/>
      <c r="PLD4" s="104"/>
      <c r="PLE4" s="104"/>
      <c r="PLF4" s="104"/>
      <c r="PLG4" s="104"/>
      <c r="PLH4" s="104"/>
      <c r="PLI4" s="104"/>
      <c r="PLJ4" s="104"/>
      <c r="PLK4" s="104"/>
      <c r="PLL4" s="104"/>
      <c r="PLM4" s="104"/>
      <c r="PLN4" s="104"/>
      <c r="PLO4" s="104"/>
      <c r="PLP4" s="104"/>
      <c r="PLQ4" s="104"/>
      <c r="PLR4" s="104"/>
      <c r="PLS4" s="104"/>
      <c r="PLT4" s="104"/>
      <c r="PLU4" s="104"/>
      <c r="PLV4" s="104"/>
      <c r="PLW4" s="104"/>
      <c r="PLX4" s="104"/>
      <c r="PLY4" s="104"/>
      <c r="PLZ4" s="104"/>
      <c r="PMA4" s="104"/>
      <c r="PMB4" s="104"/>
      <c r="PMC4" s="104"/>
      <c r="PMD4" s="104"/>
      <c r="PME4" s="104"/>
      <c r="PMF4" s="104"/>
      <c r="PMG4" s="104"/>
      <c r="PMH4" s="104"/>
      <c r="PMI4" s="104"/>
      <c r="PMJ4" s="104"/>
      <c r="PMK4" s="104"/>
      <c r="PML4" s="104"/>
      <c r="PMM4" s="104"/>
      <c r="PMN4" s="104"/>
      <c r="PMO4" s="104"/>
      <c r="PMP4" s="104"/>
      <c r="PMQ4" s="104"/>
      <c r="PMR4" s="104"/>
      <c r="PMS4" s="104"/>
      <c r="PMT4" s="104"/>
      <c r="PMU4" s="104"/>
      <c r="PMV4" s="104"/>
      <c r="PMW4" s="104"/>
      <c r="PMX4" s="104"/>
      <c r="PMY4" s="104"/>
      <c r="PMZ4" s="104"/>
      <c r="PNA4" s="104"/>
      <c r="PNB4" s="104"/>
      <c r="PNC4" s="104"/>
      <c r="PND4" s="104"/>
      <c r="PNE4" s="104"/>
      <c r="PNF4" s="104"/>
      <c r="PNG4" s="104"/>
      <c r="PNH4" s="104"/>
      <c r="PNI4" s="104"/>
      <c r="PNJ4" s="104"/>
      <c r="PNK4" s="104"/>
      <c r="PNL4" s="104"/>
      <c r="PNM4" s="104"/>
      <c r="PNN4" s="104"/>
      <c r="PNO4" s="104"/>
      <c r="PNP4" s="104"/>
      <c r="PNQ4" s="104"/>
      <c r="PNR4" s="104"/>
      <c r="PNS4" s="104"/>
      <c r="PNT4" s="104"/>
      <c r="PNU4" s="104"/>
      <c r="PNV4" s="104"/>
      <c r="PNW4" s="104"/>
      <c r="PNX4" s="104"/>
      <c r="PNY4" s="104"/>
      <c r="PNZ4" s="104"/>
      <c r="POA4" s="104"/>
      <c r="POB4" s="104"/>
      <c r="POC4" s="104"/>
      <c r="POD4" s="104"/>
      <c r="POE4" s="104"/>
      <c r="POF4" s="104"/>
      <c r="POG4" s="104"/>
      <c r="POH4" s="104"/>
      <c r="POI4" s="104"/>
      <c r="POJ4" s="104"/>
      <c r="POK4" s="104"/>
      <c r="POL4" s="104"/>
      <c r="POM4" s="104"/>
      <c r="PON4" s="104"/>
      <c r="POO4" s="104"/>
      <c r="POP4" s="104"/>
      <c r="POQ4" s="104"/>
      <c r="POR4" s="104"/>
      <c r="POS4" s="104"/>
      <c r="POT4" s="104"/>
      <c r="POU4" s="104"/>
      <c r="POV4" s="104"/>
      <c r="POW4" s="104"/>
      <c r="POX4" s="104"/>
      <c r="POY4" s="104"/>
      <c r="POZ4" s="104"/>
      <c r="PPA4" s="104"/>
      <c r="PPB4" s="104"/>
      <c r="PPC4" s="104"/>
      <c r="PPD4" s="104"/>
      <c r="PPE4" s="104"/>
      <c r="PPF4" s="104"/>
      <c r="PPG4" s="104"/>
      <c r="PPH4" s="104"/>
      <c r="PPI4" s="104"/>
      <c r="PPJ4" s="104"/>
      <c r="PPK4" s="104"/>
      <c r="PPL4" s="104"/>
      <c r="PPM4" s="104"/>
      <c r="PPN4" s="104"/>
      <c r="PPO4" s="104"/>
      <c r="PPP4" s="104"/>
      <c r="PPQ4" s="104"/>
      <c r="PPR4" s="104"/>
      <c r="PPS4" s="104"/>
      <c r="PPT4" s="104"/>
      <c r="PPU4" s="104"/>
      <c r="PPV4" s="104"/>
      <c r="PPW4" s="104"/>
      <c r="PPX4" s="104"/>
      <c r="PPY4" s="104"/>
      <c r="PPZ4" s="104"/>
      <c r="PQA4" s="104"/>
      <c r="PQB4" s="104"/>
      <c r="PQC4" s="104"/>
      <c r="PQD4" s="104"/>
      <c r="PQE4" s="104"/>
      <c r="PQF4" s="104"/>
      <c r="PQG4" s="104"/>
      <c r="PQH4" s="104"/>
      <c r="PQI4" s="104"/>
      <c r="PQJ4" s="104"/>
      <c r="PQK4" s="104"/>
      <c r="PQL4" s="104"/>
      <c r="PQM4" s="104"/>
      <c r="PQN4" s="104"/>
      <c r="PQO4" s="104"/>
      <c r="PQP4" s="104"/>
      <c r="PQQ4" s="104"/>
      <c r="PQR4" s="104"/>
      <c r="PQS4" s="104"/>
      <c r="PQT4" s="104"/>
      <c r="PQU4" s="104"/>
      <c r="PQV4" s="104"/>
      <c r="PQW4" s="104"/>
      <c r="PQX4" s="104"/>
      <c r="PQY4" s="104"/>
      <c r="PQZ4" s="104"/>
      <c r="PRA4" s="104"/>
      <c r="PRB4" s="104"/>
      <c r="PRC4" s="104"/>
      <c r="PRD4" s="104"/>
      <c r="PRE4" s="104"/>
      <c r="PRF4" s="104"/>
      <c r="PRG4" s="104"/>
      <c r="PRH4" s="104"/>
      <c r="PRI4" s="104"/>
      <c r="PRJ4" s="104"/>
      <c r="PRK4" s="104"/>
      <c r="PRL4" s="104"/>
      <c r="PRM4" s="104"/>
      <c r="PRN4" s="104"/>
      <c r="PRO4" s="104"/>
      <c r="PRP4" s="104"/>
      <c r="PRQ4" s="104"/>
      <c r="PRR4" s="104"/>
      <c r="PRS4" s="104"/>
      <c r="PRT4" s="104"/>
      <c r="PRU4" s="104"/>
      <c r="PRV4" s="104"/>
      <c r="PRW4" s="104"/>
      <c r="PRX4" s="104"/>
      <c r="PRY4" s="104"/>
      <c r="PRZ4" s="104"/>
      <c r="PSA4" s="104"/>
      <c r="PSB4" s="104"/>
      <c r="PSC4" s="104"/>
      <c r="PSD4" s="104"/>
      <c r="PSE4" s="104"/>
      <c r="PSF4" s="104"/>
      <c r="PSG4" s="104"/>
      <c r="PSH4" s="104"/>
      <c r="PSI4" s="104"/>
      <c r="PSJ4" s="104"/>
      <c r="PSK4" s="104"/>
      <c r="PSL4" s="104"/>
      <c r="PSM4" s="104"/>
      <c r="PSN4" s="104"/>
      <c r="PSO4" s="104"/>
      <c r="PSP4" s="104"/>
      <c r="PSQ4" s="104"/>
      <c r="PSR4" s="104"/>
      <c r="PSS4" s="104"/>
      <c r="PST4" s="104"/>
      <c r="PSU4" s="104"/>
      <c r="PSV4" s="104"/>
      <c r="PSW4" s="104"/>
      <c r="PSX4" s="104"/>
      <c r="PSY4" s="104"/>
      <c r="PSZ4" s="104"/>
      <c r="PTA4" s="104"/>
      <c r="PTB4" s="104"/>
      <c r="PTC4" s="104"/>
      <c r="PTD4" s="104"/>
      <c r="PTE4" s="104"/>
      <c r="PTF4" s="104"/>
      <c r="PTG4" s="104"/>
      <c r="PTH4" s="104"/>
      <c r="PTI4" s="104"/>
      <c r="PTJ4" s="104"/>
      <c r="PTK4" s="104"/>
      <c r="PTL4" s="104"/>
      <c r="PTM4" s="104"/>
      <c r="PTN4" s="104"/>
      <c r="PTO4" s="104"/>
      <c r="PTP4" s="104"/>
      <c r="PTQ4" s="104"/>
      <c r="PTR4" s="104"/>
      <c r="PTS4" s="104"/>
      <c r="PTT4" s="104"/>
      <c r="PTU4" s="104"/>
      <c r="PTV4" s="104"/>
      <c r="PTW4" s="104"/>
      <c r="PTX4" s="104"/>
      <c r="PTY4" s="104"/>
      <c r="PTZ4" s="104"/>
      <c r="PUA4" s="104"/>
      <c r="PUB4" s="104"/>
      <c r="PUC4" s="104"/>
      <c r="PUD4" s="104"/>
      <c r="PUE4" s="104"/>
      <c r="PUF4" s="104"/>
      <c r="PUG4" s="104"/>
      <c r="PUH4" s="104"/>
      <c r="PUI4" s="104"/>
      <c r="PUJ4" s="104"/>
      <c r="PUK4" s="104"/>
      <c r="PUL4" s="104"/>
      <c r="PUM4" s="104"/>
      <c r="PUN4" s="104"/>
      <c r="PUO4" s="104"/>
      <c r="PUP4" s="104"/>
      <c r="PUQ4" s="104"/>
      <c r="PUR4" s="104"/>
      <c r="PUS4" s="104"/>
      <c r="PUT4" s="104"/>
      <c r="PUU4" s="104"/>
      <c r="PUV4" s="104"/>
      <c r="PUW4" s="104"/>
      <c r="PUX4" s="104"/>
      <c r="PUY4" s="104"/>
      <c r="PUZ4" s="104"/>
      <c r="PVA4" s="104"/>
      <c r="PVB4" s="104"/>
      <c r="PVC4" s="104"/>
      <c r="PVD4" s="104"/>
      <c r="PVE4" s="104"/>
      <c r="PVF4" s="104"/>
      <c r="PVG4" s="104"/>
      <c r="PVH4" s="104"/>
      <c r="PVI4" s="104"/>
      <c r="PVJ4" s="104"/>
      <c r="PVK4" s="104"/>
      <c r="PVL4" s="104"/>
      <c r="PVM4" s="104"/>
      <c r="PVN4" s="104"/>
      <c r="PVO4" s="104"/>
      <c r="PVP4" s="104"/>
      <c r="PVQ4" s="104"/>
      <c r="PVR4" s="104"/>
      <c r="PVS4" s="104"/>
      <c r="PVT4" s="104"/>
      <c r="PVU4" s="104"/>
      <c r="PVV4" s="104"/>
      <c r="PVW4" s="104"/>
      <c r="PVX4" s="104"/>
      <c r="PVY4" s="104"/>
      <c r="PVZ4" s="104"/>
      <c r="PWA4" s="104"/>
      <c r="PWB4" s="104"/>
      <c r="PWC4" s="104"/>
      <c r="PWD4" s="104"/>
      <c r="PWE4" s="104"/>
      <c r="PWF4" s="104"/>
      <c r="PWG4" s="104"/>
      <c r="PWH4" s="104"/>
      <c r="PWI4" s="104"/>
      <c r="PWJ4" s="104"/>
      <c r="PWK4" s="104"/>
      <c r="PWL4" s="104"/>
      <c r="PWM4" s="104"/>
      <c r="PWN4" s="104"/>
      <c r="PWO4" s="104"/>
      <c r="PWP4" s="104"/>
      <c r="PWQ4" s="104"/>
      <c r="PWR4" s="104"/>
      <c r="PWS4" s="104"/>
      <c r="PWT4" s="104"/>
      <c r="PWU4" s="104"/>
      <c r="PWV4" s="104"/>
      <c r="PWW4" s="104"/>
      <c r="PWX4" s="104"/>
      <c r="PWY4" s="104"/>
      <c r="PWZ4" s="104"/>
      <c r="PXA4" s="104"/>
      <c r="PXB4" s="104"/>
      <c r="PXC4" s="104"/>
      <c r="PXD4" s="104"/>
      <c r="PXE4" s="104"/>
      <c r="PXF4" s="104"/>
      <c r="PXG4" s="104"/>
      <c r="PXH4" s="104"/>
      <c r="PXI4" s="104"/>
      <c r="PXJ4" s="104"/>
      <c r="PXK4" s="104"/>
      <c r="PXL4" s="104"/>
      <c r="PXM4" s="104"/>
      <c r="PXN4" s="104"/>
      <c r="PXO4" s="104"/>
      <c r="PXP4" s="104"/>
      <c r="PXQ4" s="104"/>
      <c r="PXR4" s="104"/>
      <c r="PXS4" s="104"/>
      <c r="PXT4" s="104"/>
      <c r="PXU4" s="104"/>
      <c r="PXV4" s="104"/>
      <c r="PXW4" s="104"/>
      <c r="PXX4" s="104"/>
      <c r="PXY4" s="104"/>
      <c r="PXZ4" s="104"/>
      <c r="PYA4" s="104"/>
      <c r="PYB4" s="104"/>
      <c r="PYC4" s="104"/>
      <c r="PYD4" s="104"/>
      <c r="PYE4" s="104"/>
      <c r="PYF4" s="104"/>
      <c r="PYG4" s="104"/>
      <c r="PYH4" s="104"/>
      <c r="PYI4" s="104"/>
      <c r="PYJ4" s="104"/>
      <c r="PYK4" s="104"/>
      <c r="PYL4" s="104"/>
      <c r="PYM4" s="104"/>
      <c r="PYN4" s="104"/>
      <c r="PYO4" s="104"/>
      <c r="PYP4" s="104"/>
      <c r="PYQ4" s="104"/>
      <c r="PYR4" s="104"/>
      <c r="PYS4" s="104"/>
      <c r="PYT4" s="104"/>
      <c r="PYU4" s="104"/>
      <c r="PYV4" s="104"/>
      <c r="PYW4" s="104"/>
      <c r="PYX4" s="104"/>
      <c r="PYY4" s="104"/>
      <c r="PYZ4" s="104"/>
      <c r="PZA4" s="104"/>
      <c r="PZB4" s="104"/>
      <c r="PZC4" s="104"/>
      <c r="PZD4" s="104"/>
      <c r="PZE4" s="104"/>
      <c r="PZF4" s="104"/>
      <c r="PZG4" s="104"/>
      <c r="PZH4" s="104"/>
      <c r="PZI4" s="104"/>
      <c r="PZJ4" s="104"/>
      <c r="PZK4" s="104"/>
      <c r="PZL4" s="104"/>
      <c r="PZM4" s="104"/>
      <c r="PZN4" s="104"/>
      <c r="PZO4" s="104"/>
      <c r="PZP4" s="104"/>
      <c r="PZQ4" s="104"/>
      <c r="PZR4" s="104"/>
      <c r="PZS4" s="104"/>
      <c r="PZT4" s="104"/>
      <c r="PZU4" s="104"/>
      <c r="PZV4" s="104"/>
      <c r="PZW4" s="104"/>
      <c r="PZX4" s="104"/>
      <c r="PZY4" s="104"/>
      <c r="PZZ4" s="104"/>
      <c r="QAA4" s="104"/>
      <c r="QAB4" s="104"/>
      <c r="QAC4" s="104"/>
      <c r="QAD4" s="104"/>
      <c r="QAE4" s="104"/>
      <c r="QAF4" s="104"/>
      <c r="QAG4" s="104"/>
      <c r="QAH4" s="104"/>
      <c r="QAI4" s="104"/>
      <c r="QAJ4" s="104"/>
      <c r="QAK4" s="104"/>
      <c r="QAL4" s="104"/>
      <c r="QAM4" s="104"/>
      <c r="QAN4" s="104"/>
      <c r="QAO4" s="104"/>
      <c r="QAP4" s="104"/>
      <c r="QAQ4" s="104"/>
      <c r="QAR4" s="104"/>
      <c r="QAS4" s="104"/>
      <c r="QAT4" s="104"/>
      <c r="QAU4" s="104"/>
      <c r="QAV4" s="104"/>
      <c r="QAW4" s="104"/>
      <c r="QAX4" s="104"/>
      <c r="QAY4" s="104"/>
      <c r="QAZ4" s="104"/>
      <c r="QBA4" s="104"/>
      <c r="QBB4" s="104"/>
      <c r="QBC4" s="104"/>
      <c r="QBD4" s="104"/>
      <c r="QBE4" s="104"/>
      <c r="QBF4" s="104"/>
      <c r="QBG4" s="104"/>
      <c r="QBH4" s="104"/>
      <c r="QBI4" s="104"/>
      <c r="QBJ4" s="104"/>
      <c r="QBK4" s="104"/>
      <c r="QBL4" s="104"/>
      <c r="QBM4" s="104"/>
      <c r="QBN4" s="104"/>
      <c r="QBO4" s="104"/>
      <c r="QBP4" s="104"/>
      <c r="QBQ4" s="104"/>
      <c r="QBR4" s="104"/>
      <c r="QBS4" s="104"/>
      <c r="QBT4" s="104"/>
      <c r="QBU4" s="104"/>
      <c r="QBV4" s="104"/>
      <c r="QBW4" s="104"/>
      <c r="QBX4" s="104"/>
      <c r="QBY4" s="104"/>
      <c r="QBZ4" s="104"/>
      <c r="QCA4" s="104"/>
      <c r="QCB4" s="104"/>
      <c r="QCC4" s="104"/>
      <c r="QCD4" s="104"/>
      <c r="QCE4" s="104"/>
      <c r="QCF4" s="104"/>
      <c r="QCG4" s="104"/>
      <c r="QCH4" s="104"/>
      <c r="QCI4" s="104"/>
      <c r="QCJ4" s="104"/>
      <c r="QCK4" s="104"/>
      <c r="QCL4" s="104"/>
      <c r="QCM4" s="104"/>
      <c r="QCN4" s="104"/>
      <c r="QCO4" s="104"/>
      <c r="QCP4" s="104"/>
      <c r="QCQ4" s="104"/>
      <c r="QCR4" s="104"/>
      <c r="QCS4" s="104"/>
      <c r="QCT4" s="104"/>
      <c r="QCU4" s="104"/>
      <c r="QCV4" s="104"/>
      <c r="QCW4" s="104"/>
      <c r="QCX4" s="104"/>
      <c r="QCY4" s="104"/>
      <c r="QCZ4" s="104"/>
      <c r="QDA4" s="104"/>
      <c r="QDB4" s="104"/>
      <c r="QDC4" s="104"/>
      <c r="QDD4" s="104"/>
      <c r="QDE4" s="104"/>
      <c r="QDF4" s="104"/>
      <c r="QDG4" s="104"/>
      <c r="QDH4" s="104"/>
      <c r="QDI4" s="104"/>
      <c r="QDJ4" s="104"/>
      <c r="QDK4" s="104"/>
      <c r="QDL4" s="104"/>
      <c r="QDM4" s="104"/>
      <c r="QDN4" s="104"/>
      <c r="QDO4" s="104"/>
      <c r="QDP4" s="104"/>
      <c r="QDQ4" s="104"/>
      <c r="QDR4" s="104"/>
      <c r="QDS4" s="104"/>
      <c r="QDT4" s="104"/>
      <c r="QDU4" s="104"/>
      <c r="QDV4" s="104"/>
      <c r="QDW4" s="104"/>
      <c r="QDX4" s="104"/>
      <c r="QDY4" s="104"/>
      <c r="QDZ4" s="104"/>
      <c r="QEA4" s="104"/>
      <c r="QEB4" s="104"/>
      <c r="QEC4" s="104"/>
      <c r="QED4" s="104"/>
      <c r="QEE4" s="104"/>
      <c r="QEF4" s="104"/>
      <c r="QEG4" s="104"/>
      <c r="QEH4" s="104"/>
      <c r="QEI4" s="104"/>
      <c r="QEJ4" s="104"/>
      <c r="QEK4" s="104"/>
      <c r="QEL4" s="104"/>
      <c r="QEM4" s="104"/>
      <c r="QEN4" s="104"/>
      <c r="QEO4" s="104"/>
      <c r="QEP4" s="104"/>
      <c r="QEQ4" s="104"/>
      <c r="QER4" s="104"/>
      <c r="QES4" s="104"/>
      <c r="QET4" s="104"/>
      <c r="QEU4" s="104"/>
      <c r="QEV4" s="104"/>
      <c r="QEW4" s="104"/>
      <c r="QEX4" s="104"/>
      <c r="QEY4" s="104"/>
      <c r="QEZ4" s="104"/>
      <c r="QFA4" s="104"/>
      <c r="QFB4" s="104"/>
      <c r="QFC4" s="104"/>
      <c r="QFD4" s="104"/>
      <c r="QFE4" s="104"/>
      <c r="QFF4" s="104"/>
      <c r="QFG4" s="104"/>
      <c r="QFH4" s="104"/>
      <c r="QFI4" s="104"/>
      <c r="QFJ4" s="104"/>
      <c r="QFK4" s="104"/>
      <c r="QFL4" s="104"/>
      <c r="QFM4" s="104"/>
      <c r="QFN4" s="104"/>
      <c r="QFO4" s="104"/>
      <c r="QFP4" s="104"/>
      <c r="QFQ4" s="104"/>
      <c r="QFR4" s="104"/>
      <c r="QFS4" s="104"/>
      <c r="QFT4" s="104"/>
      <c r="QFU4" s="104"/>
      <c r="QFV4" s="104"/>
      <c r="QFW4" s="104"/>
      <c r="QFX4" s="104"/>
      <c r="QFY4" s="104"/>
      <c r="QFZ4" s="104"/>
      <c r="QGA4" s="104"/>
      <c r="QGB4" s="104"/>
      <c r="QGC4" s="104"/>
      <c r="QGD4" s="104"/>
      <c r="QGE4" s="104"/>
      <c r="QGF4" s="104"/>
      <c r="QGG4" s="104"/>
      <c r="QGH4" s="104"/>
      <c r="QGI4" s="104"/>
      <c r="QGJ4" s="104"/>
      <c r="QGK4" s="104"/>
      <c r="QGL4" s="104"/>
      <c r="QGM4" s="104"/>
      <c r="QGN4" s="104"/>
      <c r="QGO4" s="104"/>
      <c r="QGP4" s="104"/>
      <c r="QGQ4" s="104"/>
      <c r="QGR4" s="104"/>
      <c r="QGS4" s="104"/>
      <c r="QGT4" s="104"/>
      <c r="QGU4" s="104"/>
      <c r="QGV4" s="104"/>
      <c r="QGW4" s="104"/>
      <c r="QGX4" s="104"/>
      <c r="QGY4" s="104"/>
      <c r="QGZ4" s="104"/>
      <c r="QHA4" s="104"/>
      <c r="QHB4" s="104"/>
      <c r="QHC4" s="104"/>
      <c r="QHD4" s="104"/>
      <c r="QHE4" s="104"/>
      <c r="QHF4" s="104"/>
      <c r="QHG4" s="104"/>
      <c r="QHH4" s="104"/>
      <c r="QHI4" s="104"/>
      <c r="QHJ4" s="104"/>
      <c r="QHK4" s="104"/>
      <c r="QHL4" s="104"/>
      <c r="QHM4" s="104"/>
      <c r="QHN4" s="104"/>
      <c r="QHO4" s="104"/>
      <c r="QHP4" s="104"/>
      <c r="QHQ4" s="104"/>
      <c r="QHR4" s="104"/>
      <c r="QHS4" s="104"/>
      <c r="QHT4" s="104"/>
      <c r="QHU4" s="104"/>
      <c r="QHV4" s="104"/>
      <c r="QHW4" s="104"/>
      <c r="QHX4" s="104"/>
      <c r="QHY4" s="104"/>
      <c r="QHZ4" s="104"/>
      <c r="QIA4" s="104"/>
      <c r="QIB4" s="104"/>
      <c r="QIC4" s="104"/>
      <c r="QID4" s="104"/>
      <c r="QIE4" s="104"/>
      <c r="QIF4" s="104"/>
      <c r="QIG4" s="104"/>
      <c r="QIH4" s="104"/>
      <c r="QII4" s="104"/>
      <c r="QIJ4" s="104"/>
      <c r="QIK4" s="104"/>
      <c r="QIL4" s="104"/>
      <c r="QIM4" s="104"/>
      <c r="QIN4" s="104"/>
      <c r="QIO4" s="104"/>
      <c r="QIP4" s="104"/>
      <c r="QIQ4" s="104"/>
      <c r="QIR4" s="104"/>
      <c r="QIS4" s="104"/>
      <c r="QIT4" s="104"/>
      <c r="QIU4" s="104"/>
      <c r="QIV4" s="104"/>
      <c r="QIW4" s="104"/>
      <c r="QIX4" s="104"/>
      <c r="QIY4" s="104"/>
      <c r="QIZ4" s="104"/>
      <c r="QJA4" s="104"/>
      <c r="QJB4" s="104"/>
      <c r="QJC4" s="104"/>
      <c r="QJD4" s="104"/>
      <c r="QJE4" s="104"/>
      <c r="QJF4" s="104"/>
      <c r="QJG4" s="104"/>
      <c r="QJH4" s="104"/>
      <c r="QJI4" s="104"/>
      <c r="QJJ4" s="104"/>
      <c r="QJK4" s="104"/>
      <c r="QJL4" s="104"/>
      <c r="QJM4" s="104"/>
      <c r="QJN4" s="104"/>
      <c r="QJO4" s="104"/>
      <c r="QJP4" s="104"/>
      <c r="QJQ4" s="104"/>
      <c r="QJR4" s="104"/>
      <c r="QJS4" s="104"/>
      <c r="QJT4" s="104"/>
      <c r="QJU4" s="104"/>
      <c r="QJV4" s="104"/>
      <c r="QJW4" s="104"/>
      <c r="QJX4" s="104"/>
      <c r="QJY4" s="104"/>
      <c r="QJZ4" s="104"/>
      <c r="QKA4" s="104"/>
      <c r="QKB4" s="104"/>
      <c r="QKC4" s="104"/>
      <c r="QKD4" s="104"/>
      <c r="QKE4" s="104"/>
      <c r="QKF4" s="104"/>
      <c r="QKG4" s="104"/>
      <c r="QKH4" s="104"/>
      <c r="QKI4" s="104"/>
      <c r="QKJ4" s="104"/>
      <c r="QKK4" s="104"/>
      <c r="QKL4" s="104"/>
      <c r="QKM4" s="104"/>
      <c r="QKN4" s="104"/>
      <c r="QKO4" s="104"/>
      <c r="QKP4" s="104"/>
      <c r="QKQ4" s="104"/>
      <c r="QKR4" s="104"/>
      <c r="QKS4" s="104"/>
      <c r="QKT4" s="104"/>
      <c r="QKU4" s="104"/>
      <c r="QKV4" s="104"/>
      <c r="QKW4" s="104"/>
      <c r="QKX4" s="104"/>
      <c r="QKY4" s="104"/>
      <c r="QKZ4" s="104"/>
      <c r="QLA4" s="104"/>
      <c r="QLB4" s="104"/>
      <c r="QLC4" s="104"/>
      <c r="QLD4" s="104"/>
      <c r="QLE4" s="104"/>
      <c r="QLF4" s="104"/>
      <c r="QLG4" s="104"/>
      <c r="QLH4" s="104"/>
      <c r="QLI4" s="104"/>
      <c r="QLJ4" s="104"/>
      <c r="QLK4" s="104"/>
      <c r="QLL4" s="104"/>
      <c r="QLM4" s="104"/>
      <c r="QLN4" s="104"/>
      <c r="QLO4" s="104"/>
      <c r="QLP4" s="104"/>
      <c r="QLQ4" s="104"/>
      <c r="QLR4" s="104"/>
      <c r="QLS4" s="104"/>
      <c r="QLT4" s="104"/>
      <c r="QLU4" s="104"/>
      <c r="QLV4" s="104"/>
      <c r="QLW4" s="104"/>
      <c r="QLX4" s="104"/>
      <c r="QLY4" s="104"/>
      <c r="QLZ4" s="104"/>
      <c r="QMA4" s="104"/>
      <c r="QMB4" s="104"/>
      <c r="QMC4" s="104"/>
      <c r="QMD4" s="104"/>
      <c r="QME4" s="104"/>
      <c r="QMF4" s="104"/>
      <c r="QMG4" s="104"/>
      <c r="QMH4" s="104"/>
      <c r="QMI4" s="104"/>
      <c r="QMJ4" s="104"/>
      <c r="QMK4" s="104"/>
      <c r="QML4" s="104"/>
      <c r="QMM4" s="104"/>
      <c r="QMN4" s="104"/>
      <c r="QMO4" s="104"/>
      <c r="QMP4" s="104"/>
      <c r="QMQ4" s="104"/>
      <c r="QMR4" s="104"/>
      <c r="QMS4" s="104"/>
      <c r="QMT4" s="104"/>
      <c r="QMU4" s="104"/>
      <c r="QMV4" s="104"/>
      <c r="QMW4" s="104"/>
      <c r="QMX4" s="104"/>
      <c r="QMY4" s="104"/>
      <c r="QMZ4" s="104"/>
      <c r="QNA4" s="104"/>
      <c r="QNB4" s="104"/>
      <c r="QNC4" s="104"/>
      <c r="QND4" s="104"/>
      <c r="QNE4" s="104"/>
      <c r="QNF4" s="104"/>
      <c r="QNG4" s="104"/>
      <c r="QNH4" s="104"/>
      <c r="QNI4" s="104"/>
      <c r="QNJ4" s="104"/>
      <c r="QNK4" s="104"/>
      <c r="QNL4" s="104"/>
      <c r="QNM4" s="104"/>
      <c r="QNN4" s="104"/>
      <c r="QNO4" s="104"/>
      <c r="QNP4" s="104"/>
      <c r="QNQ4" s="104"/>
      <c r="QNR4" s="104"/>
      <c r="QNS4" s="104"/>
      <c r="QNT4" s="104"/>
      <c r="QNU4" s="104"/>
      <c r="QNV4" s="104"/>
      <c r="QNW4" s="104"/>
      <c r="QNX4" s="104"/>
      <c r="QNY4" s="104"/>
      <c r="QNZ4" s="104"/>
      <c r="QOA4" s="104"/>
      <c r="QOB4" s="104"/>
      <c r="QOC4" s="104"/>
      <c r="QOD4" s="104"/>
      <c r="QOE4" s="104"/>
      <c r="QOF4" s="104"/>
      <c r="QOG4" s="104"/>
      <c r="QOH4" s="104"/>
      <c r="QOI4" s="104"/>
      <c r="QOJ4" s="104"/>
      <c r="QOK4" s="104"/>
      <c r="QOL4" s="104"/>
      <c r="QOM4" s="104"/>
      <c r="QON4" s="104"/>
      <c r="QOO4" s="104"/>
      <c r="QOP4" s="104"/>
      <c r="QOQ4" s="104"/>
      <c r="QOR4" s="104"/>
      <c r="QOS4" s="104"/>
      <c r="QOT4" s="104"/>
      <c r="QOU4" s="104"/>
      <c r="QOV4" s="104"/>
      <c r="QOW4" s="104"/>
      <c r="QOX4" s="104"/>
      <c r="QOY4" s="104"/>
      <c r="QOZ4" s="104"/>
      <c r="QPA4" s="104"/>
      <c r="QPB4" s="104"/>
      <c r="QPC4" s="104"/>
      <c r="QPD4" s="104"/>
      <c r="QPE4" s="104"/>
      <c r="QPF4" s="104"/>
      <c r="QPG4" s="104"/>
      <c r="QPH4" s="104"/>
      <c r="QPI4" s="104"/>
      <c r="QPJ4" s="104"/>
      <c r="QPK4" s="104"/>
      <c r="QPL4" s="104"/>
      <c r="QPM4" s="104"/>
      <c r="QPN4" s="104"/>
      <c r="QPO4" s="104"/>
      <c r="QPP4" s="104"/>
      <c r="QPQ4" s="104"/>
      <c r="QPR4" s="104"/>
      <c r="QPS4" s="104"/>
      <c r="QPT4" s="104"/>
      <c r="QPU4" s="104"/>
      <c r="QPV4" s="104"/>
      <c r="QPW4" s="104"/>
      <c r="QPX4" s="104"/>
      <c r="QPY4" s="104"/>
      <c r="QPZ4" s="104"/>
      <c r="QQA4" s="104"/>
      <c r="QQB4" s="104"/>
      <c r="QQC4" s="104"/>
      <c r="QQD4" s="104"/>
      <c r="QQE4" s="104"/>
      <c r="QQF4" s="104"/>
      <c r="QQG4" s="104"/>
      <c r="QQH4" s="104"/>
      <c r="QQI4" s="104"/>
      <c r="QQJ4" s="104"/>
      <c r="QQK4" s="104"/>
      <c r="QQL4" s="104"/>
      <c r="QQM4" s="104"/>
      <c r="QQN4" s="104"/>
      <c r="QQO4" s="104"/>
      <c r="QQP4" s="104"/>
      <c r="QQQ4" s="104"/>
      <c r="QQR4" s="104"/>
      <c r="QQS4" s="104"/>
      <c r="QQT4" s="104"/>
      <c r="QQU4" s="104"/>
      <c r="QQV4" s="104"/>
      <c r="QQW4" s="104"/>
      <c r="QQX4" s="104"/>
      <c r="QQY4" s="104"/>
      <c r="QQZ4" s="104"/>
      <c r="QRA4" s="104"/>
      <c r="QRB4" s="104"/>
      <c r="QRC4" s="104"/>
      <c r="QRD4" s="104"/>
      <c r="QRE4" s="104"/>
      <c r="QRF4" s="104"/>
      <c r="QRG4" s="104"/>
      <c r="QRH4" s="104"/>
      <c r="QRI4" s="104"/>
      <c r="QRJ4" s="104"/>
      <c r="QRK4" s="104"/>
      <c r="QRL4" s="104"/>
      <c r="QRM4" s="104"/>
      <c r="QRN4" s="104"/>
      <c r="QRO4" s="104"/>
      <c r="QRP4" s="104"/>
      <c r="QRQ4" s="104"/>
      <c r="QRR4" s="104"/>
      <c r="QRS4" s="104"/>
      <c r="QRT4" s="104"/>
      <c r="QRU4" s="104"/>
      <c r="QRV4" s="104"/>
      <c r="QRW4" s="104"/>
      <c r="QRX4" s="104"/>
      <c r="QRY4" s="104"/>
      <c r="QRZ4" s="104"/>
      <c r="QSA4" s="104"/>
      <c r="QSB4" s="104"/>
      <c r="QSC4" s="104"/>
      <c r="QSD4" s="104"/>
      <c r="QSE4" s="104"/>
      <c r="QSF4" s="104"/>
      <c r="QSG4" s="104"/>
      <c r="QSH4" s="104"/>
      <c r="QSI4" s="104"/>
      <c r="QSJ4" s="104"/>
      <c r="QSK4" s="104"/>
      <c r="QSL4" s="104"/>
      <c r="QSM4" s="104"/>
      <c r="QSN4" s="104"/>
      <c r="QSO4" s="104"/>
      <c r="QSP4" s="104"/>
      <c r="QSQ4" s="104"/>
      <c r="QSR4" s="104"/>
      <c r="QSS4" s="104"/>
      <c r="QST4" s="104"/>
      <c r="QSU4" s="104"/>
      <c r="QSV4" s="104"/>
      <c r="QSW4" s="104"/>
      <c r="QSX4" s="104"/>
      <c r="QSY4" s="104"/>
      <c r="QSZ4" s="104"/>
      <c r="QTA4" s="104"/>
      <c r="QTB4" s="104"/>
      <c r="QTC4" s="104"/>
      <c r="QTD4" s="104"/>
      <c r="QTE4" s="104"/>
      <c r="QTF4" s="104"/>
      <c r="QTG4" s="104"/>
      <c r="QTH4" s="104"/>
      <c r="QTI4" s="104"/>
      <c r="QTJ4" s="104"/>
      <c r="QTK4" s="104"/>
      <c r="QTL4" s="104"/>
      <c r="QTM4" s="104"/>
      <c r="QTN4" s="104"/>
      <c r="QTO4" s="104"/>
      <c r="QTP4" s="104"/>
      <c r="QTQ4" s="104"/>
      <c r="QTR4" s="104"/>
      <c r="QTS4" s="104"/>
      <c r="QTT4" s="104"/>
      <c r="QTU4" s="104"/>
      <c r="QTV4" s="104"/>
      <c r="QTW4" s="104"/>
      <c r="QTX4" s="104"/>
      <c r="QTY4" s="104"/>
      <c r="QTZ4" s="104"/>
      <c r="QUA4" s="104"/>
      <c r="QUB4" s="104"/>
      <c r="QUC4" s="104"/>
      <c r="QUD4" s="104"/>
      <c r="QUE4" s="104"/>
      <c r="QUF4" s="104"/>
      <c r="QUG4" s="104"/>
      <c r="QUH4" s="104"/>
      <c r="QUI4" s="104"/>
      <c r="QUJ4" s="104"/>
      <c r="QUK4" s="104"/>
      <c r="QUL4" s="104"/>
      <c r="QUM4" s="104"/>
      <c r="QUN4" s="104"/>
      <c r="QUO4" s="104"/>
      <c r="QUP4" s="104"/>
      <c r="QUQ4" s="104"/>
      <c r="QUR4" s="104"/>
      <c r="QUS4" s="104"/>
      <c r="QUT4" s="104"/>
      <c r="QUU4" s="104"/>
      <c r="QUV4" s="104"/>
      <c r="QUW4" s="104"/>
      <c r="QUX4" s="104"/>
      <c r="QUY4" s="104"/>
      <c r="QUZ4" s="104"/>
      <c r="QVA4" s="104"/>
      <c r="QVB4" s="104"/>
      <c r="QVC4" s="104"/>
      <c r="QVD4" s="104"/>
      <c r="QVE4" s="104"/>
      <c r="QVF4" s="104"/>
      <c r="QVG4" s="104"/>
      <c r="QVH4" s="104"/>
      <c r="QVI4" s="104"/>
      <c r="QVJ4" s="104"/>
      <c r="QVK4" s="104"/>
      <c r="QVL4" s="104"/>
      <c r="QVM4" s="104"/>
      <c r="QVN4" s="104"/>
      <c r="QVO4" s="104"/>
      <c r="QVP4" s="104"/>
      <c r="QVQ4" s="104"/>
      <c r="QVR4" s="104"/>
      <c r="QVS4" s="104"/>
      <c r="QVT4" s="104"/>
      <c r="QVU4" s="104"/>
      <c r="QVV4" s="104"/>
      <c r="QVW4" s="104"/>
      <c r="QVX4" s="104"/>
      <c r="QVY4" s="104"/>
      <c r="QVZ4" s="104"/>
      <c r="QWA4" s="104"/>
      <c r="QWB4" s="104"/>
      <c r="QWC4" s="104"/>
      <c r="QWD4" s="104"/>
      <c r="QWE4" s="104"/>
      <c r="QWF4" s="104"/>
      <c r="QWG4" s="104"/>
      <c r="QWH4" s="104"/>
      <c r="QWI4" s="104"/>
      <c r="QWJ4" s="104"/>
      <c r="QWK4" s="104"/>
      <c r="QWL4" s="104"/>
      <c r="QWM4" s="104"/>
      <c r="QWN4" s="104"/>
      <c r="QWO4" s="104"/>
      <c r="QWP4" s="104"/>
      <c r="QWQ4" s="104"/>
      <c r="QWR4" s="104"/>
      <c r="QWS4" s="104"/>
      <c r="QWT4" s="104"/>
      <c r="QWU4" s="104"/>
      <c r="QWV4" s="104"/>
      <c r="QWW4" s="104"/>
      <c r="QWX4" s="104"/>
      <c r="QWY4" s="104"/>
      <c r="QWZ4" s="104"/>
      <c r="QXA4" s="104"/>
      <c r="QXB4" s="104"/>
      <c r="QXC4" s="104"/>
      <c r="QXD4" s="104"/>
      <c r="QXE4" s="104"/>
      <c r="QXF4" s="104"/>
      <c r="QXG4" s="104"/>
      <c r="QXH4" s="104"/>
      <c r="QXI4" s="104"/>
      <c r="QXJ4" s="104"/>
      <c r="QXK4" s="104"/>
      <c r="QXL4" s="104"/>
      <c r="QXM4" s="104"/>
      <c r="QXN4" s="104"/>
      <c r="QXO4" s="104"/>
      <c r="QXP4" s="104"/>
      <c r="QXQ4" s="104"/>
      <c r="QXR4" s="104"/>
      <c r="QXS4" s="104"/>
      <c r="QXT4" s="104"/>
      <c r="QXU4" s="104"/>
      <c r="QXV4" s="104"/>
      <c r="QXW4" s="104"/>
      <c r="QXX4" s="104"/>
      <c r="QXY4" s="104"/>
      <c r="QXZ4" s="104"/>
      <c r="QYA4" s="104"/>
      <c r="QYB4" s="104"/>
      <c r="QYC4" s="104"/>
      <c r="QYD4" s="104"/>
      <c r="QYE4" s="104"/>
      <c r="QYF4" s="104"/>
      <c r="QYG4" s="104"/>
      <c r="QYH4" s="104"/>
      <c r="QYI4" s="104"/>
      <c r="QYJ4" s="104"/>
      <c r="QYK4" s="104"/>
      <c r="QYL4" s="104"/>
      <c r="QYM4" s="104"/>
      <c r="QYN4" s="104"/>
      <c r="QYO4" s="104"/>
      <c r="QYP4" s="104"/>
      <c r="QYQ4" s="104"/>
      <c r="QYR4" s="104"/>
      <c r="QYS4" s="104"/>
      <c r="QYT4" s="104"/>
      <c r="QYU4" s="104"/>
      <c r="QYV4" s="104"/>
      <c r="QYW4" s="104"/>
      <c r="QYX4" s="104"/>
      <c r="QYY4" s="104"/>
      <c r="QYZ4" s="104"/>
      <c r="QZA4" s="104"/>
      <c r="QZB4" s="104"/>
      <c r="QZC4" s="104"/>
      <c r="QZD4" s="104"/>
      <c r="QZE4" s="104"/>
      <c r="QZF4" s="104"/>
      <c r="QZG4" s="104"/>
      <c r="QZH4" s="104"/>
      <c r="QZI4" s="104"/>
      <c r="QZJ4" s="104"/>
      <c r="QZK4" s="104"/>
      <c r="QZL4" s="104"/>
      <c r="QZM4" s="104"/>
      <c r="QZN4" s="104"/>
      <c r="QZO4" s="104"/>
      <c r="QZP4" s="104"/>
      <c r="QZQ4" s="104"/>
      <c r="QZR4" s="104"/>
      <c r="QZS4" s="104"/>
      <c r="QZT4" s="104"/>
      <c r="QZU4" s="104"/>
      <c r="QZV4" s="104"/>
      <c r="QZW4" s="104"/>
      <c r="QZX4" s="104"/>
      <c r="QZY4" s="104"/>
      <c r="QZZ4" s="104"/>
      <c r="RAA4" s="104"/>
      <c r="RAB4" s="104"/>
      <c r="RAC4" s="104"/>
      <c r="RAD4" s="104"/>
      <c r="RAE4" s="104"/>
      <c r="RAF4" s="104"/>
      <c r="RAG4" s="104"/>
      <c r="RAH4" s="104"/>
      <c r="RAI4" s="104"/>
      <c r="RAJ4" s="104"/>
      <c r="RAK4" s="104"/>
      <c r="RAL4" s="104"/>
      <c r="RAM4" s="104"/>
      <c r="RAN4" s="104"/>
      <c r="RAO4" s="104"/>
      <c r="RAP4" s="104"/>
      <c r="RAQ4" s="104"/>
      <c r="RAR4" s="104"/>
      <c r="RAS4" s="104"/>
      <c r="RAT4" s="104"/>
      <c r="RAU4" s="104"/>
      <c r="RAV4" s="104"/>
      <c r="RAW4" s="104"/>
      <c r="RAX4" s="104"/>
      <c r="RAY4" s="104"/>
      <c r="RAZ4" s="104"/>
      <c r="RBA4" s="104"/>
      <c r="RBB4" s="104"/>
      <c r="RBC4" s="104"/>
      <c r="RBD4" s="104"/>
      <c r="RBE4" s="104"/>
      <c r="RBF4" s="104"/>
      <c r="RBG4" s="104"/>
      <c r="RBH4" s="104"/>
      <c r="RBI4" s="104"/>
      <c r="RBJ4" s="104"/>
      <c r="RBK4" s="104"/>
      <c r="RBL4" s="104"/>
      <c r="RBM4" s="104"/>
      <c r="RBN4" s="104"/>
      <c r="RBO4" s="104"/>
      <c r="RBP4" s="104"/>
      <c r="RBQ4" s="104"/>
      <c r="RBR4" s="104"/>
      <c r="RBS4" s="104"/>
      <c r="RBT4" s="104"/>
      <c r="RBU4" s="104"/>
      <c r="RBV4" s="104"/>
      <c r="RBW4" s="104"/>
      <c r="RBX4" s="104"/>
      <c r="RBY4" s="104"/>
      <c r="RBZ4" s="104"/>
      <c r="RCA4" s="104"/>
      <c r="RCB4" s="104"/>
      <c r="RCC4" s="104"/>
      <c r="RCD4" s="104"/>
      <c r="RCE4" s="104"/>
      <c r="RCF4" s="104"/>
      <c r="RCG4" s="104"/>
      <c r="RCH4" s="104"/>
      <c r="RCI4" s="104"/>
      <c r="RCJ4" s="104"/>
      <c r="RCK4" s="104"/>
      <c r="RCL4" s="104"/>
      <c r="RCM4" s="104"/>
      <c r="RCN4" s="104"/>
      <c r="RCO4" s="104"/>
      <c r="RCP4" s="104"/>
      <c r="RCQ4" s="104"/>
      <c r="RCR4" s="104"/>
      <c r="RCS4" s="104"/>
      <c r="RCT4" s="104"/>
      <c r="RCU4" s="104"/>
      <c r="RCV4" s="104"/>
      <c r="RCW4" s="104"/>
      <c r="RCX4" s="104"/>
      <c r="RCY4" s="104"/>
      <c r="RCZ4" s="104"/>
      <c r="RDA4" s="104"/>
      <c r="RDB4" s="104"/>
      <c r="RDC4" s="104"/>
      <c r="RDD4" s="104"/>
      <c r="RDE4" s="104"/>
      <c r="RDF4" s="104"/>
      <c r="RDG4" s="104"/>
      <c r="RDH4" s="104"/>
      <c r="RDI4" s="104"/>
      <c r="RDJ4" s="104"/>
      <c r="RDK4" s="104"/>
      <c r="RDL4" s="104"/>
      <c r="RDM4" s="104"/>
      <c r="RDN4" s="104"/>
      <c r="RDO4" s="104"/>
      <c r="RDP4" s="104"/>
      <c r="RDQ4" s="104"/>
      <c r="RDR4" s="104"/>
      <c r="RDS4" s="104"/>
      <c r="RDT4" s="104"/>
      <c r="RDU4" s="104"/>
      <c r="RDV4" s="104"/>
      <c r="RDW4" s="104"/>
      <c r="RDX4" s="104"/>
      <c r="RDY4" s="104"/>
      <c r="RDZ4" s="104"/>
      <c r="REA4" s="104"/>
      <c r="REB4" s="104"/>
      <c r="REC4" s="104"/>
      <c r="RED4" s="104"/>
      <c r="REE4" s="104"/>
      <c r="REF4" s="104"/>
      <c r="REG4" s="104"/>
      <c r="REH4" s="104"/>
      <c r="REI4" s="104"/>
      <c r="REJ4" s="104"/>
      <c r="REK4" s="104"/>
      <c r="REL4" s="104"/>
      <c r="REM4" s="104"/>
      <c r="REN4" s="104"/>
      <c r="REO4" s="104"/>
      <c r="REP4" s="104"/>
      <c r="REQ4" s="104"/>
      <c r="RER4" s="104"/>
      <c r="RES4" s="104"/>
      <c r="RET4" s="104"/>
      <c r="REU4" s="104"/>
      <c r="REV4" s="104"/>
      <c r="REW4" s="104"/>
      <c r="REX4" s="104"/>
      <c r="REY4" s="104"/>
      <c r="REZ4" s="104"/>
      <c r="RFA4" s="104"/>
      <c r="RFB4" s="104"/>
      <c r="RFC4" s="104"/>
      <c r="RFD4" s="104"/>
      <c r="RFE4" s="104"/>
      <c r="RFF4" s="104"/>
      <c r="RFG4" s="104"/>
      <c r="RFH4" s="104"/>
      <c r="RFI4" s="104"/>
      <c r="RFJ4" s="104"/>
      <c r="RFK4" s="104"/>
      <c r="RFL4" s="104"/>
      <c r="RFM4" s="104"/>
      <c r="RFN4" s="104"/>
      <c r="RFO4" s="104"/>
      <c r="RFP4" s="104"/>
      <c r="RFQ4" s="104"/>
      <c r="RFR4" s="104"/>
      <c r="RFS4" s="104"/>
      <c r="RFT4" s="104"/>
      <c r="RFU4" s="104"/>
      <c r="RFV4" s="104"/>
      <c r="RFW4" s="104"/>
      <c r="RFX4" s="104"/>
      <c r="RFY4" s="104"/>
      <c r="RFZ4" s="104"/>
      <c r="RGA4" s="104"/>
      <c r="RGB4" s="104"/>
      <c r="RGC4" s="104"/>
      <c r="RGD4" s="104"/>
      <c r="RGE4" s="104"/>
      <c r="RGF4" s="104"/>
      <c r="RGG4" s="104"/>
      <c r="RGH4" s="104"/>
      <c r="RGI4" s="104"/>
      <c r="RGJ4" s="104"/>
      <c r="RGK4" s="104"/>
      <c r="RGL4" s="104"/>
      <c r="RGM4" s="104"/>
      <c r="RGN4" s="104"/>
      <c r="RGO4" s="104"/>
      <c r="RGP4" s="104"/>
      <c r="RGQ4" s="104"/>
      <c r="RGR4" s="104"/>
      <c r="RGS4" s="104"/>
      <c r="RGT4" s="104"/>
      <c r="RGU4" s="104"/>
      <c r="RGV4" s="104"/>
      <c r="RGW4" s="104"/>
      <c r="RGX4" s="104"/>
      <c r="RGY4" s="104"/>
      <c r="RGZ4" s="104"/>
      <c r="RHA4" s="104"/>
      <c r="RHB4" s="104"/>
      <c r="RHC4" s="104"/>
      <c r="RHD4" s="104"/>
      <c r="RHE4" s="104"/>
      <c r="RHF4" s="104"/>
      <c r="RHG4" s="104"/>
      <c r="RHH4" s="104"/>
      <c r="RHI4" s="104"/>
      <c r="RHJ4" s="104"/>
      <c r="RHK4" s="104"/>
      <c r="RHL4" s="104"/>
      <c r="RHM4" s="104"/>
      <c r="RHN4" s="104"/>
      <c r="RHO4" s="104"/>
      <c r="RHP4" s="104"/>
      <c r="RHQ4" s="104"/>
      <c r="RHR4" s="104"/>
      <c r="RHS4" s="104"/>
      <c r="RHT4" s="104"/>
      <c r="RHU4" s="104"/>
      <c r="RHV4" s="104"/>
      <c r="RHW4" s="104"/>
      <c r="RHX4" s="104"/>
      <c r="RHY4" s="104"/>
      <c r="RHZ4" s="104"/>
      <c r="RIA4" s="104"/>
      <c r="RIB4" s="104"/>
      <c r="RIC4" s="104"/>
      <c r="RID4" s="104"/>
      <c r="RIE4" s="104"/>
      <c r="RIF4" s="104"/>
      <c r="RIG4" s="104"/>
      <c r="RIH4" s="104"/>
      <c r="RII4" s="104"/>
      <c r="RIJ4" s="104"/>
      <c r="RIK4" s="104"/>
      <c r="RIL4" s="104"/>
      <c r="RIM4" s="104"/>
      <c r="RIN4" s="104"/>
      <c r="RIO4" s="104"/>
      <c r="RIP4" s="104"/>
      <c r="RIQ4" s="104"/>
      <c r="RIR4" s="104"/>
      <c r="RIS4" s="104"/>
      <c r="RIT4" s="104"/>
      <c r="RIU4" s="104"/>
      <c r="RIV4" s="104"/>
      <c r="RIW4" s="104"/>
      <c r="RIX4" s="104"/>
      <c r="RIY4" s="104"/>
      <c r="RIZ4" s="104"/>
      <c r="RJA4" s="104"/>
      <c r="RJB4" s="104"/>
      <c r="RJC4" s="104"/>
      <c r="RJD4" s="104"/>
      <c r="RJE4" s="104"/>
      <c r="RJF4" s="104"/>
      <c r="RJG4" s="104"/>
      <c r="RJH4" s="104"/>
      <c r="RJI4" s="104"/>
      <c r="RJJ4" s="104"/>
      <c r="RJK4" s="104"/>
      <c r="RJL4" s="104"/>
      <c r="RJM4" s="104"/>
      <c r="RJN4" s="104"/>
      <c r="RJO4" s="104"/>
      <c r="RJP4" s="104"/>
      <c r="RJQ4" s="104"/>
      <c r="RJR4" s="104"/>
      <c r="RJS4" s="104"/>
      <c r="RJT4" s="104"/>
      <c r="RJU4" s="104"/>
      <c r="RJV4" s="104"/>
      <c r="RJW4" s="104"/>
      <c r="RJX4" s="104"/>
      <c r="RJY4" s="104"/>
      <c r="RJZ4" s="104"/>
      <c r="RKA4" s="104"/>
      <c r="RKB4" s="104"/>
      <c r="RKC4" s="104"/>
      <c r="RKD4" s="104"/>
      <c r="RKE4" s="104"/>
      <c r="RKF4" s="104"/>
      <c r="RKG4" s="104"/>
      <c r="RKH4" s="104"/>
      <c r="RKI4" s="104"/>
      <c r="RKJ4" s="104"/>
      <c r="RKK4" s="104"/>
      <c r="RKL4" s="104"/>
      <c r="RKM4" s="104"/>
      <c r="RKN4" s="104"/>
      <c r="RKO4" s="104"/>
      <c r="RKP4" s="104"/>
      <c r="RKQ4" s="104"/>
      <c r="RKR4" s="104"/>
      <c r="RKS4" s="104"/>
      <c r="RKT4" s="104"/>
      <c r="RKU4" s="104"/>
      <c r="RKV4" s="104"/>
      <c r="RKW4" s="104"/>
      <c r="RKX4" s="104"/>
      <c r="RKY4" s="104"/>
      <c r="RKZ4" s="104"/>
      <c r="RLA4" s="104"/>
      <c r="RLB4" s="104"/>
      <c r="RLC4" s="104"/>
      <c r="RLD4" s="104"/>
      <c r="RLE4" s="104"/>
      <c r="RLF4" s="104"/>
      <c r="RLG4" s="104"/>
      <c r="RLH4" s="104"/>
      <c r="RLI4" s="104"/>
      <c r="RLJ4" s="104"/>
      <c r="RLK4" s="104"/>
      <c r="RLL4" s="104"/>
      <c r="RLM4" s="104"/>
      <c r="RLN4" s="104"/>
      <c r="RLO4" s="104"/>
      <c r="RLP4" s="104"/>
      <c r="RLQ4" s="104"/>
      <c r="RLR4" s="104"/>
      <c r="RLS4" s="104"/>
      <c r="RLT4" s="104"/>
      <c r="RLU4" s="104"/>
      <c r="RLV4" s="104"/>
      <c r="RLW4" s="104"/>
      <c r="RLX4" s="104"/>
      <c r="RLY4" s="104"/>
      <c r="RLZ4" s="104"/>
      <c r="RMA4" s="104"/>
      <c r="RMB4" s="104"/>
      <c r="RMC4" s="104"/>
      <c r="RMD4" s="104"/>
      <c r="RME4" s="104"/>
      <c r="RMF4" s="104"/>
      <c r="RMG4" s="104"/>
      <c r="RMH4" s="104"/>
      <c r="RMI4" s="104"/>
      <c r="RMJ4" s="104"/>
      <c r="RMK4" s="104"/>
      <c r="RML4" s="104"/>
      <c r="RMM4" s="104"/>
      <c r="RMN4" s="104"/>
      <c r="RMO4" s="104"/>
      <c r="RMP4" s="104"/>
      <c r="RMQ4" s="104"/>
      <c r="RMR4" s="104"/>
      <c r="RMS4" s="104"/>
      <c r="RMT4" s="104"/>
      <c r="RMU4" s="104"/>
      <c r="RMV4" s="104"/>
      <c r="RMW4" s="104"/>
      <c r="RMX4" s="104"/>
      <c r="RMY4" s="104"/>
      <c r="RMZ4" s="104"/>
      <c r="RNA4" s="104"/>
      <c r="RNB4" s="104"/>
      <c r="RNC4" s="104"/>
      <c r="RND4" s="104"/>
      <c r="RNE4" s="104"/>
      <c r="RNF4" s="104"/>
      <c r="RNG4" s="104"/>
      <c r="RNH4" s="104"/>
      <c r="RNI4" s="104"/>
      <c r="RNJ4" s="104"/>
      <c r="RNK4" s="104"/>
      <c r="RNL4" s="104"/>
      <c r="RNM4" s="104"/>
      <c r="RNN4" s="104"/>
      <c r="RNO4" s="104"/>
      <c r="RNP4" s="104"/>
      <c r="RNQ4" s="104"/>
      <c r="RNR4" s="104"/>
      <c r="RNS4" s="104"/>
      <c r="RNT4" s="104"/>
      <c r="RNU4" s="104"/>
      <c r="RNV4" s="104"/>
      <c r="RNW4" s="104"/>
      <c r="RNX4" s="104"/>
      <c r="RNY4" s="104"/>
      <c r="RNZ4" s="104"/>
      <c r="ROA4" s="104"/>
      <c r="ROB4" s="104"/>
      <c r="ROC4" s="104"/>
      <c r="ROD4" s="104"/>
      <c r="ROE4" s="104"/>
      <c r="ROF4" s="104"/>
      <c r="ROG4" s="104"/>
      <c r="ROH4" s="104"/>
      <c r="ROI4" s="104"/>
      <c r="ROJ4" s="104"/>
      <c r="ROK4" s="104"/>
      <c r="ROL4" s="104"/>
      <c r="ROM4" s="104"/>
      <c r="RON4" s="104"/>
      <c r="ROO4" s="104"/>
      <c r="ROP4" s="104"/>
      <c r="ROQ4" s="104"/>
      <c r="ROR4" s="104"/>
      <c r="ROS4" s="104"/>
      <c r="ROT4" s="104"/>
      <c r="ROU4" s="104"/>
      <c r="ROV4" s="104"/>
      <c r="ROW4" s="104"/>
      <c r="ROX4" s="104"/>
      <c r="ROY4" s="104"/>
      <c r="ROZ4" s="104"/>
      <c r="RPA4" s="104"/>
      <c r="RPB4" s="104"/>
      <c r="RPC4" s="104"/>
      <c r="RPD4" s="104"/>
      <c r="RPE4" s="104"/>
      <c r="RPF4" s="104"/>
      <c r="RPG4" s="104"/>
      <c r="RPH4" s="104"/>
      <c r="RPI4" s="104"/>
      <c r="RPJ4" s="104"/>
      <c r="RPK4" s="104"/>
      <c r="RPL4" s="104"/>
      <c r="RPM4" s="104"/>
      <c r="RPN4" s="104"/>
      <c r="RPO4" s="104"/>
      <c r="RPP4" s="104"/>
      <c r="RPQ4" s="104"/>
      <c r="RPR4" s="104"/>
      <c r="RPS4" s="104"/>
      <c r="RPT4" s="104"/>
      <c r="RPU4" s="104"/>
      <c r="RPV4" s="104"/>
      <c r="RPW4" s="104"/>
      <c r="RPX4" s="104"/>
      <c r="RPY4" s="104"/>
      <c r="RPZ4" s="104"/>
      <c r="RQA4" s="104"/>
      <c r="RQB4" s="104"/>
      <c r="RQC4" s="104"/>
      <c r="RQD4" s="104"/>
      <c r="RQE4" s="104"/>
      <c r="RQF4" s="104"/>
      <c r="RQG4" s="104"/>
      <c r="RQH4" s="104"/>
      <c r="RQI4" s="104"/>
      <c r="RQJ4" s="104"/>
      <c r="RQK4" s="104"/>
      <c r="RQL4" s="104"/>
      <c r="RQM4" s="104"/>
      <c r="RQN4" s="104"/>
      <c r="RQO4" s="104"/>
      <c r="RQP4" s="104"/>
      <c r="RQQ4" s="104"/>
      <c r="RQR4" s="104"/>
      <c r="RQS4" s="104"/>
      <c r="RQT4" s="104"/>
      <c r="RQU4" s="104"/>
      <c r="RQV4" s="104"/>
      <c r="RQW4" s="104"/>
      <c r="RQX4" s="104"/>
      <c r="RQY4" s="104"/>
      <c r="RQZ4" s="104"/>
      <c r="RRA4" s="104"/>
      <c r="RRB4" s="104"/>
      <c r="RRC4" s="104"/>
      <c r="RRD4" s="104"/>
      <c r="RRE4" s="104"/>
      <c r="RRF4" s="104"/>
      <c r="RRG4" s="104"/>
      <c r="RRH4" s="104"/>
      <c r="RRI4" s="104"/>
      <c r="RRJ4" s="104"/>
      <c r="RRK4" s="104"/>
      <c r="RRL4" s="104"/>
      <c r="RRM4" s="104"/>
      <c r="RRN4" s="104"/>
      <c r="RRO4" s="104"/>
      <c r="RRP4" s="104"/>
      <c r="RRQ4" s="104"/>
      <c r="RRR4" s="104"/>
      <c r="RRS4" s="104"/>
      <c r="RRT4" s="104"/>
      <c r="RRU4" s="104"/>
      <c r="RRV4" s="104"/>
      <c r="RRW4" s="104"/>
      <c r="RRX4" s="104"/>
      <c r="RRY4" s="104"/>
      <c r="RRZ4" s="104"/>
      <c r="RSA4" s="104"/>
      <c r="RSB4" s="104"/>
      <c r="RSC4" s="104"/>
      <c r="RSD4" s="104"/>
      <c r="RSE4" s="104"/>
      <c r="RSF4" s="104"/>
      <c r="RSG4" s="104"/>
      <c r="RSH4" s="104"/>
      <c r="RSI4" s="104"/>
      <c r="RSJ4" s="104"/>
      <c r="RSK4" s="104"/>
      <c r="RSL4" s="104"/>
      <c r="RSM4" s="104"/>
      <c r="RSN4" s="104"/>
      <c r="RSO4" s="104"/>
      <c r="RSP4" s="104"/>
      <c r="RSQ4" s="104"/>
      <c r="RSR4" s="104"/>
      <c r="RSS4" s="104"/>
      <c r="RST4" s="104"/>
      <c r="RSU4" s="104"/>
      <c r="RSV4" s="104"/>
      <c r="RSW4" s="104"/>
      <c r="RSX4" s="104"/>
      <c r="RSY4" s="104"/>
      <c r="RSZ4" s="104"/>
      <c r="RTA4" s="104"/>
      <c r="RTB4" s="104"/>
      <c r="RTC4" s="104"/>
      <c r="RTD4" s="104"/>
      <c r="RTE4" s="104"/>
      <c r="RTF4" s="104"/>
      <c r="RTG4" s="104"/>
      <c r="RTH4" s="104"/>
      <c r="RTI4" s="104"/>
      <c r="RTJ4" s="104"/>
      <c r="RTK4" s="104"/>
      <c r="RTL4" s="104"/>
      <c r="RTM4" s="104"/>
      <c r="RTN4" s="104"/>
      <c r="RTO4" s="104"/>
      <c r="RTP4" s="104"/>
      <c r="RTQ4" s="104"/>
      <c r="RTR4" s="104"/>
      <c r="RTS4" s="104"/>
      <c r="RTT4" s="104"/>
      <c r="RTU4" s="104"/>
      <c r="RTV4" s="104"/>
      <c r="RTW4" s="104"/>
      <c r="RTX4" s="104"/>
      <c r="RTY4" s="104"/>
      <c r="RTZ4" s="104"/>
      <c r="RUA4" s="104"/>
      <c r="RUB4" s="104"/>
      <c r="RUC4" s="104"/>
      <c r="RUD4" s="104"/>
      <c r="RUE4" s="104"/>
      <c r="RUF4" s="104"/>
      <c r="RUG4" s="104"/>
      <c r="RUH4" s="104"/>
      <c r="RUI4" s="104"/>
      <c r="RUJ4" s="104"/>
      <c r="RUK4" s="104"/>
      <c r="RUL4" s="104"/>
      <c r="RUM4" s="104"/>
      <c r="RUN4" s="104"/>
      <c r="RUO4" s="104"/>
      <c r="RUP4" s="104"/>
      <c r="RUQ4" s="104"/>
      <c r="RUR4" s="104"/>
      <c r="RUS4" s="104"/>
      <c r="RUT4" s="104"/>
      <c r="RUU4" s="104"/>
      <c r="RUV4" s="104"/>
      <c r="RUW4" s="104"/>
      <c r="RUX4" s="104"/>
      <c r="RUY4" s="104"/>
      <c r="RUZ4" s="104"/>
      <c r="RVA4" s="104"/>
      <c r="RVB4" s="104"/>
      <c r="RVC4" s="104"/>
      <c r="RVD4" s="104"/>
      <c r="RVE4" s="104"/>
      <c r="RVF4" s="104"/>
      <c r="RVG4" s="104"/>
      <c r="RVH4" s="104"/>
      <c r="RVI4" s="104"/>
      <c r="RVJ4" s="104"/>
      <c r="RVK4" s="104"/>
      <c r="RVL4" s="104"/>
      <c r="RVM4" s="104"/>
      <c r="RVN4" s="104"/>
      <c r="RVO4" s="104"/>
      <c r="RVP4" s="104"/>
      <c r="RVQ4" s="104"/>
      <c r="RVR4" s="104"/>
      <c r="RVS4" s="104"/>
      <c r="RVT4" s="104"/>
      <c r="RVU4" s="104"/>
      <c r="RVV4" s="104"/>
      <c r="RVW4" s="104"/>
      <c r="RVX4" s="104"/>
      <c r="RVY4" s="104"/>
      <c r="RVZ4" s="104"/>
      <c r="RWA4" s="104"/>
      <c r="RWB4" s="104"/>
      <c r="RWC4" s="104"/>
      <c r="RWD4" s="104"/>
      <c r="RWE4" s="104"/>
      <c r="RWF4" s="104"/>
      <c r="RWG4" s="104"/>
      <c r="RWH4" s="104"/>
      <c r="RWI4" s="104"/>
      <c r="RWJ4" s="104"/>
      <c r="RWK4" s="104"/>
      <c r="RWL4" s="104"/>
      <c r="RWM4" s="104"/>
      <c r="RWN4" s="104"/>
      <c r="RWO4" s="104"/>
      <c r="RWP4" s="104"/>
      <c r="RWQ4" s="104"/>
      <c r="RWR4" s="104"/>
      <c r="RWS4" s="104"/>
      <c r="RWT4" s="104"/>
      <c r="RWU4" s="104"/>
      <c r="RWV4" s="104"/>
      <c r="RWW4" s="104"/>
      <c r="RWX4" s="104"/>
      <c r="RWY4" s="104"/>
      <c r="RWZ4" s="104"/>
      <c r="RXA4" s="104"/>
      <c r="RXB4" s="104"/>
      <c r="RXC4" s="104"/>
      <c r="RXD4" s="104"/>
      <c r="RXE4" s="104"/>
      <c r="RXF4" s="104"/>
      <c r="RXG4" s="104"/>
      <c r="RXH4" s="104"/>
      <c r="RXI4" s="104"/>
      <c r="RXJ4" s="104"/>
      <c r="RXK4" s="104"/>
      <c r="RXL4" s="104"/>
      <c r="RXM4" s="104"/>
      <c r="RXN4" s="104"/>
      <c r="RXO4" s="104"/>
      <c r="RXP4" s="104"/>
      <c r="RXQ4" s="104"/>
      <c r="RXR4" s="104"/>
      <c r="RXS4" s="104"/>
      <c r="RXT4" s="104"/>
      <c r="RXU4" s="104"/>
      <c r="RXV4" s="104"/>
      <c r="RXW4" s="104"/>
      <c r="RXX4" s="104"/>
      <c r="RXY4" s="104"/>
      <c r="RXZ4" s="104"/>
      <c r="RYA4" s="104"/>
      <c r="RYB4" s="104"/>
      <c r="RYC4" s="104"/>
      <c r="RYD4" s="104"/>
      <c r="RYE4" s="104"/>
      <c r="RYF4" s="104"/>
      <c r="RYG4" s="104"/>
      <c r="RYH4" s="104"/>
      <c r="RYI4" s="104"/>
      <c r="RYJ4" s="104"/>
      <c r="RYK4" s="104"/>
      <c r="RYL4" s="104"/>
      <c r="RYM4" s="104"/>
      <c r="RYN4" s="104"/>
      <c r="RYO4" s="104"/>
      <c r="RYP4" s="104"/>
      <c r="RYQ4" s="104"/>
      <c r="RYR4" s="104"/>
      <c r="RYS4" s="104"/>
      <c r="RYT4" s="104"/>
      <c r="RYU4" s="104"/>
      <c r="RYV4" s="104"/>
      <c r="RYW4" s="104"/>
      <c r="RYX4" s="104"/>
      <c r="RYY4" s="104"/>
      <c r="RYZ4" s="104"/>
      <c r="RZA4" s="104"/>
      <c r="RZB4" s="104"/>
      <c r="RZC4" s="104"/>
      <c r="RZD4" s="104"/>
      <c r="RZE4" s="104"/>
      <c r="RZF4" s="104"/>
      <c r="RZG4" s="104"/>
      <c r="RZH4" s="104"/>
      <c r="RZI4" s="104"/>
      <c r="RZJ4" s="104"/>
      <c r="RZK4" s="104"/>
      <c r="RZL4" s="104"/>
      <c r="RZM4" s="104"/>
      <c r="RZN4" s="104"/>
      <c r="RZO4" s="104"/>
      <c r="RZP4" s="104"/>
      <c r="RZQ4" s="104"/>
      <c r="RZR4" s="104"/>
      <c r="RZS4" s="104"/>
      <c r="RZT4" s="104"/>
      <c r="RZU4" s="104"/>
      <c r="RZV4" s="104"/>
      <c r="RZW4" s="104"/>
      <c r="RZX4" s="104"/>
      <c r="RZY4" s="104"/>
      <c r="RZZ4" s="104"/>
      <c r="SAA4" s="104"/>
      <c r="SAB4" s="104"/>
      <c r="SAC4" s="104"/>
      <c r="SAD4" s="104"/>
      <c r="SAE4" s="104"/>
      <c r="SAF4" s="104"/>
      <c r="SAG4" s="104"/>
      <c r="SAH4" s="104"/>
      <c r="SAI4" s="104"/>
      <c r="SAJ4" s="104"/>
      <c r="SAK4" s="104"/>
      <c r="SAL4" s="104"/>
      <c r="SAM4" s="104"/>
      <c r="SAN4" s="104"/>
      <c r="SAO4" s="104"/>
      <c r="SAP4" s="104"/>
      <c r="SAQ4" s="104"/>
      <c r="SAR4" s="104"/>
      <c r="SAS4" s="104"/>
      <c r="SAT4" s="104"/>
      <c r="SAU4" s="104"/>
      <c r="SAV4" s="104"/>
      <c r="SAW4" s="104"/>
      <c r="SAX4" s="104"/>
      <c r="SAY4" s="104"/>
      <c r="SAZ4" s="104"/>
      <c r="SBA4" s="104"/>
      <c r="SBB4" s="104"/>
      <c r="SBC4" s="104"/>
      <c r="SBD4" s="104"/>
      <c r="SBE4" s="104"/>
      <c r="SBF4" s="104"/>
      <c r="SBG4" s="104"/>
      <c r="SBH4" s="104"/>
      <c r="SBI4" s="104"/>
      <c r="SBJ4" s="104"/>
      <c r="SBK4" s="104"/>
      <c r="SBL4" s="104"/>
      <c r="SBM4" s="104"/>
      <c r="SBN4" s="104"/>
      <c r="SBO4" s="104"/>
      <c r="SBP4" s="104"/>
      <c r="SBQ4" s="104"/>
      <c r="SBR4" s="104"/>
      <c r="SBS4" s="104"/>
      <c r="SBT4" s="104"/>
      <c r="SBU4" s="104"/>
      <c r="SBV4" s="104"/>
      <c r="SBW4" s="104"/>
      <c r="SBX4" s="104"/>
      <c r="SBY4" s="104"/>
      <c r="SBZ4" s="104"/>
      <c r="SCA4" s="104"/>
      <c r="SCB4" s="104"/>
      <c r="SCC4" s="104"/>
      <c r="SCD4" s="104"/>
      <c r="SCE4" s="104"/>
      <c r="SCF4" s="104"/>
      <c r="SCG4" s="104"/>
      <c r="SCH4" s="104"/>
      <c r="SCI4" s="104"/>
      <c r="SCJ4" s="104"/>
      <c r="SCK4" s="104"/>
      <c r="SCL4" s="104"/>
      <c r="SCM4" s="104"/>
      <c r="SCN4" s="104"/>
      <c r="SCO4" s="104"/>
      <c r="SCP4" s="104"/>
      <c r="SCQ4" s="104"/>
      <c r="SCR4" s="104"/>
      <c r="SCS4" s="104"/>
      <c r="SCT4" s="104"/>
      <c r="SCU4" s="104"/>
      <c r="SCV4" s="104"/>
      <c r="SCW4" s="104"/>
      <c r="SCX4" s="104"/>
      <c r="SCY4" s="104"/>
      <c r="SCZ4" s="104"/>
      <c r="SDA4" s="104"/>
      <c r="SDB4" s="104"/>
      <c r="SDC4" s="104"/>
      <c r="SDD4" s="104"/>
      <c r="SDE4" s="104"/>
      <c r="SDF4" s="104"/>
      <c r="SDG4" s="104"/>
      <c r="SDH4" s="104"/>
      <c r="SDI4" s="104"/>
      <c r="SDJ4" s="104"/>
      <c r="SDK4" s="104"/>
      <c r="SDL4" s="104"/>
      <c r="SDM4" s="104"/>
      <c r="SDN4" s="104"/>
      <c r="SDO4" s="104"/>
      <c r="SDP4" s="104"/>
      <c r="SDQ4" s="104"/>
      <c r="SDR4" s="104"/>
      <c r="SDS4" s="104"/>
      <c r="SDT4" s="104"/>
      <c r="SDU4" s="104"/>
      <c r="SDV4" s="104"/>
      <c r="SDW4" s="104"/>
      <c r="SDX4" s="104"/>
      <c r="SDY4" s="104"/>
      <c r="SDZ4" s="104"/>
      <c r="SEA4" s="104"/>
      <c r="SEB4" s="104"/>
      <c r="SEC4" s="104"/>
      <c r="SED4" s="104"/>
      <c r="SEE4" s="104"/>
      <c r="SEF4" s="104"/>
      <c r="SEG4" s="104"/>
      <c r="SEH4" s="104"/>
      <c r="SEI4" s="104"/>
      <c r="SEJ4" s="104"/>
      <c r="SEK4" s="104"/>
      <c r="SEL4" s="104"/>
      <c r="SEM4" s="104"/>
      <c r="SEN4" s="104"/>
      <c r="SEO4" s="104"/>
      <c r="SEP4" s="104"/>
      <c r="SEQ4" s="104"/>
      <c r="SER4" s="104"/>
      <c r="SES4" s="104"/>
      <c r="SET4" s="104"/>
      <c r="SEU4" s="104"/>
      <c r="SEV4" s="104"/>
      <c r="SEW4" s="104"/>
      <c r="SEX4" s="104"/>
      <c r="SEY4" s="104"/>
      <c r="SEZ4" s="104"/>
      <c r="SFA4" s="104"/>
      <c r="SFB4" s="104"/>
      <c r="SFC4" s="104"/>
      <c r="SFD4" s="104"/>
      <c r="SFE4" s="104"/>
      <c r="SFF4" s="104"/>
      <c r="SFG4" s="104"/>
      <c r="SFH4" s="104"/>
      <c r="SFI4" s="104"/>
      <c r="SFJ4" s="104"/>
      <c r="SFK4" s="104"/>
      <c r="SFL4" s="104"/>
      <c r="SFM4" s="104"/>
      <c r="SFN4" s="104"/>
      <c r="SFO4" s="104"/>
      <c r="SFP4" s="104"/>
      <c r="SFQ4" s="104"/>
      <c r="SFR4" s="104"/>
      <c r="SFS4" s="104"/>
      <c r="SFT4" s="104"/>
      <c r="SFU4" s="104"/>
      <c r="SFV4" s="104"/>
      <c r="SFW4" s="104"/>
      <c r="SFX4" s="104"/>
      <c r="SFY4" s="104"/>
      <c r="SFZ4" s="104"/>
      <c r="SGA4" s="104"/>
      <c r="SGB4" s="104"/>
      <c r="SGC4" s="104"/>
      <c r="SGD4" s="104"/>
      <c r="SGE4" s="104"/>
      <c r="SGF4" s="104"/>
      <c r="SGG4" s="104"/>
      <c r="SGH4" s="104"/>
      <c r="SGI4" s="104"/>
      <c r="SGJ4" s="104"/>
      <c r="SGK4" s="104"/>
      <c r="SGL4" s="104"/>
      <c r="SGM4" s="104"/>
      <c r="SGN4" s="104"/>
      <c r="SGO4" s="104"/>
      <c r="SGP4" s="104"/>
      <c r="SGQ4" s="104"/>
      <c r="SGR4" s="104"/>
      <c r="SGS4" s="104"/>
      <c r="SGT4" s="104"/>
      <c r="SGU4" s="104"/>
      <c r="SGV4" s="104"/>
      <c r="SGW4" s="104"/>
      <c r="SGX4" s="104"/>
      <c r="SGY4" s="104"/>
      <c r="SGZ4" s="104"/>
      <c r="SHA4" s="104"/>
      <c r="SHB4" s="104"/>
      <c r="SHC4" s="104"/>
      <c r="SHD4" s="104"/>
      <c r="SHE4" s="104"/>
      <c r="SHF4" s="104"/>
      <c r="SHG4" s="104"/>
      <c r="SHH4" s="104"/>
      <c r="SHI4" s="104"/>
      <c r="SHJ4" s="104"/>
      <c r="SHK4" s="104"/>
      <c r="SHL4" s="104"/>
      <c r="SHM4" s="104"/>
      <c r="SHN4" s="104"/>
      <c r="SHO4" s="104"/>
      <c r="SHP4" s="104"/>
      <c r="SHQ4" s="104"/>
      <c r="SHR4" s="104"/>
      <c r="SHS4" s="104"/>
      <c r="SHT4" s="104"/>
      <c r="SHU4" s="104"/>
      <c r="SHV4" s="104"/>
      <c r="SHW4" s="104"/>
      <c r="SHX4" s="104"/>
      <c r="SHY4" s="104"/>
      <c r="SHZ4" s="104"/>
      <c r="SIA4" s="104"/>
      <c r="SIB4" s="104"/>
      <c r="SIC4" s="104"/>
      <c r="SID4" s="104"/>
      <c r="SIE4" s="104"/>
      <c r="SIF4" s="104"/>
      <c r="SIG4" s="104"/>
      <c r="SIH4" s="104"/>
      <c r="SII4" s="104"/>
      <c r="SIJ4" s="104"/>
      <c r="SIK4" s="104"/>
      <c r="SIL4" s="104"/>
      <c r="SIM4" s="104"/>
      <c r="SIN4" s="104"/>
      <c r="SIO4" s="104"/>
      <c r="SIP4" s="104"/>
      <c r="SIQ4" s="104"/>
      <c r="SIR4" s="104"/>
      <c r="SIS4" s="104"/>
      <c r="SIT4" s="104"/>
      <c r="SIU4" s="104"/>
      <c r="SIV4" s="104"/>
      <c r="SIW4" s="104"/>
      <c r="SIX4" s="104"/>
      <c r="SIY4" s="104"/>
      <c r="SIZ4" s="104"/>
      <c r="SJA4" s="104"/>
      <c r="SJB4" s="104"/>
      <c r="SJC4" s="104"/>
      <c r="SJD4" s="104"/>
      <c r="SJE4" s="104"/>
      <c r="SJF4" s="104"/>
      <c r="SJG4" s="104"/>
      <c r="SJH4" s="104"/>
      <c r="SJI4" s="104"/>
      <c r="SJJ4" s="104"/>
      <c r="SJK4" s="104"/>
      <c r="SJL4" s="104"/>
      <c r="SJM4" s="104"/>
      <c r="SJN4" s="104"/>
      <c r="SJO4" s="104"/>
      <c r="SJP4" s="104"/>
      <c r="SJQ4" s="104"/>
      <c r="SJR4" s="104"/>
      <c r="SJS4" s="104"/>
      <c r="SJT4" s="104"/>
      <c r="SJU4" s="104"/>
      <c r="SJV4" s="104"/>
      <c r="SJW4" s="104"/>
      <c r="SJX4" s="104"/>
      <c r="SJY4" s="104"/>
      <c r="SJZ4" s="104"/>
      <c r="SKA4" s="104"/>
      <c r="SKB4" s="104"/>
      <c r="SKC4" s="104"/>
      <c r="SKD4" s="104"/>
      <c r="SKE4" s="104"/>
      <c r="SKF4" s="104"/>
      <c r="SKG4" s="104"/>
      <c r="SKH4" s="104"/>
      <c r="SKI4" s="104"/>
      <c r="SKJ4" s="104"/>
      <c r="SKK4" s="104"/>
      <c r="SKL4" s="104"/>
      <c r="SKM4" s="104"/>
      <c r="SKN4" s="104"/>
      <c r="SKO4" s="104"/>
      <c r="SKP4" s="104"/>
      <c r="SKQ4" s="104"/>
      <c r="SKR4" s="104"/>
      <c r="SKS4" s="104"/>
      <c r="SKT4" s="104"/>
      <c r="SKU4" s="104"/>
      <c r="SKV4" s="104"/>
      <c r="SKW4" s="104"/>
      <c r="SKX4" s="104"/>
      <c r="SKY4" s="104"/>
      <c r="SKZ4" s="104"/>
      <c r="SLA4" s="104"/>
      <c r="SLB4" s="104"/>
      <c r="SLC4" s="104"/>
      <c r="SLD4" s="104"/>
      <c r="SLE4" s="104"/>
      <c r="SLF4" s="104"/>
      <c r="SLG4" s="104"/>
      <c r="SLH4" s="104"/>
      <c r="SLI4" s="104"/>
      <c r="SLJ4" s="104"/>
      <c r="SLK4" s="104"/>
      <c r="SLL4" s="104"/>
      <c r="SLM4" s="104"/>
      <c r="SLN4" s="104"/>
      <c r="SLO4" s="104"/>
      <c r="SLP4" s="104"/>
      <c r="SLQ4" s="104"/>
      <c r="SLR4" s="104"/>
      <c r="SLS4" s="104"/>
      <c r="SLT4" s="104"/>
      <c r="SLU4" s="104"/>
      <c r="SLV4" s="104"/>
      <c r="SLW4" s="104"/>
      <c r="SLX4" s="104"/>
      <c r="SLY4" s="104"/>
      <c r="SLZ4" s="104"/>
      <c r="SMA4" s="104"/>
      <c r="SMB4" s="104"/>
      <c r="SMC4" s="104"/>
      <c r="SMD4" s="104"/>
      <c r="SME4" s="104"/>
      <c r="SMF4" s="104"/>
      <c r="SMG4" s="104"/>
      <c r="SMH4" s="104"/>
      <c r="SMI4" s="104"/>
      <c r="SMJ4" s="104"/>
      <c r="SMK4" s="104"/>
      <c r="SML4" s="104"/>
      <c r="SMM4" s="104"/>
      <c r="SMN4" s="104"/>
      <c r="SMO4" s="104"/>
      <c r="SMP4" s="104"/>
      <c r="SMQ4" s="104"/>
      <c r="SMR4" s="104"/>
      <c r="SMS4" s="104"/>
      <c r="SMT4" s="104"/>
      <c r="SMU4" s="104"/>
      <c r="SMV4" s="104"/>
      <c r="SMW4" s="104"/>
      <c r="SMX4" s="104"/>
      <c r="SMY4" s="104"/>
      <c r="SMZ4" s="104"/>
      <c r="SNA4" s="104"/>
      <c r="SNB4" s="104"/>
      <c r="SNC4" s="104"/>
      <c r="SND4" s="104"/>
      <c r="SNE4" s="104"/>
      <c r="SNF4" s="104"/>
      <c r="SNG4" s="104"/>
      <c r="SNH4" s="104"/>
      <c r="SNI4" s="104"/>
      <c r="SNJ4" s="104"/>
      <c r="SNK4" s="104"/>
      <c r="SNL4" s="104"/>
      <c r="SNM4" s="104"/>
      <c r="SNN4" s="104"/>
      <c r="SNO4" s="104"/>
      <c r="SNP4" s="104"/>
      <c r="SNQ4" s="104"/>
      <c r="SNR4" s="104"/>
      <c r="SNS4" s="104"/>
      <c r="SNT4" s="104"/>
      <c r="SNU4" s="104"/>
      <c r="SNV4" s="104"/>
      <c r="SNW4" s="104"/>
      <c r="SNX4" s="104"/>
      <c r="SNY4" s="104"/>
      <c r="SNZ4" s="104"/>
      <c r="SOA4" s="104"/>
      <c r="SOB4" s="104"/>
      <c r="SOC4" s="104"/>
      <c r="SOD4" s="104"/>
      <c r="SOE4" s="104"/>
      <c r="SOF4" s="104"/>
      <c r="SOG4" s="104"/>
      <c r="SOH4" s="104"/>
      <c r="SOI4" s="104"/>
      <c r="SOJ4" s="104"/>
      <c r="SOK4" s="104"/>
      <c r="SOL4" s="104"/>
      <c r="SOM4" s="104"/>
      <c r="SON4" s="104"/>
      <c r="SOO4" s="104"/>
      <c r="SOP4" s="104"/>
      <c r="SOQ4" s="104"/>
      <c r="SOR4" s="104"/>
      <c r="SOS4" s="104"/>
      <c r="SOT4" s="104"/>
      <c r="SOU4" s="104"/>
      <c r="SOV4" s="104"/>
      <c r="SOW4" s="104"/>
      <c r="SOX4" s="104"/>
      <c r="SOY4" s="104"/>
      <c r="SOZ4" s="104"/>
      <c r="SPA4" s="104"/>
      <c r="SPB4" s="104"/>
      <c r="SPC4" s="104"/>
      <c r="SPD4" s="104"/>
      <c r="SPE4" s="104"/>
      <c r="SPF4" s="104"/>
      <c r="SPG4" s="104"/>
      <c r="SPH4" s="104"/>
      <c r="SPI4" s="104"/>
      <c r="SPJ4" s="104"/>
      <c r="SPK4" s="104"/>
      <c r="SPL4" s="104"/>
      <c r="SPM4" s="104"/>
      <c r="SPN4" s="104"/>
      <c r="SPO4" s="104"/>
      <c r="SPP4" s="104"/>
      <c r="SPQ4" s="104"/>
      <c r="SPR4" s="104"/>
      <c r="SPS4" s="104"/>
      <c r="SPT4" s="104"/>
      <c r="SPU4" s="104"/>
      <c r="SPV4" s="104"/>
      <c r="SPW4" s="104"/>
      <c r="SPX4" s="104"/>
      <c r="SPY4" s="104"/>
      <c r="SPZ4" s="104"/>
      <c r="SQA4" s="104"/>
      <c r="SQB4" s="104"/>
      <c r="SQC4" s="104"/>
      <c r="SQD4" s="104"/>
      <c r="SQE4" s="104"/>
      <c r="SQF4" s="104"/>
      <c r="SQG4" s="104"/>
      <c r="SQH4" s="104"/>
      <c r="SQI4" s="104"/>
      <c r="SQJ4" s="104"/>
      <c r="SQK4" s="104"/>
      <c r="SQL4" s="104"/>
      <c r="SQM4" s="104"/>
      <c r="SQN4" s="104"/>
      <c r="SQO4" s="104"/>
      <c r="SQP4" s="104"/>
      <c r="SQQ4" s="104"/>
      <c r="SQR4" s="104"/>
      <c r="SQS4" s="104"/>
      <c r="SQT4" s="104"/>
      <c r="SQU4" s="104"/>
      <c r="SQV4" s="104"/>
      <c r="SQW4" s="104"/>
      <c r="SQX4" s="104"/>
      <c r="SQY4" s="104"/>
      <c r="SQZ4" s="104"/>
      <c r="SRA4" s="104"/>
      <c r="SRB4" s="104"/>
      <c r="SRC4" s="104"/>
      <c r="SRD4" s="104"/>
      <c r="SRE4" s="104"/>
      <c r="SRF4" s="104"/>
      <c r="SRG4" s="104"/>
      <c r="SRH4" s="104"/>
      <c r="SRI4" s="104"/>
      <c r="SRJ4" s="104"/>
      <c r="SRK4" s="104"/>
      <c r="SRL4" s="104"/>
      <c r="SRM4" s="104"/>
      <c r="SRN4" s="104"/>
      <c r="SRO4" s="104"/>
      <c r="SRP4" s="104"/>
      <c r="SRQ4" s="104"/>
      <c r="SRR4" s="104"/>
      <c r="SRS4" s="104"/>
      <c r="SRT4" s="104"/>
      <c r="SRU4" s="104"/>
      <c r="SRV4" s="104"/>
      <c r="SRW4" s="104"/>
      <c r="SRX4" s="104"/>
      <c r="SRY4" s="104"/>
      <c r="SRZ4" s="104"/>
      <c r="SSA4" s="104"/>
      <c r="SSB4" s="104"/>
      <c r="SSC4" s="104"/>
      <c r="SSD4" s="104"/>
      <c r="SSE4" s="104"/>
      <c r="SSF4" s="104"/>
      <c r="SSG4" s="104"/>
      <c r="SSH4" s="104"/>
      <c r="SSI4" s="104"/>
      <c r="SSJ4" s="104"/>
      <c r="SSK4" s="104"/>
      <c r="SSL4" s="104"/>
      <c r="SSM4" s="104"/>
      <c r="SSN4" s="104"/>
      <c r="SSO4" s="104"/>
      <c r="SSP4" s="104"/>
      <c r="SSQ4" s="104"/>
      <c r="SSR4" s="104"/>
      <c r="SSS4" s="104"/>
      <c r="SST4" s="104"/>
      <c r="SSU4" s="104"/>
      <c r="SSV4" s="104"/>
      <c r="SSW4" s="104"/>
      <c r="SSX4" s="104"/>
      <c r="SSY4" s="104"/>
      <c r="SSZ4" s="104"/>
      <c r="STA4" s="104"/>
      <c r="STB4" s="104"/>
      <c r="STC4" s="104"/>
      <c r="STD4" s="104"/>
      <c r="STE4" s="104"/>
      <c r="STF4" s="104"/>
      <c r="STG4" s="104"/>
      <c r="STH4" s="104"/>
      <c r="STI4" s="104"/>
      <c r="STJ4" s="104"/>
      <c r="STK4" s="104"/>
      <c r="STL4" s="104"/>
      <c r="STM4" s="104"/>
      <c r="STN4" s="104"/>
      <c r="STO4" s="104"/>
      <c r="STP4" s="104"/>
      <c r="STQ4" s="104"/>
      <c r="STR4" s="104"/>
      <c r="STS4" s="104"/>
      <c r="STT4" s="104"/>
      <c r="STU4" s="104"/>
      <c r="STV4" s="104"/>
      <c r="STW4" s="104"/>
      <c r="STX4" s="104"/>
      <c r="STY4" s="104"/>
      <c r="STZ4" s="104"/>
      <c r="SUA4" s="104"/>
      <c r="SUB4" s="104"/>
      <c r="SUC4" s="104"/>
      <c r="SUD4" s="104"/>
      <c r="SUE4" s="104"/>
      <c r="SUF4" s="104"/>
      <c r="SUG4" s="104"/>
      <c r="SUH4" s="104"/>
      <c r="SUI4" s="104"/>
      <c r="SUJ4" s="104"/>
      <c r="SUK4" s="104"/>
      <c r="SUL4" s="104"/>
      <c r="SUM4" s="104"/>
      <c r="SUN4" s="104"/>
      <c r="SUO4" s="104"/>
      <c r="SUP4" s="104"/>
      <c r="SUQ4" s="104"/>
      <c r="SUR4" s="104"/>
      <c r="SUS4" s="104"/>
      <c r="SUT4" s="104"/>
      <c r="SUU4" s="104"/>
      <c r="SUV4" s="104"/>
      <c r="SUW4" s="104"/>
      <c r="SUX4" s="104"/>
      <c r="SUY4" s="104"/>
      <c r="SUZ4" s="104"/>
      <c r="SVA4" s="104"/>
      <c r="SVB4" s="104"/>
      <c r="SVC4" s="104"/>
      <c r="SVD4" s="104"/>
      <c r="SVE4" s="104"/>
      <c r="SVF4" s="104"/>
      <c r="SVG4" s="104"/>
      <c r="SVH4" s="104"/>
      <c r="SVI4" s="104"/>
      <c r="SVJ4" s="104"/>
      <c r="SVK4" s="104"/>
      <c r="SVL4" s="104"/>
      <c r="SVM4" s="104"/>
      <c r="SVN4" s="104"/>
      <c r="SVO4" s="104"/>
      <c r="SVP4" s="104"/>
      <c r="SVQ4" s="104"/>
      <c r="SVR4" s="104"/>
      <c r="SVS4" s="104"/>
      <c r="SVT4" s="104"/>
      <c r="SVU4" s="104"/>
      <c r="SVV4" s="104"/>
      <c r="SVW4" s="104"/>
      <c r="SVX4" s="104"/>
      <c r="SVY4" s="104"/>
      <c r="SVZ4" s="104"/>
      <c r="SWA4" s="104"/>
      <c r="SWB4" s="104"/>
      <c r="SWC4" s="104"/>
      <c r="SWD4" s="104"/>
      <c r="SWE4" s="104"/>
      <c r="SWF4" s="104"/>
      <c r="SWG4" s="104"/>
      <c r="SWH4" s="104"/>
      <c r="SWI4" s="104"/>
      <c r="SWJ4" s="104"/>
      <c r="SWK4" s="104"/>
      <c r="SWL4" s="104"/>
      <c r="SWM4" s="104"/>
      <c r="SWN4" s="104"/>
      <c r="SWO4" s="104"/>
      <c r="SWP4" s="104"/>
      <c r="SWQ4" s="104"/>
      <c r="SWR4" s="104"/>
      <c r="SWS4" s="104"/>
      <c r="SWT4" s="104"/>
      <c r="SWU4" s="104"/>
      <c r="SWV4" s="104"/>
      <c r="SWW4" s="104"/>
      <c r="SWX4" s="104"/>
      <c r="SWY4" s="104"/>
      <c r="SWZ4" s="104"/>
      <c r="SXA4" s="104"/>
      <c r="SXB4" s="104"/>
      <c r="SXC4" s="104"/>
      <c r="SXD4" s="104"/>
      <c r="SXE4" s="104"/>
      <c r="SXF4" s="104"/>
      <c r="SXG4" s="104"/>
      <c r="SXH4" s="104"/>
      <c r="SXI4" s="104"/>
      <c r="SXJ4" s="104"/>
      <c r="SXK4" s="104"/>
      <c r="SXL4" s="104"/>
      <c r="SXM4" s="104"/>
      <c r="SXN4" s="104"/>
      <c r="SXO4" s="104"/>
      <c r="SXP4" s="104"/>
      <c r="SXQ4" s="104"/>
      <c r="SXR4" s="104"/>
      <c r="SXS4" s="104"/>
      <c r="SXT4" s="104"/>
      <c r="SXU4" s="104"/>
      <c r="SXV4" s="104"/>
      <c r="SXW4" s="104"/>
      <c r="SXX4" s="104"/>
      <c r="SXY4" s="104"/>
      <c r="SXZ4" s="104"/>
      <c r="SYA4" s="104"/>
      <c r="SYB4" s="104"/>
      <c r="SYC4" s="104"/>
      <c r="SYD4" s="104"/>
      <c r="SYE4" s="104"/>
      <c r="SYF4" s="104"/>
      <c r="SYG4" s="104"/>
      <c r="SYH4" s="104"/>
      <c r="SYI4" s="104"/>
      <c r="SYJ4" s="104"/>
      <c r="SYK4" s="104"/>
      <c r="SYL4" s="104"/>
      <c r="SYM4" s="104"/>
      <c r="SYN4" s="104"/>
      <c r="SYO4" s="104"/>
      <c r="SYP4" s="104"/>
      <c r="SYQ4" s="104"/>
      <c r="SYR4" s="104"/>
      <c r="SYS4" s="104"/>
      <c r="SYT4" s="104"/>
      <c r="SYU4" s="104"/>
      <c r="SYV4" s="104"/>
      <c r="SYW4" s="104"/>
      <c r="SYX4" s="104"/>
      <c r="SYY4" s="104"/>
      <c r="SYZ4" s="104"/>
      <c r="SZA4" s="104"/>
      <c r="SZB4" s="104"/>
      <c r="SZC4" s="104"/>
      <c r="SZD4" s="104"/>
      <c r="SZE4" s="104"/>
      <c r="SZF4" s="104"/>
      <c r="SZG4" s="104"/>
      <c r="SZH4" s="104"/>
      <c r="SZI4" s="104"/>
      <c r="SZJ4" s="104"/>
      <c r="SZK4" s="104"/>
      <c r="SZL4" s="104"/>
      <c r="SZM4" s="104"/>
      <c r="SZN4" s="104"/>
      <c r="SZO4" s="104"/>
      <c r="SZP4" s="104"/>
      <c r="SZQ4" s="104"/>
      <c r="SZR4" s="104"/>
      <c r="SZS4" s="104"/>
      <c r="SZT4" s="104"/>
      <c r="SZU4" s="104"/>
      <c r="SZV4" s="104"/>
      <c r="SZW4" s="104"/>
      <c r="SZX4" s="104"/>
      <c r="SZY4" s="104"/>
      <c r="SZZ4" s="104"/>
      <c r="TAA4" s="104"/>
      <c r="TAB4" s="104"/>
      <c r="TAC4" s="104"/>
      <c r="TAD4" s="104"/>
      <c r="TAE4" s="104"/>
      <c r="TAF4" s="104"/>
      <c r="TAG4" s="104"/>
      <c r="TAH4" s="104"/>
      <c r="TAI4" s="104"/>
      <c r="TAJ4" s="104"/>
      <c r="TAK4" s="104"/>
      <c r="TAL4" s="104"/>
      <c r="TAM4" s="104"/>
      <c r="TAN4" s="104"/>
      <c r="TAO4" s="104"/>
      <c r="TAP4" s="104"/>
      <c r="TAQ4" s="104"/>
      <c r="TAR4" s="104"/>
      <c r="TAS4" s="104"/>
      <c r="TAT4" s="104"/>
      <c r="TAU4" s="104"/>
      <c r="TAV4" s="104"/>
      <c r="TAW4" s="104"/>
      <c r="TAX4" s="104"/>
      <c r="TAY4" s="104"/>
      <c r="TAZ4" s="104"/>
      <c r="TBA4" s="104"/>
      <c r="TBB4" s="104"/>
      <c r="TBC4" s="104"/>
      <c r="TBD4" s="104"/>
      <c r="TBE4" s="104"/>
      <c r="TBF4" s="104"/>
      <c r="TBG4" s="104"/>
      <c r="TBH4" s="104"/>
      <c r="TBI4" s="104"/>
      <c r="TBJ4" s="104"/>
      <c r="TBK4" s="104"/>
      <c r="TBL4" s="104"/>
      <c r="TBM4" s="104"/>
      <c r="TBN4" s="104"/>
      <c r="TBO4" s="104"/>
      <c r="TBP4" s="104"/>
      <c r="TBQ4" s="104"/>
      <c r="TBR4" s="104"/>
      <c r="TBS4" s="104"/>
      <c r="TBT4" s="104"/>
      <c r="TBU4" s="104"/>
      <c r="TBV4" s="104"/>
      <c r="TBW4" s="104"/>
      <c r="TBX4" s="104"/>
      <c r="TBY4" s="104"/>
      <c r="TBZ4" s="104"/>
      <c r="TCA4" s="104"/>
      <c r="TCB4" s="104"/>
      <c r="TCC4" s="104"/>
      <c r="TCD4" s="104"/>
      <c r="TCE4" s="104"/>
      <c r="TCF4" s="104"/>
      <c r="TCG4" s="104"/>
      <c r="TCH4" s="104"/>
      <c r="TCI4" s="104"/>
      <c r="TCJ4" s="104"/>
      <c r="TCK4" s="104"/>
      <c r="TCL4" s="104"/>
      <c r="TCM4" s="104"/>
      <c r="TCN4" s="104"/>
      <c r="TCO4" s="104"/>
      <c r="TCP4" s="104"/>
      <c r="TCQ4" s="104"/>
      <c r="TCR4" s="104"/>
      <c r="TCS4" s="104"/>
      <c r="TCT4" s="104"/>
      <c r="TCU4" s="104"/>
      <c r="TCV4" s="104"/>
      <c r="TCW4" s="104"/>
      <c r="TCX4" s="104"/>
      <c r="TCY4" s="104"/>
      <c r="TCZ4" s="104"/>
      <c r="TDA4" s="104"/>
      <c r="TDB4" s="104"/>
      <c r="TDC4" s="104"/>
      <c r="TDD4" s="104"/>
      <c r="TDE4" s="104"/>
      <c r="TDF4" s="104"/>
      <c r="TDG4" s="104"/>
      <c r="TDH4" s="104"/>
      <c r="TDI4" s="104"/>
      <c r="TDJ4" s="104"/>
      <c r="TDK4" s="104"/>
      <c r="TDL4" s="104"/>
      <c r="TDM4" s="104"/>
      <c r="TDN4" s="104"/>
      <c r="TDO4" s="104"/>
      <c r="TDP4" s="104"/>
      <c r="TDQ4" s="104"/>
      <c r="TDR4" s="104"/>
      <c r="TDS4" s="104"/>
      <c r="TDT4" s="104"/>
      <c r="TDU4" s="104"/>
      <c r="TDV4" s="104"/>
      <c r="TDW4" s="104"/>
      <c r="TDX4" s="104"/>
      <c r="TDY4" s="104"/>
      <c r="TDZ4" s="104"/>
      <c r="TEA4" s="104"/>
      <c r="TEB4" s="104"/>
      <c r="TEC4" s="104"/>
      <c r="TED4" s="104"/>
      <c r="TEE4" s="104"/>
      <c r="TEF4" s="104"/>
      <c r="TEG4" s="104"/>
      <c r="TEH4" s="104"/>
      <c r="TEI4" s="104"/>
      <c r="TEJ4" s="104"/>
      <c r="TEK4" s="104"/>
      <c r="TEL4" s="104"/>
      <c r="TEM4" s="104"/>
      <c r="TEN4" s="104"/>
      <c r="TEO4" s="104"/>
      <c r="TEP4" s="104"/>
      <c r="TEQ4" s="104"/>
      <c r="TER4" s="104"/>
      <c r="TES4" s="104"/>
      <c r="TET4" s="104"/>
      <c r="TEU4" s="104"/>
      <c r="TEV4" s="104"/>
      <c r="TEW4" s="104"/>
      <c r="TEX4" s="104"/>
      <c r="TEY4" s="104"/>
      <c r="TEZ4" s="104"/>
      <c r="TFA4" s="104"/>
      <c r="TFB4" s="104"/>
      <c r="TFC4" s="104"/>
      <c r="TFD4" s="104"/>
      <c r="TFE4" s="104"/>
      <c r="TFF4" s="104"/>
      <c r="TFG4" s="104"/>
      <c r="TFH4" s="104"/>
      <c r="TFI4" s="104"/>
      <c r="TFJ4" s="104"/>
      <c r="TFK4" s="104"/>
      <c r="TFL4" s="104"/>
      <c r="TFM4" s="104"/>
      <c r="TFN4" s="104"/>
      <c r="TFO4" s="104"/>
      <c r="TFP4" s="104"/>
      <c r="TFQ4" s="104"/>
      <c r="TFR4" s="104"/>
      <c r="TFS4" s="104"/>
      <c r="TFT4" s="104"/>
      <c r="TFU4" s="104"/>
      <c r="TFV4" s="104"/>
      <c r="TFW4" s="104"/>
      <c r="TFX4" s="104"/>
      <c r="TFY4" s="104"/>
      <c r="TFZ4" s="104"/>
      <c r="TGA4" s="104"/>
      <c r="TGB4" s="104"/>
      <c r="TGC4" s="104"/>
      <c r="TGD4" s="104"/>
      <c r="TGE4" s="104"/>
      <c r="TGF4" s="104"/>
      <c r="TGG4" s="104"/>
      <c r="TGH4" s="104"/>
      <c r="TGI4" s="104"/>
      <c r="TGJ4" s="104"/>
      <c r="TGK4" s="104"/>
      <c r="TGL4" s="104"/>
      <c r="TGM4" s="104"/>
      <c r="TGN4" s="104"/>
      <c r="TGO4" s="104"/>
      <c r="TGP4" s="104"/>
      <c r="TGQ4" s="104"/>
      <c r="TGR4" s="104"/>
      <c r="TGS4" s="104"/>
      <c r="TGT4" s="104"/>
      <c r="TGU4" s="104"/>
      <c r="TGV4" s="104"/>
      <c r="TGW4" s="104"/>
      <c r="TGX4" s="104"/>
      <c r="TGY4" s="104"/>
      <c r="TGZ4" s="104"/>
      <c r="THA4" s="104"/>
      <c r="THB4" s="104"/>
      <c r="THC4" s="104"/>
      <c r="THD4" s="104"/>
      <c r="THE4" s="104"/>
      <c r="THF4" s="104"/>
      <c r="THG4" s="104"/>
      <c r="THH4" s="104"/>
      <c r="THI4" s="104"/>
      <c r="THJ4" s="104"/>
      <c r="THK4" s="104"/>
      <c r="THL4" s="104"/>
      <c r="THM4" s="104"/>
      <c r="THN4" s="104"/>
      <c r="THO4" s="104"/>
      <c r="THP4" s="104"/>
      <c r="THQ4" s="104"/>
      <c r="THR4" s="104"/>
      <c r="THS4" s="104"/>
      <c r="THT4" s="104"/>
      <c r="THU4" s="104"/>
      <c r="THV4" s="104"/>
      <c r="THW4" s="104"/>
      <c r="THX4" s="104"/>
      <c r="THY4" s="104"/>
      <c r="THZ4" s="104"/>
      <c r="TIA4" s="104"/>
      <c r="TIB4" s="104"/>
      <c r="TIC4" s="104"/>
      <c r="TID4" s="104"/>
      <c r="TIE4" s="104"/>
      <c r="TIF4" s="104"/>
      <c r="TIG4" s="104"/>
      <c r="TIH4" s="104"/>
      <c r="TII4" s="104"/>
      <c r="TIJ4" s="104"/>
      <c r="TIK4" s="104"/>
      <c r="TIL4" s="104"/>
      <c r="TIM4" s="104"/>
      <c r="TIN4" s="104"/>
      <c r="TIO4" s="104"/>
      <c r="TIP4" s="104"/>
      <c r="TIQ4" s="104"/>
      <c r="TIR4" s="104"/>
      <c r="TIS4" s="104"/>
      <c r="TIT4" s="104"/>
      <c r="TIU4" s="104"/>
      <c r="TIV4" s="104"/>
      <c r="TIW4" s="104"/>
      <c r="TIX4" s="104"/>
      <c r="TIY4" s="104"/>
      <c r="TIZ4" s="104"/>
      <c r="TJA4" s="104"/>
      <c r="TJB4" s="104"/>
      <c r="TJC4" s="104"/>
      <c r="TJD4" s="104"/>
      <c r="TJE4" s="104"/>
      <c r="TJF4" s="104"/>
      <c r="TJG4" s="104"/>
      <c r="TJH4" s="104"/>
      <c r="TJI4" s="104"/>
      <c r="TJJ4" s="104"/>
      <c r="TJK4" s="104"/>
      <c r="TJL4" s="104"/>
      <c r="TJM4" s="104"/>
      <c r="TJN4" s="104"/>
      <c r="TJO4" s="104"/>
      <c r="TJP4" s="104"/>
      <c r="TJQ4" s="104"/>
      <c r="TJR4" s="104"/>
      <c r="TJS4" s="104"/>
      <c r="TJT4" s="104"/>
      <c r="TJU4" s="104"/>
      <c r="TJV4" s="104"/>
      <c r="TJW4" s="104"/>
      <c r="TJX4" s="104"/>
      <c r="TJY4" s="104"/>
      <c r="TJZ4" s="104"/>
      <c r="TKA4" s="104"/>
      <c r="TKB4" s="104"/>
      <c r="TKC4" s="104"/>
      <c r="TKD4" s="104"/>
      <c r="TKE4" s="104"/>
      <c r="TKF4" s="104"/>
      <c r="TKG4" s="104"/>
      <c r="TKH4" s="104"/>
      <c r="TKI4" s="104"/>
      <c r="TKJ4" s="104"/>
      <c r="TKK4" s="104"/>
      <c r="TKL4" s="104"/>
      <c r="TKM4" s="104"/>
      <c r="TKN4" s="104"/>
      <c r="TKO4" s="104"/>
      <c r="TKP4" s="104"/>
      <c r="TKQ4" s="104"/>
      <c r="TKR4" s="104"/>
      <c r="TKS4" s="104"/>
      <c r="TKT4" s="104"/>
      <c r="TKU4" s="104"/>
      <c r="TKV4" s="104"/>
      <c r="TKW4" s="104"/>
      <c r="TKX4" s="104"/>
      <c r="TKY4" s="104"/>
      <c r="TKZ4" s="104"/>
      <c r="TLA4" s="104"/>
      <c r="TLB4" s="104"/>
      <c r="TLC4" s="104"/>
      <c r="TLD4" s="104"/>
      <c r="TLE4" s="104"/>
      <c r="TLF4" s="104"/>
      <c r="TLG4" s="104"/>
      <c r="TLH4" s="104"/>
      <c r="TLI4" s="104"/>
      <c r="TLJ4" s="104"/>
      <c r="TLK4" s="104"/>
      <c r="TLL4" s="104"/>
      <c r="TLM4" s="104"/>
      <c r="TLN4" s="104"/>
      <c r="TLO4" s="104"/>
      <c r="TLP4" s="104"/>
      <c r="TLQ4" s="104"/>
      <c r="TLR4" s="104"/>
      <c r="TLS4" s="104"/>
      <c r="TLT4" s="104"/>
      <c r="TLU4" s="104"/>
      <c r="TLV4" s="104"/>
      <c r="TLW4" s="104"/>
      <c r="TLX4" s="104"/>
      <c r="TLY4" s="104"/>
      <c r="TLZ4" s="104"/>
      <c r="TMA4" s="104"/>
      <c r="TMB4" s="104"/>
      <c r="TMC4" s="104"/>
      <c r="TMD4" s="104"/>
      <c r="TME4" s="104"/>
      <c r="TMF4" s="104"/>
      <c r="TMG4" s="104"/>
      <c r="TMH4" s="104"/>
      <c r="TMI4" s="104"/>
      <c r="TMJ4" s="104"/>
      <c r="TMK4" s="104"/>
      <c r="TML4" s="104"/>
      <c r="TMM4" s="104"/>
      <c r="TMN4" s="104"/>
      <c r="TMO4" s="104"/>
      <c r="TMP4" s="104"/>
      <c r="TMQ4" s="104"/>
      <c r="TMR4" s="104"/>
      <c r="TMS4" s="104"/>
      <c r="TMT4" s="104"/>
      <c r="TMU4" s="104"/>
      <c r="TMV4" s="104"/>
      <c r="TMW4" s="104"/>
      <c r="TMX4" s="104"/>
      <c r="TMY4" s="104"/>
      <c r="TMZ4" s="104"/>
      <c r="TNA4" s="104"/>
      <c r="TNB4" s="104"/>
      <c r="TNC4" s="104"/>
      <c r="TND4" s="104"/>
      <c r="TNE4" s="104"/>
      <c r="TNF4" s="104"/>
      <c r="TNG4" s="104"/>
      <c r="TNH4" s="104"/>
      <c r="TNI4" s="104"/>
      <c r="TNJ4" s="104"/>
      <c r="TNK4" s="104"/>
      <c r="TNL4" s="104"/>
      <c r="TNM4" s="104"/>
      <c r="TNN4" s="104"/>
      <c r="TNO4" s="104"/>
      <c r="TNP4" s="104"/>
      <c r="TNQ4" s="104"/>
      <c r="TNR4" s="104"/>
      <c r="TNS4" s="104"/>
      <c r="TNT4" s="104"/>
      <c r="TNU4" s="104"/>
      <c r="TNV4" s="104"/>
      <c r="TNW4" s="104"/>
      <c r="TNX4" s="104"/>
      <c r="TNY4" s="104"/>
      <c r="TNZ4" s="104"/>
      <c r="TOA4" s="104"/>
      <c r="TOB4" s="104"/>
      <c r="TOC4" s="104"/>
      <c r="TOD4" s="104"/>
      <c r="TOE4" s="104"/>
      <c r="TOF4" s="104"/>
      <c r="TOG4" s="104"/>
      <c r="TOH4" s="104"/>
      <c r="TOI4" s="104"/>
      <c r="TOJ4" s="104"/>
      <c r="TOK4" s="104"/>
      <c r="TOL4" s="104"/>
      <c r="TOM4" s="104"/>
      <c r="TON4" s="104"/>
      <c r="TOO4" s="104"/>
      <c r="TOP4" s="104"/>
      <c r="TOQ4" s="104"/>
      <c r="TOR4" s="104"/>
      <c r="TOS4" s="104"/>
      <c r="TOT4" s="104"/>
      <c r="TOU4" s="104"/>
      <c r="TOV4" s="104"/>
      <c r="TOW4" s="104"/>
      <c r="TOX4" s="104"/>
      <c r="TOY4" s="104"/>
      <c r="TOZ4" s="104"/>
      <c r="TPA4" s="104"/>
      <c r="TPB4" s="104"/>
      <c r="TPC4" s="104"/>
      <c r="TPD4" s="104"/>
      <c r="TPE4" s="104"/>
      <c r="TPF4" s="104"/>
      <c r="TPG4" s="104"/>
      <c r="TPH4" s="104"/>
      <c r="TPI4" s="104"/>
      <c r="TPJ4" s="104"/>
      <c r="TPK4" s="104"/>
      <c r="TPL4" s="104"/>
      <c r="TPM4" s="104"/>
      <c r="TPN4" s="104"/>
      <c r="TPO4" s="104"/>
      <c r="TPP4" s="104"/>
      <c r="TPQ4" s="104"/>
      <c r="TPR4" s="104"/>
      <c r="TPS4" s="104"/>
      <c r="TPT4" s="104"/>
      <c r="TPU4" s="104"/>
      <c r="TPV4" s="104"/>
      <c r="TPW4" s="104"/>
      <c r="TPX4" s="104"/>
      <c r="TPY4" s="104"/>
      <c r="TPZ4" s="104"/>
      <c r="TQA4" s="104"/>
      <c r="TQB4" s="104"/>
      <c r="TQC4" s="104"/>
      <c r="TQD4" s="104"/>
      <c r="TQE4" s="104"/>
      <c r="TQF4" s="104"/>
      <c r="TQG4" s="104"/>
      <c r="TQH4" s="104"/>
      <c r="TQI4" s="104"/>
      <c r="TQJ4" s="104"/>
      <c r="TQK4" s="104"/>
      <c r="TQL4" s="104"/>
      <c r="TQM4" s="104"/>
      <c r="TQN4" s="104"/>
      <c r="TQO4" s="104"/>
      <c r="TQP4" s="104"/>
      <c r="TQQ4" s="104"/>
      <c r="TQR4" s="104"/>
      <c r="TQS4" s="104"/>
      <c r="TQT4" s="104"/>
      <c r="TQU4" s="104"/>
      <c r="TQV4" s="104"/>
      <c r="TQW4" s="104"/>
      <c r="TQX4" s="104"/>
      <c r="TQY4" s="104"/>
      <c r="TQZ4" s="104"/>
      <c r="TRA4" s="104"/>
      <c r="TRB4" s="104"/>
      <c r="TRC4" s="104"/>
      <c r="TRD4" s="104"/>
      <c r="TRE4" s="104"/>
      <c r="TRF4" s="104"/>
      <c r="TRG4" s="104"/>
      <c r="TRH4" s="104"/>
      <c r="TRI4" s="104"/>
      <c r="TRJ4" s="104"/>
      <c r="TRK4" s="104"/>
      <c r="TRL4" s="104"/>
      <c r="TRM4" s="104"/>
      <c r="TRN4" s="104"/>
      <c r="TRO4" s="104"/>
      <c r="TRP4" s="104"/>
      <c r="TRQ4" s="104"/>
      <c r="TRR4" s="104"/>
      <c r="TRS4" s="104"/>
      <c r="TRT4" s="104"/>
      <c r="TRU4" s="104"/>
      <c r="TRV4" s="104"/>
      <c r="TRW4" s="104"/>
      <c r="TRX4" s="104"/>
      <c r="TRY4" s="104"/>
      <c r="TRZ4" s="104"/>
      <c r="TSA4" s="104"/>
      <c r="TSB4" s="104"/>
      <c r="TSC4" s="104"/>
      <c r="TSD4" s="104"/>
      <c r="TSE4" s="104"/>
      <c r="TSF4" s="104"/>
      <c r="TSG4" s="104"/>
      <c r="TSH4" s="104"/>
      <c r="TSI4" s="104"/>
      <c r="TSJ4" s="104"/>
      <c r="TSK4" s="104"/>
      <c r="TSL4" s="104"/>
      <c r="TSM4" s="104"/>
      <c r="TSN4" s="104"/>
      <c r="TSO4" s="104"/>
      <c r="TSP4" s="104"/>
      <c r="TSQ4" s="104"/>
      <c r="TSR4" s="104"/>
      <c r="TSS4" s="104"/>
      <c r="TST4" s="104"/>
      <c r="TSU4" s="104"/>
      <c r="TSV4" s="104"/>
      <c r="TSW4" s="104"/>
      <c r="TSX4" s="104"/>
      <c r="TSY4" s="104"/>
      <c r="TSZ4" s="104"/>
      <c r="TTA4" s="104"/>
      <c r="TTB4" s="104"/>
      <c r="TTC4" s="104"/>
      <c r="TTD4" s="104"/>
      <c r="TTE4" s="104"/>
      <c r="TTF4" s="104"/>
      <c r="TTG4" s="104"/>
      <c r="TTH4" s="104"/>
      <c r="TTI4" s="104"/>
      <c r="TTJ4" s="104"/>
      <c r="TTK4" s="104"/>
      <c r="TTL4" s="104"/>
      <c r="TTM4" s="104"/>
      <c r="TTN4" s="104"/>
      <c r="TTO4" s="104"/>
      <c r="TTP4" s="104"/>
      <c r="TTQ4" s="104"/>
      <c r="TTR4" s="104"/>
      <c r="TTS4" s="104"/>
      <c r="TTT4" s="104"/>
      <c r="TTU4" s="104"/>
      <c r="TTV4" s="104"/>
      <c r="TTW4" s="104"/>
      <c r="TTX4" s="104"/>
      <c r="TTY4" s="104"/>
      <c r="TTZ4" s="104"/>
      <c r="TUA4" s="104"/>
      <c r="TUB4" s="104"/>
      <c r="TUC4" s="104"/>
      <c r="TUD4" s="104"/>
      <c r="TUE4" s="104"/>
      <c r="TUF4" s="104"/>
      <c r="TUG4" s="104"/>
      <c r="TUH4" s="104"/>
      <c r="TUI4" s="104"/>
      <c r="TUJ4" s="104"/>
      <c r="TUK4" s="104"/>
      <c r="TUL4" s="104"/>
      <c r="TUM4" s="104"/>
      <c r="TUN4" s="104"/>
      <c r="TUO4" s="104"/>
      <c r="TUP4" s="104"/>
      <c r="TUQ4" s="104"/>
      <c r="TUR4" s="104"/>
      <c r="TUS4" s="104"/>
      <c r="TUT4" s="104"/>
      <c r="TUU4" s="104"/>
      <c r="TUV4" s="104"/>
      <c r="TUW4" s="104"/>
      <c r="TUX4" s="104"/>
      <c r="TUY4" s="104"/>
      <c r="TUZ4" s="104"/>
      <c r="TVA4" s="104"/>
      <c r="TVB4" s="104"/>
      <c r="TVC4" s="104"/>
      <c r="TVD4" s="104"/>
      <c r="TVE4" s="104"/>
      <c r="TVF4" s="104"/>
      <c r="TVG4" s="104"/>
      <c r="TVH4" s="104"/>
      <c r="TVI4" s="104"/>
      <c r="TVJ4" s="104"/>
      <c r="TVK4" s="104"/>
      <c r="TVL4" s="104"/>
      <c r="TVM4" s="104"/>
      <c r="TVN4" s="104"/>
      <c r="TVO4" s="104"/>
      <c r="TVP4" s="104"/>
      <c r="TVQ4" s="104"/>
      <c r="TVR4" s="104"/>
      <c r="TVS4" s="104"/>
      <c r="TVT4" s="104"/>
      <c r="TVU4" s="104"/>
      <c r="TVV4" s="104"/>
      <c r="TVW4" s="104"/>
      <c r="TVX4" s="104"/>
      <c r="TVY4" s="104"/>
      <c r="TVZ4" s="104"/>
      <c r="TWA4" s="104"/>
      <c r="TWB4" s="104"/>
      <c r="TWC4" s="104"/>
      <c r="TWD4" s="104"/>
      <c r="TWE4" s="104"/>
      <c r="TWF4" s="104"/>
      <c r="TWG4" s="104"/>
      <c r="TWH4" s="104"/>
      <c r="TWI4" s="104"/>
      <c r="TWJ4" s="104"/>
      <c r="TWK4" s="104"/>
      <c r="TWL4" s="104"/>
      <c r="TWM4" s="104"/>
      <c r="TWN4" s="104"/>
      <c r="TWO4" s="104"/>
      <c r="TWP4" s="104"/>
      <c r="TWQ4" s="104"/>
      <c r="TWR4" s="104"/>
      <c r="TWS4" s="104"/>
      <c r="TWT4" s="104"/>
      <c r="TWU4" s="104"/>
      <c r="TWV4" s="104"/>
      <c r="TWW4" s="104"/>
      <c r="TWX4" s="104"/>
      <c r="TWY4" s="104"/>
      <c r="TWZ4" s="104"/>
      <c r="TXA4" s="104"/>
      <c r="TXB4" s="104"/>
      <c r="TXC4" s="104"/>
      <c r="TXD4" s="104"/>
      <c r="TXE4" s="104"/>
      <c r="TXF4" s="104"/>
      <c r="TXG4" s="104"/>
      <c r="TXH4" s="104"/>
      <c r="TXI4" s="104"/>
      <c r="TXJ4" s="104"/>
      <c r="TXK4" s="104"/>
      <c r="TXL4" s="104"/>
      <c r="TXM4" s="104"/>
      <c r="TXN4" s="104"/>
      <c r="TXO4" s="104"/>
      <c r="TXP4" s="104"/>
      <c r="TXQ4" s="104"/>
      <c r="TXR4" s="104"/>
      <c r="TXS4" s="104"/>
      <c r="TXT4" s="104"/>
      <c r="TXU4" s="104"/>
      <c r="TXV4" s="104"/>
      <c r="TXW4" s="104"/>
      <c r="TXX4" s="104"/>
      <c r="TXY4" s="104"/>
      <c r="TXZ4" s="104"/>
      <c r="TYA4" s="104"/>
      <c r="TYB4" s="104"/>
      <c r="TYC4" s="104"/>
      <c r="TYD4" s="104"/>
      <c r="TYE4" s="104"/>
      <c r="TYF4" s="104"/>
      <c r="TYG4" s="104"/>
      <c r="TYH4" s="104"/>
      <c r="TYI4" s="104"/>
      <c r="TYJ4" s="104"/>
      <c r="TYK4" s="104"/>
      <c r="TYL4" s="104"/>
      <c r="TYM4" s="104"/>
      <c r="TYN4" s="104"/>
      <c r="TYO4" s="104"/>
      <c r="TYP4" s="104"/>
      <c r="TYQ4" s="104"/>
      <c r="TYR4" s="104"/>
      <c r="TYS4" s="104"/>
      <c r="TYT4" s="104"/>
      <c r="TYU4" s="104"/>
      <c r="TYV4" s="104"/>
      <c r="TYW4" s="104"/>
      <c r="TYX4" s="104"/>
      <c r="TYY4" s="104"/>
      <c r="TYZ4" s="104"/>
      <c r="TZA4" s="104"/>
      <c r="TZB4" s="104"/>
      <c r="TZC4" s="104"/>
      <c r="TZD4" s="104"/>
      <c r="TZE4" s="104"/>
      <c r="TZF4" s="104"/>
      <c r="TZG4" s="104"/>
      <c r="TZH4" s="104"/>
      <c r="TZI4" s="104"/>
      <c r="TZJ4" s="104"/>
      <c r="TZK4" s="104"/>
      <c r="TZL4" s="104"/>
      <c r="TZM4" s="104"/>
      <c r="TZN4" s="104"/>
      <c r="TZO4" s="104"/>
      <c r="TZP4" s="104"/>
      <c r="TZQ4" s="104"/>
      <c r="TZR4" s="104"/>
      <c r="TZS4" s="104"/>
      <c r="TZT4" s="104"/>
      <c r="TZU4" s="104"/>
      <c r="TZV4" s="104"/>
      <c r="TZW4" s="104"/>
      <c r="TZX4" s="104"/>
      <c r="TZY4" s="104"/>
      <c r="TZZ4" s="104"/>
      <c r="UAA4" s="104"/>
      <c r="UAB4" s="104"/>
      <c r="UAC4" s="104"/>
      <c r="UAD4" s="104"/>
      <c r="UAE4" s="104"/>
      <c r="UAF4" s="104"/>
      <c r="UAG4" s="104"/>
      <c r="UAH4" s="104"/>
      <c r="UAI4" s="104"/>
      <c r="UAJ4" s="104"/>
      <c r="UAK4" s="104"/>
      <c r="UAL4" s="104"/>
      <c r="UAM4" s="104"/>
      <c r="UAN4" s="104"/>
      <c r="UAO4" s="104"/>
      <c r="UAP4" s="104"/>
      <c r="UAQ4" s="104"/>
      <c r="UAR4" s="104"/>
      <c r="UAS4" s="104"/>
      <c r="UAT4" s="104"/>
      <c r="UAU4" s="104"/>
      <c r="UAV4" s="104"/>
      <c r="UAW4" s="104"/>
      <c r="UAX4" s="104"/>
      <c r="UAY4" s="104"/>
      <c r="UAZ4" s="104"/>
      <c r="UBA4" s="104"/>
      <c r="UBB4" s="104"/>
      <c r="UBC4" s="104"/>
      <c r="UBD4" s="104"/>
      <c r="UBE4" s="104"/>
      <c r="UBF4" s="104"/>
      <c r="UBG4" s="104"/>
      <c r="UBH4" s="104"/>
      <c r="UBI4" s="104"/>
      <c r="UBJ4" s="104"/>
      <c r="UBK4" s="104"/>
      <c r="UBL4" s="104"/>
      <c r="UBM4" s="104"/>
      <c r="UBN4" s="104"/>
      <c r="UBO4" s="104"/>
      <c r="UBP4" s="104"/>
      <c r="UBQ4" s="104"/>
      <c r="UBR4" s="104"/>
      <c r="UBS4" s="104"/>
      <c r="UBT4" s="104"/>
      <c r="UBU4" s="104"/>
      <c r="UBV4" s="104"/>
      <c r="UBW4" s="104"/>
      <c r="UBX4" s="104"/>
      <c r="UBY4" s="104"/>
      <c r="UBZ4" s="104"/>
      <c r="UCA4" s="104"/>
      <c r="UCB4" s="104"/>
      <c r="UCC4" s="104"/>
      <c r="UCD4" s="104"/>
      <c r="UCE4" s="104"/>
      <c r="UCF4" s="104"/>
      <c r="UCG4" s="104"/>
      <c r="UCH4" s="104"/>
      <c r="UCI4" s="104"/>
      <c r="UCJ4" s="104"/>
      <c r="UCK4" s="104"/>
      <c r="UCL4" s="104"/>
      <c r="UCM4" s="104"/>
      <c r="UCN4" s="104"/>
      <c r="UCO4" s="104"/>
      <c r="UCP4" s="104"/>
      <c r="UCQ4" s="104"/>
      <c r="UCR4" s="104"/>
      <c r="UCS4" s="104"/>
      <c r="UCT4" s="104"/>
      <c r="UCU4" s="104"/>
      <c r="UCV4" s="104"/>
      <c r="UCW4" s="104"/>
      <c r="UCX4" s="104"/>
      <c r="UCY4" s="104"/>
      <c r="UCZ4" s="104"/>
      <c r="UDA4" s="104"/>
      <c r="UDB4" s="104"/>
      <c r="UDC4" s="104"/>
      <c r="UDD4" s="104"/>
      <c r="UDE4" s="104"/>
      <c r="UDF4" s="104"/>
      <c r="UDG4" s="104"/>
      <c r="UDH4" s="104"/>
      <c r="UDI4" s="104"/>
      <c r="UDJ4" s="104"/>
      <c r="UDK4" s="104"/>
      <c r="UDL4" s="104"/>
      <c r="UDM4" s="104"/>
      <c r="UDN4" s="104"/>
      <c r="UDO4" s="104"/>
      <c r="UDP4" s="104"/>
      <c r="UDQ4" s="104"/>
      <c r="UDR4" s="104"/>
      <c r="UDS4" s="104"/>
      <c r="UDT4" s="104"/>
      <c r="UDU4" s="104"/>
      <c r="UDV4" s="104"/>
      <c r="UDW4" s="104"/>
      <c r="UDX4" s="104"/>
      <c r="UDY4" s="104"/>
      <c r="UDZ4" s="104"/>
      <c r="UEA4" s="104"/>
      <c r="UEB4" s="104"/>
      <c r="UEC4" s="104"/>
      <c r="UED4" s="104"/>
      <c r="UEE4" s="104"/>
      <c r="UEF4" s="104"/>
      <c r="UEG4" s="104"/>
      <c r="UEH4" s="104"/>
      <c r="UEI4" s="104"/>
      <c r="UEJ4" s="104"/>
      <c r="UEK4" s="104"/>
      <c r="UEL4" s="104"/>
      <c r="UEM4" s="104"/>
      <c r="UEN4" s="104"/>
      <c r="UEO4" s="104"/>
      <c r="UEP4" s="104"/>
      <c r="UEQ4" s="104"/>
      <c r="UER4" s="104"/>
      <c r="UES4" s="104"/>
      <c r="UET4" s="104"/>
      <c r="UEU4" s="104"/>
      <c r="UEV4" s="104"/>
      <c r="UEW4" s="104"/>
      <c r="UEX4" s="104"/>
      <c r="UEY4" s="104"/>
      <c r="UEZ4" s="104"/>
      <c r="UFA4" s="104"/>
      <c r="UFB4" s="104"/>
      <c r="UFC4" s="104"/>
      <c r="UFD4" s="104"/>
      <c r="UFE4" s="104"/>
      <c r="UFF4" s="104"/>
      <c r="UFG4" s="104"/>
      <c r="UFH4" s="104"/>
      <c r="UFI4" s="104"/>
      <c r="UFJ4" s="104"/>
      <c r="UFK4" s="104"/>
      <c r="UFL4" s="104"/>
      <c r="UFM4" s="104"/>
      <c r="UFN4" s="104"/>
      <c r="UFO4" s="104"/>
      <c r="UFP4" s="104"/>
      <c r="UFQ4" s="104"/>
      <c r="UFR4" s="104"/>
      <c r="UFS4" s="104"/>
      <c r="UFT4" s="104"/>
      <c r="UFU4" s="104"/>
      <c r="UFV4" s="104"/>
      <c r="UFW4" s="104"/>
      <c r="UFX4" s="104"/>
      <c r="UFY4" s="104"/>
      <c r="UFZ4" s="104"/>
      <c r="UGA4" s="104"/>
      <c r="UGB4" s="104"/>
      <c r="UGC4" s="104"/>
      <c r="UGD4" s="104"/>
      <c r="UGE4" s="104"/>
      <c r="UGF4" s="104"/>
      <c r="UGG4" s="104"/>
      <c r="UGH4" s="104"/>
      <c r="UGI4" s="104"/>
      <c r="UGJ4" s="104"/>
      <c r="UGK4" s="104"/>
      <c r="UGL4" s="104"/>
      <c r="UGM4" s="104"/>
      <c r="UGN4" s="104"/>
      <c r="UGO4" s="104"/>
      <c r="UGP4" s="104"/>
      <c r="UGQ4" s="104"/>
      <c r="UGR4" s="104"/>
      <c r="UGS4" s="104"/>
      <c r="UGT4" s="104"/>
      <c r="UGU4" s="104"/>
      <c r="UGV4" s="104"/>
      <c r="UGW4" s="104"/>
      <c r="UGX4" s="104"/>
      <c r="UGY4" s="104"/>
      <c r="UGZ4" s="104"/>
      <c r="UHA4" s="104"/>
      <c r="UHB4" s="104"/>
      <c r="UHC4" s="104"/>
      <c r="UHD4" s="104"/>
      <c r="UHE4" s="104"/>
      <c r="UHF4" s="104"/>
      <c r="UHG4" s="104"/>
      <c r="UHH4" s="104"/>
      <c r="UHI4" s="104"/>
      <c r="UHJ4" s="104"/>
      <c r="UHK4" s="104"/>
      <c r="UHL4" s="104"/>
      <c r="UHM4" s="104"/>
      <c r="UHN4" s="104"/>
      <c r="UHO4" s="104"/>
      <c r="UHP4" s="104"/>
      <c r="UHQ4" s="104"/>
      <c r="UHR4" s="104"/>
      <c r="UHS4" s="104"/>
      <c r="UHT4" s="104"/>
      <c r="UHU4" s="104"/>
      <c r="UHV4" s="104"/>
      <c r="UHW4" s="104"/>
      <c r="UHX4" s="104"/>
      <c r="UHY4" s="104"/>
      <c r="UHZ4" s="104"/>
      <c r="UIA4" s="104"/>
      <c r="UIB4" s="104"/>
      <c r="UIC4" s="104"/>
      <c r="UID4" s="104"/>
      <c r="UIE4" s="104"/>
      <c r="UIF4" s="104"/>
      <c r="UIG4" s="104"/>
      <c r="UIH4" s="104"/>
      <c r="UII4" s="104"/>
      <c r="UIJ4" s="104"/>
      <c r="UIK4" s="104"/>
      <c r="UIL4" s="104"/>
      <c r="UIM4" s="104"/>
      <c r="UIN4" s="104"/>
      <c r="UIO4" s="104"/>
      <c r="UIP4" s="104"/>
      <c r="UIQ4" s="104"/>
      <c r="UIR4" s="104"/>
      <c r="UIS4" s="104"/>
      <c r="UIT4" s="104"/>
      <c r="UIU4" s="104"/>
      <c r="UIV4" s="104"/>
      <c r="UIW4" s="104"/>
      <c r="UIX4" s="104"/>
      <c r="UIY4" s="104"/>
      <c r="UIZ4" s="104"/>
      <c r="UJA4" s="104"/>
      <c r="UJB4" s="104"/>
      <c r="UJC4" s="104"/>
      <c r="UJD4" s="104"/>
      <c r="UJE4" s="104"/>
      <c r="UJF4" s="104"/>
      <c r="UJG4" s="104"/>
      <c r="UJH4" s="104"/>
      <c r="UJI4" s="104"/>
      <c r="UJJ4" s="104"/>
      <c r="UJK4" s="104"/>
      <c r="UJL4" s="104"/>
      <c r="UJM4" s="104"/>
      <c r="UJN4" s="104"/>
      <c r="UJO4" s="104"/>
      <c r="UJP4" s="104"/>
      <c r="UJQ4" s="104"/>
      <c r="UJR4" s="104"/>
      <c r="UJS4" s="104"/>
      <c r="UJT4" s="104"/>
      <c r="UJU4" s="104"/>
      <c r="UJV4" s="104"/>
      <c r="UJW4" s="104"/>
      <c r="UJX4" s="104"/>
      <c r="UJY4" s="104"/>
      <c r="UJZ4" s="104"/>
      <c r="UKA4" s="104"/>
      <c r="UKB4" s="104"/>
      <c r="UKC4" s="104"/>
      <c r="UKD4" s="104"/>
      <c r="UKE4" s="104"/>
      <c r="UKF4" s="104"/>
      <c r="UKG4" s="104"/>
      <c r="UKH4" s="104"/>
      <c r="UKI4" s="104"/>
      <c r="UKJ4" s="104"/>
      <c r="UKK4" s="104"/>
      <c r="UKL4" s="104"/>
      <c r="UKM4" s="104"/>
      <c r="UKN4" s="104"/>
      <c r="UKO4" s="104"/>
      <c r="UKP4" s="104"/>
      <c r="UKQ4" s="104"/>
      <c r="UKR4" s="104"/>
      <c r="UKS4" s="104"/>
      <c r="UKT4" s="104"/>
      <c r="UKU4" s="104"/>
      <c r="UKV4" s="104"/>
      <c r="UKW4" s="104"/>
      <c r="UKX4" s="104"/>
      <c r="UKY4" s="104"/>
      <c r="UKZ4" s="104"/>
      <c r="ULA4" s="104"/>
      <c r="ULB4" s="104"/>
      <c r="ULC4" s="104"/>
      <c r="ULD4" s="104"/>
      <c r="ULE4" s="104"/>
      <c r="ULF4" s="104"/>
      <c r="ULG4" s="104"/>
      <c r="ULH4" s="104"/>
      <c r="ULI4" s="104"/>
      <c r="ULJ4" s="104"/>
      <c r="ULK4" s="104"/>
      <c r="ULL4" s="104"/>
      <c r="ULM4" s="104"/>
      <c r="ULN4" s="104"/>
      <c r="ULO4" s="104"/>
      <c r="ULP4" s="104"/>
      <c r="ULQ4" s="104"/>
      <c r="ULR4" s="104"/>
      <c r="ULS4" s="104"/>
      <c r="ULT4" s="104"/>
      <c r="ULU4" s="104"/>
      <c r="ULV4" s="104"/>
      <c r="ULW4" s="104"/>
      <c r="ULX4" s="104"/>
      <c r="ULY4" s="104"/>
      <c r="ULZ4" s="104"/>
      <c r="UMA4" s="104"/>
      <c r="UMB4" s="104"/>
      <c r="UMC4" s="104"/>
      <c r="UMD4" s="104"/>
      <c r="UME4" s="104"/>
      <c r="UMF4" s="104"/>
      <c r="UMG4" s="104"/>
      <c r="UMH4" s="104"/>
      <c r="UMI4" s="104"/>
      <c r="UMJ4" s="104"/>
      <c r="UMK4" s="104"/>
      <c r="UML4" s="104"/>
      <c r="UMM4" s="104"/>
      <c r="UMN4" s="104"/>
      <c r="UMO4" s="104"/>
      <c r="UMP4" s="104"/>
      <c r="UMQ4" s="104"/>
      <c r="UMR4" s="104"/>
      <c r="UMS4" s="104"/>
      <c r="UMT4" s="104"/>
      <c r="UMU4" s="104"/>
      <c r="UMV4" s="104"/>
      <c r="UMW4" s="104"/>
      <c r="UMX4" s="104"/>
      <c r="UMY4" s="104"/>
      <c r="UMZ4" s="104"/>
      <c r="UNA4" s="104"/>
      <c r="UNB4" s="104"/>
      <c r="UNC4" s="104"/>
      <c r="UND4" s="104"/>
      <c r="UNE4" s="104"/>
      <c r="UNF4" s="104"/>
      <c r="UNG4" s="104"/>
      <c r="UNH4" s="104"/>
      <c r="UNI4" s="104"/>
      <c r="UNJ4" s="104"/>
      <c r="UNK4" s="104"/>
      <c r="UNL4" s="104"/>
      <c r="UNM4" s="104"/>
      <c r="UNN4" s="104"/>
      <c r="UNO4" s="104"/>
      <c r="UNP4" s="104"/>
      <c r="UNQ4" s="104"/>
      <c r="UNR4" s="104"/>
      <c r="UNS4" s="104"/>
      <c r="UNT4" s="104"/>
      <c r="UNU4" s="104"/>
      <c r="UNV4" s="104"/>
      <c r="UNW4" s="104"/>
      <c r="UNX4" s="104"/>
      <c r="UNY4" s="104"/>
      <c r="UNZ4" s="104"/>
      <c r="UOA4" s="104"/>
      <c r="UOB4" s="104"/>
      <c r="UOC4" s="104"/>
      <c r="UOD4" s="104"/>
      <c r="UOE4" s="104"/>
      <c r="UOF4" s="104"/>
      <c r="UOG4" s="104"/>
      <c r="UOH4" s="104"/>
      <c r="UOI4" s="104"/>
      <c r="UOJ4" s="104"/>
      <c r="UOK4" s="104"/>
      <c r="UOL4" s="104"/>
      <c r="UOM4" s="104"/>
      <c r="UON4" s="104"/>
      <c r="UOO4" s="104"/>
      <c r="UOP4" s="104"/>
      <c r="UOQ4" s="104"/>
      <c r="UOR4" s="104"/>
      <c r="UOS4" s="104"/>
      <c r="UOT4" s="104"/>
      <c r="UOU4" s="104"/>
      <c r="UOV4" s="104"/>
      <c r="UOW4" s="104"/>
      <c r="UOX4" s="104"/>
      <c r="UOY4" s="104"/>
      <c r="UOZ4" s="104"/>
      <c r="UPA4" s="104"/>
      <c r="UPB4" s="104"/>
      <c r="UPC4" s="104"/>
      <c r="UPD4" s="104"/>
      <c r="UPE4" s="104"/>
      <c r="UPF4" s="104"/>
      <c r="UPG4" s="104"/>
      <c r="UPH4" s="104"/>
      <c r="UPI4" s="104"/>
      <c r="UPJ4" s="104"/>
      <c r="UPK4" s="104"/>
      <c r="UPL4" s="104"/>
      <c r="UPM4" s="104"/>
      <c r="UPN4" s="104"/>
      <c r="UPO4" s="104"/>
      <c r="UPP4" s="104"/>
      <c r="UPQ4" s="104"/>
      <c r="UPR4" s="104"/>
      <c r="UPS4" s="104"/>
      <c r="UPT4" s="104"/>
      <c r="UPU4" s="104"/>
      <c r="UPV4" s="104"/>
      <c r="UPW4" s="104"/>
      <c r="UPX4" s="104"/>
      <c r="UPY4" s="104"/>
      <c r="UPZ4" s="104"/>
      <c r="UQA4" s="104"/>
      <c r="UQB4" s="104"/>
      <c r="UQC4" s="104"/>
      <c r="UQD4" s="104"/>
      <c r="UQE4" s="104"/>
      <c r="UQF4" s="104"/>
      <c r="UQG4" s="104"/>
      <c r="UQH4" s="104"/>
      <c r="UQI4" s="104"/>
      <c r="UQJ4" s="104"/>
      <c r="UQK4" s="104"/>
      <c r="UQL4" s="104"/>
      <c r="UQM4" s="104"/>
      <c r="UQN4" s="104"/>
      <c r="UQO4" s="104"/>
      <c r="UQP4" s="104"/>
      <c r="UQQ4" s="104"/>
      <c r="UQR4" s="104"/>
      <c r="UQS4" s="104"/>
      <c r="UQT4" s="104"/>
      <c r="UQU4" s="104"/>
      <c r="UQV4" s="104"/>
      <c r="UQW4" s="104"/>
      <c r="UQX4" s="104"/>
      <c r="UQY4" s="104"/>
      <c r="UQZ4" s="104"/>
      <c r="URA4" s="104"/>
      <c r="URB4" s="104"/>
      <c r="URC4" s="104"/>
      <c r="URD4" s="104"/>
      <c r="URE4" s="104"/>
      <c r="URF4" s="104"/>
      <c r="URG4" s="104"/>
      <c r="URH4" s="104"/>
      <c r="URI4" s="104"/>
      <c r="URJ4" s="104"/>
      <c r="URK4" s="104"/>
      <c r="URL4" s="104"/>
      <c r="URM4" s="104"/>
      <c r="URN4" s="104"/>
      <c r="URO4" s="104"/>
      <c r="URP4" s="104"/>
      <c r="URQ4" s="104"/>
      <c r="URR4" s="104"/>
      <c r="URS4" s="104"/>
      <c r="URT4" s="104"/>
      <c r="URU4" s="104"/>
      <c r="URV4" s="104"/>
      <c r="URW4" s="104"/>
      <c r="URX4" s="104"/>
      <c r="URY4" s="104"/>
      <c r="URZ4" s="104"/>
      <c r="USA4" s="104"/>
      <c r="USB4" s="104"/>
      <c r="USC4" s="104"/>
      <c r="USD4" s="104"/>
      <c r="USE4" s="104"/>
      <c r="USF4" s="104"/>
      <c r="USG4" s="104"/>
      <c r="USH4" s="104"/>
      <c r="USI4" s="104"/>
      <c r="USJ4" s="104"/>
      <c r="USK4" s="104"/>
      <c r="USL4" s="104"/>
      <c r="USM4" s="104"/>
      <c r="USN4" s="104"/>
      <c r="USO4" s="104"/>
      <c r="USP4" s="104"/>
      <c r="USQ4" s="104"/>
      <c r="USR4" s="104"/>
      <c r="USS4" s="104"/>
      <c r="UST4" s="104"/>
      <c r="USU4" s="104"/>
      <c r="USV4" s="104"/>
      <c r="USW4" s="104"/>
      <c r="USX4" s="104"/>
      <c r="USY4" s="104"/>
      <c r="USZ4" s="104"/>
      <c r="UTA4" s="104"/>
      <c r="UTB4" s="104"/>
      <c r="UTC4" s="104"/>
      <c r="UTD4" s="104"/>
      <c r="UTE4" s="104"/>
      <c r="UTF4" s="104"/>
      <c r="UTG4" s="104"/>
      <c r="UTH4" s="104"/>
      <c r="UTI4" s="104"/>
      <c r="UTJ4" s="104"/>
      <c r="UTK4" s="104"/>
      <c r="UTL4" s="104"/>
      <c r="UTM4" s="104"/>
      <c r="UTN4" s="104"/>
      <c r="UTO4" s="104"/>
      <c r="UTP4" s="104"/>
      <c r="UTQ4" s="104"/>
      <c r="UTR4" s="104"/>
      <c r="UTS4" s="104"/>
      <c r="UTT4" s="104"/>
      <c r="UTU4" s="104"/>
      <c r="UTV4" s="104"/>
      <c r="UTW4" s="104"/>
      <c r="UTX4" s="104"/>
      <c r="UTY4" s="104"/>
      <c r="UTZ4" s="104"/>
      <c r="UUA4" s="104"/>
      <c r="UUB4" s="104"/>
      <c r="UUC4" s="104"/>
      <c r="UUD4" s="104"/>
      <c r="UUE4" s="104"/>
      <c r="UUF4" s="104"/>
      <c r="UUG4" s="104"/>
      <c r="UUH4" s="104"/>
      <c r="UUI4" s="104"/>
      <c r="UUJ4" s="104"/>
      <c r="UUK4" s="104"/>
      <c r="UUL4" s="104"/>
      <c r="UUM4" s="104"/>
      <c r="UUN4" s="104"/>
      <c r="UUO4" s="104"/>
      <c r="UUP4" s="104"/>
      <c r="UUQ4" s="104"/>
      <c r="UUR4" s="104"/>
      <c r="UUS4" s="104"/>
      <c r="UUT4" s="104"/>
      <c r="UUU4" s="104"/>
      <c r="UUV4" s="104"/>
      <c r="UUW4" s="104"/>
      <c r="UUX4" s="104"/>
      <c r="UUY4" s="104"/>
      <c r="UUZ4" s="104"/>
      <c r="UVA4" s="104"/>
      <c r="UVB4" s="104"/>
      <c r="UVC4" s="104"/>
      <c r="UVD4" s="104"/>
      <c r="UVE4" s="104"/>
      <c r="UVF4" s="104"/>
      <c r="UVG4" s="104"/>
      <c r="UVH4" s="104"/>
      <c r="UVI4" s="104"/>
      <c r="UVJ4" s="104"/>
      <c r="UVK4" s="104"/>
      <c r="UVL4" s="104"/>
      <c r="UVM4" s="104"/>
      <c r="UVN4" s="104"/>
      <c r="UVO4" s="104"/>
      <c r="UVP4" s="104"/>
      <c r="UVQ4" s="104"/>
      <c r="UVR4" s="104"/>
      <c r="UVS4" s="104"/>
      <c r="UVT4" s="104"/>
      <c r="UVU4" s="104"/>
      <c r="UVV4" s="104"/>
      <c r="UVW4" s="104"/>
      <c r="UVX4" s="104"/>
      <c r="UVY4" s="104"/>
      <c r="UVZ4" s="104"/>
      <c r="UWA4" s="104"/>
      <c r="UWB4" s="104"/>
      <c r="UWC4" s="104"/>
      <c r="UWD4" s="104"/>
      <c r="UWE4" s="104"/>
      <c r="UWF4" s="104"/>
      <c r="UWG4" s="104"/>
      <c r="UWH4" s="104"/>
      <c r="UWI4" s="104"/>
      <c r="UWJ4" s="104"/>
      <c r="UWK4" s="104"/>
      <c r="UWL4" s="104"/>
      <c r="UWM4" s="104"/>
      <c r="UWN4" s="104"/>
      <c r="UWO4" s="104"/>
      <c r="UWP4" s="104"/>
      <c r="UWQ4" s="104"/>
      <c r="UWR4" s="104"/>
      <c r="UWS4" s="104"/>
      <c r="UWT4" s="104"/>
      <c r="UWU4" s="104"/>
      <c r="UWV4" s="104"/>
      <c r="UWW4" s="104"/>
      <c r="UWX4" s="104"/>
      <c r="UWY4" s="104"/>
      <c r="UWZ4" s="104"/>
      <c r="UXA4" s="104"/>
      <c r="UXB4" s="104"/>
      <c r="UXC4" s="104"/>
      <c r="UXD4" s="104"/>
      <c r="UXE4" s="104"/>
      <c r="UXF4" s="104"/>
      <c r="UXG4" s="104"/>
      <c r="UXH4" s="104"/>
      <c r="UXI4" s="104"/>
      <c r="UXJ4" s="104"/>
      <c r="UXK4" s="104"/>
      <c r="UXL4" s="104"/>
      <c r="UXM4" s="104"/>
      <c r="UXN4" s="104"/>
      <c r="UXO4" s="104"/>
      <c r="UXP4" s="104"/>
      <c r="UXQ4" s="104"/>
      <c r="UXR4" s="104"/>
      <c r="UXS4" s="104"/>
      <c r="UXT4" s="104"/>
      <c r="UXU4" s="104"/>
      <c r="UXV4" s="104"/>
      <c r="UXW4" s="104"/>
      <c r="UXX4" s="104"/>
      <c r="UXY4" s="104"/>
      <c r="UXZ4" s="104"/>
      <c r="UYA4" s="104"/>
      <c r="UYB4" s="104"/>
      <c r="UYC4" s="104"/>
      <c r="UYD4" s="104"/>
      <c r="UYE4" s="104"/>
      <c r="UYF4" s="104"/>
      <c r="UYG4" s="104"/>
      <c r="UYH4" s="104"/>
      <c r="UYI4" s="104"/>
      <c r="UYJ4" s="104"/>
      <c r="UYK4" s="104"/>
      <c r="UYL4" s="104"/>
      <c r="UYM4" s="104"/>
      <c r="UYN4" s="104"/>
      <c r="UYO4" s="104"/>
      <c r="UYP4" s="104"/>
      <c r="UYQ4" s="104"/>
      <c r="UYR4" s="104"/>
      <c r="UYS4" s="104"/>
      <c r="UYT4" s="104"/>
      <c r="UYU4" s="104"/>
      <c r="UYV4" s="104"/>
      <c r="UYW4" s="104"/>
      <c r="UYX4" s="104"/>
      <c r="UYY4" s="104"/>
      <c r="UYZ4" s="104"/>
      <c r="UZA4" s="104"/>
      <c r="UZB4" s="104"/>
      <c r="UZC4" s="104"/>
      <c r="UZD4" s="104"/>
      <c r="UZE4" s="104"/>
      <c r="UZF4" s="104"/>
      <c r="UZG4" s="104"/>
      <c r="UZH4" s="104"/>
      <c r="UZI4" s="104"/>
      <c r="UZJ4" s="104"/>
      <c r="UZK4" s="104"/>
      <c r="UZL4" s="104"/>
      <c r="UZM4" s="104"/>
      <c r="UZN4" s="104"/>
      <c r="UZO4" s="104"/>
      <c r="UZP4" s="104"/>
      <c r="UZQ4" s="104"/>
      <c r="UZR4" s="104"/>
      <c r="UZS4" s="104"/>
      <c r="UZT4" s="104"/>
      <c r="UZU4" s="104"/>
      <c r="UZV4" s="104"/>
      <c r="UZW4" s="104"/>
      <c r="UZX4" s="104"/>
      <c r="UZY4" s="104"/>
      <c r="UZZ4" s="104"/>
      <c r="VAA4" s="104"/>
      <c r="VAB4" s="104"/>
      <c r="VAC4" s="104"/>
      <c r="VAD4" s="104"/>
      <c r="VAE4" s="104"/>
      <c r="VAF4" s="104"/>
      <c r="VAG4" s="104"/>
      <c r="VAH4" s="104"/>
      <c r="VAI4" s="104"/>
      <c r="VAJ4" s="104"/>
      <c r="VAK4" s="104"/>
      <c r="VAL4" s="104"/>
      <c r="VAM4" s="104"/>
      <c r="VAN4" s="104"/>
      <c r="VAO4" s="104"/>
      <c r="VAP4" s="104"/>
      <c r="VAQ4" s="104"/>
      <c r="VAR4" s="104"/>
      <c r="VAS4" s="104"/>
      <c r="VAT4" s="104"/>
      <c r="VAU4" s="104"/>
      <c r="VAV4" s="104"/>
      <c r="VAW4" s="104"/>
      <c r="VAX4" s="104"/>
      <c r="VAY4" s="104"/>
      <c r="VAZ4" s="104"/>
      <c r="VBA4" s="104"/>
      <c r="VBB4" s="104"/>
      <c r="VBC4" s="104"/>
      <c r="VBD4" s="104"/>
      <c r="VBE4" s="104"/>
      <c r="VBF4" s="104"/>
      <c r="VBG4" s="104"/>
      <c r="VBH4" s="104"/>
      <c r="VBI4" s="104"/>
      <c r="VBJ4" s="104"/>
      <c r="VBK4" s="104"/>
      <c r="VBL4" s="104"/>
      <c r="VBM4" s="104"/>
      <c r="VBN4" s="104"/>
      <c r="VBO4" s="104"/>
      <c r="VBP4" s="104"/>
      <c r="VBQ4" s="104"/>
      <c r="VBR4" s="104"/>
      <c r="VBS4" s="104"/>
      <c r="VBT4" s="104"/>
      <c r="VBU4" s="104"/>
      <c r="VBV4" s="104"/>
      <c r="VBW4" s="104"/>
      <c r="VBX4" s="104"/>
      <c r="VBY4" s="104"/>
      <c r="VBZ4" s="104"/>
      <c r="VCA4" s="104"/>
      <c r="VCB4" s="104"/>
      <c r="VCC4" s="104"/>
      <c r="VCD4" s="104"/>
      <c r="VCE4" s="104"/>
      <c r="VCF4" s="104"/>
      <c r="VCG4" s="104"/>
      <c r="VCH4" s="104"/>
      <c r="VCI4" s="104"/>
      <c r="VCJ4" s="104"/>
      <c r="VCK4" s="104"/>
      <c r="VCL4" s="104"/>
      <c r="VCM4" s="104"/>
      <c r="VCN4" s="104"/>
      <c r="VCO4" s="104"/>
      <c r="VCP4" s="104"/>
      <c r="VCQ4" s="104"/>
      <c r="VCR4" s="104"/>
      <c r="VCS4" s="104"/>
      <c r="VCT4" s="104"/>
      <c r="VCU4" s="104"/>
      <c r="VCV4" s="104"/>
      <c r="VCW4" s="104"/>
      <c r="VCX4" s="104"/>
      <c r="VCY4" s="104"/>
      <c r="VCZ4" s="104"/>
      <c r="VDA4" s="104"/>
      <c r="VDB4" s="104"/>
      <c r="VDC4" s="104"/>
      <c r="VDD4" s="104"/>
      <c r="VDE4" s="104"/>
      <c r="VDF4" s="104"/>
      <c r="VDG4" s="104"/>
      <c r="VDH4" s="104"/>
      <c r="VDI4" s="104"/>
      <c r="VDJ4" s="104"/>
      <c r="VDK4" s="104"/>
      <c r="VDL4" s="104"/>
      <c r="VDM4" s="104"/>
      <c r="VDN4" s="104"/>
      <c r="VDO4" s="104"/>
      <c r="VDP4" s="104"/>
      <c r="VDQ4" s="104"/>
      <c r="VDR4" s="104"/>
      <c r="VDS4" s="104"/>
      <c r="VDT4" s="104"/>
      <c r="VDU4" s="104"/>
      <c r="VDV4" s="104"/>
      <c r="VDW4" s="104"/>
      <c r="VDX4" s="104"/>
      <c r="VDY4" s="104"/>
      <c r="VDZ4" s="104"/>
      <c r="VEA4" s="104"/>
      <c r="VEB4" s="104"/>
      <c r="VEC4" s="104"/>
      <c r="VED4" s="104"/>
      <c r="VEE4" s="104"/>
      <c r="VEF4" s="104"/>
      <c r="VEG4" s="104"/>
      <c r="VEH4" s="104"/>
      <c r="VEI4" s="104"/>
      <c r="VEJ4" s="104"/>
      <c r="VEK4" s="104"/>
      <c r="VEL4" s="104"/>
      <c r="VEM4" s="104"/>
      <c r="VEN4" s="104"/>
      <c r="VEO4" s="104"/>
      <c r="VEP4" s="104"/>
      <c r="VEQ4" s="104"/>
      <c r="VER4" s="104"/>
      <c r="VES4" s="104"/>
      <c r="VET4" s="104"/>
      <c r="VEU4" s="104"/>
      <c r="VEV4" s="104"/>
      <c r="VEW4" s="104"/>
      <c r="VEX4" s="104"/>
      <c r="VEY4" s="104"/>
      <c r="VEZ4" s="104"/>
      <c r="VFA4" s="104"/>
      <c r="VFB4" s="104"/>
      <c r="VFC4" s="104"/>
      <c r="VFD4" s="104"/>
      <c r="VFE4" s="104"/>
      <c r="VFF4" s="104"/>
      <c r="VFG4" s="104"/>
      <c r="VFH4" s="104"/>
      <c r="VFI4" s="104"/>
      <c r="VFJ4" s="104"/>
      <c r="VFK4" s="104"/>
      <c r="VFL4" s="104"/>
      <c r="VFM4" s="104"/>
      <c r="VFN4" s="104"/>
      <c r="VFO4" s="104"/>
      <c r="VFP4" s="104"/>
      <c r="VFQ4" s="104"/>
      <c r="VFR4" s="104"/>
      <c r="VFS4" s="104"/>
      <c r="VFT4" s="104"/>
      <c r="VFU4" s="104"/>
      <c r="VFV4" s="104"/>
      <c r="VFW4" s="104"/>
      <c r="VFX4" s="104"/>
      <c r="VFY4" s="104"/>
      <c r="VFZ4" s="104"/>
      <c r="VGA4" s="104"/>
      <c r="VGB4" s="104"/>
      <c r="VGC4" s="104"/>
      <c r="VGD4" s="104"/>
      <c r="VGE4" s="104"/>
      <c r="VGF4" s="104"/>
      <c r="VGG4" s="104"/>
      <c r="VGH4" s="104"/>
      <c r="VGI4" s="104"/>
      <c r="VGJ4" s="104"/>
      <c r="VGK4" s="104"/>
      <c r="VGL4" s="104"/>
      <c r="VGM4" s="104"/>
      <c r="VGN4" s="104"/>
      <c r="VGO4" s="104"/>
      <c r="VGP4" s="104"/>
      <c r="VGQ4" s="104"/>
      <c r="VGR4" s="104"/>
      <c r="VGS4" s="104"/>
      <c r="VGT4" s="104"/>
      <c r="VGU4" s="104"/>
      <c r="VGV4" s="104"/>
      <c r="VGW4" s="104"/>
      <c r="VGX4" s="104"/>
      <c r="VGY4" s="104"/>
      <c r="VGZ4" s="104"/>
      <c r="VHA4" s="104"/>
      <c r="VHB4" s="104"/>
      <c r="VHC4" s="104"/>
      <c r="VHD4" s="104"/>
      <c r="VHE4" s="104"/>
      <c r="VHF4" s="104"/>
      <c r="VHG4" s="104"/>
      <c r="VHH4" s="104"/>
      <c r="VHI4" s="104"/>
      <c r="VHJ4" s="104"/>
      <c r="VHK4" s="104"/>
      <c r="VHL4" s="104"/>
      <c r="VHM4" s="104"/>
      <c r="VHN4" s="104"/>
      <c r="VHO4" s="104"/>
      <c r="VHP4" s="104"/>
      <c r="VHQ4" s="104"/>
      <c r="VHR4" s="104"/>
      <c r="VHS4" s="104"/>
      <c r="VHT4" s="104"/>
      <c r="VHU4" s="104"/>
      <c r="VHV4" s="104"/>
      <c r="VHW4" s="104"/>
      <c r="VHX4" s="104"/>
      <c r="VHY4" s="104"/>
      <c r="VHZ4" s="104"/>
      <c r="VIA4" s="104"/>
      <c r="VIB4" s="104"/>
      <c r="VIC4" s="104"/>
      <c r="VID4" s="104"/>
      <c r="VIE4" s="104"/>
      <c r="VIF4" s="104"/>
      <c r="VIG4" s="104"/>
      <c r="VIH4" s="104"/>
      <c r="VII4" s="104"/>
      <c r="VIJ4" s="104"/>
      <c r="VIK4" s="104"/>
      <c r="VIL4" s="104"/>
      <c r="VIM4" s="104"/>
      <c r="VIN4" s="104"/>
      <c r="VIO4" s="104"/>
      <c r="VIP4" s="104"/>
      <c r="VIQ4" s="104"/>
      <c r="VIR4" s="104"/>
      <c r="VIS4" s="104"/>
      <c r="VIT4" s="104"/>
      <c r="VIU4" s="104"/>
      <c r="VIV4" s="104"/>
      <c r="VIW4" s="104"/>
      <c r="VIX4" s="104"/>
      <c r="VIY4" s="104"/>
      <c r="VIZ4" s="104"/>
      <c r="VJA4" s="104"/>
      <c r="VJB4" s="104"/>
      <c r="VJC4" s="104"/>
      <c r="VJD4" s="104"/>
      <c r="VJE4" s="104"/>
      <c r="VJF4" s="104"/>
      <c r="VJG4" s="104"/>
      <c r="VJH4" s="104"/>
      <c r="VJI4" s="104"/>
      <c r="VJJ4" s="104"/>
      <c r="VJK4" s="104"/>
      <c r="VJL4" s="104"/>
      <c r="VJM4" s="104"/>
      <c r="VJN4" s="104"/>
      <c r="VJO4" s="104"/>
      <c r="VJP4" s="104"/>
      <c r="VJQ4" s="104"/>
      <c r="VJR4" s="104"/>
      <c r="VJS4" s="104"/>
      <c r="VJT4" s="104"/>
      <c r="VJU4" s="104"/>
      <c r="VJV4" s="104"/>
      <c r="VJW4" s="104"/>
      <c r="VJX4" s="104"/>
      <c r="VJY4" s="104"/>
      <c r="VJZ4" s="104"/>
      <c r="VKA4" s="104"/>
      <c r="VKB4" s="104"/>
      <c r="VKC4" s="104"/>
      <c r="VKD4" s="104"/>
      <c r="VKE4" s="104"/>
      <c r="VKF4" s="104"/>
      <c r="VKG4" s="104"/>
      <c r="VKH4" s="104"/>
      <c r="VKI4" s="104"/>
      <c r="VKJ4" s="104"/>
      <c r="VKK4" s="104"/>
      <c r="VKL4" s="104"/>
      <c r="VKM4" s="104"/>
      <c r="VKN4" s="104"/>
      <c r="VKO4" s="104"/>
      <c r="VKP4" s="104"/>
      <c r="VKQ4" s="104"/>
      <c r="VKR4" s="104"/>
      <c r="VKS4" s="104"/>
      <c r="VKT4" s="104"/>
      <c r="VKU4" s="104"/>
      <c r="VKV4" s="104"/>
      <c r="VKW4" s="104"/>
      <c r="VKX4" s="104"/>
      <c r="VKY4" s="104"/>
      <c r="VKZ4" s="104"/>
      <c r="VLA4" s="104"/>
      <c r="VLB4" s="104"/>
      <c r="VLC4" s="104"/>
      <c r="VLD4" s="104"/>
      <c r="VLE4" s="104"/>
      <c r="VLF4" s="104"/>
      <c r="VLG4" s="104"/>
      <c r="VLH4" s="104"/>
      <c r="VLI4" s="104"/>
      <c r="VLJ4" s="104"/>
      <c r="VLK4" s="104"/>
      <c r="VLL4" s="104"/>
      <c r="VLM4" s="104"/>
      <c r="VLN4" s="104"/>
      <c r="VLO4" s="104"/>
      <c r="VLP4" s="104"/>
      <c r="VLQ4" s="104"/>
      <c r="VLR4" s="104"/>
      <c r="VLS4" s="104"/>
      <c r="VLT4" s="104"/>
      <c r="VLU4" s="104"/>
      <c r="VLV4" s="104"/>
      <c r="VLW4" s="104"/>
      <c r="VLX4" s="104"/>
      <c r="VLY4" s="104"/>
      <c r="VLZ4" s="104"/>
      <c r="VMA4" s="104"/>
      <c r="VMB4" s="104"/>
      <c r="VMC4" s="104"/>
      <c r="VMD4" s="104"/>
      <c r="VME4" s="104"/>
      <c r="VMF4" s="104"/>
      <c r="VMG4" s="104"/>
      <c r="VMH4" s="104"/>
      <c r="VMI4" s="104"/>
      <c r="VMJ4" s="104"/>
      <c r="VMK4" s="104"/>
      <c r="VML4" s="104"/>
      <c r="VMM4" s="104"/>
      <c r="VMN4" s="104"/>
      <c r="VMO4" s="104"/>
      <c r="VMP4" s="104"/>
      <c r="VMQ4" s="104"/>
      <c r="VMR4" s="104"/>
      <c r="VMS4" s="104"/>
      <c r="VMT4" s="104"/>
      <c r="VMU4" s="104"/>
      <c r="VMV4" s="104"/>
      <c r="VMW4" s="104"/>
      <c r="VMX4" s="104"/>
      <c r="VMY4" s="104"/>
      <c r="VMZ4" s="104"/>
      <c r="VNA4" s="104"/>
      <c r="VNB4" s="104"/>
      <c r="VNC4" s="104"/>
      <c r="VND4" s="104"/>
      <c r="VNE4" s="104"/>
      <c r="VNF4" s="104"/>
      <c r="VNG4" s="104"/>
      <c r="VNH4" s="104"/>
      <c r="VNI4" s="104"/>
      <c r="VNJ4" s="104"/>
      <c r="VNK4" s="104"/>
      <c r="VNL4" s="104"/>
      <c r="VNM4" s="104"/>
      <c r="VNN4" s="104"/>
      <c r="VNO4" s="104"/>
      <c r="VNP4" s="104"/>
      <c r="VNQ4" s="104"/>
      <c r="VNR4" s="104"/>
      <c r="VNS4" s="104"/>
      <c r="VNT4" s="104"/>
      <c r="VNU4" s="104"/>
      <c r="VNV4" s="104"/>
      <c r="VNW4" s="104"/>
      <c r="VNX4" s="104"/>
      <c r="VNY4" s="104"/>
      <c r="VNZ4" s="104"/>
      <c r="VOA4" s="104"/>
      <c r="VOB4" s="104"/>
      <c r="VOC4" s="104"/>
      <c r="VOD4" s="104"/>
      <c r="VOE4" s="104"/>
      <c r="VOF4" s="104"/>
      <c r="VOG4" s="104"/>
      <c r="VOH4" s="104"/>
      <c r="VOI4" s="104"/>
      <c r="VOJ4" s="104"/>
      <c r="VOK4" s="104"/>
      <c r="VOL4" s="104"/>
      <c r="VOM4" s="104"/>
      <c r="VON4" s="104"/>
      <c r="VOO4" s="104"/>
      <c r="VOP4" s="104"/>
      <c r="VOQ4" s="104"/>
      <c r="VOR4" s="104"/>
      <c r="VOS4" s="104"/>
      <c r="VOT4" s="104"/>
      <c r="VOU4" s="104"/>
      <c r="VOV4" s="104"/>
      <c r="VOW4" s="104"/>
      <c r="VOX4" s="104"/>
      <c r="VOY4" s="104"/>
      <c r="VOZ4" s="104"/>
      <c r="VPA4" s="104"/>
      <c r="VPB4" s="104"/>
      <c r="VPC4" s="104"/>
      <c r="VPD4" s="104"/>
      <c r="VPE4" s="104"/>
      <c r="VPF4" s="104"/>
      <c r="VPG4" s="104"/>
      <c r="VPH4" s="104"/>
      <c r="VPI4" s="104"/>
      <c r="VPJ4" s="104"/>
      <c r="VPK4" s="104"/>
      <c r="VPL4" s="104"/>
      <c r="VPM4" s="104"/>
      <c r="VPN4" s="104"/>
      <c r="VPO4" s="104"/>
      <c r="VPP4" s="104"/>
      <c r="VPQ4" s="104"/>
      <c r="VPR4" s="104"/>
      <c r="VPS4" s="104"/>
      <c r="VPT4" s="104"/>
      <c r="VPU4" s="104"/>
      <c r="VPV4" s="104"/>
      <c r="VPW4" s="104"/>
      <c r="VPX4" s="104"/>
      <c r="VPY4" s="104"/>
      <c r="VPZ4" s="104"/>
      <c r="VQA4" s="104"/>
      <c r="VQB4" s="104"/>
      <c r="VQC4" s="104"/>
      <c r="VQD4" s="104"/>
      <c r="VQE4" s="104"/>
      <c r="VQF4" s="104"/>
      <c r="VQG4" s="104"/>
      <c r="VQH4" s="104"/>
      <c r="VQI4" s="104"/>
      <c r="VQJ4" s="104"/>
      <c r="VQK4" s="104"/>
      <c r="VQL4" s="104"/>
      <c r="VQM4" s="104"/>
      <c r="VQN4" s="104"/>
      <c r="VQO4" s="104"/>
      <c r="VQP4" s="104"/>
      <c r="VQQ4" s="104"/>
      <c r="VQR4" s="104"/>
      <c r="VQS4" s="104"/>
      <c r="VQT4" s="104"/>
      <c r="VQU4" s="104"/>
      <c r="VQV4" s="104"/>
      <c r="VQW4" s="104"/>
      <c r="VQX4" s="104"/>
      <c r="VQY4" s="104"/>
      <c r="VQZ4" s="104"/>
      <c r="VRA4" s="104"/>
      <c r="VRB4" s="104"/>
      <c r="VRC4" s="104"/>
      <c r="VRD4" s="104"/>
      <c r="VRE4" s="104"/>
      <c r="VRF4" s="104"/>
      <c r="VRG4" s="104"/>
      <c r="VRH4" s="104"/>
      <c r="VRI4" s="104"/>
      <c r="VRJ4" s="104"/>
      <c r="VRK4" s="104"/>
      <c r="VRL4" s="104"/>
      <c r="VRM4" s="104"/>
      <c r="VRN4" s="104"/>
      <c r="VRO4" s="104"/>
      <c r="VRP4" s="104"/>
      <c r="VRQ4" s="104"/>
      <c r="VRR4" s="104"/>
      <c r="VRS4" s="104"/>
      <c r="VRT4" s="104"/>
      <c r="VRU4" s="104"/>
      <c r="VRV4" s="104"/>
      <c r="VRW4" s="104"/>
      <c r="VRX4" s="104"/>
      <c r="VRY4" s="104"/>
      <c r="VRZ4" s="104"/>
      <c r="VSA4" s="104"/>
      <c r="VSB4" s="104"/>
      <c r="VSC4" s="104"/>
      <c r="VSD4" s="104"/>
      <c r="VSE4" s="104"/>
      <c r="VSF4" s="104"/>
      <c r="VSG4" s="104"/>
      <c r="VSH4" s="104"/>
      <c r="VSI4" s="104"/>
      <c r="VSJ4" s="104"/>
      <c r="VSK4" s="104"/>
      <c r="VSL4" s="104"/>
      <c r="VSM4" s="104"/>
      <c r="VSN4" s="104"/>
      <c r="VSO4" s="104"/>
      <c r="VSP4" s="104"/>
      <c r="VSQ4" s="104"/>
      <c r="VSR4" s="104"/>
      <c r="VSS4" s="104"/>
      <c r="VST4" s="104"/>
      <c r="VSU4" s="104"/>
      <c r="VSV4" s="104"/>
      <c r="VSW4" s="104"/>
      <c r="VSX4" s="104"/>
      <c r="VSY4" s="104"/>
      <c r="VSZ4" s="104"/>
      <c r="VTA4" s="104"/>
      <c r="VTB4" s="104"/>
      <c r="VTC4" s="104"/>
      <c r="VTD4" s="104"/>
      <c r="VTE4" s="104"/>
      <c r="VTF4" s="104"/>
      <c r="VTG4" s="104"/>
      <c r="VTH4" s="104"/>
      <c r="VTI4" s="104"/>
      <c r="VTJ4" s="104"/>
      <c r="VTK4" s="104"/>
      <c r="VTL4" s="104"/>
      <c r="VTM4" s="104"/>
      <c r="VTN4" s="104"/>
      <c r="VTO4" s="104"/>
      <c r="VTP4" s="104"/>
      <c r="VTQ4" s="104"/>
      <c r="VTR4" s="104"/>
      <c r="VTS4" s="104"/>
      <c r="VTT4" s="104"/>
      <c r="VTU4" s="104"/>
      <c r="VTV4" s="104"/>
      <c r="VTW4" s="104"/>
      <c r="VTX4" s="104"/>
      <c r="VTY4" s="104"/>
      <c r="VTZ4" s="104"/>
      <c r="VUA4" s="104"/>
      <c r="VUB4" s="104"/>
      <c r="VUC4" s="104"/>
      <c r="VUD4" s="104"/>
      <c r="VUE4" s="104"/>
      <c r="VUF4" s="104"/>
      <c r="VUG4" s="104"/>
      <c r="VUH4" s="104"/>
      <c r="VUI4" s="104"/>
      <c r="VUJ4" s="104"/>
      <c r="VUK4" s="104"/>
      <c r="VUL4" s="104"/>
      <c r="VUM4" s="104"/>
      <c r="VUN4" s="104"/>
      <c r="VUO4" s="104"/>
      <c r="VUP4" s="104"/>
      <c r="VUQ4" s="104"/>
      <c r="VUR4" s="104"/>
      <c r="VUS4" s="104"/>
      <c r="VUT4" s="104"/>
      <c r="VUU4" s="104"/>
      <c r="VUV4" s="104"/>
      <c r="VUW4" s="104"/>
      <c r="VUX4" s="104"/>
      <c r="VUY4" s="104"/>
      <c r="VUZ4" s="104"/>
      <c r="VVA4" s="104"/>
      <c r="VVB4" s="104"/>
      <c r="VVC4" s="104"/>
      <c r="VVD4" s="104"/>
      <c r="VVE4" s="104"/>
      <c r="VVF4" s="104"/>
      <c r="VVG4" s="104"/>
      <c r="VVH4" s="104"/>
      <c r="VVI4" s="104"/>
      <c r="VVJ4" s="104"/>
      <c r="VVK4" s="104"/>
      <c r="VVL4" s="104"/>
      <c r="VVM4" s="104"/>
      <c r="VVN4" s="104"/>
      <c r="VVO4" s="104"/>
      <c r="VVP4" s="104"/>
      <c r="VVQ4" s="104"/>
      <c r="VVR4" s="104"/>
      <c r="VVS4" s="104"/>
      <c r="VVT4" s="104"/>
      <c r="VVU4" s="104"/>
      <c r="VVV4" s="104"/>
      <c r="VVW4" s="104"/>
      <c r="VVX4" s="104"/>
      <c r="VVY4" s="104"/>
      <c r="VVZ4" s="104"/>
      <c r="VWA4" s="104"/>
      <c r="VWB4" s="104"/>
      <c r="VWC4" s="104"/>
      <c r="VWD4" s="104"/>
      <c r="VWE4" s="104"/>
      <c r="VWF4" s="104"/>
      <c r="VWG4" s="104"/>
      <c r="VWH4" s="104"/>
      <c r="VWI4" s="104"/>
      <c r="VWJ4" s="104"/>
      <c r="VWK4" s="104"/>
      <c r="VWL4" s="104"/>
      <c r="VWM4" s="104"/>
      <c r="VWN4" s="104"/>
      <c r="VWO4" s="104"/>
      <c r="VWP4" s="104"/>
      <c r="VWQ4" s="104"/>
      <c r="VWR4" s="104"/>
      <c r="VWS4" s="104"/>
      <c r="VWT4" s="104"/>
      <c r="VWU4" s="104"/>
      <c r="VWV4" s="104"/>
      <c r="VWW4" s="104"/>
      <c r="VWX4" s="104"/>
      <c r="VWY4" s="104"/>
      <c r="VWZ4" s="104"/>
      <c r="VXA4" s="104"/>
      <c r="VXB4" s="104"/>
      <c r="VXC4" s="104"/>
      <c r="VXD4" s="104"/>
      <c r="VXE4" s="104"/>
      <c r="VXF4" s="104"/>
      <c r="VXG4" s="104"/>
      <c r="VXH4" s="104"/>
      <c r="VXI4" s="104"/>
      <c r="VXJ4" s="104"/>
      <c r="VXK4" s="104"/>
      <c r="VXL4" s="104"/>
      <c r="VXM4" s="104"/>
      <c r="VXN4" s="104"/>
      <c r="VXO4" s="104"/>
      <c r="VXP4" s="104"/>
      <c r="VXQ4" s="104"/>
      <c r="VXR4" s="104"/>
      <c r="VXS4" s="104"/>
      <c r="VXT4" s="104"/>
      <c r="VXU4" s="104"/>
      <c r="VXV4" s="104"/>
      <c r="VXW4" s="104"/>
      <c r="VXX4" s="104"/>
      <c r="VXY4" s="104"/>
      <c r="VXZ4" s="104"/>
      <c r="VYA4" s="104"/>
      <c r="VYB4" s="104"/>
      <c r="VYC4" s="104"/>
      <c r="VYD4" s="104"/>
      <c r="VYE4" s="104"/>
      <c r="VYF4" s="104"/>
      <c r="VYG4" s="104"/>
      <c r="VYH4" s="104"/>
      <c r="VYI4" s="104"/>
      <c r="VYJ4" s="104"/>
      <c r="VYK4" s="104"/>
      <c r="VYL4" s="104"/>
      <c r="VYM4" s="104"/>
      <c r="VYN4" s="104"/>
      <c r="VYO4" s="104"/>
      <c r="VYP4" s="104"/>
      <c r="VYQ4" s="104"/>
      <c r="VYR4" s="104"/>
      <c r="VYS4" s="104"/>
      <c r="VYT4" s="104"/>
      <c r="VYU4" s="104"/>
      <c r="VYV4" s="104"/>
      <c r="VYW4" s="104"/>
      <c r="VYX4" s="104"/>
      <c r="VYY4" s="104"/>
      <c r="VYZ4" s="104"/>
      <c r="VZA4" s="104"/>
      <c r="VZB4" s="104"/>
      <c r="VZC4" s="104"/>
      <c r="VZD4" s="104"/>
      <c r="VZE4" s="104"/>
      <c r="VZF4" s="104"/>
      <c r="VZG4" s="104"/>
      <c r="VZH4" s="104"/>
      <c r="VZI4" s="104"/>
      <c r="VZJ4" s="104"/>
      <c r="VZK4" s="104"/>
      <c r="VZL4" s="104"/>
      <c r="VZM4" s="104"/>
      <c r="VZN4" s="104"/>
      <c r="VZO4" s="104"/>
      <c r="VZP4" s="104"/>
      <c r="VZQ4" s="104"/>
      <c r="VZR4" s="104"/>
      <c r="VZS4" s="104"/>
      <c r="VZT4" s="104"/>
      <c r="VZU4" s="104"/>
      <c r="VZV4" s="104"/>
      <c r="VZW4" s="104"/>
      <c r="VZX4" s="104"/>
      <c r="VZY4" s="104"/>
      <c r="VZZ4" s="104"/>
      <c r="WAA4" s="104"/>
      <c r="WAB4" s="104"/>
      <c r="WAC4" s="104"/>
      <c r="WAD4" s="104"/>
      <c r="WAE4" s="104"/>
      <c r="WAF4" s="104"/>
      <c r="WAG4" s="104"/>
      <c r="WAH4" s="104"/>
      <c r="WAI4" s="104"/>
      <c r="WAJ4" s="104"/>
      <c r="WAK4" s="104"/>
      <c r="WAL4" s="104"/>
      <c r="WAM4" s="104"/>
      <c r="WAN4" s="104"/>
      <c r="WAO4" s="104"/>
      <c r="WAP4" s="104"/>
      <c r="WAQ4" s="104"/>
      <c r="WAR4" s="104"/>
      <c r="WAS4" s="104"/>
      <c r="WAT4" s="104"/>
      <c r="WAU4" s="104"/>
      <c r="WAV4" s="104"/>
      <c r="WAW4" s="104"/>
      <c r="WAX4" s="104"/>
      <c r="WAY4" s="104"/>
      <c r="WAZ4" s="104"/>
      <c r="WBA4" s="104"/>
      <c r="WBB4" s="104"/>
      <c r="WBC4" s="104"/>
      <c r="WBD4" s="104"/>
      <c r="WBE4" s="104"/>
      <c r="WBF4" s="104"/>
      <c r="WBG4" s="104"/>
      <c r="WBH4" s="104"/>
      <c r="WBI4" s="104"/>
      <c r="WBJ4" s="104"/>
      <c r="WBK4" s="104"/>
      <c r="WBL4" s="104"/>
      <c r="WBM4" s="104"/>
      <c r="WBN4" s="104"/>
      <c r="WBO4" s="104"/>
      <c r="WBP4" s="104"/>
      <c r="WBQ4" s="104"/>
      <c r="WBR4" s="104"/>
      <c r="WBS4" s="104"/>
      <c r="WBT4" s="104"/>
      <c r="WBU4" s="104"/>
      <c r="WBV4" s="104"/>
      <c r="WBW4" s="104"/>
      <c r="WBX4" s="104"/>
      <c r="WBY4" s="104"/>
      <c r="WBZ4" s="104"/>
      <c r="WCA4" s="104"/>
      <c r="WCB4" s="104"/>
      <c r="WCC4" s="104"/>
      <c r="WCD4" s="104"/>
      <c r="WCE4" s="104"/>
      <c r="WCF4" s="104"/>
      <c r="WCG4" s="104"/>
      <c r="WCH4" s="104"/>
      <c r="WCI4" s="104"/>
      <c r="WCJ4" s="104"/>
      <c r="WCK4" s="104"/>
      <c r="WCL4" s="104"/>
      <c r="WCM4" s="104"/>
      <c r="WCN4" s="104"/>
      <c r="WCO4" s="104"/>
      <c r="WCP4" s="104"/>
      <c r="WCQ4" s="104"/>
      <c r="WCR4" s="104"/>
      <c r="WCS4" s="104"/>
      <c r="WCT4" s="104"/>
      <c r="WCU4" s="104"/>
      <c r="WCV4" s="104"/>
      <c r="WCW4" s="104"/>
      <c r="WCX4" s="104"/>
      <c r="WCY4" s="104"/>
      <c r="WCZ4" s="104"/>
      <c r="WDA4" s="104"/>
      <c r="WDB4" s="104"/>
      <c r="WDC4" s="104"/>
      <c r="WDD4" s="104"/>
      <c r="WDE4" s="104"/>
      <c r="WDF4" s="104"/>
      <c r="WDG4" s="104"/>
      <c r="WDH4" s="104"/>
      <c r="WDI4" s="104"/>
      <c r="WDJ4" s="104"/>
      <c r="WDK4" s="104"/>
      <c r="WDL4" s="104"/>
      <c r="WDM4" s="104"/>
      <c r="WDN4" s="104"/>
      <c r="WDO4" s="104"/>
      <c r="WDP4" s="104"/>
      <c r="WDQ4" s="104"/>
      <c r="WDR4" s="104"/>
      <c r="WDS4" s="104"/>
      <c r="WDT4" s="104"/>
      <c r="WDU4" s="104"/>
      <c r="WDV4" s="104"/>
      <c r="WDW4" s="104"/>
      <c r="WDX4" s="104"/>
      <c r="WDY4" s="104"/>
      <c r="WDZ4" s="104"/>
      <c r="WEA4" s="104"/>
      <c r="WEB4" s="104"/>
      <c r="WEC4" s="104"/>
      <c r="WED4" s="104"/>
      <c r="WEE4" s="104"/>
      <c r="WEF4" s="104"/>
      <c r="WEG4" s="104"/>
      <c r="WEH4" s="104"/>
      <c r="WEI4" s="104"/>
      <c r="WEJ4" s="104"/>
      <c r="WEK4" s="104"/>
      <c r="WEL4" s="104"/>
      <c r="WEM4" s="104"/>
      <c r="WEN4" s="104"/>
      <c r="WEO4" s="104"/>
      <c r="WEP4" s="104"/>
      <c r="WEQ4" s="104"/>
      <c r="WER4" s="104"/>
      <c r="WES4" s="104"/>
      <c r="WET4" s="104"/>
      <c r="WEU4" s="104"/>
      <c r="WEV4" s="104"/>
      <c r="WEW4" s="104"/>
      <c r="WEX4" s="104"/>
      <c r="WEY4" s="104"/>
      <c r="WEZ4" s="104"/>
      <c r="WFA4" s="104"/>
      <c r="WFB4" s="104"/>
      <c r="WFC4" s="104"/>
      <c r="WFD4" s="104"/>
      <c r="WFE4" s="104"/>
      <c r="WFF4" s="104"/>
      <c r="WFG4" s="104"/>
      <c r="WFH4" s="104"/>
      <c r="WFI4" s="104"/>
      <c r="WFJ4" s="104"/>
      <c r="WFK4" s="104"/>
      <c r="WFL4" s="104"/>
      <c r="WFM4" s="104"/>
      <c r="WFN4" s="104"/>
      <c r="WFO4" s="104"/>
      <c r="WFP4" s="104"/>
      <c r="WFQ4" s="104"/>
      <c r="WFR4" s="104"/>
      <c r="WFS4" s="104"/>
      <c r="WFT4" s="104"/>
      <c r="WFU4" s="104"/>
      <c r="WFV4" s="104"/>
      <c r="WFW4" s="104"/>
      <c r="WFX4" s="104"/>
      <c r="WFY4" s="104"/>
      <c r="WFZ4" s="104"/>
      <c r="WGA4" s="104"/>
      <c r="WGB4" s="104"/>
      <c r="WGC4" s="104"/>
      <c r="WGD4" s="104"/>
      <c r="WGE4" s="104"/>
      <c r="WGF4" s="104"/>
      <c r="WGG4" s="104"/>
      <c r="WGH4" s="104"/>
      <c r="WGI4" s="104"/>
      <c r="WGJ4" s="104"/>
      <c r="WGK4" s="104"/>
      <c r="WGL4" s="104"/>
      <c r="WGM4" s="104"/>
      <c r="WGN4" s="104"/>
      <c r="WGO4" s="104"/>
      <c r="WGP4" s="104"/>
      <c r="WGQ4" s="104"/>
      <c r="WGR4" s="104"/>
      <c r="WGS4" s="104"/>
      <c r="WGT4" s="104"/>
      <c r="WGU4" s="104"/>
      <c r="WGV4" s="104"/>
      <c r="WGW4" s="104"/>
      <c r="WGX4" s="104"/>
      <c r="WGY4" s="104"/>
      <c r="WGZ4" s="104"/>
      <c r="WHA4" s="104"/>
      <c r="WHB4" s="104"/>
      <c r="WHC4" s="104"/>
      <c r="WHD4" s="104"/>
      <c r="WHE4" s="104"/>
      <c r="WHF4" s="104"/>
      <c r="WHG4" s="104"/>
      <c r="WHH4" s="104"/>
      <c r="WHI4" s="104"/>
      <c r="WHJ4" s="104"/>
      <c r="WHK4" s="104"/>
      <c r="WHL4" s="104"/>
      <c r="WHM4" s="104"/>
      <c r="WHN4" s="104"/>
      <c r="WHO4" s="104"/>
      <c r="WHP4" s="104"/>
      <c r="WHQ4" s="104"/>
      <c r="WHR4" s="104"/>
      <c r="WHS4" s="104"/>
      <c r="WHT4" s="104"/>
      <c r="WHU4" s="104"/>
      <c r="WHV4" s="104"/>
      <c r="WHW4" s="104"/>
      <c r="WHX4" s="104"/>
      <c r="WHY4" s="104"/>
      <c r="WHZ4" s="104"/>
      <c r="WIA4" s="104"/>
      <c r="WIB4" s="104"/>
      <c r="WIC4" s="104"/>
      <c r="WID4" s="104"/>
      <c r="WIE4" s="104"/>
      <c r="WIF4" s="104"/>
      <c r="WIG4" s="104"/>
      <c r="WIH4" s="104"/>
      <c r="WII4" s="104"/>
      <c r="WIJ4" s="104"/>
      <c r="WIK4" s="104"/>
      <c r="WIL4" s="104"/>
      <c r="WIM4" s="104"/>
      <c r="WIN4" s="104"/>
      <c r="WIO4" s="104"/>
      <c r="WIP4" s="104"/>
      <c r="WIQ4" s="104"/>
      <c r="WIR4" s="104"/>
      <c r="WIS4" s="104"/>
      <c r="WIT4" s="104"/>
      <c r="WIU4" s="104"/>
      <c r="WIV4" s="104"/>
      <c r="WIW4" s="104"/>
      <c r="WIX4" s="104"/>
      <c r="WIY4" s="104"/>
      <c r="WIZ4" s="104"/>
      <c r="WJA4" s="104"/>
      <c r="WJB4" s="104"/>
      <c r="WJC4" s="104"/>
      <c r="WJD4" s="104"/>
      <c r="WJE4" s="104"/>
      <c r="WJF4" s="104"/>
      <c r="WJG4" s="104"/>
      <c r="WJH4" s="104"/>
      <c r="WJI4" s="104"/>
      <c r="WJJ4" s="104"/>
      <c r="WJK4" s="104"/>
      <c r="WJL4" s="104"/>
      <c r="WJM4" s="104"/>
      <c r="WJN4" s="104"/>
      <c r="WJO4" s="104"/>
      <c r="WJP4" s="104"/>
      <c r="WJQ4" s="104"/>
      <c r="WJR4" s="104"/>
      <c r="WJS4" s="104"/>
      <c r="WJT4" s="104"/>
      <c r="WJU4" s="104"/>
      <c r="WJV4" s="104"/>
      <c r="WJW4" s="104"/>
      <c r="WJX4" s="104"/>
      <c r="WJY4" s="104"/>
      <c r="WJZ4" s="104"/>
      <c r="WKA4" s="104"/>
      <c r="WKB4" s="104"/>
      <c r="WKC4" s="104"/>
      <c r="WKD4" s="104"/>
      <c r="WKE4" s="104"/>
      <c r="WKF4" s="104"/>
      <c r="WKG4" s="104"/>
      <c r="WKH4" s="104"/>
      <c r="WKI4" s="104"/>
      <c r="WKJ4" s="104"/>
      <c r="WKK4" s="104"/>
      <c r="WKL4" s="104"/>
      <c r="WKM4" s="104"/>
      <c r="WKN4" s="104"/>
      <c r="WKO4" s="104"/>
      <c r="WKP4" s="104"/>
      <c r="WKQ4" s="104"/>
      <c r="WKR4" s="104"/>
      <c r="WKS4" s="104"/>
      <c r="WKT4" s="104"/>
      <c r="WKU4" s="104"/>
      <c r="WKV4" s="104"/>
      <c r="WKW4" s="104"/>
      <c r="WKX4" s="104"/>
      <c r="WKY4" s="104"/>
      <c r="WKZ4" s="104"/>
      <c r="WLA4" s="104"/>
      <c r="WLB4" s="104"/>
      <c r="WLC4" s="104"/>
      <c r="WLD4" s="104"/>
      <c r="WLE4" s="104"/>
      <c r="WLF4" s="104"/>
      <c r="WLG4" s="104"/>
      <c r="WLH4" s="104"/>
      <c r="WLI4" s="104"/>
      <c r="WLJ4" s="104"/>
      <c r="WLK4" s="104"/>
      <c r="WLL4" s="104"/>
      <c r="WLM4" s="104"/>
      <c r="WLN4" s="104"/>
      <c r="WLO4" s="104"/>
      <c r="WLP4" s="104"/>
      <c r="WLQ4" s="104"/>
      <c r="WLR4" s="104"/>
      <c r="WLS4" s="104"/>
      <c r="WLT4" s="104"/>
      <c r="WLU4" s="104"/>
      <c r="WLV4" s="104"/>
      <c r="WLW4" s="104"/>
      <c r="WLX4" s="104"/>
      <c r="WLY4" s="104"/>
      <c r="WLZ4" s="104"/>
      <c r="WMA4" s="104"/>
      <c r="WMB4" s="104"/>
      <c r="WMC4" s="104"/>
      <c r="WMD4" s="104"/>
      <c r="WME4" s="104"/>
      <c r="WMF4" s="104"/>
      <c r="WMG4" s="104"/>
      <c r="WMH4" s="104"/>
      <c r="WMI4" s="104"/>
      <c r="WMJ4" s="104"/>
      <c r="WMK4" s="104"/>
      <c r="WML4" s="104"/>
      <c r="WMM4" s="104"/>
      <c r="WMN4" s="104"/>
      <c r="WMO4" s="104"/>
      <c r="WMP4" s="104"/>
      <c r="WMQ4" s="104"/>
      <c r="WMR4" s="104"/>
      <c r="WMS4" s="104"/>
      <c r="WMT4" s="104"/>
      <c r="WMU4" s="104"/>
      <c r="WMV4" s="104"/>
      <c r="WMW4" s="104"/>
      <c r="WMX4" s="104"/>
      <c r="WMY4" s="104"/>
      <c r="WMZ4" s="104"/>
      <c r="WNA4" s="104"/>
      <c r="WNB4" s="104"/>
      <c r="WNC4" s="104"/>
      <c r="WND4" s="104"/>
      <c r="WNE4" s="104"/>
      <c r="WNF4" s="104"/>
      <c r="WNG4" s="104"/>
      <c r="WNH4" s="104"/>
      <c r="WNI4" s="104"/>
      <c r="WNJ4" s="104"/>
      <c r="WNK4" s="104"/>
      <c r="WNL4" s="104"/>
      <c r="WNM4" s="104"/>
      <c r="WNN4" s="104"/>
      <c r="WNO4" s="104"/>
      <c r="WNP4" s="104"/>
      <c r="WNQ4" s="104"/>
      <c r="WNR4" s="104"/>
      <c r="WNS4" s="104"/>
      <c r="WNT4" s="104"/>
      <c r="WNU4" s="104"/>
      <c r="WNV4" s="104"/>
      <c r="WNW4" s="104"/>
      <c r="WNX4" s="104"/>
      <c r="WNY4" s="104"/>
      <c r="WNZ4" s="104"/>
      <c r="WOA4" s="104"/>
      <c r="WOB4" s="104"/>
      <c r="WOC4" s="104"/>
      <c r="WOD4" s="104"/>
      <c r="WOE4" s="104"/>
      <c r="WOF4" s="104"/>
      <c r="WOG4" s="104"/>
      <c r="WOH4" s="104"/>
      <c r="WOI4" s="104"/>
      <c r="WOJ4" s="104"/>
      <c r="WOK4" s="104"/>
      <c r="WOL4" s="104"/>
      <c r="WOM4" s="104"/>
      <c r="WON4" s="104"/>
      <c r="WOO4" s="104"/>
      <c r="WOP4" s="104"/>
      <c r="WOQ4" s="104"/>
      <c r="WOR4" s="104"/>
      <c r="WOS4" s="104"/>
      <c r="WOT4" s="104"/>
      <c r="WOU4" s="104"/>
      <c r="WOV4" s="104"/>
      <c r="WOW4" s="104"/>
      <c r="WOX4" s="104"/>
      <c r="WOY4" s="104"/>
      <c r="WOZ4" s="104"/>
      <c r="WPA4" s="104"/>
      <c r="WPB4" s="104"/>
      <c r="WPC4" s="104"/>
      <c r="WPD4" s="104"/>
      <c r="WPE4" s="104"/>
      <c r="WPF4" s="104"/>
      <c r="WPG4" s="104"/>
      <c r="WPH4" s="104"/>
      <c r="WPI4" s="104"/>
      <c r="WPJ4" s="104"/>
      <c r="WPK4" s="104"/>
      <c r="WPL4" s="104"/>
      <c r="WPM4" s="104"/>
      <c r="WPN4" s="104"/>
      <c r="WPO4" s="104"/>
      <c r="WPP4" s="104"/>
      <c r="WPQ4" s="104"/>
      <c r="WPR4" s="104"/>
      <c r="WPS4" s="104"/>
      <c r="WPT4" s="104"/>
      <c r="WPU4" s="104"/>
      <c r="WPV4" s="104"/>
      <c r="WPW4" s="104"/>
      <c r="WPX4" s="104"/>
      <c r="WPY4" s="104"/>
      <c r="WPZ4" s="104"/>
      <c r="WQA4" s="104"/>
      <c r="WQB4" s="104"/>
      <c r="WQC4" s="104"/>
      <c r="WQD4" s="104"/>
      <c r="WQE4" s="104"/>
      <c r="WQF4" s="104"/>
      <c r="WQG4" s="104"/>
      <c r="WQH4" s="104"/>
      <c r="WQI4" s="104"/>
      <c r="WQJ4" s="104"/>
      <c r="WQK4" s="104"/>
      <c r="WQL4" s="104"/>
      <c r="WQM4" s="104"/>
      <c r="WQN4" s="104"/>
      <c r="WQO4" s="104"/>
      <c r="WQP4" s="104"/>
      <c r="WQQ4" s="104"/>
      <c r="WQR4" s="104"/>
      <c r="WQS4" s="104"/>
      <c r="WQT4" s="104"/>
      <c r="WQU4" s="104"/>
      <c r="WQV4" s="104"/>
      <c r="WQW4" s="104"/>
      <c r="WQX4" s="104"/>
      <c r="WQY4" s="104"/>
      <c r="WQZ4" s="104"/>
      <c r="WRA4" s="104"/>
      <c r="WRB4" s="104"/>
      <c r="WRC4" s="104"/>
      <c r="WRD4" s="104"/>
      <c r="WRE4" s="104"/>
      <c r="WRF4" s="104"/>
      <c r="WRG4" s="104"/>
      <c r="WRH4" s="104"/>
      <c r="WRI4" s="104"/>
      <c r="WRJ4" s="104"/>
      <c r="WRK4" s="104"/>
      <c r="WRL4" s="104"/>
      <c r="WRM4" s="104"/>
      <c r="WRN4" s="104"/>
      <c r="WRO4" s="104"/>
      <c r="WRP4" s="104"/>
      <c r="WRQ4" s="104"/>
      <c r="WRR4" s="104"/>
      <c r="WRS4" s="104"/>
      <c r="WRT4" s="104"/>
      <c r="WRU4" s="104"/>
      <c r="WRV4" s="104"/>
      <c r="WRW4" s="104"/>
      <c r="WRX4" s="104"/>
      <c r="WRY4" s="104"/>
      <c r="WRZ4" s="104"/>
      <c r="WSA4" s="104"/>
      <c r="WSB4" s="104"/>
      <c r="WSC4" s="104"/>
      <c r="WSD4" s="104"/>
      <c r="WSE4" s="104"/>
      <c r="WSF4" s="104"/>
      <c r="WSG4" s="104"/>
      <c r="WSH4" s="104"/>
      <c r="WSI4" s="104"/>
      <c r="WSJ4" s="104"/>
      <c r="WSK4" s="104"/>
      <c r="WSL4" s="104"/>
      <c r="WSM4" s="104"/>
      <c r="WSN4" s="104"/>
      <c r="WSO4" s="104"/>
      <c r="WSP4" s="104"/>
      <c r="WSQ4" s="104"/>
      <c r="WSR4" s="104"/>
      <c r="WSS4" s="104"/>
      <c r="WST4" s="104"/>
      <c r="WSU4" s="104"/>
      <c r="WSV4" s="104"/>
      <c r="WSW4" s="104"/>
      <c r="WSX4" s="104"/>
      <c r="WSY4" s="104"/>
      <c r="WSZ4" s="104"/>
      <c r="WTA4" s="104"/>
      <c r="WTB4" s="104"/>
      <c r="WTC4" s="104"/>
      <c r="WTD4" s="104"/>
      <c r="WTE4" s="104"/>
      <c r="WTF4" s="104"/>
      <c r="WTG4" s="104"/>
      <c r="WTH4" s="104"/>
      <c r="WTI4" s="104"/>
      <c r="WTJ4" s="104"/>
      <c r="WTK4" s="104"/>
      <c r="WTL4" s="104"/>
      <c r="WTM4" s="104"/>
      <c r="WTN4" s="104"/>
      <c r="WTO4" s="104"/>
      <c r="WTP4" s="104"/>
      <c r="WTQ4" s="104"/>
      <c r="WTR4" s="104"/>
      <c r="WTS4" s="104"/>
      <c r="WTT4" s="104"/>
      <c r="WTU4" s="104"/>
      <c r="WTV4" s="104"/>
      <c r="WTW4" s="104"/>
      <c r="WTX4" s="104"/>
      <c r="WTY4" s="104"/>
      <c r="WTZ4" s="104"/>
      <c r="WUA4" s="104"/>
      <c r="WUB4" s="104"/>
      <c r="WUC4" s="104"/>
      <c r="WUD4" s="104"/>
      <c r="WUE4" s="104"/>
      <c r="WUF4" s="104"/>
      <c r="WUG4" s="104"/>
      <c r="WUH4" s="104"/>
      <c r="WUI4" s="104"/>
      <c r="WUJ4" s="104"/>
      <c r="WUK4" s="104"/>
      <c r="WUL4" s="104"/>
      <c r="WUM4" s="104"/>
      <c r="WUN4" s="104"/>
      <c r="WUO4" s="104"/>
      <c r="WUP4" s="104"/>
      <c r="WUQ4" s="104"/>
      <c r="WUR4" s="104"/>
      <c r="WUS4" s="104"/>
      <c r="WUT4" s="104"/>
      <c r="WUU4" s="104"/>
      <c r="WUV4" s="104"/>
      <c r="WUW4" s="104"/>
      <c r="WUX4" s="104"/>
      <c r="WUY4" s="104"/>
      <c r="WUZ4" s="104"/>
      <c r="WVA4" s="104"/>
      <c r="WVB4" s="104"/>
      <c r="WVC4" s="104"/>
      <c r="WVD4" s="104"/>
      <c r="WVE4" s="104"/>
      <c r="WVF4" s="104"/>
      <c r="WVG4" s="104"/>
      <c r="WVH4" s="104"/>
      <c r="WVI4" s="104"/>
      <c r="WVJ4" s="104"/>
      <c r="WVK4" s="104"/>
      <c r="WVL4" s="104"/>
      <c r="WVM4" s="104"/>
      <c r="WVN4" s="104"/>
      <c r="WVO4" s="104"/>
      <c r="WVP4" s="104"/>
      <c r="WVQ4" s="104"/>
      <c r="WVR4" s="104"/>
      <c r="WVS4" s="104"/>
      <c r="WVT4" s="104"/>
      <c r="WVU4" s="104"/>
      <c r="WVV4" s="104"/>
      <c r="WVW4" s="104"/>
      <c r="WVX4" s="104"/>
      <c r="WVY4" s="104"/>
      <c r="WVZ4" s="104"/>
      <c r="WWA4" s="104"/>
      <c r="WWB4" s="104"/>
      <c r="WWC4" s="104"/>
      <c r="WWD4" s="104"/>
      <c r="WWE4" s="104"/>
      <c r="WWF4" s="104"/>
      <c r="WWG4" s="104"/>
      <c r="WWH4" s="104"/>
      <c r="WWI4" s="104"/>
      <c r="WWJ4" s="104"/>
      <c r="WWK4" s="104"/>
      <c r="WWL4" s="104"/>
      <c r="WWM4" s="104"/>
      <c r="WWN4" s="104"/>
      <c r="WWO4" s="104"/>
      <c r="WWP4" s="104"/>
      <c r="WWQ4" s="104"/>
      <c r="WWR4" s="104"/>
      <c r="WWS4" s="104"/>
      <c r="WWT4" s="104"/>
      <c r="WWU4" s="104"/>
      <c r="WWV4" s="104"/>
      <c r="WWW4" s="104"/>
      <c r="WWX4" s="104"/>
      <c r="WWY4" s="104"/>
      <c r="WWZ4" s="104"/>
      <c r="WXA4" s="104"/>
      <c r="WXB4" s="104"/>
      <c r="WXC4" s="104"/>
      <c r="WXD4" s="104"/>
      <c r="WXE4" s="104"/>
      <c r="WXF4" s="104"/>
      <c r="WXG4" s="104"/>
      <c r="WXH4" s="104"/>
      <c r="WXI4" s="104"/>
      <c r="WXJ4" s="104"/>
      <c r="WXK4" s="104"/>
      <c r="WXL4" s="104"/>
      <c r="WXM4" s="104"/>
      <c r="WXN4" s="104"/>
      <c r="WXO4" s="104"/>
      <c r="WXP4" s="104"/>
      <c r="WXQ4" s="104"/>
      <c r="WXR4" s="104"/>
      <c r="WXS4" s="104"/>
      <c r="WXT4" s="104"/>
      <c r="WXU4" s="104"/>
      <c r="WXV4" s="104"/>
      <c r="WXW4" s="104"/>
      <c r="WXX4" s="104"/>
      <c r="WXY4" s="104"/>
      <c r="WXZ4" s="104"/>
      <c r="WYA4" s="104"/>
      <c r="WYB4" s="104"/>
      <c r="WYC4" s="104"/>
      <c r="WYD4" s="104"/>
      <c r="WYE4" s="104"/>
      <c r="WYF4" s="104"/>
      <c r="WYG4" s="104"/>
      <c r="WYH4" s="104"/>
      <c r="WYI4" s="104"/>
      <c r="WYJ4" s="104"/>
      <c r="WYK4" s="104"/>
      <c r="WYL4" s="104"/>
      <c r="WYM4" s="104"/>
      <c r="WYN4" s="104"/>
      <c r="WYO4" s="104"/>
      <c r="WYP4" s="104"/>
      <c r="WYQ4" s="104"/>
      <c r="WYR4" s="104"/>
      <c r="WYS4" s="104"/>
      <c r="WYT4" s="104"/>
      <c r="WYU4" s="104"/>
      <c r="WYV4" s="104"/>
      <c r="WYW4" s="104"/>
      <c r="WYX4" s="104"/>
      <c r="WYY4" s="104"/>
      <c r="WYZ4" s="104"/>
      <c r="WZA4" s="104"/>
      <c r="WZB4" s="104"/>
      <c r="WZC4" s="104"/>
      <c r="WZD4" s="104"/>
      <c r="WZE4" s="104"/>
      <c r="WZF4" s="104"/>
      <c r="WZG4" s="104"/>
      <c r="WZH4" s="104"/>
      <c r="WZI4" s="104"/>
      <c r="WZJ4" s="104"/>
      <c r="WZK4" s="104"/>
      <c r="WZL4" s="104"/>
      <c r="WZM4" s="104"/>
      <c r="WZN4" s="104"/>
      <c r="WZO4" s="104"/>
      <c r="WZP4" s="104"/>
      <c r="WZQ4" s="104"/>
      <c r="WZR4" s="104"/>
      <c r="WZS4" s="104"/>
      <c r="WZT4" s="104"/>
      <c r="WZU4" s="104"/>
      <c r="WZV4" s="104"/>
      <c r="WZW4" s="104"/>
      <c r="WZX4" s="104"/>
      <c r="WZY4" s="104"/>
      <c r="WZZ4" s="104"/>
      <c r="XAA4" s="104"/>
      <c r="XAB4" s="104"/>
      <c r="XAC4" s="104"/>
      <c r="XAD4" s="104"/>
      <c r="XAE4" s="104"/>
      <c r="XAF4" s="104"/>
      <c r="XAG4" s="104"/>
      <c r="XAH4" s="104"/>
      <c r="XAI4" s="104"/>
      <c r="XAJ4" s="104"/>
      <c r="XAK4" s="104"/>
      <c r="XAL4" s="104"/>
      <c r="XAM4" s="104"/>
      <c r="XAN4" s="104"/>
      <c r="XAO4" s="104"/>
      <c r="XAP4" s="104"/>
      <c r="XAQ4" s="104"/>
      <c r="XAR4" s="104"/>
      <c r="XAS4" s="104"/>
      <c r="XAT4" s="104"/>
      <c r="XAU4" s="104"/>
      <c r="XAV4" s="104"/>
      <c r="XAW4" s="104"/>
      <c r="XAX4" s="104"/>
      <c r="XAY4" s="104"/>
      <c r="XAZ4" s="104"/>
      <c r="XBA4" s="104"/>
      <c r="XBB4" s="104"/>
      <c r="XBC4" s="104"/>
      <c r="XBD4" s="104"/>
      <c r="XBE4" s="104"/>
      <c r="XBF4" s="104"/>
      <c r="XBG4" s="104"/>
      <c r="XBH4" s="104"/>
      <c r="XBI4" s="104"/>
      <c r="XBJ4" s="104"/>
      <c r="XBK4" s="104"/>
      <c r="XBL4" s="104"/>
      <c r="XBM4" s="104"/>
      <c r="XBN4" s="104"/>
      <c r="XBO4" s="104"/>
      <c r="XBP4" s="104"/>
      <c r="XBQ4" s="104"/>
      <c r="XBR4" s="104"/>
      <c r="XBS4" s="104"/>
      <c r="XBT4" s="104"/>
      <c r="XBU4" s="104"/>
      <c r="XBV4" s="104"/>
      <c r="XBW4" s="104"/>
      <c r="XBX4" s="104"/>
      <c r="XBY4" s="104"/>
      <c r="XBZ4" s="104"/>
      <c r="XCA4" s="104"/>
      <c r="XCB4" s="104"/>
      <c r="XCC4" s="104"/>
      <c r="XCD4" s="104"/>
      <c r="XCE4" s="104"/>
      <c r="XCF4" s="104"/>
      <c r="XCG4" s="104"/>
      <c r="XCH4" s="104"/>
      <c r="XCI4" s="104"/>
      <c r="XCJ4" s="104"/>
      <c r="XCK4" s="104"/>
      <c r="XCL4" s="104"/>
      <c r="XCM4" s="104"/>
      <c r="XCN4" s="104"/>
      <c r="XCO4" s="104"/>
      <c r="XCP4" s="104"/>
      <c r="XCQ4" s="104"/>
      <c r="XCR4" s="104"/>
      <c r="XCS4" s="104"/>
      <c r="XCT4" s="104"/>
      <c r="XCU4" s="104"/>
      <c r="XCV4" s="104"/>
      <c r="XCW4" s="104"/>
      <c r="XCX4" s="104"/>
      <c r="XCY4" s="104"/>
      <c r="XCZ4" s="104"/>
      <c r="XDA4" s="104"/>
      <c r="XDB4" s="104"/>
      <c r="XDC4" s="104"/>
      <c r="XDD4" s="104"/>
      <c r="XDE4" s="104"/>
      <c r="XDF4" s="104"/>
      <c r="XDG4" s="104"/>
      <c r="XDH4" s="104"/>
      <c r="XDI4" s="104"/>
      <c r="XDJ4" s="104"/>
      <c r="XDK4" s="104"/>
      <c r="XDL4" s="104"/>
      <c r="XDM4" s="104"/>
      <c r="XDN4" s="104"/>
      <c r="XDO4" s="104"/>
      <c r="XDP4" s="104"/>
      <c r="XDQ4" s="104"/>
      <c r="XDR4" s="104"/>
      <c r="XDS4" s="104"/>
      <c r="XDT4" s="104"/>
      <c r="XDU4" s="104"/>
      <c r="XDV4" s="104"/>
      <c r="XDW4" s="104"/>
      <c r="XDX4" s="104"/>
      <c r="XDY4" s="104"/>
      <c r="XDZ4" s="104"/>
      <c r="XEA4" s="104"/>
      <c r="XEB4" s="104"/>
      <c r="XEC4" s="104"/>
      <c r="XED4" s="104"/>
      <c r="XEE4" s="104"/>
      <c r="XEF4" s="104"/>
      <c r="XEG4" s="104"/>
      <c r="XEH4" s="104"/>
      <c r="XEI4" s="104"/>
      <c r="XEJ4" s="104"/>
      <c r="XEK4" s="104"/>
      <c r="XEL4" s="104"/>
      <c r="XEM4" s="104"/>
      <c r="XEN4" s="104"/>
      <c r="XEO4" s="104"/>
      <c r="XEP4" s="104"/>
      <c r="XEQ4" s="104"/>
      <c r="XER4" s="104"/>
      <c r="XES4" s="104"/>
      <c r="XET4" s="104"/>
      <c r="XEU4" s="104"/>
      <c r="XEV4" s="104"/>
      <c r="XEW4" s="104"/>
      <c r="XEX4" s="104"/>
      <c r="XEY4" s="104"/>
      <c r="XEZ4" s="104"/>
      <c r="XFA4" s="104"/>
      <c r="XFB4" s="104"/>
      <c r="XFC4" s="104"/>
      <c r="XFD4" s="104"/>
    </row>
    <row r="5" spans="1:16384" ht="14.1" customHeight="1" thickBot="1" x14ac:dyDescent="0.25"/>
    <row r="6" spans="1:16384" ht="30" customHeight="1" thickBot="1" x14ac:dyDescent="0.25">
      <c r="C6" s="138" t="s">
        <v>255</v>
      </c>
      <c r="D6" s="139"/>
    </row>
    <row r="7" spans="1:16384" ht="30" customHeight="1" thickBot="1" x14ac:dyDescent="0.25">
      <c r="C7" s="103" t="s">
        <v>54</v>
      </c>
      <c r="D7" s="14" t="s">
        <v>55</v>
      </c>
    </row>
    <row r="8" spans="1:16384" ht="30" customHeight="1" thickBot="1" x14ac:dyDescent="0.25">
      <c r="C8" s="103" t="s">
        <v>256</v>
      </c>
      <c r="D8" s="14">
        <v>2015</v>
      </c>
    </row>
    <row r="9" spans="1:16384" ht="30" customHeight="1" x14ac:dyDescent="0.2"/>
    <row r="10" spans="1:16384" ht="30" customHeight="1" x14ac:dyDescent="0.2"/>
    <row r="11" spans="1:16384" ht="30" customHeight="1" x14ac:dyDescent="0.2"/>
    <row r="12" spans="1:16384" ht="30" customHeight="1" x14ac:dyDescent="0.2"/>
    <row r="13" spans="1:16384" ht="30" customHeight="1" x14ac:dyDescent="0.2"/>
    <row r="14" spans="1:16384" ht="30" customHeight="1" x14ac:dyDescent="0.2"/>
    <row r="15" spans="1:16384" ht="30" customHeight="1" x14ac:dyDescent="0.2"/>
    <row r="16" spans="1:16384" ht="30" customHeight="1" x14ac:dyDescent="0.2"/>
    <row r="17" ht="30" customHeight="1" x14ac:dyDescent="0.2"/>
    <row r="18" ht="30" customHeight="1" x14ac:dyDescent="0.2"/>
    <row r="19" ht="30" customHeight="1" x14ac:dyDescent="0.2"/>
    <row r="20" ht="30" customHeight="1" x14ac:dyDescent="0.2"/>
    <row r="21" ht="30" customHeight="1" x14ac:dyDescent="0.2"/>
    <row r="22" ht="30" customHeight="1" x14ac:dyDescent="0.2"/>
    <row r="23" ht="30" customHeight="1" x14ac:dyDescent="0.2"/>
    <row r="24" ht="30" customHeight="1" x14ac:dyDescent="0.2"/>
    <row r="25" ht="30" customHeight="1" x14ac:dyDescent="0.2"/>
    <row r="26" ht="30" customHeight="1" x14ac:dyDescent="0.2"/>
    <row r="27" ht="30" customHeight="1" x14ac:dyDescent="0.2"/>
    <row r="28" ht="14.85" customHeight="1" x14ac:dyDescent="0.2"/>
    <row r="29" ht="14.85" customHeight="1" x14ac:dyDescent="0.2"/>
    <row r="30" ht="14.85" customHeight="1" x14ac:dyDescent="0.2"/>
    <row r="31" ht="14.85" customHeight="1" x14ac:dyDescent="0.2"/>
    <row r="32" ht="14.85" customHeight="1" x14ac:dyDescent="0.2"/>
    <row r="33" ht="14.85" customHeight="1" x14ac:dyDescent="0.2"/>
    <row r="34" ht="14.85" customHeight="1" x14ac:dyDescent="0.2"/>
    <row r="35" ht="14.85" customHeight="1" x14ac:dyDescent="0.2"/>
    <row r="36" ht="14.85" customHeight="1" x14ac:dyDescent="0.2"/>
    <row r="37" ht="14.85" customHeight="1" x14ac:dyDescent="0.2"/>
    <row r="38" ht="14.85" customHeight="1" x14ac:dyDescent="0.2"/>
    <row r="39" ht="14.85" customHeight="1" x14ac:dyDescent="0.2"/>
    <row r="40" ht="14.85" customHeight="1" x14ac:dyDescent="0.2"/>
    <row r="41" ht="14.85" customHeight="1" x14ac:dyDescent="0.2"/>
    <row r="42" ht="14.85" customHeight="1" x14ac:dyDescent="0.2"/>
    <row r="43" ht="14.85" customHeight="1" x14ac:dyDescent="0.2"/>
    <row r="44" ht="14.85" customHeight="1" x14ac:dyDescent="0.2"/>
    <row r="45" ht="14.85" customHeight="1" x14ac:dyDescent="0.2"/>
    <row r="46" ht="14.85" customHeight="1" x14ac:dyDescent="0.2"/>
    <row r="47" ht="14.85" customHeight="1" x14ac:dyDescent="0.2"/>
    <row r="48" ht="14.85" customHeight="1" x14ac:dyDescent="0.2"/>
    <row r="49" ht="14.85" customHeight="1" x14ac:dyDescent="0.2"/>
    <row r="50" ht="14.85" customHeight="1" x14ac:dyDescent="0.2"/>
    <row r="51" ht="14.85" customHeight="1" x14ac:dyDescent="0.2"/>
    <row r="52" ht="14.85" customHeight="1" x14ac:dyDescent="0.2"/>
    <row r="53" ht="14.85" customHeight="1" x14ac:dyDescent="0.2"/>
    <row r="54" ht="14.85" customHeight="1" x14ac:dyDescent="0.2"/>
    <row r="55" ht="14.85" customHeight="1" x14ac:dyDescent="0.2"/>
    <row r="56" ht="14.85" customHeight="1" x14ac:dyDescent="0.2"/>
    <row r="57" ht="14.85" customHeight="1" x14ac:dyDescent="0.2"/>
    <row r="58" ht="14.85" customHeight="1" x14ac:dyDescent="0.2"/>
    <row r="59" ht="14.85" customHeight="1" x14ac:dyDescent="0.2"/>
    <row r="60" ht="14.85" customHeight="1" x14ac:dyDescent="0.2"/>
    <row r="61" ht="14.85" customHeight="1" x14ac:dyDescent="0.2"/>
    <row r="62" ht="14.85" customHeight="1" x14ac:dyDescent="0.2"/>
    <row r="63" ht="14.85" customHeight="1" x14ac:dyDescent="0.2"/>
    <row r="64" ht="14.85" customHeight="1" x14ac:dyDescent="0.2"/>
    <row r="65" ht="14.85" customHeight="1" x14ac:dyDescent="0.2"/>
    <row r="66" ht="14.85" customHeight="1" x14ac:dyDescent="0.2"/>
    <row r="67" ht="14.85" customHeight="1" x14ac:dyDescent="0.2"/>
    <row r="68" ht="14.85" customHeight="1" x14ac:dyDescent="0.2"/>
    <row r="69" ht="14.85" customHeight="1" x14ac:dyDescent="0.2"/>
    <row r="70" ht="14.85" customHeight="1" x14ac:dyDescent="0.2"/>
    <row r="71" ht="14.85" customHeight="1" x14ac:dyDescent="0.2"/>
    <row r="72" ht="14.85" customHeight="1" x14ac:dyDescent="0.2"/>
    <row r="73" ht="14.85" customHeight="1" x14ac:dyDescent="0.2"/>
    <row r="74" ht="14.85" customHeight="1" x14ac:dyDescent="0.2"/>
    <row r="75" ht="14.85" customHeight="1" x14ac:dyDescent="0.2"/>
    <row r="76" ht="14.85" customHeight="1" x14ac:dyDescent="0.2"/>
    <row r="77" ht="14.85" customHeight="1" x14ac:dyDescent="0.2"/>
    <row r="78" ht="14.85" customHeight="1" x14ac:dyDescent="0.2"/>
    <row r="79" ht="14.85" customHeight="1" x14ac:dyDescent="0.2"/>
    <row r="80" ht="14.85" customHeight="1" x14ac:dyDescent="0.2"/>
    <row r="81" ht="14.85" customHeight="1" x14ac:dyDescent="0.2"/>
    <row r="82" ht="14.85" customHeight="1" x14ac:dyDescent="0.2"/>
    <row r="83" ht="14.85" customHeight="1" x14ac:dyDescent="0.2"/>
    <row r="84" ht="14.85" customHeight="1" x14ac:dyDescent="0.2"/>
    <row r="85" ht="14.85" customHeight="1" x14ac:dyDescent="0.2"/>
    <row r="86" ht="14.85" customHeight="1" x14ac:dyDescent="0.2"/>
    <row r="87" ht="14.85" customHeight="1" x14ac:dyDescent="0.2"/>
    <row r="88" ht="14.85" customHeight="1" x14ac:dyDescent="0.2"/>
    <row r="89" ht="14.85" customHeight="1" x14ac:dyDescent="0.2"/>
    <row r="90" ht="14.85" customHeight="1" x14ac:dyDescent="0.2"/>
    <row r="91" ht="14.85" customHeight="1" x14ac:dyDescent="0.2"/>
    <row r="92" ht="14.85" customHeight="1" x14ac:dyDescent="0.2"/>
    <row r="93" ht="14.85" customHeight="1" x14ac:dyDescent="0.2"/>
    <row r="94" ht="14.85" customHeight="1" x14ac:dyDescent="0.2"/>
    <row r="95" ht="14.85" customHeight="1" x14ac:dyDescent="0.2"/>
    <row r="96" ht="14.85" customHeight="1" x14ac:dyDescent="0.2"/>
    <row r="97" ht="14.85" customHeight="1" x14ac:dyDescent="0.2"/>
    <row r="98" ht="14.85" customHeight="1" x14ac:dyDescent="0.2"/>
    <row r="99" ht="14.85" customHeight="1" x14ac:dyDescent="0.2"/>
    <row r="100" ht="14.85" customHeight="1" x14ac:dyDescent="0.2"/>
    <row r="101" ht="14.85" customHeight="1" x14ac:dyDescent="0.2"/>
    <row r="102" ht="14.85" customHeight="1" x14ac:dyDescent="0.2"/>
    <row r="103" ht="14.85" customHeight="1" x14ac:dyDescent="0.2"/>
    <row r="104" ht="14.85" customHeight="1" x14ac:dyDescent="0.2"/>
    <row r="105" ht="14.85" customHeight="1" x14ac:dyDescent="0.2"/>
    <row r="106" ht="14.85" customHeight="1" x14ac:dyDescent="0.2"/>
    <row r="107" ht="14.85" customHeight="1" x14ac:dyDescent="0.2"/>
    <row r="108" ht="14.85" customHeight="1" x14ac:dyDescent="0.2"/>
    <row r="109" ht="14.85" customHeight="1" x14ac:dyDescent="0.2"/>
    <row r="110" ht="14.85" customHeight="1" x14ac:dyDescent="0.2"/>
    <row r="111" ht="14.85" customHeight="1" x14ac:dyDescent="0.2"/>
    <row r="112" ht="14.85" customHeight="1" x14ac:dyDescent="0.2"/>
    <row r="113" ht="14.85" customHeight="1" x14ac:dyDescent="0.2"/>
    <row r="114" ht="14.85" customHeight="1" x14ac:dyDescent="0.2"/>
    <row r="115" ht="14.85" customHeight="1" x14ac:dyDescent="0.2"/>
    <row r="116" ht="14.85" customHeight="1" x14ac:dyDescent="0.2"/>
    <row r="117" ht="14.85" customHeight="1" x14ac:dyDescent="0.2"/>
    <row r="118" ht="14.85" customHeight="1" x14ac:dyDescent="0.2"/>
    <row r="119" ht="14.85" customHeight="1" x14ac:dyDescent="0.2"/>
    <row r="120" ht="14.85" customHeight="1" x14ac:dyDescent="0.2"/>
    <row r="121" ht="14.85" customHeight="1" x14ac:dyDescent="0.2"/>
    <row r="122" ht="14.85" customHeight="1" x14ac:dyDescent="0.2"/>
    <row r="123" ht="14.85" customHeight="1" x14ac:dyDescent="0.2"/>
    <row r="124" ht="14.85" customHeight="1" x14ac:dyDescent="0.2"/>
    <row r="125" ht="14.85" customHeight="1" x14ac:dyDescent="0.2"/>
    <row r="126" ht="14.85" customHeight="1" x14ac:dyDescent="0.2"/>
    <row r="127" ht="14.85" customHeight="1" x14ac:dyDescent="0.2"/>
    <row r="128" ht="14.85" customHeight="1" x14ac:dyDescent="0.2"/>
    <row r="129" ht="14.85" customHeight="1" x14ac:dyDescent="0.2"/>
    <row r="130" ht="14.85" customHeight="1" x14ac:dyDescent="0.2"/>
    <row r="131" ht="14.85" customHeight="1" x14ac:dyDescent="0.2"/>
    <row r="132" ht="14.85" customHeight="1" x14ac:dyDescent="0.2"/>
    <row r="133" ht="14.85" customHeight="1" x14ac:dyDescent="0.2"/>
    <row r="134" ht="14.85" customHeight="1" x14ac:dyDescent="0.2"/>
    <row r="135" ht="14.85" customHeight="1" x14ac:dyDescent="0.2"/>
    <row r="136" ht="14.85" customHeight="1" x14ac:dyDescent="0.2"/>
    <row r="137" ht="14.85" customHeight="1" x14ac:dyDescent="0.2"/>
    <row r="138" ht="14.85" customHeight="1" x14ac:dyDescent="0.2"/>
    <row r="139" ht="14.85" customHeight="1" x14ac:dyDescent="0.2"/>
    <row r="140" ht="14.85" customHeight="1" x14ac:dyDescent="0.2"/>
    <row r="141" ht="14.85" customHeight="1" x14ac:dyDescent="0.2"/>
    <row r="142" ht="14.85" customHeight="1" x14ac:dyDescent="0.2"/>
    <row r="143" ht="14.85" customHeight="1" x14ac:dyDescent="0.2"/>
    <row r="144" ht="14.85" customHeight="1" x14ac:dyDescent="0.2"/>
    <row r="145" ht="14.85" customHeight="1" x14ac:dyDescent="0.2"/>
    <row r="146" ht="14.85" customHeight="1" x14ac:dyDescent="0.2"/>
    <row r="147" ht="14.85" customHeight="1" x14ac:dyDescent="0.2"/>
    <row r="148" ht="14.85" customHeight="1" x14ac:dyDescent="0.2"/>
    <row r="149" ht="14.85" customHeight="1" x14ac:dyDescent="0.2"/>
    <row r="150" ht="14.85" customHeight="1" x14ac:dyDescent="0.2"/>
    <row r="151" ht="14.85" customHeight="1" x14ac:dyDescent="0.2"/>
    <row r="152" ht="14.85" customHeight="1" x14ac:dyDescent="0.2"/>
    <row r="153" ht="14.85" customHeight="1" x14ac:dyDescent="0.2"/>
    <row r="154" ht="14.85" customHeight="1" x14ac:dyDescent="0.2"/>
    <row r="155" ht="14.85" customHeight="1" x14ac:dyDescent="0.2"/>
    <row r="156" ht="14.85" customHeight="1" x14ac:dyDescent="0.2"/>
    <row r="157" ht="14.85" customHeight="1" x14ac:dyDescent="0.2"/>
    <row r="158" ht="14.85" customHeight="1" x14ac:dyDescent="0.2"/>
    <row r="159" ht="14.85" customHeight="1" x14ac:dyDescent="0.2"/>
    <row r="160" ht="14.85" customHeight="1" x14ac:dyDescent="0.2"/>
    <row r="161" ht="14.85" customHeight="1" x14ac:dyDescent="0.2"/>
    <row r="162" ht="14.85" customHeight="1" x14ac:dyDescent="0.2"/>
    <row r="163" ht="14.85" customHeight="1" x14ac:dyDescent="0.2"/>
    <row r="164" ht="14.85" customHeight="1" x14ac:dyDescent="0.2"/>
    <row r="165" ht="14.85" customHeight="1" x14ac:dyDescent="0.2"/>
    <row r="166" ht="14.85" customHeight="1" x14ac:dyDescent="0.2"/>
    <row r="167" ht="14.85" customHeight="1" x14ac:dyDescent="0.2"/>
    <row r="168" ht="14.85" customHeight="1" x14ac:dyDescent="0.2"/>
    <row r="169" ht="14.85" customHeight="1" x14ac:dyDescent="0.2"/>
    <row r="170" ht="14.85" customHeight="1" x14ac:dyDescent="0.2"/>
    <row r="171" ht="14.85" customHeight="1" x14ac:dyDescent="0.2"/>
    <row r="172" ht="14.85" customHeight="1" x14ac:dyDescent="0.2"/>
    <row r="173" ht="14.85" customHeight="1" x14ac:dyDescent="0.2"/>
    <row r="174" ht="14.85" customHeight="1" x14ac:dyDescent="0.2"/>
    <row r="175" ht="14.85" customHeight="1" x14ac:dyDescent="0.2"/>
    <row r="176" ht="14.85" customHeight="1" x14ac:dyDescent="0.2"/>
    <row r="177" ht="14.85" customHeight="1" x14ac:dyDescent="0.2"/>
    <row r="178" ht="14.85" customHeight="1" x14ac:dyDescent="0.2"/>
    <row r="179" ht="14.85" customHeight="1" x14ac:dyDescent="0.2"/>
    <row r="180" ht="14.85" customHeight="1" x14ac:dyDescent="0.2"/>
    <row r="181" ht="14.85" customHeight="1" x14ac:dyDescent="0.2"/>
    <row r="182" ht="14.85" customHeight="1" x14ac:dyDescent="0.2"/>
    <row r="183" ht="14.85" customHeight="1" x14ac:dyDescent="0.2"/>
    <row r="184" ht="14.85" customHeight="1" x14ac:dyDescent="0.2"/>
    <row r="185" ht="14.85" customHeight="1" x14ac:dyDescent="0.2"/>
    <row r="186" ht="14.85" customHeight="1" x14ac:dyDescent="0.2"/>
    <row r="187" ht="14.85" customHeight="1" x14ac:dyDescent="0.2"/>
    <row r="188" ht="14.85" customHeight="1" x14ac:dyDescent="0.2"/>
    <row r="189" ht="14.85" customHeight="1" x14ac:dyDescent="0.2"/>
    <row r="190" ht="14.85" customHeight="1" x14ac:dyDescent="0.2"/>
    <row r="191" ht="14.85" customHeight="1" x14ac:dyDescent="0.2"/>
    <row r="192" ht="14.85" customHeight="1" x14ac:dyDescent="0.2"/>
    <row r="193" ht="14.85" customHeight="1" x14ac:dyDescent="0.2"/>
    <row r="194" ht="14.85" customHeight="1" x14ac:dyDescent="0.2"/>
    <row r="195" ht="14.85" customHeight="1" x14ac:dyDescent="0.2"/>
    <row r="196" ht="14.85" customHeight="1" x14ac:dyDescent="0.2"/>
    <row r="197" ht="14.85" customHeight="1" x14ac:dyDescent="0.2"/>
    <row r="198" ht="14.85" customHeight="1" x14ac:dyDescent="0.2"/>
    <row r="199" ht="14.85" customHeight="1" x14ac:dyDescent="0.2"/>
    <row r="200" ht="14.85" customHeight="1" x14ac:dyDescent="0.2"/>
    <row r="201" ht="14.85" customHeight="1" x14ac:dyDescent="0.2"/>
    <row r="202" ht="14.85" customHeight="1" x14ac:dyDescent="0.2"/>
    <row r="203" ht="14.85" customHeight="1" x14ac:dyDescent="0.2"/>
    <row r="204" ht="14.85" customHeight="1" x14ac:dyDescent="0.2"/>
    <row r="205" ht="14.85" customHeight="1" x14ac:dyDescent="0.2"/>
    <row r="206" ht="14.85" customHeight="1" x14ac:dyDescent="0.2"/>
    <row r="207" ht="14.85" customHeight="1" x14ac:dyDescent="0.2"/>
    <row r="208" ht="14.85" customHeight="1" x14ac:dyDescent="0.2"/>
  </sheetData>
  <sheetProtection selectLockedCells="1" selectUnlockedCells="1"/>
  <mergeCells count="1">
    <mergeCell ref="C6:D6"/>
  </mergeCells>
  <pageMargins left="0.511811024" right="0.511811024" top="0.78740157499999996" bottom="0.78740157499999996" header="0.31496062000000002" footer="0.31496062000000002"/>
  <pageSetup paperSize="9" orientation="portrait"/>
  <drawing r:id="rId1"/>
  <legacyDrawing r:id="rId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3"/>
  <dimension ref="A1:XFD208"/>
  <sheetViews>
    <sheetView showGridLines="0" zoomScale="90" zoomScaleNormal="90" zoomScalePageLayoutView="90" workbookViewId="0">
      <pane ySplit="7" topLeftCell="A8" activePane="bottomLeft" state="frozen"/>
      <selection activeCell="C1" sqref="C1"/>
      <selection pane="bottomLeft" activeCell="B1" sqref="B1"/>
    </sheetView>
  </sheetViews>
  <sheetFormatPr defaultColWidth="8.875" defaultRowHeight="15" zeroHeight="1" x14ac:dyDescent="0.2"/>
  <cols>
    <col min="1" max="1" width="27.7109375" style="1" customWidth="1"/>
    <col min="2" max="2" width="3.765625" customWidth="1"/>
    <col min="3" max="3" width="47.21484375" customWidth="1"/>
    <col min="4" max="4" width="21.65625" customWidth="1"/>
    <col min="5" max="5" width="38.3359375" customWidth="1"/>
    <col min="6" max="6" width="47.21484375" customWidth="1"/>
    <col min="7" max="26" width="0" hidden="1" customWidth="1"/>
  </cols>
  <sheetData>
    <row r="1" spans="1:16384" s="4" customFormat="1" ht="34.35" customHeight="1" x14ac:dyDescent="0.3">
      <c r="A1" s="1"/>
      <c r="C1" s="5" t="s">
        <v>16</v>
      </c>
      <c r="T1" s="4" t="str">
        <f>IF(ISERROR(IF(Cad_Outros!C9="","",Cad_Outros!C9)),"",IF(Cad_Outros!C9="","",Cad_Outros!C9))</f>
        <v>Pedido de demissão</v>
      </c>
      <c r="U1" s="4" t="str">
        <f>IF(ISERROR(IF(Cad_Func!C8="","",Cad_Func!C8)),"",IF(Cad_Func!C8="","",Cad_Func!C8))</f>
        <v>ze 1</v>
      </c>
    </row>
    <row r="2" spans="1:16384" s="4" customFormat="1" ht="21.6" customHeight="1" x14ac:dyDescent="0.2">
      <c r="A2" s="1"/>
      <c r="T2" s="4" t="str">
        <f>IF(ISERROR(IF(Cad_Outros!C10="","",Cad_Outros!C10)),"",IF(Cad_Outros!C10="","",Cad_Outros!C10))</f>
        <v>Dispensa sem justa causa</v>
      </c>
      <c r="U2" s="4" t="str">
        <f>IF(ISERROR(IF(Cad_Func!C9="","",Cad_Func!C9)),"",IF(Cad_Func!C9="","",Cad_Func!C9))</f>
        <v>ze 2</v>
      </c>
    </row>
    <row r="3" spans="1:16384" s="4" customFormat="1" ht="21.6" customHeight="1" x14ac:dyDescent="0.2">
      <c r="A3" s="1"/>
      <c r="T3" s="4" t="str">
        <f>IF(ISERROR(IF(Cad_Outros!C11="","",Cad_Outros!C11)),"",IF(Cad_Outros!C11="","",Cad_Outros!C11))</f>
        <v>Dispensa com justa causa</v>
      </c>
      <c r="U3" s="4" t="str">
        <f>IF(ISERROR(IF(Cad_Func!C10="","",Cad_Func!C10)),"",IF(Cad_Func!C10="","",Cad_Func!C10))</f>
        <v>ze 3</v>
      </c>
    </row>
    <row r="4" spans="1:16384" s="106" customFormat="1" ht="45" customHeight="1" x14ac:dyDescent="0.2">
      <c r="A4" s="99"/>
      <c r="B4" s="104"/>
      <c r="C4" s="104"/>
      <c r="D4" s="104"/>
      <c r="E4" s="104"/>
      <c r="F4" s="104"/>
      <c r="G4" s="104"/>
      <c r="H4" s="104"/>
      <c r="I4" s="104"/>
      <c r="J4" s="104"/>
      <c r="K4" s="104"/>
      <c r="L4" s="104"/>
      <c r="M4" s="104"/>
      <c r="N4" s="104"/>
      <c r="O4" s="104"/>
      <c r="P4" s="104"/>
      <c r="Q4" s="104"/>
      <c r="R4" s="104"/>
      <c r="S4" s="104"/>
      <c r="T4" s="104"/>
      <c r="U4" s="104"/>
      <c r="V4" s="104"/>
      <c r="W4" s="104"/>
      <c r="X4" s="104"/>
      <c r="Y4" s="104"/>
      <c r="Z4" s="104"/>
      <c r="AA4" s="104"/>
      <c r="AB4" s="104"/>
      <c r="AC4" s="104"/>
      <c r="AD4" s="104"/>
      <c r="AE4" s="104"/>
      <c r="AF4" s="104"/>
      <c r="AG4" s="104"/>
      <c r="AH4" s="104"/>
      <c r="AI4" s="104"/>
      <c r="AJ4" s="104"/>
      <c r="AK4" s="104"/>
      <c r="AL4" s="104"/>
      <c r="AM4" s="104"/>
      <c r="AN4" s="104"/>
      <c r="AO4" s="104"/>
      <c r="AP4" s="104"/>
      <c r="AQ4" s="104"/>
      <c r="AR4" s="104"/>
      <c r="AS4" s="104"/>
      <c r="AT4" s="104"/>
      <c r="AU4" s="104"/>
      <c r="AV4" s="104"/>
      <c r="AW4" s="104"/>
      <c r="AX4" s="104"/>
      <c r="AY4" s="104"/>
      <c r="AZ4" s="104"/>
      <c r="BA4" s="104"/>
      <c r="BB4" s="104"/>
      <c r="BC4" s="104"/>
      <c r="BD4" s="104"/>
      <c r="BE4" s="104"/>
      <c r="BF4" s="104"/>
      <c r="BG4" s="104"/>
      <c r="BH4" s="104"/>
      <c r="BI4" s="104"/>
      <c r="BJ4" s="104"/>
      <c r="BK4" s="104"/>
      <c r="BL4" s="104"/>
      <c r="BM4" s="104"/>
      <c r="BN4" s="104"/>
      <c r="BO4" s="104"/>
      <c r="BP4" s="104"/>
      <c r="BQ4" s="104"/>
      <c r="BR4" s="104"/>
      <c r="BS4" s="104"/>
      <c r="BT4" s="104"/>
      <c r="BU4" s="104"/>
      <c r="BV4" s="104"/>
      <c r="BW4" s="104"/>
      <c r="BX4" s="104"/>
      <c r="BY4" s="104"/>
      <c r="BZ4" s="104"/>
      <c r="CA4" s="104"/>
      <c r="CB4" s="104"/>
      <c r="CC4" s="104"/>
      <c r="CD4" s="104"/>
      <c r="CE4" s="104"/>
      <c r="CF4" s="104"/>
      <c r="CG4" s="104"/>
      <c r="CH4" s="104"/>
      <c r="CI4" s="104"/>
      <c r="CJ4" s="104"/>
      <c r="CK4" s="104"/>
      <c r="CL4" s="104"/>
      <c r="CM4" s="104"/>
      <c r="CN4" s="104"/>
      <c r="CO4" s="104"/>
      <c r="CP4" s="104"/>
      <c r="CQ4" s="104"/>
      <c r="CR4" s="104"/>
      <c r="CS4" s="104"/>
      <c r="CT4" s="104"/>
      <c r="CU4" s="104"/>
      <c r="CV4" s="104"/>
      <c r="CW4" s="104"/>
      <c r="CX4" s="104"/>
      <c r="CY4" s="104"/>
      <c r="CZ4" s="104"/>
      <c r="DA4" s="104"/>
      <c r="DB4" s="104"/>
      <c r="DC4" s="104"/>
      <c r="DD4" s="104"/>
      <c r="DE4" s="104"/>
      <c r="DF4" s="104"/>
      <c r="DG4" s="104"/>
      <c r="DH4" s="104"/>
      <c r="DI4" s="104"/>
      <c r="DJ4" s="104"/>
      <c r="DK4" s="104"/>
      <c r="DL4" s="104"/>
      <c r="DM4" s="104"/>
      <c r="DN4" s="104"/>
      <c r="DO4" s="104"/>
      <c r="DP4" s="104"/>
      <c r="DQ4" s="104"/>
      <c r="DR4" s="104"/>
      <c r="DS4" s="104"/>
      <c r="DT4" s="104"/>
      <c r="DU4" s="104"/>
      <c r="DV4" s="104"/>
      <c r="DW4" s="104"/>
      <c r="DX4" s="104"/>
      <c r="DY4" s="104"/>
      <c r="DZ4" s="104"/>
      <c r="EA4" s="104"/>
      <c r="EB4" s="104"/>
      <c r="EC4" s="104"/>
      <c r="ED4" s="104"/>
      <c r="EE4" s="104"/>
      <c r="EF4" s="104"/>
      <c r="EG4" s="104"/>
      <c r="EH4" s="104"/>
      <c r="EI4" s="104"/>
      <c r="EJ4" s="104"/>
      <c r="EK4" s="104"/>
      <c r="EL4" s="104"/>
      <c r="EM4" s="104"/>
      <c r="EN4" s="104"/>
      <c r="EO4" s="104"/>
      <c r="EP4" s="104"/>
      <c r="EQ4" s="104"/>
      <c r="ER4" s="104"/>
      <c r="ES4" s="104"/>
      <c r="ET4" s="104"/>
      <c r="EU4" s="104"/>
      <c r="EV4" s="104"/>
      <c r="EW4" s="104"/>
      <c r="EX4" s="104"/>
      <c r="EY4" s="104"/>
      <c r="EZ4" s="104"/>
      <c r="FA4" s="104"/>
      <c r="FB4" s="104"/>
      <c r="FC4" s="104"/>
      <c r="FD4" s="104"/>
      <c r="FE4" s="104"/>
      <c r="FF4" s="104"/>
      <c r="FG4" s="104"/>
      <c r="FH4" s="104"/>
      <c r="FI4" s="104"/>
      <c r="FJ4" s="104"/>
      <c r="FK4" s="104"/>
      <c r="FL4" s="104"/>
      <c r="FM4" s="104"/>
      <c r="FN4" s="104"/>
      <c r="FO4" s="104"/>
      <c r="FP4" s="104"/>
      <c r="FQ4" s="104"/>
      <c r="FR4" s="104"/>
      <c r="FS4" s="104"/>
      <c r="FT4" s="104"/>
      <c r="FU4" s="104"/>
      <c r="FV4" s="104"/>
      <c r="FW4" s="104"/>
      <c r="FX4" s="104"/>
      <c r="FY4" s="104"/>
      <c r="FZ4" s="104"/>
      <c r="GA4" s="104"/>
      <c r="GB4" s="104"/>
      <c r="GC4" s="104"/>
      <c r="GD4" s="104"/>
      <c r="GE4" s="104"/>
      <c r="GF4" s="104"/>
      <c r="GG4" s="104"/>
      <c r="GH4" s="104"/>
      <c r="GI4" s="104"/>
      <c r="GJ4" s="104"/>
      <c r="GK4" s="104"/>
      <c r="GL4" s="104"/>
      <c r="GM4" s="104"/>
      <c r="GN4" s="104"/>
      <c r="GO4" s="104"/>
      <c r="GP4" s="104"/>
      <c r="GQ4" s="104"/>
      <c r="GR4" s="104"/>
      <c r="GS4" s="104"/>
      <c r="GT4" s="104"/>
      <c r="GU4" s="104"/>
      <c r="GV4" s="104"/>
      <c r="GW4" s="104"/>
      <c r="GX4" s="104"/>
      <c r="GY4" s="104"/>
      <c r="GZ4" s="104"/>
      <c r="HA4" s="104"/>
      <c r="HB4" s="104"/>
      <c r="HC4" s="104"/>
      <c r="HD4" s="104"/>
      <c r="HE4" s="104"/>
      <c r="HF4" s="104"/>
      <c r="HG4" s="104"/>
      <c r="HH4" s="104"/>
      <c r="HI4" s="104"/>
      <c r="HJ4" s="104"/>
      <c r="HK4" s="104"/>
      <c r="HL4" s="104"/>
      <c r="HM4" s="104"/>
      <c r="HN4" s="104"/>
      <c r="HO4" s="104"/>
      <c r="HP4" s="104"/>
      <c r="HQ4" s="104"/>
      <c r="HR4" s="104"/>
      <c r="HS4" s="104"/>
      <c r="HT4" s="104"/>
      <c r="HU4" s="104"/>
      <c r="HV4" s="104"/>
      <c r="HW4" s="104"/>
      <c r="HX4" s="104"/>
      <c r="HY4" s="104"/>
      <c r="HZ4" s="104"/>
      <c r="IA4" s="104"/>
      <c r="IB4" s="104"/>
      <c r="IC4" s="104"/>
      <c r="ID4" s="104"/>
      <c r="IE4" s="104"/>
      <c r="IF4" s="104"/>
      <c r="IG4" s="104"/>
      <c r="IH4" s="104"/>
      <c r="II4" s="104"/>
      <c r="IJ4" s="104"/>
      <c r="IK4" s="104"/>
      <c r="IL4" s="104"/>
      <c r="IM4" s="104"/>
      <c r="IN4" s="104"/>
      <c r="IO4" s="104"/>
      <c r="IP4" s="104"/>
      <c r="IQ4" s="104"/>
      <c r="IR4" s="104"/>
      <c r="IS4" s="104"/>
      <c r="IT4" s="104"/>
      <c r="IU4" s="104"/>
      <c r="IV4" s="104"/>
      <c r="IW4" s="104"/>
      <c r="IX4" s="104"/>
      <c r="IY4" s="104"/>
      <c r="IZ4" s="104"/>
      <c r="JA4" s="104"/>
      <c r="JB4" s="104"/>
      <c r="JC4" s="104"/>
      <c r="JD4" s="104"/>
      <c r="JE4" s="104"/>
      <c r="JF4" s="104"/>
      <c r="JG4" s="104"/>
      <c r="JH4" s="104"/>
      <c r="JI4" s="104"/>
      <c r="JJ4" s="104"/>
      <c r="JK4" s="104"/>
      <c r="JL4" s="104"/>
      <c r="JM4" s="104"/>
      <c r="JN4" s="104"/>
      <c r="JO4" s="104"/>
      <c r="JP4" s="104"/>
      <c r="JQ4" s="104"/>
      <c r="JR4" s="104"/>
      <c r="JS4" s="104"/>
      <c r="JT4" s="104"/>
      <c r="JU4" s="104"/>
      <c r="JV4" s="104"/>
      <c r="JW4" s="104"/>
      <c r="JX4" s="104"/>
      <c r="JY4" s="104"/>
      <c r="JZ4" s="104"/>
      <c r="KA4" s="104"/>
      <c r="KB4" s="104"/>
      <c r="KC4" s="104"/>
      <c r="KD4" s="104"/>
      <c r="KE4" s="104"/>
      <c r="KF4" s="104"/>
      <c r="KG4" s="104"/>
      <c r="KH4" s="104"/>
      <c r="KI4" s="104"/>
      <c r="KJ4" s="104"/>
      <c r="KK4" s="104"/>
      <c r="KL4" s="104"/>
      <c r="KM4" s="104"/>
      <c r="KN4" s="104"/>
      <c r="KO4" s="104"/>
      <c r="KP4" s="104"/>
      <c r="KQ4" s="104"/>
      <c r="KR4" s="104"/>
      <c r="KS4" s="104"/>
      <c r="KT4" s="104"/>
      <c r="KU4" s="104"/>
      <c r="KV4" s="104"/>
      <c r="KW4" s="104"/>
      <c r="KX4" s="104"/>
      <c r="KY4" s="104"/>
      <c r="KZ4" s="104"/>
      <c r="LA4" s="104"/>
      <c r="LB4" s="104"/>
      <c r="LC4" s="104"/>
      <c r="LD4" s="104"/>
      <c r="LE4" s="104"/>
      <c r="LF4" s="104"/>
      <c r="LG4" s="104"/>
      <c r="LH4" s="104"/>
      <c r="LI4" s="104"/>
      <c r="LJ4" s="104"/>
      <c r="LK4" s="104"/>
      <c r="LL4" s="104"/>
      <c r="LM4" s="104"/>
      <c r="LN4" s="104"/>
      <c r="LO4" s="104"/>
      <c r="LP4" s="104"/>
      <c r="LQ4" s="104"/>
      <c r="LR4" s="104"/>
      <c r="LS4" s="104"/>
      <c r="LT4" s="104"/>
      <c r="LU4" s="104"/>
      <c r="LV4" s="104"/>
      <c r="LW4" s="104"/>
      <c r="LX4" s="104"/>
      <c r="LY4" s="104"/>
      <c r="LZ4" s="104"/>
      <c r="MA4" s="104"/>
      <c r="MB4" s="104"/>
      <c r="MC4" s="104"/>
      <c r="MD4" s="104"/>
      <c r="ME4" s="104"/>
      <c r="MF4" s="104"/>
      <c r="MG4" s="104"/>
      <c r="MH4" s="104"/>
      <c r="MI4" s="104"/>
      <c r="MJ4" s="104"/>
      <c r="MK4" s="104"/>
      <c r="ML4" s="104"/>
      <c r="MM4" s="104"/>
      <c r="MN4" s="104"/>
      <c r="MO4" s="104"/>
      <c r="MP4" s="104"/>
      <c r="MQ4" s="104"/>
      <c r="MR4" s="104"/>
      <c r="MS4" s="104"/>
      <c r="MT4" s="104"/>
      <c r="MU4" s="104"/>
      <c r="MV4" s="104"/>
      <c r="MW4" s="104"/>
      <c r="MX4" s="104"/>
      <c r="MY4" s="104"/>
      <c r="MZ4" s="104"/>
      <c r="NA4" s="104"/>
      <c r="NB4" s="104"/>
      <c r="NC4" s="104"/>
      <c r="ND4" s="104"/>
      <c r="NE4" s="104"/>
      <c r="NF4" s="104"/>
      <c r="NG4" s="104"/>
      <c r="NH4" s="104"/>
      <c r="NI4" s="104"/>
      <c r="NJ4" s="104"/>
      <c r="NK4" s="104"/>
      <c r="NL4" s="104"/>
      <c r="NM4" s="104"/>
      <c r="NN4" s="104"/>
      <c r="NO4" s="104"/>
      <c r="NP4" s="104"/>
      <c r="NQ4" s="104"/>
      <c r="NR4" s="104"/>
      <c r="NS4" s="104"/>
      <c r="NT4" s="104"/>
      <c r="NU4" s="104"/>
      <c r="NV4" s="104"/>
      <c r="NW4" s="104"/>
      <c r="NX4" s="104"/>
      <c r="NY4" s="104"/>
      <c r="NZ4" s="104"/>
      <c r="OA4" s="104"/>
      <c r="OB4" s="104"/>
      <c r="OC4" s="104"/>
      <c r="OD4" s="104"/>
      <c r="OE4" s="104"/>
      <c r="OF4" s="104"/>
      <c r="OG4" s="104"/>
      <c r="OH4" s="104"/>
      <c r="OI4" s="104"/>
      <c r="OJ4" s="104"/>
      <c r="OK4" s="104"/>
      <c r="OL4" s="104"/>
      <c r="OM4" s="104"/>
      <c r="ON4" s="104"/>
      <c r="OO4" s="104"/>
      <c r="OP4" s="104"/>
      <c r="OQ4" s="104"/>
      <c r="OR4" s="104"/>
      <c r="OS4" s="104"/>
      <c r="OT4" s="104"/>
      <c r="OU4" s="104"/>
      <c r="OV4" s="104"/>
      <c r="OW4" s="104"/>
      <c r="OX4" s="104"/>
      <c r="OY4" s="104"/>
      <c r="OZ4" s="104"/>
      <c r="PA4" s="104"/>
      <c r="PB4" s="104"/>
      <c r="PC4" s="104"/>
      <c r="PD4" s="104"/>
      <c r="PE4" s="104"/>
      <c r="PF4" s="104"/>
      <c r="PG4" s="104"/>
      <c r="PH4" s="104"/>
      <c r="PI4" s="104"/>
      <c r="PJ4" s="104"/>
      <c r="PK4" s="104"/>
      <c r="PL4" s="104"/>
      <c r="PM4" s="104"/>
      <c r="PN4" s="104"/>
      <c r="PO4" s="104"/>
      <c r="PP4" s="104"/>
      <c r="PQ4" s="104"/>
      <c r="PR4" s="104"/>
      <c r="PS4" s="104"/>
      <c r="PT4" s="104"/>
      <c r="PU4" s="104"/>
      <c r="PV4" s="104"/>
      <c r="PW4" s="104"/>
      <c r="PX4" s="104"/>
      <c r="PY4" s="104"/>
      <c r="PZ4" s="104"/>
      <c r="QA4" s="104"/>
      <c r="QB4" s="104"/>
      <c r="QC4" s="104"/>
      <c r="QD4" s="104"/>
      <c r="QE4" s="104"/>
      <c r="QF4" s="104"/>
      <c r="QG4" s="104"/>
      <c r="QH4" s="104"/>
      <c r="QI4" s="104"/>
      <c r="QJ4" s="104"/>
      <c r="QK4" s="104"/>
      <c r="QL4" s="104"/>
      <c r="QM4" s="104"/>
      <c r="QN4" s="104"/>
      <c r="QO4" s="104"/>
      <c r="QP4" s="104"/>
      <c r="QQ4" s="104"/>
      <c r="QR4" s="104"/>
      <c r="QS4" s="104"/>
      <c r="QT4" s="104"/>
      <c r="QU4" s="104"/>
      <c r="QV4" s="104"/>
      <c r="QW4" s="104"/>
      <c r="QX4" s="104"/>
      <c r="QY4" s="104"/>
      <c r="QZ4" s="104"/>
      <c r="RA4" s="104"/>
      <c r="RB4" s="104"/>
      <c r="RC4" s="104"/>
      <c r="RD4" s="104"/>
      <c r="RE4" s="104"/>
      <c r="RF4" s="104"/>
      <c r="RG4" s="104"/>
      <c r="RH4" s="104"/>
      <c r="RI4" s="104"/>
      <c r="RJ4" s="104"/>
      <c r="RK4" s="104"/>
      <c r="RL4" s="104"/>
      <c r="RM4" s="104"/>
      <c r="RN4" s="104"/>
      <c r="RO4" s="104"/>
      <c r="RP4" s="104"/>
      <c r="RQ4" s="104"/>
      <c r="RR4" s="104"/>
      <c r="RS4" s="104"/>
      <c r="RT4" s="104"/>
      <c r="RU4" s="104"/>
      <c r="RV4" s="104"/>
      <c r="RW4" s="104"/>
      <c r="RX4" s="104"/>
      <c r="RY4" s="104"/>
      <c r="RZ4" s="104"/>
      <c r="SA4" s="104"/>
      <c r="SB4" s="104"/>
      <c r="SC4" s="104"/>
      <c r="SD4" s="104"/>
      <c r="SE4" s="104"/>
      <c r="SF4" s="104"/>
      <c r="SG4" s="104"/>
      <c r="SH4" s="104"/>
      <c r="SI4" s="104"/>
      <c r="SJ4" s="104"/>
      <c r="SK4" s="104"/>
      <c r="SL4" s="104"/>
      <c r="SM4" s="104"/>
      <c r="SN4" s="104"/>
      <c r="SO4" s="104"/>
      <c r="SP4" s="104"/>
      <c r="SQ4" s="104"/>
      <c r="SR4" s="104"/>
      <c r="SS4" s="104"/>
      <c r="ST4" s="104"/>
      <c r="SU4" s="104"/>
      <c r="SV4" s="104"/>
      <c r="SW4" s="104"/>
      <c r="SX4" s="104"/>
      <c r="SY4" s="104"/>
      <c r="SZ4" s="104"/>
      <c r="TA4" s="104"/>
      <c r="TB4" s="104"/>
      <c r="TC4" s="104"/>
      <c r="TD4" s="104"/>
      <c r="TE4" s="104"/>
      <c r="TF4" s="104"/>
      <c r="TG4" s="104"/>
      <c r="TH4" s="104"/>
      <c r="TI4" s="104"/>
      <c r="TJ4" s="104"/>
      <c r="TK4" s="104"/>
      <c r="TL4" s="104"/>
      <c r="TM4" s="104"/>
      <c r="TN4" s="104"/>
      <c r="TO4" s="104"/>
      <c r="TP4" s="104"/>
      <c r="TQ4" s="104"/>
      <c r="TR4" s="104"/>
      <c r="TS4" s="104"/>
      <c r="TT4" s="104"/>
      <c r="TU4" s="104"/>
      <c r="TV4" s="104"/>
      <c r="TW4" s="104"/>
      <c r="TX4" s="104"/>
      <c r="TY4" s="104"/>
      <c r="TZ4" s="104"/>
      <c r="UA4" s="104"/>
      <c r="UB4" s="104"/>
      <c r="UC4" s="104"/>
      <c r="UD4" s="104"/>
      <c r="UE4" s="104"/>
      <c r="UF4" s="104"/>
      <c r="UG4" s="104"/>
      <c r="UH4" s="104"/>
      <c r="UI4" s="104"/>
      <c r="UJ4" s="104"/>
      <c r="UK4" s="104"/>
      <c r="UL4" s="104"/>
      <c r="UM4" s="104"/>
      <c r="UN4" s="104"/>
      <c r="UO4" s="104"/>
      <c r="UP4" s="104"/>
      <c r="UQ4" s="104"/>
      <c r="UR4" s="104"/>
      <c r="US4" s="104"/>
      <c r="UT4" s="104"/>
      <c r="UU4" s="104"/>
      <c r="UV4" s="104"/>
      <c r="UW4" s="104"/>
      <c r="UX4" s="104"/>
      <c r="UY4" s="104"/>
      <c r="UZ4" s="104"/>
      <c r="VA4" s="104"/>
      <c r="VB4" s="104"/>
      <c r="VC4" s="104"/>
      <c r="VD4" s="104"/>
      <c r="VE4" s="104"/>
      <c r="VF4" s="104"/>
      <c r="VG4" s="104"/>
      <c r="VH4" s="104"/>
      <c r="VI4" s="104"/>
      <c r="VJ4" s="104"/>
      <c r="VK4" s="104"/>
      <c r="VL4" s="104"/>
      <c r="VM4" s="104"/>
      <c r="VN4" s="104"/>
      <c r="VO4" s="104"/>
      <c r="VP4" s="104"/>
      <c r="VQ4" s="104"/>
      <c r="VR4" s="104"/>
      <c r="VS4" s="104"/>
      <c r="VT4" s="104"/>
      <c r="VU4" s="104"/>
      <c r="VV4" s="104"/>
      <c r="VW4" s="104"/>
      <c r="VX4" s="104"/>
      <c r="VY4" s="104"/>
      <c r="VZ4" s="104"/>
      <c r="WA4" s="104"/>
      <c r="WB4" s="104"/>
      <c r="WC4" s="104"/>
      <c r="WD4" s="104"/>
      <c r="WE4" s="104"/>
      <c r="WF4" s="104"/>
      <c r="WG4" s="104"/>
      <c r="WH4" s="104"/>
      <c r="WI4" s="104"/>
      <c r="WJ4" s="104"/>
      <c r="WK4" s="104"/>
      <c r="WL4" s="104"/>
      <c r="WM4" s="104"/>
      <c r="WN4" s="104"/>
      <c r="WO4" s="104"/>
      <c r="WP4" s="104"/>
      <c r="WQ4" s="104"/>
      <c r="WR4" s="104"/>
      <c r="WS4" s="104"/>
      <c r="WT4" s="104"/>
      <c r="WU4" s="104"/>
      <c r="WV4" s="104"/>
      <c r="WW4" s="104"/>
      <c r="WX4" s="104"/>
      <c r="WY4" s="104"/>
      <c r="WZ4" s="104"/>
      <c r="XA4" s="104"/>
      <c r="XB4" s="104"/>
      <c r="XC4" s="104"/>
      <c r="XD4" s="104"/>
      <c r="XE4" s="104"/>
      <c r="XF4" s="104"/>
      <c r="XG4" s="104"/>
      <c r="XH4" s="104"/>
      <c r="XI4" s="104"/>
      <c r="XJ4" s="104"/>
      <c r="XK4" s="104"/>
      <c r="XL4" s="104"/>
      <c r="XM4" s="104"/>
      <c r="XN4" s="104"/>
      <c r="XO4" s="104"/>
      <c r="XP4" s="104"/>
      <c r="XQ4" s="104"/>
      <c r="XR4" s="104"/>
      <c r="XS4" s="104"/>
      <c r="XT4" s="104"/>
      <c r="XU4" s="104"/>
      <c r="XV4" s="104"/>
      <c r="XW4" s="104"/>
      <c r="XX4" s="104"/>
      <c r="XY4" s="104"/>
      <c r="XZ4" s="104"/>
      <c r="YA4" s="104"/>
      <c r="YB4" s="104"/>
      <c r="YC4" s="104"/>
      <c r="YD4" s="104"/>
      <c r="YE4" s="104"/>
      <c r="YF4" s="104"/>
      <c r="YG4" s="104"/>
      <c r="YH4" s="104"/>
      <c r="YI4" s="104"/>
      <c r="YJ4" s="104"/>
      <c r="YK4" s="104"/>
      <c r="YL4" s="104"/>
      <c r="YM4" s="104"/>
      <c r="YN4" s="104"/>
      <c r="YO4" s="104"/>
      <c r="YP4" s="104"/>
      <c r="YQ4" s="104"/>
      <c r="YR4" s="104"/>
      <c r="YS4" s="104"/>
      <c r="YT4" s="104"/>
      <c r="YU4" s="104"/>
      <c r="YV4" s="104"/>
      <c r="YW4" s="104"/>
      <c r="YX4" s="104"/>
      <c r="YY4" s="104"/>
      <c r="YZ4" s="104"/>
      <c r="ZA4" s="104"/>
      <c r="ZB4" s="104"/>
      <c r="ZC4" s="104"/>
      <c r="ZD4" s="104"/>
      <c r="ZE4" s="104"/>
      <c r="ZF4" s="104"/>
      <c r="ZG4" s="104"/>
      <c r="ZH4" s="104"/>
      <c r="ZI4" s="104"/>
      <c r="ZJ4" s="104"/>
      <c r="ZK4" s="104"/>
      <c r="ZL4" s="104"/>
      <c r="ZM4" s="104"/>
      <c r="ZN4" s="104"/>
      <c r="ZO4" s="104"/>
      <c r="ZP4" s="104"/>
      <c r="ZQ4" s="104"/>
      <c r="ZR4" s="104"/>
      <c r="ZS4" s="104"/>
      <c r="ZT4" s="104"/>
      <c r="ZU4" s="104"/>
      <c r="ZV4" s="104"/>
      <c r="ZW4" s="104"/>
      <c r="ZX4" s="104"/>
      <c r="ZY4" s="104"/>
      <c r="ZZ4" s="104"/>
      <c r="AAA4" s="104"/>
      <c r="AAB4" s="104"/>
      <c r="AAC4" s="104"/>
      <c r="AAD4" s="104"/>
      <c r="AAE4" s="104"/>
      <c r="AAF4" s="104"/>
      <c r="AAG4" s="104"/>
      <c r="AAH4" s="104"/>
      <c r="AAI4" s="104"/>
      <c r="AAJ4" s="104"/>
      <c r="AAK4" s="104"/>
      <c r="AAL4" s="104"/>
      <c r="AAM4" s="104"/>
      <c r="AAN4" s="104"/>
      <c r="AAO4" s="104"/>
      <c r="AAP4" s="104"/>
      <c r="AAQ4" s="104"/>
      <c r="AAR4" s="104"/>
      <c r="AAS4" s="104"/>
      <c r="AAT4" s="104"/>
      <c r="AAU4" s="104"/>
      <c r="AAV4" s="104"/>
      <c r="AAW4" s="104"/>
      <c r="AAX4" s="104"/>
      <c r="AAY4" s="104"/>
      <c r="AAZ4" s="104"/>
      <c r="ABA4" s="104"/>
      <c r="ABB4" s="104"/>
      <c r="ABC4" s="104"/>
      <c r="ABD4" s="104"/>
      <c r="ABE4" s="104"/>
      <c r="ABF4" s="104"/>
      <c r="ABG4" s="104"/>
      <c r="ABH4" s="104"/>
      <c r="ABI4" s="104"/>
      <c r="ABJ4" s="104"/>
      <c r="ABK4" s="104"/>
      <c r="ABL4" s="104"/>
      <c r="ABM4" s="104"/>
      <c r="ABN4" s="104"/>
      <c r="ABO4" s="104"/>
      <c r="ABP4" s="104"/>
      <c r="ABQ4" s="104"/>
      <c r="ABR4" s="104"/>
      <c r="ABS4" s="104"/>
      <c r="ABT4" s="104"/>
      <c r="ABU4" s="104"/>
      <c r="ABV4" s="104"/>
      <c r="ABW4" s="104"/>
      <c r="ABX4" s="104"/>
      <c r="ABY4" s="104"/>
      <c r="ABZ4" s="104"/>
      <c r="ACA4" s="104"/>
      <c r="ACB4" s="104"/>
      <c r="ACC4" s="104"/>
      <c r="ACD4" s="104"/>
      <c r="ACE4" s="104"/>
      <c r="ACF4" s="104"/>
      <c r="ACG4" s="104"/>
      <c r="ACH4" s="104"/>
      <c r="ACI4" s="104"/>
      <c r="ACJ4" s="104"/>
      <c r="ACK4" s="104"/>
      <c r="ACL4" s="104"/>
      <c r="ACM4" s="104"/>
      <c r="ACN4" s="104"/>
      <c r="ACO4" s="104"/>
      <c r="ACP4" s="104"/>
      <c r="ACQ4" s="104"/>
      <c r="ACR4" s="104"/>
      <c r="ACS4" s="104"/>
      <c r="ACT4" s="104"/>
      <c r="ACU4" s="104"/>
      <c r="ACV4" s="104"/>
      <c r="ACW4" s="104"/>
      <c r="ACX4" s="104"/>
      <c r="ACY4" s="104"/>
      <c r="ACZ4" s="104"/>
      <c r="ADA4" s="104"/>
      <c r="ADB4" s="104"/>
      <c r="ADC4" s="104"/>
      <c r="ADD4" s="104"/>
      <c r="ADE4" s="104"/>
      <c r="ADF4" s="104"/>
      <c r="ADG4" s="104"/>
      <c r="ADH4" s="104"/>
      <c r="ADI4" s="104"/>
      <c r="ADJ4" s="104"/>
      <c r="ADK4" s="104"/>
      <c r="ADL4" s="104"/>
      <c r="ADM4" s="104"/>
      <c r="ADN4" s="104"/>
      <c r="ADO4" s="104"/>
      <c r="ADP4" s="104"/>
      <c r="ADQ4" s="104"/>
      <c r="ADR4" s="104"/>
      <c r="ADS4" s="104"/>
      <c r="ADT4" s="104"/>
      <c r="ADU4" s="104"/>
      <c r="ADV4" s="104"/>
      <c r="ADW4" s="104"/>
      <c r="ADX4" s="104"/>
      <c r="ADY4" s="104"/>
      <c r="ADZ4" s="104"/>
      <c r="AEA4" s="104"/>
      <c r="AEB4" s="104"/>
      <c r="AEC4" s="104"/>
      <c r="AED4" s="104"/>
      <c r="AEE4" s="104"/>
      <c r="AEF4" s="104"/>
      <c r="AEG4" s="104"/>
      <c r="AEH4" s="104"/>
      <c r="AEI4" s="104"/>
      <c r="AEJ4" s="104"/>
      <c r="AEK4" s="104"/>
      <c r="AEL4" s="104"/>
      <c r="AEM4" s="104"/>
      <c r="AEN4" s="104"/>
      <c r="AEO4" s="104"/>
      <c r="AEP4" s="104"/>
      <c r="AEQ4" s="104"/>
      <c r="AER4" s="104"/>
      <c r="AES4" s="104"/>
      <c r="AET4" s="104"/>
      <c r="AEU4" s="104"/>
      <c r="AEV4" s="104"/>
      <c r="AEW4" s="104"/>
      <c r="AEX4" s="104"/>
      <c r="AEY4" s="104"/>
      <c r="AEZ4" s="104"/>
      <c r="AFA4" s="104"/>
      <c r="AFB4" s="104"/>
      <c r="AFC4" s="104"/>
      <c r="AFD4" s="104"/>
      <c r="AFE4" s="104"/>
      <c r="AFF4" s="104"/>
      <c r="AFG4" s="104"/>
      <c r="AFH4" s="104"/>
      <c r="AFI4" s="104"/>
      <c r="AFJ4" s="104"/>
      <c r="AFK4" s="104"/>
      <c r="AFL4" s="104"/>
      <c r="AFM4" s="104"/>
      <c r="AFN4" s="104"/>
      <c r="AFO4" s="104"/>
      <c r="AFP4" s="104"/>
      <c r="AFQ4" s="104"/>
      <c r="AFR4" s="104"/>
      <c r="AFS4" s="104"/>
      <c r="AFT4" s="104"/>
      <c r="AFU4" s="104"/>
      <c r="AFV4" s="104"/>
      <c r="AFW4" s="104"/>
      <c r="AFX4" s="104"/>
      <c r="AFY4" s="104"/>
      <c r="AFZ4" s="104"/>
      <c r="AGA4" s="104"/>
      <c r="AGB4" s="104"/>
      <c r="AGC4" s="104"/>
      <c r="AGD4" s="104"/>
      <c r="AGE4" s="104"/>
      <c r="AGF4" s="104"/>
      <c r="AGG4" s="104"/>
      <c r="AGH4" s="104"/>
      <c r="AGI4" s="104"/>
      <c r="AGJ4" s="104"/>
      <c r="AGK4" s="104"/>
      <c r="AGL4" s="104"/>
      <c r="AGM4" s="104"/>
      <c r="AGN4" s="104"/>
      <c r="AGO4" s="104"/>
      <c r="AGP4" s="104"/>
      <c r="AGQ4" s="104"/>
      <c r="AGR4" s="104"/>
      <c r="AGS4" s="104"/>
      <c r="AGT4" s="104"/>
      <c r="AGU4" s="104"/>
      <c r="AGV4" s="104"/>
      <c r="AGW4" s="104"/>
      <c r="AGX4" s="104"/>
      <c r="AGY4" s="104"/>
      <c r="AGZ4" s="104"/>
      <c r="AHA4" s="104"/>
      <c r="AHB4" s="104"/>
      <c r="AHC4" s="104"/>
      <c r="AHD4" s="104"/>
      <c r="AHE4" s="104"/>
      <c r="AHF4" s="104"/>
      <c r="AHG4" s="104"/>
      <c r="AHH4" s="104"/>
      <c r="AHI4" s="104"/>
      <c r="AHJ4" s="104"/>
      <c r="AHK4" s="104"/>
      <c r="AHL4" s="104"/>
      <c r="AHM4" s="104"/>
      <c r="AHN4" s="104"/>
      <c r="AHO4" s="104"/>
      <c r="AHP4" s="104"/>
      <c r="AHQ4" s="104"/>
      <c r="AHR4" s="104"/>
      <c r="AHS4" s="104"/>
      <c r="AHT4" s="104"/>
      <c r="AHU4" s="104"/>
      <c r="AHV4" s="104"/>
      <c r="AHW4" s="104"/>
      <c r="AHX4" s="104"/>
      <c r="AHY4" s="104"/>
      <c r="AHZ4" s="104"/>
      <c r="AIA4" s="104"/>
      <c r="AIB4" s="104"/>
      <c r="AIC4" s="104"/>
      <c r="AID4" s="104"/>
      <c r="AIE4" s="104"/>
      <c r="AIF4" s="104"/>
      <c r="AIG4" s="104"/>
      <c r="AIH4" s="104"/>
      <c r="AII4" s="104"/>
      <c r="AIJ4" s="104"/>
      <c r="AIK4" s="104"/>
      <c r="AIL4" s="104"/>
      <c r="AIM4" s="104"/>
      <c r="AIN4" s="104"/>
      <c r="AIO4" s="104"/>
      <c r="AIP4" s="104"/>
      <c r="AIQ4" s="104"/>
      <c r="AIR4" s="104"/>
      <c r="AIS4" s="104"/>
      <c r="AIT4" s="104"/>
      <c r="AIU4" s="104"/>
      <c r="AIV4" s="104"/>
      <c r="AIW4" s="104"/>
      <c r="AIX4" s="104"/>
      <c r="AIY4" s="104"/>
      <c r="AIZ4" s="104"/>
      <c r="AJA4" s="104"/>
      <c r="AJB4" s="104"/>
      <c r="AJC4" s="104"/>
      <c r="AJD4" s="104"/>
      <c r="AJE4" s="104"/>
      <c r="AJF4" s="104"/>
      <c r="AJG4" s="104"/>
      <c r="AJH4" s="104"/>
      <c r="AJI4" s="104"/>
      <c r="AJJ4" s="104"/>
      <c r="AJK4" s="104"/>
      <c r="AJL4" s="104"/>
      <c r="AJM4" s="104"/>
      <c r="AJN4" s="104"/>
      <c r="AJO4" s="104"/>
      <c r="AJP4" s="104"/>
      <c r="AJQ4" s="104"/>
      <c r="AJR4" s="104"/>
      <c r="AJS4" s="104"/>
      <c r="AJT4" s="104"/>
      <c r="AJU4" s="104"/>
      <c r="AJV4" s="104"/>
      <c r="AJW4" s="104"/>
      <c r="AJX4" s="104"/>
      <c r="AJY4" s="104"/>
      <c r="AJZ4" s="104"/>
      <c r="AKA4" s="104"/>
      <c r="AKB4" s="104"/>
      <c r="AKC4" s="104"/>
      <c r="AKD4" s="104"/>
      <c r="AKE4" s="104"/>
      <c r="AKF4" s="104"/>
      <c r="AKG4" s="104"/>
      <c r="AKH4" s="104"/>
      <c r="AKI4" s="104"/>
      <c r="AKJ4" s="104"/>
      <c r="AKK4" s="104"/>
      <c r="AKL4" s="104"/>
      <c r="AKM4" s="104"/>
      <c r="AKN4" s="104"/>
      <c r="AKO4" s="104"/>
      <c r="AKP4" s="104"/>
      <c r="AKQ4" s="104"/>
      <c r="AKR4" s="104"/>
      <c r="AKS4" s="104"/>
      <c r="AKT4" s="104"/>
      <c r="AKU4" s="104"/>
      <c r="AKV4" s="104"/>
      <c r="AKW4" s="104"/>
      <c r="AKX4" s="104"/>
      <c r="AKY4" s="104"/>
      <c r="AKZ4" s="104"/>
      <c r="ALA4" s="104"/>
      <c r="ALB4" s="104"/>
      <c r="ALC4" s="104"/>
      <c r="ALD4" s="104"/>
      <c r="ALE4" s="104"/>
      <c r="ALF4" s="104"/>
      <c r="ALG4" s="104"/>
      <c r="ALH4" s="104"/>
      <c r="ALI4" s="104"/>
      <c r="ALJ4" s="104"/>
      <c r="ALK4" s="104"/>
      <c r="ALL4" s="104"/>
      <c r="ALM4" s="104"/>
      <c r="ALN4" s="104"/>
      <c r="ALO4" s="104"/>
      <c r="ALP4" s="104"/>
      <c r="ALQ4" s="104"/>
      <c r="ALR4" s="104"/>
      <c r="ALS4" s="104"/>
      <c r="ALT4" s="104"/>
      <c r="ALU4" s="104"/>
      <c r="ALV4" s="104"/>
      <c r="ALW4" s="104"/>
      <c r="ALX4" s="104"/>
      <c r="ALY4" s="104"/>
      <c r="ALZ4" s="104"/>
      <c r="AMA4" s="104"/>
      <c r="AMB4" s="104"/>
      <c r="AMC4" s="104"/>
      <c r="AMD4" s="104"/>
      <c r="AME4" s="104"/>
      <c r="AMF4" s="104"/>
      <c r="AMG4" s="104"/>
      <c r="AMH4" s="104"/>
      <c r="AMI4" s="104"/>
      <c r="AMJ4" s="104"/>
      <c r="AMK4" s="104"/>
      <c r="AML4" s="104"/>
      <c r="AMM4" s="104"/>
      <c r="AMN4" s="104"/>
      <c r="AMO4" s="104"/>
      <c r="AMP4" s="104"/>
      <c r="AMQ4" s="104"/>
      <c r="AMR4" s="104"/>
      <c r="AMS4" s="104"/>
      <c r="AMT4" s="104"/>
      <c r="AMU4" s="104"/>
      <c r="AMV4" s="104"/>
      <c r="AMW4" s="104"/>
      <c r="AMX4" s="104"/>
      <c r="AMY4" s="104"/>
      <c r="AMZ4" s="104"/>
      <c r="ANA4" s="104"/>
      <c r="ANB4" s="104"/>
      <c r="ANC4" s="104"/>
      <c r="AND4" s="104"/>
      <c r="ANE4" s="104"/>
      <c r="ANF4" s="104"/>
      <c r="ANG4" s="104"/>
      <c r="ANH4" s="104"/>
      <c r="ANI4" s="104"/>
      <c r="ANJ4" s="104"/>
      <c r="ANK4" s="104"/>
      <c r="ANL4" s="104"/>
      <c r="ANM4" s="104"/>
      <c r="ANN4" s="104"/>
      <c r="ANO4" s="104"/>
      <c r="ANP4" s="104"/>
      <c r="ANQ4" s="104"/>
      <c r="ANR4" s="104"/>
      <c r="ANS4" s="104"/>
      <c r="ANT4" s="104"/>
      <c r="ANU4" s="104"/>
      <c r="ANV4" s="104"/>
      <c r="ANW4" s="104"/>
      <c r="ANX4" s="104"/>
      <c r="ANY4" s="104"/>
      <c r="ANZ4" s="104"/>
      <c r="AOA4" s="104"/>
      <c r="AOB4" s="104"/>
      <c r="AOC4" s="104"/>
      <c r="AOD4" s="104"/>
      <c r="AOE4" s="104"/>
      <c r="AOF4" s="104"/>
      <c r="AOG4" s="104"/>
      <c r="AOH4" s="104"/>
      <c r="AOI4" s="104"/>
      <c r="AOJ4" s="104"/>
      <c r="AOK4" s="104"/>
      <c r="AOL4" s="104"/>
      <c r="AOM4" s="104"/>
      <c r="AON4" s="104"/>
      <c r="AOO4" s="104"/>
      <c r="AOP4" s="104"/>
      <c r="AOQ4" s="104"/>
      <c r="AOR4" s="104"/>
      <c r="AOS4" s="104"/>
      <c r="AOT4" s="104"/>
      <c r="AOU4" s="104"/>
      <c r="AOV4" s="104"/>
      <c r="AOW4" s="104"/>
      <c r="AOX4" s="104"/>
      <c r="AOY4" s="104"/>
      <c r="AOZ4" s="104"/>
      <c r="APA4" s="104"/>
      <c r="APB4" s="104"/>
      <c r="APC4" s="104"/>
      <c r="APD4" s="104"/>
      <c r="APE4" s="104"/>
      <c r="APF4" s="104"/>
      <c r="APG4" s="104"/>
      <c r="APH4" s="104"/>
      <c r="API4" s="104"/>
      <c r="APJ4" s="104"/>
      <c r="APK4" s="104"/>
      <c r="APL4" s="104"/>
      <c r="APM4" s="104"/>
      <c r="APN4" s="104"/>
      <c r="APO4" s="104"/>
      <c r="APP4" s="104"/>
      <c r="APQ4" s="104"/>
      <c r="APR4" s="104"/>
      <c r="APS4" s="104"/>
      <c r="APT4" s="104"/>
      <c r="APU4" s="104"/>
      <c r="APV4" s="104"/>
      <c r="APW4" s="104"/>
      <c r="APX4" s="104"/>
      <c r="APY4" s="104"/>
      <c r="APZ4" s="104"/>
      <c r="AQA4" s="104"/>
      <c r="AQB4" s="104"/>
      <c r="AQC4" s="104"/>
      <c r="AQD4" s="104"/>
      <c r="AQE4" s="104"/>
      <c r="AQF4" s="104"/>
      <c r="AQG4" s="104"/>
      <c r="AQH4" s="104"/>
      <c r="AQI4" s="104"/>
      <c r="AQJ4" s="104"/>
      <c r="AQK4" s="104"/>
      <c r="AQL4" s="104"/>
      <c r="AQM4" s="104"/>
      <c r="AQN4" s="104"/>
      <c r="AQO4" s="104"/>
      <c r="AQP4" s="104"/>
      <c r="AQQ4" s="104"/>
      <c r="AQR4" s="104"/>
      <c r="AQS4" s="104"/>
      <c r="AQT4" s="104"/>
      <c r="AQU4" s="104"/>
      <c r="AQV4" s="104"/>
      <c r="AQW4" s="104"/>
      <c r="AQX4" s="104"/>
      <c r="AQY4" s="104"/>
      <c r="AQZ4" s="104"/>
      <c r="ARA4" s="104"/>
      <c r="ARB4" s="104"/>
      <c r="ARC4" s="104"/>
      <c r="ARD4" s="104"/>
      <c r="ARE4" s="104"/>
      <c r="ARF4" s="104"/>
      <c r="ARG4" s="104"/>
      <c r="ARH4" s="104"/>
      <c r="ARI4" s="104"/>
      <c r="ARJ4" s="104"/>
      <c r="ARK4" s="104"/>
      <c r="ARL4" s="104"/>
      <c r="ARM4" s="104"/>
      <c r="ARN4" s="104"/>
      <c r="ARO4" s="104"/>
      <c r="ARP4" s="104"/>
      <c r="ARQ4" s="104"/>
      <c r="ARR4" s="104"/>
      <c r="ARS4" s="104"/>
      <c r="ART4" s="104"/>
      <c r="ARU4" s="104"/>
      <c r="ARV4" s="104"/>
      <c r="ARW4" s="104"/>
      <c r="ARX4" s="104"/>
      <c r="ARY4" s="104"/>
      <c r="ARZ4" s="104"/>
      <c r="ASA4" s="104"/>
      <c r="ASB4" s="104"/>
      <c r="ASC4" s="104"/>
      <c r="ASD4" s="104"/>
      <c r="ASE4" s="104"/>
      <c r="ASF4" s="104"/>
      <c r="ASG4" s="104"/>
      <c r="ASH4" s="104"/>
      <c r="ASI4" s="104"/>
      <c r="ASJ4" s="104"/>
      <c r="ASK4" s="104"/>
      <c r="ASL4" s="104"/>
      <c r="ASM4" s="104"/>
      <c r="ASN4" s="104"/>
      <c r="ASO4" s="104"/>
      <c r="ASP4" s="104"/>
      <c r="ASQ4" s="104"/>
      <c r="ASR4" s="104"/>
      <c r="ASS4" s="104"/>
      <c r="AST4" s="104"/>
      <c r="ASU4" s="104"/>
      <c r="ASV4" s="104"/>
      <c r="ASW4" s="104"/>
      <c r="ASX4" s="104"/>
      <c r="ASY4" s="104"/>
      <c r="ASZ4" s="104"/>
      <c r="ATA4" s="104"/>
      <c r="ATB4" s="104"/>
      <c r="ATC4" s="104"/>
      <c r="ATD4" s="104"/>
      <c r="ATE4" s="104"/>
      <c r="ATF4" s="104"/>
      <c r="ATG4" s="104"/>
      <c r="ATH4" s="104"/>
      <c r="ATI4" s="104"/>
      <c r="ATJ4" s="104"/>
      <c r="ATK4" s="104"/>
      <c r="ATL4" s="104"/>
      <c r="ATM4" s="104"/>
      <c r="ATN4" s="104"/>
      <c r="ATO4" s="104"/>
      <c r="ATP4" s="104"/>
      <c r="ATQ4" s="104"/>
      <c r="ATR4" s="104"/>
      <c r="ATS4" s="104"/>
      <c r="ATT4" s="104"/>
      <c r="ATU4" s="104"/>
      <c r="ATV4" s="104"/>
      <c r="ATW4" s="104"/>
      <c r="ATX4" s="104"/>
      <c r="ATY4" s="104"/>
      <c r="ATZ4" s="104"/>
      <c r="AUA4" s="104"/>
      <c r="AUB4" s="104"/>
      <c r="AUC4" s="104"/>
      <c r="AUD4" s="104"/>
      <c r="AUE4" s="104"/>
      <c r="AUF4" s="104"/>
      <c r="AUG4" s="104"/>
      <c r="AUH4" s="104"/>
      <c r="AUI4" s="104"/>
      <c r="AUJ4" s="104"/>
      <c r="AUK4" s="104"/>
      <c r="AUL4" s="104"/>
      <c r="AUM4" s="104"/>
      <c r="AUN4" s="104"/>
      <c r="AUO4" s="104"/>
      <c r="AUP4" s="104"/>
      <c r="AUQ4" s="104"/>
      <c r="AUR4" s="104"/>
      <c r="AUS4" s="104"/>
      <c r="AUT4" s="104"/>
      <c r="AUU4" s="104"/>
      <c r="AUV4" s="104"/>
      <c r="AUW4" s="104"/>
      <c r="AUX4" s="104"/>
      <c r="AUY4" s="104"/>
      <c r="AUZ4" s="104"/>
      <c r="AVA4" s="104"/>
      <c r="AVB4" s="104"/>
      <c r="AVC4" s="104"/>
      <c r="AVD4" s="104"/>
      <c r="AVE4" s="104"/>
      <c r="AVF4" s="104"/>
      <c r="AVG4" s="104"/>
      <c r="AVH4" s="104"/>
      <c r="AVI4" s="104"/>
      <c r="AVJ4" s="104"/>
      <c r="AVK4" s="104"/>
      <c r="AVL4" s="104"/>
      <c r="AVM4" s="104"/>
      <c r="AVN4" s="104"/>
      <c r="AVO4" s="104"/>
      <c r="AVP4" s="104"/>
      <c r="AVQ4" s="104"/>
      <c r="AVR4" s="104"/>
      <c r="AVS4" s="104"/>
      <c r="AVT4" s="104"/>
      <c r="AVU4" s="104"/>
      <c r="AVV4" s="104"/>
      <c r="AVW4" s="104"/>
      <c r="AVX4" s="104"/>
      <c r="AVY4" s="104"/>
      <c r="AVZ4" s="104"/>
      <c r="AWA4" s="104"/>
      <c r="AWB4" s="104"/>
      <c r="AWC4" s="104"/>
      <c r="AWD4" s="104"/>
      <c r="AWE4" s="104"/>
      <c r="AWF4" s="104"/>
      <c r="AWG4" s="104"/>
      <c r="AWH4" s="104"/>
      <c r="AWI4" s="104"/>
      <c r="AWJ4" s="104"/>
      <c r="AWK4" s="104"/>
      <c r="AWL4" s="104"/>
      <c r="AWM4" s="104"/>
      <c r="AWN4" s="104"/>
      <c r="AWO4" s="104"/>
      <c r="AWP4" s="104"/>
      <c r="AWQ4" s="104"/>
      <c r="AWR4" s="104"/>
      <c r="AWS4" s="104"/>
      <c r="AWT4" s="104"/>
      <c r="AWU4" s="104"/>
      <c r="AWV4" s="104"/>
      <c r="AWW4" s="104"/>
      <c r="AWX4" s="104"/>
      <c r="AWY4" s="104"/>
      <c r="AWZ4" s="104"/>
      <c r="AXA4" s="104"/>
      <c r="AXB4" s="104"/>
      <c r="AXC4" s="104"/>
      <c r="AXD4" s="104"/>
      <c r="AXE4" s="104"/>
      <c r="AXF4" s="104"/>
      <c r="AXG4" s="104"/>
      <c r="AXH4" s="104"/>
      <c r="AXI4" s="104"/>
      <c r="AXJ4" s="104"/>
      <c r="AXK4" s="104"/>
      <c r="AXL4" s="104"/>
      <c r="AXM4" s="104"/>
      <c r="AXN4" s="104"/>
      <c r="AXO4" s="104"/>
      <c r="AXP4" s="104"/>
      <c r="AXQ4" s="104"/>
      <c r="AXR4" s="104"/>
      <c r="AXS4" s="104"/>
      <c r="AXT4" s="104"/>
      <c r="AXU4" s="104"/>
      <c r="AXV4" s="104"/>
      <c r="AXW4" s="104"/>
      <c r="AXX4" s="104"/>
      <c r="AXY4" s="104"/>
      <c r="AXZ4" s="104"/>
      <c r="AYA4" s="104"/>
      <c r="AYB4" s="104"/>
      <c r="AYC4" s="104"/>
      <c r="AYD4" s="104"/>
      <c r="AYE4" s="104"/>
      <c r="AYF4" s="104"/>
      <c r="AYG4" s="104"/>
      <c r="AYH4" s="104"/>
      <c r="AYI4" s="104"/>
      <c r="AYJ4" s="104"/>
      <c r="AYK4" s="104"/>
      <c r="AYL4" s="104"/>
      <c r="AYM4" s="104"/>
      <c r="AYN4" s="104"/>
      <c r="AYO4" s="104"/>
      <c r="AYP4" s="104"/>
      <c r="AYQ4" s="104"/>
      <c r="AYR4" s="104"/>
      <c r="AYS4" s="104"/>
      <c r="AYT4" s="104"/>
      <c r="AYU4" s="104"/>
      <c r="AYV4" s="104"/>
      <c r="AYW4" s="104"/>
      <c r="AYX4" s="104"/>
      <c r="AYY4" s="104"/>
      <c r="AYZ4" s="104"/>
      <c r="AZA4" s="104"/>
      <c r="AZB4" s="104"/>
      <c r="AZC4" s="104"/>
      <c r="AZD4" s="104"/>
      <c r="AZE4" s="104"/>
      <c r="AZF4" s="104"/>
      <c r="AZG4" s="104"/>
      <c r="AZH4" s="104"/>
      <c r="AZI4" s="104"/>
      <c r="AZJ4" s="104"/>
      <c r="AZK4" s="104"/>
      <c r="AZL4" s="104"/>
      <c r="AZM4" s="104"/>
      <c r="AZN4" s="104"/>
      <c r="AZO4" s="104"/>
      <c r="AZP4" s="104"/>
      <c r="AZQ4" s="104"/>
      <c r="AZR4" s="104"/>
      <c r="AZS4" s="104"/>
      <c r="AZT4" s="104"/>
      <c r="AZU4" s="104"/>
      <c r="AZV4" s="104"/>
      <c r="AZW4" s="104"/>
      <c r="AZX4" s="104"/>
      <c r="AZY4" s="104"/>
      <c r="AZZ4" s="104"/>
      <c r="BAA4" s="104"/>
      <c r="BAB4" s="104"/>
      <c r="BAC4" s="104"/>
      <c r="BAD4" s="104"/>
      <c r="BAE4" s="104"/>
      <c r="BAF4" s="104"/>
      <c r="BAG4" s="104"/>
      <c r="BAH4" s="104"/>
      <c r="BAI4" s="104"/>
      <c r="BAJ4" s="104"/>
      <c r="BAK4" s="104"/>
      <c r="BAL4" s="104"/>
      <c r="BAM4" s="104"/>
      <c r="BAN4" s="104"/>
      <c r="BAO4" s="104"/>
      <c r="BAP4" s="104"/>
      <c r="BAQ4" s="104"/>
      <c r="BAR4" s="104"/>
      <c r="BAS4" s="104"/>
      <c r="BAT4" s="104"/>
      <c r="BAU4" s="104"/>
      <c r="BAV4" s="104"/>
      <c r="BAW4" s="104"/>
      <c r="BAX4" s="104"/>
      <c r="BAY4" s="104"/>
      <c r="BAZ4" s="104"/>
      <c r="BBA4" s="104"/>
      <c r="BBB4" s="104"/>
      <c r="BBC4" s="104"/>
      <c r="BBD4" s="104"/>
      <c r="BBE4" s="104"/>
      <c r="BBF4" s="104"/>
      <c r="BBG4" s="104"/>
      <c r="BBH4" s="104"/>
      <c r="BBI4" s="104"/>
      <c r="BBJ4" s="104"/>
      <c r="BBK4" s="104"/>
      <c r="BBL4" s="104"/>
      <c r="BBM4" s="104"/>
      <c r="BBN4" s="104"/>
      <c r="BBO4" s="104"/>
      <c r="BBP4" s="104"/>
      <c r="BBQ4" s="104"/>
      <c r="BBR4" s="104"/>
      <c r="BBS4" s="104"/>
      <c r="BBT4" s="104"/>
      <c r="BBU4" s="104"/>
      <c r="BBV4" s="104"/>
      <c r="BBW4" s="104"/>
      <c r="BBX4" s="104"/>
      <c r="BBY4" s="104"/>
      <c r="BBZ4" s="104"/>
      <c r="BCA4" s="104"/>
      <c r="BCB4" s="104"/>
      <c r="BCC4" s="104"/>
      <c r="BCD4" s="104"/>
      <c r="BCE4" s="104"/>
      <c r="BCF4" s="104"/>
      <c r="BCG4" s="104"/>
      <c r="BCH4" s="104"/>
      <c r="BCI4" s="104"/>
      <c r="BCJ4" s="104"/>
      <c r="BCK4" s="104"/>
      <c r="BCL4" s="104"/>
      <c r="BCM4" s="104"/>
      <c r="BCN4" s="104"/>
      <c r="BCO4" s="104"/>
      <c r="BCP4" s="104"/>
      <c r="BCQ4" s="104"/>
      <c r="BCR4" s="104"/>
      <c r="BCS4" s="104"/>
      <c r="BCT4" s="104"/>
      <c r="BCU4" s="104"/>
      <c r="BCV4" s="104"/>
      <c r="BCW4" s="104"/>
      <c r="BCX4" s="104"/>
      <c r="BCY4" s="104"/>
      <c r="BCZ4" s="104"/>
      <c r="BDA4" s="104"/>
      <c r="BDB4" s="104"/>
      <c r="BDC4" s="104"/>
      <c r="BDD4" s="104"/>
      <c r="BDE4" s="104"/>
      <c r="BDF4" s="104"/>
      <c r="BDG4" s="104"/>
      <c r="BDH4" s="104"/>
      <c r="BDI4" s="104"/>
      <c r="BDJ4" s="104"/>
      <c r="BDK4" s="104"/>
      <c r="BDL4" s="104"/>
      <c r="BDM4" s="104"/>
      <c r="BDN4" s="104"/>
      <c r="BDO4" s="104"/>
      <c r="BDP4" s="104"/>
      <c r="BDQ4" s="104"/>
      <c r="BDR4" s="104"/>
      <c r="BDS4" s="104"/>
      <c r="BDT4" s="104"/>
      <c r="BDU4" s="104"/>
      <c r="BDV4" s="104"/>
      <c r="BDW4" s="104"/>
      <c r="BDX4" s="104"/>
      <c r="BDY4" s="104"/>
      <c r="BDZ4" s="104"/>
      <c r="BEA4" s="104"/>
      <c r="BEB4" s="104"/>
      <c r="BEC4" s="104"/>
      <c r="BED4" s="104"/>
      <c r="BEE4" s="104"/>
      <c r="BEF4" s="104"/>
      <c r="BEG4" s="104"/>
      <c r="BEH4" s="104"/>
      <c r="BEI4" s="104"/>
      <c r="BEJ4" s="104"/>
      <c r="BEK4" s="104"/>
      <c r="BEL4" s="104"/>
      <c r="BEM4" s="104"/>
      <c r="BEN4" s="104"/>
      <c r="BEO4" s="104"/>
      <c r="BEP4" s="104"/>
      <c r="BEQ4" s="104"/>
      <c r="BER4" s="104"/>
      <c r="BES4" s="104"/>
      <c r="BET4" s="104"/>
      <c r="BEU4" s="104"/>
      <c r="BEV4" s="104"/>
      <c r="BEW4" s="104"/>
      <c r="BEX4" s="104"/>
      <c r="BEY4" s="104"/>
      <c r="BEZ4" s="104"/>
      <c r="BFA4" s="104"/>
      <c r="BFB4" s="104"/>
      <c r="BFC4" s="104"/>
      <c r="BFD4" s="104"/>
      <c r="BFE4" s="104"/>
      <c r="BFF4" s="104"/>
      <c r="BFG4" s="104"/>
      <c r="BFH4" s="104"/>
      <c r="BFI4" s="104"/>
      <c r="BFJ4" s="104"/>
      <c r="BFK4" s="104"/>
      <c r="BFL4" s="104"/>
      <c r="BFM4" s="104"/>
      <c r="BFN4" s="104"/>
      <c r="BFO4" s="104"/>
      <c r="BFP4" s="104"/>
      <c r="BFQ4" s="104"/>
      <c r="BFR4" s="104"/>
      <c r="BFS4" s="104"/>
      <c r="BFT4" s="104"/>
      <c r="BFU4" s="104"/>
      <c r="BFV4" s="104"/>
      <c r="BFW4" s="104"/>
      <c r="BFX4" s="104"/>
      <c r="BFY4" s="104"/>
      <c r="BFZ4" s="104"/>
      <c r="BGA4" s="104"/>
      <c r="BGB4" s="104"/>
      <c r="BGC4" s="104"/>
      <c r="BGD4" s="104"/>
      <c r="BGE4" s="104"/>
      <c r="BGF4" s="104"/>
      <c r="BGG4" s="104"/>
      <c r="BGH4" s="104"/>
      <c r="BGI4" s="104"/>
      <c r="BGJ4" s="104"/>
      <c r="BGK4" s="104"/>
      <c r="BGL4" s="104"/>
      <c r="BGM4" s="104"/>
      <c r="BGN4" s="104"/>
      <c r="BGO4" s="104"/>
      <c r="BGP4" s="104"/>
      <c r="BGQ4" s="104"/>
      <c r="BGR4" s="104"/>
      <c r="BGS4" s="104"/>
      <c r="BGT4" s="104"/>
      <c r="BGU4" s="104"/>
      <c r="BGV4" s="104"/>
      <c r="BGW4" s="104"/>
      <c r="BGX4" s="104"/>
      <c r="BGY4" s="104"/>
      <c r="BGZ4" s="104"/>
      <c r="BHA4" s="104"/>
      <c r="BHB4" s="104"/>
      <c r="BHC4" s="104"/>
      <c r="BHD4" s="104"/>
      <c r="BHE4" s="104"/>
      <c r="BHF4" s="104"/>
      <c r="BHG4" s="104"/>
      <c r="BHH4" s="104"/>
      <c r="BHI4" s="104"/>
      <c r="BHJ4" s="104"/>
      <c r="BHK4" s="104"/>
      <c r="BHL4" s="104"/>
      <c r="BHM4" s="104"/>
      <c r="BHN4" s="104"/>
      <c r="BHO4" s="104"/>
      <c r="BHP4" s="104"/>
      <c r="BHQ4" s="104"/>
      <c r="BHR4" s="104"/>
      <c r="BHS4" s="104"/>
      <c r="BHT4" s="104"/>
      <c r="BHU4" s="104"/>
      <c r="BHV4" s="104"/>
      <c r="BHW4" s="104"/>
      <c r="BHX4" s="104"/>
      <c r="BHY4" s="104"/>
      <c r="BHZ4" s="104"/>
      <c r="BIA4" s="104"/>
      <c r="BIB4" s="104"/>
      <c r="BIC4" s="104"/>
      <c r="BID4" s="104"/>
      <c r="BIE4" s="104"/>
      <c r="BIF4" s="104"/>
      <c r="BIG4" s="104"/>
      <c r="BIH4" s="104"/>
      <c r="BII4" s="104"/>
      <c r="BIJ4" s="104"/>
      <c r="BIK4" s="104"/>
      <c r="BIL4" s="104"/>
      <c r="BIM4" s="104"/>
      <c r="BIN4" s="104"/>
      <c r="BIO4" s="104"/>
      <c r="BIP4" s="104"/>
      <c r="BIQ4" s="104"/>
      <c r="BIR4" s="104"/>
      <c r="BIS4" s="104"/>
      <c r="BIT4" s="104"/>
      <c r="BIU4" s="104"/>
      <c r="BIV4" s="104"/>
      <c r="BIW4" s="104"/>
      <c r="BIX4" s="104"/>
      <c r="BIY4" s="104"/>
      <c r="BIZ4" s="104"/>
      <c r="BJA4" s="104"/>
      <c r="BJB4" s="104"/>
      <c r="BJC4" s="104"/>
      <c r="BJD4" s="104"/>
      <c r="BJE4" s="104"/>
      <c r="BJF4" s="104"/>
      <c r="BJG4" s="104"/>
      <c r="BJH4" s="104"/>
      <c r="BJI4" s="104"/>
      <c r="BJJ4" s="104"/>
      <c r="BJK4" s="104"/>
      <c r="BJL4" s="104"/>
      <c r="BJM4" s="104"/>
      <c r="BJN4" s="104"/>
      <c r="BJO4" s="104"/>
      <c r="BJP4" s="104"/>
      <c r="BJQ4" s="104"/>
      <c r="BJR4" s="104"/>
      <c r="BJS4" s="104"/>
      <c r="BJT4" s="104"/>
      <c r="BJU4" s="104"/>
      <c r="BJV4" s="104"/>
      <c r="BJW4" s="104"/>
      <c r="BJX4" s="104"/>
      <c r="BJY4" s="104"/>
      <c r="BJZ4" s="104"/>
      <c r="BKA4" s="104"/>
      <c r="BKB4" s="104"/>
      <c r="BKC4" s="104"/>
      <c r="BKD4" s="104"/>
      <c r="BKE4" s="104"/>
      <c r="BKF4" s="104"/>
      <c r="BKG4" s="104"/>
      <c r="BKH4" s="104"/>
      <c r="BKI4" s="104"/>
      <c r="BKJ4" s="104"/>
      <c r="BKK4" s="104"/>
      <c r="BKL4" s="104"/>
      <c r="BKM4" s="104"/>
      <c r="BKN4" s="104"/>
      <c r="BKO4" s="104"/>
      <c r="BKP4" s="104"/>
      <c r="BKQ4" s="104"/>
      <c r="BKR4" s="104"/>
      <c r="BKS4" s="104"/>
      <c r="BKT4" s="104"/>
      <c r="BKU4" s="104"/>
      <c r="BKV4" s="104"/>
      <c r="BKW4" s="104"/>
      <c r="BKX4" s="104"/>
      <c r="BKY4" s="104"/>
      <c r="BKZ4" s="104"/>
      <c r="BLA4" s="104"/>
      <c r="BLB4" s="104"/>
      <c r="BLC4" s="104"/>
      <c r="BLD4" s="104"/>
      <c r="BLE4" s="104"/>
      <c r="BLF4" s="104"/>
      <c r="BLG4" s="104"/>
      <c r="BLH4" s="104"/>
      <c r="BLI4" s="104"/>
      <c r="BLJ4" s="104"/>
      <c r="BLK4" s="104"/>
      <c r="BLL4" s="104"/>
      <c r="BLM4" s="104"/>
      <c r="BLN4" s="104"/>
      <c r="BLO4" s="104"/>
      <c r="BLP4" s="104"/>
      <c r="BLQ4" s="104"/>
      <c r="BLR4" s="104"/>
      <c r="BLS4" s="104"/>
      <c r="BLT4" s="104"/>
      <c r="BLU4" s="104"/>
      <c r="BLV4" s="104"/>
      <c r="BLW4" s="104"/>
      <c r="BLX4" s="104"/>
      <c r="BLY4" s="104"/>
      <c r="BLZ4" s="104"/>
      <c r="BMA4" s="104"/>
      <c r="BMB4" s="104"/>
      <c r="BMC4" s="104"/>
      <c r="BMD4" s="104"/>
      <c r="BME4" s="104"/>
      <c r="BMF4" s="104"/>
      <c r="BMG4" s="104"/>
      <c r="BMH4" s="104"/>
      <c r="BMI4" s="104"/>
      <c r="BMJ4" s="104"/>
      <c r="BMK4" s="104"/>
      <c r="BML4" s="104"/>
      <c r="BMM4" s="104"/>
      <c r="BMN4" s="104"/>
      <c r="BMO4" s="104"/>
      <c r="BMP4" s="104"/>
      <c r="BMQ4" s="104"/>
      <c r="BMR4" s="104"/>
      <c r="BMS4" s="104"/>
      <c r="BMT4" s="104"/>
      <c r="BMU4" s="104"/>
      <c r="BMV4" s="104"/>
      <c r="BMW4" s="104"/>
      <c r="BMX4" s="104"/>
      <c r="BMY4" s="104"/>
      <c r="BMZ4" s="104"/>
      <c r="BNA4" s="104"/>
      <c r="BNB4" s="104"/>
      <c r="BNC4" s="104"/>
      <c r="BND4" s="104"/>
      <c r="BNE4" s="104"/>
      <c r="BNF4" s="104"/>
      <c r="BNG4" s="104"/>
      <c r="BNH4" s="104"/>
      <c r="BNI4" s="104"/>
      <c r="BNJ4" s="104"/>
      <c r="BNK4" s="104"/>
      <c r="BNL4" s="104"/>
      <c r="BNM4" s="104"/>
      <c r="BNN4" s="104"/>
      <c r="BNO4" s="104"/>
      <c r="BNP4" s="104"/>
      <c r="BNQ4" s="104"/>
      <c r="BNR4" s="104"/>
      <c r="BNS4" s="104"/>
      <c r="BNT4" s="104"/>
      <c r="BNU4" s="104"/>
      <c r="BNV4" s="104"/>
      <c r="BNW4" s="104"/>
      <c r="BNX4" s="104"/>
      <c r="BNY4" s="104"/>
      <c r="BNZ4" s="104"/>
      <c r="BOA4" s="104"/>
      <c r="BOB4" s="104"/>
      <c r="BOC4" s="104"/>
      <c r="BOD4" s="104"/>
      <c r="BOE4" s="104"/>
      <c r="BOF4" s="104"/>
      <c r="BOG4" s="104"/>
      <c r="BOH4" s="104"/>
      <c r="BOI4" s="104"/>
      <c r="BOJ4" s="104"/>
      <c r="BOK4" s="104"/>
      <c r="BOL4" s="104"/>
      <c r="BOM4" s="104"/>
      <c r="BON4" s="104"/>
      <c r="BOO4" s="104"/>
      <c r="BOP4" s="104"/>
      <c r="BOQ4" s="104"/>
      <c r="BOR4" s="104"/>
      <c r="BOS4" s="104"/>
      <c r="BOT4" s="104"/>
      <c r="BOU4" s="104"/>
      <c r="BOV4" s="104"/>
      <c r="BOW4" s="104"/>
      <c r="BOX4" s="104"/>
      <c r="BOY4" s="104"/>
      <c r="BOZ4" s="104"/>
      <c r="BPA4" s="104"/>
      <c r="BPB4" s="104"/>
      <c r="BPC4" s="104"/>
      <c r="BPD4" s="104"/>
      <c r="BPE4" s="104"/>
      <c r="BPF4" s="104"/>
      <c r="BPG4" s="104"/>
      <c r="BPH4" s="104"/>
      <c r="BPI4" s="104"/>
      <c r="BPJ4" s="104"/>
      <c r="BPK4" s="104"/>
      <c r="BPL4" s="104"/>
      <c r="BPM4" s="104"/>
      <c r="BPN4" s="104"/>
      <c r="BPO4" s="104"/>
      <c r="BPP4" s="104"/>
      <c r="BPQ4" s="104"/>
      <c r="BPR4" s="104"/>
      <c r="BPS4" s="104"/>
      <c r="BPT4" s="104"/>
      <c r="BPU4" s="104"/>
      <c r="BPV4" s="104"/>
      <c r="BPW4" s="104"/>
      <c r="BPX4" s="104"/>
      <c r="BPY4" s="104"/>
      <c r="BPZ4" s="104"/>
      <c r="BQA4" s="104"/>
      <c r="BQB4" s="104"/>
      <c r="BQC4" s="104"/>
      <c r="BQD4" s="104"/>
      <c r="BQE4" s="104"/>
      <c r="BQF4" s="104"/>
      <c r="BQG4" s="104"/>
      <c r="BQH4" s="104"/>
      <c r="BQI4" s="104"/>
      <c r="BQJ4" s="104"/>
      <c r="BQK4" s="104"/>
      <c r="BQL4" s="104"/>
      <c r="BQM4" s="104"/>
      <c r="BQN4" s="104"/>
      <c r="BQO4" s="104"/>
      <c r="BQP4" s="104"/>
      <c r="BQQ4" s="104"/>
      <c r="BQR4" s="104"/>
      <c r="BQS4" s="104"/>
      <c r="BQT4" s="104"/>
      <c r="BQU4" s="104"/>
      <c r="BQV4" s="104"/>
      <c r="BQW4" s="104"/>
      <c r="BQX4" s="104"/>
      <c r="BQY4" s="104"/>
      <c r="BQZ4" s="104"/>
      <c r="BRA4" s="104"/>
      <c r="BRB4" s="104"/>
      <c r="BRC4" s="104"/>
      <c r="BRD4" s="104"/>
      <c r="BRE4" s="104"/>
      <c r="BRF4" s="104"/>
      <c r="BRG4" s="104"/>
      <c r="BRH4" s="104"/>
      <c r="BRI4" s="104"/>
      <c r="BRJ4" s="104"/>
      <c r="BRK4" s="104"/>
      <c r="BRL4" s="104"/>
      <c r="BRM4" s="104"/>
      <c r="BRN4" s="104"/>
      <c r="BRO4" s="104"/>
      <c r="BRP4" s="104"/>
      <c r="BRQ4" s="104"/>
      <c r="BRR4" s="104"/>
      <c r="BRS4" s="104"/>
      <c r="BRT4" s="104"/>
      <c r="BRU4" s="104"/>
      <c r="BRV4" s="104"/>
      <c r="BRW4" s="104"/>
      <c r="BRX4" s="104"/>
      <c r="BRY4" s="104"/>
      <c r="BRZ4" s="104"/>
      <c r="BSA4" s="104"/>
      <c r="BSB4" s="104"/>
      <c r="BSC4" s="104"/>
      <c r="BSD4" s="104"/>
      <c r="BSE4" s="104"/>
      <c r="BSF4" s="104"/>
      <c r="BSG4" s="104"/>
      <c r="BSH4" s="104"/>
      <c r="BSI4" s="104"/>
      <c r="BSJ4" s="104"/>
      <c r="BSK4" s="104"/>
      <c r="BSL4" s="104"/>
      <c r="BSM4" s="104"/>
      <c r="BSN4" s="104"/>
      <c r="BSO4" s="104"/>
      <c r="BSP4" s="104"/>
      <c r="BSQ4" s="104"/>
      <c r="BSR4" s="104"/>
      <c r="BSS4" s="104"/>
      <c r="BST4" s="104"/>
      <c r="BSU4" s="104"/>
      <c r="BSV4" s="104"/>
      <c r="BSW4" s="104"/>
      <c r="BSX4" s="104"/>
      <c r="BSY4" s="104"/>
      <c r="BSZ4" s="104"/>
      <c r="BTA4" s="104"/>
      <c r="BTB4" s="104"/>
      <c r="BTC4" s="104"/>
      <c r="BTD4" s="104"/>
      <c r="BTE4" s="104"/>
      <c r="BTF4" s="104"/>
      <c r="BTG4" s="104"/>
      <c r="BTH4" s="104"/>
      <c r="BTI4" s="104"/>
      <c r="BTJ4" s="104"/>
      <c r="BTK4" s="104"/>
      <c r="BTL4" s="104"/>
      <c r="BTM4" s="104"/>
      <c r="BTN4" s="104"/>
      <c r="BTO4" s="104"/>
      <c r="BTP4" s="104"/>
      <c r="BTQ4" s="104"/>
      <c r="BTR4" s="104"/>
      <c r="BTS4" s="104"/>
      <c r="BTT4" s="104"/>
      <c r="BTU4" s="104"/>
      <c r="BTV4" s="104"/>
      <c r="BTW4" s="104"/>
      <c r="BTX4" s="104"/>
      <c r="BTY4" s="104"/>
      <c r="BTZ4" s="104"/>
      <c r="BUA4" s="104"/>
      <c r="BUB4" s="104"/>
      <c r="BUC4" s="104"/>
      <c r="BUD4" s="104"/>
      <c r="BUE4" s="104"/>
      <c r="BUF4" s="104"/>
      <c r="BUG4" s="104"/>
      <c r="BUH4" s="104"/>
      <c r="BUI4" s="104"/>
      <c r="BUJ4" s="104"/>
      <c r="BUK4" s="104"/>
      <c r="BUL4" s="104"/>
      <c r="BUM4" s="104"/>
      <c r="BUN4" s="104"/>
      <c r="BUO4" s="104"/>
      <c r="BUP4" s="104"/>
      <c r="BUQ4" s="104"/>
      <c r="BUR4" s="104"/>
      <c r="BUS4" s="104"/>
      <c r="BUT4" s="104"/>
      <c r="BUU4" s="104"/>
      <c r="BUV4" s="104"/>
      <c r="BUW4" s="104"/>
      <c r="BUX4" s="104"/>
      <c r="BUY4" s="104"/>
      <c r="BUZ4" s="104"/>
      <c r="BVA4" s="104"/>
      <c r="BVB4" s="104"/>
      <c r="BVC4" s="104"/>
      <c r="BVD4" s="104"/>
      <c r="BVE4" s="104"/>
      <c r="BVF4" s="104"/>
      <c r="BVG4" s="104"/>
      <c r="BVH4" s="104"/>
      <c r="BVI4" s="104"/>
      <c r="BVJ4" s="104"/>
      <c r="BVK4" s="104"/>
      <c r="BVL4" s="104"/>
      <c r="BVM4" s="104"/>
      <c r="BVN4" s="104"/>
      <c r="BVO4" s="104"/>
      <c r="BVP4" s="104"/>
      <c r="BVQ4" s="104"/>
      <c r="BVR4" s="104"/>
      <c r="BVS4" s="104"/>
      <c r="BVT4" s="104"/>
      <c r="BVU4" s="104"/>
      <c r="BVV4" s="104"/>
      <c r="BVW4" s="104"/>
      <c r="BVX4" s="104"/>
      <c r="BVY4" s="104"/>
      <c r="BVZ4" s="104"/>
      <c r="BWA4" s="104"/>
      <c r="BWB4" s="104"/>
      <c r="BWC4" s="104"/>
      <c r="BWD4" s="104"/>
      <c r="BWE4" s="104"/>
      <c r="BWF4" s="104"/>
      <c r="BWG4" s="104"/>
      <c r="BWH4" s="104"/>
      <c r="BWI4" s="104"/>
      <c r="BWJ4" s="104"/>
      <c r="BWK4" s="104"/>
      <c r="BWL4" s="104"/>
      <c r="BWM4" s="104"/>
      <c r="BWN4" s="104"/>
      <c r="BWO4" s="104"/>
      <c r="BWP4" s="104"/>
      <c r="BWQ4" s="104"/>
      <c r="BWR4" s="104"/>
      <c r="BWS4" s="104"/>
      <c r="BWT4" s="104"/>
      <c r="BWU4" s="104"/>
      <c r="BWV4" s="104"/>
      <c r="BWW4" s="104"/>
      <c r="BWX4" s="104"/>
      <c r="BWY4" s="104"/>
      <c r="BWZ4" s="104"/>
      <c r="BXA4" s="104"/>
      <c r="BXB4" s="104"/>
      <c r="BXC4" s="104"/>
      <c r="BXD4" s="104"/>
      <c r="BXE4" s="104"/>
      <c r="BXF4" s="104"/>
      <c r="BXG4" s="104"/>
      <c r="BXH4" s="104"/>
      <c r="BXI4" s="104"/>
      <c r="BXJ4" s="104"/>
      <c r="BXK4" s="104"/>
      <c r="BXL4" s="104"/>
      <c r="BXM4" s="104"/>
      <c r="BXN4" s="104"/>
      <c r="BXO4" s="104"/>
      <c r="BXP4" s="104"/>
      <c r="BXQ4" s="104"/>
      <c r="BXR4" s="104"/>
      <c r="BXS4" s="104"/>
      <c r="BXT4" s="104"/>
      <c r="BXU4" s="104"/>
      <c r="BXV4" s="104"/>
      <c r="BXW4" s="104"/>
      <c r="BXX4" s="104"/>
      <c r="BXY4" s="104"/>
      <c r="BXZ4" s="104"/>
      <c r="BYA4" s="104"/>
      <c r="BYB4" s="104"/>
      <c r="BYC4" s="104"/>
      <c r="BYD4" s="104"/>
      <c r="BYE4" s="104"/>
      <c r="BYF4" s="104"/>
      <c r="BYG4" s="104"/>
      <c r="BYH4" s="104"/>
      <c r="BYI4" s="104"/>
      <c r="BYJ4" s="104"/>
      <c r="BYK4" s="104"/>
      <c r="BYL4" s="104"/>
      <c r="BYM4" s="104"/>
      <c r="BYN4" s="104"/>
      <c r="BYO4" s="104"/>
      <c r="BYP4" s="104"/>
      <c r="BYQ4" s="104"/>
      <c r="BYR4" s="104"/>
      <c r="BYS4" s="104"/>
      <c r="BYT4" s="104"/>
      <c r="BYU4" s="104"/>
      <c r="BYV4" s="104"/>
      <c r="BYW4" s="104"/>
      <c r="BYX4" s="104"/>
      <c r="BYY4" s="104"/>
      <c r="BYZ4" s="104"/>
      <c r="BZA4" s="104"/>
      <c r="BZB4" s="104"/>
      <c r="BZC4" s="104"/>
      <c r="BZD4" s="104"/>
      <c r="BZE4" s="104"/>
      <c r="BZF4" s="104"/>
      <c r="BZG4" s="104"/>
      <c r="BZH4" s="104"/>
      <c r="BZI4" s="104"/>
      <c r="BZJ4" s="104"/>
      <c r="BZK4" s="104"/>
      <c r="BZL4" s="104"/>
      <c r="BZM4" s="104"/>
      <c r="BZN4" s="104"/>
      <c r="BZO4" s="104"/>
      <c r="BZP4" s="104"/>
      <c r="BZQ4" s="104"/>
      <c r="BZR4" s="104"/>
      <c r="BZS4" s="104"/>
      <c r="BZT4" s="104"/>
      <c r="BZU4" s="104"/>
      <c r="BZV4" s="104"/>
      <c r="BZW4" s="104"/>
      <c r="BZX4" s="104"/>
      <c r="BZY4" s="104"/>
      <c r="BZZ4" s="104"/>
      <c r="CAA4" s="104"/>
      <c r="CAB4" s="104"/>
      <c r="CAC4" s="104"/>
      <c r="CAD4" s="104"/>
      <c r="CAE4" s="104"/>
      <c r="CAF4" s="104"/>
      <c r="CAG4" s="104"/>
      <c r="CAH4" s="104"/>
      <c r="CAI4" s="104"/>
      <c r="CAJ4" s="104"/>
      <c r="CAK4" s="104"/>
      <c r="CAL4" s="104"/>
      <c r="CAM4" s="104"/>
      <c r="CAN4" s="104"/>
      <c r="CAO4" s="104"/>
      <c r="CAP4" s="104"/>
      <c r="CAQ4" s="104"/>
      <c r="CAR4" s="104"/>
      <c r="CAS4" s="104"/>
      <c r="CAT4" s="104"/>
      <c r="CAU4" s="104"/>
      <c r="CAV4" s="104"/>
      <c r="CAW4" s="104"/>
      <c r="CAX4" s="104"/>
      <c r="CAY4" s="104"/>
      <c r="CAZ4" s="104"/>
      <c r="CBA4" s="104"/>
      <c r="CBB4" s="104"/>
      <c r="CBC4" s="104"/>
      <c r="CBD4" s="104"/>
      <c r="CBE4" s="104"/>
      <c r="CBF4" s="104"/>
      <c r="CBG4" s="104"/>
      <c r="CBH4" s="104"/>
      <c r="CBI4" s="104"/>
      <c r="CBJ4" s="104"/>
      <c r="CBK4" s="104"/>
      <c r="CBL4" s="104"/>
      <c r="CBM4" s="104"/>
      <c r="CBN4" s="104"/>
      <c r="CBO4" s="104"/>
      <c r="CBP4" s="104"/>
      <c r="CBQ4" s="104"/>
      <c r="CBR4" s="104"/>
      <c r="CBS4" s="104"/>
      <c r="CBT4" s="104"/>
      <c r="CBU4" s="104"/>
      <c r="CBV4" s="104"/>
      <c r="CBW4" s="104"/>
      <c r="CBX4" s="104"/>
      <c r="CBY4" s="104"/>
      <c r="CBZ4" s="104"/>
      <c r="CCA4" s="104"/>
      <c r="CCB4" s="104"/>
      <c r="CCC4" s="104"/>
      <c r="CCD4" s="104"/>
      <c r="CCE4" s="104"/>
      <c r="CCF4" s="104"/>
      <c r="CCG4" s="104"/>
      <c r="CCH4" s="104"/>
      <c r="CCI4" s="104"/>
      <c r="CCJ4" s="104"/>
      <c r="CCK4" s="104"/>
      <c r="CCL4" s="104"/>
      <c r="CCM4" s="104"/>
      <c r="CCN4" s="104"/>
      <c r="CCO4" s="104"/>
      <c r="CCP4" s="104"/>
      <c r="CCQ4" s="104"/>
      <c r="CCR4" s="104"/>
      <c r="CCS4" s="104"/>
      <c r="CCT4" s="104"/>
      <c r="CCU4" s="104"/>
      <c r="CCV4" s="104"/>
      <c r="CCW4" s="104"/>
      <c r="CCX4" s="104"/>
      <c r="CCY4" s="104"/>
      <c r="CCZ4" s="104"/>
      <c r="CDA4" s="104"/>
      <c r="CDB4" s="104"/>
      <c r="CDC4" s="104"/>
      <c r="CDD4" s="104"/>
      <c r="CDE4" s="104"/>
      <c r="CDF4" s="104"/>
      <c r="CDG4" s="104"/>
      <c r="CDH4" s="104"/>
      <c r="CDI4" s="104"/>
      <c r="CDJ4" s="104"/>
      <c r="CDK4" s="104"/>
      <c r="CDL4" s="104"/>
      <c r="CDM4" s="104"/>
      <c r="CDN4" s="104"/>
      <c r="CDO4" s="104"/>
      <c r="CDP4" s="104"/>
      <c r="CDQ4" s="104"/>
      <c r="CDR4" s="104"/>
      <c r="CDS4" s="104"/>
      <c r="CDT4" s="104"/>
      <c r="CDU4" s="104"/>
      <c r="CDV4" s="104"/>
      <c r="CDW4" s="104"/>
      <c r="CDX4" s="104"/>
      <c r="CDY4" s="104"/>
      <c r="CDZ4" s="104"/>
      <c r="CEA4" s="104"/>
      <c r="CEB4" s="104"/>
      <c r="CEC4" s="104"/>
      <c r="CED4" s="104"/>
      <c r="CEE4" s="104"/>
      <c r="CEF4" s="104"/>
      <c r="CEG4" s="104"/>
      <c r="CEH4" s="104"/>
      <c r="CEI4" s="104"/>
      <c r="CEJ4" s="104"/>
      <c r="CEK4" s="104"/>
      <c r="CEL4" s="104"/>
      <c r="CEM4" s="104"/>
      <c r="CEN4" s="104"/>
      <c r="CEO4" s="104"/>
      <c r="CEP4" s="104"/>
      <c r="CEQ4" s="104"/>
      <c r="CER4" s="104"/>
      <c r="CES4" s="104"/>
      <c r="CET4" s="104"/>
      <c r="CEU4" s="104"/>
      <c r="CEV4" s="104"/>
      <c r="CEW4" s="104"/>
      <c r="CEX4" s="104"/>
      <c r="CEY4" s="104"/>
      <c r="CEZ4" s="104"/>
      <c r="CFA4" s="104"/>
      <c r="CFB4" s="104"/>
      <c r="CFC4" s="104"/>
      <c r="CFD4" s="104"/>
      <c r="CFE4" s="104"/>
      <c r="CFF4" s="104"/>
      <c r="CFG4" s="104"/>
      <c r="CFH4" s="104"/>
      <c r="CFI4" s="104"/>
      <c r="CFJ4" s="104"/>
      <c r="CFK4" s="104"/>
      <c r="CFL4" s="104"/>
      <c r="CFM4" s="104"/>
      <c r="CFN4" s="104"/>
      <c r="CFO4" s="104"/>
      <c r="CFP4" s="104"/>
      <c r="CFQ4" s="104"/>
      <c r="CFR4" s="104"/>
      <c r="CFS4" s="104"/>
      <c r="CFT4" s="104"/>
      <c r="CFU4" s="104"/>
      <c r="CFV4" s="104"/>
      <c r="CFW4" s="104"/>
      <c r="CFX4" s="104"/>
      <c r="CFY4" s="104"/>
      <c r="CFZ4" s="104"/>
      <c r="CGA4" s="104"/>
      <c r="CGB4" s="104"/>
      <c r="CGC4" s="104"/>
      <c r="CGD4" s="104"/>
      <c r="CGE4" s="104"/>
      <c r="CGF4" s="104"/>
      <c r="CGG4" s="104"/>
      <c r="CGH4" s="104"/>
      <c r="CGI4" s="104"/>
      <c r="CGJ4" s="104"/>
      <c r="CGK4" s="104"/>
      <c r="CGL4" s="104"/>
      <c r="CGM4" s="104"/>
      <c r="CGN4" s="104"/>
      <c r="CGO4" s="104"/>
      <c r="CGP4" s="104"/>
      <c r="CGQ4" s="104"/>
      <c r="CGR4" s="104"/>
      <c r="CGS4" s="104"/>
      <c r="CGT4" s="104"/>
      <c r="CGU4" s="104"/>
      <c r="CGV4" s="104"/>
      <c r="CGW4" s="104"/>
      <c r="CGX4" s="104"/>
      <c r="CGY4" s="104"/>
      <c r="CGZ4" s="104"/>
      <c r="CHA4" s="104"/>
      <c r="CHB4" s="104"/>
      <c r="CHC4" s="104"/>
      <c r="CHD4" s="104"/>
      <c r="CHE4" s="104"/>
      <c r="CHF4" s="104"/>
      <c r="CHG4" s="104"/>
      <c r="CHH4" s="104"/>
      <c r="CHI4" s="104"/>
      <c r="CHJ4" s="104"/>
      <c r="CHK4" s="104"/>
      <c r="CHL4" s="104"/>
      <c r="CHM4" s="104"/>
      <c r="CHN4" s="104"/>
      <c r="CHO4" s="104"/>
      <c r="CHP4" s="104"/>
      <c r="CHQ4" s="104"/>
      <c r="CHR4" s="104"/>
      <c r="CHS4" s="104"/>
      <c r="CHT4" s="104"/>
      <c r="CHU4" s="104"/>
      <c r="CHV4" s="104"/>
      <c r="CHW4" s="104"/>
      <c r="CHX4" s="104"/>
      <c r="CHY4" s="104"/>
      <c r="CHZ4" s="104"/>
      <c r="CIA4" s="104"/>
      <c r="CIB4" s="104"/>
      <c r="CIC4" s="104"/>
      <c r="CID4" s="104"/>
      <c r="CIE4" s="104"/>
      <c r="CIF4" s="104"/>
      <c r="CIG4" s="104"/>
      <c r="CIH4" s="104"/>
      <c r="CII4" s="104"/>
      <c r="CIJ4" s="104"/>
      <c r="CIK4" s="104"/>
      <c r="CIL4" s="104"/>
      <c r="CIM4" s="104"/>
      <c r="CIN4" s="104"/>
      <c r="CIO4" s="104"/>
      <c r="CIP4" s="104"/>
      <c r="CIQ4" s="104"/>
      <c r="CIR4" s="104"/>
      <c r="CIS4" s="104"/>
      <c r="CIT4" s="104"/>
      <c r="CIU4" s="104"/>
      <c r="CIV4" s="104"/>
      <c r="CIW4" s="104"/>
      <c r="CIX4" s="104"/>
      <c r="CIY4" s="104"/>
      <c r="CIZ4" s="104"/>
      <c r="CJA4" s="104"/>
      <c r="CJB4" s="104"/>
      <c r="CJC4" s="104"/>
      <c r="CJD4" s="104"/>
      <c r="CJE4" s="104"/>
      <c r="CJF4" s="104"/>
      <c r="CJG4" s="104"/>
      <c r="CJH4" s="104"/>
      <c r="CJI4" s="104"/>
      <c r="CJJ4" s="104"/>
      <c r="CJK4" s="104"/>
      <c r="CJL4" s="104"/>
      <c r="CJM4" s="104"/>
      <c r="CJN4" s="104"/>
      <c r="CJO4" s="104"/>
      <c r="CJP4" s="104"/>
      <c r="CJQ4" s="104"/>
      <c r="CJR4" s="104"/>
      <c r="CJS4" s="104"/>
      <c r="CJT4" s="104"/>
      <c r="CJU4" s="104"/>
      <c r="CJV4" s="104"/>
      <c r="CJW4" s="104"/>
      <c r="CJX4" s="104"/>
      <c r="CJY4" s="104"/>
      <c r="CJZ4" s="104"/>
      <c r="CKA4" s="104"/>
      <c r="CKB4" s="104"/>
      <c r="CKC4" s="104"/>
      <c r="CKD4" s="104"/>
      <c r="CKE4" s="104"/>
      <c r="CKF4" s="104"/>
      <c r="CKG4" s="104"/>
      <c r="CKH4" s="104"/>
      <c r="CKI4" s="104"/>
      <c r="CKJ4" s="104"/>
      <c r="CKK4" s="104"/>
      <c r="CKL4" s="104"/>
      <c r="CKM4" s="104"/>
      <c r="CKN4" s="104"/>
      <c r="CKO4" s="104"/>
      <c r="CKP4" s="104"/>
      <c r="CKQ4" s="104"/>
      <c r="CKR4" s="104"/>
      <c r="CKS4" s="104"/>
      <c r="CKT4" s="104"/>
      <c r="CKU4" s="104"/>
      <c r="CKV4" s="104"/>
      <c r="CKW4" s="104"/>
      <c r="CKX4" s="104"/>
      <c r="CKY4" s="104"/>
      <c r="CKZ4" s="104"/>
      <c r="CLA4" s="104"/>
      <c r="CLB4" s="104"/>
      <c r="CLC4" s="104"/>
      <c r="CLD4" s="104"/>
      <c r="CLE4" s="104"/>
      <c r="CLF4" s="104"/>
      <c r="CLG4" s="104"/>
      <c r="CLH4" s="104"/>
      <c r="CLI4" s="104"/>
      <c r="CLJ4" s="104"/>
      <c r="CLK4" s="104"/>
      <c r="CLL4" s="104"/>
      <c r="CLM4" s="104"/>
      <c r="CLN4" s="104"/>
      <c r="CLO4" s="104"/>
      <c r="CLP4" s="104"/>
      <c r="CLQ4" s="104"/>
      <c r="CLR4" s="104"/>
      <c r="CLS4" s="104"/>
      <c r="CLT4" s="104"/>
      <c r="CLU4" s="104"/>
      <c r="CLV4" s="104"/>
      <c r="CLW4" s="104"/>
      <c r="CLX4" s="104"/>
      <c r="CLY4" s="104"/>
      <c r="CLZ4" s="104"/>
      <c r="CMA4" s="104"/>
      <c r="CMB4" s="104"/>
      <c r="CMC4" s="104"/>
      <c r="CMD4" s="104"/>
      <c r="CME4" s="104"/>
      <c r="CMF4" s="104"/>
      <c r="CMG4" s="104"/>
      <c r="CMH4" s="104"/>
      <c r="CMI4" s="104"/>
      <c r="CMJ4" s="104"/>
      <c r="CMK4" s="104"/>
      <c r="CML4" s="104"/>
      <c r="CMM4" s="104"/>
      <c r="CMN4" s="104"/>
      <c r="CMO4" s="104"/>
      <c r="CMP4" s="104"/>
      <c r="CMQ4" s="104"/>
      <c r="CMR4" s="104"/>
      <c r="CMS4" s="104"/>
      <c r="CMT4" s="104"/>
      <c r="CMU4" s="104"/>
      <c r="CMV4" s="104"/>
      <c r="CMW4" s="104"/>
      <c r="CMX4" s="104"/>
      <c r="CMY4" s="104"/>
      <c r="CMZ4" s="104"/>
      <c r="CNA4" s="104"/>
      <c r="CNB4" s="104"/>
      <c r="CNC4" s="104"/>
      <c r="CND4" s="104"/>
      <c r="CNE4" s="104"/>
      <c r="CNF4" s="104"/>
      <c r="CNG4" s="104"/>
      <c r="CNH4" s="104"/>
      <c r="CNI4" s="104"/>
      <c r="CNJ4" s="104"/>
      <c r="CNK4" s="104"/>
      <c r="CNL4" s="104"/>
      <c r="CNM4" s="104"/>
      <c r="CNN4" s="104"/>
      <c r="CNO4" s="104"/>
      <c r="CNP4" s="104"/>
      <c r="CNQ4" s="104"/>
      <c r="CNR4" s="104"/>
      <c r="CNS4" s="104"/>
      <c r="CNT4" s="104"/>
      <c r="CNU4" s="104"/>
      <c r="CNV4" s="104"/>
      <c r="CNW4" s="104"/>
      <c r="CNX4" s="104"/>
      <c r="CNY4" s="104"/>
      <c r="CNZ4" s="104"/>
      <c r="COA4" s="104"/>
      <c r="COB4" s="104"/>
      <c r="COC4" s="104"/>
      <c r="COD4" s="104"/>
      <c r="COE4" s="104"/>
      <c r="COF4" s="104"/>
      <c r="COG4" s="104"/>
      <c r="COH4" s="104"/>
      <c r="COI4" s="104"/>
      <c r="COJ4" s="104"/>
      <c r="COK4" s="104"/>
      <c r="COL4" s="104"/>
      <c r="COM4" s="104"/>
      <c r="CON4" s="104"/>
      <c r="COO4" s="104"/>
      <c r="COP4" s="104"/>
      <c r="COQ4" s="104"/>
      <c r="COR4" s="104"/>
      <c r="COS4" s="104"/>
      <c r="COT4" s="104"/>
      <c r="COU4" s="104"/>
      <c r="COV4" s="104"/>
      <c r="COW4" s="104"/>
      <c r="COX4" s="104"/>
      <c r="COY4" s="104"/>
      <c r="COZ4" s="104"/>
      <c r="CPA4" s="104"/>
      <c r="CPB4" s="104"/>
      <c r="CPC4" s="104"/>
      <c r="CPD4" s="104"/>
      <c r="CPE4" s="104"/>
      <c r="CPF4" s="104"/>
      <c r="CPG4" s="104"/>
      <c r="CPH4" s="104"/>
      <c r="CPI4" s="104"/>
      <c r="CPJ4" s="104"/>
      <c r="CPK4" s="104"/>
      <c r="CPL4" s="104"/>
      <c r="CPM4" s="104"/>
      <c r="CPN4" s="104"/>
      <c r="CPO4" s="104"/>
      <c r="CPP4" s="104"/>
      <c r="CPQ4" s="104"/>
      <c r="CPR4" s="104"/>
      <c r="CPS4" s="104"/>
      <c r="CPT4" s="104"/>
      <c r="CPU4" s="104"/>
      <c r="CPV4" s="104"/>
      <c r="CPW4" s="104"/>
      <c r="CPX4" s="104"/>
      <c r="CPY4" s="104"/>
      <c r="CPZ4" s="104"/>
      <c r="CQA4" s="104"/>
      <c r="CQB4" s="104"/>
      <c r="CQC4" s="104"/>
      <c r="CQD4" s="104"/>
      <c r="CQE4" s="104"/>
      <c r="CQF4" s="104"/>
      <c r="CQG4" s="104"/>
      <c r="CQH4" s="104"/>
      <c r="CQI4" s="104"/>
      <c r="CQJ4" s="104"/>
      <c r="CQK4" s="104"/>
      <c r="CQL4" s="104"/>
      <c r="CQM4" s="104"/>
      <c r="CQN4" s="104"/>
      <c r="CQO4" s="104"/>
      <c r="CQP4" s="104"/>
      <c r="CQQ4" s="104"/>
      <c r="CQR4" s="104"/>
      <c r="CQS4" s="104"/>
      <c r="CQT4" s="104"/>
      <c r="CQU4" s="104"/>
      <c r="CQV4" s="104"/>
      <c r="CQW4" s="104"/>
      <c r="CQX4" s="104"/>
      <c r="CQY4" s="104"/>
      <c r="CQZ4" s="104"/>
      <c r="CRA4" s="104"/>
      <c r="CRB4" s="104"/>
      <c r="CRC4" s="104"/>
      <c r="CRD4" s="104"/>
      <c r="CRE4" s="104"/>
      <c r="CRF4" s="104"/>
      <c r="CRG4" s="104"/>
      <c r="CRH4" s="104"/>
      <c r="CRI4" s="104"/>
      <c r="CRJ4" s="104"/>
      <c r="CRK4" s="104"/>
      <c r="CRL4" s="104"/>
      <c r="CRM4" s="104"/>
      <c r="CRN4" s="104"/>
      <c r="CRO4" s="104"/>
      <c r="CRP4" s="104"/>
      <c r="CRQ4" s="104"/>
      <c r="CRR4" s="104"/>
      <c r="CRS4" s="104"/>
      <c r="CRT4" s="104"/>
      <c r="CRU4" s="104"/>
      <c r="CRV4" s="104"/>
      <c r="CRW4" s="104"/>
      <c r="CRX4" s="104"/>
      <c r="CRY4" s="104"/>
      <c r="CRZ4" s="104"/>
      <c r="CSA4" s="104"/>
      <c r="CSB4" s="104"/>
      <c r="CSC4" s="104"/>
      <c r="CSD4" s="104"/>
      <c r="CSE4" s="104"/>
      <c r="CSF4" s="104"/>
      <c r="CSG4" s="104"/>
      <c r="CSH4" s="104"/>
      <c r="CSI4" s="104"/>
      <c r="CSJ4" s="104"/>
      <c r="CSK4" s="104"/>
      <c r="CSL4" s="104"/>
      <c r="CSM4" s="104"/>
      <c r="CSN4" s="104"/>
      <c r="CSO4" s="104"/>
      <c r="CSP4" s="104"/>
      <c r="CSQ4" s="104"/>
      <c r="CSR4" s="104"/>
      <c r="CSS4" s="104"/>
      <c r="CST4" s="104"/>
      <c r="CSU4" s="104"/>
      <c r="CSV4" s="104"/>
      <c r="CSW4" s="104"/>
      <c r="CSX4" s="104"/>
      <c r="CSY4" s="104"/>
      <c r="CSZ4" s="104"/>
      <c r="CTA4" s="104"/>
      <c r="CTB4" s="104"/>
      <c r="CTC4" s="104"/>
      <c r="CTD4" s="104"/>
      <c r="CTE4" s="104"/>
      <c r="CTF4" s="104"/>
      <c r="CTG4" s="104"/>
      <c r="CTH4" s="104"/>
      <c r="CTI4" s="104"/>
      <c r="CTJ4" s="104"/>
      <c r="CTK4" s="104"/>
      <c r="CTL4" s="104"/>
      <c r="CTM4" s="104"/>
      <c r="CTN4" s="104"/>
      <c r="CTO4" s="104"/>
      <c r="CTP4" s="104"/>
      <c r="CTQ4" s="104"/>
      <c r="CTR4" s="104"/>
      <c r="CTS4" s="104"/>
      <c r="CTT4" s="104"/>
      <c r="CTU4" s="104"/>
      <c r="CTV4" s="104"/>
      <c r="CTW4" s="104"/>
      <c r="CTX4" s="104"/>
      <c r="CTY4" s="104"/>
      <c r="CTZ4" s="104"/>
      <c r="CUA4" s="104"/>
      <c r="CUB4" s="104"/>
      <c r="CUC4" s="104"/>
      <c r="CUD4" s="104"/>
      <c r="CUE4" s="104"/>
      <c r="CUF4" s="104"/>
      <c r="CUG4" s="104"/>
      <c r="CUH4" s="104"/>
      <c r="CUI4" s="104"/>
      <c r="CUJ4" s="104"/>
      <c r="CUK4" s="104"/>
      <c r="CUL4" s="104"/>
      <c r="CUM4" s="104"/>
      <c r="CUN4" s="104"/>
      <c r="CUO4" s="104"/>
      <c r="CUP4" s="104"/>
      <c r="CUQ4" s="104"/>
      <c r="CUR4" s="104"/>
      <c r="CUS4" s="104"/>
      <c r="CUT4" s="104"/>
      <c r="CUU4" s="104"/>
      <c r="CUV4" s="104"/>
      <c r="CUW4" s="104"/>
      <c r="CUX4" s="104"/>
      <c r="CUY4" s="104"/>
      <c r="CUZ4" s="104"/>
      <c r="CVA4" s="104"/>
      <c r="CVB4" s="104"/>
      <c r="CVC4" s="104"/>
      <c r="CVD4" s="104"/>
      <c r="CVE4" s="104"/>
      <c r="CVF4" s="104"/>
      <c r="CVG4" s="104"/>
      <c r="CVH4" s="104"/>
      <c r="CVI4" s="104"/>
      <c r="CVJ4" s="104"/>
      <c r="CVK4" s="104"/>
      <c r="CVL4" s="104"/>
      <c r="CVM4" s="104"/>
      <c r="CVN4" s="104"/>
      <c r="CVO4" s="104"/>
      <c r="CVP4" s="104"/>
      <c r="CVQ4" s="104"/>
      <c r="CVR4" s="104"/>
      <c r="CVS4" s="104"/>
      <c r="CVT4" s="104"/>
      <c r="CVU4" s="104"/>
      <c r="CVV4" s="104"/>
      <c r="CVW4" s="104"/>
      <c r="CVX4" s="104"/>
      <c r="CVY4" s="104"/>
      <c r="CVZ4" s="104"/>
      <c r="CWA4" s="104"/>
      <c r="CWB4" s="104"/>
      <c r="CWC4" s="104"/>
      <c r="CWD4" s="104"/>
      <c r="CWE4" s="104"/>
      <c r="CWF4" s="104"/>
      <c r="CWG4" s="104"/>
      <c r="CWH4" s="104"/>
      <c r="CWI4" s="104"/>
      <c r="CWJ4" s="104"/>
      <c r="CWK4" s="104"/>
      <c r="CWL4" s="104"/>
      <c r="CWM4" s="104"/>
      <c r="CWN4" s="104"/>
      <c r="CWO4" s="104"/>
      <c r="CWP4" s="104"/>
      <c r="CWQ4" s="104"/>
      <c r="CWR4" s="104"/>
      <c r="CWS4" s="104"/>
      <c r="CWT4" s="104"/>
      <c r="CWU4" s="104"/>
      <c r="CWV4" s="104"/>
      <c r="CWW4" s="104"/>
      <c r="CWX4" s="104"/>
      <c r="CWY4" s="104"/>
      <c r="CWZ4" s="104"/>
      <c r="CXA4" s="104"/>
      <c r="CXB4" s="104"/>
      <c r="CXC4" s="104"/>
      <c r="CXD4" s="104"/>
      <c r="CXE4" s="104"/>
      <c r="CXF4" s="104"/>
      <c r="CXG4" s="104"/>
      <c r="CXH4" s="104"/>
      <c r="CXI4" s="104"/>
      <c r="CXJ4" s="104"/>
      <c r="CXK4" s="104"/>
      <c r="CXL4" s="104"/>
      <c r="CXM4" s="104"/>
      <c r="CXN4" s="104"/>
      <c r="CXO4" s="104"/>
      <c r="CXP4" s="104"/>
      <c r="CXQ4" s="104"/>
      <c r="CXR4" s="104"/>
      <c r="CXS4" s="104"/>
      <c r="CXT4" s="104"/>
      <c r="CXU4" s="104"/>
      <c r="CXV4" s="104"/>
      <c r="CXW4" s="104"/>
      <c r="CXX4" s="104"/>
      <c r="CXY4" s="104"/>
      <c r="CXZ4" s="104"/>
      <c r="CYA4" s="104"/>
      <c r="CYB4" s="104"/>
      <c r="CYC4" s="104"/>
      <c r="CYD4" s="104"/>
      <c r="CYE4" s="104"/>
      <c r="CYF4" s="104"/>
      <c r="CYG4" s="104"/>
      <c r="CYH4" s="104"/>
      <c r="CYI4" s="104"/>
      <c r="CYJ4" s="104"/>
      <c r="CYK4" s="104"/>
      <c r="CYL4" s="104"/>
      <c r="CYM4" s="104"/>
      <c r="CYN4" s="104"/>
      <c r="CYO4" s="104"/>
      <c r="CYP4" s="104"/>
      <c r="CYQ4" s="104"/>
      <c r="CYR4" s="104"/>
      <c r="CYS4" s="104"/>
      <c r="CYT4" s="104"/>
      <c r="CYU4" s="104"/>
      <c r="CYV4" s="104"/>
      <c r="CYW4" s="104"/>
      <c r="CYX4" s="104"/>
      <c r="CYY4" s="104"/>
      <c r="CYZ4" s="104"/>
      <c r="CZA4" s="104"/>
      <c r="CZB4" s="104"/>
      <c r="CZC4" s="104"/>
      <c r="CZD4" s="104"/>
      <c r="CZE4" s="104"/>
      <c r="CZF4" s="104"/>
      <c r="CZG4" s="104"/>
      <c r="CZH4" s="104"/>
      <c r="CZI4" s="104"/>
      <c r="CZJ4" s="104"/>
      <c r="CZK4" s="104"/>
      <c r="CZL4" s="104"/>
      <c r="CZM4" s="104"/>
      <c r="CZN4" s="104"/>
      <c r="CZO4" s="104"/>
      <c r="CZP4" s="104"/>
      <c r="CZQ4" s="104"/>
      <c r="CZR4" s="104"/>
      <c r="CZS4" s="104"/>
      <c r="CZT4" s="104"/>
      <c r="CZU4" s="104"/>
      <c r="CZV4" s="104"/>
      <c r="CZW4" s="104"/>
      <c r="CZX4" s="104"/>
      <c r="CZY4" s="104"/>
      <c r="CZZ4" s="104"/>
      <c r="DAA4" s="104"/>
      <c r="DAB4" s="104"/>
      <c r="DAC4" s="104"/>
      <c r="DAD4" s="104"/>
      <c r="DAE4" s="104"/>
      <c r="DAF4" s="104"/>
      <c r="DAG4" s="104"/>
      <c r="DAH4" s="104"/>
      <c r="DAI4" s="104"/>
      <c r="DAJ4" s="104"/>
      <c r="DAK4" s="104"/>
      <c r="DAL4" s="104"/>
      <c r="DAM4" s="104"/>
      <c r="DAN4" s="104"/>
      <c r="DAO4" s="104"/>
      <c r="DAP4" s="104"/>
      <c r="DAQ4" s="104"/>
      <c r="DAR4" s="104"/>
      <c r="DAS4" s="104"/>
      <c r="DAT4" s="104"/>
      <c r="DAU4" s="104"/>
      <c r="DAV4" s="104"/>
      <c r="DAW4" s="104"/>
      <c r="DAX4" s="104"/>
      <c r="DAY4" s="104"/>
      <c r="DAZ4" s="104"/>
      <c r="DBA4" s="104"/>
      <c r="DBB4" s="104"/>
      <c r="DBC4" s="104"/>
      <c r="DBD4" s="104"/>
      <c r="DBE4" s="104"/>
      <c r="DBF4" s="104"/>
      <c r="DBG4" s="104"/>
      <c r="DBH4" s="104"/>
      <c r="DBI4" s="104"/>
      <c r="DBJ4" s="104"/>
      <c r="DBK4" s="104"/>
      <c r="DBL4" s="104"/>
      <c r="DBM4" s="104"/>
      <c r="DBN4" s="104"/>
      <c r="DBO4" s="104"/>
      <c r="DBP4" s="104"/>
      <c r="DBQ4" s="104"/>
      <c r="DBR4" s="104"/>
      <c r="DBS4" s="104"/>
      <c r="DBT4" s="104"/>
      <c r="DBU4" s="104"/>
      <c r="DBV4" s="104"/>
      <c r="DBW4" s="104"/>
      <c r="DBX4" s="104"/>
      <c r="DBY4" s="104"/>
      <c r="DBZ4" s="104"/>
      <c r="DCA4" s="104"/>
      <c r="DCB4" s="104"/>
      <c r="DCC4" s="104"/>
      <c r="DCD4" s="104"/>
      <c r="DCE4" s="104"/>
      <c r="DCF4" s="104"/>
      <c r="DCG4" s="104"/>
      <c r="DCH4" s="104"/>
      <c r="DCI4" s="104"/>
      <c r="DCJ4" s="104"/>
      <c r="DCK4" s="104"/>
      <c r="DCL4" s="104"/>
      <c r="DCM4" s="104"/>
      <c r="DCN4" s="104"/>
      <c r="DCO4" s="104"/>
      <c r="DCP4" s="104"/>
      <c r="DCQ4" s="104"/>
      <c r="DCR4" s="104"/>
      <c r="DCS4" s="104"/>
      <c r="DCT4" s="104"/>
      <c r="DCU4" s="104"/>
      <c r="DCV4" s="104"/>
      <c r="DCW4" s="104"/>
      <c r="DCX4" s="104"/>
      <c r="DCY4" s="104"/>
      <c r="DCZ4" s="104"/>
      <c r="DDA4" s="104"/>
      <c r="DDB4" s="104"/>
      <c r="DDC4" s="104"/>
      <c r="DDD4" s="104"/>
      <c r="DDE4" s="104"/>
      <c r="DDF4" s="104"/>
      <c r="DDG4" s="104"/>
      <c r="DDH4" s="104"/>
      <c r="DDI4" s="104"/>
      <c r="DDJ4" s="104"/>
      <c r="DDK4" s="104"/>
      <c r="DDL4" s="104"/>
      <c r="DDM4" s="104"/>
      <c r="DDN4" s="104"/>
      <c r="DDO4" s="104"/>
      <c r="DDP4" s="104"/>
      <c r="DDQ4" s="104"/>
      <c r="DDR4" s="104"/>
      <c r="DDS4" s="104"/>
      <c r="DDT4" s="104"/>
      <c r="DDU4" s="104"/>
      <c r="DDV4" s="104"/>
      <c r="DDW4" s="104"/>
      <c r="DDX4" s="104"/>
      <c r="DDY4" s="104"/>
      <c r="DDZ4" s="104"/>
      <c r="DEA4" s="104"/>
      <c r="DEB4" s="104"/>
      <c r="DEC4" s="104"/>
      <c r="DED4" s="104"/>
      <c r="DEE4" s="104"/>
      <c r="DEF4" s="104"/>
      <c r="DEG4" s="104"/>
      <c r="DEH4" s="104"/>
      <c r="DEI4" s="104"/>
      <c r="DEJ4" s="104"/>
      <c r="DEK4" s="104"/>
      <c r="DEL4" s="104"/>
      <c r="DEM4" s="104"/>
      <c r="DEN4" s="104"/>
      <c r="DEO4" s="104"/>
      <c r="DEP4" s="104"/>
      <c r="DEQ4" s="104"/>
      <c r="DER4" s="104"/>
      <c r="DES4" s="104"/>
      <c r="DET4" s="104"/>
      <c r="DEU4" s="104"/>
      <c r="DEV4" s="104"/>
      <c r="DEW4" s="104"/>
      <c r="DEX4" s="104"/>
      <c r="DEY4" s="104"/>
      <c r="DEZ4" s="104"/>
      <c r="DFA4" s="104"/>
      <c r="DFB4" s="104"/>
      <c r="DFC4" s="104"/>
      <c r="DFD4" s="104"/>
      <c r="DFE4" s="104"/>
      <c r="DFF4" s="104"/>
      <c r="DFG4" s="104"/>
      <c r="DFH4" s="104"/>
      <c r="DFI4" s="104"/>
      <c r="DFJ4" s="104"/>
      <c r="DFK4" s="104"/>
      <c r="DFL4" s="104"/>
      <c r="DFM4" s="104"/>
      <c r="DFN4" s="104"/>
      <c r="DFO4" s="104"/>
      <c r="DFP4" s="104"/>
      <c r="DFQ4" s="104"/>
      <c r="DFR4" s="104"/>
      <c r="DFS4" s="104"/>
      <c r="DFT4" s="104"/>
      <c r="DFU4" s="104"/>
      <c r="DFV4" s="104"/>
      <c r="DFW4" s="104"/>
      <c r="DFX4" s="104"/>
      <c r="DFY4" s="104"/>
      <c r="DFZ4" s="104"/>
      <c r="DGA4" s="104"/>
      <c r="DGB4" s="104"/>
      <c r="DGC4" s="104"/>
      <c r="DGD4" s="104"/>
      <c r="DGE4" s="104"/>
      <c r="DGF4" s="104"/>
      <c r="DGG4" s="104"/>
      <c r="DGH4" s="104"/>
      <c r="DGI4" s="104"/>
      <c r="DGJ4" s="104"/>
      <c r="DGK4" s="104"/>
      <c r="DGL4" s="104"/>
      <c r="DGM4" s="104"/>
      <c r="DGN4" s="104"/>
      <c r="DGO4" s="104"/>
      <c r="DGP4" s="104"/>
      <c r="DGQ4" s="104"/>
      <c r="DGR4" s="104"/>
      <c r="DGS4" s="104"/>
      <c r="DGT4" s="104"/>
      <c r="DGU4" s="104"/>
      <c r="DGV4" s="104"/>
      <c r="DGW4" s="104"/>
      <c r="DGX4" s="104"/>
      <c r="DGY4" s="104"/>
      <c r="DGZ4" s="104"/>
      <c r="DHA4" s="104"/>
      <c r="DHB4" s="104"/>
      <c r="DHC4" s="104"/>
      <c r="DHD4" s="104"/>
      <c r="DHE4" s="104"/>
      <c r="DHF4" s="104"/>
      <c r="DHG4" s="104"/>
      <c r="DHH4" s="104"/>
      <c r="DHI4" s="104"/>
      <c r="DHJ4" s="104"/>
      <c r="DHK4" s="104"/>
      <c r="DHL4" s="104"/>
      <c r="DHM4" s="104"/>
      <c r="DHN4" s="104"/>
      <c r="DHO4" s="104"/>
      <c r="DHP4" s="104"/>
      <c r="DHQ4" s="104"/>
      <c r="DHR4" s="104"/>
      <c r="DHS4" s="104"/>
      <c r="DHT4" s="104"/>
      <c r="DHU4" s="104"/>
      <c r="DHV4" s="104"/>
      <c r="DHW4" s="104"/>
      <c r="DHX4" s="104"/>
      <c r="DHY4" s="104"/>
      <c r="DHZ4" s="104"/>
      <c r="DIA4" s="104"/>
      <c r="DIB4" s="104"/>
      <c r="DIC4" s="104"/>
      <c r="DID4" s="104"/>
      <c r="DIE4" s="104"/>
      <c r="DIF4" s="104"/>
      <c r="DIG4" s="104"/>
      <c r="DIH4" s="104"/>
      <c r="DII4" s="104"/>
      <c r="DIJ4" s="104"/>
      <c r="DIK4" s="104"/>
      <c r="DIL4" s="104"/>
      <c r="DIM4" s="104"/>
      <c r="DIN4" s="104"/>
      <c r="DIO4" s="104"/>
      <c r="DIP4" s="104"/>
      <c r="DIQ4" s="104"/>
      <c r="DIR4" s="104"/>
      <c r="DIS4" s="104"/>
      <c r="DIT4" s="104"/>
      <c r="DIU4" s="104"/>
      <c r="DIV4" s="104"/>
      <c r="DIW4" s="104"/>
      <c r="DIX4" s="104"/>
      <c r="DIY4" s="104"/>
      <c r="DIZ4" s="104"/>
      <c r="DJA4" s="104"/>
      <c r="DJB4" s="104"/>
      <c r="DJC4" s="104"/>
      <c r="DJD4" s="104"/>
      <c r="DJE4" s="104"/>
      <c r="DJF4" s="104"/>
      <c r="DJG4" s="104"/>
      <c r="DJH4" s="104"/>
      <c r="DJI4" s="104"/>
      <c r="DJJ4" s="104"/>
      <c r="DJK4" s="104"/>
      <c r="DJL4" s="104"/>
      <c r="DJM4" s="104"/>
      <c r="DJN4" s="104"/>
      <c r="DJO4" s="104"/>
      <c r="DJP4" s="104"/>
      <c r="DJQ4" s="104"/>
      <c r="DJR4" s="104"/>
      <c r="DJS4" s="104"/>
      <c r="DJT4" s="104"/>
      <c r="DJU4" s="104"/>
      <c r="DJV4" s="104"/>
      <c r="DJW4" s="104"/>
      <c r="DJX4" s="104"/>
      <c r="DJY4" s="104"/>
      <c r="DJZ4" s="104"/>
      <c r="DKA4" s="104"/>
      <c r="DKB4" s="104"/>
      <c r="DKC4" s="104"/>
      <c r="DKD4" s="104"/>
      <c r="DKE4" s="104"/>
      <c r="DKF4" s="104"/>
      <c r="DKG4" s="104"/>
      <c r="DKH4" s="104"/>
      <c r="DKI4" s="104"/>
      <c r="DKJ4" s="104"/>
      <c r="DKK4" s="104"/>
      <c r="DKL4" s="104"/>
      <c r="DKM4" s="104"/>
      <c r="DKN4" s="104"/>
      <c r="DKO4" s="104"/>
      <c r="DKP4" s="104"/>
      <c r="DKQ4" s="104"/>
      <c r="DKR4" s="104"/>
      <c r="DKS4" s="104"/>
      <c r="DKT4" s="104"/>
      <c r="DKU4" s="104"/>
      <c r="DKV4" s="104"/>
      <c r="DKW4" s="104"/>
      <c r="DKX4" s="104"/>
      <c r="DKY4" s="104"/>
      <c r="DKZ4" s="104"/>
      <c r="DLA4" s="104"/>
      <c r="DLB4" s="104"/>
      <c r="DLC4" s="104"/>
      <c r="DLD4" s="104"/>
      <c r="DLE4" s="104"/>
      <c r="DLF4" s="104"/>
      <c r="DLG4" s="104"/>
      <c r="DLH4" s="104"/>
      <c r="DLI4" s="104"/>
      <c r="DLJ4" s="104"/>
      <c r="DLK4" s="104"/>
      <c r="DLL4" s="104"/>
      <c r="DLM4" s="104"/>
      <c r="DLN4" s="104"/>
      <c r="DLO4" s="104"/>
      <c r="DLP4" s="104"/>
      <c r="DLQ4" s="104"/>
      <c r="DLR4" s="104"/>
      <c r="DLS4" s="104"/>
      <c r="DLT4" s="104"/>
      <c r="DLU4" s="104"/>
      <c r="DLV4" s="104"/>
      <c r="DLW4" s="104"/>
      <c r="DLX4" s="104"/>
      <c r="DLY4" s="104"/>
      <c r="DLZ4" s="104"/>
      <c r="DMA4" s="104"/>
      <c r="DMB4" s="104"/>
      <c r="DMC4" s="104"/>
      <c r="DMD4" s="104"/>
      <c r="DME4" s="104"/>
      <c r="DMF4" s="104"/>
      <c r="DMG4" s="104"/>
      <c r="DMH4" s="104"/>
      <c r="DMI4" s="104"/>
      <c r="DMJ4" s="104"/>
      <c r="DMK4" s="104"/>
      <c r="DML4" s="104"/>
      <c r="DMM4" s="104"/>
      <c r="DMN4" s="104"/>
      <c r="DMO4" s="104"/>
      <c r="DMP4" s="104"/>
      <c r="DMQ4" s="104"/>
      <c r="DMR4" s="104"/>
      <c r="DMS4" s="104"/>
      <c r="DMT4" s="104"/>
      <c r="DMU4" s="104"/>
      <c r="DMV4" s="104"/>
      <c r="DMW4" s="104"/>
      <c r="DMX4" s="104"/>
      <c r="DMY4" s="104"/>
      <c r="DMZ4" s="104"/>
      <c r="DNA4" s="104"/>
      <c r="DNB4" s="104"/>
      <c r="DNC4" s="104"/>
      <c r="DND4" s="104"/>
      <c r="DNE4" s="104"/>
      <c r="DNF4" s="104"/>
      <c r="DNG4" s="104"/>
      <c r="DNH4" s="104"/>
      <c r="DNI4" s="104"/>
      <c r="DNJ4" s="104"/>
      <c r="DNK4" s="104"/>
      <c r="DNL4" s="104"/>
      <c r="DNM4" s="104"/>
      <c r="DNN4" s="104"/>
      <c r="DNO4" s="104"/>
      <c r="DNP4" s="104"/>
      <c r="DNQ4" s="104"/>
      <c r="DNR4" s="104"/>
      <c r="DNS4" s="104"/>
      <c r="DNT4" s="104"/>
      <c r="DNU4" s="104"/>
      <c r="DNV4" s="104"/>
      <c r="DNW4" s="104"/>
      <c r="DNX4" s="104"/>
      <c r="DNY4" s="104"/>
      <c r="DNZ4" s="104"/>
      <c r="DOA4" s="104"/>
      <c r="DOB4" s="104"/>
      <c r="DOC4" s="104"/>
      <c r="DOD4" s="104"/>
      <c r="DOE4" s="104"/>
      <c r="DOF4" s="104"/>
      <c r="DOG4" s="104"/>
      <c r="DOH4" s="104"/>
      <c r="DOI4" s="104"/>
      <c r="DOJ4" s="104"/>
      <c r="DOK4" s="104"/>
      <c r="DOL4" s="104"/>
      <c r="DOM4" s="104"/>
      <c r="DON4" s="104"/>
      <c r="DOO4" s="104"/>
      <c r="DOP4" s="104"/>
      <c r="DOQ4" s="104"/>
      <c r="DOR4" s="104"/>
      <c r="DOS4" s="104"/>
      <c r="DOT4" s="104"/>
      <c r="DOU4" s="104"/>
      <c r="DOV4" s="104"/>
      <c r="DOW4" s="104"/>
      <c r="DOX4" s="104"/>
      <c r="DOY4" s="104"/>
      <c r="DOZ4" s="104"/>
      <c r="DPA4" s="104"/>
      <c r="DPB4" s="104"/>
      <c r="DPC4" s="104"/>
      <c r="DPD4" s="104"/>
      <c r="DPE4" s="104"/>
      <c r="DPF4" s="104"/>
      <c r="DPG4" s="104"/>
      <c r="DPH4" s="104"/>
      <c r="DPI4" s="104"/>
      <c r="DPJ4" s="104"/>
      <c r="DPK4" s="104"/>
      <c r="DPL4" s="104"/>
      <c r="DPM4" s="104"/>
      <c r="DPN4" s="104"/>
      <c r="DPO4" s="104"/>
      <c r="DPP4" s="104"/>
      <c r="DPQ4" s="104"/>
      <c r="DPR4" s="104"/>
      <c r="DPS4" s="104"/>
      <c r="DPT4" s="104"/>
      <c r="DPU4" s="104"/>
      <c r="DPV4" s="104"/>
      <c r="DPW4" s="104"/>
      <c r="DPX4" s="104"/>
      <c r="DPY4" s="104"/>
      <c r="DPZ4" s="104"/>
      <c r="DQA4" s="104"/>
      <c r="DQB4" s="104"/>
      <c r="DQC4" s="104"/>
      <c r="DQD4" s="104"/>
      <c r="DQE4" s="104"/>
      <c r="DQF4" s="104"/>
      <c r="DQG4" s="104"/>
      <c r="DQH4" s="104"/>
      <c r="DQI4" s="104"/>
      <c r="DQJ4" s="104"/>
      <c r="DQK4" s="104"/>
      <c r="DQL4" s="104"/>
      <c r="DQM4" s="104"/>
      <c r="DQN4" s="104"/>
      <c r="DQO4" s="104"/>
      <c r="DQP4" s="104"/>
      <c r="DQQ4" s="104"/>
      <c r="DQR4" s="104"/>
      <c r="DQS4" s="104"/>
      <c r="DQT4" s="104"/>
      <c r="DQU4" s="104"/>
      <c r="DQV4" s="104"/>
      <c r="DQW4" s="104"/>
      <c r="DQX4" s="104"/>
      <c r="DQY4" s="104"/>
      <c r="DQZ4" s="104"/>
      <c r="DRA4" s="104"/>
      <c r="DRB4" s="104"/>
      <c r="DRC4" s="104"/>
      <c r="DRD4" s="104"/>
      <c r="DRE4" s="104"/>
      <c r="DRF4" s="104"/>
      <c r="DRG4" s="104"/>
      <c r="DRH4" s="104"/>
      <c r="DRI4" s="104"/>
      <c r="DRJ4" s="104"/>
      <c r="DRK4" s="104"/>
      <c r="DRL4" s="104"/>
      <c r="DRM4" s="104"/>
      <c r="DRN4" s="104"/>
      <c r="DRO4" s="104"/>
      <c r="DRP4" s="104"/>
      <c r="DRQ4" s="104"/>
      <c r="DRR4" s="104"/>
      <c r="DRS4" s="104"/>
      <c r="DRT4" s="104"/>
      <c r="DRU4" s="104"/>
      <c r="DRV4" s="104"/>
      <c r="DRW4" s="104"/>
      <c r="DRX4" s="104"/>
      <c r="DRY4" s="104"/>
      <c r="DRZ4" s="104"/>
      <c r="DSA4" s="104"/>
      <c r="DSB4" s="104"/>
      <c r="DSC4" s="104"/>
      <c r="DSD4" s="104"/>
      <c r="DSE4" s="104"/>
      <c r="DSF4" s="104"/>
      <c r="DSG4" s="104"/>
      <c r="DSH4" s="104"/>
      <c r="DSI4" s="104"/>
      <c r="DSJ4" s="104"/>
      <c r="DSK4" s="104"/>
      <c r="DSL4" s="104"/>
      <c r="DSM4" s="104"/>
      <c r="DSN4" s="104"/>
      <c r="DSO4" s="104"/>
      <c r="DSP4" s="104"/>
      <c r="DSQ4" s="104"/>
      <c r="DSR4" s="104"/>
      <c r="DSS4" s="104"/>
      <c r="DST4" s="104"/>
      <c r="DSU4" s="104"/>
      <c r="DSV4" s="104"/>
      <c r="DSW4" s="104"/>
      <c r="DSX4" s="104"/>
      <c r="DSY4" s="104"/>
      <c r="DSZ4" s="104"/>
      <c r="DTA4" s="104"/>
      <c r="DTB4" s="104"/>
      <c r="DTC4" s="104"/>
      <c r="DTD4" s="104"/>
      <c r="DTE4" s="104"/>
      <c r="DTF4" s="104"/>
      <c r="DTG4" s="104"/>
      <c r="DTH4" s="104"/>
      <c r="DTI4" s="104"/>
      <c r="DTJ4" s="104"/>
      <c r="DTK4" s="104"/>
      <c r="DTL4" s="104"/>
      <c r="DTM4" s="104"/>
      <c r="DTN4" s="104"/>
      <c r="DTO4" s="104"/>
      <c r="DTP4" s="104"/>
      <c r="DTQ4" s="104"/>
      <c r="DTR4" s="104"/>
      <c r="DTS4" s="104"/>
      <c r="DTT4" s="104"/>
      <c r="DTU4" s="104"/>
      <c r="DTV4" s="104"/>
      <c r="DTW4" s="104"/>
      <c r="DTX4" s="104"/>
      <c r="DTY4" s="104"/>
      <c r="DTZ4" s="104"/>
      <c r="DUA4" s="104"/>
      <c r="DUB4" s="104"/>
      <c r="DUC4" s="104"/>
      <c r="DUD4" s="104"/>
      <c r="DUE4" s="104"/>
      <c r="DUF4" s="104"/>
      <c r="DUG4" s="104"/>
      <c r="DUH4" s="104"/>
      <c r="DUI4" s="104"/>
      <c r="DUJ4" s="104"/>
      <c r="DUK4" s="104"/>
      <c r="DUL4" s="104"/>
      <c r="DUM4" s="104"/>
      <c r="DUN4" s="104"/>
      <c r="DUO4" s="104"/>
      <c r="DUP4" s="104"/>
      <c r="DUQ4" s="104"/>
      <c r="DUR4" s="104"/>
      <c r="DUS4" s="104"/>
      <c r="DUT4" s="104"/>
      <c r="DUU4" s="104"/>
      <c r="DUV4" s="104"/>
      <c r="DUW4" s="104"/>
      <c r="DUX4" s="104"/>
      <c r="DUY4" s="104"/>
      <c r="DUZ4" s="104"/>
      <c r="DVA4" s="104"/>
      <c r="DVB4" s="104"/>
      <c r="DVC4" s="104"/>
      <c r="DVD4" s="104"/>
      <c r="DVE4" s="104"/>
      <c r="DVF4" s="104"/>
      <c r="DVG4" s="104"/>
      <c r="DVH4" s="104"/>
      <c r="DVI4" s="104"/>
      <c r="DVJ4" s="104"/>
      <c r="DVK4" s="104"/>
      <c r="DVL4" s="104"/>
      <c r="DVM4" s="104"/>
      <c r="DVN4" s="104"/>
      <c r="DVO4" s="104"/>
      <c r="DVP4" s="104"/>
      <c r="DVQ4" s="104"/>
      <c r="DVR4" s="104"/>
      <c r="DVS4" s="104"/>
      <c r="DVT4" s="104"/>
      <c r="DVU4" s="104"/>
      <c r="DVV4" s="104"/>
      <c r="DVW4" s="104"/>
      <c r="DVX4" s="104"/>
      <c r="DVY4" s="104"/>
      <c r="DVZ4" s="104"/>
      <c r="DWA4" s="104"/>
      <c r="DWB4" s="104"/>
      <c r="DWC4" s="104"/>
      <c r="DWD4" s="104"/>
      <c r="DWE4" s="104"/>
      <c r="DWF4" s="104"/>
      <c r="DWG4" s="104"/>
      <c r="DWH4" s="104"/>
      <c r="DWI4" s="104"/>
      <c r="DWJ4" s="104"/>
      <c r="DWK4" s="104"/>
      <c r="DWL4" s="104"/>
      <c r="DWM4" s="104"/>
      <c r="DWN4" s="104"/>
      <c r="DWO4" s="104"/>
      <c r="DWP4" s="104"/>
      <c r="DWQ4" s="104"/>
      <c r="DWR4" s="104"/>
      <c r="DWS4" s="104"/>
      <c r="DWT4" s="104"/>
      <c r="DWU4" s="104"/>
      <c r="DWV4" s="104"/>
      <c r="DWW4" s="104"/>
      <c r="DWX4" s="104"/>
      <c r="DWY4" s="104"/>
      <c r="DWZ4" s="104"/>
      <c r="DXA4" s="104"/>
      <c r="DXB4" s="104"/>
      <c r="DXC4" s="104"/>
      <c r="DXD4" s="104"/>
      <c r="DXE4" s="104"/>
      <c r="DXF4" s="104"/>
      <c r="DXG4" s="104"/>
      <c r="DXH4" s="104"/>
      <c r="DXI4" s="104"/>
      <c r="DXJ4" s="104"/>
      <c r="DXK4" s="104"/>
      <c r="DXL4" s="104"/>
      <c r="DXM4" s="104"/>
      <c r="DXN4" s="104"/>
      <c r="DXO4" s="104"/>
      <c r="DXP4" s="104"/>
      <c r="DXQ4" s="104"/>
      <c r="DXR4" s="104"/>
      <c r="DXS4" s="104"/>
      <c r="DXT4" s="104"/>
      <c r="DXU4" s="104"/>
      <c r="DXV4" s="104"/>
      <c r="DXW4" s="104"/>
      <c r="DXX4" s="104"/>
      <c r="DXY4" s="104"/>
      <c r="DXZ4" s="104"/>
      <c r="DYA4" s="104"/>
      <c r="DYB4" s="104"/>
      <c r="DYC4" s="104"/>
      <c r="DYD4" s="104"/>
      <c r="DYE4" s="104"/>
      <c r="DYF4" s="104"/>
      <c r="DYG4" s="104"/>
      <c r="DYH4" s="104"/>
      <c r="DYI4" s="104"/>
      <c r="DYJ4" s="104"/>
      <c r="DYK4" s="104"/>
      <c r="DYL4" s="104"/>
      <c r="DYM4" s="104"/>
      <c r="DYN4" s="104"/>
      <c r="DYO4" s="104"/>
      <c r="DYP4" s="104"/>
      <c r="DYQ4" s="104"/>
      <c r="DYR4" s="104"/>
      <c r="DYS4" s="104"/>
      <c r="DYT4" s="104"/>
      <c r="DYU4" s="104"/>
      <c r="DYV4" s="104"/>
      <c r="DYW4" s="104"/>
      <c r="DYX4" s="104"/>
      <c r="DYY4" s="104"/>
      <c r="DYZ4" s="104"/>
      <c r="DZA4" s="104"/>
      <c r="DZB4" s="104"/>
      <c r="DZC4" s="104"/>
      <c r="DZD4" s="104"/>
      <c r="DZE4" s="104"/>
      <c r="DZF4" s="104"/>
      <c r="DZG4" s="104"/>
      <c r="DZH4" s="104"/>
      <c r="DZI4" s="104"/>
      <c r="DZJ4" s="104"/>
      <c r="DZK4" s="104"/>
      <c r="DZL4" s="104"/>
      <c r="DZM4" s="104"/>
      <c r="DZN4" s="104"/>
      <c r="DZO4" s="104"/>
      <c r="DZP4" s="104"/>
      <c r="DZQ4" s="104"/>
      <c r="DZR4" s="104"/>
      <c r="DZS4" s="104"/>
      <c r="DZT4" s="104"/>
      <c r="DZU4" s="104"/>
      <c r="DZV4" s="104"/>
      <c r="DZW4" s="104"/>
      <c r="DZX4" s="104"/>
      <c r="DZY4" s="104"/>
      <c r="DZZ4" s="104"/>
      <c r="EAA4" s="104"/>
      <c r="EAB4" s="104"/>
      <c r="EAC4" s="104"/>
      <c r="EAD4" s="104"/>
      <c r="EAE4" s="104"/>
      <c r="EAF4" s="104"/>
      <c r="EAG4" s="104"/>
      <c r="EAH4" s="104"/>
      <c r="EAI4" s="104"/>
      <c r="EAJ4" s="104"/>
      <c r="EAK4" s="104"/>
      <c r="EAL4" s="104"/>
      <c r="EAM4" s="104"/>
      <c r="EAN4" s="104"/>
      <c r="EAO4" s="104"/>
      <c r="EAP4" s="104"/>
      <c r="EAQ4" s="104"/>
      <c r="EAR4" s="104"/>
      <c r="EAS4" s="104"/>
      <c r="EAT4" s="104"/>
      <c r="EAU4" s="104"/>
      <c r="EAV4" s="104"/>
      <c r="EAW4" s="104"/>
      <c r="EAX4" s="104"/>
      <c r="EAY4" s="104"/>
      <c r="EAZ4" s="104"/>
      <c r="EBA4" s="104"/>
      <c r="EBB4" s="104"/>
      <c r="EBC4" s="104"/>
      <c r="EBD4" s="104"/>
      <c r="EBE4" s="104"/>
      <c r="EBF4" s="104"/>
      <c r="EBG4" s="104"/>
      <c r="EBH4" s="104"/>
      <c r="EBI4" s="104"/>
      <c r="EBJ4" s="104"/>
      <c r="EBK4" s="104"/>
      <c r="EBL4" s="104"/>
      <c r="EBM4" s="104"/>
      <c r="EBN4" s="104"/>
      <c r="EBO4" s="104"/>
      <c r="EBP4" s="104"/>
      <c r="EBQ4" s="104"/>
      <c r="EBR4" s="104"/>
      <c r="EBS4" s="104"/>
      <c r="EBT4" s="104"/>
      <c r="EBU4" s="104"/>
      <c r="EBV4" s="104"/>
      <c r="EBW4" s="104"/>
      <c r="EBX4" s="104"/>
      <c r="EBY4" s="104"/>
      <c r="EBZ4" s="104"/>
      <c r="ECA4" s="104"/>
      <c r="ECB4" s="104"/>
      <c r="ECC4" s="104"/>
      <c r="ECD4" s="104"/>
      <c r="ECE4" s="104"/>
      <c r="ECF4" s="104"/>
      <c r="ECG4" s="104"/>
      <c r="ECH4" s="104"/>
      <c r="ECI4" s="104"/>
      <c r="ECJ4" s="104"/>
      <c r="ECK4" s="104"/>
      <c r="ECL4" s="104"/>
      <c r="ECM4" s="104"/>
      <c r="ECN4" s="104"/>
      <c r="ECO4" s="104"/>
      <c r="ECP4" s="104"/>
      <c r="ECQ4" s="104"/>
      <c r="ECR4" s="104"/>
      <c r="ECS4" s="104"/>
      <c r="ECT4" s="104"/>
      <c r="ECU4" s="104"/>
      <c r="ECV4" s="104"/>
      <c r="ECW4" s="104"/>
      <c r="ECX4" s="104"/>
      <c r="ECY4" s="104"/>
      <c r="ECZ4" s="104"/>
      <c r="EDA4" s="104"/>
      <c r="EDB4" s="104"/>
      <c r="EDC4" s="104"/>
      <c r="EDD4" s="104"/>
      <c r="EDE4" s="104"/>
      <c r="EDF4" s="104"/>
      <c r="EDG4" s="104"/>
      <c r="EDH4" s="104"/>
      <c r="EDI4" s="104"/>
      <c r="EDJ4" s="104"/>
      <c r="EDK4" s="104"/>
      <c r="EDL4" s="104"/>
      <c r="EDM4" s="104"/>
      <c r="EDN4" s="104"/>
      <c r="EDO4" s="104"/>
      <c r="EDP4" s="104"/>
      <c r="EDQ4" s="104"/>
      <c r="EDR4" s="104"/>
      <c r="EDS4" s="104"/>
      <c r="EDT4" s="104"/>
      <c r="EDU4" s="104"/>
      <c r="EDV4" s="104"/>
      <c r="EDW4" s="104"/>
      <c r="EDX4" s="104"/>
      <c r="EDY4" s="104"/>
      <c r="EDZ4" s="104"/>
      <c r="EEA4" s="104"/>
      <c r="EEB4" s="104"/>
      <c r="EEC4" s="104"/>
      <c r="EED4" s="104"/>
      <c r="EEE4" s="104"/>
      <c r="EEF4" s="104"/>
      <c r="EEG4" s="104"/>
      <c r="EEH4" s="104"/>
      <c r="EEI4" s="104"/>
      <c r="EEJ4" s="104"/>
      <c r="EEK4" s="104"/>
      <c r="EEL4" s="104"/>
      <c r="EEM4" s="104"/>
      <c r="EEN4" s="104"/>
      <c r="EEO4" s="104"/>
      <c r="EEP4" s="104"/>
      <c r="EEQ4" s="104"/>
      <c r="EER4" s="104"/>
      <c r="EES4" s="104"/>
      <c r="EET4" s="104"/>
      <c r="EEU4" s="104"/>
      <c r="EEV4" s="104"/>
      <c r="EEW4" s="104"/>
      <c r="EEX4" s="104"/>
      <c r="EEY4" s="104"/>
      <c r="EEZ4" s="104"/>
      <c r="EFA4" s="104"/>
      <c r="EFB4" s="104"/>
      <c r="EFC4" s="104"/>
      <c r="EFD4" s="104"/>
      <c r="EFE4" s="104"/>
      <c r="EFF4" s="104"/>
      <c r="EFG4" s="104"/>
      <c r="EFH4" s="104"/>
      <c r="EFI4" s="104"/>
      <c r="EFJ4" s="104"/>
      <c r="EFK4" s="104"/>
      <c r="EFL4" s="104"/>
      <c r="EFM4" s="104"/>
      <c r="EFN4" s="104"/>
      <c r="EFO4" s="104"/>
      <c r="EFP4" s="104"/>
      <c r="EFQ4" s="104"/>
      <c r="EFR4" s="104"/>
      <c r="EFS4" s="104"/>
      <c r="EFT4" s="104"/>
      <c r="EFU4" s="104"/>
      <c r="EFV4" s="104"/>
      <c r="EFW4" s="104"/>
      <c r="EFX4" s="104"/>
      <c r="EFY4" s="104"/>
      <c r="EFZ4" s="104"/>
      <c r="EGA4" s="104"/>
      <c r="EGB4" s="104"/>
      <c r="EGC4" s="104"/>
      <c r="EGD4" s="104"/>
      <c r="EGE4" s="104"/>
      <c r="EGF4" s="104"/>
      <c r="EGG4" s="104"/>
      <c r="EGH4" s="104"/>
      <c r="EGI4" s="104"/>
      <c r="EGJ4" s="104"/>
      <c r="EGK4" s="104"/>
      <c r="EGL4" s="104"/>
      <c r="EGM4" s="104"/>
      <c r="EGN4" s="104"/>
      <c r="EGO4" s="104"/>
      <c r="EGP4" s="104"/>
      <c r="EGQ4" s="104"/>
      <c r="EGR4" s="104"/>
      <c r="EGS4" s="104"/>
      <c r="EGT4" s="104"/>
      <c r="EGU4" s="104"/>
      <c r="EGV4" s="104"/>
      <c r="EGW4" s="104"/>
      <c r="EGX4" s="104"/>
      <c r="EGY4" s="104"/>
      <c r="EGZ4" s="104"/>
      <c r="EHA4" s="104"/>
      <c r="EHB4" s="104"/>
      <c r="EHC4" s="104"/>
      <c r="EHD4" s="104"/>
      <c r="EHE4" s="104"/>
      <c r="EHF4" s="104"/>
      <c r="EHG4" s="104"/>
      <c r="EHH4" s="104"/>
      <c r="EHI4" s="104"/>
      <c r="EHJ4" s="104"/>
      <c r="EHK4" s="104"/>
      <c r="EHL4" s="104"/>
      <c r="EHM4" s="104"/>
      <c r="EHN4" s="104"/>
      <c r="EHO4" s="104"/>
      <c r="EHP4" s="104"/>
      <c r="EHQ4" s="104"/>
      <c r="EHR4" s="104"/>
      <c r="EHS4" s="104"/>
      <c r="EHT4" s="104"/>
      <c r="EHU4" s="104"/>
      <c r="EHV4" s="104"/>
      <c r="EHW4" s="104"/>
      <c r="EHX4" s="104"/>
      <c r="EHY4" s="104"/>
      <c r="EHZ4" s="104"/>
      <c r="EIA4" s="104"/>
      <c r="EIB4" s="104"/>
      <c r="EIC4" s="104"/>
      <c r="EID4" s="104"/>
      <c r="EIE4" s="104"/>
      <c r="EIF4" s="104"/>
      <c r="EIG4" s="104"/>
      <c r="EIH4" s="104"/>
      <c r="EII4" s="104"/>
      <c r="EIJ4" s="104"/>
      <c r="EIK4" s="104"/>
      <c r="EIL4" s="104"/>
      <c r="EIM4" s="104"/>
      <c r="EIN4" s="104"/>
      <c r="EIO4" s="104"/>
      <c r="EIP4" s="104"/>
      <c r="EIQ4" s="104"/>
      <c r="EIR4" s="104"/>
      <c r="EIS4" s="104"/>
      <c r="EIT4" s="104"/>
      <c r="EIU4" s="104"/>
      <c r="EIV4" s="104"/>
      <c r="EIW4" s="104"/>
      <c r="EIX4" s="104"/>
      <c r="EIY4" s="104"/>
      <c r="EIZ4" s="104"/>
      <c r="EJA4" s="104"/>
      <c r="EJB4" s="104"/>
      <c r="EJC4" s="104"/>
      <c r="EJD4" s="104"/>
      <c r="EJE4" s="104"/>
      <c r="EJF4" s="104"/>
      <c r="EJG4" s="104"/>
      <c r="EJH4" s="104"/>
      <c r="EJI4" s="104"/>
      <c r="EJJ4" s="104"/>
      <c r="EJK4" s="104"/>
      <c r="EJL4" s="104"/>
      <c r="EJM4" s="104"/>
      <c r="EJN4" s="104"/>
      <c r="EJO4" s="104"/>
      <c r="EJP4" s="104"/>
      <c r="EJQ4" s="104"/>
      <c r="EJR4" s="104"/>
      <c r="EJS4" s="104"/>
      <c r="EJT4" s="104"/>
      <c r="EJU4" s="104"/>
      <c r="EJV4" s="104"/>
      <c r="EJW4" s="104"/>
      <c r="EJX4" s="104"/>
      <c r="EJY4" s="104"/>
      <c r="EJZ4" s="104"/>
      <c r="EKA4" s="104"/>
      <c r="EKB4" s="104"/>
      <c r="EKC4" s="104"/>
      <c r="EKD4" s="104"/>
      <c r="EKE4" s="104"/>
      <c r="EKF4" s="104"/>
      <c r="EKG4" s="104"/>
      <c r="EKH4" s="104"/>
      <c r="EKI4" s="104"/>
      <c r="EKJ4" s="104"/>
      <c r="EKK4" s="104"/>
      <c r="EKL4" s="104"/>
      <c r="EKM4" s="104"/>
      <c r="EKN4" s="104"/>
      <c r="EKO4" s="104"/>
      <c r="EKP4" s="104"/>
      <c r="EKQ4" s="104"/>
      <c r="EKR4" s="104"/>
      <c r="EKS4" s="104"/>
      <c r="EKT4" s="104"/>
      <c r="EKU4" s="104"/>
      <c r="EKV4" s="104"/>
      <c r="EKW4" s="104"/>
      <c r="EKX4" s="104"/>
      <c r="EKY4" s="104"/>
      <c r="EKZ4" s="104"/>
      <c r="ELA4" s="104"/>
      <c r="ELB4" s="104"/>
      <c r="ELC4" s="104"/>
      <c r="ELD4" s="104"/>
      <c r="ELE4" s="104"/>
      <c r="ELF4" s="104"/>
      <c r="ELG4" s="104"/>
      <c r="ELH4" s="104"/>
      <c r="ELI4" s="104"/>
      <c r="ELJ4" s="104"/>
      <c r="ELK4" s="104"/>
      <c r="ELL4" s="104"/>
      <c r="ELM4" s="104"/>
      <c r="ELN4" s="104"/>
      <c r="ELO4" s="104"/>
      <c r="ELP4" s="104"/>
      <c r="ELQ4" s="104"/>
      <c r="ELR4" s="104"/>
      <c r="ELS4" s="104"/>
      <c r="ELT4" s="104"/>
      <c r="ELU4" s="104"/>
      <c r="ELV4" s="104"/>
      <c r="ELW4" s="104"/>
      <c r="ELX4" s="104"/>
      <c r="ELY4" s="104"/>
      <c r="ELZ4" s="104"/>
      <c r="EMA4" s="104"/>
      <c r="EMB4" s="104"/>
      <c r="EMC4" s="104"/>
      <c r="EMD4" s="104"/>
      <c r="EME4" s="104"/>
      <c r="EMF4" s="104"/>
      <c r="EMG4" s="104"/>
      <c r="EMH4" s="104"/>
      <c r="EMI4" s="104"/>
      <c r="EMJ4" s="104"/>
      <c r="EMK4" s="104"/>
      <c r="EML4" s="104"/>
      <c r="EMM4" s="104"/>
      <c r="EMN4" s="104"/>
      <c r="EMO4" s="104"/>
      <c r="EMP4" s="104"/>
      <c r="EMQ4" s="104"/>
      <c r="EMR4" s="104"/>
      <c r="EMS4" s="104"/>
      <c r="EMT4" s="104"/>
      <c r="EMU4" s="104"/>
      <c r="EMV4" s="104"/>
      <c r="EMW4" s="104"/>
      <c r="EMX4" s="104"/>
      <c r="EMY4" s="104"/>
      <c r="EMZ4" s="104"/>
      <c r="ENA4" s="104"/>
      <c r="ENB4" s="104"/>
      <c r="ENC4" s="104"/>
      <c r="END4" s="104"/>
      <c r="ENE4" s="104"/>
      <c r="ENF4" s="104"/>
      <c r="ENG4" s="104"/>
      <c r="ENH4" s="104"/>
      <c r="ENI4" s="104"/>
      <c r="ENJ4" s="104"/>
      <c r="ENK4" s="104"/>
      <c r="ENL4" s="104"/>
      <c r="ENM4" s="104"/>
      <c r="ENN4" s="104"/>
      <c r="ENO4" s="104"/>
      <c r="ENP4" s="104"/>
      <c r="ENQ4" s="104"/>
      <c r="ENR4" s="104"/>
      <c r="ENS4" s="104"/>
      <c r="ENT4" s="104"/>
      <c r="ENU4" s="104"/>
      <c r="ENV4" s="104"/>
      <c r="ENW4" s="104"/>
      <c r="ENX4" s="104"/>
      <c r="ENY4" s="104"/>
      <c r="ENZ4" s="104"/>
      <c r="EOA4" s="104"/>
      <c r="EOB4" s="104"/>
      <c r="EOC4" s="104"/>
      <c r="EOD4" s="104"/>
      <c r="EOE4" s="104"/>
      <c r="EOF4" s="104"/>
      <c r="EOG4" s="104"/>
      <c r="EOH4" s="104"/>
      <c r="EOI4" s="104"/>
      <c r="EOJ4" s="104"/>
      <c r="EOK4" s="104"/>
      <c r="EOL4" s="104"/>
      <c r="EOM4" s="104"/>
      <c r="EON4" s="104"/>
      <c r="EOO4" s="104"/>
      <c r="EOP4" s="104"/>
      <c r="EOQ4" s="104"/>
      <c r="EOR4" s="104"/>
      <c r="EOS4" s="104"/>
      <c r="EOT4" s="104"/>
      <c r="EOU4" s="104"/>
      <c r="EOV4" s="104"/>
      <c r="EOW4" s="104"/>
      <c r="EOX4" s="104"/>
      <c r="EOY4" s="104"/>
      <c r="EOZ4" s="104"/>
      <c r="EPA4" s="104"/>
      <c r="EPB4" s="104"/>
      <c r="EPC4" s="104"/>
      <c r="EPD4" s="104"/>
      <c r="EPE4" s="104"/>
      <c r="EPF4" s="104"/>
      <c r="EPG4" s="104"/>
      <c r="EPH4" s="104"/>
      <c r="EPI4" s="104"/>
      <c r="EPJ4" s="104"/>
      <c r="EPK4" s="104"/>
      <c r="EPL4" s="104"/>
      <c r="EPM4" s="104"/>
      <c r="EPN4" s="104"/>
      <c r="EPO4" s="104"/>
      <c r="EPP4" s="104"/>
      <c r="EPQ4" s="104"/>
      <c r="EPR4" s="104"/>
      <c r="EPS4" s="104"/>
      <c r="EPT4" s="104"/>
      <c r="EPU4" s="104"/>
      <c r="EPV4" s="104"/>
      <c r="EPW4" s="104"/>
      <c r="EPX4" s="104"/>
      <c r="EPY4" s="104"/>
      <c r="EPZ4" s="104"/>
      <c r="EQA4" s="104"/>
      <c r="EQB4" s="104"/>
      <c r="EQC4" s="104"/>
      <c r="EQD4" s="104"/>
      <c r="EQE4" s="104"/>
      <c r="EQF4" s="104"/>
      <c r="EQG4" s="104"/>
      <c r="EQH4" s="104"/>
      <c r="EQI4" s="104"/>
      <c r="EQJ4" s="104"/>
      <c r="EQK4" s="104"/>
      <c r="EQL4" s="104"/>
      <c r="EQM4" s="104"/>
      <c r="EQN4" s="104"/>
      <c r="EQO4" s="104"/>
      <c r="EQP4" s="104"/>
      <c r="EQQ4" s="104"/>
      <c r="EQR4" s="104"/>
      <c r="EQS4" s="104"/>
      <c r="EQT4" s="104"/>
      <c r="EQU4" s="104"/>
      <c r="EQV4" s="104"/>
      <c r="EQW4" s="104"/>
      <c r="EQX4" s="104"/>
      <c r="EQY4" s="104"/>
      <c r="EQZ4" s="104"/>
      <c r="ERA4" s="104"/>
      <c r="ERB4" s="104"/>
      <c r="ERC4" s="104"/>
      <c r="ERD4" s="104"/>
      <c r="ERE4" s="104"/>
      <c r="ERF4" s="104"/>
      <c r="ERG4" s="104"/>
      <c r="ERH4" s="104"/>
      <c r="ERI4" s="104"/>
      <c r="ERJ4" s="104"/>
      <c r="ERK4" s="104"/>
      <c r="ERL4" s="104"/>
      <c r="ERM4" s="104"/>
      <c r="ERN4" s="104"/>
      <c r="ERO4" s="104"/>
      <c r="ERP4" s="104"/>
      <c r="ERQ4" s="104"/>
      <c r="ERR4" s="104"/>
      <c r="ERS4" s="104"/>
      <c r="ERT4" s="104"/>
      <c r="ERU4" s="104"/>
      <c r="ERV4" s="104"/>
      <c r="ERW4" s="104"/>
      <c r="ERX4" s="104"/>
      <c r="ERY4" s="104"/>
      <c r="ERZ4" s="104"/>
      <c r="ESA4" s="104"/>
      <c r="ESB4" s="104"/>
      <c r="ESC4" s="104"/>
      <c r="ESD4" s="104"/>
      <c r="ESE4" s="104"/>
      <c r="ESF4" s="104"/>
      <c r="ESG4" s="104"/>
      <c r="ESH4" s="104"/>
      <c r="ESI4" s="104"/>
      <c r="ESJ4" s="104"/>
      <c r="ESK4" s="104"/>
      <c r="ESL4" s="104"/>
      <c r="ESM4" s="104"/>
      <c r="ESN4" s="104"/>
      <c r="ESO4" s="104"/>
      <c r="ESP4" s="104"/>
      <c r="ESQ4" s="104"/>
      <c r="ESR4" s="104"/>
      <c r="ESS4" s="104"/>
      <c r="EST4" s="104"/>
      <c r="ESU4" s="104"/>
      <c r="ESV4" s="104"/>
      <c r="ESW4" s="104"/>
      <c r="ESX4" s="104"/>
      <c r="ESY4" s="104"/>
      <c r="ESZ4" s="104"/>
      <c r="ETA4" s="104"/>
      <c r="ETB4" s="104"/>
      <c r="ETC4" s="104"/>
      <c r="ETD4" s="104"/>
      <c r="ETE4" s="104"/>
      <c r="ETF4" s="104"/>
      <c r="ETG4" s="104"/>
      <c r="ETH4" s="104"/>
      <c r="ETI4" s="104"/>
      <c r="ETJ4" s="104"/>
      <c r="ETK4" s="104"/>
      <c r="ETL4" s="104"/>
      <c r="ETM4" s="104"/>
      <c r="ETN4" s="104"/>
      <c r="ETO4" s="104"/>
      <c r="ETP4" s="104"/>
      <c r="ETQ4" s="104"/>
      <c r="ETR4" s="104"/>
      <c r="ETS4" s="104"/>
      <c r="ETT4" s="104"/>
      <c r="ETU4" s="104"/>
      <c r="ETV4" s="104"/>
      <c r="ETW4" s="104"/>
      <c r="ETX4" s="104"/>
      <c r="ETY4" s="104"/>
      <c r="ETZ4" s="104"/>
      <c r="EUA4" s="104"/>
      <c r="EUB4" s="104"/>
      <c r="EUC4" s="104"/>
      <c r="EUD4" s="104"/>
      <c r="EUE4" s="104"/>
      <c r="EUF4" s="104"/>
      <c r="EUG4" s="104"/>
      <c r="EUH4" s="104"/>
      <c r="EUI4" s="104"/>
      <c r="EUJ4" s="104"/>
      <c r="EUK4" s="104"/>
      <c r="EUL4" s="104"/>
      <c r="EUM4" s="104"/>
      <c r="EUN4" s="104"/>
      <c r="EUO4" s="104"/>
      <c r="EUP4" s="104"/>
      <c r="EUQ4" s="104"/>
      <c r="EUR4" s="104"/>
      <c r="EUS4" s="104"/>
      <c r="EUT4" s="104"/>
      <c r="EUU4" s="104"/>
      <c r="EUV4" s="104"/>
      <c r="EUW4" s="104"/>
      <c r="EUX4" s="104"/>
      <c r="EUY4" s="104"/>
      <c r="EUZ4" s="104"/>
      <c r="EVA4" s="104"/>
      <c r="EVB4" s="104"/>
      <c r="EVC4" s="104"/>
      <c r="EVD4" s="104"/>
      <c r="EVE4" s="104"/>
      <c r="EVF4" s="104"/>
      <c r="EVG4" s="104"/>
      <c r="EVH4" s="104"/>
      <c r="EVI4" s="104"/>
      <c r="EVJ4" s="104"/>
      <c r="EVK4" s="104"/>
      <c r="EVL4" s="104"/>
      <c r="EVM4" s="104"/>
      <c r="EVN4" s="104"/>
      <c r="EVO4" s="104"/>
      <c r="EVP4" s="104"/>
      <c r="EVQ4" s="104"/>
      <c r="EVR4" s="104"/>
      <c r="EVS4" s="104"/>
      <c r="EVT4" s="104"/>
      <c r="EVU4" s="104"/>
      <c r="EVV4" s="104"/>
      <c r="EVW4" s="104"/>
      <c r="EVX4" s="104"/>
      <c r="EVY4" s="104"/>
      <c r="EVZ4" s="104"/>
      <c r="EWA4" s="104"/>
      <c r="EWB4" s="104"/>
      <c r="EWC4" s="104"/>
      <c r="EWD4" s="104"/>
      <c r="EWE4" s="104"/>
      <c r="EWF4" s="104"/>
      <c r="EWG4" s="104"/>
      <c r="EWH4" s="104"/>
      <c r="EWI4" s="104"/>
      <c r="EWJ4" s="104"/>
      <c r="EWK4" s="104"/>
      <c r="EWL4" s="104"/>
      <c r="EWM4" s="104"/>
      <c r="EWN4" s="104"/>
      <c r="EWO4" s="104"/>
      <c r="EWP4" s="104"/>
      <c r="EWQ4" s="104"/>
      <c r="EWR4" s="104"/>
      <c r="EWS4" s="104"/>
      <c r="EWT4" s="104"/>
      <c r="EWU4" s="104"/>
      <c r="EWV4" s="104"/>
      <c r="EWW4" s="104"/>
      <c r="EWX4" s="104"/>
      <c r="EWY4" s="104"/>
      <c r="EWZ4" s="104"/>
      <c r="EXA4" s="104"/>
      <c r="EXB4" s="104"/>
      <c r="EXC4" s="104"/>
      <c r="EXD4" s="104"/>
      <c r="EXE4" s="104"/>
      <c r="EXF4" s="104"/>
      <c r="EXG4" s="104"/>
      <c r="EXH4" s="104"/>
      <c r="EXI4" s="104"/>
      <c r="EXJ4" s="104"/>
      <c r="EXK4" s="104"/>
      <c r="EXL4" s="104"/>
      <c r="EXM4" s="104"/>
      <c r="EXN4" s="104"/>
      <c r="EXO4" s="104"/>
      <c r="EXP4" s="104"/>
      <c r="EXQ4" s="104"/>
      <c r="EXR4" s="104"/>
      <c r="EXS4" s="104"/>
      <c r="EXT4" s="104"/>
      <c r="EXU4" s="104"/>
      <c r="EXV4" s="104"/>
      <c r="EXW4" s="104"/>
      <c r="EXX4" s="104"/>
      <c r="EXY4" s="104"/>
      <c r="EXZ4" s="104"/>
      <c r="EYA4" s="104"/>
      <c r="EYB4" s="104"/>
      <c r="EYC4" s="104"/>
      <c r="EYD4" s="104"/>
      <c r="EYE4" s="104"/>
      <c r="EYF4" s="104"/>
      <c r="EYG4" s="104"/>
      <c r="EYH4" s="104"/>
      <c r="EYI4" s="104"/>
      <c r="EYJ4" s="104"/>
      <c r="EYK4" s="104"/>
      <c r="EYL4" s="104"/>
      <c r="EYM4" s="104"/>
      <c r="EYN4" s="104"/>
      <c r="EYO4" s="104"/>
      <c r="EYP4" s="104"/>
      <c r="EYQ4" s="104"/>
      <c r="EYR4" s="104"/>
      <c r="EYS4" s="104"/>
      <c r="EYT4" s="104"/>
      <c r="EYU4" s="104"/>
      <c r="EYV4" s="104"/>
      <c r="EYW4" s="104"/>
      <c r="EYX4" s="104"/>
      <c r="EYY4" s="104"/>
      <c r="EYZ4" s="104"/>
      <c r="EZA4" s="104"/>
      <c r="EZB4" s="104"/>
      <c r="EZC4" s="104"/>
      <c r="EZD4" s="104"/>
      <c r="EZE4" s="104"/>
      <c r="EZF4" s="104"/>
      <c r="EZG4" s="104"/>
      <c r="EZH4" s="104"/>
      <c r="EZI4" s="104"/>
      <c r="EZJ4" s="104"/>
      <c r="EZK4" s="104"/>
      <c r="EZL4" s="104"/>
      <c r="EZM4" s="104"/>
      <c r="EZN4" s="104"/>
      <c r="EZO4" s="104"/>
      <c r="EZP4" s="104"/>
      <c r="EZQ4" s="104"/>
      <c r="EZR4" s="104"/>
      <c r="EZS4" s="104"/>
      <c r="EZT4" s="104"/>
      <c r="EZU4" s="104"/>
      <c r="EZV4" s="104"/>
      <c r="EZW4" s="104"/>
      <c r="EZX4" s="104"/>
      <c r="EZY4" s="104"/>
      <c r="EZZ4" s="104"/>
      <c r="FAA4" s="104"/>
      <c r="FAB4" s="104"/>
      <c r="FAC4" s="104"/>
      <c r="FAD4" s="104"/>
      <c r="FAE4" s="104"/>
      <c r="FAF4" s="104"/>
      <c r="FAG4" s="104"/>
      <c r="FAH4" s="104"/>
      <c r="FAI4" s="104"/>
      <c r="FAJ4" s="104"/>
      <c r="FAK4" s="104"/>
      <c r="FAL4" s="104"/>
      <c r="FAM4" s="104"/>
      <c r="FAN4" s="104"/>
      <c r="FAO4" s="104"/>
      <c r="FAP4" s="104"/>
      <c r="FAQ4" s="104"/>
      <c r="FAR4" s="104"/>
      <c r="FAS4" s="104"/>
      <c r="FAT4" s="104"/>
      <c r="FAU4" s="104"/>
      <c r="FAV4" s="104"/>
      <c r="FAW4" s="104"/>
      <c r="FAX4" s="104"/>
      <c r="FAY4" s="104"/>
      <c r="FAZ4" s="104"/>
      <c r="FBA4" s="104"/>
      <c r="FBB4" s="104"/>
      <c r="FBC4" s="104"/>
      <c r="FBD4" s="104"/>
      <c r="FBE4" s="104"/>
      <c r="FBF4" s="104"/>
      <c r="FBG4" s="104"/>
      <c r="FBH4" s="104"/>
      <c r="FBI4" s="104"/>
      <c r="FBJ4" s="104"/>
      <c r="FBK4" s="104"/>
      <c r="FBL4" s="104"/>
      <c r="FBM4" s="104"/>
      <c r="FBN4" s="104"/>
      <c r="FBO4" s="104"/>
      <c r="FBP4" s="104"/>
      <c r="FBQ4" s="104"/>
      <c r="FBR4" s="104"/>
      <c r="FBS4" s="104"/>
      <c r="FBT4" s="104"/>
      <c r="FBU4" s="104"/>
      <c r="FBV4" s="104"/>
      <c r="FBW4" s="104"/>
      <c r="FBX4" s="104"/>
      <c r="FBY4" s="104"/>
      <c r="FBZ4" s="104"/>
      <c r="FCA4" s="104"/>
      <c r="FCB4" s="104"/>
      <c r="FCC4" s="104"/>
      <c r="FCD4" s="104"/>
      <c r="FCE4" s="104"/>
      <c r="FCF4" s="104"/>
      <c r="FCG4" s="104"/>
      <c r="FCH4" s="104"/>
      <c r="FCI4" s="104"/>
      <c r="FCJ4" s="104"/>
      <c r="FCK4" s="104"/>
      <c r="FCL4" s="104"/>
      <c r="FCM4" s="104"/>
      <c r="FCN4" s="104"/>
      <c r="FCO4" s="104"/>
      <c r="FCP4" s="104"/>
      <c r="FCQ4" s="104"/>
      <c r="FCR4" s="104"/>
      <c r="FCS4" s="104"/>
      <c r="FCT4" s="104"/>
      <c r="FCU4" s="104"/>
      <c r="FCV4" s="104"/>
      <c r="FCW4" s="104"/>
      <c r="FCX4" s="104"/>
      <c r="FCY4" s="104"/>
      <c r="FCZ4" s="104"/>
      <c r="FDA4" s="104"/>
      <c r="FDB4" s="104"/>
      <c r="FDC4" s="104"/>
      <c r="FDD4" s="104"/>
      <c r="FDE4" s="104"/>
      <c r="FDF4" s="104"/>
      <c r="FDG4" s="104"/>
      <c r="FDH4" s="104"/>
      <c r="FDI4" s="104"/>
      <c r="FDJ4" s="104"/>
      <c r="FDK4" s="104"/>
      <c r="FDL4" s="104"/>
      <c r="FDM4" s="104"/>
      <c r="FDN4" s="104"/>
      <c r="FDO4" s="104"/>
      <c r="FDP4" s="104"/>
      <c r="FDQ4" s="104"/>
      <c r="FDR4" s="104"/>
      <c r="FDS4" s="104"/>
      <c r="FDT4" s="104"/>
      <c r="FDU4" s="104"/>
      <c r="FDV4" s="104"/>
      <c r="FDW4" s="104"/>
      <c r="FDX4" s="104"/>
      <c r="FDY4" s="104"/>
      <c r="FDZ4" s="104"/>
      <c r="FEA4" s="104"/>
      <c r="FEB4" s="104"/>
      <c r="FEC4" s="104"/>
      <c r="FED4" s="104"/>
      <c r="FEE4" s="104"/>
      <c r="FEF4" s="104"/>
      <c r="FEG4" s="104"/>
      <c r="FEH4" s="104"/>
      <c r="FEI4" s="104"/>
      <c r="FEJ4" s="104"/>
      <c r="FEK4" s="104"/>
      <c r="FEL4" s="104"/>
      <c r="FEM4" s="104"/>
      <c r="FEN4" s="104"/>
      <c r="FEO4" s="104"/>
      <c r="FEP4" s="104"/>
      <c r="FEQ4" s="104"/>
      <c r="FER4" s="104"/>
      <c r="FES4" s="104"/>
      <c r="FET4" s="104"/>
      <c r="FEU4" s="104"/>
      <c r="FEV4" s="104"/>
      <c r="FEW4" s="104"/>
      <c r="FEX4" s="104"/>
      <c r="FEY4" s="104"/>
      <c r="FEZ4" s="104"/>
      <c r="FFA4" s="104"/>
      <c r="FFB4" s="104"/>
      <c r="FFC4" s="104"/>
      <c r="FFD4" s="104"/>
      <c r="FFE4" s="104"/>
      <c r="FFF4" s="104"/>
      <c r="FFG4" s="104"/>
      <c r="FFH4" s="104"/>
      <c r="FFI4" s="104"/>
      <c r="FFJ4" s="104"/>
      <c r="FFK4" s="104"/>
      <c r="FFL4" s="104"/>
      <c r="FFM4" s="104"/>
      <c r="FFN4" s="104"/>
      <c r="FFO4" s="104"/>
      <c r="FFP4" s="104"/>
      <c r="FFQ4" s="104"/>
      <c r="FFR4" s="104"/>
      <c r="FFS4" s="104"/>
      <c r="FFT4" s="104"/>
      <c r="FFU4" s="104"/>
      <c r="FFV4" s="104"/>
      <c r="FFW4" s="104"/>
      <c r="FFX4" s="104"/>
      <c r="FFY4" s="104"/>
      <c r="FFZ4" s="104"/>
      <c r="FGA4" s="104"/>
      <c r="FGB4" s="104"/>
      <c r="FGC4" s="104"/>
      <c r="FGD4" s="104"/>
      <c r="FGE4" s="104"/>
      <c r="FGF4" s="104"/>
      <c r="FGG4" s="104"/>
      <c r="FGH4" s="104"/>
      <c r="FGI4" s="104"/>
      <c r="FGJ4" s="104"/>
      <c r="FGK4" s="104"/>
      <c r="FGL4" s="104"/>
      <c r="FGM4" s="104"/>
      <c r="FGN4" s="104"/>
      <c r="FGO4" s="104"/>
      <c r="FGP4" s="104"/>
      <c r="FGQ4" s="104"/>
      <c r="FGR4" s="104"/>
      <c r="FGS4" s="104"/>
      <c r="FGT4" s="104"/>
      <c r="FGU4" s="104"/>
      <c r="FGV4" s="104"/>
      <c r="FGW4" s="104"/>
      <c r="FGX4" s="104"/>
      <c r="FGY4" s="104"/>
      <c r="FGZ4" s="104"/>
      <c r="FHA4" s="104"/>
      <c r="FHB4" s="104"/>
      <c r="FHC4" s="104"/>
      <c r="FHD4" s="104"/>
      <c r="FHE4" s="104"/>
      <c r="FHF4" s="104"/>
      <c r="FHG4" s="104"/>
      <c r="FHH4" s="104"/>
      <c r="FHI4" s="104"/>
      <c r="FHJ4" s="104"/>
      <c r="FHK4" s="104"/>
      <c r="FHL4" s="104"/>
      <c r="FHM4" s="104"/>
      <c r="FHN4" s="104"/>
      <c r="FHO4" s="104"/>
      <c r="FHP4" s="104"/>
      <c r="FHQ4" s="104"/>
      <c r="FHR4" s="104"/>
      <c r="FHS4" s="104"/>
      <c r="FHT4" s="104"/>
      <c r="FHU4" s="104"/>
      <c r="FHV4" s="104"/>
      <c r="FHW4" s="104"/>
      <c r="FHX4" s="104"/>
      <c r="FHY4" s="104"/>
      <c r="FHZ4" s="104"/>
      <c r="FIA4" s="104"/>
      <c r="FIB4" s="104"/>
      <c r="FIC4" s="104"/>
      <c r="FID4" s="104"/>
      <c r="FIE4" s="104"/>
      <c r="FIF4" s="104"/>
      <c r="FIG4" s="104"/>
      <c r="FIH4" s="104"/>
      <c r="FII4" s="104"/>
      <c r="FIJ4" s="104"/>
      <c r="FIK4" s="104"/>
      <c r="FIL4" s="104"/>
      <c r="FIM4" s="104"/>
      <c r="FIN4" s="104"/>
      <c r="FIO4" s="104"/>
      <c r="FIP4" s="104"/>
      <c r="FIQ4" s="104"/>
      <c r="FIR4" s="104"/>
      <c r="FIS4" s="104"/>
      <c r="FIT4" s="104"/>
      <c r="FIU4" s="104"/>
      <c r="FIV4" s="104"/>
      <c r="FIW4" s="104"/>
      <c r="FIX4" s="104"/>
      <c r="FIY4" s="104"/>
      <c r="FIZ4" s="104"/>
      <c r="FJA4" s="104"/>
      <c r="FJB4" s="104"/>
      <c r="FJC4" s="104"/>
      <c r="FJD4" s="104"/>
      <c r="FJE4" s="104"/>
      <c r="FJF4" s="104"/>
      <c r="FJG4" s="104"/>
      <c r="FJH4" s="104"/>
      <c r="FJI4" s="104"/>
      <c r="FJJ4" s="104"/>
      <c r="FJK4" s="104"/>
      <c r="FJL4" s="104"/>
      <c r="FJM4" s="104"/>
      <c r="FJN4" s="104"/>
      <c r="FJO4" s="104"/>
      <c r="FJP4" s="104"/>
      <c r="FJQ4" s="104"/>
      <c r="FJR4" s="104"/>
      <c r="FJS4" s="104"/>
      <c r="FJT4" s="104"/>
      <c r="FJU4" s="104"/>
      <c r="FJV4" s="104"/>
      <c r="FJW4" s="104"/>
      <c r="FJX4" s="104"/>
      <c r="FJY4" s="104"/>
      <c r="FJZ4" s="104"/>
      <c r="FKA4" s="104"/>
      <c r="FKB4" s="104"/>
      <c r="FKC4" s="104"/>
      <c r="FKD4" s="104"/>
      <c r="FKE4" s="104"/>
      <c r="FKF4" s="104"/>
      <c r="FKG4" s="104"/>
      <c r="FKH4" s="104"/>
      <c r="FKI4" s="104"/>
      <c r="FKJ4" s="104"/>
      <c r="FKK4" s="104"/>
      <c r="FKL4" s="104"/>
      <c r="FKM4" s="104"/>
      <c r="FKN4" s="104"/>
      <c r="FKO4" s="104"/>
      <c r="FKP4" s="104"/>
      <c r="FKQ4" s="104"/>
      <c r="FKR4" s="104"/>
      <c r="FKS4" s="104"/>
      <c r="FKT4" s="104"/>
      <c r="FKU4" s="104"/>
      <c r="FKV4" s="104"/>
      <c r="FKW4" s="104"/>
      <c r="FKX4" s="104"/>
      <c r="FKY4" s="104"/>
      <c r="FKZ4" s="104"/>
      <c r="FLA4" s="104"/>
      <c r="FLB4" s="104"/>
      <c r="FLC4" s="104"/>
      <c r="FLD4" s="104"/>
      <c r="FLE4" s="104"/>
      <c r="FLF4" s="104"/>
      <c r="FLG4" s="104"/>
      <c r="FLH4" s="104"/>
      <c r="FLI4" s="104"/>
      <c r="FLJ4" s="104"/>
      <c r="FLK4" s="104"/>
      <c r="FLL4" s="104"/>
      <c r="FLM4" s="104"/>
      <c r="FLN4" s="104"/>
      <c r="FLO4" s="104"/>
      <c r="FLP4" s="104"/>
      <c r="FLQ4" s="104"/>
      <c r="FLR4" s="104"/>
      <c r="FLS4" s="104"/>
      <c r="FLT4" s="104"/>
      <c r="FLU4" s="104"/>
      <c r="FLV4" s="104"/>
      <c r="FLW4" s="104"/>
      <c r="FLX4" s="104"/>
      <c r="FLY4" s="104"/>
      <c r="FLZ4" s="104"/>
      <c r="FMA4" s="104"/>
      <c r="FMB4" s="104"/>
      <c r="FMC4" s="104"/>
      <c r="FMD4" s="104"/>
      <c r="FME4" s="104"/>
      <c r="FMF4" s="104"/>
      <c r="FMG4" s="104"/>
      <c r="FMH4" s="104"/>
      <c r="FMI4" s="104"/>
      <c r="FMJ4" s="104"/>
      <c r="FMK4" s="104"/>
      <c r="FML4" s="104"/>
      <c r="FMM4" s="104"/>
      <c r="FMN4" s="104"/>
      <c r="FMO4" s="104"/>
      <c r="FMP4" s="104"/>
      <c r="FMQ4" s="104"/>
      <c r="FMR4" s="104"/>
      <c r="FMS4" s="104"/>
      <c r="FMT4" s="104"/>
      <c r="FMU4" s="104"/>
      <c r="FMV4" s="104"/>
      <c r="FMW4" s="104"/>
      <c r="FMX4" s="104"/>
      <c r="FMY4" s="104"/>
      <c r="FMZ4" s="104"/>
      <c r="FNA4" s="104"/>
      <c r="FNB4" s="104"/>
      <c r="FNC4" s="104"/>
      <c r="FND4" s="104"/>
      <c r="FNE4" s="104"/>
      <c r="FNF4" s="104"/>
      <c r="FNG4" s="104"/>
      <c r="FNH4" s="104"/>
      <c r="FNI4" s="104"/>
      <c r="FNJ4" s="104"/>
      <c r="FNK4" s="104"/>
      <c r="FNL4" s="104"/>
      <c r="FNM4" s="104"/>
      <c r="FNN4" s="104"/>
      <c r="FNO4" s="104"/>
      <c r="FNP4" s="104"/>
      <c r="FNQ4" s="104"/>
      <c r="FNR4" s="104"/>
      <c r="FNS4" s="104"/>
      <c r="FNT4" s="104"/>
      <c r="FNU4" s="104"/>
      <c r="FNV4" s="104"/>
      <c r="FNW4" s="104"/>
      <c r="FNX4" s="104"/>
      <c r="FNY4" s="104"/>
      <c r="FNZ4" s="104"/>
      <c r="FOA4" s="104"/>
      <c r="FOB4" s="104"/>
      <c r="FOC4" s="104"/>
      <c r="FOD4" s="104"/>
      <c r="FOE4" s="104"/>
      <c r="FOF4" s="104"/>
      <c r="FOG4" s="104"/>
      <c r="FOH4" s="104"/>
      <c r="FOI4" s="104"/>
      <c r="FOJ4" s="104"/>
      <c r="FOK4" s="104"/>
      <c r="FOL4" s="104"/>
      <c r="FOM4" s="104"/>
      <c r="FON4" s="104"/>
      <c r="FOO4" s="104"/>
      <c r="FOP4" s="104"/>
      <c r="FOQ4" s="104"/>
      <c r="FOR4" s="104"/>
      <c r="FOS4" s="104"/>
      <c r="FOT4" s="104"/>
      <c r="FOU4" s="104"/>
      <c r="FOV4" s="104"/>
      <c r="FOW4" s="104"/>
      <c r="FOX4" s="104"/>
      <c r="FOY4" s="104"/>
      <c r="FOZ4" s="104"/>
      <c r="FPA4" s="104"/>
      <c r="FPB4" s="104"/>
      <c r="FPC4" s="104"/>
      <c r="FPD4" s="104"/>
      <c r="FPE4" s="104"/>
      <c r="FPF4" s="104"/>
      <c r="FPG4" s="104"/>
      <c r="FPH4" s="104"/>
      <c r="FPI4" s="104"/>
      <c r="FPJ4" s="104"/>
      <c r="FPK4" s="104"/>
      <c r="FPL4" s="104"/>
      <c r="FPM4" s="104"/>
      <c r="FPN4" s="104"/>
      <c r="FPO4" s="104"/>
      <c r="FPP4" s="104"/>
      <c r="FPQ4" s="104"/>
      <c r="FPR4" s="104"/>
      <c r="FPS4" s="104"/>
      <c r="FPT4" s="104"/>
      <c r="FPU4" s="104"/>
      <c r="FPV4" s="104"/>
      <c r="FPW4" s="104"/>
      <c r="FPX4" s="104"/>
      <c r="FPY4" s="104"/>
      <c r="FPZ4" s="104"/>
      <c r="FQA4" s="104"/>
      <c r="FQB4" s="104"/>
      <c r="FQC4" s="104"/>
      <c r="FQD4" s="104"/>
      <c r="FQE4" s="104"/>
      <c r="FQF4" s="104"/>
      <c r="FQG4" s="104"/>
      <c r="FQH4" s="104"/>
      <c r="FQI4" s="104"/>
      <c r="FQJ4" s="104"/>
      <c r="FQK4" s="104"/>
      <c r="FQL4" s="104"/>
      <c r="FQM4" s="104"/>
      <c r="FQN4" s="104"/>
      <c r="FQO4" s="104"/>
      <c r="FQP4" s="104"/>
      <c r="FQQ4" s="104"/>
      <c r="FQR4" s="104"/>
      <c r="FQS4" s="104"/>
      <c r="FQT4" s="104"/>
      <c r="FQU4" s="104"/>
      <c r="FQV4" s="104"/>
      <c r="FQW4" s="104"/>
      <c r="FQX4" s="104"/>
      <c r="FQY4" s="104"/>
      <c r="FQZ4" s="104"/>
      <c r="FRA4" s="104"/>
      <c r="FRB4" s="104"/>
      <c r="FRC4" s="104"/>
      <c r="FRD4" s="104"/>
      <c r="FRE4" s="104"/>
      <c r="FRF4" s="104"/>
      <c r="FRG4" s="104"/>
      <c r="FRH4" s="104"/>
      <c r="FRI4" s="104"/>
      <c r="FRJ4" s="104"/>
      <c r="FRK4" s="104"/>
      <c r="FRL4" s="104"/>
      <c r="FRM4" s="104"/>
      <c r="FRN4" s="104"/>
      <c r="FRO4" s="104"/>
      <c r="FRP4" s="104"/>
      <c r="FRQ4" s="104"/>
      <c r="FRR4" s="104"/>
      <c r="FRS4" s="104"/>
      <c r="FRT4" s="104"/>
      <c r="FRU4" s="104"/>
      <c r="FRV4" s="104"/>
      <c r="FRW4" s="104"/>
      <c r="FRX4" s="104"/>
      <c r="FRY4" s="104"/>
      <c r="FRZ4" s="104"/>
      <c r="FSA4" s="104"/>
      <c r="FSB4" s="104"/>
      <c r="FSC4" s="104"/>
      <c r="FSD4" s="104"/>
      <c r="FSE4" s="104"/>
      <c r="FSF4" s="104"/>
      <c r="FSG4" s="104"/>
      <c r="FSH4" s="104"/>
      <c r="FSI4" s="104"/>
      <c r="FSJ4" s="104"/>
      <c r="FSK4" s="104"/>
      <c r="FSL4" s="104"/>
      <c r="FSM4" s="104"/>
      <c r="FSN4" s="104"/>
      <c r="FSO4" s="104"/>
      <c r="FSP4" s="104"/>
      <c r="FSQ4" s="104"/>
      <c r="FSR4" s="104"/>
      <c r="FSS4" s="104"/>
      <c r="FST4" s="104"/>
      <c r="FSU4" s="104"/>
      <c r="FSV4" s="104"/>
      <c r="FSW4" s="104"/>
      <c r="FSX4" s="104"/>
      <c r="FSY4" s="104"/>
      <c r="FSZ4" s="104"/>
      <c r="FTA4" s="104"/>
      <c r="FTB4" s="104"/>
      <c r="FTC4" s="104"/>
      <c r="FTD4" s="104"/>
      <c r="FTE4" s="104"/>
      <c r="FTF4" s="104"/>
      <c r="FTG4" s="104"/>
      <c r="FTH4" s="104"/>
      <c r="FTI4" s="104"/>
      <c r="FTJ4" s="104"/>
      <c r="FTK4" s="104"/>
      <c r="FTL4" s="104"/>
      <c r="FTM4" s="104"/>
      <c r="FTN4" s="104"/>
      <c r="FTO4" s="104"/>
      <c r="FTP4" s="104"/>
      <c r="FTQ4" s="104"/>
      <c r="FTR4" s="104"/>
      <c r="FTS4" s="104"/>
      <c r="FTT4" s="104"/>
      <c r="FTU4" s="104"/>
      <c r="FTV4" s="104"/>
      <c r="FTW4" s="104"/>
      <c r="FTX4" s="104"/>
      <c r="FTY4" s="104"/>
      <c r="FTZ4" s="104"/>
      <c r="FUA4" s="104"/>
      <c r="FUB4" s="104"/>
      <c r="FUC4" s="104"/>
      <c r="FUD4" s="104"/>
      <c r="FUE4" s="104"/>
      <c r="FUF4" s="104"/>
      <c r="FUG4" s="104"/>
      <c r="FUH4" s="104"/>
      <c r="FUI4" s="104"/>
      <c r="FUJ4" s="104"/>
      <c r="FUK4" s="104"/>
      <c r="FUL4" s="104"/>
      <c r="FUM4" s="104"/>
      <c r="FUN4" s="104"/>
      <c r="FUO4" s="104"/>
      <c r="FUP4" s="104"/>
      <c r="FUQ4" s="104"/>
      <c r="FUR4" s="104"/>
      <c r="FUS4" s="104"/>
      <c r="FUT4" s="104"/>
      <c r="FUU4" s="104"/>
      <c r="FUV4" s="104"/>
      <c r="FUW4" s="104"/>
      <c r="FUX4" s="104"/>
      <c r="FUY4" s="104"/>
      <c r="FUZ4" s="104"/>
      <c r="FVA4" s="104"/>
      <c r="FVB4" s="104"/>
      <c r="FVC4" s="104"/>
      <c r="FVD4" s="104"/>
      <c r="FVE4" s="104"/>
      <c r="FVF4" s="104"/>
      <c r="FVG4" s="104"/>
      <c r="FVH4" s="104"/>
      <c r="FVI4" s="104"/>
      <c r="FVJ4" s="104"/>
      <c r="FVK4" s="104"/>
      <c r="FVL4" s="104"/>
      <c r="FVM4" s="104"/>
      <c r="FVN4" s="104"/>
      <c r="FVO4" s="104"/>
      <c r="FVP4" s="104"/>
      <c r="FVQ4" s="104"/>
      <c r="FVR4" s="104"/>
      <c r="FVS4" s="104"/>
      <c r="FVT4" s="104"/>
      <c r="FVU4" s="104"/>
      <c r="FVV4" s="104"/>
      <c r="FVW4" s="104"/>
      <c r="FVX4" s="104"/>
      <c r="FVY4" s="104"/>
      <c r="FVZ4" s="104"/>
      <c r="FWA4" s="104"/>
      <c r="FWB4" s="104"/>
      <c r="FWC4" s="104"/>
      <c r="FWD4" s="104"/>
      <c r="FWE4" s="104"/>
      <c r="FWF4" s="104"/>
      <c r="FWG4" s="104"/>
      <c r="FWH4" s="104"/>
      <c r="FWI4" s="104"/>
      <c r="FWJ4" s="104"/>
      <c r="FWK4" s="104"/>
      <c r="FWL4" s="104"/>
      <c r="FWM4" s="104"/>
      <c r="FWN4" s="104"/>
      <c r="FWO4" s="104"/>
      <c r="FWP4" s="104"/>
      <c r="FWQ4" s="104"/>
      <c r="FWR4" s="104"/>
      <c r="FWS4" s="104"/>
      <c r="FWT4" s="104"/>
      <c r="FWU4" s="104"/>
      <c r="FWV4" s="104"/>
      <c r="FWW4" s="104"/>
      <c r="FWX4" s="104"/>
      <c r="FWY4" s="104"/>
      <c r="FWZ4" s="104"/>
      <c r="FXA4" s="104"/>
      <c r="FXB4" s="104"/>
      <c r="FXC4" s="104"/>
      <c r="FXD4" s="104"/>
      <c r="FXE4" s="104"/>
      <c r="FXF4" s="104"/>
      <c r="FXG4" s="104"/>
      <c r="FXH4" s="104"/>
      <c r="FXI4" s="104"/>
      <c r="FXJ4" s="104"/>
      <c r="FXK4" s="104"/>
      <c r="FXL4" s="104"/>
      <c r="FXM4" s="104"/>
      <c r="FXN4" s="104"/>
      <c r="FXO4" s="104"/>
      <c r="FXP4" s="104"/>
      <c r="FXQ4" s="104"/>
      <c r="FXR4" s="104"/>
      <c r="FXS4" s="104"/>
      <c r="FXT4" s="104"/>
      <c r="FXU4" s="104"/>
      <c r="FXV4" s="104"/>
      <c r="FXW4" s="104"/>
      <c r="FXX4" s="104"/>
      <c r="FXY4" s="104"/>
      <c r="FXZ4" s="104"/>
      <c r="FYA4" s="104"/>
      <c r="FYB4" s="104"/>
      <c r="FYC4" s="104"/>
      <c r="FYD4" s="104"/>
      <c r="FYE4" s="104"/>
      <c r="FYF4" s="104"/>
      <c r="FYG4" s="104"/>
      <c r="FYH4" s="104"/>
      <c r="FYI4" s="104"/>
      <c r="FYJ4" s="104"/>
      <c r="FYK4" s="104"/>
      <c r="FYL4" s="104"/>
      <c r="FYM4" s="104"/>
      <c r="FYN4" s="104"/>
      <c r="FYO4" s="104"/>
      <c r="FYP4" s="104"/>
      <c r="FYQ4" s="104"/>
      <c r="FYR4" s="104"/>
      <c r="FYS4" s="104"/>
      <c r="FYT4" s="104"/>
      <c r="FYU4" s="104"/>
      <c r="FYV4" s="104"/>
      <c r="FYW4" s="104"/>
      <c r="FYX4" s="104"/>
      <c r="FYY4" s="104"/>
      <c r="FYZ4" s="104"/>
      <c r="FZA4" s="104"/>
      <c r="FZB4" s="104"/>
      <c r="FZC4" s="104"/>
      <c r="FZD4" s="104"/>
      <c r="FZE4" s="104"/>
      <c r="FZF4" s="104"/>
      <c r="FZG4" s="104"/>
      <c r="FZH4" s="104"/>
      <c r="FZI4" s="104"/>
      <c r="FZJ4" s="104"/>
      <c r="FZK4" s="104"/>
      <c r="FZL4" s="104"/>
      <c r="FZM4" s="104"/>
      <c r="FZN4" s="104"/>
      <c r="FZO4" s="104"/>
      <c r="FZP4" s="104"/>
      <c r="FZQ4" s="104"/>
      <c r="FZR4" s="104"/>
      <c r="FZS4" s="104"/>
      <c r="FZT4" s="104"/>
      <c r="FZU4" s="104"/>
      <c r="FZV4" s="104"/>
      <c r="FZW4" s="104"/>
      <c r="FZX4" s="104"/>
      <c r="FZY4" s="104"/>
      <c r="FZZ4" s="104"/>
      <c r="GAA4" s="104"/>
      <c r="GAB4" s="104"/>
      <c r="GAC4" s="104"/>
      <c r="GAD4" s="104"/>
      <c r="GAE4" s="104"/>
      <c r="GAF4" s="104"/>
      <c r="GAG4" s="104"/>
      <c r="GAH4" s="104"/>
      <c r="GAI4" s="104"/>
      <c r="GAJ4" s="104"/>
      <c r="GAK4" s="104"/>
      <c r="GAL4" s="104"/>
      <c r="GAM4" s="104"/>
      <c r="GAN4" s="104"/>
      <c r="GAO4" s="104"/>
      <c r="GAP4" s="104"/>
      <c r="GAQ4" s="104"/>
      <c r="GAR4" s="104"/>
      <c r="GAS4" s="104"/>
      <c r="GAT4" s="104"/>
      <c r="GAU4" s="104"/>
      <c r="GAV4" s="104"/>
      <c r="GAW4" s="104"/>
      <c r="GAX4" s="104"/>
      <c r="GAY4" s="104"/>
      <c r="GAZ4" s="104"/>
      <c r="GBA4" s="104"/>
      <c r="GBB4" s="104"/>
      <c r="GBC4" s="104"/>
      <c r="GBD4" s="104"/>
      <c r="GBE4" s="104"/>
      <c r="GBF4" s="104"/>
      <c r="GBG4" s="104"/>
      <c r="GBH4" s="104"/>
      <c r="GBI4" s="104"/>
      <c r="GBJ4" s="104"/>
      <c r="GBK4" s="104"/>
      <c r="GBL4" s="104"/>
      <c r="GBM4" s="104"/>
      <c r="GBN4" s="104"/>
      <c r="GBO4" s="104"/>
      <c r="GBP4" s="104"/>
      <c r="GBQ4" s="104"/>
      <c r="GBR4" s="104"/>
      <c r="GBS4" s="104"/>
      <c r="GBT4" s="104"/>
      <c r="GBU4" s="104"/>
      <c r="GBV4" s="104"/>
      <c r="GBW4" s="104"/>
      <c r="GBX4" s="104"/>
      <c r="GBY4" s="104"/>
      <c r="GBZ4" s="104"/>
      <c r="GCA4" s="104"/>
      <c r="GCB4" s="104"/>
      <c r="GCC4" s="104"/>
      <c r="GCD4" s="104"/>
      <c r="GCE4" s="104"/>
      <c r="GCF4" s="104"/>
      <c r="GCG4" s="104"/>
      <c r="GCH4" s="104"/>
      <c r="GCI4" s="104"/>
      <c r="GCJ4" s="104"/>
      <c r="GCK4" s="104"/>
      <c r="GCL4" s="104"/>
      <c r="GCM4" s="104"/>
      <c r="GCN4" s="104"/>
      <c r="GCO4" s="104"/>
      <c r="GCP4" s="104"/>
      <c r="GCQ4" s="104"/>
      <c r="GCR4" s="104"/>
      <c r="GCS4" s="104"/>
      <c r="GCT4" s="104"/>
      <c r="GCU4" s="104"/>
      <c r="GCV4" s="104"/>
      <c r="GCW4" s="104"/>
      <c r="GCX4" s="104"/>
      <c r="GCY4" s="104"/>
      <c r="GCZ4" s="104"/>
      <c r="GDA4" s="104"/>
      <c r="GDB4" s="104"/>
      <c r="GDC4" s="104"/>
      <c r="GDD4" s="104"/>
      <c r="GDE4" s="104"/>
      <c r="GDF4" s="104"/>
      <c r="GDG4" s="104"/>
      <c r="GDH4" s="104"/>
      <c r="GDI4" s="104"/>
      <c r="GDJ4" s="104"/>
      <c r="GDK4" s="104"/>
      <c r="GDL4" s="104"/>
      <c r="GDM4" s="104"/>
      <c r="GDN4" s="104"/>
      <c r="GDO4" s="104"/>
      <c r="GDP4" s="104"/>
      <c r="GDQ4" s="104"/>
      <c r="GDR4" s="104"/>
      <c r="GDS4" s="104"/>
      <c r="GDT4" s="104"/>
      <c r="GDU4" s="104"/>
      <c r="GDV4" s="104"/>
      <c r="GDW4" s="104"/>
      <c r="GDX4" s="104"/>
      <c r="GDY4" s="104"/>
      <c r="GDZ4" s="104"/>
      <c r="GEA4" s="104"/>
      <c r="GEB4" s="104"/>
      <c r="GEC4" s="104"/>
      <c r="GED4" s="104"/>
      <c r="GEE4" s="104"/>
      <c r="GEF4" s="104"/>
      <c r="GEG4" s="104"/>
      <c r="GEH4" s="104"/>
      <c r="GEI4" s="104"/>
      <c r="GEJ4" s="104"/>
      <c r="GEK4" s="104"/>
      <c r="GEL4" s="104"/>
      <c r="GEM4" s="104"/>
      <c r="GEN4" s="104"/>
      <c r="GEO4" s="104"/>
      <c r="GEP4" s="104"/>
      <c r="GEQ4" s="104"/>
      <c r="GER4" s="104"/>
      <c r="GES4" s="104"/>
      <c r="GET4" s="104"/>
      <c r="GEU4" s="104"/>
      <c r="GEV4" s="104"/>
      <c r="GEW4" s="104"/>
      <c r="GEX4" s="104"/>
      <c r="GEY4" s="104"/>
      <c r="GEZ4" s="104"/>
      <c r="GFA4" s="104"/>
      <c r="GFB4" s="104"/>
      <c r="GFC4" s="104"/>
      <c r="GFD4" s="104"/>
      <c r="GFE4" s="104"/>
      <c r="GFF4" s="104"/>
      <c r="GFG4" s="104"/>
      <c r="GFH4" s="104"/>
      <c r="GFI4" s="104"/>
      <c r="GFJ4" s="104"/>
      <c r="GFK4" s="104"/>
      <c r="GFL4" s="104"/>
      <c r="GFM4" s="104"/>
      <c r="GFN4" s="104"/>
      <c r="GFO4" s="104"/>
      <c r="GFP4" s="104"/>
      <c r="GFQ4" s="104"/>
      <c r="GFR4" s="104"/>
      <c r="GFS4" s="104"/>
      <c r="GFT4" s="104"/>
      <c r="GFU4" s="104"/>
      <c r="GFV4" s="104"/>
      <c r="GFW4" s="104"/>
      <c r="GFX4" s="104"/>
      <c r="GFY4" s="104"/>
      <c r="GFZ4" s="104"/>
      <c r="GGA4" s="104"/>
      <c r="GGB4" s="104"/>
      <c r="GGC4" s="104"/>
      <c r="GGD4" s="104"/>
      <c r="GGE4" s="104"/>
      <c r="GGF4" s="104"/>
      <c r="GGG4" s="104"/>
      <c r="GGH4" s="104"/>
      <c r="GGI4" s="104"/>
      <c r="GGJ4" s="104"/>
      <c r="GGK4" s="104"/>
      <c r="GGL4" s="104"/>
      <c r="GGM4" s="104"/>
      <c r="GGN4" s="104"/>
      <c r="GGO4" s="104"/>
      <c r="GGP4" s="104"/>
      <c r="GGQ4" s="104"/>
      <c r="GGR4" s="104"/>
      <c r="GGS4" s="104"/>
      <c r="GGT4" s="104"/>
      <c r="GGU4" s="104"/>
      <c r="GGV4" s="104"/>
      <c r="GGW4" s="104"/>
      <c r="GGX4" s="104"/>
      <c r="GGY4" s="104"/>
      <c r="GGZ4" s="104"/>
      <c r="GHA4" s="104"/>
      <c r="GHB4" s="104"/>
      <c r="GHC4" s="104"/>
      <c r="GHD4" s="104"/>
      <c r="GHE4" s="104"/>
      <c r="GHF4" s="104"/>
      <c r="GHG4" s="104"/>
      <c r="GHH4" s="104"/>
      <c r="GHI4" s="104"/>
      <c r="GHJ4" s="104"/>
      <c r="GHK4" s="104"/>
      <c r="GHL4" s="104"/>
      <c r="GHM4" s="104"/>
      <c r="GHN4" s="104"/>
      <c r="GHO4" s="104"/>
      <c r="GHP4" s="104"/>
      <c r="GHQ4" s="104"/>
      <c r="GHR4" s="104"/>
      <c r="GHS4" s="104"/>
      <c r="GHT4" s="104"/>
      <c r="GHU4" s="104"/>
      <c r="GHV4" s="104"/>
      <c r="GHW4" s="104"/>
      <c r="GHX4" s="104"/>
      <c r="GHY4" s="104"/>
      <c r="GHZ4" s="104"/>
      <c r="GIA4" s="104"/>
      <c r="GIB4" s="104"/>
      <c r="GIC4" s="104"/>
      <c r="GID4" s="104"/>
      <c r="GIE4" s="104"/>
      <c r="GIF4" s="104"/>
      <c r="GIG4" s="104"/>
      <c r="GIH4" s="104"/>
      <c r="GII4" s="104"/>
      <c r="GIJ4" s="104"/>
      <c r="GIK4" s="104"/>
      <c r="GIL4" s="104"/>
      <c r="GIM4" s="104"/>
      <c r="GIN4" s="104"/>
      <c r="GIO4" s="104"/>
      <c r="GIP4" s="104"/>
      <c r="GIQ4" s="104"/>
      <c r="GIR4" s="104"/>
      <c r="GIS4" s="104"/>
      <c r="GIT4" s="104"/>
      <c r="GIU4" s="104"/>
      <c r="GIV4" s="104"/>
      <c r="GIW4" s="104"/>
      <c r="GIX4" s="104"/>
      <c r="GIY4" s="104"/>
      <c r="GIZ4" s="104"/>
      <c r="GJA4" s="104"/>
      <c r="GJB4" s="104"/>
      <c r="GJC4" s="104"/>
      <c r="GJD4" s="104"/>
      <c r="GJE4" s="104"/>
      <c r="GJF4" s="104"/>
      <c r="GJG4" s="104"/>
      <c r="GJH4" s="104"/>
      <c r="GJI4" s="104"/>
      <c r="GJJ4" s="104"/>
      <c r="GJK4" s="104"/>
      <c r="GJL4" s="104"/>
      <c r="GJM4" s="104"/>
      <c r="GJN4" s="104"/>
      <c r="GJO4" s="104"/>
      <c r="GJP4" s="104"/>
      <c r="GJQ4" s="104"/>
      <c r="GJR4" s="104"/>
      <c r="GJS4" s="104"/>
      <c r="GJT4" s="104"/>
      <c r="GJU4" s="104"/>
      <c r="GJV4" s="104"/>
      <c r="GJW4" s="104"/>
      <c r="GJX4" s="104"/>
      <c r="GJY4" s="104"/>
      <c r="GJZ4" s="104"/>
      <c r="GKA4" s="104"/>
      <c r="GKB4" s="104"/>
      <c r="GKC4" s="104"/>
      <c r="GKD4" s="104"/>
      <c r="GKE4" s="104"/>
      <c r="GKF4" s="104"/>
      <c r="GKG4" s="104"/>
      <c r="GKH4" s="104"/>
      <c r="GKI4" s="104"/>
      <c r="GKJ4" s="104"/>
      <c r="GKK4" s="104"/>
      <c r="GKL4" s="104"/>
      <c r="GKM4" s="104"/>
      <c r="GKN4" s="104"/>
      <c r="GKO4" s="104"/>
      <c r="GKP4" s="104"/>
      <c r="GKQ4" s="104"/>
      <c r="GKR4" s="104"/>
      <c r="GKS4" s="104"/>
      <c r="GKT4" s="104"/>
      <c r="GKU4" s="104"/>
      <c r="GKV4" s="104"/>
      <c r="GKW4" s="104"/>
      <c r="GKX4" s="104"/>
      <c r="GKY4" s="104"/>
      <c r="GKZ4" s="104"/>
      <c r="GLA4" s="104"/>
      <c r="GLB4" s="104"/>
      <c r="GLC4" s="104"/>
      <c r="GLD4" s="104"/>
      <c r="GLE4" s="104"/>
      <c r="GLF4" s="104"/>
      <c r="GLG4" s="104"/>
      <c r="GLH4" s="104"/>
      <c r="GLI4" s="104"/>
      <c r="GLJ4" s="104"/>
      <c r="GLK4" s="104"/>
      <c r="GLL4" s="104"/>
      <c r="GLM4" s="104"/>
      <c r="GLN4" s="104"/>
      <c r="GLO4" s="104"/>
      <c r="GLP4" s="104"/>
      <c r="GLQ4" s="104"/>
      <c r="GLR4" s="104"/>
      <c r="GLS4" s="104"/>
      <c r="GLT4" s="104"/>
      <c r="GLU4" s="104"/>
      <c r="GLV4" s="104"/>
      <c r="GLW4" s="104"/>
      <c r="GLX4" s="104"/>
      <c r="GLY4" s="104"/>
      <c r="GLZ4" s="104"/>
      <c r="GMA4" s="104"/>
      <c r="GMB4" s="104"/>
      <c r="GMC4" s="104"/>
      <c r="GMD4" s="104"/>
      <c r="GME4" s="104"/>
      <c r="GMF4" s="104"/>
      <c r="GMG4" s="104"/>
      <c r="GMH4" s="104"/>
      <c r="GMI4" s="104"/>
      <c r="GMJ4" s="104"/>
      <c r="GMK4" s="104"/>
      <c r="GML4" s="104"/>
      <c r="GMM4" s="104"/>
      <c r="GMN4" s="104"/>
      <c r="GMO4" s="104"/>
      <c r="GMP4" s="104"/>
      <c r="GMQ4" s="104"/>
      <c r="GMR4" s="104"/>
      <c r="GMS4" s="104"/>
      <c r="GMT4" s="104"/>
      <c r="GMU4" s="104"/>
      <c r="GMV4" s="104"/>
      <c r="GMW4" s="104"/>
      <c r="GMX4" s="104"/>
      <c r="GMY4" s="104"/>
      <c r="GMZ4" s="104"/>
      <c r="GNA4" s="104"/>
      <c r="GNB4" s="104"/>
      <c r="GNC4" s="104"/>
      <c r="GND4" s="104"/>
      <c r="GNE4" s="104"/>
      <c r="GNF4" s="104"/>
      <c r="GNG4" s="104"/>
      <c r="GNH4" s="104"/>
      <c r="GNI4" s="104"/>
      <c r="GNJ4" s="104"/>
      <c r="GNK4" s="104"/>
      <c r="GNL4" s="104"/>
      <c r="GNM4" s="104"/>
      <c r="GNN4" s="104"/>
      <c r="GNO4" s="104"/>
      <c r="GNP4" s="104"/>
      <c r="GNQ4" s="104"/>
      <c r="GNR4" s="104"/>
      <c r="GNS4" s="104"/>
      <c r="GNT4" s="104"/>
      <c r="GNU4" s="104"/>
      <c r="GNV4" s="104"/>
      <c r="GNW4" s="104"/>
      <c r="GNX4" s="104"/>
      <c r="GNY4" s="104"/>
      <c r="GNZ4" s="104"/>
      <c r="GOA4" s="104"/>
      <c r="GOB4" s="104"/>
      <c r="GOC4" s="104"/>
      <c r="GOD4" s="104"/>
      <c r="GOE4" s="104"/>
      <c r="GOF4" s="104"/>
      <c r="GOG4" s="104"/>
      <c r="GOH4" s="104"/>
      <c r="GOI4" s="104"/>
      <c r="GOJ4" s="104"/>
      <c r="GOK4" s="104"/>
      <c r="GOL4" s="104"/>
      <c r="GOM4" s="104"/>
      <c r="GON4" s="104"/>
      <c r="GOO4" s="104"/>
      <c r="GOP4" s="104"/>
      <c r="GOQ4" s="104"/>
      <c r="GOR4" s="104"/>
      <c r="GOS4" s="104"/>
      <c r="GOT4" s="104"/>
      <c r="GOU4" s="104"/>
      <c r="GOV4" s="104"/>
      <c r="GOW4" s="104"/>
      <c r="GOX4" s="104"/>
      <c r="GOY4" s="104"/>
      <c r="GOZ4" s="104"/>
      <c r="GPA4" s="104"/>
      <c r="GPB4" s="104"/>
      <c r="GPC4" s="104"/>
      <c r="GPD4" s="104"/>
      <c r="GPE4" s="104"/>
      <c r="GPF4" s="104"/>
      <c r="GPG4" s="104"/>
      <c r="GPH4" s="104"/>
      <c r="GPI4" s="104"/>
      <c r="GPJ4" s="104"/>
      <c r="GPK4" s="104"/>
      <c r="GPL4" s="104"/>
      <c r="GPM4" s="104"/>
      <c r="GPN4" s="104"/>
      <c r="GPO4" s="104"/>
      <c r="GPP4" s="104"/>
      <c r="GPQ4" s="104"/>
      <c r="GPR4" s="104"/>
      <c r="GPS4" s="104"/>
      <c r="GPT4" s="104"/>
      <c r="GPU4" s="104"/>
      <c r="GPV4" s="104"/>
      <c r="GPW4" s="104"/>
      <c r="GPX4" s="104"/>
      <c r="GPY4" s="104"/>
      <c r="GPZ4" s="104"/>
      <c r="GQA4" s="104"/>
      <c r="GQB4" s="104"/>
      <c r="GQC4" s="104"/>
      <c r="GQD4" s="104"/>
      <c r="GQE4" s="104"/>
      <c r="GQF4" s="104"/>
      <c r="GQG4" s="104"/>
      <c r="GQH4" s="104"/>
      <c r="GQI4" s="104"/>
      <c r="GQJ4" s="104"/>
      <c r="GQK4" s="104"/>
      <c r="GQL4" s="104"/>
      <c r="GQM4" s="104"/>
      <c r="GQN4" s="104"/>
      <c r="GQO4" s="104"/>
      <c r="GQP4" s="104"/>
      <c r="GQQ4" s="104"/>
      <c r="GQR4" s="104"/>
      <c r="GQS4" s="104"/>
      <c r="GQT4" s="104"/>
      <c r="GQU4" s="104"/>
      <c r="GQV4" s="104"/>
      <c r="GQW4" s="104"/>
      <c r="GQX4" s="104"/>
      <c r="GQY4" s="104"/>
      <c r="GQZ4" s="104"/>
      <c r="GRA4" s="104"/>
      <c r="GRB4" s="104"/>
      <c r="GRC4" s="104"/>
      <c r="GRD4" s="104"/>
      <c r="GRE4" s="104"/>
      <c r="GRF4" s="104"/>
      <c r="GRG4" s="104"/>
      <c r="GRH4" s="104"/>
      <c r="GRI4" s="104"/>
      <c r="GRJ4" s="104"/>
      <c r="GRK4" s="104"/>
      <c r="GRL4" s="104"/>
      <c r="GRM4" s="104"/>
      <c r="GRN4" s="104"/>
      <c r="GRO4" s="104"/>
      <c r="GRP4" s="104"/>
      <c r="GRQ4" s="104"/>
      <c r="GRR4" s="104"/>
      <c r="GRS4" s="104"/>
      <c r="GRT4" s="104"/>
      <c r="GRU4" s="104"/>
      <c r="GRV4" s="104"/>
      <c r="GRW4" s="104"/>
      <c r="GRX4" s="104"/>
      <c r="GRY4" s="104"/>
      <c r="GRZ4" s="104"/>
      <c r="GSA4" s="104"/>
      <c r="GSB4" s="104"/>
      <c r="GSC4" s="104"/>
      <c r="GSD4" s="104"/>
      <c r="GSE4" s="104"/>
      <c r="GSF4" s="104"/>
      <c r="GSG4" s="104"/>
      <c r="GSH4" s="104"/>
      <c r="GSI4" s="104"/>
      <c r="GSJ4" s="104"/>
      <c r="GSK4" s="104"/>
      <c r="GSL4" s="104"/>
      <c r="GSM4" s="104"/>
      <c r="GSN4" s="104"/>
      <c r="GSO4" s="104"/>
      <c r="GSP4" s="104"/>
      <c r="GSQ4" s="104"/>
      <c r="GSR4" s="104"/>
      <c r="GSS4" s="104"/>
      <c r="GST4" s="104"/>
      <c r="GSU4" s="104"/>
      <c r="GSV4" s="104"/>
      <c r="GSW4" s="104"/>
      <c r="GSX4" s="104"/>
      <c r="GSY4" s="104"/>
      <c r="GSZ4" s="104"/>
      <c r="GTA4" s="104"/>
      <c r="GTB4" s="104"/>
      <c r="GTC4" s="104"/>
      <c r="GTD4" s="104"/>
      <c r="GTE4" s="104"/>
      <c r="GTF4" s="104"/>
      <c r="GTG4" s="104"/>
      <c r="GTH4" s="104"/>
      <c r="GTI4" s="104"/>
      <c r="GTJ4" s="104"/>
      <c r="GTK4" s="104"/>
      <c r="GTL4" s="104"/>
      <c r="GTM4" s="104"/>
      <c r="GTN4" s="104"/>
      <c r="GTO4" s="104"/>
      <c r="GTP4" s="104"/>
      <c r="GTQ4" s="104"/>
      <c r="GTR4" s="104"/>
      <c r="GTS4" s="104"/>
      <c r="GTT4" s="104"/>
      <c r="GTU4" s="104"/>
      <c r="GTV4" s="104"/>
      <c r="GTW4" s="104"/>
      <c r="GTX4" s="104"/>
      <c r="GTY4" s="104"/>
      <c r="GTZ4" s="104"/>
      <c r="GUA4" s="104"/>
      <c r="GUB4" s="104"/>
      <c r="GUC4" s="104"/>
      <c r="GUD4" s="104"/>
      <c r="GUE4" s="104"/>
      <c r="GUF4" s="104"/>
      <c r="GUG4" s="104"/>
      <c r="GUH4" s="104"/>
      <c r="GUI4" s="104"/>
      <c r="GUJ4" s="104"/>
      <c r="GUK4" s="104"/>
      <c r="GUL4" s="104"/>
      <c r="GUM4" s="104"/>
      <c r="GUN4" s="104"/>
      <c r="GUO4" s="104"/>
      <c r="GUP4" s="104"/>
      <c r="GUQ4" s="104"/>
      <c r="GUR4" s="104"/>
      <c r="GUS4" s="104"/>
      <c r="GUT4" s="104"/>
      <c r="GUU4" s="104"/>
      <c r="GUV4" s="104"/>
      <c r="GUW4" s="104"/>
      <c r="GUX4" s="104"/>
      <c r="GUY4" s="104"/>
      <c r="GUZ4" s="104"/>
      <c r="GVA4" s="104"/>
      <c r="GVB4" s="104"/>
      <c r="GVC4" s="104"/>
      <c r="GVD4" s="104"/>
      <c r="GVE4" s="104"/>
      <c r="GVF4" s="104"/>
      <c r="GVG4" s="104"/>
      <c r="GVH4" s="104"/>
      <c r="GVI4" s="104"/>
      <c r="GVJ4" s="104"/>
      <c r="GVK4" s="104"/>
      <c r="GVL4" s="104"/>
      <c r="GVM4" s="104"/>
      <c r="GVN4" s="104"/>
      <c r="GVO4" s="104"/>
      <c r="GVP4" s="104"/>
      <c r="GVQ4" s="104"/>
      <c r="GVR4" s="104"/>
      <c r="GVS4" s="104"/>
      <c r="GVT4" s="104"/>
      <c r="GVU4" s="104"/>
      <c r="GVV4" s="104"/>
      <c r="GVW4" s="104"/>
      <c r="GVX4" s="104"/>
      <c r="GVY4" s="104"/>
      <c r="GVZ4" s="104"/>
      <c r="GWA4" s="104"/>
      <c r="GWB4" s="104"/>
      <c r="GWC4" s="104"/>
      <c r="GWD4" s="104"/>
      <c r="GWE4" s="104"/>
      <c r="GWF4" s="104"/>
      <c r="GWG4" s="104"/>
      <c r="GWH4" s="104"/>
      <c r="GWI4" s="104"/>
      <c r="GWJ4" s="104"/>
      <c r="GWK4" s="104"/>
      <c r="GWL4" s="104"/>
      <c r="GWM4" s="104"/>
      <c r="GWN4" s="104"/>
      <c r="GWO4" s="104"/>
      <c r="GWP4" s="104"/>
      <c r="GWQ4" s="104"/>
      <c r="GWR4" s="104"/>
      <c r="GWS4" s="104"/>
      <c r="GWT4" s="104"/>
      <c r="GWU4" s="104"/>
      <c r="GWV4" s="104"/>
      <c r="GWW4" s="104"/>
      <c r="GWX4" s="104"/>
      <c r="GWY4" s="104"/>
      <c r="GWZ4" s="104"/>
      <c r="GXA4" s="104"/>
      <c r="GXB4" s="104"/>
      <c r="GXC4" s="104"/>
      <c r="GXD4" s="104"/>
      <c r="GXE4" s="104"/>
      <c r="GXF4" s="104"/>
      <c r="GXG4" s="104"/>
      <c r="GXH4" s="104"/>
      <c r="GXI4" s="104"/>
      <c r="GXJ4" s="104"/>
      <c r="GXK4" s="104"/>
      <c r="GXL4" s="104"/>
      <c r="GXM4" s="104"/>
      <c r="GXN4" s="104"/>
      <c r="GXO4" s="104"/>
      <c r="GXP4" s="104"/>
      <c r="GXQ4" s="104"/>
      <c r="GXR4" s="104"/>
      <c r="GXS4" s="104"/>
      <c r="GXT4" s="104"/>
      <c r="GXU4" s="104"/>
      <c r="GXV4" s="104"/>
      <c r="GXW4" s="104"/>
      <c r="GXX4" s="104"/>
      <c r="GXY4" s="104"/>
      <c r="GXZ4" s="104"/>
      <c r="GYA4" s="104"/>
      <c r="GYB4" s="104"/>
      <c r="GYC4" s="104"/>
      <c r="GYD4" s="104"/>
      <c r="GYE4" s="104"/>
      <c r="GYF4" s="104"/>
      <c r="GYG4" s="104"/>
      <c r="GYH4" s="104"/>
      <c r="GYI4" s="104"/>
      <c r="GYJ4" s="104"/>
      <c r="GYK4" s="104"/>
      <c r="GYL4" s="104"/>
      <c r="GYM4" s="104"/>
      <c r="GYN4" s="104"/>
      <c r="GYO4" s="104"/>
      <c r="GYP4" s="104"/>
      <c r="GYQ4" s="104"/>
      <c r="GYR4" s="104"/>
      <c r="GYS4" s="104"/>
      <c r="GYT4" s="104"/>
      <c r="GYU4" s="104"/>
      <c r="GYV4" s="104"/>
      <c r="GYW4" s="104"/>
      <c r="GYX4" s="104"/>
      <c r="GYY4" s="104"/>
      <c r="GYZ4" s="104"/>
      <c r="GZA4" s="104"/>
      <c r="GZB4" s="104"/>
      <c r="GZC4" s="104"/>
      <c r="GZD4" s="104"/>
      <c r="GZE4" s="104"/>
      <c r="GZF4" s="104"/>
      <c r="GZG4" s="104"/>
      <c r="GZH4" s="104"/>
      <c r="GZI4" s="104"/>
      <c r="GZJ4" s="104"/>
      <c r="GZK4" s="104"/>
      <c r="GZL4" s="104"/>
      <c r="GZM4" s="104"/>
      <c r="GZN4" s="104"/>
      <c r="GZO4" s="104"/>
      <c r="GZP4" s="104"/>
      <c r="GZQ4" s="104"/>
      <c r="GZR4" s="104"/>
      <c r="GZS4" s="104"/>
      <c r="GZT4" s="104"/>
      <c r="GZU4" s="104"/>
      <c r="GZV4" s="104"/>
      <c r="GZW4" s="104"/>
      <c r="GZX4" s="104"/>
      <c r="GZY4" s="104"/>
      <c r="GZZ4" s="104"/>
      <c r="HAA4" s="104"/>
      <c r="HAB4" s="104"/>
      <c r="HAC4" s="104"/>
      <c r="HAD4" s="104"/>
      <c r="HAE4" s="104"/>
      <c r="HAF4" s="104"/>
      <c r="HAG4" s="104"/>
      <c r="HAH4" s="104"/>
      <c r="HAI4" s="104"/>
      <c r="HAJ4" s="104"/>
      <c r="HAK4" s="104"/>
      <c r="HAL4" s="104"/>
      <c r="HAM4" s="104"/>
      <c r="HAN4" s="104"/>
      <c r="HAO4" s="104"/>
      <c r="HAP4" s="104"/>
      <c r="HAQ4" s="104"/>
      <c r="HAR4" s="104"/>
      <c r="HAS4" s="104"/>
      <c r="HAT4" s="104"/>
      <c r="HAU4" s="104"/>
      <c r="HAV4" s="104"/>
      <c r="HAW4" s="104"/>
      <c r="HAX4" s="104"/>
      <c r="HAY4" s="104"/>
      <c r="HAZ4" s="104"/>
      <c r="HBA4" s="104"/>
      <c r="HBB4" s="104"/>
      <c r="HBC4" s="104"/>
      <c r="HBD4" s="104"/>
      <c r="HBE4" s="104"/>
      <c r="HBF4" s="104"/>
      <c r="HBG4" s="104"/>
      <c r="HBH4" s="104"/>
      <c r="HBI4" s="104"/>
      <c r="HBJ4" s="104"/>
      <c r="HBK4" s="104"/>
      <c r="HBL4" s="104"/>
      <c r="HBM4" s="104"/>
      <c r="HBN4" s="104"/>
      <c r="HBO4" s="104"/>
      <c r="HBP4" s="104"/>
      <c r="HBQ4" s="104"/>
      <c r="HBR4" s="104"/>
      <c r="HBS4" s="104"/>
      <c r="HBT4" s="104"/>
      <c r="HBU4" s="104"/>
      <c r="HBV4" s="104"/>
      <c r="HBW4" s="104"/>
      <c r="HBX4" s="104"/>
      <c r="HBY4" s="104"/>
      <c r="HBZ4" s="104"/>
      <c r="HCA4" s="104"/>
      <c r="HCB4" s="104"/>
      <c r="HCC4" s="104"/>
      <c r="HCD4" s="104"/>
      <c r="HCE4" s="104"/>
      <c r="HCF4" s="104"/>
      <c r="HCG4" s="104"/>
      <c r="HCH4" s="104"/>
      <c r="HCI4" s="104"/>
      <c r="HCJ4" s="104"/>
      <c r="HCK4" s="104"/>
      <c r="HCL4" s="104"/>
      <c r="HCM4" s="104"/>
      <c r="HCN4" s="104"/>
      <c r="HCO4" s="104"/>
      <c r="HCP4" s="104"/>
      <c r="HCQ4" s="104"/>
      <c r="HCR4" s="104"/>
      <c r="HCS4" s="104"/>
      <c r="HCT4" s="104"/>
      <c r="HCU4" s="104"/>
      <c r="HCV4" s="104"/>
      <c r="HCW4" s="104"/>
      <c r="HCX4" s="104"/>
      <c r="HCY4" s="104"/>
      <c r="HCZ4" s="104"/>
      <c r="HDA4" s="104"/>
      <c r="HDB4" s="104"/>
      <c r="HDC4" s="104"/>
      <c r="HDD4" s="104"/>
      <c r="HDE4" s="104"/>
      <c r="HDF4" s="104"/>
      <c r="HDG4" s="104"/>
      <c r="HDH4" s="104"/>
      <c r="HDI4" s="104"/>
      <c r="HDJ4" s="104"/>
      <c r="HDK4" s="104"/>
      <c r="HDL4" s="104"/>
      <c r="HDM4" s="104"/>
      <c r="HDN4" s="104"/>
      <c r="HDO4" s="104"/>
      <c r="HDP4" s="104"/>
      <c r="HDQ4" s="104"/>
      <c r="HDR4" s="104"/>
      <c r="HDS4" s="104"/>
      <c r="HDT4" s="104"/>
      <c r="HDU4" s="104"/>
      <c r="HDV4" s="104"/>
      <c r="HDW4" s="104"/>
      <c r="HDX4" s="104"/>
      <c r="HDY4" s="104"/>
      <c r="HDZ4" s="104"/>
      <c r="HEA4" s="104"/>
      <c r="HEB4" s="104"/>
      <c r="HEC4" s="104"/>
      <c r="HED4" s="104"/>
      <c r="HEE4" s="104"/>
      <c r="HEF4" s="104"/>
      <c r="HEG4" s="104"/>
      <c r="HEH4" s="104"/>
      <c r="HEI4" s="104"/>
      <c r="HEJ4" s="104"/>
      <c r="HEK4" s="104"/>
      <c r="HEL4" s="104"/>
      <c r="HEM4" s="104"/>
      <c r="HEN4" s="104"/>
      <c r="HEO4" s="104"/>
      <c r="HEP4" s="104"/>
      <c r="HEQ4" s="104"/>
      <c r="HER4" s="104"/>
      <c r="HES4" s="104"/>
      <c r="HET4" s="104"/>
      <c r="HEU4" s="104"/>
      <c r="HEV4" s="104"/>
      <c r="HEW4" s="104"/>
      <c r="HEX4" s="104"/>
      <c r="HEY4" s="104"/>
      <c r="HEZ4" s="104"/>
      <c r="HFA4" s="104"/>
      <c r="HFB4" s="104"/>
      <c r="HFC4" s="104"/>
      <c r="HFD4" s="104"/>
      <c r="HFE4" s="104"/>
      <c r="HFF4" s="104"/>
      <c r="HFG4" s="104"/>
      <c r="HFH4" s="104"/>
      <c r="HFI4" s="104"/>
      <c r="HFJ4" s="104"/>
      <c r="HFK4" s="104"/>
      <c r="HFL4" s="104"/>
      <c r="HFM4" s="104"/>
      <c r="HFN4" s="104"/>
      <c r="HFO4" s="104"/>
      <c r="HFP4" s="104"/>
      <c r="HFQ4" s="104"/>
      <c r="HFR4" s="104"/>
      <c r="HFS4" s="104"/>
      <c r="HFT4" s="104"/>
      <c r="HFU4" s="104"/>
      <c r="HFV4" s="104"/>
      <c r="HFW4" s="104"/>
      <c r="HFX4" s="104"/>
      <c r="HFY4" s="104"/>
      <c r="HFZ4" s="104"/>
      <c r="HGA4" s="104"/>
      <c r="HGB4" s="104"/>
      <c r="HGC4" s="104"/>
      <c r="HGD4" s="104"/>
      <c r="HGE4" s="104"/>
      <c r="HGF4" s="104"/>
      <c r="HGG4" s="104"/>
      <c r="HGH4" s="104"/>
      <c r="HGI4" s="104"/>
      <c r="HGJ4" s="104"/>
      <c r="HGK4" s="104"/>
      <c r="HGL4" s="104"/>
      <c r="HGM4" s="104"/>
      <c r="HGN4" s="104"/>
      <c r="HGO4" s="104"/>
      <c r="HGP4" s="104"/>
      <c r="HGQ4" s="104"/>
      <c r="HGR4" s="104"/>
      <c r="HGS4" s="104"/>
      <c r="HGT4" s="104"/>
      <c r="HGU4" s="104"/>
      <c r="HGV4" s="104"/>
      <c r="HGW4" s="104"/>
      <c r="HGX4" s="104"/>
      <c r="HGY4" s="104"/>
      <c r="HGZ4" s="104"/>
      <c r="HHA4" s="104"/>
      <c r="HHB4" s="104"/>
      <c r="HHC4" s="104"/>
      <c r="HHD4" s="104"/>
      <c r="HHE4" s="104"/>
      <c r="HHF4" s="104"/>
      <c r="HHG4" s="104"/>
      <c r="HHH4" s="104"/>
      <c r="HHI4" s="104"/>
      <c r="HHJ4" s="104"/>
      <c r="HHK4" s="104"/>
      <c r="HHL4" s="104"/>
      <c r="HHM4" s="104"/>
      <c r="HHN4" s="104"/>
      <c r="HHO4" s="104"/>
      <c r="HHP4" s="104"/>
      <c r="HHQ4" s="104"/>
      <c r="HHR4" s="104"/>
      <c r="HHS4" s="104"/>
      <c r="HHT4" s="104"/>
      <c r="HHU4" s="104"/>
      <c r="HHV4" s="104"/>
      <c r="HHW4" s="104"/>
      <c r="HHX4" s="104"/>
      <c r="HHY4" s="104"/>
      <c r="HHZ4" s="104"/>
      <c r="HIA4" s="104"/>
      <c r="HIB4" s="104"/>
      <c r="HIC4" s="104"/>
      <c r="HID4" s="104"/>
      <c r="HIE4" s="104"/>
      <c r="HIF4" s="104"/>
      <c r="HIG4" s="104"/>
      <c r="HIH4" s="104"/>
      <c r="HII4" s="104"/>
      <c r="HIJ4" s="104"/>
      <c r="HIK4" s="104"/>
      <c r="HIL4" s="104"/>
      <c r="HIM4" s="104"/>
      <c r="HIN4" s="104"/>
      <c r="HIO4" s="104"/>
      <c r="HIP4" s="104"/>
      <c r="HIQ4" s="104"/>
      <c r="HIR4" s="104"/>
      <c r="HIS4" s="104"/>
      <c r="HIT4" s="104"/>
      <c r="HIU4" s="104"/>
      <c r="HIV4" s="104"/>
      <c r="HIW4" s="104"/>
      <c r="HIX4" s="104"/>
      <c r="HIY4" s="104"/>
      <c r="HIZ4" s="104"/>
      <c r="HJA4" s="104"/>
      <c r="HJB4" s="104"/>
      <c r="HJC4" s="104"/>
      <c r="HJD4" s="104"/>
      <c r="HJE4" s="104"/>
      <c r="HJF4" s="104"/>
      <c r="HJG4" s="104"/>
      <c r="HJH4" s="104"/>
      <c r="HJI4" s="104"/>
      <c r="HJJ4" s="104"/>
      <c r="HJK4" s="104"/>
      <c r="HJL4" s="104"/>
      <c r="HJM4" s="104"/>
      <c r="HJN4" s="104"/>
      <c r="HJO4" s="104"/>
      <c r="HJP4" s="104"/>
      <c r="HJQ4" s="104"/>
      <c r="HJR4" s="104"/>
      <c r="HJS4" s="104"/>
      <c r="HJT4" s="104"/>
      <c r="HJU4" s="104"/>
      <c r="HJV4" s="104"/>
      <c r="HJW4" s="104"/>
      <c r="HJX4" s="104"/>
      <c r="HJY4" s="104"/>
      <c r="HJZ4" s="104"/>
      <c r="HKA4" s="104"/>
      <c r="HKB4" s="104"/>
      <c r="HKC4" s="104"/>
      <c r="HKD4" s="104"/>
      <c r="HKE4" s="104"/>
      <c r="HKF4" s="104"/>
      <c r="HKG4" s="104"/>
      <c r="HKH4" s="104"/>
      <c r="HKI4" s="104"/>
      <c r="HKJ4" s="104"/>
      <c r="HKK4" s="104"/>
      <c r="HKL4" s="104"/>
      <c r="HKM4" s="104"/>
      <c r="HKN4" s="104"/>
      <c r="HKO4" s="104"/>
      <c r="HKP4" s="104"/>
      <c r="HKQ4" s="104"/>
      <c r="HKR4" s="104"/>
      <c r="HKS4" s="104"/>
      <c r="HKT4" s="104"/>
      <c r="HKU4" s="104"/>
      <c r="HKV4" s="104"/>
      <c r="HKW4" s="104"/>
      <c r="HKX4" s="104"/>
      <c r="HKY4" s="104"/>
      <c r="HKZ4" s="104"/>
      <c r="HLA4" s="104"/>
      <c r="HLB4" s="104"/>
      <c r="HLC4" s="104"/>
      <c r="HLD4" s="104"/>
      <c r="HLE4" s="104"/>
      <c r="HLF4" s="104"/>
      <c r="HLG4" s="104"/>
      <c r="HLH4" s="104"/>
      <c r="HLI4" s="104"/>
      <c r="HLJ4" s="104"/>
      <c r="HLK4" s="104"/>
      <c r="HLL4" s="104"/>
      <c r="HLM4" s="104"/>
      <c r="HLN4" s="104"/>
      <c r="HLO4" s="104"/>
      <c r="HLP4" s="104"/>
      <c r="HLQ4" s="104"/>
      <c r="HLR4" s="104"/>
      <c r="HLS4" s="104"/>
      <c r="HLT4" s="104"/>
      <c r="HLU4" s="104"/>
      <c r="HLV4" s="104"/>
      <c r="HLW4" s="104"/>
      <c r="HLX4" s="104"/>
      <c r="HLY4" s="104"/>
      <c r="HLZ4" s="104"/>
      <c r="HMA4" s="104"/>
      <c r="HMB4" s="104"/>
      <c r="HMC4" s="104"/>
      <c r="HMD4" s="104"/>
      <c r="HME4" s="104"/>
      <c r="HMF4" s="104"/>
      <c r="HMG4" s="104"/>
      <c r="HMH4" s="104"/>
      <c r="HMI4" s="104"/>
      <c r="HMJ4" s="104"/>
      <c r="HMK4" s="104"/>
      <c r="HML4" s="104"/>
      <c r="HMM4" s="104"/>
      <c r="HMN4" s="104"/>
      <c r="HMO4" s="104"/>
      <c r="HMP4" s="104"/>
      <c r="HMQ4" s="104"/>
      <c r="HMR4" s="104"/>
      <c r="HMS4" s="104"/>
      <c r="HMT4" s="104"/>
      <c r="HMU4" s="104"/>
      <c r="HMV4" s="104"/>
      <c r="HMW4" s="104"/>
      <c r="HMX4" s="104"/>
      <c r="HMY4" s="104"/>
      <c r="HMZ4" s="104"/>
      <c r="HNA4" s="104"/>
      <c r="HNB4" s="104"/>
      <c r="HNC4" s="104"/>
      <c r="HND4" s="104"/>
      <c r="HNE4" s="104"/>
      <c r="HNF4" s="104"/>
      <c r="HNG4" s="104"/>
      <c r="HNH4" s="104"/>
      <c r="HNI4" s="104"/>
      <c r="HNJ4" s="104"/>
      <c r="HNK4" s="104"/>
      <c r="HNL4" s="104"/>
      <c r="HNM4" s="104"/>
      <c r="HNN4" s="104"/>
      <c r="HNO4" s="104"/>
      <c r="HNP4" s="104"/>
      <c r="HNQ4" s="104"/>
      <c r="HNR4" s="104"/>
      <c r="HNS4" s="104"/>
      <c r="HNT4" s="104"/>
      <c r="HNU4" s="104"/>
      <c r="HNV4" s="104"/>
      <c r="HNW4" s="104"/>
      <c r="HNX4" s="104"/>
      <c r="HNY4" s="104"/>
      <c r="HNZ4" s="104"/>
      <c r="HOA4" s="104"/>
      <c r="HOB4" s="104"/>
      <c r="HOC4" s="104"/>
      <c r="HOD4" s="104"/>
      <c r="HOE4" s="104"/>
      <c r="HOF4" s="104"/>
      <c r="HOG4" s="104"/>
      <c r="HOH4" s="104"/>
      <c r="HOI4" s="104"/>
      <c r="HOJ4" s="104"/>
      <c r="HOK4" s="104"/>
      <c r="HOL4" s="104"/>
      <c r="HOM4" s="104"/>
      <c r="HON4" s="104"/>
      <c r="HOO4" s="104"/>
      <c r="HOP4" s="104"/>
      <c r="HOQ4" s="104"/>
      <c r="HOR4" s="104"/>
      <c r="HOS4" s="104"/>
      <c r="HOT4" s="104"/>
      <c r="HOU4" s="104"/>
      <c r="HOV4" s="104"/>
      <c r="HOW4" s="104"/>
      <c r="HOX4" s="104"/>
      <c r="HOY4" s="104"/>
      <c r="HOZ4" s="104"/>
      <c r="HPA4" s="104"/>
      <c r="HPB4" s="104"/>
      <c r="HPC4" s="104"/>
      <c r="HPD4" s="104"/>
      <c r="HPE4" s="104"/>
      <c r="HPF4" s="104"/>
      <c r="HPG4" s="104"/>
      <c r="HPH4" s="104"/>
      <c r="HPI4" s="104"/>
      <c r="HPJ4" s="104"/>
      <c r="HPK4" s="104"/>
      <c r="HPL4" s="104"/>
      <c r="HPM4" s="104"/>
      <c r="HPN4" s="104"/>
      <c r="HPO4" s="104"/>
      <c r="HPP4" s="104"/>
      <c r="HPQ4" s="104"/>
      <c r="HPR4" s="104"/>
      <c r="HPS4" s="104"/>
      <c r="HPT4" s="104"/>
      <c r="HPU4" s="104"/>
      <c r="HPV4" s="104"/>
      <c r="HPW4" s="104"/>
      <c r="HPX4" s="104"/>
      <c r="HPY4" s="104"/>
      <c r="HPZ4" s="104"/>
      <c r="HQA4" s="104"/>
      <c r="HQB4" s="104"/>
      <c r="HQC4" s="104"/>
      <c r="HQD4" s="104"/>
      <c r="HQE4" s="104"/>
      <c r="HQF4" s="104"/>
      <c r="HQG4" s="104"/>
      <c r="HQH4" s="104"/>
      <c r="HQI4" s="104"/>
      <c r="HQJ4" s="104"/>
      <c r="HQK4" s="104"/>
      <c r="HQL4" s="104"/>
      <c r="HQM4" s="104"/>
      <c r="HQN4" s="104"/>
      <c r="HQO4" s="104"/>
      <c r="HQP4" s="104"/>
      <c r="HQQ4" s="104"/>
      <c r="HQR4" s="104"/>
      <c r="HQS4" s="104"/>
      <c r="HQT4" s="104"/>
      <c r="HQU4" s="104"/>
      <c r="HQV4" s="104"/>
      <c r="HQW4" s="104"/>
      <c r="HQX4" s="104"/>
      <c r="HQY4" s="104"/>
      <c r="HQZ4" s="104"/>
      <c r="HRA4" s="104"/>
      <c r="HRB4" s="104"/>
      <c r="HRC4" s="104"/>
      <c r="HRD4" s="104"/>
      <c r="HRE4" s="104"/>
      <c r="HRF4" s="104"/>
      <c r="HRG4" s="104"/>
      <c r="HRH4" s="104"/>
      <c r="HRI4" s="104"/>
      <c r="HRJ4" s="104"/>
      <c r="HRK4" s="104"/>
      <c r="HRL4" s="104"/>
      <c r="HRM4" s="104"/>
      <c r="HRN4" s="104"/>
      <c r="HRO4" s="104"/>
      <c r="HRP4" s="104"/>
      <c r="HRQ4" s="104"/>
      <c r="HRR4" s="104"/>
      <c r="HRS4" s="104"/>
      <c r="HRT4" s="104"/>
      <c r="HRU4" s="104"/>
      <c r="HRV4" s="104"/>
      <c r="HRW4" s="104"/>
      <c r="HRX4" s="104"/>
      <c r="HRY4" s="104"/>
      <c r="HRZ4" s="104"/>
      <c r="HSA4" s="104"/>
      <c r="HSB4" s="104"/>
      <c r="HSC4" s="104"/>
      <c r="HSD4" s="104"/>
      <c r="HSE4" s="104"/>
      <c r="HSF4" s="104"/>
      <c r="HSG4" s="104"/>
      <c r="HSH4" s="104"/>
      <c r="HSI4" s="104"/>
      <c r="HSJ4" s="104"/>
      <c r="HSK4" s="104"/>
      <c r="HSL4" s="104"/>
      <c r="HSM4" s="104"/>
      <c r="HSN4" s="104"/>
      <c r="HSO4" s="104"/>
      <c r="HSP4" s="104"/>
      <c r="HSQ4" s="104"/>
      <c r="HSR4" s="104"/>
      <c r="HSS4" s="104"/>
      <c r="HST4" s="104"/>
      <c r="HSU4" s="104"/>
      <c r="HSV4" s="104"/>
      <c r="HSW4" s="104"/>
      <c r="HSX4" s="104"/>
      <c r="HSY4" s="104"/>
      <c r="HSZ4" s="104"/>
      <c r="HTA4" s="104"/>
      <c r="HTB4" s="104"/>
      <c r="HTC4" s="104"/>
      <c r="HTD4" s="104"/>
      <c r="HTE4" s="104"/>
      <c r="HTF4" s="104"/>
      <c r="HTG4" s="104"/>
      <c r="HTH4" s="104"/>
      <c r="HTI4" s="104"/>
      <c r="HTJ4" s="104"/>
      <c r="HTK4" s="104"/>
      <c r="HTL4" s="104"/>
      <c r="HTM4" s="104"/>
      <c r="HTN4" s="104"/>
      <c r="HTO4" s="104"/>
      <c r="HTP4" s="104"/>
      <c r="HTQ4" s="104"/>
      <c r="HTR4" s="104"/>
      <c r="HTS4" s="104"/>
      <c r="HTT4" s="104"/>
      <c r="HTU4" s="104"/>
      <c r="HTV4" s="104"/>
      <c r="HTW4" s="104"/>
      <c r="HTX4" s="104"/>
      <c r="HTY4" s="104"/>
      <c r="HTZ4" s="104"/>
      <c r="HUA4" s="104"/>
      <c r="HUB4" s="104"/>
      <c r="HUC4" s="104"/>
      <c r="HUD4" s="104"/>
      <c r="HUE4" s="104"/>
      <c r="HUF4" s="104"/>
      <c r="HUG4" s="104"/>
      <c r="HUH4" s="104"/>
      <c r="HUI4" s="104"/>
      <c r="HUJ4" s="104"/>
      <c r="HUK4" s="104"/>
      <c r="HUL4" s="104"/>
      <c r="HUM4" s="104"/>
      <c r="HUN4" s="104"/>
      <c r="HUO4" s="104"/>
      <c r="HUP4" s="104"/>
      <c r="HUQ4" s="104"/>
      <c r="HUR4" s="104"/>
      <c r="HUS4" s="104"/>
      <c r="HUT4" s="104"/>
      <c r="HUU4" s="104"/>
      <c r="HUV4" s="104"/>
      <c r="HUW4" s="104"/>
      <c r="HUX4" s="104"/>
      <c r="HUY4" s="104"/>
      <c r="HUZ4" s="104"/>
      <c r="HVA4" s="104"/>
      <c r="HVB4" s="104"/>
      <c r="HVC4" s="104"/>
      <c r="HVD4" s="104"/>
      <c r="HVE4" s="104"/>
      <c r="HVF4" s="104"/>
      <c r="HVG4" s="104"/>
      <c r="HVH4" s="104"/>
      <c r="HVI4" s="104"/>
      <c r="HVJ4" s="104"/>
      <c r="HVK4" s="104"/>
      <c r="HVL4" s="104"/>
      <c r="HVM4" s="104"/>
      <c r="HVN4" s="104"/>
      <c r="HVO4" s="104"/>
      <c r="HVP4" s="104"/>
      <c r="HVQ4" s="104"/>
      <c r="HVR4" s="104"/>
      <c r="HVS4" s="104"/>
      <c r="HVT4" s="104"/>
      <c r="HVU4" s="104"/>
      <c r="HVV4" s="104"/>
      <c r="HVW4" s="104"/>
      <c r="HVX4" s="104"/>
      <c r="HVY4" s="104"/>
      <c r="HVZ4" s="104"/>
      <c r="HWA4" s="104"/>
      <c r="HWB4" s="104"/>
      <c r="HWC4" s="104"/>
      <c r="HWD4" s="104"/>
      <c r="HWE4" s="104"/>
      <c r="HWF4" s="104"/>
      <c r="HWG4" s="104"/>
      <c r="HWH4" s="104"/>
      <c r="HWI4" s="104"/>
      <c r="HWJ4" s="104"/>
      <c r="HWK4" s="104"/>
      <c r="HWL4" s="104"/>
      <c r="HWM4" s="104"/>
      <c r="HWN4" s="104"/>
      <c r="HWO4" s="104"/>
      <c r="HWP4" s="104"/>
      <c r="HWQ4" s="104"/>
      <c r="HWR4" s="104"/>
      <c r="HWS4" s="104"/>
      <c r="HWT4" s="104"/>
      <c r="HWU4" s="104"/>
      <c r="HWV4" s="104"/>
      <c r="HWW4" s="104"/>
      <c r="HWX4" s="104"/>
      <c r="HWY4" s="104"/>
      <c r="HWZ4" s="104"/>
      <c r="HXA4" s="104"/>
      <c r="HXB4" s="104"/>
      <c r="HXC4" s="104"/>
      <c r="HXD4" s="104"/>
      <c r="HXE4" s="104"/>
      <c r="HXF4" s="104"/>
      <c r="HXG4" s="104"/>
      <c r="HXH4" s="104"/>
      <c r="HXI4" s="104"/>
      <c r="HXJ4" s="104"/>
      <c r="HXK4" s="104"/>
      <c r="HXL4" s="104"/>
      <c r="HXM4" s="104"/>
      <c r="HXN4" s="104"/>
      <c r="HXO4" s="104"/>
      <c r="HXP4" s="104"/>
      <c r="HXQ4" s="104"/>
      <c r="HXR4" s="104"/>
      <c r="HXS4" s="104"/>
      <c r="HXT4" s="104"/>
      <c r="HXU4" s="104"/>
      <c r="HXV4" s="104"/>
      <c r="HXW4" s="104"/>
      <c r="HXX4" s="104"/>
      <c r="HXY4" s="104"/>
      <c r="HXZ4" s="104"/>
      <c r="HYA4" s="104"/>
      <c r="HYB4" s="104"/>
      <c r="HYC4" s="104"/>
      <c r="HYD4" s="104"/>
      <c r="HYE4" s="104"/>
      <c r="HYF4" s="104"/>
      <c r="HYG4" s="104"/>
      <c r="HYH4" s="104"/>
      <c r="HYI4" s="104"/>
      <c r="HYJ4" s="104"/>
      <c r="HYK4" s="104"/>
      <c r="HYL4" s="104"/>
      <c r="HYM4" s="104"/>
      <c r="HYN4" s="104"/>
      <c r="HYO4" s="104"/>
      <c r="HYP4" s="104"/>
      <c r="HYQ4" s="104"/>
      <c r="HYR4" s="104"/>
      <c r="HYS4" s="104"/>
      <c r="HYT4" s="104"/>
      <c r="HYU4" s="104"/>
      <c r="HYV4" s="104"/>
      <c r="HYW4" s="104"/>
      <c r="HYX4" s="104"/>
      <c r="HYY4" s="104"/>
      <c r="HYZ4" s="104"/>
      <c r="HZA4" s="104"/>
      <c r="HZB4" s="104"/>
      <c r="HZC4" s="104"/>
      <c r="HZD4" s="104"/>
      <c r="HZE4" s="104"/>
      <c r="HZF4" s="104"/>
      <c r="HZG4" s="104"/>
      <c r="HZH4" s="104"/>
      <c r="HZI4" s="104"/>
      <c r="HZJ4" s="104"/>
      <c r="HZK4" s="104"/>
      <c r="HZL4" s="104"/>
      <c r="HZM4" s="104"/>
      <c r="HZN4" s="104"/>
      <c r="HZO4" s="104"/>
      <c r="HZP4" s="104"/>
      <c r="HZQ4" s="104"/>
      <c r="HZR4" s="104"/>
      <c r="HZS4" s="104"/>
      <c r="HZT4" s="104"/>
      <c r="HZU4" s="104"/>
      <c r="HZV4" s="104"/>
      <c r="HZW4" s="104"/>
      <c r="HZX4" s="104"/>
      <c r="HZY4" s="104"/>
      <c r="HZZ4" s="104"/>
      <c r="IAA4" s="104"/>
      <c r="IAB4" s="104"/>
      <c r="IAC4" s="104"/>
      <c r="IAD4" s="104"/>
      <c r="IAE4" s="104"/>
      <c r="IAF4" s="104"/>
      <c r="IAG4" s="104"/>
      <c r="IAH4" s="104"/>
      <c r="IAI4" s="104"/>
      <c r="IAJ4" s="104"/>
      <c r="IAK4" s="104"/>
      <c r="IAL4" s="104"/>
      <c r="IAM4" s="104"/>
      <c r="IAN4" s="104"/>
      <c r="IAO4" s="104"/>
      <c r="IAP4" s="104"/>
      <c r="IAQ4" s="104"/>
      <c r="IAR4" s="104"/>
      <c r="IAS4" s="104"/>
      <c r="IAT4" s="104"/>
      <c r="IAU4" s="104"/>
      <c r="IAV4" s="104"/>
      <c r="IAW4" s="104"/>
      <c r="IAX4" s="104"/>
      <c r="IAY4" s="104"/>
      <c r="IAZ4" s="104"/>
      <c r="IBA4" s="104"/>
      <c r="IBB4" s="104"/>
      <c r="IBC4" s="104"/>
      <c r="IBD4" s="104"/>
      <c r="IBE4" s="104"/>
      <c r="IBF4" s="104"/>
      <c r="IBG4" s="104"/>
      <c r="IBH4" s="104"/>
      <c r="IBI4" s="104"/>
      <c r="IBJ4" s="104"/>
      <c r="IBK4" s="104"/>
      <c r="IBL4" s="104"/>
      <c r="IBM4" s="104"/>
      <c r="IBN4" s="104"/>
      <c r="IBO4" s="104"/>
      <c r="IBP4" s="104"/>
      <c r="IBQ4" s="104"/>
      <c r="IBR4" s="104"/>
      <c r="IBS4" s="104"/>
      <c r="IBT4" s="104"/>
      <c r="IBU4" s="104"/>
      <c r="IBV4" s="104"/>
      <c r="IBW4" s="104"/>
      <c r="IBX4" s="104"/>
      <c r="IBY4" s="104"/>
      <c r="IBZ4" s="104"/>
      <c r="ICA4" s="104"/>
      <c r="ICB4" s="104"/>
      <c r="ICC4" s="104"/>
      <c r="ICD4" s="104"/>
      <c r="ICE4" s="104"/>
      <c r="ICF4" s="104"/>
      <c r="ICG4" s="104"/>
      <c r="ICH4" s="104"/>
      <c r="ICI4" s="104"/>
      <c r="ICJ4" s="104"/>
      <c r="ICK4" s="104"/>
      <c r="ICL4" s="104"/>
      <c r="ICM4" s="104"/>
      <c r="ICN4" s="104"/>
      <c r="ICO4" s="104"/>
      <c r="ICP4" s="104"/>
      <c r="ICQ4" s="104"/>
      <c r="ICR4" s="104"/>
      <c r="ICS4" s="104"/>
      <c r="ICT4" s="104"/>
      <c r="ICU4" s="104"/>
      <c r="ICV4" s="104"/>
      <c r="ICW4" s="104"/>
      <c r="ICX4" s="104"/>
      <c r="ICY4" s="104"/>
      <c r="ICZ4" s="104"/>
      <c r="IDA4" s="104"/>
      <c r="IDB4" s="104"/>
      <c r="IDC4" s="104"/>
      <c r="IDD4" s="104"/>
      <c r="IDE4" s="104"/>
      <c r="IDF4" s="104"/>
      <c r="IDG4" s="104"/>
      <c r="IDH4" s="104"/>
      <c r="IDI4" s="104"/>
      <c r="IDJ4" s="104"/>
      <c r="IDK4" s="104"/>
      <c r="IDL4" s="104"/>
      <c r="IDM4" s="104"/>
      <c r="IDN4" s="104"/>
      <c r="IDO4" s="104"/>
      <c r="IDP4" s="104"/>
      <c r="IDQ4" s="104"/>
      <c r="IDR4" s="104"/>
      <c r="IDS4" s="104"/>
      <c r="IDT4" s="104"/>
      <c r="IDU4" s="104"/>
      <c r="IDV4" s="104"/>
      <c r="IDW4" s="104"/>
      <c r="IDX4" s="104"/>
      <c r="IDY4" s="104"/>
      <c r="IDZ4" s="104"/>
      <c r="IEA4" s="104"/>
      <c r="IEB4" s="104"/>
      <c r="IEC4" s="104"/>
      <c r="IED4" s="104"/>
      <c r="IEE4" s="104"/>
      <c r="IEF4" s="104"/>
      <c r="IEG4" s="104"/>
      <c r="IEH4" s="104"/>
      <c r="IEI4" s="104"/>
      <c r="IEJ4" s="104"/>
      <c r="IEK4" s="104"/>
      <c r="IEL4" s="104"/>
      <c r="IEM4" s="104"/>
      <c r="IEN4" s="104"/>
      <c r="IEO4" s="104"/>
      <c r="IEP4" s="104"/>
      <c r="IEQ4" s="104"/>
      <c r="IER4" s="104"/>
      <c r="IES4" s="104"/>
      <c r="IET4" s="104"/>
      <c r="IEU4" s="104"/>
      <c r="IEV4" s="104"/>
      <c r="IEW4" s="104"/>
      <c r="IEX4" s="104"/>
      <c r="IEY4" s="104"/>
      <c r="IEZ4" s="104"/>
      <c r="IFA4" s="104"/>
      <c r="IFB4" s="104"/>
      <c r="IFC4" s="104"/>
      <c r="IFD4" s="104"/>
      <c r="IFE4" s="104"/>
      <c r="IFF4" s="104"/>
      <c r="IFG4" s="104"/>
      <c r="IFH4" s="104"/>
      <c r="IFI4" s="104"/>
      <c r="IFJ4" s="104"/>
      <c r="IFK4" s="104"/>
      <c r="IFL4" s="104"/>
      <c r="IFM4" s="104"/>
      <c r="IFN4" s="104"/>
      <c r="IFO4" s="104"/>
      <c r="IFP4" s="104"/>
      <c r="IFQ4" s="104"/>
      <c r="IFR4" s="104"/>
      <c r="IFS4" s="104"/>
      <c r="IFT4" s="104"/>
      <c r="IFU4" s="104"/>
      <c r="IFV4" s="104"/>
      <c r="IFW4" s="104"/>
      <c r="IFX4" s="104"/>
      <c r="IFY4" s="104"/>
      <c r="IFZ4" s="104"/>
      <c r="IGA4" s="104"/>
      <c r="IGB4" s="104"/>
      <c r="IGC4" s="104"/>
      <c r="IGD4" s="104"/>
      <c r="IGE4" s="104"/>
      <c r="IGF4" s="104"/>
      <c r="IGG4" s="104"/>
      <c r="IGH4" s="104"/>
      <c r="IGI4" s="104"/>
      <c r="IGJ4" s="104"/>
      <c r="IGK4" s="104"/>
      <c r="IGL4" s="104"/>
      <c r="IGM4" s="104"/>
      <c r="IGN4" s="104"/>
      <c r="IGO4" s="104"/>
      <c r="IGP4" s="104"/>
      <c r="IGQ4" s="104"/>
      <c r="IGR4" s="104"/>
      <c r="IGS4" s="104"/>
      <c r="IGT4" s="104"/>
      <c r="IGU4" s="104"/>
      <c r="IGV4" s="104"/>
      <c r="IGW4" s="104"/>
      <c r="IGX4" s="104"/>
      <c r="IGY4" s="104"/>
      <c r="IGZ4" s="104"/>
      <c r="IHA4" s="104"/>
      <c r="IHB4" s="104"/>
      <c r="IHC4" s="104"/>
      <c r="IHD4" s="104"/>
      <c r="IHE4" s="104"/>
      <c r="IHF4" s="104"/>
      <c r="IHG4" s="104"/>
      <c r="IHH4" s="104"/>
      <c r="IHI4" s="104"/>
      <c r="IHJ4" s="104"/>
      <c r="IHK4" s="104"/>
      <c r="IHL4" s="104"/>
      <c r="IHM4" s="104"/>
      <c r="IHN4" s="104"/>
      <c r="IHO4" s="104"/>
      <c r="IHP4" s="104"/>
      <c r="IHQ4" s="104"/>
      <c r="IHR4" s="104"/>
      <c r="IHS4" s="104"/>
      <c r="IHT4" s="104"/>
      <c r="IHU4" s="104"/>
      <c r="IHV4" s="104"/>
      <c r="IHW4" s="104"/>
      <c r="IHX4" s="104"/>
      <c r="IHY4" s="104"/>
      <c r="IHZ4" s="104"/>
      <c r="IIA4" s="104"/>
      <c r="IIB4" s="104"/>
      <c r="IIC4" s="104"/>
      <c r="IID4" s="104"/>
      <c r="IIE4" s="104"/>
      <c r="IIF4" s="104"/>
      <c r="IIG4" s="104"/>
      <c r="IIH4" s="104"/>
      <c r="III4" s="104"/>
      <c r="IIJ4" s="104"/>
      <c r="IIK4" s="104"/>
      <c r="IIL4" s="104"/>
      <c r="IIM4" s="104"/>
      <c r="IIN4" s="104"/>
      <c r="IIO4" s="104"/>
      <c r="IIP4" s="104"/>
      <c r="IIQ4" s="104"/>
      <c r="IIR4" s="104"/>
      <c r="IIS4" s="104"/>
      <c r="IIT4" s="104"/>
      <c r="IIU4" s="104"/>
      <c r="IIV4" s="104"/>
      <c r="IIW4" s="104"/>
      <c r="IIX4" s="104"/>
      <c r="IIY4" s="104"/>
      <c r="IIZ4" s="104"/>
      <c r="IJA4" s="104"/>
      <c r="IJB4" s="104"/>
      <c r="IJC4" s="104"/>
      <c r="IJD4" s="104"/>
      <c r="IJE4" s="104"/>
      <c r="IJF4" s="104"/>
      <c r="IJG4" s="104"/>
      <c r="IJH4" s="104"/>
      <c r="IJI4" s="104"/>
      <c r="IJJ4" s="104"/>
      <c r="IJK4" s="104"/>
      <c r="IJL4" s="104"/>
      <c r="IJM4" s="104"/>
      <c r="IJN4" s="104"/>
      <c r="IJO4" s="104"/>
      <c r="IJP4" s="104"/>
      <c r="IJQ4" s="104"/>
      <c r="IJR4" s="104"/>
      <c r="IJS4" s="104"/>
      <c r="IJT4" s="104"/>
      <c r="IJU4" s="104"/>
      <c r="IJV4" s="104"/>
      <c r="IJW4" s="104"/>
      <c r="IJX4" s="104"/>
      <c r="IJY4" s="104"/>
      <c r="IJZ4" s="104"/>
      <c r="IKA4" s="104"/>
      <c r="IKB4" s="104"/>
      <c r="IKC4" s="104"/>
      <c r="IKD4" s="104"/>
      <c r="IKE4" s="104"/>
      <c r="IKF4" s="104"/>
      <c r="IKG4" s="104"/>
      <c r="IKH4" s="104"/>
      <c r="IKI4" s="104"/>
      <c r="IKJ4" s="104"/>
      <c r="IKK4" s="104"/>
      <c r="IKL4" s="104"/>
      <c r="IKM4" s="104"/>
      <c r="IKN4" s="104"/>
      <c r="IKO4" s="104"/>
      <c r="IKP4" s="104"/>
      <c r="IKQ4" s="104"/>
      <c r="IKR4" s="104"/>
      <c r="IKS4" s="104"/>
      <c r="IKT4" s="104"/>
      <c r="IKU4" s="104"/>
      <c r="IKV4" s="104"/>
      <c r="IKW4" s="104"/>
      <c r="IKX4" s="104"/>
      <c r="IKY4" s="104"/>
      <c r="IKZ4" s="104"/>
      <c r="ILA4" s="104"/>
      <c r="ILB4" s="104"/>
      <c r="ILC4" s="104"/>
      <c r="ILD4" s="104"/>
      <c r="ILE4" s="104"/>
      <c r="ILF4" s="104"/>
      <c r="ILG4" s="104"/>
      <c r="ILH4" s="104"/>
      <c r="ILI4" s="104"/>
      <c r="ILJ4" s="104"/>
      <c r="ILK4" s="104"/>
      <c r="ILL4" s="104"/>
      <c r="ILM4" s="104"/>
      <c r="ILN4" s="104"/>
      <c r="ILO4" s="104"/>
      <c r="ILP4" s="104"/>
      <c r="ILQ4" s="104"/>
      <c r="ILR4" s="104"/>
      <c r="ILS4" s="104"/>
      <c r="ILT4" s="104"/>
      <c r="ILU4" s="104"/>
      <c r="ILV4" s="104"/>
      <c r="ILW4" s="104"/>
      <c r="ILX4" s="104"/>
      <c r="ILY4" s="104"/>
      <c r="ILZ4" s="104"/>
      <c r="IMA4" s="104"/>
      <c r="IMB4" s="104"/>
      <c r="IMC4" s="104"/>
      <c r="IMD4" s="104"/>
      <c r="IME4" s="104"/>
      <c r="IMF4" s="104"/>
      <c r="IMG4" s="104"/>
      <c r="IMH4" s="104"/>
      <c r="IMI4" s="104"/>
      <c r="IMJ4" s="104"/>
      <c r="IMK4" s="104"/>
      <c r="IML4" s="104"/>
      <c r="IMM4" s="104"/>
      <c r="IMN4" s="104"/>
      <c r="IMO4" s="104"/>
      <c r="IMP4" s="104"/>
      <c r="IMQ4" s="104"/>
      <c r="IMR4" s="104"/>
      <c r="IMS4" s="104"/>
      <c r="IMT4" s="104"/>
      <c r="IMU4" s="104"/>
      <c r="IMV4" s="104"/>
      <c r="IMW4" s="104"/>
      <c r="IMX4" s="104"/>
      <c r="IMY4" s="104"/>
      <c r="IMZ4" s="104"/>
      <c r="INA4" s="104"/>
      <c r="INB4" s="104"/>
      <c r="INC4" s="104"/>
      <c r="IND4" s="104"/>
      <c r="INE4" s="104"/>
      <c r="INF4" s="104"/>
      <c r="ING4" s="104"/>
      <c r="INH4" s="104"/>
      <c r="INI4" s="104"/>
      <c r="INJ4" s="104"/>
      <c r="INK4" s="104"/>
      <c r="INL4" s="104"/>
      <c r="INM4" s="104"/>
      <c r="INN4" s="104"/>
      <c r="INO4" s="104"/>
      <c r="INP4" s="104"/>
      <c r="INQ4" s="104"/>
      <c r="INR4" s="104"/>
      <c r="INS4" s="104"/>
      <c r="INT4" s="104"/>
      <c r="INU4" s="104"/>
      <c r="INV4" s="104"/>
      <c r="INW4" s="104"/>
      <c r="INX4" s="104"/>
      <c r="INY4" s="104"/>
      <c r="INZ4" s="104"/>
      <c r="IOA4" s="104"/>
      <c r="IOB4" s="104"/>
      <c r="IOC4" s="104"/>
      <c r="IOD4" s="104"/>
      <c r="IOE4" s="104"/>
      <c r="IOF4" s="104"/>
      <c r="IOG4" s="104"/>
      <c r="IOH4" s="104"/>
      <c r="IOI4" s="104"/>
      <c r="IOJ4" s="104"/>
      <c r="IOK4" s="104"/>
      <c r="IOL4" s="104"/>
      <c r="IOM4" s="104"/>
      <c r="ION4" s="104"/>
      <c r="IOO4" s="104"/>
      <c r="IOP4" s="104"/>
      <c r="IOQ4" s="104"/>
      <c r="IOR4" s="104"/>
      <c r="IOS4" s="104"/>
      <c r="IOT4" s="104"/>
      <c r="IOU4" s="104"/>
      <c r="IOV4" s="104"/>
      <c r="IOW4" s="104"/>
      <c r="IOX4" s="104"/>
      <c r="IOY4" s="104"/>
      <c r="IOZ4" s="104"/>
      <c r="IPA4" s="104"/>
      <c r="IPB4" s="104"/>
      <c r="IPC4" s="104"/>
      <c r="IPD4" s="104"/>
      <c r="IPE4" s="104"/>
      <c r="IPF4" s="104"/>
      <c r="IPG4" s="104"/>
      <c r="IPH4" s="104"/>
      <c r="IPI4" s="104"/>
      <c r="IPJ4" s="104"/>
      <c r="IPK4" s="104"/>
      <c r="IPL4" s="104"/>
      <c r="IPM4" s="104"/>
      <c r="IPN4" s="104"/>
      <c r="IPO4" s="104"/>
      <c r="IPP4" s="104"/>
      <c r="IPQ4" s="104"/>
      <c r="IPR4" s="104"/>
      <c r="IPS4" s="104"/>
      <c r="IPT4" s="104"/>
      <c r="IPU4" s="104"/>
      <c r="IPV4" s="104"/>
      <c r="IPW4" s="104"/>
      <c r="IPX4" s="104"/>
      <c r="IPY4" s="104"/>
      <c r="IPZ4" s="104"/>
      <c r="IQA4" s="104"/>
      <c r="IQB4" s="104"/>
      <c r="IQC4" s="104"/>
      <c r="IQD4" s="104"/>
      <c r="IQE4" s="104"/>
      <c r="IQF4" s="104"/>
      <c r="IQG4" s="104"/>
      <c r="IQH4" s="104"/>
      <c r="IQI4" s="104"/>
      <c r="IQJ4" s="104"/>
      <c r="IQK4" s="104"/>
      <c r="IQL4" s="104"/>
      <c r="IQM4" s="104"/>
      <c r="IQN4" s="104"/>
      <c r="IQO4" s="104"/>
      <c r="IQP4" s="104"/>
      <c r="IQQ4" s="104"/>
      <c r="IQR4" s="104"/>
      <c r="IQS4" s="104"/>
      <c r="IQT4" s="104"/>
      <c r="IQU4" s="104"/>
      <c r="IQV4" s="104"/>
      <c r="IQW4" s="104"/>
      <c r="IQX4" s="104"/>
      <c r="IQY4" s="104"/>
      <c r="IQZ4" s="104"/>
      <c r="IRA4" s="104"/>
      <c r="IRB4" s="104"/>
      <c r="IRC4" s="104"/>
      <c r="IRD4" s="104"/>
      <c r="IRE4" s="104"/>
      <c r="IRF4" s="104"/>
      <c r="IRG4" s="104"/>
      <c r="IRH4" s="104"/>
      <c r="IRI4" s="104"/>
      <c r="IRJ4" s="104"/>
      <c r="IRK4" s="104"/>
      <c r="IRL4" s="104"/>
      <c r="IRM4" s="104"/>
      <c r="IRN4" s="104"/>
      <c r="IRO4" s="104"/>
      <c r="IRP4" s="104"/>
      <c r="IRQ4" s="104"/>
      <c r="IRR4" s="104"/>
      <c r="IRS4" s="104"/>
      <c r="IRT4" s="104"/>
      <c r="IRU4" s="104"/>
      <c r="IRV4" s="104"/>
      <c r="IRW4" s="104"/>
      <c r="IRX4" s="104"/>
      <c r="IRY4" s="104"/>
      <c r="IRZ4" s="104"/>
      <c r="ISA4" s="104"/>
      <c r="ISB4" s="104"/>
      <c r="ISC4" s="104"/>
      <c r="ISD4" s="104"/>
      <c r="ISE4" s="104"/>
      <c r="ISF4" s="104"/>
      <c r="ISG4" s="104"/>
      <c r="ISH4" s="104"/>
      <c r="ISI4" s="104"/>
      <c r="ISJ4" s="104"/>
      <c r="ISK4" s="104"/>
      <c r="ISL4" s="104"/>
      <c r="ISM4" s="104"/>
      <c r="ISN4" s="104"/>
      <c r="ISO4" s="104"/>
      <c r="ISP4" s="104"/>
      <c r="ISQ4" s="104"/>
      <c r="ISR4" s="104"/>
      <c r="ISS4" s="104"/>
      <c r="IST4" s="104"/>
      <c r="ISU4" s="104"/>
      <c r="ISV4" s="104"/>
      <c r="ISW4" s="104"/>
      <c r="ISX4" s="104"/>
      <c r="ISY4" s="104"/>
      <c r="ISZ4" s="104"/>
      <c r="ITA4" s="104"/>
      <c r="ITB4" s="104"/>
      <c r="ITC4" s="104"/>
      <c r="ITD4" s="104"/>
      <c r="ITE4" s="104"/>
      <c r="ITF4" s="104"/>
      <c r="ITG4" s="104"/>
      <c r="ITH4" s="104"/>
      <c r="ITI4" s="104"/>
      <c r="ITJ4" s="104"/>
      <c r="ITK4" s="104"/>
      <c r="ITL4" s="104"/>
      <c r="ITM4" s="104"/>
      <c r="ITN4" s="104"/>
      <c r="ITO4" s="104"/>
      <c r="ITP4" s="104"/>
      <c r="ITQ4" s="104"/>
      <c r="ITR4" s="104"/>
      <c r="ITS4" s="104"/>
      <c r="ITT4" s="104"/>
      <c r="ITU4" s="104"/>
      <c r="ITV4" s="104"/>
      <c r="ITW4" s="104"/>
      <c r="ITX4" s="104"/>
      <c r="ITY4" s="104"/>
      <c r="ITZ4" s="104"/>
      <c r="IUA4" s="104"/>
      <c r="IUB4" s="104"/>
      <c r="IUC4" s="104"/>
      <c r="IUD4" s="104"/>
      <c r="IUE4" s="104"/>
      <c r="IUF4" s="104"/>
      <c r="IUG4" s="104"/>
      <c r="IUH4" s="104"/>
      <c r="IUI4" s="104"/>
      <c r="IUJ4" s="104"/>
      <c r="IUK4" s="104"/>
      <c r="IUL4" s="104"/>
      <c r="IUM4" s="104"/>
      <c r="IUN4" s="104"/>
      <c r="IUO4" s="104"/>
      <c r="IUP4" s="104"/>
      <c r="IUQ4" s="104"/>
      <c r="IUR4" s="104"/>
      <c r="IUS4" s="104"/>
      <c r="IUT4" s="104"/>
      <c r="IUU4" s="104"/>
      <c r="IUV4" s="104"/>
      <c r="IUW4" s="104"/>
      <c r="IUX4" s="104"/>
      <c r="IUY4" s="104"/>
      <c r="IUZ4" s="104"/>
      <c r="IVA4" s="104"/>
      <c r="IVB4" s="104"/>
      <c r="IVC4" s="104"/>
      <c r="IVD4" s="104"/>
      <c r="IVE4" s="104"/>
      <c r="IVF4" s="104"/>
      <c r="IVG4" s="104"/>
      <c r="IVH4" s="104"/>
      <c r="IVI4" s="104"/>
      <c r="IVJ4" s="104"/>
      <c r="IVK4" s="104"/>
      <c r="IVL4" s="104"/>
      <c r="IVM4" s="104"/>
      <c r="IVN4" s="104"/>
      <c r="IVO4" s="104"/>
      <c r="IVP4" s="104"/>
      <c r="IVQ4" s="104"/>
      <c r="IVR4" s="104"/>
      <c r="IVS4" s="104"/>
      <c r="IVT4" s="104"/>
      <c r="IVU4" s="104"/>
      <c r="IVV4" s="104"/>
      <c r="IVW4" s="104"/>
      <c r="IVX4" s="104"/>
      <c r="IVY4" s="104"/>
      <c r="IVZ4" s="104"/>
      <c r="IWA4" s="104"/>
      <c r="IWB4" s="104"/>
      <c r="IWC4" s="104"/>
      <c r="IWD4" s="104"/>
      <c r="IWE4" s="104"/>
      <c r="IWF4" s="104"/>
      <c r="IWG4" s="104"/>
      <c r="IWH4" s="104"/>
      <c r="IWI4" s="104"/>
      <c r="IWJ4" s="104"/>
      <c r="IWK4" s="104"/>
      <c r="IWL4" s="104"/>
      <c r="IWM4" s="104"/>
      <c r="IWN4" s="104"/>
      <c r="IWO4" s="104"/>
      <c r="IWP4" s="104"/>
      <c r="IWQ4" s="104"/>
      <c r="IWR4" s="104"/>
      <c r="IWS4" s="104"/>
      <c r="IWT4" s="104"/>
      <c r="IWU4" s="104"/>
      <c r="IWV4" s="104"/>
      <c r="IWW4" s="104"/>
      <c r="IWX4" s="104"/>
      <c r="IWY4" s="104"/>
      <c r="IWZ4" s="104"/>
      <c r="IXA4" s="104"/>
      <c r="IXB4" s="104"/>
      <c r="IXC4" s="104"/>
      <c r="IXD4" s="104"/>
      <c r="IXE4" s="104"/>
      <c r="IXF4" s="104"/>
      <c r="IXG4" s="104"/>
      <c r="IXH4" s="104"/>
      <c r="IXI4" s="104"/>
      <c r="IXJ4" s="104"/>
      <c r="IXK4" s="104"/>
      <c r="IXL4" s="104"/>
      <c r="IXM4" s="104"/>
      <c r="IXN4" s="104"/>
      <c r="IXO4" s="104"/>
      <c r="IXP4" s="104"/>
      <c r="IXQ4" s="104"/>
      <c r="IXR4" s="104"/>
      <c r="IXS4" s="104"/>
      <c r="IXT4" s="104"/>
      <c r="IXU4" s="104"/>
      <c r="IXV4" s="104"/>
      <c r="IXW4" s="104"/>
      <c r="IXX4" s="104"/>
      <c r="IXY4" s="104"/>
      <c r="IXZ4" s="104"/>
      <c r="IYA4" s="104"/>
      <c r="IYB4" s="104"/>
      <c r="IYC4" s="104"/>
      <c r="IYD4" s="104"/>
      <c r="IYE4" s="104"/>
      <c r="IYF4" s="104"/>
      <c r="IYG4" s="104"/>
      <c r="IYH4" s="104"/>
      <c r="IYI4" s="104"/>
      <c r="IYJ4" s="104"/>
      <c r="IYK4" s="104"/>
      <c r="IYL4" s="104"/>
      <c r="IYM4" s="104"/>
      <c r="IYN4" s="104"/>
      <c r="IYO4" s="104"/>
      <c r="IYP4" s="104"/>
      <c r="IYQ4" s="104"/>
      <c r="IYR4" s="104"/>
      <c r="IYS4" s="104"/>
      <c r="IYT4" s="104"/>
      <c r="IYU4" s="104"/>
      <c r="IYV4" s="104"/>
      <c r="IYW4" s="104"/>
      <c r="IYX4" s="104"/>
      <c r="IYY4" s="104"/>
      <c r="IYZ4" s="104"/>
      <c r="IZA4" s="104"/>
      <c r="IZB4" s="104"/>
      <c r="IZC4" s="104"/>
      <c r="IZD4" s="104"/>
      <c r="IZE4" s="104"/>
      <c r="IZF4" s="104"/>
      <c r="IZG4" s="104"/>
      <c r="IZH4" s="104"/>
      <c r="IZI4" s="104"/>
      <c r="IZJ4" s="104"/>
      <c r="IZK4" s="104"/>
      <c r="IZL4" s="104"/>
      <c r="IZM4" s="104"/>
      <c r="IZN4" s="104"/>
      <c r="IZO4" s="104"/>
      <c r="IZP4" s="104"/>
      <c r="IZQ4" s="104"/>
      <c r="IZR4" s="104"/>
      <c r="IZS4" s="104"/>
      <c r="IZT4" s="104"/>
      <c r="IZU4" s="104"/>
      <c r="IZV4" s="104"/>
      <c r="IZW4" s="104"/>
      <c r="IZX4" s="104"/>
      <c r="IZY4" s="104"/>
      <c r="IZZ4" s="104"/>
      <c r="JAA4" s="104"/>
      <c r="JAB4" s="104"/>
      <c r="JAC4" s="104"/>
      <c r="JAD4" s="104"/>
      <c r="JAE4" s="104"/>
      <c r="JAF4" s="104"/>
      <c r="JAG4" s="104"/>
      <c r="JAH4" s="104"/>
      <c r="JAI4" s="104"/>
      <c r="JAJ4" s="104"/>
      <c r="JAK4" s="104"/>
      <c r="JAL4" s="104"/>
      <c r="JAM4" s="104"/>
      <c r="JAN4" s="104"/>
      <c r="JAO4" s="104"/>
      <c r="JAP4" s="104"/>
      <c r="JAQ4" s="104"/>
      <c r="JAR4" s="104"/>
      <c r="JAS4" s="104"/>
      <c r="JAT4" s="104"/>
      <c r="JAU4" s="104"/>
      <c r="JAV4" s="104"/>
      <c r="JAW4" s="104"/>
      <c r="JAX4" s="104"/>
      <c r="JAY4" s="104"/>
      <c r="JAZ4" s="104"/>
      <c r="JBA4" s="104"/>
      <c r="JBB4" s="104"/>
      <c r="JBC4" s="104"/>
      <c r="JBD4" s="104"/>
      <c r="JBE4" s="104"/>
      <c r="JBF4" s="104"/>
      <c r="JBG4" s="104"/>
      <c r="JBH4" s="104"/>
      <c r="JBI4" s="104"/>
      <c r="JBJ4" s="104"/>
      <c r="JBK4" s="104"/>
      <c r="JBL4" s="104"/>
      <c r="JBM4" s="104"/>
      <c r="JBN4" s="104"/>
      <c r="JBO4" s="104"/>
      <c r="JBP4" s="104"/>
      <c r="JBQ4" s="104"/>
      <c r="JBR4" s="104"/>
      <c r="JBS4" s="104"/>
      <c r="JBT4" s="104"/>
      <c r="JBU4" s="104"/>
      <c r="JBV4" s="104"/>
      <c r="JBW4" s="104"/>
      <c r="JBX4" s="104"/>
      <c r="JBY4" s="104"/>
      <c r="JBZ4" s="104"/>
      <c r="JCA4" s="104"/>
      <c r="JCB4" s="104"/>
      <c r="JCC4" s="104"/>
      <c r="JCD4" s="104"/>
      <c r="JCE4" s="104"/>
      <c r="JCF4" s="104"/>
      <c r="JCG4" s="104"/>
      <c r="JCH4" s="104"/>
      <c r="JCI4" s="104"/>
      <c r="JCJ4" s="104"/>
      <c r="JCK4" s="104"/>
      <c r="JCL4" s="104"/>
      <c r="JCM4" s="104"/>
      <c r="JCN4" s="104"/>
      <c r="JCO4" s="104"/>
      <c r="JCP4" s="104"/>
      <c r="JCQ4" s="104"/>
      <c r="JCR4" s="104"/>
      <c r="JCS4" s="104"/>
      <c r="JCT4" s="104"/>
      <c r="JCU4" s="104"/>
      <c r="JCV4" s="104"/>
      <c r="JCW4" s="104"/>
      <c r="JCX4" s="104"/>
      <c r="JCY4" s="104"/>
      <c r="JCZ4" s="104"/>
      <c r="JDA4" s="104"/>
      <c r="JDB4" s="104"/>
      <c r="JDC4" s="104"/>
      <c r="JDD4" s="104"/>
      <c r="JDE4" s="104"/>
      <c r="JDF4" s="104"/>
      <c r="JDG4" s="104"/>
      <c r="JDH4" s="104"/>
      <c r="JDI4" s="104"/>
      <c r="JDJ4" s="104"/>
      <c r="JDK4" s="104"/>
      <c r="JDL4" s="104"/>
      <c r="JDM4" s="104"/>
      <c r="JDN4" s="104"/>
      <c r="JDO4" s="104"/>
      <c r="JDP4" s="104"/>
      <c r="JDQ4" s="104"/>
      <c r="JDR4" s="104"/>
      <c r="JDS4" s="104"/>
      <c r="JDT4" s="104"/>
      <c r="JDU4" s="104"/>
      <c r="JDV4" s="104"/>
      <c r="JDW4" s="104"/>
      <c r="JDX4" s="104"/>
      <c r="JDY4" s="104"/>
      <c r="JDZ4" s="104"/>
      <c r="JEA4" s="104"/>
      <c r="JEB4" s="104"/>
      <c r="JEC4" s="104"/>
      <c r="JED4" s="104"/>
      <c r="JEE4" s="104"/>
      <c r="JEF4" s="104"/>
      <c r="JEG4" s="104"/>
      <c r="JEH4" s="104"/>
      <c r="JEI4" s="104"/>
      <c r="JEJ4" s="104"/>
      <c r="JEK4" s="104"/>
      <c r="JEL4" s="104"/>
      <c r="JEM4" s="104"/>
      <c r="JEN4" s="104"/>
      <c r="JEO4" s="104"/>
      <c r="JEP4" s="104"/>
      <c r="JEQ4" s="104"/>
      <c r="JER4" s="104"/>
      <c r="JES4" s="104"/>
      <c r="JET4" s="104"/>
      <c r="JEU4" s="104"/>
      <c r="JEV4" s="104"/>
      <c r="JEW4" s="104"/>
      <c r="JEX4" s="104"/>
      <c r="JEY4" s="104"/>
      <c r="JEZ4" s="104"/>
      <c r="JFA4" s="104"/>
      <c r="JFB4" s="104"/>
      <c r="JFC4" s="104"/>
      <c r="JFD4" s="104"/>
      <c r="JFE4" s="104"/>
      <c r="JFF4" s="104"/>
      <c r="JFG4" s="104"/>
      <c r="JFH4" s="104"/>
      <c r="JFI4" s="104"/>
      <c r="JFJ4" s="104"/>
      <c r="JFK4" s="104"/>
      <c r="JFL4" s="104"/>
      <c r="JFM4" s="104"/>
      <c r="JFN4" s="104"/>
      <c r="JFO4" s="104"/>
      <c r="JFP4" s="104"/>
      <c r="JFQ4" s="104"/>
      <c r="JFR4" s="104"/>
      <c r="JFS4" s="104"/>
      <c r="JFT4" s="104"/>
      <c r="JFU4" s="104"/>
      <c r="JFV4" s="104"/>
      <c r="JFW4" s="104"/>
      <c r="JFX4" s="104"/>
      <c r="JFY4" s="104"/>
      <c r="JFZ4" s="104"/>
      <c r="JGA4" s="104"/>
      <c r="JGB4" s="104"/>
      <c r="JGC4" s="104"/>
      <c r="JGD4" s="104"/>
      <c r="JGE4" s="104"/>
      <c r="JGF4" s="104"/>
      <c r="JGG4" s="104"/>
      <c r="JGH4" s="104"/>
      <c r="JGI4" s="104"/>
      <c r="JGJ4" s="104"/>
      <c r="JGK4" s="104"/>
      <c r="JGL4" s="104"/>
      <c r="JGM4" s="104"/>
      <c r="JGN4" s="104"/>
      <c r="JGO4" s="104"/>
      <c r="JGP4" s="104"/>
      <c r="JGQ4" s="104"/>
      <c r="JGR4" s="104"/>
      <c r="JGS4" s="104"/>
      <c r="JGT4" s="104"/>
      <c r="JGU4" s="104"/>
      <c r="JGV4" s="104"/>
      <c r="JGW4" s="104"/>
      <c r="JGX4" s="104"/>
      <c r="JGY4" s="104"/>
      <c r="JGZ4" s="104"/>
      <c r="JHA4" s="104"/>
      <c r="JHB4" s="104"/>
      <c r="JHC4" s="104"/>
      <c r="JHD4" s="104"/>
      <c r="JHE4" s="104"/>
      <c r="JHF4" s="104"/>
      <c r="JHG4" s="104"/>
      <c r="JHH4" s="104"/>
      <c r="JHI4" s="104"/>
      <c r="JHJ4" s="104"/>
      <c r="JHK4" s="104"/>
      <c r="JHL4" s="104"/>
      <c r="JHM4" s="104"/>
      <c r="JHN4" s="104"/>
      <c r="JHO4" s="104"/>
      <c r="JHP4" s="104"/>
      <c r="JHQ4" s="104"/>
      <c r="JHR4" s="104"/>
      <c r="JHS4" s="104"/>
      <c r="JHT4" s="104"/>
      <c r="JHU4" s="104"/>
      <c r="JHV4" s="104"/>
      <c r="JHW4" s="104"/>
      <c r="JHX4" s="104"/>
      <c r="JHY4" s="104"/>
      <c r="JHZ4" s="104"/>
      <c r="JIA4" s="104"/>
      <c r="JIB4" s="104"/>
      <c r="JIC4" s="104"/>
      <c r="JID4" s="104"/>
      <c r="JIE4" s="104"/>
      <c r="JIF4" s="104"/>
      <c r="JIG4" s="104"/>
      <c r="JIH4" s="104"/>
      <c r="JII4" s="104"/>
      <c r="JIJ4" s="104"/>
      <c r="JIK4" s="104"/>
      <c r="JIL4" s="104"/>
      <c r="JIM4" s="104"/>
      <c r="JIN4" s="104"/>
      <c r="JIO4" s="104"/>
      <c r="JIP4" s="104"/>
      <c r="JIQ4" s="104"/>
      <c r="JIR4" s="104"/>
      <c r="JIS4" s="104"/>
      <c r="JIT4" s="104"/>
      <c r="JIU4" s="104"/>
      <c r="JIV4" s="104"/>
      <c r="JIW4" s="104"/>
      <c r="JIX4" s="104"/>
      <c r="JIY4" s="104"/>
      <c r="JIZ4" s="104"/>
      <c r="JJA4" s="104"/>
      <c r="JJB4" s="104"/>
      <c r="JJC4" s="104"/>
      <c r="JJD4" s="104"/>
      <c r="JJE4" s="104"/>
      <c r="JJF4" s="104"/>
      <c r="JJG4" s="104"/>
      <c r="JJH4" s="104"/>
      <c r="JJI4" s="104"/>
      <c r="JJJ4" s="104"/>
      <c r="JJK4" s="104"/>
      <c r="JJL4" s="104"/>
      <c r="JJM4" s="104"/>
      <c r="JJN4" s="104"/>
      <c r="JJO4" s="104"/>
      <c r="JJP4" s="104"/>
      <c r="JJQ4" s="104"/>
      <c r="JJR4" s="104"/>
      <c r="JJS4" s="104"/>
      <c r="JJT4" s="104"/>
      <c r="JJU4" s="104"/>
      <c r="JJV4" s="104"/>
      <c r="JJW4" s="104"/>
      <c r="JJX4" s="104"/>
      <c r="JJY4" s="104"/>
      <c r="JJZ4" s="104"/>
      <c r="JKA4" s="104"/>
      <c r="JKB4" s="104"/>
      <c r="JKC4" s="104"/>
      <c r="JKD4" s="104"/>
      <c r="JKE4" s="104"/>
      <c r="JKF4" s="104"/>
      <c r="JKG4" s="104"/>
      <c r="JKH4" s="104"/>
      <c r="JKI4" s="104"/>
      <c r="JKJ4" s="104"/>
      <c r="JKK4" s="104"/>
      <c r="JKL4" s="104"/>
      <c r="JKM4" s="104"/>
      <c r="JKN4" s="104"/>
      <c r="JKO4" s="104"/>
      <c r="JKP4" s="104"/>
      <c r="JKQ4" s="104"/>
      <c r="JKR4" s="104"/>
      <c r="JKS4" s="104"/>
      <c r="JKT4" s="104"/>
      <c r="JKU4" s="104"/>
      <c r="JKV4" s="104"/>
      <c r="JKW4" s="104"/>
      <c r="JKX4" s="104"/>
      <c r="JKY4" s="104"/>
      <c r="JKZ4" s="104"/>
      <c r="JLA4" s="104"/>
      <c r="JLB4" s="104"/>
      <c r="JLC4" s="104"/>
      <c r="JLD4" s="104"/>
      <c r="JLE4" s="104"/>
      <c r="JLF4" s="104"/>
      <c r="JLG4" s="104"/>
      <c r="JLH4" s="104"/>
      <c r="JLI4" s="104"/>
      <c r="JLJ4" s="104"/>
      <c r="JLK4" s="104"/>
      <c r="JLL4" s="104"/>
      <c r="JLM4" s="104"/>
      <c r="JLN4" s="104"/>
      <c r="JLO4" s="104"/>
      <c r="JLP4" s="104"/>
      <c r="JLQ4" s="104"/>
      <c r="JLR4" s="104"/>
      <c r="JLS4" s="104"/>
      <c r="JLT4" s="104"/>
      <c r="JLU4" s="104"/>
      <c r="JLV4" s="104"/>
      <c r="JLW4" s="104"/>
      <c r="JLX4" s="104"/>
      <c r="JLY4" s="104"/>
      <c r="JLZ4" s="104"/>
      <c r="JMA4" s="104"/>
      <c r="JMB4" s="104"/>
      <c r="JMC4" s="104"/>
      <c r="JMD4" s="104"/>
      <c r="JME4" s="104"/>
      <c r="JMF4" s="104"/>
      <c r="JMG4" s="104"/>
      <c r="JMH4" s="104"/>
      <c r="JMI4" s="104"/>
      <c r="JMJ4" s="104"/>
      <c r="JMK4" s="104"/>
      <c r="JML4" s="104"/>
      <c r="JMM4" s="104"/>
      <c r="JMN4" s="104"/>
      <c r="JMO4" s="104"/>
      <c r="JMP4" s="104"/>
      <c r="JMQ4" s="104"/>
      <c r="JMR4" s="104"/>
      <c r="JMS4" s="104"/>
      <c r="JMT4" s="104"/>
      <c r="JMU4" s="104"/>
      <c r="JMV4" s="104"/>
      <c r="JMW4" s="104"/>
      <c r="JMX4" s="104"/>
      <c r="JMY4" s="104"/>
      <c r="JMZ4" s="104"/>
      <c r="JNA4" s="104"/>
      <c r="JNB4" s="104"/>
      <c r="JNC4" s="104"/>
      <c r="JND4" s="104"/>
      <c r="JNE4" s="104"/>
      <c r="JNF4" s="104"/>
      <c r="JNG4" s="104"/>
      <c r="JNH4" s="104"/>
      <c r="JNI4" s="104"/>
      <c r="JNJ4" s="104"/>
      <c r="JNK4" s="104"/>
      <c r="JNL4" s="104"/>
      <c r="JNM4" s="104"/>
      <c r="JNN4" s="104"/>
      <c r="JNO4" s="104"/>
      <c r="JNP4" s="104"/>
      <c r="JNQ4" s="104"/>
      <c r="JNR4" s="104"/>
      <c r="JNS4" s="104"/>
      <c r="JNT4" s="104"/>
      <c r="JNU4" s="104"/>
      <c r="JNV4" s="104"/>
      <c r="JNW4" s="104"/>
      <c r="JNX4" s="104"/>
      <c r="JNY4" s="104"/>
      <c r="JNZ4" s="104"/>
      <c r="JOA4" s="104"/>
      <c r="JOB4" s="104"/>
      <c r="JOC4" s="104"/>
      <c r="JOD4" s="104"/>
      <c r="JOE4" s="104"/>
      <c r="JOF4" s="104"/>
      <c r="JOG4" s="104"/>
      <c r="JOH4" s="104"/>
      <c r="JOI4" s="104"/>
      <c r="JOJ4" s="104"/>
      <c r="JOK4" s="104"/>
      <c r="JOL4" s="104"/>
      <c r="JOM4" s="104"/>
      <c r="JON4" s="104"/>
      <c r="JOO4" s="104"/>
      <c r="JOP4" s="104"/>
      <c r="JOQ4" s="104"/>
      <c r="JOR4" s="104"/>
      <c r="JOS4" s="104"/>
      <c r="JOT4" s="104"/>
      <c r="JOU4" s="104"/>
      <c r="JOV4" s="104"/>
      <c r="JOW4" s="104"/>
      <c r="JOX4" s="104"/>
      <c r="JOY4" s="104"/>
      <c r="JOZ4" s="104"/>
      <c r="JPA4" s="104"/>
      <c r="JPB4" s="104"/>
      <c r="JPC4" s="104"/>
      <c r="JPD4" s="104"/>
      <c r="JPE4" s="104"/>
      <c r="JPF4" s="104"/>
      <c r="JPG4" s="104"/>
      <c r="JPH4" s="104"/>
      <c r="JPI4" s="104"/>
      <c r="JPJ4" s="104"/>
      <c r="JPK4" s="104"/>
      <c r="JPL4" s="104"/>
      <c r="JPM4" s="104"/>
      <c r="JPN4" s="104"/>
      <c r="JPO4" s="104"/>
      <c r="JPP4" s="104"/>
      <c r="JPQ4" s="104"/>
      <c r="JPR4" s="104"/>
      <c r="JPS4" s="104"/>
      <c r="JPT4" s="104"/>
      <c r="JPU4" s="104"/>
      <c r="JPV4" s="104"/>
      <c r="JPW4" s="104"/>
      <c r="JPX4" s="104"/>
      <c r="JPY4" s="104"/>
      <c r="JPZ4" s="104"/>
      <c r="JQA4" s="104"/>
      <c r="JQB4" s="104"/>
      <c r="JQC4" s="104"/>
      <c r="JQD4" s="104"/>
      <c r="JQE4" s="104"/>
      <c r="JQF4" s="104"/>
      <c r="JQG4" s="104"/>
      <c r="JQH4" s="104"/>
      <c r="JQI4" s="104"/>
      <c r="JQJ4" s="104"/>
      <c r="JQK4" s="104"/>
      <c r="JQL4" s="104"/>
      <c r="JQM4" s="104"/>
      <c r="JQN4" s="104"/>
      <c r="JQO4" s="104"/>
      <c r="JQP4" s="104"/>
      <c r="JQQ4" s="104"/>
      <c r="JQR4" s="104"/>
      <c r="JQS4" s="104"/>
      <c r="JQT4" s="104"/>
      <c r="JQU4" s="104"/>
      <c r="JQV4" s="104"/>
      <c r="JQW4" s="104"/>
      <c r="JQX4" s="104"/>
      <c r="JQY4" s="104"/>
      <c r="JQZ4" s="104"/>
      <c r="JRA4" s="104"/>
      <c r="JRB4" s="104"/>
      <c r="JRC4" s="104"/>
      <c r="JRD4" s="104"/>
      <c r="JRE4" s="104"/>
      <c r="JRF4" s="104"/>
      <c r="JRG4" s="104"/>
      <c r="JRH4" s="104"/>
      <c r="JRI4" s="104"/>
      <c r="JRJ4" s="104"/>
      <c r="JRK4" s="104"/>
      <c r="JRL4" s="104"/>
      <c r="JRM4" s="104"/>
      <c r="JRN4" s="104"/>
      <c r="JRO4" s="104"/>
      <c r="JRP4" s="104"/>
      <c r="JRQ4" s="104"/>
      <c r="JRR4" s="104"/>
      <c r="JRS4" s="104"/>
      <c r="JRT4" s="104"/>
      <c r="JRU4" s="104"/>
      <c r="JRV4" s="104"/>
      <c r="JRW4" s="104"/>
      <c r="JRX4" s="104"/>
      <c r="JRY4" s="104"/>
      <c r="JRZ4" s="104"/>
      <c r="JSA4" s="104"/>
      <c r="JSB4" s="104"/>
      <c r="JSC4" s="104"/>
      <c r="JSD4" s="104"/>
      <c r="JSE4" s="104"/>
      <c r="JSF4" s="104"/>
      <c r="JSG4" s="104"/>
      <c r="JSH4" s="104"/>
      <c r="JSI4" s="104"/>
      <c r="JSJ4" s="104"/>
      <c r="JSK4" s="104"/>
      <c r="JSL4" s="104"/>
      <c r="JSM4" s="104"/>
      <c r="JSN4" s="104"/>
      <c r="JSO4" s="104"/>
      <c r="JSP4" s="104"/>
      <c r="JSQ4" s="104"/>
      <c r="JSR4" s="104"/>
      <c r="JSS4" s="104"/>
      <c r="JST4" s="104"/>
      <c r="JSU4" s="104"/>
      <c r="JSV4" s="104"/>
      <c r="JSW4" s="104"/>
      <c r="JSX4" s="104"/>
      <c r="JSY4" s="104"/>
      <c r="JSZ4" s="104"/>
      <c r="JTA4" s="104"/>
      <c r="JTB4" s="104"/>
      <c r="JTC4" s="104"/>
      <c r="JTD4" s="104"/>
      <c r="JTE4" s="104"/>
      <c r="JTF4" s="104"/>
      <c r="JTG4" s="104"/>
      <c r="JTH4" s="104"/>
      <c r="JTI4" s="104"/>
      <c r="JTJ4" s="104"/>
      <c r="JTK4" s="104"/>
      <c r="JTL4" s="104"/>
      <c r="JTM4" s="104"/>
      <c r="JTN4" s="104"/>
      <c r="JTO4" s="104"/>
      <c r="JTP4" s="104"/>
      <c r="JTQ4" s="104"/>
      <c r="JTR4" s="104"/>
      <c r="JTS4" s="104"/>
      <c r="JTT4" s="104"/>
      <c r="JTU4" s="104"/>
      <c r="JTV4" s="104"/>
      <c r="JTW4" s="104"/>
      <c r="JTX4" s="104"/>
      <c r="JTY4" s="104"/>
      <c r="JTZ4" s="104"/>
      <c r="JUA4" s="104"/>
      <c r="JUB4" s="104"/>
      <c r="JUC4" s="104"/>
      <c r="JUD4" s="104"/>
      <c r="JUE4" s="104"/>
      <c r="JUF4" s="104"/>
      <c r="JUG4" s="104"/>
      <c r="JUH4" s="104"/>
      <c r="JUI4" s="104"/>
      <c r="JUJ4" s="104"/>
      <c r="JUK4" s="104"/>
      <c r="JUL4" s="104"/>
      <c r="JUM4" s="104"/>
      <c r="JUN4" s="104"/>
      <c r="JUO4" s="104"/>
      <c r="JUP4" s="104"/>
      <c r="JUQ4" s="104"/>
      <c r="JUR4" s="104"/>
      <c r="JUS4" s="104"/>
      <c r="JUT4" s="104"/>
      <c r="JUU4" s="104"/>
      <c r="JUV4" s="104"/>
      <c r="JUW4" s="104"/>
      <c r="JUX4" s="104"/>
      <c r="JUY4" s="104"/>
      <c r="JUZ4" s="104"/>
      <c r="JVA4" s="104"/>
      <c r="JVB4" s="104"/>
      <c r="JVC4" s="104"/>
      <c r="JVD4" s="104"/>
      <c r="JVE4" s="104"/>
      <c r="JVF4" s="104"/>
      <c r="JVG4" s="104"/>
      <c r="JVH4" s="104"/>
      <c r="JVI4" s="104"/>
      <c r="JVJ4" s="104"/>
      <c r="JVK4" s="104"/>
      <c r="JVL4" s="104"/>
      <c r="JVM4" s="104"/>
      <c r="JVN4" s="104"/>
      <c r="JVO4" s="104"/>
      <c r="JVP4" s="104"/>
      <c r="JVQ4" s="104"/>
      <c r="JVR4" s="104"/>
      <c r="JVS4" s="104"/>
      <c r="JVT4" s="104"/>
      <c r="JVU4" s="104"/>
      <c r="JVV4" s="104"/>
      <c r="JVW4" s="104"/>
      <c r="JVX4" s="104"/>
      <c r="JVY4" s="104"/>
      <c r="JVZ4" s="104"/>
      <c r="JWA4" s="104"/>
      <c r="JWB4" s="104"/>
      <c r="JWC4" s="104"/>
      <c r="JWD4" s="104"/>
      <c r="JWE4" s="104"/>
      <c r="JWF4" s="104"/>
      <c r="JWG4" s="104"/>
      <c r="JWH4" s="104"/>
      <c r="JWI4" s="104"/>
      <c r="JWJ4" s="104"/>
      <c r="JWK4" s="104"/>
      <c r="JWL4" s="104"/>
      <c r="JWM4" s="104"/>
      <c r="JWN4" s="104"/>
      <c r="JWO4" s="104"/>
      <c r="JWP4" s="104"/>
      <c r="JWQ4" s="104"/>
      <c r="JWR4" s="104"/>
      <c r="JWS4" s="104"/>
      <c r="JWT4" s="104"/>
      <c r="JWU4" s="104"/>
      <c r="JWV4" s="104"/>
      <c r="JWW4" s="104"/>
      <c r="JWX4" s="104"/>
      <c r="JWY4" s="104"/>
      <c r="JWZ4" s="104"/>
      <c r="JXA4" s="104"/>
      <c r="JXB4" s="104"/>
      <c r="JXC4" s="104"/>
      <c r="JXD4" s="104"/>
      <c r="JXE4" s="104"/>
      <c r="JXF4" s="104"/>
      <c r="JXG4" s="104"/>
      <c r="JXH4" s="104"/>
      <c r="JXI4" s="104"/>
      <c r="JXJ4" s="104"/>
      <c r="JXK4" s="104"/>
      <c r="JXL4" s="104"/>
      <c r="JXM4" s="104"/>
      <c r="JXN4" s="104"/>
      <c r="JXO4" s="104"/>
      <c r="JXP4" s="104"/>
      <c r="JXQ4" s="104"/>
      <c r="JXR4" s="104"/>
      <c r="JXS4" s="104"/>
      <c r="JXT4" s="104"/>
      <c r="JXU4" s="104"/>
      <c r="JXV4" s="104"/>
      <c r="JXW4" s="104"/>
      <c r="JXX4" s="104"/>
      <c r="JXY4" s="104"/>
      <c r="JXZ4" s="104"/>
      <c r="JYA4" s="104"/>
      <c r="JYB4" s="104"/>
      <c r="JYC4" s="104"/>
      <c r="JYD4" s="104"/>
      <c r="JYE4" s="104"/>
      <c r="JYF4" s="104"/>
      <c r="JYG4" s="104"/>
      <c r="JYH4" s="104"/>
      <c r="JYI4" s="104"/>
      <c r="JYJ4" s="104"/>
      <c r="JYK4" s="104"/>
      <c r="JYL4" s="104"/>
      <c r="JYM4" s="104"/>
      <c r="JYN4" s="104"/>
      <c r="JYO4" s="104"/>
      <c r="JYP4" s="104"/>
      <c r="JYQ4" s="104"/>
      <c r="JYR4" s="104"/>
      <c r="JYS4" s="104"/>
      <c r="JYT4" s="104"/>
      <c r="JYU4" s="104"/>
      <c r="JYV4" s="104"/>
      <c r="JYW4" s="104"/>
      <c r="JYX4" s="104"/>
      <c r="JYY4" s="104"/>
      <c r="JYZ4" s="104"/>
      <c r="JZA4" s="104"/>
      <c r="JZB4" s="104"/>
      <c r="JZC4" s="104"/>
      <c r="JZD4" s="104"/>
      <c r="JZE4" s="104"/>
      <c r="JZF4" s="104"/>
      <c r="JZG4" s="104"/>
      <c r="JZH4" s="104"/>
      <c r="JZI4" s="104"/>
      <c r="JZJ4" s="104"/>
      <c r="JZK4" s="104"/>
      <c r="JZL4" s="104"/>
      <c r="JZM4" s="104"/>
      <c r="JZN4" s="104"/>
      <c r="JZO4" s="104"/>
      <c r="JZP4" s="104"/>
      <c r="JZQ4" s="104"/>
      <c r="JZR4" s="104"/>
      <c r="JZS4" s="104"/>
      <c r="JZT4" s="104"/>
      <c r="JZU4" s="104"/>
      <c r="JZV4" s="104"/>
      <c r="JZW4" s="104"/>
      <c r="JZX4" s="104"/>
      <c r="JZY4" s="104"/>
      <c r="JZZ4" s="104"/>
      <c r="KAA4" s="104"/>
      <c r="KAB4" s="104"/>
      <c r="KAC4" s="104"/>
      <c r="KAD4" s="104"/>
      <c r="KAE4" s="104"/>
      <c r="KAF4" s="104"/>
      <c r="KAG4" s="104"/>
      <c r="KAH4" s="104"/>
      <c r="KAI4" s="104"/>
      <c r="KAJ4" s="104"/>
      <c r="KAK4" s="104"/>
      <c r="KAL4" s="104"/>
      <c r="KAM4" s="104"/>
      <c r="KAN4" s="104"/>
      <c r="KAO4" s="104"/>
      <c r="KAP4" s="104"/>
      <c r="KAQ4" s="104"/>
      <c r="KAR4" s="104"/>
      <c r="KAS4" s="104"/>
      <c r="KAT4" s="104"/>
      <c r="KAU4" s="104"/>
      <c r="KAV4" s="104"/>
      <c r="KAW4" s="104"/>
      <c r="KAX4" s="104"/>
      <c r="KAY4" s="104"/>
      <c r="KAZ4" s="104"/>
      <c r="KBA4" s="104"/>
      <c r="KBB4" s="104"/>
      <c r="KBC4" s="104"/>
      <c r="KBD4" s="104"/>
      <c r="KBE4" s="104"/>
      <c r="KBF4" s="104"/>
      <c r="KBG4" s="104"/>
      <c r="KBH4" s="104"/>
      <c r="KBI4" s="104"/>
      <c r="KBJ4" s="104"/>
      <c r="KBK4" s="104"/>
      <c r="KBL4" s="104"/>
      <c r="KBM4" s="104"/>
      <c r="KBN4" s="104"/>
      <c r="KBO4" s="104"/>
      <c r="KBP4" s="104"/>
      <c r="KBQ4" s="104"/>
      <c r="KBR4" s="104"/>
      <c r="KBS4" s="104"/>
      <c r="KBT4" s="104"/>
      <c r="KBU4" s="104"/>
      <c r="KBV4" s="104"/>
      <c r="KBW4" s="104"/>
      <c r="KBX4" s="104"/>
      <c r="KBY4" s="104"/>
      <c r="KBZ4" s="104"/>
      <c r="KCA4" s="104"/>
      <c r="KCB4" s="104"/>
      <c r="KCC4" s="104"/>
      <c r="KCD4" s="104"/>
      <c r="KCE4" s="104"/>
      <c r="KCF4" s="104"/>
      <c r="KCG4" s="104"/>
      <c r="KCH4" s="104"/>
      <c r="KCI4" s="104"/>
      <c r="KCJ4" s="104"/>
      <c r="KCK4" s="104"/>
      <c r="KCL4" s="104"/>
      <c r="KCM4" s="104"/>
      <c r="KCN4" s="104"/>
      <c r="KCO4" s="104"/>
      <c r="KCP4" s="104"/>
      <c r="KCQ4" s="104"/>
      <c r="KCR4" s="104"/>
      <c r="KCS4" s="104"/>
      <c r="KCT4" s="104"/>
      <c r="KCU4" s="104"/>
      <c r="KCV4" s="104"/>
      <c r="KCW4" s="104"/>
      <c r="KCX4" s="104"/>
      <c r="KCY4" s="104"/>
      <c r="KCZ4" s="104"/>
      <c r="KDA4" s="104"/>
      <c r="KDB4" s="104"/>
      <c r="KDC4" s="104"/>
      <c r="KDD4" s="104"/>
      <c r="KDE4" s="104"/>
      <c r="KDF4" s="104"/>
      <c r="KDG4" s="104"/>
      <c r="KDH4" s="104"/>
      <c r="KDI4" s="104"/>
      <c r="KDJ4" s="104"/>
      <c r="KDK4" s="104"/>
      <c r="KDL4" s="104"/>
      <c r="KDM4" s="104"/>
      <c r="KDN4" s="104"/>
      <c r="KDO4" s="104"/>
      <c r="KDP4" s="104"/>
      <c r="KDQ4" s="104"/>
      <c r="KDR4" s="104"/>
      <c r="KDS4" s="104"/>
      <c r="KDT4" s="104"/>
      <c r="KDU4" s="104"/>
      <c r="KDV4" s="104"/>
      <c r="KDW4" s="104"/>
      <c r="KDX4" s="104"/>
      <c r="KDY4" s="104"/>
      <c r="KDZ4" s="104"/>
      <c r="KEA4" s="104"/>
      <c r="KEB4" s="104"/>
      <c r="KEC4" s="104"/>
      <c r="KED4" s="104"/>
      <c r="KEE4" s="104"/>
      <c r="KEF4" s="104"/>
      <c r="KEG4" s="104"/>
      <c r="KEH4" s="104"/>
      <c r="KEI4" s="104"/>
      <c r="KEJ4" s="104"/>
      <c r="KEK4" s="104"/>
      <c r="KEL4" s="104"/>
      <c r="KEM4" s="104"/>
      <c r="KEN4" s="104"/>
      <c r="KEO4" s="104"/>
      <c r="KEP4" s="104"/>
      <c r="KEQ4" s="104"/>
      <c r="KER4" s="104"/>
      <c r="KES4" s="104"/>
      <c r="KET4" s="104"/>
      <c r="KEU4" s="104"/>
      <c r="KEV4" s="104"/>
      <c r="KEW4" s="104"/>
      <c r="KEX4" s="104"/>
      <c r="KEY4" s="104"/>
      <c r="KEZ4" s="104"/>
      <c r="KFA4" s="104"/>
      <c r="KFB4" s="104"/>
      <c r="KFC4" s="104"/>
      <c r="KFD4" s="104"/>
      <c r="KFE4" s="104"/>
      <c r="KFF4" s="104"/>
      <c r="KFG4" s="104"/>
      <c r="KFH4" s="104"/>
      <c r="KFI4" s="104"/>
      <c r="KFJ4" s="104"/>
      <c r="KFK4" s="104"/>
      <c r="KFL4" s="104"/>
      <c r="KFM4" s="104"/>
      <c r="KFN4" s="104"/>
      <c r="KFO4" s="104"/>
      <c r="KFP4" s="104"/>
      <c r="KFQ4" s="104"/>
      <c r="KFR4" s="104"/>
      <c r="KFS4" s="104"/>
      <c r="KFT4" s="104"/>
      <c r="KFU4" s="104"/>
      <c r="KFV4" s="104"/>
      <c r="KFW4" s="104"/>
      <c r="KFX4" s="104"/>
      <c r="KFY4" s="104"/>
      <c r="KFZ4" s="104"/>
      <c r="KGA4" s="104"/>
      <c r="KGB4" s="104"/>
      <c r="KGC4" s="104"/>
      <c r="KGD4" s="104"/>
      <c r="KGE4" s="104"/>
      <c r="KGF4" s="104"/>
      <c r="KGG4" s="104"/>
      <c r="KGH4" s="104"/>
      <c r="KGI4" s="104"/>
      <c r="KGJ4" s="104"/>
      <c r="KGK4" s="104"/>
      <c r="KGL4" s="104"/>
      <c r="KGM4" s="104"/>
      <c r="KGN4" s="104"/>
      <c r="KGO4" s="104"/>
      <c r="KGP4" s="104"/>
      <c r="KGQ4" s="104"/>
      <c r="KGR4" s="104"/>
      <c r="KGS4" s="104"/>
      <c r="KGT4" s="104"/>
      <c r="KGU4" s="104"/>
      <c r="KGV4" s="104"/>
      <c r="KGW4" s="104"/>
      <c r="KGX4" s="104"/>
      <c r="KGY4" s="104"/>
      <c r="KGZ4" s="104"/>
      <c r="KHA4" s="104"/>
      <c r="KHB4" s="104"/>
      <c r="KHC4" s="104"/>
      <c r="KHD4" s="104"/>
      <c r="KHE4" s="104"/>
      <c r="KHF4" s="104"/>
      <c r="KHG4" s="104"/>
      <c r="KHH4" s="104"/>
      <c r="KHI4" s="104"/>
      <c r="KHJ4" s="104"/>
      <c r="KHK4" s="104"/>
      <c r="KHL4" s="104"/>
      <c r="KHM4" s="104"/>
      <c r="KHN4" s="104"/>
      <c r="KHO4" s="104"/>
      <c r="KHP4" s="104"/>
      <c r="KHQ4" s="104"/>
      <c r="KHR4" s="104"/>
      <c r="KHS4" s="104"/>
      <c r="KHT4" s="104"/>
      <c r="KHU4" s="104"/>
      <c r="KHV4" s="104"/>
      <c r="KHW4" s="104"/>
      <c r="KHX4" s="104"/>
      <c r="KHY4" s="104"/>
      <c r="KHZ4" s="104"/>
      <c r="KIA4" s="104"/>
      <c r="KIB4" s="104"/>
      <c r="KIC4" s="104"/>
      <c r="KID4" s="104"/>
      <c r="KIE4" s="104"/>
      <c r="KIF4" s="104"/>
      <c r="KIG4" s="104"/>
      <c r="KIH4" s="104"/>
      <c r="KII4" s="104"/>
      <c r="KIJ4" s="104"/>
      <c r="KIK4" s="104"/>
      <c r="KIL4" s="104"/>
      <c r="KIM4" s="104"/>
      <c r="KIN4" s="104"/>
      <c r="KIO4" s="104"/>
      <c r="KIP4" s="104"/>
      <c r="KIQ4" s="104"/>
      <c r="KIR4" s="104"/>
      <c r="KIS4" s="104"/>
      <c r="KIT4" s="104"/>
      <c r="KIU4" s="104"/>
      <c r="KIV4" s="104"/>
      <c r="KIW4" s="104"/>
      <c r="KIX4" s="104"/>
      <c r="KIY4" s="104"/>
      <c r="KIZ4" s="104"/>
      <c r="KJA4" s="104"/>
      <c r="KJB4" s="104"/>
      <c r="KJC4" s="104"/>
      <c r="KJD4" s="104"/>
      <c r="KJE4" s="104"/>
      <c r="KJF4" s="104"/>
      <c r="KJG4" s="104"/>
      <c r="KJH4" s="104"/>
      <c r="KJI4" s="104"/>
      <c r="KJJ4" s="104"/>
      <c r="KJK4" s="104"/>
      <c r="KJL4" s="104"/>
      <c r="KJM4" s="104"/>
      <c r="KJN4" s="104"/>
      <c r="KJO4" s="104"/>
      <c r="KJP4" s="104"/>
      <c r="KJQ4" s="104"/>
      <c r="KJR4" s="104"/>
      <c r="KJS4" s="104"/>
      <c r="KJT4" s="104"/>
      <c r="KJU4" s="104"/>
      <c r="KJV4" s="104"/>
      <c r="KJW4" s="104"/>
      <c r="KJX4" s="104"/>
      <c r="KJY4" s="104"/>
      <c r="KJZ4" s="104"/>
      <c r="KKA4" s="104"/>
      <c r="KKB4" s="104"/>
      <c r="KKC4" s="104"/>
      <c r="KKD4" s="104"/>
      <c r="KKE4" s="104"/>
      <c r="KKF4" s="104"/>
      <c r="KKG4" s="104"/>
      <c r="KKH4" s="104"/>
      <c r="KKI4" s="104"/>
      <c r="KKJ4" s="104"/>
      <c r="KKK4" s="104"/>
      <c r="KKL4" s="104"/>
      <c r="KKM4" s="104"/>
      <c r="KKN4" s="104"/>
      <c r="KKO4" s="104"/>
      <c r="KKP4" s="104"/>
      <c r="KKQ4" s="104"/>
      <c r="KKR4" s="104"/>
      <c r="KKS4" s="104"/>
      <c r="KKT4" s="104"/>
      <c r="KKU4" s="104"/>
      <c r="KKV4" s="104"/>
      <c r="KKW4" s="104"/>
      <c r="KKX4" s="104"/>
      <c r="KKY4" s="104"/>
      <c r="KKZ4" s="104"/>
      <c r="KLA4" s="104"/>
      <c r="KLB4" s="104"/>
      <c r="KLC4" s="104"/>
      <c r="KLD4" s="104"/>
      <c r="KLE4" s="104"/>
      <c r="KLF4" s="104"/>
      <c r="KLG4" s="104"/>
      <c r="KLH4" s="104"/>
      <c r="KLI4" s="104"/>
      <c r="KLJ4" s="104"/>
      <c r="KLK4" s="104"/>
      <c r="KLL4" s="104"/>
      <c r="KLM4" s="104"/>
      <c r="KLN4" s="104"/>
      <c r="KLO4" s="104"/>
      <c r="KLP4" s="104"/>
      <c r="KLQ4" s="104"/>
      <c r="KLR4" s="104"/>
      <c r="KLS4" s="104"/>
      <c r="KLT4" s="104"/>
      <c r="KLU4" s="104"/>
      <c r="KLV4" s="104"/>
      <c r="KLW4" s="104"/>
      <c r="KLX4" s="104"/>
      <c r="KLY4" s="104"/>
      <c r="KLZ4" s="104"/>
      <c r="KMA4" s="104"/>
      <c r="KMB4" s="104"/>
      <c r="KMC4" s="104"/>
      <c r="KMD4" s="104"/>
      <c r="KME4" s="104"/>
      <c r="KMF4" s="104"/>
      <c r="KMG4" s="104"/>
      <c r="KMH4" s="104"/>
      <c r="KMI4" s="104"/>
      <c r="KMJ4" s="104"/>
      <c r="KMK4" s="104"/>
      <c r="KML4" s="104"/>
      <c r="KMM4" s="104"/>
      <c r="KMN4" s="104"/>
      <c r="KMO4" s="104"/>
      <c r="KMP4" s="104"/>
      <c r="KMQ4" s="104"/>
      <c r="KMR4" s="104"/>
      <c r="KMS4" s="104"/>
      <c r="KMT4" s="104"/>
      <c r="KMU4" s="104"/>
      <c r="KMV4" s="104"/>
      <c r="KMW4" s="104"/>
      <c r="KMX4" s="104"/>
      <c r="KMY4" s="104"/>
      <c r="KMZ4" s="104"/>
      <c r="KNA4" s="104"/>
      <c r="KNB4" s="104"/>
      <c r="KNC4" s="104"/>
      <c r="KND4" s="104"/>
      <c r="KNE4" s="104"/>
      <c r="KNF4" s="104"/>
      <c r="KNG4" s="104"/>
      <c r="KNH4" s="104"/>
      <c r="KNI4" s="104"/>
      <c r="KNJ4" s="104"/>
      <c r="KNK4" s="104"/>
      <c r="KNL4" s="104"/>
      <c r="KNM4" s="104"/>
      <c r="KNN4" s="104"/>
      <c r="KNO4" s="104"/>
      <c r="KNP4" s="104"/>
      <c r="KNQ4" s="104"/>
      <c r="KNR4" s="104"/>
      <c r="KNS4" s="104"/>
      <c r="KNT4" s="104"/>
      <c r="KNU4" s="104"/>
      <c r="KNV4" s="104"/>
      <c r="KNW4" s="104"/>
      <c r="KNX4" s="104"/>
      <c r="KNY4" s="104"/>
      <c r="KNZ4" s="104"/>
      <c r="KOA4" s="104"/>
      <c r="KOB4" s="104"/>
      <c r="KOC4" s="104"/>
      <c r="KOD4" s="104"/>
      <c r="KOE4" s="104"/>
      <c r="KOF4" s="104"/>
      <c r="KOG4" s="104"/>
      <c r="KOH4" s="104"/>
      <c r="KOI4" s="104"/>
      <c r="KOJ4" s="104"/>
      <c r="KOK4" s="104"/>
      <c r="KOL4" s="104"/>
      <c r="KOM4" s="104"/>
      <c r="KON4" s="104"/>
      <c r="KOO4" s="104"/>
      <c r="KOP4" s="104"/>
      <c r="KOQ4" s="104"/>
      <c r="KOR4" s="104"/>
      <c r="KOS4" s="104"/>
      <c r="KOT4" s="104"/>
      <c r="KOU4" s="104"/>
      <c r="KOV4" s="104"/>
      <c r="KOW4" s="104"/>
      <c r="KOX4" s="104"/>
      <c r="KOY4" s="104"/>
      <c r="KOZ4" s="104"/>
      <c r="KPA4" s="104"/>
      <c r="KPB4" s="104"/>
      <c r="KPC4" s="104"/>
      <c r="KPD4" s="104"/>
      <c r="KPE4" s="104"/>
      <c r="KPF4" s="104"/>
      <c r="KPG4" s="104"/>
      <c r="KPH4" s="104"/>
      <c r="KPI4" s="104"/>
      <c r="KPJ4" s="104"/>
      <c r="KPK4" s="104"/>
      <c r="KPL4" s="104"/>
      <c r="KPM4" s="104"/>
      <c r="KPN4" s="104"/>
      <c r="KPO4" s="104"/>
      <c r="KPP4" s="104"/>
      <c r="KPQ4" s="104"/>
      <c r="KPR4" s="104"/>
      <c r="KPS4" s="104"/>
      <c r="KPT4" s="104"/>
      <c r="KPU4" s="104"/>
      <c r="KPV4" s="104"/>
      <c r="KPW4" s="104"/>
      <c r="KPX4" s="104"/>
      <c r="KPY4" s="104"/>
      <c r="KPZ4" s="104"/>
      <c r="KQA4" s="104"/>
      <c r="KQB4" s="104"/>
      <c r="KQC4" s="104"/>
      <c r="KQD4" s="104"/>
      <c r="KQE4" s="104"/>
      <c r="KQF4" s="104"/>
      <c r="KQG4" s="104"/>
      <c r="KQH4" s="104"/>
      <c r="KQI4" s="104"/>
      <c r="KQJ4" s="104"/>
      <c r="KQK4" s="104"/>
      <c r="KQL4" s="104"/>
      <c r="KQM4" s="104"/>
      <c r="KQN4" s="104"/>
      <c r="KQO4" s="104"/>
      <c r="KQP4" s="104"/>
      <c r="KQQ4" s="104"/>
      <c r="KQR4" s="104"/>
      <c r="KQS4" s="104"/>
      <c r="KQT4" s="104"/>
      <c r="KQU4" s="104"/>
      <c r="KQV4" s="104"/>
      <c r="KQW4" s="104"/>
      <c r="KQX4" s="104"/>
      <c r="KQY4" s="104"/>
      <c r="KQZ4" s="104"/>
      <c r="KRA4" s="104"/>
      <c r="KRB4" s="104"/>
      <c r="KRC4" s="104"/>
      <c r="KRD4" s="104"/>
      <c r="KRE4" s="104"/>
      <c r="KRF4" s="104"/>
      <c r="KRG4" s="104"/>
      <c r="KRH4" s="104"/>
      <c r="KRI4" s="104"/>
      <c r="KRJ4" s="104"/>
      <c r="KRK4" s="104"/>
      <c r="KRL4" s="104"/>
      <c r="KRM4" s="104"/>
      <c r="KRN4" s="104"/>
      <c r="KRO4" s="104"/>
      <c r="KRP4" s="104"/>
      <c r="KRQ4" s="104"/>
      <c r="KRR4" s="104"/>
      <c r="KRS4" s="104"/>
      <c r="KRT4" s="104"/>
      <c r="KRU4" s="104"/>
      <c r="KRV4" s="104"/>
      <c r="KRW4" s="104"/>
      <c r="KRX4" s="104"/>
      <c r="KRY4" s="104"/>
      <c r="KRZ4" s="104"/>
      <c r="KSA4" s="104"/>
      <c r="KSB4" s="104"/>
      <c r="KSC4" s="104"/>
      <c r="KSD4" s="104"/>
      <c r="KSE4" s="104"/>
      <c r="KSF4" s="104"/>
      <c r="KSG4" s="104"/>
      <c r="KSH4" s="104"/>
      <c r="KSI4" s="104"/>
      <c r="KSJ4" s="104"/>
      <c r="KSK4" s="104"/>
      <c r="KSL4" s="104"/>
      <c r="KSM4" s="104"/>
      <c r="KSN4" s="104"/>
      <c r="KSO4" s="104"/>
      <c r="KSP4" s="104"/>
      <c r="KSQ4" s="104"/>
      <c r="KSR4" s="104"/>
      <c r="KSS4" s="104"/>
      <c r="KST4" s="104"/>
      <c r="KSU4" s="104"/>
      <c r="KSV4" s="104"/>
      <c r="KSW4" s="104"/>
      <c r="KSX4" s="104"/>
      <c r="KSY4" s="104"/>
      <c r="KSZ4" s="104"/>
      <c r="KTA4" s="104"/>
      <c r="KTB4" s="104"/>
      <c r="KTC4" s="104"/>
      <c r="KTD4" s="104"/>
      <c r="KTE4" s="104"/>
      <c r="KTF4" s="104"/>
      <c r="KTG4" s="104"/>
      <c r="KTH4" s="104"/>
      <c r="KTI4" s="104"/>
      <c r="KTJ4" s="104"/>
      <c r="KTK4" s="104"/>
      <c r="KTL4" s="104"/>
      <c r="KTM4" s="104"/>
      <c r="KTN4" s="104"/>
      <c r="KTO4" s="104"/>
      <c r="KTP4" s="104"/>
      <c r="KTQ4" s="104"/>
      <c r="KTR4" s="104"/>
      <c r="KTS4" s="104"/>
      <c r="KTT4" s="104"/>
      <c r="KTU4" s="104"/>
      <c r="KTV4" s="104"/>
      <c r="KTW4" s="104"/>
      <c r="KTX4" s="104"/>
      <c r="KTY4" s="104"/>
      <c r="KTZ4" s="104"/>
      <c r="KUA4" s="104"/>
      <c r="KUB4" s="104"/>
      <c r="KUC4" s="104"/>
      <c r="KUD4" s="104"/>
      <c r="KUE4" s="104"/>
      <c r="KUF4" s="104"/>
      <c r="KUG4" s="104"/>
      <c r="KUH4" s="104"/>
      <c r="KUI4" s="104"/>
      <c r="KUJ4" s="104"/>
      <c r="KUK4" s="104"/>
      <c r="KUL4" s="104"/>
      <c r="KUM4" s="104"/>
      <c r="KUN4" s="104"/>
      <c r="KUO4" s="104"/>
      <c r="KUP4" s="104"/>
      <c r="KUQ4" s="104"/>
      <c r="KUR4" s="104"/>
      <c r="KUS4" s="104"/>
      <c r="KUT4" s="104"/>
      <c r="KUU4" s="104"/>
      <c r="KUV4" s="104"/>
      <c r="KUW4" s="104"/>
      <c r="KUX4" s="104"/>
      <c r="KUY4" s="104"/>
      <c r="KUZ4" s="104"/>
      <c r="KVA4" s="104"/>
      <c r="KVB4" s="104"/>
      <c r="KVC4" s="104"/>
      <c r="KVD4" s="104"/>
      <c r="KVE4" s="104"/>
      <c r="KVF4" s="104"/>
      <c r="KVG4" s="104"/>
      <c r="KVH4" s="104"/>
      <c r="KVI4" s="104"/>
      <c r="KVJ4" s="104"/>
      <c r="KVK4" s="104"/>
      <c r="KVL4" s="104"/>
      <c r="KVM4" s="104"/>
      <c r="KVN4" s="104"/>
      <c r="KVO4" s="104"/>
      <c r="KVP4" s="104"/>
      <c r="KVQ4" s="104"/>
      <c r="KVR4" s="104"/>
      <c r="KVS4" s="104"/>
      <c r="KVT4" s="104"/>
      <c r="KVU4" s="104"/>
      <c r="KVV4" s="104"/>
      <c r="KVW4" s="104"/>
      <c r="KVX4" s="104"/>
      <c r="KVY4" s="104"/>
      <c r="KVZ4" s="104"/>
      <c r="KWA4" s="104"/>
      <c r="KWB4" s="104"/>
      <c r="KWC4" s="104"/>
      <c r="KWD4" s="104"/>
      <c r="KWE4" s="104"/>
      <c r="KWF4" s="104"/>
      <c r="KWG4" s="104"/>
      <c r="KWH4" s="104"/>
      <c r="KWI4" s="104"/>
      <c r="KWJ4" s="104"/>
      <c r="KWK4" s="104"/>
      <c r="KWL4" s="104"/>
      <c r="KWM4" s="104"/>
      <c r="KWN4" s="104"/>
      <c r="KWO4" s="104"/>
      <c r="KWP4" s="104"/>
      <c r="KWQ4" s="104"/>
      <c r="KWR4" s="104"/>
      <c r="KWS4" s="104"/>
      <c r="KWT4" s="104"/>
      <c r="KWU4" s="104"/>
      <c r="KWV4" s="104"/>
      <c r="KWW4" s="104"/>
      <c r="KWX4" s="104"/>
      <c r="KWY4" s="104"/>
      <c r="KWZ4" s="104"/>
      <c r="KXA4" s="104"/>
      <c r="KXB4" s="104"/>
      <c r="KXC4" s="104"/>
      <c r="KXD4" s="104"/>
      <c r="KXE4" s="104"/>
      <c r="KXF4" s="104"/>
      <c r="KXG4" s="104"/>
      <c r="KXH4" s="104"/>
      <c r="KXI4" s="104"/>
      <c r="KXJ4" s="104"/>
      <c r="KXK4" s="104"/>
      <c r="KXL4" s="104"/>
      <c r="KXM4" s="104"/>
      <c r="KXN4" s="104"/>
      <c r="KXO4" s="104"/>
      <c r="KXP4" s="104"/>
      <c r="KXQ4" s="104"/>
      <c r="KXR4" s="104"/>
      <c r="KXS4" s="104"/>
      <c r="KXT4" s="104"/>
      <c r="KXU4" s="104"/>
      <c r="KXV4" s="104"/>
      <c r="KXW4" s="104"/>
      <c r="KXX4" s="104"/>
      <c r="KXY4" s="104"/>
      <c r="KXZ4" s="104"/>
      <c r="KYA4" s="104"/>
      <c r="KYB4" s="104"/>
      <c r="KYC4" s="104"/>
      <c r="KYD4" s="104"/>
      <c r="KYE4" s="104"/>
      <c r="KYF4" s="104"/>
      <c r="KYG4" s="104"/>
      <c r="KYH4" s="104"/>
      <c r="KYI4" s="104"/>
      <c r="KYJ4" s="104"/>
      <c r="KYK4" s="104"/>
      <c r="KYL4" s="104"/>
      <c r="KYM4" s="104"/>
      <c r="KYN4" s="104"/>
      <c r="KYO4" s="104"/>
      <c r="KYP4" s="104"/>
      <c r="KYQ4" s="104"/>
      <c r="KYR4" s="104"/>
      <c r="KYS4" s="104"/>
      <c r="KYT4" s="104"/>
      <c r="KYU4" s="104"/>
      <c r="KYV4" s="104"/>
      <c r="KYW4" s="104"/>
      <c r="KYX4" s="104"/>
      <c r="KYY4" s="104"/>
      <c r="KYZ4" s="104"/>
      <c r="KZA4" s="104"/>
      <c r="KZB4" s="104"/>
      <c r="KZC4" s="104"/>
      <c r="KZD4" s="104"/>
      <c r="KZE4" s="104"/>
      <c r="KZF4" s="104"/>
      <c r="KZG4" s="104"/>
      <c r="KZH4" s="104"/>
      <c r="KZI4" s="104"/>
      <c r="KZJ4" s="104"/>
      <c r="KZK4" s="104"/>
      <c r="KZL4" s="104"/>
      <c r="KZM4" s="104"/>
      <c r="KZN4" s="104"/>
      <c r="KZO4" s="104"/>
      <c r="KZP4" s="104"/>
      <c r="KZQ4" s="104"/>
      <c r="KZR4" s="104"/>
      <c r="KZS4" s="104"/>
      <c r="KZT4" s="104"/>
      <c r="KZU4" s="104"/>
      <c r="KZV4" s="104"/>
      <c r="KZW4" s="104"/>
      <c r="KZX4" s="104"/>
      <c r="KZY4" s="104"/>
      <c r="KZZ4" s="104"/>
      <c r="LAA4" s="104"/>
      <c r="LAB4" s="104"/>
      <c r="LAC4" s="104"/>
      <c r="LAD4" s="104"/>
      <c r="LAE4" s="104"/>
      <c r="LAF4" s="104"/>
      <c r="LAG4" s="104"/>
      <c r="LAH4" s="104"/>
      <c r="LAI4" s="104"/>
      <c r="LAJ4" s="104"/>
      <c r="LAK4" s="104"/>
      <c r="LAL4" s="104"/>
      <c r="LAM4" s="104"/>
      <c r="LAN4" s="104"/>
      <c r="LAO4" s="104"/>
      <c r="LAP4" s="104"/>
      <c r="LAQ4" s="104"/>
      <c r="LAR4" s="104"/>
      <c r="LAS4" s="104"/>
      <c r="LAT4" s="104"/>
      <c r="LAU4" s="104"/>
      <c r="LAV4" s="104"/>
      <c r="LAW4" s="104"/>
      <c r="LAX4" s="104"/>
      <c r="LAY4" s="104"/>
      <c r="LAZ4" s="104"/>
      <c r="LBA4" s="104"/>
      <c r="LBB4" s="104"/>
      <c r="LBC4" s="104"/>
      <c r="LBD4" s="104"/>
      <c r="LBE4" s="104"/>
      <c r="LBF4" s="104"/>
      <c r="LBG4" s="104"/>
      <c r="LBH4" s="104"/>
      <c r="LBI4" s="104"/>
      <c r="LBJ4" s="104"/>
      <c r="LBK4" s="104"/>
      <c r="LBL4" s="104"/>
      <c r="LBM4" s="104"/>
      <c r="LBN4" s="104"/>
      <c r="LBO4" s="104"/>
      <c r="LBP4" s="104"/>
      <c r="LBQ4" s="104"/>
      <c r="LBR4" s="104"/>
      <c r="LBS4" s="104"/>
      <c r="LBT4" s="104"/>
      <c r="LBU4" s="104"/>
      <c r="LBV4" s="104"/>
      <c r="LBW4" s="104"/>
      <c r="LBX4" s="104"/>
      <c r="LBY4" s="104"/>
      <c r="LBZ4" s="104"/>
      <c r="LCA4" s="104"/>
      <c r="LCB4" s="104"/>
      <c r="LCC4" s="104"/>
      <c r="LCD4" s="104"/>
      <c r="LCE4" s="104"/>
      <c r="LCF4" s="104"/>
      <c r="LCG4" s="104"/>
      <c r="LCH4" s="104"/>
      <c r="LCI4" s="104"/>
      <c r="LCJ4" s="104"/>
      <c r="LCK4" s="104"/>
      <c r="LCL4" s="104"/>
      <c r="LCM4" s="104"/>
      <c r="LCN4" s="104"/>
      <c r="LCO4" s="104"/>
      <c r="LCP4" s="104"/>
      <c r="LCQ4" s="104"/>
      <c r="LCR4" s="104"/>
      <c r="LCS4" s="104"/>
      <c r="LCT4" s="104"/>
      <c r="LCU4" s="104"/>
      <c r="LCV4" s="104"/>
      <c r="LCW4" s="104"/>
      <c r="LCX4" s="104"/>
      <c r="LCY4" s="104"/>
      <c r="LCZ4" s="104"/>
      <c r="LDA4" s="104"/>
      <c r="LDB4" s="104"/>
      <c r="LDC4" s="104"/>
      <c r="LDD4" s="104"/>
      <c r="LDE4" s="104"/>
      <c r="LDF4" s="104"/>
      <c r="LDG4" s="104"/>
      <c r="LDH4" s="104"/>
      <c r="LDI4" s="104"/>
      <c r="LDJ4" s="104"/>
      <c r="LDK4" s="104"/>
      <c r="LDL4" s="104"/>
      <c r="LDM4" s="104"/>
      <c r="LDN4" s="104"/>
      <c r="LDO4" s="104"/>
      <c r="LDP4" s="104"/>
      <c r="LDQ4" s="104"/>
      <c r="LDR4" s="104"/>
      <c r="LDS4" s="104"/>
      <c r="LDT4" s="104"/>
      <c r="LDU4" s="104"/>
      <c r="LDV4" s="104"/>
      <c r="LDW4" s="104"/>
      <c r="LDX4" s="104"/>
      <c r="LDY4" s="104"/>
      <c r="LDZ4" s="104"/>
      <c r="LEA4" s="104"/>
      <c r="LEB4" s="104"/>
      <c r="LEC4" s="104"/>
      <c r="LED4" s="104"/>
      <c r="LEE4" s="104"/>
      <c r="LEF4" s="104"/>
      <c r="LEG4" s="104"/>
      <c r="LEH4" s="104"/>
      <c r="LEI4" s="104"/>
      <c r="LEJ4" s="104"/>
      <c r="LEK4" s="104"/>
      <c r="LEL4" s="104"/>
      <c r="LEM4" s="104"/>
      <c r="LEN4" s="104"/>
      <c r="LEO4" s="104"/>
      <c r="LEP4" s="104"/>
      <c r="LEQ4" s="104"/>
      <c r="LER4" s="104"/>
      <c r="LES4" s="104"/>
      <c r="LET4" s="104"/>
      <c r="LEU4" s="104"/>
      <c r="LEV4" s="104"/>
      <c r="LEW4" s="104"/>
      <c r="LEX4" s="104"/>
      <c r="LEY4" s="104"/>
      <c r="LEZ4" s="104"/>
      <c r="LFA4" s="104"/>
      <c r="LFB4" s="104"/>
      <c r="LFC4" s="104"/>
      <c r="LFD4" s="104"/>
      <c r="LFE4" s="104"/>
      <c r="LFF4" s="104"/>
      <c r="LFG4" s="104"/>
      <c r="LFH4" s="104"/>
      <c r="LFI4" s="104"/>
      <c r="LFJ4" s="104"/>
      <c r="LFK4" s="104"/>
      <c r="LFL4" s="104"/>
      <c r="LFM4" s="104"/>
      <c r="LFN4" s="104"/>
      <c r="LFO4" s="104"/>
      <c r="LFP4" s="104"/>
      <c r="LFQ4" s="104"/>
      <c r="LFR4" s="104"/>
      <c r="LFS4" s="104"/>
      <c r="LFT4" s="104"/>
      <c r="LFU4" s="104"/>
      <c r="LFV4" s="104"/>
      <c r="LFW4" s="104"/>
      <c r="LFX4" s="104"/>
      <c r="LFY4" s="104"/>
      <c r="LFZ4" s="104"/>
      <c r="LGA4" s="104"/>
      <c r="LGB4" s="104"/>
      <c r="LGC4" s="104"/>
      <c r="LGD4" s="104"/>
      <c r="LGE4" s="104"/>
      <c r="LGF4" s="104"/>
      <c r="LGG4" s="104"/>
      <c r="LGH4" s="104"/>
      <c r="LGI4" s="104"/>
      <c r="LGJ4" s="104"/>
      <c r="LGK4" s="104"/>
      <c r="LGL4" s="104"/>
      <c r="LGM4" s="104"/>
      <c r="LGN4" s="104"/>
      <c r="LGO4" s="104"/>
      <c r="LGP4" s="104"/>
      <c r="LGQ4" s="104"/>
      <c r="LGR4" s="104"/>
      <c r="LGS4" s="104"/>
      <c r="LGT4" s="104"/>
      <c r="LGU4" s="104"/>
      <c r="LGV4" s="104"/>
      <c r="LGW4" s="104"/>
      <c r="LGX4" s="104"/>
      <c r="LGY4" s="104"/>
      <c r="LGZ4" s="104"/>
      <c r="LHA4" s="104"/>
      <c r="LHB4" s="104"/>
      <c r="LHC4" s="104"/>
      <c r="LHD4" s="104"/>
      <c r="LHE4" s="104"/>
      <c r="LHF4" s="104"/>
      <c r="LHG4" s="104"/>
      <c r="LHH4" s="104"/>
      <c r="LHI4" s="104"/>
      <c r="LHJ4" s="104"/>
      <c r="LHK4" s="104"/>
      <c r="LHL4" s="104"/>
      <c r="LHM4" s="104"/>
      <c r="LHN4" s="104"/>
      <c r="LHO4" s="104"/>
      <c r="LHP4" s="104"/>
      <c r="LHQ4" s="104"/>
      <c r="LHR4" s="104"/>
      <c r="LHS4" s="104"/>
      <c r="LHT4" s="104"/>
      <c r="LHU4" s="104"/>
      <c r="LHV4" s="104"/>
      <c r="LHW4" s="104"/>
      <c r="LHX4" s="104"/>
      <c r="LHY4" s="104"/>
      <c r="LHZ4" s="104"/>
      <c r="LIA4" s="104"/>
      <c r="LIB4" s="104"/>
      <c r="LIC4" s="104"/>
      <c r="LID4" s="104"/>
      <c r="LIE4" s="104"/>
      <c r="LIF4" s="104"/>
      <c r="LIG4" s="104"/>
      <c r="LIH4" s="104"/>
      <c r="LII4" s="104"/>
      <c r="LIJ4" s="104"/>
      <c r="LIK4" s="104"/>
      <c r="LIL4" s="104"/>
      <c r="LIM4" s="104"/>
      <c r="LIN4" s="104"/>
      <c r="LIO4" s="104"/>
      <c r="LIP4" s="104"/>
      <c r="LIQ4" s="104"/>
      <c r="LIR4" s="104"/>
      <c r="LIS4" s="104"/>
      <c r="LIT4" s="104"/>
      <c r="LIU4" s="104"/>
      <c r="LIV4" s="104"/>
      <c r="LIW4" s="104"/>
      <c r="LIX4" s="104"/>
      <c r="LIY4" s="104"/>
      <c r="LIZ4" s="104"/>
      <c r="LJA4" s="104"/>
      <c r="LJB4" s="104"/>
      <c r="LJC4" s="104"/>
      <c r="LJD4" s="104"/>
      <c r="LJE4" s="104"/>
      <c r="LJF4" s="104"/>
      <c r="LJG4" s="104"/>
      <c r="LJH4" s="104"/>
      <c r="LJI4" s="104"/>
      <c r="LJJ4" s="104"/>
      <c r="LJK4" s="104"/>
      <c r="LJL4" s="104"/>
      <c r="LJM4" s="104"/>
      <c r="LJN4" s="104"/>
      <c r="LJO4" s="104"/>
      <c r="LJP4" s="104"/>
      <c r="LJQ4" s="104"/>
      <c r="LJR4" s="104"/>
      <c r="LJS4" s="104"/>
      <c r="LJT4" s="104"/>
      <c r="LJU4" s="104"/>
      <c r="LJV4" s="104"/>
      <c r="LJW4" s="104"/>
      <c r="LJX4" s="104"/>
      <c r="LJY4" s="104"/>
      <c r="LJZ4" s="104"/>
      <c r="LKA4" s="104"/>
      <c r="LKB4" s="104"/>
      <c r="LKC4" s="104"/>
      <c r="LKD4" s="104"/>
      <c r="LKE4" s="104"/>
      <c r="LKF4" s="104"/>
      <c r="LKG4" s="104"/>
      <c r="LKH4" s="104"/>
      <c r="LKI4" s="104"/>
      <c r="LKJ4" s="104"/>
      <c r="LKK4" s="104"/>
      <c r="LKL4" s="104"/>
      <c r="LKM4" s="104"/>
      <c r="LKN4" s="104"/>
      <c r="LKO4" s="104"/>
      <c r="LKP4" s="104"/>
      <c r="LKQ4" s="104"/>
      <c r="LKR4" s="104"/>
      <c r="LKS4" s="104"/>
      <c r="LKT4" s="104"/>
      <c r="LKU4" s="104"/>
      <c r="LKV4" s="104"/>
      <c r="LKW4" s="104"/>
      <c r="LKX4" s="104"/>
      <c r="LKY4" s="104"/>
      <c r="LKZ4" s="104"/>
      <c r="LLA4" s="104"/>
      <c r="LLB4" s="104"/>
      <c r="LLC4" s="104"/>
      <c r="LLD4" s="104"/>
      <c r="LLE4" s="104"/>
      <c r="LLF4" s="104"/>
      <c r="LLG4" s="104"/>
      <c r="LLH4" s="104"/>
      <c r="LLI4" s="104"/>
      <c r="LLJ4" s="104"/>
      <c r="LLK4" s="104"/>
      <c r="LLL4" s="104"/>
      <c r="LLM4" s="104"/>
      <c r="LLN4" s="104"/>
      <c r="LLO4" s="104"/>
      <c r="LLP4" s="104"/>
      <c r="LLQ4" s="104"/>
      <c r="LLR4" s="104"/>
      <c r="LLS4" s="104"/>
      <c r="LLT4" s="104"/>
      <c r="LLU4" s="104"/>
      <c r="LLV4" s="104"/>
      <c r="LLW4" s="104"/>
      <c r="LLX4" s="104"/>
      <c r="LLY4" s="104"/>
      <c r="LLZ4" s="104"/>
      <c r="LMA4" s="104"/>
      <c r="LMB4" s="104"/>
      <c r="LMC4" s="104"/>
      <c r="LMD4" s="104"/>
      <c r="LME4" s="104"/>
      <c r="LMF4" s="104"/>
      <c r="LMG4" s="104"/>
      <c r="LMH4" s="104"/>
      <c r="LMI4" s="104"/>
      <c r="LMJ4" s="104"/>
      <c r="LMK4" s="104"/>
      <c r="LML4" s="104"/>
      <c r="LMM4" s="104"/>
      <c r="LMN4" s="104"/>
      <c r="LMO4" s="104"/>
      <c r="LMP4" s="104"/>
      <c r="LMQ4" s="104"/>
      <c r="LMR4" s="104"/>
      <c r="LMS4" s="104"/>
      <c r="LMT4" s="104"/>
      <c r="LMU4" s="104"/>
      <c r="LMV4" s="104"/>
      <c r="LMW4" s="104"/>
      <c r="LMX4" s="104"/>
      <c r="LMY4" s="104"/>
      <c r="LMZ4" s="104"/>
      <c r="LNA4" s="104"/>
      <c r="LNB4" s="104"/>
      <c r="LNC4" s="104"/>
      <c r="LND4" s="104"/>
      <c r="LNE4" s="104"/>
      <c r="LNF4" s="104"/>
      <c r="LNG4" s="104"/>
      <c r="LNH4" s="104"/>
      <c r="LNI4" s="104"/>
      <c r="LNJ4" s="104"/>
      <c r="LNK4" s="104"/>
      <c r="LNL4" s="104"/>
      <c r="LNM4" s="104"/>
      <c r="LNN4" s="104"/>
      <c r="LNO4" s="104"/>
      <c r="LNP4" s="104"/>
      <c r="LNQ4" s="104"/>
      <c r="LNR4" s="104"/>
      <c r="LNS4" s="104"/>
      <c r="LNT4" s="104"/>
      <c r="LNU4" s="104"/>
      <c r="LNV4" s="104"/>
      <c r="LNW4" s="104"/>
      <c r="LNX4" s="104"/>
      <c r="LNY4" s="104"/>
      <c r="LNZ4" s="104"/>
      <c r="LOA4" s="104"/>
      <c r="LOB4" s="104"/>
      <c r="LOC4" s="104"/>
      <c r="LOD4" s="104"/>
      <c r="LOE4" s="104"/>
      <c r="LOF4" s="104"/>
      <c r="LOG4" s="104"/>
      <c r="LOH4" s="104"/>
      <c r="LOI4" s="104"/>
      <c r="LOJ4" s="104"/>
      <c r="LOK4" s="104"/>
      <c r="LOL4" s="104"/>
      <c r="LOM4" s="104"/>
      <c r="LON4" s="104"/>
      <c r="LOO4" s="104"/>
      <c r="LOP4" s="104"/>
      <c r="LOQ4" s="104"/>
      <c r="LOR4" s="104"/>
      <c r="LOS4" s="104"/>
      <c r="LOT4" s="104"/>
      <c r="LOU4" s="104"/>
      <c r="LOV4" s="104"/>
      <c r="LOW4" s="104"/>
      <c r="LOX4" s="104"/>
      <c r="LOY4" s="104"/>
      <c r="LOZ4" s="104"/>
      <c r="LPA4" s="104"/>
      <c r="LPB4" s="104"/>
      <c r="LPC4" s="104"/>
      <c r="LPD4" s="104"/>
      <c r="LPE4" s="104"/>
      <c r="LPF4" s="104"/>
      <c r="LPG4" s="104"/>
      <c r="LPH4" s="104"/>
      <c r="LPI4" s="104"/>
      <c r="LPJ4" s="104"/>
      <c r="LPK4" s="104"/>
      <c r="LPL4" s="104"/>
      <c r="LPM4" s="104"/>
      <c r="LPN4" s="104"/>
      <c r="LPO4" s="104"/>
      <c r="LPP4" s="104"/>
      <c r="LPQ4" s="104"/>
      <c r="LPR4" s="104"/>
      <c r="LPS4" s="104"/>
      <c r="LPT4" s="104"/>
      <c r="LPU4" s="104"/>
      <c r="LPV4" s="104"/>
      <c r="LPW4" s="104"/>
      <c r="LPX4" s="104"/>
      <c r="LPY4" s="104"/>
      <c r="LPZ4" s="104"/>
      <c r="LQA4" s="104"/>
      <c r="LQB4" s="104"/>
      <c r="LQC4" s="104"/>
      <c r="LQD4" s="104"/>
      <c r="LQE4" s="104"/>
      <c r="LQF4" s="104"/>
      <c r="LQG4" s="104"/>
      <c r="LQH4" s="104"/>
      <c r="LQI4" s="104"/>
      <c r="LQJ4" s="104"/>
      <c r="LQK4" s="104"/>
      <c r="LQL4" s="104"/>
      <c r="LQM4" s="104"/>
      <c r="LQN4" s="104"/>
      <c r="LQO4" s="104"/>
      <c r="LQP4" s="104"/>
      <c r="LQQ4" s="104"/>
      <c r="LQR4" s="104"/>
      <c r="LQS4" s="104"/>
      <c r="LQT4" s="104"/>
      <c r="LQU4" s="104"/>
      <c r="LQV4" s="104"/>
      <c r="LQW4" s="104"/>
      <c r="LQX4" s="104"/>
      <c r="LQY4" s="104"/>
      <c r="LQZ4" s="104"/>
      <c r="LRA4" s="104"/>
      <c r="LRB4" s="104"/>
      <c r="LRC4" s="104"/>
      <c r="LRD4" s="104"/>
      <c r="LRE4" s="104"/>
      <c r="LRF4" s="104"/>
      <c r="LRG4" s="104"/>
      <c r="LRH4" s="104"/>
      <c r="LRI4" s="104"/>
      <c r="LRJ4" s="104"/>
      <c r="LRK4" s="104"/>
      <c r="LRL4" s="104"/>
      <c r="LRM4" s="104"/>
      <c r="LRN4" s="104"/>
      <c r="LRO4" s="104"/>
      <c r="LRP4" s="104"/>
      <c r="LRQ4" s="104"/>
      <c r="LRR4" s="104"/>
      <c r="LRS4" s="104"/>
      <c r="LRT4" s="104"/>
      <c r="LRU4" s="104"/>
      <c r="LRV4" s="104"/>
      <c r="LRW4" s="104"/>
      <c r="LRX4" s="104"/>
      <c r="LRY4" s="104"/>
      <c r="LRZ4" s="104"/>
      <c r="LSA4" s="104"/>
      <c r="LSB4" s="104"/>
      <c r="LSC4" s="104"/>
      <c r="LSD4" s="104"/>
      <c r="LSE4" s="104"/>
      <c r="LSF4" s="104"/>
      <c r="LSG4" s="104"/>
      <c r="LSH4" s="104"/>
      <c r="LSI4" s="104"/>
      <c r="LSJ4" s="104"/>
      <c r="LSK4" s="104"/>
      <c r="LSL4" s="104"/>
      <c r="LSM4" s="104"/>
      <c r="LSN4" s="104"/>
      <c r="LSO4" s="104"/>
      <c r="LSP4" s="104"/>
      <c r="LSQ4" s="104"/>
      <c r="LSR4" s="104"/>
      <c r="LSS4" s="104"/>
      <c r="LST4" s="104"/>
      <c r="LSU4" s="104"/>
      <c r="LSV4" s="104"/>
      <c r="LSW4" s="104"/>
      <c r="LSX4" s="104"/>
      <c r="LSY4" s="104"/>
      <c r="LSZ4" s="104"/>
      <c r="LTA4" s="104"/>
      <c r="LTB4" s="104"/>
      <c r="LTC4" s="104"/>
      <c r="LTD4" s="104"/>
      <c r="LTE4" s="104"/>
      <c r="LTF4" s="104"/>
      <c r="LTG4" s="104"/>
      <c r="LTH4" s="104"/>
      <c r="LTI4" s="104"/>
      <c r="LTJ4" s="104"/>
      <c r="LTK4" s="104"/>
      <c r="LTL4" s="104"/>
      <c r="LTM4" s="104"/>
      <c r="LTN4" s="104"/>
      <c r="LTO4" s="104"/>
      <c r="LTP4" s="104"/>
      <c r="LTQ4" s="104"/>
      <c r="LTR4" s="104"/>
      <c r="LTS4" s="104"/>
      <c r="LTT4" s="104"/>
      <c r="LTU4" s="104"/>
      <c r="LTV4" s="104"/>
      <c r="LTW4" s="104"/>
      <c r="LTX4" s="104"/>
      <c r="LTY4" s="104"/>
      <c r="LTZ4" s="104"/>
      <c r="LUA4" s="104"/>
      <c r="LUB4" s="104"/>
      <c r="LUC4" s="104"/>
      <c r="LUD4" s="104"/>
      <c r="LUE4" s="104"/>
      <c r="LUF4" s="104"/>
      <c r="LUG4" s="104"/>
      <c r="LUH4" s="104"/>
      <c r="LUI4" s="104"/>
      <c r="LUJ4" s="104"/>
      <c r="LUK4" s="104"/>
      <c r="LUL4" s="104"/>
      <c r="LUM4" s="104"/>
      <c r="LUN4" s="104"/>
      <c r="LUO4" s="104"/>
      <c r="LUP4" s="104"/>
      <c r="LUQ4" s="104"/>
      <c r="LUR4" s="104"/>
      <c r="LUS4" s="104"/>
      <c r="LUT4" s="104"/>
      <c r="LUU4" s="104"/>
      <c r="LUV4" s="104"/>
      <c r="LUW4" s="104"/>
      <c r="LUX4" s="104"/>
      <c r="LUY4" s="104"/>
      <c r="LUZ4" s="104"/>
      <c r="LVA4" s="104"/>
      <c r="LVB4" s="104"/>
      <c r="LVC4" s="104"/>
      <c r="LVD4" s="104"/>
      <c r="LVE4" s="104"/>
      <c r="LVF4" s="104"/>
      <c r="LVG4" s="104"/>
      <c r="LVH4" s="104"/>
      <c r="LVI4" s="104"/>
      <c r="LVJ4" s="104"/>
      <c r="LVK4" s="104"/>
      <c r="LVL4" s="104"/>
      <c r="LVM4" s="104"/>
      <c r="LVN4" s="104"/>
      <c r="LVO4" s="104"/>
      <c r="LVP4" s="104"/>
      <c r="LVQ4" s="104"/>
      <c r="LVR4" s="104"/>
      <c r="LVS4" s="104"/>
      <c r="LVT4" s="104"/>
      <c r="LVU4" s="104"/>
      <c r="LVV4" s="104"/>
      <c r="LVW4" s="104"/>
      <c r="LVX4" s="104"/>
      <c r="LVY4" s="104"/>
      <c r="LVZ4" s="104"/>
      <c r="LWA4" s="104"/>
      <c r="LWB4" s="104"/>
      <c r="LWC4" s="104"/>
      <c r="LWD4" s="104"/>
      <c r="LWE4" s="104"/>
      <c r="LWF4" s="104"/>
      <c r="LWG4" s="104"/>
      <c r="LWH4" s="104"/>
      <c r="LWI4" s="104"/>
      <c r="LWJ4" s="104"/>
      <c r="LWK4" s="104"/>
      <c r="LWL4" s="104"/>
      <c r="LWM4" s="104"/>
      <c r="LWN4" s="104"/>
      <c r="LWO4" s="104"/>
      <c r="LWP4" s="104"/>
      <c r="LWQ4" s="104"/>
      <c r="LWR4" s="104"/>
      <c r="LWS4" s="104"/>
      <c r="LWT4" s="104"/>
      <c r="LWU4" s="104"/>
      <c r="LWV4" s="104"/>
      <c r="LWW4" s="104"/>
      <c r="LWX4" s="104"/>
      <c r="LWY4" s="104"/>
      <c r="LWZ4" s="104"/>
      <c r="LXA4" s="104"/>
      <c r="LXB4" s="104"/>
      <c r="LXC4" s="104"/>
      <c r="LXD4" s="104"/>
      <c r="LXE4" s="104"/>
      <c r="LXF4" s="104"/>
      <c r="LXG4" s="104"/>
      <c r="LXH4" s="104"/>
      <c r="LXI4" s="104"/>
      <c r="LXJ4" s="104"/>
      <c r="LXK4" s="104"/>
      <c r="LXL4" s="104"/>
      <c r="LXM4" s="104"/>
      <c r="LXN4" s="104"/>
      <c r="LXO4" s="104"/>
      <c r="LXP4" s="104"/>
      <c r="LXQ4" s="104"/>
      <c r="LXR4" s="104"/>
      <c r="LXS4" s="104"/>
      <c r="LXT4" s="104"/>
      <c r="LXU4" s="104"/>
      <c r="LXV4" s="104"/>
      <c r="LXW4" s="104"/>
      <c r="LXX4" s="104"/>
      <c r="LXY4" s="104"/>
      <c r="LXZ4" s="104"/>
      <c r="LYA4" s="104"/>
      <c r="LYB4" s="104"/>
      <c r="LYC4" s="104"/>
      <c r="LYD4" s="104"/>
      <c r="LYE4" s="104"/>
      <c r="LYF4" s="104"/>
      <c r="LYG4" s="104"/>
      <c r="LYH4" s="104"/>
      <c r="LYI4" s="104"/>
      <c r="LYJ4" s="104"/>
      <c r="LYK4" s="104"/>
      <c r="LYL4" s="104"/>
      <c r="LYM4" s="104"/>
      <c r="LYN4" s="104"/>
      <c r="LYO4" s="104"/>
      <c r="LYP4" s="104"/>
      <c r="LYQ4" s="104"/>
      <c r="LYR4" s="104"/>
      <c r="LYS4" s="104"/>
      <c r="LYT4" s="104"/>
      <c r="LYU4" s="104"/>
      <c r="LYV4" s="104"/>
      <c r="LYW4" s="104"/>
      <c r="LYX4" s="104"/>
      <c r="LYY4" s="104"/>
      <c r="LYZ4" s="104"/>
      <c r="LZA4" s="104"/>
      <c r="LZB4" s="104"/>
      <c r="LZC4" s="104"/>
      <c r="LZD4" s="104"/>
      <c r="LZE4" s="104"/>
      <c r="LZF4" s="104"/>
      <c r="LZG4" s="104"/>
      <c r="LZH4" s="104"/>
      <c r="LZI4" s="104"/>
      <c r="LZJ4" s="104"/>
      <c r="LZK4" s="104"/>
      <c r="LZL4" s="104"/>
      <c r="LZM4" s="104"/>
      <c r="LZN4" s="104"/>
      <c r="LZO4" s="104"/>
      <c r="LZP4" s="104"/>
      <c r="LZQ4" s="104"/>
      <c r="LZR4" s="104"/>
      <c r="LZS4" s="104"/>
      <c r="LZT4" s="104"/>
      <c r="LZU4" s="104"/>
      <c r="LZV4" s="104"/>
      <c r="LZW4" s="104"/>
      <c r="LZX4" s="104"/>
      <c r="LZY4" s="104"/>
      <c r="LZZ4" s="104"/>
      <c r="MAA4" s="104"/>
      <c r="MAB4" s="104"/>
      <c r="MAC4" s="104"/>
      <c r="MAD4" s="104"/>
      <c r="MAE4" s="104"/>
      <c r="MAF4" s="104"/>
      <c r="MAG4" s="104"/>
      <c r="MAH4" s="104"/>
      <c r="MAI4" s="104"/>
      <c r="MAJ4" s="104"/>
      <c r="MAK4" s="104"/>
      <c r="MAL4" s="104"/>
      <c r="MAM4" s="104"/>
      <c r="MAN4" s="104"/>
      <c r="MAO4" s="104"/>
      <c r="MAP4" s="104"/>
      <c r="MAQ4" s="104"/>
      <c r="MAR4" s="104"/>
      <c r="MAS4" s="104"/>
      <c r="MAT4" s="104"/>
      <c r="MAU4" s="104"/>
      <c r="MAV4" s="104"/>
      <c r="MAW4" s="104"/>
      <c r="MAX4" s="104"/>
      <c r="MAY4" s="104"/>
      <c r="MAZ4" s="104"/>
      <c r="MBA4" s="104"/>
      <c r="MBB4" s="104"/>
      <c r="MBC4" s="104"/>
      <c r="MBD4" s="104"/>
      <c r="MBE4" s="104"/>
      <c r="MBF4" s="104"/>
      <c r="MBG4" s="104"/>
      <c r="MBH4" s="104"/>
      <c r="MBI4" s="104"/>
      <c r="MBJ4" s="104"/>
      <c r="MBK4" s="104"/>
      <c r="MBL4" s="104"/>
      <c r="MBM4" s="104"/>
      <c r="MBN4" s="104"/>
      <c r="MBO4" s="104"/>
      <c r="MBP4" s="104"/>
      <c r="MBQ4" s="104"/>
      <c r="MBR4" s="104"/>
      <c r="MBS4" s="104"/>
      <c r="MBT4" s="104"/>
      <c r="MBU4" s="104"/>
      <c r="MBV4" s="104"/>
      <c r="MBW4" s="104"/>
      <c r="MBX4" s="104"/>
      <c r="MBY4" s="104"/>
      <c r="MBZ4" s="104"/>
      <c r="MCA4" s="104"/>
      <c r="MCB4" s="104"/>
      <c r="MCC4" s="104"/>
      <c r="MCD4" s="104"/>
      <c r="MCE4" s="104"/>
      <c r="MCF4" s="104"/>
      <c r="MCG4" s="104"/>
      <c r="MCH4" s="104"/>
      <c r="MCI4" s="104"/>
      <c r="MCJ4" s="104"/>
      <c r="MCK4" s="104"/>
      <c r="MCL4" s="104"/>
      <c r="MCM4" s="104"/>
      <c r="MCN4" s="104"/>
      <c r="MCO4" s="104"/>
      <c r="MCP4" s="104"/>
      <c r="MCQ4" s="104"/>
      <c r="MCR4" s="104"/>
      <c r="MCS4" s="104"/>
      <c r="MCT4" s="104"/>
      <c r="MCU4" s="104"/>
      <c r="MCV4" s="104"/>
      <c r="MCW4" s="104"/>
      <c r="MCX4" s="104"/>
      <c r="MCY4" s="104"/>
      <c r="MCZ4" s="104"/>
      <c r="MDA4" s="104"/>
      <c r="MDB4" s="104"/>
      <c r="MDC4" s="104"/>
      <c r="MDD4" s="104"/>
      <c r="MDE4" s="104"/>
      <c r="MDF4" s="104"/>
      <c r="MDG4" s="104"/>
      <c r="MDH4" s="104"/>
      <c r="MDI4" s="104"/>
      <c r="MDJ4" s="104"/>
      <c r="MDK4" s="104"/>
      <c r="MDL4" s="104"/>
      <c r="MDM4" s="104"/>
      <c r="MDN4" s="104"/>
      <c r="MDO4" s="104"/>
      <c r="MDP4" s="104"/>
      <c r="MDQ4" s="104"/>
      <c r="MDR4" s="104"/>
      <c r="MDS4" s="104"/>
      <c r="MDT4" s="104"/>
      <c r="MDU4" s="104"/>
      <c r="MDV4" s="104"/>
      <c r="MDW4" s="104"/>
      <c r="MDX4" s="104"/>
      <c r="MDY4" s="104"/>
      <c r="MDZ4" s="104"/>
      <c r="MEA4" s="104"/>
      <c r="MEB4" s="104"/>
      <c r="MEC4" s="104"/>
      <c r="MED4" s="104"/>
      <c r="MEE4" s="104"/>
      <c r="MEF4" s="104"/>
      <c r="MEG4" s="104"/>
      <c r="MEH4" s="104"/>
      <c r="MEI4" s="104"/>
      <c r="MEJ4" s="104"/>
      <c r="MEK4" s="104"/>
      <c r="MEL4" s="104"/>
      <c r="MEM4" s="104"/>
      <c r="MEN4" s="104"/>
      <c r="MEO4" s="104"/>
      <c r="MEP4" s="104"/>
      <c r="MEQ4" s="104"/>
      <c r="MER4" s="104"/>
      <c r="MES4" s="104"/>
      <c r="MET4" s="104"/>
      <c r="MEU4" s="104"/>
      <c r="MEV4" s="104"/>
      <c r="MEW4" s="104"/>
      <c r="MEX4" s="104"/>
      <c r="MEY4" s="104"/>
      <c r="MEZ4" s="104"/>
      <c r="MFA4" s="104"/>
      <c r="MFB4" s="104"/>
      <c r="MFC4" s="104"/>
      <c r="MFD4" s="104"/>
      <c r="MFE4" s="104"/>
      <c r="MFF4" s="104"/>
      <c r="MFG4" s="104"/>
      <c r="MFH4" s="104"/>
      <c r="MFI4" s="104"/>
      <c r="MFJ4" s="104"/>
      <c r="MFK4" s="104"/>
      <c r="MFL4" s="104"/>
      <c r="MFM4" s="104"/>
      <c r="MFN4" s="104"/>
      <c r="MFO4" s="104"/>
      <c r="MFP4" s="104"/>
      <c r="MFQ4" s="104"/>
      <c r="MFR4" s="104"/>
      <c r="MFS4" s="104"/>
      <c r="MFT4" s="104"/>
      <c r="MFU4" s="104"/>
      <c r="MFV4" s="104"/>
      <c r="MFW4" s="104"/>
      <c r="MFX4" s="104"/>
      <c r="MFY4" s="104"/>
      <c r="MFZ4" s="104"/>
      <c r="MGA4" s="104"/>
      <c r="MGB4" s="104"/>
      <c r="MGC4" s="104"/>
      <c r="MGD4" s="104"/>
      <c r="MGE4" s="104"/>
      <c r="MGF4" s="104"/>
      <c r="MGG4" s="104"/>
      <c r="MGH4" s="104"/>
      <c r="MGI4" s="104"/>
      <c r="MGJ4" s="104"/>
      <c r="MGK4" s="104"/>
      <c r="MGL4" s="104"/>
      <c r="MGM4" s="104"/>
      <c r="MGN4" s="104"/>
      <c r="MGO4" s="104"/>
      <c r="MGP4" s="104"/>
      <c r="MGQ4" s="104"/>
      <c r="MGR4" s="104"/>
      <c r="MGS4" s="104"/>
      <c r="MGT4" s="104"/>
      <c r="MGU4" s="104"/>
      <c r="MGV4" s="104"/>
      <c r="MGW4" s="104"/>
      <c r="MGX4" s="104"/>
      <c r="MGY4" s="104"/>
      <c r="MGZ4" s="104"/>
      <c r="MHA4" s="104"/>
      <c r="MHB4" s="104"/>
      <c r="MHC4" s="104"/>
      <c r="MHD4" s="104"/>
      <c r="MHE4" s="104"/>
      <c r="MHF4" s="104"/>
      <c r="MHG4" s="104"/>
      <c r="MHH4" s="104"/>
      <c r="MHI4" s="104"/>
      <c r="MHJ4" s="104"/>
      <c r="MHK4" s="104"/>
      <c r="MHL4" s="104"/>
      <c r="MHM4" s="104"/>
      <c r="MHN4" s="104"/>
      <c r="MHO4" s="104"/>
      <c r="MHP4" s="104"/>
      <c r="MHQ4" s="104"/>
      <c r="MHR4" s="104"/>
      <c r="MHS4" s="104"/>
      <c r="MHT4" s="104"/>
      <c r="MHU4" s="104"/>
      <c r="MHV4" s="104"/>
      <c r="MHW4" s="104"/>
      <c r="MHX4" s="104"/>
      <c r="MHY4" s="104"/>
      <c r="MHZ4" s="104"/>
      <c r="MIA4" s="104"/>
      <c r="MIB4" s="104"/>
      <c r="MIC4" s="104"/>
      <c r="MID4" s="104"/>
      <c r="MIE4" s="104"/>
      <c r="MIF4" s="104"/>
      <c r="MIG4" s="104"/>
      <c r="MIH4" s="104"/>
      <c r="MII4" s="104"/>
      <c r="MIJ4" s="104"/>
      <c r="MIK4" s="104"/>
      <c r="MIL4" s="104"/>
      <c r="MIM4" s="104"/>
      <c r="MIN4" s="104"/>
      <c r="MIO4" s="104"/>
      <c r="MIP4" s="104"/>
      <c r="MIQ4" s="104"/>
      <c r="MIR4" s="104"/>
      <c r="MIS4" s="104"/>
      <c r="MIT4" s="104"/>
      <c r="MIU4" s="104"/>
      <c r="MIV4" s="104"/>
      <c r="MIW4" s="104"/>
      <c r="MIX4" s="104"/>
      <c r="MIY4" s="104"/>
      <c r="MIZ4" s="104"/>
      <c r="MJA4" s="104"/>
      <c r="MJB4" s="104"/>
      <c r="MJC4" s="104"/>
      <c r="MJD4" s="104"/>
      <c r="MJE4" s="104"/>
      <c r="MJF4" s="104"/>
      <c r="MJG4" s="104"/>
      <c r="MJH4" s="104"/>
      <c r="MJI4" s="104"/>
      <c r="MJJ4" s="104"/>
      <c r="MJK4" s="104"/>
      <c r="MJL4" s="104"/>
      <c r="MJM4" s="104"/>
      <c r="MJN4" s="104"/>
      <c r="MJO4" s="104"/>
      <c r="MJP4" s="104"/>
      <c r="MJQ4" s="104"/>
      <c r="MJR4" s="104"/>
      <c r="MJS4" s="104"/>
      <c r="MJT4" s="104"/>
      <c r="MJU4" s="104"/>
      <c r="MJV4" s="104"/>
      <c r="MJW4" s="104"/>
      <c r="MJX4" s="104"/>
      <c r="MJY4" s="104"/>
      <c r="MJZ4" s="104"/>
      <c r="MKA4" s="104"/>
      <c r="MKB4" s="104"/>
      <c r="MKC4" s="104"/>
      <c r="MKD4" s="104"/>
      <c r="MKE4" s="104"/>
      <c r="MKF4" s="104"/>
      <c r="MKG4" s="104"/>
      <c r="MKH4" s="104"/>
      <c r="MKI4" s="104"/>
      <c r="MKJ4" s="104"/>
      <c r="MKK4" s="104"/>
      <c r="MKL4" s="104"/>
      <c r="MKM4" s="104"/>
      <c r="MKN4" s="104"/>
      <c r="MKO4" s="104"/>
      <c r="MKP4" s="104"/>
      <c r="MKQ4" s="104"/>
      <c r="MKR4" s="104"/>
      <c r="MKS4" s="104"/>
      <c r="MKT4" s="104"/>
      <c r="MKU4" s="104"/>
      <c r="MKV4" s="104"/>
      <c r="MKW4" s="104"/>
      <c r="MKX4" s="104"/>
      <c r="MKY4" s="104"/>
      <c r="MKZ4" s="104"/>
      <c r="MLA4" s="104"/>
      <c r="MLB4" s="104"/>
      <c r="MLC4" s="104"/>
      <c r="MLD4" s="104"/>
      <c r="MLE4" s="104"/>
      <c r="MLF4" s="104"/>
      <c r="MLG4" s="104"/>
      <c r="MLH4" s="104"/>
      <c r="MLI4" s="104"/>
      <c r="MLJ4" s="104"/>
      <c r="MLK4" s="104"/>
      <c r="MLL4" s="104"/>
      <c r="MLM4" s="104"/>
      <c r="MLN4" s="104"/>
      <c r="MLO4" s="104"/>
      <c r="MLP4" s="104"/>
      <c r="MLQ4" s="104"/>
      <c r="MLR4" s="104"/>
      <c r="MLS4" s="104"/>
      <c r="MLT4" s="104"/>
      <c r="MLU4" s="104"/>
      <c r="MLV4" s="104"/>
      <c r="MLW4" s="104"/>
      <c r="MLX4" s="104"/>
      <c r="MLY4" s="104"/>
      <c r="MLZ4" s="104"/>
      <c r="MMA4" s="104"/>
      <c r="MMB4" s="104"/>
      <c r="MMC4" s="104"/>
      <c r="MMD4" s="104"/>
      <c r="MME4" s="104"/>
      <c r="MMF4" s="104"/>
      <c r="MMG4" s="104"/>
      <c r="MMH4" s="104"/>
      <c r="MMI4" s="104"/>
      <c r="MMJ4" s="104"/>
      <c r="MMK4" s="104"/>
      <c r="MML4" s="104"/>
      <c r="MMM4" s="104"/>
      <c r="MMN4" s="104"/>
      <c r="MMO4" s="104"/>
      <c r="MMP4" s="104"/>
      <c r="MMQ4" s="104"/>
      <c r="MMR4" s="104"/>
      <c r="MMS4" s="104"/>
      <c r="MMT4" s="104"/>
      <c r="MMU4" s="104"/>
      <c r="MMV4" s="104"/>
      <c r="MMW4" s="104"/>
      <c r="MMX4" s="104"/>
      <c r="MMY4" s="104"/>
      <c r="MMZ4" s="104"/>
      <c r="MNA4" s="104"/>
      <c r="MNB4" s="104"/>
      <c r="MNC4" s="104"/>
      <c r="MND4" s="104"/>
      <c r="MNE4" s="104"/>
      <c r="MNF4" s="104"/>
      <c r="MNG4" s="104"/>
      <c r="MNH4" s="104"/>
      <c r="MNI4" s="104"/>
      <c r="MNJ4" s="104"/>
      <c r="MNK4" s="104"/>
      <c r="MNL4" s="104"/>
      <c r="MNM4" s="104"/>
      <c r="MNN4" s="104"/>
      <c r="MNO4" s="104"/>
      <c r="MNP4" s="104"/>
      <c r="MNQ4" s="104"/>
      <c r="MNR4" s="104"/>
      <c r="MNS4" s="104"/>
      <c r="MNT4" s="104"/>
      <c r="MNU4" s="104"/>
      <c r="MNV4" s="104"/>
      <c r="MNW4" s="104"/>
      <c r="MNX4" s="104"/>
      <c r="MNY4" s="104"/>
      <c r="MNZ4" s="104"/>
      <c r="MOA4" s="104"/>
      <c r="MOB4" s="104"/>
      <c r="MOC4" s="104"/>
      <c r="MOD4" s="104"/>
      <c r="MOE4" s="104"/>
      <c r="MOF4" s="104"/>
      <c r="MOG4" s="104"/>
      <c r="MOH4" s="104"/>
      <c r="MOI4" s="104"/>
      <c r="MOJ4" s="104"/>
      <c r="MOK4" s="104"/>
      <c r="MOL4" s="104"/>
      <c r="MOM4" s="104"/>
      <c r="MON4" s="104"/>
      <c r="MOO4" s="104"/>
      <c r="MOP4" s="104"/>
      <c r="MOQ4" s="104"/>
      <c r="MOR4" s="104"/>
      <c r="MOS4" s="104"/>
      <c r="MOT4" s="104"/>
      <c r="MOU4" s="104"/>
      <c r="MOV4" s="104"/>
      <c r="MOW4" s="104"/>
      <c r="MOX4" s="104"/>
      <c r="MOY4" s="104"/>
      <c r="MOZ4" s="104"/>
      <c r="MPA4" s="104"/>
      <c r="MPB4" s="104"/>
      <c r="MPC4" s="104"/>
      <c r="MPD4" s="104"/>
      <c r="MPE4" s="104"/>
      <c r="MPF4" s="104"/>
      <c r="MPG4" s="104"/>
      <c r="MPH4" s="104"/>
      <c r="MPI4" s="104"/>
      <c r="MPJ4" s="104"/>
      <c r="MPK4" s="104"/>
      <c r="MPL4" s="104"/>
      <c r="MPM4" s="104"/>
      <c r="MPN4" s="104"/>
      <c r="MPO4" s="104"/>
      <c r="MPP4" s="104"/>
      <c r="MPQ4" s="104"/>
      <c r="MPR4" s="104"/>
      <c r="MPS4" s="104"/>
      <c r="MPT4" s="104"/>
      <c r="MPU4" s="104"/>
      <c r="MPV4" s="104"/>
      <c r="MPW4" s="104"/>
      <c r="MPX4" s="104"/>
      <c r="MPY4" s="104"/>
      <c r="MPZ4" s="104"/>
      <c r="MQA4" s="104"/>
      <c r="MQB4" s="104"/>
      <c r="MQC4" s="104"/>
      <c r="MQD4" s="104"/>
      <c r="MQE4" s="104"/>
      <c r="MQF4" s="104"/>
      <c r="MQG4" s="104"/>
      <c r="MQH4" s="104"/>
      <c r="MQI4" s="104"/>
      <c r="MQJ4" s="104"/>
      <c r="MQK4" s="104"/>
      <c r="MQL4" s="104"/>
      <c r="MQM4" s="104"/>
      <c r="MQN4" s="104"/>
      <c r="MQO4" s="104"/>
      <c r="MQP4" s="104"/>
      <c r="MQQ4" s="104"/>
      <c r="MQR4" s="104"/>
      <c r="MQS4" s="104"/>
      <c r="MQT4" s="104"/>
      <c r="MQU4" s="104"/>
      <c r="MQV4" s="104"/>
      <c r="MQW4" s="104"/>
      <c r="MQX4" s="104"/>
      <c r="MQY4" s="104"/>
      <c r="MQZ4" s="104"/>
      <c r="MRA4" s="104"/>
      <c r="MRB4" s="104"/>
      <c r="MRC4" s="104"/>
      <c r="MRD4" s="104"/>
      <c r="MRE4" s="104"/>
      <c r="MRF4" s="104"/>
      <c r="MRG4" s="104"/>
      <c r="MRH4" s="104"/>
      <c r="MRI4" s="104"/>
      <c r="MRJ4" s="104"/>
      <c r="MRK4" s="104"/>
      <c r="MRL4" s="104"/>
      <c r="MRM4" s="104"/>
      <c r="MRN4" s="104"/>
      <c r="MRO4" s="104"/>
      <c r="MRP4" s="104"/>
      <c r="MRQ4" s="104"/>
      <c r="MRR4" s="104"/>
      <c r="MRS4" s="104"/>
      <c r="MRT4" s="104"/>
      <c r="MRU4" s="104"/>
      <c r="MRV4" s="104"/>
      <c r="MRW4" s="104"/>
      <c r="MRX4" s="104"/>
      <c r="MRY4" s="104"/>
      <c r="MRZ4" s="104"/>
      <c r="MSA4" s="104"/>
      <c r="MSB4" s="104"/>
      <c r="MSC4" s="104"/>
      <c r="MSD4" s="104"/>
      <c r="MSE4" s="104"/>
      <c r="MSF4" s="104"/>
      <c r="MSG4" s="104"/>
      <c r="MSH4" s="104"/>
      <c r="MSI4" s="104"/>
      <c r="MSJ4" s="104"/>
      <c r="MSK4" s="104"/>
      <c r="MSL4" s="104"/>
      <c r="MSM4" s="104"/>
      <c r="MSN4" s="104"/>
      <c r="MSO4" s="104"/>
      <c r="MSP4" s="104"/>
      <c r="MSQ4" s="104"/>
      <c r="MSR4" s="104"/>
      <c r="MSS4" s="104"/>
      <c r="MST4" s="104"/>
      <c r="MSU4" s="104"/>
      <c r="MSV4" s="104"/>
      <c r="MSW4" s="104"/>
      <c r="MSX4" s="104"/>
      <c r="MSY4" s="104"/>
      <c r="MSZ4" s="104"/>
      <c r="MTA4" s="104"/>
      <c r="MTB4" s="104"/>
      <c r="MTC4" s="104"/>
      <c r="MTD4" s="104"/>
      <c r="MTE4" s="104"/>
      <c r="MTF4" s="104"/>
      <c r="MTG4" s="104"/>
      <c r="MTH4" s="104"/>
      <c r="MTI4" s="104"/>
      <c r="MTJ4" s="104"/>
      <c r="MTK4" s="104"/>
      <c r="MTL4" s="104"/>
      <c r="MTM4" s="104"/>
      <c r="MTN4" s="104"/>
      <c r="MTO4" s="104"/>
      <c r="MTP4" s="104"/>
      <c r="MTQ4" s="104"/>
      <c r="MTR4" s="104"/>
      <c r="MTS4" s="104"/>
      <c r="MTT4" s="104"/>
      <c r="MTU4" s="104"/>
      <c r="MTV4" s="104"/>
      <c r="MTW4" s="104"/>
      <c r="MTX4" s="104"/>
      <c r="MTY4" s="104"/>
      <c r="MTZ4" s="104"/>
      <c r="MUA4" s="104"/>
      <c r="MUB4" s="104"/>
      <c r="MUC4" s="104"/>
      <c r="MUD4" s="104"/>
      <c r="MUE4" s="104"/>
      <c r="MUF4" s="104"/>
      <c r="MUG4" s="104"/>
      <c r="MUH4" s="104"/>
      <c r="MUI4" s="104"/>
      <c r="MUJ4" s="104"/>
      <c r="MUK4" s="104"/>
      <c r="MUL4" s="104"/>
      <c r="MUM4" s="104"/>
      <c r="MUN4" s="104"/>
      <c r="MUO4" s="104"/>
      <c r="MUP4" s="104"/>
      <c r="MUQ4" s="104"/>
      <c r="MUR4" s="104"/>
      <c r="MUS4" s="104"/>
      <c r="MUT4" s="104"/>
      <c r="MUU4" s="104"/>
      <c r="MUV4" s="104"/>
      <c r="MUW4" s="104"/>
      <c r="MUX4" s="104"/>
      <c r="MUY4" s="104"/>
      <c r="MUZ4" s="104"/>
      <c r="MVA4" s="104"/>
      <c r="MVB4" s="104"/>
      <c r="MVC4" s="104"/>
      <c r="MVD4" s="104"/>
      <c r="MVE4" s="104"/>
      <c r="MVF4" s="104"/>
      <c r="MVG4" s="104"/>
      <c r="MVH4" s="104"/>
      <c r="MVI4" s="104"/>
      <c r="MVJ4" s="104"/>
      <c r="MVK4" s="104"/>
      <c r="MVL4" s="104"/>
      <c r="MVM4" s="104"/>
      <c r="MVN4" s="104"/>
      <c r="MVO4" s="104"/>
      <c r="MVP4" s="104"/>
      <c r="MVQ4" s="104"/>
      <c r="MVR4" s="104"/>
      <c r="MVS4" s="104"/>
      <c r="MVT4" s="104"/>
      <c r="MVU4" s="104"/>
      <c r="MVV4" s="104"/>
      <c r="MVW4" s="104"/>
      <c r="MVX4" s="104"/>
      <c r="MVY4" s="104"/>
      <c r="MVZ4" s="104"/>
      <c r="MWA4" s="104"/>
      <c r="MWB4" s="104"/>
      <c r="MWC4" s="104"/>
      <c r="MWD4" s="104"/>
      <c r="MWE4" s="104"/>
      <c r="MWF4" s="104"/>
      <c r="MWG4" s="104"/>
      <c r="MWH4" s="104"/>
      <c r="MWI4" s="104"/>
      <c r="MWJ4" s="104"/>
      <c r="MWK4" s="104"/>
      <c r="MWL4" s="104"/>
      <c r="MWM4" s="104"/>
      <c r="MWN4" s="104"/>
      <c r="MWO4" s="104"/>
      <c r="MWP4" s="104"/>
      <c r="MWQ4" s="104"/>
      <c r="MWR4" s="104"/>
      <c r="MWS4" s="104"/>
      <c r="MWT4" s="104"/>
      <c r="MWU4" s="104"/>
      <c r="MWV4" s="104"/>
      <c r="MWW4" s="104"/>
      <c r="MWX4" s="104"/>
      <c r="MWY4" s="104"/>
      <c r="MWZ4" s="104"/>
      <c r="MXA4" s="104"/>
      <c r="MXB4" s="104"/>
      <c r="MXC4" s="104"/>
      <c r="MXD4" s="104"/>
      <c r="MXE4" s="104"/>
      <c r="MXF4" s="104"/>
      <c r="MXG4" s="104"/>
      <c r="MXH4" s="104"/>
      <c r="MXI4" s="104"/>
      <c r="MXJ4" s="104"/>
      <c r="MXK4" s="104"/>
      <c r="MXL4" s="104"/>
      <c r="MXM4" s="104"/>
      <c r="MXN4" s="104"/>
      <c r="MXO4" s="104"/>
      <c r="MXP4" s="104"/>
      <c r="MXQ4" s="104"/>
      <c r="MXR4" s="104"/>
      <c r="MXS4" s="104"/>
      <c r="MXT4" s="104"/>
      <c r="MXU4" s="104"/>
      <c r="MXV4" s="104"/>
      <c r="MXW4" s="104"/>
      <c r="MXX4" s="104"/>
      <c r="MXY4" s="104"/>
      <c r="MXZ4" s="104"/>
      <c r="MYA4" s="104"/>
      <c r="MYB4" s="104"/>
      <c r="MYC4" s="104"/>
      <c r="MYD4" s="104"/>
      <c r="MYE4" s="104"/>
      <c r="MYF4" s="104"/>
      <c r="MYG4" s="104"/>
      <c r="MYH4" s="104"/>
      <c r="MYI4" s="104"/>
      <c r="MYJ4" s="104"/>
      <c r="MYK4" s="104"/>
      <c r="MYL4" s="104"/>
      <c r="MYM4" s="104"/>
      <c r="MYN4" s="104"/>
      <c r="MYO4" s="104"/>
      <c r="MYP4" s="104"/>
      <c r="MYQ4" s="104"/>
      <c r="MYR4" s="104"/>
      <c r="MYS4" s="104"/>
      <c r="MYT4" s="104"/>
      <c r="MYU4" s="104"/>
      <c r="MYV4" s="104"/>
      <c r="MYW4" s="104"/>
      <c r="MYX4" s="104"/>
      <c r="MYY4" s="104"/>
      <c r="MYZ4" s="104"/>
      <c r="MZA4" s="104"/>
      <c r="MZB4" s="104"/>
      <c r="MZC4" s="104"/>
      <c r="MZD4" s="104"/>
      <c r="MZE4" s="104"/>
      <c r="MZF4" s="104"/>
      <c r="MZG4" s="104"/>
      <c r="MZH4" s="104"/>
      <c r="MZI4" s="104"/>
      <c r="MZJ4" s="104"/>
      <c r="MZK4" s="104"/>
      <c r="MZL4" s="104"/>
      <c r="MZM4" s="104"/>
      <c r="MZN4" s="104"/>
      <c r="MZO4" s="104"/>
      <c r="MZP4" s="104"/>
      <c r="MZQ4" s="104"/>
      <c r="MZR4" s="104"/>
      <c r="MZS4" s="104"/>
      <c r="MZT4" s="104"/>
      <c r="MZU4" s="104"/>
      <c r="MZV4" s="104"/>
      <c r="MZW4" s="104"/>
      <c r="MZX4" s="104"/>
      <c r="MZY4" s="104"/>
      <c r="MZZ4" s="104"/>
      <c r="NAA4" s="104"/>
      <c r="NAB4" s="104"/>
      <c r="NAC4" s="104"/>
      <c r="NAD4" s="104"/>
      <c r="NAE4" s="104"/>
      <c r="NAF4" s="104"/>
      <c r="NAG4" s="104"/>
      <c r="NAH4" s="104"/>
      <c r="NAI4" s="104"/>
      <c r="NAJ4" s="104"/>
      <c r="NAK4" s="104"/>
      <c r="NAL4" s="104"/>
      <c r="NAM4" s="104"/>
      <c r="NAN4" s="104"/>
      <c r="NAO4" s="104"/>
      <c r="NAP4" s="104"/>
      <c r="NAQ4" s="104"/>
      <c r="NAR4" s="104"/>
      <c r="NAS4" s="104"/>
      <c r="NAT4" s="104"/>
      <c r="NAU4" s="104"/>
      <c r="NAV4" s="104"/>
      <c r="NAW4" s="104"/>
      <c r="NAX4" s="104"/>
      <c r="NAY4" s="104"/>
      <c r="NAZ4" s="104"/>
      <c r="NBA4" s="104"/>
      <c r="NBB4" s="104"/>
      <c r="NBC4" s="104"/>
      <c r="NBD4" s="104"/>
      <c r="NBE4" s="104"/>
      <c r="NBF4" s="104"/>
      <c r="NBG4" s="104"/>
      <c r="NBH4" s="104"/>
      <c r="NBI4" s="104"/>
      <c r="NBJ4" s="104"/>
      <c r="NBK4" s="104"/>
      <c r="NBL4" s="104"/>
      <c r="NBM4" s="104"/>
      <c r="NBN4" s="104"/>
      <c r="NBO4" s="104"/>
      <c r="NBP4" s="104"/>
      <c r="NBQ4" s="104"/>
      <c r="NBR4" s="104"/>
      <c r="NBS4" s="104"/>
      <c r="NBT4" s="104"/>
      <c r="NBU4" s="104"/>
      <c r="NBV4" s="104"/>
      <c r="NBW4" s="104"/>
      <c r="NBX4" s="104"/>
      <c r="NBY4" s="104"/>
      <c r="NBZ4" s="104"/>
      <c r="NCA4" s="104"/>
      <c r="NCB4" s="104"/>
      <c r="NCC4" s="104"/>
      <c r="NCD4" s="104"/>
      <c r="NCE4" s="104"/>
      <c r="NCF4" s="104"/>
      <c r="NCG4" s="104"/>
      <c r="NCH4" s="104"/>
      <c r="NCI4" s="104"/>
      <c r="NCJ4" s="104"/>
      <c r="NCK4" s="104"/>
      <c r="NCL4" s="104"/>
      <c r="NCM4" s="104"/>
      <c r="NCN4" s="104"/>
      <c r="NCO4" s="104"/>
      <c r="NCP4" s="104"/>
      <c r="NCQ4" s="104"/>
      <c r="NCR4" s="104"/>
      <c r="NCS4" s="104"/>
      <c r="NCT4" s="104"/>
      <c r="NCU4" s="104"/>
      <c r="NCV4" s="104"/>
      <c r="NCW4" s="104"/>
      <c r="NCX4" s="104"/>
      <c r="NCY4" s="104"/>
      <c r="NCZ4" s="104"/>
      <c r="NDA4" s="104"/>
      <c r="NDB4" s="104"/>
      <c r="NDC4" s="104"/>
      <c r="NDD4" s="104"/>
      <c r="NDE4" s="104"/>
      <c r="NDF4" s="104"/>
      <c r="NDG4" s="104"/>
      <c r="NDH4" s="104"/>
      <c r="NDI4" s="104"/>
      <c r="NDJ4" s="104"/>
      <c r="NDK4" s="104"/>
      <c r="NDL4" s="104"/>
      <c r="NDM4" s="104"/>
      <c r="NDN4" s="104"/>
      <c r="NDO4" s="104"/>
      <c r="NDP4" s="104"/>
      <c r="NDQ4" s="104"/>
      <c r="NDR4" s="104"/>
      <c r="NDS4" s="104"/>
      <c r="NDT4" s="104"/>
      <c r="NDU4" s="104"/>
      <c r="NDV4" s="104"/>
      <c r="NDW4" s="104"/>
      <c r="NDX4" s="104"/>
      <c r="NDY4" s="104"/>
      <c r="NDZ4" s="104"/>
      <c r="NEA4" s="104"/>
      <c r="NEB4" s="104"/>
      <c r="NEC4" s="104"/>
      <c r="NED4" s="104"/>
      <c r="NEE4" s="104"/>
      <c r="NEF4" s="104"/>
      <c r="NEG4" s="104"/>
      <c r="NEH4" s="104"/>
      <c r="NEI4" s="104"/>
      <c r="NEJ4" s="104"/>
      <c r="NEK4" s="104"/>
      <c r="NEL4" s="104"/>
      <c r="NEM4" s="104"/>
      <c r="NEN4" s="104"/>
      <c r="NEO4" s="104"/>
      <c r="NEP4" s="104"/>
      <c r="NEQ4" s="104"/>
      <c r="NER4" s="104"/>
      <c r="NES4" s="104"/>
      <c r="NET4" s="104"/>
      <c r="NEU4" s="104"/>
      <c r="NEV4" s="104"/>
      <c r="NEW4" s="104"/>
      <c r="NEX4" s="104"/>
      <c r="NEY4" s="104"/>
      <c r="NEZ4" s="104"/>
      <c r="NFA4" s="104"/>
      <c r="NFB4" s="104"/>
      <c r="NFC4" s="104"/>
      <c r="NFD4" s="104"/>
      <c r="NFE4" s="104"/>
      <c r="NFF4" s="104"/>
      <c r="NFG4" s="104"/>
      <c r="NFH4" s="104"/>
      <c r="NFI4" s="104"/>
      <c r="NFJ4" s="104"/>
      <c r="NFK4" s="104"/>
      <c r="NFL4" s="104"/>
      <c r="NFM4" s="104"/>
      <c r="NFN4" s="104"/>
      <c r="NFO4" s="104"/>
      <c r="NFP4" s="104"/>
      <c r="NFQ4" s="104"/>
      <c r="NFR4" s="104"/>
      <c r="NFS4" s="104"/>
      <c r="NFT4" s="104"/>
      <c r="NFU4" s="104"/>
      <c r="NFV4" s="104"/>
      <c r="NFW4" s="104"/>
      <c r="NFX4" s="104"/>
      <c r="NFY4" s="104"/>
      <c r="NFZ4" s="104"/>
      <c r="NGA4" s="104"/>
      <c r="NGB4" s="104"/>
      <c r="NGC4" s="104"/>
      <c r="NGD4" s="104"/>
      <c r="NGE4" s="104"/>
      <c r="NGF4" s="104"/>
      <c r="NGG4" s="104"/>
      <c r="NGH4" s="104"/>
      <c r="NGI4" s="104"/>
      <c r="NGJ4" s="104"/>
      <c r="NGK4" s="104"/>
      <c r="NGL4" s="104"/>
      <c r="NGM4" s="104"/>
      <c r="NGN4" s="104"/>
      <c r="NGO4" s="104"/>
      <c r="NGP4" s="104"/>
      <c r="NGQ4" s="104"/>
      <c r="NGR4" s="104"/>
      <c r="NGS4" s="104"/>
      <c r="NGT4" s="104"/>
      <c r="NGU4" s="104"/>
      <c r="NGV4" s="104"/>
      <c r="NGW4" s="104"/>
      <c r="NGX4" s="104"/>
      <c r="NGY4" s="104"/>
      <c r="NGZ4" s="104"/>
      <c r="NHA4" s="104"/>
      <c r="NHB4" s="104"/>
      <c r="NHC4" s="104"/>
      <c r="NHD4" s="104"/>
      <c r="NHE4" s="104"/>
      <c r="NHF4" s="104"/>
      <c r="NHG4" s="104"/>
      <c r="NHH4" s="104"/>
      <c r="NHI4" s="104"/>
      <c r="NHJ4" s="104"/>
      <c r="NHK4" s="104"/>
      <c r="NHL4" s="104"/>
      <c r="NHM4" s="104"/>
      <c r="NHN4" s="104"/>
      <c r="NHO4" s="104"/>
      <c r="NHP4" s="104"/>
      <c r="NHQ4" s="104"/>
      <c r="NHR4" s="104"/>
      <c r="NHS4" s="104"/>
      <c r="NHT4" s="104"/>
      <c r="NHU4" s="104"/>
      <c r="NHV4" s="104"/>
      <c r="NHW4" s="104"/>
      <c r="NHX4" s="104"/>
      <c r="NHY4" s="104"/>
      <c r="NHZ4" s="104"/>
      <c r="NIA4" s="104"/>
      <c r="NIB4" s="104"/>
      <c r="NIC4" s="104"/>
      <c r="NID4" s="104"/>
      <c r="NIE4" s="104"/>
      <c r="NIF4" s="104"/>
      <c r="NIG4" s="104"/>
      <c r="NIH4" s="104"/>
      <c r="NII4" s="104"/>
      <c r="NIJ4" s="104"/>
      <c r="NIK4" s="104"/>
      <c r="NIL4" s="104"/>
      <c r="NIM4" s="104"/>
      <c r="NIN4" s="104"/>
      <c r="NIO4" s="104"/>
      <c r="NIP4" s="104"/>
      <c r="NIQ4" s="104"/>
      <c r="NIR4" s="104"/>
      <c r="NIS4" s="104"/>
      <c r="NIT4" s="104"/>
      <c r="NIU4" s="104"/>
      <c r="NIV4" s="104"/>
      <c r="NIW4" s="104"/>
      <c r="NIX4" s="104"/>
      <c r="NIY4" s="104"/>
      <c r="NIZ4" s="104"/>
      <c r="NJA4" s="104"/>
      <c r="NJB4" s="104"/>
      <c r="NJC4" s="104"/>
      <c r="NJD4" s="104"/>
      <c r="NJE4" s="104"/>
      <c r="NJF4" s="104"/>
      <c r="NJG4" s="104"/>
      <c r="NJH4" s="104"/>
      <c r="NJI4" s="104"/>
      <c r="NJJ4" s="104"/>
      <c r="NJK4" s="104"/>
      <c r="NJL4" s="104"/>
      <c r="NJM4" s="104"/>
      <c r="NJN4" s="104"/>
      <c r="NJO4" s="104"/>
      <c r="NJP4" s="104"/>
      <c r="NJQ4" s="104"/>
      <c r="NJR4" s="104"/>
      <c r="NJS4" s="104"/>
      <c r="NJT4" s="104"/>
      <c r="NJU4" s="104"/>
      <c r="NJV4" s="104"/>
      <c r="NJW4" s="104"/>
      <c r="NJX4" s="104"/>
      <c r="NJY4" s="104"/>
      <c r="NJZ4" s="104"/>
      <c r="NKA4" s="104"/>
      <c r="NKB4" s="104"/>
      <c r="NKC4" s="104"/>
      <c r="NKD4" s="104"/>
      <c r="NKE4" s="104"/>
      <c r="NKF4" s="104"/>
      <c r="NKG4" s="104"/>
      <c r="NKH4" s="104"/>
      <c r="NKI4" s="104"/>
      <c r="NKJ4" s="104"/>
      <c r="NKK4" s="104"/>
      <c r="NKL4" s="104"/>
      <c r="NKM4" s="104"/>
      <c r="NKN4" s="104"/>
      <c r="NKO4" s="104"/>
      <c r="NKP4" s="104"/>
      <c r="NKQ4" s="104"/>
      <c r="NKR4" s="104"/>
      <c r="NKS4" s="104"/>
      <c r="NKT4" s="104"/>
      <c r="NKU4" s="104"/>
      <c r="NKV4" s="104"/>
      <c r="NKW4" s="104"/>
      <c r="NKX4" s="104"/>
      <c r="NKY4" s="104"/>
      <c r="NKZ4" s="104"/>
      <c r="NLA4" s="104"/>
      <c r="NLB4" s="104"/>
      <c r="NLC4" s="104"/>
      <c r="NLD4" s="104"/>
      <c r="NLE4" s="104"/>
      <c r="NLF4" s="104"/>
      <c r="NLG4" s="104"/>
      <c r="NLH4" s="104"/>
      <c r="NLI4" s="104"/>
      <c r="NLJ4" s="104"/>
      <c r="NLK4" s="104"/>
      <c r="NLL4" s="104"/>
      <c r="NLM4" s="104"/>
      <c r="NLN4" s="104"/>
      <c r="NLO4" s="104"/>
      <c r="NLP4" s="104"/>
      <c r="NLQ4" s="104"/>
      <c r="NLR4" s="104"/>
      <c r="NLS4" s="104"/>
      <c r="NLT4" s="104"/>
      <c r="NLU4" s="104"/>
      <c r="NLV4" s="104"/>
      <c r="NLW4" s="104"/>
      <c r="NLX4" s="104"/>
      <c r="NLY4" s="104"/>
      <c r="NLZ4" s="104"/>
      <c r="NMA4" s="104"/>
      <c r="NMB4" s="104"/>
      <c r="NMC4" s="104"/>
      <c r="NMD4" s="104"/>
      <c r="NME4" s="104"/>
      <c r="NMF4" s="104"/>
      <c r="NMG4" s="104"/>
      <c r="NMH4" s="104"/>
      <c r="NMI4" s="104"/>
      <c r="NMJ4" s="104"/>
      <c r="NMK4" s="104"/>
      <c r="NML4" s="104"/>
      <c r="NMM4" s="104"/>
      <c r="NMN4" s="104"/>
      <c r="NMO4" s="104"/>
      <c r="NMP4" s="104"/>
      <c r="NMQ4" s="104"/>
      <c r="NMR4" s="104"/>
      <c r="NMS4" s="104"/>
      <c r="NMT4" s="104"/>
      <c r="NMU4" s="104"/>
      <c r="NMV4" s="104"/>
      <c r="NMW4" s="104"/>
      <c r="NMX4" s="104"/>
      <c r="NMY4" s="104"/>
      <c r="NMZ4" s="104"/>
      <c r="NNA4" s="104"/>
      <c r="NNB4" s="104"/>
      <c r="NNC4" s="104"/>
      <c r="NND4" s="104"/>
      <c r="NNE4" s="104"/>
      <c r="NNF4" s="104"/>
      <c r="NNG4" s="104"/>
      <c r="NNH4" s="104"/>
      <c r="NNI4" s="104"/>
      <c r="NNJ4" s="104"/>
      <c r="NNK4" s="104"/>
      <c r="NNL4" s="104"/>
      <c r="NNM4" s="104"/>
      <c r="NNN4" s="104"/>
      <c r="NNO4" s="104"/>
      <c r="NNP4" s="104"/>
      <c r="NNQ4" s="104"/>
      <c r="NNR4" s="104"/>
      <c r="NNS4" s="104"/>
      <c r="NNT4" s="104"/>
      <c r="NNU4" s="104"/>
      <c r="NNV4" s="104"/>
      <c r="NNW4" s="104"/>
      <c r="NNX4" s="104"/>
      <c r="NNY4" s="104"/>
      <c r="NNZ4" s="104"/>
      <c r="NOA4" s="104"/>
      <c r="NOB4" s="104"/>
      <c r="NOC4" s="104"/>
      <c r="NOD4" s="104"/>
      <c r="NOE4" s="104"/>
      <c r="NOF4" s="104"/>
      <c r="NOG4" s="104"/>
      <c r="NOH4" s="104"/>
      <c r="NOI4" s="104"/>
      <c r="NOJ4" s="104"/>
      <c r="NOK4" s="104"/>
      <c r="NOL4" s="104"/>
      <c r="NOM4" s="104"/>
      <c r="NON4" s="104"/>
      <c r="NOO4" s="104"/>
      <c r="NOP4" s="104"/>
      <c r="NOQ4" s="104"/>
      <c r="NOR4" s="104"/>
      <c r="NOS4" s="104"/>
      <c r="NOT4" s="104"/>
      <c r="NOU4" s="104"/>
      <c r="NOV4" s="104"/>
      <c r="NOW4" s="104"/>
      <c r="NOX4" s="104"/>
      <c r="NOY4" s="104"/>
      <c r="NOZ4" s="104"/>
      <c r="NPA4" s="104"/>
      <c r="NPB4" s="104"/>
      <c r="NPC4" s="104"/>
      <c r="NPD4" s="104"/>
      <c r="NPE4" s="104"/>
      <c r="NPF4" s="104"/>
      <c r="NPG4" s="104"/>
      <c r="NPH4" s="104"/>
      <c r="NPI4" s="104"/>
      <c r="NPJ4" s="104"/>
      <c r="NPK4" s="104"/>
      <c r="NPL4" s="104"/>
      <c r="NPM4" s="104"/>
      <c r="NPN4" s="104"/>
      <c r="NPO4" s="104"/>
      <c r="NPP4" s="104"/>
      <c r="NPQ4" s="104"/>
      <c r="NPR4" s="104"/>
      <c r="NPS4" s="104"/>
      <c r="NPT4" s="104"/>
      <c r="NPU4" s="104"/>
      <c r="NPV4" s="104"/>
      <c r="NPW4" s="104"/>
      <c r="NPX4" s="104"/>
      <c r="NPY4" s="104"/>
      <c r="NPZ4" s="104"/>
      <c r="NQA4" s="104"/>
      <c r="NQB4" s="104"/>
      <c r="NQC4" s="104"/>
      <c r="NQD4" s="104"/>
      <c r="NQE4" s="104"/>
      <c r="NQF4" s="104"/>
      <c r="NQG4" s="104"/>
      <c r="NQH4" s="104"/>
      <c r="NQI4" s="104"/>
      <c r="NQJ4" s="104"/>
      <c r="NQK4" s="104"/>
      <c r="NQL4" s="104"/>
      <c r="NQM4" s="104"/>
      <c r="NQN4" s="104"/>
      <c r="NQO4" s="104"/>
      <c r="NQP4" s="104"/>
      <c r="NQQ4" s="104"/>
      <c r="NQR4" s="104"/>
      <c r="NQS4" s="104"/>
      <c r="NQT4" s="104"/>
      <c r="NQU4" s="104"/>
      <c r="NQV4" s="104"/>
      <c r="NQW4" s="104"/>
      <c r="NQX4" s="104"/>
      <c r="NQY4" s="104"/>
      <c r="NQZ4" s="104"/>
      <c r="NRA4" s="104"/>
      <c r="NRB4" s="104"/>
      <c r="NRC4" s="104"/>
      <c r="NRD4" s="104"/>
      <c r="NRE4" s="104"/>
      <c r="NRF4" s="104"/>
      <c r="NRG4" s="104"/>
      <c r="NRH4" s="104"/>
      <c r="NRI4" s="104"/>
      <c r="NRJ4" s="104"/>
      <c r="NRK4" s="104"/>
      <c r="NRL4" s="104"/>
      <c r="NRM4" s="104"/>
      <c r="NRN4" s="104"/>
      <c r="NRO4" s="104"/>
      <c r="NRP4" s="104"/>
      <c r="NRQ4" s="104"/>
      <c r="NRR4" s="104"/>
      <c r="NRS4" s="104"/>
      <c r="NRT4" s="104"/>
      <c r="NRU4" s="104"/>
      <c r="NRV4" s="104"/>
      <c r="NRW4" s="104"/>
      <c r="NRX4" s="104"/>
      <c r="NRY4" s="104"/>
      <c r="NRZ4" s="104"/>
      <c r="NSA4" s="104"/>
      <c r="NSB4" s="104"/>
      <c r="NSC4" s="104"/>
      <c r="NSD4" s="104"/>
      <c r="NSE4" s="104"/>
      <c r="NSF4" s="104"/>
      <c r="NSG4" s="104"/>
      <c r="NSH4" s="104"/>
      <c r="NSI4" s="104"/>
      <c r="NSJ4" s="104"/>
      <c r="NSK4" s="104"/>
      <c r="NSL4" s="104"/>
      <c r="NSM4" s="104"/>
      <c r="NSN4" s="104"/>
      <c r="NSO4" s="104"/>
      <c r="NSP4" s="104"/>
      <c r="NSQ4" s="104"/>
      <c r="NSR4" s="104"/>
      <c r="NSS4" s="104"/>
      <c r="NST4" s="104"/>
      <c r="NSU4" s="104"/>
      <c r="NSV4" s="104"/>
      <c r="NSW4" s="104"/>
      <c r="NSX4" s="104"/>
      <c r="NSY4" s="104"/>
      <c r="NSZ4" s="104"/>
      <c r="NTA4" s="104"/>
      <c r="NTB4" s="104"/>
      <c r="NTC4" s="104"/>
      <c r="NTD4" s="104"/>
      <c r="NTE4" s="104"/>
      <c r="NTF4" s="104"/>
      <c r="NTG4" s="104"/>
      <c r="NTH4" s="104"/>
      <c r="NTI4" s="104"/>
      <c r="NTJ4" s="104"/>
      <c r="NTK4" s="104"/>
      <c r="NTL4" s="104"/>
      <c r="NTM4" s="104"/>
      <c r="NTN4" s="104"/>
      <c r="NTO4" s="104"/>
      <c r="NTP4" s="104"/>
      <c r="NTQ4" s="104"/>
      <c r="NTR4" s="104"/>
      <c r="NTS4" s="104"/>
      <c r="NTT4" s="104"/>
      <c r="NTU4" s="104"/>
      <c r="NTV4" s="104"/>
      <c r="NTW4" s="104"/>
      <c r="NTX4" s="104"/>
      <c r="NTY4" s="104"/>
      <c r="NTZ4" s="104"/>
      <c r="NUA4" s="104"/>
      <c r="NUB4" s="104"/>
      <c r="NUC4" s="104"/>
      <c r="NUD4" s="104"/>
      <c r="NUE4" s="104"/>
      <c r="NUF4" s="104"/>
      <c r="NUG4" s="104"/>
      <c r="NUH4" s="104"/>
      <c r="NUI4" s="104"/>
      <c r="NUJ4" s="104"/>
      <c r="NUK4" s="104"/>
      <c r="NUL4" s="104"/>
      <c r="NUM4" s="104"/>
      <c r="NUN4" s="104"/>
      <c r="NUO4" s="104"/>
      <c r="NUP4" s="104"/>
      <c r="NUQ4" s="104"/>
      <c r="NUR4" s="104"/>
      <c r="NUS4" s="104"/>
      <c r="NUT4" s="104"/>
      <c r="NUU4" s="104"/>
      <c r="NUV4" s="104"/>
      <c r="NUW4" s="104"/>
      <c r="NUX4" s="104"/>
      <c r="NUY4" s="104"/>
      <c r="NUZ4" s="104"/>
      <c r="NVA4" s="104"/>
      <c r="NVB4" s="104"/>
      <c r="NVC4" s="104"/>
      <c r="NVD4" s="104"/>
      <c r="NVE4" s="104"/>
      <c r="NVF4" s="104"/>
      <c r="NVG4" s="104"/>
      <c r="NVH4" s="104"/>
      <c r="NVI4" s="104"/>
      <c r="NVJ4" s="104"/>
      <c r="NVK4" s="104"/>
      <c r="NVL4" s="104"/>
      <c r="NVM4" s="104"/>
      <c r="NVN4" s="104"/>
      <c r="NVO4" s="104"/>
      <c r="NVP4" s="104"/>
      <c r="NVQ4" s="104"/>
      <c r="NVR4" s="104"/>
      <c r="NVS4" s="104"/>
      <c r="NVT4" s="104"/>
      <c r="NVU4" s="104"/>
      <c r="NVV4" s="104"/>
      <c r="NVW4" s="104"/>
      <c r="NVX4" s="104"/>
      <c r="NVY4" s="104"/>
      <c r="NVZ4" s="104"/>
      <c r="NWA4" s="104"/>
      <c r="NWB4" s="104"/>
      <c r="NWC4" s="104"/>
      <c r="NWD4" s="104"/>
      <c r="NWE4" s="104"/>
      <c r="NWF4" s="104"/>
      <c r="NWG4" s="104"/>
      <c r="NWH4" s="104"/>
      <c r="NWI4" s="104"/>
      <c r="NWJ4" s="104"/>
      <c r="NWK4" s="104"/>
      <c r="NWL4" s="104"/>
      <c r="NWM4" s="104"/>
      <c r="NWN4" s="104"/>
      <c r="NWO4" s="104"/>
      <c r="NWP4" s="104"/>
      <c r="NWQ4" s="104"/>
      <c r="NWR4" s="104"/>
      <c r="NWS4" s="104"/>
      <c r="NWT4" s="104"/>
      <c r="NWU4" s="104"/>
      <c r="NWV4" s="104"/>
      <c r="NWW4" s="104"/>
      <c r="NWX4" s="104"/>
      <c r="NWY4" s="104"/>
      <c r="NWZ4" s="104"/>
      <c r="NXA4" s="104"/>
      <c r="NXB4" s="104"/>
      <c r="NXC4" s="104"/>
      <c r="NXD4" s="104"/>
      <c r="NXE4" s="104"/>
      <c r="NXF4" s="104"/>
      <c r="NXG4" s="104"/>
      <c r="NXH4" s="104"/>
      <c r="NXI4" s="104"/>
      <c r="NXJ4" s="104"/>
      <c r="NXK4" s="104"/>
      <c r="NXL4" s="104"/>
      <c r="NXM4" s="104"/>
      <c r="NXN4" s="104"/>
      <c r="NXO4" s="104"/>
      <c r="NXP4" s="104"/>
      <c r="NXQ4" s="104"/>
      <c r="NXR4" s="104"/>
      <c r="NXS4" s="104"/>
      <c r="NXT4" s="104"/>
      <c r="NXU4" s="104"/>
      <c r="NXV4" s="104"/>
      <c r="NXW4" s="104"/>
      <c r="NXX4" s="104"/>
      <c r="NXY4" s="104"/>
      <c r="NXZ4" s="104"/>
      <c r="NYA4" s="104"/>
      <c r="NYB4" s="104"/>
      <c r="NYC4" s="104"/>
      <c r="NYD4" s="104"/>
      <c r="NYE4" s="104"/>
      <c r="NYF4" s="104"/>
      <c r="NYG4" s="104"/>
      <c r="NYH4" s="104"/>
      <c r="NYI4" s="104"/>
      <c r="NYJ4" s="104"/>
      <c r="NYK4" s="104"/>
      <c r="NYL4" s="104"/>
      <c r="NYM4" s="104"/>
      <c r="NYN4" s="104"/>
      <c r="NYO4" s="104"/>
      <c r="NYP4" s="104"/>
      <c r="NYQ4" s="104"/>
      <c r="NYR4" s="104"/>
      <c r="NYS4" s="104"/>
      <c r="NYT4" s="104"/>
      <c r="NYU4" s="104"/>
      <c r="NYV4" s="104"/>
      <c r="NYW4" s="104"/>
      <c r="NYX4" s="104"/>
      <c r="NYY4" s="104"/>
      <c r="NYZ4" s="104"/>
      <c r="NZA4" s="104"/>
      <c r="NZB4" s="104"/>
      <c r="NZC4" s="104"/>
      <c r="NZD4" s="104"/>
      <c r="NZE4" s="104"/>
      <c r="NZF4" s="104"/>
      <c r="NZG4" s="104"/>
      <c r="NZH4" s="104"/>
      <c r="NZI4" s="104"/>
      <c r="NZJ4" s="104"/>
      <c r="NZK4" s="104"/>
      <c r="NZL4" s="104"/>
      <c r="NZM4" s="104"/>
      <c r="NZN4" s="104"/>
      <c r="NZO4" s="104"/>
      <c r="NZP4" s="104"/>
      <c r="NZQ4" s="104"/>
      <c r="NZR4" s="104"/>
      <c r="NZS4" s="104"/>
      <c r="NZT4" s="104"/>
      <c r="NZU4" s="104"/>
      <c r="NZV4" s="104"/>
      <c r="NZW4" s="104"/>
      <c r="NZX4" s="104"/>
      <c r="NZY4" s="104"/>
      <c r="NZZ4" s="104"/>
      <c r="OAA4" s="104"/>
      <c r="OAB4" s="104"/>
      <c r="OAC4" s="104"/>
      <c r="OAD4" s="104"/>
      <c r="OAE4" s="104"/>
      <c r="OAF4" s="104"/>
      <c r="OAG4" s="104"/>
      <c r="OAH4" s="104"/>
      <c r="OAI4" s="104"/>
      <c r="OAJ4" s="104"/>
      <c r="OAK4" s="104"/>
      <c r="OAL4" s="104"/>
      <c r="OAM4" s="104"/>
      <c r="OAN4" s="104"/>
      <c r="OAO4" s="104"/>
      <c r="OAP4" s="104"/>
      <c r="OAQ4" s="104"/>
      <c r="OAR4" s="104"/>
      <c r="OAS4" s="104"/>
      <c r="OAT4" s="104"/>
      <c r="OAU4" s="104"/>
      <c r="OAV4" s="104"/>
      <c r="OAW4" s="104"/>
      <c r="OAX4" s="104"/>
      <c r="OAY4" s="104"/>
      <c r="OAZ4" s="104"/>
      <c r="OBA4" s="104"/>
      <c r="OBB4" s="104"/>
      <c r="OBC4" s="104"/>
      <c r="OBD4" s="104"/>
      <c r="OBE4" s="104"/>
      <c r="OBF4" s="104"/>
      <c r="OBG4" s="104"/>
      <c r="OBH4" s="104"/>
      <c r="OBI4" s="104"/>
      <c r="OBJ4" s="104"/>
      <c r="OBK4" s="104"/>
      <c r="OBL4" s="104"/>
      <c r="OBM4" s="104"/>
      <c r="OBN4" s="104"/>
      <c r="OBO4" s="104"/>
      <c r="OBP4" s="104"/>
      <c r="OBQ4" s="104"/>
      <c r="OBR4" s="104"/>
      <c r="OBS4" s="104"/>
      <c r="OBT4" s="104"/>
      <c r="OBU4" s="104"/>
      <c r="OBV4" s="104"/>
      <c r="OBW4" s="104"/>
      <c r="OBX4" s="104"/>
      <c r="OBY4" s="104"/>
      <c r="OBZ4" s="104"/>
      <c r="OCA4" s="104"/>
      <c r="OCB4" s="104"/>
      <c r="OCC4" s="104"/>
      <c r="OCD4" s="104"/>
      <c r="OCE4" s="104"/>
      <c r="OCF4" s="104"/>
      <c r="OCG4" s="104"/>
      <c r="OCH4" s="104"/>
      <c r="OCI4" s="104"/>
      <c r="OCJ4" s="104"/>
      <c r="OCK4" s="104"/>
      <c r="OCL4" s="104"/>
      <c r="OCM4" s="104"/>
      <c r="OCN4" s="104"/>
      <c r="OCO4" s="104"/>
      <c r="OCP4" s="104"/>
      <c r="OCQ4" s="104"/>
      <c r="OCR4" s="104"/>
      <c r="OCS4" s="104"/>
      <c r="OCT4" s="104"/>
      <c r="OCU4" s="104"/>
      <c r="OCV4" s="104"/>
      <c r="OCW4" s="104"/>
      <c r="OCX4" s="104"/>
      <c r="OCY4" s="104"/>
      <c r="OCZ4" s="104"/>
      <c r="ODA4" s="104"/>
      <c r="ODB4" s="104"/>
      <c r="ODC4" s="104"/>
      <c r="ODD4" s="104"/>
      <c r="ODE4" s="104"/>
      <c r="ODF4" s="104"/>
      <c r="ODG4" s="104"/>
      <c r="ODH4" s="104"/>
      <c r="ODI4" s="104"/>
      <c r="ODJ4" s="104"/>
      <c r="ODK4" s="104"/>
      <c r="ODL4" s="104"/>
      <c r="ODM4" s="104"/>
      <c r="ODN4" s="104"/>
      <c r="ODO4" s="104"/>
      <c r="ODP4" s="104"/>
      <c r="ODQ4" s="104"/>
      <c r="ODR4" s="104"/>
      <c r="ODS4" s="104"/>
      <c r="ODT4" s="104"/>
      <c r="ODU4" s="104"/>
      <c r="ODV4" s="104"/>
      <c r="ODW4" s="104"/>
      <c r="ODX4" s="104"/>
      <c r="ODY4" s="104"/>
      <c r="ODZ4" s="104"/>
      <c r="OEA4" s="104"/>
      <c r="OEB4" s="104"/>
      <c r="OEC4" s="104"/>
      <c r="OED4" s="104"/>
      <c r="OEE4" s="104"/>
      <c r="OEF4" s="104"/>
      <c r="OEG4" s="104"/>
      <c r="OEH4" s="104"/>
      <c r="OEI4" s="104"/>
      <c r="OEJ4" s="104"/>
      <c r="OEK4" s="104"/>
      <c r="OEL4" s="104"/>
      <c r="OEM4" s="104"/>
      <c r="OEN4" s="104"/>
      <c r="OEO4" s="104"/>
      <c r="OEP4" s="104"/>
      <c r="OEQ4" s="104"/>
      <c r="OER4" s="104"/>
      <c r="OES4" s="104"/>
      <c r="OET4" s="104"/>
      <c r="OEU4" s="104"/>
      <c r="OEV4" s="104"/>
      <c r="OEW4" s="104"/>
      <c r="OEX4" s="104"/>
      <c r="OEY4" s="104"/>
      <c r="OEZ4" s="104"/>
      <c r="OFA4" s="104"/>
      <c r="OFB4" s="104"/>
      <c r="OFC4" s="104"/>
      <c r="OFD4" s="104"/>
      <c r="OFE4" s="104"/>
      <c r="OFF4" s="104"/>
      <c r="OFG4" s="104"/>
      <c r="OFH4" s="104"/>
      <c r="OFI4" s="104"/>
      <c r="OFJ4" s="104"/>
      <c r="OFK4" s="104"/>
      <c r="OFL4" s="104"/>
      <c r="OFM4" s="104"/>
      <c r="OFN4" s="104"/>
      <c r="OFO4" s="104"/>
      <c r="OFP4" s="104"/>
      <c r="OFQ4" s="104"/>
      <c r="OFR4" s="104"/>
      <c r="OFS4" s="104"/>
      <c r="OFT4" s="104"/>
      <c r="OFU4" s="104"/>
      <c r="OFV4" s="104"/>
      <c r="OFW4" s="104"/>
      <c r="OFX4" s="104"/>
      <c r="OFY4" s="104"/>
      <c r="OFZ4" s="104"/>
      <c r="OGA4" s="104"/>
      <c r="OGB4" s="104"/>
      <c r="OGC4" s="104"/>
      <c r="OGD4" s="104"/>
      <c r="OGE4" s="104"/>
      <c r="OGF4" s="104"/>
      <c r="OGG4" s="104"/>
      <c r="OGH4" s="104"/>
      <c r="OGI4" s="104"/>
      <c r="OGJ4" s="104"/>
      <c r="OGK4" s="104"/>
      <c r="OGL4" s="104"/>
      <c r="OGM4" s="104"/>
      <c r="OGN4" s="104"/>
      <c r="OGO4" s="104"/>
      <c r="OGP4" s="104"/>
      <c r="OGQ4" s="104"/>
      <c r="OGR4" s="104"/>
      <c r="OGS4" s="104"/>
      <c r="OGT4" s="104"/>
      <c r="OGU4" s="104"/>
      <c r="OGV4" s="104"/>
      <c r="OGW4" s="104"/>
      <c r="OGX4" s="104"/>
      <c r="OGY4" s="104"/>
      <c r="OGZ4" s="104"/>
      <c r="OHA4" s="104"/>
      <c r="OHB4" s="104"/>
      <c r="OHC4" s="104"/>
      <c r="OHD4" s="104"/>
      <c r="OHE4" s="104"/>
      <c r="OHF4" s="104"/>
      <c r="OHG4" s="104"/>
      <c r="OHH4" s="104"/>
      <c r="OHI4" s="104"/>
      <c r="OHJ4" s="104"/>
      <c r="OHK4" s="104"/>
      <c r="OHL4" s="104"/>
      <c r="OHM4" s="104"/>
      <c r="OHN4" s="104"/>
      <c r="OHO4" s="104"/>
      <c r="OHP4" s="104"/>
      <c r="OHQ4" s="104"/>
      <c r="OHR4" s="104"/>
      <c r="OHS4" s="104"/>
      <c r="OHT4" s="104"/>
      <c r="OHU4" s="104"/>
      <c r="OHV4" s="104"/>
      <c r="OHW4" s="104"/>
      <c r="OHX4" s="104"/>
      <c r="OHY4" s="104"/>
      <c r="OHZ4" s="104"/>
      <c r="OIA4" s="104"/>
      <c r="OIB4" s="104"/>
      <c r="OIC4" s="104"/>
      <c r="OID4" s="104"/>
      <c r="OIE4" s="104"/>
      <c r="OIF4" s="104"/>
      <c r="OIG4" s="104"/>
      <c r="OIH4" s="104"/>
      <c r="OII4" s="104"/>
      <c r="OIJ4" s="104"/>
      <c r="OIK4" s="104"/>
      <c r="OIL4" s="104"/>
      <c r="OIM4" s="104"/>
      <c r="OIN4" s="104"/>
      <c r="OIO4" s="104"/>
      <c r="OIP4" s="104"/>
      <c r="OIQ4" s="104"/>
      <c r="OIR4" s="104"/>
      <c r="OIS4" s="104"/>
      <c r="OIT4" s="104"/>
      <c r="OIU4" s="104"/>
      <c r="OIV4" s="104"/>
      <c r="OIW4" s="104"/>
      <c r="OIX4" s="104"/>
      <c r="OIY4" s="104"/>
      <c r="OIZ4" s="104"/>
      <c r="OJA4" s="104"/>
      <c r="OJB4" s="104"/>
      <c r="OJC4" s="104"/>
      <c r="OJD4" s="104"/>
      <c r="OJE4" s="104"/>
      <c r="OJF4" s="104"/>
      <c r="OJG4" s="104"/>
      <c r="OJH4" s="104"/>
      <c r="OJI4" s="104"/>
      <c r="OJJ4" s="104"/>
      <c r="OJK4" s="104"/>
      <c r="OJL4" s="104"/>
      <c r="OJM4" s="104"/>
      <c r="OJN4" s="104"/>
      <c r="OJO4" s="104"/>
      <c r="OJP4" s="104"/>
      <c r="OJQ4" s="104"/>
      <c r="OJR4" s="104"/>
      <c r="OJS4" s="104"/>
      <c r="OJT4" s="104"/>
      <c r="OJU4" s="104"/>
      <c r="OJV4" s="104"/>
      <c r="OJW4" s="104"/>
      <c r="OJX4" s="104"/>
      <c r="OJY4" s="104"/>
      <c r="OJZ4" s="104"/>
      <c r="OKA4" s="104"/>
      <c r="OKB4" s="104"/>
      <c r="OKC4" s="104"/>
      <c r="OKD4" s="104"/>
      <c r="OKE4" s="104"/>
      <c r="OKF4" s="104"/>
      <c r="OKG4" s="104"/>
      <c r="OKH4" s="104"/>
      <c r="OKI4" s="104"/>
      <c r="OKJ4" s="104"/>
      <c r="OKK4" s="104"/>
      <c r="OKL4" s="104"/>
      <c r="OKM4" s="104"/>
      <c r="OKN4" s="104"/>
      <c r="OKO4" s="104"/>
      <c r="OKP4" s="104"/>
      <c r="OKQ4" s="104"/>
      <c r="OKR4" s="104"/>
      <c r="OKS4" s="104"/>
      <c r="OKT4" s="104"/>
      <c r="OKU4" s="104"/>
      <c r="OKV4" s="104"/>
      <c r="OKW4" s="104"/>
      <c r="OKX4" s="104"/>
      <c r="OKY4" s="104"/>
      <c r="OKZ4" s="104"/>
      <c r="OLA4" s="104"/>
      <c r="OLB4" s="104"/>
      <c r="OLC4" s="104"/>
      <c r="OLD4" s="104"/>
      <c r="OLE4" s="104"/>
      <c r="OLF4" s="104"/>
      <c r="OLG4" s="104"/>
      <c r="OLH4" s="104"/>
      <c r="OLI4" s="104"/>
      <c r="OLJ4" s="104"/>
      <c r="OLK4" s="104"/>
      <c r="OLL4" s="104"/>
      <c r="OLM4" s="104"/>
      <c r="OLN4" s="104"/>
      <c r="OLO4" s="104"/>
      <c r="OLP4" s="104"/>
      <c r="OLQ4" s="104"/>
      <c r="OLR4" s="104"/>
      <c r="OLS4" s="104"/>
      <c r="OLT4" s="104"/>
      <c r="OLU4" s="104"/>
      <c r="OLV4" s="104"/>
      <c r="OLW4" s="104"/>
      <c r="OLX4" s="104"/>
      <c r="OLY4" s="104"/>
      <c r="OLZ4" s="104"/>
      <c r="OMA4" s="104"/>
      <c r="OMB4" s="104"/>
      <c r="OMC4" s="104"/>
      <c r="OMD4" s="104"/>
      <c r="OME4" s="104"/>
      <c r="OMF4" s="104"/>
      <c r="OMG4" s="104"/>
      <c r="OMH4" s="104"/>
      <c r="OMI4" s="104"/>
      <c r="OMJ4" s="104"/>
      <c r="OMK4" s="104"/>
      <c r="OML4" s="104"/>
      <c r="OMM4" s="104"/>
      <c r="OMN4" s="104"/>
      <c r="OMO4" s="104"/>
      <c r="OMP4" s="104"/>
      <c r="OMQ4" s="104"/>
      <c r="OMR4" s="104"/>
      <c r="OMS4" s="104"/>
      <c r="OMT4" s="104"/>
      <c r="OMU4" s="104"/>
      <c r="OMV4" s="104"/>
      <c r="OMW4" s="104"/>
      <c r="OMX4" s="104"/>
      <c r="OMY4" s="104"/>
      <c r="OMZ4" s="104"/>
      <c r="ONA4" s="104"/>
      <c r="ONB4" s="104"/>
      <c r="ONC4" s="104"/>
      <c r="OND4" s="104"/>
      <c r="ONE4" s="104"/>
      <c r="ONF4" s="104"/>
      <c r="ONG4" s="104"/>
      <c r="ONH4" s="104"/>
      <c r="ONI4" s="104"/>
      <c r="ONJ4" s="104"/>
      <c r="ONK4" s="104"/>
      <c r="ONL4" s="104"/>
      <c r="ONM4" s="104"/>
      <c r="ONN4" s="104"/>
      <c r="ONO4" s="104"/>
      <c r="ONP4" s="104"/>
      <c r="ONQ4" s="104"/>
      <c r="ONR4" s="104"/>
      <c r="ONS4" s="104"/>
      <c r="ONT4" s="104"/>
      <c r="ONU4" s="104"/>
      <c r="ONV4" s="104"/>
      <c r="ONW4" s="104"/>
      <c r="ONX4" s="104"/>
      <c r="ONY4" s="104"/>
      <c r="ONZ4" s="104"/>
      <c r="OOA4" s="104"/>
      <c r="OOB4" s="104"/>
      <c r="OOC4" s="104"/>
      <c r="OOD4" s="104"/>
      <c r="OOE4" s="104"/>
      <c r="OOF4" s="104"/>
      <c r="OOG4" s="104"/>
      <c r="OOH4" s="104"/>
      <c r="OOI4" s="104"/>
      <c r="OOJ4" s="104"/>
      <c r="OOK4" s="104"/>
      <c r="OOL4" s="104"/>
      <c r="OOM4" s="104"/>
      <c r="OON4" s="104"/>
      <c r="OOO4" s="104"/>
      <c r="OOP4" s="104"/>
      <c r="OOQ4" s="104"/>
      <c r="OOR4" s="104"/>
      <c r="OOS4" s="104"/>
      <c r="OOT4" s="104"/>
      <c r="OOU4" s="104"/>
      <c r="OOV4" s="104"/>
      <c r="OOW4" s="104"/>
      <c r="OOX4" s="104"/>
      <c r="OOY4" s="104"/>
      <c r="OOZ4" s="104"/>
      <c r="OPA4" s="104"/>
      <c r="OPB4" s="104"/>
      <c r="OPC4" s="104"/>
      <c r="OPD4" s="104"/>
      <c r="OPE4" s="104"/>
      <c r="OPF4" s="104"/>
      <c r="OPG4" s="104"/>
      <c r="OPH4" s="104"/>
      <c r="OPI4" s="104"/>
      <c r="OPJ4" s="104"/>
      <c r="OPK4" s="104"/>
      <c r="OPL4" s="104"/>
      <c r="OPM4" s="104"/>
      <c r="OPN4" s="104"/>
      <c r="OPO4" s="104"/>
      <c r="OPP4" s="104"/>
      <c r="OPQ4" s="104"/>
      <c r="OPR4" s="104"/>
      <c r="OPS4" s="104"/>
      <c r="OPT4" s="104"/>
      <c r="OPU4" s="104"/>
      <c r="OPV4" s="104"/>
      <c r="OPW4" s="104"/>
      <c r="OPX4" s="104"/>
      <c r="OPY4" s="104"/>
      <c r="OPZ4" s="104"/>
      <c r="OQA4" s="104"/>
      <c r="OQB4" s="104"/>
      <c r="OQC4" s="104"/>
      <c r="OQD4" s="104"/>
      <c r="OQE4" s="104"/>
      <c r="OQF4" s="104"/>
      <c r="OQG4" s="104"/>
      <c r="OQH4" s="104"/>
      <c r="OQI4" s="104"/>
      <c r="OQJ4" s="104"/>
      <c r="OQK4" s="104"/>
      <c r="OQL4" s="104"/>
      <c r="OQM4" s="104"/>
      <c r="OQN4" s="104"/>
      <c r="OQO4" s="104"/>
      <c r="OQP4" s="104"/>
      <c r="OQQ4" s="104"/>
      <c r="OQR4" s="104"/>
      <c r="OQS4" s="104"/>
      <c r="OQT4" s="104"/>
      <c r="OQU4" s="104"/>
      <c r="OQV4" s="104"/>
      <c r="OQW4" s="104"/>
      <c r="OQX4" s="104"/>
      <c r="OQY4" s="104"/>
      <c r="OQZ4" s="104"/>
      <c r="ORA4" s="104"/>
      <c r="ORB4" s="104"/>
      <c r="ORC4" s="104"/>
      <c r="ORD4" s="104"/>
      <c r="ORE4" s="104"/>
      <c r="ORF4" s="104"/>
      <c r="ORG4" s="104"/>
      <c r="ORH4" s="104"/>
      <c r="ORI4" s="104"/>
      <c r="ORJ4" s="104"/>
      <c r="ORK4" s="104"/>
      <c r="ORL4" s="104"/>
      <c r="ORM4" s="104"/>
      <c r="ORN4" s="104"/>
      <c r="ORO4" s="104"/>
      <c r="ORP4" s="104"/>
      <c r="ORQ4" s="104"/>
      <c r="ORR4" s="104"/>
      <c r="ORS4" s="104"/>
      <c r="ORT4" s="104"/>
      <c r="ORU4" s="104"/>
      <c r="ORV4" s="104"/>
      <c r="ORW4" s="104"/>
      <c r="ORX4" s="104"/>
      <c r="ORY4" s="104"/>
      <c r="ORZ4" s="104"/>
      <c r="OSA4" s="104"/>
      <c r="OSB4" s="104"/>
      <c r="OSC4" s="104"/>
      <c r="OSD4" s="104"/>
      <c r="OSE4" s="104"/>
      <c r="OSF4" s="104"/>
      <c r="OSG4" s="104"/>
      <c r="OSH4" s="104"/>
      <c r="OSI4" s="104"/>
      <c r="OSJ4" s="104"/>
      <c r="OSK4" s="104"/>
      <c r="OSL4" s="104"/>
      <c r="OSM4" s="104"/>
      <c r="OSN4" s="104"/>
      <c r="OSO4" s="104"/>
      <c r="OSP4" s="104"/>
      <c r="OSQ4" s="104"/>
      <c r="OSR4" s="104"/>
      <c r="OSS4" s="104"/>
      <c r="OST4" s="104"/>
      <c r="OSU4" s="104"/>
      <c r="OSV4" s="104"/>
      <c r="OSW4" s="104"/>
      <c r="OSX4" s="104"/>
      <c r="OSY4" s="104"/>
      <c r="OSZ4" s="104"/>
      <c r="OTA4" s="104"/>
      <c r="OTB4" s="104"/>
      <c r="OTC4" s="104"/>
      <c r="OTD4" s="104"/>
      <c r="OTE4" s="104"/>
      <c r="OTF4" s="104"/>
      <c r="OTG4" s="104"/>
      <c r="OTH4" s="104"/>
      <c r="OTI4" s="104"/>
      <c r="OTJ4" s="104"/>
      <c r="OTK4" s="104"/>
      <c r="OTL4" s="104"/>
      <c r="OTM4" s="104"/>
      <c r="OTN4" s="104"/>
      <c r="OTO4" s="104"/>
      <c r="OTP4" s="104"/>
      <c r="OTQ4" s="104"/>
      <c r="OTR4" s="104"/>
      <c r="OTS4" s="104"/>
      <c r="OTT4" s="104"/>
      <c r="OTU4" s="104"/>
      <c r="OTV4" s="104"/>
      <c r="OTW4" s="104"/>
      <c r="OTX4" s="104"/>
      <c r="OTY4" s="104"/>
      <c r="OTZ4" s="104"/>
      <c r="OUA4" s="104"/>
      <c r="OUB4" s="104"/>
      <c r="OUC4" s="104"/>
      <c r="OUD4" s="104"/>
      <c r="OUE4" s="104"/>
      <c r="OUF4" s="104"/>
      <c r="OUG4" s="104"/>
      <c r="OUH4" s="104"/>
      <c r="OUI4" s="104"/>
      <c r="OUJ4" s="104"/>
      <c r="OUK4" s="104"/>
      <c r="OUL4" s="104"/>
      <c r="OUM4" s="104"/>
      <c r="OUN4" s="104"/>
      <c r="OUO4" s="104"/>
      <c r="OUP4" s="104"/>
      <c r="OUQ4" s="104"/>
      <c r="OUR4" s="104"/>
      <c r="OUS4" s="104"/>
      <c r="OUT4" s="104"/>
      <c r="OUU4" s="104"/>
      <c r="OUV4" s="104"/>
      <c r="OUW4" s="104"/>
      <c r="OUX4" s="104"/>
      <c r="OUY4" s="104"/>
      <c r="OUZ4" s="104"/>
      <c r="OVA4" s="104"/>
      <c r="OVB4" s="104"/>
      <c r="OVC4" s="104"/>
      <c r="OVD4" s="104"/>
      <c r="OVE4" s="104"/>
      <c r="OVF4" s="104"/>
      <c r="OVG4" s="104"/>
      <c r="OVH4" s="104"/>
      <c r="OVI4" s="104"/>
      <c r="OVJ4" s="104"/>
      <c r="OVK4" s="104"/>
      <c r="OVL4" s="104"/>
      <c r="OVM4" s="104"/>
      <c r="OVN4" s="104"/>
      <c r="OVO4" s="104"/>
      <c r="OVP4" s="104"/>
      <c r="OVQ4" s="104"/>
      <c r="OVR4" s="104"/>
      <c r="OVS4" s="104"/>
      <c r="OVT4" s="104"/>
      <c r="OVU4" s="104"/>
      <c r="OVV4" s="104"/>
      <c r="OVW4" s="104"/>
      <c r="OVX4" s="104"/>
      <c r="OVY4" s="104"/>
      <c r="OVZ4" s="104"/>
      <c r="OWA4" s="104"/>
      <c r="OWB4" s="104"/>
      <c r="OWC4" s="104"/>
      <c r="OWD4" s="104"/>
      <c r="OWE4" s="104"/>
      <c r="OWF4" s="104"/>
      <c r="OWG4" s="104"/>
      <c r="OWH4" s="104"/>
      <c r="OWI4" s="104"/>
      <c r="OWJ4" s="104"/>
      <c r="OWK4" s="104"/>
      <c r="OWL4" s="104"/>
      <c r="OWM4" s="104"/>
      <c r="OWN4" s="104"/>
      <c r="OWO4" s="104"/>
      <c r="OWP4" s="104"/>
      <c r="OWQ4" s="104"/>
      <c r="OWR4" s="104"/>
      <c r="OWS4" s="104"/>
      <c r="OWT4" s="104"/>
      <c r="OWU4" s="104"/>
      <c r="OWV4" s="104"/>
      <c r="OWW4" s="104"/>
      <c r="OWX4" s="104"/>
      <c r="OWY4" s="104"/>
      <c r="OWZ4" s="104"/>
      <c r="OXA4" s="104"/>
      <c r="OXB4" s="104"/>
      <c r="OXC4" s="104"/>
      <c r="OXD4" s="104"/>
      <c r="OXE4" s="104"/>
      <c r="OXF4" s="104"/>
      <c r="OXG4" s="104"/>
      <c r="OXH4" s="104"/>
      <c r="OXI4" s="104"/>
      <c r="OXJ4" s="104"/>
      <c r="OXK4" s="104"/>
      <c r="OXL4" s="104"/>
      <c r="OXM4" s="104"/>
      <c r="OXN4" s="104"/>
      <c r="OXO4" s="104"/>
      <c r="OXP4" s="104"/>
      <c r="OXQ4" s="104"/>
      <c r="OXR4" s="104"/>
      <c r="OXS4" s="104"/>
      <c r="OXT4" s="104"/>
      <c r="OXU4" s="104"/>
      <c r="OXV4" s="104"/>
      <c r="OXW4" s="104"/>
      <c r="OXX4" s="104"/>
      <c r="OXY4" s="104"/>
      <c r="OXZ4" s="104"/>
      <c r="OYA4" s="104"/>
      <c r="OYB4" s="104"/>
      <c r="OYC4" s="104"/>
      <c r="OYD4" s="104"/>
      <c r="OYE4" s="104"/>
      <c r="OYF4" s="104"/>
      <c r="OYG4" s="104"/>
      <c r="OYH4" s="104"/>
      <c r="OYI4" s="104"/>
      <c r="OYJ4" s="104"/>
      <c r="OYK4" s="104"/>
      <c r="OYL4" s="104"/>
      <c r="OYM4" s="104"/>
      <c r="OYN4" s="104"/>
      <c r="OYO4" s="104"/>
      <c r="OYP4" s="104"/>
      <c r="OYQ4" s="104"/>
      <c r="OYR4" s="104"/>
      <c r="OYS4" s="104"/>
      <c r="OYT4" s="104"/>
      <c r="OYU4" s="104"/>
      <c r="OYV4" s="104"/>
      <c r="OYW4" s="104"/>
      <c r="OYX4" s="104"/>
      <c r="OYY4" s="104"/>
      <c r="OYZ4" s="104"/>
      <c r="OZA4" s="104"/>
      <c r="OZB4" s="104"/>
      <c r="OZC4" s="104"/>
      <c r="OZD4" s="104"/>
      <c r="OZE4" s="104"/>
      <c r="OZF4" s="104"/>
      <c r="OZG4" s="104"/>
      <c r="OZH4" s="104"/>
      <c r="OZI4" s="104"/>
      <c r="OZJ4" s="104"/>
      <c r="OZK4" s="104"/>
      <c r="OZL4" s="104"/>
      <c r="OZM4" s="104"/>
      <c r="OZN4" s="104"/>
      <c r="OZO4" s="104"/>
      <c r="OZP4" s="104"/>
      <c r="OZQ4" s="104"/>
      <c r="OZR4" s="104"/>
      <c r="OZS4" s="104"/>
      <c r="OZT4" s="104"/>
      <c r="OZU4" s="104"/>
      <c r="OZV4" s="104"/>
      <c r="OZW4" s="104"/>
      <c r="OZX4" s="104"/>
      <c r="OZY4" s="104"/>
      <c r="OZZ4" s="104"/>
      <c r="PAA4" s="104"/>
      <c r="PAB4" s="104"/>
      <c r="PAC4" s="104"/>
      <c r="PAD4" s="104"/>
      <c r="PAE4" s="104"/>
      <c r="PAF4" s="104"/>
      <c r="PAG4" s="104"/>
      <c r="PAH4" s="104"/>
      <c r="PAI4" s="104"/>
      <c r="PAJ4" s="104"/>
      <c r="PAK4" s="104"/>
      <c r="PAL4" s="104"/>
      <c r="PAM4" s="104"/>
      <c r="PAN4" s="104"/>
      <c r="PAO4" s="104"/>
      <c r="PAP4" s="104"/>
      <c r="PAQ4" s="104"/>
      <c r="PAR4" s="104"/>
      <c r="PAS4" s="104"/>
      <c r="PAT4" s="104"/>
      <c r="PAU4" s="104"/>
      <c r="PAV4" s="104"/>
      <c r="PAW4" s="104"/>
      <c r="PAX4" s="104"/>
      <c r="PAY4" s="104"/>
      <c r="PAZ4" s="104"/>
      <c r="PBA4" s="104"/>
      <c r="PBB4" s="104"/>
      <c r="PBC4" s="104"/>
      <c r="PBD4" s="104"/>
      <c r="PBE4" s="104"/>
      <c r="PBF4" s="104"/>
      <c r="PBG4" s="104"/>
      <c r="PBH4" s="104"/>
      <c r="PBI4" s="104"/>
      <c r="PBJ4" s="104"/>
      <c r="PBK4" s="104"/>
      <c r="PBL4" s="104"/>
      <c r="PBM4" s="104"/>
      <c r="PBN4" s="104"/>
      <c r="PBO4" s="104"/>
      <c r="PBP4" s="104"/>
      <c r="PBQ4" s="104"/>
      <c r="PBR4" s="104"/>
      <c r="PBS4" s="104"/>
      <c r="PBT4" s="104"/>
      <c r="PBU4" s="104"/>
      <c r="PBV4" s="104"/>
      <c r="PBW4" s="104"/>
      <c r="PBX4" s="104"/>
      <c r="PBY4" s="104"/>
      <c r="PBZ4" s="104"/>
      <c r="PCA4" s="104"/>
      <c r="PCB4" s="104"/>
      <c r="PCC4" s="104"/>
      <c r="PCD4" s="104"/>
      <c r="PCE4" s="104"/>
      <c r="PCF4" s="104"/>
      <c r="PCG4" s="104"/>
      <c r="PCH4" s="104"/>
      <c r="PCI4" s="104"/>
      <c r="PCJ4" s="104"/>
      <c r="PCK4" s="104"/>
      <c r="PCL4" s="104"/>
      <c r="PCM4" s="104"/>
      <c r="PCN4" s="104"/>
      <c r="PCO4" s="104"/>
      <c r="PCP4" s="104"/>
      <c r="PCQ4" s="104"/>
      <c r="PCR4" s="104"/>
      <c r="PCS4" s="104"/>
      <c r="PCT4" s="104"/>
      <c r="PCU4" s="104"/>
      <c r="PCV4" s="104"/>
      <c r="PCW4" s="104"/>
      <c r="PCX4" s="104"/>
      <c r="PCY4" s="104"/>
      <c r="PCZ4" s="104"/>
      <c r="PDA4" s="104"/>
      <c r="PDB4" s="104"/>
      <c r="PDC4" s="104"/>
      <c r="PDD4" s="104"/>
      <c r="PDE4" s="104"/>
      <c r="PDF4" s="104"/>
      <c r="PDG4" s="104"/>
      <c r="PDH4" s="104"/>
      <c r="PDI4" s="104"/>
      <c r="PDJ4" s="104"/>
      <c r="PDK4" s="104"/>
      <c r="PDL4" s="104"/>
      <c r="PDM4" s="104"/>
      <c r="PDN4" s="104"/>
      <c r="PDO4" s="104"/>
      <c r="PDP4" s="104"/>
      <c r="PDQ4" s="104"/>
      <c r="PDR4" s="104"/>
      <c r="PDS4" s="104"/>
      <c r="PDT4" s="104"/>
      <c r="PDU4" s="104"/>
      <c r="PDV4" s="104"/>
      <c r="PDW4" s="104"/>
      <c r="PDX4" s="104"/>
      <c r="PDY4" s="104"/>
      <c r="PDZ4" s="104"/>
      <c r="PEA4" s="104"/>
      <c r="PEB4" s="104"/>
      <c r="PEC4" s="104"/>
      <c r="PED4" s="104"/>
      <c r="PEE4" s="104"/>
      <c r="PEF4" s="104"/>
      <c r="PEG4" s="104"/>
      <c r="PEH4" s="104"/>
      <c r="PEI4" s="104"/>
      <c r="PEJ4" s="104"/>
      <c r="PEK4" s="104"/>
      <c r="PEL4" s="104"/>
      <c r="PEM4" s="104"/>
      <c r="PEN4" s="104"/>
      <c r="PEO4" s="104"/>
      <c r="PEP4" s="104"/>
      <c r="PEQ4" s="104"/>
      <c r="PER4" s="104"/>
      <c r="PES4" s="104"/>
      <c r="PET4" s="104"/>
      <c r="PEU4" s="104"/>
      <c r="PEV4" s="104"/>
      <c r="PEW4" s="104"/>
      <c r="PEX4" s="104"/>
      <c r="PEY4" s="104"/>
      <c r="PEZ4" s="104"/>
      <c r="PFA4" s="104"/>
      <c r="PFB4" s="104"/>
      <c r="PFC4" s="104"/>
      <c r="PFD4" s="104"/>
      <c r="PFE4" s="104"/>
      <c r="PFF4" s="104"/>
      <c r="PFG4" s="104"/>
      <c r="PFH4" s="104"/>
      <c r="PFI4" s="104"/>
      <c r="PFJ4" s="104"/>
      <c r="PFK4" s="104"/>
      <c r="PFL4" s="104"/>
      <c r="PFM4" s="104"/>
      <c r="PFN4" s="104"/>
      <c r="PFO4" s="104"/>
      <c r="PFP4" s="104"/>
      <c r="PFQ4" s="104"/>
      <c r="PFR4" s="104"/>
      <c r="PFS4" s="104"/>
      <c r="PFT4" s="104"/>
      <c r="PFU4" s="104"/>
      <c r="PFV4" s="104"/>
      <c r="PFW4" s="104"/>
      <c r="PFX4" s="104"/>
      <c r="PFY4" s="104"/>
      <c r="PFZ4" s="104"/>
      <c r="PGA4" s="104"/>
      <c r="PGB4" s="104"/>
      <c r="PGC4" s="104"/>
      <c r="PGD4" s="104"/>
      <c r="PGE4" s="104"/>
      <c r="PGF4" s="104"/>
      <c r="PGG4" s="104"/>
      <c r="PGH4" s="104"/>
      <c r="PGI4" s="104"/>
      <c r="PGJ4" s="104"/>
      <c r="PGK4" s="104"/>
      <c r="PGL4" s="104"/>
      <c r="PGM4" s="104"/>
      <c r="PGN4" s="104"/>
      <c r="PGO4" s="104"/>
      <c r="PGP4" s="104"/>
      <c r="PGQ4" s="104"/>
      <c r="PGR4" s="104"/>
      <c r="PGS4" s="104"/>
      <c r="PGT4" s="104"/>
      <c r="PGU4" s="104"/>
      <c r="PGV4" s="104"/>
      <c r="PGW4" s="104"/>
      <c r="PGX4" s="104"/>
      <c r="PGY4" s="104"/>
      <c r="PGZ4" s="104"/>
      <c r="PHA4" s="104"/>
      <c r="PHB4" s="104"/>
      <c r="PHC4" s="104"/>
      <c r="PHD4" s="104"/>
      <c r="PHE4" s="104"/>
      <c r="PHF4" s="104"/>
      <c r="PHG4" s="104"/>
      <c r="PHH4" s="104"/>
      <c r="PHI4" s="104"/>
      <c r="PHJ4" s="104"/>
      <c r="PHK4" s="104"/>
      <c r="PHL4" s="104"/>
      <c r="PHM4" s="104"/>
      <c r="PHN4" s="104"/>
      <c r="PHO4" s="104"/>
      <c r="PHP4" s="104"/>
      <c r="PHQ4" s="104"/>
      <c r="PHR4" s="104"/>
      <c r="PHS4" s="104"/>
      <c r="PHT4" s="104"/>
      <c r="PHU4" s="104"/>
      <c r="PHV4" s="104"/>
      <c r="PHW4" s="104"/>
      <c r="PHX4" s="104"/>
      <c r="PHY4" s="104"/>
      <c r="PHZ4" s="104"/>
      <c r="PIA4" s="104"/>
      <c r="PIB4" s="104"/>
      <c r="PIC4" s="104"/>
      <c r="PID4" s="104"/>
      <c r="PIE4" s="104"/>
      <c r="PIF4" s="104"/>
      <c r="PIG4" s="104"/>
      <c r="PIH4" s="104"/>
      <c r="PII4" s="104"/>
      <c r="PIJ4" s="104"/>
      <c r="PIK4" s="104"/>
      <c r="PIL4" s="104"/>
      <c r="PIM4" s="104"/>
      <c r="PIN4" s="104"/>
      <c r="PIO4" s="104"/>
      <c r="PIP4" s="104"/>
      <c r="PIQ4" s="104"/>
      <c r="PIR4" s="104"/>
      <c r="PIS4" s="104"/>
      <c r="PIT4" s="104"/>
      <c r="PIU4" s="104"/>
      <c r="PIV4" s="104"/>
      <c r="PIW4" s="104"/>
      <c r="PIX4" s="104"/>
      <c r="PIY4" s="104"/>
      <c r="PIZ4" s="104"/>
      <c r="PJA4" s="104"/>
      <c r="PJB4" s="104"/>
      <c r="PJC4" s="104"/>
      <c r="PJD4" s="104"/>
      <c r="PJE4" s="104"/>
      <c r="PJF4" s="104"/>
      <c r="PJG4" s="104"/>
      <c r="PJH4" s="104"/>
      <c r="PJI4" s="104"/>
      <c r="PJJ4" s="104"/>
      <c r="PJK4" s="104"/>
      <c r="PJL4" s="104"/>
      <c r="PJM4" s="104"/>
      <c r="PJN4" s="104"/>
      <c r="PJO4" s="104"/>
      <c r="PJP4" s="104"/>
      <c r="PJQ4" s="104"/>
      <c r="PJR4" s="104"/>
      <c r="PJS4" s="104"/>
      <c r="PJT4" s="104"/>
      <c r="PJU4" s="104"/>
      <c r="PJV4" s="104"/>
      <c r="PJW4" s="104"/>
      <c r="PJX4" s="104"/>
      <c r="PJY4" s="104"/>
      <c r="PJZ4" s="104"/>
      <c r="PKA4" s="104"/>
      <c r="PKB4" s="104"/>
      <c r="PKC4" s="104"/>
      <c r="PKD4" s="104"/>
      <c r="PKE4" s="104"/>
      <c r="PKF4" s="104"/>
      <c r="PKG4" s="104"/>
      <c r="PKH4" s="104"/>
      <c r="PKI4" s="104"/>
      <c r="PKJ4" s="104"/>
      <c r="PKK4" s="104"/>
      <c r="PKL4" s="104"/>
      <c r="PKM4" s="104"/>
      <c r="PKN4" s="104"/>
      <c r="PKO4" s="104"/>
      <c r="PKP4" s="104"/>
      <c r="PKQ4" s="104"/>
      <c r="PKR4" s="104"/>
      <c r="PKS4" s="104"/>
      <c r="PKT4" s="104"/>
      <c r="PKU4" s="104"/>
      <c r="PKV4" s="104"/>
      <c r="PKW4" s="104"/>
      <c r="PKX4" s="104"/>
      <c r="PKY4" s="104"/>
      <c r="PKZ4" s="104"/>
      <c r="PLA4" s="104"/>
      <c r="PLB4" s="104"/>
      <c r="PLC4" s="104"/>
      <c r="PLD4" s="104"/>
      <c r="PLE4" s="104"/>
      <c r="PLF4" s="104"/>
      <c r="PLG4" s="104"/>
      <c r="PLH4" s="104"/>
      <c r="PLI4" s="104"/>
      <c r="PLJ4" s="104"/>
      <c r="PLK4" s="104"/>
      <c r="PLL4" s="104"/>
      <c r="PLM4" s="104"/>
      <c r="PLN4" s="104"/>
      <c r="PLO4" s="104"/>
      <c r="PLP4" s="104"/>
      <c r="PLQ4" s="104"/>
      <c r="PLR4" s="104"/>
      <c r="PLS4" s="104"/>
      <c r="PLT4" s="104"/>
      <c r="PLU4" s="104"/>
      <c r="PLV4" s="104"/>
      <c r="PLW4" s="104"/>
      <c r="PLX4" s="104"/>
      <c r="PLY4" s="104"/>
      <c r="PLZ4" s="104"/>
      <c r="PMA4" s="104"/>
      <c r="PMB4" s="104"/>
      <c r="PMC4" s="104"/>
      <c r="PMD4" s="104"/>
      <c r="PME4" s="104"/>
      <c r="PMF4" s="104"/>
      <c r="PMG4" s="104"/>
      <c r="PMH4" s="104"/>
      <c r="PMI4" s="104"/>
      <c r="PMJ4" s="104"/>
      <c r="PMK4" s="104"/>
      <c r="PML4" s="104"/>
      <c r="PMM4" s="104"/>
      <c r="PMN4" s="104"/>
      <c r="PMO4" s="104"/>
      <c r="PMP4" s="104"/>
      <c r="PMQ4" s="104"/>
      <c r="PMR4" s="104"/>
      <c r="PMS4" s="104"/>
      <c r="PMT4" s="104"/>
      <c r="PMU4" s="104"/>
      <c r="PMV4" s="104"/>
      <c r="PMW4" s="104"/>
      <c r="PMX4" s="104"/>
      <c r="PMY4" s="104"/>
      <c r="PMZ4" s="104"/>
      <c r="PNA4" s="104"/>
      <c r="PNB4" s="104"/>
      <c r="PNC4" s="104"/>
      <c r="PND4" s="104"/>
      <c r="PNE4" s="104"/>
      <c r="PNF4" s="104"/>
      <c r="PNG4" s="104"/>
      <c r="PNH4" s="104"/>
      <c r="PNI4" s="104"/>
      <c r="PNJ4" s="104"/>
      <c r="PNK4" s="104"/>
      <c r="PNL4" s="104"/>
      <c r="PNM4" s="104"/>
      <c r="PNN4" s="104"/>
      <c r="PNO4" s="104"/>
      <c r="PNP4" s="104"/>
      <c r="PNQ4" s="104"/>
      <c r="PNR4" s="104"/>
      <c r="PNS4" s="104"/>
      <c r="PNT4" s="104"/>
      <c r="PNU4" s="104"/>
      <c r="PNV4" s="104"/>
      <c r="PNW4" s="104"/>
      <c r="PNX4" s="104"/>
      <c r="PNY4" s="104"/>
      <c r="PNZ4" s="104"/>
      <c r="POA4" s="104"/>
      <c r="POB4" s="104"/>
      <c r="POC4" s="104"/>
      <c r="POD4" s="104"/>
      <c r="POE4" s="104"/>
      <c r="POF4" s="104"/>
      <c r="POG4" s="104"/>
      <c r="POH4" s="104"/>
      <c r="POI4" s="104"/>
      <c r="POJ4" s="104"/>
      <c r="POK4" s="104"/>
      <c r="POL4" s="104"/>
      <c r="POM4" s="104"/>
      <c r="PON4" s="104"/>
      <c r="POO4" s="104"/>
      <c r="POP4" s="104"/>
      <c r="POQ4" s="104"/>
      <c r="POR4" s="104"/>
      <c r="POS4" s="104"/>
      <c r="POT4" s="104"/>
      <c r="POU4" s="104"/>
      <c r="POV4" s="104"/>
      <c r="POW4" s="104"/>
      <c r="POX4" s="104"/>
      <c r="POY4" s="104"/>
      <c r="POZ4" s="104"/>
      <c r="PPA4" s="104"/>
      <c r="PPB4" s="104"/>
      <c r="PPC4" s="104"/>
      <c r="PPD4" s="104"/>
      <c r="PPE4" s="104"/>
      <c r="PPF4" s="104"/>
      <c r="PPG4" s="104"/>
      <c r="PPH4" s="104"/>
      <c r="PPI4" s="104"/>
      <c r="PPJ4" s="104"/>
      <c r="PPK4" s="104"/>
      <c r="PPL4" s="104"/>
      <c r="PPM4" s="104"/>
      <c r="PPN4" s="104"/>
      <c r="PPO4" s="104"/>
      <c r="PPP4" s="104"/>
      <c r="PPQ4" s="104"/>
      <c r="PPR4" s="104"/>
      <c r="PPS4" s="104"/>
      <c r="PPT4" s="104"/>
      <c r="PPU4" s="104"/>
      <c r="PPV4" s="104"/>
      <c r="PPW4" s="104"/>
      <c r="PPX4" s="104"/>
      <c r="PPY4" s="104"/>
      <c r="PPZ4" s="104"/>
      <c r="PQA4" s="104"/>
      <c r="PQB4" s="104"/>
      <c r="PQC4" s="104"/>
      <c r="PQD4" s="104"/>
      <c r="PQE4" s="104"/>
      <c r="PQF4" s="104"/>
      <c r="PQG4" s="104"/>
      <c r="PQH4" s="104"/>
      <c r="PQI4" s="104"/>
      <c r="PQJ4" s="104"/>
      <c r="PQK4" s="104"/>
      <c r="PQL4" s="104"/>
      <c r="PQM4" s="104"/>
      <c r="PQN4" s="104"/>
      <c r="PQO4" s="104"/>
      <c r="PQP4" s="104"/>
      <c r="PQQ4" s="104"/>
      <c r="PQR4" s="104"/>
      <c r="PQS4" s="104"/>
      <c r="PQT4" s="104"/>
      <c r="PQU4" s="104"/>
      <c r="PQV4" s="104"/>
      <c r="PQW4" s="104"/>
      <c r="PQX4" s="104"/>
      <c r="PQY4" s="104"/>
      <c r="PQZ4" s="104"/>
      <c r="PRA4" s="104"/>
      <c r="PRB4" s="104"/>
      <c r="PRC4" s="104"/>
      <c r="PRD4" s="104"/>
      <c r="PRE4" s="104"/>
      <c r="PRF4" s="104"/>
      <c r="PRG4" s="104"/>
      <c r="PRH4" s="104"/>
      <c r="PRI4" s="104"/>
      <c r="PRJ4" s="104"/>
      <c r="PRK4" s="104"/>
      <c r="PRL4" s="104"/>
      <c r="PRM4" s="104"/>
      <c r="PRN4" s="104"/>
      <c r="PRO4" s="104"/>
      <c r="PRP4" s="104"/>
      <c r="PRQ4" s="104"/>
      <c r="PRR4" s="104"/>
      <c r="PRS4" s="104"/>
      <c r="PRT4" s="104"/>
      <c r="PRU4" s="104"/>
      <c r="PRV4" s="104"/>
      <c r="PRW4" s="104"/>
      <c r="PRX4" s="104"/>
      <c r="PRY4" s="104"/>
      <c r="PRZ4" s="104"/>
      <c r="PSA4" s="104"/>
      <c r="PSB4" s="104"/>
      <c r="PSC4" s="104"/>
      <c r="PSD4" s="104"/>
      <c r="PSE4" s="104"/>
      <c r="PSF4" s="104"/>
      <c r="PSG4" s="104"/>
      <c r="PSH4" s="104"/>
      <c r="PSI4" s="104"/>
      <c r="PSJ4" s="104"/>
      <c r="PSK4" s="104"/>
      <c r="PSL4" s="104"/>
      <c r="PSM4" s="104"/>
      <c r="PSN4" s="104"/>
      <c r="PSO4" s="104"/>
      <c r="PSP4" s="104"/>
      <c r="PSQ4" s="104"/>
      <c r="PSR4" s="104"/>
      <c r="PSS4" s="104"/>
      <c r="PST4" s="104"/>
      <c r="PSU4" s="104"/>
      <c r="PSV4" s="104"/>
      <c r="PSW4" s="104"/>
      <c r="PSX4" s="104"/>
      <c r="PSY4" s="104"/>
      <c r="PSZ4" s="104"/>
      <c r="PTA4" s="104"/>
      <c r="PTB4" s="104"/>
      <c r="PTC4" s="104"/>
      <c r="PTD4" s="104"/>
      <c r="PTE4" s="104"/>
      <c r="PTF4" s="104"/>
      <c r="PTG4" s="104"/>
      <c r="PTH4" s="104"/>
      <c r="PTI4" s="104"/>
      <c r="PTJ4" s="104"/>
      <c r="PTK4" s="104"/>
      <c r="PTL4" s="104"/>
      <c r="PTM4" s="104"/>
      <c r="PTN4" s="104"/>
      <c r="PTO4" s="104"/>
      <c r="PTP4" s="104"/>
      <c r="PTQ4" s="104"/>
      <c r="PTR4" s="104"/>
      <c r="PTS4" s="104"/>
      <c r="PTT4" s="104"/>
      <c r="PTU4" s="104"/>
      <c r="PTV4" s="104"/>
      <c r="PTW4" s="104"/>
      <c r="PTX4" s="104"/>
      <c r="PTY4" s="104"/>
      <c r="PTZ4" s="104"/>
      <c r="PUA4" s="104"/>
      <c r="PUB4" s="104"/>
      <c r="PUC4" s="104"/>
      <c r="PUD4" s="104"/>
      <c r="PUE4" s="104"/>
      <c r="PUF4" s="104"/>
      <c r="PUG4" s="104"/>
      <c r="PUH4" s="104"/>
      <c r="PUI4" s="104"/>
      <c r="PUJ4" s="104"/>
      <c r="PUK4" s="104"/>
      <c r="PUL4" s="104"/>
      <c r="PUM4" s="104"/>
      <c r="PUN4" s="104"/>
      <c r="PUO4" s="104"/>
      <c r="PUP4" s="104"/>
      <c r="PUQ4" s="104"/>
      <c r="PUR4" s="104"/>
      <c r="PUS4" s="104"/>
      <c r="PUT4" s="104"/>
      <c r="PUU4" s="104"/>
      <c r="PUV4" s="104"/>
      <c r="PUW4" s="104"/>
      <c r="PUX4" s="104"/>
      <c r="PUY4" s="104"/>
      <c r="PUZ4" s="104"/>
      <c r="PVA4" s="104"/>
      <c r="PVB4" s="104"/>
      <c r="PVC4" s="104"/>
      <c r="PVD4" s="104"/>
      <c r="PVE4" s="104"/>
      <c r="PVF4" s="104"/>
      <c r="PVG4" s="104"/>
      <c r="PVH4" s="104"/>
      <c r="PVI4" s="104"/>
      <c r="PVJ4" s="104"/>
      <c r="PVK4" s="104"/>
      <c r="PVL4" s="104"/>
      <c r="PVM4" s="104"/>
      <c r="PVN4" s="104"/>
      <c r="PVO4" s="104"/>
      <c r="PVP4" s="104"/>
      <c r="PVQ4" s="104"/>
      <c r="PVR4" s="104"/>
      <c r="PVS4" s="104"/>
      <c r="PVT4" s="104"/>
      <c r="PVU4" s="104"/>
      <c r="PVV4" s="104"/>
      <c r="PVW4" s="104"/>
      <c r="PVX4" s="104"/>
      <c r="PVY4" s="104"/>
      <c r="PVZ4" s="104"/>
      <c r="PWA4" s="104"/>
      <c r="PWB4" s="104"/>
      <c r="PWC4" s="104"/>
      <c r="PWD4" s="104"/>
      <c r="PWE4" s="104"/>
      <c r="PWF4" s="104"/>
      <c r="PWG4" s="104"/>
      <c r="PWH4" s="104"/>
      <c r="PWI4" s="104"/>
      <c r="PWJ4" s="104"/>
      <c r="PWK4" s="104"/>
      <c r="PWL4" s="104"/>
      <c r="PWM4" s="104"/>
      <c r="PWN4" s="104"/>
      <c r="PWO4" s="104"/>
      <c r="PWP4" s="104"/>
      <c r="PWQ4" s="104"/>
      <c r="PWR4" s="104"/>
      <c r="PWS4" s="104"/>
      <c r="PWT4" s="104"/>
      <c r="PWU4" s="104"/>
      <c r="PWV4" s="104"/>
      <c r="PWW4" s="104"/>
      <c r="PWX4" s="104"/>
      <c r="PWY4" s="104"/>
      <c r="PWZ4" s="104"/>
      <c r="PXA4" s="104"/>
      <c r="PXB4" s="104"/>
      <c r="PXC4" s="104"/>
      <c r="PXD4" s="104"/>
      <c r="PXE4" s="104"/>
      <c r="PXF4" s="104"/>
      <c r="PXG4" s="104"/>
      <c r="PXH4" s="104"/>
      <c r="PXI4" s="104"/>
      <c r="PXJ4" s="104"/>
      <c r="PXK4" s="104"/>
      <c r="PXL4" s="104"/>
      <c r="PXM4" s="104"/>
      <c r="PXN4" s="104"/>
      <c r="PXO4" s="104"/>
      <c r="PXP4" s="104"/>
      <c r="PXQ4" s="104"/>
      <c r="PXR4" s="104"/>
      <c r="PXS4" s="104"/>
      <c r="PXT4" s="104"/>
      <c r="PXU4" s="104"/>
      <c r="PXV4" s="104"/>
      <c r="PXW4" s="104"/>
      <c r="PXX4" s="104"/>
      <c r="PXY4" s="104"/>
      <c r="PXZ4" s="104"/>
      <c r="PYA4" s="104"/>
      <c r="PYB4" s="104"/>
      <c r="PYC4" s="104"/>
      <c r="PYD4" s="104"/>
      <c r="PYE4" s="104"/>
      <c r="PYF4" s="104"/>
      <c r="PYG4" s="104"/>
      <c r="PYH4" s="104"/>
      <c r="PYI4" s="104"/>
      <c r="PYJ4" s="104"/>
      <c r="PYK4" s="104"/>
      <c r="PYL4" s="104"/>
      <c r="PYM4" s="104"/>
      <c r="PYN4" s="104"/>
      <c r="PYO4" s="104"/>
      <c r="PYP4" s="104"/>
      <c r="PYQ4" s="104"/>
      <c r="PYR4" s="104"/>
      <c r="PYS4" s="104"/>
      <c r="PYT4" s="104"/>
      <c r="PYU4" s="104"/>
      <c r="PYV4" s="104"/>
      <c r="PYW4" s="104"/>
      <c r="PYX4" s="104"/>
      <c r="PYY4" s="104"/>
      <c r="PYZ4" s="104"/>
      <c r="PZA4" s="104"/>
      <c r="PZB4" s="104"/>
      <c r="PZC4" s="104"/>
      <c r="PZD4" s="104"/>
      <c r="PZE4" s="104"/>
      <c r="PZF4" s="104"/>
      <c r="PZG4" s="104"/>
      <c r="PZH4" s="104"/>
      <c r="PZI4" s="104"/>
      <c r="PZJ4" s="104"/>
      <c r="PZK4" s="104"/>
      <c r="PZL4" s="104"/>
      <c r="PZM4" s="104"/>
      <c r="PZN4" s="104"/>
      <c r="PZO4" s="104"/>
      <c r="PZP4" s="104"/>
      <c r="PZQ4" s="104"/>
      <c r="PZR4" s="104"/>
      <c r="PZS4" s="104"/>
      <c r="PZT4" s="104"/>
      <c r="PZU4" s="104"/>
      <c r="PZV4" s="104"/>
      <c r="PZW4" s="104"/>
      <c r="PZX4" s="104"/>
      <c r="PZY4" s="104"/>
      <c r="PZZ4" s="104"/>
      <c r="QAA4" s="104"/>
      <c r="QAB4" s="104"/>
      <c r="QAC4" s="104"/>
      <c r="QAD4" s="104"/>
      <c r="QAE4" s="104"/>
      <c r="QAF4" s="104"/>
      <c r="QAG4" s="104"/>
      <c r="QAH4" s="104"/>
      <c r="QAI4" s="104"/>
      <c r="QAJ4" s="104"/>
      <c r="QAK4" s="104"/>
      <c r="QAL4" s="104"/>
      <c r="QAM4" s="104"/>
      <c r="QAN4" s="104"/>
      <c r="QAO4" s="104"/>
      <c r="QAP4" s="104"/>
      <c r="QAQ4" s="104"/>
      <c r="QAR4" s="104"/>
      <c r="QAS4" s="104"/>
      <c r="QAT4" s="104"/>
      <c r="QAU4" s="104"/>
      <c r="QAV4" s="104"/>
      <c r="QAW4" s="104"/>
      <c r="QAX4" s="104"/>
      <c r="QAY4" s="104"/>
      <c r="QAZ4" s="104"/>
      <c r="QBA4" s="104"/>
      <c r="QBB4" s="104"/>
      <c r="QBC4" s="104"/>
      <c r="QBD4" s="104"/>
      <c r="QBE4" s="104"/>
      <c r="QBF4" s="104"/>
      <c r="QBG4" s="104"/>
      <c r="QBH4" s="104"/>
      <c r="QBI4" s="104"/>
      <c r="QBJ4" s="104"/>
      <c r="QBK4" s="104"/>
      <c r="QBL4" s="104"/>
      <c r="QBM4" s="104"/>
      <c r="QBN4" s="104"/>
      <c r="QBO4" s="104"/>
      <c r="QBP4" s="104"/>
      <c r="QBQ4" s="104"/>
      <c r="QBR4" s="104"/>
      <c r="QBS4" s="104"/>
      <c r="QBT4" s="104"/>
      <c r="QBU4" s="104"/>
      <c r="QBV4" s="104"/>
      <c r="QBW4" s="104"/>
      <c r="QBX4" s="104"/>
      <c r="QBY4" s="104"/>
      <c r="QBZ4" s="104"/>
      <c r="QCA4" s="104"/>
      <c r="QCB4" s="104"/>
      <c r="QCC4" s="104"/>
      <c r="QCD4" s="104"/>
      <c r="QCE4" s="104"/>
      <c r="QCF4" s="104"/>
      <c r="QCG4" s="104"/>
      <c r="QCH4" s="104"/>
      <c r="QCI4" s="104"/>
      <c r="QCJ4" s="104"/>
      <c r="QCK4" s="104"/>
      <c r="QCL4" s="104"/>
      <c r="QCM4" s="104"/>
      <c r="QCN4" s="104"/>
      <c r="QCO4" s="104"/>
      <c r="QCP4" s="104"/>
      <c r="QCQ4" s="104"/>
      <c r="QCR4" s="104"/>
      <c r="QCS4" s="104"/>
      <c r="QCT4" s="104"/>
      <c r="QCU4" s="104"/>
      <c r="QCV4" s="104"/>
      <c r="QCW4" s="104"/>
      <c r="QCX4" s="104"/>
      <c r="QCY4" s="104"/>
      <c r="QCZ4" s="104"/>
      <c r="QDA4" s="104"/>
      <c r="QDB4" s="104"/>
      <c r="QDC4" s="104"/>
      <c r="QDD4" s="104"/>
      <c r="QDE4" s="104"/>
      <c r="QDF4" s="104"/>
      <c r="QDG4" s="104"/>
      <c r="QDH4" s="104"/>
      <c r="QDI4" s="104"/>
      <c r="QDJ4" s="104"/>
      <c r="QDK4" s="104"/>
      <c r="QDL4" s="104"/>
      <c r="QDM4" s="104"/>
      <c r="QDN4" s="104"/>
      <c r="QDO4" s="104"/>
      <c r="QDP4" s="104"/>
      <c r="QDQ4" s="104"/>
      <c r="QDR4" s="104"/>
      <c r="QDS4" s="104"/>
      <c r="QDT4" s="104"/>
      <c r="QDU4" s="104"/>
      <c r="QDV4" s="104"/>
      <c r="QDW4" s="104"/>
      <c r="QDX4" s="104"/>
      <c r="QDY4" s="104"/>
      <c r="QDZ4" s="104"/>
      <c r="QEA4" s="104"/>
      <c r="QEB4" s="104"/>
      <c r="QEC4" s="104"/>
      <c r="QED4" s="104"/>
      <c r="QEE4" s="104"/>
      <c r="QEF4" s="104"/>
      <c r="QEG4" s="104"/>
      <c r="QEH4" s="104"/>
      <c r="QEI4" s="104"/>
      <c r="QEJ4" s="104"/>
      <c r="QEK4" s="104"/>
      <c r="QEL4" s="104"/>
      <c r="QEM4" s="104"/>
      <c r="QEN4" s="104"/>
      <c r="QEO4" s="104"/>
      <c r="QEP4" s="104"/>
      <c r="QEQ4" s="104"/>
      <c r="QER4" s="104"/>
      <c r="QES4" s="104"/>
      <c r="QET4" s="104"/>
      <c r="QEU4" s="104"/>
      <c r="QEV4" s="104"/>
      <c r="QEW4" s="104"/>
      <c r="QEX4" s="104"/>
      <c r="QEY4" s="104"/>
      <c r="QEZ4" s="104"/>
      <c r="QFA4" s="104"/>
      <c r="QFB4" s="104"/>
      <c r="QFC4" s="104"/>
      <c r="QFD4" s="104"/>
      <c r="QFE4" s="104"/>
      <c r="QFF4" s="104"/>
      <c r="QFG4" s="104"/>
      <c r="QFH4" s="104"/>
      <c r="QFI4" s="104"/>
      <c r="QFJ4" s="104"/>
      <c r="QFK4" s="104"/>
      <c r="QFL4" s="104"/>
      <c r="QFM4" s="104"/>
      <c r="QFN4" s="104"/>
      <c r="QFO4" s="104"/>
      <c r="QFP4" s="104"/>
      <c r="QFQ4" s="104"/>
      <c r="QFR4" s="104"/>
      <c r="QFS4" s="104"/>
      <c r="QFT4" s="104"/>
      <c r="QFU4" s="104"/>
      <c r="QFV4" s="104"/>
      <c r="QFW4" s="104"/>
      <c r="QFX4" s="104"/>
      <c r="QFY4" s="104"/>
      <c r="QFZ4" s="104"/>
      <c r="QGA4" s="104"/>
      <c r="QGB4" s="104"/>
      <c r="QGC4" s="104"/>
      <c r="QGD4" s="104"/>
      <c r="QGE4" s="104"/>
      <c r="QGF4" s="104"/>
      <c r="QGG4" s="104"/>
      <c r="QGH4" s="104"/>
      <c r="QGI4" s="104"/>
      <c r="QGJ4" s="104"/>
      <c r="QGK4" s="104"/>
      <c r="QGL4" s="104"/>
      <c r="QGM4" s="104"/>
      <c r="QGN4" s="104"/>
      <c r="QGO4" s="104"/>
      <c r="QGP4" s="104"/>
      <c r="QGQ4" s="104"/>
      <c r="QGR4" s="104"/>
      <c r="QGS4" s="104"/>
      <c r="QGT4" s="104"/>
      <c r="QGU4" s="104"/>
      <c r="QGV4" s="104"/>
      <c r="QGW4" s="104"/>
      <c r="QGX4" s="104"/>
      <c r="QGY4" s="104"/>
      <c r="QGZ4" s="104"/>
      <c r="QHA4" s="104"/>
      <c r="QHB4" s="104"/>
      <c r="QHC4" s="104"/>
      <c r="QHD4" s="104"/>
      <c r="QHE4" s="104"/>
      <c r="QHF4" s="104"/>
      <c r="QHG4" s="104"/>
      <c r="QHH4" s="104"/>
      <c r="QHI4" s="104"/>
      <c r="QHJ4" s="104"/>
      <c r="QHK4" s="104"/>
      <c r="QHL4" s="104"/>
      <c r="QHM4" s="104"/>
      <c r="QHN4" s="104"/>
      <c r="QHO4" s="104"/>
      <c r="QHP4" s="104"/>
      <c r="QHQ4" s="104"/>
      <c r="QHR4" s="104"/>
      <c r="QHS4" s="104"/>
      <c r="QHT4" s="104"/>
      <c r="QHU4" s="104"/>
      <c r="QHV4" s="104"/>
      <c r="QHW4" s="104"/>
      <c r="QHX4" s="104"/>
      <c r="QHY4" s="104"/>
      <c r="QHZ4" s="104"/>
      <c r="QIA4" s="104"/>
      <c r="QIB4" s="104"/>
      <c r="QIC4" s="104"/>
      <c r="QID4" s="104"/>
      <c r="QIE4" s="104"/>
      <c r="QIF4" s="104"/>
      <c r="QIG4" s="104"/>
      <c r="QIH4" s="104"/>
      <c r="QII4" s="104"/>
      <c r="QIJ4" s="104"/>
      <c r="QIK4" s="104"/>
      <c r="QIL4" s="104"/>
      <c r="QIM4" s="104"/>
      <c r="QIN4" s="104"/>
      <c r="QIO4" s="104"/>
      <c r="QIP4" s="104"/>
      <c r="QIQ4" s="104"/>
      <c r="QIR4" s="104"/>
      <c r="QIS4" s="104"/>
      <c r="QIT4" s="104"/>
      <c r="QIU4" s="104"/>
      <c r="QIV4" s="104"/>
      <c r="QIW4" s="104"/>
      <c r="QIX4" s="104"/>
      <c r="QIY4" s="104"/>
      <c r="QIZ4" s="104"/>
      <c r="QJA4" s="104"/>
      <c r="QJB4" s="104"/>
      <c r="QJC4" s="104"/>
      <c r="QJD4" s="104"/>
      <c r="QJE4" s="104"/>
      <c r="QJF4" s="104"/>
      <c r="QJG4" s="104"/>
      <c r="QJH4" s="104"/>
      <c r="QJI4" s="104"/>
      <c r="QJJ4" s="104"/>
      <c r="QJK4" s="104"/>
      <c r="QJL4" s="104"/>
      <c r="QJM4" s="104"/>
      <c r="QJN4" s="104"/>
      <c r="QJO4" s="104"/>
      <c r="QJP4" s="104"/>
      <c r="QJQ4" s="104"/>
      <c r="QJR4" s="104"/>
      <c r="QJS4" s="104"/>
      <c r="QJT4" s="104"/>
      <c r="QJU4" s="104"/>
      <c r="QJV4" s="104"/>
      <c r="QJW4" s="104"/>
      <c r="QJX4" s="104"/>
      <c r="QJY4" s="104"/>
      <c r="QJZ4" s="104"/>
      <c r="QKA4" s="104"/>
      <c r="QKB4" s="104"/>
      <c r="QKC4" s="104"/>
      <c r="QKD4" s="104"/>
      <c r="QKE4" s="104"/>
      <c r="QKF4" s="104"/>
      <c r="QKG4" s="104"/>
      <c r="QKH4" s="104"/>
      <c r="QKI4" s="104"/>
      <c r="QKJ4" s="104"/>
      <c r="QKK4" s="104"/>
      <c r="QKL4" s="104"/>
      <c r="QKM4" s="104"/>
      <c r="QKN4" s="104"/>
      <c r="QKO4" s="104"/>
      <c r="QKP4" s="104"/>
      <c r="QKQ4" s="104"/>
      <c r="QKR4" s="104"/>
      <c r="QKS4" s="104"/>
      <c r="QKT4" s="104"/>
      <c r="QKU4" s="104"/>
      <c r="QKV4" s="104"/>
      <c r="QKW4" s="104"/>
      <c r="QKX4" s="104"/>
      <c r="QKY4" s="104"/>
      <c r="QKZ4" s="104"/>
      <c r="QLA4" s="104"/>
      <c r="QLB4" s="104"/>
      <c r="QLC4" s="104"/>
      <c r="QLD4" s="104"/>
      <c r="QLE4" s="104"/>
      <c r="QLF4" s="104"/>
      <c r="QLG4" s="104"/>
      <c r="QLH4" s="104"/>
      <c r="QLI4" s="104"/>
      <c r="QLJ4" s="104"/>
      <c r="QLK4" s="104"/>
      <c r="QLL4" s="104"/>
      <c r="QLM4" s="104"/>
      <c r="QLN4" s="104"/>
      <c r="QLO4" s="104"/>
      <c r="QLP4" s="104"/>
      <c r="QLQ4" s="104"/>
      <c r="QLR4" s="104"/>
      <c r="QLS4" s="104"/>
      <c r="QLT4" s="104"/>
      <c r="QLU4" s="104"/>
      <c r="QLV4" s="104"/>
      <c r="QLW4" s="104"/>
      <c r="QLX4" s="104"/>
      <c r="QLY4" s="104"/>
      <c r="QLZ4" s="104"/>
      <c r="QMA4" s="104"/>
      <c r="QMB4" s="104"/>
      <c r="QMC4" s="104"/>
      <c r="QMD4" s="104"/>
      <c r="QME4" s="104"/>
      <c r="QMF4" s="104"/>
      <c r="QMG4" s="104"/>
      <c r="QMH4" s="104"/>
      <c r="QMI4" s="104"/>
      <c r="QMJ4" s="104"/>
      <c r="QMK4" s="104"/>
      <c r="QML4" s="104"/>
      <c r="QMM4" s="104"/>
      <c r="QMN4" s="104"/>
      <c r="QMO4" s="104"/>
      <c r="QMP4" s="104"/>
      <c r="QMQ4" s="104"/>
      <c r="QMR4" s="104"/>
      <c r="QMS4" s="104"/>
      <c r="QMT4" s="104"/>
      <c r="QMU4" s="104"/>
      <c r="QMV4" s="104"/>
      <c r="QMW4" s="104"/>
      <c r="QMX4" s="104"/>
      <c r="QMY4" s="104"/>
      <c r="QMZ4" s="104"/>
      <c r="QNA4" s="104"/>
      <c r="QNB4" s="104"/>
      <c r="QNC4" s="104"/>
      <c r="QND4" s="104"/>
      <c r="QNE4" s="104"/>
      <c r="QNF4" s="104"/>
      <c r="QNG4" s="104"/>
      <c r="QNH4" s="104"/>
      <c r="QNI4" s="104"/>
      <c r="QNJ4" s="104"/>
      <c r="QNK4" s="104"/>
      <c r="QNL4" s="104"/>
      <c r="QNM4" s="104"/>
      <c r="QNN4" s="104"/>
      <c r="QNO4" s="104"/>
      <c r="QNP4" s="104"/>
      <c r="QNQ4" s="104"/>
      <c r="QNR4" s="104"/>
      <c r="QNS4" s="104"/>
      <c r="QNT4" s="104"/>
      <c r="QNU4" s="104"/>
      <c r="QNV4" s="104"/>
      <c r="QNW4" s="104"/>
      <c r="QNX4" s="104"/>
      <c r="QNY4" s="104"/>
      <c r="QNZ4" s="104"/>
      <c r="QOA4" s="104"/>
      <c r="QOB4" s="104"/>
      <c r="QOC4" s="104"/>
      <c r="QOD4" s="104"/>
      <c r="QOE4" s="104"/>
      <c r="QOF4" s="104"/>
      <c r="QOG4" s="104"/>
      <c r="QOH4" s="104"/>
      <c r="QOI4" s="104"/>
      <c r="QOJ4" s="104"/>
      <c r="QOK4" s="104"/>
      <c r="QOL4" s="104"/>
      <c r="QOM4" s="104"/>
      <c r="QON4" s="104"/>
      <c r="QOO4" s="104"/>
      <c r="QOP4" s="104"/>
      <c r="QOQ4" s="104"/>
      <c r="QOR4" s="104"/>
      <c r="QOS4" s="104"/>
      <c r="QOT4" s="104"/>
      <c r="QOU4" s="104"/>
      <c r="QOV4" s="104"/>
      <c r="QOW4" s="104"/>
      <c r="QOX4" s="104"/>
      <c r="QOY4" s="104"/>
      <c r="QOZ4" s="104"/>
      <c r="QPA4" s="104"/>
      <c r="QPB4" s="104"/>
      <c r="QPC4" s="104"/>
      <c r="QPD4" s="104"/>
      <c r="QPE4" s="104"/>
      <c r="QPF4" s="104"/>
      <c r="QPG4" s="104"/>
      <c r="QPH4" s="104"/>
      <c r="QPI4" s="104"/>
      <c r="QPJ4" s="104"/>
      <c r="QPK4" s="104"/>
      <c r="QPL4" s="104"/>
      <c r="QPM4" s="104"/>
      <c r="QPN4" s="104"/>
      <c r="QPO4" s="104"/>
      <c r="QPP4" s="104"/>
      <c r="QPQ4" s="104"/>
      <c r="QPR4" s="104"/>
      <c r="QPS4" s="104"/>
      <c r="QPT4" s="104"/>
      <c r="QPU4" s="104"/>
      <c r="QPV4" s="104"/>
      <c r="QPW4" s="104"/>
      <c r="QPX4" s="104"/>
      <c r="QPY4" s="104"/>
      <c r="QPZ4" s="104"/>
      <c r="QQA4" s="104"/>
      <c r="QQB4" s="104"/>
      <c r="QQC4" s="104"/>
      <c r="QQD4" s="104"/>
      <c r="QQE4" s="104"/>
      <c r="QQF4" s="104"/>
      <c r="QQG4" s="104"/>
      <c r="QQH4" s="104"/>
      <c r="QQI4" s="104"/>
      <c r="QQJ4" s="104"/>
      <c r="QQK4" s="104"/>
      <c r="QQL4" s="104"/>
      <c r="QQM4" s="104"/>
      <c r="QQN4" s="104"/>
      <c r="QQO4" s="104"/>
      <c r="QQP4" s="104"/>
      <c r="QQQ4" s="104"/>
      <c r="QQR4" s="104"/>
      <c r="QQS4" s="104"/>
      <c r="QQT4" s="104"/>
      <c r="QQU4" s="104"/>
      <c r="QQV4" s="104"/>
      <c r="QQW4" s="104"/>
      <c r="QQX4" s="104"/>
      <c r="QQY4" s="104"/>
      <c r="QQZ4" s="104"/>
      <c r="QRA4" s="104"/>
      <c r="QRB4" s="104"/>
      <c r="QRC4" s="104"/>
      <c r="QRD4" s="104"/>
      <c r="QRE4" s="104"/>
      <c r="QRF4" s="104"/>
      <c r="QRG4" s="104"/>
      <c r="QRH4" s="104"/>
      <c r="QRI4" s="104"/>
      <c r="QRJ4" s="104"/>
      <c r="QRK4" s="104"/>
      <c r="QRL4" s="104"/>
      <c r="QRM4" s="104"/>
      <c r="QRN4" s="104"/>
      <c r="QRO4" s="104"/>
      <c r="QRP4" s="104"/>
      <c r="QRQ4" s="104"/>
      <c r="QRR4" s="104"/>
      <c r="QRS4" s="104"/>
      <c r="QRT4" s="104"/>
      <c r="QRU4" s="104"/>
      <c r="QRV4" s="104"/>
      <c r="QRW4" s="104"/>
      <c r="QRX4" s="104"/>
      <c r="QRY4" s="104"/>
      <c r="QRZ4" s="104"/>
      <c r="QSA4" s="104"/>
      <c r="QSB4" s="104"/>
      <c r="QSC4" s="104"/>
      <c r="QSD4" s="104"/>
      <c r="QSE4" s="104"/>
      <c r="QSF4" s="104"/>
      <c r="QSG4" s="104"/>
      <c r="QSH4" s="104"/>
      <c r="QSI4" s="104"/>
      <c r="QSJ4" s="104"/>
      <c r="QSK4" s="104"/>
      <c r="QSL4" s="104"/>
      <c r="QSM4" s="104"/>
      <c r="QSN4" s="104"/>
      <c r="QSO4" s="104"/>
      <c r="QSP4" s="104"/>
      <c r="QSQ4" s="104"/>
      <c r="QSR4" s="104"/>
      <c r="QSS4" s="104"/>
      <c r="QST4" s="104"/>
      <c r="QSU4" s="104"/>
      <c r="QSV4" s="104"/>
      <c r="QSW4" s="104"/>
      <c r="QSX4" s="104"/>
      <c r="QSY4" s="104"/>
      <c r="QSZ4" s="104"/>
      <c r="QTA4" s="104"/>
      <c r="QTB4" s="104"/>
      <c r="QTC4" s="104"/>
      <c r="QTD4" s="104"/>
      <c r="QTE4" s="104"/>
      <c r="QTF4" s="104"/>
      <c r="QTG4" s="104"/>
      <c r="QTH4" s="104"/>
      <c r="QTI4" s="104"/>
      <c r="QTJ4" s="104"/>
      <c r="QTK4" s="104"/>
      <c r="QTL4" s="104"/>
      <c r="QTM4" s="104"/>
      <c r="QTN4" s="104"/>
      <c r="QTO4" s="104"/>
      <c r="QTP4" s="104"/>
      <c r="QTQ4" s="104"/>
      <c r="QTR4" s="104"/>
      <c r="QTS4" s="104"/>
      <c r="QTT4" s="104"/>
      <c r="QTU4" s="104"/>
      <c r="QTV4" s="104"/>
      <c r="QTW4" s="104"/>
      <c r="QTX4" s="104"/>
      <c r="QTY4" s="104"/>
      <c r="QTZ4" s="104"/>
      <c r="QUA4" s="104"/>
      <c r="QUB4" s="104"/>
      <c r="QUC4" s="104"/>
      <c r="QUD4" s="104"/>
      <c r="QUE4" s="104"/>
      <c r="QUF4" s="104"/>
      <c r="QUG4" s="104"/>
      <c r="QUH4" s="104"/>
      <c r="QUI4" s="104"/>
      <c r="QUJ4" s="104"/>
      <c r="QUK4" s="104"/>
      <c r="QUL4" s="104"/>
      <c r="QUM4" s="104"/>
      <c r="QUN4" s="104"/>
      <c r="QUO4" s="104"/>
      <c r="QUP4" s="104"/>
      <c r="QUQ4" s="104"/>
      <c r="QUR4" s="104"/>
      <c r="QUS4" s="104"/>
      <c r="QUT4" s="104"/>
      <c r="QUU4" s="104"/>
      <c r="QUV4" s="104"/>
      <c r="QUW4" s="104"/>
      <c r="QUX4" s="104"/>
      <c r="QUY4" s="104"/>
      <c r="QUZ4" s="104"/>
      <c r="QVA4" s="104"/>
      <c r="QVB4" s="104"/>
      <c r="QVC4" s="104"/>
      <c r="QVD4" s="104"/>
      <c r="QVE4" s="104"/>
      <c r="QVF4" s="104"/>
      <c r="QVG4" s="104"/>
      <c r="QVH4" s="104"/>
      <c r="QVI4" s="104"/>
      <c r="QVJ4" s="104"/>
      <c r="QVK4" s="104"/>
      <c r="QVL4" s="104"/>
      <c r="QVM4" s="104"/>
      <c r="QVN4" s="104"/>
      <c r="QVO4" s="104"/>
      <c r="QVP4" s="104"/>
      <c r="QVQ4" s="104"/>
      <c r="QVR4" s="104"/>
      <c r="QVS4" s="104"/>
      <c r="QVT4" s="104"/>
      <c r="QVU4" s="104"/>
      <c r="QVV4" s="104"/>
      <c r="QVW4" s="104"/>
      <c r="QVX4" s="104"/>
      <c r="QVY4" s="104"/>
      <c r="QVZ4" s="104"/>
      <c r="QWA4" s="104"/>
      <c r="QWB4" s="104"/>
      <c r="QWC4" s="104"/>
      <c r="QWD4" s="104"/>
      <c r="QWE4" s="104"/>
      <c r="QWF4" s="104"/>
      <c r="QWG4" s="104"/>
      <c r="QWH4" s="104"/>
      <c r="QWI4" s="104"/>
      <c r="QWJ4" s="104"/>
      <c r="QWK4" s="104"/>
      <c r="QWL4" s="104"/>
      <c r="QWM4" s="104"/>
      <c r="QWN4" s="104"/>
      <c r="QWO4" s="104"/>
      <c r="QWP4" s="104"/>
      <c r="QWQ4" s="104"/>
      <c r="QWR4" s="104"/>
      <c r="QWS4" s="104"/>
      <c r="QWT4" s="104"/>
      <c r="QWU4" s="104"/>
      <c r="QWV4" s="104"/>
      <c r="QWW4" s="104"/>
      <c r="QWX4" s="104"/>
      <c r="QWY4" s="104"/>
      <c r="QWZ4" s="104"/>
      <c r="QXA4" s="104"/>
      <c r="QXB4" s="104"/>
      <c r="QXC4" s="104"/>
      <c r="QXD4" s="104"/>
      <c r="QXE4" s="104"/>
      <c r="QXF4" s="104"/>
      <c r="QXG4" s="104"/>
      <c r="QXH4" s="104"/>
      <c r="QXI4" s="104"/>
      <c r="QXJ4" s="104"/>
      <c r="QXK4" s="104"/>
      <c r="QXL4" s="104"/>
      <c r="QXM4" s="104"/>
      <c r="QXN4" s="104"/>
      <c r="QXO4" s="104"/>
      <c r="QXP4" s="104"/>
      <c r="QXQ4" s="104"/>
      <c r="QXR4" s="104"/>
      <c r="QXS4" s="104"/>
      <c r="QXT4" s="104"/>
      <c r="QXU4" s="104"/>
      <c r="QXV4" s="104"/>
      <c r="QXW4" s="104"/>
      <c r="QXX4" s="104"/>
      <c r="QXY4" s="104"/>
      <c r="QXZ4" s="104"/>
      <c r="QYA4" s="104"/>
      <c r="QYB4" s="104"/>
      <c r="QYC4" s="104"/>
      <c r="QYD4" s="104"/>
      <c r="QYE4" s="104"/>
      <c r="QYF4" s="104"/>
      <c r="QYG4" s="104"/>
      <c r="QYH4" s="104"/>
      <c r="QYI4" s="104"/>
      <c r="QYJ4" s="104"/>
      <c r="QYK4" s="104"/>
      <c r="QYL4" s="104"/>
      <c r="QYM4" s="104"/>
      <c r="QYN4" s="104"/>
      <c r="QYO4" s="104"/>
      <c r="QYP4" s="104"/>
      <c r="QYQ4" s="104"/>
      <c r="QYR4" s="104"/>
      <c r="QYS4" s="104"/>
      <c r="QYT4" s="104"/>
      <c r="QYU4" s="104"/>
      <c r="QYV4" s="104"/>
      <c r="QYW4" s="104"/>
      <c r="QYX4" s="104"/>
      <c r="QYY4" s="104"/>
      <c r="QYZ4" s="104"/>
      <c r="QZA4" s="104"/>
      <c r="QZB4" s="104"/>
      <c r="QZC4" s="104"/>
      <c r="QZD4" s="104"/>
      <c r="QZE4" s="104"/>
      <c r="QZF4" s="104"/>
      <c r="QZG4" s="104"/>
      <c r="QZH4" s="104"/>
      <c r="QZI4" s="104"/>
      <c r="QZJ4" s="104"/>
      <c r="QZK4" s="104"/>
      <c r="QZL4" s="104"/>
      <c r="QZM4" s="104"/>
      <c r="QZN4" s="104"/>
      <c r="QZO4" s="104"/>
      <c r="QZP4" s="104"/>
      <c r="QZQ4" s="104"/>
      <c r="QZR4" s="104"/>
      <c r="QZS4" s="104"/>
      <c r="QZT4" s="104"/>
      <c r="QZU4" s="104"/>
      <c r="QZV4" s="104"/>
      <c r="QZW4" s="104"/>
      <c r="QZX4" s="104"/>
      <c r="QZY4" s="104"/>
      <c r="QZZ4" s="104"/>
      <c r="RAA4" s="104"/>
      <c r="RAB4" s="104"/>
      <c r="RAC4" s="104"/>
      <c r="RAD4" s="104"/>
      <c r="RAE4" s="104"/>
      <c r="RAF4" s="104"/>
      <c r="RAG4" s="104"/>
      <c r="RAH4" s="104"/>
      <c r="RAI4" s="104"/>
      <c r="RAJ4" s="104"/>
      <c r="RAK4" s="104"/>
      <c r="RAL4" s="104"/>
      <c r="RAM4" s="104"/>
      <c r="RAN4" s="104"/>
      <c r="RAO4" s="104"/>
      <c r="RAP4" s="104"/>
      <c r="RAQ4" s="104"/>
      <c r="RAR4" s="104"/>
      <c r="RAS4" s="104"/>
      <c r="RAT4" s="104"/>
      <c r="RAU4" s="104"/>
      <c r="RAV4" s="104"/>
      <c r="RAW4" s="104"/>
      <c r="RAX4" s="104"/>
      <c r="RAY4" s="104"/>
      <c r="RAZ4" s="104"/>
      <c r="RBA4" s="104"/>
      <c r="RBB4" s="104"/>
      <c r="RBC4" s="104"/>
      <c r="RBD4" s="104"/>
      <c r="RBE4" s="104"/>
      <c r="RBF4" s="104"/>
      <c r="RBG4" s="104"/>
      <c r="RBH4" s="104"/>
      <c r="RBI4" s="104"/>
      <c r="RBJ4" s="104"/>
      <c r="RBK4" s="104"/>
      <c r="RBL4" s="104"/>
      <c r="RBM4" s="104"/>
      <c r="RBN4" s="104"/>
      <c r="RBO4" s="104"/>
      <c r="RBP4" s="104"/>
      <c r="RBQ4" s="104"/>
      <c r="RBR4" s="104"/>
      <c r="RBS4" s="104"/>
      <c r="RBT4" s="104"/>
      <c r="RBU4" s="104"/>
      <c r="RBV4" s="104"/>
      <c r="RBW4" s="104"/>
      <c r="RBX4" s="104"/>
      <c r="RBY4" s="104"/>
      <c r="RBZ4" s="104"/>
      <c r="RCA4" s="104"/>
      <c r="RCB4" s="104"/>
      <c r="RCC4" s="104"/>
      <c r="RCD4" s="104"/>
      <c r="RCE4" s="104"/>
      <c r="RCF4" s="104"/>
      <c r="RCG4" s="104"/>
      <c r="RCH4" s="104"/>
      <c r="RCI4" s="104"/>
      <c r="RCJ4" s="104"/>
      <c r="RCK4" s="104"/>
      <c r="RCL4" s="104"/>
      <c r="RCM4" s="104"/>
      <c r="RCN4" s="104"/>
      <c r="RCO4" s="104"/>
      <c r="RCP4" s="104"/>
      <c r="RCQ4" s="104"/>
      <c r="RCR4" s="104"/>
      <c r="RCS4" s="104"/>
      <c r="RCT4" s="104"/>
      <c r="RCU4" s="104"/>
      <c r="RCV4" s="104"/>
      <c r="RCW4" s="104"/>
      <c r="RCX4" s="104"/>
      <c r="RCY4" s="104"/>
      <c r="RCZ4" s="104"/>
      <c r="RDA4" s="104"/>
      <c r="RDB4" s="104"/>
      <c r="RDC4" s="104"/>
      <c r="RDD4" s="104"/>
      <c r="RDE4" s="104"/>
      <c r="RDF4" s="104"/>
      <c r="RDG4" s="104"/>
      <c r="RDH4" s="104"/>
      <c r="RDI4" s="104"/>
      <c r="RDJ4" s="104"/>
      <c r="RDK4" s="104"/>
      <c r="RDL4" s="104"/>
      <c r="RDM4" s="104"/>
      <c r="RDN4" s="104"/>
      <c r="RDO4" s="104"/>
      <c r="RDP4" s="104"/>
      <c r="RDQ4" s="104"/>
      <c r="RDR4" s="104"/>
      <c r="RDS4" s="104"/>
      <c r="RDT4" s="104"/>
      <c r="RDU4" s="104"/>
      <c r="RDV4" s="104"/>
      <c r="RDW4" s="104"/>
      <c r="RDX4" s="104"/>
      <c r="RDY4" s="104"/>
      <c r="RDZ4" s="104"/>
      <c r="REA4" s="104"/>
      <c r="REB4" s="104"/>
      <c r="REC4" s="104"/>
      <c r="RED4" s="104"/>
      <c r="REE4" s="104"/>
      <c r="REF4" s="104"/>
      <c r="REG4" s="104"/>
      <c r="REH4" s="104"/>
      <c r="REI4" s="104"/>
      <c r="REJ4" s="104"/>
      <c r="REK4" s="104"/>
      <c r="REL4" s="104"/>
      <c r="REM4" s="104"/>
      <c r="REN4" s="104"/>
      <c r="REO4" s="104"/>
      <c r="REP4" s="104"/>
      <c r="REQ4" s="104"/>
      <c r="RER4" s="104"/>
      <c r="RES4" s="104"/>
      <c r="RET4" s="104"/>
      <c r="REU4" s="104"/>
      <c r="REV4" s="104"/>
      <c r="REW4" s="104"/>
      <c r="REX4" s="104"/>
      <c r="REY4" s="104"/>
      <c r="REZ4" s="104"/>
      <c r="RFA4" s="104"/>
      <c r="RFB4" s="104"/>
      <c r="RFC4" s="104"/>
      <c r="RFD4" s="104"/>
      <c r="RFE4" s="104"/>
      <c r="RFF4" s="104"/>
      <c r="RFG4" s="104"/>
      <c r="RFH4" s="104"/>
      <c r="RFI4" s="104"/>
      <c r="RFJ4" s="104"/>
      <c r="RFK4" s="104"/>
      <c r="RFL4" s="104"/>
      <c r="RFM4" s="104"/>
      <c r="RFN4" s="104"/>
      <c r="RFO4" s="104"/>
      <c r="RFP4" s="104"/>
      <c r="RFQ4" s="104"/>
      <c r="RFR4" s="104"/>
      <c r="RFS4" s="104"/>
      <c r="RFT4" s="104"/>
      <c r="RFU4" s="104"/>
      <c r="RFV4" s="104"/>
      <c r="RFW4" s="104"/>
      <c r="RFX4" s="104"/>
      <c r="RFY4" s="104"/>
      <c r="RFZ4" s="104"/>
      <c r="RGA4" s="104"/>
      <c r="RGB4" s="104"/>
      <c r="RGC4" s="104"/>
      <c r="RGD4" s="104"/>
      <c r="RGE4" s="104"/>
      <c r="RGF4" s="104"/>
      <c r="RGG4" s="104"/>
      <c r="RGH4" s="104"/>
      <c r="RGI4" s="104"/>
      <c r="RGJ4" s="104"/>
      <c r="RGK4" s="104"/>
      <c r="RGL4" s="104"/>
      <c r="RGM4" s="104"/>
      <c r="RGN4" s="104"/>
      <c r="RGO4" s="104"/>
      <c r="RGP4" s="104"/>
      <c r="RGQ4" s="104"/>
      <c r="RGR4" s="104"/>
      <c r="RGS4" s="104"/>
      <c r="RGT4" s="104"/>
      <c r="RGU4" s="104"/>
      <c r="RGV4" s="104"/>
      <c r="RGW4" s="104"/>
      <c r="RGX4" s="104"/>
      <c r="RGY4" s="104"/>
      <c r="RGZ4" s="104"/>
      <c r="RHA4" s="104"/>
      <c r="RHB4" s="104"/>
      <c r="RHC4" s="104"/>
      <c r="RHD4" s="104"/>
      <c r="RHE4" s="104"/>
      <c r="RHF4" s="104"/>
      <c r="RHG4" s="104"/>
      <c r="RHH4" s="104"/>
      <c r="RHI4" s="104"/>
      <c r="RHJ4" s="104"/>
      <c r="RHK4" s="104"/>
      <c r="RHL4" s="104"/>
      <c r="RHM4" s="104"/>
      <c r="RHN4" s="104"/>
      <c r="RHO4" s="104"/>
      <c r="RHP4" s="104"/>
      <c r="RHQ4" s="104"/>
      <c r="RHR4" s="104"/>
      <c r="RHS4" s="104"/>
      <c r="RHT4" s="104"/>
      <c r="RHU4" s="104"/>
      <c r="RHV4" s="104"/>
      <c r="RHW4" s="104"/>
      <c r="RHX4" s="104"/>
      <c r="RHY4" s="104"/>
      <c r="RHZ4" s="104"/>
      <c r="RIA4" s="104"/>
      <c r="RIB4" s="104"/>
      <c r="RIC4" s="104"/>
      <c r="RID4" s="104"/>
      <c r="RIE4" s="104"/>
      <c r="RIF4" s="104"/>
      <c r="RIG4" s="104"/>
      <c r="RIH4" s="104"/>
      <c r="RII4" s="104"/>
      <c r="RIJ4" s="104"/>
      <c r="RIK4" s="104"/>
      <c r="RIL4" s="104"/>
      <c r="RIM4" s="104"/>
      <c r="RIN4" s="104"/>
      <c r="RIO4" s="104"/>
      <c r="RIP4" s="104"/>
      <c r="RIQ4" s="104"/>
      <c r="RIR4" s="104"/>
      <c r="RIS4" s="104"/>
      <c r="RIT4" s="104"/>
      <c r="RIU4" s="104"/>
      <c r="RIV4" s="104"/>
      <c r="RIW4" s="104"/>
      <c r="RIX4" s="104"/>
      <c r="RIY4" s="104"/>
      <c r="RIZ4" s="104"/>
      <c r="RJA4" s="104"/>
      <c r="RJB4" s="104"/>
      <c r="RJC4" s="104"/>
      <c r="RJD4" s="104"/>
      <c r="RJE4" s="104"/>
      <c r="RJF4" s="104"/>
      <c r="RJG4" s="104"/>
      <c r="RJH4" s="104"/>
      <c r="RJI4" s="104"/>
      <c r="RJJ4" s="104"/>
      <c r="RJK4" s="104"/>
      <c r="RJL4" s="104"/>
      <c r="RJM4" s="104"/>
      <c r="RJN4" s="104"/>
      <c r="RJO4" s="104"/>
      <c r="RJP4" s="104"/>
      <c r="RJQ4" s="104"/>
      <c r="RJR4" s="104"/>
      <c r="RJS4" s="104"/>
      <c r="RJT4" s="104"/>
      <c r="RJU4" s="104"/>
      <c r="RJV4" s="104"/>
      <c r="RJW4" s="104"/>
      <c r="RJX4" s="104"/>
      <c r="RJY4" s="104"/>
      <c r="RJZ4" s="104"/>
      <c r="RKA4" s="104"/>
      <c r="RKB4" s="104"/>
      <c r="RKC4" s="104"/>
      <c r="RKD4" s="104"/>
      <c r="RKE4" s="104"/>
      <c r="RKF4" s="104"/>
      <c r="RKG4" s="104"/>
      <c r="RKH4" s="104"/>
      <c r="RKI4" s="104"/>
      <c r="RKJ4" s="104"/>
      <c r="RKK4" s="104"/>
      <c r="RKL4" s="104"/>
      <c r="RKM4" s="104"/>
      <c r="RKN4" s="104"/>
      <c r="RKO4" s="104"/>
      <c r="RKP4" s="104"/>
      <c r="RKQ4" s="104"/>
      <c r="RKR4" s="104"/>
      <c r="RKS4" s="104"/>
      <c r="RKT4" s="104"/>
      <c r="RKU4" s="104"/>
      <c r="RKV4" s="104"/>
      <c r="RKW4" s="104"/>
      <c r="RKX4" s="104"/>
      <c r="RKY4" s="104"/>
      <c r="RKZ4" s="104"/>
      <c r="RLA4" s="104"/>
      <c r="RLB4" s="104"/>
      <c r="RLC4" s="104"/>
      <c r="RLD4" s="104"/>
      <c r="RLE4" s="104"/>
      <c r="RLF4" s="104"/>
      <c r="RLG4" s="104"/>
      <c r="RLH4" s="104"/>
      <c r="RLI4" s="104"/>
      <c r="RLJ4" s="104"/>
      <c r="RLK4" s="104"/>
      <c r="RLL4" s="104"/>
      <c r="RLM4" s="104"/>
      <c r="RLN4" s="104"/>
      <c r="RLO4" s="104"/>
      <c r="RLP4" s="104"/>
      <c r="RLQ4" s="104"/>
      <c r="RLR4" s="104"/>
      <c r="RLS4" s="104"/>
      <c r="RLT4" s="104"/>
      <c r="RLU4" s="104"/>
      <c r="RLV4" s="104"/>
      <c r="RLW4" s="104"/>
      <c r="RLX4" s="104"/>
      <c r="RLY4" s="104"/>
      <c r="RLZ4" s="104"/>
      <c r="RMA4" s="104"/>
      <c r="RMB4" s="104"/>
      <c r="RMC4" s="104"/>
      <c r="RMD4" s="104"/>
      <c r="RME4" s="104"/>
      <c r="RMF4" s="104"/>
      <c r="RMG4" s="104"/>
      <c r="RMH4" s="104"/>
      <c r="RMI4" s="104"/>
      <c r="RMJ4" s="104"/>
      <c r="RMK4" s="104"/>
      <c r="RML4" s="104"/>
      <c r="RMM4" s="104"/>
      <c r="RMN4" s="104"/>
      <c r="RMO4" s="104"/>
      <c r="RMP4" s="104"/>
      <c r="RMQ4" s="104"/>
      <c r="RMR4" s="104"/>
      <c r="RMS4" s="104"/>
      <c r="RMT4" s="104"/>
      <c r="RMU4" s="104"/>
      <c r="RMV4" s="104"/>
      <c r="RMW4" s="104"/>
      <c r="RMX4" s="104"/>
      <c r="RMY4" s="104"/>
      <c r="RMZ4" s="104"/>
      <c r="RNA4" s="104"/>
      <c r="RNB4" s="104"/>
      <c r="RNC4" s="104"/>
      <c r="RND4" s="104"/>
      <c r="RNE4" s="104"/>
      <c r="RNF4" s="104"/>
      <c r="RNG4" s="104"/>
      <c r="RNH4" s="104"/>
      <c r="RNI4" s="104"/>
      <c r="RNJ4" s="104"/>
      <c r="RNK4" s="104"/>
      <c r="RNL4" s="104"/>
      <c r="RNM4" s="104"/>
      <c r="RNN4" s="104"/>
      <c r="RNO4" s="104"/>
      <c r="RNP4" s="104"/>
      <c r="RNQ4" s="104"/>
      <c r="RNR4" s="104"/>
      <c r="RNS4" s="104"/>
      <c r="RNT4" s="104"/>
      <c r="RNU4" s="104"/>
      <c r="RNV4" s="104"/>
      <c r="RNW4" s="104"/>
      <c r="RNX4" s="104"/>
      <c r="RNY4" s="104"/>
      <c r="RNZ4" s="104"/>
      <c r="ROA4" s="104"/>
      <c r="ROB4" s="104"/>
      <c r="ROC4" s="104"/>
      <c r="ROD4" s="104"/>
      <c r="ROE4" s="104"/>
      <c r="ROF4" s="104"/>
      <c r="ROG4" s="104"/>
      <c r="ROH4" s="104"/>
      <c r="ROI4" s="104"/>
      <c r="ROJ4" s="104"/>
      <c r="ROK4" s="104"/>
      <c r="ROL4" s="104"/>
      <c r="ROM4" s="104"/>
      <c r="RON4" s="104"/>
      <c r="ROO4" s="104"/>
      <c r="ROP4" s="104"/>
      <c r="ROQ4" s="104"/>
      <c r="ROR4" s="104"/>
      <c r="ROS4" s="104"/>
      <c r="ROT4" s="104"/>
      <c r="ROU4" s="104"/>
      <c r="ROV4" s="104"/>
      <c r="ROW4" s="104"/>
      <c r="ROX4" s="104"/>
      <c r="ROY4" s="104"/>
      <c r="ROZ4" s="104"/>
      <c r="RPA4" s="104"/>
      <c r="RPB4" s="104"/>
      <c r="RPC4" s="104"/>
      <c r="RPD4" s="104"/>
      <c r="RPE4" s="104"/>
      <c r="RPF4" s="104"/>
      <c r="RPG4" s="104"/>
      <c r="RPH4" s="104"/>
      <c r="RPI4" s="104"/>
      <c r="RPJ4" s="104"/>
      <c r="RPK4" s="104"/>
      <c r="RPL4" s="104"/>
      <c r="RPM4" s="104"/>
      <c r="RPN4" s="104"/>
      <c r="RPO4" s="104"/>
      <c r="RPP4" s="104"/>
      <c r="RPQ4" s="104"/>
      <c r="RPR4" s="104"/>
      <c r="RPS4" s="104"/>
      <c r="RPT4" s="104"/>
      <c r="RPU4" s="104"/>
      <c r="RPV4" s="104"/>
      <c r="RPW4" s="104"/>
      <c r="RPX4" s="104"/>
      <c r="RPY4" s="104"/>
      <c r="RPZ4" s="104"/>
      <c r="RQA4" s="104"/>
      <c r="RQB4" s="104"/>
      <c r="RQC4" s="104"/>
      <c r="RQD4" s="104"/>
      <c r="RQE4" s="104"/>
      <c r="RQF4" s="104"/>
      <c r="RQG4" s="104"/>
      <c r="RQH4" s="104"/>
      <c r="RQI4" s="104"/>
      <c r="RQJ4" s="104"/>
      <c r="RQK4" s="104"/>
      <c r="RQL4" s="104"/>
      <c r="RQM4" s="104"/>
      <c r="RQN4" s="104"/>
      <c r="RQO4" s="104"/>
      <c r="RQP4" s="104"/>
      <c r="RQQ4" s="104"/>
      <c r="RQR4" s="104"/>
      <c r="RQS4" s="104"/>
      <c r="RQT4" s="104"/>
      <c r="RQU4" s="104"/>
      <c r="RQV4" s="104"/>
      <c r="RQW4" s="104"/>
      <c r="RQX4" s="104"/>
      <c r="RQY4" s="104"/>
      <c r="RQZ4" s="104"/>
      <c r="RRA4" s="104"/>
      <c r="RRB4" s="104"/>
      <c r="RRC4" s="104"/>
      <c r="RRD4" s="104"/>
      <c r="RRE4" s="104"/>
      <c r="RRF4" s="104"/>
      <c r="RRG4" s="104"/>
      <c r="RRH4" s="104"/>
      <c r="RRI4" s="104"/>
      <c r="RRJ4" s="104"/>
      <c r="RRK4" s="104"/>
      <c r="RRL4" s="104"/>
      <c r="RRM4" s="104"/>
      <c r="RRN4" s="104"/>
      <c r="RRO4" s="104"/>
      <c r="RRP4" s="104"/>
      <c r="RRQ4" s="104"/>
      <c r="RRR4" s="104"/>
      <c r="RRS4" s="104"/>
      <c r="RRT4" s="104"/>
      <c r="RRU4" s="104"/>
      <c r="RRV4" s="104"/>
      <c r="RRW4" s="104"/>
      <c r="RRX4" s="104"/>
      <c r="RRY4" s="104"/>
      <c r="RRZ4" s="104"/>
      <c r="RSA4" s="104"/>
      <c r="RSB4" s="104"/>
      <c r="RSC4" s="104"/>
      <c r="RSD4" s="104"/>
      <c r="RSE4" s="104"/>
      <c r="RSF4" s="104"/>
      <c r="RSG4" s="104"/>
      <c r="RSH4" s="104"/>
      <c r="RSI4" s="104"/>
      <c r="RSJ4" s="104"/>
      <c r="RSK4" s="104"/>
      <c r="RSL4" s="104"/>
      <c r="RSM4" s="104"/>
      <c r="RSN4" s="104"/>
      <c r="RSO4" s="104"/>
      <c r="RSP4" s="104"/>
      <c r="RSQ4" s="104"/>
      <c r="RSR4" s="104"/>
      <c r="RSS4" s="104"/>
      <c r="RST4" s="104"/>
      <c r="RSU4" s="104"/>
      <c r="RSV4" s="104"/>
      <c r="RSW4" s="104"/>
      <c r="RSX4" s="104"/>
      <c r="RSY4" s="104"/>
      <c r="RSZ4" s="104"/>
      <c r="RTA4" s="104"/>
      <c r="RTB4" s="104"/>
      <c r="RTC4" s="104"/>
      <c r="RTD4" s="104"/>
      <c r="RTE4" s="104"/>
      <c r="RTF4" s="104"/>
      <c r="RTG4" s="104"/>
      <c r="RTH4" s="104"/>
      <c r="RTI4" s="104"/>
      <c r="RTJ4" s="104"/>
      <c r="RTK4" s="104"/>
      <c r="RTL4" s="104"/>
      <c r="RTM4" s="104"/>
      <c r="RTN4" s="104"/>
      <c r="RTO4" s="104"/>
      <c r="RTP4" s="104"/>
      <c r="RTQ4" s="104"/>
      <c r="RTR4" s="104"/>
      <c r="RTS4" s="104"/>
      <c r="RTT4" s="104"/>
      <c r="RTU4" s="104"/>
      <c r="RTV4" s="104"/>
      <c r="RTW4" s="104"/>
      <c r="RTX4" s="104"/>
      <c r="RTY4" s="104"/>
      <c r="RTZ4" s="104"/>
      <c r="RUA4" s="104"/>
      <c r="RUB4" s="104"/>
      <c r="RUC4" s="104"/>
      <c r="RUD4" s="104"/>
      <c r="RUE4" s="104"/>
      <c r="RUF4" s="104"/>
      <c r="RUG4" s="104"/>
      <c r="RUH4" s="104"/>
      <c r="RUI4" s="104"/>
      <c r="RUJ4" s="104"/>
      <c r="RUK4" s="104"/>
      <c r="RUL4" s="104"/>
      <c r="RUM4" s="104"/>
      <c r="RUN4" s="104"/>
      <c r="RUO4" s="104"/>
      <c r="RUP4" s="104"/>
      <c r="RUQ4" s="104"/>
      <c r="RUR4" s="104"/>
      <c r="RUS4" s="104"/>
      <c r="RUT4" s="104"/>
      <c r="RUU4" s="104"/>
      <c r="RUV4" s="104"/>
      <c r="RUW4" s="104"/>
      <c r="RUX4" s="104"/>
      <c r="RUY4" s="104"/>
      <c r="RUZ4" s="104"/>
      <c r="RVA4" s="104"/>
      <c r="RVB4" s="104"/>
      <c r="RVC4" s="104"/>
      <c r="RVD4" s="104"/>
      <c r="RVE4" s="104"/>
      <c r="RVF4" s="104"/>
      <c r="RVG4" s="104"/>
      <c r="RVH4" s="104"/>
      <c r="RVI4" s="104"/>
      <c r="RVJ4" s="104"/>
      <c r="RVK4" s="104"/>
      <c r="RVL4" s="104"/>
      <c r="RVM4" s="104"/>
      <c r="RVN4" s="104"/>
      <c r="RVO4" s="104"/>
      <c r="RVP4" s="104"/>
      <c r="RVQ4" s="104"/>
      <c r="RVR4" s="104"/>
      <c r="RVS4" s="104"/>
      <c r="RVT4" s="104"/>
      <c r="RVU4" s="104"/>
      <c r="RVV4" s="104"/>
      <c r="RVW4" s="104"/>
      <c r="RVX4" s="104"/>
      <c r="RVY4" s="104"/>
      <c r="RVZ4" s="104"/>
      <c r="RWA4" s="104"/>
      <c r="RWB4" s="104"/>
      <c r="RWC4" s="104"/>
      <c r="RWD4" s="104"/>
      <c r="RWE4" s="104"/>
      <c r="RWF4" s="104"/>
      <c r="RWG4" s="104"/>
      <c r="RWH4" s="104"/>
      <c r="RWI4" s="104"/>
      <c r="RWJ4" s="104"/>
      <c r="RWK4" s="104"/>
      <c r="RWL4" s="104"/>
      <c r="RWM4" s="104"/>
      <c r="RWN4" s="104"/>
      <c r="RWO4" s="104"/>
      <c r="RWP4" s="104"/>
      <c r="RWQ4" s="104"/>
      <c r="RWR4" s="104"/>
      <c r="RWS4" s="104"/>
      <c r="RWT4" s="104"/>
      <c r="RWU4" s="104"/>
      <c r="RWV4" s="104"/>
      <c r="RWW4" s="104"/>
      <c r="RWX4" s="104"/>
      <c r="RWY4" s="104"/>
      <c r="RWZ4" s="104"/>
      <c r="RXA4" s="104"/>
      <c r="RXB4" s="104"/>
      <c r="RXC4" s="104"/>
      <c r="RXD4" s="104"/>
      <c r="RXE4" s="104"/>
      <c r="RXF4" s="104"/>
      <c r="RXG4" s="104"/>
      <c r="RXH4" s="104"/>
      <c r="RXI4" s="104"/>
      <c r="RXJ4" s="104"/>
      <c r="RXK4" s="104"/>
      <c r="RXL4" s="104"/>
      <c r="RXM4" s="104"/>
      <c r="RXN4" s="104"/>
      <c r="RXO4" s="104"/>
      <c r="RXP4" s="104"/>
      <c r="RXQ4" s="104"/>
      <c r="RXR4" s="104"/>
      <c r="RXS4" s="104"/>
      <c r="RXT4" s="104"/>
      <c r="RXU4" s="104"/>
      <c r="RXV4" s="104"/>
      <c r="RXW4" s="104"/>
      <c r="RXX4" s="104"/>
      <c r="RXY4" s="104"/>
      <c r="RXZ4" s="104"/>
      <c r="RYA4" s="104"/>
      <c r="RYB4" s="104"/>
      <c r="RYC4" s="104"/>
      <c r="RYD4" s="104"/>
      <c r="RYE4" s="104"/>
      <c r="RYF4" s="104"/>
      <c r="RYG4" s="104"/>
      <c r="RYH4" s="104"/>
      <c r="RYI4" s="104"/>
      <c r="RYJ4" s="104"/>
      <c r="RYK4" s="104"/>
      <c r="RYL4" s="104"/>
      <c r="RYM4" s="104"/>
      <c r="RYN4" s="104"/>
      <c r="RYO4" s="104"/>
      <c r="RYP4" s="104"/>
      <c r="RYQ4" s="104"/>
      <c r="RYR4" s="104"/>
      <c r="RYS4" s="104"/>
      <c r="RYT4" s="104"/>
      <c r="RYU4" s="104"/>
      <c r="RYV4" s="104"/>
      <c r="RYW4" s="104"/>
      <c r="RYX4" s="104"/>
      <c r="RYY4" s="104"/>
      <c r="RYZ4" s="104"/>
      <c r="RZA4" s="104"/>
      <c r="RZB4" s="104"/>
      <c r="RZC4" s="104"/>
      <c r="RZD4" s="104"/>
      <c r="RZE4" s="104"/>
      <c r="RZF4" s="104"/>
      <c r="RZG4" s="104"/>
      <c r="RZH4" s="104"/>
      <c r="RZI4" s="104"/>
      <c r="RZJ4" s="104"/>
      <c r="RZK4" s="104"/>
      <c r="RZL4" s="104"/>
      <c r="RZM4" s="104"/>
      <c r="RZN4" s="104"/>
      <c r="RZO4" s="104"/>
      <c r="RZP4" s="104"/>
      <c r="RZQ4" s="104"/>
      <c r="RZR4" s="104"/>
      <c r="RZS4" s="104"/>
      <c r="RZT4" s="104"/>
      <c r="RZU4" s="104"/>
      <c r="RZV4" s="104"/>
      <c r="RZW4" s="104"/>
      <c r="RZX4" s="104"/>
      <c r="RZY4" s="104"/>
      <c r="RZZ4" s="104"/>
      <c r="SAA4" s="104"/>
      <c r="SAB4" s="104"/>
      <c r="SAC4" s="104"/>
      <c r="SAD4" s="104"/>
      <c r="SAE4" s="104"/>
      <c r="SAF4" s="104"/>
      <c r="SAG4" s="104"/>
      <c r="SAH4" s="104"/>
      <c r="SAI4" s="104"/>
      <c r="SAJ4" s="104"/>
      <c r="SAK4" s="104"/>
      <c r="SAL4" s="104"/>
      <c r="SAM4" s="104"/>
      <c r="SAN4" s="104"/>
      <c r="SAO4" s="104"/>
      <c r="SAP4" s="104"/>
      <c r="SAQ4" s="104"/>
      <c r="SAR4" s="104"/>
      <c r="SAS4" s="104"/>
      <c r="SAT4" s="104"/>
      <c r="SAU4" s="104"/>
      <c r="SAV4" s="104"/>
      <c r="SAW4" s="104"/>
      <c r="SAX4" s="104"/>
      <c r="SAY4" s="104"/>
      <c r="SAZ4" s="104"/>
      <c r="SBA4" s="104"/>
      <c r="SBB4" s="104"/>
      <c r="SBC4" s="104"/>
      <c r="SBD4" s="104"/>
      <c r="SBE4" s="104"/>
      <c r="SBF4" s="104"/>
      <c r="SBG4" s="104"/>
      <c r="SBH4" s="104"/>
      <c r="SBI4" s="104"/>
      <c r="SBJ4" s="104"/>
      <c r="SBK4" s="104"/>
      <c r="SBL4" s="104"/>
      <c r="SBM4" s="104"/>
      <c r="SBN4" s="104"/>
      <c r="SBO4" s="104"/>
      <c r="SBP4" s="104"/>
      <c r="SBQ4" s="104"/>
      <c r="SBR4" s="104"/>
      <c r="SBS4" s="104"/>
      <c r="SBT4" s="104"/>
      <c r="SBU4" s="104"/>
      <c r="SBV4" s="104"/>
      <c r="SBW4" s="104"/>
      <c r="SBX4" s="104"/>
      <c r="SBY4" s="104"/>
      <c r="SBZ4" s="104"/>
      <c r="SCA4" s="104"/>
      <c r="SCB4" s="104"/>
      <c r="SCC4" s="104"/>
      <c r="SCD4" s="104"/>
      <c r="SCE4" s="104"/>
      <c r="SCF4" s="104"/>
      <c r="SCG4" s="104"/>
      <c r="SCH4" s="104"/>
      <c r="SCI4" s="104"/>
      <c r="SCJ4" s="104"/>
      <c r="SCK4" s="104"/>
      <c r="SCL4" s="104"/>
      <c r="SCM4" s="104"/>
      <c r="SCN4" s="104"/>
      <c r="SCO4" s="104"/>
      <c r="SCP4" s="104"/>
      <c r="SCQ4" s="104"/>
      <c r="SCR4" s="104"/>
      <c r="SCS4" s="104"/>
      <c r="SCT4" s="104"/>
      <c r="SCU4" s="104"/>
      <c r="SCV4" s="104"/>
      <c r="SCW4" s="104"/>
      <c r="SCX4" s="104"/>
      <c r="SCY4" s="104"/>
      <c r="SCZ4" s="104"/>
      <c r="SDA4" s="104"/>
      <c r="SDB4" s="104"/>
      <c r="SDC4" s="104"/>
      <c r="SDD4" s="104"/>
      <c r="SDE4" s="104"/>
      <c r="SDF4" s="104"/>
      <c r="SDG4" s="104"/>
      <c r="SDH4" s="104"/>
      <c r="SDI4" s="104"/>
      <c r="SDJ4" s="104"/>
      <c r="SDK4" s="104"/>
      <c r="SDL4" s="104"/>
      <c r="SDM4" s="104"/>
      <c r="SDN4" s="104"/>
      <c r="SDO4" s="104"/>
      <c r="SDP4" s="104"/>
      <c r="SDQ4" s="104"/>
      <c r="SDR4" s="104"/>
      <c r="SDS4" s="104"/>
      <c r="SDT4" s="104"/>
      <c r="SDU4" s="104"/>
      <c r="SDV4" s="104"/>
      <c r="SDW4" s="104"/>
      <c r="SDX4" s="104"/>
      <c r="SDY4" s="104"/>
      <c r="SDZ4" s="104"/>
      <c r="SEA4" s="104"/>
      <c r="SEB4" s="104"/>
      <c r="SEC4" s="104"/>
      <c r="SED4" s="104"/>
      <c r="SEE4" s="104"/>
      <c r="SEF4" s="104"/>
      <c r="SEG4" s="104"/>
      <c r="SEH4" s="104"/>
      <c r="SEI4" s="104"/>
      <c r="SEJ4" s="104"/>
      <c r="SEK4" s="104"/>
      <c r="SEL4" s="104"/>
      <c r="SEM4" s="104"/>
      <c r="SEN4" s="104"/>
      <c r="SEO4" s="104"/>
      <c r="SEP4" s="104"/>
      <c r="SEQ4" s="104"/>
      <c r="SER4" s="104"/>
      <c r="SES4" s="104"/>
      <c r="SET4" s="104"/>
      <c r="SEU4" s="104"/>
      <c r="SEV4" s="104"/>
      <c r="SEW4" s="104"/>
      <c r="SEX4" s="104"/>
      <c r="SEY4" s="104"/>
      <c r="SEZ4" s="104"/>
      <c r="SFA4" s="104"/>
      <c r="SFB4" s="104"/>
      <c r="SFC4" s="104"/>
      <c r="SFD4" s="104"/>
      <c r="SFE4" s="104"/>
      <c r="SFF4" s="104"/>
      <c r="SFG4" s="104"/>
      <c r="SFH4" s="104"/>
      <c r="SFI4" s="104"/>
      <c r="SFJ4" s="104"/>
      <c r="SFK4" s="104"/>
      <c r="SFL4" s="104"/>
      <c r="SFM4" s="104"/>
      <c r="SFN4" s="104"/>
      <c r="SFO4" s="104"/>
      <c r="SFP4" s="104"/>
      <c r="SFQ4" s="104"/>
      <c r="SFR4" s="104"/>
      <c r="SFS4" s="104"/>
      <c r="SFT4" s="104"/>
      <c r="SFU4" s="104"/>
      <c r="SFV4" s="104"/>
      <c r="SFW4" s="104"/>
      <c r="SFX4" s="104"/>
      <c r="SFY4" s="104"/>
      <c r="SFZ4" s="104"/>
      <c r="SGA4" s="104"/>
      <c r="SGB4" s="104"/>
      <c r="SGC4" s="104"/>
      <c r="SGD4" s="104"/>
      <c r="SGE4" s="104"/>
      <c r="SGF4" s="104"/>
      <c r="SGG4" s="104"/>
      <c r="SGH4" s="104"/>
      <c r="SGI4" s="104"/>
      <c r="SGJ4" s="104"/>
      <c r="SGK4" s="104"/>
      <c r="SGL4" s="104"/>
      <c r="SGM4" s="104"/>
      <c r="SGN4" s="104"/>
      <c r="SGO4" s="104"/>
      <c r="SGP4" s="104"/>
      <c r="SGQ4" s="104"/>
      <c r="SGR4" s="104"/>
      <c r="SGS4" s="104"/>
      <c r="SGT4" s="104"/>
      <c r="SGU4" s="104"/>
      <c r="SGV4" s="104"/>
      <c r="SGW4" s="104"/>
      <c r="SGX4" s="104"/>
      <c r="SGY4" s="104"/>
      <c r="SGZ4" s="104"/>
      <c r="SHA4" s="104"/>
      <c r="SHB4" s="104"/>
      <c r="SHC4" s="104"/>
      <c r="SHD4" s="104"/>
      <c r="SHE4" s="104"/>
      <c r="SHF4" s="104"/>
      <c r="SHG4" s="104"/>
      <c r="SHH4" s="104"/>
      <c r="SHI4" s="104"/>
      <c r="SHJ4" s="104"/>
      <c r="SHK4" s="104"/>
      <c r="SHL4" s="104"/>
      <c r="SHM4" s="104"/>
      <c r="SHN4" s="104"/>
      <c r="SHO4" s="104"/>
      <c r="SHP4" s="104"/>
      <c r="SHQ4" s="104"/>
      <c r="SHR4" s="104"/>
      <c r="SHS4" s="104"/>
      <c r="SHT4" s="104"/>
      <c r="SHU4" s="104"/>
      <c r="SHV4" s="104"/>
      <c r="SHW4" s="104"/>
      <c r="SHX4" s="104"/>
      <c r="SHY4" s="104"/>
      <c r="SHZ4" s="104"/>
      <c r="SIA4" s="104"/>
      <c r="SIB4" s="104"/>
      <c r="SIC4" s="104"/>
      <c r="SID4" s="104"/>
      <c r="SIE4" s="104"/>
      <c r="SIF4" s="104"/>
      <c r="SIG4" s="104"/>
      <c r="SIH4" s="104"/>
      <c r="SII4" s="104"/>
      <c r="SIJ4" s="104"/>
      <c r="SIK4" s="104"/>
      <c r="SIL4" s="104"/>
      <c r="SIM4" s="104"/>
      <c r="SIN4" s="104"/>
      <c r="SIO4" s="104"/>
      <c r="SIP4" s="104"/>
      <c r="SIQ4" s="104"/>
      <c r="SIR4" s="104"/>
      <c r="SIS4" s="104"/>
      <c r="SIT4" s="104"/>
      <c r="SIU4" s="104"/>
      <c r="SIV4" s="104"/>
      <c r="SIW4" s="104"/>
      <c r="SIX4" s="104"/>
      <c r="SIY4" s="104"/>
      <c r="SIZ4" s="104"/>
      <c r="SJA4" s="104"/>
      <c r="SJB4" s="104"/>
      <c r="SJC4" s="104"/>
      <c r="SJD4" s="104"/>
      <c r="SJE4" s="104"/>
      <c r="SJF4" s="104"/>
      <c r="SJG4" s="104"/>
      <c r="SJH4" s="104"/>
      <c r="SJI4" s="104"/>
      <c r="SJJ4" s="104"/>
      <c r="SJK4" s="104"/>
      <c r="SJL4" s="104"/>
      <c r="SJM4" s="104"/>
      <c r="SJN4" s="104"/>
      <c r="SJO4" s="104"/>
      <c r="SJP4" s="104"/>
      <c r="SJQ4" s="104"/>
      <c r="SJR4" s="104"/>
      <c r="SJS4" s="104"/>
      <c r="SJT4" s="104"/>
      <c r="SJU4" s="104"/>
      <c r="SJV4" s="104"/>
      <c r="SJW4" s="104"/>
      <c r="SJX4" s="104"/>
      <c r="SJY4" s="104"/>
      <c r="SJZ4" s="104"/>
      <c r="SKA4" s="104"/>
      <c r="SKB4" s="104"/>
      <c r="SKC4" s="104"/>
      <c r="SKD4" s="104"/>
      <c r="SKE4" s="104"/>
      <c r="SKF4" s="104"/>
      <c r="SKG4" s="104"/>
      <c r="SKH4" s="104"/>
      <c r="SKI4" s="104"/>
      <c r="SKJ4" s="104"/>
      <c r="SKK4" s="104"/>
      <c r="SKL4" s="104"/>
      <c r="SKM4" s="104"/>
      <c r="SKN4" s="104"/>
      <c r="SKO4" s="104"/>
      <c r="SKP4" s="104"/>
      <c r="SKQ4" s="104"/>
      <c r="SKR4" s="104"/>
      <c r="SKS4" s="104"/>
      <c r="SKT4" s="104"/>
      <c r="SKU4" s="104"/>
      <c r="SKV4" s="104"/>
      <c r="SKW4" s="104"/>
      <c r="SKX4" s="104"/>
      <c r="SKY4" s="104"/>
      <c r="SKZ4" s="104"/>
      <c r="SLA4" s="104"/>
      <c r="SLB4" s="104"/>
      <c r="SLC4" s="104"/>
      <c r="SLD4" s="104"/>
      <c r="SLE4" s="104"/>
      <c r="SLF4" s="104"/>
      <c r="SLG4" s="104"/>
      <c r="SLH4" s="104"/>
      <c r="SLI4" s="104"/>
      <c r="SLJ4" s="104"/>
      <c r="SLK4" s="104"/>
      <c r="SLL4" s="104"/>
      <c r="SLM4" s="104"/>
      <c r="SLN4" s="104"/>
      <c r="SLO4" s="104"/>
      <c r="SLP4" s="104"/>
      <c r="SLQ4" s="104"/>
      <c r="SLR4" s="104"/>
      <c r="SLS4" s="104"/>
      <c r="SLT4" s="104"/>
      <c r="SLU4" s="104"/>
      <c r="SLV4" s="104"/>
      <c r="SLW4" s="104"/>
      <c r="SLX4" s="104"/>
      <c r="SLY4" s="104"/>
      <c r="SLZ4" s="104"/>
      <c r="SMA4" s="104"/>
      <c r="SMB4" s="104"/>
      <c r="SMC4" s="104"/>
      <c r="SMD4" s="104"/>
      <c r="SME4" s="104"/>
      <c r="SMF4" s="104"/>
      <c r="SMG4" s="104"/>
      <c r="SMH4" s="104"/>
      <c r="SMI4" s="104"/>
      <c r="SMJ4" s="104"/>
      <c r="SMK4" s="104"/>
      <c r="SML4" s="104"/>
      <c r="SMM4" s="104"/>
      <c r="SMN4" s="104"/>
      <c r="SMO4" s="104"/>
      <c r="SMP4" s="104"/>
      <c r="SMQ4" s="104"/>
      <c r="SMR4" s="104"/>
      <c r="SMS4" s="104"/>
      <c r="SMT4" s="104"/>
      <c r="SMU4" s="104"/>
      <c r="SMV4" s="104"/>
      <c r="SMW4" s="104"/>
      <c r="SMX4" s="104"/>
      <c r="SMY4" s="104"/>
      <c r="SMZ4" s="104"/>
      <c r="SNA4" s="104"/>
      <c r="SNB4" s="104"/>
      <c r="SNC4" s="104"/>
      <c r="SND4" s="104"/>
      <c r="SNE4" s="104"/>
      <c r="SNF4" s="104"/>
      <c r="SNG4" s="104"/>
      <c r="SNH4" s="104"/>
      <c r="SNI4" s="104"/>
      <c r="SNJ4" s="104"/>
      <c r="SNK4" s="104"/>
      <c r="SNL4" s="104"/>
      <c r="SNM4" s="104"/>
      <c r="SNN4" s="104"/>
      <c r="SNO4" s="104"/>
      <c r="SNP4" s="104"/>
      <c r="SNQ4" s="104"/>
      <c r="SNR4" s="104"/>
      <c r="SNS4" s="104"/>
      <c r="SNT4" s="104"/>
      <c r="SNU4" s="104"/>
      <c r="SNV4" s="104"/>
      <c r="SNW4" s="104"/>
      <c r="SNX4" s="104"/>
      <c r="SNY4" s="104"/>
      <c r="SNZ4" s="104"/>
      <c r="SOA4" s="104"/>
      <c r="SOB4" s="104"/>
      <c r="SOC4" s="104"/>
      <c r="SOD4" s="104"/>
      <c r="SOE4" s="104"/>
      <c r="SOF4" s="104"/>
      <c r="SOG4" s="104"/>
      <c r="SOH4" s="104"/>
      <c r="SOI4" s="104"/>
      <c r="SOJ4" s="104"/>
      <c r="SOK4" s="104"/>
      <c r="SOL4" s="104"/>
      <c r="SOM4" s="104"/>
      <c r="SON4" s="104"/>
      <c r="SOO4" s="104"/>
      <c r="SOP4" s="104"/>
      <c r="SOQ4" s="104"/>
      <c r="SOR4" s="104"/>
      <c r="SOS4" s="104"/>
      <c r="SOT4" s="104"/>
      <c r="SOU4" s="104"/>
      <c r="SOV4" s="104"/>
      <c r="SOW4" s="104"/>
      <c r="SOX4" s="104"/>
      <c r="SOY4" s="104"/>
      <c r="SOZ4" s="104"/>
      <c r="SPA4" s="104"/>
      <c r="SPB4" s="104"/>
      <c r="SPC4" s="104"/>
      <c r="SPD4" s="104"/>
      <c r="SPE4" s="104"/>
      <c r="SPF4" s="104"/>
      <c r="SPG4" s="104"/>
      <c r="SPH4" s="104"/>
      <c r="SPI4" s="104"/>
      <c r="SPJ4" s="104"/>
      <c r="SPK4" s="104"/>
      <c r="SPL4" s="104"/>
      <c r="SPM4" s="104"/>
      <c r="SPN4" s="104"/>
      <c r="SPO4" s="104"/>
      <c r="SPP4" s="104"/>
      <c r="SPQ4" s="104"/>
      <c r="SPR4" s="104"/>
      <c r="SPS4" s="104"/>
      <c r="SPT4" s="104"/>
      <c r="SPU4" s="104"/>
      <c r="SPV4" s="104"/>
      <c r="SPW4" s="104"/>
      <c r="SPX4" s="104"/>
      <c r="SPY4" s="104"/>
      <c r="SPZ4" s="104"/>
      <c r="SQA4" s="104"/>
      <c r="SQB4" s="104"/>
      <c r="SQC4" s="104"/>
      <c r="SQD4" s="104"/>
      <c r="SQE4" s="104"/>
      <c r="SQF4" s="104"/>
      <c r="SQG4" s="104"/>
      <c r="SQH4" s="104"/>
      <c r="SQI4" s="104"/>
      <c r="SQJ4" s="104"/>
      <c r="SQK4" s="104"/>
      <c r="SQL4" s="104"/>
      <c r="SQM4" s="104"/>
      <c r="SQN4" s="104"/>
      <c r="SQO4" s="104"/>
      <c r="SQP4" s="104"/>
      <c r="SQQ4" s="104"/>
      <c r="SQR4" s="104"/>
      <c r="SQS4" s="104"/>
      <c r="SQT4" s="104"/>
      <c r="SQU4" s="104"/>
      <c r="SQV4" s="104"/>
      <c r="SQW4" s="104"/>
      <c r="SQX4" s="104"/>
      <c r="SQY4" s="104"/>
      <c r="SQZ4" s="104"/>
      <c r="SRA4" s="104"/>
      <c r="SRB4" s="104"/>
      <c r="SRC4" s="104"/>
      <c r="SRD4" s="104"/>
      <c r="SRE4" s="104"/>
      <c r="SRF4" s="104"/>
      <c r="SRG4" s="104"/>
      <c r="SRH4" s="104"/>
      <c r="SRI4" s="104"/>
      <c r="SRJ4" s="104"/>
      <c r="SRK4" s="104"/>
      <c r="SRL4" s="104"/>
      <c r="SRM4" s="104"/>
      <c r="SRN4" s="104"/>
      <c r="SRO4" s="104"/>
      <c r="SRP4" s="104"/>
      <c r="SRQ4" s="104"/>
      <c r="SRR4" s="104"/>
      <c r="SRS4" s="104"/>
      <c r="SRT4" s="104"/>
      <c r="SRU4" s="104"/>
      <c r="SRV4" s="104"/>
      <c r="SRW4" s="104"/>
      <c r="SRX4" s="104"/>
      <c r="SRY4" s="104"/>
      <c r="SRZ4" s="104"/>
      <c r="SSA4" s="104"/>
      <c r="SSB4" s="104"/>
      <c r="SSC4" s="104"/>
      <c r="SSD4" s="104"/>
      <c r="SSE4" s="104"/>
      <c r="SSF4" s="104"/>
      <c r="SSG4" s="104"/>
      <c r="SSH4" s="104"/>
      <c r="SSI4" s="104"/>
      <c r="SSJ4" s="104"/>
      <c r="SSK4" s="104"/>
      <c r="SSL4" s="104"/>
      <c r="SSM4" s="104"/>
      <c r="SSN4" s="104"/>
      <c r="SSO4" s="104"/>
      <c r="SSP4" s="104"/>
      <c r="SSQ4" s="104"/>
      <c r="SSR4" s="104"/>
      <c r="SSS4" s="104"/>
      <c r="SST4" s="104"/>
      <c r="SSU4" s="104"/>
      <c r="SSV4" s="104"/>
      <c r="SSW4" s="104"/>
      <c r="SSX4" s="104"/>
      <c r="SSY4" s="104"/>
      <c r="SSZ4" s="104"/>
      <c r="STA4" s="104"/>
      <c r="STB4" s="104"/>
      <c r="STC4" s="104"/>
      <c r="STD4" s="104"/>
      <c r="STE4" s="104"/>
      <c r="STF4" s="104"/>
      <c r="STG4" s="104"/>
      <c r="STH4" s="104"/>
      <c r="STI4" s="104"/>
      <c r="STJ4" s="104"/>
      <c r="STK4" s="104"/>
      <c r="STL4" s="104"/>
      <c r="STM4" s="104"/>
      <c r="STN4" s="104"/>
      <c r="STO4" s="104"/>
      <c r="STP4" s="104"/>
      <c r="STQ4" s="104"/>
      <c r="STR4" s="104"/>
      <c r="STS4" s="104"/>
      <c r="STT4" s="104"/>
      <c r="STU4" s="104"/>
      <c r="STV4" s="104"/>
      <c r="STW4" s="104"/>
      <c r="STX4" s="104"/>
      <c r="STY4" s="104"/>
      <c r="STZ4" s="104"/>
      <c r="SUA4" s="104"/>
      <c r="SUB4" s="104"/>
      <c r="SUC4" s="104"/>
      <c r="SUD4" s="104"/>
      <c r="SUE4" s="104"/>
      <c r="SUF4" s="104"/>
      <c r="SUG4" s="104"/>
      <c r="SUH4" s="104"/>
      <c r="SUI4" s="104"/>
      <c r="SUJ4" s="104"/>
      <c r="SUK4" s="104"/>
      <c r="SUL4" s="104"/>
      <c r="SUM4" s="104"/>
      <c r="SUN4" s="104"/>
      <c r="SUO4" s="104"/>
      <c r="SUP4" s="104"/>
      <c r="SUQ4" s="104"/>
      <c r="SUR4" s="104"/>
      <c r="SUS4" s="104"/>
      <c r="SUT4" s="104"/>
      <c r="SUU4" s="104"/>
      <c r="SUV4" s="104"/>
      <c r="SUW4" s="104"/>
      <c r="SUX4" s="104"/>
      <c r="SUY4" s="104"/>
      <c r="SUZ4" s="104"/>
      <c r="SVA4" s="104"/>
      <c r="SVB4" s="104"/>
      <c r="SVC4" s="104"/>
      <c r="SVD4" s="104"/>
      <c r="SVE4" s="104"/>
      <c r="SVF4" s="104"/>
      <c r="SVG4" s="104"/>
      <c r="SVH4" s="104"/>
      <c r="SVI4" s="104"/>
      <c r="SVJ4" s="104"/>
      <c r="SVK4" s="104"/>
      <c r="SVL4" s="104"/>
      <c r="SVM4" s="104"/>
      <c r="SVN4" s="104"/>
      <c r="SVO4" s="104"/>
      <c r="SVP4" s="104"/>
      <c r="SVQ4" s="104"/>
      <c r="SVR4" s="104"/>
      <c r="SVS4" s="104"/>
      <c r="SVT4" s="104"/>
      <c r="SVU4" s="104"/>
      <c r="SVV4" s="104"/>
      <c r="SVW4" s="104"/>
      <c r="SVX4" s="104"/>
      <c r="SVY4" s="104"/>
      <c r="SVZ4" s="104"/>
      <c r="SWA4" s="104"/>
      <c r="SWB4" s="104"/>
      <c r="SWC4" s="104"/>
      <c r="SWD4" s="104"/>
      <c r="SWE4" s="104"/>
      <c r="SWF4" s="104"/>
      <c r="SWG4" s="104"/>
      <c r="SWH4" s="104"/>
      <c r="SWI4" s="104"/>
      <c r="SWJ4" s="104"/>
      <c r="SWK4" s="104"/>
      <c r="SWL4" s="104"/>
      <c r="SWM4" s="104"/>
      <c r="SWN4" s="104"/>
      <c r="SWO4" s="104"/>
      <c r="SWP4" s="104"/>
      <c r="SWQ4" s="104"/>
      <c r="SWR4" s="104"/>
      <c r="SWS4" s="104"/>
      <c r="SWT4" s="104"/>
      <c r="SWU4" s="104"/>
      <c r="SWV4" s="104"/>
      <c r="SWW4" s="104"/>
      <c r="SWX4" s="104"/>
      <c r="SWY4" s="104"/>
      <c r="SWZ4" s="104"/>
      <c r="SXA4" s="104"/>
      <c r="SXB4" s="104"/>
      <c r="SXC4" s="104"/>
      <c r="SXD4" s="104"/>
      <c r="SXE4" s="104"/>
      <c r="SXF4" s="104"/>
      <c r="SXG4" s="104"/>
      <c r="SXH4" s="104"/>
      <c r="SXI4" s="104"/>
      <c r="SXJ4" s="104"/>
      <c r="SXK4" s="104"/>
      <c r="SXL4" s="104"/>
      <c r="SXM4" s="104"/>
      <c r="SXN4" s="104"/>
      <c r="SXO4" s="104"/>
      <c r="SXP4" s="104"/>
      <c r="SXQ4" s="104"/>
      <c r="SXR4" s="104"/>
      <c r="SXS4" s="104"/>
      <c r="SXT4" s="104"/>
      <c r="SXU4" s="104"/>
      <c r="SXV4" s="104"/>
      <c r="SXW4" s="104"/>
      <c r="SXX4" s="104"/>
      <c r="SXY4" s="104"/>
      <c r="SXZ4" s="104"/>
      <c r="SYA4" s="104"/>
      <c r="SYB4" s="104"/>
      <c r="SYC4" s="104"/>
      <c r="SYD4" s="104"/>
      <c r="SYE4" s="104"/>
      <c r="SYF4" s="104"/>
      <c r="SYG4" s="104"/>
      <c r="SYH4" s="104"/>
      <c r="SYI4" s="104"/>
      <c r="SYJ4" s="104"/>
      <c r="SYK4" s="104"/>
      <c r="SYL4" s="104"/>
      <c r="SYM4" s="104"/>
      <c r="SYN4" s="104"/>
      <c r="SYO4" s="104"/>
      <c r="SYP4" s="104"/>
      <c r="SYQ4" s="104"/>
      <c r="SYR4" s="104"/>
      <c r="SYS4" s="104"/>
      <c r="SYT4" s="104"/>
      <c r="SYU4" s="104"/>
      <c r="SYV4" s="104"/>
      <c r="SYW4" s="104"/>
      <c r="SYX4" s="104"/>
      <c r="SYY4" s="104"/>
      <c r="SYZ4" s="104"/>
      <c r="SZA4" s="104"/>
      <c r="SZB4" s="104"/>
      <c r="SZC4" s="104"/>
      <c r="SZD4" s="104"/>
      <c r="SZE4" s="104"/>
      <c r="SZF4" s="104"/>
      <c r="SZG4" s="104"/>
      <c r="SZH4" s="104"/>
      <c r="SZI4" s="104"/>
      <c r="SZJ4" s="104"/>
      <c r="SZK4" s="104"/>
      <c r="SZL4" s="104"/>
      <c r="SZM4" s="104"/>
      <c r="SZN4" s="104"/>
      <c r="SZO4" s="104"/>
      <c r="SZP4" s="104"/>
      <c r="SZQ4" s="104"/>
      <c r="SZR4" s="104"/>
      <c r="SZS4" s="104"/>
      <c r="SZT4" s="104"/>
      <c r="SZU4" s="104"/>
      <c r="SZV4" s="104"/>
      <c r="SZW4" s="104"/>
      <c r="SZX4" s="104"/>
      <c r="SZY4" s="104"/>
      <c r="SZZ4" s="104"/>
      <c r="TAA4" s="104"/>
      <c r="TAB4" s="104"/>
      <c r="TAC4" s="104"/>
      <c r="TAD4" s="104"/>
      <c r="TAE4" s="104"/>
      <c r="TAF4" s="104"/>
      <c r="TAG4" s="104"/>
      <c r="TAH4" s="104"/>
      <c r="TAI4" s="104"/>
      <c r="TAJ4" s="104"/>
      <c r="TAK4" s="104"/>
      <c r="TAL4" s="104"/>
      <c r="TAM4" s="104"/>
      <c r="TAN4" s="104"/>
      <c r="TAO4" s="104"/>
      <c r="TAP4" s="104"/>
      <c r="TAQ4" s="104"/>
      <c r="TAR4" s="104"/>
      <c r="TAS4" s="104"/>
      <c r="TAT4" s="104"/>
      <c r="TAU4" s="104"/>
      <c r="TAV4" s="104"/>
      <c r="TAW4" s="104"/>
      <c r="TAX4" s="104"/>
      <c r="TAY4" s="104"/>
      <c r="TAZ4" s="104"/>
      <c r="TBA4" s="104"/>
      <c r="TBB4" s="104"/>
      <c r="TBC4" s="104"/>
      <c r="TBD4" s="104"/>
      <c r="TBE4" s="104"/>
      <c r="TBF4" s="104"/>
      <c r="TBG4" s="104"/>
      <c r="TBH4" s="104"/>
      <c r="TBI4" s="104"/>
      <c r="TBJ4" s="104"/>
      <c r="TBK4" s="104"/>
      <c r="TBL4" s="104"/>
      <c r="TBM4" s="104"/>
      <c r="TBN4" s="104"/>
      <c r="TBO4" s="104"/>
      <c r="TBP4" s="104"/>
      <c r="TBQ4" s="104"/>
      <c r="TBR4" s="104"/>
      <c r="TBS4" s="104"/>
      <c r="TBT4" s="104"/>
      <c r="TBU4" s="104"/>
      <c r="TBV4" s="104"/>
      <c r="TBW4" s="104"/>
      <c r="TBX4" s="104"/>
      <c r="TBY4" s="104"/>
      <c r="TBZ4" s="104"/>
      <c r="TCA4" s="104"/>
      <c r="TCB4" s="104"/>
      <c r="TCC4" s="104"/>
      <c r="TCD4" s="104"/>
      <c r="TCE4" s="104"/>
      <c r="TCF4" s="104"/>
      <c r="TCG4" s="104"/>
      <c r="TCH4" s="104"/>
      <c r="TCI4" s="104"/>
      <c r="TCJ4" s="104"/>
      <c r="TCK4" s="104"/>
      <c r="TCL4" s="104"/>
      <c r="TCM4" s="104"/>
      <c r="TCN4" s="104"/>
      <c r="TCO4" s="104"/>
      <c r="TCP4" s="104"/>
      <c r="TCQ4" s="104"/>
      <c r="TCR4" s="104"/>
      <c r="TCS4" s="104"/>
      <c r="TCT4" s="104"/>
      <c r="TCU4" s="104"/>
      <c r="TCV4" s="104"/>
      <c r="TCW4" s="104"/>
      <c r="TCX4" s="104"/>
      <c r="TCY4" s="104"/>
      <c r="TCZ4" s="104"/>
      <c r="TDA4" s="104"/>
      <c r="TDB4" s="104"/>
      <c r="TDC4" s="104"/>
      <c r="TDD4" s="104"/>
      <c r="TDE4" s="104"/>
      <c r="TDF4" s="104"/>
      <c r="TDG4" s="104"/>
      <c r="TDH4" s="104"/>
      <c r="TDI4" s="104"/>
      <c r="TDJ4" s="104"/>
      <c r="TDK4" s="104"/>
      <c r="TDL4" s="104"/>
      <c r="TDM4" s="104"/>
      <c r="TDN4" s="104"/>
      <c r="TDO4" s="104"/>
      <c r="TDP4" s="104"/>
      <c r="TDQ4" s="104"/>
      <c r="TDR4" s="104"/>
      <c r="TDS4" s="104"/>
      <c r="TDT4" s="104"/>
      <c r="TDU4" s="104"/>
      <c r="TDV4" s="104"/>
      <c r="TDW4" s="104"/>
      <c r="TDX4" s="104"/>
      <c r="TDY4" s="104"/>
      <c r="TDZ4" s="104"/>
      <c r="TEA4" s="104"/>
      <c r="TEB4" s="104"/>
      <c r="TEC4" s="104"/>
      <c r="TED4" s="104"/>
      <c r="TEE4" s="104"/>
      <c r="TEF4" s="104"/>
      <c r="TEG4" s="104"/>
      <c r="TEH4" s="104"/>
      <c r="TEI4" s="104"/>
      <c r="TEJ4" s="104"/>
      <c r="TEK4" s="104"/>
      <c r="TEL4" s="104"/>
      <c r="TEM4" s="104"/>
      <c r="TEN4" s="104"/>
      <c r="TEO4" s="104"/>
      <c r="TEP4" s="104"/>
      <c r="TEQ4" s="104"/>
      <c r="TER4" s="104"/>
      <c r="TES4" s="104"/>
      <c r="TET4" s="104"/>
      <c r="TEU4" s="104"/>
      <c r="TEV4" s="104"/>
      <c r="TEW4" s="104"/>
      <c r="TEX4" s="104"/>
      <c r="TEY4" s="104"/>
      <c r="TEZ4" s="104"/>
      <c r="TFA4" s="104"/>
      <c r="TFB4" s="104"/>
      <c r="TFC4" s="104"/>
      <c r="TFD4" s="104"/>
      <c r="TFE4" s="104"/>
      <c r="TFF4" s="104"/>
      <c r="TFG4" s="104"/>
      <c r="TFH4" s="104"/>
      <c r="TFI4" s="104"/>
      <c r="TFJ4" s="104"/>
      <c r="TFK4" s="104"/>
      <c r="TFL4" s="104"/>
      <c r="TFM4" s="104"/>
      <c r="TFN4" s="104"/>
      <c r="TFO4" s="104"/>
      <c r="TFP4" s="104"/>
      <c r="TFQ4" s="104"/>
      <c r="TFR4" s="104"/>
      <c r="TFS4" s="104"/>
      <c r="TFT4" s="104"/>
      <c r="TFU4" s="104"/>
      <c r="TFV4" s="104"/>
      <c r="TFW4" s="104"/>
      <c r="TFX4" s="104"/>
      <c r="TFY4" s="104"/>
      <c r="TFZ4" s="104"/>
      <c r="TGA4" s="104"/>
      <c r="TGB4" s="104"/>
      <c r="TGC4" s="104"/>
      <c r="TGD4" s="104"/>
      <c r="TGE4" s="104"/>
      <c r="TGF4" s="104"/>
      <c r="TGG4" s="104"/>
      <c r="TGH4" s="104"/>
      <c r="TGI4" s="104"/>
      <c r="TGJ4" s="104"/>
      <c r="TGK4" s="104"/>
      <c r="TGL4" s="104"/>
      <c r="TGM4" s="104"/>
      <c r="TGN4" s="104"/>
      <c r="TGO4" s="104"/>
      <c r="TGP4" s="104"/>
      <c r="TGQ4" s="104"/>
      <c r="TGR4" s="104"/>
      <c r="TGS4" s="104"/>
      <c r="TGT4" s="104"/>
      <c r="TGU4" s="104"/>
      <c r="TGV4" s="104"/>
      <c r="TGW4" s="104"/>
      <c r="TGX4" s="104"/>
      <c r="TGY4" s="104"/>
      <c r="TGZ4" s="104"/>
      <c r="THA4" s="104"/>
      <c r="THB4" s="104"/>
      <c r="THC4" s="104"/>
      <c r="THD4" s="104"/>
      <c r="THE4" s="104"/>
      <c r="THF4" s="104"/>
      <c r="THG4" s="104"/>
      <c r="THH4" s="104"/>
      <c r="THI4" s="104"/>
      <c r="THJ4" s="104"/>
      <c r="THK4" s="104"/>
      <c r="THL4" s="104"/>
      <c r="THM4" s="104"/>
      <c r="THN4" s="104"/>
      <c r="THO4" s="104"/>
      <c r="THP4" s="104"/>
      <c r="THQ4" s="104"/>
      <c r="THR4" s="104"/>
      <c r="THS4" s="104"/>
      <c r="THT4" s="104"/>
      <c r="THU4" s="104"/>
      <c r="THV4" s="104"/>
      <c r="THW4" s="104"/>
      <c r="THX4" s="104"/>
      <c r="THY4" s="104"/>
      <c r="THZ4" s="104"/>
      <c r="TIA4" s="104"/>
      <c r="TIB4" s="104"/>
      <c r="TIC4" s="104"/>
      <c r="TID4" s="104"/>
      <c r="TIE4" s="104"/>
      <c r="TIF4" s="104"/>
      <c r="TIG4" s="104"/>
      <c r="TIH4" s="104"/>
      <c r="TII4" s="104"/>
      <c r="TIJ4" s="104"/>
      <c r="TIK4" s="104"/>
      <c r="TIL4" s="104"/>
      <c r="TIM4" s="104"/>
      <c r="TIN4" s="104"/>
      <c r="TIO4" s="104"/>
      <c r="TIP4" s="104"/>
      <c r="TIQ4" s="104"/>
      <c r="TIR4" s="104"/>
      <c r="TIS4" s="104"/>
      <c r="TIT4" s="104"/>
      <c r="TIU4" s="104"/>
      <c r="TIV4" s="104"/>
      <c r="TIW4" s="104"/>
      <c r="TIX4" s="104"/>
      <c r="TIY4" s="104"/>
      <c r="TIZ4" s="104"/>
      <c r="TJA4" s="104"/>
      <c r="TJB4" s="104"/>
      <c r="TJC4" s="104"/>
      <c r="TJD4" s="104"/>
      <c r="TJE4" s="104"/>
      <c r="TJF4" s="104"/>
      <c r="TJG4" s="104"/>
      <c r="TJH4" s="104"/>
      <c r="TJI4" s="104"/>
      <c r="TJJ4" s="104"/>
      <c r="TJK4" s="104"/>
      <c r="TJL4" s="104"/>
      <c r="TJM4" s="104"/>
      <c r="TJN4" s="104"/>
      <c r="TJO4" s="104"/>
      <c r="TJP4" s="104"/>
      <c r="TJQ4" s="104"/>
      <c r="TJR4" s="104"/>
      <c r="TJS4" s="104"/>
      <c r="TJT4" s="104"/>
      <c r="TJU4" s="104"/>
      <c r="TJV4" s="104"/>
      <c r="TJW4" s="104"/>
      <c r="TJX4" s="104"/>
      <c r="TJY4" s="104"/>
      <c r="TJZ4" s="104"/>
      <c r="TKA4" s="104"/>
      <c r="TKB4" s="104"/>
      <c r="TKC4" s="104"/>
      <c r="TKD4" s="104"/>
      <c r="TKE4" s="104"/>
      <c r="TKF4" s="104"/>
      <c r="TKG4" s="104"/>
      <c r="TKH4" s="104"/>
      <c r="TKI4" s="104"/>
      <c r="TKJ4" s="104"/>
      <c r="TKK4" s="104"/>
      <c r="TKL4" s="104"/>
      <c r="TKM4" s="104"/>
      <c r="TKN4" s="104"/>
      <c r="TKO4" s="104"/>
      <c r="TKP4" s="104"/>
      <c r="TKQ4" s="104"/>
      <c r="TKR4" s="104"/>
      <c r="TKS4" s="104"/>
      <c r="TKT4" s="104"/>
      <c r="TKU4" s="104"/>
      <c r="TKV4" s="104"/>
      <c r="TKW4" s="104"/>
      <c r="TKX4" s="104"/>
      <c r="TKY4" s="104"/>
      <c r="TKZ4" s="104"/>
      <c r="TLA4" s="104"/>
      <c r="TLB4" s="104"/>
      <c r="TLC4" s="104"/>
      <c r="TLD4" s="104"/>
      <c r="TLE4" s="104"/>
      <c r="TLF4" s="104"/>
      <c r="TLG4" s="104"/>
      <c r="TLH4" s="104"/>
      <c r="TLI4" s="104"/>
      <c r="TLJ4" s="104"/>
      <c r="TLK4" s="104"/>
      <c r="TLL4" s="104"/>
      <c r="TLM4" s="104"/>
      <c r="TLN4" s="104"/>
      <c r="TLO4" s="104"/>
      <c r="TLP4" s="104"/>
      <c r="TLQ4" s="104"/>
      <c r="TLR4" s="104"/>
      <c r="TLS4" s="104"/>
      <c r="TLT4" s="104"/>
      <c r="TLU4" s="104"/>
      <c r="TLV4" s="104"/>
      <c r="TLW4" s="104"/>
      <c r="TLX4" s="104"/>
      <c r="TLY4" s="104"/>
      <c r="TLZ4" s="104"/>
      <c r="TMA4" s="104"/>
      <c r="TMB4" s="104"/>
      <c r="TMC4" s="104"/>
      <c r="TMD4" s="104"/>
      <c r="TME4" s="104"/>
      <c r="TMF4" s="104"/>
      <c r="TMG4" s="104"/>
      <c r="TMH4" s="104"/>
      <c r="TMI4" s="104"/>
      <c r="TMJ4" s="104"/>
      <c r="TMK4" s="104"/>
      <c r="TML4" s="104"/>
      <c r="TMM4" s="104"/>
      <c r="TMN4" s="104"/>
      <c r="TMO4" s="104"/>
      <c r="TMP4" s="104"/>
      <c r="TMQ4" s="104"/>
      <c r="TMR4" s="104"/>
      <c r="TMS4" s="104"/>
      <c r="TMT4" s="104"/>
      <c r="TMU4" s="104"/>
      <c r="TMV4" s="104"/>
      <c r="TMW4" s="104"/>
      <c r="TMX4" s="104"/>
      <c r="TMY4" s="104"/>
      <c r="TMZ4" s="104"/>
      <c r="TNA4" s="104"/>
      <c r="TNB4" s="104"/>
      <c r="TNC4" s="104"/>
      <c r="TND4" s="104"/>
      <c r="TNE4" s="104"/>
      <c r="TNF4" s="104"/>
      <c r="TNG4" s="104"/>
      <c r="TNH4" s="104"/>
      <c r="TNI4" s="104"/>
      <c r="TNJ4" s="104"/>
      <c r="TNK4" s="104"/>
      <c r="TNL4" s="104"/>
      <c r="TNM4" s="104"/>
      <c r="TNN4" s="104"/>
      <c r="TNO4" s="104"/>
      <c r="TNP4" s="104"/>
      <c r="TNQ4" s="104"/>
      <c r="TNR4" s="104"/>
      <c r="TNS4" s="104"/>
      <c r="TNT4" s="104"/>
      <c r="TNU4" s="104"/>
      <c r="TNV4" s="104"/>
      <c r="TNW4" s="104"/>
      <c r="TNX4" s="104"/>
      <c r="TNY4" s="104"/>
      <c r="TNZ4" s="104"/>
      <c r="TOA4" s="104"/>
      <c r="TOB4" s="104"/>
      <c r="TOC4" s="104"/>
      <c r="TOD4" s="104"/>
      <c r="TOE4" s="104"/>
      <c r="TOF4" s="104"/>
      <c r="TOG4" s="104"/>
      <c r="TOH4" s="104"/>
      <c r="TOI4" s="104"/>
      <c r="TOJ4" s="104"/>
      <c r="TOK4" s="104"/>
      <c r="TOL4" s="104"/>
      <c r="TOM4" s="104"/>
      <c r="TON4" s="104"/>
      <c r="TOO4" s="104"/>
      <c r="TOP4" s="104"/>
      <c r="TOQ4" s="104"/>
      <c r="TOR4" s="104"/>
      <c r="TOS4" s="104"/>
      <c r="TOT4" s="104"/>
      <c r="TOU4" s="104"/>
      <c r="TOV4" s="104"/>
      <c r="TOW4" s="104"/>
      <c r="TOX4" s="104"/>
      <c r="TOY4" s="104"/>
      <c r="TOZ4" s="104"/>
      <c r="TPA4" s="104"/>
      <c r="TPB4" s="104"/>
      <c r="TPC4" s="104"/>
      <c r="TPD4" s="104"/>
      <c r="TPE4" s="104"/>
      <c r="TPF4" s="104"/>
      <c r="TPG4" s="104"/>
      <c r="TPH4" s="104"/>
      <c r="TPI4" s="104"/>
      <c r="TPJ4" s="104"/>
      <c r="TPK4" s="104"/>
      <c r="TPL4" s="104"/>
      <c r="TPM4" s="104"/>
      <c r="TPN4" s="104"/>
      <c r="TPO4" s="104"/>
      <c r="TPP4" s="104"/>
      <c r="TPQ4" s="104"/>
      <c r="TPR4" s="104"/>
      <c r="TPS4" s="104"/>
      <c r="TPT4" s="104"/>
      <c r="TPU4" s="104"/>
      <c r="TPV4" s="104"/>
      <c r="TPW4" s="104"/>
      <c r="TPX4" s="104"/>
      <c r="TPY4" s="104"/>
      <c r="TPZ4" s="104"/>
      <c r="TQA4" s="104"/>
      <c r="TQB4" s="104"/>
      <c r="TQC4" s="104"/>
      <c r="TQD4" s="104"/>
      <c r="TQE4" s="104"/>
      <c r="TQF4" s="104"/>
      <c r="TQG4" s="104"/>
      <c r="TQH4" s="104"/>
      <c r="TQI4" s="104"/>
      <c r="TQJ4" s="104"/>
      <c r="TQK4" s="104"/>
      <c r="TQL4" s="104"/>
      <c r="TQM4" s="104"/>
      <c r="TQN4" s="104"/>
      <c r="TQO4" s="104"/>
      <c r="TQP4" s="104"/>
      <c r="TQQ4" s="104"/>
      <c r="TQR4" s="104"/>
      <c r="TQS4" s="104"/>
      <c r="TQT4" s="104"/>
      <c r="TQU4" s="104"/>
      <c r="TQV4" s="104"/>
      <c r="TQW4" s="104"/>
      <c r="TQX4" s="104"/>
      <c r="TQY4" s="104"/>
      <c r="TQZ4" s="104"/>
      <c r="TRA4" s="104"/>
      <c r="TRB4" s="104"/>
      <c r="TRC4" s="104"/>
      <c r="TRD4" s="104"/>
      <c r="TRE4" s="104"/>
      <c r="TRF4" s="104"/>
      <c r="TRG4" s="104"/>
      <c r="TRH4" s="104"/>
      <c r="TRI4" s="104"/>
      <c r="TRJ4" s="104"/>
      <c r="TRK4" s="104"/>
      <c r="TRL4" s="104"/>
      <c r="TRM4" s="104"/>
      <c r="TRN4" s="104"/>
      <c r="TRO4" s="104"/>
      <c r="TRP4" s="104"/>
      <c r="TRQ4" s="104"/>
      <c r="TRR4" s="104"/>
      <c r="TRS4" s="104"/>
      <c r="TRT4" s="104"/>
      <c r="TRU4" s="104"/>
      <c r="TRV4" s="104"/>
      <c r="TRW4" s="104"/>
      <c r="TRX4" s="104"/>
      <c r="TRY4" s="104"/>
      <c r="TRZ4" s="104"/>
      <c r="TSA4" s="104"/>
      <c r="TSB4" s="104"/>
      <c r="TSC4" s="104"/>
      <c r="TSD4" s="104"/>
      <c r="TSE4" s="104"/>
      <c r="TSF4" s="104"/>
      <c r="TSG4" s="104"/>
      <c r="TSH4" s="104"/>
      <c r="TSI4" s="104"/>
      <c r="TSJ4" s="104"/>
      <c r="TSK4" s="104"/>
      <c r="TSL4" s="104"/>
      <c r="TSM4" s="104"/>
      <c r="TSN4" s="104"/>
      <c r="TSO4" s="104"/>
      <c r="TSP4" s="104"/>
      <c r="TSQ4" s="104"/>
      <c r="TSR4" s="104"/>
      <c r="TSS4" s="104"/>
      <c r="TST4" s="104"/>
      <c r="TSU4" s="104"/>
      <c r="TSV4" s="104"/>
      <c r="TSW4" s="104"/>
      <c r="TSX4" s="104"/>
      <c r="TSY4" s="104"/>
      <c r="TSZ4" s="104"/>
      <c r="TTA4" s="104"/>
      <c r="TTB4" s="104"/>
      <c r="TTC4" s="104"/>
      <c r="TTD4" s="104"/>
      <c r="TTE4" s="104"/>
      <c r="TTF4" s="104"/>
      <c r="TTG4" s="104"/>
      <c r="TTH4" s="104"/>
      <c r="TTI4" s="104"/>
      <c r="TTJ4" s="104"/>
      <c r="TTK4" s="104"/>
      <c r="TTL4" s="104"/>
      <c r="TTM4" s="104"/>
      <c r="TTN4" s="104"/>
      <c r="TTO4" s="104"/>
      <c r="TTP4" s="104"/>
      <c r="TTQ4" s="104"/>
      <c r="TTR4" s="104"/>
      <c r="TTS4" s="104"/>
      <c r="TTT4" s="104"/>
      <c r="TTU4" s="104"/>
      <c r="TTV4" s="104"/>
      <c r="TTW4" s="104"/>
      <c r="TTX4" s="104"/>
      <c r="TTY4" s="104"/>
      <c r="TTZ4" s="104"/>
      <c r="TUA4" s="104"/>
      <c r="TUB4" s="104"/>
      <c r="TUC4" s="104"/>
      <c r="TUD4" s="104"/>
      <c r="TUE4" s="104"/>
      <c r="TUF4" s="104"/>
      <c r="TUG4" s="104"/>
      <c r="TUH4" s="104"/>
      <c r="TUI4" s="104"/>
      <c r="TUJ4" s="104"/>
      <c r="TUK4" s="104"/>
      <c r="TUL4" s="104"/>
      <c r="TUM4" s="104"/>
      <c r="TUN4" s="104"/>
      <c r="TUO4" s="104"/>
      <c r="TUP4" s="104"/>
      <c r="TUQ4" s="104"/>
      <c r="TUR4" s="104"/>
      <c r="TUS4" s="104"/>
      <c r="TUT4" s="104"/>
      <c r="TUU4" s="104"/>
      <c r="TUV4" s="104"/>
      <c r="TUW4" s="104"/>
      <c r="TUX4" s="104"/>
      <c r="TUY4" s="104"/>
      <c r="TUZ4" s="104"/>
      <c r="TVA4" s="104"/>
      <c r="TVB4" s="104"/>
      <c r="TVC4" s="104"/>
      <c r="TVD4" s="104"/>
      <c r="TVE4" s="104"/>
      <c r="TVF4" s="104"/>
      <c r="TVG4" s="104"/>
      <c r="TVH4" s="104"/>
      <c r="TVI4" s="104"/>
      <c r="TVJ4" s="104"/>
      <c r="TVK4" s="104"/>
      <c r="TVL4" s="104"/>
      <c r="TVM4" s="104"/>
      <c r="TVN4" s="104"/>
      <c r="TVO4" s="104"/>
      <c r="TVP4" s="104"/>
      <c r="TVQ4" s="104"/>
      <c r="TVR4" s="104"/>
      <c r="TVS4" s="104"/>
      <c r="TVT4" s="104"/>
      <c r="TVU4" s="104"/>
      <c r="TVV4" s="104"/>
      <c r="TVW4" s="104"/>
      <c r="TVX4" s="104"/>
      <c r="TVY4" s="104"/>
      <c r="TVZ4" s="104"/>
      <c r="TWA4" s="104"/>
      <c r="TWB4" s="104"/>
      <c r="TWC4" s="104"/>
      <c r="TWD4" s="104"/>
      <c r="TWE4" s="104"/>
      <c r="TWF4" s="104"/>
      <c r="TWG4" s="104"/>
      <c r="TWH4" s="104"/>
      <c r="TWI4" s="104"/>
      <c r="TWJ4" s="104"/>
      <c r="TWK4" s="104"/>
      <c r="TWL4" s="104"/>
      <c r="TWM4" s="104"/>
      <c r="TWN4" s="104"/>
      <c r="TWO4" s="104"/>
      <c r="TWP4" s="104"/>
      <c r="TWQ4" s="104"/>
      <c r="TWR4" s="104"/>
      <c r="TWS4" s="104"/>
      <c r="TWT4" s="104"/>
      <c r="TWU4" s="104"/>
      <c r="TWV4" s="104"/>
      <c r="TWW4" s="104"/>
      <c r="TWX4" s="104"/>
      <c r="TWY4" s="104"/>
      <c r="TWZ4" s="104"/>
      <c r="TXA4" s="104"/>
      <c r="TXB4" s="104"/>
      <c r="TXC4" s="104"/>
      <c r="TXD4" s="104"/>
      <c r="TXE4" s="104"/>
      <c r="TXF4" s="104"/>
      <c r="TXG4" s="104"/>
      <c r="TXH4" s="104"/>
      <c r="TXI4" s="104"/>
      <c r="TXJ4" s="104"/>
      <c r="TXK4" s="104"/>
      <c r="TXL4" s="104"/>
      <c r="TXM4" s="104"/>
      <c r="TXN4" s="104"/>
      <c r="TXO4" s="104"/>
      <c r="TXP4" s="104"/>
      <c r="TXQ4" s="104"/>
      <c r="TXR4" s="104"/>
      <c r="TXS4" s="104"/>
      <c r="TXT4" s="104"/>
      <c r="TXU4" s="104"/>
      <c r="TXV4" s="104"/>
      <c r="TXW4" s="104"/>
      <c r="TXX4" s="104"/>
      <c r="TXY4" s="104"/>
      <c r="TXZ4" s="104"/>
      <c r="TYA4" s="104"/>
      <c r="TYB4" s="104"/>
      <c r="TYC4" s="104"/>
      <c r="TYD4" s="104"/>
      <c r="TYE4" s="104"/>
      <c r="TYF4" s="104"/>
      <c r="TYG4" s="104"/>
      <c r="TYH4" s="104"/>
      <c r="TYI4" s="104"/>
      <c r="TYJ4" s="104"/>
      <c r="TYK4" s="104"/>
      <c r="TYL4" s="104"/>
      <c r="TYM4" s="104"/>
      <c r="TYN4" s="104"/>
      <c r="TYO4" s="104"/>
      <c r="TYP4" s="104"/>
      <c r="TYQ4" s="104"/>
      <c r="TYR4" s="104"/>
      <c r="TYS4" s="104"/>
      <c r="TYT4" s="104"/>
      <c r="TYU4" s="104"/>
      <c r="TYV4" s="104"/>
      <c r="TYW4" s="104"/>
      <c r="TYX4" s="104"/>
      <c r="TYY4" s="104"/>
      <c r="TYZ4" s="104"/>
      <c r="TZA4" s="104"/>
      <c r="TZB4" s="104"/>
      <c r="TZC4" s="104"/>
      <c r="TZD4" s="104"/>
      <c r="TZE4" s="104"/>
      <c r="TZF4" s="104"/>
      <c r="TZG4" s="104"/>
      <c r="TZH4" s="104"/>
      <c r="TZI4" s="104"/>
      <c r="TZJ4" s="104"/>
      <c r="TZK4" s="104"/>
      <c r="TZL4" s="104"/>
      <c r="TZM4" s="104"/>
      <c r="TZN4" s="104"/>
      <c r="TZO4" s="104"/>
      <c r="TZP4" s="104"/>
      <c r="TZQ4" s="104"/>
      <c r="TZR4" s="104"/>
      <c r="TZS4" s="104"/>
      <c r="TZT4" s="104"/>
      <c r="TZU4" s="104"/>
      <c r="TZV4" s="104"/>
      <c r="TZW4" s="104"/>
      <c r="TZX4" s="104"/>
      <c r="TZY4" s="104"/>
      <c r="TZZ4" s="104"/>
      <c r="UAA4" s="104"/>
      <c r="UAB4" s="104"/>
      <c r="UAC4" s="104"/>
      <c r="UAD4" s="104"/>
      <c r="UAE4" s="104"/>
      <c r="UAF4" s="104"/>
      <c r="UAG4" s="104"/>
      <c r="UAH4" s="104"/>
      <c r="UAI4" s="104"/>
      <c r="UAJ4" s="104"/>
      <c r="UAK4" s="104"/>
      <c r="UAL4" s="104"/>
      <c r="UAM4" s="104"/>
      <c r="UAN4" s="104"/>
      <c r="UAO4" s="104"/>
      <c r="UAP4" s="104"/>
      <c r="UAQ4" s="104"/>
      <c r="UAR4" s="104"/>
      <c r="UAS4" s="104"/>
      <c r="UAT4" s="104"/>
      <c r="UAU4" s="104"/>
      <c r="UAV4" s="104"/>
      <c r="UAW4" s="104"/>
      <c r="UAX4" s="104"/>
      <c r="UAY4" s="104"/>
      <c r="UAZ4" s="104"/>
      <c r="UBA4" s="104"/>
      <c r="UBB4" s="104"/>
      <c r="UBC4" s="104"/>
      <c r="UBD4" s="104"/>
      <c r="UBE4" s="104"/>
      <c r="UBF4" s="104"/>
      <c r="UBG4" s="104"/>
      <c r="UBH4" s="104"/>
      <c r="UBI4" s="104"/>
      <c r="UBJ4" s="104"/>
      <c r="UBK4" s="104"/>
      <c r="UBL4" s="104"/>
      <c r="UBM4" s="104"/>
      <c r="UBN4" s="104"/>
      <c r="UBO4" s="104"/>
      <c r="UBP4" s="104"/>
      <c r="UBQ4" s="104"/>
      <c r="UBR4" s="104"/>
      <c r="UBS4" s="104"/>
      <c r="UBT4" s="104"/>
      <c r="UBU4" s="104"/>
      <c r="UBV4" s="104"/>
      <c r="UBW4" s="104"/>
      <c r="UBX4" s="104"/>
      <c r="UBY4" s="104"/>
      <c r="UBZ4" s="104"/>
      <c r="UCA4" s="104"/>
      <c r="UCB4" s="104"/>
      <c r="UCC4" s="104"/>
      <c r="UCD4" s="104"/>
      <c r="UCE4" s="104"/>
      <c r="UCF4" s="104"/>
      <c r="UCG4" s="104"/>
      <c r="UCH4" s="104"/>
      <c r="UCI4" s="104"/>
      <c r="UCJ4" s="104"/>
      <c r="UCK4" s="104"/>
      <c r="UCL4" s="104"/>
      <c r="UCM4" s="104"/>
      <c r="UCN4" s="104"/>
      <c r="UCO4" s="104"/>
      <c r="UCP4" s="104"/>
      <c r="UCQ4" s="104"/>
      <c r="UCR4" s="104"/>
      <c r="UCS4" s="104"/>
      <c r="UCT4" s="104"/>
      <c r="UCU4" s="104"/>
      <c r="UCV4" s="104"/>
      <c r="UCW4" s="104"/>
      <c r="UCX4" s="104"/>
      <c r="UCY4" s="104"/>
      <c r="UCZ4" s="104"/>
      <c r="UDA4" s="104"/>
      <c r="UDB4" s="104"/>
      <c r="UDC4" s="104"/>
      <c r="UDD4" s="104"/>
      <c r="UDE4" s="104"/>
      <c r="UDF4" s="104"/>
      <c r="UDG4" s="104"/>
      <c r="UDH4" s="104"/>
      <c r="UDI4" s="104"/>
      <c r="UDJ4" s="104"/>
      <c r="UDK4" s="104"/>
      <c r="UDL4" s="104"/>
      <c r="UDM4" s="104"/>
      <c r="UDN4" s="104"/>
      <c r="UDO4" s="104"/>
      <c r="UDP4" s="104"/>
      <c r="UDQ4" s="104"/>
      <c r="UDR4" s="104"/>
      <c r="UDS4" s="104"/>
      <c r="UDT4" s="104"/>
      <c r="UDU4" s="104"/>
      <c r="UDV4" s="104"/>
      <c r="UDW4" s="104"/>
      <c r="UDX4" s="104"/>
      <c r="UDY4" s="104"/>
      <c r="UDZ4" s="104"/>
      <c r="UEA4" s="104"/>
      <c r="UEB4" s="104"/>
      <c r="UEC4" s="104"/>
      <c r="UED4" s="104"/>
      <c r="UEE4" s="104"/>
      <c r="UEF4" s="104"/>
      <c r="UEG4" s="104"/>
      <c r="UEH4" s="104"/>
      <c r="UEI4" s="104"/>
      <c r="UEJ4" s="104"/>
      <c r="UEK4" s="104"/>
      <c r="UEL4" s="104"/>
      <c r="UEM4" s="104"/>
      <c r="UEN4" s="104"/>
      <c r="UEO4" s="104"/>
      <c r="UEP4" s="104"/>
      <c r="UEQ4" s="104"/>
      <c r="UER4" s="104"/>
      <c r="UES4" s="104"/>
      <c r="UET4" s="104"/>
      <c r="UEU4" s="104"/>
      <c r="UEV4" s="104"/>
      <c r="UEW4" s="104"/>
      <c r="UEX4" s="104"/>
      <c r="UEY4" s="104"/>
      <c r="UEZ4" s="104"/>
      <c r="UFA4" s="104"/>
      <c r="UFB4" s="104"/>
      <c r="UFC4" s="104"/>
      <c r="UFD4" s="104"/>
      <c r="UFE4" s="104"/>
      <c r="UFF4" s="104"/>
      <c r="UFG4" s="104"/>
      <c r="UFH4" s="104"/>
      <c r="UFI4" s="104"/>
      <c r="UFJ4" s="104"/>
      <c r="UFK4" s="104"/>
      <c r="UFL4" s="104"/>
      <c r="UFM4" s="104"/>
      <c r="UFN4" s="104"/>
      <c r="UFO4" s="104"/>
      <c r="UFP4" s="104"/>
      <c r="UFQ4" s="104"/>
      <c r="UFR4" s="104"/>
      <c r="UFS4" s="104"/>
      <c r="UFT4" s="104"/>
      <c r="UFU4" s="104"/>
      <c r="UFV4" s="104"/>
      <c r="UFW4" s="104"/>
      <c r="UFX4" s="104"/>
      <c r="UFY4" s="104"/>
      <c r="UFZ4" s="104"/>
      <c r="UGA4" s="104"/>
      <c r="UGB4" s="104"/>
      <c r="UGC4" s="104"/>
      <c r="UGD4" s="104"/>
      <c r="UGE4" s="104"/>
      <c r="UGF4" s="104"/>
      <c r="UGG4" s="104"/>
      <c r="UGH4" s="104"/>
      <c r="UGI4" s="104"/>
      <c r="UGJ4" s="104"/>
      <c r="UGK4" s="104"/>
      <c r="UGL4" s="104"/>
      <c r="UGM4" s="104"/>
      <c r="UGN4" s="104"/>
      <c r="UGO4" s="104"/>
      <c r="UGP4" s="104"/>
      <c r="UGQ4" s="104"/>
      <c r="UGR4" s="104"/>
      <c r="UGS4" s="104"/>
      <c r="UGT4" s="104"/>
      <c r="UGU4" s="104"/>
      <c r="UGV4" s="104"/>
      <c r="UGW4" s="104"/>
      <c r="UGX4" s="104"/>
      <c r="UGY4" s="104"/>
      <c r="UGZ4" s="104"/>
      <c r="UHA4" s="104"/>
      <c r="UHB4" s="104"/>
      <c r="UHC4" s="104"/>
      <c r="UHD4" s="104"/>
      <c r="UHE4" s="104"/>
      <c r="UHF4" s="104"/>
      <c r="UHG4" s="104"/>
      <c r="UHH4" s="104"/>
      <c r="UHI4" s="104"/>
      <c r="UHJ4" s="104"/>
      <c r="UHK4" s="104"/>
      <c r="UHL4" s="104"/>
      <c r="UHM4" s="104"/>
      <c r="UHN4" s="104"/>
      <c r="UHO4" s="104"/>
      <c r="UHP4" s="104"/>
      <c r="UHQ4" s="104"/>
      <c r="UHR4" s="104"/>
      <c r="UHS4" s="104"/>
      <c r="UHT4" s="104"/>
      <c r="UHU4" s="104"/>
      <c r="UHV4" s="104"/>
      <c r="UHW4" s="104"/>
      <c r="UHX4" s="104"/>
      <c r="UHY4" s="104"/>
      <c r="UHZ4" s="104"/>
      <c r="UIA4" s="104"/>
      <c r="UIB4" s="104"/>
      <c r="UIC4" s="104"/>
      <c r="UID4" s="104"/>
      <c r="UIE4" s="104"/>
      <c r="UIF4" s="104"/>
      <c r="UIG4" s="104"/>
      <c r="UIH4" s="104"/>
      <c r="UII4" s="104"/>
      <c r="UIJ4" s="104"/>
      <c r="UIK4" s="104"/>
      <c r="UIL4" s="104"/>
      <c r="UIM4" s="104"/>
      <c r="UIN4" s="104"/>
      <c r="UIO4" s="104"/>
      <c r="UIP4" s="104"/>
      <c r="UIQ4" s="104"/>
      <c r="UIR4" s="104"/>
      <c r="UIS4" s="104"/>
      <c r="UIT4" s="104"/>
      <c r="UIU4" s="104"/>
      <c r="UIV4" s="104"/>
      <c r="UIW4" s="104"/>
      <c r="UIX4" s="104"/>
      <c r="UIY4" s="104"/>
      <c r="UIZ4" s="104"/>
      <c r="UJA4" s="104"/>
      <c r="UJB4" s="104"/>
      <c r="UJC4" s="104"/>
      <c r="UJD4" s="104"/>
      <c r="UJE4" s="104"/>
      <c r="UJF4" s="104"/>
      <c r="UJG4" s="104"/>
      <c r="UJH4" s="104"/>
      <c r="UJI4" s="104"/>
      <c r="UJJ4" s="104"/>
      <c r="UJK4" s="104"/>
      <c r="UJL4" s="104"/>
      <c r="UJM4" s="104"/>
      <c r="UJN4" s="104"/>
      <c r="UJO4" s="104"/>
      <c r="UJP4" s="104"/>
      <c r="UJQ4" s="104"/>
      <c r="UJR4" s="104"/>
      <c r="UJS4" s="104"/>
      <c r="UJT4" s="104"/>
      <c r="UJU4" s="104"/>
      <c r="UJV4" s="104"/>
      <c r="UJW4" s="104"/>
      <c r="UJX4" s="104"/>
      <c r="UJY4" s="104"/>
      <c r="UJZ4" s="104"/>
      <c r="UKA4" s="104"/>
      <c r="UKB4" s="104"/>
      <c r="UKC4" s="104"/>
      <c r="UKD4" s="104"/>
      <c r="UKE4" s="104"/>
      <c r="UKF4" s="104"/>
      <c r="UKG4" s="104"/>
      <c r="UKH4" s="104"/>
      <c r="UKI4" s="104"/>
      <c r="UKJ4" s="104"/>
      <c r="UKK4" s="104"/>
      <c r="UKL4" s="104"/>
      <c r="UKM4" s="104"/>
      <c r="UKN4" s="104"/>
      <c r="UKO4" s="104"/>
      <c r="UKP4" s="104"/>
      <c r="UKQ4" s="104"/>
      <c r="UKR4" s="104"/>
      <c r="UKS4" s="104"/>
      <c r="UKT4" s="104"/>
      <c r="UKU4" s="104"/>
      <c r="UKV4" s="104"/>
      <c r="UKW4" s="104"/>
      <c r="UKX4" s="104"/>
      <c r="UKY4" s="104"/>
      <c r="UKZ4" s="104"/>
      <c r="ULA4" s="104"/>
      <c r="ULB4" s="104"/>
      <c r="ULC4" s="104"/>
      <c r="ULD4" s="104"/>
      <c r="ULE4" s="104"/>
      <c r="ULF4" s="104"/>
      <c r="ULG4" s="104"/>
      <c r="ULH4" s="104"/>
      <c r="ULI4" s="104"/>
      <c r="ULJ4" s="104"/>
      <c r="ULK4" s="104"/>
      <c r="ULL4" s="104"/>
      <c r="ULM4" s="104"/>
      <c r="ULN4" s="104"/>
      <c r="ULO4" s="104"/>
      <c r="ULP4" s="104"/>
      <c r="ULQ4" s="104"/>
      <c r="ULR4" s="104"/>
      <c r="ULS4" s="104"/>
      <c r="ULT4" s="104"/>
      <c r="ULU4" s="104"/>
      <c r="ULV4" s="104"/>
      <c r="ULW4" s="104"/>
      <c r="ULX4" s="104"/>
      <c r="ULY4" s="104"/>
      <c r="ULZ4" s="104"/>
      <c r="UMA4" s="104"/>
      <c r="UMB4" s="104"/>
      <c r="UMC4" s="104"/>
      <c r="UMD4" s="104"/>
      <c r="UME4" s="104"/>
      <c r="UMF4" s="104"/>
      <c r="UMG4" s="104"/>
      <c r="UMH4" s="104"/>
      <c r="UMI4" s="104"/>
      <c r="UMJ4" s="104"/>
      <c r="UMK4" s="104"/>
      <c r="UML4" s="104"/>
      <c r="UMM4" s="104"/>
      <c r="UMN4" s="104"/>
      <c r="UMO4" s="104"/>
      <c r="UMP4" s="104"/>
      <c r="UMQ4" s="104"/>
      <c r="UMR4" s="104"/>
      <c r="UMS4" s="104"/>
      <c r="UMT4" s="104"/>
      <c r="UMU4" s="104"/>
      <c r="UMV4" s="104"/>
      <c r="UMW4" s="104"/>
      <c r="UMX4" s="104"/>
      <c r="UMY4" s="104"/>
      <c r="UMZ4" s="104"/>
      <c r="UNA4" s="104"/>
      <c r="UNB4" s="104"/>
      <c r="UNC4" s="104"/>
      <c r="UND4" s="104"/>
      <c r="UNE4" s="104"/>
      <c r="UNF4" s="104"/>
      <c r="UNG4" s="104"/>
      <c r="UNH4" s="104"/>
      <c r="UNI4" s="104"/>
      <c r="UNJ4" s="104"/>
      <c r="UNK4" s="104"/>
      <c r="UNL4" s="104"/>
      <c r="UNM4" s="104"/>
      <c r="UNN4" s="104"/>
      <c r="UNO4" s="104"/>
      <c r="UNP4" s="104"/>
      <c r="UNQ4" s="104"/>
      <c r="UNR4" s="104"/>
      <c r="UNS4" s="104"/>
      <c r="UNT4" s="104"/>
      <c r="UNU4" s="104"/>
      <c r="UNV4" s="104"/>
      <c r="UNW4" s="104"/>
      <c r="UNX4" s="104"/>
      <c r="UNY4" s="104"/>
      <c r="UNZ4" s="104"/>
      <c r="UOA4" s="104"/>
      <c r="UOB4" s="104"/>
      <c r="UOC4" s="104"/>
      <c r="UOD4" s="104"/>
      <c r="UOE4" s="104"/>
      <c r="UOF4" s="104"/>
      <c r="UOG4" s="104"/>
      <c r="UOH4" s="104"/>
      <c r="UOI4" s="104"/>
      <c r="UOJ4" s="104"/>
      <c r="UOK4" s="104"/>
      <c r="UOL4" s="104"/>
      <c r="UOM4" s="104"/>
      <c r="UON4" s="104"/>
      <c r="UOO4" s="104"/>
      <c r="UOP4" s="104"/>
      <c r="UOQ4" s="104"/>
      <c r="UOR4" s="104"/>
      <c r="UOS4" s="104"/>
      <c r="UOT4" s="104"/>
      <c r="UOU4" s="104"/>
      <c r="UOV4" s="104"/>
      <c r="UOW4" s="104"/>
      <c r="UOX4" s="104"/>
      <c r="UOY4" s="104"/>
      <c r="UOZ4" s="104"/>
      <c r="UPA4" s="104"/>
      <c r="UPB4" s="104"/>
      <c r="UPC4" s="104"/>
      <c r="UPD4" s="104"/>
      <c r="UPE4" s="104"/>
      <c r="UPF4" s="104"/>
      <c r="UPG4" s="104"/>
      <c r="UPH4" s="104"/>
      <c r="UPI4" s="104"/>
      <c r="UPJ4" s="104"/>
      <c r="UPK4" s="104"/>
      <c r="UPL4" s="104"/>
      <c r="UPM4" s="104"/>
      <c r="UPN4" s="104"/>
      <c r="UPO4" s="104"/>
      <c r="UPP4" s="104"/>
      <c r="UPQ4" s="104"/>
      <c r="UPR4" s="104"/>
      <c r="UPS4" s="104"/>
      <c r="UPT4" s="104"/>
      <c r="UPU4" s="104"/>
      <c r="UPV4" s="104"/>
      <c r="UPW4" s="104"/>
      <c r="UPX4" s="104"/>
      <c r="UPY4" s="104"/>
      <c r="UPZ4" s="104"/>
      <c r="UQA4" s="104"/>
      <c r="UQB4" s="104"/>
      <c r="UQC4" s="104"/>
      <c r="UQD4" s="104"/>
      <c r="UQE4" s="104"/>
      <c r="UQF4" s="104"/>
      <c r="UQG4" s="104"/>
      <c r="UQH4" s="104"/>
      <c r="UQI4" s="104"/>
      <c r="UQJ4" s="104"/>
      <c r="UQK4" s="104"/>
      <c r="UQL4" s="104"/>
      <c r="UQM4" s="104"/>
      <c r="UQN4" s="104"/>
      <c r="UQO4" s="104"/>
      <c r="UQP4" s="104"/>
      <c r="UQQ4" s="104"/>
      <c r="UQR4" s="104"/>
      <c r="UQS4" s="104"/>
      <c r="UQT4" s="104"/>
      <c r="UQU4" s="104"/>
      <c r="UQV4" s="104"/>
      <c r="UQW4" s="104"/>
      <c r="UQX4" s="104"/>
      <c r="UQY4" s="104"/>
      <c r="UQZ4" s="104"/>
      <c r="URA4" s="104"/>
      <c r="URB4" s="104"/>
      <c r="URC4" s="104"/>
      <c r="URD4" s="104"/>
      <c r="URE4" s="104"/>
      <c r="URF4" s="104"/>
      <c r="URG4" s="104"/>
      <c r="URH4" s="104"/>
      <c r="URI4" s="104"/>
      <c r="URJ4" s="104"/>
      <c r="URK4" s="104"/>
      <c r="URL4" s="104"/>
      <c r="URM4" s="104"/>
      <c r="URN4" s="104"/>
      <c r="URO4" s="104"/>
      <c r="URP4" s="104"/>
      <c r="URQ4" s="104"/>
      <c r="URR4" s="104"/>
      <c r="URS4" s="104"/>
      <c r="URT4" s="104"/>
      <c r="URU4" s="104"/>
      <c r="URV4" s="104"/>
      <c r="URW4" s="104"/>
      <c r="URX4" s="104"/>
      <c r="URY4" s="104"/>
      <c r="URZ4" s="104"/>
      <c r="USA4" s="104"/>
      <c r="USB4" s="104"/>
      <c r="USC4" s="104"/>
      <c r="USD4" s="104"/>
      <c r="USE4" s="104"/>
      <c r="USF4" s="104"/>
      <c r="USG4" s="104"/>
      <c r="USH4" s="104"/>
      <c r="USI4" s="104"/>
      <c r="USJ4" s="104"/>
      <c r="USK4" s="104"/>
      <c r="USL4" s="104"/>
      <c r="USM4" s="104"/>
      <c r="USN4" s="104"/>
      <c r="USO4" s="104"/>
      <c r="USP4" s="104"/>
      <c r="USQ4" s="104"/>
      <c r="USR4" s="104"/>
      <c r="USS4" s="104"/>
      <c r="UST4" s="104"/>
      <c r="USU4" s="104"/>
      <c r="USV4" s="104"/>
      <c r="USW4" s="104"/>
      <c r="USX4" s="104"/>
      <c r="USY4" s="104"/>
      <c r="USZ4" s="104"/>
      <c r="UTA4" s="104"/>
      <c r="UTB4" s="104"/>
      <c r="UTC4" s="104"/>
      <c r="UTD4" s="104"/>
      <c r="UTE4" s="104"/>
      <c r="UTF4" s="104"/>
      <c r="UTG4" s="104"/>
      <c r="UTH4" s="104"/>
      <c r="UTI4" s="104"/>
      <c r="UTJ4" s="104"/>
      <c r="UTK4" s="104"/>
      <c r="UTL4" s="104"/>
      <c r="UTM4" s="104"/>
      <c r="UTN4" s="104"/>
      <c r="UTO4" s="104"/>
      <c r="UTP4" s="104"/>
      <c r="UTQ4" s="104"/>
      <c r="UTR4" s="104"/>
      <c r="UTS4" s="104"/>
      <c r="UTT4" s="104"/>
      <c r="UTU4" s="104"/>
      <c r="UTV4" s="104"/>
      <c r="UTW4" s="104"/>
      <c r="UTX4" s="104"/>
      <c r="UTY4" s="104"/>
      <c r="UTZ4" s="104"/>
      <c r="UUA4" s="104"/>
      <c r="UUB4" s="104"/>
      <c r="UUC4" s="104"/>
      <c r="UUD4" s="104"/>
      <c r="UUE4" s="104"/>
      <c r="UUF4" s="104"/>
      <c r="UUG4" s="104"/>
      <c r="UUH4" s="104"/>
      <c r="UUI4" s="104"/>
      <c r="UUJ4" s="104"/>
      <c r="UUK4" s="104"/>
      <c r="UUL4" s="104"/>
      <c r="UUM4" s="104"/>
      <c r="UUN4" s="104"/>
      <c r="UUO4" s="104"/>
      <c r="UUP4" s="104"/>
      <c r="UUQ4" s="104"/>
      <c r="UUR4" s="104"/>
      <c r="UUS4" s="104"/>
      <c r="UUT4" s="104"/>
      <c r="UUU4" s="104"/>
      <c r="UUV4" s="104"/>
      <c r="UUW4" s="104"/>
      <c r="UUX4" s="104"/>
      <c r="UUY4" s="104"/>
      <c r="UUZ4" s="104"/>
      <c r="UVA4" s="104"/>
      <c r="UVB4" s="104"/>
      <c r="UVC4" s="104"/>
      <c r="UVD4" s="104"/>
      <c r="UVE4" s="104"/>
      <c r="UVF4" s="104"/>
      <c r="UVG4" s="104"/>
      <c r="UVH4" s="104"/>
      <c r="UVI4" s="104"/>
      <c r="UVJ4" s="104"/>
      <c r="UVK4" s="104"/>
      <c r="UVL4" s="104"/>
      <c r="UVM4" s="104"/>
      <c r="UVN4" s="104"/>
      <c r="UVO4" s="104"/>
      <c r="UVP4" s="104"/>
      <c r="UVQ4" s="104"/>
      <c r="UVR4" s="104"/>
      <c r="UVS4" s="104"/>
      <c r="UVT4" s="104"/>
      <c r="UVU4" s="104"/>
      <c r="UVV4" s="104"/>
      <c r="UVW4" s="104"/>
      <c r="UVX4" s="104"/>
      <c r="UVY4" s="104"/>
      <c r="UVZ4" s="104"/>
      <c r="UWA4" s="104"/>
      <c r="UWB4" s="104"/>
      <c r="UWC4" s="104"/>
      <c r="UWD4" s="104"/>
      <c r="UWE4" s="104"/>
      <c r="UWF4" s="104"/>
      <c r="UWG4" s="104"/>
      <c r="UWH4" s="104"/>
      <c r="UWI4" s="104"/>
      <c r="UWJ4" s="104"/>
      <c r="UWK4" s="104"/>
      <c r="UWL4" s="104"/>
      <c r="UWM4" s="104"/>
      <c r="UWN4" s="104"/>
      <c r="UWO4" s="104"/>
      <c r="UWP4" s="104"/>
      <c r="UWQ4" s="104"/>
      <c r="UWR4" s="104"/>
      <c r="UWS4" s="104"/>
      <c r="UWT4" s="104"/>
      <c r="UWU4" s="104"/>
      <c r="UWV4" s="104"/>
      <c r="UWW4" s="104"/>
      <c r="UWX4" s="104"/>
      <c r="UWY4" s="104"/>
      <c r="UWZ4" s="104"/>
      <c r="UXA4" s="104"/>
      <c r="UXB4" s="104"/>
      <c r="UXC4" s="104"/>
      <c r="UXD4" s="104"/>
      <c r="UXE4" s="104"/>
      <c r="UXF4" s="104"/>
      <c r="UXG4" s="104"/>
      <c r="UXH4" s="104"/>
      <c r="UXI4" s="104"/>
      <c r="UXJ4" s="104"/>
      <c r="UXK4" s="104"/>
      <c r="UXL4" s="104"/>
      <c r="UXM4" s="104"/>
      <c r="UXN4" s="104"/>
      <c r="UXO4" s="104"/>
      <c r="UXP4" s="104"/>
      <c r="UXQ4" s="104"/>
      <c r="UXR4" s="104"/>
      <c r="UXS4" s="104"/>
      <c r="UXT4" s="104"/>
      <c r="UXU4" s="104"/>
      <c r="UXV4" s="104"/>
      <c r="UXW4" s="104"/>
      <c r="UXX4" s="104"/>
      <c r="UXY4" s="104"/>
      <c r="UXZ4" s="104"/>
      <c r="UYA4" s="104"/>
      <c r="UYB4" s="104"/>
      <c r="UYC4" s="104"/>
      <c r="UYD4" s="104"/>
      <c r="UYE4" s="104"/>
      <c r="UYF4" s="104"/>
      <c r="UYG4" s="104"/>
      <c r="UYH4" s="104"/>
      <c r="UYI4" s="104"/>
      <c r="UYJ4" s="104"/>
      <c r="UYK4" s="104"/>
      <c r="UYL4" s="104"/>
      <c r="UYM4" s="104"/>
      <c r="UYN4" s="104"/>
      <c r="UYO4" s="104"/>
      <c r="UYP4" s="104"/>
      <c r="UYQ4" s="104"/>
      <c r="UYR4" s="104"/>
      <c r="UYS4" s="104"/>
      <c r="UYT4" s="104"/>
      <c r="UYU4" s="104"/>
      <c r="UYV4" s="104"/>
      <c r="UYW4" s="104"/>
      <c r="UYX4" s="104"/>
      <c r="UYY4" s="104"/>
      <c r="UYZ4" s="104"/>
      <c r="UZA4" s="104"/>
      <c r="UZB4" s="104"/>
      <c r="UZC4" s="104"/>
      <c r="UZD4" s="104"/>
      <c r="UZE4" s="104"/>
      <c r="UZF4" s="104"/>
      <c r="UZG4" s="104"/>
      <c r="UZH4" s="104"/>
      <c r="UZI4" s="104"/>
      <c r="UZJ4" s="104"/>
      <c r="UZK4" s="104"/>
      <c r="UZL4" s="104"/>
      <c r="UZM4" s="104"/>
      <c r="UZN4" s="104"/>
      <c r="UZO4" s="104"/>
      <c r="UZP4" s="104"/>
      <c r="UZQ4" s="104"/>
      <c r="UZR4" s="104"/>
      <c r="UZS4" s="104"/>
      <c r="UZT4" s="104"/>
      <c r="UZU4" s="104"/>
      <c r="UZV4" s="104"/>
      <c r="UZW4" s="104"/>
      <c r="UZX4" s="104"/>
      <c r="UZY4" s="104"/>
      <c r="UZZ4" s="104"/>
      <c r="VAA4" s="104"/>
      <c r="VAB4" s="104"/>
      <c r="VAC4" s="104"/>
      <c r="VAD4" s="104"/>
      <c r="VAE4" s="104"/>
      <c r="VAF4" s="104"/>
      <c r="VAG4" s="104"/>
      <c r="VAH4" s="104"/>
      <c r="VAI4" s="104"/>
      <c r="VAJ4" s="104"/>
      <c r="VAK4" s="104"/>
      <c r="VAL4" s="104"/>
      <c r="VAM4" s="104"/>
      <c r="VAN4" s="104"/>
      <c r="VAO4" s="104"/>
      <c r="VAP4" s="104"/>
      <c r="VAQ4" s="104"/>
      <c r="VAR4" s="104"/>
      <c r="VAS4" s="104"/>
      <c r="VAT4" s="104"/>
      <c r="VAU4" s="104"/>
      <c r="VAV4" s="104"/>
      <c r="VAW4" s="104"/>
      <c r="VAX4" s="104"/>
      <c r="VAY4" s="104"/>
      <c r="VAZ4" s="104"/>
      <c r="VBA4" s="104"/>
      <c r="VBB4" s="104"/>
      <c r="VBC4" s="104"/>
      <c r="VBD4" s="104"/>
      <c r="VBE4" s="104"/>
      <c r="VBF4" s="104"/>
      <c r="VBG4" s="104"/>
      <c r="VBH4" s="104"/>
      <c r="VBI4" s="104"/>
      <c r="VBJ4" s="104"/>
      <c r="VBK4" s="104"/>
      <c r="VBL4" s="104"/>
      <c r="VBM4" s="104"/>
      <c r="VBN4" s="104"/>
      <c r="VBO4" s="104"/>
      <c r="VBP4" s="104"/>
      <c r="VBQ4" s="104"/>
      <c r="VBR4" s="104"/>
      <c r="VBS4" s="104"/>
      <c r="VBT4" s="104"/>
      <c r="VBU4" s="104"/>
      <c r="VBV4" s="104"/>
      <c r="VBW4" s="104"/>
      <c r="VBX4" s="104"/>
      <c r="VBY4" s="104"/>
      <c r="VBZ4" s="104"/>
      <c r="VCA4" s="104"/>
      <c r="VCB4" s="104"/>
      <c r="VCC4" s="104"/>
      <c r="VCD4" s="104"/>
      <c r="VCE4" s="104"/>
      <c r="VCF4" s="104"/>
      <c r="VCG4" s="104"/>
      <c r="VCH4" s="104"/>
      <c r="VCI4" s="104"/>
      <c r="VCJ4" s="104"/>
      <c r="VCK4" s="104"/>
      <c r="VCL4" s="104"/>
      <c r="VCM4" s="104"/>
      <c r="VCN4" s="104"/>
      <c r="VCO4" s="104"/>
      <c r="VCP4" s="104"/>
      <c r="VCQ4" s="104"/>
      <c r="VCR4" s="104"/>
      <c r="VCS4" s="104"/>
      <c r="VCT4" s="104"/>
      <c r="VCU4" s="104"/>
      <c r="VCV4" s="104"/>
      <c r="VCW4" s="104"/>
      <c r="VCX4" s="104"/>
      <c r="VCY4" s="104"/>
      <c r="VCZ4" s="104"/>
      <c r="VDA4" s="104"/>
      <c r="VDB4" s="104"/>
      <c r="VDC4" s="104"/>
      <c r="VDD4" s="104"/>
      <c r="VDE4" s="104"/>
      <c r="VDF4" s="104"/>
      <c r="VDG4" s="104"/>
      <c r="VDH4" s="104"/>
      <c r="VDI4" s="104"/>
      <c r="VDJ4" s="104"/>
      <c r="VDK4" s="104"/>
      <c r="VDL4" s="104"/>
      <c r="VDM4" s="104"/>
      <c r="VDN4" s="104"/>
      <c r="VDO4" s="104"/>
      <c r="VDP4" s="104"/>
      <c r="VDQ4" s="104"/>
      <c r="VDR4" s="104"/>
      <c r="VDS4" s="104"/>
      <c r="VDT4" s="104"/>
      <c r="VDU4" s="104"/>
      <c r="VDV4" s="104"/>
      <c r="VDW4" s="104"/>
      <c r="VDX4" s="104"/>
      <c r="VDY4" s="104"/>
      <c r="VDZ4" s="104"/>
      <c r="VEA4" s="104"/>
      <c r="VEB4" s="104"/>
      <c r="VEC4" s="104"/>
      <c r="VED4" s="104"/>
      <c r="VEE4" s="104"/>
      <c r="VEF4" s="104"/>
      <c r="VEG4" s="104"/>
      <c r="VEH4" s="104"/>
      <c r="VEI4" s="104"/>
      <c r="VEJ4" s="104"/>
      <c r="VEK4" s="104"/>
      <c r="VEL4" s="104"/>
      <c r="VEM4" s="104"/>
      <c r="VEN4" s="104"/>
      <c r="VEO4" s="104"/>
      <c r="VEP4" s="104"/>
      <c r="VEQ4" s="104"/>
      <c r="VER4" s="104"/>
      <c r="VES4" s="104"/>
      <c r="VET4" s="104"/>
      <c r="VEU4" s="104"/>
      <c r="VEV4" s="104"/>
      <c r="VEW4" s="104"/>
      <c r="VEX4" s="104"/>
      <c r="VEY4" s="104"/>
      <c r="VEZ4" s="104"/>
      <c r="VFA4" s="104"/>
      <c r="VFB4" s="104"/>
      <c r="VFC4" s="104"/>
      <c r="VFD4" s="104"/>
      <c r="VFE4" s="104"/>
      <c r="VFF4" s="104"/>
      <c r="VFG4" s="104"/>
      <c r="VFH4" s="104"/>
      <c r="VFI4" s="104"/>
      <c r="VFJ4" s="104"/>
      <c r="VFK4" s="104"/>
      <c r="VFL4" s="104"/>
      <c r="VFM4" s="104"/>
      <c r="VFN4" s="104"/>
      <c r="VFO4" s="104"/>
      <c r="VFP4" s="104"/>
      <c r="VFQ4" s="104"/>
      <c r="VFR4" s="104"/>
      <c r="VFS4" s="104"/>
      <c r="VFT4" s="104"/>
      <c r="VFU4" s="104"/>
      <c r="VFV4" s="104"/>
      <c r="VFW4" s="104"/>
      <c r="VFX4" s="104"/>
      <c r="VFY4" s="104"/>
      <c r="VFZ4" s="104"/>
      <c r="VGA4" s="104"/>
      <c r="VGB4" s="104"/>
      <c r="VGC4" s="104"/>
      <c r="VGD4" s="104"/>
      <c r="VGE4" s="104"/>
      <c r="VGF4" s="104"/>
      <c r="VGG4" s="104"/>
      <c r="VGH4" s="104"/>
      <c r="VGI4" s="104"/>
      <c r="VGJ4" s="104"/>
      <c r="VGK4" s="104"/>
      <c r="VGL4" s="104"/>
      <c r="VGM4" s="104"/>
      <c r="VGN4" s="104"/>
      <c r="VGO4" s="104"/>
      <c r="VGP4" s="104"/>
      <c r="VGQ4" s="104"/>
      <c r="VGR4" s="104"/>
      <c r="VGS4" s="104"/>
      <c r="VGT4" s="104"/>
      <c r="VGU4" s="104"/>
      <c r="VGV4" s="104"/>
      <c r="VGW4" s="104"/>
      <c r="VGX4" s="104"/>
      <c r="VGY4" s="104"/>
      <c r="VGZ4" s="104"/>
      <c r="VHA4" s="104"/>
      <c r="VHB4" s="104"/>
      <c r="VHC4" s="104"/>
      <c r="VHD4" s="104"/>
      <c r="VHE4" s="104"/>
      <c r="VHF4" s="104"/>
      <c r="VHG4" s="104"/>
      <c r="VHH4" s="104"/>
      <c r="VHI4" s="104"/>
      <c r="VHJ4" s="104"/>
      <c r="VHK4" s="104"/>
      <c r="VHL4" s="104"/>
      <c r="VHM4" s="104"/>
      <c r="VHN4" s="104"/>
      <c r="VHO4" s="104"/>
      <c r="VHP4" s="104"/>
      <c r="VHQ4" s="104"/>
      <c r="VHR4" s="104"/>
      <c r="VHS4" s="104"/>
      <c r="VHT4" s="104"/>
      <c r="VHU4" s="104"/>
      <c r="VHV4" s="104"/>
      <c r="VHW4" s="104"/>
      <c r="VHX4" s="104"/>
      <c r="VHY4" s="104"/>
      <c r="VHZ4" s="104"/>
      <c r="VIA4" s="104"/>
      <c r="VIB4" s="104"/>
      <c r="VIC4" s="104"/>
      <c r="VID4" s="104"/>
      <c r="VIE4" s="104"/>
      <c r="VIF4" s="104"/>
      <c r="VIG4" s="104"/>
      <c r="VIH4" s="104"/>
      <c r="VII4" s="104"/>
      <c r="VIJ4" s="104"/>
      <c r="VIK4" s="104"/>
      <c r="VIL4" s="104"/>
      <c r="VIM4" s="104"/>
      <c r="VIN4" s="104"/>
      <c r="VIO4" s="104"/>
      <c r="VIP4" s="104"/>
      <c r="VIQ4" s="104"/>
      <c r="VIR4" s="104"/>
      <c r="VIS4" s="104"/>
      <c r="VIT4" s="104"/>
      <c r="VIU4" s="104"/>
      <c r="VIV4" s="104"/>
      <c r="VIW4" s="104"/>
      <c r="VIX4" s="104"/>
      <c r="VIY4" s="104"/>
      <c r="VIZ4" s="104"/>
      <c r="VJA4" s="104"/>
      <c r="VJB4" s="104"/>
      <c r="VJC4" s="104"/>
      <c r="VJD4" s="104"/>
      <c r="VJE4" s="104"/>
      <c r="VJF4" s="104"/>
      <c r="VJG4" s="104"/>
      <c r="VJH4" s="104"/>
      <c r="VJI4" s="104"/>
      <c r="VJJ4" s="104"/>
      <c r="VJK4" s="104"/>
      <c r="VJL4" s="104"/>
      <c r="VJM4" s="104"/>
      <c r="VJN4" s="104"/>
      <c r="VJO4" s="104"/>
      <c r="VJP4" s="104"/>
      <c r="VJQ4" s="104"/>
      <c r="VJR4" s="104"/>
      <c r="VJS4" s="104"/>
      <c r="VJT4" s="104"/>
      <c r="VJU4" s="104"/>
      <c r="VJV4" s="104"/>
      <c r="VJW4" s="104"/>
      <c r="VJX4" s="104"/>
      <c r="VJY4" s="104"/>
      <c r="VJZ4" s="104"/>
      <c r="VKA4" s="104"/>
      <c r="VKB4" s="104"/>
      <c r="VKC4" s="104"/>
      <c r="VKD4" s="104"/>
      <c r="VKE4" s="104"/>
      <c r="VKF4" s="104"/>
      <c r="VKG4" s="104"/>
      <c r="VKH4" s="104"/>
      <c r="VKI4" s="104"/>
      <c r="VKJ4" s="104"/>
      <c r="VKK4" s="104"/>
      <c r="VKL4" s="104"/>
      <c r="VKM4" s="104"/>
      <c r="VKN4" s="104"/>
      <c r="VKO4" s="104"/>
      <c r="VKP4" s="104"/>
      <c r="VKQ4" s="104"/>
      <c r="VKR4" s="104"/>
      <c r="VKS4" s="104"/>
      <c r="VKT4" s="104"/>
      <c r="VKU4" s="104"/>
      <c r="VKV4" s="104"/>
      <c r="VKW4" s="104"/>
      <c r="VKX4" s="104"/>
      <c r="VKY4" s="104"/>
      <c r="VKZ4" s="104"/>
      <c r="VLA4" s="104"/>
      <c r="VLB4" s="104"/>
      <c r="VLC4" s="104"/>
      <c r="VLD4" s="104"/>
      <c r="VLE4" s="104"/>
      <c r="VLF4" s="104"/>
      <c r="VLG4" s="104"/>
      <c r="VLH4" s="104"/>
      <c r="VLI4" s="104"/>
      <c r="VLJ4" s="104"/>
      <c r="VLK4" s="104"/>
      <c r="VLL4" s="104"/>
      <c r="VLM4" s="104"/>
      <c r="VLN4" s="104"/>
      <c r="VLO4" s="104"/>
      <c r="VLP4" s="104"/>
      <c r="VLQ4" s="104"/>
      <c r="VLR4" s="104"/>
      <c r="VLS4" s="104"/>
      <c r="VLT4" s="104"/>
      <c r="VLU4" s="104"/>
      <c r="VLV4" s="104"/>
      <c r="VLW4" s="104"/>
      <c r="VLX4" s="104"/>
      <c r="VLY4" s="104"/>
      <c r="VLZ4" s="104"/>
      <c r="VMA4" s="104"/>
      <c r="VMB4" s="104"/>
      <c r="VMC4" s="104"/>
      <c r="VMD4" s="104"/>
      <c r="VME4" s="104"/>
      <c r="VMF4" s="104"/>
      <c r="VMG4" s="104"/>
      <c r="VMH4" s="104"/>
      <c r="VMI4" s="104"/>
      <c r="VMJ4" s="104"/>
      <c r="VMK4" s="104"/>
      <c r="VML4" s="104"/>
      <c r="VMM4" s="104"/>
      <c r="VMN4" s="104"/>
      <c r="VMO4" s="104"/>
      <c r="VMP4" s="104"/>
      <c r="VMQ4" s="104"/>
      <c r="VMR4" s="104"/>
      <c r="VMS4" s="104"/>
      <c r="VMT4" s="104"/>
      <c r="VMU4" s="104"/>
      <c r="VMV4" s="104"/>
      <c r="VMW4" s="104"/>
      <c r="VMX4" s="104"/>
      <c r="VMY4" s="104"/>
      <c r="VMZ4" s="104"/>
      <c r="VNA4" s="104"/>
      <c r="VNB4" s="104"/>
      <c r="VNC4" s="104"/>
      <c r="VND4" s="104"/>
      <c r="VNE4" s="104"/>
      <c r="VNF4" s="104"/>
      <c r="VNG4" s="104"/>
      <c r="VNH4" s="104"/>
      <c r="VNI4" s="104"/>
      <c r="VNJ4" s="104"/>
      <c r="VNK4" s="104"/>
      <c r="VNL4" s="104"/>
      <c r="VNM4" s="104"/>
      <c r="VNN4" s="104"/>
      <c r="VNO4" s="104"/>
      <c r="VNP4" s="104"/>
      <c r="VNQ4" s="104"/>
      <c r="VNR4" s="104"/>
      <c r="VNS4" s="104"/>
      <c r="VNT4" s="104"/>
      <c r="VNU4" s="104"/>
      <c r="VNV4" s="104"/>
      <c r="VNW4" s="104"/>
      <c r="VNX4" s="104"/>
      <c r="VNY4" s="104"/>
      <c r="VNZ4" s="104"/>
      <c r="VOA4" s="104"/>
      <c r="VOB4" s="104"/>
      <c r="VOC4" s="104"/>
      <c r="VOD4" s="104"/>
      <c r="VOE4" s="104"/>
      <c r="VOF4" s="104"/>
      <c r="VOG4" s="104"/>
      <c r="VOH4" s="104"/>
      <c r="VOI4" s="104"/>
      <c r="VOJ4" s="104"/>
      <c r="VOK4" s="104"/>
      <c r="VOL4" s="104"/>
      <c r="VOM4" s="104"/>
      <c r="VON4" s="104"/>
      <c r="VOO4" s="104"/>
      <c r="VOP4" s="104"/>
      <c r="VOQ4" s="104"/>
      <c r="VOR4" s="104"/>
      <c r="VOS4" s="104"/>
      <c r="VOT4" s="104"/>
      <c r="VOU4" s="104"/>
      <c r="VOV4" s="104"/>
      <c r="VOW4" s="104"/>
      <c r="VOX4" s="104"/>
      <c r="VOY4" s="104"/>
      <c r="VOZ4" s="104"/>
      <c r="VPA4" s="104"/>
      <c r="VPB4" s="104"/>
      <c r="VPC4" s="104"/>
      <c r="VPD4" s="104"/>
      <c r="VPE4" s="104"/>
      <c r="VPF4" s="104"/>
      <c r="VPG4" s="104"/>
      <c r="VPH4" s="104"/>
      <c r="VPI4" s="104"/>
      <c r="VPJ4" s="104"/>
      <c r="VPK4" s="104"/>
      <c r="VPL4" s="104"/>
      <c r="VPM4" s="104"/>
      <c r="VPN4" s="104"/>
      <c r="VPO4" s="104"/>
      <c r="VPP4" s="104"/>
      <c r="VPQ4" s="104"/>
      <c r="VPR4" s="104"/>
      <c r="VPS4" s="104"/>
      <c r="VPT4" s="104"/>
      <c r="VPU4" s="104"/>
      <c r="VPV4" s="104"/>
      <c r="VPW4" s="104"/>
      <c r="VPX4" s="104"/>
      <c r="VPY4" s="104"/>
      <c r="VPZ4" s="104"/>
      <c r="VQA4" s="104"/>
      <c r="VQB4" s="104"/>
      <c r="VQC4" s="104"/>
      <c r="VQD4" s="104"/>
      <c r="VQE4" s="104"/>
      <c r="VQF4" s="104"/>
      <c r="VQG4" s="104"/>
      <c r="VQH4" s="104"/>
      <c r="VQI4" s="104"/>
      <c r="VQJ4" s="104"/>
      <c r="VQK4" s="104"/>
      <c r="VQL4" s="104"/>
      <c r="VQM4" s="104"/>
      <c r="VQN4" s="104"/>
      <c r="VQO4" s="104"/>
      <c r="VQP4" s="104"/>
      <c r="VQQ4" s="104"/>
      <c r="VQR4" s="104"/>
      <c r="VQS4" s="104"/>
      <c r="VQT4" s="104"/>
      <c r="VQU4" s="104"/>
      <c r="VQV4" s="104"/>
      <c r="VQW4" s="104"/>
      <c r="VQX4" s="104"/>
      <c r="VQY4" s="104"/>
      <c r="VQZ4" s="104"/>
      <c r="VRA4" s="104"/>
      <c r="VRB4" s="104"/>
      <c r="VRC4" s="104"/>
      <c r="VRD4" s="104"/>
      <c r="VRE4" s="104"/>
      <c r="VRF4" s="104"/>
      <c r="VRG4" s="104"/>
      <c r="VRH4" s="104"/>
      <c r="VRI4" s="104"/>
      <c r="VRJ4" s="104"/>
      <c r="VRK4" s="104"/>
      <c r="VRL4" s="104"/>
      <c r="VRM4" s="104"/>
      <c r="VRN4" s="104"/>
      <c r="VRO4" s="104"/>
      <c r="VRP4" s="104"/>
      <c r="VRQ4" s="104"/>
      <c r="VRR4" s="104"/>
      <c r="VRS4" s="104"/>
      <c r="VRT4" s="104"/>
      <c r="VRU4" s="104"/>
      <c r="VRV4" s="104"/>
      <c r="VRW4" s="104"/>
      <c r="VRX4" s="104"/>
      <c r="VRY4" s="104"/>
      <c r="VRZ4" s="104"/>
      <c r="VSA4" s="104"/>
      <c r="VSB4" s="104"/>
      <c r="VSC4" s="104"/>
      <c r="VSD4" s="104"/>
      <c r="VSE4" s="104"/>
      <c r="VSF4" s="104"/>
      <c r="VSG4" s="104"/>
      <c r="VSH4" s="104"/>
      <c r="VSI4" s="104"/>
      <c r="VSJ4" s="104"/>
      <c r="VSK4" s="104"/>
      <c r="VSL4" s="104"/>
      <c r="VSM4" s="104"/>
      <c r="VSN4" s="104"/>
      <c r="VSO4" s="104"/>
      <c r="VSP4" s="104"/>
      <c r="VSQ4" s="104"/>
      <c r="VSR4" s="104"/>
      <c r="VSS4" s="104"/>
      <c r="VST4" s="104"/>
      <c r="VSU4" s="104"/>
      <c r="VSV4" s="104"/>
      <c r="VSW4" s="104"/>
      <c r="VSX4" s="104"/>
      <c r="VSY4" s="104"/>
      <c r="VSZ4" s="104"/>
      <c r="VTA4" s="104"/>
      <c r="VTB4" s="104"/>
      <c r="VTC4" s="104"/>
      <c r="VTD4" s="104"/>
      <c r="VTE4" s="104"/>
      <c r="VTF4" s="104"/>
      <c r="VTG4" s="104"/>
      <c r="VTH4" s="104"/>
      <c r="VTI4" s="104"/>
      <c r="VTJ4" s="104"/>
      <c r="VTK4" s="104"/>
      <c r="VTL4" s="104"/>
      <c r="VTM4" s="104"/>
      <c r="VTN4" s="104"/>
      <c r="VTO4" s="104"/>
      <c r="VTP4" s="104"/>
      <c r="VTQ4" s="104"/>
      <c r="VTR4" s="104"/>
      <c r="VTS4" s="104"/>
      <c r="VTT4" s="104"/>
      <c r="VTU4" s="104"/>
      <c r="VTV4" s="104"/>
      <c r="VTW4" s="104"/>
      <c r="VTX4" s="104"/>
      <c r="VTY4" s="104"/>
      <c r="VTZ4" s="104"/>
      <c r="VUA4" s="104"/>
      <c r="VUB4" s="104"/>
      <c r="VUC4" s="104"/>
      <c r="VUD4" s="104"/>
      <c r="VUE4" s="104"/>
      <c r="VUF4" s="104"/>
      <c r="VUG4" s="104"/>
      <c r="VUH4" s="104"/>
      <c r="VUI4" s="104"/>
      <c r="VUJ4" s="104"/>
      <c r="VUK4" s="104"/>
      <c r="VUL4" s="104"/>
      <c r="VUM4" s="104"/>
      <c r="VUN4" s="104"/>
      <c r="VUO4" s="104"/>
      <c r="VUP4" s="104"/>
      <c r="VUQ4" s="104"/>
      <c r="VUR4" s="104"/>
      <c r="VUS4" s="104"/>
      <c r="VUT4" s="104"/>
      <c r="VUU4" s="104"/>
      <c r="VUV4" s="104"/>
      <c r="VUW4" s="104"/>
      <c r="VUX4" s="104"/>
      <c r="VUY4" s="104"/>
      <c r="VUZ4" s="104"/>
      <c r="VVA4" s="104"/>
      <c r="VVB4" s="104"/>
      <c r="VVC4" s="104"/>
      <c r="VVD4" s="104"/>
      <c r="VVE4" s="104"/>
      <c r="VVF4" s="104"/>
      <c r="VVG4" s="104"/>
      <c r="VVH4" s="104"/>
      <c r="VVI4" s="104"/>
      <c r="VVJ4" s="104"/>
      <c r="VVK4" s="104"/>
      <c r="VVL4" s="104"/>
      <c r="VVM4" s="104"/>
      <c r="VVN4" s="104"/>
      <c r="VVO4" s="104"/>
      <c r="VVP4" s="104"/>
      <c r="VVQ4" s="104"/>
      <c r="VVR4" s="104"/>
      <c r="VVS4" s="104"/>
      <c r="VVT4" s="104"/>
      <c r="VVU4" s="104"/>
      <c r="VVV4" s="104"/>
      <c r="VVW4" s="104"/>
      <c r="VVX4" s="104"/>
      <c r="VVY4" s="104"/>
      <c r="VVZ4" s="104"/>
      <c r="VWA4" s="104"/>
      <c r="VWB4" s="104"/>
      <c r="VWC4" s="104"/>
      <c r="VWD4" s="104"/>
      <c r="VWE4" s="104"/>
      <c r="VWF4" s="104"/>
      <c r="VWG4" s="104"/>
      <c r="VWH4" s="104"/>
      <c r="VWI4" s="104"/>
      <c r="VWJ4" s="104"/>
      <c r="VWK4" s="104"/>
      <c r="VWL4" s="104"/>
      <c r="VWM4" s="104"/>
      <c r="VWN4" s="104"/>
      <c r="VWO4" s="104"/>
      <c r="VWP4" s="104"/>
      <c r="VWQ4" s="104"/>
      <c r="VWR4" s="104"/>
      <c r="VWS4" s="104"/>
      <c r="VWT4" s="104"/>
      <c r="VWU4" s="104"/>
      <c r="VWV4" s="104"/>
      <c r="VWW4" s="104"/>
      <c r="VWX4" s="104"/>
      <c r="VWY4" s="104"/>
      <c r="VWZ4" s="104"/>
      <c r="VXA4" s="104"/>
      <c r="VXB4" s="104"/>
      <c r="VXC4" s="104"/>
      <c r="VXD4" s="104"/>
      <c r="VXE4" s="104"/>
      <c r="VXF4" s="104"/>
      <c r="VXG4" s="104"/>
      <c r="VXH4" s="104"/>
      <c r="VXI4" s="104"/>
      <c r="VXJ4" s="104"/>
      <c r="VXK4" s="104"/>
      <c r="VXL4" s="104"/>
      <c r="VXM4" s="104"/>
      <c r="VXN4" s="104"/>
      <c r="VXO4" s="104"/>
      <c r="VXP4" s="104"/>
      <c r="VXQ4" s="104"/>
      <c r="VXR4" s="104"/>
      <c r="VXS4" s="104"/>
      <c r="VXT4" s="104"/>
      <c r="VXU4" s="104"/>
      <c r="VXV4" s="104"/>
      <c r="VXW4" s="104"/>
      <c r="VXX4" s="104"/>
      <c r="VXY4" s="104"/>
      <c r="VXZ4" s="104"/>
      <c r="VYA4" s="104"/>
      <c r="VYB4" s="104"/>
      <c r="VYC4" s="104"/>
      <c r="VYD4" s="104"/>
      <c r="VYE4" s="104"/>
      <c r="VYF4" s="104"/>
      <c r="VYG4" s="104"/>
      <c r="VYH4" s="104"/>
      <c r="VYI4" s="104"/>
      <c r="VYJ4" s="104"/>
      <c r="VYK4" s="104"/>
      <c r="VYL4" s="104"/>
      <c r="VYM4" s="104"/>
      <c r="VYN4" s="104"/>
      <c r="VYO4" s="104"/>
      <c r="VYP4" s="104"/>
      <c r="VYQ4" s="104"/>
      <c r="VYR4" s="104"/>
      <c r="VYS4" s="104"/>
      <c r="VYT4" s="104"/>
      <c r="VYU4" s="104"/>
      <c r="VYV4" s="104"/>
      <c r="VYW4" s="104"/>
      <c r="VYX4" s="104"/>
      <c r="VYY4" s="104"/>
      <c r="VYZ4" s="104"/>
      <c r="VZA4" s="104"/>
      <c r="VZB4" s="104"/>
      <c r="VZC4" s="104"/>
      <c r="VZD4" s="104"/>
      <c r="VZE4" s="104"/>
      <c r="VZF4" s="104"/>
      <c r="VZG4" s="104"/>
      <c r="VZH4" s="104"/>
      <c r="VZI4" s="104"/>
      <c r="VZJ4" s="104"/>
      <c r="VZK4" s="104"/>
      <c r="VZL4" s="104"/>
      <c r="VZM4" s="104"/>
      <c r="VZN4" s="104"/>
      <c r="VZO4" s="104"/>
      <c r="VZP4" s="104"/>
      <c r="VZQ4" s="104"/>
      <c r="VZR4" s="104"/>
      <c r="VZS4" s="104"/>
      <c r="VZT4" s="104"/>
      <c r="VZU4" s="104"/>
      <c r="VZV4" s="104"/>
      <c r="VZW4" s="104"/>
      <c r="VZX4" s="104"/>
      <c r="VZY4" s="104"/>
      <c r="VZZ4" s="104"/>
      <c r="WAA4" s="104"/>
      <c r="WAB4" s="104"/>
      <c r="WAC4" s="104"/>
      <c r="WAD4" s="104"/>
      <c r="WAE4" s="104"/>
      <c r="WAF4" s="104"/>
      <c r="WAG4" s="104"/>
      <c r="WAH4" s="104"/>
      <c r="WAI4" s="104"/>
      <c r="WAJ4" s="104"/>
      <c r="WAK4" s="104"/>
      <c r="WAL4" s="104"/>
      <c r="WAM4" s="104"/>
      <c r="WAN4" s="104"/>
      <c r="WAO4" s="104"/>
      <c r="WAP4" s="104"/>
      <c r="WAQ4" s="104"/>
      <c r="WAR4" s="104"/>
      <c r="WAS4" s="104"/>
      <c r="WAT4" s="104"/>
      <c r="WAU4" s="104"/>
      <c r="WAV4" s="104"/>
      <c r="WAW4" s="104"/>
      <c r="WAX4" s="104"/>
      <c r="WAY4" s="104"/>
      <c r="WAZ4" s="104"/>
      <c r="WBA4" s="104"/>
      <c r="WBB4" s="104"/>
      <c r="WBC4" s="104"/>
      <c r="WBD4" s="104"/>
      <c r="WBE4" s="104"/>
      <c r="WBF4" s="104"/>
      <c r="WBG4" s="104"/>
      <c r="WBH4" s="104"/>
      <c r="WBI4" s="104"/>
      <c r="WBJ4" s="104"/>
      <c r="WBK4" s="104"/>
      <c r="WBL4" s="104"/>
      <c r="WBM4" s="104"/>
      <c r="WBN4" s="104"/>
      <c r="WBO4" s="104"/>
      <c r="WBP4" s="104"/>
      <c r="WBQ4" s="104"/>
      <c r="WBR4" s="104"/>
      <c r="WBS4" s="104"/>
      <c r="WBT4" s="104"/>
      <c r="WBU4" s="104"/>
      <c r="WBV4" s="104"/>
      <c r="WBW4" s="104"/>
      <c r="WBX4" s="104"/>
      <c r="WBY4" s="104"/>
      <c r="WBZ4" s="104"/>
      <c r="WCA4" s="104"/>
      <c r="WCB4" s="104"/>
      <c r="WCC4" s="104"/>
      <c r="WCD4" s="104"/>
      <c r="WCE4" s="104"/>
      <c r="WCF4" s="104"/>
      <c r="WCG4" s="104"/>
      <c r="WCH4" s="104"/>
      <c r="WCI4" s="104"/>
      <c r="WCJ4" s="104"/>
      <c r="WCK4" s="104"/>
      <c r="WCL4" s="104"/>
      <c r="WCM4" s="104"/>
      <c r="WCN4" s="104"/>
      <c r="WCO4" s="104"/>
      <c r="WCP4" s="104"/>
      <c r="WCQ4" s="104"/>
      <c r="WCR4" s="104"/>
      <c r="WCS4" s="104"/>
      <c r="WCT4" s="104"/>
      <c r="WCU4" s="104"/>
      <c r="WCV4" s="104"/>
      <c r="WCW4" s="104"/>
      <c r="WCX4" s="104"/>
      <c r="WCY4" s="104"/>
      <c r="WCZ4" s="104"/>
      <c r="WDA4" s="104"/>
      <c r="WDB4" s="104"/>
      <c r="WDC4" s="104"/>
      <c r="WDD4" s="104"/>
      <c r="WDE4" s="104"/>
      <c r="WDF4" s="104"/>
      <c r="WDG4" s="104"/>
      <c r="WDH4" s="104"/>
      <c r="WDI4" s="104"/>
      <c r="WDJ4" s="104"/>
      <c r="WDK4" s="104"/>
      <c r="WDL4" s="104"/>
      <c r="WDM4" s="104"/>
      <c r="WDN4" s="104"/>
      <c r="WDO4" s="104"/>
      <c r="WDP4" s="104"/>
      <c r="WDQ4" s="104"/>
      <c r="WDR4" s="104"/>
      <c r="WDS4" s="104"/>
      <c r="WDT4" s="104"/>
      <c r="WDU4" s="104"/>
      <c r="WDV4" s="104"/>
      <c r="WDW4" s="104"/>
      <c r="WDX4" s="104"/>
      <c r="WDY4" s="104"/>
      <c r="WDZ4" s="104"/>
      <c r="WEA4" s="104"/>
      <c r="WEB4" s="104"/>
      <c r="WEC4" s="104"/>
      <c r="WED4" s="104"/>
      <c r="WEE4" s="104"/>
      <c r="WEF4" s="104"/>
      <c r="WEG4" s="104"/>
      <c r="WEH4" s="104"/>
      <c r="WEI4" s="104"/>
      <c r="WEJ4" s="104"/>
      <c r="WEK4" s="104"/>
      <c r="WEL4" s="104"/>
      <c r="WEM4" s="104"/>
      <c r="WEN4" s="104"/>
      <c r="WEO4" s="104"/>
      <c r="WEP4" s="104"/>
      <c r="WEQ4" s="104"/>
      <c r="WER4" s="104"/>
      <c r="WES4" s="104"/>
      <c r="WET4" s="104"/>
      <c r="WEU4" s="104"/>
      <c r="WEV4" s="104"/>
      <c r="WEW4" s="104"/>
      <c r="WEX4" s="104"/>
      <c r="WEY4" s="104"/>
      <c r="WEZ4" s="104"/>
      <c r="WFA4" s="104"/>
      <c r="WFB4" s="104"/>
      <c r="WFC4" s="104"/>
      <c r="WFD4" s="104"/>
      <c r="WFE4" s="104"/>
      <c r="WFF4" s="104"/>
      <c r="WFG4" s="104"/>
      <c r="WFH4" s="104"/>
      <c r="WFI4" s="104"/>
      <c r="WFJ4" s="104"/>
      <c r="WFK4" s="104"/>
      <c r="WFL4" s="104"/>
      <c r="WFM4" s="104"/>
      <c r="WFN4" s="104"/>
      <c r="WFO4" s="104"/>
      <c r="WFP4" s="104"/>
      <c r="WFQ4" s="104"/>
      <c r="WFR4" s="104"/>
      <c r="WFS4" s="104"/>
      <c r="WFT4" s="104"/>
      <c r="WFU4" s="104"/>
      <c r="WFV4" s="104"/>
      <c r="WFW4" s="104"/>
      <c r="WFX4" s="104"/>
      <c r="WFY4" s="104"/>
      <c r="WFZ4" s="104"/>
      <c r="WGA4" s="104"/>
      <c r="WGB4" s="104"/>
      <c r="WGC4" s="104"/>
      <c r="WGD4" s="104"/>
      <c r="WGE4" s="104"/>
      <c r="WGF4" s="104"/>
      <c r="WGG4" s="104"/>
      <c r="WGH4" s="104"/>
      <c r="WGI4" s="104"/>
      <c r="WGJ4" s="104"/>
      <c r="WGK4" s="104"/>
      <c r="WGL4" s="104"/>
      <c r="WGM4" s="104"/>
      <c r="WGN4" s="104"/>
      <c r="WGO4" s="104"/>
      <c r="WGP4" s="104"/>
      <c r="WGQ4" s="104"/>
      <c r="WGR4" s="104"/>
      <c r="WGS4" s="104"/>
      <c r="WGT4" s="104"/>
      <c r="WGU4" s="104"/>
      <c r="WGV4" s="104"/>
      <c r="WGW4" s="104"/>
      <c r="WGX4" s="104"/>
      <c r="WGY4" s="104"/>
      <c r="WGZ4" s="104"/>
      <c r="WHA4" s="104"/>
      <c r="WHB4" s="104"/>
      <c r="WHC4" s="104"/>
      <c r="WHD4" s="104"/>
      <c r="WHE4" s="104"/>
      <c r="WHF4" s="104"/>
      <c r="WHG4" s="104"/>
      <c r="WHH4" s="104"/>
      <c r="WHI4" s="104"/>
      <c r="WHJ4" s="104"/>
      <c r="WHK4" s="104"/>
      <c r="WHL4" s="104"/>
      <c r="WHM4" s="104"/>
      <c r="WHN4" s="104"/>
      <c r="WHO4" s="104"/>
      <c r="WHP4" s="104"/>
      <c r="WHQ4" s="104"/>
      <c r="WHR4" s="104"/>
      <c r="WHS4" s="104"/>
      <c r="WHT4" s="104"/>
      <c r="WHU4" s="104"/>
      <c r="WHV4" s="104"/>
      <c r="WHW4" s="104"/>
      <c r="WHX4" s="104"/>
      <c r="WHY4" s="104"/>
      <c r="WHZ4" s="104"/>
      <c r="WIA4" s="104"/>
      <c r="WIB4" s="104"/>
      <c r="WIC4" s="104"/>
      <c r="WID4" s="104"/>
      <c r="WIE4" s="104"/>
      <c r="WIF4" s="104"/>
      <c r="WIG4" s="104"/>
      <c r="WIH4" s="104"/>
      <c r="WII4" s="104"/>
      <c r="WIJ4" s="104"/>
      <c r="WIK4" s="104"/>
      <c r="WIL4" s="104"/>
      <c r="WIM4" s="104"/>
      <c r="WIN4" s="104"/>
      <c r="WIO4" s="104"/>
      <c r="WIP4" s="104"/>
      <c r="WIQ4" s="104"/>
      <c r="WIR4" s="104"/>
      <c r="WIS4" s="104"/>
      <c r="WIT4" s="104"/>
      <c r="WIU4" s="104"/>
      <c r="WIV4" s="104"/>
      <c r="WIW4" s="104"/>
      <c r="WIX4" s="104"/>
      <c r="WIY4" s="104"/>
      <c r="WIZ4" s="104"/>
      <c r="WJA4" s="104"/>
      <c r="WJB4" s="104"/>
      <c r="WJC4" s="104"/>
      <c r="WJD4" s="104"/>
      <c r="WJE4" s="104"/>
      <c r="WJF4" s="104"/>
      <c r="WJG4" s="104"/>
      <c r="WJH4" s="104"/>
      <c r="WJI4" s="104"/>
      <c r="WJJ4" s="104"/>
      <c r="WJK4" s="104"/>
      <c r="WJL4" s="104"/>
      <c r="WJM4" s="104"/>
      <c r="WJN4" s="104"/>
      <c r="WJO4" s="104"/>
      <c r="WJP4" s="104"/>
      <c r="WJQ4" s="104"/>
      <c r="WJR4" s="104"/>
      <c r="WJS4" s="104"/>
      <c r="WJT4" s="104"/>
      <c r="WJU4" s="104"/>
      <c r="WJV4" s="104"/>
      <c r="WJW4" s="104"/>
      <c r="WJX4" s="104"/>
      <c r="WJY4" s="104"/>
      <c r="WJZ4" s="104"/>
      <c r="WKA4" s="104"/>
      <c r="WKB4" s="104"/>
      <c r="WKC4" s="104"/>
      <c r="WKD4" s="104"/>
      <c r="WKE4" s="104"/>
      <c r="WKF4" s="104"/>
      <c r="WKG4" s="104"/>
      <c r="WKH4" s="104"/>
      <c r="WKI4" s="104"/>
      <c r="WKJ4" s="104"/>
      <c r="WKK4" s="104"/>
      <c r="WKL4" s="104"/>
      <c r="WKM4" s="104"/>
      <c r="WKN4" s="104"/>
      <c r="WKO4" s="104"/>
      <c r="WKP4" s="104"/>
      <c r="WKQ4" s="104"/>
      <c r="WKR4" s="104"/>
      <c r="WKS4" s="104"/>
      <c r="WKT4" s="104"/>
      <c r="WKU4" s="104"/>
      <c r="WKV4" s="104"/>
      <c r="WKW4" s="104"/>
      <c r="WKX4" s="104"/>
      <c r="WKY4" s="104"/>
      <c r="WKZ4" s="104"/>
      <c r="WLA4" s="104"/>
      <c r="WLB4" s="104"/>
      <c r="WLC4" s="104"/>
      <c r="WLD4" s="104"/>
      <c r="WLE4" s="104"/>
      <c r="WLF4" s="104"/>
      <c r="WLG4" s="104"/>
      <c r="WLH4" s="104"/>
      <c r="WLI4" s="104"/>
      <c r="WLJ4" s="104"/>
      <c r="WLK4" s="104"/>
      <c r="WLL4" s="104"/>
      <c r="WLM4" s="104"/>
      <c r="WLN4" s="104"/>
      <c r="WLO4" s="104"/>
      <c r="WLP4" s="104"/>
      <c r="WLQ4" s="104"/>
      <c r="WLR4" s="104"/>
      <c r="WLS4" s="104"/>
      <c r="WLT4" s="104"/>
      <c r="WLU4" s="104"/>
      <c r="WLV4" s="104"/>
      <c r="WLW4" s="104"/>
      <c r="WLX4" s="104"/>
      <c r="WLY4" s="104"/>
      <c r="WLZ4" s="104"/>
      <c r="WMA4" s="104"/>
      <c r="WMB4" s="104"/>
      <c r="WMC4" s="104"/>
      <c r="WMD4" s="104"/>
      <c r="WME4" s="104"/>
      <c r="WMF4" s="104"/>
      <c r="WMG4" s="104"/>
      <c r="WMH4" s="104"/>
      <c r="WMI4" s="104"/>
      <c r="WMJ4" s="104"/>
      <c r="WMK4" s="104"/>
      <c r="WML4" s="104"/>
      <c r="WMM4" s="104"/>
      <c r="WMN4" s="104"/>
      <c r="WMO4" s="104"/>
      <c r="WMP4" s="104"/>
      <c r="WMQ4" s="104"/>
      <c r="WMR4" s="104"/>
      <c r="WMS4" s="104"/>
      <c r="WMT4" s="104"/>
      <c r="WMU4" s="104"/>
      <c r="WMV4" s="104"/>
      <c r="WMW4" s="104"/>
      <c r="WMX4" s="104"/>
      <c r="WMY4" s="104"/>
      <c r="WMZ4" s="104"/>
      <c r="WNA4" s="104"/>
      <c r="WNB4" s="104"/>
      <c r="WNC4" s="104"/>
      <c r="WND4" s="104"/>
      <c r="WNE4" s="104"/>
      <c r="WNF4" s="104"/>
      <c r="WNG4" s="104"/>
      <c r="WNH4" s="104"/>
      <c r="WNI4" s="104"/>
      <c r="WNJ4" s="104"/>
      <c r="WNK4" s="104"/>
      <c r="WNL4" s="104"/>
      <c r="WNM4" s="104"/>
      <c r="WNN4" s="104"/>
      <c r="WNO4" s="104"/>
      <c r="WNP4" s="104"/>
      <c r="WNQ4" s="104"/>
      <c r="WNR4" s="104"/>
      <c r="WNS4" s="104"/>
      <c r="WNT4" s="104"/>
      <c r="WNU4" s="104"/>
      <c r="WNV4" s="104"/>
      <c r="WNW4" s="104"/>
      <c r="WNX4" s="104"/>
      <c r="WNY4" s="104"/>
      <c r="WNZ4" s="104"/>
      <c r="WOA4" s="104"/>
      <c r="WOB4" s="104"/>
      <c r="WOC4" s="104"/>
      <c r="WOD4" s="104"/>
      <c r="WOE4" s="104"/>
      <c r="WOF4" s="104"/>
      <c r="WOG4" s="104"/>
      <c r="WOH4" s="104"/>
      <c r="WOI4" s="104"/>
      <c r="WOJ4" s="104"/>
      <c r="WOK4" s="104"/>
      <c r="WOL4" s="104"/>
      <c r="WOM4" s="104"/>
      <c r="WON4" s="104"/>
      <c r="WOO4" s="104"/>
      <c r="WOP4" s="104"/>
      <c r="WOQ4" s="104"/>
      <c r="WOR4" s="104"/>
      <c r="WOS4" s="104"/>
      <c r="WOT4" s="104"/>
      <c r="WOU4" s="104"/>
      <c r="WOV4" s="104"/>
      <c r="WOW4" s="104"/>
      <c r="WOX4" s="104"/>
      <c r="WOY4" s="104"/>
      <c r="WOZ4" s="104"/>
      <c r="WPA4" s="104"/>
      <c r="WPB4" s="104"/>
      <c r="WPC4" s="104"/>
      <c r="WPD4" s="104"/>
      <c r="WPE4" s="104"/>
      <c r="WPF4" s="104"/>
      <c r="WPG4" s="104"/>
      <c r="WPH4" s="104"/>
      <c r="WPI4" s="104"/>
      <c r="WPJ4" s="104"/>
      <c r="WPK4" s="104"/>
      <c r="WPL4" s="104"/>
      <c r="WPM4" s="104"/>
      <c r="WPN4" s="104"/>
      <c r="WPO4" s="104"/>
      <c r="WPP4" s="104"/>
      <c r="WPQ4" s="104"/>
      <c r="WPR4" s="104"/>
      <c r="WPS4" s="104"/>
      <c r="WPT4" s="104"/>
      <c r="WPU4" s="104"/>
      <c r="WPV4" s="104"/>
      <c r="WPW4" s="104"/>
      <c r="WPX4" s="104"/>
      <c r="WPY4" s="104"/>
      <c r="WPZ4" s="104"/>
      <c r="WQA4" s="104"/>
      <c r="WQB4" s="104"/>
      <c r="WQC4" s="104"/>
      <c r="WQD4" s="104"/>
      <c r="WQE4" s="104"/>
      <c r="WQF4" s="104"/>
      <c r="WQG4" s="104"/>
      <c r="WQH4" s="104"/>
      <c r="WQI4" s="104"/>
      <c r="WQJ4" s="104"/>
      <c r="WQK4" s="104"/>
      <c r="WQL4" s="104"/>
      <c r="WQM4" s="104"/>
      <c r="WQN4" s="104"/>
      <c r="WQO4" s="104"/>
      <c r="WQP4" s="104"/>
      <c r="WQQ4" s="104"/>
      <c r="WQR4" s="104"/>
      <c r="WQS4" s="104"/>
      <c r="WQT4" s="104"/>
      <c r="WQU4" s="104"/>
      <c r="WQV4" s="104"/>
      <c r="WQW4" s="104"/>
      <c r="WQX4" s="104"/>
      <c r="WQY4" s="104"/>
      <c r="WQZ4" s="104"/>
      <c r="WRA4" s="104"/>
      <c r="WRB4" s="104"/>
      <c r="WRC4" s="104"/>
      <c r="WRD4" s="104"/>
      <c r="WRE4" s="104"/>
      <c r="WRF4" s="104"/>
      <c r="WRG4" s="104"/>
      <c r="WRH4" s="104"/>
      <c r="WRI4" s="104"/>
      <c r="WRJ4" s="104"/>
      <c r="WRK4" s="104"/>
      <c r="WRL4" s="104"/>
      <c r="WRM4" s="104"/>
      <c r="WRN4" s="104"/>
      <c r="WRO4" s="104"/>
      <c r="WRP4" s="104"/>
      <c r="WRQ4" s="104"/>
      <c r="WRR4" s="104"/>
      <c r="WRS4" s="104"/>
      <c r="WRT4" s="104"/>
      <c r="WRU4" s="104"/>
      <c r="WRV4" s="104"/>
      <c r="WRW4" s="104"/>
      <c r="WRX4" s="104"/>
      <c r="WRY4" s="104"/>
      <c r="WRZ4" s="104"/>
      <c r="WSA4" s="104"/>
      <c r="WSB4" s="104"/>
      <c r="WSC4" s="104"/>
      <c r="WSD4" s="104"/>
      <c r="WSE4" s="104"/>
      <c r="WSF4" s="104"/>
      <c r="WSG4" s="104"/>
      <c r="WSH4" s="104"/>
      <c r="WSI4" s="104"/>
      <c r="WSJ4" s="104"/>
      <c r="WSK4" s="104"/>
      <c r="WSL4" s="104"/>
      <c r="WSM4" s="104"/>
      <c r="WSN4" s="104"/>
      <c r="WSO4" s="104"/>
      <c r="WSP4" s="104"/>
      <c r="WSQ4" s="104"/>
      <c r="WSR4" s="104"/>
      <c r="WSS4" s="104"/>
      <c r="WST4" s="104"/>
      <c r="WSU4" s="104"/>
      <c r="WSV4" s="104"/>
      <c r="WSW4" s="104"/>
      <c r="WSX4" s="104"/>
      <c r="WSY4" s="104"/>
      <c r="WSZ4" s="104"/>
      <c r="WTA4" s="104"/>
      <c r="WTB4" s="104"/>
      <c r="WTC4" s="104"/>
      <c r="WTD4" s="104"/>
      <c r="WTE4" s="104"/>
      <c r="WTF4" s="104"/>
      <c r="WTG4" s="104"/>
      <c r="WTH4" s="104"/>
      <c r="WTI4" s="104"/>
      <c r="WTJ4" s="104"/>
      <c r="WTK4" s="104"/>
      <c r="WTL4" s="104"/>
      <c r="WTM4" s="104"/>
      <c r="WTN4" s="104"/>
      <c r="WTO4" s="104"/>
      <c r="WTP4" s="104"/>
      <c r="WTQ4" s="104"/>
      <c r="WTR4" s="104"/>
      <c r="WTS4" s="104"/>
      <c r="WTT4" s="104"/>
      <c r="WTU4" s="104"/>
      <c r="WTV4" s="104"/>
      <c r="WTW4" s="104"/>
      <c r="WTX4" s="104"/>
      <c r="WTY4" s="104"/>
      <c r="WTZ4" s="104"/>
      <c r="WUA4" s="104"/>
      <c r="WUB4" s="104"/>
      <c r="WUC4" s="104"/>
      <c r="WUD4" s="104"/>
      <c r="WUE4" s="104"/>
      <c r="WUF4" s="104"/>
      <c r="WUG4" s="104"/>
      <c r="WUH4" s="104"/>
      <c r="WUI4" s="104"/>
      <c r="WUJ4" s="104"/>
      <c r="WUK4" s="104"/>
      <c r="WUL4" s="104"/>
      <c r="WUM4" s="104"/>
      <c r="WUN4" s="104"/>
      <c r="WUO4" s="104"/>
      <c r="WUP4" s="104"/>
      <c r="WUQ4" s="104"/>
      <c r="WUR4" s="104"/>
      <c r="WUS4" s="104"/>
      <c r="WUT4" s="104"/>
      <c r="WUU4" s="104"/>
      <c r="WUV4" s="104"/>
      <c r="WUW4" s="104"/>
      <c r="WUX4" s="104"/>
      <c r="WUY4" s="104"/>
      <c r="WUZ4" s="104"/>
      <c r="WVA4" s="104"/>
      <c r="WVB4" s="104"/>
      <c r="WVC4" s="104"/>
      <c r="WVD4" s="104"/>
      <c r="WVE4" s="104"/>
      <c r="WVF4" s="104"/>
      <c r="WVG4" s="104"/>
      <c r="WVH4" s="104"/>
      <c r="WVI4" s="104"/>
      <c r="WVJ4" s="104"/>
      <c r="WVK4" s="104"/>
      <c r="WVL4" s="104"/>
      <c r="WVM4" s="104"/>
      <c r="WVN4" s="104"/>
      <c r="WVO4" s="104"/>
      <c r="WVP4" s="104"/>
      <c r="WVQ4" s="104"/>
      <c r="WVR4" s="104"/>
      <c r="WVS4" s="104"/>
      <c r="WVT4" s="104"/>
      <c r="WVU4" s="104"/>
      <c r="WVV4" s="104"/>
      <c r="WVW4" s="104"/>
      <c r="WVX4" s="104"/>
      <c r="WVY4" s="104"/>
      <c r="WVZ4" s="104"/>
      <c r="WWA4" s="104"/>
      <c r="WWB4" s="104"/>
      <c r="WWC4" s="104"/>
      <c r="WWD4" s="104"/>
      <c r="WWE4" s="104"/>
      <c r="WWF4" s="104"/>
      <c r="WWG4" s="104"/>
      <c r="WWH4" s="104"/>
      <c r="WWI4" s="104"/>
      <c r="WWJ4" s="104"/>
      <c r="WWK4" s="104"/>
      <c r="WWL4" s="104"/>
      <c r="WWM4" s="104"/>
      <c r="WWN4" s="104"/>
      <c r="WWO4" s="104"/>
      <c r="WWP4" s="104"/>
      <c r="WWQ4" s="104"/>
      <c r="WWR4" s="104"/>
      <c r="WWS4" s="104"/>
      <c r="WWT4" s="104"/>
      <c r="WWU4" s="104"/>
      <c r="WWV4" s="104"/>
      <c r="WWW4" s="104"/>
      <c r="WWX4" s="104"/>
      <c r="WWY4" s="104"/>
      <c r="WWZ4" s="104"/>
      <c r="WXA4" s="104"/>
      <c r="WXB4" s="104"/>
      <c r="WXC4" s="104"/>
      <c r="WXD4" s="104"/>
      <c r="WXE4" s="104"/>
      <c r="WXF4" s="104"/>
      <c r="WXG4" s="104"/>
      <c r="WXH4" s="104"/>
      <c r="WXI4" s="104"/>
      <c r="WXJ4" s="104"/>
      <c r="WXK4" s="104"/>
      <c r="WXL4" s="104"/>
      <c r="WXM4" s="104"/>
      <c r="WXN4" s="104"/>
      <c r="WXO4" s="104"/>
      <c r="WXP4" s="104"/>
      <c r="WXQ4" s="104"/>
      <c r="WXR4" s="104"/>
      <c r="WXS4" s="104"/>
      <c r="WXT4" s="104"/>
      <c r="WXU4" s="104"/>
      <c r="WXV4" s="104"/>
      <c r="WXW4" s="104"/>
      <c r="WXX4" s="104"/>
      <c r="WXY4" s="104"/>
      <c r="WXZ4" s="104"/>
      <c r="WYA4" s="104"/>
      <c r="WYB4" s="104"/>
      <c r="WYC4" s="104"/>
      <c r="WYD4" s="104"/>
      <c r="WYE4" s="104"/>
      <c r="WYF4" s="104"/>
      <c r="WYG4" s="104"/>
      <c r="WYH4" s="104"/>
      <c r="WYI4" s="104"/>
      <c r="WYJ4" s="104"/>
      <c r="WYK4" s="104"/>
      <c r="WYL4" s="104"/>
      <c r="WYM4" s="104"/>
      <c r="WYN4" s="104"/>
      <c r="WYO4" s="104"/>
      <c r="WYP4" s="104"/>
      <c r="WYQ4" s="104"/>
      <c r="WYR4" s="104"/>
      <c r="WYS4" s="104"/>
      <c r="WYT4" s="104"/>
      <c r="WYU4" s="104"/>
      <c r="WYV4" s="104"/>
      <c r="WYW4" s="104"/>
      <c r="WYX4" s="104"/>
      <c r="WYY4" s="104"/>
      <c r="WYZ4" s="104"/>
      <c r="WZA4" s="104"/>
      <c r="WZB4" s="104"/>
      <c r="WZC4" s="104"/>
      <c r="WZD4" s="104"/>
      <c r="WZE4" s="104"/>
      <c r="WZF4" s="104"/>
      <c r="WZG4" s="104"/>
      <c r="WZH4" s="104"/>
      <c r="WZI4" s="104"/>
      <c r="WZJ4" s="104"/>
      <c r="WZK4" s="104"/>
      <c r="WZL4" s="104"/>
      <c r="WZM4" s="104"/>
      <c r="WZN4" s="104"/>
      <c r="WZO4" s="104"/>
      <c r="WZP4" s="104"/>
      <c r="WZQ4" s="104"/>
      <c r="WZR4" s="104"/>
      <c r="WZS4" s="104"/>
      <c r="WZT4" s="104"/>
      <c r="WZU4" s="104"/>
      <c r="WZV4" s="104"/>
      <c r="WZW4" s="104"/>
      <c r="WZX4" s="104"/>
      <c r="WZY4" s="104"/>
      <c r="WZZ4" s="104"/>
      <c r="XAA4" s="104"/>
      <c r="XAB4" s="104"/>
      <c r="XAC4" s="104"/>
      <c r="XAD4" s="104"/>
      <c r="XAE4" s="104"/>
      <c r="XAF4" s="104"/>
      <c r="XAG4" s="104"/>
      <c r="XAH4" s="104"/>
      <c r="XAI4" s="104"/>
      <c r="XAJ4" s="104"/>
      <c r="XAK4" s="104"/>
      <c r="XAL4" s="104"/>
      <c r="XAM4" s="104"/>
      <c r="XAN4" s="104"/>
      <c r="XAO4" s="104"/>
      <c r="XAP4" s="104"/>
      <c r="XAQ4" s="104"/>
      <c r="XAR4" s="104"/>
      <c r="XAS4" s="104"/>
      <c r="XAT4" s="104"/>
      <c r="XAU4" s="104"/>
      <c r="XAV4" s="104"/>
      <c r="XAW4" s="104"/>
      <c r="XAX4" s="104"/>
      <c r="XAY4" s="104"/>
      <c r="XAZ4" s="104"/>
      <c r="XBA4" s="104"/>
      <c r="XBB4" s="104"/>
      <c r="XBC4" s="104"/>
      <c r="XBD4" s="104"/>
      <c r="XBE4" s="104"/>
      <c r="XBF4" s="104"/>
      <c r="XBG4" s="104"/>
      <c r="XBH4" s="104"/>
      <c r="XBI4" s="104"/>
      <c r="XBJ4" s="104"/>
      <c r="XBK4" s="104"/>
      <c r="XBL4" s="104"/>
      <c r="XBM4" s="104"/>
      <c r="XBN4" s="104"/>
      <c r="XBO4" s="104"/>
      <c r="XBP4" s="104"/>
      <c r="XBQ4" s="104"/>
      <c r="XBR4" s="104"/>
      <c r="XBS4" s="104"/>
      <c r="XBT4" s="104"/>
      <c r="XBU4" s="104"/>
      <c r="XBV4" s="104"/>
      <c r="XBW4" s="104"/>
      <c r="XBX4" s="104"/>
      <c r="XBY4" s="104"/>
      <c r="XBZ4" s="104"/>
      <c r="XCA4" s="104"/>
      <c r="XCB4" s="104"/>
      <c r="XCC4" s="104"/>
      <c r="XCD4" s="104"/>
      <c r="XCE4" s="104"/>
      <c r="XCF4" s="104"/>
      <c r="XCG4" s="104"/>
      <c r="XCH4" s="104"/>
      <c r="XCI4" s="104"/>
      <c r="XCJ4" s="104"/>
      <c r="XCK4" s="104"/>
      <c r="XCL4" s="104"/>
      <c r="XCM4" s="104"/>
      <c r="XCN4" s="104"/>
      <c r="XCO4" s="104"/>
      <c r="XCP4" s="104"/>
      <c r="XCQ4" s="104"/>
      <c r="XCR4" s="104"/>
      <c r="XCS4" s="104"/>
      <c r="XCT4" s="104"/>
      <c r="XCU4" s="104"/>
      <c r="XCV4" s="104"/>
      <c r="XCW4" s="104"/>
      <c r="XCX4" s="104"/>
      <c r="XCY4" s="104"/>
      <c r="XCZ4" s="104"/>
      <c r="XDA4" s="104"/>
      <c r="XDB4" s="104"/>
      <c r="XDC4" s="104"/>
      <c r="XDD4" s="104"/>
      <c r="XDE4" s="104"/>
      <c r="XDF4" s="104"/>
      <c r="XDG4" s="104"/>
      <c r="XDH4" s="104"/>
      <c r="XDI4" s="104"/>
      <c r="XDJ4" s="104"/>
      <c r="XDK4" s="104"/>
      <c r="XDL4" s="104"/>
      <c r="XDM4" s="104"/>
      <c r="XDN4" s="104"/>
      <c r="XDO4" s="104"/>
      <c r="XDP4" s="104"/>
      <c r="XDQ4" s="104"/>
      <c r="XDR4" s="104"/>
      <c r="XDS4" s="104"/>
      <c r="XDT4" s="104"/>
      <c r="XDU4" s="104"/>
      <c r="XDV4" s="104"/>
      <c r="XDW4" s="104"/>
      <c r="XDX4" s="104"/>
      <c r="XDY4" s="104"/>
      <c r="XDZ4" s="104"/>
      <c r="XEA4" s="104"/>
      <c r="XEB4" s="104"/>
      <c r="XEC4" s="104"/>
      <c r="XED4" s="104"/>
      <c r="XEE4" s="104"/>
      <c r="XEF4" s="104"/>
      <c r="XEG4" s="104"/>
      <c r="XEH4" s="104"/>
      <c r="XEI4" s="104"/>
      <c r="XEJ4" s="104"/>
      <c r="XEK4" s="104"/>
      <c r="XEL4" s="104"/>
      <c r="XEM4" s="104"/>
      <c r="XEN4" s="104"/>
      <c r="XEO4" s="104"/>
      <c r="XEP4" s="104"/>
      <c r="XEQ4" s="104"/>
      <c r="XER4" s="104"/>
      <c r="XES4" s="104"/>
      <c r="XET4" s="104"/>
      <c r="XEU4" s="104"/>
      <c r="XEV4" s="104"/>
      <c r="XEW4" s="104"/>
      <c r="XEX4" s="104"/>
      <c r="XEY4" s="104"/>
      <c r="XEZ4" s="104"/>
      <c r="XFA4" s="104"/>
      <c r="XFB4" s="104"/>
      <c r="XFC4" s="104"/>
      <c r="XFD4" s="104"/>
    </row>
    <row r="5" spans="1:16384" ht="14.1" customHeight="1" x14ac:dyDescent="0.2">
      <c r="T5" t="str">
        <f>IF(ISERROR(IF(Cad_Outros!C12="","",Cad_Outros!C12)),"",IF(Cad_Outros!C12="","",Cad_Outros!C12))</f>
        <v>Término de contrato de experiência</v>
      </c>
      <c r="U5" t="str">
        <f>IF(ISERROR(IF(Cad_Func!C11="","",Cad_Func!C11)),"",IF(Cad_Func!C11="","",Cad_Func!C11))</f>
        <v>ze 4</v>
      </c>
    </row>
    <row r="6" spans="1:16384" ht="30" customHeight="1" thickBot="1" x14ac:dyDescent="0.25">
      <c r="C6" s="140" t="s">
        <v>93</v>
      </c>
      <c r="D6" s="141"/>
      <c r="E6" s="141"/>
      <c r="F6" s="141"/>
      <c r="T6" t="str">
        <f>IF(ISERROR(IF(Cad_Outros!C13="","",Cad_Outros!C13)),"",IF(Cad_Outros!C13="","",Cad_Outros!C13))</f>
        <v>Rescisão antecipada do contrato de experiência por iniciativa do empregador</v>
      </c>
      <c r="U6" t="str">
        <f>IF(ISERROR(IF(Cad_Func!C12="","",Cad_Func!C12)),"",IF(Cad_Func!C12="","",Cad_Func!C12))</f>
        <v>ze 5</v>
      </c>
    </row>
    <row r="7" spans="1:16384" ht="30" customHeight="1" thickBot="1" x14ac:dyDescent="0.25">
      <c r="C7" s="13" t="s">
        <v>96</v>
      </c>
      <c r="D7" s="13" t="s">
        <v>49</v>
      </c>
      <c r="E7" s="13" t="s">
        <v>91</v>
      </c>
      <c r="F7" s="13" t="s">
        <v>92</v>
      </c>
      <c r="T7" t="str">
        <f>IF(ISERROR(IF(Cad_Outros!C14="","",Cad_Outros!C14)),"",IF(Cad_Outros!C14="","",Cad_Outros!C14))</f>
        <v>Rescisão antecipada do contrato de experiência por iniciativa do empregado</v>
      </c>
      <c r="U7" t="str">
        <f>IF(ISERROR(IF(Cad_Func!C13="","",Cad_Func!C13)),"",IF(Cad_Func!C13="","",Cad_Func!C13))</f>
        <v>ze 6</v>
      </c>
    </row>
    <row r="8" spans="1:16384" ht="30" customHeight="1" x14ac:dyDescent="0.2">
      <c r="C8" s="22" t="s">
        <v>248</v>
      </c>
      <c r="D8" s="19">
        <v>42075</v>
      </c>
      <c r="E8" s="22" t="s">
        <v>57</v>
      </c>
      <c r="F8" s="22"/>
      <c r="T8" t="str">
        <f>IF(ISERROR(IF(Cad_Outros!C15="","",Cad_Outros!C15)),"",IF(Cad_Outros!C15="","",Cad_Outros!C15))</f>
        <v>Falecimento do empregado</v>
      </c>
      <c r="U8" t="str">
        <f>IF(ISERROR(IF(Cad_Func!C14="","",Cad_Func!C14)),"",IF(Cad_Func!C14="","",Cad_Func!C14))</f>
        <v>ze 7</v>
      </c>
    </row>
    <row r="9" spans="1:16384" ht="30" customHeight="1" thickBot="1" x14ac:dyDescent="0.25">
      <c r="C9" s="117"/>
      <c r="D9" s="113"/>
      <c r="E9" s="117"/>
      <c r="F9" s="117"/>
      <c r="T9" t="str">
        <f>IF(ISERROR(IF(Cad_Outros!C16="","",Cad_Outros!C16)),"",IF(Cad_Outros!C16="","",Cad_Outros!C16))</f>
        <v>Outro</v>
      </c>
      <c r="U9" t="str">
        <f>IF(ISERROR(IF(Cad_Func!C15="","",Cad_Func!C15)),"",IF(Cad_Func!C15="","",Cad_Func!C15))</f>
        <v>ze 8</v>
      </c>
    </row>
    <row r="10" spans="1:16384" ht="30" customHeight="1" thickTop="1" thickBot="1" x14ac:dyDescent="0.25">
      <c r="C10" s="118"/>
      <c r="D10" s="115"/>
      <c r="E10" s="118"/>
      <c r="F10" s="118"/>
      <c r="U10" t="str">
        <f>IF(ISERROR(IF(Cad_Func!C16="","",Cad_Func!C16)),"",IF(Cad_Func!C16="","",Cad_Func!C16))</f>
        <v>ze 9</v>
      </c>
    </row>
    <row r="11" spans="1:16384" ht="30" customHeight="1" thickTop="1" thickBot="1" x14ac:dyDescent="0.25">
      <c r="C11" s="118"/>
      <c r="D11" s="115"/>
      <c r="E11" s="118"/>
      <c r="F11" s="118"/>
      <c r="U11" t="str">
        <f>IF(ISERROR(IF(Cad_Func!C17="","",Cad_Func!C17)),"",IF(Cad_Func!C17="","",Cad_Func!C17))</f>
        <v>ze 10</v>
      </c>
    </row>
    <row r="12" spans="1:16384" ht="30" customHeight="1" thickTop="1" thickBot="1" x14ac:dyDescent="0.25">
      <c r="C12" s="118"/>
      <c r="D12" s="115"/>
      <c r="E12" s="118"/>
      <c r="F12" s="118"/>
      <c r="U12" t="str">
        <f>IF(ISERROR(IF(Cad_Func!C18="","",Cad_Func!C18)),"",IF(Cad_Func!C18="","",Cad_Func!C18))</f>
        <v>ze 11</v>
      </c>
    </row>
    <row r="13" spans="1:16384" ht="30" customHeight="1" thickTop="1" thickBot="1" x14ac:dyDescent="0.25">
      <c r="C13" s="118"/>
      <c r="D13" s="115"/>
      <c r="E13" s="118"/>
      <c r="F13" s="118"/>
      <c r="U13" t="str">
        <f>IF(ISERROR(IF(Cad_Func!C19="","",Cad_Func!C19)),"",IF(Cad_Func!C19="","",Cad_Func!C19))</f>
        <v>ze 12</v>
      </c>
    </row>
    <row r="14" spans="1:16384" ht="30" customHeight="1" thickTop="1" thickBot="1" x14ac:dyDescent="0.25">
      <c r="C14" s="118"/>
      <c r="D14" s="115"/>
      <c r="E14" s="118"/>
      <c r="F14" s="118"/>
      <c r="U14" t="str">
        <f>IF(ISERROR(IF(Cad_Func!C20="","",Cad_Func!C20)),"",IF(Cad_Func!C20="","",Cad_Func!C20))</f>
        <v/>
      </c>
    </row>
    <row r="15" spans="1:16384" ht="30" customHeight="1" thickTop="1" thickBot="1" x14ac:dyDescent="0.25">
      <c r="C15" s="118"/>
      <c r="D15" s="115"/>
      <c r="E15" s="118"/>
      <c r="F15" s="118"/>
      <c r="U15" t="str">
        <f>IF(ISERROR(IF(Cad_Func!C21="","",Cad_Func!C21)),"",IF(Cad_Func!C21="","",Cad_Func!C21))</f>
        <v/>
      </c>
    </row>
    <row r="16" spans="1:16384" ht="30" customHeight="1" thickTop="1" thickBot="1" x14ac:dyDescent="0.25">
      <c r="C16" s="118"/>
      <c r="D16" s="115"/>
      <c r="E16" s="118"/>
      <c r="F16" s="118"/>
      <c r="U16" t="str">
        <f>IF(ISERROR(IF(Cad_Func!C22="","",Cad_Func!C22)),"",IF(Cad_Func!C22="","",Cad_Func!C22))</f>
        <v/>
      </c>
    </row>
    <row r="17" spans="3:21" ht="30" customHeight="1" thickTop="1" thickBot="1" x14ac:dyDescent="0.25">
      <c r="C17" s="118"/>
      <c r="D17" s="115"/>
      <c r="E17" s="118"/>
      <c r="F17" s="118"/>
      <c r="U17" t="str">
        <f>IF(ISERROR(IF(Cad_Func!C23="","",Cad_Func!C23)),"",IF(Cad_Func!C23="","",Cad_Func!C23))</f>
        <v/>
      </c>
    </row>
    <row r="18" spans="3:21" ht="30" customHeight="1" thickTop="1" thickBot="1" x14ac:dyDescent="0.25">
      <c r="C18" s="118"/>
      <c r="D18" s="115"/>
      <c r="E18" s="118"/>
      <c r="F18" s="118"/>
      <c r="U18" t="str">
        <f>IF(ISERROR(IF(Cad_Func!C24="","",Cad_Func!C24)),"",IF(Cad_Func!C24="","",Cad_Func!C24))</f>
        <v/>
      </c>
    </row>
    <row r="19" spans="3:21" ht="30" customHeight="1" thickTop="1" thickBot="1" x14ac:dyDescent="0.25">
      <c r="C19" s="118"/>
      <c r="D19" s="115"/>
      <c r="E19" s="118"/>
      <c r="F19" s="118"/>
      <c r="U19" t="str">
        <f>IF(ISERROR(IF(Cad_Func!C25="","",Cad_Func!C25)),"",IF(Cad_Func!C25="","",Cad_Func!C25))</f>
        <v/>
      </c>
    </row>
    <row r="20" spans="3:21" ht="30" customHeight="1" thickTop="1" thickBot="1" x14ac:dyDescent="0.25">
      <c r="C20" s="118"/>
      <c r="D20" s="115"/>
      <c r="E20" s="118"/>
      <c r="F20" s="118"/>
      <c r="U20" t="str">
        <f>IF(ISERROR(IF(Cad_Func!C26="","",Cad_Func!C26)),"",IF(Cad_Func!C26="","",Cad_Func!C26))</f>
        <v/>
      </c>
    </row>
    <row r="21" spans="3:21" ht="30" customHeight="1" thickTop="1" thickBot="1" x14ac:dyDescent="0.25">
      <c r="C21" s="118"/>
      <c r="D21" s="115"/>
      <c r="E21" s="118"/>
      <c r="F21" s="118"/>
      <c r="U21" t="str">
        <f>IF(ISERROR(IF(Cad_Func!C27="","",Cad_Func!C27)),"",IF(Cad_Func!C27="","",Cad_Func!C27))</f>
        <v/>
      </c>
    </row>
    <row r="22" spans="3:21" ht="30" customHeight="1" thickTop="1" thickBot="1" x14ac:dyDescent="0.25">
      <c r="C22" s="118"/>
      <c r="D22" s="115"/>
      <c r="E22" s="118"/>
      <c r="F22" s="118"/>
      <c r="U22" t="str">
        <f>IF(ISERROR(IF(Cad_Func!C28="","",Cad_Func!C28)),"",IF(Cad_Func!C28="","",Cad_Func!C28))</f>
        <v/>
      </c>
    </row>
    <row r="23" spans="3:21" ht="30" customHeight="1" thickTop="1" thickBot="1" x14ac:dyDescent="0.25">
      <c r="C23" s="118"/>
      <c r="D23" s="115"/>
      <c r="E23" s="118"/>
      <c r="F23" s="118"/>
      <c r="U23" t="str">
        <f>IF(ISERROR(IF(Cad_Func!C29="","",Cad_Func!C29)),"",IF(Cad_Func!C29="","",Cad_Func!C29))</f>
        <v/>
      </c>
    </row>
    <row r="24" spans="3:21" ht="30" customHeight="1" thickTop="1" thickBot="1" x14ac:dyDescent="0.25">
      <c r="C24" s="118"/>
      <c r="D24" s="115"/>
      <c r="E24" s="118"/>
      <c r="F24" s="118"/>
      <c r="U24" t="str">
        <f>IF(ISERROR(IF(Cad_Func!C30="","",Cad_Func!C30)),"",IF(Cad_Func!C30="","",Cad_Func!C30))</f>
        <v/>
      </c>
    </row>
    <row r="25" spans="3:21" ht="30" customHeight="1" thickTop="1" thickBot="1" x14ac:dyDescent="0.25">
      <c r="C25" s="118"/>
      <c r="D25" s="115"/>
      <c r="E25" s="118"/>
      <c r="F25" s="118"/>
      <c r="U25" t="str">
        <f>IF(ISERROR(IF(Cad_Func!C31="","",Cad_Func!C31)),"",IF(Cad_Func!C31="","",Cad_Func!C31))</f>
        <v/>
      </c>
    </row>
    <row r="26" spans="3:21" ht="30" customHeight="1" thickTop="1" thickBot="1" x14ac:dyDescent="0.25">
      <c r="C26" s="118"/>
      <c r="D26" s="115"/>
      <c r="E26" s="118"/>
      <c r="F26" s="118"/>
      <c r="U26" t="str">
        <f>IF(ISERROR(IF(Cad_Func!C32="","",Cad_Func!C32)),"",IF(Cad_Func!C32="","",Cad_Func!C32))</f>
        <v/>
      </c>
    </row>
    <row r="27" spans="3:21" ht="30" customHeight="1" thickTop="1" thickBot="1" x14ac:dyDescent="0.25">
      <c r="C27" s="118"/>
      <c r="D27" s="115"/>
      <c r="E27" s="118"/>
      <c r="F27" s="118"/>
      <c r="U27" t="str">
        <f>IF(ISERROR(IF(Cad_Func!C33="","",Cad_Func!C33)),"",IF(Cad_Func!C33="","",Cad_Func!C33))</f>
        <v/>
      </c>
    </row>
    <row r="28" spans="3:21" ht="30" customHeight="1" thickTop="1" thickBot="1" x14ac:dyDescent="0.25">
      <c r="C28" s="118"/>
      <c r="D28" s="115"/>
      <c r="E28" s="118"/>
      <c r="F28" s="118"/>
      <c r="U28" t="str">
        <f>IF(ISERROR(IF(Cad_Func!C34="","",Cad_Func!C34)),"",IF(Cad_Func!C34="","",Cad_Func!C34))</f>
        <v/>
      </c>
    </row>
    <row r="29" spans="3:21" ht="30" customHeight="1" thickTop="1" thickBot="1" x14ac:dyDescent="0.25">
      <c r="C29" s="118"/>
      <c r="D29" s="115"/>
      <c r="E29" s="118"/>
      <c r="F29" s="118"/>
      <c r="U29" t="str">
        <f>IF(ISERROR(IF(Cad_Func!C35="","",Cad_Func!C35)),"",IF(Cad_Func!C35="","",Cad_Func!C35))</f>
        <v/>
      </c>
    </row>
    <row r="30" spans="3:21" ht="30" customHeight="1" thickTop="1" thickBot="1" x14ac:dyDescent="0.25">
      <c r="C30" s="118"/>
      <c r="D30" s="115"/>
      <c r="E30" s="118"/>
      <c r="F30" s="118"/>
      <c r="U30" t="str">
        <f>IF(ISERROR(IF(Cad_Func!C36="","",Cad_Func!C36)),"",IF(Cad_Func!C36="","",Cad_Func!C36))</f>
        <v/>
      </c>
    </row>
    <row r="31" spans="3:21" ht="30" customHeight="1" thickTop="1" thickBot="1" x14ac:dyDescent="0.25">
      <c r="C31" s="118"/>
      <c r="D31" s="115"/>
      <c r="E31" s="118"/>
      <c r="F31" s="118"/>
      <c r="U31" t="str">
        <f>IF(ISERROR(IF(Cad_Func!C37="","",Cad_Func!C37)),"",IF(Cad_Func!C37="","",Cad_Func!C37))</f>
        <v/>
      </c>
    </row>
    <row r="32" spans="3:21" ht="30" customHeight="1" thickTop="1" thickBot="1" x14ac:dyDescent="0.25">
      <c r="C32" s="118"/>
      <c r="D32" s="115"/>
      <c r="E32" s="118"/>
      <c r="F32" s="118"/>
      <c r="U32" t="str">
        <f>IF(ISERROR(IF(Cad_Func!C38="","",Cad_Func!C38)),"",IF(Cad_Func!C38="","",Cad_Func!C38))</f>
        <v/>
      </c>
    </row>
    <row r="33" spans="3:21" ht="30" customHeight="1" thickTop="1" thickBot="1" x14ac:dyDescent="0.25">
      <c r="C33" s="118"/>
      <c r="D33" s="115"/>
      <c r="E33" s="118"/>
      <c r="F33" s="118"/>
      <c r="U33" t="str">
        <f>IF(ISERROR(IF(Cad_Func!C39="","",Cad_Func!C39)),"",IF(Cad_Func!C39="","",Cad_Func!C39))</f>
        <v/>
      </c>
    </row>
    <row r="34" spans="3:21" ht="30" customHeight="1" thickTop="1" thickBot="1" x14ac:dyDescent="0.25">
      <c r="C34" s="118"/>
      <c r="D34" s="115"/>
      <c r="E34" s="118"/>
      <c r="F34" s="118"/>
      <c r="U34" t="str">
        <f>IF(ISERROR(IF(Cad_Func!C40="","",Cad_Func!C40)),"",IF(Cad_Func!C40="","",Cad_Func!C40))</f>
        <v/>
      </c>
    </row>
    <row r="35" spans="3:21" ht="30" customHeight="1" thickTop="1" thickBot="1" x14ac:dyDescent="0.25">
      <c r="C35" s="118"/>
      <c r="D35" s="115"/>
      <c r="E35" s="118"/>
      <c r="F35" s="118"/>
      <c r="U35" t="str">
        <f>IF(ISERROR(IF(Cad_Func!C41="","",Cad_Func!C41)),"",IF(Cad_Func!C41="","",Cad_Func!C41))</f>
        <v/>
      </c>
    </row>
    <row r="36" spans="3:21" ht="30" customHeight="1" thickTop="1" thickBot="1" x14ac:dyDescent="0.25">
      <c r="C36" s="118"/>
      <c r="D36" s="115"/>
      <c r="E36" s="118"/>
      <c r="F36" s="118"/>
      <c r="U36" t="str">
        <f>IF(ISERROR(IF(Cad_Func!C42="","",Cad_Func!C42)),"",IF(Cad_Func!C42="","",Cad_Func!C42))</f>
        <v/>
      </c>
    </row>
    <row r="37" spans="3:21" ht="30" customHeight="1" thickTop="1" thickBot="1" x14ac:dyDescent="0.25">
      <c r="C37" s="118"/>
      <c r="D37" s="115"/>
      <c r="E37" s="118"/>
      <c r="F37" s="118"/>
      <c r="U37" t="str">
        <f>IF(ISERROR(IF(Cad_Func!C43="","",Cad_Func!C43)),"",IF(Cad_Func!C43="","",Cad_Func!C43))</f>
        <v/>
      </c>
    </row>
    <row r="38" spans="3:21" ht="30" customHeight="1" thickTop="1" thickBot="1" x14ac:dyDescent="0.25">
      <c r="C38" s="118"/>
      <c r="D38" s="115"/>
      <c r="E38" s="118"/>
      <c r="F38" s="118"/>
      <c r="U38" t="str">
        <f>IF(ISERROR(IF(Cad_Func!C44="","",Cad_Func!C44)),"",IF(Cad_Func!C44="","",Cad_Func!C44))</f>
        <v/>
      </c>
    </row>
    <row r="39" spans="3:21" ht="30" customHeight="1" thickTop="1" thickBot="1" x14ac:dyDescent="0.25">
      <c r="C39" s="118"/>
      <c r="D39" s="115"/>
      <c r="E39" s="118"/>
      <c r="F39" s="118"/>
      <c r="U39" t="str">
        <f>IF(ISERROR(IF(Cad_Func!C45="","",Cad_Func!C45)),"",IF(Cad_Func!C45="","",Cad_Func!C45))</f>
        <v/>
      </c>
    </row>
    <row r="40" spans="3:21" ht="30" customHeight="1" thickTop="1" thickBot="1" x14ac:dyDescent="0.25">
      <c r="C40" s="118"/>
      <c r="D40" s="115"/>
      <c r="E40" s="118"/>
      <c r="F40" s="118"/>
      <c r="U40" t="str">
        <f>IF(ISERROR(IF(Cad_Func!C46="","",Cad_Func!C46)),"",IF(Cad_Func!C46="","",Cad_Func!C46))</f>
        <v/>
      </c>
    </row>
    <row r="41" spans="3:21" ht="30" customHeight="1" thickTop="1" thickBot="1" x14ac:dyDescent="0.25">
      <c r="C41" s="118"/>
      <c r="D41" s="115"/>
      <c r="E41" s="118"/>
      <c r="F41" s="118"/>
      <c r="U41" t="str">
        <f>IF(ISERROR(IF(Cad_Func!C47="","",Cad_Func!C47)),"",IF(Cad_Func!C47="","",Cad_Func!C47))</f>
        <v/>
      </c>
    </row>
    <row r="42" spans="3:21" ht="30" customHeight="1" thickTop="1" thickBot="1" x14ac:dyDescent="0.25">
      <c r="C42" s="118"/>
      <c r="D42" s="115"/>
      <c r="E42" s="118"/>
      <c r="F42" s="118"/>
      <c r="U42" t="str">
        <f>IF(ISERROR(IF(Cad_Func!C48="","",Cad_Func!C48)),"",IF(Cad_Func!C48="","",Cad_Func!C48))</f>
        <v/>
      </c>
    </row>
    <row r="43" spans="3:21" ht="30" customHeight="1" thickTop="1" thickBot="1" x14ac:dyDescent="0.25">
      <c r="C43" s="118"/>
      <c r="D43" s="115"/>
      <c r="E43" s="118"/>
      <c r="F43" s="118"/>
      <c r="U43" t="str">
        <f>IF(ISERROR(IF(Cad_Func!C49="","",Cad_Func!C49)),"",IF(Cad_Func!C49="","",Cad_Func!C49))</f>
        <v/>
      </c>
    </row>
    <row r="44" spans="3:21" ht="30" customHeight="1" thickTop="1" thickBot="1" x14ac:dyDescent="0.25">
      <c r="C44" s="118"/>
      <c r="D44" s="115"/>
      <c r="E44" s="118"/>
      <c r="F44" s="118"/>
      <c r="U44" t="str">
        <f>IF(ISERROR(IF(Cad_Func!C50="","",Cad_Func!C50)),"",IF(Cad_Func!C50="","",Cad_Func!C50))</f>
        <v/>
      </c>
    </row>
    <row r="45" spans="3:21" ht="30" customHeight="1" thickTop="1" thickBot="1" x14ac:dyDescent="0.25">
      <c r="C45" s="118"/>
      <c r="D45" s="115"/>
      <c r="E45" s="118"/>
      <c r="F45" s="118"/>
      <c r="U45" t="str">
        <f>IF(ISERROR(IF(Cad_Func!C51="","",Cad_Func!C51)),"",IF(Cad_Func!C51="","",Cad_Func!C51))</f>
        <v/>
      </c>
    </row>
    <row r="46" spans="3:21" ht="30" customHeight="1" thickTop="1" thickBot="1" x14ac:dyDescent="0.25">
      <c r="C46" s="118"/>
      <c r="D46" s="115"/>
      <c r="E46" s="118"/>
      <c r="F46" s="118"/>
      <c r="U46" t="str">
        <f>IF(ISERROR(IF(Cad_Func!C52="","",Cad_Func!C52)),"",IF(Cad_Func!C52="","",Cad_Func!C52))</f>
        <v/>
      </c>
    </row>
    <row r="47" spans="3:21" ht="30" customHeight="1" thickTop="1" thickBot="1" x14ac:dyDescent="0.25">
      <c r="C47" s="118"/>
      <c r="D47" s="115"/>
      <c r="E47" s="118"/>
      <c r="F47" s="118"/>
      <c r="U47" t="str">
        <f>IF(ISERROR(IF(Cad_Func!C53="","",Cad_Func!C53)),"",IF(Cad_Func!C53="","",Cad_Func!C53))</f>
        <v/>
      </c>
    </row>
    <row r="48" spans="3:21" ht="30" customHeight="1" thickTop="1" thickBot="1" x14ac:dyDescent="0.25">
      <c r="C48" s="118"/>
      <c r="D48" s="115"/>
      <c r="E48" s="118"/>
      <c r="F48" s="118"/>
      <c r="U48" t="str">
        <f>IF(ISERROR(IF(Cad_Func!C54="","",Cad_Func!C54)),"",IF(Cad_Func!C54="","",Cad_Func!C54))</f>
        <v/>
      </c>
    </row>
    <row r="49" spans="3:21" ht="30" customHeight="1" thickTop="1" thickBot="1" x14ac:dyDescent="0.25">
      <c r="C49" s="118"/>
      <c r="D49" s="115"/>
      <c r="E49" s="118"/>
      <c r="F49" s="118"/>
      <c r="U49" t="str">
        <f>IF(ISERROR(IF(Cad_Func!C55="","",Cad_Func!C55)),"",IF(Cad_Func!C55="","",Cad_Func!C55))</f>
        <v/>
      </c>
    </row>
    <row r="50" spans="3:21" ht="30" customHeight="1" thickTop="1" thickBot="1" x14ac:dyDescent="0.25">
      <c r="C50" s="118"/>
      <c r="D50" s="115"/>
      <c r="E50" s="118"/>
      <c r="F50" s="118"/>
      <c r="U50" t="str">
        <f>IF(ISERROR(IF(Cad_Func!C56="","",Cad_Func!C56)),"",IF(Cad_Func!C56="","",Cad_Func!C56))</f>
        <v/>
      </c>
    </row>
    <row r="51" spans="3:21" ht="30" customHeight="1" thickTop="1" thickBot="1" x14ac:dyDescent="0.25">
      <c r="C51" s="118"/>
      <c r="D51" s="115"/>
      <c r="E51" s="118"/>
      <c r="F51" s="118"/>
      <c r="U51" t="str">
        <f>IF(ISERROR(IF(Cad_Func!C57="","",Cad_Func!C57)),"",IF(Cad_Func!C57="","",Cad_Func!C57))</f>
        <v/>
      </c>
    </row>
    <row r="52" spans="3:21" ht="30" customHeight="1" thickTop="1" thickBot="1" x14ac:dyDescent="0.25">
      <c r="C52" s="118"/>
      <c r="D52" s="115"/>
      <c r="E52" s="118"/>
      <c r="F52" s="118"/>
      <c r="U52" t="str">
        <f>IF(ISERROR(IF(Cad_Func!C58="","",Cad_Func!C58)),"",IF(Cad_Func!C58="","",Cad_Func!C58))</f>
        <v/>
      </c>
    </row>
    <row r="53" spans="3:21" ht="30" customHeight="1" thickTop="1" thickBot="1" x14ac:dyDescent="0.25">
      <c r="C53" s="118"/>
      <c r="D53" s="115"/>
      <c r="E53" s="118"/>
      <c r="F53" s="118"/>
      <c r="U53" t="str">
        <f>IF(ISERROR(IF(Cad_Func!C59="","",Cad_Func!C59)),"",IF(Cad_Func!C59="","",Cad_Func!C59))</f>
        <v/>
      </c>
    </row>
    <row r="54" spans="3:21" ht="30" customHeight="1" thickTop="1" thickBot="1" x14ac:dyDescent="0.25">
      <c r="C54" s="118"/>
      <c r="D54" s="115"/>
      <c r="E54" s="118"/>
      <c r="F54" s="118"/>
      <c r="U54" t="str">
        <f>IF(ISERROR(IF(Cad_Func!C60="","",Cad_Func!C60)),"",IF(Cad_Func!C60="","",Cad_Func!C60))</f>
        <v/>
      </c>
    </row>
    <row r="55" spans="3:21" ht="30" customHeight="1" thickTop="1" thickBot="1" x14ac:dyDescent="0.25">
      <c r="C55" s="118"/>
      <c r="D55" s="115"/>
      <c r="E55" s="118"/>
      <c r="F55" s="118"/>
      <c r="U55" t="str">
        <f>IF(ISERROR(IF(Cad_Func!C61="","",Cad_Func!C61)),"",IF(Cad_Func!C61="","",Cad_Func!C61))</f>
        <v/>
      </c>
    </row>
    <row r="56" spans="3:21" ht="30" customHeight="1" thickTop="1" thickBot="1" x14ac:dyDescent="0.25">
      <c r="C56" s="118"/>
      <c r="D56" s="115"/>
      <c r="E56" s="118"/>
      <c r="F56" s="118"/>
      <c r="U56" t="str">
        <f>IF(ISERROR(IF(Cad_Func!C62="","",Cad_Func!C62)),"",IF(Cad_Func!C62="","",Cad_Func!C62))</f>
        <v/>
      </c>
    </row>
    <row r="57" spans="3:21" ht="30" customHeight="1" thickTop="1" thickBot="1" x14ac:dyDescent="0.25">
      <c r="C57" s="118"/>
      <c r="D57" s="115"/>
      <c r="E57" s="118"/>
      <c r="F57" s="118"/>
      <c r="U57" t="str">
        <f>IF(ISERROR(IF(Cad_Func!C63="","",Cad_Func!C63)),"",IF(Cad_Func!C63="","",Cad_Func!C63))</f>
        <v/>
      </c>
    </row>
    <row r="58" spans="3:21" ht="30" customHeight="1" thickTop="1" thickBot="1" x14ac:dyDescent="0.25">
      <c r="C58" s="118"/>
      <c r="D58" s="115"/>
      <c r="E58" s="118"/>
      <c r="F58" s="118"/>
      <c r="U58" t="str">
        <f>IF(ISERROR(IF(Cad_Func!C64="","",Cad_Func!C64)),"",IF(Cad_Func!C64="","",Cad_Func!C64))</f>
        <v/>
      </c>
    </row>
    <row r="59" spans="3:21" ht="30" customHeight="1" thickTop="1" thickBot="1" x14ac:dyDescent="0.25">
      <c r="C59" s="118"/>
      <c r="D59" s="115"/>
      <c r="E59" s="118"/>
      <c r="F59" s="118"/>
      <c r="U59" t="str">
        <f>IF(ISERROR(IF(Cad_Func!C65="","",Cad_Func!C65)),"",IF(Cad_Func!C65="","",Cad_Func!C65))</f>
        <v/>
      </c>
    </row>
    <row r="60" spans="3:21" ht="30" customHeight="1" thickTop="1" thickBot="1" x14ac:dyDescent="0.25">
      <c r="C60" s="118"/>
      <c r="D60" s="115"/>
      <c r="E60" s="118"/>
      <c r="F60" s="118"/>
      <c r="U60" t="str">
        <f>IF(ISERROR(IF(Cad_Func!C66="","",Cad_Func!C66)),"",IF(Cad_Func!C66="","",Cad_Func!C66))</f>
        <v/>
      </c>
    </row>
    <row r="61" spans="3:21" ht="30" customHeight="1" thickTop="1" thickBot="1" x14ac:dyDescent="0.25">
      <c r="C61" s="118"/>
      <c r="D61" s="115"/>
      <c r="E61" s="118"/>
      <c r="F61" s="118"/>
      <c r="U61" t="str">
        <f>IF(ISERROR(IF(Cad_Func!C67="","",Cad_Func!C67)),"",IF(Cad_Func!C67="","",Cad_Func!C67))</f>
        <v/>
      </c>
    </row>
    <row r="62" spans="3:21" ht="30" customHeight="1" thickTop="1" thickBot="1" x14ac:dyDescent="0.25">
      <c r="C62" s="118"/>
      <c r="D62" s="115"/>
      <c r="E62" s="118"/>
      <c r="F62" s="118"/>
      <c r="U62" t="str">
        <f>IF(ISERROR(IF(Cad_Func!C68="","",Cad_Func!C68)),"",IF(Cad_Func!C68="","",Cad_Func!C68))</f>
        <v/>
      </c>
    </row>
    <row r="63" spans="3:21" ht="30" customHeight="1" thickTop="1" thickBot="1" x14ac:dyDescent="0.25">
      <c r="C63" s="118"/>
      <c r="D63" s="115"/>
      <c r="E63" s="118"/>
      <c r="F63" s="118"/>
      <c r="U63" t="str">
        <f>IF(ISERROR(IF(Cad_Func!C69="","",Cad_Func!C69)),"",IF(Cad_Func!C69="","",Cad_Func!C69))</f>
        <v/>
      </c>
    </row>
    <row r="64" spans="3:21" ht="30" customHeight="1" thickTop="1" thickBot="1" x14ac:dyDescent="0.25">
      <c r="C64" s="118"/>
      <c r="D64" s="115"/>
      <c r="E64" s="118"/>
      <c r="F64" s="118"/>
      <c r="U64" t="str">
        <f>IF(ISERROR(IF(Cad_Func!C70="","",Cad_Func!C70)),"",IF(Cad_Func!C70="","",Cad_Func!C70))</f>
        <v/>
      </c>
    </row>
    <row r="65" spans="3:21" ht="30" customHeight="1" thickTop="1" thickBot="1" x14ac:dyDescent="0.25">
      <c r="C65" s="118"/>
      <c r="D65" s="115"/>
      <c r="E65" s="118"/>
      <c r="F65" s="118"/>
      <c r="U65" t="str">
        <f>IF(ISERROR(IF(Cad_Func!C71="","",Cad_Func!C71)),"",IF(Cad_Func!C71="","",Cad_Func!C71))</f>
        <v/>
      </c>
    </row>
    <row r="66" spans="3:21" ht="30" customHeight="1" thickTop="1" thickBot="1" x14ac:dyDescent="0.25">
      <c r="C66" s="118"/>
      <c r="D66" s="115"/>
      <c r="E66" s="118"/>
      <c r="F66" s="118"/>
      <c r="U66" t="str">
        <f>IF(ISERROR(IF(Cad_Func!C72="","",Cad_Func!C72)),"",IF(Cad_Func!C72="","",Cad_Func!C72))</f>
        <v/>
      </c>
    </row>
    <row r="67" spans="3:21" ht="30" customHeight="1" thickTop="1" thickBot="1" x14ac:dyDescent="0.25">
      <c r="C67" s="118"/>
      <c r="D67" s="115"/>
      <c r="E67" s="118"/>
      <c r="F67" s="118"/>
      <c r="U67" t="str">
        <f>IF(ISERROR(IF(Cad_Func!C73="","",Cad_Func!C73)),"",IF(Cad_Func!C73="","",Cad_Func!C73))</f>
        <v/>
      </c>
    </row>
    <row r="68" spans="3:21" ht="30" customHeight="1" thickTop="1" thickBot="1" x14ac:dyDescent="0.25">
      <c r="C68" s="118"/>
      <c r="D68" s="115"/>
      <c r="E68" s="118"/>
      <c r="F68" s="118"/>
      <c r="U68" t="str">
        <f>IF(ISERROR(IF(Cad_Func!C74="","",Cad_Func!C74)),"",IF(Cad_Func!C74="","",Cad_Func!C74))</f>
        <v/>
      </c>
    </row>
    <row r="69" spans="3:21" ht="30" customHeight="1" thickTop="1" thickBot="1" x14ac:dyDescent="0.25">
      <c r="C69" s="118"/>
      <c r="D69" s="115"/>
      <c r="E69" s="118"/>
      <c r="F69" s="118"/>
      <c r="U69" t="str">
        <f>IF(ISERROR(IF(Cad_Func!C75="","",Cad_Func!C75)),"",IF(Cad_Func!C75="","",Cad_Func!C75))</f>
        <v/>
      </c>
    </row>
    <row r="70" spans="3:21" ht="30" customHeight="1" thickTop="1" thickBot="1" x14ac:dyDescent="0.25">
      <c r="C70" s="118"/>
      <c r="D70" s="115"/>
      <c r="E70" s="118"/>
      <c r="F70" s="118"/>
      <c r="U70" t="str">
        <f>IF(ISERROR(IF(Cad_Func!C76="","",Cad_Func!C76)),"",IF(Cad_Func!C76="","",Cad_Func!C76))</f>
        <v/>
      </c>
    </row>
    <row r="71" spans="3:21" ht="30" customHeight="1" thickTop="1" thickBot="1" x14ac:dyDescent="0.25">
      <c r="C71" s="118"/>
      <c r="D71" s="115"/>
      <c r="E71" s="118"/>
      <c r="F71" s="118"/>
      <c r="U71" t="str">
        <f>IF(ISERROR(IF(Cad_Func!C77="","",Cad_Func!C77)),"",IF(Cad_Func!C77="","",Cad_Func!C77))</f>
        <v/>
      </c>
    </row>
    <row r="72" spans="3:21" ht="30" customHeight="1" thickTop="1" thickBot="1" x14ac:dyDescent="0.25">
      <c r="C72" s="118"/>
      <c r="D72" s="115"/>
      <c r="E72" s="118"/>
      <c r="F72" s="118"/>
      <c r="U72" t="str">
        <f>IF(ISERROR(IF(Cad_Func!C78="","",Cad_Func!C78)),"",IF(Cad_Func!C78="","",Cad_Func!C78))</f>
        <v/>
      </c>
    </row>
    <row r="73" spans="3:21" ht="30" customHeight="1" thickTop="1" thickBot="1" x14ac:dyDescent="0.25">
      <c r="C73" s="118"/>
      <c r="D73" s="115"/>
      <c r="E73" s="118"/>
      <c r="F73" s="118"/>
      <c r="U73" t="str">
        <f>IF(ISERROR(IF(Cad_Func!C79="","",Cad_Func!C79)),"",IF(Cad_Func!C79="","",Cad_Func!C79))</f>
        <v/>
      </c>
    </row>
    <row r="74" spans="3:21" ht="30" customHeight="1" thickTop="1" thickBot="1" x14ac:dyDescent="0.25">
      <c r="C74" s="118"/>
      <c r="D74" s="115"/>
      <c r="E74" s="118"/>
      <c r="F74" s="118"/>
      <c r="U74" t="str">
        <f>IF(ISERROR(IF(Cad_Func!C80="","",Cad_Func!C80)),"",IF(Cad_Func!C80="","",Cad_Func!C80))</f>
        <v/>
      </c>
    </row>
    <row r="75" spans="3:21" ht="30" customHeight="1" thickTop="1" thickBot="1" x14ac:dyDescent="0.25">
      <c r="C75" s="118"/>
      <c r="D75" s="115"/>
      <c r="E75" s="118"/>
      <c r="F75" s="118"/>
      <c r="U75" t="str">
        <f>IF(ISERROR(IF(Cad_Func!C81="","",Cad_Func!C81)),"",IF(Cad_Func!C81="","",Cad_Func!C81))</f>
        <v/>
      </c>
    </row>
    <row r="76" spans="3:21" ht="30" customHeight="1" thickTop="1" thickBot="1" x14ac:dyDescent="0.25">
      <c r="C76" s="118"/>
      <c r="D76" s="115"/>
      <c r="E76" s="118"/>
      <c r="F76" s="118"/>
      <c r="U76" t="str">
        <f>IF(ISERROR(IF(Cad_Func!C82="","",Cad_Func!C82)),"",IF(Cad_Func!C82="","",Cad_Func!C82))</f>
        <v/>
      </c>
    </row>
    <row r="77" spans="3:21" ht="30" customHeight="1" thickTop="1" thickBot="1" x14ac:dyDescent="0.25">
      <c r="C77" s="118"/>
      <c r="D77" s="115"/>
      <c r="E77" s="118"/>
      <c r="F77" s="118"/>
      <c r="U77" t="str">
        <f>IF(ISERROR(IF(Cad_Func!C83="","",Cad_Func!C83)),"",IF(Cad_Func!C83="","",Cad_Func!C83))</f>
        <v/>
      </c>
    </row>
    <row r="78" spans="3:21" ht="30" customHeight="1" thickTop="1" thickBot="1" x14ac:dyDescent="0.25">
      <c r="C78" s="118"/>
      <c r="D78" s="115"/>
      <c r="E78" s="118"/>
      <c r="F78" s="118"/>
      <c r="U78" t="str">
        <f>IF(ISERROR(IF(Cad_Func!C84="","",Cad_Func!C84)),"",IF(Cad_Func!C84="","",Cad_Func!C84))</f>
        <v/>
      </c>
    </row>
    <row r="79" spans="3:21" ht="30" customHeight="1" thickTop="1" thickBot="1" x14ac:dyDescent="0.25">
      <c r="C79" s="118"/>
      <c r="D79" s="115"/>
      <c r="E79" s="118"/>
      <c r="F79" s="118"/>
      <c r="U79" t="str">
        <f>IF(ISERROR(IF(Cad_Func!C85="","",Cad_Func!C85)),"",IF(Cad_Func!C85="","",Cad_Func!C85))</f>
        <v/>
      </c>
    </row>
    <row r="80" spans="3:21" ht="30" customHeight="1" thickTop="1" thickBot="1" x14ac:dyDescent="0.25">
      <c r="C80" s="118"/>
      <c r="D80" s="115"/>
      <c r="E80" s="118"/>
      <c r="F80" s="118"/>
      <c r="U80" t="str">
        <f>IF(ISERROR(IF(Cad_Func!C86="","",Cad_Func!C86)),"",IF(Cad_Func!C86="","",Cad_Func!C86))</f>
        <v/>
      </c>
    </row>
    <row r="81" spans="3:21" ht="30" customHeight="1" thickTop="1" thickBot="1" x14ac:dyDescent="0.25">
      <c r="C81" s="118"/>
      <c r="D81" s="115"/>
      <c r="E81" s="118"/>
      <c r="F81" s="118"/>
      <c r="U81" t="str">
        <f>IF(ISERROR(IF(Cad_Func!C87="","",Cad_Func!C87)),"",IF(Cad_Func!C87="","",Cad_Func!C87))</f>
        <v/>
      </c>
    </row>
    <row r="82" spans="3:21" ht="30" customHeight="1" thickTop="1" thickBot="1" x14ac:dyDescent="0.25">
      <c r="C82" s="118"/>
      <c r="D82" s="115"/>
      <c r="E82" s="118"/>
      <c r="F82" s="118"/>
      <c r="U82" t="str">
        <f>IF(ISERROR(IF(Cad_Func!C88="","",Cad_Func!C88)),"",IF(Cad_Func!C88="","",Cad_Func!C88))</f>
        <v/>
      </c>
    </row>
    <row r="83" spans="3:21" ht="30" customHeight="1" thickTop="1" thickBot="1" x14ac:dyDescent="0.25">
      <c r="C83" s="118"/>
      <c r="D83" s="115"/>
      <c r="E83" s="118"/>
      <c r="F83" s="118"/>
      <c r="U83" t="str">
        <f>IF(ISERROR(IF(Cad_Func!C89="","",Cad_Func!C89)),"",IF(Cad_Func!C89="","",Cad_Func!C89))</f>
        <v/>
      </c>
    </row>
    <row r="84" spans="3:21" ht="30" customHeight="1" thickTop="1" thickBot="1" x14ac:dyDescent="0.25">
      <c r="C84" s="118"/>
      <c r="D84" s="115"/>
      <c r="E84" s="118"/>
      <c r="F84" s="118"/>
      <c r="U84" t="str">
        <f>IF(ISERROR(IF(Cad_Func!C90="","",Cad_Func!C90)),"",IF(Cad_Func!C90="","",Cad_Func!C90))</f>
        <v/>
      </c>
    </row>
    <row r="85" spans="3:21" ht="30" customHeight="1" thickTop="1" thickBot="1" x14ac:dyDescent="0.25">
      <c r="C85" s="118"/>
      <c r="D85" s="115"/>
      <c r="E85" s="118"/>
      <c r="F85" s="118"/>
      <c r="U85" t="str">
        <f>IF(ISERROR(IF(Cad_Func!C91="","",Cad_Func!C91)),"",IF(Cad_Func!C91="","",Cad_Func!C91))</f>
        <v/>
      </c>
    </row>
    <row r="86" spans="3:21" ht="30" customHeight="1" thickTop="1" thickBot="1" x14ac:dyDescent="0.25">
      <c r="C86" s="118"/>
      <c r="D86" s="115"/>
      <c r="E86" s="118"/>
      <c r="F86" s="118"/>
      <c r="U86" t="str">
        <f>IF(ISERROR(IF(Cad_Func!C92="","",Cad_Func!C92)),"",IF(Cad_Func!C92="","",Cad_Func!C92))</f>
        <v/>
      </c>
    </row>
    <row r="87" spans="3:21" ht="30" customHeight="1" thickTop="1" thickBot="1" x14ac:dyDescent="0.25">
      <c r="C87" s="118"/>
      <c r="D87" s="115"/>
      <c r="E87" s="118"/>
      <c r="F87" s="118"/>
      <c r="U87" t="str">
        <f>IF(ISERROR(IF(Cad_Func!C93="","",Cad_Func!C93)),"",IF(Cad_Func!C93="","",Cad_Func!C93))</f>
        <v/>
      </c>
    </row>
    <row r="88" spans="3:21" ht="30" customHeight="1" thickTop="1" thickBot="1" x14ac:dyDescent="0.25">
      <c r="C88" s="118"/>
      <c r="D88" s="115"/>
      <c r="E88" s="118"/>
      <c r="F88" s="118"/>
      <c r="U88" t="str">
        <f>IF(ISERROR(IF(Cad_Func!C94="","",Cad_Func!C94)),"",IF(Cad_Func!C94="","",Cad_Func!C94))</f>
        <v/>
      </c>
    </row>
    <row r="89" spans="3:21" ht="30" customHeight="1" thickTop="1" thickBot="1" x14ac:dyDescent="0.25">
      <c r="C89" s="118"/>
      <c r="D89" s="115"/>
      <c r="E89" s="118"/>
      <c r="F89" s="118"/>
      <c r="U89" t="str">
        <f>IF(ISERROR(IF(Cad_Func!C95="","",Cad_Func!C95)),"",IF(Cad_Func!C95="","",Cad_Func!C95))</f>
        <v/>
      </c>
    </row>
    <row r="90" spans="3:21" ht="30" customHeight="1" thickTop="1" thickBot="1" x14ac:dyDescent="0.25">
      <c r="C90" s="118"/>
      <c r="D90" s="115"/>
      <c r="E90" s="118"/>
      <c r="F90" s="118"/>
      <c r="U90" t="str">
        <f>IF(ISERROR(IF(Cad_Func!C96="","",Cad_Func!C96)),"",IF(Cad_Func!C96="","",Cad_Func!C96))</f>
        <v/>
      </c>
    </row>
    <row r="91" spans="3:21" ht="30" customHeight="1" thickTop="1" thickBot="1" x14ac:dyDescent="0.25">
      <c r="C91" s="118"/>
      <c r="D91" s="115"/>
      <c r="E91" s="118"/>
      <c r="F91" s="118"/>
      <c r="U91" t="str">
        <f>IF(ISERROR(IF(Cad_Func!C97="","",Cad_Func!C97)),"",IF(Cad_Func!C97="","",Cad_Func!C97))</f>
        <v/>
      </c>
    </row>
    <row r="92" spans="3:21" ht="30" customHeight="1" thickTop="1" thickBot="1" x14ac:dyDescent="0.25">
      <c r="C92" s="118"/>
      <c r="D92" s="115"/>
      <c r="E92" s="118"/>
      <c r="F92" s="118"/>
      <c r="U92" t="str">
        <f>IF(ISERROR(IF(Cad_Func!C98="","",Cad_Func!C98)),"",IF(Cad_Func!C98="","",Cad_Func!C98))</f>
        <v/>
      </c>
    </row>
    <row r="93" spans="3:21" ht="30" customHeight="1" thickTop="1" thickBot="1" x14ac:dyDescent="0.25">
      <c r="C93" s="118"/>
      <c r="D93" s="115"/>
      <c r="E93" s="118"/>
      <c r="F93" s="118"/>
      <c r="U93" t="str">
        <f>IF(ISERROR(IF(Cad_Func!C99="","",Cad_Func!C99)),"",IF(Cad_Func!C99="","",Cad_Func!C99))</f>
        <v/>
      </c>
    </row>
    <row r="94" spans="3:21" ht="30" customHeight="1" thickTop="1" thickBot="1" x14ac:dyDescent="0.25">
      <c r="C94" s="118"/>
      <c r="D94" s="115"/>
      <c r="E94" s="118"/>
      <c r="F94" s="118"/>
      <c r="U94" t="str">
        <f>IF(ISERROR(IF(Cad_Func!C100="","",Cad_Func!C100)),"",IF(Cad_Func!C100="","",Cad_Func!C100))</f>
        <v/>
      </c>
    </row>
    <row r="95" spans="3:21" ht="30" customHeight="1" thickTop="1" thickBot="1" x14ac:dyDescent="0.25">
      <c r="C95" s="118"/>
      <c r="D95" s="115"/>
      <c r="E95" s="118"/>
      <c r="F95" s="118"/>
      <c r="U95" t="str">
        <f>IF(ISERROR(IF(Cad_Func!C101="","",Cad_Func!C101)),"",IF(Cad_Func!C101="","",Cad_Func!C101))</f>
        <v/>
      </c>
    </row>
    <row r="96" spans="3:21" ht="30" customHeight="1" thickTop="1" thickBot="1" x14ac:dyDescent="0.25">
      <c r="C96" s="118"/>
      <c r="D96" s="115"/>
      <c r="E96" s="118"/>
      <c r="F96" s="118"/>
      <c r="U96" t="str">
        <f>IF(ISERROR(IF(Cad_Func!C102="","",Cad_Func!C102)),"",IF(Cad_Func!C102="","",Cad_Func!C102))</f>
        <v/>
      </c>
    </row>
    <row r="97" spans="3:21" ht="30" customHeight="1" thickTop="1" thickBot="1" x14ac:dyDescent="0.25">
      <c r="C97" s="118"/>
      <c r="D97" s="115"/>
      <c r="E97" s="118"/>
      <c r="F97" s="118"/>
      <c r="U97" t="str">
        <f>IF(ISERROR(IF(Cad_Func!C103="","",Cad_Func!C103)),"",IF(Cad_Func!C103="","",Cad_Func!C103))</f>
        <v/>
      </c>
    </row>
    <row r="98" spans="3:21" ht="30" customHeight="1" thickTop="1" thickBot="1" x14ac:dyDescent="0.25">
      <c r="C98" s="118"/>
      <c r="D98" s="115"/>
      <c r="E98" s="118"/>
      <c r="F98" s="118"/>
      <c r="U98" t="str">
        <f>IF(ISERROR(IF(Cad_Func!C104="","",Cad_Func!C104)),"",IF(Cad_Func!C104="","",Cad_Func!C104))</f>
        <v/>
      </c>
    </row>
    <row r="99" spans="3:21" ht="30" customHeight="1" thickTop="1" thickBot="1" x14ac:dyDescent="0.25">
      <c r="C99" s="118"/>
      <c r="D99" s="115"/>
      <c r="E99" s="118"/>
      <c r="F99" s="118"/>
      <c r="U99" t="str">
        <f>IF(ISERROR(IF(Cad_Func!C105="","",Cad_Func!C105)),"",IF(Cad_Func!C105="","",Cad_Func!C105))</f>
        <v/>
      </c>
    </row>
    <row r="100" spans="3:21" ht="30" customHeight="1" thickTop="1" thickBot="1" x14ac:dyDescent="0.25">
      <c r="C100" s="118"/>
      <c r="D100" s="115"/>
      <c r="E100" s="118"/>
      <c r="F100" s="118"/>
      <c r="U100" t="str">
        <f>IF(ISERROR(IF(Cad_Func!C106="","",Cad_Func!C106)),"",IF(Cad_Func!C106="","",Cad_Func!C106))</f>
        <v/>
      </c>
    </row>
    <row r="101" spans="3:21" ht="30" customHeight="1" thickTop="1" thickBot="1" x14ac:dyDescent="0.25">
      <c r="C101" s="118"/>
      <c r="D101" s="115"/>
      <c r="E101" s="118"/>
      <c r="F101" s="118"/>
      <c r="U101" t="str">
        <f>IF(ISERROR(IF(Cad_Func!C107="","",Cad_Func!C107)),"",IF(Cad_Func!C107="","",Cad_Func!C107))</f>
        <v/>
      </c>
    </row>
    <row r="102" spans="3:21" ht="30" customHeight="1" thickTop="1" thickBot="1" x14ac:dyDescent="0.25">
      <c r="C102" s="118"/>
      <c r="D102" s="115"/>
      <c r="E102" s="118"/>
      <c r="F102" s="118"/>
      <c r="U102" t="str">
        <f>IF(ISERROR(IF(Cad_Func!C108="","",Cad_Func!C108)),"",IF(Cad_Func!C108="","",Cad_Func!C108))</f>
        <v/>
      </c>
    </row>
    <row r="103" spans="3:21" ht="30" customHeight="1" thickTop="1" thickBot="1" x14ac:dyDescent="0.25">
      <c r="C103" s="118"/>
      <c r="D103" s="115"/>
      <c r="E103" s="118"/>
      <c r="F103" s="118"/>
      <c r="U103" t="str">
        <f>IF(ISERROR(IF(Cad_Func!C109="","",Cad_Func!C109)),"",IF(Cad_Func!C109="","",Cad_Func!C109))</f>
        <v/>
      </c>
    </row>
    <row r="104" spans="3:21" ht="30" customHeight="1" thickTop="1" thickBot="1" x14ac:dyDescent="0.25">
      <c r="C104" s="118"/>
      <c r="D104" s="115"/>
      <c r="E104" s="118"/>
      <c r="F104" s="118"/>
      <c r="U104" t="str">
        <f>IF(ISERROR(IF(Cad_Func!C110="","",Cad_Func!C110)),"",IF(Cad_Func!C110="","",Cad_Func!C110))</f>
        <v/>
      </c>
    </row>
    <row r="105" spans="3:21" ht="30" customHeight="1" thickTop="1" thickBot="1" x14ac:dyDescent="0.25">
      <c r="C105" s="118"/>
      <c r="D105" s="115"/>
      <c r="E105" s="118"/>
      <c r="F105" s="118"/>
      <c r="U105" t="str">
        <f>IF(ISERROR(IF(Cad_Func!C111="","",Cad_Func!C111)),"",IF(Cad_Func!C111="","",Cad_Func!C111))</f>
        <v/>
      </c>
    </row>
    <row r="106" spans="3:21" ht="30" customHeight="1" thickTop="1" thickBot="1" x14ac:dyDescent="0.25">
      <c r="C106" s="118"/>
      <c r="D106" s="115"/>
      <c r="E106" s="118"/>
      <c r="F106" s="118"/>
      <c r="U106" t="str">
        <f>IF(ISERROR(IF(Cad_Func!C112="","",Cad_Func!C112)),"",IF(Cad_Func!C112="","",Cad_Func!C112))</f>
        <v/>
      </c>
    </row>
    <row r="107" spans="3:21" ht="30" customHeight="1" thickTop="1" thickBot="1" x14ac:dyDescent="0.25">
      <c r="C107" s="118"/>
      <c r="D107" s="115"/>
      <c r="E107" s="118"/>
      <c r="F107" s="118"/>
      <c r="U107" t="str">
        <f>IF(ISERROR(IF(Cad_Func!C113="","",Cad_Func!C113)),"",IF(Cad_Func!C113="","",Cad_Func!C113))</f>
        <v/>
      </c>
    </row>
    <row r="108" spans="3:21" ht="30" customHeight="1" thickTop="1" thickBot="1" x14ac:dyDescent="0.25">
      <c r="C108" s="118"/>
      <c r="D108" s="115"/>
      <c r="E108" s="118"/>
      <c r="F108" s="118"/>
      <c r="U108" t="str">
        <f>IF(ISERROR(IF(Cad_Func!C114="","",Cad_Func!C114)),"",IF(Cad_Func!C114="","",Cad_Func!C114))</f>
        <v/>
      </c>
    </row>
    <row r="109" spans="3:21" ht="30" customHeight="1" thickTop="1" thickBot="1" x14ac:dyDescent="0.25">
      <c r="C109" s="118"/>
      <c r="D109" s="115"/>
      <c r="E109" s="118"/>
      <c r="F109" s="118"/>
      <c r="U109" t="str">
        <f>IF(ISERROR(IF(Cad_Func!C115="","",Cad_Func!C115)),"",IF(Cad_Func!C115="","",Cad_Func!C115))</f>
        <v/>
      </c>
    </row>
    <row r="110" spans="3:21" ht="30" customHeight="1" thickTop="1" thickBot="1" x14ac:dyDescent="0.25">
      <c r="C110" s="118"/>
      <c r="D110" s="115"/>
      <c r="E110" s="118"/>
      <c r="F110" s="118"/>
      <c r="U110" t="str">
        <f>IF(ISERROR(IF(Cad_Func!C116="","",Cad_Func!C116)),"",IF(Cad_Func!C116="","",Cad_Func!C116))</f>
        <v/>
      </c>
    </row>
    <row r="111" spans="3:21" ht="30" customHeight="1" thickTop="1" thickBot="1" x14ac:dyDescent="0.25">
      <c r="C111" s="118"/>
      <c r="D111" s="115"/>
      <c r="E111" s="118"/>
      <c r="F111" s="118"/>
      <c r="U111" t="str">
        <f>IF(ISERROR(IF(Cad_Func!C117="","",Cad_Func!C117)),"",IF(Cad_Func!C117="","",Cad_Func!C117))</f>
        <v/>
      </c>
    </row>
    <row r="112" spans="3:21" ht="30" customHeight="1" thickTop="1" thickBot="1" x14ac:dyDescent="0.25">
      <c r="C112" s="118"/>
      <c r="D112" s="115"/>
      <c r="E112" s="118"/>
      <c r="F112" s="118"/>
      <c r="U112" t="str">
        <f>IF(ISERROR(IF(Cad_Func!C118="","",Cad_Func!C118)),"",IF(Cad_Func!C118="","",Cad_Func!C118))</f>
        <v/>
      </c>
    </row>
    <row r="113" spans="3:21" ht="30" customHeight="1" thickTop="1" thickBot="1" x14ac:dyDescent="0.25">
      <c r="C113" s="118"/>
      <c r="D113" s="115"/>
      <c r="E113" s="118"/>
      <c r="F113" s="118"/>
      <c r="U113" t="str">
        <f>IF(ISERROR(IF(Cad_Func!C119="","",Cad_Func!C119)),"",IF(Cad_Func!C119="","",Cad_Func!C119))</f>
        <v/>
      </c>
    </row>
    <row r="114" spans="3:21" ht="30" customHeight="1" thickTop="1" thickBot="1" x14ac:dyDescent="0.25">
      <c r="C114" s="118"/>
      <c r="D114" s="115"/>
      <c r="E114" s="118"/>
      <c r="F114" s="118"/>
      <c r="U114" t="str">
        <f>IF(ISERROR(IF(Cad_Func!C120="","",Cad_Func!C120)),"",IF(Cad_Func!C120="","",Cad_Func!C120))</f>
        <v/>
      </c>
    </row>
    <row r="115" spans="3:21" ht="30" customHeight="1" thickTop="1" thickBot="1" x14ac:dyDescent="0.25">
      <c r="C115" s="118"/>
      <c r="D115" s="115"/>
      <c r="E115" s="118"/>
      <c r="F115" s="118"/>
      <c r="U115" t="str">
        <f>IF(ISERROR(IF(Cad_Func!C121="","",Cad_Func!C121)),"",IF(Cad_Func!C121="","",Cad_Func!C121))</f>
        <v/>
      </c>
    </row>
    <row r="116" spans="3:21" ht="30" customHeight="1" thickTop="1" thickBot="1" x14ac:dyDescent="0.25">
      <c r="C116" s="118"/>
      <c r="D116" s="115"/>
      <c r="E116" s="118"/>
      <c r="F116" s="118"/>
      <c r="U116" t="str">
        <f>IF(ISERROR(IF(Cad_Func!C122="","",Cad_Func!C122)),"",IF(Cad_Func!C122="","",Cad_Func!C122))</f>
        <v/>
      </c>
    </row>
    <row r="117" spans="3:21" ht="30" customHeight="1" thickTop="1" thickBot="1" x14ac:dyDescent="0.25">
      <c r="C117" s="118"/>
      <c r="D117" s="115"/>
      <c r="E117" s="118"/>
      <c r="F117" s="118"/>
      <c r="U117" t="str">
        <f>IF(ISERROR(IF(Cad_Func!C123="","",Cad_Func!C123)),"",IF(Cad_Func!C123="","",Cad_Func!C123))</f>
        <v/>
      </c>
    </row>
    <row r="118" spans="3:21" ht="30" customHeight="1" thickTop="1" thickBot="1" x14ac:dyDescent="0.25">
      <c r="C118" s="118"/>
      <c r="D118" s="115"/>
      <c r="E118" s="118"/>
      <c r="F118" s="118"/>
      <c r="U118" t="str">
        <f>IF(ISERROR(IF(Cad_Func!C124="","",Cad_Func!C124)),"",IF(Cad_Func!C124="","",Cad_Func!C124))</f>
        <v/>
      </c>
    </row>
    <row r="119" spans="3:21" ht="30" customHeight="1" thickTop="1" thickBot="1" x14ac:dyDescent="0.25">
      <c r="C119" s="118"/>
      <c r="D119" s="115"/>
      <c r="E119" s="118"/>
      <c r="F119" s="118"/>
      <c r="U119" t="str">
        <f>IF(ISERROR(IF(Cad_Func!C125="","",Cad_Func!C125)),"",IF(Cad_Func!C125="","",Cad_Func!C125))</f>
        <v/>
      </c>
    </row>
    <row r="120" spans="3:21" ht="30" customHeight="1" thickTop="1" thickBot="1" x14ac:dyDescent="0.25">
      <c r="C120" s="118"/>
      <c r="D120" s="115"/>
      <c r="E120" s="118"/>
      <c r="F120" s="118"/>
      <c r="U120" t="str">
        <f>IF(ISERROR(IF(Cad_Func!C126="","",Cad_Func!C126)),"",IF(Cad_Func!C126="","",Cad_Func!C126))</f>
        <v/>
      </c>
    </row>
    <row r="121" spans="3:21" ht="30" customHeight="1" thickTop="1" thickBot="1" x14ac:dyDescent="0.25">
      <c r="C121" s="118"/>
      <c r="D121" s="115"/>
      <c r="E121" s="118"/>
      <c r="F121" s="118"/>
      <c r="U121" t="str">
        <f>IF(ISERROR(IF(Cad_Func!C127="","",Cad_Func!C127)),"",IF(Cad_Func!C127="","",Cad_Func!C127))</f>
        <v/>
      </c>
    </row>
    <row r="122" spans="3:21" ht="30" customHeight="1" thickTop="1" thickBot="1" x14ac:dyDescent="0.25">
      <c r="C122" s="118"/>
      <c r="D122" s="115"/>
      <c r="E122" s="118"/>
      <c r="F122" s="118"/>
      <c r="U122" t="str">
        <f>IF(ISERROR(IF(Cad_Func!C128="","",Cad_Func!C128)),"",IF(Cad_Func!C128="","",Cad_Func!C128))</f>
        <v/>
      </c>
    </row>
    <row r="123" spans="3:21" ht="30" customHeight="1" thickTop="1" thickBot="1" x14ac:dyDescent="0.25">
      <c r="C123" s="118"/>
      <c r="D123" s="115"/>
      <c r="E123" s="118"/>
      <c r="F123" s="118"/>
      <c r="U123" t="str">
        <f>IF(ISERROR(IF(Cad_Func!C129="","",Cad_Func!C129)),"",IF(Cad_Func!C129="","",Cad_Func!C129))</f>
        <v/>
      </c>
    </row>
    <row r="124" spans="3:21" ht="30" customHeight="1" thickTop="1" thickBot="1" x14ac:dyDescent="0.25">
      <c r="C124" s="118"/>
      <c r="D124" s="115"/>
      <c r="E124" s="118"/>
      <c r="F124" s="118"/>
      <c r="U124" t="str">
        <f>IF(ISERROR(IF(Cad_Func!C130="","",Cad_Func!C130)),"",IF(Cad_Func!C130="","",Cad_Func!C130))</f>
        <v/>
      </c>
    </row>
    <row r="125" spans="3:21" ht="30" customHeight="1" thickTop="1" thickBot="1" x14ac:dyDescent="0.25">
      <c r="C125" s="118"/>
      <c r="D125" s="115"/>
      <c r="E125" s="118"/>
      <c r="F125" s="118"/>
      <c r="U125" t="str">
        <f>IF(ISERROR(IF(Cad_Func!C131="","",Cad_Func!C131)),"",IF(Cad_Func!C131="","",Cad_Func!C131))</f>
        <v/>
      </c>
    </row>
    <row r="126" spans="3:21" ht="30" customHeight="1" thickTop="1" thickBot="1" x14ac:dyDescent="0.25">
      <c r="C126" s="118"/>
      <c r="D126" s="115"/>
      <c r="E126" s="118"/>
      <c r="F126" s="118"/>
      <c r="U126" t="str">
        <f>IF(ISERROR(IF(Cad_Func!C132="","",Cad_Func!C132)),"",IF(Cad_Func!C132="","",Cad_Func!C132))</f>
        <v/>
      </c>
    </row>
    <row r="127" spans="3:21" ht="30" customHeight="1" thickTop="1" thickBot="1" x14ac:dyDescent="0.25">
      <c r="C127" s="118"/>
      <c r="D127" s="115"/>
      <c r="E127" s="118"/>
      <c r="F127" s="118"/>
      <c r="U127" t="str">
        <f>IF(ISERROR(IF(Cad_Func!C133="","",Cad_Func!C133)),"",IF(Cad_Func!C133="","",Cad_Func!C133))</f>
        <v/>
      </c>
    </row>
    <row r="128" spans="3:21" ht="30" customHeight="1" thickTop="1" thickBot="1" x14ac:dyDescent="0.25">
      <c r="C128" s="118"/>
      <c r="D128" s="115"/>
      <c r="E128" s="118"/>
      <c r="F128" s="118"/>
      <c r="U128" t="str">
        <f>IF(ISERROR(IF(Cad_Func!C134="","",Cad_Func!C134)),"",IF(Cad_Func!C134="","",Cad_Func!C134))</f>
        <v/>
      </c>
    </row>
    <row r="129" spans="3:21" ht="30" customHeight="1" thickTop="1" thickBot="1" x14ac:dyDescent="0.25">
      <c r="C129" s="118"/>
      <c r="D129" s="115"/>
      <c r="E129" s="118"/>
      <c r="F129" s="118"/>
      <c r="U129" t="str">
        <f>IF(ISERROR(IF(Cad_Func!C135="","",Cad_Func!C135)),"",IF(Cad_Func!C135="","",Cad_Func!C135))</f>
        <v/>
      </c>
    </row>
    <row r="130" spans="3:21" ht="30" customHeight="1" thickTop="1" thickBot="1" x14ac:dyDescent="0.25">
      <c r="C130" s="118"/>
      <c r="D130" s="115"/>
      <c r="E130" s="118"/>
      <c r="F130" s="118"/>
      <c r="U130" t="str">
        <f>IF(ISERROR(IF(Cad_Func!C136="","",Cad_Func!C136)),"",IF(Cad_Func!C136="","",Cad_Func!C136))</f>
        <v/>
      </c>
    </row>
    <row r="131" spans="3:21" ht="30" customHeight="1" thickTop="1" thickBot="1" x14ac:dyDescent="0.25">
      <c r="C131" s="118"/>
      <c r="D131" s="115"/>
      <c r="E131" s="118"/>
      <c r="F131" s="118"/>
      <c r="U131" t="str">
        <f>IF(ISERROR(IF(Cad_Func!C137="","",Cad_Func!C137)),"",IF(Cad_Func!C137="","",Cad_Func!C137))</f>
        <v/>
      </c>
    </row>
    <row r="132" spans="3:21" ht="30" customHeight="1" thickTop="1" thickBot="1" x14ac:dyDescent="0.25">
      <c r="C132" s="118"/>
      <c r="D132" s="115"/>
      <c r="E132" s="118"/>
      <c r="F132" s="118"/>
      <c r="U132" t="str">
        <f>IF(ISERROR(IF(Cad_Func!C138="","",Cad_Func!C138)),"",IF(Cad_Func!C138="","",Cad_Func!C138))</f>
        <v/>
      </c>
    </row>
    <row r="133" spans="3:21" ht="30" customHeight="1" thickTop="1" thickBot="1" x14ac:dyDescent="0.25">
      <c r="C133" s="118"/>
      <c r="D133" s="115"/>
      <c r="E133" s="118"/>
      <c r="F133" s="118"/>
      <c r="U133" t="str">
        <f>IF(ISERROR(IF(Cad_Func!C139="","",Cad_Func!C139)),"",IF(Cad_Func!C139="","",Cad_Func!C139))</f>
        <v/>
      </c>
    </row>
    <row r="134" spans="3:21" ht="30" customHeight="1" thickTop="1" thickBot="1" x14ac:dyDescent="0.25">
      <c r="C134" s="118"/>
      <c r="D134" s="115"/>
      <c r="E134" s="118"/>
      <c r="F134" s="118"/>
      <c r="U134" t="str">
        <f>IF(ISERROR(IF(Cad_Func!C140="","",Cad_Func!C140)),"",IF(Cad_Func!C140="","",Cad_Func!C140))</f>
        <v/>
      </c>
    </row>
    <row r="135" spans="3:21" ht="30" customHeight="1" thickTop="1" thickBot="1" x14ac:dyDescent="0.25">
      <c r="C135" s="118"/>
      <c r="D135" s="115"/>
      <c r="E135" s="118"/>
      <c r="F135" s="118"/>
      <c r="U135" t="str">
        <f>IF(ISERROR(IF(Cad_Func!C141="","",Cad_Func!C141)),"",IF(Cad_Func!C141="","",Cad_Func!C141))</f>
        <v/>
      </c>
    </row>
    <row r="136" spans="3:21" ht="30" customHeight="1" thickTop="1" thickBot="1" x14ac:dyDescent="0.25">
      <c r="C136" s="118"/>
      <c r="D136" s="115"/>
      <c r="E136" s="118"/>
      <c r="F136" s="118"/>
      <c r="U136" t="str">
        <f>IF(ISERROR(IF(Cad_Func!C142="","",Cad_Func!C142)),"",IF(Cad_Func!C142="","",Cad_Func!C142))</f>
        <v/>
      </c>
    </row>
    <row r="137" spans="3:21" ht="30" customHeight="1" thickTop="1" thickBot="1" x14ac:dyDescent="0.25">
      <c r="C137" s="118"/>
      <c r="D137" s="115"/>
      <c r="E137" s="118"/>
      <c r="F137" s="118"/>
      <c r="U137" t="str">
        <f>IF(ISERROR(IF(Cad_Func!C143="","",Cad_Func!C143)),"",IF(Cad_Func!C143="","",Cad_Func!C143))</f>
        <v/>
      </c>
    </row>
    <row r="138" spans="3:21" ht="30" customHeight="1" thickTop="1" thickBot="1" x14ac:dyDescent="0.25">
      <c r="C138" s="118"/>
      <c r="D138" s="115"/>
      <c r="E138" s="118"/>
      <c r="F138" s="118"/>
      <c r="U138" t="str">
        <f>IF(ISERROR(IF(Cad_Func!C144="","",Cad_Func!C144)),"",IF(Cad_Func!C144="","",Cad_Func!C144))</f>
        <v/>
      </c>
    </row>
    <row r="139" spans="3:21" ht="30" customHeight="1" thickTop="1" thickBot="1" x14ac:dyDescent="0.25">
      <c r="C139" s="118"/>
      <c r="D139" s="115"/>
      <c r="E139" s="118"/>
      <c r="F139" s="118"/>
      <c r="U139" t="str">
        <f>IF(ISERROR(IF(Cad_Func!C145="","",Cad_Func!C145)),"",IF(Cad_Func!C145="","",Cad_Func!C145))</f>
        <v/>
      </c>
    </row>
    <row r="140" spans="3:21" ht="30" customHeight="1" thickTop="1" thickBot="1" x14ac:dyDescent="0.25">
      <c r="C140" s="118"/>
      <c r="D140" s="115"/>
      <c r="E140" s="118"/>
      <c r="F140" s="118"/>
      <c r="U140" t="str">
        <f>IF(ISERROR(IF(Cad_Func!C146="","",Cad_Func!C146)),"",IF(Cad_Func!C146="","",Cad_Func!C146))</f>
        <v/>
      </c>
    </row>
    <row r="141" spans="3:21" ht="30" customHeight="1" thickTop="1" thickBot="1" x14ac:dyDescent="0.25">
      <c r="C141" s="118"/>
      <c r="D141" s="115"/>
      <c r="E141" s="118"/>
      <c r="F141" s="118"/>
      <c r="U141" t="str">
        <f>IF(ISERROR(IF(Cad_Func!C147="","",Cad_Func!C147)),"",IF(Cad_Func!C147="","",Cad_Func!C147))</f>
        <v/>
      </c>
    </row>
    <row r="142" spans="3:21" ht="30" customHeight="1" thickTop="1" thickBot="1" x14ac:dyDescent="0.25">
      <c r="C142" s="118"/>
      <c r="D142" s="115"/>
      <c r="E142" s="118"/>
      <c r="F142" s="118"/>
      <c r="U142" t="str">
        <f>IF(ISERROR(IF(Cad_Func!C148="","",Cad_Func!C148)),"",IF(Cad_Func!C148="","",Cad_Func!C148))</f>
        <v/>
      </c>
    </row>
    <row r="143" spans="3:21" ht="30" customHeight="1" thickTop="1" thickBot="1" x14ac:dyDescent="0.25">
      <c r="C143" s="118"/>
      <c r="D143" s="115"/>
      <c r="E143" s="118"/>
      <c r="F143" s="118"/>
      <c r="U143" t="str">
        <f>IF(ISERROR(IF(Cad_Func!C149="","",Cad_Func!C149)),"",IF(Cad_Func!C149="","",Cad_Func!C149))</f>
        <v/>
      </c>
    </row>
    <row r="144" spans="3:21" ht="30" customHeight="1" thickTop="1" thickBot="1" x14ac:dyDescent="0.25">
      <c r="C144" s="118"/>
      <c r="D144" s="115"/>
      <c r="E144" s="118"/>
      <c r="F144" s="118"/>
      <c r="U144" t="str">
        <f>IF(ISERROR(IF(Cad_Func!C150="","",Cad_Func!C150)),"",IF(Cad_Func!C150="","",Cad_Func!C150))</f>
        <v/>
      </c>
    </row>
    <row r="145" spans="3:21" ht="30" customHeight="1" thickTop="1" thickBot="1" x14ac:dyDescent="0.25">
      <c r="C145" s="118"/>
      <c r="D145" s="115"/>
      <c r="E145" s="118"/>
      <c r="F145" s="118"/>
      <c r="U145" t="str">
        <f>IF(ISERROR(IF(Cad_Func!C151="","",Cad_Func!C151)),"",IF(Cad_Func!C151="","",Cad_Func!C151))</f>
        <v/>
      </c>
    </row>
    <row r="146" spans="3:21" ht="30" customHeight="1" thickTop="1" thickBot="1" x14ac:dyDescent="0.25">
      <c r="C146" s="118"/>
      <c r="D146" s="115"/>
      <c r="E146" s="118"/>
      <c r="F146" s="118"/>
      <c r="U146" t="str">
        <f>IF(ISERROR(IF(Cad_Func!C152="","",Cad_Func!C152)),"",IF(Cad_Func!C152="","",Cad_Func!C152))</f>
        <v/>
      </c>
    </row>
    <row r="147" spans="3:21" ht="30" customHeight="1" thickTop="1" thickBot="1" x14ac:dyDescent="0.25">
      <c r="C147" s="118"/>
      <c r="D147" s="115"/>
      <c r="E147" s="118"/>
      <c r="F147" s="118"/>
      <c r="U147" t="str">
        <f>IF(ISERROR(IF(Cad_Func!C153="","",Cad_Func!C153)),"",IF(Cad_Func!C153="","",Cad_Func!C153))</f>
        <v/>
      </c>
    </row>
    <row r="148" spans="3:21" ht="30" customHeight="1" thickTop="1" thickBot="1" x14ac:dyDescent="0.25">
      <c r="C148" s="118"/>
      <c r="D148" s="115"/>
      <c r="E148" s="118"/>
      <c r="F148" s="118"/>
      <c r="U148" t="str">
        <f>IF(ISERROR(IF(Cad_Func!C154="","",Cad_Func!C154)),"",IF(Cad_Func!C154="","",Cad_Func!C154))</f>
        <v/>
      </c>
    </row>
    <row r="149" spans="3:21" ht="30" customHeight="1" thickTop="1" thickBot="1" x14ac:dyDescent="0.25">
      <c r="C149" s="118"/>
      <c r="D149" s="115"/>
      <c r="E149" s="118"/>
      <c r="F149" s="118"/>
      <c r="U149" t="str">
        <f>IF(ISERROR(IF(Cad_Func!C155="","",Cad_Func!C155)),"",IF(Cad_Func!C155="","",Cad_Func!C155))</f>
        <v/>
      </c>
    </row>
    <row r="150" spans="3:21" ht="30" customHeight="1" thickTop="1" thickBot="1" x14ac:dyDescent="0.25">
      <c r="C150" s="118"/>
      <c r="D150" s="115"/>
      <c r="E150" s="118"/>
      <c r="F150" s="118"/>
      <c r="U150" t="str">
        <f>IF(ISERROR(IF(Cad_Func!C156="","",Cad_Func!C156)),"",IF(Cad_Func!C156="","",Cad_Func!C156))</f>
        <v/>
      </c>
    </row>
    <row r="151" spans="3:21" ht="30" customHeight="1" thickTop="1" thickBot="1" x14ac:dyDescent="0.25">
      <c r="C151" s="118"/>
      <c r="D151" s="115"/>
      <c r="E151" s="118"/>
      <c r="F151" s="118"/>
      <c r="U151" t="str">
        <f>IF(ISERROR(IF(Cad_Func!C157="","",Cad_Func!C157)),"",IF(Cad_Func!C157="","",Cad_Func!C157))</f>
        <v/>
      </c>
    </row>
    <row r="152" spans="3:21" ht="30" customHeight="1" thickTop="1" thickBot="1" x14ac:dyDescent="0.25">
      <c r="C152" s="118"/>
      <c r="D152" s="115"/>
      <c r="E152" s="118"/>
      <c r="F152" s="118"/>
      <c r="U152" t="str">
        <f>IF(ISERROR(IF(Cad_Func!C158="","",Cad_Func!C158)),"",IF(Cad_Func!C158="","",Cad_Func!C158))</f>
        <v/>
      </c>
    </row>
    <row r="153" spans="3:21" ht="30" customHeight="1" thickTop="1" thickBot="1" x14ac:dyDescent="0.25">
      <c r="C153" s="118"/>
      <c r="D153" s="115"/>
      <c r="E153" s="118"/>
      <c r="F153" s="118"/>
      <c r="U153" t="str">
        <f>IF(ISERROR(IF(Cad_Func!C159="","",Cad_Func!C159)),"",IF(Cad_Func!C159="","",Cad_Func!C159))</f>
        <v/>
      </c>
    </row>
    <row r="154" spans="3:21" ht="30" customHeight="1" thickTop="1" thickBot="1" x14ac:dyDescent="0.25">
      <c r="C154" s="118"/>
      <c r="D154" s="115"/>
      <c r="E154" s="118"/>
      <c r="F154" s="118"/>
      <c r="U154" t="str">
        <f>IF(ISERROR(IF(Cad_Func!C160="","",Cad_Func!C160)),"",IF(Cad_Func!C160="","",Cad_Func!C160))</f>
        <v/>
      </c>
    </row>
    <row r="155" spans="3:21" ht="30" customHeight="1" thickTop="1" thickBot="1" x14ac:dyDescent="0.25">
      <c r="C155" s="118"/>
      <c r="D155" s="115"/>
      <c r="E155" s="118"/>
      <c r="F155" s="118"/>
      <c r="U155" t="str">
        <f>IF(ISERROR(IF(Cad_Func!C161="","",Cad_Func!C161)),"",IF(Cad_Func!C161="","",Cad_Func!C161))</f>
        <v/>
      </c>
    </row>
    <row r="156" spans="3:21" ht="30" customHeight="1" thickTop="1" thickBot="1" x14ac:dyDescent="0.25">
      <c r="C156" s="118"/>
      <c r="D156" s="115"/>
      <c r="E156" s="118"/>
      <c r="F156" s="118"/>
      <c r="U156" t="str">
        <f>IF(ISERROR(IF(Cad_Func!C162="","",Cad_Func!C162)),"",IF(Cad_Func!C162="","",Cad_Func!C162))</f>
        <v/>
      </c>
    </row>
    <row r="157" spans="3:21" ht="30" customHeight="1" thickTop="1" thickBot="1" x14ac:dyDescent="0.25">
      <c r="C157" s="118"/>
      <c r="D157" s="115"/>
      <c r="E157" s="118"/>
      <c r="F157" s="118"/>
      <c r="U157" t="str">
        <f>IF(ISERROR(IF(Cad_Func!C163="","",Cad_Func!C163)),"",IF(Cad_Func!C163="","",Cad_Func!C163))</f>
        <v/>
      </c>
    </row>
    <row r="158" spans="3:21" ht="30" customHeight="1" thickTop="1" thickBot="1" x14ac:dyDescent="0.25">
      <c r="C158" s="118"/>
      <c r="D158" s="115"/>
      <c r="E158" s="118"/>
      <c r="F158" s="118"/>
      <c r="U158" t="str">
        <f>IF(ISERROR(IF(Cad_Func!C164="","",Cad_Func!C164)),"",IF(Cad_Func!C164="","",Cad_Func!C164))</f>
        <v/>
      </c>
    </row>
    <row r="159" spans="3:21" ht="30" customHeight="1" thickTop="1" thickBot="1" x14ac:dyDescent="0.25">
      <c r="C159" s="118"/>
      <c r="D159" s="115"/>
      <c r="E159" s="118"/>
      <c r="F159" s="118"/>
      <c r="U159" t="str">
        <f>IF(ISERROR(IF(Cad_Func!C165="","",Cad_Func!C165)),"",IF(Cad_Func!C165="","",Cad_Func!C165))</f>
        <v/>
      </c>
    </row>
    <row r="160" spans="3:21" ht="30" customHeight="1" thickTop="1" thickBot="1" x14ac:dyDescent="0.25">
      <c r="C160" s="118"/>
      <c r="D160" s="115"/>
      <c r="E160" s="118"/>
      <c r="F160" s="118"/>
      <c r="U160" t="str">
        <f>IF(ISERROR(IF(Cad_Func!C166="","",Cad_Func!C166)),"",IF(Cad_Func!C166="","",Cad_Func!C166))</f>
        <v/>
      </c>
    </row>
    <row r="161" spans="3:21" ht="30" customHeight="1" thickTop="1" thickBot="1" x14ac:dyDescent="0.25">
      <c r="C161" s="118"/>
      <c r="D161" s="115"/>
      <c r="E161" s="118"/>
      <c r="F161" s="118"/>
      <c r="U161" t="str">
        <f>IF(ISERROR(IF(Cad_Func!C167="","",Cad_Func!C167)),"",IF(Cad_Func!C167="","",Cad_Func!C167))</f>
        <v/>
      </c>
    </row>
    <row r="162" spans="3:21" ht="30" customHeight="1" thickTop="1" thickBot="1" x14ac:dyDescent="0.25">
      <c r="C162" s="118"/>
      <c r="D162" s="115"/>
      <c r="E162" s="118"/>
      <c r="F162" s="118"/>
      <c r="U162" t="str">
        <f>IF(ISERROR(IF(Cad_Func!C168="","",Cad_Func!C168)),"",IF(Cad_Func!C168="","",Cad_Func!C168))</f>
        <v/>
      </c>
    </row>
    <row r="163" spans="3:21" ht="30" customHeight="1" thickTop="1" thickBot="1" x14ac:dyDescent="0.25">
      <c r="C163" s="118"/>
      <c r="D163" s="115"/>
      <c r="E163" s="118"/>
      <c r="F163" s="118"/>
      <c r="U163" t="str">
        <f>IF(ISERROR(IF(Cad_Func!C169="","",Cad_Func!C169)),"",IF(Cad_Func!C169="","",Cad_Func!C169))</f>
        <v/>
      </c>
    </row>
    <row r="164" spans="3:21" ht="30" customHeight="1" thickTop="1" thickBot="1" x14ac:dyDescent="0.25">
      <c r="C164" s="118"/>
      <c r="D164" s="115"/>
      <c r="E164" s="118"/>
      <c r="F164" s="118"/>
      <c r="U164" t="str">
        <f>IF(ISERROR(IF(Cad_Func!C170="","",Cad_Func!C170)),"",IF(Cad_Func!C170="","",Cad_Func!C170))</f>
        <v/>
      </c>
    </row>
    <row r="165" spans="3:21" ht="30" customHeight="1" thickTop="1" thickBot="1" x14ac:dyDescent="0.25">
      <c r="C165" s="118"/>
      <c r="D165" s="115"/>
      <c r="E165" s="118"/>
      <c r="F165" s="118"/>
      <c r="U165" t="str">
        <f>IF(ISERROR(IF(Cad_Func!C171="","",Cad_Func!C171)),"",IF(Cad_Func!C171="","",Cad_Func!C171))</f>
        <v/>
      </c>
    </row>
    <row r="166" spans="3:21" ht="30" customHeight="1" thickTop="1" thickBot="1" x14ac:dyDescent="0.25">
      <c r="C166" s="118"/>
      <c r="D166" s="115"/>
      <c r="E166" s="118"/>
      <c r="F166" s="118"/>
      <c r="U166" t="str">
        <f>IF(ISERROR(IF(Cad_Func!C172="","",Cad_Func!C172)),"",IF(Cad_Func!C172="","",Cad_Func!C172))</f>
        <v/>
      </c>
    </row>
    <row r="167" spans="3:21" ht="30" customHeight="1" thickTop="1" thickBot="1" x14ac:dyDescent="0.25">
      <c r="C167" s="118"/>
      <c r="D167" s="115"/>
      <c r="E167" s="118"/>
      <c r="F167" s="118"/>
      <c r="U167" t="str">
        <f>IF(ISERROR(IF(Cad_Func!C173="","",Cad_Func!C173)),"",IF(Cad_Func!C173="","",Cad_Func!C173))</f>
        <v/>
      </c>
    </row>
    <row r="168" spans="3:21" ht="30" customHeight="1" thickTop="1" thickBot="1" x14ac:dyDescent="0.25">
      <c r="C168" s="118"/>
      <c r="D168" s="115"/>
      <c r="E168" s="118"/>
      <c r="F168" s="118"/>
      <c r="U168" t="str">
        <f>IF(ISERROR(IF(Cad_Func!C174="","",Cad_Func!C174)),"",IF(Cad_Func!C174="","",Cad_Func!C174))</f>
        <v/>
      </c>
    </row>
    <row r="169" spans="3:21" ht="30" customHeight="1" thickTop="1" thickBot="1" x14ac:dyDescent="0.25">
      <c r="C169" s="118"/>
      <c r="D169" s="115"/>
      <c r="E169" s="118"/>
      <c r="F169" s="118"/>
      <c r="U169" t="str">
        <f>IF(ISERROR(IF(Cad_Func!C175="","",Cad_Func!C175)),"",IF(Cad_Func!C175="","",Cad_Func!C175))</f>
        <v/>
      </c>
    </row>
    <row r="170" spans="3:21" ht="30" customHeight="1" thickTop="1" thickBot="1" x14ac:dyDescent="0.25">
      <c r="C170" s="118"/>
      <c r="D170" s="115"/>
      <c r="E170" s="118"/>
      <c r="F170" s="118"/>
      <c r="U170" t="str">
        <f>IF(ISERROR(IF(Cad_Func!C176="","",Cad_Func!C176)),"",IF(Cad_Func!C176="","",Cad_Func!C176))</f>
        <v/>
      </c>
    </row>
    <row r="171" spans="3:21" ht="30" customHeight="1" thickTop="1" thickBot="1" x14ac:dyDescent="0.25">
      <c r="C171" s="118"/>
      <c r="D171" s="115"/>
      <c r="E171" s="118"/>
      <c r="F171" s="118"/>
      <c r="U171" t="str">
        <f>IF(ISERROR(IF(Cad_Func!C177="","",Cad_Func!C177)),"",IF(Cad_Func!C177="","",Cad_Func!C177))</f>
        <v/>
      </c>
    </row>
    <row r="172" spans="3:21" ht="30" customHeight="1" thickTop="1" thickBot="1" x14ac:dyDescent="0.25">
      <c r="C172" s="118"/>
      <c r="D172" s="115"/>
      <c r="E172" s="118"/>
      <c r="F172" s="118"/>
      <c r="U172" t="str">
        <f>IF(ISERROR(IF(Cad_Func!C178="","",Cad_Func!C178)),"",IF(Cad_Func!C178="","",Cad_Func!C178))</f>
        <v/>
      </c>
    </row>
    <row r="173" spans="3:21" ht="30" customHeight="1" thickTop="1" thickBot="1" x14ac:dyDescent="0.25">
      <c r="C173" s="118"/>
      <c r="D173" s="115"/>
      <c r="E173" s="118"/>
      <c r="F173" s="118"/>
      <c r="U173" t="str">
        <f>IF(ISERROR(IF(Cad_Func!C179="","",Cad_Func!C179)),"",IF(Cad_Func!C179="","",Cad_Func!C179))</f>
        <v/>
      </c>
    </row>
    <row r="174" spans="3:21" ht="30" customHeight="1" thickTop="1" thickBot="1" x14ac:dyDescent="0.25">
      <c r="C174" s="118"/>
      <c r="D174" s="115"/>
      <c r="E174" s="118"/>
      <c r="F174" s="118"/>
      <c r="U174" t="str">
        <f>IF(ISERROR(IF(Cad_Func!C180="","",Cad_Func!C180)),"",IF(Cad_Func!C180="","",Cad_Func!C180))</f>
        <v/>
      </c>
    </row>
    <row r="175" spans="3:21" ht="30" customHeight="1" thickTop="1" thickBot="1" x14ac:dyDescent="0.25">
      <c r="C175" s="118"/>
      <c r="D175" s="115"/>
      <c r="E175" s="118"/>
      <c r="F175" s="118"/>
      <c r="U175" t="str">
        <f>IF(ISERROR(IF(Cad_Func!C181="","",Cad_Func!C181)),"",IF(Cad_Func!C181="","",Cad_Func!C181))</f>
        <v/>
      </c>
    </row>
    <row r="176" spans="3:21" ht="30" customHeight="1" thickTop="1" thickBot="1" x14ac:dyDescent="0.25">
      <c r="C176" s="118"/>
      <c r="D176" s="115"/>
      <c r="E176" s="118"/>
      <c r="F176" s="118"/>
      <c r="U176" t="str">
        <f>IF(ISERROR(IF(Cad_Func!C182="","",Cad_Func!C182)),"",IF(Cad_Func!C182="","",Cad_Func!C182))</f>
        <v/>
      </c>
    </row>
    <row r="177" spans="3:21" ht="30" customHeight="1" thickTop="1" thickBot="1" x14ac:dyDescent="0.25">
      <c r="C177" s="118"/>
      <c r="D177" s="115"/>
      <c r="E177" s="118"/>
      <c r="F177" s="118"/>
      <c r="U177" t="str">
        <f>IF(ISERROR(IF(Cad_Func!C183="","",Cad_Func!C183)),"",IF(Cad_Func!C183="","",Cad_Func!C183))</f>
        <v/>
      </c>
    </row>
    <row r="178" spans="3:21" ht="30" customHeight="1" thickTop="1" thickBot="1" x14ac:dyDescent="0.25">
      <c r="C178" s="118"/>
      <c r="D178" s="115"/>
      <c r="E178" s="118"/>
      <c r="F178" s="118"/>
      <c r="U178" t="str">
        <f>IF(ISERROR(IF(Cad_Func!C184="","",Cad_Func!C184)),"",IF(Cad_Func!C184="","",Cad_Func!C184))</f>
        <v/>
      </c>
    </row>
    <row r="179" spans="3:21" ht="30" customHeight="1" thickTop="1" thickBot="1" x14ac:dyDescent="0.25">
      <c r="C179" s="118"/>
      <c r="D179" s="115"/>
      <c r="E179" s="118"/>
      <c r="F179" s="118"/>
      <c r="U179" t="str">
        <f>IF(ISERROR(IF(Cad_Func!C185="","",Cad_Func!C185)),"",IF(Cad_Func!C185="","",Cad_Func!C185))</f>
        <v/>
      </c>
    </row>
    <row r="180" spans="3:21" ht="30" customHeight="1" thickTop="1" thickBot="1" x14ac:dyDescent="0.25">
      <c r="C180" s="118"/>
      <c r="D180" s="115"/>
      <c r="E180" s="118"/>
      <c r="F180" s="118"/>
      <c r="U180" t="str">
        <f>IF(ISERROR(IF(Cad_Func!C186="","",Cad_Func!C186)),"",IF(Cad_Func!C186="","",Cad_Func!C186))</f>
        <v/>
      </c>
    </row>
    <row r="181" spans="3:21" ht="30" customHeight="1" thickTop="1" thickBot="1" x14ac:dyDescent="0.25">
      <c r="C181" s="118"/>
      <c r="D181" s="115"/>
      <c r="E181" s="118"/>
      <c r="F181" s="118"/>
      <c r="U181" t="str">
        <f>IF(ISERROR(IF(Cad_Func!C187="","",Cad_Func!C187)),"",IF(Cad_Func!C187="","",Cad_Func!C187))</f>
        <v/>
      </c>
    </row>
    <row r="182" spans="3:21" ht="30" customHeight="1" thickTop="1" thickBot="1" x14ac:dyDescent="0.25">
      <c r="C182" s="118"/>
      <c r="D182" s="115"/>
      <c r="E182" s="118"/>
      <c r="F182" s="118"/>
      <c r="U182" t="str">
        <f>IF(ISERROR(IF(Cad_Func!C188="","",Cad_Func!C188)),"",IF(Cad_Func!C188="","",Cad_Func!C188))</f>
        <v/>
      </c>
    </row>
    <row r="183" spans="3:21" ht="30" customHeight="1" thickTop="1" thickBot="1" x14ac:dyDescent="0.25">
      <c r="C183" s="118"/>
      <c r="D183" s="115"/>
      <c r="E183" s="118"/>
      <c r="F183" s="118"/>
      <c r="U183" t="str">
        <f>IF(ISERROR(IF(Cad_Func!C189="","",Cad_Func!C189)),"",IF(Cad_Func!C189="","",Cad_Func!C189))</f>
        <v/>
      </c>
    </row>
    <row r="184" spans="3:21" ht="30" customHeight="1" thickTop="1" thickBot="1" x14ac:dyDescent="0.25">
      <c r="C184" s="118"/>
      <c r="D184" s="115"/>
      <c r="E184" s="118"/>
      <c r="F184" s="118"/>
      <c r="U184" t="str">
        <f>IF(ISERROR(IF(Cad_Func!C190="","",Cad_Func!C190)),"",IF(Cad_Func!C190="","",Cad_Func!C190))</f>
        <v/>
      </c>
    </row>
    <row r="185" spans="3:21" ht="30" customHeight="1" thickTop="1" thickBot="1" x14ac:dyDescent="0.25">
      <c r="C185" s="118"/>
      <c r="D185" s="115"/>
      <c r="E185" s="118"/>
      <c r="F185" s="118"/>
      <c r="U185" t="str">
        <f>IF(ISERROR(IF(Cad_Func!C191="","",Cad_Func!C191)),"",IF(Cad_Func!C191="","",Cad_Func!C191))</f>
        <v/>
      </c>
    </row>
    <row r="186" spans="3:21" ht="30" customHeight="1" thickTop="1" thickBot="1" x14ac:dyDescent="0.25">
      <c r="C186" s="118"/>
      <c r="D186" s="115"/>
      <c r="E186" s="118"/>
      <c r="F186" s="118"/>
      <c r="U186" t="str">
        <f>IF(ISERROR(IF(Cad_Func!C192="","",Cad_Func!C192)),"",IF(Cad_Func!C192="","",Cad_Func!C192))</f>
        <v/>
      </c>
    </row>
    <row r="187" spans="3:21" ht="30" customHeight="1" thickTop="1" thickBot="1" x14ac:dyDescent="0.25">
      <c r="C187" s="118"/>
      <c r="D187" s="115"/>
      <c r="E187" s="118"/>
      <c r="F187" s="118"/>
      <c r="U187" t="str">
        <f>IF(ISERROR(IF(Cad_Func!C193="","",Cad_Func!C193)),"",IF(Cad_Func!C193="","",Cad_Func!C193))</f>
        <v/>
      </c>
    </row>
    <row r="188" spans="3:21" ht="30" customHeight="1" thickTop="1" thickBot="1" x14ac:dyDescent="0.25">
      <c r="C188" s="118"/>
      <c r="D188" s="115"/>
      <c r="E188" s="118"/>
      <c r="F188" s="118"/>
      <c r="U188" t="str">
        <f>IF(ISERROR(IF(Cad_Func!C194="","",Cad_Func!C194)),"",IF(Cad_Func!C194="","",Cad_Func!C194))</f>
        <v/>
      </c>
    </row>
    <row r="189" spans="3:21" ht="30" customHeight="1" thickTop="1" thickBot="1" x14ac:dyDescent="0.25">
      <c r="C189" s="118"/>
      <c r="D189" s="115"/>
      <c r="E189" s="118"/>
      <c r="F189" s="118"/>
      <c r="U189" t="str">
        <f>IF(ISERROR(IF(Cad_Func!C195="","",Cad_Func!C195)),"",IF(Cad_Func!C195="","",Cad_Func!C195))</f>
        <v/>
      </c>
    </row>
    <row r="190" spans="3:21" ht="30" customHeight="1" thickTop="1" thickBot="1" x14ac:dyDescent="0.25">
      <c r="C190" s="118"/>
      <c r="D190" s="115"/>
      <c r="E190" s="118"/>
      <c r="F190" s="118"/>
      <c r="U190" t="str">
        <f>IF(ISERROR(IF(Cad_Func!C196="","",Cad_Func!C196)),"",IF(Cad_Func!C196="","",Cad_Func!C196))</f>
        <v/>
      </c>
    </row>
    <row r="191" spans="3:21" ht="30" customHeight="1" thickTop="1" thickBot="1" x14ac:dyDescent="0.25">
      <c r="C191" s="118"/>
      <c r="D191" s="115"/>
      <c r="E191" s="118"/>
      <c r="F191" s="118"/>
      <c r="U191" t="str">
        <f>IF(ISERROR(IF(Cad_Func!C197="","",Cad_Func!C197)),"",IF(Cad_Func!C197="","",Cad_Func!C197))</f>
        <v/>
      </c>
    </row>
    <row r="192" spans="3:21" ht="30" customHeight="1" thickTop="1" thickBot="1" x14ac:dyDescent="0.25">
      <c r="C192" s="118"/>
      <c r="D192" s="115"/>
      <c r="E192" s="118"/>
      <c r="F192" s="118"/>
      <c r="U192" t="str">
        <f>IF(ISERROR(IF(Cad_Func!C198="","",Cad_Func!C198)),"",IF(Cad_Func!C198="","",Cad_Func!C198))</f>
        <v/>
      </c>
    </row>
    <row r="193" spans="3:21" ht="30" customHeight="1" thickTop="1" thickBot="1" x14ac:dyDescent="0.25">
      <c r="C193" s="118"/>
      <c r="D193" s="115"/>
      <c r="E193" s="118"/>
      <c r="F193" s="118"/>
      <c r="U193" t="str">
        <f>IF(ISERROR(IF(Cad_Func!C199="","",Cad_Func!C199)),"",IF(Cad_Func!C199="","",Cad_Func!C199))</f>
        <v/>
      </c>
    </row>
    <row r="194" spans="3:21" ht="30" customHeight="1" thickTop="1" thickBot="1" x14ac:dyDescent="0.25">
      <c r="C194" s="118"/>
      <c r="D194" s="115"/>
      <c r="E194" s="118"/>
      <c r="F194" s="118"/>
      <c r="U194" t="str">
        <f>IF(ISERROR(IF(Cad_Func!C200="","",Cad_Func!C200)),"",IF(Cad_Func!C200="","",Cad_Func!C200))</f>
        <v/>
      </c>
    </row>
    <row r="195" spans="3:21" ht="30" customHeight="1" thickTop="1" thickBot="1" x14ac:dyDescent="0.25">
      <c r="C195" s="118"/>
      <c r="D195" s="115"/>
      <c r="E195" s="118"/>
      <c r="F195" s="118"/>
      <c r="U195" t="str">
        <f>IF(ISERROR(IF(Cad_Func!C201="","",Cad_Func!C201)),"",IF(Cad_Func!C201="","",Cad_Func!C201))</f>
        <v/>
      </c>
    </row>
    <row r="196" spans="3:21" ht="30" customHeight="1" thickTop="1" thickBot="1" x14ac:dyDescent="0.25">
      <c r="C196" s="118"/>
      <c r="D196" s="115"/>
      <c r="E196" s="118"/>
      <c r="F196" s="118"/>
      <c r="U196" t="str">
        <f>IF(ISERROR(IF(Cad_Func!C202="","",Cad_Func!C202)),"",IF(Cad_Func!C202="","",Cad_Func!C202))</f>
        <v/>
      </c>
    </row>
    <row r="197" spans="3:21" ht="30" customHeight="1" thickTop="1" thickBot="1" x14ac:dyDescent="0.25">
      <c r="C197" s="118"/>
      <c r="D197" s="115"/>
      <c r="E197" s="118"/>
      <c r="F197" s="118"/>
      <c r="U197" t="str">
        <f>IF(ISERROR(IF(Cad_Func!C203="","",Cad_Func!C203)),"",IF(Cad_Func!C203="","",Cad_Func!C203))</f>
        <v/>
      </c>
    </row>
    <row r="198" spans="3:21" ht="30" customHeight="1" thickTop="1" thickBot="1" x14ac:dyDescent="0.25">
      <c r="C198" s="118"/>
      <c r="D198" s="115"/>
      <c r="E198" s="118"/>
      <c r="F198" s="118"/>
      <c r="U198" t="str">
        <f>IF(ISERROR(IF(Cad_Func!C204="","",Cad_Func!C204)),"",IF(Cad_Func!C204="","",Cad_Func!C204))</f>
        <v/>
      </c>
    </row>
    <row r="199" spans="3:21" ht="30" customHeight="1" thickTop="1" thickBot="1" x14ac:dyDescent="0.25">
      <c r="C199" s="118"/>
      <c r="D199" s="115"/>
      <c r="E199" s="118"/>
      <c r="F199" s="118"/>
      <c r="U199" t="str">
        <f>IF(ISERROR(IF(Cad_Func!C205="","",Cad_Func!C205)),"",IF(Cad_Func!C205="","",Cad_Func!C205))</f>
        <v/>
      </c>
    </row>
    <row r="200" spans="3:21" ht="30" customHeight="1" thickTop="1" thickBot="1" x14ac:dyDescent="0.25">
      <c r="C200" s="118"/>
      <c r="D200" s="115"/>
      <c r="E200" s="118"/>
      <c r="F200" s="118"/>
      <c r="U200" t="str">
        <f>IF(ISERROR(IF(Cad_Func!C206="","",Cad_Func!C206)),"",IF(Cad_Func!C206="","",Cad_Func!C206))</f>
        <v/>
      </c>
    </row>
    <row r="201" spans="3:21" ht="30" customHeight="1" thickTop="1" thickBot="1" x14ac:dyDescent="0.25">
      <c r="C201" s="118"/>
      <c r="D201" s="115"/>
      <c r="E201" s="118"/>
      <c r="F201" s="118"/>
      <c r="U201" t="str">
        <f>IF(ISERROR(IF(Cad_Func!C207="","",Cad_Func!C207)),"",IF(Cad_Func!C207="","",Cad_Func!C207))</f>
        <v/>
      </c>
    </row>
    <row r="202" spans="3:21" ht="30" customHeight="1" thickTop="1" thickBot="1" x14ac:dyDescent="0.25">
      <c r="C202" s="118"/>
      <c r="D202" s="115"/>
      <c r="E202" s="118"/>
      <c r="F202" s="118"/>
      <c r="U202" t="str">
        <f>IF(ISERROR(IF(Cad_Func!C208="","",Cad_Func!C208)),"",IF(Cad_Func!C208="","",Cad_Func!C208))</f>
        <v/>
      </c>
    </row>
    <row r="203" spans="3:21" ht="30" customHeight="1" thickTop="1" thickBot="1" x14ac:dyDescent="0.25">
      <c r="C203" s="118"/>
      <c r="D203" s="115"/>
      <c r="E203" s="118"/>
      <c r="F203" s="118"/>
    </row>
    <row r="204" spans="3:21" ht="30" customHeight="1" thickTop="1" thickBot="1" x14ac:dyDescent="0.25">
      <c r="C204" s="118"/>
      <c r="D204" s="115"/>
      <c r="E204" s="118"/>
      <c r="F204" s="118"/>
    </row>
    <row r="205" spans="3:21" ht="30" customHeight="1" thickTop="1" thickBot="1" x14ac:dyDescent="0.25">
      <c r="C205" s="118"/>
      <c r="D205" s="115"/>
      <c r="E205" s="118"/>
      <c r="F205" s="118"/>
    </row>
    <row r="206" spans="3:21" ht="30" customHeight="1" thickTop="1" thickBot="1" x14ac:dyDescent="0.25">
      <c r="C206" s="118"/>
      <c r="D206" s="115"/>
      <c r="E206" s="118"/>
      <c r="F206" s="118"/>
    </row>
    <row r="207" spans="3:21" ht="30" customHeight="1" thickTop="1" thickBot="1" x14ac:dyDescent="0.25">
      <c r="C207" s="118"/>
      <c r="D207" s="115"/>
      <c r="E207" s="118"/>
      <c r="F207" s="118"/>
    </row>
    <row r="208" spans="3:21" ht="30" customHeight="1" thickTop="1" thickBot="1" x14ac:dyDescent="0.25">
      <c r="C208" s="118"/>
      <c r="D208" s="115"/>
      <c r="E208" s="118"/>
      <c r="F208" s="118"/>
    </row>
  </sheetData>
  <sheetProtection selectLockedCells="1" selectUnlockedCells="1"/>
  <mergeCells count="1">
    <mergeCell ref="C6:F6"/>
  </mergeCells>
  <dataValidations count="2">
    <dataValidation type="list" allowBlank="1" showInputMessage="1" showErrorMessage="1" sqref="E8:E208" xr:uid="{00000000-0002-0000-0300-000000000000}">
      <formula1>$T$1:$T$9</formula1>
    </dataValidation>
    <dataValidation type="list" allowBlank="1" showInputMessage="1" showErrorMessage="1" sqref="C8:C208" xr:uid="{00000000-0002-0000-0300-000001000000}">
      <formula1>$U$1:$U$202</formula1>
    </dataValidation>
  </dataValidations>
  <pageMargins left="0.511811024" right="0.511811024" top="0.78740157499999996" bottom="0.78740157499999996" header="0.31496062000000002" footer="0.31496062000000002"/>
  <drawing r:id="rId1"/>
  <legacyDrawing r:id="rId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4"/>
  <dimension ref="A1:XFD112"/>
  <sheetViews>
    <sheetView showGridLines="0" zoomScale="90" zoomScaleNormal="90" zoomScalePageLayoutView="90" workbookViewId="0">
      <pane ySplit="5" topLeftCell="A6" activePane="bottomLeft" state="frozen"/>
      <selection pane="bottomLeft" activeCell="B1" sqref="B1"/>
    </sheetView>
  </sheetViews>
  <sheetFormatPr defaultColWidth="8.875" defaultRowHeight="15" zeroHeight="1" x14ac:dyDescent="0.2"/>
  <cols>
    <col min="1" max="1" width="27.7109375" style="1" customWidth="1"/>
    <col min="2" max="2" width="3.765625" customWidth="1"/>
    <col min="3" max="3" width="21.38671875" customWidth="1"/>
    <col min="4" max="4" width="22.46484375" customWidth="1"/>
    <col min="5" max="5" width="34.03125" customWidth="1"/>
    <col min="6" max="6" width="27.44140625" customWidth="1"/>
    <col min="7" max="7" width="10.35546875" customWidth="1"/>
    <col min="8" max="25" width="8.7421875" customWidth="1"/>
  </cols>
  <sheetData>
    <row r="1" spans="1:16384" s="4" customFormat="1" ht="34.35" customHeight="1" x14ac:dyDescent="0.2">
      <c r="A1" s="1"/>
      <c r="C1" s="142" t="s">
        <v>17</v>
      </c>
      <c r="D1" s="142"/>
    </row>
    <row r="2" spans="1:16384" s="4" customFormat="1" ht="21.6" customHeight="1" x14ac:dyDescent="0.2">
      <c r="A2" s="1"/>
      <c r="C2" s="142"/>
      <c r="D2" s="142"/>
    </row>
    <row r="3" spans="1:16384" s="4" customFormat="1" ht="21.6" customHeight="1" x14ac:dyDescent="0.2">
      <c r="A3" s="1"/>
    </row>
    <row r="4" spans="1:16384" s="106" customFormat="1" ht="45" customHeight="1" x14ac:dyDescent="0.2">
      <c r="A4" s="99"/>
      <c r="B4" s="104"/>
      <c r="C4" s="104"/>
      <c r="D4" s="104"/>
      <c r="E4" s="104"/>
      <c r="F4" s="104"/>
      <c r="G4" s="104"/>
      <c r="H4" s="104"/>
      <c r="I4" s="104"/>
      <c r="J4" s="104"/>
      <c r="K4" s="104"/>
      <c r="L4" s="104"/>
      <c r="M4" s="104"/>
      <c r="N4" s="104"/>
      <c r="O4" s="104"/>
      <c r="P4" s="104"/>
      <c r="Q4" s="104"/>
      <c r="R4" s="104"/>
      <c r="S4" s="104"/>
      <c r="T4" s="104"/>
      <c r="U4" s="104"/>
      <c r="V4" s="104"/>
      <c r="W4" s="104"/>
      <c r="X4" s="104"/>
      <c r="Y4" s="104"/>
      <c r="Z4" s="104"/>
      <c r="AA4" s="104"/>
      <c r="AB4" s="104"/>
      <c r="AC4" s="104"/>
      <c r="AD4" s="104"/>
      <c r="AE4" s="104"/>
      <c r="AF4" s="104"/>
      <c r="AG4" s="104"/>
      <c r="AH4" s="104"/>
      <c r="AI4" s="104"/>
      <c r="AJ4" s="104"/>
      <c r="AK4" s="104"/>
      <c r="AL4" s="104"/>
      <c r="AM4" s="104"/>
      <c r="AN4" s="104"/>
      <c r="AO4" s="104"/>
      <c r="AP4" s="104"/>
      <c r="AQ4" s="104"/>
      <c r="AR4" s="104"/>
      <c r="AS4" s="104"/>
      <c r="AT4" s="104"/>
      <c r="AU4" s="104"/>
      <c r="AV4" s="104"/>
      <c r="AW4" s="104"/>
      <c r="AX4" s="104"/>
      <c r="AY4" s="104"/>
      <c r="AZ4" s="104"/>
      <c r="BA4" s="104"/>
      <c r="BB4" s="104"/>
      <c r="BC4" s="104"/>
      <c r="BD4" s="104"/>
      <c r="BE4" s="104"/>
      <c r="BF4" s="104"/>
      <c r="BG4" s="104"/>
      <c r="BH4" s="104"/>
      <c r="BI4" s="104"/>
      <c r="BJ4" s="104"/>
      <c r="BK4" s="104"/>
      <c r="BL4" s="104"/>
      <c r="BM4" s="104"/>
      <c r="BN4" s="104"/>
      <c r="BO4" s="104"/>
      <c r="BP4" s="104"/>
      <c r="BQ4" s="104"/>
      <c r="BR4" s="104"/>
      <c r="BS4" s="104"/>
      <c r="BT4" s="104"/>
      <c r="BU4" s="104"/>
      <c r="BV4" s="104"/>
      <c r="BW4" s="104"/>
      <c r="BX4" s="104"/>
      <c r="BY4" s="104"/>
      <c r="BZ4" s="104"/>
      <c r="CA4" s="104"/>
      <c r="CB4" s="104"/>
      <c r="CC4" s="104"/>
      <c r="CD4" s="104"/>
      <c r="CE4" s="104"/>
      <c r="CF4" s="104"/>
      <c r="CG4" s="104"/>
      <c r="CH4" s="104"/>
      <c r="CI4" s="104"/>
      <c r="CJ4" s="104"/>
      <c r="CK4" s="104"/>
      <c r="CL4" s="104"/>
      <c r="CM4" s="104"/>
      <c r="CN4" s="104"/>
      <c r="CO4" s="104"/>
      <c r="CP4" s="104"/>
      <c r="CQ4" s="104"/>
      <c r="CR4" s="104"/>
      <c r="CS4" s="104"/>
      <c r="CT4" s="104"/>
      <c r="CU4" s="104"/>
      <c r="CV4" s="104"/>
      <c r="CW4" s="104"/>
      <c r="CX4" s="104"/>
      <c r="CY4" s="104"/>
      <c r="CZ4" s="104"/>
      <c r="DA4" s="104"/>
      <c r="DB4" s="104"/>
      <c r="DC4" s="104"/>
      <c r="DD4" s="104"/>
      <c r="DE4" s="104"/>
      <c r="DF4" s="104"/>
      <c r="DG4" s="104"/>
      <c r="DH4" s="104"/>
      <c r="DI4" s="104"/>
      <c r="DJ4" s="104"/>
      <c r="DK4" s="104"/>
      <c r="DL4" s="104"/>
      <c r="DM4" s="104"/>
      <c r="DN4" s="104"/>
      <c r="DO4" s="104"/>
      <c r="DP4" s="104"/>
      <c r="DQ4" s="104"/>
      <c r="DR4" s="104"/>
      <c r="DS4" s="104"/>
      <c r="DT4" s="104"/>
      <c r="DU4" s="104"/>
      <c r="DV4" s="104"/>
      <c r="DW4" s="104"/>
      <c r="DX4" s="104"/>
      <c r="DY4" s="104"/>
      <c r="DZ4" s="104"/>
      <c r="EA4" s="104"/>
      <c r="EB4" s="104"/>
      <c r="EC4" s="104"/>
      <c r="ED4" s="104"/>
      <c r="EE4" s="104"/>
      <c r="EF4" s="104"/>
      <c r="EG4" s="104"/>
      <c r="EH4" s="104"/>
      <c r="EI4" s="104"/>
      <c r="EJ4" s="104"/>
      <c r="EK4" s="104"/>
      <c r="EL4" s="104"/>
      <c r="EM4" s="104"/>
      <c r="EN4" s="104"/>
      <c r="EO4" s="104"/>
      <c r="EP4" s="104"/>
      <c r="EQ4" s="104"/>
      <c r="ER4" s="104"/>
      <c r="ES4" s="104"/>
      <c r="ET4" s="104"/>
      <c r="EU4" s="104"/>
      <c r="EV4" s="104"/>
      <c r="EW4" s="104"/>
      <c r="EX4" s="104"/>
      <c r="EY4" s="104"/>
      <c r="EZ4" s="104"/>
      <c r="FA4" s="104"/>
      <c r="FB4" s="104"/>
      <c r="FC4" s="104"/>
      <c r="FD4" s="104"/>
      <c r="FE4" s="104"/>
      <c r="FF4" s="104"/>
      <c r="FG4" s="104"/>
      <c r="FH4" s="104"/>
      <c r="FI4" s="104"/>
      <c r="FJ4" s="104"/>
      <c r="FK4" s="104"/>
      <c r="FL4" s="104"/>
      <c r="FM4" s="104"/>
      <c r="FN4" s="104"/>
      <c r="FO4" s="104"/>
      <c r="FP4" s="104"/>
      <c r="FQ4" s="104"/>
      <c r="FR4" s="104"/>
      <c r="FS4" s="104"/>
      <c r="FT4" s="104"/>
      <c r="FU4" s="104"/>
      <c r="FV4" s="104"/>
      <c r="FW4" s="104"/>
      <c r="FX4" s="104"/>
      <c r="FY4" s="104"/>
      <c r="FZ4" s="104"/>
      <c r="GA4" s="104"/>
      <c r="GB4" s="104"/>
      <c r="GC4" s="104"/>
      <c r="GD4" s="104"/>
      <c r="GE4" s="104"/>
      <c r="GF4" s="104"/>
      <c r="GG4" s="104"/>
      <c r="GH4" s="104"/>
      <c r="GI4" s="104"/>
      <c r="GJ4" s="104"/>
      <c r="GK4" s="104"/>
      <c r="GL4" s="104"/>
      <c r="GM4" s="104"/>
      <c r="GN4" s="104"/>
      <c r="GO4" s="104"/>
      <c r="GP4" s="104"/>
      <c r="GQ4" s="104"/>
      <c r="GR4" s="104"/>
      <c r="GS4" s="104"/>
      <c r="GT4" s="104"/>
      <c r="GU4" s="104"/>
      <c r="GV4" s="104"/>
      <c r="GW4" s="104"/>
      <c r="GX4" s="104"/>
      <c r="GY4" s="104"/>
      <c r="GZ4" s="104"/>
      <c r="HA4" s="104"/>
      <c r="HB4" s="104"/>
      <c r="HC4" s="104"/>
      <c r="HD4" s="104"/>
      <c r="HE4" s="104"/>
      <c r="HF4" s="104"/>
      <c r="HG4" s="104"/>
      <c r="HH4" s="104"/>
      <c r="HI4" s="104"/>
      <c r="HJ4" s="104"/>
      <c r="HK4" s="104"/>
      <c r="HL4" s="104"/>
      <c r="HM4" s="104"/>
      <c r="HN4" s="104"/>
      <c r="HO4" s="104"/>
      <c r="HP4" s="104"/>
      <c r="HQ4" s="104"/>
      <c r="HR4" s="104"/>
      <c r="HS4" s="104"/>
      <c r="HT4" s="104"/>
      <c r="HU4" s="104"/>
      <c r="HV4" s="104"/>
      <c r="HW4" s="104"/>
      <c r="HX4" s="104"/>
      <c r="HY4" s="104"/>
      <c r="HZ4" s="104"/>
      <c r="IA4" s="104"/>
      <c r="IB4" s="104"/>
      <c r="IC4" s="104"/>
      <c r="ID4" s="104"/>
      <c r="IE4" s="104"/>
      <c r="IF4" s="104"/>
      <c r="IG4" s="104"/>
      <c r="IH4" s="104"/>
      <c r="II4" s="104"/>
      <c r="IJ4" s="104"/>
      <c r="IK4" s="104"/>
      <c r="IL4" s="104"/>
      <c r="IM4" s="104"/>
      <c r="IN4" s="104"/>
      <c r="IO4" s="104"/>
      <c r="IP4" s="104"/>
      <c r="IQ4" s="104"/>
      <c r="IR4" s="104"/>
      <c r="IS4" s="104"/>
      <c r="IT4" s="104"/>
      <c r="IU4" s="104"/>
      <c r="IV4" s="104"/>
      <c r="IW4" s="104"/>
      <c r="IX4" s="104"/>
      <c r="IY4" s="104"/>
      <c r="IZ4" s="104"/>
      <c r="JA4" s="104"/>
      <c r="JB4" s="104"/>
      <c r="JC4" s="104"/>
      <c r="JD4" s="104"/>
      <c r="JE4" s="104"/>
      <c r="JF4" s="104"/>
      <c r="JG4" s="104"/>
      <c r="JH4" s="104"/>
      <c r="JI4" s="104"/>
      <c r="JJ4" s="104"/>
      <c r="JK4" s="104"/>
      <c r="JL4" s="104"/>
      <c r="JM4" s="104"/>
      <c r="JN4" s="104"/>
      <c r="JO4" s="104"/>
      <c r="JP4" s="104"/>
      <c r="JQ4" s="104"/>
      <c r="JR4" s="104"/>
      <c r="JS4" s="104"/>
      <c r="JT4" s="104"/>
      <c r="JU4" s="104"/>
      <c r="JV4" s="104"/>
      <c r="JW4" s="104"/>
      <c r="JX4" s="104"/>
      <c r="JY4" s="104"/>
      <c r="JZ4" s="104"/>
      <c r="KA4" s="104"/>
      <c r="KB4" s="104"/>
      <c r="KC4" s="104"/>
      <c r="KD4" s="104"/>
      <c r="KE4" s="104"/>
      <c r="KF4" s="104"/>
      <c r="KG4" s="104"/>
      <c r="KH4" s="104"/>
      <c r="KI4" s="104"/>
      <c r="KJ4" s="104"/>
      <c r="KK4" s="104"/>
      <c r="KL4" s="104"/>
      <c r="KM4" s="104"/>
      <c r="KN4" s="104"/>
      <c r="KO4" s="104"/>
      <c r="KP4" s="104"/>
      <c r="KQ4" s="104"/>
      <c r="KR4" s="104"/>
      <c r="KS4" s="104"/>
      <c r="KT4" s="104"/>
      <c r="KU4" s="104"/>
      <c r="KV4" s="104"/>
      <c r="KW4" s="104"/>
      <c r="KX4" s="104"/>
      <c r="KY4" s="104"/>
      <c r="KZ4" s="104"/>
      <c r="LA4" s="104"/>
      <c r="LB4" s="104"/>
      <c r="LC4" s="104"/>
      <c r="LD4" s="104"/>
      <c r="LE4" s="104"/>
      <c r="LF4" s="104"/>
      <c r="LG4" s="104"/>
      <c r="LH4" s="104"/>
      <c r="LI4" s="104"/>
      <c r="LJ4" s="104"/>
      <c r="LK4" s="104"/>
      <c r="LL4" s="104"/>
      <c r="LM4" s="104"/>
      <c r="LN4" s="104"/>
      <c r="LO4" s="104"/>
      <c r="LP4" s="104"/>
      <c r="LQ4" s="104"/>
      <c r="LR4" s="104"/>
      <c r="LS4" s="104"/>
      <c r="LT4" s="104"/>
      <c r="LU4" s="104"/>
      <c r="LV4" s="104"/>
      <c r="LW4" s="104"/>
      <c r="LX4" s="104"/>
      <c r="LY4" s="104"/>
      <c r="LZ4" s="104"/>
      <c r="MA4" s="104"/>
      <c r="MB4" s="104"/>
      <c r="MC4" s="104"/>
      <c r="MD4" s="104"/>
      <c r="ME4" s="104"/>
      <c r="MF4" s="104"/>
      <c r="MG4" s="104"/>
      <c r="MH4" s="104"/>
      <c r="MI4" s="104"/>
      <c r="MJ4" s="104"/>
      <c r="MK4" s="104"/>
      <c r="ML4" s="104"/>
      <c r="MM4" s="104"/>
      <c r="MN4" s="104"/>
      <c r="MO4" s="104"/>
      <c r="MP4" s="104"/>
      <c r="MQ4" s="104"/>
      <c r="MR4" s="104"/>
      <c r="MS4" s="104"/>
      <c r="MT4" s="104"/>
      <c r="MU4" s="104"/>
      <c r="MV4" s="104"/>
      <c r="MW4" s="104"/>
      <c r="MX4" s="104"/>
      <c r="MY4" s="104"/>
      <c r="MZ4" s="104"/>
      <c r="NA4" s="104"/>
      <c r="NB4" s="104"/>
      <c r="NC4" s="104"/>
      <c r="ND4" s="104"/>
      <c r="NE4" s="104"/>
      <c r="NF4" s="104"/>
      <c r="NG4" s="104"/>
      <c r="NH4" s="104"/>
      <c r="NI4" s="104"/>
      <c r="NJ4" s="104"/>
      <c r="NK4" s="104"/>
      <c r="NL4" s="104"/>
      <c r="NM4" s="104"/>
      <c r="NN4" s="104"/>
      <c r="NO4" s="104"/>
      <c r="NP4" s="104"/>
      <c r="NQ4" s="104"/>
      <c r="NR4" s="104"/>
      <c r="NS4" s="104"/>
      <c r="NT4" s="104"/>
      <c r="NU4" s="104"/>
      <c r="NV4" s="104"/>
      <c r="NW4" s="104"/>
      <c r="NX4" s="104"/>
      <c r="NY4" s="104"/>
      <c r="NZ4" s="104"/>
      <c r="OA4" s="104"/>
      <c r="OB4" s="104"/>
      <c r="OC4" s="104"/>
      <c r="OD4" s="104"/>
      <c r="OE4" s="104"/>
      <c r="OF4" s="104"/>
      <c r="OG4" s="104"/>
      <c r="OH4" s="104"/>
      <c r="OI4" s="104"/>
      <c r="OJ4" s="104"/>
      <c r="OK4" s="104"/>
      <c r="OL4" s="104"/>
      <c r="OM4" s="104"/>
      <c r="ON4" s="104"/>
      <c r="OO4" s="104"/>
      <c r="OP4" s="104"/>
      <c r="OQ4" s="104"/>
      <c r="OR4" s="104"/>
      <c r="OS4" s="104"/>
      <c r="OT4" s="104"/>
      <c r="OU4" s="104"/>
      <c r="OV4" s="104"/>
      <c r="OW4" s="104"/>
      <c r="OX4" s="104"/>
      <c r="OY4" s="104"/>
      <c r="OZ4" s="104"/>
      <c r="PA4" s="104"/>
      <c r="PB4" s="104"/>
      <c r="PC4" s="104"/>
      <c r="PD4" s="104"/>
      <c r="PE4" s="104"/>
      <c r="PF4" s="104"/>
      <c r="PG4" s="104"/>
      <c r="PH4" s="104"/>
      <c r="PI4" s="104"/>
      <c r="PJ4" s="104"/>
      <c r="PK4" s="104"/>
      <c r="PL4" s="104"/>
      <c r="PM4" s="104"/>
      <c r="PN4" s="104"/>
      <c r="PO4" s="104"/>
      <c r="PP4" s="104"/>
      <c r="PQ4" s="104"/>
      <c r="PR4" s="104"/>
      <c r="PS4" s="104"/>
      <c r="PT4" s="104"/>
      <c r="PU4" s="104"/>
      <c r="PV4" s="104"/>
      <c r="PW4" s="104"/>
      <c r="PX4" s="104"/>
      <c r="PY4" s="104"/>
      <c r="PZ4" s="104"/>
      <c r="QA4" s="104"/>
      <c r="QB4" s="104"/>
      <c r="QC4" s="104"/>
      <c r="QD4" s="104"/>
      <c r="QE4" s="104"/>
      <c r="QF4" s="104"/>
      <c r="QG4" s="104"/>
      <c r="QH4" s="104"/>
      <c r="QI4" s="104"/>
      <c r="QJ4" s="104"/>
      <c r="QK4" s="104"/>
      <c r="QL4" s="104"/>
      <c r="QM4" s="104"/>
      <c r="QN4" s="104"/>
      <c r="QO4" s="104"/>
      <c r="QP4" s="104"/>
      <c r="QQ4" s="104"/>
      <c r="QR4" s="104"/>
      <c r="QS4" s="104"/>
      <c r="QT4" s="104"/>
      <c r="QU4" s="104"/>
      <c r="QV4" s="104"/>
      <c r="QW4" s="104"/>
      <c r="QX4" s="104"/>
      <c r="QY4" s="104"/>
      <c r="QZ4" s="104"/>
      <c r="RA4" s="104"/>
      <c r="RB4" s="104"/>
      <c r="RC4" s="104"/>
      <c r="RD4" s="104"/>
      <c r="RE4" s="104"/>
      <c r="RF4" s="104"/>
      <c r="RG4" s="104"/>
      <c r="RH4" s="104"/>
      <c r="RI4" s="104"/>
      <c r="RJ4" s="104"/>
      <c r="RK4" s="104"/>
      <c r="RL4" s="104"/>
      <c r="RM4" s="104"/>
      <c r="RN4" s="104"/>
      <c r="RO4" s="104"/>
      <c r="RP4" s="104"/>
      <c r="RQ4" s="104"/>
      <c r="RR4" s="104"/>
      <c r="RS4" s="104"/>
      <c r="RT4" s="104"/>
      <c r="RU4" s="104"/>
      <c r="RV4" s="104"/>
      <c r="RW4" s="104"/>
      <c r="RX4" s="104"/>
      <c r="RY4" s="104"/>
      <c r="RZ4" s="104"/>
      <c r="SA4" s="104"/>
      <c r="SB4" s="104"/>
      <c r="SC4" s="104"/>
      <c r="SD4" s="104"/>
      <c r="SE4" s="104"/>
      <c r="SF4" s="104"/>
      <c r="SG4" s="104"/>
      <c r="SH4" s="104"/>
      <c r="SI4" s="104"/>
      <c r="SJ4" s="104"/>
      <c r="SK4" s="104"/>
      <c r="SL4" s="104"/>
      <c r="SM4" s="104"/>
      <c r="SN4" s="104"/>
      <c r="SO4" s="104"/>
      <c r="SP4" s="104"/>
      <c r="SQ4" s="104"/>
      <c r="SR4" s="104"/>
      <c r="SS4" s="104"/>
      <c r="ST4" s="104"/>
      <c r="SU4" s="104"/>
      <c r="SV4" s="104"/>
      <c r="SW4" s="104"/>
      <c r="SX4" s="104"/>
      <c r="SY4" s="104"/>
      <c r="SZ4" s="104"/>
      <c r="TA4" s="104"/>
      <c r="TB4" s="104"/>
      <c r="TC4" s="104"/>
      <c r="TD4" s="104"/>
      <c r="TE4" s="104"/>
      <c r="TF4" s="104"/>
      <c r="TG4" s="104"/>
      <c r="TH4" s="104"/>
      <c r="TI4" s="104"/>
      <c r="TJ4" s="104"/>
      <c r="TK4" s="104"/>
      <c r="TL4" s="104"/>
      <c r="TM4" s="104"/>
      <c r="TN4" s="104"/>
      <c r="TO4" s="104"/>
      <c r="TP4" s="104"/>
      <c r="TQ4" s="104"/>
      <c r="TR4" s="104"/>
      <c r="TS4" s="104"/>
      <c r="TT4" s="104"/>
      <c r="TU4" s="104"/>
      <c r="TV4" s="104"/>
      <c r="TW4" s="104"/>
      <c r="TX4" s="104"/>
      <c r="TY4" s="104"/>
      <c r="TZ4" s="104"/>
      <c r="UA4" s="104"/>
      <c r="UB4" s="104"/>
      <c r="UC4" s="104"/>
      <c r="UD4" s="104"/>
      <c r="UE4" s="104"/>
      <c r="UF4" s="104"/>
      <c r="UG4" s="104"/>
      <c r="UH4" s="104"/>
      <c r="UI4" s="104"/>
      <c r="UJ4" s="104"/>
      <c r="UK4" s="104"/>
      <c r="UL4" s="104"/>
      <c r="UM4" s="104"/>
      <c r="UN4" s="104"/>
      <c r="UO4" s="104"/>
      <c r="UP4" s="104"/>
      <c r="UQ4" s="104"/>
      <c r="UR4" s="104"/>
      <c r="US4" s="104"/>
      <c r="UT4" s="104"/>
      <c r="UU4" s="104"/>
      <c r="UV4" s="104"/>
      <c r="UW4" s="104"/>
      <c r="UX4" s="104"/>
      <c r="UY4" s="104"/>
      <c r="UZ4" s="104"/>
      <c r="VA4" s="104"/>
      <c r="VB4" s="104"/>
      <c r="VC4" s="104"/>
      <c r="VD4" s="104"/>
      <c r="VE4" s="104"/>
      <c r="VF4" s="104"/>
      <c r="VG4" s="104"/>
      <c r="VH4" s="104"/>
      <c r="VI4" s="104"/>
      <c r="VJ4" s="104"/>
      <c r="VK4" s="104"/>
      <c r="VL4" s="104"/>
      <c r="VM4" s="104"/>
      <c r="VN4" s="104"/>
      <c r="VO4" s="104"/>
      <c r="VP4" s="104"/>
      <c r="VQ4" s="104"/>
      <c r="VR4" s="104"/>
      <c r="VS4" s="104"/>
      <c r="VT4" s="104"/>
      <c r="VU4" s="104"/>
      <c r="VV4" s="104"/>
      <c r="VW4" s="104"/>
      <c r="VX4" s="104"/>
      <c r="VY4" s="104"/>
      <c r="VZ4" s="104"/>
      <c r="WA4" s="104"/>
      <c r="WB4" s="104"/>
      <c r="WC4" s="104"/>
      <c r="WD4" s="104"/>
      <c r="WE4" s="104"/>
      <c r="WF4" s="104"/>
      <c r="WG4" s="104"/>
      <c r="WH4" s="104"/>
      <c r="WI4" s="104"/>
      <c r="WJ4" s="104"/>
      <c r="WK4" s="104"/>
      <c r="WL4" s="104"/>
      <c r="WM4" s="104"/>
      <c r="WN4" s="104"/>
      <c r="WO4" s="104"/>
      <c r="WP4" s="104"/>
      <c r="WQ4" s="104"/>
      <c r="WR4" s="104"/>
      <c r="WS4" s="104"/>
      <c r="WT4" s="104"/>
      <c r="WU4" s="104"/>
      <c r="WV4" s="104"/>
      <c r="WW4" s="104"/>
      <c r="WX4" s="104"/>
      <c r="WY4" s="104"/>
      <c r="WZ4" s="104"/>
      <c r="XA4" s="104"/>
      <c r="XB4" s="104"/>
      <c r="XC4" s="104"/>
      <c r="XD4" s="104"/>
      <c r="XE4" s="104"/>
      <c r="XF4" s="104"/>
      <c r="XG4" s="104"/>
      <c r="XH4" s="104"/>
      <c r="XI4" s="104"/>
      <c r="XJ4" s="104"/>
      <c r="XK4" s="104"/>
      <c r="XL4" s="104"/>
      <c r="XM4" s="104"/>
      <c r="XN4" s="104"/>
      <c r="XO4" s="104"/>
      <c r="XP4" s="104"/>
      <c r="XQ4" s="104"/>
      <c r="XR4" s="104"/>
      <c r="XS4" s="104"/>
      <c r="XT4" s="104"/>
      <c r="XU4" s="104"/>
      <c r="XV4" s="104"/>
      <c r="XW4" s="104"/>
      <c r="XX4" s="104"/>
      <c r="XY4" s="104"/>
      <c r="XZ4" s="104"/>
      <c r="YA4" s="104"/>
      <c r="YB4" s="104"/>
      <c r="YC4" s="104"/>
      <c r="YD4" s="104"/>
      <c r="YE4" s="104"/>
      <c r="YF4" s="104"/>
      <c r="YG4" s="104"/>
      <c r="YH4" s="104"/>
      <c r="YI4" s="104"/>
      <c r="YJ4" s="104"/>
      <c r="YK4" s="104"/>
      <c r="YL4" s="104"/>
      <c r="YM4" s="104"/>
      <c r="YN4" s="104"/>
      <c r="YO4" s="104"/>
      <c r="YP4" s="104"/>
      <c r="YQ4" s="104"/>
      <c r="YR4" s="104"/>
      <c r="YS4" s="104"/>
      <c r="YT4" s="104"/>
      <c r="YU4" s="104"/>
      <c r="YV4" s="104"/>
      <c r="YW4" s="104"/>
      <c r="YX4" s="104"/>
      <c r="YY4" s="104"/>
      <c r="YZ4" s="104"/>
      <c r="ZA4" s="104"/>
      <c r="ZB4" s="104"/>
      <c r="ZC4" s="104"/>
      <c r="ZD4" s="104"/>
      <c r="ZE4" s="104"/>
      <c r="ZF4" s="104"/>
      <c r="ZG4" s="104"/>
      <c r="ZH4" s="104"/>
      <c r="ZI4" s="104"/>
      <c r="ZJ4" s="104"/>
      <c r="ZK4" s="104"/>
      <c r="ZL4" s="104"/>
      <c r="ZM4" s="104"/>
      <c r="ZN4" s="104"/>
      <c r="ZO4" s="104"/>
      <c r="ZP4" s="104"/>
      <c r="ZQ4" s="104"/>
      <c r="ZR4" s="104"/>
      <c r="ZS4" s="104"/>
      <c r="ZT4" s="104"/>
      <c r="ZU4" s="104"/>
      <c r="ZV4" s="104"/>
      <c r="ZW4" s="104"/>
      <c r="ZX4" s="104"/>
      <c r="ZY4" s="104"/>
      <c r="ZZ4" s="104"/>
      <c r="AAA4" s="104"/>
      <c r="AAB4" s="104"/>
      <c r="AAC4" s="104"/>
      <c r="AAD4" s="104"/>
      <c r="AAE4" s="104"/>
      <c r="AAF4" s="104"/>
      <c r="AAG4" s="104"/>
      <c r="AAH4" s="104"/>
      <c r="AAI4" s="104"/>
      <c r="AAJ4" s="104"/>
      <c r="AAK4" s="104"/>
      <c r="AAL4" s="104"/>
      <c r="AAM4" s="104"/>
      <c r="AAN4" s="104"/>
      <c r="AAO4" s="104"/>
      <c r="AAP4" s="104"/>
      <c r="AAQ4" s="104"/>
      <c r="AAR4" s="104"/>
      <c r="AAS4" s="104"/>
      <c r="AAT4" s="104"/>
      <c r="AAU4" s="104"/>
      <c r="AAV4" s="104"/>
      <c r="AAW4" s="104"/>
      <c r="AAX4" s="104"/>
      <c r="AAY4" s="104"/>
      <c r="AAZ4" s="104"/>
      <c r="ABA4" s="104"/>
      <c r="ABB4" s="104"/>
      <c r="ABC4" s="104"/>
      <c r="ABD4" s="104"/>
      <c r="ABE4" s="104"/>
      <c r="ABF4" s="104"/>
      <c r="ABG4" s="104"/>
      <c r="ABH4" s="104"/>
      <c r="ABI4" s="104"/>
      <c r="ABJ4" s="104"/>
      <c r="ABK4" s="104"/>
      <c r="ABL4" s="104"/>
      <c r="ABM4" s="104"/>
      <c r="ABN4" s="104"/>
      <c r="ABO4" s="104"/>
      <c r="ABP4" s="104"/>
      <c r="ABQ4" s="104"/>
      <c r="ABR4" s="104"/>
      <c r="ABS4" s="104"/>
      <c r="ABT4" s="104"/>
      <c r="ABU4" s="104"/>
      <c r="ABV4" s="104"/>
      <c r="ABW4" s="104"/>
      <c r="ABX4" s="104"/>
      <c r="ABY4" s="104"/>
      <c r="ABZ4" s="104"/>
      <c r="ACA4" s="104"/>
      <c r="ACB4" s="104"/>
      <c r="ACC4" s="104"/>
      <c r="ACD4" s="104"/>
      <c r="ACE4" s="104"/>
      <c r="ACF4" s="104"/>
      <c r="ACG4" s="104"/>
      <c r="ACH4" s="104"/>
      <c r="ACI4" s="104"/>
      <c r="ACJ4" s="104"/>
      <c r="ACK4" s="104"/>
      <c r="ACL4" s="104"/>
      <c r="ACM4" s="104"/>
      <c r="ACN4" s="104"/>
      <c r="ACO4" s="104"/>
      <c r="ACP4" s="104"/>
      <c r="ACQ4" s="104"/>
      <c r="ACR4" s="104"/>
      <c r="ACS4" s="104"/>
      <c r="ACT4" s="104"/>
      <c r="ACU4" s="104"/>
      <c r="ACV4" s="104"/>
      <c r="ACW4" s="104"/>
      <c r="ACX4" s="104"/>
      <c r="ACY4" s="104"/>
      <c r="ACZ4" s="104"/>
      <c r="ADA4" s="104"/>
      <c r="ADB4" s="104"/>
      <c r="ADC4" s="104"/>
      <c r="ADD4" s="104"/>
      <c r="ADE4" s="104"/>
      <c r="ADF4" s="104"/>
      <c r="ADG4" s="104"/>
      <c r="ADH4" s="104"/>
      <c r="ADI4" s="104"/>
      <c r="ADJ4" s="104"/>
      <c r="ADK4" s="104"/>
      <c r="ADL4" s="104"/>
      <c r="ADM4" s="104"/>
      <c r="ADN4" s="104"/>
      <c r="ADO4" s="104"/>
      <c r="ADP4" s="104"/>
      <c r="ADQ4" s="104"/>
      <c r="ADR4" s="104"/>
      <c r="ADS4" s="104"/>
      <c r="ADT4" s="104"/>
      <c r="ADU4" s="104"/>
      <c r="ADV4" s="104"/>
      <c r="ADW4" s="104"/>
      <c r="ADX4" s="104"/>
      <c r="ADY4" s="104"/>
      <c r="ADZ4" s="104"/>
      <c r="AEA4" s="104"/>
      <c r="AEB4" s="104"/>
      <c r="AEC4" s="104"/>
      <c r="AED4" s="104"/>
      <c r="AEE4" s="104"/>
      <c r="AEF4" s="104"/>
      <c r="AEG4" s="104"/>
      <c r="AEH4" s="104"/>
      <c r="AEI4" s="104"/>
      <c r="AEJ4" s="104"/>
      <c r="AEK4" s="104"/>
      <c r="AEL4" s="104"/>
      <c r="AEM4" s="104"/>
      <c r="AEN4" s="104"/>
      <c r="AEO4" s="104"/>
      <c r="AEP4" s="104"/>
      <c r="AEQ4" s="104"/>
      <c r="AER4" s="104"/>
      <c r="AES4" s="104"/>
      <c r="AET4" s="104"/>
      <c r="AEU4" s="104"/>
      <c r="AEV4" s="104"/>
      <c r="AEW4" s="104"/>
      <c r="AEX4" s="104"/>
      <c r="AEY4" s="104"/>
      <c r="AEZ4" s="104"/>
      <c r="AFA4" s="104"/>
      <c r="AFB4" s="104"/>
      <c r="AFC4" s="104"/>
      <c r="AFD4" s="104"/>
      <c r="AFE4" s="104"/>
      <c r="AFF4" s="104"/>
      <c r="AFG4" s="104"/>
      <c r="AFH4" s="104"/>
      <c r="AFI4" s="104"/>
      <c r="AFJ4" s="104"/>
      <c r="AFK4" s="104"/>
      <c r="AFL4" s="104"/>
      <c r="AFM4" s="104"/>
      <c r="AFN4" s="104"/>
      <c r="AFO4" s="104"/>
      <c r="AFP4" s="104"/>
      <c r="AFQ4" s="104"/>
      <c r="AFR4" s="104"/>
      <c r="AFS4" s="104"/>
      <c r="AFT4" s="104"/>
      <c r="AFU4" s="104"/>
      <c r="AFV4" s="104"/>
      <c r="AFW4" s="104"/>
      <c r="AFX4" s="104"/>
      <c r="AFY4" s="104"/>
      <c r="AFZ4" s="104"/>
      <c r="AGA4" s="104"/>
      <c r="AGB4" s="104"/>
      <c r="AGC4" s="104"/>
      <c r="AGD4" s="104"/>
      <c r="AGE4" s="104"/>
      <c r="AGF4" s="104"/>
      <c r="AGG4" s="104"/>
      <c r="AGH4" s="104"/>
      <c r="AGI4" s="104"/>
      <c r="AGJ4" s="104"/>
      <c r="AGK4" s="104"/>
      <c r="AGL4" s="104"/>
      <c r="AGM4" s="104"/>
      <c r="AGN4" s="104"/>
      <c r="AGO4" s="104"/>
      <c r="AGP4" s="104"/>
      <c r="AGQ4" s="104"/>
      <c r="AGR4" s="104"/>
      <c r="AGS4" s="104"/>
      <c r="AGT4" s="104"/>
      <c r="AGU4" s="104"/>
      <c r="AGV4" s="104"/>
      <c r="AGW4" s="104"/>
      <c r="AGX4" s="104"/>
      <c r="AGY4" s="104"/>
      <c r="AGZ4" s="104"/>
      <c r="AHA4" s="104"/>
      <c r="AHB4" s="104"/>
      <c r="AHC4" s="104"/>
      <c r="AHD4" s="104"/>
      <c r="AHE4" s="104"/>
      <c r="AHF4" s="104"/>
      <c r="AHG4" s="104"/>
      <c r="AHH4" s="104"/>
      <c r="AHI4" s="104"/>
      <c r="AHJ4" s="104"/>
      <c r="AHK4" s="104"/>
      <c r="AHL4" s="104"/>
      <c r="AHM4" s="104"/>
      <c r="AHN4" s="104"/>
      <c r="AHO4" s="104"/>
      <c r="AHP4" s="104"/>
      <c r="AHQ4" s="104"/>
      <c r="AHR4" s="104"/>
      <c r="AHS4" s="104"/>
      <c r="AHT4" s="104"/>
      <c r="AHU4" s="104"/>
      <c r="AHV4" s="104"/>
      <c r="AHW4" s="104"/>
      <c r="AHX4" s="104"/>
      <c r="AHY4" s="104"/>
      <c r="AHZ4" s="104"/>
      <c r="AIA4" s="104"/>
      <c r="AIB4" s="104"/>
      <c r="AIC4" s="104"/>
      <c r="AID4" s="104"/>
      <c r="AIE4" s="104"/>
      <c r="AIF4" s="104"/>
      <c r="AIG4" s="104"/>
      <c r="AIH4" s="104"/>
      <c r="AII4" s="104"/>
      <c r="AIJ4" s="104"/>
      <c r="AIK4" s="104"/>
      <c r="AIL4" s="104"/>
      <c r="AIM4" s="104"/>
      <c r="AIN4" s="104"/>
      <c r="AIO4" s="104"/>
      <c r="AIP4" s="104"/>
      <c r="AIQ4" s="104"/>
      <c r="AIR4" s="104"/>
      <c r="AIS4" s="104"/>
      <c r="AIT4" s="104"/>
      <c r="AIU4" s="104"/>
      <c r="AIV4" s="104"/>
      <c r="AIW4" s="104"/>
      <c r="AIX4" s="104"/>
      <c r="AIY4" s="104"/>
      <c r="AIZ4" s="104"/>
      <c r="AJA4" s="104"/>
      <c r="AJB4" s="104"/>
      <c r="AJC4" s="104"/>
      <c r="AJD4" s="104"/>
      <c r="AJE4" s="104"/>
      <c r="AJF4" s="104"/>
      <c r="AJG4" s="104"/>
      <c r="AJH4" s="104"/>
      <c r="AJI4" s="104"/>
      <c r="AJJ4" s="104"/>
      <c r="AJK4" s="104"/>
      <c r="AJL4" s="104"/>
      <c r="AJM4" s="104"/>
      <c r="AJN4" s="104"/>
      <c r="AJO4" s="104"/>
      <c r="AJP4" s="104"/>
      <c r="AJQ4" s="104"/>
      <c r="AJR4" s="104"/>
      <c r="AJS4" s="104"/>
      <c r="AJT4" s="104"/>
      <c r="AJU4" s="104"/>
      <c r="AJV4" s="104"/>
      <c r="AJW4" s="104"/>
      <c r="AJX4" s="104"/>
      <c r="AJY4" s="104"/>
      <c r="AJZ4" s="104"/>
      <c r="AKA4" s="104"/>
      <c r="AKB4" s="104"/>
      <c r="AKC4" s="104"/>
      <c r="AKD4" s="104"/>
      <c r="AKE4" s="104"/>
      <c r="AKF4" s="104"/>
      <c r="AKG4" s="104"/>
      <c r="AKH4" s="104"/>
      <c r="AKI4" s="104"/>
      <c r="AKJ4" s="104"/>
      <c r="AKK4" s="104"/>
      <c r="AKL4" s="104"/>
      <c r="AKM4" s="104"/>
      <c r="AKN4" s="104"/>
      <c r="AKO4" s="104"/>
      <c r="AKP4" s="104"/>
      <c r="AKQ4" s="104"/>
      <c r="AKR4" s="104"/>
      <c r="AKS4" s="104"/>
      <c r="AKT4" s="104"/>
      <c r="AKU4" s="104"/>
      <c r="AKV4" s="104"/>
      <c r="AKW4" s="104"/>
      <c r="AKX4" s="104"/>
      <c r="AKY4" s="104"/>
      <c r="AKZ4" s="104"/>
      <c r="ALA4" s="104"/>
      <c r="ALB4" s="104"/>
      <c r="ALC4" s="104"/>
      <c r="ALD4" s="104"/>
      <c r="ALE4" s="104"/>
      <c r="ALF4" s="104"/>
      <c r="ALG4" s="104"/>
      <c r="ALH4" s="104"/>
      <c r="ALI4" s="104"/>
      <c r="ALJ4" s="104"/>
      <c r="ALK4" s="104"/>
      <c r="ALL4" s="104"/>
      <c r="ALM4" s="104"/>
      <c r="ALN4" s="104"/>
      <c r="ALO4" s="104"/>
      <c r="ALP4" s="104"/>
      <c r="ALQ4" s="104"/>
      <c r="ALR4" s="104"/>
      <c r="ALS4" s="104"/>
      <c r="ALT4" s="104"/>
      <c r="ALU4" s="104"/>
      <c r="ALV4" s="104"/>
      <c r="ALW4" s="104"/>
      <c r="ALX4" s="104"/>
      <c r="ALY4" s="104"/>
      <c r="ALZ4" s="104"/>
      <c r="AMA4" s="104"/>
      <c r="AMB4" s="104"/>
      <c r="AMC4" s="104"/>
      <c r="AMD4" s="104"/>
      <c r="AME4" s="104"/>
      <c r="AMF4" s="104"/>
      <c r="AMG4" s="104"/>
      <c r="AMH4" s="104"/>
      <c r="AMI4" s="104"/>
      <c r="AMJ4" s="104"/>
      <c r="AMK4" s="104"/>
      <c r="AML4" s="104"/>
      <c r="AMM4" s="104"/>
      <c r="AMN4" s="104"/>
      <c r="AMO4" s="104"/>
      <c r="AMP4" s="104"/>
      <c r="AMQ4" s="104"/>
      <c r="AMR4" s="104"/>
      <c r="AMS4" s="104"/>
      <c r="AMT4" s="104"/>
      <c r="AMU4" s="104"/>
      <c r="AMV4" s="104"/>
      <c r="AMW4" s="104"/>
      <c r="AMX4" s="104"/>
      <c r="AMY4" s="104"/>
      <c r="AMZ4" s="104"/>
      <c r="ANA4" s="104"/>
      <c r="ANB4" s="104"/>
      <c r="ANC4" s="104"/>
      <c r="AND4" s="104"/>
      <c r="ANE4" s="104"/>
      <c r="ANF4" s="104"/>
      <c r="ANG4" s="104"/>
      <c r="ANH4" s="104"/>
      <c r="ANI4" s="104"/>
      <c r="ANJ4" s="104"/>
      <c r="ANK4" s="104"/>
      <c r="ANL4" s="104"/>
      <c r="ANM4" s="104"/>
      <c r="ANN4" s="104"/>
      <c r="ANO4" s="104"/>
      <c r="ANP4" s="104"/>
      <c r="ANQ4" s="104"/>
      <c r="ANR4" s="104"/>
      <c r="ANS4" s="104"/>
      <c r="ANT4" s="104"/>
      <c r="ANU4" s="104"/>
      <c r="ANV4" s="104"/>
      <c r="ANW4" s="104"/>
      <c r="ANX4" s="104"/>
      <c r="ANY4" s="104"/>
      <c r="ANZ4" s="104"/>
      <c r="AOA4" s="104"/>
      <c r="AOB4" s="104"/>
      <c r="AOC4" s="104"/>
      <c r="AOD4" s="104"/>
      <c r="AOE4" s="104"/>
      <c r="AOF4" s="104"/>
      <c r="AOG4" s="104"/>
      <c r="AOH4" s="104"/>
      <c r="AOI4" s="104"/>
      <c r="AOJ4" s="104"/>
      <c r="AOK4" s="104"/>
      <c r="AOL4" s="104"/>
      <c r="AOM4" s="104"/>
      <c r="AON4" s="104"/>
      <c r="AOO4" s="104"/>
      <c r="AOP4" s="104"/>
      <c r="AOQ4" s="104"/>
      <c r="AOR4" s="104"/>
      <c r="AOS4" s="104"/>
      <c r="AOT4" s="104"/>
      <c r="AOU4" s="104"/>
      <c r="AOV4" s="104"/>
      <c r="AOW4" s="104"/>
      <c r="AOX4" s="104"/>
      <c r="AOY4" s="104"/>
      <c r="AOZ4" s="104"/>
      <c r="APA4" s="104"/>
      <c r="APB4" s="104"/>
      <c r="APC4" s="104"/>
      <c r="APD4" s="104"/>
      <c r="APE4" s="104"/>
      <c r="APF4" s="104"/>
      <c r="APG4" s="104"/>
      <c r="APH4" s="104"/>
      <c r="API4" s="104"/>
      <c r="APJ4" s="104"/>
      <c r="APK4" s="104"/>
      <c r="APL4" s="104"/>
      <c r="APM4" s="104"/>
      <c r="APN4" s="104"/>
      <c r="APO4" s="104"/>
      <c r="APP4" s="104"/>
      <c r="APQ4" s="104"/>
      <c r="APR4" s="104"/>
      <c r="APS4" s="104"/>
      <c r="APT4" s="104"/>
      <c r="APU4" s="104"/>
      <c r="APV4" s="104"/>
      <c r="APW4" s="104"/>
      <c r="APX4" s="104"/>
      <c r="APY4" s="104"/>
      <c r="APZ4" s="104"/>
      <c r="AQA4" s="104"/>
      <c r="AQB4" s="104"/>
      <c r="AQC4" s="104"/>
      <c r="AQD4" s="104"/>
      <c r="AQE4" s="104"/>
      <c r="AQF4" s="104"/>
      <c r="AQG4" s="104"/>
      <c r="AQH4" s="104"/>
      <c r="AQI4" s="104"/>
      <c r="AQJ4" s="104"/>
      <c r="AQK4" s="104"/>
      <c r="AQL4" s="104"/>
      <c r="AQM4" s="104"/>
      <c r="AQN4" s="104"/>
      <c r="AQO4" s="104"/>
      <c r="AQP4" s="104"/>
      <c r="AQQ4" s="104"/>
      <c r="AQR4" s="104"/>
      <c r="AQS4" s="104"/>
      <c r="AQT4" s="104"/>
      <c r="AQU4" s="104"/>
      <c r="AQV4" s="104"/>
      <c r="AQW4" s="104"/>
      <c r="AQX4" s="104"/>
      <c r="AQY4" s="104"/>
      <c r="AQZ4" s="104"/>
      <c r="ARA4" s="104"/>
      <c r="ARB4" s="104"/>
      <c r="ARC4" s="104"/>
      <c r="ARD4" s="104"/>
      <c r="ARE4" s="104"/>
      <c r="ARF4" s="104"/>
      <c r="ARG4" s="104"/>
      <c r="ARH4" s="104"/>
      <c r="ARI4" s="104"/>
      <c r="ARJ4" s="104"/>
      <c r="ARK4" s="104"/>
      <c r="ARL4" s="104"/>
      <c r="ARM4" s="104"/>
      <c r="ARN4" s="104"/>
      <c r="ARO4" s="104"/>
      <c r="ARP4" s="104"/>
      <c r="ARQ4" s="104"/>
      <c r="ARR4" s="104"/>
      <c r="ARS4" s="104"/>
      <c r="ART4" s="104"/>
      <c r="ARU4" s="104"/>
      <c r="ARV4" s="104"/>
      <c r="ARW4" s="104"/>
      <c r="ARX4" s="104"/>
      <c r="ARY4" s="104"/>
      <c r="ARZ4" s="104"/>
      <c r="ASA4" s="104"/>
      <c r="ASB4" s="104"/>
      <c r="ASC4" s="104"/>
      <c r="ASD4" s="104"/>
      <c r="ASE4" s="104"/>
      <c r="ASF4" s="104"/>
      <c r="ASG4" s="104"/>
      <c r="ASH4" s="104"/>
      <c r="ASI4" s="104"/>
      <c r="ASJ4" s="104"/>
      <c r="ASK4" s="104"/>
      <c r="ASL4" s="104"/>
      <c r="ASM4" s="104"/>
      <c r="ASN4" s="104"/>
      <c r="ASO4" s="104"/>
      <c r="ASP4" s="104"/>
      <c r="ASQ4" s="104"/>
      <c r="ASR4" s="104"/>
      <c r="ASS4" s="104"/>
      <c r="AST4" s="104"/>
      <c r="ASU4" s="104"/>
      <c r="ASV4" s="104"/>
      <c r="ASW4" s="104"/>
      <c r="ASX4" s="104"/>
      <c r="ASY4" s="104"/>
      <c r="ASZ4" s="104"/>
      <c r="ATA4" s="104"/>
      <c r="ATB4" s="104"/>
      <c r="ATC4" s="104"/>
      <c r="ATD4" s="104"/>
      <c r="ATE4" s="104"/>
      <c r="ATF4" s="104"/>
      <c r="ATG4" s="104"/>
      <c r="ATH4" s="104"/>
      <c r="ATI4" s="104"/>
      <c r="ATJ4" s="104"/>
      <c r="ATK4" s="104"/>
      <c r="ATL4" s="104"/>
      <c r="ATM4" s="104"/>
      <c r="ATN4" s="104"/>
      <c r="ATO4" s="104"/>
      <c r="ATP4" s="104"/>
      <c r="ATQ4" s="104"/>
      <c r="ATR4" s="104"/>
      <c r="ATS4" s="104"/>
      <c r="ATT4" s="104"/>
      <c r="ATU4" s="104"/>
      <c r="ATV4" s="104"/>
      <c r="ATW4" s="104"/>
      <c r="ATX4" s="104"/>
      <c r="ATY4" s="104"/>
      <c r="ATZ4" s="104"/>
      <c r="AUA4" s="104"/>
      <c r="AUB4" s="104"/>
      <c r="AUC4" s="104"/>
      <c r="AUD4" s="104"/>
      <c r="AUE4" s="104"/>
      <c r="AUF4" s="104"/>
      <c r="AUG4" s="104"/>
      <c r="AUH4" s="104"/>
      <c r="AUI4" s="104"/>
      <c r="AUJ4" s="104"/>
      <c r="AUK4" s="104"/>
      <c r="AUL4" s="104"/>
      <c r="AUM4" s="104"/>
      <c r="AUN4" s="104"/>
      <c r="AUO4" s="104"/>
      <c r="AUP4" s="104"/>
      <c r="AUQ4" s="104"/>
      <c r="AUR4" s="104"/>
      <c r="AUS4" s="104"/>
      <c r="AUT4" s="104"/>
      <c r="AUU4" s="104"/>
      <c r="AUV4" s="104"/>
      <c r="AUW4" s="104"/>
      <c r="AUX4" s="104"/>
      <c r="AUY4" s="104"/>
      <c r="AUZ4" s="104"/>
      <c r="AVA4" s="104"/>
      <c r="AVB4" s="104"/>
      <c r="AVC4" s="104"/>
      <c r="AVD4" s="104"/>
      <c r="AVE4" s="104"/>
      <c r="AVF4" s="104"/>
      <c r="AVG4" s="104"/>
      <c r="AVH4" s="104"/>
      <c r="AVI4" s="104"/>
      <c r="AVJ4" s="104"/>
      <c r="AVK4" s="104"/>
      <c r="AVL4" s="104"/>
      <c r="AVM4" s="104"/>
      <c r="AVN4" s="104"/>
      <c r="AVO4" s="104"/>
      <c r="AVP4" s="104"/>
      <c r="AVQ4" s="104"/>
      <c r="AVR4" s="104"/>
      <c r="AVS4" s="104"/>
      <c r="AVT4" s="104"/>
      <c r="AVU4" s="104"/>
      <c r="AVV4" s="104"/>
      <c r="AVW4" s="104"/>
      <c r="AVX4" s="104"/>
      <c r="AVY4" s="104"/>
      <c r="AVZ4" s="104"/>
      <c r="AWA4" s="104"/>
      <c r="AWB4" s="104"/>
      <c r="AWC4" s="104"/>
      <c r="AWD4" s="104"/>
      <c r="AWE4" s="104"/>
      <c r="AWF4" s="104"/>
      <c r="AWG4" s="104"/>
      <c r="AWH4" s="104"/>
      <c r="AWI4" s="104"/>
      <c r="AWJ4" s="104"/>
      <c r="AWK4" s="104"/>
      <c r="AWL4" s="104"/>
      <c r="AWM4" s="104"/>
      <c r="AWN4" s="104"/>
      <c r="AWO4" s="104"/>
      <c r="AWP4" s="104"/>
      <c r="AWQ4" s="104"/>
      <c r="AWR4" s="104"/>
      <c r="AWS4" s="104"/>
      <c r="AWT4" s="104"/>
      <c r="AWU4" s="104"/>
      <c r="AWV4" s="104"/>
      <c r="AWW4" s="104"/>
      <c r="AWX4" s="104"/>
      <c r="AWY4" s="104"/>
      <c r="AWZ4" s="104"/>
      <c r="AXA4" s="104"/>
      <c r="AXB4" s="104"/>
      <c r="AXC4" s="104"/>
      <c r="AXD4" s="104"/>
      <c r="AXE4" s="104"/>
      <c r="AXF4" s="104"/>
      <c r="AXG4" s="104"/>
      <c r="AXH4" s="104"/>
      <c r="AXI4" s="104"/>
      <c r="AXJ4" s="104"/>
      <c r="AXK4" s="104"/>
      <c r="AXL4" s="104"/>
      <c r="AXM4" s="104"/>
      <c r="AXN4" s="104"/>
      <c r="AXO4" s="104"/>
      <c r="AXP4" s="104"/>
      <c r="AXQ4" s="104"/>
      <c r="AXR4" s="104"/>
      <c r="AXS4" s="104"/>
      <c r="AXT4" s="104"/>
      <c r="AXU4" s="104"/>
      <c r="AXV4" s="104"/>
      <c r="AXW4" s="104"/>
      <c r="AXX4" s="104"/>
      <c r="AXY4" s="104"/>
      <c r="AXZ4" s="104"/>
      <c r="AYA4" s="104"/>
      <c r="AYB4" s="104"/>
      <c r="AYC4" s="104"/>
      <c r="AYD4" s="104"/>
      <c r="AYE4" s="104"/>
      <c r="AYF4" s="104"/>
      <c r="AYG4" s="104"/>
      <c r="AYH4" s="104"/>
      <c r="AYI4" s="104"/>
      <c r="AYJ4" s="104"/>
      <c r="AYK4" s="104"/>
      <c r="AYL4" s="104"/>
      <c r="AYM4" s="104"/>
      <c r="AYN4" s="104"/>
      <c r="AYO4" s="104"/>
      <c r="AYP4" s="104"/>
      <c r="AYQ4" s="104"/>
      <c r="AYR4" s="104"/>
      <c r="AYS4" s="104"/>
      <c r="AYT4" s="104"/>
      <c r="AYU4" s="104"/>
      <c r="AYV4" s="104"/>
      <c r="AYW4" s="104"/>
      <c r="AYX4" s="104"/>
      <c r="AYY4" s="104"/>
      <c r="AYZ4" s="104"/>
      <c r="AZA4" s="104"/>
      <c r="AZB4" s="104"/>
      <c r="AZC4" s="104"/>
      <c r="AZD4" s="104"/>
      <c r="AZE4" s="104"/>
      <c r="AZF4" s="104"/>
      <c r="AZG4" s="104"/>
      <c r="AZH4" s="104"/>
      <c r="AZI4" s="104"/>
      <c r="AZJ4" s="104"/>
      <c r="AZK4" s="104"/>
      <c r="AZL4" s="104"/>
      <c r="AZM4" s="104"/>
      <c r="AZN4" s="104"/>
      <c r="AZO4" s="104"/>
      <c r="AZP4" s="104"/>
      <c r="AZQ4" s="104"/>
      <c r="AZR4" s="104"/>
      <c r="AZS4" s="104"/>
      <c r="AZT4" s="104"/>
      <c r="AZU4" s="104"/>
      <c r="AZV4" s="104"/>
      <c r="AZW4" s="104"/>
      <c r="AZX4" s="104"/>
      <c r="AZY4" s="104"/>
      <c r="AZZ4" s="104"/>
      <c r="BAA4" s="104"/>
      <c r="BAB4" s="104"/>
      <c r="BAC4" s="104"/>
      <c r="BAD4" s="104"/>
      <c r="BAE4" s="104"/>
      <c r="BAF4" s="104"/>
      <c r="BAG4" s="104"/>
      <c r="BAH4" s="104"/>
      <c r="BAI4" s="104"/>
      <c r="BAJ4" s="104"/>
      <c r="BAK4" s="104"/>
      <c r="BAL4" s="104"/>
      <c r="BAM4" s="104"/>
      <c r="BAN4" s="104"/>
      <c r="BAO4" s="104"/>
      <c r="BAP4" s="104"/>
      <c r="BAQ4" s="104"/>
      <c r="BAR4" s="104"/>
      <c r="BAS4" s="104"/>
      <c r="BAT4" s="104"/>
      <c r="BAU4" s="104"/>
      <c r="BAV4" s="104"/>
      <c r="BAW4" s="104"/>
      <c r="BAX4" s="104"/>
      <c r="BAY4" s="104"/>
      <c r="BAZ4" s="104"/>
      <c r="BBA4" s="104"/>
      <c r="BBB4" s="104"/>
      <c r="BBC4" s="104"/>
      <c r="BBD4" s="104"/>
      <c r="BBE4" s="104"/>
      <c r="BBF4" s="104"/>
      <c r="BBG4" s="104"/>
      <c r="BBH4" s="104"/>
      <c r="BBI4" s="104"/>
      <c r="BBJ4" s="104"/>
      <c r="BBK4" s="104"/>
      <c r="BBL4" s="104"/>
      <c r="BBM4" s="104"/>
      <c r="BBN4" s="104"/>
      <c r="BBO4" s="104"/>
      <c r="BBP4" s="104"/>
      <c r="BBQ4" s="104"/>
      <c r="BBR4" s="104"/>
      <c r="BBS4" s="104"/>
      <c r="BBT4" s="104"/>
      <c r="BBU4" s="104"/>
      <c r="BBV4" s="104"/>
      <c r="BBW4" s="104"/>
      <c r="BBX4" s="104"/>
      <c r="BBY4" s="104"/>
      <c r="BBZ4" s="104"/>
      <c r="BCA4" s="104"/>
      <c r="BCB4" s="104"/>
      <c r="BCC4" s="104"/>
      <c r="BCD4" s="104"/>
      <c r="BCE4" s="104"/>
      <c r="BCF4" s="104"/>
      <c r="BCG4" s="104"/>
      <c r="BCH4" s="104"/>
      <c r="BCI4" s="104"/>
      <c r="BCJ4" s="104"/>
      <c r="BCK4" s="104"/>
      <c r="BCL4" s="104"/>
      <c r="BCM4" s="104"/>
      <c r="BCN4" s="104"/>
      <c r="BCO4" s="104"/>
      <c r="BCP4" s="104"/>
      <c r="BCQ4" s="104"/>
      <c r="BCR4" s="104"/>
      <c r="BCS4" s="104"/>
      <c r="BCT4" s="104"/>
      <c r="BCU4" s="104"/>
      <c r="BCV4" s="104"/>
      <c r="BCW4" s="104"/>
      <c r="BCX4" s="104"/>
      <c r="BCY4" s="104"/>
      <c r="BCZ4" s="104"/>
      <c r="BDA4" s="104"/>
      <c r="BDB4" s="104"/>
      <c r="BDC4" s="104"/>
      <c r="BDD4" s="104"/>
      <c r="BDE4" s="104"/>
      <c r="BDF4" s="104"/>
      <c r="BDG4" s="104"/>
      <c r="BDH4" s="104"/>
      <c r="BDI4" s="104"/>
      <c r="BDJ4" s="104"/>
      <c r="BDK4" s="104"/>
      <c r="BDL4" s="104"/>
      <c r="BDM4" s="104"/>
      <c r="BDN4" s="104"/>
      <c r="BDO4" s="104"/>
      <c r="BDP4" s="104"/>
      <c r="BDQ4" s="104"/>
      <c r="BDR4" s="104"/>
      <c r="BDS4" s="104"/>
      <c r="BDT4" s="104"/>
      <c r="BDU4" s="104"/>
      <c r="BDV4" s="104"/>
      <c r="BDW4" s="104"/>
      <c r="BDX4" s="104"/>
      <c r="BDY4" s="104"/>
      <c r="BDZ4" s="104"/>
      <c r="BEA4" s="104"/>
      <c r="BEB4" s="104"/>
      <c r="BEC4" s="104"/>
      <c r="BED4" s="104"/>
      <c r="BEE4" s="104"/>
      <c r="BEF4" s="104"/>
      <c r="BEG4" s="104"/>
      <c r="BEH4" s="104"/>
      <c r="BEI4" s="104"/>
      <c r="BEJ4" s="104"/>
      <c r="BEK4" s="104"/>
      <c r="BEL4" s="104"/>
      <c r="BEM4" s="104"/>
      <c r="BEN4" s="104"/>
      <c r="BEO4" s="104"/>
      <c r="BEP4" s="104"/>
      <c r="BEQ4" s="104"/>
      <c r="BER4" s="104"/>
      <c r="BES4" s="104"/>
      <c r="BET4" s="104"/>
      <c r="BEU4" s="104"/>
      <c r="BEV4" s="104"/>
      <c r="BEW4" s="104"/>
      <c r="BEX4" s="104"/>
      <c r="BEY4" s="104"/>
      <c r="BEZ4" s="104"/>
      <c r="BFA4" s="104"/>
      <c r="BFB4" s="104"/>
      <c r="BFC4" s="104"/>
      <c r="BFD4" s="104"/>
      <c r="BFE4" s="104"/>
      <c r="BFF4" s="104"/>
      <c r="BFG4" s="104"/>
      <c r="BFH4" s="104"/>
      <c r="BFI4" s="104"/>
      <c r="BFJ4" s="104"/>
      <c r="BFK4" s="104"/>
      <c r="BFL4" s="104"/>
      <c r="BFM4" s="104"/>
      <c r="BFN4" s="104"/>
      <c r="BFO4" s="104"/>
      <c r="BFP4" s="104"/>
      <c r="BFQ4" s="104"/>
      <c r="BFR4" s="104"/>
      <c r="BFS4" s="104"/>
      <c r="BFT4" s="104"/>
      <c r="BFU4" s="104"/>
      <c r="BFV4" s="104"/>
      <c r="BFW4" s="104"/>
      <c r="BFX4" s="104"/>
      <c r="BFY4" s="104"/>
      <c r="BFZ4" s="104"/>
      <c r="BGA4" s="104"/>
      <c r="BGB4" s="104"/>
      <c r="BGC4" s="104"/>
      <c r="BGD4" s="104"/>
      <c r="BGE4" s="104"/>
      <c r="BGF4" s="104"/>
      <c r="BGG4" s="104"/>
      <c r="BGH4" s="104"/>
      <c r="BGI4" s="104"/>
      <c r="BGJ4" s="104"/>
      <c r="BGK4" s="104"/>
      <c r="BGL4" s="104"/>
      <c r="BGM4" s="104"/>
      <c r="BGN4" s="104"/>
      <c r="BGO4" s="104"/>
      <c r="BGP4" s="104"/>
      <c r="BGQ4" s="104"/>
      <c r="BGR4" s="104"/>
      <c r="BGS4" s="104"/>
      <c r="BGT4" s="104"/>
      <c r="BGU4" s="104"/>
      <c r="BGV4" s="104"/>
      <c r="BGW4" s="104"/>
      <c r="BGX4" s="104"/>
      <c r="BGY4" s="104"/>
      <c r="BGZ4" s="104"/>
      <c r="BHA4" s="104"/>
      <c r="BHB4" s="104"/>
      <c r="BHC4" s="104"/>
      <c r="BHD4" s="104"/>
      <c r="BHE4" s="104"/>
      <c r="BHF4" s="104"/>
      <c r="BHG4" s="104"/>
      <c r="BHH4" s="104"/>
      <c r="BHI4" s="104"/>
      <c r="BHJ4" s="104"/>
      <c r="BHK4" s="104"/>
      <c r="BHL4" s="104"/>
      <c r="BHM4" s="104"/>
      <c r="BHN4" s="104"/>
      <c r="BHO4" s="104"/>
      <c r="BHP4" s="104"/>
      <c r="BHQ4" s="104"/>
      <c r="BHR4" s="104"/>
      <c r="BHS4" s="104"/>
      <c r="BHT4" s="104"/>
      <c r="BHU4" s="104"/>
      <c r="BHV4" s="104"/>
      <c r="BHW4" s="104"/>
      <c r="BHX4" s="104"/>
      <c r="BHY4" s="104"/>
      <c r="BHZ4" s="104"/>
      <c r="BIA4" s="104"/>
      <c r="BIB4" s="104"/>
      <c r="BIC4" s="104"/>
      <c r="BID4" s="104"/>
      <c r="BIE4" s="104"/>
      <c r="BIF4" s="104"/>
      <c r="BIG4" s="104"/>
      <c r="BIH4" s="104"/>
      <c r="BII4" s="104"/>
      <c r="BIJ4" s="104"/>
      <c r="BIK4" s="104"/>
      <c r="BIL4" s="104"/>
      <c r="BIM4" s="104"/>
      <c r="BIN4" s="104"/>
      <c r="BIO4" s="104"/>
      <c r="BIP4" s="104"/>
      <c r="BIQ4" s="104"/>
      <c r="BIR4" s="104"/>
      <c r="BIS4" s="104"/>
      <c r="BIT4" s="104"/>
      <c r="BIU4" s="104"/>
      <c r="BIV4" s="104"/>
      <c r="BIW4" s="104"/>
      <c r="BIX4" s="104"/>
      <c r="BIY4" s="104"/>
      <c r="BIZ4" s="104"/>
      <c r="BJA4" s="104"/>
      <c r="BJB4" s="104"/>
      <c r="BJC4" s="104"/>
      <c r="BJD4" s="104"/>
      <c r="BJE4" s="104"/>
      <c r="BJF4" s="104"/>
      <c r="BJG4" s="104"/>
      <c r="BJH4" s="104"/>
      <c r="BJI4" s="104"/>
      <c r="BJJ4" s="104"/>
      <c r="BJK4" s="104"/>
      <c r="BJL4" s="104"/>
      <c r="BJM4" s="104"/>
      <c r="BJN4" s="104"/>
      <c r="BJO4" s="104"/>
      <c r="BJP4" s="104"/>
      <c r="BJQ4" s="104"/>
      <c r="BJR4" s="104"/>
      <c r="BJS4" s="104"/>
      <c r="BJT4" s="104"/>
      <c r="BJU4" s="104"/>
      <c r="BJV4" s="104"/>
      <c r="BJW4" s="104"/>
      <c r="BJX4" s="104"/>
      <c r="BJY4" s="104"/>
      <c r="BJZ4" s="104"/>
      <c r="BKA4" s="104"/>
      <c r="BKB4" s="104"/>
      <c r="BKC4" s="104"/>
      <c r="BKD4" s="104"/>
      <c r="BKE4" s="104"/>
      <c r="BKF4" s="104"/>
      <c r="BKG4" s="104"/>
      <c r="BKH4" s="104"/>
      <c r="BKI4" s="104"/>
      <c r="BKJ4" s="104"/>
      <c r="BKK4" s="104"/>
      <c r="BKL4" s="104"/>
      <c r="BKM4" s="104"/>
      <c r="BKN4" s="104"/>
      <c r="BKO4" s="104"/>
      <c r="BKP4" s="104"/>
      <c r="BKQ4" s="104"/>
      <c r="BKR4" s="104"/>
      <c r="BKS4" s="104"/>
      <c r="BKT4" s="104"/>
      <c r="BKU4" s="104"/>
      <c r="BKV4" s="104"/>
      <c r="BKW4" s="104"/>
      <c r="BKX4" s="104"/>
      <c r="BKY4" s="104"/>
      <c r="BKZ4" s="104"/>
      <c r="BLA4" s="104"/>
      <c r="BLB4" s="104"/>
      <c r="BLC4" s="104"/>
      <c r="BLD4" s="104"/>
      <c r="BLE4" s="104"/>
      <c r="BLF4" s="104"/>
      <c r="BLG4" s="104"/>
      <c r="BLH4" s="104"/>
      <c r="BLI4" s="104"/>
      <c r="BLJ4" s="104"/>
      <c r="BLK4" s="104"/>
      <c r="BLL4" s="104"/>
      <c r="BLM4" s="104"/>
      <c r="BLN4" s="104"/>
      <c r="BLO4" s="104"/>
      <c r="BLP4" s="104"/>
      <c r="BLQ4" s="104"/>
      <c r="BLR4" s="104"/>
      <c r="BLS4" s="104"/>
      <c r="BLT4" s="104"/>
      <c r="BLU4" s="104"/>
      <c r="BLV4" s="104"/>
      <c r="BLW4" s="104"/>
      <c r="BLX4" s="104"/>
      <c r="BLY4" s="104"/>
      <c r="BLZ4" s="104"/>
      <c r="BMA4" s="104"/>
      <c r="BMB4" s="104"/>
      <c r="BMC4" s="104"/>
      <c r="BMD4" s="104"/>
      <c r="BME4" s="104"/>
      <c r="BMF4" s="104"/>
      <c r="BMG4" s="104"/>
      <c r="BMH4" s="104"/>
      <c r="BMI4" s="104"/>
      <c r="BMJ4" s="104"/>
      <c r="BMK4" s="104"/>
      <c r="BML4" s="104"/>
      <c r="BMM4" s="104"/>
      <c r="BMN4" s="104"/>
      <c r="BMO4" s="104"/>
      <c r="BMP4" s="104"/>
      <c r="BMQ4" s="104"/>
      <c r="BMR4" s="104"/>
      <c r="BMS4" s="104"/>
      <c r="BMT4" s="104"/>
      <c r="BMU4" s="104"/>
      <c r="BMV4" s="104"/>
      <c r="BMW4" s="104"/>
      <c r="BMX4" s="104"/>
      <c r="BMY4" s="104"/>
      <c r="BMZ4" s="104"/>
      <c r="BNA4" s="104"/>
      <c r="BNB4" s="104"/>
      <c r="BNC4" s="104"/>
      <c r="BND4" s="104"/>
      <c r="BNE4" s="104"/>
      <c r="BNF4" s="104"/>
      <c r="BNG4" s="104"/>
      <c r="BNH4" s="104"/>
      <c r="BNI4" s="104"/>
      <c r="BNJ4" s="104"/>
      <c r="BNK4" s="104"/>
      <c r="BNL4" s="104"/>
      <c r="BNM4" s="104"/>
      <c r="BNN4" s="104"/>
      <c r="BNO4" s="104"/>
      <c r="BNP4" s="104"/>
      <c r="BNQ4" s="104"/>
      <c r="BNR4" s="104"/>
      <c r="BNS4" s="104"/>
      <c r="BNT4" s="104"/>
      <c r="BNU4" s="104"/>
      <c r="BNV4" s="104"/>
      <c r="BNW4" s="104"/>
      <c r="BNX4" s="104"/>
      <c r="BNY4" s="104"/>
      <c r="BNZ4" s="104"/>
      <c r="BOA4" s="104"/>
      <c r="BOB4" s="104"/>
      <c r="BOC4" s="104"/>
      <c r="BOD4" s="104"/>
      <c r="BOE4" s="104"/>
      <c r="BOF4" s="104"/>
      <c r="BOG4" s="104"/>
      <c r="BOH4" s="104"/>
      <c r="BOI4" s="104"/>
      <c r="BOJ4" s="104"/>
      <c r="BOK4" s="104"/>
      <c r="BOL4" s="104"/>
      <c r="BOM4" s="104"/>
      <c r="BON4" s="104"/>
      <c r="BOO4" s="104"/>
      <c r="BOP4" s="104"/>
      <c r="BOQ4" s="104"/>
      <c r="BOR4" s="104"/>
      <c r="BOS4" s="104"/>
      <c r="BOT4" s="104"/>
      <c r="BOU4" s="104"/>
      <c r="BOV4" s="104"/>
      <c r="BOW4" s="104"/>
      <c r="BOX4" s="104"/>
      <c r="BOY4" s="104"/>
      <c r="BOZ4" s="104"/>
      <c r="BPA4" s="104"/>
      <c r="BPB4" s="104"/>
      <c r="BPC4" s="104"/>
      <c r="BPD4" s="104"/>
      <c r="BPE4" s="104"/>
      <c r="BPF4" s="104"/>
      <c r="BPG4" s="104"/>
      <c r="BPH4" s="104"/>
      <c r="BPI4" s="104"/>
      <c r="BPJ4" s="104"/>
      <c r="BPK4" s="104"/>
      <c r="BPL4" s="104"/>
      <c r="BPM4" s="104"/>
      <c r="BPN4" s="104"/>
      <c r="BPO4" s="104"/>
      <c r="BPP4" s="104"/>
      <c r="BPQ4" s="104"/>
      <c r="BPR4" s="104"/>
      <c r="BPS4" s="104"/>
      <c r="BPT4" s="104"/>
      <c r="BPU4" s="104"/>
      <c r="BPV4" s="104"/>
      <c r="BPW4" s="104"/>
      <c r="BPX4" s="104"/>
      <c r="BPY4" s="104"/>
      <c r="BPZ4" s="104"/>
      <c r="BQA4" s="104"/>
      <c r="BQB4" s="104"/>
      <c r="BQC4" s="104"/>
      <c r="BQD4" s="104"/>
      <c r="BQE4" s="104"/>
      <c r="BQF4" s="104"/>
      <c r="BQG4" s="104"/>
      <c r="BQH4" s="104"/>
      <c r="BQI4" s="104"/>
      <c r="BQJ4" s="104"/>
      <c r="BQK4" s="104"/>
      <c r="BQL4" s="104"/>
      <c r="BQM4" s="104"/>
      <c r="BQN4" s="104"/>
      <c r="BQO4" s="104"/>
      <c r="BQP4" s="104"/>
      <c r="BQQ4" s="104"/>
      <c r="BQR4" s="104"/>
      <c r="BQS4" s="104"/>
      <c r="BQT4" s="104"/>
      <c r="BQU4" s="104"/>
      <c r="BQV4" s="104"/>
      <c r="BQW4" s="104"/>
      <c r="BQX4" s="104"/>
      <c r="BQY4" s="104"/>
      <c r="BQZ4" s="104"/>
      <c r="BRA4" s="104"/>
      <c r="BRB4" s="104"/>
      <c r="BRC4" s="104"/>
      <c r="BRD4" s="104"/>
      <c r="BRE4" s="104"/>
      <c r="BRF4" s="104"/>
      <c r="BRG4" s="104"/>
      <c r="BRH4" s="104"/>
      <c r="BRI4" s="104"/>
      <c r="BRJ4" s="104"/>
      <c r="BRK4" s="104"/>
      <c r="BRL4" s="104"/>
      <c r="BRM4" s="104"/>
      <c r="BRN4" s="104"/>
      <c r="BRO4" s="104"/>
      <c r="BRP4" s="104"/>
      <c r="BRQ4" s="104"/>
      <c r="BRR4" s="104"/>
      <c r="BRS4" s="104"/>
      <c r="BRT4" s="104"/>
      <c r="BRU4" s="104"/>
      <c r="BRV4" s="104"/>
      <c r="BRW4" s="104"/>
      <c r="BRX4" s="104"/>
      <c r="BRY4" s="104"/>
      <c r="BRZ4" s="104"/>
      <c r="BSA4" s="104"/>
      <c r="BSB4" s="104"/>
      <c r="BSC4" s="104"/>
      <c r="BSD4" s="104"/>
      <c r="BSE4" s="104"/>
      <c r="BSF4" s="104"/>
      <c r="BSG4" s="104"/>
      <c r="BSH4" s="104"/>
      <c r="BSI4" s="104"/>
      <c r="BSJ4" s="104"/>
      <c r="BSK4" s="104"/>
      <c r="BSL4" s="104"/>
      <c r="BSM4" s="104"/>
      <c r="BSN4" s="104"/>
      <c r="BSO4" s="104"/>
      <c r="BSP4" s="104"/>
      <c r="BSQ4" s="104"/>
      <c r="BSR4" s="104"/>
      <c r="BSS4" s="104"/>
      <c r="BST4" s="104"/>
      <c r="BSU4" s="104"/>
      <c r="BSV4" s="104"/>
      <c r="BSW4" s="104"/>
      <c r="BSX4" s="104"/>
      <c r="BSY4" s="104"/>
      <c r="BSZ4" s="104"/>
      <c r="BTA4" s="104"/>
      <c r="BTB4" s="104"/>
      <c r="BTC4" s="104"/>
      <c r="BTD4" s="104"/>
      <c r="BTE4" s="104"/>
      <c r="BTF4" s="104"/>
      <c r="BTG4" s="104"/>
      <c r="BTH4" s="104"/>
      <c r="BTI4" s="104"/>
      <c r="BTJ4" s="104"/>
      <c r="BTK4" s="104"/>
      <c r="BTL4" s="104"/>
      <c r="BTM4" s="104"/>
      <c r="BTN4" s="104"/>
      <c r="BTO4" s="104"/>
      <c r="BTP4" s="104"/>
      <c r="BTQ4" s="104"/>
      <c r="BTR4" s="104"/>
      <c r="BTS4" s="104"/>
      <c r="BTT4" s="104"/>
      <c r="BTU4" s="104"/>
      <c r="BTV4" s="104"/>
      <c r="BTW4" s="104"/>
      <c r="BTX4" s="104"/>
      <c r="BTY4" s="104"/>
      <c r="BTZ4" s="104"/>
      <c r="BUA4" s="104"/>
      <c r="BUB4" s="104"/>
      <c r="BUC4" s="104"/>
      <c r="BUD4" s="104"/>
      <c r="BUE4" s="104"/>
      <c r="BUF4" s="104"/>
      <c r="BUG4" s="104"/>
      <c r="BUH4" s="104"/>
      <c r="BUI4" s="104"/>
      <c r="BUJ4" s="104"/>
      <c r="BUK4" s="104"/>
      <c r="BUL4" s="104"/>
      <c r="BUM4" s="104"/>
      <c r="BUN4" s="104"/>
      <c r="BUO4" s="104"/>
      <c r="BUP4" s="104"/>
      <c r="BUQ4" s="104"/>
      <c r="BUR4" s="104"/>
      <c r="BUS4" s="104"/>
      <c r="BUT4" s="104"/>
      <c r="BUU4" s="104"/>
      <c r="BUV4" s="104"/>
      <c r="BUW4" s="104"/>
      <c r="BUX4" s="104"/>
      <c r="BUY4" s="104"/>
      <c r="BUZ4" s="104"/>
      <c r="BVA4" s="104"/>
      <c r="BVB4" s="104"/>
      <c r="BVC4" s="104"/>
      <c r="BVD4" s="104"/>
      <c r="BVE4" s="104"/>
      <c r="BVF4" s="104"/>
      <c r="BVG4" s="104"/>
      <c r="BVH4" s="104"/>
      <c r="BVI4" s="104"/>
      <c r="BVJ4" s="104"/>
      <c r="BVK4" s="104"/>
      <c r="BVL4" s="104"/>
      <c r="BVM4" s="104"/>
      <c r="BVN4" s="104"/>
      <c r="BVO4" s="104"/>
      <c r="BVP4" s="104"/>
      <c r="BVQ4" s="104"/>
      <c r="BVR4" s="104"/>
      <c r="BVS4" s="104"/>
      <c r="BVT4" s="104"/>
      <c r="BVU4" s="104"/>
      <c r="BVV4" s="104"/>
      <c r="BVW4" s="104"/>
      <c r="BVX4" s="104"/>
      <c r="BVY4" s="104"/>
      <c r="BVZ4" s="104"/>
      <c r="BWA4" s="104"/>
      <c r="BWB4" s="104"/>
      <c r="BWC4" s="104"/>
      <c r="BWD4" s="104"/>
      <c r="BWE4" s="104"/>
      <c r="BWF4" s="104"/>
      <c r="BWG4" s="104"/>
      <c r="BWH4" s="104"/>
      <c r="BWI4" s="104"/>
      <c r="BWJ4" s="104"/>
      <c r="BWK4" s="104"/>
      <c r="BWL4" s="104"/>
      <c r="BWM4" s="104"/>
      <c r="BWN4" s="104"/>
      <c r="BWO4" s="104"/>
      <c r="BWP4" s="104"/>
      <c r="BWQ4" s="104"/>
      <c r="BWR4" s="104"/>
      <c r="BWS4" s="104"/>
      <c r="BWT4" s="104"/>
      <c r="BWU4" s="104"/>
      <c r="BWV4" s="104"/>
      <c r="BWW4" s="104"/>
      <c r="BWX4" s="104"/>
      <c r="BWY4" s="104"/>
      <c r="BWZ4" s="104"/>
      <c r="BXA4" s="104"/>
      <c r="BXB4" s="104"/>
      <c r="BXC4" s="104"/>
      <c r="BXD4" s="104"/>
      <c r="BXE4" s="104"/>
      <c r="BXF4" s="104"/>
      <c r="BXG4" s="104"/>
      <c r="BXH4" s="104"/>
      <c r="BXI4" s="104"/>
      <c r="BXJ4" s="104"/>
      <c r="BXK4" s="104"/>
      <c r="BXL4" s="104"/>
      <c r="BXM4" s="104"/>
      <c r="BXN4" s="104"/>
      <c r="BXO4" s="104"/>
      <c r="BXP4" s="104"/>
      <c r="BXQ4" s="104"/>
      <c r="BXR4" s="104"/>
      <c r="BXS4" s="104"/>
      <c r="BXT4" s="104"/>
      <c r="BXU4" s="104"/>
      <c r="BXV4" s="104"/>
      <c r="BXW4" s="104"/>
      <c r="BXX4" s="104"/>
      <c r="BXY4" s="104"/>
      <c r="BXZ4" s="104"/>
      <c r="BYA4" s="104"/>
      <c r="BYB4" s="104"/>
      <c r="BYC4" s="104"/>
      <c r="BYD4" s="104"/>
      <c r="BYE4" s="104"/>
      <c r="BYF4" s="104"/>
      <c r="BYG4" s="104"/>
      <c r="BYH4" s="104"/>
      <c r="BYI4" s="104"/>
      <c r="BYJ4" s="104"/>
      <c r="BYK4" s="104"/>
      <c r="BYL4" s="104"/>
      <c r="BYM4" s="104"/>
      <c r="BYN4" s="104"/>
      <c r="BYO4" s="104"/>
      <c r="BYP4" s="104"/>
      <c r="BYQ4" s="104"/>
      <c r="BYR4" s="104"/>
      <c r="BYS4" s="104"/>
      <c r="BYT4" s="104"/>
      <c r="BYU4" s="104"/>
      <c r="BYV4" s="104"/>
      <c r="BYW4" s="104"/>
      <c r="BYX4" s="104"/>
      <c r="BYY4" s="104"/>
      <c r="BYZ4" s="104"/>
      <c r="BZA4" s="104"/>
      <c r="BZB4" s="104"/>
      <c r="BZC4" s="104"/>
      <c r="BZD4" s="104"/>
      <c r="BZE4" s="104"/>
      <c r="BZF4" s="104"/>
      <c r="BZG4" s="104"/>
      <c r="BZH4" s="104"/>
      <c r="BZI4" s="104"/>
      <c r="BZJ4" s="104"/>
      <c r="BZK4" s="104"/>
      <c r="BZL4" s="104"/>
      <c r="BZM4" s="104"/>
      <c r="BZN4" s="104"/>
      <c r="BZO4" s="104"/>
      <c r="BZP4" s="104"/>
      <c r="BZQ4" s="104"/>
      <c r="BZR4" s="104"/>
      <c r="BZS4" s="104"/>
      <c r="BZT4" s="104"/>
      <c r="BZU4" s="104"/>
      <c r="BZV4" s="104"/>
      <c r="BZW4" s="104"/>
      <c r="BZX4" s="104"/>
      <c r="BZY4" s="104"/>
      <c r="BZZ4" s="104"/>
      <c r="CAA4" s="104"/>
      <c r="CAB4" s="104"/>
      <c r="CAC4" s="104"/>
      <c r="CAD4" s="104"/>
      <c r="CAE4" s="104"/>
      <c r="CAF4" s="104"/>
      <c r="CAG4" s="104"/>
      <c r="CAH4" s="104"/>
      <c r="CAI4" s="104"/>
      <c r="CAJ4" s="104"/>
      <c r="CAK4" s="104"/>
      <c r="CAL4" s="104"/>
      <c r="CAM4" s="104"/>
      <c r="CAN4" s="104"/>
      <c r="CAO4" s="104"/>
      <c r="CAP4" s="104"/>
      <c r="CAQ4" s="104"/>
      <c r="CAR4" s="104"/>
      <c r="CAS4" s="104"/>
      <c r="CAT4" s="104"/>
      <c r="CAU4" s="104"/>
      <c r="CAV4" s="104"/>
      <c r="CAW4" s="104"/>
      <c r="CAX4" s="104"/>
      <c r="CAY4" s="104"/>
      <c r="CAZ4" s="104"/>
      <c r="CBA4" s="104"/>
      <c r="CBB4" s="104"/>
      <c r="CBC4" s="104"/>
      <c r="CBD4" s="104"/>
      <c r="CBE4" s="104"/>
      <c r="CBF4" s="104"/>
      <c r="CBG4" s="104"/>
      <c r="CBH4" s="104"/>
      <c r="CBI4" s="104"/>
      <c r="CBJ4" s="104"/>
      <c r="CBK4" s="104"/>
      <c r="CBL4" s="104"/>
      <c r="CBM4" s="104"/>
      <c r="CBN4" s="104"/>
      <c r="CBO4" s="104"/>
      <c r="CBP4" s="104"/>
      <c r="CBQ4" s="104"/>
      <c r="CBR4" s="104"/>
      <c r="CBS4" s="104"/>
      <c r="CBT4" s="104"/>
      <c r="CBU4" s="104"/>
      <c r="CBV4" s="104"/>
      <c r="CBW4" s="104"/>
      <c r="CBX4" s="104"/>
      <c r="CBY4" s="104"/>
      <c r="CBZ4" s="104"/>
      <c r="CCA4" s="104"/>
      <c r="CCB4" s="104"/>
      <c r="CCC4" s="104"/>
      <c r="CCD4" s="104"/>
      <c r="CCE4" s="104"/>
      <c r="CCF4" s="104"/>
      <c r="CCG4" s="104"/>
      <c r="CCH4" s="104"/>
      <c r="CCI4" s="104"/>
      <c r="CCJ4" s="104"/>
      <c r="CCK4" s="104"/>
      <c r="CCL4" s="104"/>
      <c r="CCM4" s="104"/>
      <c r="CCN4" s="104"/>
      <c r="CCO4" s="104"/>
      <c r="CCP4" s="104"/>
      <c r="CCQ4" s="104"/>
      <c r="CCR4" s="104"/>
      <c r="CCS4" s="104"/>
      <c r="CCT4" s="104"/>
      <c r="CCU4" s="104"/>
      <c r="CCV4" s="104"/>
      <c r="CCW4" s="104"/>
      <c r="CCX4" s="104"/>
      <c r="CCY4" s="104"/>
      <c r="CCZ4" s="104"/>
      <c r="CDA4" s="104"/>
      <c r="CDB4" s="104"/>
      <c r="CDC4" s="104"/>
      <c r="CDD4" s="104"/>
      <c r="CDE4" s="104"/>
      <c r="CDF4" s="104"/>
      <c r="CDG4" s="104"/>
      <c r="CDH4" s="104"/>
      <c r="CDI4" s="104"/>
      <c r="CDJ4" s="104"/>
      <c r="CDK4" s="104"/>
      <c r="CDL4" s="104"/>
      <c r="CDM4" s="104"/>
      <c r="CDN4" s="104"/>
      <c r="CDO4" s="104"/>
      <c r="CDP4" s="104"/>
      <c r="CDQ4" s="104"/>
      <c r="CDR4" s="104"/>
      <c r="CDS4" s="104"/>
      <c r="CDT4" s="104"/>
      <c r="CDU4" s="104"/>
      <c r="CDV4" s="104"/>
      <c r="CDW4" s="104"/>
      <c r="CDX4" s="104"/>
      <c r="CDY4" s="104"/>
      <c r="CDZ4" s="104"/>
      <c r="CEA4" s="104"/>
      <c r="CEB4" s="104"/>
      <c r="CEC4" s="104"/>
      <c r="CED4" s="104"/>
      <c r="CEE4" s="104"/>
      <c r="CEF4" s="104"/>
      <c r="CEG4" s="104"/>
      <c r="CEH4" s="104"/>
      <c r="CEI4" s="104"/>
      <c r="CEJ4" s="104"/>
      <c r="CEK4" s="104"/>
      <c r="CEL4" s="104"/>
      <c r="CEM4" s="104"/>
      <c r="CEN4" s="104"/>
      <c r="CEO4" s="104"/>
      <c r="CEP4" s="104"/>
      <c r="CEQ4" s="104"/>
      <c r="CER4" s="104"/>
      <c r="CES4" s="104"/>
      <c r="CET4" s="104"/>
      <c r="CEU4" s="104"/>
      <c r="CEV4" s="104"/>
      <c r="CEW4" s="104"/>
      <c r="CEX4" s="104"/>
      <c r="CEY4" s="104"/>
      <c r="CEZ4" s="104"/>
      <c r="CFA4" s="104"/>
      <c r="CFB4" s="104"/>
      <c r="CFC4" s="104"/>
      <c r="CFD4" s="104"/>
      <c r="CFE4" s="104"/>
      <c r="CFF4" s="104"/>
      <c r="CFG4" s="104"/>
      <c r="CFH4" s="104"/>
      <c r="CFI4" s="104"/>
      <c r="CFJ4" s="104"/>
      <c r="CFK4" s="104"/>
      <c r="CFL4" s="104"/>
      <c r="CFM4" s="104"/>
      <c r="CFN4" s="104"/>
      <c r="CFO4" s="104"/>
      <c r="CFP4" s="104"/>
      <c r="CFQ4" s="104"/>
      <c r="CFR4" s="104"/>
      <c r="CFS4" s="104"/>
      <c r="CFT4" s="104"/>
      <c r="CFU4" s="104"/>
      <c r="CFV4" s="104"/>
      <c r="CFW4" s="104"/>
      <c r="CFX4" s="104"/>
      <c r="CFY4" s="104"/>
      <c r="CFZ4" s="104"/>
      <c r="CGA4" s="104"/>
      <c r="CGB4" s="104"/>
      <c r="CGC4" s="104"/>
      <c r="CGD4" s="104"/>
      <c r="CGE4" s="104"/>
      <c r="CGF4" s="104"/>
      <c r="CGG4" s="104"/>
      <c r="CGH4" s="104"/>
      <c r="CGI4" s="104"/>
      <c r="CGJ4" s="104"/>
      <c r="CGK4" s="104"/>
      <c r="CGL4" s="104"/>
      <c r="CGM4" s="104"/>
      <c r="CGN4" s="104"/>
      <c r="CGO4" s="104"/>
      <c r="CGP4" s="104"/>
      <c r="CGQ4" s="104"/>
      <c r="CGR4" s="104"/>
      <c r="CGS4" s="104"/>
      <c r="CGT4" s="104"/>
      <c r="CGU4" s="104"/>
      <c r="CGV4" s="104"/>
      <c r="CGW4" s="104"/>
      <c r="CGX4" s="104"/>
      <c r="CGY4" s="104"/>
      <c r="CGZ4" s="104"/>
      <c r="CHA4" s="104"/>
      <c r="CHB4" s="104"/>
      <c r="CHC4" s="104"/>
      <c r="CHD4" s="104"/>
      <c r="CHE4" s="104"/>
      <c r="CHF4" s="104"/>
      <c r="CHG4" s="104"/>
      <c r="CHH4" s="104"/>
      <c r="CHI4" s="104"/>
      <c r="CHJ4" s="104"/>
      <c r="CHK4" s="104"/>
      <c r="CHL4" s="104"/>
      <c r="CHM4" s="104"/>
      <c r="CHN4" s="104"/>
      <c r="CHO4" s="104"/>
      <c r="CHP4" s="104"/>
      <c r="CHQ4" s="104"/>
      <c r="CHR4" s="104"/>
      <c r="CHS4" s="104"/>
      <c r="CHT4" s="104"/>
      <c r="CHU4" s="104"/>
      <c r="CHV4" s="104"/>
      <c r="CHW4" s="104"/>
      <c r="CHX4" s="104"/>
      <c r="CHY4" s="104"/>
      <c r="CHZ4" s="104"/>
      <c r="CIA4" s="104"/>
      <c r="CIB4" s="104"/>
      <c r="CIC4" s="104"/>
      <c r="CID4" s="104"/>
      <c r="CIE4" s="104"/>
      <c r="CIF4" s="104"/>
      <c r="CIG4" s="104"/>
      <c r="CIH4" s="104"/>
      <c r="CII4" s="104"/>
      <c r="CIJ4" s="104"/>
      <c r="CIK4" s="104"/>
      <c r="CIL4" s="104"/>
      <c r="CIM4" s="104"/>
      <c r="CIN4" s="104"/>
      <c r="CIO4" s="104"/>
      <c r="CIP4" s="104"/>
      <c r="CIQ4" s="104"/>
      <c r="CIR4" s="104"/>
      <c r="CIS4" s="104"/>
      <c r="CIT4" s="104"/>
      <c r="CIU4" s="104"/>
      <c r="CIV4" s="104"/>
      <c r="CIW4" s="104"/>
      <c r="CIX4" s="104"/>
      <c r="CIY4" s="104"/>
      <c r="CIZ4" s="104"/>
      <c r="CJA4" s="104"/>
      <c r="CJB4" s="104"/>
      <c r="CJC4" s="104"/>
      <c r="CJD4" s="104"/>
      <c r="CJE4" s="104"/>
      <c r="CJF4" s="104"/>
      <c r="CJG4" s="104"/>
      <c r="CJH4" s="104"/>
      <c r="CJI4" s="104"/>
      <c r="CJJ4" s="104"/>
      <c r="CJK4" s="104"/>
      <c r="CJL4" s="104"/>
      <c r="CJM4" s="104"/>
      <c r="CJN4" s="104"/>
      <c r="CJO4" s="104"/>
      <c r="CJP4" s="104"/>
      <c r="CJQ4" s="104"/>
      <c r="CJR4" s="104"/>
      <c r="CJS4" s="104"/>
      <c r="CJT4" s="104"/>
      <c r="CJU4" s="104"/>
      <c r="CJV4" s="104"/>
      <c r="CJW4" s="104"/>
      <c r="CJX4" s="104"/>
      <c r="CJY4" s="104"/>
      <c r="CJZ4" s="104"/>
      <c r="CKA4" s="104"/>
      <c r="CKB4" s="104"/>
      <c r="CKC4" s="104"/>
      <c r="CKD4" s="104"/>
      <c r="CKE4" s="104"/>
      <c r="CKF4" s="104"/>
      <c r="CKG4" s="104"/>
      <c r="CKH4" s="104"/>
      <c r="CKI4" s="104"/>
      <c r="CKJ4" s="104"/>
      <c r="CKK4" s="104"/>
      <c r="CKL4" s="104"/>
      <c r="CKM4" s="104"/>
      <c r="CKN4" s="104"/>
      <c r="CKO4" s="104"/>
      <c r="CKP4" s="104"/>
      <c r="CKQ4" s="104"/>
      <c r="CKR4" s="104"/>
      <c r="CKS4" s="104"/>
      <c r="CKT4" s="104"/>
      <c r="CKU4" s="104"/>
      <c r="CKV4" s="104"/>
      <c r="CKW4" s="104"/>
      <c r="CKX4" s="104"/>
      <c r="CKY4" s="104"/>
      <c r="CKZ4" s="104"/>
      <c r="CLA4" s="104"/>
      <c r="CLB4" s="104"/>
      <c r="CLC4" s="104"/>
      <c r="CLD4" s="104"/>
      <c r="CLE4" s="104"/>
      <c r="CLF4" s="104"/>
      <c r="CLG4" s="104"/>
      <c r="CLH4" s="104"/>
      <c r="CLI4" s="104"/>
      <c r="CLJ4" s="104"/>
      <c r="CLK4" s="104"/>
      <c r="CLL4" s="104"/>
      <c r="CLM4" s="104"/>
      <c r="CLN4" s="104"/>
      <c r="CLO4" s="104"/>
      <c r="CLP4" s="104"/>
      <c r="CLQ4" s="104"/>
      <c r="CLR4" s="104"/>
      <c r="CLS4" s="104"/>
      <c r="CLT4" s="104"/>
      <c r="CLU4" s="104"/>
      <c r="CLV4" s="104"/>
      <c r="CLW4" s="104"/>
      <c r="CLX4" s="104"/>
      <c r="CLY4" s="104"/>
      <c r="CLZ4" s="104"/>
      <c r="CMA4" s="104"/>
      <c r="CMB4" s="104"/>
      <c r="CMC4" s="104"/>
      <c r="CMD4" s="104"/>
      <c r="CME4" s="104"/>
      <c r="CMF4" s="104"/>
      <c r="CMG4" s="104"/>
      <c r="CMH4" s="104"/>
      <c r="CMI4" s="104"/>
      <c r="CMJ4" s="104"/>
      <c r="CMK4" s="104"/>
      <c r="CML4" s="104"/>
      <c r="CMM4" s="104"/>
      <c r="CMN4" s="104"/>
      <c r="CMO4" s="104"/>
      <c r="CMP4" s="104"/>
      <c r="CMQ4" s="104"/>
      <c r="CMR4" s="104"/>
      <c r="CMS4" s="104"/>
      <c r="CMT4" s="104"/>
      <c r="CMU4" s="104"/>
      <c r="CMV4" s="104"/>
      <c r="CMW4" s="104"/>
      <c r="CMX4" s="104"/>
      <c r="CMY4" s="104"/>
      <c r="CMZ4" s="104"/>
      <c r="CNA4" s="104"/>
      <c r="CNB4" s="104"/>
      <c r="CNC4" s="104"/>
      <c r="CND4" s="104"/>
      <c r="CNE4" s="104"/>
      <c r="CNF4" s="104"/>
      <c r="CNG4" s="104"/>
      <c r="CNH4" s="104"/>
      <c r="CNI4" s="104"/>
      <c r="CNJ4" s="104"/>
      <c r="CNK4" s="104"/>
      <c r="CNL4" s="104"/>
      <c r="CNM4" s="104"/>
      <c r="CNN4" s="104"/>
      <c r="CNO4" s="104"/>
      <c r="CNP4" s="104"/>
      <c r="CNQ4" s="104"/>
      <c r="CNR4" s="104"/>
      <c r="CNS4" s="104"/>
      <c r="CNT4" s="104"/>
      <c r="CNU4" s="104"/>
      <c r="CNV4" s="104"/>
      <c r="CNW4" s="104"/>
      <c r="CNX4" s="104"/>
      <c r="CNY4" s="104"/>
      <c r="CNZ4" s="104"/>
      <c r="COA4" s="104"/>
      <c r="COB4" s="104"/>
      <c r="COC4" s="104"/>
      <c r="COD4" s="104"/>
      <c r="COE4" s="104"/>
      <c r="COF4" s="104"/>
      <c r="COG4" s="104"/>
      <c r="COH4" s="104"/>
      <c r="COI4" s="104"/>
      <c r="COJ4" s="104"/>
      <c r="COK4" s="104"/>
      <c r="COL4" s="104"/>
      <c r="COM4" s="104"/>
      <c r="CON4" s="104"/>
      <c r="COO4" s="104"/>
      <c r="COP4" s="104"/>
      <c r="COQ4" s="104"/>
      <c r="COR4" s="104"/>
      <c r="COS4" s="104"/>
      <c r="COT4" s="104"/>
      <c r="COU4" s="104"/>
      <c r="COV4" s="104"/>
      <c r="COW4" s="104"/>
      <c r="COX4" s="104"/>
      <c r="COY4" s="104"/>
      <c r="COZ4" s="104"/>
      <c r="CPA4" s="104"/>
      <c r="CPB4" s="104"/>
      <c r="CPC4" s="104"/>
      <c r="CPD4" s="104"/>
      <c r="CPE4" s="104"/>
      <c r="CPF4" s="104"/>
      <c r="CPG4" s="104"/>
      <c r="CPH4" s="104"/>
      <c r="CPI4" s="104"/>
      <c r="CPJ4" s="104"/>
      <c r="CPK4" s="104"/>
      <c r="CPL4" s="104"/>
      <c r="CPM4" s="104"/>
      <c r="CPN4" s="104"/>
      <c r="CPO4" s="104"/>
      <c r="CPP4" s="104"/>
      <c r="CPQ4" s="104"/>
      <c r="CPR4" s="104"/>
      <c r="CPS4" s="104"/>
      <c r="CPT4" s="104"/>
      <c r="CPU4" s="104"/>
      <c r="CPV4" s="104"/>
      <c r="CPW4" s="104"/>
      <c r="CPX4" s="104"/>
      <c r="CPY4" s="104"/>
      <c r="CPZ4" s="104"/>
      <c r="CQA4" s="104"/>
      <c r="CQB4" s="104"/>
      <c r="CQC4" s="104"/>
      <c r="CQD4" s="104"/>
      <c r="CQE4" s="104"/>
      <c r="CQF4" s="104"/>
      <c r="CQG4" s="104"/>
      <c r="CQH4" s="104"/>
      <c r="CQI4" s="104"/>
      <c r="CQJ4" s="104"/>
      <c r="CQK4" s="104"/>
      <c r="CQL4" s="104"/>
      <c r="CQM4" s="104"/>
      <c r="CQN4" s="104"/>
      <c r="CQO4" s="104"/>
      <c r="CQP4" s="104"/>
      <c r="CQQ4" s="104"/>
      <c r="CQR4" s="104"/>
      <c r="CQS4" s="104"/>
      <c r="CQT4" s="104"/>
      <c r="CQU4" s="104"/>
      <c r="CQV4" s="104"/>
      <c r="CQW4" s="104"/>
      <c r="CQX4" s="104"/>
      <c r="CQY4" s="104"/>
      <c r="CQZ4" s="104"/>
      <c r="CRA4" s="104"/>
      <c r="CRB4" s="104"/>
      <c r="CRC4" s="104"/>
      <c r="CRD4" s="104"/>
      <c r="CRE4" s="104"/>
      <c r="CRF4" s="104"/>
      <c r="CRG4" s="104"/>
      <c r="CRH4" s="104"/>
      <c r="CRI4" s="104"/>
      <c r="CRJ4" s="104"/>
      <c r="CRK4" s="104"/>
      <c r="CRL4" s="104"/>
      <c r="CRM4" s="104"/>
      <c r="CRN4" s="104"/>
      <c r="CRO4" s="104"/>
      <c r="CRP4" s="104"/>
      <c r="CRQ4" s="104"/>
      <c r="CRR4" s="104"/>
      <c r="CRS4" s="104"/>
      <c r="CRT4" s="104"/>
      <c r="CRU4" s="104"/>
      <c r="CRV4" s="104"/>
      <c r="CRW4" s="104"/>
      <c r="CRX4" s="104"/>
      <c r="CRY4" s="104"/>
      <c r="CRZ4" s="104"/>
      <c r="CSA4" s="104"/>
      <c r="CSB4" s="104"/>
      <c r="CSC4" s="104"/>
      <c r="CSD4" s="104"/>
      <c r="CSE4" s="104"/>
      <c r="CSF4" s="104"/>
      <c r="CSG4" s="104"/>
      <c r="CSH4" s="104"/>
      <c r="CSI4" s="104"/>
      <c r="CSJ4" s="104"/>
      <c r="CSK4" s="104"/>
      <c r="CSL4" s="104"/>
      <c r="CSM4" s="104"/>
      <c r="CSN4" s="104"/>
      <c r="CSO4" s="104"/>
      <c r="CSP4" s="104"/>
      <c r="CSQ4" s="104"/>
      <c r="CSR4" s="104"/>
      <c r="CSS4" s="104"/>
      <c r="CST4" s="104"/>
      <c r="CSU4" s="104"/>
      <c r="CSV4" s="104"/>
      <c r="CSW4" s="104"/>
      <c r="CSX4" s="104"/>
      <c r="CSY4" s="104"/>
      <c r="CSZ4" s="104"/>
      <c r="CTA4" s="104"/>
      <c r="CTB4" s="104"/>
      <c r="CTC4" s="104"/>
      <c r="CTD4" s="104"/>
      <c r="CTE4" s="104"/>
      <c r="CTF4" s="104"/>
      <c r="CTG4" s="104"/>
      <c r="CTH4" s="104"/>
      <c r="CTI4" s="104"/>
      <c r="CTJ4" s="104"/>
      <c r="CTK4" s="104"/>
      <c r="CTL4" s="104"/>
      <c r="CTM4" s="104"/>
      <c r="CTN4" s="104"/>
      <c r="CTO4" s="104"/>
      <c r="CTP4" s="104"/>
      <c r="CTQ4" s="104"/>
      <c r="CTR4" s="104"/>
      <c r="CTS4" s="104"/>
      <c r="CTT4" s="104"/>
      <c r="CTU4" s="104"/>
      <c r="CTV4" s="104"/>
      <c r="CTW4" s="104"/>
      <c r="CTX4" s="104"/>
      <c r="CTY4" s="104"/>
      <c r="CTZ4" s="104"/>
      <c r="CUA4" s="104"/>
      <c r="CUB4" s="104"/>
      <c r="CUC4" s="104"/>
      <c r="CUD4" s="104"/>
      <c r="CUE4" s="104"/>
      <c r="CUF4" s="104"/>
      <c r="CUG4" s="104"/>
      <c r="CUH4" s="104"/>
      <c r="CUI4" s="104"/>
      <c r="CUJ4" s="104"/>
      <c r="CUK4" s="104"/>
      <c r="CUL4" s="104"/>
      <c r="CUM4" s="104"/>
      <c r="CUN4" s="104"/>
      <c r="CUO4" s="104"/>
      <c r="CUP4" s="104"/>
      <c r="CUQ4" s="104"/>
      <c r="CUR4" s="104"/>
      <c r="CUS4" s="104"/>
      <c r="CUT4" s="104"/>
      <c r="CUU4" s="104"/>
      <c r="CUV4" s="104"/>
      <c r="CUW4" s="104"/>
      <c r="CUX4" s="104"/>
      <c r="CUY4" s="104"/>
      <c r="CUZ4" s="104"/>
      <c r="CVA4" s="104"/>
      <c r="CVB4" s="104"/>
      <c r="CVC4" s="104"/>
      <c r="CVD4" s="104"/>
      <c r="CVE4" s="104"/>
      <c r="CVF4" s="104"/>
      <c r="CVG4" s="104"/>
      <c r="CVH4" s="104"/>
      <c r="CVI4" s="104"/>
      <c r="CVJ4" s="104"/>
      <c r="CVK4" s="104"/>
      <c r="CVL4" s="104"/>
      <c r="CVM4" s="104"/>
      <c r="CVN4" s="104"/>
      <c r="CVO4" s="104"/>
      <c r="CVP4" s="104"/>
      <c r="CVQ4" s="104"/>
      <c r="CVR4" s="104"/>
      <c r="CVS4" s="104"/>
      <c r="CVT4" s="104"/>
      <c r="CVU4" s="104"/>
      <c r="CVV4" s="104"/>
      <c r="CVW4" s="104"/>
      <c r="CVX4" s="104"/>
      <c r="CVY4" s="104"/>
      <c r="CVZ4" s="104"/>
      <c r="CWA4" s="104"/>
      <c r="CWB4" s="104"/>
      <c r="CWC4" s="104"/>
      <c r="CWD4" s="104"/>
      <c r="CWE4" s="104"/>
      <c r="CWF4" s="104"/>
      <c r="CWG4" s="104"/>
      <c r="CWH4" s="104"/>
      <c r="CWI4" s="104"/>
      <c r="CWJ4" s="104"/>
      <c r="CWK4" s="104"/>
      <c r="CWL4" s="104"/>
      <c r="CWM4" s="104"/>
      <c r="CWN4" s="104"/>
      <c r="CWO4" s="104"/>
      <c r="CWP4" s="104"/>
      <c r="CWQ4" s="104"/>
      <c r="CWR4" s="104"/>
      <c r="CWS4" s="104"/>
      <c r="CWT4" s="104"/>
      <c r="CWU4" s="104"/>
      <c r="CWV4" s="104"/>
      <c r="CWW4" s="104"/>
      <c r="CWX4" s="104"/>
      <c r="CWY4" s="104"/>
      <c r="CWZ4" s="104"/>
      <c r="CXA4" s="104"/>
      <c r="CXB4" s="104"/>
      <c r="CXC4" s="104"/>
      <c r="CXD4" s="104"/>
      <c r="CXE4" s="104"/>
      <c r="CXF4" s="104"/>
      <c r="CXG4" s="104"/>
      <c r="CXH4" s="104"/>
      <c r="CXI4" s="104"/>
      <c r="CXJ4" s="104"/>
      <c r="CXK4" s="104"/>
      <c r="CXL4" s="104"/>
      <c r="CXM4" s="104"/>
      <c r="CXN4" s="104"/>
      <c r="CXO4" s="104"/>
      <c r="CXP4" s="104"/>
      <c r="CXQ4" s="104"/>
      <c r="CXR4" s="104"/>
      <c r="CXS4" s="104"/>
      <c r="CXT4" s="104"/>
      <c r="CXU4" s="104"/>
      <c r="CXV4" s="104"/>
      <c r="CXW4" s="104"/>
      <c r="CXX4" s="104"/>
      <c r="CXY4" s="104"/>
      <c r="CXZ4" s="104"/>
      <c r="CYA4" s="104"/>
      <c r="CYB4" s="104"/>
      <c r="CYC4" s="104"/>
      <c r="CYD4" s="104"/>
      <c r="CYE4" s="104"/>
      <c r="CYF4" s="104"/>
      <c r="CYG4" s="104"/>
      <c r="CYH4" s="104"/>
      <c r="CYI4" s="104"/>
      <c r="CYJ4" s="104"/>
      <c r="CYK4" s="104"/>
      <c r="CYL4" s="104"/>
      <c r="CYM4" s="104"/>
      <c r="CYN4" s="104"/>
      <c r="CYO4" s="104"/>
      <c r="CYP4" s="104"/>
      <c r="CYQ4" s="104"/>
      <c r="CYR4" s="104"/>
      <c r="CYS4" s="104"/>
      <c r="CYT4" s="104"/>
      <c r="CYU4" s="104"/>
      <c r="CYV4" s="104"/>
      <c r="CYW4" s="104"/>
      <c r="CYX4" s="104"/>
      <c r="CYY4" s="104"/>
      <c r="CYZ4" s="104"/>
      <c r="CZA4" s="104"/>
      <c r="CZB4" s="104"/>
      <c r="CZC4" s="104"/>
      <c r="CZD4" s="104"/>
      <c r="CZE4" s="104"/>
      <c r="CZF4" s="104"/>
      <c r="CZG4" s="104"/>
      <c r="CZH4" s="104"/>
      <c r="CZI4" s="104"/>
      <c r="CZJ4" s="104"/>
      <c r="CZK4" s="104"/>
      <c r="CZL4" s="104"/>
      <c r="CZM4" s="104"/>
      <c r="CZN4" s="104"/>
      <c r="CZO4" s="104"/>
      <c r="CZP4" s="104"/>
      <c r="CZQ4" s="104"/>
      <c r="CZR4" s="104"/>
      <c r="CZS4" s="104"/>
      <c r="CZT4" s="104"/>
      <c r="CZU4" s="104"/>
      <c r="CZV4" s="104"/>
      <c r="CZW4" s="104"/>
      <c r="CZX4" s="104"/>
      <c r="CZY4" s="104"/>
      <c r="CZZ4" s="104"/>
      <c r="DAA4" s="104"/>
      <c r="DAB4" s="104"/>
      <c r="DAC4" s="104"/>
      <c r="DAD4" s="104"/>
      <c r="DAE4" s="104"/>
      <c r="DAF4" s="104"/>
      <c r="DAG4" s="104"/>
      <c r="DAH4" s="104"/>
      <c r="DAI4" s="104"/>
      <c r="DAJ4" s="104"/>
      <c r="DAK4" s="104"/>
      <c r="DAL4" s="104"/>
      <c r="DAM4" s="104"/>
      <c r="DAN4" s="104"/>
      <c r="DAO4" s="104"/>
      <c r="DAP4" s="104"/>
      <c r="DAQ4" s="104"/>
      <c r="DAR4" s="104"/>
      <c r="DAS4" s="104"/>
      <c r="DAT4" s="104"/>
      <c r="DAU4" s="104"/>
      <c r="DAV4" s="104"/>
      <c r="DAW4" s="104"/>
      <c r="DAX4" s="104"/>
      <c r="DAY4" s="104"/>
      <c r="DAZ4" s="104"/>
      <c r="DBA4" s="104"/>
      <c r="DBB4" s="104"/>
      <c r="DBC4" s="104"/>
      <c r="DBD4" s="104"/>
      <c r="DBE4" s="104"/>
      <c r="DBF4" s="104"/>
      <c r="DBG4" s="104"/>
      <c r="DBH4" s="104"/>
      <c r="DBI4" s="104"/>
      <c r="DBJ4" s="104"/>
      <c r="DBK4" s="104"/>
      <c r="DBL4" s="104"/>
      <c r="DBM4" s="104"/>
      <c r="DBN4" s="104"/>
      <c r="DBO4" s="104"/>
      <c r="DBP4" s="104"/>
      <c r="DBQ4" s="104"/>
      <c r="DBR4" s="104"/>
      <c r="DBS4" s="104"/>
      <c r="DBT4" s="104"/>
      <c r="DBU4" s="104"/>
      <c r="DBV4" s="104"/>
      <c r="DBW4" s="104"/>
      <c r="DBX4" s="104"/>
      <c r="DBY4" s="104"/>
      <c r="DBZ4" s="104"/>
      <c r="DCA4" s="104"/>
      <c r="DCB4" s="104"/>
      <c r="DCC4" s="104"/>
      <c r="DCD4" s="104"/>
      <c r="DCE4" s="104"/>
      <c r="DCF4" s="104"/>
      <c r="DCG4" s="104"/>
      <c r="DCH4" s="104"/>
      <c r="DCI4" s="104"/>
      <c r="DCJ4" s="104"/>
      <c r="DCK4" s="104"/>
      <c r="DCL4" s="104"/>
      <c r="DCM4" s="104"/>
      <c r="DCN4" s="104"/>
      <c r="DCO4" s="104"/>
      <c r="DCP4" s="104"/>
      <c r="DCQ4" s="104"/>
      <c r="DCR4" s="104"/>
      <c r="DCS4" s="104"/>
      <c r="DCT4" s="104"/>
      <c r="DCU4" s="104"/>
      <c r="DCV4" s="104"/>
      <c r="DCW4" s="104"/>
      <c r="DCX4" s="104"/>
      <c r="DCY4" s="104"/>
      <c r="DCZ4" s="104"/>
      <c r="DDA4" s="104"/>
      <c r="DDB4" s="104"/>
      <c r="DDC4" s="104"/>
      <c r="DDD4" s="104"/>
      <c r="DDE4" s="104"/>
      <c r="DDF4" s="104"/>
      <c r="DDG4" s="104"/>
      <c r="DDH4" s="104"/>
      <c r="DDI4" s="104"/>
      <c r="DDJ4" s="104"/>
      <c r="DDK4" s="104"/>
      <c r="DDL4" s="104"/>
      <c r="DDM4" s="104"/>
      <c r="DDN4" s="104"/>
      <c r="DDO4" s="104"/>
      <c r="DDP4" s="104"/>
      <c r="DDQ4" s="104"/>
      <c r="DDR4" s="104"/>
      <c r="DDS4" s="104"/>
      <c r="DDT4" s="104"/>
      <c r="DDU4" s="104"/>
      <c r="DDV4" s="104"/>
      <c r="DDW4" s="104"/>
      <c r="DDX4" s="104"/>
      <c r="DDY4" s="104"/>
      <c r="DDZ4" s="104"/>
      <c r="DEA4" s="104"/>
      <c r="DEB4" s="104"/>
      <c r="DEC4" s="104"/>
      <c r="DED4" s="104"/>
      <c r="DEE4" s="104"/>
      <c r="DEF4" s="104"/>
      <c r="DEG4" s="104"/>
      <c r="DEH4" s="104"/>
      <c r="DEI4" s="104"/>
      <c r="DEJ4" s="104"/>
      <c r="DEK4" s="104"/>
      <c r="DEL4" s="104"/>
      <c r="DEM4" s="104"/>
      <c r="DEN4" s="104"/>
      <c r="DEO4" s="104"/>
      <c r="DEP4" s="104"/>
      <c r="DEQ4" s="104"/>
      <c r="DER4" s="104"/>
      <c r="DES4" s="104"/>
      <c r="DET4" s="104"/>
      <c r="DEU4" s="104"/>
      <c r="DEV4" s="104"/>
      <c r="DEW4" s="104"/>
      <c r="DEX4" s="104"/>
      <c r="DEY4" s="104"/>
      <c r="DEZ4" s="104"/>
      <c r="DFA4" s="104"/>
      <c r="DFB4" s="104"/>
      <c r="DFC4" s="104"/>
      <c r="DFD4" s="104"/>
      <c r="DFE4" s="104"/>
      <c r="DFF4" s="104"/>
      <c r="DFG4" s="104"/>
      <c r="DFH4" s="104"/>
      <c r="DFI4" s="104"/>
      <c r="DFJ4" s="104"/>
      <c r="DFK4" s="104"/>
      <c r="DFL4" s="104"/>
      <c r="DFM4" s="104"/>
      <c r="DFN4" s="104"/>
      <c r="DFO4" s="104"/>
      <c r="DFP4" s="104"/>
      <c r="DFQ4" s="104"/>
      <c r="DFR4" s="104"/>
      <c r="DFS4" s="104"/>
      <c r="DFT4" s="104"/>
      <c r="DFU4" s="104"/>
      <c r="DFV4" s="104"/>
      <c r="DFW4" s="104"/>
      <c r="DFX4" s="104"/>
      <c r="DFY4" s="104"/>
      <c r="DFZ4" s="104"/>
      <c r="DGA4" s="104"/>
      <c r="DGB4" s="104"/>
      <c r="DGC4" s="104"/>
      <c r="DGD4" s="104"/>
      <c r="DGE4" s="104"/>
      <c r="DGF4" s="104"/>
      <c r="DGG4" s="104"/>
      <c r="DGH4" s="104"/>
      <c r="DGI4" s="104"/>
      <c r="DGJ4" s="104"/>
      <c r="DGK4" s="104"/>
      <c r="DGL4" s="104"/>
      <c r="DGM4" s="104"/>
      <c r="DGN4" s="104"/>
      <c r="DGO4" s="104"/>
      <c r="DGP4" s="104"/>
      <c r="DGQ4" s="104"/>
      <c r="DGR4" s="104"/>
      <c r="DGS4" s="104"/>
      <c r="DGT4" s="104"/>
      <c r="DGU4" s="104"/>
      <c r="DGV4" s="104"/>
      <c r="DGW4" s="104"/>
      <c r="DGX4" s="104"/>
      <c r="DGY4" s="104"/>
      <c r="DGZ4" s="104"/>
      <c r="DHA4" s="104"/>
      <c r="DHB4" s="104"/>
      <c r="DHC4" s="104"/>
      <c r="DHD4" s="104"/>
      <c r="DHE4" s="104"/>
      <c r="DHF4" s="104"/>
      <c r="DHG4" s="104"/>
      <c r="DHH4" s="104"/>
      <c r="DHI4" s="104"/>
      <c r="DHJ4" s="104"/>
      <c r="DHK4" s="104"/>
      <c r="DHL4" s="104"/>
      <c r="DHM4" s="104"/>
      <c r="DHN4" s="104"/>
      <c r="DHO4" s="104"/>
      <c r="DHP4" s="104"/>
      <c r="DHQ4" s="104"/>
      <c r="DHR4" s="104"/>
      <c r="DHS4" s="104"/>
      <c r="DHT4" s="104"/>
      <c r="DHU4" s="104"/>
      <c r="DHV4" s="104"/>
      <c r="DHW4" s="104"/>
      <c r="DHX4" s="104"/>
      <c r="DHY4" s="104"/>
      <c r="DHZ4" s="104"/>
      <c r="DIA4" s="104"/>
      <c r="DIB4" s="104"/>
      <c r="DIC4" s="104"/>
      <c r="DID4" s="104"/>
      <c r="DIE4" s="104"/>
      <c r="DIF4" s="104"/>
      <c r="DIG4" s="104"/>
      <c r="DIH4" s="104"/>
      <c r="DII4" s="104"/>
      <c r="DIJ4" s="104"/>
      <c r="DIK4" s="104"/>
      <c r="DIL4" s="104"/>
      <c r="DIM4" s="104"/>
      <c r="DIN4" s="104"/>
      <c r="DIO4" s="104"/>
      <c r="DIP4" s="104"/>
      <c r="DIQ4" s="104"/>
      <c r="DIR4" s="104"/>
      <c r="DIS4" s="104"/>
      <c r="DIT4" s="104"/>
      <c r="DIU4" s="104"/>
      <c r="DIV4" s="104"/>
      <c r="DIW4" s="104"/>
      <c r="DIX4" s="104"/>
      <c r="DIY4" s="104"/>
      <c r="DIZ4" s="104"/>
      <c r="DJA4" s="104"/>
      <c r="DJB4" s="104"/>
      <c r="DJC4" s="104"/>
      <c r="DJD4" s="104"/>
      <c r="DJE4" s="104"/>
      <c r="DJF4" s="104"/>
      <c r="DJG4" s="104"/>
      <c r="DJH4" s="104"/>
      <c r="DJI4" s="104"/>
      <c r="DJJ4" s="104"/>
      <c r="DJK4" s="104"/>
      <c r="DJL4" s="104"/>
      <c r="DJM4" s="104"/>
      <c r="DJN4" s="104"/>
      <c r="DJO4" s="104"/>
      <c r="DJP4" s="104"/>
      <c r="DJQ4" s="104"/>
      <c r="DJR4" s="104"/>
      <c r="DJS4" s="104"/>
      <c r="DJT4" s="104"/>
      <c r="DJU4" s="104"/>
      <c r="DJV4" s="104"/>
      <c r="DJW4" s="104"/>
      <c r="DJX4" s="104"/>
      <c r="DJY4" s="104"/>
      <c r="DJZ4" s="104"/>
      <c r="DKA4" s="104"/>
      <c r="DKB4" s="104"/>
      <c r="DKC4" s="104"/>
      <c r="DKD4" s="104"/>
      <c r="DKE4" s="104"/>
      <c r="DKF4" s="104"/>
      <c r="DKG4" s="104"/>
      <c r="DKH4" s="104"/>
      <c r="DKI4" s="104"/>
      <c r="DKJ4" s="104"/>
      <c r="DKK4" s="104"/>
      <c r="DKL4" s="104"/>
      <c r="DKM4" s="104"/>
      <c r="DKN4" s="104"/>
      <c r="DKO4" s="104"/>
      <c r="DKP4" s="104"/>
      <c r="DKQ4" s="104"/>
      <c r="DKR4" s="104"/>
      <c r="DKS4" s="104"/>
      <c r="DKT4" s="104"/>
      <c r="DKU4" s="104"/>
      <c r="DKV4" s="104"/>
      <c r="DKW4" s="104"/>
      <c r="DKX4" s="104"/>
      <c r="DKY4" s="104"/>
      <c r="DKZ4" s="104"/>
      <c r="DLA4" s="104"/>
      <c r="DLB4" s="104"/>
      <c r="DLC4" s="104"/>
      <c r="DLD4" s="104"/>
      <c r="DLE4" s="104"/>
      <c r="DLF4" s="104"/>
      <c r="DLG4" s="104"/>
      <c r="DLH4" s="104"/>
      <c r="DLI4" s="104"/>
      <c r="DLJ4" s="104"/>
      <c r="DLK4" s="104"/>
      <c r="DLL4" s="104"/>
      <c r="DLM4" s="104"/>
      <c r="DLN4" s="104"/>
      <c r="DLO4" s="104"/>
      <c r="DLP4" s="104"/>
      <c r="DLQ4" s="104"/>
      <c r="DLR4" s="104"/>
      <c r="DLS4" s="104"/>
      <c r="DLT4" s="104"/>
      <c r="DLU4" s="104"/>
      <c r="DLV4" s="104"/>
      <c r="DLW4" s="104"/>
      <c r="DLX4" s="104"/>
      <c r="DLY4" s="104"/>
      <c r="DLZ4" s="104"/>
      <c r="DMA4" s="104"/>
      <c r="DMB4" s="104"/>
      <c r="DMC4" s="104"/>
      <c r="DMD4" s="104"/>
      <c r="DME4" s="104"/>
      <c r="DMF4" s="104"/>
      <c r="DMG4" s="104"/>
      <c r="DMH4" s="104"/>
      <c r="DMI4" s="104"/>
      <c r="DMJ4" s="104"/>
      <c r="DMK4" s="104"/>
      <c r="DML4" s="104"/>
      <c r="DMM4" s="104"/>
      <c r="DMN4" s="104"/>
      <c r="DMO4" s="104"/>
      <c r="DMP4" s="104"/>
      <c r="DMQ4" s="104"/>
      <c r="DMR4" s="104"/>
      <c r="DMS4" s="104"/>
      <c r="DMT4" s="104"/>
      <c r="DMU4" s="104"/>
      <c r="DMV4" s="104"/>
      <c r="DMW4" s="104"/>
      <c r="DMX4" s="104"/>
      <c r="DMY4" s="104"/>
      <c r="DMZ4" s="104"/>
      <c r="DNA4" s="104"/>
      <c r="DNB4" s="104"/>
      <c r="DNC4" s="104"/>
      <c r="DND4" s="104"/>
      <c r="DNE4" s="104"/>
      <c r="DNF4" s="104"/>
      <c r="DNG4" s="104"/>
      <c r="DNH4" s="104"/>
      <c r="DNI4" s="104"/>
      <c r="DNJ4" s="104"/>
      <c r="DNK4" s="104"/>
      <c r="DNL4" s="104"/>
      <c r="DNM4" s="104"/>
      <c r="DNN4" s="104"/>
      <c r="DNO4" s="104"/>
      <c r="DNP4" s="104"/>
      <c r="DNQ4" s="104"/>
      <c r="DNR4" s="104"/>
      <c r="DNS4" s="104"/>
      <c r="DNT4" s="104"/>
      <c r="DNU4" s="104"/>
      <c r="DNV4" s="104"/>
      <c r="DNW4" s="104"/>
      <c r="DNX4" s="104"/>
      <c r="DNY4" s="104"/>
      <c r="DNZ4" s="104"/>
      <c r="DOA4" s="104"/>
      <c r="DOB4" s="104"/>
      <c r="DOC4" s="104"/>
      <c r="DOD4" s="104"/>
      <c r="DOE4" s="104"/>
      <c r="DOF4" s="104"/>
      <c r="DOG4" s="104"/>
      <c r="DOH4" s="104"/>
      <c r="DOI4" s="104"/>
      <c r="DOJ4" s="104"/>
      <c r="DOK4" s="104"/>
      <c r="DOL4" s="104"/>
      <c r="DOM4" s="104"/>
      <c r="DON4" s="104"/>
      <c r="DOO4" s="104"/>
      <c r="DOP4" s="104"/>
      <c r="DOQ4" s="104"/>
      <c r="DOR4" s="104"/>
      <c r="DOS4" s="104"/>
      <c r="DOT4" s="104"/>
      <c r="DOU4" s="104"/>
      <c r="DOV4" s="104"/>
      <c r="DOW4" s="104"/>
      <c r="DOX4" s="104"/>
      <c r="DOY4" s="104"/>
      <c r="DOZ4" s="104"/>
      <c r="DPA4" s="104"/>
      <c r="DPB4" s="104"/>
      <c r="DPC4" s="104"/>
      <c r="DPD4" s="104"/>
      <c r="DPE4" s="104"/>
      <c r="DPF4" s="104"/>
      <c r="DPG4" s="104"/>
      <c r="DPH4" s="104"/>
      <c r="DPI4" s="104"/>
      <c r="DPJ4" s="104"/>
      <c r="DPK4" s="104"/>
      <c r="DPL4" s="104"/>
      <c r="DPM4" s="104"/>
      <c r="DPN4" s="104"/>
      <c r="DPO4" s="104"/>
      <c r="DPP4" s="104"/>
      <c r="DPQ4" s="104"/>
      <c r="DPR4" s="104"/>
      <c r="DPS4" s="104"/>
      <c r="DPT4" s="104"/>
      <c r="DPU4" s="104"/>
      <c r="DPV4" s="104"/>
      <c r="DPW4" s="104"/>
      <c r="DPX4" s="104"/>
      <c r="DPY4" s="104"/>
      <c r="DPZ4" s="104"/>
      <c r="DQA4" s="104"/>
      <c r="DQB4" s="104"/>
      <c r="DQC4" s="104"/>
      <c r="DQD4" s="104"/>
      <c r="DQE4" s="104"/>
      <c r="DQF4" s="104"/>
      <c r="DQG4" s="104"/>
      <c r="DQH4" s="104"/>
      <c r="DQI4" s="104"/>
      <c r="DQJ4" s="104"/>
      <c r="DQK4" s="104"/>
      <c r="DQL4" s="104"/>
      <c r="DQM4" s="104"/>
      <c r="DQN4" s="104"/>
      <c r="DQO4" s="104"/>
      <c r="DQP4" s="104"/>
      <c r="DQQ4" s="104"/>
      <c r="DQR4" s="104"/>
      <c r="DQS4" s="104"/>
      <c r="DQT4" s="104"/>
      <c r="DQU4" s="104"/>
      <c r="DQV4" s="104"/>
      <c r="DQW4" s="104"/>
      <c r="DQX4" s="104"/>
      <c r="DQY4" s="104"/>
      <c r="DQZ4" s="104"/>
      <c r="DRA4" s="104"/>
      <c r="DRB4" s="104"/>
      <c r="DRC4" s="104"/>
      <c r="DRD4" s="104"/>
      <c r="DRE4" s="104"/>
      <c r="DRF4" s="104"/>
      <c r="DRG4" s="104"/>
      <c r="DRH4" s="104"/>
      <c r="DRI4" s="104"/>
      <c r="DRJ4" s="104"/>
      <c r="DRK4" s="104"/>
      <c r="DRL4" s="104"/>
      <c r="DRM4" s="104"/>
      <c r="DRN4" s="104"/>
      <c r="DRO4" s="104"/>
      <c r="DRP4" s="104"/>
      <c r="DRQ4" s="104"/>
      <c r="DRR4" s="104"/>
      <c r="DRS4" s="104"/>
      <c r="DRT4" s="104"/>
      <c r="DRU4" s="104"/>
      <c r="DRV4" s="104"/>
      <c r="DRW4" s="104"/>
      <c r="DRX4" s="104"/>
      <c r="DRY4" s="104"/>
      <c r="DRZ4" s="104"/>
      <c r="DSA4" s="104"/>
      <c r="DSB4" s="104"/>
      <c r="DSC4" s="104"/>
      <c r="DSD4" s="104"/>
      <c r="DSE4" s="104"/>
      <c r="DSF4" s="104"/>
      <c r="DSG4" s="104"/>
      <c r="DSH4" s="104"/>
      <c r="DSI4" s="104"/>
      <c r="DSJ4" s="104"/>
      <c r="DSK4" s="104"/>
      <c r="DSL4" s="104"/>
      <c r="DSM4" s="104"/>
      <c r="DSN4" s="104"/>
      <c r="DSO4" s="104"/>
      <c r="DSP4" s="104"/>
      <c r="DSQ4" s="104"/>
      <c r="DSR4" s="104"/>
      <c r="DSS4" s="104"/>
      <c r="DST4" s="104"/>
      <c r="DSU4" s="104"/>
      <c r="DSV4" s="104"/>
      <c r="DSW4" s="104"/>
      <c r="DSX4" s="104"/>
      <c r="DSY4" s="104"/>
      <c r="DSZ4" s="104"/>
      <c r="DTA4" s="104"/>
      <c r="DTB4" s="104"/>
      <c r="DTC4" s="104"/>
      <c r="DTD4" s="104"/>
      <c r="DTE4" s="104"/>
      <c r="DTF4" s="104"/>
      <c r="DTG4" s="104"/>
      <c r="DTH4" s="104"/>
      <c r="DTI4" s="104"/>
      <c r="DTJ4" s="104"/>
      <c r="DTK4" s="104"/>
      <c r="DTL4" s="104"/>
      <c r="DTM4" s="104"/>
      <c r="DTN4" s="104"/>
      <c r="DTO4" s="104"/>
      <c r="DTP4" s="104"/>
      <c r="DTQ4" s="104"/>
      <c r="DTR4" s="104"/>
      <c r="DTS4" s="104"/>
      <c r="DTT4" s="104"/>
      <c r="DTU4" s="104"/>
      <c r="DTV4" s="104"/>
      <c r="DTW4" s="104"/>
      <c r="DTX4" s="104"/>
      <c r="DTY4" s="104"/>
      <c r="DTZ4" s="104"/>
      <c r="DUA4" s="104"/>
      <c r="DUB4" s="104"/>
      <c r="DUC4" s="104"/>
      <c r="DUD4" s="104"/>
      <c r="DUE4" s="104"/>
      <c r="DUF4" s="104"/>
      <c r="DUG4" s="104"/>
      <c r="DUH4" s="104"/>
      <c r="DUI4" s="104"/>
      <c r="DUJ4" s="104"/>
      <c r="DUK4" s="104"/>
      <c r="DUL4" s="104"/>
      <c r="DUM4" s="104"/>
      <c r="DUN4" s="104"/>
      <c r="DUO4" s="104"/>
      <c r="DUP4" s="104"/>
      <c r="DUQ4" s="104"/>
      <c r="DUR4" s="104"/>
      <c r="DUS4" s="104"/>
      <c r="DUT4" s="104"/>
      <c r="DUU4" s="104"/>
      <c r="DUV4" s="104"/>
      <c r="DUW4" s="104"/>
      <c r="DUX4" s="104"/>
      <c r="DUY4" s="104"/>
      <c r="DUZ4" s="104"/>
      <c r="DVA4" s="104"/>
      <c r="DVB4" s="104"/>
      <c r="DVC4" s="104"/>
      <c r="DVD4" s="104"/>
      <c r="DVE4" s="104"/>
      <c r="DVF4" s="104"/>
      <c r="DVG4" s="104"/>
      <c r="DVH4" s="104"/>
      <c r="DVI4" s="104"/>
      <c r="DVJ4" s="104"/>
      <c r="DVK4" s="104"/>
      <c r="DVL4" s="104"/>
      <c r="DVM4" s="104"/>
      <c r="DVN4" s="104"/>
      <c r="DVO4" s="104"/>
      <c r="DVP4" s="104"/>
      <c r="DVQ4" s="104"/>
      <c r="DVR4" s="104"/>
      <c r="DVS4" s="104"/>
      <c r="DVT4" s="104"/>
      <c r="DVU4" s="104"/>
      <c r="DVV4" s="104"/>
      <c r="DVW4" s="104"/>
      <c r="DVX4" s="104"/>
      <c r="DVY4" s="104"/>
      <c r="DVZ4" s="104"/>
      <c r="DWA4" s="104"/>
      <c r="DWB4" s="104"/>
      <c r="DWC4" s="104"/>
      <c r="DWD4" s="104"/>
      <c r="DWE4" s="104"/>
      <c r="DWF4" s="104"/>
      <c r="DWG4" s="104"/>
      <c r="DWH4" s="104"/>
      <c r="DWI4" s="104"/>
      <c r="DWJ4" s="104"/>
      <c r="DWK4" s="104"/>
      <c r="DWL4" s="104"/>
      <c r="DWM4" s="104"/>
      <c r="DWN4" s="104"/>
      <c r="DWO4" s="104"/>
      <c r="DWP4" s="104"/>
      <c r="DWQ4" s="104"/>
      <c r="DWR4" s="104"/>
      <c r="DWS4" s="104"/>
      <c r="DWT4" s="104"/>
      <c r="DWU4" s="104"/>
      <c r="DWV4" s="104"/>
      <c r="DWW4" s="104"/>
      <c r="DWX4" s="104"/>
      <c r="DWY4" s="104"/>
      <c r="DWZ4" s="104"/>
      <c r="DXA4" s="104"/>
      <c r="DXB4" s="104"/>
      <c r="DXC4" s="104"/>
      <c r="DXD4" s="104"/>
      <c r="DXE4" s="104"/>
      <c r="DXF4" s="104"/>
      <c r="DXG4" s="104"/>
      <c r="DXH4" s="104"/>
      <c r="DXI4" s="104"/>
      <c r="DXJ4" s="104"/>
      <c r="DXK4" s="104"/>
      <c r="DXL4" s="104"/>
      <c r="DXM4" s="104"/>
      <c r="DXN4" s="104"/>
      <c r="DXO4" s="104"/>
      <c r="DXP4" s="104"/>
      <c r="DXQ4" s="104"/>
      <c r="DXR4" s="104"/>
      <c r="DXS4" s="104"/>
      <c r="DXT4" s="104"/>
      <c r="DXU4" s="104"/>
      <c r="DXV4" s="104"/>
      <c r="DXW4" s="104"/>
      <c r="DXX4" s="104"/>
      <c r="DXY4" s="104"/>
      <c r="DXZ4" s="104"/>
      <c r="DYA4" s="104"/>
      <c r="DYB4" s="104"/>
      <c r="DYC4" s="104"/>
      <c r="DYD4" s="104"/>
      <c r="DYE4" s="104"/>
      <c r="DYF4" s="104"/>
      <c r="DYG4" s="104"/>
      <c r="DYH4" s="104"/>
      <c r="DYI4" s="104"/>
      <c r="DYJ4" s="104"/>
      <c r="DYK4" s="104"/>
      <c r="DYL4" s="104"/>
      <c r="DYM4" s="104"/>
      <c r="DYN4" s="104"/>
      <c r="DYO4" s="104"/>
      <c r="DYP4" s="104"/>
      <c r="DYQ4" s="104"/>
      <c r="DYR4" s="104"/>
      <c r="DYS4" s="104"/>
      <c r="DYT4" s="104"/>
      <c r="DYU4" s="104"/>
      <c r="DYV4" s="104"/>
      <c r="DYW4" s="104"/>
      <c r="DYX4" s="104"/>
      <c r="DYY4" s="104"/>
      <c r="DYZ4" s="104"/>
      <c r="DZA4" s="104"/>
      <c r="DZB4" s="104"/>
      <c r="DZC4" s="104"/>
      <c r="DZD4" s="104"/>
      <c r="DZE4" s="104"/>
      <c r="DZF4" s="104"/>
      <c r="DZG4" s="104"/>
      <c r="DZH4" s="104"/>
      <c r="DZI4" s="104"/>
      <c r="DZJ4" s="104"/>
      <c r="DZK4" s="104"/>
      <c r="DZL4" s="104"/>
      <c r="DZM4" s="104"/>
      <c r="DZN4" s="104"/>
      <c r="DZO4" s="104"/>
      <c r="DZP4" s="104"/>
      <c r="DZQ4" s="104"/>
      <c r="DZR4" s="104"/>
      <c r="DZS4" s="104"/>
      <c r="DZT4" s="104"/>
      <c r="DZU4" s="104"/>
      <c r="DZV4" s="104"/>
      <c r="DZW4" s="104"/>
      <c r="DZX4" s="104"/>
      <c r="DZY4" s="104"/>
      <c r="DZZ4" s="104"/>
      <c r="EAA4" s="104"/>
      <c r="EAB4" s="104"/>
      <c r="EAC4" s="104"/>
      <c r="EAD4" s="104"/>
      <c r="EAE4" s="104"/>
      <c r="EAF4" s="104"/>
      <c r="EAG4" s="104"/>
      <c r="EAH4" s="104"/>
      <c r="EAI4" s="104"/>
      <c r="EAJ4" s="104"/>
      <c r="EAK4" s="104"/>
      <c r="EAL4" s="104"/>
      <c r="EAM4" s="104"/>
      <c r="EAN4" s="104"/>
      <c r="EAO4" s="104"/>
      <c r="EAP4" s="104"/>
      <c r="EAQ4" s="104"/>
      <c r="EAR4" s="104"/>
      <c r="EAS4" s="104"/>
      <c r="EAT4" s="104"/>
      <c r="EAU4" s="104"/>
      <c r="EAV4" s="104"/>
      <c r="EAW4" s="104"/>
      <c r="EAX4" s="104"/>
      <c r="EAY4" s="104"/>
      <c r="EAZ4" s="104"/>
      <c r="EBA4" s="104"/>
      <c r="EBB4" s="104"/>
      <c r="EBC4" s="104"/>
      <c r="EBD4" s="104"/>
      <c r="EBE4" s="104"/>
      <c r="EBF4" s="104"/>
      <c r="EBG4" s="104"/>
      <c r="EBH4" s="104"/>
      <c r="EBI4" s="104"/>
      <c r="EBJ4" s="104"/>
      <c r="EBK4" s="104"/>
      <c r="EBL4" s="104"/>
      <c r="EBM4" s="104"/>
      <c r="EBN4" s="104"/>
      <c r="EBO4" s="104"/>
      <c r="EBP4" s="104"/>
      <c r="EBQ4" s="104"/>
      <c r="EBR4" s="104"/>
      <c r="EBS4" s="104"/>
      <c r="EBT4" s="104"/>
      <c r="EBU4" s="104"/>
      <c r="EBV4" s="104"/>
      <c r="EBW4" s="104"/>
      <c r="EBX4" s="104"/>
      <c r="EBY4" s="104"/>
      <c r="EBZ4" s="104"/>
      <c r="ECA4" s="104"/>
      <c r="ECB4" s="104"/>
      <c r="ECC4" s="104"/>
      <c r="ECD4" s="104"/>
      <c r="ECE4" s="104"/>
      <c r="ECF4" s="104"/>
      <c r="ECG4" s="104"/>
      <c r="ECH4" s="104"/>
      <c r="ECI4" s="104"/>
      <c r="ECJ4" s="104"/>
      <c r="ECK4" s="104"/>
      <c r="ECL4" s="104"/>
      <c r="ECM4" s="104"/>
      <c r="ECN4" s="104"/>
      <c r="ECO4" s="104"/>
      <c r="ECP4" s="104"/>
      <c r="ECQ4" s="104"/>
      <c r="ECR4" s="104"/>
      <c r="ECS4" s="104"/>
      <c r="ECT4" s="104"/>
      <c r="ECU4" s="104"/>
      <c r="ECV4" s="104"/>
      <c r="ECW4" s="104"/>
      <c r="ECX4" s="104"/>
      <c r="ECY4" s="104"/>
      <c r="ECZ4" s="104"/>
      <c r="EDA4" s="104"/>
      <c r="EDB4" s="104"/>
      <c r="EDC4" s="104"/>
      <c r="EDD4" s="104"/>
      <c r="EDE4" s="104"/>
      <c r="EDF4" s="104"/>
      <c r="EDG4" s="104"/>
      <c r="EDH4" s="104"/>
      <c r="EDI4" s="104"/>
      <c r="EDJ4" s="104"/>
      <c r="EDK4" s="104"/>
      <c r="EDL4" s="104"/>
      <c r="EDM4" s="104"/>
      <c r="EDN4" s="104"/>
      <c r="EDO4" s="104"/>
      <c r="EDP4" s="104"/>
      <c r="EDQ4" s="104"/>
      <c r="EDR4" s="104"/>
      <c r="EDS4" s="104"/>
      <c r="EDT4" s="104"/>
      <c r="EDU4" s="104"/>
      <c r="EDV4" s="104"/>
      <c r="EDW4" s="104"/>
      <c r="EDX4" s="104"/>
      <c r="EDY4" s="104"/>
      <c r="EDZ4" s="104"/>
      <c r="EEA4" s="104"/>
      <c r="EEB4" s="104"/>
      <c r="EEC4" s="104"/>
      <c r="EED4" s="104"/>
      <c r="EEE4" s="104"/>
      <c r="EEF4" s="104"/>
      <c r="EEG4" s="104"/>
      <c r="EEH4" s="104"/>
      <c r="EEI4" s="104"/>
      <c r="EEJ4" s="104"/>
      <c r="EEK4" s="104"/>
      <c r="EEL4" s="104"/>
      <c r="EEM4" s="104"/>
      <c r="EEN4" s="104"/>
      <c r="EEO4" s="104"/>
      <c r="EEP4" s="104"/>
      <c r="EEQ4" s="104"/>
      <c r="EER4" s="104"/>
      <c r="EES4" s="104"/>
      <c r="EET4" s="104"/>
      <c r="EEU4" s="104"/>
      <c r="EEV4" s="104"/>
      <c r="EEW4" s="104"/>
      <c r="EEX4" s="104"/>
      <c r="EEY4" s="104"/>
      <c r="EEZ4" s="104"/>
      <c r="EFA4" s="104"/>
      <c r="EFB4" s="104"/>
      <c r="EFC4" s="104"/>
      <c r="EFD4" s="104"/>
      <c r="EFE4" s="104"/>
      <c r="EFF4" s="104"/>
      <c r="EFG4" s="104"/>
      <c r="EFH4" s="104"/>
      <c r="EFI4" s="104"/>
      <c r="EFJ4" s="104"/>
      <c r="EFK4" s="104"/>
      <c r="EFL4" s="104"/>
      <c r="EFM4" s="104"/>
      <c r="EFN4" s="104"/>
      <c r="EFO4" s="104"/>
      <c r="EFP4" s="104"/>
      <c r="EFQ4" s="104"/>
      <c r="EFR4" s="104"/>
      <c r="EFS4" s="104"/>
      <c r="EFT4" s="104"/>
      <c r="EFU4" s="104"/>
      <c r="EFV4" s="104"/>
      <c r="EFW4" s="104"/>
      <c r="EFX4" s="104"/>
      <c r="EFY4" s="104"/>
      <c r="EFZ4" s="104"/>
      <c r="EGA4" s="104"/>
      <c r="EGB4" s="104"/>
      <c r="EGC4" s="104"/>
      <c r="EGD4" s="104"/>
      <c r="EGE4" s="104"/>
      <c r="EGF4" s="104"/>
      <c r="EGG4" s="104"/>
      <c r="EGH4" s="104"/>
      <c r="EGI4" s="104"/>
      <c r="EGJ4" s="104"/>
      <c r="EGK4" s="104"/>
      <c r="EGL4" s="104"/>
      <c r="EGM4" s="104"/>
      <c r="EGN4" s="104"/>
      <c r="EGO4" s="104"/>
      <c r="EGP4" s="104"/>
      <c r="EGQ4" s="104"/>
      <c r="EGR4" s="104"/>
      <c r="EGS4" s="104"/>
      <c r="EGT4" s="104"/>
      <c r="EGU4" s="104"/>
      <c r="EGV4" s="104"/>
      <c r="EGW4" s="104"/>
      <c r="EGX4" s="104"/>
      <c r="EGY4" s="104"/>
      <c r="EGZ4" s="104"/>
      <c r="EHA4" s="104"/>
      <c r="EHB4" s="104"/>
      <c r="EHC4" s="104"/>
      <c r="EHD4" s="104"/>
      <c r="EHE4" s="104"/>
      <c r="EHF4" s="104"/>
      <c r="EHG4" s="104"/>
      <c r="EHH4" s="104"/>
      <c r="EHI4" s="104"/>
      <c r="EHJ4" s="104"/>
      <c r="EHK4" s="104"/>
      <c r="EHL4" s="104"/>
      <c r="EHM4" s="104"/>
      <c r="EHN4" s="104"/>
      <c r="EHO4" s="104"/>
      <c r="EHP4" s="104"/>
      <c r="EHQ4" s="104"/>
      <c r="EHR4" s="104"/>
      <c r="EHS4" s="104"/>
      <c r="EHT4" s="104"/>
      <c r="EHU4" s="104"/>
      <c r="EHV4" s="104"/>
      <c r="EHW4" s="104"/>
      <c r="EHX4" s="104"/>
      <c r="EHY4" s="104"/>
      <c r="EHZ4" s="104"/>
      <c r="EIA4" s="104"/>
      <c r="EIB4" s="104"/>
      <c r="EIC4" s="104"/>
      <c r="EID4" s="104"/>
      <c r="EIE4" s="104"/>
      <c r="EIF4" s="104"/>
      <c r="EIG4" s="104"/>
      <c r="EIH4" s="104"/>
      <c r="EII4" s="104"/>
      <c r="EIJ4" s="104"/>
      <c r="EIK4" s="104"/>
      <c r="EIL4" s="104"/>
      <c r="EIM4" s="104"/>
      <c r="EIN4" s="104"/>
      <c r="EIO4" s="104"/>
      <c r="EIP4" s="104"/>
      <c r="EIQ4" s="104"/>
      <c r="EIR4" s="104"/>
      <c r="EIS4" s="104"/>
      <c r="EIT4" s="104"/>
      <c r="EIU4" s="104"/>
      <c r="EIV4" s="104"/>
      <c r="EIW4" s="104"/>
      <c r="EIX4" s="104"/>
      <c r="EIY4" s="104"/>
      <c r="EIZ4" s="104"/>
      <c r="EJA4" s="104"/>
      <c r="EJB4" s="104"/>
      <c r="EJC4" s="104"/>
      <c r="EJD4" s="104"/>
      <c r="EJE4" s="104"/>
      <c r="EJF4" s="104"/>
      <c r="EJG4" s="104"/>
      <c r="EJH4" s="104"/>
      <c r="EJI4" s="104"/>
      <c r="EJJ4" s="104"/>
      <c r="EJK4" s="104"/>
      <c r="EJL4" s="104"/>
      <c r="EJM4" s="104"/>
      <c r="EJN4" s="104"/>
      <c r="EJO4" s="104"/>
      <c r="EJP4" s="104"/>
      <c r="EJQ4" s="104"/>
      <c r="EJR4" s="104"/>
      <c r="EJS4" s="104"/>
      <c r="EJT4" s="104"/>
      <c r="EJU4" s="104"/>
      <c r="EJV4" s="104"/>
      <c r="EJW4" s="104"/>
      <c r="EJX4" s="104"/>
      <c r="EJY4" s="104"/>
      <c r="EJZ4" s="104"/>
      <c r="EKA4" s="104"/>
      <c r="EKB4" s="104"/>
      <c r="EKC4" s="104"/>
      <c r="EKD4" s="104"/>
      <c r="EKE4" s="104"/>
      <c r="EKF4" s="104"/>
      <c r="EKG4" s="104"/>
      <c r="EKH4" s="104"/>
      <c r="EKI4" s="104"/>
      <c r="EKJ4" s="104"/>
      <c r="EKK4" s="104"/>
      <c r="EKL4" s="104"/>
      <c r="EKM4" s="104"/>
      <c r="EKN4" s="104"/>
      <c r="EKO4" s="104"/>
      <c r="EKP4" s="104"/>
      <c r="EKQ4" s="104"/>
      <c r="EKR4" s="104"/>
      <c r="EKS4" s="104"/>
      <c r="EKT4" s="104"/>
      <c r="EKU4" s="104"/>
      <c r="EKV4" s="104"/>
      <c r="EKW4" s="104"/>
      <c r="EKX4" s="104"/>
      <c r="EKY4" s="104"/>
      <c r="EKZ4" s="104"/>
      <c r="ELA4" s="104"/>
      <c r="ELB4" s="104"/>
      <c r="ELC4" s="104"/>
      <c r="ELD4" s="104"/>
      <c r="ELE4" s="104"/>
      <c r="ELF4" s="104"/>
      <c r="ELG4" s="104"/>
      <c r="ELH4" s="104"/>
      <c r="ELI4" s="104"/>
      <c r="ELJ4" s="104"/>
      <c r="ELK4" s="104"/>
      <c r="ELL4" s="104"/>
      <c r="ELM4" s="104"/>
      <c r="ELN4" s="104"/>
      <c r="ELO4" s="104"/>
      <c r="ELP4" s="104"/>
      <c r="ELQ4" s="104"/>
      <c r="ELR4" s="104"/>
      <c r="ELS4" s="104"/>
      <c r="ELT4" s="104"/>
      <c r="ELU4" s="104"/>
      <c r="ELV4" s="104"/>
      <c r="ELW4" s="104"/>
      <c r="ELX4" s="104"/>
      <c r="ELY4" s="104"/>
      <c r="ELZ4" s="104"/>
      <c r="EMA4" s="104"/>
      <c r="EMB4" s="104"/>
      <c r="EMC4" s="104"/>
      <c r="EMD4" s="104"/>
      <c r="EME4" s="104"/>
      <c r="EMF4" s="104"/>
      <c r="EMG4" s="104"/>
      <c r="EMH4" s="104"/>
      <c r="EMI4" s="104"/>
      <c r="EMJ4" s="104"/>
      <c r="EMK4" s="104"/>
      <c r="EML4" s="104"/>
      <c r="EMM4" s="104"/>
      <c r="EMN4" s="104"/>
      <c r="EMO4" s="104"/>
      <c r="EMP4" s="104"/>
      <c r="EMQ4" s="104"/>
      <c r="EMR4" s="104"/>
      <c r="EMS4" s="104"/>
      <c r="EMT4" s="104"/>
      <c r="EMU4" s="104"/>
      <c r="EMV4" s="104"/>
      <c r="EMW4" s="104"/>
      <c r="EMX4" s="104"/>
      <c r="EMY4" s="104"/>
      <c r="EMZ4" s="104"/>
      <c r="ENA4" s="104"/>
      <c r="ENB4" s="104"/>
      <c r="ENC4" s="104"/>
      <c r="END4" s="104"/>
      <c r="ENE4" s="104"/>
      <c r="ENF4" s="104"/>
      <c r="ENG4" s="104"/>
      <c r="ENH4" s="104"/>
      <c r="ENI4" s="104"/>
      <c r="ENJ4" s="104"/>
      <c r="ENK4" s="104"/>
      <c r="ENL4" s="104"/>
      <c r="ENM4" s="104"/>
      <c r="ENN4" s="104"/>
      <c r="ENO4" s="104"/>
      <c r="ENP4" s="104"/>
      <c r="ENQ4" s="104"/>
      <c r="ENR4" s="104"/>
      <c r="ENS4" s="104"/>
      <c r="ENT4" s="104"/>
      <c r="ENU4" s="104"/>
      <c r="ENV4" s="104"/>
      <c r="ENW4" s="104"/>
      <c r="ENX4" s="104"/>
      <c r="ENY4" s="104"/>
      <c r="ENZ4" s="104"/>
      <c r="EOA4" s="104"/>
      <c r="EOB4" s="104"/>
      <c r="EOC4" s="104"/>
      <c r="EOD4" s="104"/>
      <c r="EOE4" s="104"/>
      <c r="EOF4" s="104"/>
      <c r="EOG4" s="104"/>
      <c r="EOH4" s="104"/>
      <c r="EOI4" s="104"/>
      <c r="EOJ4" s="104"/>
      <c r="EOK4" s="104"/>
      <c r="EOL4" s="104"/>
      <c r="EOM4" s="104"/>
      <c r="EON4" s="104"/>
      <c r="EOO4" s="104"/>
      <c r="EOP4" s="104"/>
      <c r="EOQ4" s="104"/>
      <c r="EOR4" s="104"/>
      <c r="EOS4" s="104"/>
      <c r="EOT4" s="104"/>
      <c r="EOU4" s="104"/>
      <c r="EOV4" s="104"/>
      <c r="EOW4" s="104"/>
      <c r="EOX4" s="104"/>
      <c r="EOY4" s="104"/>
      <c r="EOZ4" s="104"/>
      <c r="EPA4" s="104"/>
      <c r="EPB4" s="104"/>
      <c r="EPC4" s="104"/>
      <c r="EPD4" s="104"/>
      <c r="EPE4" s="104"/>
      <c r="EPF4" s="104"/>
      <c r="EPG4" s="104"/>
      <c r="EPH4" s="104"/>
      <c r="EPI4" s="104"/>
      <c r="EPJ4" s="104"/>
      <c r="EPK4" s="104"/>
      <c r="EPL4" s="104"/>
      <c r="EPM4" s="104"/>
      <c r="EPN4" s="104"/>
      <c r="EPO4" s="104"/>
      <c r="EPP4" s="104"/>
      <c r="EPQ4" s="104"/>
      <c r="EPR4" s="104"/>
      <c r="EPS4" s="104"/>
      <c r="EPT4" s="104"/>
      <c r="EPU4" s="104"/>
      <c r="EPV4" s="104"/>
      <c r="EPW4" s="104"/>
      <c r="EPX4" s="104"/>
      <c r="EPY4" s="104"/>
      <c r="EPZ4" s="104"/>
      <c r="EQA4" s="104"/>
      <c r="EQB4" s="104"/>
      <c r="EQC4" s="104"/>
      <c r="EQD4" s="104"/>
      <c r="EQE4" s="104"/>
      <c r="EQF4" s="104"/>
      <c r="EQG4" s="104"/>
      <c r="EQH4" s="104"/>
      <c r="EQI4" s="104"/>
      <c r="EQJ4" s="104"/>
      <c r="EQK4" s="104"/>
      <c r="EQL4" s="104"/>
      <c r="EQM4" s="104"/>
      <c r="EQN4" s="104"/>
      <c r="EQO4" s="104"/>
      <c r="EQP4" s="104"/>
      <c r="EQQ4" s="104"/>
      <c r="EQR4" s="104"/>
      <c r="EQS4" s="104"/>
      <c r="EQT4" s="104"/>
      <c r="EQU4" s="104"/>
      <c r="EQV4" s="104"/>
      <c r="EQW4" s="104"/>
      <c r="EQX4" s="104"/>
      <c r="EQY4" s="104"/>
      <c r="EQZ4" s="104"/>
      <c r="ERA4" s="104"/>
      <c r="ERB4" s="104"/>
      <c r="ERC4" s="104"/>
      <c r="ERD4" s="104"/>
      <c r="ERE4" s="104"/>
      <c r="ERF4" s="104"/>
      <c r="ERG4" s="104"/>
      <c r="ERH4" s="104"/>
      <c r="ERI4" s="104"/>
      <c r="ERJ4" s="104"/>
      <c r="ERK4" s="104"/>
      <c r="ERL4" s="104"/>
      <c r="ERM4" s="104"/>
      <c r="ERN4" s="104"/>
      <c r="ERO4" s="104"/>
      <c r="ERP4" s="104"/>
      <c r="ERQ4" s="104"/>
      <c r="ERR4" s="104"/>
      <c r="ERS4" s="104"/>
      <c r="ERT4" s="104"/>
      <c r="ERU4" s="104"/>
      <c r="ERV4" s="104"/>
      <c r="ERW4" s="104"/>
      <c r="ERX4" s="104"/>
      <c r="ERY4" s="104"/>
      <c r="ERZ4" s="104"/>
      <c r="ESA4" s="104"/>
      <c r="ESB4" s="104"/>
      <c r="ESC4" s="104"/>
      <c r="ESD4" s="104"/>
      <c r="ESE4" s="104"/>
      <c r="ESF4" s="104"/>
      <c r="ESG4" s="104"/>
      <c r="ESH4" s="104"/>
      <c r="ESI4" s="104"/>
      <c r="ESJ4" s="104"/>
      <c r="ESK4" s="104"/>
      <c r="ESL4" s="104"/>
      <c r="ESM4" s="104"/>
      <c r="ESN4" s="104"/>
      <c r="ESO4" s="104"/>
      <c r="ESP4" s="104"/>
      <c r="ESQ4" s="104"/>
      <c r="ESR4" s="104"/>
      <c r="ESS4" s="104"/>
      <c r="EST4" s="104"/>
      <c r="ESU4" s="104"/>
      <c r="ESV4" s="104"/>
      <c r="ESW4" s="104"/>
      <c r="ESX4" s="104"/>
      <c r="ESY4" s="104"/>
      <c r="ESZ4" s="104"/>
      <c r="ETA4" s="104"/>
      <c r="ETB4" s="104"/>
      <c r="ETC4" s="104"/>
      <c r="ETD4" s="104"/>
      <c r="ETE4" s="104"/>
      <c r="ETF4" s="104"/>
      <c r="ETG4" s="104"/>
      <c r="ETH4" s="104"/>
      <c r="ETI4" s="104"/>
      <c r="ETJ4" s="104"/>
      <c r="ETK4" s="104"/>
      <c r="ETL4" s="104"/>
      <c r="ETM4" s="104"/>
      <c r="ETN4" s="104"/>
      <c r="ETO4" s="104"/>
      <c r="ETP4" s="104"/>
      <c r="ETQ4" s="104"/>
      <c r="ETR4" s="104"/>
      <c r="ETS4" s="104"/>
      <c r="ETT4" s="104"/>
      <c r="ETU4" s="104"/>
      <c r="ETV4" s="104"/>
      <c r="ETW4" s="104"/>
      <c r="ETX4" s="104"/>
      <c r="ETY4" s="104"/>
      <c r="ETZ4" s="104"/>
      <c r="EUA4" s="104"/>
      <c r="EUB4" s="104"/>
      <c r="EUC4" s="104"/>
      <c r="EUD4" s="104"/>
      <c r="EUE4" s="104"/>
      <c r="EUF4" s="104"/>
      <c r="EUG4" s="104"/>
      <c r="EUH4" s="104"/>
      <c r="EUI4" s="104"/>
      <c r="EUJ4" s="104"/>
      <c r="EUK4" s="104"/>
      <c r="EUL4" s="104"/>
      <c r="EUM4" s="104"/>
      <c r="EUN4" s="104"/>
      <c r="EUO4" s="104"/>
      <c r="EUP4" s="104"/>
      <c r="EUQ4" s="104"/>
      <c r="EUR4" s="104"/>
      <c r="EUS4" s="104"/>
      <c r="EUT4" s="104"/>
      <c r="EUU4" s="104"/>
      <c r="EUV4" s="104"/>
      <c r="EUW4" s="104"/>
      <c r="EUX4" s="104"/>
      <c r="EUY4" s="104"/>
      <c r="EUZ4" s="104"/>
      <c r="EVA4" s="104"/>
      <c r="EVB4" s="104"/>
      <c r="EVC4" s="104"/>
      <c r="EVD4" s="104"/>
      <c r="EVE4" s="104"/>
      <c r="EVF4" s="104"/>
      <c r="EVG4" s="104"/>
      <c r="EVH4" s="104"/>
      <c r="EVI4" s="104"/>
      <c r="EVJ4" s="104"/>
      <c r="EVK4" s="104"/>
      <c r="EVL4" s="104"/>
      <c r="EVM4" s="104"/>
      <c r="EVN4" s="104"/>
      <c r="EVO4" s="104"/>
      <c r="EVP4" s="104"/>
      <c r="EVQ4" s="104"/>
      <c r="EVR4" s="104"/>
      <c r="EVS4" s="104"/>
      <c r="EVT4" s="104"/>
      <c r="EVU4" s="104"/>
      <c r="EVV4" s="104"/>
      <c r="EVW4" s="104"/>
      <c r="EVX4" s="104"/>
      <c r="EVY4" s="104"/>
      <c r="EVZ4" s="104"/>
      <c r="EWA4" s="104"/>
      <c r="EWB4" s="104"/>
      <c r="EWC4" s="104"/>
      <c r="EWD4" s="104"/>
      <c r="EWE4" s="104"/>
      <c r="EWF4" s="104"/>
      <c r="EWG4" s="104"/>
      <c r="EWH4" s="104"/>
      <c r="EWI4" s="104"/>
      <c r="EWJ4" s="104"/>
      <c r="EWK4" s="104"/>
      <c r="EWL4" s="104"/>
      <c r="EWM4" s="104"/>
      <c r="EWN4" s="104"/>
      <c r="EWO4" s="104"/>
      <c r="EWP4" s="104"/>
      <c r="EWQ4" s="104"/>
      <c r="EWR4" s="104"/>
      <c r="EWS4" s="104"/>
      <c r="EWT4" s="104"/>
      <c r="EWU4" s="104"/>
      <c r="EWV4" s="104"/>
      <c r="EWW4" s="104"/>
      <c r="EWX4" s="104"/>
      <c r="EWY4" s="104"/>
      <c r="EWZ4" s="104"/>
      <c r="EXA4" s="104"/>
      <c r="EXB4" s="104"/>
      <c r="EXC4" s="104"/>
      <c r="EXD4" s="104"/>
      <c r="EXE4" s="104"/>
      <c r="EXF4" s="104"/>
      <c r="EXG4" s="104"/>
      <c r="EXH4" s="104"/>
      <c r="EXI4" s="104"/>
      <c r="EXJ4" s="104"/>
      <c r="EXK4" s="104"/>
      <c r="EXL4" s="104"/>
      <c r="EXM4" s="104"/>
      <c r="EXN4" s="104"/>
      <c r="EXO4" s="104"/>
      <c r="EXP4" s="104"/>
      <c r="EXQ4" s="104"/>
      <c r="EXR4" s="104"/>
      <c r="EXS4" s="104"/>
      <c r="EXT4" s="104"/>
      <c r="EXU4" s="104"/>
      <c r="EXV4" s="104"/>
      <c r="EXW4" s="104"/>
      <c r="EXX4" s="104"/>
      <c r="EXY4" s="104"/>
      <c r="EXZ4" s="104"/>
      <c r="EYA4" s="104"/>
      <c r="EYB4" s="104"/>
      <c r="EYC4" s="104"/>
      <c r="EYD4" s="104"/>
      <c r="EYE4" s="104"/>
      <c r="EYF4" s="104"/>
      <c r="EYG4" s="104"/>
      <c r="EYH4" s="104"/>
      <c r="EYI4" s="104"/>
      <c r="EYJ4" s="104"/>
      <c r="EYK4" s="104"/>
      <c r="EYL4" s="104"/>
      <c r="EYM4" s="104"/>
      <c r="EYN4" s="104"/>
      <c r="EYO4" s="104"/>
      <c r="EYP4" s="104"/>
      <c r="EYQ4" s="104"/>
      <c r="EYR4" s="104"/>
      <c r="EYS4" s="104"/>
      <c r="EYT4" s="104"/>
      <c r="EYU4" s="104"/>
      <c r="EYV4" s="104"/>
      <c r="EYW4" s="104"/>
      <c r="EYX4" s="104"/>
      <c r="EYY4" s="104"/>
      <c r="EYZ4" s="104"/>
      <c r="EZA4" s="104"/>
      <c r="EZB4" s="104"/>
      <c r="EZC4" s="104"/>
      <c r="EZD4" s="104"/>
      <c r="EZE4" s="104"/>
      <c r="EZF4" s="104"/>
      <c r="EZG4" s="104"/>
      <c r="EZH4" s="104"/>
      <c r="EZI4" s="104"/>
      <c r="EZJ4" s="104"/>
      <c r="EZK4" s="104"/>
      <c r="EZL4" s="104"/>
      <c r="EZM4" s="104"/>
      <c r="EZN4" s="104"/>
      <c r="EZO4" s="104"/>
      <c r="EZP4" s="104"/>
      <c r="EZQ4" s="104"/>
      <c r="EZR4" s="104"/>
      <c r="EZS4" s="104"/>
      <c r="EZT4" s="104"/>
      <c r="EZU4" s="104"/>
      <c r="EZV4" s="104"/>
      <c r="EZW4" s="104"/>
      <c r="EZX4" s="104"/>
      <c r="EZY4" s="104"/>
      <c r="EZZ4" s="104"/>
      <c r="FAA4" s="104"/>
      <c r="FAB4" s="104"/>
      <c r="FAC4" s="104"/>
      <c r="FAD4" s="104"/>
      <c r="FAE4" s="104"/>
      <c r="FAF4" s="104"/>
      <c r="FAG4" s="104"/>
      <c r="FAH4" s="104"/>
      <c r="FAI4" s="104"/>
      <c r="FAJ4" s="104"/>
      <c r="FAK4" s="104"/>
      <c r="FAL4" s="104"/>
      <c r="FAM4" s="104"/>
      <c r="FAN4" s="104"/>
      <c r="FAO4" s="104"/>
      <c r="FAP4" s="104"/>
      <c r="FAQ4" s="104"/>
      <c r="FAR4" s="104"/>
      <c r="FAS4" s="104"/>
      <c r="FAT4" s="104"/>
      <c r="FAU4" s="104"/>
      <c r="FAV4" s="104"/>
      <c r="FAW4" s="104"/>
      <c r="FAX4" s="104"/>
      <c r="FAY4" s="104"/>
      <c r="FAZ4" s="104"/>
      <c r="FBA4" s="104"/>
      <c r="FBB4" s="104"/>
      <c r="FBC4" s="104"/>
      <c r="FBD4" s="104"/>
      <c r="FBE4" s="104"/>
      <c r="FBF4" s="104"/>
      <c r="FBG4" s="104"/>
      <c r="FBH4" s="104"/>
      <c r="FBI4" s="104"/>
      <c r="FBJ4" s="104"/>
      <c r="FBK4" s="104"/>
      <c r="FBL4" s="104"/>
      <c r="FBM4" s="104"/>
      <c r="FBN4" s="104"/>
      <c r="FBO4" s="104"/>
      <c r="FBP4" s="104"/>
      <c r="FBQ4" s="104"/>
      <c r="FBR4" s="104"/>
      <c r="FBS4" s="104"/>
      <c r="FBT4" s="104"/>
      <c r="FBU4" s="104"/>
      <c r="FBV4" s="104"/>
      <c r="FBW4" s="104"/>
      <c r="FBX4" s="104"/>
      <c r="FBY4" s="104"/>
      <c r="FBZ4" s="104"/>
      <c r="FCA4" s="104"/>
      <c r="FCB4" s="104"/>
      <c r="FCC4" s="104"/>
      <c r="FCD4" s="104"/>
      <c r="FCE4" s="104"/>
      <c r="FCF4" s="104"/>
      <c r="FCG4" s="104"/>
      <c r="FCH4" s="104"/>
      <c r="FCI4" s="104"/>
      <c r="FCJ4" s="104"/>
      <c r="FCK4" s="104"/>
      <c r="FCL4" s="104"/>
      <c r="FCM4" s="104"/>
      <c r="FCN4" s="104"/>
      <c r="FCO4" s="104"/>
      <c r="FCP4" s="104"/>
      <c r="FCQ4" s="104"/>
      <c r="FCR4" s="104"/>
      <c r="FCS4" s="104"/>
      <c r="FCT4" s="104"/>
      <c r="FCU4" s="104"/>
      <c r="FCV4" s="104"/>
      <c r="FCW4" s="104"/>
      <c r="FCX4" s="104"/>
      <c r="FCY4" s="104"/>
      <c r="FCZ4" s="104"/>
      <c r="FDA4" s="104"/>
      <c r="FDB4" s="104"/>
      <c r="FDC4" s="104"/>
      <c r="FDD4" s="104"/>
      <c r="FDE4" s="104"/>
      <c r="FDF4" s="104"/>
      <c r="FDG4" s="104"/>
      <c r="FDH4" s="104"/>
      <c r="FDI4" s="104"/>
      <c r="FDJ4" s="104"/>
      <c r="FDK4" s="104"/>
      <c r="FDL4" s="104"/>
      <c r="FDM4" s="104"/>
      <c r="FDN4" s="104"/>
      <c r="FDO4" s="104"/>
      <c r="FDP4" s="104"/>
      <c r="FDQ4" s="104"/>
      <c r="FDR4" s="104"/>
      <c r="FDS4" s="104"/>
      <c r="FDT4" s="104"/>
      <c r="FDU4" s="104"/>
      <c r="FDV4" s="104"/>
      <c r="FDW4" s="104"/>
      <c r="FDX4" s="104"/>
      <c r="FDY4" s="104"/>
      <c r="FDZ4" s="104"/>
      <c r="FEA4" s="104"/>
      <c r="FEB4" s="104"/>
      <c r="FEC4" s="104"/>
      <c r="FED4" s="104"/>
      <c r="FEE4" s="104"/>
      <c r="FEF4" s="104"/>
      <c r="FEG4" s="104"/>
      <c r="FEH4" s="104"/>
      <c r="FEI4" s="104"/>
      <c r="FEJ4" s="104"/>
      <c r="FEK4" s="104"/>
      <c r="FEL4" s="104"/>
      <c r="FEM4" s="104"/>
      <c r="FEN4" s="104"/>
      <c r="FEO4" s="104"/>
      <c r="FEP4" s="104"/>
      <c r="FEQ4" s="104"/>
      <c r="FER4" s="104"/>
      <c r="FES4" s="104"/>
      <c r="FET4" s="104"/>
      <c r="FEU4" s="104"/>
      <c r="FEV4" s="104"/>
      <c r="FEW4" s="104"/>
      <c r="FEX4" s="104"/>
      <c r="FEY4" s="104"/>
      <c r="FEZ4" s="104"/>
      <c r="FFA4" s="104"/>
      <c r="FFB4" s="104"/>
      <c r="FFC4" s="104"/>
      <c r="FFD4" s="104"/>
      <c r="FFE4" s="104"/>
      <c r="FFF4" s="104"/>
      <c r="FFG4" s="104"/>
      <c r="FFH4" s="104"/>
      <c r="FFI4" s="104"/>
      <c r="FFJ4" s="104"/>
      <c r="FFK4" s="104"/>
      <c r="FFL4" s="104"/>
      <c r="FFM4" s="104"/>
      <c r="FFN4" s="104"/>
      <c r="FFO4" s="104"/>
      <c r="FFP4" s="104"/>
      <c r="FFQ4" s="104"/>
      <c r="FFR4" s="104"/>
      <c r="FFS4" s="104"/>
      <c r="FFT4" s="104"/>
      <c r="FFU4" s="104"/>
      <c r="FFV4" s="104"/>
      <c r="FFW4" s="104"/>
      <c r="FFX4" s="104"/>
      <c r="FFY4" s="104"/>
      <c r="FFZ4" s="104"/>
      <c r="FGA4" s="104"/>
      <c r="FGB4" s="104"/>
      <c r="FGC4" s="104"/>
      <c r="FGD4" s="104"/>
      <c r="FGE4" s="104"/>
      <c r="FGF4" s="104"/>
      <c r="FGG4" s="104"/>
      <c r="FGH4" s="104"/>
      <c r="FGI4" s="104"/>
      <c r="FGJ4" s="104"/>
      <c r="FGK4" s="104"/>
      <c r="FGL4" s="104"/>
      <c r="FGM4" s="104"/>
      <c r="FGN4" s="104"/>
      <c r="FGO4" s="104"/>
      <c r="FGP4" s="104"/>
      <c r="FGQ4" s="104"/>
      <c r="FGR4" s="104"/>
      <c r="FGS4" s="104"/>
      <c r="FGT4" s="104"/>
      <c r="FGU4" s="104"/>
      <c r="FGV4" s="104"/>
      <c r="FGW4" s="104"/>
      <c r="FGX4" s="104"/>
      <c r="FGY4" s="104"/>
      <c r="FGZ4" s="104"/>
      <c r="FHA4" s="104"/>
      <c r="FHB4" s="104"/>
      <c r="FHC4" s="104"/>
      <c r="FHD4" s="104"/>
      <c r="FHE4" s="104"/>
      <c r="FHF4" s="104"/>
      <c r="FHG4" s="104"/>
      <c r="FHH4" s="104"/>
      <c r="FHI4" s="104"/>
      <c r="FHJ4" s="104"/>
      <c r="FHK4" s="104"/>
      <c r="FHL4" s="104"/>
      <c r="FHM4" s="104"/>
      <c r="FHN4" s="104"/>
      <c r="FHO4" s="104"/>
      <c r="FHP4" s="104"/>
      <c r="FHQ4" s="104"/>
      <c r="FHR4" s="104"/>
      <c r="FHS4" s="104"/>
      <c r="FHT4" s="104"/>
      <c r="FHU4" s="104"/>
      <c r="FHV4" s="104"/>
      <c r="FHW4" s="104"/>
      <c r="FHX4" s="104"/>
      <c r="FHY4" s="104"/>
      <c r="FHZ4" s="104"/>
      <c r="FIA4" s="104"/>
      <c r="FIB4" s="104"/>
      <c r="FIC4" s="104"/>
      <c r="FID4" s="104"/>
      <c r="FIE4" s="104"/>
      <c r="FIF4" s="104"/>
      <c r="FIG4" s="104"/>
      <c r="FIH4" s="104"/>
      <c r="FII4" s="104"/>
      <c r="FIJ4" s="104"/>
      <c r="FIK4" s="104"/>
      <c r="FIL4" s="104"/>
      <c r="FIM4" s="104"/>
      <c r="FIN4" s="104"/>
      <c r="FIO4" s="104"/>
      <c r="FIP4" s="104"/>
      <c r="FIQ4" s="104"/>
      <c r="FIR4" s="104"/>
      <c r="FIS4" s="104"/>
      <c r="FIT4" s="104"/>
      <c r="FIU4" s="104"/>
      <c r="FIV4" s="104"/>
      <c r="FIW4" s="104"/>
      <c r="FIX4" s="104"/>
      <c r="FIY4" s="104"/>
      <c r="FIZ4" s="104"/>
      <c r="FJA4" s="104"/>
      <c r="FJB4" s="104"/>
      <c r="FJC4" s="104"/>
      <c r="FJD4" s="104"/>
      <c r="FJE4" s="104"/>
      <c r="FJF4" s="104"/>
      <c r="FJG4" s="104"/>
      <c r="FJH4" s="104"/>
      <c r="FJI4" s="104"/>
      <c r="FJJ4" s="104"/>
      <c r="FJK4" s="104"/>
      <c r="FJL4" s="104"/>
      <c r="FJM4" s="104"/>
      <c r="FJN4" s="104"/>
      <c r="FJO4" s="104"/>
      <c r="FJP4" s="104"/>
      <c r="FJQ4" s="104"/>
      <c r="FJR4" s="104"/>
      <c r="FJS4" s="104"/>
      <c r="FJT4" s="104"/>
      <c r="FJU4" s="104"/>
      <c r="FJV4" s="104"/>
      <c r="FJW4" s="104"/>
      <c r="FJX4" s="104"/>
      <c r="FJY4" s="104"/>
      <c r="FJZ4" s="104"/>
      <c r="FKA4" s="104"/>
      <c r="FKB4" s="104"/>
      <c r="FKC4" s="104"/>
      <c r="FKD4" s="104"/>
      <c r="FKE4" s="104"/>
      <c r="FKF4" s="104"/>
      <c r="FKG4" s="104"/>
      <c r="FKH4" s="104"/>
      <c r="FKI4" s="104"/>
      <c r="FKJ4" s="104"/>
      <c r="FKK4" s="104"/>
      <c r="FKL4" s="104"/>
      <c r="FKM4" s="104"/>
      <c r="FKN4" s="104"/>
      <c r="FKO4" s="104"/>
      <c r="FKP4" s="104"/>
      <c r="FKQ4" s="104"/>
      <c r="FKR4" s="104"/>
      <c r="FKS4" s="104"/>
      <c r="FKT4" s="104"/>
      <c r="FKU4" s="104"/>
      <c r="FKV4" s="104"/>
      <c r="FKW4" s="104"/>
      <c r="FKX4" s="104"/>
      <c r="FKY4" s="104"/>
      <c r="FKZ4" s="104"/>
      <c r="FLA4" s="104"/>
      <c r="FLB4" s="104"/>
      <c r="FLC4" s="104"/>
      <c r="FLD4" s="104"/>
      <c r="FLE4" s="104"/>
      <c r="FLF4" s="104"/>
      <c r="FLG4" s="104"/>
      <c r="FLH4" s="104"/>
      <c r="FLI4" s="104"/>
      <c r="FLJ4" s="104"/>
      <c r="FLK4" s="104"/>
      <c r="FLL4" s="104"/>
      <c r="FLM4" s="104"/>
      <c r="FLN4" s="104"/>
      <c r="FLO4" s="104"/>
      <c r="FLP4" s="104"/>
      <c r="FLQ4" s="104"/>
      <c r="FLR4" s="104"/>
      <c r="FLS4" s="104"/>
      <c r="FLT4" s="104"/>
      <c r="FLU4" s="104"/>
      <c r="FLV4" s="104"/>
      <c r="FLW4" s="104"/>
      <c r="FLX4" s="104"/>
      <c r="FLY4" s="104"/>
      <c r="FLZ4" s="104"/>
      <c r="FMA4" s="104"/>
      <c r="FMB4" s="104"/>
      <c r="FMC4" s="104"/>
      <c r="FMD4" s="104"/>
      <c r="FME4" s="104"/>
      <c r="FMF4" s="104"/>
      <c r="FMG4" s="104"/>
      <c r="FMH4" s="104"/>
      <c r="FMI4" s="104"/>
      <c r="FMJ4" s="104"/>
      <c r="FMK4" s="104"/>
      <c r="FML4" s="104"/>
      <c r="FMM4" s="104"/>
      <c r="FMN4" s="104"/>
      <c r="FMO4" s="104"/>
      <c r="FMP4" s="104"/>
      <c r="FMQ4" s="104"/>
      <c r="FMR4" s="104"/>
      <c r="FMS4" s="104"/>
      <c r="FMT4" s="104"/>
      <c r="FMU4" s="104"/>
      <c r="FMV4" s="104"/>
      <c r="FMW4" s="104"/>
      <c r="FMX4" s="104"/>
      <c r="FMY4" s="104"/>
      <c r="FMZ4" s="104"/>
      <c r="FNA4" s="104"/>
      <c r="FNB4" s="104"/>
      <c r="FNC4" s="104"/>
      <c r="FND4" s="104"/>
      <c r="FNE4" s="104"/>
      <c r="FNF4" s="104"/>
      <c r="FNG4" s="104"/>
      <c r="FNH4" s="104"/>
      <c r="FNI4" s="104"/>
      <c r="FNJ4" s="104"/>
      <c r="FNK4" s="104"/>
      <c r="FNL4" s="104"/>
      <c r="FNM4" s="104"/>
      <c r="FNN4" s="104"/>
      <c r="FNO4" s="104"/>
      <c r="FNP4" s="104"/>
      <c r="FNQ4" s="104"/>
      <c r="FNR4" s="104"/>
      <c r="FNS4" s="104"/>
      <c r="FNT4" s="104"/>
      <c r="FNU4" s="104"/>
      <c r="FNV4" s="104"/>
      <c r="FNW4" s="104"/>
      <c r="FNX4" s="104"/>
      <c r="FNY4" s="104"/>
      <c r="FNZ4" s="104"/>
      <c r="FOA4" s="104"/>
      <c r="FOB4" s="104"/>
      <c r="FOC4" s="104"/>
      <c r="FOD4" s="104"/>
      <c r="FOE4" s="104"/>
      <c r="FOF4" s="104"/>
      <c r="FOG4" s="104"/>
      <c r="FOH4" s="104"/>
      <c r="FOI4" s="104"/>
      <c r="FOJ4" s="104"/>
      <c r="FOK4" s="104"/>
      <c r="FOL4" s="104"/>
      <c r="FOM4" s="104"/>
      <c r="FON4" s="104"/>
      <c r="FOO4" s="104"/>
      <c r="FOP4" s="104"/>
      <c r="FOQ4" s="104"/>
      <c r="FOR4" s="104"/>
      <c r="FOS4" s="104"/>
      <c r="FOT4" s="104"/>
      <c r="FOU4" s="104"/>
      <c r="FOV4" s="104"/>
      <c r="FOW4" s="104"/>
      <c r="FOX4" s="104"/>
      <c r="FOY4" s="104"/>
      <c r="FOZ4" s="104"/>
      <c r="FPA4" s="104"/>
      <c r="FPB4" s="104"/>
      <c r="FPC4" s="104"/>
      <c r="FPD4" s="104"/>
      <c r="FPE4" s="104"/>
      <c r="FPF4" s="104"/>
      <c r="FPG4" s="104"/>
      <c r="FPH4" s="104"/>
      <c r="FPI4" s="104"/>
      <c r="FPJ4" s="104"/>
      <c r="FPK4" s="104"/>
      <c r="FPL4" s="104"/>
      <c r="FPM4" s="104"/>
      <c r="FPN4" s="104"/>
      <c r="FPO4" s="104"/>
      <c r="FPP4" s="104"/>
      <c r="FPQ4" s="104"/>
      <c r="FPR4" s="104"/>
      <c r="FPS4" s="104"/>
      <c r="FPT4" s="104"/>
      <c r="FPU4" s="104"/>
      <c r="FPV4" s="104"/>
      <c r="FPW4" s="104"/>
      <c r="FPX4" s="104"/>
      <c r="FPY4" s="104"/>
      <c r="FPZ4" s="104"/>
      <c r="FQA4" s="104"/>
      <c r="FQB4" s="104"/>
      <c r="FQC4" s="104"/>
      <c r="FQD4" s="104"/>
      <c r="FQE4" s="104"/>
      <c r="FQF4" s="104"/>
      <c r="FQG4" s="104"/>
      <c r="FQH4" s="104"/>
      <c r="FQI4" s="104"/>
      <c r="FQJ4" s="104"/>
      <c r="FQK4" s="104"/>
      <c r="FQL4" s="104"/>
      <c r="FQM4" s="104"/>
      <c r="FQN4" s="104"/>
      <c r="FQO4" s="104"/>
      <c r="FQP4" s="104"/>
      <c r="FQQ4" s="104"/>
      <c r="FQR4" s="104"/>
      <c r="FQS4" s="104"/>
      <c r="FQT4" s="104"/>
      <c r="FQU4" s="104"/>
      <c r="FQV4" s="104"/>
      <c r="FQW4" s="104"/>
      <c r="FQX4" s="104"/>
      <c r="FQY4" s="104"/>
      <c r="FQZ4" s="104"/>
      <c r="FRA4" s="104"/>
      <c r="FRB4" s="104"/>
      <c r="FRC4" s="104"/>
      <c r="FRD4" s="104"/>
      <c r="FRE4" s="104"/>
      <c r="FRF4" s="104"/>
      <c r="FRG4" s="104"/>
      <c r="FRH4" s="104"/>
      <c r="FRI4" s="104"/>
      <c r="FRJ4" s="104"/>
      <c r="FRK4" s="104"/>
      <c r="FRL4" s="104"/>
      <c r="FRM4" s="104"/>
      <c r="FRN4" s="104"/>
      <c r="FRO4" s="104"/>
      <c r="FRP4" s="104"/>
      <c r="FRQ4" s="104"/>
      <c r="FRR4" s="104"/>
      <c r="FRS4" s="104"/>
      <c r="FRT4" s="104"/>
      <c r="FRU4" s="104"/>
      <c r="FRV4" s="104"/>
      <c r="FRW4" s="104"/>
      <c r="FRX4" s="104"/>
      <c r="FRY4" s="104"/>
      <c r="FRZ4" s="104"/>
      <c r="FSA4" s="104"/>
      <c r="FSB4" s="104"/>
      <c r="FSC4" s="104"/>
      <c r="FSD4" s="104"/>
      <c r="FSE4" s="104"/>
      <c r="FSF4" s="104"/>
      <c r="FSG4" s="104"/>
      <c r="FSH4" s="104"/>
      <c r="FSI4" s="104"/>
      <c r="FSJ4" s="104"/>
      <c r="FSK4" s="104"/>
      <c r="FSL4" s="104"/>
      <c r="FSM4" s="104"/>
      <c r="FSN4" s="104"/>
      <c r="FSO4" s="104"/>
      <c r="FSP4" s="104"/>
      <c r="FSQ4" s="104"/>
      <c r="FSR4" s="104"/>
      <c r="FSS4" s="104"/>
      <c r="FST4" s="104"/>
      <c r="FSU4" s="104"/>
      <c r="FSV4" s="104"/>
      <c r="FSW4" s="104"/>
      <c r="FSX4" s="104"/>
      <c r="FSY4" s="104"/>
      <c r="FSZ4" s="104"/>
      <c r="FTA4" s="104"/>
      <c r="FTB4" s="104"/>
      <c r="FTC4" s="104"/>
      <c r="FTD4" s="104"/>
      <c r="FTE4" s="104"/>
      <c r="FTF4" s="104"/>
      <c r="FTG4" s="104"/>
      <c r="FTH4" s="104"/>
      <c r="FTI4" s="104"/>
      <c r="FTJ4" s="104"/>
      <c r="FTK4" s="104"/>
      <c r="FTL4" s="104"/>
      <c r="FTM4" s="104"/>
      <c r="FTN4" s="104"/>
      <c r="FTO4" s="104"/>
      <c r="FTP4" s="104"/>
      <c r="FTQ4" s="104"/>
      <c r="FTR4" s="104"/>
      <c r="FTS4" s="104"/>
      <c r="FTT4" s="104"/>
      <c r="FTU4" s="104"/>
      <c r="FTV4" s="104"/>
      <c r="FTW4" s="104"/>
      <c r="FTX4" s="104"/>
      <c r="FTY4" s="104"/>
      <c r="FTZ4" s="104"/>
      <c r="FUA4" s="104"/>
      <c r="FUB4" s="104"/>
      <c r="FUC4" s="104"/>
      <c r="FUD4" s="104"/>
      <c r="FUE4" s="104"/>
      <c r="FUF4" s="104"/>
      <c r="FUG4" s="104"/>
      <c r="FUH4" s="104"/>
      <c r="FUI4" s="104"/>
      <c r="FUJ4" s="104"/>
      <c r="FUK4" s="104"/>
      <c r="FUL4" s="104"/>
      <c r="FUM4" s="104"/>
      <c r="FUN4" s="104"/>
      <c r="FUO4" s="104"/>
      <c r="FUP4" s="104"/>
      <c r="FUQ4" s="104"/>
      <c r="FUR4" s="104"/>
      <c r="FUS4" s="104"/>
      <c r="FUT4" s="104"/>
      <c r="FUU4" s="104"/>
      <c r="FUV4" s="104"/>
      <c r="FUW4" s="104"/>
      <c r="FUX4" s="104"/>
      <c r="FUY4" s="104"/>
      <c r="FUZ4" s="104"/>
      <c r="FVA4" s="104"/>
      <c r="FVB4" s="104"/>
      <c r="FVC4" s="104"/>
      <c r="FVD4" s="104"/>
      <c r="FVE4" s="104"/>
      <c r="FVF4" s="104"/>
      <c r="FVG4" s="104"/>
      <c r="FVH4" s="104"/>
      <c r="FVI4" s="104"/>
      <c r="FVJ4" s="104"/>
      <c r="FVK4" s="104"/>
      <c r="FVL4" s="104"/>
      <c r="FVM4" s="104"/>
      <c r="FVN4" s="104"/>
      <c r="FVO4" s="104"/>
      <c r="FVP4" s="104"/>
      <c r="FVQ4" s="104"/>
      <c r="FVR4" s="104"/>
      <c r="FVS4" s="104"/>
      <c r="FVT4" s="104"/>
      <c r="FVU4" s="104"/>
      <c r="FVV4" s="104"/>
      <c r="FVW4" s="104"/>
      <c r="FVX4" s="104"/>
      <c r="FVY4" s="104"/>
      <c r="FVZ4" s="104"/>
      <c r="FWA4" s="104"/>
      <c r="FWB4" s="104"/>
      <c r="FWC4" s="104"/>
      <c r="FWD4" s="104"/>
      <c r="FWE4" s="104"/>
      <c r="FWF4" s="104"/>
      <c r="FWG4" s="104"/>
      <c r="FWH4" s="104"/>
      <c r="FWI4" s="104"/>
      <c r="FWJ4" s="104"/>
      <c r="FWK4" s="104"/>
      <c r="FWL4" s="104"/>
      <c r="FWM4" s="104"/>
      <c r="FWN4" s="104"/>
      <c r="FWO4" s="104"/>
      <c r="FWP4" s="104"/>
      <c r="FWQ4" s="104"/>
      <c r="FWR4" s="104"/>
      <c r="FWS4" s="104"/>
      <c r="FWT4" s="104"/>
      <c r="FWU4" s="104"/>
      <c r="FWV4" s="104"/>
      <c r="FWW4" s="104"/>
      <c r="FWX4" s="104"/>
      <c r="FWY4" s="104"/>
      <c r="FWZ4" s="104"/>
      <c r="FXA4" s="104"/>
      <c r="FXB4" s="104"/>
      <c r="FXC4" s="104"/>
      <c r="FXD4" s="104"/>
      <c r="FXE4" s="104"/>
      <c r="FXF4" s="104"/>
      <c r="FXG4" s="104"/>
      <c r="FXH4" s="104"/>
      <c r="FXI4" s="104"/>
      <c r="FXJ4" s="104"/>
      <c r="FXK4" s="104"/>
      <c r="FXL4" s="104"/>
      <c r="FXM4" s="104"/>
      <c r="FXN4" s="104"/>
      <c r="FXO4" s="104"/>
      <c r="FXP4" s="104"/>
      <c r="FXQ4" s="104"/>
      <c r="FXR4" s="104"/>
      <c r="FXS4" s="104"/>
      <c r="FXT4" s="104"/>
      <c r="FXU4" s="104"/>
      <c r="FXV4" s="104"/>
      <c r="FXW4" s="104"/>
      <c r="FXX4" s="104"/>
      <c r="FXY4" s="104"/>
      <c r="FXZ4" s="104"/>
      <c r="FYA4" s="104"/>
      <c r="FYB4" s="104"/>
      <c r="FYC4" s="104"/>
      <c r="FYD4" s="104"/>
      <c r="FYE4" s="104"/>
      <c r="FYF4" s="104"/>
      <c r="FYG4" s="104"/>
      <c r="FYH4" s="104"/>
      <c r="FYI4" s="104"/>
      <c r="FYJ4" s="104"/>
      <c r="FYK4" s="104"/>
      <c r="FYL4" s="104"/>
      <c r="FYM4" s="104"/>
      <c r="FYN4" s="104"/>
      <c r="FYO4" s="104"/>
      <c r="FYP4" s="104"/>
      <c r="FYQ4" s="104"/>
      <c r="FYR4" s="104"/>
      <c r="FYS4" s="104"/>
      <c r="FYT4" s="104"/>
      <c r="FYU4" s="104"/>
      <c r="FYV4" s="104"/>
      <c r="FYW4" s="104"/>
      <c r="FYX4" s="104"/>
      <c r="FYY4" s="104"/>
      <c r="FYZ4" s="104"/>
      <c r="FZA4" s="104"/>
      <c r="FZB4" s="104"/>
      <c r="FZC4" s="104"/>
      <c r="FZD4" s="104"/>
      <c r="FZE4" s="104"/>
      <c r="FZF4" s="104"/>
      <c r="FZG4" s="104"/>
      <c r="FZH4" s="104"/>
      <c r="FZI4" s="104"/>
      <c r="FZJ4" s="104"/>
      <c r="FZK4" s="104"/>
      <c r="FZL4" s="104"/>
      <c r="FZM4" s="104"/>
      <c r="FZN4" s="104"/>
      <c r="FZO4" s="104"/>
      <c r="FZP4" s="104"/>
      <c r="FZQ4" s="104"/>
      <c r="FZR4" s="104"/>
      <c r="FZS4" s="104"/>
      <c r="FZT4" s="104"/>
      <c r="FZU4" s="104"/>
      <c r="FZV4" s="104"/>
      <c r="FZW4" s="104"/>
      <c r="FZX4" s="104"/>
      <c r="FZY4" s="104"/>
      <c r="FZZ4" s="104"/>
      <c r="GAA4" s="104"/>
      <c r="GAB4" s="104"/>
      <c r="GAC4" s="104"/>
      <c r="GAD4" s="104"/>
      <c r="GAE4" s="104"/>
      <c r="GAF4" s="104"/>
      <c r="GAG4" s="104"/>
      <c r="GAH4" s="104"/>
      <c r="GAI4" s="104"/>
      <c r="GAJ4" s="104"/>
      <c r="GAK4" s="104"/>
      <c r="GAL4" s="104"/>
      <c r="GAM4" s="104"/>
      <c r="GAN4" s="104"/>
      <c r="GAO4" s="104"/>
      <c r="GAP4" s="104"/>
      <c r="GAQ4" s="104"/>
      <c r="GAR4" s="104"/>
      <c r="GAS4" s="104"/>
      <c r="GAT4" s="104"/>
      <c r="GAU4" s="104"/>
      <c r="GAV4" s="104"/>
      <c r="GAW4" s="104"/>
      <c r="GAX4" s="104"/>
      <c r="GAY4" s="104"/>
      <c r="GAZ4" s="104"/>
      <c r="GBA4" s="104"/>
      <c r="GBB4" s="104"/>
      <c r="GBC4" s="104"/>
      <c r="GBD4" s="104"/>
      <c r="GBE4" s="104"/>
      <c r="GBF4" s="104"/>
      <c r="GBG4" s="104"/>
      <c r="GBH4" s="104"/>
      <c r="GBI4" s="104"/>
      <c r="GBJ4" s="104"/>
      <c r="GBK4" s="104"/>
      <c r="GBL4" s="104"/>
      <c r="GBM4" s="104"/>
      <c r="GBN4" s="104"/>
      <c r="GBO4" s="104"/>
      <c r="GBP4" s="104"/>
      <c r="GBQ4" s="104"/>
      <c r="GBR4" s="104"/>
      <c r="GBS4" s="104"/>
      <c r="GBT4" s="104"/>
      <c r="GBU4" s="104"/>
      <c r="GBV4" s="104"/>
      <c r="GBW4" s="104"/>
      <c r="GBX4" s="104"/>
      <c r="GBY4" s="104"/>
      <c r="GBZ4" s="104"/>
      <c r="GCA4" s="104"/>
      <c r="GCB4" s="104"/>
      <c r="GCC4" s="104"/>
      <c r="GCD4" s="104"/>
      <c r="GCE4" s="104"/>
      <c r="GCF4" s="104"/>
      <c r="GCG4" s="104"/>
      <c r="GCH4" s="104"/>
      <c r="GCI4" s="104"/>
      <c r="GCJ4" s="104"/>
      <c r="GCK4" s="104"/>
      <c r="GCL4" s="104"/>
      <c r="GCM4" s="104"/>
      <c r="GCN4" s="104"/>
      <c r="GCO4" s="104"/>
      <c r="GCP4" s="104"/>
      <c r="GCQ4" s="104"/>
      <c r="GCR4" s="104"/>
      <c r="GCS4" s="104"/>
      <c r="GCT4" s="104"/>
      <c r="GCU4" s="104"/>
      <c r="GCV4" s="104"/>
      <c r="GCW4" s="104"/>
      <c r="GCX4" s="104"/>
      <c r="GCY4" s="104"/>
      <c r="GCZ4" s="104"/>
      <c r="GDA4" s="104"/>
      <c r="GDB4" s="104"/>
      <c r="GDC4" s="104"/>
      <c r="GDD4" s="104"/>
      <c r="GDE4" s="104"/>
      <c r="GDF4" s="104"/>
      <c r="GDG4" s="104"/>
      <c r="GDH4" s="104"/>
      <c r="GDI4" s="104"/>
      <c r="GDJ4" s="104"/>
      <c r="GDK4" s="104"/>
      <c r="GDL4" s="104"/>
      <c r="GDM4" s="104"/>
      <c r="GDN4" s="104"/>
      <c r="GDO4" s="104"/>
      <c r="GDP4" s="104"/>
      <c r="GDQ4" s="104"/>
      <c r="GDR4" s="104"/>
      <c r="GDS4" s="104"/>
      <c r="GDT4" s="104"/>
      <c r="GDU4" s="104"/>
      <c r="GDV4" s="104"/>
      <c r="GDW4" s="104"/>
      <c r="GDX4" s="104"/>
      <c r="GDY4" s="104"/>
      <c r="GDZ4" s="104"/>
      <c r="GEA4" s="104"/>
      <c r="GEB4" s="104"/>
      <c r="GEC4" s="104"/>
      <c r="GED4" s="104"/>
      <c r="GEE4" s="104"/>
      <c r="GEF4" s="104"/>
      <c r="GEG4" s="104"/>
      <c r="GEH4" s="104"/>
      <c r="GEI4" s="104"/>
      <c r="GEJ4" s="104"/>
      <c r="GEK4" s="104"/>
      <c r="GEL4" s="104"/>
      <c r="GEM4" s="104"/>
      <c r="GEN4" s="104"/>
      <c r="GEO4" s="104"/>
      <c r="GEP4" s="104"/>
      <c r="GEQ4" s="104"/>
      <c r="GER4" s="104"/>
      <c r="GES4" s="104"/>
      <c r="GET4" s="104"/>
      <c r="GEU4" s="104"/>
      <c r="GEV4" s="104"/>
      <c r="GEW4" s="104"/>
      <c r="GEX4" s="104"/>
      <c r="GEY4" s="104"/>
      <c r="GEZ4" s="104"/>
      <c r="GFA4" s="104"/>
      <c r="GFB4" s="104"/>
      <c r="GFC4" s="104"/>
      <c r="GFD4" s="104"/>
      <c r="GFE4" s="104"/>
      <c r="GFF4" s="104"/>
      <c r="GFG4" s="104"/>
      <c r="GFH4" s="104"/>
      <c r="GFI4" s="104"/>
      <c r="GFJ4" s="104"/>
      <c r="GFK4" s="104"/>
      <c r="GFL4" s="104"/>
      <c r="GFM4" s="104"/>
      <c r="GFN4" s="104"/>
      <c r="GFO4" s="104"/>
      <c r="GFP4" s="104"/>
      <c r="GFQ4" s="104"/>
      <c r="GFR4" s="104"/>
      <c r="GFS4" s="104"/>
      <c r="GFT4" s="104"/>
      <c r="GFU4" s="104"/>
      <c r="GFV4" s="104"/>
      <c r="GFW4" s="104"/>
      <c r="GFX4" s="104"/>
      <c r="GFY4" s="104"/>
      <c r="GFZ4" s="104"/>
      <c r="GGA4" s="104"/>
      <c r="GGB4" s="104"/>
      <c r="GGC4" s="104"/>
      <c r="GGD4" s="104"/>
      <c r="GGE4" s="104"/>
      <c r="GGF4" s="104"/>
      <c r="GGG4" s="104"/>
      <c r="GGH4" s="104"/>
      <c r="GGI4" s="104"/>
      <c r="GGJ4" s="104"/>
      <c r="GGK4" s="104"/>
      <c r="GGL4" s="104"/>
      <c r="GGM4" s="104"/>
      <c r="GGN4" s="104"/>
      <c r="GGO4" s="104"/>
      <c r="GGP4" s="104"/>
      <c r="GGQ4" s="104"/>
      <c r="GGR4" s="104"/>
      <c r="GGS4" s="104"/>
      <c r="GGT4" s="104"/>
      <c r="GGU4" s="104"/>
      <c r="GGV4" s="104"/>
      <c r="GGW4" s="104"/>
      <c r="GGX4" s="104"/>
      <c r="GGY4" s="104"/>
      <c r="GGZ4" s="104"/>
      <c r="GHA4" s="104"/>
      <c r="GHB4" s="104"/>
      <c r="GHC4" s="104"/>
      <c r="GHD4" s="104"/>
      <c r="GHE4" s="104"/>
      <c r="GHF4" s="104"/>
      <c r="GHG4" s="104"/>
      <c r="GHH4" s="104"/>
      <c r="GHI4" s="104"/>
      <c r="GHJ4" s="104"/>
      <c r="GHK4" s="104"/>
      <c r="GHL4" s="104"/>
      <c r="GHM4" s="104"/>
      <c r="GHN4" s="104"/>
      <c r="GHO4" s="104"/>
      <c r="GHP4" s="104"/>
      <c r="GHQ4" s="104"/>
      <c r="GHR4" s="104"/>
      <c r="GHS4" s="104"/>
      <c r="GHT4" s="104"/>
      <c r="GHU4" s="104"/>
      <c r="GHV4" s="104"/>
      <c r="GHW4" s="104"/>
      <c r="GHX4" s="104"/>
      <c r="GHY4" s="104"/>
      <c r="GHZ4" s="104"/>
      <c r="GIA4" s="104"/>
      <c r="GIB4" s="104"/>
      <c r="GIC4" s="104"/>
      <c r="GID4" s="104"/>
      <c r="GIE4" s="104"/>
      <c r="GIF4" s="104"/>
      <c r="GIG4" s="104"/>
      <c r="GIH4" s="104"/>
      <c r="GII4" s="104"/>
      <c r="GIJ4" s="104"/>
      <c r="GIK4" s="104"/>
      <c r="GIL4" s="104"/>
      <c r="GIM4" s="104"/>
      <c r="GIN4" s="104"/>
      <c r="GIO4" s="104"/>
      <c r="GIP4" s="104"/>
      <c r="GIQ4" s="104"/>
      <c r="GIR4" s="104"/>
      <c r="GIS4" s="104"/>
      <c r="GIT4" s="104"/>
      <c r="GIU4" s="104"/>
      <c r="GIV4" s="104"/>
      <c r="GIW4" s="104"/>
      <c r="GIX4" s="104"/>
      <c r="GIY4" s="104"/>
      <c r="GIZ4" s="104"/>
      <c r="GJA4" s="104"/>
      <c r="GJB4" s="104"/>
      <c r="GJC4" s="104"/>
      <c r="GJD4" s="104"/>
      <c r="GJE4" s="104"/>
      <c r="GJF4" s="104"/>
      <c r="GJG4" s="104"/>
      <c r="GJH4" s="104"/>
      <c r="GJI4" s="104"/>
      <c r="GJJ4" s="104"/>
      <c r="GJK4" s="104"/>
      <c r="GJL4" s="104"/>
      <c r="GJM4" s="104"/>
      <c r="GJN4" s="104"/>
      <c r="GJO4" s="104"/>
      <c r="GJP4" s="104"/>
      <c r="GJQ4" s="104"/>
      <c r="GJR4" s="104"/>
      <c r="GJS4" s="104"/>
      <c r="GJT4" s="104"/>
      <c r="GJU4" s="104"/>
      <c r="GJV4" s="104"/>
      <c r="GJW4" s="104"/>
      <c r="GJX4" s="104"/>
      <c r="GJY4" s="104"/>
      <c r="GJZ4" s="104"/>
      <c r="GKA4" s="104"/>
      <c r="GKB4" s="104"/>
      <c r="GKC4" s="104"/>
      <c r="GKD4" s="104"/>
      <c r="GKE4" s="104"/>
      <c r="GKF4" s="104"/>
      <c r="GKG4" s="104"/>
      <c r="GKH4" s="104"/>
      <c r="GKI4" s="104"/>
      <c r="GKJ4" s="104"/>
      <c r="GKK4" s="104"/>
      <c r="GKL4" s="104"/>
      <c r="GKM4" s="104"/>
      <c r="GKN4" s="104"/>
      <c r="GKO4" s="104"/>
      <c r="GKP4" s="104"/>
      <c r="GKQ4" s="104"/>
      <c r="GKR4" s="104"/>
      <c r="GKS4" s="104"/>
      <c r="GKT4" s="104"/>
      <c r="GKU4" s="104"/>
      <c r="GKV4" s="104"/>
      <c r="GKW4" s="104"/>
      <c r="GKX4" s="104"/>
      <c r="GKY4" s="104"/>
      <c r="GKZ4" s="104"/>
      <c r="GLA4" s="104"/>
      <c r="GLB4" s="104"/>
      <c r="GLC4" s="104"/>
      <c r="GLD4" s="104"/>
      <c r="GLE4" s="104"/>
      <c r="GLF4" s="104"/>
      <c r="GLG4" s="104"/>
      <c r="GLH4" s="104"/>
      <c r="GLI4" s="104"/>
      <c r="GLJ4" s="104"/>
      <c r="GLK4" s="104"/>
      <c r="GLL4" s="104"/>
      <c r="GLM4" s="104"/>
      <c r="GLN4" s="104"/>
      <c r="GLO4" s="104"/>
      <c r="GLP4" s="104"/>
      <c r="GLQ4" s="104"/>
      <c r="GLR4" s="104"/>
      <c r="GLS4" s="104"/>
      <c r="GLT4" s="104"/>
      <c r="GLU4" s="104"/>
      <c r="GLV4" s="104"/>
      <c r="GLW4" s="104"/>
      <c r="GLX4" s="104"/>
      <c r="GLY4" s="104"/>
      <c r="GLZ4" s="104"/>
      <c r="GMA4" s="104"/>
      <c r="GMB4" s="104"/>
      <c r="GMC4" s="104"/>
      <c r="GMD4" s="104"/>
      <c r="GME4" s="104"/>
      <c r="GMF4" s="104"/>
      <c r="GMG4" s="104"/>
      <c r="GMH4" s="104"/>
      <c r="GMI4" s="104"/>
      <c r="GMJ4" s="104"/>
      <c r="GMK4" s="104"/>
      <c r="GML4" s="104"/>
      <c r="GMM4" s="104"/>
      <c r="GMN4" s="104"/>
      <c r="GMO4" s="104"/>
      <c r="GMP4" s="104"/>
      <c r="GMQ4" s="104"/>
      <c r="GMR4" s="104"/>
      <c r="GMS4" s="104"/>
      <c r="GMT4" s="104"/>
      <c r="GMU4" s="104"/>
      <c r="GMV4" s="104"/>
      <c r="GMW4" s="104"/>
      <c r="GMX4" s="104"/>
      <c r="GMY4" s="104"/>
      <c r="GMZ4" s="104"/>
      <c r="GNA4" s="104"/>
      <c r="GNB4" s="104"/>
      <c r="GNC4" s="104"/>
      <c r="GND4" s="104"/>
      <c r="GNE4" s="104"/>
      <c r="GNF4" s="104"/>
      <c r="GNG4" s="104"/>
      <c r="GNH4" s="104"/>
      <c r="GNI4" s="104"/>
      <c r="GNJ4" s="104"/>
      <c r="GNK4" s="104"/>
      <c r="GNL4" s="104"/>
      <c r="GNM4" s="104"/>
      <c r="GNN4" s="104"/>
      <c r="GNO4" s="104"/>
      <c r="GNP4" s="104"/>
      <c r="GNQ4" s="104"/>
      <c r="GNR4" s="104"/>
      <c r="GNS4" s="104"/>
      <c r="GNT4" s="104"/>
      <c r="GNU4" s="104"/>
      <c r="GNV4" s="104"/>
      <c r="GNW4" s="104"/>
      <c r="GNX4" s="104"/>
      <c r="GNY4" s="104"/>
      <c r="GNZ4" s="104"/>
      <c r="GOA4" s="104"/>
      <c r="GOB4" s="104"/>
      <c r="GOC4" s="104"/>
      <c r="GOD4" s="104"/>
      <c r="GOE4" s="104"/>
      <c r="GOF4" s="104"/>
      <c r="GOG4" s="104"/>
      <c r="GOH4" s="104"/>
      <c r="GOI4" s="104"/>
      <c r="GOJ4" s="104"/>
      <c r="GOK4" s="104"/>
      <c r="GOL4" s="104"/>
      <c r="GOM4" s="104"/>
      <c r="GON4" s="104"/>
      <c r="GOO4" s="104"/>
      <c r="GOP4" s="104"/>
      <c r="GOQ4" s="104"/>
      <c r="GOR4" s="104"/>
      <c r="GOS4" s="104"/>
      <c r="GOT4" s="104"/>
      <c r="GOU4" s="104"/>
      <c r="GOV4" s="104"/>
      <c r="GOW4" s="104"/>
      <c r="GOX4" s="104"/>
      <c r="GOY4" s="104"/>
      <c r="GOZ4" s="104"/>
      <c r="GPA4" s="104"/>
      <c r="GPB4" s="104"/>
      <c r="GPC4" s="104"/>
      <c r="GPD4" s="104"/>
      <c r="GPE4" s="104"/>
      <c r="GPF4" s="104"/>
      <c r="GPG4" s="104"/>
      <c r="GPH4" s="104"/>
      <c r="GPI4" s="104"/>
      <c r="GPJ4" s="104"/>
      <c r="GPK4" s="104"/>
      <c r="GPL4" s="104"/>
      <c r="GPM4" s="104"/>
      <c r="GPN4" s="104"/>
      <c r="GPO4" s="104"/>
      <c r="GPP4" s="104"/>
      <c r="GPQ4" s="104"/>
      <c r="GPR4" s="104"/>
      <c r="GPS4" s="104"/>
      <c r="GPT4" s="104"/>
      <c r="GPU4" s="104"/>
      <c r="GPV4" s="104"/>
      <c r="GPW4" s="104"/>
      <c r="GPX4" s="104"/>
      <c r="GPY4" s="104"/>
      <c r="GPZ4" s="104"/>
      <c r="GQA4" s="104"/>
      <c r="GQB4" s="104"/>
      <c r="GQC4" s="104"/>
      <c r="GQD4" s="104"/>
      <c r="GQE4" s="104"/>
      <c r="GQF4" s="104"/>
      <c r="GQG4" s="104"/>
      <c r="GQH4" s="104"/>
      <c r="GQI4" s="104"/>
      <c r="GQJ4" s="104"/>
      <c r="GQK4" s="104"/>
      <c r="GQL4" s="104"/>
      <c r="GQM4" s="104"/>
      <c r="GQN4" s="104"/>
      <c r="GQO4" s="104"/>
      <c r="GQP4" s="104"/>
      <c r="GQQ4" s="104"/>
      <c r="GQR4" s="104"/>
      <c r="GQS4" s="104"/>
      <c r="GQT4" s="104"/>
      <c r="GQU4" s="104"/>
      <c r="GQV4" s="104"/>
      <c r="GQW4" s="104"/>
      <c r="GQX4" s="104"/>
      <c r="GQY4" s="104"/>
      <c r="GQZ4" s="104"/>
      <c r="GRA4" s="104"/>
      <c r="GRB4" s="104"/>
      <c r="GRC4" s="104"/>
      <c r="GRD4" s="104"/>
      <c r="GRE4" s="104"/>
      <c r="GRF4" s="104"/>
      <c r="GRG4" s="104"/>
      <c r="GRH4" s="104"/>
      <c r="GRI4" s="104"/>
      <c r="GRJ4" s="104"/>
      <c r="GRK4" s="104"/>
      <c r="GRL4" s="104"/>
      <c r="GRM4" s="104"/>
      <c r="GRN4" s="104"/>
      <c r="GRO4" s="104"/>
      <c r="GRP4" s="104"/>
      <c r="GRQ4" s="104"/>
      <c r="GRR4" s="104"/>
      <c r="GRS4" s="104"/>
      <c r="GRT4" s="104"/>
      <c r="GRU4" s="104"/>
      <c r="GRV4" s="104"/>
      <c r="GRW4" s="104"/>
      <c r="GRX4" s="104"/>
      <c r="GRY4" s="104"/>
      <c r="GRZ4" s="104"/>
      <c r="GSA4" s="104"/>
      <c r="GSB4" s="104"/>
      <c r="GSC4" s="104"/>
      <c r="GSD4" s="104"/>
      <c r="GSE4" s="104"/>
      <c r="GSF4" s="104"/>
      <c r="GSG4" s="104"/>
      <c r="GSH4" s="104"/>
      <c r="GSI4" s="104"/>
      <c r="GSJ4" s="104"/>
      <c r="GSK4" s="104"/>
      <c r="GSL4" s="104"/>
      <c r="GSM4" s="104"/>
      <c r="GSN4" s="104"/>
      <c r="GSO4" s="104"/>
      <c r="GSP4" s="104"/>
      <c r="GSQ4" s="104"/>
      <c r="GSR4" s="104"/>
      <c r="GSS4" s="104"/>
      <c r="GST4" s="104"/>
      <c r="GSU4" s="104"/>
      <c r="GSV4" s="104"/>
      <c r="GSW4" s="104"/>
      <c r="GSX4" s="104"/>
      <c r="GSY4" s="104"/>
      <c r="GSZ4" s="104"/>
      <c r="GTA4" s="104"/>
      <c r="GTB4" s="104"/>
      <c r="GTC4" s="104"/>
      <c r="GTD4" s="104"/>
      <c r="GTE4" s="104"/>
      <c r="GTF4" s="104"/>
      <c r="GTG4" s="104"/>
      <c r="GTH4" s="104"/>
      <c r="GTI4" s="104"/>
      <c r="GTJ4" s="104"/>
      <c r="GTK4" s="104"/>
      <c r="GTL4" s="104"/>
      <c r="GTM4" s="104"/>
      <c r="GTN4" s="104"/>
      <c r="GTO4" s="104"/>
      <c r="GTP4" s="104"/>
      <c r="GTQ4" s="104"/>
      <c r="GTR4" s="104"/>
      <c r="GTS4" s="104"/>
      <c r="GTT4" s="104"/>
      <c r="GTU4" s="104"/>
      <c r="GTV4" s="104"/>
      <c r="GTW4" s="104"/>
      <c r="GTX4" s="104"/>
      <c r="GTY4" s="104"/>
      <c r="GTZ4" s="104"/>
      <c r="GUA4" s="104"/>
      <c r="GUB4" s="104"/>
      <c r="GUC4" s="104"/>
      <c r="GUD4" s="104"/>
      <c r="GUE4" s="104"/>
      <c r="GUF4" s="104"/>
      <c r="GUG4" s="104"/>
      <c r="GUH4" s="104"/>
      <c r="GUI4" s="104"/>
      <c r="GUJ4" s="104"/>
      <c r="GUK4" s="104"/>
      <c r="GUL4" s="104"/>
      <c r="GUM4" s="104"/>
      <c r="GUN4" s="104"/>
      <c r="GUO4" s="104"/>
      <c r="GUP4" s="104"/>
      <c r="GUQ4" s="104"/>
      <c r="GUR4" s="104"/>
      <c r="GUS4" s="104"/>
      <c r="GUT4" s="104"/>
      <c r="GUU4" s="104"/>
      <c r="GUV4" s="104"/>
      <c r="GUW4" s="104"/>
      <c r="GUX4" s="104"/>
      <c r="GUY4" s="104"/>
      <c r="GUZ4" s="104"/>
      <c r="GVA4" s="104"/>
      <c r="GVB4" s="104"/>
      <c r="GVC4" s="104"/>
      <c r="GVD4" s="104"/>
      <c r="GVE4" s="104"/>
      <c r="GVF4" s="104"/>
      <c r="GVG4" s="104"/>
      <c r="GVH4" s="104"/>
      <c r="GVI4" s="104"/>
      <c r="GVJ4" s="104"/>
      <c r="GVK4" s="104"/>
      <c r="GVL4" s="104"/>
      <c r="GVM4" s="104"/>
      <c r="GVN4" s="104"/>
      <c r="GVO4" s="104"/>
      <c r="GVP4" s="104"/>
      <c r="GVQ4" s="104"/>
      <c r="GVR4" s="104"/>
      <c r="GVS4" s="104"/>
      <c r="GVT4" s="104"/>
      <c r="GVU4" s="104"/>
      <c r="GVV4" s="104"/>
      <c r="GVW4" s="104"/>
      <c r="GVX4" s="104"/>
      <c r="GVY4" s="104"/>
      <c r="GVZ4" s="104"/>
      <c r="GWA4" s="104"/>
      <c r="GWB4" s="104"/>
      <c r="GWC4" s="104"/>
      <c r="GWD4" s="104"/>
      <c r="GWE4" s="104"/>
      <c r="GWF4" s="104"/>
      <c r="GWG4" s="104"/>
      <c r="GWH4" s="104"/>
      <c r="GWI4" s="104"/>
      <c r="GWJ4" s="104"/>
      <c r="GWK4" s="104"/>
      <c r="GWL4" s="104"/>
      <c r="GWM4" s="104"/>
      <c r="GWN4" s="104"/>
      <c r="GWO4" s="104"/>
      <c r="GWP4" s="104"/>
      <c r="GWQ4" s="104"/>
      <c r="GWR4" s="104"/>
      <c r="GWS4" s="104"/>
      <c r="GWT4" s="104"/>
      <c r="GWU4" s="104"/>
      <c r="GWV4" s="104"/>
      <c r="GWW4" s="104"/>
      <c r="GWX4" s="104"/>
      <c r="GWY4" s="104"/>
      <c r="GWZ4" s="104"/>
      <c r="GXA4" s="104"/>
      <c r="GXB4" s="104"/>
      <c r="GXC4" s="104"/>
      <c r="GXD4" s="104"/>
      <c r="GXE4" s="104"/>
      <c r="GXF4" s="104"/>
      <c r="GXG4" s="104"/>
      <c r="GXH4" s="104"/>
      <c r="GXI4" s="104"/>
      <c r="GXJ4" s="104"/>
      <c r="GXK4" s="104"/>
      <c r="GXL4" s="104"/>
      <c r="GXM4" s="104"/>
      <c r="GXN4" s="104"/>
      <c r="GXO4" s="104"/>
      <c r="GXP4" s="104"/>
      <c r="GXQ4" s="104"/>
      <c r="GXR4" s="104"/>
      <c r="GXS4" s="104"/>
      <c r="GXT4" s="104"/>
      <c r="GXU4" s="104"/>
      <c r="GXV4" s="104"/>
      <c r="GXW4" s="104"/>
      <c r="GXX4" s="104"/>
      <c r="GXY4" s="104"/>
      <c r="GXZ4" s="104"/>
      <c r="GYA4" s="104"/>
      <c r="GYB4" s="104"/>
      <c r="GYC4" s="104"/>
      <c r="GYD4" s="104"/>
      <c r="GYE4" s="104"/>
      <c r="GYF4" s="104"/>
      <c r="GYG4" s="104"/>
      <c r="GYH4" s="104"/>
      <c r="GYI4" s="104"/>
      <c r="GYJ4" s="104"/>
      <c r="GYK4" s="104"/>
      <c r="GYL4" s="104"/>
      <c r="GYM4" s="104"/>
      <c r="GYN4" s="104"/>
      <c r="GYO4" s="104"/>
      <c r="GYP4" s="104"/>
      <c r="GYQ4" s="104"/>
      <c r="GYR4" s="104"/>
      <c r="GYS4" s="104"/>
      <c r="GYT4" s="104"/>
      <c r="GYU4" s="104"/>
      <c r="GYV4" s="104"/>
      <c r="GYW4" s="104"/>
      <c r="GYX4" s="104"/>
      <c r="GYY4" s="104"/>
      <c r="GYZ4" s="104"/>
      <c r="GZA4" s="104"/>
      <c r="GZB4" s="104"/>
      <c r="GZC4" s="104"/>
      <c r="GZD4" s="104"/>
      <c r="GZE4" s="104"/>
      <c r="GZF4" s="104"/>
      <c r="GZG4" s="104"/>
      <c r="GZH4" s="104"/>
      <c r="GZI4" s="104"/>
      <c r="GZJ4" s="104"/>
      <c r="GZK4" s="104"/>
      <c r="GZL4" s="104"/>
      <c r="GZM4" s="104"/>
      <c r="GZN4" s="104"/>
      <c r="GZO4" s="104"/>
      <c r="GZP4" s="104"/>
      <c r="GZQ4" s="104"/>
      <c r="GZR4" s="104"/>
      <c r="GZS4" s="104"/>
      <c r="GZT4" s="104"/>
      <c r="GZU4" s="104"/>
      <c r="GZV4" s="104"/>
      <c r="GZW4" s="104"/>
      <c r="GZX4" s="104"/>
      <c r="GZY4" s="104"/>
      <c r="GZZ4" s="104"/>
      <c r="HAA4" s="104"/>
      <c r="HAB4" s="104"/>
      <c r="HAC4" s="104"/>
      <c r="HAD4" s="104"/>
      <c r="HAE4" s="104"/>
      <c r="HAF4" s="104"/>
      <c r="HAG4" s="104"/>
      <c r="HAH4" s="104"/>
      <c r="HAI4" s="104"/>
      <c r="HAJ4" s="104"/>
      <c r="HAK4" s="104"/>
      <c r="HAL4" s="104"/>
      <c r="HAM4" s="104"/>
      <c r="HAN4" s="104"/>
      <c r="HAO4" s="104"/>
      <c r="HAP4" s="104"/>
      <c r="HAQ4" s="104"/>
      <c r="HAR4" s="104"/>
      <c r="HAS4" s="104"/>
      <c r="HAT4" s="104"/>
      <c r="HAU4" s="104"/>
      <c r="HAV4" s="104"/>
      <c r="HAW4" s="104"/>
      <c r="HAX4" s="104"/>
      <c r="HAY4" s="104"/>
      <c r="HAZ4" s="104"/>
      <c r="HBA4" s="104"/>
      <c r="HBB4" s="104"/>
      <c r="HBC4" s="104"/>
      <c r="HBD4" s="104"/>
      <c r="HBE4" s="104"/>
      <c r="HBF4" s="104"/>
      <c r="HBG4" s="104"/>
      <c r="HBH4" s="104"/>
      <c r="HBI4" s="104"/>
      <c r="HBJ4" s="104"/>
      <c r="HBK4" s="104"/>
      <c r="HBL4" s="104"/>
      <c r="HBM4" s="104"/>
      <c r="HBN4" s="104"/>
      <c r="HBO4" s="104"/>
      <c r="HBP4" s="104"/>
      <c r="HBQ4" s="104"/>
      <c r="HBR4" s="104"/>
      <c r="HBS4" s="104"/>
      <c r="HBT4" s="104"/>
      <c r="HBU4" s="104"/>
      <c r="HBV4" s="104"/>
      <c r="HBW4" s="104"/>
      <c r="HBX4" s="104"/>
      <c r="HBY4" s="104"/>
      <c r="HBZ4" s="104"/>
      <c r="HCA4" s="104"/>
      <c r="HCB4" s="104"/>
      <c r="HCC4" s="104"/>
      <c r="HCD4" s="104"/>
      <c r="HCE4" s="104"/>
      <c r="HCF4" s="104"/>
      <c r="HCG4" s="104"/>
      <c r="HCH4" s="104"/>
      <c r="HCI4" s="104"/>
      <c r="HCJ4" s="104"/>
      <c r="HCK4" s="104"/>
      <c r="HCL4" s="104"/>
      <c r="HCM4" s="104"/>
      <c r="HCN4" s="104"/>
      <c r="HCO4" s="104"/>
      <c r="HCP4" s="104"/>
      <c r="HCQ4" s="104"/>
      <c r="HCR4" s="104"/>
      <c r="HCS4" s="104"/>
      <c r="HCT4" s="104"/>
      <c r="HCU4" s="104"/>
      <c r="HCV4" s="104"/>
      <c r="HCW4" s="104"/>
      <c r="HCX4" s="104"/>
      <c r="HCY4" s="104"/>
      <c r="HCZ4" s="104"/>
      <c r="HDA4" s="104"/>
      <c r="HDB4" s="104"/>
      <c r="HDC4" s="104"/>
      <c r="HDD4" s="104"/>
      <c r="HDE4" s="104"/>
      <c r="HDF4" s="104"/>
      <c r="HDG4" s="104"/>
      <c r="HDH4" s="104"/>
      <c r="HDI4" s="104"/>
      <c r="HDJ4" s="104"/>
      <c r="HDK4" s="104"/>
      <c r="HDL4" s="104"/>
      <c r="HDM4" s="104"/>
      <c r="HDN4" s="104"/>
      <c r="HDO4" s="104"/>
      <c r="HDP4" s="104"/>
      <c r="HDQ4" s="104"/>
      <c r="HDR4" s="104"/>
      <c r="HDS4" s="104"/>
      <c r="HDT4" s="104"/>
      <c r="HDU4" s="104"/>
      <c r="HDV4" s="104"/>
      <c r="HDW4" s="104"/>
      <c r="HDX4" s="104"/>
      <c r="HDY4" s="104"/>
      <c r="HDZ4" s="104"/>
      <c r="HEA4" s="104"/>
      <c r="HEB4" s="104"/>
      <c r="HEC4" s="104"/>
      <c r="HED4" s="104"/>
      <c r="HEE4" s="104"/>
      <c r="HEF4" s="104"/>
      <c r="HEG4" s="104"/>
      <c r="HEH4" s="104"/>
      <c r="HEI4" s="104"/>
      <c r="HEJ4" s="104"/>
      <c r="HEK4" s="104"/>
      <c r="HEL4" s="104"/>
      <c r="HEM4" s="104"/>
      <c r="HEN4" s="104"/>
      <c r="HEO4" s="104"/>
      <c r="HEP4" s="104"/>
      <c r="HEQ4" s="104"/>
      <c r="HER4" s="104"/>
      <c r="HES4" s="104"/>
      <c r="HET4" s="104"/>
      <c r="HEU4" s="104"/>
      <c r="HEV4" s="104"/>
      <c r="HEW4" s="104"/>
      <c r="HEX4" s="104"/>
      <c r="HEY4" s="104"/>
      <c r="HEZ4" s="104"/>
      <c r="HFA4" s="104"/>
      <c r="HFB4" s="104"/>
      <c r="HFC4" s="104"/>
      <c r="HFD4" s="104"/>
      <c r="HFE4" s="104"/>
      <c r="HFF4" s="104"/>
      <c r="HFG4" s="104"/>
      <c r="HFH4" s="104"/>
      <c r="HFI4" s="104"/>
      <c r="HFJ4" s="104"/>
      <c r="HFK4" s="104"/>
      <c r="HFL4" s="104"/>
      <c r="HFM4" s="104"/>
      <c r="HFN4" s="104"/>
      <c r="HFO4" s="104"/>
      <c r="HFP4" s="104"/>
      <c r="HFQ4" s="104"/>
      <c r="HFR4" s="104"/>
      <c r="HFS4" s="104"/>
      <c r="HFT4" s="104"/>
      <c r="HFU4" s="104"/>
      <c r="HFV4" s="104"/>
      <c r="HFW4" s="104"/>
      <c r="HFX4" s="104"/>
      <c r="HFY4" s="104"/>
      <c r="HFZ4" s="104"/>
      <c r="HGA4" s="104"/>
      <c r="HGB4" s="104"/>
      <c r="HGC4" s="104"/>
      <c r="HGD4" s="104"/>
      <c r="HGE4" s="104"/>
      <c r="HGF4" s="104"/>
      <c r="HGG4" s="104"/>
      <c r="HGH4" s="104"/>
      <c r="HGI4" s="104"/>
      <c r="HGJ4" s="104"/>
      <c r="HGK4" s="104"/>
      <c r="HGL4" s="104"/>
      <c r="HGM4" s="104"/>
      <c r="HGN4" s="104"/>
      <c r="HGO4" s="104"/>
      <c r="HGP4" s="104"/>
      <c r="HGQ4" s="104"/>
      <c r="HGR4" s="104"/>
      <c r="HGS4" s="104"/>
      <c r="HGT4" s="104"/>
      <c r="HGU4" s="104"/>
      <c r="HGV4" s="104"/>
      <c r="HGW4" s="104"/>
      <c r="HGX4" s="104"/>
      <c r="HGY4" s="104"/>
      <c r="HGZ4" s="104"/>
      <c r="HHA4" s="104"/>
      <c r="HHB4" s="104"/>
      <c r="HHC4" s="104"/>
      <c r="HHD4" s="104"/>
      <c r="HHE4" s="104"/>
      <c r="HHF4" s="104"/>
      <c r="HHG4" s="104"/>
      <c r="HHH4" s="104"/>
      <c r="HHI4" s="104"/>
      <c r="HHJ4" s="104"/>
      <c r="HHK4" s="104"/>
      <c r="HHL4" s="104"/>
      <c r="HHM4" s="104"/>
      <c r="HHN4" s="104"/>
      <c r="HHO4" s="104"/>
      <c r="HHP4" s="104"/>
      <c r="HHQ4" s="104"/>
      <c r="HHR4" s="104"/>
      <c r="HHS4" s="104"/>
      <c r="HHT4" s="104"/>
      <c r="HHU4" s="104"/>
      <c r="HHV4" s="104"/>
      <c r="HHW4" s="104"/>
      <c r="HHX4" s="104"/>
      <c r="HHY4" s="104"/>
      <c r="HHZ4" s="104"/>
      <c r="HIA4" s="104"/>
      <c r="HIB4" s="104"/>
      <c r="HIC4" s="104"/>
      <c r="HID4" s="104"/>
      <c r="HIE4" s="104"/>
      <c r="HIF4" s="104"/>
      <c r="HIG4" s="104"/>
      <c r="HIH4" s="104"/>
      <c r="HII4" s="104"/>
      <c r="HIJ4" s="104"/>
      <c r="HIK4" s="104"/>
      <c r="HIL4" s="104"/>
      <c r="HIM4" s="104"/>
      <c r="HIN4" s="104"/>
      <c r="HIO4" s="104"/>
      <c r="HIP4" s="104"/>
      <c r="HIQ4" s="104"/>
      <c r="HIR4" s="104"/>
      <c r="HIS4" s="104"/>
      <c r="HIT4" s="104"/>
      <c r="HIU4" s="104"/>
      <c r="HIV4" s="104"/>
      <c r="HIW4" s="104"/>
      <c r="HIX4" s="104"/>
      <c r="HIY4" s="104"/>
      <c r="HIZ4" s="104"/>
      <c r="HJA4" s="104"/>
      <c r="HJB4" s="104"/>
      <c r="HJC4" s="104"/>
      <c r="HJD4" s="104"/>
      <c r="HJE4" s="104"/>
      <c r="HJF4" s="104"/>
      <c r="HJG4" s="104"/>
      <c r="HJH4" s="104"/>
      <c r="HJI4" s="104"/>
      <c r="HJJ4" s="104"/>
      <c r="HJK4" s="104"/>
      <c r="HJL4" s="104"/>
      <c r="HJM4" s="104"/>
      <c r="HJN4" s="104"/>
      <c r="HJO4" s="104"/>
      <c r="HJP4" s="104"/>
      <c r="HJQ4" s="104"/>
      <c r="HJR4" s="104"/>
      <c r="HJS4" s="104"/>
      <c r="HJT4" s="104"/>
      <c r="HJU4" s="104"/>
      <c r="HJV4" s="104"/>
      <c r="HJW4" s="104"/>
      <c r="HJX4" s="104"/>
      <c r="HJY4" s="104"/>
      <c r="HJZ4" s="104"/>
      <c r="HKA4" s="104"/>
      <c r="HKB4" s="104"/>
      <c r="HKC4" s="104"/>
      <c r="HKD4" s="104"/>
      <c r="HKE4" s="104"/>
      <c r="HKF4" s="104"/>
      <c r="HKG4" s="104"/>
      <c r="HKH4" s="104"/>
      <c r="HKI4" s="104"/>
      <c r="HKJ4" s="104"/>
      <c r="HKK4" s="104"/>
      <c r="HKL4" s="104"/>
      <c r="HKM4" s="104"/>
      <c r="HKN4" s="104"/>
      <c r="HKO4" s="104"/>
      <c r="HKP4" s="104"/>
      <c r="HKQ4" s="104"/>
      <c r="HKR4" s="104"/>
      <c r="HKS4" s="104"/>
      <c r="HKT4" s="104"/>
      <c r="HKU4" s="104"/>
      <c r="HKV4" s="104"/>
      <c r="HKW4" s="104"/>
      <c r="HKX4" s="104"/>
      <c r="HKY4" s="104"/>
      <c r="HKZ4" s="104"/>
      <c r="HLA4" s="104"/>
      <c r="HLB4" s="104"/>
      <c r="HLC4" s="104"/>
      <c r="HLD4" s="104"/>
      <c r="HLE4" s="104"/>
      <c r="HLF4" s="104"/>
      <c r="HLG4" s="104"/>
      <c r="HLH4" s="104"/>
      <c r="HLI4" s="104"/>
      <c r="HLJ4" s="104"/>
      <c r="HLK4" s="104"/>
      <c r="HLL4" s="104"/>
      <c r="HLM4" s="104"/>
      <c r="HLN4" s="104"/>
      <c r="HLO4" s="104"/>
      <c r="HLP4" s="104"/>
      <c r="HLQ4" s="104"/>
      <c r="HLR4" s="104"/>
      <c r="HLS4" s="104"/>
      <c r="HLT4" s="104"/>
      <c r="HLU4" s="104"/>
      <c r="HLV4" s="104"/>
      <c r="HLW4" s="104"/>
      <c r="HLX4" s="104"/>
      <c r="HLY4" s="104"/>
      <c r="HLZ4" s="104"/>
      <c r="HMA4" s="104"/>
      <c r="HMB4" s="104"/>
      <c r="HMC4" s="104"/>
      <c r="HMD4" s="104"/>
      <c r="HME4" s="104"/>
      <c r="HMF4" s="104"/>
      <c r="HMG4" s="104"/>
      <c r="HMH4" s="104"/>
      <c r="HMI4" s="104"/>
      <c r="HMJ4" s="104"/>
      <c r="HMK4" s="104"/>
      <c r="HML4" s="104"/>
      <c r="HMM4" s="104"/>
      <c r="HMN4" s="104"/>
      <c r="HMO4" s="104"/>
      <c r="HMP4" s="104"/>
      <c r="HMQ4" s="104"/>
      <c r="HMR4" s="104"/>
      <c r="HMS4" s="104"/>
      <c r="HMT4" s="104"/>
      <c r="HMU4" s="104"/>
      <c r="HMV4" s="104"/>
      <c r="HMW4" s="104"/>
      <c r="HMX4" s="104"/>
      <c r="HMY4" s="104"/>
      <c r="HMZ4" s="104"/>
      <c r="HNA4" s="104"/>
      <c r="HNB4" s="104"/>
      <c r="HNC4" s="104"/>
      <c r="HND4" s="104"/>
      <c r="HNE4" s="104"/>
      <c r="HNF4" s="104"/>
      <c r="HNG4" s="104"/>
      <c r="HNH4" s="104"/>
      <c r="HNI4" s="104"/>
      <c r="HNJ4" s="104"/>
      <c r="HNK4" s="104"/>
      <c r="HNL4" s="104"/>
      <c r="HNM4" s="104"/>
      <c r="HNN4" s="104"/>
      <c r="HNO4" s="104"/>
      <c r="HNP4" s="104"/>
      <c r="HNQ4" s="104"/>
      <c r="HNR4" s="104"/>
      <c r="HNS4" s="104"/>
      <c r="HNT4" s="104"/>
      <c r="HNU4" s="104"/>
      <c r="HNV4" s="104"/>
      <c r="HNW4" s="104"/>
      <c r="HNX4" s="104"/>
      <c r="HNY4" s="104"/>
      <c r="HNZ4" s="104"/>
      <c r="HOA4" s="104"/>
      <c r="HOB4" s="104"/>
      <c r="HOC4" s="104"/>
      <c r="HOD4" s="104"/>
      <c r="HOE4" s="104"/>
      <c r="HOF4" s="104"/>
      <c r="HOG4" s="104"/>
      <c r="HOH4" s="104"/>
      <c r="HOI4" s="104"/>
      <c r="HOJ4" s="104"/>
      <c r="HOK4" s="104"/>
      <c r="HOL4" s="104"/>
      <c r="HOM4" s="104"/>
      <c r="HON4" s="104"/>
      <c r="HOO4" s="104"/>
      <c r="HOP4" s="104"/>
      <c r="HOQ4" s="104"/>
      <c r="HOR4" s="104"/>
      <c r="HOS4" s="104"/>
      <c r="HOT4" s="104"/>
      <c r="HOU4" s="104"/>
      <c r="HOV4" s="104"/>
      <c r="HOW4" s="104"/>
      <c r="HOX4" s="104"/>
      <c r="HOY4" s="104"/>
      <c r="HOZ4" s="104"/>
      <c r="HPA4" s="104"/>
      <c r="HPB4" s="104"/>
      <c r="HPC4" s="104"/>
      <c r="HPD4" s="104"/>
      <c r="HPE4" s="104"/>
      <c r="HPF4" s="104"/>
      <c r="HPG4" s="104"/>
      <c r="HPH4" s="104"/>
      <c r="HPI4" s="104"/>
      <c r="HPJ4" s="104"/>
      <c r="HPK4" s="104"/>
      <c r="HPL4" s="104"/>
      <c r="HPM4" s="104"/>
      <c r="HPN4" s="104"/>
      <c r="HPO4" s="104"/>
      <c r="HPP4" s="104"/>
      <c r="HPQ4" s="104"/>
      <c r="HPR4" s="104"/>
      <c r="HPS4" s="104"/>
      <c r="HPT4" s="104"/>
      <c r="HPU4" s="104"/>
      <c r="HPV4" s="104"/>
      <c r="HPW4" s="104"/>
      <c r="HPX4" s="104"/>
      <c r="HPY4" s="104"/>
      <c r="HPZ4" s="104"/>
      <c r="HQA4" s="104"/>
      <c r="HQB4" s="104"/>
      <c r="HQC4" s="104"/>
      <c r="HQD4" s="104"/>
      <c r="HQE4" s="104"/>
      <c r="HQF4" s="104"/>
      <c r="HQG4" s="104"/>
      <c r="HQH4" s="104"/>
      <c r="HQI4" s="104"/>
      <c r="HQJ4" s="104"/>
      <c r="HQK4" s="104"/>
      <c r="HQL4" s="104"/>
      <c r="HQM4" s="104"/>
      <c r="HQN4" s="104"/>
      <c r="HQO4" s="104"/>
      <c r="HQP4" s="104"/>
      <c r="HQQ4" s="104"/>
      <c r="HQR4" s="104"/>
      <c r="HQS4" s="104"/>
      <c r="HQT4" s="104"/>
      <c r="HQU4" s="104"/>
      <c r="HQV4" s="104"/>
      <c r="HQW4" s="104"/>
      <c r="HQX4" s="104"/>
      <c r="HQY4" s="104"/>
      <c r="HQZ4" s="104"/>
      <c r="HRA4" s="104"/>
      <c r="HRB4" s="104"/>
      <c r="HRC4" s="104"/>
      <c r="HRD4" s="104"/>
      <c r="HRE4" s="104"/>
      <c r="HRF4" s="104"/>
      <c r="HRG4" s="104"/>
      <c r="HRH4" s="104"/>
      <c r="HRI4" s="104"/>
      <c r="HRJ4" s="104"/>
      <c r="HRK4" s="104"/>
      <c r="HRL4" s="104"/>
      <c r="HRM4" s="104"/>
      <c r="HRN4" s="104"/>
      <c r="HRO4" s="104"/>
      <c r="HRP4" s="104"/>
      <c r="HRQ4" s="104"/>
      <c r="HRR4" s="104"/>
      <c r="HRS4" s="104"/>
      <c r="HRT4" s="104"/>
      <c r="HRU4" s="104"/>
      <c r="HRV4" s="104"/>
      <c r="HRW4" s="104"/>
      <c r="HRX4" s="104"/>
      <c r="HRY4" s="104"/>
      <c r="HRZ4" s="104"/>
      <c r="HSA4" s="104"/>
      <c r="HSB4" s="104"/>
      <c r="HSC4" s="104"/>
      <c r="HSD4" s="104"/>
      <c r="HSE4" s="104"/>
      <c r="HSF4" s="104"/>
      <c r="HSG4" s="104"/>
      <c r="HSH4" s="104"/>
      <c r="HSI4" s="104"/>
      <c r="HSJ4" s="104"/>
      <c r="HSK4" s="104"/>
      <c r="HSL4" s="104"/>
      <c r="HSM4" s="104"/>
      <c r="HSN4" s="104"/>
      <c r="HSO4" s="104"/>
      <c r="HSP4" s="104"/>
      <c r="HSQ4" s="104"/>
      <c r="HSR4" s="104"/>
      <c r="HSS4" s="104"/>
      <c r="HST4" s="104"/>
      <c r="HSU4" s="104"/>
      <c r="HSV4" s="104"/>
      <c r="HSW4" s="104"/>
      <c r="HSX4" s="104"/>
      <c r="HSY4" s="104"/>
      <c r="HSZ4" s="104"/>
      <c r="HTA4" s="104"/>
      <c r="HTB4" s="104"/>
      <c r="HTC4" s="104"/>
      <c r="HTD4" s="104"/>
      <c r="HTE4" s="104"/>
      <c r="HTF4" s="104"/>
      <c r="HTG4" s="104"/>
      <c r="HTH4" s="104"/>
      <c r="HTI4" s="104"/>
      <c r="HTJ4" s="104"/>
      <c r="HTK4" s="104"/>
      <c r="HTL4" s="104"/>
      <c r="HTM4" s="104"/>
      <c r="HTN4" s="104"/>
      <c r="HTO4" s="104"/>
      <c r="HTP4" s="104"/>
      <c r="HTQ4" s="104"/>
      <c r="HTR4" s="104"/>
      <c r="HTS4" s="104"/>
      <c r="HTT4" s="104"/>
      <c r="HTU4" s="104"/>
      <c r="HTV4" s="104"/>
      <c r="HTW4" s="104"/>
      <c r="HTX4" s="104"/>
      <c r="HTY4" s="104"/>
      <c r="HTZ4" s="104"/>
      <c r="HUA4" s="104"/>
      <c r="HUB4" s="104"/>
      <c r="HUC4" s="104"/>
      <c r="HUD4" s="104"/>
      <c r="HUE4" s="104"/>
      <c r="HUF4" s="104"/>
      <c r="HUG4" s="104"/>
      <c r="HUH4" s="104"/>
      <c r="HUI4" s="104"/>
      <c r="HUJ4" s="104"/>
      <c r="HUK4" s="104"/>
      <c r="HUL4" s="104"/>
      <c r="HUM4" s="104"/>
      <c r="HUN4" s="104"/>
      <c r="HUO4" s="104"/>
      <c r="HUP4" s="104"/>
      <c r="HUQ4" s="104"/>
      <c r="HUR4" s="104"/>
      <c r="HUS4" s="104"/>
      <c r="HUT4" s="104"/>
      <c r="HUU4" s="104"/>
      <c r="HUV4" s="104"/>
      <c r="HUW4" s="104"/>
      <c r="HUX4" s="104"/>
      <c r="HUY4" s="104"/>
      <c r="HUZ4" s="104"/>
      <c r="HVA4" s="104"/>
      <c r="HVB4" s="104"/>
      <c r="HVC4" s="104"/>
      <c r="HVD4" s="104"/>
      <c r="HVE4" s="104"/>
      <c r="HVF4" s="104"/>
      <c r="HVG4" s="104"/>
      <c r="HVH4" s="104"/>
      <c r="HVI4" s="104"/>
      <c r="HVJ4" s="104"/>
      <c r="HVK4" s="104"/>
      <c r="HVL4" s="104"/>
      <c r="HVM4" s="104"/>
      <c r="HVN4" s="104"/>
      <c r="HVO4" s="104"/>
      <c r="HVP4" s="104"/>
      <c r="HVQ4" s="104"/>
      <c r="HVR4" s="104"/>
      <c r="HVS4" s="104"/>
      <c r="HVT4" s="104"/>
      <c r="HVU4" s="104"/>
      <c r="HVV4" s="104"/>
      <c r="HVW4" s="104"/>
      <c r="HVX4" s="104"/>
      <c r="HVY4" s="104"/>
      <c r="HVZ4" s="104"/>
      <c r="HWA4" s="104"/>
      <c r="HWB4" s="104"/>
      <c r="HWC4" s="104"/>
      <c r="HWD4" s="104"/>
      <c r="HWE4" s="104"/>
      <c r="HWF4" s="104"/>
      <c r="HWG4" s="104"/>
      <c r="HWH4" s="104"/>
      <c r="HWI4" s="104"/>
      <c r="HWJ4" s="104"/>
      <c r="HWK4" s="104"/>
      <c r="HWL4" s="104"/>
      <c r="HWM4" s="104"/>
      <c r="HWN4" s="104"/>
      <c r="HWO4" s="104"/>
      <c r="HWP4" s="104"/>
      <c r="HWQ4" s="104"/>
      <c r="HWR4" s="104"/>
      <c r="HWS4" s="104"/>
      <c r="HWT4" s="104"/>
      <c r="HWU4" s="104"/>
      <c r="HWV4" s="104"/>
      <c r="HWW4" s="104"/>
      <c r="HWX4" s="104"/>
      <c r="HWY4" s="104"/>
      <c r="HWZ4" s="104"/>
      <c r="HXA4" s="104"/>
      <c r="HXB4" s="104"/>
      <c r="HXC4" s="104"/>
      <c r="HXD4" s="104"/>
      <c r="HXE4" s="104"/>
      <c r="HXF4" s="104"/>
      <c r="HXG4" s="104"/>
      <c r="HXH4" s="104"/>
      <c r="HXI4" s="104"/>
      <c r="HXJ4" s="104"/>
      <c r="HXK4" s="104"/>
      <c r="HXL4" s="104"/>
      <c r="HXM4" s="104"/>
      <c r="HXN4" s="104"/>
      <c r="HXO4" s="104"/>
      <c r="HXP4" s="104"/>
      <c r="HXQ4" s="104"/>
      <c r="HXR4" s="104"/>
      <c r="HXS4" s="104"/>
      <c r="HXT4" s="104"/>
      <c r="HXU4" s="104"/>
      <c r="HXV4" s="104"/>
      <c r="HXW4" s="104"/>
      <c r="HXX4" s="104"/>
      <c r="HXY4" s="104"/>
      <c r="HXZ4" s="104"/>
      <c r="HYA4" s="104"/>
      <c r="HYB4" s="104"/>
      <c r="HYC4" s="104"/>
      <c r="HYD4" s="104"/>
      <c r="HYE4" s="104"/>
      <c r="HYF4" s="104"/>
      <c r="HYG4" s="104"/>
      <c r="HYH4" s="104"/>
      <c r="HYI4" s="104"/>
      <c r="HYJ4" s="104"/>
      <c r="HYK4" s="104"/>
      <c r="HYL4" s="104"/>
      <c r="HYM4" s="104"/>
      <c r="HYN4" s="104"/>
      <c r="HYO4" s="104"/>
      <c r="HYP4" s="104"/>
      <c r="HYQ4" s="104"/>
      <c r="HYR4" s="104"/>
      <c r="HYS4" s="104"/>
      <c r="HYT4" s="104"/>
      <c r="HYU4" s="104"/>
      <c r="HYV4" s="104"/>
      <c r="HYW4" s="104"/>
      <c r="HYX4" s="104"/>
      <c r="HYY4" s="104"/>
      <c r="HYZ4" s="104"/>
      <c r="HZA4" s="104"/>
      <c r="HZB4" s="104"/>
      <c r="HZC4" s="104"/>
      <c r="HZD4" s="104"/>
      <c r="HZE4" s="104"/>
      <c r="HZF4" s="104"/>
      <c r="HZG4" s="104"/>
      <c r="HZH4" s="104"/>
      <c r="HZI4" s="104"/>
      <c r="HZJ4" s="104"/>
      <c r="HZK4" s="104"/>
      <c r="HZL4" s="104"/>
      <c r="HZM4" s="104"/>
      <c r="HZN4" s="104"/>
      <c r="HZO4" s="104"/>
      <c r="HZP4" s="104"/>
      <c r="HZQ4" s="104"/>
      <c r="HZR4" s="104"/>
      <c r="HZS4" s="104"/>
      <c r="HZT4" s="104"/>
      <c r="HZU4" s="104"/>
      <c r="HZV4" s="104"/>
      <c r="HZW4" s="104"/>
      <c r="HZX4" s="104"/>
      <c r="HZY4" s="104"/>
      <c r="HZZ4" s="104"/>
      <c r="IAA4" s="104"/>
      <c r="IAB4" s="104"/>
      <c r="IAC4" s="104"/>
      <c r="IAD4" s="104"/>
      <c r="IAE4" s="104"/>
      <c r="IAF4" s="104"/>
      <c r="IAG4" s="104"/>
      <c r="IAH4" s="104"/>
      <c r="IAI4" s="104"/>
      <c r="IAJ4" s="104"/>
      <c r="IAK4" s="104"/>
      <c r="IAL4" s="104"/>
      <c r="IAM4" s="104"/>
      <c r="IAN4" s="104"/>
      <c r="IAO4" s="104"/>
      <c r="IAP4" s="104"/>
      <c r="IAQ4" s="104"/>
      <c r="IAR4" s="104"/>
      <c r="IAS4" s="104"/>
      <c r="IAT4" s="104"/>
      <c r="IAU4" s="104"/>
      <c r="IAV4" s="104"/>
      <c r="IAW4" s="104"/>
      <c r="IAX4" s="104"/>
      <c r="IAY4" s="104"/>
      <c r="IAZ4" s="104"/>
      <c r="IBA4" s="104"/>
      <c r="IBB4" s="104"/>
      <c r="IBC4" s="104"/>
      <c r="IBD4" s="104"/>
      <c r="IBE4" s="104"/>
      <c r="IBF4" s="104"/>
      <c r="IBG4" s="104"/>
      <c r="IBH4" s="104"/>
      <c r="IBI4" s="104"/>
      <c r="IBJ4" s="104"/>
      <c r="IBK4" s="104"/>
      <c r="IBL4" s="104"/>
      <c r="IBM4" s="104"/>
      <c r="IBN4" s="104"/>
      <c r="IBO4" s="104"/>
      <c r="IBP4" s="104"/>
      <c r="IBQ4" s="104"/>
      <c r="IBR4" s="104"/>
      <c r="IBS4" s="104"/>
      <c r="IBT4" s="104"/>
      <c r="IBU4" s="104"/>
      <c r="IBV4" s="104"/>
      <c r="IBW4" s="104"/>
      <c r="IBX4" s="104"/>
      <c r="IBY4" s="104"/>
      <c r="IBZ4" s="104"/>
      <c r="ICA4" s="104"/>
      <c r="ICB4" s="104"/>
      <c r="ICC4" s="104"/>
      <c r="ICD4" s="104"/>
      <c r="ICE4" s="104"/>
      <c r="ICF4" s="104"/>
      <c r="ICG4" s="104"/>
      <c r="ICH4" s="104"/>
      <c r="ICI4" s="104"/>
      <c r="ICJ4" s="104"/>
      <c r="ICK4" s="104"/>
      <c r="ICL4" s="104"/>
      <c r="ICM4" s="104"/>
      <c r="ICN4" s="104"/>
      <c r="ICO4" s="104"/>
      <c r="ICP4" s="104"/>
      <c r="ICQ4" s="104"/>
      <c r="ICR4" s="104"/>
      <c r="ICS4" s="104"/>
      <c r="ICT4" s="104"/>
      <c r="ICU4" s="104"/>
      <c r="ICV4" s="104"/>
      <c r="ICW4" s="104"/>
      <c r="ICX4" s="104"/>
      <c r="ICY4" s="104"/>
      <c r="ICZ4" s="104"/>
      <c r="IDA4" s="104"/>
      <c r="IDB4" s="104"/>
      <c r="IDC4" s="104"/>
      <c r="IDD4" s="104"/>
      <c r="IDE4" s="104"/>
      <c r="IDF4" s="104"/>
      <c r="IDG4" s="104"/>
      <c r="IDH4" s="104"/>
      <c r="IDI4" s="104"/>
      <c r="IDJ4" s="104"/>
      <c r="IDK4" s="104"/>
      <c r="IDL4" s="104"/>
      <c r="IDM4" s="104"/>
      <c r="IDN4" s="104"/>
      <c r="IDO4" s="104"/>
      <c r="IDP4" s="104"/>
      <c r="IDQ4" s="104"/>
      <c r="IDR4" s="104"/>
      <c r="IDS4" s="104"/>
      <c r="IDT4" s="104"/>
      <c r="IDU4" s="104"/>
      <c r="IDV4" s="104"/>
      <c r="IDW4" s="104"/>
      <c r="IDX4" s="104"/>
      <c r="IDY4" s="104"/>
      <c r="IDZ4" s="104"/>
      <c r="IEA4" s="104"/>
      <c r="IEB4" s="104"/>
      <c r="IEC4" s="104"/>
      <c r="IED4" s="104"/>
      <c r="IEE4" s="104"/>
      <c r="IEF4" s="104"/>
      <c r="IEG4" s="104"/>
      <c r="IEH4" s="104"/>
      <c r="IEI4" s="104"/>
      <c r="IEJ4" s="104"/>
      <c r="IEK4" s="104"/>
      <c r="IEL4" s="104"/>
      <c r="IEM4" s="104"/>
      <c r="IEN4" s="104"/>
      <c r="IEO4" s="104"/>
      <c r="IEP4" s="104"/>
      <c r="IEQ4" s="104"/>
      <c r="IER4" s="104"/>
      <c r="IES4" s="104"/>
      <c r="IET4" s="104"/>
      <c r="IEU4" s="104"/>
      <c r="IEV4" s="104"/>
      <c r="IEW4" s="104"/>
      <c r="IEX4" s="104"/>
      <c r="IEY4" s="104"/>
      <c r="IEZ4" s="104"/>
      <c r="IFA4" s="104"/>
      <c r="IFB4" s="104"/>
      <c r="IFC4" s="104"/>
      <c r="IFD4" s="104"/>
      <c r="IFE4" s="104"/>
      <c r="IFF4" s="104"/>
      <c r="IFG4" s="104"/>
      <c r="IFH4" s="104"/>
      <c r="IFI4" s="104"/>
      <c r="IFJ4" s="104"/>
      <c r="IFK4" s="104"/>
      <c r="IFL4" s="104"/>
      <c r="IFM4" s="104"/>
      <c r="IFN4" s="104"/>
      <c r="IFO4" s="104"/>
      <c r="IFP4" s="104"/>
      <c r="IFQ4" s="104"/>
      <c r="IFR4" s="104"/>
      <c r="IFS4" s="104"/>
      <c r="IFT4" s="104"/>
      <c r="IFU4" s="104"/>
      <c r="IFV4" s="104"/>
      <c r="IFW4" s="104"/>
      <c r="IFX4" s="104"/>
      <c r="IFY4" s="104"/>
      <c r="IFZ4" s="104"/>
      <c r="IGA4" s="104"/>
      <c r="IGB4" s="104"/>
      <c r="IGC4" s="104"/>
      <c r="IGD4" s="104"/>
      <c r="IGE4" s="104"/>
      <c r="IGF4" s="104"/>
      <c r="IGG4" s="104"/>
      <c r="IGH4" s="104"/>
      <c r="IGI4" s="104"/>
      <c r="IGJ4" s="104"/>
      <c r="IGK4" s="104"/>
      <c r="IGL4" s="104"/>
      <c r="IGM4" s="104"/>
      <c r="IGN4" s="104"/>
      <c r="IGO4" s="104"/>
      <c r="IGP4" s="104"/>
      <c r="IGQ4" s="104"/>
      <c r="IGR4" s="104"/>
      <c r="IGS4" s="104"/>
      <c r="IGT4" s="104"/>
      <c r="IGU4" s="104"/>
      <c r="IGV4" s="104"/>
      <c r="IGW4" s="104"/>
      <c r="IGX4" s="104"/>
      <c r="IGY4" s="104"/>
      <c r="IGZ4" s="104"/>
      <c r="IHA4" s="104"/>
      <c r="IHB4" s="104"/>
      <c r="IHC4" s="104"/>
      <c r="IHD4" s="104"/>
      <c r="IHE4" s="104"/>
      <c r="IHF4" s="104"/>
      <c r="IHG4" s="104"/>
      <c r="IHH4" s="104"/>
      <c r="IHI4" s="104"/>
      <c r="IHJ4" s="104"/>
      <c r="IHK4" s="104"/>
      <c r="IHL4" s="104"/>
      <c r="IHM4" s="104"/>
      <c r="IHN4" s="104"/>
      <c r="IHO4" s="104"/>
      <c r="IHP4" s="104"/>
      <c r="IHQ4" s="104"/>
      <c r="IHR4" s="104"/>
      <c r="IHS4" s="104"/>
      <c r="IHT4" s="104"/>
      <c r="IHU4" s="104"/>
      <c r="IHV4" s="104"/>
      <c r="IHW4" s="104"/>
      <c r="IHX4" s="104"/>
      <c r="IHY4" s="104"/>
      <c r="IHZ4" s="104"/>
      <c r="IIA4" s="104"/>
      <c r="IIB4" s="104"/>
      <c r="IIC4" s="104"/>
      <c r="IID4" s="104"/>
      <c r="IIE4" s="104"/>
      <c r="IIF4" s="104"/>
      <c r="IIG4" s="104"/>
      <c r="IIH4" s="104"/>
      <c r="III4" s="104"/>
      <c r="IIJ4" s="104"/>
      <c r="IIK4" s="104"/>
      <c r="IIL4" s="104"/>
      <c r="IIM4" s="104"/>
      <c r="IIN4" s="104"/>
      <c r="IIO4" s="104"/>
      <c r="IIP4" s="104"/>
      <c r="IIQ4" s="104"/>
      <c r="IIR4" s="104"/>
      <c r="IIS4" s="104"/>
      <c r="IIT4" s="104"/>
      <c r="IIU4" s="104"/>
      <c r="IIV4" s="104"/>
      <c r="IIW4" s="104"/>
      <c r="IIX4" s="104"/>
      <c r="IIY4" s="104"/>
      <c r="IIZ4" s="104"/>
      <c r="IJA4" s="104"/>
      <c r="IJB4" s="104"/>
      <c r="IJC4" s="104"/>
      <c r="IJD4" s="104"/>
      <c r="IJE4" s="104"/>
      <c r="IJF4" s="104"/>
      <c r="IJG4" s="104"/>
      <c r="IJH4" s="104"/>
      <c r="IJI4" s="104"/>
      <c r="IJJ4" s="104"/>
      <c r="IJK4" s="104"/>
      <c r="IJL4" s="104"/>
      <c r="IJM4" s="104"/>
      <c r="IJN4" s="104"/>
      <c r="IJO4" s="104"/>
      <c r="IJP4" s="104"/>
      <c r="IJQ4" s="104"/>
      <c r="IJR4" s="104"/>
      <c r="IJS4" s="104"/>
      <c r="IJT4" s="104"/>
      <c r="IJU4" s="104"/>
      <c r="IJV4" s="104"/>
      <c r="IJW4" s="104"/>
      <c r="IJX4" s="104"/>
      <c r="IJY4" s="104"/>
      <c r="IJZ4" s="104"/>
      <c r="IKA4" s="104"/>
      <c r="IKB4" s="104"/>
      <c r="IKC4" s="104"/>
      <c r="IKD4" s="104"/>
      <c r="IKE4" s="104"/>
      <c r="IKF4" s="104"/>
      <c r="IKG4" s="104"/>
      <c r="IKH4" s="104"/>
      <c r="IKI4" s="104"/>
      <c r="IKJ4" s="104"/>
      <c r="IKK4" s="104"/>
      <c r="IKL4" s="104"/>
      <c r="IKM4" s="104"/>
      <c r="IKN4" s="104"/>
      <c r="IKO4" s="104"/>
      <c r="IKP4" s="104"/>
      <c r="IKQ4" s="104"/>
      <c r="IKR4" s="104"/>
      <c r="IKS4" s="104"/>
      <c r="IKT4" s="104"/>
      <c r="IKU4" s="104"/>
      <c r="IKV4" s="104"/>
      <c r="IKW4" s="104"/>
      <c r="IKX4" s="104"/>
      <c r="IKY4" s="104"/>
      <c r="IKZ4" s="104"/>
      <c r="ILA4" s="104"/>
      <c r="ILB4" s="104"/>
      <c r="ILC4" s="104"/>
      <c r="ILD4" s="104"/>
      <c r="ILE4" s="104"/>
      <c r="ILF4" s="104"/>
      <c r="ILG4" s="104"/>
      <c r="ILH4" s="104"/>
      <c r="ILI4" s="104"/>
      <c r="ILJ4" s="104"/>
      <c r="ILK4" s="104"/>
      <c r="ILL4" s="104"/>
      <c r="ILM4" s="104"/>
      <c r="ILN4" s="104"/>
      <c r="ILO4" s="104"/>
      <c r="ILP4" s="104"/>
      <c r="ILQ4" s="104"/>
      <c r="ILR4" s="104"/>
      <c r="ILS4" s="104"/>
      <c r="ILT4" s="104"/>
      <c r="ILU4" s="104"/>
      <c r="ILV4" s="104"/>
      <c r="ILW4" s="104"/>
      <c r="ILX4" s="104"/>
      <c r="ILY4" s="104"/>
      <c r="ILZ4" s="104"/>
      <c r="IMA4" s="104"/>
      <c r="IMB4" s="104"/>
      <c r="IMC4" s="104"/>
      <c r="IMD4" s="104"/>
      <c r="IME4" s="104"/>
      <c r="IMF4" s="104"/>
      <c r="IMG4" s="104"/>
      <c r="IMH4" s="104"/>
      <c r="IMI4" s="104"/>
      <c r="IMJ4" s="104"/>
      <c r="IMK4" s="104"/>
      <c r="IML4" s="104"/>
      <c r="IMM4" s="104"/>
      <c r="IMN4" s="104"/>
      <c r="IMO4" s="104"/>
      <c r="IMP4" s="104"/>
      <c r="IMQ4" s="104"/>
      <c r="IMR4" s="104"/>
      <c r="IMS4" s="104"/>
      <c r="IMT4" s="104"/>
      <c r="IMU4" s="104"/>
      <c r="IMV4" s="104"/>
      <c r="IMW4" s="104"/>
      <c r="IMX4" s="104"/>
      <c r="IMY4" s="104"/>
      <c r="IMZ4" s="104"/>
      <c r="INA4" s="104"/>
      <c r="INB4" s="104"/>
      <c r="INC4" s="104"/>
      <c r="IND4" s="104"/>
      <c r="INE4" s="104"/>
      <c r="INF4" s="104"/>
      <c r="ING4" s="104"/>
      <c r="INH4" s="104"/>
      <c r="INI4" s="104"/>
      <c r="INJ4" s="104"/>
      <c r="INK4" s="104"/>
      <c r="INL4" s="104"/>
      <c r="INM4" s="104"/>
      <c r="INN4" s="104"/>
      <c r="INO4" s="104"/>
      <c r="INP4" s="104"/>
      <c r="INQ4" s="104"/>
      <c r="INR4" s="104"/>
      <c r="INS4" s="104"/>
      <c r="INT4" s="104"/>
      <c r="INU4" s="104"/>
      <c r="INV4" s="104"/>
      <c r="INW4" s="104"/>
      <c r="INX4" s="104"/>
      <c r="INY4" s="104"/>
      <c r="INZ4" s="104"/>
      <c r="IOA4" s="104"/>
      <c r="IOB4" s="104"/>
      <c r="IOC4" s="104"/>
      <c r="IOD4" s="104"/>
      <c r="IOE4" s="104"/>
      <c r="IOF4" s="104"/>
      <c r="IOG4" s="104"/>
      <c r="IOH4" s="104"/>
      <c r="IOI4" s="104"/>
      <c r="IOJ4" s="104"/>
      <c r="IOK4" s="104"/>
      <c r="IOL4" s="104"/>
      <c r="IOM4" s="104"/>
      <c r="ION4" s="104"/>
      <c r="IOO4" s="104"/>
      <c r="IOP4" s="104"/>
      <c r="IOQ4" s="104"/>
      <c r="IOR4" s="104"/>
      <c r="IOS4" s="104"/>
      <c r="IOT4" s="104"/>
      <c r="IOU4" s="104"/>
      <c r="IOV4" s="104"/>
      <c r="IOW4" s="104"/>
      <c r="IOX4" s="104"/>
      <c r="IOY4" s="104"/>
      <c r="IOZ4" s="104"/>
      <c r="IPA4" s="104"/>
      <c r="IPB4" s="104"/>
      <c r="IPC4" s="104"/>
      <c r="IPD4" s="104"/>
      <c r="IPE4" s="104"/>
      <c r="IPF4" s="104"/>
      <c r="IPG4" s="104"/>
      <c r="IPH4" s="104"/>
      <c r="IPI4" s="104"/>
      <c r="IPJ4" s="104"/>
      <c r="IPK4" s="104"/>
      <c r="IPL4" s="104"/>
      <c r="IPM4" s="104"/>
      <c r="IPN4" s="104"/>
      <c r="IPO4" s="104"/>
      <c r="IPP4" s="104"/>
      <c r="IPQ4" s="104"/>
      <c r="IPR4" s="104"/>
      <c r="IPS4" s="104"/>
      <c r="IPT4" s="104"/>
      <c r="IPU4" s="104"/>
      <c r="IPV4" s="104"/>
      <c r="IPW4" s="104"/>
      <c r="IPX4" s="104"/>
      <c r="IPY4" s="104"/>
      <c r="IPZ4" s="104"/>
      <c r="IQA4" s="104"/>
      <c r="IQB4" s="104"/>
      <c r="IQC4" s="104"/>
      <c r="IQD4" s="104"/>
      <c r="IQE4" s="104"/>
      <c r="IQF4" s="104"/>
      <c r="IQG4" s="104"/>
      <c r="IQH4" s="104"/>
      <c r="IQI4" s="104"/>
      <c r="IQJ4" s="104"/>
      <c r="IQK4" s="104"/>
      <c r="IQL4" s="104"/>
      <c r="IQM4" s="104"/>
      <c r="IQN4" s="104"/>
      <c r="IQO4" s="104"/>
      <c r="IQP4" s="104"/>
      <c r="IQQ4" s="104"/>
      <c r="IQR4" s="104"/>
      <c r="IQS4" s="104"/>
      <c r="IQT4" s="104"/>
      <c r="IQU4" s="104"/>
      <c r="IQV4" s="104"/>
      <c r="IQW4" s="104"/>
      <c r="IQX4" s="104"/>
      <c r="IQY4" s="104"/>
      <c r="IQZ4" s="104"/>
      <c r="IRA4" s="104"/>
      <c r="IRB4" s="104"/>
      <c r="IRC4" s="104"/>
      <c r="IRD4" s="104"/>
      <c r="IRE4" s="104"/>
      <c r="IRF4" s="104"/>
      <c r="IRG4" s="104"/>
      <c r="IRH4" s="104"/>
      <c r="IRI4" s="104"/>
      <c r="IRJ4" s="104"/>
      <c r="IRK4" s="104"/>
      <c r="IRL4" s="104"/>
      <c r="IRM4" s="104"/>
      <c r="IRN4" s="104"/>
      <c r="IRO4" s="104"/>
      <c r="IRP4" s="104"/>
      <c r="IRQ4" s="104"/>
      <c r="IRR4" s="104"/>
      <c r="IRS4" s="104"/>
      <c r="IRT4" s="104"/>
      <c r="IRU4" s="104"/>
      <c r="IRV4" s="104"/>
      <c r="IRW4" s="104"/>
      <c r="IRX4" s="104"/>
      <c r="IRY4" s="104"/>
      <c r="IRZ4" s="104"/>
      <c r="ISA4" s="104"/>
      <c r="ISB4" s="104"/>
      <c r="ISC4" s="104"/>
      <c r="ISD4" s="104"/>
      <c r="ISE4" s="104"/>
      <c r="ISF4" s="104"/>
      <c r="ISG4" s="104"/>
      <c r="ISH4" s="104"/>
      <c r="ISI4" s="104"/>
      <c r="ISJ4" s="104"/>
      <c r="ISK4" s="104"/>
      <c r="ISL4" s="104"/>
      <c r="ISM4" s="104"/>
      <c r="ISN4" s="104"/>
      <c r="ISO4" s="104"/>
      <c r="ISP4" s="104"/>
      <c r="ISQ4" s="104"/>
      <c r="ISR4" s="104"/>
      <c r="ISS4" s="104"/>
      <c r="IST4" s="104"/>
      <c r="ISU4" s="104"/>
      <c r="ISV4" s="104"/>
      <c r="ISW4" s="104"/>
      <c r="ISX4" s="104"/>
      <c r="ISY4" s="104"/>
      <c r="ISZ4" s="104"/>
      <c r="ITA4" s="104"/>
      <c r="ITB4" s="104"/>
      <c r="ITC4" s="104"/>
      <c r="ITD4" s="104"/>
      <c r="ITE4" s="104"/>
      <c r="ITF4" s="104"/>
      <c r="ITG4" s="104"/>
      <c r="ITH4" s="104"/>
      <c r="ITI4" s="104"/>
      <c r="ITJ4" s="104"/>
      <c r="ITK4" s="104"/>
      <c r="ITL4" s="104"/>
      <c r="ITM4" s="104"/>
      <c r="ITN4" s="104"/>
      <c r="ITO4" s="104"/>
      <c r="ITP4" s="104"/>
      <c r="ITQ4" s="104"/>
      <c r="ITR4" s="104"/>
      <c r="ITS4" s="104"/>
      <c r="ITT4" s="104"/>
      <c r="ITU4" s="104"/>
      <c r="ITV4" s="104"/>
      <c r="ITW4" s="104"/>
      <c r="ITX4" s="104"/>
      <c r="ITY4" s="104"/>
      <c r="ITZ4" s="104"/>
      <c r="IUA4" s="104"/>
      <c r="IUB4" s="104"/>
      <c r="IUC4" s="104"/>
      <c r="IUD4" s="104"/>
      <c r="IUE4" s="104"/>
      <c r="IUF4" s="104"/>
      <c r="IUG4" s="104"/>
      <c r="IUH4" s="104"/>
      <c r="IUI4" s="104"/>
      <c r="IUJ4" s="104"/>
      <c r="IUK4" s="104"/>
      <c r="IUL4" s="104"/>
      <c r="IUM4" s="104"/>
      <c r="IUN4" s="104"/>
      <c r="IUO4" s="104"/>
      <c r="IUP4" s="104"/>
      <c r="IUQ4" s="104"/>
      <c r="IUR4" s="104"/>
      <c r="IUS4" s="104"/>
      <c r="IUT4" s="104"/>
      <c r="IUU4" s="104"/>
      <c r="IUV4" s="104"/>
      <c r="IUW4" s="104"/>
      <c r="IUX4" s="104"/>
      <c r="IUY4" s="104"/>
      <c r="IUZ4" s="104"/>
      <c r="IVA4" s="104"/>
      <c r="IVB4" s="104"/>
      <c r="IVC4" s="104"/>
      <c r="IVD4" s="104"/>
      <c r="IVE4" s="104"/>
      <c r="IVF4" s="104"/>
      <c r="IVG4" s="104"/>
      <c r="IVH4" s="104"/>
      <c r="IVI4" s="104"/>
      <c r="IVJ4" s="104"/>
      <c r="IVK4" s="104"/>
      <c r="IVL4" s="104"/>
      <c r="IVM4" s="104"/>
      <c r="IVN4" s="104"/>
      <c r="IVO4" s="104"/>
      <c r="IVP4" s="104"/>
      <c r="IVQ4" s="104"/>
      <c r="IVR4" s="104"/>
      <c r="IVS4" s="104"/>
      <c r="IVT4" s="104"/>
      <c r="IVU4" s="104"/>
      <c r="IVV4" s="104"/>
      <c r="IVW4" s="104"/>
      <c r="IVX4" s="104"/>
      <c r="IVY4" s="104"/>
      <c r="IVZ4" s="104"/>
      <c r="IWA4" s="104"/>
      <c r="IWB4" s="104"/>
      <c r="IWC4" s="104"/>
      <c r="IWD4" s="104"/>
      <c r="IWE4" s="104"/>
      <c r="IWF4" s="104"/>
      <c r="IWG4" s="104"/>
      <c r="IWH4" s="104"/>
      <c r="IWI4" s="104"/>
      <c r="IWJ4" s="104"/>
      <c r="IWK4" s="104"/>
      <c r="IWL4" s="104"/>
      <c r="IWM4" s="104"/>
      <c r="IWN4" s="104"/>
      <c r="IWO4" s="104"/>
      <c r="IWP4" s="104"/>
      <c r="IWQ4" s="104"/>
      <c r="IWR4" s="104"/>
      <c r="IWS4" s="104"/>
      <c r="IWT4" s="104"/>
      <c r="IWU4" s="104"/>
      <c r="IWV4" s="104"/>
      <c r="IWW4" s="104"/>
      <c r="IWX4" s="104"/>
      <c r="IWY4" s="104"/>
      <c r="IWZ4" s="104"/>
      <c r="IXA4" s="104"/>
      <c r="IXB4" s="104"/>
      <c r="IXC4" s="104"/>
      <c r="IXD4" s="104"/>
      <c r="IXE4" s="104"/>
      <c r="IXF4" s="104"/>
      <c r="IXG4" s="104"/>
      <c r="IXH4" s="104"/>
      <c r="IXI4" s="104"/>
      <c r="IXJ4" s="104"/>
      <c r="IXK4" s="104"/>
      <c r="IXL4" s="104"/>
      <c r="IXM4" s="104"/>
      <c r="IXN4" s="104"/>
      <c r="IXO4" s="104"/>
      <c r="IXP4" s="104"/>
      <c r="IXQ4" s="104"/>
      <c r="IXR4" s="104"/>
      <c r="IXS4" s="104"/>
      <c r="IXT4" s="104"/>
      <c r="IXU4" s="104"/>
      <c r="IXV4" s="104"/>
      <c r="IXW4" s="104"/>
      <c r="IXX4" s="104"/>
      <c r="IXY4" s="104"/>
      <c r="IXZ4" s="104"/>
      <c r="IYA4" s="104"/>
      <c r="IYB4" s="104"/>
      <c r="IYC4" s="104"/>
      <c r="IYD4" s="104"/>
      <c r="IYE4" s="104"/>
      <c r="IYF4" s="104"/>
      <c r="IYG4" s="104"/>
      <c r="IYH4" s="104"/>
      <c r="IYI4" s="104"/>
      <c r="IYJ4" s="104"/>
      <c r="IYK4" s="104"/>
      <c r="IYL4" s="104"/>
      <c r="IYM4" s="104"/>
      <c r="IYN4" s="104"/>
      <c r="IYO4" s="104"/>
      <c r="IYP4" s="104"/>
      <c r="IYQ4" s="104"/>
      <c r="IYR4" s="104"/>
      <c r="IYS4" s="104"/>
      <c r="IYT4" s="104"/>
      <c r="IYU4" s="104"/>
      <c r="IYV4" s="104"/>
      <c r="IYW4" s="104"/>
      <c r="IYX4" s="104"/>
      <c r="IYY4" s="104"/>
      <c r="IYZ4" s="104"/>
      <c r="IZA4" s="104"/>
      <c r="IZB4" s="104"/>
      <c r="IZC4" s="104"/>
      <c r="IZD4" s="104"/>
      <c r="IZE4" s="104"/>
      <c r="IZF4" s="104"/>
      <c r="IZG4" s="104"/>
      <c r="IZH4" s="104"/>
      <c r="IZI4" s="104"/>
      <c r="IZJ4" s="104"/>
      <c r="IZK4" s="104"/>
      <c r="IZL4" s="104"/>
      <c r="IZM4" s="104"/>
      <c r="IZN4" s="104"/>
      <c r="IZO4" s="104"/>
      <c r="IZP4" s="104"/>
      <c r="IZQ4" s="104"/>
      <c r="IZR4" s="104"/>
      <c r="IZS4" s="104"/>
      <c r="IZT4" s="104"/>
      <c r="IZU4" s="104"/>
      <c r="IZV4" s="104"/>
      <c r="IZW4" s="104"/>
      <c r="IZX4" s="104"/>
      <c r="IZY4" s="104"/>
      <c r="IZZ4" s="104"/>
      <c r="JAA4" s="104"/>
      <c r="JAB4" s="104"/>
      <c r="JAC4" s="104"/>
      <c r="JAD4" s="104"/>
      <c r="JAE4" s="104"/>
      <c r="JAF4" s="104"/>
      <c r="JAG4" s="104"/>
      <c r="JAH4" s="104"/>
      <c r="JAI4" s="104"/>
      <c r="JAJ4" s="104"/>
      <c r="JAK4" s="104"/>
      <c r="JAL4" s="104"/>
      <c r="JAM4" s="104"/>
      <c r="JAN4" s="104"/>
      <c r="JAO4" s="104"/>
      <c r="JAP4" s="104"/>
      <c r="JAQ4" s="104"/>
      <c r="JAR4" s="104"/>
      <c r="JAS4" s="104"/>
      <c r="JAT4" s="104"/>
      <c r="JAU4" s="104"/>
      <c r="JAV4" s="104"/>
      <c r="JAW4" s="104"/>
      <c r="JAX4" s="104"/>
      <c r="JAY4" s="104"/>
      <c r="JAZ4" s="104"/>
      <c r="JBA4" s="104"/>
      <c r="JBB4" s="104"/>
      <c r="JBC4" s="104"/>
      <c r="JBD4" s="104"/>
      <c r="JBE4" s="104"/>
      <c r="JBF4" s="104"/>
      <c r="JBG4" s="104"/>
      <c r="JBH4" s="104"/>
      <c r="JBI4" s="104"/>
      <c r="JBJ4" s="104"/>
      <c r="JBK4" s="104"/>
      <c r="JBL4" s="104"/>
      <c r="JBM4" s="104"/>
      <c r="JBN4" s="104"/>
      <c r="JBO4" s="104"/>
      <c r="JBP4" s="104"/>
      <c r="JBQ4" s="104"/>
      <c r="JBR4" s="104"/>
      <c r="JBS4" s="104"/>
      <c r="JBT4" s="104"/>
      <c r="JBU4" s="104"/>
      <c r="JBV4" s="104"/>
      <c r="JBW4" s="104"/>
      <c r="JBX4" s="104"/>
      <c r="JBY4" s="104"/>
      <c r="JBZ4" s="104"/>
      <c r="JCA4" s="104"/>
      <c r="JCB4" s="104"/>
      <c r="JCC4" s="104"/>
      <c r="JCD4" s="104"/>
      <c r="JCE4" s="104"/>
      <c r="JCF4" s="104"/>
      <c r="JCG4" s="104"/>
      <c r="JCH4" s="104"/>
      <c r="JCI4" s="104"/>
      <c r="JCJ4" s="104"/>
      <c r="JCK4" s="104"/>
      <c r="JCL4" s="104"/>
      <c r="JCM4" s="104"/>
      <c r="JCN4" s="104"/>
      <c r="JCO4" s="104"/>
      <c r="JCP4" s="104"/>
      <c r="JCQ4" s="104"/>
      <c r="JCR4" s="104"/>
      <c r="JCS4" s="104"/>
      <c r="JCT4" s="104"/>
      <c r="JCU4" s="104"/>
      <c r="JCV4" s="104"/>
      <c r="JCW4" s="104"/>
      <c r="JCX4" s="104"/>
      <c r="JCY4" s="104"/>
      <c r="JCZ4" s="104"/>
      <c r="JDA4" s="104"/>
      <c r="JDB4" s="104"/>
      <c r="JDC4" s="104"/>
      <c r="JDD4" s="104"/>
      <c r="JDE4" s="104"/>
      <c r="JDF4" s="104"/>
      <c r="JDG4" s="104"/>
      <c r="JDH4" s="104"/>
      <c r="JDI4" s="104"/>
      <c r="JDJ4" s="104"/>
      <c r="JDK4" s="104"/>
      <c r="JDL4" s="104"/>
      <c r="JDM4" s="104"/>
      <c r="JDN4" s="104"/>
      <c r="JDO4" s="104"/>
      <c r="JDP4" s="104"/>
      <c r="JDQ4" s="104"/>
      <c r="JDR4" s="104"/>
      <c r="JDS4" s="104"/>
      <c r="JDT4" s="104"/>
      <c r="JDU4" s="104"/>
      <c r="JDV4" s="104"/>
      <c r="JDW4" s="104"/>
      <c r="JDX4" s="104"/>
      <c r="JDY4" s="104"/>
      <c r="JDZ4" s="104"/>
      <c r="JEA4" s="104"/>
      <c r="JEB4" s="104"/>
      <c r="JEC4" s="104"/>
      <c r="JED4" s="104"/>
      <c r="JEE4" s="104"/>
      <c r="JEF4" s="104"/>
      <c r="JEG4" s="104"/>
      <c r="JEH4" s="104"/>
      <c r="JEI4" s="104"/>
      <c r="JEJ4" s="104"/>
      <c r="JEK4" s="104"/>
      <c r="JEL4" s="104"/>
      <c r="JEM4" s="104"/>
      <c r="JEN4" s="104"/>
      <c r="JEO4" s="104"/>
      <c r="JEP4" s="104"/>
      <c r="JEQ4" s="104"/>
      <c r="JER4" s="104"/>
      <c r="JES4" s="104"/>
      <c r="JET4" s="104"/>
      <c r="JEU4" s="104"/>
      <c r="JEV4" s="104"/>
      <c r="JEW4" s="104"/>
      <c r="JEX4" s="104"/>
      <c r="JEY4" s="104"/>
      <c r="JEZ4" s="104"/>
      <c r="JFA4" s="104"/>
      <c r="JFB4" s="104"/>
      <c r="JFC4" s="104"/>
      <c r="JFD4" s="104"/>
      <c r="JFE4" s="104"/>
      <c r="JFF4" s="104"/>
      <c r="JFG4" s="104"/>
      <c r="JFH4" s="104"/>
      <c r="JFI4" s="104"/>
      <c r="JFJ4" s="104"/>
      <c r="JFK4" s="104"/>
      <c r="JFL4" s="104"/>
      <c r="JFM4" s="104"/>
      <c r="JFN4" s="104"/>
      <c r="JFO4" s="104"/>
      <c r="JFP4" s="104"/>
      <c r="JFQ4" s="104"/>
      <c r="JFR4" s="104"/>
      <c r="JFS4" s="104"/>
      <c r="JFT4" s="104"/>
      <c r="JFU4" s="104"/>
      <c r="JFV4" s="104"/>
      <c r="JFW4" s="104"/>
      <c r="JFX4" s="104"/>
      <c r="JFY4" s="104"/>
      <c r="JFZ4" s="104"/>
      <c r="JGA4" s="104"/>
      <c r="JGB4" s="104"/>
      <c r="JGC4" s="104"/>
      <c r="JGD4" s="104"/>
      <c r="JGE4" s="104"/>
      <c r="JGF4" s="104"/>
      <c r="JGG4" s="104"/>
      <c r="JGH4" s="104"/>
      <c r="JGI4" s="104"/>
      <c r="JGJ4" s="104"/>
      <c r="JGK4" s="104"/>
      <c r="JGL4" s="104"/>
      <c r="JGM4" s="104"/>
      <c r="JGN4" s="104"/>
      <c r="JGO4" s="104"/>
      <c r="JGP4" s="104"/>
      <c r="JGQ4" s="104"/>
      <c r="JGR4" s="104"/>
      <c r="JGS4" s="104"/>
      <c r="JGT4" s="104"/>
      <c r="JGU4" s="104"/>
      <c r="JGV4" s="104"/>
      <c r="JGW4" s="104"/>
      <c r="JGX4" s="104"/>
      <c r="JGY4" s="104"/>
      <c r="JGZ4" s="104"/>
      <c r="JHA4" s="104"/>
      <c r="JHB4" s="104"/>
      <c r="JHC4" s="104"/>
      <c r="JHD4" s="104"/>
      <c r="JHE4" s="104"/>
      <c r="JHF4" s="104"/>
      <c r="JHG4" s="104"/>
      <c r="JHH4" s="104"/>
      <c r="JHI4" s="104"/>
      <c r="JHJ4" s="104"/>
      <c r="JHK4" s="104"/>
      <c r="JHL4" s="104"/>
      <c r="JHM4" s="104"/>
      <c r="JHN4" s="104"/>
      <c r="JHO4" s="104"/>
      <c r="JHP4" s="104"/>
      <c r="JHQ4" s="104"/>
      <c r="JHR4" s="104"/>
      <c r="JHS4" s="104"/>
      <c r="JHT4" s="104"/>
      <c r="JHU4" s="104"/>
      <c r="JHV4" s="104"/>
      <c r="JHW4" s="104"/>
      <c r="JHX4" s="104"/>
      <c r="JHY4" s="104"/>
      <c r="JHZ4" s="104"/>
      <c r="JIA4" s="104"/>
      <c r="JIB4" s="104"/>
      <c r="JIC4" s="104"/>
      <c r="JID4" s="104"/>
      <c r="JIE4" s="104"/>
      <c r="JIF4" s="104"/>
      <c r="JIG4" s="104"/>
      <c r="JIH4" s="104"/>
      <c r="JII4" s="104"/>
      <c r="JIJ4" s="104"/>
      <c r="JIK4" s="104"/>
      <c r="JIL4" s="104"/>
      <c r="JIM4" s="104"/>
      <c r="JIN4" s="104"/>
      <c r="JIO4" s="104"/>
      <c r="JIP4" s="104"/>
      <c r="JIQ4" s="104"/>
      <c r="JIR4" s="104"/>
      <c r="JIS4" s="104"/>
      <c r="JIT4" s="104"/>
      <c r="JIU4" s="104"/>
      <c r="JIV4" s="104"/>
      <c r="JIW4" s="104"/>
      <c r="JIX4" s="104"/>
      <c r="JIY4" s="104"/>
      <c r="JIZ4" s="104"/>
      <c r="JJA4" s="104"/>
      <c r="JJB4" s="104"/>
      <c r="JJC4" s="104"/>
      <c r="JJD4" s="104"/>
      <c r="JJE4" s="104"/>
      <c r="JJF4" s="104"/>
      <c r="JJG4" s="104"/>
      <c r="JJH4" s="104"/>
      <c r="JJI4" s="104"/>
      <c r="JJJ4" s="104"/>
      <c r="JJK4" s="104"/>
      <c r="JJL4" s="104"/>
      <c r="JJM4" s="104"/>
      <c r="JJN4" s="104"/>
      <c r="JJO4" s="104"/>
      <c r="JJP4" s="104"/>
      <c r="JJQ4" s="104"/>
      <c r="JJR4" s="104"/>
      <c r="JJS4" s="104"/>
      <c r="JJT4" s="104"/>
      <c r="JJU4" s="104"/>
      <c r="JJV4" s="104"/>
      <c r="JJW4" s="104"/>
      <c r="JJX4" s="104"/>
      <c r="JJY4" s="104"/>
      <c r="JJZ4" s="104"/>
      <c r="JKA4" s="104"/>
      <c r="JKB4" s="104"/>
      <c r="JKC4" s="104"/>
      <c r="JKD4" s="104"/>
      <c r="JKE4" s="104"/>
      <c r="JKF4" s="104"/>
      <c r="JKG4" s="104"/>
      <c r="JKH4" s="104"/>
      <c r="JKI4" s="104"/>
      <c r="JKJ4" s="104"/>
      <c r="JKK4" s="104"/>
      <c r="JKL4" s="104"/>
      <c r="JKM4" s="104"/>
      <c r="JKN4" s="104"/>
      <c r="JKO4" s="104"/>
      <c r="JKP4" s="104"/>
      <c r="JKQ4" s="104"/>
      <c r="JKR4" s="104"/>
      <c r="JKS4" s="104"/>
      <c r="JKT4" s="104"/>
      <c r="JKU4" s="104"/>
      <c r="JKV4" s="104"/>
      <c r="JKW4" s="104"/>
      <c r="JKX4" s="104"/>
      <c r="JKY4" s="104"/>
      <c r="JKZ4" s="104"/>
      <c r="JLA4" s="104"/>
      <c r="JLB4" s="104"/>
      <c r="JLC4" s="104"/>
      <c r="JLD4" s="104"/>
      <c r="JLE4" s="104"/>
      <c r="JLF4" s="104"/>
      <c r="JLG4" s="104"/>
      <c r="JLH4" s="104"/>
      <c r="JLI4" s="104"/>
      <c r="JLJ4" s="104"/>
      <c r="JLK4" s="104"/>
      <c r="JLL4" s="104"/>
      <c r="JLM4" s="104"/>
      <c r="JLN4" s="104"/>
      <c r="JLO4" s="104"/>
      <c r="JLP4" s="104"/>
      <c r="JLQ4" s="104"/>
      <c r="JLR4" s="104"/>
      <c r="JLS4" s="104"/>
      <c r="JLT4" s="104"/>
      <c r="JLU4" s="104"/>
      <c r="JLV4" s="104"/>
      <c r="JLW4" s="104"/>
      <c r="JLX4" s="104"/>
      <c r="JLY4" s="104"/>
      <c r="JLZ4" s="104"/>
      <c r="JMA4" s="104"/>
      <c r="JMB4" s="104"/>
      <c r="JMC4" s="104"/>
      <c r="JMD4" s="104"/>
      <c r="JME4" s="104"/>
      <c r="JMF4" s="104"/>
      <c r="JMG4" s="104"/>
      <c r="JMH4" s="104"/>
      <c r="JMI4" s="104"/>
      <c r="JMJ4" s="104"/>
      <c r="JMK4" s="104"/>
      <c r="JML4" s="104"/>
      <c r="JMM4" s="104"/>
      <c r="JMN4" s="104"/>
      <c r="JMO4" s="104"/>
      <c r="JMP4" s="104"/>
      <c r="JMQ4" s="104"/>
      <c r="JMR4" s="104"/>
      <c r="JMS4" s="104"/>
      <c r="JMT4" s="104"/>
      <c r="JMU4" s="104"/>
      <c r="JMV4" s="104"/>
      <c r="JMW4" s="104"/>
      <c r="JMX4" s="104"/>
      <c r="JMY4" s="104"/>
      <c r="JMZ4" s="104"/>
      <c r="JNA4" s="104"/>
      <c r="JNB4" s="104"/>
      <c r="JNC4" s="104"/>
      <c r="JND4" s="104"/>
      <c r="JNE4" s="104"/>
      <c r="JNF4" s="104"/>
      <c r="JNG4" s="104"/>
      <c r="JNH4" s="104"/>
      <c r="JNI4" s="104"/>
      <c r="JNJ4" s="104"/>
      <c r="JNK4" s="104"/>
      <c r="JNL4" s="104"/>
      <c r="JNM4" s="104"/>
      <c r="JNN4" s="104"/>
      <c r="JNO4" s="104"/>
      <c r="JNP4" s="104"/>
      <c r="JNQ4" s="104"/>
      <c r="JNR4" s="104"/>
      <c r="JNS4" s="104"/>
      <c r="JNT4" s="104"/>
      <c r="JNU4" s="104"/>
      <c r="JNV4" s="104"/>
      <c r="JNW4" s="104"/>
      <c r="JNX4" s="104"/>
      <c r="JNY4" s="104"/>
      <c r="JNZ4" s="104"/>
      <c r="JOA4" s="104"/>
      <c r="JOB4" s="104"/>
      <c r="JOC4" s="104"/>
      <c r="JOD4" s="104"/>
      <c r="JOE4" s="104"/>
      <c r="JOF4" s="104"/>
      <c r="JOG4" s="104"/>
      <c r="JOH4" s="104"/>
      <c r="JOI4" s="104"/>
      <c r="JOJ4" s="104"/>
      <c r="JOK4" s="104"/>
      <c r="JOL4" s="104"/>
      <c r="JOM4" s="104"/>
      <c r="JON4" s="104"/>
      <c r="JOO4" s="104"/>
      <c r="JOP4" s="104"/>
      <c r="JOQ4" s="104"/>
      <c r="JOR4" s="104"/>
      <c r="JOS4" s="104"/>
      <c r="JOT4" s="104"/>
      <c r="JOU4" s="104"/>
      <c r="JOV4" s="104"/>
      <c r="JOW4" s="104"/>
      <c r="JOX4" s="104"/>
      <c r="JOY4" s="104"/>
      <c r="JOZ4" s="104"/>
      <c r="JPA4" s="104"/>
      <c r="JPB4" s="104"/>
      <c r="JPC4" s="104"/>
      <c r="JPD4" s="104"/>
      <c r="JPE4" s="104"/>
      <c r="JPF4" s="104"/>
      <c r="JPG4" s="104"/>
      <c r="JPH4" s="104"/>
      <c r="JPI4" s="104"/>
      <c r="JPJ4" s="104"/>
      <c r="JPK4" s="104"/>
      <c r="JPL4" s="104"/>
      <c r="JPM4" s="104"/>
      <c r="JPN4" s="104"/>
      <c r="JPO4" s="104"/>
      <c r="JPP4" s="104"/>
      <c r="JPQ4" s="104"/>
      <c r="JPR4" s="104"/>
      <c r="JPS4" s="104"/>
      <c r="JPT4" s="104"/>
      <c r="JPU4" s="104"/>
      <c r="JPV4" s="104"/>
      <c r="JPW4" s="104"/>
      <c r="JPX4" s="104"/>
      <c r="JPY4" s="104"/>
      <c r="JPZ4" s="104"/>
      <c r="JQA4" s="104"/>
      <c r="JQB4" s="104"/>
      <c r="JQC4" s="104"/>
      <c r="JQD4" s="104"/>
      <c r="JQE4" s="104"/>
      <c r="JQF4" s="104"/>
      <c r="JQG4" s="104"/>
      <c r="JQH4" s="104"/>
      <c r="JQI4" s="104"/>
      <c r="JQJ4" s="104"/>
      <c r="JQK4" s="104"/>
      <c r="JQL4" s="104"/>
      <c r="JQM4" s="104"/>
      <c r="JQN4" s="104"/>
      <c r="JQO4" s="104"/>
      <c r="JQP4" s="104"/>
      <c r="JQQ4" s="104"/>
      <c r="JQR4" s="104"/>
      <c r="JQS4" s="104"/>
      <c r="JQT4" s="104"/>
      <c r="JQU4" s="104"/>
      <c r="JQV4" s="104"/>
      <c r="JQW4" s="104"/>
      <c r="JQX4" s="104"/>
      <c r="JQY4" s="104"/>
      <c r="JQZ4" s="104"/>
      <c r="JRA4" s="104"/>
      <c r="JRB4" s="104"/>
      <c r="JRC4" s="104"/>
      <c r="JRD4" s="104"/>
      <c r="JRE4" s="104"/>
      <c r="JRF4" s="104"/>
      <c r="JRG4" s="104"/>
      <c r="JRH4" s="104"/>
      <c r="JRI4" s="104"/>
      <c r="JRJ4" s="104"/>
      <c r="JRK4" s="104"/>
      <c r="JRL4" s="104"/>
      <c r="JRM4" s="104"/>
      <c r="JRN4" s="104"/>
      <c r="JRO4" s="104"/>
      <c r="JRP4" s="104"/>
      <c r="JRQ4" s="104"/>
      <c r="JRR4" s="104"/>
      <c r="JRS4" s="104"/>
      <c r="JRT4" s="104"/>
      <c r="JRU4" s="104"/>
      <c r="JRV4" s="104"/>
      <c r="JRW4" s="104"/>
      <c r="JRX4" s="104"/>
      <c r="JRY4" s="104"/>
      <c r="JRZ4" s="104"/>
      <c r="JSA4" s="104"/>
      <c r="JSB4" s="104"/>
      <c r="JSC4" s="104"/>
      <c r="JSD4" s="104"/>
      <c r="JSE4" s="104"/>
      <c r="JSF4" s="104"/>
      <c r="JSG4" s="104"/>
      <c r="JSH4" s="104"/>
      <c r="JSI4" s="104"/>
      <c r="JSJ4" s="104"/>
      <c r="JSK4" s="104"/>
      <c r="JSL4" s="104"/>
      <c r="JSM4" s="104"/>
      <c r="JSN4" s="104"/>
      <c r="JSO4" s="104"/>
      <c r="JSP4" s="104"/>
      <c r="JSQ4" s="104"/>
      <c r="JSR4" s="104"/>
      <c r="JSS4" s="104"/>
      <c r="JST4" s="104"/>
      <c r="JSU4" s="104"/>
      <c r="JSV4" s="104"/>
      <c r="JSW4" s="104"/>
      <c r="JSX4" s="104"/>
      <c r="JSY4" s="104"/>
      <c r="JSZ4" s="104"/>
      <c r="JTA4" s="104"/>
      <c r="JTB4" s="104"/>
      <c r="JTC4" s="104"/>
      <c r="JTD4" s="104"/>
      <c r="JTE4" s="104"/>
      <c r="JTF4" s="104"/>
      <c r="JTG4" s="104"/>
      <c r="JTH4" s="104"/>
      <c r="JTI4" s="104"/>
      <c r="JTJ4" s="104"/>
      <c r="JTK4" s="104"/>
      <c r="JTL4" s="104"/>
      <c r="JTM4" s="104"/>
      <c r="JTN4" s="104"/>
      <c r="JTO4" s="104"/>
      <c r="JTP4" s="104"/>
      <c r="JTQ4" s="104"/>
      <c r="JTR4" s="104"/>
      <c r="JTS4" s="104"/>
      <c r="JTT4" s="104"/>
      <c r="JTU4" s="104"/>
      <c r="JTV4" s="104"/>
      <c r="JTW4" s="104"/>
      <c r="JTX4" s="104"/>
      <c r="JTY4" s="104"/>
      <c r="JTZ4" s="104"/>
      <c r="JUA4" s="104"/>
      <c r="JUB4" s="104"/>
      <c r="JUC4" s="104"/>
      <c r="JUD4" s="104"/>
      <c r="JUE4" s="104"/>
      <c r="JUF4" s="104"/>
      <c r="JUG4" s="104"/>
      <c r="JUH4" s="104"/>
      <c r="JUI4" s="104"/>
      <c r="JUJ4" s="104"/>
      <c r="JUK4" s="104"/>
      <c r="JUL4" s="104"/>
      <c r="JUM4" s="104"/>
      <c r="JUN4" s="104"/>
      <c r="JUO4" s="104"/>
      <c r="JUP4" s="104"/>
      <c r="JUQ4" s="104"/>
      <c r="JUR4" s="104"/>
      <c r="JUS4" s="104"/>
      <c r="JUT4" s="104"/>
      <c r="JUU4" s="104"/>
      <c r="JUV4" s="104"/>
      <c r="JUW4" s="104"/>
      <c r="JUX4" s="104"/>
      <c r="JUY4" s="104"/>
      <c r="JUZ4" s="104"/>
      <c r="JVA4" s="104"/>
      <c r="JVB4" s="104"/>
      <c r="JVC4" s="104"/>
      <c r="JVD4" s="104"/>
      <c r="JVE4" s="104"/>
      <c r="JVF4" s="104"/>
      <c r="JVG4" s="104"/>
      <c r="JVH4" s="104"/>
      <c r="JVI4" s="104"/>
      <c r="JVJ4" s="104"/>
      <c r="JVK4" s="104"/>
      <c r="JVL4" s="104"/>
      <c r="JVM4" s="104"/>
      <c r="JVN4" s="104"/>
      <c r="JVO4" s="104"/>
      <c r="JVP4" s="104"/>
      <c r="JVQ4" s="104"/>
      <c r="JVR4" s="104"/>
      <c r="JVS4" s="104"/>
      <c r="JVT4" s="104"/>
      <c r="JVU4" s="104"/>
      <c r="JVV4" s="104"/>
      <c r="JVW4" s="104"/>
      <c r="JVX4" s="104"/>
      <c r="JVY4" s="104"/>
      <c r="JVZ4" s="104"/>
      <c r="JWA4" s="104"/>
      <c r="JWB4" s="104"/>
      <c r="JWC4" s="104"/>
      <c r="JWD4" s="104"/>
      <c r="JWE4" s="104"/>
      <c r="JWF4" s="104"/>
      <c r="JWG4" s="104"/>
      <c r="JWH4" s="104"/>
      <c r="JWI4" s="104"/>
      <c r="JWJ4" s="104"/>
      <c r="JWK4" s="104"/>
      <c r="JWL4" s="104"/>
      <c r="JWM4" s="104"/>
      <c r="JWN4" s="104"/>
      <c r="JWO4" s="104"/>
      <c r="JWP4" s="104"/>
      <c r="JWQ4" s="104"/>
      <c r="JWR4" s="104"/>
      <c r="JWS4" s="104"/>
      <c r="JWT4" s="104"/>
      <c r="JWU4" s="104"/>
      <c r="JWV4" s="104"/>
      <c r="JWW4" s="104"/>
      <c r="JWX4" s="104"/>
      <c r="JWY4" s="104"/>
      <c r="JWZ4" s="104"/>
      <c r="JXA4" s="104"/>
      <c r="JXB4" s="104"/>
      <c r="JXC4" s="104"/>
      <c r="JXD4" s="104"/>
      <c r="JXE4" s="104"/>
      <c r="JXF4" s="104"/>
      <c r="JXG4" s="104"/>
      <c r="JXH4" s="104"/>
      <c r="JXI4" s="104"/>
      <c r="JXJ4" s="104"/>
      <c r="JXK4" s="104"/>
      <c r="JXL4" s="104"/>
      <c r="JXM4" s="104"/>
      <c r="JXN4" s="104"/>
      <c r="JXO4" s="104"/>
      <c r="JXP4" s="104"/>
      <c r="JXQ4" s="104"/>
      <c r="JXR4" s="104"/>
      <c r="JXS4" s="104"/>
      <c r="JXT4" s="104"/>
      <c r="JXU4" s="104"/>
      <c r="JXV4" s="104"/>
      <c r="JXW4" s="104"/>
      <c r="JXX4" s="104"/>
      <c r="JXY4" s="104"/>
      <c r="JXZ4" s="104"/>
      <c r="JYA4" s="104"/>
      <c r="JYB4" s="104"/>
      <c r="JYC4" s="104"/>
      <c r="JYD4" s="104"/>
      <c r="JYE4" s="104"/>
      <c r="JYF4" s="104"/>
      <c r="JYG4" s="104"/>
      <c r="JYH4" s="104"/>
      <c r="JYI4" s="104"/>
      <c r="JYJ4" s="104"/>
      <c r="JYK4" s="104"/>
      <c r="JYL4" s="104"/>
      <c r="JYM4" s="104"/>
      <c r="JYN4" s="104"/>
      <c r="JYO4" s="104"/>
      <c r="JYP4" s="104"/>
      <c r="JYQ4" s="104"/>
      <c r="JYR4" s="104"/>
      <c r="JYS4" s="104"/>
      <c r="JYT4" s="104"/>
      <c r="JYU4" s="104"/>
      <c r="JYV4" s="104"/>
      <c r="JYW4" s="104"/>
      <c r="JYX4" s="104"/>
      <c r="JYY4" s="104"/>
      <c r="JYZ4" s="104"/>
      <c r="JZA4" s="104"/>
      <c r="JZB4" s="104"/>
      <c r="JZC4" s="104"/>
      <c r="JZD4" s="104"/>
      <c r="JZE4" s="104"/>
      <c r="JZF4" s="104"/>
      <c r="JZG4" s="104"/>
      <c r="JZH4" s="104"/>
      <c r="JZI4" s="104"/>
      <c r="JZJ4" s="104"/>
      <c r="JZK4" s="104"/>
      <c r="JZL4" s="104"/>
      <c r="JZM4" s="104"/>
      <c r="JZN4" s="104"/>
      <c r="JZO4" s="104"/>
      <c r="JZP4" s="104"/>
      <c r="JZQ4" s="104"/>
      <c r="JZR4" s="104"/>
      <c r="JZS4" s="104"/>
      <c r="JZT4" s="104"/>
      <c r="JZU4" s="104"/>
      <c r="JZV4" s="104"/>
      <c r="JZW4" s="104"/>
      <c r="JZX4" s="104"/>
      <c r="JZY4" s="104"/>
      <c r="JZZ4" s="104"/>
      <c r="KAA4" s="104"/>
      <c r="KAB4" s="104"/>
      <c r="KAC4" s="104"/>
      <c r="KAD4" s="104"/>
      <c r="KAE4" s="104"/>
      <c r="KAF4" s="104"/>
      <c r="KAG4" s="104"/>
      <c r="KAH4" s="104"/>
      <c r="KAI4" s="104"/>
      <c r="KAJ4" s="104"/>
      <c r="KAK4" s="104"/>
      <c r="KAL4" s="104"/>
      <c r="KAM4" s="104"/>
      <c r="KAN4" s="104"/>
      <c r="KAO4" s="104"/>
      <c r="KAP4" s="104"/>
      <c r="KAQ4" s="104"/>
      <c r="KAR4" s="104"/>
      <c r="KAS4" s="104"/>
      <c r="KAT4" s="104"/>
      <c r="KAU4" s="104"/>
      <c r="KAV4" s="104"/>
      <c r="KAW4" s="104"/>
      <c r="KAX4" s="104"/>
      <c r="KAY4" s="104"/>
      <c r="KAZ4" s="104"/>
      <c r="KBA4" s="104"/>
      <c r="KBB4" s="104"/>
      <c r="KBC4" s="104"/>
      <c r="KBD4" s="104"/>
      <c r="KBE4" s="104"/>
      <c r="KBF4" s="104"/>
      <c r="KBG4" s="104"/>
      <c r="KBH4" s="104"/>
      <c r="KBI4" s="104"/>
      <c r="KBJ4" s="104"/>
      <c r="KBK4" s="104"/>
      <c r="KBL4" s="104"/>
      <c r="KBM4" s="104"/>
      <c r="KBN4" s="104"/>
      <c r="KBO4" s="104"/>
      <c r="KBP4" s="104"/>
      <c r="KBQ4" s="104"/>
      <c r="KBR4" s="104"/>
      <c r="KBS4" s="104"/>
      <c r="KBT4" s="104"/>
      <c r="KBU4" s="104"/>
      <c r="KBV4" s="104"/>
      <c r="KBW4" s="104"/>
      <c r="KBX4" s="104"/>
      <c r="KBY4" s="104"/>
      <c r="KBZ4" s="104"/>
      <c r="KCA4" s="104"/>
      <c r="KCB4" s="104"/>
      <c r="KCC4" s="104"/>
      <c r="KCD4" s="104"/>
      <c r="KCE4" s="104"/>
      <c r="KCF4" s="104"/>
      <c r="KCG4" s="104"/>
      <c r="KCH4" s="104"/>
      <c r="KCI4" s="104"/>
      <c r="KCJ4" s="104"/>
      <c r="KCK4" s="104"/>
      <c r="KCL4" s="104"/>
      <c r="KCM4" s="104"/>
      <c r="KCN4" s="104"/>
      <c r="KCO4" s="104"/>
      <c r="KCP4" s="104"/>
      <c r="KCQ4" s="104"/>
      <c r="KCR4" s="104"/>
      <c r="KCS4" s="104"/>
      <c r="KCT4" s="104"/>
      <c r="KCU4" s="104"/>
      <c r="KCV4" s="104"/>
      <c r="KCW4" s="104"/>
      <c r="KCX4" s="104"/>
      <c r="KCY4" s="104"/>
      <c r="KCZ4" s="104"/>
      <c r="KDA4" s="104"/>
      <c r="KDB4" s="104"/>
      <c r="KDC4" s="104"/>
      <c r="KDD4" s="104"/>
      <c r="KDE4" s="104"/>
      <c r="KDF4" s="104"/>
      <c r="KDG4" s="104"/>
      <c r="KDH4" s="104"/>
      <c r="KDI4" s="104"/>
      <c r="KDJ4" s="104"/>
      <c r="KDK4" s="104"/>
      <c r="KDL4" s="104"/>
      <c r="KDM4" s="104"/>
      <c r="KDN4" s="104"/>
      <c r="KDO4" s="104"/>
      <c r="KDP4" s="104"/>
      <c r="KDQ4" s="104"/>
      <c r="KDR4" s="104"/>
      <c r="KDS4" s="104"/>
      <c r="KDT4" s="104"/>
      <c r="KDU4" s="104"/>
      <c r="KDV4" s="104"/>
      <c r="KDW4" s="104"/>
      <c r="KDX4" s="104"/>
      <c r="KDY4" s="104"/>
      <c r="KDZ4" s="104"/>
      <c r="KEA4" s="104"/>
      <c r="KEB4" s="104"/>
      <c r="KEC4" s="104"/>
      <c r="KED4" s="104"/>
      <c r="KEE4" s="104"/>
      <c r="KEF4" s="104"/>
      <c r="KEG4" s="104"/>
      <c r="KEH4" s="104"/>
      <c r="KEI4" s="104"/>
      <c r="KEJ4" s="104"/>
      <c r="KEK4" s="104"/>
      <c r="KEL4" s="104"/>
      <c r="KEM4" s="104"/>
      <c r="KEN4" s="104"/>
      <c r="KEO4" s="104"/>
      <c r="KEP4" s="104"/>
      <c r="KEQ4" s="104"/>
      <c r="KER4" s="104"/>
      <c r="KES4" s="104"/>
      <c r="KET4" s="104"/>
      <c r="KEU4" s="104"/>
      <c r="KEV4" s="104"/>
      <c r="KEW4" s="104"/>
      <c r="KEX4" s="104"/>
      <c r="KEY4" s="104"/>
      <c r="KEZ4" s="104"/>
      <c r="KFA4" s="104"/>
      <c r="KFB4" s="104"/>
      <c r="KFC4" s="104"/>
      <c r="KFD4" s="104"/>
      <c r="KFE4" s="104"/>
      <c r="KFF4" s="104"/>
      <c r="KFG4" s="104"/>
      <c r="KFH4" s="104"/>
      <c r="KFI4" s="104"/>
      <c r="KFJ4" s="104"/>
      <c r="KFK4" s="104"/>
      <c r="KFL4" s="104"/>
      <c r="KFM4" s="104"/>
      <c r="KFN4" s="104"/>
      <c r="KFO4" s="104"/>
      <c r="KFP4" s="104"/>
      <c r="KFQ4" s="104"/>
      <c r="KFR4" s="104"/>
      <c r="KFS4" s="104"/>
      <c r="KFT4" s="104"/>
      <c r="KFU4" s="104"/>
      <c r="KFV4" s="104"/>
      <c r="KFW4" s="104"/>
      <c r="KFX4" s="104"/>
      <c r="KFY4" s="104"/>
      <c r="KFZ4" s="104"/>
      <c r="KGA4" s="104"/>
      <c r="KGB4" s="104"/>
      <c r="KGC4" s="104"/>
      <c r="KGD4" s="104"/>
      <c r="KGE4" s="104"/>
      <c r="KGF4" s="104"/>
      <c r="KGG4" s="104"/>
      <c r="KGH4" s="104"/>
      <c r="KGI4" s="104"/>
      <c r="KGJ4" s="104"/>
      <c r="KGK4" s="104"/>
      <c r="KGL4" s="104"/>
      <c r="KGM4" s="104"/>
      <c r="KGN4" s="104"/>
      <c r="KGO4" s="104"/>
      <c r="KGP4" s="104"/>
      <c r="KGQ4" s="104"/>
      <c r="KGR4" s="104"/>
      <c r="KGS4" s="104"/>
      <c r="KGT4" s="104"/>
      <c r="KGU4" s="104"/>
      <c r="KGV4" s="104"/>
      <c r="KGW4" s="104"/>
      <c r="KGX4" s="104"/>
      <c r="KGY4" s="104"/>
      <c r="KGZ4" s="104"/>
      <c r="KHA4" s="104"/>
      <c r="KHB4" s="104"/>
      <c r="KHC4" s="104"/>
      <c r="KHD4" s="104"/>
      <c r="KHE4" s="104"/>
      <c r="KHF4" s="104"/>
      <c r="KHG4" s="104"/>
      <c r="KHH4" s="104"/>
      <c r="KHI4" s="104"/>
      <c r="KHJ4" s="104"/>
      <c r="KHK4" s="104"/>
      <c r="KHL4" s="104"/>
      <c r="KHM4" s="104"/>
      <c r="KHN4" s="104"/>
      <c r="KHO4" s="104"/>
      <c r="KHP4" s="104"/>
      <c r="KHQ4" s="104"/>
      <c r="KHR4" s="104"/>
      <c r="KHS4" s="104"/>
      <c r="KHT4" s="104"/>
      <c r="KHU4" s="104"/>
      <c r="KHV4" s="104"/>
      <c r="KHW4" s="104"/>
      <c r="KHX4" s="104"/>
      <c r="KHY4" s="104"/>
      <c r="KHZ4" s="104"/>
      <c r="KIA4" s="104"/>
      <c r="KIB4" s="104"/>
      <c r="KIC4" s="104"/>
      <c r="KID4" s="104"/>
      <c r="KIE4" s="104"/>
      <c r="KIF4" s="104"/>
      <c r="KIG4" s="104"/>
      <c r="KIH4" s="104"/>
      <c r="KII4" s="104"/>
      <c r="KIJ4" s="104"/>
      <c r="KIK4" s="104"/>
      <c r="KIL4" s="104"/>
      <c r="KIM4" s="104"/>
      <c r="KIN4" s="104"/>
      <c r="KIO4" s="104"/>
      <c r="KIP4" s="104"/>
      <c r="KIQ4" s="104"/>
      <c r="KIR4" s="104"/>
      <c r="KIS4" s="104"/>
      <c r="KIT4" s="104"/>
      <c r="KIU4" s="104"/>
      <c r="KIV4" s="104"/>
      <c r="KIW4" s="104"/>
      <c r="KIX4" s="104"/>
      <c r="KIY4" s="104"/>
      <c r="KIZ4" s="104"/>
      <c r="KJA4" s="104"/>
      <c r="KJB4" s="104"/>
      <c r="KJC4" s="104"/>
      <c r="KJD4" s="104"/>
      <c r="KJE4" s="104"/>
      <c r="KJF4" s="104"/>
      <c r="KJG4" s="104"/>
      <c r="KJH4" s="104"/>
      <c r="KJI4" s="104"/>
      <c r="KJJ4" s="104"/>
      <c r="KJK4" s="104"/>
      <c r="KJL4" s="104"/>
      <c r="KJM4" s="104"/>
      <c r="KJN4" s="104"/>
      <c r="KJO4" s="104"/>
      <c r="KJP4" s="104"/>
      <c r="KJQ4" s="104"/>
      <c r="KJR4" s="104"/>
      <c r="KJS4" s="104"/>
      <c r="KJT4" s="104"/>
      <c r="KJU4" s="104"/>
      <c r="KJV4" s="104"/>
      <c r="KJW4" s="104"/>
      <c r="KJX4" s="104"/>
      <c r="KJY4" s="104"/>
      <c r="KJZ4" s="104"/>
      <c r="KKA4" s="104"/>
      <c r="KKB4" s="104"/>
      <c r="KKC4" s="104"/>
      <c r="KKD4" s="104"/>
      <c r="KKE4" s="104"/>
      <c r="KKF4" s="104"/>
      <c r="KKG4" s="104"/>
      <c r="KKH4" s="104"/>
      <c r="KKI4" s="104"/>
      <c r="KKJ4" s="104"/>
      <c r="KKK4" s="104"/>
      <c r="KKL4" s="104"/>
      <c r="KKM4" s="104"/>
      <c r="KKN4" s="104"/>
      <c r="KKO4" s="104"/>
      <c r="KKP4" s="104"/>
      <c r="KKQ4" s="104"/>
      <c r="KKR4" s="104"/>
      <c r="KKS4" s="104"/>
      <c r="KKT4" s="104"/>
      <c r="KKU4" s="104"/>
      <c r="KKV4" s="104"/>
      <c r="KKW4" s="104"/>
      <c r="KKX4" s="104"/>
      <c r="KKY4" s="104"/>
      <c r="KKZ4" s="104"/>
      <c r="KLA4" s="104"/>
      <c r="KLB4" s="104"/>
      <c r="KLC4" s="104"/>
      <c r="KLD4" s="104"/>
      <c r="KLE4" s="104"/>
      <c r="KLF4" s="104"/>
      <c r="KLG4" s="104"/>
      <c r="KLH4" s="104"/>
      <c r="KLI4" s="104"/>
      <c r="KLJ4" s="104"/>
      <c r="KLK4" s="104"/>
      <c r="KLL4" s="104"/>
      <c r="KLM4" s="104"/>
      <c r="KLN4" s="104"/>
      <c r="KLO4" s="104"/>
      <c r="KLP4" s="104"/>
      <c r="KLQ4" s="104"/>
      <c r="KLR4" s="104"/>
      <c r="KLS4" s="104"/>
      <c r="KLT4" s="104"/>
      <c r="KLU4" s="104"/>
      <c r="KLV4" s="104"/>
      <c r="KLW4" s="104"/>
      <c r="KLX4" s="104"/>
      <c r="KLY4" s="104"/>
      <c r="KLZ4" s="104"/>
      <c r="KMA4" s="104"/>
      <c r="KMB4" s="104"/>
      <c r="KMC4" s="104"/>
      <c r="KMD4" s="104"/>
      <c r="KME4" s="104"/>
      <c r="KMF4" s="104"/>
      <c r="KMG4" s="104"/>
      <c r="KMH4" s="104"/>
      <c r="KMI4" s="104"/>
      <c r="KMJ4" s="104"/>
      <c r="KMK4" s="104"/>
      <c r="KML4" s="104"/>
      <c r="KMM4" s="104"/>
      <c r="KMN4" s="104"/>
      <c r="KMO4" s="104"/>
      <c r="KMP4" s="104"/>
      <c r="KMQ4" s="104"/>
      <c r="KMR4" s="104"/>
      <c r="KMS4" s="104"/>
      <c r="KMT4" s="104"/>
      <c r="KMU4" s="104"/>
      <c r="KMV4" s="104"/>
      <c r="KMW4" s="104"/>
      <c r="KMX4" s="104"/>
      <c r="KMY4" s="104"/>
      <c r="KMZ4" s="104"/>
      <c r="KNA4" s="104"/>
      <c r="KNB4" s="104"/>
      <c r="KNC4" s="104"/>
      <c r="KND4" s="104"/>
      <c r="KNE4" s="104"/>
      <c r="KNF4" s="104"/>
      <c r="KNG4" s="104"/>
      <c r="KNH4" s="104"/>
      <c r="KNI4" s="104"/>
      <c r="KNJ4" s="104"/>
      <c r="KNK4" s="104"/>
      <c r="KNL4" s="104"/>
      <c r="KNM4" s="104"/>
      <c r="KNN4" s="104"/>
      <c r="KNO4" s="104"/>
      <c r="KNP4" s="104"/>
      <c r="KNQ4" s="104"/>
      <c r="KNR4" s="104"/>
      <c r="KNS4" s="104"/>
      <c r="KNT4" s="104"/>
      <c r="KNU4" s="104"/>
      <c r="KNV4" s="104"/>
      <c r="KNW4" s="104"/>
      <c r="KNX4" s="104"/>
      <c r="KNY4" s="104"/>
      <c r="KNZ4" s="104"/>
      <c r="KOA4" s="104"/>
      <c r="KOB4" s="104"/>
      <c r="KOC4" s="104"/>
      <c r="KOD4" s="104"/>
      <c r="KOE4" s="104"/>
      <c r="KOF4" s="104"/>
      <c r="KOG4" s="104"/>
      <c r="KOH4" s="104"/>
      <c r="KOI4" s="104"/>
      <c r="KOJ4" s="104"/>
      <c r="KOK4" s="104"/>
      <c r="KOL4" s="104"/>
      <c r="KOM4" s="104"/>
      <c r="KON4" s="104"/>
      <c r="KOO4" s="104"/>
      <c r="KOP4" s="104"/>
      <c r="KOQ4" s="104"/>
      <c r="KOR4" s="104"/>
      <c r="KOS4" s="104"/>
      <c r="KOT4" s="104"/>
      <c r="KOU4" s="104"/>
      <c r="KOV4" s="104"/>
      <c r="KOW4" s="104"/>
      <c r="KOX4" s="104"/>
      <c r="KOY4" s="104"/>
      <c r="KOZ4" s="104"/>
      <c r="KPA4" s="104"/>
      <c r="KPB4" s="104"/>
      <c r="KPC4" s="104"/>
      <c r="KPD4" s="104"/>
      <c r="KPE4" s="104"/>
      <c r="KPF4" s="104"/>
      <c r="KPG4" s="104"/>
      <c r="KPH4" s="104"/>
      <c r="KPI4" s="104"/>
      <c r="KPJ4" s="104"/>
      <c r="KPK4" s="104"/>
      <c r="KPL4" s="104"/>
      <c r="KPM4" s="104"/>
      <c r="KPN4" s="104"/>
      <c r="KPO4" s="104"/>
      <c r="KPP4" s="104"/>
      <c r="KPQ4" s="104"/>
      <c r="KPR4" s="104"/>
      <c r="KPS4" s="104"/>
      <c r="KPT4" s="104"/>
      <c r="KPU4" s="104"/>
      <c r="KPV4" s="104"/>
      <c r="KPW4" s="104"/>
      <c r="KPX4" s="104"/>
      <c r="KPY4" s="104"/>
      <c r="KPZ4" s="104"/>
      <c r="KQA4" s="104"/>
      <c r="KQB4" s="104"/>
      <c r="KQC4" s="104"/>
      <c r="KQD4" s="104"/>
      <c r="KQE4" s="104"/>
      <c r="KQF4" s="104"/>
      <c r="KQG4" s="104"/>
      <c r="KQH4" s="104"/>
      <c r="KQI4" s="104"/>
      <c r="KQJ4" s="104"/>
      <c r="KQK4" s="104"/>
      <c r="KQL4" s="104"/>
      <c r="KQM4" s="104"/>
      <c r="KQN4" s="104"/>
      <c r="KQO4" s="104"/>
      <c r="KQP4" s="104"/>
      <c r="KQQ4" s="104"/>
      <c r="KQR4" s="104"/>
      <c r="KQS4" s="104"/>
      <c r="KQT4" s="104"/>
      <c r="KQU4" s="104"/>
      <c r="KQV4" s="104"/>
      <c r="KQW4" s="104"/>
      <c r="KQX4" s="104"/>
      <c r="KQY4" s="104"/>
      <c r="KQZ4" s="104"/>
      <c r="KRA4" s="104"/>
      <c r="KRB4" s="104"/>
      <c r="KRC4" s="104"/>
      <c r="KRD4" s="104"/>
      <c r="KRE4" s="104"/>
      <c r="KRF4" s="104"/>
      <c r="KRG4" s="104"/>
      <c r="KRH4" s="104"/>
      <c r="KRI4" s="104"/>
      <c r="KRJ4" s="104"/>
      <c r="KRK4" s="104"/>
      <c r="KRL4" s="104"/>
      <c r="KRM4" s="104"/>
      <c r="KRN4" s="104"/>
      <c r="KRO4" s="104"/>
      <c r="KRP4" s="104"/>
      <c r="KRQ4" s="104"/>
      <c r="KRR4" s="104"/>
      <c r="KRS4" s="104"/>
      <c r="KRT4" s="104"/>
      <c r="KRU4" s="104"/>
      <c r="KRV4" s="104"/>
      <c r="KRW4" s="104"/>
      <c r="KRX4" s="104"/>
      <c r="KRY4" s="104"/>
      <c r="KRZ4" s="104"/>
      <c r="KSA4" s="104"/>
      <c r="KSB4" s="104"/>
      <c r="KSC4" s="104"/>
      <c r="KSD4" s="104"/>
      <c r="KSE4" s="104"/>
      <c r="KSF4" s="104"/>
      <c r="KSG4" s="104"/>
      <c r="KSH4" s="104"/>
      <c r="KSI4" s="104"/>
      <c r="KSJ4" s="104"/>
      <c r="KSK4" s="104"/>
      <c r="KSL4" s="104"/>
      <c r="KSM4" s="104"/>
      <c r="KSN4" s="104"/>
      <c r="KSO4" s="104"/>
      <c r="KSP4" s="104"/>
      <c r="KSQ4" s="104"/>
      <c r="KSR4" s="104"/>
      <c r="KSS4" s="104"/>
      <c r="KST4" s="104"/>
      <c r="KSU4" s="104"/>
      <c r="KSV4" s="104"/>
      <c r="KSW4" s="104"/>
      <c r="KSX4" s="104"/>
      <c r="KSY4" s="104"/>
      <c r="KSZ4" s="104"/>
      <c r="KTA4" s="104"/>
      <c r="KTB4" s="104"/>
      <c r="KTC4" s="104"/>
      <c r="KTD4" s="104"/>
      <c r="KTE4" s="104"/>
      <c r="KTF4" s="104"/>
      <c r="KTG4" s="104"/>
      <c r="KTH4" s="104"/>
      <c r="KTI4" s="104"/>
      <c r="KTJ4" s="104"/>
      <c r="KTK4" s="104"/>
      <c r="KTL4" s="104"/>
      <c r="KTM4" s="104"/>
      <c r="KTN4" s="104"/>
      <c r="KTO4" s="104"/>
      <c r="KTP4" s="104"/>
      <c r="KTQ4" s="104"/>
      <c r="KTR4" s="104"/>
      <c r="KTS4" s="104"/>
      <c r="KTT4" s="104"/>
      <c r="KTU4" s="104"/>
      <c r="KTV4" s="104"/>
      <c r="KTW4" s="104"/>
      <c r="KTX4" s="104"/>
      <c r="KTY4" s="104"/>
      <c r="KTZ4" s="104"/>
      <c r="KUA4" s="104"/>
      <c r="KUB4" s="104"/>
      <c r="KUC4" s="104"/>
      <c r="KUD4" s="104"/>
      <c r="KUE4" s="104"/>
      <c r="KUF4" s="104"/>
      <c r="KUG4" s="104"/>
      <c r="KUH4" s="104"/>
      <c r="KUI4" s="104"/>
      <c r="KUJ4" s="104"/>
      <c r="KUK4" s="104"/>
      <c r="KUL4" s="104"/>
      <c r="KUM4" s="104"/>
      <c r="KUN4" s="104"/>
      <c r="KUO4" s="104"/>
      <c r="KUP4" s="104"/>
      <c r="KUQ4" s="104"/>
      <c r="KUR4" s="104"/>
      <c r="KUS4" s="104"/>
      <c r="KUT4" s="104"/>
      <c r="KUU4" s="104"/>
      <c r="KUV4" s="104"/>
      <c r="KUW4" s="104"/>
      <c r="KUX4" s="104"/>
      <c r="KUY4" s="104"/>
      <c r="KUZ4" s="104"/>
      <c r="KVA4" s="104"/>
      <c r="KVB4" s="104"/>
      <c r="KVC4" s="104"/>
      <c r="KVD4" s="104"/>
      <c r="KVE4" s="104"/>
      <c r="KVF4" s="104"/>
      <c r="KVG4" s="104"/>
      <c r="KVH4" s="104"/>
      <c r="KVI4" s="104"/>
      <c r="KVJ4" s="104"/>
      <c r="KVK4" s="104"/>
      <c r="KVL4" s="104"/>
      <c r="KVM4" s="104"/>
      <c r="KVN4" s="104"/>
      <c r="KVO4" s="104"/>
      <c r="KVP4" s="104"/>
      <c r="KVQ4" s="104"/>
      <c r="KVR4" s="104"/>
      <c r="KVS4" s="104"/>
      <c r="KVT4" s="104"/>
      <c r="KVU4" s="104"/>
      <c r="KVV4" s="104"/>
      <c r="KVW4" s="104"/>
      <c r="KVX4" s="104"/>
      <c r="KVY4" s="104"/>
      <c r="KVZ4" s="104"/>
      <c r="KWA4" s="104"/>
      <c r="KWB4" s="104"/>
      <c r="KWC4" s="104"/>
      <c r="KWD4" s="104"/>
      <c r="KWE4" s="104"/>
      <c r="KWF4" s="104"/>
      <c r="KWG4" s="104"/>
      <c r="KWH4" s="104"/>
      <c r="KWI4" s="104"/>
      <c r="KWJ4" s="104"/>
      <c r="KWK4" s="104"/>
      <c r="KWL4" s="104"/>
      <c r="KWM4" s="104"/>
      <c r="KWN4" s="104"/>
      <c r="KWO4" s="104"/>
      <c r="KWP4" s="104"/>
      <c r="KWQ4" s="104"/>
      <c r="KWR4" s="104"/>
      <c r="KWS4" s="104"/>
      <c r="KWT4" s="104"/>
      <c r="KWU4" s="104"/>
      <c r="KWV4" s="104"/>
      <c r="KWW4" s="104"/>
      <c r="KWX4" s="104"/>
      <c r="KWY4" s="104"/>
      <c r="KWZ4" s="104"/>
      <c r="KXA4" s="104"/>
      <c r="KXB4" s="104"/>
      <c r="KXC4" s="104"/>
      <c r="KXD4" s="104"/>
      <c r="KXE4" s="104"/>
      <c r="KXF4" s="104"/>
      <c r="KXG4" s="104"/>
      <c r="KXH4" s="104"/>
      <c r="KXI4" s="104"/>
      <c r="KXJ4" s="104"/>
      <c r="KXK4" s="104"/>
      <c r="KXL4" s="104"/>
      <c r="KXM4" s="104"/>
      <c r="KXN4" s="104"/>
      <c r="KXO4" s="104"/>
      <c r="KXP4" s="104"/>
      <c r="KXQ4" s="104"/>
      <c r="KXR4" s="104"/>
      <c r="KXS4" s="104"/>
      <c r="KXT4" s="104"/>
      <c r="KXU4" s="104"/>
      <c r="KXV4" s="104"/>
      <c r="KXW4" s="104"/>
      <c r="KXX4" s="104"/>
      <c r="KXY4" s="104"/>
      <c r="KXZ4" s="104"/>
      <c r="KYA4" s="104"/>
      <c r="KYB4" s="104"/>
      <c r="KYC4" s="104"/>
      <c r="KYD4" s="104"/>
      <c r="KYE4" s="104"/>
      <c r="KYF4" s="104"/>
      <c r="KYG4" s="104"/>
      <c r="KYH4" s="104"/>
      <c r="KYI4" s="104"/>
      <c r="KYJ4" s="104"/>
      <c r="KYK4" s="104"/>
      <c r="KYL4" s="104"/>
      <c r="KYM4" s="104"/>
      <c r="KYN4" s="104"/>
      <c r="KYO4" s="104"/>
      <c r="KYP4" s="104"/>
      <c r="KYQ4" s="104"/>
      <c r="KYR4" s="104"/>
      <c r="KYS4" s="104"/>
      <c r="KYT4" s="104"/>
      <c r="KYU4" s="104"/>
      <c r="KYV4" s="104"/>
      <c r="KYW4" s="104"/>
      <c r="KYX4" s="104"/>
      <c r="KYY4" s="104"/>
      <c r="KYZ4" s="104"/>
      <c r="KZA4" s="104"/>
      <c r="KZB4" s="104"/>
      <c r="KZC4" s="104"/>
      <c r="KZD4" s="104"/>
      <c r="KZE4" s="104"/>
      <c r="KZF4" s="104"/>
      <c r="KZG4" s="104"/>
      <c r="KZH4" s="104"/>
      <c r="KZI4" s="104"/>
      <c r="KZJ4" s="104"/>
      <c r="KZK4" s="104"/>
      <c r="KZL4" s="104"/>
      <c r="KZM4" s="104"/>
      <c r="KZN4" s="104"/>
      <c r="KZO4" s="104"/>
      <c r="KZP4" s="104"/>
      <c r="KZQ4" s="104"/>
      <c r="KZR4" s="104"/>
      <c r="KZS4" s="104"/>
      <c r="KZT4" s="104"/>
      <c r="KZU4" s="104"/>
      <c r="KZV4" s="104"/>
      <c r="KZW4" s="104"/>
      <c r="KZX4" s="104"/>
      <c r="KZY4" s="104"/>
      <c r="KZZ4" s="104"/>
      <c r="LAA4" s="104"/>
      <c r="LAB4" s="104"/>
      <c r="LAC4" s="104"/>
      <c r="LAD4" s="104"/>
      <c r="LAE4" s="104"/>
      <c r="LAF4" s="104"/>
      <c r="LAG4" s="104"/>
      <c r="LAH4" s="104"/>
      <c r="LAI4" s="104"/>
      <c r="LAJ4" s="104"/>
      <c r="LAK4" s="104"/>
      <c r="LAL4" s="104"/>
      <c r="LAM4" s="104"/>
      <c r="LAN4" s="104"/>
      <c r="LAO4" s="104"/>
      <c r="LAP4" s="104"/>
      <c r="LAQ4" s="104"/>
      <c r="LAR4" s="104"/>
      <c r="LAS4" s="104"/>
      <c r="LAT4" s="104"/>
      <c r="LAU4" s="104"/>
      <c r="LAV4" s="104"/>
      <c r="LAW4" s="104"/>
      <c r="LAX4" s="104"/>
      <c r="LAY4" s="104"/>
      <c r="LAZ4" s="104"/>
      <c r="LBA4" s="104"/>
      <c r="LBB4" s="104"/>
      <c r="LBC4" s="104"/>
      <c r="LBD4" s="104"/>
      <c r="LBE4" s="104"/>
      <c r="LBF4" s="104"/>
      <c r="LBG4" s="104"/>
      <c r="LBH4" s="104"/>
      <c r="LBI4" s="104"/>
      <c r="LBJ4" s="104"/>
      <c r="LBK4" s="104"/>
      <c r="LBL4" s="104"/>
      <c r="LBM4" s="104"/>
      <c r="LBN4" s="104"/>
      <c r="LBO4" s="104"/>
      <c r="LBP4" s="104"/>
      <c r="LBQ4" s="104"/>
      <c r="LBR4" s="104"/>
      <c r="LBS4" s="104"/>
      <c r="LBT4" s="104"/>
      <c r="LBU4" s="104"/>
      <c r="LBV4" s="104"/>
      <c r="LBW4" s="104"/>
      <c r="LBX4" s="104"/>
      <c r="LBY4" s="104"/>
      <c r="LBZ4" s="104"/>
      <c r="LCA4" s="104"/>
      <c r="LCB4" s="104"/>
      <c r="LCC4" s="104"/>
      <c r="LCD4" s="104"/>
      <c r="LCE4" s="104"/>
      <c r="LCF4" s="104"/>
      <c r="LCG4" s="104"/>
      <c r="LCH4" s="104"/>
      <c r="LCI4" s="104"/>
      <c r="LCJ4" s="104"/>
      <c r="LCK4" s="104"/>
      <c r="LCL4" s="104"/>
      <c r="LCM4" s="104"/>
      <c r="LCN4" s="104"/>
      <c r="LCO4" s="104"/>
      <c r="LCP4" s="104"/>
      <c r="LCQ4" s="104"/>
      <c r="LCR4" s="104"/>
      <c r="LCS4" s="104"/>
      <c r="LCT4" s="104"/>
      <c r="LCU4" s="104"/>
      <c r="LCV4" s="104"/>
      <c r="LCW4" s="104"/>
      <c r="LCX4" s="104"/>
      <c r="LCY4" s="104"/>
      <c r="LCZ4" s="104"/>
      <c r="LDA4" s="104"/>
      <c r="LDB4" s="104"/>
      <c r="LDC4" s="104"/>
      <c r="LDD4" s="104"/>
      <c r="LDE4" s="104"/>
      <c r="LDF4" s="104"/>
      <c r="LDG4" s="104"/>
      <c r="LDH4" s="104"/>
      <c r="LDI4" s="104"/>
      <c r="LDJ4" s="104"/>
      <c r="LDK4" s="104"/>
      <c r="LDL4" s="104"/>
      <c r="LDM4" s="104"/>
      <c r="LDN4" s="104"/>
      <c r="LDO4" s="104"/>
      <c r="LDP4" s="104"/>
      <c r="LDQ4" s="104"/>
      <c r="LDR4" s="104"/>
      <c r="LDS4" s="104"/>
      <c r="LDT4" s="104"/>
      <c r="LDU4" s="104"/>
      <c r="LDV4" s="104"/>
      <c r="LDW4" s="104"/>
      <c r="LDX4" s="104"/>
      <c r="LDY4" s="104"/>
      <c r="LDZ4" s="104"/>
      <c r="LEA4" s="104"/>
      <c r="LEB4" s="104"/>
      <c r="LEC4" s="104"/>
      <c r="LED4" s="104"/>
      <c r="LEE4" s="104"/>
      <c r="LEF4" s="104"/>
      <c r="LEG4" s="104"/>
      <c r="LEH4" s="104"/>
      <c r="LEI4" s="104"/>
      <c r="LEJ4" s="104"/>
      <c r="LEK4" s="104"/>
      <c r="LEL4" s="104"/>
      <c r="LEM4" s="104"/>
      <c r="LEN4" s="104"/>
      <c r="LEO4" s="104"/>
      <c r="LEP4" s="104"/>
      <c r="LEQ4" s="104"/>
      <c r="LER4" s="104"/>
      <c r="LES4" s="104"/>
      <c r="LET4" s="104"/>
      <c r="LEU4" s="104"/>
      <c r="LEV4" s="104"/>
      <c r="LEW4" s="104"/>
      <c r="LEX4" s="104"/>
      <c r="LEY4" s="104"/>
      <c r="LEZ4" s="104"/>
      <c r="LFA4" s="104"/>
      <c r="LFB4" s="104"/>
      <c r="LFC4" s="104"/>
      <c r="LFD4" s="104"/>
      <c r="LFE4" s="104"/>
      <c r="LFF4" s="104"/>
      <c r="LFG4" s="104"/>
      <c r="LFH4" s="104"/>
      <c r="LFI4" s="104"/>
      <c r="LFJ4" s="104"/>
      <c r="LFK4" s="104"/>
      <c r="LFL4" s="104"/>
      <c r="LFM4" s="104"/>
      <c r="LFN4" s="104"/>
      <c r="LFO4" s="104"/>
      <c r="LFP4" s="104"/>
      <c r="LFQ4" s="104"/>
      <c r="LFR4" s="104"/>
      <c r="LFS4" s="104"/>
      <c r="LFT4" s="104"/>
      <c r="LFU4" s="104"/>
      <c r="LFV4" s="104"/>
      <c r="LFW4" s="104"/>
      <c r="LFX4" s="104"/>
      <c r="LFY4" s="104"/>
      <c r="LFZ4" s="104"/>
      <c r="LGA4" s="104"/>
      <c r="LGB4" s="104"/>
      <c r="LGC4" s="104"/>
      <c r="LGD4" s="104"/>
      <c r="LGE4" s="104"/>
      <c r="LGF4" s="104"/>
      <c r="LGG4" s="104"/>
      <c r="LGH4" s="104"/>
      <c r="LGI4" s="104"/>
      <c r="LGJ4" s="104"/>
      <c r="LGK4" s="104"/>
      <c r="LGL4" s="104"/>
      <c r="LGM4" s="104"/>
      <c r="LGN4" s="104"/>
      <c r="LGO4" s="104"/>
      <c r="LGP4" s="104"/>
      <c r="LGQ4" s="104"/>
      <c r="LGR4" s="104"/>
      <c r="LGS4" s="104"/>
      <c r="LGT4" s="104"/>
      <c r="LGU4" s="104"/>
      <c r="LGV4" s="104"/>
      <c r="LGW4" s="104"/>
      <c r="LGX4" s="104"/>
      <c r="LGY4" s="104"/>
      <c r="LGZ4" s="104"/>
      <c r="LHA4" s="104"/>
      <c r="LHB4" s="104"/>
      <c r="LHC4" s="104"/>
      <c r="LHD4" s="104"/>
      <c r="LHE4" s="104"/>
      <c r="LHF4" s="104"/>
      <c r="LHG4" s="104"/>
      <c r="LHH4" s="104"/>
      <c r="LHI4" s="104"/>
      <c r="LHJ4" s="104"/>
      <c r="LHK4" s="104"/>
      <c r="LHL4" s="104"/>
      <c r="LHM4" s="104"/>
      <c r="LHN4" s="104"/>
      <c r="LHO4" s="104"/>
      <c r="LHP4" s="104"/>
      <c r="LHQ4" s="104"/>
      <c r="LHR4" s="104"/>
      <c r="LHS4" s="104"/>
      <c r="LHT4" s="104"/>
      <c r="LHU4" s="104"/>
      <c r="LHV4" s="104"/>
      <c r="LHW4" s="104"/>
      <c r="LHX4" s="104"/>
      <c r="LHY4" s="104"/>
      <c r="LHZ4" s="104"/>
      <c r="LIA4" s="104"/>
      <c r="LIB4" s="104"/>
      <c r="LIC4" s="104"/>
      <c r="LID4" s="104"/>
      <c r="LIE4" s="104"/>
      <c r="LIF4" s="104"/>
      <c r="LIG4" s="104"/>
      <c r="LIH4" s="104"/>
      <c r="LII4" s="104"/>
      <c r="LIJ4" s="104"/>
      <c r="LIK4" s="104"/>
      <c r="LIL4" s="104"/>
      <c r="LIM4" s="104"/>
      <c r="LIN4" s="104"/>
      <c r="LIO4" s="104"/>
      <c r="LIP4" s="104"/>
      <c r="LIQ4" s="104"/>
      <c r="LIR4" s="104"/>
      <c r="LIS4" s="104"/>
      <c r="LIT4" s="104"/>
      <c r="LIU4" s="104"/>
      <c r="LIV4" s="104"/>
      <c r="LIW4" s="104"/>
      <c r="LIX4" s="104"/>
      <c r="LIY4" s="104"/>
      <c r="LIZ4" s="104"/>
      <c r="LJA4" s="104"/>
      <c r="LJB4" s="104"/>
      <c r="LJC4" s="104"/>
      <c r="LJD4" s="104"/>
      <c r="LJE4" s="104"/>
      <c r="LJF4" s="104"/>
      <c r="LJG4" s="104"/>
      <c r="LJH4" s="104"/>
      <c r="LJI4" s="104"/>
      <c r="LJJ4" s="104"/>
      <c r="LJK4" s="104"/>
      <c r="LJL4" s="104"/>
      <c r="LJM4" s="104"/>
      <c r="LJN4" s="104"/>
      <c r="LJO4" s="104"/>
      <c r="LJP4" s="104"/>
      <c r="LJQ4" s="104"/>
      <c r="LJR4" s="104"/>
      <c r="LJS4" s="104"/>
      <c r="LJT4" s="104"/>
      <c r="LJU4" s="104"/>
      <c r="LJV4" s="104"/>
      <c r="LJW4" s="104"/>
      <c r="LJX4" s="104"/>
      <c r="LJY4" s="104"/>
      <c r="LJZ4" s="104"/>
      <c r="LKA4" s="104"/>
      <c r="LKB4" s="104"/>
      <c r="LKC4" s="104"/>
      <c r="LKD4" s="104"/>
      <c r="LKE4" s="104"/>
      <c r="LKF4" s="104"/>
      <c r="LKG4" s="104"/>
      <c r="LKH4" s="104"/>
      <c r="LKI4" s="104"/>
      <c r="LKJ4" s="104"/>
      <c r="LKK4" s="104"/>
      <c r="LKL4" s="104"/>
      <c r="LKM4" s="104"/>
      <c r="LKN4" s="104"/>
      <c r="LKO4" s="104"/>
      <c r="LKP4" s="104"/>
      <c r="LKQ4" s="104"/>
      <c r="LKR4" s="104"/>
      <c r="LKS4" s="104"/>
      <c r="LKT4" s="104"/>
      <c r="LKU4" s="104"/>
      <c r="LKV4" s="104"/>
      <c r="LKW4" s="104"/>
      <c r="LKX4" s="104"/>
      <c r="LKY4" s="104"/>
      <c r="LKZ4" s="104"/>
      <c r="LLA4" s="104"/>
      <c r="LLB4" s="104"/>
      <c r="LLC4" s="104"/>
      <c r="LLD4" s="104"/>
      <c r="LLE4" s="104"/>
      <c r="LLF4" s="104"/>
      <c r="LLG4" s="104"/>
      <c r="LLH4" s="104"/>
      <c r="LLI4" s="104"/>
      <c r="LLJ4" s="104"/>
      <c r="LLK4" s="104"/>
      <c r="LLL4" s="104"/>
      <c r="LLM4" s="104"/>
      <c r="LLN4" s="104"/>
      <c r="LLO4" s="104"/>
      <c r="LLP4" s="104"/>
      <c r="LLQ4" s="104"/>
      <c r="LLR4" s="104"/>
      <c r="LLS4" s="104"/>
      <c r="LLT4" s="104"/>
      <c r="LLU4" s="104"/>
      <c r="LLV4" s="104"/>
      <c r="LLW4" s="104"/>
      <c r="LLX4" s="104"/>
      <c r="LLY4" s="104"/>
      <c r="LLZ4" s="104"/>
      <c r="LMA4" s="104"/>
      <c r="LMB4" s="104"/>
      <c r="LMC4" s="104"/>
      <c r="LMD4" s="104"/>
      <c r="LME4" s="104"/>
      <c r="LMF4" s="104"/>
      <c r="LMG4" s="104"/>
      <c r="LMH4" s="104"/>
      <c r="LMI4" s="104"/>
      <c r="LMJ4" s="104"/>
      <c r="LMK4" s="104"/>
      <c r="LML4" s="104"/>
      <c r="LMM4" s="104"/>
      <c r="LMN4" s="104"/>
      <c r="LMO4" s="104"/>
      <c r="LMP4" s="104"/>
      <c r="LMQ4" s="104"/>
      <c r="LMR4" s="104"/>
      <c r="LMS4" s="104"/>
      <c r="LMT4" s="104"/>
      <c r="LMU4" s="104"/>
      <c r="LMV4" s="104"/>
      <c r="LMW4" s="104"/>
      <c r="LMX4" s="104"/>
      <c r="LMY4" s="104"/>
      <c r="LMZ4" s="104"/>
      <c r="LNA4" s="104"/>
      <c r="LNB4" s="104"/>
      <c r="LNC4" s="104"/>
      <c r="LND4" s="104"/>
      <c r="LNE4" s="104"/>
      <c r="LNF4" s="104"/>
      <c r="LNG4" s="104"/>
      <c r="LNH4" s="104"/>
      <c r="LNI4" s="104"/>
      <c r="LNJ4" s="104"/>
      <c r="LNK4" s="104"/>
      <c r="LNL4" s="104"/>
      <c r="LNM4" s="104"/>
      <c r="LNN4" s="104"/>
      <c r="LNO4" s="104"/>
      <c r="LNP4" s="104"/>
      <c r="LNQ4" s="104"/>
      <c r="LNR4" s="104"/>
      <c r="LNS4" s="104"/>
      <c r="LNT4" s="104"/>
      <c r="LNU4" s="104"/>
      <c r="LNV4" s="104"/>
      <c r="LNW4" s="104"/>
      <c r="LNX4" s="104"/>
      <c r="LNY4" s="104"/>
      <c r="LNZ4" s="104"/>
      <c r="LOA4" s="104"/>
      <c r="LOB4" s="104"/>
      <c r="LOC4" s="104"/>
      <c r="LOD4" s="104"/>
      <c r="LOE4" s="104"/>
      <c r="LOF4" s="104"/>
      <c r="LOG4" s="104"/>
      <c r="LOH4" s="104"/>
      <c r="LOI4" s="104"/>
      <c r="LOJ4" s="104"/>
      <c r="LOK4" s="104"/>
      <c r="LOL4" s="104"/>
      <c r="LOM4" s="104"/>
      <c r="LON4" s="104"/>
      <c r="LOO4" s="104"/>
      <c r="LOP4" s="104"/>
      <c r="LOQ4" s="104"/>
      <c r="LOR4" s="104"/>
      <c r="LOS4" s="104"/>
      <c r="LOT4" s="104"/>
      <c r="LOU4" s="104"/>
      <c r="LOV4" s="104"/>
      <c r="LOW4" s="104"/>
      <c r="LOX4" s="104"/>
      <c r="LOY4" s="104"/>
      <c r="LOZ4" s="104"/>
      <c r="LPA4" s="104"/>
      <c r="LPB4" s="104"/>
      <c r="LPC4" s="104"/>
      <c r="LPD4" s="104"/>
      <c r="LPE4" s="104"/>
      <c r="LPF4" s="104"/>
      <c r="LPG4" s="104"/>
      <c r="LPH4" s="104"/>
      <c r="LPI4" s="104"/>
      <c r="LPJ4" s="104"/>
      <c r="LPK4" s="104"/>
      <c r="LPL4" s="104"/>
      <c r="LPM4" s="104"/>
      <c r="LPN4" s="104"/>
      <c r="LPO4" s="104"/>
      <c r="LPP4" s="104"/>
      <c r="LPQ4" s="104"/>
      <c r="LPR4" s="104"/>
      <c r="LPS4" s="104"/>
      <c r="LPT4" s="104"/>
      <c r="LPU4" s="104"/>
      <c r="LPV4" s="104"/>
      <c r="LPW4" s="104"/>
      <c r="LPX4" s="104"/>
      <c r="LPY4" s="104"/>
      <c r="LPZ4" s="104"/>
      <c r="LQA4" s="104"/>
      <c r="LQB4" s="104"/>
      <c r="LQC4" s="104"/>
      <c r="LQD4" s="104"/>
      <c r="LQE4" s="104"/>
      <c r="LQF4" s="104"/>
      <c r="LQG4" s="104"/>
      <c r="LQH4" s="104"/>
      <c r="LQI4" s="104"/>
      <c r="LQJ4" s="104"/>
      <c r="LQK4" s="104"/>
      <c r="LQL4" s="104"/>
      <c r="LQM4" s="104"/>
      <c r="LQN4" s="104"/>
      <c r="LQO4" s="104"/>
      <c r="LQP4" s="104"/>
      <c r="LQQ4" s="104"/>
      <c r="LQR4" s="104"/>
      <c r="LQS4" s="104"/>
      <c r="LQT4" s="104"/>
      <c r="LQU4" s="104"/>
      <c r="LQV4" s="104"/>
      <c r="LQW4" s="104"/>
      <c r="LQX4" s="104"/>
      <c r="LQY4" s="104"/>
      <c r="LQZ4" s="104"/>
      <c r="LRA4" s="104"/>
      <c r="LRB4" s="104"/>
      <c r="LRC4" s="104"/>
      <c r="LRD4" s="104"/>
      <c r="LRE4" s="104"/>
      <c r="LRF4" s="104"/>
      <c r="LRG4" s="104"/>
      <c r="LRH4" s="104"/>
      <c r="LRI4" s="104"/>
      <c r="LRJ4" s="104"/>
      <c r="LRK4" s="104"/>
      <c r="LRL4" s="104"/>
      <c r="LRM4" s="104"/>
      <c r="LRN4" s="104"/>
      <c r="LRO4" s="104"/>
      <c r="LRP4" s="104"/>
      <c r="LRQ4" s="104"/>
      <c r="LRR4" s="104"/>
      <c r="LRS4" s="104"/>
      <c r="LRT4" s="104"/>
      <c r="LRU4" s="104"/>
      <c r="LRV4" s="104"/>
      <c r="LRW4" s="104"/>
      <c r="LRX4" s="104"/>
      <c r="LRY4" s="104"/>
      <c r="LRZ4" s="104"/>
      <c r="LSA4" s="104"/>
      <c r="LSB4" s="104"/>
      <c r="LSC4" s="104"/>
      <c r="LSD4" s="104"/>
      <c r="LSE4" s="104"/>
      <c r="LSF4" s="104"/>
      <c r="LSG4" s="104"/>
      <c r="LSH4" s="104"/>
      <c r="LSI4" s="104"/>
      <c r="LSJ4" s="104"/>
      <c r="LSK4" s="104"/>
      <c r="LSL4" s="104"/>
      <c r="LSM4" s="104"/>
      <c r="LSN4" s="104"/>
      <c r="LSO4" s="104"/>
      <c r="LSP4" s="104"/>
      <c r="LSQ4" s="104"/>
      <c r="LSR4" s="104"/>
      <c r="LSS4" s="104"/>
      <c r="LST4" s="104"/>
      <c r="LSU4" s="104"/>
      <c r="LSV4" s="104"/>
      <c r="LSW4" s="104"/>
      <c r="LSX4" s="104"/>
      <c r="LSY4" s="104"/>
      <c r="LSZ4" s="104"/>
      <c r="LTA4" s="104"/>
      <c r="LTB4" s="104"/>
      <c r="LTC4" s="104"/>
      <c r="LTD4" s="104"/>
      <c r="LTE4" s="104"/>
      <c r="LTF4" s="104"/>
      <c r="LTG4" s="104"/>
      <c r="LTH4" s="104"/>
      <c r="LTI4" s="104"/>
      <c r="LTJ4" s="104"/>
      <c r="LTK4" s="104"/>
      <c r="LTL4" s="104"/>
      <c r="LTM4" s="104"/>
      <c r="LTN4" s="104"/>
      <c r="LTO4" s="104"/>
      <c r="LTP4" s="104"/>
      <c r="LTQ4" s="104"/>
      <c r="LTR4" s="104"/>
      <c r="LTS4" s="104"/>
      <c r="LTT4" s="104"/>
      <c r="LTU4" s="104"/>
      <c r="LTV4" s="104"/>
      <c r="LTW4" s="104"/>
      <c r="LTX4" s="104"/>
      <c r="LTY4" s="104"/>
      <c r="LTZ4" s="104"/>
      <c r="LUA4" s="104"/>
      <c r="LUB4" s="104"/>
      <c r="LUC4" s="104"/>
      <c r="LUD4" s="104"/>
      <c r="LUE4" s="104"/>
      <c r="LUF4" s="104"/>
      <c r="LUG4" s="104"/>
      <c r="LUH4" s="104"/>
      <c r="LUI4" s="104"/>
      <c r="LUJ4" s="104"/>
      <c r="LUK4" s="104"/>
      <c r="LUL4" s="104"/>
      <c r="LUM4" s="104"/>
      <c r="LUN4" s="104"/>
      <c r="LUO4" s="104"/>
      <c r="LUP4" s="104"/>
      <c r="LUQ4" s="104"/>
      <c r="LUR4" s="104"/>
      <c r="LUS4" s="104"/>
      <c r="LUT4" s="104"/>
      <c r="LUU4" s="104"/>
      <c r="LUV4" s="104"/>
      <c r="LUW4" s="104"/>
      <c r="LUX4" s="104"/>
      <c r="LUY4" s="104"/>
      <c r="LUZ4" s="104"/>
      <c r="LVA4" s="104"/>
      <c r="LVB4" s="104"/>
      <c r="LVC4" s="104"/>
      <c r="LVD4" s="104"/>
      <c r="LVE4" s="104"/>
      <c r="LVF4" s="104"/>
      <c r="LVG4" s="104"/>
      <c r="LVH4" s="104"/>
      <c r="LVI4" s="104"/>
      <c r="LVJ4" s="104"/>
      <c r="LVK4" s="104"/>
      <c r="LVL4" s="104"/>
      <c r="LVM4" s="104"/>
      <c r="LVN4" s="104"/>
      <c r="LVO4" s="104"/>
      <c r="LVP4" s="104"/>
      <c r="LVQ4" s="104"/>
      <c r="LVR4" s="104"/>
      <c r="LVS4" s="104"/>
      <c r="LVT4" s="104"/>
      <c r="LVU4" s="104"/>
      <c r="LVV4" s="104"/>
      <c r="LVW4" s="104"/>
      <c r="LVX4" s="104"/>
      <c r="LVY4" s="104"/>
      <c r="LVZ4" s="104"/>
      <c r="LWA4" s="104"/>
      <c r="LWB4" s="104"/>
      <c r="LWC4" s="104"/>
      <c r="LWD4" s="104"/>
      <c r="LWE4" s="104"/>
      <c r="LWF4" s="104"/>
      <c r="LWG4" s="104"/>
      <c r="LWH4" s="104"/>
      <c r="LWI4" s="104"/>
      <c r="LWJ4" s="104"/>
      <c r="LWK4" s="104"/>
      <c r="LWL4" s="104"/>
      <c r="LWM4" s="104"/>
      <c r="LWN4" s="104"/>
      <c r="LWO4" s="104"/>
      <c r="LWP4" s="104"/>
      <c r="LWQ4" s="104"/>
      <c r="LWR4" s="104"/>
      <c r="LWS4" s="104"/>
      <c r="LWT4" s="104"/>
      <c r="LWU4" s="104"/>
      <c r="LWV4" s="104"/>
      <c r="LWW4" s="104"/>
      <c r="LWX4" s="104"/>
      <c r="LWY4" s="104"/>
      <c r="LWZ4" s="104"/>
      <c r="LXA4" s="104"/>
      <c r="LXB4" s="104"/>
      <c r="LXC4" s="104"/>
      <c r="LXD4" s="104"/>
      <c r="LXE4" s="104"/>
      <c r="LXF4" s="104"/>
      <c r="LXG4" s="104"/>
      <c r="LXH4" s="104"/>
      <c r="LXI4" s="104"/>
      <c r="LXJ4" s="104"/>
      <c r="LXK4" s="104"/>
      <c r="LXL4" s="104"/>
      <c r="LXM4" s="104"/>
      <c r="LXN4" s="104"/>
      <c r="LXO4" s="104"/>
      <c r="LXP4" s="104"/>
      <c r="LXQ4" s="104"/>
      <c r="LXR4" s="104"/>
      <c r="LXS4" s="104"/>
      <c r="LXT4" s="104"/>
      <c r="LXU4" s="104"/>
      <c r="LXV4" s="104"/>
      <c r="LXW4" s="104"/>
      <c r="LXX4" s="104"/>
      <c r="LXY4" s="104"/>
      <c r="LXZ4" s="104"/>
      <c r="LYA4" s="104"/>
      <c r="LYB4" s="104"/>
      <c r="LYC4" s="104"/>
      <c r="LYD4" s="104"/>
      <c r="LYE4" s="104"/>
      <c r="LYF4" s="104"/>
      <c r="LYG4" s="104"/>
      <c r="LYH4" s="104"/>
      <c r="LYI4" s="104"/>
      <c r="LYJ4" s="104"/>
      <c r="LYK4" s="104"/>
      <c r="LYL4" s="104"/>
      <c r="LYM4" s="104"/>
      <c r="LYN4" s="104"/>
      <c r="LYO4" s="104"/>
      <c r="LYP4" s="104"/>
      <c r="LYQ4" s="104"/>
      <c r="LYR4" s="104"/>
      <c r="LYS4" s="104"/>
      <c r="LYT4" s="104"/>
      <c r="LYU4" s="104"/>
      <c r="LYV4" s="104"/>
      <c r="LYW4" s="104"/>
      <c r="LYX4" s="104"/>
      <c r="LYY4" s="104"/>
      <c r="LYZ4" s="104"/>
      <c r="LZA4" s="104"/>
      <c r="LZB4" s="104"/>
      <c r="LZC4" s="104"/>
      <c r="LZD4" s="104"/>
      <c r="LZE4" s="104"/>
      <c r="LZF4" s="104"/>
      <c r="LZG4" s="104"/>
      <c r="LZH4" s="104"/>
      <c r="LZI4" s="104"/>
      <c r="LZJ4" s="104"/>
      <c r="LZK4" s="104"/>
      <c r="LZL4" s="104"/>
      <c r="LZM4" s="104"/>
      <c r="LZN4" s="104"/>
      <c r="LZO4" s="104"/>
      <c r="LZP4" s="104"/>
      <c r="LZQ4" s="104"/>
      <c r="LZR4" s="104"/>
      <c r="LZS4" s="104"/>
      <c r="LZT4" s="104"/>
      <c r="LZU4" s="104"/>
      <c r="LZV4" s="104"/>
      <c r="LZW4" s="104"/>
      <c r="LZX4" s="104"/>
      <c r="LZY4" s="104"/>
      <c r="LZZ4" s="104"/>
      <c r="MAA4" s="104"/>
      <c r="MAB4" s="104"/>
      <c r="MAC4" s="104"/>
      <c r="MAD4" s="104"/>
      <c r="MAE4" s="104"/>
      <c r="MAF4" s="104"/>
      <c r="MAG4" s="104"/>
      <c r="MAH4" s="104"/>
      <c r="MAI4" s="104"/>
      <c r="MAJ4" s="104"/>
      <c r="MAK4" s="104"/>
      <c r="MAL4" s="104"/>
      <c r="MAM4" s="104"/>
      <c r="MAN4" s="104"/>
      <c r="MAO4" s="104"/>
      <c r="MAP4" s="104"/>
      <c r="MAQ4" s="104"/>
      <c r="MAR4" s="104"/>
      <c r="MAS4" s="104"/>
      <c r="MAT4" s="104"/>
      <c r="MAU4" s="104"/>
      <c r="MAV4" s="104"/>
      <c r="MAW4" s="104"/>
      <c r="MAX4" s="104"/>
      <c r="MAY4" s="104"/>
      <c r="MAZ4" s="104"/>
      <c r="MBA4" s="104"/>
      <c r="MBB4" s="104"/>
      <c r="MBC4" s="104"/>
      <c r="MBD4" s="104"/>
      <c r="MBE4" s="104"/>
      <c r="MBF4" s="104"/>
      <c r="MBG4" s="104"/>
      <c r="MBH4" s="104"/>
      <c r="MBI4" s="104"/>
      <c r="MBJ4" s="104"/>
      <c r="MBK4" s="104"/>
      <c r="MBL4" s="104"/>
      <c r="MBM4" s="104"/>
      <c r="MBN4" s="104"/>
      <c r="MBO4" s="104"/>
      <c r="MBP4" s="104"/>
      <c r="MBQ4" s="104"/>
      <c r="MBR4" s="104"/>
      <c r="MBS4" s="104"/>
      <c r="MBT4" s="104"/>
      <c r="MBU4" s="104"/>
      <c r="MBV4" s="104"/>
      <c r="MBW4" s="104"/>
      <c r="MBX4" s="104"/>
      <c r="MBY4" s="104"/>
      <c r="MBZ4" s="104"/>
      <c r="MCA4" s="104"/>
      <c r="MCB4" s="104"/>
      <c r="MCC4" s="104"/>
      <c r="MCD4" s="104"/>
      <c r="MCE4" s="104"/>
      <c r="MCF4" s="104"/>
      <c r="MCG4" s="104"/>
      <c r="MCH4" s="104"/>
      <c r="MCI4" s="104"/>
      <c r="MCJ4" s="104"/>
      <c r="MCK4" s="104"/>
      <c r="MCL4" s="104"/>
      <c r="MCM4" s="104"/>
      <c r="MCN4" s="104"/>
      <c r="MCO4" s="104"/>
      <c r="MCP4" s="104"/>
      <c r="MCQ4" s="104"/>
      <c r="MCR4" s="104"/>
      <c r="MCS4" s="104"/>
      <c r="MCT4" s="104"/>
      <c r="MCU4" s="104"/>
      <c r="MCV4" s="104"/>
      <c r="MCW4" s="104"/>
      <c r="MCX4" s="104"/>
      <c r="MCY4" s="104"/>
      <c r="MCZ4" s="104"/>
      <c r="MDA4" s="104"/>
      <c r="MDB4" s="104"/>
      <c r="MDC4" s="104"/>
      <c r="MDD4" s="104"/>
      <c r="MDE4" s="104"/>
      <c r="MDF4" s="104"/>
      <c r="MDG4" s="104"/>
      <c r="MDH4" s="104"/>
      <c r="MDI4" s="104"/>
      <c r="MDJ4" s="104"/>
      <c r="MDK4" s="104"/>
      <c r="MDL4" s="104"/>
      <c r="MDM4" s="104"/>
      <c r="MDN4" s="104"/>
      <c r="MDO4" s="104"/>
      <c r="MDP4" s="104"/>
      <c r="MDQ4" s="104"/>
      <c r="MDR4" s="104"/>
      <c r="MDS4" s="104"/>
      <c r="MDT4" s="104"/>
      <c r="MDU4" s="104"/>
      <c r="MDV4" s="104"/>
      <c r="MDW4" s="104"/>
      <c r="MDX4" s="104"/>
      <c r="MDY4" s="104"/>
      <c r="MDZ4" s="104"/>
      <c r="MEA4" s="104"/>
      <c r="MEB4" s="104"/>
      <c r="MEC4" s="104"/>
      <c r="MED4" s="104"/>
      <c r="MEE4" s="104"/>
      <c r="MEF4" s="104"/>
      <c r="MEG4" s="104"/>
      <c r="MEH4" s="104"/>
      <c r="MEI4" s="104"/>
      <c r="MEJ4" s="104"/>
      <c r="MEK4" s="104"/>
      <c r="MEL4" s="104"/>
      <c r="MEM4" s="104"/>
      <c r="MEN4" s="104"/>
      <c r="MEO4" s="104"/>
      <c r="MEP4" s="104"/>
      <c r="MEQ4" s="104"/>
      <c r="MER4" s="104"/>
      <c r="MES4" s="104"/>
      <c r="MET4" s="104"/>
      <c r="MEU4" s="104"/>
      <c r="MEV4" s="104"/>
      <c r="MEW4" s="104"/>
      <c r="MEX4" s="104"/>
      <c r="MEY4" s="104"/>
      <c r="MEZ4" s="104"/>
      <c r="MFA4" s="104"/>
      <c r="MFB4" s="104"/>
      <c r="MFC4" s="104"/>
      <c r="MFD4" s="104"/>
      <c r="MFE4" s="104"/>
      <c r="MFF4" s="104"/>
      <c r="MFG4" s="104"/>
      <c r="MFH4" s="104"/>
      <c r="MFI4" s="104"/>
      <c r="MFJ4" s="104"/>
      <c r="MFK4" s="104"/>
      <c r="MFL4" s="104"/>
      <c r="MFM4" s="104"/>
      <c r="MFN4" s="104"/>
      <c r="MFO4" s="104"/>
      <c r="MFP4" s="104"/>
      <c r="MFQ4" s="104"/>
      <c r="MFR4" s="104"/>
      <c r="MFS4" s="104"/>
      <c r="MFT4" s="104"/>
      <c r="MFU4" s="104"/>
      <c r="MFV4" s="104"/>
      <c r="MFW4" s="104"/>
      <c r="MFX4" s="104"/>
      <c r="MFY4" s="104"/>
      <c r="MFZ4" s="104"/>
      <c r="MGA4" s="104"/>
      <c r="MGB4" s="104"/>
      <c r="MGC4" s="104"/>
      <c r="MGD4" s="104"/>
      <c r="MGE4" s="104"/>
      <c r="MGF4" s="104"/>
      <c r="MGG4" s="104"/>
      <c r="MGH4" s="104"/>
      <c r="MGI4" s="104"/>
      <c r="MGJ4" s="104"/>
      <c r="MGK4" s="104"/>
      <c r="MGL4" s="104"/>
      <c r="MGM4" s="104"/>
      <c r="MGN4" s="104"/>
      <c r="MGO4" s="104"/>
      <c r="MGP4" s="104"/>
      <c r="MGQ4" s="104"/>
      <c r="MGR4" s="104"/>
      <c r="MGS4" s="104"/>
      <c r="MGT4" s="104"/>
      <c r="MGU4" s="104"/>
      <c r="MGV4" s="104"/>
      <c r="MGW4" s="104"/>
      <c r="MGX4" s="104"/>
      <c r="MGY4" s="104"/>
      <c r="MGZ4" s="104"/>
      <c r="MHA4" s="104"/>
      <c r="MHB4" s="104"/>
      <c r="MHC4" s="104"/>
      <c r="MHD4" s="104"/>
      <c r="MHE4" s="104"/>
      <c r="MHF4" s="104"/>
      <c r="MHG4" s="104"/>
      <c r="MHH4" s="104"/>
      <c r="MHI4" s="104"/>
      <c r="MHJ4" s="104"/>
      <c r="MHK4" s="104"/>
      <c r="MHL4" s="104"/>
      <c r="MHM4" s="104"/>
      <c r="MHN4" s="104"/>
      <c r="MHO4" s="104"/>
      <c r="MHP4" s="104"/>
      <c r="MHQ4" s="104"/>
      <c r="MHR4" s="104"/>
      <c r="MHS4" s="104"/>
      <c r="MHT4" s="104"/>
      <c r="MHU4" s="104"/>
      <c r="MHV4" s="104"/>
      <c r="MHW4" s="104"/>
      <c r="MHX4" s="104"/>
      <c r="MHY4" s="104"/>
      <c r="MHZ4" s="104"/>
      <c r="MIA4" s="104"/>
      <c r="MIB4" s="104"/>
      <c r="MIC4" s="104"/>
      <c r="MID4" s="104"/>
      <c r="MIE4" s="104"/>
      <c r="MIF4" s="104"/>
      <c r="MIG4" s="104"/>
      <c r="MIH4" s="104"/>
      <c r="MII4" s="104"/>
      <c r="MIJ4" s="104"/>
      <c r="MIK4" s="104"/>
      <c r="MIL4" s="104"/>
      <c r="MIM4" s="104"/>
      <c r="MIN4" s="104"/>
      <c r="MIO4" s="104"/>
      <c r="MIP4" s="104"/>
      <c r="MIQ4" s="104"/>
      <c r="MIR4" s="104"/>
      <c r="MIS4" s="104"/>
      <c r="MIT4" s="104"/>
      <c r="MIU4" s="104"/>
      <c r="MIV4" s="104"/>
      <c r="MIW4" s="104"/>
      <c r="MIX4" s="104"/>
      <c r="MIY4" s="104"/>
      <c r="MIZ4" s="104"/>
      <c r="MJA4" s="104"/>
      <c r="MJB4" s="104"/>
      <c r="MJC4" s="104"/>
      <c r="MJD4" s="104"/>
      <c r="MJE4" s="104"/>
      <c r="MJF4" s="104"/>
      <c r="MJG4" s="104"/>
      <c r="MJH4" s="104"/>
      <c r="MJI4" s="104"/>
      <c r="MJJ4" s="104"/>
      <c r="MJK4" s="104"/>
      <c r="MJL4" s="104"/>
      <c r="MJM4" s="104"/>
      <c r="MJN4" s="104"/>
      <c r="MJO4" s="104"/>
      <c r="MJP4" s="104"/>
      <c r="MJQ4" s="104"/>
      <c r="MJR4" s="104"/>
      <c r="MJS4" s="104"/>
      <c r="MJT4" s="104"/>
      <c r="MJU4" s="104"/>
      <c r="MJV4" s="104"/>
      <c r="MJW4" s="104"/>
      <c r="MJX4" s="104"/>
      <c r="MJY4" s="104"/>
      <c r="MJZ4" s="104"/>
      <c r="MKA4" s="104"/>
      <c r="MKB4" s="104"/>
      <c r="MKC4" s="104"/>
      <c r="MKD4" s="104"/>
      <c r="MKE4" s="104"/>
      <c r="MKF4" s="104"/>
      <c r="MKG4" s="104"/>
      <c r="MKH4" s="104"/>
      <c r="MKI4" s="104"/>
      <c r="MKJ4" s="104"/>
      <c r="MKK4" s="104"/>
      <c r="MKL4" s="104"/>
      <c r="MKM4" s="104"/>
      <c r="MKN4" s="104"/>
      <c r="MKO4" s="104"/>
      <c r="MKP4" s="104"/>
      <c r="MKQ4" s="104"/>
      <c r="MKR4" s="104"/>
      <c r="MKS4" s="104"/>
      <c r="MKT4" s="104"/>
      <c r="MKU4" s="104"/>
      <c r="MKV4" s="104"/>
      <c r="MKW4" s="104"/>
      <c r="MKX4" s="104"/>
      <c r="MKY4" s="104"/>
      <c r="MKZ4" s="104"/>
      <c r="MLA4" s="104"/>
      <c r="MLB4" s="104"/>
      <c r="MLC4" s="104"/>
      <c r="MLD4" s="104"/>
      <c r="MLE4" s="104"/>
      <c r="MLF4" s="104"/>
      <c r="MLG4" s="104"/>
      <c r="MLH4" s="104"/>
      <c r="MLI4" s="104"/>
      <c r="MLJ4" s="104"/>
      <c r="MLK4" s="104"/>
      <c r="MLL4" s="104"/>
      <c r="MLM4" s="104"/>
      <c r="MLN4" s="104"/>
      <c r="MLO4" s="104"/>
      <c r="MLP4" s="104"/>
      <c r="MLQ4" s="104"/>
      <c r="MLR4" s="104"/>
      <c r="MLS4" s="104"/>
      <c r="MLT4" s="104"/>
      <c r="MLU4" s="104"/>
      <c r="MLV4" s="104"/>
      <c r="MLW4" s="104"/>
      <c r="MLX4" s="104"/>
      <c r="MLY4" s="104"/>
      <c r="MLZ4" s="104"/>
      <c r="MMA4" s="104"/>
      <c r="MMB4" s="104"/>
      <c r="MMC4" s="104"/>
      <c r="MMD4" s="104"/>
      <c r="MME4" s="104"/>
      <c r="MMF4" s="104"/>
      <c r="MMG4" s="104"/>
      <c r="MMH4" s="104"/>
      <c r="MMI4" s="104"/>
      <c r="MMJ4" s="104"/>
      <c r="MMK4" s="104"/>
      <c r="MML4" s="104"/>
      <c r="MMM4" s="104"/>
      <c r="MMN4" s="104"/>
      <c r="MMO4" s="104"/>
      <c r="MMP4" s="104"/>
      <c r="MMQ4" s="104"/>
      <c r="MMR4" s="104"/>
      <c r="MMS4" s="104"/>
      <c r="MMT4" s="104"/>
      <c r="MMU4" s="104"/>
      <c r="MMV4" s="104"/>
      <c r="MMW4" s="104"/>
      <c r="MMX4" s="104"/>
      <c r="MMY4" s="104"/>
      <c r="MMZ4" s="104"/>
      <c r="MNA4" s="104"/>
      <c r="MNB4" s="104"/>
      <c r="MNC4" s="104"/>
      <c r="MND4" s="104"/>
      <c r="MNE4" s="104"/>
      <c r="MNF4" s="104"/>
      <c r="MNG4" s="104"/>
      <c r="MNH4" s="104"/>
      <c r="MNI4" s="104"/>
      <c r="MNJ4" s="104"/>
      <c r="MNK4" s="104"/>
      <c r="MNL4" s="104"/>
      <c r="MNM4" s="104"/>
      <c r="MNN4" s="104"/>
      <c r="MNO4" s="104"/>
      <c r="MNP4" s="104"/>
      <c r="MNQ4" s="104"/>
      <c r="MNR4" s="104"/>
      <c r="MNS4" s="104"/>
      <c r="MNT4" s="104"/>
      <c r="MNU4" s="104"/>
      <c r="MNV4" s="104"/>
      <c r="MNW4" s="104"/>
      <c r="MNX4" s="104"/>
      <c r="MNY4" s="104"/>
      <c r="MNZ4" s="104"/>
      <c r="MOA4" s="104"/>
      <c r="MOB4" s="104"/>
      <c r="MOC4" s="104"/>
      <c r="MOD4" s="104"/>
      <c r="MOE4" s="104"/>
      <c r="MOF4" s="104"/>
      <c r="MOG4" s="104"/>
      <c r="MOH4" s="104"/>
      <c r="MOI4" s="104"/>
      <c r="MOJ4" s="104"/>
      <c r="MOK4" s="104"/>
      <c r="MOL4" s="104"/>
      <c r="MOM4" s="104"/>
      <c r="MON4" s="104"/>
      <c r="MOO4" s="104"/>
      <c r="MOP4" s="104"/>
      <c r="MOQ4" s="104"/>
      <c r="MOR4" s="104"/>
      <c r="MOS4" s="104"/>
      <c r="MOT4" s="104"/>
      <c r="MOU4" s="104"/>
      <c r="MOV4" s="104"/>
      <c r="MOW4" s="104"/>
      <c r="MOX4" s="104"/>
      <c r="MOY4" s="104"/>
      <c r="MOZ4" s="104"/>
      <c r="MPA4" s="104"/>
      <c r="MPB4" s="104"/>
      <c r="MPC4" s="104"/>
      <c r="MPD4" s="104"/>
      <c r="MPE4" s="104"/>
      <c r="MPF4" s="104"/>
      <c r="MPG4" s="104"/>
      <c r="MPH4" s="104"/>
      <c r="MPI4" s="104"/>
      <c r="MPJ4" s="104"/>
      <c r="MPK4" s="104"/>
      <c r="MPL4" s="104"/>
      <c r="MPM4" s="104"/>
      <c r="MPN4" s="104"/>
      <c r="MPO4" s="104"/>
      <c r="MPP4" s="104"/>
      <c r="MPQ4" s="104"/>
      <c r="MPR4" s="104"/>
      <c r="MPS4" s="104"/>
      <c r="MPT4" s="104"/>
      <c r="MPU4" s="104"/>
      <c r="MPV4" s="104"/>
      <c r="MPW4" s="104"/>
      <c r="MPX4" s="104"/>
      <c r="MPY4" s="104"/>
      <c r="MPZ4" s="104"/>
      <c r="MQA4" s="104"/>
      <c r="MQB4" s="104"/>
      <c r="MQC4" s="104"/>
      <c r="MQD4" s="104"/>
      <c r="MQE4" s="104"/>
      <c r="MQF4" s="104"/>
      <c r="MQG4" s="104"/>
      <c r="MQH4" s="104"/>
      <c r="MQI4" s="104"/>
      <c r="MQJ4" s="104"/>
      <c r="MQK4" s="104"/>
      <c r="MQL4" s="104"/>
      <c r="MQM4" s="104"/>
      <c r="MQN4" s="104"/>
      <c r="MQO4" s="104"/>
      <c r="MQP4" s="104"/>
      <c r="MQQ4" s="104"/>
      <c r="MQR4" s="104"/>
      <c r="MQS4" s="104"/>
      <c r="MQT4" s="104"/>
      <c r="MQU4" s="104"/>
      <c r="MQV4" s="104"/>
      <c r="MQW4" s="104"/>
      <c r="MQX4" s="104"/>
      <c r="MQY4" s="104"/>
      <c r="MQZ4" s="104"/>
      <c r="MRA4" s="104"/>
      <c r="MRB4" s="104"/>
      <c r="MRC4" s="104"/>
      <c r="MRD4" s="104"/>
      <c r="MRE4" s="104"/>
      <c r="MRF4" s="104"/>
      <c r="MRG4" s="104"/>
      <c r="MRH4" s="104"/>
      <c r="MRI4" s="104"/>
      <c r="MRJ4" s="104"/>
      <c r="MRK4" s="104"/>
      <c r="MRL4" s="104"/>
      <c r="MRM4" s="104"/>
      <c r="MRN4" s="104"/>
      <c r="MRO4" s="104"/>
      <c r="MRP4" s="104"/>
      <c r="MRQ4" s="104"/>
      <c r="MRR4" s="104"/>
      <c r="MRS4" s="104"/>
      <c r="MRT4" s="104"/>
      <c r="MRU4" s="104"/>
      <c r="MRV4" s="104"/>
      <c r="MRW4" s="104"/>
      <c r="MRX4" s="104"/>
      <c r="MRY4" s="104"/>
      <c r="MRZ4" s="104"/>
      <c r="MSA4" s="104"/>
      <c r="MSB4" s="104"/>
      <c r="MSC4" s="104"/>
      <c r="MSD4" s="104"/>
      <c r="MSE4" s="104"/>
      <c r="MSF4" s="104"/>
      <c r="MSG4" s="104"/>
      <c r="MSH4" s="104"/>
      <c r="MSI4" s="104"/>
      <c r="MSJ4" s="104"/>
      <c r="MSK4" s="104"/>
      <c r="MSL4" s="104"/>
      <c r="MSM4" s="104"/>
      <c r="MSN4" s="104"/>
      <c r="MSO4" s="104"/>
      <c r="MSP4" s="104"/>
      <c r="MSQ4" s="104"/>
      <c r="MSR4" s="104"/>
      <c r="MSS4" s="104"/>
      <c r="MST4" s="104"/>
      <c r="MSU4" s="104"/>
      <c r="MSV4" s="104"/>
      <c r="MSW4" s="104"/>
      <c r="MSX4" s="104"/>
      <c r="MSY4" s="104"/>
      <c r="MSZ4" s="104"/>
      <c r="MTA4" s="104"/>
      <c r="MTB4" s="104"/>
      <c r="MTC4" s="104"/>
      <c r="MTD4" s="104"/>
      <c r="MTE4" s="104"/>
      <c r="MTF4" s="104"/>
      <c r="MTG4" s="104"/>
      <c r="MTH4" s="104"/>
      <c r="MTI4" s="104"/>
      <c r="MTJ4" s="104"/>
      <c r="MTK4" s="104"/>
      <c r="MTL4" s="104"/>
      <c r="MTM4" s="104"/>
      <c r="MTN4" s="104"/>
      <c r="MTO4" s="104"/>
      <c r="MTP4" s="104"/>
      <c r="MTQ4" s="104"/>
      <c r="MTR4" s="104"/>
      <c r="MTS4" s="104"/>
      <c r="MTT4" s="104"/>
      <c r="MTU4" s="104"/>
      <c r="MTV4" s="104"/>
      <c r="MTW4" s="104"/>
      <c r="MTX4" s="104"/>
      <c r="MTY4" s="104"/>
      <c r="MTZ4" s="104"/>
      <c r="MUA4" s="104"/>
      <c r="MUB4" s="104"/>
      <c r="MUC4" s="104"/>
      <c r="MUD4" s="104"/>
      <c r="MUE4" s="104"/>
      <c r="MUF4" s="104"/>
      <c r="MUG4" s="104"/>
      <c r="MUH4" s="104"/>
      <c r="MUI4" s="104"/>
      <c r="MUJ4" s="104"/>
      <c r="MUK4" s="104"/>
      <c r="MUL4" s="104"/>
      <c r="MUM4" s="104"/>
      <c r="MUN4" s="104"/>
      <c r="MUO4" s="104"/>
      <c r="MUP4" s="104"/>
      <c r="MUQ4" s="104"/>
      <c r="MUR4" s="104"/>
      <c r="MUS4" s="104"/>
      <c r="MUT4" s="104"/>
      <c r="MUU4" s="104"/>
      <c r="MUV4" s="104"/>
      <c r="MUW4" s="104"/>
      <c r="MUX4" s="104"/>
      <c r="MUY4" s="104"/>
      <c r="MUZ4" s="104"/>
      <c r="MVA4" s="104"/>
      <c r="MVB4" s="104"/>
      <c r="MVC4" s="104"/>
      <c r="MVD4" s="104"/>
      <c r="MVE4" s="104"/>
      <c r="MVF4" s="104"/>
      <c r="MVG4" s="104"/>
      <c r="MVH4" s="104"/>
      <c r="MVI4" s="104"/>
      <c r="MVJ4" s="104"/>
      <c r="MVK4" s="104"/>
      <c r="MVL4" s="104"/>
      <c r="MVM4" s="104"/>
      <c r="MVN4" s="104"/>
      <c r="MVO4" s="104"/>
      <c r="MVP4" s="104"/>
      <c r="MVQ4" s="104"/>
      <c r="MVR4" s="104"/>
      <c r="MVS4" s="104"/>
      <c r="MVT4" s="104"/>
      <c r="MVU4" s="104"/>
      <c r="MVV4" s="104"/>
      <c r="MVW4" s="104"/>
      <c r="MVX4" s="104"/>
      <c r="MVY4" s="104"/>
      <c r="MVZ4" s="104"/>
      <c r="MWA4" s="104"/>
      <c r="MWB4" s="104"/>
      <c r="MWC4" s="104"/>
      <c r="MWD4" s="104"/>
      <c r="MWE4" s="104"/>
      <c r="MWF4" s="104"/>
      <c r="MWG4" s="104"/>
      <c r="MWH4" s="104"/>
      <c r="MWI4" s="104"/>
      <c r="MWJ4" s="104"/>
      <c r="MWK4" s="104"/>
      <c r="MWL4" s="104"/>
      <c r="MWM4" s="104"/>
      <c r="MWN4" s="104"/>
      <c r="MWO4" s="104"/>
      <c r="MWP4" s="104"/>
      <c r="MWQ4" s="104"/>
      <c r="MWR4" s="104"/>
      <c r="MWS4" s="104"/>
      <c r="MWT4" s="104"/>
      <c r="MWU4" s="104"/>
      <c r="MWV4" s="104"/>
      <c r="MWW4" s="104"/>
      <c r="MWX4" s="104"/>
      <c r="MWY4" s="104"/>
      <c r="MWZ4" s="104"/>
      <c r="MXA4" s="104"/>
      <c r="MXB4" s="104"/>
      <c r="MXC4" s="104"/>
      <c r="MXD4" s="104"/>
      <c r="MXE4" s="104"/>
      <c r="MXF4" s="104"/>
      <c r="MXG4" s="104"/>
      <c r="MXH4" s="104"/>
      <c r="MXI4" s="104"/>
      <c r="MXJ4" s="104"/>
      <c r="MXK4" s="104"/>
      <c r="MXL4" s="104"/>
      <c r="MXM4" s="104"/>
      <c r="MXN4" s="104"/>
      <c r="MXO4" s="104"/>
      <c r="MXP4" s="104"/>
      <c r="MXQ4" s="104"/>
      <c r="MXR4" s="104"/>
      <c r="MXS4" s="104"/>
      <c r="MXT4" s="104"/>
      <c r="MXU4" s="104"/>
      <c r="MXV4" s="104"/>
      <c r="MXW4" s="104"/>
      <c r="MXX4" s="104"/>
      <c r="MXY4" s="104"/>
      <c r="MXZ4" s="104"/>
      <c r="MYA4" s="104"/>
      <c r="MYB4" s="104"/>
      <c r="MYC4" s="104"/>
      <c r="MYD4" s="104"/>
      <c r="MYE4" s="104"/>
      <c r="MYF4" s="104"/>
      <c r="MYG4" s="104"/>
      <c r="MYH4" s="104"/>
      <c r="MYI4" s="104"/>
      <c r="MYJ4" s="104"/>
      <c r="MYK4" s="104"/>
      <c r="MYL4" s="104"/>
      <c r="MYM4" s="104"/>
      <c r="MYN4" s="104"/>
      <c r="MYO4" s="104"/>
      <c r="MYP4" s="104"/>
      <c r="MYQ4" s="104"/>
      <c r="MYR4" s="104"/>
      <c r="MYS4" s="104"/>
      <c r="MYT4" s="104"/>
      <c r="MYU4" s="104"/>
      <c r="MYV4" s="104"/>
      <c r="MYW4" s="104"/>
      <c r="MYX4" s="104"/>
      <c r="MYY4" s="104"/>
      <c r="MYZ4" s="104"/>
      <c r="MZA4" s="104"/>
      <c r="MZB4" s="104"/>
      <c r="MZC4" s="104"/>
      <c r="MZD4" s="104"/>
      <c r="MZE4" s="104"/>
      <c r="MZF4" s="104"/>
      <c r="MZG4" s="104"/>
      <c r="MZH4" s="104"/>
      <c r="MZI4" s="104"/>
      <c r="MZJ4" s="104"/>
      <c r="MZK4" s="104"/>
      <c r="MZL4" s="104"/>
      <c r="MZM4" s="104"/>
      <c r="MZN4" s="104"/>
      <c r="MZO4" s="104"/>
      <c r="MZP4" s="104"/>
      <c r="MZQ4" s="104"/>
      <c r="MZR4" s="104"/>
      <c r="MZS4" s="104"/>
      <c r="MZT4" s="104"/>
      <c r="MZU4" s="104"/>
      <c r="MZV4" s="104"/>
      <c r="MZW4" s="104"/>
      <c r="MZX4" s="104"/>
      <c r="MZY4" s="104"/>
      <c r="MZZ4" s="104"/>
      <c r="NAA4" s="104"/>
      <c r="NAB4" s="104"/>
      <c r="NAC4" s="104"/>
      <c r="NAD4" s="104"/>
      <c r="NAE4" s="104"/>
      <c r="NAF4" s="104"/>
      <c r="NAG4" s="104"/>
      <c r="NAH4" s="104"/>
      <c r="NAI4" s="104"/>
      <c r="NAJ4" s="104"/>
      <c r="NAK4" s="104"/>
      <c r="NAL4" s="104"/>
      <c r="NAM4" s="104"/>
      <c r="NAN4" s="104"/>
      <c r="NAO4" s="104"/>
      <c r="NAP4" s="104"/>
      <c r="NAQ4" s="104"/>
      <c r="NAR4" s="104"/>
      <c r="NAS4" s="104"/>
      <c r="NAT4" s="104"/>
      <c r="NAU4" s="104"/>
      <c r="NAV4" s="104"/>
      <c r="NAW4" s="104"/>
      <c r="NAX4" s="104"/>
      <c r="NAY4" s="104"/>
      <c r="NAZ4" s="104"/>
      <c r="NBA4" s="104"/>
      <c r="NBB4" s="104"/>
      <c r="NBC4" s="104"/>
      <c r="NBD4" s="104"/>
      <c r="NBE4" s="104"/>
      <c r="NBF4" s="104"/>
      <c r="NBG4" s="104"/>
      <c r="NBH4" s="104"/>
      <c r="NBI4" s="104"/>
      <c r="NBJ4" s="104"/>
      <c r="NBK4" s="104"/>
      <c r="NBL4" s="104"/>
      <c r="NBM4" s="104"/>
      <c r="NBN4" s="104"/>
      <c r="NBO4" s="104"/>
      <c r="NBP4" s="104"/>
      <c r="NBQ4" s="104"/>
      <c r="NBR4" s="104"/>
      <c r="NBS4" s="104"/>
      <c r="NBT4" s="104"/>
      <c r="NBU4" s="104"/>
      <c r="NBV4" s="104"/>
      <c r="NBW4" s="104"/>
      <c r="NBX4" s="104"/>
      <c r="NBY4" s="104"/>
      <c r="NBZ4" s="104"/>
      <c r="NCA4" s="104"/>
      <c r="NCB4" s="104"/>
      <c r="NCC4" s="104"/>
      <c r="NCD4" s="104"/>
      <c r="NCE4" s="104"/>
      <c r="NCF4" s="104"/>
      <c r="NCG4" s="104"/>
      <c r="NCH4" s="104"/>
      <c r="NCI4" s="104"/>
      <c r="NCJ4" s="104"/>
      <c r="NCK4" s="104"/>
      <c r="NCL4" s="104"/>
      <c r="NCM4" s="104"/>
      <c r="NCN4" s="104"/>
      <c r="NCO4" s="104"/>
      <c r="NCP4" s="104"/>
      <c r="NCQ4" s="104"/>
      <c r="NCR4" s="104"/>
      <c r="NCS4" s="104"/>
      <c r="NCT4" s="104"/>
      <c r="NCU4" s="104"/>
      <c r="NCV4" s="104"/>
      <c r="NCW4" s="104"/>
      <c r="NCX4" s="104"/>
      <c r="NCY4" s="104"/>
      <c r="NCZ4" s="104"/>
      <c r="NDA4" s="104"/>
      <c r="NDB4" s="104"/>
      <c r="NDC4" s="104"/>
      <c r="NDD4" s="104"/>
      <c r="NDE4" s="104"/>
      <c r="NDF4" s="104"/>
      <c r="NDG4" s="104"/>
      <c r="NDH4" s="104"/>
      <c r="NDI4" s="104"/>
      <c r="NDJ4" s="104"/>
      <c r="NDK4" s="104"/>
      <c r="NDL4" s="104"/>
      <c r="NDM4" s="104"/>
      <c r="NDN4" s="104"/>
      <c r="NDO4" s="104"/>
      <c r="NDP4" s="104"/>
      <c r="NDQ4" s="104"/>
      <c r="NDR4" s="104"/>
      <c r="NDS4" s="104"/>
      <c r="NDT4" s="104"/>
      <c r="NDU4" s="104"/>
      <c r="NDV4" s="104"/>
      <c r="NDW4" s="104"/>
      <c r="NDX4" s="104"/>
      <c r="NDY4" s="104"/>
      <c r="NDZ4" s="104"/>
      <c r="NEA4" s="104"/>
      <c r="NEB4" s="104"/>
      <c r="NEC4" s="104"/>
      <c r="NED4" s="104"/>
      <c r="NEE4" s="104"/>
      <c r="NEF4" s="104"/>
      <c r="NEG4" s="104"/>
      <c r="NEH4" s="104"/>
      <c r="NEI4" s="104"/>
      <c r="NEJ4" s="104"/>
      <c r="NEK4" s="104"/>
      <c r="NEL4" s="104"/>
      <c r="NEM4" s="104"/>
      <c r="NEN4" s="104"/>
      <c r="NEO4" s="104"/>
      <c r="NEP4" s="104"/>
      <c r="NEQ4" s="104"/>
      <c r="NER4" s="104"/>
      <c r="NES4" s="104"/>
      <c r="NET4" s="104"/>
      <c r="NEU4" s="104"/>
      <c r="NEV4" s="104"/>
      <c r="NEW4" s="104"/>
      <c r="NEX4" s="104"/>
      <c r="NEY4" s="104"/>
      <c r="NEZ4" s="104"/>
      <c r="NFA4" s="104"/>
      <c r="NFB4" s="104"/>
      <c r="NFC4" s="104"/>
      <c r="NFD4" s="104"/>
      <c r="NFE4" s="104"/>
      <c r="NFF4" s="104"/>
      <c r="NFG4" s="104"/>
      <c r="NFH4" s="104"/>
      <c r="NFI4" s="104"/>
      <c r="NFJ4" s="104"/>
      <c r="NFK4" s="104"/>
      <c r="NFL4" s="104"/>
      <c r="NFM4" s="104"/>
      <c r="NFN4" s="104"/>
      <c r="NFO4" s="104"/>
      <c r="NFP4" s="104"/>
      <c r="NFQ4" s="104"/>
      <c r="NFR4" s="104"/>
      <c r="NFS4" s="104"/>
      <c r="NFT4" s="104"/>
      <c r="NFU4" s="104"/>
      <c r="NFV4" s="104"/>
      <c r="NFW4" s="104"/>
      <c r="NFX4" s="104"/>
      <c r="NFY4" s="104"/>
      <c r="NFZ4" s="104"/>
      <c r="NGA4" s="104"/>
      <c r="NGB4" s="104"/>
      <c r="NGC4" s="104"/>
      <c r="NGD4" s="104"/>
      <c r="NGE4" s="104"/>
      <c r="NGF4" s="104"/>
      <c r="NGG4" s="104"/>
      <c r="NGH4" s="104"/>
      <c r="NGI4" s="104"/>
      <c r="NGJ4" s="104"/>
      <c r="NGK4" s="104"/>
      <c r="NGL4" s="104"/>
      <c r="NGM4" s="104"/>
      <c r="NGN4" s="104"/>
      <c r="NGO4" s="104"/>
      <c r="NGP4" s="104"/>
      <c r="NGQ4" s="104"/>
      <c r="NGR4" s="104"/>
      <c r="NGS4" s="104"/>
      <c r="NGT4" s="104"/>
      <c r="NGU4" s="104"/>
      <c r="NGV4" s="104"/>
      <c r="NGW4" s="104"/>
      <c r="NGX4" s="104"/>
      <c r="NGY4" s="104"/>
      <c r="NGZ4" s="104"/>
      <c r="NHA4" s="104"/>
      <c r="NHB4" s="104"/>
      <c r="NHC4" s="104"/>
      <c r="NHD4" s="104"/>
      <c r="NHE4" s="104"/>
      <c r="NHF4" s="104"/>
      <c r="NHG4" s="104"/>
      <c r="NHH4" s="104"/>
      <c r="NHI4" s="104"/>
      <c r="NHJ4" s="104"/>
      <c r="NHK4" s="104"/>
      <c r="NHL4" s="104"/>
      <c r="NHM4" s="104"/>
      <c r="NHN4" s="104"/>
      <c r="NHO4" s="104"/>
      <c r="NHP4" s="104"/>
      <c r="NHQ4" s="104"/>
      <c r="NHR4" s="104"/>
      <c r="NHS4" s="104"/>
      <c r="NHT4" s="104"/>
      <c r="NHU4" s="104"/>
      <c r="NHV4" s="104"/>
      <c r="NHW4" s="104"/>
      <c r="NHX4" s="104"/>
      <c r="NHY4" s="104"/>
      <c r="NHZ4" s="104"/>
      <c r="NIA4" s="104"/>
      <c r="NIB4" s="104"/>
      <c r="NIC4" s="104"/>
      <c r="NID4" s="104"/>
      <c r="NIE4" s="104"/>
      <c r="NIF4" s="104"/>
      <c r="NIG4" s="104"/>
      <c r="NIH4" s="104"/>
      <c r="NII4" s="104"/>
      <c r="NIJ4" s="104"/>
      <c r="NIK4" s="104"/>
      <c r="NIL4" s="104"/>
      <c r="NIM4" s="104"/>
      <c r="NIN4" s="104"/>
      <c r="NIO4" s="104"/>
      <c r="NIP4" s="104"/>
      <c r="NIQ4" s="104"/>
      <c r="NIR4" s="104"/>
      <c r="NIS4" s="104"/>
      <c r="NIT4" s="104"/>
      <c r="NIU4" s="104"/>
      <c r="NIV4" s="104"/>
      <c r="NIW4" s="104"/>
      <c r="NIX4" s="104"/>
      <c r="NIY4" s="104"/>
      <c r="NIZ4" s="104"/>
      <c r="NJA4" s="104"/>
      <c r="NJB4" s="104"/>
      <c r="NJC4" s="104"/>
      <c r="NJD4" s="104"/>
      <c r="NJE4" s="104"/>
      <c r="NJF4" s="104"/>
      <c r="NJG4" s="104"/>
      <c r="NJH4" s="104"/>
      <c r="NJI4" s="104"/>
      <c r="NJJ4" s="104"/>
      <c r="NJK4" s="104"/>
      <c r="NJL4" s="104"/>
      <c r="NJM4" s="104"/>
      <c r="NJN4" s="104"/>
      <c r="NJO4" s="104"/>
      <c r="NJP4" s="104"/>
      <c r="NJQ4" s="104"/>
      <c r="NJR4" s="104"/>
      <c r="NJS4" s="104"/>
      <c r="NJT4" s="104"/>
      <c r="NJU4" s="104"/>
      <c r="NJV4" s="104"/>
      <c r="NJW4" s="104"/>
      <c r="NJX4" s="104"/>
      <c r="NJY4" s="104"/>
      <c r="NJZ4" s="104"/>
      <c r="NKA4" s="104"/>
      <c r="NKB4" s="104"/>
      <c r="NKC4" s="104"/>
      <c r="NKD4" s="104"/>
      <c r="NKE4" s="104"/>
      <c r="NKF4" s="104"/>
      <c r="NKG4" s="104"/>
      <c r="NKH4" s="104"/>
      <c r="NKI4" s="104"/>
      <c r="NKJ4" s="104"/>
      <c r="NKK4" s="104"/>
      <c r="NKL4" s="104"/>
      <c r="NKM4" s="104"/>
      <c r="NKN4" s="104"/>
      <c r="NKO4" s="104"/>
      <c r="NKP4" s="104"/>
      <c r="NKQ4" s="104"/>
      <c r="NKR4" s="104"/>
      <c r="NKS4" s="104"/>
      <c r="NKT4" s="104"/>
      <c r="NKU4" s="104"/>
      <c r="NKV4" s="104"/>
      <c r="NKW4" s="104"/>
      <c r="NKX4" s="104"/>
      <c r="NKY4" s="104"/>
      <c r="NKZ4" s="104"/>
      <c r="NLA4" s="104"/>
      <c r="NLB4" s="104"/>
      <c r="NLC4" s="104"/>
      <c r="NLD4" s="104"/>
      <c r="NLE4" s="104"/>
      <c r="NLF4" s="104"/>
      <c r="NLG4" s="104"/>
      <c r="NLH4" s="104"/>
      <c r="NLI4" s="104"/>
      <c r="NLJ4" s="104"/>
      <c r="NLK4" s="104"/>
      <c r="NLL4" s="104"/>
      <c r="NLM4" s="104"/>
      <c r="NLN4" s="104"/>
      <c r="NLO4" s="104"/>
      <c r="NLP4" s="104"/>
      <c r="NLQ4" s="104"/>
      <c r="NLR4" s="104"/>
      <c r="NLS4" s="104"/>
      <c r="NLT4" s="104"/>
      <c r="NLU4" s="104"/>
      <c r="NLV4" s="104"/>
      <c r="NLW4" s="104"/>
      <c r="NLX4" s="104"/>
      <c r="NLY4" s="104"/>
      <c r="NLZ4" s="104"/>
      <c r="NMA4" s="104"/>
      <c r="NMB4" s="104"/>
      <c r="NMC4" s="104"/>
      <c r="NMD4" s="104"/>
      <c r="NME4" s="104"/>
      <c r="NMF4" s="104"/>
      <c r="NMG4" s="104"/>
      <c r="NMH4" s="104"/>
      <c r="NMI4" s="104"/>
      <c r="NMJ4" s="104"/>
      <c r="NMK4" s="104"/>
      <c r="NML4" s="104"/>
      <c r="NMM4" s="104"/>
      <c r="NMN4" s="104"/>
      <c r="NMO4" s="104"/>
      <c r="NMP4" s="104"/>
      <c r="NMQ4" s="104"/>
      <c r="NMR4" s="104"/>
      <c r="NMS4" s="104"/>
      <c r="NMT4" s="104"/>
      <c r="NMU4" s="104"/>
      <c r="NMV4" s="104"/>
      <c r="NMW4" s="104"/>
      <c r="NMX4" s="104"/>
      <c r="NMY4" s="104"/>
      <c r="NMZ4" s="104"/>
      <c r="NNA4" s="104"/>
      <c r="NNB4" s="104"/>
      <c r="NNC4" s="104"/>
      <c r="NND4" s="104"/>
      <c r="NNE4" s="104"/>
      <c r="NNF4" s="104"/>
      <c r="NNG4" s="104"/>
      <c r="NNH4" s="104"/>
      <c r="NNI4" s="104"/>
      <c r="NNJ4" s="104"/>
      <c r="NNK4" s="104"/>
      <c r="NNL4" s="104"/>
      <c r="NNM4" s="104"/>
      <c r="NNN4" s="104"/>
      <c r="NNO4" s="104"/>
      <c r="NNP4" s="104"/>
      <c r="NNQ4" s="104"/>
      <c r="NNR4" s="104"/>
      <c r="NNS4" s="104"/>
      <c r="NNT4" s="104"/>
      <c r="NNU4" s="104"/>
      <c r="NNV4" s="104"/>
      <c r="NNW4" s="104"/>
      <c r="NNX4" s="104"/>
      <c r="NNY4" s="104"/>
      <c r="NNZ4" s="104"/>
      <c r="NOA4" s="104"/>
      <c r="NOB4" s="104"/>
      <c r="NOC4" s="104"/>
      <c r="NOD4" s="104"/>
      <c r="NOE4" s="104"/>
      <c r="NOF4" s="104"/>
      <c r="NOG4" s="104"/>
      <c r="NOH4" s="104"/>
      <c r="NOI4" s="104"/>
      <c r="NOJ4" s="104"/>
      <c r="NOK4" s="104"/>
      <c r="NOL4" s="104"/>
      <c r="NOM4" s="104"/>
      <c r="NON4" s="104"/>
      <c r="NOO4" s="104"/>
      <c r="NOP4" s="104"/>
      <c r="NOQ4" s="104"/>
      <c r="NOR4" s="104"/>
      <c r="NOS4" s="104"/>
      <c r="NOT4" s="104"/>
      <c r="NOU4" s="104"/>
      <c r="NOV4" s="104"/>
      <c r="NOW4" s="104"/>
      <c r="NOX4" s="104"/>
      <c r="NOY4" s="104"/>
      <c r="NOZ4" s="104"/>
      <c r="NPA4" s="104"/>
      <c r="NPB4" s="104"/>
      <c r="NPC4" s="104"/>
      <c r="NPD4" s="104"/>
      <c r="NPE4" s="104"/>
      <c r="NPF4" s="104"/>
      <c r="NPG4" s="104"/>
      <c r="NPH4" s="104"/>
      <c r="NPI4" s="104"/>
      <c r="NPJ4" s="104"/>
      <c r="NPK4" s="104"/>
      <c r="NPL4" s="104"/>
      <c r="NPM4" s="104"/>
      <c r="NPN4" s="104"/>
      <c r="NPO4" s="104"/>
      <c r="NPP4" s="104"/>
      <c r="NPQ4" s="104"/>
      <c r="NPR4" s="104"/>
      <c r="NPS4" s="104"/>
      <c r="NPT4" s="104"/>
      <c r="NPU4" s="104"/>
      <c r="NPV4" s="104"/>
      <c r="NPW4" s="104"/>
      <c r="NPX4" s="104"/>
      <c r="NPY4" s="104"/>
      <c r="NPZ4" s="104"/>
      <c r="NQA4" s="104"/>
      <c r="NQB4" s="104"/>
      <c r="NQC4" s="104"/>
      <c r="NQD4" s="104"/>
      <c r="NQE4" s="104"/>
      <c r="NQF4" s="104"/>
      <c r="NQG4" s="104"/>
      <c r="NQH4" s="104"/>
      <c r="NQI4" s="104"/>
      <c r="NQJ4" s="104"/>
      <c r="NQK4" s="104"/>
      <c r="NQL4" s="104"/>
      <c r="NQM4" s="104"/>
      <c r="NQN4" s="104"/>
      <c r="NQO4" s="104"/>
      <c r="NQP4" s="104"/>
      <c r="NQQ4" s="104"/>
      <c r="NQR4" s="104"/>
      <c r="NQS4" s="104"/>
      <c r="NQT4" s="104"/>
      <c r="NQU4" s="104"/>
      <c r="NQV4" s="104"/>
      <c r="NQW4" s="104"/>
      <c r="NQX4" s="104"/>
      <c r="NQY4" s="104"/>
      <c r="NQZ4" s="104"/>
      <c r="NRA4" s="104"/>
      <c r="NRB4" s="104"/>
      <c r="NRC4" s="104"/>
      <c r="NRD4" s="104"/>
      <c r="NRE4" s="104"/>
      <c r="NRF4" s="104"/>
      <c r="NRG4" s="104"/>
      <c r="NRH4" s="104"/>
      <c r="NRI4" s="104"/>
      <c r="NRJ4" s="104"/>
      <c r="NRK4" s="104"/>
      <c r="NRL4" s="104"/>
      <c r="NRM4" s="104"/>
      <c r="NRN4" s="104"/>
      <c r="NRO4" s="104"/>
      <c r="NRP4" s="104"/>
      <c r="NRQ4" s="104"/>
      <c r="NRR4" s="104"/>
      <c r="NRS4" s="104"/>
      <c r="NRT4" s="104"/>
      <c r="NRU4" s="104"/>
      <c r="NRV4" s="104"/>
      <c r="NRW4" s="104"/>
      <c r="NRX4" s="104"/>
      <c r="NRY4" s="104"/>
      <c r="NRZ4" s="104"/>
      <c r="NSA4" s="104"/>
      <c r="NSB4" s="104"/>
      <c r="NSC4" s="104"/>
      <c r="NSD4" s="104"/>
      <c r="NSE4" s="104"/>
      <c r="NSF4" s="104"/>
      <c r="NSG4" s="104"/>
      <c r="NSH4" s="104"/>
      <c r="NSI4" s="104"/>
      <c r="NSJ4" s="104"/>
      <c r="NSK4" s="104"/>
      <c r="NSL4" s="104"/>
      <c r="NSM4" s="104"/>
      <c r="NSN4" s="104"/>
      <c r="NSO4" s="104"/>
      <c r="NSP4" s="104"/>
      <c r="NSQ4" s="104"/>
      <c r="NSR4" s="104"/>
      <c r="NSS4" s="104"/>
      <c r="NST4" s="104"/>
      <c r="NSU4" s="104"/>
      <c r="NSV4" s="104"/>
      <c r="NSW4" s="104"/>
      <c r="NSX4" s="104"/>
      <c r="NSY4" s="104"/>
      <c r="NSZ4" s="104"/>
      <c r="NTA4" s="104"/>
      <c r="NTB4" s="104"/>
      <c r="NTC4" s="104"/>
      <c r="NTD4" s="104"/>
      <c r="NTE4" s="104"/>
      <c r="NTF4" s="104"/>
      <c r="NTG4" s="104"/>
      <c r="NTH4" s="104"/>
      <c r="NTI4" s="104"/>
      <c r="NTJ4" s="104"/>
      <c r="NTK4" s="104"/>
      <c r="NTL4" s="104"/>
      <c r="NTM4" s="104"/>
      <c r="NTN4" s="104"/>
      <c r="NTO4" s="104"/>
      <c r="NTP4" s="104"/>
      <c r="NTQ4" s="104"/>
      <c r="NTR4" s="104"/>
      <c r="NTS4" s="104"/>
      <c r="NTT4" s="104"/>
      <c r="NTU4" s="104"/>
      <c r="NTV4" s="104"/>
      <c r="NTW4" s="104"/>
      <c r="NTX4" s="104"/>
      <c r="NTY4" s="104"/>
      <c r="NTZ4" s="104"/>
      <c r="NUA4" s="104"/>
      <c r="NUB4" s="104"/>
      <c r="NUC4" s="104"/>
      <c r="NUD4" s="104"/>
      <c r="NUE4" s="104"/>
      <c r="NUF4" s="104"/>
      <c r="NUG4" s="104"/>
      <c r="NUH4" s="104"/>
      <c r="NUI4" s="104"/>
      <c r="NUJ4" s="104"/>
      <c r="NUK4" s="104"/>
      <c r="NUL4" s="104"/>
      <c r="NUM4" s="104"/>
      <c r="NUN4" s="104"/>
      <c r="NUO4" s="104"/>
      <c r="NUP4" s="104"/>
      <c r="NUQ4" s="104"/>
      <c r="NUR4" s="104"/>
      <c r="NUS4" s="104"/>
      <c r="NUT4" s="104"/>
      <c r="NUU4" s="104"/>
      <c r="NUV4" s="104"/>
      <c r="NUW4" s="104"/>
      <c r="NUX4" s="104"/>
      <c r="NUY4" s="104"/>
      <c r="NUZ4" s="104"/>
      <c r="NVA4" s="104"/>
      <c r="NVB4" s="104"/>
      <c r="NVC4" s="104"/>
      <c r="NVD4" s="104"/>
      <c r="NVE4" s="104"/>
      <c r="NVF4" s="104"/>
      <c r="NVG4" s="104"/>
      <c r="NVH4" s="104"/>
      <c r="NVI4" s="104"/>
      <c r="NVJ4" s="104"/>
      <c r="NVK4" s="104"/>
      <c r="NVL4" s="104"/>
      <c r="NVM4" s="104"/>
      <c r="NVN4" s="104"/>
      <c r="NVO4" s="104"/>
      <c r="NVP4" s="104"/>
      <c r="NVQ4" s="104"/>
      <c r="NVR4" s="104"/>
      <c r="NVS4" s="104"/>
      <c r="NVT4" s="104"/>
      <c r="NVU4" s="104"/>
      <c r="NVV4" s="104"/>
      <c r="NVW4" s="104"/>
      <c r="NVX4" s="104"/>
      <c r="NVY4" s="104"/>
      <c r="NVZ4" s="104"/>
      <c r="NWA4" s="104"/>
      <c r="NWB4" s="104"/>
      <c r="NWC4" s="104"/>
      <c r="NWD4" s="104"/>
      <c r="NWE4" s="104"/>
      <c r="NWF4" s="104"/>
      <c r="NWG4" s="104"/>
      <c r="NWH4" s="104"/>
      <c r="NWI4" s="104"/>
      <c r="NWJ4" s="104"/>
      <c r="NWK4" s="104"/>
      <c r="NWL4" s="104"/>
      <c r="NWM4" s="104"/>
      <c r="NWN4" s="104"/>
      <c r="NWO4" s="104"/>
      <c r="NWP4" s="104"/>
      <c r="NWQ4" s="104"/>
      <c r="NWR4" s="104"/>
      <c r="NWS4" s="104"/>
      <c r="NWT4" s="104"/>
      <c r="NWU4" s="104"/>
      <c r="NWV4" s="104"/>
      <c r="NWW4" s="104"/>
      <c r="NWX4" s="104"/>
      <c r="NWY4" s="104"/>
      <c r="NWZ4" s="104"/>
      <c r="NXA4" s="104"/>
      <c r="NXB4" s="104"/>
      <c r="NXC4" s="104"/>
      <c r="NXD4" s="104"/>
      <c r="NXE4" s="104"/>
      <c r="NXF4" s="104"/>
      <c r="NXG4" s="104"/>
      <c r="NXH4" s="104"/>
      <c r="NXI4" s="104"/>
      <c r="NXJ4" s="104"/>
      <c r="NXK4" s="104"/>
      <c r="NXL4" s="104"/>
      <c r="NXM4" s="104"/>
      <c r="NXN4" s="104"/>
      <c r="NXO4" s="104"/>
      <c r="NXP4" s="104"/>
      <c r="NXQ4" s="104"/>
      <c r="NXR4" s="104"/>
      <c r="NXS4" s="104"/>
      <c r="NXT4" s="104"/>
      <c r="NXU4" s="104"/>
      <c r="NXV4" s="104"/>
      <c r="NXW4" s="104"/>
      <c r="NXX4" s="104"/>
      <c r="NXY4" s="104"/>
      <c r="NXZ4" s="104"/>
      <c r="NYA4" s="104"/>
      <c r="NYB4" s="104"/>
      <c r="NYC4" s="104"/>
      <c r="NYD4" s="104"/>
      <c r="NYE4" s="104"/>
      <c r="NYF4" s="104"/>
      <c r="NYG4" s="104"/>
      <c r="NYH4" s="104"/>
      <c r="NYI4" s="104"/>
      <c r="NYJ4" s="104"/>
      <c r="NYK4" s="104"/>
      <c r="NYL4" s="104"/>
      <c r="NYM4" s="104"/>
      <c r="NYN4" s="104"/>
      <c r="NYO4" s="104"/>
      <c r="NYP4" s="104"/>
      <c r="NYQ4" s="104"/>
      <c r="NYR4" s="104"/>
      <c r="NYS4" s="104"/>
      <c r="NYT4" s="104"/>
      <c r="NYU4" s="104"/>
      <c r="NYV4" s="104"/>
      <c r="NYW4" s="104"/>
      <c r="NYX4" s="104"/>
      <c r="NYY4" s="104"/>
      <c r="NYZ4" s="104"/>
      <c r="NZA4" s="104"/>
      <c r="NZB4" s="104"/>
      <c r="NZC4" s="104"/>
      <c r="NZD4" s="104"/>
      <c r="NZE4" s="104"/>
      <c r="NZF4" s="104"/>
      <c r="NZG4" s="104"/>
      <c r="NZH4" s="104"/>
      <c r="NZI4" s="104"/>
      <c r="NZJ4" s="104"/>
      <c r="NZK4" s="104"/>
      <c r="NZL4" s="104"/>
      <c r="NZM4" s="104"/>
      <c r="NZN4" s="104"/>
      <c r="NZO4" s="104"/>
      <c r="NZP4" s="104"/>
      <c r="NZQ4" s="104"/>
      <c r="NZR4" s="104"/>
      <c r="NZS4" s="104"/>
      <c r="NZT4" s="104"/>
      <c r="NZU4" s="104"/>
      <c r="NZV4" s="104"/>
      <c r="NZW4" s="104"/>
      <c r="NZX4" s="104"/>
      <c r="NZY4" s="104"/>
      <c r="NZZ4" s="104"/>
      <c r="OAA4" s="104"/>
      <c r="OAB4" s="104"/>
      <c r="OAC4" s="104"/>
      <c r="OAD4" s="104"/>
      <c r="OAE4" s="104"/>
      <c r="OAF4" s="104"/>
      <c r="OAG4" s="104"/>
      <c r="OAH4" s="104"/>
      <c r="OAI4" s="104"/>
      <c r="OAJ4" s="104"/>
      <c r="OAK4" s="104"/>
      <c r="OAL4" s="104"/>
      <c r="OAM4" s="104"/>
      <c r="OAN4" s="104"/>
      <c r="OAO4" s="104"/>
      <c r="OAP4" s="104"/>
      <c r="OAQ4" s="104"/>
      <c r="OAR4" s="104"/>
      <c r="OAS4" s="104"/>
      <c r="OAT4" s="104"/>
      <c r="OAU4" s="104"/>
      <c r="OAV4" s="104"/>
      <c r="OAW4" s="104"/>
      <c r="OAX4" s="104"/>
      <c r="OAY4" s="104"/>
      <c r="OAZ4" s="104"/>
      <c r="OBA4" s="104"/>
      <c r="OBB4" s="104"/>
      <c r="OBC4" s="104"/>
      <c r="OBD4" s="104"/>
      <c r="OBE4" s="104"/>
      <c r="OBF4" s="104"/>
      <c r="OBG4" s="104"/>
      <c r="OBH4" s="104"/>
      <c r="OBI4" s="104"/>
      <c r="OBJ4" s="104"/>
      <c r="OBK4" s="104"/>
      <c r="OBL4" s="104"/>
      <c r="OBM4" s="104"/>
      <c r="OBN4" s="104"/>
      <c r="OBO4" s="104"/>
      <c r="OBP4" s="104"/>
      <c r="OBQ4" s="104"/>
      <c r="OBR4" s="104"/>
      <c r="OBS4" s="104"/>
      <c r="OBT4" s="104"/>
      <c r="OBU4" s="104"/>
      <c r="OBV4" s="104"/>
      <c r="OBW4" s="104"/>
      <c r="OBX4" s="104"/>
      <c r="OBY4" s="104"/>
      <c r="OBZ4" s="104"/>
      <c r="OCA4" s="104"/>
      <c r="OCB4" s="104"/>
      <c r="OCC4" s="104"/>
      <c r="OCD4" s="104"/>
      <c r="OCE4" s="104"/>
      <c r="OCF4" s="104"/>
      <c r="OCG4" s="104"/>
      <c r="OCH4" s="104"/>
      <c r="OCI4" s="104"/>
      <c r="OCJ4" s="104"/>
      <c r="OCK4" s="104"/>
      <c r="OCL4" s="104"/>
      <c r="OCM4" s="104"/>
      <c r="OCN4" s="104"/>
      <c r="OCO4" s="104"/>
      <c r="OCP4" s="104"/>
      <c r="OCQ4" s="104"/>
      <c r="OCR4" s="104"/>
      <c r="OCS4" s="104"/>
      <c r="OCT4" s="104"/>
      <c r="OCU4" s="104"/>
      <c r="OCV4" s="104"/>
      <c r="OCW4" s="104"/>
      <c r="OCX4" s="104"/>
      <c r="OCY4" s="104"/>
      <c r="OCZ4" s="104"/>
      <c r="ODA4" s="104"/>
      <c r="ODB4" s="104"/>
      <c r="ODC4" s="104"/>
      <c r="ODD4" s="104"/>
      <c r="ODE4" s="104"/>
      <c r="ODF4" s="104"/>
      <c r="ODG4" s="104"/>
      <c r="ODH4" s="104"/>
      <c r="ODI4" s="104"/>
      <c r="ODJ4" s="104"/>
      <c r="ODK4" s="104"/>
      <c r="ODL4" s="104"/>
      <c r="ODM4" s="104"/>
      <c r="ODN4" s="104"/>
      <c r="ODO4" s="104"/>
      <c r="ODP4" s="104"/>
      <c r="ODQ4" s="104"/>
      <c r="ODR4" s="104"/>
      <c r="ODS4" s="104"/>
      <c r="ODT4" s="104"/>
      <c r="ODU4" s="104"/>
      <c r="ODV4" s="104"/>
      <c r="ODW4" s="104"/>
      <c r="ODX4" s="104"/>
      <c r="ODY4" s="104"/>
      <c r="ODZ4" s="104"/>
      <c r="OEA4" s="104"/>
      <c r="OEB4" s="104"/>
      <c r="OEC4" s="104"/>
      <c r="OED4" s="104"/>
      <c r="OEE4" s="104"/>
      <c r="OEF4" s="104"/>
      <c r="OEG4" s="104"/>
      <c r="OEH4" s="104"/>
      <c r="OEI4" s="104"/>
      <c r="OEJ4" s="104"/>
      <c r="OEK4" s="104"/>
      <c r="OEL4" s="104"/>
      <c r="OEM4" s="104"/>
      <c r="OEN4" s="104"/>
      <c r="OEO4" s="104"/>
      <c r="OEP4" s="104"/>
      <c r="OEQ4" s="104"/>
      <c r="OER4" s="104"/>
      <c r="OES4" s="104"/>
      <c r="OET4" s="104"/>
      <c r="OEU4" s="104"/>
      <c r="OEV4" s="104"/>
      <c r="OEW4" s="104"/>
      <c r="OEX4" s="104"/>
      <c r="OEY4" s="104"/>
      <c r="OEZ4" s="104"/>
      <c r="OFA4" s="104"/>
      <c r="OFB4" s="104"/>
      <c r="OFC4" s="104"/>
      <c r="OFD4" s="104"/>
      <c r="OFE4" s="104"/>
      <c r="OFF4" s="104"/>
      <c r="OFG4" s="104"/>
      <c r="OFH4" s="104"/>
      <c r="OFI4" s="104"/>
      <c r="OFJ4" s="104"/>
      <c r="OFK4" s="104"/>
      <c r="OFL4" s="104"/>
      <c r="OFM4" s="104"/>
      <c r="OFN4" s="104"/>
      <c r="OFO4" s="104"/>
      <c r="OFP4" s="104"/>
      <c r="OFQ4" s="104"/>
      <c r="OFR4" s="104"/>
      <c r="OFS4" s="104"/>
      <c r="OFT4" s="104"/>
      <c r="OFU4" s="104"/>
      <c r="OFV4" s="104"/>
      <c r="OFW4" s="104"/>
      <c r="OFX4" s="104"/>
      <c r="OFY4" s="104"/>
      <c r="OFZ4" s="104"/>
      <c r="OGA4" s="104"/>
      <c r="OGB4" s="104"/>
      <c r="OGC4" s="104"/>
      <c r="OGD4" s="104"/>
      <c r="OGE4" s="104"/>
      <c r="OGF4" s="104"/>
      <c r="OGG4" s="104"/>
      <c r="OGH4" s="104"/>
      <c r="OGI4" s="104"/>
      <c r="OGJ4" s="104"/>
      <c r="OGK4" s="104"/>
      <c r="OGL4" s="104"/>
      <c r="OGM4" s="104"/>
      <c r="OGN4" s="104"/>
      <c r="OGO4" s="104"/>
      <c r="OGP4" s="104"/>
      <c r="OGQ4" s="104"/>
      <c r="OGR4" s="104"/>
      <c r="OGS4" s="104"/>
      <c r="OGT4" s="104"/>
      <c r="OGU4" s="104"/>
      <c r="OGV4" s="104"/>
      <c r="OGW4" s="104"/>
      <c r="OGX4" s="104"/>
      <c r="OGY4" s="104"/>
      <c r="OGZ4" s="104"/>
      <c r="OHA4" s="104"/>
      <c r="OHB4" s="104"/>
      <c r="OHC4" s="104"/>
      <c r="OHD4" s="104"/>
      <c r="OHE4" s="104"/>
      <c r="OHF4" s="104"/>
      <c r="OHG4" s="104"/>
      <c r="OHH4" s="104"/>
      <c r="OHI4" s="104"/>
      <c r="OHJ4" s="104"/>
      <c r="OHK4" s="104"/>
      <c r="OHL4" s="104"/>
      <c r="OHM4" s="104"/>
      <c r="OHN4" s="104"/>
      <c r="OHO4" s="104"/>
      <c r="OHP4" s="104"/>
      <c r="OHQ4" s="104"/>
      <c r="OHR4" s="104"/>
      <c r="OHS4" s="104"/>
      <c r="OHT4" s="104"/>
      <c r="OHU4" s="104"/>
      <c r="OHV4" s="104"/>
      <c r="OHW4" s="104"/>
      <c r="OHX4" s="104"/>
      <c r="OHY4" s="104"/>
      <c r="OHZ4" s="104"/>
      <c r="OIA4" s="104"/>
      <c r="OIB4" s="104"/>
      <c r="OIC4" s="104"/>
      <c r="OID4" s="104"/>
      <c r="OIE4" s="104"/>
      <c r="OIF4" s="104"/>
      <c r="OIG4" s="104"/>
      <c r="OIH4" s="104"/>
      <c r="OII4" s="104"/>
      <c r="OIJ4" s="104"/>
      <c r="OIK4" s="104"/>
      <c r="OIL4" s="104"/>
      <c r="OIM4" s="104"/>
      <c r="OIN4" s="104"/>
      <c r="OIO4" s="104"/>
      <c r="OIP4" s="104"/>
      <c r="OIQ4" s="104"/>
      <c r="OIR4" s="104"/>
      <c r="OIS4" s="104"/>
      <c r="OIT4" s="104"/>
      <c r="OIU4" s="104"/>
      <c r="OIV4" s="104"/>
      <c r="OIW4" s="104"/>
      <c r="OIX4" s="104"/>
      <c r="OIY4" s="104"/>
      <c r="OIZ4" s="104"/>
      <c r="OJA4" s="104"/>
      <c r="OJB4" s="104"/>
      <c r="OJC4" s="104"/>
      <c r="OJD4" s="104"/>
      <c r="OJE4" s="104"/>
      <c r="OJF4" s="104"/>
      <c r="OJG4" s="104"/>
      <c r="OJH4" s="104"/>
      <c r="OJI4" s="104"/>
      <c r="OJJ4" s="104"/>
      <c r="OJK4" s="104"/>
      <c r="OJL4" s="104"/>
      <c r="OJM4" s="104"/>
      <c r="OJN4" s="104"/>
      <c r="OJO4" s="104"/>
      <c r="OJP4" s="104"/>
      <c r="OJQ4" s="104"/>
      <c r="OJR4" s="104"/>
      <c r="OJS4" s="104"/>
      <c r="OJT4" s="104"/>
      <c r="OJU4" s="104"/>
      <c r="OJV4" s="104"/>
      <c r="OJW4" s="104"/>
      <c r="OJX4" s="104"/>
      <c r="OJY4" s="104"/>
      <c r="OJZ4" s="104"/>
      <c r="OKA4" s="104"/>
      <c r="OKB4" s="104"/>
      <c r="OKC4" s="104"/>
      <c r="OKD4" s="104"/>
      <c r="OKE4" s="104"/>
      <c r="OKF4" s="104"/>
      <c r="OKG4" s="104"/>
      <c r="OKH4" s="104"/>
      <c r="OKI4" s="104"/>
      <c r="OKJ4" s="104"/>
      <c r="OKK4" s="104"/>
      <c r="OKL4" s="104"/>
      <c r="OKM4" s="104"/>
      <c r="OKN4" s="104"/>
      <c r="OKO4" s="104"/>
      <c r="OKP4" s="104"/>
      <c r="OKQ4" s="104"/>
      <c r="OKR4" s="104"/>
      <c r="OKS4" s="104"/>
      <c r="OKT4" s="104"/>
      <c r="OKU4" s="104"/>
      <c r="OKV4" s="104"/>
      <c r="OKW4" s="104"/>
      <c r="OKX4" s="104"/>
      <c r="OKY4" s="104"/>
      <c r="OKZ4" s="104"/>
      <c r="OLA4" s="104"/>
      <c r="OLB4" s="104"/>
      <c r="OLC4" s="104"/>
      <c r="OLD4" s="104"/>
      <c r="OLE4" s="104"/>
      <c r="OLF4" s="104"/>
      <c r="OLG4" s="104"/>
      <c r="OLH4" s="104"/>
      <c r="OLI4" s="104"/>
      <c r="OLJ4" s="104"/>
      <c r="OLK4" s="104"/>
      <c r="OLL4" s="104"/>
      <c r="OLM4" s="104"/>
      <c r="OLN4" s="104"/>
      <c r="OLO4" s="104"/>
      <c r="OLP4" s="104"/>
      <c r="OLQ4" s="104"/>
      <c r="OLR4" s="104"/>
      <c r="OLS4" s="104"/>
      <c r="OLT4" s="104"/>
      <c r="OLU4" s="104"/>
      <c r="OLV4" s="104"/>
      <c r="OLW4" s="104"/>
      <c r="OLX4" s="104"/>
      <c r="OLY4" s="104"/>
      <c r="OLZ4" s="104"/>
      <c r="OMA4" s="104"/>
      <c r="OMB4" s="104"/>
      <c r="OMC4" s="104"/>
      <c r="OMD4" s="104"/>
      <c r="OME4" s="104"/>
      <c r="OMF4" s="104"/>
      <c r="OMG4" s="104"/>
      <c r="OMH4" s="104"/>
      <c r="OMI4" s="104"/>
      <c r="OMJ4" s="104"/>
      <c r="OMK4" s="104"/>
      <c r="OML4" s="104"/>
      <c r="OMM4" s="104"/>
      <c r="OMN4" s="104"/>
      <c r="OMO4" s="104"/>
      <c r="OMP4" s="104"/>
      <c r="OMQ4" s="104"/>
      <c r="OMR4" s="104"/>
      <c r="OMS4" s="104"/>
      <c r="OMT4" s="104"/>
      <c r="OMU4" s="104"/>
      <c r="OMV4" s="104"/>
      <c r="OMW4" s="104"/>
      <c r="OMX4" s="104"/>
      <c r="OMY4" s="104"/>
      <c r="OMZ4" s="104"/>
      <c r="ONA4" s="104"/>
      <c r="ONB4" s="104"/>
      <c r="ONC4" s="104"/>
      <c r="OND4" s="104"/>
      <c r="ONE4" s="104"/>
      <c r="ONF4" s="104"/>
      <c r="ONG4" s="104"/>
      <c r="ONH4" s="104"/>
      <c r="ONI4" s="104"/>
      <c r="ONJ4" s="104"/>
      <c r="ONK4" s="104"/>
      <c r="ONL4" s="104"/>
      <c r="ONM4" s="104"/>
      <c r="ONN4" s="104"/>
      <c r="ONO4" s="104"/>
      <c r="ONP4" s="104"/>
      <c r="ONQ4" s="104"/>
      <c r="ONR4" s="104"/>
      <c r="ONS4" s="104"/>
      <c r="ONT4" s="104"/>
      <c r="ONU4" s="104"/>
      <c r="ONV4" s="104"/>
      <c r="ONW4" s="104"/>
      <c r="ONX4" s="104"/>
      <c r="ONY4" s="104"/>
      <c r="ONZ4" s="104"/>
      <c r="OOA4" s="104"/>
      <c r="OOB4" s="104"/>
      <c r="OOC4" s="104"/>
      <c r="OOD4" s="104"/>
      <c r="OOE4" s="104"/>
      <c r="OOF4" s="104"/>
      <c r="OOG4" s="104"/>
      <c r="OOH4" s="104"/>
      <c r="OOI4" s="104"/>
      <c r="OOJ4" s="104"/>
      <c r="OOK4" s="104"/>
      <c r="OOL4" s="104"/>
      <c r="OOM4" s="104"/>
      <c r="OON4" s="104"/>
      <c r="OOO4" s="104"/>
      <c r="OOP4" s="104"/>
      <c r="OOQ4" s="104"/>
      <c r="OOR4" s="104"/>
      <c r="OOS4" s="104"/>
      <c r="OOT4" s="104"/>
      <c r="OOU4" s="104"/>
      <c r="OOV4" s="104"/>
      <c r="OOW4" s="104"/>
      <c r="OOX4" s="104"/>
      <c r="OOY4" s="104"/>
      <c r="OOZ4" s="104"/>
      <c r="OPA4" s="104"/>
      <c r="OPB4" s="104"/>
      <c r="OPC4" s="104"/>
      <c r="OPD4" s="104"/>
      <c r="OPE4" s="104"/>
      <c r="OPF4" s="104"/>
      <c r="OPG4" s="104"/>
      <c r="OPH4" s="104"/>
      <c r="OPI4" s="104"/>
      <c r="OPJ4" s="104"/>
      <c r="OPK4" s="104"/>
      <c r="OPL4" s="104"/>
      <c r="OPM4" s="104"/>
      <c r="OPN4" s="104"/>
      <c r="OPO4" s="104"/>
      <c r="OPP4" s="104"/>
      <c r="OPQ4" s="104"/>
      <c r="OPR4" s="104"/>
      <c r="OPS4" s="104"/>
      <c r="OPT4" s="104"/>
      <c r="OPU4" s="104"/>
      <c r="OPV4" s="104"/>
      <c r="OPW4" s="104"/>
      <c r="OPX4" s="104"/>
      <c r="OPY4" s="104"/>
      <c r="OPZ4" s="104"/>
      <c r="OQA4" s="104"/>
      <c r="OQB4" s="104"/>
      <c r="OQC4" s="104"/>
      <c r="OQD4" s="104"/>
      <c r="OQE4" s="104"/>
      <c r="OQF4" s="104"/>
      <c r="OQG4" s="104"/>
      <c r="OQH4" s="104"/>
      <c r="OQI4" s="104"/>
      <c r="OQJ4" s="104"/>
      <c r="OQK4" s="104"/>
      <c r="OQL4" s="104"/>
      <c r="OQM4" s="104"/>
      <c r="OQN4" s="104"/>
      <c r="OQO4" s="104"/>
      <c r="OQP4" s="104"/>
      <c r="OQQ4" s="104"/>
      <c r="OQR4" s="104"/>
      <c r="OQS4" s="104"/>
      <c r="OQT4" s="104"/>
      <c r="OQU4" s="104"/>
      <c r="OQV4" s="104"/>
      <c r="OQW4" s="104"/>
      <c r="OQX4" s="104"/>
      <c r="OQY4" s="104"/>
      <c r="OQZ4" s="104"/>
      <c r="ORA4" s="104"/>
      <c r="ORB4" s="104"/>
      <c r="ORC4" s="104"/>
      <c r="ORD4" s="104"/>
      <c r="ORE4" s="104"/>
      <c r="ORF4" s="104"/>
      <c r="ORG4" s="104"/>
      <c r="ORH4" s="104"/>
      <c r="ORI4" s="104"/>
      <c r="ORJ4" s="104"/>
      <c r="ORK4" s="104"/>
      <c r="ORL4" s="104"/>
      <c r="ORM4" s="104"/>
      <c r="ORN4" s="104"/>
      <c r="ORO4" s="104"/>
      <c r="ORP4" s="104"/>
      <c r="ORQ4" s="104"/>
      <c r="ORR4" s="104"/>
      <c r="ORS4" s="104"/>
      <c r="ORT4" s="104"/>
      <c r="ORU4" s="104"/>
      <c r="ORV4" s="104"/>
      <c r="ORW4" s="104"/>
      <c r="ORX4" s="104"/>
      <c r="ORY4" s="104"/>
      <c r="ORZ4" s="104"/>
      <c r="OSA4" s="104"/>
      <c r="OSB4" s="104"/>
      <c r="OSC4" s="104"/>
      <c r="OSD4" s="104"/>
      <c r="OSE4" s="104"/>
      <c r="OSF4" s="104"/>
      <c r="OSG4" s="104"/>
      <c r="OSH4" s="104"/>
      <c r="OSI4" s="104"/>
      <c r="OSJ4" s="104"/>
      <c r="OSK4" s="104"/>
      <c r="OSL4" s="104"/>
      <c r="OSM4" s="104"/>
      <c r="OSN4" s="104"/>
      <c r="OSO4" s="104"/>
      <c r="OSP4" s="104"/>
      <c r="OSQ4" s="104"/>
      <c r="OSR4" s="104"/>
      <c r="OSS4" s="104"/>
      <c r="OST4" s="104"/>
      <c r="OSU4" s="104"/>
      <c r="OSV4" s="104"/>
      <c r="OSW4" s="104"/>
      <c r="OSX4" s="104"/>
      <c r="OSY4" s="104"/>
      <c r="OSZ4" s="104"/>
      <c r="OTA4" s="104"/>
      <c r="OTB4" s="104"/>
      <c r="OTC4" s="104"/>
      <c r="OTD4" s="104"/>
      <c r="OTE4" s="104"/>
      <c r="OTF4" s="104"/>
      <c r="OTG4" s="104"/>
      <c r="OTH4" s="104"/>
      <c r="OTI4" s="104"/>
      <c r="OTJ4" s="104"/>
      <c r="OTK4" s="104"/>
      <c r="OTL4" s="104"/>
      <c r="OTM4" s="104"/>
      <c r="OTN4" s="104"/>
      <c r="OTO4" s="104"/>
      <c r="OTP4" s="104"/>
      <c r="OTQ4" s="104"/>
      <c r="OTR4" s="104"/>
      <c r="OTS4" s="104"/>
      <c r="OTT4" s="104"/>
      <c r="OTU4" s="104"/>
      <c r="OTV4" s="104"/>
      <c r="OTW4" s="104"/>
      <c r="OTX4" s="104"/>
      <c r="OTY4" s="104"/>
      <c r="OTZ4" s="104"/>
      <c r="OUA4" s="104"/>
      <c r="OUB4" s="104"/>
      <c r="OUC4" s="104"/>
      <c r="OUD4" s="104"/>
      <c r="OUE4" s="104"/>
      <c r="OUF4" s="104"/>
      <c r="OUG4" s="104"/>
      <c r="OUH4" s="104"/>
      <c r="OUI4" s="104"/>
      <c r="OUJ4" s="104"/>
      <c r="OUK4" s="104"/>
      <c r="OUL4" s="104"/>
      <c r="OUM4" s="104"/>
      <c r="OUN4" s="104"/>
      <c r="OUO4" s="104"/>
      <c r="OUP4" s="104"/>
      <c r="OUQ4" s="104"/>
      <c r="OUR4" s="104"/>
      <c r="OUS4" s="104"/>
      <c r="OUT4" s="104"/>
      <c r="OUU4" s="104"/>
      <c r="OUV4" s="104"/>
      <c r="OUW4" s="104"/>
      <c r="OUX4" s="104"/>
      <c r="OUY4" s="104"/>
      <c r="OUZ4" s="104"/>
      <c r="OVA4" s="104"/>
      <c r="OVB4" s="104"/>
      <c r="OVC4" s="104"/>
      <c r="OVD4" s="104"/>
      <c r="OVE4" s="104"/>
      <c r="OVF4" s="104"/>
      <c r="OVG4" s="104"/>
      <c r="OVH4" s="104"/>
      <c r="OVI4" s="104"/>
      <c r="OVJ4" s="104"/>
      <c r="OVK4" s="104"/>
      <c r="OVL4" s="104"/>
      <c r="OVM4" s="104"/>
      <c r="OVN4" s="104"/>
      <c r="OVO4" s="104"/>
      <c r="OVP4" s="104"/>
      <c r="OVQ4" s="104"/>
      <c r="OVR4" s="104"/>
      <c r="OVS4" s="104"/>
      <c r="OVT4" s="104"/>
      <c r="OVU4" s="104"/>
      <c r="OVV4" s="104"/>
      <c r="OVW4" s="104"/>
      <c r="OVX4" s="104"/>
      <c r="OVY4" s="104"/>
      <c r="OVZ4" s="104"/>
      <c r="OWA4" s="104"/>
      <c r="OWB4" s="104"/>
      <c r="OWC4" s="104"/>
      <c r="OWD4" s="104"/>
      <c r="OWE4" s="104"/>
      <c r="OWF4" s="104"/>
      <c r="OWG4" s="104"/>
      <c r="OWH4" s="104"/>
      <c r="OWI4" s="104"/>
      <c r="OWJ4" s="104"/>
      <c r="OWK4" s="104"/>
      <c r="OWL4" s="104"/>
      <c r="OWM4" s="104"/>
      <c r="OWN4" s="104"/>
      <c r="OWO4" s="104"/>
      <c r="OWP4" s="104"/>
      <c r="OWQ4" s="104"/>
      <c r="OWR4" s="104"/>
      <c r="OWS4" s="104"/>
      <c r="OWT4" s="104"/>
      <c r="OWU4" s="104"/>
      <c r="OWV4" s="104"/>
      <c r="OWW4" s="104"/>
      <c r="OWX4" s="104"/>
      <c r="OWY4" s="104"/>
      <c r="OWZ4" s="104"/>
      <c r="OXA4" s="104"/>
      <c r="OXB4" s="104"/>
      <c r="OXC4" s="104"/>
      <c r="OXD4" s="104"/>
      <c r="OXE4" s="104"/>
      <c r="OXF4" s="104"/>
      <c r="OXG4" s="104"/>
      <c r="OXH4" s="104"/>
      <c r="OXI4" s="104"/>
      <c r="OXJ4" s="104"/>
      <c r="OXK4" s="104"/>
      <c r="OXL4" s="104"/>
      <c r="OXM4" s="104"/>
      <c r="OXN4" s="104"/>
      <c r="OXO4" s="104"/>
      <c r="OXP4" s="104"/>
      <c r="OXQ4" s="104"/>
      <c r="OXR4" s="104"/>
      <c r="OXS4" s="104"/>
      <c r="OXT4" s="104"/>
      <c r="OXU4" s="104"/>
      <c r="OXV4" s="104"/>
      <c r="OXW4" s="104"/>
      <c r="OXX4" s="104"/>
      <c r="OXY4" s="104"/>
      <c r="OXZ4" s="104"/>
      <c r="OYA4" s="104"/>
      <c r="OYB4" s="104"/>
      <c r="OYC4" s="104"/>
      <c r="OYD4" s="104"/>
      <c r="OYE4" s="104"/>
      <c r="OYF4" s="104"/>
      <c r="OYG4" s="104"/>
      <c r="OYH4" s="104"/>
      <c r="OYI4" s="104"/>
      <c r="OYJ4" s="104"/>
      <c r="OYK4" s="104"/>
      <c r="OYL4" s="104"/>
      <c r="OYM4" s="104"/>
      <c r="OYN4" s="104"/>
      <c r="OYO4" s="104"/>
      <c r="OYP4" s="104"/>
      <c r="OYQ4" s="104"/>
      <c r="OYR4" s="104"/>
      <c r="OYS4" s="104"/>
      <c r="OYT4" s="104"/>
      <c r="OYU4" s="104"/>
      <c r="OYV4" s="104"/>
      <c r="OYW4" s="104"/>
      <c r="OYX4" s="104"/>
      <c r="OYY4" s="104"/>
      <c r="OYZ4" s="104"/>
      <c r="OZA4" s="104"/>
      <c r="OZB4" s="104"/>
      <c r="OZC4" s="104"/>
      <c r="OZD4" s="104"/>
      <c r="OZE4" s="104"/>
      <c r="OZF4" s="104"/>
      <c r="OZG4" s="104"/>
      <c r="OZH4" s="104"/>
      <c r="OZI4" s="104"/>
      <c r="OZJ4" s="104"/>
      <c r="OZK4" s="104"/>
      <c r="OZL4" s="104"/>
      <c r="OZM4" s="104"/>
      <c r="OZN4" s="104"/>
      <c r="OZO4" s="104"/>
      <c r="OZP4" s="104"/>
      <c r="OZQ4" s="104"/>
      <c r="OZR4" s="104"/>
      <c r="OZS4" s="104"/>
      <c r="OZT4" s="104"/>
      <c r="OZU4" s="104"/>
      <c r="OZV4" s="104"/>
      <c r="OZW4" s="104"/>
      <c r="OZX4" s="104"/>
      <c r="OZY4" s="104"/>
      <c r="OZZ4" s="104"/>
      <c r="PAA4" s="104"/>
      <c r="PAB4" s="104"/>
      <c r="PAC4" s="104"/>
      <c r="PAD4" s="104"/>
      <c r="PAE4" s="104"/>
      <c r="PAF4" s="104"/>
      <c r="PAG4" s="104"/>
      <c r="PAH4" s="104"/>
      <c r="PAI4" s="104"/>
      <c r="PAJ4" s="104"/>
      <c r="PAK4" s="104"/>
      <c r="PAL4" s="104"/>
      <c r="PAM4" s="104"/>
      <c r="PAN4" s="104"/>
      <c r="PAO4" s="104"/>
      <c r="PAP4" s="104"/>
      <c r="PAQ4" s="104"/>
      <c r="PAR4" s="104"/>
      <c r="PAS4" s="104"/>
      <c r="PAT4" s="104"/>
      <c r="PAU4" s="104"/>
      <c r="PAV4" s="104"/>
      <c r="PAW4" s="104"/>
      <c r="PAX4" s="104"/>
      <c r="PAY4" s="104"/>
      <c r="PAZ4" s="104"/>
      <c r="PBA4" s="104"/>
      <c r="PBB4" s="104"/>
      <c r="PBC4" s="104"/>
      <c r="PBD4" s="104"/>
      <c r="PBE4" s="104"/>
      <c r="PBF4" s="104"/>
      <c r="PBG4" s="104"/>
      <c r="PBH4" s="104"/>
      <c r="PBI4" s="104"/>
      <c r="PBJ4" s="104"/>
      <c r="PBK4" s="104"/>
      <c r="PBL4" s="104"/>
      <c r="PBM4" s="104"/>
      <c r="PBN4" s="104"/>
      <c r="PBO4" s="104"/>
      <c r="PBP4" s="104"/>
      <c r="PBQ4" s="104"/>
      <c r="PBR4" s="104"/>
      <c r="PBS4" s="104"/>
      <c r="PBT4" s="104"/>
      <c r="PBU4" s="104"/>
      <c r="PBV4" s="104"/>
      <c r="PBW4" s="104"/>
      <c r="PBX4" s="104"/>
      <c r="PBY4" s="104"/>
      <c r="PBZ4" s="104"/>
      <c r="PCA4" s="104"/>
      <c r="PCB4" s="104"/>
      <c r="PCC4" s="104"/>
      <c r="PCD4" s="104"/>
      <c r="PCE4" s="104"/>
      <c r="PCF4" s="104"/>
      <c r="PCG4" s="104"/>
      <c r="PCH4" s="104"/>
      <c r="PCI4" s="104"/>
      <c r="PCJ4" s="104"/>
      <c r="PCK4" s="104"/>
      <c r="PCL4" s="104"/>
      <c r="PCM4" s="104"/>
      <c r="PCN4" s="104"/>
      <c r="PCO4" s="104"/>
      <c r="PCP4" s="104"/>
      <c r="PCQ4" s="104"/>
      <c r="PCR4" s="104"/>
      <c r="PCS4" s="104"/>
      <c r="PCT4" s="104"/>
      <c r="PCU4" s="104"/>
      <c r="PCV4" s="104"/>
      <c r="PCW4" s="104"/>
      <c r="PCX4" s="104"/>
      <c r="PCY4" s="104"/>
      <c r="PCZ4" s="104"/>
      <c r="PDA4" s="104"/>
      <c r="PDB4" s="104"/>
      <c r="PDC4" s="104"/>
      <c r="PDD4" s="104"/>
      <c r="PDE4" s="104"/>
      <c r="PDF4" s="104"/>
      <c r="PDG4" s="104"/>
      <c r="PDH4" s="104"/>
      <c r="PDI4" s="104"/>
      <c r="PDJ4" s="104"/>
      <c r="PDK4" s="104"/>
      <c r="PDL4" s="104"/>
      <c r="PDM4" s="104"/>
      <c r="PDN4" s="104"/>
      <c r="PDO4" s="104"/>
      <c r="PDP4" s="104"/>
      <c r="PDQ4" s="104"/>
      <c r="PDR4" s="104"/>
      <c r="PDS4" s="104"/>
      <c r="PDT4" s="104"/>
      <c r="PDU4" s="104"/>
      <c r="PDV4" s="104"/>
      <c r="PDW4" s="104"/>
      <c r="PDX4" s="104"/>
      <c r="PDY4" s="104"/>
      <c r="PDZ4" s="104"/>
      <c r="PEA4" s="104"/>
      <c r="PEB4" s="104"/>
      <c r="PEC4" s="104"/>
      <c r="PED4" s="104"/>
      <c r="PEE4" s="104"/>
      <c r="PEF4" s="104"/>
      <c r="PEG4" s="104"/>
      <c r="PEH4" s="104"/>
      <c r="PEI4" s="104"/>
      <c r="PEJ4" s="104"/>
      <c r="PEK4" s="104"/>
      <c r="PEL4" s="104"/>
      <c r="PEM4" s="104"/>
      <c r="PEN4" s="104"/>
      <c r="PEO4" s="104"/>
      <c r="PEP4" s="104"/>
      <c r="PEQ4" s="104"/>
      <c r="PER4" s="104"/>
      <c r="PES4" s="104"/>
      <c r="PET4" s="104"/>
      <c r="PEU4" s="104"/>
      <c r="PEV4" s="104"/>
      <c r="PEW4" s="104"/>
      <c r="PEX4" s="104"/>
      <c r="PEY4" s="104"/>
      <c r="PEZ4" s="104"/>
      <c r="PFA4" s="104"/>
      <c r="PFB4" s="104"/>
      <c r="PFC4" s="104"/>
      <c r="PFD4" s="104"/>
      <c r="PFE4" s="104"/>
      <c r="PFF4" s="104"/>
      <c r="PFG4" s="104"/>
      <c r="PFH4" s="104"/>
      <c r="PFI4" s="104"/>
      <c r="PFJ4" s="104"/>
      <c r="PFK4" s="104"/>
      <c r="PFL4" s="104"/>
      <c r="PFM4" s="104"/>
      <c r="PFN4" s="104"/>
      <c r="PFO4" s="104"/>
      <c r="PFP4" s="104"/>
      <c r="PFQ4" s="104"/>
      <c r="PFR4" s="104"/>
      <c r="PFS4" s="104"/>
      <c r="PFT4" s="104"/>
      <c r="PFU4" s="104"/>
      <c r="PFV4" s="104"/>
      <c r="PFW4" s="104"/>
      <c r="PFX4" s="104"/>
      <c r="PFY4" s="104"/>
      <c r="PFZ4" s="104"/>
      <c r="PGA4" s="104"/>
      <c r="PGB4" s="104"/>
      <c r="PGC4" s="104"/>
      <c r="PGD4" s="104"/>
      <c r="PGE4" s="104"/>
      <c r="PGF4" s="104"/>
      <c r="PGG4" s="104"/>
      <c r="PGH4" s="104"/>
      <c r="PGI4" s="104"/>
      <c r="PGJ4" s="104"/>
      <c r="PGK4" s="104"/>
      <c r="PGL4" s="104"/>
      <c r="PGM4" s="104"/>
      <c r="PGN4" s="104"/>
      <c r="PGO4" s="104"/>
      <c r="PGP4" s="104"/>
      <c r="PGQ4" s="104"/>
      <c r="PGR4" s="104"/>
      <c r="PGS4" s="104"/>
      <c r="PGT4" s="104"/>
      <c r="PGU4" s="104"/>
      <c r="PGV4" s="104"/>
      <c r="PGW4" s="104"/>
      <c r="PGX4" s="104"/>
      <c r="PGY4" s="104"/>
      <c r="PGZ4" s="104"/>
      <c r="PHA4" s="104"/>
      <c r="PHB4" s="104"/>
      <c r="PHC4" s="104"/>
      <c r="PHD4" s="104"/>
      <c r="PHE4" s="104"/>
      <c r="PHF4" s="104"/>
      <c r="PHG4" s="104"/>
      <c r="PHH4" s="104"/>
      <c r="PHI4" s="104"/>
      <c r="PHJ4" s="104"/>
      <c r="PHK4" s="104"/>
      <c r="PHL4" s="104"/>
      <c r="PHM4" s="104"/>
      <c r="PHN4" s="104"/>
      <c r="PHO4" s="104"/>
      <c r="PHP4" s="104"/>
      <c r="PHQ4" s="104"/>
      <c r="PHR4" s="104"/>
      <c r="PHS4" s="104"/>
      <c r="PHT4" s="104"/>
      <c r="PHU4" s="104"/>
      <c r="PHV4" s="104"/>
      <c r="PHW4" s="104"/>
      <c r="PHX4" s="104"/>
      <c r="PHY4" s="104"/>
      <c r="PHZ4" s="104"/>
      <c r="PIA4" s="104"/>
      <c r="PIB4" s="104"/>
      <c r="PIC4" s="104"/>
      <c r="PID4" s="104"/>
      <c r="PIE4" s="104"/>
      <c r="PIF4" s="104"/>
      <c r="PIG4" s="104"/>
      <c r="PIH4" s="104"/>
      <c r="PII4" s="104"/>
      <c r="PIJ4" s="104"/>
      <c r="PIK4" s="104"/>
      <c r="PIL4" s="104"/>
      <c r="PIM4" s="104"/>
      <c r="PIN4" s="104"/>
      <c r="PIO4" s="104"/>
      <c r="PIP4" s="104"/>
      <c r="PIQ4" s="104"/>
      <c r="PIR4" s="104"/>
      <c r="PIS4" s="104"/>
      <c r="PIT4" s="104"/>
      <c r="PIU4" s="104"/>
      <c r="PIV4" s="104"/>
      <c r="PIW4" s="104"/>
      <c r="PIX4" s="104"/>
      <c r="PIY4" s="104"/>
      <c r="PIZ4" s="104"/>
      <c r="PJA4" s="104"/>
      <c r="PJB4" s="104"/>
      <c r="PJC4" s="104"/>
      <c r="PJD4" s="104"/>
      <c r="PJE4" s="104"/>
      <c r="PJF4" s="104"/>
      <c r="PJG4" s="104"/>
      <c r="PJH4" s="104"/>
      <c r="PJI4" s="104"/>
      <c r="PJJ4" s="104"/>
      <c r="PJK4" s="104"/>
      <c r="PJL4" s="104"/>
      <c r="PJM4" s="104"/>
      <c r="PJN4" s="104"/>
      <c r="PJO4" s="104"/>
      <c r="PJP4" s="104"/>
      <c r="PJQ4" s="104"/>
      <c r="PJR4" s="104"/>
      <c r="PJS4" s="104"/>
      <c r="PJT4" s="104"/>
      <c r="PJU4" s="104"/>
      <c r="PJV4" s="104"/>
      <c r="PJW4" s="104"/>
      <c r="PJX4" s="104"/>
      <c r="PJY4" s="104"/>
      <c r="PJZ4" s="104"/>
      <c r="PKA4" s="104"/>
      <c r="PKB4" s="104"/>
      <c r="PKC4" s="104"/>
      <c r="PKD4" s="104"/>
      <c r="PKE4" s="104"/>
      <c r="PKF4" s="104"/>
      <c r="PKG4" s="104"/>
      <c r="PKH4" s="104"/>
      <c r="PKI4" s="104"/>
      <c r="PKJ4" s="104"/>
      <c r="PKK4" s="104"/>
      <c r="PKL4" s="104"/>
      <c r="PKM4" s="104"/>
      <c r="PKN4" s="104"/>
      <c r="PKO4" s="104"/>
      <c r="PKP4" s="104"/>
      <c r="PKQ4" s="104"/>
      <c r="PKR4" s="104"/>
      <c r="PKS4" s="104"/>
      <c r="PKT4" s="104"/>
      <c r="PKU4" s="104"/>
      <c r="PKV4" s="104"/>
      <c r="PKW4" s="104"/>
      <c r="PKX4" s="104"/>
      <c r="PKY4" s="104"/>
      <c r="PKZ4" s="104"/>
      <c r="PLA4" s="104"/>
      <c r="PLB4" s="104"/>
      <c r="PLC4" s="104"/>
      <c r="PLD4" s="104"/>
      <c r="PLE4" s="104"/>
      <c r="PLF4" s="104"/>
      <c r="PLG4" s="104"/>
      <c r="PLH4" s="104"/>
      <c r="PLI4" s="104"/>
      <c r="PLJ4" s="104"/>
      <c r="PLK4" s="104"/>
      <c r="PLL4" s="104"/>
      <c r="PLM4" s="104"/>
      <c r="PLN4" s="104"/>
      <c r="PLO4" s="104"/>
      <c r="PLP4" s="104"/>
      <c r="PLQ4" s="104"/>
      <c r="PLR4" s="104"/>
      <c r="PLS4" s="104"/>
      <c r="PLT4" s="104"/>
      <c r="PLU4" s="104"/>
      <c r="PLV4" s="104"/>
      <c r="PLW4" s="104"/>
      <c r="PLX4" s="104"/>
      <c r="PLY4" s="104"/>
      <c r="PLZ4" s="104"/>
      <c r="PMA4" s="104"/>
      <c r="PMB4" s="104"/>
      <c r="PMC4" s="104"/>
      <c r="PMD4" s="104"/>
      <c r="PME4" s="104"/>
      <c r="PMF4" s="104"/>
      <c r="PMG4" s="104"/>
      <c r="PMH4" s="104"/>
      <c r="PMI4" s="104"/>
      <c r="PMJ4" s="104"/>
      <c r="PMK4" s="104"/>
      <c r="PML4" s="104"/>
      <c r="PMM4" s="104"/>
      <c r="PMN4" s="104"/>
      <c r="PMO4" s="104"/>
      <c r="PMP4" s="104"/>
      <c r="PMQ4" s="104"/>
      <c r="PMR4" s="104"/>
      <c r="PMS4" s="104"/>
      <c r="PMT4" s="104"/>
      <c r="PMU4" s="104"/>
      <c r="PMV4" s="104"/>
      <c r="PMW4" s="104"/>
      <c r="PMX4" s="104"/>
      <c r="PMY4" s="104"/>
      <c r="PMZ4" s="104"/>
      <c r="PNA4" s="104"/>
      <c r="PNB4" s="104"/>
      <c r="PNC4" s="104"/>
      <c r="PND4" s="104"/>
      <c r="PNE4" s="104"/>
      <c r="PNF4" s="104"/>
      <c r="PNG4" s="104"/>
      <c r="PNH4" s="104"/>
      <c r="PNI4" s="104"/>
      <c r="PNJ4" s="104"/>
      <c r="PNK4" s="104"/>
      <c r="PNL4" s="104"/>
      <c r="PNM4" s="104"/>
      <c r="PNN4" s="104"/>
      <c r="PNO4" s="104"/>
      <c r="PNP4" s="104"/>
      <c r="PNQ4" s="104"/>
      <c r="PNR4" s="104"/>
      <c r="PNS4" s="104"/>
      <c r="PNT4" s="104"/>
      <c r="PNU4" s="104"/>
      <c r="PNV4" s="104"/>
      <c r="PNW4" s="104"/>
      <c r="PNX4" s="104"/>
      <c r="PNY4" s="104"/>
      <c r="PNZ4" s="104"/>
      <c r="POA4" s="104"/>
      <c r="POB4" s="104"/>
      <c r="POC4" s="104"/>
      <c r="POD4" s="104"/>
      <c r="POE4" s="104"/>
      <c r="POF4" s="104"/>
      <c r="POG4" s="104"/>
      <c r="POH4" s="104"/>
      <c r="POI4" s="104"/>
      <c r="POJ4" s="104"/>
      <c r="POK4" s="104"/>
      <c r="POL4" s="104"/>
      <c r="POM4" s="104"/>
      <c r="PON4" s="104"/>
      <c r="POO4" s="104"/>
      <c r="POP4" s="104"/>
      <c r="POQ4" s="104"/>
      <c r="POR4" s="104"/>
      <c r="POS4" s="104"/>
      <c r="POT4" s="104"/>
      <c r="POU4" s="104"/>
      <c r="POV4" s="104"/>
      <c r="POW4" s="104"/>
      <c r="POX4" s="104"/>
      <c r="POY4" s="104"/>
      <c r="POZ4" s="104"/>
      <c r="PPA4" s="104"/>
      <c r="PPB4" s="104"/>
      <c r="PPC4" s="104"/>
      <c r="PPD4" s="104"/>
      <c r="PPE4" s="104"/>
      <c r="PPF4" s="104"/>
      <c r="PPG4" s="104"/>
      <c r="PPH4" s="104"/>
      <c r="PPI4" s="104"/>
      <c r="PPJ4" s="104"/>
      <c r="PPK4" s="104"/>
      <c r="PPL4" s="104"/>
      <c r="PPM4" s="104"/>
      <c r="PPN4" s="104"/>
      <c r="PPO4" s="104"/>
      <c r="PPP4" s="104"/>
      <c r="PPQ4" s="104"/>
      <c r="PPR4" s="104"/>
      <c r="PPS4" s="104"/>
      <c r="PPT4" s="104"/>
      <c r="PPU4" s="104"/>
      <c r="PPV4" s="104"/>
      <c r="PPW4" s="104"/>
      <c r="PPX4" s="104"/>
      <c r="PPY4" s="104"/>
      <c r="PPZ4" s="104"/>
      <c r="PQA4" s="104"/>
      <c r="PQB4" s="104"/>
      <c r="PQC4" s="104"/>
      <c r="PQD4" s="104"/>
      <c r="PQE4" s="104"/>
      <c r="PQF4" s="104"/>
      <c r="PQG4" s="104"/>
      <c r="PQH4" s="104"/>
      <c r="PQI4" s="104"/>
      <c r="PQJ4" s="104"/>
      <c r="PQK4" s="104"/>
      <c r="PQL4" s="104"/>
      <c r="PQM4" s="104"/>
      <c r="PQN4" s="104"/>
      <c r="PQO4" s="104"/>
      <c r="PQP4" s="104"/>
      <c r="PQQ4" s="104"/>
      <c r="PQR4" s="104"/>
      <c r="PQS4" s="104"/>
      <c r="PQT4" s="104"/>
      <c r="PQU4" s="104"/>
      <c r="PQV4" s="104"/>
      <c r="PQW4" s="104"/>
      <c r="PQX4" s="104"/>
      <c r="PQY4" s="104"/>
      <c r="PQZ4" s="104"/>
      <c r="PRA4" s="104"/>
      <c r="PRB4" s="104"/>
      <c r="PRC4" s="104"/>
      <c r="PRD4" s="104"/>
      <c r="PRE4" s="104"/>
      <c r="PRF4" s="104"/>
      <c r="PRG4" s="104"/>
      <c r="PRH4" s="104"/>
      <c r="PRI4" s="104"/>
      <c r="PRJ4" s="104"/>
      <c r="PRK4" s="104"/>
      <c r="PRL4" s="104"/>
      <c r="PRM4" s="104"/>
      <c r="PRN4" s="104"/>
      <c r="PRO4" s="104"/>
      <c r="PRP4" s="104"/>
      <c r="PRQ4" s="104"/>
      <c r="PRR4" s="104"/>
      <c r="PRS4" s="104"/>
      <c r="PRT4" s="104"/>
      <c r="PRU4" s="104"/>
      <c r="PRV4" s="104"/>
      <c r="PRW4" s="104"/>
      <c r="PRX4" s="104"/>
      <c r="PRY4" s="104"/>
      <c r="PRZ4" s="104"/>
      <c r="PSA4" s="104"/>
      <c r="PSB4" s="104"/>
      <c r="PSC4" s="104"/>
      <c r="PSD4" s="104"/>
      <c r="PSE4" s="104"/>
      <c r="PSF4" s="104"/>
      <c r="PSG4" s="104"/>
      <c r="PSH4" s="104"/>
      <c r="PSI4" s="104"/>
      <c r="PSJ4" s="104"/>
      <c r="PSK4" s="104"/>
      <c r="PSL4" s="104"/>
      <c r="PSM4" s="104"/>
      <c r="PSN4" s="104"/>
      <c r="PSO4" s="104"/>
      <c r="PSP4" s="104"/>
      <c r="PSQ4" s="104"/>
      <c r="PSR4" s="104"/>
      <c r="PSS4" s="104"/>
      <c r="PST4" s="104"/>
      <c r="PSU4" s="104"/>
      <c r="PSV4" s="104"/>
      <c r="PSW4" s="104"/>
      <c r="PSX4" s="104"/>
      <c r="PSY4" s="104"/>
      <c r="PSZ4" s="104"/>
      <c r="PTA4" s="104"/>
      <c r="PTB4" s="104"/>
      <c r="PTC4" s="104"/>
      <c r="PTD4" s="104"/>
      <c r="PTE4" s="104"/>
      <c r="PTF4" s="104"/>
      <c r="PTG4" s="104"/>
      <c r="PTH4" s="104"/>
      <c r="PTI4" s="104"/>
      <c r="PTJ4" s="104"/>
      <c r="PTK4" s="104"/>
      <c r="PTL4" s="104"/>
      <c r="PTM4" s="104"/>
      <c r="PTN4" s="104"/>
      <c r="PTO4" s="104"/>
      <c r="PTP4" s="104"/>
      <c r="PTQ4" s="104"/>
      <c r="PTR4" s="104"/>
      <c r="PTS4" s="104"/>
      <c r="PTT4" s="104"/>
      <c r="PTU4" s="104"/>
      <c r="PTV4" s="104"/>
      <c r="PTW4" s="104"/>
      <c r="PTX4" s="104"/>
      <c r="PTY4" s="104"/>
      <c r="PTZ4" s="104"/>
      <c r="PUA4" s="104"/>
      <c r="PUB4" s="104"/>
      <c r="PUC4" s="104"/>
      <c r="PUD4" s="104"/>
      <c r="PUE4" s="104"/>
      <c r="PUF4" s="104"/>
      <c r="PUG4" s="104"/>
      <c r="PUH4" s="104"/>
      <c r="PUI4" s="104"/>
      <c r="PUJ4" s="104"/>
      <c r="PUK4" s="104"/>
      <c r="PUL4" s="104"/>
      <c r="PUM4" s="104"/>
      <c r="PUN4" s="104"/>
      <c r="PUO4" s="104"/>
      <c r="PUP4" s="104"/>
      <c r="PUQ4" s="104"/>
      <c r="PUR4" s="104"/>
      <c r="PUS4" s="104"/>
      <c r="PUT4" s="104"/>
      <c r="PUU4" s="104"/>
      <c r="PUV4" s="104"/>
      <c r="PUW4" s="104"/>
      <c r="PUX4" s="104"/>
      <c r="PUY4" s="104"/>
      <c r="PUZ4" s="104"/>
      <c r="PVA4" s="104"/>
      <c r="PVB4" s="104"/>
      <c r="PVC4" s="104"/>
      <c r="PVD4" s="104"/>
      <c r="PVE4" s="104"/>
      <c r="PVF4" s="104"/>
      <c r="PVG4" s="104"/>
      <c r="PVH4" s="104"/>
      <c r="PVI4" s="104"/>
      <c r="PVJ4" s="104"/>
      <c r="PVK4" s="104"/>
      <c r="PVL4" s="104"/>
      <c r="PVM4" s="104"/>
      <c r="PVN4" s="104"/>
      <c r="PVO4" s="104"/>
      <c r="PVP4" s="104"/>
      <c r="PVQ4" s="104"/>
      <c r="PVR4" s="104"/>
      <c r="PVS4" s="104"/>
      <c r="PVT4" s="104"/>
      <c r="PVU4" s="104"/>
      <c r="PVV4" s="104"/>
      <c r="PVW4" s="104"/>
      <c r="PVX4" s="104"/>
      <c r="PVY4" s="104"/>
      <c r="PVZ4" s="104"/>
      <c r="PWA4" s="104"/>
      <c r="PWB4" s="104"/>
      <c r="PWC4" s="104"/>
      <c r="PWD4" s="104"/>
      <c r="PWE4" s="104"/>
      <c r="PWF4" s="104"/>
      <c r="PWG4" s="104"/>
      <c r="PWH4" s="104"/>
      <c r="PWI4" s="104"/>
      <c r="PWJ4" s="104"/>
      <c r="PWK4" s="104"/>
      <c r="PWL4" s="104"/>
      <c r="PWM4" s="104"/>
      <c r="PWN4" s="104"/>
      <c r="PWO4" s="104"/>
      <c r="PWP4" s="104"/>
      <c r="PWQ4" s="104"/>
      <c r="PWR4" s="104"/>
      <c r="PWS4" s="104"/>
      <c r="PWT4" s="104"/>
      <c r="PWU4" s="104"/>
      <c r="PWV4" s="104"/>
      <c r="PWW4" s="104"/>
      <c r="PWX4" s="104"/>
      <c r="PWY4" s="104"/>
      <c r="PWZ4" s="104"/>
      <c r="PXA4" s="104"/>
      <c r="PXB4" s="104"/>
      <c r="PXC4" s="104"/>
      <c r="PXD4" s="104"/>
      <c r="PXE4" s="104"/>
      <c r="PXF4" s="104"/>
      <c r="PXG4" s="104"/>
      <c r="PXH4" s="104"/>
      <c r="PXI4" s="104"/>
      <c r="PXJ4" s="104"/>
      <c r="PXK4" s="104"/>
      <c r="PXL4" s="104"/>
      <c r="PXM4" s="104"/>
      <c r="PXN4" s="104"/>
      <c r="PXO4" s="104"/>
      <c r="PXP4" s="104"/>
      <c r="PXQ4" s="104"/>
      <c r="PXR4" s="104"/>
      <c r="PXS4" s="104"/>
      <c r="PXT4" s="104"/>
      <c r="PXU4" s="104"/>
      <c r="PXV4" s="104"/>
      <c r="PXW4" s="104"/>
      <c r="PXX4" s="104"/>
      <c r="PXY4" s="104"/>
      <c r="PXZ4" s="104"/>
      <c r="PYA4" s="104"/>
      <c r="PYB4" s="104"/>
      <c r="PYC4" s="104"/>
      <c r="PYD4" s="104"/>
      <c r="PYE4" s="104"/>
      <c r="PYF4" s="104"/>
      <c r="PYG4" s="104"/>
      <c r="PYH4" s="104"/>
      <c r="PYI4" s="104"/>
      <c r="PYJ4" s="104"/>
      <c r="PYK4" s="104"/>
      <c r="PYL4" s="104"/>
      <c r="PYM4" s="104"/>
      <c r="PYN4" s="104"/>
      <c r="PYO4" s="104"/>
      <c r="PYP4" s="104"/>
      <c r="PYQ4" s="104"/>
      <c r="PYR4" s="104"/>
      <c r="PYS4" s="104"/>
      <c r="PYT4" s="104"/>
      <c r="PYU4" s="104"/>
      <c r="PYV4" s="104"/>
      <c r="PYW4" s="104"/>
      <c r="PYX4" s="104"/>
      <c r="PYY4" s="104"/>
      <c r="PYZ4" s="104"/>
      <c r="PZA4" s="104"/>
      <c r="PZB4" s="104"/>
      <c r="PZC4" s="104"/>
      <c r="PZD4" s="104"/>
      <c r="PZE4" s="104"/>
      <c r="PZF4" s="104"/>
      <c r="PZG4" s="104"/>
      <c r="PZH4" s="104"/>
      <c r="PZI4" s="104"/>
      <c r="PZJ4" s="104"/>
      <c r="PZK4" s="104"/>
      <c r="PZL4" s="104"/>
      <c r="PZM4" s="104"/>
      <c r="PZN4" s="104"/>
      <c r="PZO4" s="104"/>
      <c r="PZP4" s="104"/>
      <c r="PZQ4" s="104"/>
      <c r="PZR4" s="104"/>
      <c r="PZS4" s="104"/>
      <c r="PZT4" s="104"/>
      <c r="PZU4" s="104"/>
      <c r="PZV4" s="104"/>
      <c r="PZW4" s="104"/>
      <c r="PZX4" s="104"/>
      <c r="PZY4" s="104"/>
      <c r="PZZ4" s="104"/>
      <c r="QAA4" s="104"/>
      <c r="QAB4" s="104"/>
      <c r="QAC4" s="104"/>
      <c r="QAD4" s="104"/>
      <c r="QAE4" s="104"/>
      <c r="QAF4" s="104"/>
      <c r="QAG4" s="104"/>
      <c r="QAH4" s="104"/>
      <c r="QAI4" s="104"/>
      <c r="QAJ4" s="104"/>
      <c r="QAK4" s="104"/>
      <c r="QAL4" s="104"/>
      <c r="QAM4" s="104"/>
      <c r="QAN4" s="104"/>
      <c r="QAO4" s="104"/>
      <c r="QAP4" s="104"/>
      <c r="QAQ4" s="104"/>
      <c r="QAR4" s="104"/>
      <c r="QAS4" s="104"/>
      <c r="QAT4" s="104"/>
      <c r="QAU4" s="104"/>
      <c r="QAV4" s="104"/>
      <c r="QAW4" s="104"/>
      <c r="QAX4" s="104"/>
      <c r="QAY4" s="104"/>
      <c r="QAZ4" s="104"/>
      <c r="QBA4" s="104"/>
      <c r="QBB4" s="104"/>
      <c r="QBC4" s="104"/>
      <c r="QBD4" s="104"/>
      <c r="QBE4" s="104"/>
      <c r="QBF4" s="104"/>
      <c r="QBG4" s="104"/>
      <c r="QBH4" s="104"/>
      <c r="QBI4" s="104"/>
      <c r="QBJ4" s="104"/>
      <c r="QBK4" s="104"/>
      <c r="QBL4" s="104"/>
      <c r="QBM4" s="104"/>
      <c r="QBN4" s="104"/>
      <c r="QBO4" s="104"/>
      <c r="QBP4" s="104"/>
      <c r="QBQ4" s="104"/>
      <c r="QBR4" s="104"/>
      <c r="QBS4" s="104"/>
      <c r="QBT4" s="104"/>
      <c r="QBU4" s="104"/>
      <c r="QBV4" s="104"/>
      <c r="QBW4" s="104"/>
      <c r="QBX4" s="104"/>
      <c r="QBY4" s="104"/>
      <c r="QBZ4" s="104"/>
      <c r="QCA4" s="104"/>
      <c r="QCB4" s="104"/>
      <c r="QCC4" s="104"/>
      <c r="QCD4" s="104"/>
      <c r="QCE4" s="104"/>
      <c r="QCF4" s="104"/>
      <c r="QCG4" s="104"/>
      <c r="QCH4" s="104"/>
      <c r="QCI4" s="104"/>
      <c r="QCJ4" s="104"/>
      <c r="QCK4" s="104"/>
      <c r="QCL4" s="104"/>
      <c r="QCM4" s="104"/>
      <c r="QCN4" s="104"/>
      <c r="QCO4" s="104"/>
      <c r="QCP4" s="104"/>
      <c r="QCQ4" s="104"/>
      <c r="QCR4" s="104"/>
      <c r="QCS4" s="104"/>
      <c r="QCT4" s="104"/>
      <c r="QCU4" s="104"/>
      <c r="QCV4" s="104"/>
      <c r="QCW4" s="104"/>
      <c r="QCX4" s="104"/>
      <c r="QCY4" s="104"/>
      <c r="QCZ4" s="104"/>
      <c r="QDA4" s="104"/>
      <c r="QDB4" s="104"/>
      <c r="QDC4" s="104"/>
      <c r="QDD4" s="104"/>
      <c r="QDE4" s="104"/>
      <c r="QDF4" s="104"/>
      <c r="QDG4" s="104"/>
      <c r="QDH4" s="104"/>
      <c r="QDI4" s="104"/>
      <c r="QDJ4" s="104"/>
      <c r="QDK4" s="104"/>
      <c r="QDL4" s="104"/>
      <c r="QDM4" s="104"/>
      <c r="QDN4" s="104"/>
      <c r="QDO4" s="104"/>
      <c r="QDP4" s="104"/>
      <c r="QDQ4" s="104"/>
      <c r="QDR4" s="104"/>
      <c r="QDS4" s="104"/>
      <c r="QDT4" s="104"/>
      <c r="QDU4" s="104"/>
      <c r="QDV4" s="104"/>
      <c r="QDW4" s="104"/>
      <c r="QDX4" s="104"/>
      <c r="QDY4" s="104"/>
      <c r="QDZ4" s="104"/>
      <c r="QEA4" s="104"/>
      <c r="QEB4" s="104"/>
      <c r="QEC4" s="104"/>
      <c r="QED4" s="104"/>
      <c r="QEE4" s="104"/>
      <c r="QEF4" s="104"/>
      <c r="QEG4" s="104"/>
      <c r="QEH4" s="104"/>
      <c r="QEI4" s="104"/>
      <c r="QEJ4" s="104"/>
      <c r="QEK4" s="104"/>
      <c r="QEL4" s="104"/>
      <c r="QEM4" s="104"/>
      <c r="QEN4" s="104"/>
      <c r="QEO4" s="104"/>
      <c r="QEP4" s="104"/>
      <c r="QEQ4" s="104"/>
      <c r="QER4" s="104"/>
      <c r="QES4" s="104"/>
      <c r="QET4" s="104"/>
      <c r="QEU4" s="104"/>
      <c r="QEV4" s="104"/>
      <c r="QEW4" s="104"/>
      <c r="QEX4" s="104"/>
      <c r="QEY4" s="104"/>
      <c r="QEZ4" s="104"/>
      <c r="QFA4" s="104"/>
      <c r="QFB4" s="104"/>
      <c r="QFC4" s="104"/>
      <c r="QFD4" s="104"/>
      <c r="QFE4" s="104"/>
      <c r="QFF4" s="104"/>
      <c r="QFG4" s="104"/>
      <c r="QFH4" s="104"/>
      <c r="QFI4" s="104"/>
      <c r="QFJ4" s="104"/>
      <c r="QFK4" s="104"/>
      <c r="QFL4" s="104"/>
      <c r="QFM4" s="104"/>
      <c r="QFN4" s="104"/>
      <c r="QFO4" s="104"/>
      <c r="QFP4" s="104"/>
      <c r="QFQ4" s="104"/>
      <c r="QFR4" s="104"/>
      <c r="QFS4" s="104"/>
      <c r="QFT4" s="104"/>
      <c r="QFU4" s="104"/>
      <c r="QFV4" s="104"/>
      <c r="QFW4" s="104"/>
      <c r="QFX4" s="104"/>
      <c r="QFY4" s="104"/>
      <c r="QFZ4" s="104"/>
      <c r="QGA4" s="104"/>
      <c r="QGB4" s="104"/>
      <c r="QGC4" s="104"/>
      <c r="QGD4" s="104"/>
      <c r="QGE4" s="104"/>
      <c r="QGF4" s="104"/>
      <c r="QGG4" s="104"/>
      <c r="QGH4" s="104"/>
      <c r="QGI4" s="104"/>
      <c r="QGJ4" s="104"/>
      <c r="QGK4" s="104"/>
      <c r="QGL4" s="104"/>
      <c r="QGM4" s="104"/>
      <c r="QGN4" s="104"/>
      <c r="QGO4" s="104"/>
      <c r="QGP4" s="104"/>
      <c r="QGQ4" s="104"/>
      <c r="QGR4" s="104"/>
      <c r="QGS4" s="104"/>
      <c r="QGT4" s="104"/>
      <c r="QGU4" s="104"/>
      <c r="QGV4" s="104"/>
      <c r="QGW4" s="104"/>
      <c r="QGX4" s="104"/>
      <c r="QGY4" s="104"/>
      <c r="QGZ4" s="104"/>
      <c r="QHA4" s="104"/>
      <c r="QHB4" s="104"/>
      <c r="QHC4" s="104"/>
      <c r="QHD4" s="104"/>
      <c r="QHE4" s="104"/>
      <c r="QHF4" s="104"/>
      <c r="QHG4" s="104"/>
      <c r="QHH4" s="104"/>
      <c r="QHI4" s="104"/>
      <c r="QHJ4" s="104"/>
      <c r="QHK4" s="104"/>
      <c r="QHL4" s="104"/>
      <c r="QHM4" s="104"/>
      <c r="QHN4" s="104"/>
      <c r="QHO4" s="104"/>
      <c r="QHP4" s="104"/>
      <c r="QHQ4" s="104"/>
      <c r="QHR4" s="104"/>
      <c r="QHS4" s="104"/>
      <c r="QHT4" s="104"/>
      <c r="QHU4" s="104"/>
      <c r="QHV4" s="104"/>
      <c r="QHW4" s="104"/>
      <c r="QHX4" s="104"/>
      <c r="QHY4" s="104"/>
      <c r="QHZ4" s="104"/>
      <c r="QIA4" s="104"/>
      <c r="QIB4" s="104"/>
      <c r="QIC4" s="104"/>
      <c r="QID4" s="104"/>
      <c r="QIE4" s="104"/>
      <c r="QIF4" s="104"/>
      <c r="QIG4" s="104"/>
      <c r="QIH4" s="104"/>
      <c r="QII4" s="104"/>
      <c r="QIJ4" s="104"/>
      <c r="QIK4" s="104"/>
      <c r="QIL4" s="104"/>
      <c r="QIM4" s="104"/>
      <c r="QIN4" s="104"/>
      <c r="QIO4" s="104"/>
      <c r="QIP4" s="104"/>
      <c r="QIQ4" s="104"/>
      <c r="QIR4" s="104"/>
      <c r="QIS4" s="104"/>
      <c r="QIT4" s="104"/>
      <c r="QIU4" s="104"/>
      <c r="QIV4" s="104"/>
      <c r="QIW4" s="104"/>
      <c r="QIX4" s="104"/>
      <c r="QIY4" s="104"/>
      <c r="QIZ4" s="104"/>
      <c r="QJA4" s="104"/>
      <c r="QJB4" s="104"/>
      <c r="QJC4" s="104"/>
      <c r="QJD4" s="104"/>
      <c r="QJE4" s="104"/>
      <c r="QJF4" s="104"/>
      <c r="QJG4" s="104"/>
      <c r="QJH4" s="104"/>
      <c r="QJI4" s="104"/>
      <c r="QJJ4" s="104"/>
      <c r="QJK4" s="104"/>
      <c r="QJL4" s="104"/>
      <c r="QJM4" s="104"/>
      <c r="QJN4" s="104"/>
      <c r="QJO4" s="104"/>
      <c r="QJP4" s="104"/>
      <c r="QJQ4" s="104"/>
      <c r="QJR4" s="104"/>
      <c r="QJS4" s="104"/>
      <c r="QJT4" s="104"/>
      <c r="QJU4" s="104"/>
      <c r="QJV4" s="104"/>
      <c r="QJW4" s="104"/>
      <c r="QJX4" s="104"/>
      <c r="QJY4" s="104"/>
      <c r="QJZ4" s="104"/>
      <c r="QKA4" s="104"/>
      <c r="QKB4" s="104"/>
      <c r="QKC4" s="104"/>
      <c r="QKD4" s="104"/>
      <c r="QKE4" s="104"/>
      <c r="QKF4" s="104"/>
      <c r="QKG4" s="104"/>
      <c r="QKH4" s="104"/>
      <c r="QKI4" s="104"/>
      <c r="QKJ4" s="104"/>
      <c r="QKK4" s="104"/>
      <c r="QKL4" s="104"/>
      <c r="QKM4" s="104"/>
      <c r="QKN4" s="104"/>
      <c r="QKO4" s="104"/>
      <c r="QKP4" s="104"/>
      <c r="QKQ4" s="104"/>
      <c r="QKR4" s="104"/>
      <c r="QKS4" s="104"/>
      <c r="QKT4" s="104"/>
      <c r="QKU4" s="104"/>
      <c r="QKV4" s="104"/>
      <c r="QKW4" s="104"/>
      <c r="QKX4" s="104"/>
      <c r="QKY4" s="104"/>
      <c r="QKZ4" s="104"/>
      <c r="QLA4" s="104"/>
      <c r="QLB4" s="104"/>
      <c r="QLC4" s="104"/>
      <c r="QLD4" s="104"/>
      <c r="QLE4" s="104"/>
      <c r="QLF4" s="104"/>
      <c r="QLG4" s="104"/>
      <c r="QLH4" s="104"/>
      <c r="QLI4" s="104"/>
      <c r="QLJ4" s="104"/>
      <c r="QLK4" s="104"/>
      <c r="QLL4" s="104"/>
      <c r="QLM4" s="104"/>
      <c r="QLN4" s="104"/>
      <c r="QLO4" s="104"/>
      <c r="QLP4" s="104"/>
      <c r="QLQ4" s="104"/>
      <c r="QLR4" s="104"/>
      <c r="QLS4" s="104"/>
      <c r="QLT4" s="104"/>
      <c r="QLU4" s="104"/>
      <c r="QLV4" s="104"/>
      <c r="QLW4" s="104"/>
      <c r="QLX4" s="104"/>
      <c r="QLY4" s="104"/>
      <c r="QLZ4" s="104"/>
      <c r="QMA4" s="104"/>
      <c r="QMB4" s="104"/>
      <c r="QMC4" s="104"/>
      <c r="QMD4" s="104"/>
      <c r="QME4" s="104"/>
      <c r="QMF4" s="104"/>
      <c r="QMG4" s="104"/>
      <c r="QMH4" s="104"/>
      <c r="QMI4" s="104"/>
      <c r="QMJ4" s="104"/>
      <c r="QMK4" s="104"/>
      <c r="QML4" s="104"/>
      <c r="QMM4" s="104"/>
      <c r="QMN4" s="104"/>
      <c r="QMO4" s="104"/>
      <c r="QMP4" s="104"/>
      <c r="QMQ4" s="104"/>
      <c r="QMR4" s="104"/>
      <c r="QMS4" s="104"/>
      <c r="QMT4" s="104"/>
      <c r="QMU4" s="104"/>
      <c r="QMV4" s="104"/>
      <c r="QMW4" s="104"/>
      <c r="QMX4" s="104"/>
      <c r="QMY4" s="104"/>
      <c r="QMZ4" s="104"/>
      <c r="QNA4" s="104"/>
      <c r="QNB4" s="104"/>
      <c r="QNC4" s="104"/>
      <c r="QND4" s="104"/>
      <c r="QNE4" s="104"/>
      <c r="QNF4" s="104"/>
      <c r="QNG4" s="104"/>
      <c r="QNH4" s="104"/>
      <c r="QNI4" s="104"/>
      <c r="QNJ4" s="104"/>
      <c r="QNK4" s="104"/>
      <c r="QNL4" s="104"/>
      <c r="QNM4" s="104"/>
      <c r="QNN4" s="104"/>
      <c r="QNO4" s="104"/>
      <c r="QNP4" s="104"/>
      <c r="QNQ4" s="104"/>
      <c r="QNR4" s="104"/>
      <c r="QNS4" s="104"/>
      <c r="QNT4" s="104"/>
      <c r="QNU4" s="104"/>
      <c r="QNV4" s="104"/>
      <c r="QNW4" s="104"/>
      <c r="QNX4" s="104"/>
      <c r="QNY4" s="104"/>
      <c r="QNZ4" s="104"/>
      <c r="QOA4" s="104"/>
      <c r="QOB4" s="104"/>
      <c r="QOC4" s="104"/>
      <c r="QOD4" s="104"/>
      <c r="QOE4" s="104"/>
      <c r="QOF4" s="104"/>
      <c r="QOG4" s="104"/>
      <c r="QOH4" s="104"/>
      <c r="QOI4" s="104"/>
      <c r="QOJ4" s="104"/>
      <c r="QOK4" s="104"/>
      <c r="QOL4" s="104"/>
      <c r="QOM4" s="104"/>
      <c r="QON4" s="104"/>
      <c r="QOO4" s="104"/>
      <c r="QOP4" s="104"/>
      <c r="QOQ4" s="104"/>
      <c r="QOR4" s="104"/>
      <c r="QOS4" s="104"/>
      <c r="QOT4" s="104"/>
      <c r="QOU4" s="104"/>
      <c r="QOV4" s="104"/>
      <c r="QOW4" s="104"/>
      <c r="QOX4" s="104"/>
      <c r="QOY4" s="104"/>
      <c r="QOZ4" s="104"/>
      <c r="QPA4" s="104"/>
      <c r="QPB4" s="104"/>
      <c r="QPC4" s="104"/>
      <c r="QPD4" s="104"/>
      <c r="QPE4" s="104"/>
      <c r="QPF4" s="104"/>
      <c r="QPG4" s="104"/>
      <c r="QPH4" s="104"/>
      <c r="QPI4" s="104"/>
      <c r="QPJ4" s="104"/>
      <c r="QPK4" s="104"/>
      <c r="QPL4" s="104"/>
      <c r="QPM4" s="104"/>
      <c r="QPN4" s="104"/>
      <c r="QPO4" s="104"/>
      <c r="QPP4" s="104"/>
      <c r="QPQ4" s="104"/>
      <c r="QPR4" s="104"/>
      <c r="QPS4" s="104"/>
      <c r="QPT4" s="104"/>
      <c r="QPU4" s="104"/>
      <c r="QPV4" s="104"/>
      <c r="QPW4" s="104"/>
      <c r="QPX4" s="104"/>
      <c r="QPY4" s="104"/>
      <c r="QPZ4" s="104"/>
      <c r="QQA4" s="104"/>
      <c r="QQB4" s="104"/>
      <c r="QQC4" s="104"/>
      <c r="QQD4" s="104"/>
      <c r="QQE4" s="104"/>
      <c r="QQF4" s="104"/>
      <c r="QQG4" s="104"/>
      <c r="QQH4" s="104"/>
      <c r="QQI4" s="104"/>
      <c r="QQJ4" s="104"/>
      <c r="QQK4" s="104"/>
      <c r="QQL4" s="104"/>
      <c r="QQM4" s="104"/>
      <c r="QQN4" s="104"/>
      <c r="QQO4" s="104"/>
      <c r="QQP4" s="104"/>
      <c r="QQQ4" s="104"/>
      <c r="QQR4" s="104"/>
      <c r="QQS4" s="104"/>
      <c r="QQT4" s="104"/>
      <c r="QQU4" s="104"/>
      <c r="QQV4" s="104"/>
      <c r="QQW4" s="104"/>
      <c r="QQX4" s="104"/>
      <c r="QQY4" s="104"/>
      <c r="QQZ4" s="104"/>
      <c r="QRA4" s="104"/>
      <c r="QRB4" s="104"/>
      <c r="QRC4" s="104"/>
      <c r="QRD4" s="104"/>
      <c r="QRE4" s="104"/>
      <c r="QRF4" s="104"/>
      <c r="QRG4" s="104"/>
      <c r="QRH4" s="104"/>
      <c r="QRI4" s="104"/>
      <c r="QRJ4" s="104"/>
      <c r="QRK4" s="104"/>
      <c r="QRL4" s="104"/>
      <c r="QRM4" s="104"/>
      <c r="QRN4" s="104"/>
      <c r="QRO4" s="104"/>
      <c r="QRP4" s="104"/>
      <c r="QRQ4" s="104"/>
      <c r="QRR4" s="104"/>
      <c r="QRS4" s="104"/>
      <c r="QRT4" s="104"/>
      <c r="QRU4" s="104"/>
      <c r="QRV4" s="104"/>
      <c r="QRW4" s="104"/>
      <c r="QRX4" s="104"/>
      <c r="QRY4" s="104"/>
      <c r="QRZ4" s="104"/>
      <c r="QSA4" s="104"/>
      <c r="QSB4" s="104"/>
      <c r="QSC4" s="104"/>
      <c r="QSD4" s="104"/>
      <c r="QSE4" s="104"/>
      <c r="QSF4" s="104"/>
      <c r="QSG4" s="104"/>
      <c r="QSH4" s="104"/>
      <c r="QSI4" s="104"/>
      <c r="QSJ4" s="104"/>
      <c r="QSK4" s="104"/>
      <c r="QSL4" s="104"/>
      <c r="QSM4" s="104"/>
      <c r="QSN4" s="104"/>
      <c r="QSO4" s="104"/>
      <c r="QSP4" s="104"/>
      <c r="QSQ4" s="104"/>
      <c r="QSR4" s="104"/>
      <c r="QSS4" s="104"/>
      <c r="QST4" s="104"/>
      <c r="QSU4" s="104"/>
      <c r="QSV4" s="104"/>
      <c r="QSW4" s="104"/>
      <c r="QSX4" s="104"/>
      <c r="QSY4" s="104"/>
      <c r="QSZ4" s="104"/>
      <c r="QTA4" s="104"/>
      <c r="QTB4" s="104"/>
      <c r="QTC4" s="104"/>
      <c r="QTD4" s="104"/>
      <c r="QTE4" s="104"/>
      <c r="QTF4" s="104"/>
      <c r="QTG4" s="104"/>
      <c r="QTH4" s="104"/>
      <c r="QTI4" s="104"/>
      <c r="QTJ4" s="104"/>
      <c r="QTK4" s="104"/>
      <c r="QTL4" s="104"/>
      <c r="QTM4" s="104"/>
      <c r="QTN4" s="104"/>
      <c r="QTO4" s="104"/>
      <c r="QTP4" s="104"/>
      <c r="QTQ4" s="104"/>
      <c r="QTR4" s="104"/>
      <c r="QTS4" s="104"/>
      <c r="QTT4" s="104"/>
      <c r="QTU4" s="104"/>
      <c r="QTV4" s="104"/>
      <c r="QTW4" s="104"/>
      <c r="QTX4" s="104"/>
      <c r="QTY4" s="104"/>
      <c r="QTZ4" s="104"/>
      <c r="QUA4" s="104"/>
      <c r="QUB4" s="104"/>
      <c r="QUC4" s="104"/>
      <c r="QUD4" s="104"/>
      <c r="QUE4" s="104"/>
      <c r="QUF4" s="104"/>
      <c r="QUG4" s="104"/>
      <c r="QUH4" s="104"/>
      <c r="QUI4" s="104"/>
      <c r="QUJ4" s="104"/>
      <c r="QUK4" s="104"/>
      <c r="QUL4" s="104"/>
      <c r="QUM4" s="104"/>
      <c r="QUN4" s="104"/>
      <c r="QUO4" s="104"/>
      <c r="QUP4" s="104"/>
      <c r="QUQ4" s="104"/>
      <c r="QUR4" s="104"/>
      <c r="QUS4" s="104"/>
      <c r="QUT4" s="104"/>
      <c r="QUU4" s="104"/>
      <c r="QUV4" s="104"/>
      <c r="QUW4" s="104"/>
      <c r="QUX4" s="104"/>
      <c r="QUY4" s="104"/>
      <c r="QUZ4" s="104"/>
      <c r="QVA4" s="104"/>
      <c r="QVB4" s="104"/>
      <c r="QVC4" s="104"/>
      <c r="QVD4" s="104"/>
      <c r="QVE4" s="104"/>
      <c r="QVF4" s="104"/>
      <c r="QVG4" s="104"/>
      <c r="QVH4" s="104"/>
      <c r="QVI4" s="104"/>
      <c r="QVJ4" s="104"/>
      <c r="QVK4" s="104"/>
      <c r="QVL4" s="104"/>
      <c r="QVM4" s="104"/>
      <c r="QVN4" s="104"/>
      <c r="QVO4" s="104"/>
      <c r="QVP4" s="104"/>
      <c r="QVQ4" s="104"/>
      <c r="QVR4" s="104"/>
      <c r="QVS4" s="104"/>
      <c r="QVT4" s="104"/>
      <c r="QVU4" s="104"/>
      <c r="QVV4" s="104"/>
      <c r="QVW4" s="104"/>
      <c r="QVX4" s="104"/>
      <c r="QVY4" s="104"/>
      <c r="QVZ4" s="104"/>
      <c r="QWA4" s="104"/>
      <c r="QWB4" s="104"/>
      <c r="QWC4" s="104"/>
      <c r="QWD4" s="104"/>
      <c r="QWE4" s="104"/>
      <c r="QWF4" s="104"/>
      <c r="QWG4" s="104"/>
      <c r="QWH4" s="104"/>
      <c r="QWI4" s="104"/>
      <c r="QWJ4" s="104"/>
      <c r="QWK4" s="104"/>
      <c r="QWL4" s="104"/>
      <c r="QWM4" s="104"/>
      <c r="QWN4" s="104"/>
      <c r="QWO4" s="104"/>
      <c r="QWP4" s="104"/>
      <c r="QWQ4" s="104"/>
      <c r="QWR4" s="104"/>
      <c r="QWS4" s="104"/>
      <c r="QWT4" s="104"/>
      <c r="QWU4" s="104"/>
      <c r="QWV4" s="104"/>
      <c r="QWW4" s="104"/>
      <c r="QWX4" s="104"/>
      <c r="QWY4" s="104"/>
      <c r="QWZ4" s="104"/>
      <c r="QXA4" s="104"/>
      <c r="QXB4" s="104"/>
      <c r="QXC4" s="104"/>
      <c r="QXD4" s="104"/>
      <c r="QXE4" s="104"/>
      <c r="QXF4" s="104"/>
      <c r="QXG4" s="104"/>
      <c r="QXH4" s="104"/>
      <c r="QXI4" s="104"/>
      <c r="QXJ4" s="104"/>
      <c r="QXK4" s="104"/>
      <c r="QXL4" s="104"/>
      <c r="QXM4" s="104"/>
      <c r="QXN4" s="104"/>
      <c r="QXO4" s="104"/>
      <c r="QXP4" s="104"/>
      <c r="QXQ4" s="104"/>
      <c r="QXR4" s="104"/>
      <c r="QXS4" s="104"/>
      <c r="QXT4" s="104"/>
      <c r="QXU4" s="104"/>
      <c r="QXV4" s="104"/>
      <c r="QXW4" s="104"/>
      <c r="QXX4" s="104"/>
      <c r="QXY4" s="104"/>
      <c r="QXZ4" s="104"/>
      <c r="QYA4" s="104"/>
      <c r="QYB4" s="104"/>
      <c r="QYC4" s="104"/>
      <c r="QYD4" s="104"/>
      <c r="QYE4" s="104"/>
      <c r="QYF4" s="104"/>
      <c r="QYG4" s="104"/>
      <c r="QYH4" s="104"/>
      <c r="QYI4" s="104"/>
      <c r="QYJ4" s="104"/>
      <c r="QYK4" s="104"/>
      <c r="QYL4" s="104"/>
      <c r="QYM4" s="104"/>
      <c r="QYN4" s="104"/>
      <c r="QYO4" s="104"/>
      <c r="QYP4" s="104"/>
      <c r="QYQ4" s="104"/>
      <c r="QYR4" s="104"/>
      <c r="QYS4" s="104"/>
      <c r="QYT4" s="104"/>
      <c r="QYU4" s="104"/>
      <c r="QYV4" s="104"/>
      <c r="QYW4" s="104"/>
      <c r="QYX4" s="104"/>
      <c r="QYY4" s="104"/>
      <c r="QYZ4" s="104"/>
      <c r="QZA4" s="104"/>
      <c r="QZB4" s="104"/>
      <c r="QZC4" s="104"/>
      <c r="QZD4" s="104"/>
      <c r="QZE4" s="104"/>
      <c r="QZF4" s="104"/>
      <c r="QZG4" s="104"/>
      <c r="QZH4" s="104"/>
      <c r="QZI4" s="104"/>
      <c r="QZJ4" s="104"/>
      <c r="QZK4" s="104"/>
      <c r="QZL4" s="104"/>
      <c r="QZM4" s="104"/>
      <c r="QZN4" s="104"/>
      <c r="QZO4" s="104"/>
      <c r="QZP4" s="104"/>
      <c r="QZQ4" s="104"/>
      <c r="QZR4" s="104"/>
      <c r="QZS4" s="104"/>
      <c r="QZT4" s="104"/>
      <c r="QZU4" s="104"/>
      <c r="QZV4" s="104"/>
      <c r="QZW4" s="104"/>
      <c r="QZX4" s="104"/>
      <c r="QZY4" s="104"/>
      <c r="QZZ4" s="104"/>
      <c r="RAA4" s="104"/>
      <c r="RAB4" s="104"/>
      <c r="RAC4" s="104"/>
      <c r="RAD4" s="104"/>
      <c r="RAE4" s="104"/>
      <c r="RAF4" s="104"/>
      <c r="RAG4" s="104"/>
      <c r="RAH4" s="104"/>
      <c r="RAI4" s="104"/>
      <c r="RAJ4" s="104"/>
      <c r="RAK4" s="104"/>
      <c r="RAL4" s="104"/>
      <c r="RAM4" s="104"/>
      <c r="RAN4" s="104"/>
      <c r="RAO4" s="104"/>
      <c r="RAP4" s="104"/>
      <c r="RAQ4" s="104"/>
      <c r="RAR4" s="104"/>
      <c r="RAS4" s="104"/>
      <c r="RAT4" s="104"/>
      <c r="RAU4" s="104"/>
      <c r="RAV4" s="104"/>
      <c r="RAW4" s="104"/>
      <c r="RAX4" s="104"/>
      <c r="RAY4" s="104"/>
      <c r="RAZ4" s="104"/>
      <c r="RBA4" s="104"/>
      <c r="RBB4" s="104"/>
      <c r="RBC4" s="104"/>
      <c r="RBD4" s="104"/>
      <c r="RBE4" s="104"/>
      <c r="RBF4" s="104"/>
      <c r="RBG4" s="104"/>
      <c r="RBH4" s="104"/>
      <c r="RBI4" s="104"/>
      <c r="RBJ4" s="104"/>
      <c r="RBK4" s="104"/>
      <c r="RBL4" s="104"/>
      <c r="RBM4" s="104"/>
      <c r="RBN4" s="104"/>
      <c r="RBO4" s="104"/>
      <c r="RBP4" s="104"/>
      <c r="RBQ4" s="104"/>
      <c r="RBR4" s="104"/>
      <c r="RBS4" s="104"/>
      <c r="RBT4" s="104"/>
      <c r="RBU4" s="104"/>
      <c r="RBV4" s="104"/>
      <c r="RBW4" s="104"/>
      <c r="RBX4" s="104"/>
      <c r="RBY4" s="104"/>
      <c r="RBZ4" s="104"/>
      <c r="RCA4" s="104"/>
      <c r="RCB4" s="104"/>
      <c r="RCC4" s="104"/>
      <c r="RCD4" s="104"/>
      <c r="RCE4" s="104"/>
      <c r="RCF4" s="104"/>
      <c r="RCG4" s="104"/>
      <c r="RCH4" s="104"/>
      <c r="RCI4" s="104"/>
      <c r="RCJ4" s="104"/>
      <c r="RCK4" s="104"/>
      <c r="RCL4" s="104"/>
      <c r="RCM4" s="104"/>
      <c r="RCN4" s="104"/>
      <c r="RCO4" s="104"/>
      <c r="RCP4" s="104"/>
      <c r="RCQ4" s="104"/>
      <c r="RCR4" s="104"/>
      <c r="RCS4" s="104"/>
      <c r="RCT4" s="104"/>
      <c r="RCU4" s="104"/>
      <c r="RCV4" s="104"/>
      <c r="RCW4" s="104"/>
      <c r="RCX4" s="104"/>
      <c r="RCY4" s="104"/>
      <c r="RCZ4" s="104"/>
      <c r="RDA4" s="104"/>
      <c r="RDB4" s="104"/>
      <c r="RDC4" s="104"/>
      <c r="RDD4" s="104"/>
      <c r="RDE4" s="104"/>
      <c r="RDF4" s="104"/>
      <c r="RDG4" s="104"/>
      <c r="RDH4" s="104"/>
      <c r="RDI4" s="104"/>
      <c r="RDJ4" s="104"/>
      <c r="RDK4" s="104"/>
      <c r="RDL4" s="104"/>
      <c r="RDM4" s="104"/>
      <c r="RDN4" s="104"/>
      <c r="RDO4" s="104"/>
      <c r="RDP4" s="104"/>
      <c r="RDQ4" s="104"/>
      <c r="RDR4" s="104"/>
      <c r="RDS4" s="104"/>
      <c r="RDT4" s="104"/>
      <c r="RDU4" s="104"/>
      <c r="RDV4" s="104"/>
      <c r="RDW4" s="104"/>
      <c r="RDX4" s="104"/>
      <c r="RDY4" s="104"/>
      <c r="RDZ4" s="104"/>
      <c r="REA4" s="104"/>
      <c r="REB4" s="104"/>
      <c r="REC4" s="104"/>
      <c r="RED4" s="104"/>
      <c r="REE4" s="104"/>
      <c r="REF4" s="104"/>
      <c r="REG4" s="104"/>
      <c r="REH4" s="104"/>
      <c r="REI4" s="104"/>
      <c r="REJ4" s="104"/>
      <c r="REK4" s="104"/>
      <c r="REL4" s="104"/>
      <c r="REM4" s="104"/>
      <c r="REN4" s="104"/>
      <c r="REO4" s="104"/>
      <c r="REP4" s="104"/>
      <c r="REQ4" s="104"/>
      <c r="RER4" s="104"/>
      <c r="RES4" s="104"/>
      <c r="RET4" s="104"/>
      <c r="REU4" s="104"/>
      <c r="REV4" s="104"/>
      <c r="REW4" s="104"/>
      <c r="REX4" s="104"/>
      <c r="REY4" s="104"/>
      <c r="REZ4" s="104"/>
      <c r="RFA4" s="104"/>
      <c r="RFB4" s="104"/>
      <c r="RFC4" s="104"/>
      <c r="RFD4" s="104"/>
      <c r="RFE4" s="104"/>
      <c r="RFF4" s="104"/>
      <c r="RFG4" s="104"/>
      <c r="RFH4" s="104"/>
      <c r="RFI4" s="104"/>
      <c r="RFJ4" s="104"/>
      <c r="RFK4" s="104"/>
      <c r="RFL4" s="104"/>
      <c r="RFM4" s="104"/>
      <c r="RFN4" s="104"/>
      <c r="RFO4" s="104"/>
      <c r="RFP4" s="104"/>
      <c r="RFQ4" s="104"/>
      <c r="RFR4" s="104"/>
      <c r="RFS4" s="104"/>
      <c r="RFT4" s="104"/>
      <c r="RFU4" s="104"/>
      <c r="RFV4" s="104"/>
      <c r="RFW4" s="104"/>
      <c r="RFX4" s="104"/>
      <c r="RFY4" s="104"/>
      <c r="RFZ4" s="104"/>
      <c r="RGA4" s="104"/>
      <c r="RGB4" s="104"/>
      <c r="RGC4" s="104"/>
      <c r="RGD4" s="104"/>
      <c r="RGE4" s="104"/>
      <c r="RGF4" s="104"/>
      <c r="RGG4" s="104"/>
      <c r="RGH4" s="104"/>
      <c r="RGI4" s="104"/>
      <c r="RGJ4" s="104"/>
      <c r="RGK4" s="104"/>
      <c r="RGL4" s="104"/>
      <c r="RGM4" s="104"/>
      <c r="RGN4" s="104"/>
      <c r="RGO4" s="104"/>
      <c r="RGP4" s="104"/>
      <c r="RGQ4" s="104"/>
      <c r="RGR4" s="104"/>
      <c r="RGS4" s="104"/>
      <c r="RGT4" s="104"/>
      <c r="RGU4" s="104"/>
      <c r="RGV4" s="104"/>
      <c r="RGW4" s="104"/>
      <c r="RGX4" s="104"/>
      <c r="RGY4" s="104"/>
      <c r="RGZ4" s="104"/>
      <c r="RHA4" s="104"/>
      <c r="RHB4" s="104"/>
      <c r="RHC4" s="104"/>
      <c r="RHD4" s="104"/>
      <c r="RHE4" s="104"/>
      <c r="RHF4" s="104"/>
      <c r="RHG4" s="104"/>
      <c r="RHH4" s="104"/>
      <c r="RHI4" s="104"/>
      <c r="RHJ4" s="104"/>
      <c r="RHK4" s="104"/>
      <c r="RHL4" s="104"/>
      <c r="RHM4" s="104"/>
      <c r="RHN4" s="104"/>
      <c r="RHO4" s="104"/>
      <c r="RHP4" s="104"/>
      <c r="RHQ4" s="104"/>
      <c r="RHR4" s="104"/>
      <c r="RHS4" s="104"/>
      <c r="RHT4" s="104"/>
      <c r="RHU4" s="104"/>
      <c r="RHV4" s="104"/>
      <c r="RHW4" s="104"/>
      <c r="RHX4" s="104"/>
      <c r="RHY4" s="104"/>
      <c r="RHZ4" s="104"/>
      <c r="RIA4" s="104"/>
      <c r="RIB4" s="104"/>
      <c r="RIC4" s="104"/>
      <c r="RID4" s="104"/>
      <c r="RIE4" s="104"/>
      <c r="RIF4" s="104"/>
      <c r="RIG4" s="104"/>
      <c r="RIH4" s="104"/>
      <c r="RII4" s="104"/>
      <c r="RIJ4" s="104"/>
      <c r="RIK4" s="104"/>
      <c r="RIL4" s="104"/>
      <c r="RIM4" s="104"/>
      <c r="RIN4" s="104"/>
      <c r="RIO4" s="104"/>
      <c r="RIP4" s="104"/>
      <c r="RIQ4" s="104"/>
      <c r="RIR4" s="104"/>
      <c r="RIS4" s="104"/>
      <c r="RIT4" s="104"/>
      <c r="RIU4" s="104"/>
      <c r="RIV4" s="104"/>
      <c r="RIW4" s="104"/>
      <c r="RIX4" s="104"/>
      <c r="RIY4" s="104"/>
      <c r="RIZ4" s="104"/>
      <c r="RJA4" s="104"/>
      <c r="RJB4" s="104"/>
      <c r="RJC4" s="104"/>
      <c r="RJD4" s="104"/>
      <c r="RJE4" s="104"/>
      <c r="RJF4" s="104"/>
      <c r="RJG4" s="104"/>
      <c r="RJH4" s="104"/>
      <c r="RJI4" s="104"/>
      <c r="RJJ4" s="104"/>
      <c r="RJK4" s="104"/>
      <c r="RJL4" s="104"/>
      <c r="RJM4" s="104"/>
      <c r="RJN4" s="104"/>
      <c r="RJO4" s="104"/>
      <c r="RJP4" s="104"/>
      <c r="RJQ4" s="104"/>
      <c r="RJR4" s="104"/>
      <c r="RJS4" s="104"/>
      <c r="RJT4" s="104"/>
      <c r="RJU4" s="104"/>
      <c r="RJV4" s="104"/>
      <c r="RJW4" s="104"/>
      <c r="RJX4" s="104"/>
      <c r="RJY4" s="104"/>
      <c r="RJZ4" s="104"/>
      <c r="RKA4" s="104"/>
      <c r="RKB4" s="104"/>
      <c r="RKC4" s="104"/>
      <c r="RKD4" s="104"/>
      <c r="RKE4" s="104"/>
      <c r="RKF4" s="104"/>
      <c r="RKG4" s="104"/>
      <c r="RKH4" s="104"/>
      <c r="RKI4" s="104"/>
      <c r="RKJ4" s="104"/>
      <c r="RKK4" s="104"/>
      <c r="RKL4" s="104"/>
      <c r="RKM4" s="104"/>
      <c r="RKN4" s="104"/>
      <c r="RKO4" s="104"/>
      <c r="RKP4" s="104"/>
      <c r="RKQ4" s="104"/>
      <c r="RKR4" s="104"/>
      <c r="RKS4" s="104"/>
      <c r="RKT4" s="104"/>
      <c r="RKU4" s="104"/>
      <c r="RKV4" s="104"/>
      <c r="RKW4" s="104"/>
      <c r="RKX4" s="104"/>
      <c r="RKY4" s="104"/>
      <c r="RKZ4" s="104"/>
      <c r="RLA4" s="104"/>
      <c r="RLB4" s="104"/>
      <c r="RLC4" s="104"/>
      <c r="RLD4" s="104"/>
      <c r="RLE4" s="104"/>
      <c r="RLF4" s="104"/>
      <c r="RLG4" s="104"/>
      <c r="RLH4" s="104"/>
      <c r="RLI4" s="104"/>
      <c r="RLJ4" s="104"/>
      <c r="RLK4" s="104"/>
      <c r="RLL4" s="104"/>
      <c r="RLM4" s="104"/>
      <c r="RLN4" s="104"/>
      <c r="RLO4" s="104"/>
      <c r="RLP4" s="104"/>
      <c r="RLQ4" s="104"/>
      <c r="RLR4" s="104"/>
      <c r="RLS4" s="104"/>
      <c r="RLT4" s="104"/>
      <c r="RLU4" s="104"/>
      <c r="RLV4" s="104"/>
      <c r="RLW4" s="104"/>
      <c r="RLX4" s="104"/>
      <c r="RLY4" s="104"/>
      <c r="RLZ4" s="104"/>
      <c r="RMA4" s="104"/>
      <c r="RMB4" s="104"/>
      <c r="RMC4" s="104"/>
      <c r="RMD4" s="104"/>
      <c r="RME4" s="104"/>
      <c r="RMF4" s="104"/>
      <c r="RMG4" s="104"/>
      <c r="RMH4" s="104"/>
      <c r="RMI4" s="104"/>
      <c r="RMJ4" s="104"/>
      <c r="RMK4" s="104"/>
      <c r="RML4" s="104"/>
      <c r="RMM4" s="104"/>
      <c r="RMN4" s="104"/>
      <c r="RMO4" s="104"/>
      <c r="RMP4" s="104"/>
      <c r="RMQ4" s="104"/>
      <c r="RMR4" s="104"/>
      <c r="RMS4" s="104"/>
      <c r="RMT4" s="104"/>
      <c r="RMU4" s="104"/>
      <c r="RMV4" s="104"/>
      <c r="RMW4" s="104"/>
      <c r="RMX4" s="104"/>
      <c r="RMY4" s="104"/>
      <c r="RMZ4" s="104"/>
      <c r="RNA4" s="104"/>
      <c r="RNB4" s="104"/>
      <c r="RNC4" s="104"/>
      <c r="RND4" s="104"/>
      <c r="RNE4" s="104"/>
      <c r="RNF4" s="104"/>
      <c r="RNG4" s="104"/>
      <c r="RNH4" s="104"/>
      <c r="RNI4" s="104"/>
      <c r="RNJ4" s="104"/>
      <c r="RNK4" s="104"/>
      <c r="RNL4" s="104"/>
      <c r="RNM4" s="104"/>
      <c r="RNN4" s="104"/>
      <c r="RNO4" s="104"/>
      <c r="RNP4" s="104"/>
      <c r="RNQ4" s="104"/>
      <c r="RNR4" s="104"/>
      <c r="RNS4" s="104"/>
      <c r="RNT4" s="104"/>
      <c r="RNU4" s="104"/>
      <c r="RNV4" s="104"/>
      <c r="RNW4" s="104"/>
      <c r="RNX4" s="104"/>
      <c r="RNY4" s="104"/>
      <c r="RNZ4" s="104"/>
      <c r="ROA4" s="104"/>
      <c r="ROB4" s="104"/>
      <c r="ROC4" s="104"/>
      <c r="ROD4" s="104"/>
      <c r="ROE4" s="104"/>
      <c r="ROF4" s="104"/>
      <c r="ROG4" s="104"/>
      <c r="ROH4" s="104"/>
      <c r="ROI4" s="104"/>
      <c r="ROJ4" s="104"/>
      <c r="ROK4" s="104"/>
      <c r="ROL4" s="104"/>
      <c r="ROM4" s="104"/>
      <c r="RON4" s="104"/>
      <c r="ROO4" s="104"/>
      <c r="ROP4" s="104"/>
      <c r="ROQ4" s="104"/>
      <c r="ROR4" s="104"/>
      <c r="ROS4" s="104"/>
      <c r="ROT4" s="104"/>
      <c r="ROU4" s="104"/>
      <c r="ROV4" s="104"/>
      <c r="ROW4" s="104"/>
      <c r="ROX4" s="104"/>
      <c r="ROY4" s="104"/>
      <c r="ROZ4" s="104"/>
      <c r="RPA4" s="104"/>
      <c r="RPB4" s="104"/>
      <c r="RPC4" s="104"/>
      <c r="RPD4" s="104"/>
      <c r="RPE4" s="104"/>
      <c r="RPF4" s="104"/>
      <c r="RPG4" s="104"/>
      <c r="RPH4" s="104"/>
      <c r="RPI4" s="104"/>
      <c r="RPJ4" s="104"/>
      <c r="RPK4" s="104"/>
      <c r="RPL4" s="104"/>
      <c r="RPM4" s="104"/>
      <c r="RPN4" s="104"/>
      <c r="RPO4" s="104"/>
      <c r="RPP4" s="104"/>
      <c r="RPQ4" s="104"/>
      <c r="RPR4" s="104"/>
      <c r="RPS4" s="104"/>
      <c r="RPT4" s="104"/>
      <c r="RPU4" s="104"/>
      <c r="RPV4" s="104"/>
      <c r="RPW4" s="104"/>
      <c r="RPX4" s="104"/>
      <c r="RPY4" s="104"/>
      <c r="RPZ4" s="104"/>
      <c r="RQA4" s="104"/>
      <c r="RQB4" s="104"/>
      <c r="RQC4" s="104"/>
      <c r="RQD4" s="104"/>
      <c r="RQE4" s="104"/>
      <c r="RQF4" s="104"/>
      <c r="RQG4" s="104"/>
      <c r="RQH4" s="104"/>
      <c r="RQI4" s="104"/>
      <c r="RQJ4" s="104"/>
      <c r="RQK4" s="104"/>
      <c r="RQL4" s="104"/>
      <c r="RQM4" s="104"/>
      <c r="RQN4" s="104"/>
      <c r="RQO4" s="104"/>
      <c r="RQP4" s="104"/>
      <c r="RQQ4" s="104"/>
      <c r="RQR4" s="104"/>
      <c r="RQS4" s="104"/>
      <c r="RQT4" s="104"/>
      <c r="RQU4" s="104"/>
      <c r="RQV4" s="104"/>
      <c r="RQW4" s="104"/>
      <c r="RQX4" s="104"/>
      <c r="RQY4" s="104"/>
      <c r="RQZ4" s="104"/>
      <c r="RRA4" s="104"/>
      <c r="RRB4" s="104"/>
      <c r="RRC4" s="104"/>
      <c r="RRD4" s="104"/>
      <c r="RRE4" s="104"/>
      <c r="RRF4" s="104"/>
      <c r="RRG4" s="104"/>
      <c r="RRH4" s="104"/>
      <c r="RRI4" s="104"/>
      <c r="RRJ4" s="104"/>
      <c r="RRK4" s="104"/>
      <c r="RRL4" s="104"/>
      <c r="RRM4" s="104"/>
      <c r="RRN4" s="104"/>
      <c r="RRO4" s="104"/>
      <c r="RRP4" s="104"/>
      <c r="RRQ4" s="104"/>
      <c r="RRR4" s="104"/>
      <c r="RRS4" s="104"/>
      <c r="RRT4" s="104"/>
      <c r="RRU4" s="104"/>
      <c r="RRV4" s="104"/>
      <c r="RRW4" s="104"/>
      <c r="RRX4" s="104"/>
      <c r="RRY4" s="104"/>
      <c r="RRZ4" s="104"/>
      <c r="RSA4" s="104"/>
      <c r="RSB4" s="104"/>
      <c r="RSC4" s="104"/>
      <c r="RSD4" s="104"/>
      <c r="RSE4" s="104"/>
      <c r="RSF4" s="104"/>
      <c r="RSG4" s="104"/>
      <c r="RSH4" s="104"/>
      <c r="RSI4" s="104"/>
      <c r="RSJ4" s="104"/>
      <c r="RSK4" s="104"/>
      <c r="RSL4" s="104"/>
      <c r="RSM4" s="104"/>
      <c r="RSN4" s="104"/>
      <c r="RSO4" s="104"/>
      <c r="RSP4" s="104"/>
      <c r="RSQ4" s="104"/>
      <c r="RSR4" s="104"/>
      <c r="RSS4" s="104"/>
      <c r="RST4" s="104"/>
      <c r="RSU4" s="104"/>
      <c r="RSV4" s="104"/>
      <c r="RSW4" s="104"/>
      <c r="RSX4" s="104"/>
      <c r="RSY4" s="104"/>
      <c r="RSZ4" s="104"/>
      <c r="RTA4" s="104"/>
      <c r="RTB4" s="104"/>
      <c r="RTC4" s="104"/>
      <c r="RTD4" s="104"/>
      <c r="RTE4" s="104"/>
      <c r="RTF4" s="104"/>
      <c r="RTG4" s="104"/>
      <c r="RTH4" s="104"/>
      <c r="RTI4" s="104"/>
      <c r="RTJ4" s="104"/>
      <c r="RTK4" s="104"/>
      <c r="RTL4" s="104"/>
      <c r="RTM4" s="104"/>
      <c r="RTN4" s="104"/>
      <c r="RTO4" s="104"/>
      <c r="RTP4" s="104"/>
      <c r="RTQ4" s="104"/>
      <c r="RTR4" s="104"/>
      <c r="RTS4" s="104"/>
      <c r="RTT4" s="104"/>
      <c r="RTU4" s="104"/>
      <c r="RTV4" s="104"/>
      <c r="RTW4" s="104"/>
      <c r="RTX4" s="104"/>
      <c r="RTY4" s="104"/>
      <c r="RTZ4" s="104"/>
      <c r="RUA4" s="104"/>
      <c r="RUB4" s="104"/>
      <c r="RUC4" s="104"/>
      <c r="RUD4" s="104"/>
      <c r="RUE4" s="104"/>
      <c r="RUF4" s="104"/>
      <c r="RUG4" s="104"/>
      <c r="RUH4" s="104"/>
      <c r="RUI4" s="104"/>
      <c r="RUJ4" s="104"/>
      <c r="RUK4" s="104"/>
      <c r="RUL4" s="104"/>
      <c r="RUM4" s="104"/>
      <c r="RUN4" s="104"/>
      <c r="RUO4" s="104"/>
      <c r="RUP4" s="104"/>
      <c r="RUQ4" s="104"/>
      <c r="RUR4" s="104"/>
      <c r="RUS4" s="104"/>
      <c r="RUT4" s="104"/>
      <c r="RUU4" s="104"/>
      <c r="RUV4" s="104"/>
      <c r="RUW4" s="104"/>
      <c r="RUX4" s="104"/>
      <c r="RUY4" s="104"/>
      <c r="RUZ4" s="104"/>
      <c r="RVA4" s="104"/>
      <c r="RVB4" s="104"/>
      <c r="RVC4" s="104"/>
      <c r="RVD4" s="104"/>
      <c r="RVE4" s="104"/>
      <c r="RVF4" s="104"/>
      <c r="RVG4" s="104"/>
      <c r="RVH4" s="104"/>
      <c r="RVI4" s="104"/>
      <c r="RVJ4" s="104"/>
      <c r="RVK4" s="104"/>
      <c r="RVL4" s="104"/>
      <c r="RVM4" s="104"/>
      <c r="RVN4" s="104"/>
      <c r="RVO4" s="104"/>
      <c r="RVP4" s="104"/>
      <c r="RVQ4" s="104"/>
      <c r="RVR4" s="104"/>
      <c r="RVS4" s="104"/>
      <c r="RVT4" s="104"/>
      <c r="RVU4" s="104"/>
      <c r="RVV4" s="104"/>
      <c r="RVW4" s="104"/>
      <c r="RVX4" s="104"/>
      <c r="RVY4" s="104"/>
      <c r="RVZ4" s="104"/>
      <c r="RWA4" s="104"/>
      <c r="RWB4" s="104"/>
      <c r="RWC4" s="104"/>
      <c r="RWD4" s="104"/>
      <c r="RWE4" s="104"/>
      <c r="RWF4" s="104"/>
      <c r="RWG4" s="104"/>
      <c r="RWH4" s="104"/>
      <c r="RWI4" s="104"/>
      <c r="RWJ4" s="104"/>
      <c r="RWK4" s="104"/>
      <c r="RWL4" s="104"/>
      <c r="RWM4" s="104"/>
      <c r="RWN4" s="104"/>
      <c r="RWO4" s="104"/>
      <c r="RWP4" s="104"/>
      <c r="RWQ4" s="104"/>
      <c r="RWR4" s="104"/>
      <c r="RWS4" s="104"/>
      <c r="RWT4" s="104"/>
      <c r="RWU4" s="104"/>
      <c r="RWV4" s="104"/>
      <c r="RWW4" s="104"/>
      <c r="RWX4" s="104"/>
      <c r="RWY4" s="104"/>
      <c r="RWZ4" s="104"/>
      <c r="RXA4" s="104"/>
      <c r="RXB4" s="104"/>
      <c r="RXC4" s="104"/>
      <c r="RXD4" s="104"/>
      <c r="RXE4" s="104"/>
      <c r="RXF4" s="104"/>
      <c r="RXG4" s="104"/>
      <c r="RXH4" s="104"/>
      <c r="RXI4" s="104"/>
      <c r="RXJ4" s="104"/>
      <c r="RXK4" s="104"/>
      <c r="RXL4" s="104"/>
      <c r="RXM4" s="104"/>
      <c r="RXN4" s="104"/>
      <c r="RXO4" s="104"/>
      <c r="RXP4" s="104"/>
      <c r="RXQ4" s="104"/>
      <c r="RXR4" s="104"/>
      <c r="RXS4" s="104"/>
      <c r="RXT4" s="104"/>
      <c r="RXU4" s="104"/>
      <c r="RXV4" s="104"/>
      <c r="RXW4" s="104"/>
      <c r="RXX4" s="104"/>
      <c r="RXY4" s="104"/>
      <c r="RXZ4" s="104"/>
      <c r="RYA4" s="104"/>
      <c r="RYB4" s="104"/>
      <c r="RYC4" s="104"/>
      <c r="RYD4" s="104"/>
      <c r="RYE4" s="104"/>
      <c r="RYF4" s="104"/>
      <c r="RYG4" s="104"/>
      <c r="RYH4" s="104"/>
      <c r="RYI4" s="104"/>
      <c r="RYJ4" s="104"/>
      <c r="RYK4" s="104"/>
      <c r="RYL4" s="104"/>
      <c r="RYM4" s="104"/>
      <c r="RYN4" s="104"/>
      <c r="RYO4" s="104"/>
      <c r="RYP4" s="104"/>
      <c r="RYQ4" s="104"/>
      <c r="RYR4" s="104"/>
      <c r="RYS4" s="104"/>
      <c r="RYT4" s="104"/>
      <c r="RYU4" s="104"/>
      <c r="RYV4" s="104"/>
      <c r="RYW4" s="104"/>
      <c r="RYX4" s="104"/>
      <c r="RYY4" s="104"/>
      <c r="RYZ4" s="104"/>
      <c r="RZA4" s="104"/>
      <c r="RZB4" s="104"/>
      <c r="RZC4" s="104"/>
      <c r="RZD4" s="104"/>
      <c r="RZE4" s="104"/>
      <c r="RZF4" s="104"/>
      <c r="RZG4" s="104"/>
      <c r="RZH4" s="104"/>
      <c r="RZI4" s="104"/>
      <c r="RZJ4" s="104"/>
      <c r="RZK4" s="104"/>
      <c r="RZL4" s="104"/>
      <c r="RZM4" s="104"/>
      <c r="RZN4" s="104"/>
      <c r="RZO4" s="104"/>
      <c r="RZP4" s="104"/>
      <c r="RZQ4" s="104"/>
      <c r="RZR4" s="104"/>
      <c r="RZS4" s="104"/>
      <c r="RZT4" s="104"/>
      <c r="RZU4" s="104"/>
      <c r="RZV4" s="104"/>
      <c r="RZW4" s="104"/>
      <c r="RZX4" s="104"/>
      <c r="RZY4" s="104"/>
      <c r="RZZ4" s="104"/>
      <c r="SAA4" s="104"/>
      <c r="SAB4" s="104"/>
      <c r="SAC4" s="104"/>
      <c r="SAD4" s="104"/>
      <c r="SAE4" s="104"/>
      <c r="SAF4" s="104"/>
      <c r="SAG4" s="104"/>
      <c r="SAH4" s="104"/>
      <c r="SAI4" s="104"/>
      <c r="SAJ4" s="104"/>
      <c r="SAK4" s="104"/>
      <c r="SAL4" s="104"/>
      <c r="SAM4" s="104"/>
      <c r="SAN4" s="104"/>
      <c r="SAO4" s="104"/>
      <c r="SAP4" s="104"/>
      <c r="SAQ4" s="104"/>
      <c r="SAR4" s="104"/>
      <c r="SAS4" s="104"/>
      <c r="SAT4" s="104"/>
      <c r="SAU4" s="104"/>
      <c r="SAV4" s="104"/>
      <c r="SAW4" s="104"/>
      <c r="SAX4" s="104"/>
      <c r="SAY4" s="104"/>
      <c r="SAZ4" s="104"/>
      <c r="SBA4" s="104"/>
      <c r="SBB4" s="104"/>
      <c r="SBC4" s="104"/>
      <c r="SBD4" s="104"/>
      <c r="SBE4" s="104"/>
      <c r="SBF4" s="104"/>
      <c r="SBG4" s="104"/>
      <c r="SBH4" s="104"/>
      <c r="SBI4" s="104"/>
      <c r="SBJ4" s="104"/>
      <c r="SBK4" s="104"/>
      <c r="SBL4" s="104"/>
      <c r="SBM4" s="104"/>
      <c r="SBN4" s="104"/>
      <c r="SBO4" s="104"/>
      <c r="SBP4" s="104"/>
      <c r="SBQ4" s="104"/>
      <c r="SBR4" s="104"/>
      <c r="SBS4" s="104"/>
      <c r="SBT4" s="104"/>
      <c r="SBU4" s="104"/>
      <c r="SBV4" s="104"/>
      <c r="SBW4" s="104"/>
      <c r="SBX4" s="104"/>
      <c r="SBY4" s="104"/>
      <c r="SBZ4" s="104"/>
      <c r="SCA4" s="104"/>
      <c r="SCB4" s="104"/>
      <c r="SCC4" s="104"/>
      <c r="SCD4" s="104"/>
      <c r="SCE4" s="104"/>
      <c r="SCF4" s="104"/>
      <c r="SCG4" s="104"/>
      <c r="SCH4" s="104"/>
      <c r="SCI4" s="104"/>
      <c r="SCJ4" s="104"/>
      <c r="SCK4" s="104"/>
      <c r="SCL4" s="104"/>
      <c r="SCM4" s="104"/>
      <c r="SCN4" s="104"/>
      <c r="SCO4" s="104"/>
      <c r="SCP4" s="104"/>
      <c r="SCQ4" s="104"/>
      <c r="SCR4" s="104"/>
      <c r="SCS4" s="104"/>
      <c r="SCT4" s="104"/>
      <c r="SCU4" s="104"/>
      <c r="SCV4" s="104"/>
      <c r="SCW4" s="104"/>
      <c r="SCX4" s="104"/>
      <c r="SCY4" s="104"/>
      <c r="SCZ4" s="104"/>
      <c r="SDA4" s="104"/>
      <c r="SDB4" s="104"/>
      <c r="SDC4" s="104"/>
      <c r="SDD4" s="104"/>
      <c r="SDE4" s="104"/>
      <c r="SDF4" s="104"/>
      <c r="SDG4" s="104"/>
      <c r="SDH4" s="104"/>
      <c r="SDI4" s="104"/>
      <c r="SDJ4" s="104"/>
      <c r="SDK4" s="104"/>
      <c r="SDL4" s="104"/>
      <c r="SDM4" s="104"/>
      <c r="SDN4" s="104"/>
      <c r="SDO4" s="104"/>
      <c r="SDP4" s="104"/>
      <c r="SDQ4" s="104"/>
      <c r="SDR4" s="104"/>
      <c r="SDS4" s="104"/>
      <c r="SDT4" s="104"/>
      <c r="SDU4" s="104"/>
      <c r="SDV4" s="104"/>
      <c r="SDW4" s="104"/>
      <c r="SDX4" s="104"/>
      <c r="SDY4" s="104"/>
      <c r="SDZ4" s="104"/>
      <c r="SEA4" s="104"/>
      <c r="SEB4" s="104"/>
      <c r="SEC4" s="104"/>
      <c r="SED4" s="104"/>
      <c r="SEE4" s="104"/>
      <c r="SEF4" s="104"/>
      <c r="SEG4" s="104"/>
      <c r="SEH4" s="104"/>
      <c r="SEI4" s="104"/>
      <c r="SEJ4" s="104"/>
      <c r="SEK4" s="104"/>
      <c r="SEL4" s="104"/>
      <c r="SEM4" s="104"/>
      <c r="SEN4" s="104"/>
      <c r="SEO4" s="104"/>
      <c r="SEP4" s="104"/>
      <c r="SEQ4" s="104"/>
      <c r="SER4" s="104"/>
      <c r="SES4" s="104"/>
      <c r="SET4" s="104"/>
      <c r="SEU4" s="104"/>
      <c r="SEV4" s="104"/>
      <c r="SEW4" s="104"/>
      <c r="SEX4" s="104"/>
      <c r="SEY4" s="104"/>
      <c r="SEZ4" s="104"/>
      <c r="SFA4" s="104"/>
      <c r="SFB4" s="104"/>
      <c r="SFC4" s="104"/>
      <c r="SFD4" s="104"/>
      <c r="SFE4" s="104"/>
      <c r="SFF4" s="104"/>
      <c r="SFG4" s="104"/>
      <c r="SFH4" s="104"/>
      <c r="SFI4" s="104"/>
      <c r="SFJ4" s="104"/>
      <c r="SFK4" s="104"/>
      <c r="SFL4" s="104"/>
      <c r="SFM4" s="104"/>
      <c r="SFN4" s="104"/>
      <c r="SFO4" s="104"/>
      <c r="SFP4" s="104"/>
      <c r="SFQ4" s="104"/>
      <c r="SFR4" s="104"/>
      <c r="SFS4" s="104"/>
      <c r="SFT4" s="104"/>
      <c r="SFU4" s="104"/>
      <c r="SFV4" s="104"/>
      <c r="SFW4" s="104"/>
      <c r="SFX4" s="104"/>
      <c r="SFY4" s="104"/>
      <c r="SFZ4" s="104"/>
      <c r="SGA4" s="104"/>
      <c r="SGB4" s="104"/>
      <c r="SGC4" s="104"/>
      <c r="SGD4" s="104"/>
      <c r="SGE4" s="104"/>
      <c r="SGF4" s="104"/>
      <c r="SGG4" s="104"/>
      <c r="SGH4" s="104"/>
      <c r="SGI4" s="104"/>
      <c r="SGJ4" s="104"/>
      <c r="SGK4" s="104"/>
      <c r="SGL4" s="104"/>
      <c r="SGM4" s="104"/>
      <c r="SGN4" s="104"/>
      <c r="SGO4" s="104"/>
      <c r="SGP4" s="104"/>
      <c r="SGQ4" s="104"/>
      <c r="SGR4" s="104"/>
      <c r="SGS4" s="104"/>
      <c r="SGT4" s="104"/>
      <c r="SGU4" s="104"/>
      <c r="SGV4" s="104"/>
      <c r="SGW4" s="104"/>
      <c r="SGX4" s="104"/>
      <c r="SGY4" s="104"/>
      <c r="SGZ4" s="104"/>
      <c r="SHA4" s="104"/>
      <c r="SHB4" s="104"/>
      <c r="SHC4" s="104"/>
      <c r="SHD4" s="104"/>
      <c r="SHE4" s="104"/>
      <c r="SHF4" s="104"/>
      <c r="SHG4" s="104"/>
      <c r="SHH4" s="104"/>
      <c r="SHI4" s="104"/>
      <c r="SHJ4" s="104"/>
      <c r="SHK4" s="104"/>
      <c r="SHL4" s="104"/>
      <c r="SHM4" s="104"/>
      <c r="SHN4" s="104"/>
      <c r="SHO4" s="104"/>
      <c r="SHP4" s="104"/>
      <c r="SHQ4" s="104"/>
      <c r="SHR4" s="104"/>
      <c r="SHS4" s="104"/>
      <c r="SHT4" s="104"/>
      <c r="SHU4" s="104"/>
      <c r="SHV4" s="104"/>
      <c r="SHW4" s="104"/>
      <c r="SHX4" s="104"/>
      <c r="SHY4" s="104"/>
      <c r="SHZ4" s="104"/>
      <c r="SIA4" s="104"/>
      <c r="SIB4" s="104"/>
      <c r="SIC4" s="104"/>
      <c r="SID4" s="104"/>
      <c r="SIE4" s="104"/>
      <c r="SIF4" s="104"/>
      <c r="SIG4" s="104"/>
      <c r="SIH4" s="104"/>
      <c r="SII4" s="104"/>
      <c r="SIJ4" s="104"/>
      <c r="SIK4" s="104"/>
      <c r="SIL4" s="104"/>
      <c r="SIM4" s="104"/>
      <c r="SIN4" s="104"/>
      <c r="SIO4" s="104"/>
      <c r="SIP4" s="104"/>
      <c r="SIQ4" s="104"/>
      <c r="SIR4" s="104"/>
      <c r="SIS4" s="104"/>
      <c r="SIT4" s="104"/>
      <c r="SIU4" s="104"/>
      <c r="SIV4" s="104"/>
      <c r="SIW4" s="104"/>
      <c r="SIX4" s="104"/>
      <c r="SIY4" s="104"/>
      <c r="SIZ4" s="104"/>
      <c r="SJA4" s="104"/>
      <c r="SJB4" s="104"/>
      <c r="SJC4" s="104"/>
      <c r="SJD4" s="104"/>
      <c r="SJE4" s="104"/>
      <c r="SJF4" s="104"/>
      <c r="SJG4" s="104"/>
      <c r="SJH4" s="104"/>
      <c r="SJI4" s="104"/>
      <c r="SJJ4" s="104"/>
      <c r="SJK4" s="104"/>
      <c r="SJL4" s="104"/>
      <c r="SJM4" s="104"/>
      <c r="SJN4" s="104"/>
      <c r="SJO4" s="104"/>
      <c r="SJP4" s="104"/>
      <c r="SJQ4" s="104"/>
      <c r="SJR4" s="104"/>
      <c r="SJS4" s="104"/>
      <c r="SJT4" s="104"/>
      <c r="SJU4" s="104"/>
      <c r="SJV4" s="104"/>
      <c r="SJW4" s="104"/>
      <c r="SJX4" s="104"/>
      <c r="SJY4" s="104"/>
      <c r="SJZ4" s="104"/>
      <c r="SKA4" s="104"/>
      <c r="SKB4" s="104"/>
      <c r="SKC4" s="104"/>
      <c r="SKD4" s="104"/>
      <c r="SKE4" s="104"/>
      <c r="SKF4" s="104"/>
      <c r="SKG4" s="104"/>
      <c r="SKH4" s="104"/>
      <c r="SKI4" s="104"/>
      <c r="SKJ4" s="104"/>
      <c r="SKK4" s="104"/>
      <c r="SKL4" s="104"/>
      <c r="SKM4" s="104"/>
      <c r="SKN4" s="104"/>
      <c r="SKO4" s="104"/>
      <c r="SKP4" s="104"/>
      <c r="SKQ4" s="104"/>
      <c r="SKR4" s="104"/>
      <c r="SKS4" s="104"/>
      <c r="SKT4" s="104"/>
      <c r="SKU4" s="104"/>
      <c r="SKV4" s="104"/>
      <c r="SKW4" s="104"/>
      <c r="SKX4" s="104"/>
      <c r="SKY4" s="104"/>
      <c r="SKZ4" s="104"/>
      <c r="SLA4" s="104"/>
      <c r="SLB4" s="104"/>
      <c r="SLC4" s="104"/>
      <c r="SLD4" s="104"/>
      <c r="SLE4" s="104"/>
      <c r="SLF4" s="104"/>
      <c r="SLG4" s="104"/>
      <c r="SLH4" s="104"/>
      <c r="SLI4" s="104"/>
      <c r="SLJ4" s="104"/>
      <c r="SLK4" s="104"/>
      <c r="SLL4" s="104"/>
      <c r="SLM4" s="104"/>
      <c r="SLN4" s="104"/>
      <c r="SLO4" s="104"/>
      <c r="SLP4" s="104"/>
      <c r="SLQ4" s="104"/>
      <c r="SLR4" s="104"/>
      <c r="SLS4" s="104"/>
      <c r="SLT4" s="104"/>
      <c r="SLU4" s="104"/>
      <c r="SLV4" s="104"/>
      <c r="SLW4" s="104"/>
      <c r="SLX4" s="104"/>
      <c r="SLY4" s="104"/>
      <c r="SLZ4" s="104"/>
      <c r="SMA4" s="104"/>
      <c r="SMB4" s="104"/>
      <c r="SMC4" s="104"/>
      <c r="SMD4" s="104"/>
      <c r="SME4" s="104"/>
      <c r="SMF4" s="104"/>
      <c r="SMG4" s="104"/>
      <c r="SMH4" s="104"/>
      <c r="SMI4" s="104"/>
      <c r="SMJ4" s="104"/>
      <c r="SMK4" s="104"/>
      <c r="SML4" s="104"/>
      <c r="SMM4" s="104"/>
      <c r="SMN4" s="104"/>
      <c r="SMO4" s="104"/>
      <c r="SMP4" s="104"/>
      <c r="SMQ4" s="104"/>
      <c r="SMR4" s="104"/>
      <c r="SMS4" s="104"/>
      <c r="SMT4" s="104"/>
      <c r="SMU4" s="104"/>
      <c r="SMV4" s="104"/>
      <c r="SMW4" s="104"/>
      <c r="SMX4" s="104"/>
      <c r="SMY4" s="104"/>
      <c r="SMZ4" s="104"/>
      <c r="SNA4" s="104"/>
      <c r="SNB4" s="104"/>
      <c r="SNC4" s="104"/>
      <c r="SND4" s="104"/>
      <c r="SNE4" s="104"/>
      <c r="SNF4" s="104"/>
      <c r="SNG4" s="104"/>
      <c r="SNH4" s="104"/>
      <c r="SNI4" s="104"/>
      <c r="SNJ4" s="104"/>
      <c r="SNK4" s="104"/>
      <c r="SNL4" s="104"/>
      <c r="SNM4" s="104"/>
      <c r="SNN4" s="104"/>
      <c r="SNO4" s="104"/>
      <c r="SNP4" s="104"/>
      <c r="SNQ4" s="104"/>
      <c r="SNR4" s="104"/>
      <c r="SNS4" s="104"/>
      <c r="SNT4" s="104"/>
      <c r="SNU4" s="104"/>
      <c r="SNV4" s="104"/>
      <c r="SNW4" s="104"/>
      <c r="SNX4" s="104"/>
      <c r="SNY4" s="104"/>
      <c r="SNZ4" s="104"/>
      <c r="SOA4" s="104"/>
      <c r="SOB4" s="104"/>
      <c r="SOC4" s="104"/>
      <c r="SOD4" s="104"/>
      <c r="SOE4" s="104"/>
      <c r="SOF4" s="104"/>
      <c r="SOG4" s="104"/>
      <c r="SOH4" s="104"/>
      <c r="SOI4" s="104"/>
      <c r="SOJ4" s="104"/>
      <c r="SOK4" s="104"/>
      <c r="SOL4" s="104"/>
      <c r="SOM4" s="104"/>
      <c r="SON4" s="104"/>
      <c r="SOO4" s="104"/>
      <c r="SOP4" s="104"/>
      <c r="SOQ4" s="104"/>
      <c r="SOR4" s="104"/>
      <c r="SOS4" s="104"/>
      <c r="SOT4" s="104"/>
      <c r="SOU4" s="104"/>
      <c r="SOV4" s="104"/>
      <c r="SOW4" s="104"/>
      <c r="SOX4" s="104"/>
      <c r="SOY4" s="104"/>
      <c r="SOZ4" s="104"/>
      <c r="SPA4" s="104"/>
      <c r="SPB4" s="104"/>
      <c r="SPC4" s="104"/>
      <c r="SPD4" s="104"/>
      <c r="SPE4" s="104"/>
      <c r="SPF4" s="104"/>
      <c r="SPG4" s="104"/>
      <c r="SPH4" s="104"/>
      <c r="SPI4" s="104"/>
      <c r="SPJ4" s="104"/>
      <c r="SPK4" s="104"/>
      <c r="SPL4" s="104"/>
      <c r="SPM4" s="104"/>
      <c r="SPN4" s="104"/>
      <c r="SPO4" s="104"/>
      <c r="SPP4" s="104"/>
      <c r="SPQ4" s="104"/>
      <c r="SPR4" s="104"/>
      <c r="SPS4" s="104"/>
      <c r="SPT4" s="104"/>
      <c r="SPU4" s="104"/>
      <c r="SPV4" s="104"/>
      <c r="SPW4" s="104"/>
      <c r="SPX4" s="104"/>
      <c r="SPY4" s="104"/>
      <c r="SPZ4" s="104"/>
      <c r="SQA4" s="104"/>
      <c r="SQB4" s="104"/>
      <c r="SQC4" s="104"/>
      <c r="SQD4" s="104"/>
      <c r="SQE4" s="104"/>
      <c r="SQF4" s="104"/>
      <c r="SQG4" s="104"/>
      <c r="SQH4" s="104"/>
      <c r="SQI4" s="104"/>
      <c r="SQJ4" s="104"/>
      <c r="SQK4" s="104"/>
      <c r="SQL4" s="104"/>
      <c r="SQM4" s="104"/>
      <c r="SQN4" s="104"/>
      <c r="SQO4" s="104"/>
      <c r="SQP4" s="104"/>
      <c r="SQQ4" s="104"/>
      <c r="SQR4" s="104"/>
      <c r="SQS4" s="104"/>
      <c r="SQT4" s="104"/>
      <c r="SQU4" s="104"/>
      <c r="SQV4" s="104"/>
      <c r="SQW4" s="104"/>
      <c r="SQX4" s="104"/>
      <c r="SQY4" s="104"/>
      <c r="SQZ4" s="104"/>
      <c r="SRA4" s="104"/>
      <c r="SRB4" s="104"/>
      <c r="SRC4" s="104"/>
      <c r="SRD4" s="104"/>
      <c r="SRE4" s="104"/>
      <c r="SRF4" s="104"/>
      <c r="SRG4" s="104"/>
      <c r="SRH4" s="104"/>
      <c r="SRI4" s="104"/>
      <c r="SRJ4" s="104"/>
      <c r="SRK4" s="104"/>
      <c r="SRL4" s="104"/>
      <c r="SRM4" s="104"/>
      <c r="SRN4" s="104"/>
      <c r="SRO4" s="104"/>
      <c r="SRP4" s="104"/>
      <c r="SRQ4" s="104"/>
      <c r="SRR4" s="104"/>
      <c r="SRS4" s="104"/>
      <c r="SRT4" s="104"/>
      <c r="SRU4" s="104"/>
      <c r="SRV4" s="104"/>
      <c r="SRW4" s="104"/>
      <c r="SRX4" s="104"/>
      <c r="SRY4" s="104"/>
      <c r="SRZ4" s="104"/>
      <c r="SSA4" s="104"/>
      <c r="SSB4" s="104"/>
      <c r="SSC4" s="104"/>
      <c r="SSD4" s="104"/>
      <c r="SSE4" s="104"/>
      <c r="SSF4" s="104"/>
      <c r="SSG4" s="104"/>
      <c r="SSH4" s="104"/>
      <c r="SSI4" s="104"/>
      <c r="SSJ4" s="104"/>
      <c r="SSK4" s="104"/>
      <c r="SSL4" s="104"/>
      <c r="SSM4" s="104"/>
      <c r="SSN4" s="104"/>
      <c r="SSO4" s="104"/>
      <c r="SSP4" s="104"/>
      <c r="SSQ4" s="104"/>
      <c r="SSR4" s="104"/>
      <c r="SSS4" s="104"/>
      <c r="SST4" s="104"/>
      <c r="SSU4" s="104"/>
      <c r="SSV4" s="104"/>
      <c r="SSW4" s="104"/>
      <c r="SSX4" s="104"/>
      <c r="SSY4" s="104"/>
      <c r="SSZ4" s="104"/>
      <c r="STA4" s="104"/>
      <c r="STB4" s="104"/>
      <c r="STC4" s="104"/>
      <c r="STD4" s="104"/>
      <c r="STE4" s="104"/>
      <c r="STF4" s="104"/>
      <c r="STG4" s="104"/>
      <c r="STH4" s="104"/>
      <c r="STI4" s="104"/>
      <c r="STJ4" s="104"/>
      <c r="STK4" s="104"/>
      <c r="STL4" s="104"/>
      <c r="STM4" s="104"/>
      <c r="STN4" s="104"/>
      <c r="STO4" s="104"/>
      <c r="STP4" s="104"/>
      <c r="STQ4" s="104"/>
      <c r="STR4" s="104"/>
      <c r="STS4" s="104"/>
      <c r="STT4" s="104"/>
      <c r="STU4" s="104"/>
      <c r="STV4" s="104"/>
      <c r="STW4" s="104"/>
      <c r="STX4" s="104"/>
      <c r="STY4" s="104"/>
      <c r="STZ4" s="104"/>
      <c r="SUA4" s="104"/>
      <c r="SUB4" s="104"/>
      <c r="SUC4" s="104"/>
      <c r="SUD4" s="104"/>
      <c r="SUE4" s="104"/>
      <c r="SUF4" s="104"/>
      <c r="SUG4" s="104"/>
      <c r="SUH4" s="104"/>
      <c r="SUI4" s="104"/>
      <c r="SUJ4" s="104"/>
      <c r="SUK4" s="104"/>
      <c r="SUL4" s="104"/>
      <c r="SUM4" s="104"/>
      <c r="SUN4" s="104"/>
      <c r="SUO4" s="104"/>
      <c r="SUP4" s="104"/>
      <c r="SUQ4" s="104"/>
      <c r="SUR4" s="104"/>
      <c r="SUS4" s="104"/>
      <c r="SUT4" s="104"/>
      <c r="SUU4" s="104"/>
      <c r="SUV4" s="104"/>
      <c r="SUW4" s="104"/>
      <c r="SUX4" s="104"/>
      <c r="SUY4" s="104"/>
      <c r="SUZ4" s="104"/>
      <c r="SVA4" s="104"/>
      <c r="SVB4" s="104"/>
      <c r="SVC4" s="104"/>
      <c r="SVD4" s="104"/>
      <c r="SVE4" s="104"/>
      <c r="SVF4" s="104"/>
      <c r="SVG4" s="104"/>
      <c r="SVH4" s="104"/>
      <c r="SVI4" s="104"/>
      <c r="SVJ4" s="104"/>
      <c r="SVK4" s="104"/>
      <c r="SVL4" s="104"/>
      <c r="SVM4" s="104"/>
      <c r="SVN4" s="104"/>
      <c r="SVO4" s="104"/>
      <c r="SVP4" s="104"/>
      <c r="SVQ4" s="104"/>
      <c r="SVR4" s="104"/>
      <c r="SVS4" s="104"/>
      <c r="SVT4" s="104"/>
      <c r="SVU4" s="104"/>
      <c r="SVV4" s="104"/>
      <c r="SVW4" s="104"/>
      <c r="SVX4" s="104"/>
      <c r="SVY4" s="104"/>
      <c r="SVZ4" s="104"/>
      <c r="SWA4" s="104"/>
      <c r="SWB4" s="104"/>
      <c r="SWC4" s="104"/>
      <c r="SWD4" s="104"/>
      <c r="SWE4" s="104"/>
      <c r="SWF4" s="104"/>
      <c r="SWG4" s="104"/>
      <c r="SWH4" s="104"/>
      <c r="SWI4" s="104"/>
      <c r="SWJ4" s="104"/>
      <c r="SWK4" s="104"/>
      <c r="SWL4" s="104"/>
      <c r="SWM4" s="104"/>
      <c r="SWN4" s="104"/>
      <c r="SWO4" s="104"/>
      <c r="SWP4" s="104"/>
      <c r="SWQ4" s="104"/>
      <c r="SWR4" s="104"/>
      <c r="SWS4" s="104"/>
      <c r="SWT4" s="104"/>
      <c r="SWU4" s="104"/>
      <c r="SWV4" s="104"/>
      <c r="SWW4" s="104"/>
      <c r="SWX4" s="104"/>
      <c r="SWY4" s="104"/>
      <c r="SWZ4" s="104"/>
      <c r="SXA4" s="104"/>
      <c r="SXB4" s="104"/>
      <c r="SXC4" s="104"/>
      <c r="SXD4" s="104"/>
      <c r="SXE4" s="104"/>
      <c r="SXF4" s="104"/>
      <c r="SXG4" s="104"/>
      <c r="SXH4" s="104"/>
      <c r="SXI4" s="104"/>
      <c r="SXJ4" s="104"/>
      <c r="SXK4" s="104"/>
      <c r="SXL4" s="104"/>
      <c r="SXM4" s="104"/>
      <c r="SXN4" s="104"/>
      <c r="SXO4" s="104"/>
      <c r="SXP4" s="104"/>
      <c r="SXQ4" s="104"/>
      <c r="SXR4" s="104"/>
      <c r="SXS4" s="104"/>
      <c r="SXT4" s="104"/>
      <c r="SXU4" s="104"/>
      <c r="SXV4" s="104"/>
      <c r="SXW4" s="104"/>
      <c r="SXX4" s="104"/>
      <c r="SXY4" s="104"/>
      <c r="SXZ4" s="104"/>
      <c r="SYA4" s="104"/>
      <c r="SYB4" s="104"/>
      <c r="SYC4" s="104"/>
      <c r="SYD4" s="104"/>
      <c r="SYE4" s="104"/>
      <c r="SYF4" s="104"/>
      <c r="SYG4" s="104"/>
      <c r="SYH4" s="104"/>
      <c r="SYI4" s="104"/>
      <c r="SYJ4" s="104"/>
      <c r="SYK4" s="104"/>
      <c r="SYL4" s="104"/>
      <c r="SYM4" s="104"/>
      <c r="SYN4" s="104"/>
      <c r="SYO4" s="104"/>
      <c r="SYP4" s="104"/>
      <c r="SYQ4" s="104"/>
      <c r="SYR4" s="104"/>
      <c r="SYS4" s="104"/>
      <c r="SYT4" s="104"/>
      <c r="SYU4" s="104"/>
      <c r="SYV4" s="104"/>
      <c r="SYW4" s="104"/>
      <c r="SYX4" s="104"/>
      <c r="SYY4" s="104"/>
      <c r="SYZ4" s="104"/>
      <c r="SZA4" s="104"/>
      <c r="SZB4" s="104"/>
      <c r="SZC4" s="104"/>
      <c r="SZD4" s="104"/>
      <c r="SZE4" s="104"/>
      <c r="SZF4" s="104"/>
      <c r="SZG4" s="104"/>
      <c r="SZH4" s="104"/>
      <c r="SZI4" s="104"/>
      <c r="SZJ4" s="104"/>
      <c r="SZK4" s="104"/>
      <c r="SZL4" s="104"/>
      <c r="SZM4" s="104"/>
      <c r="SZN4" s="104"/>
      <c r="SZO4" s="104"/>
      <c r="SZP4" s="104"/>
      <c r="SZQ4" s="104"/>
      <c r="SZR4" s="104"/>
      <c r="SZS4" s="104"/>
      <c r="SZT4" s="104"/>
      <c r="SZU4" s="104"/>
      <c r="SZV4" s="104"/>
      <c r="SZW4" s="104"/>
      <c r="SZX4" s="104"/>
      <c r="SZY4" s="104"/>
      <c r="SZZ4" s="104"/>
      <c r="TAA4" s="104"/>
      <c r="TAB4" s="104"/>
      <c r="TAC4" s="104"/>
      <c r="TAD4" s="104"/>
      <c r="TAE4" s="104"/>
      <c r="TAF4" s="104"/>
      <c r="TAG4" s="104"/>
      <c r="TAH4" s="104"/>
      <c r="TAI4" s="104"/>
      <c r="TAJ4" s="104"/>
      <c r="TAK4" s="104"/>
      <c r="TAL4" s="104"/>
      <c r="TAM4" s="104"/>
      <c r="TAN4" s="104"/>
      <c r="TAO4" s="104"/>
      <c r="TAP4" s="104"/>
      <c r="TAQ4" s="104"/>
      <c r="TAR4" s="104"/>
      <c r="TAS4" s="104"/>
      <c r="TAT4" s="104"/>
      <c r="TAU4" s="104"/>
      <c r="TAV4" s="104"/>
      <c r="TAW4" s="104"/>
      <c r="TAX4" s="104"/>
      <c r="TAY4" s="104"/>
      <c r="TAZ4" s="104"/>
      <c r="TBA4" s="104"/>
      <c r="TBB4" s="104"/>
      <c r="TBC4" s="104"/>
      <c r="TBD4" s="104"/>
      <c r="TBE4" s="104"/>
      <c r="TBF4" s="104"/>
      <c r="TBG4" s="104"/>
      <c r="TBH4" s="104"/>
      <c r="TBI4" s="104"/>
      <c r="TBJ4" s="104"/>
      <c r="TBK4" s="104"/>
      <c r="TBL4" s="104"/>
      <c r="TBM4" s="104"/>
      <c r="TBN4" s="104"/>
      <c r="TBO4" s="104"/>
      <c r="TBP4" s="104"/>
      <c r="TBQ4" s="104"/>
      <c r="TBR4" s="104"/>
      <c r="TBS4" s="104"/>
      <c r="TBT4" s="104"/>
      <c r="TBU4" s="104"/>
      <c r="TBV4" s="104"/>
      <c r="TBW4" s="104"/>
      <c r="TBX4" s="104"/>
      <c r="TBY4" s="104"/>
      <c r="TBZ4" s="104"/>
      <c r="TCA4" s="104"/>
      <c r="TCB4" s="104"/>
      <c r="TCC4" s="104"/>
      <c r="TCD4" s="104"/>
      <c r="TCE4" s="104"/>
      <c r="TCF4" s="104"/>
      <c r="TCG4" s="104"/>
      <c r="TCH4" s="104"/>
      <c r="TCI4" s="104"/>
      <c r="TCJ4" s="104"/>
      <c r="TCK4" s="104"/>
      <c r="TCL4" s="104"/>
      <c r="TCM4" s="104"/>
      <c r="TCN4" s="104"/>
      <c r="TCO4" s="104"/>
      <c r="TCP4" s="104"/>
      <c r="TCQ4" s="104"/>
      <c r="TCR4" s="104"/>
      <c r="TCS4" s="104"/>
      <c r="TCT4" s="104"/>
      <c r="TCU4" s="104"/>
      <c r="TCV4" s="104"/>
      <c r="TCW4" s="104"/>
      <c r="TCX4" s="104"/>
      <c r="TCY4" s="104"/>
      <c r="TCZ4" s="104"/>
      <c r="TDA4" s="104"/>
      <c r="TDB4" s="104"/>
      <c r="TDC4" s="104"/>
      <c r="TDD4" s="104"/>
      <c r="TDE4" s="104"/>
      <c r="TDF4" s="104"/>
      <c r="TDG4" s="104"/>
      <c r="TDH4" s="104"/>
      <c r="TDI4" s="104"/>
      <c r="TDJ4" s="104"/>
      <c r="TDK4" s="104"/>
      <c r="TDL4" s="104"/>
      <c r="TDM4" s="104"/>
      <c r="TDN4" s="104"/>
      <c r="TDO4" s="104"/>
      <c r="TDP4" s="104"/>
      <c r="TDQ4" s="104"/>
      <c r="TDR4" s="104"/>
      <c r="TDS4" s="104"/>
      <c r="TDT4" s="104"/>
      <c r="TDU4" s="104"/>
      <c r="TDV4" s="104"/>
      <c r="TDW4" s="104"/>
      <c r="TDX4" s="104"/>
      <c r="TDY4" s="104"/>
      <c r="TDZ4" s="104"/>
      <c r="TEA4" s="104"/>
      <c r="TEB4" s="104"/>
      <c r="TEC4" s="104"/>
      <c r="TED4" s="104"/>
      <c r="TEE4" s="104"/>
      <c r="TEF4" s="104"/>
      <c r="TEG4" s="104"/>
      <c r="TEH4" s="104"/>
      <c r="TEI4" s="104"/>
      <c r="TEJ4" s="104"/>
      <c r="TEK4" s="104"/>
      <c r="TEL4" s="104"/>
      <c r="TEM4" s="104"/>
      <c r="TEN4" s="104"/>
      <c r="TEO4" s="104"/>
      <c r="TEP4" s="104"/>
      <c r="TEQ4" s="104"/>
      <c r="TER4" s="104"/>
      <c r="TES4" s="104"/>
      <c r="TET4" s="104"/>
      <c r="TEU4" s="104"/>
      <c r="TEV4" s="104"/>
      <c r="TEW4" s="104"/>
      <c r="TEX4" s="104"/>
      <c r="TEY4" s="104"/>
      <c r="TEZ4" s="104"/>
      <c r="TFA4" s="104"/>
      <c r="TFB4" s="104"/>
      <c r="TFC4" s="104"/>
      <c r="TFD4" s="104"/>
      <c r="TFE4" s="104"/>
      <c r="TFF4" s="104"/>
      <c r="TFG4" s="104"/>
      <c r="TFH4" s="104"/>
      <c r="TFI4" s="104"/>
      <c r="TFJ4" s="104"/>
      <c r="TFK4" s="104"/>
      <c r="TFL4" s="104"/>
      <c r="TFM4" s="104"/>
      <c r="TFN4" s="104"/>
      <c r="TFO4" s="104"/>
      <c r="TFP4" s="104"/>
      <c r="TFQ4" s="104"/>
      <c r="TFR4" s="104"/>
      <c r="TFS4" s="104"/>
      <c r="TFT4" s="104"/>
      <c r="TFU4" s="104"/>
      <c r="TFV4" s="104"/>
      <c r="TFW4" s="104"/>
      <c r="TFX4" s="104"/>
      <c r="TFY4" s="104"/>
      <c r="TFZ4" s="104"/>
      <c r="TGA4" s="104"/>
      <c r="TGB4" s="104"/>
      <c r="TGC4" s="104"/>
      <c r="TGD4" s="104"/>
      <c r="TGE4" s="104"/>
      <c r="TGF4" s="104"/>
      <c r="TGG4" s="104"/>
      <c r="TGH4" s="104"/>
      <c r="TGI4" s="104"/>
      <c r="TGJ4" s="104"/>
      <c r="TGK4" s="104"/>
      <c r="TGL4" s="104"/>
      <c r="TGM4" s="104"/>
      <c r="TGN4" s="104"/>
      <c r="TGO4" s="104"/>
      <c r="TGP4" s="104"/>
      <c r="TGQ4" s="104"/>
      <c r="TGR4" s="104"/>
      <c r="TGS4" s="104"/>
      <c r="TGT4" s="104"/>
      <c r="TGU4" s="104"/>
      <c r="TGV4" s="104"/>
      <c r="TGW4" s="104"/>
      <c r="TGX4" s="104"/>
      <c r="TGY4" s="104"/>
      <c r="TGZ4" s="104"/>
      <c r="THA4" s="104"/>
      <c r="THB4" s="104"/>
      <c r="THC4" s="104"/>
      <c r="THD4" s="104"/>
      <c r="THE4" s="104"/>
      <c r="THF4" s="104"/>
      <c r="THG4" s="104"/>
      <c r="THH4" s="104"/>
      <c r="THI4" s="104"/>
      <c r="THJ4" s="104"/>
      <c r="THK4" s="104"/>
      <c r="THL4" s="104"/>
      <c r="THM4" s="104"/>
      <c r="THN4" s="104"/>
      <c r="THO4" s="104"/>
      <c r="THP4" s="104"/>
      <c r="THQ4" s="104"/>
      <c r="THR4" s="104"/>
      <c r="THS4" s="104"/>
      <c r="THT4" s="104"/>
      <c r="THU4" s="104"/>
      <c r="THV4" s="104"/>
      <c r="THW4" s="104"/>
      <c r="THX4" s="104"/>
      <c r="THY4" s="104"/>
      <c r="THZ4" s="104"/>
      <c r="TIA4" s="104"/>
      <c r="TIB4" s="104"/>
      <c r="TIC4" s="104"/>
      <c r="TID4" s="104"/>
      <c r="TIE4" s="104"/>
      <c r="TIF4" s="104"/>
      <c r="TIG4" s="104"/>
      <c r="TIH4" s="104"/>
      <c r="TII4" s="104"/>
      <c r="TIJ4" s="104"/>
      <c r="TIK4" s="104"/>
      <c r="TIL4" s="104"/>
      <c r="TIM4" s="104"/>
      <c r="TIN4" s="104"/>
      <c r="TIO4" s="104"/>
      <c r="TIP4" s="104"/>
      <c r="TIQ4" s="104"/>
      <c r="TIR4" s="104"/>
      <c r="TIS4" s="104"/>
      <c r="TIT4" s="104"/>
      <c r="TIU4" s="104"/>
      <c r="TIV4" s="104"/>
      <c r="TIW4" s="104"/>
      <c r="TIX4" s="104"/>
      <c r="TIY4" s="104"/>
      <c r="TIZ4" s="104"/>
      <c r="TJA4" s="104"/>
      <c r="TJB4" s="104"/>
      <c r="TJC4" s="104"/>
      <c r="TJD4" s="104"/>
      <c r="TJE4" s="104"/>
      <c r="TJF4" s="104"/>
      <c r="TJG4" s="104"/>
      <c r="TJH4" s="104"/>
      <c r="TJI4" s="104"/>
      <c r="TJJ4" s="104"/>
      <c r="TJK4" s="104"/>
      <c r="TJL4" s="104"/>
      <c r="TJM4" s="104"/>
      <c r="TJN4" s="104"/>
      <c r="TJO4" s="104"/>
      <c r="TJP4" s="104"/>
      <c r="TJQ4" s="104"/>
      <c r="TJR4" s="104"/>
      <c r="TJS4" s="104"/>
      <c r="TJT4" s="104"/>
      <c r="TJU4" s="104"/>
      <c r="TJV4" s="104"/>
      <c r="TJW4" s="104"/>
      <c r="TJX4" s="104"/>
      <c r="TJY4" s="104"/>
      <c r="TJZ4" s="104"/>
      <c r="TKA4" s="104"/>
      <c r="TKB4" s="104"/>
      <c r="TKC4" s="104"/>
      <c r="TKD4" s="104"/>
      <c r="TKE4" s="104"/>
      <c r="TKF4" s="104"/>
      <c r="TKG4" s="104"/>
      <c r="TKH4" s="104"/>
      <c r="TKI4" s="104"/>
      <c r="TKJ4" s="104"/>
      <c r="TKK4" s="104"/>
      <c r="TKL4" s="104"/>
      <c r="TKM4" s="104"/>
      <c r="TKN4" s="104"/>
      <c r="TKO4" s="104"/>
      <c r="TKP4" s="104"/>
      <c r="TKQ4" s="104"/>
      <c r="TKR4" s="104"/>
      <c r="TKS4" s="104"/>
      <c r="TKT4" s="104"/>
      <c r="TKU4" s="104"/>
      <c r="TKV4" s="104"/>
      <c r="TKW4" s="104"/>
      <c r="TKX4" s="104"/>
      <c r="TKY4" s="104"/>
      <c r="TKZ4" s="104"/>
      <c r="TLA4" s="104"/>
      <c r="TLB4" s="104"/>
      <c r="TLC4" s="104"/>
      <c r="TLD4" s="104"/>
      <c r="TLE4" s="104"/>
      <c r="TLF4" s="104"/>
      <c r="TLG4" s="104"/>
      <c r="TLH4" s="104"/>
      <c r="TLI4" s="104"/>
      <c r="TLJ4" s="104"/>
      <c r="TLK4" s="104"/>
      <c r="TLL4" s="104"/>
      <c r="TLM4" s="104"/>
      <c r="TLN4" s="104"/>
      <c r="TLO4" s="104"/>
      <c r="TLP4" s="104"/>
      <c r="TLQ4" s="104"/>
      <c r="TLR4" s="104"/>
      <c r="TLS4" s="104"/>
      <c r="TLT4" s="104"/>
      <c r="TLU4" s="104"/>
      <c r="TLV4" s="104"/>
      <c r="TLW4" s="104"/>
      <c r="TLX4" s="104"/>
      <c r="TLY4" s="104"/>
      <c r="TLZ4" s="104"/>
      <c r="TMA4" s="104"/>
      <c r="TMB4" s="104"/>
      <c r="TMC4" s="104"/>
      <c r="TMD4" s="104"/>
      <c r="TME4" s="104"/>
      <c r="TMF4" s="104"/>
      <c r="TMG4" s="104"/>
      <c r="TMH4" s="104"/>
      <c r="TMI4" s="104"/>
      <c r="TMJ4" s="104"/>
      <c r="TMK4" s="104"/>
      <c r="TML4" s="104"/>
      <c r="TMM4" s="104"/>
      <c r="TMN4" s="104"/>
      <c r="TMO4" s="104"/>
      <c r="TMP4" s="104"/>
      <c r="TMQ4" s="104"/>
      <c r="TMR4" s="104"/>
      <c r="TMS4" s="104"/>
      <c r="TMT4" s="104"/>
      <c r="TMU4" s="104"/>
      <c r="TMV4" s="104"/>
      <c r="TMW4" s="104"/>
      <c r="TMX4" s="104"/>
      <c r="TMY4" s="104"/>
      <c r="TMZ4" s="104"/>
      <c r="TNA4" s="104"/>
      <c r="TNB4" s="104"/>
      <c r="TNC4" s="104"/>
      <c r="TND4" s="104"/>
      <c r="TNE4" s="104"/>
      <c r="TNF4" s="104"/>
      <c r="TNG4" s="104"/>
      <c r="TNH4" s="104"/>
      <c r="TNI4" s="104"/>
      <c r="TNJ4" s="104"/>
      <c r="TNK4" s="104"/>
      <c r="TNL4" s="104"/>
      <c r="TNM4" s="104"/>
      <c r="TNN4" s="104"/>
      <c r="TNO4" s="104"/>
      <c r="TNP4" s="104"/>
      <c r="TNQ4" s="104"/>
      <c r="TNR4" s="104"/>
      <c r="TNS4" s="104"/>
      <c r="TNT4" s="104"/>
      <c r="TNU4" s="104"/>
      <c r="TNV4" s="104"/>
      <c r="TNW4" s="104"/>
      <c r="TNX4" s="104"/>
      <c r="TNY4" s="104"/>
      <c r="TNZ4" s="104"/>
      <c r="TOA4" s="104"/>
      <c r="TOB4" s="104"/>
      <c r="TOC4" s="104"/>
      <c r="TOD4" s="104"/>
      <c r="TOE4" s="104"/>
      <c r="TOF4" s="104"/>
      <c r="TOG4" s="104"/>
      <c r="TOH4" s="104"/>
      <c r="TOI4" s="104"/>
      <c r="TOJ4" s="104"/>
      <c r="TOK4" s="104"/>
      <c r="TOL4" s="104"/>
      <c r="TOM4" s="104"/>
      <c r="TON4" s="104"/>
      <c r="TOO4" s="104"/>
      <c r="TOP4" s="104"/>
      <c r="TOQ4" s="104"/>
      <c r="TOR4" s="104"/>
      <c r="TOS4" s="104"/>
      <c r="TOT4" s="104"/>
      <c r="TOU4" s="104"/>
      <c r="TOV4" s="104"/>
      <c r="TOW4" s="104"/>
      <c r="TOX4" s="104"/>
      <c r="TOY4" s="104"/>
      <c r="TOZ4" s="104"/>
      <c r="TPA4" s="104"/>
      <c r="TPB4" s="104"/>
      <c r="TPC4" s="104"/>
      <c r="TPD4" s="104"/>
      <c r="TPE4" s="104"/>
      <c r="TPF4" s="104"/>
      <c r="TPG4" s="104"/>
      <c r="TPH4" s="104"/>
      <c r="TPI4" s="104"/>
      <c r="TPJ4" s="104"/>
      <c r="TPK4" s="104"/>
      <c r="TPL4" s="104"/>
      <c r="TPM4" s="104"/>
      <c r="TPN4" s="104"/>
      <c r="TPO4" s="104"/>
      <c r="TPP4" s="104"/>
      <c r="TPQ4" s="104"/>
      <c r="TPR4" s="104"/>
      <c r="TPS4" s="104"/>
      <c r="TPT4" s="104"/>
      <c r="TPU4" s="104"/>
      <c r="TPV4" s="104"/>
      <c r="TPW4" s="104"/>
      <c r="TPX4" s="104"/>
      <c r="TPY4" s="104"/>
      <c r="TPZ4" s="104"/>
      <c r="TQA4" s="104"/>
      <c r="TQB4" s="104"/>
      <c r="TQC4" s="104"/>
      <c r="TQD4" s="104"/>
      <c r="TQE4" s="104"/>
      <c r="TQF4" s="104"/>
      <c r="TQG4" s="104"/>
      <c r="TQH4" s="104"/>
      <c r="TQI4" s="104"/>
      <c r="TQJ4" s="104"/>
      <c r="TQK4" s="104"/>
      <c r="TQL4" s="104"/>
      <c r="TQM4" s="104"/>
      <c r="TQN4" s="104"/>
      <c r="TQO4" s="104"/>
      <c r="TQP4" s="104"/>
      <c r="TQQ4" s="104"/>
      <c r="TQR4" s="104"/>
      <c r="TQS4" s="104"/>
      <c r="TQT4" s="104"/>
      <c r="TQU4" s="104"/>
      <c r="TQV4" s="104"/>
      <c r="TQW4" s="104"/>
      <c r="TQX4" s="104"/>
      <c r="TQY4" s="104"/>
      <c r="TQZ4" s="104"/>
      <c r="TRA4" s="104"/>
      <c r="TRB4" s="104"/>
      <c r="TRC4" s="104"/>
      <c r="TRD4" s="104"/>
      <c r="TRE4" s="104"/>
      <c r="TRF4" s="104"/>
      <c r="TRG4" s="104"/>
      <c r="TRH4" s="104"/>
      <c r="TRI4" s="104"/>
      <c r="TRJ4" s="104"/>
      <c r="TRK4" s="104"/>
      <c r="TRL4" s="104"/>
      <c r="TRM4" s="104"/>
      <c r="TRN4" s="104"/>
      <c r="TRO4" s="104"/>
      <c r="TRP4" s="104"/>
      <c r="TRQ4" s="104"/>
      <c r="TRR4" s="104"/>
      <c r="TRS4" s="104"/>
      <c r="TRT4" s="104"/>
      <c r="TRU4" s="104"/>
      <c r="TRV4" s="104"/>
      <c r="TRW4" s="104"/>
      <c r="TRX4" s="104"/>
      <c r="TRY4" s="104"/>
      <c r="TRZ4" s="104"/>
      <c r="TSA4" s="104"/>
      <c r="TSB4" s="104"/>
      <c r="TSC4" s="104"/>
      <c r="TSD4" s="104"/>
      <c r="TSE4" s="104"/>
      <c r="TSF4" s="104"/>
      <c r="TSG4" s="104"/>
      <c r="TSH4" s="104"/>
      <c r="TSI4" s="104"/>
      <c r="TSJ4" s="104"/>
      <c r="TSK4" s="104"/>
      <c r="TSL4" s="104"/>
      <c r="TSM4" s="104"/>
      <c r="TSN4" s="104"/>
      <c r="TSO4" s="104"/>
      <c r="TSP4" s="104"/>
      <c r="TSQ4" s="104"/>
      <c r="TSR4" s="104"/>
      <c r="TSS4" s="104"/>
      <c r="TST4" s="104"/>
      <c r="TSU4" s="104"/>
      <c r="TSV4" s="104"/>
      <c r="TSW4" s="104"/>
      <c r="TSX4" s="104"/>
      <c r="TSY4" s="104"/>
      <c r="TSZ4" s="104"/>
      <c r="TTA4" s="104"/>
      <c r="TTB4" s="104"/>
      <c r="TTC4" s="104"/>
      <c r="TTD4" s="104"/>
      <c r="TTE4" s="104"/>
      <c r="TTF4" s="104"/>
      <c r="TTG4" s="104"/>
      <c r="TTH4" s="104"/>
      <c r="TTI4" s="104"/>
      <c r="TTJ4" s="104"/>
      <c r="TTK4" s="104"/>
      <c r="TTL4" s="104"/>
      <c r="TTM4" s="104"/>
      <c r="TTN4" s="104"/>
      <c r="TTO4" s="104"/>
      <c r="TTP4" s="104"/>
      <c r="TTQ4" s="104"/>
      <c r="TTR4" s="104"/>
      <c r="TTS4" s="104"/>
      <c r="TTT4" s="104"/>
      <c r="TTU4" s="104"/>
      <c r="TTV4" s="104"/>
      <c r="TTW4" s="104"/>
      <c r="TTX4" s="104"/>
      <c r="TTY4" s="104"/>
      <c r="TTZ4" s="104"/>
      <c r="TUA4" s="104"/>
      <c r="TUB4" s="104"/>
      <c r="TUC4" s="104"/>
      <c r="TUD4" s="104"/>
      <c r="TUE4" s="104"/>
      <c r="TUF4" s="104"/>
      <c r="TUG4" s="104"/>
      <c r="TUH4" s="104"/>
      <c r="TUI4" s="104"/>
      <c r="TUJ4" s="104"/>
      <c r="TUK4" s="104"/>
      <c r="TUL4" s="104"/>
      <c r="TUM4" s="104"/>
      <c r="TUN4" s="104"/>
      <c r="TUO4" s="104"/>
      <c r="TUP4" s="104"/>
      <c r="TUQ4" s="104"/>
      <c r="TUR4" s="104"/>
      <c r="TUS4" s="104"/>
      <c r="TUT4" s="104"/>
      <c r="TUU4" s="104"/>
      <c r="TUV4" s="104"/>
      <c r="TUW4" s="104"/>
      <c r="TUX4" s="104"/>
      <c r="TUY4" s="104"/>
      <c r="TUZ4" s="104"/>
      <c r="TVA4" s="104"/>
      <c r="TVB4" s="104"/>
      <c r="TVC4" s="104"/>
      <c r="TVD4" s="104"/>
      <c r="TVE4" s="104"/>
      <c r="TVF4" s="104"/>
      <c r="TVG4" s="104"/>
      <c r="TVH4" s="104"/>
      <c r="TVI4" s="104"/>
      <c r="TVJ4" s="104"/>
      <c r="TVK4" s="104"/>
      <c r="TVL4" s="104"/>
      <c r="TVM4" s="104"/>
      <c r="TVN4" s="104"/>
      <c r="TVO4" s="104"/>
      <c r="TVP4" s="104"/>
      <c r="TVQ4" s="104"/>
      <c r="TVR4" s="104"/>
      <c r="TVS4" s="104"/>
      <c r="TVT4" s="104"/>
      <c r="TVU4" s="104"/>
      <c r="TVV4" s="104"/>
      <c r="TVW4" s="104"/>
      <c r="TVX4" s="104"/>
      <c r="TVY4" s="104"/>
      <c r="TVZ4" s="104"/>
      <c r="TWA4" s="104"/>
      <c r="TWB4" s="104"/>
      <c r="TWC4" s="104"/>
      <c r="TWD4" s="104"/>
      <c r="TWE4" s="104"/>
      <c r="TWF4" s="104"/>
      <c r="TWG4" s="104"/>
      <c r="TWH4" s="104"/>
      <c r="TWI4" s="104"/>
      <c r="TWJ4" s="104"/>
      <c r="TWK4" s="104"/>
      <c r="TWL4" s="104"/>
      <c r="TWM4" s="104"/>
      <c r="TWN4" s="104"/>
      <c r="TWO4" s="104"/>
      <c r="TWP4" s="104"/>
      <c r="TWQ4" s="104"/>
      <c r="TWR4" s="104"/>
      <c r="TWS4" s="104"/>
      <c r="TWT4" s="104"/>
      <c r="TWU4" s="104"/>
      <c r="TWV4" s="104"/>
      <c r="TWW4" s="104"/>
      <c r="TWX4" s="104"/>
      <c r="TWY4" s="104"/>
      <c r="TWZ4" s="104"/>
      <c r="TXA4" s="104"/>
      <c r="TXB4" s="104"/>
      <c r="TXC4" s="104"/>
      <c r="TXD4" s="104"/>
      <c r="TXE4" s="104"/>
      <c r="TXF4" s="104"/>
      <c r="TXG4" s="104"/>
      <c r="TXH4" s="104"/>
      <c r="TXI4" s="104"/>
      <c r="TXJ4" s="104"/>
      <c r="TXK4" s="104"/>
      <c r="TXL4" s="104"/>
      <c r="TXM4" s="104"/>
      <c r="TXN4" s="104"/>
      <c r="TXO4" s="104"/>
      <c r="TXP4" s="104"/>
      <c r="TXQ4" s="104"/>
      <c r="TXR4" s="104"/>
      <c r="TXS4" s="104"/>
      <c r="TXT4" s="104"/>
      <c r="TXU4" s="104"/>
      <c r="TXV4" s="104"/>
      <c r="TXW4" s="104"/>
      <c r="TXX4" s="104"/>
      <c r="TXY4" s="104"/>
      <c r="TXZ4" s="104"/>
      <c r="TYA4" s="104"/>
      <c r="TYB4" s="104"/>
      <c r="TYC4" s="104"/>
      <c r="TYD4" s="104"/>
      <c r="TYE4" s="104"/>
      <c r="TYF4" s="104"/>
      <c r="TYG4" s="104"/>
      <c r="TYH4" s="104"/>
      <c r="TYI4" s="104"/>
      <c r="TYJ4" s="104"/>
      <c r="TYK4" s="104"/>
      <c r="TYL4" s="104"/>
      <c r="TYM4" s="104"/>
      <c r="TYN4" s="104"/>
      <c r="TYO4" s="104"/>
      <c r="TYP4" s="104"/>
      <c r="TYQ4" s="104"/>
      <c r="TYR4" s="104"/>
      <c r="TYS4" s="104"/>
      <c r="TYT4" s="104"/>
      <c r="TYU4" s="104"/>
      <c r="TYV4" s="104"/>
      <c r="TYW4" s="104"/>
      <c r="TYX4" s="104"/>
      <c r="TYY4" s="104"/>
      <c r="TYZ4" s="104"/>
      <c r="TZA4" s="104"/>
      <c r="TZB4" s="104"/>
      <c r="TZC4" s="104"/>
      <c r="TZD4" s="104"/>
      <c r="TZE4" s="104"/>
      <c r="TZF4" s="104"/>
      <c r="TZG4" s="104"/>
      <c r="TZH4" s="104"/>
      <c r="TZI4" s="104"/>
      <c r="TZJ4" s="104"/>
      <c r="TZK4" s="104"/>
      <c r="TZL4" s="104"/>
      <c r="TZM4" s="104"/>
      <c r="TZN4" s="104"/>
      <c r="TZO4" s="104"/>
      <c r="TZP4" s="104"/>
      <c r="TZQ4" s="104"/>
      <c r="TZR4" s="104"/>
      <c r="TZS4" s="104"/>
      <c r="TZT4" s="104"/>
      <c r="TZU4" s="104"/>
      <c r="TZV4" s="104"/>
      <c r="TZW4" s="104"/>
      <c r="TZX4" s="104"/>
      <c r="TZY4" s="104"/>
      <c r="TZZ4" s="104"/>
      <c r="UAA4" s="104"/>
      <c r="UAB4" s="104"/>
      <c r="UAC4" s="104"/>
      <c r="UAD4" s="104"/>
      <c r="UAE4" s="104"/>
      <c r="UAF4" s="104"/>
      <c r="UAG4" s="104"/>
      <c r="UAH4" s="104"/>
      <c r="UAI4" s="104"/>
      <c r="UAJ4" s="104"/>
      <c r="UAK4" s="104"/>
      <c r="UAL4" s="104"/>
      <c r="UAM4" s="104"/>
      <c r="UAN4" s="104"/>
      <c r="UAO4" s="104"/>
      <c r="UAP4" s="104"/>
      <c r="UAQ4" s="104"/>
      <c r="UAR4" s="104"/>
      <c r="UAS4" s="104"/>
      <c r="UAT4" s="104"/>
      <c r="UAU4" s="104"/>
      <c r="UAV4" s="104"/>
      <c r="UAW4" s="104"/>
      <c r="UAX4" s="104"/>
      <c r="UAY4" s="104"/>
      <c r="UAZ4" s="104"/>
      <c r="UBA4" s="104"/>
      <c r="UBB4" s="104"/>
      <c r="UBC4" s="104"/>
      <c r="UBD4" s="104"/>
      <c r="UBE4" s="104"/>
      <c r="UBF4" s="104"/>
      <c r="UBG4" s="104"/>
      <c r="UBH4" s="104"/>
      <c r="UBI4" s="104"/>
      <c r="UBJ4" s="104"/>
      <c r="UBK4" s="104"/>
      <c r="UBL4" s="104"/>
      <c r="UBM4" s="104"/>
      <c r="UBN4" s="104"/>
      <c r="UBO4" s="104"/>
      <c r="UBP4" s="104"/>
      <c r="UBQ4" s="104"/>
      <c r="UBR4" s="104"/>
      <c r="UBS4" s="104"/>
      <c r="UBT4" s="104"/>
      <c r="UBU4" s="104"/>
      <c r="UBV4" s="104"/>
      <c r="UBW4" s="104"/>
      <c r="UBX4" s="104"/>
      <c r="UBY4" s="104"/>
      <c r="UBZ4" s="104"/>
      <c r="UCA4" s="104"/>
      <c r="UCB4" s="104"/>
      <c r="UCC4" s="104"/>
      <c r="UCD4" s="104"/>
      <c r="UCE4" s="104"/>
      <c r="UCF4" s="104"/>
      <c r="UCG4" s="104"/>
      <c r="UCH4" s="104"/>
      <c r="UCI4" s="104"/>
      <c r="UCJ4" s="104"/>
      <c r="UCK4" s="104"/>
      <c r="UCL4" s="104"/>
      <c r="UCM4" s="104"/>
      <c r="UCN4" s="104"/>
      <c r="UCO4" s="104"/>
      <c r="UCP4" s="104"/>
      <c r="UCQ4" s="104"/>
      <c r="UCR4" s="104"/>
      <c r="UCS4" s="104"/>
      <c r="UCT4" s="104"/>
      <c r="UCU4" s="104"/>
      <c r="UCV4" s="104"/>
      <c r="UCW4" s="104"/>
      <c r="UCX4" s="104"/>
      <c r="UCY4" s="104"/>
      <c r="UCZ4" s="104"/>
      <c r="UDA4" s="104"/>
      <c r="UDB4" s="104"/>
      <c r="UDC4" s="104"/>
      <c r="UDD4" s="104"/>
      <c r="UDE4" s="104"/>
      <c r="UDF4" s="104"/>
      <c r="UDG4" s="104"/>
      <c r="UDH4" s="104"/>
      <c r="UDI4" s="104"/>
      <c r="UDJ4" s="104"/>
      <c r="UDK4" s="104"/>
      <c r="UDL4" s="104"/>
      <c r="UDM4" s="104"/>
      <c r="UDN4" s="104"/>
      <c r="UDO4" s="104"/>
      <c r="UDP4" s="104"/>
      <c r="UDQ4" s="104"/>
      <c r="UDR4" s="104"/>
      <c r="UDS4" s="104"/>
      <c r="UDT4" s="104"/>
      <c r="UDU4" s="104"/>
      <c r="UDV4" s="104"/>
      <c r="UDW4" s="104"/>
      <c r="UDX4" s="104"/>
      <c r="UDY4" s="104"/>
      <c r="UDZ4" s="104"/>
      <c r="UEA4" s="104"/>
      <c r="UEB4" s="104"/>
      <c r="UEC4" s="104"/>
      <c r="UED4" s="104"/>
      <c r="UEE4" s="104"/>
      <c r="UEF4" s="104"/>
      <c r="UEG4" s="104"/>
      <c r="UEH4" s="104"/>
      <c r="UEI4" s="104"/>
      <c r="UEJ4" s="104"/>
      <c r="UEK4" s="104"/>
      <c r="UEL4" s="104"/>
      <c r="UEM4" s="104"/>
      <c r="UEN4" s="104"/>
      <c r="UEO4" s="104"/>
      <c r="UEP4" s="104"/>
      <c r="UEQ4" s="104"/>
      <c r="UER4" s="104"/>
      <c r="UES4" s="104"/>
      <c r="UET4" s="104"/>
      <c r="UEU4" s="104"/>
      <c r="UEV4" s="104"/>
      <c r="UEW4" s="104"/>
      <c r="UEX4" s="104"/>
      <c r="UEY4" s="104"/>
      <c r="UEZ4" s="104"/>
      <c r="UFA4" s="104"/>
      <c r="UFB4" s="104"/>
      <c r="UFC4" s="104"/>
      <c r="UFD4" s="104"/>
      <c r="UFE4" s="104"/>
      <c r="UFF4" s="104"/>
      <c r="UFG4" s="104"/>
      <c r="UFH4" s="104"/>
      <c r="UFI4" s="104"/>
      <c r="UFJ4" s="104"/>
      <c r="UFK4" s="104"/>
      <c r="UFL4" s="104"/>
      <c r="UFM4" s="104"/>
      <c r="UFN4" s="104"/>
      <c r="UFO4" s="104"/>
      <c r="UFP4" s="104"/>
      <c r="UFQ4" s="104"/>
      <c r="UFR4" s="104"/>
      <c r="UFS4" s="104"/>
      <c r="UFT4" s="104"/>
      <c r="UFU4" s="104"/>
      <c r="UFV4" s="104"/>
      <c r="UFW4" s="104"/>
      <c r="UFX4" s="104"/>
      <c r="UFY4" s="104"/>
      <c r="UFZ4" s="104"/>
      <c r="UGA4" s="104"/>
      <c r="UGB4" s="104"/>
      <c r="UGC4" s="104"/>
      <c r="UGD4" s="104"/>
      <c r="UGE4" s="104"/>
      <c r="UGF4" s="104"/>
      <c r="UGG4" s="104"/>
      <c r="UGH4" s="104"/>
      <c r="UGI4" s="104"/>
      <c r="UGJ4" s="104"/>
      <c r="UGK4" s="104"/>
      <c r="UGL4" s="104"/>
      <c r="UGM4" s="104"/>
      <c r="UGN4" s="104"/>
      <c r="UGO4" s="104"/>
      <c r="UGP4" s="104"/>
      <c r="UGQ4" s="104"/>
      <c r="UGR4" s="104"/>
      <c r="UGS4" s="104"/>
      <c r="UGT4" s="104"/>
      <c r="UGU4" s="104"/>
      <c r="UGV4" s="104"/>
      <c r="UGW4" s="104"/>
      <c r="UGX4" s="104"/>
      <c r="UGY4" s="104"/>
      <c r="UGZ4" s="104"/>
      <c r="UHA4" s="104"/>
      <c r="UHB4" s="104"/>
      <c r="UHC4" s="104"/>
      <c r="UHD4" s="104"/>
      <c r="UHE4" s="104"/>
      <c r="UHF4" s="104"/>
      <c r="UHG4" s="104"/>
      <c r="UHH4" s="104"/>
      <c r="UHI4" s="104"/>
      <c r="UHJ4" s="104"/>
      <c r="UHK4" s="104"/>
      <c r="UHL4" s="104"/>
      <c r="UHM4" s="104"/>
      <c r="UHN4" s="104"/>
      <c r="UHO4" s="104"/>
      <c r="UHP4" s="104"/>
      <c r="UHQ4" s="104"/>
      <c r="UHR4" s="104"/>
      <c r="UHS4" s="104"/>
      <c r="UHT4" s="104"/>
      <c r="UHU4" s="104"/>
      <c r="UHV4" s="104"/>
      <c r="UHW4" s="104"/>
      <c r="UHX4" s="104"/>
      <c r="UHY4" s="104"/>
      <c r="UHZ4" s="104"/>
      <c r="UIA4" s="104"/>
      <c r="UIB4" s="104"/>
      <c r="UIC4" s="104"/>
      <c r="UID4" s="104"/>
      <c r="UIE4" s="104"/>
      <c r="UIF4" s="104"/>
      <c r="UIG4" s="104"/>
      <c r="UIH4" s="104"/>
      <c r="UII4" s="104"/>
      <c r="UIJ4" s="104"/>
      <c r="UIK4" s="104"/>
      <c r="UIL4" s="104"/>
      <c r="UIM4" s="104"/>
      <c r="UIN4" s="104"/>
      <c r="UIO4" s="104"/>
      <c r="UIP4" s="104"/>
      <c r="UIQ4" s="104"/>
      <c r="UIR4" s="104"/>
      <c r="UIS4" s="104"/>
      <c r="UIT4" s="104"/>
      <c r="UIU4" s="104"/>
      <c r="UIV4" s="104"/>
      <c r="UIW4" s="104"/>
      <c r="UIX4" s="104"/>
      <c r="UIY4" s="104"/>
      <c r="UIZ4" s="104"/>
      <c r="UJA4" s="104"/>
      <c r="UJB4" s="104"/>
      <c r="UJC4" s="104"/>
      <c r="UJD4" s="104"/>
      <c r="UJE4" s="104"/>
      <c r="UJF4" s="104"/>
      <c r="UJG4" s="104"/>
      <c r="UJH4" s="104"/>
      <c r="UJI4" s="104"/>
      <c r="UJJ4" s="104"/>
      <c r="UJK4" s="104"/>
      <c r="UJL4" s="104"/>
      <c r="UJM4" s="104"/>
      <c r="UJN4" s="104"/>
      <c r="UJO4" s="104"/>
      <c r="UJP4" s="104"/>
      <c r="UJQ4" s="104"/>
      <c r="UJR4" s="104"/>
      <c r="UJS4" s="104"/>
      <c r="UJT4" s="104"/>
      <c r="UJU4" s="104"/>
      <c r="UJV4" s="104"/>
      <c r="UJW4" s="104"/>
      <c r="UJX4" s="104"/>
      <c r="UJY4" s="104"/>
      <c r="UJZ4" s="104"/>
      <c r="UKA4" s="104"/>
      <c r="UKB4" s="104"/>
      <c r="UKC4" s="104"/>
      <c r="UKD4" s="104"/>
      <c r="UKE4" s="104"/>
      <c r="UKF4" s="104"/>
      <c r="UKG4" s="104"/>
      <c r="UKH4" s="104"/>
      <c r="UKI4" s="104"/>
      <c r="UKJ4" s="104"/>
      <c r="UKK4" s="104"/>
      <c r="UKL4" s="104"/>
      <c r="UKM4" s="104"/>
      <c r="UKN4" s="104"/>
      <c r="UKO4" s="104"/>
      <c r="UKP4" s="104"/>
      <c r="UKQ4" s="104"/>
      <c r="UKR4" s="104"/>
      <c r="UKS4" s="104"/>
      <c r="UKT4" s="104"/>
      <c r="UKU4" s="104"/>
      <c r="UKV4" s="104"/>
      <c r="UKW4" s="104"/>
      <c r="UKX4" s="104"/>
      <c r="UKY4" s="104"/>
      <c r="UKZ4" s="104"/>
      <c r="ULA4" s="104"/>
      <c r="ULB4" s="104"/>
      <c r="ULC4" s="104"/>
      <c r="ULD4" s="104"/>
      <c r="ULE4" s="104"/>
      <c r="ULF4" s="104"/>
      <c r="ULG4" s="104"/>
      <c r="ULH4" s="104"/>
      <c r="ULI4" s="104"/>
      <c r="ULJ4" s="104"/>
      <c r="ULK4" s="104"/>
      <c r="ULL4" s="104"/>
      <c r="ULM4" s="104"/>
      <c r="ULN4" s="104"/>
      <c r="ULO4" s="104"/>
      <c r="ULP4" s="104"/>
      <c r="ULQ4" s="104"/>
      <c r="ULR4" s="104"/>
      <c r="ULS4" s="104"/>
      <c r="ULT4" s="104"/>
      <c r="ULU4" s="104"/>
      <c r="ULV4" s="104"/>
      <c r="ULW4" s="104"/>
      <c r="ULX4" s="104"/>
      <c r="ULY4" s="104"/>
      <c r="ULZ4" s="104"/>
      <c r="UMA4" s="104"/>
      <c r="UMB4" s="104"/>
      <c r="UMC4" s="104"/>
      <c r="UMD4" s="104"/>
      <c r="UME4" s="104"/>
      <c r="UMF4" s="104"/>
      <c r="UMG4" s="104"/>
      <c r="UMH4" s="104"/>
      <c r="UMI4" s="104"/>
      <c r="UMJ4" s="104"/>
      <c r="UMK4" s="104"/>
      <c r="UML4" s="104"/>
      <c r="UMM4" s="104"/>
      <c r="UMN4" s="104"/>
      <c r="UMO4" s="104"/>
      <c r="UMP4" s="104"/>
      <c r="UMQ4" s="104"/>
      <c r="UMR4" s="104"/>
      <c r="UMS4" s="104"/>
      <c r="UMT4" s="104"/>
      <c r="UMU4" s="104"/>
      <c r="UMV4" s="104"/>
      <c r="UMW4" s="104"/>
      <c r="UMX4" s="104"/>
      <c r="UMY4" s="104"/>
      <c r="UMZ4" s="104"/>
      <c r="UNA4" s="104"/>
      <c r="UNB4" s="104"/>
      <c r="UNC4" s="104"/>
      <c r="UND4" s="104"/>
      <c r="UNE4" s="104"/>
      <c r="UNF4" s="104"/>
      <c r="UNG4" s="104"/>
      <c r="UNH4" s="104"/>
      <c r="UNI4" s="104"/>
      <c r="UNJ4" s="104"/>
      <c r="UNK4" s="104"/>
      <c r="UNL4" s="104"/>
      <c r="UNM4" s="104"/>
      <c r="UNN4" s="104"/>
      <c r="UNO4" s="104"/>
      <c r="UNP4" s="104"/>
      <c r="UNQ4" s="104"/>
      <c r="UNR4" s="104"/>
      <c r="UNS4" s="104"/>
      <c r="UNT4" s="104"/>
      <c r="UNU4" s="104"/>
      <c r="UNV4" s="104"/>
      <c r="UNW4" s="104"/>
      <c r="UNX4" s="104"/>
      <c r="UNY4" s="104"/>
      <c r="UNZ4" s="104"/>
      <c r="UOA4" s="104"/>
      <c r="UOB4" s="104"/>
      <c r="UOC4" s="104"/>
      <c r="UOD4" s="104"/>
      <c r="UOE4" s="104"/>
      <c r="UOF4" s="104"/>
      <c r="UOG4" s="104"/>
      <c r="UOH4" s="104"/>
      <c r="UOI4" s="104"/>
      <c r="UOJ4" s="104"/>
      <c r="UOK4" s="104"/>
      <c r="UOL4" s="104"/>
      <c r="UOM4" s="104"/>
      <c r="UON4" s="104"/>
      <c r="UOO4" s="104"/>
      <c r="UOP4" s="104"/>
      <c r="UOQ4" s="104"/>
      <c r="UOR4" s="104"/>
      <c r="UOS4" s="104"/>
      <c r="UOT4" s="104"/>
      <c r="UOU4" s="104"/>
      <c r="UOV4" s="104"/>
      <c r="UOW4" s="104"/>
      <c r="UOX4" s="104"/>
      <c r="UOY4" s="104"/>
      <c r="UOZ4" s="104"/>
      <c r="UPA4" s="104"/>
      <c r="UPB4" s="104"/>
      <c r="UPC4" s="104"/>
      <c r="UPD4" s="104"/>
      <c r="UPE4" s="104"/>
      <c r="UPF4" s="104"/>
      <c r="UPG4" s="104"/>
      <c r="UPH4" s="104"/>
      <c r="UPI4" s="104"/>
      <c r="UPJ4" s="104"/>
      <c r="UPK4" s="104"/>
      <c r="UPL4" s="104"/>
      <c r="UPM4" s="104"/>
      <c r="UPN4" s="104"/>
      <c r="UPO4" s="104"/>
      <c r="UPP4" s="104"/>
      <c r="UPQ4" s="104"/>
      <c r="UPR4" s="104"/>
      <c r="UPS4" s="104"/>
      <c r="UPT4" s="104"/>
      <c r="UPU4" s="104"/>
      <c r="UPV4" s="104"/>
      <c r="UPW4" s="104"/>
      <c r="UPX4" s="104"/>
      <c r="UPY4" s="104"/>
      <c r="UPZ4" s="104"/>
      <c r="UQA4" s="104"/>
      <c r="UQB4" s="104"/>
      <c r="UQC4" s="104"/>
      <c r="UQD4" s="104"/>
      <c r="UQE4" s="104"/>
      <c r="UQF4" s="104"/>
      <c r="UQG4" s="104"/>
      <c r="UQH4" s="104"/>
      <c r="UQI4" s="104"/>
      <c r="UQJ4" s="104"/>
      <c r="UQK4" s="104"/>
      <c r="UQL4" s="104"/>
      <c r="UQM4" s="104"/>
      <c r="UQN4" s="104"/>
      <c r="UQO4" s="104"/>
      <c r="UQP4" s="104"/>
      <c r="UQQ4" s="104"/>
      <c r="UQR4" s="104"/>
      <c r="UQS4" s="104"/>
      <c r="UQT4" s="104"/>
      <c r="UQU4" s="104"/>
      <c r="UQV4" s="104"/>
      <c r="UQW4" s="104"/>
      <c r="UQX4" s="104"/>
      <c r="UQY4" s="104"/>
      <c r="UQZ4" s="104"/>
      <c r="URA4" s="104"/>
      <c r="URB4" s="104"/>
      <c r="URC4" s="104"/>
      <c r="URD4" s="104"/>
      <c r="URE4" s="104"/>
      <c r="URF4" s="104"/>
      <c r="URG4" s="104"/>
      <c r="URH4" s="104"/>
      <c r="URI4" s="104"/>
      <c r="URJ4" s="104"/>
      <c r="URK4" s="104"/>
      <c r="URL4" s="104"/>
      <c r="URM4" s="104"/>
      <c r="URN4" s="104"/>
      <c r="URO4" s="104"/>
      <c r="URP4" s="104"/>
      <c r="URQ4" s="104"/>
      <c r="URR4" s="104"/>
      <c r="URS4" s="104"/>
      <c r="URT4" s="104"/>
      <c r="URU4" s="104"/>
      <c r="URV4" s="104"/>
      <c r="URW4" s="104"/>
      <c r="URX4" s="104"/>
      <c r="URY4" s="104"/>
      <c r="URZ4" s="104"/>
      <c r="USA4" s="104"/>
      <c r="USB4" s="104"/>
      <c r="USC4" s="104"/>
      <c r="USD4" s="104"/>
      <c r="USE4" s="104"/>
      <c r="USF4" s="104"/>
      <c r="USG4" s="104"/>
      <c r="USH4" s="104"/>
      <c r="USI4" s="104"/>
      <c r="USJ4" s="104"/>
      <c r="USK4" s="104"/>
      <c r="USL4" s="104"/>
      <c r="USM4" s="104"/>
      <c r="USN4" s="104"/>
      <c r="USO4" s="104"/>
      <c r="USP4" s="104"/>
      <c r="USQ4" s="104"/>
      <c r="USR4" s="104"/>
      <c r="USS4" s="104"/>
      <c r="UST4" s="104"/>
      <c r="USU4" s="104"/>
      <c r="USV4" s="104"/>
      <c r="USW4" s="104"/>
      <c r="USX4" s="104"/>
      <c r="USY4" s="104"/>
      <c r="USZ4" s="104"/>
      <c r="UTA4" s="104"/>
      <c r="UTB4" s="104"/>
      <c r="UTC4" s="104"/>
      <c r="UTD4" s="104"/>
      <c r="UTE4" s="104"/>
      <c r="UTF4" s="104"/>
      <c r="UTG4" s="104"/>
      <c r="UTH4" s="104"/>
      <c r="UTI4" s="104"/>
      <c r="UTJ4" s="104"/>
      <c r="UTK4" s="104"/>
      <c r="UTL4" s="104"/>
      <c r="UTM4" s="104"/>
      <c r="UTN4" s="104"/>
      <c r="UTO4" s="104"/>
      <c r="UTP4" s="104"/>
      <c r="UTQ4" s="104"/>
      <c r="UTR4" s="104"/>
      <c r="UTS4" s="104"/>
      <c r="UTT4" s="104"/>
      <c r="UTU4" s="104"/>
      <c r="UTV4" s="104"/>
      <c r="UTW4" s="104"/>
      <c r="UTX4" s="104"/>
      <c r="UTY4" s="104"/>
      <c r="UTZ4" s="104"/>
      <c r="UUA4" s="104"/>
      <c r="UUB4" s="104"/>
      <c r="UUC4" s="104"/>
      <c r="UUD4" s="104"/>
      <c r="UUE4" s="104"/>
      <c r="UUF4" s="104"/>
      <c r="UUG4" s="104"/>
      <c r="UUH4" s="104"/>
      <c r="UUI4" s="104"/>
      <c r="UUJ4" s="104"/>
      <c r="UUK4" s="104"/>
      <c r="UUL4" s="104"/>
      <c r="UUM4" s="104"/>
      <c r="UUN4" s="104"/>
      <c r="UUO4" s="104"/>
      <c r="UUP4" s="104"/>
      <c r="UUQ4" s="104"/>
      <c r="UUR4" s="104"/>
      <c r="UUS4" s="104"/>
      <c r="UUT4" s="104"/>
      <c r="UUU4" s="104"/>
      <c r="UUV4" s="104"/>
      <c r="UUW4" s="104"/>
      <c r="UUX4" s="104"/>
      <c r="UUY4" s="104"/>
      <c r="UUZ4" s="104"/>
      <c r="UVA4" s="104"/>
      <c r="UVB4" s="104"/>
      <c r="UVC4" s="104"/>
      <c r="UVD4" s="104"/>
      <c r="UVE4" s="104"/>
      <c r="UVF4" s="104"/>
      <c r="UVG4" s="104"/>
      <c r="UVH4" s="104"/>
      <c r="UVI4" s="104"/>
      <c r="UVJ4" s="104"/>
      <c r="UVK4" s="104"/>
      <c r="UVL4" s="104"/>
      <c r="UVM4" s="104"/>
      <c r="UVN4" s="104"/>
      <c r="UVO4" s="104"/>
      <c r="UVP4" s="104"/>
      <c r="UVQ4" s="104"/>
      <c r="UVR4" s="104"/>
      <c r="UVS4" s="104"/>
      <c r="UVT4" s="104"/>
      <c r="UVU4" s="104"/>
      <c r="UVV4" s="104"/>
      <c r="UVW4" s="104"/>
      <c r="UVX4" s="104"/>
      <c r="UVY4" s="104"/>
      <c r="UVZ4" s="104"/>
      <c r="UWA4" s="104"/>
      <c r="UWB4" s="104"/>
      <c r="UWC4" s="104"/>
      <c r="UWD4" s="104"/>
      <c r="UWE4" s="104"/>
      <c r="UWF4" s="104"/>
      <c r="UWG4" s="104"/>
      <c r="UWH4" s="104"/>
      <c r="UWI4" s="104"/>
      <c r="UWJ4" s="104"/>
      <c r="UWK4" s="104"/>
      <c r="UWL4" s="104"/>
      <c r="UWM4" s="104"/>
      <c r="UWN4" s="104"/>
      <c r="UWO4" s="104"/>
      <c r="UWP4" s="104"/>
      <c r="UWQ4" s="104"/>
      <c r="UWR4" s="104"/>
      <c r="UWS4" s="104"/>
      <c r="UWT4" s="104"/>
      <c r="UWU4" s="104"/>
      <c r="UWV4" s="104"/>
      <c r="UWW4" s="104"/>
      <c r="UWX4" s="104"/>
      <c r="UWY4" s="104"/>
      <c r="UWZ4" s="104"/>
      <c r="UXA4" s="104"/>
      <c r="UXB4" s="104"/>
      <c r="UXC4" s="104"/>
      <c r="UXD4" s="104"/>
      <c r="UXE4" s="104"/>
      <c r="UXF4" s="104"/>
      <c r="UXG4" s="104"/>
      <c r="UXH4" s="104"/>
      <c r="UXI4" s="104"/>
      <c r="UXJ4" s="104"/>
      <c r="UXK4" s="104"/>
      <c r="UXL4" s="104"/>
      <c r="UXM4" s="104"/>
      <c r="UXN4" s="104"/>
      <c r="UXO4" s="104"/>
      <c r="UXP4" s="104"/>
      <c r="UXQ4" s="104"/>
      <c r="UXR4" s="104"/>
      <c r="UXS4" s="104"/>
      <c r="UXT4" s="104"/>
      <c r="UXU4" s="104"/>
      <c r="UXV4" s="104"/>
      <c r="UXW4" s="104"/>
      <c r="UXX4" s="104"/>
      <c r="UXY4" s="104"/>
      <c r="UXZ4" s="104"/>
      <c r="UYA4" s="104"/>
      <c r="UYB4" s="104"/>
      <c r="UYC4" s="104"/>
      <c r="UYD4" s="104"/>
      <c r="UYE4" s="104"/>
      <c r="UYF4" s="104"/>
      <c r="UYG4" s="104"/>
      <c r="UYH4" s="104"/>
      <c r="UYI4" s="104"/>
      <c r="UYJ4" s="104"/>
      <c r="UYK4" s="104"/>
      <c r="UYL4" s="104"/>
      <c r="UYM4" s="104"/>
      <c r="UYN4" s="104"/>
      <c r="UYO4" s="104"/>
      <c r="UYP4" s="104"/>
      <c r="UYQ4" s="104"/>
      <c r="UYR4" s="104"/>
      <c r="UYS4" s="104"/>
      <c r="UYT4" s="104"/>
      <c r="UYU4" s="104"/>
      <c r="UYV4" s="104"/>
      <c r="UYW4" s="104"/>
      <c r="UYX4" s="104"/>
      <c r="UYY4" s="104"/>
      <c r="UYZ4" s="104"/>
      <c r="UZA4" s="104"/>
      <c r="UZB4" s="104"/>
      <c r="UZC4" s="104"/>
      <c r="UZD4" s="104"/>
      <c r="UZE4" s="104"/>
      <c r="UZF4" s="104"/>
      <c r="UZG4" s="104"/>
      <c r="UZH4" s="104"/>
      <c r="UZI4" s="104"/>
      <c r="UZJ4" s="104"/>
      <c r="UZK4" s="104"/>
      <c r="UZL4" s="104"/>
      <c r="UZM4" s="104"/>
      <c r="UZN4" s="104"/>
      <c r="UZO4" s="104"/>
      <c r="UZP4" s="104"/>
      <c r="UZQ4" s="104"/>
      <c r="UZR4" s="104"/>
      <c r="UZS4" s="104"/>
      <c r="UZT4" s="104"/>
      <c r="UZU4" s="104"/>
      <c r="UZV4" s="104"/>
      <c r="UZW4" s="104"/>
      <c r="UZX4" s="104"/>
      <c r="UZY4" s="104"/>
      <c r="UZZ4" s="104"/>
      <c r="VAA4" s="104"/>
      <c r="VAB4" s="104"/>
      <c r="VAC4" s="104"/>
      <c r="VAD4" s="104"/>
      <c r="VAE4" s="104"/>
      <c r="VAF4" s="104"/>
      <c r="VAG4" s="104"/>
      <c r="VAH4" s="104"/>
      <c r="VAI4" s="104"/>
      <c r="VAJ4" s="104"/>
      <c r="VAK4" s="104"/>
      <c r="VAL4" s="104"/>
      <c r="VAM4" s="104"/>
      <c r="VAN4" s="104"/>
      <c r="VAO4" s="104"/>
      <c r="VAP4" s="104"/>
      <c r="VAQ4" s="104"/>
      <c r="VAR4" s="104"/>
      <c r="VAS4" s="104"/>
      <c r="VAT4" s="104"/>
      <c r="VAU4" s="104"/>
      <c r="VAV4" s="104"/>
      <c r="VAW4" s="104"/>
      <c r="VAX4" s="104"/>
      <c r="VAY4" s="104"/>
      <c r="VAZ4" s="104"/>
      <c r="VBA4" s="104"/>
      <c r="VBB4" s="104"/>
      <c r="VBC4" s="104"/>
      <c r="VBD4" s="104"/>
      <c r="VBE4" s="104"/>
      <c r="VBF4" s="104"/>
      <c r="VBG4" s="104"/>
      <c r="VBH4" s="104"/>
      <c r="VBI4" s="104"/>
      <c r="VBJ4" s="104"/>
      <c r="VBK4" s="104"/>
      <c r="VBL4" s="104"/>
      <c r="VBM4" s="104"/>
      <c r="VBN4" s="104"/>
      <c r="VBO4" s="104"/>
      <c r="VBP4" s="104"/>
      <c r="VBQ4" s="104"/>
      <c r="VBR4" s="104"/>
      <c r="VBS4" s="104"/>
      <c r="VBT4" s="104"/>
      <c r="VBU4" s="104"/>
      <c r="VBV4" s="104"/>
      <c r="VBW4" s="104"/>
      <c r="VBX4" s="104"/>
      <c r="VBY4" s="104"/>
      <c r="VBZ4" s="104"/>
      <c r="VCA4" s="104"/>
      <c r="VCB4" s="104"/>
      <c r="VCC4" s="104"/>
      <c r="VCD4" s="104"/>
      <c r="VCE4" s="104"/>
      <c r="VCF4" s="104"/>
      <c r="VCG4" s="104"/>
      <c r="VCH4" s="104"/>
      <c r="VCI4" s="104"/>
      <c r="VCJ4" s="104"/>
      <c r="VCK4" s="104"/>
      <c r="VCL4" s="104"/>
      <c r="VCM4" s="104"/>
      <c r="VCN4" s="104"/>
      <c r="VCO4" s="104"/>
      <c r="VCP4" s="104"/>
      <c r="VCQ4" s="104"/>
      <c r="VCR4" s="104"/>
      <c r="VCS4" s="104"/>
      <c r="VCT4" s="104"/>
      <c r="VCU4" s="104"/>
      <c r="VCV4" s="104"/>
      <c r="VCW4" s="104"/>
      <c r="VCX4" s="104"/>
      <c r="VCY4" s="104"/>
      <c r="VCZ4" s="104"/>
      <c r="VDA4" s="104"/>
      <c r="VDB4" s="104"/>
      <c r="VDC4" s="104"/>
      <c r="VDD4" s="104"/>
      <c r="VDE4" s="104"/>
      <c r="VDF4" s="104"/>
      <c r="VDG4" s="104"/>
      <c r="VDH4" s="104"/>
      <c r="VDI4" s="104"/>
      <c r="VDJ4" s="104"/>
      <c r="VDK4" s="104"/>
      <c r="VDL4" s="104"/>
      <c r="VDM4" s="104"/>
      <c r="VDN4" s="104"/>
      <c r="VDO4" s="104"/>
      <c r="VDP4" s="104"/>
      <c r="VDQ4" s="104"/>
      <c r="VDR4" s="104"/>
      <c r="VDS4" s="104"/>
      <c r="VDT4" s="104"/>
      <c r="VDU4" s="104"/>
      <c r="VDV4" s="104"/>
      <c r="VDW4" s="104"/>
      <c r="VDX4" s="104"/>
      <c r="VDY4" s="104"/>
      <c r="VDZ4" s="104"/>
      <c r="VEA4" s="104"/>
      <c r="VEB4" s="104"/>
      <c r="VEC4" s="104"/>
      <c r="VED4" s="104"/>
      <c r="VEE4" s="104"/>
      <c r="VEF4" s="104"/>
      <c r="VEG4" s="104"/>
      <c r="VEH4" s="104"/>
      <c r="VEI4" s="104"/>
      <c r="VEJ4" s="104"/>
      <c r="VEK4" s="104"/>
      <c r="VEL4" s="104"/>
      <c r="VEM4" s="104"/>
      <c r="VEN4" s="104"/>
      <c r="VEO4" s="104"/>
      <c r="VEP4" s="104"/>
      <c r="VEQ4" s="104"/>
      <c r="VER4" s="104"/>
      <c r="VES4" s="104"/>
      <c r="VET4" s="104"/>
      <c r="VEU4" s="104"/>
      <c r="VEV4" s="104"/>
      <c r="VEW4" s="104"/>
      <c r="VEX4" s="104"/>
      <c r="VEY4" s="104"/>
      <c r="VEZ4" s="104"/>
      <c r="VFA4" s="104"/>
      <c r="VFB4" s="104"/>
      <c r="VFC4" s="104"/>
      <c r="VFD4" s="104"/>
      <c r="VFE4" s="104"/>
      <c r="VFF4" s="104"/>
      <c r="VFG4" s="104"/>
      <c r="VFH4" s="104"/>
      <c r="VFI4" s="104"/>
      <c r="VFJ4" s="104"/>
      <c r="VFK4" s="104"/>
      <c r="VFL4" s="104"/>
      <c r="VFM4" s="104"/>
      <c r="VFN4" s="104"/>
      <c r="VFO4" s="104"/>
      <c r="VFP4" s="104"/>
      <c r="VFQ4" s="104"/>
      <c r="VFR4" s="104"/>
      <c r="VFS4" s="104"/>
      <c r="VFT4" s="104"/>
      <c r="VFU4" s="104"/>
      <c r="VFV4" s="104"/>
      <c r="VFW4" s="104"/>
      <c r="VFX4" s="104"/>
      <c r="VFY4" s="104"/>
      <c r="VFZ4" s="104"/>
      <c r="VGA4" s="104"/>
      <c r="VGB4" s="104"/>
      <c r="VGC4" s="104"/>
      <c r="VGD4" s="104"/>
      <c r="VGE4" s="104"/>
      <c r="VGF4" s="104"/>
      <c r="VGG4" s="104"/>
      <c r="VGH4" s="104"/>
      <c r="VGI4" s="104"/>
      <c r="VGJ4" s="104"/>
      <c r="VGK4" s="104"/>
      <c r="VGL4" s="104"/>
      <c r="VGM4" s="104"/>
      <c r="VGN4" s="104"/>
      <c r="VGO4" s="104"/>
      <c r="VGP4" s="104"/>
      <c r="VGQ4" s="104"/>
      <c r="VGR4" s="104"/>
      <c r="VGS4" s="104"/>
      <c r="VGT4" s="104"/>
      <c r="VGU4" s="104"/>
      <c r="VGV4" s="104"/>
      <c r="VGW4" s="104"/>
      <c r="VGX4" s="104"/>
      <c r="VGY4" s="104"/>
      <c r="VGZ4" s="104"/>
      <c r="VHA4" s="104"/>
      <c r="VHB4" s="104"/>
      <c r="VHC4" s="104"/>
      <c r="VHD4" s="104"/>
      <c r="VHE4" s="104"/>
      <c r="VHF4" s="104"/>
      <c r="VHG4" s="104"/>
      <c r="VHH4" s="104"/>
      <c r="VHI4" s="104"/>
      <c r="VHJ4" s="104"/>
      <c r="VHK4" s="104"/>
      <c r="VHL4" s="104"/>
      <c r="VHM4" s="104"/>
      <c r="VHN4" s="104"/>
      <c r="VHO4" s="104"/>
      <c r="VHP4" s="104"/>
      <c r="VHQ4" s="104"/>
      <c r="VHR4" s="104"/>
      <c r="VHS4" s="104"/>
      <c r="VHT4" s="104"/>
      <c r="VHU4" s="104"/>
      <c r="VHV4" s="104"/>
      <c r="VHW4" s="104"/>
      <c r="VHX4" s="104"/>
      <c r="VHY4" s="104"/>
      <c r="VHZ4" s="104"/>
      <c r="VIA4" s="104"/>
      <c r="VIB4" s="104"/>
      <c r="VIC4" s="104"/>
      <c r="VID4" s="104"/>
      <c r="VIE4" s="104"/>
      <c r="VIF4" s="104"/>
      <c r="VIG4" s="104"/>
      <c r="VIH4" s="104"/>
      <c r="VII4" s="104"/>
      <c r="VIJ4" s="104"/>
      <c r="VIK4" s="104"/>
      <c r="VIL4" s="104"/>
      <c r="VIM4" s="104"/>
      <c r="VIN4" s="104"/>
      <c r="VIO4" s="104"/>
      <c r="VIP4" s="104"/>
      <c r="VIQ4" s="104"/>
      <c r="VIR4" s="104"/>
      <c r="VIS4" s="104"/>
      <c r="VIT4" s="104"/>
      <c r="VIU4" s="104"/>
      <c r="VIV4" s="104"/>
      <c r="VIW4" s="104"/>
      <c r="VIX4" s="104"/>
      <c r="VIY4" s="104"/>
      <c r="VIZ4" s="104"/>
      <c r="VJA4" s="104"/>
      <c r="VJB4" s="104"/>
      <c r="VJC4" s="104"/>
      <c r="VJD4" s="104"/>
      <c r="VJE4" s="104"/>
      <c r="VJF4" s="104"/>
      <c r="VJG4" s="104"/>
      <c r="VJH4" s="104"/>
      <c r="VJI4" s="104"/>
      <c r="VJJ4" s="104"/>
      <c r="VJK4" s="104"/>
      <c r="VJL4" s="104"/>
      <c r="VJM4" s="104"/>
      <c r="VJN4" s="104"/>
      <c r="VJO4" s="104"/>
      <c r="VJP4" s="104"/>
      <c r="VJQ4" s="104"/>
      <c r="VJR4" s="104"/>
      <c r="VJS4" s="104"/>
      <c r="VJT4" s="104"/>
      <c r="VJU4" s="104"/>
      <c r="VJV4" s="104"/>
      <c r="VJW4" s="104"/>
      <c r="VJX4" s="104"/>
      <c r="VJY4" s="104"/>
      <c r="VJZ4" s="104"/>
      <c r="VKA4" s="104"/>
      <c r="VKB4" s="104"/>
      <c r="VKC4" s="104"/>
      <c r="VKD4" s="104"/>
      <c r="VKE4" s="104"/>
      <c r="VKF4" s="104"/>
      <c r="VKG4" s="104"/>
      <c r="VKH4" s="104"/>
      <c r="VKI4" s="104"/>
      <c r="VKJ4" s="104"/>
      <c r="VKK4" s="104"/>
      <c r="VKL4" s="104"/>
      <c r="VKM4" s="104"/>
      <c r="VKN4" s="104"/>
      <c r="VKO4" s="104"/>
      <c r="VKP4" s="104"/>
      <c r="VKQ4" s="104"/>
      <c r="VKR4" s="104"/>
      <c r="VKS4" s="104"/>
      <c r="VKT4" s="104"/>
      <c r="VKU4" s="104"/>
      <c r="VKV4" s="104"/>
      <c r="VKW4" s="104"/>
      <c r="VKX4" s="104"/>
      <c r="VKY4" s="104"/>
      <c r="VKZ4" s="104"/>
      <c r="VLA4" s="104"/>
      <c r="VLB4" s="104"/>
      <c r="VLC4" s="104"/>
      <c r="VLD4" s="104"/>
      <c r="VLE4" s="104"/>
      <c r="VLF4" s="104"/>
      <c r="VLG4" s="104"/>
      <c r="VLH4" s="104"/>
      <c r="VLI4" s="104"/>
      <c r="VLJ4" s="104"/>
      <c r="VLK4" s="104"/>
      <c r="VLL4" s="104"/>
      <c r="VLM4" s="104"/>
      <c r="VLN4" s="104"/>
      <c r="VLO4" s="104"/>
      <c r="VLP4" s="104"/>
      <c r="VLQ4" s="104"/>
      <c r="VLR4" s="104"/>
      <c r="VLS4" s="104"/>
      <c r="VLT4" s="104"/>
      <c r="VLU4" s="104"/>
      <c r="VLV4" s="104"/>
      <c r="VLW4" s="104"/>
      <c r="VLX4" s="104"/>
      <c r="VLY4" s="104"/>
      <c r="VLZ4" s="104"/>
      <c r="VMA4" s="104"/>
      <c r="VMB4" s="104"/>
      <c r="VMC4" s="104"/>
      <c r="VMD4" s="104"/>
      <c r="VME4" s="104"/>
      <c r="VMF4" s="104"/>
      <c r="VMG4" s="104"/>
      <c r="VMH4" s="104"/>
      <c r="VMI4" s="104"/>
      <c r="VMJ4" s="104"/>
      <c r="VMK4" s="104"/>
      <c r="VML4" s="104"/>
      <c r="VMM4" s="104"/>
      <c r="VMN4" s="104"/>
      <c r="VMO4" s="104"/>
      <c r="VMP4" s="104"/>
      <c r="VMQ4" s="104"/>
      <c r="VMR4" s="104"/>
      <c r="VMS4" s="104"/>
      <c r="VMT4" s="104"/>
      <c r="VMU4" s="104"/>
      <c r="VMV4" s="104"/>
      <c r="VMW4" s="104"/>
      <c r="VMX4" s="104"/>
      <c r="VMY4" s="104"/>
      <c r="VMZ4" s="104"/>
      <c r="VNA4" s="104"/>
      <c r="VNB4" s="104"/>
      <c r="VNC4" s="104"/>
      <c r="VND4" s="104"/>
      <c r="VNE4" s="104"/>
      <c r="VNF4" s="104"/>
      <c r="VNG4" s="104"/>
      <c r="VNH4" s="104"/>
      <c r="VNI4" s="104"/>
      <c r="VNJ4" s="104"/>
      <c r="VNK4" s="104"/>
      <c r="VNL4" s="104"/>
      <c r="VNM4" s="104"/>
      <c r="VNN4" s="104"/>
      <c r="VNO4" s="104"/>
      <c r="VNP4" s="104"/>
      <c r="VNQ4" s="104"/>
      <c r="VNR4" s="104"/>
      <c r="VNS4" s="104"/>
      <c r="VNT4" s="104"/>
      <c r="VNU4" s="104"/>
      <c r="VNV4" s="104"/>
      <c r="VNW4" s="104"/>
      <c r="VNX4" s="104"/>
      <c r="VNY4" s="104"/>
      <c r="VNZ4" s="104"/>
      <c r="VOA4" s="104"/>
      <c r="VOB4" s="104"/>
      <c r="VOC4" s="104"/>
      <c r="VOD4" s="104"/>
      <c r="VOE4" s="104"/>
      <c r="VOF4" s="104"/>
      <c r="VOG4" s="104"/>
      <c r="VOH4" s="104"/>
      <c r="VOI4" s="104"/>
      <c r="VOJ4" s="104"/>
      <c r="VOK4" s="104"/>
      <c r="VOL4" s="104"/>
      <c r="VOM4" s="104"/>
      <c r="VON4" s="104"/>
      <c r="VOO4" s="104"/>
      <c r="VOP4" s="104"/>
      <c r="VOQ4" s="104"/>
      <c r="VOR4" s="104"/>
      <c r="VOS4" s="104"/>
      <c r="VOT4" s="104"/>
      <c r="VOU4" s="104"/>
      <c r="VOV4" s="104"/>
      <c r="VOW4" s="104"/>
      <c r="VOX4" s="104"/>
      <c r="VOY4" s="104"/>
      <c r="VOZ4" s="104"/>
      <c r="VPA4" s="104"/>
      <c r="VPB4" s="104"/>
      <c r="VPC4" s="104"/>
      <c r="VPD4" s="104"/>
      <c r="VPE4" s="104"/>
      <c r="VPF4" s="104"/>
      <c r="VPG4" s="104"/>
      <c r="VPH4" s="104"/>
      <c r="VPI4" s="104"/>
      <c r="VPJ4" s="104"/>
      <c r="VPK4" s="104"/>
      <c r="VPL4" s="104"/>
      <c r="VPM4" s="104"/>
      <c r="VPN4" s="104"/>
      <c r="VPO4" s="104"/>
      <c r="VPP4" s="104"/>
      <c r="VPQ4" s="104"/>
      <c r="VPR4" s="104"/>
      <c r="VPS4" s="104"/>
      <c r="VPT4" s="104"/>
      <c r="VPU4" s="104"/>
      <c r="VPV4" s="104"/>
      <c r="VPW4" s="104"/>
      <c r="VPX4" s="104"/>
      <c r="VPY4" s="104"/>
      <c r="VPZ4" s="104"/>
      <c r="VQA4" s="104"/>
      <c r="VQB4" s="104"/>
      <c r="VQC4" s="104"/>
      <c r="VQD4" s="104"/>
      <c r="VQE4" s="104"/>
      <c r="VQF4" s="104"/>
      <c r="VQG4" s="104"/>
      <c r="VQH4" s="104"/>
      <c r="VQI4" s="104"/>
      <c r="VQJ4" s="104"/>
      <c r="VQK4" s="104"/>
      <c r="VQL4" s="104"/>
      <c r="VQM4" s="104"/>
      <c r="VQN4" s="104"/>
      <c r="VQO4" s="104"/>
      <c r="VQP4" s="104"/>
      <c r="VQQ4" s="104"/>
      <c r="VQR4" s="104"/>
      <c r="VQS4" s="104"/>
      <c r="VQT4" s="104"/>
      <c r="VQU4" s="104"/>
      <c r="VQV4" s="104"/>
      <c r="VQW4" s="104"/>
      <c r="VQX4" s="104"/>
      <c r="VQY4" s="104"/>
      <c r="VQZ4" s="104"/>
      <c r="VRA4" s="104"/>
      <c r="VRB4" s="104"/>
      <c r="VRC4" s="104"/>
      <c r="VRD4" s="104"/>
      <c r="VRE4" s="104"/>
      <c r="VRF4" s="104"/>
      <c r="VRG4" s="104"/>
      <c r="VRH4" s="104"/>
      <c r="VRI4" s="104"/>
      <c r="VRJ4" s="104"/>
      <c r="VRK4" s="104"/>
      <c r="VRL4" s="104"/>
      <c r="VRM4" s="104"/>
      <c r="VRN4" s="104"/>
      <c r="VRO4" s="104"/>
      <c r="VRP4" s="104"/>
      <c r="VRQ4" s="104"/>
      <c r="VRR4" s="104"/>
      <c r="VRS4" s="104"/>
      <c r="VRT4" s="104"/>
      <c r="VRU4" s="104"/>
      <c r="VRV4" s="104"/>
      <c r="VRW4" s="104"/>
      <c r="VRX4" s="104"/>
      <c r="VRY4" s="104"/>
      <c r="VRZ4" s="104"/>
      <c r="VSA4" s="104"/>
      <c r="VSB4" s="104"/>
      <c r="VSC4" s="104"/>
      <c r="VSD4" s="104"/>
      <c r="VSE4" s="104"/>
      <c r="VSF4" s="104"/>
      <c r="VSG4" s="104"/>
      <c r="VSH4" s="104"/>
      <c r="VSI4" s="104"/>
      <c r="VSJ4" s="104"/>
      <c r="VSK4" s="104"/>
      <c r="VSL4" s="104"/>
      <c r="VSM4" s="104"/>
      <c r="VSN4" s="104"/>
      <c r="VSO4" s="104"/>
      <c r="VSP4" s="104"/>
      <c r="VSQ4" s="104"/>
      <c r="VSR4" s="104"/>
      <c r="VSS4" s="104"/>
      <c r="VST4" s="104"/>
      <c r="VSU4" s="104"/>
      <c r="VSV4" s="104"/>
      <c r="VSW4" s="104"/>
      <c r="VSX4" s="104"/>
      <c r="VSY4" s="104"/>
      <c r="VSZ4" s="104"/>
      <c r="VTA4" s="104"/>
      <c r="VTB4" s="104"/>
      <c r="VTC4" s="104"/>
      <c r="VTD4" s="104"/>
      <c r="VTE4" s="104"/>
      <c r="VTF4" s="104"/>
      <c r="VTG4" s="104"/>
      <c r="VTH4" s="104"/>
      <c r="VTI4" s="104"/>
      <c r="VTJ4" s="104"/>
      <c r="VTK4" s="104"/>
      <c r="VTL4" s="104"/>
      <c r="VTM4" s="104"/>
      <c r="VTN4" s="104"/>
      <c r="VTO4" s="104"/>
      <c r="VTP4" s="104"/>
      <c r="VTQ4" s="104"/>
      <c r="VTR4" s="104"/>
      <c r="VTS4" s="104"/>
      <c r="VTT4" s="104"/>
      <c r="VTU4" s="104"/>
      <c r="VTV4" s="104"/>
      <c r="VTW4" s="104"/>
      <c r="VTX4" s="104"/>
      <c r="VTY4" s="104"/>
      <c r="VTZ4" s="104"/>
      <c r="VUA4" s="104"/>
      <c r="VUB4" s="104"/>
      <c r="VUC4" s="104"/>
      <c r="VUD4" s="104"/>
      <c r="VUE4" s="104"/>
      <c r="VUF4" s="104"/>
      <c r="VUG4" s="104"/>
      <c r="VUH4" s="104"/>
      <c r="VUI4" s="104"/>
      <c r="VUJ4" s="104"/>
      <c r="VUK4" s="104"/>
      <c r="VUL4" s="104"/>
      <c r="VUM4" s="104"/>
      <c r="VUN4" s="104"/>
      <c r="VUO4" s="104"/>
      <c r="VUP4" s="104"/>
      <c r="VUQ4" s="104"/>
      <c r="VUR4" s="104"/>
      <c r="VUS4" s="104"/>
      <c r="VUT4" s="104"/>
      <c r="VUU4" s="104"/>
      <c r="VUV4" s="104"/>
      <c r="VUW4" s="104"/>
      <c r="VUX4" s="104"/>
      <c r="VUY4" s="104"/>
      <c r="VUZ4" s="104"/>
      <c r="VVA4" s="104"/>
      <c r="VVB4" s="104"/>
      <c r="VVC4" s="104"/>
      <c r="VVD4" s="104"/>
      <c r="VVE4" s="104"/>
      <c r="VVF4" s="104"/>
      <c r="VVG4" s="104"/>
      <c r="VVH4" s="104"/>
      <c r="VVI4" s="104"/>
      <c r="VVJ4" s="104"/>
      <c r="VVK4" s="104"/>
      <c r="VVL4" s="104"/>
      <c r="VVM4" s="104"/>
      <c r="VVN4" s="104"/>
      <c r="VVO4" s="104"/>
      <c r="VVP4" s="104"/>
      <c r="VVQ4" s="104"/>
      <c r="VVR4" s="104"/>
      <c r="VVS4" s="104"/>
      <c r="VVT4" s="104"/>
      <c r="VVU4" s="104"/>
      <c r="VVV4" s="104"/>
      <c r="VVW4" s="104"/>
      <c r="VVX4" s="104"/>
      <c r="VVY4" s="104"/>
      <c r="VVZ4" s="104"/>
      <c r="VWA4" s="104"/>
      <c r="VWB4" s="104"/>
      <c r="VWC4" s="104"/>
      <c r="VWD4" s="104"/>
      <c r="VWE4" s="104"/>
      <c r="VWF4" s="104"/>
      <c r="VWG4" s="104"/>
      <c r="VWH4" s="104"/>
      <c r="VWI4" s="104"/>
      <c r="VWJ4" s="104"/>
      <c r="VWK4" s="104"/>
      <c r="VWL4" s="104"/>
      <c r="VWM4" s="104"/>
      <c r="VWN4" s="104"/>
      <c r="VWO4" s="104"/>
      <c r="VWP4" s="104"/>
      <c r="VWQ4" s="104"/>
      <c r="VWR4" s="104"/>
      <c r="VWS4" s="104"/>
      <c r="VWT4" s="104"/>
      <c r="VWU4" s="104"/>
      <c r="VWV4" s="104"/>
      <c r="VWW4" s="104"/>
      <c r="VWX4" s="104"/>
      <c r="VWY4" s="104"/>
      <c r="VWZ4" s="104"/>
      <c r="VXA4" s="104"/>
      <c r="VXB4" s="104"/>
      <c r="VXC4" s="104"/>
      <c r="VXD4" s="104"/>
      <c r="VXE4" s="104"/>
      <c r="VXF4" s="104"/>
      <c r="VXG4" s="104"/>
      <c r="VXH4" s="104"/>
      <c r="VXI4" s="104"/>
      <c r="VXJ4" s="104"/>
      <c r="VXK4" s="104"/>
      <c r="VXL4" s="104"/>
      <c r="VXM4" s="104"/>
      <c r="VXN4" s="104"/>
      <c r="VXO4" s="104"/>
      <c r="VXP4" s="104"/>
      <c r="VXQ4" s="104"/>
      <c r="VXR4" s="104"/>
      <c r="VXS4" s="104"/>
      <c r="VXT4" s="104"/>
      <c r="VXU4" s="104"/>
      <c r="VXV4" s="104"/>
      <c r="VXW4" s="104"/>
      <c r="VXX4" s="104"/>
      <c r="VXY4" s="104"/>
      <c r="VXZ4" s="104"/>
      <c r="VYA4" s="104"/>
      <c r="VYB4" s="104"/>
      <c r="VYC4" s="104"/>
      <c r="VYD4" s="104"/>
      <c r="VYE4" s="104"/>
      <c r="VYF4" s="104"/>
      <c r="VYG4" s="104"/>
      <c r="VYH4" s="104"/>
      <c r="VYI4" s="104"/>
      <c r="VYJ4" s="104"/>
      <c r="VYK4" s="104"/>
      <c r="VYL4" s="104"/>
      <c r="VYM4" s="104"/>
      <c r="VYN4" s="104"/>
      <c r="VYO4" s="104"/>
      <c r="VYP4" s="104"/>
      <c r="VYQ4" s="104"/>
      <c r="VYR4" s="104"/>
      <c r="VYS4" s="104"/>
      <c r="VYT4" s="104"/>
      <c r="VYU4" s="104"/>
      <c r="VYV4" s="104"/>
      <c r="VYW4" s="104"/>
      <c r="VYX4" s="104"/>
      <c r="VYY4" s="104"/>
      <c r="VYZ4" s="104"/>
      <c r="VZA4" s="104"/>
      <c r="VZB4" s="104"/>
      <c r="VZC4" s="104"/>
      <c r="VZD4" s="104"/>
      <c r="VZE4" s="104"/>
      <c r="VZF4" s="104"/>
      <c r="VZG4" s="104"/>
      <c r="VZH4" s="104"/>
      <c r="VZI4" s="104"/>
      <c r="VZJ4" s="104"/>
      <c r="VZK4" s="104"/>
      <c r="VZL4" s="104"/>
      <c r="VZM4" s="104"/>
      <c r="VZN4" s="104"/>
      <c r="VZO4" s="104"/>
      <c r="VZP4" s="104"/>
      <c r="VZQ4" s="104"/>
      <c r="VZR4" s="104"/>
      <c r="VZS4" s="104"/>
      <c r="VZT4" s="104"/>
      <c r="VZU4" s="104"/>
      <c r="VZV4" s="104"/>
      <c r="VZW4" s="104"/>
      <c r="VZX4" s="104"/>
      <c r="VZY4" s="104"/>
      <c r="VZZ4" s="104"/>
      <c r="WAA4" s="104"/>
      <c r="WAB4" s="104"/>
      <c r="WAC4" s="104"/>
      <c r="WAD4" s="104"/>
      <c r="WAE4" s="104"/>
      <c r="WAF4" s="104"/>
      <c r="WAG4" s="104"/>
      <c r="WAH4" s="104"/>
      <c r="WAI4" s="104"/>
      <c r="WAJ4" s="104"/>
      <c r="WAK4" s="104"/>
      <c r="WAL4" s="104"/>
      <c r="WAM4" s="104"/>
      <c r="WAN4" s="104"/>
      <c r="WAO4" s="104"/>
      <c r="WAP4" s="104"/>
      <c r="WAQ4" s="104"/>
      <c r="WAR4" s="104"/>
      <c r="WAS4" s="104"/>
      <c r="WAT4" s="104"/>
      <c r="WAU4" s="104"/>
      <c r="WAV4" s="104"/>
      <c r="WAW4" s="104"/>
      <c r="WAX4" s="104"/>
      <c r="WAY4" s="104"/>
      <c r="WAZ4" s="104"/>
      <c r="WBA4" s="104"/>
      <c r="WBB4" s="104"/>
      <c r="WBC4" s="104"/>
      <c r="WBD4" s="104"/>
      <c r="WBE4" s="104"/>
      <c r="WBF4" s="104"/>
      <c r="WBG4" s="104"/>
      <c r="WBH4" s="104"/>
      <c r="WBI4" s="104"/>
      <c r="WBJ4" s="104"/>
      <c r="WBK4" s="104"/>
      <c r="WBL4" s="104"/>
      <c r="WBM4" s="104"/>
      <c r="WBN4" s="104"/>
      <c r="WBO4" s="104"/>
      <c r="WBP4" s="104"/>
      <c r="WBQ4" s="104"/>
      <c r="WBR4" s="104"/>
      <c r="WBS4" s="104"/>
      <c r="WBT4" s="104"/>
      <c r="WBU4" s="104"/>
      <c r="WBV4" s="104"/>
      <c r="WBW4" s="104"/>
      <c r="WBX4" s="104"/>
      <c r="WBY4" s="104"/>
      <c r="WBZ4" s="104"/>
      <c r="WCA4" s="104"/>
      <c r="WCB4" s="104"/>
      <c r="WCC4" s="104"/>
      <c r="WCD4" s="104"/>
      <c r="WCE4" s="104"/>
      <c r="WCF4" s="104"/>
      <c r="WCG4" s="104"/>
      <c r="WCH4" s="104"/>
      <c r="WCI4" s="104"/>
      <c r="WCJ4" s="104"/>
      <c r="WCK4" s="104"/>
      <c r="WCL4" s="104"/>
      <c r="WCM4" s="104"/>
      <c r="WCN4" s="104"/>
      <c r="WCO4" s="104"/>
      <c r="WCP4" s="104"/>
      <c r="WCQ4" s="104"/>
      <c r="WCR4" s="104"/>
      <c r="WCS4" s="104"/>
      <c r="WCT4" s="104"/>
      <c r="WCU4" s="104"/>
      <c r="WCV4" s="104"/>
      <c r="WCW4" s="104"/>
      <c r="WCX4" s="104"/>
      <c r="WCY4" s="104"/>
      <c r="WCZ4" s="104"/>
      <c r="WDA4" s="104"/>
      <c r="WDB4" s="104"/>
      <c r="WDC4" s="104"/>
      <c r="WDD4" s="104"/>
      <c r="WDE4" s="104"/>
      <c r="WDF4" s="104"/>
      <c r="WDG4" s="104"/>
      <c r="WDH4" s="104"/>
      <c r="WDI4" s="104"/>
      <c r="WDJ4" s="104"/>
      <c r="WDK4" s="104"/>
      <c r="WDL4" s="104"/>
      <c r="WDM4" s="104"/>
      <c r="WDN4" s="104"/>
      <c r="WDO4" s="104"/>
      <c r="WDP4" s="104"/>
      <c r="WDQ4" s="104"/>
      <c r="WDR4" s="104"/>
      <c r="WDS4" s="104"/>
      <c r="WDT4" s="104"/>
      <c r="WDU4" s="104"/>
      <c r="WDV4" s="104"/>
      <c r="WDW4" s="104"/>
      <c r="WDX4" s="104"/>
      <c r="WDY4" s="104"/>
      <c r="WDZ4" s="104"/>
      <c r="WEA4" s="104"/>
      <c r="WEB4" s="104"/>
      <c r="WEC4" s="104"/>
      <c r="WED4" s="104"/>
      <c r="WEE4" s="104"/>
      <c r="WEF4" s="104"/>
      <c r="WEG4" s="104"/>
      <c r="WEH4" s="104"/>
      <c r="WEI4" s="104"/>
      <c r="WEJ4" s="104"/>
      <c r="WEK4" s="104"/>
      <c r="WEL4" s="104"/>
      <c r="WEM4" s="104"/>
      <c r="WEN4" s="104"/>
      <c r="WEO4" s="104"/>
      <c r="WEP4" s="104"/>
      <c r="WEQ4" s="104"/>
      <c r="WER4" s="104"/>
      <c r="WES4" s="104"/>
      <c r="WET4" s="104"/>
      <c r="WEU4" s="104"/>
      <c r="WEV4" s="104"/>
      <c r="WEW4" s="104"/>
      <c r="WEX4" s="104"/>
      <c r="WEY4" s="104"/>
      <c r="WEZ4" s="104"/>
      <c r="WFA4" s="104"/>
      <c r="WFB4" s="104"/>
      <c r="WFC4" s="104"/>
      <c r="WFD4" s="104"/>
      <c r="WFE4" s="104"/>
      <c r="WFF4" s="104"/>
      <c r="WFG4" s="104"/>
      <c r="WFH4" s="104"/>
      <c r="WFI4" s="104"/>
      <c r="WFJ4" s="104"/>
      <c r="WFK4" s="104"/>
      <c r="WFL4" s="104"/>
      <c r="WFM4" s="104"/>
      <c r="WFN4" s="104"/>
      <c r="WFO4" s="104"/>
      <c r="WFP4" s="104"/>
      <c r="WFQ4" s="104"/>
      <c r="WFR4" s="104"/>
      <c r="WFS4" s="104"/>
      <c r="WFT4" s="104"/>
      <c r="WFU4" s="104"/>
      <c r="WFV4" s="104"/>
      <c r="WFW4" s="104"/>
      <c r="WFX4" s="104"/>
      <c r="WFY4" s="104"/>
      <c r="WFZ4" s="104"/>
      <c r="WGA4" s="104"/>
      <c r="WGB4" s="104"/>
      <c r="WGC4" s="104"/>
      <c r="WGD4" s="104"/>
      <c r="WGE4" s="104"/>
      <c r="WGF4" s="104"/>
      <c r="WGG4" s="104"/>
      <c r="WGH4" s="104"/>
      <c r="WGI4" s="104"/>
      <c r="WGJ4" s="104"/>
      <c r="WGK4" s="104"/>
      <c r="WGL4" s="104"/>
      <c r="WGM4" s="104"/>
      <c r="WGN4" s="104"/>
      <c r="WGO4" s="104"/>
      <c r="WGP4" s="104"/>
      <c r="WGQ4" s="104"/>
      <c r="WGR4" s="104"/>
      <c r="WGS4" s="104"/>
      <c r="WGT4" s="104"/>
      <c r="WGU4" s="104"/>
      <c r="WGV4" s="104"/>
      <c r="WGW4" s="104"/>
      <c r="WGX4" s="104"/>
      <c r="WGY4" s="104"/>
      <c r="WGZ4" s="104"/>
      <c r="WHA4" s="104"/>
      <c r="WHB4" s="104"/>
      <c r="WHC4" s="104"/>
      <c r="WHD4" s="104"/>
      <c r="WHE4" s="104"/>
      <c r="WHF4" s="104"/>
      <c r="WHG4" s="104"/>
      <c r="WHH4" s="104"/>
      <c r="WHI4" s="104"/>
      <c r="WHJ4" s="104"/>
      <c r="WHK4" s="104"/>
      <c r="WHL4" s="104"/>
      <c r="WHM4" s="104"/>
      <c r="WHN4" s="104"/>
      <c r="WHO4" s="104"/>
      <c r="WHP4" s="104"/>
      <c r="WHQ4" s="104"/>
      <c r="WHR4" s="104"/>
      <c r="WHS4" s="104"/>
      <c r="WHT4" s="104"/>
      <c r="WHU4" s="104"/>
      <c r="WHV4" s="104"/>
      <c r="WHW4" s="104"/>
      <c r="WHX4" s="104"/>
      <c r="WHY4" s="104"/>
      <c r="WHZ4" s="104"/>
      <c r="WIA4" s="104"/>
      <c r="WIB4" s="104"/>
      <c r="WIC4" s="104"/>
      <c r="WID4" s="104"/>
      <c r="WIE4" s="104"/>
      <c r="WIF4" s="104"/>
      <c r="WIG4" s="104"/>
      <c r="WIH4" s="104"/>
      <c r="WII4" s="104"/>
      <c r="WIJ4" s="104"/>
      <c r="WIK4" s="104"/>
      <c r="WIL4" s="104"/>
      <c r="WIM4" s="104"/>
      <c r="WIN4" s="104"/>
      <c r="WIO4" s="104"/>
      <c r="WIP4" s="104"/>
      <c r="WIQ4" s="104"/>
      <c r="WIR4" s="104"/>
      <c r="WIS4" s="104"/>
      <c r="WIT4" s="104"/>
      <c r="WIU4" s="104"/>
      <c r="WIV4" s="104"/>
      <c r="WIW4" s="104"/>
      <c r="WIX4" s="104"/>
      <c r="WIY4" s="104"/>
      <c r="WIZ4" s="104"/>
      <c r="WJA4" s="104"/>
      <c r="WJB4" s="104"/>
      <c r="WJC4" s="104"/>
      <c r="WJD4" s="104"/>
      <c r="WJE4" s="104"/>
      <c r="WJF4" s="104"/>
      <c r="WJG4" s="104"/>
      <c r="WJH4" s="104"/>
      <c r="WJI4" s="104"/>
      <c r="WJJ4" s="104"/>
      <c r="WJK4" s="104"/>
      <c r="WJL4" s="104"/>
      <c r="WJM4" s="104"/>
      <c r="WJN4" s="104"/>
      <c r="WJO4" s="104"/>
      <c r="WJP4" s="104"/>
      <c r="WJQ4" s="104"/>
      <c r="WJR4" s="104"/>
      <c r="WJS4" s="104"/>
      <c r="WJT4" s="104"/>
      <c r="WJU4" s="104"/>
      <c r="WJV4" s="104"/>
      <c r="WJW4" s="104"/>
      <c r="WJX4" s="104"/>
      <c r="WJY4" s="104"/>
      <c r="WJZ4" s="104"/>
      <c r="WKA4" s="104"/>
      <c r="WKB4" s="104"/>
      <c r="WKC4" s="104"/>
      <c r="WKD4" s="104"/>
      <c r="WKE4" s="104"/>
      <c r="WKF4" s="104"/>
      <c r="WKG4" s="104"/>
      <c r="WKH4" s="104"/>
      <c r="WKI4" s="104"/>
      <c r="WKJ4" s="104"/>
      <c r="WKK4" s="104"/>
      <c r="WKL4" s="104"/>
      <c r="WKM4" s="104"/>
      <c r="WKN4" s="104"/>
      <c r="WKO4" s="104"/>
      <c r="WKP4" s="104"/>
      <c r="WKQ4" s="104"/>
      <c r="WKR4" s="104"/>
      <c r="WKS4" s="104"/>
      <c r="WKT4" s="104"/>
      <c r="WKU4" s="104"/>
      <c r="WKV4" s="104"/>
      <c r="WKW4" s="104"/>
      <c r="WKX4" s="104"/>
      <c r="WKY4" s="104"/>
      <c r="WKZ4" s="104"/>
      <c r="WLA4" s="104"/>
      <c r="WLB4" s="104"/>
      <c r="WLC4" s="104"/>
      <c r="WLD4" s="104"/>
      <c r="WLE4" s="104"/>
      <c r="WLF4" s="104"/>
      <c r="WLG4" s="104"/>
      <c r="WLH4" s="104"/>
      <c r="WLI4" s="104"/>
      <c r="WLJ4" s="104"/>
      <c r="WLK4" s="104"/>
      <c r="WLL4" s="104"/>
      <c r="WLM4" s="104"/>
      <c r="WLN4" s="104"/>
      <c r="WLO4" s="104"/>
      <c r="WLP4" s="104"/>
      <c r="WLQ4" s="104"/>
      <c r="WLR4" s="104"/>
      <c r="WLS4" s="104"/>
      <c r="WLT4" s="104"/>
      <c r="WLU4" s="104"/>
      <c r="WLV4" s="104"/>
      <c r="WLW4" s="104"/>
      <c r="WLX4" s="104"/>
      <c r="WLY4" s="104"/>
      <c r="WLZ4" s="104"/>
      <c r="WMA4" s="104"/>
      <c r="WMB4" s="104"/>
      <c r="WMC4" s="104"/>
      <c r="WMD4" s="104"/>
      <c r="WME4" s="104"/>
      <c r="WMF4" s="104"/>
      <c r="WMG4" s="104"/>
      <c r="WMH4" s="104"/>
      <c r="WMI4" s="104"/>
      <c r="WMJ4" s="104"/>
      <c r="WMK4" s="104"/>
      <c r="WML4" s="104"/>
      <c r="WMM4" s="104"/>
      <c r="WMN4" s="104"/>
      <c r="WMO4" s="104"/>
      <c r="WMP4" s="104"/>
      <c r="WMQ4" s="104"/>
      <c r="WMR4" s="104"/>
      <c r="WMS4" s="104"/>
      <c r="WMT4" s="104"/>
      <c r="WMU4" s="104"/>
      <c r="WMV4" s="104"/>
      <c r="WMW4" s="104"/>
      <c r="WMX4" s="104"/>
      <c r="WMY4" s="104"/>
      <c r="WMZ4" s="104"/>
      <c r="WNA4" s="104"/>
      <c r="WNB4" s="104"/>
      <c r="WNC4" s="104"/>
      <c r="WND4" s="104"/>
      <c r="WNE4" s="104"/>
      <c r="WNF4" s="104"/>
      <c r="WNG4" s="104"/>
      <c r="WNH4" s="104"/>
      <c r="WNI4" s="104"/>
      <c r="WNJ4" s="104"/>
      <c r="WNK4" s="104"/>
      <c r="WNL4" s="104"/>
      <c r="WNM4" s="104"/>
      <c r="WNN4" s="104"/>
      <c r="WNO4" s="104"/>
      <c r="WNP4" s="104"/>
      <c r="WNQ4" s="104"/>
      <c r="WNR4" s="104"/>
      <c r="WNS4" s="104"/>
      <c r="WNT4" s="104"/>
      <c r="WNU4" s="104"/>
      <c r="WNV4" s="104"/>
      <c r="WNW4" s="104"/>
      <c r="WNX4" s="104"/>
      <c r="WNY4" s="104"/>
      <c r="WNZ4" s="104"/>
      <c r="WOA4" s="104"/>
      <c r="WOB4" s="104"/>
      <c r="WOC4" s="104"/>
      <c r="WOD4" s="104"/>
      <c r="WOE4" s="104"/>
      <c r="WOF4" s="104"/>
      <c r="WOG4" s="104"/>
      <c r="WOH4" s="104"/>
      <c r="WOI4" s="104"/>
      <c r="WOJ4" s="104"/>
      <c r="WOK4" s="104"/>
      <c r="WOL4" s="104"/>
      <c r="WOM4" s="104"/>
      <c r="WON4" s="104"/>
      <c r="WOO4" s="104"/>
      <c r="WOP4" s="104"/>
      <c r="WOQ4" s="104"/>
      <c r="WOR4" s="104"/>
      <c r="WOS4" s="104"/>
      <c r="WOT4" s="104"/>
      <c r="WOU4" s="104"/>
      <c r="WOV4" s="104"/>
      <c r="WOW4" s="104"/>
      <c r="WOX4" s="104"/>
      <c r="WOY4" s="104"/>
      <c r="WOZ4" s="104"/>
      <c r="WPA4" s="104"/>
      <c r="WPB4" s="104"/>
      <c r="WPC4" s="104"/>
      <c r="WPD4" s="104"/>
      <c r="WPE4" s="104"/>
      <c r="WPF4" s="104"/>
      <c r="WPG4" s="104"/>
      <c r="WPH4" s="104"/>
      <c r="WPI4" s="104"/>
      <c r="WPJ4" s="104"/>
      <c r="WPK4" s="104"/>
      <c r="WPL4" s="104"/>
      <c r="WPM4" s="104"/>
      <c r="WPN4" s="104"/>
      <c r="WPO4" s="104"/>
      <c r="WPP4" s="104"/>
      <c r="WPQ4" s="104"/>
      <c r="WPR4" s="104"/>
      <c r="WPS4" s="104"/>
      <c r="WPT4" s="104"/>
      <c r="WPU4" s="104"/>
      <c r="WPV4" s="104"/>
      <c r="WPW4" s="104"/>
      <c r="WPX4" s="104"/>
      <c r="WPY4" s="104"/>
      <c r="WPZ4" s="104"/>
      <c r="WQA4" s="104"/>
      <c r="WQB4" s="104"/>
      <c r="WQC4" s="104"/>
      <c r="WQD4" s="104"/>
      <c r="WQE4" s="104"/>
      <c r="WQF4" s="104"/>
      <c r="WQG4" s="104"/>
      <c r="WQH4" s="104"/>
      <c r="WQI4" s="104"/>
      <c r="WQJ4" s="104"/>
      <c r="WQK4" s="104"/>
      <c r="WQL4" s="104"/>
      <c r="WQM4" s="104"/>
      <c r="WQN4" s="104"/>
      <c r="WQO4" s="104"/>
      <c r="WQP4" s="104"/>
      <c r="WQQ4" s="104"/>
      <c r="WQR4" s="104"/>
      <c r="WQS4" s="104"/>
      <c r="WQT4" s="104"/>
      <c r="WQU4" s="104"/>
      <c r="WQV4" s="104"/>
      <c r="WQW4" s="104"/>
      <c r="WQX4" s="104"/>
      <c r="WQY4" s="104"/>
      <c r="WQZ4" s="104"/>
      <c r="WRA4" s="104"/>
      <c r="WRB4" s="104"/>
      <c r="WRC4" s="104"/>
      <c r="WRD4" s="104"/>
      <c r="WRE4" s="104"/>
      <c r="WRF4" s="104"/>
      <c r="WRG4" s="104"/>
      <c r="WRH4" s="104"/>
      <c r="WRI4" s="104"/>
      <c r="WRJ4" s="104"/>
      <c r="WRK4" s="104"/>
      <c r="WRL4" s="104"/>
      <c r="WRM4" s="104"/>
      <c r="WRN4" s="104"/>
      <c r="WRO4" s="104"/>
      <c r="WRP4" s="104"/>
      <c r="WRQ4" s="104"/>
      <c r="WRR4" s="104"/>
      <c r="WRS4" s="104"/>
      <c r="WRT4" s="104"/>
      <c r="WRU4" s="104"/>
      <c r="WRV4" s="104"/>
      <c r="WRW4" s="104"/>
      <c r="WRX4" s="104"/>
      <c r="WRY4" s="104"/>
      <c r="WRZ4" s="104"/>
      <c r="WSA4" s="104"/>
      <c r="WSB4" s="104"/>
      <c r="WSC4" s="104"/>
      <c r="WSD4" s="104"/>
      <c r="WSE4" s="104"/>
      <c r="WSF4" s="104"/>
      <c r="WSG4" s="104"/>
      <c r="WSH4" s="104"/>
      <c r="WSI4" s="104"/>
      <c r="WSJ4" s="104"/>
      <c r="WSK4" s="104"/>
      <c r="WSL4" s="104"/>
      <c r="WSM4" s="104"/>
      <c r="WSN4" s="104"/>
      <c r="WSO4" s="104"/>
      <c r="WSP4" s="104"/>
      <c r="WSQ4" s="104"/>
      <c r="WSR4" s="104"/>
      <c r="WSS4" s="104"/>
      <c r="WST4" s="104"/>
      <c r="WSU4" s="104"/>
      <c r="WSV4" s="104"/>
      <c r="WSW4" s="104"/>
      <c r="WSX4" s="104"/>
      <c r="WSY4" s="104"/>
      <c r="WSZ4" s="104"/>
      <c r="WTA4" s="104"/>
      <c r="WTB4" s="104"/>
      <c r="WTC4" s="104"/>
      <c r="WTD4" s="104"/>
      <c r="WTE4" s="104"/>
      <c r="WTF4" s="104"/>
      <c r="WTG4" s="104"/>
      <c r="WTH4" s="104"/>
      <c r="WTI4" s="104"/>
      <c r="WTJ4" s="104"/>
      <c r="WTK4" s="104"/>
      <c r="WTL4" s="104"/>
      <c r="WTM4" s="104"/>
      <c r="WTN4" s="104"/>
      <c r="WTO4" s="104"/>
      <c r="WTP4" s="104"/>
      <c r="WTQ4" s="104"/>
      <c r="WTR4" s="104"/>
      <c r="WTS4" s="104"/>
      <c r="WTT4" s="104"/>
      <c r="WTU4" s="104"/>
      <c r="WTV4" s="104"/>
      <c r="WTW4" s="104"/>
      <c r="WTX4" s="104"/>
      <c r="WTY4" s="104"/>
      <c r="WTZ4" s="104"/>
      <c r="WUA4" s="104"/>
      <c r="WUB4" s="104"/>
      <c r="WUC4" s="104"/>
      <c r="WUD4" s="104"/>
      <c r="WUE4" s="104"/>
      <c r="WUF4" s="104"/>
      <c r="WUG4" s="104"/>
      <c r="WUH4" s="104"/>
      <c r="WUI4" s="104"/>
      <c r="WUJ4" s="104"/>
      <c r="WUK4" s="104"/>
      <c r="WUL4" s="104"/>
      <c r="WUM4" s="104"/>
      <c r="WUN4" s="104"/>
      <c r="WUO4" s="104"/>
      <c r="WUP4" s="104"/>
      <c r="WUQ4" s="104"/>
      <c r="WUR4" s="104"/>
      <c r="WUS4" s="104"/>
      <c r="WUT4" s="104"/>
      <c r="WUU4" s="104"/>
      <c r="WUV4" s="104"/>
      <c r="WUW4" s="104"/>
      <c r="WUX4" s="104"/>
      <c r="WUY4" s="104"/>
      <c r="WUZ4" s="104"/>
      <c r="WVA4" s="104"/>
      <c r="WVB4" s="104"/>
      <c r="WVC4" s="104"/>
      <c r="WVD4" s="104"/>
      <c r="WVE4" s="104"/>
      <c r="WVF4" s="104"/>
      <c r="WVG4" s="104"/>
      <c r="WVH4" s="104"/>
      <c r="WVI4" s="104"/>
      <c r="WVJ4" s="104"/>
      <c r="WVK4" s="104"/>
      <c r="WVL4" s="104"/>
      <c r="WVM4" s="104"/>
      <c r="WVN4" s="104"/>
      <c r="WVO4" s="104"/>
      <c r="WVP4" s="104"/>
      <c r="WVQ4" s="104"/>
      <c r="WVR4" s="104"/>
      <c r="WVS4" s="104"/>
      <c r="WVT4" s="104"/>
      <c r="WVU4" s="104"/>
      <c r="WVV4" s="104"/>
      <c r="WVW4" s="104"/>
      <c r="WVX4" s="104"/>
      <c r="WVY4" s="104"/>
      <c r="WVZ4" s="104"/>
      <c r="WWA4" s="104"/>
      <c r="WWB4" s="104"/>
      <c r="WWC4" s="104"/>
      <c r="WWD4" s="104"/>
      <c r="WWE4" s="104"/>
      <c r="WWF4" s="104"/>
      <c r="WWG4" s="104"/>
      <c r="WWH4" s="104"/>
      <c r="WWI4" s="104"/>
      <c r="WWJ4" s="104"/>
      <c r="WWK4" s="104"/>
      <c r="WWL4" s="104"/>
      <c r="WWM4" s="104"/>
      <c r="WWN4" s="104"/>
      <c r="WWO4" s="104"/>
      <c r="WWP4" s="104"/>
      <c r="WWQ4" s="104"/>
      <c r="WWR4" s="104"/>
      <c r="WWS4" s="104"/>
      <c r="WWT4" s="104"/>
      <c r="WWU4" s="104"/>
      <c r="WWV4" s="104"/>
      <c r="WWW4" s="104"/>
      <c r="WWX4" s="104"/>
      <c r="WWY4" s="104"/>
      <c r="WWZ4" s="104"/>
      <c r="WXA4" s="104"/>
      <c r="WXB4" s="104"/>
      <c r="WXC4" s="104"/>
      <c r="WXD4" s="104"/>
      <c r="WXE4" s="104"/>
      <c r="WXF4" s="104"/>
      <c r="WXG4" s="104"/>
      <c r="WXH4" s="104"/>
      <c r="WXI4" s="104"/>
      <c r="WXJ4" s="104"/>
      <c r="WXK4" s="104"/>
      <c r="WXL4" s="104"/>
      <c r="WXM4" s="104"/>
      <c r="WXN4" s="104"/>
      <c r="WXO4" s="104"/>
      <c r="WXP4" s="104"/>
      <c r="WXQ4" s="104"/>
      <c r="WXR4" s="104"/>
      <c r="WXS4" s="104"/>
      <c r="WXT4" s="104"/>
      <c r="WXU4" s="104"/>
      <c r="WXV4" s="104"/>
      <c r="WXW4" s="104"/>
      <c r="WXX4" s="104"/>
      <c r="WXY4" s="104"/>
      <c r="WXZ4" s="104"/>
      <c r="WYA4" s="104"/>
      <c r="WYB4" s="104"/>
      <c r="WYC4" s="104"/>
      <c r="WYD4" s="104"/>
      <c r="WYE4" s="104"/>
      <c r="WYF4" s="104"/>
      <c r="WYG4" s="104"/>
      <c r="WYH4" s="104"/>
      <c r="WYI4" s="104"/>
      <c r="WYJ4" s="104"/>
      <c r="WYK4" s="104"/>
      <c r="WYL4" s="104"/>
      <c r="WYM4" s="104"/>
      <c r="WYN4" s="104"/>
      <c r="WYO4" s="104"/>
      <c r="WYP4" s="104"/>
      <c r="WYQ4" s="104"/>
      <c r="WYR4" s="104"/>
      <c r="WYS4" s="104"/>
      <c r="WYT4" s="104"/>
      <c r="WYU4" s="104"/>
      <c r="WYV4" s="104"/>
      <c r="WYW4" s="104"/>
      <c r="WYX4" s="104"/>
      <c r="WYY4" s="104"/>
      <c r="WYZ4" s="104"/>
      <c r="WZA4" s="104"/>
      <c r="WZB4" s="104"/>
      <c r="WZC4" s="104"/>
      <c r="WZD4" s="104"/>
      <c r="WZE4" s="104"/>
      <c r="WZF4" s="104"/>
      <c r="WZG4" s="104"/>
      <c r="WZH4" s="104"/>
      <c r="WZI4" s="104"/>
      <c r="WZJ4" s="104"/>
      <c r="WZK4" s="104"/>
      <c r="WZL4" s="104"/>
      <c r="WZM4" s="104"/>
      <c r="WZN4" s="104"/>
      <c r="WZO4" s="104"/>
      <c r="WZP4" s="104"/>
      <c r="WZQ4" s="104"/>
      <c r="WZR4" s="104"/>
      <c r="WZS4" s="104"/>
      <c r="WZT4" s="104"/>
      <c r="WZU4" s="104"/>
      <c r="WZV4" s="104"/>
      <c r="WZW4" s="104"/>
      <c r="WZX4" s="104"/>
      <c r="WZY4" s="104"/>
      <c r="WZZ4" s="104"/>
      <c r="XAA4" s="104"/>
      <c r="XAB4" s="104"/>
      <c r="XAC4" s="104"/>
      <c r="XAD4" s="104"/>
      <c r="XAE4" s="104"/>
      <c r="XAF4" s="104"/>
      <c r="XAG4" s="104"/>
      <c r="XAH4" s="104"/>
      <c r="XAI4" s="104"/>
      <c r="XAJ4" s="104"/>
      <c r="XAK4" s="104"/>
      <c r="XAL4" s="104"/>
      <c r="XAM4" s="104"/>
      <c r="XAN4" s="104"/>
      <c r="XAO4" s="104"/>
      <c r="XAP4" s="104"/>
      <c r="XAQ4" s="104"/>
      <c r="XAR4" s="104"/>
      <c r="XAS4" s="104"/>
      <c r="XAT4" s="104"/>
      <c r="XAU4" s="104"/>
      <c r="XAV4" s="104"/>
      <c r="XAW4" s="104"/>
      <c r="XAX4" s="104"/>
      <c r="XAY4" s="104"/>
      <c r="XAZ4" s="104"/>
      <c r="XBA4" s="104"/>
      <c r="XBB4" s="104"/>
      <c r="XBC4" s="104"/>
      <c r="XBD4" s="104"/>
      <c r="XBE4" s="104"/>
      <c r="XBF4" s="104"/>
      <c r="XBG4" s="104"/>
      <c r="XBH4" s="104"/>
      <c r="XBI4" s="104"/>
      <c r="XBJ4" s="104"/>
      <c r="XBK4" s="104"/>
      <c r="XBL4" s="104"/>
      <c r="XBM4" s="104"/>
      <c r="XBN4" s="104"/>
      <c r="XBO4" s="104"/>
      <c r="XBP4" s="104"/>
      <c r="XBQ4" s="104"/>
      <c r="XBR4" s="104"/>
      <c r="XBS4" s="104"/>
      <c r="XBT4" s="104"/>
      <c r="XBU4" s="104"/>
      <c r="XBV4" s="104"/>
      <c r="XBW4" s="104"/>
      <c r="XBX4" s="104"/>
      <c r="XBY4" s="104"/>
      <c r="XBZ4" s="104"/>
      <c r="XCA4" s="104"/>
      <c r="XCB4" s="104"/>
      <c r="XCC4" s="104"/>
      <c r="XCD4" s="104"/>
      <c r="XCE4" s="104"/>
      <c r="XCF4" s="104"/>
      <c r="XCG4" s="104"/>
      <c r="XCH4" s="104"/>
      <c r="XCI4" s="104"/>
      <c r="XCJ4" s="104"/>
      <c r="XCK4" s="104"/>
      <c r="XCL4" s="104"/>
      <c r="XCM4" s="104"/>
      <c r="XCN4" s="104"/>
      <c r="XCO4" s="104"/>
      <c r="XCP4" s="104"/>
      <c r="XCQ4" s="104"/>
      <c r="XCR4" s="104"/>
      <c r="XCS4" s="104"/>
      <c r="XCT4" s="104"/>
      <c r="XCU4" s="104"/>
      <c r="XCV4" s="104"/>
      <c r="XCW4" s="104"/>
      <c r="XCX4" s="104"/>
      <c r="XCY4" s="104"/>
      <c r="XCZ4" s="104"/>
      <c r="XDA4" s="104"/>
      <c r="XDB4" s="104"/>
      <c r="XDC4" s="104"/>
      <c r="XDD4" s="104"/>
      <c r="XDE4" s="104"/>
      <c r="XDF4" s="104"/>
      <c r="XDG4" s="104"/>
      <c r="XDH4" s="104"/>
      <c r="XDI4" s="104"/>
      <c r="XDJ4" s="104"/>
      <c r="XDK4" s="104"/>
      <c r="XDL4" s="104"/>
      <c r="XDM4" s="104"/>
      <c r="XDN4" s="104"/>
      <c r="XDO4" s="104"/>
      <c r="XDP4" s="104"/>
      <c r="XDQ4" s="104"/>
      <c r="XDR4" s="104"/>
      <c r="XDS4" s="104"/>
      <c r="XDT4" s="104"/>
      <c r="XDU4" s="104"/>
      <c r="XDV4" s="104"/>
      <c r="XDW4" s="104"/>
      <c r="XDX4" s="104"/>
      <c r="XDY4" s="104"/>
      <c r="XDZ4" s="104"/>
      <c r="XEA4" s="104"/>
      <c r="XEB4" s="104"/>
      <c r="XEC4" s="104"/>
      <c r="XED4" s="104"/>
      <c r="XEE4" s="104"/>
      <c r="XEF4" s="104"/>
      <c r="XEG4" s="104"/>
      <c r="XEH4" s="104"/>
      <c r="XEI4" s="104"/>
      <c r="XEJ4" s="104"/>
      <c r="XEK4" s="104"/>
      <c r="XEL4" s="104"/>
      <c r="XEM4" s="104"/>
      <c r="XEN4" s="104"/>
      <c r="XEO4" s="104"/>
      <c r="XEP4" s="104"/>
      <c r="XEQ4" s="104"/>
      <c r="XER4" s="104"/>
      <c r="XES4" s="104"/>
      <c r="XET4" s="104"/>
      <c r="XEU4" s="104"/>
      <c r="XEV4" s="104"/>
      <c r="XEW4" s="104"/>
      <c r="XEX4" s="104"/>
      <c r="XEY4" s="104"/>
      <c r="XEZ4" s="104"/>
      <c r="XFA4" s="104"/>
      <c r="XFB4" s="104"/>
      <c r="XFC4" s="104"/>
      <c r="XFD4" s="104"/>
    </row>
    <row r="5" spans="1:16384" ht="14.1" customHeight="1" thickBot="1" x14ac:dyDescent="0.25"/>
    <row r="6" spans="1:16384" ht="30" customHeight="1" thickBot="1" x14ac:dyDescent="0.25">
      <c r="C6" s="146" t="str">
        <f>"Indicadores de rotatividade para "&amp;Cad_Inicial!$D$8</f>
        <v>Indicadores de rotatividade para 2015</v>
      </c>
      <c r="D6" s="147"/>
      <c r="E6" s="148"/>
      <c r="F6" s="12" t="s">
        <v>121</v>
      </c>
    </row>
    <row r="7" spans="1:16384" ht="30" customHeight="1" thickBot="1" x14ac:dyDescent="0.25">
      <c r="C7" s="143" t="s">
        <v>122</v>
      </c>
      <c r="D7" s="144"/>
      <c r="E7" s="145"/>
      <c r="F7" s="37" t="str">
        <f ca="1">IF(ISERROR(ROUND(AVERAGEIF(Cad_Func!$U$8:$U$208,"SIM",Cad_Func!$T$8:$T$208),0)&amp;" meses"),"",ROUND(AVERAGEIF(Cad_Func!$U$8:$U$208,"SIM",Cad_Func!$T$8:$T$208),0)&amp;" meses")</f>
        <v>86 meses</v>
      </c>
    </row>
    <row r="8" spans="1:16384" ht="30" customHeight="1" thickBot="1" x14ac:dyDescent="0.25">
      <c r="C8" s="143" t="str">
        <f>"Admissões em "&amp;Cad_Inicial!$D$8</f>
        <v>Admissões em 2015</v>
      </c>
      <c r="D8" s="144"/>
      <c r="E8" s="145"/>
      <c r="F8" s="76">
        <f>IF(ISERROR(COUNTIF(Cad_Func!$W$8:$W$208,Cad_Inicial!$D$8)),"",COUNTIF(Cad_Func!$W$8:$W$208,Cad_Inicial!$D$8))</f>
        <v>3</v>
      </c>
    </row>
    <row r="9" spans="1:16384" ht="30" customHeight="1" thickBot="1" x14ac:dyDescent="0.25">
      <c r="C9" s="143" t="str">
        <f>"Demissões em "&amp;Cad_Inicial!$D$8</f>
        <v>Demissões em 2015</v>
      </c>
      <c r="D9" s="144"/>
      <c r="E9" s="145"/>
      <c r="F9" s="76">
        <f>IF(ISERROR(COUNTIF(Cad_Func!$Y$8:$Y$208,Cad_Inicial!$D$8)),"",COUNTIF(Cad_Func!$Y$8:$Y$208,Cad_Inicial!$D$8))</f>
        <v>1</v>
      </c>
    </row>
    <row r="10" spans="1:16384" ht="30" customHeight="1" thickBot="1" x14ac:dyDescent="0.25">
      <c r="C10" s="143" t="str">
        <f>"Total de funcionários em "&amp;Cad_Inicial!$D$8</f>
        <v>Total de funcionários em 2015</v>
      </c>
      <c r="D10" s="144"/>
      <c r="E10" s="145"/>
      <c r="F10" s="76">
        <f>IF(ISERROR(SUM(Cad_Func!$AA$8:$AA$208)),"",SUM(Cad_Func!$AA$8:$AA$208))</f>
        <v>11</v>
      </c>
    </row>
    <row r="11" spans="1:16384" ht="30" customHeight="1" thickBot="1" x14ac:dyDescent="0.25">
      <c r="C11" s="143" t="s">
        <v>123</v>
      </c>
      <c r="D11" s="144"/>
      <c r="E11" s="145"/>
      <c r="F11" s="26">
        <f ca="1">IF(ISERROR(COUNTIF(Cad_Func!$V$8:$V$208,"SIM")/COUNTIF(Cad_Func!$W$8:$W$208,Cad_Inicial!$D$8)),"",COUNTIF(Cad_Func!$V$8:$V$208,"SIM")/COUNTIF(Cad_Func!$W$8:$W$208,Cad_Inicial!$D$8))</f>
        <v>1</v>
      </c>
    </row>
    <row r="12" spans="1:16384" ht="30" customHeight="1" thickBot="1" x14ac:dyDescent="0.25">
      <c r="C12" s="143" t="s">
        <v>124</v>
      </c>
      <c r="D12" s="144"/>
      <c r="E12" s="145"/>
      <c r="F12" s="26">
        <f>IF(ISERROR((F8+F9)/2/F10),"",(F8+F9)/2/F10)</f>
        <v>0.18181818181818182</v>
      </c>
      <c r="G12" s="68"/>
    </row>
    <row r="13" spans="1:16384" ht="14.1" customHeight="1" thickBot="1" x14ac:dyDescent="0.25"/>
    <row r="14" spans="1:16384" ht="30" customHeight="1" thickBot="1" x14ac:dyDescent="0.25">
      <c r="C14" s="146" t="str">
        <f>"Indicadores de treinamento para "&amp;Cad_Inicial!$D$8</f>
        <v>Indicadores de treinamento para 2015</v>
      </c>
      <c r="D14" s="147"/>
      <c r="E14" s="148"/>
      <c r="F14" s="12" t="s">
        <v>121</v>
      </c>
    </row>
    <row r="15" spans="1:16384" ht="30" customHeight="1" thickBot="1" x14ac:dyDescent="0.25">
      <c r="C15" s="143" t="s">
        <v>125</v>
      </c>
      <c r="D15" s="144"/>
      <c r="E15" s="145"/>
      <c r="F15" s="40" t="str">
        <f>IF(ISERROR(SUMIF(Lanç_Terinamentos!$U$8:$U$2008,Cad_Inicial!$D$8,Lanç_Terinamentos!$D$8:$D$2008)&amp;" horas"),"",SUMIF(Lanç_Terinamentos!$U$8:$U$2008,Cad_Inicial!$D$8,Lanç_Terinamentos!$D$8:$D$2008)&amp;" horas")</f>
        <v>140 horas</v>
      </c>
    </row>
    <row r="16" spans="1:16384" ht="30" customHeight="1" thickBot="1" x14ac:dyDescent="0.25">
      <c r="C16" s="143" t="s">
        <v>126</v>
      </c>
      <c r="D16" s="144"/>
      <c r="E16" s="145"/>
      <c r="F16" s="37" t="str">
        <f>IF(ISERROR(ROUND(SUMIF(Lanç_Terinamentos!$U$8:$U$2008,Cad_Inicial!$D$8,Lanç_Terinamentos!$D$8:$D$2008)/SUMIF(Lanç_Terinamentos!$U$8:$U$2008,Cad_Inicial!$D$8,Lanç_Terinamentos!$G$8:$G$2008),0)&amp;" horas"),"",ROUND(SUMIF(Lanç_Terinamentos!$U$8:$U$2008,Cad_Inicial!$D$8,Lanç_Terinamentos!$D$8:$D$2008)/SUMIF(Lanç_Terinamentos!$U$8:$U$2008,Cad_Inicial!$D$8,Lanç_Terinamentos!$G$8:$G$2008),0)&amp;" horas")</f>
        <v>18 horas</v>
      </c>
    </row>
    <row r="17" spans="3:7" ht="30" customHeight="1" thickBot="1" x14ac:dyDescent="0.25">
      <c r="C17" s="143" t="s">
        <v>127</v>
      </c>
      <c r="D17" s="144"/>
      <c r="E17" s="145"/>
      <c r="F17" s="37" t="str">
        <f>IF(ISERROR(SUMIF(Lanç_Terinamentos!$U$8:$U$2008,Cad_Inicial!$D$8,Lanç_Terinamentos!$G$8:$G$2008)&amp;" funcionários"),"",SUMIF(Lanç_Terinamentos!$U$8:$U$2008,Cad_Inicial!$D$8,Lanç_Terinamentos!$G$8:$G$2008)&amp;" funcionários")</f>
        <v>8 funcionários</v>
      </c>
    </row>
    <row r="18" spans="3:7" ht="14.1" customHeight="1" thickBot="1" x14ac:dyDescent="0.25"/>
    <row r="19" spans="3:7" ht="30" customHeight="1" thickBot="1" x14ac:dyDescent="0.25">
      <c r="C19" s="146" t="str">
        <f>"Custos para "&amp;Cad_Inicial!$D$8</f>
        <v>Custos para 2015</v>
      </c>
      <c r="D19" s="147"/>
      <c r="E19" s="148"/>
      <c r="F19" s="12" t="s">
        <v>121</v>
      </c>
    </row>
    <row r="20" spans="3:7" ht="30" customHeight="1" thickBot="1" x14ac:dyDescent="0.25">
      <c r="C20" s="143" t="s">
        <v>135</v>
      </c>
      <c r="D20" s="144"/>
      <c r="E20" s="145"/>
      <c r="F20" s="40">
        <f>IF(ISERROR(SUMIF(Lanç_Receitas!$C$9:$C$20,"Hora extra",Lanç_Receitas!$P$9:$P$20)),"",SUMIF(Lanç_Receitas!$C$9:$C$20,"Hora extra",Lanç_Receitas!$P$9:$P$20))</f>
        <v>3012</v>
      </c>
    </row>
    <row r="21" spans="3:7" ht="30" customHeight="1" thickBot="1" x14ac:dyDescent="0.25">
      <c r="C21" s="143" t="s">
        <v>136</v>
      </c>
      <c r="D21" s="144"/>
      <c r="E21" s="145"/>
      <c r="F21" s="40">
        <f>IF(ISERROR(SUM(Lanç_Receitas!$P$9:$P$20,Lanç_Receitas!$P$22:$P$33)),"",SUM(Lanç_Receitas!$P$9:$P$20,Lanç_Receitas!$P$22:$P$33))</f>
        <v>315142</v>
      </c>
      <c r="G21" s="27"/>
    </row>
    <row r="22" spans="3:7" ht="30" customHeight="1" thickBot="1" x14ac:dyDescent="0.25">
      <c r="C22" s="143" t="s">
        <v>128</v>
      </c>
      <c r="D22" s="144"/>
      <c r="E22" s="145"/>
      <c r="F22" s="26">
        <f>IF(ISERROR(SUMIF(Lanç_Terinamentos!$U$8:$U$2008,Cad_Inicial!$D$8,Lanç_Terinamentos!$Q$8:$Q$2008)/F21),"",SUMIF(Lanç_Terinamentos!$U$8:$U$2008,Cad_Inicial!$D$8,Lanç_Terinamentos!$Q$8:$Q$2008)/F21)</f>
        <v>0</v>
      </c>
    </row>
    <row r="23" spans="3:7" ht="30" customHeight="1" thickBot="1" x14ac:dyDescent="0.25">
      <c r="C23" s="143" t="s">
        <v>129</v>
      </c>
      <c r="D23" s="144"/>
      <c r="E23" s="145"/>
      <c r="F23" s="40">
        <f>IF(ISERROR(SUMIF(Lanç_Terinamentos!$U$8:$U$2008,Cad_Inicial!$D$8,Lanç_Terinamentos!$Q$8:$Q$2008)/SUMIF(Lanç_Terinamentos!$U$8:$U$2008,Cad_Inicial!$D$8,Lanç_Terinamentos!$G$8:$G$2008)),"",SUMIF(Lanç_Terinamentos!$U$8:$U$2008,Cad_Inicial!$D$8,Lanç_Terinamentos!$Q$8:$Q$2008)/SUMIF(Lanç_Terinamentos!$U$8:$U$2008,Cad_Inicial!$D$8,Lanç_Terinamentos!$G$8:$G$2008))</f>
        <v>0</v>
      </c>
    </row>
    <row r="24" spans="3:7" ht="30" customHeight="1" thickBot="1" x14ac:dyDescent="0.25">
      <c r="C24" s="143" t="s">
        <v>130</v>
      </c>
      <c r="D24" s="144"/>
      <c r="E24" s="145"/>
      <c r="F24" s="26">
        <f>F25/F21</f>
        <v>6.6655666334541258E-2</v>
      </c>
    </row>
    <row r="25" spans="3:7" ht="30" customHeight="1" thickBot="1" x14ac:dyDescent="0.25">
      <c r="C25" s="143" t="s">
        <v>131</v>
      </c>
      <c r="D25" s="144"/>
      <c r="E25" s="145"/>
      <c r="F25" s="40">
        <f>IF(ISERROR(SUM(Lanç_Receitas!$P$22:$P$33)),"",SUM(Lanç_Receitas!$P$22:$P$33))</f>
        <v>21006</v>
      </c>
    </row>
    <row r="26" spans="3:7" ht="30" customHeight="1" thickBot="1" x14ac:dyDescent="0.25">
      <c r="C26" s="143" t="s">
        <v>132</v>
      </c>
      <c r="D26" s="144"/>
      <c r="E26" s="145"/>
      <c r="F26" s="40">
        <f>IF(ISERROR(F25/F10),"",F25/F10)</f>
        <v>1909.6363636363637</v>
      </c>
      <c r="G26" s="27"/>
    </row>
    <row r="27" spans="3:7" ht="30" customHeight="1" thickBot="1" x14ac:dyDescent="0.25">
      <c r="C27" s="143" t="s">
        <v>133</v>
      </c>
      <c r="D27" s="144"/>
      <c r="E27" s="145"/>
      <c r="F27" s="40">
        <f>IF(ISERROR(Lanç_Receitas!P7/F10),"",Lanç_Receitas!P7/F10)</f>
        <v>163636.90909090909</v>
      </c>
    </row>
    <row r="28" spans="3:7" ht="30" customHeight="1" thickBot="1" x14ac:dyDescent="0.25">
      <c r="C28" s="143" t="s">
        <v>305</v>
      </c>
      <c r="D28" s="144"/>
      <c r="E28" s="145"/>
      <c r="F28" s="40">
        <f>IF(ISERROR(SUM(Lanç_Receitas!$P$9:$P$20)/F10),"",SUM(Lanç_Receitas!$P$9:$P$20)/F10)</f>
        <v>26739.636363636364</v>
      </c>
    </row>
    <row r="29" spans="3:7" ht="30" hidden="1" customHeight="1" x14ac:dyDescent="0.2"/>
    <row r="30" spans="3:7" ht="30" hidden="1" customHeight="1" x14ac:dyDescent="0.2"/>
    <row r="31" spans="3:7" ht="30" hidden="1" customHeight="1" x14ac:dyDescent="0.2"/>
    <row r="32" spans="3:7" ht="30" hidden="1" customHeight="1" x14ac:dyDescent="0.2"/>
    <row r="33" ht="30" hidden="1" customHeight="1" x14ac:dyDescent="0.2"/>
    <row r="34" ht="30" hidden="1" customHeight="1" x14ac:dyDescent="0.2"/>
    <row r="35" ht="30" hidden="1" customHeight="1" x14ac:dyDescent="0.2"/>
    <row r="36" ht="30" hidden="1" customHeight="1" x14ac:dyDescent="0.2"/>
    <row r="37" ht="30" hidden="1" customHeight="1" x14ac:dyDescent="0.2"/>
    <row r="38" ht="30" hidden="1" customHeight="1" x14ac:dyDescent="0.2"/>
    <row r="39" ht="30" hidden="1" customHeight="1" x14ac:dyDescent="0.2"/>
    <row r="40" ht="30" hidden="1" customHeight="1" x14ac:dyDescent="0.2"/>
    <row r="41" ht="30" hidden="1" customHeight="1" x14ac:dyDescent="0.2"/>
    <row r="42" ht="30" hidden="1" customHeight="1" x14ac:dyDescent="0.2"/>
    <row r="43" ht="30" hidden="1" customHeight="1" x14ac:dyDescent="0.2"/>
    <row r="44" ht="30" hidden="1" customHeight="1" x14ac:dyDescent="0.2"/>
    <row r="45" ht="30" hidden="1" customHeight="1" x14ac:dyDescent="0.2"/>
    <row r="46" ht="30" hidden="1" customHeight="1" x14ac:dyDescent="0.2"/>
    <row r="47" ht="30" hidden="1" customHeight="1" x14ac:dyDescent="0.2"/>
    <row r="48" ht="30" hidden="1" customHeight="1" x14ac:dyDescent="0.2"/>
    <row r="49" ht="30" hidden="1" customHeight="1" x14ac:dyDescent="0.2"/>
    <row r="50" ht="30" hidden="1" customHeight="1" x14ac:dyDescent="0.2"/>
    <row r="51" ht="30" hidden="1" customHeight="1" x14ac:dyDescent="0.2"/>
    <row r="52" ht="30" hidden="1" customHeight="1" x14ac:dyDescent="0.2"/>
    <row r="53" ht="30" hidden="1" customHeight="1" x14ac:dyDescent="0.2"/>
    <row r="54" ht="30" hidden="1" customHeight="1" x14ac:dyDescent="0.2"/>
    <row r="55" ht="30" hidden="1" customHeight="1" x14ac:dyDescent="0.2"/>
    <row r="56" ht="30" hidden="1" customHeight="1" x14ac:dyDescent="0.2"/>
    <row r="57" ht="30" hidden="1" customHeight="1" x14ac:dyDescent="0.2"/>
    <row r="58" ht="30" hidden="1" customHeight="1" x14ac:dyDescent="0.2"/>
    <row r="59" ht="30" hidden="1" customHeight="1" x14ac:dyDescent="0.2"/>
    <row r="60" ht="30" hidden="1" customHeight="1" x14ac:dyDescent="0.2"/>
    <row r="61" ht="30" hidden="1" customHeight="1" x14ac:dyDescent="0.2"/>
    <row r="62" ht="30" hidden="1" customHeight="1" x14ac:dyDescent="0.2"/>
    <row r="63" ht="30" hidden="1" customHeight="1" x14ac:dyDescent="0.2"/>
    <row r="64" ht="30" hidden="1" customHeight="1" x14ac:dyDescent="0.2"/>
    <row r="65" ht="30" hidden="1" customHeight="1" x14ac:dyDescent="0.2"/>
    <row r="66" ht="30" hidden="1" customHeight="1" x14ac:dyDescent="0.2"/>
    <row r="67" ht="30" hidden="1" customHeight="1" x14ac:dyDescent="0.2"/>
    <row r="68" ht="30" hidden="1" customHeight="1" x14ac:dyDescent="0.2"/>
    <row r="69" ht="30" hidden="1" customHeight="1" x14ac:dyDescent="0.2"/>
    <row r="70" ht="30" hidden="1" customHeight="1" x14ac:dyDescent="0.2"/>
    <row r="71" ht="30" hidden="1" customHeight="1" x14ac:dyDescent="0.2"/>
    <row r="72" ht="30" hidden="1" customHeight="1" x14ac:dyDescent="0.2"/>
    <row r="73" ht="30" hidden="1" customHeight="1" x14ac:dyDescent="0.2"/>
    <row r="74" ht="30" hidden="1" customHeight="1" x14ac:dyDescent="0.2"/>
    <row r="75" ht="30" hidden="1" customHeight="1" x14ac:dyDescent="0.2"/>
    <row r="76" ht="30" hidden="1" customHeight="1" x14ac:dyDescent="0.2"/>
    <row r="77" ht="30" hidden="1" customHeight="1" x14ac:dyDescent="0.2"/>
    <row r="78" ht="30" hidden="1" customHeight="1" x14ac:dyDescent="0.2"/>
    <row r="79" ht="30" hidden="1" customHeight="1" x14ac:dyDescent="0.2"/>
    <row r="80" ht="30" hidden="1" customHeight="1" x14ac:dyDescent="0.2"/>
    <row r="81" ht="30" hidden="1" customHeight="1" x14ac:dyDescent="0.2"/>
    <row r="82" ht="30" hidden="1" customHeight="1" x14ac:dyDescent="0.2"/>
    <row r="83" ht="30" hidden="1" customHeight="1" x14ac:dyDescent="0.2"/>
    <row r="84" ht="30" hidden="1" customHeight="1" x14ac:dyDescent="0.2"/>
    <row r="85" ht="30" hidden="1" customHeight="1" x14ac:dyDescent="0.2"/>
    <row r="86" ht="30" hidden="1" customHeight="1" x14ac:dyDescent="0.2"/>
    <row r="87" ht="30" hidden="1" customHeight="1" x14ac:dyDescent="0.2"/>
    <row r="88" ht="30" hidden="1" customHeight="1" x14ac:dyDescent="0.2"/>
    <row r="89" ht="30" hidden="1" customHeight="1" x14ac:dyDescent="0.2"/>
    <row r="90" ht="30" hidden="1" customHeight="1" x14ac:dyDescent="0.2"/>
    <row r="91" ht="30" hidden="1" customHeight="1" x14ac:dyDescent="0.2"/>
    <row r="92" ht="30" hidden="1" customHeight="1" x14ac:dyDescent="0.2"/>
    <row r="93" ht="30" hidden="1" customHeight="1" x14ac:dyDescent="0.2"/>
    <row r="94" ht="30" hidden="1" customHeight="1" x14ac:dyDescent="0.2"/>
    <row r="95" ht="30" hidden="1" customHeight="1" x14ac:dyDescent="0.2"/>
    <row r="96" ht="30" hidden="1" customHeight="1" x14ac:dyDescent="0.2"/>
    <row r="97" ht="30" hidden="1" customHeight="1" x14ac:dyDescent="0.2"/>
    <row r="98" ht="30" hidden="1" customHeight="1" x14ac:dyDescent="0.2"/>
    <row r="99" ht="30" hidden="1" customHeight="1" x14ac:dyDescent="0.2"/>
    <row r="100" ht="30" hidden="1" customHeight="1" x14ac:dyDescent="0.2"/>
    <row r="101" ht="30" hidden="1" customHeight="1" x14ac:dyDescent="0.2"/>
    <row r="102" ht="30" hidden="1" customHeight="1" x14ac:dyDescent="0.2"/>
    <row r="103" ht="30" hidden="1" customHeight="1" x14ac:dyDescent="0.2"/>
    <row r="104" ht="30" hidden="1" customHeight="1" x14ac:dyDescent="0.2"/>
    <row r="105" ht="30" hidden="1" customHeight="1" x14ac:dyDescent="0.2"/>
    <row r="106" ht="30" hidden="1" customHeight="1" x14ac:dyDescent="0.2"/>
    <row r="107" x14ac:dyDescent="0.2"/>
    <row r="108" x14ac:dyDescent="0.2"/>
    <row r="109" x14ac:dyDescent="0.2"/>
    <row r="110" x14ac:dyDescent="0.2"/>
    <row r="111" x14ac:dyDescent="0.2"/>
    <row r="112" x14ac:dyDescent="0.2"/>
  </sheetData>
  <sheetProtection selectLockedCells="1" selectUnlockedCells="1"/>
  <mergeCells count="22">
    <mergeCell ref="C19:E19"/>
    <mergeCell ref="C8:E8"/>
    <mergeCell ref="C9:E9"/>
    <mergeCell ref="C10:E10"/>
    <mergeCell ref="C6:E6"/>
    <mergeCell ref="C7:E7"/>
    <mergeCell ref="C1:D2"/>
    <mergeCell ref="C11:E11"/>
    <mergeCell ref="C12:E12"/>
    <mergeCell ref="C28:E28"/>
    <mergeCell ref="C20:E20"/>
    <mergeCell ref="C15:E15"/>
    <mergeCell ref="C16:E16"/>
    <mergeCell ref="C17:E17"/>
    <mergeCell ref="C21:E21"/>
    <mergeCell ref="C22:E22"/>
    <mergeCell ref="C23:E23"/>
    <mergeCell ref="C24:E24"/>
    <mergeCell ref="C25:E25"/>
    <mergeCell ref="C26:E26"/>
    <mergeCell ref="C27:E27"/>
    <mergeCell ref="C14:E14"/>
  </mergeCells>
  <pageMargins left="0.511811024" right="0.511811024" top="0.78740157499999996" bottom="0.78740157499999996" header="0.31496062000000002" footer="0.31496062000000002"/>
  <pageSetup paperSize="9" orientation="portrait"/>
  <drawing r:id="rId1"/>
  <legacyDrawing r:id="rId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5"/>
  <dimension ref="A1:XFD110"/>
  <sheetViews>
    <sheetView showGridLines="0" zoomScale="90" zoomScaleNormal="90" zoomScalePageLayoutView="90" workbookViewId="0">
      <selection activeCell="B1" sqref="B1"/>
    </sheetView>
  </sheetViews>
  <sheetFormatPr defaultColWidth="8.875" defaultRowHeight="15" zeroHeight="1" x14ac:dyDescent="0.2"/>
  <cols>
    <col min="1" max="1" width="27.7109375" style="1" customWidth="1"/>
    <col min="2" max="2" width="3.765625" customWidth="1"/>
    <col min="3" max="3" width="21.38671875" customWidth="1"/>
    <col min="4" max="4" width="12.375" customWidth="1"/>
    <col min="5" max="5" width="11.02734375" customWidth="1"/>
    <col min="9" max="9" width="3.2265625" customWidth="1"/>
    <col min="10" max="10" width="21.38671875" customWidth="1"/>
    <col min="11" max="11" width="12.375" customWidth="1"/>
    <col min="12" max="12" width="11.02734375" customWidth="1"/>
  </cols>
  <sheetData>
    <row r="1" spans="1:16384" s="4" customFormat="1" ht="34.35" customHeight="1" x14ac:dyDescent="0.2">
      <c r="A1" s="1"/>
      <c r="C1" s="149" t="s">
        <v>18</v>
      </c>
    </row>
    <row r="2" spans="1:16384" s="4" customFormat="1" ht="21.6" customHeight="1" x14ac:dyDescent="0.2">
      <c r="A2" s="1"/>
      <c r="C2" s="149"/>
    </row>
    <row r="3" spans="1:16384" s="4" customFormat="1" ht="21.6" customHeight="1" x14ac:dyDescent="0.2">
      <c r="A3" s="1"/>
    </row>
    <row r="4" spans="1:16384" s="106" customFormat="1" ht="45" customHeight="1" x14ac:dyDescent="0.2">
      <c r="A4" s="99"/>
      <c r="B4" s="104"/>
      <c r="C4" s="104"/>
      <c r="D4" s="104"/>
      <c r="E4" s="104"/>
      <c r="F4" s="104"/>
      <c r="G4" s="104"/>
      <c r="H4" s="104"/>
      <c r="I4" s="104"/>
      <c r="J4" s="104"/>
      <c r="K4" s="104"/>
      <c r="L4" s="104"/>
      <c r="M4" s="104"/>
      <c r="N4" s="104"/>
      <c r="O4" s="104"/>
      <c r="P4" s="104"/>
      <c r="Q4" s="104"/>
      <c r="R4" s="104"/>
      <c r="S4" s="104"/>
      <c r="T4" s="104"/>
      <c r="U4" s="104"/>
      <c r="V4" s="104"/>
      <c r="W4" s="104"/>
      <c r="X4" s="104"/>
      <c r="Y4" s="104"/>
      <c r="Z4" s="104"/>
      <c r="AA4" s="104"/>
      <c r="AB4" s="104"/>
      <c r="AC4" s="104"/>
      <c r="AD4" s="104"/>
      <c r="AE4" s="104"/>
      <c r="AF4" s="104"/>
      <c r="AG4" s="104"/>
      <c r="AH4" s="104"/>
      <c r="AI4" s="104"/>
      <c r="AJ4" s="104"/>
      <c r="AK4" s="104"/>
      <c r="AL4" s="104"/>
      <c r="AM4" s="104"/>
      <c r="AN4" s="104"/>
      <c r="AO4" s="104"/>
      <c r="AP4" s="104"/>
      <c r="AQ4" s="104"/>
      <c r="AR4" s="104"/>
      <c r="AS4" s="104"/>
      <c r="AT4" s="104"/>
      <c r="AU4" s="104"/>
      <c r="AV4" s="104"/>
      <c r="AW4" s="104"/>
      <c r="AX4" s="104"/>
      <c r="AY4" s="104"/>
      <c r="AZ4" s="104"/>
      <c r="BA4" s="104"/>
      <c r="BB4" s="104"/>
      <c r="BC4" s="104"/>
      <c r="BD4" s="104"/>
      <c r="BE4" s="104"/>
      <c r="BF4" s="104"/>
      <c r="BG4" s="104"/>
      <c r="BH4" s="104"/>
      <c r="BI4" s="104"/>
      <c r="BJ4" s="104"/>
      <c r="BK4" s="104"/>
      <c r="BL4" s="104"/>
      <c r="BM4" s="104"/>
      <c r="BN4" s="104"/>
      <c r="BO4" s="104"/>
      <c r="BP4" s="104"/>
      <c r="BQ4" s="104"/>
      <c r="BR4" s="104"/>
      <c r="BS4" s="104"/>
      <c r="BT4" s="104"/>
      <c r="BU4" s="104"/>
      <c r="BV4" s="104"/>
      <c r="BW4" s="104"/>
      <c r="BX4" s="104"/>
      <c r="BY4" s="104"/>
      <c r="BZ4" s="104"/>
      <c r="CA4" s="104"/>
      <c r="CB4" s="104"/>
      <c r="CC4" s="104"/>
      <c r="CD4" s="104"/>
      <c r="CE4" s="104"/>
      <c r="CF4" s="104"/>
      <c r="CG4" s="104"/>
      <c r="CH4" s="104"/>
      <c r="CI4" s="104"/>
      <c r="CJ4" s="104"/>
      <c r="CK4" s="104"/>
      <c r="CL4" s="104"/>
      <c r="CM4" s="104"/>
      <c r="CN4" s="104"/>
      <c r="CO4" s="104"/>
      <c r="CP4" s="104"/>
      <c r="CQ4" s="104"/>
      <c r="CR4" s="104"/>
      <c r="CS4" s="104"/>
      <c r="CT4" s="104"/>
      <c r="CU4" s="104"/>
      <c r="CV4" s="104"/>
      <c r="CW4" s="104"/>
      <c r="CX4" s="104"/>
      <c r="CY4" s="104"/>
      <c r="CZ4" s="104"/>
      <c r="DA4" s="104"/>
      <c r="DB4" s="104"/>
      <c r="DC4" s="104"/>
      <c r="DD4" s="104"/>
      <c r="DE4" s="104"/>
      <c r="DF4" s="104"/>
      <c r="DG4" s="104"/>
      <c r="DH4" s="104"/>
      <c r="DI4" s="104"/>
      <c r="DJ4" s="104"/>
      <c r="DK4" s="104"/>
      <c r="DL4" s="104"/>
      <c r="DM4" s="104"/>
      <c r="DN4" s="104"/>
      <c r="DO4" s="104"/>
      <c r="DP4" s="104"/>
      <c r="DQ4" s="104"/>
      <c r="DR4" s="104"/>
      <c r="DS4" s="104"/>
      <c r="DT4" s="104"/>
      <c r="DU4" s="104"/>
      <c r="DV4" s="104"/>
      <c r="DW4" s="104"/>
      <c r="DX4" s="104"/>
      <c r="DY4" s="104"/>
      <c r="DZ4" s="104"/>
      <c r="EA4" s="104"/>
      <c r="EB4" s="104"/>
      <c r="EC4" s="104"/>
      <c r="ED4" s="104"/>
      <c r="EE4" s="104"/>
      <c r="EF4" s="104"/>
      <c r="EG4" s="104"/>
      <c r="EH4" s="104"/>
      <c r="EI4" s="104"/>
      <c r="EJ4" s="104"/>
      <c r="EK4" s="104"/>
      <c r="EL4" s="104"/>
      <c r="EM4" s="104"/>
      <c r="EN4" s="104"/>
      <c r="EO4" s="104"/>
      <c r="EP4" s="104"/>
      <c r="EQ4" s="104"/>
      <c r="ER4" s="104"/>
      <c r="ES4" s="104"/>
      <c r="ET4" s="104"/>
      <c r="EU4" s="104"/>
      <c r="EV4" s="104"/>
      <c r="EW4" s="104"/>
      <c r="EX4" s="104"/>
      <c r="EY4" s="104"/>
      <c r="EZ4" s="104"/>
      <c r="FA4" s="104"/>
      <c r="FB4" s="104"/>
      <c r="FC4" s="104"/>
      <c r="FD4" s="104"/>
      <c r="FE4" s="104"/>
      <c r="FF4" s="104"/>
      <c r="FG4" s="104"/>
      <c r="FH4" s="104"/>
      <c r="FI4" s="104"/>
      <c r="FJ4" s="104"/>
      <c r="FK4" s="104"/>
      <c r="FL4" s="104"/>
      <c r="FM4" s="104"/>
      <c r="FN4" s="104"/>
      <c r="FO4" s="104"/>
      <c r="FP4" s="104"/>
      <c r="FQ4" s="104"/>
      <c r="FR4" s="104"/>
      <c r="FS4" s="104"/>
      <c r="FT4" s="104"/>
      <c r="FU4" s="104"/>
      <c r="FV4" s="104"/>
      <c r="FW4" s="104"/>
      <c r="FX4" s="104"/>
      <c r="FY4" s="104"/>
      <c r="FZ4" s="104"/>
      <c r="GA4" s="104"/>
      <c r="GB4" s="104"/>
      <c r="GC4" s="104"/>
      <c r="GD4" s="104"/>
      <c r="GE4" s="104"/>
      <c r="GF4" s="104"/>
      <c r="GG4" s="104"/>
      <c r="GH4" s="104"/>
      <c r="GI4" s="104"/>
      <c r="GJ4" s="104"/>
      <c r="GK4" s="104"/>
      <c r="GL4" s="104"/>
      <c r="GM4" s="104"/>
      <c r="GN4" s="104"/>
      <c r="GO4" s="104"/>
      <c r="GP4" s="104"/>
      <c r="GQ4" s="104"/>
      <c r="GR4" s="104"/>
      <c r="GS4" s="104"/>
      <c r="GT4" s="104"/>
      <c r="GU4" s="104"/>
      <c r="GV4" s="104"/>
      <c r="GW4" s="104"/>
      <c r="GX4" s="104"/>
      <c r="GY4" s="104"/>
      <c r="GZ4" s="104"/>
      <c r="HA4" s="104"/>
      <c r="HB4" s="104"/>
      <c r="HC4" s="104"/>
      <c r="HD4" s="104"/>
      <c r="HE4" s="104"/>
      <c r="HF4" s="104"/>
      <c r="HG4" s="104"/>
      <c r="HH4" s="104"/>
      <c r="HI4" s="104"/>
      <c r="HJ4" s="104"/>
      <c r="HK4" s="104"/>
      <c r="HL4" s="104"/>
      <c r="HM4" s="104"/>
      <c r="HN4" s="104"/>
      <c r="HO4" s="104"/>
      <c r="HP4" s="104"/>
      <c r="HQ4" s="104"/>
      <c r="HR4" s="104"/>
      <c r="HS4" s="104"/>
      <c r="HT4" s="104"/>
      <c r="HU4" s="104"/>
      <c r="HV4" s="104"/>
      <c r="HW4" s="104"/>
      <c r="HX4" s="104"/>
      <c r="HY4" s="104"/>
      <c r="HZ4" s="104"/>
      <c r="IA4" s="104"/>
      <c r="IB4" s="104"/>
      <c r="IC4" s="104"/>
      <c r="ID4" s="104"/>
      <c r="IE4" s="104"/>
      <c r="IF4" s="104"/>
      <c r="IG4" s="104"/>
      <c r="IH4" s="104"/>
      <c r="II4" s="104"/>
      <c r="IJ4" s="104"/>
      <c r="IK4" s="104"/>
      <c r="IL4" s="104"/>
      <c r="IM4" s="104"/>
      <c r="IN4" s="104"/>
      <c r="IO4" s="104"/>
      <c r="IP4" s="104"/>
      <c r="IQ4" s="104"/>
      <c r="IR4" s="104"/>
      <c r="IS4" s="104"/>
      <c r="IT4" s="104"/>
      <c r="IU4" s="104"/>
      <c r="IV4" s="104"/>
      <c r="IW4" s="104"/>
      <c r="IX4" s="104"/>
      <c r="IY4" s="104"/>
      <c r="IZ4" s="104"/>
      <c r="JA4" s="104"/>
      <c r="JB4" s="104"/>
      <c r="JC4" s="104"/>
      <c r="JD4" s="104"/>
      <c r="JE4" s="104"/>
      <c r="JF4" s="104"/>
      <c r="JG4" s="104"/>
      <c r="JH4" s="104"/>
      <c r="JI4" s="104"/>
      <c r="JJ4" s="104"/>
      <c r="JK4" s="104"/>
      <c r="JL4" s="104"/>
      <c r="JM4" s="104"/>
      <c r="JN4" s="104"/>
      <c r="JO4" s="104"/>
      <c r="JP4" s="104"/>
      <c r="JQ4" s="104"/>
      <c r="JR4" s="104"/>
      <c r="JS4" s="104"/>
      <c r="JT4" s="104"/>
      <c r="JU4" s="104"/>
      <c r="JV4" s="104"/>
      <c r="JW4" s="104"/>
      <c r="JX4" s="104"/>
      <c r="JY4" s="104"/>
      <c r="JZ4" s="104"/>
      <c r="KA4" s="104"/>
      <c r="KB4" s="104"/>
      <c r="KC4" s="104"/>
      <c r="KD4" s="104"/>
      <c r="KE4" s="104"/>
      <c r="KF4" s="104"/>
      <c r="KG4" s="104"/>
      <c r="KH4" s="104"/>
      <c r="KI4" s="104"/>
      <c r="KJ4" s="104"/>
      <c r="KK4" s="104"/>
      <c r="KL4" s="104"/>
      <c r="KM4" s="104"/>
      <c r="KN4" s="104"/>
      <c r="KO4" s="104"/>
      <c r="KP4" s="104"/>
      <c r="KQ4" s="104"/>
      <c r="KR4" s="104"/>
      <c r="KS4" s="104"/>
      <c r="KT4" s="104"/>
      <c r="KU4" s="104"/>
      <c r="KV4" s="104"/>
      <c r="KW4" s="104"/>
      <c r="KX4" s="104"/>
      <c r="KY4" s="104"/>
      <c r="KZ4" s="104"/>
      <c r="LA4" s="104"/>
      <c r="LB4" s="104"/>
      <c r="LC4" s="104"/>
      <c r="LD4" s="104"/>
      <c r="LE4" s="104"/>
      <c r="LF4" s="104"/>
      <c r="LG4" s="104"/>
      <c r="LH4" s="104"/>
      <c r="LI4" s="104"/>
      <c r="LJ4" s="104"/>
      <c r="LK4" s="104"/>
      <c r="LL4" s="104"/>
      <c r="LM4" s="104"/>
      <c r="LN4" s="104"/>
      <c r="LO4" s="104"/>
      <c r="LP4" s="104"/>
      <c r="LQ4" s="104"/>
      <c r="LR4" s="104"/>
      <c r="LS4" s="104"/>
      <c r="LT4" s="104"/>
      <c r="LU4" s="104"/>
      <c r="LV4" s="104"/>
      <c r="LW4" s="104"/>
      <c r="LX4" s="104"/>
      <c r="LY4" s="104"/>
      <c r="LZ4" s="104"/>
      <c r="MA4" s="104"/>
      <c r="MB4" s="104"/>
      <c r="MC4" s="104"/>
      <c r="MD4" s="104"/>
      <c r="ME4" s="104"/>
      <c r="MF4" s="104"/>
      <c r="MG4" s="104"/>
      <c r="MH4" s="104"/>
      <c r="MI4" s="104"/>
      <c r="MJ4" s="104"/>
      <c r="MK4" s="104"/>
      <c r="ML4" s="104"/>
      <c r="MM4" s="104"/>
      <c r="MN4" s="104"/>
      <c r="MO4" s="104"/>
      <c r="MP4" s="104"/>
      <c r="MQ4" s="104"/>
      <c r="MR4" s="104"/>
      <c r="MS4" s="104"/>
      <c r="MT4" s="104"/>
      <c r="MU4" s="104"/>
      <c r="MV4" s="104"/>
      <c r="MW4" s="104"/>
      <c r="MX4" s="104"/>
      <c r="MY4" s="104"/>
      <c r="MZ4" s="104"/>
      <c r="NA4" s="104"/>
      <c r="NB4" s="104"/>
      <c r="NC4" s="104"/>
      <c r="ND4" s="104"/>
      <c r="NE4" s="104"/>
      <c r="NF4" s="104"/>
      <c r="NG4" s="104"/>
      <c r="NH4" s="104"/>
      <c r="NI4" s="104"/>
      <c r="NJ4" s="104"/>
      <c r="NK4" s="104"/>
      <c r="NL4" s="104"/>
      <c r="NM4" s="104"/>
      <c r="NN4" s="104"/>
      <c r="NO4" s="104"/>
      <c r="NP4" s="104"/>
      <c r="NQ4" s="104"/>
      <c r="NR4" s="104"/>
      <c r="NS4" s="104"/>
      <c r="NT4" s="104"/>
      <c r="NU4" s="104"/>
      <c r="NV4" s="104"/>
      <c r="NW4" s="104"/>
      <c r="NX4" s="104"/>
      <c r="NY4" s="104"/>
      <c r="NZ4" s="104"/>
      <c r="OA4" s="104"/>
      <c r="OB4" s="104"/>
      <c r="OC4" s="104"/>
      <c r="OD4" s="104"/>
      <c r="OE4" s="104"/>
      <c r="OF4" s="104"/>
      <c r="OG4" s="104"/>
      <c r="OH4" s="104"/>
      <c r="OI4" s="104"/>
      <c r="OJ4" s="104"/>
      <c r="OK4" s="104"/>
      <c r="OL4" s="104"/>
      <c r="OM4" s="104"/>
      <c r="ON4" s="104"/>
      <c r="OO4" s="104"/>
      <c r="OP4" s="104"/>
      <c r="OQ4" s="104"/>
      <c r="OR4" s="104"/>
      <c r="OS4" s="104"/>
      <c r="OT4" s="104"/>
      <c r="OU4" s="104"/>
      <c r="OV4" s="104"/>
      <c r="OW4" s="104"/>
      <c r="OX4" s="104"/>
      <c r="OY4" s="104"/>
      <c r="OZ4" s="104"/>
      <c r="PA4" s="104"/>
      <c r="PB4" s="104"/>
      <c r="PC4" s="104"/>
      <c r="PD4" s="104"/>
      <c r="PE4" s="104"/>
      <c r="PF4" s="104"/>
      <c r="PG4" s="104"/>
      <c r="PH4" s="104"/>
      <c r="PI4" s="104"/>
      <c r="PJ4" s="104"/>
      <c r="PK4" s="104"/>
      <c r="PL4" s="104"/>
      <c r="PM4" s="104"/>
      <c r="PN4" s="104"/>
      <c r="PO4" s="104"/>
      <c r="PP4" s="104"/>
      <c r="PQ4" s="104"/>
      <c r="PR4" s="104"/>
      <c r="PS4" s="104"/>
      <c r="PT4" s="104"/>
      <c r="PU4" s="104"/>
      <c r="PV4" s="104"/>
      <c r="PW4" s="104"/>
      <c r="PX4" s="104"/>
      <c r="PY4" s="104"/>
      <c r="PZ4" s="104"/>
      <c r="QA4" s="104"/>
      <c r="QB4" s="104"/>
      <c r="QC4" s="104"/>
      <c r="QD4" s="104"/>
      <c r="QE4" s="104"/>
      <c r="QF4" s="104"/>
      <c r="QG4" s="104"/>
      <c r="QH4" s="104"/>
      <c r="QI4" s="104"/>
      <c r="QJ4" s="104"/>
      <c r="QK4" s="104"/>
      <c r="QL4" s="104"/>
      <c r="QM4" s="104"/>
      <c r="QN4" s="104"/>
      <c r="QO4" s="104"/>
      <c r="QP4" s="104"/>
      <c r="QQ4" s="104"/>
      <c r="QR4" s="104"/>
      <c r="QS4" s="104"/>
      <c r="QT4" s="104"/>
      <c r="QU4" s="104"/>
      <c r="QV4" s="104"/>
      <c r="QW4" s="104"/>
      <c r="QX4" s="104"/>
      <c r="QY4" s="104"/>
      <c r="QZ4" s="104"/>
      <c r="RA4" s="104"/>
      <c r="RB4" s="104"/>
      <c r="RC4" s="104"/>
      <c r="RD4" s="104"/>
      <c r="RE4" s="104"/>
      <c r="RF4" s="104"/>
      <c r="RG4" s="104"/>
      <c r="RH4" s="104"/>
      <c r="RI4" s="104"/>
      <c r="RJ4" s="104"/>
      <c r="RK4" s="104"/>
      <c r="RL4" s="104"/>
      <c r="RM4" s="104"/>
      <c r="RN4" s="104"/>
      <c r="RO4" s="104"/>
      <c r="RP4" s="104"/>
      <c r="RQ4" s="104"/>
      <c r="RR4" s="104"/>
      <c r="RS4" s="104"/>
      <c r="RT4" s="104"/>
      <c r="RU4" s="104"/>
      <c r="RV4" s="104"/>
      <c r="RW4" s="104"/>
      <c r="RX4" s="104"/>
      <c r="RY4" s="104"/>
      <c r="RZ4" s="104"/>
      <c r="SA4" s="104"/>
      <c r="SB4" s="104"/>
      <c r="SC4" s="104"/>
      <c r="SD4" s="104"/>
      <c r="SE4" s="104"/>
      <c r="SF4" s="104"/>
      <c r="SG4" s="104"/>
      <c r="SH4" s="104"/>
      <c r="SI4" s="104"/>
      <c r="SJ4" s="104"/>
      <c r="SK4" s="104"/>
      <c r="SL4" s="104"/>
      <c r="SM4" s="104"/>
      <c r="SN4" s="104"/>
      <c r="SO4" s="104"/>
      <c r="SP4" s="104"/>
      <c r="SQ4" s="104"/>
      <c r="SR4" s="104"/>
      <c r="SS4" s="104"/>
      <c r="ST4" s="104"/>
      <c r="SU4" s="104"/>
      <c r="SV4" s="104"/>
      <c r="SW4" s="104"/>
      <c r="SX4" s="104"/>
      <c r="SY4" s="104"/>
      <c r="SZ4" s="104"/>
      <c r="TA4" s="104"/>
      <c r="TB4" s="104"/>
      <c r="TC4" s="104"/>
      <c r="TD4" s="104"/>
      <c r="TE4" s="104"/>
      <c r="TF4" s="104"/>
      <c r="TG4" s="104"/>
      <c r="TH4" s="104"/>
      <c r="TI4" s="104"/>
      <c r="TJ4" s="104"/>
      <c r="TK4" s="104"/>
      <c r="TL4" s="104"/>
      <c r="TM4" s="104"/>
      <c r="TN4" s="104"/>
      <c r="TO4" s="104"/>
      <c r="TP4" s="104"/>
      <c r="TQ4" s="104"/>
      <c r="TR4" s="104"/>
      <c r="TS4" s="104"/>
      <c r="TT4" s="104"/>
      <c r="TU4" s="104"/>
      <c r="TV4" s="104"/>
      <c r="TW4" s="104"/>
      <c r="TX4" s="104"/>
      <c r="TY4" s="104"/>
      <c r="TZ4" s="104"/>
      <c r="UA4" s="104"/>
      <c r="UB4" s="104"/>
      <c r="UC4" s="104"/>
      <c r="UD4" s="104"/>
      <c r="UE4" s="104"/>
      <c r="UF4" s="104"/>
      <c r="UG4" s="104"/>
      <c r="UH4" s="104"/>
      <c r="UI4" s="104"/>
      <c r="UJ4" s="104"/>
      <c r="UK4" s="104"/>
      <c r="UL4" s="104"/>
      <c r="UM4" s="104"/>
      <c r="UN4" s="104"/>
      <c r="UO4" s="104"/>
      <c r="UP4" s="104"/>
      <c r="UQ4" s="104"/>
      <c r="UR4" s="104"/>
      <c r="US4" s="104"/>
      <c r="UT4" s="104"/>
      <c r="UU4" s="104"/>
      <c r="UV4" s="104"/>
      <c r="UW4" s="104"/>
      <c r="UX4" s="104"/>
      <c r="UY4" s="104"/>
      <c r="UZ4" s="104"/>
      <c r="VA4" s="104"/>
      <c r="VB4" s="104"/>
      <c r="VC4" s="104"/>
      <c r="VD4" s="104"/>
      <c r="VE4" s="104"/>
      <c r="VF4" s="104"/>
      <c r="VG4" s="104"/>
      <c r="VH4" s="104"/>
      <c r="VI4" s="104"/>
      <c r="VJ4" s="104"/>
      <c r="VK4" s="104"/>
      <c r="VL4" s="104"/>
      <c r="VM4" s="104"/>
      <c r="VN4" s="104"/>
      <c r="VO4" s="104"/>
      <c r="VP4" s="104"/>
      <c r="VQ4" s="104"/>
      <c r="VR4" s="104"/>
      <c r="VS4" s="104"/>
      <c r="VT4" s="104"/>
      <c r="VU4" s="104"/>
      <c r="VV4" s="104"/>
      <c r="VW4" s="104"/>
      <c r="VX4" s="104"/>
      <c r="VY4" s="104"/>
      <c r="VZ4" s="104"/>
      <c r="WA4" s="104"/>
      <c r="WB4" s="104"/>
      <c r="WC4" s="104"/>
      <c r="WD4" s="104"/>
      <c r="WE4" s="104"/>
      <c r="WF4" s="104"/>
      <c r="WG4" s="104"/>
      <c r="WH4" s="104"/>
      <c r="WI4" s="104"/>
      <c r="WJ4" s="104"/>
      <c r="WK4" s="104"/>
      <c r="WL4" s="104"/>
      <c r="WM4" s="104"/>
      <c r="WN4" s="104"/>
      <c r="WO4" s="104"/>
      <c r="WP4" s="104"/>
      <c r="WQ4" s="104"/>
      <c r="WR4" s="104"/>
      <c r="WS4" s="104"/>
      <c r="WT4" s="104"/>
      <c r="WU4" s="104"/>
      <c r="WV4" s="104"/>
      <c r="WW4" s="104"/>
      <c r="WX4" s="104"/>
      <c r="WY4" s="104"/>
      <c r="WZ4" s="104"/>
      <c r="XA4" s="104"/>
      <c r="XB4" s="104"/>
      <c r="XC4" s="104"/>
      <c r="XD4" s="104"/>
      <c r="XE4" s="104"/>
      <c r="XF4" s="104"/>
      <c r="XG4" s="104"/>
      <c r="XH4" s="104"/>
      <c r="XI4" s="104"/>
      <c r="XJ4" s="104"/>
      <c r="XK4" s="104"/>
      <c r="XL4" s="104"/>
      <c r="XM4" s="104"/>
      <c r="XN4" s="104"/>
      <c r="XO4" s="104"/>
      <c r="XP4" s="104"/>
      <c r="XQ4" s="104"/>
      <c r="XR4" s="104"/>
      <c r="XS4" s="104"/>
      <c r="XT4" s="104"/>
      <c r="XU4" s="104"/>
      <c r="XV4" s="104"/>
      <c r="XW4" s="104"/>
      <c r="XX4" s="104"/>
      <c r="XY4" s="104"/>
      <c r="XZ4" s="104"/>
      <c r="YA4" s="104"/>
      <c r="YB4" s="104"/>
      <c r="YC4" s="104"/>
      <c r="YD4" s="104"/>
      <c r="YE4" s="104"/>
      <c r="YF4" s="104"/>
      <c r="YG4" s="104"/>
      <c r="YH4" s="104"/>
      <c r="YI4" s="104"/>
      <c r="YJ4" s="104"/>
      <c r="YK4" s="104"/>
      <c r="YL4" s="104"/>
      <c r="YM4" s="104"/>
      <c r="YN4" s="104"/>
      <c r="YO4" s="104"/>
      <c r="YP4" s="104"/>
      <c r="YQ4" s="104"/>
      <c r="YR4" s="104"/>
      <c r="YS4" s="104"/>
      <c r="YT4" s="104"/>
      <c r="YU4" s="104"/>
      <c r="YV4" s="104"/>
      <c r="YW4" s="104"/>
      <c r="YX4" s="104"/>
      <c r="YY4" s="104"/>
      <c r="YZ4" s="104"/>
      <c r="ZA4" s="104"/>
      <c r="ZB4" s="104"/>
      <c r="ZC4" s="104"/>
      <c r="ZD4" s="104"/>
      <c r="ZE4" s="104"/>
      <c r="ZF4" s="104"/>
      <c r="ZG4" s="104"/>
      <c r="ZH4" s="104"/>
      <c r="ZI4" s="104"/>
      <c r="ZJ4" s="104"/>
      <c r="ZK4" s="104"/>
      <c r="ZL4" s="104"/>
      <c r="ZM4" s="104"/>
      <c r="ZN4" s="104"/>
      <c r="ZO4" s="104"/>
      <c r="ZP4" s="104"/>
      <c r="ZQ4" s="104"/>
      <c r="ZR4" s="104"/>
      <c r="ZS4" s="104"/>
      <c r="ZT4" s="104"/>
      <c r="ZU4" s="104"/>
      <c r="ZV4" s="104"/>
      <c r="ZW4" s="104"/>
      <c r="ZX4" s="104"/>
      <c r="ZY4" s="104"/>
      <c r="ZZ4" s="104"/>
      <c r="AAA4" s="104"/>
      <c r="AAB4" s="104"/>
      <c r="AAC4" s="104"/>
      <c r="AAD4" s="104"/>
      <c r="AAE4" s="104"/>
      <c r="AAF4" s="104"/>
      <c r="AAG4" s="104"/>
      <c r="AAH4" s="104"/>
      <c r="AAI4" s="104"/>
      <c r="AAJ4" s="104"/>
      <c r="AAK4" s="104"/>
      <c r="AAL4" s="104"/>
      <c r="AAM4" s="104"/>
      <c r="AAN4" s="104"/>
      <c r="AAO4" s="104"/>
      <c r="AAP4" s="104"/>
      <c r="AAQ4" s="104"/>
      <c r="AAR4" s="104"/>
      <c r="AAS4" s="104"/>
      <c r="AAT4" s="104"/>
      <c r="AAU4" s="104"/>
      <c r="AAV4" s="104"/>
      <c r="AAW4" s="104"/>
      <c r="AAX4" s="104"/>
      <c r="AAY4" s="104"/>
      <c r="AAZ4" s="104"/>
      <c r="ABA4" s="104"/>
      <c r="ABB4" s="104"/>
      <c r="ABC4" s="104"/>
      <c r="ABD4" s="104"/>
      <c r="ABE4" s="104"/>
      <c r="ABF4" s="104"/>
      <c r="ABG4" s="104"/>
      <c r="ABH4" s="104"/>
      <c r="ABI4" s="104"/>
      <c r="ABJ4" s="104"/>
      <c r="ABK4" s="104"/>
      <c r="ABL4" s="104"/>
      <c r="ABM4" s="104"/>
      <c r="ABN4" s="104"/>
      <c r="ABO4" s="104"/>
      <c r="ABP4" s="104"/>
      <c r="ABQ4" s="104"/>
      <c r="ABR4" s="104"/>
      <c r="ABS4" s="104"/>
      <c r="ABT4" s="104"/>
      <c r="ABU4" s="104"/>
      <c r="ABV4" s="104"/>
      <c r="ABW4" s="104"/>
      <c r="ABX4" s="104"/>
      <c r="ABY4" s="104"/>
      <c r="ABZ4" s="104"/>
      <c r="ACA4" s="104"/>
      <c r="ACB4" s="104"/>
      <c r="ACC4" s="104"/>
      <c r="ACD4" s="104"/>
      <c r="ACE4" s="104"/>
      <c r="ACF4" s="104"/>
      <c r="ACG4" s="104"/>
      <c r="ACH4" s="104"/>
      <c r="ACI4" s="104"/>
      <c r="ACJ4" s="104"/>
      <c r="ACK4" s="104"/>
      <c r="ACL4" s="104"/>
      <c r="ACM4" s="104"/>
      <c r="ACN4" s="104"/>
      <c r="ACO4" s="104"/>
      <c r="ACP4" s="104"/>
      <c r="ACQ4" s="104"/>
      <c r="ACR4" s="104"/>
      <c r="ACS4" s="104"/>
      <c r="ACT4" s="104"/>
      <c r="ACU4" s="104"/>
      <c r="ACV4" s="104"/>
      <c r="ACW4" s="104"/>
      <c r="ACX4" s="104"/>
      <c r="ACY4" s="104"/>
      <c r="ACZ4" s="104"/>
      <c r="ADA4" s="104"/>
      <c r="ADB4" s="104"/>
      <c r="ADC4" s="104"/>
      <c r="ADD4" s="104"/>
      <c r="ADE4" s="104"/>
      <c r="ADF4" s="104"/>
      <c r="ADG4" s="104"/>
      <c r="ADH4" s="104"/>
      <c r="ADI4" s="104"/>
      <c r="ADJ4" s="104"/>
      <c r="ADK4" s="104"/>
      <c r="ADL4" s="104"/>
      <c r="ADM4" s="104"/>
      <c r="ADN4" s="104"/>
      <c r="ADO4" s="104"/>
      <c r="ADP4" s="104"/>
      <c r="ADQ4" s="104"/>
      <c r="ADR4" s="104"/>
      <c r="ADS4" s="104"/>
      <c r="ADT4" s="104"/>
      <c r="ADU4" s="104"/>
      <c r="ADV4" s="104"/>
      <c r="ADW4" s="104"/>
      <c r="ADX4" s="104"/>
      <c r="ADY4" s="104"/>
      <c r="ADZ4" s="104"/>
      <c r="AEA4" s="104"/>
      <c r="AEB4" s="104"/>
      <c r="AEC4" s="104"/>
      <c r="AED4" s="104"/>
      <c r="AEE4" s="104"/>
      <c r="AEF4" s="104"/>
      <c r="AEG4" s="104"/>
      <c r="AEH4" s="104"/>
      <c r="AEI4" s="104"/>
      <c r="AEJ4" s="104"/>
      <c r="AEK4" s="104"/>
      <c r="AEL4" s="104"/>
      <c r="AEM4" s="104"/>
      <c r="AEN4" s="104"/>
      <c r="AEO4" s="104"/>
      <c r="AEP4" s="104"/>
      <c r="AEQ4" s="104"/>
      <c r="AER4" s="104"/>
      <c r="AES4" s="104"/>
      <c r="AET4" s="104"/>
      <c r="AEU4" s="104"/>
      <c r="AEV4" s="104"/>
      <c r="AEW4" s="104"/>
      <c r="AEX4" s="104"/>
      <c r="AEY4" s="104"/>
      <c r="AEZ4" s="104"/>
      <c r="AFA4" s="104"/>
      <c r="AFB4" s="104"/>
      <c r="AFC4" s="104"/>
      <c r="AFD4" s="104"/>
      <c r="AFE4" s="104"/>
      <c r="AFF4" s="104"/>
      <c r="AFG4" s="104"/>
      <c r="AFH4" s="104"/>
      <c r="AFI4" s="104"/>
      <c r="AFJ4" s="104"/>
      <c r="AFK4" s="104"/>
      <c r="AFL4" s="104"/>
      <c r="AFM4" s="104"/>
      <c r="AFN4" s="104"/>
      <c r="AFO4" s="104"/>
      <c r="AFP4" s="104"/>
      <c r="AFQ4" s="104"/>
      <c r="AFR4" s="104"/>
      <c r="AFS4" s="104"/>
      <c r="AFT4" s="104"/>
      <c r="AFU4" s="104"/>
      <c r="AFV4" s="104"/>
      <c r="AFW4" s="104"/>
      <c r="AFX4" s="104"/>
      <c r="AFY4" s="104"/>
      <c r="AFZ4" s="104"/>
      <c r="AGA4" s="104"/>
      <c r="AGB4" s="104"/>
      <c r="AGC4" s="104"/>
      <c r="AGD4" s="104"/>
      <c r="AGE4" s="104"/>
      <c r="AGF4" s="104"/>
      <c r="AGG4" s="104"/>
      <c r="AGH4" s="104"/>
      <c r="AGI4" s="104"/>
      <c r="AGJ4" s="104"/>
      <c r="AGK4" s="104"/>
      <c r="AGL4" s="104"/>
      <c r="AGM4" s="104"/>
      <c r="AGN4" s="104"/>
      <c r="AGO4" s="104"/>
      <c r="AGP4" s="104"/>
      <c r="AGQ4" s="104"/>
      <c r="AGR4" s="104"/>
      <c r="AGS4" s="104"/>
      <c r="AGT4" s="104"/>
      <c r="AGU4" s="104"/>
      <c r="AGV4" s="104"/>
      <c r="AGW4" s="104"/>
      <c r="AGX4" s="104"/>
      <c r="AGY4" s="104"/>
      <c r="AGZ4" s="104"/>
      <c r="AHA4" s="104"/>
      <c r="AHB4" s="104"/>
      <c r="AHC4" s="104"/>
      <c r="AHD4" s="104"/>
      <c r="AHE4" s="104"/>
      <c r="AHF4" s="104"/>
      <c r="AHG4" s="104"/>
      <c r="AHH4" s="104"/>
      <c r="AHI4" s="104"/>
      <c r="AHJ4" s="104"/>
      <c r="AHK4" s="104"/>
      <c r="AHL4" s="104"/>
      <c r="AHM4" s="104"/>
      <c r="AHN4" s="104"/>
      <c r="AHO4" s="104"/>
      <c r="AHP4" s="104"/>
      <c r="AHQ4" s="104"/>
      <c r="AHR4" s="104"/>
      <c r="AHS4" s="104"/>
      <c r="AHT4" s="104"/>
      <c r="AHU4" s="104"/>
      <c r="AHV4" s="104"/>
      <c r="AHW4" s="104"/>
      <c r="AHX4" s="104"/>
      <c r="AHY4" s="104"/>
      <c r="AHZ4" s="104"/>
      <c r="AIA4" s="104"/>
      <c r="AIB4" s="104"/>
      <c r="AIC4" s="104"/>
      <c r="AID4" s="104"/>
      <c r="AIE4" s="104"/>
      <c r="AIF4" s="104"/>
      <c r="AIG4" s="104"/>
      <c r="AIH4" s="104"/>
      <c r="AII4" s="104"/>
      <c r="AIJ4" s="104"/>
      <c r="AIK4" s="104"/>
      <c r="AIL4" s="104"/>
      <c r="AIM4" s="104"/>
      <c r="AIN4" s="104"/>
      <c r="AIO4" s="104"/>
      <c r="AIP4" s="104"/>
      <c r="AIQ4" s="104"/>
      <c r="AIR4" s="104"/>
      <c r="AIS4" s="104"/>
      <c r="AIT4" s="104"/>
      <c r="AIU4" s="104"/>
      <c r="AIV4" s="104"/>
      <c r="AIW4" s="104"/>
      <c r="AIX4" s="104"/>
      <c r="AIY4" s="104"/>
      <c r="AIZ4" s="104"/>
      <c r="AJA4" s="104"/>
      <c r="AJB4" s="104"/>
      <c r="AJC4" s="104"/>
      <c r="AJD4" s="104"/>
      <c r="AJE4" s="104"/>
      <c r="AJF4" s="104"/>
      <c r="AJG4" s="104"/>
      <c r="AJH4" s="104"/>
      <c r="AJI4" s="104"/>
      <c r="AJJ4" s="104"/>
      <c r="AJK4" s="104"/>
      <c r="AJL4" s="104"/>
      <c r="AJM4" s="104"/>
      <c r="AJN4" s="104"/>
      <c r="AJO4" s="104"/>
      <c r="AJP4" s="104"/>
      <c r="AJQ4" s="104"/>
      <c r="AJR4" s="104"/>
      <c r="AJS4" s="104"/>
      <c r="AJT4" s="104"/>
      <c r="AJU4" s="104"/>
      <c r="AJV4" s="104"/>
      <c r="AJW4" s="104"/>
      <c r="AJX4" s="104"/>
      <c r="AJY4" s="104"/>
      <c r="AJZ4" s="104"/>
      <c r="AKA4" s="104"/>
      <c r="AKB4" s="104"/>
      <c r="AKC4" s="104"/>
      <c r="AKD4" s="104"/>
      <c r="AKE4" s="104"/>
      <c r="AKF4" s="104"/>
      <c r="AKG4" s="104"/>
      <c r="AKH4" s="104"/>
      <c r="AKI4" s="104"/>
      <c r="AKJ4" s="104"/>
      <c r="AKK4" s="104"/>
      <c r="AKL4" s="104"/>
      <c r="AKM4" s="104"/>
      <c r="AKN4" s="104"/>
      <c r="AKO4" s="104"/>
      <c r="AKP4" s="104"/>
      <c r="AKQ4" s="104"/>
      <c r="AKR4" s="104"/>
      <c r="AKS4" s="104"/>
      <c r="AKT4" s="104"/>
      <c r="AKU4" s="104"/>
      <c r="AKV4" s="104"/>
      <c r="AKW4" s="104"/>
      <c r="AKX4" s="104"/>
      <c r="AKY4" s="104"/>
      <c r="AKZ4" s="104"/>
      <c r="ALA4" s="104"/>
      <c r="ALB4" s="104"/>
      <c r="ALC4" s="104"/>
      <c r="ALD4" s="104"/>
      <c r="ALE4" s="104"/>
      <c r="ALF4" s="104"/>
      <c r="ALG4" s="104"/>
      <c r="ALH4" s="104"/>
      <c r="ALI4" s="104"/>
      <c r="ALJ4" s="104"/>
      <c r="ALK4" s="104"/>
      <c r="ALL4" s="104"/>
      <c r="ALM4" s="104"/>
      <c r="ALN4" s="104"/>
      <c r="ALO4" s="104"/>
      <c r="ALP4" s="104"/>
      <c r="ALQ4" s="104"/>
      <c r="ALR4" s="104"/>
      <c r="ALS4" s="104"/>
      <c r="ALT4" s="104"/>
      <c r="ALU4" s="104"/>
      <c r="ALV4" s="104"/>
      <c r="ALW4" s="104"/>
      <c r="ALX4" s="104"/>
      <c r="ALY4" s="104"/>
      <c r="ALZ4" s="104"/>
      <c r="AMA4" s="104"/>
      <c r="AMB4" s="104"/>
      <c r="AMC4" s="104"/>
      <c r="AMD4" s="104"/>
      <c r="AME4" s="104"/>
      <c r="AMF4" s="104"/>
      <c r="AMG4" s="104"/>
      <c r="AMH4" s="104"/>
      <c r="AMI4" s="104"/>
      <c r="AMJ4" s="104"/>
      <c r="AMK4" s="104"/>
      <c r="AML4" s="104"/>
      <c r="AMM4" s="104"/>
      <c r="AMN4" s="104"/>
      <c r="AMO4" s="104"/>
      <c r="AMP4" s="104"/>
      <c r="AMQ4" s="104"/>
      <c r="AMR4" s="104"/>
      <c r="AMS4" s="104"/>
      <c r="AMT4" s="104"/>
      <c r="AMU4" s="104"/>
      <c r="AMV4" s="104"/>
      <c r="AMW4" s="104"/>
      <c r="AMX4" s="104"/>
      <c r="AMY4" s="104"/>
      <c r="AMZ4" s="104"/>
      <c r="ANA4" s="104"/>
      <c r="ANB4" s="104"/>
      <c r="ANC4" s="104"/>
      <c r="AND4" s="104"/>
      <c r="ANE4" s="104"/>
      <c r="ANF4" s="104"/>
      <c r="ANG4" s="104"/>
      <c r="ANH4" s="104"/>
      <c r="ANI4" s="104"/>
      <c r="ANJ4" s="104"/>
      <c r="ANK4" s="104"/>
      <c r="ANL4" s="104"/>
      <c r="ANM4" s="104"/>
      <c r="ANN4" s="104"/>
      <c r="ANO4" s="104"/>
      <c r="ANP4" s="104"/>
      <c r="ANQ4" s="104"/>
      <c r="ANR4" s="104"/>
      <c r="ANS4" s="104"/>
      <c r="ANT4" s="104"/>
      <c r="ANU4" s="104"/>
      <c r="ANV4" s="104"/>
      <c r="ANW4" s="104"/>
      <c r="ANX4" s="104"/>
      <c r="ANY4" s="104"/>
      <c r="ANZ4" s="104"/>
      <c r="AOA4" s="104"/>
      <c r="AOB4" s="104"/>
      <c r="AOC4" s="104"/>
      <c r="AOD4" s="104"/>
      <c r="AOE4" s="104"/>
      <c r="AOF4" s="104"/>
      <c r="AOG4" s="104"/>
      <c r="AOH4" s="104"/>
      <c r="AOI4" s="104"/>
      <c r="AOJ4" s="104"/>
      <c r="AOK4" s="104"/>
      <c r="AOL4" s="104"/>
      <c r="AOM4" s="104"/>
      <c r="AON4" s="104"/>
      <c r="AOO4" s="104"/>
      <c r="AOP4" s="104"/>
      <c r="AOQ4" s="104"/>
      <c r="AOR4" s="104"/>
      <c r="AOS4" s="104"/>
      <c r="AOT4" s="104"/>
      <c r="AOU4" s="104"/>
      <c r="AOV4" s="104"/>
      <c r="AOW4" s="104"/>
      <c r="AOX4" s="104"/>
      <c r="AOY4" s="104"/>
      <c r="AOZ4" s="104"/>
      <c r="APA4" s="104"/>
      <c r="APB4" s="104"/>
      <c r="APC4" s="104"/>
      <c r="APD4" s="104"/>
      <c r="APE4" s="104"/>
      <c r="APF4" s="104"/>
      <c r="APG4" s="104"/>
      <c r="APH4" s="104"/>
      <c r="API4" s="104"/>
      <c r="APJ4" s="104"/>
      <c r="APK4" s="104"/>
      <c r="APL4" s="104"/>
      <c r="APM4" s="104"/>
      <c r="APN4" s="104"/>
      <c r="APO4" s="104"/>
      <c r="APP4" s="104"/>
      <c r="APQ4" s="104"/>
      <c r="APR4" s="104"/>
      <c r="APS4" s="104"/>
      <c r="APT4" s="104"/>
      <c r="APU4" s="104"/>
      <c r="APV4" s="104"/>
      <c r="APW4" s="104"/>
      <c r="APX4" s="104"/>
      <c r="APY4" s="104"/>
      <c r="APZ4" s="104"/>
      <c r="AQA4" s="104"/>
      <c r="AQB4" s="104"/>
      <c r="AQC4" s="104"/>
      <c r="AQD4" s="104"/>
      <c r="AQE4" s="104"/>
      <c r="AQF4" s="104"/>
      <c r="AQG4" s="104"/>
      <c r="AQH4" s="104"/>
      <c r="AQI4" s="104"/>
      <c r="AQJ4" s="104"/>
      <c r="AQK4" s="104"/>
      <c r="AQL4" s="104"/>
      <c r="AQM4" s="104"/>
      <c r="AQN4" s="104"/>
      <c r="AQO4" s="104"/>
      <c r="AQP4" s="104"/>
      <c r="AQQ4" s="104"/>
      <c r="AQR4" s="104"/>
      <c r="AQS4" s="104"/>
      <c r="AQT4" s="104"/>
      <c r="AQU4" s="104"/>
      <c r="AQV4" s="104"/>
      <c r="AQW4" s="104"/>
      <c r="AQX4" s="104"/>
      <c r="AQY4" s="104"/>
      <c r="AQZ4" s="104"/>
      <c r="ARA4" s="104"/>
      <c r="ARB4" s="104"/>
      <c r="ARC4" s="104"/>
      <c r="ARD4" s="104"/>
      <c r="ARE4" s="104"/>
      <c r="ARF4" s="104"/>
      <c r="ARG4" s="104"/>
      <c r="ARH4" s="104"/>
      <c r="ARI4" s="104"/>
      <c r="ARJ4" s="104"/>
      <c r="ARK4" s="104"/>
      <c r="ARL4" s="104"/>
      <c r="ARM4" s="104"/>
      <c r="ARN4" s="104"/>
      <c r="ARO4" s="104"/>
      <c r="ARP4" s="104"/>
      <c r="ARQ4" s="104"/>
      <c r="ARR4" s="104"/>
      <c r="ARS4" s="104"/>
      <c r="ART4" s="104"/>
      <c r="ARU4" s="104"/>
      <c r="ARV4" s="104"/>
      <c r="ARW4" s="104"/>
      <c r="ARX4" s="104"/>
      <c r="ARY4" s="104"/>
      <c r="ARZ4" s="104"/>
      <c r="ASA4" s="104"/>
      <c r="ASB4" s="104"/>
      <c r="ASC4" s="104"/>
      <c r="ASD4" s="104"/>
      <c r="ASE4" s="104"/>
      <c r="ASF4" s="104"/>
      <c r="ASG4" s="104"/>
      <c r="ASH4" s="104"/>
      <c r="ASI4" s="104"/>
      <c r="ASJ4" s="104"/>
      <c r="ASK4" s="104"/>
      <c r="ASL4" s="104"/>
      <c r="ASM4" s="104"/>
      <c r="ASN4" s="104"/>
      <c r="ASO4" s="104"/>
      <c r="ASP4" s="104"/>
      <c r="ASQ4" s="104"/>
      <c r="ASR4" s="104"/>
      <c r="ASS4" s="104"/>
      <c r="AST4" s="104"/>
      <c r="ASU4" s="104"/>
      <c r="ASV4" s="104"/>
      <c r="ASW4" s="104"/>
      <c r="ASX4" s="104"/>
      <c r="ASY4" s="104"/>
      <c r="ASZ4" s="104"/>
      <c r="ATA4" s="104"/>
      <c r="ATB4" s="104"/>
      <c r="ATC4" s="104"/>
      <c r="ATD4" s="104"/>
      <c r="ATE4" s="104"/>
      <c r="ATF4" s="104"/>
      <c r="ATG4" s="104"/>
      <c r="ATH4" s="104"/>
      <c r="ATI4" s="104"/>
      <c r="ATJ4" s="104"/>
      <c r="ATK4" s="104"/>
      <c r="ATL4" s="104"/>
      <c r="ATM4" s="104"/>
      <c r="ATN4" s="104"/>
      <c r="ATO4" s="104"/>
      <c r="ATP4" s="104"/>
      <c r="ATQ4" s="104"/>
      <c r="ATR4" s="104"/>
      <c r="ATS4" s="104"/>
      <c r="ATT4" s="104"/>
      <c r="ATU4" s="104"/>
      <c r="ATV4" s="104"/>
      <c r="ATW4" s="104"/>
      <c r="ATX4" s="104"/>
      <c r="ATY4" s="104"/>
      <c r="ATZ4" s="104"/>
      <c r="AUA4" s="104"/>
      <c r="AUB4" s="104"/>
      <c r="AUC4" s="104"/>
      <c r="AUD4" s="104"/>
      <c r="AUE4" s="104"/>
      <c r="AUF4" s="104"/>
      <c r="AUG4" s="104"/>
      <c r="AUH4" s="104"/>
      <c r="AUI4" s="104"/>
      <c r="AUJ4" s="104"/>
      <c r="AUK4" s="104"/>
      <c r="AUL4" s="104"/>
      <c r="AUM4" s="104"/>
      <c r="AUN4" s="104"/>
      <c r="AUO4" s="104"/>
      <c r="AUP4" s="104"/>
      <c r="AUQ4" s="104"/>
      <c r="AUR4" s="104"/>
      <c r="AUS4" s="104"/>
      <c r="AUT4" s="104"/>
      <c r="AUU4" s="104"/>
      <c r="AUV4" s="104"/>
      <c r="AUW4" s="104"/>
      <c r="AUX4" s="104"/>
      <c r="AUY4" s="104"/>
      <c r="AUZ4" s="104"/>
      <c r="AVA4" s="104"/>
      <c r="AVB4" s="104"/>
      <c r="AVC4" s="104"/>
      <c r="AVD4" s="104"/>
      <c r="AVE4" s="104"/>
      <c r="AVF4" s="104"/>
      <c r="AVG4" s="104"/>
      <c r="AVH4" s="104"/>
      <c r="AVI4" s="104"/>
      <c r="AVJ4" s="104"/>
      <c r="AVK4" s="104"/>
      <c r="AVL4" s="104"/>
      <c r="AVM4" s="104"/>
      <c r="AVN4" s="104"/>
      <c r="AVO4" s="104"/>
      <c r="AVP4" s="104"/>
      <c r="AVQ4" s="104"/>
      <c r="AVR4" s="104"/>
      <c r="AVS4" s="104"/>
      <c r="AVT4" s="104"/>
      <c r="AVU4" s="104"/>
      <c r="AVV4" s="104"/>
      <c r="AVW4" s="104"/>
      <c r="AVX4" s="104"/>
      <c r="AVY4" s="104"/>
      <c r="AVZ4" s="104"/>
      <c r="AWA4" s="104"/>
      <c r="AWB4" s="104"/>
      <c r="AWC4" s="104"/>
      <c r="AWD4" s="104"/>
      <c r="AWE4" s="104"/>
      <c r="AWF4" s="104"/>
      <c r="AWG4" s="104"/>
      <c r="AWH4" s="104"/>
      <c r="AWI4" s="104"/>
      <c r="AWJ4" s="104"/>
      <c r="AWK4" s="104"/>
      <c r="AWL4" s="104"/>
      <c r="AWM4" s="104"/>
      <c r="AWN4" s="104"/>
      <c r="AWO4" s="104"/>
      <c r="AWP4" s="104"/>
      <c r="AWQ4" s="104"/>
      <c r="AWR4" s="104"/>
      <c r="AWS4" s="104"/>
      <c r="AWT4" s="104"/>
      <c r="AWU4" s="104"/>
      <c r="AWV4" s="104"/>
      <c r="AWW4" s="104"/>
      <c r="AWX4" s="104"/>
      <c r="AWY4" s="104"/>
      <c r="AWZ4" s="104"/>
      <c r="AXA4" s="104"/>
      <c r="AXB4" s="104"/>
      <c r="AXC4" s="104"/>
      <c r="AXD4" s="104"/>
      <c r="AXE4" s="104"/>
      <c r="AXF4" s="104"/>
      <c r="AXG4" s="104"/>
      <c r="AXH4" s="104"/>
      <c r="AXI4" s="104"/>
      <c r="AXJ4" s="104"/>
      <c r="AXK4" s="104"/>
      <c r="AXL4" s="104"/>
      <c r="AXM4" s="104"/>
      <c r="AXN4" s="104"/>
      <c r="AXO4" s="104"/>
      <c r="AXP4" s="104"/>
      <c r="AXQ4" s="104"/>
      <c r="AXR4" s="104"/>
      <c r="AXS4" s="104"/>
      <c r="AXT4" s="104"/>
      <c r="AXU4" s="104"/>
      <c r="AXV4" s="104"/>
      <c r="AXW4" s="104"/>
      <c r="AXX4" s="104"/>
      <c r="AXY4" s="104"/>
      <c r="AXZ4" s="104"/>
      <c r="AYA4" s="104"/>
      <c r="AYB4" s="104"/>
      <c r="AYC4" s="104"/>
      <c r="AYD4" s="104"/>
      <c r="AYE4" s="104"/>
      <c r="AYF4" s="104"/>
      <c r="AYG4" s="104"/>
      <c r="AYH4" s="104"/>
      <c r="AYI4" s="104"/>
      <c r="AYJ4" s="104"/>
      <c r="AYK4" s="104"/>
      <c r="AYL4" s="104"/>
      <c r="AYM4" s="104"/>
      <c r="AYN4" s="104"/>
      <c r="AYO4" s="104"/>
      <c r="AYP4" s="104"/>
      <c r="AYQ4" s="104"/>
      <c r="AYR4" s="104"/>
      <c r="AYS4" s="104"/>
      <c r="AYT4" s="104"/>
      <c r="AYU4" s="104"/>
      <c r="AYV4" s="104"/>
      <c r="AYW4" s="104"/>
      <c r="AYX4" s="104"/>
      <c r="AYY4" s="104"/>
      <c r="AYZ4" s="104"/>
      <c r="AZA4" s="104"/>
      <c r="AZB4" s="104"/>
      <c r="AZC4" s="104"/>
      <c r="AZD4" s="104"/>
      <c r="AZE4" s="104"/>
      <c r="AZF4" s="104"/>
      <c r="AZG4" s="104"/>
      <c r="AZH4" s="104"/>
      <c r="AZI4" s="104"/>
      <c r="AZJ4" s="104"/>
      <c r="AZK4" s="104"/>
      <c r="AZL4" s="104"/>
      <c r="AZM4" s="104"/>
      <c r="AZN4" s="104"/>
      <c r="AZO4" s="104"/>
      <c r="AZP4" s="104"/>
      <c r="AZQ4" s="104"/>
      <c r="AZR4" s="104"/>
      <c r="AZS4" s="104"/>
      <c r="AZT4" s="104"/>
      <c r="AZU4" s="104"/>
      <c r="AZV4" s="104"/>
      <c r="AZW4" s="104"/>
      <c r="AZX4" s="104"/>
      <c r="AZY4" s="104"/>
      <c r="AZZ4" s="104"/>
      <c r="BAA4" s="104"/>
      <c r="BAB4" s="104"/>
      <c r="BAC4" s="104"/>
      <c r="BAD4" s="104"/>
      <c r="BAE4" s="104"/>
      <c r="BAF4" s="104"/>
      <c r="BAG4" s="104"/>
      <c r="BAH4" s="104"/>
      <c r="BAI4" s="104"/>
      <c r="BAJ4" s="104"/>
      <c r="BAK4" s="104"/>
      <c r="BAL4" s="104"/>
      <c r="BAM4" s="104"/>
      <c r="BAN4" s="104"/>
      <c r="BAO4" s="104"/>
      <c r="BAP4" s="104"/>
      <c r="BAQ4" s="104"/>
      <c r="BAR4" s="104"/>
      <c r="BAS4" s="104"/>
      <c r="BAT4" s="104"/>
      <c r="BAU4" s="104"/>
      <c r="BAV4" s="104"/>
      <c r="BAW4" s="104"/>
      <c r="BAX4" s="104"/>
      <c r="BAY4" s="104"/>
      <c r="BAZ4" s="104"/>
      <c r="BBA4" s="104"/>
      <c r="BBB4" s="104"/>
      <c r="BBC4" s="104"/>
      <c r="BBD4" s="104"/>
      <c r="BBE4" s="104"/>
      <c r="BBF4" s="104"/>
      <c r="BBG4" s="104"/>
      <c r="BBH4" s="104"/>
      <c r="BBI4" s="104"/>
      <c r="BBJ4" s="104"/>
      <c r="BBK4" s="104"/>
      <c r="BBL4" s="104"/>
      <c r="BBM4" s="104"/>
      <c r="BBN4" s="104"/>
      <c r="BBO4" s="104"/>
      <c r="BBP4" s="104"/>
      <c r="BBQ4" s="104"/>
      <c r="BBR4" s="104"/>
      <c r="BBS4" s="104"/>
      <c r="BBT4" s="104"/>
      <c r="BBU4" s="104"/>
      <c r="BBV4" s="104"/>
      <c r="BBW4" s="104"/>
      <c r="BBX4" s="104"/>
      <c r="BBY4" s="104"/>
      <c r="BBZ4" s="104"/>
      <c r="BCA4" s="104"/>
      <c r="BCB4" s="104"/>
      <c r="BCC4" s="104"/>
      <c r="BCD4" s="104"/>
      <c r="BCE4" s="104"/>
      <c r="BCF4" s="104"/>
      <c r="BCG4" s="104"/>
      <c r="BCH4" s="104"/>
      <c r="BCI4" s="104"/>
      <c r="BCJ4" s="104"/>
      <c r="BCK4" s="104"/>
      <c r="BCL4" s="104"/>
      <c r="BCM4" s="104"/>
      <c r="BCN4" s="104"/>
      <c r="BCO4" s="104"/>
      <c r="BCP4" s="104"/>
      <c r="BCQ4" s="104"/>
      <c r="BCR4" s="104"/>
      <c r="BCS4" s="104"/>
      <c r="BCT4" s="104"/>
      <c r="BCU4" s="104"/>
      <c r="BCV4" s="104"/>
      <c r="BCW4" s="104"/>
      <c r="BCX4" s="104"/>
      <c r="BCY4" s="104"/>
      <c r="BCZ4" s="104"/>
      <c r="BDA4" s="104"/>
      <c r="BDB4" s="104"/>
      <c r="BDC4" s="104"/>
      <c r="BDD4" s="104"/>
      <c r="BDE4" s="104"/>
      <c r="BDF4" s="104"/>
      <c r="BDG4" s="104"/>
      <c r="BDH4" s="104"/>
      <c r="BDI4" s="104"/>
      <c r="BDJ4" s="104"/>
      <c r="BDK4" s="104"/>
      <c r="BDL4" s="104"/>
      <c r="BDM4" s="104"/>
      <c r="BDN4" s="104"/>
      <c r="BDO4" s="104"/>
      <c r="BDP4" s="104"/>
      <c r="BDQ4" s="104"/>
      <c r="BDR4" s="104"/>
      <c r="BDS4" s="104"/>
      <c r="BDT4" s="104"/>
      <c r="BDU4" s="104"/>
      <c r="BDV4" s="104"/>
      <c r="BDW4" s="104"/>
      <c r="BDX4" s="104"/>
      <c r="BDY4" s="104"/>
      <c r="BDZ4" s="104"/>
      <c r="BEA4" s="104"/>
      <c r="BEB4" s="104"/>
      <c r="BEC4" s="104"/>
      <c r="BED4" s="104"/>
      <c r="BEE4" s="104"/>
      <c r="BEF4" s="104"/>
      <c r="BEG4" s="104"/>
      <c r="BEH4" s="104"/>
      <c r="BEI4" s="104"/>
      <c r="BEJ4" s="104"/>
      <c r="BEK4" s="104"/>
      <c r="BEL4" s="104"/>
      <c r="BEM4" s="104"/>
      <c r="BEN4" s="104"/>
      <c r="BEO4" s="104"/>
      <c r="BEP4" s="104"/>
      <c r="BEQ4" s="104"/>
      <c r="BER4" s="104"/>
      <c r="BES4" s="104"/>
      <c r="BET4" s="104"/>
      <c r="BEU4" s="104"/>
      <c r="BEV4" s="104"/>
      <c r="BEW4" s="104"/>
      <c r="BEX4" s="104"/>
      <c r="BEY4" s="104"/>
      <c r="BEZ4" s="104"/>
      <c r="BFA4" s="104"/>
      <c r="BFB4" s="104"/>
      <c r="BFC4" s="104"/>
      <c r="BFD4" s="104"/>
      <c r="BFE4" s="104"/>
      <c r="BFF4" s="104"/>
      <c r="BFG4" s="104"/>
      <c r="BFH4" s="104"/>
      <c r="BFI4" s="104"/>
      <c r="BFJ4" s="104"/>
      <c r="BFK4" s="104"/>
      <c r="BFL4" s="104"/>
      <c r="BFM4" s="104"/>
      <c r="BFN4" s="104"/>
      <c r="BFO4" s="104"/>
      <c r="BFP4" s="104"/>
      <c r="BFQ4" s="104"/>
      <c r="BFR4" s="104"/>
      <c r="BFS4" s="104"/>
      <c r="BFT4" s="104"/>
      <c r="BFU4" s="104"/>
      <c r="BFV4" s="104"/>
      <c r="BFW4" s="104"/>
      <c r="BFX4" s="104"/>
      <c r="BFY4" s="104"/>
      <c r="BFZ4" s="104"/>
      <c r="BGA4" s="104"/>
      <c r="BGB4" s="104"/>
      <c r="BGC4" s="104"/>
      <c r="BGD4" s="104"/>
      <c r="BGE4" s="104"/>
      <c r="BGF4" s="104"/>
      <c r="BGG4" s="104"/>
      <c r="BGH4" s="104"/>
      <c r="BGI4" s="104"/>
      <c r="BGJ4" s="104"/>
      <c r="BGK4" s="104"/>
      <c r="BGL4" s="104"/>
      <c r="BGM4" s="104"/>
      <c r="BGN4" s="104"/>
      <c r="BGO4" s="104"/>
      <c r="BGP4" s="104"/>
      <c r="BGQ4" s="104"/>
      <c r="BGR4" s="104"/>
      <c r="BGS4" s="104"/>
      <c r="BGT4" s="104"/>
      <c r="BGU4" s="104"/>
      <c r="BGV4" s="104"/>
      <c r="BGW4" s="104"/>
      <c r="BGX4" s="104"/>
      <c r="BGY4" s="104"/>
      <c r="BGZ4" s="104"/>
      <c r="BHA4" s="104"/>
      <c r="BHB4" s="104"/>
      <c r="BHC4" s="104"/>
      <c r="BHD4" s="104"/>
      <c r="BHE4" s="104"/>
      <c r="BHF4" s="104"/>
      <c r="BHG4" s="104"/>
      <c r="BHH4" s="104"/>
      <c r="BHI4" s="104"/>
      <c r="BHJ4" s="104"/>
      <c r="BHK4" s="104"/>
      <c r="BHL4" s="104"/>
      <c r="BHM4" s="104"/>
      <c r="BHN4" s="104"/>
      <c r="BHO4" s="104"/>
      <c r="BHP4" s="104"/>
      <c r="BHQ4" s="104"/>
      <c r="BHR4" s="104"/>
      <c r="BHS4" s="104"/>
      <c r="BHT4" s="104"/>
      <c r="BHU4" s="104"/>
      <c r="BHV4" s="104"/>
      <c r="BHW4" s="104"/>
      <c r="BHX4" s="104"/>
      <c r="BHY4" s="104"/>
      <c r="BHZ4" s="104"/>
      <c r="BIA4" s="104"/>
      <c r="BIB4" s="104"/>
      <c r="BIC4" s="104"/>
      <c r="BID4" s="104"/>
      <c r="BIE4" s="104"/>
      <c r="BIF4" s="104"/>
      <c r="BIG4" s="104"/>
      <c r="BIH4" s="104"/>
      <c r="BII4" s="104"/>
      <c r="BIJ4" s="104"/>
      <c r="BIK4" s="104"/>
      <c r="BIL4" s="104"/>
      <c r="BIM4" s="104"/>
      <c r="BIN4" s="104"/>
      <c r="BIO4" s="104"/>
      <c r="BIP4" s="104"/>
      <c r="BIQ4" s="104"/>
      <c r="BIR4" s="104"/>
      <c r="BIS4" s="104"/>
      <c r="BIT4" s="104"/>
      <c r="BIU4" s="104"/>
      <c r="BIV4" s="104"/>
      <c r="BIW4" s="104"/>
      <c r="BIX4" s="104"/>
      <c r="BIY4" s="104"/>
      <c r="BIZ4" s="104"/>
      <c r="BJA4" s="104"/>
      <c r="BJB4" s="104"/>
      <c r="BJC4" s="104"/>
      <c r="BJD4" s="104"/>
      <c r="BJE4" s="104"/>
      <c r="BJF4" s="104"/>
      <c r="BJG4" s="104"/>
      <c r="BJH4" s="104"/>
      <c r="BJI4" s="104"/>
      <c r="BJJ4" s="104"/>
      <c r="BJK4" s="104"/>
      <c r="BJL4" s="104"/>
      <c r="BJM4" s="104"/>
      <c r="BJN4" s="104"/>
      <c r="BJO4" s="104"/>
      <c r="BJP4" s="104"/>
      <c r="BJQ4" s="104"/>
      <c r="BJR4" s="104"/>
      <c r="BJS4" s="104"/>
      <c r="BJT4" s="104"/>
      <c r="BJU4" s="104"/>
      <c r="BJV4" s="104"/>
      <c r="BJW4" s="104"/>
      <c r="BJX4" s="104"/>
      <c r="BJY4" s="104"/>
      <c r="BJZ4" s="104"/>
      <c r="BKA4" s="104"/>
      <c r="BKB4" s="104"/>
      <c r="BKC4" s="104"/>
      <c r="BKD4" s="104"/>
      <c r="BKE4" s="104"/>
      <c r="BKF4" s="104"/>
      <c r="BKG4" s="104"/>
      <c r="BKH4" s="104"/>
      <c r="BKI4" s="104"/>
      <c r="BKJ4" s="104"/>
      <c r="BKK4" s="104"/>
      <c r="BKL4" s="104"/>
      <c r="BKM4" s="104"/>
      <c r="BKN4" s="104"/>
      <c r="BKO4" s="104"/>
      <c r="BKP4" s="104"/>
      <c r="BKQ4" s="104"/>
      <c r="BKR4" s="104"/>
      <c r="BKS4" s="104"/>
      <c r="BKT4" s="104"/>
      <c r="BKU4" s="104"/>
      <c r="BKV4" s="104"/>
      <c r="BKW4" s="104"/>
      <c r="BKX4" s="104"/>
      <c r="BKY4" s="104"/>
      <c r="BKZ4" s="104"/>
      <c r="BLA4" s="104"/>
      <c r="BLB4" s="104"/>
      <c r="BLC4" s="104"/>
      <c r="BLD4" s="104"/>
      <c r="BLE4" s="104"/>
      <c r="BLF4" s="104"/>
      <c r="BLG4" s="104"/>
      <c r="BLH4" s="104"/>
      <c r="BLI4" s="104"/>
      <c r="BLJ4" s="104"/>
      <c r="BLK4" s="104"/>
      <c r="BLL4" s="104"/>
      <c r="BLM4" s="104"/>
      <c r="BLN4" s="104"/>
      <c r="BLO4" s="104"/>
      <c r="BLP4" s="104"/>
      <c r="BLQ4" s="104"/>
      <c r="BLR4" s="104"/>
      <c r="BLS4" s="104"/>
      <c r="BLT4" s="104"/>
      <c r="BLU4" s="104"/>
      <c r="BLV4" s="104"/>
      <c r="BLW4" s="104"/>
      <c r="BLX4" s="104"/>
      <c r="BLY4" s="104"/>
      <c r="BLZ4" s="104"/>
      <c r="BMA4" s="104"/>
      <c r="BMB4" s="104"/>
      <c r="BMC4" s="104"/>
      <c r="BMD4" s="104"/>
      <c r="BME4" s="104"/>
      <c r="BMF4" s="104"/>
      <c r="BMG4" s="104"/>
      <c r="BMH4" s="104"/>
      <c r="BMI4" s="104"/>
      <c r="BMJ4" s="104"/>
      <c r="BMK4" s="104"/>
      <c r="BML4" s="104"/>
      <c r="BMM4" s="104"/>
      <c r="BMN4" s="104"/>
      <c r="BMO4" s="104"/>
      <c r="BMP4" s="104"/>
      <c r="BMQ4" s="104"/>
      <c r="BMR4" s="104"/>
      <c r="BMS4" s="104"/>
      <c r="BMT4" s="104"/>
      <c r="BMU4" s="104"/>
      <c r="BMV4" s="104"/>
      <c r="BMW4" s="104"/>
      <c r="BMX4" s="104"/>
      <c r="BMY4" s="104"/>
      <c r="BMZ4" s="104"/>
      <c r="BNA4" s="104"/>
      <c r="BNB4" s="104"/>
      <c r="BNC4" s="104"/>
      <c r="BND4" s="104"/>
      <c r="BNE4" s="104"/>
      <c r="BNF4" s="104"/>
      <c r="BNG4" s="104"/>
      <c r="BNH4" s="104"/>
      <c r="BNI4" s="104"/>
      <c r="BNJ4" s="104"/>
      <c r="BNK4" s="104"/>
      <c r="BNL4" s="104"/>
      <c r="BNM4" s="104"/>
      <c r="BNN4" s="104"/>
      <c r="BNO4" s="104"/>
      <c r="BNP4" s="104"/>
      <c r="BNQ4" s="104"/>
      <c r="BNR4" s="104"/>
      <c r="BNS4" s="104"/>
      <c r="BNT4" s="104"/>
      <c r="BNU4" s="104"/>
      <c r="BNV4" s="104"/>
      <c r="BNW4" s="104"/>
      <c r="BNX4" s="104"/>
      <c r="BNY4" s="104"/>
      <c r="BNZ4" s="104"/>
      <c r="BOA4" s="104"/>
      <c r="BOB4" s="104"/>
      <c r="BOC4" s="104"/>
      <c r="BOD4" s="104"/>
      <c r="BOE4" s="104"/>
      <c r="BOF4" s="104"/>
      <c r="BOG4" s="104"/>
      <c r="BOH4" s="104"/>
      <c r="BOI4" s="104"/>
      <c r="BOJ4" s="104"/>
      <c r="BOK4" s="104"/>
      <c r="BOL4" s="104"/>
      <c r="BOM4" s="104"/>
      <c r="BON4" s="104"/>
      <c r="BOO4" s="104"/>
      <c r="BOP4" s="104"/>
      <c r="BOQ4" s="104"/>
      <c r="BOR4" s="104"/>
      <c r="BOS4" s="104"/>
      <c r="BOT4" s="104"/>
      <c r="BOU4" s="104"/>
      <c r="BOV4" s="104"/>
      <c r="BOW4" s="104"/>
      <c r="BOX4" s="104"/>
      <c r="BOY4" s="104"/>
      <c r="BOZ4" s="104"/>
      <c r="BPA4" s="104"/>
      <c r="BPB4" s="104"/>
      <c r="BPC4" s="104"/>
      <c r="BPD4" s="104"/>
      <c r="BPE4" s="104"/>
      <c r="BPF4" s="104"/>
      <c r="BPG4" s="104"/>
      <c r="BPH4" s="104"/>
      <c r="BPI4" s="104"/>
      <c r="BPJ4" s="104"/>
      <c r="BPK4" s="104"/>
      <c r="BPL4" s="104"/>
      <c r="BPM4" s="104"/>
      <c r="BPN4" s="104"/>
      <c r="BPO4" s="104"/>
      <c r="BPP4" s="104"/>
      <c r="BPQ4" s="104"/>
      <c r="BPR4" s="104"/>
      <c r="BPS4" s="104"/>
      <c r="BPT4" s="104"/>
      <c r="BPU4" s="104"/>
      <c r="BPV4" s="104"/>
      <c r="BPW4" s="104"/>
      <c r="BPX4" s="104"/>
      <c r="BPY4" s="104"/>
      <c r="BPZ4" s="104"/>
      <c r="BQA4" s="104"/>
      <c r="BQB4" s="104"/>
      <c r="BQC4" s="104"/>
      <c r="BQD4" s="104"/>
      <c r="BQE4" s="104"/>
      <c r="BQF4" s="104"/>
      <c r="BQG4" s="104"/>
      <c r="BQH4" s="104"/>
      <c r="BQI4" s="104"/>
      <c r="BQJ4" s="104"/>
      <c r="BQK4" s="104"/>
      <c r="BQL4" s="104"/>
      <c r="BQM4" s="104"/>
      <c r="BQN4" s="104"/>
      <c r="BQO4" s="104"/>
      <c r="BQP4" s="104"/>
      <c r="BQQ4" s="104"/>
      <c r="BQR4" s="104"/>
      <c r="BQS4" s="104"/>
      <c r="BQT4" s="104"/>
      <c r="BQU4" s="104"/>
      <c r="BQV4" s="104"/>
      <c r="BQW4" s="104"/>
      <c r="BQX4" s="104"/>
      <c r="BQY4" s="104"/>
      <c r="BQZ4" s="104"/>
      <c r="BRA4" s="104"/>
      <c r="BRB4" s="104"/>
      <c r="BRC4" s="104"/>
      <c r="BRD4" s="104"/>
      <c r="BRE4" s="104"/>
      <c r="BRF4" s="104"/>
      <c r="BRG4" s="104"/>
      <c r="BRH4" s="104"/>
      <c r="BRI4" s="104"/>
      <c r="BRJ4" s="104"/>
      <c r="BRK4" s="104"/>
      <c r="BRL4" s="104"/>
      <c r="BRM4" s="104"/>
      <c r="BRN4" s="104"/>
      <c r="BRO4" s="104"/>
      <c r="BRP4" s="104"/>
      <c r="BRQ4" s="104"/>
      <c r="BRR4" s="104"/>
      <c r="BRS4" s="104"/>
      <c r="BRT4" s="104"/>
      <c r="BRU4" s="104"/>
      <c r="BRV4" s="104"/>
      <c r="BRW4" s="104"/>
      <c r="BRX4" s="104"/>
      <c r="BRY4" s="104"/>
      <c r="BRZ4" s="104"/>
      <c r="BSA4" s="104"/>
      <c r="BSB4" s="104"/>
      <c r="BSC4" s="104"/>
      <c r="BSD4" s="104"/>
      <c r="BSE4" s="104"/>
      <c r="BSF4" s="104"/>
      <c r="BSG4" s="104"/>
      <c r="BSH4" s="104"/>
      <c r="BSI4" s="104"/>
      <c r="BSJ4" s="104"/>
      <c r="BSK4" s="104"/>
      <c r="BSL4" s="104"/>
      <c r="BSM4" s="104"/>
      <c r="BSN4" s="104"/>
      <c r="BSO4" s="104"/>
      <c r="BSP4" s="104"/>
      <c r="BSQ4" s="104"/>
      <c r="BSR4" s="104"/>
      <c r="BSS4" s="104"/>
      <c r="BST4" s="104"/>
      <c r="BSU4" s="104"/>
      <c r="BSV4" s="104"/>
      <c r="BSW4" s="104"/>
      <c r="BSX4" s="104"/>
      <c r="BSY4" s="104"/>
      <c r="BSZ4" s="104"/>
      <c r="BTA4" s="104"/>
      <c r="BTB4" s="104"/>
      <c r="BTC4" s="104"/>
      <c r="BTD4" s="104"/>
      <c r="BTE4" s="104"/>
      <c r="BTF4" s="104"/>
      <c r="BTG4" s="104"/>
      <c r="BTH4" s="104"/>
      <c r="BTI4" s="104"/>
      <c r="BTJ4" s="104"/>
      <c r="BTK4" s="104"/>
      <c r="BTL4" s="104"/>
      <c r="BTM4" s="104"/>
      <c r="BTN4" s="104"/>
      <c r="BTO4" s="104"/>
      <c r="BTP4" s="104"/>
      <c r="BTQ4" s="104"/>
      <c r="BTR4" s="104"/>
      <c r="BTS4" s="104"/>
      <c r="BTT4" s="104"/>
      <c r="BTU4" s="104"/>
      <c r="BTV4" s="104"/>
      <c r="BTW4" s="104"/>
      <c r="BTX4" s="104"/>
      <c r="BTY4" s="104"/>
      <c r="BTZ4" s="104"/>
      <c r="BUA4" s="104"/>
      <c r="BUB4" s="104"/>
      <c r="BUC4" s="104"/>
      <c r="BUD4" s="104"/>
      <c r="BUE4" s="104"/>
      <c r="BUF4" s="104"/>
      <c r="BUG4" s="104"/>
      <c r="BUH4" s="104"/>
      <c r="BUI4" s="104"/>
      <c r="BUJ4" s="104"/>
      <c r="BUK4" s="104"/>
      <c r="BUL4" s="104"/>
      <c r="BUM4" s="104"/>
      <c r="BUN4" s="104"/>
      <c r="BUO4" s="104"/>
      <c r="BUP4" s="104"/>
      <c r="BUQ4" s="104"/>
      <c r="BUR4" s="104"/>
      <c r="BUS4" s="104"/>
      <c r="BUT4" s="104"/>
      <c r="BUU4" s="104"/>
      <c r="BUV4" s="104"/>
      <c r="BUW4" s="104"/>
      <c r="BUX4" s="104"/>
      <c r="BUY4" s="104"/>
      <c r="BUZ4" s="104"/>
      <c r="BVA4" s="104"/>
      <c r="BVB4" s="104"/>
      <c r="BVC4" s="104"/>
      <c r="BVD4" s="104"/>
      <c r="BVE4" s="104"/>
      <c r="BVF4" s="104"/>
      <c r="BVG4" s="104"/>
      <c r="BVH4" s="104"/>
      <c r="BVI4" s="104"/>
      <c r="BVJ4" s="104"/>
      <c r="BVK4" s="104"/>
      <c r="BVL4" s="104"/>
      <c r="BVM4" s="104"/>
      <c r="BVN4" s="104"/>
      <c r="BVO4" s="104"/>
      <c r="BVP4" s="104"/>
      <c r="BVQ4" s="104"/>
      <c r="BVR4" s="104"/>
      <c r="BVS4" s="104"/>
      <c r="BVT4" s="104"/>
      <c r="BVU4" s="104"/>
      <c r="BVV4" s="104"/>
      <c r="BVW4" s="104"/>
      <c r="BVX4" s="104"/>
      <c r="BVY4" s="104"/>
      <c r="BVZ4" s="104"/>
      <c r="BWA4" s="104"/>
      <c r="BWB4" s="104"/>
      <c r="BWC4" s="104"/>
      <c r="BWD4" s="104"/>
      <c r="BWE4" s="104"/>
      <c r="BWF4" s="104"/>
      <c r="BWG4" s="104"/>
      <c r="BWH4" s="104"/>
      <c r="BWI4" s="104"/>
      <c r="BWJ4" s="104"/>
      <c r="BWK4" s="104"/>
      <c r="BWL4" s="104"/>
      <c r="BWM4" s="104"/>
      <c r="BWN4" s="104"/>
      <c r="BWO4" s="104"/>
      <c r="BWP4" s="104"/>
      <c r="BWQ4" s="104"/>
      <c r="BWR4" s="104"/>
      <c r="BWS4" s="104"/>
      <c r="BWT4" s="104"/>
      <c r="BWU4" s="104"/>
      <c r="BWV4" s="104"/>
      <c r="BWW4" s="104"/>
      <c r="BWX4" s="104"/>
      <c r="BWY4" s="104"/>
      <c r="BWZ4" s="104"/>
      <c r="BXA4" s="104"/>
      <c r="BXB4" s="104"/>
      <c r="BXC4" s="104"/>
      <c r="BXD4" s="104"/>
      <c r="BXE4" s="104"/>
      <c r="BXF4" s="104"/>
      <c r="BXG4" s="104"/>
      <c r="BXH4" s="104"/>
      <c r="BXI4" s="104"/>
      <c r="BXJ4" s="104"/>
      <c r="BXK4" s="104"/>
      <c r="BXL4" s="104"/>
      <c r="BXM4" s="104"/>
      <c r="BXN4" s="104"/>
      <c r="BXO4" s="104"/>
      <c r="BXP4" s="104"/>
      <c r="BXQ4" s="104"/>
      <c r="BXR4" s="104"/>
      <c r="BXS4" s="104"/>
      <c r="BXT4" s="104"/>
      <c r="BXU4" s="104"/>
      <c r="BXV4" s="104"/>
      <c r="BXW4" s="104"/>
      <c r="BXX4" s="104"/>
      <c r="BXY4" s="104"/>
      <c r="BXZ4" s="104"/>
      <c r="BYA4" s="104"/>
      <c r="BYB4" s="104"/>
      <c r="BYC4" s="104"/>
      <c r="BYD4" s="104"/>
      <c r="BYE4" s="104"/>
      <c r="BYF4" s="104"/>
      <c r="BYG4" s="104"/>
      <c r="BYH4" s="104"/>
      <c r="BYI4" s="104"/>
      <c r="BYJ4" s="104"/>
      <c r="BYK4" s="104"/>
      <c r="BYL4" s="104"/>
      <c r="BYM4" s="104"/>
      <c r="BYN4" s="104"/>
      <c r="BYO4" s="104"/>
      <c r="BYP4" s="104"/>
      <c r="BYQ4" s="104"/>
      <c r="BYR4" s="104"/>
      <c r="BYS4" s="104"/>
      <c r="BYT4" s="104"/>
      <c r="BYU4" s="104"/>
      <c r="BYV4" s="104"/>
      <c r="BYW4" s="104"/>
      <c r="BYX4" s="104"/>
      <c r="BYY4" s="104"/>
      <c r="BYZ4" s="104"/>
      <c r="BZA4" s="104"/>
      <c r="BZB4" s="104"/>
      <c r="BZC4" s="104"/>
      <c r="BZD4" s="104"/>
      <c r="BZE4" s="104"/>
      <c r="BZF4" s="104"/>
      <c r="BZG4" s="104"/>
      <c r="BZH4" s="104"/>
      <c r="BZI4" s="104"/>
      <c r="BZJ4" s="104"/>
      <c r="BZK4" s="104"/>
      <c r="BZL4" s="104"/>
      <c r="BZM4" s="104"/>
      <c r="BZN4" s="104"/>
      <c r="BZO4" s="104"/>
      <c r="BZP4" s="104"/>
      <c r="BZQ4" s="104"/>
      <c r="BZR4" s="104"/>
      <c r="BZS4" s="104"/>
      <c r="BZT4" s="104"/>
      <c r="BZU4" s="104"/>
      <c r="BZV4" s="104"/>
      <c r="BZW4" s="104"/>
      <c r="BZX4" s="104"/>
      <c r="BZY4" s="104"/>
      <c r="BZZ4" s="104"/>
      <c r="CAA4" s="104"/>
      <c r="CAB4" s="104"/>
      <c r="CAC4" s="104"/>
      <c r="CAD4" s="104"/>
      <c r="CAE4" s="104"/>
      <c r="CAF4" s="104"/>
      <c r="CAG4" s="104"/>
      <c r="CAH4" s="104"/>
      <c r="CAI4" s="104"/>
      <c r="CAJ4" s="104"/>
      <c r="CAK4" s="104"/>
      <c r="CAL4" s="104"/>
      <c r="CAM4" s="104"/>
      <c r="CAN4" s="104"/>
      <c r="CAO4" s="104"/>
      <c r="CAP4" s="104"/>
      <c r="CAQ4" s="104"/>
      <c r="CAR4" s="104"/>
      <c r="CAS4" s="104"/>
      <c r="CAT4" s="104"/>
      <c r="CAU4" s="104"/>
      <c r="CAV4" s="104"/>
      <c r="CAW4" s="104"/>
      <c r="CAX4" s="104"/>
      <c r="CAY4" s="104"/>
      <c r="CAZ4" s="104"/>
      <c r="CBA4" s="104"/>
      <c r="CBB4" s="104"/>
      <c r="CBC4" s="104"/>
      <c r="CBD4" s="104"/>
      <c r="CBE4" s="104"/>
      <c r="CBF4" s="104"/>
      <c r="CBG4" s="104"/>
      <c r="CBH4" s="104"/>
      <c r="CBI4" s="104"/>
      <c r="CBJ4" s="104"/>
      <c r="CBK4" s="104"/>
      <c r="CBL4" s="104"/>
      <c r="CBM4" s="104"/>
      <c r="CBN4" s="104"/>
      <c r="CBO4" s="104"/>
      <c r="CBP4" s="104"/>
      <c r="CBQ4" s="104"/>
      <c r="CBR4" s="104"/>
      <c r="CBS4" s="104"/>
      <c r="CBT4" s="104"/>
      <c r="CBU4" s="104"/>
      <c r="CBV4" s="104"/>
      <c r="CBW4" s="104"/>
      <c r="CBX4" s="104"/>
      <c r="CBY4" s="104"/>
      <c r="CBZ4" s="104"/>
      <c r="CCA4" s="104"/>
      <c r="CCB4" s="104"/>
      <c r="CCC4" s="104"/>
      <c r="CCD4" s="104"/>
      <c r="CCE4" s="104"/>
      <c r="CCF4" s="104"/>
      <c r="CCG4" s="104"/>
      <c r="CCH4" s="104"/>
      <c r="CCI4" s="104"/>
      <c r="CCJ4" s="104"/>
      <c r="CCK4" s="104"/>
      <c r="CCL4" s="104"/>
      <c r="CCM4" s="104"/>
      <c r="CCN4" s="104"/>
      <c r="CCO4" s="104"/>
      <c r="CCP4" s="104"/>
      <c r="CCQ4" s="104"/>
      <c r="CCR4" s="104"/>
      <c r="CCS4" s="104"/>
      <c r="CCT4" s="104"/>
      <c r="CCU4" s="104"/>
      <c r="CCV4" s="104"/>
      <c r="CCW4" s="104"/>
      <c r="CCX4" s="104"/>
      <c r="CCY4" s="104"/>
      <c r="CCZ4" s="104"/>
      <c r="CDA4" s="104"/>
      <c r="CDB4" s="104"/>
      <c r="CDC4" s="104"/>
      <c r="CDD4" s="104"/>
      <c r="CDE4" s="104"/>
      <c r="CDF4" s="104"/>
      <c r="CDG4" s="104"/>
      <c r="CDH4" s="104"/>
      <c r="CDI4" s="104"/>
      <c r="CDJ4" s="104"/>
      <c r="CDK4" s="104"/>
      <c r="CDL4" s="104"/>
      <c r="CDM4" s="104"/>
      <c r="CDN4" s="104"/>
      <c r="CDO4" s="104"/>
      <c r="CDP4" s="104"/>
      <c r="CDQ4" s="104"/>
      <c r="CDR4" s="104"/>
      <c r="CDS4" s="104"/>
      <c r="CDT4" s="104"/>
      <c r="CDU4" s="104"/>
      <c r="CDV4" s="104"/>
      <c r="CDW4" s="104"/>
      <c r="CDX4" s="104"/>
      <c r="CDY4" s="104"/>
      <c r="CDZ4" s="104"/>
      <c r="CEA4" s="104"/>
      <c r="CEB4" s="104"/>
      <c r="CEC4" s="104"/>
      <c r="CED4" s="104"/>
      <c r="CEE4" s="104"/>
      <c r="CEF4" s="104"/>
      <c r="CEG4" s="104"/>
      <c r="CEH4" s="104"/>
      <c r="CEI4" s="104"/>
      <c r="CEJ4" s="104"/>
      <c r="CEK4" s="104"/>
      <c r="CEL4" s="104"/>
      <c r="CEM4" s="104"/>
      <c r="CEN4" s="104"/>
      <c r="CEO4" s="104"/>
      <c r="CEP4" s="104"/>
      <c r="CEQ4" s="104"/>
      <c r="CER4" s="104"/>
      <c r="CES4" s="104"/>
      <c r="CET4" s="104"/>
      <c r="CEU4" s="104"/>
      <c r="CEV4" s="104"/>
      <c r="CEW4" s="104"/>
      <c r="CEX4" s="104"/>
      <c r="CEY4" s="104"/>
      <c r="CEZ4" s="104"/>
      <c r="CFA4" s="104"/>
      <c r="CFB4" s="104"/>
      <c r="CFC4" s="104"/>
      <c r="CFD4" s="104"/>
      <c r="CFE4" s="104"/>
      <c r="CFF4" s="104"/>
      <c r="CFG4" s="104"/>
      <c r="CFH4" s="104"/>
      <c r="CFI4" s="104"/>
      <c r="CFJ4" s="104"/>
      <c r="CFK4" s="104"/>
      <c r="CFL4" s="104"/>
      <c r="CFM4" s="104"/>
      <c r="CFN4" s="104"/>
      <c r="CFO4" s="104"/>
      <c r="CFP4" s="104"/>
      <c r="CFQ4" s="104"/>
      <c r="CFR4" s="104"/>
      <c r="CFS4" s="104"/>
      <c r="CFT4" s="104"/>
      <c r="CFU4" s="104"/>
      <c r="CFV4" s="104"/>
      <c r="CFW4" s="104"/>
      <c r="CFX4" s="104"/>
      <c r="CFY4" s="104"/>
      <c r="CFZ4" s="104"/>
      <c r="CGA4" s="104"/>
      <c r="CGB4" s="104"/>
      <c r="CGC4" s="104"/>
      <c r="CGD4" s="104"/>
      <c r="CGE4" s="104"/>
      <c r="CGF4" s="104"/>
      <c r="CGG4" s="104"/>
      <c r="CGH4" s="104"/>
      <c r="CGI4" s="104"/>
      <c r="CGJ4" s="104"/>
      <c r="CGK4" s="104"/>
      <c r="CGL4" s="104"/>
      <c r="CGM4" s="104"/>
      <c r="CGN4" s="104"/>
      <c r="CGO4" s="104"/>
      <c r="CGP4" s="104"/>
      <c r="CGQ4" s="104"/>
      <c r="CGR4" s="104"/>
      <c r="CGS4" s="104"/>
      <c r="CGT4" s="104"/>
      <c r="CGU4" s="104"/>
      <c r="CGV4" s="104"/>
      <c r="CGW4" s="104"/>
      <c r="CGX4" s="104"/>
      <c r="CGY4" s="104"/>
      <c r="CGZ4" s="104"/>
      <c r="CHA4" s="104"/>
      <c r="CHB4" s="104"/>
      <c r="CHC4" s="104"/>
      <c r="CHD4" s="104"/>
      <c r="CHE4" s="104"/>
      <c r="CHF4" s="104"/>
      <c r="CHG4" s="104"/>
      <c r="CHH4" s="104"/>
      <c r="CHI4" s="104"/>
      <c r="CHJ4" s="104"/>
      <c r="CHK4" s="104"/>
      <c r="CHL4" s="104"/>
      <c r="CHM4" s="104"/>
      <c r="CHN4" s="104"/>
      <c r="CHO4" s="104"/>
      <c r="CHP4" s="104"/>
      <c r="CHQ4" s="104"/>
      <c r="CHR4" s="104"/>
      <c r="CHS4" s="104"/>
      <c r="CHT4" s="104"/>
      <c r="CHU4" s="104"/>
      <c r="CHV4" s="104"/>
      <c r="CHW4" s="104"/>
      <c r="CHX4" s="104"/>
      <c r="CHY4" s="104"/>
      <c r="CHZ4" s="104"/>
      <c r="CIA4" s="104"/>
      <c r="CIB4" s="104"/>
      <c r="CIC4" s="104"/>
      <c r="CID4" s="104"/>
      <c r="CIE4" s="104"/>
      <c r="CIF4" s="104"/>
      <c r="CIG4" s="104"/>
      <c r="CIH4" s="104"/>
      <c r="CII4" s="104"/>
      <c r="CIJ4" s="104"/>
      <c r="CIK4" s="104"/>
      <c r="CIL4" s="104"/>
      <c r="CIM4" s="104"/>
      <c r="CIN4" s="104"/>
      <c r="CIO4" s="104"/>
      <c r="CIP4" s="104"/>
      <c r="CIQ4" s="104"/>
      <c r="CIR4" s="104"/>
      <c r="CIS4" s="104"/>
      <c r="CIT4" s="104"/>
      <c r="CIU4" s="104"/>
      <c r="CIV4" s="104"/>
      <c r="CIW4" s="104"/>
      <c r="CIX4" s="104"/>
      <c r="CIY4" s="104"/>
      <c r="CIZ4" s="104"/>
      <c r="CJA4" s="104"/>
      <c r="CJB4" s="104"/>
      <c r="CJC4" s="104"/>
      <c r="CJD4" s="104"/>
      <c r="CJE4" s="104"/>
      <c r="CJF4" s="104"/>
      <c r="CJG4" s="104"/>
      <c r="CJH4" s="104"/>
      <c r="CJI4" s="104"/>
      <c r="CJJ4" s="104"/>
      <c r="CJK4" s="104"/>
      <c r="CJL4" s="104"/>
      <c r="CJM4" s="104"/>
      <c r="CJN4" s="104"/>
      <c r="CJO4" s="104"/>
      <c r="CJP4" s="104"/>
      <c r="CJQ4" s="104"/>
      <c r="CJR4" s="104"/>
      <c r="CJS4" s="104"/>
      <c r="CJT4" s="104"/>
      <c r="CJU4" s="104"/>
      <c r="CJV4" s="104"/>
      <c r="CJW4" s="104"/>
      <c r="CJX4" s="104"/>
      <c r="CJY4" s="104"/>
      <c r="CJZ4" s="104"/>
      <c r="CKA4" s="104"/>
      <c r="CKB4" s="104"/>
      <c r="CKC4" s="104"/>
      <c r="CKD4" s="104"/>
      <c r="CKE4" s="104"/>
      <c r="CKF4" s="104"/>
      <c r="CKG4" s="104"/>
      <c r="CKH4" s="104"/>
      <c r="CKI4" s="104"/>
      <c r="CKJ4" s="104"/>
      <c r="CKK4" s="104"/>
      <c r="CKL4" s="104"/>
      <c r="CKM4" s="104"/>
      <c r="CKN4" s="104"/>
      <c r="CKO4" s="104"/>
      <c r="CKP4" s="104"/>
      <c r="CKQ4" s="104"/>
      <c r="CKR4" s="104"/>
      <c r="CKS4" s="104"/>
      <c r="CKT4" s="104"/>
      <c r="CKU4" s="104"/>
      <c r="CKV4" s="104"/>
      <c r="CKW4" s="104"/>
      <c r="CKX4" s="104"/>
      <c r="CKY4" s="104"/>
      <c r="CKZ4" s="104"/>
      <c r="CLA4" s="104"/>
      <c r="CLB4" s="104"/>
      <c r="CLC4" s="104"/>
      <c r="CLD4" s="104"/>
      <c r="CLE4" s="104"/>
      <c r="CLF4" s="104"/>
      <c r="CLG4" s="104"/>
      <c r="CLH4" s="104"/>
      <c r="CLI4" s="104"/>
      <c r="CLJ4" s="104"/>
      <c r="CLK4" s="104"/>
      <c r="CLL4" s="104"/>
      <c r="CLM4" s="104"/>
      <c r="CLN4" s="104"/>
      <c r="CLO4" s="104"/>
      <c r="CLP4" s="104"/>
      <c r="CLQ4" s="104"/>
      <c r="CLR4" s="104"/>
      <c r="CLS4" s="104"/>
      <c r="CLT4" s="104"/>
      <c r="CLU4" s="104"/>
      <c r="CLV4" s="104"/>
      <c r="CLW4" s="104"/>
      <c r="CLX4" s="104"/>
      <c r="CLY4" s="104"/>
      <c r="CLZ4" s="104"/>
      <c r="CMA4" s="104"/>
      <c r="CMB4" s="104"/>
      <c r="CMC4" s="104"/>
      <c r="CMD4" s="104"/>
      <c r="CME4" s="104"/>
      <c r="CMF4" s="104"/>
      <c r="CMG4" s="104"/>
      <c r="CMH4" s="104"/>
      <c r="CMI4" s="104"/>
      <c r="CMJ4" s="104"/>
      <c r="CMK4" s="104"/>
      <c r="CML4" s="104"/>
      <c r="CMM4" s="104"/>
      <c r="CMN4" s="104"/>
      <c r="CMO4" s="104"/>
      <c r="CMP4" s="104"/>
      <c r="CMQ4" s="104"/>
      <c r="CMR4" s="104"/>
      <c r="CMS4" s="104"/>
      <c r="CMT4" s="104"/>
      <c r="CMU4" s="104"/>
      <c r="CMV4" s="104"/>
      <c r="CMW4" s="104"/>
      <c r="CMX4" s="104"/>
      <c r="CMY4" s="104"/>
      <c r="CMZ4" s="104"/>
      <c r="CNA4" s="104"/>
      <c r="CNB4" s="104"/>
      <c r="CNC4" s="104"/>
      <c r="CND4" s="104"/>
      <c r="CNE4" s="104"/>
      <c r="CNF4" s="104"/>
      <c r="CNG4" s="104"/>
      <c r="CNH4" s="104"/>
      <c r="CNI4" s="104"/>
      <c r="CNJ4" s="104"/>
      <c r="CNK4" s="104"/>
      <c r="CNL4" s="104"/>
      <c r="CNM4" s="104"/>
      <c r="CNN4" s="104"/>
      <c r="CNO4" s="104"/>
      <c r="CNP4" s="104"/>
      <c r="CNQ4" s="104"/>
      <c r="CNR4" s="104"/>
      <c r="CNS4" s="104"/>
      <c r="CNT4" s="104"/>
      <c r="CNU4" s="104"/>
      <c r="CNV4" s="104"/>
      <c r="CNW4" s="104"/>
      <c r="CNX4" s="104"/>
      <c r="CNY4" s="104"/>
      <c r="CNZ4" s="104"/>
      <c r="COA4" s="104"/>
      <c r="COB4" s="104"/>
      <c r="COC4" s="104"/>
      <c r="COD4" s="104"/>
      <c r="COE4" s="104"/>
      <c r="COF4" s="104"/>
      <c r="COG4" s="104"/>
      <c r="COH4" s="104"/>
      <c r="COI4" s="104"/>
      <c r="COJ4" s="104"/>
      <c r="COK4" s="104"/>
      <c r="COL4" s="104"/>
      <c r="COM4" s="104"/>
      <c r="CON4" s="104"/>
      <c r="COO4" s="104"/>
      <c r="COP4" s="104"/>
      <c r="COQ4" s="104"/>
      <c r="COR4" s="104"/>
      <c r="COS4" s="104"/>
      <c r="COT4" s="104"/>
      <c r="COU4" s="104"/>
      <c r="COV4" s="104"/>
      <c r="COW4" s="104"/>
      <c r="COX4" s="104"/>
      <c r="COY4" s="104"/>
      <c r="COZ4" s="104"/>
      <c r="CPA4" s="104"/>
      <c r="CPB4" s="104"/>
      <c r="CPC4" s="104"/>
      <c r="CPD4" s="104"/>
      <c r="CPE4" s="104"/>
      <c r="CPF4" s="104"/>
      <c r="CPG4" s="104"/>
      <c r="CPH4" s="104"/>
      <c r="CPI4" s="104"/>
      <c r="CPJ4" s="104"/>
      <c r="CPK4" s="104"/>
      <c r="CPL4" s="104"/>
      <c r="CPM4" s="104"/>
      <c r="CPN4" s="104"/>
      <c r="CPO4" s="104"/>
      <c r="CPP4" s="104"/>
      <c r="CPQ4" s="104"/>
      <c r="CPR4" s="104"/>
      <c r="CPS4" s="104"/>
      <c r="CPT4" s="104"/>
      <c r="CPU4" s="104"/>
      <c r="CPV4" s="104"/>
      <c r="CPW4" s="104"/>
      <c r="CPX4" s="104"/>
      <c r="CPY4" s="104"/>
      <c r="CPZ4" s="104"/>
      <c r="CQA4" s="104"/>
      <c r="CQB4" s="104"/>
      <c r="CQC4" s="104"/>
      <c r="CQD4" s="104"/>
      <c r="CQE4" s="104"/>
      <c r="CQF4" s="104"/>
      <c r="CQG4" s="104"/>
      <c r="CQH4" s="104"/>
      <c r="CQI4" s="104"/>
      <c r="CQJ4" s="104"/>
      <c r="CQK4" s="104"/>
      <c r="CQL4" s="104"/>
      <c r="CQM4" s="104"/>
      <c r="CQN4" s="104"/>
      <c r="CQO4" s="104"/>
      <c r="CQP4" s="104"/>
      <c r="CQQ4" s="104"/>
      <c r="CQR4" s="104"/>
      <c r="CQS4" s="104"/>
      <c r="CQT4" s="104"/>
      <c r="CQU4" s="104"/>
      <c r="CQV4" s="104"/>
      <c r="CQW4" s="104"/>
      <c r="CQX4" s="104"/>
      <c r="CQY4" s="104"/>
      <c r="CQZ4" s="104"/>
      <c r="CRA4" s="104"/>
      <c r="CRB4" s="104"/>
      <c r="CRC4" s="104"/>
      <c r="CRD4" s="104"/>
      <c r="CRE4" s="104"/>
      <c r="CRF4" s="104"/>
      <c r="CRG4" s="104"/>
      <c r="CRH4" s="104"/>
      <c r="CRI4" s="104"/>
      <c r="CRJ4" s="104"/>
      <c r="CRK4" s="104"/>
      <c r="CRL4" s="104"/>
      <c r="CRM4" s="104"/>
      <c r="CRN4" s="104"/>
      <c r="CRO4" s="104"/>
      <c r="CRP4" s="104"/>
      <c r="CRQ4" s="104"/>
      <c r="CRR4" s="104"/>
      <c r="CRS4" s="104"/>
      <c r="CRT4" s="104"/>
      <c r="CRU4" s="104"/>
      <c r="CRV4" s="104"/>
      <c r="CRW4" s="104"/>
      <c r="CRX4" s="104"/>
      <c r="CRY4" s="104"/>
      <c r="CRZ4" s="104"/>
      <c r="CSA4" s="104"/>
      <c r="CSB4" s="104"/>
      <c r="CSC4" s="104"/>
      <c r="CSD4" s="104"/>
      <c r="CSE4" s="104"/>
      <c r="CSF4" s="104"/>
      <c r="CSG4" s="104"/>
      <c r="CSH4" s="104"/>
      <c r="CSI4" s="104"/>
      <c r="CSJ4" s="104"/>
      <c r="CSK4" s="104"/>
      <c r="CSL4" s="104"/>
      <c r="CSM4" s="104"/>
      <c r="CSN4" s="104"/>
      <c r="CSO4" s="104"/>
      <c r="CSP4" s="104"/>
      <c r="CSQ4" s="104"/>
      <c r="CSR4" s="104"/>
      <c r="CSS4" s="104"/>
      <c r="CST4" s="104"/>
      <c r="CSU4" s="104"/>
      <c r="CSV4" s="104"/>
      <c r="CSW4" s="104"/>
      <c r="CSX4" s="104"/>
      <c r="CSY4" s="104"/>
      <c r="CSZ4" s="104"/>
      <c r="CTA4" s="104"/>
      <c r="CTB4" s="104"/>
      <c r="CTC4" s="104"/>
      <c r="CTD4" s="104"/>
      <c r="CTE4" s="104"/>
      <c r="CTF4" s="104"/>
      <c r="CTG4" s="104"/>
      <c r="CTH4" s="104"/>
      <c r="CTI4" s="104"/>
      <c r="CTJ4" s="104"/>
      <c r="CTK4" s="104"/>
      <c r="CTL4" s="104"/>
      <c r="CTM4" s="104"/>
      <c r="CTN4" s="104"/>
      <c r="CTO4" s="104"/>
      <c r="CTP4" s="104"/>
      <c r="CTQ4" s="104"/>
      <c r="CTR4" s="104"/>
      <c r="CTS4" s="104"/>
      <c r="CTT4" s="104"/>
      <c r="CTU4" s="104"/>
      <c r="CTV4" s="104"/>
      <c r="CTW4" s="104"/>
      <c r="CTX4" s="104"/>
      <c r="CTY4" s="104"/>
      <c r="CTZ4" s="104"/>
      <c r="CUA4" s="104"/>
      <c r="CUB4" s="104"/>
      <c r="CUC4" s="104"/>
      <c r="CUD4" s="104"/>
      <c r="CUE4" s="104"/>
      <c r="CUF4" s="104"/>
      <c r="CUG4" s="104"/>
      <c r="CUH4" s="104"/>
      <c r="CUI4" s="104"/>
      <c r="CUJ4" s="104"/>
      <c r="CUK4" s="104"/>
      <c r="CUL4" s="104"/>
      <c r="CUM4" s="104"/>
      <c r="CUN4" s="104"/>
      <c r="CUO4" s="104"/>
      <c r="CUP4" s="104"/>
      <c r="CUQ4" s="104"/>
      <c r="CUR4" s="104"/>
      <c r="CUS4" s="104"/>
      <c r="CUT4" s="104"/>
      <c r="CUU4" s="104"/>
      <c r="CUV4" s="104"/>
      <c r="CUW4" s="104"/>
      <c r="CUX4" s="104"/>
      <c r="CUY4" s="104"/>
      <c r="CUZ4" s="104"/>
      <c r="CVA4" s="104"/>
      <c r="CVB4" s="104"/>
      <c r="CVC4" s="104"/>
      <c r="CVD4" s="104"/>
      <c r="CVE4" s="104"/>
      <c r="CVF4" s="104"/>
      <c r="CVG4" s="104"/>
      <c r="CVH4" s="104"/>
      <c r="CVI4" s="104"/>
      <c r="CVJ4" s="104"/>
      <c r="CVK4" s="104"/>
      <c r="CVL4" s="104"/>
      <c r="CVM4" s="104"/>
      <c r="CVN4" s="104"/>
      <c r="CVO4" s="104"/>
      <c r="CVP4" s="104"/>
      <c r="CVQ4" s="104"/>
      <c r="CVR4" s="104"/>
      <c r="CVS4" s="104"/>
      <c r="CVT4" s="104"/>
      <c r="CVU4" s="104"/>
      <c r="CVV4" s="104"/>
      <c r="CVW4" s="104"/>
      <c r="CVX4" s="104"/>
      <c r="CVY4" s="104"/>
      <c r="CVZ4" s="104"/>
      <c r="CWA4" s="104"/>
      <c r="CWB4" s="104"/>
      <c r="CWC4" s="104"/>
      <c r="CWD4" s="104"/>
      <c r="CWE4" s="104"/>
      <c r="CWF4" s="104"/>
      <c r="CWG4" s="104"/>
      <c r="CWH4" s="104"/>
      <c r="CWI4" s="104"/>
      <c r="CWJ4" s="104"/>
      <c r="CWK4" s="104"/>
      <c r="CWL4" s="104"/>
      <c r="CWM4" s="104"/>
      <c r="CWN4" s="104"/>
      <c r="CWO4" s="104"/>
      <c r="CWP4" s="104"/>
      <c r="CWQ4" s="104"/>
      <c r="CWR4" s="104"/>
      <c r="CWS4" s="104"/>
      <c r="CWT4" s="104"/>
      <c r="CWU4" s="104"/>
      <c r="CWV4" s="104"/>
      <c r="CWW4" s="104"/>
      <c r="CWX4" s="104"/>
      <c r="CWY4" s="104"/>
      <c r="CWZ4" s="104"/>
      <c r="CXA4" s="104"/>
      <c r="CXB4" s="104"/>
      <c r="CXC4" s="104"/>
      <c r="CXD4" s="104"/>
      <c r="CXE4" s="104"/>
      <c r="CXF4" s="104"/>
      <c r="CXG4" s="104"/>
      <c r="CXH4" s="104"/>
      <c r="CXI4" s="104"/>
      <c r="CXJ4" s="104"/>
      <c r="CXK4" s="104"/>
      <c r="CXL4" s="104"/>
      <c r="CXM4" s="104"/>
      <c r="CXN4" s="104"/>
      <c r="CXO4" s="104"/>
      <c r="CXP4" s="104"/>
      <c r="CXQ4" s="104"/>
      <c r="CXR4" s="104"/>
      <c r="CXS4" s="104"/>
      <c r="CXT4" s="104"/>
      <c r="CXU4" s="104"/>
      <c r="CXV4" s="104"/>
      <c r="CXW4" s="104"/>
      <c r="CXX4" s="104"/>
      <c r="CXY4" s="104"/>
      <c r="CXZ4" s="104"/>
      <c r="CYA4" s="104"/>
      <c r="CYB4" s="104"/>
      <c r="CYC4" s="104"/>
      <c r="CYD4" s="104"/>
      <c r="CYE4" s="104"/>
      <c r="CYF4" s="104"/>
      <c r="CYG4" s="104"/>
      <c r="CYH4" s="104"/>
      <c r="CYI4" s="104"/>
      <c r="CYJ4" s="104"/>
      <c r="CYK4" s="104"/>
      <c r="CYL4" s="104"/>
      <c r="CYM4" s="104"/>
      <c r="CYN4" s="104"/>
      <c r="CYO4" s="104"/>
      <c r="CYP4" s="104"/>
      <c r="CYQ4" s="104"/>
      <c r="CYR4" s="104"/>
      <c r="CYS4" s="104"/>
      <c r="CYT4" s="104"/>
      <c r="CYU4" s="104"/>
      <c r="CYV4" s="104"/>
      <c r="CYW4" s="104"/>
      <c r="CYX4" s="104"/>
      <c r="CYY4" s="104"/>
      <c r="CYZ4" s="104"/>
      <c r="CZA4" s="104"/>
      <c r="CZB4" s="104"/>
      <c r="CZC4" s="104"/>
      <c r="CZD4" s="104"/>
      <c r="CZE4" s="104"/>
      <c r="CZF4" s="104"/>
      <c r="CZG4" s="104"/>
      <c r="CZH4" s="104"/>
      <c r="CZI4" s="104"/>
      <c r="CZJ4" s="104"/>
      <c r="CZK4" s="104"/>
      <c r="CZL4" s="104"/>
      <c r="CZM4" s="104"/>
      <c r="CZN4" s="104"/>
      <c r="CZO4" s="104"/>
      <c r="CZP4" s="104"/>
      <c r="CZQ4" s="104"/>
      <c r="CZR4" s="104"/>
      <c r="CZS4" s="104"/>
      <c r="CZT4" s="104"/>
      <c r="CZU4" s="104"/>
      <c r="CZV4" s="104"/>
      <c r="CZW4" s="104"/>
      <c r="CZX4" s="104"/>
      <c r="CZY4" s="104"/>
      <c r="CZZ4" s="104"/>
      <c r="DAA4" s="104"/>
      <c r="DAB4" s="104"/>
      <c r="DAC4" s="104"/>
      <c r="DAD4" s="104"/>
      <c r="DAE4" s="104"/>
      <c r="DAF4" s="104"/>
      <c r="DAG4" s="104"/>
      <c r="DAH4" s="104"/>
      <c r="DAI4" s="104"/>
      <c r="DAJ4" s="104"/>
      <c r="DAK4" s="104"/>
      <c r="DAL4" s="104"/>
      <c r="DAM4" s="104"/>
      <c r="DAN4" s="104"/>
      <c r="DAO4" s="104"/>
      <c r="DAP4" s="104"/>
      <c r="DAQ4" s="104"/>
      <c r="DAR4" s="104"/>
      <c r="DAS4" s="104"/>
      <c r="DAT4" s="104"/>
      <c r="DAU4" s="104"/>
      <c r="DAV4" s="104"/>
      <c r="DAW4" s="104"/>
      <c r="DAX4" s="104"/>
      <c r="DAY4" s="104"/>
      <c r="DAZ4" s="104"/>
      <c r="DBA4" s="104"/>
      <c r="DBB4" s="104"/>
      <c r="DBC4" s="104"/>
      <c r="DBD4" s="104"/>
      <c r="DBE4" s="104"/>
      <c r="DBF4" s="104"/>
      <c r="DBG4" s="104"/>
      <c r="DBH4" s="104"/>
      <c r="DBI4" s="104"/>
      <c r="DBJ4" s="104"/>
      <c r="DBK4" s="104"/>
      <c r="DBL4" s="104"/>
      <c r="DBM4" s="104"/>
      <c r="DBN4" s="104"/>
      <c r="DBO4" s="104"/>
      <c r="DBP4" s="104"/>
      <c r="DBQ4" s="104"/>
      <c r="DBR4" s="104"/>
      <c r="DBS4" s="104"/>
      <c r="DBT4" s="104"/>
      <c r="DBU4" s="104"/>
      <c r="DBV4" s="104"/>
      <c r="DBW4" s="104"/>
      <c r="DBX4" s="104"/>
      <c r="DBY4" s="104"/>
      <c r="DBZ4" s="104"/>
      <c r="DCA4" s="104"/>
      <c r="DCB4" s="104"/>
      <c r="DCC4" s="104"/>
      <c r="DCD4" s="104"/>
      <c r="DCE4" s="104"/>
      <c r="DCF4" s="104"/>
      <c r="DCG4" s="104"/>
      <c r="DCH4" s="104"/>
      <c r="DCI4" s="104"/>
      <c r="DCJ4" s="104"/>
      <c r="DCK4" s="104"/>
      <c r="DCL4" s="104"/>
      <c r="DCM4" s="104"/>
      <c r="DCN4" s="104"/>
      <c r="DCO4" s="104"/>
      <c r="DCP4" s="104"/>
      <c r="DCQ4" s="104"/>
      <c r="DCR4" s="104"/>
      <c r="DCS4" s="104"/>
      <c r="DCT4" s="104"/>
      <c r="DCU4" s="104"/>
      <c r="DCV4" s="104"/>
      <c r="DCW4" s="104"/>
      <c r="DCX4" s="104"/>
      <c r="DCY4" s="104"/>
      <c r="DCZ4" s="104"/>
      <c r="DDA4" s="104"/>
      <c r="DDB4" s="104"/>
      <c r="DDC4" s="104"/>
      <c r="DDD4" s="104"/>
      <c r="DDE4" s="104"/>
      <c r="DDF4" s="104"/>
      <c r="DDG4" s="104"/>
      <c r="DDH4" s="104"/>
      <c r="DDI4" s="104"/>
      <c r="DDJ4" s="104"/>
      <c r="DDK4" s="104"/>
      <c r="DDL4" s="104"/>
      <c r="DDM4" s="104"/>
      <c r="DDN4" s="104"/>
      <c r="DDO4" s="104"/>
      <c r="DDP4" s="104"/>
      <c r="DDQ4" s="104"/>
      <c r="DDR4" s="104"/>
      <c r="DDS4" s="104"/>
      <c r="DDT4" s="104"/>
      <c r="DDU4" s="104"/>
      <c r="DDV4" s="104"/>
      <c r="DDW4" s="104"/>
      <c r="DDX4" s="104"/>
      <c r="DDY4" s="104"/>
      <c r="DDZ4" s="104"/>
      <c r="DEA4" s="104"/>
      <c r="DEB4" s="104"/>
      <c r="DEC4" s="104"/>
      <c r="DED4" s="104"/>
      <c r="DEE4" s="104"/>
      <c r="DEF4" s="104"/>
      <c r="DEG4" s="104"/>
      <c r="DEH4" s="104"/>
      <c r="DEI4" s="104"/>
      <c r="DEJ4" s="104"/>
      <c r="DEK4" s="104"/>
      <c r="DEL4" s="104"/>
      <c r="DEM4" s="104"/>
      <c r="DEN4" s="104"/>
      <c r="DEO4" s="104"/>
      <c r="DEP4" s="104"/>
      <c r="DEQ4" s="104"/>
      <c r="DER4" s="104"/>
      <c r="DES4" s="104"/>
      <c r="DET4" s="104"/>
      <c r="DEU4" s="104"/>
      <c r="DEV4" s="104"/>
      <c r="DEW4" s="104"/>
      <c r="DEX4" s="104"/>
      <c r="DEY4" s="104"/>
      <c r="DEZ4" s="104"/>
      <c r="DFA4" s="104"/>
      <c r="DFB4" s="104"/>
      <c r="DFC4" s="104"/>
      <c r="DFD4" s="104"/>
      <c r="DFE4" s="104"/>
      <c r="DFF4" s="104"/>
      <c r="DFG4" s="104"/>
      <c r="DFH4" s="104"/>
      <c r="DFI4" s="104"/>
      <c r="DFJ4" s="104"/>
      <c r="DFK4" s="104"/>
      <c r="DFL4" s="104"/>
      <c r="DFM4" s="104"/>
      <c r="DFN4" s="104"/>
      <c r="DFO4" s="104"/>
      <c r="DFP4" s="104"/>
      <c r="DFQ4" s="104"/>
      <c r="DFR4" s="104"/>
      <c r="DFS4" s="104"/>
      <c r="DFT4" s="104"/>
      <c r="DFU4" s="104"/>
      <c r="DFV4" s="104"/>
      <c r="DFW4" s="104"/>
      <c r="DFX4" s="104"/>
      <c r="DFY4" s="104"/>
      <c r="DFZ4" s="104"/>
      <c r="DGA4" s="104"/>
      <c r="DGB4" s="104"/>
      <c r="DGC4" s="104"/>
      <c r="DGD4" s="104"/>
      <c r="DGE4" s="104"/>
      <c r="DGF4" s="104"/>
      <c r="DGG4" s="104"/>
      <c r="DGH4" s="104"/>
      <c r="DGI4" s="104"/>
      <c r="DGJ4" s="104"/>
      <c r="DGK4" s="104"/>
      <c r="DGL4" s="104"/>
      <c r="DGM4" s="104"/>
      <c r="DGN4" s="104"/>
      <c r="DGO4" s="104"/>
      <c r="DGP4" s="104"/>
      <c r="DGQ4" s="104"/>
      <c r="DGR4" s="104"/>
      <c r="DGS4" s="104"/>
      <c r="DGT4" s="104"/>
      <c r="DGU4" s="104"/>
      <c r="DGV4" s="104"/>
      <c r="DGW4" s="104"/>
      <c r="DGX4" s="104"/>
      <c r="DGY4" s="104"/>
      <c r="DGZ4" s="104"/>
      <c r="DHA4" s="104"/>
      <c r="DHB4" s="104"/>
      <c r="DHC4" s="104"/>
      <c r="DHD4" s="104"/>
      <c r="DHE4" s="104"/>
      <c r="DHF4" s="104"/>
      <c r="DHG4" s="104"/>
      <c r="DHH4" s="104"/>
      <c r="DHI4" s="104"/>
      <c r="DHJ4" s="104"/>
      <c r="DHK4" s="104"/>
      <c r="DHL4" s="104"/>
      <c r="DHM4" s="104"/>
      <c r="DHN4" s="104"/>
      <c r="DHO4" s="104"/>
      <c r="DHP4" s="104"/>
      <c r="DHQ4" s="104"/>
      <c r="DHR4" s="104"/>
      <c r="DHS4" s="104"/>
      <c r="DHT4" s="104"/>
      <c r="DHU4" s="104"/>
      <c r="DHV4" s="104"/>
      <c r="DHW4" s="104"/>
      <c r="DHX4" s="104"/>
      <c r="DHY4" s="104"/>
      <c r="DHZ4" s="104"/>
      <c r="DIA4" s="104"/>
      <c r="DIB4" s="104"/>
      <c r="DIC4" s="104"/>
      <c r="DID4" s="104"/>
      <c r="DIE4" s="104"/>
      <c r="DIF4" s="104"/>
      <c r="DIG4" s="104"/>
      <c r="DIH4" s="104"/>
      <c r="DII4" s="104"/>
      <c r="DIJ4" s="104"/>
      <c r="DIK4" s="104"/>
      <c r="DIL4" s="104"/>
      <c r="DIM4" s="104"/>
      <c r="DIN4" s="104"/>
      <c r="DIO4" s="104"/>
      <c r="DIP4" s="104"/>
      <c r="DIQ4" s="104"/>
      <c r="DIR4" s="104"/>
      <c r="DIS4" s="104"/>
      <c r="DIT4" s="104"/>
      <c r="DIU4" s="104"/>
      <c r="DIV4" s="104"/>
      <c r="DIW4" s="104"/>
      <c r="DIX4" s="104"/>
      <c r="DIY4" s="104"/>
      <c r="DIZ4" s="104"/>
      <c r="DJA4" s="104"/>
      <c r="DJB4" s="104"/>
      <c r="DJC4" s="104"/>
      <c r="DJD4" s="104"/>
      <c r="DJE4" s="104"/>
      <c r="DJF4" s="104"/>
      <c r="DJG4" s="104"/>
      <c r="DJH4" s="104"/>
      <c r="DJI4" s="104"/>
      <c r="DJJ4" s="104"/>
      <c r="DJK4" s="104"/>
      <c r="DJL4" s="104"/>
      <c r="DJM4" s="104"/>
      <c r="DJN4" s="104"/>
      <c r="DJO4" s="104"/>
      <c r="DJP4" s="104"/>
      <c r="DJQ4" s="104"/>
      <c r="DJR4" s="104"/>
      <c r="DJS4" s="104"/>
      <c r="DJT4" s="104"/>
      <c r="DJU4" s="104"/>
      <c r="DJV4" s="104"/>
      <c r="DJW4" s="104"/>
      <c r="DJX4" s="104"/>
      <c r="DJY4" s="104"/>
      <c r="DJZ4" s="104"/>
      <c r="DKA4" s="104"/>
      <c r="DKB4" s="104"/>
      <c r="DKC4" s="104"/>
      <c r="DKD4" s="104"/>
      <c r="DKE4" s="104"/>
      <c r="DKF4" s="104"/>
      <c r="DKG4" s="104"/>
      <c r="DKH4" s="104"/>
      <c r="DKI4" s="104"/>
      <c r="DKJ4" s="104"/>
      <c r="DKK4" s="104"/>
      <c r="DKL4" s="104"/>
      <c r="DKM4" s="104"/>
      <c r="DKN4" s="104"/>
      <c r="DKO4" s="104"/>
      <c r="DKP4" s="104"/>
      <c r="DKQ4" s="104"/>
      <c r="DKR4" s="104"/>
      <c r="DKS4" s="104"/>
      <c r="DKT4" s="104"/>
      <c r="DKU4" s="104"/>
      <c r="DKV4" s="104"/>
      <c r="DKW4" s="104"/>
      <c r="DKX4" s="104"/>
      <c r="DKY4" s="104"/>
      <c r="DKZ4" s="104"/>
      <c r="DLA4" s="104"/>
      <c r="DLB4" s="104"/>
      <c r="DLC4" s="104"/>
      <c r="DLD4" s="104"/>
      <c r="DLE4" s="104"/>
      <c r="DLF4" s="104"/>
      <c r="DLG4" s="104"/>
      <c r="DLH4" s="104"/>
      <c r="DLI4" s="104"/>
      <c r="DLJ4" s="104"/>
      <c r="DLK4" s="104"/>
      <c r="DLL4" s="104"/>
      <c r="DLM4" s="104"/>
      <c r="DLN4" s="104"/>
      <c r="DLO4" s="104"/>
      <c r="DLP4" s="104"/>
      <c r="DLQ4" s="104"/>
      <c r="DLR4" s="104"/>
      <c r="DLS4" s="104"/>
      <c r="DLT4" s="104"/>
      <c r="DLU4" s="104"/>
      <c r="DLV4" s="104"/>
      <c r="DLW4" s="104"/>
      <c r="DLX4" s="104"/>
      <c r="DLY4" s="104"/>
      <c r="DLZ4" s="104"/>
      <c r="DMA4" s="104"/>
      <c r="DMB4" s="104"/>
      <c r="DMC4" s="104"/>
      <c r="DMD4" s="104"/>
      <c r="DME4" s="104"/>
      <c r="DMF4" s="104"/>
      <c r="DMG4" s="104"/>
      <c r="DMH4" s="104"/>
      <c r="DMI4" s="104"/>
      <c r="DMJ4" s="104"/>
      <c r="DMK4" s="104"/>
      <c r="DML4" s="104"/>
      <c r="DMM4" s="104"/>
      <c r="DMN4" s="104"/>
      <c r="DMO4" s="104"/>
      <c r="DMP4" s="104"/>
      <c r="DMQ4" s="104"/>
      <c r="DMR4" s="104"/>
      <c r="DMS4" s="104"/>
      <c r="DMT4" s="104"/>
      <c r="DMU4" s="104"/>
      <c r="DMV4" s="104"/>
      <c r="DMW4" s="104"/>
      <c r="DMX4" s="104"/>
      <c r="DMY4" s="104"/>
      <c r="DMZ4" s="104"/>
      <c r="DNA4" s="104"/>
      <c r="DNB4" s="104"/>
      <c r="DNC4" s="104"/>
      <c r="DND4" s="104"/>
      <c r="DNE4" s="104"/>
      <c r="DNF4" s="104"/>
      <c r="DNG4" s="104"/>
      <c r="DNH4" s="104"/>
      <c r="DNI4" s="104"/>
      <c r="DNJ4" s="104"/>
      <c r="DNK4" s="104"/>
      <c r="DNL4" s="104"/>
      <c r="DNM4" s="104"/>
      <c r="DNN4" s="104"/>
      <c r="DNO4" s="104"/>
      <c r="DNP4" s="104"/>
      <c r="DNQ4" s="104"/>
      <c r="DNR4" s="104"/>
      <c r="DNS4" s="104"/>
      <c r="DNT4" s="104"/>
      <c r="DNU4" s="104"/>
      <c r="DNV4" s="104"/>
      <c r="DNW4" s="104"/>
      <c r="DNX4" s="104"/>
      <c r="DNY4" s="104"/>
      <c r="DNZ4" s="104"/>
      <c r="DOA4" s="104"/>
      <c r="DOB4" s="104"/>
      <c r="DOC4" s="104"/>
      <c r="DOD4" s="104"/>
      <c r="DOE4" s="104"/>
      <c r="DOF4" s="104"/>
      <c r="DOG4" s="104"/>
      <c r="DOH4" s="104"/>
      <c r="DOI4" s="104"/>
      <c r="DOJ4" s="104"/>
      <c r="DOK4" s="104"/>
      <c r="DOL4" s="104"/>
      <c r="DOM4" s="104"/>
      <c r="DON4" s="104"/>
      <c r="DOO4" s="104"/>
      <c r="DOP4" s="104"/>
      <c r="DOQ4" s="104"/>
      <c r="DOR4" s="104"/>
      <c r="DOS4" s="104"/>
      <c r="DOT4" s="104"/>
      <c r="DOU4" s="104"/>
      <c r="DOV4" s="104"/>
      <c r="DOW4" s="104"/>
      <c r="DOX4" s="104"/>
      <c r="DOY4" s="104"/>
      <c r="DOZ4" s="104"/>
      <c r="DPA4" s="104"/>
      <c r="DPB4" s="104"/>
      <c r="DPC4" s="104"/>
      <c r="DPD4" s="104"/>
      <c r="DPE4" s="104"/>
      <c r="DPF4" s="104"/>
      <c r="DPG4" s="104"/>
      <c r="DPH4" s="104"/>
      <c r="DPI4" s="104"/>
      <c r="DPJ4" s="104"/>
      <c r="DPK4" s="104"/>
      <c r="DPL4" s="104"/>
      <c r="DPM4" s="104"/>
      <c r="DPN4" s="104"/>
      <c r="DPO4" s="104"/>
      <c r="DPP4" s="104"/>
      <c r="DPQ4" s="104"/>
      <c r="DPR4" s="104"/>
      <c r="DPS4" s="104"/>
      <c r="DPT4" s="104"/>
      <c r="DPU4" s="104"/>
      <c r="DPV4" s="104"/>
      <c r="DPW4" s="104"/>
      <c r="DPX4" s="104"/>
      <c r="DPY4" s="104"/>
      <c r="DPZ4" s="104"/>
      <c r="DQA4" s="104"/>
      <c r="DQB4" s="104"/>
      <c r="DQC4" s="104"/>
      <c r="DQD4" s="104"/>
      <c r="DQE4" s="104"/>
      <c r="DQF4" s="104"/>
      <c r="DQG4" s="104"/>
      <c r="DQH4" s="104"/>
      <c r="DQI4" s="104"/>
      <c r="DQJ4" s="104"/>
      <c r="DQK4" s="104"/>
      <c r="DQL4" s="104"/>
      <c r="DQM4" s="104"/>
      <c r="DQN4" s="104"/>
      <c r="DQO4" s="104"/>
      <c r="DQP4" s="104"/>
      <c r="DQQ4" s="104"/>
      <c r="DQR4" s="104"/>
      <c r="DQS4" s="104"/>
      <c r="DQT4" s="104"/>
      <c r="DQU4" s="104"/>
      <c r="DQV4" s="104"/>
      <c r="DQW4" s="104"/>
      <c r="DQX4" s="104"/>
      <c r="DQY4" s="104"/>
      <c r="DQZ4" s="104"/>
      <c r="DRA4" s="104"/>
      <c r="DRB4" s="104"/>
      <c r="DRC4" s="104"/>
      <c r="DRD4" s="104"/>
      <c r="DRE4" s="104"/>
      <c r="DRF4" s="104"/>
      <c r="DRG4" s="104"/>
      <c r="DRH4" s="104"/>
      <c r="DRI4" s="104"/>
      <c r="DRJ4" s="104"/>
      <c r="DRK4" s="104"/>
      <c r="DRL4" s="104"/>
      <c r="DRM4" s="104"/>
      <c r="DRN4" s="104"/>
      <c r="DRO4" s="104"/>
      <c r="DRP4" s="104"/>
      <c r="DRQ4" s="104"/>
      <c r="DRR4" s="104"/>
      <c r="DRS4" s="104"/>
      <c r="DRT4" s="104"/>
      <c r="DRU4" s="104"/>
      <c r="DRV4" s="104"/>
      <c r="DRW4" s="104"/>
      <c r="DRX4" s="104"/>
      <c r="DRY4" s="104"/>
      <c r="DRZ4" s="104"/>
      <c r="DSA4" s="104"/>
      <c r="DSB4" s="104"/>
      <c r="DSC4" s="104"/>
      <c r="DSD4" s="104"/>
      <c r="DSE4" s="104"/>
      <c r="DSF4" s="104"/>
      <c r="DSG4" s="104"/>
      <c r="DSH4" s="104"/>
      <c r="DSI4" s="104"/>
      <c r="DSJ4" s="104"/>
      <c r="DSK4" s="104"/>
      <c r="DSL4" s="104"/>
      <c r="DSM4" s="104"/>
      <c r="DSN4" s="104"/>
      <c r="DSO4" s="104"/>
      <c r="DSP4" s="104"/>
      <c r="DSQ4" s="104"/>
      <c r="DSR4" s="104"/>
      <c r="DSS4" s="104"/>
      <c r="DST4" s="104"/>
      <c r="DSU4" s="104"/>
      <c r="DSV4" s="104"/>
      <c r="DSW4" s="104"/>
      <c r="DSX4" s="104"/>
      <c r="DSY4" s="104"/>
      <c r="DSZ4" s="104"/>
      <c r="DTA4" s="104"/>
      <c r="DTB4" s="104"/>
      <c r="DTC4" s="104"/>
      <c r="DTD4" s="104"/>
      <c r="DTE4" s="104"/>
      <c r="DTF4" s="104"/>
      <c r="DTG4" s="104"/>
      <c r="DTH4" s="104"/>
      <c r="DTI4" s="104"/>
      <c r="DTJ4" s="104"/>
      <c r="DTK4" s="104"/>
      <c r="DTL4" s="104"/>
      <c r="DTM4" s="104"/>
      <c r="DTN4" s="104"/>
      <c r="DTO4" s="104"/>
      <c r="DTP4" s="104"/>
      <c r="DTQ4" s="104"/>
      <c r="DTR4" s="104"/>
      <c r="DTS4" s="104"/>
      <c r="DTT4" s="104"/>
      <c r="DTU4" s="104"/>
      <c r="DTV4" s="104"/>
      <c r="DTW4" s="104"/>
      <c r="DTX4" s="104"/>
      <c r="DTY4" s="104"/>
      <c r="DTZ4" s="104"/>
      <c r="DUA4" s="104"/>
      <c r="DUB4" s="104"/>
      <c r="DUC4" s="104"/>
      <c r="DUD4" s="104"/>
      <c r="DUE4" s="104"/>
      <c r="DUF4" s="104"/>
      <c r="DUG4" s="104"/>
      <c r="DUH4" s="104"/>
      <c r="DUI4" s="104"/>
      <c r="DUJ4" s="104"/>
      <c r="DUK4" s="104"/>
      <c r="DUL4" s="104"/>
      <c r="DUM4" s="104"/>
      <c r="DUN4" s="104"/>
      <c r="DUO4" s="104"/>
      <c r="DUP4" s="104"/>
      <c r="DUQ4" s="104"/>
      <c r="DUR4" s="104"/>
      <c r="DUS4" s="104"/>
      <c r="DUT4" s="104"/>
      <c r="DUU4" s="104"/>
      <c r="DUV4" s="104"/>
      <c r="DUW4" s="104"/>
      <c r="DUX4" s="104"/>
      <c r="DUY4" s="104"/>
      <c r="DUZ4" s="104"/>
      <c r="DVA4" s="104"/>
      <c r="DVB4" s="104"/>
      <c r="DVC4" s="104"/>
      <c r="DVD4" s="104"/>
      <c r="DVE4" s="104"/>
      <c r="DVF4" s="104"/>
      <c r="DVG4" s="104"/>
      <c r="DVH4" s="104"/>
      <c r="DVI4" s="104"/>
      <c r="DVJ4" s="104"/>
      <c r="DVK4" s="104"/>
      <c r="DVL4" s="104"/>
      <c r="DVM4" s="104"/>
      <c r="DVN4" s="104"/>
      <c r="DVO4" s="104"/>
      <c r="DVP4" s="104"/>
      <c r="DVQ4" s="104"/>
      <c r="DVR4" s="104"/>
      <c r="DVS4" s="104"/>
      <c r="DVT4" s="104"/>
      <c r="DVU4" s="104"/>
      <c r="DVV4" s="104"/>
      <c r="DVW4" s="104"/>
      <c r="DVX4" s="104"/>
      <c r="DVY4" s="104"/>
      <c r="DVZ4" s="104"/>
      <c r="DWA4" s="104"/>
      <c r="DWB4" s="104"/>
      <c r="DWC4" s="104"/>
      <c r="DWD4" s="104"/>
      <c r="DWE4" s="104"/>
      <c r="DWF4" s="104"/>
      <c r="DWG4" s="104"/>
      <c r="DWH4" s="104"/>
      <c r="DWI4" s="104"/>
      <c r="DWJ4" s="104"/>
      <c r="DWK4" s="104"/>
      <c r="DWL4" s="104"/>
      <c r="DWM4" s="104"/>
      <c r="DWN4" s="104"/>
      <c r="DWO4" s="104"/>
      <c r="DWP4" s="104"/>
      <c r="DWQ4" s="104"/>
      <c r="DWR4" s="104"/>
      <c r="DWS4" s="104"/>
      <c r="DWT4" s="104"/>
      <c r="DWU4" s="104"/>
      <c r="DWV4" s="104"/>
      <c r="DWW4" s="104"/>
      <c r="DWX4" s="104"/>
      <c r="DWY4" s="104"/>
      <c r="DWZ4" s="104"/>
      <c r="DXA4" s="104"/>
      <c r="DXB4" s="104"/>
      <c r="DXC4" s="104"/>
      <c r="DXD4" s="104"/>
      <c r="DXE4" s="104"/>
      <c r="DXF4" s="104"/>
      <c r="DXG4" s="104"/>
      <c r="DXH4" s="104"/>
      <c r="DXI4" s="104"/>
      <c r="DXJ4" s="104"/>
      <c r="DXK4" s="104"/>
      <c r="DXL4" s="104"/>
      <c r="DXM4" s="104"/>
      <c r="DXN4" s="104"/>
      <c r="DXO4" s="104"/>
      <c r="DXP4" s="104"/>
      <c r="DXQ4" s="104"/>
      <c r="DXR4" s="104"/>
      <c r="DXS4" s="104"/>
      <c r="DXT4" s="104"/>
      <c r="DXU4" s="104"/>
      <c r="DXV4" s="104"/>
      <c r="DXW4" s="104"/>
      <c r="DXX4" s="104"/>
      <c r="DXY4" s="104"/>
      <c r="DXZ4" s="104"/>
      <c r="DYA4" s="104"/>
      <c r="DYB4" s="104"/>
      <c r="DYC4" s="104"/>
      <c r="DYD4" s="104"/>
      <c r="DYE4" s="104"/>
      <c r="DYF4" s="104"/>
      <c r="DYG4" s="104"/>
      <c r="DYH4" s="104"/>
      <c r="DYI4" s="104"/>
      <c r="DYJ4" s="104"/>
      <c r="DYK4" s="104"/>
      <c r="DYL4" s="104"/>
      <c r="DYM4" s="104"/>
      <c r="DYN4" s="104"/>
      <c r="DYO4" s="104"/>
      <c r="DYP4" s="104"/>
      <c r="DYQ4" s="104"/>
      <c r="DYR4" s="104"/>
      <c r="DYS4" s="104"/>
      <c r="DYT4" s="104"/>
      <c r="DYU4" s="104"/>
      <c r="DYV4" s="104"/>
      <c r="DYW4" s="104"/>
      <c r="DYX4" s="104"/>
      <c r="DYY4" s="104"/>
      <c r="DYZ4" s="104"/>
      <c r="DZA4" s="104"/>
      <c r="DZB4" s="104"/>
      <c r="DZC4" s="104"/>
      <c r="DZD4" s="104"/>
      <c r="DZE4" s="104"/>
      <c r="DZF4" s="104"/>
      <c r="DZG4" s="104"/>
      <c r="DZH4" s="104"/>
      <c r="DZI4" s="104"/>
      <c r="DZJ4" s="104"/>
      <c r="DZK4" s="104"/>
      <c r="DZL4" s="104"/>
      <c r="DZM4" s="104"/>
      <c r="DZN4" s="104"/>
      <c r="DZO4" s="104"/>
      <c r="DZP4" s="104"/>
      <c r="DZQ4" s="104"/>
      <c r="DZR4" s="104"/>
      <c r="DZS4" s="104"/>
      <c r="DZT4" s="104"/>
      <c r="DZU4" s="104"/>
      <c r="DZV4" s="104"/>
      <c r="DZW4" s="104"/>
      <c r="DZX4" s="104"/>
      <c r="DZY4" s="104"/>
      <c r="DZZ4" s="104"/>
      <c r="EAA4" s="104"/>
      <c r="EAB4" s="104"/>
      <c r="EAC4" s="104"/>
      <c r="EAD4" s="104"/>
      <c r="EAE4" s="104"/>
      <c r="EAF4" s="104"/>
      <c r="EAG4" s="104"/>
      <c r="EAH4" s="104"/>
      <c r="EAI4" s="104"/>
      <c r="EAJ4" s="104"/>
      <c r="EAK4" s="104"/>
      <c r="EAL4" s="104"/>
      <c r="EAM4" s="104"/>
      <c r="EAN4" s="104"/>
      <c r="EAO4" s="104"/>
      <c r="EAP4" s="104"/>
      <c r="EAQ4" s="104"/>
      <c r="EAR4" s="104"/>
      <c r="EAS4" s="104"/>
      <c r="EAT4" s="104"/>
      <c r="EAU4" s="104"/>
      <c r="EAV4" s="104"/>
      <c r="EAW4" s="104"/>
      <c r="EAX4" s="104"/>
      <c r="EAY4" s="104"/>
      <c r="EAZ4" s="104"/>
      <c r="EBA4" s="104"/>
      <c r="EBB4" s="104"/>
      <c r="EBC4" s="104"/>
      <c r="EBD4" s="104"/>
      <c r="EBE4" s="104"/>
      <c r="EBF4" s="104"/>
      <c r="EBG4" s="104"/>
      <c r="EBH4" s="104"/>
      <c r="EBI4" s="104"/>
      <c r="EBJ4" s="104"/>
      <c r="EBK4" s="104"/>
      <c r="EBL4" s="104"/>
      <c r="EBM4" s="104"/>
      <c r="EBN4" s="104"/>
      <c r="EBO4" s="104"/>
      <c r="EBP4" s="104"/>
      <c r="EBQ4" s="104"/>
      <c r="EBR4" s="104"/>
      <c r="EBS4" s="104"/>
      <c r="EBT4" s="104"/>
      <c r="EBU4" s="104"/>
      <c r="EBV4" s="104"/>
      <c r="EBW4" s="104"/>
      <c r="EBX4" s="104"/>
      <c r="EBY4" s="104"/>
      <c r="EBZ4" s="104"/>
      <c r="ECA4" s="104"/>
      <c r="ECB4" s="104"/>
      <c r="ECC4" s="104"/>
      <c r="ECD4" s="104"/>
      <c r="ECE4" s="104"/>
      <c r="ECF4" s="104"/>
      <c r="ECG4" s="104"/>
      <c r="ECH4" s="104"/>
      <c r="ECI4" s="104"/>
      <c r="ECJ4" s="104"/>
      <c r="ECK4" s="104"/>
      <c r="ECL4" s="104"/>
      <c r="ECM4" s="104"/>
      <c r="ECN4" s="104"/>
      <c r="ECO4" s="104"/>
      <c r="ECP4" s="104"/>
      <c r="ECQ4" s="104"/>
      <c r="ECR4" s="104"/>
      <c r="ECS4" s="104"/>
      <c r="ECT4" s="104"/>
      <c r="ECU4" s="104"/>
      <c r="ECV4" s="104"/>
      <c r="ECW4" s="104"/>
      <c r="ECX4" s="104"/>
      <c r="ECY4" s="104"/>
      <c r="ECZ4" s="104"/>
      <c r="EDA4" s="104"/>
      <c r="EDB4" s="104"/>
      <c r="EDC4" s="104"/>
      <c r="EDD4" s="104"/>
      <c r="EDE4" s="104"/>
      <c r="EDF4" s="104"/>
      <c r="EDG4" s="104"/>
      <c r="EDH4" s="104"/>
      <c r="EDI4" s="104"/>
      <c r="EDJ4" s="104"/>
      <c r="EDK4" s="104"/>
      <c r="EDL4" s="104"/>
      <c r="EDM4" s="104"/>
      <c r="EDN4" s="104"/>
      <c r="EDO4" s="104"/>
      <c r="EDP4" s="104"/>
      <c r="EDQ4" s="104"/>
      <c r="EDR4" s="104"/>
      <c r="EDS4" s="104"/>
      <c r="EDT4" s="104"/>
      <c r="EDU4" s="104"/>
      <c r="EDV4" s="104"/>
      <c r="EDW4" s="104"/>
      <c r="EDX4" s="104"/>
      <c r="EDY4" s="104"/>
      <c r="EDZ4" s="104"/>
      <c r="EEA4" s="104"/>
      <c r="EEB4" s="104"/>
      <c r="EEC4" s="104"/>
      <c r="EED4" s="104"/>
      <c r="EEE4" s="104"/>
      <c r="EEF4" s="104"/>
      <c r="EEG4" s="104"/>
      <c r="EEH4" s="104"/>
      <c r="EEI4" s="104"/>
      <c r="EEJ4" s="104"/>
      <c r="EEK4" s="104"/>
      <c r="EEL4" s="104"/>
      <c r="EEM4" s="104"/>
      <c r="EEN4" s="104"/>
      <c r="EEO4" s="104"/>
      <c r="EEP4" s="104"/>
      <c r="EEQ4" s="104"/>
      <c r="EER4" s="104"/>
      <c r="EES4" s="104"/>
      <c r="EET4" s="104"/>
      <c r="EEU4" s="104"/>
      <c r="EEV4" s="104"/>
      <c r="EEW4" s="104"/>
      <c r="EEX4" s="104"/>
      <c r="EEY4" s="104"/>
      <c r="EEZ4" s="104"/>
      <c r="EFA4" s="104"/>
      <c r="EFB4" s="104"/>
      <c r="EFC4" s="104"/>
      <c r="EFD4" s="104"/>
      <c r="EFE4" s="104"/>
      <c r="EFF4" s="104"/>
      <c r="EFG4" s="104"/>
      <c r="EFH4" s="104"/>
      <c r="EFI4" s="104"/>
      <c r="EFJ4" s="104"/>
      <c r="EFK4" s="104"/>
      <c r="EFL4" s="104"/>
      <c r="EFM4" s="104"/>
      <c r="EFN4" s="104"/>
      <c r="EFO4" s="104"/>
      <c r="EFP4" s="104"/>
      <c r="EFQ4" s="104"/>
      <c r="EFR4" s="104"/>
      <c r="EFS4" s="104"/>
      <c r="EFT4" s="104"/>
      <c r="EFU4" s="104"/>
      <c r="EFV4" s="104"/>
      <c r="EFW4" s="104"/>
      <c r="EFX4" s="104"/>
      <c r="EFY4" s="104"/>
      <c r="EFZ4" s="104"/>
      <c r="EGA4" s="104"/>
      <c r="EGB4" s="104"/>
      <c r="EGC4" s="104"/>
      <c r="EGD4" s="104"/>
      <c r="EGE4" s="104"/>
      <c r="EGF4" s="104"/>
      <c r="EGG4" s="104"/>
      <c r="EGH4" s="104"/>
      <c r="EGI4" s="104"/>
      <c r="EGJ4" s="104"/>
      <c r="EGK4" s="104"/>
      <c r="EGL4" s="104"/>
      <c r="EGM4" s="104"/>
      <c r="EGN4" s="104"/>
      <c r="EGO4" s="104"/>
      <c r="EGP4" s="104"/>
      <c r="EGQ4" s="104"/>
      <c r="EGR4" s="104"/>
      <c r="EGS4" s="104"/>
      <c r="EGT4" s="104"/>
      <c r="EGU4" s="104"/>
      <c r="EGV4" s="104"/>
      <c r="EGW4" s="104"/>
      <c r="EGX4" s="104"/>
      <c r="EGY4" s="104"/>
      <c r="EGZ4" s="104"/>
      <c r="EHA4" s="104"/>
      <c r="EHB4" s="104"/>
      <c r="EHC4" s="104"/>
      <c r="EHD4" s="104"/>
      <c r="EHE4" s="104"/>
      <c r="EHF4" s="104"/>
      <c r="EHG4" s="104"/>
      <c r="EHH4" s="104"/>
      <c r="EHI4" s="104"/>
      <c r="EHJ4" s="104"/>
      <c r="EHK4" s="104"/>
      <c r="EHL4" s="104"/>
      <c r="EHM4" s="104"/>
      <c r="EHN4" s="104"/>
      <c r="EHO4" s="104"/>
      <c r="EHP4" s="104"/>
      <c r="EHQ4" s="104"/>
      <c r="EHR4" s="104"/>
      <c r="EHS4" s="104"/>
      <c r="EHT4" s="104"/>
      <c r="EHU4" s="104"/>
      <c r="EHV4" s="104"/>
      <c r="EHW4" s="104"/>
      <c r="EHX4" s="104"/>
      <c r="EHY4" s="104"/>
      <c r="EHZ4" s="104"/>
      <c r="EIA4" s="104"/>
      <c r="EIB4" s="104"/>
      <c r="EIC4" s="104"/>
      <c r="EID4" s="104"/>
      <c r="EIE4" s="104"/>
      <c r="EIF4" s="104"/>
      <c r="EIG4" s="104"/>
      <c r="EIH4" s="104"/>
      <c r="EII4" s="104"/>
      <c r="EIJ4" s="104"/>
      <c r="EIK4" s="104"/>
      <c r="EIL4" s="104"/>
      <c r="EIM4" s="104"/>
      <c r="EIN4" s="104"/>
      <c r="EIO4" s="104"/>
      <c r="EIP4" s="104"/>
      <c r="EIQ4" s="104"/>
      <c r="EIR4" s="104"/>
      <c r="EIS4" s="104"/>
      <c r="EIT4" s="104"/>
      <c r="EIU4" s="104"/>
      <c r="EIV4" s="104"/>
      <c r="EIW4" s="104"/>
      <c r="EIX4" s="104"/>
      <c r="EIY4" s="104"/>
      <c r="EIZ4" s="104"/>
      <c r="EJA4" s="104"/>
      <c r="EJB4" s="104"/>
      <c r="EJC4" s="104"/>
      <c r="EJD4" s="104"/>
      <c r="EJE4" s="104"/>
      <c r="EJF4" s="104"/>
      <c r="EJG4" s="104"/>
      <c r="EJH4" s="104"/>
      <c r="EJI4" s="104"/>
      <c r="EJJ4" s="104"/>
      <c r="EJK4" s="104"/>
      <c r="EJL4" s="104"/>
      <c r="EJM4" s="104"/>
      <c r="EJN4" s="104"/>
      <c r="EJO4" s="104"/>
      <c r="EJP4" s="104"/>
      <c r="EJQ4" s="104"/>
      <c r="EJR4" s="104"/>
      <c r="EJS4" s="104"/>
      <c r="EJT4" s="104"/>
      <c r="EJU4" s="104"/>
      <c r="EJV4" s="104"/>
      <c r="EJW4" s="104"/>
      <c r="EJX4" s="104"/>
      <c r="EJY4" s="104"/>
      <c r="EJZ4" s="104"/>
      <c r="EKA4" s="104"/>
      <c r="EKB4" s="104"/>
      <c r="EKC4" s="104"/>
      <c r="EKD4" s="104"/>
      <c r="EKE4" s="104"/>
      <c r="EKF4" s="104"/>
      <c r="EKG4" s="104"/>
      <c r="EKH4" s="104"/>
      <c r="EKI4" s="104"/>
      <c r="EKJ4" s="104"/>
      <c r="EKK4" s="104"/>
      <c r="EKL4" s="104"/>
      <c r="EKM4" s="104"/>
      <c r="EKN4" s="104"/>
      <c r="EKO4" s="104"/>
      <c r="EKP4" s="104"/>
      <c r="EKQ4" s="104"/>
      <c r="EKR4" s="104"/>
      <c r="EKS4" s="104"/>
      <c r="EKT4" s="104"/>
      <c r="EKU4" s="104"/>
      <c r="EKV4" s="104"/>
      <c r="EKW4" s="104"/>
      <c r="EKX4" s="104"/>
      <c r="EKY4" s="104"/>
      <c r="EKZ4" s="104"/>
      <c r="ELA4" s="104"/>
      <c r="ELB4" s="104"/>
      <c r="ELC4" s="104"/>
      <c r="ELD4" s="104"/>
      <c r="ELE4" s="104"/>
      <c r="ELF4" s="104"/>
      <c r="ELG4" s="104"/>
      <c r="ELH4" s="104"/>
      <c r="ELI4" s="104"/>
      <c r="ELJ4" s="104"/>
      <c r="ELK4" s="104"/>
      <c r="ELL4" s="104"/>
      <c r="ELM4" s="104"/>
      <c r="ELN4" s="104"/>
      <c r="ELO4" s="104"/>
      <c r="ELP4" s="104"/>
      <c r="ELQ4" s="104"/>
      <c r="ELR4" s="104"/>
      <c r="ELS4" s="104"/>
      <c r="ELT4" s="104"/>
      <c r="ELU4" s="104"/>
      <c r="ELV4" s="104"/>
      <c r="ELW4" s="104"/>
      <c r="ELX4" s="104"/>
      <c r="ELY4" s="104"/>
      <c r="ELZ4" s="104"/>
      <c r="EMA4" s="104"/>
      <c r="EMB4" s="104"/>
      <c r="EMC4" s="104"/>
      <c r="EMD4" s="104"/>
      <c r="EME4" s="104"/>
      <c r="EMF4" s="104"/>
      <c r="EMG4" s="104"/>
      <c r="EMH4" s="104"/>
      <c r="EMI4" s="104"/>
      <c r="EMJ4" s="104"/>
      <c r="EMK4" s="104"/>
      <c r="EML4" s="104"/>
      <c r="EMM4" s="104"/>
      <c r="EMN4" s="104"/>
      <c r="EMO4" s="104"/>
      <c r="EMP4" s="104"/>
      <c r="EMQ4" s="104"/>
      <c r="EMR4" s="104"/>
      <c r="EMS4" s="104"/>
      <c r="EMT4" s="104"/>
      <c r="EMU4" s="104"/>
      <c r="EMV4" s="104"/>
      <c r="EMW4" s="104"/>
      <c r="EMX4" s="104"/>
      <c r="EMY4" s="104"/>
      <c r="EMZ4" s="104"/>
      <c r="ENA4" s="104"/>
      <c r="ENB4" s="104"/>
      <c r="ENC4" s="104"/>
      <c r="END4" s="104"/>
      <c r="ENE4" s="104"/>
      <c r="ENF4" s="104"/>
      <c r="ENG4" s="104"/>
      <c r="ENH4" s="104"/>
      <c r="ENI4" s="104"/>
      <c r="ENJ4" s="104"/>
      <c r="ENK4" s="104"/>
      <c r="ENL4" s="104"/>
      <c r="ENM4" s="104"/>
      <c r="ENN4" s="104"/>
      <c r="ENO4" s="104"/>
      <c r="ENP4" s="104"/>
      <c r="ENQ4" s="104"/>
      <c r="ENR4" s="104"/>
      <c r="ENS4" s="104"/>
      <c r="ENT4" s="104"/>
      <c r="ENU4" s="104"/>
      <c r="ENV4" s="104"/>
      <c r="ENW4" s="104"/>
      <c r="ENX4" s="104"/>
      <c r="ENY4" s="104"/>
      <c r="ENZ4" s="104"/>
      <c r="EOA4" s="104"/>
      <c r="EOB4" s="104"/>
      <c r="EOC4" s="104"/>
      <c r="EOD4" s="104"/>
      <c r="EOE4" s="104"/>
      <c r="EOF4" s="104"/>
      <c r="EOG4" s="104"/>
      <c r="EOH4" s="104"/>
      <c r="EOI4" s="104"/>
      <c r="EOJ4" s="104"/>
      <c r="EOK4" s="104"/>
      <c r="EOL4" s="104"/>
      <c r="EOM4" s="104"/>
      <c r="EON4" s="104"/>
      <c r="EOO4" s="104"/>
      <c r="EOP4" s="104"/>
      <c r="EOQ4" s="104"/>
      <c r="EOR4" s="104"/>
      <c r="EOS4" s="104"/>
      <c r="EOT4" s="104"/>
      <c r="EOU4" s="104"/>
      <c r="EOV4" s="104"/>
      <c r="EOW4" s="104"/>
      <c r="EOX4" s="104"/>
      <c r="EOY4" s="104"/>
      <c r="EOZ4" s="104"/>
      <c r="EPA4" s="104"/>
      <c r="EPB4" s="104"/>
      <c r="EPC4" s="104"/>
      <c r="EPD4" s="104"/>
      <c r="EPE4" s="104"/>
      <c r="EPF4" s="104"/>
      <c r="EPG4" s="104"/>
      <c r="EPH4" s="104"/>
      <c r="EPI4" s="104"/>
      <c r="EPJ4" s="104"/>
      <c r="EPK4" s="104"/>
      <c r="EPL4" s="104"/>
      <c r="EPM4" s="104"/>
      <c r="EPN4" s="104"/>
      <c r="EPO4" s="104"/>
      <c r="EPP4" s="104"/>
      <c r="EPQ4" s="104"/>
      <c r="EPR4" s="104"/>
      <c r="EPS4" s="104"/>
      <c r="EPT4" s="104"/>
      <c r="EPU4" s="104"/>
      <c r="EPV4" s="104"/>
      <c r="EPW4" s="104"/>
      <c r="EPX4" s="104"/>
      <c r="EPY4" s="104"/>
      <c r="EPZ4" s="104"/>
      <c r="EQA4" s="104"/>
      <c r="EQB4" s="104"/>
      <c r="EQC4" s="104"/>
      <c r="EQD4" s="104"/>
      <c r="EQE4" s="104"/>
      <c r="EQF4" s="104"/>
      <c r="EQG4" s="104"/>
      <c r="EQH4" s="104"/>
      <c r="EQI4" s="104"/>
      <c r="EQJ4" s="104"/>
      <c r="EQK4" s="104"/>
      <c r="EQL4" s="104"/>
      <c r="EQM4" s="104"/>
      <c r="EQN4" s="104"/>
      <c r="EQO4" s="104"/>
      <c r="EQP4" s="104"/>
      <c r="EQQ4" s="104"/>
      <c r="EQR4" s="104"/>
      <c r="EQS4" s="104"/>
      <c r="EQT4" s="104"/>
      <c r="EQU4" s="104"/>
      <c r="EQV4" s="104"/>
      <c r="EQW4" s="104"/>
      <c r="EQX4" s="104"/>
      <c r="EQY4" s="104"/>
      <c r="EQZ4" s="104"/>
      <c r="ERA4" s="104"/>
      <c r="ERB4" s="104"/>
      <c r="ERC4" s="104"/>
      <c r="ERD4" s="104"/>
      <c r="ERE4" s="104"/>
      <c r="ERF4" s="104"/>
      <c r="ERG4" s="104"/>
      <c r="ERH4" s="104"/>
      <c r="ERI4" s="104"/>
      <c r="ERJ4" s="104"/>
      <c r="ERK4" s="104"/>
      <c r="ERL4" s="104"/>
      <c r="ERM4" s="104"/>
      <c r="ERN4" s="104"/>
      <c r="ERO4" s="104"/>
      <c r="ERP4" s="104"/>
      <c r="ERQ4" s="104"/>
      <c r="ERR4" s="104"/>
      <c r="ERS4" s="104"/>
      <c r="ERT4" s="104"/>
      <c r="ERU4" s="104"/>
      <c r="ERV4" s="104"/>
      <c r="ERW4" s="104"/>
      <c r="ERX4" s="104"/>
      <c r="ERY4" s="104"/>
      <c r="ERZ4" s="104"/>
      <c r="ESA4" s="104"/>
      <c r="ESB4" s="104"/>
      <c r="ESC4" s="104"/>
      <c r="ESD4" s="104"/>
      <c r="ESE4" s="104"/>
      <c r="ESF4" s="104"/>
      <c r="ESG4" s="104"/>
      <c r="ESH4" s="104"/>
      <c r="ESI4" s="104"/>
      <c r="ESJ4" s="104"/>
      <c r="ESK4" s="104"/>
      <c r="ESL4" s="104"/>
      <c r="ESM4" s="104"/>
      <c r="ESN4" s="104"/>
      <c r="ESO4" s="104"/>
      <c r="ESP4" s="104"/>
      <c r="ESQ4" s="104"/>
      <c r="ESR4" s="104"/>
      <c r="ESS4" s="104"/>
      <c r="EST4" s="104"/>
      <c r="ESU4" s="104"/>
      <c r="ESV4" s="104"/>
      <c r="ESW4" s="104"/>
      <c r="ESX4" s="104"/>
      <c r="ESY4" s="104"/>
      <c r="ESZ4" s="104"/>
      <c r="ETA4" s="104"/>
      <c r="ETB4" s="104"/>
      <c r="ETC4" s="104"/>
      <c r="ETD4" s="104"/>
      <c r="ETE4" s="104"/>
      <c r="ETF4" s="104"/>
      <c r="ETG4" s="104"/>
      <c r="ETH4" s="104"/>
      <c r="ETI4" s="104"/>
      <c r="ETJ4" s="104"/>
      <c r="ETK4" s="104"/>
      <c r="ETL4" s="104"/>
      <c r="ETM4" s="104"/>
      <c r="ETN4" s="104"/>
      <c r="ETO4" s="104"/>
      <c r="ETP4" s="104"/>
      <c r="ETQ4" s="104"/>
      <c r="ETR4" s="104"/>
      <c r="ETS4" s="104"/>
      <c r="ETT4" s="104"/>
      <c r="ETU4" s="104"/>
      <c r="ETV4" s="104"/>
      <c r="ETW4" s="104"/>
      <c r="ETX4" s="104"/>
      <c r="ETY4" s="104"/>
      <c r="ETZ4" s="104"/>
      <c r="EUA4" s="104"/>
      <c r="EUB4" s="104"/>
      <c r="EUC4" s="104"/>
      <c r="EUD4" s="104"/>
      <c r="EUE4" s="104"/>
      <c r="EUF4" s="104"/>
      <c r="EUG4" s="104"/>
      <c r="EUH4" s="104"/>
      <c r="EUI4" s="104"/>
      <c r="EUJ4" s="104"/>
      <c r="EUK4" s="104"/>
      <c r="EUL4" s="104"/>
      <c r="EUM4" s="104"/>
      <c r="EUN4" s="104"/>
      <c r="EUO4" s="104"/>
      <c r="EUP4" s="104"/>
      <c r="EUQ4" s="104"/>
      <c r="EUR4" s="104"/>
      <c r="EUS4" s="104"/>
      <c r="EUT4" s="104"/>
      <c r="EUU4" s="104"/>
      <c r="EUV4" s="104"/>
      <c r="EUW4" s="104"/>
      <c r="EUX4" s="104"/>
      <c r="EUY4" s="104"/>
      <c r="EUZ4" s="104"/>
      <c r="EVA4" s="104"/>
      <c r="EVB4" s="104"/>
      <c r="EVC4" s="104"/>
      <c r="EVD4" s="104"/>
      <c r="EVE4" s="104"/>
      <c r="EVF4" s="104"/>
      <c r="EVG4" s="104"/>
      <c r="EVH4" s="104"/>
      <c r="EVI4" s="104"/>
      <c r="EVJ4" s="104"/>
      <c r="EVK4" s="104"/>
      <c r="EVL4" s="104"/>
      <c r="EVM4" s="104"/>
      <c r="EVN4" s="104"/>
      <c r="EVO4" s="104"/>
      <c r="EVP4" s="104"/>
      <c r="EVQ4" s="104"/>
      <c r="EVR4" s="104"/>
      <c r="EVS4" s="104"/>
      <c r="EVT4" s="104"/>
      <c r="EVU4" s="104"/>
      <c r="EVV4" s="104"/>
      <c r="EVW4" s="104"/>
      <c r="EVX4" s="104"/>
      <c r="EVY4" s="104"/>
      <c r="EVZ4" s="104"/>
      <c r="EWA4" s="104"/>
      <c r="EWB4" s="104"/>
      <c r="EWC4" s="104"/>
      <c r="EWD4" s="104"/>
      <c r="EWE4" s="104"/>
      <c r="EWF4" s="104"/>
      <c r="EWG4" s="104"/>
      <c r="EWH4" s="104"/>
      <c r="EWI4" s="104"/>
      <c r="EWJ4" s="104"/>
      <c r="EWK4" s="104"/>
      <c r="EWL4" s="104"/>
      <c r="EWM4" s="104"/>
      <c r="EWN4" s="104"/>
      <c r="EWO4" s="104"/>
      <c r="EWP4" s="104"/>
      <c r="EWQ4" s="104"/>
      <c r="EWR4" s="104"/>
      <c r="EWS4" s="104"/>
      <c r="EWT4" s="104"/>
      <c r="EWU4" s="104"/>
      <c r="EWV4" s="104"/>
      <c r="EWW4" s="104"/>
      <c r="EWX4" s="104"/>
      <c r="EWY4" s="104"/>
      <c r="EWZ4" s="104"/>
      <c r="EXA4" s="104"/>
      <c r="EXB4" s="104"/>
      <c r="EXC4" s="104"/>
      <c r="EXD4" s="104"/>
      <c r="EXE4" s="104"/>
      <c r="EXF4" s="104"/>
      <c r="EXG4" s="104"/>
      <c r="EXH4" s="104"/>
      <c r="EXI4" s="104"/>
      <c r="EXJ4" s="104"/>
      <c r="EXK4" s="104"/>
      <c r="EXL4" s="104"/>
      <c r="EXM4" s="104"/>
      <c r="EXN4" s="104"/>
      <c r="EXO4" s="104"/>
      <c r="EXP4" s="104"/>
      <c r="EXQ4" s="104"/>
      <c r="EXR4" s="104"/>
      <c r="EXS4" s="104"/>
      <c r="EXT4" s="104"/>
      <c r="EXU4" s="104"/>
      <c r="EXV4" s="104"/>
      <c r="EXW4" s="104"/>
      <c r="EXX4" s="104"/>
      <c r="EXY4" s="104"/>
      <c r="EXZ4" s="104"/>
      <c r="EYA4" s="104"/>
      <c r="EYB4" s="104"/>
      <c r="EYC4" s="104"/>
      <c r="EYD4" s="104"/>
      <c r="EYE4" s="104"/>
      <c r="EYF4" s="104"/>
      <c r="EYG4" s="104"/>
      <c r="EYH4" s="104"/>
      <c r="EYI4" s="104"/>
      <c r="EYJ4" s="104"/>
      <c r="EYK4" s="104"/>
      <c r="EYL4" s="104"/>
      <c r="EYM4" s="104"/>
      <c r="EYN4" s="104"/>
      <c r="EYO4" s="104"/>
      <c r="EYP4" s="104"/>
      <c r="EYQ4" s="104"/>
      <c r="EYR4" s="104"/>
      <c r="EYS4" s="104"/>
      <c r="EYT4" s="104"/>
      <c r="EYU4" s="104"/>
      <c r="EYV4" s="104"/>
      <c r="EYW4" s="104"/>
      <c r="EYX4" s="104"/>
      <c r="EYY4" s="104"/>
      <c r="EYZ4" s="104"/>
      <c r="EZA4" s="104"/>
      <c r="EZB4" s="104"/>
      <c r="EZC4" s="104"/>
      <c r="EZD4" s="104"/>
      <c r="EZE4" s="104"/>
      <c r="EZF4" s="104"/>
      <c r="EZG4" s="104"/>
      <c r="EZH4" s="104"/>
      <c r="EZI4" s="104"/>
      <c r="EZJ4" s="104"/>
      <c r="EZK4" s="104"/>
      <c r="EZL4" s="104"/>
      <c r="EZM4" s="104"/>
      <c r="EZN4" s="104"/>
      <c r="EZO4" s="104"/>
      <c r="EZP4" s="104"/>
      <c r="EZQ4" s="104"/>
      <c r="EZR4" s="104"/>
      <c r="EZS4" s="104"/>
      <c r="EZT4" s="104"/>
      <c r="EZU4" s="104"/>
      <c r="EZV4" s="104"/>
      <c r="EZW4" s="104"/>
      <c r="EZX4" s="104"/>
      <c r="EZY4" s="104"/>
      <c r="EZZ4" s="104"/>
      <c r="FAA4" s="104"/>
      <c r="FAB4" s="104"/>
      <c r="FAC4" s="104"/>
      <c r="FAD4" s="104"/>
      <c r="FAE4" s="104"/>
      <c r="FAF4" s="104"/>
      <c r="FAG4" s="104"/>
      <c r="FAH4" s="104"/>
      <c r="FAI4" s="104"/>
      <c r="FAJ4" s="104"/>
      <c r="FAK4" s="104"/>
      <c r="FAL4" s="104"/>
      <c r="FAM4" s="104"/>
      <c r="FAN4" s="104"/>
      <c r="FAO4" s="104"/>
      <c r="FAP4" s="104"/>
      <c r="FAQ4" s="104"/>
      <c r="FAR4" s="104"/>
      <c r="FAS4" s="104"/>
      <c r="FAT4" s="104"/>
      <c r="FAU4" s="104"/>
      <c r="FAV4" s="104"/>
      <c r="FAW4" s="104"/>
      <c r="FAX4" s="104"/>
      <c r="FAY4" s="104"/>
      <c r="FAZ4" s="104"/>
      <c r="FBA4" s="104"/>
      <c r="FBB4" s="104"/>
      <c r="FBC4" s="104"/>
      <c r="FBD4" s="104"/>
      <c r="FBE4" s="104"/>
      <c r="FBF4" s="104"/>
      <c r="FBG4" s="104"/>
      <c r="FBH4" s="104"/>
      <c r="FBI4" s="104"/>
      <c r="FBJ4" s="104"/>
      <c r="FBK4" s="104"/>
      <c r="FBL4" s="104"/>
      <c r="FBM4" s="104"/>
      <c r="FBN4" s="104"/>
      <c r="FBO4" s="104"/>
      <c r="FBP4" s="104"/>
      <c r="FBQ4" s="104"/>
      <c r="FBR4" s="104"/>
      <c r="FBS4" s="104"/>
      <c r="FBT4" s="104"/>
      <c r="FBU4" s="104"/>
      <c r="FBV4" s="104"/>
      <c r="FBW4" s="104"/>
      <c r="FBX4" s="104"/>
      <c r="FBY4" s="104"/>
      <c r="FBZ4" s="104"/>
      <c r="FCA4" s="104"/>
      <c r="FCB4" s="104"/>
      <c r="FCC4" s="104"/>
      <c r="FCD4" s="104"/>
      <c r="FCE4" s="104"/>
      <c r="FCF4" s="104"/>
      <c r="FCG4" s="104"/>
      <c r="FCH4" s="104"/>
      <c r="FCI4" s="104"/>
      <c r="FCJ4" s="104"/>
      <c r="FCK4" s="104"/>
      <c r="FCL4" s="104"/>
      <c r="FCM4" s="104"/>
      <c r="FCN4" s="104"/>
      <c r="FCO4" s="104"/>
      <c r="FCP4" s="104"/>
      <c r="FCQ4" s="104"/>
      <c r="FCR4" s="104"/>
      <c r="FCS4" s="104"/>
      <c r="FCT4" s="104"/>
      <c r="FCU4" s="104"/>
      <c r="FCV4" s="104"/>
      <c r="FCW4" s="104"/>
      <c r="FCX4" s="104"/>
      <c r="FCY4" s="104"/>
      <c r="FCZ4" s="104"/>
      <c r="FDA4" s="104"/>
      <c r="FDB4" s="104"/>
      <c r="FDC4" s="104"/>
      <c r="FDD4" s="104"/>
      <c r="FDE4" s="104"/>
      <c r="FDF4" s="104"/>
      <c r="FDG4" s="104"/>
      <c r="FDH4" s="104"/>
      <c r="FDI4" s="104"/>
      <c r="FDJ4" s="104"/>
      <c r="FDK4" s="104"/>
      <c r="FDL4" s="104"/>
      <c r="FDM4" s="104"/>
      <c r="FDN4" s="104"/>
      <c r="FDO4" s="104"/>
      <c r="FDP4" s="104"/>
      <c r="FDQ4" s="104"/>
      <c r="FDR4" s="104"/>
      <c r="FDS4" s="104"/>
      <c r="FDT4" s="104"/>
      <c r="FDU4" s="104"/>
      <c r="FDV4" s="104"/>
      <c r="FDW4" s="104"/>
      <c r="FDX4" s="104"/>
      <c r="FDY4" s="104"/>
      <c r="FDZ4" s="104"/>
      <c r="FEA4" s="104"/>
      <c r="FEB4" s="104"/>
      <c r="FEC4" s="104"/>
      <c r="FED4" s="104"/>
      <c r="FEE4" s="104"/>
      <c r="FEF4" s="104"/>
      <c r="FEG4" s="104"/>
      <c r="FEH4" s="104"/>
      <c r="FEI4" s="104"/>
      <c r="FEJ4" s="104"/>
      <c r="FEK4" s="104"/>
      <c r="FEL4" s="104"/>
      <c r="FEM4" s="104"/>
      <c r="FEN4" s="104"/>
      <c r="FEO4" s="104"/>
      <c r="FEP4" s="104"/>
      <c r="FEQ4" s="104"/>
      <c r="FER4" s="104"/>
      <c r="FES4" s="104"/>
      <c r="FET4" s="104"/>
      <c r="FEU4" s="104"/>
      <c r="FEV4" s="104"/>
      <c r="FEW4" s="104"/>
      <c r="FEX4" s="104"/>
      <c r="FEY4" s="104"/>
      <c r="FEZ4" s="104"/>
      <c r="FFA4" s="104"/>
      <c r="FFB4" s="104"/>
      <c r="FFC4" s="104"/>
      <c r="FFD4" s="104"/>
      <c r="FFE4" s="104"/>
      <c r="FFF4" s="104"/>
      <c r="FFG4" s="104"/>
      <c r="FFH4" s="104"/>
      <c r="FFI4" s="104"/>
      <c r="FFJ4" s="104"/>
      <c r="FFK4" s="104"/>
      <c r="FFL4" s="104"/>
      <c r="FFM4" s="104"/>
      <c r="FFN4" s="104"/>
      <c r="FFO4" s="104"/>
      <c r="FFP4" s="104"/>
      <c r="FFQ4" s="104"/>
      <c r="FFR4" s="104"/>
      <c r="FFS4" s="104"/>
      <c r="FFT4" s="104"/>
      <c r="FFU4" s="104"/>
      <c r="FFV4" s="104"/>
      <c r="FFW4" s="104"/>
      <c r="FFX4" s="104"/>
      <c r="FFY4" s="104"/>
      <c r="FFZ4" s="104"/>
      <c r="FGA4" s="104"/>
      <c r="FGB4" s="104"/>
      <c r="FGC4" s="104"/>
      <c r="FGD4" s="104"/>
      <c r="FGE4" s="104"/>
      <c r="FGF4" s="104"/>
      <c r="FGG4" s="104"/>
      <c r="FGH4" s="104"/>
      <c r="FGI4" s="104"/>
      <c r="FGJ4" s="104"/>
      <c r="FGK4" s="104"/>
      <c r="FGL4" s="104"/>
      <c r="FGM4" s="104"/>
      <c r="FGN4" s="104"/>
      <c r="FGO4" s="104"/>
      <c r="FGP4" s="104"/>
      <c r="FGQ4" s="104"/>
      <c r="FGR4" s="104"/>
      <c r="FGS4" s="104"/>
      <c r="FGT4" s="104"/>
      <c r="FGU4" s="104"/>
      <c r="FGV4" s="104"/>
      <c r="FGW4" s="104"/>
      <c r="FGX4" s="104"/>
      <c r="FGY4" s="104"/>
      <c r="FGZ4" s="104"/>
      <c r="FHA4" s="104"/>
      <c r="FHB4" s="104"/>
      <c r="FHC4" s="104"/>
      <c r="FHD4" s="104"/>
      <c r="FHE4" s="104"/>
      <c r="FHF4" s="104"/>
      <c r="FHG4" s="104"/>
      <c r="FHH4" s="104"/>
      <c r="FHI4" s="104"/>
      <c r="FHJ4" s="104"/>
      <c r="FHK4" s="104"/>
      <c r="FHL4" s="104"/>
      <c r="FHM4" s="104"/>
      <c r="FHN4" s="104"/>
      <c r="FHO4" s="104"/>
      <c r="FHP4" s="104"/>
      <c r="FHQ4" s="104"/>
      <c r="FHR4" s="104"/>
      <c r="FHS4" s="104"/>
      <c r="FHT4" s="104"/>
      <c r="FHU4" s="104"/>
      <c r="FHV4" s="104"/>
      <c r="FHW4" s="104"/>
      <c r="FHX4" s="104"/>
      <c r="FHY4" s="104"/>
      <c r="FHZ4" s="104"/>
      <c r="FIA4" s="104"/>
      <c r="FIB4" s="104"/>
      <c r="FIC4" s="104"/>
      <c r="FID4" s="104"/>
      <c r="FIE4" s="104"/>
      <c r="FIF4" s="104"/>
      <c r="FIG4" s="104"/>
      <c r="FIH4" s="104"/>
      <c r="FII4" s="104"/>
      <c r="FIJ4" s="104"/>
      <c r="FIK4" s="104"/>
      <c r="FIL4" s="104"/>
      <c r="FIM4" s="104"/>
      <c r="FIN4" s="104"/>
      <c r="FIO4" s="104"/>
      <c r="FIP4" s="104"/>
      <c r="FIQ4" s="104"/>
      <c r="FIR4" s="104"/>
      <c r="FIS4" s="104"/>
      <c r="FIT4" s="104"/>
      <c r="FIU4" s="104"/>
      <c r="FIV4" s="104"/>
      <c r="FIW4" s="104"/>
      <c r="FIX4" s="104"/>
      <c r="FIY4" s="104"/>
      <c r="FIZ4" s="104"/>
      <c r="FJA4" s="104"/>
      <c r="FJB4" s="104"/>
      <c r="FJC4" s="104"/>
      <c r="FJD4" s="104"/>
      <c r="FJE4" s="104"/>
      <c r="FJF4" s="104"/>
      <c r="FJG4" s="104"/>
      <c r="FJH4" s="104"/>
      <c r="FJI4" s="104"/>
      <c r="FJJ4" s="104"/>
      <c r="FJK4" s="104"/>
      <c r="FJL4" s="104"/>
      <c r="FJM4" s="104"/>
      <c r="FJN4" s="104"/>
      <c r="FJO4" s="104"/>
      <c r="FJP4" s="104"/>
      <c r="FJQ4" s="104"/>
      <c r="FJR4" s="104"/>
      <c r="FJS4" s="104"/>
      <c r="FJT4" s="104"/>
      <c r="FJU4" s="104"/>
      <c r="FJV4" s="104"/>
      <c r="FJW4" s="104"/>
      <c r="FJX4" s="104"/>
      <c r="FJY4" s="104"/>
      <c r="FJZ4" s="104"/>
      <c r="FKA4" s="104"/>
      <c r="FKB4" s="104"/>
      <c r="FKC4" s="104"/>
      <c r="FKD4" s="104"/>
      <c r="FKE4" s="104"/>
      <c r="FKF4" s="104"/>
      <c r="FKG4" s="104"/>
      <c r="FKH4" s="104"/>
      <c r="FKI4" s="104"/>
      <c r="FKJ4" s="104"/>
      <c r="FKK4" s="104"/>
      <c r="FKL4" s="104"/>
      <c r="FKM4" s="104"/>
      <c r="FKN4" s="104"/>
      <c r="FKO4" s="104"/>
      <c r="FKP4" s="104"/>
      <c r="FKQ4" s="104"/>
      <c r="FKR4" s="104"/>
      <c r="FKS4" s="104"/>
      <c r="FKT4" s="104"/>
      <c r="FKU4" s="104"/>
      <c r="FKV4" s="104"/>
      <c r="FKW4" s="104"/>
      <c r="FKX4" s="104"/>
      <c r="FKY4" s="104"/>
      <c r="FKZ4" s="104"/>
      <c r="FLA4" s="104"/>
      <c r="FLB4" s="104"/>
      <c r="FLC4" s="104"/>
      <c r="FLD4" s="104"/>
      <c r="FLE4" s="104"/>
      <c r="FLF4" s="104"/>
      <c r="FLG4" s="104"/>
      <c r="FLH4" s="104"/>
      <c r="FLI4" s="104"/>
      <c r="FLJ4" s="104"/>
      <c r="FLK4" s="104"/>
      <c r="FLL4" s="104"/>
      <c r="FLM4" s="104"/>
      <c r="FLN4" s="104"/>
      <c r="FLO4" s="104"/>
      <c r="FLP4" s="104"/>
      <c r="FLQ4" s="104"/>
      <c r="FLR4" s="104"/>
      <c r="FLS4" s="104"/>
      <c r="FLT4" s="104"/>
      <c r="FLU4" s="104"/>
      <c r="FLV4" s="104"/>
      <c r="FLW4" s="104"/>
      <c r="FLX4" s="104"/>
      <c r="FLY4" s="104"/>
      <c r="FLZ4" s="104"/>
      <c r="FMA4" s="104"/>
      <c r="FMB4" s="104"/>
      <c r="FMC4" s="104"/>
      <c r="FMD4" s="104"/>
      <c r="FME4" s="104"/>
      <c r="FMF4" s="104"/>
      <c r="FMG4" s="104"/>
      <c r="FMH4" s="104"/>
      <c r="FMI4" s="104"/>
      <c r="FMJ4" s="104"/>
      <c r="FMK4" s="104"/>
      <c r="FML4" s="104"/>
      <c r="FMM4" s="104"/>
      <c r="FMN4" s="104"/>
      <c r="FMO4" s="104"/>
      <c r="FMP4" s="104"/>
      <c r="FMQ4" s="104"/>
      <c r="FMR4" s="104"/>
      <c r="FMS4" s="104"/>
      <c r="FMT4" s="104"/>
      <c r="FMU4" s="104"/>
      <c r="FMV4" s="104"/>
      <c r="FMW4" s="104"/>
      <c r="FMX4" s="104"/>
      <c r="FMY4" s="104"/>
      <c r="FMZ4" s="104"/>
      <c r="FNA4" s="104"/>
      <c r="FNB4" s="104"/>
      <c r="FNC4" s="104"/>
      <c r="FND4" s="104"/>
      <c r="FNE4" s="104"/>
      <c r="FNF4" s="104"/>
      <c r="FNG4" s="104"/>
      <c r="FNH4" s="104"/>
      <c r="FNI4" s="104"/>
      <c r="FNJ4" s="104"/>
      <c r="FNK4" s="104"/>
      <c r="FNL4" s="104"/>
      <c r="FNM4" s="104"/>
      <c r="FNN4" s="104"/>
      <c r="FNO4" s="104"/>
      <c r="FNP4" s="104"/>
      <c r="FNQ4" s="104"/>
      <c r="FNR4" s="104"/>
      <c r="FNS4" s="104"/>
      <c r="FNT4" s="104"/>
      <c r="FNU4" s="104"/>
      <c r="FNV4" s="104"/>
      <c r="FNW4" s="104"/>
      <c r="FNX4" s="104"/>
      <c r="FNY4" s="104"/>
      <c r="FNZ4" s="104"/>
      <c r="FOA4" s="104"/>
      <c r="FOB4" s="104"/>
      <c r="FOC4" s="104"/>
      <c r="FOD4" s="104"/>
      <c r="FOE4" s="104"/>
      <c r="FOF4" s="104"/>
      <c r="FOG4" s="104"/>
      <c r="FOH4" s="104"/>
      <c r="FOI4" s="104"/>
      <c r="FOJ4" s="104"/>
      <c r="FOK4" s="104"/>
      <c r="FOL4" s="104"/>
      <c r="FOM4" s="104"/>
      <c r="FON4" s="104"/>
      <c r="FOO4" s="104"/>
      <c r="FOP4" s="104"/>
      <c r="FOQ4" s="104"/>
      <c r="FOR4" s="104"/>
      <c r="FOS4" s="104"/>
      <c r="FOT4" s="104"/>
      <c r="FOU4" s="104"/>
      <c r="FOV4" s="104"/>
      <c r="FOW4" s="104"/>
      <c r="FOX4" s="104"/>
      <c r="FOY4" s="104"/>
      <c r="FOZ4" s="104"/>
      <c r="FPA4" s="104"/>
      <c r="FPB4" s="104"/>
      <c r="FPC4" s="104"/>
      <c r="FPD4" s="104"/>
      <c r="FPE4" s="104"/>
      <c r="FPF4" s="104"/>
      <c r="FPG4" s="104"/>
      <c r="FPH4" s="104"/>
      <c r="FPI4" s="104"/>
      <c r="FPJ4" s="104"/>
      <c r="FPK4" s="104"/>
      <c r="FPL4" s="104"/>
      <c r="FPM4" s="104"/>
      <c r="FPN4" s="104"/>
      <c r="FPO4" s="104"/>
      <c r="FPP4" s="104"/>
      <c r="FPQ4" s="104"/>
      <c r="FPR4" s="104"/>
      <c r="FPS4" s="104"/>
      <c r="FPT4" s="104"/>
      <c r="FPU4" s="104"/>
      <c r="FPV4" s="104"/>
      <c r="FPW4" s="104"/>
      <c r="FPX4" s="104"/>
      <c r="FPY4" s="104"/>
      <c r="FPZ4" s="104"/>
      <c r="FQA4" s="104"/>
      <c r="FQB4" s="104"/>
      <c r="FQC4" s="104"/>
      <c r="FQD4" s="104"/>
      <c r="FQE4" s="104"/>
      <c r="FQF4" s="104"/>
      <c r="FQG4" s="104"/>
      <c r="FQH4" s="104"/>
      <c r="FQI4" s="104"/>
      <c r="FQJ4" s="104"/>
      <c r="FQK4" s="104"/>
      <c r="FQL4" s="104"/>
      <c r="FQM4" s="104"/>
      <c r="FQN4" s="104"/>
      <c r="FQO4" s="104"/>
      <c r="FQP4" s="104"/>
      <c r="FQQ4" s="104"/>
      <c r="FQR4" s="104"/>
      <c r="FQS4" s="104"/>
      <c r="FQT4" s="104"/>
      <c r="FQU4" s="104"/>
      <c r="FQV4" s="104"/>
      <c r="FQW4" s="104"/>
      <c r="FQX4" s="104"/>
      <c r="FQY4" s="104"/>
      <c r="FQZ4" s="104"/>
      <c r="FRA4" s="104"/>
      <c r="FRB4" s="104"/>
      <c r="FRC4" s="104"/>
      <c r="FRD4" s="104"/>
      <c r="FRE4" s="104"/>
      <c r="FRF4" s="104"/>
      <c r="FRG4" s="104"/>
      <c r="FRH4" s="104"/>
      <c r="FRI4" s="104"/>
      <c r="FRJ4" s="104"/>
      <c r="FRK4" s="104"/>
      <c r="FRL4" s="104"/>
      <c r="FRM4" s="104"/>
      <c r="FRN4" s="104"/>
      <c r="FRO4" s="104"/>
      <c r="FRP4" s="104"/>
      <c r="FRQ4" s="104"/>
      <c r="FRR4" s="104"/>
      <c r="FRS4" s="104"/>
      <c r="FRT4" s="104"/>
      <c r="FRU4" s="104"/>
      <c r="FRV4" s="104"/>
      <c r="FRW4" s="104"/>
      <c r="FRX4" s="104"/>
      <c r="FRY4" s="104"/>
      <c r="FRZ4" s="104"/>
      <c r="FSA4" s="104"/>
      <c r="FSB4" s="104"/>
      <c r="FSC4" s="104"/>
      <c r="FSD4" s="104"/>
      <c r="FSE4" s="104"/>
      <c r="FSF4" s="104"/>
      <c r="FSG4" s="104"/>
      <c r="FSH4" s="104"/>
      <c r="FSI4" s="104"/>
      <c r="FSJ4" s="104"/>
      <c r="FSK4" s="104"/>
      <c r="FSL4" s="104"/>
      <c r="FSM4" s="104"/>
      <c r="FSN4" s="104"/>
      <c r="FSO4" s="104"/>
      <c r="FSP4" s="104"/>
      <c r="FSQ4" s="104"/>
      <c r="FSR4" s="104"/>
      <c r="FSS4" s="104"/>
      <c r="FST4" s="104"/>
      <c r="FSU4" s="104"/>
      <c r="FSV4" s="104"/>
      <c r="FSW4" s="104"/>
      <c r="FSX4" s="104"/>
      <c r="FSY4" s="104"/>
      <c r="FSZ4" s="104"/>
      <c r="FTA4" s="104"/>
      <c r="FTB4" s="104"/>
      <c r="FTC4" s="104"/>
      <c r="FTD4" s="104"/>
      <c r="FTE4" s="104"/>
      <c r="FTF4" s="104"/>
      <c r="FTG4" s="104"/>
      <c r="FTH4" s="104"/>
      <c r="FTI4" s="104"/>
      <c r="FTJ4" s="104"/>
      <c r="FTK4" s="104"/>
      <c r="FTL4" s="104"/>
      <c r="FTM4" s="104"/>
      <c r="FTN4" s="104"/>
      <c r="FTO4" s="104"/>
      <c r="FTP4" s="104"/>
      <c r="FTQ4" s="104"/>
      <c r="FTR4" s="104"/>
      <c r="FTS4" s="104"/>
      <c r="FTT4" s="104"/>
      <c r="FTU4" s="104"/>
      <c r="FTV4" s="104"/>
      <c r="FTW4" s="104"/>
      <c r="FTX4" s="104"/>
      <c r="FTY4" s="104"/>
      <c r="FTZ4" s="104"/>
      <c r="FUA4" s="104"/>
      <c r="FUB4" s="104"/>
      <c r="FUC4" s="104"/>
      <c r="FUD4" s="104"/>
      <c r="FUE4" s="104"/>
      <c r="FUF4" s="104"/>
      <c r="FUG4" s="104"/>
      <c r="FUH4" s="104"/>
      <c r="FUI4" s="104"/>
      <c r="FUJ4" s="104"/>
      <c r="FUK4" s="104"/>
      <c r="FUL4" s="104"/>
      <c r="FUM4" s="104"/>
      <c r="FUN4" s="104"/>
      <c r="FUO4" s="104"/>
      <c r="FUP4" s="104"/>
      <c r="FUQ4" s="104"/>
      <c r="FUR4" s="104"/>
      <c r="FUS4" s="104"/>
      <c r="FUT4" s="104"/>
      <c r="FUU4" s="104"/>
      <c r="FUV4" s="104"/>
      <c r="FUW4" s="104"/>
      <c r="FUX4" s="104"/>
      <c r="FUY4" s="104"/>
      <c r="FUZ4" s="104"/>
      <c r="FVA4" s="104"/>
      <c r="FVB4" s="104"/>
      <c r="FVC4" s="104"/>
      <c r="FVD4" s="104"/>
      <c r="FVE4" s="104"/>
      <c r="FVF4" s="104"/>
      <c r="FVG4" s="104"/>
      <c r="FVH4" s="104"/>
      <c r="FVI4" s="104"/>
      <c r="FVJ4" s="104"/>
      <c r="FVK4" s="104"/>
      <c r="FVL4" s="104"/>
      <c r="FVM4" s="104"/>
      <c r="FVN4" s="104"/>
      <c r="FVO4" s="104"/>
      <c r="FVP4" s="104"/>
      <c r="FVQ4" s="104"/>
      <c r="FVR4" s="104"/>
      <c r="FVS4" s="104"/>
      <c r="FVT4" s="104"/>
      <c r="FVU4" s="104"/>
      <c r="FVV4" s="104"/>
      <c r="FVW4" s="104"/>
      <c r="FVX4" s="104"/>
      <c r="FVY4" s="104"/>
      <c r="FVZ4" s="104"/>
      <c r="FWA4" s="104"/>
      <c r="FWB4" s="104"/>
      <c r="FWC4" s="104"/>
      <c r="FWD4" s="104"/>
      <c r="FWE4" s="104"/>
      <c r="FWF4" s="104"/>
      <c r="FWG4" s="104"/>
      <c r="FWH4" s="104"/>
      <c r="FWI4" s="104"/>
      <c r="FWJ4" s="104"/>
      <c r="FWK4" s="104"/>
      <c r="FWL4" s="104"/>
      <c r="FWM4" s="104"/>
      <c r="FWN4" s="104"/>
      <c r="FWO4" s="104"/>
      <c r="FWP4" s="104"/>
      <c r="FWQ4" s="104"/>
      <c r="FWR4" s="104"/>
      <c r="FWS4" s="104"/>
      <c r="FWT4" s="104"/>
      <c r="FWU4" s="104"/>
      <c r="FWV4" s="104"/>
      <c r="FWW4" s="104"/>
      <c r="FWX4" s="104"/>
      <c r="FWY4" s="104"/>
      <c r="FWZ4" s="104"/>
      <c r="FXA4" s="104"/>
      <c r="FXB4" s="104"/>
      <c r="FXC4" s="104"/>
      <c r="FXD4" s="104"/>
      <c r="FXE4" s="104"/>
      <c r="FXF4" s="104"/>
      <c r="FXG4" s="104"/>
      <c r="FXH4" s="104"/>
      <c r="FXI4" s="104"/>
      <c r="FXJ4" s="104"/>
      <c r="FXK4" s="104"/>
      <c r="FXL4" s="104"/>
      <c r="FXM4" s="104"/>
      <c r="FXN4" s="104"/>
      <c r="FXO4" s="104"/>
      <c r="FXP4" s="104"/>
      <c r="FXQ4" s="104"/>
      <c r="FXR4" s="104"/>
      <c r="FXS4" s="104"/>
      <c r="FXT4" s="104"/>
      <c r="FXU4" s="104"/>
      <c r="FXV4" s="104"/>
      <c r="FXW4" s="104"/>
      <c r="FXX4" s="104"/>
      <c r="FXY4" s="104"/>
      <c r="FXZ4" s="104"/>
      <c r="FYA4" s="104"/>
      <c r="FYB4" s="104"/>
      <c r="FYC4" s="104"/>
      <c r="FYD4" s="104"/>
      <c r="FYE4" s="104"/>
      <c r="FYF4" s="104"/>
      <c r="FYG4" s="104"/>
      <c r="FYH4" s="104"/>
      <c r="FYI4" s="104"/>
      <c r="FYJ4" s="104"/>
      <c r="FYK4" s="104"/>
      <c r="FYL4" s="104"/>
      <c r="FYM4" s="104"/>
      <c r="FYN4" s="104"/>
      <c r="FYO4" s="104"/>
      <c r="FYP4" s="104"/>
      <c r="FYQ4" s="104"/>
      <c r="FYR4" s="104"/>
      <c r="FYS4" s="104"/>
      <c r="FYT4" s="104"/>
      <c r="FYU4" s="104"/>
      <c r="FYV4" s="104"/>
      <c r="FYW4" s="104"/>
      <c r="FYX4" s="104"/>
      <c r="FYY4" s="104"/>
      <c r="FYZ4" s="104"/>
      <c r="FZA4" s="104"/>
      <c r="FZB4" s="104"/>
      <c r="FZC4" s="104"/>
      <c r="FZD4" s="104"/>
      <c r="FZE4" s="104"/>
      <c r="FZF4" s="104"/>
      <c r="FZG4" s="104"/>
      <c r="FZH4" s="104"/>
      <c r="FZI4" s="104"/>
      <c r="FZJ4" s="104"/>
      <c r="FZK4" s="104"/>
      <c r="FZL4" s="104"/>
      <c r="FZM4" s="104"/>
      <c r="FZN4" s="104"/>
      <c r="FZO4" s="104"/>
      <c r="FZP4" s="104"/>
      <c r="FZQ4" s="104"/>
      <c r="FZR4" s="104"/>
      <c r="FZS4" s="104"/>
      <c r="FZT4" s="104"/>
      <c r="FZU4" s="104"/>
      <c r="FZV4" s="104"/>
      <c r="FZW4" s="104"/>
      <c r="FZX4" s="104"/>
      <c r="FZY4" s="104"/>
      <c r="FZZ4" s="104"/>
      <c r="GAA4" s="104"/>
      <c r="GAB4" s="104"/>
      <c r="GAC4" s="104"/>
      <c r="GAD4" s="104"/>
      <c r="GAE4" s="104"/>
      <c r="GAF4" s="104"/>
      <c r="GAG4" s="104"/>
      <c r="GAH4" s="104"/>
      <c r="GAI4" s="104"/>
      <c r="GAJ4" s="104"/>
      <c r="GAK4" s="104"/>
      <c r="GAL4" s="104"/>
      <c r="GAM4" s="104"/>
      <c r="GAN4" s="104"/>
      <c r="GAO4" s="104"/>
      <c r="GAP4" s="104"/>
      <c r="GAQ4" s="104"/>
      <c r="GAR4" s="104"/>
      <c r="GAS4" s="104"/>
      <c r="GAT4" s="104"/>
      <c r="GAU4" s="104"/>
      <c r="GAV4" s="104"/>
      <c r="GAW4" s="104"/>
      <c r="GAX4" s="104"/>
      <c r="GAY4" s="104"/>
      <c r="GAZ4" s="104"/>
      <c r="GBA4" s="104"/>
      <c r="GBB4" s="104"/>
      <c r="GBC4" s="104"/>
      <c r="GBD4" s="104"/>
      <c r="GBE4" s="104"/>
      <c r="GBF4" s="104"/>
      <c r="GBG4" s="104"/>
      <c r="GBH4" s="104"/>
      <c r="GBI4" s="104"/>
      <c r="GBJ4" s="104"/>
      <c r="GBK4" s="104"/>
      <c r="GBL4" s="104"/>
      <c r="GBM4" s="104"/>
      <c r="GBN4" s="104"/>
      <c r="GBO4" s="104"/>
      <c r="GBP4" s="104"/>
      <c r="GBQ4" s="104"/>
      <c r="GBR4" s="104"/>
      <c r="GBS4" s="104"/>
      <c r="GBT4" s="104"/>
      <c r="GBU4" s="104"/>
      <c r="GBV4" s="104"/>
      <c r="GBW4" s="104"/>
      <c r="GBX4" s="104"/>
      <c r="GBY4" s="104"/>
      <c r="GBZ4" s="104"/>
      <c r="GCA4" s="104"/>
      <c r="GCB4" s="104"/>
      <c r="GCC4" s="104"/>
      <c r="GCD4" s="104"/>
      <c r="GCE4" s="104"/>
      <c r="GCF4" s="104"/>
      <c r="GCG4" s="104"/>
      <c r="GCH4" s="104"/>
      <c r="GCI4" s="104"/>
      <c r="GCJ4" s="104"/>
      <c r="GCK4" s="104"/>
      <c r="GCL4" s="104"/>
      <c r="GCM4" s="104"/>
      <c r="GCN4" s="104"/>
      <c r="GCO4" s="104"/>
      <c r="GCP4" s="104"/>
      <c r="GCQ4" s="104"/>
      <c r="GCR4" s="104"/>
      <c r="GCS4" s="104"/>
      <c r="GCT4" s="104"/>
      <c r="GCU4" s="104"/>
      <c r="GCV4" s="104"/>
      <c r="GCW4" s="104"/>
      <c r="GCX4" s="104"/>
      <c r="GCY4" s="104"/>
      <c r="GCZ4" s="104"/>
      <c r="GDA4" s="104"/>
      <c r="GDB4" s="104"/>
      <c r="GDC4" s="104"/>
      <c r="GDD4" s="104"/>
      <c r="GDE4" s="104"/>
      <c r="GDF4" s="104"/>
      <c r="GDG4" s="104"/>
      <c r="GDH4" s="104"/>
      <c r="GDI4" s="104"/>
      <c r="GDJ4" s="104"/>
      <c r="GDK4" s="104"/>
      <c r="GDL4" s="104"/>
      <c r="GDM4" s="104"/>
      <c r="GDN4" s="104"/>
      <c r="GDO4" s="104"/>
      <c r="GDP4" s="104"/>
      <c r="GDQ4" s="104"/>
      <c r="GDR4" s="104"/>
      <c r="GDS4" s="104"/>
      <c r="GDT4" s="104"/>
      <c r="GDU4" s="104"/>
      <c r="GDV4" s="104"/>
      <c r="GDW4" s="104"/>
      <c r="GDX4" s="104"/>
      <c r="GDY4" s="104"/>
      <c r="GDZ4" s="104"/>
      <c r="GEA4" s="104"/>
      <c r="GEB4" s="104"/>
      <c r="GEC4" s="104"/>
      <c r="GED4" s="104"/>
      <c r="GEE4" s="104"/>
      <c r="GEF4" s="104"/>
      <c r="GEG4" s="104"/>
      <c r="GEH4" s="104"/>
      <c r="GEI4" s="104"/>
      <c r="GEJ4" s="104"/>
      <c r="GEK4" s="104"/>
      <c r="GEL4" s="104"/>
      <c r="GEM4" s="104"/>
      <c r="GEN4" s="104"/>
      <c r="GEO4" s="104"/>
      <c r="GEP4" s="104"/>
      <c r="GEQ4" s="104"/>
      <c r="GER4" s="104"/>
      <c r="GES4" s="104"/>
      <c r="GET4" s="104"/>
      <c r="GEU4" s="104"/>
      <c r="GEV4" s="104"/>
      <c r="GEW4" s="104"/>
      <c r="GEX4" s="104"/>
      <c r="GEY4" s="104"/>
      <c r="GEZ4" s="104"/>
      <c r="GFA4" s="104"/>
      <c r="GFB4" s="104"/>
      <c r="GFC4" s="104"/>
      <c r="GFD4" s="104"/>
      <c r="GFE4" s="104"/>
      <c r="GFF4" s="104"/>
      <c r="GFG4" s="104"/>
      <c r="GFH4" s="104"/>
      <c r="GFI4" s="104"/>
      <c r="GFJ4" s="104"/>
      <c r="GFK4" s="104"/>
      <c r="GFL4" s="104"/>
      <c r="GFM4" s="104"/>
      <c r="GFN4" s="104"/>
      <c r="GFO4" s="104"/>
      <c r="GFP4" s="104"/>
      <c r="GFQ4" s="104"/>
      <c r="GFR4" s="104"/>
      <c r="GFS4" s="104"/>
      <c r="GFT4" s="104"/>
      <c r="GFU4" s="104"/>
      <c r="GFV4" s="104"/>
      <c r="GFW4" s="104"/>
      <c r="GFX4" s="104"/>
      <c r="GFY4" s="104"/>
      <c r="GFZ4" s="104"/>
      <c r="GGA4" s="104"/>
      <c r="GGB4" s="104"/>
      <c r="GGC4" s="104"/>
      <c r="GGD4" s="104"/>
      <c r="GGE4" s="104"/>
      <c r="GGF4" s="104"/>
      <c r="GGG4" s="104"/>
      <c r="GGH4" s="104"/>
      <c r="GGI4" s="104"/>
      <c r="GGJ4" s="104"/>
      <c r="GGK4" s="104"/>
      <c r="GGL4" s="104"/>
      <c r="GGM4" s="104"/>
      <c r="GGN4" s="104"/>
      <c r="GGO4" s="104"/>
      <c r="GGP4" s="104"/>
      <c r="GGQ4" s="104"/>
      <c r="GGR4" s="104"/>
      <c r="GGS4" s="104"/>
      <c r="GGT4" s="104"/>
      <c r="GGU4" s="104"/>
      <c r="GGV4" s="104"/>
      <c r="GGW4" s="104"/>
      <c r="GGX4" s="104"/>
      <c r="GGY4" s="104"/>
      <c r="GGZ4" s="104"/>
      <c r="GHA4" s="104"/>
      <c r="GHB4" s="104"/>
      <c r="GHC4" s="104"/>
      <c r="GHD4" s="104"/>
      <c r="GHE4" s="104"/>
      <c r="GHF4" s="104"/>
      <c r="GHG4" s="104"/>
      <c r="GHH4" s="104"/>
      <c r="GHI4" s="104"/>
      <c r="GHJ4" s="104"/>
      <c r="GHK4" s="104"/>
      <c r="GHL4" s="104"/>
      <c r="GHM4" s="104"/>
      <c r="GHN4" s="104"/>
      <c r="GHO4" s="104"/>
      <c r="GHP4" s="104"/>
      <c r="GHQ4" s="104"/>
      <c r="GHR4" s="104"/>
      <c r="GHS4" s="104"/>
      <c r="GHT4" s="104"/>
      <c r="GHU4" s="104"/>
      <c r="GHV4" s="104"/>
      <c r="GHW4" s="104"/>
      <c r="GHX4" s="104"/>
      <c r="GHY4" s="104"/>
      <c r="GHZ4" s="104"/>
      <c r="GIA4" s="104"/>
      <c r="GIB4" s="104"/>
      <c r="GIC4" s="104"/>
      <c r="GID4" s="104"/>
      <c r="GIE4" s="104"/>
      <c r="GIF4" s="104"/>
      <c r="GIG4" s="104"/>
      <c r="GIH4" s="104"/>
      <c r="GII4" s="104"/>
      <c r="GIJ4" s="104"/>
      <c r="GIK4" s="104"/>
      <c r="GIL4" s="104"/>
      <c r="GIM4" s="104"/>
      <c r="GIN4" s="104"/>
      <c r="GIO4" s="104"/>
      <c r="GIP4" s="104"/>
      <c r="GIQ4" s="104"/>
      <c r="GIR4" s="104"/>
      <c r="GIS4" s="104"/>
      <c r="GIT4" s="104"/>
      <c r="GIU4" s="104"/>
      <c r="GIV4" s="104"/>
      <c r="GIW4" s="104"/>
      <c r="GIX4" s="104"/>
      <c r="GIY4" s="104"/>
      <c r="GIZ4" s="104"/>
      <c r="GJA4" s="104"/>
      <c r="GJB4" s="104"/>
      <c r="GJC4" s="104"/>
      <c r="GJD4" s="104"/>
      <c r="GJE4" s="104"/>
      <c r="GJF4" s="104"/>
      <c r="GJG4" s="104"/>
      <c r="GJH4" s="104"/>
      <c r="GJI4" s="104"/>
      <c r="GJJ4" s="104"/>
      <c r="GJK4" s="104"/>
      <c r="GJL4" s="104"/>
      <c r="GJM4" s="104"/>
      <c r="GJN4" s="104"/>
      <c r="GJO4" s="104"/>
      <c r="GJP4" s="104"/>
      <c r="GJQ4" s="104"/>
      <c r="GJR4" s="104"/>
      <c r="GJS4" s="104"/>
      <c r="GJT4" s="104"/>
      <c r="GJU4" s="104"/>
      <c r="GJV4" s="104"/>
      <c r="GJW4" s="104"/>
      <c r="GJX4" s="104"/>
      <c r="GJY4" s="104"/>
      <c r="GJZ4" s="104"/>
      <c r="GKA4" s="104"/>
      <c r="GKB4" s="104"/>
      <c r="GKC4" s="104"/>
      <c r="GKD4" s="104"/>
      <c r="GKE4" s="104"/>
      <c r="GKF4" s="104"/>
      <c r="GKG4" s="104"/>
      <c r="GKH4" s="104"/>
      <c r="GKI4" s="104"/>
      <c r="GKJ4" s="104"/>
      <c r="GKK4" s="104"/>
      <c r="GKL4" s="104"/>
      <c r="GKM4" s="104"/>
      <c r="GKN4" s="104"/>
      <c r="GKO4" s="104"/>
      <c r="GKP4" s="104"/>
      <c r="GKQ4" s="104"/>
      <c r="GKR4" s="104"/>
      <c r="GKS4" s="104"/>
      <c r="GKT4" s="104"/>
      <c r="GKU4" s="104"/>
      <c r="GKV4" s="104"/>
      <c r="GKW4" s="104"/>
      <c r="GKX4" s="104"/>
      <c r="GKY4" s="104"/>
      <c r="GKZ4" s="104"/>
      <c r="GLA4" s="104"/>
      <c r="GLB4" s="104"/>
      <c r="GLC4" s="104"/>
      <c r="GLD4" s="104"/>
      <c r="GLE4" s="104"/>
      <c r="GLF4" s="104"/>
      <c r="GLG4" s="104"/>
      <c r="GLH4" s="104"/>
      <c r="GLI4" s="104"/>
      <c r="GLJ4" s="104"/>
      <c r="GLK4" s="104"/>
      <c r="GLL4" s="104"/>
      <c r="GLM4" s="104"/>
      <c r="GLN4" s="104"/>
      <c r="GLO4" s="104"/>
      <c r="GLP4" s="104"/>
      <c r="GLQ4" s="104"/>
      <c r="GLR4" s="104"/>
      <c r="GLS4" s="104"/>
      <c r="GLT4" s="104"/>
      <c r="GLU4" s="104"/>
      <c r="GLV4" s="104"/>
      <c r="GLW4" s="104"/>
      <c r="GLX4" s="104"/>
      <c r="GLY4" s="104"/>
      <c r="GLZ4" s="104"/>
      <c r="GMA4" s="104"/>
      <c r="GMB4" s="104"/>
      <c r="GMC4" s="104"/>
      <c r="GMD4" s="104"/>
      <c r="GME4" s="104"/>
      <c r="GMF4" s="104"/>
      <c r="GMG4" s="104"/>
      <c r="GMH4" s="104"/>
      <c r="GMI4" s="104"/>
      <c r="GMJ4" s="104"/>
      <c r="GMK4" s="104"/>
      <c r="GML4" s="104"/>
      <c r="GMM4" s="104"/>
      <c r="GMN4" s="104"/>
      <c r="GMO4" s="104"/>
      <c r="GMP4" s="104"/>
      <c r="GMQ4" s="104"/>
      <c r="GMR4" s="104"/>
      <c r="GMS4" s="104"/>
      <c r="GMT4" s="104"/>
      <c r="GMU4" s="104"/>
      <c r="GMV4" s="104"/>
      <c r="GMW4" s="104"/>
      <c r="GMX4" s="104"/>
      <c r="GMY4" s="104"/>
      <c r="GMZ4" s="104"/>
      <c r="GNA4" s="104"/>
      <c r="GNB4" s="104"/>
      <c r="GNC4" s="104"/>
      <c r="GND4" s="104"/>
      <c r="GNE4" s="104"/>
      <c r="GNF4" s="104"/>
      <c r="GNG4" s="104"/>
      <c r="GNH4" s="104"/>
      <c r="GNI4" s="104"/>
      <c r="GNJ4" s="104"/>
      <c r="GNK4" s="104"/>
      <c r="GNL4" s="104"/>
      <c r="GNM4" s="104"/>
      <c r="GNN4" s="104"/>
      <c r="GNO4" s="104"/>
      <c r="GNP4" s="104"/>
      <c r="GNQ4" s="104"/>
      <c r="GNR4" s="104"/>
      <c r="GNS4" s="104"/>
      <c r="GNT4" s="104"/>
      <c r="GNU4" s="104"/>
      <c r="GNV4" s="104"/>
      <c r="GNW4" s="104"/>
      <c r="GNX4" s="104"/>
      <c r="GNY4" s="104"/>
      <c r="GNZ4" s="104"/>
      <c r="GOA4" s="104"/>
      <c r="GOB4" s="104"/>
      <c r="GOC4" s="104"/>
      <c r="GOD4" s="104"/>
      <c r="GOE4" s="104"/>
      <c r="GOF4" s="104"/>
      <c r="GOG4" s="104"/>
      <c r="GOH4" s="104"/>
      <c r="GOI4" s="104"/>
      <c r="GOJ4" s="104"/>
      <c r="GOK4" s="104"/>
      <c r="GOL4" s="104"/>
      <c r="GOM4" s="104"/>
      <c r="GON4" s="104"/>
      <c r="GOO4" s="104"/>
      <c r="GOP4" s="104"/>
      <c r="GOQ4" s="104"/>
      <c r="GOR4" s="104"/>
      <c r="GOS4" s="104"/>
      <c r="GOT4" s="104"/>
      <c r="GOU4" s="104"/>
      <c r="GOV4" s="104"/>
      <c r="GOW4" s="104"/>
      <c r="GOX4" s="104"/>
      <c r="GOY4" s="104"/>
      <c r="GOZ4" s="104"/>
      <c r="GPA4" s="104"/>
      <c r="GPB4" s="104"/>
      <c r="GPC4" s="104"/>
      <c r="GPD4" s="104"/>
      <c r="GPE4" s="104"/>
      <c r="GPF4" s="104"/>
      <c r="GPG4" s="104"/>
      <c r="GPH4" s="104"/>
      <c r="GPI4" s="104"/>
      <c r="GPJ4" s="104"/>
      <c r="GPK4" s="104"/>
      <c r="GPL4" s="104"/>
      <c r="GPM4" s="104"/>
      <c r="GPN4" s="104"/>
      <c r="GPO4" s="104"/>
      <c r="GPP4" s="104"/>
      <c r="GPQ4" s="104"/>
      <c r="GPR4" s="104"/>
      <c r="GPS4" s="104"/>
      <c r="GPT4" s="104"/>
      <c r="GPU4" s="104"/>
      <c r="GPV4" s="104"/>
      <c r="GPW4" s="104"/>
      <c r="GPX4" s="104"/>
      <c r="GPY4" s="104"/>
      <c r="GPZ4" s="104"/>
      <c r="GQA4" s="104"/>
      <c r="GQB4" s="104"/>
      <c r="GQC4" s="104"/>
      <c r="GQD4" s="104"/>
      <c r="GQE4" s="104"/>
      <c r="GQF4" s="104"/>
      <c r="GQG4" s="104"/>
      <c r="GQH4" s="104"/>
      <c r="GQI4" s="104"/>
      <c r="GQJ4" s="104"/>
      <c r="GQK4" s="104"/>
      <c r="GQL4" s="104"/>
      <c r="GQM4" s="104"/>
      <c r="GQN4" s="104"/>
      <c r="GQO4" s="104"/>
      <c r="GQP4" s="104"/>
      <c r="GQQ4" s="104"/>
      <c r="GQR4" s="104"/>
      <c r="GQS4" s="104"/>
      <c r="GQT4" s="104"/>
      <c r="GQU4" s="104"/>
      <c r="GQV4" s="104"/>
      <c r="GQW4" s="104"/>
      <c r="GQX4" s="104"/>
      <c r="GQY4" s="104"/>
      <c r="GQZ4" s="104"/>
      <c r="GRA4" s="104"/>
      <c r="GRB4" s="104"/>
      <c r="GRC4" s="104"/>
      <c r="GRD4" s="104"/>
      <c r="GRE4" s="104"/>
      <c r="GRF4" s="104"/>
      <c r="GRG4" s="104"/>
      <c r="GRH4" s="104"/>
      <c r="GRI4" s="104"/>
      <c r="GRJ4" s="104"/>
      <c r="GRK4" s="104"/>
      <c r="GRL4" s="104"/>
      <c r="GRM4" s="104"/>
      <c r="GRN4" s="104"/>
      <c r="GRO4" s="104"/>
      <c r="GRP4" s="104"/>
      <c r="GRQ4" s="104"/>
      <c r="GRR4" s="104"/>
      <c r="GRS4" s="104"/>
      <c r="GRT4" s="104"/>
      <c r="GRU4" s="104"/>
      <c r="GRV4" s="104"/>
      <c r="GRW4" s="104"/>
      <c r="GRX4" s="104"/>
      <c r="GRY4" s="104"/>
      <c r="GRZ4" s="104"/>
      <c r="GSA4" s="104"/>
      <c r="GSB4" s="104"/>
      <c r="GSC4" s="104"/>
      <c r="GSD4" s="104"/>
      <c r="GSE4" s="104"/>
      <c r="GSF4" s="104"/>
      <c r="GSG4" s="104"/>
      <c r="GSH4" s="104"/>
      <c r="GSI4" s="104"/>
      <c r="GSJ4" s="104"/>
      <c r="GSK4" s="104"/>
      <c r="GSL4" s="104"/>
      <c r="GSM4" s="104"/>
      <c r="GSN4" s="104"/>
      <c r="GSO4" s="104"/>
      <c r="GSP4" s="104"/>
      <c r="GSQ4" s="104"/>
      <c r="GSR4" s="104"/>
      <c r="GSS4" s="104"/>
      <c r="GST4" s="104"/>
      <c r="GSU4" s="104"/>
      <c r="GSV4" s="104"/>
      <c r="GSW4" s="104"/>
      <c r="GSX4" s="104"/>
      <c r="GSY4" s="104"/>
      <c r="GSZ4" s="104"/>
      <c r="GTA4" s="104"/>
      <c r="GTB4" s="104"/>
      <c r="GTC4" s="104"/>
      <c r="GTD4" s="104"/>
      <c r="GTE4" s="104"/>
      <c r="GTF4" s="104"/>
      <c r="GTG4" s="104"/>
      <c r="GTH4" s="104"/>
      <c r="GTI4" s="104"/>
      <c r="GTJ4" s="104"/>
      <c r="GTK4" s="104"/>
      <c r="GTL4" s="104"/>
      <c r="GTM4" s="104"/>
      <c r="GTN4" s="104"/>
      <c r="GTO4" s="104"/>
      <c r="GTP4" s="104"/>
      <c r="GTQ4" s="104"/>
      <c r="GTR4" s="104"/>
      <c r="GTS4" s="104"/>
      <c r="GTT4" s="104"/>
      <c r="GTU4" s="104"/>
      <c r="GTV4" s="104"/>
      <c r="GTW4" s="104"/>
      <c r="GTX4" s="104"/>
      <c r="GTY4" s="104"/>
      <c r="GTZ4" s="104"/>
      <c r="GUA4" s="104"/>
      <c r="GUB4" s="104"/>
      <c r="GUC4" s="104"/>
      <c r="GUD4" s="104"/>
      <c r="GUE4" s="104"/>
      <c r="GUF4" s="104"/>
      <c r="GUG4" s="104"/>
      <c r="GUH4" s="104"/>
      <c r="GUI4" s="104"/>
      <c r="GUJ4" s="104"/>
      <c r="GUK4" s="104"/>
      <c r="GUL4" s="104"/>
      <c r="GUM4" s="104"/>
      <c r="GUN4" s="104"/>
      <c r="GUO4" s="104"/>
      <c r="GUP4" s="104"/>
      <c r="GUQ4" s="104"/>
      <c r="GUR4" s="104"/>
      <c r="GUS4" s="104"/>
      <c r="GUT4" s="104"/>
      <c r="GUU4" s="104"/>
      <c r="GUV4" s="104"/>
      <c r="GUW4" s="104"/>
      <c r="GUX4" s="104"/>
      <c r="GUY4" s="104"/>
      <c r="GUZ4" s="104"/>
      <c r="GVA4" s="104"/>
      <c r="GVB4" s="104"/>
      <c r="GVC4" s="104"/>
      <c r="GVD4" s="104"/>
      <c r="GVE4" s="104"/>
      <c r="GVF4" s="104"/>
      <c r="GVG4" s="104"/>
      <c r="GVH4" s="104"/>
      <c r="GVI4" s="104"/>
      <c r="GVJ4" s="104"/>
      <c r="GVK4" s="104"/>
      <c r="GVL4" s="104"/>
      <c r="GVM4" s="104"/>
      <c r="GVN4" s="104"/>
      <c r="GVO4" s="104"/>
      <c r="GVP4" s="104"/>
      <c r="GVQ4" s="104"/>
      <c r="GVR4" s="104"/>
      <c r="GVS4" s="104"/>
      <c r="GVT4" s="104"/>
      <c r="GVU4" s="104"/>
      <c r="GVV4" s="104"/>
      <c r="GVW4" s="104"/>
      <c r="GVX4" s="104"/>
      <c r="GVY4" s="104"/>
      <c r="GVZ4" s="104"/>
      <c r="GWA4" s="104"/>
      <c r="GWB4" s="104"/>
      <c r="GWC4" s="104"/>
      <c r="GWD4" s="104"/>
      <c r="GWE4" s="104"/>
      <c r="GWF4" s="104"/>
      <c r="GWG4" s="104"/>
      <c r="GWH4" s="104"/>
      <c r="GWI4" s="104"/>
      <c r="GWJ4" s="104"/>
      <c r="GWK4" s="104"/>
      <c r="GWL4" s="104"/>
      <c r="GWM4" s="104"/>
      <c r="GWN4" s="104"/>
      <c r="GWO4" s="104"/>
      <c r="GWP4" s="104"/>
      <c r="GWQ4" s="104"/>
      <c r="GWR4" s="104"/>
      <c r="GWS4" s="104"/>
      <c r="GWT4" s="104"/>
      <c r="GWU4" s="104"/>
      <c r="GWV4" s="104"/>
      <c r="GWW4" s="104"/>
      <c r="GWX4" s="104"/>
      <c r="GWY4" s="104"/>
      <c r="GWZ4" s="104"/>
      <c r="GXA4" s="104"/>
      <c r="GXB4" s="104"/>
      <c r="GXC4" s="104"/>
      <c r="GXD4" s="104"/>
      <c r="GXE4" s="104"/>
      <c r="GXF4" s="104"/>
      <c r="GXG4" s="104"/>
      <c r="GXH4" s="104"/>
      <c r="GXI4" s="104"/>
      <c r="GXJ4" s="104"/>
      <c r="GXK4" s="104"/>
      <c r="GXL4" s="104"/>
      <c r="GXM4" s="104"/>
      <c r="GXN4" s="104"/>
      <c r="GXO4" s="104"/>
      <c r="GXP4" s="104"/>
      <c r="GXQ4" s="104"/>
      <c r="GXR4" s="104"/>
      <c r="GXS4" s="104"/>
      <c r="GXT4" s="104"/>
      <c r="GXU4" s="104"/>
      <c r="GXV4" s="104"/>
      <c r="GXW4" s="104"/>
      <c r="GXX4" s="104"/>
      <c r="GXY4" s="104"/>
      <c r="GXZ4" s="104"/>
      <c r="GYA4" s="104"/>
      <c r="GYB4" s="104"/>
      <c r="GYC4" s="104"/>
      <c r="GYD4" s="104"/>
      <c r="GYE4" s="104"/>
      <c r="GYF4" s="104"/>
      <c r="GYG4" s="104"/>
      <c r="GYH4" s="104"/>
      <c r="GYI4" s="104"/>
      <c r="GYJ4" s="104"/>
      <c r="GYK4" s="104"/>
      <c r="GYL4" s="104"/>
      <c r="GYM4" s="104"/>
      <c r="GYN4" s="104"/>
      <c r="GYO4" s="104"/>
      <c r="GYP4" s="104"/>
      <c r="GYQ4" s="104"/>
      <c r="GYR4" s="104"/>
      <c r="GYS4" s="104"/>
      <c r="GYT4" s="104"/>
      <c r="GYU4" s="104"/>
      <c r="GYV4" s="104"/>
      <c r="GYW4" s="104"/>
      <c r="GYX4" s="104"/>
      <c r="GYY4" s="104"/>
      <c r="GYZ4" s="104"/>
      <c r="GZA4" s="104"/>
      <c r="GZB4" s="104"/>
      <c r="GZC4" s="104"/>
      <c r="GZD4" s="104"/>
      <c r="GZE4" s="104"/>
      <c r="GZF4" s="104"/>
      <c r="GZG4" s="104"/>
      <c r="GZH4" s="104"/>
      <c r="GZI4" s="104"/>
      <c r="GZJ4" s="104"/>
      <c r="GZK4" s="104"/>
      <c r="GZL4" s="104"/>
      <c r="GZM4" s="104"/>
      <c r="GZN4" s="104"/>
      <c r="GZO4" s="104"/>
      <c r="GZP4" s="104"/>
      <c r="GZQ4" s="104"/>
      <c r="GZR4" s="104"/>
      <c r="GZS4" s="104"/>
      <c r="GZT4" s="104"/>
      <c r="GZU4" s="104"/>
      <c r="GZV4" s="104"/>
      <c r="GZW4" s="104"/>
      <c r="GZX4" s="104"/>
      <c r="GZY4" s="104"/>
      <c r="GZZ4" s="104"/>
      <c r="HAA4" s="104"/>
      <c r="HAB4" s="104"/>
      <c r="HAC4" s="104"/>
      <c r="HAD4" s="104"/>
      <c r="HAE4" s="104"/>
      <c r="HAF4" s="104"/>
      <c r="HAG4" s="104"/>
      <c r="HAH4" s="104"/>
      <c r="HAI4" s="104"/>
      <c r="HAJ4" s="104"/>
      <c r="HAK4" s="104"/>
      <c r="HAL4" s="104"/>
      <c r="HAM4" s="104"/>
      <c r="HAN4" s="104"/>
      <c r="HAO4" s="104"/>
      <c r="HAP4" s="104"/>
      <c r="HAQ4" s="104"/>
      <c r="HAR4" s="104"/>
      <c r="HAS4" s="104"/>
      <c r="HAT4" s="104"/>
      <c r="HAU4" s="104"/>
      <c r="HAV4" s="104"/>
      <c r="HAW4" s="104"/>
      <c r="HAX4" s="104"/>
      <c r="HAY4" s="104"/>
      <c r="HAZ4" s="104"/>
      <c r="HBA4" s="104"/>
      <c r="HBB4" s="104"/>
      <c r="HBC4" s="104"/>
      <c r="HBD4" s="104"/>
      <c r="HBE4" s="104"/>
      <c r="HBF4" s="104"/>
      <c r="HBG4" s="104"/>
      <c r="HBH4" s="104"/>
      <c r="HBI4" s="104"/>
      <c r="HBJ4" s="104"/>
      <c r="HBK4" s="104"/>
      <c r="HBL4" s="104"/>
      <c r="HBM4" s="104"/>
      <c r="HBN4" s="104"/>
      <c r="HBO4" s="104"/>
      <c r="HBP4" s="104"/>
      <c r="HBQ4" s="104"/>
      <c r="HBR4" s="104"/>
      <c r="HBS4" s="104"/>
      <c r="HBT4" s="104"/>
      <c r="HBU4" s="104"/>
      <c r="HBV4" s="104"/>
      <c r="HBW4" s="104"/>
      <c r="HBX4" s="104"/>
      <c r="HBY4" s="104"/>
      <c r="HBZ4" s="104"/>
      <c r="HCA4" s="104"/>
      <c r="HCB4" s="104"/>
      <c r="HCC4" s="104"/>
      <c r="HCD4" s="104"/>
      <c r="HCE4" s="104"/>
      <c r="HCF4" s="104"/>
      <c r="HCG4" s="104"/>
      <c r="HCH4" s="104"/>
      <c r="HCI4" s="104"/>
      <c r="HCJ4" s="104"/>
      <c r="HCK4" s="104"/>
      <c r="HCL4" s="104"/>
      <c r="HCM4" s="104"/>
      <c r="HCN4" s="104"/>
      <c r="HCO4" s="104"/>
      <c r="HCP4" s="104"/>
      <c r="HCQ4" s="104"/>
      <c r="HCR4" s="104"/>
      <c r="HCS4" s="104"/>
      <c r="HCT4" s="104"/>
      <c r="HCU4" s="104"/>
      <c r="HCV4" s="104"/>
      <c r="HCW4" s="104"/>
      <c r="HCX4" s="104"/>
      <c r="HCY4" s="104"/>
      <c r="HCZ4" s="104"/>
      <c r="HDA4" s="104"/>
      <c r="HDB4" s="104"/>
      <c r="HDC4" s="104"/>
      <c r="HDD4" s="104"/>
      <c r="HDE4" s="104"/>
      <c r="HDF4" s="104"/>
      <c r="HDG4" s="104"/>
      <c r="HDH4" s="104"/>
      <c r="HDI4" s="104"/>
      <c r="HDJ4" s="104"/>
      <c r="HDK4" s="104"/>
      <c r="HDL4" s="104"/>
      <c r="HDM4" s="104"/>
      <c r="HDN4" s="104"/>
      <c r="HDO4" s="104"/>
      <c r="HDP4" s="104"/>
      <c r="HDQ4" s="104"/>
      <c r="HDR4" s="104"/>
      <c r="HDS4" s="104"/>
      <c r="HDT4" s="104"/>
      <c r="HDU4" s="104"/>
      <c r="HDV4" s="104"/>
      <c r="HDW4" s="104"/>
      <c r="HDX4" s="104"/>
      <c r="HDY4" s="104"/>
      <c r="HDZ4" s="104"/>
      <c r="HEA4" s="104"/>
      <c r="HEB4" s="104"/>
      <c r="HEC4" s="104"/>
      <c r="HED4" s="104"/>
      <c r="HEE4" s="104"/>
      <c r="HEF4" s="104"/>
      <c r="HEG4" s="104"/>
      <c r="HEH4" s="104"/>
      <c r="HEI4" s="104"/>
      <c r="HEJ4" s="104"/>
      <c r="HEK4" s="104"/>
      <c r="HEL4" s="104"/>
      <c r="HEM4" s="104"/>
      <c r="HEN4" s="104"/>
      <c r="HEO4" s="104"/>
      <c r="HEP4" s="104"/>
      <c r="HEQ4" s="104"/>
      <c r="HER4" s="104"/>
      <c r="HES4" s="104"/>
      <c r="HET4" s="104"/>
      <c r="HEU4" s="104"/>
      <c r="HEV4" s="104"/>
      <c r="HEW4" s="104"/>
      <c r="HEX4" s="104"/>
      <c r="HEY4" s="104"/>
      <c r="HEZ4" s="104"/>
      <c r="HFA4" s="104"/>
      <c r="HFB4" s="104"/>
      <c r="HFC4" s="104"/>
      <c r="HFD4" s="104"/>
      <c r="HFE4" s="104"/>
      <c r="HFF4" s="104"/>
      <c r="HFG4" s="104"/>
      <c r="HFH4" s="104"/>
      <c r="HFI4" s="104"/>
      <c r="HFJ4" s="104"/>
      <c r="HFK4" s="104"/>
      <c r="HFL4" s="104"/>
      <c r="HFM4" s="104"/>
      <c r="HFN4" s="104"/>
      <c r="HFO4" s="104"/>
      <c r="HFP4" s="104"/>
      <c r="HFQ4" s="104"/>
      <c r="HFR4" s="104"/>
      <c r="HFS4" s="104"/>
      <c r="HFT4" s="104"/>
      <c r="HFU4" s="104"/>
      <c r="HFV4" s="104"/>
      <c r="HFW4" s="104"/>
      <c r="HFX4" s="104"/>
      <c r="HFY4" s="104"/>
      <c r="HFZ4" s="104"/>
      <c r="HGA4" s="104"/>
      <c r="HGB4" s="104"/>
      <c r="HGC4" s="104"/>
      <c r="HGD4" s="104"/>
      <c r="HGE4" s="104"/>
      <c r="HGF4" s="104"/>
      <c r="HGG4" s="104"/>
      <c r="HGH4" s="104"/>
      <c r="HGI4" s="104"/>
      <c r="HGJ4" s="104"/>
      <c r="HGK4" s="104"/>
      <c r="HGL4" s="104"/>
      <c r="HGM4" s="104"/>
      <c r="HGN4" s="104"/>
      <c r="HGO4" s="104"/>
      <c r="HGP4" s="104"/>
      <c r="HGQ4" s="104"/>
      <c r="HGR4" s="104"/>
      <c r="HGS4" s="104"/>
      <c r="HGT4" s="104"/>
      <c r="HGU4" s="104"/>
      <c r="HGV4" s="104"/>
      <c r="HGW4" s="104"/>
      <c r="HGX4" s="104"/>
      <c r="HGY4" s="104"/>
      <c r="HGZ4" s="104"/>
      <c r="HHA4" s="104"/>
      <c r="HHB4" s="104"/>
      <c r="HHC4" s="104"/>
      <c r="HHD4" s="104"/>
      <c r="HHE4" s="104"/>
      <c r="HHF4" s="104"/>
      <c r="HHG4" s="104"/>
      <c r="HHH4" s="104"/>
      <c r="HHI4" s="104"/>
      <c r="HHJ4" s="104"/>
      <c r="HHK4" s="104"/>
      <c r="HHL4" s="104"/>
      <c r="HHM4" s="104"/>
      <c r="HHN4" s="104"/>
      <c r="HHO4" s="104"/>
      <c r="HHP4" s="104"/>
      <c r="HHQ4" s="104"/>
      <c r="HHR4" s="104"/>
      <c r="HHS4" s="104"/>
      <c r="HHT4" s="104"/>
      <c r="HHU4" s="104"/>
      <c r="HHV4" s="104"/>
      <c r="HHW4" s="104"/>
      <c r="HHX4" s="104"/>
      <c r="HHY4" s="104"/>
      <c r="HHZ4" s="104"/>
      <c r="HIA4" s="104"/>
      <c r="HIB4" s="104"/>
      <c r="HIC4" s="104"/>
      <c r="HID4" s="104"/>
      <c r="HIE4" s="104"/>
      <c r="HIF4" s="104"/>
      <c r="HIG4" s="104"/>
      <c r="HIH4" s="104"/>
      <c r="HII4" s="104"/>
      <c r="HIJ4" s="104"/>
      <c r="HIK4" s="104"/>
      <c r="HIL4" s="104"/>
      <c r="HIM4" s="104"/>
      <c r="HIN4" s="104"/>
      <c r="HIO4" s="104"/>
      <c r="HIP4" s="104"/>
      <c r="HIQ4" s="104"/>
      <c r="HIR4" s="104"/>
      <c r="HIS4" s="104"/>
      <c r="HIT4" s="104"/>
      <c r="HIU4" s="104"/>
      <c r="HIV4" s="104"/>
      <c r="HIW4" s="104"/>
      <c r="HIX4" s="104"/>
      <c r="HIY4" s="104"/>
      <c r="HIZ4" s="104"/>
      <c r="HJA4" s="104"/>
      <c r="HJB4" s="104"/>
      <c r="HJC4" s="104"/>
      <c r="HJD4" s="104"/>
      <c r="HJE4" s="104"/>
      <c r="HJF4" s="104"/>
      <c r="HJG4" s="104"/>
      <c r="HJH4" s="104"/>
      <c r="HJI4" s="104"/>
      <c r="HJJ4" s="104"/>
      <c r="HJK4" s="104"/>
      <c r="HJL4" s="104"/>
      <c r="HJM4" s="104"/>
      <c r="HJN4" s="104"/>
      <c r="HJO4" s="104"/>
      <c r="HJP4" s="104"/>
      <c r="HJQ4" s="104"/>
      <c r="HJR4" s="104"/>
      <c r="HJS4" s="104"/>
      <c r="HJT4" s="104"/>
      <c r="HJU4" s="104"/>
      <c r="HJV4" s="104"/>
      <c r="HJW4" s="104"/>
      <c r="HJX4" s="104"/>
      <c r="HJY4" s="104"/>
      <c r="HJZ4" s="104"/>
      <c r="HKA4" s="104"/>
      <c r="HKB4" s="104"/>
      <c r="HKC4" s="104"/>
      <c r="HKD4" s="104"/>
      <c r="HKE4" s="104"/>
      <c r="HKF4" s="104"/>
      <c r="HKG4" s="104"/>
      <c r="HKH4" s="104"/>
      <c r="HKI4" s="104"/>
      <c r="HKJ4" s="104"/>
      <c r="HKK4" s="104"/>
      <c r="HKL4" s="104"/>
      <c r="HKM4" s="104"/>
      <c r="HKN4" s="104"/>
      <c r="HKO4" s="104"/>
      <c r="HKP4" s="104"/>
      <c r="HKQ4" s="104"/>
      <c r="HKR4" s="104"/>
      <c r="HKS4" s="104"/>
      <c r="HKT4" s="104"/>
      <c r="HKU4" s="104"/>
      <c r="HKV4" s="104"/>
      <c r="HKW4" s="104"/>
      <c r="HKX4" s="104"/>
      <c r="HKY4" s="104"/>
      <c r="HKZ4" s="104"/>
      <c r="HLA4" s="104"/>
      <c r="HLB4" s="104"/>
      <c r="HLC4" s="104"/>
      <c r="HLD4" s="104"/>
      <c r="HLE4" s="104"/>
      <c r="HLF4" s="104"/>
      <c r="HLG4" s="104"/>
      <c r="HLH4" s="104"/>
      <c r="HLI4" s="104"/>
      <c r="HLJ4" s="104"/>
      <c r="HLK4" s="104"/>
      <c r="HLL4" s="104"/>
      <c r="HLM4" s="104"/>
      <c r="HLN4" s="104"/>
      <c r="HLO4" s="104"/>
      <c r="HLP4" s="104"/>
      <c r="HLQ4" s="104"/>
      <c r="HLR4" s="104"/>
      <c r="HLS4" s="104"/>
      <c r="HLT4" s="104"/>
      <c r="HLU4" s="104"/>
      <c r="HLV4" s="104"/>
      <c r="HLW4" s="104"/>
      <c r="HLX4" s="104"/>
      <c r="HLY4" s="104"/>
      <c r="HLZ4" s="104"/>
      <c r="HMA4" s="104"/>
      <c r="HMB4" s="104"/>
      <c r="HMC4" s="104"/>
      <c r="HMD4" s="104"/>
      <c r="HME4" s="104"/>
      <c r="HMF4" s="104"/>
      <c r="HMG4" s="104"/>
      <c r="HMH4" s="104"/>
      <c r="HMI4" s="104"/>
      <c r="HMJ4" s="104"/>
      <c r="HMK4" s="104"/>
      <c r="HML4" s="104"/>
      <c r="HMM4" s="104"/>
      <c r="HMN4" s="104"/>
      <c r="HMO4" s="104"/>
      <c r="HMP4" s="104"/>
      <c r="HMQ4" s="104"/>
      <c r="HMR4" s="104"/>
      <c r="HMS4" s="104"/>
      <c r="HMT4" s="104"/>
      <c r="HMU4" s="104"/>
      <c r="HMV4" s="104"/>
      <c r="HMW4" s="104"/>
      <c r="HMX4" s="104"/>
      <c r="HMY4" s="104"/>
      <c r="HMZ4" s="104"/>
      <c r="HNA4" s="104"/>
      <c r="HNB4" s="104"/>
      <c r="HNC4" s="104"/>
      <c r="HND4" s="104"/>
      <c r="HNE4" s="104"/>
      <c r="HNF4" s="104"/>
      <c r="HNG4" s="104"/>
      <c r="HNH4" s="104"/>
      <c r="HNI4" s="104"/>
      <c r="HNJ4" s="104"/>
      <c r="HNK4" s="104"/>
      <c r="HNL4" s="104"/>
      <c r="HNM4" s="104"/>
      <c r="HNN4" s="104"/>
      <c r="HNO4" s="104"/>
      <c r="HNP4" s="104"/>
      <c r="HNQ4" s="104"/>
      <c r="HNR4" s="104"/>
      <c r="HNS4" s="104"/>
      <c r="HNT4" s="104"/>
      <c r="HNU4" s="104"/>
      <c r="HNV4" s="104"/>
      <c r="HNW4" s="104"/>
      <c r="HNX4" s="104"/>
      <c r="HNY4" s="104"/>
      <c r="HNZ4" s="104"/>
      <c r="HOA4" s="104"/>
      <c r="HOB4" s="104"/>
      <c r="HOC4" s="104"/>
      <c r="HOD4" s="104"/>
      <c r="HOE4" s="104"/>
      <c r="HOF4" s="104"/>
      <c r="HOG4" s="104"/>
      <c r="HOH4" s="104"/>
      <c r="HOI4" s="104"/>
      <c r="HOJ4" s="104"/>
      <c r="HOK4" s="104"/>
      <c r="HOL4" s="104"/>
      <c r="HOM4" s="104"/>
      <c r="HON4" s="104"/>
      <c r="HOO4" s="104"/>
      <c r="HOP4" s="104"/>
      <c r="HOQ4" s="104"/>
      <c r="HOR4" s="104"/>
      <c r="HOS4" s="104"/>
      <c r="HOT4" s="104"/>
      <c r="HOU4" s="104"/>
      <c r="HOV4" s="104"/>
      <c r="HOW4" s="104"/>
      <c r="HOX4" s="104"/>
      <c r="HOY4" s="104"/>
      <c r="HOZ4" s="104"/>
      <c r="HPA4" s="104"/>
      <c r="HPB4" s="104"/>
      <c r="HPC4" s="104"/>
      <c r="HPD4" s="104"/>
      <c r="HPE4" s="104"/>
      <c r="HPF4" s="104"/>
      <c r="HPG4" s="104"/>
      <c r="HPH4" s="104"/>
      <c r="HPI4" s="104"/>
      <c r="HPJ4" s="104"/>
      <c r="HPK4" s="104"/>
      <c r="HPL4" s="104"/>
      <c r="HPM4" s="104"/>
      <c r="HPN4" s="104"/>
      <c r="HPO4" s="104"/>
      <c r="HPP4" s="104"/>
      <c r="HPQ4" s="104"/>
      <c r="HPR4" s="104"/>
      <c r="HPS4" s="104"/>
      <c r="HPT4" s="104"/>
      <c r="HPU4" s="104"/>
      <c r="HPV4" s="104"/>
      <c r="HPW4" s="104"/>
      <c r="HPX4" s="104"/>
      <c r="HPY4" s="104"/>
      <c r="HPZ4" s="104"/>
      <c r="HQA4" s="104"/>
      <c r="HQB4" s="104"/>
      <c r="HQC4" s="104"/>
      <c r="HQD4" s="104"/>
      <c r="HQE4" s="104"/>
      <c r="HQF4" s="104"/>
      <c r="HQG4" s="104"/>
      <c r="HQH4" s="104"/>
      <c r="HQI4" s="104"/>
      <c r="HQJ4" s="104"/>
      <c r="HQK4" s="104"/>
      <c r="HQL4" s="104"/>
      <c r="HQM4" s="104"/>
      <c r="HQN4" s="104"/>
      <c r="HQO4" s="104"/>
      <c r="HQP4" s="104"/>
      <c r="HQQ4" s="104"/>
      <c r="HQR4" s="104"/>
      <c r="HQS4" s="104"/>
      <c r="HQT4" s="104"/>
      <c r="HQU4" s="104"/>
      <c r="HQV4" s="104"/>
      <c r="HQW4" s="104"/>
      <c r="HQX4" s="104"/>
      <c r="HQY4" s="104"/>
      <c r="HQZ4" s="104"/>
      <c r="HRA4" s="104"/>
      <c r="HRB4" s="104"/>
      <c r="HRC4" s="104"/>
      <c r="HRD4" s="104"/>
      <c r="HRE4" s="104"/>
      <c r="HRF4" s="104"/>
      <c r="HRG4" s="104"/>
      <c r="HRH4" s="104"/>
      <c r="HRI4" s="104"/>
      <c r="HRJ4" s="104"/>
      <c r="HRK4" s="104"/>
      <c r="HRL4" s="104"/>
      <c r="HRM4" s="104"/>
      <c r="HRN4" s="104"/>
      <c r="HRO4" s="104"/>
      <c r="HRP4" s="104"/>
      <c r="HRQ4" s="104"/>
      <c r="HRR4" s="104"/>
      <c r="HRS4" s="104"/>
      <c r="HRT4" s="104"/>
      <c r="HRU4" s="104"/>
      <c r="HRV4" s="104"/>
      <c r="HRW4" s="104"/>
      <c r="HRX4" s="104"/>
      <c r="HRY4" s="104"/>
      <c r="HRZ4" s="104"/>
      <c r="HSA4" s="104"/>
      <c r="HSB4" s="104"/>
      <c r="HSC4" s="104"/>
      <c r="HSD4" s="104"/>
      <c r="HSE4" s="104"/>
      <c r="HSF4" s="104"/>
      <c r="HSG4" s="104"/>
      <c r="HSH4" s="104"/>
      <c r="HSI4" s="104"/>
      <c r="HSJ4" s="104"/>
      <c r="HSK4" s="104"/>
      <c r="HSL4" s="104"/>
      <c r="HSM4" s="104"/>
      <c r="HSN4" s="104"/>
      <c r="HSO4" s="104"/>
      <c r="HSP4" s="104"/>
      <c r="HSQ4" s="104"/>
      <c r="HSR4" s="104"/>
      <c r="HSS4" s="104"/>
      <c r="HST4" s="104"/>
      <c r="HSU4" s="104"/>
      <c r="HSV4" s="104"/>
      <c r="HSW4" s="104"/>
      <c r="HSX4" s="104"/>
      <c r="HSY4" s="104"/>
      <c r="HSZ4" s="104"/>
      <c r="HTA4" s="104"/>
      <c r="HTB4" s="104"/>
      <c r="HTC4" s="104"/>
      <c r="HTD4" s="104"/>
      <c r="HTE4" s="104"/>
      <c r="HTF4" s="104"/>
      <c r="HTG4" s="104"/>
      <c r="HTH4" s="104"/>
      <c r="HTI4" s="104"/>
      <c r="HTJ4" s="104"/>
      <c r="HTK4" s="104"/>
      <c r="HTL4" s="104"/>
      <c r="HTM4" s="104"/>
      <c r="HTN4" s="104"/>
      <c r="HTO4" s="104"/>
      <c r="HTP4" s="104"/>
      <c r="HTQ4" s="104"/>
      <c r="HTR4" s="104"/>
      <c r="HTS4" s="104"/>
      <c r="HTT4" s="104"/>
      <c r="HTU4" s="104"/>
      <c r="HTV4" s="104"/>
      <c r="HTW4" s="104"/>
      <c r="HTX4" s="104"/>
      <c r="HTY4" s="104"/>
      <c r="HTZ4" s="104"/>
      <c r="HUA4" s="104"/>
      <c r="HUB4" s="104"/>
      <c r="HUC4" s="104"/>
      <c r="HUD4" s="104"/>
      <c r="HUE4" s="104"/>
      <c r="HUF4" s="104"/>
      <c r="HUG4" s="104"/>
      <c r="HUH4" s="104"/>
      <c r="HUI4" s="104"/>
      <c r="HUJ4" s="104"/>
      <c r="HUK4" s="104"/>
      <c r="HUL4" s="104"/>
      <c r="HUM4" s="104"/>
      <c r="HUN4" s="104"/>
      <c r="HUO4" s="104"/>
      <c r="HUP4" s="104"/>
      <c r="HUQ4" s="104"/>
      <c r="HUR4" s="104"/>
      <c r="HUS4" s="104"/>
      <c r="HUT4" s="104"/>
      <c r="HUU4" s="104"/>
      <c r="HUV4" s="104"/>
      <c r="HUW4" s="104"/>
      <c r="HUX4" s="104"/>
      <c r="HUY4" s="104"/>
      <c r="HUZ4" s="104"/>
      <c r="HVA4" s="104"/>
      <c r="HVB4" s="104"/>
      <c r="HVC4" s="104"/>
      <c r="HVD4" s="104"/>
      <c r="HVE4" s="104"/>
      <c r="HVF4" s="104"/>
      <c r="HVG4" s="104"/>
      <c r="HVH4" s="104"/>
      <c r="HVI4" s="104"/>
      <c r="HVJ4" s="104"/>
      <c r="HVK4" s="104"/>
      <c r="HVL4" s="104"/>
      <c r="HVM4" s="104"/>
      <c r="HVN4" s="104"/>
      <c r="HVO4" s="104"/>
      <c r="HVP4" s="104"/>
      <c r="HVQ4" s="104"/>
      <c r="HVR4" s="104"/>
      <c r="HVS4" s="104"/>
      <c r="HVT4" s="104"/>
      <c r="HVU4" s="104"/>
      <c r="HVV4" s="104"/>
      <c r="HVW4" s="104"/>
      <c r="HVX4" s="104"/>
      <c r="HVY4" s="104"/>
      <c r="HVZ4" s="104"/>
      <c r="HWA4" s="104"/>
      <c r="HWB4" s="104"/>
      <c r="HWC4" s="104"/>
      <c r="HWD4" s="104"/>
      <c r="HWE4" s="104"/>
      <c r="HWF4" s="104"/>
      <c r="HWG4" s="104"/>
      <c r="HWH4" s="104"/>
      <c r="HWI4" s="104"/>
      <c r="HWJ4" s="104"/>
      <c r="HWK4" s="104"/>
      <c r="HWL4" s="104"/>
      <c r="HWM4" s="104"/>
      <c r="HWN4" s="104"/>
      <c r="HWO4" s="104"/>
      <c r="HWP4" s="104"/>
      <c r="HWQ4" s="104"/>
      <c r="HWR4" s="104"/>
      <c r="HWS4" s="104"/>
      <c r="HWT4" s="104"/>
      <c r="HWU4" s="104"/>
      <c r="HWV4" s="104"/>
      <c r="HWW4" s="104"/>
      <c r="HWX4" s="104"/>
      <c r="HWY4" s="104"/>
      <c r="HWZ4" s="104"/>
      <c r="HXA4" s="104"/>
      <c r="HXB4" s="104"/>
      <c r="HXC4" s="104"/>
      <c r="HXD4" s="104"/>
      <c r="HXE4" s="104"/>
      <c r="HXF4" s="104"/>
      <c r="HXG4" s="104"/>
      <c r="HXH4" s="104"/>
      <c r="HXI4" s="104"/>
      <c r="HXJ4" s="104"/>
      <c r="HXK4" s="104"/>
      <c r="HXL4" s="104"/>
      <c r="HXM4" s="104"/>
      <c r="HXN4" s="104"/>
      <c r="HXO4" s="104"/>
      <c r="HXP4" s="104"/>
      <c r="HXQ4" s="104"/>
      <c r="HXR4" s="104"/>
      <c r="HXS4" s="104"/>
      <c r="HXT4" s="104"/>
      <c r="HXU4" s="104"/>
      <c r="HXV4" s="104"/>
      <c r="HXW4" s="104"/>
      <c r="HXX4" s="104"/>
      <c r="HXY4" s="104"/>
      <c r="HXZ4" s="104"/>
      <c r="HYA4" s="104"/>
      <c r="HYB4" s="104"/>
      <c r="HYC4" s="104"/>
      <c r="HYD4" s="104"/>
      <c r="HYE4" s="104"/>
      <c r="HYF4" s="104"/>
      <c r="HYG4" s="104"/>
      <c r="HYH4" s="104"/>
      <c r="HYI4" s="104"/>
      <c r="HYJ4" s="104"/>
      <c r="HYK4" s="104"/>
      <c r="HYL4" s="104"/>
      <c r="HYM4" s="104"/>
      <c r="HYN4" s="104"/>
      <c r="HYO4" s="104"/>
      <c r="HYP4" s="104"/>
      <c r="HYQ4" s="104"/>
      <c r="HYR4" s="104"/>
      <c r="HYS4" s="104"/>
      <c r="HYT4" s="104"/>
      <c r="HYU4" s="104"/>
      <c r="HYV4" s="104"/>
      <c r="HYW4" s="104"/>
      <c r="HYX4" s="104"/>
      <c r="HYY4" s="104"/>
      <c r="HYZ4" s="104"/>
      <c r="HZA4" s="104"/>
      <c r="HZB4" s="104"/>
      <c r="HZC4" s="104"/>
      <c r="HZD4" s="104"/>
      <c r="HZE4" s="104"/>
      <c r="HZF4" s="104"/>
      <c r="HZG4" s="104"/>
      <c r="HZH4" s="104"/>
      <c r="HZI4" s="104"/>
      <c r="HZJ4" s="104"/>
      <c r="HZK4" s="104"/>
      <c r="HZL4" s="104"/>
      <c r="HZM4" s="104"/>
      <c r="HZN4" s="104"/>
      <c r="HZO4" s="104"/>
      <c r="HZP4" s="104"/>
      <c r="HZQ4" s="104"/>
      <c r="HZR4" s="104"/>
      <c r="HZS4" s="104"/>
      <c r="HZT4" s="104"/>
      <c r="HZU4" s="104"/>
      <c r="HZV4" s="104"/>
      <c r="HZW4" s="104"/>
      <c r="HZX4" s="104"/>
      <c r="HZY4" s="104"/>
      <c r="HZZ4" s="104"/>
      <c r="IAA4" s="104"/>
      <c r="IAB4" s="104"/>
      <c r="IAC4" s="104"/>
      <c r="IAD4" s="104"/>
      <c r="IAE4" s="104"/>
      <c r="IAF4" s="104"/>
      <c r="IAG4" s="104"/>
      <c r="IAH4" s="104"/>
      <c r="IAI4" s="104"/>
      <c r="IAJ4" s="104"/>
      <c r="IAK4" s="104"/>
      <c r="IAL4" s="104"/>
      <c r="IAM4" s="104"/>
      <c r="IAN4" s="104"/>
      <c r="IAO4" s="104"/>
      <c r="IAP4" s="104"/>
      <c r="IAQ4" s="104"/>
      <c r="IAR4" s="104"/>
      <c r="IAS4" s="104"/>
      <c r="IAT4" s="104"/>
      <c r="IAU4" s="104"/>
      <c r="IAV4" s="104"/>
      <c r="IAW4" s="104"/>
      <c r="IAX4" s="104"/>
      <c r="IAY4" s="104"/>
      <c r="IAZ4" s="104"/>
      <c r="IBA4" s="104"/>
      <c r="IBB4" s="104"/>
      <c r="IBC4" s="104"/>
      <c r="IBD4" s="104"/>
      <c r="IBE4" s="104"/>
      <c r="IBF4" s="104"/>
      <c r="IBG4" s="104"/>
      <c r="IBH4" s="104"/>
      <c r="IBI4" s="104"/>
      <c r="IBJ4" s="104"/>
      <c r="IBK4" s="104"/>
      <c r="IBL4" s="104"/>
      <c r="IBM4" s="104"/>
      <c r="IBN4" s="104"/>
      <c r="IBO4" s="104"/>
      <c r="IBP4" s="104"/>
      <c r="IBQ4" s="104"/>
      <c r="IBR4" s="104"/>
      <c r="IBS4" s="104"/>
      <c r="IBT4" s="104"/>
      <c r="IBU4" s="104"/>
      <c r="IBV4" s="104"/>
      <c r="IBW4" s="104"/>
      <c r="IBX4" s="104"/>
      <c r="IBY4" s="104"/>
      <c r="IBZ4" s="104"/>
      <c r="ICA4" s="104"/>
      <c r="ICB4" s="104"/>
      <c r="ICC4" s="104"/>
      <c r="ICD4" s="104"/>
      <c r="ICE4" s="104"/>
      <c r="ICF4" s="104"/>
      <c r="ICG4" s="104"/>
      <c r="ICH4" s="104"/>
      <c r="ICI4" s="104"/>
      <c r="ICJ4" s="104"/>
      <c r="ICK4" s="104"/>
      <c r="ICL4" s="104"/>
      <c r="ICM4" s="104"/>
      <c r="ICN4" s="104"/>
      <c r="ICO4" s="104"/>
      <c r="ICP4" s="104"/>
      <c r="ICQ4" s="104"/>
      <c r="ICR4" s="104"/>
      <c r="ICS4" s="104"/>
      <c r="ICT4" s="104"/>
      <c r="ICU4" s="104"/>
      <c r="ICV4" s="104"/>
      <c r="ICW4" s="104"/>
      <c r="ICX4" s="104"/>
      <c r="ICY4" s="104"/>
      <c r="ICZ4" s="104"/>
      <c r="IDA4" s="104"/>
      <c r="IDB4" s="104"/>
      <c r="IDC4" s="104"/>
      <c r="IDD4" s="104"/>
      <c r="IDE4" s="104"/>
      <c r="IDF4" s="104"/>
      <c r="IDG4" s="104"/>
      <c r="IDH4" s="104"/>
      <c r="IDI4" s="104"/>
      <c r="IDJ4" s="104"/>
      <c r="IDK4" s="104"/>
      <c r="IDL4" s="104"/>
      <c r="IDM4" s="104"/>
      <c r="IDN4" s="104"/>
      <c r="IDO4" s="104"/>
      <c r="IDP4" s="104"/>
      <c r="IDQ4" s="104"/>
      <c r="IDR4" s="104"/>
      <c r="IDS4" s="104"/>
      <c r="IDT4" s="104"/>
      <c r="IDU4" s="104"/>
      <c r="IDV4" s="104"/>
      <c r="IDW4" s="104"/>
      <c r="IDX4" s="104"/>
      <c r="IDY4" s="104"/>
      <c r="IDZ4" s="104"/>
      <c r="IEA4" s="104"/>
      <c r="IEB4" s="104"/>
      <c r="IEC4" s="104"/>
      <c r="IED4" s="104"/>
      <c r="IEE4" s="104"/>
      <c r="IEF4" s="104"/>
      <c r="IEG4" s="104"/>
      <c r="IEH4" s="104"/>
      <c r="IEI4" s="104"/>
      <c r="IEJ4" s="104"/>
      <c r="IEK4" s="104"/>
      <c r="IEL4" s="104"/>
      <c r="IEM4" s="104"/>
      <c r="IEN4" s="104"/>
      <c r="IEO4" s="104"/>
      <c r="IEP4" s="104"/>
      <c r="IEQ4" s="104"/>
      <c r="IER4" s="104"/>
      <c r="IES4" s="104"/>
      <c r="IET4" s="104"/>
      <c r="IEU4" s="104"/>
      <c r="IEV4" s="104"/>
      <c r="IEW4" s="104"/>
      <c r="IEX4" s="104"/>
      <c r="IEY4" s="104"/>
      <c r="IEZ4" s="104"/>
      <c r="IFA4" s="104"/>
      <c r="IFB4" s="104"/>
      <c r="IFC4" s="104"/>
      <c r="IFD4" s="104"/>
      <c r="IFE4" s="104"/>
      <c r="IFF4" s="104"/>
      <c r="IFG4" s="104"/>
      <c r="IFH4" s="104"/>
      <c r="IFI4" s="104"/>
      <c r="IFJ4" s="104"/>
      <c r="IFK4" s="104"/>
      <c r="IFL4" s="104"/>
      <c r="IFM4" s="104"/>
      <c r="IFN4" s="104"/>
      <c r="IFO4" s="104"/>
      <c r="IFP4" s="104"/>
      <c r="IFQ4" s="104"/>
      <c r="IFR4" s="104"/>
      <c r="IFS4" s="104"/>
      <c r="IFT4" s="104"/>
      <c r="IFU4" s="104"/>
      <c r="IFV4" s="104"/>
      <c r="IFW4" s="104"/>
      <c r="IFX4" s="104"/>
      <c r="IFY4" s="104"/>
      <c r="IFZ4" s="104"/>
      <c r="IGA4" s="104"/>
      <c r="IGB4" s="104"/>
      <c r="IGC4" s="104"/>
      <c r="IGD4" s="104"/>
      <c r="IGE4" s="104"/>
      <c r="IGF4" s="104"/>
      <c r="IGG4" s="104"/>
      <c r="IGH4" s="104"/>
      <c r="IGI4" s="104"/>
      <c r="IGJ4" s="104"/>
      <c r="IGK4" s="104"/>
      <c r="IGL4" s="104"/>
      <c r="IGM4" s="104"/>
      <c r="IGN4" s="104"/>
      <c r="IGO4" s="104"/>
      <c r="IGP4" s="104"/>
      <c r="IGQ4" s="104"/>
      <c r="IGR4" s="104"/>
      <c r="IGS4" s="104"/>
      <c r="IGT4" s="104"/>
      <c r="IGU4" s="104"/>
      <c r="IGV4" s="104"/>
      <c r="IGW4" s="104"/>
      <c r="IGX4" s="104"/>
      <c r="IGY4" s="104"/>
      <c r="IGZ4" s="104"/>
      <c r="IHA4" s="104"/>
      <c r="IHB4" s="104"/>
      <c r="IHC4" s="104"/>
      <c r="IHD4" s="104"/>
      <c r="IHE4" s="104"/>
      <c r="IHF4" s="104"/>
      <c r="IHG4" s="104"/>
      <c r="IHH4" s="104"/>
      <c r="IHI4" s="104"/>
      <c r="IHJ4" s="104"/>
      <c r="IHK4" s="104"/>
      <c r="IHL4" s="104"/>
      <c r="IHM4" s="104"/>
      <c r="IHN4" s="104"/>
      <c r="IHO4" s="104"/>
      <c r="IHP4" s="104"/>
      <c r="IHQ4" s="104"/>
      <c r="IHR4" s="104"/>
      <c r="IHS4" s="104"/>
      <c r="IHT4" s="104"/>
      <c r="IHU4" s="104"/>
      <c r="IHV4" s="104"/>
      <c r="IHW4" s="104"/>
      <c r="IHX4" s="104"/>
      <c r="IHY4" s="104"/>
      <c r="IHZ4" s="104"/>
      <c r="IIA4" s="104"/>
      <c r="IIB4" s="104"/>
      <c r="IIC4" s="104"/>
      <c r="IID4" s="104"/>
      <c r="IIE4" s="104"/>
      <c r="IIF4" s="104"/>
      <c r="IIG4" s="104"/>
      <c r="IIH4" s="104"/>
      <c r="III4" s="104"/>
      <c r="IIJ4" s="104"/>
      <c r="IIK4" s="104"/>
      <c r="IIL4" s="104"/>
      <c r="IIM4" s="104"/>
      <c r="IIN4" s="104"/>
      <c r="IIO4" s="104"/>
      <c r="IIP4" s="104"/>
      <c r="IIQ4" s="104"/>
      <c r="IIR4" s="104"/>
      <c r="IIS4" s="104"/>
      <c r="IIT4" s="104"/>
      <c r="IIU4" s="104"/>
      <c r="IIV4" s="104"/>
      <c r="IIW4" s="104"/>
      <c r="IIX4" s="104"/>
      <c r="IIY4" s="104"/>
      <c r="IIZ4" s="104"/>
      <c r="IJA4" s="104"/>
      <c r="IJB4" s="104"/>
      <c r="IJC4" s="104"/>
      <c r="IJD4" s="104"/>
      <c r="IJE4" s="104"/>
      <c r="IJF4" s="104"/>
      <c r="IJG4" s="104"/>
      <c r="IJH4" s="104"/>
      <c r="IJI4" s="104"/>
      <c r="IJJ4" s="104"/>
      <c r="IJK4" s="104"/>
      <c r="IJL4" s="104"/>
      <c r="IJM4" s="104"/>
      <c r="IJN4" s="104"/>
      <c r="IJO4" s="104"/>
      <c r="IJP4" s="104"/>
      <c r="IJQ4" s="104"/>
      <c r="IJR4" s="104"/>
      <c r="IJS4" s="104"/>
      <c r="IJT4" s="104"/>
      <c r="IJU4" s="104"/>
      <c r="IJV4" s="104"/>
      <c r="IJW4" s="104"/>
      <c r="IJX4" s="104"/>
      <c r="IJY4" s="104"/>
      <c r="IJZ4" s="104"/>
      <c r="IKA4" s="104"/>
      <c r="IKB4" s="104"/>
      <c r="IKC4" s="104"/>
      <c r="IKD4" s="104"/>
      <c r="IKE4" s="104"/>
      <c r="IKF4" s="104"/>
      <c r="IKG4" s="104"/>
      <c r="IKH4" s="104"/>
      <c r="IKI4" s="104"/>
      <c r="IKJ4" s="104"/>
      <c r="IKK4" s="104"/>
      <c r="IKL4" s="104"/>
      <c r="IKM4" s="104"/>
      <c r="IKN4" s="104"/>
      <c r="IKO4" s="104"/>
      <c r="IKP4" s="104"/>
      <c r="IKQ4" s="104"/>
      <c r="IKR4" s="104"/>
      <c r="IKS4" s="104"/>
      <c r="IKT4" s="104"/>
      <c r="IKU4" s="104"/>
      <c r="IKV4" s="104"/>
      <c r="IKW4" s="104"/>
      <c r="IKX4" s="104"/>
      <c r="IKY4" s="104"/>
      <c r="IKZ4" s="104"/>
      <c r="ILA4" s="104"/>
      <c r="ILB4" s="104"/>
      <c r="ILC4" s="104"/>
      <c r="ILD4" s="104"/>
      <c r="ILE4" s="104"/>
      <c r="ILF4" s="104"/>
      <c r="ILG4" s="104"/>
      <c r="ILH4" s="104"/>
      <c r="ILI4" s="104"/>
      <c r="ILJ4" s="104"/>
      <c r="ILK4" s="104"/>
      <c r="ILL4" s="104"/>
      <c r="ILM4" s="104"/>
      <c r="ILN4" s="104"/>
      <c r="ILO4" s="104"/>
      <c r="ILP4" s="104"/>
      <c r="ILQ4" s="104"/>
      <c r="ILR4" s="104"/>
      <c r="ILS4" s="104"/>
      <c r="ILT4" s="104"/>
      <c r="ILU4" s="104"/>
      <c r="ILV4" s="104"/>
      <c r="ILW4" s="104"/>
      <c r="ILX4" s="104"/>
      <c r="ILY4" s="104"/>
      <c r="ILZ4" s="104"/>
      <c r="IMA4" s="104"/>
      <c r="IMB4" s="104"/>
      <c r="IMC4" s="104"/>
      <c r="IMD4" s="104"/>
      <c r="IME4" s="104"/>
      <c r="IMF4" s="104"/>
      <c r="IMG4" s="104"/>
      <c r="IMH4" s="104"/>
      <c r="IMI4" s="104"/>
      <c r="IMJ4" s="104"/>
      <c r="IMK4" s="104"/>
      <c r="IML4" s="104"/>
      <c r="IMM4" s="104"/>
      <c r="IMN4" s="104"/>
      <c r="IMO4" s="104"/>
      <c r="IMP4" s="104"/>
      <c r="IMQ4" s="104"/>
      <c r="IMR4" s="104"/>
      <c r="IMS4" s="104"/>
      <c r="IMT4" s="104"/>
      <c r="IMU4" s="104"/>
      <c r="IMV4" s="104"/>
      <c r="IMW4" s="104"/>
      <c r="IMX4" s="104"/>
      <c r="IMY4" s="104"/>
      <c r="IMZ4" s="104"/>
      <c r="INA4" s="104"/>
      <c r="INB4" s="104"/>
      <c r="INC4" s="104"/>
      <c r="IND4" s="104"/>
      <c r="INE4" s="104"/>
      <c r="INF4" s="104"/>
      <c r="ING4" s="104"/>
      <c r="INH4" s="104"/>
      <c r="INI4" s="104"/>
      <c r="INJ4" s="104"/>
      <c r="INK4" s="104"/>
      <c r="INL4" s="104"/>
      <c r="INM4" s="104"/>
      <c r="INN4" s="104"/>
      <c r="INO4" s="104"/>
      <c r="INP4" s="104"/>
      <c r="INQ4" s="104"/>
      <c r="INR4" s="104"/>
      <c r="INS4" s="104"/>
      <c r="INT4" s="104"/>
      <c r="INU4" s="104"/>
      <c r="INV4" s="104"/>
      <c r="INW4" s="104"/>
      <c r="INX4" s="104"/>
      <c r="INY4" s="104"/>
      <c r="INZ4" s="104"/>
      <c r="IOA4" s="104"/>
      <c r="IOB4" s="104"/>
      <c r="IOC4" s="104"/>
      <c r="IOD4" s="104"/>
      <c r="IOE4" s="104"/>
      <c r="IOF4" s="104"/>
      <c r="IOG4" s="104"/>
      <c r="IOH4" s="104"/>
      <c r="IOI4" s="104"/>
      <c r="IOJ4" s="104"/>
      <c r="IOK4" s="104"/>
      <c r="IOL4" s="104"/>
      <c r="IOM4" s="104"/>
      <c r="ION4" s="104"/>
      <c r="IOO4" s="104"/>
      <c r="IOP4" s="104"/>
      <c r="IOQ4" s="104"/>
      <c r="IOR4" s="104"/>
      <c r="IOS4" s="104"/>
      <c r="IOT4" s="104"/>
      <c r="IOU4" s="104"/>
      <c r="IOV4" s="104"/>
      <c r="IOW4" s="104"/>
      <c r="IOX4" s="104"/>
      <c r="IOY4" s="104"/>
      <c r="IOZ4" s="104"/>
      <c r="IPA4" s="104"/>
      <c r="IPB4" s="104"/>
      <c r="IPC4" s="104"/>
      <c r="IPD4" s="104"/>
      <c r="IPE4" s="104"/>
      <c r="IPF4" s="104"/>
      <c r="IPG4" s="104"/>
      <c r="IPH4" s="104"/>
      <c r="IPI4" s="104"/>
      <c r="IPJ4" s="104"/>
      <c r="IPK4" s="104"/>
      <c r="IPL4" s="104"/>
      <c r="IPM4" s="104"/>
      <c r="IPN4" s="104"/>
      <c r="IPO4" s="104"/>
      <c r="IPP4" s="104"/>
      <c r="IPQ4" s="104"/>
      <c r="IPR4" s="104"/>
      <c r="IPS4" s="104"/>
      <c r="IPT4" s="104"/>
      <c r="IPU4" s="104"/>
      <c r="IPV4" s="104"/>
      <c r="IPW4" s="104"/>
      <c r="IPX4" s="104"/>
      <c r="IPY4" s="104"/>
      <c r="IPZ4" s="104"/>
      <c r="IQA4" s="104"/>
      <c r="IQB4" s="104"/>
      <c r="IQC4" s="104"/>
      <c r="IQD4" s="104"/>
      <c r="IQE4" s="104"/>
      <c r="IQF4" s="104"/>
      <c r="IQG4" s="104"/>
      <c r="IQH4" s="104"/>
      <c r="IQI4" s="104"/>
      <c r="IQJ4" s="104"/>
      <c r="IQK4" s="104"/>
      <c r="IQL4" s="104"/>
      <c r="IQM4" s="104"/>
      <c r="IQN4" s="104"/>
      <c r="IQO4" s="104"/>
      <c r="IQP4" s="104"/>
      <c r="IQQ4" s="104"/>
      <c r="IQR4" s="104"/>
      <c r="IQS4" s="104"/>
      <c r="IQT4" s="104"/>
      <c r="IQU4" s="104"/>
      <c r="IQV4" s="104"/>
      <c r="IQW4" s="104"/>
      <c r="IQX4" s="104"/>
      <c r="IQY4" s="104"/>
      <c r="IQZ4" s="104"/>
      <c r="IRA4" s="104"/>
      <c r="IRB4" s="104"/>
      <c r="IRC4" s="104"/>
      <c r="IRD4" s="104"/>
      <c r="IRE4" s="104"/>
      <c r="IRF4" s="104"/>
      <c r="IRG4" s="104"/>
      <c r="IRH4" s="104"/>
      <c r="IRI4" s="104"/>
      <c r="IRJ4" s="104"/>
      <c r="IRK4" s="104"/>
      <c r="IRL4" s="104"/>
      <c r="IRM4" s="104"/>
      <c r="IRN4" s="104"/>
      <c r="IRO4" s="104"/>
      <c r="IRP4" s="104"/>
      <c r="IRQ4" s="104"/>
      <c r="IRR4" s="104"/>
      <c r="IRS4" s="104"/>
      <c r="IRT4" s="104"/>
      <c r="IRU4" s="104"/>
      <c r="IRV4" s="104"/>
      <c r="IRW4" s="104"/>
      <c r="IRX4" s="104"/>
      <c r="IRY4" s="104"/>
      <c r="IRZ4" s="104"/>
      <c r="ISA4" s="104"/>
      <c r="ISB4" s="104"/>
      <c r="ISC4" s="104"/>
      <c r="ISD4" s="104"/>
      <c r="ISE4" s="104"/>
      <c r="ISF4" s="104"/>
      <c r="ISG4" s="104"/>
      <c r="ISH4" s="104"/>
      <c r="ISI4" s="104"/>
      <c r="ISJ4" s="104"/>
      <c r="ISK4" s="104"/>
      <c r="ISL4" s="104"/>
      <c r="ISM4" s="104"/>
      <c r="ISN4" s="104"/>
      <c r="ISO4" s="104"/>
      <c r="ISP4" s="104"/>
      <c r="ISQ4" s="104"/>
      <c r="ISR4" s="104"/>
      <c r="ISS4" s="104"/>
      <c r="IST4" s="104"/>
      <c r="ISU4" s="104"/>
      <c r="ISV4" s="104"/>
      <c r="ISW4" s="104"/>
      <c r="ISX4" s="104"/>
      <c r="ISY4" s="104"/>
      <c r="ISZ4" s="104"/>
      <c r="ITA4" s="104"/>
      <c r="ITB4" s="104"/>
      <c r="ITC4" s="104"/>
      <c r="ITD4" s="104"/>
      <c r="ITE4" s="104"/>
      <c r="ITF4" s="104"/>
      <c r="ITG4" s="104"/>
      <c r="ITH4" s="104"/>
      <c r="ITI4" s="104"/>
      <c r="ITJ4" s="104"/>
      <c r="ITK4" s="104"/>
      <c r="ITL4" s="104"/>
      <c r="ITM4" s="104"/>
      <c r="ITN4" s="104"/>
      <c r="ITO4" s="104"/>
      <c r="ITP4" s="104"/>
      <c r="ITQ4" s="104"/>
      <c r="ITR4" s="104"/>
      <c r="ITS4" s="104"/>
      <c r="ITT4" s="104"/>
      <c r="ITU4" s="104"/>
      <c r="ITV4" s="104"/>
      <c r="ITW4" s="104"/>
      <c r="ITX4" s="104"/>
      <c r="ITY4" s="104"/>
      <c r="ITZ4" s="104"/>
      <c r="IUA4" s="104"/>
      <c r="IUB4" s="104"/>
      <c r="IUC4" s="104"/>
      <c r="IUD4" s="104"/>
      <c r="IUE4" s="104"/>
      <c r="IUF4" s="104"/>
      <c r="IUG4" s="104"/>
      <c r="IUH4" s="104"/>
      <c r="IUI4" s="104"/>
      <c r="IUJ4" s="104"/>
      <c r="IUK4" s="104"/>
      <c r="IUL4" s="104"/>
      <c r="IUM4" s="104"/>
      <c r="IUN4" s="104"/>
      <c r="IUO4" s="104"/>
      <c r="IUP4" s="104"/>
      <c r="IUQ4" s="104"/>
      <c r="IUR4" s="104"/>
      <c r="IUS4" s="104"/>
      <c r="IUT4" s="104"/>
      <c r="IUU4" s="104"/>
      <c r="IUV4" s="104"/>
      <c r="IUW4" s="104"/>
      <c r="IUX4" s="104"/>
      <c r="IUY4" s="104"/>
      <c r="IUZ4" s="104"/>
      <c r="IVA4" s="104"/>
      <c r="IVB4" s="104"/>
      <c r="IVC4" s="104"/>
      <c r="IVD4" s="104"/>
      <c r="IVE4" s="104"/>
      <c r="IVF4" s="104"/>
      <c r="IVG4" s="104"/>
      <c r="IVH4" s="104"/>
      <c r="IVI4" s="104"/>
      <c r="IVJ4" s="104"/>
      <c r="IVK4" s="104"/>
      <c r="IVL4" s="104"/>
      <c r="IVM4" s="104"/>
      <c r="IVN4" s="104"/>
      <c r="IVO4" s="104"/>
      <c r="IVP4" s="104"/>
      <c r="IVQ4" s="104"/>
      <c r="IVR4" s="104"/>
      <c r="IVS4" s="104"/>
      <c r="IVT4" s="104"/>
      <c r="IVU4" s="104"/>
      <c r="IVV4" s="104"/>
      <c r="IVW4" s="104"/>
      <c r="IVX4" s="104"/>
      <c r="IVY4" s="104"/>
      <c r="IVZ4" s="104"/>
      <c r="IWA4" s="104"/>
      <c r="IWB4" s="104"/>
      <c r="IWC4" s="104"/>
      <c r="IWD4" s="104"/>
      <c r="IWE4" s="104"/>
      <c r="IWF4" s="104"/>
      <c r="IWG4" s="104"/>
      <c r="IWH4" s="104"/>
      <c r="IWI4" s="104"/>
      <c r="IWJ4" s="104"/>
      <c r="IWK4" s="104"/>
      <c r="IWL4" s="104"/>
      <c r="IWM4" s="104"/>
      <c r="IWN4" s="104"/>
      <c r="IWO4" s="104"/>
      <c r="IWP4" s="104"/>
      <c r="IWQ4" s="104"/>
      <c r="IWR4" s="104"/>
      <c r="IWS4" s="104"/>
      <c r="IWT4" s="104"/>
      <c r="IWU4" s="104"/>
      <c r="IWV4" s="104"/>
      <c r="IWW4" s="104"/>
      <c r="IWX4" s="104"/>
      <c r="IWY4" s="104"/>
      <c r="IWZ4" s="104"/>
      <c r="IXA4" s="104"/>
      <c r="IXB4" s="104"/>
      <c r="IXC4" s="104"/>
      <c r="IXD4" s="104"/>
      <c r="IXE4" s="104"/>
      <c r="IXF4" s="104"/>
      <c r="IXG4" s="104"/>
      <c r="IXH4" s="104"/>
      <c r="IXI4" s="104"/>
      <c r="IXJ4" s="104"/>
      <c r="IXK4" s="104"/>
      <c r="IXL4" s="104"/>
      <c r="IXM4" s="104"/>
      <c r="IXN4" s="104"/>
      <c r="IXO4" s="104"/>
      <c r="IXP4" s="104"/>
      <c r="IXQ4" s="104"/>
      <c r="IXR4" s="104"/>
      <c r="IXS4" s="104"/>
      <c r="IXT4" s="104"/>
      <c r="IXU4" s="104"/>
      <c r="IXV4" s="104"/>
      <c r="IXW4" s="104"/>
      <c r="IXX4" s="104"/>
      <c r="IXY4" s="104"/>
      <c r="IXZ4" s="104"/>
      <c r="IYA4" s="104"/>
      <c r="IYB4" s="104"/>
      <c r="IYC4" s="104"/>
      <c r="IYD4" s="104"/>
      <c r="IYE4" s="104"/>
      <c r="IYF4" s="104"/>
      <c r="IYG4" s="104"/>
      <c r="IYH4" s="104"/>
      <c r="IYI4" s="104"/>
      <c r="IYJ4" s="104"/>
      <c r="IYK4" s="104"/>
      <c r="IYL4" s="104"/>
      <c r="IYM4" s="104"/>
      <c r="IYN4" s="104"/>
      <c r="IYO4" s="104"/>
      <c r="IYP4" s="104"/>
      <c r="IYQ4" s="104"/>
      <c r="IYR4" s="104"/>
      <c r="IYS4" s="104"/>
      <c r="IYT4" s="104"/>
      <c r="IYU4" s="104"/>
      <c r="IYV4" s="104"/>
      <c r="IYW4" s="104"/>
      <c r="IYX4" s="104"/>
      <c r="IYY4" s="104"/>
      <c r="IYZ4" s="104"/>
      <c r="IZA4" s="104"/>
      <c r="IZB4" s="104"/>
      <c r="IZC4" s="104"/>
      <c r="IZD4" s="104"/>
      <c r="IZE4" s="104"/>
      <c r="IZF4" s="104"/>
      <c r="IZG4" s="104"/>
      <c r="IZH4" s="104"/>
      <c r="IZI4" s="104"/>
      <c r="IZJ4" s="104"/>
      <c r="IZK4" s="104"/>
      <c r="IZL4" s="104"/>
      <c r="IZM4" s="104"/>
      <c r="IZN4" s="104"/>
      <c r="IZO4" s="104"/>
      <c r="IZP4" s="104"/>
      <c r="IZQ4" s="104"/>
      <c r="IZR4" s="104"/>
      <c r="IZS4" s="104"/>
      <c r="IZT4" s="104"/>
      <c r="IZU4" s="104"/>
      <c r="IZV4" s="104"/>
      <c r="IZW4" s="104"/>
      <c r="IZX4" s="104"/>
      <c r="IZY4" s="104"/>
      <c r="IZZ4" s="104"/>
      <c r="JAA4" s="104"/>
      <c r="JAB4" s="104"/>
      <c r="JAC4" s="104"/>
      <c r="JAD4" s="104"/>
      <c r="JAE4" s="104"/>
      <c r="JAF4" s="104"/>
      <c r="JAG4" s="104"/>
      <c r="JAH4" s="104"/>
      <c r="JAI4" s="104"/>
      <c r="JAJ4" s="104"/>
      <c r="JAK4" s="104"/>
      <c r="JAL4" s="104"/>
      <c r="JAM4" s="104"/>
      <c r="JAN4" s="104"/>
      <c r="JAO4" s="104"/>
      <c r="JAP4" s="104"/>
      <c r="JAQ4" s="104"/>
      <c r="JAR4" s="104"/>
      <c r="JAS4" s="104"/>
      <c r="JAT4" s="104"/>
      <c r="JAU4" s="104"/>
      <c r="JAV4" s="104"/>
      <c r="JAW4" s="104"/>
      <c r="JAX4" s="104"/>
      <c r="JAY4" s="104"/>
      <c r="JAZ4" s="104"/>
      <c r="JBA4" s="104"/>
      <c r="JBB4" s="104"/>
      <c r="JBC4" s="104"/>
      <c r="JBD4" s="104"/>
      <c r="JBE4" s="104"/>
      <c r="JBF4" s="104"/>
      <c r="JBG4" s="104"/>
      <c r="JBH4" s="104"/>
      <c r="JBI4" s="104"/>
      <c r="JBJ4" s="104"/>
      <c r="JBK4" s="104"/>
      <c r="JBL4" s="104"/>
      <c r="JBM4" s="104"/>
      <c r="JBN4" s="104"/>
      <c r="JBO4" s="104"/>
      <c r="JBP4" s="104"/>
      <c r="JBQ4" s="104"/>
      <c r="JBR4" s="104"/>
      <c r="JBS4" s="104"/>
      <c r="JBT4" s="104"/>
      <c r="JBU4" s="104"/>
      <c r="JBV4" s="104"/>
      <c r="JBW4" s="104"/>
      <c r="JBX4" s="104"/>
      <c r="JBY4" s="104"/>
      <c r="JBZ4" s="104"/>
      <c r="JCA4" s="104"/>
      <c r="JCB4" s="104"/>
      <c r="JCC4" s="104"/>
      <c r="JCD4" s="104"/>
      <c r="JCE4" s="104"/>
      <c r="JCF4" s="104"/>
      <c r="JCG4" s="104"/>
      <c r="JCH4" s="104"/>
      <c r="JCI4" s="104"/>
      <c r="JCJ4" s="104"/>
      <c r="JCK4" s="104"/>
      <c r="JCL4" s="104"/>
      <c r="JCM4" s="104"/>
      <c r="JCN4" s="104"/>
      <c r="JCO4" s="104"/>
      <c r="JCP4" s="104"/>
      <c r="JCQ4" s="104"/>
      <c r="JCR4" s="104"/>
      <c r="JCS4" s="104"/>
      <c r="JCT4" s="104"/>
      <c r="JCU4" s="104"/>
      <c r="JCV4" s="104"/>
      <c r="JCW4" s="104"/>
      <c r="JCX4" s="104"/>
      <c r="JCY4" s="104"/>
      <c r="JCZ4" s="104"/>
      <c r="JDA4" s="104"/>
      <c r="JDB4" s="104"/>
      <c r="JDC4" s="104"/>
      <c r="JDD4" s="104"/>
      <c r="JDE4" s="104"/>
      <c r="JDF4" s="104"/>
      <c r="JDG4" s="104"/>
      <c r="JDH4" s="104"/>
      <c r="JDI4" s="104"/>
      <c r="JDJ4" s="104"/>
      <c r="JDK4" s="104"/>
      <c r="JDL4" s="104"/>
      <c r="JDM4" s="104"/>
      <c r="JDN4" s="104"/>
      <c r="JDO4" s="104"/>
      <c r="JDP4" s="104"/>
      <c r="JDQ4" s="104"/>
      <c r="JDR4" s="104"/>
      <c r="JDS4" s="104"/>
      <c r="JDT4" s="104"/>
      <c r="JDU4" s="104"/>
      <c r="JDV4" s="104"/>
      <c r="JDW4" s="104"/>
      <c r="JDX4" s="104"/>
      <c r="JDY4" s="104"/>
      <c r="JDZ4" s="104"/>
      <c r="JEA4" s="104"/>
      <c r="JEB4" s="104"/>
      <c r="JEC4" s="104"/>
      <c r="JED4" s="104"/>
      <c r="JEE4" s="104"/>
      <c r="JEF4" s="104"/>
      <c r="JEG4" s="104"/>
      <c r="JEH4" s="104"/>
      <c r="JEI4" s="104"/>
      <c r="JEJ4" s="104"/>
      <c r="JEK4" s="104"/>
      <c r="JEL4" s="104"/>
      <c r="JEM4" s="104"/>
      <c r="JEN4" s="104"/>
      <c r="JEO4" s="104"/>
      <c r="JEP4" s="104"/>
      <c r="JEQ4" s="104"/>
      <c r="JER4" s="104"/>
      <c r="JES4" s="104"/>
      <c r="JET4" s="104"/>
      <c r="JEU4" s="104"/>
      <c r="JEV4" s="104"/>
      <c r="JEW4" s="104"/>
      <c r="JEX4" s="104"/>
      <c r="JEY4" s="104"/>
      <c r="JEZ4" s="104"/>
      <c r="JFA4" s="104"/>
      <c r="JFB4" s="104"/>
      <c r="JFC4" s="104"/>
      <c r="JFD4" s="104"/>
      <c r="JFE4" s="104"/>
      <c r="JFF4" s="104"/>
      <c r="JFG4" s="104"/>
      <c r="JFH4" s="104"/>
      <c r="JFI4" s="104"/>
      <c r="JFJ4" s="104"/>
      <c r="JFK4" s="104"/>
      <c r="JFL4" s="104"/>
      <c r="JFM4" s="104"/>
      <c r="JFN4" s="104"/>
      <c r="JFO4" s="104"/>
      <c r="JFP4" s="104"/>
      <c r="JFQ4" s="104"/>
      <c r="JFR4" s="104"/>
      <c r="JFS4" s="104"/>
      <c r="JFT4" s="104"/>
      <c r="JFU4" s="104"/>
      <c r="JFV4" s="104"/>
      <c r="JFW4" s="104"/>
      <c r="JFX4" s="104"/>
      <c r="JFY4" s="104"/>
      <c r="JFZ4" s="104"/>
      <c r="JGA4" s="104"/>
      <c r="JGB4" s="104"/>
      <c r="JGC4" s="104"/>
      <c r="JGD4" s="104"/>
      <c r="JGE4" s="104"/>
      <c r="JGF4" s="104"/>
      <c r="JGG4" s="104"/>
      <c r="JGH4" s="104"/>
      <c r="JGI4" s="104"/>
      <c r="JGJ4" s="104"/>
      <c r="JGK4" s="104"/>
      <c r="JGL4" s="104"/>
      <c r="JGM4" s="104"/>
      <c r="JGN4" s="104"/>
      <c r="JGO4" s="104"/>
      <c r="JGP4" s="104"/>
      <c r="JGQ4" s="104"/>
      <c r="JGR4" s="104"/>
      <c r="JGS4" s="104"/>
      <c r="JGT4" s="104"/>
      <c r="JGU4" s="104"/>
      <c r="JGV4" s="104"/>
      <c r="JGW4" s="104"/>
      <c r="JGX4" s="104"/>
      <c r="JGY4" s="104"/>
      <c r="JGZ4" s="104"/>
      <c r="JHA4" s="104"/>
      <c r="JHB4" s="104"/>
      <c r="JHC4" s="104"/>
      <c r="JHD4" s="104"/>
      <c r="JHE4" s="104"/>
      <c r="JHF4" s="104"/>
      <c r="JHG4" s="104"/>
      <c r="JHH4" s="104"/>
      <c r="JHI4" s="104"/>
      <c r="JHJ4" s="104"/>
      <c r="JHK4" s="104"/>
      <c r="JHL4" s="104"/>
      <c r="JHM4" s="104"/>
      <c r="JHN4" s="104"/>
      <c r="JHO4" s="104"/>
      <c r="JHP4" s="104"/>
      <c r="JHQ4" s="104"/>
      <c r="JHR4" s="104"/>
      <c r="JHS4" s="104"/>
      <c r="JHT4" s="104"/>
      <c r="JHU4" s="104"/>
      <c r="JHV4" s="104"/>
      <c r="JHW4" s="104"/>
      <c r="JHX4" s="104"/>
      <c r="JHY4" s="104"/>
      <c r="JHZ4" s="104"/>
      <c r="JIA4" s="104"/>
      <c r="JIB4" s="104"/>
      <c r="JIC4" s="104"/>
      <c r="JID4" s="104"/>
      <c r="JIE4" s="104"/>
      <c r="JIF4" s="104"/>
      <c r="JIG4" s="104"/>
      <c r="JIH4" s="104"/>
      <c r="JII4" s="104"/>
      <c r="JIJ4" s="104"/>
      <c r="JIK4" s="104"/>
      <c r="JIL4" s="104"/>
      <c r="JIM4" s="104"/>
      <c r="JIN4" s="104"/>
      <c r="JIO4" s="104"/>
      <c r="JIP4" s="104"/>
      <c r="JIQ4" s="104"/>
      <c r="JIR4" s="104"/>
      <c r="JIS4" s="104"/>
      <c r="JIT4" s="104"/>
      <c r="JIU4" s="104"/>
      <c r="JIV4" s="104"/>
      <c r="JIW4" s="104"/>
      <c r="JIX4" s="104"/>
      <c r="JIY4" s="104"/>
      <c r="JIZ4" s="104"/>
      <c r="JJA4" s="104"/>
      <c r="JJB4" s="104"/>
      <c r="JJC4" s="104"/>
      <c r="JJD4" s="104"/>
      <c r="JJE4" s="104"/>
      <c r="JJF4" s="104"/>
      <c r="JJG4" s="104"/>
      <c r="JJH4" s="104"/>
      <c r="JJI4" s="104"/>
      <c r="JJJ4" s="104"/>
      <c r="JJK4" s="104"/>
      <c r="JJL4" s="104"/>
      <c r="JJM4" s="104"/>
      <c r="JJN4" s="104"/>
      <c r="JJO4" s="104"/>
      <c r="JJP4" s="104"/>
      <c r="JJQ4" s="104"/>
      <c r="JJR4" s="104"/>
      <c r="JJS4" s="104"/>
      <c r="JJT4" s="104"/>
      <c r="JJU4" s="104"/>
      <c r="JJV4" s="104"/>
      <c r="JJW4" s="104"/>
      <c r="JJX4" s="104"/>
      <c r="JJY4" s="104"/>
      <c r="JJZ4" s="104"/>
      <c r="JKA4" s="104"/>
      <c r="JKB4" s="104"/>
      <c r="JKC4" s="104"/>
      <c r="JKD4" s="104"/>
      <c r="JKE4" s="104"/>
      <c r="JKF4" s="104"/>
      <c r="JKG4" s="104"/>
      <c r="JKH4" s="104"/>
      <c r="JKI4" s="104"/>
      <c r="JKJ4" s="104"/>
      <c r="JKK4" s="104"/>
      <c r="JKL4" s="104"/>
      <c r="JKM4" s="104"/>
      <c r="JKN4" s="104"/>
      <c r="JKO4" s="104"/>
      <c r="JKP4" s="104"/>
      <c r="JKQ4" s="104"/>
      <c r="JKR4" s="104"/>
      <c r="JKS4" s="104"/>
      <c r="JKT4" s="104"/>
      <c r="JKU4" s="104"/>
      <c r="JKV4" s="104"/>
      <c r="JKW4" s="104"/>
      <c r="JKX4" s="104"/>
      <c r="JKY4" s="104"/>
      <c r="JKZ4" s="104"/>
      <c r="JLA4" s="104"/>
      <c r="JLB4" s="104"/>
      <c r="JLC4" s="104"/>
      <c r="JLD4" s="104"/>
      <c r="JLE4" s="104"/>
      <c r="JLF4" s="104"/>
      <c r="JLG4" s="104"/>
      <c r="JLH4" s="104"/>
      <c r="JLI4" s="104"/>
      <c r="JLJ4" s="104"/>
      <c r="JLK4" s="104"/>
      <c r="JLL4" s="104"/>
      <c r="JLM4" s="104"/>
      <c r="JLN4" s="104"/>
      <c r="JLO4" s="104"/>
      <c r="JLP4" s="104"/>
      <c r="JLQ4" s="104"/>
      <c r="JLR4" s="104"/>
      <c r="JLS4" s="104"/>
      <c r="JLT4" s="104"/>
      <c r="JLU4" s="104"/>
      <c r="JLV4" s="104"/>
      <c r="JLW4" s="104"/>
      <c r="JLX4" s="104"/>
      <c r="JLY4" s="104"/>
      <c r="JLZ4" s="104"/>
      <c r="JMA4" s="104"/>
      <c r="JMB4" s="104"/>
      <c r="JMC4" s="104"/>
      <c r="JMD4" s="104"/>
      <c r="JME4" s="104"/>
      <c r="JMF4" s="104"/>
      <c r="JMG4" s="104"/>
      <c r="JMH4" s="104"/>
      <c r="JMI4" s="104"/>
      <c r="JMJ4" s="104"/>
      <c r="JMK4" s="104"/>
      <c r="JML4" s="104"/>
      <c r="JMM4" s="104"/>
      <c r="JMN4" s="104"/>
      <c r="JMO4" s="104"/>
      <c r="JMP4" s="104"/>
      <c r="JMQ4" s="104"/>
      <c r="JMR4" s="104"/>
      <c r="JMS4" s="104"/>
      <c r="JMT4" s="104"/>
      <c r="JMU4" s="104"/>
      <c r="JMV4" s="104"/>
      <c r="JMW4" s="104"/>
      <c r="JMX4" s="104"/>
      <c r="JMY4" s="104"/>
      <c r="JMZ4" s="104"/>
      <c r="JNA4" s="104"/>
      <c r="JNB4" s="104"/>
      <c r="JNC4" s="104"/>
      <c r="JND4" s="104"/>
      <c r="JNE4" s="104"/>
      <c r="JNF4" s="104"/>
      <c r="JNG4" s="104"/>
      <c r="JNH4" s="104"/>
      <c r="JNI4" s="104"/>
      <c r="JNJ4" s="104"/>
      <c r="JNK4" s="104"/>
      <c r="JNL4" s="104"/>
      <c r="JNM4" s="104"/>
      <c r="JNN4" s="104"/>
      <c r="JNO4" s="104"/>
      <c r="JNP4" s="104"/>
      <c r="JNQ4" s="104"/>
      <c r="JNR4" s="104"/>
      <c r="JNS4" s="104"/>
      <c r="JNT4" s="104"/>
      <c r="JNU4" s="104"/>
      <c r="JNV4" s="104"/>
      <c r="JNW4" s="104"/>
      <c r="JNX4" s="104"/>
      <c r="JNY4" s="104"/>
      <c r="JNZ4" s="104"/>
      <c r="JOA4" s="104"/>
      <c r="JOB4" s="104"/>
      <c r="JOC4" s="104"/>
      <c r="JOD4" s="104"/>
      <c r="JOE4" s="104"/>
      <c r="JOF4" s="104"/>
      <c r="JOG4" s="104"/>
      <c r="JOH4" s="104"/>
      <c r="JOI4" s="104"/>
      <c r="JOJ4" s="104"/>
      <c r="JOK4" s="104"/>
      <c r="JOL4" s="104"/>
      <c r="JOM4" s="104"/>
      <c r="JON4" s="104"/>
      <c r="JOO4" s="104"/>
      <c r="JOP4" s="104"/>
      <c r="JOQ4" s="104"/>
      <c r="JOR4" s="104"/>
      <c r="JOS4" s="104"/>
      <c r="JOT4" s="104"/>
      <c r="JOU4" s="104"/>
      <c r="JOV4" s="104"/>
      <c r="JOW4" s="104"/>
      <c r="JOX4" s="104"/>
      <c r="JOY4" s="104"/>
      <c r="JOZ4" s="104"/>
      <c r="JPA4" s="104"/>
      <c r="JPB4" s="104"/>
      <c r="JPC4" s="104"/>
      <c r="JPD4" s="104"/>
      <c r="JPE4" s="104"/>
      <c r="JPF4" s="104"/>
      <c r="JPG4" s="104"/>
      <c r="JPH4" s="104"/>
      <c r="JPI4" s="104"/>
      <c r="JPJ4" s="104"/>
      <c r="JPK4" s="104"/>
      <c r="JPL4" s="104"/>
      <c r="JPM4" s="104"/>
      <c r="JPN4" s="104"/>
      <c r="JPO4" s="104"/>
      <c r="JPP4" s="104"/>
      <c r="JPQ4" s="104"/>
      <c r="JPR4" s="104"/>
      <c r="JPS4" s="104"/>
      <c r="JPT4" s="104"/>
      <c r="JPU4" s="104"/>
      <c r="JPV4" s="104"/>
      <c r="JPW4" s="104"/>
      <c r="JPX4" s="104"/>
      <c r="JPY4" s="104"/>
      <c r="JPZ4" s="104"/>
      <c r="JQA4" s="104"/>
      <c r="JQB4" s="104"/>
      <c r="JQC4" s="104"/>
      <c r="JQD4" s="104"/>
      <c r="JQE4" s="104"/>
      <c r="JQF4" s="104"/>
      <c r="JQG4" s="104"/>
      <c r="JQH4" s="104"/>
      <c r="JQI4" s="104"/>
      <c r="JQJ4" s="104"/>
      <c r="JQK4" s="104"/>
      <c r="JQL4" s="104"/>
      <c r="JQM4" s="104"/>
      <c r="JQN4" s="104"/>
      <c r="JQO4" s="104"/>
      <c r="JQP4" s="104"/>
      <c r="JQQ4" s="104"/>
      <c r="JQR4" s="104"/>
      <c r="JQS4" s="104"/>
      <c r="JQT4" s="104"/>
      <c r="JQU4" s="104"/>
      <c r="JQV4" s="104"/>
      <c r="JQW4" s="104"/>
      <c r="JQX4" s="104"/>
      <c r="JQY4" s="104"/>
      <c r="JQZ4" s="104"/>
      <c r="JRA4" s="104"/>
      <c r="JRB4" s="104"/>
      <c r="JRC4" s="104"/>
      <c r="JRD4" s="104"/>
      <c r="JRE4" s="104"/>
      <c r="JRF4" s="104"/>
      <c r="JRG4" s="104"/>
      <c r="JRH4" s="104"/>
      <c r="JRI4" s="104"/>
      <c r="JRJ4" s="104"/>
      <c r="JRK4" s="104"/>
      <c r="JRL4" s="104"/>
      <c r="JRM4" s="104"/>
      <c r="JRN4" s="104"/>
      <c r="JRO4" s="104"/>
      <c r="JRP4" s="104"/>
      <c r="JRQ4" s="104"/>
      <c r="JRR4" s="104"/>
      <c r="JRS4" s="104"/>
      <c r="JRT4" s="104"/>
      <c r="JRU4" s="104"/>
      <c r="JRV4" s="104"/>
      <c r="JRW4" s="104"/>
      <c r="JRX4" s="104"/>
      <c r="JRY4" s="104"/>
      <c r="JRZ4" s="104"/>
      <c r="JSA4" s="104"/>
      <c r="JSB4" s="104"/>
      <c r="JSC4" s="104"/>
      <c r="JSD4" s="104"/>
      <c r="JSE4" s="104"/>
      <c r="JSF4" s="104"/>
      <c r="JSG4" s="104"/>
      <c r="JSH4" s="104"/>
      <c r="JSI4" s="104"/>
      <c r="JSJ4" s="104"/>
      <c r="JSK4" s="104"/>
      <c r="JSL4" s="104"/>
      <c r="JSM4" s="104"/>
      <c r="JSN4" s="104"/>
      <c r="JSO4" s="104"/>
      <c r="JSP4" s="104"/>
      <c r="JSQ4" s="104"/>
      <c r="JSR4" s="104"/>
      <c r="JSS4" s="104"/>
      <c r="JST4" s="104"/>
      <c r="JSU4" s="104"/>
      <c r="JSV4" s="104"/>
      <c r="JSW4" s="104"/>
      <c r="JSX4" s="104"/>
      <c r="JSY4" s="104"/>
      <c r="JSZ4" s="104"/>
      <c r="JTA4" s="104"/>
      <c r="JTB4" s="104"/>
      <c r="JTC4" s="104"/>
      <c r="JTD4" s="104"/>
      <c r="JTE4" s="104"/>
      <c r="JTF4" s="104"/>
      <c r="JTG4" s="104"/>
      <c r="JTH4" s="104"/>
      <c r="JTI4" s="104"/>
      <c r="JTJ4" s="104"/>
      <c r="JTK4" s="104"/>
      <c r="JTL4" s="104"/>
      <c r="JTM4" s="104"/>
      <c r="JTN4" s="104"/>
      <c r="JTO4" s="104"/>
      <c r="JTP4" s="104"/>
      <c r="JTQ4" s="104"/>
      <c r="JTR4" s="104"/>
      <c r="JTS4" s="104"/>
      <c r="JTT4" s="104"/>
      <c r="JTU4" s="104"/>
      <c r="JTV4" s="104"/>
      <c r="JTW4" s="104"/>
      <c r="JTX4" s="104"/>
      <c r="JTY4" s="104"/>
      <c r="JTZ4" s="104"/>
      <c r="JUA4" s="104"/>
      <c r="JUB4" s="104"/>
      <c r="JUC4" s="104"/>
      <c r="JUD4" s="104"/>
      <c r="JUE4" s="104"/>
      <c r="JUF4" s="104"/>
      <c r="JUG4" s="104"/>
      <c r="JUH4" s="104"/>
      <c r="JUI4" s="104"/>
      <c r="JUJ4" s="104"/>
      <c r="JUK4" s="104"/>
      <c r="JUL4" s="104"/>
      <c r="JUM4" s="104"/>
      <c r="JUN4" s="104"/>
      <c r="JUO4" s="104"/>
      <c r="JUP4" s="104"/>
      <c r="JUQ4" s="104"/>
      <c r="JUR4" s="104"/>
      <c r="JUS4" s="104"/>
      <c r="JUT4" s="104"/>
      <c r="JUU4" s="104"/>
      <c r="JUV4" s="104"/>
      <c r="JUW4" s="104"/>
      <c r="JUX4" s="104"/>
      <c r="JUY4" s="104"/>
      <c r="JUZ4" s="104"/>
      <c r="JVA4" s="104"/>
      <c r="JVB4" s="104"/>
      <c r="JVC4" s="104"/>
      <c r="JVD4" s="104"/>
      <c r="JVE4" s="104"/>
      <c r="JVF4" s="104"/>
      <c r="JVG4" s="104"/>
      <c r="JVH4" s="104"/>
      <c r="JVI4" s="104"/>
      <c r="JVJ4" s="104"/>
      <c r="JVK4" s="104"/>
      <c r="JVL4" s="104"/>
      <c r="JVM4" s="104"/>
      <c r="JVN4" s="104"/>
      <c r="JVO4" s="104"/>
      <c r="JVP4" s="104"/>
      <c r="JVQ4" s="104"/>
      <c r="JVR4" s="104"/>
      <c r="JVS4" s="104"/>
      <c r="JVT4" s="104"/>
      <c r="JVU4" s="104"/>
      <c r="JVV4" s="104"/>
      <c r="JVW4" s="104"/>
      <c r="JVX4" s="104"/>
      <c r="JVY4" s="104"/>
      <c r="JVZ4" s="104"/>
      <c r="JWA4" s="104"/>
      <c r="JWB4" s="104"/>
      <c r="JWC4" s="104"/>
      <c r="JWD4" s="104"/>
      <c r="JWE4" s="104"/>
      <c r="JWF4" s="104"/>
      <c r="JWG4" s="104"/>
      <c r="JWH4" s="104"/>
      <c r="JWI4" s="104"/>
      <c r="JWJ4" s="104"/>
      <c r="JWK4" s="104"/>
      <c r="JWL4" s="104"/>
      <c r="JWM4" s="104"/>
      <c r="JWN4" s="104"/>
      <c r="JWO4" s="104"/>
      <c r="JWP4" s="104"/>
      <c r="JWQ4" s="104"/>
      <c r="JWR4" s="104"/>
      <c r="JWS4" s="104"/>
      <c r="JWT4" s="104"/>
      <c r="JWU4" s="104"/>
      <c r="JWV4" s="104"/>
      <c r="JWW4" s="104"/>
      <c r="JWX4" s="104"/>
      <c r="JWY4" s="104"/>
      <c r="JWZ4" s="104"/>
      <c r="JXA4" s="104"/>
      <c r="JXB4" s="104"/>
      <c r="JXC4" s="104"/>
      <c r="JXD4" s="104"/>
      <c r="JXE4" s="104"/>
      <c r="JXF4" s="104"/>
      <c r="JXG4" s="104"/>
      <c r="JXH4" s="104"/>
      <c r="JXI4" s="104"/>
      <c r="JXJ4" s="104"/>
      <c r="JXK4" s="104"/>
      <c r="JXL4" s="104"/>
      <c r="JXM4" s="104"/>
      <c r="JXN4" s="104"/>
      <c r="JXO4" s="104"/>
      <c r="JXP4" s="104"/>
      <c r="JXQ4" s="104"/>
      <c r="JXR4" s="104"/>
      <c r="JXS4" s="104"/>
      <c r="JXT4" s="104"/>
      <c r="JXU4" s="104"/>
      <c r="JXV4" s="104"/>
      <c r="JXW4" s="104"/>
      <c r="JXX4" s="104"/>
      <c r="JXY4" s="104"/>
      <c r="JXZ4" s="104"/>
      <c r="JYA4" s="104"/>
      <c r="JYB4" s="104"/>
      <c r="JYC4" s="104"/>
      <c r="JYD4" s="104"/>
      <c r="JYE4" s="104"/>
      <c r="JYF4" s="104"/>
      <c r="JYG4" s="104"/>
      <c r="JYH4" s="104"/>
      <c r="JYI4" s="104"/>
      <c r="JYJ4" s="104"/>
      <c r="JYK4" s="104"/>
      <c r="JYL4" s="104"/>
      <c r="JYM4" s="104"/>
      <c r="JYN4" s="104"/>
      <c r="JYO4" s="104"/>
      <c r="JYP4" s="104"/>
      <c r="JYQ4" s="104"/>
      <c r="JYR4" s="104"/>
      <c r="JYS4" s="104"/>
      <c r="JYT4" s="104"/>
      <c r="JYU4" s="104"/>
      <c r="JYV4" s="104"/>
      <c r="JYW4" s="104"/>
      <c r="JYX4" s="104"/>
      <c r="JYY4" s="104"/>
      <c r="JYZ4" s="104"/>
      <c r="JZA4" s="104"/>
      <c r="JZB4" s="104"/>
      <c r="JZC4" s="104"/>
      <c r="JZD4" s="104"/>
      <c r="JZE4" s="104"/>
      <c r="JZF4" s="104"/>
      <c r="JZG4" s="104"/>
      <c r="JZH4" s="104"/>
      <c r="JZI4" s="104"/>
      <c r="JZJ4" s="104"/>
      <c r="JZK4" s="104"/>
      <c r="JZL4" s="104"/>
      <c r="JZM4" s="104"/>
      <c r="JZN4" s="104"/>
      <c r="JZO4" s="104"/>
      <c r="JZP4" s="104"/>
      <c r="JZQ4" s="104"/>
      <c r="JZR4" s="104"/>
      <c r="JZS4" s="104"/>
      <c r="JZT4" s="104"/>
      <c r="JZU4" s="104"/>
      <c r="JZV4" s="104"/>
      <c r="JZW4" s="104"/>
      <c r="JZX4" s="104"/>
      <c r="JZY4" s="104"/>
      <c r="JZZ4" s="104"/>
      <c r="KAA4" s="104"/>
      <c r="KAB4" s="104"/>
      <c r="KAC4" s="104"/>
      <c r="KAD4" s="104"/>
      <c r="KAE4" s="104"/>
      <c r="KAF4" s="104"/>
      <c r="KAG4" s="104"/>
      <c r="KAH4" s="104"/>
      <c r="KAI4" s="104"/>
      <c r="KAJ4" s="104"/>
      <c r="KAK4" s="104"/>
      <c r="KAL4" s="104"/>
      <c r="KAM4" s="104"/>
      <c r="KAN4" s="104"/>
      <c r="KAO4" s="104"/>
      <c r="KAP4" s="104"/>
      <c r="KAQ4" s="104"/>
      <c r="KAR4" s="104"/>
      <c r="KAS4" s="104"/>
      <c r="KAT4" s="104"/>
      <c r="KAU4" s="104"/>
      <c r="KAV4" s="104"/>
      <c r="KAW4" s="104"/>
      <c r="KAX4" s="104"/>
      <c r="KAY4" s="104"/>
      <c r="KAZ4" s="104"/>
      <c r="KBA4" s="104"/>
      <c r="KBB4" s="104"/>
      <c r="KBC4" s="104"/>
      <c r="KBD4" s="104"/>
      <c r="KBE4" s="104"/>
      <c r="KBF4" s="104"/>
      <c r="KBG4" s="104"/>
      <c r="KBH4" s="104"/>
      <c r="KBI4" s="104"/>
      <c r="KBJ4" s="104"/>
      <c r="KBK4" s="104"/>
      <c r="KBL4" s="104"/>
      <c r="KBM4" s="104"/>
      <c r="KBN4" s="104"/>
      <c r="KBO4" s="104"/>
      <c r="KBP4" s="104"/>
      <c r="KBQ4" s="104"/>
      <c r="KBR4" s="104"/>
      <c r="KBS4" s="104"/>
      <c r="KBT4" s="104"/>
      <c r="KBU4" s="104"/>
      <c r="KBV4" s="104"/>
      <c r="KBW4" s="104"/>
      <c r="KBX4" s="104"/>
      <c r="KBY4" s="104"/>
      <c r="KBZ4" s="104"/>
      <c r="KCA4" s="104"/>
      <c r="KCB4" s="104"/>
      <c r="KCC4" s="104"/>
      <c r="KCD4" s="104"/>
      <c r="KCE4" s="104"/>
      <c r="KCF4" s="104"/>
      <c r="KCG4" s="104"/>
      <c r="KCH4" s="104"/>
      <c r="KCI4" s="104"/>
      <c r="KCJ4" s="104"/>
      <c r="KCK4" s="104"/>
      <c r="KCL4" s="104"/>
      <c r="KCM4" s="104"/>
      <c r="KCN4" s="104"/>
      <c r="KCO4" s="104"/>
      <c r="KCP4" s="104"/>
      <c r="KCQ4" s="104"/>
      <c r="KCR4" s="104"/>
      <c r="KCS4" s="104"/>
      <c r="KCT4" s="104"/>
      <c r="KCU4" s="104"/>
      <c r="KCV4" s="104"/>
      <c r="KCW4" s="104"/>
      <c r="KCX4" s="104"/>
      <c r="KCY4" s="104"/>
      <c r="KCZ4" s="104"/>
      <c r="KDA4" s="104"/>
      <c r="KDB4" s="104"/>
      <c r="KDC4" s="104"/>
      <c r="KDD4" s="104"/>
      <c r="KDE4" s="104"/>
      <c r="KDF4" s="104"/>
      <c r="KDG4" s="104"/>
      <c r="KDH4" s="104"/>
      <c r="KDI4" s="104"/>
      <c r="KDJ4" s="104"/>
      <c r="KDK4" s="104"/>
      <c r="KDL4" s="104"/>
      <c r="KDM4" s="104"/>
      <c r="KDN4" s="104"/>
      <c r="KDO4" s="104"/>
      <c r="KDP4" s="104"/>
      <c r="KDQ4" s="104"/>
      <c r="KDR4" s="104"/>
      <c r="KDS4" s="104"/>
      <c r="KDT4" s="104"/>
      <c r="KDU4" s="104"/>
      <c r="KDV4" s="104"/>
      <c r="KDW4" s="104"/>
      <c r="KDX4" s="104"/>
      <c r="KDY4" s="104"/>
      <c r="KDZ4" s="104"/>
      <c r="KEA4" s="104"/>
      <c r="KEB4" s="104"/>
      <c r="KEC4" s="104"/>
      <c r="KED4" s="104"/>
      <c r="KEE4" s="104"/>
      <c r="KEF4" s="104"/>
      <c r="KEG4" s="104"/>
      <c r="KEH4" s="104"/>
      <c r="KEI4" s="104"/>
      <c r="KEJ4" s="104"/>
      <c r="KEK4" s="104"/>
      <c r="KEL4" s="104"/>
      <c r="KEM4" s="104"/>
      <c r="KEN4" s="104"/>
      <c r="KEO4" s="104"/>
      <c r="KEP4" s="104"/>
      <c r="KEQ4" s="104"/>
      <c r="KER4" s="104"/>
      <c r="KES4" s="104"/>
      <c r="KET4" s="104"/>
      <c r="KEU4" s="104"/>
      <c r="KEV4" s="104"/>
      <c r="KEW4" s="104"/>
      <c r="KEX4" s="104"/>
      <c r="KEY4" s="104"/>
      <c r="KEZ4" s="104"/>
      <c r="KFA4" s="104"/>
      <c r="KFB4" s="104"/>
      <c r="KFC4" s="104"/>
      <c r="KFD4" s="104"/>
      <c r="KFE4" s="104"/>
      <c r="KFF4" s="104"/>
      <c r="KFG4" s="104"/>
      <c r="KFH4" s="104"/>
      <c r="KFI4" s="104"/>
      <c r="KFJ4" s="104"/>
      <c r="KFK4" s="104"/>
      <c r="KFL4" s="104"/>
      <c r="KFM4" s="104"/>
      <c r="KFN4" s="104"/>
      <c r="KFO4" s="104"/>
      <c r="KFP4" s="104"/>
      <c r="KFQ4" s="104"/>
      <c r="KFR4" s="104"/>
      <c r="KFS4" s="104"/>
      <c r="KFT4" s="104"/>
      <c r="KFU4" s="104"/>
      <c r="KFV4" s="104"/>
      <c r="KFW4" s="104"/>
      <c r="KFX4" s="104"/>
      <c r="KFY4" s="104"/>
      <c r="KFZ4" s="104"/>
      <c r="KGA4" s="104"/>
      <c r="KGB4" s="104"/>
      <c r="KGC4" s="104"/>
      <c r="KGD4" s="104"/>
      <c r="KGE4" s="104"/>
      <c r="KGF4" s="104"/>
      <c r="KGG4" s="104"/>
      <c r="KGH4" s="104"/>
      <c r="KGI4" s="104"/>
      <c r="KGJ4" s="104"/>
      <c r="KGK4" s="104"/>
      <c r="KGL4" s="104"/>
      <c r="KGM4" s="104"/>
      <c r="KGN4" s="104"/>
      <c r="KGO4" s="104"/>
      <c r="KGP4" s="104"/>
      <c r="KGQ4" s="104"/>
      <c r="KGR4" s="104"/>
      <c r="KGS4" s="104"/>
      <c r="KGT4" s="104"/>
      <c r="KGU4" s="104"/>
      <c r="KGV4" s="104"/>
      <c r="KGW4" s="104"/>
      <c r="KGX4" s="104"/>
      <c r="KGY4" s="104"/>
      <c r="KGZ4" s="104"/>
      <c r="KHA4" s="104"/>
      <c r="KHB4" s="104"/>
      <c r="KHC4" s="104"/>
      <c r="KHD4" s="104"/>
      <c r="KHE4" s="104"/>
      <c r="KHF4" s="104"/>
      <c r="KHG4" s="104"/>
      <c r="KHH4" s="104"/>
      <c r="KHI4" s="104"/>
      <c r="KHJ4" s="104"/>
      <c r="KHK4" s="104"/>
      <c r="KHL4" s="104"/>
      <c r="KHM4" s="104"/>
      <c r="KHN4" s="104"/>
      <c r="KHO4" s="104"/>
      <c r="KHP4" s="104"/>
      <c r="KHQ4" s="104"/>
      <c r="KHR4" s="104"/>
      <c r="KHS4" s="104"/>
      <c r="KHT4" s="104"/>
      <c r="KHU4" s="104"/>
      <c r="KHV4" s="104"/>
      <c r="KHW4" s="104"/>
      <c r="KHX4" s="104"/>
      <c r="KHY4" s="104"/>
      <c r="KHZ4" s="104"/>
      <c r="KIA4" s="104"/>
      <c r="KIB4" s="104"/>
      <c r="KIC4" s="104"/>
      <c r="KID4" s="104"/>
      <c r="KIE4" s="104"/>
      <c r="KIF4" s="104"/>
      <c r="KIG4" s="104"/>
      <c r="KIH4" s="104"/>
      <c r="KII4" s="104"/>
      <c r="KIJ4" s="104"/>
      <c r="KIK4" s="104"/>
      <c r="KIL4" s="104"/>
      <c r="KIM4" s="104"/>
      <c r="KIN4" s="104"/>
      <c r="KIO4" s="104"/>
      <c r="KIP4" s="104"/>
      <c r="KIQ4" s="104"/>
      <c r="KIR4" s="104"/>
      <c r="KIS4" s="104"/>
      <c r="KIT4" s="104"/>
      <c r="KIU4" s="104"/>
      <c r="KIV4" s="104"/>
      <c r="KIW4" s="104"/>
      <c r="KIX4" s="104"/>
      <c r="KIY4" s="104"/>
      <c r="KIZ4" s="104"/>
      <c r="KJA4" s="104"/>
      <c r="KJB4" s="104"/>
      <c r="KJC4" s="104"/>
      <c r="KJD4" s="104"/>
      <c r="KJE4" s="104"/>
      <c r="KJF4" s="104"/>
      <c r="KJG4" s="104"/>
      <c r="KJH4" s="104"/>
      <c r="KJI4" s="104"/>
      <c r="KJJ4" s="104"/>
      <c r="KJK4" s="104"/>
      <c r="KJL4" s="104"/>
      <c r="KJM4" s="104"/>
      <c r="KJN4" s="104"/>
      <c r="KJO4" s="104"/>
      <c r="KJP4" s="104"/>
      <c r="KJQ4" s="104"/>
      <c r="KJR4" s="104"/>
      <c r="KJS4" s="104"/>
      <c r="KJT4" s="104"/>
      <c r="KJU4" s="104"/>
      <c r="KJV4" s="104"/>
      <c r="KJW4" s="104"/>
      <c r="KJX4" s="104"/>
      <c r="KJY4" s="104"/>
      <c r="KJZ4" s="104"/>
      <c r="KKA4" s="104"/>
      <c r="KKB4" s="104"/>
      <c r="KKC4" s="104"/>
      <c r="KKD4" s="104"/>
      <c r="KKE4" s="104"/>
      <c r="KKF4" s="104"/>
      <c r="KKG4" s="104"/>
      <c r="KKH4" s="104"/>
      <c r="KKI4" s="104"/>
      <c r="KKJ4" s="104"/>
      <c r="KKK4" s="104"/>
      <c r="KKL4" s="104"/>
      <c r="KKM4" s="104"/>
      <c r="KKN4" s="104"/>
      <c r="KKO4" s="104"/>
      <c r="KKP4" s="104"/>
      <c r="KKQ4" s="104"/>
      <c r="KKR4" s="104"/>
      <c r="KKS4" s="104"/>
      <c r="KKT4" s="104"/>
      <c r="KKU4" s="104"/>
      <c r="KKV4" s="104"/>
      <c r="KKW4" s="104"/>
      <c r="KKX4" s="104"/>
      <c r="KKY4" s="104"/>
      <c r="KKZ4" s="104"/>
      <c r="KLA4" s="104"/>
      <c r="KLB4" s="104"/>
      <c r="KLC4" s="104"/>
      <c r="KLD4" s="104"/>
      <c r="KLE4" s="104"/>
      <c r="KLF4" s="104"/>
      <c r="KLG4" s="104"/>
      <c r="KLH4" s="104"/>
      <c r="KLI4" s="104"/>
      <c r="KLJ4" s="104"/>
      <c r="KLK4" s="104"/>
      <c r="KLL4" s="104"/>
      <c r="KLM4" s="104"/>
      <c r="KLN4" s="104"/>
      <c r="KLO4" s="104"/>
      <c r="KLP4" s="104"/>
      <c r="KLQ4" s="104"/>
      <c r="KLR4" s="104"/>
      <c r="KLS4" s="104"/>
      <c r="KLT4" s="104"/>
      <c r="KLU4" s="104"/>
      <c r="KLV4" s="104"/>
      <c r="KLW4" s="104"/>
      <c r="KLX4" s="104"/>
      <c r="KLY4" s="104"/>
      <c r="KLZ4" s="104"/>
      <c r="KMA4" s="104"/>
      <c r="KMB4" s="104"/>
      <c r="KMC4" s="104"/>
      <c r="KMD4" s="104"/>
      <c r="KME4" s="104"/>
      <c r="KMF4" s="104"/>
      <c r="KMG4" s="104"/>
      <c r="KMH4" s="104"/>
      <c r="KMI4" s="104"/>
      <c r="KMJ4" s="104"/>
      <c r="KMK4" s="104"/>
      <c r="KML4" s="104"/>
      <c r="KMM4" s="104"/>
      <c r="KMN4" s="104"/>
      <c r="KMO4" s="104"/>
      <c r="KMP4" s="104"/>
      <c r="KMQ4" s="104"/>
      <c r="KMR4" s="104"/>
      <c r="KMS4" s="104"/>
      <c r="KMT4" s="104"/>
      <c r="KMU4" s="104"/>
      <c r="KMV4" s="104"/>
      <c r="KMW4" s="104"/>
      <c r="KMX4" s="104"/>
      <c r="KMY4" s="104"/>
      <c r="KMZ4" s="104"/>
      <c r="KNA4" s="104"/>
      <c r="KNB4" s="104"/>
      <c r="KNC4" s="104"/>
      <c r="KND4" s="104"/>
      <c r="KNE4" s="104"/>
      <c r="KNF4" s="104"/>
      <c r="KNG4" s="104"/>
      <c r="KNH4" s="104"/>
      <c r="KNI4" s="104"/>
      <c r="KNJ4" s="104"/>
      <c r="KNK4" s="104"/>
      <c r="KNL4" s="104"/>
      <c r="KNM4" s="104"/>
      <c r="KNN4" s="104"/>
      <c r="KNO4" s="104"/>
      <c r="KNP4" s="104"/>
      <c r="KNQ4" s="104"/>
      <c r="KNR4" s="104"/>
      <c r="KNS4" s="104"/>
      <c r="KNT4" s="104"/>
      <c r="KNU4" s="104"/>
      <c r="KNV4" s="104"/>
      <c r="KNW4" s="104"/>
      <c r="KNX4" s="104"/>
      <c r="KNY4" s="104"/>
      <c r="KNZ4" s="104"/>
      <c r="KOA4" s="104"/>
      <c r="KOB4" s="104"/>
      <c r="KOC4" s="104"/>
      <c r="KOD4" s="104"/>
      <c r="KOE4" s="104"/>
      <c r="KOF4" s="104"/>
      <c r="KOG4" s="104"/>
      <c r="KOH4" s="104"/>
      <c r="KOI4" s="104"/>
      <c r="KOJ4" s="104"/>
      <c r="KOK4" s="104"/>
      <c r="KOL4" s="104"/>
      <c r="KOM4" s="104"/>
      <c r="KON4" s="104"/>
      <c r="KOO4" s="104"/>
      <c r="KOP4" s="104"/>
      <c r="KOQ4" s="104"/>
      <c r="KOR4" s="104"/>
      <c r="KOS4" s="104"/>
      <c r="KOT4" s="104"/>
      <c r="KOU4" s="104"/>
      <c r="KOV4" s="104"/>
      <c r="KOW4" s="104"/>
      <c r="KOX4" s="104"/>
      <c r="KOY4" s="104"/>
      <c r="KOZ4" s="104"/>
      <c r="KPA4" s="104"/>
      <c r="KPB4" s="104"/>
      <c r="KPC4" s="104"/>
      <c r="KPD4" s="104"/>
      <c r="KPE4" s="104"/>
      <c r="KPF4" s="104"/>
      <c r="KPG4" s="104"/>
      <c r="KPH4" s="104"/>
      <c r="KPI4" s="104"/>
      <c r="KPJ4" s="104"/>
      <c r="KPK4" s="104"/>
      <c r="KPL4" s="104"/>
      <c r="KPM4" s="104"/>
      <c r="KPN4" s="104"/>
      <c r="KPO4" s="104"/>
      <c r="KPP4" s="104"/>
      <c r="KPQ4" s="104"/>
      <c r="KPR4" s="104"/>
      <c r="KPS4" s="104"/>
      <c r="KPT4" s="104"/>
      <c r="KPU4" s="104"/>
      <c r="KPV4" s="104"/>
      <c r="KPW4" s="104"/>
      <c r="KPX4" s="104"/>
      <c r="KPY4" s="104"/>
      <c r="KPZ4" s="104"/>
      <c r="KQA4" s="104"/>
      <c r="KQB4" s="104"/>
      <c r="KQC4" s="104"/>
      <c r="KQD4" s="104"/>
      <c r="KQE4" s="104"/>
      <c r="KQF4" s="104"/>
      <c r="KQG4" s="104"/>
      <c r="KQH4" s="104"/>
      <c r="KQI4" s="104"/>
      <c r="KQJ4" s="104"/>
      <c r="KQK4" s="104"/>
      <c r="KQL4" s="104"/>
      <c r="KQM4" s="104"/>
      <c r="KQN4" s="104"/>
      <c r="KQO4" s="104"/>
      <c r="KQP4" s="104"/>
      <c r="KQQ4" s="104"/>
      <c r="KQR4" s="104"/>
      <c r="KQS4" s="104"/>
      <c r="KQT4" s="104"/>
      <c r="KQU4" s="104"/>
      <c r="KQV4" s="104"/>
      <c r="KQW4" s="104"/>
      <c r="KQX4" s="104"/>
      <c r="KQY4" s="104"/>
      <c r="KQZ4" s="104"/>
      <c r="KRA4" s="104"/>
      <c r="KRB4" s="104"/>
      <c r="KRC4" s="104"/>
      <c r="KRD4" s="104"/>
      <c r="KRE4" s="104"/>
      <c r="KRF4" s="104"/>
      <c r="KRG4" s="104"/>
      <c r="KRH4" s="104"/>
      <c r="KRI4" s="104"/>
      <c r="KRJ4" s="104"/>
      <c r="KRK4" s="104"/>
      <c r="KRL4" s="104"/>
      <c r="KRM4" s="104"/>
      <c r="KRN4" s="104"/>
      <c r="KRO4" s="104"/>
      <c r="KRP4" s="104"/>
      <c r="KRQ4" s="104"/>
      <c r="KRR4" s="104"/>
      <c r="KRS4" s="104"/>
      <c r="KRT4" s="104"/>
      <c r="KRU4" s="104"/>
      <c r="KRV4" s="104"/>
      <c r="KRW4" s="104"/>
      <c r="KRX4" s="104"/>
      <c r="KRY4" s="104"/>
      <c r="KRZ4" s="104"/>
      <c r="KSA4" s="104"/>
      <c r="KSB4" s="104"/>
      <c r="KSC4" s="104"/>
      <c r="KSD4" s="104"/>
      <c r="KSE4" s="104"/>
      <c r="KSF4" s="104"/>
      <c r="KSG4" s="104"/>
      <c r="KSH4" s="104"/>
      <c r="KSI4" s="104"/>
      <c r="KSJ4" s="104"/>
      <c r="KSK4" s="104"/>
      <c r="KSL4" s="104"/>
      <c r="KSM4" s="104"/>
      <c r="KSN4" s="104"/>
      <c r="KSO4" s="104"/>
      <c r="KSP4" s="104"/>
      <c r="KSQ4" s="104"/>
      <c r="KSR4" s="104"/>
      <c r="KSS4" s="104"/>
      <c r="KST4" s="104"/>
      <c r="KSU4" s="104"/>
      <c r="KSV4" s="104"/>
      <c r="KSW4" s="104"/>
      <c r="KSX4" s="104"/>
      <c r="KSY4" s="104"/>
      <c r="KSZ4" s="104"/>
      <c r="KTA4" s="104"/>
      <c r="KTB4" s="104"/>
      <c r="KTC4" s="104"/>
      <c r="KTD4" s="104"/>
      <c r="KTE4" s="104"/>
      <c r="KTF4" s="104"/>
      <c r="KTG4" s="104"/>
      <c r="KTH4" s="104"/>
      <c r="KTI4" s="104"/>
      <c r="KTJ4" s="104"/>
      <c r="KTK4" s="104"/>
      <c r="KTL4" s="104"/>
      <c r="KTM4" s="104"/>
      <c r="KTN4" s="104"/>
      <c r="KTO4" s="104"/>
      <c r="KTP4" s="104"/>
      <c r="KTQ4" s="104"/>
      <c r="KTR4" s="104"/>
      <c r="KTS4" s="104"/>
      <c r="KTT4" s="104"/>
      <c r="KTU4" s="104"/>
      <c r="KTV4" s="104"/>
      <c r="KTW4" s="104"/>
      <c r="KTX4" s="104"/>
      <c r="KTY4" s="104"/>
      <c r="KTZ4" s="104"/>
      <c r="KUA4" s="104"/>
      <c r="KUB4" s="104"/>
      <c r="KUC4" s="104"/>
      <c r="KUD4" s="104"/>
      <c r="KUE4" s="104"/>
      <c r="KUF4" s="104"/>
      <c r="KUG4" s="104"/>
      <c r="KUH4" s="104"/>
      <c r="KUI4" s="104"/>
      <c r="KUJ4" s="104"/>
      <c r="KUK4" s="104"/>
      <c r="KUL4" s="104"/>
      <c r="KUM4" s="104"/>
      <c r="KUN4" s="104"/>
      <c r="KUO4" s="104"/>
      <c r="KUP4" s="104"/>
      <c r="KUQ4" s="104"/>
      <c r="KUR4" s="104"/>
      <c r="KUS4" s="104"/>
      <c r="KUT4" s="104"/>
      <c r="KUU4" s="104"/>
      <c r="KUV4" s="104"/>
      <c r="KUW4" s="104"/>
      <c r="KUX4" s="104"/>
      <c r="KUY4" s="104"/>
      <c r="KUZ4" s="104"/>
      <c r="KVA4" s="104"/>
      <c r="KVB4" s="104"/>
      <c r="KVC4" s="104"/>
      <c r="KVD4" s="104"/>
      <c r="KVE4" s="104"/>
      <c r="KVF4" s="104"/>
      <c r="KVG4" s="104"/>
      <c r="KVH4" s="104"/>
      <c r="KVI4" s="104"/>
      <c r="KVJ4" s="104"/>
      <c r="KVK4" s="104"/>
      <c r="KVL4" s="104"/>
      <c r="KVM4" s="104"/>
      <c r="KVN4" s="104"/>
      <c r="KVO4" s="104"/>
      <c r="KVP4" s="104"/>
      <c r="KVQ4" s="104"/>
      <c r="KVR4" s="104"/>
      <c r="KVS4" s="104"/>
      <c r="KVT4" s="104"/>
      <c r="KVU4" s="104"/>
      <c r="KVV4" s="104"/>
      <c r="KVW4" s="104"/>
      <c r="KVX4" s="104"/>
      <c r="KVY4" s="104"/>
      <c r="KVZ4" s="104"/>
      <c r="KWA4" s="104"/>
      <c r="KWB4" s="104"/>
      <c r="KWC4" s="104"/>
      <c r="KWD4" s="104"/>
      <c r="KWE4" s="104"/>
      <c r="KWF4" s="104"/>
      <c r="KWG4" s="104"/>
      <c r="KWH4" s="104"/>
      <c r="KWI4" s="104"/>
      <c r="KWJ4" s="104"/>
      <c r="KWK4" s="104"/>
      <c r="KWL4" s="104"/>
      <c r="KWM4" s="104"/>
      <c r="KWN4" s="104"/>
      <c r="KWO4" s="104"/>
      <c r="KWP4" s="104"/>
      <c r="KWQ4" s="104"/>
      <c r="KWR4" s="104"/>
      <c r="KWS4" s="104"/>
      <c r="KWT4" s="104"/>
      <c r="KWU4" s="104"/>
      <c r="KWV4" s="104"/>
      <c r="KWW4" s="104"/>
      <c r="KWX4" s="104"/>
      <c r="KWY4" s="104"/>
      <c r="KWZ4" s="104"/>
      <c r="KXA4" s="104"/>
      <c r="KXB4" s="104"/>
      <c r="KXC4" s="104"/>
      <c r="KXD4" s="104"/>
      <c r="KXE4" s="104"/>
      <c r="KXF4" s="104"/>
      <c r="KXG4" s="104"/>
      <c r="KXH4" s="104"/>
      <c r="KXI4" s="104"/>
      <c r="KXJ4" s="104"/>
      <c r="KXK4" s="104"/>
      <c r="KXL4" s="104"/>
      <c r="KXM4" s="104"/>
      <c r="KXN4" s="104"/>
      <c r="KXO4" s="104"/>
      <c r="KXP4" s="104"/>
      <c r="KXQ4" s="104"/>
      <c r="KXR4" s="104"/>
      <c r="KXS4" s="104"/>
      <c r="KXT4" s="104"/>
      <c r="KXU4" s="104"/>
      <c r="KXV4" s="104"/>
      <c r="KXW4" s="104"/>
      <c r="KXX4" s="104"/>
      <c r="KXY4" s="104"/>
      <c r="KXZ4" s="104"/>
      <c r="KYA4" s="104"/>
      <c r="KYB4" s="104"/>
      <c r="KYC4" s="104"/>
      <c r="KYD4" s="104"/>
      <c r="KYE4" s="104"/>
      <c r="KYF4" s="104"/>
      <c r="KYG4" s="104"/>
      <c r="KYH4" s="104"/>
      <c r="KYI4" s="104"/>
      <c r="KYJ4" s="104"/>
      <c r="KYK4" s="104"/>
      <c r="KYL4" s="104"/>
      <c r="KYM4" s="104"/>
      <c r="KYN4" s="104"/>
      <c r="KYO4" s="104"/>
      <c r="KYP4" s="104"/>
      <c r="KYQ4" s="104"/>
      <c r="KYR4" s="104"/>
      <c r="KYS4" s="104"/>
      <c r="KYT4" s="104"/>
      <c r="KYU4" s="104"/>
      <c r="KYV4" s="104"/>
      <c r="KYW4" s="104"/>
      <c r="KYX4" s="104"/>
      <c r="KYY4" s="104"/>
      <c r="KYZ4" s="104"/>
      <c r="KZA4" s="104"/>
      <c r="KZB4" s="104"/>
      <c r="KZC4" s="104"/>
      <c r="KZD4" s="104"/>
      <c r="KZE4" s="104"/>
      <c r="KZF4" s="104"/>
      <c r="KZG4" s="104"/>
      <c r="KZH4" s="104"/>
      <c r="KZI4" s="104"/>
      <c r="KZJ4" s="104"/>
      <c r="KZK4" s="104"/>
      <c r="KZL4" s="104"/>
      <c r="KZM4" s="104"/>
      <c r="KZN4" s="104"/>
      <c r="KZO4" s="104"/>
      <c r="KZP4" s="104"/>
      <c r="KZQ4" s="104"/>
      <c r="KZR4" s="104"/>
      <c r="KZS4" s="104"/>
      <c r="KZT4" s="104"/>
      <c r="KZU4" s="104"/>
      <c r="KZV4" s="104"/>
      <c r="KZW4" s="104"/>
      <c r="KZX4" s="104"/>
      <c r="KZY4" s="104"/>
      <c r="KZZ4" s="104"/>
      <c r="LAA4" s="104"/>
      <c r="LAB4" s="104"/>
      <c r="LAC4" s="104"/>
      <c r="LAD4" s="104"/>
      <c r="LAE4" s="104"/>
      <c r="LAF4" s="104"/>
      <c r="LAG4" s="104"/>
      <c r="LAH4" s="104"/>
      <c r="LAI4" s="104"/>
      <c r="LAJ4" s="104"/>
      <c r="LAK4" s="104"/>
      <c r="LAL4" s="104"/>
      <c r="LAM4" s="104"/>
      <c r="LAN4" s="104"/>
      <c r="LAO4" s="104"/>
      <c r="LAP4" s="104"/>
      <c r="LAQ4" s="104"/>
      <c r="LAR4" s="104"/>
      <c r="LAS4" s="104"/>
      <c r="LAT4" s="104"/>
      <c r="LAU4" s="104"/>
      <c r="LAV4" s="104"/>
      <c r="LAW4" s="104"/>
      <c r="LAX4" s="104"/>
      <c r="LAY4" s="104"/>
      <c r="LAZ4" s="104"/>
      <c r="LBA4" s="104"/>
      <c r="LBB4" s="104"/>
      <c r="LBC4" s="104"/>
      <c r="LBD4" s="104"/>
      <c r="LBE4" s="104"/>
      <c r="LBF4" s="104"/>
      <c r="LBG4" s="104"/>
      <c r="LBH4" s="104"/>
      <c r="LBI4" s="104"/>
      <c r="LBJ4" s="104"/>
      <c r="LBK4" s="104"/>
      <c r="LBL4" s="104"/>
      <c r="LBM4" s="104"/>
      <c r="LBN4" s="104"/>
      <c r="LBO4" s="104"/>
      <c r="LBP4" s="104"/>
      <c r="LBQ4" s="104"/>
      <c r="LBR4" s="104"/>
      <c r="LBS4" s="104"/>
      <c r="LBT4" s="104"/>
      <c r="LBU4" s="104"/>
      <c r="LBV4" s="104"/>
      <c r="LBW4" s="104"/>
      <c r="LBX4" s="104"/>
      <c r="LBY4" s="104"/>
      <c r="LBZ4" s="104"/>
      <c r="LCA4" s="104"/>
      <c r="LCB4" s="104"/>
      <c r="LCC4" s="104"/>
      <c r="LCD4" s="104"/>
      <c r="LCE4" s="104"/>
      <c r="LCF4" s="104"/>
      <c r="LCG4" s="104"/>
      <c r="LCH4" s="104"/>
      <c r="LCI4" s="104"/>
      <c r="LCJ4" s="104"/>
      <c r="LCK4" s="104"/>
      <c r="LCL4" s="104"/>
      <c r="LCM4" s="104"/>
      <c r="LCN4" s="104"/>
      <c r="LCO4" s="104"/>
      <c r="LCP4" s="104"/>
      <c r="LCQ4" s="104"/>
      <c r="LCR4" s="104"/>
      <c r="LCS4" s="104"/>
      <c r="LCT4" s="104"/>
      <c r="LCU4" s="104"/>
      <c r="LCV4" s="104"/>
      <c r="LCW4" s="104"/>
      <c r="LCX4" s="104"/>
      <c r="LCY4" s="104"/>
      <c r="LCZ4" s="104"/>
      <c r="LDA4" s="104"/>
      <c r="LDB4" s="104"/>
      <c r="LDC4" s="104"/>
      <c r="LDD4" s="104"/>
      <c r="LDE4" s="104"/>
      <c r="LDF4" s="104"/>
      <c r="LDG4" s="104"/>
      <c r="LDH4" s="104"/>
      <c r="LDI4" s="104"/>
      <c r="LDJ4" s="104"/>
      <c r="LDK4" s="104"/>
      <c r="LDL4" s="104"/>
      <c r="LDM4" s="104"/>
      <c r="LDN4" s="104"/>
      <c r="LDO4" s="104"/>
      <c r="LDP4" s="104"/>
      <c r="LDQ4" s="104"/>
      <c r="LDR4" s="104"/>
      <c r="LDS4" s="104"/>
      <c r="LDT4" s="104"/>
      <c r="LDU4" s="104"/>
      <c r="LDV4" s="104"/>
      <c r="LDW4" s="104"/>
      <c r="LDX4" s="104"/>
      <c r="LDY4" s="104"/>
      <c r="LDZ4" s="104"/>
      <c r="LEA4" s="104"/>
      <c r="LEB4" s="104"/>
      <c r="LEC4" s="104"/>
      <c r="LED4" s="104"/>
      <c r="LEE4" s="104"/>
      <c r="LEF4" s="104"/>
      <c r="LEG4" s="104"/>
      <c r="LEH4" s="104"/>
      <c r="LEI4" s="104"/>
      <c r="LEJ4" s="104"/>
      <c r="LEK4" s="104"/>
      <c r="LEL4" s="104"/>
      <c r="LEM4" s="104"/>
      <c r="LEN4" s="104"/>
      <c r="LEO4" s="104"/>
      <c r="LEP4" s="104"/>
      <c r="LEQ4" s="104"/>
      <c r="LER4" s="104"/>
      <c r="LES4" s="104"/>
      <c r="LET4" s="104"/>
      <c r="LEU4" s="104"/>
      <c r="LEV4" s="104"/>
      <c r="LEW4" s="104"/>
      <c r="LEX4" s="104"/>
      <c r="LEY4" s="104"/>
      <c r="LEZ4" s="104"/>
      <c r="LFA4" s="104"/>
      <c r="LFB4" s="104"/>
      <c r="LFC4" s="104"/>
      <c r="LFD4" s="104"/>
      <c r="LFE4" s="104"/>
      <c r="LFF4" s="104"/>
      <c r="LFG4" s="104"/>
      <c r="LFH4" s="104"/>
      <c r="LFI4" s="104"/>
      <c r="LFJ4" s="104"/>
      <c r="LFK4" s="104"/>
      <c r="LFL4" s="104"/>
      <c r="LFM4" s="104"/>
      <c r="LFN4" s="104"/>
      <c r="LFO4" s="104"/>
      <c r="LFP4" s="104"/>
      <c r="LFQ4" s="104"/>
      <c r="LFR4" s="104"/>
      <c r="LFS4" s="104"/>
      <c r="LFT4" s="104"/>
      <c r="LFU4" s="104"/>
      <c r="LFV4" s="104"/>
      <c r="LFW4" s="104"/>
      <c r="LFX4" s="104"/>
      <c r="LFY4" s="104"/>
      <c r="LFZ4" s="104"/>
      <c r="LGA4" s="104"/>
      <c r="LGB4" s="104"/>
      <c r="LGC4" s="104"/>
      <c r="LGD4" s="104"/>
      <c r="LGE4" s="104"/>
      <c r="LGF4" s="104"/>
      <c r="LGG4" s="104"/>
      <c r="LGH4" s="104"/>
      <c r="LGI4" s="104"/>
      <c r="LGJ4" s="104"/>
      <c r="LGK4" s="104"/>
      <c r="LGL4" s="104"/>
      <c r="LGM4" s="104"/>
      <c r="LGN4" s="104"/>
      <c r="LGO4" s="104"/>
      <c r="LGP4" s="104"/>
      <c r="LGQ4" s="104"/>
      <c r="LGR4" s="104"/>
      <c r="LGS4" s="104"/>
      <c r="LGT4" s="104"/>
      <c r="LGU4" s="104"/>
      <c r="LGV4" s="104"/>
      <c r="LGW4" s="104"/>
      <c r="LGX4" s="104"/>
      <c r="LGY4" s="104"/>
      <c r="LGZ4" s="104"/>
      <c r="LHA4" s="104"/>
      <c r="LHB4" s="104"/>
      <c r="LHC4" s="104"/>
      <c r="LHD4" s="104"/>
      <c r="LHE4" s="104"/>
      <c r="LHF4" s="104"/>
      <c r="LHG4" s="104"/>
      <c r="LHH4" s="104"/>
      <c r="LHI4" s="104"/>
      <c r="LHJ4" s="104"/>
      <c r="LHK4" s="104"/>
      <c r="LHL4" s="104"/>
      <c r="LHM4" s="104"/>
      <c r="LHN4" s="104"/>
      <c r="LHO4" s="104"/>
      <c r="LHP4" s="104"/>
      <c r="LHQ4" s="104"/>
      <c r="LHR4" s="104"/>
      <c r="LHS4" s="104"/>
      <c r="LHT4" s="104"/>
      <c r="LHU4" s="104"/>
      <c r="LHV4" s="104"/>
      <c r="LHW4" s="104"/>
      <c r="LHX4" s="104"/>
      <c r="LHY4" s="104"/>
      <c r="LHZ4" s="104"/>
      <c r="LIA4" s="104"/>
      <c r="LIB4" s="104"/>
      <c r="LIC4" s="104"/>
      <c r="LID4" s="104"/>
      <c r="LIE4" s="104"/>
      <c r="LIF4" s="104"/>
      <c r="LIG4" s="104"/>
      <c r="LIH4" s="104"/>
      <c r="LII4" s="104"/>
      <c r="LIJ4" s="104"/>
      <c r="LIK4" s="104"/>
      <c r="LIL4" s="104"/>
      <c r="LIM4" s="104"/>
      <c r="LIN4" s="104"/>
      <c r="LIO4" s="104"/>
      <c r="LIP4" s="104"/>
      <c r="LIQ4" s="104"/>
      <c r="LIR4" s="104"/>
      <c r="LIS4" s="104"/>
      <c r="LIT4" s="104"/>
      <c r="LIU4" s="104"/>
      <c r="LIV4" s="104"/>
      <c r="LIW4" s="104"/>
      <c r="LIX4" s="104"/>
      <c r="LIY4" s="104"/>
      <c r="LIZ4" s="104"/>
      <c r="LJA4" s="104"/>
      <c r="LJB4" s="104"/>
      <c r="LJC4" s="104"/>
      <c r="LJD4" s="104"/>
      <c r="LJE4" s="104"/>
      <c r="LJF4" s="104"/>
      <c r="LJG4" s="104"/>
      <c r="LJH4" s="104"/>
      <c r="LJI4" s="104"/>
      <c r="LJJ4" s="104"/>
      <c r="LJK4" s="104"/>
      <c r="LJL4" s="104"/>
      <c r="LJM4" s="104"/>
      <c r="LJN4" s="104"/>
      <c r="LJO4" s="104"/>
      <c r="LJP4" s="104"/>
      <c r="LJQ4" s="104"/>
      <c r="LJR4" s="104"/>
      <c r="LJS4" s="104"/>
      <c r="LJT4" s="104"/>
      <c r="LJU4" s="104"/>
      <c r="LJV4" s="104"/>
      <c r="LJW4" s="104"/>
      <c r="LJX4" s="104"/>
      <c r="LJY4" s="104"/>
      <c r="LJZ4" s="104"/>
      <c r="LKA4" s="104"/>
      <c r="LKB4" s="104"/>
      <c r="LKC4" s="104"/>
      <c r="LKD4" s="104"/>
      <c r="LKE4" s="104"/>
      <c r="LKF4" s="104"/>
      <c r="LKG4" s="104"/>
      <c r="LKH4" s="104"/>
      <c r="LKI4" s="104"/>
      <c r="LKJ4" s="104"/>
      <c r="LKK4" s="104"/>
      <c r="LKL4" s="104"/>
      <c r="LKM4" s="104"/>
      <c r="LKN4" s="104"/>
      <c r="LKO4" s="104"/>
      <c r="LKP4" s="104"/>
      <c r="LKQ4" s="104"/>
      <c r="LKR4" s="104"/>
      <c r="LKS4" s="104"/>
      <c r="LKT4" s="104"/>
      <c r="LKU4" s="104"/>
      <c r="LKV4" s="104"/>
      <c r="LKW4" s="104"/>
      <c r="LKX4" s="104"/>
      <c r="LKY4" s="104"/>
      <c r="LKZ4" s="104"/>
      <c r="LLA4" s="104"/>
      <c r="LLB4" s="104"/>
      <c r="LLC4" s="104"/>
      <c r="LLD4" s="104"/>
      <c r="LLE4" s="104"/>
      <c r="LLF4" s="104"/>
      <c r="LLG4" s="104"/>
      <c r="LLH4" s="104"/>
      <c r="LLI4" s="104"/>
      <c r="LLJ4" s="104"/>
      <c r="LLK4" s="104"/>
      <c r="LLL4" s="104"/>
      <c r="LLM4" s="104"/>
      <c r="LLN4" s="104"/>
      <c r="LLO4" s="104"/>
      <c r="LLP4" s="104"/>
      <c r="LLQ4" s="104"/>
      <c r="LLR4" s="104"/>
      <c r="LLS4" s="104"/>
      <c r="LLT4" s="104"/>
      <c r="LLU4" s="104"/>
      <c r="LLV4" s="104"/>
      <c r="LLW4" s="104"/>
      <c r="LLX4" s="104"/>
      <c r="LLY4" s="104"/>
      <c r="LLZ4" s="104"/>
      <c r="LMA4" s="104"/>
      <c r="LMB4" s="104"/>
      <c r="LMC4" s="104"/>
      <c r="LMD4" s="104"/>
      <c r="LME4" s="104"/>
      <c r="LMF4" s="104"/>
      <c r="LMG4" s="104"/>
      <c r="LMH4" s="104"/>
      <c r="LMI4" s="104"/>
      <c r="LMJ4" s="104"/>
      <c r="LMK4" s="104"/>
      <c r="LML4" s="104"/>
      <c r="LMM4" s="104"/>
      <c r="LMN4" s="104"/>
      <c r="LMO4" s="104"/>
      <c r="LMP4" s="104"/>
      <c r="LMQ4" s="104"/>
      <c r="LMR4" s="104"/>
      <c r="LMS4" s="104"/>
      <c r="LMT4" s="104"/>
      <c r="LMU4" s="104"/>
      <c r="LMV4" s="104"/>
      <c r="LMW4" s="104"/>
      <c r="LMX4" s="104"/>
      <c r="LMY4" s="104"/>
      <c r="LMZ4" s="104"/>
      <c r="LNA4" s="104"/>
      <c r="LNB4" s="104"/>
      <c r="LNC4" s="104"/>
      <c r="LND4" s="104"/>
      <c r="LNE4" s="104"/>
      <c r="LNF4" s="104"/>
      <c r="LNG4" s="104"/>
      <c r="LNH4" s="104"/>
      <c r="LNI4" s="104"/>
      <c r="LNJ4" s="104"/>
      <c r="LNK4" s="104"/>
      <c r="LNL4" s="104"/>
      <c r="LNM4" s="104"/>
      <c r="LNN4" s="104"/>
      <c r="LNO4" s="104"/>
      <c r="LNP4" s="104"/>
      <c r="LNQ4" s="104"/>
      <c r="LNR4" s="104"/>
      <c r="LNS4" s="104"/>
      <c r="LNT4" s="104"/>
      <c r="LNU4" s="104"/>
      <c r="LNV4" s="104"/>
      <c r="LNW4" s="104"/>
      <c r="LNX4" s="104"/>
      <c r="LNY4" s="104"/>
      <c r="LNZ4" s="104"/>
      <c r="LOA4" s="104"/>
      <c r="LOB4" s="104"/>
      <c r="LOC4" s="104"/>
      <c r="LOD4" s="104"/>
      <c r="LOE4" s="104"/>
      <c r="LOF4" s="104"/>
      <c r="LOG4" s="104"/>
      <c r="LOH4" s="104"/>
      <c r="LOI4" s="104"/>
      <c r="LOJ4" s="104"/>
      <c r="LOK4" s="104"/>
      <c r="LOL4" s="104"/>
      <c r="LOM4" s="104"/>
      <c r="LON4" s="104"/>
      <c r="LOO4" s="104"/>
      <c r="LOP4" s="104"/>
      <c r="LOQ4" s="104"/>
      <c r="LOR4" s="104"/>
      <c r="LOS4" s="104"/>
      <c r="LOT4" s="104"/>
      <c r="LOU4" s="104"/>
      <c r="LOV4" s="104"/>
      <c r="LOW4" s="104"/>
      <c r="LOX4" s="104"/>
      <c r="LOY4" s="104"/>
      <c r="LOZ4" s="104"/>
      <c r="LPA4" s="104"/>
      <c r="LPB4" s="104"/>
      <c r="LPC4" s="104"/>
      <c r="LPD4" s="104"/>
      <c r="LPE4" s="104"/>
      <c r="LPF4" s="104"/>
      <c r="LPG4" s="104"/>
      <c r="LPH4" s="104"/>
      <c r="LPI4" s="104"/>
      <c r="LPJ4" s="104"/>
      <c r="LPK4" s="104"/>
      <c r="LPL4" s="104"/>
      <c r="LPM4" s="104"/>
      <c r="LPN4" s="104"/>
      <c r="LPO4" s="104"/>
      <c r="LPP4" s="104"/>
      <c r="LPQ4" s="104"/>
      <c r="LPR4" s="104"/>
      <c r="LPS4" s="104"/>
      <c r="LPT4" s="104"/>
      <c r="LPU4" s="104"/>
      <c r="LPV4" s="104"/>
      <c r="LPW4" s="104"/>
      <c r="LPX4" s="104"/>
      <c r="LPY4" s="104"/>
      <c r="LPZ4" s="104"/>
      <c r="LQA4" s="104"/>
      <c r="LQB4" s="104"/>
      <c r="LQC4" s="104"/>
      <c r="LQD4" s="104"/>
      <c r="LQE4" s="104"/>
      <c r="LQF4" s="104"/>
      <c r="LQG4" s="104"/>
      <c r="LQH4" s="104"/>
      <c r="LQI4" s="104"/>
      <c r="LQJ4" s="104"/>
      <c r="LQK4" s="104"/>
      <c r="LQL4" s="104"/>
      <c r="LQM4" s="104"/>
      <c r="LQN4" s="104"/>
      <c r="LQO4" s="104"/>
      <c r="LQP4" s="104"/>
      <c r="LQQ4" s="104"/>
      <c r="LQR4" s="104"/>
      <c r="LQS4" s="104"/>
      <c r="LQT4" s="104"/>
      <c r="LQU4" s="104"/>
      <c r="LQV4" s="104"/>
      <c r="LQW4" s="104"/>
      <c r="LQX4" s="104"/>
      <c r="LQY4" s="104"/>
      <c r="LQZ4" s="104"/>
      <c r="LRA4" s="104"/>
      <c r="LRB4" s="104"/>
      <c r="LRC4" s="104"/>
      <c r="LRD4" s="104"/>
      <c r="LRE4" s="104"/>
      <c r="LRF4" s="104"/>
      <c r="LRG4" s="104"/>
      <c r="LRH4" s="104"/>
      <c r="LRI4" s="104"/>
      <c r="LRJ4" s="104"/>
      <c r="LRK4" s="104"/>
      <c r="LRL4" s="104"/>
      <c r="LRM4" s="104"/>
      <c r="LRN4" s="104"/>
      <c r="LRO4" s="104"/>
      <c r="LRP4" s="104"/>
      <c r="LRQ4" s="104"/>
      <c r="LRR4" s="104"/>
      <c r="LRS4" s="104"/>
      <c r="LRT4" s="104"/>
      <c r="LRU4" s="104"/>
      <c r="LRV4" s="104"/>
      <c r="LRW4" s="104"/>
      <c r="LRX4" s="104"/>
      <c r="LRY4" s="104"/>
      <c r="LRZ4" s="104"/>
      <c r="LSA4" s="104"/>
      <c r="LSB4" s="104"/>
      <c r="LSC4" s="104"/>
      <c r="LSD4" s="104"/>
      <c r="LSE4" s="104"/>
      <c r="LSF4" s="104"/>
      <c r="LSG4" s="104"/>
      <c r="LSH4" s="104"/>
      <c r="LSI4" s="104"/>
      <c r="LSJ4" s="104"/>
      <c r="LSK4" s="104"/>
      <c r="LSL4" s="104"/>
      <c r="LSM4" s="104"/>
      <c r="LSN4" s="104"/>
      <c r="LSO4" s="104"/>
      <c r="LSP4" s="104"/>
      <c r="LSQ4" s="104"/>
      <c r="LSR4" s="104"/>
      <c r="LSS4" s="104"/>
      <c r="LST4" s="104"/>
      <c r="LSU4" s="104"/>
      <c r="LSV4" s="104"/>
      <c r="LSW4" s="104"/>
      <c r="LSX4" s="104"/>
      <c r="LSY4" s="104"/>
      <c r="LSZ4" s="104"/>
      <c r="LTA4" s="104"/>
      <c r="LTB4" s="104"/>
      <c r="LTC4" s="104"/>
      <c r="LTD4" s="104"/>
      <c r="LTE4" s="104"/>
      <c r="LTF4" s="104"/>
      <c r="LTG4" s="104"/>
      <c r="LTH4" s="104"/>
      <c r="LTI4" s="104"/>
      <c r="LTJ4" s="104"/>
      <c r="LTK4" s="104"/>
      <c r="LTL4" s="104"/>
      <c r="LTM4" s="104"/>
      <c r="LTN4" s="104"/>
      <c r="LTO4" s="104"/>
      <c r="LTP4" s="104"/>
      <c r="LTQ4" s="104"/>
      <c r="LTR4" s="104"/>
      <c r="LTS4" s="104"/>
      <c r="LTT4" s="104"/>
      <c r="LTU4" s="104"/>
      <c r="LTV4" s="104"/>
      <c r="LTW4" s="104"/>
      <c r="LTX4" s="104"/>
      <c r="LTY4" s="104"/>
      <c r="LTZ4" s="104"/>
      <c r="LUA4" s="104"/>
      <c r="LUB4" s="104"/>
      <c r="LUC4" s="104"/>
      <c r="LUD4" s="104"/>
      <c r="LUE4" s="104"/>
      <c r="LUF4" s="104"/>
      <c r="LUG4" s="104"/>
      <c r="LUH4" s="104"/>
      <c r="LUI4" s="104"/>
      <c r="LUJ4" s="104"/>
      <c r="LUK4" s="104"/>
      <c r="LUL4" s="104"/>
      <c r="LUM4" s="104"/>
      <c r="LUN4" s="104"/>
      <c r="LUO4" s="104"/>
      <c r="LUP4" s="104"/>
      <c r="LUQ4" s="104"/>
      <c r="LUR4" s="104"/>
      <c r="LUS4" s="104"/>
      <c r="LUT4" s="104"/>
      <c r="LUU4" s="104"/>
      <c r="LUV4" s="104"/>
      <c r="LUW4" s="104"/>
      <c r="LUX4" s="104"/>
      <c r="LUY4" s="104"/>
      <c r="LUZ4" s="104"/>
      <c r="LVA4" s="104"/>
      <c r="LVB4" s="104"/>
      <c r="LVC4" s="104"/>
      <c r="LVD4" s="104"/>
      <c r="LVE4" s="104"/>
      <c r="LVF4" s="104"/>
      <c r="LVG4" s="104"/>
      <c r="LVH4" s="104"/>
      <c r="LVI4" s="104"/>
      <c r="LVJ4" s="104"/>
      <c r="LVK4" s="104"/>
      <c r="LVL4" s="104"/>
      <c r="LVM4" s="104"/>
      <c r="LVN4" s="104"/>
      <c r="LVO4" s="104"/>
      <c r="LVP4" s="104"/>
      <c r="LVQ4" s="104"/>
      <c r="LVR4" s="104"/>
      <c r="LVS4" s="104"/>
      <c r="LVT4" s="104"/>
      <c r="LVU4" s="104"/>
      <c r="LVV4" s="104"/>
      <c r="LVW4" s="104"/>
      <c r="LVX4" s="104"/>
      <c r="LVY4" s="104"/>
      <c r="LVZ4" s="104"/>
      <c r="LWA4" s="104"/>
      <c r="LWB4" s="104"/>
      <c r="LWC4" s="104"/>
      <c r="LWD4" s="104"/>
      <c r="LWE4" s="104"/>
      <c r="LWF4" s="104"/>
      <c r="LWG4" s="104"/>
      <c r="LWH4" s="104"/>
      <c r="LWI4" s="104"/>
      <c r="LWJ4" s="104"/>
      <c r="LWK4" s="104"/>
      <c r="LWL4" s="104"/>
      <c r="LWM4" s="104"/>
      <c r="LWN4" s="104"/>
      <c r="LWO4" s="104"/>
      <c r="LWP4" s="104"/>
      <c r="LWQ4" s="104"/>
      <c r="LWR4" s="104"/>
      <c r="LWS4" s="104"/>
      <c r="LWT4" s="104"/>
      <c r="LWU4" s="104"/>
      <c r="LWV4" s="104"/>
      <c r="LWW4" s="104"/>
      <c r="LWX4" s="104"/>
      <c r="LWY4" s="104"/>
      <c r="LWZ4" s="104"/>
      <c r="LXA4" s="104"/>
      <c r="LXB4" s="104"/>
      <c r="LXC4" s="104"/>
      <c r="LXD4" s="104"/>
      <c r="LXE4" s="104"/>
      <c r="LXF4" s="104"/>
      <c r="LXG4" s="104"/>
      <c r="LXH4" s="104"/>
      <c r="LXI4" s="104"/>
      <c r="LXJ4" s="104"/>
      <c r="LXK4" s="104"/>
      <c r="LXL4" s="104"/>
      <c r="LXM4" s="104"/>
      <c r="LXN4" s="104"/>
      <c r="LXO4" s="104"/>
      <c r="LXP4" s="104"/>
      <c r="LXQ4" s="104"/>
      <c r="LXR4" s="104"/>
      <c r="LXS4" s="104"/>
      <c r="LXT4" s="104"/>
      <c r="LXU4" s="104"/>
      <c r="LXV4" s="104"/>
      <c r="LXW4" s="104"/>
      <c r="LXX4" s="104"/>
      <c r="LXY4" s="104"/>
      <c r="LXZ4" s="104"/>
      <c r="LYA4" s="104"/>
      <c r="LYB4" s="104"/>
      <c r="LYC4" s="104"/>
      <c r="LYD4" s="104"/>
      <c r="LYE4" s="104"/>
      <c r="LYF4" s="104"/>
      <c r="LYG4" s="104"/>
      <c r="LYH4" s="104"/>
      <c r="LYI4" s="104"/>
      <c r="LYJ4" s="104"/>
      <c r="LYK4" s="104"/>
      <c r="LYL4" s="104"/>
      <c r="LYM4" s="104"/>
      <c r="LYN4" s="104"/>
      <c r="LYO4" s="104"/>
      <c r="LYP4" s="104"/>
      <c r="LYQ4" s="104"/>
      <c r="LYR4" s="104"/>
      <c r="LYS4" s="104"/>
      <c r="LYT4" s="104"/>
      <c r="LYU4" s="104"/>
      <c r="LYV4" s="104"/>
      <c r="LYW4" s="104"/>
      <c r="LYX4" s="104"/>
      <c r="LYY4" s="104"/>
      <c r="LYZ4" s="104"/>
      <c r="LZA4" s="104"/>
      <c r="LZB4" s="104"/>
      <c r="LZC4" s="104"/>
      <c r="LZD4" s="104"/>
      <c r="LZE4" s="104"/>
      <c r="LZF4" s="104"/>
      <c r="LZG4" s="104"/>
      <c r="LZH4" s="104"/>
      <c r="LZI4" s="104"/>
      <c r="LZJ4" s="104"/>
      <c r="LZK4" s="104"/>
      <c r="LZL4" s="104"/>
      <c r="LZM4" s="104"/>
      <c r="LZN4" s="104"/>
      <c r="LZO4" s="104"/>
      <c r="LZP4" s="104"/>
      <c r="LZQ4" s="104"/>
      <c r="LZR4" s="104"/>
      <c r="LZS4" s="104"/>
      <c r="LZT4" s="104"/>
      <c r="LZU4" s="104"/>
      <c r="LZV4" s="104"/>
      <c r="LZW4" s="104"/>
      <c r="LZX4" s="104"/>
      <c r="LZY4" s="104"/>
      <c r="LZZ4" s="104"/>
      <c r="MAA4" s="104"/>
      <c r="MAB4" s="104"/>
      <c r="MAC4" s="104"/>
      <c r="MAD4" s="104"/>
      <c r="MAE4" s="104"/>
      <c r="MAF4" s="104"/>
      <c r="MAG4" s="104"/>
      <c r="MAH4" s="104"/>
      <c r="MAI4" s="104"/>
      <c r="MAJ4" s="104"/>
      <c r="MAK4" s="104"/>
      <c r="MAL4" s="104"/>
      <c r="MAM4" s="104"/>
      <c r="MAN4" s="104"/>
      <c r="MAO4" s="104"/>
      <c r="MAP4" s="104"/>
      <c r="MAQ4" s="104"/>
      <c r="MAR4" s="104"/>
      <c r="MAS4" s="104"/>
      <c r="MAT4" s="104"/>
      <c r="MAU4" s="104"/>
      <c r="MAV4" s="104"/>
      <c r="MAW4" s="104"/>
      <c r="MAX4" s="104"/>
      <c r="MAY4" s="104"/>
      <c r="MAZ4" s="104"/>
      <c r="MBA4" s="104"/>
      <c r="MBB4" s="104"/>
      <c r="MBC4" s="104"/>
      <c r="MBD4" s="104"/>
      <c r="MBE4" s="104"/>
      <c r="MBF4" s="104"/>
      <c r="MBG4" s="104"/>
      <c r="MBH4" s="104"/>
      <c r="MBI4" s="104"/>
      <c r="MBJ4" s="104"/>
      <c r="MBK4" s="104"/>
      <c r="MBL4" s="104"/>
      <c r="MBM4" s="104"/>
      <c r="MBN4" s="104"/>
      <c r="MBO4" s="104"/>
      <c r="MBP4" s="104"/>
      <c r="MBQ4" s="104"/>
      <c r="MBR4" s="104"/>
      <c r="MBS4" s="104"/>
      <c r="MBT4" s="104"/>
      <c r="MBU4" s="104"/>
      <c r="MBV4" s="104"/>
      <c r="MBW4" s="104"/>
      <c r="MBX4" s="104"/>
      <c r="MBY4" s="104"/>
      <c r="MBZ4" s="104"/>
      <c r="MCA4" s="104"/>
      <c r="MCB4" s="104"/>
      <c r="MCC4" s="104"/>
      <c r="MCD4" s="104"/>
      <c r="MCE4" s="104"/>
      <c r="MCF4" s="104"/>
      <c r="MCG4" s="104"/>
      <c r="MCH4" s="104"/>
      <c r="MCI4" s="104"/>
      <c r="MCJ4" s="104"/>
      <c r="MCK4" s="104"/>
      <c r="MCL4" s="104"/>
      <c r="MCM4" s="104"/>
      <c r="MCN4" s="104"/>
      <c r="MCO4" s="104"/>
      <c r="MCP4" s="104"/>
      <c r="MCQ4" s="104"/>
      <c r="MCR4" s="104"/>
      <c r="MCS4" s="104"/>
      <c r="MCT4" s="104"/>
      <c r="MCU4" s="104"/>
      <c r="MCV4" s="104"/>
      <c r="MCW4" s="104"/>
      <c r="MCX4" s="104"/>
      <c r="MCY4" s="104"/>
      <c r="MCZ4" s="104"/>
      <c r="MDA4" s="104"/>
      <c r="MDB4" s="104"/>
      <c r="MDC4" s="104"/>
      <c r="MDD4" s="104"/>
      <c r="MDE4" s="104"/>
      <c r="MDF4" s="104"/>
      <c r="MDG4" s="104"/>
      <c r="MDH4" s="104"/>
      <c r="MDI4" s="104"/>
      <c r="MDJ4" s="104"/>
      <c r="MDK4" s="104"/>
      <c r="MDL4" s="104"/>
      <c r="MDM4" s="104"/>
      <c r="MDN4" s="104"/>
      <c r="MDO4" s="104"/>
      <c r="MDP4" s="104"/>
      <c r="MDQ4" s="104"/>
      <c r="MDR4" s="104"/>
      <c r="MDS4" s="104"/>
      <c r="MDT4" s="104"/>
      <c r="MDU4" s="104"/>
      <c r="MDV4" s="104"/>
      <c r="MDW4" s="104"/>
      <c r="MDX4" s="104"/>
      <c r="MDY4" s="104"/>
      <c r="MDZ4" s="104"/>
      <c r="MEA4" s="104"/>
      <c r="MEB4" s="104"/>
      <c r="MEC4" s="104"/>
      <c r="MED4" s="104"/>
      <c r="MEE4" s="104"/>
      <c r="MEF4" s="104"/>
      <c r="MEG4" s="104"/>
      <c r="MEH4" s="104"/>
      <c r="MEI4" s="104"/>
      <c r="MEJ4" s="104"/>
      <c r="MEK4" s="104"/>
      <c r="MEL4" s="104"/>
      <c r="MEM4" s="104"/>
      <c r="MEN4" s="104"/>
      <c r="MEO4" s="104"/>
      <c r="MEP4" s="104"/>
      <c r="MEQ4" s="104"/>
      <c r="MER4" s="104"/>
      <c r="MES4" s="104"/>
      <c r="MET4" s="104"/>
      <c r="MEU4" s="104"/>
      <c r="MEV4" s="104"/>
      <c r="MEW4" s="104"/>
      <c r="MEX4" s="104"/>
      <c r="MEY4" s="104"/>
      <c r="MEZ4" s="104"/>
      <c r="MFA4" s="104"/>
      <c r="MFB4" s="104"/>
      <c r="MFC4" s="104"/>
      <c r="MFD4" s="104"/>
      <c r="MFE4" s="104"/>
      <c r="MFF4" s="104"/>
      <c r="MFG4" s="104"/>
      <c r="MFH4" s="104"/>
      <c r="MFI4" s="104"/>
      <c r="MFJ4" s="104"/>
      <c r="MFK4" s="104"/>
      <c r="MFL4" s="104"/>
      <c r="MFM4" s="104"/>
      <c r="MFN4" s="104"/>
      <c r="MFO4" s="104"/>
      <c r="MFP4" s="104"/>
      <c r="MFQ4" s="104"/>
      <c r="MFR4" s="104"/>
      <c r="MFS4" s="104"/>
      <c r="MFT4" s="104"/>
      <c r="MFU4" s="104"/>
      <c r="MFV4" s="104"/>
      <c r="MFW4" s="104"/>
      <c r="MFX4" s="104"/>
      <c r="MFY4" s="104"/>
      <c r="MFZ4" s="104"/>
      <c r="MGA4" s="104"/>
      <c r="MGB4" s="104"/>
      <c r="MGC4" s="104"/>
      <c r="MGD4" s="104"/>
      <c r="MGE4" s="104"/>
      <c r="MGF4" s="104"/>
      <c r="MGG4" s="104"/>
      <c r="MGH4" s="104"/>
      <c r="MGI4" s="104"/>
      <c r="MGJ4" s="104"/>
      <c r="MGK4" s="104"/>
      <c r="MGL4" s="104"/>
      <c r="MGM4" s="104"/>
      <c r="MGN4" s="104"/>
      <c r="MGO4" s="104"/>
      <c r="MGP4" s="104"/>
      <c r="MGQ4" s="104"/>
      <c r="MGR4" s="104"/>
      <c r="MGS4" s="104"/>
      <c r="MGT4" s="104"/>
      <c r="MGU4" s="104"/>
      <c r="MGV4" s="104"/>
      <c r="MGW4" s="104"/>
      <c r="MGX4" s="104"/>
      <c r="MGY4" s="104"/>
      <c r="MGZ4" s="104"/>
      <c r="MHA4" s="104"/>
      <c r="MHB4" s="104"/>
      <c r="MHC4" s="104"/>
      <c r="MHD4" s="104"/>
      <c r="MHE4" s="104"/>
      <c r="MHF4" s="104"/>
      <c r="MHG4" s="104"/>
      <c r="MHH4" s="104"/>
      <c r="MHI4" s="104"/>
      <c r="MHJ4" s="104"/>
      <c r="MHK4" s="104"/>
      <c r="MHL4" s="104"/>
      <c r="MHM4" s="104"/>
      <c r="MHN4" s="104"/>
      <c r="MHO4" s="104"/>
      <c r="MHP4" s="104"/>
      <c r="MHQ4" s="104"/>
      <c r="MHR4" s="104"/>
      <c r="MHS4" s="104"/>
      <c r="MHT4" s="104"/>
      <c r="MHU4" s="104"/>
      <c r="MHV4" s="104"/>
      <c r="MHW4" s="104"/>
      <c r="MHX4" s="104"/>
      <c r="MHY4" s="104"/>
      <c r="MHZ4" s="104"/>
      <c r="MIA4" s="104"/>
      <c r="MIB4" s="104"/>
      <c r="MIC4" s="104"/>
      <c r="MID4" s="104"/>
      <c r="MIE4" s="104"/>
      <c r="MIF4" s="104"/>
      <c r="MIG4" s="104"/>
      <c r="MIH4" s="104"/>
      <c r="MII4" s="104"/>
      <c r="MIJ4" s="104"/>
      <c r="MIK4" s="104"/>
      <c r="MIL4" s="104"/>
      <c r="MIM4" s="104"/>
      <c r="MIN4" s="104"/>
      <c r="MIO4" s="104"/>
      <c r="MIP4" s="104"/>
      <c r="MIQ4" s="104"/>
      <c r="MIR4" s="104"/>
      <c r="MIS4" s="104"/>
      <c r="MIT4" s="104"/>
      <c r="MIU4" s="104"/>
      <c r="MIV4" s="104"/>
      <c r="MIW4" s="104"/>
      <c r="MIX4" s="104"/>
      <c r="MIY4" s="104"/>
      <c r="MIZ4" s="104"/>
      <c r="MJA4" s="104"/>
      <c r="MJB4" s="104"/>
      <c r="MJC4" s="104"/>
      <c r="MJD4" s="104"/>
      <c r="MJE4" s="104"/>
      <c r="MJF4" s="104"/>
      <c r="MJG4" s="104"/>
      <c r="MJH4" s="104"/>
      <c r="MJI4" s="104"/>
      <c r="MJJ4" s="104"/>
      <c r="MJK4" s="104"/>
      <c r="MJL4" s="104"/>
      <c r="MJM4" s="104"/>
      <c r="MJN4" s="104"/>
      <c r="MJO4" s="104"/>
      <c r="MJP4" s="104"/>
      <c r="MJQ4" s="104"/>
      <c r="MJR4" s="104"/>
      <c r="MJS4" s="104"/>
      <c r="MJT4" s="104"/>
      <c r="MJU4" s="104"/>
      <c r="MJV4" s="104"/>
      <c r="MJW4" s="104"/>
      <c r="MJX4" s="104"/>
      <c r="MJY4" s="104"/>
      <c r="MJZ4" s="104"/>
      <c r="MKA4" s="104"/>
      <c r="MKB4" s="104"/>
      <c r="MKC4" s="104"/>
      <c r="MKD4" s="104"/>
      <c r="MKE4" s="104"/>
      <c r="MKF4" s="104"/>
      <c r="MKG4" s="104"/>
      <c r="MKH4" s="104"/>
      <c r="MKI4" s="104"/>
      <c r="MKJ4" s="104"/>
      <c r="MKK4" s="104"/>
      <c r="MKL4" s="104"/>
      <c r="MKM4" s="104"/>
      <c r="MKN4" s="104"/>
      <c r="MKO4" s="104"/>
      <c r="MKP4" s="104"/>
      <c r="MKQ4" s="104"/>
      <c r="MKR4" s="104"/>
      <c r="MKS4" s="104"/>
      <c r="MKT4" s="104"/>
      <c r="MKU4" s="104"/>
      <c r="MKV4" s="104"/>
      <c r="MKW4" s="104"/>
      <c r="MKX4" s="104"/>
      <c r="MKY4" s="104"/>
      <c r="MKZ4" s="104"/>
      <c r="MLA4" s="104"/>
      <c r="MLB4" s="104"/>
      <c r="MLC4" s="104"/>
      <c r="MLD4" s="104"/>
      <c r="MLE4" s="104"/>
      <c r="MLF4" s="104"/>
      <c r="MLG4" s="104"/>
      <c r="MLH4" s="104"/>
      <c r="MLI4" s="104"/>
      <c r="MLJ4" s="104"/>
      <c r="MLK4" s="104"/>
      <c r="MLL4" s="104"/>
      <c r="MLM4" s="104"/>
      <c r="MLN4" s="104"/>
      <c r="MLO4" s="104"/>
      <c r="MLP4" s="104"/>
      <c r="MLQ4" s="104"/>
      <c r="MLR4" s="104"/>
      <c r="MLS4" s="104"/>
      <c r="MLT4" s="104"/>
      <c r="MLU4" s="104"/>
      <c r="MLV4" s="104"/>
      <c r="MLW4" s="104"/>
      <c r="MLX4" s="104"/>
      <c r="MLY4" s="104"/>
      <c r="MLZ4" s="104"/>
      <c r="MMA4" s="104"/>
      <c r="MMB4" s="104"/>
      <c r="MMC4" s="104"/>
      <c r="MMD4" s="104"/>
      <c r="MME4" s="104"/>
      <c r="MMF4" s="104"/>
      <c r="MMG4" s="104"/>
      <c r="MMH4" s="104"/>
      <c r="MMI4" s="104"/>
      <c r="MMJ4" s="104"/>
      <c r="MMK4" s="104"/>
      <c r="MML4" s="104"/>
      <c r="MMM4" s="104"/>
      <c r="MMN4" s="104"/>
      <c r="MMO4" s="104"/>
      <c r="MMP4" s="104"/>
      <c r="MMQ4" s="104"/>
      <c r="MMR4" s="104"/>
      <c r="MMS4" s="104"/>
      <c r="MMT4" s="104"/>
      <c r="MMU4" s="104"/>
      <c r="MMV4" s="104"/>
      <c r="MMW4" s="104"/>
      <c r="MMX4" s="104"/>
      <c r="MMY4" s="104"/>
      <c r="MMZ4" s="104"/>
      <c r="MNA4" s="104"/>
      <c r="MNB4" s="104"/>
      <c r="MNC4" s="104"/>
      <c r="MND4" s="104"/>
      <c r="MNE4" s="104"/>
      <c r="MNF4" s="104"/>
      <c r="MNG4" s="104"/>
      <c r="MNH4" s="104"/>
      <c r="MNI4" s="104"/>
      <c r="MNJ4" s="104"/>
      <c r="MNK4" s="104"/>
      <c r="MNL4" s="104"/>
      <c r="MNM4" s="104"/>
      <c r="MNN4" s="104"/>
      <c r="MNO4" s="104"/>
      <c r="MNP4" s="104"/>
      <c r="MNQ4" s="104"/>
      <c r="MNR4" s="104"/>
      <c r="MNS4" s="104"/>
      <c r="MNT4" s="104"/>
      <c r="MNU4" s="104"/>
      <c r="MNV4" s="104"/>
      <c r="MNW4" s="104"/>
      <c r="MNX4" s="104"/>
      <c r="MNY4" s="104"/>
      <c r="MNZ4" s="104"/>
      <c r="MOA4" s="104"/>
      <c r="MOB4" s="104"/>
      <c r="MOC4" s="104"/>
      <c r="MOD4" s="104"/>
      <c r="MOE4" s="104"/>
      <c r="MOF4" s="104"/>
      <c r="MOG4" s="104"/>
      <c r="MOH4" s="104"/>
      <c r="MOI4" s="104"/>
      <c r="MOJ4" s="104"/>
      <c r="MOK4" s="104"/>
      <c r="MOL4" s="104"/>
      <c r="MOM4" s="104"/>
      <c r="MON4" s="104"/>
      <c r="MOO4" s="104"/>
      <c r="MOP4" s="104"/>
      <c r="MOQ4" s="104"/>
      <c r="MOR4" s="104"/>
      <c r="MOS4" s="104"/>
      <c r="MOT4" s="104"/>
      <c r="MOU4" s="104"/>
      <c r="MOV4" s="104"/>
      <c r="MOW4" s="104"/>
      <c r="MOX4" s="104"/>
      <c r="MOY4" s="104"/>
      <c r="MOZ4" s="104"/>
      <c r="MPA4" s="104"/>
      <c r="MPB4" s="104"/>
      <c r="MPC4" s="104"/>
      <c r="MPD4" s="104"/>
      <c r="MPE4" s="104"/>
      <c r="MPF4" s="104"/>
      <c r="MPG4" s="104"/>
      <c r="MPH4" s="104"/>
      <c r="MPI4" s="104"/>
      <c r="MPJ4" s="104"/>
      <c r="MPK4" s="104"/>
      <c r="MPL4" s="104"/>
      <c r="MPM4" s="104"/>
      <c r="MPN4" s="104"/>
      <c r="MPO4" s="104"/>
      <c r="MPP4" s="104"/>
      <c r="MPQ4" s="104"/>
      <c r="MPR4" s="104"/>
      <c r="MPS4" s="104"/>
      <c r="MPT4" s="104"/>
      <c r="MPU4" s="104"/>
      <c r="MPV4" s="104"/>
      <c r="MPW4" s="104"/>
      <c r="MPX4" s="104"/>
      <c r="MPY4" s="104"/>
      <c r="MPZ4" s="104"/>
      <c r="MQA4" s="104"/>
      <c r="MQB4" s="104"/>
      <c r="MQC4" s="104"/>
      <c r="MQD4" s="104"/>
      <c r="MQE4" s="104"/>
      <c r="MQF4" s="104"/>
      <c r="MQG4" s="104"/>
      <c r="MQH4" s="104"/>
      <c r="MQI4" s="104"/>
      <c r="MQJ4" s="104"/>
      <c r="MQK4" s="104"/>
      <c r="MQL4" s="104"/>
      <c r="MQM4" s="104"/>
      <c r="MQN4" s="104"/>
      <c r="MQO4" s="104"/>
      <c r="MQP4" s="104"/>
      <c r="MQQ4" s="104"/>
      <c r="MQR4" s="104"/>
      <c r="MQS4" s="104"/>
      <c r="MQT4" s="104"/>
      <c r="MQU4" s="104"/>
      <c r="MQV4" s="104"/>
      <c r="MQW4" s="104"/>
      <c r="MQX4" s="104"/>
      <c r="MQY4" s="104"/>
      <c r="MQZ4" s="104"/>
      <c r="MRA4" s="104"/>
      <c r="MRB4" s="104"/>
      <c r="MRC4" s="104"/>
      <c r="MRD4" s="104"/>
      <c r="MRE4" s="104"/>
      <c r="MRF4" s="104"/>
      <c r="MRG4" s="104"/>
      <c r="MRH4" s="104"/>
      <c r="MRI4" s="104"/>
      <c r="MRJ4" s="104"/>
      <c r="MRK4" s="104"/>
      <c r="MRL4" s="104"/>
      <c r="MRM4" s="104"/>
      <c r="MRN4" s="104"/>
      <c r="MRO4" s="104"/>
      <c r="MRP4" s="104"/>
      <c r="MRQ4" s="104"/>
      <c r="MRR4" s="104"/>
      <c r="MRS4" s="104"/>
      <c r="MRT4" s="104"/>
      <c r="MRU4" s="104"/>
      <c r="MRV4" s="104"/>
      <c r="MRW4" s="104"/>
      <c r="MRX4" s="104"/>
      <c r="MRY4" s="104"/>
      <c r="MRZ4" s="104"/>
      <c r="MSA4" s="104"/>
      <c r="MSB4" s="104"/>
      <c r="MSC4" s="104"/>
      <c r="MSD4" s="104"/>
      <c r="MSE4" s="104"/>
      <c r="MSF4" s="104"/>
      <c r="MSG4" s="104"/>
      <c r="MSH4" s="104"/>
      <c r="MSI4" s="104"/>
      <c r="MSJ4" s="104"/>
      <c r="MSK4" s="104"/>
      <c r="MSL4" s="104"/>
      <c r="MSM4" s="104"/>
      <c r="MSN4" s="104"/>
      <c r="MSO4" s="104"/>
      <c r="MSP4" s="104"/>
      <c r="MSQ4" s="104"/>
      <c r="MSR4" s="104"/>
      <c r="MSS4" s="104"/>
      <c r="MST4" s="104"/>
      <c r="MSU4" s="104"/>
      <c r="MSV4" s="104"/>
      <c r="MSW4" s="104"/>
      <c r="MSX4" s="104"/>
      <c r="MSY4" s="104"/>
      <c r="MSZ4" s="104"/>
      <c r="MTA4" s="104"/>
      <c r="MTB4" s="104"/>
      <c r="MTC4" s="104"/>
      <c r="MTD4" s="104"/>
      <c r="MTE4" s="104"/>
      <c r="MTF4" s="104"/>
      <c r="MTG4" s="104"/>
      <c r="MTH4" s="104"/>
      <c r="MTI4" s="104"/>
      <c r="MTJ4" s="104"/>
      <c r="MTK4" s="104"/>
      <c r="MTL4" s="104"/>
      <c r="MTM4" s="104"/>
      <c r="MTN4" s="104"/>
      <c r="MTO4" s="104"/>
      <c r="MTP4" s="104"/>
      <c r="MTQ4" s="104"/>
      <c r="MTR4" s="104"/>
      <c r="MTS4" s="104"/>
      <c r="MTT4" s="104"/>
      <c r="MTU4" s="104"/>
      <c r="MTV4" s="104"/>
      <c r="MTW4" s="104"/>
      <c r="MTX4" s="104"/>
      <c r="MTY4" s="104"/>
      <c r="MTZ4" s="104"/>
      <c r="MUA4" s="104"/>
      <c r="MUB4" s="104"/>
      <c r="MUC4" s="104"/>
      <c r="MUD4" s="104"/>
      <c r="MUE4" s="104"/>
      <c r="MUF4" s="104"/>
      <c r="MUG4" s="104"/>
      <c r="MUH4" s="104"/>
      <c r="MUI4" s="104"/>
      <c r="MUJ4" s="104"/>
      <c r="MUK4" s="104"/>
      <c r="MUL4" s="104"/>
      <c r="MUM4" s="104"/>
      <c r="MUN4" s="104"/>
      <c r="MUO4" s="104"/>
      <c r="MUP4" s="104"/>
      <c r="MUQ4" s="104"/>
      <c r="MUR4" s="104"/>
      <c r="MUS4" s="104"/>
      <c r="MUT4" s="104"/>
      <c r="MUU4" s="104"/>
      <c r="MUV4" s="104"/>
      <c r="MUW4" s="104"/>
      <c r="MUX4" s="104"/>
      <c r="MUY4" s="104"/>
      <c r="MUZ4" s="104"/>
      <c r="MVA4" s="104"/>
      <c r="MVB4" s="104"/>
      <c r="MVC4" s="104"/>
      <c r="MVD4" s="104"/>
      <c r="MVE4" s="104"/>
      <c r="MVF4" s="104"/>
      <c r="MVG4" s="104"/>
      <c r="MVH4" s="104"/>
      <c r="MVI4" s="104"/>
      <c r="MVJ4" s="104"/>
      <c r="MVK4" s="104"/>
      <c r="MVL4" s="104"/>
      <c r="MVM4" s="104"/>
      <c r="MVN4" s="104"/>
      <c r="MVO4" s="104"/>
      <c r="MVP4" s="104"/>
      <c r="MVQ4" s="104"/>
      <c r="MVR4" s="104"/>
      <c r="MVS4" s="104"/>
      <c r="MVT4" s="104"/>
      <c r="MVU4" s="104"/>
      <c r="MVV4" s="104"/>
      <c r="MVW4" s="104"/>
      <c r="MVX4" s="104"/>
      <c r="MVY4" s="104"/>
      <c r="MVZ4" s="104"/>
      <c r="MWA4" s="104"/>
      <c r="MWB4" s="104"/>
      <c r="MWC4" s="104"/>
      <c r="MWD4" s="104"/>
      <c r="MWE4" s="104"/>
      <c r="MWF4" s="104"/>
      <c r="MWG4" s="104"/>
      <c r="MWH4" s="104"/>
      <c r="MWI4" s="104"/>
      <c r="MWJ4" s="104"/>
      <c r="MWK4" s="104"/>
      <c r="MWL4" s="104"/>
      <c r="MWM4" s="104"/>
      <c r="MWN4" s="104"/>
      <c r="MWO4" s="104"/>
      <c r="MWP4" s="104"/>
      <c r="MWQ4" s="104"/>
      <c r="MWR4" s="104"/>
      <c r="MWS4" s="104"/>
      <c r="MWT4" s="104"/>
      <c r="MWU4" s="104"/>
      <c r="MWV4" s="104"/>
      <c r="MWW4" s="104"/>
      <c r="MWX4" s="104"/>
      <c r="MWY4" s="104"/>
      <c r="MWZ4" s="104"/>
      <c r="MXA4" s="104"/>
      <c r="MXB4" s="104"/>
      <c r="MXC4" s="104"/>
      <c r="MXD4" s="104"/>
      <c r="MXE4" s="104"/>
      <c r="MXF4" s="104"/>
      <c r="MXG4" s="104"/>
      <c r="MXH4" s="104"/>
      <c r="MXI4" s="104"/>
      <c r="MXJ4" s="104"/>
      <c r="MXK4" s="104"/>
      <c r="MXL4" s="104"/>
      <c r="MXM4" s="104"/>
      <c r="MXN4" s="104"/>
      <c r="MXO4" s="104"/>
      <c r="MXP4" s="104"/>
      <c r="MXQ4" s="104"/>
      <c r="MXR4" s="104"/>
      <c r="MXS4" s="104"/>
      <c r="MXT4" s="104"/>
      <c r="MXU4" s="104"/>
      <c r="MXV4" s="104"/>
      <c r="MXW4" s="104"/>
      <c r="MXX4" s="104"/>
      <c r="MXY4" s="104"/>
      <c r="MXZ4" s="104"/>
      <c r="MYA4" s="104"/>
      <c r="MYB4" s="104"/>
      <c r="MYC4" s="104"/>
      <c r="MYD4" s="104"/>
      <c r="MYE4" s="104"/>
      <c r="MYF4" s="104"/>
      <c r="MYG4" s="104"/>
      <c r="MYH4" s="104"/>
      <c r="MYI4" s="104"/>
      <c r="MYJ4" s="104"/>
      <c r="MYK4" s="104"/>
      <c r="MYL4" s="104"/>
      <c r="MYM4" s="104"/>
      <c r="MYN4" s="104"/>
      <c r="MYO4" s="104"/>
      <c r="MYP4" s="104"/>
      <c r="MYQ4" s="104"/>
      <c r="MYR4" s="104"/>
      <c r="MYS4" s="104"/>
      <c r="MYT4" s="104"/>
      <c r="MYU4" s="104"/>
      <c r="MYV4" s="104"/>
      <c r="MYW4" s="104"/>
      <c r="MYX4" s="104"/>
      <c r="MYY4" s="104"/>
      <c r="MYZ4" s="104"/>
      <c r="MZA4" s="104"/>
      <c r="MZB4" s="104"/>
      <c r="MZC4" s="104"/>
      <c r="MZD4" s="104"/>
      <c r="MZE4" s="104"/>
      <c r="MZF4" s="104"/>
      <c r="MZG4" s="104"/>
      <c r="MZH4" s="104"/>
      <c r="MZI4" s="104"/>
      <c r="MZJ4" s="104"/>
      <c r="MZK4" s="104"/>
      <c r="MZL4" s="104"/>
      <c r="MZM4" s="104"/>
      <c r="MZN4" s="104"/>
      <c r="MZO4" s="104"/>
      <c r="MZP4" s="104"/>
      <c r="MZQ4" s="104"/>
      <c r="MZR4" s="104"/>
      <c r="MZS4" s="104"/>
      <c r="MZT4" s="104"/>
      <c r="MZU4" s="104"/>
      <c r="MZV4" s="104"/>
      <c r="MZW4" s="104"/>
      <c r="MZX4" s="104"/>
      <c r="MZY4" s="104"/>
      <c r="MZZ4" s="104"/>
      <c r="NAA4" s="104"/>
      <c r="NAB4" s="104"/>
      <c r="NAC4" s="104"/>
      <c r="NAD4" s="104"/>
      <c r="NAE4" s="104"/>
      <c r="NAF4" s="104"/>
      <c r="NAG4" s="104"/>
      <c r="NAH4" s="104"/>
      <c r="NAI4" s="104"/>
      <c r="NAJ4" s="104"/>
      <c r="NAK4" s="104"/>
      <c r="NAL4" s="104"/>
      <c r="NAM4" s="104"/>
      <c r="NAN4" s="104"/>
      <c r="NAO4" s="104"/>
      <c r="NAP4" s="104"/>
      <c r="NAQ4" s="104"/>
      <c r="NAR4" s="104"/>
      <c r="NAS4" s="104"/>
      <c r="NAT4" s="104"/>
      <c r="NAU4" s="104"/>
      <c r="NAV4" s="104"/>
      <c r="NAW4" s="104"/>
      <c r="NAX4" s="104"/>
      <c r="NAY4" s="104"/>
      <c r="NAZ4" s="104"/>
      <c r="NBA4" s="104"/>
      <c r="NBB4" s="104"/>
      <c r="NBC4" s="104"/>
      <c r="NBD4" s="104"/>
      <c r="NBE4" s="104"/>
      <c r="NBF4" s="104"/>
      <c r="NBG4" s="104"/>
      <c r="NBH4" s="104"/>
      <c r="NBI4" s="104"/>
      <c r="NBJ4" s="104"/>
      <c r="NBK4" s="104"/>
      <c r="NBL4" s="104"/>
      <c r="NBM4" s="104"/>
      <c r="NBN4" s="104"/>
      <c r="NBO4" s="104"/>
      <c r="NBP4" s="104"/>
      <c r="NBQ4" s="104"/>
      <c r="NBR4" s="104"/>
      <c r="NBS4" s="104"/>
      <c r="NBT4" s="104"/>
      <c r="NBU4" s="104"/>
      <c r="NBV4" s="104"/>
      <c r="NBW4" s="104"/>
      <c r="NBX4" s="104"/>
      <c r="NBY4" s="104"/>
      <c r="NBZ4" s="104"/>
      <c r="NCA4" s="104"/>
      <c r="NCB4" s="104"/>
      <c r="NCC4" s="104"/>
      <c r="NCD4" s="104"/>
      <c r="NCE4" s="104"/>
      <c r="NCF4" s="104"/>
      <c r="NCG4" s="104"/>
      <c r="NCH4" s="104"/>
      <c r="NCI4" s="104"/>
      <c r="NCJ4" s="104"/>
      <c r="NCK4" s="104"/>
      <c r="NCL4" s="104"/>
      <c r="NCM4" s="104"/>
      <c r="NCN4" s="104"/>
      <c r="NCO4" s="104"/>
      <c r="NCP4" s="104"/>
      <c r="NCQ4" s="104"/>
      <c r="NCR4" s="104"/>
      <c r="NCS4" s="104"/>
      <c r="NCT4" s="104"/>
      <c r="NCU4" s="104"/>
      <c r="NCV4" s="104"/>
      <c r="NCW4" s="104"/>
      <c r="NCX4" s="104"/>
      <c r="NCY4" s="104"/>
      <c r="NCZ4" s="104"/>
      <c r="NDA4" s="104"/>
      <c r="NDB4" s="104"/>
      <c r="NDC4" s="104"/>
      <c r="NDD4" s="104"/>
      <c r="NDE4" s="104"/>
      <c r="NDF4" s="104"/>
      <c r="NDG4" s="104"/>
      <c r="NDH4" s="104"/>
      <c r="NDI4" s="104"/>
      <c r="NDJ4" s="104"/>
      <c r="NDK4" s="104"/>
      <c r="NDL4" s="104"/>
      <c r="NDM4" s="104"/>
      <c r="NDN4" s="104"/>
      <c r="NDO4" s="104"/>
      <c r="NDP4" s="104"/>
      <c r="NDQ4" s="104"/>
      <c r="NDR4" s="104"/>
      <c r="NDS4" s="104"/>
      <c r="NDT4" s="104"/>
      <c r="NDU4" s="104"/>
      <c r="NDV4" s="104"/>
      <c r="NDW4" s="104"/>
      <c r="NDX4" s="104"/>
      <c r="NDY4" s="104"/>
      <c r="NDZ4" s="104"/>
      <c r="NEA4" s="104"/>
      <c r="NEB4" s="104"/>
      <c r="NEC4" s="104"/>
      <c r="NED4" s="104"/>
      <c r="NEE4" s="104"/>
      <c r="NEF4" s="104"/>
      <c r="NEG4" s="104"/>
      <c r="NEH4" s="104"/>
      <c r="NEI4" s="104"/>
      <c r="NEJ4" s="104"/>
      <c r="NEK4" s="104"/>
      <c r="NEL4" s="104"/>
      <c r="NEM4" s="104"/>
      <c r="NEN4" s="104"/>
      <c r="NEO4" s="104"/>
      <c r="NEP4" s="104"/>
      <c r="NEQ4" s="104"/>
      <c r="NER4" s="104"/>
      <c r="NES4" s="104"/>
      <c r="NET4" s="104"/>
      <c r="NEU4" s="104"/>
      <c r="NEV4" s="104"/>
      <c r="NEW4" s="104"/>
      <c r="NEX4" s="104"/>
      <c r="NEY4" s="104"/>
      <c r="NEZ4" s="104"/>
      <c r="NFA4" s="104"/>
      <c r="NFB4" s="104"/>
      <c r="NFC4" s="104"/>
      <c r="NFD4" s="104"/>
      <c r="NFE4" s="104"/>
      <c r="NFF4" s="104"/>
      <c r="NFG4" s="104"/>
      <c r="NFH4" s="104"/>
      <c r="NFI4" s="104"/>
      <c r="NFJ4" s="104"/>
      <c r="NFK4" s="104"/>
      <c r="NFL4" s="104"/>
      <c r="NFM4" s="104"/>
      <c r="NFN4" s="104"/>
      <c r="NFO4" s="104"/>
      <c r="NFP4" s="104"/>
      <c r="NFQ4" s="104"/>
      <c r="NFR4" s="104"/>
      <c r="NFS4" s="104"/>
      <c r="NFT4" s="104"/>
      <c r="NFU4" s="104"/>
      <c r="NFV4" s="104"/>
      <c r="NFW4" s="104"/>
      <c r="NFX4" s="104"/>
      <c r="NFY4" s="104"/>
      <c r="NFZ4" s="104"/>
      <c r="NGA4" s="104"/>
      <c r="NGB4" s="104"/>
      <c r="NGC4" s="104"/>
      <c r="NGD4" s="104"/>
      <c r="NGE4" s="104"/>
      <c r="NGF4" s="104"/>
      <c r="NGG4" s="104"/>
      <c r="NGH4" s="104"/>
      <c r="NGI4" s="104"/>
      <c r="NGJ4" s="104"/>
      <c r="NGK4" s="104"/>
      <c r="NGL4" s="104"/>
      <c r="NGM4" s="104"/>
      <c r="NGN4" s="104"/>
      <c r="NGO4" s="104"/>
      <c r="NGP4" s="104"/>
      <c r="NGQ4" s="104"/>
      <c r="NGR4" s="104"/>
      <c r="NGS4" s="104"/>
      <c r="NGT4" s="104"/>
      <c r="NGU4" s="104"/>
      <c r="NGV4" s="104"/>
      <c r="NGW4" s="104"/>
      <c r="NGX4" s="104"/>
      <c r="NGY4" s="104"/>
      <c r="NGZ4" s="104"/>
      <c r="NHA4" s="104"/>
      <c r="NHB4" s="104"/>
      <c r="NHC4" s="104"/>
      <c r="NHD4" s="104"/>
      <c r="NHE4" s="104"/>
      <c r="NHF4" s="104"/>
      <c r="NHG4" s="104"/>
      <c r="NHH4" s="104"/>
      <c r="NHI4" s="104"/>
      <c r="NHJ4" s="104"/>
      <c r="NHK4" s="104"/>
      <c r="NHL4" s="104"/>
      <c r="NHM4" s="104"/>
      <c r="NHN4" s="104"/>
      <c r="NHO4" s="104"/>
      <c r="NHP4" s="104"/>
      <c r="NHQ4" s="104"/>
      <c r="NHR4" s="104"/>
      <c r="NHS4" s="104"/>
      <c r="NHT4" s="104"/>
      <c r="NHU4" s="104"/>
      <c r="NHV4" s="104"/>
      <c r="NHW4" s="104"/>
      <c r="NHX4" s="104"/>
      <c r="NHY4" s="104"/>
      <c r="NHZ4" s="104"/>
      <c r="NIA4" s="104"/>
      <c r="NIB4" s="104"/>
      <c r="NIC4" s="104"/>
      <c r="NID4" s="104"/>
      <c r="NIE4" s="104"/>
      <c r="NIF4" s="104"/>
      <c r="NIG4" s="104"/>
      <c r="NIH4" s="104"/>
      <c r="NII4" s="104"/>
      <c r="NIJ4" s="104"/>
      <c r="NIK4" s="104"/>
      <c r="NIL4" s="104"/>
      <c r="NIM4" s="104"/>
      <c r="NIN4" s="104"/>
      <c r="NIO4" s="104"/>
      <c r="NIP4" s="104"/>
      <c r="NIQ4" s="104"/>
      <c r="NIR4" s="104"/>
      <c r="NIS4" s="104"/>
      <c r="NIT4" s="104"/>
      <c r="NIU4" s="104"/>
      <c r="NIV4" s="104"/>
      <c r="NIW4" s="104"/>
      <c r="NIX4" s="104"/>
      <c r="NIY4" s="104"/>
      <c r="NIZ4" s="104"/>
      <c r="NJA4" s="104"/>
      <c r="NJB4" s="104"/>
      <c r="NJC4" s="104"/>
      <c r="NJD4" s="104"/>
      <c r="NJE4" s="104"/>
      <c r="NJF4" s="104"/>
      <c r="NJG4" s="104"/>
      <c r="NJH4" s="104"/>
      <c r="NJI4" s="104"/>
      <c r="NJJ4" s="104"/>
      <c r="NJK4" s="104"/>
      <c r="NJL4" s="104"/>
      <c r="NJM4" s="104"/>
      <c r="NJN4" s="104"/>
      <c r="NJO4" s="104"/>
      <c r="NJP4" s="104"/>
      <c r="NJQ4" s="104"/>
      <c r="NJR4" s="104"/>
      <c r="NJS4" s="104"/>
      <c r="NJT4" s="104"/>
      <c r="NJU4" s="104"/>
      <c r="NJV4" s="104"/>
      <c r="NJW4" s="104"/>
      <c r="NJX4" s="104"/>
      <c r="NJY4" s="104"/>
      <c r="NJZ4" s="104"/>
      <c r="NKA4" s="104"/>
      <c r="NKB4" s="104"/>
      <c r="NKC4" s="104"/>
      <c r="NKD4" s="104"/>
      <c r="NKE4" s="104"/>
      <c r="NKF4" s="104"/>
      <c r="NKG4" s="104"/>
      <c r="NKH4" s="104"/>
      <c r="NKI4" s="104"/>
      <c r="NKJ4" s="104"/>
      <c r="NKK4" s="104"/>
      <c r="NKL4" s="104"/>
      <c r="NKM4" s="104"/>
      <c r="NKN4" s="104"/>
      <c r="NKO4" s="104"/>
      <c r="NKP4" s="104"/>
      <c r="NKQ4" s="104"/>
      <c r="NKR4" s="104"/>
      <c r="NKS4" s="104"/>
      <c r="NKT4" s="104"/>
      <c r="NKU4" s="104"/>
      <c r="NKV4" s="104"/>
      <c r="NKW4" s="104"/>
      <c r="NKX4" s="104"/>
      <c r="NKY4" s="104"/>
      <c r="NKZ4" s="104"/>
      <c r="NLA4" s="104"/>
      <c r="NLB4" s="104"/>
      <c r="NLC4" s="104"/>
      <c r="NLD4" s="104"/>
      <c r="NLE4" s="104"/>
      <c r="NLF4" s="104"/>
      <c r="NLG4" s="104"/>
      <c r="NLH4" s="104"/>
      <c r="NLI4" s="104"/>
      <c r="NLJ4" s="104"/>
      <c r="NLK4" s="104"/>
      <c r="NLL4" s="104"/>
      <c r="NLM4" s="104"/>
      <c r="NLN4" s="104"/>
      <c r="NLO4" s="104"/>
      <c r="NLP4" s="104"/>
      <c r="NLQ4" s="104"/>
      <c r="NLR4" s="104"/>
      <c r="NLS4" s="104"/>
      <c r="NLT4" s="104"/>
      <c r="NLU4" s="104"/>
      <c r="NLV4" s="104"/>
      <c r="NLW4" s="104"/>
      <c r="NLX4" s="104"/>
      <c r="NLY4" s="104"/>
      <c r="NLZ4" s="104"/>
      <c r="NMA4" s="104"/>
      <c r="NMB4" s="104"/>
      <c r="NMC4" s="104"/>
      <c r="NMD4" s="104"/>
      <c r="NME4" s="104"/>
      <c r="NMF4" s="104"/>
      <c r="NMG4" s="104"/>
      <c r="NMH4" s="104"/>
      <c r="NMI4" s="104"/>
      <c r="NMJ4" s="104"/>
      <c r="NMK4" s="104"/>
      <c r="NML4" s="104"/>
      <c r="NMM4" s="104"/>
      <c r="NMN4" s="104"/>
      <c r="NMO4" s="104"/>
      <c r="NMP4" s="104"/>
      <c r="NMQ4" s="104"/>
      <c r="NMR4" s="104"/>
      <c r="NMS4" s="104"/>
      <c r="NMT4" s="104"/>
      <c r="NMU4" s="104"/>
      <c r="NMV4" s="104"/>
      <c r="NMW4" s="104"/>
      <c r="NMX4" s="104"/>
      <c r="NMY4" s="104"/>
      <c r="NMZ4" s="104"/>
      <c r="NNA4" s="104"/>
      <c r="NNB4" s="104"/>
      <c r="NNC4" s="104"/>
      <c r="NND4" s="104"/>
      <c r="NNE4" s="104"/>
      <c r="NNF4" s="104"/>
      <c r="NNG4" s="104"/>
      <c r="NNH4" s="104"/>
      <c r="NNI4" s="104"/>
      <c r="NNJ4" s="104"/>
      <c r="NNK4" s="104"/>
      <c r="NNL4" s="104"/>
      <c r="NNM4" s="104"/>
      <c r="NNN4" s="104"/>
      <c r="NNO4" s="104"/>
      <c r="NNP4" s="104"/>
      <c r="NNQ4" s="104"/>
      <c r="NNR4" s="104"/>
      <c r="NNS4" s="104"/>
      <c r="NNT4" s="104"/>
      <c r="NNU4" s="104"/>
      <c r="NNV4" s="104"/>
      <c r="NNW4" s="104"/>
      <c r="NNX4" s="104"/>
      <c r="NNY4" s="104"/>
      <c r="NNZ4" s="104"/>
      <c r="NOA4" s="104"/>
      <c r="NOB4" s="104"/>
      <c r="NOC4" s="104"/>
      <c r="NOD4" s="104"/>
      <c r="NOE4" s="104"/>
      <c r="NOF4" s="104"/>
      <c r="NOG4" s="104"/>
      <c r="NOH4" s="104"/>
      <c r="NOI4" s="104"/>
      <c r="NOJ4" s="104"/>
      <c r="NOK4" s="104"/>
      <c r="NOL4" s="104"/>
      <c r="NOM4" s="104"/>
      <c r="NON4" s="104"/>
      <c r="NOO4" s="104"/>
      <c r="NOP4" s="104"/>
      <c r="NOQ4" s="104"/>
      <c r="NOR4" s="104"/>
      <c r="NOS4" s="104"/>
      <c r="NOT4" s="104"/>
      <c r="NOU4" s="104"/>
      <c r="NOV4" s="104"/>
      <c r="NOW4" s="104"/>
      <c r="NOX4" s="104"/>
      <c r="NOY4" s="104"/>
      <c r="NOZ4" s="104"/>
      <c r="NPA4" s="104"/>
      <c r="NPB4" s="104"/>
      <c r="NPC4" s="104"/>
      <c r="NPD4" s="104"/>
      <c r="NPE4" s="104"/>
      <c r="NPF4" s="104"/>
      <c r="NPG4" s="104"/>
      <c r="NPH4" s="104"/>
      <c r="NPI4" s="104"/>
      <c r="NPJ4" s="104"/>
      <c r="NPK4" s="104"/>
      <c r="NPL4" s="104"/>
      <c r="NPM4" s="104"/>
      <c r="NPN4" s="104"/>
      <c r="NPO4" s="104"/>
      <c r="NPP4" s="104"/>
      <c r="NPQ4" s="104"/>
      <c r="NPR4" s="104"/>
      <c r="NPS4" s="104"/>
      <c r="NPT4" s="104"/>
      <c r="NPU4" s="104"/>
      <c r="NPV4" s="104"/>
      <c r="NPW4" s="104"/>
      <c r="NPX4" s="104"/>
      <c r="NPY4" s="104"/>
      <c r="NPZ4" s="104"/>
      <c r="NQA4" s="104"/>
      <c r="NQB4" s="104"/>
      <c r="NQC4" s="104"/>
      <c r="NQD4" s="104"/>
      <c r="NQE4" s="104"/>
      <c r="NQF4" s="104"/>
      <c r="NQG4" s="104"/>
      <c r="NQH4" s="104"/>
      <c r="NQI4" s="104"/>
      <c r="NQJ4" s="104"/>
      <c r="NQK4" s="104"/>
      <c r="NQL4" s="104"/>
      <c r="NQM4" s="104"/>
      <c r="NQN4" s="104"/>
      <c r="NQO4" s="104"/>
      <c r="NQP4" s="104"/>
      <c r="NQQ4" s="104"/>
      <c r="NQR4" s="104"/>
      <c r="NQS4" s="104"/>
      <c r="NQT4" s="104"/>
      <c r="NQU4" s="104"/>
      <c r="NQV4" s="104"/>
      <c r="NQW4" s="104"/>
      <c r="NQX4" s="104"/>
      <c r="NQY4" s="104"/>
      <c r="NQZ4" s="104"/>
      <c r="NRA4" s="104"/>
      <c r="NRB4" s="104"/>
      <c r="NRC4" s="104"/>
      <c r="NRD4" s="104"/>
      <c r="NRE4" s="104"/>
      <c r="NRF4" s="104"/>
      <c r="NRG4" s="104"/>
      <c r="NRH4" s="104"/>
      <c r="NRI4" s="104"/>
      <c r="NRJ4" s="104"/>
      <c r="NRK4" s="104"/>
      <c r="NRL4" s="104"/>
      <c r="NRM4" s="104"/>
      <c r="NRN4" s="104"/>
      <c r="NRO4" s="104"/>
      <c r="NRP4" s="104"/>
      <c r="NRQ4" s="104"/>
      <c r="NRR4" s="104"/>
      <c r="NRS4" s="104"/>
      <c r="NRT4" s="104"/>
      <c r="NRU4" s="104"/>
      <c r="NRV4" s="104"/>
      <c r="NRW4" s="104"/>
      <c r="NRX4" s="104"/>
      <c r="NRY4" s="104"/>
      <c r="NRZ4" s="104"/>
      <c r="NSA4" s="104"/>
      <c r="NSB4" s="104"/>
      <c r="NSC4" s="104"/>
      <c r="NSD4" s="104"/>
      <c r="NSE4" s="104"/>
      <c r="NSF4" s="104"/>
      <c r="NSG4" s="104"/>
      <c r="NSH4" s="104"/>
      <c r="NSI4" s="104"/>
      <c r="NSJ4" s="104"/>
      <c r="NSK4" s="104"/>
      <c r="NSL4" s="104"/>
      <c r="NSM4" s="104"/>
      <c r="NSN4" s="104"/>
      <c r="NSO4" s="104"/>
      <c r="NSP4" s="104"/>
      <c r="NSQ4" s="104"/>
      <c r="NSR4" s="104"/>
      <c r="NSS4" s="104"/>
      <c r="NST4" s="104"/>
      <c r="NSU4" s="104"/>
      <c r="NSV4" s="104"/>
      <c r="NSW4" s="104"/>
      <c r="NSX4" s="104"/>
      <c r="NSY4" s="104"/>
      <c r="NSZ4" s="104"/>
      <c r="NTA4" s="104"/>
      <c r="NTB4" s="104"/>
      <c r="NTC4" s="104"/>
      <c r="NTD4" s="104"/>
      <c r="NTE4" s="104"/>
      <c r="NTF4" s="104"/>
      <c r="NTG4" s="104"/>
      <c r="NTH4" s="104"/>
      <c r="NTI4" s="104"/>
      <c r="NTJ4" s="104"/>
      <c r="NTK4" s="104"/>
      <c r="NTL4" s="104"/>
      <c r="NTM4" s="104"/>
      <c r="NTN4" s="104"/>
      <c r="NTO4" s="104"/>
      <c r="NTP4" s="104"/>
      <c r="NTQ4" s="104"/>
      <c r="NTR4" s="104"/>
      <c r="NTS4" s="104"/>
      <c r="NTT4" s="104"/>
      <c r="NTU4" s="104"/>
      <c r="NTV4" s="104"/>
      <c r="NTW4" s="104"/>
      <c r="NTX4" s="104"/>
      <c r="NTY4" s="104"/>
      <c r="NTZ4" s="104"/>
      <c r="NUA4" s="104"/>
      <c r="NUB4" s="104"/>
      <c r="NUC4" s="104"/>
      <c r="NUD4" s="104"/>
      <c r="NUE4" s="104"/>
      <c r="NUF4" s="104"/>
      <c r="NUG4" s="104"/>
      <c r="NUH4" s="104"/>
      <c r="NUI4" s="104"/>
      <c r="NUJ4" s="104"/>
      <c r="NUK4" s="104"/>
      <c r="NUL4" s="104"/>
      <c r="NUM4" s="104"/>
      <c r="NUN4" s="104"/>
      <c r="NUO4" s="104"/>
      <c r="NUP4" s="104"/>
      <c r="NUQ4" s="104"/>
      <c r="NUR4" s="104"/>
      <c r="NUS4" s="104"/>
      <c r="NUT4" s="104"/>
      <c r="NUU4" s="104"/>
      <c r="NUV4" s="104"/>
      <c r="NUW4" s="104"/>
      <c r="NUX4" s="104"/>
      <c r="NUY4" s="104"/>
      <c r="NUZ4" s="104"/>
      <c r="NVA4" s="104"/>
      <c r="NVB4" s="104"/>
      <c r="NVC4" s="104"/>
      <c r="NVD4" s="104"/>
      <c r="NVE4" s="104"/>
      <c r="NVF4" s="104"/>
      <c r="NVG4" s="104"/>
      <c r="NVH4" s="104"/>
      <c r="NVI4" s="104"/>
      <c r="NVJ4" s="104"/>
      <c r="NVK4" s="104"/>
      <c r="NVL4" s="104"/>
      <c r="NVM4" s="104"/>
      <c r="NVN4" s="104"/>
      <c r="NVO4" s="104"/>
      <c r="NVP4" s="104"/>
      <c r="NVQ4" s="104"/>
      <c r="NVR4" s="104"/>
      <c r="NVS4" s="104"/>
      <c r="NVT4" s="104"/>
      <c r="NVU4" s="104"/>
      <c r="NVV4" s="104"/>
      <c r="NVW4" s="104"/>
      <c r="NVX4" s="104"/>
      <c r="NVY4" s="104"/>
      <c r="NVZ4" s="104"/>
      <c r="NWA4" s="104"/>
      <c r="NWB4" s="104"/>
      <c r="NWC4" s="104"/>
      <c r="NWD4" s="104"/>
      <c r="NWE4" s="104"/>
      <c r="NWF4" s="104"/>
      <c r="NWG4" s="104"/>
      <c r="NWH4" s="104"/>
      <c r="NWI4" s="104"/>
      <c r="NWJ4" s="104"/>
      <c r="NWK4" s="104"/>
      <c r="NWL4" s="104"/>
      <c r="NWM4" s="104"/>
      <c r="NWN4" s="104"/>
      <c r="NWO4" s="104"/>
      <c r="NWP4" s="104"/>
      <c r="NWQ4" s="104"/>
      <c r="NWR4" s="104"/>
      <c r="NWS4" s="104"/>
      <c r="NWT4" s="104"/>
      <c r="NWU4" s="104"/>
      <c r="NWV4" s="104"/>
      <c r="NWW4" s="104"/>
      <c r="NWX4" s="104"/>
      <c r="NWY4" s="104"/>
      <c r="NWZ4" s="104"/>
      <c r="NXA4" s="104"/>
      <c r="NXB4" s="104"/>
      <c r="NXC4" s="104"/>
      <c r="NXD4" s="104"/>
      <c r="NXE4" s="104"/>
      <c r="NXF4" s="104"/>
      <c r="NXG4" s="104"/>
      <c r="NXH4" s="104"/>
      <c r="NXI4" s="104"/>
      <c r="NXJ4" s="104"/>
      <c r="NXK4" s="104"/>
      <c r="NXL4" s="104"/>
      <c r="NXM4" s="104"/>
      <c r="NXN4" s="104"/>
      <c r="NXO4" s="104"/>
      <c r="NXP4" s="104"/>
      <c r="NXQ4" s="104"/>
      <c r="NXR4" s="104"/>
      <c r="NXS4" s="104"/>
      <c r="NXT4" s="104"/>
      <c r="NXU4" s="104"/>
      <c r="NXV4" s="104"/>
      <c r="NXW4" s="104"/>
      <c r="NXX4" s="104"/>
      <c r="NXY4" s="104"/>
      <c r="NXZ4" s="104"/>
      <c r="NYA4" s="104"/>
      <c r="NYB4" s="104"/>
      <c r="NYC4" s="104"/>
      <c r="NYD4" s="104"/>
      <c r="NYE4" s="104"/>
      <c r="NYF4" s="104"/>
      <c r="NYG4" s="104"/>
      <c r="NYH4" s="104"/>
      <c r="NYI4" s="104"/>
      <c r="NYJ4" s="104"/>
      <c r="NYK4" s="104"/>
      <c r="NYL4" s="104"/>
      <c r="NYM4" s="104"/>
      <c r="NYN4" s="104"/>
      <c r="NYO4" s="104"/>
      <c r="NYP4" s="104"/>
      <c r="NYQ4" s="104"/>
      <c r="NYR4" s="104"/>
      <c r="NYS4" s="104"/>
      <c r="NYT4" s="104"/>
      <c r="NYU4" s="104"/>
      <c r="NYV4" s="104"/>
      <c r="NYW4" s="104"/>
      <c r="NYX4" s="104"/>
      <c r="NYY4" s="104"/>
      <c r="NYZ4" s="104"/>
      <c r="NZA4" s="104"/>
      <c r="NZB4" s="104"/>
      <c r="NZC4" s="104"/>
      <c r="NZD4" s="104"/>
      <c r="NZE4" s="104"/>
      <c r="NZF4" s="104"/>
      <c r="NZG4" s="104"/>
      <c r="NZH4" s="104"/>
      <c r="NZI4" s="104"/>
      <c r="NZJ4" s="104"/>
      <c r="NZK4" s="104"/>
      <c r="NZL4" s="104"/>
      <c r="NZM4" s="104"/>
      <c r="NZN4" s="104"/>
      <c r="NZO4" s="104"/>
      <c r="NZP4" s="104"/>
      <c r="NZQ4" s="104"/>
      <c r="NZR4" s="104"/>
      <c r="NZS4" s="104"/>
      <c r="NZT4" s="104"/>
      <c r="NZU4" s="104"/>
      <c r="NZV4" s="104"/>
      <c r="NZW4" s="104"/>
      <c r="NZX4" s="104"/>
      <c r="NZY4" s="104"/>
      <c r="NZZ4" s="104"/>
      <c r="OAA4" s="104"/>
      <c r="OAB4" s="104"/>
      <c r="OAC4" s="104"/>
      <c r="OAD4" s="104"/>
      <c r="OAE4" s="104"/>
      <c r="OAF4" s="104"/>
      <c r="OAG4" s="104"/>
      <c r="OAH4" s="104"/>
      <c r="OAI4" s="104"/>
      <c r="OAJ4" s="104"/>
      <c r="OAK4" s="104"/>
      <c r="OAL4" s="104"/>
      <c r="OAM4" s="104"/>
      <c r="OAN4" s="104"/>
      <c r="OAO4" s="104"/>
      <c r="OAP4" s="104"/>
      <c r="OAQ4" s="104"/>
      <c r="OAR4" s="104"/>
      <c r="OAS4" s="104"/>
      <c r="OAT4" s="104"/>
      <c r="OAU4" s="104"/>
      <c r="OAV4" s="104"/>
      <c r="OAW4" s="104"/>
      <c r="OAX4" s="104"/>
      <c r="OAY4" s="104"/>
      <c r="OAZ4" s="104"/>
      <c r="OBA4" s="104"/>
      <c r="OBB4" s="104"/>
      <c r="OBC4" s="104"/>
      <c r="OBD4" s="104"/>
      <c r="OBE4" s="104"/>
      <c r="OBF4" s="104"/>
      <c r="OBG4" s="104"/>
      <c r="OBH4" s="104"/>
      <c r="OBI4" s="104"/>
      <c r="OBJ4" s="104"/>
      <c r="OBK4" s="104"/>
      <c r="OBL4" s="104"/>
      <c r="OBM4" s="104"/>
      <c r="OBN4" s="104"/>
      <c r="OBO4" s="104"/>
      <c r="OBP4" s="104"/>
      <c r="OBQ4" s="104"/>
      <c r="OBR4" s="104"/>
      <c r="OBS4" s="104"/>
      <c r="OBT4" s="104"/>
      <c r="OBU4" s="104"/>
      <c r="OBV4" s="104"/>
      <c r="OBW4" s="104"/>
      <c r="OBX4" s="104"/>
      <c r="OBY4" s="104"/>
      <c r="OBZ4" s="104"/>
      <c r="OCA4" s="104"/>
      <c r="OCB4" s="104"/>
      <c r="OCC4" s="104"/>
      <c r="OCD4" s="104"/>
      <c r="OCE4" s="104"/>
      <c r="OCF4" s="104"/>
      <c r="OCG4" s="104"/>
      <c r="OCH4" s="104"/>
      <c r="OCI4" s="104"/>
      <c r="OCJ4" s="104"/>
      <c r="OCK4" s="104"/>
      <c r="OCL4" s="104"/>
      <c r="OCM4" s="104"/>
      <c r="OCN4" s="104"/>
      <c r="OCO4" s="104"/>
      <c r="OCP4" s="104"/>
      <c r="OCQ4" s="104"/>
      <c r="OCR4" s="104"/>
      <c r="OCS4" s="104"/>
      <c r="OCT4" s="104"/>
      <c r="OCU4" s="104"/>
      <c r="OCV4" s="104"/>
      <c r="OCW4" s="104"/>
      <c r="OCX4" s="104"/>
      <c r="OCY4" s="104"/>
      <c r="OCZ4" s="104"/>
      <c r="ODA4" s="104"/>
      <c r="ODB4" s="104"/>
      <c r="ODC4" s="104"/>
      <c r="ODD4" s="104"/>
      <c r="ODE4" s="104"/>
      <c r="ODF4" s="104"/>
      <c r="ODG4" s="104"/>
      <c r="ODH4" s="104"/>
      <c r="ODI4" s="104"/>
      <c r="ODJ4" s="104"/>
      <c r="ODK4" s="104"/>
      <c r="ODL4" s="104"/>
      <c r="ODM4" s="104"/>
      <c r="ODN4" s="104"/>
      <c r="ODO4" s="104"/>
      <c r="ODP4" s="104"/>
      <c r="ODQ4" s="104"/>
      <c r="ODR4" s="104"/>
      <c r="ODS4" s="104"/>
      <c r="ODT4" s="104"/>
      <c r="ODU4" s="104"/>
      <c r="ODV4" s="104"/>
      <c r="ODW4" s="104"/>
      <c r="ODX4" s="104"/>
      <c r="ODY4" s="104"/>
      <c r="ODZ4" s="104"/>
      <c r="OEA4" s="104"/>
      <c r="OEB4" s="104"/>
      <c r="OEC4" s="104"/>
      <c r="OED4" s="104"/>
      <c r="OEE4" s="104"/>
      <c r="OEF4" s="104"/>
      <c r="OEG4" s="104"/>
      <c r="OEH4" s="104"/>
      <c r="OEI4" s="104"/>
      <c r="OEJ4" s="104"/>
      <c r="OEK4" s="104"/>
      <c r="OEL4" s="104"/>
      <c r="OEM4" s="104"/>
      <c r="OEN4" s="104"/>
      <c r="OEO4" s="104"/>
      <c r="OEP4" s="104"/>
      <c r="OEQ4" s="104"/>
      <c r="OER4" s="104"/>
      <c r="OES4" s="104"/>
      <c r="OET4" s="104"/>
      <c r="OEU4" s="104"/>
      <c r="OEV4" s="104"/>
      <c r="OEW4" s="104"/>
      <c r="OEX4" s="104"/>
      <c r="OEY4" s="104"/>
      <c r="OEZ4" s="104"/>
      <c r="OFA4" s="104"/>
      <c r="OFB4" s="104"/>
      <c r="OFC4" s="104"/>
      <c r="OFD4" s="104"/>
      <c r="OFE4" s="104"/>
      <c r="OFF4" s="104"/>
      <c r="OFG4" s="104"/>
      <c r="OFH4" s="104"/>
      <c r="OFI4" s="104"/>
      <c r="OFJ4" s="104"/>
      <c r="OFK4" s="104"/>
      <c r="OFL4" s="104"/>
      <c r="OFM4" s="104"/>
      <c r="OFN4" s="104"/>
      <c r="OFO4" s="104"/>
      <c r="OFP4" s="104"/>
      <c r="OFQ4" s="104"/>
      <c r="OFR4" s="104"/>
      <c r="OFS4" s="104"/>
      <c r="OFT4" s="104"/>
      <c r="OFU4" s="104"/>
      <c r="OFV4" s="104"/>
      <c r="OFW4" s="104"/>
      <c r="OFX4" s="104"/>
      <c r="OFY4" s="104"/>
      <c r="OFZ4" s="104"/>
      <c r="OGA4" s="104"/>
      <c r="OGB4" s="104"/>
      <c r="OGC4" s="104"/>
      <c r="OGD4" s="104"/>
      <c r="OGE4" s="104"/>
      <c r="OGF4" s="104"/>
      <c r="OGG4" s="104"/>
      <c r="OGH4" s="104"/>
      <c r="OGI4" s="104"/>
      <c r="OGJ4" s="104"/>
      <c r="OGK4" s="104"/>
      <c r="OGL4" s="104"/>
      <c r="OGM4" s="104"/>
      <c r="OGN4" s="104"/>
      <c r="OGO4" s="104"/>
      <c r="OGP4" s="104"/>
      <c r="OGQ4" s="104"/>
      <c r="OGR4" s="104"/>
      <c r="OGS4" s="104"/>
      <c r="OGT4" s="104"/>
      <c r="OGU4" s="104"/>
      <c r="OGV4" s="104"/>
      <c r="OGW4" s="104"/>
      <c r="OGX4" s="104"/>
      <c r="OGY4" s="104"/>
      <c r="OGZ4" s="104"/>
      <c r="OHA4" s="104"/>
      <c r="OHB4" s="104"/>
      <c r="OHC4" s="104"/>
      <c r="OHD4" s="104"/>
      <c r="OHE4" s="104"/>
      <c r="OHF4" s="104"/>
      <c r="OHG4" s="104"/>
      <c r="OHH4" s="104"/>
      <c r="OHI4" s="104"/>
      <c r="OHJ4" s="104"/>
      <c r="OHK4" s="104"/>
      <c r="OHL4" s="104"/>
      <c r="OHM4" s="104"/>
      <c r="OHN4" s="104"/>
      <c r="OHO4" s="104"/>
      <c r="OHP4" s="104"/>
      <c r="OHQ4" s="104"/>
      <c r="OHR4" s="104"/>
      <c r="OHS4" s="104"/>
      <c r="OHT4" s="104"/>
      <c r="OHU4" s="104"/>
      <c r="OHV4" s="104"/>
      <c r="OHW4" s="104"/>
      <c r="OHX4" s="104"/>
      <c r="OHY4" s="104"/>
      <c r="OHZ4" s="104"/>
      <c r="OIA4" s="104"/>
      <c r="OIB4" s="104"/>
      <c r="OIC4" s="104"/>
      <c r="OID4" s="104"/>
      <c r="OIE4" s="104"/>
      <c r="OIF4" s="104"/>
      <c r="OIG4" s="104"/>
      <c r="OIH4" s="104"/>
      <c r="OII4" s="104"/>
      <c r="OIJ4" s="104"/>
      <c r="OIK4" s="104"/>
      <c r="OIL4" s="104"/>
      <c r="OIM4" s="104"/>
      <c r="OIN4" s="104"/>
      <c r="OIO4" s="104"/>
      <c r="OIP4" s="104"/>
      <c r="OIQ4" s="104"/>
      <c r="OIR4" s="104"/>
      <c r="OIS4" s="104"/>
      <c r="OIT4" s="104"/>
      <c r="OIU4" s="104"/>
      <c r="OIV4" s="104"/>
      <c r="OIW4" s="104"/>
      <c r="OIX4" s="104"/>
      <c r="OIY4" s="104"/>
      <c r="OIZ4" s="104"/>
      <c r="OJA4" s="104"/>
      <c r="OJB4" s="104"/>
      <c r="OJC4" s="104"/>
      <c r="OJD4" s="104"/>
      <c r="OJE4" s="104"/>
      <c r="OJF4" s="104"/>
      <c r="OJG4" s="104"/>
      <c r="OJH4" s="104"/>
      <c r="OJI4" s="104"/>
      <c r="OJJ4" s="104"/>
      <c r="OJK4" s="104"/>
      <c r="OJL4" s="104"/>
      <c r="OJM4" s="104"/>
      <c r="OJN4" s="104"/>
      <c r="OJO4" s="104"/>
      <c r="OJP4" s="104"/>
      <c r="OJQ4" s="104"/>
      <c r="OJR4" s="104"/>
      <c r="OJS4" s="104"/>
      <c r="OJT4" s="104"/>
      <c r="OJU4" s="104"/>
      <c r="OJV4" s="104"/>
      <c r="OJW4" s="104"/>
      <c r="OJX4" s="104"/>
      <c r="OJY4" s="104"/>
      <c r="OJZ4" s="104"/>
      <c r="OKA4" s="104"/>
      <c r="OKB4" s="104"/>
      <c r="OKC4" s="104"/>
      <c r="OKD4" s="104"/>
      <c r="OKE4" s="104"/>
      <c r="OKF4" s="104"/>
      <c r="OKG4" s="104"/>
      <c r="OKH4" s="104"/>
      <c r="OKI4" s="104"/>
      <c r="OKJ4" s="104"/>
      <c r="OKK4" s="104"/>
      <c r="OKL4" s="104"/>
      <c r="OKM4" s="104"/>
      <c r="OKN4" s="104"/>
      <c r="OKO4" s="104"/>
      <c r="OKP4" s="104"/>
      <c r="OKQ4" s="104"/>
      <c r="OKR4" s="104"/>
      <c r="OKS4" s="104"/>
      <c r="OKT4" s="104"/>
      <c r="OKU4" s="104"/>
      <c r="OKV4" s="104"/>
      <c r="OKW4" s="104"/>
      <c r="OKX4" s="104"/>
      <c r="OKY4" s="104"/>
      <c r="OKZ4" s="104"/>
      <c r="OLA4" s="104"/>
      <c r="OLB4" s="104"/>
      <c r="OLC4" s="104"/>
      <c r="OLD4" s="104"/>
      <c r="OLE4" s="104"/>
      <c r="OLF4" s="104"/>
      <c r="OLG4" s="104"/>
      <c r="OLH4" s="104"/>
      <c r="OLI4" s="104"/>
      <c r="OLJ4" s="104"/>
      <c r="OLK4" s="104"/>
      <c r="OLL4" s="104"/>
      <c r="OLM4" s="104"/>
      <c r="OLN4" s="104"/>
      <c r="OLO4" s="104"/>
      <c r="OLP4" s="104"/>
      <c r="OLQ4" s="104"/>
      <c r="OLR4" s="104"/>
      <c r="OLS4" s="104"/>
      <c r="OLT4" s="104"/>
      <c r="OLU4" s="104"/>
      <c r="OLV4" s="104"/>
      <c r="OLW4" s="104"/>
      <c r="OLX4" s="104"/>
      <c r="OLY4" s="104"/>
      <c r="OLZ4" s="104"/>
      <c r="OMA4" s="104"/>
      <c r="OMB4" s="104"/>
      <c r="OMC4" s="104"/>
      <c r="OMD4" s="104"/>
      <c r="OME4" s="104"/>
      <c r="OMF4" s="104"/>
      <c r="OMG4" s="104"/>
      <c r="OMH4" s="104"/>
      <c r="OMI4" s="104"/>
      <c r="OMJ4" s="104"/>
      <c r="OMK4" s="104"/>
      <c r="OML4" s="104"/>
      <c r="OMM4" s="104"/>
      <c r="OMN4" s="104"/>
      <c r="OMO4" s="104"/>
      <c r="OMP4" s="104"/>
      <c r="OMQ4" s="104"/>
      <c r="OMR4" s="104"/>
      <c r="OMS4" s="104"/>
      <c r="OMT4" s="104"/>
      <c r="OMU4" s="104"/>
      <c r="OMV4" s="104"/>
      <c r="OMW4" s="104"/>
      <c r="OMX4" s="104"/>
      <c r="OMY4" s="104"/>
      <c r="OMZ4" s="104"/>
      <c r="ONA4" s="104"/>
      <c r="ONB4" s="104"/>
      <c r="ONC4" s="104"/>
      <c r="OND4" s="104"/>
      <c r="ONE4" s="104"/>
      <c r="ONF4" s="104"/>
      <c r="ONG4" s="104"/>
      <c r="ONH4" s="104"/>
      <c r="ONI4" s="104"/>
      <c r="ONJ4" s="104"/>
      <c r="ONK4" s="104"/>
      <c r="ONL4" s="104"/>
      <c r="ONM4" s="104"/>
      <c r="ONN4" s="104"/>
      <c r="ONO4" s="104"/>
      <c r="ONP4" s="104"/>
      <c r="ONQ4" s="104"/>
      <c r="ONR4" s="104"/>
      <c r="ONS4" s="104"/>
      <c r="ONT4" s="104"/>
      <c r="ONU4" s="104"/>
      <c r="ONV4" s="104"/>
      <c r="ONW4" s="104"/>
      <c r="ONX4" s="104"/>
      <c r="ONY4" s="104"/>
      <c r="ONZ4" s="104"/>
      <c r="OOA4" s="104"/>
      <c r="OOB4" s="104"/>
      <c r="OOC4" s="104"/>
      <c r="OOD4" s="104"/>
      <c r="OOE4" s="104"/>
      <c r="OOF4" s="104"/>
      <c r="OOG4" s="104"/>
      <c r="OOH4" s="104"/>
      <c r="OOI4" s="104"/>
      <c r="OOJ4" s="104"/>
      <c r="OOK4" s="104"/>
      <c r="OOL4" s="104"/>
      <c r="OOM4" s="104"/>
      <c r="OON4" s="104"/>
      <c r="OOO4" s="104"/>
      <c r="OOP4" s="104"/>
      <c r="OOQ4" s="104"/>
      <c r="OOR4" s="104"/>
      <c r="OOS4" s="104"/>
      <c r="OOT4" s="104"/>
      <c r="OOU4" s="104"/>
      <c r="OOV4" s="104"/>
      <c r="OOW4" s="104"/>
      <c r="OOX4" s="104"/>
      <c r="OOY4" s="104"/>
      <c r="OOZ4" s="104"/>
      <c r="OPA4" s="104"/>
      <c r="OPB4" s="104"/>
      <c r="OPC4" s="104"/>
      <c r="OPD4" s="104"/>
      <c r="OPE4" s="104"/>
      <c r="OPF4" s="104"/>
      <c r="OPG4" s="104"/>
      <c r="OPH4" s="104"/>
      <c r="OPI4" s="104"/>
      <c r="OPJ4" s="104"/>
      <c r="OPK4" s="104"/>
      <c r="OPL4" s="104"/>
      <c r="OPM4" s="104"/>
      <c r="OPN4" s="104"/>
      <c r="OPO4" s="104"/>
      <c r="OPP4" s="104"/>
      <c r="OPQ4" s="104"/>
      <c r="OPR4" s="104"/>
      <c r="OPS4" s="104"/>
      <c r="OPT4" s="104"/>
      <c r="OPU4" s="104"/>
      <c r="OPV4" s="104"/>
      <c r="OPW4" s="104"/>
      <c r="OPX4" s="104"/>
      <c r="OPY4" s="104"/>
      <c r="OPZ4" s="104"/>
      <c r="OQA4" s="104"/>
      <c r="OQB4" s="104"/>
      <c r="OQC4" s="104"/>
      <c r="OQD4" s="104"/>
      <c r="OQE4" s="104"/>
      <c r="OQF4" s="104"/>
      <c r="OQG4" s="104"/>
      <c r="OQH4" s="104"/>
      <c r="OQI4" s="104"/>
      <c r="OQJ4" s="104"/>
      <c r="OQK4" s="104"/>
      <c r="OQL4" s="104"/>
      <c r="OQM4" s="104"/>
      <c r="OQN4" s="104"/>
      <c r="OQO4" s="104"/>
      <c r="OQP4" s="104"/>
      <c r="OQQ4" s="104"/>
      <c r="OQR4" s="104"/>
      <c r="OQS4" s="104"/>
      <c r="OQT4" s="104"/>
      <c r="OQU4" s="104"/>
      <c r="OQV4" s="104"/>
      <c r="OQW4" s="104"/>
      <c r="OQX4" s="104"/>
      <c r="OQY4" s="104"/>
      <c r="OQZ4" s="104"/>
      <c r="ORA4" s="104"/>
      <c r="ORB4" s="104"/>
      <c r="ORC4" s="104"/>
      <c r="ORD4" s="104"/>
      <c r="ORE4" s="104"/>
      <c r="ORF4" s="104"/>
      <c r="ORG4" s="104"/>
      <c r="ORH4" s="104"/>
      <c r="ORI4" s="104"/>
      <c r="ORJ4" s="104"/>
      <c r="ORK4" s="104"/>
      <c r="ORL4" s="104"/>
      <c r="ORM4" s="104"/>
      <c r="ORN4" s="104"/>
      <c r="ORO4" s="104"/>
      <c r="ORP4" s="104"/>
      <c r="ORQ4" s="104"/>
      <c r="ORR4" s="104"/>
      <c r="ORS4" s="104"/>
      <c r="ORT4" s="104"/>
      <c r="ORU4" s="104"/>
      <c r="ORV4" s="104"/>
      <c r="ORW4" s="104"/>
      <c r="ORX4" s="104"/>
      <c r="ORY4" s="104"/>
      <c r="ORZ4" s="104"/>
      <c r="OSA4" s="104"/>
      <c r="OSB4" s="104"/>
      <c r="OSC4" s="104"/>
      <c r="OSD4" s="104"/>
      <c r="OSE4" s="104"/>
      <c r="OSF4" s="104"/>
      <c r="OSG4" s="104"/>
      <c r="OSH4" s="104"/>
      <c r="OSI4" s="104"/>
      <c r="OSJ4" s="104"/>
      <c r="OSK4" s="104"/>
      <c r="OSL4" s="104"/>
      <c r="OSM4" s="104"/>
      <c r="OSN4" s="104"/>
      <c r="OSO4" s="104"/>
      <c r="OSP4" s="104"/>
      <c r="OSQ4" s="104"/>
      <c r="OSR4" s="104"/>
      <c r="OSS4" s="104"/>
      <c r="OST4" s="104"/>
      <c r="OSU4" s="104"/>
      <c r="OSV4" s="104"/>
      <c r="OSW4" s="104"/>
      <c r="OSX4" s="104"/>
      <c r="OSY4" s="104"/>
      <c r="OSZ4" s="104"/>
      <c r="OTA4" s="104"/>
      <c r="OTB4" s="104"/>
      <c r="OTC4" s="104"/>
      <c r="OTD4" s="104"/>
      <c r="OTE4" s="104"/>
      <c r="OTF4" s="104"/>
      <c r="OTG4" s="104"/>
      <c r="OTH4" s="104"/>
      <c r="OTI4" s="104"/>
      <c r="OTJ4" s="104"/>
      <c r="OTK4" s="104"/>
      <c r="OTL4" s="104"/>
      <c r="OTM4" s="104"/>
      <c r="OTN4" s="104"/>
      <c r="OTO4" s="104"/>
      <c r="OTP4" s="104"/>
      <c r="OTQ4" s="104"/>
      <c r="OTR4" s="104"/>
      <c r="OTS4" s="104"/>
      <c r="OTT4" s="104"/>
      <c r="OTU4" s="104"/>
      <c r="OTV4" s="104"/>
      <c r="OTW4" s="104"/>
      <c r="OTX4" s="104"/>
      <c r="OTY4" s="104"/>
      <c r="OTZ4" s="104"/>
      <c r="OUA4" s="104"/>
      <c r="OUB4" s="104"/>
      <c r="OUC4" s="104"/>
      <c r="OUD4" s="104"/>
      <c r="OUE4" s="104"/>
      <c r="OUF4" s="104"/>
      <c r="OUG4" s="104"/>
      <c r="OUH4" s="104"/>
      <c r="OUI4" s="104"/>
      <c r="OUJ4" s="104"/>
      <c r="OUK4" s="104"/>
      <c r="OUL4" s="104"/>
      <c r="OUM4" s="104"/>
      <c r="OUN4" s="104"/>
      <c r="OUO4" s="104"/>
      <c r="OUP4" s="104"/>
      <c r="OUQ4" s="104"/>
      <c r="OUR4" s="104"/>
      <c r="OUS4" s="104"/>
      <c r="OUT4" s="104"/>
      <c r="OUU4" s="104"/>
      <c r="OUV4" s="104"/>
      <c r="OUW4" s="104"/>
      <c r="OUX4" s="104"/>
      <c r="OUY4" s="104"/>
      <c r="OUZ4" s="104"/>
      <c r="OVA4" s="104"/>
      <c r="OVB4" s="104"/>
      <c r="OVC4" s="104"/>
      <c r="OVD4" s="104"/>
      <c r="OVE4" s="104"/>
      <c r="OVF4" s="104"/>
      <c r="OVG4" s="104"/>
      <c r="OVH4" s="104"/>
      <c r="OVI4" s="104"/>
      <c r="OVJ4" s="104"/>
      <c r="OVK4" s="104"/>
      <c r="OVL4" s="104"/>
      <c r="OVM4" s="104"/>
      <c r="OVN4" s="104"/>
      <c r="OVO4" s="104"/>
      <c r="OVP4" s="104"/>
      <c r="OVQ4" s="104"/>
      <c r="OVR4" s="104"/>
      <c r="OVS4" s="104"/>
      <c r="OVT4" s="104"/>
      <c r="OVU4" s="104"/>
      <c r="OVV4" s="104"/>
      <c r="OVW4" s="104"/>
      <c r="OVX4" s="104"/>
      <c r="OVY4" s="104"/>
      <c r="OVZ4" s="104"/>
      <c r="OWA4" s="104"/>
      <c r="OWB4" s="104"/>
      <c r="OWC4" s="104"/>
      <c r="OWD4" s="104"/>
      <c r="OWE4" s="104"/>
      <c r="OWF4" s="104"/>
      <c r="OWG4" s="104"/>
      <c r="OWH4" s="104"/>
      <c r="OWI4" s="104"/>
      <c r="OWJ4" s="104"/>
      <c r="OWK4" s="104"/>
      <c r="OWL4" s="104"/>
      <c r="OWM4" s="104"/>
      <c r="OWN4" s="104"/>
      <c r="OWO4" s="104"/>
      <c r="OWP4" s="104"/>
      <c r="OWQ4" s="104"/>
      <c r="OWR4" s="104"/>
      <c r="OWS4" s="104"/>
      <c r="OWT4" s="104"/>
      <c r="OWU4" s="104"/>
      <c r="OWV4" s="104"/>
      <c r="OWW4" s="104"/>
      <c r="OWX4" s="104"/>
      <c r="OWY4" s="104"/>
      <c r="OWZ4" s="104"/>
      <c r="OXA4" s="104"/>
      <c r="OXB4" s="104"/>
      <c r="OXC4" s="104"/>
      <c r="OXD4" s="104"/>
      <c r="OXE4" s="104"/>
      <c r="OXF4" s="104"/>
      <c r="OXG4" s="104"/>
      <c r="OXH4" s="104"/>
      <c r="OXI4" s="104"/>
      <c r="OXJ4" s="104"/>
      <c r="OXK4" s="104"/>
      <c r="OXL4" s="104"/>
      <c r="OXM4" s="104"/>
      <c r="OXN4" s="104"/>
      <c r="OXO4" s="104"/>
      <c r="OXP4" s="104"/>
      <c r="OXQ4" s="104"/>
      <c r="OXR4" s="104"/>
      <c r="OXS4" s="104"/>
      <c r="OXT4" s="104"/>
      <c r="OXU4" s="104"/>
      <c r="OXV4" s="104"/>
      <c r="OXW4" s="104"/>
      <c r="OXX4" s="104"/>
      <c r="OXY4" s="104"/>
      <c r="OXZ4" s="104"/>
      <c r="OYA4" s="104"/>
      <c r="OYB4" s="104"/>
      <c r="OYC4" s="104"/>
      <c r="OYD4" s="104"/>
      <c r="OYE4" s="104"/>
      <c r="OYF4" s="104"/>
      <c r="OYG4" s="104"/>
      <c r="OYH4" s="104"/>
      <c r="OYI4" s="104"/>
      <c r="OYJ4" s="104"/>
      <c r="OYK4" s="104"/>
      <c r="OYL4" s="104"/>
      <c r="OYM4" s="104"/>
      <c r="OYN4" s="104"/>
      <c r="OYO4" s="104"/>
      <c r="OYP4" s="104"/>
      <c r="OYQ4" s="104"/>
      <c r="OYR4" s="104"/>
      <c r="OYS4" s="104"/>
      <c r="OYT4" s="104"/>
      <c r="OYU4" s="104"/>
      <c r="OYV4" s="104"/>
      <c r="OYW4" s="104"/>
      <c r="OYX4" s="104"/>
      <c r="OYY4" s="104"/>
      <c r="OYZ4" s="104"/>
      <c r="OZA4" s="104"/>
      <c r="OZB4" s="104"/>
      <c r="OZC4" s="104"/>
      <c r="OZD4" s="104"/>
      <c r="OZE4" s="104"/>
      <c r="OZF4" s="104"/>
      <c r="OZG4" s="104"/>
      <c r="OZH4" s="104"/>
      <c r="OZI4" s="104"/>
      <c r="OZJ4" s="104"/>
      <c r="OZK4" s="104"/>
      <c r="OZL4" s="104"/>
      <c r="OZM4" s="104"/>
      <c r="OZN4" s="104"/>
      <c r="OZO4" s="104"/>
      <c r="OZP4" s="104"/>
      <c r="OZQ4" s="104"/>
      <c r="OZR4" s="104"/>
      <c r="OZS4" s="104"/>
      <c r="OZT4" s="104"/>
      <c r="OZU4" s="104"/>
      <c r="OZV4" s="104"/>
      <c r="OZW4" s="104"/>
      <c r="OZX4" s="104"/>
      <c r="OZY4" s="104"/>
      <c r="OZZ4" s="104"/>
      <c r="PAA4" s="104"/>
      <c r="PAB4" s="104"/>
      <c r="PAC4" s="104"/>
      <c r="PAD4" s="104"/>
      <c r="PAE4" s="104"/>
      <c r="PAF4" s="104"/>
      <c r="PAG4" s="104"/>
      <c r="PAH4" s="104"/>
      <c r="PAI4" s="104"/>
      <c r="PAJ4" s="104"/>
      <c r="PAK4" s="104"/>
      <c r="PAL4" s="104"/>
      <c r="PAM4" s="104"/>
      <c r="PAN4" s="104"/>
      <c r="PAO4" s="104"/>
      <c r="PAP4" s="104"/>
      <c r="PAQ4" s="104"/>
      <c r="PAR4" s="104"/>
      <c r="PAS4" s="104"/>
      <c r="PAT4" s="104"/>
      <c r="PAU4" s="104"/>
      <c r="PAV4" s="104"/>
      <c r="PAW4" s="104"/>
      <c r="PAX4" s="104"/>
      <c r="PAY4" s="104"/>
      <c r="PAZ4" s="104"/>
      <c r="PBA4" s="104"/>
      <c r="PBB4" s="104"/>
      <c r="PBC4" s="104"/>
      <c r="PBD4" s="104"/>
      <c r="PBE4" s="104"/>
      <c r="PBF4" s="104"/>
      <c r="PBG4" s="104"/>
      <c r="PBH4" s="104"/>
      <c r="PBI4" s="104"/>
      <c r="PBJ4" s="104"/>
      <c r="PBK4" s="104"/>
      <c r="PBL4" s="104"/>
      <c r="PBM4" s="104"/>
      <c r="PBN4" s="104"/>
      <c r="PBO4" s="104"/>
      <c r="PBP4" s="104"/>
      <c r="PBQ4" s="104"/>
      <c r="PBR4" s="104"/>
      <c r="PBS4" s="104"/>
      <c r="PBT4" s="104"/>
      <c r="PBU4" s="104"/>
      <c r="PBV4" s="104"/>
      <c r="PBW4" s="104"/>
      <c r="PBX4" s="104"/>
      <c r="PBY4" s="104"/>
      <c r="PBZ4" s="104"/>
      <c r="PCA4" s="104"/>
      <c r="PCB4" s="104"/>
      <c r="PCC4" s="104"/>
      <c r="PCD4" s="104"/>
      <c r="PCE4" s="104"/>
      <c r="PCF4" s="104"/>
      <c r="PCG4" s="104"/>
      <c r="PCH4" s="104"/>
      <c r="PCI4" s="104"/>
      <c r="PCJ4" s="104"/>
      <c r="PCK4" s="104"/>
      <c r="PCL4" s="104"/>
      <c r="PCM4" s="104"/>
      <c r="PCN4" s="104"/>
      <c r="PCO4" s="104"/>
      <c r="PCP4" s="104"/>
      <c r="PCQ4" s="104"/>
      <c r="PCR4" s="104"/>
      <c r="PCS4" s="104"/>
      <c r="PCT4" s="104"/>
      <c r="PCU4" s="104"/>
      <c r="PCV4" s="104"/>
      <c r="PCW4" s="104"/>
      <c r="PCX4" s="104"/>
      <c r="PCY4" s="104"/>
      <c r="PCZ4" s="104"/>
      <c r="PDA4" s="104"/>
      <c r="PDB4" s="104"/>
      <c r="PDC4" s="104"/>
      <c r="PDD4" s="104"/>
      <c r="PDE4" s="104"/>
      <c r="PDF4" s="104"/>
      <c r="PDG4" s="104"/>
      <c r="PDH4" s="104"/>
      <c r="PDI4" s="104"/>
      <c r="PDJ4" s="104"/>
      <c r="PDK4" s="104"/>
      <c r="PDL4" s="104"/>
      <c r="PDM4" s="104"/>
      <c r="PDN4" s="104"/>
      <c r="PDO4" s="104"/>
      <c r="PDP4" s="104"/>
      <c r="PDQ4" s="104"/>
      <c r="PDR4" s="104"/>
      <c r="PDS4" s="104"/>
      <c r="PDT4" s="104"/>
      <c r="PDU4" s="104"/>
      <c r="PDV4" s="104"/>
      <c r="PDW4" s="104"/>
      <c r="PDX4" s="104"/>
      <c r="PDY4" s="104"/>
      <c r="PDZ4" s="104"/>
      <c r="PEA4" s="104"/>
      <c r="PEB4" s="104"/>
      <c r="PEC4" s="104"/>
      <c r="PED4" s="104"/>
      <c r="PEE4" s="104"/>
      <c r="PEF4" s="104"/>
      <c r="PEG4" s="104"/>
      <c r="PEH4" s="104"/>
      <c r="PEI4" s="104"/>
      <c r="PEJ4" s="104"/>
      <c r="PEK4" s="104"/>
      <c r="PEL4" s="104"/>
      <c r="PEM4" s="104"/>
      <c r="PEN4" s="104"/>
      <c r="PEO4" s="104"/>
      <c r="PEP4" s="104"/>
      <c r="PEQ4" s="104"/>
      <c r="PER4" s="104"/>
      <c r="PES4" s="104"/>
      <c r="PET4" s="104"/>
      <c r="PEU4" s="104"/>
      <c r="PEV4" s="104"/>
      <c r="PEW4" s="104"/>
      <c r="PEX4" s="104"/>
      <c r="PEY4" s="104"/>
      <c r="PEZ4" s="104"/>
      <c r="PFA4" s="104"/>
      <c r="PFB4" s="104"/>
      <c r="PFC4" s="104"/>
      <c r="PFD4" s="104"/>
      <c r="PFE4" s="104"/>
      <c r="PFF4" s="104"/>
      <c r="PFG4" s="104"/>
      <c r="PFH4" s="104"/>
      <c r="PFI4" s="104"/>
      <c r="PFJ4" s="104"/>
      <c r="PFK4" s="104"/>
      <c r="PFL4" s="104"/>
      <c r="PFM4" s="104"/>
      <c r="PFN4" s="104"/>
      <c r="PFO4" s="104"/>
      <c r="PFP4" s="104"/>
      <c r="PFQ4" s="104"/>
      <c r="PFR4" s="104"/>
      <c r="PFS4" s="104"/>
      <c r="PFT4" s="104"/>
      <c r="PFU4" s="104"/>
      <c r="PFV4" s="104"/>
      <c r="PFW4" s="104"/>
      <c r="PFX4" s="104"/>
      <c r="PFY4" s="104"/>
      <c r="PFZ4" s="104"/>
      <c r="PGA4" s="104"/>
      <c r="PGB4" s="104"/>
      <c r="PGC4" s="104"/>
      <c r="PGD4" s="104"/>
      <c r="PGE4" s="104"/>
      <c r="PGF4" s="104"/>
      <c r="PGG4" s="104"/>
      <c r="PGH4" s="104"/>
      <c r="PGI4" s="104"/>
      <c r="PGJ4" s="104"/>
      <c r="PGK4" s="104"/>
      <c r="PGL4" s="104"/>
      <c r="PGM4" s="104"/>
      <c r="PGN4" s="104"/>
      <c r="PGO4" s="104"/>
      <c r="PGP4" s="104"/>
      <c r="PGQ4" s="104"/>
      <c r="PGR4" s="104"/>
      <c r="PGS4" s="104"/>
      <c r="PGT4" s="104"/>
      <c r="PGU4" s="104"/>
      <c r="PGV4" s="104"/>
      <c r="PGW4" s="104"/>
      <c r="PGX4" s="104"/>
      <c r="PGY4" s="104"/>
      <c r="PGZ4" s="104"/>
      <c r="PHA4" s="104"/>
      <c r="PHB4" s="104"/>
      <c r="PHC4" s="104"/>
      <c r="PHD4" s="104"/>
      <c r="PHE4" s="104"/>
      <c r="PHF4" s="104"/>
      <c r="PHG4" s="104"/>
      <c r="PHH4" s="104"/>
      <c r="PHI4" s="104"/>
      <c r="PHJ4" s="104"/>
      <c r="PHK4" s="104"/>
      <c r="PHL4" s="104"/>
      <c r="PHM4" s="104"/>
      <c r="PHN4" s="104"/>
      <c r="PHO4" s="104"/>
      <c r="PHP4" s="104"/>
      <c r="PHQ4" s="104"/>
      <c r="PHR4" s="104"/>
      <c r="PHS4" s="104"/>
      <c r="PHT4" s="104"/>
      <c r="PHU4" s="104"/>
      <c r="PHV4" s="104"/>
      <c r="PHW4" s="104"/>
      <c r="PHX4" s="104"/>
      <c r="PHY4" s="104"/>
      <c r="PHZ4" s="104"/>
      <c r="PIA4" s="104"/>
      <c r="PIB4" s="104"/>
      <c r="PIC4" s="104"/>
      <c r="PID4" s="104"/>
      <c r="PIE4" s="104"/>
      <c r="PIF4" s="104"/>
      <c r="PIG4" s="104"/>
      <c r="PIH4" s="104"/>
      <c r="PII4" s="104"/>
      <c r="PIJ4" s="104"/>
      <c r="PIK4" s="104"/>
      <c r="PIL4" s="104"/>
      <c r="PIM4" s="104"/>
      <c r="PIN4" s="104"/>
      <c r="PIO4" s="104"/>
      <c r="PIP4" s="104"/>
      <c r="PIQ4" s="104"/>
      <c r="PIR4" s="104"/>
      <c r="PIS4" s="104"/>
      <c r="PIT4" s="104"/>
      <c r="PIU4" s="104"/>
      <c r="PIV4" s="104"/>
      <c r="PIW4" s="104"/>
      <c r="PIX4" s="104"/>
      <c r="PIY4" s="104"/>
      <c r="PIZ4" s="104"/>
      <c r="PJA4" s="104"/>
      <c r="PJB4" s="104"/>
      <c r="PJC4" s="104"/>
      <c r="PJD4" s="104"/>
      <c r="PJE4" s="104"/>
      <c r="PJF4" s="104"/>
      <c r="PJG4" s="104"/>
      <c r="PJH4" s="104"/>
      <c r="PJI4" s="104"/>
      <c r="PJJ4" s="104"/>
      <c r="PJK4" s="104"/>
      <c r="PJL4" s="104"/>
      <c r="PJM4" s="104"/>
      <c r="PJN4" s="104"/>
      <c r="PJO4" s="104"/>
      <c r="PJP4" s="104"/>
      <c r="PJQ4" s="104"/>
      <c r="PJR4" s="104"/>
      <c r="PJS4" s="104"/>
      <c r="PJT4" s="104"/>
      <c r="PJU4" s="104"/>
      <c r="PJV4" s="104"/>
      <c r="PJW4" s="104"/>
      <c r="PJX4" s="104"/>
      <c r="PJY4" s="104"/>
      <c r="PJZ4" s="104"/>
      <c r="PKA4" s="104"/>
      <c r="PKB4" s="104"/>
      <c r="PKC4" s="104"/>
      <c r="PKD4" s="104"/>
      <c r="PKE4" s="104"/>
      <c r="PKF4" s="104"/>
      <c r="PKG4" s="104"/>
      <c r="PKH4" s="104"/>
      <c r="PKI4" s="104"/>
      <c r="PKJ4" s="104"/>
      <c r="PKK4" s="104"/>
      <c r="PKL4" s="104"/>
      <c r="PKM4" s="104"/>
      <c r="PKN4" s="104"/>
      <c r="PKO4" s="104"/>
      <c r="PKP4" s="104"/>
      <c r="PKQ4" s="104"/>
      <c r="PKR4" s="104"/>
      <c r="PKS4" s="104"/>
      <c r="PKT4" s="104"/>
      <c r="PKU4" s="104"/>
      <c r="PKV4" s="104"/>
      <c r="PKW4" s="104"/>
      <c r="PKX4" s="104"/>
      <c r="PKY4" s="104"/>
      <c r="PKZ4" s="104"/>
      <c r="PLA4" s="104"/>
      <c r="PLB4" s="104"/>
      <c r="PLC4" s="104"/>
      <c r="PLD4" s="104"/>
      <c r="PLE4" s="104"/>
      <c r="PLF4" s="104"/>
      <c r="PLG4" s="104"/>
      <c r="PLH4" s="104"/>
      <c r="PLI4" s="104"/>
      <c r="PLJ4" s="104"/>
      <c r="PLK4" s="104"/>
      <c r="PLL4" s="104"/>
      <c r="PLM4" s="104"/>
      <c r="PLN4" s="104"/>
      <c r="PLO4" s="104"/>
      <c r="PLP4" s="104"/>
      <c r="PLQ4" s="104"/>
      <c r="PLR4" s="104"/>
      <c r="PLS4" s="104"/>
      <c r="PLT4" s="104"/>
      <c r="PLU4" s="104"/>
      <c r="PLV4" s="104"/>
      <c r="PLW4" s="104"/>
      <c r="PLX4" s="104"/>
      <c r="PLY4" s="104"/>
      <c r="PLZ4" s="104"/>
      <c r="PMA4" s="104"/>
      <c r="PMB4" s="104"/>
      <c r="PMC4" s="104"/>
      <c r="PMD4" s="104"/>
      <c r="PME4" s="104"/>
      <c r="PMF4" s="104"/>
      <c r="PMG4" s="104"/>
      <c r="PMH4" s="104"/>
      <c r="PMI4" s="104"/>
      <c r="PMJ4" s="104"/>
      <c r="PMK4" s="104"/>
      <c r="PML4" s="104"/>
      <c r="PMM4" s="104"/>
      <c r="PMN4" s="104"/>
      <c r="PMO4" s="104"/>
      <c r="PMP4" s="104"/>
      <c r="PMQ4" s="104"/>
      <c r="PMR4" s="104"/>
      <c r="PMS4" s="104"/>
      <c r="PMT4" s="104"/>
      <c r="PMU4" s="104"/>
      <c r="PMV4" s="104"/>
      <c r="PMW4" s="104"/>
      <c r="PMX4" s="104"/>
      <c r="PMY4" s="104"/>
      <c r="PMZ4" s="104"/>
      <c r="PNA4" s="104"/>
      <c r="PNB4" s="104"/>
      <c r="PNC4" s="104"/>
      <c r="PND4" s="104"/>
      <c r="PNE4" s="104"/>
      <c r="PNF4" s="104"/>
      <c r="PNG4" s="104"/>
      <c r="PNH4" s="104"/>
      <c r="PNI4" s="104"/>
      <c r="PNJ4" s="104"/>
      <c r="PNK4" s="104"/>
      <c r="PNL4" s="104"/>
      <c r="PNM4" s="104"/>
      <c r="PNN4" s="104"/>
      <c r="PNO4" s="104"/>
      <c r="PNP4" s="104"/>
      <c r="PNQ4" s="104"/>
      <c r="PNR4" s="104"/>
      <c r="PNS4" s="104"/>
      <c r="PNT4" s="104"/>
      <c r="PNU4" s="104"/>
      <c r="PNV4" s="104"/>
      <c r="PNW4" s="104"/>
      <c r="PNX4" s="104"/>
      <c r="PNY4" s="104"/>
      <c r="PNZ4" s="104"/>
      <c r="POA4" s="104"/>
      <c r="POB4" s="104"/>
      <c r="POC4" s="104"/>
      <c r="POD4" s="104"/>
      <c r="POE4" s="104"/>
      <c r="POF4" s="104"/>
      <c r="POG4" s="104"/>
      <c r="POH4" s="104"/>
      <c r="POI4" s="104"/>
      <c r="POJ4" s="104"/>
      <c r="POK4" s="104"/>
      <c r="POL4" s="104"/>
      <c r="POM4" s="104"/>
      <c r="PON4" s="104"/>
      <c r="POO4" s="104"/>
      <c r="POP4" s="104"/>
      <c r="POQ4" s="104"/>
      <c r="POR4" s="104"/>
      <c r="POS4" s="104"/>
      <c r="POT4" s="104"/>
      <c r="POU4" s="104"/>
      <c r="POV4" s="104"/>
      <c r="POW4" s="104"/>
      <c r="POX4" s="104"/>
      <c r="POY4" s="104"/>
      <c r="POZ4" s="104"/>
      <c r="PPA4" s="104"/>
      <c r="PPB4" s="104"/>
      <c r="PPC4" s="104"/>
      <c r="PPD4" s="104"/>
      <c r="PPE4" s="104"/>
      <c r="PPF4" s="104"/>
      <c r="PPG4" s="104"/>
      <c r="PPH4" s="104"/>
      <c r="PPI4" s="104"/>
      <c r="PPJ4" s="104"/>
      <c r="PPK4" s="104"/>
      <c r="PPL4" s="104"/>
      <c r="PPM4" s="104"/>
      <c r="PPN4" s="104"/>
      <c r="PPO4" s="104"/>
      <c r="PPP4" s="104"/>
      <c r="PPQ4" s="104"/>
      <c r="PPR4" s="104"/>
      <c r="PPS4" s="104"/>
      <c r="PPT4" s="104"/>
      <c r="PPU4" s="104"/>
      <c r="PPV4" s="104"/>
      <c r="PPW4" s="104"/>
      <c r="PPX4" s="104"/>
      <c r="PPY4" s="104"/>
      <c r="PPZ4" s="104"/>
      <c r="PQA4" s="104"/>
      <c r="PQB4" s="104"/>
      <c r="PQC4" s="104"/>
      <c r="PQD4" s="104"/>
      <c r="PQE4" s="104"/>
      <c r="PQF4" s="104"/>
      <c r="PQG4" s="104"/>
      <c r="PQH4" s="104"/>
      <c r="PQI4" s="104"/>
      <c r="PQJ4" s="104"/>
      <c r="PQK4" s="104"/>
      <c r="PQL4" s="104"/>
      <c r="PQM4" s="104"/>
      <c r="PQN4" s="104"/>
      <c r="PQO4" s="104"/>
      <c r="PQP4" s="104"/>
      <c r="PQQ4" s="104"/>
      <c r="PQR4" s="104"/>
      <c r="PQS4" s="104"/>
      <c r="PQT4" s="104"/>
      <c r="PQU4" s="104"/>
      <c r="PQV4" s="104"/>
      <c r="PQW4" s="104"/>
      <c r="PQX4" s="104"/>
      <c r="PQY4" s="104"/>
      <c r="PQZ4" s="104"/>
      <c r="PRA4" s="104"/>
      <c r="PRB4" s="104"/>
      <c r="PRC4" s="104"/>
      <c r="PRD4" s="104"/>
      <c r="PRE4" s="104"/>
      <c r="PRF4" s="104"/>
      <c r="PRG4" s="104"/>
      <c r="PRH4" s="104"/>
      <c r="PRI4" s="104"/>
      <c r="PRJ4" s="104"/>
      <c r="PRK4" s="104"/>
      <c r="PRL4" s="104"/>
      <c r="PRM4" s="104"/>
      <c r="PRN4" s="104"/>
      <c r="PRO4" s="104"/>
      <c r="PRP4" s="104"/>
      <c r="PRQ4" s="104"/>
      <c r="PRR4" s="104"/>
      <c r="PRS4" s="104"/>
      <c r="PRT4" s="104"/>
      <c r="PRU4" s="104"/>
      <c r="PRV4" s="104"/>
      <c r="PRW4" s="104"/>
      <c r="PRX4" s="104"/>
      <c r="PRY4" s="104"/>
      <c r="PRZ4" s="104"/>
      <c r="PSA4" s="104"/>
      <c r="PSB4" s="104"/>
      <c r="PSC4" s="104"/>
      <c r="PSD4" s="104"/>
      <c r="PSE4" s="104"/>
      <c r="PSF4" s="104"/>
      <c r="PSG4" s="104"/>
      <c r="PSH4" s="104"/>
      <c r="PSI4" s="104"/>
      <c r="PSJ4" s="104"/>
      <c r="PSK4" s="104"/>
      <c r="PSL4" s="104"/>
      <c r="PSM4" s="104"/>
      <c r="PSN4" s="104"/>
      <c r="PSO4" s="104"/>
      <c r="PSP4" s="104"/>
      <c r="PSQ4" s="104"/>
      <c r="PSR4" s="104"/>
      <c r="PSS4" s="104"/>
      <c r="PST4" s="104"/>
      <c r="PSU4" s="104"/>
      <c r="PSV4" s="104"/>
      <c r="PSW4" s="104"/>
      <c r="PSX4" s="104"/>
      <c r="PSY4" s="104"/>
      <c r="PSZ4" s="104"/>
      <c r="PTA4" s="104"/>
      <c r="PTB4" s="104"/>
      <c r="PTC4" s="104"/>
      <c r="PTD4" s="104"/>
      <c r="PTE4" s="104"/>
      <c r="PTF4" s="104"/>
      <c r="PTG4" s="104"/>
      <c r="PTH4" s="104"/>
      <c r="PTI4" s="104"/>
      <c r="PTJ4" s="104"/>
      <c r="PTK4" s="104"/>
      <c r="PTL4" s="104"/>
      <c r="PTM4" s="104"/>
      <c r="PTN4" s="104"/>
      <c r="PTO4" s="104"/>
      <c r="PTP4" s="104"/>
      <c r="PTQ4" s="104"/>
      <c r="PTR4" s="104"/>
      <c r="PTS4" s="104"/>
      <c r="PTT4" s="104"/>
      <c r="PTU4" s="104"/>
      <c r="PTV4" s="104"/>
      <c r="PTW4" s="104"/>
      <c r="PTX4" s="104"/>
      <c r="PTY4" s="104"/>
      <c r="PTZ4" s="104"/>
      <c r="PUA4" s="104"/>
      <c r="PUB4" s="104"/>
      <c r="PUC4" s="104"/>
      <c r="PUD4" s="104"/>
      <c r="PUE4" s="104"/>
      <c r="PUF4" s="104"/>
      <c r="PUG4" s="104"/>
      <c r="PUH4" s="104"/>
      <c r="PUI4" s="104"/>
      <c r="PUJ4" s="104"/>
      <c r="PUK4" s="104"/>
      <c r="PUL4" s="104"/>
      <c r="PUM4" s="104"/>
      <c r="PUN4" s="104"/>
      <c r="PUO4" s="104"/>
      <c r="PUP4" s="104"/>
      <c r="PUQ4" s="104"/>
      <c r="PUR4" s="104"/>
      <c r="PUS4" s="104"/>
      <c r="PUT4" s="104"/>
      <c r="PUU4" s="104"/>
      <c r="PUV4" s="104"/>
      <c r="PUW4" s="104"/>
      <c r="PUX4" s="104"/>
      <c r="PUY4" s="104"/>
      <c r="PUZ4" s="104"/>
      <c r="PVA4" s="104"/>
      <c r="PVB4" s="104"/>
      <c r="PVC4" s="104"/>
      <c r="PVD4" s="104"/>
      <c r="PVE4" s="104"/>
      <c r="PVF4" s="104"/>
      <c r="PVG4" s="104"/>
      <c r="PVH4" s="104"/>
      <c r="PVI4" s="104"/>
      <c r="PVJ4" s="104"/>
      <c r="PVK4" s="104"/>
      <c r="PVL4" s="104"/>
      <c r="PVM4" s="104"/>
      <c r="PVN4" s="104"/>
      <c r="PVO4" s="104"/>
      <c r="PVP4" s="104"/>
      <c r="PVQ4" s="104"/>
      <c r="PVR4" s="104"/>
      <c r="PVS4" s="104"/>
      <c r="PVT4" s="104"/>
      <c r="PVU4" s="104"/>
      <c r="PVV4" s="104"/>
      <c r="PVW4" s="104"/>
      <c r="PVX4" s="104"/>
      <c r="PVY4" s="104"/>
      <c r="PVZ4" s="104"/>
      <c r="PWA4" s="104"/>
      <c r="PWB4" s="104"/>
      <c r="PWC4" s="104"/>
      <c r="PWD4" s="104"/>
      <c r="PWE4" s="104"/>
      <c r="PWF4" s="104"/>
      <c r="PWG4" s="104"/>
      <c r="PWH4" s="104"/>
      <c r="PWI4" s="104"/>
      <c r="PWJ4" s="104"/>
      <c r="PWK4" s="104"/>
      <c r="PWL4" s="104"/>
      <c r="PWM4" s="104"/>
      <c r="PWN4" s="104"/>
      <c r="PWO4" s="104"/>
      <c r="PWP4" s="104"/>
      <c r="PWQ4" s="104"/>
      <c r="PWR4" s="104"/>
      <c r="PWS4" s="104"/>
      <c r="PWT4" s="104"/>
      <c r="PWU4" s="104"/>
      <c r="PWV4" s="104"/>
      <c r="PWW4" s="104"/>
      <c r="PWX4" s="104"/>
      <c r="PWY4" s="104"/>
      <c r="PWZ4" s="104"/>
      <c r="PXA4" s="104"/>
      <c r="PXB4" s="104"/>
      <c r="PXC4" s="104"/>
      <c r="PXD4" s="104"/>
      <c r="PXE4" s="104"/>
      <c r="PXF4" s="104"/>
      <c r="PXG4" s="104"/>
      <c r="PXH4" s="104"/>
      <c r="PXI4" s="104"/>
      <c r="PXJ4" s="104"/>
      <c r="PXK4" s="104"/>
      <c r="PXL4" s="104"/>
      <c r="PXM4" s="104"/>
      <c r="PXN4" s="104"/>
      <c r="PXO4" s="104"/>
      <c r="PXP4" s="104"/>
      <c r="PXQ4" s="104"/>
      <c r="PXR4" s="104"/>
      <c r="PXS4" s="104"/>
      <c r="PXT4" s="104"/>
      <c r="PXU4" s="104"/>
      <c r="PXV4" s="104"/>
      <c r="PXW4" s="104"/>
      <c r="PXX4" s="104"/>
      <c r="PXY4" s="104"/>
      <c r="PXZ4" s="104"/>
      <c r="PYA4" s="104"/>
      <c r="PYB4" s="104"/>
      <c r="PYC4" s="104"/>
      <c r="PYD4" s="104"/>
      <c r="PYE4" s="104"/>
      <c r="PYF4" s="104"/>
      <c r="PYG4" s="104"/>
      <c r="PYH4" s="104"/>
      <c r="PYI4" s="104"/>
      <c r="PYJ4" s="104"/>
      <c r="PYK4" s="104"/>
      <c r="PYL4" s="104"/>
      <c r="PYM4" s="104"/>
      <c r="PYN4" s="104"/>
      <c r="PYO4" s="104"/>
      <c r="PYP4" s="104"/>
      <c r="PYQ4" s="104"/>
      <c r="PYR4" s="104"/>
      <c r="PYS4" s="104"/>
      <c r="PYT4" s="104"/>
      <c r="PYU4" s="104"/>
      <c r="PYV4" s="104"/>
      <c r="PYW4" s="104"/>
      <c r="PYX4" s="104"/>
      <c r="PYY4" s="104"/>
      <c r="PYZ4" s="104"/>
      <c r="PZA4" s="104"/>
      <c r="PZB4" s="104"/>
      <c r="PZC4" s="104"/>
      <c r="PZD4" s="104"/>
      <c r="PZE4" s="104"/>
      <c r="PZF4" s="104"/>
      <c r="PZG4" s="104"/>
      <c r="PZH4" s="104"/>
      <c r="PZI4" s="104"/>
      <c r="PZJ4" s="104"/>
      <c r="PZK4" s="104"/>
      <c r="PZL4" s="104"/>
      <c r="PZM4" s="104"/>
      <c r="PZN4" s="104"/>
      <c r="PZO4" s="104"/>
      <c r="PZP4" s="104"/>
      <c r="PZQ4" s="104"/>
      <c r="PZR4" s="104"/>
      <c r="PZS4" s="104"/>
      <c r="PZT4" s="104"/>
      <c r="PZU4" s="104"/>
      <c r="PZV4" s="104"/>
      <c r="PZW4" s="104"/>
      <c r="PZX4" s="104"/>
      <c r="PZY4" s="104"/>
      <c r="PZZ4" s="104"/>
      <c r="QAA4" s="104"/>
      <c r="QAB4" s="104"/>
      <c r="QAC4" s="104"/>
      <c r="QAD4" s="104"/>
      <c r="QAE4" s="104"/>
      <c r="QAF4" s="104"/>
      <c r="QAG4" s="104"/>
      <c r="QAH4" s="104"/>
      <c r="QAI4" s="104"/>
      <c r="QAJ4" s="104"/>
      <c r="QAK4" s="104"/>
      <c r="QAL4" s="104"/>
      <c r="QAM4" s="104"/>
      <c r="QAN4" s="104"/>
      <c r="QAO4" s="104"/>
      <c r="QAP4" s="104"/>
      <c r="QAQ4" s="104"/>
      <c r="QAR4" s="104"/>
      <c r="QAS4" s="104"/>
      <c r="QAT4" s="104"/>
      <c r="QAU4" s="104"/>
      <c r="QAV4" s="104"/>
      <c r="QAW4" s="104"/>
      <c r="QAX4" s="104"/>
      <c r="QAY4" s="104"/>
      <c r="QAZ4" s="104"/>
      <c r="QBA4" s="104"/>
      <c r="QBB4" s="104"/>
      <c r="QBC4" s="104"/>
      <c r="QBD4" s="104"/>
      <c r="QBE4" s="104"/>
      <c r="QBF4" s="104"/>
      <c r="QBG4" s="104"/>
      <c r="QBH4" s="104"/>
      <c r="QBI4" s="104"/>
      <c r="QBJ4" s="104"/>
      <c r="QBK4" s="104"/>
      <c r="QBL4" s="104"/>
      <c r="QBM4" s="104"/>
      <c r="QBN4" s="104"/>
      <c r="QBO4" s="104"/>
      <c r="QBP4" s="104"/>
      <c r="QBQ4" s="104"/>
      <c r="QBR4" s="104"/>
      <c r="QBS4" s="104"/>
      <c r="QBT4" s="104"/>
      <c r="QBU4" s="104"/>
      <c r="QBV4" s="104"/>
      <c r="QBW4" s="104"/>
      <c r="QBX4" s="104"/>
      <c r="QBY4" s="104"/>
      <c r="QBZ4" s="104"/>
      <c r="QCA4" s="104"/>
      <c r="QCB4" s="104"/>
      <c r="QCC4" s="104"/>
      <c r="QCD4" s="104"/>
      <c r="QCE4" s="104"/>
      <c r="QCF4" s="104"/>
      <c r="QCG4" s="104"/>
      <c r="QCH4" s="104"/>
      <c r="QCI4" s="104"/>
      <c r="QCJ4" s="104"/>
      <c r="QCK4" s="104"/>
      <c r="QCL4" s="104"/>
      <c r="QCM4" s="104"/>
      <c r="QCN4" s="104"/>
      <c r="QCO4" s="104"/>
      <c r="QCP4" s="104"/>
      <c r="QCQ4" s="104"/>
      <c r="QCR4" s="104"/>
      <c r="QCS4" s="104"/>
      <c r="QCT4" s="104"/>
      <c r="QCU4" s="104"/>
      <c r="QCV4" s="104"/>
      <c r="QCW4" s="104"/>
      <c r="QCX4" s="104"/>
      <c r="QCY4" s="104"/>
      <c r="QCZ4" s="104"/>
      <c r="QDA4" s="104"/>
      <c r="QDB4" s="104"/>
      <c r="QDC4" s="104"/>
      <c r="QDD4" s="104"/>
      <c r="QDE4" s="104"/>
      <c r="QDF4" s="104"/>
      <c r="QDG4" s="104"/>
      <c r="QDH4" s="104"/>
      <c r="QDI4" s="104"/>
      <c r="QDJ4" s="104"/>
      <c r="QDK4" s="104"/>
      <c r="QDL4" s="104"/>
      <c r="QDM4" s="104"/>
      <c r="QDN4" s="104"/>
      <c r="QDO4" s="104"/>
      <c r="QDP4" s="104"/>
      <c r="QDQ4" s="104"/>
      <c r="QDR4" s="104"/>
      <c r="QDS4" s="104"/>
      <c r="QDT4" s="104"/>
      <c r="QDU4" s="104"/>
      <c r="QDV4" s="104"/>
      <c r="QDW4" s="104"/>
      <c r="QDX4" s="104"/>
      <c r="QDY4" s="104"/>
      <c r="QDZ4" s="104"/>
      <c r="QEA4" s="104"/>
      <c r="QEB4" s="104"/>
      <c r="QEC4" s="104"/>
      <c r="QED4" s="104"/>
      <c r="QEE4" s="104"/>
      <c r="QEF4" s="104"/>
      <c r="QEG4" s="104"/>
      <c r="QEH4" s="104"/>
      <c r="QEI4" s="104"/>
      <c r="QEJ4" s="104"/>
      <c r="QEK4" s="104"/>
      <c r="QEL4" s="104"/>
      <c r="QEM4" s="104"/>
      <c r="QEN4" s="104"/>
      <c r="QEO4" s="104"/>
      <c r="QEP4" s="104"/>
      <c r="QEQ4" s="104"/>
      <c r="QER4" s="104"/>
      <c r="QES4" s="104"/>
      <c r="QET4" s="104"/>
      <c r="QEU4" s="104"/>
      <c r="QEV4" s="104"/>
      <c r="QEW4" s="104"/>
      <c r="QEX4" s="104"/>
      <c r="QEY4" s="104"/>
      <c r="QEZ4" s="104"/>
      <c r="QFA4" s="104"/>
      <c r="QFB4" s="104"/>
      <c r="QFC4" s="104"/>
      <c r="QFD4" s="104"/>
      <c r="QFE4" s="104"/>
      <c r="QFF4" s="104"/>
      <c r="QFG4" s="104"/>
      <c r="QFH4" s="104"/>
      <c r="QFI4" s="104"/>
      <c r="QFJ4" s="104"/>
      <c r="QFK4" s="104"/>
      <c r="QFL4" s="104"/>
      <c r="QFM4" s="104"/>
      <c r="QFN4" s="104"/>
      <c r="QFO4" s="104"/>
      <c r="QFP4" s="104"/>
      <c r="QFQ4" s="104"/>
      <c r="QFR4" s="104"/>
      <c r="QFS4" s="104"/>
      <c r="QFT4" s="104"/>
      <c r="QFU4" s="104"/>
      <c r="QFV4" s="104"/>
      <c r="QFW4" s="104"/>
      <c r="QFX4" s="104"/>
      <c r="QFY4" s="104"/>
      <c r="QFZ4" s="104"/>
      <c r="QGA4" s="104"/>
      <c r="QGB4" s="104"/>
      <c r="QGC4" s="104"/>
      <c r="QGD4" s="104"/>
      <c r="QGE4" s="104"/>
      <c r="QGF4" s="104"/>
      <c r="QGG4" s="104"/>
      <c r="QGH4" s="104"/>
      <c r="QGI4" s="104"/>
      <c r="QGJ4" s="104"/>
      <c r="QGK4" s="104"/>
      <c r="QGL4" s="104"/>
      <c r="QGM4" s="104"/>
      <c r="QGN4" s="104"/>
      <c r="QGO4" s="104"/>
      <c r="QGP4" s="104"/>
      <c r="QGQ4" s="104"/>
      <c r="QGR4" s="104"/>
      <c r="QGS4" s="104"/>
      <c r="QGT4" s="104"/>
      <c r="QGU4" s="104"/>
      <c r="QGV4" s="104"/>
      <c r="QGW4" s="104"/>
      <c r="QGX4" s="104"/>
      <c r="QGY4" s="104"/>
      <c r="QGZ4" s="104"/>
      <c r="QHA4" s="104"/>
      <c r="QHB4" s="104"/>
      <c r="QHC4" s="104"/>
      <c r="QHD4" s="104"/>
      <c r="QHE4" s="104"/>
      <c r="QHF4" s="104"/>
      <c r="QHG4" s="104"/>
      <c r="QHH4" s="104"/>
      <c r="QHI4" s="104"/>
      <c r="QHJ4" s="104"/>
      <c r="QHK4" s="104"/>
      <c r="QHL4" s="104"/>
      <c r="QHM4" s="104"/>
      <c r="QHN4" s="104"/>
      <c r="QHO4" s="104"/>
      <c r="QHP4" s="104"/>
      <c r="QHQ4" s="104"/>
      <c r="QHR4" s="104"/>
      <c r="QHS4" s="104"/>
      <c r="QHT4" s="104"/>
      <c r="QHU4" s="104"/>
      <c r="QHV4" s="104"/>
      <c r="QHW4" s="104"/>
      <c r="QHX4" s="104"/>
      <c r="QHY4" s="104"/>
      <c r="QHZ4" s="104"/>
      <c r="QIA4" s="104"/>
      <c r="QIB4" s="104"/>
      <c r="QIC4" s="104"/>
      <c r="QID4" s="104"/>
      <c r="QIE4" s="104"/>
      <c r="QIF4" s="104"/>
      <c r="QIG4" s="104"/>
      <c r="QIH4" s="104"/>
      <c r="QII4" s="104"/>
      <c r="QIJ4" s="104"/>
      <c r="QIK4" s="104"/>
      <c r="QIL4" s="104"/>
      <c r="QIM4" s="104"/>
      <c r="QIN4" s="104"/>
      <c r="QIO4" s="104"/>
      <c r="QIP4" s="104"/>
      <c r="QIQ4" s="104"/>
      <c r="QIR4" s="104"/>
      <c r="QIS4" s="104"/>
      <c r="QIT4" s="104"/>
      <c r="QIU4" s="104"/>
      <c r="QIV4" s="104"/>
      <c r="QIW4" s="104"/>
      <c r="QIX4" s="104"/>
      <c r="QIY4" s="104"/>
      <c r="QIZ4" s="104"/>
      <c r="QJA4" s="104"/>
      <c r="QJB4" s="104"/>
      <c r="QJC4" s="104"/>
      <c r="QJD4" s="104"/>
      <c r="QJE4" s="104"/>
      <c r="QJF4" s="104"/>
      <c r="QJG4" s="104"/>
      <c r="QJH4" s="104"/>
      <c r="QJI4" s="104"/>
      <c r="QJJ4" s="104"/>
      <c r="QJK4" s="104"/>
      <c r="QJL4" s="104"/>
      <c r="QJM4" s="104"/>
      <c r="QJN4" s="104"/>
      <c r="QJO4" s="104"/>
      <c r="QJP4" s="104"/>
      <c r="QJQ4" s="104"/>
      <c r="QJR4" s="104"/>
      <c r="QJS4" s="104"/>
      <c r="QJT4" s="104"/>
      <c r="QJU4" s="104"/>
      <c r="QJV4" s="104"/>
      <c r="QJW4" s="104"/>
      <c r="QJX4" s="104"/>
      <c r="QJY4" s="104"/>
      <c r="QJZ4" s="104"/>
      <c r="QKA4" s="104"/>
      <c r="QKB4" s="104"/>
      <c r="QKC4" s="104"/>
      <c r="QKD4" s="104"/>
      <c r="QKE4" s="104"/>
      <c r="QKF4" s="104"/>
      <c r="QKG4" s="104"/>
      <c r="QKH4" s="104"/>
      <c r="QKI4" s="104"/>
      <c r="QKJ4" s="104"/>
      <c r="QKK4" s="104"/>
      <c r="QKL4" s="104"/>
      <c r="QKM4" s="104"/>
      <c r="QKN4" s="104"/>
      <c r="QKO4" s="104"/>
      <c r="QKP4" s="104"/>
      <c r="QKQ4" s="104"/>
      <c r="QKR4" s="104"/>
      <c r="QKS4" s="104"/>
      <c r="QKT4" s="104"/>
      <c r="QKU4" s="104"/>
      <c r="QKV4" s="104"/>
      <c r="QKW4" s="104"/>
      <c r="QKX4" s="104"/>
      <c r="QKY4" s="104"/>
      <c r="QKZ4" s="104"/>
      <c r="QLA4" s="104"/>
      <c r="QLB4" s="104"/>
      <c r="QLC4" s="104"/>
      <c r="QLD4" s="104"/>
      <c r="QLE4" s="104"/>
      <c r="QLF4" s="104"/>
      <c r="QLG4" s="104"/>
      <c r="QLH4" s="104"/>
      <c r="QLI4" s="104"/>
      <c r="QLJ4" s="104"/>
      <c r="QLK4" s="104"/>
      <c r="QLL4" s="104"/>
      <c r="QLM4" s="104"/>
      <c r="QLN4" s="104"/>
      <c r="QLO4" s="104"/>
      <c r="QLP4" s="104"/>
      <c r="QLQ4" s="104"/>
      <c r="QLR4" s="104"/>
      <c r="QLS4" s="104"/>
      <c r="QLT4" s="104"/>
      <c r="QLU4" s="104"/>
      <c r="QLV4" s="104"/>
      <c r="QLW4" s="104"/>
      <c r="QLX4" s="104"/>
      <c r="QLY4" s="104"/>
      <c r="QLZ4" s="104"/>
      <c r="QMA4" s="104"/>
      <c r="QMB4" s="104"/>
      <c r="QMC4" s="104"/>
      <c r="QMD4" s="104"/>
      <c r="QME4" s="104"/>
      <c r="QMF4" s="104"/>
      <c r="QMG4" s="104"/>
      <c r="QMH4" s="104"/>
      <c r="QMI4" s="104"/>
      <c r="QMJ4" s="104"/>
      <c r="QMK4" s="104"/>
      <c r="QML4" s="104"/>
      <c r="QMM4" s="104"/>
      <c r="QMN4" s="104"/>
      <c r="QMO4" s="104"/>
      <c r="QMP4" s="104"/>
      <c r="QMQ4" s="104"/>
      <c r="QMR4" s="104"/>
      <c r="QMS4" s="104"/>
      <c r="QMT4" s="104"/>
      <c r="QMU4" s="104"/>
      <c r="QMV4" s="104"/>
      <c r="QMW4" s="104"/>
      <c r="QMX4" s="104"/>
      <c r="QMY4" s="104"/>
      <c r="QMZ4" s="104"/>
      <c r="QNA4" s="104"/>
      <c r="QNB4" s="104"/>
      <c r="QNC4" s="104"/>
      <c r="QND4" s="104"/>
      <c r="QNE4" s="104"/>
      <c r="QNF4" s="104"/>
      <c r="QNG4" s="104"/>
      <c r="QNH4" s="104"/>
      <c r="QNI4" s="104"/>
      <c r="QNJ4" s="104"/>
      <c r="QNK4" s="104"/>
      <c r="QNL4" s="104"/>
      <c r="QNM4" s="104"/>
      <c r="QNN4" s="104"/>
      <c r="QNO4" s="104"/>
      <c r="QNP4" s="104"/>
      <c r="QNQ4" s="104"/>
      <c r="QNR4" s="104"/>
      <c r="QNS4" s="104"/>
      <c r="QNT4" s="104"/>
      <c r="QNU4" s="104"/>
      <c r="QNV4" s="104"/>
      <c r="QNW4" s="104"/>
      <c r="QNX4" s="104"/>
      <c r="QNY4" s="104"/>
      <c r="QNZ4" s="104"/>
      <c r="QOA4" s="104"/>
      <c r="QOB4" s="104"/>
      <c r="QOC4" s="104"/>
      <c r="QOD4" s="104"/>
      <c r="QOE4" s="104"/>
      <c r="QOF4" s="104"/>
      <c r="QOG4" s="104"/>
      <c r="QOH4" s="104"/>
      <c r="QOI4" s="104"/>
      <c r="QOJ4" s="104"/>
      <c r="QOK4" s="104"/>
      <c r="QOL4" s="104"/>
      <c r="QOM4" s="104"/>
      <c r="QON4" s="104"/>
      <c r="QOO4" s="104"/>
      <c r="QOP4" s="104"/>
      <c r="QOQ4" s="104"/>
      <c r="QOR4" s="104"/>
      <c r="QOS4" s="104"/>
      <c r="QOT4" s="104"/>
      <c r="QOU4" s="104"/>
      <c r="QOV4" s="104"/>
      <c r="QOW4" s="104"/>
      <c r="QOX4" s="104"/>
      <c r="QOY4" s="104"/>
      <c r="QOZ4" s="104"/>
      <c r="QPA4" s="104"/>
      <c r="QPB4" s="104"/>
      <c r="QPC4" s="104"/>
      <c r="QPD4" s="104"/>
      <c r="QPE4" s="104"/>
      <c r="QPF4" s="104"/>
      <c r="QPG4" s="104"/>
      <c r="QPH4" s="104"/>
      <c r="QPI4" s="104"/>
      <c r="QPJ4" s="104"/>
      <c r="QPK4" s="104"/>
      <c r="QPL4" s="104"/>
      <c r="QPM4" s="104"/>
      <c r="QPN4" s="104"/>
      <c r="QPO4" s="104"/>
      <c r="QPP4" s="104"/>
      <c r="QPQ4" s="104"/>
      <c r="QPR4" s="104"/>
      <c r="QPS4" s="104"/>
      <c r="QPT4" s="104"/>
      <c r="QPU4" s="104"/>
      <c r="QPV4" s="104"/>
      <c r="QPW4" s="104"/>
      <c r="QPX4" s="104"/>
      <c r="QPY4" s="104"/>
      <c r="QPZ4" s="104"/>
      <c r="QQA4" s="104"/>
      <c r="QQB4" s="104"/>
      <c r="QQC4" s="104"/>
      <c r="QQD4" s="104"/>
      <c r="QQE4" s="104"/>
      <c r="QQF4" s="104"/>
      <c r="QQG4" s="104"/>
      <c r="QQH4" s="104"/>
      <c r="QQI4" s="104"/>
      <c r="QQJ4" s="104"/>
      <c r="QQK4" s="104"/>
      <c r="QQL4" s="104"/>
      <c r="QQM4" s="104"/>
      <c r="QQN4" s="104"/>
      <c r="QQO4" s="104"/>
      <c r="QQP4" s="104"/>
      <c r="QQQ4" s="104"/>
      <c r="QQR4" s="104"/>
      <c r="QQS4" s="104"/>
      <c r="QQT4" s="104"/>
      <c r="QQU4" s="104"/>
      <c r="QQV4" s="104"/>
      <c r="QQW4" s="104"/>
      <c r="QQX4" s="104"/>
      <c r="QQY4" s="104"/>
      <c r="QQZ4" s="104"/>
      <c r="QRA4" s="104"/>
      <c r="QRB4" s="104"/>
      <c r="QRC4" s="104"/>
      <c r="QRD4" s="104"/>
      <c r="QRE4" s="104"/>
      <c r="QRF4" s="104"/>
      <c r="QRG4" s="104"/>
      <c r="QRH4" s="104"/>
      <c r="QRI4" s="104"/>
      <c r="QRJ4" s="104"/>
      <c r="QRK4" s="104"/>
      <c r="QRL4" s="104"/>
      <c r="QRM4" s="104"/>
      <c r="QRN4" s="104"/>
      <c r="QRO4" s="104"/>
      <c r="QRP4" s="104"/>
      <c r="QRQ4" s="104"/>
      <c r="QRR4" s="104"/>
      <c r="QRS4" s="104"/>
      <c r="QRT4" s="104"/>
      <c r="QRU4" s="104"/>
      <c r="QRV4" s="104"/>
      <c r="QRW4" s="104"/>
      <c r="QRX4" s="104"/>
      <c r="QRY4" s="104"/>
      <c r="QRZ4" s="104"/>
      <c r="QSA4" s="104"/>
      <c r="QSB4" s="104"/>
      <c r="QSC4" s="104"/>
      <c r="QSD4" s="104"/>
      <c r="QSE4" s="104"/>
      <c r="QSF4" s="104"/>
      <c r="QSG4" s="104"/>
      <c r="QSH4" s="104"/>
      <c r="QSI4" s="104"/>
      <c r="QSJ4" s="104"/>
      <c r="QSK4" s="104"/>
      <c r="QSL4" s="104"/>
      <c r="QSM4" s="104"/>
      <c r="QSN4" s="104"/>
      <c r="QSO4" s="104"/>
      <c r="QSP4" s="104"/>
      <c r="QSQ4" s="104"/>
      <c r="QSR4" s="104"/>
      <c r="QSS4" s="104"/>
      <c r="QST4" s="104"/>
      <c r="QSU4" s="104"/>
      <c r="QSV4" s="104"/>
      <c r="QSW4" s="104"/>
      <c r="QSX4" s="104"/>
      <c r="QSY4" s="104"/>
      <c r="QSZ4" s="104"/>
      <c r="QTA4" s="104"/>
      <c r="QTB4" s="104"/>
      <c r="QTC4" s="104"/>
      <c r="QTD4" s="104"/>
      <c r="QTE4" s="104"/>
      <c r="QTF4" s="104"/>
      <c r="QTG4" s="104"/>
      <c r="QTH4" s="104"/>
      <c r="QTI4" s="104"/>
      <c r="QTJ4" s="104"/>
      <c r="QTK4" s="104"/>
      <c r="QTL4" s="104"/>
      <c r="QTM4" s="104"/>
      <c r="QTN4" s="104"/>
      <c r="QTO4" s="104"/>
      <c r="QTP4" s="104"/>
      <c r="QTQ4" s="104"/>
      <c r="QTR4" s="104"/>
      <c r="QTS4" s="104"/>
      <c r="QTT4" s="104"/>
      <c r="QTU4" s="104"/>
      <c r="QTV4" s="104"/>
      <c r="QTW4" s="104"/>
      <c r="QTX4" s="104"/>
      <c r="QTY4" s="104"/>
      <c r="QTZ4" s="104"/>
      <c r="QUA4" s="104"/>
      <c r="QUB4" s="104"/>
      <c r="QUC4" s="104"/>
      <c r="QUD4" s="104"/>
      <c r="QUE4" s="104"/>
      <c r="QUF4" s="104"/>
      <c r="QUG4" s="104"/>
      <c r="QUH4" s="104"/>
      <c r="QUI4" s="104"/>
      <c r="QUJ4" s="104"/>
      <c r="QUK4" s="104"/>
      <c r="QUL4" s="104"/>
      <c r="QUM4" s="104"/>
      <c r="QUN4" s="104"/>
      <c r="QUO4" s="104"/>
      <c r="QUP4" s="104"/>
      <c r="QUQ4" s="104"/>
      <c r="QUR4" s="104"/>
      <c r="QUS4" s="104"/>
      <c r="QUT4" s="104"/>
      <c r="QUU4" s="104"/>
      <c r="QUV4" s="104"/>
      <c r="QUW4" s="104"/>
      <c r="QUX4" s="104"/>
      <c r="QUY4" s="104"/>
      <c r="QUZ4" s="104"/>
      <c r="QVA4" s="104"/>
      <c r="QVB4" s="104"/>
      <c r="QVC4" s="104"/>
      <c r="QVD4" s="104"/>
      <c r="QVE4" s="104"/>
      <c r="QVF4" s="104"/>
      <c r="QVG4" s="104"/>
      <c r="QVH4" s="104"/>
      <c r="QVI4" s="104"/>
      <c r="QVJ4" s="104"/>
      <c r="QVK4" s="104"/>
      <c r="QVL4" s="104"/>
      <c r="QVM4" s="104"/>
      <c r="QVN4" s="104"/>
      <c r="QVO4" s="104"/>
      <c r="QVP4" s="104"/>
      <c r="QVQ4" s="104"/>
      <c r="QVR4" s="104"/>
      <c r="QVS4" s="104"/>
      <c r="QVT4" s="104"/>
      <c r="QVU4" s="104"/>
      <c r="QVV4" s="104"/>
      <c r="QVW4" s="104"/>
      <c r="QVX4" s="104"/>
      <c r="QVY4" s="104"/>
      <c r="QVZ4" s="104"/>
      <c r="QWA4" s="104"/>
      <c r="QWB4" s="104"/>
      <c r="QWC4" s="104"/>
      <c r="QWD4" s="104"/>
      <c r="QWE4" s="104"/>
      <c r="QWF4" s="104"/>
      <c r="QWG4" s="104"/>
      <c r="QWH4" s="104"/>
      <c r="QWI4" s="104"/>
      <c r="QWJ4" s="104"/>
      <c r="QWK4" s="104"/>
      <c r="QWL4" s="104"/>
      <c r="QWM4" s="104"/>
      <c r="QWN4" s="104"/>
      <c r="QWO4" s="104"/>
      <c r="QWP4" s="104"/>
      <c r="QWQ4" s="104"/>
      <c r="QWR4" s="104"/>
      <c r="QWS4" s="104"/>
      <c r="QWT4" s="104"/>
      <c r="QWU4" s="104"/>
      <c r="QWV4" s="104"/>
      <c r="QWW4" s="104"/>
      <c r="QWX4" s="104"/>
      <c r="QWY4" s="104"/>
      <c r="QWZ4" s="104"/>
      <c r="QXA4" s="104"/>
      <c r="QXB4" s="104"/>
      <c r="QXC4" s="104"/>
      <c r="QXD4" s="104"/>
      <c r="QXE4" s="104"/>
      <c r="QXF4" s="104"/>
      <c r="QXG4" s="104"/>
      <c r="QXH4" s="104"/>
      <c r="QXI4" s="104"/>
      <c r="QXJ4" s="104"/>
      <c r="QXK4" s="104"/>
      <c r="QXL4" s="104"/>
      <c r="QXM4" s="104"/>
      <c r="QXN4" s="104"/>
      <c r="QXO4" s="104"/>
      <c r="QXP4" s="104"/>
      <c r="QXQ4" s="104"/>
      <c r="QXR4" s="104"/>
      <c r="QXS4" s="104"/>
      <c r="QXT4" s="104"/>
      <c r="QXU4" s="104"/>
      <c r="QXV4" s="104"/>
      <c r="QXW4" s="104"/>
      <c r="QXX4" s="104"/>
      <c r="QXY4" s="104"/>
      <c r="QXZ4" s="104"/>
      <c r="QYA4" s="104"/>
      <c r="QYB4" s="104"/>
      <c r="QYC4" s="104"/>
      <c r="QYD4" s="104"/>
      <c r="QYE4" s="104"/>
      <c r="QYF4" s="104"/>
      <c r="QYG4" s="104"/>
      <c r="QYH4" s="104"/>
      <c r="QYI4" s="104"/>
      <c r="QYJ4" s="104"/>
      <c r="QYK4" s="104"/>
      <c r="QYL4" s="104"/>
      <c r="QYM4" s="104"/>
      <c r="QYN4" s="104"/>
      <c r="QYO4" s="104"/>
      <c r="QYP4" s="104"/>
      <c r="QYQ4" s="104"/>
      <c r="QYR4" s="104"/>
      <c r="QYS4" s="104"/>
      <c r="QYT4" s="104"/>
      <c r="QYU4" s="104"/>
      <c r="QYV4" s="104"/>
      <c r="QYW4" s="104"/>
      <c r="QYX4" s="104"/>
      <c r="QYY4" s="104"/>
      <c r="QYZ4" s="104"/>
      <c r="QZA4" s="104"/>
      <c r="QZB4" s="104"/>
      <c r="QZC4" s="104"/>
      <c r="QZD4" s="104"/>
      <c r="QZE4" s="104"/>
      <c r="QZF4" s="104"/>
      <c r="QZG4" s="104"/>
      <c r="QZH4" s="104"/>
      <c r="QZI4" s="104"/>
      <c r="QZJ4" s="104"/>
      <c r="QZK4" s="104"/>
      <c r="QZL4" s="104"/>
      <c r="QZM4" s="104"/>
      <c r="QZN4" s="104"/>
      <c r="QZO4" s="104"/>
      <c r="QZP4" s="104"/>
      <c r="QZQ4" s="104"/>
      <c r="QZR4" s="104"/>
      <c r="QZS4" s="104"/>
      <c r="QZT4" s="104"/>
      <c r="QZU4" s="104"/>
      <c r="QZV4" s="104"/>
      <c r="QZW4" s="104"/>
      <c r="QZX4" s="104"/>
      <c r="QZY4" s="104"/>
      <c r="QZZ4" s="104"/>
      <c r="RAA4" s="104"/>
      <c r="RAB4" s="104"/>
      <c r="RAC4" s="104"/>
      <c r="RAD4" s="104"/>
      <c r="RAE4" s="104"/>
      <c r="RAF4" s="104"/>
      <c r="RAG4" s="104"/>
      <c r="RAH4" s="104"/>
      <c r="RAI4" s="104"/>
      <c r="RAJ4" s="104"/>
      <c r="RAK4" s="104"/>
      <c r="RAL4" s="104"/>
      <c r="RAM4" s="104"/>
      <c r="RAN4" s="104"/>
      <c r="RAO4" s="104"/>
      <c r="RAP4" s="104"/>
      <c r="RAQ4" s="104"/>
      <c r="RAR4" s="104"/>
      <c r="RAS4" s="104"/>
      <c r="RAT4" s="104"/>
      <c r="RAU4" s="104"/>
      <c r="RAV4" s="104"/>
      <c r="RAW4" s="104"/>
      <c r="RAX4" s="104"/>
      <c r="RAY4" s="104"/>
      <c r="RAZ4" s="104"/>
      <c r="RBA4" s="104"/>
      <c r="RBB4" s="104"/>
      <c r="RBC4" s="104"/>
      <c r="RBD4" s="104"/>
      <c r="RBE4" s="104"/>
      <c r="RBF4" s="104"/>
      <c r="RBG4" s="104"/>
      <c r="RBH4" s="104"/>
      <c r="RBI4" s="104"/>
      <c r="RBJ4" s="104"/>
      <c r="RBK4" s="104"/>
      <c r="RBL4" s="104"/>
      <c r="RBM4" s="104"/>
      <c r="RBN4" s="104"/>
      <c r="RBO4" s="104"/>
      <c r="RBP4" s="104"/>
      <c r="RBQ4" s="104"/>
      <c r="RBR4" s="104"/>
      <c r="RBS4" s="104"/>
      <c r="RBT4" s="104"/>
      <c r="RBU4" s="104"/>
      <c r="RBV4" s="104"/>
      <c r="RBW4" s="104"/>
      <c r="RBX4" s="104"/>
      <c r="RBY4" s="104"/>
      <c r="RBZ4" s="104"/>
      <c r="RCA4" s="104"/>
      <c r="RCB4" s="104"/>
      <c r="RCC4" s="104"/>
      <c r="RCD4" s="104"/>
      <c r="RCE4" s="104"/>
      <c r="RCF4" s="104"/>
      <c r="RCG4" s="104"/>
      <c r="RCH4" s="104"/>
      <c r="RCI4" s="104"/>
      <c r="RCJ4" s="104"/>
      <c r="RCK4" s="104"/>
      <c r="RCL4" s="104"/>
      <c r="RCM4" s="104"/>
      <c r="RCN4" s="104"/>
      <c r="RCO4" s="104"/>
      <c r="RCP4" s="104"/>
      <c r="RCQ4" s="104"/>
      <c r="RCR4" s="104"/>
      <c r="RCS4" s="104"/>
      <c r="RCT4" s="104"/>
      <c r="RCU4" s="104"/>
      <c r="RCV4" s="104"/>
      <c r="RCW4" s="104"/>
      <c r="RCX4" s="104"/>
      <c r="RCY4" s="104"/>
      <c r="RCZ4" s="104"/>
      <c r="RDA4" s="104"/>
      <c r="RDB4" s="104"/>
      <c r="RDC4" s="104"/>
      <c r="RDD4" s="104"/>
      <c r="RDE4" s="104"/>
      <c r="RDF4" s="104"/>
      <c r="RDG4" s="104"/>
      <c r="RDH4" s="104"/>
      <c r="RDI4" s="104"/>
      <c r="RDJ4" s="104"/>
      <c r="RDK4" s="104"/>
      <c r="RDL4" s="104"/>
      <c r="RDM4" s="104"/>
      <c r="RDN4" s="104"/>
      <c r="RDO4" s="104"/>
      <c r="RDP4" s="104"/>
      <c r="RDQ4" s="104"/>
      <c r="RDR4" s="104"/>
      <c r="RDS4" s="104"/>
      <c r="RDT4" s="104"/>
      <c r="RDU4" s="104"/>
      <c r="RDV4" s="104"/>
      <c r="RDW4" s="104"/>
      <c r="RDX4" s="104"/>
      <c r="RDY4" s="104"/>
      <c r="RDZ4" s="104"/>
      <c r="REA4" s="104"/>
      <c r="REB4" s="104"/>
      <c r="REC4" s="104"/>
      <c r="RED4" s="104"/>
      <c r="REE4" s="104"/>
      <c r="REF4" s="104"/>
      <c r="REG4" s="104"/>
      <c r="REH4" s="104"/>
      <c r="REI4" s="104"/>
      <c r="REJ4" s="104"/>
      <c r="REK4" s="104"/>
      <c r="REL4" s="104"/>
      <c r="REM4" s="104"/>
      <c r="REN4" s="104"/>
      <c r="REO4" s="104"/>
      <c r="REP4" s="104"/>
      <c r="REQ4" s="104"/>
      <c r="RER4" s="104"/>
      <c r="RES4" s="104"/>
      <c r="RET4" s="104"/>
      <c r="REU4" s="104"/>
      <c r="REV4" s="104"/>
      <c r="REW4" s="104"/>
      <c r="REX4" s="104"/>
      <c r="REY4" s="104"/>
      <c r="REZ4" s="104"/>
      <c r="RFA4" s="104"/>
      <c r="RFB4" s="104"/>
      <c r="RFC4" s="104"/>
      <c r="RFD4" s="104"/>
      <c r="RFE4" s="104"/>
      <c r="RFF4" s="104"/>
      <c r="RFG4" s="104"/>
      <c r="RFH4" s="104"/>
      <c r="RFI4" s="104"/>
      <c r="RFJ4" s="104"/>
      <c r="RFK4" s="104"/>
      <c r="RFL4" s="104"/>
      <c r="RFM4" s="104"/>
      <c r="RFN4" s="104"/>
      <c r="RFO4" s="104"/>
      <c r="RFP4" s="104"/>
      <c r="RFQ4" s="104"/>
      <c r="RFR4" s="104"/>
      <c r="RFS4" s="104"/>
      <c r="RFT4" s="104"/>
      <c r="RFU4" s="104"/>
      <c r="RFV4" s="104"/>
      <c r="RFW4" s="104"/>
      <c r="RFX4" s="104"/>
      <c r="RFY4" s="104"/>
      <c r="RFZ4" s="104"/>
      <c r="RGA4" s="104"/>
      <c r="RGB4" s="104"/>
      <c r="RGC4" s="104"/>
      <c r="RGD4" s="104"/>
      <c r="RGE4" s="104"/>
      <c r="RGF4" s="104"/>
      <c r="RGG4" s="104"/>
      <c r="RGH4" s="104"/>
      <c r="RGI4" s="104"/>
      <c r="RGJ4" s="104"/>
      <c r="RGK4" s="104"/>
      <c r="RGL4" s="104"/>
      <c r="RGM4" s="104"/>
      <c r="RGN4" s="104"/>
      <c r="RGO4" s="104"/>
      <c r="RGP4" s="104"/>
      <c r="RGQ4" s="104"/>
      <c r="RGR4" s="104"/>
      <c r="RGS4" s="104"/>
      <c r="RGT4" s="104"/>
      <c r="RGU4" s="104"/>
      <c r="RGV4" s="104"/>
      <c r="RGW4" s="104"/>
      <c r="RGX4" s="104"/>
      <c r="RGY4" s="104"/>
      <c r="RGZ4" s="104"/>
      <c r="RHA4" s="104"/>
      <c r="RHB4" s="104"/>
      <c r="RHC4" s="104"/>
      <c r="RHD4" s="104"/>
      <c r="RHE4" s="104"/>
      <c r="RHF4" s="104"/>
      <c r="RHG4" s="104"/>
      <c r="RHH4" s="104"/>
      <c r="RHI4" s="104"/>
      <c r="RHJ4" s="104"/>
      <c r="RHK4" s="104"/>
      <c r="RHL4" s="104"/>
      <c r="RHM4" s="104"/>
      <c r="RHN4" s="104"/>
      <c r="RHO4" s="104"/>
      <c r="RHP4" s="104"/>
      <c r="RHQ4" s="104"/>
      <c r="RHR4" s="104"/>
      <c r="RHS4" s="104"/>
      <c r="RHT4" s="104"/>
      <c r="RHU4" s="104"/>
      <c r="RHV4" s="104"/>
      <c r="RHW4" s="104"/>
      <c r="RHX4" s="104"/>
      <c r="RHY4" s="104"/>
      <c r="RHZ4" s="104"/>
      <c r="RIA4" s="104"/>
      <c r="RIB4" s="104"/>
      <c r="RIC4" s="104"/>
      <c r="RID4" s="104"/>
      <c r="RIE4" s="104"/>
      <c r="RIF4" s="104"/>
      <c r="RIG4" s="104"/>
      <c r="RIH4" s="104"/>
      <c r="RII4" s="104"/>
      <c r="RIJ4" s="104"/>
      <c r="RIK4" s="104"/>
      <c r="RIL4" s="104"/>
      <c r="RIM4" s="104"/>
      <c r="RIN4" s="104"/>
      <c r="RIO4" s="104"/>
      <c r="RIP4" s="104"/>
      <c r="RIQ4" s="104"/>
      <c r="RIR4" s="104"/>
      <c r="RIS4" s="104"/>
      <c r="RIT4" s="104"/>
      <c r="RIU4" s="104"/>
      <c r="RIV4" s="104"/>
      <c r="RIW4" s="104"/>
      <c r="RIX4" s="104"/>
      <c r="RIY4" s="104"/>
      <c r="RIZ4" s="104"/>
      <c r="RJA4" s="104"/>
      <c r="RJB4" s="104"/>
      <c r="RJC4" s="104"/>
      <c r="RJD4" s="104"/>
      <c r="RJE4" s="104"/>
      <c r="RJF4" s="104"/>
      <c r="RJG4" s="104"/>
      <c r="RJH4" s="104"/>
      <c r="RJI4" s="104"/>
      <c r="RJJ4" s="104"/>
      <c r="RJK4" s="104"/>
      <c r="RJL4" s="104"/>
      <c r="RJM4" s="104"/>
      <c r="RJN4" s="104"/>
      <c r="RJO4" s="104"/>
      <c r="RJP4" s="104"/>
      <c r="RJQ4" s="104"/>
      <c r="RJR4" s="104"/>
      <c r="RJS4" s="104"/>
      <c r="RJT4" s="104"/>
      <c r="RJU4" s="104"/>
      <c r="RJV4" s="104"/>
      <c r="RJW4" s="104"/>
      <c r="RJX4" s="104"/>
      <c r="RJY4" s="104"/>
      <c r="RJZ4" s="104"/>
      <c r="RKA4" s="104"/>
      <c r="RKB4" s="104"/>
      <c r="RKC4" s="104"/>
      <c r="RKD4" s="104"/>
      <c r="RKE4" s="104"/>
      <c r="RKF4" s="104"/>
      <c r="RKG4" s="104"/>
      <c r="RKH4" s="104"/>
      <c r="RKI4" s="104"/>
      <c r="RKJ4" s="104"/>
      <c r="RKK4" s="104"/>
      <c r="RKL4" s="104"/>
      <c r="RKM4" s="104"/>
      <c r="RKN4" s="104"/>
      <c r="RKO4" s="104"/>
      <c r="RKP4" s="104"/>
      <c r="RKQ4" s="104"/>
      <c r="RKR4" s="104"/>
      <c r="RKS4" s="104"/>
      <c r="RKT4" s="104"/>
      <c r="RKU4" s="104"/>
      <c r="RKV4" s="104"/>
      <c r="RKW4" s="104"/>
      <c r="RKX4" s="104"/>
      <c r="RKY4" s="104"/>
      <c r="RKZ4" s="104"/>
      <c r="RLA4" s="104"/>
      <c r="RLB4" s="104"/>
      <c r="RLC4" s="104"/>
      <c r="RLD4" s="104"/>
      <c r="RLE4" s="104"/>
      <c r="RLF4" s="104"/>
      <c r="RLG4" s="104"/>
      <c r="RLH4" s="104"/>
      <c r="RLI4" s="104"/>
      <c r="RLJ4" s="104"/>
      <c r="RLK4" s="104"/>
      <c r="RLL4" s="104"/>
      <c r="RLM4" s="104"/>
      <c r="RLN4" s="104"/>
      <c r="RLO4" s="104"/>
      <c r="RLP4" s="104"/>
      <c r="RLQ4" s="104"/>
      <c r="RLR4" s="104"/>
      <c r="RLS4" s="104"/>
      <c r="RLT4" s="104"/>
      <c r="RLU4" s="104"/>
      <c r="RLV4" s="104"/>
      <c r="RLW4" s="104"/>
      <c r="RLX4" s="104"/>
      <c r="RLY4" s="104"/>
      <c r="RLZ4" s="104"/>
      <c r="RMA4" s="104"/>
      <c r="RMB4" s="104"/>
      <c r="RMC4" s="104"/>
      <c r="RMD4" s="104"/>
      <c r="RME4" s="104"/>
      <c r="RMF4" s="104"/>
      <c r="RMG4" s="104"/>
      <c r="RMH4" s="104"/>
      <c r="RMI4" s="104"/>
      <c r="RMJ4" s="104"/>
      <c r="RMK4" s="104"/>
      <c r="RML4" s="104"/>
      <c r="RMM4" s="104"/>
      <c r="RMN4" s="104"/>
      <c r="RMO4" s="104"/>
      <c r="RMP4" s="104"/>
      <c r="RMQ4" s="104"/>
      <c r="RMR4" s="104"/>
      <c r="RMS4" s="104"/>
      <c r="RMT4" s="104"/>
      <c r="RMU4" s="104"/>
      <c r="RMV4" s="104"/>
      <c r="RMW4" s="104"/>
      <c r="RMX4" s="104"/>
      <c r="RMY4" s="104"/>
      <c r="RMZ4" s="104"/>
      <c r="RNA4" s="104"/>
      <c r="RNB4" s="104"/>
      <c r="RNC4" s="104"/>
      <c r="RND4" s="104"/>
      <c r="RNE4" s="104"/>
      <c r="RNF4" s="104"/>
      <c r="RNG4" s="104"/>
      <c r="RNH4" s="104"/>
      <c r="RNI4" s="104"/>
      <c r="RNJ4" s="104"/>
      <c r="RNK4" s="104"/>
      <c r="RNL4" s="104"/>
      <c r="RNM4" s="104"/>
      <c r="RNN4" s="104"/>
      <c r="RNO4" s="104"/>
      <c r="RNP4" s="104"/>
      <c r="RNQ4" s="104"/>
      <c r="RNR4" s="104"/>
      <c r="RNS4" s="104"/>
      <c r="RNT4" s="104"/>
      <c r="RNU4" s="104"/>
      <c r="RNV4" s="104"/>
      <c r="RNW4" s="104"/>
      <c r="RNX4" s="104"/>
      <c r="RNY4" s="104"/>
      <c r="RNZ4" s="104"/>
      <c r="ROA4" s="104"/>
      <c r="ROB4" s="104"/>
      <c r="ROC4" s="104"/>
      <c r="ROD4" s="104"/>
      <c r="ROE4" s="104"/>
      <c r="ROF4" s="104"/>
      <c r="ROG4" s="104"/>
      <c r="ROH4" s="104"/>
      <c r="ROI4" s="104"/>
      <c r="ROJ4" s="104"/>
      <c r="ROK4" s="104"/>
      <c r="ROL4" s="104"/>
      <c r="ROM4" s="104"/>
      <c r="RON4" s="104"/>
      <c r="ROO4" s="104"/>
      <c r="ROP4" s="104"/>
      <c r="ROQ4" s="104"/>
      <c r="ROR4" s="104"/>
      <c r="ROS4" s="104"/>
      <c r="ROT4" s="104"/>
      <c r="ROU4" s="104"/>
      <c r="ROV4" s="104"/>
      <c r="ROW4" s="104"/>
      <c r="ROX4" s="104"/>
      <c r="ROY4" s="104"/>
      <c r="ROZ4" s="104"/>
      <c r="RPA4" s="104"/>
      <c r="RPB4" s="104"/>
      <c r="RPC4" s="104"/>
      <c r="RPD4" s="104"/>
      <c r="RPE4" s="104"/>
      <c r="RPF4" s="104"/>
      <c r="RPG4" s="104"/>
      <c r="RPH4" s="104"/>
      <c r="RPI4" s="104"/>
      <c r="RPJ4" s="104"/>
      <c r="RPK4" s="104"/>
      <c r="RPL4" s="104"/>
      <c r="RPM4" s="104"/>
      <c r="RPN4" s="104"/>
      <c r="RPO4" s="104"/>
      <c r="RPP4" s="104"/>
      <c r="RPQ4" s="104"/>
      <c r="RPR4" s="104"/>
      <c r="RPS4" s="104"/>
      <c r="RPT4" s="104"/>
      <c r="RPU4" s="104"/>
      <c r="RPV4" s="104"/>
      <c r="RPW4" s="104"/>
      <c r="RPX4" s="104"/>
      <c r="RPY4" s="104"/>
      <c r="RPZ4" s="104"/>
      <c r="RQA4" s="104"/>
      <c r="RQB4" s="104"/>
      <c r="RQC4" s="104"/>
      <c r="RQD4" s="104"/>
      <c r="RQE4" s="104"/>
      <c r="RQF4" s="104"/>
      <c r="RQG4" s="104"/>
      <c r="RQH4" s="104"/>
      <c r="RQI4" s="104"/>
      <c r="RQJ4" s="104"/>
      <c r="RQK4" s="104"/>
      <c r="RQL4" s="104"/>
      <c r="RQM4" s="104"/>
      <c r="RQN4" s="104"/>
      <c r="RQO4" s="104"/>
      <c r="RQP4" s="104"/>
      <c r="RQQ4" s="104"/>
      <c r="RQR4" s="104"/>
      <c r="RQS4" s="104"/>
      <c r="RQT4" s="104"/>
      <c r="RQU4" s="104"/>
      <c r="RQV4" s="104"/>
      <c r="RQW4" s="104"/>
      <c r="RQX4" s="104"/>
      <c r="RQY4" s="104"/>
      <c r="RQZ4" s="104"/>
      <c r="RRA4" s="104"/>
      <c r="RRB4" s="104"/>
      <c r="RRC4" s="104"/>
      <c r="RRD4" s="104"/>
      <c r="RRE4" s="104"/>
      <c r="RRF4" s="104"/>
      <c r="RRG4" s="104"/>
      <c r="RRH4" s="104"/>
      <c r="RRI4" s="104"/>
      <c r="RRJ4" s="104"/>
      <c r="RRK4" s="104"/>
      <c r="RRL4" s="104"/>
      <c r="RRM4" s="104"/>
      <c r="RRN4" s="104"/>
      <c r="RRO4" s="104"/>
      <c r="RRP4" s="104"/>
      <c r="RRQ4" s="104"/>
      <c r="RRR4" s="104"/>
      <c r="RRS4" s="104"/>
      <c r="RRT4" s="104"/>
      <c r="RRU4" s="104"/>
      <c r="RRV4" s="104"/>
      <c r="RRW4" s="104"/>
      <c r="RRX4" s="104"/>
      <c r="RRY4" s="104"/>
      <c r="RRZ4" s="104"/>
      <c r="RSA4" s="104"/>
      <c r="RSB4" s="104"/>
      <c r="RSC4" s="104"/>
      <c r="RSD4" s="104"/>
      <c r="RSE4" s="104"/>
      <c r="RSF4" s="104"/>
      <c r="RSG4" s="104"/>
      <c r="RSH4" s="104"/>
      <c r="RSI4" s="104"/>
      <c r="RSJ4" s="104"/>
      <c r="RSK4" s="104"/>
      <c r="RSL4" s="104"/>
      <c r="RSM4" s="104"/>
      <c r="RSN4" s="104"/>
      <c r="RSO4" s="104"/>
      <c r="RSP4" s="104"/>
      <c r="RSQ4" s="104"/>
      <c r="RSR4" s="104"/>
      <c r="RSS4" s="104"/>
      <c r="RST4" s="104"/>
      <c r="RSU4" s="104"/>
      <c r="RSV4" s="104"/>
      <c r="RSW4" s="104"/>
      <c r="RSX4" s="104"/>
      <c r="RSY4" s="104"/>
      <c r="RSZ4" s="104"/>
      <c r="RTA4" s="104"/>
      <c r="RTB4" s="104"/>
      <c r="RTC4" s="104"/>
      <c r="RTD4" s="104"/>
      <c r="RTE4" s="104"/>
      <c r="RTF4" s="104"/>
      <c r="RTG4" s="104"/>
      <c r="RTH4" s="104"/>
      <c r="RTI4" s="104"/>
      <c r="RTJ4" s="104"/>
      <c r="RTK4" s="104"/>
      <c r="RTL4" s="104"/>
      <c r="RTM4" s="104"/>
      <c r="RTN4" s="104"/>
      <c r="RTO4" s="104"/>
      <c r="RTP4" s="104"/>
      <c r="RTQ4" s="104"/>
      <c r="RTR4" s="104"/>
      <c r="RTS4" s="104"/>
      <c r="RTT4" s="104"/>
      <c r="RTU4" s="104"/>
      <c r="RTV4" s="104"/>
      <c r="RTW4" s="104"/>
      <c r="RTX4" s="104"/>
      <c r="RTY4" s="104"/>
      <c r="RTZ4" s="104"/>
      <c r="RUA4" s="104"/>
      <c r="RUB4" s="104"/>
      <c r="RUC4" s="104"/>
      <c r="RUD4" s="104"/>
      <c r="RUE4" s="104"/>
      <c r="RUF4" s="104"/>
      <c r="RUG4" s="104"/>
      <c r="RUH4" s="104"/>
      <c r="RUI4" s="104"/>
      <c r="RUJ4" s="104"/>
      <c r="RUK4" s="104"/>
      <c r="RUL4" s="104"/>
      <c r="RUM4" s="104"/>
      <c r="RUN4" s="104"/>
      <c r="RUO4" s="104"/>
      <c r="RUP4" s="104"/>
      <c r="RUQ4" s="104"/>
      <c r="RUR4" s="104"/>
      <c r="RUS4" s="104"/>
      <c r="RUT4" s="104"/>
      <c r="RUU4" s="104"/>
      <c r="RUV4" s="104"/>
      <c r="RUW4" s="104"/>
      <c r="RUX4" s="104"/>
      <c r="RUY4" s="104"/>
      <c r="RUZ4" s="104"/>
      <c r="RVA4" s="104"/>
      <c r="RVB4" s="104"/>
      <c r="RVC4" s="104"/>
      <c r="RVD4" s="104"/>
      <c r="RVE4" s="104"/>
      <c r="RVF4" s="104"/>
      <c r="RVG4" s="104"/>
      <c r="RVH4" s="104"/>
      <c r="RVI4" s="104"/>
      <c r="RVJ4" s="104"/>
      <c r="RVK4" s="104"/>
      <c r="RVL4" s="104"/>
      <c r="RVM4" s="104"/>
      <c r="RVN4" s="104"/>
      <c r="RVO4" s="104"/>
      <c r="RVP4" s="104"/>
      <c r="RVQ4" s="104"/>
      <c r="RVR4" s="104"/>
      <c r="RVS4" s="104"/>
      <c r="RVT4" s="104"/>
      <c r="RVU4" s="104"/>
      <c r="RVV4" s="104"/>
      <c r="RVW4" s="104"/>
      <c r="RVX4" s="104"/>
      <c r="RVY4" s="104"/>
      <c r="RVZ4" s="104"/>
      <c r="RWA4" s="104"/>
      <c r="RWB4" s="104"/>
      <c r="RWC4" s="104"/>
      <c r="RWD4" s="104"/>
      <c r="RWE4" s="104"/>
      <c r="RWF4" s="104"/>
      <c r="RWG4" s="104"/>
      <c r="RWH4" s="104"/>
      <c r="RWI4" s="104"/>
      <c r="RWJ4" s="104"/>
      <c r="RWK4" s="104"/>
      <c r="RWL4" s="104"/>
      <c r="RWM4" s="104"/>
      <c r="RWN4" s="104"/>
      <c r="RWO4" s="104"/>
      <c r="RWP4" s="104"/>
      <c r="RWQ4" s="104"/>
      <c r="RWR4" s="104"/>
      <c r="RWS4" s="104"/>
      <c r="RWT4" s="104"/>
      <c r="RWU4" s="104"/>
      <c r="RWV4" s="104"/>
      <c r="RWW4" s="104"/>
      <c r="RWX4" s="104"/>
      <c r="RWY4" s="104"/>
      <c r="RWZ4" s="104"/>
      <c r="RXA4" s="104"/>
      <c r="RXB4" s="104"/>
      <c r="RXC4" s="104"/>
      <c r="RXD4" s="104"/>
      <c r="RXE4" s="104"/>
      <c r="RXF4" s="104"/>
      <c r="RXG4" s="104"/>
      <c r="RXH4" s="104"/>
      <c r="RXI4" s="104"/>
      <c r="RXJ4" s="104"/>
      <c r="RXK4" s="104"/>
      <c r="RXL4" s="104"/>
      <c r="RXM4" s="104"/>
      <c r="RXN4" s="104"/>
      <c r="RXO4" s="104"/>
      <c r="RXP4" s="104"/>
      <c r="RXQ4" s="104"/>
      <c r="RXR4" s="104"/>
      <c r="RXS4" s="104"/>
      <c r="RXT4" s="104"/>
      <c r="RXU4" s="104"/>
      <c r="RXV4" s="104"/>
      <c r="RXW4" s="104"/>
      <c r="RXX4" s="104"/>
      <c r="RXY4" s="104"/>
      <c r="RXZ4" s="104"/>
      <c r="RYA4" s="104"/>
      <c r="RYB4" s="104"/>
      <c r="RYC4" s="104"/>
      <c r="RYD4" s="104"/>
      <c r="RYE4" s="104"/>
      <c r="RYF4" s="104"/>
      <c r="RYG4" s="104"/>
      <c r="RYH4" s="104"/>
      <c r="RYI4" s="104"/>
      <c r="RYJ4" s="104"/>
      <c r="RYK4" s="104"/>
      <c r="RYL4" s="104"/>
      <c r="RYM4" s="104"/>
      <c r="RYN4" s="104"/>
      <c r="RYO4" s="104"/>
      <c r="RYP4" s="104"/>
      <c r="RYQ4" s="104"/>
      <c r="RYR4" s="104"/>
      <c r="RYS4" s="104"/>
      <c r="RYT4" s="104"/>
      <c r="RYU4" s="104"/>
      <c r="RYV4" s="104"/>
      <c r="RYW4" s="104"/>
      <c r="RYX4" s="104"/>
      <c r="RYY4" s="104"/>
      <c r="RYZ4" s="104"/>
      <c r="RZA4" s="104"/>
      <c r="RZB4" s="104"/>
      <c r="RZC4" s="104"/>
      <c r="RZD4" s="104"/>
      <c r="RZE4" s="104"/>
      <c r="RZF4" s="104"/>
      <c r="RZG4" s="104"/>
      <c r="RZH4" s="104"/>
      <c r="RZI4" s="104"/>
      <c r="RZJ4" s="104"/>
      <c r="RZK4" s="104"/>
      <c r="RZL4" s="104"/>
      <c r="RZM4" s="104"/>
      <c r="RZN4" s="104"/>
      <c r="RZO4" s="104"/>
      <c r="RZP4" s="104"/>
      <c r="RZQ4" s="104"/>
      <c r="RZR4" s="104"/>
      <c r="RZS4" s="104"/>
      <c r="RZT4" s="104"/>
      <c r="RZU4" s="104"/>
      <c r="RZV4" s="104"/>
      <c r="RZW4" s="104"/>
      <c r="RZX4" s="104"/>
      <c r="RZY4" s="104"/>
      <c r="RZZ4" s="104"/>
      <c r="SAA4" s="104"/>
      <c r="SAB4" s="104"/>
      <c r="SAC4" s="104"/>
      <c r="SAD4" s="104"/>
      <c r="SAE4" s="104"/>
      <c r="SAF4" s="104"/>
      <c r="SAG4" s="104"/>
      <c r="SAH4" s="104"/>
      <c r="SAI4" s="104"/>
      <c r="SAJ4" s="104"/>
      <c r="SAK4" s="104"/>
      <c r="SAL4" s="104"/>
      <c r="SAM4" s="104"/>
      <c r="SAN4" s="104"/>
      <c r="SAO4" s="104"/>
      <c r="SAP4" s="104"/>
      <c r="SAQ4" s="104"/>
      <c r="SAR4" s="104"/>
      <c r="SAS4" s="104"/>
      <c r="SAT4" s="104"/>
      <c r="SAU4" s="104"/>
      <c r="SAV4" s="104"/>
      <c r="SAW4" s="104"/>
      <c r="SAX4" s="104"/>
      <c r="SAY4" s="104"/>
      <c r="SAZ4" s="104"/>
      <c r="SBA4" s="104"/>
      <c r="SBB4" s="104"/>
      <c r="SBC4" s="104"/>
      <c r="SBD4" s="104"/>
      <c r="SBE4" s="104"/>
      <c r="SBF4" s="104"/>
      <c r="SBG4" s="104"/>
      <c r="SBH4" s="104"/>
      <c r="SBI4" s="104"/>
      <c r="SBJ4" s="104"/>
      <c r="SBK4" s="104"/>
      <c r="SBL4" s="104"/>
      <c r="SBM4" s="104"/>
      <c r="SBN4" s="104"/>
      <c r="SBO4" s="104"/>
      <c r="SBP4" s="104"/>
      <c r="SBQ4" s="104"/>
      <c r="SBR4" s="104"/>
      <c r="SBS4" s="104"/>
      <c r="SBT4" s="104"/>
      <c r="SBU4" s="104"/>
      <c r="SBV4" s="104"/>
      <c r="SBW4" s="104"/>
      <c r="SBX4" s="104"/>
      <c r="SBY4" s="104"/>
      <c r="SBZ4" s="104"/>
      <c r="SCA4" s="104"/>
      <c r="SCB4" s="104"/>
      <c r="SCC4" s="104"/>
      <c r="SCD4" s="104"/>
      <c r="SCE4" s="104"/>
      <c r="SCF4" s="104"/>
      <c r="SCG4" s="104"/>
      <c r="SCH4" s="104"/>
      <c r="SCI4" s="104"/>
      <c r="SCJ4" s="104"/>
      <c r="SCK4" s="104"/>
      <c r="SCL4" s="104"/>
      <c r="SCM4" s="104"/>
      <c r="SCN4" s="104"/>
      <c r="SCO4" s="104"/>
      <c r="SCP4" s="104"/>
      <c r="SCQ4" s="104"/>
      <c r="SCR4" s="104"/>
      <c r="SCS4" s="104"/>
      <c r="SCT4" s="104"/>
      <c r="SCU4" s="104"/>
      <c r="SCV4" s="104"/>
      <c r="SCW4" s="104"/>
      <c r="SCX4" s="104"/>
      <c r="SCY4" s="104"/>
      <c r="SCZ4" s="104"/>
      <c r="SDA4" s="104"/>
      <c r="SDB4" s="104"/>
      <c r="SDC4" s="104"/>
      <c r="SDD4" s="104"/>
      <c r="SDE4" s="104"/>
      <c r="SDF4" s="104"/>
      <c r="SDG4" s="104"/>
      <c r="SDH4" s="104"/>
      <c r="SDI4" s="104"/>
      <c r="SDJ4" s="104"/>
      <c r="SDK4" s="104"/>
      <c r="SDL4" s="104"/>
      <c r="SDM4" s="104"/>
      <c r="SDN4" s="104"/>
      <c r="SDO4" s="104"/>
      <c r="SDP4" s="104"/>
      <c r="SDQ4" s="104"/>
      <c r="SDR4" s="104"/>
      <c r="SDS4" s="104"/>
      <c r="SDT4" s="104"/>
      <c r="SDU4" s="104"/>
      <c r="SDV4" s="104"/>
      <c r="SDW4" s="104"/>
      <c r="SDX4" s="104"/>
      <c r="SDY4" s="104"/>
      <c r="SDZ4" s="104"/>
      <c r="SEA4" s="104"/>
      <c r="SEB4" s="104"/>
      <c r="SEC4" s="104"/>
      <c r="SED4" s="104"/>
      <c r="SEE4" s="104"/>
      <c r="SEF4" s="104"/>
      <c r="SEG4" s="104"/>
      <c r="SEH4" s="104"/>
      <c r="SEI4" s="104"/>
      <c r="SEJ4" s="104"/>
      <c r="SEK4" s="104"/>
      <c r="SEL4" s="104"/>
      <c r="SEM4" s="104"/>
      <c r="SEN4" s="104"/>
      <c r="SEO4" s="104"/>
      <c r="SEP4" s="104"/>
      <c r="SEQ4" s="104"/>
      <c r="SER4" s="104"/>
      <c r="SES4" s="104"/>
      <c r="SET4" s="104"/>
      <c r="SEU4" s="104"/>
      <c r="SEV4" s="104"/>
      <c r="SEW4" s="104"/>
      <c r="SEX4" s="104"/>
      <c r="SEY4" s="104"/>
      <c r="SEZ4" s="104"/>
      <c r="SFA4" s="104"/>
      <c r="SFB4" s="104"/>
      <c r="SFC4" s="104"/>
      <c r="SFD4" s="104"/>
      <c r="SFE4" s="104"/>
      <c r="SFF4" s="104"/>
      <c r="SFG4" s="104"/>
      <c r="SFH4" s="104"/>
      <c r="SFI4" s="104"/>
      <c r="SFJ4" s="104"/>
      <c r="SFK4" s="104"/>
      <c r="SFL4" s="104"/>
      <c r="SFM4" s="104"/>
      <c r="SFN4" s="104"/>
      <c r="SFO4" s="104"/>
      <c r="SFP4" s="104"/>
      <c r="SFQ4" s="104"/>
      <c r="SFR4" s="104"/>
      <c r="SFS4" s="104"/>
      <c r="SFT4" s="104"/>
      <c r="SFU4" s="104"/>
      <c r="SFV4" s="104"/>
      <c r="SFW4" s="104"/>
      <c r="SFX4" s="104"/>
      <c r="SFY4" s="104"/>
      <c r="SFZ4" s="104"/>
      <c r="SGA4" s="104"/>
      <c r="SGB4" s="104"/>
      <c r="SGC4" s="104"/>
      <c r="SGD4" s="104"/>
      <c r="SGE4" s="104"/>
      <c r="SGF4" s="104"/>
      <c r="SGG4" s="104"/>
      <c r="SGH4" s="104"/>
      <c r="SGI4" s="104"/>
      <c r="SGJ4" s="104"/>
      <c r="SGK4" s="104"/>
      <c r="SGL4" s="104"/>
      <c r="SGM4" s="104"/>
      <c r="SGN4" s="104"/>
      <c r="SGO4" s="104"/>
      <c r="SGP4" s="104"/>
      <c r="SGQ4" s="104"/>
      <c r="SGR4" s="104"/>
      <c r="SGS4" s="104"/>
      <c r="SGT4" s="104"/>
      <c r="SGU4" s="104"/>
      <c r="SGV4" s="104"/>
      <c r="SGW4" s="104"/>
      <c r="SGX4" s="104"/>
      <c r="SGY4" s="104"/>
      <c r="SGZ4" s="104"/>
      <c r="SHA4" s="104"/>
      <c r="SHB4" s="104"/>
      <c r="SHC4" s="104"/>
      <c r="SHD4" s="104"/>
      <c r="SHE4" s="104"/>
      <c r="SHF4" s="104"/>
      <c r="SHG4" s="104"/>
      <c r="SHH4" s="104"/>
      <c r="SHI4" s="104"/>
      <c r="SHJ4" s="104"/>
      <c r="SHK4" s="104"/>
      <c r="SHL4" s="104"/>
      <c r="SHM4" s="104"/>
      <c r="SHN4" s="104"/>
      <c r="SHO4" s="104"/>
      <c r="SHP4" s="104"/>
      <c r="SHQ4" s="104"/>
      <c r="SHR4" s="104"/>
      <c r="SHS4" s="104"/>
      <c r="SHT4" s="104"/>
      <c r="SHU4" s="104"/>
      <c r="SHV4" s="104"/>
      <c r="SHW4" s="104"/>
      <c r="SHX4" s="104"/>
      <c r="SHY4" s="104"/>
      <c r="SHZ4" s="104"/>
      <c r="SIA4" s="104"/>
      <c r="SIB4" s="104"/>
      <c r="SIC4" s="104"/>
      <c r="SID4" s="104"/>
      <c r="SIE4" s="104"/>
      <c r="SIF4" s="104"/>
      <c r="SIG4" s="104"/>
      <c r="SIH4" s="104"/>
      <c r="SII4" s="104"/>
      <c r="SIJ4" s="104"/>
      <c r="SIK4" s="104"/>
      <c r="SIL4" s="104"/>
      <c r="SIM4" s="104"/>
      <c r="SIN4" s="104"/>
      <c r="SIO4" s="104"/>
      <c r="SIP4" s="104"/>
      <c r="SIQ4" s="104"/>
      <c r="SIR4" s="104"/>
      <c r="SIS4" s="104"/>
      <c r="SIT4" s="104"/>
      <c r="SIU4" s="104"/>
      <c r="SIV4" s="104"/>
      <c r="SIW4" s="104"/>
      <c r="SIX4" s="104"/>
      <c r="SIY4" s="104"/>
      <c r="SIZ4" s="104"/>
      <c r="SJA4" s="104"/>
      <c r="SJB4" s="104"/>
      <c r="SJC4" s="104"/>
      <c r="SJD4" s="104"/>
      <c r="SJE4" s="104"/>
      <c r="SJF4" s="104"/>
      <c r="SJG4" s="104"/>
      <c r="SJH4" s="104"/>
      <c r="SJI4" s="104"/>
      <c r="SJJ4" s="104"/>
      <c r="SJK4" s="104"/>
      <c r="SJL4" s="104"/>
      <c r="SJM4" s="104"/>
      <c r="SJN4" s="104"/>
      <c r="SJO4" s="104"/>
      <c r="SJP4" s="104"/>
      <c r="SJQ4" s="104"/>
      <c r="SJR4" s="104"/>
      <c r="SJS4" s="104"/>
      <c r="SJT4" s="104"/>
      <c r="SJU4" s="104"/>
      <c r="SJV4" s="104"/>
      <c r="SJW4" s="104"/>
      <c r="SJX4" s="104"/>
      <c r="SJY4" s="104"/>
      <c r="SJZ4" s="104"/>
      <c r="SKA4" s="104"/>
      <c r="SKB4" s="104"/>
      <c r="SKC4" s="104"/>
      <c r="SKD4" s="104"/>
      <c r="SKE4" s="104"/>
      <c r="SKF4" s="104"/>
      <c r="SKG4" s="104"/>
      <c r="SKH4" s="104"/>
      <c r="SKI4" s="104"/>
      <c r="SKJ4" s="104"/>
      <c r="SKK4" s="104"/>
      <c r="SKL4" s="104"/>
      <c r="SKM4" s="104"/>
      <c r="SKN4" s="104"/>
      <c r="SKO4" s="104"/>
      <c r="SKP4" s="104"/>
      <c r="SKQ4" s="104"/>
      <c r="SKR4" s="104"/>
      <c r="SKS4" s="104"/>
      <c r="SKT4" s="104"/>
      <c r="SKU4" s="104"/>
      <c r="SKV4" s="104"/>
      <c r="SKW4" s="104"/>
      <c r="SKX4" s="104"/>
      <c r="SKY4" s="104"/>
      <c r="SKZ4" s="104"/>
      <c r="SLA4" s="104"/>
      <c r="SLB4" s="104"/>
      <c r="SLC4" s="104"/>
      <c r="SLD4" s="104"/>
      <c r="SLE4" s="104"/>
      <c r="SLF4" s="104"/>
      <c r="SLG4" s="104"/>
      <c r="SLH4" s="104"/>
      <c r="SLI4" s="104"/>
      <c r="SLJ4" s="104"/>
      <c r="SLK4" s="104"/>
      <c r="SLL4" s="104"/>
      <c r="SLM4" s="104"/>
      <c r="SLN4" s="104"/>
      <c r="SLO4" s="104"/>
      <c r="SLP4" s="104"/>
      <c r="SLQ4" s="104"/>
      <c r="SLR4" s="104"/>
      <c r="SLS4" s="104"/>
      <c r="SLT4" s="104"/>
      <c r="SLU4" s="104"/>
      <c r="SLV4" s="104"/>
      <c r="SLW4" s="104"/>
      <c r="SLX4" s="104"/>
      <c r="SLY4" s="104"/>
      <c r="SLZ4" s="104"/>
      <c r="SMA4" s="104"/>
      <c r="SMB4" s="104"/>
      <c r="SMC4" s="104"/>
      <c r="SMD4" s="104"/>
      <c r="SME4" s="104"/>
      <c r="SMF4" s="104"/>
      <c r="SMG4" s="104"/>
      <c r="SMH4" s="104"/>
      <c r="SMI4" s="104"/>
      <c r="SMJ4" s="104"/>
      <c r="SMK4" s="104"/>
      <c r="SML4" s="104"/>
      <c r="SMM4" s="104"/>
      <c r="SMN4" s="104"/>
      <c r="SMO4" s="104"/>
      <c r="SMP4" s="104"/>
      <c r="SMQ4" s="104"/>
      <c r="SMR4" s="104"/>
      <c r="SMS4" s="104"/>
      <c r="SMT4" s="104"/>
      <c r="SMU4" s="104"/>
      <c r="SMV4" s="104"/>
      <c r="SMW4" s="104"/>
      <c r="SMX4" s="104"/>
      <c r="SMY4" s="104"/>
      <c r="SMZ4" s="104"/>
      <c r="SNA4" s="104"/>
      <c r="SNB4" s="104"/>
      <c r="SNC4" s="104"/>
      <c r="SND4" s="104"/>
      <c r="SNE4" s="104"/>
      <c r="SNF4" s="104"/>
      <c r="SNG4" s="104"/>
      <c r="SNH4" s="104"/>
      <c r="SNI4" s="104"/>
      <c r="SNJ4" s="104"/>
      <c r="SNK4" s="104"/>
      <c r="SNL4" s="104"/>
      <c r="SNM4" s="104"/>
      <c r="SNN4" s="104"/>
      <c r="SNO4" s="104"/>
      <c r="SNP4" s="104"/>
      <c r="SNQ4" s="104"/>
      <c r="SNR4" s="104"/>
      <c r="SNS4" s="104"/>
      <c r="SNT4" s="104"/>
      <c r="SNU4" s="104"/>
      <c r="SNV4" s="104"/>
      <c r="SNW4" s="104"/>
      <c r="SNX4" s="104"/>
      <c r="SNY4" s="104"/>
      <c r="SNZ4" s="104"/>
      <c r="SOA4" s="104"/>
      <c r="SOB4" s="104"/>
      <c r="SOC4" s="104"/>
      <c r="SOD4" s="104"/>
      <c r="SOE4" s="104"/>
      <c r="SOF4" s="104"/>
      <c r="SOG4" s="104"/>
      <c r="SOH4" s="104"/>
      <c r="SOI4" s="104"/>
      <c r="SOJ4" s="104"/>
      <c r="SOK4" s="104"/>
      <c r="SOL4" s="104"/>
      <c r="SOM4" s="104"/>
      <c r="SON4" s="104"/>
      <c r="SOO4" s="104"/>
      <c r="SOP4" s="104"/>
      <c r="SOQ4" s="104"/>
      <c r="SOR4" s="104"/>
      <c r="SOS4" s="104"/>
      <c r="SOT4" s="104"/>
      <c r="SOU4" s="104"/>
      <c r="SOV4" s="104"/>
      <c r="SOW4" s="104"/>
      <c r="SOX4" s="104"/>
      <c r="SOY4" s="104"/>
      <c r="SOZ4" s="104"/>
      <c r="SPA4" s="104"/>
      <c r="SPB4" s="104"/>
      <c r="SPC4" s="104"/>
      <c r="SPD4" s="104"/>
      <c r="SPE4" s="104"/>
      <c r="SPF4" s="104"/>
      <c r="SPG4" s="104"/>
      <c r="SPH4" s="104"/>
      <c r="SPI4" s="104"/>
      <c r="SPJ4" s="104"/>
      <c r="SPK4" s="104"/>
      <c r="SPL4" s="104"/>
      <c r="SPM4" s="104"/>
      <c r="SPN4" s="104"/>
      <c r="SPO4" s="104"/>
      <c r="SPP4" s="104"/>
      <c r="SPQ4" s="104"/>
      <c r="SPR4" s="104"/>
      <c r="SPS4" s="104"/>
      <c r="SPT4" s="104"/>
      <c r="SPU4" s="104"/>
      <c r="SPV4" s="104"/>
      <c r="SPW4" s="104"/>
      <c r="SPX4" s="104"/>
      <c r="SPY4" s="104"/>
      <c r="SPZ4" s="104"/>
      <c r="SQA4" s="104"/>
      <c r="SQB4" s="104"/>
      <c r="SQC4" s="104"/>
      <c r="SQD4" s="104"/>
      <c r="SQE4" s="104"/>
      <c r="SQF4" s="104"/>
      <c r="SQG4" s="104"/>
      <c r="SQH4" s="104"/>
      <c r="SQI4" s="104"/>
      <c r="SQJ4" s="104"/>
      <c r="SQK4" s="104"/>
      <c r="SQL4" s="104"/>
      <c r="SQM4" s="104"/>
      <c r="SQN4" s="104"/>
      <c r="SQO4" s="104"/>
      <c r="SQP4" s="104"/>
      <c r="SQQ4" s="104"/>
      <c r="SQR4" s="104"/>
      <c r="SQS4" s="104"/>
      <c r="SQT4" s="104"/>
      <c r="SQU4" s="104"/>
      <c r="SQV4" s="104"/>
      <c r="SQW4" s="104"/>
      <c r="SQX4" s="104"/>
      <c r="SQY4" s="104"/>
      <c r="SQZ4" s="104"/>
      <c r="SRA4" s="104"/>
      <c r="SRB4" s="104"/>
      <c r="SRC4" s="104"/>
      <c r="SRD4" s="104"/>
      <c r="SRE4" s="104"/>
      <c r="SRF4" s="104"/>
      <c r="SRG4" s="104"/>
      <c r="SRH4" s="104"/>
      <c r="SRI4" s="104"/>
      <c r="SRJ4" s="104"/>
      <c r="SRK4" s="104"/>
      <c r="SRL4" s="104"/>
      <c r="SRM4" s="104"/>
      <c r="SRN4" s="104"/>
      <c r="SRO4" s="104"/>
      <c r="SRP4" s="104"/>
      <c r="SRQ4" s="104"/>
      <c r="SRR4" s="104"/>
      <c r="SRS4" s="104"/>
      <c r="SRT4" s="104"/>
      <c r="SRU4" s="104"/>
      <c r="SRV4" s="104"/>
      <c r="SRW4" s="104"/>
      <c r="SRX4" s="104"/>
      <c r="SRY4" s="104"/>
      <c r="SRZ4" s="104"/>
      <c r="SSA4" s="104"/>
      <c r="SSB4" s="104"/>
      <c r="SSC4" s="104"/>
      <c r="SSD4" s="104"/>
      <c r="SSE4" s="104"/>
      <c r="SSF4" s="104"/>
      <c r="SSG4" s="104"/>
      <c r="SSH4" s="104"/>
      <c r="SSI4" s="104"/>
      <c r="SSJ4" s="104"/>
      <c r="SSK4" s="104"/>
      <c r="SSL4" s="104"/>
      <c r="SSM4" s="104"/>
      <c r="SSN4" s="104"/>
      <c r="SSO4" s="104"/>
      <c r="SSP4" s="104"/>
      <c r="SSQ4" s="104"/>
      <c r="SSR4" s="104"/>
      <c r="SSS4" s="104"/>
      <c r="SST4" s="104"/>
      <c r="SSU4" s="104"/>
      <c r="SSV4" s="104"/>
      <c r="SSW4" s="104"/>
      <c r="SSX4" s="104"/>
      <c r="SSY4" s="104"/>
      <c r="SSZ4" s="104"/>
      <c r="STA4" s="104"/>
      <c r="STB4" s="104"/>
      <c r="STC4" s="104"/>
      <c r="STD4" s="104"/>
      <c r="STE4" s="104"/>
      <c r="STF4" s="104"/>
      <c r="STG4" s="104"/>
      <c r="STH4" s="104"/>
      <c r="STI4" s="104"/>
      <c r="STJ4" s="104"/>
      <c r="STK4" s="104"/>
      <c r="STL4" s="104"/>
      <c r="STM4" s="104"/>
      <c r="STN4" s="104"/>
      <c r="STO4" s="104"/>
      <c r="STP4" s="104"/>
      <c r="STQ4" s="104"/>
      <c r="STR4" s="104"/>
      <c r="STS4" s="104"/>
      <c r="STT4" s="104"/>
      <c r="STU4" s="104"/>
      <c r="STV4" s="104"/>
      <c r="STW4" s="104"/>
      <c r="STX4" s="104"/>
      <c r="STY4" s="104"/>
      <c r="STZ4" s="104"/>
      <c r="SUA4" s="104"/>
      <c r="SUB4" s="104"/>
      <c r="SUC4" s="104"/>
      <c r="SUD4" s="104"/>
      <c r="SUE4" s="104"/>
      <c r="SUF4" s="104"/>
      <c r="SUG4" s="104"/>
      <c r="SUH4" s="104"/>
      <c r="SUI4" s="104"/>
      <c r="SUJ4" s="104"/>
      <c r="SUK4" s="104"/>
      <c r="SUL4" s="104"/>
      <c r="SUM4" s="104"/>
      <c r="SUN4" s="104"/>
      <c r="SUO4" s="104"/>
      <c r="SUP4" s="104"/>
      <c r="SUQ4" s="104"/>
      <c r="SUR4" s="104"/>
      <c r="SUS4" s="104"/>
      <c r="SUT4" s="104"/>
      <c r="SUU4" s="104"/>
      <c r="SUV4" s="104"/>
      <c r="SUW4" s="104"/>
      <c r="SUX4" s="104"/>
      <c r="SUY4" s="104"/>
      <c r="SUZ4" s="104"/>
      <c r="SVA4" s="104"/>
      <c r="SVB4" s="104"/>
      <c r="SVC4" s="104"/>
      <c r="SVD4" s="104"/>
      <c r="SVE4" s="104"/>
      <c r="SVF4" s="104"/>
      <c r="SVG4" s="104"/>
      <c r="SVH4" s="104"/>
      <c r="SVI4" s="104"/>
      <c r="SVJ4" s="104"/>
      <c r="SVK4" s="104"/>
      <c r="SVL4" s="104"/>
      <c r="SVM4" s="104"/>
      <c r="SVN4" s="104"/>
      <c r="SVO4" s="104"/>
      <c r="SVP4" s="104"/>
      <c r="SVQ4" s="104"/>
      <c r="SVR4" s="104"/>
      <c r="SVS4" s="104"/>
      <c r="SVT4" s="104"/>
      <c r="SVU4" s="104"/>
      <c r="SVV4" s="104"/>
      <c r="SVW4" s="104"/>
      <c r="SVX4" s="104"/>
      <c r="SVY4" s="104"/>
      <c r="SVZ4" s="104"/>
      <c r="SWA4" s="104"/>
      <c r="SWB4" s="104"/>
      <c r="SWC4" s="104"/>
      <c r="SWD4" s="104"/>
      <c r="SWE4" s="104"/>
      <c r="SWF4" s="104"/>
      <c r="SWG4" s="104"/>
      <c r="SWH4" s="104"/>
      <c r="SWI4" s="104"/>
      <c r="SWJ4" s="104"/>
      <c r="SWK4" s="104"/>
      <c r="SWL4" s="104"/>
      <c r="SWM4" s="104"/>
      <c r="SWN4" s="104"/>
      <c r="SWO4" s="104"/>
      <c r="SWP4" s="104"/>
      <c r="SWQ4" s="104"/>
      <c r="SWR4" s="104"/>
      <c r="SWS4" s="104"/>
      <c r="SWT4" s="104"/>
      <c r="SWU4" s="104"/>
      <c r="SWV4" s="104"/>
      <c r="SWW4" s="104"/>
      <c r="SWX4" s="104"/>
      <c r="SWY4" s="104"/>
      <c r="SWZ4" s="104"/>
      <c r="SXA4" s="104"/>
      <c r="SXB4" s="104"/>
      <c r="SXC4" s="104"/>
      <c r="SXD4" s="104"/>
      <c r="SXE4" s="104"/>
      <c r="SXF4" s="104"/>
      <c r="SXG4" s="104"/>
      <c r="SXH4" s="104"/>
      <c r="SXI4" s="104"/>
      <c r="SXJ4" s="104"/>
      <c r="SXK4" s="104"/>
      <c r="SXL4" s="104"/>
      <c r="SXM4" s="104"/>
      <c r="SXN4" s="104"/>
      <c r="SXO4" s="104"/>
      <c r="SXP4" s="104"/>
      <c r="SXQ4" s="104"/>
      <c r="SXR4" s="104"/>
      <c r="SXS4" s="104"/>
      <c r="SXT4" s="104"/>
      <c r="SXU4" s="104"/>
      <c r="SXV4" s="104"/>
      <c r="SXW4" s="104"/>
      <c r="SXX4" s="104"/>
      <c r="SXY4" s="104"/>
      <c r="SXZ4" s="104"/>
      <c r="SYA4" s="104"/>
      <c r="SYB4" s="104"/>
      <c r="SYC4" s="104"/>
      <c r="SYD4" s="104"/>
      <c r="SYE4" s="104"/>
      <c r="SYF4" s="104"/>
      <c r="SYG4" s="104"/>
      <c r="SYH4" s="104"/>
      <c r="SYI4" s="104"/>
      <c r="SYJ4" s="104"/>
      <c r="SYK4" s="104"/>
      <c r="SYL4" s="104"/>
      <c r="SYM4" s="104"/>
      <c r="SYN4" s="104"/>
      <c r="SYO4" s="104"/>
      <c r="SYP4" s="104"/>
      <c r="SYQ4" s="104"/>
      <c r="SYR4" s="104"/>
      <c r="SYS4" s="104"/>
      <c r="SYT4" s="104"/>
      <c r="SYU4" s="104"/>
      <c r="SYV4" s="104"/>
      <c r="SYW4" s="104"/>
      <c r="SYX4" s="104"/>
      <c r="SYY4" s="104"/>
      <c r="SYZ4" s="104"/>
      <c r="SZA4" s="104"/>
      <c r="SZB4" s="104"/>
      <c r="SZC4" s="104"/>
      <c r="SZD4" s="104"/>
      <c r="SZE4" s="104"/>
      <c r="SZF4" s="104"/>
      <c r="SZG4" s="104"/>
      <c r="SZH4" s="104"/>
      <c r="SZI4" s="104"/>
      <c r="SZJ4" s="104"/>
      <c r="SZK4" s="104"/>
      <c r="SZL4" s="104"/>
      <c r="SZM4" s="104"/>
      <c r="SZN4" s="104"/>
      <c r="SZO4" s="104"/>
      <c r="SZP4" s="104"/>
      <c r="SZQ4" s="104"/>
      <c r="SZR4" s="104"/>
      <c r="SZS4" s="104"/>
      <c r="SZT4" s="104"/>
      <c r="SZU4" s="104"/>
      <c r="SZV4" s="104"/>
      <c r="SZW4" s="104"/>
      <c r="SZX4" s="104"/>
      <c r="SZY4" s="104"/>
      <c r="SZZ4" s="104"/>
      <c r="TAA4" s="104"/>
      <c r="TAB4" s="104"/>
      <c r="TAC4" s="104"/>
      <c r="TAD4" s="104"/>
      <c r="TAE4" s="104"/>
      <c r="TAF4" s="104"/>
      <c r="TAG4" s="104"/>
      <c r="TAH4" s="104"/>
      <c r="TAI4" s="104"/>
      <c r="TAJ4" s="104"/>
      <c r="TAK4" s="104"/>
      <c r="TAL4" s="104"/>
      <c r="TAM4" s="104"/>
      <c r="TAN4" s="104"/>
      <c r="TAO4" s="104"/>
      <c r="TAP4" s="104"/>
      <c r="TAQ4" s="104"/>
      <c r="TAR4" s="104"/>
      <c r="TAS4" s="104"/>
      <c r="TAT4" s="104"/>
      <c r="TAU4" s="104"/>
      <c r="TAV4" s="104"/>
      <c r="TAW4" s="104"/>
      <c r="TAX4" s="104"/>
      <c r="TAY4" s="104"/>
      <c r="TAZ4" s="104"/>
      <c r="TBA4" s="104"/>
      <c r="TBB4" s="104"/>
      <c r="TBC4" s="104"/>
      <c r="TBD4" s="104"/>
      <c r="TBE4" s="104"/>
      <c r="TBF4" s="104"/>
      <c r="TBG4" s="104"/>
      <c r="TBH4" s="104"/>
      <c r="TBI4" s="104"/>
      <c r="TBJ4" s="104"/>
      <c r="TBK4" s="104"/>
      <c r="TBL4" s="104"/>
      <c r="TBM4" s="104"/>
      <c r="TBN4" s="104"/>
      <c r="TBO4" s="104"/>
      <c r="TBP4" s="104"/>
      <c r="TBQ4" s="104"/>
      <c r="TBR4" s="104"/>
      <c r="TBS4" s="104"/>
      <c r="TBT4" s="104"/>
      <c r="TBU4" s="104"/>
      <c r="TBV4" s="104"/>
      <c r="TBW4" s="104"/>
      <c r="TBX4" s="104"/>
      <c r="TBY4" s="104"/>
      <c r="TBZ4" s="104"/>
      <c r="TCA4" s="104"/>
      <c r="TCB4" s="104"/>
      <c r="TCC4" s="104"/>
      <c r="TCD4" s="104"/>
      <c r="TCE4" s="104"/>
      <c r="TCF4" s="104"/>
      <c r="TCG4" s="104"/>
      <c r="TCH4" s="104"/>
      <c r="TCI4" s="104"/>
      <c r="TCJ4" s="104"/>
      <c r="TCK4" s="104"/>
      <c r="TCL4" s="104"/>
      <c r="TCM4" s="104"/>
      <c r="TCN4" s="104"/>
      <c r="TCO4" s="104"/>
      <c r="TCP4" s="104"/>
      <c r="TCQ4" s="104"/>
      <c r="TCR4" s="104"/>
      <c r="TCS4" s="104"/>
      <c r="TCT4" s="104"/>
      <c r="TCU4" s="104"/>
      <c r="TCV4" s="104"/>
      <c r="TCW4" s="104"/>
      <c r="TCX4" s="104"/>
      <c r="TCY4" s="104"/>
      <c r="TCZ4" s="104"/>
      <c r="TDA4" s="104"/>
      <c r="TDB4" s="104"/>
      <c r="TDC4" s="104"/>
      <c r="TDD4" s="104"/>
      <c r="TDE4" s="104"/>
      <c r="TDF4" s="104"/>
      <c r="TDG4" s="104"/>
      <c r="TDH4" s="104"/>
      <c r="TDI4" s="104"/>
      <c r="TDJ4" s="104"/>
      <c r="TDK4" s="104"/>
      <c r="TDL4" s="104"/>
      <c r="TDM4" s="104"/>
      <c r="TDN4" s="104"/>
      <c r="TDO4" s="104"/>
      <c r="TDP4" s="104"/>
      <c r="TDQ4" s="104"/>
      <c r="TDR4" s="104"/>
      <c r="TDS4" s="104"/>
      <c r="TDT4" s="104"/>
      <c r="TDU4" s="104"/>
      <c r="TDV4" s="104"/>
      <c r="TDW4" s="104"/>
      <c r="TDX4" s="104"/>
      <c r="TDY4" s="104"/>
      <c r="TDZ4" s="104"/>
      <c r="TEA4" s="104"/>
      <c r="TEB4" s="104"/>
      <c r="TEC4" s="104"/>
      <c r="TED4" s="104"/>
      <c r="TEE4" s="104"/>
      <c r="TEF4" s="104"/>
      <c r="TEG4" s="104"/>
      <c r="TEH4" s="104"/>
      <c r="TEI4" s="104"/>
      <c r="TEJ4" s="104"/>
      <c r="TEK4" s="104"/>
      <c r="TEL4" s="104"/>
      <c r="TEM4" s="104"/>
      <c r="TEN4" s="104"/>
      <c r="TEO4" s="104"/>
      <c r="TEP4" s="104"/>
      <c r="TEQ4" s="104"/>
      <c r="TER4" s="104"/>
      <c r="TES4" s="104"/>
      <c r="TET4" s="104"/>
      <c r="TEU4" s="104"/>
      <c r="TEV4" s="104"/>
      <c r="TEW4" s="104"/>
      <c r="TEX4" s="104"/>
      <c r="TEY4" s="104"/>
      <c r="TEZ4" s="104"/>
      <c r="TFA4" s="104"/>
      <c r="TFB4" s="104"/>
      <c r="TFC4" s="104"/>
      <c r="TFD4" s="104"/>
      <c r="TFE4" s="104"/>
      <c r="TFF4" s="104"/>
      <c r="TFG4" s="104"/>
      <c r="TFH4" s="104"/>
      <c r="TFI4" s="104"/>
      <c r="TFJ4" s="104"/>
      <c r="TFK4" s="104"/>
      <c r="TFL4" s="104"/>
      <c r="TFM4" s="104"/>
      <c r="TFN4" s="104"/>
      <c r="TFO4" s="104"/>
      <c r="TFP4" s="104"/>
      <c r="TFQ4" s="104"/>
      <c r="TFR4" s="104"/>
      <c r="TFS4" s="104"/>
      <c r="TFT4" s="104"/>
      <c r="TFU4" s="104"/>
      <c r="TFV4" s="104"/>
      <c r="TFW4" s="104"/>
      <c r="TFX4" s="104"/>
      <c r="TFY4" s="104"/>
      <c r="TFZ4" s="104"/>
      <c r="TGA4" s="104"/>
      <c r="TGB4" s="104"/>
      <c r="TGC4" s="104"/>
      <c r="TGD4" s="104"/>
      <c r="TGE4" s="104"/>
      <c r="TGF4" s="104"/>
      <c r="TGG4" s="104"/>
      <c r="TGH4" s="104"/>
      <c r="TGI4" s="104"/>
      <c r="TGJ4" s="104"/>
      <c r="TGK4" s="104"/>
      <c r="TGL4" s="104"/>
      <c r="TGM4" s="104"/>
      <c r="TGN4" s="104"/>
      <c r="TGO4" s="104"/>
      <c r="TGP4" s="104"/>
      <c r="TGQ4" s="104"/>
      <c r="TGR4" s="104"/>
      <c r="TGS4" s="104"/>
      <c r="TGT4" s="104"/>
      <c r="TGU4" s="104"/>
      <c r="TGV4" s="104"/>
      <c r="TGW4" s="104"/>
      <c r="TGX4" s="104"/>
      <c r="TGY4" s="104"/>
      <c r="TGZ4" s="104"/>
      <c r="THA4" s="104"/>
      <c r="THB4" s="104"/>
      <c r="THC4" s="104"/>
      <c r="THD4" s="104"/>
      <c r="THE4" s="104"/>
      <c r="THF4" s="104"/>
      <c r="THG4" s="104"/>
      <c r="THH4" s="104"/>
      <c r="THI4" s="104"/>
      <c r="THJ4" s="104"/>
      <c r="THK4" s="104"/>
      <c r="THL4" s="104"/>
      <c r="THM4" s="104"/>
      <c r="THN4" s="104"/>
      <c r="THO4" s="104"/>
      <c r="THP4" s="104"/>
      <c r="THQ4" s="104"/>
      <c r="THR4" s="104"/>
      <c r="THS4" s="104"/>
      <c r="THT4" s="104"/>
      <c r="THU4" s="104"/>
      <c r="THV4" s="104"/>
      <c r="THW4" s="104"/>
      <c r="THX4" s="104"/>
      <c r="THY4" s="104"/>
      <c r="THZ4" s="104"/>
      <c r="TIA4" s="104"/>
      <c r="TIB4" s="104"/>
      <c r="TIC4" s="104"/>
      <c r="TID4" s="104"/>
      <c r="TIE4" s="104"/>
      <c r="TIF4" s="104"/>
      <c r="TIG4" s="104"/>
      <c r="TIH4" s="104"/>
      <c r="TII4" s="104"/>
      <c r="TIJ4" s="104"/>
      <c r="TIK4" s="104"/>
      <c r="TIL4" s="104"/>
      <c r="TIM4" s="104"/>
      <c r="TIN4" s="104"/>
      <c r="TIO4" s="104"/>
      <c r="TIP4" s="104"/>
      <c r="TIQ4" s="104"/>
      <c r="TIR4" s="104"/>
      <c r="TIS4" s="104"/>
      <c r="TIT4" s="104"/>
      <c r="TIU4" s="104"/>
      <c r="TIV4" s="104"/>
      <c r="TIW4" s="104"/>
      <c r="TIX4" s="104"/>
      <c r="TIY4" s="104"/>
      <c r="TIZ4" s="104"/>
      <c r="TJA4" s="104"/>
      <c r="TJB4" s="104"/>
      <c r="TJC4" s="104"/>
      <c r="TJD4" s="104"/>
      <c r="TJE4" s="104"/>
      <c r="TJF4" s="104"/>
      <c r="TJG4" s="104"/>
      <c r="TJH4" s="104"/>
      <c r="TJI4" s="104"/>
      <c r="TJJ4" s="104"/>
      <c r="TJK4" s="104"/>
      <c r="TJL4" s="104"/>
      <c r="TJM4" s="104"/>
      <c r="TJN4" s="104"/>
      <c r="TJO4" s="104"/>
      <c r="TJP4" s="104"/>
      <c r="TJQ4" s="104"/>
      <c r="TJR4" s="104"/>
      <c r="TJS4" s="104"/>
      <c r="TJT4" s="104"/>
      <c r="TJU4" s="104"/>
      <c r="TJV4" s="104"/>
      <c r="TJW4" s="104"/>
      <c r="TJX4" s="104"/>
      <c r="TJY4" s="104"/>
      <c r="TJZ4" s="104"/>
      <c r="TKA4" s="104"/>
      <c r="TKB4" s="104"/>
      <c r="TKC4" s="104"/>
      <c r="TKD4" s="104"/>
      <c r="TKE4" s="104"/>
      <c r="TKF4" s="104"/>
      <c r="TKG4" s="104"/>
      <c r="TKH4" s="104"/>
      <c r="TKI4" s="104"/>
      <c r="TKJ4" s="104"/>
      <c r="TKK4" s="104"/>
      <c r="TKL4" s="104"/>
      <c r="TKM4" s="104"/>
      <c r="TKN4" s="104"/>
      <c r="TKO4" s="104"/>
      <c r="TKP4" s="104"/>
      <c r="TKQ4" s="104"/>
      <c r="TKR4" s="104"/>
      <c r="TKS4" s="104"/>
      <c r="TKT4" s="104"/>
      <c r="TKU4" s="104"/>
      <c r="TKV4" s="104"/>
      <c r="TKW4" s="104"/>
      <c r="TKX4" s="104"/>
      <c r="TKY4" s="104"/>
      <c r="TKZ4" s="104"/>
      <c r="TLA4" s="104"/>
      <c r="TLB4" s="104"/>
      <c r="TLC4" s="104"/>
      <c r="TLD4" s="104"/>
      <c r="TLE4" s="104"/>
      <c r="TLF4" s="104"/>
      <c r="TLG4" s="104"/>
      <c r="TLH4" s="104"/>
      <c r="TLI4" s="104"/>
      <c r="TLJ4" s="104"/>
      <c r="TLK4" s="104"/>
      <c r="TLL4" s="104"/>
      <c r="TLM4" s="104"/>
      <c r="TLN4" s="104"/>
      <c r="TLO4" s="104"/>
      <c r="TLP4" s="104"/>
      <c r="TLQ4" s="104"/>
      <c r="TLR4" s="104"/>
      <c r="TLS4" s="104"/>
      <c r="TLT4" s="104"/>
      <c r="TLU4" s="104"/>
      <c r="TLV4" s="104"/>
      <c r="TLW4" s="104"/>
      <c r="TLX4" s="104"/>
      <c r="TLY4" s="104"/>
      <c r="TLZ4" s="104"/>
      <c r="TMA4" s="104"/>
      <c r="TMB4" s="104"/>
      <c r="TMC4" s="104"/>
      <c r="TMD4" s="104"/>
      <c r="TME4" s="104"/>
      <c r="TMF4" s="104"/>
      <c r="TMG4" s="104"/>
      <c r="TMH4" s="104"/>
      <c r="TMI4" s="104"/>
      <c r="TMJ4" s="104"/>
      <c r="TMK4" s="104"/>
      <c r="TML4" s="104"/>
      <c r="TMM4" s="104"/>
      <c r="TMN4" s="104"/>
      <c r="TMO4" s="104"/>
      <c r="TMP4" s="104"/>
      <c r="TMQ4" s="104"/>
      <c r="TMR4" s="104"/>
      <c r="TMS4" s="104"/>
      <c r="TMT4" s="104"/>
      <c r="TMU4" s="104"/>
      <c r="TMV4" s="104"/>
      <c r="TMW4" s="104"/>
      <c r="TMX4" s="104"/>
      <c r="TMY4" s="104"/>
      <c r="TMZ4" s="104"/>
      <c r="TNA4" s="104"/>
      <c r="TNB4" s="104"/>
      <c r="TNC4" s="104"/>
      <c r="TND4" s="104"/>
      <c r="TNE4" s="104"/>
      <c r="TNF4" s="104"/>
      <c r="TNG4" s="104"/>
      <c r="TNH4" s="104"/>
      <c r="TNI4" s="104"/>
      <c r="TNJ4" s="104"/>
      <c r="TNK4" s="104"/>
      <c r="TNL4" s="104"/>
      <c r="TNM4" s="104"/>
      <c r="TNN4" s="104"/>
      <c r="TNO4" s="104"/>
      <c r="TNP4" s="104"/>
      <c r="TNQ4" s="104"/>
      <c r="TNR4" s="104"/>
      <c r="TNS4" s="104"/>
      <c r="TNT4" s="104"/>
      <c r="TNU4" s="104"/>
      <c r="TNV4" s="104"/>
      <c r="TNW4" s="104"/>
      <c r="TNX4" s="104"/>
      <c r="TNY4" s="104"/>
      <c r="TNZ4" s="104"/>
      <c r="TOA4" s="104"/>
      <c r="TOB4" s="104"/>
      <c r="TOC4" s="104"/>
      <c r="TOD4" s="104"/>
      <c r="TOE4" s="104"/>
      <c r="TOF4" s="104"/>
      <c r="TOG4" s="104"/>
      <c r="TOH4" s="104"/>
      <c r="TOI4" s="104"/>
      <c r="TOJ4" s="104"/>
      <c r="TOK4" s="104"/>
      <c r="TOL4" s="104"/>
      <c r="TOM4" s="104"/>
      <c r="TON4" s="104"/>
      <c r="TOO4" s="104"/>
      <c r="TOP4" s="104"/>
      <c r="TOQ4" s="104"/>
      <c r="TOR4" s="104"/>
      <c r="TOS4" s="104"/>
      <c r="TOT4" s="104"/>
      <c r="TOU4" s="104"/>
      <c r="TOV4" s="104"/>
      <c r="TOW4" s="104"/>
      <c r="TOX4" s="104"/>
      <c r="TOY4" s="104"/>
      <c r="TOZ4" s="104"/>
      <c r="TPA4" s="104"/>
      <c r="TPB4" s="104"/>
      <c r="TPC4" s="104"/>
      <c r="TPD4" s="104"/>
      <c r="TPE4" s="104"/>
      <c r="TPF4" s="104"/>
      <c r="TPG4" s="104"/>
      <c r="TPH4" s="104"/>
      <c r="TPI4" s="104"/>
      <c r="TPJ4" s="104"/>
      <c r="TPK4" s="104"/>
      <c r="TPL4" s="104"/>
      <c r="TPM4" s="104"/>
      <c r="TPN4" s="104"/>
      <c r="TPO4" s="104"/>
      <c r="TPP4" s="104"/>
      <c r="TPQ4" s="104"/>
      <c r="TPR4" s="104"/>
      <c r="TPS4" s="104"/>
      <c r="TPT4" s="104"/>
      <c r="TPU4" s="104"/>
      <c r="TPV4" s="104"/>
      <c r="TPW4" s="104"/>
      <c r="TPX4" s="104"/>
      <c r="TPY4" s="104"/>
      <c r="TPZ4" s="104"/>
      <c r="TQA4" s="104"/>
      <c r="TQB4" s="104"/>
      <c r="TQC4" s="104"/>
      <c r="TQD4" s="104"/>
      <c r="TQE4" s="104"/>
      <c r="TQF4" s="104"/>
      <c r="TQG4" s="104"/>
      <c r="TQH4" s="104"/>
      <c r="TQI4" s="104"/>
      <c r="TQJ4" s="104"/>
      <c r="TQK4" s="104"/>
      <c r="TQL4" s="104"/>
      <c r="TQM4" s="104"/>
      <c r="TQN4" s="104"/>
      <c r="TQO4" s="104"/>
      <c r="TQP4" s="104"/>
      <c r="TQQ4" s="104"/>
      <c r="TQR4" s="104"/>
      <c r="TQS4" s="104"/>
      <c r="TQT4" s="104"/>
      <c r="TQU4" s="104"/>
      <c r="TQV4" s="104"/>
      <c r="TQW4" s="104"/>
      <c r="TQX4" s="104"/>
      <c r="TQY4" s="104"/>
      <c r="TQZ4" s="104"/>
      <c r="TRA4" s="104"/>
      <c r="TRB4" s="104"/>
      <c r="TRC4" s="104"/>
      <c r="TRD4" s="104"/>
      <c r="TRE4" s="104"/>
      <c r="TRF4" s="104"/>
      <c r="TRG4" s="104"/>
      <c r="TRH4" s="104"/>
      <c r="TRI4" s="104"/>
      <c r="TRJ4" s="104"/>
      <c r="TRK4" s="104"/>
      <c r="TRL4" s="104"/>
      <c r="TRM4" s="104"/>
      <c r="TRN4" s="104"/>
      <c r="TRO4" s="104"/>
      <c r="TRP4" s="104"/>
      <c r="TRQ4" s="104"/>
      <c r="TRR4" s="104"/>
      <c r="TRS4" s="104"/>
      <c r="TRT4" s="104"/>
      <c r="TRU4" s="104"/>
      <c r="TRV4" s="104"/>
      <c r="TRW4" s="104"/>
      <c r="TRX4" s="104"/>
      <c r="TRY4" s="104"/>
      <c r="TRZ4" s="104"/>
      <c r="TSA4" s="104"/>
      <c r="TSB4" s="104"/>
      <c r="TSC4" s="104"/>
      <c r="TSD4" s="104"/>
      <c r="TSE4" s="104"/>
      <c r="TSF4" s="104"/>
      <c r="TSG4" s="104"/>
      <c r="TSH4" s="104"/>
      <c r="TSI4" s="104"/>
      <c r="TSJ4" s="104"/>
      <c r="TSK4" s="104"/>
      <c r="TSL4" s="104"/>
      <c r="TSM4" s="104"/>
      <c r="TSN4" s="104"/>
      <c r="TSO4" s="104"/>
      <c r="TSP4" s="104"/>
      <c r="TSQ4" s="104"/>
      <c r="TSR4" s="104"/>
      <c r="TSS4" s="104"/>
      <c r="TST4" s="104"/>
      <c r="TSU4" s="104"/>
      <c r="TSV4" s="104"/>
      <c r="TSW4" s="104"/>
      <c r="TSX4" s="104"/>
      <c r="TSY4" s="104"/>
      <c r="TSZ4" s="104"/>
      <c r="TTA4" s="104"/>
      <c r="TTB4" s="104"/>
      <c r="TTC4" s="104"/>
      <c r="TTD4" s="104"/>
      <c r="TTE4" s="104"/>
      <c r="TTF4" s="104"/>
      <c r="TTG4" s="104"/>
      <c r="TTH4" s="104"/>
      <c r="TTI4" s="104"/>
      <c r="TTJ4" s="104"/>
      <c r="TTK4" s="104"/>
      <c r="TTL4" s="104"/>
      <c r="TTM4" s="104"/>
      <c r="TTN4" s="104"/>
      <c r="TTO4" s="104"/>
      <c r="TTP4" s="104"/>
      <c r="TTQ4" s="104"/>
      <c r="TTR4" s="104"/>
      <c r="TTS4" s="104"/>
      <c r="TTT4" s="104"/>
      <c r="TTU4" s="104"/>
      <c r="TTV4" s="104"/>
      <c r="TTW4" s="104"/>
      <c r="TTX4" s="104"/>
      <c r="TTY4" s="104"/>
      <c r="TTZ4" s="104"/>
      <c r="TUA4" s="104"/>
      <c r="TUB4" s="104"/>
      <c r="TUC4" s="104"/>
      <c r="TUD4" s="104"/>
      <c r="TUE4" s="104"/>
      <c r="TUF4" s="104"/>
      <c r="TUG4" s="104"/>
      <c r="TUH4" s="104"/>
      <c r="TUI4" s="104"/>
      <c r="TUJ4" s="104"/>
      <c r="TUK4" s="104"/>
      <c r="TUL4" s="104"/>
      <c r="TUM4" s="104"/>
      <c r="TUN4" s="104"/>
      <c r="TUO4" s="104"/>
      <c r="TUP4" s="104"/>
      <c r="TUQ4" s="104"/>
      <c r="TUR4" s="104"/>
      <c r="TUS4" s="104"/>
      <c r="TUT4" s="104"/>
      <c r="TUU4" s="104"/>
      <c r="TUV4" s="104"/>
      <c r="TUW4" s="104"/>
      <c r="TUX4" s="104"/>
      <c r="TUY4" s="104"/>
      <c r="TUZ4" s="104"/>
      <c r="TVA4" s="104"/>
      <c r="TVB4" s="104"/>
      <c r="TVC4" s="104"/>
      <c r="TVD4" s="104"/>
      <c r="TVE4" s="104"/>
      <c r="TVF4" s="104"/>
      <c r="TVG4" s="104"/>
      <c r="TVH4" s="104"/>
      <c r="TVI4" s="104"/>
      <c r="TVJ4" s="104"/>
      <c r="TVK4" s="104"/>
      <c r="TVL4" s="104"/>
      <c r="TVM4" s="104"/>
      <c r="TVN4" s="104"/>
      <c r="TVO4" s="104"/>
      <c r="TVP4" s="104"/>
      <c r="TVQ4" s="104"/>
      <c r="TVR4" s="104"/>
      <c r="TVS4" s="104"/>
      <c r="TVT4" s="104"/>
      <c r="TVU4" s="104"/>
      <c r="TVV4" s="104"/>
      <c r="TVW4" s="104"/>
      <c r="TVX4" s="104"/>
      <c r="TVY4" s="104"/>
      <c r="TVZ4" s="104"/>
      <c r="TWA4" s="104"/>
      <c r="TWB4" s="104"/>
      <c r="TWC4" s="104"/>
      <c r="TWD4" s="104"/>
      <c r="TWE4" s="104"/>
      <c r="TWF4" s="104"/>
      <c r="TWG4" s="104"/>
      <c r="TWH4" s="104"/>
      <c r="TWI4" s="104"/>
      <c r="TWJ4" s="104"/>
      <c r="TWK4" s="104"/>
      <c r="TWL4" s="104"/>
      <c r="TWM4" s="104"/>
      <c r="TWN4" s="104"/>
      <c r="TWO4" s="104"/>
      <c r="TWP4" s="104"/>
      <c r="TWQ4" s="104"/>
      <c r="TWR4" s="104"/>
      <c r="TWS4" s="104"/>
      <c r="TWT4" s="104"/>
      <c r="TWU4" s="104"/>
      <c r="TWV4" s="104"/>
      <c r="TWW4" s="104"/>
      <c r="TWX4" s="104"/>
      <c r="TWY4" s="104"/>
      <c r="TWZ4" s="104"/>
      <c r="TXA4" s="104"/>
      <c r="TXB4" s="104"/>
      <c r="TXC4" s="104"/>
      <c r="TXD4" s="104"/>
      <c r="TXE4" s="104"/>
      <c r="TXF4" s="104"/>
      <c r="TXG4" s="104"/>
      <c r="TXH4" s="104"/>
      <c r="TXI4" s="104"/>
      <c r="TXJ4" s="104"/>
      <c r="TXK4" s="104"/>
      <c r="TXL4" s="104"/>
      <c r="TXM4" s="104"/>
      <c r="TXN4" s="104"/>
      <c r="TXO4" s="104"/>
      <c r="TXP4" s="104"/>
      <c r="TXQ4" s="104"/>
      <c r="TXR4" s="104"/>
      <c r="TXS4" s="104"/>
      <c r="TXT4" s="104"/>
      <c r="TXU4" s="104"/>
      <c r="TXV4" s="104"/>
      <c r="TXW4" s="104"/>
      <c r="TXX4" s="104"/>
      <c r="TXY4" s="104"/>
      <c r="TXZ4" s="104"/>
      <c r="TYA4" s="104"/>
      <c r="TYB4" s="104"/>
      <c r="TYC4" s="104"/>
      <c r="TYD4" s="104"/>
      <c r="TYE4" s="104"/>
      <c r="TYF4" s="104"/>
      <c r="TYG4" s="104"/>
      <c r="TYH4" s="104"/>
      <c r="TYI4" s="104"/>
      <c r="TYJ4" s="104"/>
      <c r="TYK4" s="104"/>
      <c r="TYL4" s="104"/>
      <c r="TYM4" s="104"/>
      <c r="TYN4" s="104"/>
      <c r="TYO4" s="104"/>
      <c r="TYP4" s="104"/>
      <c r="TYQ4" s="104"/>
      <c r="TYR4" s="104"/>
      <c r="TYS4" s="104"/>
      <c r="TYT4" s="104"/>
      <c r="TYU4" s="104"/>
      <c r="TYV4" s="104"/>
      <c r="TYW4" s="104"/>
      <c r="TYX4" s="104"/>
      <c r="TYY4" s="104"/>
      <c r="TYZ4" s="104"/>
      <c r="TZA4" s="104"/>
      <c r="TZB4" s="104"/>
      <c r="TZC4" s="104"/>
      <c r="TZD4" s="104"/>
      <c r="TZE4" s="104"/>
      <c r="TZF4" s="104"/>
      <c r="TZG4" s="104"/>
      <c r="TZH4" s="104"/>
      <c r="TZI4" s="104"/>
      <c r="TZJ4" s="104"/>
      <c r="TZK4" s="104"/>
      <c r="TZL4" s="104"/>
      <c r="TZM4" s="104"/>
      <c r="TZN4" s="104"/>
      <c r="TZO4" s="104"/>
      <c r="TZP4" s="104"/>
      <c r="TZQ4" s="104"/>
      <c r="TZR4" s="104"/>
      <c r="TZS4" s="104"/>
      <c r="TZT4" s="104"/>
      <c r="TZU4" s="104"/>
      <c r="TZV4" s="104"/>
      <c r="TZW4" s="104"/>
      <c r="TZX4" s="104"/>
      <c r="TZY4" s="104"/>
      <c r="TZZ4" s="104"/>
      <c r="UAA4" s="104"/>
      <c r="UAB4" s="104"/>
      <c r="UAC4" s="104"/>
      <c r="UAD4" s="104"/>
      <c r="UAE4" s="104"/>
      <c r="UAF4" s="104"/>
      <c r="UAG4" s="104"/>
      <c r="UAH4" s="104"/>
      <c r="UAI4" s="104"/>
      <c r="UAJ4" s="104"/>
      <c r="UAK4" s="104"/>
      <c r="UAL4" s="104"/>
      <c r="UAM4" s="104"/>
      <c r="UAN4" s="104"/>
      <c r="UAO4" s="104"/>
      <c r="UAP4" s="104"/>
      <c r="UAQ4" s="104"/>
      <c r="UAR4" s="104"/>
      <c r="UAS4" s="104"/>
      <c r="UAT4" s="104"/>
      <c r="UAU4" s="104"/>
      <c r="UAV4" s="104"/>
      <c r="UAW4" s="104"/>
      <c r="UAX4" s="104"/>
      <c r="UAY4" s="104"/>
      <c r="UAZ4" s="104"/>
      <c r="UBA4" s="104"/>
      <c r="UBB4" s="104"/>
      <c r="UBC4" s="104"/>
      <c r="UBD4" s="104"/>
      <c r="UBE4" s="104"/>
      <c r="UBF4" s="104"/>
      <c r="UBG4" s="104"/>
      <c r="UBH4" s="104"/>
      <c r="UBI4" s="104"/>
      <c r="UBJ4" s="104"/>
      <c r="UBK4" s="104"/>
      <c r="UBL4" s="104"/>
      <c r="UBM4" s="104"/>
      <c r="UBN4" s="104"/>
      <c r="UBO4" s="104"/>
      <c r="UBP4" s="104"/>
      <c r="UBQ4" s="104"/>
      <c r="UBR4" s="104"/>
      <c r="UBS4" s="104"/>
      <c r="UBT4" s="104"/>
      <c r="UBU4" s="104"/>
      <c r="UBV4" s="104"/>
      <c r="UBW4" s="104"/>
      <c r="UBX4" s="104"/>
      <c r="UBY4" s="104"/>
      <c r="UBZ4" s="104"/>
      <c r="UCA4" s="104"/>
      <c r="UCB4" s="104"/>
      <c r="UCC4" s="104"/>
      <c r="UCD4" s="104"/>
      <c r="UCE4" s="104"/>
      <c r="UCF4" s="104"/>
      <c r="UCG4" s="104"/>
      <c r="UCH4" s="104"/>
      <c r="UCI4" s="104"/>
      <c r="UCJ4" s="104"/>
      <c r="UCK4" s="104"/>
      <c r="UCL4" s="104"/>
      <c r="UCM4" s="104"/>
      <c r="UCN4" s="104"/>
      <c r="UCO4" s="104"/>
      <c r="UCP4" s="104"/>
      <c r="UCQ4" s="104"/>
      <c r="UCR4" s="104"/>
      <c r="UCS4" s="104"/>
      <c r="UCT4" s="104"/>
      <c r="UCU4" s="104"/>
      <c r="UCV4" s="104"/>
      <c r="UCW4" s="104"/>
      <c r="UCX4" s="104"/>
      <c r="UCY4" s="104"/>
      <c r="UCZ4" s="104"/>
      <c r="UDA4" s="104"/>
      <c r="UDB4" s="104"/>
      <c r="UDC4" s="104"/>
      <c r="UDD4" s="104"/>
      <c r="UDE4" s="104"/>
      <c r="UDF4" s="104"/>
      <c r="UDG4" s="104"/>
      <c r="UDH4" s="104"/>
      <c r="UDI4" s="104"/>
      <c r="UDJ4" s="104"/>
      <c r="UDK4" s="104"/>
      <c r="UDL4" s="104"/>
      <c r="UDM4" s="104"/>
      <c r="UDN4" s="104"/>
      <c r="UDO4" s="104"/>
      <c r="UDP4" s="104"/>
      <c r="UDQ4" s="104"/>
      <c r="UDR4" s="104"/>
      <c r="UDS4" s="104"/>
      <c r="UDT4" s="104"/>
      <c r="UDU4" s="104"/>
      <c r="UDV4" s="104"/>
      <c r="UDW4" s="104"/>
      <c r="UDX4" s="104"/>
      <c r="UDY4" s="104"/>
      <c r="UDZ4" s="104"/>
      <c r="UEA4" s="104"/>
      <c r="UEB4" s="104"/>
      <c r="UEC4" s="104"/>
      <c r="UED4" s="104"/>
      <c r="UEE4" s="104"/>
      <c r="UEF4" s="104"/>
      <c r="UEG4" s="104"/>
      <c r="UEH4" s="104"/>
      <c r="UEI4" s="104"/>
      <c r="UEJ4" s="104"/>
      <c r="UEK4" s="104"/>
      <c r="UEL4" s="104"/>
      <c r="UEM4" s="104"/>
      <c r="UEN4" s="104"/>
      <c r="UEO4" s="104"/>
      <c r="UEP4" s="104"/>
      <c r="UEQ4" s="104"/>
      <c r="UER4" s="104"/>
      <c r="UES4" s="104"/>
      <c r="UET4" s="104"/>
      <c r="UEU4" s="104"/>
      <c r="UEV4" s="104"/>
      <c r="UEW4" s="104"/>
      <c r="UEX4" s="104"/>
      <c r="UEY4" s="104"/>
      <c r="UEZ4" s="104"/>
      <c r="UFA4" s="104"/>
      <c r="UFB4" s="104"/>
      <c r="UFC4" s="104"/>
      <c r="UFD4" s="104"/>
      <c r="UFE4" s="104"/>
      <c r="UFF4" s="104"/>
      <c r="UFG4" s="104"/>
      <c r="UFH4" s="104"/>
      <c r="UFI4" s="104"/>
      <c r="UFJ4" s="104"/>
      <c r="UFK4" s="104"/>
      <c r="UFL4" s="104"/>
      <c r="UFM4" s="104"/>
      <c r="UFN4" s="104"/>
      <c r="UFO4" s="104"/>
      <c r="UFP4" s="104"/>
      <c r="UFQ4" s="104"/>
      <c r="UFR4" s="104"/>
      <c r="UFS4" s="104"/>
      <c r="UFT4" s="104"/>
      <c r="UFU4" s="104"/>
      <c r="UFV4" s="104"/>
      <c r="UFW4" s="104"/>
      <c r="UFX4" s="104"/>
      <c r="UFY4" s="104"/>
      <c r="UFZ4" s="104"/>
      <c r="UGA4" s="104"/>
      <c r="UGB4" s="104"/>
      <c r="UGC4" s="104"/>
      <c r="UGD4" s="104"/>
      <c r="UGE4" s="104"/>
      <c r="UGF4" s="104"/>
      <c r="UGG4" s="104"/>
      <c r="UGH4" s="104"/>
      <c r="UGI4" s="104"/>
      <c r="UGJ4" s="104"/>
      <c r="UGK4" s="104"/>
      <c r="UGL4" s="104"/>
      <c r="UGM4" s="104"/>
      <c r="UGN4" s="104"/>
      <c r="UGO4" s="104"/>
      <c r="UGP4" s="104"/>
      <c r="UGQ4" s="104"/>
      <c r="UGR4" s="104"/>
      <c r="UGS4" s="104"/>
      <c r="UGT4" s="104"/>
      <c r="UGU4" s="104"/>
      <c r="UGV4" s="104"/>
      <c r="UGW4" s="104"/>
      <c r="UGX4" s="104"/>
      <c r="UGY4" s="104"/>
      <c r="UGZ4" s="104"/>
      <c r="UHA4" s="104"/>
      <c r="UHB4" s="104"/>
      <c r="UHC4" s="104"/>
      <c r="UHD4" s="104"/>
      <c r="UHE4" s="104"/>
      <c r="UHF4" s="104"/>
      <c r="UHG4" s="104"/>
      <c r="UHH4" s="104"/>
      <c r="UHI4" s="104"/>
      <c r="UHJ4" s="104"/>
      <c r="UHK4" s="104"/>
      <c r="UHL4" s="104"/>
      <c r="UHM4" s="104"/>
      <c r="UHN4" s="104"/>
      <c r="UHO4" s="104"/>
      <c r="UHP4" s="104"/>
      <c r="UHQ4" s="104"/>
      <c r="UHR4" s="104"/>
      <c r="UHS4" s="104"/>
      <c r="UHT4" s="104"/>
      <c r="UHU4" s="104"/>
      <c r="UHV4" s="104"/>
      <c r="UHW4" s="104"/>
      <c r="UHX4" s="104"/>
      <c r="UHY4" s="104"/>
      <c r="UHZ4" s="104"/>
      <c r="UIA4" s="104"/>
      <c r="UIB4" s="104"/>
      <c r="UIC4" s="104"/>
      <c r="UID4" s="104"/>
      <c r="UIE4" s="104"/>
      <c r="UIF4" s="104"/>
      <c r="UIG4" s="104"/>
      <c r="UIH4" s="104"/>
      <c r="UII4" s="104"/>
      <c r="UIJ4" s="104"/>
      <c r="UIK4" s="104"/>
      <c r="UIL4" s="104"/>
      <c r="UIM4" s="104"/>
      <c r="UIN4" s="104"/>
      <c r="UIO4" s="104"/>
      <c r="UIP4" s="104"/>
      <c r="UIQ4" s="104"/>
      <c r="UIR4" s="104"/>
      <c r="UIS4" s="104"/>
      <c r="UIT4" s="104"/>
      <c r="UIU4" s="104"/>
      <c r="UIV4" s="104"/>
      <c r="UIW4" s="104"/>
      <c r="UIX4" s="104"/>
      <c r="UIY4" s="104"/>
      <c r="UIZ4" s="104"/>
      <c r="UJA4" s="104"/>
      <c r="UJB4" s="104"/>
      <c r="UJC4" s="104"/>
      <c r="UJD4" s="104"/>
      <c r="UJE4" s="104"/>
      <c r="UJF4" s="104"/>
      <c r="UJG4" s="104"/>
      <c r="UJH4" s="104"/>
      <c r="UJI4" s="104"/>
      <c r="UJJ4" s="104"/>
      <c r="UJK4" s="104"/>
      <c r="UJL4" s="104"/>
      <c r="UJM4" s="104"/>
      <c r="UJN4" s="104"/>
      <c r="UJO4" s="104"/>
      <c r="UJP4" s="104"/>
      <c r="UJQ4" s="104"/>
      <c r="UJR4" s="104"/>
      <c r="UJS4" s="104"/>
      <c r="UJT4" s="104"/>
      <c r="UJU4" s="104"/>
      <c r="UJV4" s="104"/>
      <c r="UJW4" s="104"/>
      <c r="UJX4" s="104"/>
      <c r="UJY4" s="104"/>
      <c r="UJZ4" s="104"/>
      <c r="UKA4" s="104"/>
      <c r="UKB4" s="104"/>
      <c r="UKC4" s="104"/>
      <c r="UKD4" s="104"/>
      <c r="UKE4" s="104"/>
      <c r="UKF4" s="104"/>
      <c r="UKG4" s="104"/>
      <c r="UKH4" s="104"/>
      <c r="UKI4" s="104"/>
      <c r="UKJ4" s="104"/>
      <c r="UKK4" s="104"/>
      <c r="UKL4" s="104"/>
      <c r="UKM4" s="104"/>
      <c r="UKN4" s="104"/>
      <c r="UKO4" s="104"/>
      <c r="UKP4" s="104"/>
      <c r="UKQ4" s="104"/>
      <c r="UKR4" s="104"/>
      <c r="UKS4" s="104"/>
      <c r="UKT4" s="104"/>
      <c r="UKU4" s="104"/>
      <c r="UKV4" s="104"/>
      <c r="UKW4" s="104"/>
      <c r="UKX4" s="104"/>
      <c r="UKY4" s="104"/>
      <c r="UKZ4" s="104"/>
      <c r="ULA4" s="104"/>
      <c r="ULB4" s="104"/>
      <c r="ULC4" s="104"/>
      <c r="ULD4" s="104"/>
      <c r="ULE4" s="104"/>
      <c r="ULF4" s="104"/>
      <c r="ULG4" s="104"/>
      <c r="ULH4" s="104"/>
      <c r="ULI4" s="104"/>
      <c r="ULJ4" s="104"/>
      <c r="ULK4" s="104"/>
      <c r="ULL4" s="104"/>
      <c r="ULM4" s="104"/>
      <c r="ULN4" s="104"/>
      <c r="ULO4" s="104"/>
      <c r="ULP4" s="104"/>
      <c r="ULQ4" s="104"/>
      <c r="ULR4" s="104"/>
      <c r="ULS4" s="104"/>
      <c r="ULT4" s="104"/>
      <c r="ULU4" s="104"/>
      <c r="ULV4" s="104"/>
      <c r="ULW4" s="104"/>
      <c r="ULX4" s="104"/>
      <c r="ULY4" s="104"/>
      <c r="ULZ4" s="104"/>
      <c r="UMA4" s="104"/>
      <c r="UMB4" s="104"/>
      <c r="UMC4" s="104"/>
      <c r="UMD4" s="104"/>
      <c r="UME4" s="104"/>
      <c r="UMF4" s="104"/>
      <c r="UMG4" s="104"/>
      <c r="UMH4" s="104"/>
      <c r="UMI4" s="104"/>
      <c r="UMJ4" s="104"/>
      <c r="UMK4" s="104"/>
      <c r="UML4" s="104"/>
      <c r="UMM4" s="104"/>
      <c r="UMN4" s="104"/>
      <c r="UMO4" s="104"/>
      <c r="UMP4" s="104"/>
      <c r="UMQ4" s="104"/>
      <c r="UMR4" s="104"/>
      <c r="UMS4" s="104"/>
      <c r="UMT4" s="104"/>
      <c r="UMU4" s="104"/>
      <c r="UMV4" s="104"/>
      <c r="UMW4" s="104"/>
      <c r="UMX4" s="104"/>
      <c r="UMY4" s="104"/>
      <c r="UMZ4" s="104"/>
      <c r="UNA4" s="104"/>
      <c r="UNB4" s="104"/>
      <c r="UNC4" s="104"/>
      <c r="UND4" s="104"/>
      <c r="UNE4" s="104"/>
      <c r="UNF4" s="104"/>
      <c r="UNG4" s="104"/>
      <c r="UNH4" s="104"/>
      <c r="UNI4" s="104"/>
      <c r="UNJ4" s="104"/>
      <c r="UNK4" s="104"/>
      <c r="UNL4" s="104"/>
      <c r="UNM4" s="104"/>
      <c r="UNN4" s="104"/>
      <c r="UNO4" s="104"/>
      <c r="UNP4" s="104"/>
      <c r="UNQ4" s="104"/>
      <c r="UNR4" s="104"/>
      <c r="UNS4" s="104"/>
      <c r="UNT4" s="104"/>
      <c r="UNU4" s="104"/>
      <c r="UNV4" s="104"/>
      <c r="UNW4" s="104"/>
      <c r="UNX4" s="104"/>
      <c r="UNY4" s="104"/>
      <c r="UNZ4" s="104"/>
      <c r="UOA4" s="104"/>
      <c r="UOB4" s="104"/>
      <c r="UOC4" s="104"/>
      <c r="UOD4" s="104"/>
      <c r="UOE4" s="104"/>
      <c r="UOF4" s="104"/>
      <c r="UOG4" s="104"/>
      <c r="UOH4" s="104"/>
      <c r="UOI4" s="104"/>
      <c r="UOJ4" s="104"/>
      <c r="UOK4" s="104"/>
      <c r="UOL4" s="104"/>
      <c r="UOM4" s="104"/>
      <c r="UON4" s="104"/>
      <c r="UOO4" s="104"/>
      <c r="UOP4" s="104"/>
      <c r="UOQ4" s="104"/>
      <c r="UOR4" s="104"/>
      <c r="UOS4" s="104"/>
      <c r="UOT4" s="104"/>
      <c r="UOU4" s="104"/>
      <c r="UOV4" s="104"/>
      <c r="UOW4" s="104"/>
      <c r="UOX4" s="104"/>
      <c r="UOY4" s="104"/>
      <c r="UOZ4" s="104"/>
      <c r="UPA4" s="104"/>
      <c r="UPB4" s="104"/>
      <c r="UPC4" s="104"/>
      <c r="UPD4" s="104"/>
      <c r="UPE4" s="104"/>
      <c r="UPF4" s="104"/>
      <c r="UPG4" s="104"/>
      <c r="UPH4" s="104"/>
      <c r="UPI4" s="104"/>
      <c r="UPJ4" s="104"/>
      <c r="UPK4" s="104"/>
      <c r="UPL4" s="104"/>
      <c r="UPM4" s="104"/>
      <c r="UPN4" s="104"/>
      <c r="UPO4" s="104"/>
      <c r="UPP4" s="104"/>
      <c r="UPQ4" s="104"/>
      <c r="UPR4" s="104"/>
      <c r="UPS4" s="104"/>
      <c r="UPT4" s="104"/>
      <c r="UPU4" s="104"/>
      <c r="UPV4" s="104"/>
      <c r="UPW4" s="104"/>
      <c r="UPX4" s="104"/>
      <c r="UPY4" s="104"/>
      <c r="UPZ4" s="104"/>
      <c r="UQA4" s="104"/>
      <c r="UQB4" s="104"/>
      <c r="UQC4" s="104"/>
      <c r="UQD4" s="104"/>
      <c r="UQE4" s="104"/>
      <c r="UQF4" s="104"/>
      <c r="UQG4" s="104"/>
      <c r="UQH4" s="104"/>
      <c r="UQI4" s="104"/>
      <c r="UQJ4" s="104"/>
      <c r="UQK4" s="104"/>
      <c r="UQL4" s="104"/>
      <c r="UQM4" s="104"/>
      <c r="UQN4" s="104"/>
      <c r="UQO4" s="104"/>
      <c r="UQP4" s="104"/>
      <c r="UQQ4" s="104"/>
      <c r="UQR4" s="104"/>
      <c r="UQS4" s="104"/>
      <c r="UQT4" s="104"/>
      <c r="UQU4" s="104"/>
      <c r="UQV4" s="104"/>
      <c r="UQW4" s="104"/>
      <c r="UQX4" s="104"/>
      <c r="UQY4" s="104"/>
      <c r="UQZ4" s="104"/>
      <c r="URA4" s="104"/>
      <c r="URB4" s="104"/>
      <c r="URC4" s="104"/>
      <c r="URD4" s="104"/>
      <c r="URE4" s="104"/>
      <c r="URF4" s="104"/>
      <c r="URG4" s="104"/>
      <c r="URH4" s="104"/>
      <c r="URI4" s="104"/>
      <c r="URJ4" s="104"/>
      <c r="URK4" s="104"/>
      <c r="URL4" s="104"/>
      <c r="URM4" s="104"/>
      <c r="URN4" s="104"/>
      <c r="URO4" s="104"/>
      <c r="URP4" s="104"/>
      <c r="URQ4" s="104"/>
      <c r="URR4" s="104"/>
      <c r="URS4" s="104"/>
      <c r="URT4" s="104"/>
      <c r="URU4" s="104"/>
      <c r="URV4" s="104"/>
      <c r="URW4" s="104"/>
      <c r="URX4" s="104"/>
      <c r="URY4" s="104"/>
      <c r="URZ4" s="104"/>
      <c r="USA4" s="104"/>
      <c r="USB4" s="104"/>
      <c r="USC4" s="104"/>
      <c r="USD4" s="104"/>
      <c r="USE4" s="104"/>
      <c r="USF4" s="104"/>
      <c r="USG4" s="104"/>
      <c r="USH4" s="104"/>
      <c r="USI4" s="104"/>
      <c r="USJ4" s="104"/>
      <c r="USK4" s="104"/>
      <c r="USL4" s="104"/>
      <c r="USM4" s="104"/>
      <c r="USN4" s="104"/>
      <c r="USO4" s="104"/>
      <c r="USP4" s="104"/>
      <c r="USQ4" s="104"/>
      <c r="USR4" s="104"/>
      <c r="USS4" s="104"/>
      <c r="UST4" s="104"/>
      <c r="USU4" s="104"/>
      <c r="USV4" s="104"/>
      <c r="USW4" s="104"/>
      <c r="USX4" s="104"/>
      <c r="USY4" s="104"/>
      <c r="USZ4" s="104"/>
      <c r="UTA4" s="104"/>
      <c r="UTB4" s="104"/>
      <c r="UTC4" s="104"/>
      <c r="UTD4" s="104"/>
      <c r="UTE4" s="104"/>
      <c r="UTF4" s="104"/>
      <c r="UTG4" s="104"/>
      <c r="UTH4" s="104"/>
      <c r="UTI4" s="104"/>
      <c r="UTJ4" s="104"/>
      <c r="UTK4" s="104"/>
      <c r="UTL4" s="104"/>
      <c r="UTM4" s="104"/>
      <c r="UTN4" s="104"/>
      <c r="UTO4" s="104"/>
      <c r="UTP4" s="104"/>
      <c r="UTQ4" s="104"/>
      <c r="UTR4" s="104"/>
      <c r="UTS4" s="104"/>
      <c r="UTT4" s="104"/>
      <c r="UTU4" s="104"/>
      <c r="UTV4" s="104"/>
      <c r="UTW4" s="104"/>
      <c r="UTX4" s="104"/>
      <c r="UTY4" s="104"/>
      <c r="UTZ4" s="104"/>
      <c r="UUA4" s="104"/>
      <c r="UUB4" s="104"/>
      <c r="UUC4" s="104"/>
      <c r="UUD4" s="104"/>
      <c r="UUE4" s="104"/>
      <c r="UUF4" s="104"/>
      <c r="UUG4" s="104"/>
      <c r="UUH4" s="104"/>
      <c r="UUI4" s="104"/>
      <c r="UUJ4" s="104"/>
      <c r="UUK4" s="104"/>
      <c r="UUL4" s="104"/>
      <c r="UUM4" s="104"/>
      <c r="UUN4" s="104"/>
      <c r="UUO4" s="104"/>
      <c r="UUP4" s="104"/>
      <c r="UUQ4" s="104"/>
      <c r="UUR4" s="104"/>
      <c r="UUS4" s="104"/>
      <c r="UUT4" s="104"/>
      <c r="UUU4" s="104"/>
      <c r="UUV4" s="104"/>
      <c r="UUW4" s="104"/>
      <c r="UUX4" s="104"/>
      <c r="UUY4" s="104"/>
      <c r="UUZ4" s="104"/>
      <c r="UVA4" s="104"/>
      <c r="UVB4" s="104"/>
      <c r="UVC4" s="104"/>
      <c r="UVD4" s="104"/>
      <c r="UVE4" s="104"/>
      <c r="UVF4" s="104"/>
      <c r="UVG4" s="104"/>
      <c r="UVH4" s="104"/>
      <c r="UVI4" s="104"/>
      <c r="UVJ4" s="104"/>
      <c r="UVK4" s="104"/>
      <c r="UVL4" s="104"/>
      <c r="UVM4" s="104"/>
      <c r="UVN4" s="104"/>
      <c r="UVO4" s="104"/>
      <c r="UVP4" s="104"/>
      <c r="UVQ4" s="104"/>
      <c r="UVR4" s="104"/>
      <c r="UVS4" s="104"/>
      <c r="UVT4" s="104"/>
      <c r="UVU4" s="104"/>
      <c r="UVV4" s="104"/>
      <c r="UVW4" s="104"/>
      <c r="UVX4" s="104"/>
      <c r="UVY4" s="104"/>
      <c r="UVZ4" s="104"/>
      <c r="UWA4" s="104"/>
      <c r="UWB4" s="104"/>
      <c r="UWC4" s="104"/>
      <c r="UWD4" s="104"/>
      <c r="UWE4" s="104"/>
      <c r="UWF4" s="104"/>
      <c r="UWG4" s="104"/>
      <c r="UWH4" s="104"/>
      <c r="UWI4" s="104"/>
      <c r="UWJ4" s="104"/>
      <c r="UWK4" s="104"/>
      <c r="UWL4" s="104"/>
      <c r="UWM4" s="104"/>
      <c r="UWN4" s="104"/>
      <c r="UWO4" s="104"/>
      <c r="UWP4" s="104"/>
      <c r="UWQ4" s="104"/>
      <c r="UWR4" s="104"/>
      <c r="UWS4" s="104"/>
      <c r="UWT4" s="104"/>
      <c r="UWU4" s="104"/>
      <c r="UWV4" s="104"/>
      <c r="UWW4" s="104"/>
      <c r="UWX4" s="104"/>
      <c r="UWY4" s="104"/>
      <c r="UWZ4" s="104"/>
      <c r="UXA4" s="104"/>
      <c r="UXB4" s="104"/>
      <c r="UXC4" s="104"/>
      <c r="UXD4" s="104"/>
      <c r="UXE4" s="104"/>
      <c r="UXF4" s="104"/>
      <c r="UXG4" s="104"/>
      <c r="UXH4" s="104"/>
      <c r="UXI4" s="104"/>
      <c r="UXJ4" s="104"/>
      <c r="UXK4" s="104"/>
      <c r="UXL4" s="104"/>
      <c r="UXM4" s="104"/>
      <c r="UXN4" s="104"/>
      <c r="UXO4" s="104"/>
      <c r="UXP4" s="104"/>
      <c r="UXQ4" s="104"/>
      <c r="UXR4" s="104"/>
      <c r="UXS4" s="104"/>
      <c r="UXT4" s="104"/>
      <c r="UXU4" s="104"/>
      <c r="UXV4" s="104"/>
      <c r="UXW4" s="104"/>
      <c r="UXX4" s="104"/>
      <c r="UXY4" s="104"/>
      <c r="UXZ4" s="104"/>
      <c r="UYA4" s="104"/>
      <c r="UYB4" s="104"/>
      <c r="UYC4" s="104"/>
      <c r="UYD4" s="104"/>
      <c r="UYE4" s="104"/>
      <c r="UYF4" s="104"/>
      <c r="UYG4" s="104"/>
      <c r="UYH4" s="104"/>
      <c r="UYI4" s="104"/>
      <c r="UYJ4" s="104"/>
      <c r="UYK4" s="104"/>
      <c r="UYL4" s="104"/>
      <c r="UYM4" s="104"/>
      <c r="UYN4" s="104"/>
      <c r="UYO4" s="104"/>
      <c r="UYP4" s="104"/>
      <c r="UYQ4" s="104"/>
      <c r="UYR4" s="104"/>
      <c r="UYS4" s="104"/>
      <c r="UYT4" s="104"/>
      <c r="UYU4" s="104"/>
      <c r="UYV4" s="104"/>
      <c r="UYW4" s="104"/>
      <c r="UYX4" s="104"/>
      <c r="UYY4" s="104"/>
      <c r="UYZ4" s="104"/>
      <c r="UZA4" s="104"/>
      <c r="UZB4" s="104"/>
      <c r="UZC4" s="104"/>
      <c r="UZD4" s="104"/>
      <c r="UZE4" s="104"/>
      <c r="UZF4" s="104"/>
      <c r="UZG4" s="104"/>
      <c r="UZH4" s="104"/>
      <c r="UZI4" s="104"/>
      <c r="UZJ4" s="104"/>
      <c r="UZK4" s="104"/>
      <c r="UZL4" s="104"/>
      <c r="UZM4" s="104"/>
      <c r="UZN4" s="104"/>
      <c r="UZO4" s="104"/>
      <c r="UZP4" s="104"/>
      <c r="UZQ4" s="104"/>
      <c r="UZR4" s="104"/>
      <c r="UZS4" s="104"/>
      <c r="UZT4" s="104"/>
      <c r="UZU4" s="104"/>
      <c r="UZV4" s="104"/>
      <c r="UZW4" s="104"/>
      <c r="UZX4" s="104"/>
      <c r="UZY4" s="104"/>
      <c r="UZZ4" s="104"/>
      <c r="VAA4" s="104"/>
      <c r="VAB4" s="104"/>
      <c r="VAC4" s="104"/>
      <c r="VAD4" s="104"/>
      <c r="VAE4" s="104"/>
      <c r="VAF4" s="104"/>
      <c r="VAG4" s="104"/>
      <c r="VAH4" s="104"/>
      <c r="VAI4" s="104"/>
      <c r="VAJ4" s="104"/>
      <c r="VAK4" s="104"/>
      <c r="VAL4" s="104"/>
      <c r="VAM4" s="104"/>
      <c r="VAN4" s="104"/>
      <c r="VAO4" s="104"/>
      <c r="VAP4" s="104"/>
      <c r="VAQ4" s="104"/>
      <c r="VAR4" s="104"/>
      <c r="VAS4" s="104"/>
      <c r="VAT4" s="104"/>
      <c r="VAU4" s="104"/>
      <c r="VAV4" s="104"/>
      <c r="VAW4" s="104"/>
      <c r="VAX4" s="104"/>
      <c r="VAY4" s="104"/>
      <c r="VAZ4" s="104"/>
      <c r="VBA4" s="104"/>
      <c r="VBB4" s="104"/>
      <c r="VBC4" s="104"/>
      <c r="VBD4" s="104"/>
      <c r="VBE4" s="104"/>
      <c r="VBF4" s="104"/>
      <c r="VBG4" s="104"/>
      <c r="VBH4" s="104"/>
      <c r="VBI4" s="104"/>
      <c r="VBJ4" s="104"/>
      <c r="VBK4" s="104"/>
      <c r="VBL4" s="104"/>
      <c r="VBM4" s="104"/>
      <c r="VBN4" s="104"/>
      <c r="VBO4" s="104"/>
      <c r="VBP4" s="104"/>
      <c r="VBQ4" s="104"/>
      <c r="VBR4" s="104"/>
      <c r="VBS4" s="104"/>
      <c r="VBT4" s="104"/>
      <c r="VBU4" s="104"/>
      <c r="VBV4" s="104"/>
      <c r="VBW4" s="104"/>
      <c r="VBX4" s="104"/>
      <c r="VBY4" s="104"/>
      <c r="VBZ4" s="104"/>
      <c r="VCA4" s="104"/>
      <c r="VCB4" s="104"/>
      <c r="VCC4" s="104"/>
      <c r="VCD4" s="104"/>
      <c r="VCE4" s="104"/>
      <c r="VCF4" s="104"/>
      <c r="VCG4" s="104"/>
      <c r="VCH4" s="104"/>
      <c r="VCI4" s="104"/>
      <c r="VCJ4" s="104"/>
      <c r="VCK4" s="104"/>
      <c r="VCL4" s="104"/>
      <c r="VCM4" s="104"/>
      <c r="VCN4" s="104"/>
      <c r="VCO4" s="104"/>
      <c r="VCP4" s="104"/>
      <c r="VCQ4" s="104"/>
      <c r="VCR4" s="104"/>
      <c r="VCS4" s="104"/>
      <c r="VCT4" s="104"/>
      <c r="VCU4" s="104"/>
      <c r="VCV4" s="104"/>
      <c r="VCW4" s="104"/>
      <c r="VCX4" s="104"/>
      <c r="VCY4" s="104"/>
      <c r="VCZ4" s="104"/>
      <c r="VDA4" s="104"/>
      <c r="VDB4" s="104"/>
      <c r="VDC4" s="104"/>
      <c r="VDD4" s="104"/>
      <c r="VDE4" s="104"/>
      <c r="VDF4" s="104"/>
      <c r="VDG4" s="104"/>
      <c r="VDH4" s="104"/>
      <c r="VDI4" s="104"/>
      <c r="VDJ4" s="104"/>
      <c r="VDK4" s="104"/>
      <c r="VDL4" s="104"/>
      <c r="VDM4" s="104"/>
      <c r="VDN4" s="104"/>
      <c r="VDO4" s="104"/>
      <c r="VDP4" s="104"/>
      <c r="VDQ4" s="104"/>
      <c r="VDR4" s="104"/>
      <c r="VDS4" s="104"/>
      <c r="VDT4" s="104"/>
      <c r="VDU4" s="104"/>
      <c r="VDV4" s="104"/>
      <c r="VDW4" s="104"/>
      <c r="VDX4" s="104"/>
      <c r="VDY4" s="104"/>
      <c r="VDZ4" s="104"/>
      <c r="VEA4" s="104"/>
      <c r="VEB4" s="104"/>
      <c r="VEC4" s="104"/>
      <c r="VED4" s="104"/>
      <c r="VEE4" s="104"/>
      <c r="VEF4" s="104"/>
      <c r="VEG4" s="104"/>
      <c r="VEH4" s="104"/>
      <c r="VEI4" s="104"/>
      <c r="VEJ4" s="104"/>
      <c r="VEK4" s="104"/>
      <c r="VEL4" s="104"/>
      <c r="VEM4" s="104"/>
      <c r="VEN4" s="104"/>
      <c r="VEO4" s="104"/>
      <c r="VEP4" s="104"/>
      <c r="VEQ4" s="104"/>
      <c r="VER4" s="104"/>
      <c r="VES4" s="104"/>
      <c r="VET4" s="104"/>
      <c r="VEU4" s="104"/>
      <c r="VEV4" s="104"/>
      <c r="VEW4" s="104"/>
      <c r="VEX4" s="104"/>
      <c r="VEY4" s="104"/>
      <c r="VEZ4" s="104"/>
      <c r="VFA4" s="104"/>
      <c r="VFB4" s="104"/>
      <c r="VFC4" s="104"/>
      <c r="VFD4" s="104"/>
      <c r="VFE4" s="104"/>
      <c r="VFF4" s="104"/>
      <c r="VFG4" s="104"/>
      <c r="VFH4" s="104"/>
      <c r="VFI4" s="104"/>
      <c r="VFJ4" s="104"/>
      <c r="VFK4" s="104"/>
      <c r="VFL4" s="104"/>
      <c r="VFM4" s="104"/>
      <c r="VFN4" s="104"/>
      <c r="VFO4" s="104"/>
      <c r="VFP4" s="104"/>
      <c r="VFQ4" s="104"/>
      <c r="VFR4" s="104"/>
      <c r="VFS4" s="104"/>
      <c r="VFT4" s="104"/>
      <c r="VFU4" s="104"/>
      <c r="VFV4" s="104"/>
      <c r="VFW4" s="104"/>
      <c r="VFX4" s="104"/>
      <c r="VFY4" s="104"/>
      <c r="VFZ4" s="104"/>
      <c r="VGA4" s="104"/>
      <c r="VGB4" s="104"/>
      <c r="VGC4" s="104"/>
      <c r="VGD4" s="104"/>
      <c r="VGE4" s="104"/>
      <c r="VGF4" s="104"/>
      <c r="VGG4" s="104"/>
      <c r="VGH4" s="104"/>
      <c r="VGI4" s="104"/>
      <c r="VGJ4" s="104"/>
      <c r="VGK4" s="104"/>
      <c r="VGL4" s="104"/>
      <c r="VGM4" s="104"/>
      <c r="VGN4" s="104"/>
      <c r="VGO4" s="104"/>
      <c r="VGP4" s="104"/>
      <c r="VGQ4" s="104"/>
      <c r="VGR4" s="104"/>
      <c r="VGS4" s="104"/>
      <c r="VGT4" s="104"/>
      <c r="VGU4" s="104"/>
      <c r="VGV4" s="104"/>
      <c r="VGW4" s="104"/>
      <c r="VGX4" s="104"/>
      <c r="VGY4" s="104"/>
      <c r="VGZ4" s="104"/>
      <c r="VHA4" s="104"/>
      <c r="VHB4" s="104"/>
      <c r="VHC4" s="104"/>
      <c r="VHD4" s="104"/>
      <c r="VHE4" s="104"/>
      <c r="VHF4" s="104"/>
      <c r="VHG4" s="104"/>
      <c r="VHH4" s="104"/>
      <c r="VHI4" s="104"/>
      <c r="VHJ4" s="104"/>
      <c r="VHK4" s="104"/>
      <c r="VHL4" s="104"/>
      <c r="VHM4" s="104"/>
      <c r="VHN4" s="104"/>
      <c r="VHO4" s="104"/>
      <c r="VHP4" s="104"/>
      <c r="VHQ4" s="104"/>
      <c r="VHR4" s="104"/>
      <c r="VHS4" s="104"/>
      <c r="VHT4" s="104"/>
      <c r="VHU4" s="104"/>
      <c r="VHV4" s="104"/>
      <c r="VHW4" s="104"/>
      <c r="VHX4" s="104"/>
      <c r="VHY4" s="104"/>
      <c r="VHZ4" s="104"/>
      <c r="VIA4" s="104"/>
      <c r="VIB4" s="104"/>
      <c r="VIC4" s="104"/>
      <c r="VID4" s="104"/>
      <c r="VIE4" s="104"/>
      <c r="VIF4" s="104"/>
      <c r="VIG4" s="104"/>
      <c r="VIH4" s="104"/>
      <c r="VII4" s="104"/>
      <c r="VIJ4" s="104"/>
      <c r="VIK4" s="104"/>
      <c r="VIL4" s="104"/>
      <c r="VIM4" s="104"/>
      <c r="VIN4" s="104"/>
      <c r="VIO4" s="104"/>
      <c r="VIP4" s="104"/>
      <c r="VIQ4" s="104"/>
      <c r="VIR4" s="104"/>
      <c r="VIS4" s="104"/>
      <c r="VIT4" s="104"/>
      <c r="VIU4" s="104"/>
      <c r="VIV4" s="104"/>
      <c r="VIW4" s="104"/>
      <c r="VIX4" s="104"/>
      <c r="VIY4" s="104"/>
      <c r="VIZ4" s="104"/>
      <c r="VJA4" s="104"/>
      <c r="VJB4" s="104"/>
      <c r="VJC4" s="104"/>
      <c r="VJD4" s="104"/>
      <c r="VJE4" s="104"/>
      <c r="VJF4" s="104"/>
      <c r="VJG4" s="104"/>
      <c r="VJH4" s="104"/>
      <c r="VJI4" s="104"/>
      <c r="VJJ4" s="104"/>
      <c r="VJK4" s="104"/>
      <c r="VJL4" s="104"/>
      <c r="VJM4" s="104"/>
      <c r="VJN4" s="104"/>
      <c r="VJO4" s="104"/>
      <c r="VJP4" s="104"/>
      <c r="VJQ4" s="104"/>
      <c r="VJR4" s="104"/>
      <c r="VJS4" s="104"/>
      <c r="VJT4" s="104"/>
      <c r="VJU4" s="104"/>
      <c r="VJV4" s="104"/>
      <c r="VJW4" s="104"/>
      <c r="VJX4" s="104"/>
      <c r="VJY4" s="104"/>
      <c r="VJZ4" s="104"/>
      <c r="VKA4" s="104"/>
      <c r="VKB4" s="104"/>
      <c r="VKC4" s="104"/>
      <c r="VKD4" s="104"/>
      <c r="VKE4" s="104"/>
      <c r="VKF4" s="104"/>
      <c r="VKG4" s="104"/>
      <c r="VKH4" s="104"/>
      <c r="VKI4" s="104"/>
      <c r="VKJ4" s="104"/>
      <c r="VKK4" s="104"/>
      <c r="VKL4" s="104"/>
      <c r="VKM4" s="104"/>
      <c r="VKN4" s="104"/>
      <c r="VKO4" s="104"/>
      <c r="VKP4" s="104"/>
      <c r="VKQ4" s="104"/>
      <c r="VKR4" s="104"/>
      <c r="VKS4" s="104"/>
      <c r="VKT4" s="104"/>
      <c r="VKU4" s="104"/>
      <c r="VKV4" s="104"/>
      <c r="VKW4" s="104"/>
      <c r="VKX4" s="104"/>
      <c r="VKY4" s="104"/>
      <c r="VKZ4" s="104"/>
      <c r="VLA4" s="104"/>
      <c r="VLB4" s="104"/>
      <c r="VLC4" s="104"/>
      <c r="VLD4" s="104"/>
      <c r="VLE4" s="104"/>
      <c r="VLF4" s="104"/>
      <c r="VLG4" s="104"/>
      <c r="VLH4" s="104"/>
      <c r="VLI4" s="104"/>
      <c r="VLJ4" s="104"/>
      <c r="VLK4" s="104"/>
      <c r="VLL4" s="104"/>
      <c r="VLM4" s="104"/>
      <c r="VLN4" s="104"/>
      <c r="VLO4" s="104"/>
      <c r="VLP4" s="104"/>
      <c r="VLQ4" s="104"/>
      <c r="VLR4" s="104"/>
      <c r="VLS4" s="104"/>
      <c r="VLT4" s="104"/>
      <c r="VLU4" s="104"/>
      <c r="VLV4" s="104"/>
      <c r="VLW4" s="104"/>
      <c r="VLX4" s="104"/>
      <c r="VLY4" s="104"/>
      <c r="VLZ4" s="104"/>
      <c r="VMA4" s="104"/>
      <c r="VMB4" s="104"/>
      <c r="VMC4" s="104"/>
      <c r="VMD4" s="104"/>
      <c r="VME4" s="104"/>
      <c r="VMF4" s="104"/>
      <c r="VMG4" s="104"/>
      <c r="VMH4" s="104"/>
      <c r="VMI4" s="104"/>
      <c r="VMJ4" s="104"/>
      <c r="VMK4" s="104"/>
      <c r="VML4" s="104"/>
      <c r="VMM4" s="104"/>
      <c r="VMN4" s="104"/>
      <c r="VMO4" s="104"/>
      <c r="VMP4" s="104"/>
      <c r="VMQ4" s="104"/>
      <c r="VMR4" s="104"/>
      <c r="VMS4" s="104"/>
      <c r="VMT4" s="104"/>
      <c r="VMU4" s="104"/>
      <c r="VMV4" s="104"/>
      <c r="VMW4" s="104"/>
      <c r="VMX4" s="104"/>
      <c r="VMY4" s="104"/>
      <c r="VMZ4" s="104"/>
      <c r="VNA4" s="104"/>
      <c r="VNB4" s="104"/>
      <c r="VNC4" s="104"/>
      <c r="VND4" s="104"/>
      <c r="VNE4" s="104"/>
      <c r="VNF4" s="104"/>
      <c r="VNG4" s="104"/>
      <c r="VNH4" s="104"/>
      <c r="VNI4" s="104"/>
      <c r="VNJ4" s="104"/>
      <c r="VNK4" s="104"/>
      <c r="VNL4" s="104"/>
      <c r="VNM4" s="104"/>
      <c r="VNN4" s="104"/>
      <c r="VNO4" s="104"/>
      <c r="VNP4" s="104"/>
      <c r="VNQ4" s="104"/>
      <c r="VNR4" s="104"/>
      <c r="VNS4" s="104"/>
      <c r="VNT4" s="104"/>
      <c r="VNU4" s="104"/>
      <c r="VNV4" s="104"/>
      <c r="VNW4" s="104"/>
      <c r="VNX4" s="104"/>
      <c r="VNY4" s="104"/>
      <c r="VNZ4" s="104"/>
      <c r="VOA4" s="104"/>
      <c r="VOB4" s="104"/>
      <c r="VOC4" s="104"/>
      <c r="VOD4" s="104"/>
      <c r="VOE4" s="104"/>
      <c r="VOF4" s="104"/>
      <c r="VOG4" s="104"/>
      <c r="VOH4" s="104"/>
      <c r="VOI4" s="104"/>
      <c r="VOJ4" s="104"/>
      <c r="VOK4" s="104"/>
      <c r="VOL4" s="104"/>
      <c r="VOM4" s="104"/>
      <c r="VON4" s="104"/>
      <c r="VOO4" s="104"/>
      <c r="VOP4" s="104"/>
      <c r="VOQ4" s="104"/>
      <c r="VOR4" s="104"/>
      <c r="VOS4" s="104"/>
      <c r="VOT4" s="104"/>
      <c r="VOU4" s="104"/>
      <c r="VOV4" s="104"/>
      <c r="VOW4" s="104"/>
      <c r="VOX4" s="104"/>
      <c r="VOY4" s="104"/>
      <c r="VOZ4" s="104"/>
      <c r="VPA4" s="104"/>
      <c r="VPB4" s="104"/>
      <c r="VPC4" s="104"/>
      <c r="VPD4" s="104"/>
      <c r="VPE4" s="104"/>
      <c r="VPF4" s="104"/>
      <c r="VPG4" s="104"/>
      <c r="VPH4" s="104"/>
      <c r="VPI4" s="104"/>
      <c r="VPJ4" s="104"/>
      <c r="VPK4" s="104"/>
      <c r="VPL4" s="104"/>
      <c r="VPM4" s="104"/>
      <c r="VPN4" s="104"/>
      <c r="VPO4" s="104"/>
      <c r="VPP4" s="104"/>
      <c r="VPQ4" s="104"/>
      <c r="VPR4" s="104"/>
      <c r="VPS4" s="104"/>
      <c r="VPT4" s="104"/>
      <c r="VPU4" s="104"/>
      <c r="VPV4" s="104"/>
      <c r="VPW4" s="104"/>
      <c r="VPX4" s="104"/>
      <c r="VPY4" s="104"/>
      <c r="VPZ4" s="104"/>
      <c r="VQA4" s="104"/>
      <c r="VQB4" s="104"/>
      <c r="VQC4" s="104"/>
      <c r="VQD4" s="104"/>
      <c r="VQE4" s="104"/>
      <c r="VQF4" s="104"/>
      <c r="VQG4" s="104"/>
      <c r="VQH4" s="104"/>
      <c r="VQI4" s="104"/>
      <c r="VQJ4" s="104"/>
      <c r="VQK4" s="104"/>
      <c r="VQL4" s="104"/>
      <c r="VQM4" s="104"/>
      <c r="VQN4" s="104"/>
      <c r="VQO4" s="104"/>
      <c r="VQP4" s="104"/>
      <c r="VQQ4" s="104"/>
      <c r="VQR4" s="104"/>
      <c r="VQS4" s="104"/>
      <c r="VQT4" s="104"/>
      <c r="VQU4" s="104"/>
      <c r="VQV4" s="104"/>
      <c r="VQW4" s="104"/>
      <c r="VQX4" s="104"/>
      <c r="VQY4" s="104"/>
      <c r="VQZ4" s="104"/>
      <c r="VRA4" s="104"/>
      <c r="VRB4" s="104"/>
      <c r="VRC4" s="104"/>
      <c r="VRD4" s="104"/>
      <c r="VRE4" s="104"/>
      <c r="VRF4" s="104"/>
      <c r="VRG4" s="104"/>
      <c r="VRH4" s="104"/>
      <c r="VRI4" s="104"/>
      <c r="VRJ4" s="104"/>
      <c r="VRK4" s="104"/>
      <c r="VRL4" s="104"/>
      <c r="VRM4" s="104"/>
      <c r="VRN4" s="104"/>
      <c r="VRO4" s="104"/>
      <c r="VRP4" s="104"/>
      <c r="VRQ4" s="104"/>
      <c r="VRR4" s="104"/>
      <c r="VRS4" s="104"/>
      <c r="VRT4" s="104"/>
      <c r="VRU4" s="104"/>
      <c r="VRV4" s="104"/>
      <c r="VRW4" s="104"/>
      <c r="VRX4" s="104"/>
      <c r="VRY4" s="104"/>
      <c r="VRZ4" s="104"/>
      <c r="VSA4" s="104"/>
      <c r="VSB4" s="104"/>
      <c r="VSC4" s="104"/>
      <c r="VSD4" s="104"/>
      <c r="VSE4" s="104"/>
      <c r="VSF4" s="104"/>
      <c r="VSG4" s="104"/>
      <c r="VSH4" s="104"/>
      <c r="VSI4" s="104"/>
      <c r="VSJ4" s="104"/>
      <c r="VSK4" s="104"/>
      <c r="VSL4" s="104"/>
      <c r="VSM4" s="104"/>
      <c r="VSN4" s="104"/>
      <c r="VSO4" s="104"/>
      <c r="VSP4" s="104"/>
      <c r="VSQ4" s="104"/>
      <c r="VSR4" s="104"/>
      <c r="VSS4" s="104"/>
      <c r="VST4" s="104"/>
      <c r="VSU4" s="104"/>
      <c r="VSV4" s="104"/>
      <c r="VSW4" s="104"/>
      <c r="VSX4" s="104"/>
      <c r="VSY4" s="104"/>
      <c r="VSZ4" s="104"/>
      <c r="VTA4" s="104"/>
      <c r="VTB4" s="104"/>
      <c r="VTC4" s="104"/>
      <c r="VTD4" s="104"/>
      <c r="VTE4" s="104"/>
      <c r="VTF4" s="104"/>
      <c r="VTG4" s="104"/>
      <c r="VTH4" s="104"/>
      <c r="VTI4" s="104"/>
      <c r="VTJ4" s="104"/>
      <c r="VTK4" s="104"/>
      <c r="VTL4" s="104"/>
      <c r="VTM4" s="104"/>
      <c r="VTN4" s="104"/>
      <c r="VTO4" s="104"/>
      <c r="VTP4" s="104"/>
      <c r="VTQ4" s="104"/>
      <c r="VTR4" s="104"/>
      <c r="VTS4" s="104"/>
      <c r="VTT4" s="104"/>
      <c r="VTU4" s="104"/>
      <c r="VTV4" s="104"/>
      <c r="VTW4" s="104"/>
      <c r="VTX4" s="104"/>
      <c r="VTY4" s="104"/>
      <c r="VTZ4" s="104"/>
      <c r="VUA4" s="104"/>
      <c r="VUB4" s="104"/>
      <c r="VUC4" s="104"/>
      <c r="VUD4" s="104"/>
      <c r="VUE4" s="104"/>
      <c r="VUF4" s="104"/>
      <c r="VUG4" s="104"/>
      <c r="VUH4" s="104"/>
      <c r="VUI4" s="104"/>
      <c r="VUJ4" s="104"/>
      <c r="VUK4" s="104"/>
      <c r="VUL4" s="104"/>
      <c r="VUM4" s="104"/>
      <c r="VUN4" s="104"/>
      <c r="VUO4" s="104"/>
      <c r="VUP4" s="104"/>
      <c r="VUQ4" s="104"/>
      <c r="VUR4" s="104"/>
      <c r="VUS4" s="104"/>
      <c r="VUT4" s="104"/>
      <c r="VUU4" s="104"/>
      <c r="VUV4" s="104"/>
      <c r="VUW4" s="104"/>
      <c r="VUX4" s="104"/>
      <c r="VUY4" s="104"/>
      <c r="VUZ4" s="104"/>
      <c r="VVA4" s="104"/>
      <c r="VVB4" s="104"/>
      <c r="VVC4" s="104"/>
      <c r="VVD4" s="104"/>
      <c r="VVE4" s="104"/>
      <c r="VVF4" s="104"/>
      <c r="VVG4" s="104"/>
      <c r="VVH4" s="104"/>
      <c r="VVI4" s="104"/>
      <c r="VVJ4" s="104"/>
      <c r="VVK4" s="104"/>
      <c r="VVL4" s="104"/>
      <c r="VVM4" s="104"/>
      <c r="VVN4" s="104"/>
      <c r="VVO4" s="104"/>
      <c r="VVP4" s="104"/>
      <c r="VVQ4" s="104"/>
      <c r="VVR4" s="104"/>
      <c r="VVS4" s="104"/>
      <c r="VVT4" s="104"/>
      <c r="VVU4" s="104"/>
      <c r="VVV4" s="104"/>
      <c r="VVW4" s="104"/>
      <c r="VVX4" s="104"/>
      <c r="VVY4" s="104"/>
      <c r="VVZ4" s="104"/>
      <c r="VWA4" s="104"/>
      <c r="VWB4" s="104"/>
      <c r="VWC4" s="104"/>
      <c r="VWD4" s="104"/>
      <c r="VWE4" s="104"/>
      <c r="VWF4" s="104"/>
      <c r="VWG4" s="104"/>
      <c r="VWH4" s="104"/>
      <c r="VWI4" s="104"/>
      <c r="VWJ4" s="104"/>
      <c r="VWK4" s="104"/>
      <c r="VWL4" s="104"/>
      <c r="VWM4" s="104"/>
      <c r="VWN4" s="104"/>
      <c r="VWO4" s="104"/>
      <c r="VWP4" s="104"/>
      <c r="VWQ4" s="104"/>
      <c r="VWR4" s="104"/>
      <c r="VWS4" s="104"/>
      <c r="VWT4" s="104"/>
      <c r="VWU4" s="104"/>
      <c r="VWV4" s="104"/>
      <c r="VWW4" s="104"/>
      <c r="VWX4" s="104"/>
      <c r="VWY4" s="104"/>
      <c r="VWZ4" s="104"/>
      <c r="VXA4" s="104"/>
      <c r="VXB4" s="104"/>
      <c r="VXC4" s="104"/>
      <c r="VXD4" s="104"/>
      <c r="VXE4" s="104"/>
      <c r="VXF4" s="104"/>
      <c r="VXG4" s="104"/>
      <c r="VXH4" s="104"/>
      <c r="VXI4" s="104"/>
      <c r="VXJ4" s="104"/>
      <c r="VXK4" s="104"/>
      <c r="VXL4" s="104"/>
      <c r="VXM4" s="104"/>
      <c r="VXN4" s="104"/>
      <c r="VXO4" s="104"/>
      <c r="VXP4" s="104"/>
      <c r="VXQ4" s="104"/>
      <c r="VXR4" s="104"/>
      <c r="VXS4" s="104"/>
      <c r="VXT4" s="104"/>
      <c r="VXU4" s="104"/>
      <c r="VXV4" s="104"/>
      <c r="VXW4" s="104"/>
      <c r="VXX4" s="104"/>
      <c r="VXY4" s="104"/>
      <c r="VXZ4" s="104"/>
      <c r="VYA4" s="104"/>
      <c r="VYB4" s="104"/>
      <c r="VYC4" s="104"/>
      <c r="VYD4" s="104"/>
      <c r="VYE4" s="104"/>
      <c r="VYF4" s="104"/>
      <c r="VYG4" s="104"/>
      <c r="VYH4" s="104"/>
      <c r="VYI4" s="104"/>
      <c r="VYJ4" s="104"/>
      <c r="VYK4" s="104"/>
      <c r="VYL4" s="104"/>
      <c r="VYM4" s="104"/>
      <c r="VYN4" s="104"/>
      <c r="VYO4" s="104"/>
      <c r="VYP4" s="104"/>
      <c r="VYQ4" s="104"/>
      <c r="VYR4" s="104"/>
      <c r="VYS4" s="104"/>
      <c r="VYT4" s="104"/>
      <c r="VYU4" s="104"/>
      <c r="VYV4" s="104"/>
      <c r="VYW4" s="104"/>
      <c r="VYX4" s="104"/>
      <c r="VYY4" s="104"/>
      <c r="VYZ4" s="104"/>
      <c r="VZA4" s="104"/>
      <c r="VZB4" s="104"/>
      <c r="VZC4" s="104"/>
      <c r="VZD4" s="104"/>
      <c r="VZE4" s="104"/>
      <c r="VZF4" s="104"/>
      <c r="VZG4" s="104"/>
      <c r="VZH4" s="104"/>
      <c r="VZI4" s="104"/>
      <c r="VZJ4" s="104"/>
      <c r="VZK4" s="104"/>
      <c r="VZL4" s="104"/>
      <c r="VZM4" s="104"/>
      <c r="VZN4" s="104"/>
      <c r="VZO4" s="104"/>
      <c r="VZP4" s="104"/>
      <c r="VZQ4" s="104"/>
      <c r="VZR4" s="104"/>
      <c r="VZS4" s="104"/>
      <c r="VZT4" s="104"/>
      <c r="VZU4" s="104"/>
      <c r="VZV4" s="104"/>
      <c r="VZW4" s="104"/>
      <c r="VZX4" s="104"/>
      <c r="VZY4" s="104"/>
      <c r="VZZ4" s="104"/>
      <c r="WAA4" s="104"/>
      <c r="WAB4" s="104"/>
      <c r="WAC4" s="104"/>
      <c r="WAD4" s="104"/>
      <c r="WAE4" s="104"/>
      <c r="WAF4" s="104"/>
      <c r="WAG4" s="104"/>
      <c r="WAH4" s="104"/>
      <c r="WAI4" s="104"/>
      <c r="WAJ4" s="104"/>
      <c r="WAK4" s="104"/>
      <c r="WAL4" s="104"/>
      <c r="WAM4" s="104"/>
      <c r="WAN4" s="104"/>
      <c r="WAO4" s="104"/>
      <c r="WAP4" s="104"/>
      <c r="WAQ4" s="104"/>
      <c r="WAR4" s="104"/>
      <c r="WAS4" s="104"/>
      <c r="WAT4" s="104"/>
      <c r="WAU4" s="104"/>
      <c r="WAV4" s="104"/>
      <c r="WAW4" s="104"/>
      <c r="WAX4" s="104"/>
      <c r="WAY4" s="104"/>
      <c r="WAZ4" s="104"/>
      <c r="WBA4" s="104"/>
      <c r="WBB4" s="104"/>
      <c r="WBC4" s="104"/>
      <c r="WBD4" s="104"/>
      <c r="WBE4" s="104"/>
      <c r="WBF4" s="104"/>
      <c r="WBG4" s="104"/>
      <c r="WBH4" s="104"/>
      <c r="WBI4" s="104"/>
      <c r="WBJ4" s="104"/>
      <c r="WBK4" s="104"/>
      <c r="WBL4" s="104"/>
      <c r="WBM4" s="104"/>
      <c r="WBN4" s="104"/>
      <c r="WBO4" s="104"/>
      <c r="WBP4" s="104"/>
      <c r="WBQ4" s="104"/>
      <c r="WBR4" s="104"/>
      <c r="WBS4" s="104"/>
      <c r="WBT4" s="104"/>
      <c r="WBU4" s="104"/>
      <c r="WBV4" s="104"/>
      <c r="WBW4" s="104"/>
      <c r="WBX4" s="104"/>
      <c r="WBY4" s="104"/>
      <c r="WBZ4" s="104"/>
      <c r="WCA4" s="104"/>
      <c r="WCB4" s="104"/>
      <c r="WCC4" s="104"/>
      <c r="WCD4" s="104"/>
      <c r="WCE4" s="104"/>
      <c r="WCF4" s="104"/>
      <c r="WCG4" s="104"/>
      <c r="WCH4" s="104"/>
      <c r="WCI4" s="104"/>
      <c r="WCJ4" s="104"/>
      <c r="WCK4" s="104"/>
      <c r="WCL4" s="104"/>
      <c r="WCM4" s="104"/>
      <c r="WCN4" s="104"/>
      <c r="WCO4" s="104"/>
      <c r="WCP4" s="104"/>
      <c r="WCQ4" s="104"/>
      <c r="WCR4" s="104"/>
      <c r="WCS4" s="104"/>
      <c r="WCT4" s="104"/>
      <c r="WCU4" s="104"/>
      <c r="WCV4" s="104"/>
      <c r="WCW4" s="104"/>
      <c r="WCX4" s="104"/>
      <c r="WCY4" s="104"/>
      <c r="WCZ4" s="104"/>
      <c r="WDA4" s="104"/>
      <c r="WDB4" s="104"/>
      <c r="WDC4" s="104"/>
      <c r="WDD4" s="104"/>
      <c r="WDE4" s="104"/>
      <c r="WDF4" s="104"/>
      <c r="WDG4" s="104"/>
      <c r="WDH4" s="104"/>
      <c r="WDI4" s="104"/>
      <c r="WDJ4" s="104"/>
      <c r="WDK4" s="104"/>
      <c r="WDL4" s="104"/>
      <c r="WDM4" s="104"/>
      <c r="WDN4" s="104"/>
      <c r="WDO4" s="104"/>
      <c r="WDP4" s="104"/>
      <c r="WDQ4" s="104"/>
      <c r="WDR4" s="104"/>
      <c r="WDS4" s="104"/>
      <c r="WDT4" s="104"/>
      <c r="WDU4" s="104"/>
      <c r="WDV4" s="104"/>
      <c r="WDW4" s="104"/>
      <c r="WDX4" s="104"/>
      <c r="WDY4" s="104"/>
      <c r="WDZ4" s="104"/>
      <c r="WEA4" s="104"/>
      <c r="WEB4" s="104"/>
      <c r="WEC4" s="104"/>
      <c r="WED4" s="104"/>
      <c r="WEE4" s="104"/>
      <c r="WEF4" s="104"/>
      <c r="WEG4" s="104"/>
      <c r="WEH4" s="104"/>
      <c r="WEI4" s="104"/>
      <c r="WEJ4" s="104"/>
      <c r="WEK4" s="104"/>
      <c r="WEL4" s="104"/>
      <c r="WEM4" s="104"/>
      <c r="WEN4" s="104"/>
      <c r="WEO4" s="104"/>
      <c r="WEP4" s="104"/>
      <c r="WEQ4" s="104"/>
      <c r="WER4" s="104"/>
      <c r="WES4" s="104"/>
      <c r="WET4" s="104"/>
      <c r="WEU4" s="104"/>
      <c r="WEV4" s="104"/>
      <c r="WEW4" s="104"/>
      <c r="WEX4" s="104"/>
      <c r="WEY4" s="104"/>
      <c r="WEZ4" s="104"/>
      <c r="WFA4" s="104"/>
      <c r="WFB4" s="104"/>
      <c r="WFC4" s="104"/>
      <c r="WFD4" s="104"/>
      <c r="WFE4" s="104"/>
      <c r="WFF4" s="104"/>
      <c r="WFG4" s="104"/>
      <c r="WFH4" s="104"/>
      <c r="WFI4" s="104"/>
      <c r="WFJ4" s="104"/>
      <c r="WFK4" s="104"/>
      <c r="WFL4" s="104"/>
      <c r="WFM4" s="104"/>
      <c r="WFN4" s="104"/>
      <c r="WFO4" s="104"/>
      <c r="WFP4" s="104"/>
      <c r="WFQ4" s="104"/>
      <c r="WFR4" s="104"/>
      <c r="WFS4" s="104"/>
      <c r="WFT4" s="104"/>
      <c r="WFU4" s="104"/>
      <c r="WFV4" s="104"/>
      <c r="WFW4" s="104"/>
      <c r="WFX4" s="104"/>
      <c r="WFY4" s="104"/>
      <c r="WFZ4" s="104"/>
      <c r="WGA4" s="104"/>
      <c r="WGB4" s="104"/>
      <c r="WGC4" s="104"/>
      <c r="WGD4" s="104"/>
      <c r="WGE4" s="104"/>
      <c r="WGF4" s="104"/>
      <c r="WGG4" s="104"/>
      <c r="WGH4" s="104"/>
      <c r="WGI4" s="104"/>
      <c r="WGJ4" s="104"/>
      <c r="WGK4" s="104"/>
      <c r="WGL4" s="104"/>
      <c r="WGM4" s="104"/>
      <c r="WGN4" s="104"/>
      <c r="WGO4" s="104"/>
      <c r="WGP4" s="104"/>
      <c r="WGQ4" s="104"/>
      <c r="WGR4" s="104"/>
      <c r="WGS4" s="104"/>
      <c r="WGT4" s="104"/>
      <c r="WGU4" s="104"/>
      <c r="WGV4" s="104"/>
      <c r="WGW4" s="104"/>
      <c r="WGX4" s="104"/>
      <c r="WGY4" s="104"/>
      <c r="WGZ4" s="104"/>
      <c r="WHA4" s="104"/>
      <c r="WHB4" s="104"/>
      <c r="WHC4" s="104"/>
      <c r="WHD4" s="104"/>
      <c r="WHE4" s="104"/>
      <c r="WHF4" s="104"/>
      <c r="WHG4" s="104"/>
      <c r="WHH4" s="104"/>
      <c r="WHI4" s="104"/>
      <c r="WHJ4" s="104"/>
      <c r="WHK4" s="104"/>
      <c r="WHL4" s="104"/>
      <c r="WHM4" s="104"/>
      <c r="WHN4" s="104"/>
      <c r="WHO4" s="104"/>
      <c r="WHP4" s="104"/>
      <c r="WHQ4" s="104"/>
      <c r="WHR4" s="104"/>
      <c r="WHS4" s="104"/>
      <c r="WHT4" s="104"/>
      <c r="WHU4" s="104"/>
      <c r="WHV4" s="104"/>
      <c r="WHW4" s="104"/>
      <c r="WHX4" s="104"/>
      <c r="WHY4" s="104"/>
      <c r="WHZ4" s="104"/>
      <c r="WIA4" s="104"/>
      <c r="WIB4" s="104"/>
      <c r="WIC4" s="104"/>
      <c r="WID4" s="104"/>
      <c r="WIE4" s="104"/>
      <c r="WIF4" s="104"/>
      <c r="WIG4" s="104"/>
      <c r="WIH4" s="104"/>
      <c r="WII4" s="104"/>
      <c r="WIJ4" s="104"/>
      <c r="WIK4" s="104"/>
      <c r="WIL4" s="104"/>
      <c r="WIM4" s="104"/>
      <c r="WIN4" s="104"/>
      <c r="WIO4" s="104"/>
      <c r="WIP4" s="104"/>
      <c r="WIQ4" s="104"/>
      <c r="WIR4" s="104"/>
      <c r="WIS4" s="104"/>
      <c r="WIT4" s="104"/>
      <c r="WIU4" s="104"/>
      <c r="WIV4" s="104"/>
      <c r="WIW4" s="104"/>
      <c r="WIX4" s="104"/>
      <c r="WIY4" s="104"/>
      <c r="WIZ4" s="104"/>
      <c r="WJA4" s="104"/>
      <c r="WJB4" s="104"/>
      <c r="WJC4" s="104"/>
      <c r="WJD4" s="104"/>
      <c r="WJE4" s="104"/>
      <c r="WJF4" s="104"/>
      <c r="WJG4" s="104"/>
      <c r="WJH4" s="104"/>
      <c r="WJI4" s="104"/>
      <c r="WJJ4" s="104"/>
      <c r="WJK4" s="104"/>
      <c r="WJL4" s="104"/>
      <c r="WJM4" s="104"/>
      <c r="WJN4" s="104"/>
      <c r="WJO4" s="104"/>
      <c r="WJP4" s="104"/>
      <c r="WJQ4" s="104"/>
      <c r="WJR4" s="104"/>
      <c r="WJS4" s="104"/>
      <c r="WJT4" s="104"/>
      <c r="WJU4" s="104"/>
      <c r="WJV4" s="104"/>
      <c r="WJW4" s="104"/>
      <c r="WJX4" s="104"/>
      <c r="WJY4" s="104"/>
      <c r="WJZ4" s="104"/>
      <c r="WKA4" s="104"/>
      <c r="WKB4" s="104"/>
      <c r="WKC4" s="104"/>
      <c r="WKD4" s="104"/>
      <c r="WKE4" s="104"/>
      <c r="WKF4" s="104"/>
      <c r="WKG4" s="104"/>
      <c r="WKH4" s="104"/>
      <c r="WKI4" s="104"/>
      <c r="WKJ4" s="104"/>
      <c r="WKK4" s="104"/>
      <c r="WKL4" s="104"/>
      <c r="WKM4" s="104"/>
      <c r="WKN4" s="104"/>
      <c r="WKO4" s="104"/>
      <c r="WKP4" s="104"/>
      <c r="WKQ4" s="104"/>
      <c r="WKR4" s="104"/>
      <c r="WKS4" s="104"/>
      <c r="WKT4" s="104"/>
      <c r="WKU4" s="104"/>
      <c r="WKV4" s="104"/>
      <c r="WKW4" s="104"/>
      <c r="WKX4" s="104"/>
      <c r="WKY4" s="104"/>
      <c r="WKZ4" s="104"/>
      <c r="WLA4" s="104"/>
      <c r="WLB4" s="104"/>
      <c r="WLC4" s="104"/>
      <c r="WLD4" s="104"/>
      <c r="WLE4" s="104"/>
      <c r="WLF4" s="104"/>
      <c r="WLG4" s="104"/>
      <c r="WLH4" s="104"/>
      <c r="WLI4" s="104"/>
      <c r="WLJ4" s="104"/>
      <c r="WLK4" s="104"/>
      <c r="WLL4" s="104"/>
      <c r="WLM4" s="104"/>
      <c r="WLN4" s="104"/>
      <c r="WLO4" s="104"/>
      <c r="WLP4" s="104"/>
      <c r="WLQ4" s="104"/>
      <c r="WLR4" s="104"/>
      <c r="WLS4" s="104"/>
      <c r="WLT4" s="104"/>
      <c r="WLU4" s="104"/>
      <c r="WLV4" s="104"/>
      <c r="WLW4" s="104"/>
      <c r="WLX4" s="104"/>
      <c r="WLY4" s="104"/>
      <c r="WLZ4" s="104"/>
      <c r="WMA4" s="104"/>
      <c r="WMB4" s="104"/>
      <c r="WMC4" s="104"/>
      <c r="WMD4" s="104"/>
      <c r="WME4" s="104"/>
      <c r="WMF4" s="104"/>
      <c r="WMG4" s="104"/>
      <c r="WMH4" s="104"/>
      <c r="WMI4" s="104"/>
      <c r="WMJ4" s="104"/>
      <c r="WMK4" s="104"/>
      <c r="WML4" s="104"/>
      <c r="WMM4" s="104"/>
      <c r="WMN4" s="104"/>
      <c r="WMO4" s="104"/>
      <c r="WMP4" s="104"/>
      <c r="WMQ4" s="104"/>
      <c r="WMR4" s="104"/>
      <c r="WMS4" s="104"/>
      <c r="WMT4" s="104"/>
      <c r="WMU4" s="104"/>
      <c r="WMV4" s="104"/>
      <c r="WMW4" s="104"/>
      <c r="WMX4" s="104"/>
      <c r="WMY4" s="104"/>
      <c r="WMZ4" s="104"/>
      <c r="WNA4" s="104"/>
      <c r="WNB4" s="104"/>
      <c r="WNC4" s="104"/>
      <c r="WND4" s="104"/>
      <c r="WNE4" s="104"/>
      <c r="WNF4" s="104"/>
      <c r="WNG4" s="104"/>
      <c r="WNH4" s="104"/>
      <c r="WNI4" s="104"/>
      <c r="WNJ4" s="104"/>
      <c r="WNK4" s="104"/>
      <c r="WNL4" s="104"/>
      <c r="WNM4" s="104"/>
      <c r="WNN4" s="104"/>
      <c r="WNO4" s="104"/>
      <c r="WNP4" s="104"/>
      <c r="WNQ4" s="104"/>
      <c r="WNR4" s="104"/>
      <c r="WNS4" s="104"/>
      <c r="WNT4" s="104"/>
      <c r="WNU4" s="104"/>
      <c r="WNV4" s="104"/>
      <c r="WNW4" s="104"/>
      <c r="WNX4" s="104"/>
      <c r="WNY4" s="104"/>
      <c r="WNZ4" s="104"/>
      <c r="WOA4" s="104"/>
      <c r="WOB4" s="104"/>
      <c r="WOC4" s="104"/>
      <c r="WOD4" s="104"/>
      <c r="WOE4" s="104"/>
      <c r="WOF4" s="104"/>
      <c r="WOG4" s="104"/>
      <c r="WOH4" s="104"/>
      <c r="WOI4" s="104"/>
      <c r="WOJ4" s="104"/>
      <c r="WOK4" s="104"/>
      <c r="WOL4" s="104"/>
      <c r="WOM4" s="104"/>
      <c r="WON4" s="104"/>
      <c r="WOO4" s="104"/>
      <c r="WOP4" s="104"/>
      <c r="WOQ4" s="104"/>
      <c r="WOR4" s="104"/>
      <c r="WOS4" s="104"/>
      <c r="WOT4" s="104"/>
      <c r="WOU4" s="104"/>
      <c r="WOV4" s="104"/>
      <c r="WOW4" s="104"/>
      <c r="WOX4" s="104"/>
      <c r="WOY4" s="104"/>
      <c r="WOZ4" s="104"/>
      <c r="WPA4" s="104"/>
      <c r="WPB4" s="104"/>
      <c r="WPC4" s="104"/>
      <c r="WPD4" s="104"/>
      <c r="WPE4" s="104"/>
      <c r="WPF4" s="104"/>
      <c r="WPG4" s="104"/>
      <c r="WPH4" s="104"/>
      <c r="WPI4" s="104"/>
      <c r="WPJ4" s="104"/>
      <c r="WPK4" s="104"/>
      <c r="WPL4" s="104"/>
      <c r="WPM4" s="104"/>
      <c r="WPN4" s="104"/>
      <c r="WPO4" s="104"/>
      <c r="WPP4" s="104"/>
      <c r="WPQ4" s="104"/>
      <c r="WPR4" s="104"/>
      <c r="WPS4" s="104"/>
      <c r="WPT4" s="104"/>
      <c r="WPU4" s="104"/>
      <c r="WPV4" s="104"/>
      <c r="WPW4" s="104"/>
      <c r="WPX4" s="104"/>
      <c r="WPY4" s="104"/>
      <c r="WPZ4" s="104"/>
      <c r="WQA4" s="104"/>
      <c r="WQB4" s="104"/>
      <c r="WQC4" s="104"/>
      <c r="WQD4" s="104"/>
      <c r="WQE4" s="104"/>
      <c r="WQF4" s="104"/>
      <c r="WQG4" s="104"/>
      <c r="WQH4" s="104"/>
      <c r="WQI4" s="104"/>
      <c r="WQJ4" s="104"/>
      <c r="WQK4" s="104"/>
      <c r="WQL4" s="104"/>
      <c r="WQM4" s="104"/>
      <c r="WQN4" s="104"/>
      <c r="WQO4" s="104"/>
      <c r="WQP4" s="104"/>
      <c r="WQQ4" s="104"/>
      <c r="WQR4" s="104"/>
      <c r="WQS4" s="104"/>
      <c r="WQT4" s="104"/>
      <c r="WQU4" s="104"/>
      <c r="WQV4" s="104"/>
      <c r="WQW4" s="104"/>
      <c r="WQX4" s="104"/>
      <c r="WQY4" s="104"/>
      <c r="WQZ4" s="104"/>
      <c r="WRA4" s="104"/>
      <c r="WRB4" s="104"/>
      <c r="WRC4" s="104"/>
      <c r="WRD4" s="104"/>
      <c r="WRE4" s="104"/>
      <c r="WRF4" s="104"/>
      <c r="WRG4" s="104"/>
      <c r="WRH4" s="104"/>
      <c r="WRI4" s="104"/>
      <c r="WRJ4" s="104"/>
      <c r="WRK4" s="104"/>
      <c r="WRL4" s="104"/>
      <c r="WRM4" s="104"/>
      <c r="WRN4" s="104"/>
      <c r="WRO4" s="104"/>
      <c r="WRP4" s="104"/>
      <c r="WRQ4" s="104"/>
      <c r="WRR4" s="104"/>
      <c r="WRS4" s="104"/>
      <c r="WRT4" s="104"/>
      <c r="WRU4" s="104"/>
      <c r="WRV4" s="104"/>
      <c r="WRW4" s="104"/>
      <c r="WRX4" s="104"/>
      <c r="WRY4" s="104"/>
      <c r="WRZ4" s="104"/>
      <c r="WSA4" s="104"/>
      <c r="WSB4" s="104"/>
      <c r="WSC4" s="104"/>
      <c r="WSD4" s="104"/>
      <c r="WSE4" s="104"/>
      <c r="WSF4" s="104"/>
      <c r="WSG4" s="104"/>
      <c r="WSH4" s="104"/>
      <c r="WSI4" s="104"/>
      <c r="WSJ4" s="104"/>
      <c r="WSK4" s="104"/>
      <c r="WSL4" s="104"/>
      <c r="WSM4" s="104"/>
      <c r="WSN4" s="104"/>
      <c r="WSO4" s="104"/>
      <c r="WSP4" s="104"/>
      <c r="WSQ4" s="104"/>
      <c r="WSR4" s="104"/>
      <c r="WSS4" s="104"/>
      <c r="WST4" s="104"/>
      <c r="WSU4" s="104"/>
      <c r="WSV4" s="104"/>
      <c r="WSW4" s="104"/>
      <c r="WSX4" s="104"/>
      <c r="WSY4" s="104"/>
      <c r="WSZ4" s="104"/>
      <c r="WTA4" s="104"/>
      <c r="WTB4" s="104"/>
      <c r="WTC4" s="104"/>
      <c r="WTD4" s="104"/>
      <c r="WTE4" s="104"/>
      <c r="WTF4" s="104"/>
      <c r="WTG4" s="104"/>
      <c r="WTH4" s="104"/>
      <c r="WTI4" s="104"/>
      <c r="WTJ4" s="104"/>
      <c r="WTK4" s="104"/>
      <c r="WTL4" s="104"/>
      <c r="WTM4" s="104"/>
      <c r="WTN4" s="104"/>
      <c r="WTO4" s="104"/>
      <c r="WTP4" s="104"/>
      <c r="WTQ4" s="104"/>
      <c r="WTR4" s="104"/>
      <c r="WTS4" s="104"/>
      <c r="WTT4" s="104"/>
      <c r="WTU4" s="104"/>
      <c r="WTV4" s="104"/>
      <c r="WTW4" s="104"/>
      <c r="WTX4" s="104"/>
      <c r="WTY4" s="104"/>
      <c r="WTZ4" s="104"/>
      <c r="WUA4" s="104"/>
      <c r="WUB4" s="104"/>
      <c r="WUC4" s="104"/>
      <c r="WUD4" s="104"/>
      <c r="WUE4" s="104"/>
      <c r="WUF4" s="104"/>
      <c r="WUG4" s="104"/>
      <c r="WUH4" s="104"/>
      <c r="WUI4" s="104"/>
      <c r="WUJ4" s="104"/>
      <c r="WUK4" s="104"/>
      <c r="WUL4" s="104"/>
      <c r="WUM4" s="104"/>
      <c r="WUN4" s="104"/>
      <c r="WUO4" s="104"/>
      <c r="WUP4" s="104"/>
      <c r="WUQ4" s="104"/>
      <c r="WUR4" s="104"/>
      <c r="WUS4" s="104"/>
      <c r="WUT4" s="104"/>
      <c r="WUU4" s="104"/>
      <c r="WUV4" s="104"/>
      <c r="WUW4" s="104"/>
      <c r="WUX4" s="104"/>
      <c r="WUY4" s="104"/>
      <c r="WUZ4" s="104"/>
      <c r="WVA4" s="104"/>
      <c r="WVB4" s="104"/>
      <c r="WVC4" s="104"/>
      <c r="WVD4" s="104"/>
      <c r="WVE4" s="104"/>
      <c r="WVF4" s="104"/>
      <c r="WVG4" s="104"/>
      <c r="WVH4" s="104"/>
      <c r="WVI4" s="104"/>
      <c r="WVJ4" s="104"/>
      <c r="WVK4" s="104"/>
      <c r="WVL4" s="104"/>
      <c r="WVM4" s="104"/>
      <c r="WVN4" s="104"/>
      <c r="WVO4" s="104"/>
      <c r="WVP4" s="104"/>
      <c r="WVQ4" s="104"/>
      <c r="WVR4" s="104"/>
      <c r="WVS4" s="104"/>
      <c r="WVT4" s="104"/>
      <c r="WVU4" s="104"/>
      <c r="WVV4" s="104"/>
      <c r="WVW4" s="104"/>
      <c r="WVX4" s="104"/>
      <c r="WVY4" s="104"/>
      <c r="WVZ4" s="104"/>
      <c r="WWA4" s="104"/>
      <c r="WWB4" s="104"/>
      <c r="WWC4" s="104"/>
      <c r="WWD4" s="104"/>
      <c r="WWE4" s="104"/>
      <c r="WWF4" s="104"/>
      <c r="WWG4" s="104"/>
      <c r="WWH4" s="104"/>
      <c r="WWI4" s="104"/>
      <c r="WWJ4" s="104"/>
      <c r="WWK4" s="104"/>
      <c r="WWL4" s="104"/>
      <c r="WWM4" s="104"/>
      <c r="WWN4" s="104"/>
      <c r="WWO4" s="104"/>
      <c r="WWP4" s="104"/>
      <c r="WWQ4" s="104"/>
      <c r="WWR4" s="104"/>
      <c r="WWS4" s="104"/>
      <c r="WWT4" s="104"/>
      <c r="WWU4" s="104"/>
      <c r="WWV4" s="104"/>
      <c r="WWW4" s="104"/>
      <c r="WWX4" s="104"/>
      <c r="WWY4" s="104"/>
      <c r="WWZ4" s="104"/>
      <c r="WXA4" s="104"/>
      <c r="WXB4" s="104"/>
      <c r="WXC4" s="104"/>
      <c r="WXD4" s="104"/>
      <c r="WXE4" s="104"/>
      <c r="WXF4" s="104"/>
      <c r="WXG4" s="104"/>
      <c r="WXH4" s="104"/>
      <c r="WXI4" s="104"/>
      <c r="WXJ4" s="104"/>
      <c r="WXK4" s="104"/>
      <c r="WXL4" s="104"/>
      <c r="WXM4" s="104"/>
      <c r="WXN4" s="104"/>
      <c r="WXO4" s="104"/>
      <c r="WXP4" s="104"/>
      <c r="WXQ4" s="104"/>
      <c r="WXR4" s="104"/>
      <c r="WXS4" s="104"/>
      <c r="WXT4" s="104"/>
      <c r="WXU4" s="104"/>
      <c r="WXV4" s="104"/>
      <c r="WXW4" s="104"/>
      <c r="WXX4" s="104"/>
      <c r="WXY4" s="104"/>
      <c r="WXZ4" s="104"/>
      <c r="WYA4" s="104"/>
      <c r="WYB4" s="104"/>
      <c r="WYC4" s="104"/>
      <c r="WYD4" s="104"/>
      <c r="WYE4" s="104"/>
      <c r="WYF4" s="104"/>
      <c r="WYG4" s="104"/>
      <c r="WYH4" s="104"/>
      <c r="WYI4" s="104"/>
      <c r="WYJ4" s="104"/>
      <c r="WYK4" s="104"/>
      <c r="WYL4" s="104"/>
      <c r="WYM4" s="104"/>
      <c r="WYN4" s="104"/>
      <c r="WYO4" s="104"/>
      <c r="WYP4" s="104"/>
      <c r="WYQ4" s="104"/>
      <c r="WYR4" s="104"/>
      <c r="WYS4" s="104"/>
      <c r="WYT4" s="104"/>
      <c r="WYU4" s="104"/>
      <c r="WYV4" s="104"/>
      <c r="WYW4" s="104"/>
      <c r="WYX4" s="104"/>
      <c r="WYY4" s="104"/>
      <c r="WYZ4" s="104"/>
      <c r="WZA4" s="104"/>
      <c r="WZB4" s="104"/>
      <c r="WZC4" s="104"/>
      <c r="WZD4" s="104"/>
      <c r="WZE4" s="104"/>
      <c r="WZF4" s="104"/>
      <c r="WZG4" s="104"/>
      <c r="WZH4" s="104"/>
      <c r="WZI4" s="104"/>
      <c r="WZJ4" s="104"/>
      <c r="WZK4" s="104"/>
      <c r="WZL4" s="104"/>
      <c r="WZM4" s="104"/>
      <c r="WZN4" s="104"/>
      <c r="WZO4" s="104"/>
      <c r="WZP4" s="104"/>
      <c r="WZQ4" s="104"/>
      <c r="WZR4" s="104"/>
      <c r="WZS4" s="104"/>
      <c r="WZT4" s="104"/>
      <c r="WZU4" s="104"/>
      <c r="WZV4" s="104"/>
      <c r="WZW4" s="104"/>
      <c r="WZX4" s="104"/>
      <c r="WZY4" s="104"/>
      <c r="WZZ4" s="104"/>
      <c r="XAA4" s="104"/>
      <c r="XAB4" s="104"/>
      <c r="XAC4" s="104"/>
      <c r="XAD4" s="104"/>
      <c r="XAE4" s="104"/>
      <c r="XAF4" s="104"/>
      <c r="XAG4" s="104"/>
      <c r="XAH4" s="104"/>
      <c r="XAI4" s="104"/>
      <c r="XAJ4" s="104"/>
      <c r="XAK4" s="104"/>
      <c r="XAL4" s="104"/>
      <c r="XAM4" s="104"/>
      <c r="XAN4" s="104"/>
      <c r="XAO4" s="104"/>
      <c r="XAP4" s="104"/>
      <c r="XAQ4" s="104"/>
      <c r="XAR4" s="104"/>
      <c r="XAS4" s="104"/>
      <c r="XAT4" s="104"/>
      <c r="XAU4" s="104"/>
      <c r="XAV4" s="104"/>
      <c r="XAW4" s="104"/>
      <c r="XAX4" s="104"/>
      <c r="XAY4" s="104"/>
      <c r="XAZ4" s="104"/>
      <c r="XBA4" s="104"/>
      <c r="XBB4" s="104"/>
      <c r="XBC4" s="104"/>
      <c r="XBD4" s="104"/>
      <c r="XBE4" s="104"/>
      <c r="XBF4" s="104"/>
      <c r="XBG4" s="104"/>
      <c r="XBH4" s="104"/>
      <c r="XBI4" s="104"/>
      <c r="XBJ4" s="104"/>
      <c r="XBK4" s="104"/>
      <c r="XBL4" s="104"/>
      <c r="XBM4" s="104"/>
      <c r="XBN4" s="104"/>
      <c r="XBO4" s="104"/>
      <c r="XBP4" s="104"/>
      <c r="XBQ4" s="104"/>
      <c r="XBR4" s="104"/>
      <c r="XBS4" s="104"/>
      <c r="XBT4" s="104"/>
      <c r="XBU4" s="104"/>
      <c r="XBV4" s="104"/>
      <c r="XBW4" s="104"/>
      <c r="XBX4" s="104"/>
      <c r="XBY4" s="104"/>
      <c r="XBZ4" s="104"/>
      <c r="XCA4" s="104"/>
      <c r="XCB4" s="104"/>
      <c r="XCC4" s="104"/>
      <c r="XCD4" s="104"/>
      <c r="XCE4" s="104"/>
      <c r="XCF4" s="104"/>
      <c r="XCG4" s="104"/>
      <c r="XCH4" s="104"/>
      <c r="XCI4" s="104"/>
      <c r="XCJ4" s="104"/>
      <c r="XCK4" s="104"/>
      <c r="XCL4" s="104"/>
      <c r="XCM4" s="104"/>
      <c r="XCN4" s="104"/>
      <c r="XCO4" s="104"/>
      <c r="XCP4" s="104"/>
      <c r="XCQ4" s="104"/>
      <c r="XCR4" s="104"/>
      <c r="XCS4" s="104"/>
      <c r="XCT4" s="104"/>
      <c r="XCU4" s="104"/>
      <c r="XCV4" s="104"/>
      <c r="XCW4" s="104"/>
      <c r="XCX4" s="104"/>
      <c r="XCY4" s="104"/>
      <c r="XCZ4" s="104"/>
      <c r="XDA4" s="104"/>
      <c r="XDB4" s="104"/>
      <c r="XDC4" s="104"/>
      <c r="XDD4" s="104"/>
      <c r="XDE4" s="104"/>
      <c r="XDF4" s="104"/>
      <c r="XDG4" s="104"/>
      <c r="XDH4" s="104"/>
      <c r="XDI4" s="104"/>
      <c r="XDJ4" s="104"/>
      <c r="XDK4" s="104"/>
      <c r="XDL4" s="104"/>
      <c r="XDM4" s="104"/>
      <c r="XDN4" s="104"/>
      <c r="XDO4" s="104"/>
      <c r="XDP4" s="104"/>
      <c r="XDQ4" s="104"/>
      <c r="XDR4" s="104"/>
      <c r="XDS4" s="104"/>
      <c r="XDT4" s="104"/>
      <c r="XDU4" s="104"/>
      <c r="XDV4" s="104"/>
      <c r="XDW4" s="104"/>
      <c r="XDX4" s="104"/>
      <c r="XDY4" s="104"/>
      <c r="XDZ4" s="104"/>
      <c r="XEA4" s="104"/>
      <c r="XEB4" s="104"/>
      <c r="XEC4" s="104"/>
      <c r="XED4" s="104"/>
      <c r="XEE4" s="104"/>
      <c r="XEF4" s="104"/>
      <c r="XEG4" s="104"/>
      <c r="XEH4" s="104"/>
      <c r="XEI4" s="104"/>
      <c r="XEJ4" s="104"/>
      <c r="XEK4" s="104"/>
      <c r="XEL4" s="104"/>
      <c r="XEM4" s="104"/>
      <c r="XEN4" s="104"/>
      <c r="XEO4" s="104"/>
      <c r="XEP4" s="104"/>
      <c r="XEQ4" s="104"/>
      <c r="XER4" s="104"/>
      <c r="XES4" s="104"/>
      <c r="XET4" s="104"/>
      <c r="XEU4" s="104"/>
      <c r="XEV4" s="104"/>
      <c r="XEW4" s="104"/>
      <c r="XEX4" s="104"/>
      <c r="XEY4" s="104"/>
      <c r="XEZ4" s="104"/>
      <c r="XFA4" s="104"/>
      <c r="XFB4" s="104"/>
      <c r="XFC4" s="104"/>
      <c r="XFD4" s="104"/>
    </row>
    <row r="5" spans="1:16384" ht="14.1" customHeight="1" x14ac:dyDescent="0.2"/>
    <row r="6" spans="1:16384" ht="30" customHeight="1" x14ac:dyDescent="0.3">
      <c r="C6" s="58" t="s">
        <v>264</v>
      </c>
    </row>
    <row r="7" spans="1:16384" ht="30" customHeight="1" x14ac:dyDescent="0.2"/>
    <row r="8" spans="1:16384" ht="30" customHeight="1" x14ac:dyDescent="0.2"/>
    <row r="9" spans="1:16384" ht="30" customHeight="1" x14ac:dyDescent="0.2"/>
    <row r="10" spans="1:16384" ht="30" customHeight="1" x14ac:dyDescent="0.2"/>
    <row r="11" spans="1:16384" ht="30" customHeight="1" x14ac:dyDescent="0.2"/>
    <row r="12" spans="1:16384" ht="30" customHeight="1" x14ac:dyDescent="0.2"/>
    <row r="13" spans="1:16384" ht="30" customHeight="1" x14ac:dyDescent="0.2"/>
    <row r="14" spans="1:16384" ht="30" customHeight="1" x14ac:dyDescent="0.2"/>
    <row r="15" spans="1:16384" ht="30" customHeight="1" x14ac:dyDescent="0.2"/>
    <row r="16" spans="1:16384" ht="14.1" customHeight="1" x14ac:dyDescent="0.2"/>
    <row r="17" spans="3:10" ht="30" customHeight="1" x14ac:dyDescent="0.3">
      <c r="C17" s="58" t="s">
        <v>265</v>
      </c>
      <c r="J17" s="58" t="s">
        <v>277</v>
      </c>
    </row>
    <row r="18" spans="3:10" ht="30" customHeight="1" x14ac:dyDescent="0.2"/>
    <row r="19" spans="3:10" ht="30" customHeight="1" x14ac:dyDescent="0.2"/>
    <row r="20" spans="3:10" ht="30" customHeight="1" x14ac:dyDescent="0.2"/>
    <row r="21" spans="3:10" ht="30" customHeight="1" x14ac:dyDescent="0.2"/>
    <row r="22" spans="3:10" ht="30" customHeight="1" x14ac:dyDescent="0.2"/>
    <row r="23" spans="3:10" ht="30" customHeight="1" x14ac:dyDescent="0.2"/>
    <row r="24" spans="3:10" ht="30" customHeight="1" x14ac:dyDescent="0.2"/>
    <row r="25" spans="3:10" ht="30" customHeight="1" x14ac:dyDescent="0.2"/>
    <row r="26" spans="3:10" ht="30" customHeight="1" x14ac:dyDescent="0.2"/>
    <row r="27" spans="3:10" ht="14.1" customHeight="1" x14ac:dyDescent="0.2"/>
    <row r="28" spans="3:10" ht="14.1" customHeight="1" x14ac:dyDescent="0.2"/>
    <row r="29" spans="3:10" ht="14.1" customHeight="1" x14ac:dyDescent="0.2"/>
    <row r="30" spans="3:10" ht="14.1" customHeight="1" x14ac:dyDescent="0.2"/>
    <row r="31" spans="3:10" ht="14.1" customHeight="1" x14ac:dyDescent="0.2"/>
    <row r="32" spans="3:10" ht="30" customHeight="1" x14ac:dyDescent="0.3">
      <c r="C32" s="58" t="s">
        <v>266</v>
      </c>
    </row>
    <row r="33" spans="3:10" ht="30" customHeight="1" x14ac:dyDescent="0.3">
      <c r="C33" s="58" t="s">
        <v>267</v>
      </c>
      <c r="J33" s="58" t="s">
        <v>280</v>
      </c>
    </row>
    <row r="34" spans="3:10" ht="30" customHeight="1" x14ac:dyDescent="0.2"/>
    <row r="35" spans="3:10" ht="30" customHeight="1" x14ac:dyDescent="0.2"/>
    <row r="36" spans="3:10" ht="30" customHeight="1" x14ac:dyDescent="0.2"/>
    <row r="37" spans="3:10" ht="30" customHeight="1" x14ac:dyDescent="0.2"/>
    <row r="38" spans="3:10" ht="30" customHeight="1" x14ac:dyDescent="0.2"/>
    <row r="39" spans="3:10" ht="30" customHeight="1" x14ac:dyDescent="0.2"/>
    <row r="40" spans="3:10" ht="30" customHeight="1" x14ac:dyDescent="0.2"/>
    <row r="41" spans="3:10" ht="30" customHeight="1" x14ac:dyDescent="0.2"/>
    <row r="42" spans="3:10" ht="30" customHeight="1" x14ac:dyDescent="0.2"/>
    <row r="43" spans="3:10" ht="14.1" customHeight="1" x14ac:dyDescent="0.2"/>
    <row r="44" spans="3:10" ht="30" customHeight="1" x14ac:dyDescent="0.3">
      <c r="C44" s="58" t="s">
        <v>268</v>
      </c>
      <c r="J44" s="58" t="s">
        <v>269</v>
      </c>
    </row>
    <row r="45" spans="3:10" ht="30" customHeight="1" x14ac:dyDescent="0.2"/>
    <row r="46" spans="3:10" ht="30" customHeight="1" x14ac:dyDescent="0.2"/>
    <row r="47" spans="3:10" ht="30" customHeight="1" x14ac:dyDescent="0.2"/>
    <row r="48" spans="3:10" ht="30" customHeight="1" x14ac:dyDescent="0.2"/>
    <row r="49" spans="3:8" ht="30" customHeight="1" x14ac:dyDescent="0.2"/>
    <row r="50" spans="3:8" ht="30" customHeight="1" x14ac:dyDescent="0.2"/>
    <row r="51" spans="3:8" ht="30" customHeight="1" x14ac:dyDescent="0.2"/>
    <row r="52" spans="3:8" ht="18.600000000000001" customHeight="1" x14ac:dyDescent="0.2">
      <c r="C52" s="158" t="s">
        <v>196</v>
      </c>
      <c r="D52" s="159"/>
      <c r="E52" s="162" t="s">
        <v>196</v>
      </c>
      <c r="F52" s="163"/>
      <c r="G52" s="163"/>
      <c r="H52" s="164"/>
    </row>
    <row r="53" spans="3:8" ht="18.600000000000001" customHeight="1" x14ac:dyDescent="0.2">
      <c r="C53" s="160" t="str">
        <f ca="1">'Graf Aux'!N38&amp;" homens"</f>
        <v>7 homens</v>
      </c>
      <c r="D53" s="161"/>
      <c r="E53" s="165" t="str">
        <f ca="1">'Graf Aux'!N39&amp;" mulheres"</f>
        <v>4 mulheres</v>
      </c>
      <c r="F53" s="166"/>
      <c r="G53" s="166"/>
      <c r="H53" s="167"/>
    </row>
    <row r="54" spans="3:8" ht="14.1" customHeight="1" x14ac:dyDescent="0.2"/>
    <row r="55" spans="3:8" ht="30" customHeight="1" x14ac:dyDescent="0.3">
      <c r="C55" s="58" t="s">
        <v>270</v>
      </c>
    </row>
    <row r="56" spans="3:8" ht="30" customHeight="1" x14ac:dyDescent="0.2"/>
    <row r="57" spans="3:8" ht="30" customHeight="1" x14ac:dyDescent="0.2"/>
    <row r="58" spans="3:8" ht="30" customHeight="1" x14ac:dyDescent="0.2"/>
    <row r="59" spans="3:8" ht="30" customHeight="1" x14ac:dyDescent="0.2"/>
    <row r="60" spans="3:8" ht="30" customHeight="1" x14ac:dyDescent="0.2"/>
    <row r="61" spans="3:8" ht="30" customHeight="1" x14ac:dyDescent="0.2"/>
    <row r="62" spans="3:8" ht="30" customHeight="1" x14ac:dyDescent="0.2"/>
    <row r="63" spans="3:8" ht="30" customHeight="1" x14ac:dyDescent="0.2"/>
    <row r="64" spans="3:8" ht="30" customHeight="1" x14ac:dyDescent="0.2"/>
    <row r="65" spans="3:15" ht="14.1" customHeight="1" x14ac:dyDescent="0.2"/>
    <row r="66" spans="3:15" ht="30" customHeight="1" x14ac:dyDescent="0.3">
      <c r="C66" s="58" t="s">
        <v>271</v>
      </c>
    </row>
    <row r="67" spans="3:15" ht="30" customHeight="1" x14ac:dyDescent="0.2"/>
    <row r="68" spans="3:15" ht="30" customHeight="1" x14ac:dyDescent="0.2"/>
    <row r="69" spans="3:15" ht="30" customHeight="1" x14ac:dyDescent="0.2"/>
    <row r="70" spans="3:15" ht="30" customHeight="1" x14ac:dyDescent="0.2"/>
    <row r="71" spans="3:15" ht="30" customHeight="1" x14ac:dyDescent="0.2"/>
    <row r="72" spans="3:15" ht="30" customHeight="1" x14ac:dyDescent="0.2"/>
    <row r="73" spans="3:15" ht="30" customHeight="1" x14ac:dyDescent="0.2"/>
    <row r="74" spans="3:15" ht="18.600000000000001" customHeight="1" x14ac:dyDescent="0.2">
      <c r="C74" s="150" t="s">
        <v>196</v>
      </c>
      <c r="D74" s="151"/>
      <c r="E74" s="151"/>
      <c r="F74" s="151"/>
      <c r="G74" s="151"/>
      <c r="H74" s="151"/>
      <c r="J74" s="154" t="s">
        <v>196</v>
      </c>
      <c r="K74" s="155"/>
      <c r="L74" s="155"/>
      <c r="M74" s="155"/>
      <c r="N74" s="155"/>
      <c r="O74" s="155"/>
    </row>
    <row r="75" spans="3:15" ht="18.600000000000001" customHeight="1" x14ac:dyDescent="0.2">
      <c r="C75" s="152">
        <f ca="1">'Graf Aux'!N49</f>
        <v>163636.90909090909</v>
      </c>
      <c r="D75" s="153"/>
      <c r="E75" s="153"/>
      <c r="F75" s="153"/>
      <c r="G75" s="153"/>
      <c r="H75" s="153"/>
      <c r="J75" s="156">
        <f ca="1">'Graf Aux'!N50</f>
        <v>29513</v>
      </c>
      <c r="K75" s="157"/>
      <c r="L75" s="157"/>
      <c r="M75" s="157"/>
      <c r="N75" s="157"/>
      <c r="O75" s="157"/>
    </row>
    <row r="76" spans="3:15" ht="14.1" customHeight="1" x14ac:dyDescent="0.2"/>
    <row r="77" spans="3:15" ht="30" customHeight="1" x14ac:dyDescent="0.3">
      <c r="C77" s="58" t="s">
        <v>272</v>
      </c>
      <c r="J77" s="58" t="s">
        <v>273</v>
      </c>
    </row>
    <row r="78" spans="3:15" ht="30" customHeight="1" x14ac:dyDescent="0.2"/>
    <row r="79" spans="3:15" ht="30" customHeight="1" x14ac:dyDescent="0.2"/>
    <row r="80" spans="3:15" ht="30" customHeight="1" x14ac:dyDescent="0.2"/>
    <row r="81" ht="30" customHeight="1" x14ac:dyDescent="0.2"/>
    <row r="82" ht="30" customHeight="1" x14ac:dyDescent="0.2"/>
    <row r="83" ht="30" customHeight="1" x14ac:dyDescent="0.2"/>
    <row r="84" ht="30" customHeight="1" x14ac:dyDescent="0.2"/>
    <row r="85" ht="30" customHeight="1" x14ac:dyDescent="0.2"/>
    <row r="86" ht="30" customHeight="1" x14ac:dyDescent="0.2"/>
    <row r="87" ht="30" hidden="1" customHeight="1" x14ac:dyDescent="0.2"/>
    <row r="88" ht="30" hidden="1" customHeight="1" x14ac:dyDescent="0.2"/>
    <row r="89" ht="30" hidden="1" customHeight="1" x14ac:dyDescent="0.2"/>
    <row r="90" ht="30" hidden="1" customHeight="1" x14ac:dyDescent="0.2"/>
    <row r="91" ht="30" hidden="1" customHeight="1" x14ac:dyDescent="0.2"/>
    <row r="92" ht="30" hidden="1" customHeight="1" x14ac:dyDescent="0.2"/>
    <row r="93" ht="30" hidden="1" customHeight="1" x14ac:dyDescent="0.2"/>
    <row r="94" ht="30" hidden="1" customHeight="1" x14ac:dyDescent="0.2"/>
    <row r="95" ht="30" hidden="1" customHeight="1" x14ac:dyDescent="0.2"/>
    <row r="96" ht="30" hidden="1" customHeight="1" x14ac:dyDescent="0.2"/>
    <row r="97" ht="30" hidden="1" customHeight="1" x14ac:dyDescent="0.2"/>
    <row r="98" ht="30" hidden="1" customHeight="1" x14ac:dyDescent="0.2"/>
    <row r="99" ht="30" hidden="1" customHeight="1" x14ac:dyDescent="0.2"/>
    <row r="100" ht="30" hidden="1" customHeight="1" x14ac:dyDescent="0.2"/>
    <row r="101" ht="30" hidden="1" customHeight="1" x14ac:dyDescent="0.2"/>
    <row r="102" ht="30" hidden="1" customHeight="1" x14ac:dyDescent="0.2"/>
    <row r="103" ht="30" hidden="1" customHeight="1" x14ac:dyDescent="0.2"/>
    <row r="104" ht="30" hidden="1" customHeight="1" x14ac:dyDescent="0.2"/>
    <row r="105" ht="30" hidden="1" customHeight="1" x14ac:dyDescent="0.2"/>
    <row r="106" ht="30" hidden="1" customHeight="1" x14ac:dyDescent="0.2"/>
    <row r="107" ht="30" hidden="1" customHeight="1" x14ac:dyDescent="0.2"/>
    <row r="108" ht="30" hidden="1" customHeight="1" x14ac:dyDescent="0.2"/>
    <row r="109" x14ac:dyDescent="0.2"/>
    <row r="110" x14ac:dyDescent="0.2"/>
  </sheetData>
  <sheetProtection selectLockedCells="1" selectUnlockedCells="1"/>
  <mergeCells count="9">
    <mergeCell ref="C1:C2"/>
    <mergeCell ref="C74:H74"/>
    <mergeCell ref="C75:H75"/>
    <mergeCell ref="J74:O74"/>
    <mergeCell ref="J75:O75"/>
    <mergeCell ref="C52:D52"/>
    <mergeCell ref="C53:D53"/>
    <mergeCell ref="E52:H52"/>
    <mergeCell ref="E53:H53"/>
  </mergeCells>
  <pageMargins left="0.511811024" right="0.511811024" top="0.78740157499999996" bottom="0.78740157499999996" header="0.31496062000000002" footer="0.31496062000000002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Plan22"/>
  <dimension ref="A1:N77"/>
  <sheetViews>
    <sheetView showGridLines="0" workbookViewId="0"/>
  </sheetViews>
  <sheetFormatPr defaultColWidth="8.875" defaultRowHeight="15" x14ac:dyDescent="0.2"/>
  <cols>
    <col min="1" max="1" width="32.95703125" customWidth="1"/>
    <col min="2" max="2" width="13.44921875" bestFit="1" customWidth="1"/>
    <col min="3" max="4" width="12.23828125" customWidth="1"/>
    <col min="5" max="10" width="10.35546875" customWidth="1"/>
    <col min="11" max="13" width="12.23828125" bestFit="1" customWidth="1"/>
    <col min="14" max="14" width="13.44921875" bestFit="1" customWidth="1"/>
  </cols>
  <sheetData>
    <row r="1" spans="1:14" x14ac:dyDescent="0.2">
      <c r="A1" t="s">
        <v>101</v>
      </c>
      <c r="B1">
        <f>Cad_Inicial!$D$8</f>
        <v>2015</v>
      </c>
    </row>
    <row r="2" spans="1:14" x14ac:dyDescent="0.2">
      <c r="B2">
        <v>1</v>
      </c>
      <c r="C2">
        <v>2</v>
      </c>
      <c r="D2">
        <v>3</v>
      </c>
      <c r="E2">
        <v>4</v>
      </c>
      <c r="F2">
        <v>5</v>
      </c>
      <c r="G2">
        <v>6</v>
      </c>
      <c r="H2">
        <v>7</v>
      </c>
      <c r="I2">
        <v>8</v>
      </c>
      <c r="J2">
        <v>9</v>
      </c>
      <c r="K2">
        <v>10</v>
      </c>
      <c r="L2">
        <v>11</v>
      </c>
      <c r="M2">
        <v>12</v>
      </c>
    </row>
    <row r="3" spans="1:14" x14ac:dyDescent="0.2">
      <c r="A3" t="str">
        <f>"&lt;"&amp;B1</f>
        <v>&lt;2015</v>
      </c>
      <c r="B3" t="str">
        <f>"&lt;="&amp;B2</f>
        <v>&lt;=1</v>
      </c>
      <c r="C3" t="str">
        <f t="shared" ref="C3:M3" si="0">"&lt;="&amp;C2</f>
        <v>&lt;=2</v>
      </c>
      <c r="D3" t="str">
        <f t="shared" si="0"/>
        <v>&lt;=3</v>
      </c>
      <c r="E3" t="str">
        <f t="shared" si="0"/>
        <v>&lt;=4</v>
      </c>
      <c r="F3" t="str">
        <f t="shared" si="0"/>
        <v>&lt;=5</v>
      </c>
      <c r="G3" t="str">
        <f t="shared" si="0"/>
        <v>&lt;=6</v>
      </c>
      <c r="H3" t="str">
        <f t="shared" si="0"/>
        <v>&lt;=7</v>
      </c>
      <c r="I3" t="str">
        <f t="shared" si="0"/>
        <v>&lt;=8</v>
      </c>
      <c r="J3" t="str">
        <f t="shared" si="0"/>
        <v>&lt;=9</v>
      </c>
      <c r="K3" t="str">
        <f t="shared" si="0"/>
        <v>&lt;=10</v>
      </c>
      <c r="L3" t="str">
        <f t="shared" si="0"/>
        <v>&lt;=11</v>
      </c>
      <c r="M3" t="str">
        <f t="shared" si="0"/>
        <v>&lt;=12</v>
      </c>
    </row>
    <row r="4" spans="1:14" ht="15.75" thickBot="1" x14ac:dyDescent="0.25">
      <c r="B4" t="str">
        <f>"&gt;="&amp;B2</f>
        <v>&gt;=1</v>
      </c>
      <c r="C4" t="str">
        <f t="shared" ref="C4:M4" si="1">"&gt;="&amp;C2</f>
        <v>&gt;=2</v>
      </c>
      <c r="D4" t="str">
        <f t="shared" si="1"/>
        <v>&gt;=3</v>
      </c>
      <c r="E4" t="str">
        <f t="shared" si="1"/>
        <v>&gt;=4</v>
      </c>
      <c r="F4" t="str">
        <f t="shared" si="1"/>
        <v>&gt;=5</v>
      </c>
      <c r="G4" t="str">
        <f t="shared" si="1"/>
        <v>&gt;=6</v>
      </c>
      <c r="H4" t="str">
        <f t="shared" si="1"/>
        <v>&gt;=7</v>
      </c>
      <c r="I4" t="str">
        <f t="shared" si="1"/>
        <v>&gt;=8</v>
      </c>
      <c r="J4" t="str">
        <f t="shared" si="1"/>
        <v>&gt;=9</v>
      </c>
      <c r="K4" t="str">
        <f t="shared" si="1"/>
        <v>&gt;=10</v>
      </c>
      <c r="L4" t="str">
        <f t="shared" si="1"/>
        <v>&gt;=11</v>
      </c>
      <c r="M4" t="str">
        <f t="shared" si="1"/>
        <v>&gt;=12</v>
      </c>
    </row>
    <row r="5" spans="1:14" ht="15.75" thickBot="1" x14ac:dyDescent="0.25">
      <c r="A5" s="42" t="s">
        <v>137</v>
      </c>
      <c r="B5" s="41" t="s">
        <v>143</v>
      </c>
      <c r="C5" s="41" t="s">
        <v>144</v>
      </c>
      <c r="D5" s="41" t="s">
        <v>145</v>
      </c>
      <c r="E5" s="41" t="s">
        <v>146</v>
      </c>
      <c r="F5" s="41" t="s">
        <v>147</v>
      </c>
      <c r="G5" s="41" t="s">
        <v>148</v>
      </c>
      <c r="H5" s="41" t="s">
        <v>149</v>
      </c>
      <c r="I5" s="41" t="s">
        <v>150</v>
      </c>
      <c r="J5" s="41" t="s">
        <v>151</v>
      </c>
      <c r="K5" s="41" t="s">
        <v>152</v>
      </c>
      <c r="L5" s="41" t="s">
        <v>153</v>
      </c>
      <c r="M5" s="41" t="s">
        <v>154</v>
      </c>
    </row>
    <row r="6" spans="1:14" ht="15.75" thickBot="1" x14ac:dyDescent="0.25">
      <c r="A6" s="42" t="s">
        <v>191</v>
      </c>
      <c r="B6" s="49">
        <f ca="1">RC_Rotatividade!E9</f>
        <v>1</v>
      </c>
      <c r="C6" s="49">
        <f ca="1">RC_Rotatividade!F9</f>
        <v>2</v>
      </c>
      <c r="D6" s="49">
        <f ca="1">RC_Rotatividade!G9</f>
        <v>0</v>
      </c>
      <c r="E6" s="49">
        <f ca="1">RC_Rotatividade!H9</f>
        <v>0</v>
      </c>
      <c r="F6" s="49">
        <f ca="1">RC_Rotatividade!I9</f>
        <v>0</v>
      </c>
      <c r="G6" s="49">
        <f ca="1">RC_Rotatividade!J9</f>
        <v>0</v>
      </c>
      <c r="H6" s="49">
        <f ca="1">RC_Rotatividade!K9</f>
        <v>0</v>
      </c>
      <c r="I6" s="49">
        <f ca="1">RC_Rotatividade!L9</f>
        <v>0</v>
      </c>
      <c r="J6" s="49">
        <f ca="1">RC_Rotatividade!M9</f>
        <v>0</v>
      </c>
      <c r="K6" s="49">
        <f ca="1">RC_Rotatividade!N9</f>
        <v>0</v>
      </c>
      <c r="L6" s="49">
        <f ca="1">RC_Rotatividade!O9</f>
        <v>0</v>
      </c>
      <c r="M6" s="49">
        <f ca="1">RC_Rotatividade!P9</f>
        <v>0</v>
      </c>
    </row>
    <row r="7" spans="1:14" ht="15.75" thickBot="1" x14ac:dyDescent="0.25">
      <c r="A7" s="42" t="s">
        <v>192</v>
      </c>
      <c r="B7" s="49">
        <f ca="1">RC_Rotatividade!E10</f>
        <v>0</v>
      </c>
      <c r="C7" s="49">
        <f ca="1">RC_Rotatividade!F10</f>
        <v>0</v>
      </c>
      <c r="D7" s="49">
        <f ca="1">RC_Rotatividade!G10</f>
        <v>1</v>
      </c>
      <c r="E7" s="49">
        <f ca="1">RC_Rotatividade!H10</f>
        <v>0</v>
      </c>
      <c r="F7" s="49">
        <f ca="1">RC_Rotatividade!I10</f>
        <v>0</v>
      </c>
      <c r="G7" s="49">
        <f ca="1">RC_Rotatividade!J10</f>
        <v>0</v>
      </c>
      <c r="H7" s="49">
        <f ca="1">RC_Rotatividade!K10</f>
        <v>0</v>
      </c>
      <c r="I7" s="49">
        <f ca="1">RC_Rotatividade!L10</f>
        <v>0</v>
      </c>
      <c r="J7" s="49">
        <f ca="1">RC_Rotatividade!M10</f>
        <v>0</v>
      </c>
      <c r="K7" s="49">
        <f ca="1">RC_Rotatividade!N10</f>
        <v>0</v>
      </c>
      <c r="L7" s="49">
        <f ca="1">RC_Rotatividade!O10</f>
        <v>0</v>
      </c>
      <c r="M7" s="49">
        <f ca="1">RC_Rotatividade!P10</f>
        <v>0</v>
      </c>
    </row>
    <row r="8" spans="1:14" ht="15.75" thickBot="1" x14ac:dyDescent="0.25">
      <c r="A8" s="42" t="s">
        <v>195</v>
      </c>
      <c r="B8" s="49">
        <f>RC_Rotatividade!E12</f>
        <v>9</v>
      </c>
      <c r="C8" s="49">
        <f ca="1">RC_Rotatividade!F12</f>
        <v>10</v>
      </c>
      <c r="D8" s="49">
        <f ca="1">RC_Rotatividade!G12</f>
        <v>12</v>
      </c>
      <c r="E8" s="49">
        <f ca="1">RC_Rotatividade!H12</f>
        <v>11</v>
      </c>
      <c r="F8" s="49">
        <f ca="1">RC_Rotatividade!I12</f>
        <v>11</v>
      </c>
      <c r="G8" s="49">
        <f ca="1">RC_Rotatividade!J12</f>
        <v>11</v>
      </c>
      <c r="H8" s="49">
        <f ca="1">RC_Rotatividade!K12</f>
        <v>11</v>
      </c>
      <c r="I8" s="49">
        <f ca="1">RC_Rotatividade!L12</f>
        <v>11</v>
      </c>
      <c r="J8" s="49">
        <f ca="1">RC_Rotatividade!M12</f>
        <v>11</v>
      </c>
      <c r="K8" s="49">
        <f ca="1">RC_Rotatividade!N12</f>
        <v>11</v>
      </c>
      <c r="L8" s="49">
        <f ca="1">RC_Rotatividade!O12</f>
        <v>11</v>
      </c>
      <c r="M8" s="49">
        <f ca="1">RC_Rotatividade!P12</f>
        <v>11</v>
      </c>
    </row>
    <row r="9" spans="1:14" ht="15.75" thickBot="1" x14ac:dyDescent="0.25">
      <c r="A9" s="42" t="s">
        <v>194</v>
      </c>
      <c r="B9" s="49">
        <f ca="1">RC_Rotatividade!E13</f>
        <v>10</v>
      </c>
      <c r="C9" s="49">
        <f ca="1">RC_Rotatividade!F13</f>
        <v>12</v>
      </c>
      <c r="D9" s="49">
        <f ca="1">RC_Rotatividade!G13</f>
        <v>11</v>
      </c>
      <c r="E9" s="49">
        <f ca="1">RC_Rotatividade!H13</f>
        <v>11</v>
      </c>
      <c r="F9" s="49">
        <f ca="1">RC_Rotatividade!I13</f>
        <v>11</v>
      </c>
      <c r="G9" s="49">
        <f ca="1">RC_Rotatividade!J13</f>
        <v>11</v>
      </c>
      <c r="H9" s="49">
        <f ca="1">RC_Rotatividade!K13</f>
        <v>11</v>
      </c>
      <c r="I9" s="49">
        <f ca="1">RC_Rotatividade!L13</f>
        <v>11</v>
      </c>
      <c r="J9" s="49">
        <f ca="1">RC_Rotatividade!M13</f>
        <v>11</v>
      </c>
      <c r="K9" s="49">
        <f ca="1">RC_Rotatividade!N13</f>
        <v>11</v>
      </c>
      <c r="L9" s="49">
        <f ca="1">RC_Rotatividade!O13</f>
        <v>11</v>
      </c>
      <c r="M9" s="49">
        <f ca="1">RC_Rotatividade!P13</f>
        <v>11</v>
      </c>
      <c r="N9" s="49">
        <f ca="1">IF(ISERROR(IF(C9="",B9,IF(D9="",C9,IF(E9="",D9,IF(F9="",E9,IF(G9="",F9,IF(H9="",G9,IF(I9="",H9,IF(J9="",I9,IF(K9="",J9,IF(L9="",K9,IF(M9="",L9,M9)))))))))))),"",IF(C9="",B9,IF(D9="",C9,IF(E9="",D9,IF(F9="",E9,IF(G9="",F9,IF(H9="",G9,IF(I9="",H9,IF(J9="",I9,IF(K9="",J9,IF(L9="",K9,IF(M9="",L9,M9))))))))))))</f>
        <v>11</v>
      </c>
    </row>
    <row r="10" spans="1:14" ht="15.75" thickBot="1" x14ac:dyDescent="0.25">
      <c r="A10" s="42" t="s">
        <v>193</v>
      </c>
      <c r="B10" s="28">
        <f ca="1">RC_Rotatividade!E14</f>
        <v>0.05</v>
      </c>
      <c r="C10" s="28">
        <f ca="1">RC_Rotatividade!F14</f>
        <v>8.3333333333333329E-2</v>
      </c>
      <c r="D10" s="28">
        <f ca="1">RC_Rotatividade!G14</f>
        <v>4.5454545454545456E-2</v>
      </c>
      <c r="E10" s="28">
        <f ca="1">RC_Rotatividade!H14</f>
        <v>0</v>
      </c>
      <c r="F10" s="28">
        <f ca="1">RC_Rotatividade!I14</f>
        <v>0</v>
      </c>
      <c r="G10" s="28">
        <f ca="1">RC_Rotatividade!J14</f>
        <v>0</v>
      </c>
      <c r="H10" s="28">
        <f ca="1">RC_Rotatividade!K14</f>
        <v>0</v>
      </c>
      <c r="I10" s="28">
        <f ca="1">RC_Rotatividade!L14</f>
        <v>0</v>
      </c>
      <c r="J10" s="28">
        <f ca="1">RC_Rotatividade!M14</f>
        <v>0</v>
      </c>
      <c r="K10" s="28">
        <f ca="1">RC_Rotatividade!N14</f>
        <v>0</v>
      </c>
      <c r="L10" s="28">
        <f ca="1">RC_Rotatividade!O14</f>
        <v>0</v>
      </c>
      <c r="M10" s="28">
        <f ca="1">RC_Rotatividade!P14</f>
        <v>0</v>
      </c>
    </row>
    <row r="11" spans="1:14" ht="15.75" thickBot="1" x14ac:dyDescent="0.25"/>
    <row r="12" spans="1:14" ht="15.75" thickBot="1" x14ac:dyDescent="0.25">
      <c r="A12" s="42" t="s">
        <v>137</v>
      </c>
      <c r="B12" s="41" t="s">
        <v>143</v>
      </c>
      <c r="C12" s="41" t="s">
        <v>144</v>
      </c>
      <c r="D12" s="41" t="s">
        <v>145</v>
      </c>
      <c r="E12" s="41" t="s">
        <v>146</v>
      </c>
      <c r="F12" s="41" t="s">
        <v>147</v>
      </c>
      <c r="G12" s="41" t="s">
        <v>148</v>
      </c>
      <c r="H12" s="41" t="s">
        <v>149</v>
      </c>
      <c r="I12" s="41" t="s">
        <v>150</v>
      </c>
      <c r="J12" s="41" t="s">
        <v>151</v>
      </c>
      <c r="K12" s="41" t="s">
        <v>152</v>
      </c>
      <c r="L12" s="41" t="s">
        <v>153</v>
      </c>
      <c r="M12" s="41" t="s">
        <v>154</v>
      </c>
      <c r="N12" s="59" t="s">
        <v>156</v>
      </c>
    </row>
    <row r="13" spans="1:14" ht="15.75" thickBot="1" x14ac:dyDescent="0.25">
      <c r="A13" s="42" t="s">
        <v>57</v>
      </c>
      <c r="B13" s="49">
        <f ca="1">RC_Rotatividade!E16</f>
        <v>0</v>
      </c>
      <c r="C13" s="49">
        <f ca="1">RC_Rotatividade!F16</f>
        <v>0</v>
      </c>
      <c r="D13" s="49">
        <f ca="1">RC_Rotatividade!G16</f>
        <v>1</v>
      </c>
      <c r="E13" s="49">
        <f ca="1">RC_Rotatividade!H16</f>
        <v>0</v>
      </c>
      <c r="F13" s="49">
        <f ca="1">RC_Rotatividade!I16</f>
        <v>0</v>
      </c>
      <c r="G13" s="49">
        <f ca="1">RC_Rotatividade!J16</f>
        <v>0</v>
      </c>
      <c r="H13" s="49">
        <f ca="1">RC_Rotatividade!K16</f>
        <v>0</v>
      </c>
      <c r="I13" s="49">
        <f ca="1">RC_Rotatividade!L16</f>
        <v>0</v>
      </c>
      <c r="J13" s="49">
        <f ca="1">RC_Rotatividade!M16</f>
        <v>0</v>
      </c>
      <c r="K13" s="49">
        <f ca="1">RC_Rotatividade!N16</f>
        <v>0</v>
      </c>
      <c r="L13" s="49">
        <f ca="1">RC_Rotatividade!O16</f>
        <v>0</v>
      </c>
      <c r="M13" s="49">
        <f ca="1">RC_Rotatividade!P16</f>
        <v>0</v>
      </c>
      <c r="N13" s="49">
        <f ca="1">SUM(B13:M13)</f>
        <v>1</v>
      </c>
    </row>
    <row r="14" spans="1:14" ht="15.75" thickBot="1" x14ac:dyDescent="0.25">
      <c r="A14" s="42" t="s">
        <v>58</v>
      </c>
      <c r="B14" s="49">
        <f ca="1">RC_Rotatividade!E17</f>
        <v>0</v>
      </c>
      <c r="C14" s="49">
        <f ca="1">RC_Rotatividade!F17</f>
        <v>0</v>
      </c>
      <c r="D14" s="49">
        <f ca="1">RC_Rotatividade!G17</f>
        <v>0</v>
      </c>
      <c r="E14" s="49">
        <f ca="1">RC_Rotatividade!H17</f>
        <v>0</v>
      </c>
      <c r="F14" s="49">
        <f ca="1">RC_Rotatividade!I17</f>
        <v>0</v>
      </c>
      <c r="G14" s="49">
        <f ca="1">RC_Rotatividade!J17</f>
        <v>0</v>
      </c>
      <c r="H14" s="49">
        <f ca="1">RC_Rotatividade!K17</f>
        <v>0</v>
      </c>
      <c r="I14" s="49">
        <f ca="1">RC_Rotatividade!L17</f>
        <v>0</v>
      </c>
      <c r="J14" s="49">
        <f ca="1">RC_Rotatividade!M17</f>
        <v>0</v>
      </c>
      <c r="K14" s="49">
        <f ca="1">RC_Rotatividade!N17</f>
        <v>0</v>
      </c>
      <c r="L14" s="49">
        <f ca="1">RC_Rotatividade!O17</f>
        <v>0</v>
      </c>
      <c r="M14" s="49">
        <f ca="1">RC_Rotatividade!P17</f>
        <v>0</v>
      </c>
      <c r="N14" s="49">
        <f t="shared" ref="N14:N20" ca="1" si="2">SUM(B14:M14)</f>
        <v>0</v>
      </c>
    </row>
    <row r="15" spans="1:14" ht="15.75" thickBot="1" x14ac:dyDescent="0.25">
      <c r="A15" s="42" t="s">
        <v>59</v>
      </c>
      <c r="B15" s="49">
        <f ca="1">RC_Rotatividade!E18</f>
        <v>0</v>
      </c>
      <c r="C15" s="49">
        <f ca="1">RC_Rotatividade!F18</f>
        <v>0</v>
      </c>
      <c r="D15" s="49">
        <f ca="1">RC_Rotatividade!G18</f>
        <v>0</v>
      </c>
      <c r="E15" s="49">
        <f ca="1">RC_Rotatividade!H18</f>
        <v>0</v>
      </c>
      <c r="F15" s="49">
        <f ca="1">RC_Rotatividade!I18</f>
        <v>0</v>
      </c>
      <c r="G15" s="49">
        <f ca="1">RC_Rotatividade!J18</f>
        <v>0</v>
      </c>
      <c r="H15" s="49">
        <f ca="1">RC_Rotatividade!K18</f>
        <v>0</v>
      </c>
      <c r="I15" s="49">
        <f ca="1">RC_Rotatividade!L18</f>
        <v>0</v>
      </c>
      <c r="J15" s="49">
        <f ca="1">RC_Rotatividade!M18</f>
        <v>0</v>
      </c>
      <c r="K15" s="49">
        <f ca="1">RC_Rotatividade!N18</f>
        <v>0</v>
      </c>
      <c r="L15" s="49">
        <f ca="1">RC_Rotatividade!O18</f>
        <v>0</v>
      </c>
      <c r="M15" s="49">
        <f ca="1">RC_Rotatividade!P18</f>
        <v>0</v>
      </c>
      <c r="N15" s="49">
        <f t="shared" ca="1" si="2"/>
        <v>0</v>
      </c>
    </row>
    <row r="16" spans="1:14" ht="15.75" thickBot="1" x14ac:dyDescent="0.25">
      <c r="A16" s="42" t="s">
        <v>158</v>
      </c>
      <c r="B16" s="49">
        <f ca="1">RC_Rotatividade!E19</f>
        <v>0</v>
      </c>
      <c r="C16" s="49">
        <f ca="1">RC_Rotatividade!F19</f>
        <v>0</v>
      </c>
      <c r="D16" s="49">
        <f ca="1">RC_Rotatividade!G19</f>
        <v>0</v>
      </c>
      <c r="E16" s="49">
        <f ca="1">RC_Rotatividade!H19</f>
        <v>0</v>
      </c>
      <c r="F16" s="49">
        <f ca="1">RC_Rotatividade!I19</f>
        <v>0</v>
      </c>
      <c r="G16" s="49">
        <f ca="1">RC_Rotatividade!J19</f>
        <v>0</v>
      </c>
      <c r="H16" s="49">
        <f ca="1">RC_Rotatividade!K19</f>
        <v>0</v>
      </c>
      <c r="I16" s="49">
        <f ca="1">RC_Rotatividade!L19</f>
        <v>0</v>
      </c>
      <c r="J16" s="49">
        <f ca="1">RC_Rotatividade!M19</f>
        <v>0</v>
      </c>
      <c r="K16" s="49">
        <f ca="1">RC_Rotatividade!N19</f>
        <v>0</v>
      </c>
      <c r="L16" s="49">
        <f ca="1">RC_Rotatividade!O19</f>
        <v>0</v>
      </c>
      <c r="M16" s="49">
        <f ca="1">RC_Rotatividade!P19</f>
        <v>0</v>
      </c>
      <c r="N16" s="49">
        <f t="shared" ca="1" si="2"/>
        <v>0</v>
      </c>
    </row>
    <row r="17" spans="1:14" ht="15.75" thickBot="1" x14ac:dyDescent="0.25">
      <c r="A17" s="42" t="s">
        <v>159</v>
      </c>
      <c r="B17" s="49">
        <f ca="1">RC_Rotatividade!E20</f>
        <v>0</v>
      </c>
      <c r="C17" s="49">
        <f ca="1">RC_Rotatividade!F20</f>
        <v>0</v>
      </c>
      <c r="D17" s="49">
        <f ca="1">RC_Rotatividade!G20</f>
        <v>0</v>
      </c>
      <c r="E17" s="49">
        <f ca="1">RC_Rotatividade!H20</f>
        <v>0</v>
      </c>
      <c r="F17" s="49">
        <f ca="1">RC_Rotatividade!I20</f>
        <v>0</v>
      </c>
      <c r="G17" s="49">
        <f ca="1">RC_Rotatividade!J20</f>
        <v>0</v>
      </c>
      <c r="H17" s="49">
        <f ca="1">RC_Rotatividade!K20</f>
        <v>0</v>
      </c>
      <c r="I17" s="49">
        <f ca="1">RC_Rotatividade!L20</f>
        <v>0</v>
      </c>
      <c r="J17" s="49">
        <f ca="1">RC_Rotatividade!M20</f>
        <v>0</v>
      </c>
      <c r="K17" s="49">
        <f ca="1">RC_Rotatividade!N20</f>
        <v>0</v>
      </c>
      <c r="L17" s="49">
        <f ca="1">RC_Rotatividade!O20</f>
        <v>0</v>
      </c>
      <c r="M17" s="49">
        <f ca="1">RC_Rotatividade!P20</f>
        <v>0</v>
      </c>
      <c r="N17" s="49">
        <f t="shared" ca="1" si="2"/>
        <v>0</v>
      </c>
    </row>
    <row r="18" spans="1:14" ht="15.75" thickBot="1" x14ac:dyDescent="0.25">
      <c r="A18" s="42" t="s">
        <v>160</v>
      </c>
      <c r="B18" s="49">
        <f ca="1">RC_Rotatividade!E21</f>
        <v>0</v>
      </c>
      <c r="C18" s="49">
        <f ca="1">RC_Rotatividade!F21</f>
        <v>0</v>
      </c>
      <c r="D18" s="49">
        <f ca="1">RC_Rotatividade!G21</f>
        <v>0</v>
      </c>
      <c r="E18" s="49">
        <f ca="1">RC_Rotatividade!H21</f>
        <v>0</v>
      </c>
      <c r="F18" s="49">
        <f ca="1">RC_Rotatividade!I21</f>
        <v>0</v>
      </c>
      <c r="G18" s="49">
        <f ca="1">RC_Rotatividade!J21</f>
        <v>0</v>
      </c>
      <c r="H18" s="49">
        <f ca="1">RC_Rotatividade!K21</f>
        <v>0</v>
      </c>
      <c r="I18" s="49">
        <f ca="1">RC_Rotatividade!L21</f>
        <v>0</v>
      </c>
      <c r="J18" s="49">
        <f ca="1">RC_Rotatividade!M21</f>
        <v>0</v>
      </c>
      <c r="K18" s="49">
        <f ca="1">RC_Rotatividade!N21</f>
        <v>0</v>
      </c>
      <c r="L18" s="49">
        <f ca="1">RC_Rotatividade!O21</f>
        <v>0</v>
      </c>
      <c r="M18" s="49">
        <f ca="1">RC_Rotatividade!P21</f>
        <v>0</v>
      </c>
      <c r="N18" s="49">
        <f t="shared" ca="1" si="2"/>
        <v>0</v>
      </c>
    </row>
    <row r="19" spans="1:14" ht="15.75" thickBot="1" x14ac:dyDescent="0.25">
      <c r="A19" s="42" t="s">
        <v>63</v>
      </c>
      <c r="B19" s="49">
        <f ca="1">RC_Rotatividade!E22</f>
        <v>0</v>
      </c>
      <c r="C19" s="49">
        <f ca="1">RC_Rotatividade!F22</f>
        <v>0</v>
      </c>
      <c r="D19" s="49">
        <f ca="1">RC_Rotatividade!G22</f>
        <v>0</v>
      </c>
      <c r="E19" s="49">
        <f ca="1">RC_Rotatividade!H22</f>
        <v>0</v>
      </c>
      <c r="F19" s="49">
        <f ca="1">RC_Rotatividade!I22</f>
        <v>0</v>
      </c>
      <c r="G19" s="49">
        <f ca="1">RC_Rotatividade!J22</f>
        <v>0</v>
      </c>
      <c r="H19" s="49">
        <f ca="1">RC_Rotatividade!K22</f>
        <v>0</v>
      </c>
      <c r="I19" s="49">
        <f ca="1">RC_Rotatividade!L22</f>
        <v>0</v>
      </c>
      <c r="J19" s="49">
        <f ca="1">RC_Rotatividade!M22</f>
        <v>0</v>
      </c>
      <c r="K19" s="49">
        <f ca="1">RC_Rotatividade!N22</f>
        <v>0</v>
      </c>
      <c r="L19" s="49">
        <f ca="1">RC_Rotatividade!O22</f>
        <v>0</v>
      </c>
      <c r="M19" s="49">
        <f ca="1">RC_Rotatividade!P22</f>
        <v>0</v>
      </c>
      <c r="N19" s="49">
        <f t="shared" ca="1" si="2"/>
        <v>0</v>
      </c>
    </row>
    <row r="20" spans="1:14" ht="15.75" thickBot="1" x14ac:dyDescent="0.25">
      <c r="A20" s="42" t="s">
        <v>64</v>
      </c>
      <c r="B20" s="49">
        <f ca="1">RC_Rotatividade!E23</f>
        <v>0</v>
      </c>
      <c r="C20" s="49">
        <f ca="1">RC_Rotatividade!F23</f>
        <v>0</v>
      </c>
      <c r="D20" s="49">
        <f ca="1">RC_Rotatividade!G23</f>
        <v>0</v>
      </c>
      <c r="E20" s="49">
        <f ca="1">RC_Rotatividade!H23</f>
        <v>0</v>
      </c>
      <c r="F20" s="49">
        <f ca="1">RC_Rotatividade!I23</f>
        <v>0</v>
      </c>
      <c r="G20" s="49">
        <f ca="1">RC_Rotatividade!J23</f>
        <v>0</v>
      </c>
      <c r="H20" s="49">
        <f ca="1">RC_Rotatividade!K23</f>
        <v>0</v>
      </c>
      <c r="I20" s="49">
        <f ca="1">RC_Rotatividade!L23</f>
        <v>0</v>
      </c>
      <c r="J20" s="49">
        <f ca="1">RC_Rotatividade!M23</f>
        <v>0</v>
      </c>
      <c r="K20" s="49">
        <f ca="1">RC_Rotatividade!N23</f>
        <v>0</v>
      </c>
      <c r="L20" s="49">
        <f ca="1">RC_Rotatividade!O23</f>
        <v>0</v>
      </c>
      <c r="M20" s="49">
        <f ca="1">RC_Rotatividade!P23</f>
        <v>0</v>
      </c>
      <c r="N20" s="49">
        <f t="shared" ca="1" si="2"/>
        <v>0</v>
      </c>
    </row>
    <row r="21" spans="1:14" ht="15.75" thickBot="1" x14ac:dyDescent="0.25"/>
    <row r="22" spans="1:14" ht="15.75" thickBot="1" x14ac:dyDescent="0.25">
      <c r="A22" s="42" t="s">
        <v>137</v>
      </c>
      <c r="B22" s="41" t="s">
        <v>143</v>
      </c>
      <c r="C22" s="41" t="s">
        <v>144</v>
      </c>
      <c r="D22" s="41" t="s">
        <v>145</v>
      </c>
      <c r="E22" s="41" t="s">
        <v>146</v>
      </c>
      <c r="F22" s="41" t="s">
        <v>147</v>
      </c>
      <c r="G22" s="41" t="s">
        <v>148</v>
      </c>
      <c r="H22" s="41" t="s">
        <v>149</v>
      </c>
      <c r="I22" s="41" t="s">
        <v>150</v>
      </c>
      <c r="J22" s="41" t="s">
        <v>151</v>
      </c>
      <c r="K22" s="41" t="s">
        <v>152</v>
      </c>
      <c r="L22" s="41" t="s">
        <v>153</v>
      </c>
      <c r="M22" s="41" t="s">
        <v>154</v>
      </c>
      <c r="N22" s="59" t="s">
        <v>156</v>
      </c>
    </row>
    <row r="23" spans="1:14" ht="15.75" thickBot="1" x14ac:dyDescent="0.25">
      <c r="A23" s="42" t="str">
        <f>RC_Perfil!C11</f>
        <v>Ensino fundamental</v>
      </c>
      <c r="B23" s="49">
        <f ca="1">RC_Perfil!E11</f>
        <v>2</v>
      </c>
      <c r="C23" s="49">
        <f ca="1">RC_Perfil!F11</f>
        <v>2</v>
      </c>
      <c r="D23" s="49">
        <f ca="1">RC_Perfil!G11</f>
        <v>1</v>
      </c>
      <c r="E23" s="49">
        <f ca="1">RC_Perfil!H11</f>
        <v>1</v>
      </c>
      <c r="F23" s="49">
        <f ca="1">RC_Perfil!I11</f>
        <v>1</v>
      </c>
      <c r="G23" s="49">
        <f ca="1">RC_Perfil!J11</f>
        <v>1</v>
      </c>
      <c r="H23" s="49">
        <f ca="1">RC_Perfil!K11</f>
        <v>1</v>
      </c>
      <c r="I23" s="49">
        <f ca="1">RC_Perfil!L11</f>
        <v>1</v>
      </c>
      <c r="J23" s="49">
        <f ca="1">RC_Perfil!M11</f>
        <v>1</v>
      </c>
      <c r="K23" s="49">
        <f ca="1">RC_Perfil!N11</f>
        <v>1</v>
      </c>
      <c r="L23" s="49">
        <f ca="1">RC_Perfil!O11</f>
        <v>1</v>
      </c>
      <c r="M23" s="49">
        <f ca="1">RC_Perfil!P11</f>
        <v>1</v>
      </c>
      <c r="N23" s="49">
        <f t="shared" ref="N23:N30" ca="1" si="3">SUM(B23:M23)</f>
        <v>14</v>
      </c>
    </row>
    <row r="24" spans="1:14" ht="15.75" thickBot="1" x14ac:dyDescent="0.25">
      <c r="A24" s="42" t="str">
        <f>RC_Perfil!C12</f>
        <v>Ensino médio</v>
      </c>
      <c r="B24" s="49">
        <f ca="1">RC_Perfil!E12</f>
        <v>0</v>
      </c>
      <c r="C24" s="49">
        <f ca="1">RC_Perfil!F12</f>
        <v>0</v>
      </c>
      <c r="D24" s="49">
        <f ca="1">RC_Perfil!G12</f>
        <v>0</v>
      </c>
      <c r="E24" s="49">
        <f ca="1">RC_Perfil!H12</f>
        <v>0</v>
      </c>
      <c r="F24" s="49">
        <f ca="1">RC_Perfil!I12</f>
        <v>0</v>
      </c>
      <c r="G24" s="49">
        <f ca="1">RC_Perfil!J12</f>
        <v>0</v>
      </c>
      <c r="H24" s="49">
        <f ca="1">RC_Perfil!K12</f>
        <v>0</v>
      </c>
      <c r="I24" s="49">
        <f ca="1">RC_Perfil!L12</f>
        <v>0</v>
      </c>
      <c r="J24" s="49">
        <f ca="1">RC_Perfil!M12</f>
        <v>0</v>
      </c>
      <c r="K24" s="49">
        <f ca="1">RC_Perfil!N12</f>
        <v>0</v>
      </c>
      <c r="L24" s="49">
        <f ca="1">RC_Perfil!O12</f>
        <v>0</v>
      </c>
      <c r="M24" s="49">
        <f ca="1">RC_Perfil!P12</f>
        <v>0</v>
      </c>
      <c r="N24" s="49">
        <f t="shared" ca="1" si="3"/>
        <v>0</v>
      </c>
    </row>
    <row r="25" spans="1:14" ht="15.75" thickBot="1" x14ac:dyDescent="0.25">
      <c r="A25" s="42" t="str">
        <f>RC_Perfil!C13</f>
        <v>Superior completo</v>
      </c>
      <c r="B25" s="49">
        <f ca="1">RC_Perfil!E13</f>
        <v>4</v>
      </c>
      <c r="C25" s="49">
        <f ca="1">RC_Perfil!F13</f>
        <v>6</v>
      </c>
      <c r="D25" s="49">
        <f ca="1">RC_Perfil!G13</f>
        <v>6</v>
      </c>
      <c r="E25" s="49">
        <f ca="1">RC_Perfil!H13</f>
        <v>6</v>
      </c>
      <c r="F25" s="49">
        <f ca="1">RC_Perfil!I13</f>
        <v>6</v>
      </c>
      <c r="G25" s="49">
        <f ca="1">RC_Perfil!J13</f>
        <v>6</v>
      </c>
      <c r="H25" s="49">
        <f ca="1">RC_Perfil!K13</f>
        <v>6</v>
      </c>
      <c r="I25" s="49">
        <f ca="1">RC_Perfil!L13</f>
        <v>6</v>
      </c>
      <c r="J25" s="49">
        <f ca="1">RC_Perfil!M13</f>
        <v>6</v>
      </c>
      <c r="K25" s="49">
        <f ca="1">RC_Perfil!N13</f>
        <v>6</v>
      </c>
      <c r="L25" s="49">
        <f ca="1">RC_Perfil!O13</f>
        <v>6</v>
      </c>
      <c r="M25" s="49">
        <f ca="1">RC_Perfil!P13</f>
        <v>6</v>
      </c>
      <c r="N25" s="49">
        <f t="shared" ca="1" si="3"/>
        <v>70</v>
      </c>
    </row>
    <row r="26" spans="1:14" ht="15.75" thickBot="1" x14ac:dyDescent="0.25">
      <c r="A26" s="42" t="str">
        <f>RC_Perfil!C14</f>
        <v>Superior incompleto</v>
      </c>
      <c r="B26" s="49">
        <f ca="1">RC_Perfil!E14</f>
        <v>2</v>
      </c>
      <c r="C26" s="49">
        <f ca="1">RC_Perfil!F14</f>
        <v>2</v>
      </c>
      <c r="D26" s="49">
        <f ca="1">RC_Perfil!G14</f>
        <v>2</v>
      </c>
      <c r="E26" s="49">
        <f ca="1">RC_Perfil!H14</f>
        <v>2</v>
      </c>
      <c r="F26" s="49">
        <f ca="1">RC_Perfil!I14</f>
        <v>2</v>
      </c>
      <c r="G26" s="49">
        <f ca="1">RC_Perfil!J14</f>
        <v>2</v>
      </c>
      <c r="H26" s="49">
        <f ca="1">RC_Perfil!K14</f>
        <v>2</v>
      </c>
      <c r="I26" s="49">
        <f ca="1">RC_Perfil!L14</f>
        <v>2</v>
      </c>
      <c r="J26" s="49">
        <f ca="1">RC_Perfil!M14</f>
        <v>2</v>
      </c>
      <c r="K26" s="49">
        <f ca="1">RC_Perfil!N14</f>
        <v>2</v>
      </c>
      <c r="L26" s="49">
        <f ca="1">RC_Perfil!O14</f>
        <v>2</v>
      </c>
      <c r="M26" s="49">
        <f ca="1">RC_Perfil!P14</f>
        <v>2</v>
      </c>
      <c r="N26" s="49">
        <f t="shared" ca="1" si="3"/>
        <v>24</v>
      </c>
    </row>
    <row r="27" spans="1:14" ht="15.75" thickBot="1" x14ac:dyDescent="0.25">
      <c r="A27" s="42" t="str">
        <f>RC_Perfil!C15</f>
        <v>Pós-graduação completa</v>
      </c>
      <c r="B27" s="49">
        <f ca="1">RC_Perfil!E15</f>
        <v>2</v>
      </c>
      <c r="C27" s="49">
        <f ca="1">RC_Perfil!F15</f>
        <v>2</v>
      </c>
      <c r="D27" s="49">
        <f ca="1">RC_Perfil!G15</f>
        <v>2</v>
      </c>
      <c r="E27" s="49">
        <f ca="1">RC_Perfil!H15</f>
        <v>2</v>
      </c>
      <c r="F27" s="49">
        <f ca="1">RC_Perfil!I15</f>
        <v>2</v>
      </c>
      <c r="G27" s="49">
        <f ca="1">RC_Perfil!J15</f>
        <v>2</v>
      </c>
      <c r="H27" s="49">
        <f ca="1">RC_Perfil!K15</f>
        <v>2</v>
      </c>
      <c r="I27" s="49">
        <f ca="1">RC_Perfil!L15</f>
        <v>2</v>
      </c>
      <c r="J27" s="49">
        <f ca="1">RC_Perfil!M15</f>
        <v>2</v>
      </c>
      <c r="K27" s="49">
        <f ca="1">RC_Perfil!N15</f>
        <v>2</v>
      </c>
      <c r="L27" s="49">
        <f ca="1">RC_Perfil!O15</f>
        <v>2</v>
      </c>
      <c r="M27" s="49">
        <f ca="1">RC_Perfil!P15</f>
        <v>2</v>
      </c>
      <c r="N27" s="49">
        <f t="shared" ca="1" si="3"/>
        <v>24</v>
      </c>
    </row>
    <row r="28" spans="1:14" ht="15.75" thickBot="1" x14ac:dyDescent="0.25">
      <c r="A28" s="42" t="str">
        <f>RC_Perfil!C16</f>
        <v>Pós-graduação incompleta</v>
      </c>
      <c r="B28" s="49">
        <f ca="1">RC_Perfil!E16</f>
        <v>0</v>
      </c>
      <c r="C28" s="49">
        <f ca="1">RC_Perfil!F16</f>
        <v>0</v>
      </c>
      <c r="D28" s="49">
        <f ca="1">RC_Perfil!G16</f>
        <v>0</v>
      </c>
      <c r="E28" s="49">
        <f ca="1">RC_Perfil!H16</f>
        <v>0</v>
      </c>
      <c r="F28" s="49">
        <f ca="1">RC_Perfil!I16</f>
        <v>0</v>
      </c>
      <c r="G28" s="49">
        <f ca="1">RC_Perfil!J16</f>
        <v>0</v>
      </c>
      <c r="H28" s="49">
        <f ca="1">RC_Perfil!K16</f>
        <v>0</v>
      </c>
      <c r="I28" s="49">
        <f ca="1">RC_Perfil!L16</f>
        <v>0</v>
      </c>
      <c r="J28" s="49">
        <f ca="1">RC_Perfil!M16</f>
        <v>0</v>
      </c>
      <c r="K28" s="49">
        <f ca="1">RC_Perfil!N16</f>
        <v>0</v>
      </c>
      <c r="L28" s="49">
        <f ca="1">RC_Perfil!O16</f>
        <v>0</v>
      </c>
      <c r="M28" s="49">
        <f ca="1">RC_Perfil!P16</f>
        <v>0</v>
      </c>
      <c r="N28" s="49">
        <f t="shared" ca="1" si="3"/>
        <v>0</v>
      </c>
    </row>
    <row r="29" spans="1:14" ht="15.75" thickBot="1" x14ac:dyDescent="0.25">
      <c r="A29" s="42" t="str">
        <f>RC_Perfil!C17</f>
        <v>Mestre</v>
      </c>
      <c r="B29" s="49">
        <f ca="1">RC_Perfil!E17</f>
        <v>0</v>
      </c>
      <c r="C29" s="49">
        <f ca="1">RC_Perfil!F17</f>
        <v>0</v>
      </c>
      <c r="D29" s="49">
        <f ca="1">RC_Perfil!G17</f>
        <v>0</v>
      </c>
      <c r="E29" s="49">
        <f ca="1">RC_Perfil!H17</f>
        <v>0</v>
      </c>
      <c r="F29" s="49">
        <f ca="1">RC_Perfil!I17</f>
        <v>0</v>
      </c>
      <c r="G29" s="49">
        <f ca="1">RC_Perfil!J17</f>
        <v>0</v>
      </c>
      <c r="H29" s="49">
        <f ca="1">RC_Perfil!K17</f>
        <v>0</v>
      </c>
      <c r="I29" s="49">
        <f ca="1">RC_Perfil!L17</f>
        <v>0</v>
      </c>
      <c r="J29" s="49">
        <f ca="1">RC_Perfil!M17</f>
        <v>0</v>
      </c>
      <c r="K29" s="49">
        <f ca="1">RC_Perfil!N17</f>
        <v>0</v>
      </c>
      <c r="L29" s="49">
        <f ca="1">RC_Perfil!O17</f>
        <v>0</v>
      </c>
      <c r="M29" s="49">
        <f ca="1">RC_Perfil!P17</f>
        <v>0</v>
      </c>
      <c r="N29" s="49">
        <f t="shared" ca="1" si="3"/>
        <v>0</v>
      </c>
    </row>
    <row r="30" spans="1:14" ht="15.75" thickBot="1" x14ac:dyDescent="0.25">
      <c r="A30" s="42" t="str">
        <f>RC_Perfil!C18</f>
        <v>Doutor</v>
      </c>
      <c r="B30" s="49">
        <f ca="1">RC_Perfil!E18</f>
        <v>0</v>
      </c>
      <c r="C30" s="49">
        <f ca="1">RC_Perfil!F18</f>
        <v>0</v>
      </c>
      <c r="D30" s="49">
        <f ca="1">RC_Perfil!G18</f>
        <v>0</v>
      </c>
      <c r="E30" s="49">
        <f ca="1">RC_Perfil!H18</f>
        <v>0</v>
      </c>
      <c r="F30" s="49">
        <f ca="1">RC_Perfil!I18</f>
        <v>0</v>
      </c>
      <c r="G30" s="49">
        <f ca="1">RC_Perfil!J18</f>
        <v>0</v>
      </c>
      <c r="H30" s="49">
        <f ca="1">RC_Perfil!K18</f>
        <v>0</v>
      </c>
      <c r="I30" s="49">
        <f ca="1">RC_Perfil!L18</f>
        <v>0</v>
      </c>
      <c r="J30" s="49">
        <f ca="1">RC_Perfil!M18</f>
        <v>0</v>
      </c>
      <c r="K30" s="49">
        <f ca="1">RC_Perfil!N18</f>
        <v>0</v>
      </c>
      <c r="L30" s="49">
        <f ca="1">RC_Perfil!O18</f>
        <v>0</v>
      </c>
      <c r="M30" s="49">
        <f ca="1">RC_Perfil!P18</f>
        <v>0</v>
      </c>
      <c r="N30" s="49">
        <f t="shared" ca="1" si="3"/>
        <v>0</v>
      </c>
    </row>
    <row r="31" spans="1:14" ht="15.75" thickBot="1" x14ac:dyDescent="0.25"/>
    <row r="32" spans="1:14" ht="15.75" thickBot="1" x14ac:dyDescent="0.25">
      <c r="A32" s="42" t="s">
        <v>137</v>
      </c>
      <c r="B32" s="41" t="s">
        <v>143</v>
      </c>
      <c r="C32" s="41" t="s">
        <v>144</v>
      </c>
      <c r="D32" s="41" t="s">
        <v>145</v>
      </c>
      <c r="E32" s="41" t="s">
        <v>146</v>
      </c>
      <c r="F32" s="41" t="s">
        <v>147</v>
      </c>
      <c r="G32" s="41" t="s">
        <v>148</v>
      </c>
      <c r="H32" s="41" t="s">
        <v>149</v>
      </c>
      <c r="I32" s="41" t="s">
        <v>150</v>
      </c>
      <c r="J32" s="41" t="s">
        <v>151</v>
      </c>
      <c r="K32" s="41" t="s">
        <v>152</v>
      </c>
      <c r="L32" s="41" t="s">
        <v>153</v>
      </c>
      <c r="M32" s="41" t="s">
        <v>154</v>
      </c>
      <c r="N32" s="59" t="s">
        <v>156</v>
      </c>
    </row>
    <row r="33" spans="1:14" ht="15.75" thickBot="1" x14ac:dyDescent="0.25">
      <c r="A33" s="42" t="s">
        <v>40</v>
      </c>
      <c r="B33" s="49">
        <f ca="1">RC_Perfil!E20</f>
        <v>6</v>
      </c>
      <c r="C33" s="49">
        <f ca="1">RC_Perfil!F20</f>
        <v>7</v>
      </c>
      <c r="D33" s="49">
        <f ca="1">RC_Perfil!G20</f>
        <v>6</v>
      </c>
      <c r="E33" s="49">
        <f ca="1">RC_Perfil!H20</f>
        <v>6</v>
      </c>
      <c r="F33" s="49">
        <f ca="1">RC_Perfil!I20</f>
        <v>6</v>
      </c>
      <c r="G33" s="49">
        <f ca="1">RC_Perfil!J20</f>
        <v>6</v>
      </c>
      <c r="H33" s="49">
        <f ca="1">RC_Perfil!K20</f>
        <v>6</v>
      </c>
      <c r="I33" s="49">
        <f ca="1">RC_Perfil!L20</f>
        <v>6</v>
      </c>
      <c r="J33" s="49">
        <f ca="1">RC_Perfil!M20</f>
        <v>6</v>
      </c>
      <c r="K33" s="49">
        <f ca="1">RC_Perfil!N20</f>
        <v>6</v>
      </c>
      <c r="L33" s="49">
        <f ca="1">RC_Perfil!O20</f>
        <v>6</v>
      </c>
      <c r="M33" s="49">
        <f ca="1">RC_Perfil!P20</f>
        <v>6</v>
      </c>
      <c r="N33" s="49">
        <f t="shared" ref="N33:N35" ca="1" si="4">SUM(B33:M33)</f>
        <v>73</v>
      </c>
    </row>
    <row r="34" spans="1:14" ht="15.75" thickBot="1" x14ac:dyDescent="0.25">
      <c r="A34" s="42" t="s">
        <v>41</v>
      </c>
      <c r="B34" s="49">
        <f ca="1">RC_Perfil!E21</f>
        <v>1</v>
      </c>
      <c r="C34" s="49">
        <f ca="1">RC_Perfil!F21</f>
        <v>1</v>
      </c>
      <c r="D34" s="49">
        <f ca="1">RC_Perfil!G21</f>
        <v>1</v>
      </c>
      <c r="E34" s="49">
        <f ca="1">RC_Perfil!H21</f>
        <v>1</v>
      </c>
      <c r="F34" s="49">
        <f ca="1">RC_Perfil!I21</f>
        <v>1</v>
      </c>
      <c r="G34" s="49">
        <f ca="1">RC_Perfil!J21</f>
        <v>1</v>
      </c>
      <c r="H34" s="49">
        <f ca="1">RC_Perfil!K21</f>
        <v>1</v>
      </c>
      <c r="I34" s="49">
        <f ca="1">RC_Perfil!L21</f>
        <v>1</v>
      </c>
      <c r="J34" s="49">
        <f ca="1">RC_Perfil!M21</f>
        <v>1</v>
      </c>
      <c r="K34" s="49">
        <f ca="1">RC_Perfil!N21</f>
        <v>1</v>
      </c>
      <c r="L34" s="49">
        <f ca="1">RC_Perfil!O21</f>
        <v>1</v>
      </c>
      <c r="M34" s="49">
        <f ca="1">RC_Perfil!P21</f>
        <v>1</v>
      </c>
      <c r="N34" s="49">
        <f t="shared" ca="1" si="4"/>
        <v>12</v>
      </c>
    </row>
    <row r="35" spans="1:14" ht="15.75" thickBot="1" x14ac:dyDescent="0.25">
      <c r="A35" s="42" t="s">
        <v>42</v>
      </c>
      <c r="B35" s="49">
        <f ca="1">RC_Perfil!E22</f>
        <v>3</v>
      </c>
      <c r="C35" s="49">
        <f ca="1">RC_Perfil!F22</f>
        <v>4</v>
      </c>
      <c r="D35" s="49">
        <f ca="1">RC_Perfil!G22</f>
        <v>4</v>
      </c>
      <c r="E35" s="49">
        <f ca="1">RC_Perfil!H22</f>
        <v>4</v>
      </c>
      <c r="F35" s="49">
        <f ca="1">RC_Perfil!I22</f>
        <v>4</v>
      </c>
      <c r="G35" s="49">
        <f ca="1">RC_Perfil!J22</f>
        <v>4</v>
      </c>
      <c r="H35" s="49">
        <f ca="1">RC_Perfil!K22</f>
        <v>4</v>
      </c>
      <c r="I35" s="49">
        <f ca="1">RC_Perfil!L22</f>
        <v>4</v>
      </c>
      <c r="J35" s="49">
        <f ca="1">RC_Perfil!M22</f>
        <v>4</v>
      </c>
      <c r="K35" s="49">
        <f ca="1">RC_Perfil!N22</f>
        <v>4</v>
      </c>
      <c r="L35" s="49">
        <f ca="1">RC_Perfil!O22</f>
        <v>4</v>
      </c>
      <c r="M35" s="49">
        <f ca="1">RC_Perfil!P22</f>
        <v>4</v>
      </c>
      <c r="N35" s="49">
        <f t="shared" ca="1" si="4"/>
        <v>47</v>
      </c>
    </row>
    <row r="36" spans="1:14" ht="15.75" thickBot="1" x14ac:dyDescent="0.25"/>
    <row r="37" spans="1:14" ht="15.75" thickBot="1" x14ac:dyDescent="0.25">
      <c r="A37" s="42" t="s">
        <v>137</v>
      </c>
      <c r="B37" s="41" t="s">
        <v>143</v>
      </c>
      <c r="C37" s="41" t="s">
        <v>144</v>
      </c>
      <c r="D37" s="41" t="s">
        <v>145</v>
      </c>
      <c r="E37" s="41" t="s">
        <v>146</v>
      </c>
      <c r="F37" s="41" t="s">
        <v>147</v>
      </c>
      <c r="G37" s="41" t="s">
        <v>148</v>
      </c>
      <c r="H37" s="41" t="s">
        <v>149</v>
      </c>
      <c r="I37" s="41" t="s">
        <v>150</v>
      </c>
      <c r="J37" s="41" t="s">
        <v>151</v>
      </c>
      <c r="K37" s="41" t="s">
        <v>152</v>
      </c>
      <c r="L37" s="41" t="s">
        <v>153</v>
      </c>
      <c r="M37" s="41" t="s">
        <v>154</v>
      </c>
      <c r="N37" s="59" t="s">
        <v>156</v>
      </c>
    </row>
    <row r="38" spans="1:14" ht="15.75" thickBot="1" x14ac:dyDescent="0.25">
      <c r="A38" s="42" t="s">
        <v>52</v>
      </c>
      <c r="B38" s="49">
        <f ca="1">RC_Perfil!E24</f>
        <v>7</v>
      </c>
      <c r="C38" s="49">
        <f ca="1">RC_Perfil!F24</f>
        <v>8</v>
      </c>
      <c r="D38" s="49">
        <f ca="1">RC_Perfil!G24</f>
        <v>7</v>
      </c>
      <c r="E38" s="49">
        <f ca="1">RC_Perfil!H24</f>
        <v>7</v>
      </c>
      <c r="F38" s="49">
        <f ca="1">RC_Perfil!I24</f>
        <v>7</v>
      </c>
      <c r="G38" s="49">
        <f ca="1">RC_Perfil!J24</f>
        <v>7</v>
      </c>
      <c r="H38" s="49">
        <f ca="1">RC_Perfil!K24</f>
        <v>7</v>
      </c>
      <c r="I38" s="49">
        <f ca="1">RC_Perfil!L24</f>
        <v>7</v>
      </c>
      <c r="J38" s="49">
        <f ca="1">RC_Perfil!M24</f>
        <v>7</v>
      </c>
      <c r="K38" s="49">
        <f ca="1">RC_Perfil!N24</f>
        <v>7</v>
      </c>
      <c r="L38" s="49">
        <f ca="1">RC_Perfil!O24</f>
        <v>7</v>
      </c>
      <c r="M38" s="49">
        <f ca="1">RC_Perfil!P24</f>
        <v>7</v>
      </c>
      <c r="N38" s="49">
        <f t="shared" ref="N38:N39" ca="1" si="5">IF(ISERROR(IF(C38="",B38,IF(D38="",C38,IF(E38="",D38,IF(F38="",E38,IF(G38="",F38,IF(H38="",G38,IF(I38="",H38,IF(J38="",I38,IF(K38="",J38,IF(L38="",K38,IF(M38="",L38,M38)))))))))))),"",IF(C38="",B38,IF(D38="",C38,IF(E38="",D38,IF(F38="",E38,IF(G38="",F38,IF(H38="",G38,IF(I38="",H38,IF(J38="",I38,IF(K38="",J38,IF(L38="",K38,IF(M38="",L38,M38))))))))))))</f>
        <v>7</v>
      </c>
    </row>
    <row r="39" spans="1:14" ht="15.75" thickBot="1" x14ac:dyDescent="0.25">
      <c r="A39" s="42" t="s">
        <v>53</v>
      </c>
      <c r="B39" s="49">
        <f ca="1">RC_Perfil!E25</f>
        <v>3</v>
      </c>
      <c r="C39" s="49">
        <f ca="1">RC_Perfil!F25</f>
        <v>4</v>
      </c>
      <c r="D39" s="49">
        <f ca="1">RC_Perfil!G25</f>
        <v>4</v>
      </c>
      <c r="E39" s="49">
        <f ca="1">RC_Perfil!H25</f>
        <v>4</v>
      </c>
      <c r="F39" s="49">
        <f ca="1">RC_Perfil!I25</f>
        <v>4</v>
      </c>
      <c r="G39" s="49">
        <f ca="1">RC_Perfil!J25</f>
        <v>4</v>
      </c>
      <c r="H39" s="49">
        <f ca="1">RC_Perfil!K25</f>
        <v>4</v>
      </c>
      <c r="I39" s="49">
        <f ca="1">RC_Perfil!L25</f>
        <v>4</v>
      </c>
      <c r="J39" s="49">
        <f ca="1">RC_Perfil!M25</f>
        <v>4</v>
      </c>
      <c r="K39" s="49">
        <f ca="1">RC_Perfil!N25</f>
        <v>4</v>
      </c>
      <c r="L39" s="49">
        <f ca="1">RC_Perfil!O25</f>
        <v>4</v>
      </c>
      <c r="M39" s="49">
        <f ca="1">RC_Perfil!P25</f>
        <v>4</v>
      </c>
      <c r="N39" s="49">
        <f t="shared" ca="1" si="5"/>
        <v>4</v>
      </c>
    </row>
    <row r="40" spans="1:14" ht="15.75" thickBot="1" x14ac:dyDescent="0.25"/>
    <row r="41" spans="1:14" ht="15.75" thickBot="1" x14ac:dyDescent="0.25">
      <c r="A41" s="42" t="s">
        <v>137</v>
      </c>
      <c r="B41" s="41" t="s">
        <v>143</v>
      </c>
      <c r="C41" s="41" t="s">
        <v>144</v>
      </c>
      <c r="D41" s="41" t="s">
        <v>145</v>
      </c>
      <c r="E41" s="41" t="s">
        <v>146</v>
      </c>
      <c r="F41" s="41" t="s">
        <v>147</v>
      </c>
      <c r="G41" s="41" t="s">
        <v>148</v>
      </c>
      <c r="H41" s="41" t="s">
        <v>149</v>
      </c>
      <c r="I41" s="41" t="s">
        <v>150</v>
      </c>
      <c r="J41" s="41" t="s">
        <v>151</v>
      </c>
      <c r="K41" s="41" t="s">
        <v>152</v>
      </c>
      <c r="L41" s="41" t="s">
        <v>153</v>
      </c>
      <c r="M41" s="41" t="s">
        <v>154</v>
      </c>
      <c r="N41" s="59" t="s">
        <v>156</v>
      </c>
    </row>
    <row r="42" spans="1:14" ht="15.75" thickBot="1" x14ac:dyDescent="0.25">
      <c r="A42" s="42" t="s">
        <v>197</v>
      </c>
      <c r="B42" s="60">
        <f ca="1">RC_Eventos!E14</f>
        <v>900</v>
      </c>
      <c r="C42" s="60">
        <f ca="1">RC_Eventos!F14</f>
        <v>501</v>
      </c>
      <c r="D42" s="60">
        <f ca="1">RC_Eventos!G14</f>
        <v>600</v>
      </c>
      <c r="E42" s="60">
        <f ca="1">RC_Eventos!H14</f>
        <v>400</v>
      </c>
      <c r="F42" s="60">
        <f ca="1">RC_Eventos!I14</f>
        <v>100</v>
      </c>
      <c r="G42" s="60">
        <f ca="1">RC_Eventos!J14</f>
        <v>0</v>
      </c>
      <c r="H42" s="60">
        <f ca="1">RC_Eventos!K14</f>
        <v>0</v>
      </c>
      <c r="I42" s="60">
        <f ca="1">RC_Eventos!L14</f>
        <v>0</v>
      </c>
      <c r="J42" s="60">
        <f ca="1">RC_Eventos!M14</f>
        <v>0</v>
      </c>
      <c r="K42" s="60">
        <f ca="1">RC_Eventos!N14</f>
        <v>0</v>
      </c>
      <c r="L42" s="60">
        <f ca="1">RC_Eventos!O14</f>
        <v>0</v>
      </c>
      <c r="M42" s="60">
        <f ca="1">RC_Eventos!P14</f>
        <v>0</v>
      </c>
      <c r="N42" s="60">
        <f t="shared" ref="N42:N43" ca="1" si="6">SUM(B42:M42)</f>
        <v>2501</v>
      </c>
    </row>
    <row r="43" spans="1:14" ht="15.75" thickBot="1" x14ac:dyDescent="0.25">
      <c r="A43" s="42" t="s">
        <v>198</v>
      </c>
      <c r="B43" s="72">
        <f ca="1">RC_Eventos!E15</f>
        <v>0</v>
      </c>
      <c r="C43" s="72">
        <f ca="1">RC_Eventos!F15</f>
        <v>20</v>
      </c>
      <c r="D43" s="72">
        <f ca="1">RC_Eventos!G15</f>
        <v>140</v>
      </c>
      <c r="E43" s="72">
        <f ca="1">RC_Eventos!H15</f>
        <v>120</v>
      </c>
      <c r="F43" s="72">
        <f ca="1">RC_Eventos!I15</f>
        <v>0</v>
      </c>
      <c r="G43" s="72">
        <f ca="1">RC_Eventos!J15</f>
        <v>0</v>
      </c>
      <c r="H43" s="72">
        <f ca="1">RC_Eventos!K15</f>
        <v>0</v>
      </c>
      <c r="I43" s="72">
        <f ca="1">RC_Eventos!L15</f>
        <v>0</v>
      </c>
      <c r="J43" s="72">
        <f ca="1">RC_Eventos!M15</f>
        <v>0</v>
      </c>
      <c r="K43" s="72">
        <f ca="1">RC_Eventos!N15</f>
        <v>0</v>
      </c>
      <c r="L43" s="72">
        <f ca="1">RC_Eventos!O15</f>
        <v>0</v>
      </c>
      <c r="M43" s="72">
        <f ca="1">RC_Eventos!P15</f>
        <v>0</v>
      </c>
      <c r="N43" s="72">
        <f t="shared" ca="1" si="6"/>
        <v>280</v>
      </c>
    </row>
    <row r="44" spans="1:14" ht="15.75" thickBot="1" x14ac:dyDescent="0.25">
      <c r="A44" s="69" t="s">
        <v>168</v>
      </c>
      <c r="B44" s="49">
        <f ca="1">RC_Eventos!E13</f>
        <v>0</v>
      </c>
      <c r="C44" s="49">
        <f ca="1">RC_Eventos!F13</f>
        <v>3</v>
      </c>
      <c r="D44" s="49">
        <f ca="1">RC_Eventos!G13</f>
        <v>8</v>
      </c>
      <c r="E44" s="49">
        <f ca="1">RC_Eventos!H13</f>
        <v>5</v>
      </c>
      <c r="F44" s="49">
        <f ca="1">RC_Eventos!I13</f>
        <v>0</v>
      </c>
      <c r="G44" s="49">
        <f ca="1">RC_Eventos!J13</f>
        <v>0</v>
      </c>
      <c r="H44" s="49">
        <f ca="1">RC_Eventos!K13</f>
        <v>0</v>
      </c>
      <c r="I44" s="49">
        <f ca="1">RC_Eventos!L13</f>
        <v>0</v>
      </c>
      <c r="J44" s="49">
        <f ca="1">RC_Eventos!M13</f>
        <v>0</v>
      </c>
      <c r="K44" s="49">
        <f ca="1">RC_Eventos!N13</f>
        <v>0</v>
      </c>
      <c r="L44" s="49">
        <f ca="1">RC_Eventos!O13</f>
        <v>0</v>
      </c>
      <c r="M44" s="49">
        <f ca="1">RC_Eventos!P13</f>
        <v>0</v>
      </c>
      <c r="N44" s="49">
        <f>IF(ISERROR(SUMIFS(Lanç_Terinamentos!$G$8:$G$2008,Lanç_Terinamentos!$X$8:$X$2008,$B$1)),"",SUMIFS(Lanç_Terinamentos!$G$8:$G$2008,Lanç_Terinamentos!$X$8:$X$2008,$B$1))</f>
        <v>8</v>
      </c>
    </row>
    <row r="45" spans="1:14" ht="15.75" thickBot="1" x14ac:dyDescent="0.25"/>
    <row r="46" spans="1:14" ht="15.75" thickBot="1" x14ac:dyDescent="0.25">
      <c r="A46" s="42" t="s">
        <v>137</v>
      </c>
      <c r="B46" s="41" t="s">
        <v>143</v>
      </c>
      <c r="C46" s="41" t="s">
        <v>144</v>
      </c>
      <c r="D46" s="41" t="s">
        <v>145</v>
      </c>
      <c r="E46" s="41" t="s">
        <v>146</v>
      </c>
      <c r="F46" s="41" t="s">
        <v>147</v>
      </c>
      <c r="G46" s="41" t="s">
        <v>148</v>
      </c>
      <c r="H46" s="41" t="s">
        <v>149</v>
      </c>
      <c r="I46" s="41" t="s">
        <v>150</v>
      </c>
      <c r="J46" s="41" t="s">
        <v>151</v>
      </c>
      <c r="K46" s="41" t="s">
        <v>152</v>
      </c>
      <c r="L46" s="41" t="s">
        <v>153</v>
      </c>
      <c r="M46" s="41" t="s">
        <v>154</v>
      </c>
      <c r="N46" s="59" t="s">
        <v>156</v>
      </c>
    </row>
    <row r="47" spans="1:14" ht="15.75" thickBot="1" x14ac:dyDescent="0.25">
      <c r="A47" s="42" t="s">
        <v>200</v>
      </c>
      <c r="B47" s="60">
        <f>RC_Receitas!F11</f>
        <v>400000</v>
      </c>
      <c r="C47" s="60">
        <f>RC_Receitas!G11</f>
        <v>200001</v>
      </c>
      <c r="D47" s="60">
        <f>RC_Receitas!H11</f>
        <v>200002</v>
      </c>
      <c r="E47" s="60">
        <f>RC_Receitas!I11</f>
        <v>200003</v>
      </c>
      <c r="F47" s="60">
        <f>RC_Receitas!J11</f>
        <v>300000</v>
      </c>
      <c r="G47" s="60">
        <f>RC_Receitas!K11</f>
        <v>200000</v>
      </c>
      <c r="H47" s="60">
        <f>RC_Receitas!L11</f>
        <v>300000</v>
      </c>
      <c r="I47" s="60" t="str">
        <f>RC_Receitas!M11</f>
        <v/>
      </c>
      <c r="J47" s="60" t="str">
        <f>RC_Receitas!N11</f>
        <v/>
      </c>
      <c r="K47" s="60" t="str">
        <f>RC_Receitas!O11</f>
        <v/>
      </c>
      <c r="L47" s="60" t="str">
        <f>RC_Receitas!P11</f>
        <v/>
      </c>
      <c r="M47" s="60" t="str">
        <f>RC_Receitas!Q11</f>
        <v/>
      </c>
      <c r="N47" s="60">
        <f t="shared" ref="N47:N48" si="7">SUM(B47:M47)</f>
        <v>1800006</v>
      </c>
    </row>
    <row r="48" spans="1:14" ht="15.75" thickBot="1" x14ac:dyDescent="0.25">
      <c r="A48" s="42" t="s">
        <v>197</v>
      </c>
      <c r="B48" s="60">
        <f ca="1">SUM(B53:B55,B58:B69,B42)</f>
        <v>67400</v>
      </c>
      <c r="C48" s="60">
        <f t="shared" ref="C48:M48" ca="1" si="8">SUM(C53:C55,C58:C69,C42)</f>
        <v>64606</v>
      </c>
      <c r="D48" s="60">
        <f t="shared" ca="1" si="8"/>
        <v>60610</v>
      </c>
      <c r="E48" s="60">
        <f t="shared" ca="1" si="8"/>
        <v>58915</v>
      </c>
      <c r="F48" s="60">
        <f t="shared" ca="1" si="8"/>
        <v>41606</v>
      </c>
      <c r="G48" s="60">
        <f t="shared" ca="1" si="8"/>
        <v>31506</v>
      </c>
      <c r="H48" s="60">
        <f t="shared" ca="1" si="8"/>
        <v>0</v>
      </c>
      <c r="I48" s="60">
        <f t="shared" ca="1" si="8"/>
        <v>0</v>
      </c>
      <c r="J48" s="60">
        <f t="shared" ca="1" si="8"/>
        <v>0</v>
      </c>
      <c r="K48" s="60">
        <f t="shared" ca="1" si="8"/>
        <v>0</v>
      </c>
      <c r="L48" s="60">
        <f t="shared" ca="1" si="8"/>
        <v>0</v>
      </c>
      <c r="M48" s="60">
        <f t="shared" ca="1" si="8"/>
        <v>0</v>
      </c>
      <c r="N48" s="60">
        <f t="shared" ca="1" si="7"/>
        <v>324643</v>
      </c>
    </row>
    <row r="49" spans="1:14" ht="15.75" thickBot="1" x14ac:dyDescent="0.25">
      <c r="A49" s="42" t="s">
        <v>201</v>
      </c>
      <c r="B49" s="60">
        <f ca="1">IF(ISERROR(B47/B9),"",B47/B9)</f>
        <v>40000</v>
      </c>
      <c r="C49" s="60">
        <f t="shared" ref="C49:N49" ca="1" si="9">IF(ISERROR(C47/C9),"",C47/C9)</f>
        <v>16666.75</v>
      </c>
      <c r="D49" s="60">
        <f t="shared" ca="1" si="9"/>
        <v>18182</v>
      </c>
      <c r="E49" s="60">
        <f t="shared" ca="1" si="9"/>
        <v>18182.090909090908</v>
      </c>
      <c r="F49" s="60">
        <f t="shared" ca="1" si="9"/>
        <v>27272.727272727272</v>
      </c>
      <c r="G49" s="60">
        <f t="shared" ca="1" si="9"/>
        <v>18181.81818181818</v>
      </c>
      <c r="H49" s="60">
        <f t="shared" ca="1" si="9"/>
        <v>27272.727272727272</v>
      </c>
      <c r="I49" s="60" t="str">
        <f t="shared" ca="1" si="9"/>
        <v/>
      </c>
      <c r="J49" s="60" t="str">
        <f t="shared" ca="1" si="9"/>
        <v/>
      </c>
      <c r="K49" s="60" t="str">
        <f t="shared" ca="1" si="9"/>
        <v/>
      </c>
      <c r="L49" s="60" t="str">
        <f t="shared" ca="1" si="9"/>
        <v/>
      </c>
      <c r="M49" s="60" t="str">
        <f t="shared" ca="1" si="9"/>
        <v/>
      </c>
      <c r="N49" s="60">
        <f t="shared" ca="1" si="9"/>
        <v>163636.90909090909</v>
      </c>
    </row>
    <row r="50" spans="1:14" ht="15.75" thickBot="1" x14ac:dyDescent="0.25">
      <c r="A50" s="42" t="s">
        <v>202</v>
      </c>
      <c r="B50" s="60">
        <f ca="1">IF(ISERROR(B48/B9),"",B48/B9)</f>
        <v>6740</v>
      </c>
      <c r="C50" s="60">
        <f t="shared" ref="C50:N50" ca="1" si="10">IF(ISERROR(C48/C9),"",C48/C9)</f>
        <v>5383.833333333333</v>
      </c>
      <c r="D50" s="60">
        <f t="shared" ca="1" si="10"/>
        <v>5510</v>
      </c>
      <c r="E50" s="60">
        <f t="shared" ca="1" si="10"/>
        <v>5355.909090909091</v>
      </c>
      <c r="F50" s="60">
        <f t="shared" ca="1" si="10"/>
        <v>3782.3636363636365</v>
      </c>
      <c r="G50" s="60">
        <f t="shared" ca="1" si="10"/>
        <v>2864.181818181818</v>
      </c>
      <c r="H50" s="60">
        <f t="shared" ca="1" si="10"/>
        <v>0</v>
      </c>
      <c r="I50" s="60">
        <f t="shared" ca="1" si="10"/>
        <v>0</v>
      </c>
      <c r="J50" s="60">
        <f t="shared" ca="1" si="10"/>
        <v>0</v>
      </c>
      <c r="K50" s="60">
        <f t="shared" ca="1" si="10"/>
        <v>0</v>
      </c>
      <c r="L50" s="60">
        <f t="shared" ca="1" si="10"/>
        <v>0</v>
      </c>
      <c r="M50" s="60">
        <f t="shared" ca="1" si="10"/>
        <v>0</v>
      </c>
      <c r="N50" s="60">
        <f t="shared" ca="1" si="10"/>
        <v>29513</v>
      </c>
    </row>
    <row r="51" spans="1:14" ht="15.75" thickBot="1" x14ac:dyDescent="0.25"/>
    <row r="52" spans="1:14" ht="15.75" thickBot="1" x14ac:dyDescent="0.25">
      <c r="A52" s="42" t="s">
        <v>137</v>
      </c>
      <c r="B52" s="41" t="s">
        <v>143</v>
      </c>
      <c r="C52" s="41" t="s">
        <v>144</v>
      </c>
      <c r="D52" s="41" t="s">
        <v>145</v>
      </c>
      <c r="E52" s="41" t="s">
        <v>146</v>
      </c>
      <c r="F52" s="41" t="s">
        <v>147</v>
      </c>
      <c r="G52" s="41" t="s">
        <v>148</v>
      </c>
      <c r="H52" s="41" t="s">
        <v>149</v>
      </c>
      <c r="I52" s="41" t="s">
        <v>150</v>
      </c>
      <c r="J52" s="41" t="s">
        <v>151</v>
      </c>
      <c r="K52" s="41" t="s">
        <v>152</v>
      </c>
      <c r="L52" s="41" t="s">
        <v>153</v>
      </c>
      <c r="M52" s="41" t="s">
        <v>154</v>
      </c>
      <c r="N52" s="59" t="s">
        <v>156</v>
      </c>
    </row>
    <row r="53" spans="1:14" ht="15.75" thickBot="1" x14ac:dyDescent="0.25">
      <c r="A53" s="42" t="s">
        <v>183</v>
      </c>
      <c r="B53" s="60">
        <f ca="1">SUM(RC_Receitas!F14,RC_Receitas!F16)</f>
        <v>53500</v>
      </c>
      <c r="C53" s="60">
        <f ca="1">SUM(RC_Receitas!G14,RC_Receitas!G16)</f>
        <v>55102</v>
      </c>
      <c r="D53" s="60">
        <f ca="1">SUM(RC_Receitas!H14,RC_Receitas!H16)</f>
        <v>51004</v>
      </c>
      <c r="E53" s="60">
        <f ca="1">SUM(RC_Receitas!I14,RC_Receitas!I16)</f>
        <v>49506</v>
      </c>
      <c r="F53" s="60">
        <f ca="1">SUM(RC_Receitas!J14,RC_Receitas!J16)</f>
        <v>38503</v>
      </c>
      <c r="G53" s="60">
        <f ca="1">SUM(RC_Receitas!K14,RC_Receitas!K16)</f>
        <v>28503</v>
      </c>
      <c r="H53" s="60">
        <f ca="1">SUM(RC_Receitas!L14,RC_Receitas!L16)</f>
        <v>0</v>
      </c>
      <c r="I53" s="60">
        <f ca="1">SUM(RC_Receitas!M14,RC_Receitas!M16)</f>
        <v>0</v>
      </c>
      <c r="J53" s="60">
        <f ca="1">SUM(RC_Receitas!N14,RC_Receitas!N16)</f>
        <v>0</v>
      </c>
      <c r="K53" s="60">
        <f ca="1">SUM(RC_Receitas!O14,RC_Receitas!O16)</f>
        <v>0</v>
      </c>
      <c r="L53" s="60">
        <f ca="1">SUM(RC_Receitas!P14,RC_Receitas!P16)</f>
        <v>0</v>
      </c>
      <c r="M53" s="60">
        <f ca="1">SUM(RC_Receitas!Q14,RC_Receitas!Q16)</f>
        <v>0</v>
      </c>
      <c r="N53" s="60">
        <f t="shared" ref="N53:N55" ca="1" si="11">SUM(B53:M53)</f>
        <v>276118</v>
      </c>
    </row>
    <row r="54" spans="1:14" ht="15.75" thickBot="1" x14ac:dyDescent="0.25">
      <c r="A54" s="42" t="s">
        <v>88</v>
      </c>
      <c r="B54" s="60">
        <f>RC_Receitas!F18</f>
        <v>3000</v>
      </c>
      <c r="C54" s="60">
        <f>RC_Receitas!G18</f>
        <v>3001</v>
      </c>
      <c r="D54" s="60">
        <f>RC_Receitas!H18</f>
        <v>3002</v>
      </c>
      <c r="E54" s="60">
        <f>RC_Receitas!I18</f>
        <v>3003</v>
      </c>
      <c r="F54" s="60">
        <f>RC_Receitas!J18</f>
        <v>3003</v>
      </c>
      <c r="G54" s="60">
        <f>RC_Receitas!K18</f>
        <v>3003</v>
      </c>
      <c r="H54" s="60" t="str">
        <f>RC_Receitas!L18</f>
        <v/>
      </c>
      <c r="I54" s="60" t="str">
        <f>RC_Receitas!M18</f>
        <v/>
      </c>
      <c r="J54" s="60" t="str">
        <f>RC_Receitas!N18</f>
        <v/>
      </c>
      <c r="K54" s="60" t="str">
        <f>RC_Receitas!O18</f>
        <v/>
      </c>
      <c r="L54" s="60" t="str">
        <f>RC_Receitas!P18</f>
        <v/>
      </c>
      <c r="M54" s="60" t="str">
        <f>RC_Receitas!Q18</f>
        <v/>
      </c>
      <c r="N54" s="60">
        <f t="shared" si="11"/>
        <v>18012</v>
      </c>
    </row>
    <row r="55" spans="1:14" ht="15.75" thickBot="1" x14ac:dyDescent="0.25">
      <c r="A55" s="42" t="s">
        <v>90</v>
      </c>
      <c r="B55" s="60">
        <f>RC_Receitas!F19</f>
        <v>1000</v>
      </c>
      <c r="C55" s="60">
        <f>RC_Receitas!G19</f>
        <v>1001</v>
      </c>
      <c r="D55" s="60">
        <f>RC_Receitas!H19</f>
        <v>1002</v>
      </c>
      <c r="E55" s="60">
        <f>RC_Receitas!I19</f>
        <v>1003</v>
      </c>
      <c r="F55" s="60">
        <f>RC_Receitas!J19</f>
        <v>0</v>
      </c>
      <c r="G55" s="60">
        <f>RC_Receitas!K19</f>
        <v>0</v>
      </c>
      <c r="H55" s="60" t="str">
        <f>RC_Receitas!L19</f>
        <v/>
      </c>
      <c r="I55" s="60" t="str">
        <f>RC_Receitas!M19</f>
        <v/>
      </c>
      <c r="J55" s="60" t="str">
        <f>RC_Receitas!N19</f>
        <v/>
      </c>
      <c r="K55" s="60" t="str">
        <f>RC_Receitas!O19</f>
        <v/>
      </c>
      <c r="L55" s="60" t="str">
        <f>RC_Receitas!P19</f>
        <v/>
      </c>
      <c r="M55" s="60" t="str">
        <f>RC_Receitas!Q19</f>
        <v/>
      </c>
      <c r="N55" s="60">
        <f t="shared" si="11"/>
        <v>4006</v>
      </c>
    </row>
    <row r="56" spans="1:14" ht="15.75" thickBot="1" x14ac:dyDescent="0.25"/>
    <row r="57" spans="1:14" ht="15.75" thickBot="1" x14ac:dyDescent="0.25">
      <c r="A57" s="42" t="s">
        <v>137</v>
      </c>
      <c r="B57" s="41" t="s">
        <v>143</v>
      </c>
      <c r="C57" s="41" t="s">
        <v>144</v>
      </c>
      <c r="D57" s="41" t="s">
        <v>145</v>
      </c>
      <c r="E57" s="41" t="s">
        <v>146</v>
      </c>
      <c r="F57" s="41" t="s">
        <v>147</v>
      </c>
      <c r="G57" s="41" t="s">
        <v>148</v>
      </c>
      <c r="H57" s="41" t="s">
        <v>149</v>
      </c>
      <c r="I57" s="41" t="s">
        <v>150</v>
      </c>
      <c r="J57" s="41" t="s">
        <v>151</v>
      </c>
      <c r="K57" s="41" t="s">
        <v>152</v>
      </c>
      <c r="L57" s="41" t="s">
        <v>153</v>
      </c>
      <c r="M57" s="41" t="s">
        <v>154</v>
      </c>
      <c r="N57" s="59" t="s">
        <v>156</v>
      </c>
    </row>
    <row r="58" spans="1:14" ht="15.75" thickBot="1" x14ac:dyDescent="0.25">
      <c r="A58" s="42" t="str">
        <f>RC_Receitas!C22</f>
        <v>Alimentação</v>
      </c>
      <c r="B58" s="60">
        <f ca="1">RC_Receitas!F22</f>
        <v>3000</v>
      </c>
      <c r="C58" s="60">
        <f ca="1">RC_Receitas!G22</f>
        <v>3001</v>
      </c>
      <c r="D58" s="60">
        <f ca="1">RC_Receitas!H22</f>
        <v>3002</v>
      </c>
      <c r="E58" s="60">
        <f ca="1">RC_Receitas!I22</f>
        <v>3003</v>
      </c>
      <c r="F58" s="60">
        <f ca="1">RC_Receitas!J22</f>
        <v>0</v>
      </c>
      <c r="G58" s="60">
        <f ca="1">RC_Receitas!K22</f>
        <v>0</v>
      </c>
      <c r="H58" s="60">
        <f ca="1">RC_Receitas!L22</f>
        <v>0</v>
      </c>
      <c r="I58" s="60">
        <f ca="1">RC_Receitas!M22</f>
        <v>0</v>
      </c>
      <c r="J58" s="60">
        <f ca="1">RC_Receitas!N22</f>
        <v>0</v>
      </c>
      <c r="K58" s="60">
        <f ca="1">RC_Receitas!O22</f>
        <v>0</v>
      </c>
      <c r="L58" s="60">
        <f ca="1">RC_Receitas!P22</f>
        <v>0</v>
      </c>
      <c r="M58" s="60">
        <f ca="1">RC_Receitas!Q22</f>
        <v>0</v>
      </c>
      <c r="N58" s="60">
        <f t="shared" ref="N58" ca="1" si="12">SUM(B58:M58)</f>
        <v>12006</v>
      </c>
    </row>
    <row r="59" spans="1:14" ht="15.75" thickBot="1" x14ac:dyDescent="0.25">
      <c r="A59" s="42" t="str">
        <f>RC_Receitas!C23</f>
        <v>Saúde</v>
      </c>
      <c r="B59" s="60">
        <f ca="1">RC_Receitas!F23</f>
        <v>3000</v>
      </c>
      <c r="C59" s="60">
        <f ca="1">RC_Receitas!G23</f>
        <v>1000</v>
      </c>
      <c r="D59" s="60">
        <f ca="1">RC_Receitas!H23</f>
        <v>1000</v>
      </c>
      <c r="E59" s="60">
        <f ca="1">RC_Receitas!I23</f>
        <v>1000</v>
      </c>
      <c r="F59" s="60">
        <f ca="1">RC_Receitas!J23</f>
        <v>0</v>
      </c>
      <c r="G59" s="60">
        <f ca="1">RC_Receitas!K23</f>
        <v>0</v>
      </c>
      <c r="H59" s="60">
        <f ca="1">RC_Receitas!L23</f>
        <v>0</v>
      </c>
      <c r="I59" s="60">
        <f ca="1">RC_Receitas!M23</f>
        <v>0</v>
      </c>
      <c r="J59" s="60">
        <f ca="1">RC_Receitas!N23</f>
        <v>0</v>
      </c>
      <c r="K59" s="60">
        <f ca="1">RC_Receitas!O23</f>
        <v>0</v>
      </c>
      <c r="L59" s="60">
        <f ca="1">RC_Receitas!P23</f>
        <v>0</v>
      </c>
      <c r="M59" s="60">
        <f ca="1">RC_Receitas!Q23</f>
        <v>0</v>
      </c>
      <c r="N59" s="60">
        <f t="shared" ref="N59:N69" ca="1" si="13">SUM(B59:M59)</f>
        <v>6000</v>
      </c>
    </row>
    <row r="60" spans="1:14" ht="15.75" thickBot="1" x14ac:dyDescent="0.25">
      <c r="A60" s="42" t="str">
        <f>RC_Receitas!C24</f>
        <v>Odonto</v>
      </c>
      <c r="B60" s="60">
        <f ca="1">RC_Receitas!F24</f>
        <v>3000</v>
      </c>
      <c r="C60" s="60">
        <f ca="1">RC_Receitas!G24</f>
        <v>1000</v>
      </c>
      <c r="D60" s="60">
        <f ca="1">RC_Receitas!H24</f>
        <v>1000</v>
      </c>
      <c r="E60" s="60">
        <f ca="1">RC_Receitas!I24</f>
        <v>1000</v>
      </c>
      <c r="F60" s="60">
        <f ca="1">RC_Receitas!J24</f>
        <v>0</v>
      </c>
      <c r="G60" s="60">
        <f ca="1">RC_Receitas!K24</f>
        <v>0</v>
      </c>
      <c r="H60" s="60">
        <f ca="1">RC_Receitas!L24</f>
        <v>0</v>
      </c>
      <c r="I60" s="60">
        <f ca="1">RC_Receitas!M24</f>
        <v>0</v>
      </c>
      <c r="J60" s="60">
        <f ca="1">RC_Receitas!N24</f>
        <v>0</v>
      </c>
      <c r="K60" s="60">
        <f ca="1">RC_Receitas!O24</f>
        <v>0</v>
      </c>
      <c r="L60" s="60">
        <f ca="1">RC_Receitas!P24</f>
        <v>0</v>
      </c>
      <c r="M60" s="60">
        <f ca="1">RC_Receitas!Q24</f>
        <v>0</v>
      </c>
      <c r="N60" s="60">
        <f t="shared" ca="1" si="13"/>
        <v>6000</v>
      </c>
    </row>
    <row r="61" spans="1:14" ht="15.75" thickBot="1" x14ac:dyDescent="0.25">
      <c r="A61" s="42" t="str">
        <f>RC_Receitas!C25</f>
        <v>Transporte</v>
      </c>
      <c r="B61" s="60">
        <f ca="1">RC_Receitas!F25</f>
        <v>0</v>
      </c>
      <c r="C61" s="60">
        <f ca="1">RC_Receitas!G25</f>
        <v>0</v>
      </c>
      <c r="D61" s="60">
        <f ca="1">RC_Receitas!H25</f>
        <v>0</v>
      </c>
      <c r="E61" s="60">
        <f ca="1">RC_Receitas!I25</f>
        <v>0</v>
      </c>
      <c r="F61" s="60">
        <f ca="1">RC_Receitas!J25</f>
        <v>0</v>
      </c>
      <c r="G61" s="60">
        <f ca="1">RC_Receitas!K25</f>
        <v>0</v>
      </c>
      <c r="H61" s="60">
        <f ca="1">RC_Receitas!L25</f>
        <v>0</v>
      </c>
      <c r="I61" s="60">
        <f ca="1">RC_Receitas!M25</f>
        <v>0</v>
      </c>
      <c r="J61" s="60">
        <f ca="1">RC_Receitas!N25</f>
        <v>0</v>
      </c>
      <c r="K61" s="60">
        <f ca="1">RC_Receitas!O25</f>
        <v>0</v>
      </c>
      <c r="L61" s="60">
        <f ca="1">RC_Receitas!P25</f>
        <v>0</v>
      </c>
      <c r="M61" s="60">
        <f ca="1">RC_Receitas!Q25</f>
        <v>0</v>
      </c>
      <c r="N61" s="60">
        <f t="shared" ca="1" si="13"/>
        <v>0</v>
      </c>
    </row>
    <row r="62" spans="1:14" ht="15.75" thickBot="1" x14ac:dyDescent="0.25">
      <c r="A62" s="42" t="str">
        <f>RC_Receitas!C26</f>
        <v>Seguro de vida</v>
      </c>
      <c r="B62" s="60">
        <f ca="1">RC_Receitas!F26</f>
        <v>0</v>
      </c>
      <c r="C62" s="60">
        <f ca="1">RC_Receitas!G26</f>
        <v>0</v>
      </c>
      <c r="D62" s="60">
        <f ca="1">RC_Receitas!H26</f>
        <v>0</v>
      </c>
      <c r="E62" s="60">
        <f ca="1">RC_Receitas!I26</f>
        <v>0</v>
      </c>
      <c r="F62" s="60">
        <f ca="1">RC_Receitas!J26</f>
        <v>0</v>
      </c>
      <c r="G62" s="60">
        <f ca="1">RC_Receitas!K26</f>
        <v>0</v>
      </c>
      <c r="H62" s="60">
        <f ca="1">RC_Receitas!L26</f>
        <v>0</v>
      </c>
      <c r="I62" s="60">
        <f ca="1">RC_Receitas!M26</f>
        <v>0</v>
      </c>
      <c r="J62" s="60">
        <f ca="1">RC_Receitas!N26</f>
        <v>0</v>
      </c>
      <c r="K62" s="60">
        <f ca="1">RC_Receitas!O26</f>
        <v>0</v>
      </c>
      <c r="L62" s="60">
        <f ca="1">RC_Receitas!P26</f>
        <v>0</v>
      </c>
      <c r="M62" s="60">
        <f ca="1">RC_Receitas!Q26</f>
        <v>0</v>
      </c>
      <c r="N62" s="60">
        <f t="shared" ca="1" si="13"/>
        <v>0</v>
      </c>
    </row>
    <row r="63" spans="1:14" ht="15.75" thickBot="1" x14ac:dyDescent="0.25">
      <c r="A63" s="42" t="str">
        <f>RC_Receitas!C27</f>
        <v>Vale academia</v>
      </c>
      <c r="B63" s="60">
        <f ca="1">RC_Receitas!F27</f>
        <v>0</v>
      </c>
      <c r="C63" s="60">
        <f ca="1">RC_Receitas!G27</f>
        <v>0</v>
      </c>
      <c r="D63" s="60">
        <f ca="1">RC_Receitas!H27</f>
        <v>0</v>
      </c>
      <c r="E63" s="60">
        <f ca="1">RC_Receitas!I27</f>
        <v>0</v>
      </c>
      <c r="F63" s="60">
        <f ca="1">RC_Receitas!J27</f>
        <v>0</v>
      </c>
      <c r="G63" s="60">
        <f ca="1">RC_Receitas!K27</f>
        <v>0</v>
      </c>
      <c r="H63" s="60">
        <f ca="1">RC_Receitas!L27</f>
        <v>0</v>
      </c>
      <c r="I63" s="60">
        <f ca="1">RC_Receitas!M27</f>
        <v>0</v>
      </c>
      <c r="J63" s="60">
        <f ca="1">RC_Receitas!N27</f>
        <v>0</v>
      </c>
      <c r="K63" s="60">
        <f ca="1">RC_Receitas!O27</f>
        <v>0</v>
      </c>
      <c r="L63" s="60">
        <f ca="1">RC_Receitas!P27</f>
        <v>0</v>
      </c>
      <c r="M63" s="60">
        <f ca="1">RC_Receitas!Q27</f>
        <v>0</v>
      </c>
      <c r="N63" s="60">
        <f t="shared" ca="1" si="13"/>
        <v>0</v>
      </c>
    </row>
    <row r="64" spans="1:14" ht="15.75" thickBot="1" x14ac:dyDescent="0.25">
      <c r="A64" s="42" t="str">
        <f>RC_Receitas!C28</f>
        <v>Creche</v>
      </c>
      <c r="B64" s="60">
        <f ca="1">RC_Receitas!F28</f>
        <v>0</v>
      </c>
      <c r="C64" s="60">
        <f ca="1">RC_Receitas!G28</f>
        <v>0</v>
      </c>
      <c r="D64" s="60">
        <f ca="1">RC_Receitas!H28</f>
        <v>0</v>
      </c>
      <c r="E64" s="60">
        <f ca="1">RC_Receitas!I28</f>
        <v>0</v>
      </c>
      <c r="F64" s="60">
        <f ca="1">RC_Receitas!J28</f>
        <v>0</v>
      </c>
      <c r="G64" s="60">
        <f ca="1">RC_Receitas!K28</f>
        <v>0</v>
      </c>
      <c r="H64" s="60">
        <f ca="1">RC_Receitas!L28</f>
        <v>0</v>
      </c>
      <c r="I64" s="60">
        <f ca="1">RC_Receitas!M28</f>
        <v>0</v>
      </c>
      <c r="J64" s="60">
        <f ca="1">RC_Receitas!N28</f>
        <v>0</v>
      </c>
      <c r="K64" s="60">
        <f ca="1">RC_Receitas!O28</f>
        <v>0</v>
      </c>
      <c r="L64" s="60">
        <f ca="1">RC_Receitas!P28</f>
        <v>0</v>
      </c>
      <c r="M64" s="60">
        <f ca="1">RC_Receitas!Q28</f>
        <v>0</v>
      </c>
      <c r="N64" s="60">
        <f t="shared" ca="1" si="13"/>
        <v>0</v>
      </c>
    </row>
    <row r="65" spans="1:14" ht="15.75" thickBot="1" x14ac:dyDescent="0.25">
      <c r="A65" s="42" t="str">
        <f>RC_Receitas!C29</f>
        <v>Vale combustível</v>
      </c>
      <c r="B65" s="60">
        <f ca="1">RC_Receitas!F29</f>
        <v>0</v>
      </c>
      <c r="C65" s="60">
        <f ca="1">RC_Receitas!G29</f>
        <v>0</v>
      </c>
      <c r="D65" s="60">
        <f ca="1">RC_Receitas!H29</f>
        <v>0</v>
      </c>
      <c r="E65" s="60">
        <f ca="1">RC_Receitas!I29</f>
        <v>0</v>
      </c>
      <c r="F65" s="60">
        <f ca="1">RC_Receitas!J29</f>
        <v>0</v>
      </c>
      <c r="G65" s="60">
        <f ca="1">RC_Receitas!K29</f>
        <v>0</v>
      </c>
      <c r="H65" s="60">
        <f ca="1">RC_Receitas!L29</f>
        <v>0</v>
      </c>
      <c r="I65" s="60">
        <f ca="1">RC_Receitas!M29</f>
        <v>0</v>
      </c>
      <c r="J65" s="60">
        <f ca="1">RC_Receitas!N29</f>
        <v>0</v>
      </c>
      <c r="K65" s="60">
        <f ca="1">RC_Receitas!O29</f>
        <v>0</v>
      </c>
      <c r="L65" s="60">
        <f ca="1">RC_Receitas!P29</f>
        <v>0</v>
      </c>
      <c r="M65" s="60">
        <f ca="1">RC_Receitas!Q29</f>
        <v>0</v>
      </c>
      <c r="N65" s="60">
        <f t="shared" ca="1" si="13"/>
        <v>0</v>
      </c>
    </row>
    <row r="66" spans="1:14" ht="15.75" thickBot="1" x14ac:dyDescent="0.25">
      <c r="A66" s="42" t="str">
        <f>RC_Receitas!C30</f>
        <v>Salário família</v>
      </c>
      <c r="B66" s="60">
        <f ca="1">RC_Receitas!F30</f>
        <v>0</v>
      </c>
      <c r="C66" s="60">
        <f ca="1">RC_Receitas!G30</f>
        <v>0</v>
      </c>
      <c r="D66" s="60">
        <f ca="1">RC_Receitas!H30</f>
        <v>0</v>
      </c>
      <c r="E66" s="60">
        <f ca="1">RC_Receitas!I30</f>
        <v>0</v>
      </c>
      <c r="F66" s="60">
        <f ca="1">RC_Receitas!J30</f>
        <v>0</v>
      </c>
      <c r="G66" s="60">
        <f ca="1">RC_Receitas!K30</f>
        <v>0</v>
      </c>
      <c r="H66" s="60">
        <f ca="1">RC_Receitas!L30</f>
        <v>0</v>
      </c>
      <c r="I66" s="60">
        <f ca="1">RC_Receitas!M30</f>
        <v>0</v>
      </c>
      <c r="J66" s="60">
        <f ca="1">RC_Receitas!N30</f>
        <v>0</v>
      </c>
      <c r="K66" s="60">
        <f ca="1">RC_Receitas!O30</f>
        <v>0</v>
      </c>
      <c r="L66" s="60">
        <f ca="1">RC_Receitas!P30</f>
        <v>0</v>
      </c>
      <c r="M66" s="60">
        <f ca="1">RC_Receitas!Q30</f>
        <v>0</v>
      </c>
      <c r="N66" s="60">
        <f t="shared" ca="1" si="13"/>
        <v>0</v>
      </c>
    </row>
    <row r="67" spans="1:14" ht="15.75" thickBot="1" x14ac:dyDescent="0.25">
      <c r="A67" s="42" t="str">
        <f>RC_Receitas!C31</f>
        <v/>
      </c>
      <c r="B67" s="60">
        <f ca="1">RC_Receitas!F31</f>
        <v>0</v>
      </c>
      <c r="C67" s="60">
        <f ca="1">RC_Receitas!G31</f>
        <v>0</v>
      </c>
      <c r="D67" s="60">
        <f ca="1">RC_Receitas!H31</f>
        <v>0</v>
      </c>
      <c r="E67" s="60">
        <f ca="1">RC_Receitas!I31</f>
        <v>0</v>
      </c>
      <c r="F67" s="60">
        <f ca="1">RC_Receitas!J31</f>
        <v>0</v>
      </c>
      <c r="G67" s="60">
        <f ca="1">RC_Receitas!K31</f>
        <v>0</v>
      </c>
      <c r="H67" s="60">
        <f ca="1">RC_Receitas!L31</f>
        <v>0</v>
      </c>
      <c r="I67" s="60">
        <f ca="1">RC_Receitas!M31</f>
        <v>0</v>
      </c>
      <c r="J67" s="60">
        <f ca="1">RC_Receitas!N31</f>
        <v>0</v>
      </c>
      <c r="K67" s="60">
        <f ca="1">RC_Receitas!O31</f>
        <v>0</v>
      </c>
      <c r="L67" s="60">
        <f ca="1">RC_Receitas!P31</f>
        <v>0</v>
      </c>
      <c r="M67" s="60">
        <f ca="1">RC_Receitas!Q31</f>
        <v>0</v>
      </c>
      <c r="N67" s="60">
        <f t="shared" ca="1" si="13"/>
        <v>0</v>
      </c>
    </row>
    <row r="68" spans="1:14" ht="15.75" thickBot="1" x14ac:dyDescent="0.25">
      <c r="A68" s="42" t="str">
        <f>RC_Receitas!C32</f>
        <v/>
      </c>
      <c r="B68" s="60">
        <f ca="1">RC_Receitas!F32</f>
        <v>0</v>
      </c>
      <c r="C68" s="60">
        <f ca="1">RC_Receitas!G32</f>
        <v>0</v>
      </c>
      <c r="D68" s="60">
        <f ca="1">RC_Receitas!H32</f>
        <v>0</v>
      </c>
      <c r="E68" s="60">
        <f ca="1">RC_Receitas!I32</f>
        <v>0</v>
      </c>
      <c r="F68" s="60">
        <f ca="1">RC_Receitas!J32</f>
        <v>0</v>
      </c>
      <c r="G68" s="60">
        <f ca="1">RC_Receitas!K32</f>
        <v>0</v>
      </c>
      <c r="H68" s="60">
        <f ca="1">RC_Receitas!L32</f>
        <v>0</v>
      </c>
      <c r="I68" s="60">
        <f ca="1">RC_Receitas!M32</f>
        <v>0</v>
      </c>
      <c r="J68" s="60">
        <f ca="1">RC_Receitas!N32</f>
        <v>0</v>
      </c>
      <c r="K68" s="60">
        <f ca="1">RC_Receitas!O32</f>
        <v>0</v>
      </c>
      <c r="L68" s="60">
        <f ca="1">RC_Receitas!P32</f>
        <v>0</v>
      </c>
      <c r="M68" s="60">
        <f ca="1">RC_Receitas!Q32</f>
        <v>0</v>
      </c>
      <c r="N68" s="60">
        <f t="shared" ca="1" si="13"/>
        <v>0</v>
      </c>
    </row>
    <row r="69" spans="1:14" ht="15.75" thickBot="1" x14ac:dyDescent="0.25">
      <c r="A69" s="42" t="str">
        <f>RC_Receitas!C33</f>
        <v/>
      </c>
      <c r="B69" s="60">
        <f ca="1">RC_Receitas!F33</f>
        <v>0</v>
      </c>
      <c r="C69" s="60">
        <f ca="1">RC_Receitas!G33</f>
        <v>0</v>
      </c>
      <c r="D69" s="60">
        <f ca="1">RC_Receitas!H33</f>
        <v>0</v>
      </c>
      <c r="E69" s="60">
        <f ca="1">RC_Receitas!I33</f>
        <v>0</v>
      </c>
      <c r="F69" s="60">
        <f ca="1">RC_Receitas!J33</f>
        <v>0</v>
      </c>
      <c r="G69" s="60">
        <f ca="1">RC_Receitas!K33</f>
        <v>0</v>
      </c>
      <c r="H69" s="60">
        <f ca="1">RC_Receitas!L33</f>
        <v>0</v>
      </c>
      <c r="I69" s="60">
        <f ca="1">RC_Receitas!M33</f>
        <v>0</v>
      </c>
      <c r="J69" s="60">
        <f ca="1">RC_Receitas!N33</f>
        <v>0</v>
      </c>
      <c r="K69" s="60">
        <f ca="1">RC_Receitas!O33</f>
        <v>0</v>
      </c>
      <c r="L69" s="60">
        <f ca="1">RC_Receitas!P33</f>
        <v>0</v>
      </c>
      <c r="M69" s="60">
        <f ca="1">RC_Receitas!Q33</f>
        <v>0</v>
      </c>
      <c r="N69" s="60">
        <f t="shared" ca="1" si="13"/>
        <v>0</v>
      </c>
    </row>
    <row r="70" spans="1:14" ht="15.75" thickBot="1" x14ac:dyDescent="0.25"/>
    <row r="71" spans="1:14" ht="15.75" thickBot="1" x14ac:dyDescent="0.25">
      <c r="A71" s="61" t="s">
        <v>218</v>
      </c>
      <c r="B71" s="59" t="str">
        <f>"Total "&amp;B1</f>
        <v>Total 2015</v>
      </c>
    </row>
    <row r="72" spans="1:14" ht="15.75" thickBot="1" x14ac:dyDescent="0.25">
      <c r="A72" s="61" t="s">
        <v>219</v>
      </c>
      <c r="B72" s="49">
        <f ca="1">SUMIF(Cad_Func!$O$8:$O$208,'Graf Aux'!A72,Cad_Func!$P$8:$P$208)</f>
        <v>0</v>
      </c>
    </row>
    <row r="73" spans="1:14" ht="15.75" thickBot="1" x14ac:dyDescent="0.25">
      <c r="A73" s="61" t="s">
        <v>220</v>
      </c>
      <c r="B73" s="49">
        <f ca="1">SUMIF(Cad_Func!$O$8:$O$208,'Graf Aux'!A73,Cad_Func!$P$8:$P$208)</f>
        <v>2</v>
      </c>
    </row>
    <row r="74" spans="1:14" ht="15.75" thickBot="1" x14ac:dyDescent="0.25">
      <c r="A74" s="61" t="s">
        <v>221</v>
      </c>
      <c r="B74" s="49">
        <f ca="1">SUMIF(Cad_Func!$O$8:$O$208,'Graf Aux'!A74,Cad_Func!$P$8:$P$208)</f>
        <v>9</v>
      </c>
    </row>
    <row r="75" spans="1:14" ht="15.75" thickBot="1" x14ac:dyDescent="0.25">
      <c r="A75" s="61" t="s">
        <v>222</v>
      </c>
      <c r="B75" s="49">
        <f ca="1">SUMIF(Cad_Func!$O$8:$O$208,'Graf Aux'!A75,Cad_Func!$P$8:$P$208)</f>
        <v>0</v>
      </c>
    </row>
    <row r="76" spans="1:14" ht="15.75" thickBot="1" x14ac:dyDescent="0.25">
      <c r="A76" s="61" t="s">
        <v>223</v>
      </c>
      <c r="B76" s="49">
        <f ca="1">SUMIF(Cad_Func!$O$8:$O$208,'Graf Aux'!A76,Cad_Func!$P$8:$P$208)</f>
        <v>0</v>
      </c>
    </row>
    <row r="77" spans="1:14" ht="15.75" thickBot="1" x14ac:dyDescent="0.25">
      <c r="A77" s="61" t="s">
        <v>224</v>
      </c>
      <c r="B77" s="49">
        <f ca="1">SUMIF(Cad_Func!$O$8:$O$208,'Graf Aux'!A77,Cad_Func!$P$8:$P$208)</f>
        <v>0</v>
      </c>
    </row>
  </sheetData>
  <sheetProtection selectLockedCells="1" selectUnlockedCells="1"/>
  <pageMargins left="0.511811024" right="0.511811024" top="0.78740157499999996" bottom="0.78740157499999996" header="0.31496062000000002" footer="0.31496062000000002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Plan6"/>
  <dimension ref="A1:XFD101"/>
  <sheetViews>
    <sheetView showGridLines="0" zoomScale="90" zoomScaleNormal="90" zoomScalePageLayoutView="90" workbookViewId="0">
      <selection activeCell="B1" sqref="B1"/>
    </sheetView>
  </sheetViews>
  <sheetFormatPr defaultColWidth="8.875" defaultRowHeight="15" zeroHeight="1" x14ac:dyDescent="0.2"/>
  <cols>
    <col min="1" max="1" width="27.7109375" style="1" customWidth="1"/>
    <col min="2" max="2" width="3.765625" customWidth="1"/>
    <col min="3" max="3" width="21.38671875" customWidth="1"/>
    <col min="4" max="4" width="23.40625" customWidth="1"/>
    <col min="5" max="5" width="21.38671875" customWidth="1"/>
    <col min="6" max="6" width="23.40625" customWidth="1"/>
    <col min="7" max="7" width="21.38671875" customWidth="1"/>
    <col min="8" max="8" width="23.40625" customWidth="1"/>
    <col min="9" max="26" width="0" hidden="1" customWidth="1"/>
  </cols>
  <sheetData>
    <row r="1" spans="1:16384" s="4" customFormat="1" ht="34.35" customHeight="1" x14ac:dyDescent="0.2">
      <c r="A1" s="1"/>
      <c r="C1" s="149" t="s">
        <v>19</v>
      </c>
      <c r="D1" s="149"/>
      <c r="T1" s="4" t="s">
        <v>102</v>
      </c>
      <c r="U1" s="4">
        <v>1</v>
      </c>
    </row>
    <row r="2" spans="1:16384" s="4" customFormat="1" ht="21.6" customHeight="1" x14ac:dyDescent="0.2">
      <c r="A2" s="1"/>
      <c r="C2" s="149"/>
      <c r="D2" s="149"/>
      <c r="T2" s="4" t="s">
        <v>103</v>
      </c>
      <c r="U2" s="4">
        <v>2</v>
      </c>
    </row>
    <row r="3" spans="1:16384" s="4" customFormat="1" ht="21.6" customHeight="1" x14ac:dyDescent="0.2">
      <c r="A3" s="1"/>
      <c r="T3" s="4" t="s">
        <v>104</v>
      </c>
      <c r="U3" s="4">
        <v>3</v>
      </c>
    </row>
    <row r="4" spans="1:16384" s="106" customFormat="1" ht="45" customHeight="1" x14ac:dyDescent="0.2">
      <c r="A4" s="99"/>
      <c r="B4" s="104"/>
      <c r="C4" s="104"/>
      <c r="D4" s="104"/>
      <c r="E4" s="104"/>
      <c r="F4" s="104"/>
      <c r="G4" s="104"/>
      <c r="H4" s="104"/>
      <c r="I4" s="104"/>
      <c r="J4" s="104"/>
      <c r="K4" s="104"/>
      <c r="L4" s="104"/>
      <c r="M4" s="104"/>
      <c r="N4" s="104"/>
      <c r="O4" s="104"/>
      <c r="P4" s="104"/>
      <c r="Q4" s="104"/>
      <c r="R4" s="104"/>
      <c r="S4" s="104"/>
      <c r="T4" s="104"/>
      <c r="U4" s="104"/>
      <c r="V4" s="104"/>
      <c r="W4" s="104"/>
      <c r="X4" s="104"/>
      <c r="Y4" s="104"/>
      <c r="Z4" s="104"/>
      <c r="AA4" s="104"/>
      <c r="AB4" s="104"/>
      <c r="AC4" s="104"/>
      <c r="AD4" s="104"/>
      <c r="AE4" s="104"/>
      <c r="AF4" s="104"/>
      <c r="AG4" s="104"/>
      <c r="AH4" s="104"/>
      <c r="AI4" s="104"/>
      <c r="AJ4" s="104"/>
      <c r="AK4" s="104"/>
      <c r="AL4" s="104"/>
      <c r="AM4" s="104"/>
      <c r="AN4" s="104"/>
      <c r="AO4" s="104"/>
      <c r="AP4" s="104"/>
      <c r="AQ4" s="104"/>
      <c r="AR4" s="104"/>
      <c r="AS4" s="104"/>
      <c r="AT4" s="104"/>
      <c r="AU4" s="104"/>
      <c r="AV4" s="104"/>
      <c r="AW4" s="104"/>
      <c r="AX4" s="104"/>
      <c r="AY4" s="104"/>
      <c r="AZ4" s="104"/>
      <c r="BA4" s="104"/>
      <c r="BB4" s="104"/>
      <c r="BC4" s="104"/>
      <c r="BD4" s="104"/>
      <c r="BE4" s="104"/>
      <c r="BF4" s="104"/>
      <c r="BG4" s="104"/>
      <c r="BH4" s="104"/>
      <c r="BI4" s="104"/>
      <c r="BJ4" s="104"/>
      <c r="BK4" s="104"/>
      <c r="BL4" s="104"/>
      <c r="BM4" s="104"/>
      <c r="BN4" s="104"/>
      <c r="BO4" s="104"/>
      <c r="BP4" s="104"/>
      <c r="BQ4" s="104"/>
      <c r="BR4" s="104"/>
      <c r="BS4" s="104"/>
      <c r="BT4" s="104"/>
      <c r="BU4" s="104"/>
      <c r="BV4" s="104"/>
      <c r="BW4" s="104"/>
      <c r="BX4" s="104"/>
      <c r="BY4" s="104"/>
      <c r="BZ4" s="104"/>
      <c r="CA4" s="104"/>
      <c r="CB4" s="104"/>
      <c r="CC4" s="104"/>
      <c r="CD4" s="104"/>
      <c r="CE4" s="104"/>
      <c r="CF4" s="104"/>
      <c r="CG4" s="104"/>
      <c r="CH4" s="104"/>
      <c r="CI4" s="104"/>
      <c r="CJ4" s="104"/>
      <c r="CK4" s="104"/>
      <c r="CL4" s="104"/>
      <c r="CM4" s="104"/>
      <c r="CN4" s="104"/>
      <c r="CO4" s="104"/>
      <c r="CP4" s="104"/>
      <c r="CQ4" s="104"/>
      <c r="CR4" s="104"/>
      <c r="CS4" s="104"/>
      <c r="CT4" s="104"/>
      <c r="CU4" s="104"/>
      <c r="CV4" s="104"/>
      <c r="CW4" s="104"/>
      <c r="CX4" s="104"/>
      <c r="CY4" s="104"/>
      <c r="CZ4" s="104"/>
      <c r="DA4" s="104"/>
      <c r="DB4" s="104"/>
      <c r="DC4" s="104"/>
      <c r="DD4" s="104"/>
      <c r="DE4" s="104"/>
      <c r="DF4" s="104"/>
      <c r="DG4" s="104"/>
      <c r="DH4" s="104"/>
      <c r="DI4" s="104"/>
      <c r="DJ4" s="104"/>
      <c r="DK4" s="104"/>
      <c r="DL4" s="104"/>
      <c r="DM4" s="104"/>
      <c r="DN4" s="104"/>
      <c r="DO4" s="104"/>
      <c r="DP4" s="104"/>
      <c r="DQ4" s="104"/>
      <c r="DR4" s="104"/>
      <c r="DS4" s="104"/>
      <c r="DT4" s="104"/>
      <c r="DU4" s="104"/>
      <c r="DV4" s="104"/>
      <c r="DW4" s="104"/>
      <c r="DX4" s="104"/>
      <c r="DY4" s="104"/>
      <c r="DZ4" s="104"/>
      <c r="EA4" s="104"/>
      <c r="EB4" s="104"/>
      <c r="EC4" s="104"/>
      <c r="ED4" s="104"/>
      <c r="EE4" s="104"/>
      <c r="EF4" s="104"/>
      <c r="EG4" s="104"/>
      <c r="EH4" s="104"/>
      <c r="EI4" s="104"/>
      <c r="EJ4" s="104"/>
      <c r="EK4" s="104"/>
      <c r="EL4" s="104"/>
      <c r="EM4" s="104"/>
      <c r="EN4" s="104"/>
      <c r="EO4" s="104"/>
      <c r="EP4" s="104"/>
      <c r="EQ4" s="104"/>
      <c r="ER4" s="104"/>
      <c r="ES4" s="104"/>
      <c r="ET4" s="104"/>
      <c r="EU4" s="104"/>
      <c r="EV4" s="104"/>
      <c r="EW4" s="104"/>
      <c r="EX4" s="104"/>
      <c r="EY4" s="104"/>
      <c r="EZ4" s="104"/>
      <c r="FA4" s="104"/>
      <c r="FB4" s="104"/>
      <c r="FC4" s="104"/>
      <c r="FD4" s="104"/>
      <c r="FE4" s="104"/>
      <c r="FF4" s="104"/>
      <c r="FG4" s="104"/>
      <c r="FH4" s="104"/>
      <c r="FI4" s="104"/>
      <c r="FJ4" s="104"/>
      <c r="FK4" s="104"/>
      <c r="FL4" s="104"/>
      <c r="FM4" s="104"/>
      <c r="FN4" s="104"/>
      <c r="FO4" s="104"/>
      <c r="FP4" s="104"/>
      <c r="FQ4" s="104"/>
      <c r="FR4" s="104"/>
      <c r="FS4" s="104"/>
      <c r="FT4" s="104"/>
      <c r="FU4" s="104"/>
      <c r="FV4" s="104"/>
      <c r="FW4" s="104"/>
      <c r="FX4" s="104"/>
      <c r="FY4" s="104"/>
      <c r="FZ4" s="104"/>
      <c r="GA4" s="104"/>
      <c r="GB4" s="104"/>
      <c r="GC4" s="104"/>
      <c r="GD4" s="104"/>
      <c r="GE4" s="104"/>
      <c r="GF4" s="104"/>
      <c r="GG4" s="104"/>
      <c r="GH4" s="104"/>
      <c r="GI4" s="104"/>
      <c r="GJ4" s="104"/>
      <c r="GK4" s="104"/>
      <c r="GL4" s="104"/>
      <c r="GM4" s="104"/>
      <c r="GN4" s="104"/>
      <c r="GO4" s="104"/>
      <c r="GP4" s="104"/>
      <c r="GQ4" s="104"/>
      <c r="GR4" s="104"/>
      <c r="GS4" s="104"/>
      <c r="GT4" s="104"/>
      <c r="GU4" s="104"/>
      <c r="GV4" s="104"/>
      <c r="GW4" s="104"/>
      <c r="GX4" s="104"/>
      <c r="GY4" s="104"/>
      <c r="GZ4" s="104"/>
      <c r="HA4" s="104"/>
      <c r="HB4" s="104"/>
      <c r="HC4" s="104"/>
      <c r="HD4" s="104"/>
      <c r="HE4" s="104"/>
      <c r="HF4" s="104"/>
      <c r="HG4" s="104"/>
      <c r="HH4" s="104"/>
      <c r="HI4" s="104"/>
      <c r="HJ4" s="104"/>
      <c r="HK4" s="104"/>
      <c r="HL4" s="104"/>
      <c r="HM4" s="104"/>
      <c r="HN4" s="104"/>
      <c r="HO4" s="104"/>
      <c r="HP4" s="104"/>
      <c r="HQ4" s="104"/>
      <c r="HR4" s="104"/>
      <c r="HS4" s="104"/>
      <c r="HT4" s="104"/>
      <c r="HU4" s="104"/>
      <c r="HV4" s="104"/>
      <c r="HW4" s="104"/>
      <c r="HX4" s="104"/>
      <c r="HY4" s="104"/>
      <c r="HZ4" s="104"/>
      <c r="IA4" s="104"/>
      <c r="IB4" s="104"/>
      <c r="IC4" s="104"/>
      <c r="ID4" s="104"/>
      <c r="IE4" s="104"/>
      <c r="IF4" s="104"/>
      <c r="IG4" s="104"/>
      <c r="IH4" s="104"/>
      <c r="II4" s="104"/>
      <c r="IJ4" s="104"/>
      <c r="IK4" s="104"/>
      <c r="IL4" s="104"/>
      <c r="IM4" s="104"/>
      <c r="IN4" s="104"/>
      <c r="IO4" s="104"/>
      <c r="IP4" s="104"/>
      <c r="IQ4" s="104"/>
      <c r="IR4" s="104"/>
      <c r="IS4" s="104"/>
      <c r="IT4" s="104"/>
      <c r="IU4" s="104"/>
      <c r="IV4" s="104"/>
      <c r="IW4" s="104"/>
      <c r="IX4" s="104"/>
      <c r="IY4" s="104"/>
      <c r="IZ4" s="104"/>
      <c r="JA4" s="104"/>
      <c r="JB4" s="104"/>
      <c r="JC4" s="104"/>
      <c r="JD4" s="104"/>
      <c r="JE4" s="104"/>
      <c r="JF4" s="104"/>
      <c r="JG4" s="104"/>
      <c r="JH4" s="104"/>
      <c r="JI4" s="104"/>
      <c r="JJ4" s="104"/>
      <c r="JK4" s="104"/>
      <c r="JL4" s="104"/>
      <c r="JM4" s="104"/>
      <c r="JN4" s="104"/>
      <c r="JO4" s="104"/>
      <c r="JP4" s="104"/>
      <c r="JQ4" s="104"/>
      <c r="JR4" s="104"/>
      <c r="JS4" s="104"/>
      <c r="JT4" s="104"/>
      <c r="JU4" s="104"/>
      <c r="JV4" s="104"/>
      <c r="JW4" s="104"/>
      <c r="JX4" s="104"/>
      <c r="JY4" s="104"/>
      <c r="JZ4" s="104"/>
      <c r="KA4" s="104"/>
      <c r="KB4" s="104"/>
      <c r="KC4" s="104"/>
      <c r="KD4" s="104"/>
      <c r="KE4" s="104"/>
      <c r="KF4" s="104"/>
      <c r="KG4" s="104"/>
      <c r="KH4" s="104"/>
      <c r="KI4" s="104"/>
      <c r="KJ4" s="104"/>
      <c r="KK4" s="104"/>
      <c r="KL4" s="104"/>
      <c r="KM4" s="104"/>
      <c r="KN4" s="104"/>
      <c r="KO4" s="104"/>
      <c r="KP4" s="104"/>
      <c r="KQ4" s="104"/>
      <c r="KR4" s="104"/>
      <c r="KS4" s="104"/>
      <c r="KT4" s="104"/>
      <c r="KU4" s="104"/>
      <c r="KV4" s="104"/>
      <c r="KW4" s="104"/>
      <c r="KX4" s="104"/>
      <c r="KY4" s="104"/>
      <c r="KZ4" s="104"/>
      <c r="LA4" s="104"/>
      <c r="LB4" s="104"/>
      <c r="LC4" s="104"/>
      <c r="LD4" s="104"/>
      <c r="LE4" s="104"/>
      <c r="LF4" s="104"/>
      <c r="LG4" s="104"/>
      <c r="LH4" s="104"/>
      <c r="LI4" s="104"/>
      <c r="LJ4" s="104"/>
      <c r="LK4" s="104"/>
      <c r="LL4" s="104"/>
      <c r="LM4" s="104"/>
      <c r="LN4" s="104"/>
      <c r="LO4" s="104"/>
      <c r="LP4" s="104"/>
      <c r="LQ4" s="104"/>
      <c r="LR4" s="104"/>
      <c r="LS4" s="104"/>
      <c r="LT4" s="104"/>
      <c r="LU4" s="104"/>
      <c r="LV4" s="104"/>
      <c r="LW4" s="104"/>
      <c r="LX4" s="104"/>
      <c r="LY4" s="104"/>
      <c r="LZ4" s="104"/>
      <c r="MA4" s="104"/>
      <c r="MB4" s="104"/>
      <c r="MC4" s="104"/>
      <c r="MD4" s="104"/>
      <c r="ME4" s="104"/>
      <c r="MF4" s="104"/>
      <c r="MG4" s="104"/>
      <c r="MH4" s="104"/>
      <c r="MI4" s="104"/>
      <c r="MJ4" s="104"/>
      <c r="MK4" s="104"/>
      <c r="ML4" s="104"/>
      <c r="MM4" s="104"/>
      <c r="MN4" s="104"/>
      <c r="MO4" s="104"/>
      <c r="MP4" s="104"/>
      <c r="MQ4" s="104"/>
      <c r="MR4" s="104"/>
      <c r="MS4" s="104"/>
      <c r="MT4" s="104"/>
      <c r="MU4" s="104"/>
      <c r="MV4" s="104"/>
      <c r="MW4" s="104"/>
      <c r="MX4" s="104"/>
      <c r="MY4" s="104"/>
      <c r="MZ4" s="104"/>
      <c r="NA4" s="104"/>
      <c r="NB4" s="104"/>
      <c r="NC4" s="104"/>
      <c r="ND4" s="104"/>
      <c r="NE4" s="104"/>
      <c r="NF4" s="104"/>
      <c r="NG4" s="104"/>
      <c r="NH4" s="104"/>
      <c r="NI4" s="104"/>
      <c r="NJ4" s="104"/>
      <c r="NK4" s="104"/>
      <c r="NL4" s="104"/>
      <c r="NM4" s="104"/>
      <c r="NN4" s="104"/>
      <c r="NO4" s="104"/>
      <c r="NP4" s="104"/>
      <c r="NQ4" s="104"/>
      <c r="NR4" s="104"/>
      <c r="NS4" s="104"/>
      <c r="NT4" s="104"/>
      <c r="NU4" s="104"/>
      <c r="NV4" s="104"/>
      <c r="NW4" s="104"/>
      <c r="NX4" s="104"/>
      <c r="NY4" s="104"/>
      <c r="NZ4" s="104"/>
      <c r="OA4" s="104"/>
      <c r="OB4" s="104"/>
      <c r="OC4" s="104"/>
      <c r="OD4" s="104"/>
      <c r="OE4" s="104"/>
      <c r="OF4" s="104"/>
      <c r="OG4" s="104"/>
      <c r="OH4" s="104"/>
      <c r="OI4" s="104"/>
      <c r="OJ4" s="104"/>
      <c r="OK4" s="104"/>
      <c r="OL4" s="104"/>
      <c r="OM4" s="104"/>
      <c r="ON4" s="104"/>
      <c r="OO4" s="104"/>
      <c r="OP4" s="104"/>
      <c r="OQ4" s="104"/>
      <c r="OR4" s="104"/>
      <c r="OS4" s="104"/>
      <c r="OT4" s="104"/>
      <c r="OU4" s="104"/>
      <c r="OV4" s="104"/>
      <c r="OW4" s="104"/>
      <c r="OX4" s="104"/>
      <c r="OY4" s="104"/>
      <c r="OZ4" s="104"/>
      <c r="PA4" s="104"/>
      <c r="PB4" s="104"/>
      <c r="PC4" s="104"/>
      <c r="PD4" s="104"/>
      <c r="PE4" s="104"/>
      <c r="PF4" s="104"/>
      <c r="PG4" s="104"/>
      <c r="PH4" s="104"/>
      <c r="PI4" s="104"/>
      <c r="PJ4" s="104"/>
      <c r="PK4" s="104"/>
      <c r="PL4" s="104"/>
      <c r="PM4" s="104"/>
      <c r="PN4" s="104"/>
      <c r="PO4" s="104"/>
      <c r="PP4" s="104"/>
      <c r="PQ4" s="104"/>
      <c r="PR4" s="104"/>
      <c r="PS4" s="104"/>
      <c r="PT4" s="104"/>
      <c r="PU4" s="104"/>
      <c r="PV4" s="104"/>
      <c r="PW4" s="104"/>
      <c r="PX4" s="104"/>
      <c r="PY4" s="104"/>
      <c r="PZ4" s="104"/>
      <c r="QA4" s="104"/>
      <c r="QB4" s="104"/>
      <c r="QC4" s="104"/>
      <c r="QD4" s="104"/>
      <c r="QE4" s="104"/>
      <c r="QF4" s="104"/>
      <c r="QG4" s="104"/>
      <c r="QH4" s="104"/>
      <c r="QI4" s="104"/>
      <c r="QJ4" s="104"/>
      <c r="QK4" s="104"/>
      <c r="QL4" s="104"/>
      <c r="QM4" s="104"/>
      <c r="QN4" s="104"/>
      <c r="QO4" s="104"/>
      <c r="QP4" s="104"/>
      <c r="QQ4" s="104"/>
      <c r="QR4" s="104"/>
      <c r="QS4" s="104"/>
      <c r="QT4" s="104"/>
      <c r="QU4" s="104"/>
      <c r="QV4" s="104"/>
      <c r="QW4" s="104"/>
      <c r="QX4" s="104"/>
      <c r="QY4" s="104"/>
      <c r="QZ4" s="104"/>
      <c r="RA4" s="104"/>
      <c r="RB4" s="104"/>
      <c r="RC4" s="104"/>
      <c r="RD4" s="104"/>
      <c r="RE4" s="104"/>
      <c r="RF4" s="104"/>
      <c r="RG4" s="104"/>
      <c r="RH4" s="104"/>
      <c r="RI4" s="104"/>
      <c r="RJ4" s="104"/>
      <c r="RK4" s="104"/>
      <c r="RL4" s="104"/>
      <c r="RM4" s="104"/>
      <c r="RN4" s="104"/>
      <c r="RO4" s="104"/>
      <c r="RP4" s="104"/>
      <c r="RQ4" s="104"/>
      <c r="RR4" s="104"/>
      <c r="RS4" s="104"/>
      <c r="RT4" s="104"/>
      <c r="RU4" s="104"/>
      <c r="RV4" s="104"/>
      <c r="RW4" s="104"/>
      <c r="RX4" s="104"/>
      <c r="RY4" s="104"/>
      <c r="RZ4" s="104"/>
      <c r="SA4" s="104"/>
      <c r="SB4" s="104"/>
      <c r="SC4" s="104"/>
      <c r="SD4" s="104"/>
      <c r="SE4" s="104"/>
      <c r="SF4" s="104"/>
      <c r="SG4" s="104"/>
      <c r="SH4" s="104"/>
      <c r="SI4" s="104"/>
      <c r="SJ4" s="104"/>
      <c r="SK4" s="104"/>
      <c r="SL4" s="104"/>
      <c r="SM4" s="104"/>
      <c r="SN4" s="104"/>
      <c r="SO4" s="104"/>
      <c r="SP4" s="104"/>
      <c r="SQ4" s="104"/>
      <c r="SR4" s="104"/>
      <c r="SS4" s="104"/>
      <c r="ST4" s="104"/>
      <c r="SU4" s="104"/>
      <c r="SV4" s="104"/>
      <c r="SW4" s="104"/>
      <c r="SX4" s="104"/>
      <c r="SY4" s="104"/>
      <c r="SZ4" s="104"/>
      <c r="TA4" s="104"/>
      <c r="TB4" s="104"/>
      <c r="TC4" s="104"/>
      <c r="TD4" s="104"/>
      <c r="TE4" s="104"/>
      <c r="TF4" s="104"/>
      <c r="TG4" s="104"/>
      <c r="TH4" s="104"/>
      <c r="TI4" s="104"/>
      <c r="TJ4" s="104"/>
      <c r="TK4" s="104"/>
      <c r="TL4" s="104"/>
      <c r="TM4" s="104"/>
      <c r="TN4" s="104"/>
      <c r="TO4" s="104"/>
      <c r="TP4" s="104"/>
      <c r="TQ4" s="104"/>
      <c r="TR4" s="104"/>
      <c r="TS4" s="104"/>
      <c r="TT4" s="104"/>
      <c r="TU4" s="104"/>
      <c r="TV4" s="104"/>
      <c r="TW4" s="104"/>
      <c r="TX4" s="104"/>
      <c r="TY4" s="104"/>
      <c r="TZ4" s="104"/>
      <c r="UA4" s="104"/>
      <c r="UB4" s="104"/>
      <c r="UC4" s="104"/>
      <c r="UD4" s="104"/>
      <c r="UE4" s="104"/>
      <c r="UF4" s="104"/>
      <c r="UG4" s="104"/>
      <c r="UH4" s="104"/>
      <c r="UI4" s="104"/>
      <c r="UJ4" s="104"/>
      <c r="UK4" s="104"/>
      <c r="UL4" s="104"/>
      <c r="UM4" s="104"/>
      <c r="UN4" s="104"/>
      <c r="UO4" s="104"/>
      <c r="UP4" s="104"/>
      <c r="UQ4" s="104"/>
      <c r="UR4" s="104"/>
      <c r="US4" s="104"/>
      <c r="UT4" s="104"/>
      <c r="UU4" s="104"/>
      <c r="UV4" s="104"/>
      <c r="UW4" s="104"/>
      <c r="UX4" s="104"/>
      <c r="UY4" s="104"/>
      <c r="UZ4" s="104"/>
      <c r="VA4" s="104"/>
      <c r="VB4" s="104"/>
      <c r="VC4" s="104"/>
      <c r="VD4" s="104"/>
      <c r="VE4" s="104"/>
      <c r="VF4" s="104"/>
      <c r="VG4" s="104"/>
      <c r="VH4" s="104"/>
      <c r="VI4" s="104"/>
      <c r="VJ4" s="104"/>
      <c r="VK4" s="104"/>
      <c r="VL4" s="104"/>
      <c r="VM4" s="104"/>
      <c r="VN4" s="104"/>
      <c r="VO4" s="104"/>
      <c r="VP4" s="104"/>
      <c r="VQ4" s="104"/>
      <c r="VR4" s="104"/>
      <c r="VS4" s="104"/>
      <c r="VT4" s="104"/>
      <c r="VU4" s="104"/>
      <c r="VV4" s="104"/>
      <c r="VW4" s="104"/>
      <c r="VX4" s="104"/>
      <c r="VY4" s="104"/>
      <c r="VZ4" s="104"/>
      <c r="WA4" s="104"/>
      <c r="WB4" s="104"/>
      <c r="WC4" s="104"/>
      <c r="WD4" s="104"/>
      <c r="WE4" s="104"/>
      <c r="WF4" s="104"/>
      <c r="WG4" s="104"/>
      <c r="WH4" s="104"/>
      <c r="WI4" s="104"/>
      <c r="WJ4" s="104"/>
      <c r="WK4" s="104"/>
      <c r="WL4" s="104"/>
      <c r="WM4" s="104"/>
      <c r="WN4" s="104"/>
      <c r="WO4" s="104"/>
      <c r="WP4" s="104"/>
      <c r="WQ4" s="104"/>
      <c r="WR4" s="104"/>
      <c r="WS4" s="104"/>
      <c r="WT4" s="104"/>
      <c r="WU4" s="104"/>
      <c r="WV4" s="104"/>
      <c r="WW4" s="104"/>
      <c r="WX4" s="104"/>
      <c r="WY4" s="104"/>
      <c r="WZ4" s="104"/>
      <c r="XA4" s="104"/>
      <c r="XB4" s="104"/>
      <c r="XC4" s="104"/>
      <c r="XD4" s="104"/>
      <c r="XE4" s="104"/>
      <c r="XF4" s="104"/>
      <c r="XG4" s="104"/>
      <c r="XH4" s="104"/>
      <c r="XI4" s="104"/>
      <c r="XJ4" s="104"/>
      <c r="XK4" s="104"/>
      <c r="XL4" s="104"/>
      <c r="XM4" s="104"/>
      <c r="XN4" s="104"/>
      <c r="XO4" s="104"/>
      <c r="XP4" s="104"/>
      <c r="XQ4" s="104"/>
      <c r="XR4" s="104"/>
      <c r="XS4" s="104"/>
      <c r="XT4" s="104"/>
      <c r="XU4" s="104"/>
      <c r="XV4" s="104"/>
      <c r="XW4" s="104"/>
      <c r="XX4" s="104"/>
      <c r="XY4" s="104"/>
      <c r="XZ4" s="104"/>
      <c r="YA4" s="104"/>
      <c r="YB4" s="104"/>
      <c r="YC4" s="104"/>
      <c r="YD4" s="104"/>
      <c r="YE4" s="104"/>
      <c r="YF4" s="104"/>
      <c r="YG4" s="104"/>
      <c r="YH4" s="104"/>
      <c r="YI4" s="104"/>
      <c r="YJ4" s="104"/>
      <c r="YK4" s="104"/>
      <c r="YL4" s="104"/>
      <c r="YM4" s="104"/>
      <c r="YN4" s="104"/>
      <c r="YO4" s="104"/>
      <c r="YP4" s="104"/>
      <c r="YQ4" s="104"/>
      <c r="YR4" s="104"/>
      <c r="YS4" s="104"/>
      <c r="YT4" s="104"/>
      <c r="YU4" s="104"/>
      <c r="YV4" s="104"/>
      <c r="YW4" s="104"/>
      <c r="YX4" s="104"/>
      <c r="YY4" s="104"/>
      <c r="YZ4" s="104"/>
      <c r="ZA4" s="104"/>
      <c r="ZB4" s="104"/>
      <c r="ZC4" s="104"/>
      <c r="ZD4" s="104"/>
      <c r="ZE4" s="104"/>
      <c r="ZF4" s="104"/>
      <c r="ZG4" s="104"/>
      <c r="ZH4" s="104"/>
      <c r="ZI4" s="104"/>
      <c r="ZJ4" s="104"/>
      <c r="ZK4" s="104"/>
      <c r="ZL4" s="104"/>
      <c r="ZM4" s="104"/>
      <c r="ZN4" s="104"/>
      <c r="ZO4" s="104"/>
      <c r="ZP4" s="104"/>
      <c r="ZQ4" s="104"/>
      <c r="ZR4" s="104"/>
      <c r="ZS4" s="104"/>
      <c r="ZT4" s="104"/>
      <c r="ZU4" s="104"/>
      <c r="ZV4" s="104"/>
      <c r="ZW4" s="104"/>
      <c r="ZX4" s="104"/>
      <c r="ZY4" s="104"/>
      <c r="ZZ4" s="104"/>
      <c r="AAA4" s="104"/>
      <c r="AAB4" s="104"/>
      <c r="AAC4" s="104"/>
      <c r="AAD4" s="104"/>
      <c r="AAE4" s="104"/>
      <c r="AAF4" s="104"/>
      <c r="AAG4" s="104"/>
      <c r="AAH4" s="104"/>
      <c r="AAI4" s="104"/>
      <c r="AAJ4" s="104"/>
      <c r="AAK4" s="104"/>
      <c r="AAL4" s="104"/>
      <c r="AAM4" s="104"/>
      <c r="AAN4" s="104"/>
      <c r="AAO4" s="104"/>
      <c r="AAP4" s="104"/>
      <c r="AAQ4" s="104"/>
      <c r="AAR4" s="104"/>
      <c r="AAS4" s="104"/>
      <c r="AAT4" s="104"/>
      <c r="AAU4" s="104"/>
      <c r="AAV4" s="104"/>
      <c r="AAW4" s="104"/>
      <c r="AAX4" s="104"/>
      <c r="AAY4" s="104"/>
      <c r="AAZ4" s="104"/>
      <c r="ABA4" s="104"/>
      <c r="ABB4" s="104"/>
      <c r="ABC4" s="104"/>
      <c r="ABD4" s="104"/>
      <c r="ABE4" s="104"/>
      <c r="ABF4" s="104"/>
      <c r="ABG4" s="104"/>
      <c r="ABH4" s="104"/>
      <c r="ABI4" s="104"/>
      <c r="ABJ4" s="104"/>
      <c r="ABK4" s="104"/>
      <c r="ABL4" s="104"/>
      <c r="ABM4" s="104"/>
      <c r="ABN4" s="104"/>
      <c r="ABO4" s="104"/>
      <c r="ABP4" s="104"/>
      <c r="ABQ4" s="104"/>
      <c r="ABR4" s="104"/>
      <c r="ABS4" s="104"/>
      <c r="ABT4" s="104"/>
      <c r="ABU4" s="104"/>
      <c r="ABV4" s="104"/>
      <c r="ABW4" s="104"/>
      <c r="ABX4" s="104"/>
      <c r="ABY4" s="104"/>
      <c r="ABZ4" s="104"/>
      <c r="ACA4" s="104"/>
      <c r="ACB4" s="104"/>
      <c r="ACC4" s="104"/>
      <c r="ACD4" s="104"/>
      <c r="ACE4" s="104"/>
      <c r="ACF4" s="104"/>
      <c r="ACG4" s="104"/>
      <c r="ACH4" s="104"/>
      <c r="ACI4" s="104"/>
      <c r="ACJ4" s="104"/>
      <c r="ACK4" s="104"/>
      <c r="ACL4" s="104"/>
      <c r="ACM4" s="104"/>
      <c r="ACN4" s="104"/>
      <c r="ACO4" s="104"/>
      <c r="ACP4" s="104"/>
      <c r="ACQ4" s="104"/>
      <c r="ACR4" s="104"/>
      <c r="ACS4" s="104"/>
      <c r="ACT4" s="104"/>
      <c r="ACU4" s="104"/>
      <c r="ACV4" s="104"/>
      <c r="ACW4" s="104"/>
      <c r="ACX4" s="104"/>
      <c r="ACY4" s="104"/>
      <c r="ACZ4" s="104"/>
      <c r="ADA4" s="104"/>
      <c r="ADB4" s="104"/>
      <c r="ADC4" s="104"/>
      <c r="ADD4" s="104"/>
      <c r="ADE4" s="104"/>
      <c r="ADF4" s="104"/>
      <c r="ADG4" s="104"/>
      <c r="ADH4" s="104"/>
      <c r="ADI4" s="104"/>
      <c r="ADJ4" s="104"/>
      <c r="ADK4" s="104"/>
      <c r="ADL4" s="104"/>
      <c r="ADM4" s="104"/>
      <c r="ADN4" s="104"/>
      <c r="ADO4" s="104"/>
      <c r="ADP4" s="104"/>
      <c r="ADQ4" s="104"/>
      <c r="ADR4" s="104"/>
      <c r="ADS4" s="104"/>
      <c r="ADT4" s="104"/>
      <c r="ADU4" s="104"/>
      <c r="ADV4" s="104"/>
      <c r="ADW4" s="104"/>
      <c r="ADX4" s="104"/>
      <c r="ADY4" s="104"/>
      <c r="ADZ4" s="104"/>
      <c r="AEA4" s="104"/>
      <c r="AEB4" s="104"/>
      <c r="AEC4" s="104"/>
      <c r="AED4" s="104"/>
      <c r="AEE4" s="104"/>
      <c r="AEF4" s="104"/>
      <c r="AEG4" s="104"/>
      <c r="AEH4" s="104"/>
      <c r="AEI4" s="104"/>
      <c r="AEJ4" s="104"/>
      <c r="AEK4" s="104"/>
      <c r="AEL4" s="104"/>
      <c r="AEM4" s="104"/>
      <c r="AEN4" s="104"/>
      <c r="AEO4" s="104"/>
      <c r="AEP4" s="104"/>
      <c r="AEQ4" s="104"/>
      <c r="AER4" s="104"/>
      <c r="AES4" s="104"/>
      <c r="AET4" s="104"/>
      <c r="AEU4" s="104"/>
      <c r="AEV4" s="104"/>
      <c r="AEW4" s="104"/>
      <c r="AEX4" s="104"/>
      <c r="AEY4" s="104"/>
      <c r="AEZ4" s="104"/>
      <c r="AFA4" s="104"/>
      <c r="AFB4" s="104"/>
      <c r="AFC4" s="104"/>
      <c r="AFD4" s="104"/>
      <c r="AFE4" s="104"/>
      <c r="AFF4" s="104"/>
      <c r="AFG4" s="104"/>
      <c r="AFH4" s="104"/>
      <c r="AFI4" s="104"/>
      <c r="AFJ4" s="104"/>
      <c r="AFK4" s="104"/>
      <c r="AFL4" s="104"/>
      <c r="AFM4" s="104"/>
      <c r="AFN4" s="104"/>
      <c r="AFO4" s="104"/>
      <c r="AFP4" s="104"/>
      <c r="AFQ4" s="104"/>
      <c r="AFR4" s="104"/>
      <c r="AFS4" s="104"/>
      <c r="AFT4" s="104"/>
      <c r="AFU4" s="104"/>
      <c r="AFV4" s="104"/>
      <c r="AFW4" s="104"/>
      <c r="AFX4" s="104"/>
      <c r="AFY4" s="104"/>
      <c r="AFZ4" s="104"/>
      <c r="AGA4" s="104"/>
      <c r="AGB4" s="104"/>
      <c r="AGC4" s="104"/>
      <c r="AGD4" s="104"/>
      <c r="AGE4" s="104"/>
      <c r="AGF4" s="104"/>
      <c r="AGG4" s="104"/>
      <c r="AGH4" s="104"/>
      <c r="AGI4" s="104"/>
      <c r="AGJ4" s="104"/>
      <c r="AGK4" s="104"/>
      <c r="AGL4" s="104"/>
      <c r="AGM4" s="104"/>
      <c r="AGN4" s="104"/>
      <c r="AGO4" s="104"/>
      <c r="AGP4" s="104"/>
      <c r="AGQ4" s="104"/>
      <c r="AGR4" s="104"/>
      <c r="AGS4" s="104"/>
      <c r="AGT4" s="104"/>
      <c r="AGU4" s="104"/>
      <c r="AGV4" s="104"/>
      <c r="AGW4" s="104"/>
      <c r="AGX4" s="104"/>
      <c r="AGY4" s="104"/>
      <c r="AGZ4" s="104"/>
      <c r="AHA4" s="104"/>
      <c r="AHB4" s="104"/>
      <c r="AHC4" s="104"/>
      <c r="AHD4" s="104"/>
      <c r="AHE4" s="104"/>
      <c r="AHF4" s="104"/>
      <c r="AHG4" s="104"/>
      <c r="AHH4" s="104"/>
      <c r="AHI4" s="104"/>
      <c r="AHJ4" s="104"/>
      <c r="AHK4" s="104"/>
      <c r="AHL4" s="104"/>
      <c r="AHM4" s="104"/>
      <c r="AHN4" s="104"/>
      <c r="AHO4" s="104"/>
      <c r="AHP4" s="104"/>
      <c r="AHQ4" s="104"/>
      <c r="AHR4" s="104"/>
      <c r="AHS4" s="104"/>
      <c r="AHT4" s="104"/>
      <c r="AHU4" s="104"/>
      <c r="AHV4" s="104"/>
      <c r="AHW4" s="104"/>
      <c r="AHX4" s="104"/>
      <c r="AHY4" s="104"/>
      <c r="AHZ4" s="104"/>
      <c r="AIA4" s="104"/>
      <c r="AIB4" s="104"/>
      <c r="AIC4" s="104"/>
      <c r="AID4" s="104"/>
      <c r="AIE4" s="104"/>
      <c r="AIF4" s="104"/>
      <c r="AIG4" s="104"/>
      <c r="AIH4" s="104"/>
      <c r="AII4" s="104"/>
      <c r="AIJ4" s="104"/>
      <c r="AIK4" s="104"/>
      <c r="AIL4" s="104"/>
      <c r="AIM4" s="104"/>
      <c r="AIN4" s="104"/>
      <c r="AIO4" s="104"/>
      <c r="AIP4" s="104"/>
      <c r="AIQ4" s="104"/>
      <c r="AIR4" s="104"/>
      <c r="AIS4" s="104"/>
      <c r="AIT4" s="104"/>
      <c r="AIU4" s="104"/>
      <c r="AIV4" s="104"/>
      <c r="AIW4" s="104"/>
      <c r="AIX4" s="104"/>
      <c r="AIY4" s="104"/>
      <c r="AIZ4" s="104"/>
      <c r="AJA4" s="104"/>
      <c r="AJB4" s="104"/>
      <c r="AJC4" s="104"/>
      <c r="AJD4" s="104"/>
      <c r="AJE4" s="104"/>
      <c r="AJF4" s="104"/>
      <c r="AJG4" s="104"/>
      <c r="AJH4" s="104"/>
      <c r="AJI4" s="104"/>
      <c r="AJJ4" s="104"/>
      <c r="AJK4" s="104"/>
      <c r="AJL4" s="104"/>
      <c r="AJM4" s="104"/>
      <c r="AJN4" s="104"/>
      <c r="AJO4" s="104"/>
      <c r="AJP4" s="104"/>
      <c r="AJQ4" s="104"/>
      <c r="AJR4" s="104"/>
      <c r="AJS4" s="104"/>
      <c r="AJT4" s="104"/>
      <c r="AJU4" s="104"/>
      <c r="AJV4" s="104"/>
      <c r="AJW4" s="104"/>
      <c r="AJX4" s="104"/>
      <c r="AJY4" s="104"/>
      <c r="AJZ4" s="104"/>
      <c r="AKA4" s="104"/>
      <c r="AKB4" s="104"/>
      <c r="AKC4" s="104"/>
      <c r="AKD4" s="104"/>
      <c r="AKE4" s="104"/>
      <c r="AKF4" s="104"/>
      <c r="AKG4" s="104"/>
      <c r="AKH4" s="104"/>
      <c r="AKI4" s="104"/>
      <c r="AKJ4" s="104"/>
      <c r="AKK4" s="104"/>
      <c r="AKL4" s="104"/>
      <c r="AKM4" s="104"/>
      <c r="AKN4" s="104"/>
      <c r="AKO4" s="104"/>
      <c r="AKP4" s="104"/>
      <c r="AKQ4" s="104"/>
      <c r="AKR4" s="104"/>
      <c r="AKS4" s="104"/>
      <c r="AKT4" s="104"/>
      <c r="AKU4" s="104"/>
      <c r="AKV4" s="104"/>
      <c r="AKW4" s="104"/>
      <c r="AKX4" s="104"/>
      <c r="AKY4" s="104"/>
      <c r="AKZ4" s="104"/>
      <c r="ALA4" s="104"/>
      <c r="ALB4" s="104"/>
      <c r="ALC4" s="104"/>
      <c r="ALD4" s="104"/>
      <c r="ALE4" s="104"/>
      <c r="ALF4" s="104"/>
      <c r="ALG4" s="104"/>
      <c r="ALH4" s="104"/>
      <c r="ALI4" s="104"/>
      <c r="ALJ4" s="104"/>
      <c r="ALK4" s="104"/>
      <c r="ALL4" s="104"/>
      <c r="ALM4" s="104"/>
      <c r="ALN4" s="104"/>
      <c r="ALO4" s="104"/>
      <c r="ALP4" s="104"/>
      <c r="ALQ4" s="104"/>
      <c r="ALR4" s="104"/>
      <c r="ALS4" s="104"/>
      <c r="ALT4" s="104"/>
      <c r="ALU4" s="104"/>
      <c r="ALV4" s="104"/>
      <c r="ALW4" s="104"/>
      <c r="ALX4" s="104"/>
      <c r="ALY4" s="104"/>
      <c r="ALZ4" s="104"/>
      <c r="AMA4" s="104"/>
      <c r="AMB4" s="104"/>
      <c r="AMC4" s="104"/>
      <c r="AMD4" s="104"/>
      <c r="AME4" s="104"/>
      <c r="AMF4" s="104"/>
      <c r="AMG4" s="104"/>
      <c r="AMH4" s="104"/>
      <c r="AMI4" s="104"/>
      <c r="AMJ4" s="104"/>
      <c r="AMK4" s="104"/>
      <c r="AML4" s="104"/>
      <c r="AMM4" s="104"/>
      <c r="AMN4" s="104"/>
      <c r="AMO4" s="104"/>
      <c r="AMP4" s="104"/>
      <c r="AMQ4" s="104"/>
      <c r="AMR4" s="104"/>
      <c r="AMS4" s="104"/>
      <c r="AMT4" s="104"/>
      <c r="AMU4" s="104"/>
      <c r="AMV4" s="104"/>
      <c r="AMW4" s="104"/>
      <c r="AMX4" s="104"/>
      <c r="AMY4" s="104"/>
      <c r="AMZ4" s="104"/>
      <c r="ANA4" s="104"/>
      <c r="ANB4" s="104"/>
      <c r="ANC4" s="104"/>
      <c r="AND4" s="104"/>
      <c r="ANE4" s="104"/>
      <c r="ANF4" s="104"/>
      <c r="ANG4" s="104"/>
      <c r="ANH4" s="104"/>
      <c r="ANI4" s="104"/>
      <c r="ANJ4" s="104"/>
      <c r="ANK4" s="104"/>
      <c r="ANL4" s="104"/>
      <c r="ANM4" s="104"/>
      <c r="ANN4" s="104"/>
      <c r="ANO4" s="104"/>
      <c r="ANP4" s="104"/>
      <c r="ANQ4" s="104"/>
      <c r="ANR4" s="104"/>
      <c r="ANS4" s="104"/>
      <c r="ANT4" s="104"/>
      <c r="ANU4" s="104"/>
      <c r="ANV4" s="104"/>
      <c r="ANW4" s="104"/>
      <c r="ANX4" s="104"/>
      <c r="ANY4" s="104"/>
      <c r="ANZ4" s="104"/>
      <c r="AOA4" s="104"/>
      <c r="AOB4" s="104"/>
      <c r="AOC4" s="104"/>
      <c r="AOD4" s="104"/>
      <c r="AOE4" s="104"/>
      <c r="AOF4" s="104"/>
      <c r="AOG4" s="104"/>
      <c r="AOH4" s="104"/>
      <c r="AOI4" s="104"/>
      <c r="AOJ4" s="104"/>
      <c r="AOK4" s="104"/>
      <c r="AOL4" s="104"/>
      <c r="AOM4" s="104"/>
      <c r="AON4" s="104"/>
      <c r="AOO4" s="104"/>
      <c r="AOP4" s="104"/>
      <c r="AOQ4" s="104"/>
      <c r="AOR4" s="104"/>
      <c r="AOS4" s="104"/>
      <c r="AOT4" s="104"/>
      <c r="AOU4" s="104"/>
      <c r="AOV4" s="104"/>
      <c r="AOW4" s="104"/>
      <c r="AOX4" s="104"/>
      <c r="AOY4" s="104"/>
      <c r="AOZ4" s="104"/>
      <c r="APA4" s="104"/>
      <c r="APB4" s="104"/>
      <c r="APC4" s="104"/>
      <c r="APD4" s="104"/>
      <c r="APE4" s="104"/>
      <c r="APF4" s="104"/>
      <c r="APG4" s="104"/>
      <c r="APH4" s="104"/>
      <c r="API4" s="104"/>
      <c r="APJ4" s="104"/>
      <c r="APK4" s="104"/>
      <c r="APL4" s="104"/>
      <c r="APM4" s="104"/>
      <c r="APN4" s="104"/>
      <c r="APO4" s="104"/>
      <c r="APP4" s="104"/>
      <c r="APQ4" s="104"/>
      <c r="APR4" s="104"/>
      <c r="APS4" s="104"/>
      <c r="APT4" s="104"/>
      <c r="APU4" s="104"/>
      <c r="APV4" s="104"/>
      <c r="APW4" s="104"/>
      <c r="APX4" s="104"/>
      <c r="APY4" s="104"/>
      <c r="APZ4" s="104"/>
      <c r="AQA4" s="104"/>
      <c r="AQB4" s="104"/>
      <c r="AQC4" s="104"/>
      <c r="AQD4" s="104"/>
      <c r="AQE4" s="104"/>
      <c r="AQF4" s="104"/>
      <c r="AQG4" s="104"/>
      <c r="AQH4" s="104"/>
      <c r="AQI4" s="104"/>
      <c r="AQJ4" s="104"/>
      <c r="AQK4" s="104"/>
      <c r="AQL4" s="104"/>
      <c r="AQM4" s="104"/>
      <c r="AQN4" s="104"/>
      <c r="AQO4" s="104"/>
      <c r="AQP4" s="104"/>
      <c r="AQQ4" s="104"/>
      <c r="AQR4" s="104"/>
      <c r="AQS4" s="104"/>
      <c r="AQT4" s="104"/>
      <c r="AQU4" s="104"/>
      <c r="AQV4" s="104"/>
      <c r="AQW4" s="104"/>
      <c r="AQX4" s="104"/>
      <c r="AQY4" s="104"/>
      <c r="AQZ4" s="104"/>
      <c r="ARA4" s="104"/>
      <c r="ARB4" s="104"/>
      <c r="ARC4" s="104"/>
      <c r="ARD4" s="104"/>
      <c r="ARE4" s="104"/>
      <c r="ARF4" s="104"/>
      <c r="ARG4" s="104"/>
      <c r="ARH4" s="104"/>
      <c r="ARI4" s="104"/>
      <c r="ARJ4" s="104"/>
      <c r="ARK4" s="104"/>
      <c r="ARL4" s="104"/>
      <c r="ARM4" s="104"/>
      <c r="ARN4" s="104"/>
      <c r="ARO4" s="104"/>
      <c r="ARP4" s="104"/>
      <c r="ARQ4" s="104"/>
      <c r="ARR4" s="104"/>
      <c r="ARS4" s="104"/>
      <c r="ART4" s="104"/>
      <c r="ARU4" s="104"/>
      <c r="ARV4" s="104"/>
      <c r="ARW4" s="104"/>
      <c r="ARX4" s="104"/>
      <c r="ARY4" s="104"/>
      <c r="ARZ4" s="104"/>
      <c r="ASA4" s="104"/>
      <c r="ASB4" s="104"/>
      <c r="ASC4" s="104"/>
      <c r="ASD4" s="104"/>
      <c r="ASE4" s="104"/>
      <c r="ASF4" s="104"/>
      <c r="ASG4" s="104"/>
      <c r="ASH4" s="104"/>
      <c r="ASI4" s="104"/>
      <c r="ASJ4" s="104"/>
      <c r="ASK4" s="104"/>
      <c r="ASL4" s="104"/>
      <c r="ASM4" s="104"/>
      <c r="ASN4" s="104"/>
      <c r="ASO4" s="104"/>
      <c r="ASP4" s="104"/>
      <c r="ASQ4" s="104"/>
      <c r="ASR4" s="104"/>
      <c r="ASS4" s="104"/>
      <c r="AST4" s="104"/>
      <c r="ASU4" s="104"/>
      <c r="ASV4" s="104"/>
      <c r="ASW4" s="104"/>
      <c r="ASX4" s="104"/>
      <c r="ASY4" s="104"/>
      <c r="ASZ4" s="104"/>
      <c r="ATA4" s="104"/>
      <c r="ATB4" s="104"/>
      <c r="ATC4" s="104"/>
      <c r="ATD4" s="104"/>
      <c r="ATE4" s="104"/>
      <c r="ATF4" s="104"/>
      <c r="ATG4" s="104"/>
      <c r="ATH4" s="104"/>
      <c r="ATI4" s="104"/>
      <c r="ATJ4" s="104"/>
      <c r="ATK4" s="104"/>
      <c r="ATL4" s="104"/>
      <c r="ATM4" s="104"/>
      <c r="ATN4" s="104"/>
      <c r="ATO4" s="104"/>
      <c r="ATP4" s="104"/>
      <c r="ATQ4" s="104"/>
      <c r="ATR4" s="104"/>
      <c r="ATS4" s="104"/>
      <c r="ATT4" s="104"/>
      <c r="ATU4" s="104"/>
      <c r="ATV4" s="104"/>
      <c r="ATW4" s="104"/>
      <c r="ATX4" s="104"/>
      <c r="ATY4" s="104"/>
      <c r="ATZ4" s="104"/>
      <c r="AUA4" s="104"/>
      <c r="AUB4" s="104"/>
      <c r="AUC4" s="104"/>
      <c r="AUD4" s="104"/>
      <c r="AUE4" s="104"/>
      <c r="AUF4" s="104"/>
      <c r="AUG4" s="104"/>
      <c r="AUH4" s="104"/>
      <c r="AUI4" s="104"/>
      <c r="AUJ4" s="104"/>
      <c r="AUK4" s="104"/>
      <c r="AUL4" s="104"/>
      <c r="AUM4" s="104"/>
      <c r="AUN4" s="104"/>
      <c r="AUO4" s="104"/>
      <c r="AUP4" s="104"/>
      <c r="AUQ4" s="104"/>
      <c r="AUR4" s="104"/>
      <c r="AUS4" s="104"/>
      <c r="AUT4" s="104"/>
      <c r="AUU4" s="104"/>
      <c r="AUV4" s="104"/>
      <c r="AUW4" s="104"/>
      <c r="AUX4" s="104"/>
      <c r="AUY4" s="104"/>
      <c r="AUZ4" s="104"/>
      <c r="AVA4" s="104"/>
      <c r="AVB4" s="104"/>
      <c r="AVC4" s="104"/>
      <c r="AVD4" s="104"/>
      <c r="AVE4" s="104"/>
      <c r="AVF4" s="104"/>
      <c r="AVG4" s="104"/>
      <c r="AVH4" s="104"/>
      <c r="AVI4" s="104"/>
      <c r="AVJ4" s="104"/>
      <c r="AVK4" s="104"/>
      <c r="AVL4" s="104"/>
      <c r="AVM4" s="104"/>
      <c r="AVN4" s="104"/>
      <c r="AVO4" s="104"/>
      <c r="AVP4" s="104"/>
      <c r="AVQ4" s="104"/>
      <c r="AVR4" s="104"/>
      <c r="AVS4" s="104"/>
      <c r="AVT4" s="104"/>
      <c r="AVU4" s="104"/>
      <c r="AVV4" s="104"/>
      <c r="AVW4" s="104"/>
      <c r="AVX4" s="104"/>
      <c r="AVY4" s="104"/>
      <c r="AVZ4" s="104"/>
      <c r="AWA4" s="104"/>
      <c r="AWB4" s="104"/>
      <c r="AWC4" s="104"/>
      <c r="AWD4" s="104"/>
      <c r="AWE4" s="104"/>
      <c r="AWF4" s="104"/>
      <c r="AWG4" s="104"/>
      <c r="AWH4" s="104"/>
      <c r="AWI4" s="104"/>
      <c r="AWJ4" s="104"/>
      <c r="AWK4" s="104"/>
      <c r="AWL4" s="104"/>
      <c r="AWM4" s="104"/>
      <c r="AWN4" s="104"/>
      <c r="AWO4" s="104"/>
      <c r="AWP4" s="104"/>
      <c r="AWQ4" s="104"/>
      <c r="AWR4" s="104"/>
      <c r="AWS4" s="104"/>
      <c r="AWT4" s="104"/>
      <c r="AWU4" s="104"/>
      <c r="AWV4" s="104"/>
      <c r="AWW4" s="104"/>
      <c r="AWX4" s="104"/>
      <c r="AWY4" s="104"/>
      <c r="AWZ4" s="104"/>
      <c r="AXA4" s="104"/>
      <c r="AXB4" s="104"/>
      <c r="AXC4" s="104"/>
      <c r="AXD4" s="104"/>
      <c r="AXE4" s="104"/>
      <c r="AXF4" s="104"/>
      <c r="AXG4" s="104"/>
      <c r="AXH4" s="104"/>
      <c r="AXI4" s="104"/>
      <c r="AXJ4" s="104"/>
      <c r="AXK4" s="104"/>
      <c r="AXL4" s="104"/>
      <c r="AXM4" s="104"/>
      <c r="AXN4" s="104"/>
      <c r="AXO4" s="104"/>
      <c r="AXP4" s="104"/>
      <c r="AXQ4" s="104"/>
      <c r="AXR4" s="104"/>
      <c r="AXS4" s="104"/>
      <c r="AXT4" s="104"/>
      <c r="AXU4" s="104"/>
      <c r="AXV4" s="104"/>
      <c r="AXW4" s="104"/>
      <c r="AXX4" s="104"/>
      <c r="AXY4" s="104"/>
      <c r="AXZ4" s="104"/>
      <c r="AYA4" s="104"/>
      <c r="AYB4" s="104"/>
      <c r="AYC4" s="104"/>
      <c r="AYD4" s="104"/>
      <c r="AYE4" s="104"/>
      <c r="AYF4" s="104"/>
      <c r="AYG4" s="104"/>
      <c r="AYH4" s="104"/>
      <c r="AYI4" s="104"/>
      <c r="AYJ4" s="104"/>
      <c r="AYK4" s="104"/>
      <c r="AYL4" s="104"/>
      <c r="AYM4" s="104"/>
      <c r="AYN4" s="104"/>
      <c r="AYO4" s="104"/>
      <c r="AYP4" s="104"/>
      <c r="AYQ4" s="104"/>
      <c r="AYR4" s="104"/>
      <c r="AYS4" s="104"/>
      <c r="AYT4" s="104"/>
      <c r="AYU4" s="104"/>
      <c r="AYV4" s="104"/>
      <c r="AYW4" s="104"/>
      <c r="AYX4" s="104"/>
      <c r="AYY4" s="104"/>
      <c r="AYZ4" s="104"/>
      <c r="AZA4" s="104"/>
      <c r="AZB4" s="104"/>
      <c r="AZC4" s="104"/>
      <c r="AZD4" s="104"/>
      <c r="AZE4" s="104"/>
      <c r="AZF4" s="104"/>
      <c r="AZG4" s="104"/>
      <c r="AZH4" s="104"/>
      <c r="AZI4" s="104"/>
      <c r="AZJ4" s="104"/>
      <c r="AZK4" s="104"/>
      <c r="AZL4" s="104"/>
      <c r="AZM4" s="104"/>
      <c r="AZN4" s="104"/>
      <c r="AZO4" s="104"/>
      <c r="AZP4" s="104"/>
      <c r="AZQ4" s="104"/>
      <c r="AZR4" s="104"/>
      <c r="AZS4" s="104"/>
      <c r="AZT4" s="104"/>
      <c r="AZU4" s="104"/>
      <c r="AZV4" s="104"/>
      <c r="AZW4" s="104"/>
      <c r="AZX4" s="104"/>
      <c r="AZY4" s="104"/>
      <c r="AZZ4" s="104"/>
      <c r="BAA4" s="104"/>
      <c r="BAB4" s="104"/>
      <c r="BAC4" s="104"/>
      <c r="BAD4" s="104"/>
      <c r="BAE4" s="104"/>
      <c r="BAF4" s="104"/>
      <c r="BAG4" s="104"/>
      <c r="BAH4" s="104"/>
      <c r="BAI4" s="104"/>
      <c r="BAJ4" s="104"/>
      <c r="BAK4" s="104"/>
      <c r="BAL4" s="104"/>
      <c r="BAM4" s="104"/>
      <c r="BAN4" s="104"/>
      <c r="BAO4" s="104"/>
      <c r="BAP4" s="104"/>
      <c r="BAQ4" s="104"/>
      <c r="BAR4" s="104"/>
      <c r="BAS4" s="104"/>
      <c r="BAT4" s="104"/>
      <c r="BAU4" s="104"/>
      <c r="BAV4" s="104"/>
      <c r="BAW4" s="104"/>
      <c r="BAX4" s="104"/>
      <c r="BAY4" s="104"/>
      <c r="BAZ4" s="104"/>
      <c r="BBA4" s="104"/>
      <c r="BBB4" s="104"/>
      <c r="BBC4" s="104"/>
      <c r="BBD4" s="104"/>
      <c r="BBE4" s="104"/>
      <c r="BBF4" s="104"/>
      <c r="BBG4" s="104"/>
      <c r="BBH4" s="104"/>
      <c r="BBI4" s="104"/>
      <c r="BBJ4" s="104"/>
      <c r="BBK4" s="104"/>
      <c r="BBL4" s="104"/>
      <c r="BBM4" s="104"/>
      <c r="BBN4" s="104"/>
      <c r="BBO4" s="104"/>
      <c r="BBP4" s="104"/>
      <c r="BBQ4" s="104"/>
      <c r="BBR4" s="104"/>
      <c r="BBS4" s="104"/>
      <c r="BBT4" s="104"/>
      <c r="BBU4" s="104"/>
      <c r="BBV4" s="104"/>
      <c r="BBW4" s="104"/>
      <c r="BBX4" s="104"/>
      <c r="BBY4" s="104"/>
      <c r="BBZ4" s="104"/>
      <c r="BCA4" s="104"/>
      <c r="BCB4" s="104"/>
      <c r="BCC4" s="104"/>
      <c r="BCD4" s="104"/>
      <c r="BCE4" s="104"/>
      <c r="BCF4" s="104"/>
      <c r="BCG4" s="104"/>
      <c r="BCH4" s="104"/>
      <c r="BCI4" s="104"/>
      <c r="BCJ4" s="104"/>
      <c r="BCK4" s="104"/>
      <c r="BCL4" s="104"/>
      <c r="BCM4" s="104"/>
      <c r="BCN4" s="104"/>
      <c r="BCO4" s="104"/>
      <c r="BCP4" s="104"/>
      <c r="BCQ4" s="104"/>
      <c r="BCR4" s="104"/>
      <c r="BCS4" s="104"/>
      <c r="BCT4" s="104"/>
      <c r="BCU4" s="104"/>
      <c r="BCV4" s="104"/>
      <c r="BCW4" s="104"/>
      <c r="BCX4" s="104"/>
      <c r="BCY4" s="104"/>
      <c r="BCZ4" s="104"/>
      <c r="BDA4" s="104"/>
      <c r="BDB4" s="104"/>
      <c r="BDC4" s="104"/>
      <c r="BDD4" s="104"/>
      <c r="BDE4" s="104"/>
      <c r="BDF4" s="104"/>
      <c r="BDG4" s="104"/>
      <c r="BDH4" s="104"/>
      <c r="BDI4" s="104"/>
      <c r="BDJ4" s="104"/>
      <c r="BDK4" s="104"/>
      <c r="BDL4" s="104"/>
      <c r="BDM4" s="104"/>
      <c r="BDN4" s="104"/>
      <c r="BDO4" s="104"/>
      <c r="BDP4" s="104"/>
      <c r="BDQ4" s="104"/>
      <c r="BDR4" s="104"/>
      <c r="BDS4" s="104"/>
      <c r="BDT4" s="104"/>
      <c r="BDU4" s="104"/>
      <c r="BDV4" s="104"/>
      <c r="BDW4" s="104"/>
      <c r="BDX4" s="104"/>
      <c r="BDY4" s="104"/>
      <c r="BDZ4" s="104"/>
      <c r="BEA4" s="104"/>
      <c r="BEB4" s="104"/>
      <c r="BEC4" s="104"/>
      <c r="BED4" s="104"/>
      <c r="BEE4" s="104"/>
      <c r="BEF4" s="104"/>
      <c r="BEG4" s="104"/>
      <c r="BEH4" s="104"/>
      <c r="BEI4" s="104"/>
      <c r="BEJ4" s="104"/>
      <c r="BEK4" s="104"/>
      <c r="BEL4" s="104"/>
      <c r="BEM4" s="104"/>
      <c r="BEN4" s="104"/>
      <c r="BEO4" s="104"/>
      <c r="BEP4" s="104"/>
      <c r="BEQ4" s="104"/>
      <c r="BER4" s="104"/>
      <c r="BES4" s="104"/>
      <c r="BET4" s="104"/>
      <c r="BEU4" s="104"/>
      <c r="BEV4" s="104"/>
      <c r="BEW4" s="104"/>
      <c r="BEX4" s="104"/>
      <c r="BEY4" s="104"/>
      <c r="BEZ4" s="104"/>
      <c r="BFA4" s="104"/>
      <c r="BFB4" s="104"/>
      <c r="BFC4" s="104"/>
      <c r="BFD4" s="104"/>
      <c r="BFE4" s="104"/>
      <c r="BFF4" s="104"/>
      <c r="BFG4" s="104"/>
      <c r="BFH4" s="104"/>
      <c r="BFI4" s="104"/>
      <c r="BFJ4" s="104"/>
      <c r="BFK4" s="104"/>
      <c r="BFL4" s="104"/>
      <c r="BFM4" s="104"/>
      <c r="BFN4" s="104"/>
      <c r="BFO4" s="104"/>
      <c r="BFP4" s="104"/>
      <c r="BFQ4" s="104"/>
      <c r="BFR4" s="104"/>
      <c r="BFS4" s="104"/>
      <c r="BFT4" s="104"/>
      <c r="BFU4" s="104"/>
      <c r="BFV4" s="104"/>
      <c r="BFW4" s="104"/>
      <c r="BFX4" s="104"/>
      <c r="BFY4" s="104"/>
      <c r="BFZ4" s="104"/>
      <c r="BGA4" s="104"/>
      <c r="BGB4" s="104"/>
      <c r="BGC4" s="104"/>
      <c r="BGD4" s="104"/>
      <c r="BGE4" s="104"/>
      <c r="BGF4" s="104"/>
      <c r="BGG4" s="104"/>
      <c r="BGH4" s="104"/>
      <c r="BGI4" s="104"/>
      <c r="BGJ4" s="104"/>
      <c r="BGK4" s="104"/>
      <c r="BGL4" s="104"/>
      <c r="BGM4" s="104"/>
      <c r="BGN4" s="104"/>
      <c r="BGO4" s="104"/>
      <c r="BGP4" s="104"/>
      <c r="BGQ4" s="104"/>
      <c r="BGR4" s="104"/>
      <c r="BGS4" s="104"/>
      <c r="BGT4" s="104"/>
      <c r="BGU4" s="104"/>
      <c r="BGV4" s="104"/>
      <c r="BGW4" s="104"/>
      <c r="BGX4" s="104"/>
      <c r="BGY4" s="104"/>
      <c r="BGZ4" s="104"/>
      <c r="BHA4" s="104"/>
      <c r="BHB4" s="104"/>
      <c r="BHC4" s="104"/>
      <c r="BHD4" s="104"/>
      <c r="BHE4" s="104"/>
      <c r="BHF4" s="104"/>
      <c r="BHG4" s="104"/>
      <c r="BHH4" s="104"/>
      <c r="BHI4" s="104"/>
      <c r="BHJ4" s="104"/>
      <c r="BHK4" s="104"/>
      <c r="BHL4" s="104"/>
      <c r="BHM4" s="104"/>
      <c r="BHN4" s="104"/>
      <c r="BHO4" s="104"/>
      <c r="BHP4" s="104"/>
      <c r="BHQ4" s="104"/>
      <c r="BHR4" s="104"/>
      <c r="BHS4" s="104"/>
      <c r="BHT4" s="104"/>
      <c r="BHU4" s="104"/>
      <c r="BHV4" s="104"/>
      <c r="BHW4" s="104"/>
      <c r="BHX4" s="104"/>
      <c r="BHY4" s="104"/>
      <c r="BHZ4" s="104"/>
      <c r="BIA4" s="104"/>
      <c r="BIB4" s="104"/>
      <c r="BIC4" s="104"/>
      <c r="BID4" s="104"/>
      <c r="BIE4" s="104"/>
      <c r="BIF4" s="104"/>
      <c r="BIG4" s="104"/>
      <c r="BIH4" s="104"/>
      <c r="BII4" s="104"/>
      <c r="BIJ4" s="104"/>
      <c r="BIK4" s="104"/>
      <c r="BIL4" s="104"/>
      <c r="BIM4" s="104"/>
      <c r="BIN4" s="104"/>
      <c r="BIO4" s="104"/>
      <c r="BIP4" s="104"/>
      <c r="BIQ4" s="104"/>
      <c r="BIR4" s="104"/>
      <c r="BIS4" s="104"/>
      <c r="BIT4" s="104"/>
      <c r="BIU4" s="104"/>
      <c r="BIV4" s="104"/>
      <c r="BIW4" s="104"/>
      <c r="BIX4" s="104"/>
      <c r="BIY4" s="104"/>
      <c r="BIZ4" s="104"/>
      <c r="BJA4" s="104"/>
      <c r="BJB4" s="104"/>
      <c r="BJC4" s="104"/>
      <c r="BJD4" s="104"/>
      <c r="BJE4" s="104"/>
      <c r="BJF4" s="104"/>
      <c r="BJG4" s="104"/>
      <c r="BJH4" s="104"/>
      <c r="BJI4" s="104"/>
      <c r="BJJ4" s="104"/>
      <c r="BJK4" s="104"/>
      <c r="BJL4" s="104"/>
      <c r="BJM4" s="104"/>
      <c r="BJN4" s="104"/>
      <c r="BJO4" s="104"/>
      <c r="BJP4" s="104"/>
      <c r="BJQ4" s="104"/>
      <c r="BJR4" s="104"/>
      <c r="BJS4" s="104"/>
      <c r="BJT4" s="104"/>
      <c r="BJU4" s="104"/>
      <c r="BJV4" s="104"/>
      <c r="BJW4" s="104"/>
      <c r="BJX4" s="104"/>
      <c r="BJY4" s="104"/>
      <c r="BJZ4" s="104"/>
      <c r="BKA4" s="104"/>
      <c r="BKB4" s="104"/>
      <c r="BKC4" s="104"/>
      <c r="BKD4" s="104"/>
      <c r="BKE4" s="104"/>
      <c r="BKF4" s="104"/>
      <c r="BKG4" s="104"/>
      <c r="BKH4" s="104"/>
      <c r="BKI4" s="104"/>
      <c r="BKJ4" s="104"/>
      <c r="BKK4" s="104"/>
      <c r="BKL4" s="104"/>
      <c r="BKM4" s="104"/>
      <c r="BKN4" s="104"/>
      <c r="BKO4" s="104"/>
      <c r="BKP4" s="104"/>
      <c r="BKQ4" s="104"/>
      <c r="BKR4" s="104"/>
      <c r="BKS4" s="104"/>
      <c r="BKT4" s="104"/>
      <c r="BKU4" s="104"/>
      <c r="BKV4" s="104"/>
      <c r="BKW4" s="104"/>
      <c r="BKX4" s="104"/>
      <c r="BKY4" s="104"/>
      <c r="BKZ4" s="104"/>
      <c r="BLA4" s="104"/>
      <c r="BLB4" s="104"/>
      <c r="BLC4" s="104"/>
      <c r="BLD4" s="104"/>
      <c r="BLE4" s="104"/>
      <c r="BLF4" s="104"/>
      <c r="BLG4" s="104"/>
      <c r="BLH4" s="104"/>
      <c r="BLI4" s="104"/>
      <c r="BLJ4" s="104"/>
      <c r="BLK4" s="104"/>
      <c r="BLL4" s="104"/>
      <c r="BLM4" s="104"/>
      <c r="BLN4" s="104"/>
      <c r="BLO4" s="104"/>
      <c r="BLP4" s="104"/>
      <c r="BLQ4" s="104"/>
      <c r="BLR4" s="104"/>
      <c r="BLS4" s="104"/>
      <c r="BLT4" s="104"/>
      <c r="BLU4" s="104"/>
      <c r="BLV4" s="104"/>
      <c r="BLW4" s="104"/>
      <c r="BLX4" s="104"/>
      <c r="BLY4" s="104"/>
      <c r="BLZ4" s="104"/>
      <c r="BMA4" s="104"/>
      <c r="BMB4" s="104"/>
      <c r="BMC4" s="104"/>
      <c r="BMD4" s="104"/>
      <c r="BME4" s="104"/>
      <c r="BMF4" s="104"/>
      <c r="BMG4" s="104"/>
      <c r="BMH4" s="104"/>
      <c r="BMI4" s="104"/>
      <c r="BMJ4" s="104"/>
      <c r="BMK4" s="104"/>
      <c r="BML4" s="104"/>
      <c r="BMM4" s="104"/>
      <c r="BMN4" s="104"/>
      <c r="BMO4" s="104"/>
      <c r="BMP4" s="104"/>
      <c r="BMQ4" s="104"/>
      <c r="BMR4" s="104"/>
      <c r="BMS4" s="104"/>
      <c r="BMT4" s="104"/>
      <c r="BMU4" s="104"/>
      <c r="BMV4" s="104"/>
      <c r="BMW4" s="104"/>
      <c r="BMX4" s="104"/>
      <c r="BMY4" s="104"/>
      <c r="BMZ4" s="104"/>
      <c r="BNA4" s="104"/>
      <c r="BNB4" s="104"/>
      <c r="BNC4" s="104"/>
      <c r="BND4" s="104"/>
      <c r="BNE4" s="104"/>
      <c r="BNF4" s="104"/>
      <c r="BNG4" s="104"/>
      <c r="BNH4" s="104"/>
      <c r="BNI4" s="104"/>
      <c r="BNJ4" s="104"/>
      <c r="BNK4" s="104"/>
      <c r="BNL4" s="104"/>
      <c r="BNM4" s="104"/>
      <c r="BNN4" s="104"/>
      <c r="BNO4" s="104"/>
      <c r="BNP4" s="104"/>
      <c r="BNQ4" s="104"/>
      <c r="BNR4" s="104"/>
      <c r="BNS4" s="104"/>
      <c r="BNT4" s="104"/>
      <c r="BNU4" s="104"/>
      <c r="BNV4" s="104"/>
      <c r="BNW4" s="104"/>
      <c r="BNX4" s="104"/>
      <c r="BNY4" s="104"/>
      <c r="BNZ4" s="104"/>
      <c r="BOA4" s="104"/>
      <c r="BOB4" s="104"/>
      <c r="BOC4" s="104"/>
      <c r="BOD4" s="104"/>
      <c r="BOE4" s="104"/>
      <c r="BOF4" s="104"/>
      <c r="BOG4" s="104"/>
      <c r="BOH4" s="104"/>
      <c r="BOI4" s="104"/>
      <c r="BOJ4" s="104"/>
      <c r="BOK4" s="104"/>
      <c r="BOL4" s="104"/>
      <c r="BOM4" s="104"/>
      <c r="BON4" s="104"/>
      <c r="BOO4" s="104"/>
      <c r="BOP4" s="104"/>
      <c r="BOQ4" s="104"/>
      <c r="BOR4" s="104"/>
      <c r="BOS4" s="104"/>
      <c r="BOT4" s="104"/>
      <c r="BOU4" s="104"/>
      <c r="BOV4" s="104"/>
      <c r="BOW4" s="104"/>
      <c r="BOX4" s="104"/>
      <c r="BOY4" s="104"/>
      <c r="BOZ4" s="104"/>
      <c r="BPA4" s="104"/>
      <c r="BPB4" s="104"/>
      <c r="BPC4" s="104"/>
      <c r="BPD4" s="104"/>
      <c r="BPE4" s="104"/>
      <c r="BPF4" s="104"/>
      <c r="BPG4" s="104"/>
      <c r="BPH4" s="104"/>
      <c r="BPI4" s="104"/>
      <c r="BPJ4" s="104"/>
      <c r="BPK4" s="104"/>
      <c r="BPL4" s="104"/>
      <c r="BPM4" s="104"/>
      <c r="BPN4" s="104"/>
      <c r="BPO4" s="104"/>
      <c r="BPP4" s="104"/>
      <c r="BPQ4" s="104"/>
      <c r="BPR4" s="104"/>
      <c r="BPS4" s="104"/>
      <c r="BPT4" s="104"/>
      <c r="BPU4" s="104"/>
      <c r="BPV4" s="104"/>
      <c r="BPW4" s="104"/>
      <c r="BPX4" s="104"/>
      <c r="BPY4" s="104"/>
      <c r="BPZ4" s="104"/>
      <c r="BQA4" s="104"/>
      <c r="BQB4" s="104"/>
      <c r="BQC4" s="104"/>
      <c r="BQD4" s="104"/>
      <c r="BQE4" s="104"/>
      <c r="BQF4" s="104"/>
      <c r="BQG4" s="104"/>
      <c r="BQH4" s="104"/>
      <c r="BQI4" s="104"/>
      <c r="BQJ4" s="104"/>
      <c r="BQK4" s="104"/>
      <c r="BQL4" s="104"/>
      <c r="BQM4" s="104"/>
      <c r="BQN4" s="104"/>
      <c r="BQO4" s="104"/>
      <c r="BQP4" s="104"/>
      <c r="BQQ4" s="104"/>
      <c r="BQR4" s="104"/>
      <c r="BQS4" s="104"/>
      <c r="BQT4" s="104"/>
      <c r="BQU4" s="104"/>
      <c r="BQV4" s="104"/>
      <c r="BQW4" s="104"/>
      <c r="BQX4" s="104"/>
      <c r="BQY4" s="104"/>
      <c r="BQZ4" s="104"/>
      <c r="BRA4" s="104"/>
      <c r="BRB4" s="104"/>
      <c r="BRC4" s="104"/>
      <c r="BRD4" s="104"/>
      <c r="BRE4" s="104"/>
      <c r="BRF4" s="104"/>
      <c r="BRG4" s="104"/>
      <c r="BRH4" s="104"/>
      <c r="BRI4" s="104"/>
      <c r="BRJ4" s="104"/>
      <c r="BRK4" s="104"/>
      <c r="BRL4" s="104"/>
      <c r="BRM4" s="104"/>
      <c r="BRN4" s="104"/>
      <c r="BRO4" s="104"/>
      <c r="BRP4" s="104"/>
      <c r="BRQ4" s="104"/>
      <c r="BRR4" s="104"/>
      <c r="BRS4" s="104"/>
      <c r="BRT4" s="104"/>
      <c r="BRU4" s="104"/>
      <c r="BRV4" s="104"/>
      <c r="BRW4" s="104"/>
      <c r="BRX4" s="104"/>
      <c r="BRY4" s="104"/>
      <c r="BRZ4" s="104"/>
      <c r="BSA4" s="104"/>
      <c r="BSB4" s="104"/>
      <c r="BSC4" s="104"/>
      <c r="BSD4" s="104"/>
      <c r="BSE4" s="104"/>
      <c r="BSF4" s="104"/>
      <c r="BSG4" s="104"/>
      <c r="BSH4" s="104"/>
      <c r="BSI4" s="104"/>
      <c r="BSJ4" s="104"/>
      <c r="BSK4" s="104"/>
      <c r="BSL4" s="104"/>
      <c r="BSM4" s="104"/>
      <c r="BSN4" s="104"/>
      <c r="BSO4" s="104"/>
      <c r="BSP4" s="104"/>
      <c r="BSQ4" s="104"/>
      <c r="BSR4" s="104"/>
      <c r="BSS4" s="104"/>
      <c r="BST4" s="104"/>
      <c r="BSU4" s="104"/>
      <c r="BSV4" s="104"/>
      <c r="BSW4" s="104"/>
      <c r="BSX4" s="104"/>
      <c r="BSY4" s="104"/>
      <c r="BSZ4" s="104"/>
      <c r="BTA4" s="104"/>
      <c r="BTB4" s="104"/>
      <c r="BTC4" s="104"/>
      <c r="BTD4" s="104"/>
      <c r="BTE4" s="104"/>
      <c r="BTF4" s="104"/>
      <c r="BTG4" s="104"/>
      <c r="BTH4" s="104"/>
      <c r="BTI4" s="104"/>
      <c r="BTJ4" s="104"/>
      <c r="BTK4" s="104"/>
      <c r="BTL4" s="104"/>
      <c r="BTM4" s="104"/>
      <c r="BTN4" s="104"/>
      <c r="BTO4" s="104"/>
      <c r="BTP4" s="104"/>
      <c r="BTQ4" s="104"/>
      <c r="BTR4" s="104"/>
      <c r="BTS4" s="104"/>
      <c r="BTT4" s="104"/>
      <c r="BTU4" s="104"/>
      <c r="BTV4" s="104"/>
      <c r="BTW4" s="104"/>
      <c r="BTX4" s="104"/>
      <c r="BTY4" s="104"/>
      <c r="BTZ4" s="104"/>
      <c r="BUA4" s="104"/>
      <c r="BUB4" s="104"/>
      <c r="BUC4" s="104"/>
      <c r="BUD4" s="104"/>
      <c r="BUE4" s="104"/>
      <c r="BUF4" s="104"/>
      <c r="BUG4" s="104"/>
      <c r="BUH4" s="104"/>
      <c r="BUI4" s="104"/>
      <c r="BUJ4" s="104"/>
      <c r="BUK4" s="104"/>
      <c r="BUL4" s="104"/>
      <c r="BUM4" s="104"/>
      <c r="BUN4" s="104"/>
      <c r="BUO4" s="104"/>
      <c r="BUP4" s="104"/>
      <c r="BUQ4" s="104"/>
      <c r="BUR4" s="104"/>
      <c r="BUS4" s="104"/>
      <c r="BUT4" s="104"/>
      <c r="BUU4" s="104"/>
      <c r="BUV4" s="104"/>
      <c r="BUW4" s="104"/>
      <c r="BUX4" s="104"/>
      <c r="BUY4" s="104"/>
      <c r="BUZ4" s="104"/>
      <c r="BVA4" s="104"/>
      <c r="BVB4" s="104"/>
      <c r="BVC4" s="104"/>
      <c r="BVD4" s="104"/>
      <c r="BVE4" s="104"/>
      <c r="BVF4" s="104"/>
      <c r="BVG4" s="104"/>
      <c r="BVH4" s="104"/>
      <c r="BVI4" s="104"/>
      <c r="BVJ4" s="104"/>
      <c r="BVK4" s="104"/>
      <c r="BVL4" s="104"/>
      <c r="BVM4" s="104"/>
      <c r="BVN4" s="104"/>
      <c r="BVO4" s="104"/>
      <c r="BVP4" s="104"/>
      <c r="BVQ4" s="104"/>
      <c r="BVR4" s="104"/>
      <c r="BVS4" s="104"/>
      <c r="BVT4" s="104"/>
      <c r="BVU4" s="104"/>
      <c r="BVV4" s="104"/>
      <c r="BVW4" s="104"/>
      <c r="BVX4" s="104"/>
      <c r="BVY4" s="104"/>
      <c r="BVZ4" s="104"/>
      <c r="BWA4" s="104"/>
      <c r="BWB4" s="104"/>
      <c r="BWC4" s="104"/>
      <c r="BWD4" s="104"/>
      <c r="BWE4" s="104"/>
      <c r="BWF4" s="104"/>
      <c r="BWG4" s="104"/>
      <c r="BWH4" s="104"/>
      <c r="BWI4" s="104"/>
      <c r="BWJ4" s="104"/>
      <c r="BWK4" s="104"/>
      <c r="BWL4" s="104"/>
      <c r="BWM4" s="104"/>
      <c r="BWN4" s="104"/>
      <c r="BWO4" s="104"/>
      <c r="BWP4" s="104"/>
      <c r="BWQ4" s="104"/>
      <c r="BWR4" s="104"/>
      <c r="BWS4" s="104"/>
      <c r="BWT4" s="104"/>
      <c r="BWU4" s="104"/>
      <c r="BWV4" s="104"/>
      <c r="BWW4" s="104"/>
      <c r="BWX4" s="104"/>
      <c r="BWY4" s="104"/>
      <c r="BWZ4" s="104"/>
      <c r="BXA4" s="104"/>
      <c r="BXB4" s="104"/>
      <c r="BXC4" s="104"/>
      <c r="BXD4" s="104"/>
      <c r="BXE4" s="104"/>
      <c r="BXF4" s="104"/>
      <c r="BXG4" s="104"/>
      <c r="BXH4" s="104"/>
      <c r="BXI4" s="104"/>
      <c r="BXJ4" s="104"/>
      <c r="BXK4" s="104"/>
      <c r="BXL4" s="104"/>
      <c r="BXM4" s="104"/>
      <c r="BXN4" s="104"/>
      <c r="BXO4" s="104"/>
      <c r="BXP4" s="104"/>
      <c r="BXQ4" s="104"/>
      <c r="BXR4" s="104"/>
      <c r="BXS4" s="104"/>
      <c r="BXT4" s="104"/>
      <c r="BXU4" s="104"/>
      <c r="BXV4" s="104"/>
      <c r="BXW4" s="104"/>
      <c r="BXX4" s="104"/>
      <c r="BXY4" s="104"/>
      <c r="BXZ4" s="104"/>
      <c r="BYA4" s="104"/>
      <c r="BYB4" s="104"/>
      <c r="BYC4" s="104"/>
      <c r="BYD4" s="104"/>
      <c r="BYE4" s="104"/>
      <c r="BYF4" s="104"/>
      <c r="BYG4" s="104"/>
      <c r="BYH4" s="104"/>
      <c r="BYI4" s="104"/>
      <c r="BYJ4" s="104"/>
      <c r="BYK4" s="104"/>
      <c r="BYL4" s="104"/>
      <c r="BYM4" s="104"/>
      <c r="BYN4" s="104"/>
      <c r="BYO4" s="104"/>
      <c r="BYP4" s="104"/>
      <c r="BYQ4" s="104"/>
      <c r="BYR4" s="104"/>
      <c r="BYS4" s="104"/>
      <c r="BYT4" s="104"/>
      <c r="BYU4" s="104"/>
      <c r="BYV4" s="104"/>
      <c r="BYW4" s="104"/>
      <c r="BYX4" s="104"/>
      <c r="BYY4" s="104"/>
      <c r="BYZ4" s="104"/>
      <c r="BZA4" s="104"/>
      <c r="BZB4" s="104"/>
      <c r="BZC4" s="104"/>
      <c r="BZD4" s="104"/>
      <c r="BZE4" s="104"/>
      <c r="BZF4" s="104"/>
      <c r="BZG4" s="104"/>
      <c r="BZH4" s="104"/>
      <c r="BZI4" s="104"/>
      <c r="BZJ4" s="104"/>
      <c r="BZK4" s="104"/>
      <c r="BZL4" s="104"/>
      <c r="BZM4" s="104"/>
      <c r="BZN4" s="104"/>
      <c r="BZO4" s="104"/>
      <c r="BZP4" s="104"/>
      <c r="BZQ4" s="104"/>
      <c r="BZR4" s="104"/>
      <c r="BZS4" s="104"/>
      <c r="BZT4" s="104"/>
      <c r="BZU4" s="104"/>
      <c r="BZV4" s="104"/>
      <c r="BZW4" s="104"/>
      <c r="BZX4" s="104"/>
      <c r="BZY4" s="104"/>
      <c r="BZZ4" s="104"/>
      <c r="CAA4" s="104"/>
      <c r="CAB4" s="104"/>
      <c r="CAC4" s="104"/>
      <c r="CAD4" s="104"/>
      <c r="CAE4" s="104"/>
      <c r="CAF4" s="104"/>
      <c r="CAG4" s="104"/>
      <c r="CAH4" s="104"/>
      <c r="CAI4" s="104"/>
      <c r="CAJ4" s="104"/>
      <c r="CAK4" s="104"/>
      <c r="CAL4" s="104"/>
      <c r="CAM4" s="104"/>
      <c r="CAN4" s="104"/>
      <c r="CAO4" s="104"/>
      <c r="CAP4" s="104"/>
      <c r="CAQ4" s="104"/>
      <c r="CAR4" s="104"/>
      <c r="CAS4" s="104"/>
      <c r="CAT4" s="104"/>
      <c r="CAU4" s="104"/>
      <c r="CAV4" s="104"/>
      <c r="CAW4" s="104"/>
      <c r="CAX4" s="104"/>
      <c r="CAY4" s="104"/>
      <c r="CAZ4" s="104"/>
      <c r="CBA4" s="104"/>
      <c r="CBB4" s="104"/>
      <c r="CBC4" s="104"/>
      <c r="CBD4" s="104"/>
      <c r="CBE4" s="104"/>
      <c r="CBF4" s="104"/>
      <c r="CBG4" s="104"/>
      <c r="CBH4" s="104"/>
      <c r="CBI4" s="104"/>
      <c r="CBJ4" s="104"/>
      <c r="CBK4" s="104"/>
      <c r="CBL4" s="104"/>
      <c r="CBM4" s="104"/>
      <c r="CBN4" s="104"/>
      <c r="CBO4" s="104"/>
      <c r="CBP4" s="104"/>
      <c r="CBQ4" s="104"/>
      <c r="CBR4" s="104"/>
      <c r="CBS4" s="104"/>
      <c r="CBT4" s="104"/>
      <c r="CBU4" s="104"/>
      <c r="CBV4" s="104"/>
      <c r="CBW4" s="104"/>
      <c r="CBX4" s="104"/>
      <c r="CBY4" s="104"/>
      <c r="CBZ4" s="104"/>
      <c r="CCA4" s="104"/>
      <c r="CCB4" s="104"/>
      <c r="CCC4" s="104"/>
      <c r="CCD4" s="104"/>
      <c r="CCE4" s="104"/>
      <c r="CCF4" s="104"/>
      <c r="CCG4" s="104"/>
      <c r="CCH4" s="104"/>
      <c r="CCI4" s="104"/>
      <c r="CCJ4" s="104"/>
      <c r="CCK4" s="104"/>
      <c r="CCL4" s="104"/>
      <c r="CCM4" s="104"/>
      <c r="CCN4" s="104"/>
      <c r="CCO4" s="104"/>
      <c r="CCP4" s="104"/>
      <c r="CCQ4" s="104"/>
      <c r="CCR4" s="104"/>
      <c r="CCS4" s="104"/>
      <c r="CCT4" s="104"/>
      <c r="CCU4" s="104"/>
      <c r="CCV4" s="104"/>
      <c r="CCW4" s="104"/>
      <c r="CCX4" s="104"/>
      <c r="CCY4" s="104"/>
      <c r="CCZ4" s="104"/>
      <c r="CDA4" s="104"/>
      <c r="CDB4" s="104"/>
      <c r="CDC4" s="104"/>
      <c r="CDD4" s="104"/>
      <c r="CDE4" s="104"/>
      <c r="CDF4" s="104"/>
      <c r="CDG4" s="104"/>
      <c r="CDH4" s="104"/>
      <c r="CDI4" s="104"/>
      <c r="CDJ4" s="104"/>
      <c r="CDK4" s="104"/>
      <c r="CDL4" s="104"/>
      <c r="CDM4" s="104"/>
      <c r="CDN4" s="104"/>
      <c r="CDO4" s="104"/>
      <c r="CDP4" s="104"/>
      <c r="CDQ4" s="104"/>
      <c r="CDR4" s="104"/>
      <c r="CDS4" s="104"/>
      <c r="CDT4" s="104"/>
      <c r="CDU4" s="104"/>
      <c r="CDV4" s="104"/>
      <c r="CDW4" s="104"/>
      <c r="CDX4" s="104"/>
      <c r="CDY4" s="104"/>
      <c r="CDZ4" s="104"/>
      <c r="CEA4" s="104"/>
      <c r="CEB4" s="104"/>
      <c r="CEC4" s="104"/>
      <c r="CED4" s="104"/>
      <c r="CEE4" s="104"/>
      <c r="CEF4" s="104"/>
      <c r="CEG4" s="104"/>
      <c r="CEH4" s="104"/>
      <c r="CEI4" s="104"/>
      <c r="CEJ4" s="104"/>
      <c r="CEK4" s="104"/>
      <c r="CEL4" s="104"/>
      <c r="CEM4" s="104"/>
      <c r="CEN4" s="104"/>
      <c r="CEO4" s="104"/>
      <c r="CEP4" s="104"/>
      <c r="CEQ4" s="104"/>
      <c r="CER4" s="104"/>
      <c r="CES4" s="104"/>
      <c r="CET4" s="104"/>
      <c r="CEU4" s="104"/>
      <c r="CEV4" s="104"/>
      <c r="CEW4" s="104"/>
      <c r="CEX4" s="104"/>
      <c r="CEY4" s="104"/>
      <c r="CEZ4" s="104"/>
      <c r="CFA4" s="104"/>
      <c r="CFB4" s="104"/>
      <c r="CFC4" s="104"/>
      <c r="CFD4" s="104"/>
      <c r="CFE4" s="104"/>
      <c r="CFF4" s="104"/>
      <c r="CFG4" s="104"/>
      <c r="CFH4" s="104"/>
      <c r="CFI4" s="104"/>
      <c r="CFJ4" s="104"/>
      <c r="CFK4" s="104"/>
      <c r="CFL4" s="104"/>
      <c r="CFM4" s="104"/>
      <c r="CFN4" s="104"/>
      <c r="CFO4" s="104"/>
      <c r="CFP4" s="104"/>
      <c r="CFQ4" s="104"/>
      <c r="CFR4" s="104"/>
      <c r="CFS4" s="104"/>
      <c r="CFT4" s="104"/>
      <c r="CFU4" s="104"/>
      <c r="CFV4" s="104"/>
      <c r="CFW4" s="104"/>
      <c r="CFX4" s="104"/>
      <c r="CFY4" s="104"/>
      <c r="CFZ4" s="104"/>
      <c r="CGA4" s="104"/>
      <c r="CGB4" s="104"/>
      <c r="CGC4" s="104"/>
      <c r="CGD4" s="104"/>
      <c r="CGE4" s="104"/>
      <c r="CGF4" s="104"/>
      <c r="CGG4" s="104"/>
      <c r="CGH4" s="104"/>
      <c r="CGI4" s="104"/>
      <c r="CGJ4" s="104"/>
      <c r="CGK4" s="104"/>
      <c r="CGL4" s="104"/>
      <c r="CGM4" s="104"/>
      <c r="CGN4" s="104"/>
      <c r="CGO4" s="104"/>
      <c r="CGP4" s="104"/>
      <c r="CGQ4" s="104"/>
      <c r="CGR4" s="104"/>
      <c r="CGS4" s="104"/>
      <c r="CGT4" s="104"/>
      <c r="CGU4" s="104"/>
      <c r="CGV4" s="104"/>
      <c r="CGW4" s="104"/>
      <c r="CGX4" s="104"/>
      <c r="CGY4" s="104"/>
      <c r="CGZ4" s="104"/>
      <c r="CHA4" s="104"/>
      <c r="CHB4" s="104"/>
      <c r="CHC4" s="104"/>
      <c r="CHD4" s="104"/>
      <c r="CHE4" s="104"/>
      <c r="CHF4" s="104"/>
      <c r="CHG4" s="104"/>
      <c r="CHH4" s="104"/>
      <c r="CHI4" s="104"/>
      <c r="CHJ4" s="104"/>
      <c r="CHK4" s="104"/>
      <c r="CHL4" s="104"/>
      <c r="CHM4" s="104"/>
      <c r="CHN4" s="104"/>
      <c r="CHO4" s="104"/>
      <c r="CHP4" s="104"/>
      <c r="CHQ4" s="104"/>
      <c r="CHR4" s="104"/>
      <c r="CHS4" s="104"/>
      <c r="CHT4" s="104"/>
      <c r="CHU4" s="104"/>
      <c r="CHV4" s="104"/>
      <c r="CHW4" s="104"/>
      <c r="CHX4" s="104"/>
      <c r="CHY4" s="104"/>
      <c r="CHZ4" s="104"/>
      <c r="CIA4" s="104"/>
      <c r="CIB4" s="104"/>
      <c r="CIC4" s="104"/>
      <c r="CID4" s="104"/>
      <c r="CIE4" s="104"/>
      <c r="CIF4" s="104"/>
      <c r="CIG4" s="104"/>
      <c r="CIH4" s="104"/>
      <c r="CII4" s="104"/>
      <c r="CIJ4" s="104"/>
      <c r="CIK4" s="104"/>
      <c r="CIL4" s="104"/>
      <c r="CIM4" s="104"/>
      <c r="CIN4" s="104"/>
      <c r="CIO4" s="104"/>
      <c r="CIP4" s="104"/>
      <c r="CIQ4" s="104"/>
      <c r="CIR4" s="104"/>
      <c r="CIS4" s="104"/>
      <c r="CIT4" s="104"/>
      <c r="CIU4" s="104"/>
      <c r="CIV4" s="104"/>
      <c r="CIW4" s="104"/>
      <c r="CIX4" s="104"/>
      <c r="CIY4" s="104"/>
      <c r="CIZ4" s="104"/>
      <c r="CJA4" s="104"/>
      <c r="CJB4" s="104"/>
      <c r="CJC4" s="104"/>
      <c r="CJD4" s="104"/>
      <c r="CJE4" s="104"/>
      <c r="CJF4" s="104"/>
      <c r="CJG4" s="104"/>
      <c r="CJH4" s="104"/>
      <c r="CJI4" s="104"/>
      <c r="CJJ4" s="104"/>
      <c r="CJK4" s="104"/>
      <c r="CJL4" s="104"/>
      <c r="CJM4" s="104"/>
      <c r="CJN4" s="104"/>
      <c r="CJO4" s="104"/>
      <c r="CJP4" s="104"/>
      <c r="CJQ4" s="104"/>
      <c r="CJR4" s="104"/>
      <c r="CJS4" s="104"/>
      <c r="CJT4" s="104"/>
      <c r="CJU4" s="104"/>
      <c r="CJV4" s="104"/>
      <c r="CJW4" s="104"/>
      <c r="CJX4" s="104"/>
      <c r="CJY4" s="104"/>
      <c r="CJZ4" s="104"/>
      <c r="CKA4" s="104"/>
      <c r="CKB4" s="104"/>
      <c r="CKC4" s="104"/>
      <c r="CKD4" s="104"/>
      <c r="CKE4" s="104"/>
      <c r="CKF4" s="104"/>
      <c r="CKG4" s="104"/>
      <c r="CKH4" s="104"/>
      <c r="CKI4" s="104"/>
      <c r="CKJ4" s="104"/>
      <c r="CKK4" s="104"/>
      <c r="CKL4" s="104"/>
      <c r="CKM4" s="104"/>
      <c r="CKN4" s="104"/>
      <c r="CKO4" s="104"/>
      <c r="CKP4" s="104"/>
      <c r="CKQ4" s="104"/>
      <c r="CKR4" s="104"/>
      <c r="CKS4" s="104"/>
      <c r="CKT4" s="104"/>
      <c r="CKU4" s="104"/>
      <c r="CKV4" s="104"/>
      <c r="CKW4" s="104"/>
      <c r="CKX4" s="104"/>
      <c r="CKY4" s="104"/>
      <c r="CKZ4" s="104"/>
      <c r="CLA4" s="104"/>
      <c r="CLB4" s="104"/>
      <c r="CLC4" s="104"/>
      <c r="CLD4" s="104"/>
      <c r="CLE4" s="104"/>
      <c r="CLF4" s="104"/>
      <c r="CLG4" s="104"/>
      <c r="CLH4" s="104"/>
      <c r="CLI4" s="104"/>
      <c r="CLJ4" s="104"/>
      <c r="CLK4" s="104"/>
      <c r="CLL4" s="104"/>
      <c r="CLM4" s="104"/>
      <c r="CLN4" s="104"/>
      <c r="CLO4" s="104"/>
      <c r="CLP4" s="104"/>
      <c r="CLQ4" s="104"/>
      <c r="CLR4" s="104"/>
      <c r="CLS4" s="104"/>
      <c r="CLT4" s="104"/>
      <c r="CLU4" s="104"/>
      <c r="CLV4" s="104"/>
      <c r="CLW4" s="104"/>
      <c r="CLX4" s="104"/>
      <c r="CLY4" s="104"/>
      <c r="CLZ4" s="104"/>
      <c r="CMA4" s="104"/>
      <c r="CMB4" s="104"/>
      <c r="CMC4" s="104"/>
      <c r="CMD4" s="104"/>
      <c r="CME4" s="104"/>
      <c r="CMF4" s="104"/>
      <c r="CMG4" s="104"/>
      <c r="CMH4" s="104"/>
      <c r="CMI4" s="104"/>
      <c r="CMJ4" s="104"/>
      <c r="CMK4" s="104"/>
      <c r="CML4" s="104"/>
      <c r="CMM4" s="104"/>
      <c r="CMN4" s="104"/>
      <c r="CMO4" s="104"/>
      <c r="CMP4" s="104"/>
      <c r="CMQ4" s="104"/>
      <c r="CMR4" s="104"/>
      <c r="CMS4" s="104"/>
      <c r="CMT4" s="104"/>
      <c r="CMU4" s="104"/>
      <c r="CMV4" s="104"/>
      <c r="CMW4" s="104"/>
      <c r="CMX4" s="104"/>
      <c r="CMY4" s="104"/>
      <c r="CMZ4" s="104"/>
      <c r="CNA4" s="104"/>
      <c r="CNB4" s="104"/>
      <c r="CNC4" s="104"/>
      <c r="CND4" s="104"/>
      <c r="CNE4" s="104"/>
      <c r="CNF4" s="104"/>
      <c r="CNG4" s="104"/>
      <c r="CNH4" s="104"/>
      <c r="CNI4" s="104"/>
      <c r="CNJ4" s="104"/>
      <c r="CNK4" s="104"/>
      <c r="CNL4" s="104"/>
      <c r="CNM4" s="104"/>
      <c r="CNN4" s="104"/>
      <c r="CNO4" s="104"/>
      <c r="CNP4" s="104"/>
      <c r="CNQ4" s="104"/>
      <c r="CNR4" s="104"/>
      <c r="CNS4" s="104"/>
      <c r="CNT4" s="104"/>
      <c r="CNU4" s="104"/>
      <c r="CNV4" s="104"/>
      <c r="CNW4" s="104"/>
      <c r="CNX4" s="104"/>
      <c r="CNY4" s="104"/>
      <c r="CNZ4" s="104"/>
      <c r="COA4" s="104"/>
      <c r="COB4" s="104"/>
      <c r="COC4" s="104"/>
      <c r="COD4" s="104"/>
      <c r="COE4" s="104"/>
      <c r="COF4" s="104"/>
      <c r="COG4" s="104"/>
      <c r="COH4" s="104"/>
      <c r="COI4" s="104"/>
      <c r="COJ4" s="104"/>
      <c r="COK4" s="104"/>
      <c r="COL4" s="104"/>
      <c r="COM4" s="104"/>
      <c r="CON4" s="104"/>
      <c r="COO4" s="104"/>
      <c r="COP4" s="104"/>
      <c r="COQ4" s="104"/>
      <c r="COR4" s="104"/>
      <c r="COS4" s="104"/>
      <c r="COT4" s="104"/>
      <c r="COU4" s="104"/>
      <c r="COV4" s="104"/>
      <c r="COW4" s="104"/>
      <c r="COX4" s="104"/>
      <c r="COY4" s="104"/>
      <c r="COZ4" s="104"/>
      <c r="CPA4" s="104"/>
      <c r="CPB4" s="104"/>
      <c r="CPC4" s="104"/>
      <c r="CPD4" s="104"/>
      <c r="CPE4" s="104"/>
      <c r="CPF4" s="104"/>
      <c r="CPG4" s="104"/>
      <c r="CPH4" s="104"/>
      <c r="CPI4" s="104"/>
      <c r="CPJ4" s="104"/>
      <c r="CPK4" s="104"/>
      <c r="CPL4" s="104"/>
      <c r="CPM4" s="104"/>
      <c r="CPN4" s="104"/>
      <c r="CPO4" s="104"/>
      <c r="CPP4" s="104"/>
      <c r="CPQ4" s="104"/>
      <c r="CPR4" s="104"/>
      <c r="CPS4" s="104"/>
      <c r="CPT4" s="104"/>
      <c r="CPU4" s="104"/>
      <c r="CPV4" s="104"/>
      <c r="CPW4" s="104"/>
      <c r="CPX4" s="104"/>
      <c r="CPY4" s="104"/>
      <c r="CPZ4" s="104"/>
      <c r="CQA4" s="104"/>
      <c r="CQB4" s="104"/>
      <c r="CQC4" s="104"/>
      <c r="CQD4" s="104"/>
      <c r="CQE4" s="104"/>
      <c r="CQF4" s="104"/>
      <c r="CQG4" s="104"/>
      <c r="CQH4" s="104"/>
      <c r="CQI4" s="104"/>
      <c r="CQJ4" s="104"/>
      <c r="CQK4" s="104"/>
      <c r="CQL4" s="104"/>
      <c r="CQM4" s="104"/>
      <c r="CQN4" s="104"/>
      <c r="CQO4" s="104"/>
      <c r="CQP4" s="104"/>
      <c r="CQQ4" s="104"/>
      <c r="CQR4" s="104"/>
      <c r="CQS4" s="104"/>
      <c r="CQT4" s="104"/>
      <c r="CQU4" s="104"/>
      <c r="CQV4" s="104"/>
      <c r="CQW4" s="104"/>
      <c r="CQX4" s="104"/>
      <c r="CQY4" s="104"/>
      <c r="CQZ4" s="104"/>
      <c r="CRA4" s="104"/>
      <c r="CRB4" s="104"/>
      <c r="CRC4" s="104"/>
      <c r="CRD4" s="104"/>
      <c r="CRE4" s="104"/>
      <c r="CRF4" s="104"/>
      <c r="CRG4" s="104"/>
      <c r="CRH4" s="104"/>
      <c r="CRI4" s="104"/>
      <c r="CRJ4" s="104"/>
      <c r="CRK4" s="104"/>
      <c r="CRL4" s="104"/>
      <c r="CRM4" s="104"/>
      <c r="CRN4" s="104"/>
      <c r="CRO4" s="104"/>
      <c r="CRP4" s="104"/>
      <c r="CRQ4" s="104"/>
      <c r="CRR4" s="104"/>
      <c r="CRS4" s="104"/>
      <c r="CRT4" s="104"/>
      <c r="CRU4" s="104"/>
      <c r="CRV4" s="104"/>
      <c r="CRW4" s="104"/>
      <c r="CRX4" s="104"/>
      <c r="CRY4" s="104"/>
      <c r="CRZ4" s="104"/>
      <c r="CSA4" s="104"/>
      <c r="CSB4" s="104"/>
      <c r="CSC4" s="104"/>
      <c r="CSD4" s="104"/>
      <c r="CSE4" s="104"/>
      <c r="CSF4" s="104"/>
      <c r="CSG4" s="104"/>
      <c r="CSH4" s="104"/>
      <c r="CSI4" s="104"/>
      <c r="CSJ4" s="104"/>
      <c r="CSK4" s="104"/>
      <c r="CSL4" s="104"/>
      <c r="CSM4" s="104"/>
      <c r="CSN4" s="104"/>
      <c r="CSO4" s="104"/>
      <c r="CSP4" s="104"/>
      <c r="CSQ4" s="104"/>
      <c r="CSR4" s="104"/>
      <c r="CSS4" s="104"/>
      <c r="CST4" s="104"/>
      <c r="CSU4" s="104"/>
      <c r="CSV4" s="104"/>
      <c r="CSW4" s="104"/>
      <c r="CSX4" s="104"/>
      <c r="CSY4" s="104"/>
      <c r="CSZ4" s="104"/>
      <c r="CTA4" s="104"/>
      <c r="CTB4" s="104"/>
      <c r="CTC4" s="104"/>
      <c r="CTD4" s="104"/>
      <c r="CTE4" s="104"/>
      <c r="CTF4" s="104"/>
      <c r="CTG4" s="104"/>
      <c r="CTH4" s="104"/>
      <c r="CTI4" s="104"/>
      <c r="CTJ4" s="104"/>
      <c r="CTK4" s="104"/>
      <c r="CTL4" s="104"/>
      <c r="CTM4" s="104"/>
      <c r="CTN4" s="104"/>
      <c r="CTO4" s="104"/>
      <c r="CTP4" s="104"/>
      <c r="CTQ4" s="104"/>
      <c r="CTR4" s="104"/>
      <c r="CTS4" s="104"/>
      <c r="CTT4" s="104"/>
      <c r="CTU4" s="104"/>
      <c r="CTV4" s="104"/>
      <c r="CTW4" s="104"/>
      <c r="CTX4" s="104"/>
      <c r="CTY4" s="104"/>
      <c r="CTZ4" s="104"/>
      <c r="CUA4" s="104"/>
      <c r="CUB4" s="104"/>
      <c r="CUC4" s="104"/>
      <c r="CUD4" s="104"/>
      <c r="CUE4" s="104"/>
      <c r="CUF4" s="104"/>
      <c r="CUG4" s="104"/>
      <c r="CUH4" s="104"/>
      <c r="CUI4" s="104"/>
      <c r="CUJ4" s="104"/>
      <c r="CUK4" s="104"/>
      <c r="CUL4" s="104"/>
      <c r="CUM4" s="104"/>
      <c r="CUN4" s="104"/>
      <c r="CUO4" s="104"/>
      <c r="CUP4" s="104"/>
      <c r="CUQ4" s="104"/>
      <c r="CUR4" s="104"/>
      <c r="CUS4" s="104"/>
      <c r="CUT4" s="104"/>
      <c r="CUU4" s="104"/>
      <c r="CUV4" s="104"/>
      <c r="CUW4" s="104"/>
      <c r="CUX4" s="104"/>
      <c r="CUY4" s="104"/>
      <c r="CUZ4" s="104"/>
      <c r="CVA4" s="104"/>
      <c r="CVB4" s="104"/>
      <c r="CVC4" s="104"/>
      <c r="CVD4" s="104"/>
      <c r="CVE4" s="104"/>
      <c r="CVF4" s="104"/>
      <c r="CVG4" s="104"/>
      <c r="CVH4" s="104"/>
      <c r="CVI4" s="104"/>
      <c r="CVJ4" s="104"/>
      <c r="CVK4" s="104"/>
      <c r="CVL4" s="104"/>
      <c r="CVM4" s="104"/>
      <c r="CVN4" s="104"/>
      <c r="CVO4" s="104"/>
      <c r="CVP4" s="104"/>
      <c r="CVQ4" s="104"/>
      <c r="CVR4" s="104"/>
      <c r="CVS4" s="104"/>
      <c r="CVT4" s="104"/>
      <c r="CVU4" s="104"/>
      <c r="CVV4" s="104"/>
      <c r="CVW4" s="104"/>
      <c r="CVX4" s="104"/>
      <c r="CVY4" s="104"/>
      <c r="CVZ4" s="104"/>
      <c r="CWA4" s="104"/>
      <c r="CWB4" s="104"/>
      <c r="CWC4" s="104"/>
      <c r="CWD4" s="104"/>
      <c r="CWE4" s="104"/>
      <c r="CWF4" s="104"/>
      <c r="CWG4" s="104"/>
      <c r="CWH4" s="104"/>
      <c r="CWI4" s="104"/>
      <c r="CWJ4" s="104"/>
      <c r="CWK4" s="104"/>
      <c r="CWL4" s="104"/>
      <c r="CWM4" s="104"/>
      <c r="CWN4" s="104"/>
      <c r="CWO4" s="104"/>
      <c r="CWP4" s="104"/>
      <c r="CWQ4" s="104"/>
      <c r="CWR4" s="104"/>
      <c r="CWS4" s="104"/>
      <c r="CWT4" s="104"/>
      <c r="CWU4" s="104"/>
      <c r="CWV4" s="104"/>
      <c r="CWW4" s="104"/>
      <c r="CWX4" s="104"/>
      <c r="CWY4" s="104"/>
      <c r="CWZ4" s="104"/>
      <c r="CXA4" s="104"/>
      <c r="CXB4" s="104"/>
      <c r="CXC4" s="104"/>
      <c r="CXD4" s="104"/>
      <c r="CXE4" s="104"/>
      <c r="CXF4" s="104"/>
      <c r="CXG4" s="104"/>
      <c r="CXH4" s="104"/>
      <c r="CXI4" s="104"/>
      <c r="CXJ4" s="104"/>
      <c r="CXK4" s="104"/>
      <c r="CXL4" s="104"/>
      <c r="CXM4" s="104"/>
      <c r="CXN4" s="104"/>
      <c r="CXO4" s="104"/>
      <c r="CXP4" s="104"/>
      <c r="CXQ4" s="104"/>
      <c r="CXR4" s="104"/>
      <c r="CXS4" s="104"/>
      <c r="CXT4" s="104"/>
      <c r="CXU4" s="104"/>
      <c r="CXV4" s="104"/>
      <c r="CXW4" s="104"/>
      <c r="CXX4" s="104"/>
      <c r="CXY4" s="104"/>
      <c r="CXZ4" s="104"/>
      <c r="CYA4" s="104"/>
      <c r="CYB4" s="104"/>
      <c r="CYC4" s="104"/>
      <c r="CYD4" s="104"/>
      <c r="CYE4" s="104"/>
      <c r="CYF4" s="104"/>
      <c r="CYG4" s="104"/>
      <c r="CYH4" s="104"/>
      <c r="CYI4" s="104"/>
      <c r="CYJ4" s="104"/>
      <c r="CYK4" s="104"/>
      <c r="CYL4" s="104"/>
      <c r="CYM4" s="104"/>
      <c r="CYN4" s="104"/>
      <c r="CYO4" s="104"/>
      <c r="CYP4" s="104"/>
      <c r="CYQ4" s="104"/>
      <c r="CYR4" s="104"/>
      <c r="CYS4" s="104"/>
      <c r="CYT4" s="104"/>
      <c r="CYU4" s="104"/>
      <c r="CYV4" s="104"/>
      <c r="CYW4" s="104"/>
      <c r="CYX4" s="104"/>
      <c r="CYY4" s="104"/>
      <c r="CYZ4" s="104"/>
      <c r="CZA4" s="104"/>
      <c r="CZB4" s="104"/>
      <c r="CZC4" s="104"/>
      <c r="CZD4" s="104"/>
      <c r="CZE4" s="104"/>
      <c r="CZF4" s="104"/>
      <c r="CZG4" s="104"/>
      <c r="CZH4" s="104"/>
      <c r="CZI4" s="104"/>
      <c r="CZJ4" s="104"/>
      <c r="CZK4" s="104"/>
      <c r="CZL4" s="104"/>
      <c r="CZM4" s="104"/>
      <c r="CZN4" s="104"/>
      <c r="CZO4" s="104"/>
      <c r="CZP4" s="104"/>
      <c r="CZQ4" s="104"/>
      <c r="CZR4" s="104"/>
      <c r="CZS4" s="104"/>
      <c r="CZT4" s="104"/>
      <c r="CZU4" s="104"/>
      <c r="CZV4" s="104"/>
      <c r="CZW4" s="104"/>
      <c r="CZX4" s="104"/>
      <c r="CZY4" s="104"/>
      <c r="CZZ4" s="104"/>
      <c r="DAA4" s="104"/>
      <c r="DAB4" s="104"/>
      <c r="DAC4" s="104"/>
      <c r="DAD4" s="104"/>
      <c r="DAE4" s="104"/>
      <c r="DAF4" s="104"/>
      <c r="DAG4" s="104"/>
      <c r="DAH4" s="104"/>
      <c r="DAI4" s="104"/>
      <c r="DAJ4" s="104"/>
      <c r="DAK4" s="104"/>
      <c r="DAL4" s="104"/>
      <c r="DAM4" s="104"/>
      <c r="DAN4" s="104"/>
      <c r="DAO4" s="104"/>
      <c r="DAP4" s="104"/>
      <c r="DAQ4" s="104"/>
      <c r="DAR4" s="104"/>
      <c r="DAS4" s="104"/>
      <c r="DAT4" s="104"/>
      <c r="DAU4" s="104"/>
      <c r="DAV4" s="104"/>
      <c r="DAW4" s="104"/>
      <c r="DAX4" s="104"/>
      <c r="DAY4" s="104"/>
      <c r="DAZ4" s="104"/>
      <c r="DBA4" s="104"/>
      <c r="DBB4" s="104"/>
      <c r="DBC4" s="104"/>
      <c r="DBD4" s="104"/>
      <c r="DBE4" s="104"/>
      <c r="DBF4" s="104"/>
      <c r="DBG4" s="104"/>
      <c r="DBH4" s="104"/>
      <c r="DBI4" s="104"/>
      <c r="DBJ4" s="104"/>
      <c r="DBK4" s="104"/>
      <c r="DBL4" s="104"/>
      <c r="DBM4" s="104"/>
      <c r="DBN4" s="104"/>
      <c r="DBO4" s="104"/>
      <c r="DBP4" s="104"/>
      <c r="DBQ4" s="104"/>
      <c r="DBR4" s="104"/>
      <c r="DBS4" s="104"/>
      <c r="DBT4" s="104"/>
      <c r="DBU4" s="104"/>
      <c r="DBV4" s="104"/>
      <c r="DBW4" s="104"/>
      <c r="DBX4" s="104"/>
      <c r="DBY4" s="104"/>
      <c r="DBZ4" s="104"/>
      <c r="DCA4" s="104"/>
      <c r="DCB4" s="104"/>
      <c r="DCC4" s="104"/>
      <c r="DCD4" s="104"/>
      <c r="DCE4" s="104"/>
      <c r="DCF4" s="104"/>
      <c r="DCG4" s="104"/>
      <c r="DCH4" s="104"/>
      <c r="DCI4" s="104"/>
      <c r="DCJ4" s="104"/>
      <c r="DCK4" s="104"/>
      <c r="DCL4" s="104"/>
      <c r="DCM4" s="104"/>
      <c r="DCN4" s="104"/>
      <c r="DCO4" s="104"/>
      <c r="DCP4" s="104"/>
      <c r="DCQ4" s="104"/>
      <c r="DCR4" s="104"/>
      <c r="DCS4" s="104"/>
      <c r="DCT4" s="104"/>
      <c r="DCU4" s="104"/>
      <c r="DCV4" s="104"/>
      <c r="DCW4" s="104"/>
      <c r="DCX4" s="104"/>
      <c r="DCY4" s="104"/>
      <c r="DCZ4" s="104"/>
      <c r="DDA4" s="104"/>
      <c r="DDB4" s="104"/>
      <c r="DDC4" s="104"/>
      <c r="DDD4" s="104"/>
      <c r="DDE4" s="104"/>
      <c r="DDF4" s="104"/>
      <c r="DDG4" s="104"/>
      <c r="DDH4" s="104"/>
      <c r="DDI4" s="104"/>
      <c r="DDJ4" s="104"/>
      <c r="DDK4" s="104"/>
      <c r="DDL4" s="104"/>
      <c r="DDM4" s="104"/>
      <c r="DDN4" s="104"/>
      <c r="DDO4" s="104"/>
      <c r="DDP4" s="104"/>
      <c r="DDQ4" s="104"/>
      <c r="DDR4" s="104"/>
      <c r="DDS4" s="104"/>
      <c r="DDT4" s="104"/>
      <c r="DDU4" s="104"/>
      <c r="DDV4" s="104"/>
      <c r="DDW4" s="104"/>
      <c r="DDX4" s="104"/>
      <c r="DDY4" s="104"/>
      <c r="DDZ4" s="104"/>
      <c r="DEA4" s="104"/>
      <c r="DEB4" s="104"/>
      <c r="DEC4" s="104"/>
      <c r="DED4" s="104"/>
      <c r="DEE4" s="104"/>
      <c r="DEF4" s="104"/>
      <c r="DEG4" s="104"/>
      <c r="DEH4" s="104"/>
      <c r="DEI4" s="104"/>
      <c r="DEJ4" s="104"/>
      <c r="DEK4" s="104"/>
      <c r="DEL4" s="104"/>
      <c r="DEM4" s="104"/>
      <c r="DEN4" s="104"/>
      <c r="DEO4" s="104"/>
      <c r="DEP4" s="104"/>
      <c r="DEQ4" s="104"/>
      <c r="DER4" s="104"/>
      <c r="DES4" s="104"/>
      <c r="DET4" s="104"/>
      <c r="DEU4" s="104"/>
      <c r="DEV4" s="104"/>
      <c r="DEW4" s="104"/>
      <c r="DEX4" s="104"/>
      <c r="DEY4" s="104"/>
      <c r="DEZ4" s="104"/>
      <c r="DFA4" s="104"/>
      <c r="DFB4" s="104"/>
      <c r="DFC4" s="104"/>
      <c r="DFD4" s="104"/>
      <c r="DFE4" s="104"/>
      <c r="DFF4" s="104"/>
      <c r="DFG4" s="104"/>
      <c r="DFH4" s="104"/>
      <c r="DFI4" s="104"/>
      <c r="DFJ4" s="104"/>
      <c r="DFK4" s="104"/>
      <c r="DFL4" s="104"/>
      <c r="DFM4" s="104"/>
      <c r="DFN4" s="104"/>
      <c r="DFO4" s="104"/>
      <c r="DFP4" s="104"/>
      <c r="DFQ4" s="104"/>
      <c r="DFR4" s="104"/>
      <c r="DFS4" s="104"/>
      <c r="DFT4" s="104"/>
      <c r="DFU4" s="104"/>
      <c r="DFV4" s="104"/>
      <c r="DFW4" s="104"/>
      <c r="DFX4" s="104"/>
      <c r="DFY4" s="104"/>
      <c r="DFZ4" s="104"/>
      <c r="DGA4" s="104"/>
      <c r="DGB4" s="104"/>
      <c r="DGC4" s="104"/>
      <c r="DGD4" s="104"/>
      <c r="DGE4" s="104"/>
      <c r="DGF4" s="104"/>
      <c r="DGG4" s="104"/>
      <c r="DGH4" s="104"/>
      <c r="DGI4" s="104"/>
      <c r="DGJ4" s="104"/>
      <c r="DGK4" s="104"/>
      <c r="DGL4" s="104"/>
      <c r="DGM4" s="104"/>
      <c r="DGN4" s="104"/>
      <c r="DGO4" s="104"/>
      <c r="DGP4" s="104"/>
      <c r="DGQ4" s="104"/>
      <c r="DGR4" s="104"/>
      <c r="DGS4" s="104"/>
      <c r="DGT4" s="104"/>
      <c r="DGU4" s="104"/>
      <c r="DGV4" s="104"/>
      <c r="DGW4" s="104"/>
      <c r="DGX4" s="104"/>
      <c r="DGY4" s="104"/>
      <c r="DGZ4" s="104"/>
      <c r="DHA4" s="104"/>
      <c r="DHB4" s="104"/>
      <c r="DHC4" s="104"/>
      <c r="DHD4" s="104"/>
      <c r="DHE4" s="104"/>
      <c r="DHF4" s="104"/>
      <c r="DHG4" s="104"/>
      <c r="DHH4" s="104"/>
      <c r="DHI4" s="104"/>
      <c r="DHJ4" s="104"/>
      <c r="DHK4" s="104"/>
      <c r="DHL4" s="104"/>
      <c r="DHM4" s="104"/>
      <c r="DHN4" s="104"/>
      <c r="DHO4" s="104"/>
      <c r="DHP4" s="104"/>
      <c r="DHQ4" s="104"/>
      <c r="DHR4" s="104"/>
      <c r="DHS4" s="104"/>
      <c r="DHT4" s="104"/>
      <c r="DHU4" s="104"/>
      <c r="DHV4" s="104"/>
      <c r="DHW4" s="104"/>
      <c r="DHX4" s="104"/>
      <c r="DHY4" s="104"/>
      <c r="DHZ4" s="104"/>
      <c r="DIA4" s="104"/>
      <c r="DIB4" s="104"/>
      <c r="DIC4" s="104"/>
      <c r="DID4" s="104"/>
      <c r="DIE4" s="104"/>
      <c r="DIF4" s="104"/>
      <c r="DIG4" s="104"/>
      <c r="DIH4" s="104"/>
      <c r="DII4" s="104"/>
      <c r="DIJ4" s="104"/>
      <c r="DIK4" s="104"/>
      <c r="DIL4" s="104"/>
      <c r="DIM4" s="104"/>
      <c r="DIN4" s="104"/>
      <c r="DIO4" s="104"/>
      <c r="DIP4" s="104"/>
      <c r="DIQ4" s="104"/>
      <c r="DIR4" s="104"/>
      <c r="DIS4" s="104"/>
      <c r="DIT4" s="104"/>
      <c r="DIU4" s="104"/>
      <c r="DIV4" s="104"/>
      <c r="DIW4" s="104"/>
      <c r="DIX4" s="104"/>
      <c r="DIY4" s="104"/>
      <c r="DIZ4" s="104"/>
      <c r="DJA4" s="104"/>
      <c r="DJB4" s="104"/>
      <c r="DJC4" s="104"/>
      <c r="DJD4" s="104"/>
      <c r="DJE4" s="104"/>
      <c r="DJF4" s="104"/>
      <c r="DJG4" s="104"/>
      <c r="DJH4" s="104"/>
      <c r="DJI4" s="104"/>
      <c r="DJJ4" s="104"/>
      <c r="DJK4" s="104"/>
      <c r="DJL4" s="104"/>
      <c r="DJM4" s="104"/>
      <c r="DJN4" s="104"/>
      <c r="DJO4" s="104"/>
      <c r="DJP4" s="104"/>
      <c r="DJQ4" s="104"/>
      <c r="DJR4" s="104"/>
      <c r="DJS4" s="104"/>
      <c r="DJT4" s="104"/>
      <c r="DJU4" s="104"/>
      <c r="DJV4" s="104"/>
      <c r="DJW4" s="104"/>
      <c r="DJX4" s="104"/>
      <c r="DJY4" s="104"/>
      <c r="DJZ4" s="104"/>
      <c r="DKA4" s="104"/>
      <c r="DKB4" s="104"/>
      <c r="DKC4" s="104"/>
      <c r="DKD4" s="104"/>
      <c r="DKE4" s="104"/>
      <c r="DKF4" s="104"/>
      <c r="DKG4" s="104"/>
      <c r="DKH4" s="104"/>
      <c r="DKI4" s="104"/>
      <c r="DKJ4" s="104"/>
      <c r="DKK4" s="104"/>
      <c r="DKL4" s="104"/>
      <c r="DKM4" s="104"/>
      <c r="DKN4" s="104"/>
      <c r="DKO4" s="104"/>
      <c r="DKP4" s="104"/>
      <c r="DKQ4" s="104"/>
      <c r="DKR4" s="104"/>
      <c r="DKS4" s="104"/>
      <c r="DKT4" s="104"/>
      <c r="DKU4" s="104"/>
      <c r="DKV4" s="104"/>
      <c r="DKW4" s="104"/>
      <c r="DKX4" s="104"/>
      <c r="DKY4" s="104"/>
      <c r="DKZ4" s="104"/>
      <c r="DLA4" s="104"/>
      <c r="DLB4" s="104"/>
      <c r="DLC4" s="104"/>
      <c r="DLD4" s="104"/>
      <c r="DLE4" s="104"/>
      <c r="DLF4" s="104"/>
      <c r="DLG4" s="104"/>
      <c r="DLH4" s="104"/>
      <c r="DLI4" s="104"/>
      <c r="DLJ4" s="104"/>
      <c r="DLK4" s="104"/>
      <c r="DLL4" s="104"/>
      <c r="DLM4" s="104"/>
      <c r="DLN4" s="104"/>
      <c r="DLO4" s="104"/>
      <c r="DLP4" s="104"/>
      <c r="DLQ4" s="104"/>
      <c r="DLR4" s="104"/>
      <c r="DLS4" s="104"/>
      <c r="DLT4" s="104"/>
      <c r="DLU4" s="104"/>
      <c r="DLV4" s="104"/>
      <c r="DLW4" s="104"/>
      <c r="DLX4" s="104"/>
      <c r="DLY4" s="104"/>
      <c r="DLZ4" s="104"/>
      <c r="DMA4" s="104"/>
      <c r="DMB4" s="104"/>
      <c r="DMC4" s="104"/>
      <c r="DMD4" s="104"/>
      <c r="DME4" s="104"/>
      <c r="DMF4" s="104"/>
      <c r="DMG4" s="104"/>
      <c r="DMH4" s="104"/>
      <c r="DMI4" s="104"/>
      <c r="DMJ4" s="104"/>
      <c r="DMK4" s="104"/>
      <c r="DML4" s="104"/>
      <c r="DMM4" s="104"/>
      <c r="DMN4" s="104"/>
      <c r="DMO4" s="104"/>
      <c r="DMP4" s="104"/>
      <c r="DMQ4" s="104"/>
      <c r="DMR4" s="104"/>
      <c r="DMS4" s="104"/>
      <c r="DMT4" s="104"/>
      <c r="DMU4" s="104"/>
      <c r="DMV4" s="104"/>
      <c r="DMW4" s="104"/>
      <c r="DMX4" s="104"/>
      <c r="DMY4" s="104"/>
      <c r="DMZ4" s="104"/>
      <c r="DNA4" s="104"/>
      <c r="DNB4" s="104"/>
      <c r="DNC4" s="104"/>
      <c r="DND4" s="104"/>
      <c r="DNE4" s="104"/>
      <c r="DNF4" s="104"/>
      <c r="DNG4" s="104"/>
      <c r="DNH4" s="104"/>
      <c r="DNI4" s="104"/>
      <c r="DNJ4" s="104"/>
      <c r="DNK4" s="104"/>
      <c r="DNL4" s="104"/>
      <c r="DNM4" s="104"/>
      <c r="DNN4" s="104"/>
      <c r="DNO4" s="104"/>
      <c r="DNP4" s="104"/>
      <c r="DNQ4" s="104"/>
      <c r="DNR4" s="104"/>
      <c r="DNS4" s="104"/>
      <c r="DNT4" s="104"/>
      <c r="DNU4" s="104"/>
      <c r="DNV4" s="104"/>
      <c r="DNW4" s="104"/>
      <c r="DNX4" s="104"/>
      <c r="DNY4" s="104"/>
      <c r="DNZ4" s="104"/>
      <c r="DOA4" s="104"/>
      <c r="DOB4" s="104"/>
      <c r="DOC4" s="104"/>
      <c r="DOD4" s="104"/>
      <c r="DOE4" s="104"/>
      <c r="DOF4" s="104"/>
      <c r="DOG4" s="104"/>
      <c r="DOH4" s="104"/>
      <c r="DOI4" s="104"/>
      <c r="DOJ4" s="104"/>
      <c r="DOK4" s="104"/>
      <c r="DOL4" s="104"/>
      <c r="DOM4" s="104"/>
      <c r="DON4" s="104"/>
      <c r="DOO4" s="104"/>
      <c r="DOP4" s="104"/>
      <c r="DOQ4" s="104"/>
      <c r="DOR4" s="104"/>
      <c r="DOS4" s="104"/>
      <c r="DOT4" s="104"/>
      <c r="DOU4" s="104"/>
      <c r="DOV4" s="104"/>
      <c r="DOW4" s="104"/>
      <c r="DOX4" s="104"/>
      <c r="DOY4" s="104"/>
      <c r="DOZ4" s="104"/>
      <c r="DPA4" s="104"/>
      <c r="DPB4" s="104"/>
      <c r="DPC4" s="104"/>
      <c r="DPD4" s="104"/>
      <c r="DPE4" s="104"/>
      <c r="DPF4" s="104"/>
      <c r="DPG4" s="104"/>
      <c r="DPH4" s="104"/>
      <c r="DPI4" s="104"/>
      <c r="DPJ4" s="104"/>
      <c r="DPK4" s="104"/>
      <c r="DPL4" s="104"/>
      <c r="DPM4" s="104"/>
      <c r="DPN4" s="104"/>
      <c r="DPO4" s="104"/>
      <c r="DPP4" s="104"/>
      <c r="DPQ4" s="104"/>
      <c r="DPR4" s="104"/>
      <c r="DPS4" s="104"/>
      <c r="DPT4" s="104"/>
      <c r="DPU4" s="104"/>
      <c r="DPV4" s="104"/>
      <c r="DPW4" s="104"/>
      <c r="DPX4" s="104"/>
      <c r="DPY4" s="104"/>
      <c r="DPZ4" s="104"/>
      <c r="DQA4" s="104"/>
      <c r="DQB4" s="104"/>
      <c r="DQC4" s="104"/>
      <c r="DQD4" s="104"/>
      <c r="DQE4" s="104"/>
      <c r="DQF4" s="104"/>
      <c r="DQG4" s="104"/>
      <c r="DQH4" s="104"/>
      <c r="DQI4" s="104"/>
      <c r="DQJ4" s="104"/>
      <c r="DQK4" s="104"/>
      <c r="DQL4" s="104"/>
      <c r="DQM4" s="104"/>
      <c r="DQN4" s="104"/>
      <c r="DQO4" s="104"/>
      <c r="DQP4" s="104"/>
      <c r="DQQ4" s="104"/>
      <c r="DQR4" s="104"/>
      <c r="DQS4" s="104"/>
      <c r="DQT4" s="104"/>
      <c r="DQU4" s="104"/>
      <c r="DQV4" s="104"/>
      <c r="DQW4" s="104"/>
      <c r="DQX4" s="104"/>
      <c r="DQY4" s="104"/>
      <c r="DQZ4" s="104"/>
      <c r="DRA4" s="104"/>
      <c r="DRB4" s="104"/>
      <c r="DRC4" s="104"/>
      <c r="DRD4" s="104"/>
      <c r="DRE4" s="104"/>
      <c r="DRF4" s="104"/>
      <c r="DRG4" s="104"/>
      <c r="DRH4" s="104"/>
      <c r="DRI4" s="104"/>
      <c r="DRJ4" s="104"/>
      <c r="DRK4" s="104"/>
      <c r="DRL4" s="104"/>
      <c r="DRM4" s="104"/>
      <c r="DRN4" s="104"/>
      <c r="DRO4" s="104"/>
      <c r="DRP4" s="104"/>
      <c r="DRQ4" s="104"/>
      <c r="DRR4" s="104"/>
      <c r="DRS4" s="104"/>
      <c r="DRT4" s="104"/>
      <c r="DRU4" s="104"/>
      <c r="DRV4" s="104"/>
      <c r="DRW4" s="104"/>
      <c r="DRX4" s="104"/>
      <c r="DRY4" s="104"/>
      <c r="DRZ4" s="104"/>
      <c r="DSA4" s="104"/>
      <c r="DSB4" s="104"/>
      <c r="DSC4" s="104"/>
      <c r="DSD4" s="104"/>
      <c r="DSE4" s="104"/>
      <c r="DSF4" s="104"/>
      <c r="DSG4" s="104"/>
      <c r="DSH4" s="104"/>
      <c r="DSI4" s="104"/>
      <c r="DSJ4" s="104"/>
      <c r="DSK4" s="104"/>
      <c r="DSL4" s="104"/>
      <c r="DSM4" s="104"/>
      <c r="DSN4" s="104"/>
      <c r="DSO4" s="104"/>
      <c r="DSP4" s="104"/>
      <c r="DSQ4" s="104"/>
      <c r="DSR4" s="104"/>
      <c r="DSS4" s="104"/>
      <c r="DST4" s="104"/>
      <c r="DSU4" s="104"/>
      <c r="DSV4" s="104"/>
      <c r="DSW4" s="104"/>
      <c r="DSX4" s="104"/>
      <c r="DSY4" s="104"/>
      <c r="DSZ4" s="104"/>
      <c r="DTA4" s="104"/>
      <c r="DTB4" s="104"/>
      <c r="DTC4" s="104"/>
      <c r="DTD4" s="104"/>
      <c r="DTE4" s="104"/>
      <c r="DTF4" s="104"/>
      <c r="DTG4" s="104"/>
      <c r="DTH4" s="104"/>
      <c r="DTI4" s="104"/>
      <c r="DTJ4" s="104"/>
      <c r="DTK4" s="104"/>
      <c r="DTL4" s="104"/>
      <c r="DTM4" s="104"/>
      <c r="DTN4" s="104"/>
      <c r="DTO4" s="104"/>
      <c r="DTP4" s="104"/>
      <c r="DTQ4" s="104"/>
      <c r="DTR4" s="104"/>
      <c r="DTS4" s="104"/>
      <c r="DTT4" s="104"/>
      <c r="DTU4" s="104"/>
      <c r="DTV4" s="104"/>
      <c r="DTW4" s="104"/>
      <c r="DTX4" s="104"/>
      <c r="DTY4" s="104"/>
      <c r="DTZ4" s="104"/>
      <c r="DUA4" s="104"/>
      <c r="DUB4" s="104"/>
      <c r="DUC4" s="104"/>
      <c r="DUD4" s="104"/>
      <c r="DUE4" s="104"/>
      <c r="DUF4" s="104"/>
      <c r="DUG4" s="104"/>
      <c r="DUH4" s="104"/>
      <c r="DUI4" s="104"/>
      <c r="DUJ4" s="104"/>
      <c r="DUK4" s="104"/>
      <c r="DUL4" s="104"/>
      <c r="DUM4" s="104"/>
      <c r="DUN4" s="104"/>
      <c r="DUO4" s="104"/>
      <c r="DUP4" s="104"/>
      <c r="DUQ4" s="104"/>
      <c r="DUR4" s="104"/>
      <c r="DUS4" s="104"/>
      <c r="DUT4" s="104"/>
      <c r="DUU4" s="104"/>
      <c r="DUV4" s="104"/>
      <c r="DUW4" s="104"/>
      <c r="DUX4" s="104"/>
      <c r="DUY4" s="104"/>
      <c r="DUZ4" s="104"/>
      <c r="DVA4" s="104"/>
      <c r="DVB4" s="104"/>
      <c r="DVC4" s="104"/>
      <c r="DVD4" s="104"/>
      <c r="DVE4" s="104"/>
      <c r="DVF4" s="104"/>
      <c r="DVG4" s="104"/>
      <c r="DVH4" s="104"/>
      <c r="DVI4" s="104"/>
      <c r="DVJ4" s="104"/>
      <c r="DVK4" s="104"/>
      <c r="DVL4" s="104"/>
      <c r="DVM4" s="104"/>
      <c r="DVN4" s="104"/>
      <c r="DVO4" s="104"/>
      <c r="DVP4" s="104"/>
      <c r="DVQ4" s="104"/>
      <c r="DVR4" s="104"/>
      <c r="DVS4" s="104"/>
      <c r="DVT4" s="104"/>
      <c r="DVU4" s="104"/>
      <c r="DVV4" s="104"/>
      <c r="DVW4" s="104"/>
      <c r="DVX4" s="104"/>
      <c r="DVY4" s="104"/>
      <c r="DVZ4" s="104"/>
      <c r="DWA4" s="104"/>
      <c r="DWB4" s="104"/>
      <c r="DWC4" s="104"/>
      <c r="DWD4" s="104"/>
      <c r="DWE4" s="104"/>
      <c r="DWF4" s="104"/>
      <c r="DWG4" s="104"/>
      <c r="DWH4" s="104"/>
      <c r="DWI4" s="104"/>
      <c r="DWJ4" s="104"/>
      <c r="DWK4" s="104"/>
      <c r="DWL4" s="104"/>
      <c r="DWM4" s="104"/>
      <c r="DWN4" s="104"/>
      <c r="DWO4" s="104"/>
      <c r="DWP4" s="104"/>
      <c r="DWQ4" s="104"/>
      <c r="DWR4" s="104"/>
      <c r="DWS4" s="104"/>
      <c r="DWT4" s="104"/>
      <c r="DWU4" s="104"/>
      <c r="DWV4" s="104"/>
      <c r="DWW4" s="104"/>
      <c r="DWX4" s="104"/>
      <c r="DWY4" s="104"/>
      <c r="DWZ4" s="104"/>
      <c r="DXA4" s="104"/>
      <c r="DXB4" s="104"/>
      <c r="DXC4" s="104"/>
      <c r="DXD4" s="104"/>
      <c r="DXE4" s="104"/>
      <c r="DXF4" s="104"/>
      <c r="DXG4" s="104"/>
      <c r="DXH4" s="104"/>
      <c r="DXI4" s="104"/>
      <c r="DXJ4" s="104"/>
      <c r="DXK4" s="104"/>
      <c r="DXL4" s="104"/>
      <c r="DXM4" s="104"/>
      <c r="DXN4" s="104"/>
      <c r="DXO4" s="104"/>
      <c r="DXP4" s="104"/>
      <c r="DXQ4" s="104"/>
      <c r="DXR4" s="104"/>
      <c r="DXS4" s="104"/>
      <c r="DXT4" s="104"/>
      <c r="DXU4" s="104"/>
      <c r="DXV4" s="104"/>
      <c r="DXW4" s="104"/>
      <c r="DXX4" s="104"/>
      <c r="DXY4" s="104"/>
      <c r="DXZ4" s="104"/>
      <c r="DYA4" s="104"/>
      <c r="DYB4" s="104"/>
      <c r="DYC4" s="104"/>
      <c r="DYD4" s="104"/>
      <c r="DYE4" s="104"/>
      <c r="DYF4" s="104"/>
      <c r="DYG4" s="104"/>
      <c r="DYH4" s="104"/>
      <c r="DYI4" s="104"/>
      <c r="DYJ4" s="104"/>
      <c r="DYK4" s="104"/>
      <c r="DYL4" s="104"/>
      <c r="DYM4" s="104"/>
      <c r="DYN4" s="104"/>
      <c r="DYO4" s="104"/>
      <c r="DYP4" s="104"/>
      <c r="DYQ4" s="104"/>
      <c r="DYR4" s="104"/>
      <c r="DYS4" s="104"/>
      <c r="DYT4" s="104"/>
      <c r="DYU4" s="104"/>
      <c r="DYV4" s="104"/>
      <c r="DYW4" s="104"/>
      <c r="DYX4" s="104"/>
      <c r="DYY4" s="104"/>
      <c r="DYZ4" s="104"/>
      <c r="DZA4" s="104"/>
      <c r="DZB4" s="104"/>
      <c r="DZC4" s="104"/>
      <c r="DZD4" s="104"/>
      <c r="DZE4" s="104"/>
      <c r="DZF4" s="104"/>
      <c r="DZG4" s="104"/>
      <c r="DZH4" s="104"/>
      <c r="DZI4" s="104"/>
      <c r="DZJ4" s="104"/>
      <c r="DZK4" s="104"/>
      <c r="DZL4" s="104"/>
      <c r="DZM4" s="104"/>
      <c r="DZN4" s="104"/>
      <c r="DZO4" s="104"/>
      <c r="DZP4" s="104"/>
      <c r="DZQ4" s="104"/>
      <c r="DZR4" s="104"/>
      <c r="DZS4" s="104"/>
      <c r="DZT4" s="104"/>
      <c r="DZU4" s="104"/>
      <c r="DZV4" s="104"/>
      <c r="DZW4" s="104"/>
      <c r="DZX4" s="104"/>
      <c r="DZY4" s="104"/>
      <c r="DZZ4" s="104"/>
      <c r="EAA4" s="104"/>
      <c r="EAB4" s="104"/>
      <c r="EAC4" s="104"/>
      <c r="EAD4" s="104"/>
      <c r="EAE4" s="104"/>
      <c r="EAF4" s="104"/>
      <c r="EAG4" s="104"/>
      <c r="EAH4" s="104"/>
      <c r="EAI4" s="104"/>
      <c r="EAJ4" s="104"/>
      <c r="EAK4" s="104"/>
      <c r="EAL4" s="104"/>
      <c r="EAM4" s="104"/>
      <c r="EAN4" s="104"/>
      <c r="EAO4" s="104"/>
      <c r="EAP4" s="104"/>
      <c r="EAQ4" s="104"/>
      <c r="EAR4" s="104"/>
      <c r="EAS4" s="104"/>
      <c r="EAT4" s="104"/>
      <c r="EAU4" s="104"/>
      <c r="EAV4" s="104"/>
      <c r="EAW4" s="104"/>
      <c r="EAX4" s="104"/>
      <c r="EAY4" s="104"/>
      <c r="EAZ4" s="104"/>
      <c r="EBA4" s="104"/>
      <c r="EBB4" s="104"/>
      <c r="EBC4" s="104"/>
      <c r="EBD4" s="104"/>
      <c r="EBE4" s="104"/>
      <c r="EBF4" s="104"/>
      <c r="EBG4" s="104"/>
      <c r="EBH4" s="104"/>
      <c r="EBI4" s="104"/>
      <c r="EBJ4" s="104"/>
      <c r="EBK4" s="104"/>
      <c r="EBL4" s="104"/>
      <c r="EBM4" s="104"/>
      <c r="EBN4" s="104"/>
      <c r="EBO4" s="104"/>
      <c r="EBP4" s="104"/>
      <c r="EBQ4" s="104"/>
      <c r="EBR4" s="104"/>
      <c r="EBS4" s="104"/>
      <c r="EBT4" s="104"/>
      <c r="EBU4" s="104"/>
      <c r="EBV4" s="104"/>
      <c r="EBW4" s="104"/>
      <c r="EBX4" s="104"/>
      <c r="EBY4" s="104"/>
      <c r="EBZ4" s="104"/>
      <c r="ECA4" s="104"/>
      <c r="ECB4" s="104"/>
      <c r="ECC4" s="104"/>
      <c r="ECD4" s="104"/>
      <c r="ECE4" s="104"/>
      <c r="ECF4" s="104"/>
      <c r="ECG4" s="104"/>
      <c r="ECH4" s="104"/>
      <c r="ECI4" s="104"/>
      <c r="ECJ4" s="104"/>
      <c r="ECK4" s="104"/>
      <c r="ECL4" s="104"/>
      <c r="ECM4" s="104"/>
      <c r="ECN4" s="104"/>
      <c r="ECO4" s="104"/>
      <c r="ECP4" s="104"/>
      <c r="ECQ4" s="104"/>
      <c r="ECR4" s="104"/>
      <c r="ECS4" s="104"/>
      <c r="ECT4" s="104"/>
      <c r="ECU4" s="104"/>
      <c r="ECV4" s="104"/>
      <c r="ECW4" s="104"/>
      <c r="ECX4" s="104"/>
      <c r="ECY4" s="104"/>
      <c r="ECZ4" s="104"/>
      <c r="EDA4" s="104"/>
      <c r="EDB4" s="104"/>
      <c r="EDC4" s="104"/>
      <c r="EDD4" s="104"/>
      <c r="EDE4" s="104"/>
      <c r="EDF4" s="104"/>
      <c r="EDG4" s="104"/>
      <c r="EDH4" s="104"/>
      <c r="EDI4" s="104"/>
      <c r="EDJ4" s="104"/>
      <c r="EDK4" s="104"/>
      <c r="EDL4" s="104"/>
      <c r="EDM4" s="104"/>
      <c r="EDN4" s="104"/>
      <c r="EDO4" s="104"/>
      <c r="EDP4" s="104"/>
      <c r="EDQ4" s="104"/>
      <c r="EDR4" s="104"/>
      <c r="EDS4" s="104"/>
      <c r="EDT4" s="104"/>
      <c r="EDU4" s="104"/>
      <c r="EDV4" s="104"/>
      <c r="EDW4" s="104"/>
      <c r="EDX4" s="104"/>
      <c r="EDY4" s="104"/>
      <c r="EDZ4" s="104"/>
      <c r="EEA4" s="104"/>
      <c r="EEB4" s="104"/>
      <c r="EEC4" s="104"/>
      <c r="EED4" s="104"/>
      <c r="EEE4" s="104"/>
      <c r="EEF4" s="104"/>
      <c r="EEG4" s="104"/>
      <c r="EEH4" s="104"/>
      <c r="EEI4" s="104"/>
      <c r="EEJ4" s="104"/>
      <c r="EEK4" s="104"/>
      <c r="EEL4" s="104"/>
      <c r="EEM4" s="104"/>
      <c r="EEN4" s="104"/>
      <c r="EEO4" s="104"/>
      <c r="EEP4" s="104"/>
      <c r="EEQ4" s="104"/>
      <c r="EER4" s="104"/>
      <c r="EES4" s="104"/>
      <c r="EET4" s="104"/>
      <c r="EEU4" s="104"/>
      <c r="EEV4" s="104"/>
      <c r="EEW4" s="104"/>
      <c r="EEX4" s="104"/>
      <c r="EEY4" s="104"/>
      <c r="EEZ4" s="104"/>
      <c r="EFA4" s="104"/>
      <c r="EFB4" s="104"/>
      <c r="EFC4" s="104"/>
      <c r="EFD4" s="104"/>
      <c r="EFE4" s="104"/>
      <c r="EFF4" s="104"/>
      <c r="EFG4" s="104"/>
      <c r="EFH4" s="104"/>
      <c r="EFI4" s="104"/>
      <c r="EFJ4" s="104"/>
      <c r="EFK4" s="104"/>
      <c r="EFL4" s="104"/>
      <c r="EFM4" s="104"/>
      <c r="EFN4" s="104"/>
      <c r="EFO4" s="104"/>
      <c r="EFP4" s="104"/>
      <c r="EFQ4" s="104"/>
      <c r="EFR4" s="104"/>
      <c r="EFS4" s="104"/>
      <c r="EFT4" s="104"/>
      <c r="EFU4" s="104"/>
      <c r="EFV4" s="104"/>
      <c r="EFW4" s="104"/>
      <c r="EFX4" s="104"/>
      <c r="EFY4" s="104"/>
      <c r="EFZ4" s="104"/>
      <c r="EGA4" s="104"/>
      <c r="EGB4" s="104"/>
      <c r="EGC4" s="104"/>
      <c r="EGD4" s="104"/>
      <c r="EGE4" s="104"/>
      <c r="EGF4" s="104"/>
      <c r="EGG4" s="104"/>
      <c r="EGH4" s="104"/>
      <c r="EGI4" s="104"/>
      <c r="EGJ4" s="104"/>
      <c r="EGK4" s="104"/>
      <c r="EGL4" s="104"/>
      <c r="EGM4" s="104"/>
      <c r="EGN4" s="104"/>
      <c r="EGO4" s="104"/>
      <c r="EGP4" s="104"/>
      <c r="EGQ4" s="104"/>
      <c r="EGR4" s="104"/>
      <c r="EGS4" s="104"/>
      <c r="EGT4" s="104"/>
      <c r="EGU4" s="104"/>
      <c r="EGV4" s="104"/>
      <c r="EGW4" s="104"/>
      <c r="EGX4" s="104"/>
      <c r="EGY4" s="104"/>
      <c r="EGZ4" s="104"/>
      <c r="EHA4" s="104"/>
      <c r="EHB4" s="104"/>
      <c r="EHC4" s="104"/>
      <c r="EHD4" s="104"/>
      <c r="EHE4" s="104"/>
      <c r="EHF4" s="104"/>
      <c r="EHG4" s="104"/>
      <c r="EHH4" s="104"/>
      <c r="EHI4" s="104"/>
      <c r="EHJ4" s="104"/>
      <c r="EHK4" s="104"/>
      <c r="EHL4" s="104"/>
      <c r="EHM4" s="104"/>
      <c r="EHN4" s="104"/>
      <c r="EHO4" s="104"/>
      <c r="EHP4" s="104"/>
      <c r="EHQ4" s="104"/>
      <c r="EHR4" s="104"/>
      <c r="EHS4" s="104"/>
      <c r="EHT4" s="104"/>
      <c r="EHU4" s="104"/>
      <c r="EHV4" s="104"/>
      <c r="EHW4" s="104"/>
      <c r="EHX4" s="104"/>
      <c r="EHY4" s="104"/>
      <c r="EHZ4" s="104"/>
      <c r="EIA4" s="104"/>
      <c r="EIB4" s="104"/>
      <c r="EIC4" s="104"/>
      <c r="EID4" s="104"/>
      <c r="EIE4" s="104"/>
      <c r="EIF4" s="104"/>
      <c r="EIG4" s="104"/>
      <c r="EIH4" s="104"/>
      <c r="EII4" s="104"/>
      <c r="EIJ4" s="104"/>
      <c r="EIK4" s="104"/>
      <c r="EIL4" s="104"/>
      <c r="EIM4" s="104"/>
      <c r="EIN4" s="104"/>
      <c r="EIO4" s="104"/>
      <c r="EIP4" s="104"/>
      <c r="EIQ4" s="104"/>
      <c r="EIR4" s="104"/>
      <c r="EIS4" s="104"/>
      <c r="EIT4" s="104"/>
      <c r="EIU4" s="104"/>
      <c r="EIV4" s="104"/>
      <c r="EIW4" s="104"/>
      <c r="EIX4" s="104"/>
      <c r="EIY4" s="104"/>
      <c r="EIZ4" s="104"/>
      <c r="EJA4" s="104"/>
      <c r="EJB4" s="104"/>
      <c r="EJC4" s="104"/>
      <c r="EJD4" s="104"/>
      <c r="EJE4" s="104"/>
      <c r="EJF4" s="104"/>
      <c r="EJG4" s="104"/>
      <c r="EJH4" s="104"/>
      <c r="EJI4" s="104"/>
      <c r="EJJ4" s="104"/>
      <c r="EJK4" s="104"/>
      <c r="EJL4" s="104"/>
      <c r="EJM4" s="104"/>
      <c r="EJN4" s="104"/>
      <c r="EJO4" s="104"/>
      <c r="EJP4" s="104"/>
      <c r="EJQ4" s="104"/>
      <c r="EJR4" s="104"/>
      <c r="EJS4" s="104"/>
      <c r="EJT4" s="104"/>
      <c r="EJU4" s="104"/>
      <c r="EJV4" s="104"/>
      <c r="EJW4" s="104"/>
      <c r="EJX4" s="104"/>
      <c r="EJY4" s="104"/>
      <c r="EJZ4" s="104"/>
      <c r="EKA4" s="104"/>
      <c r="EKB4" s="104"/>
      <c r="EKC4" s="104"/>
      <c r="EKD4" s="104"/>
      <c r="EKE4" s="104"/>
      <c r="EKF4" s="104"/>
      <c r="EKG4" s="104"/>
      <c r="EKH4" s="104"/>
      <c r="EKI4" s="104"/>
      <c r="EKJ4" s="104"/>
      <c r="EKK4" s="104"/>
      <c r="EKL4" s="104"/>
      <c r="EKM4" s="104"/>
      <c r="EKN4" s="104"/>
      <c r="EKO4" s="104"/>
      <c r="EKP4" s="104"/>
      <c r="EKQ4" s="104"/>
      <c r="EKR4" s="104"/>
      <c r="EKS4" s="104"/>
      <c r="EKT4" s="104"/>
      <c r="EKU4" s="104"/>
      <c r="EKV4" s="104"/>
      <c r="EKW4" s="104"/>
      <c r="EKX4" s="104"/>
      <c r="EKY4" s="104"/>
      <c r="EKZ4" s="104"/>
      <c r="ELA4" s="104"/>
      <c r="ELB4" s="104"/>
      <c r="ELC4" s="104"/>
      <c r="ELD4" s="104"/>
      <c r="ELE4" s="104"/>
      <c r="ELF4" s="104"/>
      <c r="ELG4" s="104"/>
      <c r="ELH4" s="104"/>
      <c r="ELI4" s="104"/>
      <c r="ELJ4" s="104"/>
      <c r="ELK4" s="104"/>
      <c r="ELL4" s="104"/>
      <c r="ELM4" s="104"/>
      <c r="ELN4" s="104"/>
      <c r="ELO4" s="104"/>
      <c r="ELP4" s="104"/>
      <c r="ELQ4" s="104"/>
      <c r="ELR4" s="104"/>
      <c r="ELS4" s="104"/>
      <c r="ELT4" s="104"/>
      <c r="ELU4" s="104"/>
      <c r="ELV4" s="104"/>
      <c r="ELW4" s="104"/>
      <c r="ELX4" s="104"/>
      <c r="ELY4" s="104"/>
      <c r="ELZ4" s="104"/>
      <c r="EMA4" s="104"/>
      <c r="EMB4" s="104"/>
      <c r="EMC4" s="104"/>
      <c r="EMD4" s="104"/>
      <c r="EME4" s="104"/>
      <c r="EMF4" s="104"/>
      <c r="EMG4" s="104"/>
      <c r="EMH4" s="104"/>
      <c r="EMI4" s="104"/>
      <c r="EMJ4" s="104"/>
      <c r="EMK4" s="104"/>
      <c r="EML4" s="104"/>
      <c r="EMM4" s="104"/>
      <c r="EMN4" s="104"/>
      <c r="EMO4" s="104"/>
      <c r="EMP4" s="104"/>
      <c r="EMQ4" s="104"/>
      <c r="EMR4" s="104"/>
      <c r="EMS4" s="104"/>
      <c r="EMT4" s="104"/>
      <c r="EMU4" s="104"/>
      <c r="EMV4" s="104"/>
      <c r="EMW4" s="104"/>
      <c r="EMX4" s="104"/>
      <c r="EMY4" s="104"/>
      <c r="EMZ4" s="104"/>
      <c r="ENA4" s="104"/>
      <c r="ENB4" s="104"/>
      <c r="ENC4" s="104"/>
      <c r="END4" s="104"/>
      <c r="ENE4" s="104"/>
      <c r="ENF4" s="104"/>
      <c r="ENG4" s="104"/>
      <c r="ENH4" s="104"/>
      <c r="ENI4" s="104"/>
      <c r="ENJ4" s="104"/>
      <c r="ENK4" s="104"/>
      <c r="ENL4" s="104"/>
      <c r="ENM4" s="104"/>
      <c r="ENN4" s="104"/>
      <c r="ENO4" s="104"/>
      <c r="ENP4" s="104"/>
      <c r="ENQ4" s="104"/>
      <c r="ENR4" s="104"/>
      <c r="ENS4" s="104"/>
      <c r="ENT4" s="104"/>
      <c r="ENU4" s="104"/>
      <c r="ENV4" s="104"/>
      <c r="ENW4" s="104"/>
      <c r="ENX4" s="104"/>
      <c r="ENY4" s="104"/>
      <c r="ENZ4" s="104"/>
      <c r="EOA4" s="104"/>
      <c r="EOB4" s="104"/>
      <c r="EOC4" s="104"/>
      <c r="EOD4" s="104"/>
      <c r="EOE4" s="104"/>
      <c r="EOF4" s="104"/>
      <c r="EOG4" s="104"/>
      <c r="EOH4" s="104"/>
      <c r="EOI4" s="104"/>
      <c r="EOJ4" s="104"/>
      <c r="EOK4" s="104"/>
      <c r="EOL4" s="104"/>
      <c r="EOM4" s="104"/>
      <c r="EON4" s="104"/>
      <c r="EOO4" s="104"/>
      <c r="EOP4" s="104"/>
      <c r="EOQ4" s="104"/>
      <c r="EOR4" s="104"/>
      <c r="EOS4" s="104"/>
      <c r="EOT4" s="104"/>
      <c r="EOU4" s="104"/>
      <c r="EOV4" s="104"/>
      <c r="EOW4" s="104"/>
      <c r="EOX4" s="104"/>
      <c r="EOY4" s="104"/>
      <c r="EOZ4" s="104"/>
      <c r="EPA4" s="104"/>
      <c r="EPB4" s="104"/>
      <c r="EPC4" s="104"/>
      <c r="EPD4" s="104"/>
      <c r="EPE4" s="104"/>
      <c r="EPF4" s="104"/>
      <c r="EPG4" s="104"/>
      <c r="EPH4" s="104"/>
      <c r="EPI4" s="104"/>
      <c r="EPJ4" s="104"/>
      <c r="EPK4" s="104"/>
      <c r="EPL4" s="104"/>
      <c r="EPM4" s="104"/>
      <c r="EPN4" s="104"/>
      <c r="EPO4" s="104"/>
      <c r="EPP4" s="104"/>
      <c r="EPQ4" s="104"/>
      <c r="EPR4" s="104"/>
      <c r="EPS4" s="104"/>
      <c r="EPT4" s="104"/>
      <c r="EPU4" s="104"/>
      <c r="EPV4" s="104"/>
      <c r="EPW4" s="104"/>
      <c r="EPX4" s="104"/>
      <c r="EPY4" s="104"/>
      <c r="EPZ4" s="104"/>
      <c r="EQA4" s="104"/>
      <c r="EQB4" s="104"/>
      <c r="EQC4" s="104"/>
      <c r="EQD4" s="104"/>
      <c r="EQE4" s="104"/>
      <c r="EQF4" s="104"/>
      <c r="EQG4" s="104"/>
      <c r="EQH4" s="104"/>
      <c r="EQI4" s="104"/>
      <c r="EQJ4" s="104"/>
      <c r="EQK4" s="104"/>
      <c r="EQL4" s="104"/>
      <c r="EQM4" s="104"/>
      <c r="EQN4" s="104"/>
      <c r="EQO4" s="104"/>
      <c r="EQP4" s="104"/>
      <c r="EQQ4" s="104"/>
      <c r="EQR4" s="104"/>
      <c r="EQS4" s="104"/>
      <c r="EQT4" s="104"/>
      <c r="EQU4" s="104"/>
      <c r="EQV4" s="104"/>
      <c r="EQW4" s="104"/>
      <c r="EQX4" s="104"/>
      <c r="EQY4" s="104"/>
      <c r="EQZ4" s="104"/>
      <c r="ERA4" s="104"/>
      <c r="ERB4" s="104"/>
      <c r="ERC4" s="104"/>
      <c r="ERD4" s="104"/>
      <c r="ERE4" s="104"/>
      <c r="ERF4" s="104"/>
      <c r="ERG4" s="104"/>
      <c r="ERH4" s="104"/>
      <c r="ERI4" s="104"/>
      <c r="ERJ4" s="104"/>
      <c r="ERK4" s="104"/>
      <c r="ERL4" s="104"/>
      <c r="ERM4" s="104"/>
      <c r="ERN4" s="104"/>
      <c r="ERO4" s="104"/>
      <c r="ERP4" s="104"/>
      <c r="ERQ4" s="104"/>
      <c r="ERR4" s="104"/>
      <c r="ERS4" s="104"/>
      <c r="ERT4" s="104"/>
      <c r="ERU4" s="104"/>
      <c r="ERV4" s="104"/>
      <c r="ERW4" s="104"/>
      <c r="ERX4" s="104"/>
      <c r="ERY4" s="104"/>
      <c r="ERZ4" s="104"/>
      <c r="ESA4" s="104"/>
      <c r="ESB4" s="104"/>
      <c r="ESC4" s="104"/>
      <c r="ESD4" s="104"/>
      <c r="ESE4" s="104"/>
      <c r="ESF4" s="104"/>
      <c r="ESG4" s="104"/>
      <c r="ESH4" s="104"/>
      <c r="ESI4" s="104"/>
      <c r="ESJ4" s="104"/>
      <c r="ESK4" s="104"/>
      <c r="ESL4" s="104"/>
      <c r="ESM4" s="104"/>
      <c r="ESN4" s="104"/>
      <c r="ESO4" s="104"/>
      <c r="ESP4" s="104"/>
      <c r="ESQ4" s="104"/>
      <c r="ESR4" s="104"/>
      <c r="ESS4" s="104"/>
      <c r="EST4" s="104"/>
      <c r="ESU4" s="104"/>
      <c r="ESV4" s="104"/>
      <c r="ESW4" s="104"/>
      <c r="ESX4" s="104"/>
      <c r="ESY4" s="104"/>
      <c r="ESZ4" s="104"/>
      <c r="ETA4" s="104"/>
      <c r="ETB4" s="104"/>
      <c r="ETC4" s="104"/>
      <c r="ETD4" s="104"/>
      <c r="ETE4" s="104"/>
      <c r="ETF4" s="104"/>
      <c r="ETG4" s="104"/>
      <c r="ETH4" s="104"/>
      <c r="ETI4" s="104"/>
      <c r="ETJ4" s="104"/>
      <c r="ETK4" s="104"/>
      <c r="ETL4" s="104"/>
      <c r="ETM4" s="104"/>
      <c r="ETN4" s="104"/>
      <c r="ETO4" s="104"/>
      <c r="ETP4" s="104"/>
      <c r="ETQ4" s="104"/>
      <c r="ETR4" s="104"/>
      <c r="ETS4" s="104"/>
      <c r="ETT4" s="104"/>
      <c r="ETU4" s="104"/>
      <c r="ETV4" s="104"/>
      <c r="ETW4" s="104"/>
      <c r="ETX4" s="104"/>
      <c r="ETY4" s="104"/>
      <c r="ETZ4" s="104"/>
      <c r="EUA4" s="104"/>
      <c r="EUB4" s="104"/>
      <c r="EUC4" s="104"/>
      <c r="EUD4" s="104"/>
      <c r="EUE4" s="104"/>
      <c r="EUF4" s="104"/>
      <c r="EUG4" s="104"/>
      <c r="EUH4" s="104"/>
      <c r="EUI4" s="104"/>
      <c r="EUJ4" s="104"/>
      <c r="EUK4" s="104"/>
      <c r="EUL4" s="104"/>
      <c r="EUM4" s="104"/>
      <c r="EUN4" s="104"/>
      <c r="EUO4" s="104"/>
      <c r="EUP4" s="104"/>
      <c r="EUQ4" s="104"/>
      <c r="EUR4" s="104"/>
      <c r="EUS4" s="104"/>
      <c r="EUT4" s="104"/>
      <c r="EUU4" s="104"/>
      <c r="EUV4" s="104"/>
      <c r="EUW4" s="104"/>
      <c r="EUX4" s="104"/>
      <c r="EUY4" s="104"/>
      <c r="EUZ4" s="104"/>
      <c r="EVA4" s="104"/>
      <c r="EVB4" s="104"/>
      <c r="EVC4" s="104"/>
      <c r="EVD4" s="104"/>
      <c r="EVE4" s="104"/>
      <c r="EVF4" s="104"/>
      <c r="EVG4" s="104"/>
      <c r="EVH4" s="104"/>
      <c r="EVI4" s="104"/>
      <c r="EVJ4" s="104"/>
      <c r="EVK4" s="104"/>
      <c r="EVL4" s="104"/>
      <c r="EVM4" s="104"/>
      <c r="EVN4" s="104"/>
      <c r="EVO4" s="104"/>
      <c r="EVP4" s="104"/>
      <c r="EVQ4" s="104"/>
      <c r="EVR4" s="104"/>
      <c r="EVS4" s="104"/>
      <c r="EVT4" s="104"/>
      <c r="EVU4" s="104"/>
      <c r="EVV4" s="104"/>
      <c r="EVW4" s="104"/>
      <c r="EVX4" s="104"/>
      <c r="EVY4" s="104"/>
      <c r="EVZ4" s="104"/>
      <c r="EWA4" s="104"/>
      <c r="EWB4" s="104"/>
      <c r="EWC4" s="104"/>
      <c r="EWD4" s="104"/>
      <c r="EWE4" s="104"/>
      <c r="EWF4" s="104"/>
      <c r="EWG4" s="104"/>
      <c r="EWH4" s="104"/>
      <c r="EWI4" s="104"/>
      <c r="EWJ4" s="104"/>
      <c r="EWK4" s="104"/>
      <c r="EWL4" s="104"/>
      <c r="EWM4" s="104"/>
      <c r="EWN4" s="104"/>
      <c r="EWO4" s="104"/>
      <c r="EWP4" s="104"/>
      <c r="EWQ4" s="104"/>
      <c r="EWR4" s="104"/>
      <c r="EWS4" s="104"/>
      <c r="EWT4" s="104"/>
      <c r="EWU4" s="104"/>
      <c r="EWV4" s="104"/>
      <c r="EWW4" s="104"/>
      <c r="EWX4" s="104"/>
      <c r="EWY4" s="104"/>
      <c r="EWZ4" s="104"/>
      <c r="EXA4" s="104"/>
      <c r="EXB4" s="104"/>
      <c r="EXC4" s="104"/>
      <c r="EXD4" s="104"/>
      <c r="EXE4" s="104"/>
      <c r="EXF4" s="104"/>
      <c r="EXG4" s="104"/>
      <c r="EXH4" s="104"/>
      <c r="EXI4" s="104"/>
      <c r="EXJ4" s="104"/>
      <c r="EXK4" s="104"/>
      <c r="EXL4" s="104"/>
      <c r="EXM4" s="104"/>
      <c r="EXN4" s="104"/>
      <c r="EXO4" s="104"/>
      <c r="EXP4" s="104"/>
      <c r="EXQ4" s="104"/>
      <c r="EXR4" s="104"/>
      <c r="EXS4" s="104"/>
      <c r="EXT4" s="104"/>
      <c r="EXU4" s="104"/>
      <c r="EXV4" s="104"/>
      <c r="EXW4" s="104"/>
      <c r="EXX4" s="104"/>
      <c r="EXY4" s="104"/>
      <c r="EXZ4" s="104"/>
      <c r="EYA4" s="104"/>
      <c r="EYB4" s="104"/>
      <c r="EYC4" s="104"/>
      <c r="EYD4" s="104"/>
      <c r="EYE4" s="104"/>
      <c r="EYF4" s="104"/>
      <c r="EYG4" s="104"/>
      <c r="EYH4" s="104"/>
      <c r="EYI4" s="104"/>
      <c r="EYJ4" s="104"/>
      <c r="EYK4" s="104"/>
      <c r="EYL4" s="104"/>
      <c r="EYM4" s="104"/>
      <c r="EYN4" s="104"/>
      <c r="EYO4" s="104"/>
      <c r="EYP4" s="104"/>
      <c r="EYQ4" s="104"/>
      <c r="EYR4" s="104"/>
      <c r="EYS4" s="104"/>
      <c r="EYT4" s="104"/>
      <c r="EYU4" s="104"/>
      <c r="EYV4" s="104"/>
      <c r="EYW4" s="104"/>
      <c r="EYX4" s="104"/>
      <c r="EYY4" s="104"/>
      <c r="EYZ4" s="104"/>
      <c r="EZA4" s="104"/>
      <c r="EZB4" s="104"/>
      <c r="EZC4" s="104"/>
      <c r="EZD4" s="104"/>
      <c r="EZE4" s="104"/>
      <c r="EZF4" s="104"/>
      <c r="EZG4" s="104"/>
      <c r="EZH4" s="104"/>
      <c r="EZI4" s="104"/>
      <c r="EZJ4" s="104"/>
      <c r="EZK4" s="104"/>
      <c r="EZL4" s="104"/>
      <c r="EZM4" s="104"/>
      <c r="EZN4" s="104"/>
      <c r="EZO4" s="104"/>
      <c r="EZP4" s="104"/>
      <c r="EZQ4" s="104"/>
      <c r="EZR4" s="104"/>
      <c r="EZS4" s="104"/>
      <c r="EZT4" s="104"/>
      <c r="EZU4" s="104"/>
      <c r="EZV4" s="104"/>
      <c r="EZW4" s="104"/>
      <c r="EZX4" s="104"/>
      <c r="EZY4" s="104"/>
      <c r="EZZ4" s="104"/>
      <c r="FAA4" s="104"/>
      <c r="FAB4" s="104"/>
      <c r="FAC4" s="104"/>
      <c r="FAD4" s="104"/>
      <c r="FAE4" s="104"/>
      <c r="FAF4" s="104"/>
      <c r="FAG4" s="104"/>
      <c r="FAH4" s="104"/>
      <c r="FAI4" s="104"/>
      <c r="FAJ4" s="104"/>
      <c r="FAK4" s="104"/>
      <c r="FAL4" s="104"/>
      <c r="FAM4" s="104"/>
      <c r="FAN4" s="104"/>
      <c r="FAO4" s="104"/>
      <c r="FAP4" s="104"/>
      <c r="FAQ4" s="104"/>
      <c r="FAR4" s="104"/>
      <c r="FAS4" s="104"/>
      <c r="FAT4" s="104"/>
      <c r="FAU4" s="104"/>
      <c r="FAV4" s="104"/>
      <c r="FAW4" s="104"/>
      <c r="FAX4" s="104"/>
      <c r="FAY4" s="104"/>
      <c r="FAZ4" s="104"/>
      <c r="FBA4" s="104"/>
      <c r="FBB4" s="104"/>
      <c r="FBC4" s="104"/>
      <c r="FBD4" s="104"/>
      <c r="FBE4" s="104"/>
      <c r="FBF4" s="104"/>
      <c r="FBG4" s="104"/>
      <c r="FBH4" s="104"/>
      <c r="FBI4" s="104"/>
      <c r="FBJ4" s="104"/>
      <c r="FBK4" s="104"/>
      <c r="FBL4" s="104"/>
      <c r="FBM4" s="104"/>
      <c r="FBN4" s="104"/>
      <c r="FBO4" s="104"/>
      <c r="FBP4" s="104"/>
      <c r="FBQ4" s="104"/>
      <c r="FBR4" s="104"/>
      <c r="FBS4" s="104"/>
      <c r="FBT4" s="104"/>
      <c r="FBU4" s="104"/>
      <c r="FBV4" s="104"/>
      <c r="FBW4" s="104"/>
      <c r="FBX4" s="104"/>
      <c r="FBY4" s="104"/>
      <c r="FBZ4" s="104"/>
      <c r="FCA4" s="104"/>
      <c r="FCB4" s="104"/>
      <c r="FCC4" s="104"/>
      <c r="FCD4" s="104"/>
      <c r="FCE4" s="104"/>
      <c r="FCF4" s="104"/>
      <c r="FCG4" s="104"/>
      <c r="FCH4" s="104"/>
      <c r="FCI4" s="104"/>
      <c r="FCJ4" s="104"/>
      <c r="FCK4" s="104"/>
      <c r="FCL4" s="104"/>
      <c r="FCM4" s="104"/>
      <c r="FCN4" s="104"/>
      <c r="FCO4" s="104"/>
      <c r="FCP4" s="104"/>
      <c r="FCQ4" s="104"/>
      <c r="FCR4" s="104"/>
      <c r="FCS4" s="104"/>
      <c r="FCT4" s="104"/>
      <c r="FCU4" s="104"/>
      <c r="FCV4" s="104"/>
      <c r="FCW4" s="104"/>
      <c r="FCX4" s="104"/>
      <c r="FCY4" s="104"/>
      <c r="FCZ4" s="104"/>
      <c r="FDA4" s="104"/>
      <c r="FDB4" s="104"/>
      <c r="FDC4" s="104"/>
      <c r="FDD4" s="104"/>
      <c r="FDE4" s="104"/>
      <c r="FDF4" s="104"/>
      <c r="FDG4" s="104"/>
      <c r="FDH4" s="104"/>
      <c r="FDI4" s="104"/>
      <c r="FDJ4" s="104"/>
      <c r="FDK4" s="104"/>
      <c r="FDL4" s="104"/>
      <c r="FDM4" s="104"/>
      <c r="FDN4" s="104"/>
      <c r="FDO4" s="104"/>
      <c r="FDP4" s="104"/>
      <c r="FDQ4" s="104"/>
      <c r="FDR4" s="104"/>
      <c r="FDS4" s="104"/>
      <c r="FDT4" s="104"/>
      <c r="FDU4" s="104"/>
      <c r="FDV4" s="104"/>
      <c r="FDW4" s="104"/>
      <c r="FDX4" s="104"/>
      <c r="FDY4" s="104"/>
      <c r="FDZ4" s="104"/>
      <c r="FEA4" s="104"/>
      <c r="FEB4" s="104"/>
      <c r="FEC4" s="104"/>
      <c r="FED4" s="104"/>
      <c r="FEE4" s="104"/>
      <c r="FEF4" s="104"/>
      <c r="FEG4" s="104"/>
      <c r="FEH4" s="104"/>
      <c r="FEI4" s="104"/>
      <c r="FEJ4" s="104"/>
      <c r="FEK4" s="104"/>
      <c r="FEL4" s="104"/>
      <c r="FEM4" s="104"/>
      <c r="FEN4" s="104"/>
      <c r="FEO4" s="104"/>
      <c r="FEP4" s="104"/>
      <c r="FEQ4" s="104"/>
      <c r="FER4" s="104"/>
      <c r="FES4" s="104"/>
      <c r="FET4" s="104"/>
      <c r="FEU4" s="104"/>
      <c r="FEV4" s="104"/>
      <c r="FEW4" s="104"/>
      <c r="FEX4" s="104"/>
      <c r="FEY4" s="104"/>
      <c r="FEZ4" s="104"/>
      <c r="FFA4" s="104"/>
      <c r="FFB4" s="104"/>
      <c r="FFC4" s="104"/>
      <c r="FFD4" s="104"/>
      <c r="FFE4" s="104"/>
      <c r="FFF4" s="104"/>
      <c r="FFG4" s="104"/>
      <c r="FFH4" s="104"/>
      <c r="FFI4" s="104"/>
      <c r="FFJ4" s="104"/>
      <c r="FFK4" s="104"/>
      <c r="FFL4" s="104"/>
      <c r="FFM4" s="104"/>
      <c r="FFN4" s="104"/>
      <c r="FFO4" s="104"/>
      <c r="FFP4" s="104"/>
      <c r="FFQ4" s="104"/>
      <c r="FFR4" s="104"/>
      <c r="FFS4" s="104"/>
      <c r="FFT4" s="104"/>
      <c r="FFU4" s="104"/>
      <c r="FFV4" s="104"/>
      <c r="FFW4" s="104"/>
      <c r="FFX4" s="104"/>
      <c r="FFY4" s="104"/>
      <c r="FFZ4" s="104"/>
      <c r="FGA4" s="104"/>
      <c r="FGB4" s="104"/>
      <c r="FGC4" s="104"/>
      <c r="FGD4" s="104"/>
      <c r="FGE4" s="104"/>
      <c r="FGF4" s="104"/>
      <c r="FGG4" s="104"/>
      <c r="FGH4" s="104"/>
      <c r="FGI4" s="104"/>
      <c r="FGJ4" s="104"/>
      <c r="FGK4" s="104"/>
      <c r="FGL4" s="104"/>
      <c r="FGM4" s="104"/>
      <c r="FGN4" s="104"/>
      <c r="FGO4" s="104"/>
      <c r="FGP4" s="104"/>
      <c r="FGQ4" s="104"/>
      <c r="FGR4" s="104"/>
      <c r="FGS4" s="104"/>
      <c r="FGT4" s="104"/>
      <c r="FGU4" s="104"/>
      <c r="FGV4" s="104"/>
      <c r="FGW4" s="104"/>
      <c r="FGX4" s="104"/>
      <c r="FGY4" s="104"/>
      <c r="FGZ4" s="104"/>
      <c r="FHA4" s="104"/>
      <c r="FHB4" s="104"/>
      <c r="FHC4" s="104"/>
      <c r="FHD4" s="104"/>
      <c r="FHE4" s="104"/>
      <c r="FHF4" s="104"/>
      <c r="FHG4" s="104"/>
      <c r="FHH4" s="104"/>
      <c r="FHI4" s="104"/>
      <c r="FHJ4" s="104"/>
      <c r="FHK4" s="104"/>
      <c r="FHL4" s="104"/>
      <c r="FHM4" s="104"/>
      <c r="FHN4" s="104"/>
      <c r="FHO4" s="104"/>
      <c r="FHP4" s="104"/>
      <c r="FHQ4" s="104"/>
      <c r="FHR4" s="104"/>
      <c r="FHS4" s="104"/>
      <c r="FHT4" s="104"/>
      <c r="FHU4" s="104"/>
      <c r="FHV4" s="104"/>
      <c r="FHW4" s="104"/>
      <c r="FHX4" s="104"/>
      <c r="FHY4" s="104"/>
      <c r="FHZ4" s="104"/>
      <c r="FIA4" s="104"/>
      <c r="FIB4" s="104"/>
      <c r="FIC4" s="104"/>
      <c r="FID4" s="104"/>
      <c r="FIE4" s="104"/>
      <c r="FIF4" s="104"/>
      <c r="FIG4" s="104"/>
      <c r="FIH4" s="104"/>
      <c r="FII4" s="104"/>
      <c r="FIJ4" s="104"/>
      <c r="FIK4" s="104"/>
      <c r="FIL4" s="104"/>
      <c r="FIM4" s="104"/>
      <c r="FIN4" s="104"/>
      <c r="FIO4" s="104"/>
      <c r="FIP4" s="104"/>
      <c r="FIQ4" s="104"/>
      <c r="FIR4" s="104"/>
      <c r="FIS4" s="104"/>
      <c r="FIT4" s="104"/>
      <c r="FIU4" s="104"/>
      <c r="FIV4" s="104"/>
      <c r="FIW4" s="104"/>
      <c r="FIX4" s="104"/>
      <c r="FIY4" s="104"/>
      <c r="FIZ4" s="104"/>
      <c r="FJA4" s="104"/>
      <c r="FJB4" s="104"/>
      <c r="FJC4" s="104"/>
      <c r="FJD4" s="104"/>
      <c r="FJE4" s="104"/>
      <c r="FJF4" s="104"/>
      <c r="FJG4" s="104"/>
      <c r="FJH4" s="104"/>
      <c r="FJI4" s="104"/>
      <c r="FJJ4" s="104"/>
      <c r="FJK4" s="104"/>
      <c r="FJL4" s="104"/>
      <c r="FJM4" s="104"/>
      <c r="FJN4" s="104"/>
      <c r="FJO4" s="104"/>
      <c r="FJP4" s="104"/>
      <c r="FJQ4" s="104"/>
      <c r="FJR4" s="104"/>
      <c r="FJS4" s="104"/>
      <c r="FJT4" s="104"/>
      <c r="FJU4" s="104"/>
      <c r="FJV4" s="104"/>
      <c r="FJW4" s="104"/>
      <c r="FJX4" s="104"/>
      <c r="FJY4" s="104"/>
      <c r="FJZ4" s="104"/>
      <c r="FKA4" s="104"/>
      <c r="FKB4" s="104"/>
      <c r="FKC4" s="104"/>
      <c r="FKD4" s="104"/>
      <c r="FKE4" s="104"/>
      <c r="FKF4" s="104"/>
      <c r="FKG4" s="104"/>
      <c r="FKH4" s="104"/>
      <c r="FKI4" s="104"/>
      <c r="FKJ4" s="104"/>
      <c r="FKK4" s="104"/>
      <c r="FKL4" s="104"/>
      <c r="FKM4" s="104"/>
      <c r="FKN4" s="104"/>
      <c r="FKO4" s="104"/>
      <c r="FKP4" s="104"/>
      <c r="FKQ4" s="104"/>
      <c r="FKR4" s="104"/>
      <c r="FKS4" s="104"/>
      <c r="FKT4" s="104"/>
      <c r="FKU4" s="104"/>
      <c r="FKV4" s="104"/>
      <c r="FKW4" s="104"/>
      <c r="FKX4" s="104"/>
      <c r="FKY4" s="104"/>
      <c r="FKZ4" s="104"/>
      <c r="FLA4" s="104"/>
      <c r="FLB4" s="104"/>
      <c r="FLC4" s="104"/>
      <c r="FLD4" s="104"/>
      <c r="FLE4" s="104"/>
      <c r="FLF4" s="104"/>
      <c r="FLG4" s="104"/>
      <c r="FLH4" s="104"/>
      <c r="FLI4" s="104"/>
      <c r="FLJ4" s="104"/>
      <c r="FLK4" s="104"/>
      <c r="FLL4" s="104"/>
      <c r="FLM4" s="104"/>
      <c r="FLN4" s="104"/>
      <c r="FLO4" s="104"/>
      <c r="FLP4" s="104"/>
      <c r="FLQ4" s="104"/>
      <c r="FLR4" s="104"/>
      <c r="FLS4" s="104"/>
      <c r="FLT4" s="104"/>
      <c r="FLU4" s="104"/>
      <c r="FLV4" s="104"/>
      <c r="FLW4" s="104"/>
      <c r="FLX4" s="104"/>
      <c r="FLY4" s="104"/>
      <c r="FLZ4" s="104"/>
      <c r="FMA4" s="104"/>
      <c r="FMB4" s="104"/>
      <c r="FMC4" s="104"/>
      <c r="FMD4" s="104"/>
      <c r="FME4" s="104"/>
      <c r="FMF4" s="104"/>
      <c r="FMG4" s="104"/>
      <c r="FMH4" s="104"/>
      <c r="FMI4" s="104"/>
      <c r="FMJ4" s="104"/>
      <c r="FMK4" s="104"/>
      <c r="FML4" s="104"/>
      <c r="FMM4" s="104"/>
      <c r="FMN4" s="104"/>
      <c r="FMO4" s="104"/>
      <c r="FMP4" s="104"/>
      <c r="FMQ4" s="104"/>
      <c r="FMR4" s="104"/>
      <c r="FMS4" s="104"/>
      <c r="FMT4" s="104"/>
      <c r="FMU4" s="104"/>
      <c r="FMV4" s="104"/>
      <c r="FMW4" s="104"/>
      <c r="FMX4" s="104"/>
      <c r="FMY4" s="104"/>
      <c r="FMZ4" s="104"/>
      <c r="FNA4" s="104"/>
      <c r="FNB4" s="104"/>
      <c r="FNC4" s="104"/>
      <c r="FND4" s="104"/>
      <c r="FNE4" s="104"/>
      <c r="FNF4" s="104"/>
      <c r="FNG4" s="104"/>
      <c r="FNH4" s="104"/>
      <c r="FNI4" s="104"/>
      <c r="FNJ4" s="104"/>
      <c r="FNK4" s="104"/>
      <c r="FNL4" s="104"/>
      <c r="FNM4" s="104"/>
      <c r="FNN4" s="104"/>
      <c r="FNO4" s="104"/>
      <c r="FNP4" s="104"/>
      <c r="FNQ4" s="104"/>
      <c r="FNR4" s="104"/>
      <c r="FNS4" s="104"/>
      <c r="FNT4" s="104"/>
      <c r="FNU4" s="104"/>
      <c r="FNV4" s="104"/>
      <c r="FNW4" s="104"/>
      <c r="FNX4" s="104"/>
      <c r="FNY4" s="104"/>
      <c r="FNZ4" s="104"/>
      <c r="FOA4" s="104"/>
      <c r="FOB4" s="104"/>
      <c r="FOC4" s="104"/>
      <c r="FOD4" s="104"/>
      <c r="FOE4" s="104"/>
      <c r="FOF4" s="104"/>
      <c r="FOG4" s="104"/>
      <c r="FOH4" s="104"/>
      <c r="FOI4" s="104"/>
      <c r="FOJ4" s="104"/>
      <c r="FOK4" s="104"/>
      <c r="FOL4" s="104"/>
      <c r="FOM4" s="104"/>
      <c r="FON4" s="104"/>
      <c r="FOO4" s="104"/>
      <c r="FOP4" s="104"/>
      <c r="FOQ4" s="104"/>
      <c r="FOR4" s="104"/>
      <c r="FOS4" s="104"/>
      <c r="FOT4" s="104"/>
      <c r="FOU4" s="104"/>
      <c r="FOV4" s="104"/>
      <c r="FOW4" s="104"/>
      <c r="FOX4" s="104"/>
      <c r="FOY4" s="104"/>
      <c r="FOZ4" s="104"/>
      <c r="FPA4" s="104"/>
      <c r="FPB4" s="104"/>
      <c r="FPC4" s="104"/>
      <c r="FPD4" s="104"/>
      <c r="FPE4" s="104"/>
      <c r="FPF4" s="104"/>
      <c r="FPG4" s="104"/>
      <c r="FPH4" s="104"/>
      <c r="FPI4" s="104"/>
      <c r="FPJ4" s="104"/>
      <c r="FPK4" s="104"/>
      <c r="FPL4" s="104"/>
      <c r="FPM4" s="104"/>
      <c r="FPN4" s="104"/>
      <c r="FPO4" s="104"/>
      <c r="FPP4" s="104"/>
      <c r="FPQ4" s="104"/>
      <c r="FPR4" s="104"/>
      <c r="FPS4" s="104"/>
      <c r="FPT4" s="104"/>
      <c r="FPU4" s="104"/>
      <c r="FPV4" s="104"/>
      <c r="FPW4" s="104"/>
      <c r="FPX4" s="104"/>
      <c r="FPY4" s="104"/>
      <c r="FPZ4" s="104"/>
      <c r="FQA4" s="104"/>
      <c r="FQB4" s="104"/>
      <c r="FQC4" s="104"/>
      <c r="FQD4" s="104"/>
      <c r="FQE4" s="104"/>
      <c r="FQF4" s="104"/>
      <c r="FQG4" s="104"/>
      <c r="FQH4" s="104"/>
      <c r="FQI4" s="104"/>
      <c r="FQJ4" s="104"/>
      <c r="FQK4" s="104"/>
      <c r="FQL4" s="104"/>
      <c r="FQM4" s="104"/>
      <c r="FQN4" s="104"/>
      <c r="FQO4" s="104"/>
      <c r="FQP4" s="104"/>
      <c r="FQQ4" s="104"/>
      <c r="FQR4" s="104"/>
      <c r="FQS4" s="104"/>
      <c r="FQT4" s="104"/>
      <c r="FQU4" s="104"/>
      <c r="FQV4" s="104"/>
      <c r="FQW4" s="104"/>
      <c r="FQX4" s="104"/>
      <c r="FQY4" s="104"/>
      <c r="FQZ4" s="104"/>
      <c r="FRA4" s="104"/>
      <c r="FRB4" s="104"/>
      <c r="FRC4" s="104"/>
      <c r="FRD4" s="104"/>
      <c r="FRE4" s="104"/>
      <c r="FRF4" s="104"/>
      <c r="FRG4" s="104"/>
      <c r="FRH4" s="104"/>
      <c r="FRI4" s="104"/>
      <c r="FRJ4" s="104"/>
      <c r="FRK4" s="104"/>
      <c r="FRL4" s="104"/>
      <c r="FRM4" s="104"/>
      <c r="FRN4" s="104"/>
      <c r="FRO4" s="104"/>
      <c r="FRP4" s="104"/>
      <c r="FRQ4" s="104"/>
      <c r="FRR4" s="104"/>
      <c r="FRS4" s="104"/>
      <c r="FRT4" s="104"/>
      <c r="FRU4" s="104"/>
      <c r="FRV4" s="104"/>
      <c r="FRW4" s="104"/>
      <c r="FRX4" s="104"/>
      <c r="FRY4" s="104"/>
      <c r="FRZ4" s="104"/>
      <c r="FSA4" s="104"/>
      <c r="FSB4" s="104"/>
      <c r="FSC4" s="104"/>
      <c r="FSD4" s="104"/>
      <c r="FSE4" s="104"/>
      <c r="FSF4" s="104"/>
      <c r="FSG4" s="104"/>
      <c r="FSH4" s="104"/>
      <c r="FSI4" s="104"/>
      <c r="FSJ4" s="104"/>
      <c r="FSK4" s="104"/>
      <c r="FSL4" s="104"/>
      <c r="FSM4" s="104"/>
      <c r="FSN4" s="104"/>
      <c r="FSO4" s="104"/>
      <c r="FSP4" s="104"/>
      <c r="FSQ4" s="104"/>
      <c r="FSR4" s="104"/>
      <c r="FSS4" s="104"/>
      <c r="FST4" s="104"/>
      <c r="FSU4" s="104"/>
      <c r="FSV4" s="104"/>
      <c r="FSW4" s="104"/>
      <c r="FSX4" s="104"/>
      <c r="FSY4" s="104"/>
      <c r="FSZ4" s="104"/>
      <c r="FTA4" s="104"/>
      <c r="FTB4" s="104"/>
      <c r="FTC4" s="104"/>
      <c r="FTD4" s="104"/>
      <c r="FTE4" s="104"/>
      <c r="FTF4" s="104"/>
      <c r="FTG4" s="104"/>
      <c r="FTH4" s="104"/>
      <c r="FTI4" s="104"/>
      <c r="FTJ4" s="104"/>
      <c r="FTK4" s="104"/>
      <c r="FTL4" s="104"/>
      <c r="FTM4" s="104"/>
      <c r="FTN4" s="104"/>
      <c r="FTO4" s="104"/>
      <c r="FTP4" s="104"/>
      <c r="FTQ4" s="104"/>
      <c r="FTR4" s="104"/>
      <c r="FTS4" s="104"/>
      <c r="FTT4" s="104"/>
      <c r="FTU4" s="104"/>
      <c r="FTV4" s="104"/>
      <c r="FTW4" s="104"/>
      <c r="FTX4" s="104"/>
      <c r="FTY4" s="104"/>
      <c r="FTZ4" s="104"/>
      <c r="FUA4" s="104"/>
      <c r="FUB4" s="104"/>
      <c r="FUC4" s="104"/>
      <c r="FUD4" s="104"/>
      <c r="FUE4" s="104"/>
      <c r="FUF4" s="104"/>
      <c r="FUG4" s="104"/>
      <c r="FUH4" s="104"/>
      <c r="FUI4" s="104"/>
      <c r="FUJ4" s="104"/>
      <c r="FUK4" s="104"/>
      <c r="FUL4" s="104"/>
      <c r="FUM4" s="104"/>
      <c r="FUN4" s="104"/>
      <c r="FUO4" s="104"/>
      <c r="FUP4" s="104"/>
      <c r="FUQ4" s="104"/>
      <c r="FUR4" s="104"/>
      <c r="FUS4" s="104"/>
      <c r="FUT4" s="104"/>
      <c r="FUU4" s="104"/>
      <c r="FUV4" s="104"/>
      <c r="FUW4" s="104"/>
      <c r="FUX4" s="104"/>
      <c r="FUY4" s="104"/>
      <c r="FUZ4" s="104"/>
      <c r="FVA4" s="104"/>
      <c r="FVB4" s="104"/>
      <c r="FVC4" s="104"/>
      <c r="FVD4" s="104"/>
      <c r="FVE4" s="104"/>
      <c r="FVF4" s="104"/>
      <c r="FVG4" s="104"/>
      <c r="FVH4" s="104"/>
      <c r="FVI4" s="104"/>
      <c r="FVJ4" s="104"/>
      <c r="FVK4" s="104"/>
      <c r="FVL4" s="104"/>
      <c r="FVM4" s="104"/>
      <c r="FVN4" s="104"/>
      <c r="FVO4" s="104"/>
      <c r="FVP4" s="104"/>
      <c r="FVQ4" s="104"/>
      <c r="FVR4" s="104"/>
      <c r="FVS4" s="104"/>
      <c r="FVT4" s="104"/>
      <c r="FVU4" s="104"/>
      <c r="FVV4" s="104"/>
      <c r="FVW4" s="104"/>
      <c r="FVX4" s="104"/>
      <c r="FVY4" s="104"/>
      <c r="FVZ4" s="104"/>
      <c r="FWA4" s="104"/>
      <c r="FWB4" s="104"/>
      <c r="FWC4" s="104"/>
      <c r="FWD4" s="104"/>
      <c r="FWE4" s="104"/>
      <c r="FWF4" s="104"/>
      <c r="FWG4" s="104"/>
      <c r="FWH4" s="104"/>
      <c r="FWI4" s="104"/>
      <c r="FWJ4" s="104"/>
      <c r="FWK4" s="104"/>
      <c r="FWL4" s="104"/>
      <c r="FWM4" s="104"/>
      <c r="FWN4" s="104"/>
      <c r="FWO4" s="104"/>
      <c r="FWP4" s="104"/>
      <c r="FWQ4" s="104"/>
      <c r="FWR4" s="104"/>
      <c r="FWS4" s="104"/>
      <c r="FWT4" s="104"/>
      <c r="FWU4" s="104"/>
      <c r="FWV4" s="104"/>
      <c r="FWW4" s="104"/>
      <c r="FWX4" s="104"/>
      <c r="FWY4" s="104"/>
      <c r="FWZ4" s="104"/>
      <c r="FXA4" s="104"/>
      <c r="FXB4" s="104"/>
      <c r="FXC4" s="104"/>
      <c r="FXD4" s="104"/>
      <c r="FXE4" s="104"/>
      <c r="FXF4" s="104"/>
      <c r="FXG4" s="104"/>
      <c r="FXH4" s="104"/>
      <c r="FXI4" s="104"/>
      <c r="FXJ4" s="104"/>
      <c r="FXK4" s="104"/>
      <c r="FXL4" s="104"/>
      <c r="FXM4" s="104"/>
      <c r="FXN4" s="104"/>
      <c r="FXO4" s="104"/>
      <c r="FXP4" s="104"/>
      <c r="FXQ4" s="104"/>
      <c r="FXR4" s="104"/>
      <c r="FXS4" s="104"/>
      <c r="FXT4" s="104"/>
      <c r="FXU4" s="104"/>
      <c r="FXV4" s="104"/>
      <c r="FXW4" s="104"/>
      <c r="FXX4" s="104"/>
      <c r="FXY4" s="104"/>
      <c r="FXZ4" s="104"/>
      <c r="FYA4" s="104"/>
      <c r="FYB4" s="104"/>
      <c r="FYC4" s="104"/>
      <c r="FYD4" s="104"/>
      <c r="FYE4" s="104"/>
      <c r="FYF4" s="104"/>
      <c r="FYG4" s="104"/>
      <c r="FYH4" s="104"/>
      <c r="FYI4" s="104"/>
      <c r="FYJ4" s="104"/>
      <c r="FYK4" s="104"/>
      <c r="FYL4" s="104"/>
      <c r="FYM4" s="104"/>
      <c r="FYN4" s="104"/>
      <c r="FYO4" s="104"/>
      <c r="FYP4" s="104"/>
      <c r="FYQ4" s="104"/>
      <c r="FYR4" s="104"/>
      <c r="FYS4" s="104"/>
      <c r="FYT4" s="104"/>
      <c r="FYU4" s="104"/>
      <c r="FYV4" s="104"/>
      <c r="FYW4" s="104"/>
      <c r="FYX4" s="104"/>
      <c r="FYY4" s="104"/>
      <c r="FYZ4" s="104"/>
      <c r="FZA4" s="104"/>
      <c r="FZB4" s="104"/>
      <c r="FZC4" s="104"/>
      <c r="FZD4" s="104"/>
      <c r="FZE4" s="104"/>
      <c r="FZF4" s="104"/>
      <c r="FZG4" s="104"/>
      <c r="FZH4" s="104"/>
      <c r="FZI4" s="104"/>
      <c r="FZJ4" s="104"/>
      <c r="FZK4" s="104"/>
      <c r="FZL4" s="104"/>
      <c r="FZM4" s="104"/>
      <c r="FZN4" s="104"/>
      <c r="FZO4" s="104"/>
      <c r="FZP4" s="104"/>
      <c r="FZQ4" s="104"/>
      <c r="FZR4" s="104"/>
      <c r="FZS4" s="104"/>
      <c r="FZT4" s="104"/>
      <c r="FZU4" s="104"/>
      <c r="FZV4" s="104"/>
      <c r="FZW4" s="104"/>
      <c r="FZX4" s="104"/>
      <c r="FZY4" s="104"/>
      <c r="FZZ4" s="104"/>
      <c r="GAA4" s="104"/>
      <c r="GAB4" s="104"/>
      <c r="GAC4" s="104"/>
      <c r="GAD4" s="104"/>
      <c r="GAE4" s="104"/>
      <c r="GAF4" s="104"/>
      <c r="GAG4" s="104"/>
      <c r="GAH4" s="104"/>
      <c r="GAI4" s="104"/>
      <c r="GAJ4" s="104"/>
      <c r="GAK4" s="104"/>
      <c r="GAL4" s="104"/>
      <c r="GAM4" s="104"/>
      <c r="GAN4" s="104"/>
      <c r="GAO4" s="104"/>
      <c r="GAP4" s="104"/>
      <c r="GAQ4" s="104"/>
      <c r="GAR4" s="104"/>
      <c r="GAS4" s="104"/>
      <c r="GAT4" s="104"/>
      <c r="GAU4" s="104"/>
      <c r="GAV4" s="104"/>
      <c r="GAW4" s="104"/>
      <c r="GAX4" s="104"/>
      <c r="GAY4" s="104"/>
      <c r="GAZ4" s="104"/>
      <c r="GBA4" s="104"/>
      <c r="GBB4" s="104"/>
      <c r="GBC4" s="104"/>
      <c r="GBD4" s="104"/>
      <c r="GBE4" s="104"/>
      <c r="GBF4" s="104"/>
      <c r="GBG4" s="104"/>
      <c r="GBH4" s="104"/>
      <c r="GBI4" s="104"/>
      <c r="GBJ4" s="104"/>
      <c r="GBK4" s="104"/>
      <c r="GBL4" s="104"/>
      <c r="GBM4" s="104"/>
      <c r="GBN4" s="104"/>
      <c r="GBO4" s="104"/>
      <c r="GBP4" s="104"/>
      <c r="GBQ4" s="104"/>
      <c r="GBR4" s="104"/>
      <c r="GBS4" s="104"/>
      <c r="GBT4" s="104"/>
      <c r="GBU4" s="104"/>
      <c r="GBV4" s="104"/>
      <c r="GBW4" s="104"/>
      <c r="GBX4" s="104"/>
      <c r="GBY4" s="104"/>
      <c r="GBZ4" s="104"/>
      <c r="GCA4" s="104"/>
      <c r="GCB4" s="104"/>
      <c r="GCC4" s="104"/>
      <c r="GCD4" s="104"/>
      <c r="GCE4" s="104"/>
      <c r="GCF4" s="104"/>
      <c r="GCG4" s="104"/>
      <c r="GCH4" s="104"/>
      <c r="GCI4" s="104"/>
      <c r="GCJ4" s="104"/>
      <c r="GCK4" s="104"/>
      <c r="GCL4" s="104"/>
      <c r="GCM4" s="104"/>
      <c r="GCN4" s="104"/>
      <c r="GCO4" s="104"/>
      <c r="GCP4" s="104"/>
      <c r="GCQ4" s="104"/>
      <c r="GCR4" s="104"/>
      <c r="GCS4" s="104"/>
      <c r="GCT4" s="104"/>
      <c r="GCU4" s="104"/>
      <c r="GCV4" s="104"/>
      <c r="GCW4" s="104"/>
      <c r="GCX4" s="104"/>
      <c r="GCY4" s="104"/>
      <c r="GCZ4" s="104"/>
      <c r="GDA4" s="104"/>
      <c r="GDB4" s="104"/>
      <c r="GDC4" s="104"/>
      <c r="GDD4" s="104"/>
      <c r="GDE4" s="104"/>
      <c r="GDF4" s="104"/>
      <c r="GDG4" s="104"/>
      <c r="GDH4" s="104"/>
      <c r="GDI4" s="104"/>
      <c r="GDJ4" s="104"/>
      <c r="GDK4" s="104"/>
      <c r="GDL4" s="104"/>
      <c r="GDM4" s="104"/>
      <c r="GDN4" s="104"/>
      <c r="GDO4" s="104"/>
      <c r="GDP4" s="104"/>
      <c r="GDQ4" s="104"/>
      <c r="GDR4" s="104"/>
      <c r="GDS4" s="104"/>
      <c r="GDT4" s="104"/>
      <c r="GDU4" s="104"/>
      <c r="GDV4" s="104"/>
      <c r="GDW4" s="104"/>
      <c r="GDX4" s="104"/>
      <c r="GDY4" s="104"/>
      <c r="GDZ4" s="104"/>
      <c r="GEA4" s="104"/>
      <c r="GEB4" s="104"/>
      <c r="GEC4" s="104"/>
      <c r="GED4" s="104"/>
      <c r="GEE4" s="104"/>
      <c r="GEF4" s="104"/>
      <c r="GEG4" s="104"/>
      <c r="GEH4" s="104"/>
      <c r="GEI4" s="104"/>
      <c r="GEJ4" s="104"/>
      <c r="GEK4" s="104"/>
      <c r="GEL4" s="104"/>
      <c r="GEM4" s="104"/>
      <c r="GEN4" s="104"/>
      <c r="GEO4" s="104"/>
      <c r="GEP4" s="104"/>
      <c r="GEQ4" s="104"/>
      <c r="GER4" s="104"/>
      <c r="GES4" s="104"/>
      <c r="GET4" s="104"/>
      <c r="GEU4" s="104"/>
      <c r="GEV4" s="104"/>
      <c r="GEW4" s="104"/>
      <c r="GEX4" s="104"/>
      <c r="GEY4" s="104"/>
      <c r="GEZ4" s="104"/>
      <c r="GFA4" s="104"/>
      <c r="GFB4" s="104"/>
      <c r="GFC4" s="104"/>
      <c r="GFD4" s="104"/>
      <c r="GFE4" s="104"/>
      <c r="GFF4" s="104"/>
      <c r="GFG4" s="104"/>
      <c r="GFH4" s="104"/>
      <c r="GFI4" s="104"/>
      <c r="GFJ4" s="104"/>
      <c r="GFK4" s="104"/>
      <c r="GFL4" s="104"/>
      <c r="GFM4" s="104"/>
      <c r="GFN4" s="104"/>
      <c r="GFO4" s="104"/>
      <c r="GFP4" s="104"/>
      <c r="GFQ4" s="104"/>
      <c r="GFR4" s="104"/>
      <c r="GFS4" s="104"/>
      <c r="GFT4" s="104"/>
      <c r="GFU4" s="104"/>
      <c r="GFV4" s="104"/>
      <c r="GFW4" s="104"/>
      <c r="GFX4" s="104"/>
      <c r="GFY4" s="104"/>
      <c r="GFZ4" s="104"/>
      <c r="GGA4" s="104"/>
      <c r="GGB4" s="104"/>
      <c r="GGC4" s="104"/>
      <c r="GGD4" s="104"/>
      <c r="GGE4" s="104"/>
      <c r="GGF4" s="104"/>
      <c r="GGG4" s="104"/>
      <c r="GGH4" s="104"/>
      <c r="GGI4" s="104"/>
      <c r="GGJ4" s="104"/>
      <c r="GGK4" s="104"/>
      <c r="GGL4" s="104"/>
      <c r="GGM4" s="104"/>
      <c r="GGN4" s="104"/>
      <c r="GGO4" s="104"/>
      <c r="GGP4" s="104"/>
      <c r="GGQ4" s="104"/>
      <c r="GGR4" s="104"/>
      <c r="GGS4" s="104"/>
      <c r="GGT4" s="104"/>
      <c r="GGU4" s="104"/>
      <c r="GGV4" s="104"/>
      <c r="GGW4" s="104"/>
      <c r="GGX4" s="104"/>
      <c r="GGY4" s="104"/>
      <c r="GGZ4" s="104"/>
      <c r="GHA4" s="104"/>
      <c r="GHB4" s="104"/>
      <c r="GHC4" s="104"/>
      <c r="GHD4" s="104"/>
      <c r="GHE4" s="104"/>
      <c r="GHF4" s="104"/>
      <c r="GHG4" s="104"/>
      <c r="GHH4" s="104"/>
      <c r="GHI4" s="104"/>
      <c r="GHJ4" s="104"/>
      <c r="GHK4" s="104"/>
      <c r="GHL4" s="104"/>
      <c r="GHM4" s="104"/>
      <c r="GHN4" s="104"/>
      <c r="GHO4" s="104"/>
      <c r="GHP4" s="104"/>
      <c r="GHQ4" s="104"/>
      <c r="GHR4" s="104"/>
      <c r="GHS4" s="104"/>
      <c r="GHT4" s="104"/>
      <c r="GHU4" s="104"/>
      <c r="GHV4" s="104"/>
      <c r="GHW4" s="104"/>
      <c r="GHX4" s="104"/>
      <c r="GHY4" s="104"/>
      <c r="GHZ4" s="104"/>
      <c r="GIA4" s="104"/>
      <c r="GIB4" s="104"/>
      <c r="GIC4" s="104"/>
      <c r="GID4" s="104"/>
      <c r="GIE4" s="104"/>
      <c r="GIF4" s="104"/>
      <c r="GIG4" s="104"/>
      <c r="GIH4" s="104"/>
      <c r="GII4" s="104"/>
      <c r="GIJ4" s="104"/>
      <c r="GIK4" s="104"/>
      <c r="GIL4" s="104"/>
      <c r="GIM4" s="104"/>
      <c r="GIN4" s="104"/>
      <c r="GIO4" s="104"/>
      <c r="GIP4" s="104"/>
      <c r="GIQ4" s="104"/>
      <c r="GIR4" s="104"/>
      <c r="GIS4" s="104"/>
      <c r="GIT4" s="104"/>
      <c r="GIU4" s="104"/>
      <c r="GIV4" s="104"/>
      <c r="GIW4" s="104"/>
      <c r="GIX4" s="104"/>
      <c r="GIY4" s="104"/>
      <c r="GIZ4" s="104"/>
      <c r="GJA4" s="104"/>
      <c r="GJB4" s="104"/>
      <c r="GJC4" s="104"/>
      <c r="GJD4" s="104"/>
      <c r="GJE4" s="104"/>
      <c r="GJF4" s="104"/>
      <c r="GJG4" s="104"/>
      <c r="GJH4" s="104"/>
      <c r="GJI4" s="104"/>
      <c r="GJJ4" s="104"/>
      <c r="GJK4" s="104"/>
      <c r="GJL4" s="104"/>
      <c r="GJM4" s="104"/>
      <c r="GJN4" s="104"/>
      <c r="GJO4" s="104"/>
      <c r="GJP4" s="104"/>
      <c r="GJQ4" s="104"/>
      <c r="GJR4" s="104"/>
      <c r="GJS4" s="104"/>
      <c r="GJT4" s="104"/>
      <c r="GJU4" s="104"/>
      <c r="GJV4" s="104"/>
      <c r="GJW4" s="104"/>
      <c r="GJX4" s="104"/>
      <c r="GJY4" s="104"/>
      <c r="GJZ4" s="104"/>
      <c r="GKA4" s="104"/>
      <c r="GKB4" s="104"/>
      <c r="GKC4" s="104"/>
      <c r="GKD4" s="104"/>
      <c r="GKE4" s="104"/>
      <c r="GKF4" s="104"/>
      <c r="GKG4" s="104"/>
      <c r="GKH4" s="104"/>
      <c r="GKI4" s="104"/>
      <c r="GKJ4" s="104"/>
      <c r="GKK4" s="104"/>
      <c r="GKL4" s="104"/>
      <c r="GKM4" s="104"/>
      <c r="GKN4" s="104"/>
      <c r="GKO4" s="104"/>
      <c r="GKP4" s="104"/>
      <c r="GKQ4" s="104"/>
      <c r="GKR4" s="104"/>
      <c r="GKS4" s="104"/>
      <c r="GKT4" s="104"/>
      <c r="GKU4" s="104"/>
      <c r="GKV4" s="104"/>
      <c r="GKW4" s="104"/>
      <c r="GKX4" s="104"/>
      <c r="GKY4" s="104"/>
      <c r="GKZ4" s="104"/>
      <c r="GLA4" s="104"/>
      <c r="GLB4" s="104"/>
      <c r="GLC4" s="104"/>
      <c r="GLD4" s="104"/>
      <c r="GLE4" s="104"/>
      <c r="GLF4" s="104"/>
      <c r="GLG4" s="104"/>
      <c r="GLH4" s="104"/>
      <c r="GLI4" s="104"/>
      <c r="GLJ4" s="104"/>
      <c r="GLK4" s="104"/>
      <c r="GLL4" s="104"/>
      <c r="GLM4" s="104"/>
      <c r="GLN4" s="104"/>
      <c r="GLO4" s="104"/>
      <c r="GLP4" s="104"/>
      <c r="GLQ4" s="104"/>
      <c r="GLR4" s="104"/>
      <c r="GLS4" s="104"/>
      <c r="GLT4" s="104"/>
      <c r="GLU4" s="104"/>
      <c r="GLV4" s="104"/>
      <c r="GLW4" s="104"/>
      <c r="GLX4" s="104"/>
      <c r="GLY4" s="104"/>
      <c r="GLZ4" s="104"/>
      <c r="GMA4" s="104"/>
      <c r="GMB4" s="104"/>
      <c r="GMC4" s="104"/>
      <c r="GMD4" s="104"/>
      <c r="GME4" s="104"/>
      <c r="GMF4" s="104"/>
      <c r="GMG4" s="104"/>
      <c r="GMH4" s="104"/>
      <c r="GMI4" s="104"/>
      <c r="GMJ4" s="104"/>
      <c r="GMK4" s="104"/>
      <c r="GML4" s="104"/>
      <c r="GMM4" s="104"/>
      <c r="GMN4" s="104"/>
      <c r="GMO4" s="104"/>
      <c r="GMP4" s="104"/>
      <c r="GMQ4" s="104"/>
      <c r="GMR4" s="104"/>
      <c r="GMS4" s="104"/>
      <c r="GMT4" s="104"/>
      <c r="GMU4" s="104"/>
      <c r="GMV4" s="104"/>
      <c r="GMW4" s="104"/>
      <c r="GMX4" s="104"/>
      <c r="GMY4" s="104"/>
      <c r="GMZ4" s="104"/>
      <c r="GNA4" s="104"/>
      <c r="GNB4" s="104"/>
      <c r="GNC4" s="104"/>
      <c r="GND4" s="104"/>
      <c r="GNE4" s="104"/>
      <c r="GNF4" s="104"/>
      <c r="GNG4" s="104"/>
      <c r="GNH4" s="104"/>
      <c r="GNI4" s="104"/>
      <c r="GNJ4" s="104"/>
      <c r="GNK4" s="104"/>
      <c r="GNL4" s="104"/>
      <c r="GNM4" s="104"/>
      <c r="GNN4" s="104"/>
      <c r="GNO4" s="104"/>
      <c r="GNP4" s="104"/>
      <c r="GNQ4" s="104"/>
      <c r="GNR4" s="104"/>
      <c r="GNS4" s="104"/>
      <c r="GNT4" s="104"/>
      <c r="GNU4" s="104"/>
      <c r="GNV4" s="104"/>
      <c r="GNW4" s="104"/>
      <c r="GNX4" s="104"/>
      <c r="GNY4" s="104"/>
      <c r="GNZ4" s="104"/>
      <c r="GOA4" s="104"/>
      <c r="GOB4" s="104"/>
      <c r="GOC4" s="104"/>
      <c r="GOD4" s="104"/>
      <c r="GOE4" s="104"/>
      <c r="GOF4" s="104"/>
      <c r="GOG4" s="104"/>
      <c r="GOH4" s="104"/>
      <c r="GOI4" s="104"/>
      <c r="GOJ4" s="104"/>
      <c r="GOK4" s="104"/>
      <c r="GOL4" s="104"/>
      <c r="GOM4" s="104"/>
      <c r="GON4" s="104"/>
      <c r="GOO4" s="104"/>
      <c r="GOP4" s="104"/>
      <c r="GOQ4" s="104"/>
      <c r="GOR4" s="104"/>
      <c r="GOS4" s="104"/>
      <c r="GOT4" s="104"/>
      <c r="GOU4" s="104"/>
      <c r="GOV4" s="104"/>
      <c r="GOW4" s="104"/>
      <c r="GOX4" s="104"/>
      <c r="GOY4" s="104"/>
      <c r="GOZ4" s="104"/>
      <c r="GPA4" s="104"/>
      <c r="GPB4" s="104"/>
      <c r="GPC4" s="104"/>
      <c r="GPD4" s="104"/>
      <c r="GPE4" s="104"/>
      <c r="GPF4" s="104"/>
      <c r="GPG4" s="104"/>
      <c r="GPH4" s="104"/>
      <c r="GPI4" s="104"/>
      <c r="GPJ4" s="104"/>
      <c r="GPK4" s="104"/>
      <c r="GPL4" s="104"/>
      <c r="GPM4" s="104"/>
      <c r="GPN4" s="104"/>
      <c r="GPO4" s="104"/>
      <c r="GPP4" s="104"/>
      <c r="GPQ4" s="104"/>
      <c r="GPR4" s="104"/>
      <c r="GPS4" s="104"/>
      <c r="GPT4" s="104"/>
      <c r="GPU4" s="104"/>
      <c r="GPV4" s="104"/>
      <c r="GPW4" s="104"/>
      <c r="GPX4" s="104"/>
      <c r="GPY4" s="104"/>
      <c r="GPZ4" s="104"/>
      <c r="GQA4" s="104"/>
      <c r="GQB4" s="104"/>
      <c r="GQC4" s="104"/>
      <c r="GQD4" s="104"/>
      <c r="GQE4" s="104"/>
      <c r="GQF4" s="104"/>
      <c r="GQG4" s="104"/>
      <c r="GQH4" s="104"/>
      <c r="GQI4" s="104"/>
      <c r="GQJ4" s="104"/>
      <c r="GQK4" s="104"/>
      <c r="GQL4" s="104"/>
      <c r="GQM4" s="104"/>
      <c r="GQN4" s="104"/>
      <c r="GQO4" s="104"/>
      <c r="GQP4" s="104"/>
      <c r="GQQ4" s="104"/>
      <c r="GQR4" s="104"/>
      <c r="GQS4" s="104"/>
      <c r="GQT4" s="104"/>
      <c r="GQU4" s="104"/>
      <c r="GQV4" s="104"/>
      <c r="GQW4" s="104"/>
      <c r="GQX4" s="104"/>
      <c r="GQY4" s="104"/>
      <c r="GQZ4" s="104"/>
      <c r="GRA4" s="104"/>
      <c r="GRB4" s="104"/>
      <c r="GRC4" s="104"/>
      <c r="GRD4" s="104"/>
      <c r="GRE4" s="104"/>
      <c r="GRF4" s="104"/>
      <c r="GRG4" s="104"/>
      <c r="GRH4" s="104"/>
      <c r="GRI4" s="104"/>
      <c r="GRJ4" s="104"/>
      <c r="GRK4" s="104"/>
      <c r="GRL4" s="104"/>
      <c r="GRM4" s="104"/>
      <c r="GRN4" s="104"/>
      <c r="GRO4" s="104"/>
      <c r="GRP4" s="104"/>
      <c r="GRQ4" s="104"/>
      <c r="GRR4" s="104"/>
      <c r="GRS4" s="104"/>
      <c r="GRT4" s="104"/>
      <c r="GRU4" s="104"/>
      <c r="GRV4" s="104"/>
      <c r="GRW4" s="104"/>
      <c r="GRX4" s="104"/>
      <c r="GRY4" s="104"/>
      <c r="GRZ4" s="104"/>
      <c r="GSA4" s="104"/>
      <c r="GSB4" s="104"/>
      <c r="GSC4" s="104"/>
      <c r="GSD4" s="104"/>
      <c r="GSE4" s="104"/>
      <c r="GSF4" s="104"/>
      <c r="GSG4" s="104"/>
      <c r="GSH4" s="104"/>
      <c r="GSI4" s="104"/>
      <c r="GSJ4" s="104"/>
      <c r="GSK4" s="104"/>
      <c r="GSL4" s="104"/>
      <c r="GSM4" s="104"/>
      <c r="GSN4" s="104"/>
      <c r="GSO4" s="104"/>
      <c r="GSP4" s="104"/>
      <c r="GSQ4" s="104"/>
      <c r="GSR4" s="104"/>
      <c r="GSS4" s="104"/>
      <c r="GST4" s="104"/>
      <c r="GSU4" s="104"/>
      <c r="GSV4" s="104"/>
      <c r="GSW4" s="104"/>
      <c r="GSX4" s="104"/>
      <c r="GSY4" s="104"/>
      <c r="GSZ4" s="104"/>
      <c r="GTA4" s="104"/>
      <c r="GTB4" s="104"/>
      <c r="GTC4" s="104"/>
      <c r="GTD4" s="104"/>
      <c r="GTE4" s="104"/>
      <c r="GTF4" s="104"/>
      <c r="GTG4" s="104"/>
      <c r="GTH4" s="104"/>
      <c r="GTI4" s="104"/>
      <c r="GTJ4" s="104"/>
      <c r="GTK4" s="104"/>
      <c r="GTL4" s="104"/>
      <c r="GTM4" s="104"/>
      <c r="GTN4" s="104"/>
      <c r="GTO4" s="104"/>
      <c r="GTP4" s="104"/>
      <c r="GTQ4" s="104"/>
      <c r="GTR4" s="104"/>
      <c r="GTS4" s="104"/>
      <c r="GTT4" s="104"/>
      <c r="GTU4" s="104"/>
      <c r="GTV4" s="104"/>
      <c r="GTW4" s="104"/>
      <c r="GTX4" s="104"/>
      <c r="GTY4" s="104"/>
      <c r="GTZ4" s="104"/>
      <c r="GUA4" s="104"/>
      <c r="GUB4" s="104"/>
      <c r="GUC4" s="104"/>
      <c r="GUD4" s="104"/>
      <c r="GUE4" s="104"/>
      <c r="GUF4" s="104"/>
      <c r="GUG4" s="104"/>
      <c r="GUH4" s="104"/>
      <c r="GUI4" s="104"/>
      <c r="GUJ4" s="104"/>
      <c r="GUK4" s="104"/>
      <c r="GUL4" s="104"/>
      <c r="GUM4" s="104"/>
      <c r="GUN4" s="104"/>
      <c r="GUO4" s="104"/>
      <c r="GUP4" s="104"/>
      <c r="GUQ4" s="104"/>
      <c r="GUR4" s="104"/>
      <c r="GUS4" s="104"/>
      <c r="GUT4" s="104"/>
      <c r="GUU4" s="104"/>
      <c r="GUV4" s="104"/>
      <c r="GUW4" s="104"/>
      <c r="GUX4" s="104"/>
      <c r="GUY4" s="104"/>
      <c r="GUZ4" s="104"/>
      <c r="GVA4" s="104"/>
      <c r="GVB4" s="104"/>
      <c r="GVC4" s="104"/>
      <c r="GVD4" s="104"/>
      <c r="GVE4" s="104"/>
      <c r="GVF4" s="104"/>
      <c r="GVG4" s="104"/>
      <c r="GVH4" s="104"/>
      <c r="GVI4" s="104"/>
      <c r="GVJ4" s="104"/>
      <c r="GVK4" s="104"/>
      <c r="GVL4" s="104"/>
      <c r="GVM4" s="104"/>
      <c r="GVN4" s="104"/>
      <c r="GVO4" s="104"/>
      <c r="GVP4" s="104"/>
      <c r="GVQ4" s="104"/>
      <c r="GVR4" s="104"/>
      <c r="GVS4" s="104"/>
      <c r="GVT4" s="104"/>
      <c r="GVU4" s="104"/>
      <c r="GVV4" s="104"/>
      <c r="GVW4" s="104"/>
      <c r="GVX4" s="104"/>
      <c r="GVY4" s="104"/>
      <c r="GVZ4" s="104"/>
      <c r="GWA4" s="104"/>
      <c r="GWB4" s="104"/>
      <c r="GWC4" s="104"/>
      <c r="GWD4" s="104"/>
      <c r="GWE4" s="104"/>
      <c r="GWF4" s="104"/>
      <c r="GWG4" s="104"/>
      <c r="GWH4" s="104"/>
      <c r="GWI4" s="104"/>
      <c r="GWJ4" s="104"/>
      <c r="GWK4" s="104"/>
      <c r="GWL4" s="104"/>
      <c r="GWM4" s="104"/>
      <c r="GWN4" s="104"/>
      <c r="GWO4" s="104"/>
      <c r="GWP4" s="104"/>
      <c r="GWQ4" s="104"/>
      <c r="GWR4" s="104"/>
      <c r="GWS4" s="104"/>
      <c r="GWT4" s="104"/>
      <c r="GWU4" s="104"/>
      <c r="GWV4" s="104"/>
      <c r="GWW4" s="104"/>
      <c r="GWX4" s="104"/>
      <c r="GWY4" s="104"/>
      <c r="GWZ4" s="104"/>
      <c r="GXA4" s="104"/>
      <c r="GXB4" s="104"/>
      <c r="GXC4" s="104"/>
      <c r="GXD4" s="104"/>
      <c r="GXE4" s="104"/>
      <c r="GXF4" s="104"/>
      <c r="GXG4" s="104"/>
      <c r="GXH4" s="104"/>
      <c r="GXI4" s="104"/>
      <c r="GXJ4" s="104"/>
      <c r="GXK4" s="104"/>
      <c r="GXL4" s="104"/>
      <c r="GXM4" s="104"/>
      <c r="GXN4" s="104"/>
      <c r="GXO4" s="104"/>
      <c r="GXP4" s="104"/>
      <c r="GXQ4" s="104"/>
      <c r="GXR4" s="104"/>
      <c r="GXS4" s="104"/>
      <c r="GXT4" s="104"/>
      <c r="GXU4" s="104"/>
      <c r="GXV4" s="104"/>
      <c r="GXW4" s="104"/>
      <c r="GXX4" s="104"/>
      <c r="GXY4" s="104"/>
      <c r="GXZ4" s="104"/>
      <c r="GYA4" s="104"/>
      <c r="GYB4" s="104"/>
      <c r="GYC4" s="104"/>
      <c r="GYD4" s="104"/>
      <c r="GYE4" s="104"/>
      <c r="GYF4" s="104"/>
      <c r="GYG4" s="104"/>
      <c r="GYH4" s="104"/>
      <c r="GYI4" s="104"/>
      <c r="GYJ4" s="104"/>
      <c r="GYK4" s="104"/>
      <c r="GYL4" s="104"/>
      <c r="GYM4" s="104"/>
      <c r="GYN4" s="104"/>
      <c r="GYO4" s="104"/>
      <c r="GYP4" s="104"/>
      <c r="GYQ4" s="104"/>
      <c r="GYR4" s="104"/>
      <c r="GYS4" s="104"/>
      <c r="GYT4" s="104"/>
      <c r="GYU4" s="104"/>
      <c r="GYV4" s="104"/>
      <c r="GYW4" s="104"/>
      <c r="GYX4" s="104"/>
      <c r="GYY4" s="104"/>
      <c r="GYZ4" s="104"/>
      <c r="GZA4" s="104"/>
      <c r="GZB4" s="104"/>
      <c r="GZC4" s="104"/>
      <c r="GZD4" s="104"/>
      <c r="GZE4" s="104"/>
      <c r="GZF4" s="104"/>
      <c r="GZG4" s="104"/>
      <c r="GZH4" s="104"/>
      <c r="GZI4" s="104"/>
      <c r="GZJ4" s="104"/>
      <c r="GZK4" s="104"/>
      <c r="GZL4" s="104"/>
      <c r="GZM4" s="104"/>
      <c r="GZN4" s="104"/>
      <c r="GZO4" s="104"/>
      <c r="GZP4" s="104"/>
      <c r="GZQ4" s="104"/>
      <c r="GZR4" s="104"/>
      <c r="GZS4" s="104"/>
      <c r="GZT4" s="104"/>
      <c r="GZU4" s="104"/>
      <c r="GZV4" s="104"/>
      <c r="GZW4" s="104"/>
      <c r="GZX4" s="104"/>
      <c r="GZY4" s="104"/>
      <c r="GZZ4" s="104"/>
      <c r="HAA4" s="104"/>
      <c r="HAB4" s="104"/>
      <c r="HAC4" s="104"/>
      <c r="HAD4" s="104"/>
      <c r="HAE4" s="104"/>
      <c r="HAF4" s="104"/>
      <c r="HAG4" s="104"/>
      <c r="HAH4" s="104"/>
      <c r="HAI4" s="104"/>
      <c r="HAJ4" s="104"/>
      <c r="HAK4" s="104"/>
      <c r="HAL4" s="104"/>
      <c r="HAM4" s="104"/>
      <c r="HAN4" s="104"/>
      <c r="HAO4" s="104"/>
      <c r="HAP4" s="104"/>
      <c r="HAQ4" s="104"/>
      <c r="HAR4" s="104"/>
      <c r="HAS4" s="104"/>
      <c r="HAT4" s="104"/>
      <c r="HAU4" s="104"/>
      <c r="HAV4" s="104"/>
      <c r="HAW4" s="104"/>
      <c r="HAX4" s="104"/>
      <c r="HAY4" s="104"/>
      <c r="HAZ4" s="104"/>
      <c r="HBA4" s="104"/>
      <c r="HBB4" s="104"/>
      <c r="HBC4" s="104"/>
      <c r="HBD4" s="104"/>
      <c r="HBE4" s="104"/>
      <c r="HBF4" s="104"/>
      <c r="HBG4" s="104"/>
      <c r="HBH4" s="104"/>
      <c r="HBI4" s="104"/>
      <c r="HBJ4" s="104"/>
      <c r="HBK4" s="104"/>
      <c r="HBL4" s="104"/>
      <c r="HBM4" s="104"/>
      <c r="HBN4" s="104"/>
      <c r="HBO4" s="104"/>
      <c r="HBP4" s="104"/>
      <c r="HBQ4" s="104"/>
      <c r="HBR4" s="104"/>
      <c r="HBS4" s="104"/>
      <c r="HBT4" s="104"/>
      <c r="HBU4" s="104"/>
      <c r="HBV4" s="104"/>
      <c r="HBW4" s="104"/>
      <c r="HBX4" s="104"/>
      <c r="HBY4" s="104"/>
      <c r="HBZ4" s="104"/>
      <c r="HCA4" s="104"/>
      <c r="HCB4" s="104"/>
      <c r="HCC4" s="104"/>
      <c r="HCD4" s="104"/>
      <c r="HCE4" s="104"/>
      <c r="HCF4" s="104"/>
      <c r="HCG4" s="104"/>
      <c r="HCH4" s="104"/>
      <c r="HCI4" s="104"/>
      <c r="HCJ4" s="104"/>
      <c r="HCK4" s="104"/>
      <c r="HCL4" s="104"/>
      <c r="HCM4" s="104"/>
      <c r="HCN4" s="104"/>
      <c r="HCO4" s="104"/>
      <c r="HCP4" s="104"/>
      <c r="HCQ4" s="104"/>
      <c r="HCR4" s="104"/>
      <c r="HCS4" s="104"/>
      <c r="HCT4" s="104"/>
      <c r="HCU4" s="104"/>
      <c r="HCV4" s="104"/>
      <c r="HCW4" s="104"/>
      <c r="HCX4" s="104"/>
      <c r="HCY4" s="104"/>
      <c r="HCZ4" s="104"/>
      <c r="HDA4" s="104"/>
      <c r="HDB4" s="104"/>
      <c r="HDC4" s="104"/>
      <c r="HDD4" s="104"/>
      <c r="HDE4" s="104"/>
      <c r="HDF4" s="104"/>
      <c r="HDG4" s="104"/>
      <c r="HDH4" s="104"/>
      <c r="HDI4" s="104"/>
      <c r="HDJ4" s="104"/>
      <c r="HDK4" s="104"/>
      <c r="HDL4" s="104"/>
      <c r="HDM4" s="104"/>
      <c r="HDN4" s="104"/>
      <c r="HDO4" s="104"/>
      <c r="HDP4" s="104"/>
      <c r="HDQ4" s="104"/>
      <c r="HDR4" s="104"/>
      <c r="HDS4" s="104"/>
      <c r="HDT4" s="104"/>
      <c r="HDU4" s="104"/>
      <c r="HDV4" s="104"/>
      <c r="HDW4" s="104"/>
      <c r="HDX4" s="104"/>
      <c r="HDY4" s="104"/>
      <c r="HDZ4" s="104"/>
      <c r="HEA4" s="104"/>
      <c r="HEB4" s="104"/>
      <c r="HEC4" s="104"/>
      <c r="HED4" s="104"/>
      <c r="HEE4" s="104"/>
      <c r="HEF4" s="104"/>
      <c r="HEG4" s="104"/>
      <c r="HEH4" s="104"/>
      <c r="HEI4" s="104"/>
      <c r="HEJ4" s="104"/>
      <c r="HEK4" s="104"/>
      <c r="HEL4" s="104"/>
      <c r="HEM4" s="104"/>
      <c r="HEN4" s="104"/>
      <c r="HEO4" s="104"/>
      <c r="HEP4" s="104"/>
      <c r="HEQ4" s="104"/>
      <c r="HER4" s="104"/>
      <c r="HES4" s="104"/>
      <c r="HET4" s="104"/>
      <c r="HEU4" s="104"/>
      <c r="HEV4" s="104"/>
      <c r="HEW4" s="104"/>
      <c r="HEX4" s="104"/>
      <c r="HEY4" s="104"/>
      <c r="HEZ4" s="104"/>
      <c r="HFA4" s="104"/>
      <c r="HFB4" s="104"/>
      <c r="HFC4" s="104"/>
      <c r="HFD4" s="104"/>
      <c r="HFE4" s="104"/>
      <c r="HFF4" s="104"/>
      <c r="HFG4" s="104"/>
      <c r="HFH4" s="104"/>
      <c r="HFI4" s="104"/>
      <c r="HFJ4" s="104"/>
      <c r="HFK4" s="104"/>
      <c r="HFL4" s="104"/>
      <c r="HFM4" s="104"/>
      <c r="HFN4" s="104"/>
      <c r="HFO4" s="104"/>
      <c r="HFP4" s="104"/>
      <c r="HFQ4" s="104"/>
      <c r="HFR4" s="104"/>
      <c r="HFS4" s="104"/>
      <c r="HFT4" s="104"/>
      <c r="HFU4" s="104"/>
      <c r="HFV4" s="104"/>
      <c r="HFW4" s="104"/>
      <c r="HFX4" s="104"/>
      <c r="HFY4" s="104"/>
      <c r="HFZ4" s="104"/>
      <c r="HGA4" s="104"/>
      <c r="HGB4" s="104"/>
      <c r="HGC4" s="104"/>
      <c r="HGD4" s="104"/>
      <c r="HGE4" s="104"/>
      <c r="HGF4" s="104"/>
      <c r="HGG4" s="104"/>
      <c r="HGH4" s="104"/>
      <c r="HGI4" s="104"/>
      <c r="HGJ4" s="104"/>
      <c r="HGK4" s="104"/>
      <c r="HGL4" s="104"/>
      <c r="HGM4" s="104"/>
      <c r="HGN4" s="104"/>
      <c r="HGO4" s="104"/>
      <c r="HGP4" s="104"/>
      <c r="HGQ4" s="104"/>
      <c r="HGR4" s="104"/>
      <c r="HGS4" s="104"/>
      <c r="HGT4" s="104"/>
      <c r="HGU4" s="104"/>
      <c r="HGV4" s="104"/>
      <c r="HGW4" s="104"/>
      <c r="HGX4" s="104"/>
      <c r="HGY4" s="104"/>
      <c r="HGZ4" s="104"/>
      <c r="HHA4" s="104"/>
      <c r="HHB4" s="104"/>
      <c r="HHC4" s="104"/>
      <c r="HHD4" s="104"/>
      <c r="HHE4" s="104"/>
      <c r="HHF4" s="104"/>
      <c r="HHG4" s="104"/>
      <c r="HHH4" s="104"/>
      <c r="HHI4" s="104"/>
      <c r="HHJ4" s="104"/>
      <c r="HHK4" s="104"/>
      <c r="HHL4" s="104"/>
      <c r="HHM4" s="104"/>
      <c r="HHN4" s="104"/>
      <c r="HHO4" s="104"/>
      <c r="HHP4" s="104"/>
      <c r="HHQ4" s="104"/>
      <c r="HHR4" s="104"/>
      <c r="HHS4" s="104"/>
      <c r="HHT4" s="104"/>
      <c r="HHU4" s="104"/>
      <c r="HHV4" s="104"/>
      <c r="HHW4" s="104"/>
      <c r="HHX4" s="104"/>
      <c r="HHY4" s="104"/>
      <c r="HHZ4" s="104"/>
      <c r="HIA4" s="104"/>
      <c r="HIB4" s="104"/>
      <c r="HIC4" s="104"/>
      <c r="HID4" s="104"/>
      <c r="HIE4" s="104"/>
      <c r="HIF4" s="104"/>
      <c r="HIG4" s="104"/>
      <c r="HIH4" s="104"/>
      <c r="HII4" s="104"/>
      <c r="HIJ4" s="104"/>
      <c r="HIK4" s="104"/>
      <c r="HIL4" s="104"/>
      <c r="HIM4" s="104"/>
      <c r="HIN4" s="104"/>
      <c r="HIO4" s="104"/>
      <c r="HIP4" s="104"/>
      <c r="HIQ4" s="104"/>
      <c r="HIR4" s="104"/>
      <c r="HIS4" s="104"/>
      <c r="HIT4" s="104"/>
      <c r="HIU4" s="104"/>
      <c r="HIV4" s="104"/>
      <c r="HIW4" s="104"/>
      <c r="HIX4" s="104"/>
      <c r="HIY4" s="104"/>
      <c r="HIZ4" s="104"/>
      <c r="HJA4" s="104"/>
      <c r="HJB4" s="104"/>
      <c r="HJC4" s="104"/>
      <c r="HJD4" s="104"/>
      <c r="HJE4" s="104"/>
      <c r="HJF4" s="104"/>
      <c r="HJG4" s="104"/>
      <c r="HJH4" s="104"/>
      <c r="HJI4" s="104"/>
      <c r="HJJ4" s="104"/>
      <c r="HJK4" s="104"/>
      <c r="HJL4" s="104"/>
      <c r="HJM4" s="104"/>
      <c r="HJN4" s="104"/>
      <c r="HJO4" s="104"/>
      <c r="HJP4" s="104"/>
      <c r="HJQ4" s="104"/>
      <c r="HJR4" s="104"/>
      <c r="HJS4" s="104"/>
      <c r="HJT4" s="104"/>
      <c r="HJU4" s="104"/>
      <c r="HJV4" s="104"/>
      <c r="HJW4" s="104"/>
      <c r="HJX4" s="104"/>
      <c r="HJY4" s="104"/>
      <c r="HJZ4" s="104"/>
      <c r="HKA4" s="104"/>
      <c r="HKB4" s="104"/>
      <c r="HKC4" s="104"/>
      <c r="HKD4" s="104"/>
      <c r="HKE4" s="104"/>
      <c r="HKF4" s="104"/>
      <c r="HKG4" s="104"/>
      <c r="HKH4" s="104"/>
      <c r="HKI4" s="104"/>
      <c r="HKJ4" s="104"/>
      <c r="HKK4" s="104"/>
      <c r="HKL4" s="104"/>
      <c r="HKM4" s="104"/>
      <c r="HKN4" s="104"/>
      <c r="HKO4" s="104"/>
      <c r="HKP4" s="104"/>
      <c r="HKQ4" s="104"/>
      <c r="HKR4" s="104"/>
      <c r="HKS4" s="104"/>
      <c r="HKT4" s="104"/>
      <c r="HKU4" s="104"/>
      <c r="HKV4" s="104"/>
      <c r="HKW4" s="104"/>
      <c r="HKX4" s="104"/>
      <c r="HKY4" s="104"/>
      <c r="HKZ4" s="104"/>
      <c r="HLA4" s="104"/>
      <c r="HLB4" s="104"/>
      <c r="HLC4" s="104"/>
      <c r="HLD4" s="104"/>
      <c r="HLE4" s="104"/>
      <c r="HLF4" s="104"/>
      <c r="HLG4" s="104"/>
      <c r="HLH4" s="104"/>
      <c r="HLI4" s="104"/>
      <c r="HLJ4" s="104"/>
      <c r="HLK4" s="104"/>
      <c r="HLL4" s="104"/>
      <c r="HLM4" s="104"/>
      <c r="HLN4" s="104"/>
      <c r="HLO4" s="104"/>
      <c r="HLP4" s="104"/>
      <c r="HLQ4" s="104"/>
      <c r="HLR4" s="104"/>
      <c r="HLS4" s="104"/>
      <c r="HLT4" s="104"/>
      <c r="HLU4" s="104"/>
      <c r="HLV4" s="104"/>
      <c r="HLW4" s="104"/>
      <c r="HLX4" s="104"/>
      <c r="HLY4" s="104"/>
      <c r="HLZ4" s="104"/>
      <c r="HMA4" s="104"/>
      <c r="HMB4" s="104"/>
      <c r="HMC4" s="104"/>
      <c r="HMD4" s="104"/>
      <c r="HME4" s="104"/>
      <c r="HMF4" s="104"/>
      <c r="HMG4" s="104"/>
      <c r="HMH4" s="104"/>
      <c r="HMI4" s="104"/>
      <c r="HMJ4" s="104"/>
      <c r="HMK4" s="104"/>
      <c r="HML4" s="104"/>
      <c r="HMM4" s="104"/>
      <c r="HMN4" s="104"/>
      <c r="HMO4" s="104"/>
      <c r="HMP4" s="104"/>
      <c r="HMQ4" s="104"/>
      <c r="HMR4" s="104"/>
      <c r="HMS4" s="104"/>
      <c r="HMT4" s="104"/>
      <c r="HMU4" s="104"/>
      <c r="HMV4" s="104"/>
      <c r="HMW4" s="104"/>
      <c r="HMX4" s="104"/>
      <c r="HMY4" s="104"/>
      <c r="HMZ4" s="104"/>
      <c r="HNA4" s="104"/>
      <c r="HNB4" s="104"/>
      <c r="HNC4" s="104"/>
      <c r="HND4" s="104"/>
      <c r="HNE4" s="104"/>
      <c r="HNF4" s="104"/>
      <c r="HNG4" s="104"/>
      <c r="HNH4" s="104"/>
      <c r="HNI4" s="104"/>
      <c r="HNJ4" s="104"/>
      <c r="HNK4" s="104"/>
      <c r="HNL4" s="104"/>
      <c r="HNM4" s="104"/>
      <c r="HNN4" s="104"/>
      <c r="HNO4" s="104"/>
      <c r="HNP4" s="104"/>
      <c r="HNQ4" s="104"/>
      <c r="HNR4" s="104"/>
      <c r="HNS4" s="104"/>
      <c r="HNT4" s="104"/>
      <c r="HNU4" s="104"/>
      <c r="HNV4" s="104"/>
      <c r="HNW4" s="104"/>
      <c r="HNX4" s="104"/>
      <c r="HNY4" s="104"/>
      <c r="HNZ4" s="104"/>
      <c r="HOA4" s="104"/>
      <c r="HOB4" s="104"/>
      <c r="HOC4" s="104"/>
      <c r="HOD4" s="104"/>
      <c r="HOE4" s="104"/>
      <c r="HOF4" s="104"/>
      <c r="HOG4" s="104"/>
      <c r="HOH4" s="104"/>
      <c r="HOI4" s="104"/>
      <c r="HOJ4" s="104"/>
      <c r="HOK4" s="104"/>
      <c r="HOL4" s="104"/>
      <c r="HOM4" s="104"/>
      <c r="HON4" s="104"/>
      <c r="HOO4" s="104"/>
      <c r="HOP4" s="104"/>
      <c r="HOQ4" s="104"/>
      <c r="HOR4" s="104"/>
      <c r="HOS4" s="104"/>
      <c r="HOT4" s="104"/>
      <c r="HOU4" s="104"/>
      <c r="HOV4" s="104"/>
      <c r="HOW4" s="104"/>
      <c r="HOX4" s="104"/>
      <c r="HOY4" s="104"/>
      <c r="HOZ4" s="104"/>
      <c r="HPA4" s="104"/>
      <c r="HPB4" s="104"/>
      <c r="HPC4" s="104"/>
      <c r="HPD4" s="104"/>
      <c r="HPE4" s="104"/>
      <c r="HPF4" s="104"/>
      <c r="HPG4" s="104"/>
      <c r="HPH4" s="104"/>
      <c r="HPI4" s="104"/>
      <c r="HPJ4" s="104"/>
      <c r="HPK4" s="104"/>
      <c r="HPL4" s="104"/>
      <c r="HPM4" s="104"/>
      <c r="HPN4" s="104"/>
      <c r="HPO4" s="104"/>
      <c r="HPP4" s="104"/>
      <c r="HPQ4" s="104"/>
      <c r="HPR4" s="104"/>
      <c r="HPS4" s="104"/>
      <c r="HPT4" s="104"/>
      <c r="HPU4" s="104"/>
      <c r="HPV4" s="104"/>
      <c r="HPW4" s="104"/>
      <c r="HPX4" s="104"/>
      <c r="HPY4" s="104"/>
      <c r="HPZ4" s="104"/>
      <c r="HQA4" s="104"/>
      <c r="HQB4" s="104"/>
      <c r="HQC4" s="104"/>
      <c r="HQD4" s="104"/>
      <c r="HQE4" s="104"/>
      <c r="HQF4" s="104"/>
      <c r="HQG4" s="104"/>
      <c r="HQH4" s="104"/>
      <c r="HQI4" s="104"/>
      <c r="HQJ4" s="104"/>
      <c r="HQK4" s="104"/>
      <c r="HQL4" s="104"/>
      <c r="HQM4" s="104"/>
      <c r="HQN4" s="104"/>
      <c r="HQO4" s="104"/>
      <c r="HQP4" s="104"/>
      <c r="HQQ4" s="104"/>
      <c r="HQR4" s="104"/>
      <c r="HQS4" s="104"/>
      <c r="HQT4" s="104"/>
      <c r="HQU4" s="104"/>
      <c r="HQV4" s="104"/>
      <c r="HQW4" s="104"/>
      <c r="HQX4" s="104"/>
      <c r="HQY4" s="104"/>
      <c r="HQZ4" s="104"/>
      <c r="HRA4" s="104"/>
      <c r="HRB4" s="104"/>
      <c r="HRC4" s="104"/>
      <c r="HRD4" s="104"/>
      <c r="HRE4" s="104"/>
      <c r="HRF4" s="104"/>
      <c r="HRG4" s="104"/>
      <c r="HRH4" s="104"/>
      <c r="HRI4" s="104"/>
      <c r="HRJ4" s="104"/>
      <c r="HRK4" s="104"/>
      <c r="HRL4" s="104"/>
      <c r="HRM4" s="104"/>
      <c r="HRN4" s="104"/>
      <c r="HRO4" s="104"/>
      <c r="HRP4" s="104"/>
      <c r="HRQ4" s="104"/>
      <c r="HRR4" s="104"/>
      <c r="HRS4" s="104"/>
      <c r="HRT4" s="104"/>
      <c r="HRU4" s="104"/>
      <c r="HRV4" s="104"/>
      <c r="HRW4" s="104"/>
      <c r="HRX4" s="104"/>
      <c r="HRY4" s="104"/>
      <c r="HRZ4" s="104"/>
      <c r="HSA4" s="104"/>
      <c r="HSB4" s="104"/>
      <c r="HSC4" s="104"/>
      <c r="HSD4" s="104"/>
      <c r="HSE4" s="104"/>
      <c r="HSF4" s="104"/>
      <c r="HSG4" s="104"/>
      <c r="HSH4" s="104"/>
      <c r="HSI4" s="104"/>
      <c r="HSJ4" s="104"/>
      <c r="HSK4" s="104"/>
      <c r="HSL4" s="104"/>
      <c r="HSM4" s="104"/>
      <c r="HSN4" s="104"/>
      <c r="HSO4" s="104"/>
      <c r="HSP4" s="104"/>
      <c r="HSQ4" s="104"/>
      <c r="HSR4" s="104"/>
      <c r="HSS4" s="104"/>
      <c r="HST4" s="104"/>
      <c r="HSU4" s="104"/>
      <c r="HSV4" s="104"/>
      <c r="HSW4" s="104"/>
      <c r="HSX4" s="104"/>
      <c r="HSY4" s="104"/>
      <c r="HSZ4" s="104"/>
      <c r="HTA4" s="104"/>
      <c r="HTB4" s="104"/>
      <c r="HTC4" s="104"/>
      <c r="HTD4" s="104"/>
      <c r="HTE4" s="104"/>
      <c r="HTF4" s="104"/>
      <c r="HTG4" s="104"/>
      <c r="HTH4" s="104"/>
      <c r="HTI4" s="104"/>
      <c r="HTJ4" s="104"/>
      <c r="HTK4" s="104"/>
      <c r="HTL4" s="104"/>
      <c r="HTM4" s="104"/>
      <c r="HTN4" s="104"/>
      <c r="HTO4" s="104"/>
      <c r="HTP4" s="104"/>
      <c r="HTQ4" s="104"/>
      <c r="HTR4" s="104"/>
      <c r="HTS4" s="104"/>
      <c r="HTT4" s="104"/>
      <c r="HTU4" s="104"/>
      <c r="HTV4" s="104"/>
      <c r="HTW4" s="104"/>
      <c r="HTX4" s="104"/>
      <c r="HTY4" s="104"/>
      <c r="HTZ4" s="104"/>
      <c r="HUA4" s="104"/>
      <c r="HUB4" s="104"/>
      <c r="HUC4" s="104"/>
      <c r="HUD4" s="104"/>
      <c r="HUE4" s="104"/>
      <c r="HUF4" s="104"/>
      <c r="HUG4" s="104"/>
      <c r="HUH4" s="104"/>
      <c r="HUI4" s="104"/>
      <c r="HUJ4" s="104"/>
      <c r="HUK4" s="104"/>
      <c r="HUL4" s="104"/>
      <c r="HUM4" s="104"/>
      <c r="HUN4" s="104"/>
      <c r="HUO4" s="104"/>
      <c r="HUP4" s="104"/>
      <c r="HUQ4" s="104"/>
      <c r="HUR4" s="104"/>
      <c r="HUS4" s="104"/>
      <c r="HUT4" s="104"/>
      <c r="HUU4" s="104"/>
      <c r="HUV4" s="104"/>
      <c r="HUW4" s="104"/>
      <c r="HUX4" s="104"/>
      <c r="HUY4" s="104"/>
      <c r="HUZ4" s="104"/>
      <c r="HVA4" s="104"/>
      <c r="HVB4" s="104"/>
      <c r="HVC4" s="104"/>
      <c r="HVD4" s="104"/>
      <c r="HVE4" s="104"/>
      <c r="HVF4" s="104"/>
      <c r="HVG4" s="104"/>
      <c r="HVH4" s="104"/>
      <c r="HVI4" s="104"/>
      <c r="HVJ4" s="104"/>
      <c r="HVK4" s="104"/>
      <c r="HVL4" s="104"/>
      <c r="HVM4" s="104"/>
      <c r="HVN4" s="104"/>
      <c r="HVO4" s="104"/>
      <c r="HVP4" s="104"/>
      <c r="HVQ4" s="104"/>
      <c r="HVR4" s="104"/>
      <c r="HVS4" s="104"/>
      <c r="HVT4" s="104"/>
      <c r="HVU4" s="104"/>
      <c r="HVV4" s="104"/>
      <c r="HVW4" s="104"/>
      <c r="HVX4" s="104"/>
      <c r="HVY4" s="104"/>
      <c r="HVZ4" s="104"/>
      <c r="HWA4" s="104"/>
      <c r="HWB4" s="104"/>
      <c r="HWC4" s="104"/>
      <c r="HWD4" s="104"/>
      <c r="HWE4" s="104"/>
      <c r="HWF4" s="104"/>
      <c r="HWG4" s="104"/>
      <c r="HWH4" s="104"/>
      <c r="HWI4" s="104"/>
      <c r="HWJ4" s="104"/>
      <c r="HWK4" s="104"/>
      <c r="HWL4" s="104"/>
      <c r="HWM4" s="104"/>
      <c r="HWN4" s="104"/>
      <c r="HWO4" s="104"/>
      <c r="HWP4" s="104"/>
      <c r="HWQ4" s="104"/>
      <c r="HWR4" s="104"/>
      <c r="HWS4" s="104"/>
      <c r="HWT4" s="104"/>
      <c r="HWU4" s="104"/>
      <c r="HWV4" s="104"/>
      <c r="HWW4" s="104"/>
      <c r="HWX4" s="104"/>
      <c r="HWY4" s="104"/>
      <c r="HWZ4" s="104"/>
      <c r="HXA4" s="104"/>
      <c r="HXB4" s="104"/>
      <c r="HXC4" s="104"/>
      <c r="HXD4" s="104"/>
      <c r="HXE4" s="104"/>
      <c r="HXF4" s="104"/>
      <c r="HXG4" s="104"/>
      <c r="HXH4" s="104"/>
      <c r="HXI4" s="104"/>
      <c r="HXJ4" s="104"/>
      <c r="HXK4" s="104"/>
      <c r="HXL4" s="104"/>
      <c r="HXM4" s="104"/>
      <c r="HXN4" s="104"/>
      <c r="HXO4" s="104"/>
      <c r="HXP4" s="104"/>
      <c r="HXQ4" s="104"/>
      <c r="HXR4" s="104"/>
      <c r="HXS4" s="104"/>
      <c r="HXT4" s="104"/>
      <c r="HXU4" s="104"/>
      <c r="HXV4" s="104"/>
      <c r="HXW4" s="104"/>
      <c r="HXX4" s="104"/>
      <c r="HXY4" s="104"/>
      <c r="HXZ4" s="104"/>
      <c r="HYA4" s="104"/>
      <c r="HYB4" s="104"/>
      <c r="HYC4" s="104"/>
      <c r="HYD4" s="104"/>
      <c r="HYE4" s="104"/>
      <c r="HYF4" s="104"/>
      <c r="HYG4" s="104"/>
      <c r="HYH4" s="104"/>
      <c r="HYI4" s="104"/>
      <c r="HYJ4" s="104"/>
      <c r="HYK4" s="104"/>
      <c r="HYL4" s="104"/>
      <c r="HYM4" s="104"/>
      <c r="HYN4" s="104"/>
      <c r="HYO4" s="104"/>
      <c r="HYP4" s="104"/>
      <c r="HYQ4" s="104"/>
      <c r="HYR4" s="104"/>
      <c r="HYS4" s="104"/>
      <c r="HYT4" s="104"/>
      <c r="HYU4" s="104"/>
      <c r="HYV4" s="104"/>
      <c r="HYW4" s="104"/>
      <c r="HYX4" s="104"/>
      <c r="HYY4" s="104"/>
      <c r="HYZ4" s="104"/>
      <c r="HZA4" s="104"/>
      <c r="HZB4" s="104"/>
      <c r="HZC4" s="104"/>
      <c r="HZD4" s="104"/>
      <c r="HZE4" s="104"/>
      <c r="HZF4" s="104"/>
      <c r="HZG4" s="104"/>
      <c r="HZH4" s="104"/>
      <c r="HZI4" s="104"/>
      <c r="HZJ4" s="104"/>
      <c r="HZK4" s="104"/>
      <c r="HZL4" s="104"/>
      <c r="HZM4" s="104"/>
      <c r="HZN4" s="104"/>
      <c r="HZO4" s="104"/>
      <c r="HZP4" s="104"/>
      <c r="HZQ4" s="104"/>
      <c r="HZR4" s="104"/>
      <c r="HZS4" s="104"/>
      <c r="HZT4" s="104"/>
      <c r="HZU4" s="104"/>
      <c r="HZV4" s="104"/>
      <c r="HZW4" s="104"/>
      <c r="HZX4" s="104"/>
      <c r="HZY4" s="104"/>
      <c r="HZZ4" s="104"/>
      <c r="IAA4" s="104"/>
      <c r="IAB4" s="104"/>
      <c r="IAC4" s="104"/>
      <c r="IAD4" s="104"/>
      <c r="IAE4" s="104"/>
      <c r="IAF4" s="104"/>
      <c r="IAG4" s="104"/>
      <c r="IAH4" s="104"/>
      <c r="IAI4" s="104"/>
      <c r="IAJ4" s="104"/>
      <c r="IAK4" s="104"/>
      <c r="IAL4" s="104"/>
      <c r="IAM4" s="104"/>
      <c r="IAN4" s="104"/>
      <c r="IAO4" s="104"/>
      <c r="IAP4" s="104"/>
      <c r="IAQ4" s="104"/>
      <c r="IAR4" s="104"/>
      <c r="IAS4" s="104"/>
      <c r="IAT4" s="104"/>
      <c r="IAU4" s="104"/>
      <c r="IAV4" s="104"/>
      <c r="IAW4" s="104"/>
      <c r="IAX4" s="104"/>
      <c r="IAY4" s="104"/>
      <c r="IAZ4" s="104"/>
      <c r="IBA4" s="104"/>
      <c r="IBB4" s="104"/>
      <c r="IBC4" s="104"/>
      <c r="IBD4" s="104"/>
      <c r="IBE4" s="104"/>
      <c r="IBF4" s="104"/>
      <c r="IBG4" s="104"/>
      <c r="IBH4" s="104"/>
      <c r="IBI4" s="104"/>
      <c r="IBJ4" s="104"/>
      <c r="IBK4" s="104"/>
      <c r="IBL4" s="104"/>
      <c r="IBM4" s="104"/>
      <c r="IBN4" s="104"/>
      <c r="IBO4" s="104"/>
      <c r="IBP4" s="104"/>
      <c r="IBQ4" s="104"/>
      <c r="IBR4" s="104"/>
      <c r="IBS4" s="104"/>
      <c r="IBT4" s="104"/>
      <c r="IBU4" s="104"/>
      <c r="IBV4" s="104"/>
      <c r="IBW4" s="104"/>
      <c r="IBX4" s="104"/>
      <c r="IBY4" s="104"/>
      <c r="IBZ4" s="104"/>
      <c r="ICA4" s="104"/>
      <c r="ICB4" s="104"/>
      <c r="ICC4" s="104"/>
      <c r="ICD4" s="104"/>
      <c r="ICE4" s="104"/>
      <c r="ICF4" s="104"/>
      <c r="ICG4" s="104"/>
      <c r="ICH4" s="104"/>
      <c r="ICI4" s="104"/>
      <c r="ICJ4" s="104"/>
      <c r="ICK4" s="104"/>
      <c r="ICL4" s="104"/>
      <c r="ICM4" s="104"/>
      <c r="ICN4" s="104"/>
      <c r="ICO4" s="104"/>
      <c r="ICP4" s="104"/>
      <c r="ICQ4" s="104"/>
      <c r="ICR4" s="104"/>
      <c r="ICS4" s="104"/>
      <c r="ICT4" s="104"/>
      <c r="ICU4" s="104"/>
      <c r="ICV4" s="104"/>
      <c r="ICW4" s="104"/>
      <c r="ICX4" s="104"/>
      <c r="ICY4" s="104"/>
      <c r="ICZ4" s="104"/>
      <c r="IDA4" s="104"/>
      <c r="IDB4" s="104"/>
      <c r="IDC4" s="104"/>
      <c r="IDD4" s="104"/>
      <c r="IDE4" s="104"/>
      <c r="IDF4" s="104"/>
      <c r="IDG4" s="104"/>
      <c r="IDH4" s="104"/>
      <c r="IDI4" s="104"/>
      <c r="IDJ4" s="104"/>
      <c r="IDK4" s="104"/>
      <c r="IDL4" s="104"/>
      <c r="IDM4" s="104"/>
      <c r="IDN4" s="104"/>
      <c r="IDO4" s="104"/>
      <c r="IDP4" s="104"/>
      <c r="IDQ4" s="104"/>
      <c r="IDR4" s="104"/>
      <c r="IDS4" s="104"/>
      <c r="IDT4" s="104"/>
      <c r="IDU4" s="104"/>
      <c r="IDV4" s="104"/>
      <c r="IDW4" s="104"/>
      <c r="IDX4" s="104"/>
      <c r="IDY4" s="104"/>
      <c r="IDZ4" s="104"/>
      <c r="IEA4" s="104"/>
      <c r="IEB4" s="104"/>
      <c r="IEC4" s="104"/>
      <c r="IED4" s="104"/>
      <c r="IEE4" s="104"/>
      <c r="IEF4" s="104"/>
      <c r="IEG4" s="104"/>
      <c r="IEH4" s="104"/>
      <c r="IEI4" s="104"/>
      <c r="IEJ4" s="104"/>
      <c r="IEK4" s="104"/>
      <c r="IEL4" s="104"/>
      <c r="IEM4" s="104"/>
      <c r="IEN4" s="104"/>
      <c r="IEO4" s="104"/>
      <c r="IEP4" s="104"/>
      <c r="IEQ4" s="104"/>
      <c r="IER4" s="104"/>
      <c r="IES4" s="104"/>
      <c r="IET4" s="104"/>
      <c r="IEU4" s="104"/>
      <c r="IEV4" s="104"/>
      <c r="IEW4" s="104"/>
      <c r="IEX4" s="104"/>
      <c r="IEY4" s="104"/>
      <c r="IEZ4" s="104"/>
      <c r="IFA4" s="104"/>
      <c r="IFB4" s="104"/>
      <c r="IFC4" s="104"/>
      <c r="IFD4" s="104"/>
      <c r="IFE4" s="104"/>
      <c r="IFF4" s="104"/>
      <c r="IFG4" s="104"/>
      <c r="IFH4" s="104"/>
      <c r="IFI4" s="104"/>
      <c r="IFJ4" s="104"/>
      <c r="IFK4" s="104"/>
      <c r="IFL4" s="104"/>
      <c r="IFM4" s="104"/>
      <c r="IFN4" s="104"/>
      <c r="IFO4" s="104"/>
      <c r="IFP4" s="104"/>
      <c r="IFQ4" s="104"/>
      <c r="IFR4" s="104"/>
      <c r="IFS4" s="104"/>
      <c r="IFT4" s="104"/>
      <c r="IFU4" s="104"/>
      <c r="IFV4" s="104"/>
      <c r="IFW4" s="104"/>
      <c r="IFX4" s="104"/>
      <c r="IFY4" s="104"/>
      <c r="IFZ4" s="104"/>
      <c r="IGA4" s="104"/>
      <c r="IGB4" s="104"/>
      <c r="IGC4" s="104"/>
      <c r="IGD4" s="104"/>
      <c r="IGE4" s="104"/>
      <c r="IGF4" s="104"/>
      <c r="IGG4" s="104"/>
      <c r="IGH4" s="104"/>
      <c r="IGI4" s="104"/>
      <c r="IGJ4" s="104"/>
      <c r="IGK4" s="104"/>
      <c r="IGL4" s="104"/>
      <c r="IGM4" s="104"/>
      <c r="IGN4" s="104"/>
      <c r="IGO4" s="104"/>
      <c r="IGP4" s="104"/>
      <c r="IGQ4" s="104"/>
      <c r="IGR4" s="104"/>
      <c r="IGS4" s="104"/>
      <c r="IGT4" s="104"/>
      <c r="IGU4" s="104"/>
      <c r="IGV4" s="104"/>
      <c r="IGW4" s="104"/>
      <c r="IGX4" s="104"/>
      <c r="IGY4" s="104"/>
      <c r="IGZ4" s="104"/>
      <c r="IHA4" s="104"/>
      <c r="IHB4" s="104"/>
      <c r="IHC4" s="104"/>
      <c r="IHD4" s="104"/>
      <c r="IHE4" s="104"/>
      <c r="IHF4" s="104"/>
      <c r="IHG4" s="104"/>
      <c r="IHH4" s="104"/>
      <c r="IHI4" s="104"/>
      <c r="IHJ4" s="104"/>
      <c r="IHK4" s="104"/>
      <c r="IHL4" s="104"/>
      <c r="IHM4" s="104"/>
      <c r="IHN4" s="104"/>
      <c r="IHO4" s="104"/>
      <c r="IHP4" s="104"/>
      <c r="IHQ4" s="104"/>
      <c r="IHR4" s="104"/>
      <c r="IHS4" s="104"/>
      <c r="IHT4" s="104"/>
      <c r="IHU4" s="104"/>
      <c r="IHV4" s="104"/>
      <c r="IHW4" s="104"/>
      <c r="IHX4" s="104"/>
      <c r="IHY4" s="104"/>
      <c r="IHZ4" s="104"/>
      <c r="IIA4" s="104"/>
      <c r="IIB4" s="104"/>
      <c r="IIC4" s="104"/>
      <c r="IID4" s="104"/>
      <c r="IIE4" s="104"/>
      <c r="IIF4" s="104"/>
      <c r="IIG4" s="104"/>
      <c r="IIH4" s="104"/>
      <c r="III4" s="104"/>
      <c r="IIJ4" s="104"/>
      <c r="IIK4" s="104"/>
      <c r="IIL4" s="104"/>
      <c r="IIM4" s="104"/>
      <c r="IIN4" s="104"/>
      <c r="IIO4" s="104"/>
      <c r="IIP4" s="104"/>
      <c r="IIQ4" s="104"/>
      <c r="IIR4" s="104"/>
      <c r="IIS4" s="104"/>
      <c r="IIT4" s="104"/>
      <c r="IIU4" s="104"/>
      <c r="IIV4" s="104"/>
      <c r="IIW4" s="104"/>
      <c r="IIX4" s="104"/>
      <c r="IIY4" s="104"/>
      <c r="IIZ4" s="104"/>
      <c r="IJA4" s="104"/>
      <c r="IJB4" s="104"/>
      <c r="IJC4" s="104"/>
      <c r="IJD4" s="104"/>
      <c r="IJE4" s="104"/>
      <c r="IJF4" s="104"/>
      <c r="IJG4" s="104"/>
      <c r="IJH4" s="104"/>
      <c r="IJI4" s="104"/>
      <c r="IJJ4" s="104"/>
      <c r="IJK4" s="104"/>
      <c r="IJL4" s="104"/>
      <c r="IJM4" s="104"/>
      <c r="IJN4" s="104"/>
      <c r="IJO4" s="104"/>
      <c r="IJP4" s="104"/>
      <c r="IJQ4" s="104"/>
      <c r="IJR4" s="104"/>
      <c r="IJS4" s="104"/>
      <c r="IJT4" s="104"/>
      <c r="IJU4" s="104"/>
      <c r="IJV4" s="104"/>
      <c r="IJW4" s="104"/>
      <c r="IJX4" s="104"/>
      <c r="IJY4" s="104"/>
      <c r="IJZ4" s="104"/>
      <c r="IKA4" s="104"/>
      <c r="IKB4" s="104"/>
      <c r="IKC4" s="104"/>
      <c r="IKD4" s="104"/>
      <c r="IKE4" s="104"/>
      <c r="IKF4" s="104"/>
      <c r="IKG4" s="104"/>
      <c r="IKH4" s="104"/>
      <c r="IKI4" s="104"/>
      <c r="IKJ4" s="104"/>
      <c r="IKK4" s="104"/>
      <c r="IKL4" s="104"/>
      <c r="IKM4" s="104"/>
      <c r="IKN4" s="104"/>
      <c r="IKO4" s="104"/>
      <c r="IKP4" s="104"/>
      <c r="IKQ4" s="104"/>
      <c r="IKR4" s="104"/>
      <c r="IKS4" s="104"/>
      <c r="IKT4" s="104"/>
      <c r="IKU4" s="104"/>
      <c r="IKV4" s="104"/>
      <c r="IKW4" s="104"/>
      <c r="IKX4" s="104"/>
      <c r="IKY4" s="104"/>
      <c r="IKZ4" s="104"/>
      <c r="ILA4" s="104"/>
      <c r="ILB4" s="104"/>
      <c r="ILC4" s="104"/>
      <c r="ILD4" s="104"/>
      <c r="ILE4" s="104"/>
      <c r="ILF4" s="104"/>
      <c r="ILG4" s="104"/>
      <c r="ILH4" s="104"/>
      <c r="ILI4" s="104"/>
      <c r="ILJ4" s="104"/>
      <c r="ILK4" s="104"/>
      <c r="ILL4" s="104"/>
      <c r="ILM4" s="104"/>
      <c r="ILN4" s="104"/>
      <c r="ILO4" s="104"/>
      <c r="ILP4" s="104"/>
      <c r="ILQ4" s="104"/>
      <c r="ILR4" s="104"/>
      <c r="ILS4" s="104"/>
      <c r="ILT4" s="104"/>
      <c r="ILU4" s="104"/>
      <c r="ILV4" s="104"/>
      <c r="ILW4" s="104"/>
      <c r="ILX4" s="104"/>
      <c r="ILY4" s="104"/>
      <c r="ILZ4" s="104"/>
      <c r="IMA4" s="104"/>
      <c r="IMB4" s="104"/>
      <c r="IMC4" s="104"/>
      <c r="IMD4" s="104"/>
      <c r="IME4" s="104"/>
      <c r="IMF4" s="104"/>
      <c r="IMG4" s="104"/>
      <c r="IMH4" s="104"/>
      <c r="IMI4" s="104"/>
      <c r="IMJ4" s="104"/>
      <c r="IMK4" s="104"/>
      <c r="IML4" s="104"/>
      <c r="IMM4" s="104"/>
      <c r="IMN4" s="104"/>
      <c r="IMO4" s="104"/>
      <c r="IMP4" s="104"/>
      <c r="IMQ4" s="104"/>
      <c r="IMR4" s="104"/>
      <c r="IMS4" s="104"/>
      <c r="IMT4" s="104"/>
      <c r="IMU4" s="104"/>
      <c r="IMV4" s="104"/>
      <c r="IMW4" s="104"/>
      <c r="IMX4" s="104"/>
      <c r="IMY4" s="104"/>
      <c r="IMZ4" s="104"/>
      <c r="INA4" s="104"/>
      <c r="INB4" s="104"/>
      <c r="INC4" s="104"/>
      <c r="IND4" s="104"/>
      <c r="INE4" s="104"/>
      <c r="INF4" s="104"/>
      <c r="ING4" s="104"/>
      <c r="INH4" s="104"/>
      <c r="INI4" s="104"/>
      <c r="INJ4" s="104"/>
      <c r="INK4" s="104"/>
      <c r="INL4" s="104"/>
      <c r="INM4" s="104"/>
      <c r="INN4" s="104"/>
      <c r="INO4" s="104"/>
      <c r="INP4" s="104"/>
      <c r="INQ4" s="104"/>
      <c r="INR4" s="104"/>
      <c r="INS4" s="104"/>
      <c r="INT4" s="104"/>
      <c r="INU4" s="104"/>
      <c r="INV4" s="104"/>
      <c r="INW4" s="104"/>
      <c r="INX4" s="104"/>
      <c r="INY4" s="104"/>
      <c r="INZ4" s="104"/>
      <c r="IOA4" s="104"/>
      <c r="IOB4" s="104"/>
      <c r="IOC4" s="104"/>
      <c r="IOD4" s="104"/>
      <c r="IOE4" s="104"/>
      <c r="IOF4" s="104"/>
      <c r="IOG4" s="104"/>
      <c r="IOH4" s="104"/>
      <c r="IOI4" s="104"/>
      <c r="IOJ4" s="104"/>
      <c r="IOK4" s="104"/>
      <c r="IOL4" s="104"/>
      <c r="IOM4" s="104"/>
      <c r="ION4" s="104"/>
      <c r="IOO4" s="104"/>
      <c r="IOP4" s="104"/>
      <c r="IOQ4" s="104"/>
      <c r="IOR4" s="104"/>
      <c r="IOS4" s="104"/>
      <c r="IOT4" s="104"/>
      <c r="IOU4" s="104"/>
      <c r="IOV4" s="104"/>
      <c r="IOW4" s="104"/>
      <c r="IOX4" s="104"/>
      <c r="IOY4" s="104"/>
      <c r="IOZ4" s="104"/>
      <c r="IPA4" s="104"/>
      <c r="IPB4" s="104"/>
      <c r="IPC4" s="104"/>
      <c r="IPD4" s="104"/>
      <c r="IPE4" s="104"/>
      <c r="IPF4" s="104"/>
      <c r="IPG4" s="104"/>
      <c r="IPH4" s="104"/>
      <c r="IPI4" s="104"/>
      <c r="IPJ4" s="104"/>
      <c r="IPK4" s="104"/>
      <c r="IPL4" s="104"/>
      <c r="IPM4" s="104"/>
      <c r="IPN4" s="104"/>
      <c r="IPO4" s="104"/>
      <c r="IPP4" s="104"/>
      <c r="IPQ4" s="104"/>
      <c r="IPR4" s="104"/>
      <c r="IPS4" s="104"/>
      <c r="IPT4" s="104"/>
      <c r="IPU4" s="104"/>
      <c r="IPV4" s="104"/>
      <c r="IPW4" s="104"/>
      <c r="IPX4" s="104"/>
      <c r="IPY4" s="104"/>
      <c r="IPZ4" s="104"/>
      <c r="IQA4" s="104"/>
      <c r="IQB4" s="104"/>
      <c r="IQC4" s="104"/>
      <c r="IQD4" s="104"/>
      <c r="IQE4" s="104"/>
      <c r="IQF4" s="104"/>
      <c r="IQG4" s="104"/>
      <c r="IQH4" s="104"/>
      <c r="IQI4" s="104"/>
      <c r="IQJ4" s="104"/>
      <c r="IQK4" s="104"/>
      <c r="IQL4" s="104"/>
      <c r="IQM4" s="104"/>
      <c r="IQN4" s="104"/>
      <c r="IQO4" s="104"/>
      <c r="IQP4" s="104"/>
      <c r="IQQ4" s="104"/>
      <c r="IQR4" s="104"/>
      <c r="IQS4" s="104"/>
      <c r="IQT4" s="104"/>
      <c r="IQU4" s="104"/>
      <c r="IQV4" s="104"/>
      <c r="IQW4" s="104"/>
      <c r="IQX4" s="104"/>
      <c r="IQY4" s="104"/>
      <c r="IQZ4" s="104"/>
      <c r="IRA4" s="104"/>
      <c r="IRB4" s="104"/>
      <c r="IRC4" s="104"/>
      <c r="IRD4" s="104"/>
      <c r="IRE4" s="104"/>
      <c r="IRF4" s="104"/>
      <c r="IRG4" s="104"/>
      <c r="IRH4" s="104"/>
      <c r="IRI4" s="104"/>
      <c r="IRJ4" s="104"/>
      <c r="IRK4" s="104"/>
      <c r="IRL4" s="104"/>
      <c r="IRM4" s="104"/>
      <c r="IRN4" s="104"/>
      <c r="IRO4" s="104"/>
      <c r="IRP4" s="104"/>
      <c r="IRQ4" s="104"/>
      <c r="IRR4" s="104"/>
      <c r="IRS4" s="104"/>
      <c r="IRT4" s="104"/>
      <c r="IRU4" s="104"/>
      <c r="IRV4" s="104"/>
      <c r="IRW4" s="104"/>
      <c r="IRX4" s="104"/>
      <c r="IRY4" s="104"/>
      <c r="IRZ4" s="104"/>
      <c r="ISA4" s="104"/>
      <c r="ISB4" s="104"/>
      <c r="ISC4" s="104"/>
      <c r="ISD4" s="104"/>
      <c r="ISE4" s="104"/>
      <c r="ISF4" s="104"/>
      <c r="ISG4" s="104"/>
      <c r="ISH4" s="104"/>
      <c r="ISI4" s="104"/>
      <c r="ISJ4" s="104"/>
      <c r="ISK4" s="104"/>
      <c r="ISL4" s="104"/>
      <c r="ISM4" s="104"/>
      <c r="ISN4" s="104"/>
      <c r="ISO4" s="104"/>
      <c r="ISP4" s="104"/>
      <c r="ISQ4" s="104"/>
      <c r="ISR4" s="104"/>
      <c r="ISS4" s="104"/>
      <c r="IST4" s="104"/>
      <c r="ISU4" s="104"/>
      <c r="ISV4" s="104"/>
      <c r="ISW4" s="104"/>
      <c r="ISX4" s="104"/>
      <c r="ISY4" s="104"/>
      <c r="ISZ4" s="104"/>
      <c r="ITA4" s="104"/>
      <c r="ITB4" s="104"/>
      <c r="ITC4" s="104"/>
      <c r="ITD4" s="104"/>
      <c r="ITE4" s="104"/>
      <c r="ITF4" s="104"/>
      <c r="ITG4" s="104"/>
      <c r="ITH4" s="104"/>
      <c r="ITI4" s="104"/>
      <c r="ITJ4" s="104"/>
      <c r="ITK4" s="104"/>
      <c r="ITL4" s="104"/>
      <c r="ITM4" s="104"/>
      <c r="ITN4" s="104"/>
      <c r="ITO4" s="104"/>
      <c r="ITP4" s="104"/>
      <c r="ITQ4" s="104"/>
      <c r="ITR4" s="104"/>
      <c r="ITS4" s="104"/>
      <c r="ITT4" s="104"/>
      <c r="ITU4" s="104"/>
      <c r="ITV4" s="104"/>
      <c r="ITW4" s="104"/>
      <c r="ITX4" s="104"/>
      <c r="ITY4" s="104"/>
      <c r="ITZ4" s="104"/>
      <c r="IUA4" s="104"/>
      <c r="IUB4" s="104"/>
      <c r="IUC4" s="104"/>
      <c r="IUD4" s="104"/>
      <c r="IUE4" s="104"/>
      <c r="IUF4" s="104"/>
      <c r="IUG4" s="104"/>
      <c r="IUH4" s="104"/>
      <c r="IUI4" s="104"/>
      <c r="IUJ4" s="104"/>
      <c r="IUK4" s="104"/>
      <c r="IUL4" s="104"/>
      <c r="IUM4" s="104"/>
      <c r="IUN4" s="104"/>
      <c r="IUO4" s="104"/>
      <c r="IUP4" s="104"/>
      <c r="IUQ4" s="104"/>
      <c r="IUR4" s="104"/>
      <c r="IUS4" s="104"/>
      <c r="IUT4" s="104"/>
      <c r="IUU4" s="104"/>
      <c r="IUV4" s="104"/>
      <c r="IUW4" s="104"/>
      <c r="IUX4" s="104"/>
      <c r="IUY4" s="104"/>
      <c r="IUZ4" s="104"/>
      <c r="IVA4" s="104"/>
      <c r="IVB4" s="104"/>
      <c r="IVC4" s="104"/>
      <c r="IVD4" s="104"/>
      <c r="IVE4" s="104"/>
      <c r="IVF4" s="104"/>
      <c r="IVG4" s="104"/>
      <c r="IVH4" s="104"/>
      <c r="IVI4" s="104"/>
      <c r="IVJ4" s="104"/>
      <c r="IVK4" s="104"/>
      <c r="IVL4" s="104"/>
      <c r="IVM4" s="104"/>
      <c r="IVN4" s="104"/>
      <c r="IVO4" s="104"/>
      <c r="IVP4" s="104"/>
      <c r="IVQ4" s="104"/>
      <c r="IVR4" s="104"/>
      <c r="IVS4" s="104"/>
      <c r="IVT4" s="104"/>
      <c r="IVU4" s="104"/>
      <c r="IVV4" s="104"/>
      <c r="IVW4" s="104"/>
      <c r="IVX4" s="104"/>
      <c r="IVY4" s="104"/>
      <c r="IVZ4" s="104"/>
      <c r="IWA4" s="104"/>
      <c r="IWB4" s="104"/>
      <c r="IWC4" s="104"/>
      <c r="IWD4" s="104"/>
      <c r="IWE4" s="104"/>
      <c r="IWF4" s="104"/>
      <c r="IWG4" s="104"/>
      <c r="IWH4" s="104"/>
      <c r="IWI4" s="104"/>
      <c r="IWJ4" s="104"/>
      <c r="IWK4" s="104"/>
      <c r="IWL4" s="104"/>
      <c r="IWM4" s="104"/>
      <c r="IWN4" s="104"/>
      <c r="IWO4" s="104"/>
      <c r="IWP4" s="104"/>
      <c r="IWQ4" s="104"/>
      <c r="IWR4" s="104"/>
      <c r="IWS4" s="104"/>
      <c r="IWT4" s="104"/>
      <c r="IWU4" s="104"/>
      <c r="IWV4" s="104"/>
      <c r="IWW4" s="104"/>
      <c r="IWX4" s="104"/>
      <c r="IWY4" s="104"/>
      <c r="IWZ4" s="104"/>
      <c r="IXA4" s="104"/>
      <c r="IXB4" s="104"/>
      <c r="IXC4" s="104"/>
      <c r="IXD4" s="104"/>
      <c r="IXE4" s="104"/>
      <c r="IXF4" s="104"/>
      <c r="IXG4" s="104"/>
      <c r="IXH4" s="104"/>
      <c r="IXI4" s="104"/>
      <c r="IXJ4" s="104"/>
      <c r="IXK4" s="104"/>
      <c r="IXL4" s="104"/>
      <c r="IXM4" s="104"/>
      <c r="IXN4" s="104"/>
      <c r="IXO4" s="104"/>
      <c r="IXP4" s="104"/>
      <c r="IXQ4" s="104"/>
      <c r="IXR4" s="104"/>
      <c r="IXS4" s="104"/>
      <c r="IXT4" s="104"/>
      <c r="IXU4" s="104"/>
      <c r="IXV4" s="104"/>
      <c r="IXW4" s="104"/>
      <c r="IXX4" s="104"/>
      <c r="IXY4" s="104"/>
      <c r="IXZ4" s="104"/>
      <c r="IYA4" s="104"/>
      <c r="IYB4" s="104"/>
      <c r="IYC4" s="104"/>
      <c r="IYD4" s="104"/>
      <c r="IYE4" s="104"/>
      <c r="IYF4" s="104"/>
      <c r="IYG4" s="104"/>
      <c r="IYH4" s="104"/>
      <c r="IYI4" s="104"/>
      <c r="IYJ4" s="104"/>
      <c r="IYK4" s="104"/>
      <c r="IYL4" s="104"/>
      <c r="IYM4" s="104"/>
      <c r="IYN4" s="104"/>
      <c r="IYO4" s="104"/>
      <c r="IYP4" s="104"/>
      <c r="IYQ4" s="104"/>
      <c r="IYR4" s="104"/>
      <c r="IYS4" s="104"/>
      <c r="IYT4" s="104"/>
      <c r="IYU4" s="104"/>
      <c r="IYV4" s="104"/>
      <c r="IYW4" s="104"/>
      <c r="IYX4" s="104"/>
      <c r="IYY4" s="104"/>
      <c r="IYZ4" s="104"/>
      <c r="IZA4" s="104"/>
      <c r="IZB4" s="104"/>
      <c r="IZC4" s="104"/>
      <c r="IZD4" s="104"/>
      <c r="IZE4" s="104"/>
      <c r="IZF4" s="104"/>
      <c r="IZG4" s="104"/>
      <c r="IZH4" s="104"/>
      <c r="IZI4" s="104"/>
      <c r="IZJ4" s="104"/>
      <c r="IZK4" s="104"/>
      <c r="IZL4" s="104"/>
      <c r="IZM4" s="104"/>
      <c r="IZN4" s="104"/>
      <c r="IZO4" s="104"/>
      <c r="IZP4" s="104"/>
      <c r="IZQ4" s="104"/>
      <c r="IZR4" s="104"/>
      <c r="IZS4" s="104"/>
      <c r="IZT4" s="104"/>
      <c r="IZU4" s="104"/>
      <c r="IZV4" s="104"/>
      <c r="IZW4" s="104"/>
      <c r="IZX4" s="104"/>
      <c r="IZY4" s="104"/>
      <c r="IZZ4" s="104"/>
      <c r="JAA4" s="104"/>
      <c r="JAB4" s="104"/>
      <c r="JAC4" s="104"/>
      <c r="JAD4" s="104"/>
      <c r="JAE4" s="104"/>
      <c r="JAF4" s="104"/>
      <c r="JAG4" s="104"/>
      <c r="JAH4" s="104"/>
      <c r="JAI4" s="104"/>
      <c r="JAJ4" s="104"/>
      <c r="JAK4" s="104"/>
      <c r="JAL4" s="104"/>
      <c r="JAM4" s="104"/>
      <c r="JAN4" s="104"/>
      <c r="JAO4" s="104"/>
      <c r="JAP4" s="104"/>
      <c r="JAQ4" s="104"/>
      <c r="JAR4" s="104"/>
      <c r="JAS4" s="104"/>
      <c r="JAT4" s="104"/>
      <c r="JAU4" s="104"/>
      <c r="JAV4" s="104"/>
      <c r="JAW4" s="104"/>
      <c r="JAX4" s="104"/>
      <c r="JAY4" s="104"/>
      <c r="JAZ4" s="104"/>
      <c r="JBA4" s="104"/>
      <c r="JBB4" s="104"/>
      <c r="JBC4" s="104"/>
      <c r="JBD4" s="104"/>
      <c r="JBE4" s="104"/>
      <c r="JBF4" s="104"/>
      <c r="JBG4" s="104"/>
      <c r="JBH4" s="104"/>
      <c r="JBI4" s="104"/>
      <c r="JBJ4" s="104"/>
      <c r="JBK4" s="104"/>
      <c r="JBL4" s="104"/>
      <c r="JBM4" s="104"/>
      <c r="JBN4" s="104"/>
      <c r="JBO4" s="104"/>
      <c r="JBP4" s="104"/>
      <c r="JBQ4" s="104"/>
      <c r="JBR4" s="104"/>
      <c r="JBS4" s="104"/>
      <c r="JBT4" s="104"/>
      <c r="JBU4" s="104"/>
      <c r="JBV4" s="104"/>
      <c r="JBW4" s="104"/>
      <c r="JBX4" s="104"/>
      <c r="JBY4" s="104"/>
      <c r="JBZ4" s="104"/>
      <c r="JCA4" s="104"/>
      <c r="JCB4" s="104"/>
      <c r="JCC4" s="104"/>
      <c r="JCD4" s="104"/>
      <c r="JCE4" s="104"/>
      <c r="JCF4" s="104"/>
      <c r="JCG4" s="104"/>
      <c r="JCH4" s="104"/>
      <c r="JCI4" s="104"/>
      <c r="JCJ4" s="104"/>
      <c r="JCK4" s="104"/>
      <c r="JCL4" s="104"/>
      <c r="JCM4" s="104"/>
      <c r="JCN4" s="104"/>
      <c r="JCO4" s="104"/>
      <c r="JCP4" s="104"/>
      <c r="JCQ4" s="104"/>
      <c r="JCR4" s="104"/>
      <c r="JCS4" s="104"/>
      <c r="JCT4" s="104"/>
      <c r="JCU4" s="104"/>
      <c r="JCV4" s="104"/>
      <c r="JCW4" s="104"/>
      <c r="JCX4" s="104"/>
      <c r="JCY4" s="104"/>
      <c r="JCZ4" s="104"/>
      <c r="JDA4" s="104"/>
      <c r="JDB4" s="104"/>
      <c r="JDC4" s="104"/>
      <c r="JDD4" s="104"/>
      <c r="JDE4" s="104"/>
      <c r="JDF4" s="104"/>
      <c r="JDG4" s="104"/>
      <c r="JDH4" s="104"/>
      <c r="JDI4" s="104"/>
      <c r="JDJ4" s="104"/>
      <c r="JDK4" s="104"/>
      <c r="JDL4" s="104"/>
      <c r="JDM4" s="104"/>
      <c r="JDN4" s="104"/>
      <c r="JDO4" s="104"/>
      <c r="JDP4" s="104"/>
      <c r="JDQ4" s="104"/>
      <c r="JDR4" s="104"/>
      <c r="JDS4" s="104"/>
      <c r="JDT4" s="104"/>
      <c r="JDU4" s="104"/>
      <c r="JDV4" s="104"/>
      <c r="JDW4" s="104"/>
      <c r="JDX4" s="104"/>
      <c r="JDY4" s="104"/>
      <c r="JDZ4" s="104"/>
      <c r="JEA4" s="104"/>
      <c r="JEB4" s="104"/>
      <c r="JEC4" s="104"/>
      <c r="JED4" s="104"/>
      <c r="JEE4" s="104"/>
      <c r="JEF4" s="104"/>
      <c r="JEG4" s="104"/>
      <c r="JEH4" s="104"/>
      <c r="JEI4" s="104"/>
      <c r="JEJ4" s="104"/>
      <c r="JEK4" s="104"/>
      <c r="JEL4" s="104"/>
      <c r="JEM4" s="104"/>
      <c r="JEN4" s="104"/>
      <c r="JEO4" s="104"/>
      <c r="JEP4" s="104"/>
      <c r="JEQ4" s="104"/>
      <c r="JER4" s="104"/>
      <c r="JES4" s="104"/>
      <c r="JET4" s="104"/>
      <c r="JEU4" s="104"/>
      <c r="JEV4" s="104"/>
      <c r="JEW4" s="104"/>
      <c r="JEX4" s="104"/>
      <c r="JEY4" s="104"/>
      <c r="JEZ4" s="104"/>
      <c r="JFA4" s="104"/>
      <c r="JFB4" s="104"/>
      <c r="JFC4" s="104"/>
      <c r="JFD4" s="104"/>
      <c r="JFE4" s="104"/>
      <c r="JFF4" s="104"/>
      <c r="JFG4" s="104"/>
      <c r="JFH4" s="104"/>
      <c r="JFI4" s="104"/>
      <c r="JFJ4" s="104"/>
      <c r="JFK4" s="104"/>
      <c r="JFL4" s="104"/>
      <c r="JFM4" s="104"/>
      <c r="JFN4" s="104"/>
      <c r="JFO4" s="104"/>
      <c r="JFP4" s="104"/>
      <c r="JFQ4" s="104"/>
      <c r="JFR4" s="104"/>
      <c r="JFS4" s="104"/>
      <c r="JFT4" s="104"/>
      <c r="JFU4" s="104"/>
      <c r="JFV4" s="104"/>
      <c r="JFW4" s="104"/>
      <c r="JFX4" s="104"/>
      <c r="JFY4" s="104"/>
      <c r="JFZ4" s="104"/>
      <c r="JGA4" s="104"/>
      <c r="JGB4" s="104"/>
      <c r="JGC4" s="104"/>
      <c r="JGD4" s="104"/>
      <c r="JGE4" s="104"/>
      <c r="JGF4" s="104"/>
      <c r="JGG4" s="104"/>
      <c r="JGH4" s="104"/>
      <c r="JGI4" s="104"/>
      <c r="JGJ4" s="104"/>
      <c r="JGK4" s="104"/>
      <c r="JGL4" s="104"/>
      <c r="JGM4" s="104"/>
      <c r="JGN4" s="104"/>
      <c r="JGO4" s="104"/>
      <c r="JGP4" s="104"/>
      <c r="JGQ4" s="104"/>
      <c r="JGR4" s="104"/>
      <c r="JGS4" s="104"/>
      <c r="JGT4" s="104"/>
      <c r="JGU4" s="104"/>
      <c r="JGV4" s="104"/>
      <c r="JGW4" s="104"/>
      <c r="JGX4" s="104"/>
      <c r="JGY4" s="104"/>
      <c r="JGZ4" s="104"/>
      <c r="JHA4" s="104"/>
      <c r="JHB4" s="104"/>
      <c r="JHC4" s="104"/>
      <c r="JHD4" s="104"/>
      <c r="JHE4" s="104"/>
      <c r="JHF4" s="104"/>
      <c r="JHG4" s="104"/>
      <c r="JHH4" s="104"/>
      <c r="JHI4" s="104"/>
      <c r="JHJ4" s="104"/>
      <c r="JHK4" s="104"/>
      <c r="JHL4" s="104"/>
      <c r="JHM4" s="104"/>
      <c r="JHN4" s="104"/>
      <c r="JHO4" s="104"/>
      <c r="JHP4" s="104"/>
      <c r="JHQ4" s="104"/>
      <c r="JHR4" s="104"/>
      <c r="JHS4" s="104"/>
      <c r="JHT4" s="104"/>
      <c r="JHU4" s="104"/>
      <c r="JHV4" s="104"/>
      <c r="JHW4" s="104"/>
      <c r="JHX4" s="104"/>
      <c r="JHY4" s="104"/>
      <c r="JHZ4" s="104"/>
      <c r="JIA4" s="104"/>
      <c r="JIB4" s="104"/>
      <c r="JIC4" s="104"/>
      <c r="JID4" s="104"/>
      <c r="JIE4" s="104"/>
      <c r="JIF4" s="104"/>
      <c r="JIG4" s="104"/>
      <c r="JIH4" s="104"/>
      <c r="JII4" s="104"/>
      <c r="JIJ4" s="104"/>
      <c r="JIK4" s="104"/>
      <c r="JIL4" s="104"/>
      <c r="JIM4" s="104"/>
      <c r="JIN4" s="104"/>
      <c r="JIO4" s="104"/>
      <c r="JIP4" s="104"/>
      <c r="JIQ4" s="104"/>
      <c r="JIR4" s="104"/>
      <c r="JIS4" s="104"/>
      <c r="JIT4" s="104"/>
      <c r="JIU4" s="104"/>
      <c r="JIV4" s="104"/>
      <c r="JIW4" s="104"/>
      <c r="JIX4" s="104"/>
      <c r="JIY4" s="104"/>
      <c r="JIZ4" s="104"/>
      <c r="JJA4" s="104"/>
      <c r="JJB4" s="104"/>
      <c r="JJC4" s="104"/>
      <c r="JJD4" s="104"/>
      <c r="JJE4" s="104"/>
      <c r="JJF4" s="104"/>
      <c r="JJG4" s="104"/>
      <c r="JJH4" s="104"/>
      <c r="JJI4" s="104"/>
      <c r="JJJ4" s="104"/>
      <c r="JJK4" s="104"/>
      <c r="JJL4" s="104"/>
      <c r="JJM4" s="104"/>
      <c r="JJN4" s="104"/>
      <c r="JJO4" s="104"/>
      <c r="JJP4" s="104"/>
      <c r="JJQ4" s="104"/>
      <c r="JJR4" s="104"/>
      <c r="JJS4" s="104"/>
      <c r="JJT4" s="104"/>
      <c r="JJU4" s="104"/>
      <c r="JJV4" s="104"/>
      <c r="JJW4" s="104"/>
      <c r="JJX4" s="104"/>
      <c r="JJY4" s="104"/>
      <c r="JJZ4" s="104"/>
      <c r="JKA4" s="104"/>
      <c r="JKB4" s="104"/>
      <c r="JKC4" s="104"/>
      <c r="JKD4" s="104"/>
      <c r="JKE4" s="104"/>
      <c r="JKF4" s="104"/>
      <c r="JKG4" s="104"/>
      <c r="JKH4" s="104"/>
      <c r="JKI4" s="104"/>
      <c r="JKJ4" s="104"/>
      <c r="JKK4" s="104"/>
      <c r="JKL4" s="104"/>
      <c r="JKM4" s="104"/>
      <c r="JKN4" s="104"/>
      <c r="JKO4" s="104"/>
      <c r="JKP4" s="104"/>
      <c r="JKQ4" s="104"/>
      <c r="JKR4" s="104"/>
      <c r="JKS4" s="104"/>
      <c r="JKT4" s="104"/>
      <c r="JKU4" s="104"/>
      <c r="JKV4" s="104"/>
      <c r="JKW4" s="104"/>
      <c r="JKX4" s="104"/>
      <c r="JKY4" s="104"/>
      <c r="JKZ4" s="104"/>
      <c r="JLA4" s="104"/>
      <c r="JLB4" s="104"/>
      <c r="JLC4" s="104"/>
      <c r="JLD4" s="104"/>
      <c r="JLE4" s="104"/>
      <c r="JLF4" s="104"/>
      <c r="JLG4" s="104"/>
      <c r="JLH4" s="104"/>
      <c r="JLI4" s="104"/>
      <c r="JLJ4" s="104"/>
      <c r="JLK4" s="104"/>
      <c r="JLL4" s="104"/>
      <c r="JLM4" s="104"/>
      <c r="JLN4" s="104"/>
      <c r="JLO4" s="104"/>
      <c r="JLP4" s="104"/>
      <c r="JLQ4" s="104"/>
      <c r="JLR4" s="104"/>
      <c r="JLS4" s="104"/>
      <c r="JLT4" s="104"/>
      <c r="JLU4" s="104"/>
      <c r="JLV4" s="104"/>
      <c r="JLW4" s="104"/>
      <c r="JLX4" s="104"/>
      <c r="JLY4" s="104"/>
      <c r="JLZ4" s="104"/>
      <c r="JMA4" s="104"/>
      <c r="JMB4" s="104"/>
      <c r="JMC4" s="104"/>
      <c r="JMD4" s="104"/>
      <c r="JME4" s="104"/>
      <c r="JMF4" s="104"/>
      <c r="JMG4" s="104"/>
      <c r="JMH4" s="104"/>
      <c r="JMI4" s="104"/>
      <c r="JMJ4" s="104"/>
      <c r="JMK4" s="104"/>
      <c r="JML4" s="104"/>
      <c r="JMM4" s="104"/>
      <c r="JMN4" s="104"/>
      <c r="JMO4" s="104"/>
      <c r="JMP4" s="104"/>
      <c r="JMQ4" s="104"/>
      <c r="JMR4" s="104"/>
      <c r="JMS4" s="104"/>
      <c r="JMT4" s="104"/>
      <c r="JMU4" s="104"/>
      <c r="JMV4" s="104"/>
      <c r="JMW4" s="104"/>
      <c r="JMX4" s="104"/>
      <c r="JMY4" s="104"/>
      <c r="JMZ4" s="104"/>
      <c r="JNA4" s="104"/>
      <c r="JNB4" s="104"/>
      <c r="JNC4" s="104"/>
      <c r="JND4" s="104"/>
      <c r="JNE4" s="104"/>
      <c r="JNF4" s="104"/>
      <c r="JNG4" s="104"/>
      <c r="JNH4" s="104"/>
      <c r="JNI4" s="104"/>
      <c r="JNJ4" s="104"/>
      <c r="JNK4" s="104"/>
      <c r="JNL4" s="104"/>
      <c r="JNM4" s="104"/>
      <c r="JNN4" s="104"/>
      <c r="JNO4" s="104"/>
      <c r="JNP4" s="104"/>
      <c r="JNQ4" s="104"/>
      <c r="JNR4" s="104"/>
      <c r="JNS4" s="104"/>
      <c r="JNT4" s="104"/>
      <c r="JNU4" s="104"/>
      <c r="JNV4" s="104"/>
      <c r="JNW4" s="104"/>
      <c r="JNX4" s="104"/>
      <c r="JNY4" s="104"/>
      <c r="JNZ4" s="104"/>
      <c r="JOA4" s="104"/>
      <c r="JOB4" s="104"/>
      <c r="JOC4" s="104"/>
      <c r="JOD4" s="104"/>
      <c r="JOE4" s="104"/>
      <c r="JOF4" s="104"/>
      <c r="JOG4" s="104"/>
      <c r="JOH4" s="104"/>
      <c r="JOI4" s="104"/>
      <c r="JOJ4" s="104"/>
      <c r="JOK4" s="104"/>
      <c r="JOL4" s="104"/>
      <c r="JOM4" s="104"/>
      <c r="JON4" s="104"/>
      <c r="JOO4" s="104"/>
      <c r="JOP4" s="104"/>
      <c r="JOQ4" s="104"/>
      <c r="JOR4" s="104"/>
      <c r="JOS4" s="104"/>
      <c r="JOT4" s="104"/>
      <c r="JOU4" s="104"/>
      <c r="JOV4" s="104"/>
      <c r="JOW4" s="104"/>
      <c r="JOX4" s="104"/>
      <c r="JOY4" s="104"/>
      <c r="JOZ4" s="104"/>
      <c r="JPA4" s="104"/>
      <c r="JPB4" s="104"/>
      <c r="JPC4" s="104"/>
      <c r="JPD4" s="104"/>
      <c r="JPE4" s="104"/>
      <c r="JPF4" s="104"/>
      <c r="JPG4" s="104"/>
      <c r="JPH4" s="104"/>
      <c r="JPI4" s="104"/>
      <c r="JPJ4" s="104"/>
      <c r="JPK4" s="104"/>
      <c r="JPL4" s="104"/>
      <c r="JPM4" s="104"/>
      <c r="JPN4" s="104"/>
      <c r="JPO4" s="104"/>
      <c r="JPP4" s="104"/>
      <c r="JPQ4" s="104"/>
      <c r="JPR4" s="104"/>
      <c r="JPS4" s="104"/>
      <c r="JPT4" s="104"/>
      <c r="JPU4" s="104"/>
      <c r="JPV4" s="104"/>
      <c r="JPW4" s="104"/>
      <c r="JPX4" s="104"/>
      <c r="JPY4" s="104"/>
      <c r="JPZ4" s="104"/>
      <c r="JQA4" s="104"/>
      <c r="JQB4" s="104"/>
      <c r="JQC4" s="104"/>
      <c r="JQD4" s="104"/>
      <c r="JQE4" s="104"/>
      <c r="JQF4" s="104"/>
      <c r="JQG4" s="104"/>
      <c r="JQH4" s="104"/>
      <c r="JQI4" s="104"/>
      <c r="JQJ4" s="104"/>
      <c r="JQK4" s="104"/>
      <c r="JQL4" s="104"/>
      <c r="JQM4" s="104"/>
      <c r="JQN4" s="104"/>
      <c r="JQO4" s="104"/>
      <c r="JQP4" s="104"/>
      <c r="JQQ4" s="104"/>
      <c r="JQR4" s="104"/>
      <c r="JQS4" s="104"/>
      <c r="JQT4" s="104"/>
      <c r="JQU4" s="104"/>
      <c r="JQV4" s="104"/>
      <c r="JQW4" s="104"/>
      <c r="JQX4" s="104"/>
      <c r="JQY4" s="104"/>
      <c r="JQZ4" s="104"/>
      <c r="JRA4" s="104"/>
      <c r="JRB4" s="104"/>
      <c r="JRC4" s="104"/>
      <c r="JRD4" s="104"/>
      <c r="JRE4" s="104"/>
      <c r="JRF4" s="104"/>
      <c r="JRG4" s="104"/>
      <c r="JRH4" s="104"/>
      <c r="JRI4" s="104"/>
      <c r="JRJ4" s="104"/>
      <c r="JRK4" s="104"/>
      <c r="JRL4" s="104"/>
      <c r="JRM4" s="104"/>
      <c r="JRN4" s="104"/>
      <c r="JRO4" s="104"/>
      <c r="JRP4" s="104"/>
      <c r="JRQ4" s="104"/>
      <c r="JRR4" s="104"/>
      <c r="JRS4" s="104"/>
      <c r="JRT4" s="104"/>
      <c r="JRU4" s="104"/>
      <c r="JRV4" s="104"/>
      <c r="JRW4" s="104"/>
      <c r="JRX4" s="104"/>
      <c r="JRY4" s="104"/>
      <c r="JRZ4" s="104"/>
      <c r="JSA4" s="104"/>
      <c r="JSB4" s="104"/>
      <c r="JSC4" s="104"/>
      <c r="JSD4" s="104"/>
      <c r="JSE4" s="104"/>
      <c r="JSF4" s="104"/>
      <c r="JSG4" s="104"/>
      <c r="JSH4" s="104"/>
      <c r="JSI4" s="104"/>
      <c r="JSJ4" s="104"/>
      <c r="JSK4" s="104"/>
      <c r="JSL4" s="104"/>
      <c r="JSM4" s="104"/>
      <c r="JSN4" s="104"/>
      <c r="JSO4" s="104"/>
      <c r="JSP4" s="104"/>
      <c r="JSQ4" s="104"/>
      <c r="JSR4" s="104"/>
      <c r="JSS4" s="104"/>
      <c r="JST4" s="104"/>
      <c r="JSU4" s="104"/>
      <c r="JSV4" s="104"/>
      <c r="JSW4" s="104"/>
      <c r="JSX4" s="104"/>
      <c r="JSY4" s="104"/>
      <c r="JSZ4" s="104"/>
      <c r="JTA4" s="104"/>
      <c r="JTB4" s="104"/>
      <c r="JTC4" s="104"/>
      <c r="JTD4" s="104"/>
      <c r="JTE4" s="104"/>
      <c r="JTF4" s="104"/>
      <c r="JTG4" s="104"/>
      <c r="JTH4" s="104"/>
      <c r="JTI4" s="104"/>
      <c r="JTJ4" s="104"/>
      <c r="JTK4" s="104"/>
      <c r="JTL4" s="104"/>
      <c r="JTM4" s="104"/>
      <c r="JTN4" s="104"/>
      <c r="JTO4" s="104"/>
      <c r="JTP4" s="104"/>
      <c r="JTQ4" s="104"/>
      <c r="JTR4" s="104"/>
      <c r="JTS4" s="104"/>
      <c r="JTT4" s="104"/>
      <c r="JTU4" s="104"/>
      <c r="JTV4" s="104"/>
      <c r="JTW4" s="104"/>
      <c r="JTX4" s="104"/>
      <c r="JTY4" s="104"/>
      <c r="JTZ4" s="104"/>
      <c r="JUA4" s="104"/>
      <c r="JUB4" s="104"/>
      <c r="JUC4" s="104"/>
      <c r="JUD4" s="104"/>
      <c r="JUE4" s="104"/>
      <c r="JUF4" s="104"/>
      <c r="JUG4" s="104"/>
      <c r="JUH4" s="104"/>
      <c r="JUI4" s="104"/>
      <c r="JUJ4" s="104"/>
      <c r="JUK4" s="104"/>
      <c r="JUL4" s="104"/>
      <c r="JUM4" s="104"/>
      <c r="JUN4" s="104"/>
      <c r="JUO4" s="104"/>
      <c r="JUP4" s="104"/>
      <c r="JUQ4" s="104"/>
      <c r="JUR4" s="104"/>
      <c r="JUS4" s="104"/>
      <c r="JUT4" s="104"/>
      <c r="JUU4" s="104"/>
      <c r="JUV4" s="104"/>
      <c r="JUW4" s="104"/>
      <c r="JUX4" s="104"/>
      <c r="JUY4" s="104"/>
      <c r="JUZ4" s="104"/>
      <c r="JVA4" s="104"/>
      <c r="JVB4" s="104"/>
      <c r="JVC4" s="104"/>
      <c r="JVD4" s="104"/>
      <c r="JVE4" s="104"/>
      <c r="JVF4" s="104"/>
      <c r="JVG4" s="104"/>
      <c r="JVH4" s="104"/>
      <c r="JVI4" s="104"/>
      <c r="JVJ4" s="104"/>
      <c r="JVK4" s="104"/>
      <c r="JVL4" s="104"/>
      <c r="JVM4" s="104"/>
      <c r="JVN4" s="104"/>
      <c r="JVO4" s="104"/>
      <c r="JVP4" s="104"/>
      <c r="JVQ4" s="104"/>
      <c r="JVR4" s="104"/>
      <c r="JVS4" s="104"/>
      <c r="JVT4" s="104"/>
      <c r="JVU4" s="104"/>
      <c r="JVV4" s="104"/>
      <c r="JVW4" s="104"/>
      <c r="JVX4" s="104"/>
      <c r="JVY4" s="104"/>
      <c r="JVZ4" s="104"/>
      <c r="JWA4" s="104"/>
      <c r="JWB4" s="104"/>
      <c r="JWC4" s="104"/>
      <c r="JWD4" s="104"/>
      <c r="JWE4" s="104"/>
      <c r="JWF4" s="104"/>
      <c r="JWG4" s="104"/>
      <c r="JWH4" s="104"/>
      <c r="JWI4" s="104"/>
      <c r="JWJ4" s="104"/>
      <c r="JWK4" s="104"/>
      <c r="JWL4" s="104"/>
      <c r="JWM4" s="104"/>
      <c r="JWN4" s="104"/>
      <c r="JWO4" s="104"/>
      <c r="JWP4" s="104"/>
      <c r="JWQ4" s="104"/>
      <c r="JWR4" s="104"/>
      <c r="JWS4" s="104"/>
      <c r="JWT4" s="104"/>
      <c r="JWU4" s="104"/>
      <c r="JWV4" s="104"/>
      <c r="JWW4" s="104"/>
      <c r="JWX4" s="104"/>
      <c r="JWY4" s="104"/>
      <c r="JWZ4" s="104"/>
      <c r="JXA4" s="104"/>
      <c r="JXB4" s="104"/>
      <c r="JXC4" s="104"/>
      <c r="JXD4" s="104"/>
      <c r="JXE4" s="104"/>
      <c r="JXF4" s="104"/>
      <c r="JXG4" s="104"/>
      <c r="JXH4" s="104"/>
      <c r="JXI4" s="104"/>
      <c r="JXJ4" s="104"/>
      <c r="JXK4" s="104"/>
      <c r="JXL4" s="104"/>
      <c r="JXM4" s="104"/>
      <c r="JXN4" s="104"/>
      <c r="JXO4" s="104"/>
      <c r="JXP4" s="104"/>
      <c r="JXQ4" s="104"/>
      <c r="JXR4" s="104"/>
      <c r="JXS4" s="104"/>
      <c r="JXT4" s="104"/>
      <c r="JXU4" s="104"/>
      <c r="JXV4" s="104"/>
      <c r="JXW4" s="104"/>
      <c r="JXX4" s="104"/>
      <c r="JXY4" s="104"/>
      <c r="JXZ4" s="104"/>
      <c r="JYA4" s="104"/>
      <c r="JYB4" s="104"/>
      <c r="JYC4" s="104"/>
      <c r="JYD4" s="104"/>
      <c r="JYE4" s="104"/>
      <c r="JYF4" s="104"/>
      <c r="JYG4" s="104"/>
      <c r="JYH4" s="104"/>
      <c r="JYI4" s="104"/>
      <c r="JYJ4" s="104"/>
      <c r="JYK4" s="104"/>
      <c r="JYL4" s="104"/>
      <c r="JYM4" s="104"/>
      <c r="JYN4" s="104"/>
      <c r="JYO4" s="104"/>
      <c r="JYP4" s="104"/>
      <c r="JYQ4" s="104"/>
      <c r="JYR4" s="104"/>
      <c r="JYS4" s="104"/>
      <c r="JYT4" s="104"/>
      <c r="JYU4" s="104"/>
      <c r="JYV4" s="104"/>
      <c r="JYW4" s="104"/>
      <c r="JYX4" s="104"/>
      <c r="JYY4" s="104"/>
      <c r="JYZ4" s="104"/>
      <c r="JZA4" s="104"/>
      <c r="JZB4" s="104"/>
      <c r="JZC4" s="104"/>
      <c r="JZD4" s="104"/>
      <c r="JZE4" s="104"/>
      <c r="JZF4" s="104"/>
      <c r="JZG4" s="104"/>
      <c r="JZH4" s="104"/>
      <c r="JZI4" s="104"/>
      <c r="JZJ4" s="104"/>
      <c r="JZK4" s="104"/>
      <c r="JZL4" s="104"/>
      <c r="JZM4" s="104"/>
      <c r="JZN4" s="104"/>
      <c r="JZO4" s="104"/>
      <c r="JZP4" s="104"/>
      <c r="JZQ4" s="104"/>
      <c r="JZR4" s="104"/>
      <c r="JZS4" s="104"/>
      <c r="JZT4" s="104"/>
      <c r="JZU4" s="104"/>
      <c r="JZV4" s="104"/>
      <c r="JZW4" s="104"/>
      <c r="JZX4" s="104"/>
      <c r="JZY4" s="104"/>
      <c r="JZZ4" s="104"/>
      <c r="KAA4" s="104"/>
      <c r="KAB4" s="104"/>
      <c r="KAC4" s="104"/>
      <c r="KAD4" s="104"/>
      <c r="KAE4" s="104"/>
      <c r="KAF4" s="104"/>
      <c r="KAG4" s="104"/>
      <c r="KAH4" s="104"/>
      <c r="KAI4" s="104"/>
      <c r="KAJ4" s="104"/>
      <c r="KAK4" s="104"/>
      <c r="KAL4" s="104"/>
      <c r="KAM4" s="104"/>
      <c r="KAN4" s="104"/>
      <c r="KAO4" s="104"/>
      <c r="KAP4" s="104"/>
      <c r="KAQ4" s="104"/>
      <c r="KAR4" s="104"/>
      <c r="KAS4" s="104"/>
      <c r="KAT4" s="104"/>
      <c r="KAU4" s="104"/>
      <c r="KAV4" s="104"/>
      <c r="KAW4" s="104"/>
      <c r="KAX4" s="104"/>
      <c r="KAY4" s="104"/>
      <c r="KAZ4" s="104"/>
      <c r="KBA4" s="104"/>
      <c r="KBB4" s="104"/>
      <c r="KBC4" s="104"/>
      <c r="KBD4" s="104"/>
      <c r="KBE4" s="104"/>
      <c r="KBF4" s="104"/>
      <c r="KBG4" s="104"/>
      <c r="KBH4" s="104"/>
      <c r="KBI4" s="104"/>
      <c r="KBJ4" s="104"/>
      <c r="KBK4" s="104"/>
      <c r="KBL4" s="104"/>
      <c r="KBM4" s="104"/>
      <c r="KBN4" s="104"/>
      <c r="KBO4" s="104"/>
      <c r="KBP4" s="104"/>
      <c r="KBQ4" s="104"/>
      <c r="KBR4" s="104"/>
      <c r="KBS4" s="104"/>
      <c r="KBT4" s="104"/>
      <c r="KBU4" s="104"/>
      <c r="KBV4" s="104"/>
      <c r="KBW4" s="104"/>
      <c r="KBX4" s="104"/>
      <c r="KBY4" s="104"/>
      <c r="KBZ4" s="104"/>
      <c r="KCA4" s="104"/>
      <c r="KCB4" s="104"/>
      <c r="KCC4" s="104"/>
      <c r="KCD4" s="104"/>
      <c r="KCE4" s="104"/>
      <c r="KCF4" s="104"/>
      <c r="KCG4" s="104"/>
      <c r="KCH4" s="104"/>
      <c r="KCI4" s="104"/>
      <c r="KCJ4" s="104"/>
      <c r="KCK4" s="104"/>
      <c r="KCL4" s="104"/>
      <c r="KCM4" s="104"/>
      <c r="KCN4" s="104"/>
      <c r="KCO4" s="104"/>
      <c r="KCP4" s="104"/>
      <c r="KCQ4" s="104"/>
      <c r="KCR4" s="104"/>
      <c r="KCS4" s="104"/>
      <c r="KCT4" s="104"/>
      <c r="KCU4" s="104"/>
      <c r="KCV4" s="104"/>
      <c r="KCW4" s="104"/>
      <c r="KCX4" s="104"/>
      <c r="KCY4" s="104"/>
      <c r="KCZ4" s="104"/>
      <c r="KDA4" s="104"/>
      <c r="KDB4" s="104"/>
      <c r="KDC4" s="104"/>
      <c r="KDD4" s="104"/>
      <c r="KDE4" s="104"/>
      <c r="KDF4" s="104"/>
      <c r="KDG4" s="104"/>
      <c r="KDH4" s="104"/>
      <c r="KDI4" s="104"/>
      <c r="KDJ4" s="104"/>
      <c r="KDK4" s="104"/>
      <c r="KDL4" s="104"/>
      <c r="KDM4" s="104"/>
      <c r="KDN4" s="104"/>
      <c r="KDO4" s="104"/>
      <c r="KDP4" s="104"/>
      <c r="KDQ4" s="104"/>
      <c r="KDR4" s="104"/>
      <c r="KDS4" s="104"/>
      <c r="KDT4" s="104"/>
      <c r="KDU4" s="104"/>
      <c r="KDV4" s="104"/>
      <c r="KDW4" s="104"/>
      <c r="KDX4" s="104"/>
      <c r="KDY4" s="104"/>
      <c r="KDZ4" s="104"/>
      <c r="KEA4" s="104"/>
      <c r="KEB4" s="104"/>
      <c r="KEC4" s="104"/>
      <c r="KED4" s="104"/>
      <c r="KEE4" s="104"/>
      <c r="KEF4" s="104"/>
      <c r="KEG4" s="104"/>
      <c r="KEH4" s="104"/>
      <c r="KEI4" s="104"/>
      <c r="KEJ4" s="104"/>
      <c r="KEK4" s="104"/>
      <c r="KEL4" s="104"/>
      <c r="KEM4" s="104"/>
      <c r="KEN4" s="104"/>
      <c r="KEO4" s="104"/>
      <c r="KEP4" s="104"/>
      <c r="KEQ4" s="104"/>
      <c r="KER4" s="104"/>
      <c r="KES4" s="104"/>
      <c r="KET4" s="104"/>
      <c r="KEU4" s="104"/>
      <c r="KEV4" s="104"/>
      <c r="KEW4" s="104"/>
      <c r="KEX4" s="104"/>
      <c r="KEY4" s="104"/>
      <c r="KEZ4" s="104"/>
      <c r="KFA4" s="104"/>
      <c r="KFB4" s="104"/>
      <c r="KFC4" s="104"/>
      <c r="KFD4" s="104"/>
      <c r="KFE4" s="104"/>
      <c r="KFF4" s="104"/>
      <c r="KFG4" s="104"/>
      <c r="KFH4" s="104"/>
      <c r="KFI4" s="104"/>
      <c r="KFJ4" s="104"/>
      <c r="KFK4" s="104"/>
      <c r="KFL4" s="104"/>
      <c r="KFM4" s="104"/>
      <c r="KFN4" s="104"/>
      <c r="KFO4" s="104"/>
      <c r="KFP4" s="104"/>
      <c r="KFQ4" s="104"/>
      <c r="KFR4" s="104"/>
      <c r="KFS4" s="104"/>
      <c r="KFT4" s="104"/>
      <c r="KFU4" s="104"/>
      <c r="KFV4" s="104"/>
      <c r="KFW4" s="104"/>
      <c r="KFX4" s="104"/>
      <c r="KFY4" s="104"/>
      <c r="KFZ4" s="104"/>
      <c r="KGA4" s="104"/>
      <c r="KGB4" s="104"/>
      <c r="KGC4" s="104"/>
      <c r="KGD4" s="104"/>
      <c r="KGE4" s="104"/>
      <c r="KGF4" s="104"/>
      <c r="KGG4" s="104"/>
      <c r="KGH4" s="104"/>
      <c r="KGI4" s="104"/>
      <c r="KGJ4" s="104"/>
      <c r="KGK4" s="104"/>
      <c r="KGL4" s="104"/>
      <c r="KGM4" s="104"/>
      <c r="KGN4" s="104"/>
      <c r="KGO4" s="104"/>
      <c r="KGP4" s="104"/>
      <c r="KGQ4" s="104"/>
      <c r="KGR4" s="104"/>
      <c r="KGS4" s="104"/>
      <c r="KGT4" s="104"/>
      <c r="KGU4" s="104"/>
      <c r="KGV4" s="104"/>
      <c r="KGW4" s="104"/>
      <c r="KGX4" s="104"/>
      <c r="KGY4" s="104"/>
      <c r="KGZ4" s="104"/>
      <c r="KHA4" s="104"/>
      <c r="KHB4" s="104"/>
      <c r="KHC4" s="104"/>
      <c r="KHD4" s="104"/>
      <c r="KHE4" s="104"/>
      <c r="KHF4" s="104"/>
      <c r="KHG4" s="104"/>
      <c r="KHH4" s="104"/>
      <c r="KHI4" s="104"/>
      <c r="KHJ4" s="104"/>
      <c r="KHK4" s="104"/>
      <c r="KHL4" s="104"/>
      <c r="KHM4" s="104"/>
      <c r="KHN4" s="104"/>
      <c r="KHO4" s="104"/>
      <c r="KHP4" s="104"/>
      <c r="KHQ4" s="104"/>
      <c r="KHR4" s="104"/>
      <c r="KHS4" s="104"/>
      <c r="KHT4" s="104"/>
      <c r="KHU4" s="104"/>
      <c r="KHV4" s="104"/>
      <c r="KHW4" s="104"/>
      <c r="KHX4" s="104"/>
      <c r="KHY4" s="104"/>
      <c r="KHZ4" s="104"/>
      <c r="KIA4" s="104"/>
      <c r="KIB4" s="104"/>
      <c r="KIC4" s="104"/>
      <c r="KID4" s="104"/>
      <c r="KIE4" s="104"/>
      <c r="KIF4" s="104"/>
      <c r="KIG4" s="104"/>
      <c r="KIH4" s="104"/>
      <c r="KII4" s="104"/>
      <c r="KIJ4" s="104"/>
      <c r="KIK4" s="104"/>
      <c r="KIL4" s="104"/>
      <c r="KIM4" s="104"/>
      <c r="KIN4" s="104"/>
      <c r="KIO4" s="104"/>
      <c r="KIP4" s="104"/>
      <c r="KIQ4" s="104"/>
      <c r="KIR4" s="104"/>
      <c r="KIS4" s="104"/>
      <c r="KIT4" s="104"/>
      <c r="KIU4" s="104"/>
      <c r="KIV4" s="104"/>
      <c r="KIW4" s="104"/>
      <c r="KIX4" s="104"/>
      <c r="KIY4" s="104"/>
      <c r="KIZ4" s="104"/>
      <c r="KJA4" s="104"/>
      <c r="KJB4" s="104"/>
      <c r="KJC4" s="104"/>
      <c r="KJD4" s="104"/>
      <c r="KJE4" s="104"/>
      <c r="KJF4" s="104"/>
      <c r="KJG4" s="104"/>
      <c r="KJH4" s="104"/>
      <c r="KJI4" s="104"/>
      <c r="KJJ4" s="104"/>
      <c r="KJK4" s="104"/>
      <c r="KJL4" s="104"/>
      <c r="KJM4" s="104"/>
      <c r="KJN4" s="104"/>
      <c r="KJO4" s="104"/>
      <c r="KJP4" s="104"/>
      <c r="KJQ4" s="104"/>
      <c r="KJR4" s="104"/>
      <c r="KJS4" s="104"/>
      <c r="KJT4" s="104"/>
      <c r="KJU4" s="104"/>
      <c r="KJV4" s="104"/>
      <c r="KJW4" s="104"/>
      <c r="KJX4" s="104"/>
      <c r="KJY4" s="104"/>
      <c r="KJZ4" s="104"/>
      <c r="KKA4" s="104"/>
      <c r="KKB4" s="104"/>
      <c r="KKC4" s="104"/>
      <c r="KKD4" s="104"/>
      <c r="KKE4" s="104"/>
      <c r="KKF4" s="104"/>
      <c r="KKG4" s="104"/>
      <c r="KKH4" s="104"/>
      <c r="KKI4" s="104"/>
      <c r="KKJ4" s="104"/>
      <c r="KKK4" s="104"/>
      <c r="KKL4" s="104"/>
      <c r="KKM4" s="104"/>
      <c r="KKN4" s="104"/>
      <c r="KKO4" s="104"/>
      <c r="KKP4" s="104"/>
      <c r="KKQ4" s="104"/>
      <c r="KKR4" s="104"/>
      <c r="KKS4" s="104"/>
      <c r="KKT4" s="104"/>
      <c r="KKU4" s="104"/>
      <c r="KKV4" s="104"/>
      <c r="KKW4" s="104"/>
      <c r="KKX4" s="104"/>
      <c r="KKY4" s="104"/>
      <c r="KKZ4" s="104"/>
      <c r="KLA4" s="104"/>
      <c r="KLB4" s="104"/>
      <c r="KLC4" s="104"/>
      <c r="KLD4" s="104"/>
      <c r="KLE4" s="104"/>
      <c r="KLF4" s="104"/>
      <c r="KLG4" s="104"/>
      <c r="KLH4" s="104"/>
      <c r="KLI4" s="104"/>
      <c r="KLJ4" s="104"/>
      <c r="KLK4" s="104"/>
      <c r="KLL4" s="104"/>
      <c r="KLM4" s="104"/>
      <c r="KLN4" s="104"/>
      <c r="KLO4" s="104"/>
      <c r="KLP4" s="104"/>
      <c r="KLQ4" s="104"/>
      <c r="KLR4" s="104"/>
      <c r="KLS4" s="104"/>
      <c r="KLT4" s="104"/>
      <c r="KLU4" s="104"/>
      <c r="KLV4" s="104"/>
      <c r="KLW4" s="104"/>
      <c r="KLX4" s="104"/>
      <c r="KLY4" s="104"/>
      <c r="KLZ4" s="104"/>
      <c r="KMA4" s="104"/>
      <c r="KMB4" s="104"/>
      <c r="KMC4" s="104"/>
      <c r="KMD4" s="104"/>
      <c r="KME4" s="104"/>
      <c r="KMF4" s="104"/>
      <c r="KMG4" s="104"/>
      <c r="KMH4" s="104"/>
      <c r="KMI4" s="104"/>
      <c r="KMJ4" s="104"/>
      <c r="KMK4" s="104"/>
      <c r="KML4" s="104"/>
      <c r="KMM4" s="104"/>
      <c r="KMN4" s="104"/>
      <c r="KMO4" s="104"/>
      <c r="KMP4" s="104"/>
      <c r="KMQ4" s="104"/>
      <c r="KMR4" s="104"/>
      <c r="KMS4" s="104"/>
      <c r="KMT4" s="104"/>
      <c r="KMU4" s="104"/>
      <c r="KMV4" s="104"/>
      <c r="KMW4" s="104"/>
      <c r="KMX4" s="104"/>
      <c r="KMY4" s="104"/>
      <c r="KMZ4" s="104"/>
      <c r="KNA4" s="104"/>
      <c r="KNB4" s="104"/>
      <c r="KNC4" s="104"/>
      <c r="KND4" s="104"/>
      <c r="KNE4" s="104"/>
      <c r="KNF4" s="104"/>
      <c r="KNG4" s="104"/>
      <c r="KNH4" s="104"/>
      <c r="KNI4" s="104"/>
      <c r="KNJ4" s="104"/>
      <c r="KNK4" s="104"/>
      <c r="KNL4" s="104"/>
      <c r="KNM4" s="104"/>
      <c r="KNN4" s="104"/>
      <c r="KNO4" s="104"/>
      <c r="KNP4" s="104"/>
      <c r="KNQ4" s="104"/>
      <c r="KNR4" s="104"/>
      <c r="KNS4" s="104"/>
      <c r="KNT4" s="104"/>
      <c r="KNU4" s="104"/>
      <c r="KNV4" s="104"/>
      <c r="KNW4" s="104"/>
      <c r="KNX4" s="104"/>
      <c r="KNY4" s="104"/>
      <c r="KNZ4" s="104"/>
      <c r="KOA4" s="104"/>
      <c r="KOB4" s="104"/>
      <c r="KOC4" s="104"/>
      <c r="KOD4" s="104"/>
      <c r="KOE4" s="104"/>
      <c r="KOF4" s="104"/>
      <c r="KOG4" s="104"/>
      <c r="KOH4" s="104"/>
      <c r="KOI4" s="104"/>
      <c r="KOJ4" s="104"/>
      <c r="KOK4" s="104"/>
      <c r="KOL4" s="104"/>
      <c r="KOM4" s="104"/>
      <c r="KON4" s="104"/>
      <c r="KOO4" s="104"/>
      <c r="KOP4" s="104"/>
      <c r="KOQ4" s="104"/>
      <c r="KOR4" s="104"/>
      <c r="KOS4" s="104"/>
      <c r="KOT4" s="104"/>
      <c r="KOU4" s="104"/>
      <c r="KOV4" s="104"/>
      <c r="KOW4" s="104"/>
      <c r="KOX4" s="104"/>
      <c r="KOY4" s="104"/>
      <c r="KOZ4" s="104"/>
      <c r="KPA4" s="104"/>
      <c r="KPB4" s="104"/>
      <c r="KPC4" s="104"/>
      <c r="KPD4" s="104"/>
      <c r="KPE4" s="104"/>
      <c r="KPF4" s="104"/>
      <c r="KPG4" s="104"/>
      <c r="KPH4" s="104"/>
      <c r="KPI4" s="104"/>
      <c r="KPJ4" s="104"/>
      <c r="KPK4" s="104"/>
      <c r="KPL4" s="104"/>
      <c r="KPM4" s="104"/>
      <c r="KPN4" s="104"/>
      <c r="KPO4" s="104"/>
      <c r="KPP4" s="104"/>
      <c r="KPQ4" s="104"/>
      <c r="KPR4" s="104"/>
      <c r="KPS4" s="104"/>
      <c r="KPT4" s="104"/>
      <c r="KPU4" s="104"/>
      <c r="KPV4" s="104"/>
      <c r="KPW4" s="104"/>
      <c r="KPX4" s="104"/>
      <c r="KPY4" s="104"/>
      <c r="KPZ4" s="104"/>
      <c r="KQA4" s="104"/>
      <c r="KQB4" s="104"/>
      <c r="KQC4" s="104"/>
      <c r="KQD4" s="104"/>
      <c r="KQE4" s="104"/>
      <c r="KQF4" s="104"/>
      <c r="KQG4" s="104"/>
      <c r="KQH4" s="104"/>
      <c r="KQI4" s="104"/>
      <c r="KQJ4" s="104"/>
      <c r="KQK4" s="104"/>
      <c r="KQL4" s="104"/>
      <c r="KQM4" s="104"/>
      <c r="KQN4" s="104"/>
      <c r="KQO4" s="104"/>
      <c r="KQP4" s="104"/>
      <c r="KQQ4" s="104"/>
      <c r="KQR4" s="104"/>
      <c r="KQS4" s="104"/>
      <c r="KQT4" s="104"/>
      <c r="KQU4" s="104"/>
      <c r="KQV4" s="104"/>
      <c r="KQW4" s="104"/>
      <c r="KQX4" s="104"/>
      <c r="KQY4" s="104"/>
      <c r="KQZ4" s="104"/>
      <c r="KRA4" s="104"/>
      <c r="KRB4" s="104"/>
      <c r="KRC4" s="104"/>
      <c r="KRD4" s="104"/>
      <c r="KRE4" s="104"/>
      <c r="KRF4" s="104"/>
      <c r="KRG4" s="104"/>
      <c r="KRH4" s="104"/>
      <c r="KRI4" s="104"/>
      <c r="KRJ4" s="104"/>
      <c r="KRK4" s="104"/>
      <c r="KRL4" s="104"/>
      <c r="KRM4" s="104"/>
      <c r="KRN4" s="104"/>
      <c r="KRO4" s="104"/>
      <c r="KRP4" s="104"/>
      <c r="KRQ4" s="104"/>
      <c r="KRR4" s="104"/>
      <c r="KRS4" s="104"/>
      <c r="KRT4" s="104"/>
      <c r="KRU4" s="104"/>
      <c r="KRV4" s="104"/>
      <c r="KRW4" s="104"/>
      <c r="KRX4" s="104"/>
      <c r="KRY4" s="104"/>
      <c r="KRZ4" s="104"/>
      <c r="KSA4" s="104"/>
      <c r="KSB4" s="104"/>
      <c r="KSC4" s="104"/>
      <c r="KSD4" s="104"/>
      <c r="KSE4" s="104"/>
      <c r="KSF4" s="104"/>
      <c r="KSG4" s="104"/>
      <c r="KSH4" s="104"/>
      <c r="KSI4" s="104"/>
      <c r="KSJ4" s="104"/>
      <c r="KSK4" s="104"/>
      <c r="KSL4" s="104"/>
      <c r="KSM4" s="104"/>
      <c r="KSN4" s="104"/>
      <c r="KSO4" s="104"/>
      <c r="KSP4" s="104"/>
      <c r="KSQ4" s="104"/>
      <c r="KSR4" s="104"/>
      <c r="KSS4" s="104"/>
      <c r="KST4" s="104"/>
      <c r="KSU4" s="104"/>
      <c r="KSV4" s="104"/>
      <c r="KSW4" s="104"/>
      <c r="KSX4" s="104"/>
      <c r="KSY4" s="104"/>
      <c r="KSZ4" s="104"/>
      <c r="KTA4" s="104"/>
      <c r="KTB4" s="104"/>
      <c r="KTC4" s="104"/>
      <c r="KTD4" s="104"/>
      <c r="KTE4" s="104"/>
      <c r="KTF4" s="104"/>
      <c r="KTG4" s="104"/>
      <c r="KTH4" s="104"/>
      <c r="KTI4" s="104"/>
      <c r="KTJ4" s="104"/>
      <c r="KTK4" s="104"/>
      <c r="KTL4" s="104"/>
      <c r="KTM4" s="104"/>
      <c r="KTN4" s="104"/>
      <c r="KTO4" s="104"/>
      <c r="KTP4" s="104"/>
      <c r="KTQ4" s="104"/>
      <c r="KTR4" s="104"/>
      <c r="KTS4" s="104"/>
      <c r="KTT4" s="104"/>
      <c r="KTU4" s="104"/>
      <c r="KTV4" s="104"/>
      <c r="KTW4" s="104"/>
      <c r="KTX4" s="104"/>
      <c r="KTY4" s="104"/>
      <c r="KTZ4" s="104"/>
      <c r="KUA4" s="104"/>
      <c r="KUB4" s="104"/>
      <c r="KUC4" s="104"/>
      <c r="KUD4" s="104"/>
      <c r="KUE4" s="104"/>
      <c r="KUF4" s="104"/>
      <c r="KUG4" s="104"/>
      <c r="KUH4" s="104"/>
      <c r="KUI4" s="104"/>
      <c r="KUJ4" s="104"/>
      <c r="KUK4" s="104"/>
      <c r="KUL4" s="104"/>
      <c r="KUM4" s="104"/>
      <c r="KUN4" s="104"/>
      <c r="KUO4" s="104"/>
      <c r="KUP4" s="104"/>
      <c r="KUQ4" s="104"/>
      <c r="KUR4" s="104"/>
      <c r="KUS4" s="104"/>
      <c r="KUT4" s="104"/>
      <c r="KUU4" s="104"/>
      <c r="KUV4" s="104"/>
      <c r="KUW4" s="104"/>
      <c r="KUX4" s="104"/>
      <c r="KUY4" s="104"/>
      <c r="KUZ4" s="104"/>
      <c r="KVA4" s="104"/>
      <c r="KVB4" s="104"/>
      <c r="KVC4" s="104"/>
      <c r="KVD4" s="104"/>
      <c r="KVE4" s="104"/>
      <c r="KVF4" s="104"/>
      <c r="KVG4" s="104"/>
      <c r="KVH4" s="104"/>
      <c r="KVI4" s="104"/>
      <c r="KVJ4" s="104"/>
      <c r="KVK4" s="104"/>
      <c r="KVL4" s="104"/>
      <c r="KVM4" s="104"/>
      <c r="KVN4" s="104"/>
      <c r="KVO4" s="104"/>
      <c r="KVP4" s="104"/>
      <c r="KVQ4" s="104"/>
      <c r="KVR4" s="104"/>
      <c r="KVS4" s="104"/>
      <c r="KVT4" s="104"/>
      <c r="KVU4" s="104"/>
      <c r="KVV4" s="104"/>
      <c r="KVW4" s="104"/>
      <c r="KVX4" s="104"/>
      <c r="KVY4" s="104"/>
      <c r="KVZ4" s="104"/>
      <c r="KWA4" s="104"/>
      <c r="KWB4" s="104"/>
      <c r="KWC4" s="104"/>
      <c r="KWD4" s="104"/>
      <c r="KWE4" s="104"/>
      <c r="KWF4" s="104"/>
      <c r="KWG4" s="104"/>
      <c r="KWH4" s="104"/>
      <c r="KWI4" s="104"/>
      <c r="KWJ4" s="104"/>
      <c r="KWK4" s="104"/>
      <c r="KWL4" s="104"/>
      <c r="KWM4" s="104"/>
      <c r="KWN4" s="104"/>
      <c r="KWO4" s="104"/>
      <c r="KWP4" s="104"/>
      <c r="KWQ4" s="104"/>
      <c r="KWR4" s="104"/>
      <c r="KWS4" s="104"/>
      <c r="KWT4" s="104"/>
      <c r="KWU4" s="104"/>
      <c r="KWV4" s="104"/>
      <c r="KWW4" s="104"/>
      <c r="KWX4" s="104"/>
      <c r="KWY4" s="104"/>
      <c r="KWZ4" s="104"/>
      <c r="KXA4" s="104"/>
      <c r="KXB4" s="104"/>
      <c r="KXC4" s="104"/>
      <c r="KXD4" s="104"/>
      <c r="KXE4" s="104"/>
      <c r="KXF4" s="104"/>
      <c r="KXG4" s="104"/>
      <c r="KXH4" s="104"/>
      <c r="KXI4" s="104"/>
      <c r="KXJ4" s="104"/>
      <c r="KXK4" s="104"/>
      <c r="KXL4" s="104"/>
      <c r="KXM4" s="104"/>
      <c r="KXN4" s="104"/>
      <c r="KXO4" s="104"/>
      <c r="KXP4" s="104"/>
      <c r="KXQ4" s="104"/>
      <c r="KXR4" s="104"/>
      <c r="KXS4" s="104"/>
      <c r="KXT4" s="104"/>
      <c r="KXU4" s="104"/>
      <c r="KXV4" s="104"/>
      <c r="KXW4" s="104"/>
      <c r="KXX4" s="104"/>
      <c r="KXY4" s="104"/>
      <c r="KXZ4" s="104"/>
      <c r="KYA4" s="104"/>
      <c r="KYB4" s="104"/>
      <c r="KYC4" s="104"/>
      <c r="KYD4" s="104"/>
      <c r="KYE4" s="104"/>
      <c r="KYF4" s="104"/>
      <c r="KYG4" s="104"/>
      <c r="KYH4" s="104"/>
      <c r="KYI4" s="104"/>
      <c r="KYJ4" s="104"/>
      <c r="KYK4" s="104"/>
      <c r="KYL4" s="104"/>
      <c r="KYM4" s="104"/>
      <c r="KYN4" s="104"/>
      <c r="KYO4" s="104"/>
      <c r="KYP4" s="104"/>
      <c r="KYQ4" s="104"/>
      <c r="KYR4" s="104"/>
      <c r="KYS4" s="104"/>
      <c r="KYT4" s="104"/>
      <c r="KYU4" s="104"/>
      <c r="KYV4" s="104"/>
      <c r="KYW4" s="104"/>
      <c r="KYX4" s="104"/>
      <c r="KYY4" s="104"/>
      <c r="KYZ4" s="104"/>
      <c r="KZA4" s="104"/>
      <c r="KZB4" s="104"/>
      <c r="KZC4" s="104"/>
      <c r="KZD4" s="104"/>
      <c r="KZE4" s="104"/>
      <c r="KZF4" s="104"/>
      <c r="KZG4" s="104"/>
      <c r="KZH4" s="104"/>
      <c r="KZI4" s="104"/>
      <c r="KZJ4" s="104"/>
      <c r="KZK4" s="104"/>
      <c r="KZL4" s="104"/>
      <c r="KZM4" s="104"/>
      <c r="KZN4" s="104"/>
      <c r="KZO4" s="104"/>
      <c r="KZP4" s="104"/>
      <c r="KZQ4" s="104"/>
      <c r="KZR4" s="104"/>
      <c r="KZS4" s="104"/>
      <c r="KZT4" s="104"/>
      <c r="KZU4" s="104"/>
      <c r="KZV4" s="104"/>
      <c r="KZW4" s="104"/>
      <c r="KZX4" s="104"/>
      <c r="KZY4" s="104"/>
      <c r="KZZ4" s="104"/>
      <c r="LAA4" s="104"/>
      <c r="LAB4" s="104"/>
      <c r="LAC4" s="104"/>
      <c r="LAD4" s="104"/>
      <c r="LAE4" s="104"/>
      <c r="LAF4" s="104"/>
      <c r="LAG4" s="104"/>
      <c r="LAH4" s="104"/>
      <c r="LAI4" s="104"/>
      <c r="LAJ4" s="104"/>
      <c r="LAK4" s="104"/>
      <c r="LAL4" s="104"/>
      <c r="LAM4" s="104"/>
      <c r="LAN4" s="104"/>
      <c r="LAO4" s="104"/>
      <c r="LAP4" s="104"/>
      <c r="LAQ4" s="104"/>
      <c r="LAR4" s="104"/>
      <c r="LAS4" s="104"/>
      <c r="LAT4" s="104"/>
      <c r="LAU4" s="104"/>
      <c r="LAV4" s="104"/>
      <c r="LAW4" s="104"/>
      <c r="LAX4" s="104"/>
      <c r="LAY4" s="104"/>
      <c r="LAZ4" s="104"/>
      <c r="LBA4" s="104"/>
      <c r="LBB4" s="104"/>
      <c r="LBC4" s="104"/>
      <c r="LBD4" s="104"/>
      <c r="LBE4" s="104"/>
      <c r="LBF4" s="104"/>
      <c r="LBG4" s="104"/>
      <c r="LBH4" s="104"/>
      <c r="LBI4" s="104"/>
      <c r="LBJ4" s="104"/>
      <c r="LBK4" s="104"/>
      <c r="LBL4" s="104"/>
      <c r="LBM4" s="104"/>
      <c r="LBN4" s="104"/>
      <c r="LBO4" s="104"/>
      <c r="LBP4" s="104"/>
      <c r="LBQ4" s="104"/>
      <c r="LBR4" s="104"/>
      <c r="LBS4" s="104"/>
      <c r="LBT4" s="104"/>
      <c r="LBU4" s="104"/>
      <c r="LBV4" s="104"/>
      <c r="LBW4" s="104"/>
      <c r="LBX4" s="104"/>
      <c r="LBY4" s="104"/>
      <c r="LBZ4" s="104"/>
      <c r="LCA4" s="104"/>
      <c r="LCB4" s="104"/>
      <c r="LCC4" s="104"/>
      <c r="LCD4" s="104"/>
      <c r="LCE4" s="104"/>
      <c r="LCF4" s="104"/>
      <c r="LCG4" s="104"/>
      <c r="LCH4" s="104"/>
      <c r="LCI4" s="104"/>
      <c r="LCJ4" s="104"/>
      <c r="LCK4" s="104"/>
      <c r="LCL4" s="104"/>
      <c r="LCM4" s="104"/>
      <c r="LCN4" s="104"/>
      <c r="LCO4" s="104"/>
      <c r="LCP4" s="104"/>
      <c r="LCQ4" s="104"/>
      <c r="LCR4" s="104"/>
      <c r="LCS4" s="104"/>
      <c r="LCT4" s="104"/>
      <c r="LCU4" s="104"/>
      <c r="LCV4" s="104"/>
      <c r="LCW4" s="104"/>
      <c r="LCX4" s="104"/>
      <c r="LCY4" s="104"/>
      <c r="LCZ4" s="104"/>
      <c r="LDA4" s="104"/>
      <c r="LDB4" s="104"/>
      <c r="LDC4" s="104"/>
      <c r="LDD4" s="104"/>
      <c r="LDE4" s="104"/>
      <c r="LDF4" s="104"/>
      <c r="LDG4" s="104"/>
      <c r="LDH4" s="104"/>
      <c r="LDI4" s="104"/>
      <c r="LDJ4" s="104"/>
      <c r="LDK4" s="104"/>
      <c r="LDL4" s="104"/>
      <c r="LDM4" s="104"/>
      <c r="LDN4" s="104"/>
      <c r="LDO4" s="104"/>
      <c r="LDP4" s="104"/>
      <c r="LDQ4" s="104"/>
      <c r="LDR4" s="104"/>
      <c r="LDS4" s="104"/>
      <c r="LDT4" s="104"/>
      <c r="LDU4" s="104"/>
      <c r="LDV4" s="104"/>
      <c r="LDW4" s="104"/>
      <c r="LDX4" s="104"/>
      <c r="LDY4" s="104"/>
      <c r="LDZ4" s="104"/>
      <c r="LEA4" s="104"/>
      <c r="LEB4" s="104"/>
      <c r="LEC4" s="104"/>
      <c r="LED4" s="104"/>
      <c r="LEE4" s="104"/>
      <c r="LEF4" s="104"/>
      <c r="LEG4" s="104"/>
      <c r="LEH4" s="104"/>
      <c r="LEI4" s="104"/>
      <c r="LEJ4" s="104"/>
      <c r="LEK4" s="104"/>
      <c r="LEL4" s="104"/>
      <c r="LEM4" s="104"/>
      <c r="LEN4" s="104"/>
      <c r="LEO4" s="104"/>
      <c r="LEP4" s="104"/>
      <c r="LEQ4" s="104"/>
      <c r="LER4" s="104"/>
      <c r="LES4" s="104"/>
      <c r="LET4" s="104"/>
      <c r="LEU4" s="104"/>
      <c r="LEV4" s="104"/>
      <c r="LEW4" s="104"/>
      <c r="LEX4" s="104"/>
      <c r="LEY4" s="104"/>
      <c r="LEZ4" s="104"/>
      <c r="LFA4" s="104"/>
      <c r="LFB4" s="104"/>
      <c r="LFC4" s="104"/>
      <c r="LFD4" s="104"/>
      <c r="LFE4" s="104"/>
      <c r="LFF4" s="104"/>
      <c r="LFG4" s="104"/>
      <c r="LFH4" s="104"/>
      <c r="LFI4" s="104"/>
      <c r="LFJ4" s="104"/>
      <c r="LFK4" s="104"/>
      <c r="LFL4" s="104"/>
      <c r="LFM4" s="104"/>
      <c r="LFN4" s="104"/>
      <c r="LFO4" s="104"/>
      <c r="LFP4" s="104"/>
      <c r="LFQ4" s="104"/>
      <c r="LFR4" s="104"/>
      <c r="LFS4" s="104"/>
      <c r="LFT4" s="104"/>
      <c r="LFU4" s="104"/>
      <c r="LFV4" s="104"/>
      <c r="LFW4" s="104"/>
      <c r="LFX4" s="104"/>
      <c r="LFY4" s="104"/>
      <c r="LFZ4" s="104"/>
      <c r="LGA4" s="104"/>
      <c r="LGB4" s="104"/>
      <c r="LGC4" s="104"/>
      <c r="LGD4" s="104"/>
      <c r="LGE4" s="104"/>
      <c r="LGF4" s="104"/>
      <c r="LGG4" s="104"/>
      <c r="LGH4" s="104"/>
      <c r="LGI4" s="104"/>
      <c r="LGJ4" s="104"/>
      <c r="LGK4" s="104"/>
      <c r="LGL4" s="104"/>
      <c r="LGM4" s="104"/>
      <c r="LGN4" s="104"/>
      <c r="LGO4" s="104"/>
      <c r="LGP4" s="104"/>
      <c r="LGQ4" s="104"/>
      <c r="LGR4" s="104"/>
      <c r="LGS4" s="104"/>
      <c r="LGT4" s="104"/>
      <c r="LGU4" s="104"/>
      <c r="LGV4" s="104"/>
      <c r="LGW4" s="104"/>
      <c r="LGX4" s="104"/>
      <c r="LGY4" s="104"/>
      <c r="LGZ4" s="104"/>
      <c r="LHA4" s="104"/>
      <c r="LHB4" s="104"/>
      <c r="LHC4" s="104"/>
      <c r="LHD4" s="104"/>
      <c r="LHE4" s="104"/>
      <c r="LHF4" s="104"/>
      <c r="LHG4" s="104"/>
      <c r="LHH4" s="104"/>
      <c r="LHI4" s="104"/>
      <c r="LHJ4" s="104"/>
      <c r="LHK4" s="104"/>
      <c r="LHL4" s="104"/>
      <c r="LHM4" s="104"/>
      <c r="LHN4" s="104"/>
      <c r="LHO4" s="104"/>
      <c r="LHP4" s="104"/>
      <c r="LHQ4" s="104"/>
      <c r="LHR4" s="104"/>
      <c r="LHS4" s="104"/>
      <c r="LHT4" s="104"/>
      <c r="LHU4" s="104"/>
      <c r="LHV4" s="104"/>
      <c r="LHW4" s="104"/>
      <c r="LHX4" s="104"/>
      <c r="LHY4" s="104"/>
      <c r="LHZ4" s="104"/>
      <c r="LIA4" s="104"/>
      <c r="LIB4" s="104"/>
      <c r="LIC4" s="104"/>
      <c r="LID4" s="104"/>
      <c r="LIE4" s="104"/>
      <c r="LIF4" s="104"/>
      <c r="LIG4" s="104"/>
      <c r="LIH4" s="104"/>
      <c r="LII4" s="104"/>
      <c r="LIJ4" s="104"/>
      <c r="LIK4" s="104"/>
      <c r="LIL4" s="104"/>
      <c r="LIM4" s="104"/>
      <c r="LIN4" s="104"/>
      <c r="LIO4" s="104"/>
      <c r="LIP4" s="104"/>
      <c r="LIQ4" s="104"/>
      <c r="LIR4" s="104"/>
      <c r="LIS4" s="104"/>
      <c r="LIT4" s="104"/>
      <c r="LIU4" s="104"/>
      <c r="LIV4" s="104"/>
      <c r="LIW4" s="104"/>
      <c r="LIX4" s="104"/>
      <c r="LIY4" s="104"/>
      <c r="LIZ4" s="104"/>
      <c r="LJA4" s="104"/>
      <c r="LJB4" s="104"/>
      <c r="LJC4" s="104"/>
      <c r="LJD4" s="104"/>
      <c r="LJE4" s="104"/>
      <c r="LJF4" s="104"/>
      <c r="LJG4" s="104"/>
      <c r="LJH4" s="104"/>
      <c r="LJI4" s="104"/>
      <c r="LJJ4" s="104"/>
      <c r="LJK4" s="104"/>
      <c r="LJL4" s="104"/>
      <c r="LJM4" s="104"/>
      <c r="LJN4" s="104"/>
      <c r="LJO4" s="104"/>
      <c r="LJP4" s="104"/>
      <c r="LJQ4" s="104"/>
      <c r="LJR4" s="104"/>
      <c r="LJS4" s="104"/>
      <c r="LJT4" s="104"/>
      <c r="LJU4" s="104"/>
      <c r="LJV4" s="104"/>
      <c r="LJW4" s="104"/>
      <c r="LJX4" s="104"/>
      <c r="LJY4" s="104"/>
      <c r="LJZ4" s="104"/>
      <c r="LKA4" s="104"/>
      <c r="LKB4" s="104"/>
      <c r="LKC4" s="104"/>
      <c r="LKD4" s="104"/>
      <c r="LKE4" s="104"/>
      <c r="LKF4" s="104"/>
      <c r="LKG4" s="104"/>
      <c r="LKH4" s="104"/>
      <c r="LKI4" s="104"/>
      <c r="LKJ4" s="104"/>
      <c r="LKK4" s="104"/>
      <c r="LKL4" s="104"/>
      <c r="LKM4" s="104"/>
      <c r="LKN4" s="104"/>
      <c r="LKO4" s="104"/>
      <c r="LKP4" s="104"/>
      <c r="LKQ4" s="104"/>
      <c r="LKR4" s="104"/>
      <c r="LKS4" s="104"/>
      <c r="LKT4" s="104"/>
      <c r="LKU4" s="104"/>
      <c r="LKV4" s="104"/>
      <c r="LKW4" s="104"/>
      <c r="LKX4" s="104"/>
      <c r="LKY4" s="104"/>
      <c r="LKZ4" s="104"/>
      <c r="LLA4" s="104"/>
      <c r="LLB4" s="104"/>
      <c r="LLC4" s="104"/>
      <c r="LLD4" s="104"/>
      <c r="LLE4" s="104"/>
      <c r="LLF4" s="104"/>
      <c r="LLG4" s="104"/>
      <c r="LLH4" s="104"/>
      <c r="LLI4" s="104"/>
      <c r="LLJ4" s="104"/>
      <c r="LLK4" s="104"/>
      <c r="LLL4" s="104"/>
      <c r="LLM4" s="104"/>
      <c r="LLN4" s="104"/>
      <c r="LLO4" s="104"/>
      <c r="LLP4" s="104"/>
      <c r="LLQ4" s="104"/>
      <c r="LLR4" s="104"/>
      <c r="LLS4" s="104"/>
      <c r="LLT4" s="104"/>
      <c r="LLU4" s="104"/>
      <c r="LLV4" s="104"/>
      <c r="LLW4" s="104"/>
      <c r="LLX4" s="104"/>
      <c r="LLY4" s="104"/>
      <c r="LLZ4" s="104"/>
      <c r="LMA4" s="104"/>
      <c r="LMB4" s="104"/>
      <c r="LMC4" s="104"/>
      <c r="LMD4" s="104"/>
      <c r="LME4" s="104"/>
      <c r="LMF4" s="104"/>
      <c r="LMG4" s="104"/>
      <c r="LMH4" s="104"/>
      <c r="LMI4" s="104"/>
      <c r="LMJ4" s="104"/>
      <c r="LMK4" s="104"/>
      <c r="LML4" s="104"/>
      <c r="LMM4" s="104"/>
      <c r="LMN4" s="104"/>
      <c r="LMO4" s="104"/>
      <c r="LMP4" s="104"/>
      <c r="LMQ4" s="104"/>
      <c r="LMR4" s="104"/>
      <c r="LMS4" s="104"/>
      <c r="LMT4" s="104"/>
      <c r="LMU4" s="104"/>
      <c r="LMV4" s="104"/>
      <c r="LMW4" s="104"/>
      <c r="LMX4" s="104"/>
      <c r="LMY4" s="104"/>
      <c r="LMZ4" s="104"/>
      <c r="LNA4" s="104"/>
      <c r="LNB4" s="104"/>
      <c r="LNC4" s="104"/>
      <c r="LND4" s="104"/>
      <c r="LNE4" s="104"/>
      <c r="LNF4" s="104"/>
      <c r="LNG4" s="104"/>
      <c r="LNH4" s="104"/>
      <c r="LNI4" s="104"/>
      <c r="LNJ4" s="104"/>
      <c r="LNK4" s="104"/>
      <c r="LNL4" s="104"/>
      <c r="LNM4" s="104"/>
      <c r="LNN4" s="104"/>
      <c r="LNO4" s="104"/>
      <c r="LNP4" s="104"/>
      <c r="LNQ4" s="104"/>
      <c r="LNR4" s="104"/>
      <c r="LNS4" s="104"/>
      <c r="LNT4" s="104"/>
      <c r="LNU4" s="104"/>
      <c r="LNV4" s="104"/>
      <c r="LNW4" s="104"/>
      <c r="LNX4" s="104"/>
      <c r="LNY4" s="104"/>
      <c r="LNZ4" s="104"/>
      <c r="LOA4" s="104"/>
      <c r="LOB4" s="104"/>
      <c r="LOC4" s="104"/>
      <c r="LOD4" s="104"/>
      <c r="LOE4" s="104"/>
      <c r="LOF4" s="104"/>
      <c r="LOG4" s="104"/>
      <c r="LOH4" s="104"/>
      <c r="LOI4" s="104"/>
      <c r="LOJ4" s="104"/>
      <c r="LOK4" s="104"/>
      <c r="LOL4" s="104"/>
      <c r="LOM4" s="104"/>
      <c r="LON4" s="104"/>
      <c r="LOO4" s="104"/>
      <c r="LOP4" s="104"/>
      <c r="LOQ4" s="104"/>
      <c r="LOR4" s="104"/>
      <c r="LOS4" s="104"/>
      <c r="LOT4" s="104"/>
      <c r="LOU4" s="104"/>
      <c r="LOV4" s="104"/>
      <c r="LOW4" s="104"/>
      <c r="LOX4" s="104"/>
      <c r="LOY4" s="104"/>
      <c r="LOZ4" s="104"/>
      <c r="LPA4" s="104"/>
      <c r="LPB4" s="104"/>
      <c r="LPC4" s="104"/>
      <c r="LPD4" s="104"/>
      <c r="LPE4" s="104"/>
      <c r="LPF4" s="104"/>
      <c r="LPG4" s="104"/>
      <c r="LPH4" s="104"/>
      <c r="LPI4" s="104"/>
      <c r="LPJ4" s="104"/>
      <c r="LPK4" s="104"/>
      <c r="LPL4" s="104"/>
      <c r="LPM4" s="104"/>
      <c r="LPN4" s="104"/>
      <c r="LPO4" s="104"/>
      <c r="LPP4" s="104"/>
      <c r="LPQ4" s="104"/>
      <c r="LPR4" s="104"/>
      <c r="LPS4" s="104"/>
      <c r="LPT4" s="104"/>
      <c r="LPU4" s="104"/>
      <c r="LPV4" s="104"/>
      <c r="LPW4" s="104"/>
      <c r="LPX4" s="104"/>
      <c r="LPY4" s="104"/>
      <c r="LPZ4" s="104"/>
      <c r="LQA4" s="104"/>
      <c r="LQB4" s="104"/>
      <c r="LQC4" s="104"/>
      <c r="LQD4" s="104"/>
      <c r="LQE4" s="104"/>
      <c r="LQF4" s="104"/>
      <c r="LQG4" s="104"/>
      <c r="LQH4" s="104"/>
      <c r="LQI4" s="104"/>
      <c r="LQJ4" s="104"/>
      <c r="LQK4" s="104"/>
      <c r="LQL4" s="104"/>
      <c r="LQM4" s="104"/>
      <c r="LQN4" s="104"/>
      <c r="LQO4" s="104"/>
      <c r="LQP4" s="104"/>
      <c r="LQQ4" s="104"/>
      <c r="LQR4" s="104"/>
      <c r="LQS4" s="104"/>
      <c r="LQT4" s="104"/>
      <c r="LQU4" s="104"/>
      <c r="LQV4" s="104"/>
      <c r="LQW4" s="104"/>
      <c r="LQX4" s="104"/>
      <c r="LQY4" s="104"/>
      <c r="LQZ4" s="104"/>
      <c r="LRA4" s="104"/>
      <c r="LRB4" s="104"/>
      <c r="LRC4" s="104"/>
      <c r="LRD4" s="104"/>
      <c r="LRE4" s="104"/>
      <c r="LRF4" s="104"/>
      <c r="LRG4" s="104"/>
      <c r="LRH4" s="104"/>
      <c r="LRI4" s="104"/>
      <c r="LRJ4" s="104"/>
      <c r="LRK4" s="104"/>
      <c r="LRL4" s="104"/>
      <c r="LRM4" s="104"/>
      <c r="LRN4" s="104"/>
      <c r="LRO4" s="104"/>
      <c r="LRP4" s="104"/>
      <c r="LRQ4" s="104"/>
      <c r="LRR4" s="104"/>
      <c r="LRS4" s="104"/>
      <c r="LRT4" s="104"/>
      <c r="LRU4" s="104"/>
      <c r="LRV4" s="104"/>
      <c r="LRW4" s="104"/>
      <c r="LRX4" s="104"/>
      <c r="LRY4" s="104"/>
      <c r="LRZ4" s="104"/>
      <c r="LSA4" s="104"/>
      <c r="LSB4" s="104"/>
      <c r="LSC4" s="104"/>
      <c r="LSD4" s="104"/>
      <c r="LSE4" s="104"/>
      <c r="LSF4" s="104"/>
      <c r="LSG4" s="104"/>
      <c r="LSH4" s="104"/>
      <c r="LSI4" s="104"/>
      <c r="LSJ4" s="104"/>
      <c r="LSK4" s="104"/>
      <c r="LSL4" s="104"/>
      <c r="LSM4" s="104"/>
      <c r="LSN4" s="104"/>
      <c r="LSO4" s="104"/>
      <c r="LSP4" s="104"/>
      <c r="LSQ4" s="104"/>
      <c r="LSR4" s="104"/>
      <c r="LSS4" s="104"/>
      <c r="LST4" s="104"/>
      <c r="LSU4" s="104"/>
      <c r="LSV4" s="104"/>
      <c r="LSW4" s="104"/>
      <c r="LSX4" s="104"/>
      <c r="LSY4" s="104"/>
      <c r="LSZ4" s="104"/>
      <c r="LTA4" s="104"/>
      <c r="LTB4" s="104"/>
      <c r="LTC4" s="104"/>
      <c r="LTD4" s="104"/>
      <c r="LTE4" s="104"/>
      <c r="LTF4" s="104"/>
      <c r="LTG4" s="104"/>
      <c r="LTH4" s="104"/>
      <c r="LTI4" s="104"/>
      <c r="LTJ4" s="104"/>
      <c r="LTK4" s="104"/>
      <c r="LTL4" s="104"/>
      <c r="LTM4" s="104"/>
      <c r="LTN4" s="104"/>
      <c r="LTO4" s="104"/>
      <c r="LTP4" s="104"/>
      <c r="LTQ4" s="104"/>
      <c r="LTR4" s="104"/>
      <c r="LTS4" s="104"/>
      <c r="LTT4" s="104"/>
      <c r="LTU4" s="104"/>
      <c r="LTV4" s="104"/>
      <c r="LTW4" s="104"/>
      <c r="LTX4" s="104"/>
      <c r="LTY4" s="104"/>
      <c r="LTZ4" s="104"/>
      <c r="LUA4" s="104"/>
      <c r="LUB4" s="104"/>
      <c r="LUC4" s="104"/>
      <c r="LUD4" s="104"/>
      <c r="LUE4" s="104"/>
      <c r="LUF4" s="104"/>
      <c r="LUG4" s="104"/>
      <c r="LUH4" s="104"/>
      <c r="LUI4" s="104"/>
      <c r="LUJ4" s="104"/>
      <c r="LUK4" s="104"/>
      <c r="LUL4" s="104"/>
      <c r="LUM4" s="104"/>
      <c r="LUN4" s="104"/>
      <c r="LUO4" s="104"/>
      <c r="LUP4" s="104"/>
      <c r="LUQ4" s="104"/>
      <c r="LUR4" s="104"/>
      <c r="LUS4" s="104"/>
      <c r="LUT4" s="104"/>
      <c r="LUU4" s="104"/>
      <c r="LUV4" s="104"/>
      <c r="LUW4" s="104"/>
      <c r="LUX4" s="104"/>
      <c r="LUY4" s="104"/>
      <c r="LUZ4" s="104"/>
      <c r="LVA4" s="104"/>
      <c r="LVB4" s="104"/>
      <c r="LVC4" s="104"/>
      <c r="LVD4" s="104"/>
      <c r="LVE4" s="104"/>
      <c r="LVF4" s="104"/>
      <c r="LVG4" s="104"/>
      <c r="LVH4" s="104"/>
      <c r="LVI4" s="104"/>
      <c r="LVJ4" s="104"/>
      <c r="LVK4" s="104"/>
      <c r="LVL4" s="104"/>
      <c r="LVM4" s="104"/>
      <c r="LVN4" s="104"/>
      <c r="LVO4" s="104"/>
      <c r="LVP4" s="104"/>
      <c r="LVQ4" s="104"/>
      <c r="LVR4" s="104"/>
      <c r="LVS4" s="104"/>
      <c r="LVT4" s="104"/>
      <c r="LVU4" s="104"/>
      <c r="LVV4" s="104"/>
      <c r="LVW4" s="104"/>
      <c r="LVX4" s="104"/>
      <c r="LVY4" s="104"/>
      <c r="LVZ4" s="104"/>
      <c r="LWA4" s="104"/>
      <c r="LWB4" s="104"/>
      <c r="LWC4" s="104"/>
      <c r="LWD4" s="104"/>
      <c r="LWE4" s="104"/>
      <c r="LWF4" s="104"/>
      <c r="LWG4" s="104"/>
      <c r="LWH4" s="104"/>
      <c r="LWI4" s="104"/>
      <c r="LWJ4" s="104"/>
      <c r="LWK4" s="104"/>
      <c r="LWL4" s="104"/>
      <c r="LWM4" s="104"/>
      <c r="LWN4" s="104"/>
      <c r="LWO4" s="104"/>
      <c r="LWP4" s="104"/>
      <c r="LWQ4" s="104"/>
      <c r="LWR4" s="104"/>
      <c r="LWS4" s="104"/>
      <c r="LWT4" s="104"/>
      <c r="LWU4" s="104"/>
      <c r="LWV4" s="104"/>
      <c r="LWW4" s="104"/>
      <c r="LWX4" s="104"/>
      <c r="LWY4" s="104"/>
      <c r="LWZ4" s="104"/>
      <c r="LXA4" s="104"/>
      <c r="LXB4" s="104"/>
      <c r="LXC4" s="104"/>
      <c r="LXD4" s="104"/>
      <c r="LXE4" s="104"/>
      <c r="LXF4" s="104"/>
      <c r="LXG4" s="104"/>
      <c r="LXH4" s="104"/>
      <c r="LXI4" s="104"/>
      <c r="LXJ4" s="104"/>
      <c r="LXK4" s="104"/>
      <c r="LXL4" s="104"/>
      <c r="LXM4" s="104"/>
      <c r="LXN4" s="104"/>
      <c r="LXO4" s="104"/>
      <c r="LXP4" s="104"/>
      <c r="LXQ4" s="104"/>
      <c r="LXR4" s="104"/>
      <c r="LXS4" s="104"/>
      <c r="LXT4" s="104"/>
      <c r="LXU4" s="104"/>
      <c r="LXV4" s="104"/>
      <c r="LXW4" s="104"/>
      <c r="LXX4" s="104"/>
      <c r="LXY4" s="104"/>
      <c r="LXZ4" s="104"/>
      <c r="LYA4" s="104"/>
      <c r="LYB4" s="104"/>
      <c r="LYC4" s="104"/>
      <c r="LYD4" s="104"/>
      <c r="LYE4" s="104"/>
      <c r="LYF4" s="104"/>
      <c r="LYG4" s="104"/>
      <c r="LYH4" s="104"/>
      <c r="LYI4" s="104"/>
      <c r="LYJ4" s="104"/>
      <c r="LYK4" s="104"/>
      <c r="LYL4" s="104"/>
      <c r="LYM4" s="104"/>
      <c r="LYN4" s="104"/>
      <c r="LYO4" s="104"/>
      <c r="LYP4" s="104"/>
      <c r="LYQ4" s="104"/>
      <c r="LYR4" s="104"/>
      <c r="LYS4" s="104"/>
      <c r="LYT4" s="104"/>
      <c r="LYU4" s="104"/>
      <c r="LYV4" s="104"/>
      <c r="LYW4" s="104"/>
      <c r="LYX4" s="104"/>
      <c r="LYY4" s="104"/>
      <c r="LYZ4" s="104"/>
      <c r="LZA4" s="104"/>
      <c r="LZB4" s="104"/>
      <c r="LZC4" s="104"/>
      <c r="LZD4" s="104"/>
      <c r="LZE4" s="104"/>
      <c r="LZF4" s="104"/>
      <c r="LZG4" s="104"/>
      <c r="LZH4" s="104"/>
      <c r="LZI4" s="104"/>
      <c r="LZJ4" s="104"/>
      <c r="LZK4" s="104"/>
      <c r="LZL4" s="104"/>
      <c r="LZM4" s="104"/>
      <c r="LZN4" s="104"/>
      <c r="LZO4" s="104"/>
      <c r="LZP4" s="104"/>
      <c r="LZQ4" s="104"/>
      <c r="LZR4" s="104"/>
      <c r="LZS4" s="104"/>
      <c r="LZT4" s="104"/>
      <c r="LZU4" s="104"/>
      <c r="LZV4" s="104"/>
      <c r="LZW4" s="104"/>
      <c r="LZX4" s="104"/>
      <c r="LZY4" s="104"/>
      <c r="LZZ4" s="104"/>
      <c r="MAA4" s="104"/>
      <c r="MAB4" s="104"/>
      <c r="MAC4" s="104"/>
      <c r="MAD4" s="104"/>
      <c r="MAE4" s="104"/>
      <c r="MAF4" s="104"/>
      <c r="MAG4" s="104"/>
      <c r="MAH4" s="104"/>
      <c r="MAI4" s="104"/>
      <c r="MAJ4" s="104"/>
      <c r="MAK4" s="104"/>
      <c r="MAL4" s="104"/>
      <c r="MAM4" s="104"/>
      <c r="MAN4" s="104"/>
      <c r="MAO4" s="104"/>
      <c r="MAP4" s="104"/>
      <c r="MAQ4" s="104"/>
      <c r="MAR4" s="104"/>
      <c r="MAS4" s="104"/>
      <c r="MAT4" s="104"/>
      <c r="MAU4" s="104"/>
      <c r="MAV4" s="104"/>
      <c r="MAW4" s="104"/>
      <c r="MAX4" s="104"/>
      <c r="MAY4" s="104"/>
      <c r="MAZ4" s="104"/>
      <c r="MBA4" s="104"/>
      <c r="MBB4" s="104"/>
      <c r="MBC4" s="104"/>
      <c r="MBD4" s="104"/>
      <c r="MBE4" s="104"/>
      <c r="MBF4" s="104"/>
      <c r="MBG4" s="104"/>
      <c r="MBH4" s="104"/>
      <c r="MBI4" s="104"/>
      <c r="MBJ4" s="104"/>
      <c r="MBK4" s="104"/>
      <c r="MBL4" s="104"/>
      <c r="MBM4" s="104"/>
      <c r="MBN4" s="104"/>
      <c r="MBO4" s="104"/>
      <c r="MBP4" s="104"/>
      <c r="MBQ4" s="104"/>
      <c r="MBR4" s="104"/>
      <c r="MBS4" s="104"/>
      <c r="MBT4" s="104"/>
      <c r="MBU4" s="104"/>
      <c r="MBV4" s="104"/>
      <c r="MBW4" s="104"/>
      <c r="MBX4" s="104"/>
      <c r="MBY4" s="104"/>
      <c r="MBZ4" s="104"/>
      <c r="MCA4" s="104"/>
      <c r="MCB4" s="104"/>
      <c r="MCC4" s="104"/>
      <c r="MCD4" s="104"/>
      <c r="MCE4" s="104"/>
      <c r="MCF4" s="104"/>
      <c r="MCG4" s="104"/>
      <c r="MCH4" s="104"/>
      <c r="MCI4" s="104"/>
      <c r="MCJ4" s="104"/>
      <c r="MCK4" s="104"/>
      <c r="MCL4" s="104"/>
      <c r="MCM4" s="104"/>
      <c r="MCN4" s="104"/>
      <c r="MCO4" s="104"/>
      <c r="MCP4" s="104"/>
      <c r="MCQ4" s="104"/>
      <c r="MCR4" s="104"/>
      <c r="MCS4" s="104"/>
      <c r="MCT4" s="104"/>
      <c r="MCU4" s="104"/>
      <c r="MCV4" s="104"/>
      <c r="MCW4" s="104"/>
      <c r="MCX4" s="104"/>
      <c r="MCY4" s="104"/>
      <c r="MCZ4" s="104"/>
      <c r="MDA4" s="104"/>
      <c r="MDB4" s="104"/>
      <c r="MDC4" s="104"/>
      <c r="MDD4" s="104"/>
      <c r="MDE4" s="104"/>
      <c r="MDF4" s="104"/>
      <c r="MDG4" s="104"/>
      <c r="MDH4" s="104"/>
      <c r="MDI4" s="104"/>
      <c r="MDJ4" s="104"/>
      <c r="MDK4" s="104"/>
      <c r="MDL4" s="104"/>
      <c r="MDM4" s="104"/>
      <c r="MDN4" s="104"/>
      <c r="MDO4" s="104"/>
      <c r="MDP4" s="104"/>
      <c r="MDQ4" s="104"/>
      <c r="MDR4" s="104"/>
      <c r="MDS4" s="104"/>
      <c r="MDT4" s="104"/>
      <c r="MDU4" s="104"/>
      <c r="MDV4" s="104"/>
      <c r="MDW4" s="104"/>
      <c r="MDX4" s="104"/>
      <c r="MDY4" s="104"/>
      <c r="MDZ4" s="104"/>
      <c r="MEA4" s="104"/>
      <c r="MEB4" s="104"/>
      <c r="MEC4" s="104"/>
      <c r="MED4" s="104"/>
      <c r="MEE4" s="104"/>
      <c r="MEF4" s="104"/>
      <c r="MEG4" s="104"/>
      <c r="MEH4" s="104"/>
      <c r="MEI4" s="104"/>
      <c r="MEJ4" s="104"/>
      <c r="MEK4" s="104"/>
      <c r="MEL4" s="104"/>
      <c r="MEM4" s="104"/>
      <c r="MEN4" s="104"/>
      <c r="MEO4" s="104"/>
      <c r="MEP4" s="104"/>
      <c r="MEQ4" s="104"/>
      <c r="MER4" s="104"/>
      <c r="MES4" s="104"/>
      <c r="MET4" s="104"/>
      <c r="MEU4" s="104"/>
      <c r="MEV4" s="104"/>
      <c r="MEW4" s="104"/>
      <c r="MEX4" s="104"/>
      <c r="MEY4" s="104"/>
      <c r="MEZ4" s="104"/>
      <c r="MFA4" s="104"/>
      <c r="MFB4" s="104"/>
      <c r="MFC4" s="104"/>
      <c r="MFD4" s="104"/>
      <c r="MFE4" s="104"/>
      <c r="MFF4" s="104"/>
      <c r="MFG4" s="104"/>
      <c r="MFH4" s="104"/>
      <c r="MFI4" s="104"/>
      <c r="MFJ4" s="104"/>
      <c r="MFK4" s="104"/>
      <c r="MFL4" s="104"/>
      <c r="MFM4" s="104"/>
      <c r="MFN4" s="104"/>
      <c r="MFO4" s="104"/>
      <c r="MFP4" s="104"/>
      <c r="MFQ4" s="104"/>
      <c r="MFR4" s="104"/>
      <c r="MFS4" s="104"/>
      <c r="MFT4" s="104"/>
      <c r="MFU4" s="104"/>
      <c r="MFV4" s="104"/>
      <c r="MFW4" s="104"/>
      <c r="MFX4" s="104"/>
      <c r="MFY4" s="104"/>
      <c r="MFZ4" s="104"/>
      <c r="MGA4" s="104"/>
      <c r="MGB4" s="104"/>
      <c r="MGC4" s="104"/>
      <c r="MGD4" s="104"/>
      <c r="MGE4" s="104"/>
      <c r="MGF4" s="104"/>
      <c r="MGG4" s="104"/>
      <c r="MGH4" s="104"/>
      <c r="MGI4" s="104"/>
      <c r="MGJ4" s="104"/>
      <c r="MGK4" s="104"/>
      <c r="MGL4" s="104"/>
      <c r="MGM4" s="104"/>
      <c r="MGN4" s="104"/>
      <c r="MGO4" s="104"/>
      <c r="MGP4" s="104"/>
      <c r="MGQ4" s="104"/>
      <c r="MGR4" s="104"/>
      <c r="MGS4" s="104"/>
      <c r="MGT4" s="104"/>
      <c r="MGU4" s="104"/>
      <c r="MGV4" s="104"/>
      <c r="MGW4" s="104"/>
      <c r="MGX4" s="104"/>
      <c r="MGY4" s="104"/>
      <c r="MGZ4" s="104"/>
      <c r="MHA4" s="104"/>
      <c r="MHB4" s="104"/>
      <c r="MHC4" s="104"/>
      <c r="MHD4" s="104"/>
      <c r="MHE4" s="104"/>
      <c r="MHF4" s="104"/>
      <c r="MHG4" s="104"/>
      <c r="MHH4" s="104"/>
      <c r="MHI4" s="104"/>
      <c r="MHJ4" s="104"/>
      <c r="MHK4" s="104"/>
      <c r="MHL4" s="104"/>
      <c r="MHM4" s="104"/>
      <c r="MHN4" s="104"/>
      <c r="MHO4" s="104"/>
      <c r="MHP4" s="104"/>
      <c r="MHQ4" s="104"/>
      <c r="MHR4" s="104"/>
      <c r="MHS4" s="104"/>
      <c r="MHT4" s="104"/>
      <c r="MHU4" s="104"/>
      <c r="MHV4" s="104"/>
      <c r="MHW4" s="104"/>
      <c r="MHX4" s="104"/>
      <c r="MHY4" s="104"/>
      <c r="MHZ4" s="104"/>
      <c r="MIA4" s="104"/>
      <c r="MIB4" s="104"/>
      <c r="MIC4" s="104"/>
      <c r="MID4" s="104"/>
      <c r="MIE4" s="104"/>
      <c r="MIF4" s="104"/>
      <c r="MIG4" s="104"/>
      <c r="MIH4" s="104"/>
      <c r="MII4" s="104"/>
      <c r="MIJ4" s="104"/>
      <c r="MIK4" s="104"/>
      <c r="MIL4" s="104"/>
      <c r="MIM4" s="104"/>
      <c r="MIN4" s="104"/>
      <c r="MIO4" s="104"/>
      <c r="MIP4" s="104"/>
      <c r="MIQ4" s="104"/>
      <c r="MIR4" s="104"/>
      <c r="MIS4" s="104"/>
      <c r="MIT4" s="104"/>
      <c r="MIU4" s="104"/>
      <c r="MIV4" s="104"/>
      <c r="MIW4" s="104"/>
      <c r="MIX4" s="104"/>
      <c r="MIY4" s="104"/>
      <c r="MIZ4" s="104"/>
      <c r="MJA4" s="104"/>
      <c r="MJB4" s="104"/>
      <c r="MJC4" s="104"/>
      <c r="MJD4" s="104"/>
      <c r="MJE4" s="104"/>
      <c r="MJF4" s="104"/>
      <c r="MJG4" s="104"/>
      <c r="MJH4" s="104"/>
      <c r="MJI4" s="104"/>
      <c r="MJJ4" s="104"/>
      <c r="MJK4" s="104"/>
      <c r="MJL4" s="104"/>
      <c r="MJM4" s="104"/>
      <c r="MJN4" s="104"/>
      <c r="MJO4" s="104"/>
      <c r="MJP4" s="104"/>
      <c r="MJQ4" s="104"/>
      <c r="MJR4" s="104"/>
      <c r="MJS4" s="104"/>
      <c r="MJT4" s="104"/>
      <c r="MJU4" s="104"/>
      <c r="MJV4" s="104"/>
      <c r="MJW4" s="104"/>
      <c r="MJX4" s="104"/>
      <c r="MJY4" s="104"/>
      <c r="MJZ4" s="104"/>
      <c r="MKA4" s="104"/>
      <c r="MKB4" s="104"/>
      <c r="MKC4" s="104"/>
      <c r="MKD4" s="104"/>
      <c r="MKE4" s="104"/>
      <c r="MKF4" s="104"/>
      <c r="MKG4" s="104"/>
      <c r="MKH4" s="104"/>
      <c r="MKI4" s="104"/>
      <c r="MKJ4" s="104"/>
      <c r="MKK4" s="104"/>
      <c r="MKL4" s="104"/>
      <c r="MKM4" s="104"/>
      <c r="MKN4" s="104"/>
      <c r="MKO4" s="104"/>
      <c r="MKP4" s="104"/>
      <c r="MKQ4" s="104"/>
      <c r="MKR4" s="104"/>
      <c r="MKS4" s="104"/>
      <c r="MKT4" s="104"/>
      <c r="MKU4" s="104"/>
      <c r="MKV4" s="104"/>
      <c r="MKW4" s="104"/>
      <c r="MKX4" s="104"/>
      <c r="MKY4" s="104"/>
      <c r="MKZ4" s="104"/>
      <c r="MLA4" s="104"/>
      <c r="MLB4" s="104"/>
      <c r="MLC4" s="104"/>
      <c r="MLD4" s="104"/>
      <c r="MLE4" s="104"/>
      <c r="MLF4" s="104"/>
      <c r="MLG4" s="104"/>
      <c r="MLH4" s="104"/>
      <c r="MLI4" s="104"/>
      <c r="MLJ4" s="104"/>
      <c r="MLK4" s="104"/>
      <c r="MLL4" s="104"/>
      <c r="MLM4" s="104"/>
      <c r="MLN4" s="104"/>
      <c r="MLO4" s="104"/>
      <c r="MLP4" s="104"/>
      <c r="MLQ4" s="104"/>
      <c r="MLR4" s="104"/>
      <c r="MLS4" s="104"/>
      <c r="MLT4" s="104"/>
      <c r="MLU4" s="104"/>
      <c r="MLV4" s="104"/>
      <c r="MLW4" s="104"/>
      <c r="MLX4" s="104"/>
      <c r="MLY4" s="104"/>
      <c r="MLZ4" s="104"/>
      <c r="MMA4" s="104"/>
      <c r="MMB4" s="104"/>
      <c r="MMC4" s="104"/>
      <c r="MMD4" s="104"/>
      <c r="MME4" s="104"/>
      <c r="MMF4" s="104"/>
      <c r="MMG4" s="104"/>
      <c r="MMH4" s="104"/>
      <c r="MMI4" s="104"/>
      <c r="MMJ4" s="104"/>
      <c r="MMK4" s="104"/>
      <c r="MML4" s="104"/>
      <c r="MMM4" s="104"/>
      <c r="MMN4" s="104"/>
      <c r="MMO4" s="104"/>
      <c r="MMP4" s="104"/>
      <c r="MMQ4" s="104"/>
      <c r="MMR4" s="104"/>
      <c r="MMS4" s="104"/>
      <c r="MMT4" s="104"/>
      <c r="MMU4" s="104"/>
      <c r="MMV4" s="104"/>
      <c r="MMW4" s="104"/>
      <c r="MMX4" s="104"/>
      <c r="MMY4" s="104"/>
      <c r="MMZ4" s="104"/>
      <c r="MNA4" s="104"/>
      <c r="MNB4" s="104"/>
      <c r="MNC4" s="104"/>
      <c r="MND4" s="104"/>
      <c r="MNE4" s="104"/>
      <c r="MNF4" s="104"/>
      <c r="MNG4" s="104"/>
      <c r="MNH4" s="104"/>
      <c r="MNI4" s="104"/>
      <c r="MNJ4" s="104"/>
      <c r="MNK4" s="104"/>
      <c r="MNL4" s="104"/>
      <c r="MNM4" s="104"/>
      <c r="MNN4" s="104"/>
      <c r="MNO4" s="104"/>
      <c r="MNP4" s="104"/>
      <c r="MNQ4" s="104"/>
      <c r="MNR4" s="104"/>
      <c r="MNS4" s="104"/>
      <c r="MNT4" s="104"/>
      <c r="MNU4" s="104"/>
      <c r="MNV4" s="104"/>
      <c r="MNW4" s="104"/>
      <c r="MNX4" s="104"/>
      <c r="MNY4" s="104"/>
      <c r="MNZ4" s="104"/>
      <c r="MOA4" s="104"/>
      <c r="MOB4" s="104"/>
      <c r="MOC4" s="104"/>
      <c r="MOD4" s="104"/>
      <c r="MOE4" s="104"/>
      <c r="MOF4" s="104"/>
      <c r="MOG4" s="104"/>
      <c r="MOH4" s="104"/>
      <c r="MOI4" s="104"/>
      <c r="MOJ4" s="104"/>
      <c r="MOK4" s="104"/>
      <c r="MOL4" s="104"/>
      <c r="MOM4" s="104"/>
      <c r="MON4" s="104"/>
      <c r="MOO4" s="104"/>
      <c r="MOP4" s="104"/>
      <c r="MOQ4" s="104"/>
      <c r="MOR4" s="104"/>
      <c r="MOS4" s="104"/>
      <c r="MOT4" s="104"/>
      <c r="MOU4" s="104"/>
      <c r="MOV4" s="104"/>
      <c r="MOW4" s="104"/>
      <c r="MOX4" s="104"/>
      <c r="MOY4" s="104"/>
      <c r="MOZ4" s="104"/>
      <c r="MPA4" s="104"/>
      <c r="MPB4" s="104"/>
      <c r="MPC4" s="104"/>
      <c r="MPD4" s="104"/>
      <c r="MPE4" s="104"/>
      <c r="MPF4" s="104"/>
      <c r="MPG4" s="104"/>
      <c r="MPH4" s="104"/>
      <c r="MPI4" s="104"/>
      <c r="MPJ4" s="104"/>
      <c r="MPK4" s="104"/>
      <c r="MPL4" s="104"/>
      <c r="MPM4" s="104"/>
      <c r="MPN4" s="104"/>
      <c r="MPO4" s="104"/>
      <c r="MPP4" s="104"/>
      <c r="MPQ4" s="104"/>
      <c r="MPR4" s="104"/>
      <c r="MPS4" s="104"/>
      <c r="MPT4" s="104"/>
      <c r="MPU4" s="104"/>
      <c r="MPV4" s="104"/>
      <c r="MPW4" s="104"/>
      <c r="MPX4" s="104"/>
      <c r="MPY4" s="104"/>
      <c r="MPZ4" s="104"/>
      <c r="MQA4" s="104"/>
      <c r="MQB4" s="104"/>
      <c r="MQC4" s="104"/>
      <c r="MQD4" s="104"/>
      <c r="MQE4" s="104"/>
      <c r="MQF4" s="104"/>
      <c r="MQG4" s="104"/>
      <c r="MQH4" s="104"/>
      <c r="MQI4" s="104"/>
      <c r="MQJ4" s="104"/>
      <c r="MQK4" s="104"/>
      <c r="MQL4" s="104"/>
      <c r="MQM4" s="104"/>
      <c r="MQN4" s="104"/>
      <c r="MQO4" s="104"/>
      <c r="MQP4" s="104"/>
      <c r="MQQ4" s="104"/>
      <c r="MQR4" s="104"/>
      <c r="MQS4" s="104"/>
      <c r="MQT4" s="104"/>
      <c r="MQU4" s="104"/>
      <c r="MQV4" s="104"/>
      <c r="MQW4" s="104"/>
      <c r="MQX4" s="104"/>
      <c r="MQY4" s="104"/>
      <c r="MQZ4" s="104"/>
      <c r="MRA4" s="104"/>
      <c r="MRB4" s="104"/>
      <c r="MRC4" s="104"/>
      <c r="MRD4" s="104"/>
      <c r="MRE4" s="104"/>
      <c r="MRF4" s="104"/>
      <c r="MRG4" s="104"/>
      <c r="MRH4" s="104"/>
      <c r="MRI4" s="104"/>
      <c r="MRJ4" s="104"/>
      <c r="MRK4" s="104"/>
      <c r="MRL4" s="104"/>
      <c r="MRM4" s="104"/>
      <c r="MRN4" s="104"/>
      <c r="MRO4" s="104"/>
      <c r="MRP4" s="104"/>
      <c r="MRQ4" s="104"/>
      <c r="MRR4" s="104"/>
      <c r="MRS4" s="104"/>
      <c r="MRT4" s="104"/>
      <c r="MRU4" s="104"/>
      <c r="MRV4" s="104"/>
      <c r="MRW4" s="104"/>
      <c r="MRX4" s="104"/>
      <c r="MRY4" s="104"/>
      <c r="MRZ4" s="104"/>
      <c r="MSA4" s="104"/>
      <c r="MSB4" s="104"/>
      <c r="MSC4" s="104"/>
      <c r="MSD4" s="104"/>
      <c r="MSE4" s="104"/>
      <c r="MSF4" s="104"/>
      <c r="MSG4" s="104"/>
      <c r="MSH4" s="104"/>
      <c r="MSI4" s="104"/>
      <c r="MSJ4" s="104"/>
      <c r="MSK4" s="104"/>
      <c r="MSL4" s="104"/>
      <c r="MSM4" s="104"/>
      <c r="MSN4" s="104"/>
      <c r="MSO4" s="104"/>
      <c r="MSP4" s="104"/>
      <c r="MSQ4" s="104"/>
      <c r="MSR4" s="104"/>
      <c r="MSS4" s="104"/>
      <c r="MST4" s="104"/>
      <c r="MSU4" s="104"/>
      <c r="MSV4" s="104"/>
      <c r="MSW4" s="104"/>
      <c r="MSX4" s="104"/>
      <c r="MSY4" s="104"/>
      <c r="MSZ4" s="104"/>
      <c r="MTA4" s="104"/>
      <c r="MTB4" s="104"/>
      <c r="MTC4" s="104"/>
      <c r="MTD4" s="104"/>
      <c r="MTE4" s="104"/>
      <c r="MTF4" s="104"/>
      <c r="MTG4" s="104"/>
      <c r="MTH4" s="104"/>
      <c r="MTI4" s="104"/>
      <c r="MTJ4" s="104"/>
      <c r="MTK4" s="104"/>
      <c r="MTL4" s="104"/>
      <c r="MTM4" s="104"/>
      <c r="MTN4" s="104"/>
      <c r="MTO4" s="104"/>
      <c r="MTP4" s="104"/>
      <c r="MTQ4" s="104"/>
      <c r="MTR4" s="104"/>
      <c r="MTS4" s="104"/>
      <c r="MTT4" s="104"/>
      <c r="MTU4" s="104"/>
      <c r="MTV4" s="104"/>
      <c r="MTW4" s="104"/>
      <c r="MTX4" s="104"/>
      <c r="MTY4" s="104"/>
      <c r="MTZ4" s="104"/>
      <c r="MUA4" s="104"/>
      <c r="MUB4" s="104"/>
      <c r="MUC4" s="104"/>
      <c r="MUD4" s="104"/>
      <c r="MUE4" s="104"/>
      <c r="MUF4" s="104"/>
      <c r="MUG4" s="104"/>
      <c r="MUH4" s="104"/>
      <c r="MUI4" s="104"/>
      <c r="MUJ4" s="104"/>
      <c r="MUK4" s="104"/>
      <c r="MUL4" s="104"/>
      <c r="MUM4" s="104"/>
      <c r="MUN4" s="104"/>
      <c r="MUO4" s="104"/>
      <c r="MUP4" s="104"/>
      <c r="MUQ4" s="104"/>
      <c r="MUR4" s="104"/>
      <c r="MUS4" s="104"/>
      <c r="MUT4" s="104"/>
      <c r="MUU4" s="104"/>
      <c r="MUV4" s="104"/>
      <c r="MUW4" s="104"/>
      <c r="MUX4" s="104"/>
      <c r="MUY4" s="104"/>
      <c r="MUZ4" s="104"/>
      <c r="MVA4" s="104"/>
      <c r="MVB4" s="104"/>
      <c r="MVC4" s="104"/>
      <c r="MVD4" s="104"/>
      <c r="MVE4" s="104"/>
      <c r="MVF4" s="104"/>
      <c r="MVG4" s="104"/>
      <c r="MVH4" s="104"/>
      <c r="MVI4" s="104"/>
      <c r="MVJ4" s="104"/>
      <c r="MVK4" s="104"/>
      <c r="MVL4" s="104"/>
      <c r="MVM4" s="104"/>
      <c r="MVN4" s="104"/>
      <c r="MVO4" s="104"/>
      <c r="MVP4" s="104"/>
      <c r="MVQ4" s="104"/>
      <c r="MVR4" s="104"/>
      <c r="MVS4" s="104"/>
      <c r="MVT4" s="104"/>
      <c r="MVU4" s="104"/>
      <c r="MVV4" s="104"/>
      <c r="MVW4" s="104"/>
      <c r="MVX4" s="104"/>
      <c r="MVY4" s="104"/>
      <c r="MVZ4" s="104"/>
      <c r="MWA4" s="104"/>
      <c r="MWB4" s="104"/>
      <c r="MWC4" s="104"/>
      <c r="MWD4" s="104"/>
      <c r="MWE4" s="104"/>
      <c r="MWF4" s="104"/>
      <c r="MWG4" s="104"/>
      <c r="MWH4" s="104"/>
      <c r="MWI4" s="104"/>
      <c r="MWJ4" s="104"/>
      <c r="MWK4" s="104"/>
      <c r="MWL4" s="104"/>
      <c r="MWM4" s="104"/>
      <c r="MWN4" s="104"/>
      <c r="MWO4" s="104"/>
      <c r="MWP4" s="104"/>
      <c r="MWQ4" s="104"/>
      <c r="MWR4" s="104"/>
      <c r="MWS4" s="104"/>
      <c r="MWT4" s="104"/>
      <c r="MWU4" s="104"/>
      <c r="MWV4" s="104"/>
      <c r="MWW4" s="104"/>
      <c r="MWX4" s="104"/>
      <c r="MWY4" s="104"/>
      <c r="MWZ4" s="104"/>
      <c r="MXA4" s="104"/>
      <c r="MXB4" s="104"/>
      <c r="MXC4" s="104"/>
      <c r="MXD4" s="104"/>
      <c r="MXE4" s="104"/>
      <c r="MXF4" s="104"/>
      <c r="MXG4" s="104"/>
      <c r="MXH4" s="104"/>
      <c r="MXI4" s="104"/>
      <c r="MXJ4" s="104"/>
      <c r="MXK4" s="104"/>
      <c r="MXL4" s="104"/>
      <c r="MXM4" s="104"/>
      <c r="MXN4" s="104"/>
      <c r="MXO4" s="104"/>
      <c r="MXP4" s="104"/>
      <c r="MXQ4" s="104"/>
      <c r="MXR4" s="104"/>
      <c r="MXS4" s="104"/>
      <c r="MXT4" s="104"/>
      <c r="MXU4" s="104"/>
      <c r="MXV4" s="104"/>
      <c r="MXW4" s="104"/>
      <c r="MXX4" s="104"/>
      <c r="MXY4" s="104"/>
      <c r="MXZ4" s="104"/>
      <c r="MYA4" s="104"/>
      <c r="MYB4" s="104"/>
      <c r="MYC4" s="104"/>
      <c r="MYD4" s="104"/>
      <c r="MYE4" s="104"/>
      <c r="MYF4" s="104"/>
      <c r="MYG4" s="104"/>
      <c r="MYH4" s="104"/>
      <c r="MYI4" s="104"/>
      <c r="MYJ4" s="104"/>
      <c r="MYK4" s="104"/>
      <c r="MYL4" s="104"/>
      <c r="MYM4" s="104"/>
      <c r="MYN4" s="104"/>
      <c r="MYO4" s="104"/>
      <c r="MYP4" s="104"/>
      <c r="MYQ4" s="104"/>
      <c r="MYR4" s="104"/>
      <c r="MYS4" s="104"/>
      <c r="MYT4" s="104"/>
      <c r="MYU4" s="104"/>
      <c r="MYV4" s="104"/>
      <c r="MYW4" s="104"/>
      <c r="MYX4" s="104"/>
      <c r="MYY4" s="104"/>
      <c r="MYZ4" s="104"/>
      <c r="MZA4" s="104"/>
      <c r="MZB4" s="104"/>
      <c r="MZC4" s="104"/>
      <c r="MZD4" s="104"/>
      <c r="MZE4" s="104"/>
      <c r="MZF4" s="104"/>
      <c r="MZG4" s="104"/>
      <c r="MZH4" s="104"/>
      <c r="MZI4" s="104"/>
      <c r="MZJ4" s="104"/>
      <c r="MZK4" s="104"/>
      <c r="MZL4" s="104"/>
      <c r="MZM4" s="104"/>
      <c r="MZN4" s="104"/>
      <c r="MZO4" s="104"/>
      <c r="MZP4" s="104"/>
      <c r="MZQ4" s="104"/>
      <c r="MZR4" s="104"/>
      <c r="MZS4" s="104"/>
      <c r="MZT4" s="104"/>
      <c r="MZU4" s="104"/>
      <c r="MZV4" s="104"/>
      <c r="MZW4" s="104"/>
      <c r="MZX4" s="104"/>
      <c r="MZY4" s="104"/>
      <c r="MZZ4" s="104"/>
      <c r="NAA4" s="104"/>
      <c r="NAB4" s="104"/>
      <c r="NAC4" s="104"/>
      <c r="NAD4" s="104"/>
      <c r="NAE4" s="104"/>
      <c r="NAF4" s="104"/>
      <c r="NAG4" s="104"/>
      <c r="NAH4" s="104"/>
      <c r="NAI4" s="104"/>
      <c r="NAJ4" s="104"/>
      <c r="NAK4" s="104"/>
      <c r="NAL4" s="104"/>
      <c r="NAM4" s="104"/>
      <c r="NAN4" s="104"/>
      <c r="NAO4" s="104"/>
      <c r="NAP4" s="104"/>
      <c r="NAQ4" s="104"/>
      <c r="NAR4" s="104"/>
      <c r="NAS4" s="104"/>
      <c r="NAT4" s="104"/>
      <c r="NAU4" s="104"/>
      <c r="NAV4" s="104"/>
      <c r="NAW4" s="104"/>
      <c r="NAX4" s="104"/>
      <c r="NAY4" s="104"/>
      <c r="NAZ4" s="104"/>
      <c r="NBA4" s="104"/>
      <c r="NBB4" s="104"/>
      <c r="NBC4" s="104"/>
      <c r="NBD4" s="104"/>
      <c r="NBE4" s="104"/>
      <c r="NBF4" s="104"/>
      <c r="NBG4" s="104"/>
      <c r="NBH4" s="104"/>
      <c r="NBI4" s="104"/>
      <c r="NBJ4" s="104"/>
      <c r="NBK4" s="104"/>
      <c r="NBL4" s="104"/>
      <c r="NBM4" s="104"/>
      <c r="NBN4" s="104"/>
      <c r="NBO4" s="104"/>
      <c r="NBP4" s="104"/>
      <c r="NBQ4" s="104"/>
      <c r="NBR4" s="104"/>
      <c r="NBS4" s="104"/>
      <c r="NBT4" s="104"/>
      <c r="NBU4" s="104"/>
      <c r="NBV4" s="104"/>
      <c r="NBW4" s="104"/>
      <c r="NBX4" s="104"/>
      <c r="NBY4" s="104"/>
      <c r="NBZ4" s="104"/>
      <c r="NCA4" s="104"/>
      <c r="NCB4" s="104"/>
      <c r="NCC4" s="104"/>
      <c r="NCD4" s="104"/>
      <c r="NCE4" s="104"/>
      <c r="NCF4" s="104"/>
      <c r="NCG4" s="104"/>
      <c r="NCH4" s="104"/>
      <c r="NCI4" s="104"/>
      <c r="NCJ4" s="104"/>
      <c r="NCK4" s="104"/>
      <c r="NCL4" s="104"/>
      <c r="NCM4" s="104"/>
      <c r="NCN4" s="104"/>
      <c r="NCO4" s="104"/>
      <c r="NCP4" s="104"/>
      <c r="NCQ4" s="104"/>
      <c r="NCR4" s="104"/>
      <c r="NCS4" s="104"/>
      <c r="NCT4" s="104"/>
      <c r="NCU4" s="104"/>
      <c r="NCV4" s="104"/>
      <c r="NCW4" s="104"/>
      <c r="NCX4" s="104"/>
      <c r="NCY4" s="104"/>
      <c r="NCZ4" s="104"/>
      <c r="NDA4" s="104"/>
      <c r="NDB4" s="104"/>
      <c r="NDC4" s="104"/>
      <c r="NDD4" s="104"/>
      <c r="NDE4" s="104"/>
      <c r="NDF4" s="104"/>
      <c r="NDG4" s="104"/>
      <c r="NDH4" s="104"/>
      <c r="NDI4" s="104"/>
      <c r="NDJ4" s="104"/>
      <c r="NDK4" s="104"/>
      <c r="NDL4" s="104"/>
      <c r="NDM4" s="104"/>
      <c r="NDN4" s="104"/>
      <c r="NDO4" s="104"/>
      <c r="NDP4" s="104"/>
      <c r="NDQ4" s="104"/>
      <c r="NDR4" s="104"/>
      <c r="NDS4" s="104"/>
      <c r="NDT4" s="104"/>
      <c r="NDU4" s="104"/>
      <c r="NDV4" s="104"/>
      <c r="NDW4" s="104"/>
      <c r="NDX4" s="104"/>
      <c r="NDY4" s="104"/>
      <c r="NDZ4" s="104"/>
      <c r="NEA4" s="104"/>
      <c r="NEB4" s="104"/>
      <c r="NEC4" s="104"/>
      <c r="NED4" s="104"/>
      <c r="NEE4" s="104"/>
      <c r="NEF4" s="104"/>
      <c r="NEG4" s="104"/>
      <c r="NEH4" s="104"/>
      <c r="NEI4" s="104"/>
      <c r="NEJ4" s="104"/>
      <c r="NEK4" s="104"/>
      <c r="NEL4" s="104"/>
      <c r="NEM4" s="104"/>
      <c r="NEN4" s="104"/>
      <c r="NEO4" s="104"/>
      <c r="NEP4" s="104"/>
      <c r="NEQ4" s="104"/>
      <c r="NER4" s="104"/>
      <c r="NES4" s="104"/>
      <c r="NET4" s="104"/>
      <c r="NEU4" s="104"/>
      <c r="NEV4" s="104"/>
      <c r="NEW4" s="104"/>
      <c r="NEX4" s="104"/>
      <c r="NEY4" s="104"/>
      <c r="NEZ4" s="104"/>
      <c r="NFA4" s="104"/>
      <c r="NFB4" s="104"/>
      <c r="NFC4" s="104"/>
      <c r="NFD4" s="104"/>
      <c r="NFE4" s="104"/>
      <c r="NFF4" s="104"/>
      <c r="NFG4" s="104"/>
      <c r="NFH4" s="104"/>
      <c r="NFI4" s="104"/>
      <c r="NFJ4" s="104"/>
      <c r="NFK4" s="104"/>
      <c r="NFL4" s="104"/>
      <c r="NFM4" s="104"/>
      <c r="NFN4" s="104"/>
      <c r="NFO4" s="104"/>
      <c r="NFP4" s="104"/>
      <c r="NFQ4" s="104"/>
      <c r="NFR4" s="104"/>
      <c r="NFS4" s="104"/>
      <c r="NFT4" s="104"/>
      <c r="NFU4" s="104"/>
      <c r="NFV4" s="104"/>
      <c r="NFW4" s="104"/>
      <c r="NFX4" s="104"/>
      <c r="NFY4" s="104"/>
      <c r="NFZ4" s="104"/>
      <c r="NGA4" s="104"/>
      <c r="NGB4" s="104"/>
      <c r="NGC4" s="104"/>
      <c r="NGD4" s="104"/>
      <c r="NGE4" s="104"/>
      <c r="NGF4" s="104"/>
      <c r="NGG4" s="104"/>
      <c r="NGH4" s="104"/>
      <c r="NGI4" s="104"/>
      <c r="NGJ4" s="104"/>
      <c r="NGK4" s="104"/>
      <c r="NGL4" s="104"/>
      <c r="NGM4" s="104"/>
      <c r="NGN4" s="104"/>
      <c r="NGO4" s="104"/>
      <c r="NGP4" s="104"/>
      <c r="NGQ4" s="104"/>
      <c r="NGR4" s="104"/>
      <c r="NGS4" s="104"/>
      <c r="NGT4" s="104"/>
      <c r="NGU4" s="104"/>
      <c r="NGV4" s="104"/>
      <c r="NGW4" s="104"/>
      <c r="NGX4" s="104"/>
      <c r="NGY4" s="104"/>
      <c r="NGZ4" s="104"/>
      <c r="NHA4" s="104"/>
      <c r="NHB4" s="104"/>
      <c r="NHC4" s="104"/>
      <c r="NHD4" s="104"/>
      <c r="NHE4" s="104"/>
      <c r="NHF4" s="104"/>
      <c r="NHG4" s="104"/>
      <c r="NHH4" s="104"/>
      <c r="NHI4" s="104"/>
      <c r="NHJ4" s="104"/>
      <c r="NHK4" s="104"/>
      <c r="NHL4" s="104"/>
      <c r="NHM4" s="104"/>
      <c r="NHN4" s="104"/>
      <c r="NHO4" s="104"/>
      <c r="NHP4" s="104"/>
      <c r="NHQ4" s="104"/>
      <c r="NHR4" s="104"/>
      <c r="NHS4" s="104"/>
      <c r="NHT4" s="104"/>
      <c r="NHU4" s="104"/>
      <c r="NHV4" s="104"/>
      <c r="NHW4" s="104"/>
      <c r="NHX4" s="104"/>
      <c r="NHY4" s="104"/>
      <c r="NHZ4" s="104"/>
      <c r="NIA4" s="104"/>
      <c r="NIB4" s="104"/>
      <c r="NIC4" s="104"/>
      <c r="NID4" s="104"/>
      <c r="NIE4" s="104"/>
      <c r="NIF4" s="104"/>
      <c r="NIG4" s="104"/>
      <c r="NIH4" s="104"/>
      <c r="NII4" s="104"/>
      <c r="NIJ4" s="104"/>
      <c r="NIK4" s="104"/>
      <c r="NIL4" s="104"/>
      <c r="NIM4" s="104"/>
      <c r="NIN4" s="104"/>
      <c r="NIO4" s="104"/>
      <c r="NIP4" s="104"/>
      <c r="NIQ4" s="104"/>
      <c r="NIR4" s="104"/>
      <c r="NIS4" s="104"/>
      <c r="NIT4" s="104"/>
      <c r="NIU4" s="104"/>
      <c r="NIV4" s="104"/>
      <c r="NIW4" s="104"/>
      <c r="NIX4" s="104"/>
      <c r="NIY4" s="104"/>
      <c r="NIZ4" s="104"/>
      <c r="NJA4" s="104"/>
      <c r="NJB4" s="104"/>
      <c r="NJC4" s="104"/>
      <c r="NJD4" s="104"/>
      <c r="NJE4" s="104"/>
      <c r="NJF4" s="104"/>
      <c r="NJG4" s="104"/>
      <c r="NJH4" s="104"/>
      <c r="NJI4" s="104"/>
      <c r="NJJ4" s="104"/>
      <c r="NJK4" s="104"/>
      <c r="NJL4" s="104"/>
      <c r="NJM4" s="104"/>
      <c r="NJN4" s="104"/>
      <c r="NJO4" s="104"/>
      <c r="NJP4" s="104"/>
      <c r="NJQ4" s="104"/>
      <c r="NJR4" s="104"/>
      <c r="NJS4" s="104"/>
      <c r="NJT4" s="104"/>
      <c r="NJU4" s="104"/>
      <c r="NJV4" s="104"/>
      <c r="NJW4" s="104"/>
      <c r="NJX4" s="104"/>
      <c r="NJY4" s="104"/>
      <c r="NJZ4" s="104"/>
      <c r="NKA4" s="104"/>
      <c r="NKB4" s="104"/>
      <c r="NKC4" s="104"/>
      <c r="NKD4" s="104"/>
      <c r="NKE4" s="104"/>
      <c r="NKF4" s="104"/>
      <c r="NKG4" s="104"/>
      <c r="NKH4" s="104"/>
      <c r="NKI4" s="104"/>
      <c r="NKJ4" s="104"/>
      <c r="NKK4" s="104"/>
      <c r="NKL4" s="104"/>
      <c r="NKM4" s="104"/>
      <c r="NKN4" s="104"/>
      <c r="NKO4" s="104"/>
      <c r="NKP4" s="104"/>
      <c r="NKQ4" s="104"/>
      <c r="NKR4" s="104"/>
      <c r="NKS4" s="104"/>
      <c r="NKT4" s="104"/>
      <c r="NKU4" s="104"/>
      <c r="NKV4" s="104"/>
      <c r="NKW4" s="104"/>
      <c r="NKX4" s="104"/>
      <c r="NKY4" s="104"/>
      <c r="NKZ4" s="104"/>
      <c r="NLA4" s="104"/>
      <c r="NLB4" s="104"/>
      <c r="NLC4" s="104"/>
      <c r="NLD4" s="104"/>
      <c r="NLE4" s="104"/>
      <c r="NLF4" s="104"/>
      <c r="NLG4" s="104"/>
      <c r="NLH4" s="104"/>
      <c r="NLI4" s="104"/>
      <c r="NLJ4" s="104"/>
      <c r="NLK4" s="104"/>
      <c r="NLL4" s="104"/>
      <c r="NLM4" s="104"/>
      <c r="NLN4" s="104"/>
      <c r="NLO4" s="104"/>
      <c r="NLP4" s="104"/>
      <c r="NLQ4" s="104"/>
      <c r="NLR4" s="104"/>
      <c r="NLS4" s="104"/>
      <c r="NLT4" s="104"/>
      <c r="NLU4" s="104"/>
      <c r="NLV4" s="104"/>
      <c r="NLW4" s="104"/>
      <c r="NLX4" s="104"/>
      <c r="NLY4" s="104"/>
      <c r="NLZ4" s="104"/>
      <c r="NMA4" s="104"/>
      <c r="NMB4" s="104"/>
      <c r="NMC4" s="104"/>
      <c r="NMD4" s="104"/>
      <c r="NME4" s="104"/>
      <c r="NMF4" s="104"/>
      <c r="NMG4" s="104"/>
      <c r="NMH4" s="104"/>
      <c r="NMI4" s="104"/>
      <c r="NMJ4" s="104"/>
      <c r="NMK4" s="104"/>
      <c r="NML4" s="104"/>
      <c r="NMM4" s="104"/>
      <c r="NMN4" s="104"/>
      <c r="NMO4" s="104"/>
      <c r="NMP4" s="104"/>
      <c r="NMQ4" s="104"/>
      <c r="NMR4" s="104"/>
      <c r="NMS4" s="104"/>
      <c r="NMT4" s="104"/>
      <c r="NMU4" s="104"/>
      <c r="NMV4" s="104"/>
      <c r="NMW4" s="104"/>
      <c r="NMX4" s="104"/>
      <c r="NMY4" s="104"/>
      <c r="NMZ4" s="104"/>
      <c r="NNA4" s="104"/>
      <c r="NNB4" s="104"/>
      <c r="NNC4" s="104"/>
      <c r="NND4" s="104"/>
      <c r="NNE4" s="104"/>
      <c r="NNF4" s="104"/>
      <c r="NNG4" s="104"/>
      <c r="NNH4" s="104"/>
      <c r="NNI4" s="104"/>
      <c r="NNJ4" s="104"/>
      <c r="NNK4" s="104"/>
      <c r="NNL4" s="104"/>
      <c r="NNM4" s="104"/>
      <c r="NNN4" s="104"/>
      <c r="NNO4" s="104"/>
      <c r="NNP4" s="104"/>
      <c r="NNQ4" s="104"/>
      <c r="NNR4" s="104"/>
      <c r="NNS4" s="104"/>
      <c r="NNT4" s="104"/>
      <c r="NNU4" s="104"/>
      <c r="NNV4" s="104"/>
      <c r="NNW4" s="104"/>
      <c r="NNX4" s="104"/>
      <c r="NNY4" s="104"/>
      <c r="NNZ4" s="104"/>
      <c r="NOA4" s="104"/>
      <c r="NOB4" s="104"/>
      <c r="NOC4" s="104"/>
      <c r="NOD4" s="104"/>
      <c r="NOE4" s="104"/>
      <c r="NOF4" s="104"/>
      <c r="NOG4" s="104"/>
      <c r="NOH4" s="104"/>
      <c r="NOI4" s="104"/>
      <c r="NOJ4" s="104"/>
      <c r="NOK4" s="104"/>
      <c r="NOL4" s="104"/>
      <c r="NOM4" s="104"/>
      <c r="NON4" s="104"/>
      <c r="NOO4" s="104"/>
      <c r="NOP4" s="104"/>
      <c r="NOQ4" s="104"/>
      <c r="NOR4" s="104"/>
      <c r="NOS4" s="104"/>
      <c r="NOT4" s="104"/>
      <c r="NOU4" s="104"/>
      <c r="NOV4" s="104"/>
      <c r="NOW4" s="104"/>
      <c r="NOX4" s="104"/>
      <c r="NOY4" s="104"/>
      <c r="NOZ4" s="104"/>
      <c r="NPA4" s="104"/>
      <c r="NPB4" s="104"/>
      <c r="NPC4" s="104"/>
      <c r="NPD4" s="104"/>
      <c r="NPE4" s="104"/>
      <c r="NPF4" s="104"/>
      <c r="NPG4" s="104"/>
      <c r="NPH4" s="104"/>
      <c r="NPI4" s="104"/>
      <c r="NPJ4" s="104"/>
      <c r="NPK4" s="104"/>
      <c r="NPL4" s="104"/>
      <c r="NPM4" s="104"/>
      <c r="NPN4" s="104"/>
      <c r="NPO4" s="104"/>
      <c r="NPP4" s="104"/>
      <c r="NPQ4" s="104"/>
      <c r="NPR4" s="104"/>
      <c r="NPS4" s="104"/>
      <c r="NPT4" s="104"/>
      <c r="NPU4" s="104"/>
      <c r="NPV4" s="104"/>
      <c r="NPW4" s="104"/>
      <c r="NPX4" s="104"/>
      <c r="NPY4" s="104"/>
      <c r="NPZ4" s="104"/>
      <c r="NQA4" s="104"/>
      <c r="NQB4" s="104"/>
      <c r="NQC4" s="104"/>
      <c r="NQD4" s="104"/>
      <c r="NQE4" s="104"/>
      <c r="NQF4" s="104"/>
      <c r="NQG4" s="104"/>
      <c r="NQH4" s="104"/>
      <c r="NQI4" s="104"/>
      <c r="NQJ4" s="104"/>
      <c r="NQK4" s="104"/>
      <c r="NQL4" s="104"/>
      <c r="NQM4" s="104"/>
      <c r="NQN4" s="104"/>
      <c r="NQO4" s="104"/>
      <c r="NQP4" s="104"/>
      <c r="NQQ4" s="104"/>
      <c r="NQR4" s="104"/>
      <c r="NQS4" s="104"/>
      <c r="NQT4" s="104"/>
      <c r="NQU4" s="104"/>
      <c r="NQV4" s="104"/>
      <c r="NQW4" s="104"/>
      <c r="NQX4" s="104"/>
      <c r="NQY4" s="104"/>
      <c r="NQZ4" s="104"/>
      <c r="NRA4" s="104"/>
      <c r="NRB4" s="104"/>
      <c r="NRC4" s="104"/>
      <c r="NRD4" s="104"/>
      <c r="NRE4" s="104"/>
      <c r="NRF4" s="104"/>
      <c r="NRG4" s="104"/>
      <c r="NRH4" s="104"/>
      <c r="NRI4" s="104"/>
      <c r="NRJ4" s="104"/>
      <c r="NRK4" s="104"/>
      <c r="NRL4" s="104"/>
      <c r="NRM4" s="104"/>
      <c r="NRN4" s="104"/>
      <c r="NRO4" s="104"/>
      <c r="NRP4" s="104"/>
      <c r="NRQ4" s="104"/>
      <c r="NRR4" s="104"/>
      <c r="NRS4" s="104"/>
      <c r="NRT4" s="104"/>
      <c r="NRU4" s="104"/>
      <c r="NRV4" s="104"/>
      <c r="NRW4" s="104"/>
      <c r="NRX4" s="104"/>
      <c r="NRY4" s="104"/>
      <c r="NRZ4" s="104"/>
      <c r="NSA4" s="104"/>
      <c r="NSB4" s="104"/>
      <c r="NSC4" s="104"/>
      <c r="NSD4" s="104"/>
      <c r="NSE4" s="104"/>
      <c r="NSF4" s="104"/>
      <c r="NSG4" s="104"/>
      <c r="NSH4" s="104"/>
      <c r="NSI4" s="104"/>
      <c r="NSJ4" s="104"/>
      <c r="NSK4" s="104"/>
      <c r="NSL4" s="104"/>
      <c r="NSM4" s="104"/>
      <c r="NSN4" s="104"/>
      <c r="NSO4" s="104"/>
      <c r="NSP4" s="104"/>
      <c r="NSQ4" s="104"/>
      <c r="NSR4" s="104"/>
      <c r="NSS4" s="104"/>
      <c r="NST4" s="104"/>
      <c r="NSU4" s="104"/>
      <c r="NSV4" s="104"/>
      <c r="NSW4" s="104"/>
      <c r="NSX4" s="104"/>
      <c r="NSY4" s="104"/>
      <c r="NSZ4" s="104"/>
      <c r="NTA4" s="104"/>
      <c r="NTB4" s="104"/>
      <c r="NTC4" s="104"/>
      <c r="NTD4" s="104"/>
      <c r="NTE4" s="104"/>
      <c r="NTF4" s="104"/>
      <c r="NTG4" s="104"/>
      <c r="NTH4" s="104"/>
      <c r="NTI4" s="104"/>
      <c r="NTJ4" s="104"/>
      <c r="NTK4" s="104"/>
      <c r="NTL4" s="104"/>
      <c r="NTM4" s="104"/>
      <c r="NTN4" s="104"/>
      <c r="NTO4" s="104"/>
      <c r="NTP4" s="104"/>
      <c r="NTQ4" s="104"/>
      <c r="NTR4" s="104"/>
      <c r="NTS4" s="104"/>
      <c r="NTT4" s="104"/>
      <c r="NTU4" s="104"/>
      <c r="NTV4" s="104"/>
      <c r="NTW4" s="104"/>
      <c r="NTX4" s="104"/>
      <c r="NTY4" s="104"/>
      <c r="NTZ4" s="104"/>
      <c r="NUA4" s="104"/>
      <c r="NUB4" s="104"/>
      <c r="NUC4" s="104"/>
      <c r="NUD4" s="104"/>
      <c r="NUE4" s="104"/>
      <c r="NUF4" s="104"/>
      <c r="NUG4" s="104"/>
      <c r="NUH4" s="104"/>
      <c r="NUI4" s="104"/>
      <c r="NUJ4" s="104"/>
      <c r="NUK4" s="104"/>
      <c r="NUL4" s="104"/>
      <c r="NUM4" s="104"/>
      <c r="NUN4" s="104"/>
      <c r="NUO4" s="104"/>
      <c r="NUP4" s="104"/>
      <c r="NUQ4" s="104"/>
      <c r="NUR4" s="104"/>
      <c r="NUS4" s="104"/>
      <c r="NUT4" s="104"/>
      <c r="NUU4" s="104"/>
      <c r="NUV4" s="104"/>
      <c r="NUW4" s="104"/>
      <c r="NUX4" s="104"/>
      <c r="NUY4" s="104"/>
      <c r="NUZ4" s="104"/>
      <c r="NVA4" s="104"/>
      <c r="NVB4" s="104"/>
      <c r="NVC4" s="104"/>
      <c r="NVD4" s="104"/>
      <c r="NVE4" s="104"/>
      <c r="NVF4" s="104"/>
      <c r="NVG4" s="104"/>
      <c r="NVH4" s="104"/>
      <c r="NVI4" s="104"/>
      <c r="NVJ4" s="104"/>
      <c r="NVK4" s="104"/>
      <c r="NVL4" s="104"/>
      <c r="NVM4" s="104"/>
      <c r="NVN4" s="104"/>
      <c r="NVO4" s="104"/>
      <c r="NVP4" s="104"/>
      <c r="NVQ4" s="104"/>
      <c r="NVR4" s="104"/>
      <c r="NVS4" s="104"/>
      <c r="NVT4" s="104"/>
      <c r="NVU4" s="104"/>
      <c r="NVV4" s="104"/>
      <c r="NVW4" s="104"/>
      <c r="NVX4" s="104"/>
      <c r="NVY4" s="104"/>
      <c r="NVZ4" s="104"/>
      <c r="NWA4" s="104"/>
      <c r="NWB4" s="104"/>
      <c r="NWC4" s="104"/>
      <c r="NWD4" s="104"/>
      <c r="NWE4" s="104"/>
      <c r="NWF4" s="104"/>
      <c r="NWG4" s="104"/>
      <c r="NWH4" s="104"/>
      <c r="NWI4" s="104"/>
      <c r="NWJ4" s="104"/>
      <c r="NWK4" s="104"/>
      <c r="NWL4" s="104"/>
      <c r="NWM4" s="104"/>
      <c r="NWN4" s="104"/>
      <c r="NWO4" s="104"/>
      <c r="NWP4" s="104"/>
      <c r="NWQ4" s="104"/>
      <c r="NWR4" s="104"/>
      <c r="NWS4" s="104"/>
      <c r="NWT4" s="104"/>
      <c r="NWU4" s="104"/>
      <c r="NWV4" s="104"/>
      <c r="NWW4" s="104"/>
      <c r="NWX4" s="104"/>
      <c r="NWY4" s="104"/>
      <c r="NWZ4" s="104"/>
      <c r="NXA4" s="104"/>
      <c r="NXB4" s="104"/>
      <c r="NXC4" s="104"/>
      <c r="NXD4" s="104"/>
      <c r="NXE4" s="104"/>
      <c r="NXF4" s="104"/>
      <c r="NXG4" s="104"/>
      <c r="NXH4" s="104"/>
      <c r="NXI4" s="104"/>
      <c r="NXJ4" s="104"/>
      <c r="NXK4" s="104"/>
      <c r="NXL4" s="104"/>
      <c r="NXM4" s="104"/>
      <c r="NXN4" s="104"/>
      <c r="NXO4" s="104"/>
      <c r="NXP4" s="104"/>
      <c r="NXQ4" s="104"/>
      <c r="NXR4" s="104"/>
      <c r="NXS4" s="104"/>
      <c r="NXT4" s="104"/>
      <c r="NXU4" s="104"/>
      <c r="NXV4" s="104"/>
      <c r="NXW4" s="104"/>
      <c r="NXX4" s="104"/>
      <c r="NXY4" s="104"/>
      <c r="NXZ4" s="104"/>
      <c r="NYA4" s="104"/>
      <c r="NYB4" s="104"/>
      <c r="NYC4" s="104"/>
      <c r="NYD4" s="104"/>
      <c r="NYE4" s="104"/>
      <c r="NYF4" s="104"/>
      <c r="NYG4" s="104"/>
      <c r="NYH4" s="104"/>
      <c r="NYI4" s="104"/>
      <c r="NYJ4" s="104"/>
      <c r="NYK4" s="104"/>
      <c r="NYL4" s="104"/>
      <c r="NYM4" s="104"/>
      <c r="NYN4" s="104"/>
      <c r="NYO4" s="104"/>
      <c r="NYP4" s="104"/>
      <c r="NYQ4" s="104"/>
      <c r="NYR4" s="104"/>
      <c r="NYS4" s="104"/>
      <c r="NYT4" s="104"/>
      <c r="NYU4" s="104"/>
      <c r="NYV4" s="104"/>
      <c r="NYW4" s="104"/>
      <c r="NYX4" s="104"/>
      <c r="NYY4" s="104"/>
      <c r="NYZ4" s="104"/>
      <c r="NZA4" s="104"/>
      <c r="NZB4" s="104"/>
      <c r="NZC4" s="104"/>
      <c r="NZD4" s="104"/>
      <c r="NZE4" s="104"/>
      <c r="NZF4" s="104"/>
      <c r="NZG4" s="104"/>
      <c r="NZH4" s="104"/>
      <c r="NZI4" s="104"/>
      <c r="NZJ4" s="104"/>
      <c r="NZK4" s="104"/>
      <c r="NZL4" s="104"/>
      <c r="NZM4" s="104"/>
      <c r="NZN4" s="104"/>
      <c r="NZO4" s="104"/>
      <c r="NZP4" s="104"/>
      <c r="NZQ4" s="104"/>
      <c r="NZR4" s="104"/>
      <c r="NZS4" s="104"/>
      <c r="NZT4" s="104"/>
      <c r="NZU4" s="104"/>
      <c r="NZV4" s="104"/>
      <c r="NZW4" s="104"/>
      <c r="NZX4" s="104"/>
      <c r="NZY4" s="104"/>
      <c r="NZZ4" s="104"/>
      <c r="OAA4" s="104"/>
      <c r="OAB4" s="104"/>
      <c r="OAC4" s="104"/>
      <c r="OAD4" s="104"/>
      <c r="OAE4" s="104"/>
      <c r="OAF4" s="104"/>
      <c r="OAG4" s="104"/>
      <c r="OAH4" s="104"/>
      <c r="OAI4" s="104"/>
      <c r="OAJ4" s="104"/>
      <c r="OAK4" s="104"/>
      <c r="OAL4" s="104"/>
      <c r="OAM4" s="104"/>
      <c r="OAN4" s="104"/>
      <c r="OAO4" s="104"/>
      <c r="OAP4" s="104"/>
      <c r="OAQ4" s="104"/>
      <c r="OAR4" s="104"/>
      <c r="OAS4" s="104"/>
      <c r="OAT4" s="104"/>
      <c r="OAU4" s="104"/>
      <c r="OAV4" s="104"/>
      <c r="OAW4" s="104"/>
      <c r="OAX4" s="104"/>
      <c r="OAY4" s="104"/>
      <c r="OAZ4" s="104"/>
      <c r="OBA4" s="104"/>
      <c r="OBB4" s="104"/>
      <c r="OBC4" s="104"/>
      <c r="OBD4" s="104"/>
      <c r="OBE4" s="104"/>
      <c r="OBF4" s="104"/>
      <c r="OBG4" s="104"/>
      <c r="OBH4" s="104"/>
      <c r="OBI4" s="104"/>
      <c r="OBJ4" s="104"/>
      <c r="OBK4" s="104"/>
      <c r="OBL4" s="104"/>
      <c r="OBM4" s="104"/>
      <c r="OBN4" s="104"/>
      <c r="OBO4" s="104"/>
      <c r="OBP4" s="104"/>
      <c r="OBQ4" s="104"/>
      <c r="OBR4" s="104"/>
      <c r="OBS4" s="104"/>
      <c r="OBT4" s="104"/>
      <c r="OBU4" s="104"/>
      <c r="OBV4" s="104"/>
      <c r="OBW4" s="104"/>
      <c r="OBX4" s="104"/>
      <c r="OBY4" s="104"/>
      <c r="OBZ4" s="104"/>
      <c r="OCA4" s="104"/>
      <c r="OCB4" s="104"/>
      <c r="OCC4" s="104"/>
      <c r="OCD4" s="104"/>
      <c r="OCE4" s="104"/>
      <c r="OCF4" s="104"/>
      <c r="OCG4" s="104"/>
      <c r="OCH4" s="104"/>
      <c r="OCI4" s="104"/>
      <c r="OCJ4" s="104"/>
      <c r="OCK4" s="104"/>
      <c r="OCL4" s="104"/>
      <c r="OCM4" s="104"/>
      <c r="OCN4" s="104"/>
      <c r="OCO4" s="104"/>
      <c r="OCP4" s="104"/>
      <c r="OCQ4" s="104"/>
      <c r="OCR4" s="104"/>
      <c r="OCS4" s="104"/>
      <c r="OCT4" s="104"/>
      <c r="OCU4" s="104"/>
      <c r="OCV4" s="104"/>
      <c r="OCW4" s="104"/>
      <c r="OCX4" s="104"/>
      <c r="OCY4" s="104"/>
      <c r="OCZ4" s="104"/>
      <c r="ODA4" s="104"/>
      <c r="ODB4" s="104"/>
      <c r="ODC4" s="104"/>
      <c r="ODD4" s="104"/>
      <c r="ODE4" s="104"/>
      <c r="ODF4" s="104"/>
      <c r="ODG4" s="104"/>
      <c r="ODH4" s="104"/>
      <c r="ODI4" s="104"/>
      <c r="ODJ4" s="104"/>
      <c r="ODK4" s="104"/>
      <c r="ODL4" s="104"/>
      <c r="ODM4" s="104"/>
      <c r="ODN4" s="104"/>
      <c r="ODO4" s="104"/>
      <c r="ODP4" s="104"/>
      <c r="ODQ4" s="104"/>
      <c r="ODR4" s="104"/>
      <c r="ODS4" s="104"/>
      <c r="ODT4" s="104"/>
      <c r="ODU4" s="104"/>
      <c r="ODV4" s="104"/>
      <c r="ODW4" s="104"/>
      <c r="ODX4" s="104"/>
      <c r="ODY4" s="104"/>
      <c r="ODZ4" s="104"/>
      <c r="OEA4" s="104"/>
      <c r="OEB4" s="104"/>
      <c r="OEC4" s="104"/>
      <c r="OED4" s="104"/>
      <c r="OEE4" s="104"/>
      <c r="OEF4" s="104"/>
      <c r="OEG4" s="104"/>
      <c r="OEH4" s="104"/>
      <c r="OEI4" s="104"/>
      <c r="OEJ4" s="104"/>
      <c r="OEK4" s="104"/>
      <c r="OEL4" s="104"/>
      <c r="OEM4" s="104"/>
      <c r="OEN4" s="104"/>
      <c r="OEO4" s="104"/>
      <c r="OEP4" s="104"/>
      <c r="OEQ4" s="104"/>
      <c r="OER4" s="104"/>
      <c r="OES4" s="104"/>
      <c r="OET4" s="104"/>
      <c r="OEU4" s="104"/>
      <c r="OEV4" s="104"/>
      <c r="OEW4" s="104"/>
      <c r="OEX4" s="104"/>
      <c r="OEY4" s="104"/>
      <c r="OEZ4" s="104"/>
      <c r="OFA4" s="104"/>
      <c r="OFB4" s="104"/>
      <c r="OFC4" s="104"/>
      <c r="OFD4" s="104"/>
      <c r="OFE4" s="104"/>
      <c r="OFF4" s="104"/>
      <c r="OFG4" s="104"/>
      <c r="OFH4" s="104"/>
      <c r="OFI4" s="104"/>
      <c r="OFJ4" s="104"/>
      <c r="OFK4" s="104"/>
      <c r="OFL4" s="104"/>
      <c r="OFM4" s="104"/>
      <c r="OFN4" s="104"/>
      <c r="OFO4" s="104"/>
      <c r="OFP4" s="104"/>
      <c r="OFQ4" s="104"/>
      <c r="OFR4" s="104"/>
      <c r="OFS4" s="104"/>
      <c r="OFT4" s="104"/>
      <c r="OFU4" s="104"/>
      <c r="OFV4" s="104"/>
      <c r="OFW4" s="104"/>
      <c r="OFX4" s="104"/>
      <c r="OFY4" s="104"/>
      <c r="OFZ4" s="104"/>
      <c r="OGA4" s="104"/>
      <c r="OGB4" s="104"/>
      <c r="OGC4" s="104"/>
      <c r="OGD4" s="104"/>
      <c r="OGE4" s="104"/>
      <c r="OGF4" s="104"/>
      <c r="OGG4" s="104"/>
      <c r="OGH4" s="104"/>
      <c r="OGI4" s="104"/>
      <c r="OGJ4" s="104"/>
      <c r="OGK4" s="104"/>
      <c r="OGL4" s="104"/>
      <c r="OGM4" s="104"/>
      <c r="OGN4" s="104"/>
      <c r="OGO4" s="104"/>
      <c r="OGP4" s="104"/>
      <c r="OGQ4" s="104"/>
      <c r="OGR4" s="104"/>
      <c r="OGS4" s="104"/>
      <c r="OGT4" s="104"/>
      <c r="OGU4" s="104"/>
      <c r="OGV4" s="104"/>
      <c r="OGW4" s="104"/>
      <c r="OGX4" s="104"/>
      <c r="OGY4" s="104"/>
      <c r="OGZ4" s="104"/>
      <c r="OHA4" s="104"/>
      <c r="OHB4" s="104"/>
      <c r="OHC4" s="104"/>
      <c r="OHD4" s="104"/>
      <c r="OHE4" s="104"/>
      <c r="OHF4" s="104"/>
      <c r="OHG4" s="104"/>
      <c r="OHH4" s="104"/>
      <c r="OHI4" s="104"/>
      <c r="OHJ4" s="104"/>
      <c r="OHK4" s="104"/>
      <c r="OHL4" s="104"/>
      <c r="OHM4" s="104"/>
      <c r="OHN4" s="104"/>
      <c r="OHO4" s="104"/>
      <c r="OHP4" s="104"/>
      <c r="OHQ4" s="104"/>
      <c r="OHR4" s="104"/>
      <c r="OHS4" s="104"/>
      <c r="OHT4" s="104"/>
      <c r="OHU4" s="104"/>
      <c r="OHV4" s="104"/>
      <c r="OHW4" s="104"/>
      <c r="OHX4" s="104"/>
      <c r="OHY4" s="104"/>
      <c r="OHZ4" s="104"/>
      <c r="OIA4" s="104"/>
      <c r="OIB4" s="104"/>
      <c r="OIC4" s="104"/>
      <c r="OID4" s="104"/>
      <c r="OIE4" s="104"/>
      <c r="OIF4" s="104"/>
      <c r="OIG4" s="104"/>
      <c r="OIH4" s="104"/>
      <c r="OII4" s="104"/>
      <c r="OIJ4" s="104"/>
      <c r="OIK4" s="104"/>
      <c r="OIL4" s="104"/>
      <c r="OIM4" s="104"/>
      <c r="OIN4" s="104"/>
      <c r="OIO4" s="104"/>
      <c r="OIP4" s="104"/>
      <c r="OIQ4" s="104"/>
      <c r="OIR4" s="104"/>
      <c r="OIS4" s="104"/>
      <c r="OIT4" s="104"/>
      <c r="OIU4" s="104"/>
      <c r="OIV4" s="104"/>
      <c r="OIW4" s="104"/>
      <c r="OIX4" s="104"/>
      <c r="OIY4" s="104"/>
      <c r="OIZ4" s="104"/>
      <c r="OJA4" s="104"/>
      <c r="OJB4" s="104"/>
      <c r="OJC4" s="104"/>
      <c r="OJD4" s="104"/>
      <c r="OJE4" s="104"/>
      <c r="OJF4" s="104"/>
      <c r="OJG4" s="104"/>
      <c r="OJH4" s="104"/>
      <c r="OJI4" s="104"/>
      <c r="OJJ4" s="104"/>
      <c r="OJK4" s="104"/>
      <c r="OJL4" s="104"/>
      <c r="OJM4" s="104"/>
      <c r="OJN4" s="104"/>
      <c r="OJO4" s="104"/>
      <c r="OJP4" s="104"/>
      <c r="OJQ4" s="104"/>
      <c r="OJR4" s="104"/>
      <c r="OJS4" s="104"/>
      <c r="OJT4" s="104"/>
      <c r="OJU4" s="104"/>
      <c r="OJV4" s="104"/>
      <c r="OJW4" s="104"/>
      <c r="OJX4" s="104"/>
      <c r="OJY4" s="104"/>
      <c r="OJZ4" s="104"/>
      <c r="OKA4" s="104"/>
      <c r="OKB4" s="104"/>
      <c r="OKC4" s="104"/>
      <c r="OKD4" s="104"/>
      <c r="OKE4" s="104"/>
      <c r="OKF4" s="104"/>
      <c r="OKG4" s="104"/>
      <c r="OKH4" s="104"/>
      <c r="OKI4" s="104"/>
      <c r="OKJ4" s="104"/>
      <c r="OKK4" s="104"/>
      <c r="OKL4" s="104"/>
      <c r="OKM4" s="104"/>
      <c r="OKN4" s="104"/>
      <c r="OKO4" s="104"/>
      <c r="OKP4" s="104"/>
      <c r="OKQ4" s="104"/>
      <c r="OKR4" s="104"/>
      <c r="OKS4" s="104"/>
      <c r="OKT4" s="104"/>
      <c r="OKU4" s="104"/>
      <c r="OKV4" s="104"/>
      <c r="OKW4" s="104"/>
      <c r="OKX4" s="104"/>
      <c r="OKY4" s="104"/>
      <c r="OKZ4" s="104"/>
      <c r="OLA4" s="104"/>
      <c r="OLB4" s="104"/>
      <c r="OLC4" s="104"/>
      <c r="OLD4" s="104"/>
      <c r="OLE4" s="104"/>
      <c r="OLF4" s="104"/>
      <c r="OLG4" s="104"/>
      <c r="OLH4" s="104"/>
      <c r="OLI4" s="104"/>
      <c r="OLJ4" s="104"/>
      <c r="OLK4" s="104"/>
      <c r="OLL4" s="104"/>
      <c r="OLM4" s="104"/>
      <c r="OLN4" s="104"/>
      <c r="OLO4" s="104"/>
      <c r="OLP4" s="104"/>
      <c r="OLQ4" s="104"/>
      <c r="OLR4" s="104"/>
      <c r="OLS4" s="104"/>
      <c r="OLT4" s="104"/>
      <c r="OLU4" s="104"/>
      <c r="OLV4" s="104"/>
      <c r="OLW4" s="104"/>
      <c r="OLX4" s="104"/>
      <c r="OLY4" s="104"/>
      <c r="OLZ4" s="104"/>
      <c r="OMA4" s="104"/>
      <c r="OMB4" s="104"/>
      <c r="OMC4" s="104"/>
      <c r="OMD4" s="104"/>
      <c r="OME4" s="104"/>
      <c r="OMF4" s="104"/>
      <c r="OMG4" s="104"/>
      <c r="OMH4" s="104"/>
      <c r="OMI4" s="104"/>
      <c r="OMJ4" s="104"/>
      <c r="OMK4" s="104"/>
      <c r="OML4" s="104"/>
      <c r="OMM4" s="104"/>
      <c r="OMN4" s="104"/>
      <c r="OMO4" s="104"/>
      <c r="OMP4" s="104"/>
      <c r="OMQ4" s="104"/>
      <c r="OMR4" s="104"/>
      <c r="OMS4" s="104"/>
      <c r="OMT4" s="104"/>
      <c r="OMU4" s="104"/>
      <c r="OMV4" s="104"/>
      <c r="OMW4" s="104"/>
      <c r="OMX4" s="104"/>
      <c r="OMY4" s="104"/>
      <c r="OMZ4" s="104"/>
      <c r="ONA4" s="104"/>
      <c r="ONB4" s="104"/>
      <c r="ONC4" s="104"/>
      <c r="OND4" s="104"/>
      <c r="ONE4" s="104"/>
      <c r="ONF4" s="104"/>
      <c r="ONG4" s="104"/>
      <c r="ONH4" s="104"/>
      <c r="ONI4" s="104"/>
      <c r="ONJ4" s="104"/>
      <c r="ONK4" s="104"/>
      <c r="ONL4" s="104"/>
      <c r="ONM4" s="104"/>
      <c r="ONN4" s="104"/>
      <c r="ONO4" s="104"/>
      <c r="ONP4" s="104"/>
      <c r="ONQ4" s="104"/>
      <c r="ONR4" s="104"/>
      <c r="ONS4" s="104"/>
      <c r="ONT4" s="104"/>
      <c r="ONU4" s="104"/>
      <c r="ONV4" s="104"/>
      <c r="ONW4" s="104"/>
      <c r="ONX4" s="104"/>
      <c r="ONY4" s="104"/>
      <c r="ONZ4" s="104"/>
      <c r="OOA4" s="104"/>
      <c r="OOB4" s="104"/>
      <c r="OOC4" s="104"/>
      <c r="OOD4" s="104"/>
      <c r="OOE4" s="104"/>
      <c r="OOF4" s="104"/>
      <c r="OOG4" s="104"/>
      <c r="OOH4" s="104"/>
      <c r="OOI4" s="104"/>
      <c r="OOJ4" s="104"/>
      <c r="OOK4" s="104"/>
      <c r="OOL4" s="104"/>
      <c r="OOM4" s="104"/>
      <c r="OON4" s="104"/>
      <c r="OOO4" s="104"/>
      <c r="OOP4" s="104"/>
      <c r="OOQ4" s="104"/>
      <c r="OOR4" s="104"/>
      <c r="OOS4" s="104"/>
      <c r="OOT4" s="104"/>
      <c r="OOU4" s="104"/>
      <c r="OOV4" s="104"/>
      <c r="OOW4" s="104"/>
      <c r="OOX4" s="104"/>
      <c r="OOY4" s="104"/>
      <c r="OOZ4" s="104"/>
      <c r="OPA4" s="104"/>
      <c r="OPB4" s="104"/>
      <c r="OPC4" s="104"/>
      <c r="OPD4" s="104"/>
      <c r="OPE4" s="104"/>
      <c r="OPF4" s="104"/>
      <c r="OPG4" s="104"/>
      <c r="OPH4" s="104"/>
      <c r="OPI4" s="104"/>
      <c r="OPJ4" s="104"/>
      <c r="OPK4" s="104"/>
      <c r="OPL4" s="104"/>
      <c r="OPM4" s="104"/>
      <c r="OPN4" s="104"/>
      <c r="OPO4" s="104"/>
      <c r="OPP4" s="104"/>
      <c r="OPQ4" s="104"/>
      <c r="OPR4" s="104"/>
      <c r="OPS4" s="104"/>
      <c r="OPT4" s="104"/>
      <c r="OPU4" s="104"/>
      <c r="OPV4" s="104"/>
      <c r="OPW4" s="104"/>
      <c r="OPX4" s="104"/>
      <c r="OPY4" s="104"/>
      <c r="OPZ4" s="104"/>
      <c r="OQA4" s="104"/>
      <c r="OQB4" s="104"/>
      <c r="OQC4" s="104"/>
      <c r="OQD4" s="104"/>
      <c r="OQE4" s="104"/>
      <c r="OQF4" s="104"/>
      <c r="OQG4" s="104"/>
      <c r="OQH4" s="104"/>
      <c r="OQI4" s="104"/>
      <c r="OQJ4" s="104"/>
      <c r="OQK4" s="104"/>
      <c r="OQL4" s="104"/>
      <c r="OQM4" s="104"/>
      <c r="OQN4" s="104"/>
      <c r="OQO4" s="104"/>
      <c r="OQP4" s="104"/>
      <c r="OQQ4" s="104"/>
      <c r="OQR4" s="104"/>
      <c r="OQS4" s="104"/>
      <c r="OQT4" s="104"/>
      <c r="OQU4" s="104"/>
      <c r="OQV4" s="104"/>
      <c r="OQW4" s="104"/>
      <c r="OQX4" s="104"/>
      <c r="OQY4" s="104"/>
      <c r="OQZ4" s="104"/>
      <c r="ORA4" s="104"/>
      <c r="ORB4" s="104"/>
      <c r="ORC4" s="104"/>
      <c r="ORD4" s="104"/>
      <c r="ORE4" s="104"/>
      <c r="ORF4" s="104"/>
      <c r="ORG4" s="104"/>
      <c r="ORH4" s="104"/>
      <c r="ORI4" s="104"/>
      <c r="ORJ4" s="104"/>
      <c r="ORK4" s="104"/>
      <c r="ORL4" s="104"/>
      <c r="ORM4" s="104"/>
      <c r="ORN4" s="104"/>
      <c r="ORO4" s="104"/>
      <c r="ORP4" s="104"/>
      <c r="ORQ4" s="104"/>
      <c r="ORR4" s="104"/>
      <c r="ORS4" s="104"/>
      <c r="ORT4" s="104"/>
      <c r="ORU4" s="104"/>
      <c r="ORV4" s="104"/>
      <c r="ORW4" s="104"/>
      <c r="ORX4" s="104"/>
      <c r="ORY4" s="104"/>
      <c r="ORZ4" s="104"/>
      <c r="OSA4" s="104"/>
      <c r="OSB4" s="104"/>
      <c r="OSC4" s="104"/>
      <c r="OSD4" s="104"/>
      <c r="OSE4" s="104"/>
      <c r="OSF4" s="104"/>
      <c r="OSG4" s="104"/>
      <c r="OSH4" s="104"/>
      <c r="OSI4" s="104"/>
      <c r="OSJ4" s="104"/>
      <c r="OSK4" s="104"/>
      <c r="OSL4" s="104"/>
      <c r="OSM4" s="104"/>
      <c r="OSN4" s="104"/>
      <c r="OSO4" s="104"/>
      <c r="OSP4" s="104"/>
      <c r="OSQ4" s="104"/>
      <c r="OSR4" s="104"/>
      <c r="OSS4" s="104"/>
      <c r="OST4" s="104"/>
      <c r="OSU4" s="104"/>
      <c r="OSV4" s="104"/>
      <c r="OSW4" s="104"/>
      <c r="OSX4" s="104"/>
      <c r="OSY4" s="104"/>
      <c r="OSZ4" s="104"/>
      <c r="OTA4" s="104"/>
      <c r="OTB4" s="104"/>
      <c r="OTC4" s="104"/>
      <c r="OTD4" s="104"/>
      <c r="OTE4" s="104"/>
      <c r="OTF4" s="104"/>
      <c r="OTG4" s="104"/>
      <c r="OTH4" s="104"/>
      <c r="OTI4" s="104"/>
      <c r="OTJ4" s="104"/>
      <c r="OTK4" s="104"/>
      <c r="OTL4" s="104"/>
      <c r="OTM4" s="104"/>
      <c r="OTN4" s="104"/>
      <c r="OTO4" s="104"/>
      <c r="OTP4" s="104"/>
      <c r="OTQ4" s="104"/>
      <c r="OTR4" s="104"/>
      <c r="OTS4" s="104"/>
      <c r="OTT4" s="104"/>
      <c r="OTU4" s="104"/>
      <c r="OTV4" s="104"/>
      <c r="OTW4" s="104"/>
      <c r="OTX4" s="104"/>
      <c r="OTY4" s="104"/>
      <c r="OTZ4" s="104"/>
      <c r="OUA4" s="104"/>
      <c r="OUB4" s="104"/>
      <c r="OUC4" s="104"/>
      <c r="OUD4" s="104"/>
      <c r="OUE4" s="104"/>
      <c r="OUF4" s="104"/>
      <c r="OUG4" s="104"/>
      <c r="OUH4" s="104"/>
      <c r="OUI4" s="104"/>
      <c r="OUJ4" s="104"/>
      <c r="OUK4" s="104"/>
      <c r="OUL4" s="104"/>
      <c r="OUM4" s="104"/>
      <c r="OUN4" s="104"/>
      <c r="OUO4" s="104"/>
      <c r="OUP4" s="104"/>
      <c r="OUQ4" s="104"/>
      <c r="OUR4" s="104"/>
      <c r="OUS4" s="104"/>
      <c r="OUT4" s="104"/>
      <c r="OUU4" s="104"/>
      <c r="OUV4" s="104"/>
      <c r="OUW4" s="104"/>
      <c r="OUX4" s="104"/>
      <c r="OUY4" s="104"/>
      <c r="OUZ4" s="104"/>
      <c r="OVA4" s="104"/>
      <c r="OVB4" s="104"/>
      <c r="OVC4" s="104"/>
      <c r="OVD4" s="104"/>
      <c r="OVE4" s="104"/>
      <c r="OVF4" s="104"/>
      <c r="OVG4" s="104"/>
      <c r="OVH4" s="104"/>
      <c r="OVI4" s="104"/>
      <c r="OVJ4" s="104"/>
      <c r="OVK4" s="104"/>
      <c r="OVL4" s="104"/>
      <c r="OVM4" s="104"/>
      <c r="OVN4" s="104"/>
      <c r="OVO4" s="104"/>
      <c r="OVP4" s="104"/>
      <c r="OVQ4" s="104"/>
      <c r="OVR4" s="104"/>
      <c r="OVS4" s="104"/>
      <c r="OVT4" s="104"/>
      <c r="OVU4" s="104"/>
      <c r="OVV4" s="104"/>
      <c r="OVW4" s="104"/>
      <c r="OVX4" s="104"/>
      <c r="OVY4" s="104"/>
      <c r="OVZ4" s="104"/>
      <c r="OWA4" s="104"/>
      <c r="OWB4" s="104"/>
      <c r="OWC4" s="104"/>
      <c r="OWD4" s="104"/>
      <c r="OWE4" s="104"/>
      <c r="OWF4" s="104"/>
      <c r="OWG4" s="104"/>
      <c r="OWH4" s="104"/>
      <c r="OWI4" s="104"/>
      <c r="OWJ4" s="104"/>
      <c r="OWK4" s="104"/>
      <c r="OWL4" s="104"/>
      <c r="OWM4" s="104"/>
      <c r="OWN4" s="104"/>
      <c r="OWO4" s="104"/>
      <c r="OWP4" s="104"/>
      <c r="OWQ4" s="104"/>
      <c r="OWR4" s="104"/>
      <c r="OWS4" s="104"/>
      <c r="OWT4" s="104"/>
      <c r="OWU4" s="104"/>
      <c r="OWV4" s="104"/>
      <c r="OWW4" s="104"/>
      <c r="OWX4" s="104"/>
      <c r="OWY4" s="104"/>
      <c r="OWZ4" s="104"/>
      <c r="OXA4" s="104"/>
      <c r="OXB4" s="104"/>
      <c r="OXC4" s="104"/>
      <c r="OXD4" s="104"/>
      <c r="OXE4" s="104"/>
      <c r="OXF4" s="104"/>
      <c r="OXG4" s="104"/>
      <c r="OXH4" s="104"/>
      <c r="OXI4" s="104"/>
      <c r="OXJ4" s="104"/>
      <c r="OXK4" s="104"/>
      <c r="OXL4" s="104"/>
      <c r="OXM4" s="104"/>
      <c r="OXN4" s="104"/>
      <c r="OXO4" s="104"/>
      <c r="OXP4" s="104"/>
      <c r="OXQ4" s="104"/>
      <c r="OXR4" s="104"/>
      <c r="OXS4" s="104"/>
      <c r="OXT4" s="104"/>
      <c r="OXU4" s="104"/>
      <c r="OXV4" s="104"/>
      <c r="OXW4" s="104"/>
      <c r="OXX4" s="104"/>
      <c r="OXY4" s="104"/>
      <c r="OXZ4" s="104"/>
      <c r="OYA4" s="104"/>
      <c r="OYB4" s="104"/>
      <c r="OYC4" s="104"/>
      <c r="OYD4" s="104"/>
      <c r="OYE4" s="104"/>
      <c r="OYF4" s="104"/>
      <c r="OYG4" s="104"/>
      <c r="OYH4" s="104"/>
      <c r="OYI4" s="104"/>
      <c r="OYJ4" s="104"/>
      <c r="OYK4" s="104"/>
      <c r="OYL4" s="104"/>
      <c r="OYM4" s="104"/>
      <c r="OYN4" s="104"/>
      <c r="OYO4" s="104"/>
      <c r="OYP4" s="104"/>
      <c r="OYQ4" s="104"/>
      <c r="OYR4" s="104"/>
      <c r="OYS4" s="104"/>
      <c r="OYT4" s="104"/>
      <c r="OYU4" s="104"/>
      <c r="OYV4" s="104"/>
      <c r="OYW4" s="104"/>
      <c r="OYX4" s="104"/>
      <c r="OYY4" s="104"/>
      <c r="OYZ4" s="104"/>
      <c r="OZA4" s="104"/>
      <c r="OZB4" s="104"/>
      <c r="OZC4" s="104"/>
      <c r="OZD4" s="104"/>
      <c r="OZE4" s="104"/>
      <c r="OZF4" s="104"/>
      <c r="OZG4" s="104"/>
      <c r="OZH4" s="104"/>
      <c r="OZI4" s="104"/>
      <c r="OZJ4" s="104"/>
      <c r="OZK4" s="104"/>
      <c r="OZL4" s="104"/>
      <c r="OZM4" s="104"/>
      <c r="OZN4" s="104"/>
      <c r="OZO4" s="104"/>
      <c r="OZP4" s="104"/>
      <c r="OZQ4" s="104"/>
      <c r="OZR4" s="104"/>
      <c r="OZS4" s="104"/>
      <c r="OZT4" s="104"/>
      <c r="OZU4" s="104"/>
      <c r="OZV4" s="104"/>
      <c r="OZW4" s="104"/>
      <c r="OZX4" s="104"/>
      <c r="OZY4" s="104"/>
      <c r="OZZ4" s="104"/>
      <c r="PAA4" s="104"/>
      <c r="PAB4" s="104"/>
      <c r="PAC4" s="104"/>
      <c r="PAD4" s="104"/>
      <c r="PAE4" s="104"/>
      <c r="PAF4" s="104"/>
      <c r="PAG4" s="104"/>
      <c r="PAH4" s="104"/>
      <c r="PAI4" s="104"/>
      <c r="PAJ4" s="104"/>
      <c r="PAK4" s="104"/>
      <c r="PAL4" s="104"/>
      <c r="PAM4" s="104"/>
      <c r="PAN4" s="104"/>
      <c r="PAO4" s="104"/>
      <c r="PAP4" s="104"/>
      <c r="PAQ4" s="104"/>
      <c r="PAR4" s="104"/>
      <c r="PAS4" s="104"/>
      <c r="PAT4" s="104"/>
      <c r="PAU4" s="104"/>
      <c r="PAV4" s="104"/>
      <c r="PAW4" s="104"/>
      <c r="PAX4" s="104"/>
      <c r="PAY4" s="104"/>
      <c r="PAZ4" s="104"/>
      <c r="PBA4" s="104"/>
      <c r="PBB4" s="104"/>
      <c r="PBC4" s="104"/>
      <c r="PBD4" s="104"/>
      <c r="PBE4" s="104"/>
      <c r="PBF4" s="104"/>
      <c r="PBG4" s="104"/>
      <c r="PBH4" s="104"/>
      <c r="PBI4" s="104"/>
      <c r="PBJ4" s="104"/>
      <c r="PBK4" s="104"/>
      <c r="PBL4" s="104"/>
      <c r="PBM4" s="104"/>
      <c r="PBN4" s="104"/>
      <c r="PBO4" s="104"/>
      <c r="PBP4" s="104"/>
      <c r="PBQ4" s="104"/>
      <c r="PBR4" s="104"/>
      <c r="PBS4" s="104"/>
      <c r="PBT4" s="104"/>
      <c r="PBU4" s="104"/>
      <c r="PBV4" s="104"/>
      <c r="PBW4" s="104"/>
      <c r="PBX4" s="104"/>
      <c r="PBY4" s="104"/>
      <c r="PBZ4" s="104"/>
      <c r="PCA4" s="104"/>
      <c r="PCB4" s="104"/>
      <c r="PCC4" s="104"/>
      <c r="PCD4" s="104"/>
      <c r="PCE4" s="104"/>
      <c r="PCF4" s="104"/>
      <c r="PCG4" s="104"/>
      <c r="PCH4" s="104"/>
      <c r="PCI4" s="104"/>
      <c r="PCJ4" s="104"/>
      <c r="PCK4" s="104"/>
      <c r="PCL4" s="104"/>
      <c r="PCM4" s="104"/>
      <c r="PCN4" s="104"/>
      <c r="PCO4" s="104"/>
      <c r="PCP4" s="104"/>
      <c r="PCQ4" s="104"/>
      <c r="PCR4" s="104"/>
      <c r="PCS4" s="104"/>
      <c r="PCT4" s="104"/>
      <c r="PCU4" s="104"/>
      <c r="PCV4" s="104"/>
      <c r="PCW4" s="104"/>
      <c r="PCX4" s="104"/>
      <c r="PCY4" s="104"/>
      <c r="PCZ4" s="104"/>
      <c r="PDA4" s="104"/>
      <c r="PDB4" s="104"/>
      <c r="PDC4" s="104"/>
      <c r="PDD4" s="104"/>
      <c r="PDE4" s="104"/>
      <c r="PDF4" s="104"/>
      <c r="PDG4" s="104"/>
      <c r="PDH4" s="104"/>
      <c r="PDI4" s="104"/>
      <c r="PDJ4" s="104"/>
      <c r="PDK4" s="104"/>
      <c r="PDL4" s="104"/>
      <c r="PDM4" s="104"/>
      <c r="PDN4" s="104"/>
      <c r="PDO4" s="104"/>
      <c r="PDP4" s="104"/>
      <c r="PDQ4" s="104"/>
      <c r="PDR4" s="104"/>
      <c r="PDS4" s="104"/>
      <c r="PDT4" s="104"/>
      <c r="PDU4" s="104"/>
      <c r="PDV4" s="104"/>
      <c r="PDW4" s="104"/>
      <c r="PDX4" s="104"/>
      <c r="PDY4" s="104"/>
      <c r="PDZ4" s="104"/>
      <c r="PEA4" s="104"/>
      <c r="PEB4" s="104"/>
      <c r="PEC4" s="104"/>
      <c r="PED4" s="104"/>
      <c r="PEE4" s="104"/>
      <c r="PEF4" s="104"/>
      <c r="PEG4" s="104"/>
      <c r="PEH4" s="104"/>
      <c r="PEI4" s="104"/>
      <c r="PEJ4" s="104"/>
      <c r="PEK4" s="104"/>
      <c r="PEL4" s="104"/>
      <c r="PEM4" s="104"/>
      <c r="PEN4" s="104"/>
      <c r="PEO4" s="104"/>
      <c r="PEP4" s="104"/>
      <c r="PEQ4" s="104"/>
      <c r="PER4" s="104"/>
      <c r="PES4" s="104"/>
      <c r="PET4" s="104"/>
      <c r="PEU4" s="104"/>
      <c r="PEV4" s="104"/>
      <c r="PEW4" s="104"/>
      <c r="PEX4" s="104"/>
      <c r="PEY4" s="104"/>
      <c r="PEZ4" s="104"/>
      <c r="PFA4" s="104"/>
      <c r="PFB4" s="104"/>
      <c r="PFC4" s="104"/>
      <c r="PFD4" s="104"/>
      <c r="PFE4" s="104"/>
      <c r="PFF4" s="104"/>
      <c r="PFG4" s="104"/>
      <c r="PFH4" s="104"/>
      <c r="PFI4" s="104"/>
      <c r="PFJ4" s="104"/>
      <c r="PFK4" s="104"/>
      <c r="PFL4" s="104"/>
      <c r="PFM4" s="104"/>
      <c r="PFN4" s="104"/>
      <c r="PFO4" s="104"/>
      <c r="PFP4" s="104"/>
      <c r="PFQ4" s="104"/>
      <c r="PFR4" s="104"/>
      <c r="PFS4" s="104"/>
      <c r="PFT4" s="104"/>
      <c r="PFU4" s="104"/>
      <c r="PFV4" s="104"/>
      <c r="PFW4" s="104"/>
      <c r="PFX4" s="104"/>
      <c r="PFY4" s="104"/>
      <c r="PFZ4" s="104"/>
      <c r="PGA4" s="104"/>
      <c r="PGB4" s="104"/>
      <c r="PGC4" s="104"/>
      <c r="PGD4" s="104"/>
      <c r="PGE4" s="104"/>
      <c r="PGF4" s="104"/>
      <c r="PGG4" s="104"/>
      <c r="PGH4" s="104"/>
      <c r="PGI4" s="104"/>
      <c r="PGJ4" s="104"/>
      <c r="PGK4" s="104"/>
      <c r="PGL4" s="104"/>
      <c r="PGM4" s="104"/>
      <c r="PGN4" s="104"/>
      <c r="PGO4" s="104"/>
      <c r="PGP4" s="104"/>
      <c r="PGQ4" s="104"/>
      <c r="PGR4" s="104"/>
      <c r="PGS4" s="104"/>
      <c r="PGT4" s="104"/>
      <c r="PGU4" s="104"/>
      <c r="PGV4" s="104"/>
      <c r="PGW4" s="104"/>
      <c r="PGX4" s="104"/>
      <c r="PGY4" s="104"/>
      <c r="PGZ4" s="104"/>
      <c r="PHA4" s="104"/>
      <c r="PHB4" s="104"/>
      <c r="PHC4" s="104"/>
      <c r="PHD4" s="104"/>
      <c r="PHE4" s="104"/>
      <c r="PHF4" s="104"/>
      <c r="PHG4" s="104"/>
      <c r="PHH4" s="104"/>
      <c r="PHI4" s="104"/>
      <c r="PHJ4" s="104"/>
      <c r="PHK4" s="104"/>
      <c r="PHL4" s="104"/>
      <c r="PHM4" s="104"/>
      <c r="PHN4" s="104"/>
      <c r="PHO4" s="104"/>
      <c r="PHP4" s="104"/>
      <c r="PHQ4" s="104"/>
      <c r="PHR4" s="104"/>
      <c r="PHS4" s="104"/>
      <c r="PHT4" s="104"/>
      <c r="PHU4" s="104"/>
      <c r="PHV4" s="104"/>
      <c r="PHW4" s="104"/>
      <c r="PHX4" s="104"/>
      <c r="PHY4" s="104"/>
      <c r="PHZ4" s="104"/>
      <c r="PIA4" s="104"/>
      <c r="PIB4" s="104"/>
      <c r="PIC4" s="104"/>
      <c r="PID4" s="104"/>
      <c r="PIE4" s="104"/>
      <c r="PIF4" s="104"/>
      <c r="PIG4" s="104"/>
      <c r="PIH4" s="104"/>
      <c r="PII4" s="104"/>
      <c r="PIJ4" s="104"/>
      <c r="PIK4" s="104"/>
      <c r="PIL4" s="104"/>
      <c r="PIM4" s="104"/>
      <c r="PIN4" s="104"/>
      <c r="PIO4" s="104"/>
      <c r="PIP4" s="104"/>
      <c r="PIQ4" s="104"/>
      <c r="PIR4" s="104"/>
      <c r="PIS4" s="104"/>
      <c r="PIT4" s="104"/>
      <c r="PIU4" s="104"/>
      <c r="PIV4" s="104"/>
      <c r="PIW4" s="104"/>
      <c r="PIX4" s="104"/>
      <c r="PIY4" s="104"/>
      <c r="PIZ4" s="104"/>
      <c r="PJA4" s="104"/>
      <c r="PJB4" s="104"/>
      <c r="PJC4" s="104"/>
      <c r="PJD4" s="104"/>
      <c r="PJE4" s="104"/>
      <c r="PJF4" s="104"/>
      <c r="PJG4" s="104"/>
      <c r="PJH4" s="104"/>
      <c r="PJI4" s="104"/>
      <c r="PJJ4" s="104"/>
      <c r="PJK4" s="104"/>
      <c r="PJL4" s="104"/>
      <c r="PJM4" s="104"/>
      <c r="PJN4" s="104"/>
      <c r="PJO4" s="104"/>
      <c r="PJP4" s="104"/>
      <c r="PJQ4" s="104"/>
      <c r="PJR4" s="104"/>
      <c r="PJS4" s="104"/>
      <c r="PJT4" s="104"/>
      <c r="PJU4" s="104"/>
      <c r="PJV4" s="104"/>
      <c r="PJW4" s="104"/>
      <c r="PJX4" s="104"/>
      <c r="PJY4" s="104"/>
      <c r="PJZ4" s="104"/>
      <c r="PKA4" s="104"/>
      <c r="PKB4" s="104"/>
      <c r="PKC4" s="104"/>
      <c r="PKD4" s="104"/>
      <c r="PKE4" s="104"/>
      <c r="PKF4" s="104"/>
      <c r="PKG4" s="104"/>
      <c r="PKH4" s="104"/>
      <c r="PKI4" s="104"/>
      <c r="PKJ4" s="104"/>
      <c r="PKK4" s="104"/>
      <c r="PKL4" s="104"/>
      <c r="PKM4" s="104"/>
      <c r="PKN4" s="104"/>
      <c r="PKO4" s="104"/>
      <c r="PKP4" s="104"/>
      <c r="PKQ4" s="104"/>
      <c r="PKR4" s="104"/>
      <c r="PKS4" s="104"/>
      <c r="PKT4" s="104"/>
      <c r="PKU4" s="104"/>
      <c r="PKV4" s="104"/>
      <c r="PKW4" s="104"/>
      <c r="PKX4" s="104"/>
      <c r="PKY4" s="104"/>
      <c r="PKZ4" s="104"/>
      <c r="PLA4" s="104"/>
      <c r="PLB4" s="104"/>
      <c r="PLC4" s="104"/>
      <c r="PLD4" s="104"/>
      <c r="PLE4" s="104"/>
      <c r="PLF4" s="104"/>
      <c r="PLG4" s="104"/>
      <c r="PLH4" s="104"/>
      <c r="PLI4" s="104"/>
      <c r="PLJ4" s="104"/>
      <c r="PLK4" s="104"/>
      <c r="PLL4" s="104"/>
      <c r="PLM4" s="104"/>
      <c r="PLN4" s="104"/>
      <c r="PLO4" s="104"/>
      <c r="PLP4" s="104"/>
      <c r="PLQ4" s="104"/>
      <c r="PLR4" s="104"/>
      <c r="PLS4" s="104"/>
      <c r="PLT4" s="104"/>
      <c r="PLU4" s="104"/>
      <c r="PLV4" s="104"/>
      <c r="PLW4" s="104"/>
      <c r="PLX4" s="104"/>
      <c r="PLY4" s="104"/>
      <c r="PLZ4" s="104"/>
      <c r="PMA4" s="104"/>
      <c r="PMB4" s="104"/>
      <c r="PMC4" s="104"/>
      <c r="PMD4" s="104"/>
      <c r="PME4" s="104"/>
      <c r="PMF4" s="104"/>
      <c r="PMG4" s="104"/>
      <c r="PMH4" s="104"/>
      <c r="PMI4" s="104"/>
      <c r="PMJ4" s="104"/>
      <c r="PMK4" s="104"/>
      <c r="PML4" s="104"/>
      <c r="PMM4" s="104"/>
      <c r="PMN4" s="104"/>
      <c r="PMO4" s="104"/>
      <c r="PMP4" s="104"/>
      <c r="PMQ4" s="104"/>
      <c r="PMR4" s="104"/>
      <c r="PMS4" s="104"/>
      <c r="PMT4" s="104"/>
      <c r="PMU4" s="104"/>
      <c r="PMV4" s="104"/>
      <c r="PMW4" s="104"/>
      <c r="PMX4" s="104"/>
      <c r="PMY4" s="104"/>
      <c r="PMZ4" s="104"/>
      <c r="PNA4" s="104"/>
      <c r="PNB4" s="104"/>
      <c r="PNC4" s="104"/>
      <c r="PND4" s="104"/>
      <c r="PNE4" s="104"/>
      <c r="PNF4" s="104"/>
      <c r="PNG4" s="104"/>
      <c r="PNH4" s="104"/>
      <c r="PNI4" s="104"/>
      <c r="PNJ4" s="104"/>
      <c r="PNK4" s="104"/>
      <c r="PNL4" s="104"/>
      <c r="PNM4" s="104"/>
      <c r="PNN4" s="104"/>
      <c r="PNO4" s="104"/>
      <c r="PNP4" s="104"/>
      <c r="PNQ4" s="104"/>
      <c r="PNR4" s="104"/>
      <c r="PNS4" s="104"/>
      <c r="PNT4" s="104"/>
      <c r="PNU4" s="104"/>
      <c r="PNV4" s="104"/>
      <c r="PNW4" s="104"/>
      <c r="PNX4" s="104"/>
      <c r="PNY4" s="104"/>
      <c r="PNZ4" s="104"/>
      <c r="POA4" s="104"/>
      <c r="POB4" s="104"/>
      <c r="POC4" s="104"/>
      <c r="POD4" s="104"/>
      <c r="POE4" s="104"/>
      <c r="POF4" s="104"/>
      <c r="POG4" s="104"/>
      <c r="POH4" s="104"/>
      <c r="POI4" s="104"/>
      <c r="POJ4" s="104"/>
      <c r="POK4" s="104"/>
      <c r="POL4" s="104"/>
      <c r="POM4" s="104"/>
      <c r="PON4" s="104"/>
      <c r="POO4" s="104"/>
      <c r="POP4" s="104"/>
      <c r="POQ4" s="104"/>
      <c r="POR4" s="104"/>
      <c r="POS4" s="104"/>
      <c r="POT4" s="104"/>
      <c r="POU4" s="104"/>
      <c r="POV4" s="104"/>
      <c r="POW4" s="104"/>
      <c r="POX4" s="104"/>
      <c r="POY4" s="104"/>
      <c r="POZ4" s="104"/>
      <c r="PPA4" s="104"/>
      <c r="PPB4" s="104"/>
      <c r="PPC4" s="104"/>
      <c r="PPD4" s="104"/>
      <c r="PPE4" s="104"/>
      <c r="PPF4" s="104"/>
      <c r="PPG4" s="104"/>
      <c r="PPH4" s="104"/>
      <c r="PPI4" s="104"/>
      <c r="PPJ4" s="104"/>
      <c r="PPK4" s="104"/>
      <c r="PPL4" s="104"/>
      <c r="PPM4" s="104"/>
      <c r="PPN4" s="104"/>
      <c r="PPO4" s="104"/>
      <c r="PPP4" s="104"/>
      <c r="PPQ4" s="104"/>
      <c r="PPR4" s="104"/>
      <c r="PPS4" s="104"/>
      <c r="PPT4" s="104"/>
      <c r="PPU4" s="104"/>
      <c r="PPV4" s="104"/>
      <c r="PPW4" s="104"/>
      <c r="PPX4" s="104"/>
      <c r="PPY4" s="104"/>
      <c r="PPZ4" s="104"/>
      <c r="PQA4" s="104"/>
      <c r="PQB4" s="104"/>
      <c r="PQC4" s="104"/>
      <c r="PQD4" s="104"/>
      <c r="PQE4" s="104"/>
      <c r="PQF4" s="104"/>
      <c r="PQG4" s="104"/>
      <c r="PQH4" s="104"/>
      <c r="PQI4" s="104"/>
      <c r="PQJ4" s="104"/>
      <c r="PQK4" s="104"/>
      <c r="PQL4" s="104"/>
      <c r="PQM4" s="104"/>
      <c r="PQN4" s="104"/>
      <c r="PQO4" s="104"/>
      <c r="PQP4" s="104"/>
      <c r="PQQ4" s="104"/>
      <c r="PQR4" s="104"/>
      <c r="PQS4" s="104"/>
      <c r="PQT4" s="104"/>
      <c r="PQU4" s="104"/>
      <c r="PQV4" s="104"/>
      <c r="PQW4" s="104"/>
      <c r="PQX4" s="104"/>
      <c r="PQY4" s="104"/>
      <c r="PQZ4" s="104"/>
      <c r="PRA4" s="104"/>
      <c r="PRB4" s="104"/>
      <c r="PRC4" s="104"/>
      <c r="PRD4" s="104"/>
      <c r="PRE4" s="104"/>
      <c r="PRF4" s="104"/>
      <c r="PRG4" s="104"/>
      <c r="PRH4" s="104"/>
      <c r="PRI4" s="104"/>
      <c r="PRJ4" s="104"/>
      <c r="PRK4" s="104"/>
      <c r="PRL4" s="104"/>
      <c r="PRM4" s="104"/>
      <c r="PRN4" s="104"/>
      <c r="PRO4" s="104"/>
      <c r="PRP4" s="104"/>
      <c r="PRQ4" s="104"/>
      <c r="PRR4" s="104"/>
      <c r="PRS4" s="104"/>
      <c r="PRT4" s="104"/>
      <c r="PRU4" s="104"/>
      <c r="PRV4" s="104"/>
      <c r="PRW4" s="104"/>
      <c r="PRX4" s="104"/>
      <c r="PRY4" s="104"/>
      <c r="PRZ4" s="104"/>
      <c r="PSA4" s="104"/>
      <c r="PSB4" s="104"/>
      <c r="PSC4" s="104"/>
      <c r="PSD4" s="104"/>
      <c r="PSE4" s="104"/>
      <c r="PSF4" s="104"/>
      <c r="PSG4" s="104"/>
      <c r="PSH4" s="104"/>
      <c r="PSI4" s="104"/>
      <c r="PSJ4" s="104"/>
      <c r="PSK4" s="104"/>
      <c r="PSL4" s="104"/>
      <c r="PSM4" s="104"/>
      <c r="PSN4" s="104"/>
      <c r="PSO4" s="104"/>
      <c r="PSP4" s="104"/>
      <c r="PSQ4" s="104"/>
      <c r="PSR4" s="104"/>
      <c r="PSS4" s="104"/>
      <c r="PST4" s="104"/>
      <c r="PSU4" s="104"/>
      <c r="PSV4" s="104"/>
      <c r="PSW4" s="104"/>
      <c r="PSX4" s="104"/>
      <c r="PSY4" s="104"/>
      <c r="PSZ4" s="104"/>
      <c r="PTA4" s="104"/>
      <c r="PTB4" s="104"/>
      <c r="PTC4" s="104"/>
      <c r="PTD4" s="104"/>
      <c r="PTE4" s="104"/>
      <c r="PTF4" s="104"/>
      <c r="PTG4" s="104"/>
      <c r="PTH4" s="104"/>
      <c r="PTI4" s="104"/>
      <c r="PTJ4" s="104"/>
      <c r="PTK4" s="104"/>
      <c r="PTL4" s="104"/>
      <c r="PTM4" s="104"/>
      <c r="PTN4" s="104"/>
      <c r="PTO4" s="104"/>
      <c r="PTP4" s="104"/>
      <c r="PTQ4" s="104"/>
      <c r="PTR4" s="104"/>
      <c r="PTS4" s="104"/>
      <c r="PTT4" s="104"/>
      <c r="PTU4" s="104"/>
      <c r="PTV4" s="104"/>
      <c r="PTW4" s="104"/>
      <c r="PTX4" s="104"/>
      <c r="PTY4" s="104"/>
      <c r="PTZ4" s="104"/>
      <c r="PUA4" s="104"/>
      <c r="PUB4" s="104"/>
      <c r="PUC4" s="104"/>
      <c r="PUD4" s="104"/>
      <c r="PUE4" s="104"/>
      <c r="PUF4" s="104"/>
      <c r="PUG4" s="104"/>
      <c r="PUH4" s="104"/>
      <c r="PUI4" s="104"/>
      <c r="PUJ4" s="104"/>
      <c r="PUK4" s="104"/>
      <c r="PUL4" s="104"/>
      <c r="PUM4" s="104"/>
      <c r="PUN4" s="104"/>
      <c r="PUO4" s="104"/>
      <c r="PUP4" s="104"/>
      <c r="PUQ4" s="104"/>
      <c r="PUR4" s="104"/>
      <c r="PUS4" s="104"/>
      <c r="PUT4" s="104"/>
      <c r="PUU4" s="104"/>
      <c r="PUV4" s="104"/>
      <c r="PUW4" s="104"/>
      <c r="PUX4" s="104"/>
      <c r="PUY4" s="104"/>
      <c r="PUZ4" s="104"/>
      <c r="PVA4" s="104"/>
      <c r="PVB4" s="104"/>
      <c r="PVC4" s="104"/>
      <c r="PVD4" s="104"/>
      <c r="PVE4" s="104"/>
      <c r="PVF4" s="104"/>
      <c r="PVG4" s="104"/>
      <c r="PVH4" s="104"/>
      <c r="PVI4" s="104"/>
      <c r="PVJ4" s="104"/>
      <c r="PVK4" s="104"/>
      <c r="PVL4" s="104"/>
      <c r="PVM4" s="104"/>
      <c r="PVN4" s="104"/>
      <c r="PVO4" s="104"/>
      <c r="PVP4" s="104"/>
      <c r="PVQ4" s="104"/>
      <c r="PVR4" s="104"/>
      <c r="PVS4" s="104"/>
      <c r="PVT4" s="104"/>
      <c r="PVU4" s="104"/>
      <c r="PVV4" s="104"/>
      <c r="PVW4" s="104"/>
      <c r="PVX4" s="104"/>
      <c r="PVY4" s="104"/>
      <c r="PVZ4" s="104"/>
      <c r="PWA4" s="104"/>
      <c r="PWB4" s="104"/>
      <c r="PWC4" s="104"/>
      <c r="PWD4" s="104"/>
      <c r="PWE4" s="104"/>
      <c r="PWF4" s="104"/>
      <c r="PWG4" s="104"/>
      <c r="PWH4" s="104"/>
      <c r="PWI4" s="104"/>
      <c r="PWJ4" s="104"/>
      <c r="PWK4" s="104"/>
      <c r="PWL4" s="104"/>
      <c r="PWM4" s="104"/>
      <c r="PWN4" s="104"/>
      <c r="PWO4" s="104"/>
      <c r="PWP4" s="104"/>
      <c r="PWQ4" s="104"/>
      <c r="PWR4" s="104"/>
      <c r="PWS4" s="104"/>
      <c r="PWT4" s="104"/>
      <c r="PWU4" s="104"/>
      <c r="PWV4" s="104"/>
      <c r="PWW4" s="104"/>
      <c r="PWX4" s="104"/>
      <c r="PWY4" s="104"/>
      <c r="PWZ4" s="104"/>
      <c r="PXA4" s="104"/>
      <c r="PXB4" s="104"/>
      <c r="PXC4" s="104"/>
      <c r="PXD4" s="104"/>
      <c r="PXE4" s="104"/>
      <c r="PXF4" s="104"/>
      <c r="PXG4" s="104"/>
      <c r="PXH4" s="104"/>
      <c r="PXI4" s="104"/>
      <c r="PXJ4" s="104"/>
      <c r="PXK4" s="104"/>
      <c r="PXL4" s="104"/>
      <c r="PXM4" s="104"/>
      <c r="PXN4" s="104"/>
      <c r="PXO4" s="104"/>
      <c r="PXP4" s="104"/>
      <c r="PXQ4" s="104"/>
      <c r="PXR4" s="104"/>
      <c r="PXS4" s="104"/>
      <c r="PXT4" s="104"/>
      <c r="PXU4" s="104"/>
      <c r="PXV4" s="104"/>
      <c r="PXW4" s="104"/>
      <c r="PXX4" s="104"/>
      <c r="PXY4" s="104"/>
      <c r="PXZ4" s="104"/>
      <c r="PYA4" s="104"/>
      <c r="PYB4" s="104"/>
      <c r="PYC4" s="104"/>
      <c r="PYD4" s="104"/>
      <c r="PYE4" s="104"/>
      <c r="PYF4" s="104"/>
      <c r="PYG4" s="104"/>
      <c r="PYH4" s="104"/>
      <c r="PYI4" s="104"/>
      <c r="PYJ4" s="104"/>
      <c r="PYK4" s="104"/>
      <c r="PYL4" s="104"/>
      <c r="PYM4" s="104"/>
      <c r="PYN4" s="104"/>
      <c r="PYO4" s="104"/>
      <c r="PYP4" s="104"/>
      <c r="PYQ4" s="104"/>
      <c r="PYR4" s="104"/>
      <c r="PYS4" s="104"/>
      <c r="PYT4" s="104"/>
      <c r="PYU4" s="104"/>
      <c r="PYV4" s="104"/>
      <c r="PYW4" s="104"/>
      <c r="PYX4" s="104"/>
      <c r="PYY4" s="104"/>
      <c r="PYZ4" s="104"/>
      <c r="PZA4" s="104"/>
      <c r="PZB4" s="104"/>
      <c r="PZC4" s="104"/>
      <c r="PZD4" s="104"/>
      <c r="PZE4" s="104"/>
      <c r="PZF4" s="104"/>
      <c r="PZG4" s="104"/>
      <c r="PZH4" s="104"/>
      <c r="PZI4" s="104"/>
      <c r="PZJ4" s="104"/>
      <c r="PZK4" s="104"/>
      <c r="PZL4" s="104"/>
      <c r="PZM4" s="104"/>
      <c r="PZN4" s="104"/>
      <c r="PZO4" s="104"/>
      <c r="PZP4" s="104"/>
      <c r="PZQ4" s="104"/>
      <c r="PZR4" s="104"/>
      <c r="PZS4" s="104"/>
      <c r="PZT4" s="104"/>
      <c r="PZU4" s="104"/>
      <c r="PZV4" s="104"/>
      <c r="PZW4" s="104"/>
      <c r="PZX4" s="104"/>
      <c r="PZY4" s="104"/>
      <c r="PZZ4" s="104"/>
      <c r="QAA4" s="104"/>
      <c r="QAB4" s="104"/>
      <c r="QAC4" s="104"/>
      <c r="QAD4" s="104"/>
      <c r="QAE4" s="104"/>
      <c r="QAF4" s="104"/>
      <c r="QAG4" s="104"/>
      <c r="QAH4" s="104"/>
      <c r="QAI4" s="104"/>
      <c r="QAJ4" s="104"/>
      <c r="QAK4" s="104"/>
      <c r="QAL4" s="104"/>
      <c r="QAM4" s="104"/>
      <c r="QAN4" s="104"/>
      <c r="QAO4" s="104"/>
      <c r="QAP4" s="104"/>
      <c r="QAQ4" s="104"/>
      <c r="QAR4" s="104"/>
      <c r="QAS4" s="104"/>
      <c r="QAT4" s="104"/>
      <c r="QAU4" s="104"/>
      <c r="QAV4" s="104"/>
      <c r="QAW4" s="104"/>
      <c r="QAX4" s="104"/>
      <c r="QAY4" s="104"/>
      <c r="QAZ4" s="104"/>
      <c r="QBA4" s="104"/>
      <c r="QBB4" s="104"/>
      <c r="QBC4" s="104"/>
      <c r="QBD4" s="104"/>
      <c r="QBE4" s="104"/>
      <c r="QBF4" s="104"/>
      <c r="QBG4" s="104"/>
      <c r="QBH4" s="104"/>
      <c r="QBI4" s="104"/>
      <c r="QBJ4" s="104"/>
      <c r="QBK4" s="104"/>
      <c r="QBL4" s="104"/>
      <c r="QBM4" s="104"/>
      <c r="QBN4" s="104"/>
      <c r="QBO4" s="104"/>
      <c r="QBP4" s="104"/>
      <c r="QBQ4" s="104"/>
      <c r="QBR4" s="104"/>
      <c r="QBS4" s="104"/>
      <c r="QBT4" s="104"/>
      <c r="QBU4" s="104"/>
      <c r="QBV4" s="104"/>
      <c r="QBW4" s="104"/>
      <c r="QBX4" s="104"/>
      <c r="QBY4" s="104"/>
      <c r="QBZ4" s="104"/>
      <c r="QCA4" s="104"/>
      <c r="QCB4" s="104"/>
      <c r="QCC4" s="104"/>
      <c r="QCD4" s="104"/>
      <c r="QCE4" s="104"/>
      <c r="QCF4" s="104"/>
      <c r="QCG4" s="104"/>
      <c r="QCH4" s="104"/>
      <c r="QCI4" s="104"/>
      <c r="QCJ4" s="104"/>
      <c r="QCK4" s="104"/>
      <c r="QCL4" s="104"/>
      <c r="QCM4" s="104"/>
      <c r="QCN4" s="104"/>
      <c r="QCO4" s="104"/>
      <c r="QCP4" s="104"/>
      <c r="QCQ4" s="104"/>
      <c r="QCR4" s="104"/>
      <c r="QCS4" s="104"/>
      <c r="QCT4" s="104"/>
      <c r="QCU4" s="104"/>
      <c r="QCV4" s="104"/>
      <c r="QCW4" s="104"/>
      <c r="QCX4" s="104"/>
      <c r="QCY4" s="104"/>
      <c r="QCZ4" s="104"/>
      <c r="QDA4" s="104"/>
      <c r="QDB4" s="104"/>
      <c r="QDC4" s="104"/>
      <c r="QDD4" s="104"/>
      <c r="QDE4" s="104"/>
      <c r="QDF4" s="104"/>
      <c r="QDG4" s="104"/>
      <c r="QDH4" s="104"/>
      <c r="QDI4" s="104"/>
      <c r="QDJ4" s="104"/>
      <c r="QDK4" s="104"/>
      <c r="QDL4" s="104"/>
      <c r="QDM4" s="104"/>
      <c r="QDN4" s="104"/>
      <c r="QDO4" s="104"/>
      <c r="QDP4" s="104"/>
      <c r="QDQ4" s="104"/>
      <c r="QDR4" s="104"/>
      <c r="QDS4" s="104"/>
      <c r="QDT4" s="104"/>
      <c r="QDU4" s="104"/>
      <c r="QDV4" s="104"/>
      <c r="QDW4" s="104"/>
      <c r="QDX4" s="104"/>
      <c r="QDY4" s="104"/>
      <c r="QDZ4" s="104"/>
      <c r="QEA4" s="104"/>
      <c r="QEB4" s="104"/>
      <c r="QEC4" s="104"/>
      <c r="QED4" s="104"/>
      <c r="QEE4" s="104"/>
      <c r="QEF4" s="104"/>
      <c r="QEG4" s="104"/>
      <c r="QEH4" s="104"/>
      <c r="QEI4" s="104"/>
      <c r="QEJ4" s="104"/>
      <c r="QEK4" s="104"/>
      <c r="QEL4" s="104"/>
      <c r="QEM4" s="104"/>
      <c r="QEN4" s="104"/>
      <c r="QEO4" s="104"/>
      <c r="QEP4" s="104"/>
      <c r="QEQ4" s="104"/>
      <c r="QER4" s="104"/>
      <c r="QES4" s="104"/>
      <c r="QET4" s="104"/>
      <c r="QEU4" s="104"/>
      <c r="QEV4" s="104"/>
      <c r="QEW4" s="104"/>
      <c r="QEX4" s="104"/>
      <c r="QEY4" s="104"/>
      <c r="QEZ4" s="104"/>
      <c r="QFA4" s="104"/>
      <c r="QFB4" s="104"/>
      <c r="QFC4" s="104"/>
      <c r="QFD4" s="104"/>
      <c r="QFE4" s="104"/>
      <c r="QFF4" s="104"/>
      <c r="QFG4" s="104"/>
      <c r="QFH4" s="104"/>
      <c r="QFI4" s="104"/>
      <c r="QFJ4" s="104"/>
      <c r="QFK4" s="104"/>
      <c r="QFL4" s="104"/>
      <c r="QFM4" s="104"/>
      <c r="QFN4" s="104"/>
      <c r="QFO4" s="104"/>
      <c r="QFP4" s="104"/>
      <c r="QFQ4" s="104"/>
      <c r="QFR4" s="104"/>
      <c r="QFS4" s="104"/>
      <c r="QFT4" s="104"/>
      <c r="QFU4" s="104"/>
      <c r="QFV4" s="104"/>
      <c r="QFW4" s="104"/>
      <c r="QFX4" s="104"/>
      <c r="QFY4" s="104"/>
      <c r="QFZ4" s="104"/>
      <c r="QGA4" s="104"/>
      <c r="QGB4" s="104"/>
      <c r="QGC4" s="104"/>
      <c r="QGD4" s="104"/>
      <c r="QGE4" s="104"/>
      <c r="QGF4" s="104"/>
      <c r="QGG4" s="104"/>
      <c r="QGH4" s="104"/>
      <c r="QGI4" s="104"/>
      <c r="QGJ4" s="104"/>
      <c r="QGK4" s="104"/>
      <c r="QGL4" s="104"/>
      <c r="QGM4" s="104"/>
      <c r="QGN4" s="104"/>
      <c r="QGO4" s="104"/>
      <c r="QGP4" s="104"/>
      <c r="QGQ4" s="104"/>
      <c r="QGR4" s="104"/>
      <c r="QGS4" s="104"/>
      <c r="QGT4" s="104"/>
      <c r="QGU4" s="104"/>
      <c r="QGV4" s="104"/>
      <c r="QGW4" s="104"/>
      <c r="QGX4" s="104"/>
      <c r="QGY4" s="104"/>
      <c r="QGZ4" s="104"/>
      <c r="QHA4" s="104"/>
      <c r="QHB4" s="104"/>
      <c r="QHC4" s="104"/>
      <c r="QHD4" s="104"/>
      <c r="QHE4" s="104"/>
      <c r="QHF4" s="104"/>
      <c r="QHG4" s="104"/>
      <c r="QHH4" s="104"/>
      <c r="QHI4" s="104"/>
      <c r="QHJ4" s="104"/>
      <c r="QHK4" s="104"/>
      <c r="QHL4" s="104"/>
      <c r="QHM4" s="104"/>
      <c r="QHN4" s="104"/>
      <c r="QHO4" s="104"/>
      <c r="QHP4" s="104"/>
      <c r="QHQ4" s="104"/>
      <c r="QHR4" s="104"/>
      <c r="QHS4" s="104"/>
      <c r="QHT4" s="104"/>
      <c r="QHU4" s="104"/>
      <c r="QHV4" s="104"/>
      <c r="QHW4" s="104"/>
      <c r="QHX4" s="104"/>
      <c r="QHY4" s="104"/>
      <c r="QHZ4" s="104"/>
      <c r="QIA4" s="104"/>
      <c r="QIB4" s="104"/>
      <c r="QIC4" s="104"/>
      <c r="QID4" s="104"/>
      <c r="QIE4" s="104"/>
      <c r="QIF4" s="104"/>
      <c r="QIG4" s="104"/>
      <c r="QIH4" s="104"/>
      <c r="QII4" s="104"/>
      <c r="QIJ4" s="104"/>
      <c r="QIK4" s="104"/>
      <c r="QIL4" s="104"/>
      <c r="QIM4" s="104"/>
      <c r="QIN4" s="104"/>
      <c r="QIO4" s="104"/>
      <c r="QIP4" s="104"/>
      <c r="QIQ4" s="104"/>
      <c r="QIR4" s="104"/>
      <c r="QIS4" s="104"/>
      <c r="QIT4" s="104"/>
      <c r="QIU4" s="104"/>
      <c r="QIV4" s="104"/>
      <c r="QIW4" s="104"/>
      <c r="QIX4" s="104"/>
      <c r="QIY4" s="104"/>
      <c r="QIZ4" s="104"/>
      <c r="QJA4" s="104"/>
      <c r="QJB4" s="104"/>
      <c r="QJC4" s="104"/>
      <c r="QJD4" s="104"/>
      <c r="QJE4" s="104"/>
      <c r="QJF4" s="104"/>
      <c r="QJG4" s="104"/>
      <c r="QJH4" s="104"/>
      <c r="QJI4" s="104"/>
      <c r="QJJ4" s="104"/>
      <c r="QJK4" s="104"/>
      <c r="QJL4" s="104"/>
      <c r="QJM4" s="104"/>
      <c r="QJN4" s="104"/>
      <c r="QJO4" s="104"/>
      <c r="QJP4" s="104"/>
      <c r="QJQ4" s="104"/>
      <c r="QJR4" s="104"/>
      <c r="QJS4" s="104"/>
      <c r="QJT4" s="104"/>
      <c r="QJU4" s="104"/>
      <c r="QJV4" s="104"/>
      <c r="QJW4" s="104"/>
      <c r="QJX4" s="104"/>
      <c r="QJY4" s="104"/>
      <c r="QJZ4" s="104"/>
      <c r="QKA4" s="104"/>
      <c r="QKB4" s="104"/>
      <c r="QKC4" s="104"/>
      <c r="QKD4" s="104"/>
      <c r="QKE4" s="104"/>
      <c r="QKF4" s="104"/>
      <c r="QKG4" s="104"/>
      <c r="QKH4" s="104"/>
      <c r="QKI4" s="104"/>
      <c r="QKJ4" s="104"/>
      <c r="QKK4" s="104"/>
      <c r="QKL4" s="104"/>
      <c r="QKM4" s="104"/>
      <c r="QKN4" s="104"/>
      <c r="QKO4" s="104"/>
      <c r="QKP4" s="104"/>
      <c r="QKQ4" s="104"/>
      <c r="QKR4" s="104"/>
      <c r="QKS4" s="104"/>
      <c r="QKT4" s="104"/>
      <c r="QKU4" s="104"/>
      <c r="QKV4" s="104"/>
      <c r="QKW4" s="104"/>
      <c r="QKX4" s="104"/>
      <c r="QKY4" s="104"/>
      <c r="QKZ4" s="104"/>
      <c r="QLA4" s="104"/>
      <c r="QLB4" s="104"/>
      <c r="QLC4" s="104"/>
      <c r="QLD4" s="104"/>
      <c r="QLE4" s="104"/>
      <c r="QLF4" s="104"/>
      <c r="QLG4" s="104"/>
      <c r="QLH4" s="104"/>
      <c r="QLI4" s="104"/>
      <c r="QLJ4" s="104"/>
      <c r="QLK4" s="104"/>
      <c r="QLL4" s="104"/>
      <c r="QLM4" s="104"/>
      <c r="QLN4" s="104"/>
      <c r="QLO4" s="104"/>
      <c r="QLP4" s="104"/>
      <c r="QLQ4" s="104"/>
      <c r="QLR4" s="104"/>
      <c r="QLS4" s="104"/>
      <c r="QLT4" s="104"/>
      <c r="QLU4" s="104"/>
      <c r="QLV4" s="104"/>
      <c r="QLW4" s="104"/>
      <c r="QLX4" s="104"/>
      <c r="QLY4" s="104"/>
      <c r="QLZ4" s="104"/>
      <c r="QMA4" s="104"/>
      <c r="QMB4" s="104"/>
      <c r="QMC4" s="104"/>
      <c r="QMD4" s="104"/>
      <c r="QME4" s="104"/>
      <c r="QMF4" s="104"/>
      <c r="QMG4" s="104"/>
      <c r="QMH4" s="104"/>
      <c r="QMI4" s="104"/>
      <c r="QMJ4" s="104"/>
      <c r="QMK4" s="104"/>
      <c r="QML4" s="104"/>
      <c r="QMM4" s="104"/>
      <c r="QMN4" s="104"/>
      <c r="QMO4" s="104"/>
      <c r="QMP4" s="104"/>
      <c r="QMQ4" s="104"/>
      <c r="QMR4" s="104"/>
      <c r="QMS4" s="104"/>
      <c r="QMT4" s="104"/>
      <c r="QMU4" s="104"/>
      <c r="QMV4" s="104"/>
      <c r="QMW4" s="104"/>
      <c r="QMX4" s="104"/>
      <c r="QMY4" s="104"/>
      <c r="QMZ4" s="104"/>
      <c r="QNA4" s="104"/>
      <c r="QNB4" s="104"/>
      <c r="QNC4" s="104"/>
      <c r="QND4" s="104"/>
      <c r="QNE4" s="104"/>
      <c r="QNF4" s="104"/>
      <c r="QNG4" s="104"/>
      <c r="QNH4" s="104"/>
      <c r="QNI4" s="104"/>
      <c r="QNJ4" s="104"/>
      <c r="QNK4" s="104"/>
      <c r="QNL4" s="104"/>
      <c r="QNM4" s="104"/>
      <c r="QNN4" s="104"/>
      <c r="QNO4" s="104"/>
      <c r="QNP4" s="104"/>
      <c r="QNQ4" s="104"/>
      <c r="QNR4" s="104"/>
      <c r="QNS4" s="104"/>
      <c r="QNT4" s="104"/>
      <c r="QNU4" s="104"/>
      <c r="QNV4" s="104"/>
      <c r="QNW4" s="104"/>
      <c r="QNX4" s="104"/>
      <c r="QNY4" s="104"/>
      <c r="QNZ4" s="104"/>
      <c r="QOA4" s="104"/>
      <c r="QOB4" s="104"/>
      <c r="QOC4" s="104"/>
      <c r="QOD4" s="104"/>
      <c r="QOE4" s="104"/>
      <c r="QOF4" s="104"/>
      <c r="QOG4" s="104"/>
      <c r="QOH4" s="104"/>
      <c r="QOI4" s="104"/>
      <c r="QOJ4" s="104"/>
      <c r="QOK4" s="104"/>
      <c r="QOL4" s="104"/>
      <c r="QOM4" s="104"/>
      <c r="QON4" s="104"/>
      <c r="QOO4" s="104"/>
      <c r="QOP4" s="104"/>
      <c r="QOQ4" s="104"/>
      <c r="QOR4" s="104"/>
      <c r="QOS4" s="104"/>
      <c r="QOT4" s="104"/>
      <c r="QOU4" s="104"/>
      <c r="QOV4" s="104"/>
      <c r="QOW4" s="104"/>
      <c r="QOX4" s="104"/>
      <c r="QOY4" s="104"/>
      <c r="QOZ4" s="104"/>
      <c r="QPA4" s="104"/>
      <c r="QPB4" s="104"/>
      <c r="QPC4" s="104"/>
      <c r="QPD4" s="104"/>
      <c r="QPE4" s="104"/>
      <c r="QPF4" s="104"/>
      <c r="QPG4" s="104"/>
      <c r="QPH4" s="104"/>
      <c r="QPI4" s="104"/>
      <c r="QPJ4" s="104"/>
      <c r="QPK4" s="104"/>
      <c r="QPL4" s="104"/>
      <c r="QPM4" s="104"/>
      <c r="QPN4" s="104"/>
      <c r="QPO4" s="104"/>
      <c r="QPP4" s="104"/>
      <c r="QPQ4" s="104"/>
      <c r="QPR4" s="104"/>
      <c r="QPS4" s="104"/>
      <c r="QPT4" s="104"/>
      <c r="QPU4" s="104"/>
      <c r="QPV4" s="104"/>
      <c r="QPW4" s="104"/>
      <c r="QPX4" s="104"/>
      <c r="QPY4" s="104"/>
      <c r="QPZ4" s="104"/>
      <c r="QQA4" s="104"/>
      <c r="QQB4" s="104"/>
      <c r="QQC4" s="104"/>
      <c r="QQD4" s="104"/>
      <c r="QQE4" s="104"/>
      <c r="QQF4" s="104"/>
      <c r="QQG4" s="104"/>
      <c r="QQH4" s="104"/>
      <c r="QQI4" s="104"/>
      <c r="QQJ4" s="104"/>
      <c r="QQK4" s="104"/>
      <c r="QQL4" s="104"/>
      <c r="QQM4" s="104"/>
      <c r="QQN4" s="104"/>
      <c r="QQO4" s="104"/>
      <c r="QQP4" s="104"/>
      <c r="QQQ4" s="104"/>
      <c r="QQR4" s="104"/>
      <c r="QQS4" s="104"/>
      <c r="QQT4" s="104"/>
      <c r="QQU4" s="104"/>
      <c r="QQV4" s="104"/>
      <c r="QQW4" s="104"/>
      <c r="QQX4" s="104"/>
      <c r="QQY4" s="104"/>
      <c r="QQZ4" s="104"/>
      <c r="QRA4" s="104"/>
      <c r="QRB4" s="104"/>
      <c r="QRC4" s="104"/>
      <c r="QRD4" s="104"/>
      <c r="QRE4" s="104"/>
      <c r="QRF4" s="104"/>
      <c r="QRG4" s="104"/>
      <c r="QRH4" s="104"/>
      <c r="QRI4" s="104"/>
      <c r="QRJ4" s="104"/>
      <c r="QRK4" s="104"/>
      <c r="QRL4" s="104"/>
      <c r="QRM4" s="104"/>
      <c r="QRN4" s="104"/>
      <c r="QRO4" s="104"/>
      <c r="QRP4" s="104"/>
      <c r="QRQ4" s="104"/>
      <c r="QRR4" s="104"/>
      <c r="QRS4" s="104"/>
      <c r="QRT4" s="104"/>
      <c r="QRU4" s="104"/>
      <c r="QRV4" s="104"/>
      <c r="QRW4" s="104"/>
      <c r="QRX4" s="104"/>
      <c r="QRY4" s="104"/>
      <c r="QRZ4" s="104"/>
      <c r="QSA4" s="104"/>
      <c r="QSB4" s="104"/>
      <c r="QSC4" s="104"/>
      <c r="QSD4" s="104"/>
      <c r="QSE4" s="104"/>
      <c r="QSF4" s="104"/>
      <c r="QSG4" s="104"/>
      <c r="QSH4" s="104"/>
      <c r="QSI4" s="104"/>
      <c r="QSJ4" s="104"/>
      <c r="QSK4" s="104"/>
      <c r="QSL4" s="104"/>
      <c r="QSM4" s="104"/>
      <c r="QSN4" s="104"/>
      <c r="QSO4" s="104"/>
      <c r="QSP4" s="104"/>
      <c r="QSQ4" s="104"/>
      <c r="QSR4" s="104"/>
      <c r="QSS4" s="104"/>
      <c r="QST4" s="104"/>
      <c r="QSU4" s="104"/>
      <c r="QSV4" s="104"/>
      <c r="QSW4" s="104"/>
      <c r="QSX4" s="104"/>
      <c r="QSY4" s="104"/>
      <c r="QSZ4" s="104"/>
      <c r="QTA4" s="104"/>
      <c r="QTB4" s="104"/>
      <c r="QTC4" s="104"/>
      <c r="QTD4" s="104"/>
      <c r="QTE4" s="104"/>
      <c r="QTF4" s="104"/>
      <c r="QTG4" s="104"/>
      <c r="QTH4" s="104"/>
      <c r="QTI4" s="104"/>
      <c r="QTJ4" s="104"/>
      <c r="QTK4" s="104"/>
      <c r="QTL4" s="104"/>
      <c r="QTM4" s="104"/>
      <c r="QTN4" s="104"/>
      <c r="QTO4" s="104"/>
      <c r="QTP4" s="104"/>
      <c r="QTQ4" s="104"/>
      <c r="QTR4" s="104"/>
      <c r="QTS4" s="104"/>
      <c r="QTT4" s="104"/>
      <c r="QTU4" s="104"/>
      <c r="QTV4" s="104"/>
      <c r="QTW4" s="104"/>
      <c r="QTX4" s="104"/>
      <c r="QTY4" s="104"/>
      <c r="QTZ4" s="104"/>
      <c r="QUA4" s="104"/>
      <c r="QUB4" s="104"/>
      <c r="QUC4" s="104"/>
      <c r="QUD4" s="104"/>
      <c r="QUE4" s="104"/>
      <c r="QUF4" s="104"/>
      <c r="QUG4" s="104"/>
      <c r="QUH4" s="104"/>
      <c r="QUI4" s="104"/>
      <c r="QUJ4" s="104"/>
      <c r="QUK4" s="104"/>
      <c r="QUL4" s="104"/>
      <c r="QUM4" s="104"/>
      <c r="QUN4" s="104"/>
      <c r="QUO4" s="104"/>
      <c r="QUP4" s="104"/>
      <c r="QUQ4" s="104"/>
      <c r="QUR4" s="104"/>
      <c r="QUS4" s="104"/>
      <c r="QUT4" s="104"/>
      <c r="QUU4" s="104"/>
      <c r="QUV4" s="104"/>
      <c r="QUW4" s="104"/>
      <c r="QUX4" s="104"/>
      <c r="QUY4" s="104"/>
      <c r="QUZ4" s="104"/>
      <c r="QVA4" s="104"/>
      <c r="QVB4" s="104"/>
      <c r="QVC4" s="104"/>
      <c r="QVD4" s="104"/>
      <c r="QVE4" s="104"/>
      <c r="QVF4" s="104"/>
      <c r="QVG4" s="104"/>
      <c r="QVH4" s="104"/>
      <c r="QVI4" s="104"/>
      <c r="QVJ4" s="104"/>
      <c r="QVK4" s="104"/>
      <c r="QVL4" s="104"/>
      <c r="QVM4" s="104"/>
      <c r="QVN4" s="104"/>
      <c r="QVO4" s="104"/>
      <c r="QVP4" s="104"/>
      <c r="QVQ4" s="104"/>
      <c r="QVR4" s="104"/>
      <c r="QVS4" s="104"/>
      <c r="QVT4" s="104"/>
      <c r="QVU4" s="104"/>
      <c r="QVV4" s="104"/>
      <c r="QVW4" s="104"/>
      <c r="QVX4" s="104"/>
      <c r="QVY4" s="104"/>
      <c r="QVZ4" s="104"/>
      <c r="QWA4" s="104"/>
      <c r="QWB4" s="104"/>
      <c r="QWC4" s="104"/>
      <c r="QWD4" s="104"/>
      <c r="QWE4" s="104"/>
      <c r="QWF4" s="104"/>
      <c r="QWG4" s="104"/>
      <c r="QWH4" s="104"/>
      <c r="QWI4" s="104"/>
      <c r="QWJ4" s="104"/>
      <c r="QWK4" s="104"/>
      <c r="QWL4" s="104"/>
      <c r="QWM4" s="104"/>
      <c r="QWN4" s="104"/>
      <c r="QWO4" s="104"/>
      <c r="QWP4" s="104"/>
      <c r="QWQ4" s="104"/>
      <c r="QWR4" s="104"/>
      <c r="QWS4" s="104"/>
      <c r="QWT4" s="104"/>
      <c r="QWU4" s="104"/>
      <c r="QWV4" s="104"/>
      <c r="QWW4" s="104"/>
      <c r="QWX4" s="104"/>
      <c r="QWY4" s="104"/>
      <c r="QWZ4" s="104"/>
      <c r="QXA4" s="104"/>
      <c r="QXB4" s="104"/>
      <c r="QXC4" s="104"/>
      <c r="QXD4" s="104"/>
      <c r="QXE4" s="104"/>
      <c r="QXF4" s="104"/>
      <c r="QXG4" s="104"/>
      <c r="QXH4" s="104"/>
      <c r="QXI4" s="104"/>
      <c r="QXJ4" s="104"/>
      <c r="QXK4" s="104"/>
      <c r="QXL4" s="104"/>
      <c r="QXM4" s="104"/>
      <c r="QXN4" s="104"/>
      <c r="QXO4" s="104"/>
      <c r="QXP4" s="104"/>
      <c r="QXQ4" s="104"/>
      <c r="QXR4" s="104"/>
      <c r="QXS4" s="104"/>
      <c r="QXT4" s="104"/>
      <c r="QXU4" s="104"/>
      <c r="QXV4" s="104"/>
      <c r="QXW4" s="104"/>
      <c r="QXX4" s="104"/>
      <c r="QXY4" s="104"/>
      <c r="QXZ4" s="104"/>
      <c r="QYA4" s="104"/>
      <c r="QYB4" s="104"/>
      <c r="QYC4" s="104"/>
      <c r="QYD4" s="104"/>
      <c r="QYE4" s="104"/>
      <c r="QYF4" s="104"/>
      <c r="QYG4" s="104"/>
      <c r="QYH4" s="104"/>
      <c r="QYI4" s="104"/>
      <c r="QYJ4" s="104"/>
      <c r="QYK4" s="104"/>
      <c r="QYL4" s="104"/>
      <c r="QYM4" s="104"/>
      <c r="QYN4" s="104"/>
      <c r="QYO4" s="104"/>
      <c r="QYP4" s="104"/>
      <c r="QYQ4" s="104"/>
      <c r="QYR4" s="104"/>
      <c r="QYS4" s="104"/>
      <c r="QYT4" s="104"/>
      <c r="QYU4" s="104"/>
      <c r="QYV4" s="104"/>
      <c r="QYW4" s="104"/>
      <c r="QYX4" s="104"/>
      <c r="QYY4" s="104"/>
      <c r="QYZ4" s="104"/>
      <c r="QZA4" s="104"/>
      <c r="QZB4" s="104"/>
      <c r="QZC4" s="104"/>
      <c r="QZD4" s="104"/>
      <c r="QZE4" s="104"/>
      <c r="QZF4" s="104"/>
      <c r="QZG4" s="104"/>
      <c r="QZH4" s="104"/>
      <c r="QZI4" s="104"/>
      <c r="QZJ4" s="104"/>
      <c r="QZK4" s="104"/>
      <c r="QZL4" s="104"/>
      <c r="QZM4" s="104"/>
      <c r="QZN4" s="104"/>
      <c r="QZO4" s="104"/>
      <c r="QZP4" s="104"/>
      <c r="QZQ4" s="104"/>
      <c r="QZR4" s="104"/>
      <c r="QZS4" s="104"/>
      <c r="QZT4" s="104"/>
      <c r="QZU4" s="104"/>
      <c r="QZV4" s="104"/>
      <c r="QZW4" s="104"/>
      <c r="QZX4" s="104"/>
      <c r="QZY4" s="104"/>
      <c r="QZZ4" s="104"/>
      <c r="RAA4" s="104"/>
      <c r="RAB4" s="104"/>
      <c r="RAC4" s="104"/>
      <c r="RAD4" s="104"/>
      <c r="RAE4" s="104"/>
      <c r="RAF4" s="104"/>
      <c r="RAG4" s="104"/>
      <c r="RAH4" s="104"/>
      <c r="RAI4" s="104"/>
      <c r="RAJ4" s="104"/>
      <c r="RAK4" s="104"/>
      <c r="RAL4" s="104"/>
      <c r="RAM4" s="104"/>
      <c r="RAN4" s="104"/>
      <c r="RAO4" s="104"/>
      <c r="RAP4" s="104"/>
      <c r="RAQ4" s="104"/>
      <c r="RAR4" s="104"/>
      <c r="RAS4" s="104"/>
      <c r="RAT4" s="104"/>
      <c r="RAU4" s="104"/>
      <c r="RAV4" s="104"/>
      <c r="RAW4" s="104"/>
      <c r="RAX4" s="104"/>
      <c r="RAY4" s="104"/>
      <c r="RAZ4" s="104"/>
      <c r="RBA4" s="104"/>
      <c r="RBB4" s="104"/>
      <c r="RBC4" s="104"/>
      <c r="RBD4" s="104"/>
      <c r="RBE4" s="104"/>
      <c r="RBF4" s="104"/>
      <c r="RBG4" s="104"/>
      <c r="RBH4" s="104"/>
      <c r="RBI4" s="104"/>
      <c r="RBJ4" s="104"/>
      <c r="RBK4" s="104"/>
      <c r="RBL4" s="104"/>
      <c r="RBM4" s="104"/>
      <c r="RBN4" s="104"/>
      <c r="RBO4" s="104"/>
      <c r="RBP4" s="104"/>
      <c r="RBQ4" s="104"/>
      <c r="RBR4" s="104"/>
      <c r="RBS4" s="104"/>
      <c r="RBT4" s="104"/>
      <c r="RBU4" s="104"/>
      <c r="RBV4" s="104"/>
      <c r="RBW4" s="104"/>
      <c r="RBX4" s="104"/>
      <c r="RBY4" s="104"/>
      <c r="RBZ4" s="104"/>
      <c r="RCA4" s="104"/>
      <c r="RCB4" s="104"/>
      <c r="RCC4" s="104"/>
      <c r="RCD4" s="104"/>
      <c r="RCE4" s="104"/>
      <c r="RCF4" s="104"/>
      <c r="RCG4" s="104"/>
      <c r="RCH4" s="104"/>
      <c r="RCI4" s="104"/>
      <c r="RCJ4" s="104"/>
      <c r="RCK4" s="104"/>
      <c r="RCL4" s="104"/>
      <c r="RCM4" s="104"/>
      <c r="RCN4" s="104"/>
      <c r="RCO4" s="104"/>
      <c r="RCP4" s="104"/>
      <c r="RCQ4" s="104"/>
      <c r="RCR4" s="104"/>
      <c r="RCS4" s="104"/>
      <c r="RCT4" s="104"/>
      <c r="RCU4" s="104"/>
      <c r="RCV4" s="104"/>
      <c r="RCW4" s="104"/>
      <c r="RCX4" s="104"/>
      <c r="RCY4" s="104"/>
      <c r="RCZ4" s="104"/>
      <c r="RDA4" s="104"/>
      <c r="RDB4" s="104"/>
      <c r="RDC4" s="104"/>
      <c r="RDD4" s="104"/>
      <c r="RDE4" s="104"/>
      <c r="RDF4" s="104"/>
      <c r="RDG4" s="104"/>
      <c r="RDH4" s="104"/>
      <c r="RDI4" s="104"/>
      <c r="RDJ4" s="104"/>
      <c r="RDK4" s="104"/>
      <c r="RDL4" s="104"/>
      <c r="RDM4" s="104"/>
      <c r="RDN4" s="104"/>
      <c r="RDO4" s="104"/>
      <c r="RDP4" s="104"/>
      <c r="RDQ4" s="104"/>
      <c r="RDR4" s="104"/>
      <c r="RDS4" s="104"/>
      <c r="RDT4" s="104"/>
      <c r="RDU4" s="104"/>
      <c r="RDV4" s="104"/>
      <c r="RDW4" s="104"/>
      <c r="RDX4" s="104"/>
      <c r="RDY4" s="104"/>
      <c r="RDZ4" s="104"/>
      <c r="REA4" s="104"/>
      <c r="REB4" s="104"/>
      <c r="REC4" s="104"/>
      <c r="RED4" s="104"/>
      <c r="REE4" s="104"/>
      <c r="REF4" s="104"/>
      <c r="REG4" s="104"/>
      <c r="REH4" s="104"/>
      <c r="REI4" s="104"/>
      <c r="REJ4" s="104"/>
      <c r="REK4" s="104"/>
      <c r="REL4" s="104"/>
      <c r="REM4" s="104"/>
      <c r="REN4" s="104"/>
      <c r="REO4" s="104"/>
      <c r="REP4" s="104"/>
      <c r="REQ4" s="104"/>
      <c r="RER4" s="104"/>
      <c r="RES4" s="104"/>
      <c r="RET4" s="104"/>
      <c r="REU4" s="104"/>
      <c r="REV4" s="104"/>
      <c r="REW4" s="104"/>
      <c r="REX4" s="104"/>
      <c r="REY4" s="104"/>
      <c r="REZ4" s="104"/>
      <c r="RFA4" s="104"/>
      <c r="RFB4" s="104"/>
      <c r="RFC4" s="104"/>
      <c r="RFD4" s="104"/>
      <c r="RFE4" s="104"/>
      <c r="RFF4" s="104"/>
      <c r="RFG4" s="104"/>
      <c r="RFH4" s="104"/>
      <c r="RFI4" s="104"/>
      <c r="RFJ4" s="104"/>
      <c r="RFK4" s="104"/>
      <c r="RFL4" s="104"/>
      <c r="RFM4" s="104"/>
      <c r="RFN4" s="104"/>
      <c r="RFO4" s="104"/>
      <c r="RFP4" s="104"/>
      <c r="RFQ4" s="104"/>
      <c r="RFR4" s="104"/>
      <c r="RFS4" s="104"/>
      <c r="RFT4" s="104"/>
      <c r="RFU4" s="104"/>
      <c r="RFV4" s="104"/>
      <c r="RFW4" s="104"/>
      <c r="RFX4" s="104"/>
      <c r="RFY4" s="104"/>
      <c r="RFZ4" s="104"/>
      <c r="RGA4" s="104"/>
      <c r="RGB4" s="104"/>
      <c r="RGC4" s="104"/>
      <c r="RGD4" s="104"/>
      <c r="RGE4" s="104"/>
      <c r="RGF4" s="104"/>
      <c r="RGG4" s="104"/>
      <c r="RGH4" s="104"/>
      <c r="RGI4" s="104"/>
      <c r="RGJ4" s="104"/>
      <c r="RGK4" s="104"/>
      <c r="RGL4" s="104"/>
      <c r="RGM4" s="104"/>
      <c r="RGN4" s="104"/>
      <c r="RGO4" s="104"/>
      <c r="RGP4" s="104"/>
      <c r="RGQ4" s="104"/>
      <c r="RGR4" s="104"/>
      <c r="RGS4" s="104"/>
      <c r="RGT4" s="104"/>
      <c r="RGU4" s="104"/>
      <c r="RGV4" s="104"/>
      <c r="RGW4" s="104"/>
      <c r="RGX4" s="104"/>
      <c r="RGY4" s="104"/>
      <c r="RGZ4" s="104"/>
      <c r="RHA4" s="104"/>
      <c r="RHB4" s="104"/>
      <c r="RHC4" s="104"/>
      <c r="RHD4" s="104"/>
      <c r="RHE4" s="104"/>
      <c r="RHF4" s="104"/>
      <c r="RHG4" s="104"/>
      <c r="RHH4" s="104"/>
      <c r="RHI4" s="104"/>
      <c r="RHJ4" s="104"/>
      <c r="RHK4" s="104"/>
      <c r="RHL4" s="104"/>
      <c r="RHM4" s="104"/>
      <c r="RHN4" s="104"/>
      <c r="RHO4" s="104"/>
      <c r="RHP4" s="104"/>
      <c r="RHQ4" s="104"/>
      <c r="RHR4" s="104"/>
      <c r="RHS4" s="104"/>
      <c r="RHT4" s="104"/>
      <c r="RHU4" s="104"/>
      <c r="RHV4" s="104"/>
      <c r="RHW4" s="104"/>
      <c r="RHX4" s="104"/>
      <c r="RHY4" s="104"/>
      <c r="RHZ4" s="104"/>
      <c r="RIA4" s="104"/>
      <c r="RIB4" s="104"/>
      <c r="RIC4" s="104"/>
      <c r="RID4" s="104"/>
      <c r="RIE4" s="104"/>
      <c r="RIF4" s="104"/>
      <c r="RIG4" s="104"/>
      <c r="RIH4" s="104"/>
      <c r="RII4" s="104"/>
      <c r="RIJ4" s="104"/>
      <c r="RIK4" s="104"/>
      <c r="RIL4" s="104"/>
      <c r="RIM4" s="104"/>
      <c r="RIN4" s="104"/>
      <c r="RIO4" s="104"/>
      <c r="RIP4" s="104"/>
      <c r="RIQ4" s="104"/>
      <c r="RIR4" s="104"/>
      <c r="RIS4" s="104"/>
      <c r="RIT4" s="104"/>
      <c r="RIU4" s="104"/>
      <c r="RIV4" s="104"/>
      <c r="RIW4" s="104"/>
      <c r="RIX4" s="104"/>
      <c r="RIY4" s="104"/>
      <c r="RIZ4" s="104"/>
      <c r="RJA4" s="104"/>
      <c r="RJB4" s="104"/>
      <c r="RJC4" s="104"/>
      <c r="RJD4" s="104"/>
      <c r="RJE4" s="104"/>
      <c r="RJF4" s="104"/>
      <c r="RJG4" s="104"/>
      <c r="RJH4" s="104"/>
      <c r="RJI4" s="104"/>
      <c r="RJJ4" s="104"/>
      <c r="RJK4" s="104"/>
      <c r="RJL4" s="104"/>
      <c r="RJM4" s="104"/>
      <c r="RJN4" s="104"/>
      <c r="RJO4" s="104"/>
      <c r="RJP4" s="104"/>
      <c r="RJQ4" s="104"/>
      <c r="RJR4" s="104"/>
      <c r="RJS4" s="104"/>
      <c r="RJT4" s="104"/>
      <c r="RJU4" s="104"/>
      <c r="RJV4" s="104"/>
      <c r="RJW4" s="104"/>
      <c r="RJX4" s="104"/>
      <c r="RJY4" s="104"/>
      <c r="RJZ4" s="104"/>
      <c r="RKA4" s="104"/>
      <c r="RKB4" s="104"/>
      <c r="RKC4" s="104"/>
      <c r="RKD4" s="104"/>
      <c r="RKE4" s="104"/>
      <c r="RKF4" s="104"/>
      <c r="RKG4" s="104"/>
      <c r="RKH4" s="104"/>
      <c r="RKI4" s="104"/>
      <c r="RKJ4" s="104"/>
      <c r="RKK4" s="104"/>
      <c r="RKL4" s="104"/>
      <c r="RKM4" s="104"/>
      <c r="RKN4" s="104"/>
      <c r="RKO4" s="104"/>
      <c r="RKP4" s="104"/>
      <c r="RKQ4" s="104"/>
      <c r="RKR4" s="104"/>
      <c r="RKS4" s="104"/>
      <c r="RKT4" s="104"/>
      <c r="RKU4" s="104"/>
      <c r="RKV4" s="104"/>
      <c r="RKW4" s="104"/>
      <c r="RKX4" s="104"/>
      <c r="RKY4" s="104"/>
      <c r="RKZ4" s="104"/>
      <c r="RLA4" s="104"/>
      <c r="RLB4" s="104"/>
      <c r="RLC4" s="104"/>
      <c r="RLD4" s="104"/>
      <c r="RLE4" s="104"/>
      <c r="RLF4" s="104"/>
      <c r="RLG4" s="104"/>
      <c r="RLH4" s="104"/>
      <c r="RLI4" s="104"/>
      <c r="RLJ4" s="104"/>
      <c r="RLK4" s="104"/>
      <c r="RLL4" s="104"/>
      <c r="RLM4" s="104"/>
      <c r="RLN4" s="104"/>
      <c r="RLO4" s="104"/>
      <c r="RLP4" s="104"/>
      <c r="RLQ4" s="104"/>
      <c r="RLR4" s="104"/>
      <c r="RLS4" s="104"/>
      <c r="RLT4" s="104"/>
      <c r="RLU4" s="104"/>
      <c r="RLV4" s="104"/>
      <c r="RLW4" s="104"/>
      <c r="RLX4" s="104"/>
      <c r="RLY4" s="104"/>
      <c r="RLZ4" s="104"/>
      <c r="RMA4" s="104"/>
      <c r="RMB4" s="104"/>
      <c r="RMC4" s="104"/>
      <c r="RMD4" s="104"/>
      <c r="RME4" s="104"/>
      <c r="RMF4" s="104"/>
      <c r="RMG4" s="104"/>
      <c r="RMH4" s="104"/>
      <c r="RMI4" s="104"/>
      <c r="RMJ4" s="104"/>
      <c r="RMK4" s="104"/>
      <c r="RML4" s="104"/>
      <c r="RMM4" s="104"/>
      <c r="RMN4" s="104"/>
      <c r="RMO4" s="104"/>
      <c r="RMP4" s="104"/>
      <c r="RMQ4" s="104"/>
      <c r="RMR4" s="104"/>
      <c r="RMS4" s="104"/>
      <c r="RMT4" s="104"/>
      <c r="RMU4" s="104"/>
      <c r="RMV4" s="104"/>
      <c r="RMW4" s="104"/>
      <c r="RMX4" s="104"/>
      <c r="RMY4" s="104"/>
      <c r="RMZ4" s="104"/>
      <c r="RNA4" s="104"/>
      <c r="RNB4" s="104"/>
      <c r="RNC4" s="104"/>
      <c r="RND4" s="104"/>
      <c r="RNE4" s="104"/>
      <c r="RNF4" s="104"/>
      <c r="RNG4" s="104"/>
      <c r="RNH4" s="104"/>
      <c r="RNI4" s="104"/>
      <c r="RNJ4" s="104"/>
      <c r="RNK4" s="104"/>
      <c r="RNL4" s="104"/>
      <c r="RNM4" s="104"/>
      <c r="RNN4" s="104"/>
      <c r="RNO4" s="104"/>
      <c r="RNP4" s="104"/>
      <c r="RNQ4" s="104"/>
      <c r="RNR4" s="104"/>
      <c r="RNS4" s="104"/>
      <c r="RNT4" s="104"/>
      <c r="RNU4" s="104"/>
      <c r="RNV4" s="104"/>
      <c r="RNW4" s="104"/>
      <c r="RNX4" s="104"/>
      <c r="RNY4" s="104"/>
      <c r="RNZ4" s="104"/>
      <c r="ROA4" s="104"/>
      <c r="ROB4" s="104"/>
      <c r="ROC4" s="104"/>
      <c r="ROD4" s="104"/>
      <c r="ROE4" s="104"/>
      <c r="ROF4" s="104"/>
      <c r="ROG4" s="104"/>
      <c r="ROH4" s="104"/>
      <c r="ROI4" s="104"/>
      <c r="ROJ4" s="104"/>
      <c r="ROK4" s="104"/>
      <c r="ROL4" s="104"/>
      <c r="ROM4" s="104"/>
      <c r="RON4" s="104"/>
      <c r="ROO4" s="104"/>
      <c r="ROP4" s="104"/>
      <c r="ROQ4" s="104"/>
      <c r="ROR4" s="104"/>
      <c r="ROS4" s="104"/>
      <c r="ROT4" s="104"/>
      <c r="ROU4" s="104"/>
      <c r="ROV4" s="104"/>
      <c r="ROW4" s="104"/>
      <c r="ROX4" s="104"/>
      <c r="ROY4" s="104"/>
      <c r="ROZ4" s="104"/>
      <c r="RPA4" s="104"/>
      <c r="RPB4" s="104"/>
      <c r="RPC4" s="104"/>
      <c r="RPD4" s="104"/>
      <c r="RPE4" s="104"/>
      <c r="RPF4" s="104"/>
      <c r="RPG4" s="104"/>
      <c r="RPH4" s="104"/>
      <c r="RPI4" s="104"/>
      <c r="RPJ4" s="104"/>
      <c r="RPK4" s="104"/>
      <c r="RPL4" s="104"/>
      <c r="RPM4" s="104"/>
      <c r="RPN4" s="104"/>
      <c r="RPO4" s="104"/>
      <c r="RPP4" s="104"/>
      <c r="RPQ4" s="104"/>
      <c r="RPR4" s="104"/>
      <c r="RPS4" s="104"/>
      <c r="RPT4" s="104"/>
      <c r="RPU4" s="104"/>
      <c r="RPV4" s="104"/>
      <c r="RPW4" s="104"/>
      <c r="RPX4" s="104"/>
      <c r="RPY4" s="104"/>
      <c r="RPZ4" s="104"/>
      <c r="RQA4" s="104"/>
      <c r="RQB4" s="104"/>
      <c r="RQC4" s="104"/>
      <c r="RQD4" s="104"/>
      <c r="RQE4" s="104"/>
      <c r="RQF4" s="104"/>
      <c r="RQG4" s="104"/>
      <c r="RQH4" s="104"/>
      <c r="RQI4" s="104"/>
      <c r="RQJ4" s="104"/>
      <c r="RQK4" s="104"/>
      <c r="RQL4" s="104"/>
      <c r="RQM4" s="104"/>
      <c r="RQN4" s="104"/>
      <c r="RQO4" s="104"/>
      <c r="RQP4" s="104"/>
      <c r="RQQ4" s="104"/>
      <c r="RQR4" s="104"/>
      <c r="RQS4" s="104"/>
      <c r="RQT4" s="104"/>
      <c r="RQU4" s="104"/>
      <c r="RQV4" s="104"/>
      <c r="RQW4" s="104"/>
      <c r="RQX4" s="104"/>
      <c r="RQY4" s="104"/>
      <c r="RQZ4" s="104"/>
      <c r="RRA4" s="104"/>
      <c r="RRB4" s="104"/>
      <c r="RRC4" s="104"/>
      <c r="RRD4" s="104"/>
      <c r="RRE4" s="104"/>
      <c r="RRF4" s="104"/>
      <c r="RRG4" s="104"/>
      <c r="RRH4" s="104"/>
      <c r="RRI4" s="104"/>
      <c r="RRJ4" s="104"/>
      <c r="RRK4" s="104"/>
      <c r="RRL4" s="104"/>
      <c r="RRM4" s="104"/>
      <c r="RRN4" s="104"/>
      <c r="RRO4" s="104"/>
      <c r="RRP4" s="104"/>
      <c r="RRQ4" s="104"/>
      <c r="RRR4" s="104"/>
      <c r="RRS4" s="104"/>
      <c r="RRT4" s="104"/>
      <c r="RRU4" s="104"/>
      <c r="RRV4" s="104"/>
      <c r="RRW4" s="104"/>
      <c r="RRX4" s="104"/>
      <c r="RRY4" s="104"/>
      <c r="RRZ4" s="104"/>
      <c r="RSA4" s="104"/>
      <c r="RSB4" s="104"/>
      <c r="RSC4" s="104"/>
      <c r="RSD4" s="104"/>
      <c r="RSE4" s="104"/>
      <c r="RSF4" s="104"/>
      <c r="RSG4" s="104"/>
      <c r="RSH4" s="104"/>
      <c r="RSI4" s="104"/>
      <c r="RSJ4" s="104"/>
      <c r="RSK4" s="104"/>
      <c r="RSL4" s="104"/>
      <c r="RSM4" s="104"/>
      <c r="RSN4" s="104"/>
      <c r="RSO4" s="104"/>
      <c r="RSP4" s="104"/>
      <c r="RSQ4" s="104"/>
      <c r="RSR4" s="104"/>
      <c r="RSS4" s="104"/>
      <c r="RST4" s="104"/>
      <c r="RSU4" s="104"/>
      <c r="RSV4" s="104"/>
      <c r="RSW4" s="104"/>
      <c r="RSX4" s="104"/>
      <c r="RSY4" s="104"/>
      <c r="RSZ4" s="104"/>
      <c r="RTA4" s="104"/>
      <c r="RTB4" s="104"/>
      <c r="RTC4" s="104"/>
      <c r="RTD4" s="104"/>
      <c r="RTE4" s="104"/>
      <c r="RTF4" s="104"/>
      <c r="RTG4" s="104"/>
      <c r="RTH4" s="104"/>
      <c r="RTI4" s="104"/>
      <c r="RTJ4" s="104"/>
      <c r="RTK4" s="104"/>
      <c r="RTL4" s="104"/>
      <c r="RTM4" s="104"/>
      <c r="RTN4" s="104"/>
      <c r="RTO4" s="104"/>
      <c r="RTP4" s="104"/>
      <c r="RTQ4" s="104"/>
      <c r="RTR4" s="104"/>
      <c r="RTS4" s="104"/>
      <c r="RTT4" s="104"/>
      <c r="RTU4" s="104"/>
      <c r="RTV4" s="104"/>
      <c r="RTW4" s="104"/>
      <c r="RTX4" s="104"/>
      <c r="RTY4" s="104"/>
      <c r="RTZ4" s="104"/>
      <c r="RUA4" s="104"/>
      <c r="RUB4" s="104"/>
      <c r="RUC4" s="104"/>
      <c r="RUD4" s="104"/>
      <c r="RUE4" s="104"/>
      <c r="RUF4" s="104"/>
      <c r="RUG4" s="104"/>
      <c r="RUH4" s="104"/>
      <c r="RUI4" s="104"/>
      <c r="RUJ4" s="104"/>
      <c r="RUK4" s="104"/>
      <c r="RUL4" s="104"/>
      <c r="RUM4" s="104"/>
      <c r="RUN4" s="104"/>
      <c r="RUO4" s="104"/>
      <c r="RUP4" s="104"/>
      <c r="RUQ4" s="104"/>
      <c r="RUR4" s="104"/>
      <c r="RUS4" s="104"/>
      <c r="RUT4" s="104"/>
      <c r="RUU4" s="104"/>
      <c r="RUV4" s="104"/>
      <c r="RUW4" s="104"/>
      <c r="RUX4" s="104"/>
      <c r="RUY4" s="104"/>
      <c r="RUZ4" s="104"/>
      <c r="RVA4" s="104"/>
      <c r="RVB4" s="104"/>
      <c r="RVC4" s="104"/>
      <c r="RVD4" s="104"/>
      <c r="RVE4" s="104"/>
      <c r="RVF4" s="104"/>
      <c r="RVG4" s="104"/>
      <c r="RVH4" s="104"/>
      <c r="RVI4" s="104"/>
      <c r="RVJ4" s="104"/>
      <c r="RVK4" s="104"/>
      <c r="RVL4" s="104"/>
      <c r="RVM4" s="104"/>
      <c r="RVN4" s="104"/>
      <c r="RVO4" s="104"/>
      <c r="RVP4" s="104"/>
      <c r="RVQ4" s="104"/>
      <c r="RVR4" s="104"/>
      <c r="RVS4" s="104"/>
      <c r="RVT4" s="104"/>
      <c r="RVU4" s="104"/>
      <c r="RVV4" s="104"/>
      <c r="RVW4" s="104"/>
      <c r="RVX4" s="104"/>
      <c r="RVY4" s="104"/>
      <c r="RVZ4" s="104"/>
      <c r="RWA4" s="104"/>
      <c r="RWB4" s="104"/>
      <c r="RWC4" s="104"/>
      <c r="RWD4" s="104"/>
      <c r="RWE4" s="104"/>
      <c r="RWF4" s="104"/>
      <c r="RWG4" s="104"/>
      <c r="RWH4" s="104"/>
      <c r="RWI4" s="104"/>
      <c r="RWJ4" s="104"/>
      <c r="RWK4" s="104"/>
      <c r="RWL4" s="104"/>
      <c r="RWM4" s="104"/>
      <c r="RWN4" s="104"/>
      <c r="RWO4" s="104"/>
      <c r="RWP4" s="104"/>
      <c r="RWQ4" s="104"/>
      <c r="RWR4" s="104"/>
      <c r="RWS4" s="104"/>
      <c r="RWT4" s="104"/>
      <c r="RWU4" s="104"/>
      <c r="RWV4" s="104"/>
      <c r="RWW4" s="104"/>
      <c r="RWX4" s="104"/>
      <c r="RWY4" s="104"/>
      <c r="RWZ4" s="104"/>
      <c r="RXA4" s="104"/>
      <c r="RXB4" s="104"/>
      <c r="RXC4" s="104"/>
      <c r="RXD4" s="104"/>
      <c r="RXE4" s="104"/>
      <c r="RXF4" s="104"/>
      <c r="RXG4" s="104"/>
      <c r="RXH4" s="104"/>
      <c r="RXI4" s="104"/>
      <c r="RXJ4" s="104"/>
      <c r="RXK4" s="104"/>
      <c r="RXL4" s="104"/>
      <c r="RXM4" s="104"/>
      <c r="RXN4" s="104"/>
      <c r="RXO4" s="104"/>
      <c r="RXP4" s="104"/>
      <c r="RXQ4" s="104"/>
      <c r="RXR4" s="104"/>
      <c r="RXS4" s="104"/>
      <c r="RXT4" s="104"/>
      <c r="RXU4" s="104"/>
      <c r="RXV4" s="104"/>
      <c r="RXW4" s="104"/>
      <c r="RXX4" s="104"/>
      <c r="RXY4" s="104"/>
      <c r="RXZ4" s="104"/>
      <c r="RYA4" s="104"/>
      <c r="RYB4" s="104"/>
      <c r="RYC4" s="104"/>
      <c r="RYD4" s="104"/>
      <c r="RYE4" s="104"/>
      <c r="RYF4" s="104"/>
      <c r="RYG4" s="104"/>
      <c r="RYH4" s="104"/>
      <c r="RYI4" s="104"/>
      <c r="RYJ4" s="104"/>
      <c r="RYK4" s="104"/>
      <c r="RYL4" s="104"/>
      <c r="RYM4" s="104"/>
      <c r="RYN4" s="104"/>
      <c r="RYO4" s="104"/>
      <c r="RYP4" s="104"/>
      <c r="RYQ4" s="104"/>
      <c r="RYR4" s="104"/>
      <c r="RYS4" s="104"/>
      <c r="RYT4" s="104"/>
      <c r="RYU4" s="104"/>
      <c r="RYV4" s="104"/>
      <c r="RYW4" s="104"/>
      <c r="RYX4" s="104"/>
      <c r="RYY4" s="104"/>
      <c r="RYZ4" s="104"/>
      <c r="RZA4" s="104"/>
      <c r="RZB4" s="104"/>
      <c r="RZC4" s="104"/>
      <c r="RZD4" s="104"/>
      <c r="RZE4" s="104"/>
      <c r="RZF4" s="104"/>
      <c r="RZG4" s="104"/>
      <c r="RZH4" s="104"/>
      <c r="RZI4" s="104"/>
      <c r="RZJ4" s="104"/>
      <c r="RZK4" s="104"/>
      <c r="RZL4" s="104"/>
      <c r="RZM4" s="104"/>
      <c r="RZN4" s="104"/>
      <c r="RZO4" s="104"/>
      <c r="RZP4" s="104"/>
      <c r="RZQ4" s="104"/>
      <c r="RZR4" s="104"/>
      <c r="RZS4" s="104"/>
      <c r="RZT4" s="104"/>
      <c r="RZU4" s="104"/>
      <c r="RZV4" s="104"/>
      <c r="RZW4" s="104"/>
      <c r="RZX4" s="104"/>
      <c r="RZY4" s="104"/>
      <c r="RZZ4" s="104"/>
      <c r="SAA4" s="104"/>
      <c r="SAB4" s="104"/>
      <c r="SAC4" s="104"/>
      <c r="SAD4" s="104"/>
      <c r="SAE4" s="104"/>
      <c r="SAF4" s="104"/>
      <c r="SAG4" s="104"/>
      <c r="SAH4" s="104"/>
      <c r="SAI4" s="104"/>
      <c r="SAJ4" s="104"/>
      <c r="SAK4" s="104"/>
      <c r="SAL4" s="104"/>
      <c r="SAM4" s="104"/>
      <c r="SAN4" s="104"/>
      <c r="SAO4" s="104"/>
      <c r="SAP4" s="104"/>
      <c r="SAQ4" s="104"/>
      <c r="SAR4" s="104"/>
      <c r="SAS4" s="104"/>
      <c r="SAT4" s="104"/>
      <c r="SAU4" s="104"/>
      <c r="SAV4" s="104"/>
      <c r="SAW4" s="104"/>
      <c r="SAX4" s="104"/>
      <c r="SAY4" s="104"/>
      <c r="SAZ4" s="104"/>
      <c r="SBA4" s="104"/>
      <c r="SBB4" s="104"/>
      <c r="SBC4" s="104"/>
      <c r="SBD4" s="104"/>
      <c r="SBE4" s="104"/>
      <c r="SBF4" s="104"/>
      <c r="SBG4" s="104"/>
      <c r="SBH4" s="104"/>
      <c r="SBI4" s="104"/>
      <c r="SBJ4" s="104"/>
      <c r="SBK4" s="104"/>
      <c r="SBL4" s="104"/>
      <c r="SBM4" s="104"/>
      <c r="SBN4" s="104"/>
      <c r="SBO4" s="104"/>
      <c r="SBP4" s="104"/>
      <c r="SBQ4" s="104"/>
      <c r="SBR4" s="104"/>
      <c r="SBS4" s="104"/>
      <c r="SBT4" s="104"/>
      <c r="SBU4" s="104"/>
      <c r="SBV4" s="104"/>
      <c r="SBW4" s="104"/>
      <c r="SBX4" s="104"/>
      <c r="SBY4" s="104"/>
      <c r="SBZ4" s="104"/>
      <c r="SCA4" s="104"/>
      <c r="SCB4" s="104"/>
      <c r="SCC4" s="104"/>
      <c r="SCD4" s="104"/>
      <c r="SCE4" s="104"/>
      <c r="SCF4" s="104"/>
      <c r="SCG4" s="104"/>
      <c r="SCH4" s="104"/>
      <c r="SCI4" s="104"/>
      <c r="SCJ4" s="104"/>
      <c r="SCK4" s="104"/>
      <c r="SCL4" s="104"/>
      <c r="SCM4" s="104"/>
      <c r="SCN4" s="104"/>
      <c r="SCO4" s="104"/>
      <c r="SCP4" s="104"/>
      <c r="SCQ4" s="104"/>
      <c r="SCR4" s="104"/>
      <c r="SCS4" s="104"/>
      <c r="SCT4" s="104"/>
      <c r="SCU4" s="104"/>
      <c r="SCV4" s="104"/>
      <c r="SCW4" s="104"/>
      <c r="SCX4" s="104"/>
      <c r="SCY4" s="104"/>
      <c r="SCZ4" s="104"/>
      <c r="SDA4" s="104"/>
      <c r="SDB4" s="104"/>
      <c r="SDC4" s="104"/>
      <c r="SDD4" s="104"/>
      <c r="SDE4" s="104"/>
      <c r="SDF4" s="104"/>
      <c r="SDG4" s="104"/>
      <c r="SDH4" s="104"/>
      <c r="SDI4" s="104"/>
      <c r="SDJ4" s="104"/>
      <c r="SDK4" s="104"/>
      <c r="SDL4" s="104"/>
      <c r="SDM4" s="104"/>
      <c r="SDN4" s="104"/>
      <c r="SDO4" s="104"/>
      <c r="SDP4" s="104"/>
      <c r="SDQ4" s="104"/>
      <c r="SDR4" s="104"/>
      <c r="SDS4" s="104"/>
      <c r="SDT4" s="104"/>
      <c r="SDU4" s="104"/>
      <c r="SDV4" s="104"/>
      <c r="SDW4" s="104"/>
      <c r="SDX4" s="104"/>
      <c r="SDY4" s="104"/>
      <c r="SDZ4" s="104"/>
      <c r="SEA4" s="104"/>
      <c r="SEB4" s="104"/>
      <c r="SEC4" s="104"/>
      <c r="SED4" s="104"/>
      <c r="SEE4" s="104"/>
      <c r="SEF4" s="104"/>
      <c r="SEG4" s="104"/>
      <c r="SEH4" s="104"/>
      <c r="SEI4" s="104"/>
      <c r="SEJ4" s="104"/>
      <c r="SEK4" s="104"/>
      <c r="SEL4" s="104"/>
      <c r="SEM4" s="104"/>
      <c r="SEN4" s="104"/>
      <c r="SEO4" s="104"/>
      <c r="SEP4" s="104"/>
      <c r="SEQ4" s="104"/>
      <c r="SER4" s="104"/>
      <c r="SES4" s="104"/>
      <c r="SET4" s="104"/>
      <c r="SEU4" s="104"/>
      <c r="SEV4" s="104"/>
      <c r="SEW4" s="104"/>
      <c r="SEX4" s="104"/>
      <c r="SEY4" s="104"/>
      <c r="SEZ4" s="104"/>
      <c r="SFA4" s="104"/>
      <c r="SFB4" s="104"/>
      <c r="SFC4" s="104"/>
      <c r="SFD4" s="104"/>
      <c r="SFE4" s="104"/>
      <c r="SFF4" s="104"/>
      <c r="SFG4" s="104"/>
      <c r="SFH4" s="104"/>
      <c r="SFI4" s="104"/>
      <c r="SFJ4" s="104"/>
      <c r="SFK4" s="104"/>
      <c r="SFL4" s="104"/>
      <c r="SFM4" s="104"/>
      <c r="SFN4" s="104"/>
      <c r="SFO4" s="104"/>
      <c r="SFP4" s="104"/>
      <c r="SFQ4" s="104"/>
      <c r="SFR4" s="104"/>
      <c r="SFS4" s="104"/>
      <c r="SFT4" s="104"/>
      <c r="SFU4" s="104"/>
      <c r="SFV4" s="104"/>
      <c r="SFW4" s="104"/>
      <c r="SFX4" s="104"/>
      <c r="SFY4" s="104"/>
      <c r="SFZ4" s="104"/>
      <c r="SGA4" s="104"/>
      <c r="SGB4" s="104"/>
      <c r="SGC4" s="104"/>
      <c r="SGD4" s="104"/>
      <c r="SGE4" s="104"/>
      <c r="SGF4" s="104"/>
      <c r="SGG4" s="104"/>
      <c r="SGH4" s="104"/>
      <c r="SGI4" s="104"/>
      <c r="SGJ4" s="104"/>
      <c r="SGK4" s="104"/>
      <c r="SGL4" s="104"/>
      <c r="SGM4" s="104"/>
      <c r="SGN4" s="104"/>
      <c r="SGO4" s="104"/>
      <c r="SGP4" s="104"/>
      <c r="SGQ4" s="104"/>
      <c r="SGR4" s="104"/>
      <c r="SGS4" s="104"/>
      <c r="SGT4" s="104"/>
      <c r="SGU4" s="104"/>
      <c r="SGV4" s="104"/>
      <c r="SGW4" s="104"/>
      <c r="SGX4" s="104"/>
      <c r="SGY4" s="104"/>
      <c r="SGZ4" s="104"/>
      <c r="SHA4" s="104"/>
      <c r="SHB4" s="104"/>
      <c r="SHC4" s="104"/>
      <c r="SHD4" s="104"/>
      <c r="SHE4" s="104"/>
      <c r="SHF4" s="104"/>
      <c r="SHG4" s="104"/>
      <c r="SHH4" s="104"/>
      <c r="SHI4" s="104"/>
      <c r="SHJ4" s="104"/>
      <c r="SHK4" s="104"/>
      <c r="SHL4" s="104"/>
      <c r="SHM4" s="104"/>
      <c r="SHN4" s="104"/>
      <c r="SHO4" s="104"/>
      <c r="SHP4" s="104"/>
      <c r="SHQ4" s="104"/>
      <c r="SHR4" s="104"/>
      <c r="SHS4" s="104"/>
      <c r="SHT4" s="104"/>
      <c r="SHU4" s="104"/>
      <c r="SHV4" s="104"/>
      <c r="SHW4" s="104"/>
      <c r="SHX4" s="104"/>
      <c r="SHY4" s="104"/>
      <c r="SHZ4" s="104"/>
      <c r="SIA4" s="104"/>
      <c r="SIB4" s="104"/>
      <c r="SIC4" s="104"/>
      <c r="SID4" s="104"/>
      <c r="SIE4" s="104"/>
      <c r="SIF4" s="104"/>
      <c r="SIG4" s="104"/>
      <c r="SIH4" s="104"/>
      <c r="SII4" s="104"/>
      <c r="SIJ4" s="104"/>
      <c r="SIK4" s="104"/>
      <c r="SIL4" s="104"/>
      <c r="SIM4" s="104"/>
      <c r="SIN4" s="104"/>
      <c r="SIO4" s="104"/>
      <c r="SIP4" s="104"/>
      <c r="SIQ4" s="104"/>
      <c r="SIR4" s="104"/>
      <c r="SIS4" s="104"/>
      <c r="SIT4" s="104"/>
      <c r="SIU4" s="104"/>
      <c r="SIV4" s="104"/>
      <c r="SIW4" s="104"/>
      <c r="SIX4" s="104"/>
      <c r="SIY4" s="104"/>
      <c r="SIZ4" s="104"/>
      <c r="SJA4" s="104"/>
      <c r="SJB4" s="104"/>
      <c r="SJC4" s="104"/>
      <c r="SJD4" s="104"/>
      <c r="SJE4" s="104"/>
      <c r="SJF4" s="104"/>
      <c r="SJG4" s="104"/>
      <c r="SJH4" s="104"/>
      <c r="SJI4" s="104"/>
      <c r="SJJ4" s="104"/>
      <c r="SJK4" s="104"/>
      <c r="SJL4" s="104"/>
      <c r="SJM4" s="104"/>
      <c r="SJN4" s="104"/>
      <c r="SJO4" s="104"/>
      <c r="SJP4" s="104"/>
      <c r="SJQ4" s="104"/>
      <c r="SJR4" s="104"/>
      <c r="SJS4" s="104"/>
      <c r="SJT4" s="104"/>
      <c r="SJU4" s="104"/>
      <c r="SJV4" s="104"/>
      <c r="SJW4" s="104"/>
      <c r="SJX4" s="104"/>
      <c r="SJY4" s="104"/>
      <c r="SJZ4" s="104"/>
      <c r="SKA4" s="104"/>
      <c r="SKB4" s="104"/>
      <c r="SKC4" s="104"/>
      <c r="SKD4" s="104"/>
      <c r="SKE4" s="104"/>
      <c r="SKF4" s="104"/>
      <c r="SKG4" s="104"/>
      <c r="SKH4" s="104"/>
      <c r="SKI4" s="104"/>
      <c r="SKJ4" s="104"/>
      <c r="SKK4" s="104"/>
      <c r="SKL4" s="104"/>
      <c r="SKM4" s="104"/>
      <c r="SKN4" s="104"/>
      <c r="SKO4" s="104"/>
      <c r="SKP4" s="104"/>
      <c r="SKQ4" s="104"/>
      <c r="SKR4" s="104"/>
      <c r="SKS4" s="104"/>
      <c r="SKT4" s="104"/>
      <c r="SKU4" s="104"/>
      <c r="SKV4" s="104"/>
      <c r="SKW4" s="104"/>
      <c r="SKX4" s="104"/>
      <c r="SKY4" s="104"/>
      <c r="SKZ4" s="104"/>
      <c r="SLA4" s="104"/>
      <c r="SLB4" s="104"/>
      <c r="SLC4" s="104"/>
      <c r="SLD4" s="104"/>
      <c r="SLE4" s="104"/>
      <c r="SLF4" s="104"/>
      <c r="SLG4" s="104"/>
      <c r="SLH4" s="104"/>
      <c r="SLI4" s="104"/>
      <c r="SLJ4" s="104"/>
      <c r="SLK4" s="104"/>
      <c r="SLL4" s="104"/>
      <c r="SLM4" s="104"/>
      <c r="SLN4" s="104"/>
      <c r="SLO4" s="104"/>
      <c r="SLP4" s="104"/>
      <c r="SLQ4" s="104"/>
      <c r="SLR4" s="104"/>
      <c r="SLS4" s="104"/>
      <c r="SLT4" s="104"/>
      <c r="SLU4" s="104"/>
      <c r="SLV4" s="104"/>
      <c r="SLW4" s="104"/>
      <c r="SLX4" s="104"/>
      <c r="SLY4" s="104"/>
      <c r="SLZ4" s="104"/>
      <c r="SMA4" s="104"/>
      <c r="SMB4" s="104"/>
      <c r="SMC4" s="104"/>
      <c r="SMD4" s="104"/>
      <c r="SME4" s="104"/>
      <c r="SMF4" s="104"/>
      <c r="SMG4" s="104"/>
      <c r="SMH4" s="104"/>
      <c r="SMI4" s="104"/>
      <c r="SMJ4" s="104"/>
      <c r="SMK4" s="104"/>
      <c r="SML4" s="104"/>
      <c r="SMM4" s="104"/>
      <c r="SMN4" s="104"/>
      <c r="SMO4" s="104"/>
      <c r="SMP4" s="104"/>
      <c r="SMQ4" s="104"/>
      <c r="SMR4" s="104"/>
      <c r="SMS4" s="104"/>
      <c r="SMT4" s="104"/>
      <c r="SMU4" s="104"/>
      <c r="SMV4" s="104"/>
      <c r="SMW4" s="104"/>
      <c r="SMX4" s="104"/>
      <c r="SMY4" s="104"/>
      <c r="SMZ4" s="104"/>
      <c r="SNA4" s="104"/>
      <c r="SNB4" s="104"/>
      <c r="SNC4" s="104"/>
      <c r="SND4" s="104"/>
      <c r="SNE4" s="104"/>
      <c r="SNF4" s="104"/>
      <c r="SNG4" s="104"/>
      <c r="SNH4" s="104"/>
      <c r="SNI4" s="104"/>
      <c r="SNJ4" s="104"/>
      <c r="SNK4" s="104"/>
      <c r="SNL4" s="104"/>
      <c r="SNM4" s="104"/>
      <c r="SNN4" s="104"/>
      <c r="SNO4" s="104"/>
      <c r="SNP4" s="104"/>
      <c r="SNQ4" s="104"/>
      <c r="SNR4" s="104"/>
      <c r="SNS4" s="104"/>
      <c r="SNT4" s="104"/>
      <c r="SNU4" s="104"/>
      <c r="SNV4" s="104"/>
      <c r="SNW4" s="104"/>
      <c r="SNX4" s="104"/>
      <c r="SNY4" s="104"/>
      <c r="SNZ4" s="104"/>
      <c r="SOA4" s="104"/>
      <c r="SOB4" s="104"/>
      <c r="SOC4" s="104"/>
      <c r="SOD4" s="104"/>
      <c r="SOE4" s="104"/>
      <c r="SOF4" s="104"/>
      <c r="SOG4" s="104"/>
      <c r="SOH4" s="104"/>
      <c r="SOI4" s="104"/>
      <c r="SOJ4" s="104"/>
      <c r="SOK4" s="104"/>
      <c r="SOL4" s="104"/>
      <c r="SOM4" s="104"/>
      <c r="SON4" s="104"/>
      <c r="SOO4" s="104"/>
      <c r="SOP4" s="104"/>
      <c r="SOQ4" s="104"/>
      <c r="SOR4" s="104"/>
      <c r="SOS4" s="104"/>
      <c r="SOT4" s="104"/>
      <c r="SOU4" s="104"/>
      <c r="SOV4" s="104"/>
      <c r="SOW4" s="104"/>
      <c r="SOX4" s="104"/>
      <c r="SOY4" s="104"/>
      <c r="SOZ4" s="104"/>
      <c r="SPA4" s="104"/>
      <c r="SPB4" s="104"/>
      <c r="SPC4" s="104"/>
      <c r="SPD4" s="104"/>
      <c r="SPE4" s="104"/>
      <c r="SPF4" s="104"/>
      <c r="SPG4" s="104"/>
      <c r="SPH4" s="104"/>
      <c r="SPI4" s="104"/>
      <c r="SPJ4" s="104"/>
      <c r="SPK4" s="104"/>
      <c r="SPL4" s="104"/>
      <c r="SPM4" s="104"/>
      <c r="SPN4" s="104"/>
      <c r="SPO4" s="104"/>
      <c r="SPP4" s="104"/>
      <c r="SPQ4" s="104"/>
      <c r="SPR4" s="104"/>
      <c r="SPS4" s="104"/>
      <c r="SPT4" s="104"/>
      <c r="SPU4" s="104"/>
      <c r="SPV4" s="104"/>
      <c r="SPW4" s="104"/>
      <c r="SPX4" s="104"/>
      <c r="SPY4" s="104"/>
      <c r="SPZ4" s="104"/>
      <c r="SQA4" s="104"/>
      <c r="SQB4" s="104"/>
      <c r="SQC4" s="104"/>
      <c r="SQD4" s="104"/>
      <c r="SQE4" s="104"/>
      <c r="SQF4" s="104"/>
      <c r="SQG4" s="104"/>
      <c r="SQH4" s="104"/>
      <c r="SQI4" s="104"/>
      <c r="SQJ4" s="104"/>
      <c r="SQK4" s="104"/>
      <c r="SQL4" s="104"/>
      <c r="SQM4" s="104"/>
      <c r="SQN4" s="104"/>
      <c r="SQO4" s="104"/>
      <c r="SQP4" s="104"/>
      <c r="SQQ4" s="104"/>
      <c r="SQR4" s="104"/>
      <c r="SQS4" s="104"/>
      <c r="SQT4" s="104"/>
      <c r="SQU4" s="104"/>
      <c r="SQV4" s="104"/>
      <c r="SQW4" s="104"/>
      <c r="SQX4" s="104"/>
      <c r="SQY4" s="104"/>
      <c r="SQZ4" s="104"/>
      <c r="SRA4" s="104"/>
      <c r="SRB4" s="104"/>
      <c r="SRC4" s="104"/>
      <c r="SRD4" s="104"/>
      <c r="SRE4" s="104"/>
      <c r="SRF4" s="104"/>
      <c r="SRG4" s="104"/>
      <c r="SRH4" s="104"/>
      <c r="SRI4" s="104"/>
      <c r="SRJ4" s="104"/>
      <c r="SRK4" s="104"/>
      <c r="SRL4" s="104"/>
      <c r="SRM4" s="104"/>
      <c r="SRN4" s="104"/>
      <c r="SRO4" s="104"/>
      <c r="SRP4" s="104"/>
      <c r="SRQ4" s="104"/>
      <c r="SRR4" s="104"/>
      <c r="SRS4" s="104"/>
      <c r="SRT4" s="104"/>
      <c r="SRU4" s="104"/>
      <c r="SRV4" s="104"/>
      <c r="SRW4" s="104"/>
      <c r="SRX4" s="104"/>
      <c r="SRY4" s="104"/>
      <c r="SRZ4" s="104"/>
      <c r="SSA4" s="104"/>
      <c r="SSB4" s="104"/>
      <c r="SSC4" s="104"/>
      <c r="SSD4" s="104"/>
      <c r="SSE4" s="104"/>
      <c r="SSF4" s="104"/>
      <c r="SSG4" s="104"/>
      <c r="SSH4" s="104"/>
      <c r="SSI4" s="104"/>
      <c r="SSJ4" s="104"/>
      <c r="SSK4" s="104"/>
      <c r="SSL4" s="104"/>
      <c r="SSM4" s="104"/>
      <c r="SSN4" s="104"/>
      <c r="SSO4" s="104"/>
      <c r="SSP4" s="104"/>
      <c r="SSQ4" s="104"/>
      <c r="SSR4" s="104"/>
      <c r="SSS4" s="104"/>
      <c r="SST4" s="104"/>
      <c r="SSU4" s="104"/>
      <c r="SSV4" s="104"/>
      <c r="SSW4" s="104"/>
      <c r="SSX4" s="104"/>
      <c r="SSY4" s="104"/>
      <c r="SSZ4" s="104"/>
      <c r="STA4" s="104"/>
      <c r="STB4" s="104"/>
      <c r="STC4" s="104"/>
      <c r="STD4" s="104"/>
      <c r="STE4" s="104"/>
      <c r="STF4" s="104"/>
      <c r="STG4" s="104"/>
      <c r="STH4" s="104"/>
      <c r="STI4" s="104"/>
      <c r="STJ4" s="104"/>
      <c r="STK4" s="104"/>
      <c r="STL4" s="104"/>
      <c r="STM4" s="104"/>
      <c r="STN4" s="104"/>
      <c r="STO4" s="104"/>
      <c r="STP4" s="104"/>
      <c r="STQ4" s="104"/>
      <c r="STR4" s="104"/>
      <c r="STS4" s="104"/>
      <c r="STT4" s="104"/>
      <c r="STU4" s="104"/>
      <c r="STV4" s="104"/>
      <c r="STW4" s="104"/>
      <c r="STX4" s="104"/>
      <c r="STY4" s="104"/>
      <c r="STZ4" s="104"/>
      <c r="SUA4" s="104"/>
      <c r="SUB4" s="104"/>
      <c r="SUC4" s="104"/>
      <c r="SUD4" s="104"/>
      <c r="SUE4" s="104"/>
      <c r="SUF4" s="104"/>
      <c r="SUG4" s="104"/>
      <c r="SUH4" s="104"/>
      <c r="SUI4" s="104"/>
      <c r="SUJ4" s="104"/>
      <c r="SUK4" s="104"/>
      <c r="SUL4" s="104"/>
      <c r="SUM4" s="104"/>
      <c r="SUN4" s="104"/>
      <c r="SUO4" s="104"/>
      <c r="SUP4" s="104"/>
      <c r="SUQ4" s="104"/>
      <c r="SUR4" s="104"/>
      <c r="SUS4" s="104"/>
      <c r="SUT4" s="104"/>
      <c r="SUU4" s="104"/>
      <c r="SUV4" s="104"/>
      <c r="SUW4" s="104"/>
      <c r="SUX4" s="104"/>
      <c r="SUY4" s="104"/>
      <c r="SUZ4" s="104"/>
      <c r="SVA4" s="104"/>
      <c r="SVB4" s="104"/>
      <c r="SVC4" s="104"/>
      <c r="SVD4" s="104"/>
      <c r="SVE4" s="104"/>
      <c r="SVF4" s="104"/>
      <c r="SVG4" s="104"/>
      <c r="SVH4" s="104"/>
      <c r="SVI4" s="104"/>
      <c r="SVJ4" s="104"/>
      <c r="SVK4" s="104"/>
      <c r="SVL4" s="104"/>
      <c r="SVM4" s="104"/>
      <c r="SVN4" s="104"/>
      <c r="SVO4" s="104"/>
      <c r="SVP4" s="104"/>
      <c r="SVQ4" s="104"/>
      <c r="SVR4" s="104"/>
      <c r="SVS4" s="104"/>
      <c r="SVT4" s="104"/>
      <c r="SVU4" s="104"/>
      <c r="SVV4" s="104"/>
      <c r="SVW4" s="104"/>
      <c r="SVX4" s="104"/>
      <c r="SVY4" s="104"/>
      <c r="SVZ4" s="104"/>
      <c r="SWA4" s="104"/>
      <c r="SWB4" s="104"/>
      <c r="SWC4" s="104"/>
      <c r="SWD4" s="104"/>
      <c r="SWE4" s="104"/>
      <c r="SWF4" s="104"/>
      <c r="SWG4" s="104"/>
      <c r="SWH4" s="104"/>
      <c r="SWI4" s="104"/>
      <c r="SWJ4" s="104"/>
      <c r="SWK4" s="104"/>
      <c r="SWL4" s="104"/>
      <c r="SWM4" s="104"/>
      <c r="SWN4" s="104"/>
      <c r="SWO4" s="104"/>
      <c r="SWP4" s="104"/>
      <c r="SWQ4" s="104"/>
      <c r="SWR4" s="104"/>
      <c r="SWS4" s="104"/>
      <c r="SWT4" s="104"/>
      <c r="SWU4" s="104"/>
      <c r="SWV4" s="104"/>
      <c r="SWW4" s="104"/>
      <c r="SWX4" s="104"/>
      <c r="SWY4" s="104"/>
      <c r="SWZ4" s="104"/>
      <c r="SXA4" s="104"/>
      <c r="SXB4" s="104"/>
      <c r="SXC4" s="104"/>
      <c r="SXD4" s="104"/>
      <c r="SXE4" s="104"/>
      <c r="SXF4" s="104"/>
      <c r="SXG4" s="104"/>
      <c r="SXH4" s="104"/>
      <c r="SXI4" s="104"/>
      <c r="SXJ4" s="104"/>
      <c r="SXK4" s="104"/>
      <c r="SXL4" s="104"/>
      <c r="SXM4" s="104"/>
      <c r="SXN4" s="104"/>
      <c r="SXO4" s="104"/>
      <c r="SXP4" s="104"/>
      <c r="SXQ4" s="104"/>
      <c r="SXR4" s="104"/>
      <c r="SXS4" s="104"/>
      <c r="SXT4" s="104"/>
      <c r="SXU4" s="104"/>
      <c r="SXV4" s="104"/>
      <c r="SXW4" s="104"/>
      <c r="SXX4" s="104"/>
      <c r="SXY4" s="104"/>
      <c r="SXZ4" s="104"/>
      <c r="SYA4" s="104"/>
      <c r="SYB4" s="104"/>
      <c r="SYC4" s="104"/>
      <c r="SYD4" s="104"/>
      <c r="SYE4" s="104"/>
      <c r="SYF4" s="104"/>
      <c r="SYG4" s="104"/>
      <c r="SYH4" s="104"/>
      <c r="SYI4" s="104"/>
      <c r="SYJ4" s="104"/>
      <c r="SYK4" s="104"/>
      <c r="SYL4" s="104"/>
      <c r="SYM4" s="104"/>
      <c r="SYN4" s="104"/>
      <c r="SYO4" s="104"/>
      <c r="SYP4" s="104"/>
      <c r="SYQ4" s="104"/>
      <c r="SYR4" s="104"/>
      <c r="SYS4" s="104"/>
      <c r="SYT4" s="104"/>
      <c r="SYU4" s="104"/>
      <c r="SYV4" s="104"/>
      <c r="SYW4" s="104"/>
      <c r="SYX4" s="104"/>
      <c r="SYY4" s="104"/>
      <c r="SYZ4" s="104"/>
      <c r="SZA4" s="104"/>
      <c r="SZB4" s="104"/>
      <c r="SZC4" s="104"/>
      <c r="SZD4" s="104"/>
      <c r="SZE4" s="104"/>
      <c r="SZF4" s="104"/>
      <c r="SZG4" s="104"/>
      <c r="SZH4" s="104"/>
      <c r="SZI4" s="104"/>
      <c r="SZJ4" s="104"/>
      <c r="SZK4" s="104"/>
      <c r="SZL4" s="104"/>
      <c r="SZM4" s="104"/>
      <c r="SZN4" s="104"/>
      <c r="SZO4" s="104"/>
      <c r="SZP4" s="104"/>
      <c r="SZQ4" s="104"/>
      <c r="SZR4" s="104"/>
      <c r="SZS4" s="104"/>
      <c r="SZT4" s="104"/>
      <c r="SZU4" s="104"/>
      <c r="SZV4" s="104"/>
      <c r="SZW4" s="104"/>
      <c r="SZX4" s="104"/>
      <c r="SZY4" s="104"/>
      <c r="SZZ4" s="104"/>
      <c r="TAA4" s="104"/>
      <c r="TAB4" s="104"/>
      <c r="TAC4" s="104"/>
      <c r="TAD4" s="104"/>
      <c r="TAE4" s="104"/>
      <c r="TAF4" s="104"/>
      <c r="TAG4" s="104"/>
      <c r="TAH4" s="104"/>
      <c r="TAI4" s="104"/>
      <c r="TAJ4" s="104"/>
      <c r="TAK4" s="104"/>
      <c r="TAL4" s="104"/>
      <c r="TAM4" s="104"/>
      <c r="TAN4" s="104"/>
      <c r="TAO4" s="104"/>
      <c r="TAP4" s="104"/>
      <c r="TAQ4" s="104"/>
      <c r="TAR4" s="104"/>
      <c r="TAS4" s="104"/>
      <c r="TAT4" s="104"/>
      <c r="TAU4" s="104"/>
      <c r="TAV4" s="104"/>
      <c r="TAW4" s="104"/>
      <c r="TAX4" s="104"/>
      <c r="TAY4" s="104"/>
      <c r="TAZ4" s="104"/>
      <c r="TBA4" s="104"/>
      <c r="TBB4" s="104"/>
      <c r="TBC4" s="104"/>
      <c r="TBD4" s="104"/>
      <c r="TBE4" s="104"/>
      <c r="TBF4" s="104"/>
      <c r="TBG4" s="104"/>
      <c r="TBH4" s="104"/>
      <c r="TBI4" s="104"/>
      <c r="TBJ4" s="104"/>
      <c r="TBK4" s="104"/>
      <c r="TBL4" s="104"/>
      <c r="TBM4" s="104"/>
      <c r="TBN4" s="104"/>
      <c r="TBO4" s="104"/>
      <c r="TBP4" s="104"/>
      <c r="TBQ4" s="104"/>
      <c r="TBR4" s="104"/>
      <c r="TBS4" s="104"/>
      <c r="TBT4" s="104"/>
      <c r="TBU4" s="104"/>
      <c r="TBV4" s="104"/>
      <c r="TBW4" s="104"/>
      <c r="TBX4" s="104"/>
      <c r="TBY4" s="104"/>
      <c r="TBZ4" s="104"/>
      <c r="TCA4" s="104"/>
      <c r="TCB4" s="104"/>
      <c r="TCC4" s="104"/>
      <c r="TCD4" s="104"/>
      <c r="TCE4" s="104"/>
      <c r="TCF4" s="104"/>
      <c r="TCG4" s="104"/>
      <c r="TCH4" s="104"/>
      <c r="TCI4" s="104"/>
      <c r="TCJ4" s="104"/>
      <c r="TCK4" s="104"/>
      <c r="TCL4" s="104"/>
      <c r="TCM4" s="104"/>
      <c r="TCN4" s="104"/>
      <c r="TCO4" s="104"/>
      <c r="TCP4" s="104"/>
      <c r="TCQ4" s="104"/>
      <c r="TCR4" s="104"/>
      <c r="TCS4" s="104"/>
      <c r="TCT4" s="104"/>
      <c r="TCU4" s="104"/>
      <c r="TCV4" s="104"/>
      <c r="TCW4" s="104"/>
      <c r="TCX4" s="104"/>
      <c r="TCY4" s="104"/>
      <c r="TCZ4" s="104"/>
      <c r="TDA4" s="104"/>
      <c r="TDB4" s="104"/>
      <c r="TDC4" s="104"/>
      <c r="TDD4" s="104"/>
      <c r="TDE4" s="104"/>
      <c r="TDF4" s="104"/>
      <c r="TDG4" s="104"/>
      <c r="TDH4" s="104"/>
      <c r="TDI4" s="104"/>
      <c r="TDJ4" s="104"/>
      <c r="TDK4" s="104"/>
      <c r="TDL4" s="104"/>
      <c r="TDM4" s="104"/>
      <c r="TDN4" s="104"/>
      <c r="TDO4" s="104"/>
      <c r="TDP4" s="104"/>
      <c r="TDQ4" s="104"/>
      <c r="TDR4" s="104"/>
      <c r="TDS4" s="104"/>
      <c r="TDT4" s="104"/>
      <c r="TDU4" s="104"/>
      <c r="TDV4" s="104"/>
      <c r="TDW4" s="104"/>
      <c r="TDX4" s="104"/>
      <c r="TDY4" s="104"/>
      <c r="TDZ4" s="104"/>
      <c r="TEA4" s="104"/>
      <c r="TEB4" s="104"/>
      <c r="TEC4" s="104"/>
      <c r="TED4" s="104"/>
      <c r="TEE4" s="104"/>
      <c r="TEF4" s="104"/>
      <c r="TEG4" s="104"/>
      <c r="TEH4" s="104"/>
      <c r="TEI4" s="104"/>
      <c r="TEJ4" s="104"/>
      <c r="TEK4" s="104"/>
      <c r="TEL4" s="104"/>
      <c r="TEM4" s="104"/>
      <c r="TEN4" s="104"/>
      <c r="TEO4" s="104"/>
      <c r="TEP4" s="104"/>
      <c r="TEQ4" s="104"/>
      <c r="TER4" s="104"/>
      <c r="TES4" s="104"/>
      <c r="TET4" s="104"/>
      <c r="TEU4" s="104"/>
      <c r="TEV4" s="104"/>
      <c r="TEW4" s="104"/>
      <c r="TEX4" s="104"/>
      <c r="TEY4" s="104"/>
      <c r="TEZ4" s="104"/>
      <c r="TFA4" s="104"/>
      <c r="TFB4" s="104"/>
      <c r="TFC4" s="104"/>
      <c r="TFD4" s="104"/>
      <c r="TFE4" s="104"/>
      <c r="TFF4" s="104"/>
      <c r="TFG4" s="104"/>
      <c r="TFH4" s="104"/>
      <c r="TFI4" s="104"/>
      <c r="TFJ4" s="104"/>
      <c r="TFK4" s="104"/>
      <c r="TFL4" s="104"/>
      <c r="TFM4" s="104"/>
      <c r="TFN4" s="104"/>
      <c r="TFO4" s="104"/>
      <c r="TFP4" s="104"/>
      <c r="TFQ4" s="104"/>
      <c r="TFR4" s="104"/>
      <c r="TFS4" s="104"/>
      <c r="TFT4" s="104"/>
      <c r="TFU4" s="104"/>
      <c r="TFV4" s="104"/>
      <c r="TFW4" s="104"/>
      <c r="TFX4" s="104"/>
      <c r="TFY4" s="104"/>
      <c r="TFZ4" s="104"/>
      <c r="TGA4" s="104"/>
      <c r="TGB4" s="104"/>
      <c r="TGC4" s="104"/>
      <c r="TGD4" s="104"/>
      <c r="TGE4" s="104"/>
      <c r="TGF4" s="104"/>
      <c r="TGG4" s="104"/>
      <c r="TGH4" s="104"/>
      <c r="TGI4" s="104"/>
      <c r="TGJ4" s="104"/>
      <c r="TGK4" s="104"/>
      <c r="TGL4" s="104"/>
      <c r="TGM4" s="104"/>
      <c r="TGN4" s="104"/>
      <c r="TGO4" s="104"/>
      <c r="TGP4" s="104"/>
      <c r="TGQ4" s="104"/>
      <c r="TGR4" s="104"/>
      <c r="TGS4" s="104"/>
      <c r="TGT4" s="104"/>
      <c r="TGU4" s="104"/>
      <c r="TGV4" s="104"/>
      <c r="TGW4" s="104"/>
      <c r="TGX4" s="104"/>
      <c r="TGY4" s="104"/>
      <c r="TGZ4" s="104"/>
      <c r="THA4" s="104"/>
      <c r="THB4" s="104"/>
      <c r="THC4" s="104"/>
      <c r="THD4" s="104"/>
      <c r="THE4" s="104"/>
      <c r="THF4" s="104"/>
      <c r="THG4" s="104"/>
      <c r="THH4" s="104"/>
      <c r="THI4" s="104"/>
      <c r="THJ4" s="104"/>
      <c r="THK4" s="104"/>
      <c r="THL4" s="104"/>
      <c r="THM4" s="104"/>
      <c r="THN4" s="104"/>
      <c r="THO4" s="104"/>
      <c r="THP4" s="104"/>
      <c r="THQ4" s="104"/>
      <c r="THR4" s="104"/>
      <c r="THS4" s="104"/>
      <c r="THT4" s="104"/>
      <c r="THU4" s="104"/>
      <c r="THV4" s="104"/>
      <c r="THW4" s="104"/>
      <c r="THX4" s="104"/>
      <c r="THY4" s="104"/>
      <c r="THZ4" s="104"/>
      <c r="TIA4" s="104"/>
      <c r="TIB4" s="104"/>
      <c r="TIC4" s="104"/>
      <c r="TID4" s="104"/>
      <c r="TIE4" s="104"/>
      <c r="TIF4" s="104"/>
      <c r="TIG4" s="104"/>
      <c r="TIH4" s="104"/>
      <c r="TII4" s="104"/>
      <c r="TIJ4" s="104"/>
      <c r="TIK4" s="104"/>
      <c r="TIL4" s="104"/>
      <c r="TIM4" s="104"/>
      <c r="TIN4" s="104"/>
      <c r="TIO4" s="104"/>
      <c r="TIP4" s="104"/>
      <c r="TIQ4" s="104"/>
      <c r="TIR4" s="104"/>
      <c r="TIS4" s="104"/>
      <c r="TIT4" s="104"/>
      <c r="TIU4" s="104"/>
      <c r="TIV4" s="104"/>
      <c r="TIW4" s="104"/>
      <c r="TIX4" s="104"/>
      <c r="TIY4" s="104"/>
      <c r="TIZ4" s="104"/>
      <c r="TJA4" s="104"/>
      <c r="TJB4" s="104"/>
      <c r="TJC4" s="104"/>
      <c r="TJD4" s="104"/>
      <c r="TJE4" s="104"/>
      <c r="TJF4" s="104"/>
      <c r="TJG4" s="104"/>
      <c r="TJH4" s="104"/>
      <c r="TJI4" s="104"/>
      <c r="TJJ4" s="104"/>
      <c r="TJK4" s="104"/>
      <c r="TJL4" s="104"/>
      <c r="TJM4" s="104"/>
      <c r="TJN4" s="104"/>
      <c r="TJO4" s="104"/>
      <c r="TJP4" s="104"/>
      <c r="TJQ4" s="104"/>
      <c r="TJR4" s="104"/>
      <c r="TJS4" s="104"/>
      <c r="TJT4" s="104"/>
      <c r="TJU4" s="104"/>
      <c r="TJV4" s="104"/>
      <c r="TJW4" s="104"/>
      <c r="TJX4" s="104"/>
      <c r="TJY4" s="104"/>
      <c r="TJZ4" s="104"/>
      <c r="TKA4" s="104"/>
      <c r="TKB4" s="104"/>
      <c r="TKC4" s="104"/>
      <c r="TKD4" s="104"/>
      <c r="TKE4" s="104"/>
      <c r="TKF4" s="104"/>
      <c r="TKG4" s="104"/>
      <c r="TKH4" s="104"/>
      <c r="TKI4" s="104"/>
      <c r="TKJ4" s="104"/>
      <c r="TKK4" s="104"/>
      <c r="TKL4" s="104"/>
      <c r="TKM4" s="104"/>
      <c r="TKN4" s="104"/>
      <c r="TKO4" s="104"/>
      <c r="TKP4" s="104"/>
      <c r="TKQ4" s="104"/>
      <c r="TKR4" s="104"/>
      <c r="TKS4" s="104"/>
      <c r="TKT4" s="104"/>
      <c r="TKU4" s="104"/>
      <c r="TKV4" s="104"/>
      <c r="TKW4" s="104"/>
      <c r="TKX4" s="104"/>
      <c r="TKY4" s="104"/>
      <c r="TKZ4" s="104"/>
      <c r="TLA4" s="104"/>
      <c r="TLB4" s="104"/>
      <c r="TLC4" s="104"/>
      <c r="TLD4" s="104"/>
      <c r="TLE4" s="104"/>
      <c r="TLF4" s="104"/>
      <c r="TLG4" s="104"/>
      <c r="TLH4" s="104"/>
      <c r="TLI4" s="104"/>
      <c r="TLJ4" s="104"/>
      <c r="TLK4" s="104"/>
      <c r="TLL4" s="104"/>
      <c r="TLM4" s="104"/>
      <c r="TLN4" s="104"/>
      <c r="TLO4" s="104"/>
      <c r="TLP4" s="104"/>
      <c r="TLQ4" s="104"/>
      <c r="TLR4" s="104"/>
      <c r="TLS4" s="104"/>
      <c r="TLT4" s="104"/>
      <c r="TLU4" s="104"/>
      <c r="TLV4" s="104"/>
      <c r="TLW4" s="104"/>
      <c r="TLX4" s="104"/>
      <c r="TLY4" s="104"/>
      <c r="TLZ4" s="104"/>
      <c r="TMA4" s="104"/>
      <c r="TMB4" s="104"/>
      <c r="TMC4" s="104"/>
      <c r="TMD4" s="104"/>
      <c r="TME4" s="104"/>
      <c r="TMF4" s="104"/>
      <c r="TMG4" s="104"/>
      <c r="TMH4" s="104"/>
      <c r="TMI4" s="104"/>
      <c r="TMJ4" s="104"/>
      <c r="TMK4" s="104"/>
      <c r="TML4" s="104"/>
      <c r="TMM4" s="104"/>
      <c r="TMN4" s="104"/>
      <c r="TMO4" s="104"/>
      <c r="TMP4" s="104"/>
      <c r="TMQ4" s="104"/>
      <c r="TMR4" s="104"/>
      <c r="TMS4" s="104"/>
      <c r="TMT4" s="104"/>
      <c r="TMU4" s="104"/>
      <c r="TMV4" s="104"/>
      <c r="TMW4" s="104"/>
      <c r="TMX4" s="104"/>
      <c r="TMY4" s="104"/>
      <c r="TMZ4" s="104"/>
      <c r="TNA4" s="104"/>
      <c r="TNB4" s="104"/>
      <c r="TNC4" s="104"/>
      <c r="TND4" s="104"/>
      <c r="TNE4" s="104"/>
      <c r="TNF4" s="104"/>
      <c r="TNG4" s="104"/>
      <c r="TNH4" s="104"/>
      <c r="TNI4" s="104"/>
      <c r="TNJ4" s="104"/>
      <c r="TNK4" s="104"/>
      <c r="TNL4" s="104"/>
      <c r="TNM4" s="104"/>
      <c r="TNN4" s="104"/>
      <c r="TNO4" s="104"/>
      <c r="TNP4" s="104"/>
      <c r="TNQ4" s="104"/>
      <c r="TNR4" s="104"/>
      <c r="TNS4" s="104"/>
      <c r="TNT4" s="104"/>
      <c r="TNU4" s="104"/>
      <c r="TNV4" s="104"/>
      <c r="TNW4" s="104"/>
      <c r="TNX4" s="104"/>
      <c r="TNY4" s="104"/>
      <c r="TNZ4" s="104"/>
      <c r="TOA4" s="104"/>
      <c r="TOB4" s="104"/>
      <c r="TOC4" s="104"/>
      <c r="TOD4" s="104"/>
      <c r="TOE4" s="104"/>
      <c r="TOF4" s="104"/>
      <c r="TOG4" s="104"/>
      <c r="TOH4" s="104"/>
      <c r="TOI4" s="104"/>
      <c r="TOJ4" s="104"/>
      <c r="TOK4" s="104"/>
      <c r="TOL4" s="104"/>
      <c r="TOM4" s="104"/>
      <c r="TON4" s="104"/>
      <c r="TOO4" s="104"/>
      <c r="TOP4" s="104"/>
      <c r="TOQ4" s="104"/>
      <c r="TOR4" s="104"/>
      <c r="TOS4" s="104"/>
      <c r="TOT4" s="104"/>
      <c r="TOU4" s="104"/>
      <c r="TOV4" s="104"/>
      <c r="TOW4" s="104"/>
      <c r="TOX4" s="104"/>
      <c r="TOY4" s="104"/>
      <c r="TOZ4" s="104"/>
      <c r="TPA4" s="104"/>
      <c r="TPB4" s="104"/>
      <c r="TPC4" s="104"/>
      <c r="TPD4" s="104"/>
      <c r="TPE4" s="104"/>
      <c r="TPF4" s="104"/>
      <c r="TPG4" s="104"/>
      <c r="TPH4" s="104"/>
      <c r="TPI4" s="104"/>
      <c r="TPJ4" s="104"/>
      <c r="TPK4" s="104"/>
      <c r="TPL4" s="104"/>
      <c r="TPM4" s="104"/>
      <c r="TPN4" s="104"/>
      <c r="TPO4" s="104"/>
      <c r="TPP4" s="104"/>
      <c r="TPQ4" s="104"/>
      <c r="TPR4" s="104"/>
      <c r="TPS4" s="104"/>
      <c r="TPT4" s="104"/>
      <c r="TPU4" s="104"/>
      <c r="TPV4" s="104"/>
      <c r="TPW4" s="104"/>
      <c r="TPX4" s="104"/>
      <c r="TPY4" s="104"/>
      <c r="TPZ4" s="104"/>
      <c r="TQA4" s="104"/>
      <c r="TQB4" s="104"/>
      <c r="TQC4" s="104"/>
      <c r="TQD4" s="104"/>
      <c r="TQE4" s="104"/>
      <c r="TQF4" s="104"/>
      <c r="TQG4" s="104"/>
      <c r="TQH4" s="104"/>
      <c r="TQI4" s="104"/>
      <c r="TQJ4" s="104"/>
      <c r="TQK4" s="104"/>
      <c r="TQL4" s="104"/>
      <c r="TQM4" s="104"/>
      <c r="TQN4" s="104"/>
      <c r="TQO4" s="104"/>
      <c r="TQP4" s="104"/>
      <c r="TQQ4" s="104"/>
      <c r="TQR4" s="104"/>
      <c r="TQS4" s="104"/>
      <c r="TQT4" s="104"/>
      <c r="TQU4" s="104"/>
      <c r="TQV4" s="104"/>
      <c r="TQW4" s="104"/>
      <c r="TQX4" s="104"/>
      <c r="TQY4" s="104"/>
      <c r="TQZ4" s="104"/>
      <c r="TRA4" s="104"/>
      <c r="TRB4" s="104"/>
      <c r="TRC4" s="104"/>
      <c r="TRD4" s="104"/>
      <c r="TRE4" s="104"/>
      <c r="TRF4" s="104"/>
      <c r="TRG4" s="104"/>
      <c r="TRH4" s="104"/>
      <c r="TRI4" s="104"/>
      <c r="TRJ4" s="104"/>
      <c r="TRK4" s="104"/>
      <c r="TRL4" s="104"/>
      <c r="TRM4" s="104"/>
      <c r="TRN4" s="104"/>
      <c r="TRO4" s="104"/>
      <c r="TRP4" s="104"/>
      <c r="TRQ4" s="104"/>
      <c r="TRR4" s="104"/>
      <c r="TRS4" s="104"/>
      <c r="TRT4" s="104"/>
      <c r="TRU4" s="104"/>
      <c r="TRV4" s="104"/>
      <c r="TRW4" s="104"/>
      <c r="TRX4" s="104"/>
      <c r="TRY4" s="104"/>
      <c r="TRZ4" s="104"/>
      <c r="TSA4" s="104"/>
      <c r="TSB4" s="104"/>
      <c r="TSC4" s="104"/>
      <c r="TSD4" s="104"/>
      <c r="TSE4" s="104"/>
      <c r="TSF4" s="104"/>
      <c r="TSG4" s="104"/>
      <c r="TSH4" s="104"/>
      <c r="TSI4" s="104"/>
      <c r="TSJ4" s="104"/>
      <c r="TSK4" s="104"/>
      <c r="TSL4" s="104"/>
      <c r="TSM4" s="104"/>
      <c r="TSN4" s="104"/>
      <c r="TSO4" s="104"/>
      <c r="TSP4" s="104"/>
      <c r="TSQ4" s="104"/>
      <c r="TSR4" s="104"/>
      <c r="TSS4" s="104"/>
      <c r="TST4" s="104"/>
      <c r="TSU4" s="104"/>
      <c r="TSV4" s="104"/>
      <c r="TSW4" s="104"/>
      <c r="TSX4" s="104"/>
      <c r="TSY4" s="104"/>
      <c r="TSZ4" s="104"/>
      <c r="TTA4" s="104"/>
      <c r="TTB4" s="104"/>
      <c r="TTC4" s="104"/>
      <c r="TTD4" s="104"/>
      <c r="TTE4" s="104"/>
      <c r="TTF4" s="104"/>
      <c r="TTG4" s="104"/>
      <c r="TTH4" s="104"/>
      <c r="TTI4" s="104"/>
      <c r="TTJ4" s="104"/>
      <c r="TTK4" s="104"/>
      <c r="TTL4" s="104"/>
      <c r="TTM4" s="104"/>
      <c r="TTN4" s="104"/>
      <c r="TTO4" s="104"/>
      <c r="TTP4" s="104"/>
      <c r="TTQ4" s="104"/>
      <c r="TTR4" s="104"/>
      <c r="TTS4" s="104"/>
      <c r="TTT4" s="104"/>
      <c r="TTU4" s="104"/>
      <c r="TTV4" s="104"/>
      <c r="TTW4" s="104"/>
      <c r="TTX4" s="104"/>
      <c r="TTY4" s="104"/>
      <c r="TTZ4" s="104"/>
      <c r="TUA4" s="104"/>
      <c r="TUB4" s="104"/>
      <c r="TUC4" s="104"/>
      <c r="TUD4" s="104"/>
      <c r="TUE4" s="104"/>
      <c r="TUF4" s="104"/>
      <c r="TUG4" s="104"/>
      <c r="TUH4" s="104"/>
      <c r="TUI4" s="104"/>
      <c r="TUJ4" s="104"/>
      <c r="TUK4" s="104"/>
      <c r="TUL4" s="104"/>
      <c r="TUM4" s="104"/>
      <c r="TUN4" s="104"/>
      <c r="TUO4" s="104"/>
      <c r="TUP4" s="104"/>
      <c r="TUQ4" s="104"/>
      <c r="TUR4" s="104"/>
      <c r="TUS4" s="104"/>
      <c r="TUT4" s="104"/>
      <c r="TUU4" s="104"/>
      <c r="TUV4" s="104"/>
      <c r="TUW4" s="104"/>
      <c r="TUX4" s="104"/>
      <c r="TUY4" s="104"/>
      <c r="TUZ4" s="104"/>
      <c r="TVA4" s="104"/>
      <c r="TVB4" s="104"/>
      <c r="TVC4" s="104"/>
      <c r="TVD4" s="104"/>
      <c r="TVE4" s="104"/>
      <c r="TVF4" s="104"/>
      <c r="TVG4" s="104"/>
      <c r="TVH4" s="104"/>
      <c r="TVI4" s="104"/>
      <c r="TVJ4" s="104"/>
      <c r="TVK4" s="104"/>
      <c r="TVL4" s="104"/>
      <c r="TVM4" s="104"/>
      <c r="TVN4" s="104"/>
      <c r="TVO4" s="104"/>
      <c r="TVP4" s="104"/>
      <c r="TVQ4" s="104"/>
      <c r="TVR4" s="104"/>
      <c r="TVS4" s="104"/>
      <c r="TVT4" s="104"/>
      <c r="TVU4" s="104"/>
      <c r="TVV4" s="104"/>
      <c r="TVW4" s="104"/>
      <c r="TVX4" s="104"/>
      <c r="TVY4" s="104"/>
      <c r="TVZ4" s="104"/>
      <c r="TWA4" s="104"/>
      <c r="TWB4" s="104"/>
      <c r="TWC4" s="104"/>
      <c r="TWD4" s="104"/>
      <c r="TWE4" s="104"/>
      <c r="TWF4" s="104"/>
      <c r="TWG4" s="104"/>
      <c r="TWH4" s="104"/>
      <c r="TWI4" s="104"/>
      <c r="TWJ4" s="104"/>
      <c r="TWK4" s="104"/>
      <c r="TWL4" s="104"/>
      <c r="TWM4" s="104"/>
      <c r="TWN4" s="104"/>
      <c r="TWO4" s="104"/>
      <c r="TWP4" s="104"/>
      <c r="TWQ4" s="104"/>
      <c r="TWR4" s="104"/>
      <c r="TWS4" s="104"/>
      <c r="TWT4" s="104"/>
      <c r="TWU4" s="104"/>
      <c r="TWV4" s="104"/>
      <c r="TWW4" s="104"/>
      <c r="TWX4" s="104"/>
      <c r="TWY4" s="104"/>
      <c r="TWZ4" s="104"/>
      <c r="TXA4" s="104"/>
      <c r="TXB4" s="104"/>
      <c r="TXC4" s="104"/>
      <c r="TXD4" s="104"/>
      <c r="TXE4" s="104"/>
      <c r="TXF4" s="104"/>
      <c r="TXG4" s="104"/>
      <c r="TXH4" s="104"/>
      <c r="TXI4" s="104"/>
      <c r="TXJ4" s="104"/>
      <c r="TXK4" s="104"/>
      <c r="TXL4" s="104"/>
      <c r="TXM4" s="104"/>
      <c r="TXN4" s="104"/>
      <c r="TXO4" s="104"/>
      <c r="TXP4" s="104"/>
      <c r="TXQ4" s="104"/>
      <c r="TXR4" s="104"/>
      <c r="TXS4" s="104"/>
      <c r="TXT4" s="104"/>
      <c r="TXU4" s="104"/>
      <c r="TXV4" s="104"/>
      <c r="TXW4" s="104"/>
      <c r="TXX4" s="104"/>
      <c r="TXY4" s="104"/>
      <c r="TXZ4" s="104"/>
      <c r="TYA4" s="104"/>
      <c r="TYB4" s="104"/>
      <c r="TYC4" s="104"/>
      <c r="TYD4" s="104"/>
      <c r="TYE4" s="104"/>
      <c r="TYF4" s="104"/>
      <c r="TYG4" s="104"/>
      <c r="TYH4" s="104"/>
      <c r="TYI4" s="104"/>
      <c r="TYJ4" s="104"/>
      <c r="TYK4" s="104"/>
      <c r="TYL4" s="104"/>
      <c r="TYM4" s="104"/>
      <c r="TYN4" s="104"/>
      <c r="TYO4" s="104"/>
      <c r="TYP4" s="104"/>
      <c r="TYQ4" s="104"/>
      <c r="TYR4" s="104"/>
      <c r="TYS4" s="104"/>
      <c r="TYT4" s="104"/>
      <c r="TYU4" s="104"/>
      <c r="TYV4" s="104"/>
      <c r="TYW4" s="104"/>
      <c r="TYX4" s="104"/>
      <c r="TYY4" s="104"/>
      <c r="TYZ4" s="104"/>
      <c r="TZA4" s="104"/>
      <c r="TZB4" s="104"/>
      <c r="TZC4" s="104"/>
      <c r="TZD4" s="104"/>
      <c r="TZE4" s="104"/>
      <c r="TZF4" s="104"/>
      <c r="TZG4" s="104"/>
      <c r="TZH4" s="104"/>
      <c r="TZI4" s="104"/>
      <c r="TZJ4" s="104"/>
      <c r="TZK4" s="104"/>
      <c r="TZL4" s="104"/>
      <c r="TZM4" s="104"/>
      <c r="TZN4" s="104"/>
      <c r="TZO4" s="104"/>
      <c r="TZP4" s="104"/>
      <c r="TZQ4" s="104"/>
      <c r="TZR4" s="104"/>
      <c r="TZS4" s="104"/>
      <c r="TZT4" s="104"/>
      <c r="TZU4" s="104"/>
      <c r="TZV4" s="104"/>
      <c r="TZW4" s="104"/>
      <c r="TZX4" s="104"/>
      <c r="TZY4" s="104"/>
      <c r="TZZ4" s="104"/>
      <c r="UAA4" s="104"/>
      <c r="UAB4" s="104"/>
      <c r="UAC4" s="104"/>
      <c r="UAD4" s="104"/>
      <c r="UAE4" s="104"/>
      <c r="UAF4" s="104"/>
      <c r="UAG4" s="104"/>
      <c r="UAH4" s="104"/>
      <c r="UAI4" s="104"/>
      <c r="UAJ4" s="104"/>
      <c r="UAK4" s="104"/>
      <c r="UAL4" s="104"/>
      <c r="UAM4" s="104"/>
      <c r="UAN4" s="104"/>
      <c r="UAO4" s="104"/>
      <c r="UAP4" s="104"/>
      <c r="UAQ4" s="104"/>
      <c r="UAR4" s="104"/>
      <c r="UAS4" s="104"/>
      <c r="UAT4" s="104"/>
      <c r="UAU4" s="104"/>
      <c r="UAV4" s="104"/>
      <c r="UAW4" s="104"/>
      <c r="UAX4" s="104"/>
      <c r="UAY4" s="104"/>
      <c r="UAZ4" s="104"/>
      <c r="UBA4" s="104"/>
      <c r="UBB4" s="104"/>
      <c r="UBC4" s="104"/>
      <c r="UBD4" s="104"/>
      <c r="UBE4" s="104"/>
      <c r="UBF4" s="104"/>
      <c r="UBG4" s="104"/>
      <c r="UBH4" s="104"/>
      <c r="UBI4" s="104"/>
      <c r="UBJ4" s="104"/>
      <c r="UBK4" s="104"/>
      <c r="UBL4" s="104"/>
      <c r="UBM4" s="104"/>
      <c r="UBN4" s="104"/>
      <c r="UBO4" s="104"/>
      <c r="UBP4" s="104"/>
      <c r="UBQ4" s="104"/>
      <c r="UBR4" s="104"/>
      <c r="UBS4" s="104"/>
      <c r="UBT4" s="104"/>
      <c r="UBU4" s="104"/>
      <c r="UBV4" s="104"/>
      <c r="UBW4" s="104"/>
      <c r="UBX4" s="104"/>
      <c r="UBY4" s="104"/>
      <c r="UBZ4" s="104"/>
      <c r="UCA4" s="104"/>
      <c r="UCB4" s="104"/>
      <c r="UCC4" s="104"/>
      <c r="UCD4" s="104"/>
      <c r="UCE4" s="104"/>
      <c r="UCF4" s="104"/>
      <c r="UCG4" s="104"/>
      <c r="UCH4" s="104"/>
      <c r="UCI4" s="104"/>
      <c r="UCJ4" s="104"/>
      <c r="UCK4" s="104"/>
      <c r="UCL4" s="104"/>
      <c r="UCM4" s="104"/>
      <c r="UCN4" s="104"/>
      <c r="UCO4" s="104"/>
      <c r="UCP4" s="104"/>
      <c r="UCQ4" s="104"/>
      <c r="UCR4" s="104"/>
      <c r="UCS4" s="104"/>
      <c r="UCT4" s="104"/>
      <c r="UCU4" s="104"/>
      <c r="UCV4" s="104"/>
      <c r="UCW4" s="104"/>
      <c r="UCX4" s="104"/>
      <c r="UCY4" s="104"/>
      <c r="UCZ4" s="104"/>
      <c r="UDA4" s="104"/>
      <c r="UDB4" s="104"/>
      <c r="UDC4" s="104"/>
      <c r="UDD4" s="104"/>
      <c r="UDE4" s="104"/>
      <c r="UDF4" s="104"/>
      <c r="UDG4" s="104"/>
      <c r="UDH4" s="104"/>
      <c r="UDI4" s="104"/>
      <c r="UDJ4" s="104"/>
      <c r="UDK4" s="104"/>
      <c r="UDL4" s="104"/>
      <c r="UDM4" s="104"/>
      <c r="UDN4" s="104"/>
      <c r="UDO4" s="104"/>
      <c r="UDP4" s="104"/>
      <c r="UDQ4" s="104"/>
      <c r="UDR4" s="104"/>
      <c r="UDS4" s="104"/>
      <c r="UDT4" s="104"/>
      <c r="UDU4" s="104"/>
      <c r="UDV4" s="104"/>
      <c r="UDW4" s="104"/>
      <c r="UDX4" s="104"/>
      <c r="UDY4" s="104"/>
      <c r="UDZ4" s="104"/>
      <c r="UEA4" s="104"/>
      <c r="UEB4" s="104"/>
      <c r="UEC4" s="104"/>
      <c r="UED4" s="104"/>
      <c r="UEE4" s="104"/>
      <c r="UEF4" s="104"/>
      <c r="UEG4" s="104"/>
      <c r="UEH4" s="104"/>
      <c r="UEI4" s="104"/>
      <c r="UEJ4" s="104"/>
      <c r="UEK4" s="104"/>
      <c r="UEL4" s="104"/>
      <c r="UEM4" s="104"/>
      <c r="UEN4" s="104"/>
      <c r="UEO4" s="104"/>
      <c r="UEP4" s="104"/>
      <c r="UEQ4" s="104"/>
      <c r="UER4" s="104"/>
      <c r="UES4" s="104"/>
      <c r="UET4" s="104"/>
      <c r="UEU4" s="104"/>
      <c r="UEV4" s="104"/>
      <c r="UEW4" s="104"/>
      <c r="UEX4" s="104"/>
      <c r="UEY4" s="104"/>
      <c r="UEZ4" s="104"/>
      <c r="UFA4" s="104"/>
      <c r="UFB4" s="104"/>
      <c r="UFC4" s="104"/>
      <c r="UFD4" s="104"/>
      <c r="UFE4" s="104"/>
      <c r="UFF4" s="104"/>
      <c r="UFG4" s="104"/>
      <c r="UFH4" s="104"/>
      <c r="UFI4" s="104"/>
      <c r="UFJ4" s="104"/>
      <c r="UFK4" s="104"/>
      <c r="UFL4" s="104"/>
      <c r="UFM4" s="104"/>
      <c r="UFN4" s="104"/>
      <c r="UFO4" s="104"/>
      <c r="UFP4" s="104"/>
      <c r="UFQ4" s="104"/>
      <c r="UFR4" s="104"/>
      <c r="UFS4" s="104"/>
      <c r="UFT4" s="104"/>
      <c r="UFU4" s="104"/>
      <c r="UFV4" s="104"/>
      <c r="UFW4" s="104"/>
      <c r="UFX4" s="104"/>
      <c r="UFY4" s="104"/>
      <c r="UFZ4" s="104"/>
      <c r="UGA4" s="104"/>
      <c r="UGB4" s="104"/>
      <c r="UGC4" s="104"/>
      <c r="UGD4" s="104"/>
      <c r="UGE4" s="104"/>
      <c r="UGF4" s="104"/>
      <c r="UGG4" s="104"/>
      <c r="UGH4" s="104"/>
      <c r="UGI4" s="104"/>
      <c r="UGJ4" s="104"/>
      <c r="UGK4" s="104"/>
      <c r="UGL4" s="104"/>
      <c r="UGM4" s="104"/>
      <c r="UGN4" s="104"/>
      <c r="UGO4" s="104"/>
      <c r="UGP4" s="104"/>
      <c r="UGQ4" s="104"/>
      <c r="UGR4" s="104"/>
      <c r="UGS4" s="104"/>
      <c r="UGT4" s="104"/>
      <c r="UGU4" s="104"/>
      <c r="UGV4" s="104"/>
      <c r="UGW4" s="104"/>
      <c r="UGX4" s="104"/>
      <c r="UGY4" s="104"/>
      <c r="UGZ4" s="104"/>
      <c r="UHA4" s="104"/>
      <c r="UHB4" s="104"/>
      <c r="UHC4" s="104"/>
      <c r="UHD4" s="104"/>
      <c r="UHE4" s="104"/>
      <c r="UHF4" s="104"/>
      <c r="UHG4" s="104"/>
      <c r="UHH4" s="104"/>
      <c r="UHI4" s="104"/>
      <c r="UHJ4" s="104"/>
      <c r="UHK4" s="104"/>
      <c r="UHL4" s="104"/>
      <c r="UHM4" s="104"/>
      <c r="UHN4" s="104"/>
      <c r="UHO4" s="104"/>
      <c r="UHP4" s="104"/>
      <c r="UHQ4" s="104"/>
      <c r="UHR4" s="104"/>
      <c r="UHS4" s="104"/>
      <c r="UHT4" s="104"/>
      <c r="UHU4" s="104"/>
      <c r="UHV4" s="104"/>
      <c r="UHW4" s="104"/>
      <c r="UHX4" s="104"/>
      <c r="UHY4" s="104"/>
      <c r="UHZ4" s="104"/>
      <c r="UIA4" s="104"/>
      <c r="UIB4" s="104"/>
      <c r="UIC4" s="104"/>
      <c r="UID4" s="104"/>
      <c r="UIE4" s="104"/>
      <c r="UIF4" s="104"/>
      <c r="UIG4" s="104"/>
      <c r="UIH4" s="104"/>
      <c r="UII4" s="104"/>
      <c r="UIJ4" s="104"/>
      <c r="UIK4" s="104"/>
      <c r="UIL4" s="104"/>
      <c r="UIM4" s="104"/>
      <c r="UIN4" s="104"/>
      <c r="UIO4" s="104"/>
      <c r="UIP4" s="104"/>
      <c r="UIQ4" s="104"/>
      <c r="UIR4" s="104"/>
      <c r="UIS4" s="104"/>
      <c r="UIT4" s="104"/>
      <c r="UIU4" s="104"/>
      <c r="UIV4" s="104"/>
      <c r="UIW4" s="104"/>
      <c r="UIX4" s="104"/>
      <c r="UIY4" s="104"/>
      <c r="UIZ4" s="104"/>
      <c r="UJA4" s="104"/>
      <c r="UJB4" s="104"/>
      <c r="UJC4" s="104"/>
      <c r="UJD4" s="104"/>
      <c r="UJE4" s="104"/>
      <c r="UJF4" s="104"/>
      <c r="UJG4" s="104"/>
      <c r="UJH4" s="104"/>
      <c r="UJI4" s="104"/>
      <c r="UJJ4" s="104"/>
      <c r="UJK4" s="104"/>
      <c r="UJL4" s="104"/>
      <c r="UJM4" s="104"/>
      <c r="UJN4" s="104"/>
      <c r="UJO4" s="104"/>
      <c r="UJP4" s="104"/>
      <c r="UJQ4" s="104"/>
      <c r="UJR4" s="104"/>
      <c r="UJS4" s="104"/>
      <c r="UJT4" s="104"/>
      <c r="UJU4" s="104"/>
      <c r="UJV4" s="104"/>
      <c r="UJW4" s="104"/>
      <c r="UJX4" s="104"/>
      <c r="UJY4" s="104"/>
      <c r="UJZ4" s="104"/>
      <c r="UKA4" s="104"/>
      <c r="UKB4" s="104"/>
      <c r="UKC4" s="104"/>
      <c r="UKD4" s="104"/>
      <c r="UKE4" s="104"/>
      <c r="UKF4" s="104"/>
      <c r="UKG4" s="104"/>
      <c r="UKH4" s="104"/>
      <c r="UKI4" s="104"/>
      <c r="UKJ4" s="104"/>
      <c r="UKK4" s="104"/>
      <c r="UKL4" s="104"/>
      <c r="UKM4" s="104"/>
      <c r="UKN4" s="104"/>
      <c r="UKO4" s="104"/>
      <c r="UKP4" s="104"/>
      <c r="UKQ4" s="104"/>
      <c r="UKR4" s="104"/>
      <c r="UKS4" s="104"/>
      <c r="UKT4" s="104"/>
      <c r="UKU4" s="104"/>
      <c r="UKV4" s="104"/>
      <c r="UKW4" s="104"/>
      <c r="UKX4" s="104"/>
      <c r="UKY4" s="104"/>
      <c r="UKZ4" s="104"/>
      <c r="ULA4" s="104"/>
      <c r="ULB4" s="104"/>
      <c r="ULC4" s="104"/>
      <c r="ULD4" s="104"/>
      <c r="ULE4" s="104"/>
      <c r="ULF4" s="104"/>
      <c r="ULG4" s="104"/>
      <c r="ULH4" s="104"/>
      <c r="ULI4" s="104"/>
      <c r="ULJ4" s="104"/>
      <c r="ULK4" s="104"/>
      <c r="ULL4" s="104"/>
      <c r="ULM4" s="104"/>
      <c r="ULN4" s="104"/>
      <c r="ULO4" s="104"/>
      <c r="ULP4" s="104"/>
      <c r="ULQ4" s="104"/>
      <c r="ULR4" s="104"/>
      <c r="ULS4" s="104"/>
      <c r="ULT4" s="104"/>
      <c r="ULU4" s="104"/>
      <c r="ULV4" s="104"/>
      <c r="ULW4" s="104"/>
      <c r="ULX4" s="104"/>
      <c r="ULY4" s="104"/>
      <c r="ULZ4" s="104"/>
      <c r="UMA4" s="104"/>
      <c r="UMB4" s="104"/>
      <c r="UMC4" s="104"/>
      <c r="UMD4" s="104"/>
      <c r="UME4" s="104"/>
      <c r="UMF4" s="104"/>
      <c r="UMG4" s="104"/>
      <c r="UMH4" s="104"/>
      <c r="UMI4" s="104"/>
      <c r="UMJ4" s="104"/>
      <c r="UMK4" s="104"/>
      <c r="UML4" s="104"/>
      <c r="UMM4" s="104"/>
      <c r="UMN4" s="104"/>
      <c r="UMO4" s="104"/>
      <c r="UMP4" s="104"/>
      <c r="UMQ4" s="104"/>
      <c r="UMR4" s="104"/>
      <c r="UMS4" s="104"/>
      <c r="UMT4" s="104"/>
      <c r="UMU4" s="104"/>
      <c r="UMV4" s="104"/>
      <c r="UMW4" s="104"/>
      <c r="UMX4" s="104"/>
      <c r="UMY4" s="104"/>
      <c r="UMZ4" s="104"/>
      <c r="UNA4" s="104"/>
      <c r="UNB4" s="104"/>
      <c r="UNC4" s="104"/>
      <c r="UND4" s="104"/>
      <c r="UNE4" s="104"/>
      <c r="UNF4" s="104"/>
      <c r="UNG4" s="104"/>
      <c r="UNH4" s="104"/>
      <c r="UNI4" s="104"/>
      <c r="UNJ4" s="104"/>
      <c r="UNK4" s="104"/>
      <c r="UNL4" s="104"/>
      <c r="UNM4" s="104"/>
      <c r="UNN4" s="104"/>
      <c r="UNO4" s="104"/>
      <c r="UNP4" s="104"/>
      <c r="UNQ4" s="104"/>
      <c r="UNR4" s="104"/>
      <c r="UNS4" s="104"/>
      <c r="UNT4" s="104"/>
      <c r="UNU4" s="104"/>
      <c r="UNV4" s="104"/>
      <c r="UNW4" s="104"/>
      <c r="UNX4" s="104"/>
      <c r="UNY4" s="104"/>
      <c r="UNZ4" s="104"/>
      <c r="UOA4" s="104"/>
      <c r="UOB4" s="104"/>
      <c r="UOC4" s="104"/>
      <c r="UOD4" s="104"/>
      <c r="UOE4" s="104"/>
      <c r="UOF4" s="104"/>
      <c r="UOG4" s="104"/>
      <c r="UOH4" s="104"/>
      <c r="UOI4" s="104"/>
      <c r="UOJ4" s="104"/>
      <c r="UOK4" s="104"/>
      <c r="UOL4" s="104"/>
      <c r="UOM4" s="104"/>
      <c r="UON4" s="104"/>
      <c r="UOO4" s="104"/>
      <c r="UOP4" s="104"/>
      <c r="UOQ4" s="104"/>
      <c r="UOR4" s="104"/>
      <c r="UOS4" s="104"/>
      <c r="UOT4" s="104"/>
      <c r="UOU4" s="104"/>
      <c r="UOV4" s="104"/>
      <c r="UOW4" s="104"/>
      <c r="UOX4" s="104"/>
      <c r="UOY4" s="104"/>
      <c r="UOZ4" s="104"/>
      <c r="UPA4" s="104"/>
      <c r="UPB4" s="104"/>
      <c r="UPC4" s="104"/>
      <c r="UPD4" s="104"/>
      <c r="UPE4" s="104"/>
      <c r="UPF4" s="104"/>
      <c r="UPG4" s="104"/>
      <c r="UPH4" s="104"/>
      <c r="UPI4" s="104"/>
      <c r="UPJ4" s="104"/>
      <c r="UPK4" s="104"/>
      <c r="UPL4" s="104"/>
      <c r="UPM4" s="104"/>
      <c r="UPN4" s="104"/>
      <c r="UPO4" s="104"/>
      <c r="UPP4" s="104"/>
      <c r="UPQ4" s="104"/>
      <c r="UPR4" s="104"/>
      <c r="UPS4" s="104"/>
      <c r="UPT4" s="104"/>
      <c r="UPU4" s="104"/>
      <c r="UPV4" s="104"/>
      <c r="UPW4" s="104"/>
      <c r="UPX4" s="104"/>
      <c r="UPY4" s="104"/>
      <c r="UPZ4" s="104"/>
      <c r="UQA4" s="104"/>
      <c r="UQB4" s="104"/>
      <c r="UQC4" s="104"/>
      <c r="UQD4" s="104"/>
      <c r="UQE4" s="104"/>
      <c r="UQF4" s="104"/>
      <c r="UQG4" s="104"/>
      <c r="UQH4" s="104"/>
      <c r="UQI4" s="104"/>
      <c r="UQJ4" s="104"/>
      <c r="UQK4" s="104"/>
      <c r="UQL4" s="104"/>
      <c r="UQM4" s="104"/>
      <c r="UQN4" s="104"/>
      <c r="UQO4" s="104"/>
      <c r="UQP4" s="104"/>
      <c r="UQQ4" s="104"/>
      <c r="UQR4" s="104"/>
      <c r="UQS4" s="104"/>
      <c r="UQT4" s="104"/>
      <c r="UQU4" s="104"/>
      <c r="UQV4" s="104"/>
      <c r="UQW4" s="104"/>
      <c r="UQX4" s="104"/>
      <c r="UQY4" s="104"/>
      <c r="UQZ4" s="104"/>
      <c r="URA4" s="104"/>
      <c r="URB4" s="104"/>
      <c r="URC4" s="104"/>
      <c r="URD4" s="104"/>
      <c r="URE4" s="104"/>
      <c r="URF4" s="104"/>
      <c r="URG4" s="104"/>
      <c r="URH4" s="104"/>
      <c r="URI4" s="104"/>
      <c r="URJ4" s="104"/>
      <c r="URK4" s="104"/>
      <c r="URL4" s="104"/>
      <c r="URM4" s="104"/>
      <c r="URN4" s="104"/>
      <c r="URO4" s="104"/>
      <c r="URP4" s="104"/>
      <c r="URQ4" s="104"/>
      <c r="URR4" s="104"/>
      <c r="URS4" s="104"/>
      <c r="URT4" s="104"/>
      <c r="URU4" s="104"/>
      <c r="URV4" s="104"/>
      <c r="URW4" s="104"/>
      <c r="URX4" s="104"/>
      <c r="URY4" s="104"/>
      <c r="URZ4" s="104"/>
      <c r="USA4" s="104"/>
      <c r="USB4" s="104"/>
      <c r="USC4" s="104"/>
      <c r="USD4" s="104"/>
      <c r="USE4" s="104"/>
      <c r="USF4" s="104"/>
      <c r="USG4" s="104"/>
      <c r="USH4" s="104"/>
      <c r="USI4" s="104"/>
      <c r="USJ4" s="104"/>
      <c r="USK4" s="104"/>
      <c r="USL4" s="104"/>
      <c r="USM4" s="104"/>
      <c r="USN4" s="104"/>
      <c r="USO4" s="104"/>
      <c r="USP4" s="104"/>
      <c r="USQ4" s="104"/>
      <c r="USR4" s="104"/>
      <c r="USS4" s="104"/>
      <c r="UST4" s="104"/>
      <c r="USU4" s="104"/>
      <c r="USV4" s="104"/>
      <c r="USW4" s="104"/>
      <c r="USX4" s="104"/>
      <c r="USY4" s="104"/>
      <c r="USZ4" s="104"/>
      <c r="UTA4" s="104"/>
      <c r="UTB4" s="104"/>
      <c r="UTC4" s="104"/>
      <c r="UTD4" s="104"/>
      <c r="UTE4" s="104"/>
      <c r="UTF4" s="104"/>
      <c r="UTG4" s="104"/>
      <c r="UTH4" s="104"/>
      <c r="UTI4" s="104"/>
      <c r="UTJ4" s="104"/>
      <c r="UTK4" s="104"/>
      <c r="UTL4" s="104"/>
      <c r="UTM4" s="104"/>
      <c r="UTN4" s="104"/>
      <c r="UTO4" s="104"/>
      <c r="UTP4" s="104"/>
      <c r="UTQ4" s="104"/>
      <c r="UTR4" s="104"/>
      <c r="UTS4" s="104"/>
      <c r="UTT4" s="104"/>
      <c r="UTU4" s="104"/>
      <c r="UTV4" s="104"/>
      <c r="UTW4" s="104"/>
      <c r="UTX4" s="104"/>
      <c r="UTY4" s="104"/>
      <c r="UTZ4" s="104"/>
      <c r="UUA4" s="104"/>
      <c r="UUB4" s="104"/>
      <c r="UUC4" s="104"/>
      <c r="UUD4" s="104"/>
      <c r="UUE4" s="104"/>
      <c r="UUF4" s="104"/>
      <c r="UUG4" s="104"/>
      <c r="UUH4" s="104"/>
      <c r="UUI4" s="104"/>
      <c r="UUJ4" s="104"/>
      <c r="UUK4" s="104"/>
      <c r="UUL4" s="104"/>
      <c r="UUM4" s="104"/>
      <c r="UUN4" s="104"/>
      <c r="UUO4" s="104"/>
      <c r="UUP4" s="104"/>
      <c r="UUQ4" s="104"/>
      <c r="UUR4" s="104"/>
      <c r="UUS4" s="104"/>
      <c r="UUT4" s="104"/>
      <c r="UUU4" s="104"/>
      <c r="UUV4" s="104"/>
      <c r="UUW4" s="104"/>
      <c r="UUX4" s="104"/>
      <c r="UUY4" s="104"/>
      <c r="UUZ4" s="104"/>
      <c r="UVA4" s="104"/>
      <c r="UVB4" s="104"/>
      <c r="UVC4" s="104"/>
      <c r="UVD4" s="104"/>
      <c r="UVE4" s="104"/>
      <c r="UVF4" s="104"/>
      <c r="UVG4" s="104"/>
      <c r="UVH4" s="104"/>
      <c r="UVI4" s="104"/>
      <c r="UVJ4" s="104"/>
      <c r="UVK4" s="104"/>
      <c r="UVL4" s="104"/>
      <c r="UVM4" s="104"/>
      <c r="UVN4" s="104"/>
      <c r="UVO4" s="104"/>
      <c r="UVP4" s="104"/>
      <c r="UVQ4" s="104"/>
      <c r="UVR4" s="104"/>
      <c r="UVS4" s="104"/>
      <c r="UVT4" s="104"/>
      <c r="UVU4" s="104"/>
      <c r="UVV4" s="104"/>
      <c r="UVW4" s="104"/>
      <c r="UVX4" s="104"/>
      <c r="UVY4" s="104"/>
      <c r="UVZ4" s="104"/>
      <c r="UWA4" s="104"/>
      <c r="UWB4" s="104"/>
      <c r="UWC4" s="104"/>
      <c r="UWD4" s="104"/>
      <c r="UWE4" s="104"/>
      <c r="UWF4" s="104"/>
      <c r="UWG4" s="104"/>
      <c r="UWH4" s="104"/>
      <c r="UWI4" s="104"/>
      <c r="UWJ4" s="104"/>
      <c r="UWK4" s="104"/>
      <c r="UWL4" s="104"/>
      <c r="UWM4" s="104"/>
      <c r="UWN4" s="104"/>
      <c r="UWO4" s="104"/>
      <c r="UWP4" s="104"/>
      <c r="UWQ4" s="104"/>
      <c r="UWR4" s="104"/>
      <c r="UWS4" s="104"/>
      <c r="UWT4" s="104"/>
      <c r="UWU4" s="104"/>
      <c r="UWV4" s="104"/>
      <c r="UWW4" s="104"/>
      <c r="UWX4" s="104"/>
      <c r="UWY4" s="104"/>
      <c r="UWZ4" s="104"/>
      <c r="UXA4" s="104"/>
      <c r="UXB4" s="104"/>
      <c r="UXC4" s="104"/>
      <c r="UXD4" s="104"/>
      <c r="UXE4" s="104"/>
      <c r="UXF4" s="104"/>
      <c r="UXG4" s="104"/>
      <c r="UXH4" s="104"/>
      <c r="UXI4" s="104"/>
      <c r="UXJ4" s="104"/>
      <c r="UXK4" s="104"/>
      <c r="UXL4" s="104"/>
      <c r="UXM4" s="104"/>
      <c r="UXN4" s="104"/>
      <c r="UXO4" s="104"/>
      <c r="UXP4" s="104"/>
      <c r="UXQ4" s="104"/>
      <c r="UXR4" s="104"/>
      <c r="UXS4" s="104"/>
      <c r="UXT4" s="104"/>
      <c r="UXU4" s="104"/>
      <c r="UXV4" s="104"/>
      <c r="UXW4" s="104"/>
      <c r="UXX4" s="104"/>
      <c r="UXY4" s="104"/>
      <c r="UXZ4" s="104"/>
      <c r="UYA4" s="104"/>
      <c r="UYB4" s="104"/>
      <c r="UYC4" s="104"/>
      <c r="UYD4" s="104"/>
      <c r="UYE4" s="104"/>
      <c r="UYF4" s="104"/>
      <c r="UYG4" s="104"/>
      <c r="UYH4" s="104"/>
      <c r="UYI4" s="104"/>
      <c r="UYJ4" s="104"/>
      <c r="UYK4" s="104"/>
      <c r="UYL4" s="104"/>
      <c r="UYM4" s="104"/>
      <c r="UYN4" s="104"/>
      <c r="UYO4" s="104"/>
      <c r="UYP4" s="104"/>
      <c r="UYQ4" s="104"/>
      <c r="UYR4" s="104"/>
      <c r="UYS4" s="104"/>
      <c r="UYT4" s="104"/>
      <c r="UYU4" s="104"/>
      <c r="UYV4" s="104"/>
      <c r="UYW4" s="104"/>
      <c r="UYX4" s="104"/>
      <c r="UYY4" s="104"/>
      <c r="UYZ4" s="104"/>
      <c r="UZA4" s="104"/>
      <c r="UZB4" s="104"/>
      <c r="UZC4" s="104"/>
      <c r="UZD4" s="104"/>
      <c r="UZE4" s="104"/>
      <c r="UZF4" s="104"/>
      <c r="UZG4" s="104"/>
      <c r="UZH4" s="104"/>
      <c r="UZI4" s="104"/>
      <c r="UZJ4" s="104"/>
      <c r="UZK4" s="104"/>
      <c r="UZL4" s="104"/>
      <c r="UZM4" s="104"/>
      <c r="UZN4" s="104"/>
      <c r="UZO4" s="104"/>
      <c r="UZP4" s="104"/>
      <c r="UZQ4" s="104"/>
      <c r="UZR4" s="104"/>
      <c r="UZS4" s="104"/>
      <c r="UZT4" s="104"/>
      <c r="UZU4" s="104"/>
      <c r="UZV4" s="104"/>
      <c r="UZW4" s="104"/>
      <c r="UZX4" s="104"/>
      <c r="UZY4" s="104"/>
      <c r="UZZ4" s="104"/>
      <c r="VAA4" s="104"/>
      <c r="VAB4" s="104"/>
      <c r="VAC4" s="104"/>
      <c r="VAD4" s="104"/>
      <c r="VAE4" s="104"/>
      <c r="VAF4" s="104"/>
      <c r="VAG4" s="104"/>
      <c r="VAH4" s="104"/>
      <c r="VAI4" s="104"/>
      <c r="VAJ4" s="104"/>
      <c r="VAK4" s="104"/>
      <c r="VAL4" s="104"/>
      <c r="VAM4" s="104"/>
      <c r="VAN4" s="104"/>
      <c r="VAO4" s="104"/>
      <c r="VAP4" s="104"/>
      <c r="VAQ4" s="104"/>
      <c r="VAR4" s="104"/>
      <c r="VAS4" s="104"/>
      <c r="VAT4" s="104"/>
      <c r="VAU4" s="104"/>
      <c r="VAV4" s="104"/>
      <c r="VAW4" s="104"/>
      <c r="VAX4" s="104"/>
      <c r="VAY4" s="104"/>
      <c r="VAZ4" s="104"/>
      <c r="VBA4" s="104"/>
      <c r="VBB4" s="104"/>
      <c r="VBC4" s="104"/>
      <c r="VBD4" s="104"/>
      <c r="VBE4" s="104"/>
      <c r="VBF4" s="104"/>
      <c r="VBG4" s="104"/>
      <c r="VBH4" s="104"/>
      <c r="VBI4" s="104"/>
      <c r="VBJ4" s="104"/>
      <c r="VBK4" s="104"/>
      <c r="VBL4" s="104"/>
      <c r="VBM4" s="104"/>
      <c r="VBN4" s="104"/>
      <c r="VBO4" s="104"/>
      <c r="VBP4" s="104"/>
      <c r="VBQ4" s="104"/>
      <c r="VBR4" s="104"/>
      <c r="VBS4" s="104"/>
      <c r="VBT4" s="104"/>
      <c r="VBU4" s="104"/>
      <c r="VBV4" s="104"/>
      <c r="VBW4" s="104"/>
      <c r="VBX4" s="104"/>
      <c r="VBY4" s="104"/>
      <c r="VBZ4" s="104"/>
      <c r="VCA4" s="104"/>
      <c r="VCB4" s="104"/>
      <c r="VCC4" s="104"/>
      <c r="VCD4" s="104"/>
      <c r="VCE4" s="104"/>
      <c r="VCF4" s="104"/>
      <c r="VCG4" s="104"/>
      <c r="VCH4" s="104"/>
      <c r="VCI4" s="104"/>
      <c r="VCJ4" s="104"/>
      <c r="VCK4" s="104"/>
      <c r="VCL4" s="104"/>
      <c r="VCM4" s="104"/>
      <c r="VCN4" s="104"/>
      <c r="VCO4" s="104"/>
      <c r="VCP4" s="104"/>
      <c r="VCQ4" s="104"/>
      <c r="VCR4" s="104"/>
      <c r="VCS4" s="104"/>
      <c r="VCT4" s="104"/>
      <c r="VCU4" s="104"/>
      <c r="VCV4" s="104"/>
      <c r="VCW4" s="104"/>
      <c r="VCX4" s="104"/>
      <c r="VCY4" s="104"/>
      <c r="VCZ4" s="104"/>
      <c r="VDA4" s="104"/>
      <c r="VDB4" s="104"/>
      <c r="VDC4" s="104"/>
      <c r="VDD4" s="104"/>
      <c r="VDE4" s="104"/>
      <c r="VDF4" s="104"/>
      <c r="VDG4" s="104"/>
      <c r="VDH4" s="104"/>
      <c r="VDI4" s="104"/>
      <c r="VDJ4" s="104"/>
      <c r="VDK4" s="104"/>
      <c r="VDL4" s="104"/>
      <c r="VDM4" s="104"/>
      <c r="VDN4" s="104"/>
      <c r="VDO4" s="104"/>
      <c r="VDP4" s="104"/>
      <c r="VDQ4" s="104"/>
      <c r="VDR4" s="104"/>
      <c r="VDS4" s="104"/>
      <c r="VDT4" s="104"/>
      <c r="VDU4" s="104"/>
      <c r="VDV4" s="104"/>
      <c r="VDW4" s="104"/>
      <c r="VDX4" s="104"/>
      <c r="VDY4" s="104"/>
      <c r="VDZ4" s="104"/>
      <c r="VEA4" s="104"/>
      <c r="VEB4" s="104"/>
      <c r="VEC4" s="104"/>
      <c r="VED4" s="104"/>
      <c r="VEE4" s="104"/>
      <c r="VEF4" s="104"/>
      <c r="VEG4" s="104"/>
      <c r="VEH4" s="104"/>
      <c r="VEI4" s="104"/>
      <c r="VEJ4" s="104"/>
      <c r="VEK4" s="104"/>
      <c r="VEL4" s="104"/>
      <c r="VEM4" s="104"/>
      <c r="VEN4" s="104"/>
      <c r="VEO4" s="104"/>
      <c r="VEP4" s="104"/>
      <c r="VEQ4" s="104"/>
      <c r="VER4" s="104"/>
      <c r="VES4" s="104"/>
      <c r="VET4" s="104"/>
      <c r="VEU4" s="104"/>
      <c r="VEV4" s="104"/>
      <c r="VEW4" s="104"/>
      <c r="VEX4" s="104"/>
      <c r="VEY4" s="104"/>
      <c r="VEZ4" s="104"/>
      <c r="VFA4" s="104"/>
      <c r="VFB4" s="104"/>
      <c r="VFC4" s="104"/>
      <c r="VFD4" s="104"/>
      <c r="VFE4" s="104"/>
      <c r="VFF4" s="104"/>
      <c r="VFG4" s="104"/>
      <c r="VFH4" s="104"/>
      <c r="VFI4" s="104"/>
      <c r="VFJ4" s="104"/>
      <c r="VFK4" s="104"/>
      <c r="VFL4" s="104"/>
      <c r="VFM4" s="104"/>
      <c r="VFN4" s="104"/>
      <c r="VFO4" s="104"/>
      <c r="VFP4" s="104"/>
      <c r="VFQ4" s="104"/>
      <c r="VFR4" s="104"/>
      <c r="VFS4" s="104"/>
      <c r="VFT4" s="104"/>
      <c r="VFU4" s="104"/>
      <c r="VFV4" s="104"/>
      <c r="VFW4" s="104"/>
      <c r="VFX4" s="104"/>
      <c r="VFY4" s="104"/>
      <c r="VFZ4" s="104"/>
      <c r="VGA4" s="104"/>
      <c r="VGB4" s="104"/>
      <c r="VGC4" s="104"/>
      <c r="VGD4" s="104"/>
      <c r="VGE4" s="104"/>
      <c r="VGF4" s="104"/>
      <c r="VGG4" s="104"/>
      <c r="VGH4" s="104"/>
      <c r="VGI4" s="104"/>
      <c r="VGJ4" s="104"/>
      <c r="VGK4" s="104"/>
      <c r="VGL4" s="104"/>
      <c r="VGM4" s="104"/>
      <c r="VGN4" s="104"/>
      <c r="VGO4" s="104"/>
      <c r="VGP4" s="104"/>
      <c r="VGQ4" s="104"/>
      <c r="VGR4" s="104"/>
      <c r="VGS4" s="104"/>
      <c r="VGT4" s="104"/>
      <c r="VGU4" s="104"/>
      <c r="VGV4" s="104"/>
      <c r="VGW4" s="104"/>
      <c r="VGX4" s="104"/>
      <c r="VGY4" s="104"/>
      <c r="VGZ4" s="104"/>
      <c r="VHA4" s="104"/>
      <c r="VHB4" s="104"/>
      <c r="VHC4" s="104"/>
      <c r="VHD4" s="104"/>
      <c r="VHE4" s="104"/>
      <c r="VHF4" s="104"/>
      <c r="VHG4" s="104"/>
      <c r="VHH4" s="104"/>
      <c r="VHI4" s="104"/>
      <c r="VHJ4" s="104"/>
      <c r="VHK4" s="104"/>
      <c r="VHL4" s="104"/>
      <c r="VHM4" s="104"/>
      <c r="VHN4" s="104"/>
      <c r="VHO4" s="104"/>
      <c r="VHP4" s="104"/>
      <c r="VHQ4" s="104"/>
      <c r="VHR4" s="104"/>
      <c r="VHS4" s="104"/>
      <c r="VHT4" s="104"/>
      <c r="VHU4" s="104"/>
      <c r="VHV4" s="104"/>
      <c r="VHW4" s="104"/>
      <c r="VHX4" s="104"/>
      <c r="VHY4" s="104"/>
      <c r="VHZ4" s="104"/>
      <c r="VIA4" s="104"/>
      <c r="VIB4" s="104"/>
      <c r="VIC4" s="104"/>
      <c r="VID4" s="104"/>
      <c r="VIE4" s="104"/>
      <c r="VIF4" s="104"/>
      <c r="VIG4" s="104"/>
      <c r="VIH4" s="104"/>
      <c r="VII4" s="104"/>
      <c r="VIJ4" s="104"/>
      <c r="VIK4" s="104"/>
      <c r="VIL4" s="104"/>
      <c r="VIM4" s="104"/>
      <c r="VIN4" s="104"/>
      <c r="VIO4" s="104"/>
      <c r="VIP4" s="104"/>
      <c r="VIQ4" s="104"/>
      <c r="VIR4" s="104"/>
      <c r="VIS4" s="104"/>
      <c r="VIT4" s="104"/>
      <c r="VIU4" s="104"/>
      <c r="VIV4" s="104"/>
      <c r="VIW4" s="104"/>
      <c r="VIX4" s="104"/>
      <c r="VIY4" s="104"/>
      <c r="VIZ4" s="104"/>
      <c r="VJA4" s="104"/>
      <c r="VJB4" s="104"/>
      <c r="VJC4" s="104"/>
      <c r="VJD4" s="104"/>
      <c r="VJE4" s="104"/>
      <c r="VJF4" s="104"/>
      <c r="VJG4" s="104"/>
      <c r="VJH4" s="104"/>
      <c r="VJI4" s="104"/>
      <c r="VJJ4" s="104"/>
      <c r="VJK4" s="104"/>
      <c r="VJL4" s="104"/>
      <c r="VJM4" s="104"/>
      <c r="VJN4" s="104"/>
      <c r="VJO4" s="104"/>
      <c r="VJP4" s="104"/>
      <c r="VJQ4" s="104"/>
      <c r="VJR4" s="104"/>
      <c r="VJS4" s="104"/>
      <c r="VJT4" s="104"/>
      <c r="VJU4" s="104"/>
      <c r="VJV4" s="104"/>
      <c r="VJW4" s="104"/>
      <c r="VJX4" s="104"/>
      <c r="VJY4" s="104"/>
      <c r="VJZ4" s="104"/>
      <c r="VKA4" s="104"/>
      <c r="VKB4" s="104"/>
      <c r="VKC4" s="104"/>
      <c r="VKD4" s="104"/>
      <c r="VKE4" s="104"/>
      <c r="VKF4" s="104"/>
      <c r="VKG4" s="104"/>
      <c r="VKH4" s="104"/>
      <c r="VKI4" s="104"/>
      <c r="VKJ4" s="104"/>
      <c r="VKK4" s="104"/>
      <c r="VKL4" s="104"/>
      <c r="VKM4" s="104"/>
      <c r="VKN4" s="104"/>
      <c r="VKO4" s="104"/>
      <c r="VKP4" s="104"/>
      <c r="VKQ4" s="104"/>
      <c r="VKR4" s="104"/>
      <c r="VKS4" s="104"/>
      <c r="VKT4" s="104"/>
      <c r="VKU4" s="104"/>
      <c r="VKV4" s="104"/>
      <c r="VKW4" s="104"/>
      <c r="VKX4" s="104"/>
      <c r="VKY4" s="104"/>
      <c r="VKZ4" s="104"/>
      <c r="VLA4" s="104"/>
      <c r="VLB4" s="104"/>
      <c r="VLC4" s="104"/>
      <c r="VLD4" s="104"/>
      <c r="VLE4" s="104"/>
      <c r="VLF4" s="104"/>
      <c r="VLG4" s="104"/>
      <c r="VLH4" s="104"/>
      <c r="VLI4" s="104"/>
      <c r="VLJ4" s="104"/>
      <c r="VLK4" s="104"/>
      <c r="VLL4" s="104"/>
      <c r="VLM4" s="104"/>
      <c r="VLN4" s="104"/>
      <c r="VLO4" s="104"/>
      <c r="VLP4" s="104"/>
      <c r="VLQ4" s="104"/>
      <c r="VLR4" s="104"/>
      <c r="VLS4" s="104"/>
      <c r="VLT4" s="104"/>
      <c r="VLU4" s="104"/>
      <c r="VLV4" s="104"/>
      <c r="VLW4" s="104"/>
      <c r="VLX4" s="104"/>
      <c r="VLY4" s="104"/>
      <c r="VLZ4" s="104"/>
      <c r="VMA4" s="104"/>
      <c r="VMB4" s="104"/>
      <c r="VMC4" s="104"/>
      <c r="VMD4" s="104"/>
      <c r="VME4" s="104"/>
      <c r="VMF4" s="104"/>
      <c r="VMG4" s="104"/>
      <c r="VMH4" s="104"/>
      <c r="VMI4" s="104"/>
      <c r="VMJ4" s="104"/>
      <c r="VMK4" s="104"/>
      <c r="VML4" s="104"/>
      <c r="VMM4" s="104"/>
      <c r="VMN4" s="104"/>
      <c r="VMO4" s="104"/>
      <c r="VMP4" s="104"/>
      <c r="VMQ4" s="104"/>
      <c r="VMR4" s="104"/>
      <c r="VMS4" s="104"/>
      <c r="VMT4" s="104"/>
      <c r="VMU4" s="104"/>
      <c r="VMV4" s="104"/>
      <c r="VMW4" s="104"/>
      <c r="VMX4" s="104"/>
      <c r="VMY4" s="104"/>
      <c r="VMZ4" s="104"/>
      <c r="VNA4" s="104"/>
      <c r="VNB4" s="104"/>
      <c r="VNC4" s="104"/>
      <c r="VND4" s="104"/>
      <c r="VNE4" s="104"/>
      <c r="VNF4" s="104"/>
      <c r="VNG4" s="104"/>
      <c r="VNH4" s="104"/>
      <c r="VNI4" s="104"/>
      <c r="VNJ4" s="104"/>
      <c r="VNK4" s="104"/>
      <c r="VNL4" s="104"/>
      <c r="VNM4" s="104"/>
      <c r="VNN4" s="104"/>
      <c r="VNO4" s="104"/>
      <c r="VNP4" s="104"/>
      <c r="VNQ4" s="104"/>
      <c r="VNR4" s="104"/>
      <c r="VNS4" s="104"/>
      <c r="VNT4" s="104"/>
      <c r="VNU4" s="104"/>
      <c r="VNV4" s="104"/>
      <c r="VNW4" s="104"/>
      <c r="VNX4" s="104"/>
      <c r="VNY4" s="104"/>
      <c r="VNZ4" s="104"/>
      <c r="VOA4" s="104"/>
      <c r="VOB4" s="104"/>
      <c r="VOC4" s="104"/>
      <c r="VOD4" s="104"/>
      <c r="VOE4" s="104"/>
      <c r="VOF4" s="104"/>
      <c r="VOG4" s="104"/>
      <c r="VOH4" s="104"/>
      <c r="VOI4" s="104"/>
      <c r="VOJ4" s="104"/>
      <c r="VOK4" s="104"/>
      <c r="VOL4" s="104"/>
      <c r="VOM4" s="104"/>
      <c r="VON4" s="104"/>
      <c r="VOO4" s="104"/>
      <c r="VOP4" s="104"/>
      <c r="VOQ4" s="104"/>
      <c r="VOR4" s="104"/>
      <c r="VOS4" s="104"/>
      <c r="VOT4" s="104"/>
      <c r="VOU4" s="104"/>
      <c r="VOV4" s="104"/>
      <c r="VOW4" s="104"/>
      <c r="VOX4" s="104"/>
      <c r="VOY4" s="104"/>
      <c r="VOZ4" s="104"/>
      <c r="VPA4" s="104"/>
      <c r="VPB4" s="104"/>
      <c r="VPC4" s="104"/>
      <c r="VPD4" s="104"/>
      <c r="VPE4" s="104"/>
      <c r="VPF4" s="104"/>
      <c r="VPG4" s="104"/>
      <c r="VPH4" s="104"/>
      <c r="VPI4" s="104"/>
      <c r="VPJ4" s="104"/>
      <c r="VPK4" s="104"/>
      <c r="VPL4" s="104"/>
      <c r="VPM4" s="104"/>
      <c r="VPN4" s="104"/>
      <c r="VPO4" s="104"/>
      <c r="VPP4" s="104"/>
      <c r="VPQ4" s="104"/>
      <c r="VPR4" s="104"/>
      <c r="VPS4" s="104"/>
      <c r="VPT4" s="104"/>
      <c r="VPU4" s="104"/>
      <c r="VPV4" s="104"/>
      <c r="VPW4" s="104"/>
      <c r="VPX4" s="104"/>
      <c r="VPY4" s="104"/>
      <c r="VPZ4" s="104"/>
      <c r="VQA4" s="104"/>
      <c r="VQB4" s="104"/>
      <c r="VQC4" s="104"/>
      <c r="VQD4" s="104"/>
      <c r="VQE4" s="104"/>
      <c r="VQF4" s="104"/>
      <c r="VQG4" s="104"/>
      <c r="VQH4" s="104"/>
      <c r="VQI4" s="104"/>
      <c r="VQJ4" s="104"/>
      <c r="VQK4" s="104"/>
      <c r="VQL4" s="104"/>
      <c r="VQM4" s="104"/>
      <c r="VQN4" s="104"/>
      <c r="VQO4" s="104"/>
      <c r="VQP4" s="104"/>
      <c r="VQQ4" s="104"/>
      <c r="VQR4" s="104"/>
      <c r="VQS4" s="104"/>
      <c r="VQT4" s="104"/>
      <c r="VQU4" s="104"/>
      <c r="VQV4" s="104"/>
      <c r="VQW4" s="104"/>
      <c r="VQX4" s="104"/>
      <c r="VQY4" s="104"/>
      <c r="VQZ4" s="104"/>
      <c r="VRA4" s="104"/>
      <c r="VRB4" s="104"/>
      <c r="VRC4" s="104"/>
      <c r="VRD4" s="104"/>
      <c r="VRE4" s="104"/>
      <c r="VRF4" s="104"/>
      <c r="VRG4" s="104"/>
      <c r="VRH4" s="104"/>
      <c r="VRI4" s="104"/>
      <c r="VRJ4" s="104"/>
      <c r="VRK4" s="104"/>
      <c r="VRL4" s="104"/>
      <c r="VRM4" s="104"/>
      <c r="VRN4" s="104"/>
      <c r="VRO4" s="104"/>
      <c r="VRP4" s="104"/>
      <c r="VRQ4" s="104"/>
      <c r="VRR4" s="104"/>
      <c r="VRS4" s="104"/>
      <c r="VRT4" s="104"/>
      <c r="VRU4" s="104"/>
      <c r="VRV4" s="104"/>
      <c r="VRW4" s="104"/>
      <c r="VRX4" s="104"/>
      <c r="VRY4" s="104"/>
      <c r="VRZ4" s="104"/>
      <c r="VSA4" s="104"/>
      <c r="VSB4" s="104"/>
      <c r="VSC4" s="104"/>
      <c r="VSD4" s="104"/>
      <c r="VSE4" s="104"/>
      <c r="VSF4" s="104"/>
      <c r="VSG4" s="104"/>
      <c r="VSH4" s="104"/>
      <c r="VSI4" s="104"/>
      <c r="VSJ4" s="104"/>
      <c r="VSK4" s="104"/>
      <c r="VSL4" s="104"/>
      <c r="VSM4" s="104"/>
      <c r="VSN4" s="104"/>
      <c r="VSO4" s="104"/>
      <c r="VSP4" s="104"/>
      <c r="VSQ4" s="104"/>
      <c r="VSR4" s="104"/>
      <c r="VSS4" s="104"/>
      <c r="VST4" s="104"/>
      <c r="VSU4" s="104"/>
      <c r="VSV4" s="104"/>
      <c r="VSW4" s="104"/>
      <c r="VSX4" s="104"/>
      <c r="VSY4" s="104"/>
      <c r="VSZ4" s="104"/>
      <c r="VTA4" s="104"/>
      <c r="VTB4" s="104"/>
      <c r="VTC4" s="104"/>
      <c r="VTD4" s="104"/>
      <c r="VTE4" s="104"/>
      <c r="VTF4" s="104"/>
      <c r="VTG4" s="104"/>
      <c r="VTH4" s="104"/>
      <c r="VTI4" s="104"/>
      <c r="VTJ4" s="104"/>
      <c r="VTK4" s="104"/>
      <c r="VTL4" s="104"/>
      <c r="VTM4" s="104"/>
      <c r="VTN4" s="104"/>
      <c r="VTO4" s="104"/>
      <c r="VTP4" s="104"/>
      <c r="VTQ4" s="104"/>
      <c r="VTR4" s="104"/>
      <c r="VTS4" s="104"/>
      <c r="VTT4" s="104"/>
      <c r="VTU4" s="104"/>
      <c r="VTV4" s="104"/>
      <c r="VTW4" s="104"/>
      <c r="VTX4" s="104"/>
      <c r="VTY4" s="104"/>
      <c r="VTZ4" s="104"/>
      <c r="VUA4" s="104"/>
      <c r="VUB4" s="104"/>
      <c r="VUC4" s="104"/>
      <c r="VUD4" s="104"/>
      <c r="VUE4" s="104"/>
      <c r="VUF4" s="104"/>
      <c r="VUG4" s="104"/>
      <c r="VUH4" s="104"/>
      <c r="VUI4" s="104"/>
      <c r="VUJ4" s="104"/>
      <c r="VUK4" s="104"/>
      <c r="VUL4" s="104"/>
      <c r="VUM4" s="104"/>
      <c r="VUN4" s="104"/>
      <c r="VUO4" s="104"/>
      <c r="VUP4" s="104"/>
      <c r="VUQ4" s="104"/>
      <c r="VUR4" s="104"/>
      <c r="VUS4" s="104"/>
      <c r="VUT4" s="104"/>
      <c r="VUU4" s="104"/>
      <c r="VUV4" s="104"/>
      <c r="VUW4" s="104"/>
      <c r="VUX4" s="104"/>
      <c r="VUY4" s="104"/>
      <c r="VUZ4" s="104"/>
      <c r="VVA4" s="104"/>
      <c r="VVB4" s="104"/>
      <c r="VVC4" s="104"/>
      <c r="VVD4" s="104"/>
      <c r="VVE4" s="104"/>
      <c r="VVF4" s="104"/>
      <c r="VVG4" s="104"/>
      <c r="VVH4" s="104"/>
      <c r="VVI4" s="104"/>
      <c r="VVJ4" s="104"/>
      <c r="VVK4" s="104"/>
      <c r="VVL4" s="104"/>
      <c r="VVM4" s="104"/>
      <c r="VVN4" s="104"/>
      <c r="VVO4" s="104"/>
      <c r="VVP4" s="104"/>
      <c r="VVQ4" s="104"/>
      <c r="VVR4" s="104"/>
      <c r="VVS4" s="104"/>
      <c r="VVT4" s="104"/>
      <c r="VVU4" s="104"/>
      <c r="VVV4" s="104"/>
      <c r="VVW4" s="104"/>
      <c r="VVX4" s="104"/>
      <c r="VVY4" s="104"/>
      <c r="VVZ4" s="104"/>
      <c r="VWA4" s="104"/>
      <c r="VWB4" s="104"/>
      <c r="VWC4" s="104"/>
      <c r="VWD4" s="104"/>
      <c r="VWE4" s="104"/>
      <c r="VWF4" s="104"/>
      <c r="VWG4" s="104"/>
      <c r="VWH4" s="104"/>
      <c r="VWI4" s="104"/>
      <c r="VWJ4" s="104"/>
      <c r="VWK4" s="104"/>
      <c r="VWL4" s="104"/>
      <c r="VWM4" s="104"/>
      <c r="VWN4" s="104"/>
      <c r="VWO4" s="104"/>
      <c r="VWP4" s="104"/>
      <c r="VWQ4" s="104"/>
      <c r="VWR4" s="104"/>
      <c r="VWS4" s="104"/>
      <c r="VWT4" s="104"/>
      <c r="VWU4" s="104"/>
      <c r="VWV4" s="104"/>
      <c r="VWW4" s="104"/>
      <c r="VWX4" s="104"/>
      <c r="VWY4" s="104"/>
      <c r="VWZ4" s="104"/>
      <c r="VXA4" s="104"/>
      <c r="VXB4" s="104"/>
      <c r="VXC4" s="104"/>
      <c r="VXD4" s="104"/>
      <c r="VXE4" s="104"/>
      <c r="VXF4" s="104"/>
      <c r="VXG4" s="104"/>
      <c r="VXH4" s="104"/>
      <c r="VXI4" s="104"/>
      <c r="VXJ4" s="104"/>
      <c r="VXK4" s="104"/>
      <c r="VXL4" s="104"/>
      <c r="VXM4" s="104"/>
      <c r="VXN4" s="104"/>
      <c r="VXO4" s="104"/>
      <c r="VXP4" s="104"/>
      <c r="VXQ4" s="104"/>
      <c r="VXR4" s="104"/>
      <c r="VXS4" s="104"/>
      <c r="VXT4" s="104"/>
      <c r="VXU4" s="104"/>
      <c r="VXV4" s="104"/>
      <c r="VXW4" s="104"/>
      <c r="VXX4" s="104"/>
      <c r="VXY4" s="104"/>
      <c r="VXZ4" s="104"/>
      <c r="VYA4" s="104"/>
      <c r="VYB4" s="104"/>
      <c r="VYC4" s="104"/>
      <c r="VYD4" s="104"/>
      <c r="VYE4" s="104"/>
      <c r="VYF4" s="104"/>
      <c r="VYG4" s="104"/>
      <c r="VYH4" s="104"/>
      <c r="VYI4" s="104"/>
      <c r="VYJ4" s="104"/>
      <c r="VYK4" s="104"/>
      <c r="VYL4" s="104"/>
      <c r="VYM4" s="104"/>
      <c r="VYN4" s="104"/>
      <c r="VYO4" s="104"/>
      <c r="VYP4" s="104"/>
      <c r="VYQ4" s="104"/>
      <c r="VYR4" s="104"/>
      <c r="VYS4" s="104"/>
      <c r="VYT4" s="104"/>
      <c r="VYU4" s="104"/>
      <c r="VYV4" s="104"/>
      <c r="VYW4" s="104"/>
      <c r="VYX4" s="104"/>
      <c r="VYY4" s="104"/>
      <c r="VYZ4" s="104"/>
      <c r="VZA4" s="104"/>
      <c r="VZB4" s="104"/>
      <c r="VZC4" s="104"/>
      <c r="VZD4" s="104"/>
      <c r="VZE4" s="104"/>
      <c r="VZF4" s="104"/>
      <c r="VZG4" s="104"/>
      <c r="VZH4" s="104"/>
      <c r="VZI4" s="104"/>
      <c r="VZJ4" s="104"/>
      <c r="VZK4" s="104"/>
      <c r="VZL4" s="104"/>
      <c r="VZM4" s="104"/>
      <c r="VZN4" s="104"/>
      <c r="VZO4" s="104"/>
      <c r="VZP4" s="104"/>
      <c r="VZQ4" s="104"/>
      <c r="VZR4" s="104"/>
      <c r="VZS4" s="104"/>
      <c r="VZT4" s="104"/>
      <c r="VZU4" s="104"/>
      <c r="VZV4" s="104"/>
      <c r="VZW4" s="104"/>
      <c r="VZX4" s="104"/>
      <c r="VZY4" s="104"/>
      <c r="VZZ4" s="104"/>
      <c r="WAA4" s="104"/>
      <c r="WAB4" s="104"/>
      <c r="WAC4" s="104"/>
      <c r="WAD4" s="104"/>
      <c r="WAE4" s="104"/>
      <c r="WAF4" s="104"/>
      <c r="WAG4" s="104"/>
      <c r="WAH4" s="104"/>
      <c r="WAI4" s="104"/>
      <c r="WAJ4" s="104"/>
      <c r="WAK4" s="104"/>
      <c r="WAL4" s="104"/>
      <c r="WAM4" s="104"/>
      <c r="WAN4" s="104"/>
      <c r="WAO4" s="104"/>
      <c r="WAP4" s="104"/>
      <c r="WAQ4" s="104"/>
      <c r="WAR4" s="104"/>
      <c r="WAS4" s="104"/>
      <c r="WAT4" s="104"/>
      <c r="WAU4" s="104"/>
      <c r="WAV4" s="104"/>
      <c r="WAW4" s="104"/>
      <c r="WAX4" s="104"/>
      <c r="WAY4" s="104"/>
      <c r="WAZ4" s="104"/>
      <c r="WBA4" s="104"/>
      <c r="WBB4" s="104"/>
      <c r="WBC4" s="104"/>
      <c r="WBD4" s="104"/>
      <c r="WBE4" s="104"/>
      <c r="WBF4" s="104"/>
      <c r="WBG4" s="104"/>
      <c r="WBH4" s="104"/>
      <c r="WBI4" s="104"/>
      <c r="WBJ4" s="104"/>
      <c r="WBK4" s="104"/>
      <c r="WBL4" s="104"/>
      <c r="WBM4" s="104"/>
      <c r="WBN4" s="104"/>
      <c r="WBO4" s="104"/>
      <c r="WBP4" s="104"/>
      <c r="WBQ4" s="104"/>
      <c r="WBR4" s="104"/>
      <c r="WBS4" s="104"/>
      <c r="WBT4" s="104"/>
      <c r="WBU4" s="104"/>
      <c r="WBV4" s="104"/>
      <c r="WBW4" s="104"/>
      <c r="WBX4" s="104"/>
      <c r="WBY4" s="104"/>
      <c r="WBZ4" s="104"/>
      <c r="WCA4" s="104"/>
      <c r="WCB4" s="104"/>
      <c r="WCC4" s="104"/>
      <c r="WCD4" s="104"/>
      <c r="WCE4" s="104"/>
      <c r="WCF4" s="104"/>
      <c r="WCG4" s="104"/>
      <c r="WCH4" s="104"/>
      <c r="WCI4" s="104"/>
      <c r="WCJ4" s="104"/>
      <c r="WCK4" s="104"/>
      <c r="WCL4" s="104"/>
      <c r="WCM4" s="104"/>
      <c r="WCN4" s="104"/>
      <c r="WCO4" s="104"/>
      <c r="WCP4" s="104"/>
      <c r="WCQ4" s="104"/>
      <c r="WCR4" s="104"/>
      <c r="WCS4" s="104"/>
      <c r="WCT4" s="104"/>
      <c r="WCU4" s="104"/>
      <c r="WCV4" s="104"/>
      <c r="WCW4" s="104"/>
      <c r="WCX4" s="104"/>
      <c r="WCY4" s="104"/>
      <c r="WCZ4" s="104"/>
      <c r="WDA4" s="104"/>
      <c r="WDB4" s="104"/>
      <c r="WDC4" s="104"/>
      <c r="WDD4" s="104"/>
      <c r="WDE4" s="104"/>
      <c r="WDF4" s="104"/>
      <c r="WDG4" s="104"/>
      <c r="WDH4" s="104"/>
      <c r="WDI4" s="104"/>
      <c r="WDJ4" s="104"/>
      <c r="WDK4" s="104"/>
      <c r="WDL4" s="104"/>
      <c r="WDM4" s="104"/>
      <c r="WDN4" s="104"/>
      <c r="WDO4" s="104"/>
      <c r="WDP4" s="104"/>
      <c r="WDQ4" s="104"/>
      <c r="WDR4" s="104"/>
      <c r="WDS4" s="104"/>
      <c r="WDT4" s="104"/>
      <c r="WDU4" s="104"/>
      <c r="WDV4" s="104"/>
      <c r="WDW4" s="104"/>
      <c r="WDX4" s="104"/>
      <c r="WDY4" s="104"/>
      <c r="WDZ4" s="104"/>
      <c r="WEA4" s="104"/>
      <c r="WEB4" s="104"/>
      <c r="WEC4" s="104"/>
      <c r="WED4" s="104"/>
      <c r="WEE4" s="104"/>
      <c r="WEF4" s="104"/>
      <c r="WEG4" s="104"/>
      <c r="WEH4" s="104"/>
      <c r="WEI4" s="104"/>
      <c r="WEJ4" s="104"/>
      <c r="WEK4" s="104"/>
      <c r="WEL4" s="104"/>
      <c r="WEM4" s="104"/>
      <c r="WEN4" s="104"/>
      <c r="WEO4" s="104"/>
      <c r="WEP4" s="104"/>
      <c r="WEQ4" s="104"/>
      <c r="WER4" s="104"/>
      <c r="WES4" s="104"/>
      <c r="WET4" s="104"/>
      <c r="WEU4" s="104"/>
      <c r="WEV4" s="104"/>
      <c r="WEW4" s="104"/>
      <c r="WEX4" s="104"/>
      <c r="WEY4" s="104"/>
      <c r="WEZ4" s="104"/>
      <c r="WFA4" s="104"/>
      <c r="WFB4" s="104"/>
      <c r="WFC4" s="104"/>
      <c r="WFD4" s="104"/>
      <c r="WFE4" s="104"/>
      <c r="WFF4" s="104"/>
      <c r="WFG4" s="104"/>
      <c r="WFH4" s="104"/>
      <c r="WFI4" s="104"/>
      <c r="WFJ4" s="104"/>
      <c r="WFK4" s="104"/>
      <c r="WFL4" s="104"/>
      <c r="WFM4" s="104"/>
      <c r="WFN4" s="104"/>
      <c r="WFO4" s="104"/>
      <c r="WFP4" s="104"/>
      <c r="WFQ4" s="104"/>
      <c r="WFR4" s="104"/>
      <c r="WFS4" s="104"/>
      <c r="WFT4" s="104"/>
      <c r="WFU4" s="104"/>
      <c r="WFV4" s="104"/>
      <c r="WFW4" s="104"/>
      <c r="WFX4" s="104"/>
      <c r="WFY4" s="104"/>
      <c r="WFZ4" s="104"/>
      <c r="WGA4" s="104"/>
      <c r="WGB4" s="104"/>
      <c r="WGC4" s="104"/>
      <c r="WGD4" s="104"/>
      <c r="WGE4" s="104"/>
      <c r="WGF4" s="104"/>
      <c r="WGG4" s="104"/>
      <c r="WGH4" s="104"/>
      <c r="WGI4" s="104"/>
      <c r="WGJ4" s="104"/>
      <c r="WGK4" s="104"/>
      <c r="WGL4" s="104"/>
      <c r="WGM4" s="104"/>
      <c r="WGN4" s="104"/>
      <c r="WGO4" s="104"/>
      <c r="WGP4" s="104"/>
      <c r="WGQ4" s="104"/>
      <c r="WGR4" s="104"/>
      <c r="WGS4" s="104"/>
      <c r="WGT4" s="104"/>
      <c r="WGU4" s="104"/>
      <c r="WGV4" s="104"/>
      <c r="WGW4" s="104"/>
      <c r="WGX4" s="104"/>
      <c r="WGY4" s="104"/>
      <c r="WGZ4" s="104"/>
      <c r="WHA4" s="104"/>
      <c r="WHB4" s="104"/>
      <c r="WHC4" s="104"/>
      <c r="WHD4" s="104"/>
      <c r="WHE4" s="104"/>
      <c r="WHF4" s="104"/>
      <c r="WHG4" s="104"/>
      <c r="WHH4" s="104"/>
      <c r="WHI4" s="104"/>
      <c r="WHJ4" s="104"/>
      <c r="WHK4" s="104"/>
      <c r="WHL4" s="104"/>
      <c r="WHM4" s="104"/>
      <c r="WHN4" s="104"/>
      <c r="WHO4" s="104"/>
      <c r="WHP4" s="104"/>
      <c r="WHQ4" s="104"/>
      <c r="WHR4" s="104"/>
      <c r="WHS4" s="104"/>
      <c r="WHT4" s="104"/>
      <c r="WHU4" s="104"/>
      <c r="WHV4" s="104"/>
      <c r="WHW4" s="104"/>
      <c r="WHX4" s="104"/>
      <c r="WHY4" s="104"/>
      <c r="WHZ4" s="104"/>
      <c r="WIA4" s="104"/>
      <c r="WIB4" s="104"/>
      <c r="WIC4" s="104"/>
      <c r="WID4" s="104"/>
      <c r="WIE4" s="104"/>
      <c r="WIF4" s="104"/>
      <c r="WIG4" s="104"/>
      <c r="WIH4" s="104"/>
      <c r="WII4" s="104"/>
      <c r="WIJ4" s="104"/>
      <c r="WIK4" s="104"/>
      <c r="WIL4" s="104"/>
      <c r="WIM4" s="104"/>
      <c r="WIN4" s="104"/>
      <c r="WIO4" s="104"/>
      <c r="WIP4" s="104"/>
      <c r="WIQ4" s="104"/>
      <c r="WIR4" s="104"/>
      <c r="WIS4" s="104"/>
      <c r="WIT4" s="104"/>
      <c r="WIU4" s="104"/>
      <c r="WIV4" s="104"/>
      <c r="WIW4" s="104"/>
      <c r="WIX4" s="104"/>
      <c r="WIY4" s="104"/>
      <c r="WIZ4" s="104"/>
      <c r="WJA4" s="104"/>
      <c r="WJB4" s="104"/>
      <c r="WJC4" s="104"/>
      <c r="WJD4" s="104"/>
      <c r="WJE4" s="104"/>
      <c r="WJF4" s="104"/>
      <c r="WJG4" s="104"/>
      <c r="WJH4" s="104"/>
      <c r="WJI4" s="104"/>
      <c r="WJJ4" s="104"/>
      <c r="WJK4" s="104"/>
      <c r="WJL4" s="104"/>
      <c r="WJM4" s="104"/>
      <c r="WJN4" s="104"/>
      <c r="WJO4" s="104"/>
      <c r="WJP4" s="104"/>
      <c r="WJQ4" s="104"/>
      <c r="WJR4" s="104"/>
      <c r="WJS4" s="104"/>
      <c r="WJT4" s="104"/>
      <c r="WJU4" s="104"/>
      <c r="WJV4" s="104"/>
      <c r="WJW4" s="104"/>
      <c r="WJX4" s="104"/>
      <c r="WJY4" s="104"/>
      <c r="WJZ4" s="104"/>
      <c r="WKA4" s="104"/>
      <c r="WKB4" s="104"/>
      <c r="WKC4" s="104"/>
      <c r="WKD4" s="104"/>
      <c r="WKE4" s="104"/>
      <c r="WKF4" s="104"/>
      <c r="WKG4" s="104"/>
      <c r="WKH4" s="104"/>
      <c r="WKI4" s="104"/>
      <c r="WKJ4" s="104"/>
      <c r="WKK4" s="104"/>
      <c r="WKL4" s="104"/>
      <c r="WKM4" s="104"/>
      <c r="WKN4" s="104"/>
      <c r="WKO4" s="104"/>
      <c r="WKP4" s="104"/>
      <c r="WKQ4" s="104"/>
      <c r="WKR4" s="104"/>
      <c r="WKS4" s="104"/>
      <c r="WKT4" s="104"/>
      <c r="WKU4" s="104"/>
      <c r="WKV4" s="104"/>
      <c r="WKW4" s="104"/>
      <c r="WKX4" s="104"/>
      <c r="WKY4" s="104"/>
      <c r="WKZ4" s="104"/>
      <c r="WLA4" s="104"/>
      <c r="WLB4" s="104"/>
      <c r="WLC4" s="104"/>
      <c r="WLD4" s="104"/>
      <c r="WLE4" s="104"/>
      <c r="WLF4" s="104"/>
      <c r="WLG4" s="104"/>
      <c r="WLH4" s="104"/>
      <c r="WLI4" s="104"/>
      <c r="WLJ4" s="104"/>
      <c r="WLK4" s="104"/>
      <c r="WLL4" s="104"/>
      <c r="WLM4" s="104"/>
      <c r="WLN4" s="104"/>
      <c r="WLO4" s="104"/>
      <c r="WLP4" s="104"/>
      <c r="WLQ4" s="104"/>
      <c r="WLR4" s="104"/>
      <c r="WLS4" s="104"/>
      <c r="WLT4" s="104"/>
      <c r="WLU4" s="104"/>
      <c r="WLV4" s="104"/>
      <c r="WLW4" s="104"/>
      <c r="WLX4" s="104"/>
      <c r="WLY4" s="104"/>
      <c r="WLZ4" s="104"/>
      <c r="WMA4" s="104"/>
      <c r="WMB4" s="104"/>
      <c r="WMC4" s="104"/>
      <c r="WMD4" s="104"/>
      <c r="WME4" s="104"/>
      <c r="WMF4" s="104"/>
      <c r="WMG4" s="104"/>
      <c r="WMH4" s="104"/>
      <c r="WMI4" s="104"/>
      <c r="WMJ4" s="104"/>
      <c r="WMK4" s="104"/>
      <c r="WML4" s="104"/>
      <c r="WMM4" s="104"/>
      <c r="WMN4" s="104"/>
      <c r="WMO4" s="104"/>
      <c r="WMP4" s="104"/>
      <c r="WMQ4" s="104"/>
      <c r="WMR4" s="104"/>
      <c r="WMS4" s="104"/>
      <c r="WMT4" s="104"/>
      <c r="WMU4" s="104"/>
      <c r="WMV4" s="104"/>
      <c r="WMW4" s="104"/>
      <c r="WMX4" s="104"/>
      <c r="WMY4" s="104"/>
      <c r="WMZ4" s="104"/>
      <c r="WNA4" s="104"/>
      <c r="WNB4" s="104"/>
      <c r="WNC4" s="104"/>
      <c r="WND4" s="104"/>
      <c r="WNE4" s="104"/>
      <c r="WNF4" s="104"/>
      <c r="WNG4" s="104"/>
      <c r="WNH4" s="104"/>
      <c r="WNI4" s="104"/>
      <c r="WNJ4" s="104"/>
      <c r="WNK4" s="104"/>
      <c r="WNL4" s="104"/>
      <c r="WNM4" s="104"/>
      <c r="WNN4" s="104"/>
      <c r="WNO4" s="104"/>
      <c r="WNP4" s="104"/>
      <c r="WNQ4" s="104"/>
      <c r="WNR4" s="104"/>
      <c r="WNS4" s="104"/>
      <c r="WNT4" s="104"/>
      <c r="WNU4" s="104"/>
      <c r="WNV4" s="104"/>
      <c r="WNW4" s="104"/>
      <c r="WNX4" s="104"/>
      <c r="WNY4" s="104"/>
      <c r="WNZ4" s="104"/>
      <c r="WOA4" s="104"/>
      <c r="WOB4" s="104"/>
      <c r="WOC4" s="104"/>
      <c r="WOD4" s="104"/>
      <c r="WOE4" s="104"/>
      <c r="WOF4" s="104"/>
      <c r="WOG4" s="104"/>
      <c r="WOH4" s="104"/>
      <c r="WOI4" s="104"/>
      <c r="WOJ4" s="104"/>
      <c r="WOK4" s="104"/>
      <c r="WOL4" s="104"/>
      <c r="WOM4" s="104"/>
      <c r="WON4" s="104"/>
      <c r="WOO4" s="104"/>
      <c r="WOP4" s="104"/>
      <c r="WOQ4" s="104"/>
      <c r="WOR4" s="104"/>
      <c r="WOS4" s="104"/>
      <c r="WOT4" s="104"/>
      <c r="WOU4" s="104"/>
      <c r="WOV4" s="104"/>
      <c r="WOW4" s="104"/>
      <c r="WOX4" s="104"/>
      <c r="WOY4" s="104"/>
      <c r="WOZ4" s="104"/>
      <c r="WPA4" s="104"/>
      <c r="WPB4" s="104"/>
      <c r="WPC4" s="104"/>
      <c r="WPD4" s="104"/>
      <c r="WPE4" s="104"/>
      <c r="WPF4" s="104"/>
      <c r="WPG4" s="104"/>
      <c r="WPH4" s="104"/>
      <c r="WPI4" s="104"/>
      <c r="WPJ4" s="104"/>
      <c r="WPK4" s="104"/>
      <c r="WPL4" s="104"/>
      <c r="WPM4" s="104"/>
      <c r="WPN4" s="104"/>
      <c r="WPO4" s="104"/>
      <c r="WPP4" s="104"/>
      <c r="WPQ4" s="104"/>
      <c r="WPR4" s="104"/>
      <c r="WPS4" s="104"/>
      <c r="WPT4" s="104"/>
      <c r="WPU4" s="104"/>
      <c r="WPV4" s="104"/>
      <c r="WPW4" s="104"/>
      <c r="WPX4" s="104"/>
      <c r="WPY4" s="104"/>
      <c r="WPZ4" s="104"/>
      <c r="WQA4" s="104"/>
      <c r="WQB4" s="104"/>
      <c r="WQC4" s="104"/>
      <c r="WQD4" s="104"/>
      <c r="WQE4" s="104"/>
      <c r="WQF4" s="104"/>
      <c r="WQG4" s="104"/>
      <c r="WQH4" s="104"/>
      <c r="WQI4" s="104"/>
      <c r="WQJ4" s="104"/>
      <c r="WQK4" s="104"/>
      <c r="WQL4" s="104"/>
      <c r="WQM4" s="104"/>
      <c r="WQN4" s="104"/>
      <c r="WQO4" s="104"/>
      <c r="WQP4" s="104"/>
      <c r="WQQ4" s="104"/>
      <c r="WQR4" s="104"/>
      <c r="WQS4" s="104"/>
      <c r="WQT4" s="104"/>
      <c r="WQU4" s="104"/>
      <c r="WQV4" s="104"/>
      <c r="WQW4" s="104"/>
      <c r="WQX4" s="104"/>
      <c r="WQY4" s="104"/>
      <c r="WQZ4" s="104"/>
      <c r="WRA4" s="104"/>
      <c r="WRB4" s="104"/>
      <c r="WRC4" s="104"/>
      <c r="WRD4" s="104"/>
      <c r="WRE4" s="104"/>
      <c r="WRF4" s="104"/>
      <c r="WRG4" s="104"/>
      <c r="WRH4" s="104"/>
      <c r="WRI4" s="104"/>
      <c r="WRJ4" s="104"/>
      <c r="WRK4" s="104"/>
      <c r="WRL4" s="104"/>
      <c r="WRM4" s="104"/>
      <c r="WRN4" s="104"/>
      <c r="WRO4" s="104"/>
      <c r="WRP4" s="104"/>
      <c r="WRQ4" s="104"/>
      <c r="WRR4" s="104"/>
      <c r="WRS4" s="104"/>
      <c r="WRT4" s="104"/>
      <c r="WRU4" s="104"/>
      <c r="WRV4" s="104"/>
      <c r="WRW4" s="104"/>
      <c r="WRX4" s="104"/>
      <c r="WRY4" s="104"/>
      <c r="WRZ4" s="104"/>
      <c r="WSA4" s="104"/>
      <c r="WSB4" s="104"/>
      <c r="WSC4" s="104"/>
      <c r="WSD4" s="104"/>
      <c r="WSE4" s="104"/>
      <c r="WSF4" s="104"/>
      <c r="WSG4" s="104"/>
      <c r="WSH4" s="104"/>
      <c r="WSI4" s="104"/>
      <c r="WSJ4" s="104"/>
      <c r="WSK4" s="104"/>
      <c r="WSL4" s="104"/>
      <c r="WSM4" s="104"/>
      <c r="WSN4" s="104"/>
      <c r="WSO4" s="104"/>
      <c r="WSP4" s="104"/>
      <c r="WSQ4" s="104"/>
      <c r="WSR4" s="104"/>
      <c r="WSS4" s="104"/>
      <c r="WST4" s="104"/>
      <c r="WSU4" s="104"/>
      <c r="WSV4" s="104"/>
      <c r="WSW4" s="104"/>
      <c r="WSX4" s="104"/>
      <c r="WSY4" s="104"/>
      <c r="WSZ4" s="104"/>
      <c r="WTA4" s="104"/>
      <c r="WTB4" s="104"/>
      <c r="WTC4" s="104"/>
      <c r="WTD4" s="104"/>
      <c r="WTE4" s="104"/>
      <c r="WTF4" s="104"/>
      <c r="WTG4" s="104"/>
      <c r="WTH4" s="104"/>
      <c r="WTI4" s="104"/>
      <c r="WTJ4" s="104"/>
      <c r="WTK4" s="104"/>
      <c r="WTL4" s="104"/>
      <c r="WTM4" s="104"/>
      <c r="WTN4" s="104"/>
      <c r="WTO4" s="104"/>
      <c r="WTP4" s="104"/>
      <c r="WTQ4" s="104"/>
      <c r="WTR4" s="104"/>
      <c r="WTS4" s="104"/>
      <c r="WTT4" s="104"/>
      <c r="WTU4" s="104"/>
      <c r="WTV4" s="104"/>
      <c r="WTW4" s="104"/>
      <c r="WTX4" s="104"/>
      <c r="WTY4" s="104"/>
      <c r="WTZ4" s="104"/>
      <c r="WUA4" s="104"/>
      <c r="WUB4" s="104"/>
      <c r="WUC4" s="104"/>
      <c r="WUD4" s="104"/>
      <c r="WUE4" s="104"/>
      <c r="WUF4" s="104"/>
      <c r="WUG4" s="104"/>
      <c r="WUH4" s="104"/>
      <c r="WUI4" s="104"/>
      <c r="WUJ4" s="104"/>
      <c r="WUK4" s="104"/>
      <c r="WUL4" s="104"/>
      <c r="WUM4" s="104"/>
      <c r="WUN4" s="104"/>
      <c r="WUO4" s="104"/>
      <c r="WUP4" s="104"/>
      <c r="WUQ4" s="104"/>
      <c r="WUR4" s="104"/>
      <c r="WUS4" s="104"/>
      <c r="WUT4" s="104"/>
      <c r="WUU4" s="104"/>
      <c r="WUV4" s="104"/>
      <c r="WUW4" s="104"/>
      <c r="WUX4" s="104"/>
      <c r="WUY4" s="104"/>
      <c r="WUZ4" s="104"/>
      <c r="WVA4" s="104"/>
      <c r="WVB4" s="104"/>
      <c r="WVC4" s="104"/>
      <c r="WVD4" s="104"/>
      <c r="WVE4" s="104"/>
      <c r="WVF4" s="104"/>
      <c r="WVG4" s="104"/>
      <c r="WVH4" s="104"/>
      <c r="WVI4" s="104"/>
      <c r="WVJ4" s="104"/>
      <c r="WVK4" s="104"/>
      <c r="WVL4" s="104"/>
      <c r="WVM4" s="104"/>
      <c r="WVN4" s="104"/>
      <c r="WVO4" s="104"/>
      <c r="WVP4" s="104"/>
      <c r="WVQ4" s="104"/>
      <c r="WVR4" s="104"/>
      <c r="WVS4" s="104"/>
      <c r="WVT4" s="104"/>
      <c r="WVU4" s="104"/>
      <c r="WVV4" s="104"/>
      <c r="WVW4" s="104"/>
      <c r="WVX4" s="104"/>
      <c r="WVY4" s="104"/>
      <c r="WVZ4" s="104"/>
      <c r="WWA4" s="104"/>
      <c r="WWB4" s="104"/>
      <c r="WWC4" s="104"/>
      <c r="WWD4" s="104"/>
      <c r="WWE4" s="104"/>
      <c r="WWF4" s="104"/>
      <c r="WWG4" s="104"/>
      <c r="WWH4" s="104"/>
      <c r="WWI4" s="104"/>
      <c r="WWJ4" s="104"/>
      <c r="WWK4" s="104"/>
      <c r="WWL4" s="104"/>
      <c r="WWM4" s="104"/>
      <c r="WWN4" s="104"/>
      <c r="WWO4" s="104"/>
      <c r="WWP4" s="104"/>
      <c r="WWQ4" s="104"/>
      <c r="WWR4" s="104"/>
      <c r="WWS4" s="104"/>
      <c r="WWT4" s="104"/>
      <c r="WWU4" s="104"/>
      <c r="WWV4" s="104"/>
      <c r="WWW4" s="104"/>
      <c r="WWX4" s="104"/>
      <c r="WWY4" s="104"/>
      <c r="WWZ4" s="104"/>
      <c r="WXA4" s="104"/>
      <c r="WXB4" s="104"/>
      <c r="WXC4" s="104"/>
      <c r="WXD4" s="104"/>
      <c r="WXE4" s="104"/>
      <c r="WXF4" s="104"/>
      <c r="WXG4" s="104"/>
      <c r="WXH4" s="104"/>
      <c r="WXI4" s="104"/>
      <c r="WXJ4" s="104"/>
      <c r="WXK4" s="104"/>
      <c r="WXL4" s="104"/>
      <c r="WXM4" s="104"/>
      <c r="WXN4" s="104"/>
      <c r="WXO4" s="104"/>
      <c r="WXP4" s="104"/>
      <c r="WXQ4" s="104"/>
      <c r="WXR4" s="104"/>
      <c r="WXS4" s="104"/>
      <c r="WXT4" s="104"/>
      <c r="WXU4" s="104"/>
      <c r="WXV4" s="104"/>
      <c r="WXW4" s="104"/>
      <c r="WXX4" s="104"/>
      <c r="WXY4" s="104"/>
      <c r="WXZ4" s="104"/>
      <c r="WYA4" s="104"/>
      <c r="WYB4" s="104"/>
      <c r="WYC4" s="104"/>
      <c r="WYD4" s="104"/>
      <c r="WYE4" s="104"/>
      <c r="WYF4" s="104"/>
      <c r="WYG4" s="104"/>
      <c r="WYH4" s="104"/>
      <c r="WYI4" s="104"/>
      <c r="WYJ4" s="104"/>
      <c r="WYK4" s="104"/>
      <c r="WYL4" s="104"/>
      <c r="WYM4" s="104"/>
      <c r="WYN4" s="104"/>
      <c r="WYO4" s="104"/>
      <c r="WYP4" s="104"/>
      <c r="WYQ4" s="104"/>
      <c r="WYR4" s="104"/>
      <c r="WYS4" s="104"/>
      <c r="WYT4" s="104"/>
      <c r="WYU4" s="104"/>
      <c r="WYV4" s="104"/>
      <c r="WYW4" s="104"/>
      <c r="WYX4" s="104"/>
      <c r="WYY4" s="104"/>
      <c r="WYZ4" s="104"/>
      <c r="WZA4" s="104"/>
      <c r="WZB4" s="104"/>
      <c r="WZC4" s="104"/>
      <c r="WZD4" s="104"/>
      <c r="WZE4" s="104"/>
      <c r="WZF4" s="104"/>
      <c r="WZG4" s="104"/>
      <c r="WZH4" s="104"/>
      <c r="WZI4" s="104"/>
      <c r="WZJ4" s="104"/>
      <c r="WZK4" s="104"/>
      <c r="WZL4" s="104"/>
      <c r="WZM4" s="104"/>
      <c r="WZN4" s="104"/>
      <c r="WZO4" s="104"/>
      <c r="WZP4" s="104"/>
      <c r="WZQ4" s="104"/>
      <c r="WZR4" s="104"/>
      <c r="WZS4" s="104"/>
      <c r="WZT4" s="104"/>
      <c r="WZU4" s="104"/>
      <c r="WZV4" s="104"/>
      <c r="WZW4" s="104"/>
      <c r="WZX4" s="104"/>
      <c r="WZY4" s="104"/>
      <c r="WZZ4" s="104"/>
      <c r="XAA4" s="104"/>
      <c r="XAB4" s="104"/>
      <c r="XAC4" s="104"/>
      <c r="XAD4" s="104"/>
      <c r="XAE4" s="104"/>
      <c r="XAF4" s="104"/>
      <c r="XAG4" s="104"/>
      <c r="XAH4" s="104"/>
      <c r="XAI4" s="104"/>
      <c r="XAJ4" s="104"/>
      <c r="XAK4" s="104"/>
      <c r="XAL4" s="104"/>
      <c r="XAM4" s="104"/>
      <c r="XAN4" s="104"/>
      <c r="XAO4" s="104"/>
      <c r="XAP4" s="104"/>
      <c r="XAQ4" s="104"/>
      <c r="XAR4" s="104"/>
      <c r="XAS4" s="104"/>
      <c r="XAT4" s="104"/>
      <c r="XAU4" s="104"/>
      <c r="XAV4" s="104"/>
      <c r="XAW4" s="104"/>
      <c r="XAX4" s="104"/>
      <c r="XAY4" s="104"/>
      <c r="XAZ4" s="104"/>
      <c r="XBA4" s="104"/>
      <c r="XBB4" s="104"/>
      <c r="XBC4" s="104"/>
      <c r="XBD4" s="104"/>
      <c r="XBE4" s="104"/>
      <c r="XBF4" s="104"/>
      <c r="XBG4" s="104"/>
      <c r="XBH4" s="104"/>
      <c r="XBI4" s="104"/>
      <c r="XBJ4" s="104"/>
      <c r="XBK4" s="104"/>
      <c r="XBL4" s="104"/>
      <c r="XBM4" s="104"/>
      <c r="XBN4" s="104"/>
      <c r="XBO4" s="104"/>
      <c r="XBP4" s="104"/>
      <c r="XBQ4" s="104"/>
      <c r="XBR4" s="104"/>
      <c r="XBS4" s="104"/>
      <c r="XBT4" s="104"/>
      <c r="XBU4" s="104"/>
      <c r="XBV4" s="104"/>
      <c r="XBW4" s="104"/>
      <c r="XBX4" s="104"/>
      <c r="XBY4" s="104"/>
      <c r="XBZ4" s="104"/>
      <c r="XCA4" s="104"/>
      <c r="XCB4" s="104"/>
      <c r="XCC4" s="104"/>
      <c r="XCD4" s="104"/>
      <c r="XCE4" s="104"/>
      <c r="XCF4" s="104"/>
      <c r="XCG4" s="104"/>
      <c r="XCH4" s="104"/>
      <c r="XCI4" s="104"/>
      <c r="XCJ4" s="104"/>
      <c r="XCK4" s="104"/>
      <c r="XCL4" s="104"/>
      <c r="XCM4" s="104"/>
      <c r="XCN4" s="104"/>
      <c r="XCO4" s="104"/>
      <c r="XCP4" s="104"/>
      <c r="XCQ4" s="104"/>
      <c r="XCR4" s="104"/>
      <c r="XCS4" s="104"/>
      <c r="XCT4" s="104"/>
      <c r="XCU4" s="104"/>
      <c r="XCV4" s="104"/>
      <c r="XCW4" s="104"/>
      <c r="XCX4" s="104"/>
      <c r="XCY4" s="104"/>
      <c r="XCZ4" s="104"/>
      <c r="XDA4" s="104"/>
      <c r="XDB4" s="104"/>
      <c r="XDC4" s="104"/>
      <c r="XDD4" s="104"/>
      <c r="XDE4" s="104"/>
      <c r="XDF4" s="104"/>
      <c r="XDG4" s="104"/>
      <c r="XDH4" s="104"/>
      <c r="XDI4" s="104"/>
      <c r="XDJ4" s="104"/>
      <c r="XDK4" s="104"/>
      <c r="XDL4" s="104"/>
      <c r="XDM4" s="104"/>
      <c r="XDN4" s="104"/>
      <c r="XDO4" s="104"/>
      <c r="XDP4" s="104"/>
      <c r="XDQ4" s="104"/>
      <c r="XDR4" s="104"/>
      <c r="XDS4" s="104"/>
      <c r="XDT4" s="104"/>
      <c r="XDU4" s="104"/>
      <c r="XDV4" s="104"/>
      <c r="XDW4" s="104"/>
      <c r="XDX4" s="104"/>
      <c r="XDY4" s="104"/>
      <c r="XDZ4" s="104"/>
      <c r="XEA4" s="104"/>
      <c r="XEB4" s="104"/>
      <c r="XEC4" s="104"/>
      <c r="XED4" s="104"/>
      <c r="XEE4" s="104"/>
      <c r="XEF4" s="104"/>
      <c r="XEG4" s="104"/>
      <c r="XEH4" s="104"/>
      <c r="XEI4" s="104"/>
      <c r="XEJ4" s="104"/>
      <c r="XEK4" s="104"/>
      <c r="XEL4" s="104"/>
      <c r="XEM4" s="104"/>
      <c r="XEN4" s="104"/>
      <c r="XEO4" s="104"/>
      <c r="XEP4" s="104"/>
      <c r="XEQ4" s="104"/>
      <c r="XER4" s="104"/>
      <c r="XES4" s="104"/>
      <c r="XET4" s="104"/>
      <c r="XEU4" s="104"/>
      <c r="XEV4" s="104"/>
      <c r="XEW4" s="104"/>
      <c r="XEX4" s="104"/>
      <c r="XEY4" s="104"/>
      <c r="XEZ4" s="104"/>
      <c r="XFA4" s="104"/>
      <c r="XFB4" s="104"/>
      <c r="XFC4" s="104"/>
      <c r="XFD4" s="104"/>
    </row>
    <row r="5" spans="1:16384" ht="14.1" customHeight="1" thickBot="1" x14ac:dyDescent="0.25">
      <c r="T5" t="s">
        <v>105</v>
      </c>
      <c r="U5" s="4">
        <v>4</v>
      </c>
    </row>
    <row r="6" spans="1:16384" ht="30" customHeight="1" thickBot="1" x14ac:dyDescent="0.25">
      <c r="C6" s="35" t="s">
        <v>227</v>
      </c>
      <c r="D6" s="20" t="s">
        <v>103</v>
      </c>
      <c r="I6">
        <f>VLOOKUP(D6,$T$1:$U$13,2,0)</f>
        <v>2</v>
      </c>
      <c r="T6" t="s">
        <v>106</v>
      </c>
      <c r="U6" s="4">
        <v>5</v>
      </c>
    </row>
    <row r="7" spans="1:16384" ht="14.1" customHeight="1" x14ac:dyDescent="0.2">
      <c r="T7" t="s">
        <v>107</v>
      </c>
      <c r="U7" s="4">
        <v>6</v>
      </c>
    </row>
    <row r="8" spans="1:16384" ht="30" customHeight="1" thickBot="1" x14ac:dyDescent="0.25">
      <c r="C8" s="140" t="s">
        <v>239</v>
      </c>
      <c r="D8" s="141"/>
      <c r="E8" s="141"/>
      <c r="F8" s="141"/>
      <c r="G8" s="141"/>
      <c r="H8" s="141"/>
      <c r="T8" t="s">
        <v>108</v>
      </c>
      <c r="U8" s="4">
        <v>7</v>
      </c>
    </row>
    <row r="9" spans="1:16384" ht="30" customHeight="1" thickBot="1" x14ac:dyDescent="0.25">
      <c r="C9" s="143" t="s">
        <v>193</v>
      </c>
      <c r="D9" s="144"/>
      <c r="E9" s="143" t="s">
        <v>199</v>
      </c>
      <c r="F9" s="144"/>
      <c r="G9" s="143" t="s">
        <v>228</v>
      </c>
      <c r="H9" s="144"/>
      <c r="T9" t="s">
        <v>109</v>
      </c>
      <c r="U9" s="4">
        <v>8</v>
      </c>
    </row>
    <row r="10" spans="1:16384" ht="59.1" customHeight="1" x14ac:dyDescent="0.2">
      <c r="C10" s="169" t="str">
        <f ca="1">IF(ISERROR(IF(D17="",D20,IF(D17&gt;0,D18,D19))),"",IF(D17="",D20,IF(D17&gt;0,D18,D19)))</f>
        <v>A Taxa de Turnover aumentou em relação ao mês anterior em 67%. O que houve para que esta taxa tenha aumentado? Houve maior número de demissões? Faltou valorização do profissional? É importante manter essa taxa a menor possível. Isso pode ser um indicador de uma boa equipe, logo, bons resultados.</v>
      </c>
      <c r="D10" s="169"/>
      <c r="E10" s="169" t="str">
        <f ca="1">IF(ISERROR(IF(OR(D22=0,D22=""),D25,IF(D22&gt;0,D23,D24))),"",IF(OR(D22=0,D22=""),D25,IF(D22&gt;0,D23,D24)))</f>
        <v>Não foi possível comparar com o mês anterior por falta de dados. Ou seja, não há comentários a serem exibidos para este item.</v>
      </c>
      <c r="F10" s="169"/>
      <c r="G10" s="169" t="str">
        <f ca="1">IF(ISERROR(IF(D27="",D30,IF(D27&gt;0,D28,D29))),"",IF(D27="",D30,IF(D27&gt;0,D28,D29)))</f>
        <v>Notícias não muito boas para este mês. A receita média gerada por cada funcionário foi 100% menor em relação ao mês anterior. É importante procurar extrair uma receita maior por cada funcionário. Isso pode ser um dos indicadores de resultados mais lucrativos. A Planilha de Fluxo de Caixa LUZ ajuda a controlar melhor esses indicadores de resultados financeiros.</v>
      </c>
      <c r="H10" s="169"/>
      <c r="T10" t="s">
        <v>110</v>
      </c>
      <c r="U10" s="4">
        <v>9</v>
      </c>
    </row>
    <row r="11" spans="1:16384" ht="59.1" customHeight="1" x14ac:dyDescent="0.2">
      <c r="C11" s="170"/>
      <c r="D11" s="170"/>
      <c r="E11" s="170"/>
      <c r="F11" s="170"/>
      <c r="G11" s="170"/>
      <c r="H11" s="170"/>
      <c r="T11" t="s">
        <v>111</v>
      </c>
      <c r="U11" s="4">
        <v>10</v>
      </c>
    </row>
    <row r="12" spans="1:16384" ht="59.1" customHeight="1" x14ac:dyDescent="0.2">
      <c r="C12" s="170"/>
      <c r="D12" s="170"/>
      <c r="E12" s="170"/>
      <c r="F12" s="170"/>
      <c r="G12" s="170"/>
      <c r="H12" s="170"/>
      <c r="T12" t="s">
        <v>112</v>
      </c>
      <c r="U12" s="4">
        <v>11</v>
      </c>
    </row>
    <row r="13" spans="1:16384" ht="59.1" customHeight="1" thickBot="1" x14ac:dyDescent="0.25">
      <c r="C13" s="171"/>
      <c r="D13" s="171"/>
      <c r="E13" s="171"/>
      <c r="F13" s="171"/>
      <c r="G13" s="171"/>
      <c r="H13" s="171"/>
      <c r="T13" t="s">
        <v>113</v>
      </c>
      <c r="U13" s="4">
        <v>12</v>
      </c>
    </row>
    <row r="14" spans="1:16384" ht="30" customHeight="1" x14ac:dyDescent="0.2">
      <c r="C14" s="74"/>
      <c r="D14" s="74"/>
    </row>
    <row r="15" spans="1:16384" ht="30" customHeight="1" x14ac:dyDescent="0.2"/>
    <row r="16" spans="1:16384" ht="30" hidden="1" customHeight="1" x14ac:dyDescent="0.2"/>
    <row r="17" spans="3:8" ht="30" hidden="1" customHeight="1" x14ac:dyDescent="0.2">
      <c r="C17" t="s">
        <v>193</v>
      </c>
      <c r="D17" s="73">
        <f ca="1">IF(ISERROR(ROUND(INDEX('AD Aux'!$B$11:$N$11,1,MATCH(AD!$I$6,'AD Aux'!$C$2:$N$2,0)+1),2)*100),"",ROUND(INDEX('AD Aux'!$B$11:$N$11,1,MATCH(AD!$I$6,'AD Aux'!$C$2:$N$2,0)+1),2)*100)</f>
        <v>67</v>
      </c>
    </row>
    <row r="18" spans="3:8" ht="47.85" hidden="1" customHeight="1" x14ac:dyDescent="0.2">
      <c r="C18" s="3" t="s">
        <v>229</v>
      </c>
      <c r="D18" s="168" t="str">
        <f ca="1">"A Taxa de Turnover aumentou em relação ao mês anterior em "&amp;D17&amp;"%. O que houve para que esta taxa tenha aumentado? Houve maior número de demissões? Faltou valorização do profissional? É importante manter essa taxa a menor possível. Isso pode ser um indicador de uma boa equipe, logo, bons resultados."</f>
        <v>A Taxa de Turnover aumentou em relação ao mês anterior em 67%. O que houve para que esta taxa tenha aumentado? Houve maior número de demissões? Faltou valorização do profissional? É importante manter essa taxa a menor possível. Isso pode ser um indicador de uma boa equipe, logo, bons resultados.</v>
      </c>
      <c r="E18" s="168"/>
      <c r="F18" s="168"/>
      <c r="G18" s="168"/>
      <c r="H18" s="168"/>
    </row>
    <row r="19" spans="3:8" ht="47.85" hidden="1" customHeight="1" x14ac:dyDescent="0.2">
      <c r="C19" s="3" t="s">
        <v>230</v>
      </c>
      <c r="D19" s="168" t="s">
        <v>232</v>
      </c>
      <c r="E19" s="168"/>
      <c r="F19" s="168"/>
      <c r="G19" s="168"/>
      <c r="H19" s="168"/>
    </row>
    <row r="20" spans="3:8" ht="47.85" hidden="1" customHeight="1" x14ac:dyDescent="0.2">
      <c r="C20" s="3" t="s">
        <v>231</v>
      </c>
      <c r="D20" s="168" t="s">
        <v>233</v>
      </c>
      <c r="E20" s="168"/>
      <c r="F20" s="168"/>
      <c r="G20" s="168"/>
      <c r="H20" s="168"/>
    </row>
    <row r="21" spans="3:8" ht="30" hidden="1" customHeight="1" x14ac:dyDescent="0.2"/>
    <row r="22" spans="3:8" ht="30" hidden="1" customHeight="1" x14ac:dyDescent="0.2">
      <c r="C22" t="s">
        <v>199</v>
      </c>
      <c r="D22" s="73">
        <f ca="1">IF(ISERROR(ROUND(INDEX('AD Aux'!$B$15:$N$15,1,MATCH(AD!$I$6,'AD Aux'!$C$2:$N$2,0)+1),2)),"",ROUND(INDEX('AD Aux'!$B$15:$N$15,1,MATCH(AD!$I$6,'AD Aux'!$C$2:$N$2,0)+1),2))</f>
        <v>0</v>
      </c>
    </row>
    <row r="23" spans="3:8" ht="47.85" hidden="1" customHeight="1" x14ac:dyDescent="0.2">
      <c r="C23" s="3" t="s">
        <v>229</v>
      </c>
      <c r="D23" s="168" t="s">
        <v>237</v>
      </c>
      <c r="E23" s="168"/>
      <c r="F23" s="168"/>
      <c r="G23" s="168"/>
      <c r="H23" s="168"/>
    </row>
    <row r="24" spans="3:8" ht="47.85" hidden="1" customHeight="1" x14ac:dyDescent="0.2">
      <c r="C24" s="3" t="s">
        <v>230</v>
      </c>
      <c r="D24" s="168" t="s">
        <v>236</v>
      </c>
      <c r="E24" s="168"/>
      <c r="F24" s="168"/>
      <c r="G24" s="168"/>
      <c r="H24" s="168"/>
    </row>
    <row r="25" spans="3:8" ht="47.85" hidden="1" customHeight="1" x14ac:dyDescent="0.2">
      <c r="C25" s="3" t="s">
        <v>231</v>
      </c>
      <c r="D25" s="168" t="s">
        <v>233</v>
      </c>
      <c r="E25" s="168"/>
      <c r="F25" s="168"/>
      <c r="G25" s="168"/>
      <c r="H25" s="168"/>
    </row>
    <row r="26" spans="3:8" ht="30" hidden="1" customHeight="1" x14ac:dyDescent="0.2"/>
    <row r="27" spans="3:8" ht="30" hidden="1" customHeight="1" x14ac:dyDescent="0.2">
      <c r="C27" t="s">
        <v>238</v>
      </c>
      <c r="D27" s="73">
        <f ca="1">IF(ISERROR(ROUND(INDEX('AD Aux'!$B$20:$N$20,1,MATCH(AD!$I$6,'AD Aux'!$C$2:$N$2,0)+1),2)*100),"",ROUND(INDEX('AD Aux'!$B$20:$N$20,1,MATCH(AD!$I$6,'AD Aux'!$C$2:$N$2,0)+1),2)*100)</f>
        <v>100</v>
      </c>
    </row>
    <row r="28" spans="3:8" ht="47.85" hidden="1" customHeight="1" x14ac:dyDescent="0.2">
      <c r="C28" s="3" t="s">
        <v>229</v>
      </c>
      <c r="D28" s="168" t="str">
        <f ca="1">"Notícias não muito boas para este mês. A receita média gerada por cada funcionário foi "&amp;D27&amp;"% menor em relação ao mês anterior. É importante procurar extrair uma receita maior por cada funcionário. Isso pode ser um dos indicadores de resultados mais lucrativos."&amp;" A Planilha de Fluxo de Caixa LUZ ajuda a controlar melhor esses indicadores de resultados financeiros."</f>
        <v>Notícias não muito boas para este mês. A receita média gerada por cada funcionário foi 100% menor em relação ao mês anterior. É importante procurar extrair uma receita maior por cada funcionário. Isso pode ser um dos indicadores de resultados mais lucrativos. A Planilha de Fluxo de Caixa LUZ ajuda a controlar melhor esses indicadores de resultados financeiros.</v>
      </c>
      <c r="E28" s="168"/>
      <c r="F28" s="168"/>
      <c r="G28" s="168"/>
      <c r="H28" s="168"/>
    </row>
    <row r="29" spans="3:8" ht="47.85" hidden="1" customHeight="1" x14ac:dyDescent="0.2">
      <c r="C29" s="3" t="s">
        <v>230</v>
      </c>
      <c r="D29" s="168" t="str">
        <f ca="1">"Boas notícias para este mês! A receita média gerada por cada funcionário foi "&amp;D27&amp;"% maior em relação ao mês anterior. Se os gastos totais da empresa (incluindo custos diretos, fixos, impostos, folha, etc) for menor que a receita bruta gerada, significa que a empresa está lucrativa."&amp;" A Planilha de Fluxo de Caixa LUZ ajuda a controlar melhor esses indicadores de resultados financeiros."</f>
        <v>Boas notícias para este mês! A receita média gerada por cada funcionário foi 100% maior em relação ao mês anterior. Se os gastos totais da empresa (incluindo custos diretos, fixos, impostos, folha, etc) for menor que a receita bruta gerada, significa que a empresa está lucrativa. A Planilha de Fluxo de Caixa LUZ ajuda a controlar melhor esses indicadores de resultados financeiros.</v>
      </c>
      <c r="E29" s="168"/>
      <c r="F29" s="168"/>
      <c r="G29" s="168"/>
      <c r="H29" s="168"/>
    </row>
    <row r="30" spans="3:8" ht="47.85" hidden="1" customHeight="1" x14ac:dyDescent="0.2">
      <c r="C30" s="3" t="s">
        <v>231</v>
      </c>
      <c r="D30" s="168" t="s">
        <v>233</v>
      </c>
      <c r="E30" s="168"/>
      <c r="F30" s="168"/>
      <c r="G30" s="168"/>
      <c r="H30" s="168"/>
    </row>
    <row r="31" spans="3:8" ht="30" hidden="1" customHeight="1" x14ac:dyDescent="0.2"/>
    <row r="32" spans="3:8" ht="30" hidden="1" customHeight="1" x14ac:dyDescent="0.2"/>
    <row r="33" ht="30" hidden="1" customHeight="1" x14ac:dyDescent="0.2"/>
    <row r="34" ht="30" hidden="1" customHeight="1" x14ac:dyDescent="0.2"/>
    <row r="35" ht="30" hidden="1" customHeight="1" x14ac:dyDescent="0.2"/>
    <row r="36" ht="30" hidden="1" customHeight="1" x14ac:dyDescent="0.2"/>
    <row r="37" ht="30" hidden="1" customHeight="1" x14ac:dyDescent="0.2"/>
    <row r="38" ht="30" hidden="1" customHeight="1" x14ac:dyDescent="0.2"/>
    <row r="39" ht="30" hidden="1" customHeight="1" x14ac:dyDescent="0.2"/>
    <row r="40" ht="30" hidden="1" customHeight="1" x14ac:dyDescent="0.2"/>
    <row r="41" ht="30" hidden="1" customHeight="1" x14ac:dyDescent="0.2"/>
    <row r="42" ht="30" hidden="1" customHeight="1" x14ac:dyDescent="0.2"/>
    <row r="43" ht="30" hidden="1" customHeight="1" x14ac:dyDescent="0.2"/>
    <row r="44" ht="30" hidden="1" customHeight="1" x14ac:dyDescent="0.2"/>
    <row r="45" ht="30" hidden="1" customHeight="1" x14ac:dyDescent="0.2"/>
    <row r="46" ht="30" hidden="1" customHeight="1" x14ac:dyDescent="0.2"/>
    <row r="47" ht="30" hidden="1" customHeight="1" x14ac:dyDescent="0.2"/>
    <row r="48" ht="30" hidden="1" customHeight="1" x14ac:dyDescent="0.2"/>
    <row r="49" ht="30" hidden="1" customHeight="1" x14ac:dyDescent="0.2"/>
    <row r="50" ht="30" hidden="1" customHeight="1" x14ac:dyDescent="0.2"/>
    <row r="51" ht="30" hidden="1" customHeight="1" x14ac:dyDescent="0.2"/>
    <row r="52" ht="30" hidden="1" customHeight="1" x14ac:dyDescent="0.2"/>
    <row r="53" ht="30" hidden="1" customHeight="1" x14ac:dyDescent="0.2"/>
    <row r="54" ht="30" hidden="1" customHeight="1" x14ac:dyDescent="0.2"/>
    <row r="55" ht="30" hidden="1" customHeight="1" x14ac:dyDescent="0.2"/>
    <row r="56" ht="30" hidden="1" customHeight="1" x14ac:dyDescent="0.2"/>
    <row r="57" ht="30" hidden="1" customHeight="1" x14ac:dyDescent="0.2"/>
    <row r="58" ht="30" hidden="1" customHeight="1" x14ac:dyDescent="0.2"/>
    <row r="59" ht="30" hidden="1" customHeight="1" x14ac:dyDescent="0.2"/>
    <row r="60" ht="30" hidden="1" customHeight="1" x14ac:dyDescent="0.2"/>
    <row r="61" ht="30" hidden="1" customHeight="1" x14ac:dyDescent="0.2"/>
    <row r="62" ht="30" hidden="1" customHeight="1" x14ac:dyDescent="0.2"/>
    <row r="63" ht="30" hidden="1" customHeight="1" x14ac:dyDescent="0.2"/>
    <row r="64" ht="30" hidden="1" customHeight="1" x14ac:dyDescent="0.2"/>
    <row r="65" ht="30" hidden="1" customHeight="1" x14ac:dyDescent="0.2"/>
    <row r="66" ht="30" hidden="1" customHeight="1" x14ac:dyDescent="0.2"/>
    <row r="67" ht="30" hidden="1" customHeight="1" x14ac:dyDescent="0.2"/>
    <row r="68" ht="30" hidden="1" customHeight="1" x14ac:dyDescent="0.2"/>
    <row r="69" ht="30" hidden="1" customHeight="1" x14ac:dyDescent="0.2"/>
    <row r="70" ht="30" hidden="1" customHeight="1" x14ac:dyDescent="0.2"/>
    <row r="71" ht="30" hidden="1" customHeight="1" x14ac:dyDescent="0.2"/>
    <row r="72" ht="30" hidden="1" customHeight="1" x14ac:dyDescent="0.2"/>
    <row r="73" ht="30" hidden="1" customHeight="1" x14ac:dyDescent="0.2"/>
    <row r="74" ht="30" hidden="1" customHeight="1" x14ac:dyDescent="0.2"/>
    <row r="75" ht="30" hidden="1" customHeight="1" x14ac:dyDescent="0.2"/>
    <row r="76" ht="30" hidden="1" customHeight="1" x14ac:dyDescent="0.2"/>
    <row r="77" ht="30" hidden="1" customHeight="1" x14ac:dyDescent="0.2"/>
    <row r="78" ht="30" hidden="1" customHeight="1" x14ac:dyDescent="0.2"/>
    <row r="79" ht="30" hidden="1" customHeight="1" x14ac:dyDescent="0.2"/>
    <row r="80" ht="30" hidden="1" customHeight="1" x14ac:dyDescent="0.2"/>
    <row r="81" ht="30" hidden="1" customHeight="1" x14ac:dyDescent="0.2"/>
    <row r="82" ht="30" hidden="1" customHeight="1" x14ac:dyDescent="0.2"/>
    <row r="83" ht="30" hidden="1" customHeight="1" x14ac:dyDescent="0.2"/>
    <row r="84" ht="30" hidden="1" customHeight="1" x14ac:dyDescent="0.2"/>
    <row r="85" ht="30" hidden="1" customHeight="1" x14ac:dyDescent="0.2"/>
    <row r="86" ht="30" hidden="1" customHeight="1" x14ac:dyDescent="0.2"/>
    <row r="87" ht="30" hidden="1" customHeight="1" x14ac:dyDescent="0.2"/>
    <row r="88" ht="30" hidden="1" customHeight="1" x14ac:dyDescent="0.2"/>
    <row r="89" ht="30" hidden="1" customHeight="1" x14ac:dyDescent="0.2"/>
    <row r="90" ht="30" hidden="1" customHeight="1" x14ac:dyDescent="0.2"/>
    <row r="91" ht="30" hidden="1" customHeight="1" x14ac:dyDescent="0.2"/>
    <row r="92" ht="30" hidden="1" customHeight="1" x14ac:dyDescent="0.2"/>
    <row r="93" ht="30" hidden="1" customHeight="1" x14ac:dyDescent="0.2"/>
    <row r="94" ht="30" hidden="1" customHeight="1" x14ac:dyDescent="0.2"/>
    <row r="95" ht="30" hidden="1" customHeight="1" x14ac:dyDescent="0.2"/>
    <row r="96" ht="30" hidden="1" customHeight="1" x14ac:dyDescent="0.2"/>
    <row r="97" ht="30" hidden="1" customHeight="1" x14ac:dyDescent="0.2"/>
    <row r="98" ht="30" hidden="1" customHeight="1" x14ac:dyDescent="0.2"/>
    <row r="99" ht="30" hidden="1" customHeight="1" x14ac:dyDescent="0.2"/>
    <row r="100" ht="30" hidden="1" customHeight="1" x14ac:dyDescent="0.2"/>
    <row r="101" ht="30" hidden="1" customHeight="1" x14ac:dyDescent="0.2"/>
  </sheetData>
  <sheetProtection selectLockedCells="1" selectUnlockedCells="1"/>
  <mergeCells count="17">
    <mergeCell ref="D30:H30"/>
    <mergeCell ref="D18:H18"/>
    <mergeCell ref="D19:H19"/>
    <mergeCell ref="D20:H20"/>
    <mergeCell ref="C10:D13"/>
    <mergeCell ref="E10:F13"/>
    <mergeCell ref="G10:H13"/>
    <mergeCell ref="D23:H23"/>
    <mergeCell ref="D24:H24"/>
    <mergeCell ref="D25:H25"/>
    <mergeCell ref="D28:H28"/>
    <mergeCell ref="D29:H29"/>
    <mergeCell ref="C1:D2"/>
    <mergeCell ref="C9:D9"/>
    <mergeCell ref="E9:F9"/>
    <mergeCell ref="G9:H9"/>
    <mergeCell ref="C8:H8"/>
  </mergeCells>
  <conditionalFormatting sqref="C10:D13">
    <cfRule type="expression" dxfId="45" priority="11">
      <formula>$D$17=""</formula>
    </cfRule>
    <cfRule type="expression" dxfId="44" priority="12">
      <formula>$D$17&gt;0</formula>
    </cfRule>
    <cfRule type="expression" dxfId="43" priority="13">
      <formula>$D$17&lt;=0</formula>
    </cfRule>
  </conditionalFormatting>
  <conditionalFormatting sqref="E10:F13">
    <cfRule type="expression" dxfId="42" priority="1">
      <formula>$D$22=""</formula>
    </cfRule>
    <cfRule type="expression" dxfId="41" priority="8">
      <formula>$D$22=0</formula>
    </cfRule>
    <cfRule type="expression" dxfId="40" priority="9">
      <formula>$D$22&gt;0</formula>
    </cfRule>
    <cfRule type="expression" dxfId="39" priority="10">
      <formula>$D$22&lt;0</formula>
    </cfRule>
  </conditionalFormatting>
  <conditionalFormatting sqref="G10:H13">
    <cfRule type="expression" dxfId="38" priority="2">
      <formula>$D$27=""</formula>
    </cfRule>
    <cfRule type="expression" dxfId="37" priority="3">
      <formula>$D$27&gt;0</formula>
    </cfRule>
    <cfRule type="expression" dxfId="36" priority="4">
      <formula>$D$27&lt;=0</formula>
    </cfRule>
  </conditionalFormatting>
  <dataValidations count="1">
    <dataValidation type="list" allowBlank="1" showInputMessage="1" showErrorMessage="1" sqref="D6" xr:uid="{00000000-0002-0000-0700-000000000000}">
      <formula1>$T$1:$T$13</formula1>
    </dataValidation>
  </dataValidations>
  <pageMargins left="0.511811024" right="0.511811024" top="0.78740157499999996" bottom="0.78740157499999996" header="0.31496062000000002" footer="0.31496062000000002"/>
  <drawing r:id="rId1"/>
  <legacyDrawing r:id="rId2"/>
  <extLst>
    <ext xmlns:mx="http://schemas.microsoft.com/office/mac/excel/2008/main" uri="{64002731-A6B0-56B0-2670-7721B7C09600}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Plan23"/>
  <dimension ref="A1:O26"/>
  <sheetViews>
    <sheetView showGridLines="0" workbookViewId="0"/>
  </sheetViews>
  <sheetFormatPr defaultColWidth="8.875" defaultRowHeight="15" x14ac:dyDescent="0.2"/>
  <cols>
    <col min="1" max="1" width="29.32421875" bestFit="1" customWidth="1"/>
    <col min="2" max="15" width="14.390625" customWidth="1"/>
  </cols>
  <sheetData>
    <row r="1" spans="1:15" x14ac:dyDescent="0.2">
      <c r="A1" t="s">
        <v>101</v>
      </c>
      <c r="B1">
        <f>C1-1</f>
        <v>2014</v>
      </c>
      <c r="C1">
        <f>Cad_Inicial!$D$8</f>
        <v>2015</v>
      </c>
    </row>
    <row r="2" spans="1:15" x14ac:dyDescent="0.2">
      <c r="B2">
        <v>12</v>
      </c>
      <c r="C2">
        <v>1</v>
      </c>
      <c r="D2">
        <v>2</v>
      </c>
      <c r="E2">
        <v>3</v>
      </c>
      <c r="F2">
        <v>4</v>
      </c>
      <c r="G2">
        <v>5</v>
      </c>
      <c r="H2">
        <v>6</v>
      </c>
      <c r="I2">
        <v>7</v>
      </c>
      <c r="J2">
        <v>8</v>
      </c>
      <c r="K2">
        <v>9</v>
      </c>
      <c r="L2">
        <v>10</v>
      </c>
      <c r="M2">
        <v>11</v>
      </c>
      <c r="N2">
        <v>12</v>
      </c>
    </row>
    <row r="3" spans="1:15" x14ac:dyDescent="0.2">
      <c r="A3" t="str">
        <f>"&lt;"&amp;C1</f>
        <v>&lt;2015</v>
      </c>
      <c r="B3" t="str">
        <f>"&lt;="&amp;B2</f>
        <v>&lt;=12</v>
      </c>
      <c r="C3" t="str">
        <f>"&lt;="&amp;C2</f>
        <v>&lt;=1</v>
      </c>
      <c r="D3" t="str">
        <f t="shared" ref="D3:N3" si="0">"&lt;="&amp;D2</f>
        <v>&lt;=2</v>
      </c>
      <c r="E3" t="str">
        <f t="shared" si="0"/>
        <v>&lt;=3</v>
      </c>
      <c r="F3" t="str">
        <f t="shared" si="0"/>
        <v>&lt;=4</v>
      </c>
      <c r="G3" t="str">
        <f t="shared" si="0"/>
        <v>&lt;=5</v>
      </c>
      <c r="H3" t="str">
        <f t="shared" si="0"/>
        <v>&lt;=6</v>
      </c>
      <c r="I3" t="str">
        <f t="shared" si="0"/>
        <v>&lt;=7</v>
      </c>
      <c r="J3" t="str">
        <f t="shared" si="0"/>
        <v>&lt;=8</v>
      </c>
      <c r="K3" t="str">
        <f t="shared" si="0"/>
        <v>&lt;=9</v>
      </c>
      <c r="L3" t="str">
        <f t="shared" si="0"/>
        <v>&lt;=10</v>
      </c>
      <c r="M3" t="str">
        <f t="shared" si="0"/>
        <v>&lt;=11</v>
      </c>
      <c r="N3" t="str">
        <f t="shared" si="0"/>
        <v>&lt;=12</v>
      </c>
    </row>
    <row r="4" spans="1:15" ht="15.75" thickBot="1" x14ac:dyDescent="0.25">
      <c r="B4" t="str">
        <f>"&gt;="&amp;B2</f>
        <v>&gt;=12</v>
      </c>
      <c r="C4" t="str">
        <f>"&gt;="&amp;C2</f>
        <v>&gt;=1</v>
      </c>
      <c r="D4" t="str">
        <f t="shared" ref="D4:N4" si="1">"&gt;="&amp;D2</f>
        <v>&gt;=2</v>
      </c>
      <c r="E4" t="str">
        <f t="shared" si="1"/>
        <v>&gt;=3</v>
      </c>
      <c r="F4" t="str">
        <f t="shared" si="1"/>
        <v>&gt;=4</v>
      </c>
      <c r="G4" t="str">
        <f t="shared" si="1"/>
        <v>&gt;=5</v>
      </c>
      <c r="H4" t="str">
        <f t="shared" si="1"/>
        <v>&gt;=6</v>
      </c>
      <c r="I4" t="str">
        <f t="shared" si="1"/>
        <v>&gt;=7</v>
      </c>
      <c r="J4" t="str">
        <f t="shared" si="1"/>
        <v>&gt;=8</v>
      </c>
      <c r="K4" t="str">
        <f t="shared" si="1"/>
        <v>&gt;=9</v>
      </c>
      <c r="L4" t="str">
        <f t="shared" si="1"/>
        <v>&gt;=10</v>
      </c>
      <c r="M4" t="str">
        <f t="shared" si="1"/>
        <v>&gt;=11</v>
      </c>
      <c r="N4" t="str">
        <f t="shared" si="1"/>
        <v>&gt;=12</v>
      </c>
    </row>
    <row r="5" spans="1:15" ht="15.75" thickBot="1" x14ac:dyDescent="0.25">
      <c r="A5" s="69" t="s">
        <v>137</v>
      </c>
      <c r="B5" s="41" t="str">
        <f>"Dez "&amp;B1</f>
        <v>Dez 2014</v>
      </c>
      <c r="C5" s="41" t="s">
        <v>143</v>
      </c>
      <c r="D5" s="41" t="s">
        <v>144</v>
      </c>
      <c r="E5" s="41" t="s">
        <v>145</v>
      </c>
      <c r="F5" s="41" t="s">
        <v>146</v>
      </c>
      <c r="G5" s="41" t="s">
        <v>147</v>
      </c>
      <c r="H5" s="41" t="s">
        <v>148</v>
      </c>
      <c r="I5" s="41" t="s">
        <v>149</v>
      </c>
      <c r="J5" s="41" t="s">
        <v>150</v>
      </c>
      <c r="K5" s="41" t="s">
        <v>151</v>
      </c>
      <c r="L5" s="41" t="s">
        <v>152</v>
      </c>
      <c r="M5" s="41" t="s">
        <v>153</v>
      </c>
      <c r="N5" s="41" t="s">
        <v>154</v>
      </c>
    </row>
    <row r="6" spans="1:15" ht="15.75" thickBot="1" x14ac:dyDescent="0.25">
      <c r="A6" s="69" t="s">
        <v>191</v>
      </c>
      <c r="B6" s="49">
        <f ca="1">IF(ISERROR(IF(AND($B$1&gt;=YEAR(TODAY()),MONTH(TODAY())&lt;B$2),"",COUNTIFS(Cad_Func!$W$8:$W$208,$B$1,Cad_Func!$X$8:$X$208,B$2))),"",IF(AND($B$1&gt;=YEAR(TODAY()),MONTH(TODAY())&lt;B$2),"",COUNTIFS(Cad_Func!$W$8:$W$208,$B$1,Cad_Func!$X$8:$X$208,B$2)))</f>
        <v>1</v>
      </c>
      <c r="C6" s="49">
        <f ca="1">IF(ISERROR(IF(AND($C$1&gt;=YEAR(TODAY()),MONTH(TODAY())&lt;C$2),"",COUNTIFS(Cad_Func!$W$8:$W$208,$C$1,Cad_Func!$X$8:$X$208,C$2))),"",IF(AND($C$1&gt;=YEAR(TODAY()),MONTH(TODAY())&lt;C$2),"",COUNTIFS(Cad_Func!$W$8:$W$208,$C$1,Cad_Func!$X$8:$X$208,C$2)))</f>
        <v>1</v>
      </c>
      <c r="D6" s="49">
        <f ca="1">IF(ISERROR(IF(AND($C$1&gt;=YEAR(TODAY()),MONTH(TODAY())&lt;D$2),"",COUNTIFS(Cad_Func!$W$8:$W$208,$C$1,Cad_Func!$X$8:$X$208,D$2))),"",IF(AND($C$1&gt;=YEAR(TODAY()),MONTH(TODAY())&lt;D$2),"",COUNTIFS(Cad_Func!$W$8:$W$208,$C$1,Cad_Func!$X$8:$X$208,D$2)))</f>
        <v>2</v>
      </c>
      <c r="E6" s="49">
        <f ca="1">IF(ISERROR(IF(AND($C$1&gt;=YEAR(TODAY()),MONTH(TODAY())&lt;E$2),"",COUNTIFS(Cad_Func!$W$8:$W$208,$C$1,Cad_Func!$X$8:$X$208,E$2))),"",IF(AND($C$1&gt;=YEAR(TODAY()),MONTH(TODAY())&lt;E$2),"",COUNTIFS(Cad_Func!$W$8:$W$208,$C$1,Cad_Func!$X$8:$X$208,E$2)))</f>
        <v>0</v>
      </c>
      <c r="F6" s="49">
        <f ca="1">IF(ISERROR(IF(AND($C$1&gt;=YEAR(TODAY()),MONTH(TODAY())&lt;F$2),"",COUNTIFS(Cad_Func!$W$8:$W$208,$C$1,Cad_Func!$X$8:$X$208,F$2))),"",IF(AND($C$1&gt;=YEAR(TODAY()),MONTH(TODAY())&lt;F$2),"",COUNTIFS(Cad_Func!$W$8:$W$208,$C$1,Cad_Func!$X$8:$X$208,F$2)))</f>
        <v>0</v>
      </c>
      <c r="G6" s="49">
        <f ca="1">IF(ISERROR(IF(AND($C$1&gt;=YEAR(TODAY()),MONTH(TODAY())&lt;G$2),"",COUNTIFS(Cad_Func!$W$8:$W$208,$C$1,Cad_Func!$X$8:$X$208,G$2))),"",IF(AND($C$1&gt;=YEAR(TODAY()),MONTH(TODAY())&lt;G$2),"",COUNTIFS(Cad_Func!$W$8:$W$208,$C$1,Cad_Func!$X$8:$X$208,G$2)))</f>
        <v>0</v>
      </c>
      <c r="H6" s="49">
        <f ca="1">IF(ISERROR(IF(AND($C$1&gt;=YEAR(TODAY()),MONTH(TODAY())&lt;H$2),"",COUNTIFS(Cad_Func!$W$8:$W$208,$C$1,Cad_Func!$X$8:$X$208,H$2))),"",IF(AND($C$1&gt;=YEAR(TODAY()),MONTH(TODAY())&lt;H$2),"",COUNTIFS(Cad_Func!$W$8:$W$208,$C$1,Cad_Func!$X$8:$X$208,H$2)))</f>
        <v>0</v>
      </c>
      <c r="I6" s="49">
        <f ca="1">IF(ISERROR(IF(AND($C$1&gt;=YEAR(TODAY()),MONTH(TODAY())&lt;I$2),"",COUNTIFS(Cad_Func!$W$8:$W$208,$C$1,Cad_Func!$X$8:$X$208,I$2))),"",IF(AND($C$1&gt;=YEAR(TODAY()),MONTH(TODAY())&lt;I$2),"",COUNTIFS(Cad_Func!$W$8:$W$208,$C$1,Cad_Func!$X$8:$X$208,I$2)))</f>
        <v>0</v>
      </c>
      <c r="J6" s="49">
        <f ca="1">IF(ISERROR(IF(AND($C$1&gt;=YEAR(TODAY()),MONTH(TODAY())&lt;J$2),"",COUNTIFS(Cad_Func!$W$8:$W$208,$C$1,Cad_Func!$X$8:$X$208,J$2))),"",IF(AND($C$1&gt;=YEAR(TODAY()),MONTH(TODAY())&lt;J$2),"",COUNTIFS(Cad_Func!$W$8:$W$208,$C$1,Cad_Func!$X$8:$X$208,J$2)))</f>
        <v>0</v>
      </c>
      <c r="K6" s="49">
        <f ca="1">IF(ISERROR(IF(AND($C$1&gt;=YEAR(TODAY()),MONTH(TODAY())&lt;K$2),"",COUNTIFS(Cad_Func!$W$8:$W$208,$C$1,Cad_Func!$X$8:$X$208,K$2))),"",IF(AND($C$1&gt;=YEAR(TODAY()),MONTH(TODAY())&lt;K$2),"",COUNTIFS(Cad_Func!$W$8:$W$208,$C$1,Cad_Func!$X$8:$X$208,K$2)))</f>
        <v>0</v>
      </c>
      <c r="L6" s="49">
        <f ca="1">IF(ISERROR(IF(AND($C$1&gt;=YEAR(TODAY()),MONTH(TODAY())&lt;L$2),"",COUNTIFS(Cad_Func!$W$8:$W$208,$C$1,Cad_Func!$X$8:$X$208,L$2))),"",IF(AND($C$1&gt;=YEAR(TODAY()),MONTH(TODAY())&lt;L$2),"",COUNTIFS(Cad_Func!$W$8:$W$208,$C$1,Cad_Func!$X$8:$X$208,L$2)))</f>
        <v>0</v>
      </c>
      <c r="M6" s="49">
        <f ca="1">IF(ISERROR(IF(AND($C$1&gt;=YEAR(TODAY()),MONTH(TODAY())&lt;M$2),"",COUNTIFS(Cad_Func!$W$8:$W$208,$C$1,Cad_Func!$X$8:$X$208,M$2))),"",IF(AND($C$1&gt;=YEAR(TODAY()),MONTH(TODAY())&lt;M$2),"",COUNTIFS(Cad_Func!$W$8:$W$208,$C$1,Cad_Func!$X$8:$X$208,M$2)))</f>
        <v>0</v>
      </c>
      <c r="N6" s="49">
        <f ca="1">IF(ISERROR(IF(AND($C$1&gt;=YEAR(TODAY()),MONTH(TODAY())&lt;N$2),"",COUNTIFS(Cad_Func!$W$8:$W$208,$C$1,Cad_Func!$X$8:$X$208,N$2))),"",IF(AND($C$1&gt;=YEAR(TODAY()),MONTH(TODAY())&lt;N$2),"",COUNTIFS(Cad_Func!$W$8:$W$208,$C$1,Cad_Func!$X$8:$X$208,N$2)))</f>
        <v>0</v>
      </c>
    </row>
    <row r="7" spans="1:15" ht="15.75" thickBot="1" x14ac:dyDescent="0.25">
      <c r="A7" s="69" t="s">
        <v>192</v>
      </c>
      <c r="B7" s="49">
        <f ca="1">IF(ISERROR(IF(AND($B$1&gt;=YEAR(TODAY()),MONTH(TODAY())&lt;B$2),"",COUNTIFS(Cad_Func!$Y$8:$Y$208,RC_Rotatividade!#REF!,Cad_Func!$Z$8:$Z$208,RC_Rotatividade!D$6))),"",IF(AND($B$1&gt;=YEAR(TODAY()),MONTH(TODAY())&lt;B$2),"",COUNTIFS(Cad_Func!$Y$8:$Y$208,RC_Rotatividade!#REF!,Cad_Func!$Z$8:$Z$208,RC_Rotatividade!D$6)))</f>
        <v>0</v>
      </c>
      <c r="C7" s="49">
        <f ca="1">IF(ISERROR(IF(AND($C$1&gt;=YEAR(TODAY()),MONTH(TODAY())&lt;C$2),"",COUNTIFS(Cad_Func!$Y$8:$Y$208,RC_Rotatividade!#REF!,Cad_Func!$Z$8:$Z$208,RC_Rotatividade!E$6))),"",IF(AND($C$1&gt;=YEAR(TODAY()),MONTH(TODAY())&lt;C$2),"",COUNTIFS(Cad_Func!$Y$8:$Y$208,RC_Rotatividade!#REF!,Cad_Func!$Z$8:$Z$208,RC_Rotatividade!E$6)))</f>
        <v>0</v>
      </c>
      <c r="D7" s="49">
        <f ca="1">IF(ISERROR(IF(AND($C$1&gt;=YEAR(TODAY()),MONTH(TODAY())&lt;D$2),"",COUNTIFS(Cad_Func!$Y$8:$Y$208,RC_Rotatividade!#REF!,Cad_Func!$Z$8:$Z$208,RC_Rotatividade!F$6))),"",IF(AND($C$1&gt;=YEAR(TODAY()),MONTH(TODAY())&lt;D$2),"",COUNTIFS(Cad_Func!$Y$8:$Y$208,RC_Rotatividade!#REF!,Cad_Func!$Z$8:$Z$208,RC_Rotatividade!F$6)))</f>
        <v>0</v>
      </c>
      <c r="E7" s="49">
        <f ca="1">IF(ISERROR(IF(AND($C$1&gt;=YEAR(TODAY()),MONTH(TODAY())&lt;E$2),"",COUNTIFS(Cad_Func!$Y$8:$Y$208,RC_Rotatividade!#REF!,Cad_Func!$Z$8:$Z$208,RC_Rotatividade!G$6))),"",IF(AND($C$1&gt;=YEAR(TODAY()),MONTH(TODAY())&lt;E$2),"",COUNTIFS(Cad_Func!$Y$8:$Y$208,RC_Rotatividade!#REF!,Cad_Func!$Z$8:$Z$208,RC_Rotatividade!G$6)))</f>
        <v>0</v>
      </c>
      <c r="F7" s="49">
        <f ca="1">IF(ISERROR(IF(AND($C$1&gt;=YEAR(TODAY()),MONTH(TODAY())&lt;F$2),"",COUNTIFS(Cad_Func!$Y$8:$Y$208,RC_Rotatividade!#REF!,Cad_Func!$Z$8:$Z$208,RC_Rotatividade!H$6))),"",IF(AND($C$1&gt;=YEAR(TODAY()),MONTH(TODAY())&lt;F$2),"",COUNTIFS(Cad_Func!$Y$8:$Y$208,RC_Rotatividade!#REF!,Cad_Func!$Z$8:$Z$208,RC_Rotatividade!H$6)))</f>
        <v>0</v>
      </c>
      <c r="G7" s="49">
        <f ca="1">IF(ISERROR(IF(AND($C$1&gt;=YEAR(TODAY()),MONTH(TODAY())&lt;G$2),"",COUNTIFS(Cad_Func!$Y$8:$Y$208,RC_Rotatividade!#REF!,Cad_Func!$Z$8:$Z$208,RC_Rotatividade!I$6))),"",IF(AND($C$1&gt;=YEAR(TODAY()),MONTH(TODAY())&lt;G$2),"",COUNTIFS(Cad_Func!$Y$8:$Y$208,RC_Rotatividade!#REF!,Cad_Func!$Z$8:$Z$208,RC_Rotatividade!I$6)))</f>
        <v>0</v>
      </c>
      <c r="H7" s="49">
        <f ca="1">IF(ISERROR(IF(AND($C$1&gt;=YEAR(TODAY()),MONTH(TODAY())&lt;H$2),"",COUNTIFS(Cad_Func!$Y$8:$Y$208,RC_Rotatividade!#REF!,Cad_Func!$Z$8:$Z$208,RC_Rotatividade!J$6))),"",IF(AND($C$1&gt;=YEAR(TODAY()),MONTH(TODAY())&lt;H$2),"",COUNTIFS(Cad_Func!$Y$8:$Y$208,RC_Rotatividade!#REF!,Cad_Func!$Z$8:$Z$208,RC_Rotatividade!J$6)))</f>
        <v>0</v>
      </c>
      <c r="I7" s="49">
        <f ca="1">IF(ISERROR(IF(AND($C$1&gt;=YEAR(TODAY()),MONTH(TODAY())&lt;I$2),"",COUNTIFS(Cad_Func!$Y$8:$Y$208,RC_Rotatividade!#REF!,Cad_Func!$Z$8:$Z$208,RC_Rotatividade!K$6))),"",IF(AND($C$1&gt;=YEAR(TODAY()),MONTH(TODAY())&lt;I$2),"",COUNTIFS(Cad_Func!$Y$8:$Y$208,RC_Rotatividade!#REF!,Cad_Func!$Z$8:$Z$208,RC_Rotatividade!K$6)))</f>
        <v>0</v>
      </c>
      <c r="J7" s="49">
        <f ca="1">IF(ISERROR(IF(AND($C$1&gt;=YEAR(TODAY()),MONTH(TODAY())&lt;J$2),"",COUNTIFS(Cad_Func!$Y$8:$Y$208,RC_Rotatividade!#REF!,Cad_Func!$Z$8:$Z$208,RC_Rotatividade!L$6))),"",IF(AND($C$1&gt;=YEAR(TODAY()),MONTH(TODAY())&lt;J$2),"",COUNTIFS(Cad_Func!$Y$8:$Y$208,RC_Rotatividade!#REF!,Cad_Func!$Z$8:$Z$208,RC_Rotatividade!L$6)))</f>
        <v>0</v>
      </c>
      <c r="K7" s="49">
        <f ca="1">IF(ISERROR(IF(AND($C$1&gt;=YEAR(TODAY()),MONTH(TODAY())&lt;K$2),"",COUNTIFS(Cad_Func!$Y$8:$Y$208,RC_Rotatividade!#REF!,Cad_Func!$Z$8:$Z$208,RC_Rotatividade!M$6))),"",IF(AND($C$1&gt;=YEAR(TODAY()),MONTH(TODAY())&lt;K$2),"",COUNTIFS(Cad_Func!$Y$8:$Y$208,RC_Rotatividade!#REF!,Cad_Func!$Z$8:$Z$208,RC_Rotatividade!M$6)))</f>
        <v>0</v>
      </c>
      <c r="L7" s="49">
        <f ca="1">IF(ISERROR(IF(AND($C$1&gt;=YEAR(TODAY()),MONTH(TODAY())&lt;L$2),"",COUNTIFS(Cad_Func!$Y$8:$Y$208,RC_Rotatividade!#REF!,Cad_Func!$Z$8:$Z$208,RC_Rotatividade!N$6))),"",IF(AND($C$1&gt;=YEAR(TODAY()),MONTH(TODAY())&lt;L$2),"",COUNTIFS(Cad_Func!$Y$8:$Y$208,RC_Rotatividade!#REF!,Cad_Func!$Z$8:$Z$208,RC_Rotatividade!N$6)))</f>
        <v>0</v>
      </c>
      <c r="M7" s="49">
        <f ca="1">IF(ISERROR(IF(AND($C$1&gt;=YEAR(TODAY()),MONTH(TODAY())&lt;M$2),"",COUNTIFS(Cad_Func!$Y$8:$Y$208,RC_Rotatividade!#REF!,Cad_Func!$Z$8:$Z$208,RC_Rotatividade!O$6))),"",IF(AND($C$1&gt;=YEAR(TODAY()),MONTH(TODAY())&lt;M$2),"",COUNTIFS(Cad_Func!$Y$8:$Y$208,RC_Rotatividade!#REF!,Cad_Func!$Z$8:$Z$208,RC_Rotatividade!O$6)))</f>
        <v>0</v>
      </c>
      <c r="N7" s="49">
        <f ca="1">IF(ISERROR(IF(AND($C$1&gt;=YEAR(TODAY()),MONTH(TODAY())&lt;N$2),"",COUNTIFS(Cad_Func!$Y$8:$Y$208,RC_Rotatividade!#REF!,Cad_Func!$Z$8:$Z$208,RC_Rotatividade!P$6))),"",IF(AND($C$1&gt;=YEAR(TODAY()),MONTH(TODAY())&lt;N$2),"",COUNTIFS(Cad_Func!$Y$8:$Y$208,RC_Rotatividade!#REF!,Cad_Func!$Z$8:$Z$208,RC_Rotatividade!P$6)))</f>
        <v>0</v>
      </c>
    </row>
    <row r="8" spans="1:15" ht="15.75" thickBot="1" x14ac:dyDescent="0.25">
      <c r="A8" s="69" t="s">
        <v>195</v>
      </c>
      <c r="B8" s="49">
        <f>IF(ISERROR(SUM(Cad_Func!$Q$8:$Q$208)),"",SUM(Cad_Func!$Q$8:$Q$208))</f>
        <v>9</v>
      </c>
      <c r="C8" s="49">
        <f>IF(ISERROR(SUM(Cad_Func!$Q$8:$Q$208)),"",SUM(Cad_Func!$Q$8:$Q$208))</f>
        <v>9</v>
      </c>
      <c r="D8" s="49">
        <f t="shared" ref="D8:N8" ca="1" si="2">IF(ISERROR(IF(AND($C$1&gt;=YEAR(TODAY()),MONTH(TODAY())&lt;D$2),"",C9)),"",IF(AND($C$1&gt;=YEAR(TODAY()),MONTH(TODAY())&lt;D$2),"",C9))</f>
        <v>10</v>
      </c>
      <c r="E8" s="49">
        <f t="shared" ca="1" si="2"/>
        <v>12</v>
      </c>
      <c r="F8" s="49">
        <f t="shared" ca="1" si="2"/>
        <v>12</v>
      </c>
      <c r="G8" s="49">
        <f t="shared" ca="1" si="2"/>
        <v>12</v>
      </c>
      <c r="H8" s="49">
        <f t="shared" ca="1" si="2"/>
        <v>12</v>
      </c>
      <c r="I8" s="49">
        <f t="shared" ca="1" si="2"/>
        <v>12</v>
      </c>
      <c r="J8" s="49">
        <f t="shared" ca="1" si="2"/>
        <v>12</v>
      </c>
      <c r="K8" s="49">
        <f t="shared" ca="1" si="2"/>
        <v>12</v>
      </c>
      <c r="L8" s="49">
        <f t="shared" ca="1" si="2"/>
        <v>12</v>
      </c>
      <c r="M8" s="49">
        <f t="shared" ca="1" si="2"/>
        <v>12</v>
      </c>
      <c r="N8" s="49">
        <f t="shared" ca="1" si="2"/>
        <v>12</v>
      </c>
    </row>
    <row r="9" spans="1:15" ht="15.75" thickBot="1" x14ac:dyDescent="0.25">
      <c r="A9" s="69" t="s">
        <v>194</v>
      </c>
      <c r="B9" s="49">
        <f ca="1">IF(ISERROR(B8+B6-B7),"",B8+B6-B7)</f>
        <v>10</v>
      </c>
      <c r="C9" s="49">
        <f ca="1">IF(ISERROR(C8+C6-C7),"",C8+C6-C7)</f>
        <v>10</v>
      </c>
      <c r="D9" s="49">
        <f ca="1">IF(ISERROR(D8+D6-D7),"",D8+D6-D7)</f>
        <v>12</v>
      </c>
      <c r="E9" s="49">
        <f t="shared" ref="E9:N9" ca="1" si="3">IF(ISERROR(E8+E6-E7),"",E8+E6-E7)</f>
        <v>12</v>
      </c>
      <c r="F9" s="49">
        <f t="shared" ca="1" si="3"/>
        <v>12</v>
      </c>
      <c r="G9" s="49">
        <f t="shared" ca="1" si="3"/>
        <v>12</v>
      </c>
      <c r="H9" s="49">
        <f t="shared" ca="1" si="3"/>
        <v>12</v>
      </c>
      <c r="I9" s="49">
        <f t="shared" ca="1" si="3"/>
        <v>12</v>
      </c>
      <c r="J9" s="49">
        <f t="shared" ca="1" si="3"/>
        <v>12</v>
      </c>
      <c r="K9" s="49">
        <f t="shared" ca="1" si="3"/>
        <v>12</v>
      </c>
      <c r="L9" s="49">
        <f t="shared" ca="1" si="3"/>
        <v>12</v>
      </c>
      <c r="M9" s="49">
        <f t="shared" ca="1" si="3"/>
        <v>12</v>
      </c>
      <c r="N9" s="49">
        <f t="shared" ca="1" si="3"/>
        <v>12</v>
      </c>
      <c r="O9" s="49">
        <f ca="1">IF(ISERROR(IF(D9="",C9,IF(E9="",D9,IF(F9="",E9,IF(G9="",F9,IF(H9="",G9,IF(I9="",H9,IF(J9="",I9,IF(K9="",J9,IF(L9="",K9,IF(M9="",L9,IF(N9="",M9,N9)))))))))))),"",IF(D9="",C9,IF(E9="",D9,IF(F9="",E9,IF(G9="",F9,IF(H9="",G9,IF(I9="",H9,IF(J9="",I9,IF(K9="",J9,IF(L9="",K9,IF(M9="",L9,IF(N9="",M9,N9))))))))))))</f>
        <v>12</v>
      </c>
    </row>
    <row r="10" spans="1:15" ht="15.75" thickBot="1" x14ac:dyDescent="0.25">
      <c r="A10" s="69" t="s">
        <v>193</v>
      </c>
      <c r="B10" s="28">
        <f ca="1">IF(ISERROR(IF((B6+B7)/2/B9=0,"",(B6+B7)/2/B9)),"",IF((B6+B7)/2/B9=0,"",(B6+B7)/2/B9))</f>
        <v>0.05</v>
      </c>
      <c r="C10" s="28">
        <f ca="1">IF(ISERROR(IF((C6+C7)/2/C9=0,"",(C6+C7)/2/C9)),"",IF((C6+C7)/2/C9=0,"",(C6+C7)/2/C9))</f>
        <v>0.05</v>
      </c>
      <c r="D10" s="28">
        <f t="shared" ref="D10:N10" ca="1" si="4">IF(ISERROR(IF((D6+D7)/2/D9=0,"",(D6+D7)/2/D9)),"",IF((D6+D7)/2/D9=0,"",(D6+D7)/2/D9))</f>
        <v>8.3333333333333329E-2</v>
      </c>
      <c r="E10" s="28" t="str">
        <f ca="1">IF(ISERROR(IF((E6+E7)/2/E9=0,"",(E6+E7)/2/E9)),"",IF((E6+E7)/2/E9=0,"",(E6+E7)/2/E9))</f>
        <v/>
      </c>
      <c r="F10" s="28" t="str">
        <f t="shared" ca="1" si="4"/>
        <v/>
      </c>
      <c r="G10" s="28" t="str">
        <f t="shared" ca="1" si="4"/>
        <v/>
      </c>
      <c r="H10" s="28" t="str">
        <f t="shared" ca="1" si="4"/>
        <v/>
      </c>
      <c r="I10" s="28" t="str">
        <f t="shared" ca="1" si="4"/>
        <v/>
      </c>
      <c r="J10" s="28" t="str">
        <f t="shared" ca="1" si="4"/>
        <v/>
      </c>
      <c r="K10" s="28" t="str">
        <f t="shared" ca="1" si="4"/>
        <v/>
      </c>
      <c r="L10" s="28" t="str">
        <f t="shared" ca="1" si="4"/>
        <v/>
      </c>
      <c r="M10" s="28" t="str">
        <f t="shared" ca="1" si="4"/>
        <v/>
      </c>
      <c r="N10" s="28" t="str">
        <f t="shared" ca="1" si="4"/>
        <v/>
      </c>
    </row>
    <row r="11" spans="1:15" ht="15.75" thickBot="1" x14ac:dyDescent="0.25">
      <c r="A11" s="69" t="s">
        <v>234</v>
      </c>
      <c r="B11" s="28"/>
      <c r="C11" s="28">
        <f ca="1">IF(ISERROR(C10/B10-1),C10,C10/B10-1)</f>
        <v>0</v>
      </c>
      <c r="D11" s="28">
        <f ca="1">IF(ISERROR(D10/C10-1),D10,D10/C10-1)</f>
        <v>0.66666666666666652</v>
      </c>
      <c r="E11" s="28" t="str">
        <f ca="1">IF(ISERROR(E10/D10-1),E10,E10/D10-1)</f>
        <v/>
      </c>
      <c r="F11" s="28" t="str">
        <f ca="1">IF(ISERROR(F10/E10-1),F10,F10/E10-1)</f>
        <v/>
      </c>
      <c r="G11" s="28" t="str">
        <f t="shared" ref="G11:N11" ca="1" si="5">IF(ISERROR(G10/F10-1),G10,G10/F10-1)</f>
        <v/>
      </c>
      <c r="H11" s="28" t="str">
        <f t="shared" ca="1" si="5"/>
        <v/>
      </c>
      <c r="I11" s="28" t="str">
        <f t="shared" ca="1" si="5"/>
        <v/>
      </c>
      <c r="J11" s="28" t="str">
        <f t="shared" ca="1" si="5"/>
        <v/>
      </c>
      <c r="K11" s="28" t="str">
        <f t="shared" ca="1" si="5"/>
        <v/>
      </c>
      <c r="L11" s="28" t="str">
        <f t="shared" ca="1" si="5"/>
        <v/>
      </c>
      <c r="M11" s="28" t="str">
        <f t="shared" ca="1" si="5"/>
        <v/>
      </c>
      <c r="N11" s="28" t="str">
        <f t="shared" ca="1" si="5"/>
        <v/>
      </c>
    </row>
    <row r="12" spans="1:15" ht="15.75" thickBot="1" x14ac:dyDescent="0.25"/>
    <row r="13" spans="1:15" ht="15.75" thickBot="1" x14ac:dyDescent="0.25">
      <c r="A13" s="69" t="s">
        <v>137</v>
      </c>
      <c r="B13" s="41" t="str">
        <f>"Dez "&amp;$B$1</f>
        <v>Dez 2014</v>
      </c>
      <c r="C13" s="41" t="s">
        <v>143</v>
      </c>
      <c r="D13" s="41" t="s">
        <v>144</v>
      </c>
      <c r="E13" s="41" t="s">
        <v>145</v>
      </c>
      <c r="F13" s="41" t="s">
        <v>146</v>
      </c>
      <c r="G13" s="41" t="s">
        <v>147</v>
      </c>
      <c r="H13" s="41" t="s">
        <v>148</v>
      </c>
      <c r="I13" s="41" t="s">
        <v>149</v>
      </c>
      <c r="J13" s="41" t="s">
        <v>150</v>
      </c>
      <c r="K13" s="41" t="s">
        <v>151</v>
      </c>
      <c r="L13" s="41" t="s">
        <v>152</v>
      </c>
      <c r="M13" s="41" t="s">
        <v>153</v>
      </c>
      <c r="N13" s="41" t="s">
        <v>154</v>
      </c>
      <c r="O13" s="59" t="s">
        <v>156</v>
      </c>
    </row>
    <row r="14" spans="1:15" ht="15.75" thickBot="1" x14ac:dyDescent="0.25">
      <c r="A14" s="69" t="s">
        <v>197</v>
      </c>
      <c r="B14" s="60">
        <f ca="1">IF(ISERROR(IF(AND($B$1&gt;=YEAR(TODAY()),MONTH(TODAY())&lt;B$2),"",ROUND(SUMIFS(Lanç_Terinamentos!$AA$8:$AA$2008,Lanç_Terinamentos!$X$8:$X$2008,$B$1,Lanç_Terinamentos!$W$8:$W$2008,B$4,Lanç_Terinamentos!$V$8:$V$2008,B$3),2))),"",IF(AND($B$1&gt;=YEAR(TODAY()),MONTH(TODAY())&lt;B$2),"",ROUND(SUMIFS(Lanç_Terinamentos!$AA$8:$AA$2008,Lanç_Terinamentos!$X$8:$X$2008,$B$1,Lanç_Terinamentos!$W$8:$W$2008,B$4,Lanç_Terinamentos!$V$8:$V$2008,B$3),2)))</f>
        <v>0</v>
      </c>
      <c r="C14" s="60">
        <f ca="1">IF(ISERROR(IF(AND($C$1&gt;=YEAR(TODAY()),MONTH(TODAY())&lt;C$2),"",ROUND(SUMIFS(Lanç_Terinamentos!$AA$8:$AA$2008,Lanç_Terinamentos!$X$8:$X$2008,$C$1,Lanç_Terinamentos!$W$8:$W$2008,C$4,Lanç_Terinamentos!$V$8:$V$2008,C$3),2))),"",IF(AND($C$1&gt;=YEAR(TODAY()),MONTH(TODAY())&lt;C$2),"",ROUND(SUMIFS(Lanç_Terinamentos!$AA$8:$AA$2008,Lanç_Terinamentos!$X$8:$X$2008,$C$1,Lanç_Terinamentos!$W$8:$W$2008,C$4,Lanç_Terinamentos!$V$8:$V$2008,C$3),2)))</f>
        <v>0</v>
      </c>
      <c r="D14" s="60">
        <f ca="1">IF(ISERROR(IF(AND($C$1&gt;=YEAR(TODAY()),MONTH(TODAY())&lt;D$2),"",ROUND(SUMIFS(Lanç_Terinamentos!$AA$8:$AA$2008,Lanç_Terinamentos!$X$8:$X$2008,$C$1,Lanç_Terinamentos!$W$8:$W$2008,D$4,Lanç_Terinamentos!$V$8:$V$2008,D$3),2))),"",IF(AND($C$1&gt;=YEAR(TODAY()),MONTH(TODAY())&lt;D$2),"",ROUND(SUMIFS(Lanç_Terinamentos!$AA$8:$AA$2008,Lanç_Terinamentos!$X$8:$X$2008,$C$1,Lanç_Terinamentos!$W$8:$W$2008,D$4,Lanç_Terinamentos!$V$8:$V$2008,D$3),2)))</f>
        <v>0</v>
      </c>
      <c r="E14" s="60">
        <f ca="1">IF(ISERROR(IF(AND($C$1&gt;=YEAR(TODAY()),MONTH(TODAY())&lt;E$2),"",ROUND(SUMIFS(Lanç_Terinamentos!$AA$8:$AA$2008,Lanç_Terinamentos!$X$8:$X$2008,$C$1,Lanç_Terinamentos!$W$8:$W$2008,E$4,Lanç_Terinamentos!$V$8:$V$2008,E$3),2))),"",IF(AND($C$1&gt;=YEAR(TODAY()),MONTH(TODAY())&lt;E$2),"",ROUND(SUMIFS(Lanç_Terinamentos!$AA$8:$AA$2008,Lanç_Terinamentos!$X$8:$X$2008,$C$1,Lanç_Terinamentos!$W$8:$W$2008,E$4,Lanç_Terinamentos!$V$8:$V$2008,E$3),2)))</f>
        <v>0</v>
      </c>
      <c r="F14" s="60">
        <f ca="1">IF(ISERROR(IF(AND($C$1&gt;=YEAR(TODAY()),MONTH(TODAY())&lt;F$2),"",ROUND(SUMIFS(Lanç_Terinamentos!$AA$8:$AA$2008,Lanç_Terinamentos!$X$8:$X$2008,$C$1,Lanç_Terinamentos!$W$8:$W$2008,F$4,Lanç_Terinamentos!$V$8:$V$2008,F$3),2))),"",IF(AND($C$1&gt;=YEAR(TODAY()),MONTH(TODAY())&lt;F$2),"",ROUND(SUMIFS(Lanç_Terinamentos!$AA$8:$AA$2008,Lanç_Terinamentos!$X$8:$X$2008,$C$1,Lanç_Terinamentos!$W$8:$W$2008,F$4,Lanç_Terinamentos!$V$8:$V$2008,F$3),2)))</f>
        <v>0</v>
      </c>
      <c r="G14" s="60">
        <f ca="1">IF(ISERROR(IF(AND($C$1&gt;=YEAR(TODAY()),MONTH(TODAY())&lt;G$2),"",ROUND(SUMIFS(Lanç_Terinamentos!$AA$8:$AA$2008,Lanç_Terinamentos!$X$8:$X$2008,$C$1,Lanç_Terinamentos!$W$8:$W$2008,G$4,Lanç_Terinamentos!$V$8:$V$2008,G$3),2))),"",IF(AND($C$1&gt;=YEAR(TODAY()),MONTH(TODAY())&lt;G$2),"",ROUND(SUMIFS(Lanç_Terinamentos!$AA$8:$AA$2008,Lanç_Terinamentos!$X$8:$X$2008,$C$1,Lanç_Terinamentos!$W$8:$W$2008,G$4,Lanç_Terinamentos!$V$8:$V$2008,G$3),2)))</f>
        <v>0</v>
      </c>
      <c r="H14" s="60">
        <f ca="1">IF(ISERROR(IF(AND($C$1&gt;=YEAR(TODAY()),MONTH(TODAY())&lt;H$2),"",ROUND(SUMIFS(Lanç_Terinamentos!$AA$8:$AA$2008,Lanç_Terinamentos!$X$8:$X$2008,$C$1,Lanç_Terinamentos!$W$8:$W$2008,H$4,Lanç_Terinamentos!$V$8:$V$2008,H$3),2))),"",IF(AND($C$1&gt;=YEAR(TODAY()),MONTH(TODAY())&lt;H$2),"",ROUND(SUMIFS(Lanç_Terinamentos!$AA$8:$AA$2008,Lanç_Terinamentos!$X$8:$X$2008,$C$1,Lanç_Terinamentos!$W$8:$W$2008,H$4,Lanç_Terinamentos!$V$8:$V$2008,H$3),2)))</f>
        <v>0</v>
      </c>
      <c r="I14" s="60">
        <f ca="1">IF(ISERROR(IF(AND($C$1&gt;=YEAR(TODAY()),MONTH(TODAY())&lt;I$2),"",ROUND(SUMIFS(Lanç_Terinamentos!$AA$8:$AA$2008,Lanç_Terinamentos!$X$8:$X$2008,$C$1,Lanç_Terinamentos!$W$8:$W$2008,I$4,Lanç_Terinamentos!$V$8:$V$2008,I$3),2))),"",IF(AND($C$1&gt;=YEAR(TODAY()),MONTH(TODAY())&lt;I$2),"",ROUND(SUMIFS(Lanç_Terinamentos!$AA$8:$AA$2008,Lanç_Terinamentos!$X$8:$X$2008,$C$1,Lanç_Terinamentos!$W$8:$W$2008,I$4,Lanç_Terinamentos!$V$8:$V$2008,I$3),2)))</f>
        <v>0</v>
      </c>
      <c r="J14" s="60">
        <f ca="1">IF(ISERROR(IF(AND($C$1&gt;=YEAR(TODAY()),MONTH(TODAY())&lt;J$2),"",ROUND(SUMIFS(Lanç_Terinamentos!$AA$8:$AA$2008,Lanç_Terinamentos!$X$8:$X$2008,$C$1,Lanç_Terinamentos!$W$8:$W$2008,J$4,Lanç_Terinamentos!$V$8:$V$2008,J$3),2))),"",IF(AND($C$1&gt;=YEAR(TODAY()),MONTH(TODAY())&lt;J$2),"",ROUND(SUMIFS(Lanç_Terinamentos!$AA$8:$AA$2008,Lanç_Terinamentos!$X$8:$X$2008,$C$1,Lanç_Terinamentos!$W$8:$W$2008,J$4,Lanç_Terinamentos!$V$8:$V$2008,J$3),2)))</f>
        <v>0</v>
      </c>
      <c r="K14" s="60">
        <f ca="1">IF(ISERROR(IF(AND($C$1&gt;=YEAR(TODAY()),MONTH(TODAY())&lt;K$2),"",ROUND(SUMIFS(Lanç_Terinamentos!$AA$8:$AA$2008,Lanç_Terinamentos!$X$8:$X$2008,$C$1,Lanç_Terinamentos!$W$8:$W$2008,K$4,Lanç_Terinamentos!$V$8:$V$2008,K$3),2))),"",IF(AND($C$1&gt;=YEAR(TODAY()),MONTH(TODAY())&lt;K$2),"",ROUND(SUMIFS(Lanç_Terinamentos!$AA$8:$AA$2008,Lanç_Terinamentos!$X$8:$X$2008,$C$1,Lanç_Terinamentos!$W$8:$W$2008,K$4,Lanç_Terinamentos!$V$8:$V$2008,K$3),2)))</f>
        <v>0</v>
      </c>
      <c r="L14" s="60">
        <f ca="1">IF(ISERROR(IF(AND($C$1&gt;=YEAR(TODAY()),MONTH(TODAY())&lt;L$2),"",ROUND(SUMIFS(Lanç_Terinamentos!$AA$8:$AA$2008,Lanç_Terinamentos!$X$8:$X$2008,$C$1,Lanç_Terinamentos!$W$8:$W$2008,L$4,Lanç_Terinamentos!$V$8:$V$2008,L$3),2))),"",IF(AND($C$1&gt;=YEAR(TODAY()),MONTH(TODAY())&lt;L$2),"",ROUND(SUMIFS(Lanç_Terinamentos!$AA$8:$AA$2008,Lanç_Terinamentos!$X$8:$X$2008,$C$1,Lanç_Terinamentos!$W$8:$W$2008,L$4,Lanç_Terinamentos!$V$8:$V$2008,L$3),2)))</f>
        <v>0</v>
      </c>
      <c r="M14" s="60">
        <f ca="1">IF(ISERROR(IF(AND($C$1&gt;=YEAR(TODAY()),MONTH(TODAY())&lt;M$2),"",ROUND(SUMIFS(Lanç_Terinamentos!$AA$8:$AA$2008,Lanç_Terinamentos!$X$8:$X$2008,$C$1,Lanç_Terinamentos!$W$8:$W$2008,M$4,Lanç_Terinamentos!$V$8:$V$2008,M$3),2))),"",IF(AND($C$1&gt;=YEAR(TODAY()),MONTH(TODAY())&lt;M$2),"",ROUND(SUMIFS(Lanç_Terinamentos!$AA$8:$AA$2008,Lanç_Terinamentos!$X$8:$X$2008,$C$1,Lanç_Terinamentos!$W$8:$W$2008,M$4,Lanç_Terinamentos!$V$8:$V$2008,M$3),2)))</f>
        <v>0</v>
      </c>
      <c r="N14" s="60">
        <f ca="1">IF(ISERROR(IF(AND($C$1&gt;=YEAR(TODAY()),MONTH(TODAY())&lt;N$2),"",ROUND(SUMIFS(Lanç_Terinamentos!$AA$8:$AA$2008,Lanç_Terinamentos!$X$8:$X$2008,$C$1,Lanç_Terinamentos!$W$8:$W$2008,N$4,Lanç_Terinamentos!$V$8:$V$2008,N$3),2))),"",IF(AND($C$1&gt;=YEAR(TODAY()),MONTH(TODAY())&lt;N$2),"",ROUND(SUMIFS(Lanç_Terinamentos!$AA$8:$AA$2008,Lanç_Terinamentos!$X$8:$X$2008,$C$1,Lanç_Terinamentos!$W$8:$W$2008,N$4,Lanç_Terinamentos!$V$8:$V$2008,N$3),2)))</f>
        <v>0</v>
      </c>
    </row>
    <row r="15" spans="1:15" ht="15.75" thickBot="1" x14ac:dyDescent="0.25">
      <c r="A15" s="69" t="s">
        <v>235</v>
      </c>
      <c r="B15" s="60"/>
      <c r="C15" s="60">
        <f t="shared" ref="C15:N15" ca="1" si="6">IF(ISERROR(C14-B14),"",C14-B14)</f>
        <v>0</v>
      </c>
      <c r="D15" s="60">
        <f t="shared" ca="1" si="6"/>
        <v>0</v>
      </c>
      <c r="E15" s="60">
        <f t="shared" ca="1" si="6"/>
        <v>0</v>
      </c>
      <c r="F15" s="60">
        <f t="shared" ca="1" si="6"/>
        <v>0</v>
      </c>
      <c r="G15" s="60">
        <f t="shared" ca="1" si="6"/>
        <v>0</v>
      </c>
      <c r="H15" s="60">
        <f t="shared" ca="1" si="6"/>
        <v>0</v>
      </c>
      <c r="I15" s="60">
        <f t="shared" ca="1" si="6"/>
        <v>0</v>
      </c>
      <c r="J15" s="60">
        <f t="shared" ca="1" si="6"/>
        <v>0</v>
      </c>
      <c r="K15" s="60">
        <f t="shared" ca="1" si="6"/>
        <v>0</v>
      </c>
      <c r="L15" s="60">
        <f t="shared" ca="1" si="6"/>
        <v>0</v>
      </c>
      <c r="M15" s="60">
        <f t="shared" ca="1" si="6"/>
        <v>0</v>
      </c>
      <c r="N15" s="60">
        <f t="shared" ca="1" si="6"/>
        <v>0</v>
      </c>
    </row>
    <row r="16" spans="1:15" ht="15.75" thickBot="1" x14ac:dyDescent="0.25"/>
    <row r="17" spans="1:15" ht="15.75" thickBot="1" x14ac:dyDescent="0.25">
      <c r="A17" s="69" t="s">
        <v>137</v>
      </c>
      <c r="B17" s="41" t="str">
        <f>"Dez "&amp;$B$1</f>
        <v>Dez 2014</v>
      </c>
      <c r="C17" s="41" t="s">
        <v>143</v>
      </c>
      <c r="D17" s="41" t="s">
        <v>144</v>
      </c>
      <c r="E17" s="41" t="s">
        <v>145</v>
      </c>
      <c r="F17" s="41" t="s">
        <v>146</v>
      </c>
      <c r="G17" s="41" t="s">
        <v>147</v>
      </c>
      <c r="H17" s="41" t="s">
        <v>148</v>
      </c>
      <c r="I17" s="41" t="s">
        <v>149</v>
      </c>
      <c r="J17" s="41" t="s">
        <v>150</v>
      </c>
      <c r="K17" s="41" t="s">
        <v>151</v>
      </c>
      <c r="L17" s="41" t="s">
        <v>152</v>
      </c>
      <c r="M17" s="41" t="s">
        <v>153</v>
      </c>
      <c r="N17" s="41" t="s">
        <v>154</v>
      </c>
      <c r="O17" s="59" t="s">
        <v>156</v>
      </c>
    </row>
    <row r="18" spans="1:15" ht="15.75" thickBot="1" x14ac:dyDescent="0.25">
      <c r="A18" s="69" t="s">
        <v>200</v>
      </c>
      <c r="B18" s="60">
        <f ca="1">IF(ISERROR(IF(AND($B$1&gt;=YEAR(TODAY()),MONTH(TODAY())&lt;B$2),"",SUMIFS(Lanç_Receitas!$C$6:$C$33,Lanç_Receitas!$E$6:$E$33,$B$1,Lanç_Receitas!$O$6:$O$33,B$2))),"",IF(AND($B$1&gt;=YEAR(TODAY()),MONTH(TODAY())&lt;B$2),"",SUMIFS(Lanç_Receitas!$C$6:$C$33,Lanç_Receitas!$E$6:$E$33,$B$1,Lanç_Receitas!$O$6:$O$33,B$2)))</f>
        <v>0</v>
      </c>
      <c r="C18" s="60">
        <f ca="1">IF(ISERROR(IF(AND($C$1&gt;=YEAR(TODAY()),MONTH(TODAY())&lt;C$2),"",SUMIFS(Lanç_Receitas!$C$6:$C$33,Lanç_Receitas!$E$6:$E$33,$C$1,Lanç_Receitas!$O$6:$O$33,C$2))),"",IF(AND($C$1&gt;=YEAR(TODAY()),MONTH(TODAY())&lt;C$2),"",SUMIFS(Lanç_Receitas!$C$6:$C$33,Lanç_Receitas!$E$6:$E$33,$C$1,Lanç_Receitas!$O$6:$O$33,C$2)))</f>
        <v>0</v>
      </c>
      <c r="D18" s="60">
        <f ca="1">IF(ISERROR(IF(AND($C$1&gt;=YEAR(TODAY()),MONTH(TODAY())&lt;D$2),"",SUMIFS(Lanç_Receitas!$C$6:$C$33,Lanç_Receitas!$E$6:$E$33,$C$1,Lanç_Receitas!$O$6:$O$33,D$2))),"",IF(AND($C$1&gt;=YEAR(TODAY()),MONTH(TODAY())&lt;D$2),"",SUMIFS(Lanç_Receitas!$C$6:$C$33,Lanç_Receitas!$E$6:$E$33,$C$1,Lanç_Receitas!$O$6:$O$33,D$2)))</f>
        <v>0</v>
      </c>
      <c r="E18" s="60">
        <f ca="1">IF(ISERROR(IF(AND($C$1&gt;=YEAR(TODAY()),MONTH(TODAY())&lt;E$2),"",SUMIFS(Lanç_Receitas!$C$6:$C$33,Lanç_Receitas!$E$6:$E$33,$C$1,Lanç_Receitas!$O$6:$O$33,E$2))),"",IF(AND($C$1&gt;=YEAR(TODAY()),MONTH(TODAY())&lt;E$2),"",SUMIFS(Lanç_Receitas!$C$6:$C$33,Lanç_Receitas!$E$6:$E$33,$C$1,Lanç_Receitas!$O$6:$O$33,E$2)))</f>
        <v>0</v>
      </c>
      <c r="F18" s="60">
        <f ca="1">IF(ISERROR(IF(AND($C$1&gt;=YEAR(TODAY()),MONTH(TODAY())&lt;F$2),"",SUMIFS(Lanç_Receitas!$C$6:$C$33,Lanç_Receitas!$E$6:$E$33,$C$1,Lanç_Receitas!$O$6:$O$33,F$2))),"",IF(AND($C$1&gt;=YEAR(TODAY()),MONTH(TODAY())&lt;F$2),"",SUMIFS(Lanç_Receitas!$C$6:$C$33,Lanç_Receitas!$E$6:$E$33,$C$1,Lanç_Receitas!$O$6:$O$33,F$2)))</f>
        <v>0</v>
      </c>
      <c r="G18" s="60">
        <f ca="1">IF(ISERROR(IF(AND($C$1&gt;=YEAR(TODAY()),MONTH(TODAY())&lt;G$2),"",SUMIFS(Lanç_Receitas!$C$6:$C$33,Lanç_Receitas!$E$6:$E$33,$C$1,Lanç_Receitas!$O$6:$O$33,G$2))),"",IF(AND($C$1&gt;=YEAR(TODAY()),MONTH(TODAY())&lt;G$2),"",SUMIFS(Lanç_Receitas!$C$6:$C$33,Lanç_Receitas!$E$6:$E$33,$C$1,Lanç_Receitas!$O$6:$O$33,G$2)))</f>
        <v>0</v>
      </c>
      <c r="H18" s="60">
        <f ca="1">IF(ISERROR(IF(AND($C$1&gt;=YEAR(TODAY()),MONTH(TODAY())&lt;H$2),"",SUMIFS(Lanç_Receitas!$C$6:$C$33,Lanç_Receitas!$E$6:$E$33,$C$1,Lanç_Receitas!$O$6:$O$33,H$2))),"",IF(AND($C$1&gt;=YEAR(TODAY()),MONTH(TODAY())&lt;H$2),"",SUMIFS(Lanç_Receitas!$C$6:$C$33,Lanç_Receitas!$E$6:$E$33,$C$1,Lanç_Receitas!$O$6:$O$33,H$2)))</f>
        <v>0</v>
      </c>
      <c r="I18" s="60">
        <f ca="1">IF(ISERROR(IF(AND($C$1&gt;=YEAR(TODAY()),MONTH(TODAY())&lt;I$2),"",SUMIFS(Lanç_Receitas!$C$6:$C$33,Lanç_Receitas!$E$6:$E$33,$C$1,Lanç_Receitas!$O$6:$O$33,I$2))),"",IF(AND($C$1&gt;=YEAR(TODAY()),MONTH(TODAY())&lt;I$2),"",SUMIFS(Lanç_Receitas!$C$6:$C$33,Lanç_Receitas!$E$6:$E$33,$C$1,Lanç_Receitas!$O$6:$O$33,I$2)))</f>
        <v>0</v>
      </c>
      <c r="J18" s="60">
        <f ca="1">IF(ISERROR(IF(AND($C$1&gt;=YEAR(TODAY()),MONTH(TODAY())&lt;J$2),"",SUMIFS(Lanç_Receitas!$C$6:$C$33,Lanç_Receitas!$E$6:$E$33,$C$1,Lanç_Receitas!$O$6:$O$33,J$2))),"",IF(AND($C$1&gt;=YEAR(TODAY()),MONTH(TODAY())&lt;J$2),"",SUMIFS(Lanç_Receitas!$C$6:$C$33,Lanç_Receitas!$E$6:$E$33,$C$1,Lanç_Receitas!$O$6:$O$33,J$2)))</f>
        <v>0</v>
      </c>
      <c r="K18" s="60">
        <f ca="1">IF(ISERROR(IF(AND($C$1&gt;=YEAR(TODAY()),MONTH(TODAY())&lt;K$2),"",SUMIFS(Lanç_Receitas!$C$6:$C$33,Lanç_Receitas!$E$6:$E$33,$C$1,Lanç_Receitas!$O$6:$O$33,K$2))),"",IF(AND($C$1&gt;=YEAR(TODAY()),MONTH(TODAY())&lt;K$2),"",SUMIFS(Lanç_Receitas!$C$6:$C$33,Lanç_Receitas!$E$6:$E$33,$C$1,Lanç_Receitas!$O$6:$O$33,K$2)))</f>
        <v>0</v>
      </c>
      <c r="L18" s="60">
        <f ca="1">IF(ISERROR(IF(AND($C$1&gt;=YEAR(TODAY()),MONTH(TODAY())&lt;L$2),"",SUMIFS(Lanç_Receitas!$C$6:$C$33,Lanç_Receitas!$E$6:$E$33,$C$1,Lanç_Receitas!$O$6:$O$33,L$2))),"",IF(AND($C$1&gt;=YEAR(TODAY()),MONTH(TODAY())&lt;L$2),"",SUMIFS(Lanç_Receitas!$C$6:$C$33,Lanç_Receitas!$E$6:$E$33,$C$1,Lanç_Receitas!$O$6:$O$33,L$2)))</f>
        <v>0</v>
      </c>
      <c r="M18" s="60">
        <f ca="1">IF(ISERROR(IF(AND($C$1&gt;=YEAR(TODAY()),MONTH(TODAY())&lt;M$2),"",SUMIFS(Lanç_Receitas!$C$6:$C$33,Lanç_Receitas!$E$6:$E$33,$C$1,Lanç_Receitas!$O$6:$O$33,M$2))),"",IF(AND($C$1&gt;=YEAR(TODAY()),MONTH(TODAY())&lt;M$2),"",SUMIFS(Lanç_Receitas!$C$6:$C$33,Lanç_Receitas!$E$6:$E$33,$C$1,Lanç_Receitas!$O$6:$O$33,M$2)))</f>
        <v>0</v>
      </c>
      <c r="N18" s="60">
        <f ca="1">IF(ISERROR(IF(AND($C$1&gt;=YEAR(TODAY()),MONTH(TODAY())&lt;N$2),"",SUMIFS(Lanç_Receitas!$C$6:$C$33,Lanç_Receitas!$E$6:$E$33,$C$1,Lanç_Receitas!$O$6:$O$33,N$2))),"",IF(AND($C$1&gt;=YEAR(TODAY()),MONTH(TODAY())&lt;N$2),"",SUMIFS(Lanç_Receitas!$C$6:$C$33,Lanç_Receitas!$E$6:$E$33,$C$1,Lanç_Receitas!$O$6:$O$33,N$2)))</f>
        <v>0</v>
      </c>
    </row>
    <row r="19" spans="1:15" ht="15.75" thickBot="1" x14ac:dyDescent="0.25">
      <c r="A19" s="69" t="s">
        <v>201</v>
      </c>
      <c r="B19" s="60">
        <f t="shared" ref="B19" ca="1" si="7">B18/B26</f>
        <v>0</v>
      </c>
      <c r="C19" s="60">
        <f ca="1">C18/C26</f>
        <v>0</v>
      </c>
      <c r="D19" s="60">
        <f t="shared" ref="D19:E19" ca="1" si="8">D18/D26</f>
        <v>0</v>
      </c>
      <c r="E19" s="60">
        <f t="shared" ca="1" si="8"/>
        <v>0</v>
      </c>
      <c r="F19" s="60">
        <f ca="1">IF(ISERROR(F18/F26),"",F18/F26)</f>
        <v>0</v>
      </c>
      <c r="G19" s="60">
        <f t="shared" ref="G19:N19" ca="1" si="9">IF(ISERROR(G18/G26),"",G18/G26)</f>
        <v>0</v>
      </c>
      <c r="H19" s="60">
        <f t="shared" ca="1" si="9"/>
        <v>0</v>
      </c>
      <c r="I19" s="60">
        <f t="shared" ca="1" si="9"/>
        <v>0</v>
      </c>
      <c r="J19" s="60">
        <f t="shared" ca="1" si="9"/>
        <v>0</v>
      </c>
      <c r="K19" s="60">
        <f t="shared" ca="1" si="9"/>
        <v>0</v>
      </c>
      <c r="L19" s="60">
        <f t="shared" ca="1" si="9"/>
        <v>0</v>
      </c>
      <c r="M19" s="60">
        <f t="shared" ca="1" si="9"/>
        <v>0</v>
      </c>
      <c r="N19" s="60">
        <f t="shared" ca="1" si="9"/>
        <v>0</v>
      </c>
    </row>
    <row r="20" spans="1:15" ht="15.75" thickBot="1" x14ac:dyDescent="0.25">
      <c r="A20" s="69" t="s">
        <v>234</v>
      </c>
      <c r="B20" s="28"/>
      <c r="C20" s="28">
        <f ca="1">IF(ISERROR(IF(C19="","",C19/B19-1)),1,IF(C19="","",C19/B19-1))</f>
        <v>1</v>
      </c>
      <c r="D20" s="28">
        <f t="shared" ref="D20:N20" ca="1" si="10">IF(ISERROR(IF(D19="","",D19/C19-1)),1,IF(D19="","",D19/C19-1))</f>
        <v>1</v>
      </c>
      <c r="E20" s="28">
        <f t="shared" ca="1" si="10"/>
        <v>1</v>
      </c>
      <c r="F20" s="28">
        <f t="shared" ca="1" si="10"/>
        <v>1</v>
      </c>
      <c r="G20" s="28">
        <f t="shared" ca="1" si="10"/>
        <v>1</v>
      </c>
      <c r="H20" s="28">
        <f t="shared" ca="1" si="10"/>
        <v>1</v>
      </c>
      <c r="I20" s="28">
        <f t="shared" ca="1" si="10"/>
        <v>1</v>
      </c>
      <c r="J20" s="28">
        <f t="shared" ca="1" si="10"/>
        <v>1</v>
      </c>
      <c r="K20" s="28">
        <f t="shared" ca="1" si="10"/>
        <v>1</v>
      </c>
      <c r="L20" s="28">
        <f t="shared" ca="1" si="10"/>
        <v>1</v>
      </c>
      <c r="M20" s="28">
        <f t="shared" ca="1" si="10"/>
        <v>1</v>
      </c>
      <c r="N20" s="28">
        <f t="shared" ca="1" si="10"/>
        <v>1</v>
      </c>
    </row>
    <row r="21" spans="1:15" ht="15.75" thickBot="1" x14ac:dyDescent="0.25"/>
    <row r="22" spans="1:15" ht="15.75" thickBot="1" x14ac:dyDescent="0.25">
      <c r="A22" s="69" t="s">
        <v>137</v>
      </c>
      <c r="B22" s="41" t="str">
        <f>"Dez "&amp;$B$1</f>
        <v>Dez 2014</v>
      </c>
      <c r="C22" s="41" t="s">
        <v>143</v>
      </c>
      <c r="D22" s="41" t="s">
        <v>144</v>
      </c>
      <c r="E22" s="41" t="s">
        <v>145</v>
      </c>
      <c r="F22" s="41" t="s">
        <v>146</v>
      </c>
      <c r="G22" s="41" t="s">
        <v>147</v>
      </c>
      <c r="H22" s="41" t="s">
        <v>148</v>
      </c>
      <c r="I22" s="41" t="s">
        <v>149</v>
      </c>
      <c r="J22" s="41" t="s">
        <v>150</v>
      </c>
      <c r="K22" s="41" t="s">
        <v>151</v>
      </c>
      <c r="L22" s="41" t="s">
        <v>152</v>
      </c>
      <c r="M22" s="41" t="s">
        <v>153</v>
      </c>
      <c r="N22" s="41" t="s">
        <v>154</v>
      </c>
      <c r="O22" s="59" t="s">
        <v>156</v>
      </c>
    </row>
    <row r="23" spans="1:15" ht="15.75" thickBot="1" x14ac:dyDescent="0.25">
      <c r="A23" s="69" t="s">
        <v>191</v>
      </c>
      <c r="B23" s="49">
        <f ca="1">IF(ISERROR(IF(AND($B$1&gt;=YEAR(TODAY()),MONTH(TODAY())&lt;B$2),"",COUNTIFS(Cad_Func!$W$8:$W$208,$B$1,Cad_Func!$X$8:$X$208,B$2))),"",IF(AND($B$1&gt;=YEAR(TODAY()),MONTH(TODAY())&lt;B$2),"",COUNTIFS(Cad_Func!$W$8:$W$208,$B$1,Cad_Func!$X$8:$X$208,B$2)))</f>
        <v>1</v>
      </c>
      <c r="C23" s="49">
        <f ca="1">IF(ISERROR(IF(AND($C$1&gt;=YEAR(TODAY()),MONTH(TODAY())&lt;C$2),"",COUNTIFS(Cad_Func!$W$8:$W$208,$C$1,Cad_Func!$X$8:$X$208,C$2))),"",IF(AND($C$1&gt;=YEAR(TODAY()),MONTH(TODAY())&lt;C$2),"",COUNTIFS(Cad_Func!$W$8:$W$208,$C$1,Cad_Func!$X$8:$X$208,C$2)))</f>
        <v>1</v>
      </c>
      <c r="D23" s="49">
        <f ca="1">IF(ISERROR(IF(AND($C$1&gt;=YEAR(TODAY()),MONTH(TODAY())&lt;D$2),"",COUNTIFS(Cad_Func!$W$8:$W$208,$C$1,Cad_Func!$X$8:$X$208,D$2))),"",IF(AND($C$1&gt;=YEAR(TODAY()),MONTH(TODAY())&lt;D$2),"",COUNTIFS(Cad_Func!$W$8:$W$208,$C$1,Cad_Func!$X$8:$X$208,D$2)))</f>
        <v>2</v>
      </c>
      <c r="E23" s="49">
        <f ca="1">IF(ISERROR(IF(AND($C$1&gt;=YEAR(TODAY()),MONTH(TODAY())&lt;E$2),"",COUNTIFS(Cad_Func!$W$8:$W$208,$C$1,Cad_Func!$X$8:$X$208,E$2))),"",IF(AND($C$1&gt;=YEAR(TODAY()),MONTH(TODAY())&lt;E$2),"",COUNTIFS(Cad_Func!$W$8:$W$208,$C$1,Cad_Func!$X$8:$X$208,E$2)))</f>
        <v>0</v>
      </c>
      <c r="F23" s="49">
        <f ca="1">IF(ISERROR(IF(AND($C$1&gt;=YEAR(TODAY()),MONTH(TODAY())&lt;F$2),"",COUNTIFS(Cad_Func!$W$8:$W$208,$C$1,Cad_Func!$X$8:$X$208,F$2))),"",IF(AND($C$1&gt;=YEAR(TODAY()),MONTH(TODAY())&lt;F$2),"",COUNTIFS(Cad_Func!$W$8:$W$208,$C$1,Cad_Func!$X$8:$X$208,F$2)))</f>
        <v>0</v>
      </c>
      <c r="G23" s="49">
        <f ca="1">IF(ISERROR(IF(AND($C$1&gt;=YEAR(TODAY()),MONTH(TODAY())&lt;G$2),"",COUNTIFS(Cad_Func!$W$8:$W$208,$C$1,Cad_Func!$X$8:$X$208,G$2))),"",IF(AND($C$1&gt;=YEAR(TODAY()),MONTH(TODAY())&lt;G$2),"",COUNTIFS(Cad_Func!$W$8:$W$208,$C$1,Cad_Func!$X$8:$X$208,G$2)))</f>
        <v>0</v>
      </c>
      <c r="H23" s="49">
        <f ca="1">IF(ISERROR(IF(AND($C$1&gt;=YEAR(TODAY()),MONTH(TODAY())&lt;H$2),"",COUNTIFS(Cad_Func!$W$8:$W$208,$C$1,Cad_Func!$X$8:$X$208,H$2))),"",IF(AND($C$1&gt;=YEAR(TODAY()),MONTH(TODAY())&lt;H$2),"",COUNTIFS(Cad_Func!$W$8:$W$208,$C$1,Cad_Func!$X$8:$X$208,H$2)))</f>
        <v>0</v>
      </c>
      <c r="I23" s="49">
        <f ca="1">IF(ISERROR(IF(AND($C$1&gt;=YEAR(TODAY()),MONTH(TODAY())&lt;I$2),"",COUNTIFS(Cad_Func!$W$8:$W$208,$C$1,Cad_Func!$X$8:$X$208,I$2))),"",IF(AND($C$1&gt;=YEAR(TODAY()),MONTH(TODAY())&lt;I$2),"",COUNTIFS(Cad_Func!$W$8:$W$208,$C$1,Cad_Func!$X$8:$X$208,I$2)))</f>
        <v>0</v>
      </c>
      <c r="J23" s="49">
        <f ca="1">IF(ISERROR(IF(AND($C$1&gt;=YEAR(TODAY()),MONTH(TODAY())&lt;J$2),"",COUNTIFS(Cad_Func!$W$8:$W$208,$C$1,Cad_Func!$X$8:$X$208,J$2))),"",IF(AND($C$1&gt;=YEAR(TODAY()),MONTH(TODAY())&lt;J$2),"",COUNTIFS(Cad_Func!$W$8:$W$208,$C$1,Cad_Func!$X$8:$X$208,J$2)))</f>
        <v>0</v>
      </c>
      <c r="K23" s="49">
        <f ca="1">IF(ISERROR(IF(AND($C$1&gt;=YEAR(TODAY()),MONTH(TODAY())&lt;K$2),"",COUNTIFS(Cad_Func!$W$8:$W$208,$C$1,Cad_Func!$X$8:$X$208,K$2))),"",IF(AND($C$1&gt;=YEAR(TODAY()),MONTH(TODAY())&lt;K$2),"",COUNTIFS(Cad_Func!$W$8:$W$208,$C$1,Cad_Func!$X$8:$X$208,K$2)))</f>
        <v>0</v>
      </c>
      <c r="L23" s="49">
        <f ca="1">IF(ISERROR(IF(AND($C$1&gt;=YEAR(TODAY()),MONTH(TODAY())&lt;L$2),"",COUNTIFS(Cad_Func!$W$8:$W$208,$C$1,Cad_Func!$X$8:$X$208,L$2))),"",IF(AND($C$1&gt;=YEAR(TODAY()),MONTH(TODAY())&lt;L$2),"",COUNTIFS(Cad_Func!$W$8:$W$208,$C$1,Cad_Func!$X$8:$X$208,L$2)))</f>
        <v>0</v>
      </c>
      <c r="M23" s="49">
        <f ca="1">IF(ISERROR(IF(AND($C$1&gt;=YEAR(TODAY()),MONTH(TODAY())&lt;M$2),"",COUNTIFS(Cad_Func!$W$8:$W$208,$C$1,Cad_Func!$X$8:$X$208,M$2))),"",IF(AND($C$1&gt;=YEAR(TODAY()),MONTH(TODAY())&lt;M$2),"",COUNTIFS(Cad_Func!$W$8:$W$208,$C$1,Cad_Func!$X$8:$X$208,M$2)))</f>
        <v>0</v>
      </c>
      <c r="N23" s="49">
        <f ca="1">IF(ISERROR(IF(AND($C$1&gt;=YEAR(TODAY()),MONTH(TODAY())&lt;N$2),"",COUNTIFS(Cad_Func!$W$8:$W$208,$C$1,Cad_Func!$X$8:$X$208,N$2))),"",IF(AND($C$1&gt;=YEAR(TODAY()),MONTH(TODAY())&lt;N$2),"",COUNTIFS(Cad_Func!$W$8:$W$208,$C$1,Cad_Func!$X$8:$X$208,N$2)))</f>
        <v>0</v>
      </c>
    </row>
    <row r="24" spans="1:15" ht="15.75" thickBot="1" x14ac:dyDescent="0.25">
      <c r="A24" s="69" t="s">
        <v>192</v>
      </c>
      <c r="B24" s="49">
        <f ca="1">IF(ISERROR(IF(AND($B$1&gt;=YEAR(TODAY()),MONTH(TODAY())&lt;B$2),"",COUNTIFS(Cad_Func!$Y$8:$Y$208,RC_Rotatividade!#REF!,Cad_Func!$Z$8:$Z$208,RC_Rotatividade!E$6))),"",IF(AND($B$1&gt;=YEAR(TODAY()),MONTH(TODAY())&lt;B$2),"",COUNTIFS(Cad_Func!$Y$8:$Y$208,RC_Rotatividade!#REF!,Cad_Func!$Z$8:$Z$208,RC_Rotatividade!E$6)))</f>
        <v>0</v>
      </c>
      <c r="C24" s="49">
        <f ca="1">IF(ISERROR(IF(AND($C$1&gt;=YEAR(TODAY()),MONTH(TODAY())&lt;C$2),"",COUNTIFS(Cad_Func!$Y$8:$Y$208,RC_Rotatividade!#REF!,Cad_Func!$Z$8:$Z$208,RC_Rotatividade!F$6))),"",IF(AND($C$1&gt;=YEAR(TODAY()),MONTH(TODAY())&lt;C$2),"",COUNTIFS(Cad_Func!$Y$8:$Y$208,RC_Rotatividade!#REF!,Cad_Func!$Z$8:$Z$208,RC_Rotatividade!F$6)))</f>
        <v>0</v>
      </c>
      <c r="D24" s="49">
        <f ca="1">IF(ISERROR(IF(AND($C$1&gt;=YEAR(TODAY()),MONTH(TODAY())&lt;D$2),"",COUNTIFS(Cad_Func!$Y$8:$Y$208,RC_Rotatividade!#REF!,Cad_Func!$Z$8:$Z$208,RC_Rotatividade!G$6))),"",IF(AND($C$1&gt;=YEAR(TODAY()),MONTH(TODAY())&lt;D$2),"",COUNTIFS(Cad_Func!$Y$8:$Y$208,RC_Rotatividade!#REF!,Cad_Func!$Z$8:$Z$208,RC_Rotatividade!G$6)))</f>
        <v>0</v>
      </c>
      <c r="E24" s="49">
        <f ca="1">IF(ISERROR(IF(AND($C$1&gt;=YEAR(TODAY()),MONTH(TODAY())&lt;E$2),"",COUNTIFS(Cad_Func!$Y$8:$Y$208,RC_Rotatividade!#REF!,Cad_Func!$Z$8:$Z$208,RC_Rotatividade!H$6))),"",IF(AND($C$1&gt;=YEAR(TODAY()),MONTH(TODAY())&lt;E$2),"",COUNTIFS(Cad_Func!$Y$8:$Y$208,RC_Rotatividade!#REF!,Cad_Func!$Z$8:$Z$208,RC_Rotatividade!H$6)))</f>
        <v>0</v>
      </c>
      <c r="F24" s="49">
        <f ca="1">IF(ISERROR(IF(AND($C$1&gt;=YEAR(TODAY()),MONTH(TODAY())&lt;F$2),"",COUNTIFS(Cad_Func!$Y$8:$Y$208,RC_Rotatividade!#REF!,Cad_Func!$Z$8:$Z$208,RC_Rotatividade!I$6))),"",IF(AND($C$1&gt;=YEAR(TODAY()),MONTH(TODAY())&lt;F$2),"",COUNTIFS(Cad_Func!$Y$8:$Y$208,RC_Rotatividade!#REF!,Cad_Func!$Z$8:$Z$208,RC_Rotatividade!I$6)))</f>
        <v>0</v>
      </c>
      <c r="G24" s="49">
        <f ca="1">IF(ISERROR(IF(AND($C$1&gt;=YEAR(TODAY()),MONTH(TODAY())&lt;G$2),"",COUNTIFS(Cad_Func!$Y$8:$Y$208,RC_Rotatividade!#REF!,Cad_Func!$Z$8:$Z$208,RC_Rotatividade!J$6))),"",IF(AND($C$1&gt;=YEAR(TODAY()),MONTH(TODAY())&lt;G$2),"",COUNTIFS(Cad_Func!$Y$8:$Y$208,RC_Rotatividade!#REF!,Cad_Func!$Z$8:$Z$208,RC_Rotatividade!J$6)))</f>
        <v>0</v>
      </c>
      <c r="H24" s="49">
        <f ca="1">IF(ISERROR(IF(AND($C$1&gt;=YEAR(TODAY()),MONTH(TODAY())&lt;H$2),"",COUNTIFS(Cad_Func!$Y$8:$Y$208,RC_Rotatividade!#REF!,Cad_Func!$Z$8:$Z$208,RC_Rotatividade!K$6))),"",IF(AND($C$1&gt;=YEAR(TODAY()),MONTH(TODAY())&lt;H$2),"",COUNTIFS(Cad_Func!$Y$8:$Y$208,RC_Rotatividade!#REF!,Cad_Func!$Z$8:$Z$208,RC_Rotatividade!K$6)))</f>
        <v>0</v>
      </c>
      <c r="I24" s="49">
        <f ca="1">IF(ISERROR(IF(AND($C$1&gt;=YEAR(TODAY()),MONTH(TODAY())&lt;I$2),"",COUNTIFS(Cad_Func!$Y$8:$Y$208,RC_Rotatividade!#REF!,Cad_Func!$Z$8:$Z$208,RC_Rotatividade!L$6))),"",IF(AND($C$1&gt;=YEAR(TODAY()),MONTH(TODAY())&lt;I$2),"",COUNTIFS(Cad_Func!$Y$8:$Y$208,RC_Rotatividade!#REF!,Cad_Func!$Z$8:$Z$208,RC_Rotatividade!L$6)))</f>
        <v>0</v>
      </c>
      <c r="J24" s="49">
        <f ca="1">IF(ISERROR(IF(AND($C$1&gt;=YEAR(TODAY()),MONTH(TODAY())&lt;J$2),"",COUNTIFS(Cad_Func!$Y$8:$Y$208,RC_Rotatividade!#REF!,Cad_Func!$Z$8:$Z$208,RC_Rotatividade!M$6))),"",IF(AND($C$1&gt;=YEAR(TODAY()),MONTH(TODAY())&lt;J$2),"",COUNTIFS(Cad_Func!$Y$8:$Y$208,RC_Rotatividade!#REF!,Cad_Func!$Z$8:$Z$208,RC_Rotatividade!M$6)))</f>
        <v>0</v>
      </c>
      <c r="K24" s="49">
        <f ca="1">IF(ISERROR(IF(AND($C$1&gt;=YEAR(TODAY()),MONTH(TODAY())&lt;K$2),"",COUNTIFS(Cad_Func!$Y$8:$Y$208,RC_Rotatividade!#REF!,Cad_Func!$Z$8:$Z$208,RC_Rotatividade!N$6))),"",IF(AND($C$1&gt;=YEAR(TODAY()),MONTH(TODAY())&lt;K$2),"",COUNTIFS(Cad_Func!$Y$8:$Y$208,RC_Rotatividade!#REF!,Cad_Func!$Z$8:$Z$208,RC_Rotatividade!N$6)))</f>
        <v>0</v>
      </c>
      <c r="L24" s="49">
        <f ca="1">IF(ISERROR(IF(AND($C$1&gt;=YEAR(TODAY()),MONTH(TODAY())&lt;L$2),"",COUNTIFS(Cad_Func!$Y$8:$Y$208,RC_Rotatividade!#REF!,Cad_Func!$Z$8:$Z$208,RC_Rotatividade!O$6))),"",IF(AND($C$1&gt;=YEAR(TODAY()),MONTH(TODAY())&lt;L$2),"",COUNTIFS(Cad_Func!$Y$8:$Y$208,RC_Rotatividade!#REF!,Cad_Func!$Z$8:$Z$208,RC_Rotatividade!O$6)))</f>
        <v>0</v>
      </c>
      <c r="M24" s="49">
        <f ca="1">IF(ISERROR(IF(AND($C$1&gt;=YEAR(TODAY()),MONTH(TODAY())&lt;M$2),"",COUNTIFS(Cad_Func!$Y$8:$Y$208,RC_Rotatividade!#REF!,Cad_Func!$Z$8:$Z$208,RC_Rotatividade!P$6))),"",IF(AND($C$1&gt;=YEAR(TODAY()),MONTH(TODAY())&lt;M$2),"",COUNTIFS(Cad_Func!$Y$8:$Y$208,RC_Rotatividade!#REF!,Cad_Func!$Z$8:$Z$208,RC_Rotatividade!P$6)))</f>
        <v>0</v>
      </c>
      <c r="N24" s="49">
        <f ca="1">IF(ISERROR(IF(AND($C$1&gt;=YEAR(TODAY()),MONTH(TODAY())&lt;N$2),"",COUNTIFS(Cad_Func!$Y$8:$Y$208,RC_Rotatividade!#REF!,Cad_Func!$Z$8:$Z$208,RC_Rotatividade!Q$6))),"",IF(AND($C$1&gt;=YEAR(TODAY()),MONTH(TODAY())&lt;N$2),"",COUNTIFS(Cad_Func!$Y$8:$Y$208,RC_Rotatividade!#REF!,Cad_Func!$Z$8:$Z$208,RC_Rotatividade!Q$6)))</f>
        <v>0</v>
      </c>
    </row>
    <row r="25" spans="1:15" ht="15.75" thickBot="1" x14ac:dyDescent="0.25">
      <c r="A25" s="69" t="s">
        <v>195</v>
      </c>
      <c r="B25" s="49"/>
      <c r="C25" s="49">
        <f ca="1">IF(ISERROR(IF(AND($C$1&gt;=YEAR(TODAY()),MONTH(TODAY())&lt;C$2),"",B26)),"",IF(AND($C$1&gt;=YEAR(TODAY()),MONTH(TODAY())&lt;C$2),"",B26))</f>
        <v>9</v>
      </c>
      <c r="D25" s="49">
        <f ca="1">IF(ISERROR(IF(AND($C$1&gt;=YEAR(TODAY()),MONTH(TODAY())&lt;D$2),"",C26)),"",IF(AND($C$1&gt;=YEAR(TODAY()),MONTH(TODAY())&lt;D$2),"",C26))</f>
        <v>10</v>
      </c>
      <c r="E25" s="49">
        <f t="shared" ref="E25:N25" ca="1" si="11">IF(ISERROR(IF(AND($C$1&gt;=YEAR(TODAY()),MONTH(TODAY())&lt;E$2),"",D26)),"",IF(AND($C$1&gt;=YEAR(TODAY()),MONTH(TODAY())&lt;E$2),"",D26))</f>
        <v>12</v>
      </c>
      <c r="F25" s="49">
        <f t="shared" ca="1" si="11"/>
        <v>12</v>
      </c>
      <c r="G25" s="49">
        <f t="shared" ca="1" si="11"/>
        <v>12</v>
      </c>
      <c r="H25" s="49">
        <f t="shared" ca="1" si="11"/>
        <v>12</v>
      </c>
      <c r="I25" s="49">
        <f t="shared" ca="1" si="11"/>
        <v>12</v>
      </c>
      <c r="J25" s="49">
        <f t="shared" ca="1" si="11"/>
        <v>12</v>
      </c>
      <c r="K25" s="49">
        <f t="shared" ca="1" si="11"/>
        <v>12</v>
      </c>
      <c r="L25" s="49">
        <f t="shared" ca="1" si="11"/>
        <v>12</v>
      </c>
      <c r="M25" s="49">
        <f t="shared" ca="1" si="11"/>
        <v>12</v>
      </c>
      <c r="N25" s="49">
        <f t="shared" ca="1" si="11"/>
        <v>12</v>
      </c>
    </row>
    <row r="26" spans="1:15" ht="15.75" thickBot="1" x14ac:dyDescent="0.25">
      <c r="A26" s="69" t="s">
        <v>194</v>
      </c>
      <c r="B26" s="49">
        <f>IF(ISERROR(SUM(Cad_Func!$Q$8:$Q$208)),"",SUM(Cad_Func!$Q$8:$Q$208))</f>
        <v>9</v>
      </c>
      <c r="C26" s="49">
        <f ca="1">IF(ISERROR(C25+C23-C24),"",C25+C23-C24)</f>
        <v>10</v>
      </c>
      <c r="D26" s="49">
        <f ca="1">IF(ISERROR(D25+D23-D24),"",D25+D23-D24)</f>
        <v>12</v>
      </c>
      <c r="E26" s="49">
        <f t="shared" ref="E26:N26" ca="1" si="12">IF(ISERROR(E25+E23-E24),"",E25+E23-E24)</f>
        <v>12</v>
      </c>
      <c r="F26" s="49">
        <f t="shared" ca="1" si="12"/>
        <v>12</v>
      </c>
      <c r="G26" s="49">
        <f t="shared" ca="1" si="12"/>
        <v>12</v>
      </c>
      <c r="H26" s="49">
        <f t="shared" ca="1" si="12"/>
        <v>12</v>
      </c>
      <c r="I26" s="49">
        <f t="shared" ca="1" si="12"/>
        <v>12</v>
      </c>
      <c r="J26" s="49">
        <f t="shared" ca="1" si="12"/>
        <v>12</v>
      </c>
      <c r="K26" s="49">
        <f t="shared" ca="1" si="12"/>
        <v>12</v>
      </c>
      <c r="L26" s="49">
        <f t="shared" ca="1" si="12"/>
        <v>12</v>
      </c>
      <c r="M26" s="49">
        <f t="shared" ca="1" si="12"/>
        <v>12</v>
      </c>
      <c r="N26" s="49">
        <f t="shared" ca="1" si="12"/>
        <v>12</v>
      </c>
    </row>
  </sheetData>
  <sheetProtection selectLockedCells="1" selectUnlockedCells="1"/>
  <pageMargins left="0.511811024" right="0.511811024" top="0.78740157499999996" bottom="0.78740157499999996" header="0.31496062000000002" footer="0.31496062000000002"/>
  <extLst>
    <ext xmlns:mx="http://schemas.microsoft.com/office/mac/excel/2008/main" uri="{64002731-A6B0-56B0-2670-7721B7C09600}">
      <mx:PLV Mode="0" OnePage="0" WScale="0"/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Plan7">
    <pageSetUpPr fitToPage="1"/>
  </sheetPr>
  <dimension ref="A1:XFD241"/>
  <sheetViews>
    <sheetView showGridLines="0" zoomScale="90" zoomScaleNormal="90" zoomScaleSheetLayoutView="50" zoomScalePageLayoutView="90" workbookViewId="0">
      <selection activeCell="B1" sqref="B1"/>
    </sheetView>
  </sheetViews>
  <sheetFormatPr defaultColWidth="8.875" defaultRowHeight="15" x14ac:dyDescent="0.2"/>
  <cols>
    <col min="1" max="1" width="27.7109375" style="1" customWidth="1"/>
    <col min="2" max="2" width="3.765625" customWidth="1"/>
    <col min="3" max="3" width="48.42578125" customWidth="1"/>
    <col min="4" max="4" width="11.02734375" customWidth="1"/>
    <col min="5" max="8" width="15.46875" customWidth="1"/>
    <col min="9" max="9" width="3.359375" customWidth="1"/>
    <col min="10" max="10" width="7.3984375" customWidth="1"/>
    <col min="11" max="11" width="5.37890625" customWidth="1"/>
    <col min="12" max="16" width="15.46875" customWidth="1"/>
    <col min="17" max="17" width="4.4375" customWidth="1"/>
    <col min="18" max="18" width="11.43359375" customWidth="1"/>
    <col min="19" max="19" width="15.46875" customWidth="1"/>
    <col min="20" max="20" width="15.73828125" customWidth="1"/>
    <col min="21" max="21" width="15.46875" customWidth="1"/>
  </cols>
  <sheetData>
    <row r="1" spans="1:16384" s="4" customFormat="1" ht="34.35" customHeight="1" x14ac:dyDescent="0.2">
      <c r="A1" s="1"/>
      <c r="C1" s="142" t="s">
        <v>341</v>
      </c>
    </row>
    <row r="2" spans="1:16384" s="4" customFormat="1" ht="21.6" customHeight="1" x14ac:dyDescent="0.2">
      <c r="A2" s="1"/>
      <c r="C2" s="149"/>
    </row>
    <row r="3" spans="1:16384" s="4" customFormat="1" ht="21.6" customHeight="1" x14ac:dyDescent="0.2">
      <c r="A3" s="1"/>
    </row>
    <row r="4" spans="1:16384" s="106" customFormat="1" ht="45" customHeight="1" x14ac:dyDescent="0.2">
      <c r="A4" s="99"/>
      <c r="B4" s="104"/>
      <c r="C4" s="104"/>
      <c r="D4" s="104"/>
      <c r="E4" s="104"/>
      <c r="F4" s="104"/>
      <c r="G4" s="104"/>
      <c r="H4" s="104"/>
      <c r="I4" s="104"/>
      <c r="J4" s="104"/>
      <c r="K4" s="104"/>
      <c r="L4" s="104"/>
      <c r="M4" s="104"/>
      <c r="N4" s="104"/>
      <c r="O4" s="104"/>
      <c r="P4" s="104"/>
      <c r="Q4" s="104"/>
      <c r="R4" s="104"/>
      <c r="S4" s="104"/>
      <c r="T4" s="104"/>
      <c r="U4" s="104"/>
      <c r="V4" s="104"/>
      <c r="W4" s="104"/>
      <c r="X4" s="104"/>
      <c r="Y4" s="104"/>
      <c r="Z4" s="104"/>
      <c r="AA4" s="104"/>
      <c r="AB4" s="104"/>
      <c r="AC4" s="104"/>
      <c r="AD4" s="104"/>
      <c r="AE4" s="104"/>
      <c r="AF4" s="104"/>
      <c r="AG4" s="104"/>
      <c r="AH4" s="104"/>
      <c r="AI4" s="104"/>
      <c r="AJ4" s="104"/>
      <c r="AK4" s="104"/>
      <c r="AL4" s="104"/>
      <c r="AM4" s="104"/>
      <c r="AN4" s="104"/>
      <c r="AO4" s="104"/>
      <c r="AP4" s="104"/>
      <c r="AQ4" s="104"/>
      <c r="AR4" s="104"/>
      <c r="AS4" s="104"/>
      <c r="AT4" s="104"/>
      <c r="AU4" s="104"/>
      <c r="AV4" s="104"/>
      <c r="AW4" s="104"/>
      <c r="AX4" s="104"/>
      <c r="AY4" s="104"/>
      <c r="AZ4" s="104"/>
      <c r="BA4" s="104"/>
      <c r="BB4" s="104"/>
      <c r="BC4" s="104"/>
      <c r="BD4" s="104"/>
      <c r="BE4" s="104"/>
      <c r="BF4" s="104"/>
      <c r="BG4" s="104"/>
      <c r="BH4" s="104"/>
      <c r="BI4" s="104"/>
      <c r="BJ4" s="104"/>
      <c r="BK4" s="104"/>
      <c r="BL4" s="104"/>
      <c r="BM4" s="104"/>
      <c r="BN4" s="104"/>
      <c r="BO4" s="104"/>
      <c r="BP4" s="104"/>
      <c r="BQ4" s="104"/>
      <c r="BR4" s="104"/>
      <c r="BS4" s="104"/>
      <c r="BT4" s="104"/>
      <c r="BU4" s="104"/>
      <c r="BV4" s="104"/>
      <c r="BW4" s="104"/>
      <c r="BX4" s="104"/>
      <c r="BY4" s="104"/>
      <c r="BZ4" s="104"/>
      <c r="CA4" s="104"/>
      <c r="CB4" s="104"/>
      <c r="CC4" s="104"/>
      <c r="CD4" s="104"/>
      <c r="CE4" s="104"/>
      <c r="CF4" s="104"/>
      <c r="CG4" s="104"/>
      <c r="CH4" s="104"/>
      <c r="CI4" s="104"/>
      <c r="CJ4" s="104"/>
      <c r="CK4" s="104"/>
      <c r="CL4" s="104"/>
      <c r="CM4" s="104"/>
      <c r="CN4" s="104"/>
      <c r="CO4" s="104"/>
      <c r="CP4" s="104"/>
      <c r="CQ4" s="104"/>
      <c r="CR4" s="104"/>
      <c r="CS4" s="104"/>
      <c r="CT4" s="104"/>
      <c r="CU4" s="104"/>
      <c r="CV4" s="104"/>
      <c r="CW4" s="104"/>
      <c r="CX4" s="104"/>
      <c r="CY4" s="104"/>
      <c r="CZ4" s="104"/>
      <c r="DA4" s="104"/>
      <c r="DB4" s="104"/>
      <c r="DC4" s="104"/>
      <c r="DD4" s="104"/>
      <c r="DE4" s="104"/>
      <c r="DF4" s="104"/>
      <c r="DG4" s="104"/>
      <c r="DH4" s="104"/>
      <c r="DI4" s="104"/>
      <c r="DJ4" s="104"/>
      <c r="DK4" s="104"/>
      <c r="DL4" s="104"/>
      <c r="DM4" s="104"/>
      <c r="DN4" s="104"/>
      <c r="DO4" s="104"/>
      <c r="DP4" s="104"/>
      <c r="DQ4" s="104"/>
      <c r="DR4" s="104"/>
      <c r="DS4" s="104"/>
      <c r="DT4" s="104"/>
      <c r="DU4" s="104"/>
      <c r="DV4" s="104"/>
      <c r="DW4" s="104"/>
      <c r="DX4" s="104"/>
      <c r="DY4" s="104"/>
      <c r="DZ4" s="104"/>
      <c r="EA4" s="104"/>
      <c r="EB4" s="104"/>
      <c r="EC4" s="104"/>
      <c r="ED4" s="104"/>
      <c r="EE4" s="104"/>
      <c r="EF4" s="104"/>
      <c r="EG4" s="104"/>
      <c r="EH4" s="104"/>
      <c r="EI4" s="104"/>
      <c r="EJ4" s="104"/>
      <c r="EK4" s="104"/>
      <c r="EL4" s="104"/>
      <c r="EM4" s="104"/>
      <c r="EN4" s="104"/>
      <c r="EO4" s="104"/>
      <c r="EP4" s="104"/>
      <c r="EQ4" s="104"/>
      <c r="ER4" s="104"/>
      <c r="ES4" s="104"/>
      <c r="ET4" s="104"/>
      <c r="EU4" s="104"/>
      <c r="EV4" s="104"/>
      <c r="EW4" s="104"/>
      <c r="EX4" s="104"/>
      <c r="EY4" s="104"/>
      <c r="EZ4" s="104"/>
      <c r="FA4" s="104"/>
      <c r="FB4" s="104"/>
      <c r="FC4" s="104"/>
      <c r="FD4" s="104"/>
      <c r="FE4" s="104"/>
      <c r="FF4" s="104"/>
      <c r="FG4" s="104"/>
      <c r="FH4" s="104"/>
      <c r="FI4" s="104"/>
      <c r="FJ4" s="104"/>
      <c r="FK4" s="104"/>
      <c r="FL4" s="104"/>
      <c r="FM4" s="104"/>
      <c r="FN4" s="104"/>
      <c r="FO4" s="104"/>
      <c r="FP4" s="104"/>
      <c r="FQ4" s="104"/>
      <c r="FR4" s="104"/>
      <c r="FS4" s="104"/>
      <c r="FT4" s="104"/>
      <c r="FU4" s="104"/>
      <c r="FV4" s="104"/>
      <c r="FW4" s="104"/>
      <c r="FX4" s="104"/>
      <c r="FY4" s="104"/>
      <c r="FZ4" s="104"/>
      <c r="GA4" s="104"/>
      <c r="GB4" s="104"/>
      <c r="GC4" s="104"/>
      <c r="GD4" s="104"/>
      <c r="GE4" s="104"/>
      <c r="GF4" s="104"/>
      <c r="GG4" s="104"/>
      <c r="GH4" s="104"/>
      <c r="GI4" s="104"/>
      <c r="GJ4" s="104"/>
      <c r="GK4" s="104"/>
      <c r="GL4" s="104"/>
      <c r="GM4" s="104"/>
      <c r="GN4" s="104"/>
      <c r="GO4" s="104"/>
      <c r="GP4" s="104"/>
      <c r="GQ4" s="104"/>
      <c r="GR4" s="104"/>
      <c r="GS4" s="104"/>
      <c r="GT4" s="104"/>
      <c r="GU4" s="104"/>
      <c r="GV4" s="104"/>
      <c r="GW4" s="104"/>
      <c r="GX4" s="104"/>
      <c r="GY4" s="104"/>
      <c r="GZ4" s="104"/>
      <c r="HA4" s="104"/>
      <c r="HB4" s="104"/>
      <c r="HC4" s="104"/>
      <c r="HD4" s="104"/>
      <c r="HE4" s="104"/>
      <c r="HF4" s="104"/>
      <c r="HG4" s="104"/>
      <c r="HH4" s="104"/>
      <c r="HI4" s="104"/>
      <c r="HJ4" s="104"/>
      <c r="HK4" s="104"/>
      <c r="HL4" s="104"/>
      <c r="HM4" s="104"/>
      <c r="HN4" s="104"/>
      <c r="HO4" s="104"/>
      <c r="HP4" s="104"/>
      <c r="HQ4" s="104"/>
      <c r="HR4" s="104"/>
      <c r="HS4" s="104"/>
      <c r="HT4" s="104"/>
      <c r="HU4" s="104"/>
      <c r="HV4" s="104"/>
      <c r="HW4" s="104"/>
      <c r="HX4" s="104"/>
      <c r="HY4" s="104"/>
      <c r="HZ4" s="104"/>
      <c r="IA4" s="104"/>
      <c r="IB4" s="104"/>
      <c r="IC4" s="104"/>
      <c r="ID4" s="104"/>
      <c r="IE4" s="104"/>
      <c r="IF4" s="104"/>
      <c r="IG4" s="104"/>
      <c r="IH4" s="104"/>
      <c r="II4" s="104"/>
      <c r="IJ4" s="104"/>
      <c r="IK4" s="104"/>
      <c r="IL4" s="104"/>
      <c r="IM4" s="104"/>
      <c r="IN4" s="104"/>
      <c r="IO4" s="104"/>
      <c r="IP4" s="104"/>
      <c r="IQ4" s="104"/>
      <c r="IR4" s="104"/>
      <c r="IS4" s="104"/>
      <c r="IT4" s="104"/>
      <c r="IU4" s="104"/>
      <c r="IV4" s="104"/>
      <c r="IW4" s="104"/>
      <c r="IX4" s="104"/>
      <c r="IY4" s="104"/>
      <c r="IZ4" s="104"/>
      <c r="JA4" s="104"/>
      <c r="JB4" s="104"/>
      <c r="JC4" s="104"/>
      <c r="JD4" s="104"/>
      <c r="JE4" s="104"/>
      <c r="JF4" s="104"/>
      <c r="JG4" s="104"/>
      <c r="JH4" s="104"/>
      <c r="JI4" s="104"/>
      <c r="JJ4" s="104"/>
      <c r="JK4" s="104"/>
      <c r="JL4" s="104"/>
      <c r="JM4" s="104"/>
      <c r="JN4" s="104"/>
      <c r="JO4" s="104"/>
      <c r="JP4" s="104"/>
      <c r="JQ4" s="104"/>
      <c r="JR4" s="104"/>
      <c r="JS4" s="104"/>
      <c r="JT4" s="104"/>
      <c r="JU4" s="104"/>
      <c r="JV4" s="104"/>
      <c r="JW4" s="104"/>
      <c r="JX4" s="104"/>
      <c r="JY4" s="104"/>
      <c r="JZ4" s="104"/>
      <c r="KA4" s="104"/>
      <c r="KB4" s="104"/>
      <c r="KC4" s="104"/>
      <c r="KD4" s="104"/>
      <c r="KE4" s="104"/>
      <c r="KF4" s="104"/>
      <c r="KG4" s="104"/>
      <c r="KH4" s="104"/>
      <c r="KI4" s="104"/>
      <c r="KJ4" s="104"/>
      <c r="KK4" s="104"/>
      <c r="KL4" s="104"/>
      <c r="KM4" s="104"/>
      <c r="KN4" s="104"/>
      <c r="KO4" s="104"/>
      <c r="KP4" s="104"/>
      <c r="KQ4" s="104"/>
      <c r="KR4" s="104"/>
      <c r="KS4" s="104"/>
      <c r="KT4" s="104"/>
      <c r="KU4" s="104"/>
      <c r="KV4" s="104"/>
      <c r="KW4" s="104"/>
      <c r="KX4" s="104"/>
      <c r="KY4" s="104"/>
      <c r="KZ4" s="104"/>
      <c r="LA4" s="104"/>
      <c r="LB4" s="104"/>
      <c r="LC4" s="104"/>
      <c r="LD4" s="104"/>
      <c r="LE4" s="104"/>
      <c r="LF4" s="104"/>
      <c r="LG4" s="104"/>
      <c r="LH4" s="104"/>
      <c r="LI4" s="104"/>
      <c r="LJ4" s="104"/>
      <c r="LK4" s="104"/>
      <c r="LL4" s="104"/>
      <c r="LM4" s="104"/>
      <c r="LN4" s="104"/>
      <c r="LO4" s="104"/>
      <c r="LP4" s="104"/>
      <c r="LQ4" s="104"/>
      <c r="LR4" s="104"/>
      <c r="LS4" s="104"/>
      <c r="LT4" s="104"/>
      <c r="LU4" s="104"/>
      <c r="LV4" s="104"/>
      <c r="LW4" s="104"/>
      <c r="LX4" s="104"/>
      <c r="LY4" s="104"/>
      <c r="LZ4" s="104"/>
      <c r="MA4" s="104"/>
      <c r="MB4" s="104"/>
      <c r="MC4" s="104"/>
      <c r="MD4" s="104"/>
      <c r="ME4" s="104"/>
      <c r="MF4" s="104"/>
      <c r="MG4" s="104"/>
      <c r="MH4" s="104"/>
      <c r="MI4" s="104"/>
      <c r="MJ4" s="104"/>
      <c r="MK4" s="104"/>
      <c r="ML4" s="104"/>
      <c r="MM4" s="104"/>
      <c r="MN4" s="104"/>
      <c r="MO4" s="104"/>
      <c r="MP4" s="104"/>
      <c r="MQ4" s="104"/>
      <c r="MR4" s="104"/>
      <c r="MS4" s="104"/>
      <c r="MT4" s="104"/>
      <c r="MU4" s="104"/>
      <c r="MV4" s="104"/>
      <c r="MW4" s="104"/>
      <c r="MX4" s="104"/>
      <c r="MY4" s="104"/>
      <c r="MZ4" s="104"/>
      <c r="NA4" s="104"/>
      <c r="NB4" s="104"/>
      <c r="NC4" s="104"/>
      <c r="ND4" s="104"/>
      <c r="NE4" s="104"/>
      <c r="NF4" s="104"/>
      <c r="NG4" s="104"/>
      <c r="NH4" s="104"/>
      <c r="NI4" s="104"/>
      <c r="NJ4" s="104"/>
      <c r="NK4" s="104"/>
      <c r="NL4" s="104"/>
      <c r="NM4" s="104"/>
      <c r="NN4" s="104"/>
      <c r="NO4" s="104"/>
      <c r="NP4" s="104"/>
      <c r="NQ4" s="104"/>
      <c r="NR4" s="104"/>
      <c r="NS4" s="104"/>
      <c r="NT4" s="104"/>
      <c r="NU4" s="104"/>
      <c r="NV4" s="104"/>
      <c r="NW4" s="104"/>
      <c r="NX4" s="104"/>
      <c r="NY4" s="104"/>
      <c r="NZ4" s="104"/>
      <c r="OA4" s="104"/>
      <c r="OB4" s="104"/>
      <c r="OC4" s="104"/>
      <c r="OD4" s="104"/>
      <c r="OE4" s="104"/>
      <c r="OF4" s="104"/>
      <c r="OG4" s="104"/>
      <c r="OH4" s="104"/>
      <c r="OI4" s="104"/>
      <c r="OJ4" s="104"/>
      <c r="OK4" s="104"/>
      <c r="OL4" s="104"/>
      <c r="OM4" s="104"/>
      <c r="ON4" s="104"/>
      <c r="OO4" s="104"/>
      <c r="OP4" s="104"/>
      <c r="OQ4" s="104"/>
      <c r="OR4" s="104"/>
      <c r="OS4" s="104"/>
      <c r="OT4" s="104"/>
      <c r="OU4" s="104"/>
      <c r="OV4" s="104"/>
      <c r="OW4" s="104"/>
      <c r="OX4" s="104"/>
      <c r="OY4" s="104"/>
      <c r="OZ4" s="104"/>
      <c r="PA4" s="104"/>
      <c r="PB4" s="104"/>
      <c r="PC4" s="104"/>
      <c r="PD4" s="104"/>
      <c r="PE4" s="104"/>
      <c r="PF4" s="104"/>
      <c r="PG4" s="104"/>
      <c r="PH4" s="104"/>
      <c r="PI4" s="104"/>
      <c r="PJ4" s="104"/>
      <c r="PK4" s="104"/>
      <c r="PL4" s="104"/>
      <c r="PM4" s="104"/>
      <c r="PN4" s="104"/>
      <c r="PO4" s="104"/>
      <c r="PP4" s="104"/>
      <c r="PQ4" s="104"/>
      <c r="PR4" s="104"/>
      <c r="PS4" s="104"/>
      <c r="PT4" s="104"/>
      <c r="PU4" s="104"/>
      <c r="PV4" s="104"/>
      <c r="PW4" s="104"/>
      <c r="PX4" s="104"/>
      <c r="PY4" s="104"/>
      <c r="PZ4" s="104"/>
      <c r="QA4" s="104"/>
      <c r="QB4" s="104"/>
      <c r="QC4" s="104"/>
      <c r="QD4" s="104"/>
      <c r="QE4" s="104"/>
      <c r="QF4" s="104"/>
      <c r="QG4" s="104"/>
      <c r="QH4" s="104"/>
      <c r="QI4" s="104"/>
      <c r="QJ4" s="104"/>
      <c r="QK4" s="104"/>
      <c r="QL4" s="104"/>
      <c r="QM4" s="104"/>
      <c r="QN4" s="104"/>
      <c r="QO4" s="104"/>
      <c r="QP4" s="104"/>
      <c r="QQ4" s="104"/>
      <c r="QR4" s="104"/>
      <c r="QS4" s="104"/>
      <c r="QT4" s="104"/>
      <c r="QU4" s="104"/>
      <c r="QV4" s="104"/>
      <c r="QW4" s="104"/>
      <c r="QX4" s="104"/>
      <c r="QY4" s="104"/>
      <c r="QZ4" s="104"/>
      <c r="RA4" s="104"/>
      <c r="RB4" s="104"/>
      <c r="RC4" s="104"/>
      <c r="RD4" s="104"/>
      <c r="RE4" s="104"/>
      <c r="RF4" s="104"/>
      <c r="RG4" s="104"/>
      <c r="RH4" s="104"/>
      <c r="RI4" s="104"/>
      <c r="RJ4" s="104"/>
      <c r="RK4" s="104"/>
      <c r="RL4" s="104"/>
      <c r="RM4" s="104"/>
      <c r="RN4" s="104"/>
      <c r="RO4" s="104"/>
      <c r="RP4" s="104"/>
      <c r="RQ4" s="104"/>
      <c r="RR4" s="104"/>
      <c r="RS4" s="104"/>
      <c r="RT4" s="104"/>
      <c r="RU4" s="104"/>
      <c r="RV4" s="104"/>
      <c r="RW4" s="104"/>
      <c r="RX4" s="104"/>
      <c r="RY4" s="104"/>
      <c r="RZ4" s="104"/>
      <c r="SA4" s="104"/>
      <c r="SB4" s="104"/>
      <c r="SC4" s="104"/>
      <c r="SD4" s="104"/>
      <c r="SE4" s="104"/>
      <c r="SF4" s="104"/>
      <c r="SG4" s="104"/>
      <c r="SH4" s="104"/>
      <c r="SI4" s="104"/>
      <c r="SJ4" s="104"/>
      <c r="SK4" s="104"/>
      <c r="SL4" s="104"/>
      <c r="SM4" s="104"/>
      <c r="SN4" s="104"/>
      <c r="SO4" s="104"/>
      <c r="SP4" s="104"/>
      <c r="SQ4" s="104"/>
      <c r="SR4" s="104"/>
      <c r="SS4" s="104"/>
      <c r="ST4" s="104"/>
      <c r="SU4" s="104"/>
      <c r="SV4" s="104"/>
      <c r="SW4" s="104"/>
      <c r="SX4" s="104"/>
      <c r="SY4" s="104"/>
      <c r="SZ4" s="104"/>
      <c r="TA4" s="104"/>
      <c r="TB4" s="104"/>
      <c r="TC4" s="104"/>
      <c r="TD4" s="104"/>
      <c r="TE4" s="104"/>
      <c r="TF4" s="104"/>
      <c r="TG4" s="104"/>
      <c r="TH4" s="104"/>
      <c r="TI4" s="104"/>
      <c r="TJ4" s="104"/>
      <c r="TK4" s="104"/>
      <c r="TL4" s="104"/>
      <c r="TM4" s="104"/>
      <c r="TN4" s="104"/>
      <c r="TO4" s="104"/>
      <c r="TP4" s="104"/>
      <c r="TQ4" s="104"/>
      <c r="TR4" s="104"/>
      <c r="TS4" s="104"/>
      <c r="TT4" s="104"/>
      <c r="TU4" s="104"/>
      <c r="TV4" s="104"/>
      <c r="TW4" s="104"/>
      <c r="TX4" s="104"/>
      <c r="TY4" s="104"/>
      <c r="TZ4" s="104"/>
      <c r="UA4" s="104"/>
      <c r="UB4" s="104"/>
      <c r="UC4" s="104"/>
      <c r="UD4" s="104"/>
      <c r="UE4" s="104"/>
      <c r="UF4" s="104"/>
      <c r="UG4" s="104"/>
      <c r="UH4" s="104"/>
      <c r="UI4" s="104"/>
      <c r="UJ4" s="104"/>
      <c r="UK4" s="104"/>
      <c r="UL4" s="104"/>
      <c r="UM4" s="104"/>
      <c r="UN4" s="104"/>
      <c r="UO4" s="104"/>
      <c r="UP4" s="104"/>
      <c r="UQ4" s="104"/>
      <c r="UR4" s="104"/>
      <c r="US4" s="104"/>
      <c r="UT4" s="104"/>
      <c r="UU4" s="104"/>
      <c r="UV4" s="104"/>
      <c r="UW4" s="104"/>
      <c r="UX4" s="104"/>
      <c r="UY4" s="104"/>
      <c r="UZ4" s="104"/>
      <c r="VA4" s="104"/>
      <c r="VB4" s="104"/>
      <c r="VC4" s="104"/>
      <c r="VD4" s="104"/>
      <c r="VE4" s="104"/>
      <c r="VF4" s="104"/>
      <c r="VG4" s="104"/>
      <c r="VH4" s="104"/>
      <c r="VI4" s="104"/>
      <c r="VJ4" s="104"/>
      <c r="VK4" s="104"/>
      <c r="VL4" s="104"/>
      <c r="VM4" s="104"/>
      <c r="VN4" s="104"/>
      <c r="VO4" s="104"/>
      <c r="VP4" s="104"/>
      <c r="VQ4" s="104"/>
      <c r="VR4" s="104"/>
      <c r="VS4" s="104"/>
      <c r="VT4" s="104"/>
      <c r="VU4" s="104"/>
      <c r="VV4" s="104"/>
      <c r="VW4" s="104"/>
      <c r="VX4" s="104"/>
      <c r="VY4" s="104"/>
      <c r="VZ4" s="104"/>
      <c r="WA4" s="104"/>
      <c r="WB4" s="104"/>
      <c r="WC4" s="104"/>
      <c r="WD4" s="104"/>
      <c r="WE4" s="104"/>
      <c r="WF4" s="104"/>
      <c r="WG4" s="104"/>
      <c r="WH4" s="104"/>
      <c r="WI4" s="104"/>
      <c r="WJ4" s="104"/>
      <c r="WK4" s="104"/>
      <c r="WL4" s="104"/>
      <c r="WM4" s="104"/>
      <c r="WN4" s="104"/>
      <c r="WO4" s="104"/>
      <c r="WP4" s="104"/>
      <c r="WQ4" s="104"/>
      <c r="WR4" s="104"/>
      <c r="WS4" s="104"/>
      <c r="WT4" s="104"/>
      <c r="WU4" s="104"/>
      <c r="WV4" s="104"/>
      <c r="WW4" s="104"/>
      <c r="WX4" s="104"/>
      <c r="WY4" s="104"/>
      <c r="WZ4" s="104"/>
      <c r="XA4" s="104"/>
      <c r="XB4" s="104"/>
      <c r="XC4" s="104"/>
      <c r="XD4" s="104"/>
      <c r="XE4" s="104"/>
      <c r="XF4" s="104"/>
      <c r="XG4" s="104"/>
      <c r="XH4" s="104"/>
      <c r="XI4" s="104"/>
      <c r="XJ4" s="104"/>
      <c r="XK4" s="104"/>
      <c r="XL4" s="104"/>
      <c r="XM4" s="104"/>
      <c r="XN4" s="104"/>
      <c r="XO4" s="104"/>
      <c r="XP4" s="104"/>
      <c r="XQ4" s="104"/>
      <c r="XR4" s="104"/>
      <c r="XS4" s="104"/>
      <c r="XT4" s="104"/>
      <c r="XU4" s="104"/>
      <c r="XV4" s="104"/>
      <c r="XW4" s="104"/>
      <c r="XX4" s="104"/>
      <c r="XY4" s="104"/>
      <c r="XZ4" s="104"/>
      <c r="YA4" s="104"/>
      <c r="YB4" s="104"/>
      <c r="YC4" s="104"/>
      <c r="YD4" s="104"/>
      <c r="YE4" s="104"/>
      <c r="YF4" s="104"/>
      <c r="YG4" s="104"/>
      <c r="YH4" s="104"/>
      <c r="YI4" s="104"/>
      <c r="YJ4" s="104"/>
      <c r="YK4" s="104"/>
      <c r="YL4" s="104"/>
      <c r="YM4" s="104"/>
      <c r="YN4" s="104"/>
      <c r="YO4" s="104"/>
      <c r="YP4" s="104"/>
      <c r="YQ4" s="104"/>
      <c r="YR4" s="104"/>
      <c r="YS4" s="104"/>
      <c r="YT4" s="104"/>
      <c r="YU4" s="104"/>
      <c r="YV4" s="104"/>
      <c r="YW4" s="104"/>
      <c r="YX4" s="104"/>
      <c r="YY4" s="104"/>
      <c r="YZ4" s="104"/>
      <c r="ZA4" s="104"/>
      <c r="ZB4" s="104"/>
      <c r="ZC4" s="104"/>
      <c r="ZD4" s="104"/>
      <c r="ZE4" s="104"/>
      <c r="ZF4" s="104"/>
      <c r="ZG4" s="104"/>
      <c r="ZH4" s="104"/>
      <c r="ZI4" s="104"/>
      <c r="ZJ4" s="104"/>
      <c r="ZK4" s="104"/>
      <c r="ZL4" s="104"/>
      <c r="ZM4" s="104"/>
      <c r="ZN4" s="104"/>
      <c r="ZO4" s="104"/>
      <c r="ZP4" s="104"/>
      <c r="ZQ4" s="104"/>
      <c r="ZR4" s="104"/>
      <c r="ZS4" s="104"/>
      <c r="ZT4" s="104"/>
      <c r="ZU4" s="104"/>
      <c r="ZV4" s="104"/>
      <c r="ZW4" s="104"/>
      <c r="ZX4" s="104"/>
      <c r="ZY4" s="104"/>
      <c r="ZZ4" s="104"/>
      <c r="AAA4" s="104"/>
      <c r="AAB4" s="104"/>
      <c r="AAC4" s="104"/>
      <c r="AAD4" s="104"/>
      <c r="AAE4" s="104"/>
      <c r="AAF4" s="104"/>
      <c r="AAG4" s="104"/>
      <c r="AAH4" s="104"/>
      <c r="AAI4" s="104"/>
      <c r="AAJ4" s="104"/>
      <c r="AAK4" s="104"/>
      <c r="AAL4" s="104"/>
      <c r="AAM4" s="104"/>
      <c r="AAN4" s="104"/>
      <c r="AAO4" s="104"/>
      <c r="AAP4" s="104"/>
      <c r="AAQ4" s="104"/>
      <c r="AAR4" s="104"/>
      <c r="AAS4" s="104"/>
      <c r="AAT4" s="104"/>
      <c r="AAU4" s="104"/>
      <c r="AAV4" s="104"/>
      <c r="AAW4" s="104"/>
      <c r="AAX4" s="104"/>
      <c r="AAY4" s="104"/>
      <c r="AAZ4" s="104"/>
      <c r="ABA4" s="104"/>
      <c r="ABB4" s="104"/>
      <c r="ABC4" s="104"/>
      <c r="ABD4" s="104"/>
      <c r="ABE4" s="104"/>
      <c r="ABF4" s="104"/>
      <c r="ABG4" s="104"/>
      <c r="ABH4" s="104"/>
      <c r="ABI4" s="104"/>
      <c r="ABJ4" s="104"/>
      <c r="ABK4" s="104"/>
      <c r="ABL4" s="104"/>
      <c r="ABM4" s="104"/>
      <c r="ABN4" s="104"/>
      <c r="ABO4" s="104"/>
      <c r="ABP4" s="104"/>
      <c r="ABQ4" s="104"/>
      <c r="ABR4" s="104"/>
      <c r="ABS4" s="104"/>
      <c r="ABT4" s="104"/>
      <c r="ABU4" s="104"/>
      <c r="ABV4" s="104"/>
      <c r="ABW4" s="104"/>
      <c r="ABX4" s="104"/>
      <c r="ABY4" s="104"/>
      <c r="ABZ4" s="104"/>
      <c r="ACA4" s="104"/>
      <c r="ACB4" s="104"/>
      <c r="ACC4" s="104"/>
      <c r="ACD4" s="104"/>
      <c r="ACE4" s="104"/>
      <c r="ACF4" s="104"/>
      <c r="ACG4" s="104"/>
      <c r="ACH4" s="104"/>
      <c r="ACI4" s="104"/>
      <c r="ACJ4" s="104"/>
      <c r="ACK4" s="104"/>
      <c r="ACL4" s="104"/>
      <c r="ACM4" s="104"/>
      <c r="ACN4" s="104"/>
      <c r="ACO4" s="104"/>
      <c r="ACP4" s="104"/>
      <c r="ACQ4" s="104"/>
      <c r="ACR4" s="104"/>
      <c r="ACS4" s="104"/>
      <c r="ACT4" s="104"/>
      <c r="ACU4" s="104"/>
      <c r="ACV4" s="104"/>
      <c r="ACW4" s="104"/>
      <c r="ACX4" s="104"/>
      <c r="ACY4" s="104"/>
      <c r="ACZ4" s="104"/>
      <c r="ADA4" s="104"/>
      <c r="ADB4" s="104"/>
      <c r="ADC4" s="104"/>
      <c r="ADD4" s="104"/>
      <c r="ADE4" s="104"/>
      <c r="ADF4" s="104"/>
      <c r="ADG4" s="104"/>
      <c r="ADH4" s="104"/>
      <c r="ADI4" s="104"/>
      <c r="ADJ4" s="104"/>
      <c r="ADK4" s="104"/>
      <c r="ADL4" s="104"/>
      <c r="ADM4" s="104"/>
      <c r="ADN4" s="104"/>
      <c r="ADO4" s="104"/>
      <c r="ADP4" s="104"/>
      <c r="ADQ4" s="104"/>
      <c r="ADR4" s="104"/>
      <c r="ADS4" s="104"/>
      <c r="ADT4" s="104"/>
      <c r="ADU4" s="104"/>
      <c r="ADV4" s="104"/>
      <c r="ADW4" s="104"/>
      <c r="ADX4" s="104"/>
      <c r="ADY4" s="104"/>
      <c r="ADZ4" s="104"/>
      <c r="AEA4" s="104"/>
      <c r="AEB4" s="104"/>
      <c r="AEC4" s="104"/>
      <c r="AED4" s="104"/>
      <c r="AEE4" s="104"/>
      <c r="AEF4" s="104"/>
      <c r="AEG4" s="104"/>
      <c r="AEH4" s="104"/>
      <c r="AEI4" s="104"/>
      <c r="AEJ4" s="104"/>
      <c r="AEK4" s="104"/>
      <c r="AEL4" s="104"/>
      <c r="AEM4" s="104"/>
      <c r="AEN4" s="104"/>
      <c r="AEO4" s="104"/>
      <c r="AEP4" s="104"/>
      <c r="AEQ4" s="104"/>
      <c r="AER4" s="104"/>
      <c r="AES4" s="104"/>
      <c r="AET4" s="104"/>
      <c r="AEU4" s="104"/>
      <c r="AEV4" s="104"/>
      <c r="AEW4" s="104"/>
      <c r="AEX4" s="104"/>
      <c r="AEY4" s="104"/>
      <c r="AEZ4" s="104"/>
      <c r="AFA4" s="104"/>
      <c r="AFB4" s="104"/>
      <c r="AFC4" s="104"/>
      <c r="AFD4" s="104"/>
      <c r="AFE4" s="104"/>
      <c r="AFF4" s="104"/>
      <c r="AFG4" s="104"/>
      <c r="AFH4" s="104"/>
      <c r="AFI4" s="104"/>
      <c r="AFJ4" s="104"/>
      <c r="AFK4" s="104"/>
      <c r="AFL4" s="104"/>
      <c r="AFM4" s="104"/>
      <c r="AFN4" s="104"/>
      <c r="AFO4" s="104"/>
      <c r="AFP4" s="104"/>
      <c r="AFQ4" s="104"/>
      <c r="AFR4" s="104"/>
      <c r="AFS4" s="104"/>
      <c r="AFT4" s="104"/>
      <c r="AFU4" s="104"/>
      <c r="AFV4" s="104"/>
      <c r="AFW4" s="104"/>
      <c r="AFX4" s="104"/>
      <c r="AFY4" s="104"/>
      <c r="AFZ4" s="104"/>
      <c r="AGA4" s="104"/>
      <c r="AGB4" s="104"/>
      <c r="AGC4" s="104"/>
      <c r="AGD4" s="104"/>
      <c r="AGE4" s="104"/>
      <c r="AGF4" s="104"/>
      <c r="AGG4" s="104"/>
      <c r="AGH4" s="104"/>
      <c r="AGI4" s="104"/>
      <c r="AGJ4" s="104"/>
      <c r="AGK4" s="104"/>
      <c r="AGL4" s="104"/>
      <c r="AGM4" s="104"/>
      <c r="AGN4" s="104"/>
      <c r="AGO4" s="104"/>
      <c r="AGP4" s="104"/>
      <c r="AGQ4" s="104"/>
      <c r="AGR4" s="104"/>
      <c r="AGS4" s="104"/>
      <c r="AGT4" s="104"/>
      <c r="AGU4" s="104"/>
      <c r="AGV4" s="104"/>
      <c r="AGW4" s="104"/>
      <c r="AGX4" s="104"/>
      <c r="AGY4" s="104"/>
      <c r="AGZ4" s="104"/>
      <c r="AHA4" s="104"/>
      <c r="AHB4" s="104"/>
      <c r="AHC4" s="104"/>
      <c r="AHD4" s="104"/>
      <c r="AHE4" s="104"/>
      <c r="AHF4" s="104"/>
      <c r="AHG4" s="104"/>
      <c r="AHH4" s="104"/>
      <c r="AHI4" s="104"/>
      <c r="AHJ4" s="104"/>
      <c r="AHK4" s="104"/>
      <c r="AHL4" s="104"/>
      <c r="AHM4" s="104"/>
      <c r="AHN4" s="104"/>
      <c r="AHO4" s="104"/>
      <c r="AHP4" s="104"/>
      <c r="AHQ4" s="104"/>
      <c r="AHR4" s="104"/>
      <c r="AHS4" s="104"/>
      <c r="AHT4" s="104"/>
      <c r="AHU4" s="104"/>
      <c r="AHV4" s="104"/>
      <c r="AHW4" s="104"/>
      <c r="AHX4" s="104"/>
      <c r="AHY4" s="104"/>
      <c r="AHZ4" s="104"/>
      <c r="AIA4" s="104"/>
      <c r="AIB4" s="104"/>
      <c r="AIC4" s="104"/>
      <c r="AID4" s="104"/>
      <c r="AIE4" s="104"/>
      <c r="AIF4" s="104"/>
      <c r="AIG4" s="104"/>
      <c r="AIH4" s="104"/>
      <c r="AII4" s="104"/>
      <c r="AIJ4" s="104"/>
      <c r="AIK4" s="104"/>
      <c r="AIL4" s="104"/>
      <c r="AIM4" s="104"/>
      <c r="AIN4" s="104"/>
      <c r="AIO4" s="104"/>
      <c r="AIP4" s="104"/>
      <c r="AIQ4" s="104"/>
      <c r="AIR4" s="104"/>
      <c r="AIS4" s="104"/>
      <c r="AIT4" s="104"/>
      <c r="AIU4" s="104"/>
      <c r="AIV4" s="104"/>
      <c r="AIW4" s="104"/>
      <c r="AIX4" s="104"/>
      <c r="AIY4" s="104"/>
      <c r="AIZ4" s="104"/>
      <c r="AJA4" s="104"/>
      <c r="AJB4" s="104"/>
      <c r="AJC4" s="104"/>
      <c r="AJD4" s="104"/>
      <c r="AJE4" s="104"/>
      <c r="AJF4" s="104"/>
      <c r="AJG4" s="104"/>
      <c r="AJH4" s="104"/>
      <c r="AJI4" s="104"/>
      <c r="AJJ4" s="104"/>
      <c r="AJK4" s="104"/>
      <c r="AJL4" s="104"/>
      <c r="AJM4" s="104"/>
      <c r="AJN4" s="104"/>
      <c r="AJO4" s="104"/>
      <c r="AJP4" s="104"/>
      <c r="AJQ4" s="104"/>
      <c r="AJR4" s="104"/>
      <c r="AJS4" s="104"/>
      <c r="AJT4" s="104"/>
      <c r="AJU4" s="104"/>
      <c r="AJV4" s="104"/>
      <c r="AJW4" s="104"/>
      <c r="AJX4" s="104"/>
      <c r="AJY4" s="104"/>
      <c r="AJZ4" s="104"/>
      <c r="AKA4" s="104"/>
      <c r="AKB4" s="104"/>
      <c r="AKC4" s="104"/>
      <c r="AKD4" s="104"/>
      <c r="AKE4" s="104"/>
      <c r="AKF4" s="104"/>
      <c r="AKG4" s="104"/>
      <c r="AKH4" s="104"/>
      <c r="AKI4" s="104"/>
      <c r="AKJ4" s="104"/>
      <c r="AKK4" s="104"/>
      <c r="AKL4" s="104"/>
      <c r="AKM4" s="104"/>
      <c r="AKN4" s="104"/>
      <c r="AKO4" s="104"/>
      <c r="AKP4" s="104"/>
      <c r="AKQ4" s="104"/>
      <c r="AKR4" s="104"/>
      <c r="AKS4" s="104"/>
      <c r="AKT4" s="104"/>
      <c r="AKU4" s="104"/>
      <c r="AKV4" s="104"/>
      <c r="AKW4" s="104"/>
      <c r="AKX4" s="104"/>
      <c r="AKY4" s="104"/>
      <c r="AKZ4" s="104"/>
      <c r="ALA4" s="104"/>
      <c r="ALB4" s="104"/>
      <c r="ALC4" s="104"/>
      <c r="ALD4" s="104"/>
      <c r="ALE4" s="104"/>
      <c r="ALF4" s="104"/>
      <c r="ALG4" s="104"/>
      <c r="ALH4" s="104"/>
      <c r="ALI4" s="104"/>
      <c r="ALJ4" s="104"/>
      <c r="ALK4" s="104"/>
      <c r="ALL4" s="104"/>
      <c r="ALM4" s="104"/>
      <c r="ALN4" s="104"/>
      <c r="ALO4" s="104"/>
      <c r="ALP4" s="104"/>
      <c r="ALQ4" s="104"/>
      <c r="ALR4" s="104"/>
      <c r="ALS4" s="104"/>
      <c r="ALT4" s="104"/>
      <c r="ALU4" s="104"/>
      <c r="ALV4" s="104"/>
      <c r="ALW4" s="104"/>
      <c r="ALX4" s="104"/>
      <c r="ALY4" s="104"/>
      <c r="ALZ4" s="104"/>
      <c r="AMA4" s="104"/>
      <c r="AMB4" s="104"/>
      <c r="AMC4" s="104"/>
      <c r="AMD4" s="104"/>
      <c r="AME4" s="104"/>
      <c r="AMF4" s="104"/>
      <c r="AMG4" s="104"/>
      <c r="AMH4" s="104"/>
      <c r="AMI4" s="104"/>
      <c r="AMJ4" s="104"/>
      <c r="AMK4" s="104"/>
      <c r="AML4" s="104"/>
      <c r="AMM4" s="104"/>
      <c r="AMN4" s="104"/>
      <c r="AMO4" s="104"/>
      <c r="AMP4" s="104"/>
      <c r="AMQ4" s="104"/>
      <c r="AMR4" s="104"/>
      <c r="AMS4" s="104"/>
      <c r="AMT4" s="104"/>
      <c r="AMU4" s="104"/>
      <c r="AMV4" s="104"/>
      <c r="AMW4" s="104"/>
      <c r="AMX4" s="104"/>
      <c r="AMY4" s="104"/>
      <c r="AMZ4" s="104"/>
      <c r="ANA4" s="104"/>
      <c r="ANB4" s="104"/>
      <c r="ANC4" s="104"/>
      <c r="AND4" s="104"/>
      <c r="ANE4" s="104"/>
      <c r="ANF4" s="104"/>
      <c r="ANG4" s="104"/>
      <c r="ANH4" s="104"/>
      <c r="ANI4" s="104"/>
      <c r="ANJ4" s="104"/>
      <c r="ANK4" s="104"/>
      <c r="ANL4" s="104"/>
      <c r="ANM4" s="104"/>
      <c r="ANN4" s="104"/>
      <c r="ANO4" s="104"/>
      <c r="ANP4" s="104"/>
      <c r="ANQ4" s="104"/>
      <c r="ANR4" s="104"/>
      <c r="ANS4" s="104"/>
      <c r="ANT4" s="104"/>
      <c r="ANU4" s="104"/>
      <c r="ANV4" s="104"/>
      <c r="ANW4" s="104"/>
      <c r="ANX4" s="104"/>
      <c r="ANY4" s="104"/>
      <c r="ANZ4" s="104"/>
      <c r="AOA4" s="104"/>
      <c r="AOB4" s="104"/>
      <c r="AOC4" s="104"/>
      <c r="AOD4" s="104"/>
      <c r="AOE4" s="104"/>
      <c r="AOF4" s="104"/>
      <c r="AOG4" s="104"/>
      <c r="AOH4" s="104"/>
      <c r="AOI4" s="104"/>
      <c r="AOJ4" s="104"/>
      <c r="AOK4" s="104"/>
      <c r="AOL4" s="104"/>
      <c r="AOM4" s="104"/>
      <c r="AON4" s="104"/>
      <c r="AOO4" s="104"/>
      <c r="AOP4" s="104"/>
      <c r="AOQ4" s="104"/>
      <c r="AOR4" s="104"/>
      <c r="AOS4" s="104"/>
      <c r="AOT4" s="104"/>
      <c r="AOU4" s="104"/>
      <c r="AOV4" s="104"/>
      <c r="AOW4" s="104"/>
      <c r="AOX4" s="104"/>
      <c r="AOY4" s="104"/>
      <c r="AOZ4" s="104"/>
      <c r="APA4" s="104"/>
      <c r="APB4" s="104"/>
      <c r="APC4" s="104"/>
      <c r="APD4" s="104"/>
      <c r="APE4" s="104"/>
      <c r="APF4" s="104"/>
      <c r="APG4" s="104"/>
      <c r="APH4" s="104"/>
      <c r="API4" s="104"/>
      <c r="APJ4" s="104"/>
      <c r="APK4" s="104"/>
      <c r="APL4" s="104"/>
      <c r="APM4" s="104"/>
      <c r="APN4" s="104"/>
      <c r="APO4" s="104"/>
      <c r="APP4" s="104"/>
      <c r="APQ4" s="104"/>
      <c r="APR4" s="104"/>
      <c r="APS4" s="104"/>
      <c r="APT4" s="104"/>
      <c r="APU4" s="104"/>
      <c r="APV4" s="104"/>
      <c r="APW4" s="104"/>
      <c r="APX4" s="104"/>
      <c r="APY4" s="104"/>
      <c r="APZ4" s="104"/>
      <c r="AQA4" s="104"/>
      <c r="AQB4" s="104"/>
      <c r="AQC4" s="104"/>
      <c r="AQD4" s="104"/>
      <c r="AQE4" s="104"/>
      <c r="AQF4" s="104"/>
      <c r="AQG4" s="104"/>
      <c r="AQH4" s="104"/>
      <c r="AQI4" s="104"/>
      <c r="AQJ4" s="104"/>
      <c r="AQK4" s="104"/>
      <c r="AQL4" s="104"/>
      <c r="AQM4" s="104"/>
      <c r="AQN4" s="104"/>
      <c r="AQO4" s="104"/>
      <c r="AQP4" s="104"/>
      <c r="AQQ4" s="104"/>
      <c r="AQR4" s="104"/>
      <c r="AQS4" s="104"/>
      <c r="AQT4" s="104"/>
      <c r="AQU4" s="104"/>
      <c r="AQV4" s="104"/>
      <c r="AQW4" s="104"/>
      <c r="AQX4" s="104"/>
      <c r="AQY4" s="104"/>
      <c r="AQZ4" s="104"/>
      <c r="ARA4" s="104"/>
      <c r="ARB4" s="104"/>
      <c r="ARC4" s="104"/>
      <c r="ARD4" s="104"/>
      <c r="ARE4" s="104"/>
      <c r="ARF4" s="104"/>
      <c r="ARG4" s="104"/>
      <c r="ARH4" s="104"/>
      <c r="ARI4" s="104"/>
      <c r="ARJ4" s="104"/>
      <c r="ARK4" s="104"/>
      <c r="ARL4" s="104"/>
      <c r="ARM4" s="104"/>
      <c r="ARN4" s="104"/>
      <c r="ARO4" s="104"/>
      <c r="ARP4" s="104"/>
      <c r="ARQ4" s="104"/>
      <c r="ARR4" s="104"/>
      <c r="ARS4" s="104"/>
      <c r="ART4" s="104"/>
      <c r="ARU4" s="104"/>
      <c r="ARV4" s="104"/>
      <c r="ARW4" s="104"/>
      <c r="ARX4" s="104"/>
      <c r="ARY4" s="104"/>
      <c r="ARZ4" s="104"/>
      <c r="ASA4" s="104"/>
      <c r="ASB4" s="104"/>
      <c r="ASC4" s="104"/>
      <c r="ASD4" s="104"/>
      <c r="ASE4" s="104"/>
      <c r="ASF4" s="104"/>
      <c r="ASG4" s="104"/>
      <c r="ASH4" s="104"/>
      <c r="ASI4" s="104"/>
      <c r="ASJ4" s="104"/>
      <c r="ASK4" s="104"/>
      <c r="ASL4" s="104"/>
      <c r="ASM4" s="104"/>
      <c r="ASN4" s="104"/>
      <c r="ASO4" s="104"/>
      <c r="ASP4" s="104"/>
      <c r="ASQ4" s="104"/>
      <c r="ASR4" s="104"/>
      <c r="ASS4" s="104"/>
      <c r="AST4" s="104"/>
      <c r="ASU4" s="104"/>
      <c r="ASV4" s="104"/>
      <c r="ASW4" s="104"/>
      <c r="ASX4" s="104"/>
      <c r="ASY4" s="104"/>
      <c r="ASZ4" s="104"/>
      <c r="ATA4" s="104"/>
      <c r="ATB4" s="104"/>
      <c r="ATC4" s="104"/>
      <c r="ATD4" s="104"/>
      <c r="ATE4" s="104"/>
      <c r="ATF4" s="104"/>
      <c r="ATG4" s="104"/>
      <c r="ATH4" s="104"/>
      <c r="ATI4" s="104"/>
      <c r="ATJ4" s="104"/>
      <c r="ATK4" s="104"/>
      <c r="ATL4" s="104"/>
      <c r="ATM4" s="104"/>
      <c r="ATN4" s="104"/>
      <c r="ATO4" s="104"/>
      <c r="ATP4" s="104"/>
      <c r="ATQ4" s="104"/>
      <c r="ATR4" s="104"/>
      <c r="ATS4" s="104"/>
      <c r="ATT4" s="104"/>
      <c r="ATU4" s="104"/>
      <c r="ATV4" s="104"/>
      <c r="ATW4" s="104"/>
      <c r="ATX4" s="104"/>
      <c r="ATY4" s="104"/>
      <c r="ATZ4" s="104"/>
      <c r="AUA4" s="104"/>
      <c r="AUB4" s="104"/>
      <c r="AUC4" s="104"/>
      <c r="AUD4" s="104"/>
      <c r="AUE4" s="104"/>
      <c r="AUF4" s="104"/>
      <c r="AUG4" s="104"/>
      <c r="AUH4" s="104"/>
      <c r="AUI4" s="104"/>
      <c r="AUJ4" s="104"/>
      <c r="AUK4" s="104"/>
      <c r="AUL4" s="104"/>
      <c r="AUM4" s="104"/>
      <c r="AUN4" s="104"/>
      <c r="AUO4" s="104"/>
      <c r="AUP4" s="104"/>
      <c r="AUQ4" s="104"/>
      <c r="AUR4" s="104"/>
      <c r="AUS4" s="104"/>
      <c r="AUT4" s="104"/>
      <c r="AUU4" s="104"/>
      <c r="AUV4" s="104"/>
      <c r="AUW4" s="104"/>
      <c r="AUX4" s="104"/>
      <c r="AUY4" s="104"/>
      <c r="AUZ4" s="104"/>
      <c r="AVA4" s="104"/>
      <c r="AVB4" s="104"/>
      <c r="AVC4" s="104"/>
      <c r="AVD4" s="104"/>
      <c r="AVE4" s="104"/>
      <c r="AVF4" s="104"/>
      <c r="AVG4" s="104"/>
      <c r="AVH4" s="104"/>
      <c r="AVI4" s="104"/>
      <c r="AVJ4" s="104"/>
      <c r="AVK4" s="104"/>
      <c r="AVL4" s="104"/>
      <c r="AVM4" s="104"/>
      <c r="AVN4" s="104"/>
      <c r="AVO4" s="104"/>
      <c r="AVP4" s="104"/>
      <c r="AVQ4" s="104"/>
      <c r="AVR4" s="104"/>
      <c r="AVS4" s="104"/>
      <c r="AVT4" s="104"/>
      <c r="AVU4" s="104"/>
      <c r="AVV4" s="104"/>
      <c r="AVW4" s="104"/>
      <c r="AVX4" s="104"/>
      <c r="AVY4" s="104"/>
      <c r="AVZ4" s="104"/>
      <c r="AWA4" s="104"/>
      <c r="AWB4" s="104"/>
      <c r="AWC4" s="104"/>
      <c r="AWD4" s="104"/>
      <c r="AWE4" s="104"/>
      <c r="AWF4" s="104"/>
      <c r="AWG4" s="104"/>
      <c r="AWH4" s="104"/>
      <c r="AWI4" s="104"/>
      <c r="AWJ4" s="104"/>
      <c r="AWK4" s="104"/>
      <c r="AWL4" s="104"/>
      <c r="AWM4" s="104"/>
      <c r="AWN4" s="104"/>
      <c r="AWO4" s="104"/>
      <c r="AWP4" s="104"/>
      <c r="AWQ4" s="104"/>
      <c r="AWR4" s="104"/>
      <c r="AWS4" s="104"/>
      <c r="AWT4" s="104"/>
      <c r="AWU4" s="104"/>
      <c r="AWV4" s="104"/>
      <c r="AWW4" s="104"/>
      <c r="AWX4" s="104"/>
      <c r="AWY4" s="104"/>
      <c r="AWZ4" s="104"/>
      <c r="AXA4" s="104"/>
      <c r="AXB4" s="104"/>
      <c r="AXC4" s="104"/>
      <c r="AXD4" s="104"/>
      <c r="AXE4" s="104"/>
      <c r="AXF4" s="104"/>
      <c r="AXG4" s="104"/>
      <c r="AXH4" s="104"/>
      <c r="AXI4" s="104"/>
      <c r="AXJ4" s="104"/>
      <c r="AXK4" s="104"/>
      <c r="AXL4" s="104"/>
      <c r="AXM4" s="104"/>
      <c r="AXN4" s="104"/>
      <c r="AXO4" s="104"/>
      <c r="AXP4" s="104"/>
      <c r="AXQ4" s="104"/>
      <c r="AXR4" s="104"/>
      <c r="AXS4" s="104"/>
      <c r="AXT4" s="104"/>
      <c r="AXU4" s="104"/>
      <c r="AXV4" s="104"/>
      <c r="AXW4" s="104"/>
      <c r="AXX4" s="104"/>
      <c r="AXY4" s="104"/>
      <c r="AXZ4" s="104"/>
      <c r="AYA4" s="104"/>
      <c r="AYB4" s="104"/>
      <c r="AYC4" s="104"/>
      <c r="AYD4" s="104"/>
      <c r="AYE4" s="104"/>
      <c r="AYF4" s="104"/>
      <c r="AYG4" s="104"/>
      <c r="AYH4" s="104"/>
      <c r="AYI4" s="104"/>
      <c r="AYJ4" s="104"/>
      <c r="AYK4" s="104"/>
      <c r="AYL4" s="104"/>
      <c r="AYM4" s="104"/>
      <c r="AYN4" s="104"/>
      <c r="AYO4" s="104"/>
      <c r="AYP4" s="104"/>
      <c r="AYQ4" s="104"/>
      <c r="AYR4" s="104"/>
      <c r="AYS4" s="104"/>
      <c r="AYT4" s="104"/>
      <c r="AYU4" s="104"/>
      <c r="AYV4" s="104"/>
      <c r="AYW4" s="104"/>
      <c r="AYX4" s="104"/>
      <c r="AYY4" s="104"/>
      <c r="AYZ4" s="104"/>
      <c r="AZA4" s="104"/>
      <c r="AZB4" s="104"/>
      <c r="AZC4" s="104"/>
      <c r="AZD4" s="104"/>
      <c r="AZE4" s="104"/>
      <c r="AZF4" s="104"/>
      <c r="AZG4" s="104"/>
      <c r="AZH4" s="104"/>
      <c r="AZI4" s="104"/>
      <c r="AZJ4" s="104"/>
      <c r="AZK4" s="104"/>
      <c r="AZL4" s="104"/>
      <c r="AZM4" s="104"/>
      <c r="AZN4" s="104"/>
      <c r="AZO4" s="104"/>
      <c r="AZP4" s="104"/>
      <c r="AZQ4" s="104"/>
      <c r="AZR4" s="104"/>
      <c r="AZS4" s="104"/>
      <c r="AZT4" s="104"/>
      <c r="AZU4" s="104"/>
      <c r="AZV4" s="104"/>
      <c r="AZW4" s="104"/>
      <c r="AZX4" s="104"/>
      <c r="AZY4" s="104"/>
      <c r="AZZ4" s="104"/>
      <c r="BAA4" s="104"/>
      <c r="BAB4" s="104"/>
      <c r="BAC4" s="104"/>
      <c r="BAD4" s="104"/>
      <c r="BAE4" s="104"/>
      <c r="BAF4" s="104"/>
      <c r="BAG4" s="104"/>
      <c r="BAH4" s="104"/>
      <c r="BAI4" s="104"/>
      <c r="BAJ4" s="104"/>
      <c r="BAK4" s="104"/>
      <c r="BAL4" s="104"/>
      <c r="BAM4" s="104"/>
      <c r="BAN4" s="104"/>
      <c r="BAO4" s="104"/>
      <c r="BAP4" s="104"/>
      <c r="BAQ4" s="104"/>
      <c r="BAR4" s="104"/>
      <c r="BAS4" s="104"/>
      <c r="BAT4" s="104"/>
      <c r="BAU4" s="104"/>
      <c r="BAV4" s="104"/>
      <c r="BAW4" s="104"/>
      <c r="BAX4" s="104"/>
      <c r="BAY4" s="104"/>
      <c r="BAZ4" s="104"/>
      <c r="BBA4" s="104"/>
      <c r="BBB4" s="104"/>
      <c r="BBC4" s="104"/>
      <c r="BBD4" s="104"/>
      <c r="BBE4" s="104"/>
      <c r="BBF4" s="104"/>
      <c r="BBG4" s="104"/>
      <c r="BBH4" s="104"/>
      <c r="BBI4" s="104"/>
      <c r="BBJ4" s="104"/>
      <c r="BBK4" s="104"/>
      <c r="BBL4" s="104"/>
      <c r="BBM4" s="104"/>
      <c r="BBN4" s="104"/>
      <c r="BBO4" s="104"/>
      <c r="BBP4" s="104"/>
      <c r="BBQ4" s="104"/>
      <c r="BBR4" s="104"/>
      <c r="BBS4" s="104"/>
      <c r="BBT4" s="104"/>
      <c r="BBU4" s="104"/>
      <c r="BBV4" s="104"/>
      <c r="BBW4" s="104"/>
      <c r="BBX4" s="104"/>
      <c r="BBY4" s="104"/>
      <c r="BBZ4" s="104"/>
      <c r="BCA4" s="104"/>
      <c r="BCB4" s="104"/>
      <c r="BCC4" s="104"/>
      <c r="BCD4" s="104"/>
      <c r="BCE4" s="104"/>
      <c r="BCF4" s="104"/>
      <c r="BCG4" s="104"/>
      <c r="BCH4" s="104"/>
      <c r="BCI4" s="104"/>
      <c r="BCJ4" s="104"/>
      <c r="BCK4" s="104"/>
      <c r="BCL4" s="104"/>
      <c r="BCM4" s="104"/>
      <c r="BCN4" s="104"/>
      <c r="BCO4" s="104"/>
      <c r="BCP4" s="104"/>
      <c r="BCQ4" s="104"/>
      <c r="BCR4" s="104"/>
      <c r="BCS4" s="104"/>
      <c r="BCT4" s="104"/>
      <c r="BCU4" s="104"/>
      <c r="BCV4" s="104"/>
      <c r="BCW4" s="104"/>
      <c r="BCX4" s="104"/>
      <c r="BCY4" s="104"/>
      <c r="BCZ4" s="104"/>
      <c r="BDA4" s="104"/>
      <c r="BDB4" s="104"/>
      <c r="BDC4" s="104"/>
      <c r="BDD4" s="104"/>
      <c r="BDE4" s="104"/>
      <c r="BDF4" s="104"/>
      <c r="BDG4" s="104"/>
      <c r="BDH4" s="104"/>
      <c r="BDI4" s="104"/>
      <c r="BDJ4" s="104"/>
      <c r="BDK4" s="104"/>
      <c r="BDL4" s="104"/>
      <c r="BDM4" s="104"/>
      <c r="BDN4" s="104"/>
      <c r="BDO4" s="104"/>
      <c r="BDP4" s="104"/>
      <c r="BDQ4" s="104"/>
      <c r="BDR4" s="104"/>
      <c r="BDS4" s="104"/>
      <c r="BDT4" s="104"/>
      <c r="BDU4" s="104"/>
      <c r="BDV4" s="104"/>
      <c r="BDW4" s="104"/>
      <c r="BDX4" s="104"/>
      <c r="BDY4" s="104"/>
      <c r="BDZ4" s="104"/>
      <c r="BEA4" s="104"/>
      <c r="BEB4" s="104"/>
      <c r="BEC4" s="104"/>
      <c r="BED4" s="104"/>
      <c r="BEE4" s="104"/>
      <c r="BEF4" s="104"/>
      <c r="BEG4" s="104"/>
      <c r="BEH4" s="104"/>
      <c r="BEI4" s="104"/>
      <c r="BEJ4" s="104"/>
      <c r="BEK4" s="104"/>
      <c r="BEL4" s="104"/>
      <c r="BEM4" s="104"/>
      <c r="BEN4" s="104"/>
      <c r="BEO4" s="104"/>
      <c r="BEP4" s="104"/>
      <c r="BEQ4" s="104"/>
      <c r="BER4" s="104"/>
      <c r="BES4" s="104"/>
      <c r="BET4" s="104"/>
      <c r="BEU4" s="104"/>
      <c r="BEV4" s="104"/>
      <c r="BEW4" s="104"/>
      <c r="BEX4" s="104"/>
      <c r="BEY4" s="104"/>
      <c r="BEZ4" s="104"/>
      <c r="BFA4" s="104"/>
      <c r="BFB4" s="104"/>
      <c r="BFC4" s="104"/>
      <c r="BFD4" s="104"/>
      <c r="BFE4" s="104"/>
      <c r="BFF4" s="104"/>
      <c r="BFG4" s="104"/>
      <c r="BFH4" s="104"/>
      <c r="BFI4" s="104"/>
      <c r="BFJ4" s="104"/>
      <c r="BFK4" s="104"/>
      <c r="BFL4" s="104"/>
      <c r="BFM4" s="104"/>
      <c r="BFN4" s="104"/>
      <c r="BFO4" s="104"/>
      <c r="BFP4" s="104"/>
      <c r="BFQ4" s="104"/>
      <c r="BFR4" s="104"/>
      <c r="BFS4" s="104"/>
      <c r="BFT4" s="104"/>
      <c r="BFU4" s="104"/>
      <c r="BFV4" s="104"/>
      <c r="BFW4" s="104"/>
      <c r="BFX4" s="104"/>
      <c r="BFY4" s="104"/>
      <c r="BFZ4" s="104"/>
      <c r="BGA4" s="104"/>
      <c r="BGB4" s="104"/>
      <c r="BGC4" s="104"/>
      <c r="BGD4" s="104"/>
      <c r="BGE4" s="104"/>
      <c r="BGF4" s="104"/>
      <c r="BGG4" s="104"/>
      <c r="BGH4" s="104"/>
      <c r="BGI4" s="104"/>
      <c r="BGJ4" s="104"/>
      <c r="BGK4" s="104"/>
      <c r="BGL4" s="104"/>
      <c r="BGM4" s="104"/>
      <c r="BGN4" s="104"/>
      <c r="BGO4" s="104"/>
      <c r="BGP4" s="104"/>
      <c r="BGQ4" s="104"/>
      <c r="BGR4" s="104"/>
      <c r="BGS4" s="104"/>
      <c r="BGT4" s="104"/>
      <c r="BGU4" s="104"/>
      <c r="BGV4" s="104"/>
      <c r="BGW4" s="104"/>
      <c r="BGX4" s="104"/>
      <c r="BGY4" s="104"/>
      <c r="BGZ4" s="104"/>
      <c r="BHA4" s="104"/>
      <c r="BHB4" s="104"/>
      <c r="BHC4" s="104"/>
      <c r="BHD4" s="104"/>
      <c r="BHE4" s="104"/>
      <c r="BHF4" s="104"/>
      <c r="BHG4" s="104"/>
      <c r="BHH4" s="104"/>
      <c r="BHI4" s="104"/>
      <c r="BHJ4" s="104"/>
      <c r="BHK4" s="104"/>
      <c r="BHL4" s="104"/>
      <c r="BHM4" s="104"/>
      <c r="BHN4" s="104"/>
      <c r="BHO4" s="104"/>
      <c r="BHP4" s="104"/>
      <c r="BHQ4" s="104"/>
      <c r="BHR4" s="104"/>
      <c r="BHS4" s="104"/>
      <c r="BHT4" s="104"/>
      <c r="BHU4" s="104"/>
      <c r="BHV4" s="104"/>
      <c r="BHW4" s="104"/>
      <c r="BHX4" s="104"/>
      <c r="BHY4" s="104"/>
      <c r="BHZ4" s="104"/>
      <c r="BIA4" s="104"/>
      <c r="BIB4" s="104"/>
      <c r="BIC4" s="104"/>
      <c r="BID4" s="104"/>
      <c r="BIE4" s="104"/>
      <c r="BIF4" s="104"/>
      <c r="BIG4" s="104"/>
      <c r="BIH4" s="104"/>
      <c r="BII4" s="104"/>
      <c r="BIJ4" s="104"/>
      <c r="BIK4" s="104"/>
      <c r="BIL4" s="104"/>
      <c r="BIM4" s="104"/>
      <c r="BIN4" s="104"/>
      <c r="BIO4" s="104"/>
      <c r="BIP4" s="104"/>
      <c r="BIQ4" s="104"/>
      <c r="BIR4" s="104"/>
      <c r="BIS4" s="104"/>
      <c r="BIT4" s="104"/>
      <c r="BIU4" s="104"/>
      <c r="BIV4" s="104"/>
      <c r="BIW4" s="104"/>
      <c r="BIX4" s="104"/>
      <c r="BIY4" s="104"/>
      <c r="BIZ4" s="104"/>
      <c r="BJA4" s="104"/>
      <c r="BJB4" s="104"/>
      <c r="BJC4" s="104"/>
      <c r="BJD4" s="104"/>
      <c r="BJE4" s="104"/>
      <c r="BJF4" s="104"/>
      <c r="BJG4" s="104"/>
      <c r="BJH4" s="104"/>
      <c r="BJI4" s="104"/>
      <c r="BJJ4" s="104"/>
      <c r="BJK4" s="104"/>
      <c r="BJL4" s="104"/>
      <c r="BJM4" s="104"/>
      <c r="BJN4" s="104"/>
      <c r="BJO4" s="104"/>
      <c r="BJP4" s="104"/>
      <c r="BJQ4" s="104"/>
      <c r="BJR4" s="104"/>
      <c r="BJS4" s="104"/>
      <c r="BJT4" s="104"/>
      <c r="BJU4" s="104"/>
      <c r="BJV4" s="104"/>
      <c r="BJW4" s="104"/>
      <c r="BJX4" s="104"/>
      <c r="BJY4" s="104"/>
      <c r="BJZ4" s="104"/>
      <c r="BKA4" s="104"/>
      <c r="BKB4" s="104"/>
      <c r="BKC4" s="104"/>
      <c r="BKD4" s="104"/>
      <c r="BKE4" s="104"/>
      <c r="BKF4" s="104"/>
      <c r="BKG4" s="104"/>
      <c r="BKH4" s="104"/>
      <c r="BKI4" s="104"/>
      <c r="BKJ4" s="104"/>
      <c r="BKK4" s="104"/>
      <c r="BKL4" s="104"/>
      <c r="BKM4" s="104"/>
      <c r="BKN4" s="104"/>
      <c r="BKO4" s="104"/>
      <c r="BKP4" s="104"/>
      <c r="BKQ4" s="104"/>
      <c r="BKR4" s="104"/>
      <c r="BKS4" s="104"/>
      <c r="BKT4" s="104"/>
      <c r="BKU4" s="104"/>
      <c r="BKV4" s="104"/>
      <c r="BKW4" s="104"/>
      <c r="BKX4" s="104"/>
      <c r="BKY4" s="104"/>
      <c r="BKZ4" s="104"/>
      <c r="BLA4" s="104"/>
      <c r="BLB4" s="104"/>
      <c r="BLC4" s="104"/>
      <c r="BLD4" s="104"/>
      <c r="BLE4" s="104"/>
      <c r="BLF4" s="104"/>
      <c r="BLG4" s="104"/>
      <c r="BLH4" s="104"/>
      <c r="BLI4" s="104"/>
      <c r="BLJ4" s="104"/>
      <c r="BLK4" s="104"/>
      <c r="BLL4" s="104"/>
      <c r="BLM4" s="104"/>
      <c r="BLN4" s="104"/>
      <c r="BLO4" s="104"/>
      <c r="BLP4" s="104"/>
      <c r="BLQ4" s="104"/>
      <c r="BLR4" s="104"/>
      <c r="BLS4" s="104"/>
      <c r="BLT4" s="104"/>
      <c r="BLU4" s="104"/>
      <c r="BLV4" s="104"/>
      <c r="BLW4" s="104"/>
      <c r="BLX4" s="104"/>
      <c r="BLY4" s="104"/>
      <c r="BLZ4" s="104"/>
      <c r="BMA4" s="104"/>
      <c r="BMB4" s="104"/>
      <c r="BMC4" s="104"/>
      <c r="BMD4" s="104"/>
      <c r="BME4" s="104"/>
      <c r="BMF4" s="104"/>
      <c r="BMG4" s="104"/>
      <c r="BMH4" s="104"/>
      <c r="BMI4" s="104"/>
      <c r="BMJ4" s="104"/>
      <c r="BMK4" s="104"/>
      <c r="BML4" s="104"/>
      <c r="BMM4" s="104"/>
      <c r="BMN4" s="104"/>
      <c r="BMO4" s="104"/>
      <c r="BMP4" s="104"/>
      <c r="BMQ4" s="104"/>
      <c r="BMR4" s="104"/>
      <c r="BMS4" s="104"/>
      <c r="BMT4" s="104"/>
      <c r="BMU4" s="104"/>
      <c r="BMV4" s="104"/>
      <c r="BMW4" s="104"/>
      <c r="BMX4" s="104"/>
      <c r="BMY4" s="104"/>
      <c r="BMZ4" s="104"/>
      <c r="BNA4" s="104"/>
      <c r="BNB4" s="104"/>
      <c r="BNC4" s="104"/>
      <c r="BND4" s="104"/>
      <c r="BNE4" s="104"/>
      <c r="BNF4" s="104"/>
      <c r="BNG4" s="104"/>
      <c r="BNH4" s="104"/>
      <c r="BNI4" s="104"/>
      <c r="BNJ4" s="104"/>
      <c r="BNK4" s="104"/>
      <c r="BNL4" s="104"/>
      <c r="BNM4" s="104"/>
      <c r="BNN4" s="104"/>
      <c r="BNO4" s="104"/>
      <c r="BNP4" s="104"/>
      <c r="BNQ4" s="104"/>
      <c r="BNR4" s="104"/>
      <c r="BNS4" s="104"/>
      <c r="BNT4" s="104"/>
      <c r="BNU4" s="104"/>
      <c r="BNV4" s="104"/>
      <c r="BNW4" s="104"/>
      <c r="BNX4" s="104"/>
      <c r="BNY4" s="104"/>
      <c r="BNZ4" s="104"/>
      <c r="BOA4" s="104"/>
      <c r="BOB4" s="104"/>
      <c r="BOC4" s="104"/>
      <c r="BOD4" s="104"/>
      <c r="BOE4" s="104"/>
      <c r="BOF4" s="104"/>
      <c r="BOG4" s="104"/>
      <c r="BOH4" s="104"/>
      <c r="BOI4" s="104"/>
      <c r="BOJ4" s="104"/>
      <c r="BOK4" s="104"/>
      <c r="BOL4" s="104"/>
      <c r="BOM4" s="104"/>
      <c r="BON4" s="104"/>
      <c r="BOO4" s="104"/>
      <c r="BOP4" s="104"/>
      <c r="BOQ4" s="104"/>
      <c r="BOR4" s="104"/>
      <c r="BOS4" s="104"/>
      <c r="BOT4" s="104"/>
      <c r="BOU4" s="104"/>
      <c r="BOV4" s="104"/>
      <c r="BOW4" s="104"/>
      <c r="BOX4" s="104"/>
      <c r="BOY4" s="104"/>
      <c r="BOZ4" s="104"/>
      <c r="BPA4" s="104"/>
      <c r="BPB4" s="104"/>
      <c r="BPC4" s="104"/>
      <c r="BPD4" s="104"/>
      <c r="BPE4" s="104"/>
      <c r="BPF4" s="104"/>
      <c r="BPG4" s="104"/>
      <c r="BPH4" s="104"/>
      <c r="BPI4" s="104"/>
      <c r="BPJ4" s="104"/>
      <c r="BPK4" s="104"/>
      <c r="BPL4" s="104"/>
      <c r="BPM4" s="104"/>
      <c r="BPN4" s="104"/>
      <c r="BPO4" s="104"/>
      <c r="BPP4" s="104"/>
      <c r="BPQ4" s="104"/>
      <c r="BPR4" s="104"/>
      <c r="BPS4" s="104"/>
      <c r="BPT4" s="104"/>
      <c r="BPU4" s="104"/>
      <c r="BPV4" s="104"/>
      <c r="BPW4" s="104"/>
      <c r="BPX4" s="104"/>
      <c r="BPY4" s="104"/>
      <c r="BPZ4" s="104"/>
      <c r="BQA4" s="104"/>
      <c r="BQB4" s="104"/>
      <c r="BQC4" s="104"/>
      <c r="BQD4" s="104"/>
      <c r="BQE4" s="104"/>
      <c r="BQF4" s="104"/>
      <c r="BQG4" s="104"/>
      <c r="BQH4" s="104"/>
      <c r="BQI4" s="104"/>
      <c r="BQJ4" s="104"/>
      <c r="BQK4" s="104"/>
      <c r="BQL4" s="104"/>
      <c r="BQM4" s="104"/>
      <c r="BQN4" s="104"/>
      <c r="BQO4" s="104"/>
      <c r="BQP4" s="104"/>
      <c r="BQQ4" s="104"/>
      <c r="BQR4" s="104"/>
      <c r="BQS4" s="104"/>
      <c r="BQT4" s="104"/>
      <c r="BQU4" s="104"/>
      <c r="BQV4" s="104"/>
      <c r="BQW4" s="104"/>
      <c r="BQX4" s="104"/>
      <c r="BQY4" s="104"/>
      <c r="BQZ4" s="104"/>
      <c r="BRA4" s="104"/>
      <c r="BRB4" s="104"/>
      <c r="BRC4" s="104"/>
      <c r="BRD4" s="104"/>
      <c r="BRE4" s="104"/>
      <c r="BRF4" s="104"/>
      <c r="BRG4" s="104"/>
      <c r="BRH4" s="104"/>
      <c r="BRI4" s="104"/>
      <c r="BRJ4" s="104"/>
      <c r="BRK4" s="104"/>
      <c r="BRL4" s="104"/>
      <c r="BRM4" s="104"/>
      <c r="BRN4" s="104"/>
      <c r="BRO4" s="104"/>
      <c r="BRP4" s="104"/>
      <c r="BRQ4" s="104"/>
      <c r="BRR4" s="104"/>
      <c r="BRS4" s="104"/>
      <c r="BRT4" s="104"/>
      <c r="BRU4" s="104"/>
      <c r="BRV4" s="104"/>
      <c r="BRW4" s="104"/>
      <c r="BRX4" s="104"/>
      <c r="BRY4" s="104"/>
      <c r="BRZ4" s="104"/>
      <c r="BSA4" s="104"/>
      <c r="BSB4" s="104"/>
      <c r="BSC4" s="104"/>
      <c r="BSD4" s="104"/>
      <c r="BSE4" s="104"/>
      <c r="BSF4" s="104"/>
      <c r="BSG4" s="104"/>
      <c r="BSH4" s="104"/>
      <c r="BSI4" s="104"/>
      <c r="BSJ4" s="104"/>
      <c r="BSK4" s="104"/>
      <c r="BSL4" s="104"/>
      <c r="BSM4" s="104"/>
      <c r="BSN4" s="104"/>
      <c r="BSO4" s="104"/>
      <c r="BSP4" s="104"/>
      <c r="BSQ4" s="104"/>
      <c r="BSR4" s="104"/>
      <c r="BSS4" s="104"/>
      <c r="BST4" s="104"/>
      <c r="BSU4" s="104"/>
      <c r="BSV4" s="104"/>
      <c r="BSW4" s="104"/>
      <c r="BSX4" s="104"/>
      <c r="BSY4" s="104"/>
      <c r="BSZ4" s="104"/>
      <c r="BTA4" s="104"/>
      <c r="BTB4" s="104"/>
      <c r="BTC4" s="104"/>
      <c r="BTD4" s="104"/>
      <c r="BTE4" s="104"/>
      <c r="BTF4" s="104"/>
      <c r="BTG4" s="104"/>
      <c r="BTH4" s="104"/>
      <c r="BTI4" s="104"/>
      <c r="BTJ4" s="104"/>
      <c r="BTK4" s="104"/>
      <c r="BTL4" s="104"/>
      <c r="BTM4" s="104"/>
      <c r="BTN4" s="104"/>
      <c r="BTO4" s="104"/>
      <c r="BTP4" s="104"/>
      <c r="BTQ4" s="104"/>
      <c r="BTR4" s="104"/>
      <c r="BTS4" s="104"/>
      <c r="BTT4" s="104"/>
      <c r="BTU4" s="104"/>
      <c r="BTV4" s="104"/>
      <c r="BTW4" s="104"/>
      <c r="BTX4" s="104"/>
      <c r="BTY4" s="104"/>
      <c r="BTZ4" s="104"/>
      <c r="BUA4" s="104"/>
      <c r="BUB4" s="104"/>
      <c r="BUC4" s="104"/>
      <c r="BUD4" s="104"/>
      <c r="BUE4" s="104"/>
      <c r="BUF4" s="104"/>
      <c r="BUG4" s="104"/>
      <c r="BUH4" s="104"/>
      <c r="BUI4" s="104"/>
      <c r="BUJ4" s="104"/>
      <c r="BUK4" s="104"/>
      <c r="BUL4" s="104"/>
      <c r="BUM4" s="104"/>
      <c r="BUN4" s="104"/>
      <c r="BUO4" s="104"/>
      <c r="BUP4" s="104"/>
      <c r="BUQ4" s="104"/>
      <c r="BUR4" s="104"/>
      <c r="BUS4" s="104"/>
      <c r="BUT4" s="104"/>
      <c r="BUU4" s="104"/>
      <c r="BUV4" s="104"/>
      <c r="BUW4" s="104"/>
      <c r="BUX4" s="104"/>
      <c r="BUY4" s="104"/>
      <c r="BUZ4" s="104"/>
      <c r="BVA4" s="104"/>
      <c r="BVB4" s="104"/>
      <c r="BVC4" s="104"/>
      <c r="BVD4" s="104"/>
      <c r="BVE4" s="104"/>
      <c r="BVF4" s="104"/>
      <c r="BVG4" s="104"/>
      <c r="BVH4" s="104"/>
      <c r="BVI4" s="104"/>
      <c r="BVJ4" s="104"/>
      <c r="BVK4" s="104"/>
      <c r="BVL4" s="104"/>
      <c r="BVM4" s="104"/>
      <c r="BVN4" s="104"/>
      <c r="BVO4" s="104"/>
      <c r="BVP4" s="104"/>
      <c r="BVQ4" s="104"/>
      <c r="BVR4" s="104"/>
      <c r="BVS4" s="104"/>
      <c r="BVT4" s="104"/>
      <c r="BVU4" s="104"/>
      <c r="BVV4" s="104"/>
      <c r="BVW4" s="104"/>
      <c r="BVX4" s="104"/>
      <c r="BVY4" s="104"/>
      <c r="BVZ4" s="104"/>
      <c r="BWA4" s="104"/>
      <c r="BWB4" s="104"/>
      <c r="BWC4" s="104"/>
      <c r="BWD4" s="104"/>
      <c r="BWE4" s="104"/>
      <c r="BWF4" s="104"/>
      <c r="BWG4" s="104"/>
      <c r="BWH4" s="104"/>
      <c r="BWI4" s="104"/>
      <c r="BWJ4" s="104"/>
      <c r="BWK4" s="104"/>
      <c r="BWL4" s="104"/>
      <c r="BWM4" s="104"/>
      <c r="BWN4" s="104"/>
      <c r="BWO4" s="104"/>
      <c r="BWP4" s="104"/>
      <c r="BWQ4" s="104"/>
      <c r="BWR4" s="104"/>
      <c r="BWS4" s="104"/>
      <c r="BWT4" s="104"/>
      <c r="BWU4" s="104"/>
      <c r="BWV4" s="104"/>
      <c r="BWW4" s="104"/>
      <c r="BWX4" s="104"/>
      <c r="BWY4" s="104"/>
      <c r="BWZ4" s="104"/>
      <c r="BXA4" s="104"/>
      <c r="BXB4" s="104"/>
      <c r="BXC4" s="104"/>
      <c r="BXD4" s="104"/>
      <c r="BXE4" s="104"/>
      <c r="BXF4" s="104"/>
      <c r="BXG4" s="104"/>
      <c r="BXH4" s="104"/>
      <c r="BXI4" s="104"/>
      <c r="BXJ4" s="104"/>
      <c r="BXK4" s="104"/>
      <c r="BXL4" s="104"/>
      <c r="BXM4" s="104"/>
      <c r="BXN4" s="104"/>
      <c r="BXO4" s="104"/>
      <c r="BXP4" s="104"/>
      <c r="BXQ4" s="104"/>
      <c r="BXR4" s="104"/>
      <c r="BXS4" s="104"/>
      <c r="BXT4" s="104"/>
      <c r="BXU4" s="104"/>
      <c r="BXV4" s="104"/>
      <c r="BXW4" s="104"/>
      <c r="BXX4" s="104"/>
      <c r="BXY4" s="104"/>
      <c r="BXZ4" s="104"/>
      <c r="BYA4" s="104"/>
      <c r="BYB4" s="104"/>
      <c r="BYC4" s="104"/>
      <c r="BYD4" s="104"/>
      <c r="BYE4" s="104"/>
      <c r="BYF4" s="104"/>
      <c r="BYG4" s="104"/>
      <c r="BYH4" s="104"/>
      <c r="BYI4" s="104"/>
      <c r="BYJ4" s="104"/>
      <c r="BYK4" s="104"/>
      <c r="BYL4" s="104"/>
      <c r="BYM4" s="104"/>
      <c r="BYN4" s="104"/>
      <c r="BYO4" s="104"/>
      <c r="BYP4" s="104"/>
      <c r="BYQ4" s="104"/>
      <c r="BYR4" s="104"/>
      <c r="BYS4" s="104"/>
      <c r="BYT4" s="104"/>
      <c r="BYU4" s="104"/>
      <c r="BYV4" s="104"/>
      <c r="BYW4" s="104"/>
      <c r="BYX4" s="104"/>
      <c r="BYY4" s="104"/>
      <c r="BYZ4" s="104"/>
      <c r="BZA4" s="104"/>
      <c r="BZB4" s="104"/>
      <c r="BZC4" s="104"/>
      <c r="BZD4" s="104"/>
      <c r="BZE4" s="104"/>
      <c r="BZF4" s="104"/>
      <c r="BZG4" s="104"/>
      <c r="BZH4" s="104"/>
      <c r="BZI4" s="104"/>
      <c r="BZJ4" s="104"/>
      <c r="BZK4" s="104"/>
      <c r="BZL4" s="104"/>
      <c r="BZM4" s="104"/>
      <c r="BZN4" s="104"/>
      <c r="BZO4" s="104"/>
      <c r="BZP4" s="104"/>
      <c r="BZQ4" s="104"/>
      <c r="BZR4" s="104"/>
      <c r="BZS4" s="104"/>
      <c r="BZT4" s="104"/>
      <c r="BZU4" s="104"/>
      <c r="BZV4" s="104"/>
      <c r="BZW4" s="104"/>
      <c r="BZX4" s="104"/>
      <c r="BZY4" s="104"/>
      <c r="BZZ4" s="104"/>
      <c r="CAA4" s="104"/>
      <c r="CAB4" s="104"/>
      <c r="CAC4" s="104"/>
      <c r="CAD4" s="104"/>
      <c r="CAE4" s="104"/>
      <c r="CAF4" s="104"/>
      <c r="CAG4" s="104"/>
      <c r="CAH4" s="104"/>
      <c r="CAI4" s="104"/>
      <c r="CAJ4" s="104"/>
      <c r="CAK4" s="104"/>
      <c r="CAL4" s="104"/>
      <c r="CAM4" s="104"/>
      <c r="CAN4" s="104"/>
      <c r="CAO4" s="104"/>
      <c r="CAP4" s="104"/>
      <c r="CAQ4" s="104"/>
      <c r="CAR4" s="104"/>
      <c r="CAS4" s="104"/>
      <c r="CAT4" s="104"/>
      <c r="CAU4" s="104"/>
      <c r="CAV4" s="104"/>
      <c r="CAW4" s="104"/>
      <c r="CAX4" s="104"/>
      <c r="CAY4" s="104"/>
      <c r="CAZ4" s="104"/>
      <c r="CBA4" s="104"/>
      <c r="CBB4" s="104"/>
      <c r="CBC4" s="104"/>
      <c r="CBD4" s="104"/>
      <c r="CBE4" s="104"/>
      <c r="CBF4" s="104"/>
      <c r="CBG4" s="104"/>
      <c r="CBH4" s="104"/>
      <c r="CBI4" s="104"/>
      <c r="CBJ4" s="104"/>
      <c r="CBK4" s="104"/>
      <c r="CBL4" s="104"/>
      <c r="CBM4" s="104"/>
      <c r="CBN4" s="104"/>
      <c r="CBO4" s="104"/>
      <c r="CBP4" s="104"/>
      <c r="CBQ4" s="104"/>
      <c r="CBR4" s="104"/>
      <c r="CBS4" s="104"/>
      <c r="CBT4" s="104"/>
      <c r="CBU4" s="104"/>
      <c r="CBV4" s="104"/>
      <c r="CBW4" s="104"/>
      <c r="CBX4" s="104"/>
      <c r="CBY4" s="104"/>
      <c r="CBZ4" s="104"/>
      <c r="CCA4" s="104"/>
      <c r="CCB4" s="104"/>
      <c r="CCC4" s="104"/>
      <c r="CCD4" s="104"/>
      <c r="CCE4" s="104"/>
      <c r="CCF4" s="104"/>
      <c r="CCG4" s="104"/>
      <c r="CCH4" s="104"/>
      <c r="CCI4" s="104"/>
      <c r="CCJ4" s="104"/>
      <c r="CCK4" s="104"/>
      <c r="CCL4" s="104"/>
      <c r="CCM4" s="104"/>
      <c r="CCN4" s="104"/>
      <c r="CCO4" s="104"/>
      <c r="CCP4" s="104"/>
      <c r="CCQ4" s="104"/>
      <c r="CCR4" s="104"/>
      <c r="CCS4" s="104"/>
      <c r="CCT4" s="104"/>
      <c r="CCU4" s="104"/>
      <c r="CCV4" s="104"/>
      <c r="CCW4" s="104"/>
      <c r="CCX4" s="104"/>
      <c r="CCY4" s="104"/>
      <c r="CCZ4" s="104"/>
      <c r="CDA4" s="104"/>
      <c r="CDB4" s="104"/>
      <c r="CDC4" s="104"/>
      <c r="CDD4" s="104"/>
      <c r="CDE4" s="104"/>
      <c r="CDF4" s="104"/>
      <c r="CDG4" s="104"/>
      <c r="CDH4" s="104"/>
      <c r="CDI4" s="104"/>
      <c r="CDJ4" s="104"/>
      <c r="CDK4" s="104"/>
      <c r="CDL4" s="104"/>
      <c r="CDM4" s="104"/>
      <c r="CDN4" s="104"/>
      <c r="CDO4" s="104"/>
      <c r="CDP4" s="104"/>
      <c r="CDQ4" s="104"/>
      <c r="CDR4" s="104"/>
      <c r="CDS4" s="104"/>
      <c r="CDT4" s="104"/>
      <c r="CDU4" s="104"/>
      <c r="CDV4" s="104"/>
      <c r="CDW4" s="104"/>
      <c r="CDX4" s="104"/>
      <c r="CDY4" s="104"/>
      <c r="CDZ4" s="104"/>
      <c r="CEA4" s="104"/>
      <c r="CEB4" s="104"/>
      <c r="CEC4" s="104"/>
      <c r="CED4" s="104"/>
      <c r="CEE4" s="104"/>
      <c r="CEF4" s="104"/>
      <c r="CEG4" s="104"/>
      <c r="CEH4" s="104"/>
      <c r="CEI4" s="104"/>
      <c r="CEJ4" s="104"/>
      <c r="CEK4" s="104"/>
      <c r="CEL4" s="104"/>
      <c r="CEM4" s="104"/>
      <c r="CEN4" s="104"/>
      <c r="CEO4" s="104"/>
      <c r="CEP4" s="104"/>
      <c r="CEQ4" s="104"/>
      <c r="CER4" s="104"/>
      <c r="CES4" s="104"/>
      <c r="CET4" s="104"/>
      <c r="CEU4" s="104"/>
      <c r="CEV4" s="104"/>
      <c r="CEW4" s="104"/>
      <c r="CEX4" s="104"/>
      <c r="CEY4" s="104"/>
      <c r="CEZ4" s="104"/>
      <c r="CFA4" s="104"/>
      <c r="CFB4" s="104"/>
      <c r="CFC4" s="104"/>
      <c r="CFD4" s="104"/>
      <c r="CFE4" s="104"/>
      <c r="CFF4" s="104"/>
      <c r="CFG4" s="104"/>
      <c r="CFH4" s="104"/>
      <c r="CFI4" s="104"/>
      <c r="CFJ4" s="104"/>
      <c r="CFK4" s="104"/>
      <c r="CFL4" s="104"/>
      <c r="CFM4" s="104"/>
      <c r="CFN4" s="104"/>
      <c r="CFO4" s="104"/>
      <c r="CFP4" s="104"/>
      <c r="CFQ4" s="104"/>
      <c r="CFR4" s="104"/>
      <c r="CFS4" s="104"/>
      <c r="CFT4" s="104"/>
      <c r="CFU4" s="104"/>
      <c r="CFV4" s="104"/>
      <c r="CFW4" s="104"/>
      <c r="CFX4" s="104"/>
      <c r="CFY4" s="104"/>
      <c r="CFZ4" s="104"/>
      <c r="CGA4" s="104"/>
      <c r="CGB4" s="104"/>
      <c r="CGC4" s="104"/>
      <c r="CGD4" s="104"/>
      <c r="CGE4" s="104"/>
      <c r="CGF4" s="104"/>
      <c r="CGG4" s="104"/>
      <c r="CGH4" s="104"/>
      <c r="CGI4" s="104"/>
      <c r="CGJ4" s="104"/>
      <c r="CGK4" s="104"/>
      <c r="CGL4" s="104"/>
      <c r="CGM4" s="104"/>
      <c r="CGN4" s="104"/>
      <c r="CGO4" s="104"/>
      <c r="CGP4" s="104"/>
      <c r="CGQ4" s="104"/>
      <c r="CGR4" s="104"/>
      <c r="CGS4" s="104"/>
      <c r="CGT4" s="104"/>
      <c r="CGU4" s="104"/>
      <c r="CGV4" s="104"/>
      <c r="CGW4" s="104"/>
      <c r="CGX4" s="104"/>
      <c r="CGY4" s="104"/>
      <c r="CGZ4" s="104"/>
      <c r="CHA4" s="104"/>
      <c r="CHB4" s="104"/>
      <c r="CHC4" s="104"/>
      <c r="CHD4" s="104"/>
      <c r="CHE4" s="104"/>
      <c r="CHF4" s="104"/>
      <c r="CHG4" s="104"/>
      <c r="CHH4" s="104"/>
      <c r="CHI4" s="104"/>
      <c r="CHJ4" s="104"/>
      <c r="CHK4" s="104"/>
      <c r="CHL4" s="104"/>
      <c r="CHM4" s="104"/>
      <c r="CHN4" s="104"/>
      <c r="CHO4" s="104"/>
      <c r="CHP4" s="104"/>
      <c r="CHQ4" s="104"/>
      <c r="CHR4" s="104"/>
      <c r="CHS4" s="104"/>
      <c r="CHT4" s="104"/>
      <c r="CHU4" s="104"/>
      <c r="CHV4" s="104"/>
      <c r="CHW4" s="104"/>
      <c r="CHX4" s="104"/>
      <c r="CHY4" s="104"/>
      <c r="CHZ4" s="104"/>
      <c r="CIA4" s="104"/>
      <c r="CIB4" s="104"/>
      <c r="CIC4" s="104"/>
      <c r="CID4" s="104"/>
      <c r="CIE4" s="104"/>
      <c r="CIF4" s="104"/>
      <c r="CIG4" s="104"/>
      <c r="CIH4" s="104"/>
      <c r="CII4" s="104"/>
      <c r="CIJ4" s="104"/>
      <c r="CIK4" s="104"/>
      <c r="CIL4" s="104"/>
      <c r="CIM4" s="104"/>
      <c r="CIN4" s="104"/>
      <c r="CIO4" s="104"/>
      <c r="CIP4" s="104"/>
      <c r="CIQ4" s="104"/>
      <c r="CIR4" s="104"/>
      <c r="CIS4" s="104"/>
      <c r="CIT4" s="104"/>
      <c r="CIU4" s="104"/>
      <c r="CIV4" s="104"/>
      <c r="CIW4" s="104"/>
      <c r="CIX4" s="104"/>
      <c r="CIY4" s="104"/>
      <c r="CIZ4" s="104"/>
      <c r="CJA4" s="104"/>
      <c r="CJB4" s="104"/>
      <c r="CJC4" s="104"/>
      <c r="CJD4" s="104"/>
      <c r="CJE4" s="104"/>
      <c r="CJF4" s="104"/>
      <c r="CJG4" s="104"/>
      <c r="CJH4" s="104"/>
      <c r="CJI4" s="104"/>
      <c r="CJJ4" s="104"/>
      <c r="CJK4" s="104"/>
      <c r="CJL4" s="104"/>
      <c r="CJM4" s="104"/>
      <c r="CJN4" s="104"/>
      <c r="CJO4" s="104"/>
      <c r="CJP4" s="104"/>
      <c r="CJQ4" s="104"/>
      <c r="CJR4" s="104"/>
      <c r="CJS4" s="104"/>
      <c r="CJT4" s="104"/>
      <c r="CJU4" s="104"/>
      <c r="CJV4" s="104"/>
      <c r="CJW4" s="104"/>
      <c r="CJX4" s="104"/>
      <c r="CJY4" s="104"/>
      <c r="CJZ4" s="104"/>
      <c r="CKA4" s="104"/>
      <c r="CKB4" s="104"/>
      <c r="CKC4" s="104"/>
      <c r="CKD4" s="104"/>
      <c r="CKE4" s="104"/>
      <c r="CKF4" s="104"/>
      <c r="CKG4" s="104"/>
      <c r="CKH4" s="104"/>
      <c r="CKI4" s="104"/>
      <c r="CKJ4" s="104"/>
      <c r="CKK4" s="104"/>
      <c r="CKL4" s="104"/>
      <c r="CKM4" s="104"/>
      <c r="CKN4" s="104"/>
      <c r="CKO4" s="104"/>
      <c r="CKP4" s="104"/>
      <c r="CKQ4" s="104"/>
      <c r="CKR4" s="104"/>
      <c r="CKS4" s="104"/>
      <c r="CKT4" s="104"/>
      <c r="CKU4" s="104"/>
      <c r="CKV4" s="104"/>
      <c r="CKW4" s="104"/>
      <c r="CKX4" s="104"/>
      <c r="CKY4" s="104"/>
      <c r="CKZ4" s="104"/>
      <c r="CLA4" s="104"/>
      <c r="CLB4" s="104"/>
      <c r="CLC4" s="104"/>
      <c r="CLD4" s="104"/>
      <c r="CLE4" s="104"/>
      <c r="CLF4" s="104"/>
      <c r="CLG4" s="104"/>
      <c r="CLH4" s="104"/>
      <c r="CLI4" s="104"/>
      <c r="CLJ4" s="104"/>
      <c r="CLK4" s="104"/>
      <c r="CLL4" s="104"/>
      <c r="CLM4" s="104"/>
      <c r="CLN4" s="104"/>
      <c r="CLO4" s="104"/>
      <c r="CLP4" s="104"/>
      <c r="CLQ4" s="104"/>
      <c r="CLR4" s="104"/>
      <c r="CLS4" s="104"/>
      <c r="CLT4" s="104"/>
      <c r="CLU4" s="104"/>
      <c r="CLV4" s="104"/>
      <c r="CLW4" s="104"/>
      <c r="CLX4" s="104"/>
      <c r="CLY4" s="104"/>
      <c r="CLZ4" s="104"/>
      <c r="CMA4" s="104"/>
      <c r="CMB4" s="104"/>
      <c r="CMC4" s="104"/>
      <c r="CMD4" s="104"/>
      <c r="CME4" s="104"/>
      <c r="CMF4" s="104"/>
      <c r="CMG4" s="104"/>
      <c r="CMH4" s="104"/>
      <c r="CMI4" s="104"/>
      <c r="CMJ4" s="104"/>
      <c r="CMK4" s="104"/>
      <c r="CML4" s="104"/>
      <c r="CMM4" s="104"/>
      <c r="CMN4" s="104"/>
      <c r="CMO4" s="104"/>
      <c r="CMP4" s="104"/>
      <c r="CMQ4" s="104"/>
      <c r="CMR4" s="104"/>
      <c r="CMS4" s="104"/>
      <c r="CMT4" s="104"/>
      <c r="CMU4" s="104"/>
      <c r="CMV4" s="104"/>
      <c r="CMW4" s="104"/>
      <c r="CMX4" s="104"/>
      <c r="CMY4" s="104"/>
      <c r="CMZ4" s="104"/>
      <c r="CNA4" s="104"/>
      <c r="CNB4" s="104"/>
      <c r="CNC4" s="104"/>
      <c r="CND4" s="104"/>
      <c r="CNE4" s="104"/>
      <c r="CNF4" s="104"/>
      <c r="CNG4" s="104"/>
      <c r="CNH4" s="104"/>
      <c r="CNI4" s="104"/>
      <c r="CNJ4" s="104"/>
      <c r="CNK4" s="104"/>
      <c r="CNL4" s="104"/>
      <c r="CNM4" s="104"/>
      <c r="CNN4" s="104"/>
      <c r="CNO4" s="104"/>
      <c r="CNP4" s="104"/>
      <c r="CNQ4" s="104"/>
      <c r="CNR4" s="104"/>
      <c r="CNS4" s="104"/>
      <c r="CNT4" s="104"/>
      <c r="CNU4" s="104"/>
      <c r="CNV4" s="104"/>
      <c r="CNW4" s="104"/>
      <c r="CNX4" s="104"/>
      <c r="CNY4" s="104"/>
      <c r="CNZ4" s="104"/>
      <c r="COA4" s="104"/>
      <c r="COB4" s="104"/>
      <c r="COC4" s="104"/>
      <c r="COD4" s="104"/>
      <c r="COE4" s="104"/>
      <c r="COF4" s="104"/>
      <c r="COG4" s="104"/>
      <c r="COH4" s="104"/>
      <c r="COI4" s="104"/>
      <c r="COJ4" s="104"/>
      <c r="COK4" s="104"/>
      <c r="COL4" s="104"/>
      <c r="COM4" s="104"/>
      <c r="CON4" s="104"/>
      <c r="COO4" s="104"/>
      <c r="COP4" s="104"/>
      <c r="COQ4" s="104"/>
      <c r="COR4" s="104"/>
      <c r="COS4" s="104"/>
      <c r="COT4" s="104"/>
      <c r="COU4" s="104"/>
      <c r="COV4" s="104"/>
      <c r="COW4" s="104"/>
      <c r="COX4" s="104"/>
      <c r="COY4" s="104"/>
      <c r="COZ4" s="104"/>
      <c r="CPA4" s="104"/>
      <c r="CPB4" s="104"/>
      <c r="CPC4" s="104"/>
      <c r="CPD4" s="104"/>
      <c r="CPE4" s="104"/>
      <c r="CPF4" s="104"/>
      <c r="CPG4" s="104"/>
      <c r="CPH4" s="104"/>
      <c r="CPI4" s="104"/>
      <c r="CPJ4" s="104"/>
      <c r="CPK4" s="104"/>
      <c r="CPL4" s="104"/>
      <c r="CPM4" s="104"/>
      <c r="CPN4" s="104"/>
      <c r="CPO4" s="104"/>
      <c r="CPP4" s="104"/>
      <c r="CPQ4" s="104"/>
      <c r="CPR4" s="104"/>
      <c r="CPS4" s="104"/>
      <c r="CPT4" s="104"/>
      <c r="CPU4" s="104"/>
      <c r="CPV4" s="104"/>
      <c r="CPW4" s="104"/>
      <c r="CPX4" s="104"/>
      <c r="CPY4" s="104"/>
      <c r="CPZ4" s="104"/>
      <c r="CQA4" s="104"/>
      <c r="CQB4" s="104"/>
      <c r="CQC4" s="104"/>
      <c r="CQD4" s="104"/>
      <c r="CQE4" s="104"/>
      <c r="CQF4" s="104"/>
      <c r="CQG4" s="104"/>
      <c r="CQH4" s="104"/>
      <c r="CQI4" s="104"/>
      <c r="CQJ4" s="104"/>
      <c r="CQK4" s="104"/>
      <c r="CQL4" s="104"/>
      <c r="CQM4" s="104"/>
      <c r="CQN4" s="104"/>
      <c r="CQO4" s="104"/>
      <c r="CQP4" s="104"/>
      <c r="CQQ4" s="104"/>
      <c r="CQR4" s="104"/>
      <c r="CQS4" s="104"/>
      <c r="CQT4" s="104"/>
      <c r="CQU4" s="104"/>
      <c r="CQV4" s="104"/>
      <c r="CQW4" s="104"/>
      <c r="CQX4" s="104"/>
      <c r="CQY4" s="104"/>
      <c r="CQZ4" s="104"/>
      <c r="CRA4" s="104"/>
      <c r="CRB4" s="104"/>
      <c r="CRC4" s="104"/>
      <c r="CRD4" s="104"/>
      <c r="CRE4" s="104"/>
      <c r="CRF4" s="104"/>
      <c r="CRG4" s="104"/>
      <c r="CRH4" s="104"/>
      <c r="CRI4" s="104"/>
      <c r="CRJ4" s="104"/>
      <c r="CRK4" s="104"/>
      <c r="CRL4" s="104"/>
      <c r="CRM4" s="104"/>
      <c r="CRN4" s="104"/>
      <c r="CRO4" s="104"/>
      <c r="CRP4" s="104"/>
      <c r="CRQ4" s="104"/>
      <c r="CRR4" s="104"/>
      <c r="CRS4" s="104"/>
      <c r="CRT4" s="104"/>
      <c r="CRU4" s="104"/>
      <c r="CRV4" s="104"/>
      <c r="CRW4" s="104"/>
      <c r="CRX4" s="104"/>
      <c r="CRY4" s="104"/>
      <c r="CRZ4" s="104"/>
      <c r="CSA4" s="104"/>
      <c r="CSB4" s="104"/>
      <c r="CSC4" s="104"/>
      <c r="CSD4" s="104"/>
      <c r="CSE4" s="104"/>
      <c r="CSF4" s="104"/>
      <c r="CSG4" s="104"/>
      <c r="CSH4" s="104"/>
      <c r="CSI4" s="104"/>
      <c r="CSJ4" s="104"/>
      <c r="CSK4" s="104"/>
      <c r="CSL4" s="104"/>
      <c r="CSM4" s="104"/>
      <c r="CSN4" s="104"/>
      <c r="CSO4" s="104"/>
      <c r="CSP4" s="104"/>
      <c r="CSQ4" s="104"/>
      <c r="CSR4" s="104"/>
      <c r="CSS4" s="104"/>
      <c r="CST4" s="104"/>
      <c r="CSU4" s="104"/>
      <c r="CSV4" s="104"/>
      <c r="CSW4" s="104"/>
      <c r="CSX4" s="104"/>
      <c r="CSY4" s="104"/>
      <c r="CSZ4" s="104"/>
      <c r="CTA4" s="104"/>
      <c r="CTB4" s="104"/>
      <c r="CTC4" s="104"/>
      <c r="CTD4" s="104"/>
      <c r="CTE4" s="104"/>
      <c r="CTF4" s="104"/>
      <c r="CTG4" s="104"/>
      <c r="CTH4" s="104"/>
      <c r="CTI4" s="104"/>
      <c r="CTJ4" s="104"/>
      <c r="CTK4" s="104"/>
      <c r="CTL4" s="104"/>
      <c r="CTM4" s="104"/>
      <c r="CTN4" s="104"/>
      <c r="CTO4" s="104"/>
      <c r="CTP4" s="104"/>
      <c r="CTQ4" s="104"/>
      <c r="CTR4" s="104"/>
      <c r="CTS4" s="104"/>
      <c r="CTT4" s="104"/>
      <c r="CTU4" s="104"/>
      <c r="CTV4" s="104"/>
      <c r="CTW4" s="104"/>
      <c r="CTX4" s="104"/>
      <c r="CTY4" s="104"/>
      <c r="CTZ4" s="104"/>
      <c r="CUA4" s="104"/>
      <c r="CUB4" s="104"/>
      <c r="CUC4" s="104"/>
      <c r="CUD4" s="104"/>
      <c r="CUE4" s="104"/>
      <c r="CUF4" s="104"/>
      <c r="CUG4" s="104"/>
      <c r="CUH4" s="104"/>
      <c r="CUI4" s="104"/>
      <c r="CUJ4" s="104"/>
      <c r="CUK4" s="104"/>
      <c r="CUL4" s="104"/>
      <c r="CUM4" s="104"/>
      <c r="CUN4" s="104"/>
      <c r="CUO4" s="104"/>
      <c r="CUP4" s="104"/>
      <c r="CUQ4" s="104"/>
      <c r="CUR4" s="104"/>
      <c r="CUS4" s="104"/>
      <c r="CUT4" s="104"/>
      <c r="CUU4" s="104"/>
      <c r="CUV4" s="104"/>
      <c r="CUW4" s="104"/>
      <c r="CUX4" s="104"/>
      <c r="CUY4" s="104"/>
      <c r="CUZ4" s="104"/>
      <c r="CVA4" s="104"/>
      <c r="CVB4" s="104"/>
      <c r="CVC4" s="104"/>
      <c r="CVD4" s="104"/>
      <c r="CVE4" s="104"/>
      <c r="CVF4" s="104"/>
      <c r="CVG4" s="104"/>
      <c r="CVH4" s="104"/>
      <c r="CVI4" s="104"/>
      <c r="CVJ4" s="104"/>
      <c r="CVK4" s="104"/>
      <c r="CVL4" s="104"/>
      <c r="CVM4" s="104"/>
      <c r="CVN4" s="104"/>
      <c r="CVO4" s="104"/>
      <c r="CVP4" s="104"/>
      <c r="CVQ4" s="104"/>
      <c r="CVR4" s="104"/>
      <c r="CVS4" s="104"/>
      <c r="CVT4" s="104"/>
      <c r="CVU4" s="104"/>
      <c r="CVV4" s="104"/>
      <c r="CVW4" s="104"/>
      <c r="CVX4" s="104"/>
      <c r="CVY4" s="104"/>
      <c r="CVZ4" s="104"/>
      <c r="CWA4" s="104"/>
      <c r="CWB4" s="104"/>
      <c r="CWC4" s="104"/>
      <c r="CWD4" s="104"/>
      <c r="CWE4" s="104"/>
      <c r="CWF4" s="104"/>
      <c r="CWG4" s="104"/>
      <c r="CWH4" s="104"/>
      <c r="CWI4" s="104"/>
      <c r="CWJ4" s="104"/>
      <c r="CWK4" s="104"/>
      <c r="CWL4" s="104"/>
      <c r="CWM4" s="104"/>
      <c r="CWN4" s="104"/>
      <c r="CWO4" s="104"/>
      <c r="CWP4" s="104"/>
      <c r="CWQ4" s="104"/>
      <c r="CWR4" s="104"/>
      <c r="CWS4" s="104"/>
      <c r="CWT4" s="104"/>
      <c r="CWU4" s="104"/>
      <c r="CWV4" s="104"/>
      <c r="CWW4" s="104"/>
      <c r="CWX4" s="104"/>
      <c r="CWY4" s="104"/>
      <c r="CWZ4" s="104"/>
      <c r="CXA4" s="104"/>
      <c r="CXB4" s="104"/>
      <c r="CXC4" s="104"/>
      <c r="CXD4" s="104"/>
      <c r="CXE4" s="104"/>
      <c r="CXF4" s="104"/>
      <c r="CXG4" s="104"/>
      <c r="CXH4" s="104"/>
      <c r="CXI4" s="104"/>
      <c r="CXJ4" s="104"/>
      <c r="CXK4" s="104"/>
      <c r="CXL4" s="104"/>
      <c r="CXM4" s="104"/>
      <c r="CXN4" s="104"/>
      <c r="CXO4" s="104"/>
      <c r="CXP4" s="104"/>
      <c r="CXQ4" s="104"/>
      <c r="CXR4" s="104"/>
      <c r="CXS4" s="104"/>
      <c r="CXT4" s="104"/>
      <c r="CXU4" s="104"/>
      <c r="CXV4" s="104"/>
      <c r="CXW4" s="104"/>
      <c r="CXX4" s="104"/>
      <c r="CXY4" s="104"/>
      <c r="CXZ4" s="104"/>
      <c r="CYA4" s="104"/>
      <c r="CYB4" s="104"/>
      <c r="CYC4" s="104"/>
      <c r="CYD4" s="104"/>
      <c r="CYE4" s="104"/>
      <c r="CYF4" s="104"/>
      <c r="CYG4" s="104"/>
      <c r="CYH4" s="104"/>
      <c r="CYI4" s="104"/>
      <c r="CYJ4" s="104"/>
      <c r="CYK4" s="104"/>
      <c r="CYL4" s="104"/>
      <c r="CYM4" s="104"/>
      <c r="CYN4" s="104"/>
      <c r="CYO4" s="104"/>
      <c r="CYP4" s="104"/>
      <c r="CYQ4" s="104"/>
      <c r="CYR4" s="104"/>
      <c r="CYS4" s="104"/>
      <c r="CYT4" s="104"/>
      <c r="CYU4" s="104"/>
      <c r="CYV4" s="104"/>
      <c r="CYW4" s="104"/>
      <c r="CYX4" s="104"/>
      <c r="CYY4" s="104"/>
      <c r="CYZ4" s="104"/>
      <c r="CZA4" s="104"/>
      <c r="CZB4" s="104"/>
      <c r="CZC4" s="104"/>
      <c r="CZD4" s="104"/>
      <c r="CZE4" s="104"/>
      <c r="CZF4" s="104"/>
      <c r="CZG4" s="104"/>
      <c r="CZH4" s="104"/>
      <c r="CZI4" s="104"/>
      <c r="CZJ4" s="104"/>
      <c r="CZK4" s="104"/>
      <c r="CZL4" s="104"/>
      <c r="CZM4" s="104"/>
      <c r="CZN4" s="104"/>
      <c r="CZO4" s="104"/>
      <c r="CZP4" s="104"/>
      <c r="CZQ4" s="104"/>
      <c r="CZR4" s="104"/>
      <c r="CZS4" s="104"/>
      <c r="CZT4" s="104"/>
      <c r="CZU4" s="104"/>
      <c r="CZV4" s="104"/>
      <c r="CZW4" s="104"/>
      <c r="CZX4" s="104"/>
      <c r="CZY4" s="104"/>
      <c r="CZZ4" s="104"/>
      <c r="DAA4" s="104"/>
      <c r="DAB4" s="104"/>
      <c r="DAC4" s="104"/>
      <c r="DAD4" s="104"/>
      <c r="DAE4" s="104"/>
      <c r="DAF4" s="104"/>
      <c r="DAG4" s="104"/>
      <c r="DAH4" s="104"/>
      <c r="DAI4" s="104"/>
      <c r="DAJ4" s="104"/>
      <c r="DAK4" s="104"/>
      <c r="DAL4" s="104"/>
      <c r="DAM4" s="104"/>
      <c r="DAN4" s="104"/>
      <c r="DAO4" s="104"/>
      <c r="DAP4" s="104"/>
      <c r="DAQ4" s="104"/>
      <c r="DAR4" s="104"/>
      <c r="DAS4" s="104"/>
      <c r="DAT4" s="104"/>
      <c r="DAU4" s="104"/>
      <c r="DAV4" s="104"/>
      <c r="DAW4" s="104"/>
      <c r="DAX4" s="104"/>
      <c r="DAY4" s="104"/>
      <c r="DAZ4" s="104"/>
      <c r="DBA4" s="104"/>
      <c r="DBB4" s="104"/>
      <c r="DBC4" s="104"/>
      <c r="DBD4" s="104"/>
      <c r="DBE4" s="104"/>
      <c r="DBF4" s="104"/>
      <c r="DBG4" s="104"/>
      <c r="DBH4" s="104"/>
      <c r="DBI4" s="104"/>
      <c r="DBJ4" s="104"/>
      <c r="DBK4" s="104"/>
      <c r="DBL4" s="104"/>
      <c r="DBM4" s="104"/>
      <c r="DBN4" s="104"/>
      <c r="DBO4" s="104"/>
      <c r="DBP4" s="104"/>
      <c r="DBQ4" s="104"/>
      <c r="DBR4" s="104"/>
      <c r="DBS4" s="104"/>
      <c r="DBT4" s="104"/>
      <c r="DBU4" s="104"/>
      <c r="DBV4" s="104"/>
      <c r="DBW4" s="104"/>
      <c r="DBX4" s="104"/>
      <c r="DBY4" s="104"/>
      <c r="DBZ4" s="104"/>
      <c r="DCA4" s="104"/>
      <c r="DCB4" s="104"/>
      <c r="DCC4" s="104"/>
      <c r="DCD4" s="104"/>
      <c r="DCE4" s="104"/>
      <c r="DCF4" s="104"/>
      <c r="DCG4" s="104"/>
      <c r="DCH4" s="104"/>
      <c r="DCI4" s="104"/>
      <c r="DCJ4" s="104"/>
      <c r="DCK4" s="104"/>
      <c r="DCL4" s="104"/>
      <c r="DCM4" s="104"/>
      <c r="DCN4" s="104"/>
      <c r="DCO4" s="104"/>
      <c r="DCP4" s="104"/>
      <c r="DCQ4" s="104"/>
      <c r="DCR4" s="104"/>
      <c r="DCS4" s="104"/>
      <c r="DCT4" s="104"/>
      <c r="DCU4" s="104"/>
      <c r="DCV4" s="104"/>
      <c r="DCW4" s="104"/>
      <c r="DCX4" s="104"/>
      <c r="DCY4" s="104"/>
      <c r="DCZ4" s="104"/>
      <c r="DDA4" s="104"/>
      <c r="DDB4" s="104"/>
      <c r="DDC4" s="104"/>
      <c r="DDD4" s="104"/>
      <c r="DDE4" s="104"/>
      <c r="DDF4" s="104"/>
      <c r="DDG4" s="104"/>
      <c r="DDH4" s="104"/>
      <c r="DDI4" s="104"/>
      <c r="DDJ4" s="104"/>
      <c r="DDK4" s="104"/>
      <c r="DDL4" s="104"/>
      <c r="DDM4" s="104"/>
      <c r="DDN4" s="104"/>
      <c r="DDO4" s="104"/>
      <c r="DDP4" s="104"/>
      <c r="DDQ4" s="104"/>
      <c r="DDR4" s="104"/>
      <c r="DDS4" s="104"/>
      <c r="DDT4" s="104"/>
      <c r="DDU4" s="104"/>
      <c r="DDV4" s="104"/>
      <c r="DDW4" s="104"/>
      <c r="DDX4" s="104"/>
      <c r="DDY4" s="104"/>
      <c r="DDZ4" s="104"/>
      <c r="DEA4" s="104"/>
      <c r="DEB4" s="104"/>
      <c r="DEC4" s="104"/>
      <c r="DED4" s="104"/>
      <c r="DEE4" s="104"/>
      <c r="DEF4" s="104"/>
      <c r="DEG4" s="104"/>
      <c r="DEH4" s="104"/>
      <c r="DEI4" s="104"/>
      <c r="DEJ4" s="104"/>
      <c r="DEK4" s="104"/>
      <c r="DEL4" s="104"/>
      <c r="DEM4" s="104"/>
      <c r="DEN4" s="104"/>
      <c r="DEO4" s="104"/>
      <c r="DEP4" s="104"/>
      <c r="DEQ4" s="104"/>
      <c r="DER4" s="104"/>
      <c r="DES4" s="104"/>
      <c r="DET4" s="104"/>
      <c r="DEU4" s="104"/>
      <c r="DEV4" s="104"/>
      <c r="DEW4" s="104"/>
      <c r="DEX4" s="104"/>
      <c r="DEY4" s="104"/>
      <c r="DEZ4" s="104"/>
      <c r="DFA4" s="104"/>
      <c r="DFB4" s="104"/>
      <c r="DFC4" s="104"/>
      <c r="DFD4" s="104"/>
      <c r="DFE4" s="104"/>
      <c r="DFF4" s="104"/>
      <c r="DFG4" s="104"/>
      <c r="DFH4" s="104"/>
      <c r="DFI4" s="104"/>
      <c r="DFJ4" s="104"/>
      <c r="DFK4" s="104"/>
      <c r="DFL4" s="104"/>
      <c r="DFM4" s="104"/>
      <c r="DFN4" s="104"/>
      <c r="DFO4" s="104"/>
      <c r="DFP4" s="104"/>
      <c r="DFQ4" s="104"/>
      <c r="DFR4" s="104"/>
      <c r="DFS4" s="104"/>
      <c r="DFT4" s="104"/>
      <c r="DFU4" s="104"/>
      <c r="DFV4" s="104"/>
      <c r="DFW4" s="104"/>
      <c r="DFX4" s="104"/>
      <c r="DFY4" s="104"/>
      <c r="DFZ4" s="104"/>
      <c r="DGA4" s="104"/>
      <c r="DGB4" s="104"/>
      <c r="DGC4" s="104"/>
      <c r="DGD4" s="104"/>
      <c r="DGE4" s="104"/>
      <c r="DGF4" s="104"/>
      <c r="DGG4" s="104"/>
      <c r="DGH4" s="104"/>
      <c r="DGI4" s="104"/>
      <c r="DGJ4" s="104"/>
      <c r="DGK4" s="104"/>
      <c r="DGL4" s="104"/>
      <c r="DGM4" s="104"/>
      <c r="DGN4" s="104"/>
      <c r="DGO4" s="104"/>
      <c r="DGP4" s="104"/>
      <c r="DGQ4" s="104"/>
      <c r="DGR4" s="104"/>
      <c r="DGS4" s="104"/>
      <c r="DGT4" s="104"/>
      <c r="DGU4" s="104"/>
      <c r="DGV4" s="104"/>
      <c r="DGW4" s="104"/>
      <c r="DGX4" s="104"/>
      <c r="DGY4" s="104"/>
      <c r="DGZ4" s="104"/>
      <c r="DHA4" s="104"/>
      <c r="DHB4" s="104"/>
      <c r="DHC4" s="104"/>
      <c r="DHD4" s="104"/>
      <c r="DHE4" s="104"/>
      <c r="DHF4" s="104"/>
      <c r="DHG4" s="104"/>
      <c r="DHH4" s="104"/>
      <c r="DHI4" s="104"/>
      <c r="DHJ4" s="104"/>
      <c r="DHK4" s="104"/>
      <c r="DHL4" s="104"/>
      <c r="DHM4" s="104"/>
      <c r="DHN4" s="104"/>
      <c r="DHO4" s="104"/>
      <c r="DHP4" s="104"/>
      <c r="DHQ4" s="104"/>
      <c r="DHR4" s="104"/>
      <c r="DHS4" s="104"/>
      <c r="DHT4" s="104"/>
      <c r="DHU4" s="104"/>
      <c r="DHV4" s="104"/>
      <c r="DHW4" s="104"/>
      <c r="DHX4" s="104"/>
      <c r="DHY4" s="104"/>
      <c r="DHZ4" s="104"/>
      <c r="DIA4" s="104"/>
      <c r="DIB4" s="104"/>
      <c r="DIC4" s="104"/>
      <c r="DID4" s="104"/>
      <c r="DIE4" s="104"/>
      <c r="DIF4" s="104"/>
      <c r="DIG4" s="104"/>
      <c r="DIH4" s="104"/>
      <c r="DII4" s="104"/>
      <c r="DIJ4" s="104"/>
      <c r="DIK4" s="104"/>
      <c r="DIL4" s="104"/>
      <c r="DIM4" s="104"/>
      <c r="DIN4" s="104"/>
      <c r="DIO4" s="104"/>
      <c r="DIP4" s="104"/>
      <c r="DIQ4" s="104"/>
      <c r="DIR4" s="104"/>
      <c r="DIS4" s="104"/>
      <c r="DIT4" s="104"/>
      <c r="DIU4" s="104"/>
      <c r="DIV4" s="104"/>
      <c r="DIW4" s="104"/>
      <c r="DIX4" s="104"/>
      <c r="DIY4" s="104"/>
      <c r="DIZ4" s="104"/>
      <c r="DJA4" s="104"/>
      <c r="DJB4" s="104"/>
      <c r="DJC4" s="104"/>
      <c r="DJD4" s="104"/>
      <c r="DJE4" s="104"/>
      <c r="DJF4" s="104"/>
      <c r="DJG4" s="104"/>
      <c r="DJH4" s="104"/>
      <c r="DJI4" s="104"/>
      <c r="DJJ4" s="104"/>
      <c r="DJK4" s="104"/>
      <c r="DJL4" s="104"/>
      <c r="DJM4" s="104"/>
      <c r="DJN4" s="104"/>
      <c r="DJO4" s="104"/>
      <c r="DJP4" s="104"/>
      <c r="DJQ4" s="104"/>
      <c r="DJR4" s="104"/>
      <c r="DJS4" s="104"/>
      <c r="DJT4" s="104"/>
      <c r="DJU4" s="104"/>
      <c r="DJV4" s="104"/>
      <c r="DJW4" s="104"/>
      <c r="DJX4" s="104"/>
      <c r="DJY4" s="104"/>
      <c r="DJZ4" s="104"/>
      <c r="DKA4" s="104"/>
      <c r="DKB4" s="104"/>
      <c r="DKC4" s="104"/>
      <c r="DKD4" s="104"/>
      <c r="DKE4" s="104"/>
      <c r="DKF4" s="104"/>
      <c r="DKG4" s="104"/>
      <c r="DKH4" s="104"/>
      <c r="DKI4" s="104"/>
      <c r="DKJ4" s="104"/>
      <c r="DKK4" s="104"/>
      <c r="DKL4" s="104"/>
      <c r="DKM4" s="104"/>
      <c r="DKN4" s="104"/>
      <c r="DKO4" s="104"/>
      <c r="DKP4" s="104"/>
      <c r="DKQ4" s="104"/>
      <c r="DKR4" s="104"/>
      <c r="DKS4" s="104"/>
      <c r="DKT4" s="104"/>
      <c r="DKU4" s="104"/>
      <c r="DKV4" s="104"/>
      <c r="DKW4" s="104"/>
      <c r="DKX4" s="104"/>
      <c r="DKY4" s="104"/>
      <c r="DKZ4" s="104"/>
      <c r="DLA4" s="104"/>
      <c r="DLB4" s="104"/>
      <c r="DLC4" s="104"/>
      <c r="DLD4" s="104"/>
      <c r="DLE4" s="104"/>
      <c r="DLF4" s="104"/>
      <c r="DLG4" s="104"/>
      <c r="DLH4" s="104"/>
      <c r="DLI4" s="104"/>
      <c r="DLJ4" s="104"/>
      <c r="DLK4" s="104"/>
      <c r="DLL4" s="104"/>
      <c r="DLM4" s="104"/>
      <c r="DLN4" s="104"/>
      <c r="DLO4" s="104"/>
      <c r="DLP4" s="104"/>
      <c r="DLQ4" s="104"/>
      <c r="DLR4" s="104"/>
      <c r="DLS4" s="104"/>
      <c r="DLT4" s="104"/>
      <c r="DLU4" s="104"/>
      <c r="DLV4" s="104"/>
      <c r="DLW4" s="104"/>
      <c r="DLX4" s="104"/>
      <c r="DLY4" s="104"/>
      <c r="DLZ4" s="104"/>
      <c r="DMA4" s="104"/>
      <c r="DMB4" s="104"/>
      <c r="DMC4" s="104"/>
      <c r="DMD4" s="104"/>
      <c r="DME4" s="104"/>
      <c r="DMF4" s="104"/>
      <c r="DMG4" s="104"/>
      <c r="DMH4" s="104"/>
      <c r="DMI4" s="104"/>
      <c r="DMJ4" s="104"/>
      <c r="DMK4" s="104"/>
      <c r="DML4" s="104"/>
      <c r="DMM4" s="104"/>
      <c r="DMN4" s="104"/>
      <c r="DMO4" s="104"/>
      <c r="DMP4" s="104"/>
      <c r="DMQ4" s="104"/>
      <c r="DMR4" s="104"/>
      <c r="DMS4" s="104"/>
      <c r="DMT4" s="104"/>
      <c r="DMU4" s="104"/>
      <c r="DMV4" s="104"/>
      <c r="DMW4" s="104"/>
      <c r="DMX4" s="104"/>
      <c r="DMY4" s="104"/>
      <c r="DMZ4" s="104"/>
      <c r="DNA4" s="104"/>
      <c r="DNB4" s="104"/>
      <c r="DNC4" s="104"/>
      <c r="DND4" s="104"/>
      <c r="DNE4" s="104"/>
      <c r="DNF4" s="104"/>
      <c r="DNG4" s="104"/>
      <c r="DNH4" s="104"/>
      <c r="DNI4" s="104"/>
      <c r="DNJ4" s="104"/>
      <c r="DNK4" s="104"/>
      <c r="DNL4" s="104"/>
      <c r="DNM4" s="104"/>
      <c r="DNN4" s="104"/>
      <c r="DNO4" s="104"/>
      <c r="DNP4" s="104"/>
      <c r="DNQ4" s="104"/>
      <c r="DNR4" s="104"/>
      <c r="DNS4" s="104"/>
      <c r="DNT4" s="104"/>
      <c r="DNU4" s="104"/>
      <c r="DNV4" s="104"/>
      <c r="DNW4" s="104"/>
      <c r="DNX4" s="104"/>
      <c r="DNY4" s="104"/>
      <c r="DNZ4" s="104"/>
      <c r="DOA4" s="104"/>
      <c r="DOB4" s="104"/>
      <c r="DOC4" s="104"/>
      <c r="DOD4" s="104"/>
      <c r="DOE4" s="104"/>
      <c r="DOF4" s="104"/>
      <c r="DOG4" s="104"/>
      <c r="DOH4" s="104"/>
      <c r="DOI4" s="104"/>
      <c r="DOJ4" s="104"/>
      <c r="DOK4" s="104"/>
      <c r="DOL4" s="104"/>
      <c r="DOM4" s="104"/>
      <c r="DON4" s="104"/>
      <c r="DOO4" s="104"/>
      <c r="DOP4" s="104"/>
      <c r="DOQ4" s="104"/>
      <c r="DOR4" s="104"/>
      <c r="DOS4" s="104"/>
      <c r="DOT4" s="104"/>
      <c r="DOU4" s="104"/>
      <c r="DOV4" s="104"/>
      <c r="DOW4" s="104"/>
      <c r="DOX4" s="104"/>
      <c r="DOY4" s="104"/>
      <c r="DOZ4" s="104"/>
      <c r="DPA4" s="104"/>
      <c r="DPB4" s="104"/>
      <c r="DPC4" s="104"/>
      <c r="DPD4" s="104"/>
      <c r="DPE4" s="104"/>
      <c r="DPF4" s="104"/>
      <c r="DPG4" s="104"/>
      <c r="DPH4" s="104"/>
      <c r="DPI4" s="104"/>
      <c r="DPJ4" s="104"/>
      <c r="DPK4" s="104"/>
      <c r="DPL4" s="104"/>
      <c r="DPM4" s="104"/>
      <c r="DPN4" s="104"/>
      <c r="DPO4" s="104"/>
      <c r="DPP4" s="104"/>
      <c r="DPQ4" s="104"/>
      <c r="DPR4" s="104"/>
      <c r="DPS4" s="104"/>
      <c r="DPT4" s="104"/>
      <c r="DPU4" s="104"/>
      <c r="DPV4" s="104"/>
      <c r="DPW4" s="104"/>
      <c r="DPX4" s="104"/>
      <c r="DPY4" s="104"/>
      <c r="DPZ4" s="104"/>
      <c r="DQA4" s="104"/>
      <c r="DQB4" s="104"/>
      <c r="DQC4" s="104"/>
      <c r="DQD4" s="104"/>
      <c r="DQE4" s="104"/>
      <c r="DQF4" s="104"/>
      <c r="DQG4" s="104"/>
      <c r="DQH4" s="104"/>
      <c r="DQI4" s="104"/>
      <c r="DQJ4" s="104"/>
      <c r="DQK4" s="104"/>
      <c r="DQL4" s="104"/>
      <c r="DQM4" s="104"/>
      <c r="DQN4" s="104"/>
      <c r="DQO4" s="104"/>
      <c r="DQP4" s="104"/>
      <c r="DQQ4" s="104"/>
      <c r="DQR4" s="104"/>
      <c r="DQS4" s="104"/>
      <c r="DQT4" s="104"/>
      <c r="DQU4" s="104"/>
      <c r="DQV4" s="104"/>
      <c r="DQW4" s="104"/>
      <c r="DQX4" s="104"/>
      <c r="DQY4" s="104"/>
      <c r="DQZ4" s="104"/>
      <c r="DRA4" s="104"/>
      <c r="DRB4" s="104"/>
      <c r="DRC4" s="104"/>
      <c r="DRD4" s="104"/>
      <c r="DRE4" s="104"/>
      <c r="DRF4" s="104"/>
      <c r="DRG4" s="104"/>
      <c r="DRH4" s="104"/>
      <c r="DRI4" s="104"/>
      <c r="DRJ4" s="104"/>
      <c r="DRK4" s="104"/>
      <c r="DRL4" s="104"/>
      <c r="DRM4" s="104"/>
      <c r="DRN4" s="104"/>
      <c r="DRO4" s="104"/>
      <c r="DRP4" s="104"/>
      <c r="DRQ4" s="104"/>
      <c r="DRR4" s="104"/>
      <c r="DRS4" s="104"/>
      <c r="DRT4" s="104"/>
      <c r="DRU4" s="104"/>
      <c r="DRV4" s="104"/>
      <c r="DRW4" s="104"/>
      <c r="DRX4" s="104"/>
      <c r="DRY4" s="104"/>
      <c r="DRZ4" s="104"/>
      <c r="DSA4" s="104"/>
      <c r="DSB4" s="104"/>
      <c r="DSC4" s="104"/>
      <c r="DSD4" s="104"/>
      <c r="DSE4" s="104"/>
      <c r="DSF4" s="104"/>
      <c r="DSG4" s="104"/>
      <c r="DSH4" s="104"/>
      <c r="DSI4" s="104"/>
      <c r="DSJ4" s="104"/>
      <c r="DSK4" s="104"/>
      <c r="DSL4" s="104"/>
      <c r="DSM4" s="104"/>
      <c r="DSN4" s="104"/>
      <c r="DSO4" s="104"/>
      <c r="DSP4" s="104"/>
      <c r="DSQ4" s="104"/>
      <c r="DSR4" s="104"/>
      <c r="DSS4" s="104"/>
      <c r="DST4" s="104"/>
      <c r="DSU4" s="104"/>
      <c r="DSV4" s="104"/>
      <c r="DSW4" s="104"/>
      <c r="DSX4" s="104"/>
      <c r="DSY4" s="104"/>
      <c r="DSZ4" s="104"/>
      <c r="DTA4" s="104"/>
      <c r="DTB4" s="104"/>
      <c r="DTC4" s="104"/>
      <c r="DTD4" s="104"/>
      <c r="DTE4" s="104"/>
      <c r="DTF4" s="104"/>
      <c r="DTG4" s="104"/>
      <c r="DTH4" s="104"/>
      <c r="DTI4" s="104"/>
      <c r="DTJ4" s="104"/>
      <c r="DTK4" s="104"/>
      <c r="DTL4" s="104"/>
      <c r="DTM4" s="104"/>
      <c r="DTN4" s="104"/>
      <c r="DTO4" s="104"/>
      <c r="DTP4" s="104"/>
      <c r="DTQ4" s="104"/>
      <c r="DTR4" s="104"/>
      <c r="DTS4" s="104"/>
      <c r="DTT4" s="104"/>
      <c r="DTU4" s="104"/>
      <c r="DTV4" s="104"/>
      <c r="DTW4" s="104"/>
      <c r="DTX4" s="104"/>
      <c r="DTY4" s="104"/>
      <c r="DTZ4" s="104"/>
      <c r="DUA4" s="104"/>
      <c r="DUB4" s="104"/>
      <c r="DUC4" s="104"/>
      <c r="DUD4" s="104"/>
      <c r="DUE4" s="104"/>
      <c r="DUF4" s="104"/>
      <c r="DUG4" s="104"/>
      <c r="DUH4" s="104"/>
      <c r="DUI4" s="104"/>
      <c r="DUJ4" s="104"/>
      <c r="DUK4" s="104"/>
      <c r="DUL4" s="104"/>
      <c r="DUM4" s="104"/>
      <c r="DUN4" s="104"/>
      <c r="DUO4" s="104"/>
      <c r="DUP4" s="104"/>
      <c r="DUQ4" s="104"/>
      <c r="DUR4" s="104"/>
      <c r="DUS4" s="104"/>
      <c r="DUT4" s="104"/>
      <c r="DUU4" s="104"/>
      <c r="DUV4" s="104"/>
      <c r="DUW4" s="104"/>
      <c r="DUX4" s="104"/>
      <c r="DUY4" s="104"/>
      <c r="DUZ4" s="104"/>
      <c r="DVA4" s="104"/>
      <c r="DVB4" s="104"/>
      <c r="DVC4" s="104"/>
      <c r="DVD4" s="104"/>
      <c r="DVE4" s="104"/>
      <c r="DVF4" s="104"/>
      <c r="DVG4" s="104"/>
      <c r="DVH4" s="104"/>
      <c r="DVI4" s="104"/>
      <c r="DVJ4" s="104"/>
      <c r="DVK4" s="104"/>
      <c r="DVL4" s="104"/>
      <c r="DVM4" s="104"/>
      <c r="DVN4" s="104"/>
      <c r="DVO4" s="104"/>
      <c r="DVP4" s="104"/>
      <c r="DVQ4" s="104"/>
      <c r="DVR4" s="104"/>
      <c r="DVS4" s="104"/>
      <c r="DVT4" s="104"/>
      <c r="DVU4" s="104"/>
      <c r="DVV4" s="104"/>
      <c r="DVW4" s="104"/>
      <c r="DVX4" s="104"/>
      <c r="DVY4" s="104"/>
      <c r="DVZ4" s="104"/>
      <c r="DWA4" s="104"/>
      <c r="DWB4" s="104"/>
      <c r="DWC4" s="104"/>
      <c r="DWD4" s="104"/>
      <c r="DWE4" s="104"/>
      <c r="DWF4" s="104"/>
      <c r="DWG4" s="104"/>
      <c r="DWH4" s="104"/>
      <c r="DWI4" s="104"/>
      <c r="DWJ4" s="104"/>
      <c r="DWK4" s="104"/>
      <c r="DWL4" s="104"/>
      <c r="DWM4" s="104"/>
      <c r="DWN4" s="104"/>
      <c r="DWO4" s="104"/>
      <c r="DWP4" s="104"/>
      <c r="DWQ4" s="104"/>
      <c r="DWR4" s="104"/>
      <c r="DWS4" s="104"/>
      <c r="DWT4" s="104"/>
      <c r="DWU4" s="104"/>
      <c r="DWV4" s="104"/>
      <c r="DWW4" s="104"/>
      <c r="DWX4" s="104"/>
      <c r="DWY4" s="104"/>
      <c r="DWZ4" s="104"/>
      <c r="DXA4" s="104"/>
      <c r="DXB4" s="104"/>
      <c r="DXC4" s="104"/>
      <c r="DXD4" s="104"/>
      <c r="DXE4" s="104"/>
      <c r="DXF4" s="104"/>
      <c r="DXG4" s="104"/>
      <c r="DXH4" s="104"/>
      <c r="DXI4" s="104"/>
      <c r="DXJ4" s="104"/>
      <c r="DXK4" s="104"/>
      <c r="DXL4" s="104"/>
      <c r="DXM4" s="104"/>
      <c r="DXN4" s="104"/>
      <c r="DXO4" s="104"/>
      <c r="DXP4" s="104"/>
      <c r="DXQ4" s="104"/>
      <c r="DXR4" s="104"/>
      <c r="DXS4" s="104"/>
      <c r="DXT4" s="104"/>
      <c r="DXU4" s="104"/>
      <c r="DXV4" s="104"/>
      <c r="DXW4" s="104"/>
      <c r="DXX4" s="104"/>
      <c r="DXY4" s="104"/>
      <c r="DXZ4" s="104"/>
      <c r="DYA4" s="104"/>
      <c r="DYB4" s="104"/>
      <c r="DYC4" s="104"/>
      <c r="DYD4" s="104"/>
      <c r="DYE4" s="104"/>
      <c r="DYF4" s="104"/>
      <c r="DYG4" s="104"/>
      <c r="DYH4" s="104"/>
      <c r="DYI4" s="104"/>
      <c r="DYJ4" s="104"/>
      <c r="DYK4" s="104"/>
      <c r="DYL4" s="104"/>
      <c r="DYM4" s="104"/>
      <c r="DYN4" s="104"/>
      <c r="DYO4" s="104"/>
      <c r="DYP4" s="104"/>
      <c r="DYQ4" s="104"/>
      <c r="DYR4" s="104"/>
      <c r="DYS4" s="104"/>
      <c r="DYT4" s="104"/>
      <c r="DYU4" s="104"/>
      <c r="DYV4" s="104"/>
      <c r="DYW4" s="104"/>
      <c r="DYX4" s="104"/>
      <c r="DYY4" s="104"/>
      <c r="DYZ4" s="104"/>
      <c r="DZA4" s="104"/>
      <c r="DZB4" s="104"/>
      <c r="DZC4" s="104"/>
      <c r="DZD4" s="104"/>
      <c r="DZE4" s="104"/>
      <c r="DZF4" s="104"/>
      <c r="DZG4" s="104"/>
      <c r="DZH4" s="104"/>
      <c r="DZI4" s="104"/>
      <c r="DZJ4" s="104"/>
      <c r="DZK4" s="104"/>
      <c r="DZL4" s="104"/>
      <c r="DZM4" s="104"/>
      <c r="DZN4" s="104"/>
      <c r="DZO4" s="104"/>
      <c r="DZP4" s="104"/>
      <c r="DZQ4" s="104"/>
      <c r="DZR4" s="104"/>
      <c r="DZS4" s="104"/>
      <c r="DZT4" s="104"/>
      <c r="DZU4" s="104"/>
      <c r="DZV4" s="104"/>
      <c r="DZW4" s="104"/>
      <c r="DZX4" s="104"/>
      <c r="DZY4" s="104"/>
      <c r="DZZ4" s="104"/>
      <c r="EAA4" s="104"/>
      <c r="EAB4" s="104"/>
      <c r="EAC4" s="104"/>
      <c r="EAD4" s="104"/>
      <c r="EAE4" s="104"/>
      <c r="EAF4" s="104"/>
      <c r="EAG4" s="104"/>
      <c r="EAH4" s="104"/>
      <c r="EAI4" s="104"/>
      <c r="EAJ4" s="104"/>
      <c r="EAK4" s="104"/>
      <c r="EAL4" s="104"/>
      <c r="EAM4" s="104"/>
      <c r="EAN4" s="104"/>
      <c r="EAO4" s="104"/>
      <c r="EAP4" s="104"/>
      <c r="EAQ4" s="104"/>
      <c r="EAR4" s="104"/>
      <c r="EAS4" s="104"/>
      <c r="EAT4" s="104"/>
      <c r="EAU4" s="104"/>
      <c r="EAV4" s="104"/>
      <c r="EAW4" s="104"/>
      <c r="EAX4" s="104"/>
      <c r="EAY4" s="104"/>
      <c r="EAZ4" s="104"/>
      <c r="EBA4" s="104"/>
      <c r="EBB4" s="104"/>
      <c r="EBC4" s="104"/>
      <c r="EBD4" s="104"/>
      <c r="EBE4" s="104"/>
      <c r="EBF4" s="104"/>
      <c r="EBG4" s="104"/>
      <c r="EBH4" s="104"/>
      <c r="EBI4" s="104"/>
      <c r="EBJ4" s="104"/>
      <c r="EBK4" s="104"/>
      <c r="EBL4" s="104"/>
      <c r="EBM4" s="104"/>
      <c r="EBN4" s="104"/>
      <c r="EBO4" s="104"/>
      <c r="EBP4" s="104"/>
      <c r="EBQ4" s="104"/>
      <c r="EBR4" s="104"/>
      <c r="EBS4" s="104"/>
      <c r="EBT4" s="104"/>
      <c r="EBU4" s="104"/>
      <c r="EBV4" s="104"/>
      <c r="EBW4" s="104"/>
      <c r="EBX4" s="104"/>
      <c r="EBY4" s="104"/>
      <c r="EBZ4" s="104"/>
      <c r="ECA4" s="104"/>
      <c r="ECB4" s="104"/>
      <c r="ECC4" s="104"/>
      <c r="ECD4" s="104"/>
      <c r="ECE4" s="104"/>
      <c r="ECF4" s="104"/>
      <c r="ECG4" s="104"/>
      <c r="ECH4" s="104"/>
      <c r="ECI4" s="104"/>
      <c r="ECJ4" s="104"/>
      <c r="ECK4" s="104"/>
      <c r="ECL4" s="104"/>
      <c r="ECM4" s="104"/>
      <c r="ECN4" s="104"/>
      <c r="ECO4" s="104"/>
      <c r="ECP4" s="104"/>
      <c r="ECQ4" s="104"/>
      <c r="ECR4" s="104"/>
      <c r="ECS4" s="104"/>
      <c r="ECT4" s="104"/>
      <c r="ECU4" s="104"/>
      <c r="ECV4" s="104"/>
      <c r="ECW4" s="104"/>
      <c r="ECX4" s="104"/>
      <c r="ECY4" s="104"/>
      <c r="ECZ4" s="104"/>
      <c r="EDA4" s="104"/>
      <c r="EDB4" s="104"/>
      <c r="EDC4" s="104"/>
      <c r="EDD4" s="104"/>
      <c r="EDE4" s="104"/>
      <c r="EDF4" s="104"/>
      <c r="EDG4" s="104"/>
      <c r="EDH4" s="104"/>
      <c r="EDI4" s="104"/>
      <c r="EDJ4" s="104"/>
      <c r="EDK4" s="104"/>
      <c r="EDL4" s="104"/>
      <c r="EDM4" s="104"/>
      <c r="EDN4" s="104"/>
      <c r="EDO4" s="104"/>
      <c r="EDP4" s="104"/>
      <c r="EDQ4" s="104"/>
      <c r="EDR4" s="104"/>
      <c r="EDS4" s="104"/>
      <c r="EDT4" s="104"/>
      <c r="EDU4" s="104"/>
      <c r="EDV4" s="104"/>
      <c r="EDW4" s="104"/>
      <c r="EDX4" s="104"/>
      <c r="EDY4" s="104"/>
      <c r="EDZ4" s="104"/>
      <c r="EEA4" s="104"/>
      <c r="EEB4" s="104"/>
      <c r="EEC4" s="104"/>
      <c r="EED4" s="104"/>
      <c r="EEE4" s="104"/>
      <c r="EEF4" s="104"/>
      <c r="EEG4" s="104"/>
      <c r="EEH4" s="104"/>
      <c r="EEI4" s="104"/>
      <c r="EEJ4" s="104"/>
      <c r="EEK4" s="104"/>
      <c r="EEL4" s="104"/>
      <c r="EEM4" s="104"/>
      <c r="EEN4" s="104"/>
      <c r="EEO4" s="104"/>
      <c r="EEP4" s="104"/>
      <c r="EEQ4" s="104"/>
      <c r="EER4" s="104"/>
      <c r="EES4" s="104"/>
      <c r="EET4" s="104"/>
      <c r="EEU4" s="104"/>
      <c r="EEV4" s="104"/>
      <c r="EEW4" s="104"/>
      <c r="EEX4" s="104"/>
      <c r="EEY4" s="104"/>
      <c r="EEZ4" s="104"/>
      <c r="EFA4" s="104"/>
      <c r="EFB4" s="104"/>
      <c r="EFC4" s="104"/>
      <c r="EFD4" s="104"/>
      <c r="EFE4" s="104"/>
      <c r="EFF4" s="104"/>
      <c r="EFG4" s="104"/>
      <c r="EFH4" s="104"/>
      <c r="EFI4" s="104"/>
      <c r="EFJ4" s="104"/>
      <c r="EFK4" s="104"/>
      <c r="EFL4" s="104"/>
      <c r="EFM4" s="104"/>
      <c r="EFN4" s="104"/>
      <c r="EFO4" s="104"/>
      <c r="EFP4" s="104"/>
      <c r="EFQ4" s="104"/>
      <c r="EFR4" s="104"/>
      <c r="EFS4" s="104"/>
      <c r="EFT4" s="104"/>
      <c r="EFU4" s="104"/>
      <c r="EFV4" s="104"/>
      <c r="EFW4" s="104"/>
      <c r="EFX4" s="104"/>
      <c r="EFY4" s="104"/>
      <c r="EFZ4" s="104"/>
      <c r="EGA4" s="104"/>
      <c r="EGB4" s="104"/>
      <c r="EGC4" s="104"/>
      <c r="EGD4" s="104"/>
      <c r="EGE4" s="104"/>
      <c r="EGF4" s="104"/>
      <c r="EGG4" s="104"/>
      <c r="EGH4" s="104"/>
      <c r="EGI4" s="104"/>
      <c r="EGJ4" s="104"/>
      <c r="EGK4" s="104"/>
      <c r="EGL4" s="104"/>
      <c r="EGM4" s="104"/>
      <c r="EGN4" s="104"/>
      <c r="EGO4" s="104"/>
      <c r="EGP4" s="104"/>
      <c r="EGQ4" s="104"/>
      <c r="EGR4" s="104"/>
      <c r="EGS4" s="104"/>
      <c r="EGT4" s="104"/>
      <c r="EGU4" s="104"/>
      <c r="EGV4" s="104"/>
      <c r="EGW4" s="104"/>
      <c r="EGX4" s="104"/>
      <c r="EGY4" s="104"/>
      <c r="EGZ4" s="104"/>
      <c r="EHA4" s="104"/>
      <c r="EHB4" s="104"/>
      <c r="EHC4" s="104"/>
      <c r="EHD4" s="104"/>
      <c r="EHE4" s="104"/>
      <c r="EHF4" s="104"/>
      <c r="EHG4" s="104"/>
      <c r="EHH4" s="104"/>
      <c r="EHI4" s="104"/>
      <c r="EHJ4" s="104"/>
      <c r="EHK4" s="104"/>
      <c r="EHL4" s="104"/>
      <c r="EHM4" s="104"/>
      <c r="EHN4" s="104"/>
      <c r="EHO4" s="104"/>
      <c r="EHP4" s="104"/>
      <c r="EHQ4" s="104"/>
      <c r="EHR4" s="104"/>
      <c r="EHS4" s="104"/>
      <c r="EHT4" s="104"/>
      <c r="EHU4" s="104"/>
      <c r="EHV4" s="104"/>
      <c r="EHW4" s="104"/>
      <c r="EHX4" s="104"/>
      <c r="EHY4" s="104"/>
      <c r="EHZ4" s="104"/>
      <c r="EIA4" s="104"/>
      <c r="EIB4" s="104"/>
      <c r="EIC4" s="104"/>
      <c r="EID4" s="104"/>
      <c r="EIE4" s="104"/>
      <c r="EIF4" s="104"/>
      <c r="EIG4" s="104"/>
      <c r="EIH4" s="104"/>
      <c r="EII4" s="104"/>
      <c r="EIJ4" s="104"/>
      <c r="EIK4" s="104"/>
      <c r="EIL4" s="104"/>
      <c r="EIM4" s="104"/>
      <c r="EIN4" s="104"/>
      <c r="EIO4" s="104"/>
      <c r="EIP4" s="104"/>
      <c r="EIQ4" s="104"/>
      <c r="EIR4" s="104"/>
      <c r="EIS4" s="104"/>
      <c r="EIT4" s="104"/>
      <c r="EIU4" s="104"/>
      <c r="EIV4" s="104"/>
      <c r="EIW4" s="104"/>
      <c r="EIX4" s="104"/>
      <c r="EIY4" s="104"/>
      <c r="EIZ4" s="104"/>
      <c r="EJA4" s="104"/>
      <c r="EJB4" s="104"/>
      <c r="EJC4" s="104"/>
      <c r="EJD4" s="104"/>
      <c r="EJE4" s="104"/>
      <c r="EJF4" s="104"/>
      <c r="EJG4" s="104"/>
      <c r="EJH4" s="104"/>
      <c r="EJI4" s="104"/>
      <c r="EJJ4" s="104"/>
      <c r="EJK4" s="104"/>
      <c r="EJL4" s="104"/>
      <c r="EJM4" s="104"/>
      <c r="EJN4" s="104"/>
      <c r="EJO4" s="104"/>
      <c r="EJP4" s="104"/>
      <c r="EJQ4" s="104"/>
      <c r="EJR4" s="104"/>
      <c r="EJS4" s="104"/>
      <c r="EJT4" s="104"/>
      <c r="EJU4" s="104"/>
      <c r="EJV4" s="104"/>
      <c r="EJW4" s="104"/>
      <c r="EJX4" s="104"/>
      <c r="EJY4" s="104"/>
      <c r="EJZ4" s="104"/>
      <c r="EKA4" s="104"/>
      <c r="EKB4" s="104"/>
      <c r="EKC4" s="104"/>
      <c r="EKD4" s="104"/>
      <c r="EKE4" s="104"/>
      <c r="EKF4" s="104"/>
      <c r="EKG4" s="104"/>
      <c r="EKH4" s="104"/>
      <c r="EKI4" s="104"/>
      <c r="EKJ4" s="104"/>
      <c r="EKK4" s="104"/>
      <c r="EKL4" s="104"/>
      <c r="EKM4" s="104"/>
      <c r="EKN4" s="104"/>
      <c r="EKO4" s="104"/>
      <c r="EKP4" s="104"/>
      <c r="EKQ4" s="104"/>
      <c r="EKR4" s="104"/>
      <c r="EKS4" s="104"/>
      <c r="EKT4" s="104"/>
      <c r="EKU4" s="104"/>
      <c r="EKV4" s="104"/>
      <c r="EKW4" s="104"/>
      <c r="EKX4" s="104"/>
      <c r="EKY4" s="104"/>
      <c r="EKZ4" s="104"/>
      <c r="ELA4" s="104"/>
      <c r="ELB4" s="104"/>
      <c r="ELC4" s="104"/>
      <c r="ELD4" s="104"/>
      <c r="ELE4" s="104"/>
      <c r="ELF4" s="104"/>
      <c r="ELG4" s="104"/>
      <c r="ELH4" s="104"/>
      <c r="ELI4" s="104"/>
      <c r="ELJ4" s="104"/>
      <c r="ELK4" s="104"/>
      <c r="ELL4" s="104"/>
      <c r="ELM4" s="104"/>
      <c r="ELN4" s="104"/>
      <c r="ELO4" s="104"/>
      <c r="ELP4" s="104"/>
      <c r="ELQ4" s="104"/>
      <c r="ELR4" s="104"/>
      <c r="ELS4" s="104"/>
      <c r="ELT4" s="104"/>
      <c r="ELU4" s="104"/>
      <c r="ELV4" s="104"/>
      <c r="ELW4" s="104"/>
      <c r="ELX4" s="104"/>
      <c r="ELY4" s="104"/>
      <c r="ELZ4" s="104"/>
      <c r="EMA4" s="104"/>
      <c r="EMB4" s="104"/>
      <c r="EMC4" s="104"/>
      <c r="EMD4" s="104"/>
      <c r="EME4" s="104"/>
      <c r="EMF4" s="104"/>
      <c r="EMG4" s="104"/>
      <c r="EMH4" s="104"/>
      <c r="EMI4" s="104"/>
      <c r="EMJ4" s="104"/>
      <c r="EMK4" s="104"/>
      <c r="EML4" s="104"/>
      <c r="EMM4" s="104"/>
      <c r="EMN4" s="104"/>
      <c r="EMO4" s="104"/>
      <c r="EMP4" s="104"/>
      <c r="EMQ4" s="104"/>
      <c r="EMR4" s="104"/>
      <c r="EMS4" s="104"/>
      <c r="EMT4" s="104"/>
      <c r="EMU4" s="104"/>
      <c r="EMV4" s="104"/>
      <c r="EMW4" s="104"/>
      <c r="EMX4" s="104"/>
      <c r="EMY4" s="104"/>
      <c r="EMZ4" s="104"/>
      <c r="ENA4" s="104"/>
      <c r="ENB4" s="104"/>
      <c r="ENC4" s="104"/>
      <c r="END4" s="104"/>
      <c r="ENE4" s="104"/>
      <c r="ENF4" s="104"/>
      <c r="ENG4" s="104"/>
      <c r="ENH4" s="104"/>
      <c r="ENI4" s="104"/>
      <c r="ENJ4" s="104"/>
      <c r="ENK4" s="104"/>
      <c r="ENL4" s="104"/>
      <c r="ENM4" s="104"/>
      <c r="ENN4" s="104"/>
      <c r="ENO4" s="104"/>
      <c r="ENP4" s="104"/>
      <c r="ENQ4" s="104"/>
      <c r="ENR4" s="104"/>
      <c r="ENS4" s="104"/>
      <c r="ENT4" s="104"/>
      <c r="ENU4" s="104"/>
      <c r="ENV4" s="104"/>
      <c r="ENW4" s="104"/>
      <c r="ENX4" s="104"/>
      <c r="ENY4" s="104"/>
      <c r="ENZ4" s="104"/>
      <c r="EOA4" s="104"/>
      <c r="EOB4" s="104"/>
      <c r="EOC4" s="104"/>
      <c r="EOD4" s="104"/>
      <c r="EOE4" s="104"/>
      <c r="EOF4" s="104"/>
      <c r="EOG4" s="104"/>
      <c r="EOH4" s="104"/>
      <c r="EOI4" s="104"/>
      <c r="EOJ4" s="104"/>
      <c r="EOK4" s="104"/>
      <c r="EOL4" s="104"/>
      <c r="EOM4" s="104"/>
      <c r="EON4" s="104"/>
      <c r="EOO4" s="104"/>
      <c r="EOP4" s="104"/>
      <c r="EOQ4" s="104"/>
      <c r="EOR4" s="104"/>
      <c r="EOS4" s="104"/>
      <c r="EOT4" s="104"/>
      <c r="EOU4" s="104"/>
      <c r="EOV4" s="104"/>
      <c r="EOW4" s="104"/>
      <c r="EOX4" s="104"/>
      <c r="EOY4" s="104"/>
      <c r="EOZ4" s="104"/>
      <c r="EPA4" s="104"/>
      <c r="EPB4" s="104"/>
      <c r="EPC4" s="104"/>
      <c r="EPD4" s="104"/>
      <c r="EPE4" s="104"/>
      <c r="EPF4" s="104"/>
      <c r="EPG4" s="104"/>
      <c r="EPH4" s="104"/>
      <c r="EPI4" s="104"/>
      <c r="EPJ4" s="104"/>
      <c r="EPK4" s="104"/>
      <c r="EPL4" s="104"/>
      <c r="EPM4" s="104"/>
      <c r="EPN4" s="104"/>
      <c r="EPO4" s="104"/>
      <c r="EPP4" s="104"/>
      <c r="EPQ4" s="104"/>
      <c r="EPR4" s="104"/>
      <c r="EPS4" s="104"/>
      <c r="EPT4" s="104"/>
      <c r="EPU4" s="104"/>
      <c r="EPV4" s="104"/>
      <c r="EPW4" s="104"/>
      <c r="EPX4" s="104"/>
      <c r="EPY4" s="104"/>
      <c r="EPZ4" s="104"/>
      <c r="EQA4" s="104"/>
      <c r="EQB4" s="104"/>
      <c r="EQC4" s="104"/>
      <c r="EQD4" s="104"/>
      <c r="EQE4" s="104"/>
      <c r="EQF4" s="104"/>
      <c r="EQG4" s="104"/>
      <c r="EQH4" s="104"/>
      <c r="EQI4" s="104"/>
      <c r="EQJ4" s="104"/>
      <c r="EQK4" s="104"/>
      <c r="EQL4" s="104"/>
      <c r="EQM4" s="104"/>
      <c r="EQN4" s="104"/>
      <c r="EQO4" s="104"/>
      <c r="EQP4" s="104"/>
      <c r="EQQ4" s="104"/>
      <c r="EQR4" s="104"/>
      <c r="EQS4" s="104"/>
      <c r="EQT4" s="104"/>
      <c r="EQU4" s="104"/>
      <c r="EQV4" s="104"/>
      <c r="EQW4" s="104"/>
      <c r="EQX4" s="104"/>
      <c r="EQY4" s="104"/>
      <c r="EQZ4" s="104"/>
      <c r="ERA4" s="104"/>
      <c r="ERB4" s="104"/>
      <c r="ERC4" s="104"/>
      <c r="ERD4" s="104"/>
      <c r="ERE4" s="104"/>
      <c r="ERF4" s="104"/>
      <c r="ERG4" s="104"/>
      <c r="ERH4" s="104"/>
      <c r="ERI4" s="104"/>
      <c r="ERJ4" s="104"/>
      <c r="ERK4" s="104"/>
      <c r="ERL4" s="104"/>
      <c r="ERM4" s="104"/>
      <c r="ERN4" s="104"/>
      <c r="ERO4" s="104"/>
      <c r="ERP4" s="104"/>
      <c r="ERQ4" s="104"/>
      <c r="ERR4" s="104"/>
      <c r="ERS4" s="104"/>
      <c r="ERT4" s="104"/>
      <c r="ERU4" s="104"/>
      <c r="ERV4" s="104"/>
      <c r="ERW4" s="104"/>
      <c r="ERX4" s="104"/>
      <c r="ERY4" s="104"/>
      <c r="ERZ4" s="104"/>
      <c r="ESA4" s="104"/>
      <c r="ESB4" s="104"/>
      <c r="ESC4" s="104"/>
      <c r="ESD4" s="104"/>
      <c r="ESE4" s="104"/>
      <c r="ESF4" s="104"/>
      <c r="ESG4" s="104"/>
      <c r="ESH4" s="104"/>
      <c r="ESI4" s="104"/>
      <c r="ESJ4" s="104"/>
      <c r="ESK4" s="104"/>
      <c r="ESL4" s="104"/>
      <c r="ESM4" s="104"/>
      <c r="ESN4" s="104"/>
      <c r="ESO4" s="104"/>
      <c r="ESP4" s="104"/>
      <c r="ESQ4" s="104"/>
      <c r="ESR4" s="104"/>
      <c r="ESS4" s="104"/>
      <c r="EST4" s="104"/>
      <c r="ESU4" s="104"/>
      <c r="ESV4" s="104"/>
      <c r="ESW4" s="104"/>
      <c r="ESX4" s="104"/>
      <c r="ESY4" s="104"/>
      <c r="ESZ4" s="104"/>
      <c r="ETA4" s="104"/>
      <c r="ETB4" s="104"/>
      <c r="ETC4" s="104"/>
      <c r="ETD4" s="104"/>
      <c r="ETE4" s="104"/>
      <c r="ETF4" s="104"/>
      <c r="ETG4" s="104"/>
      <c r="ETH4" s="104"/>
      <c r="ETI4" s="104"/>
      <c r="ETJ4" s="104"/>
      <c r="ETK4" s="104"/>
      <c r="ETL4" s="104"/>
      <c r="ETM4" s="104"/>
      <c r="ETN4" s="104"/>
      <c r="ETO4" s="104"/>
      <c r="ETP4" s="104"/>
      <c r="ETQ4" s="104"/>
      <c r="ETR4" s="104"/>
      <c r="ETS4" s="104"/>
      <c r="ETT4" s="104"/>
      <c r="ETU4" s="104"/>
      <c r="ETV4" s="104"/>
      <c r="ETW4" s="104"/>
      <c r="ETX4" s="104"/>
      <c r="ETY4" s="104"/>
      <c r="ETZ4" s="104"/>
      <c r="EUA4" s="104"/>
      <c r="EUB4" s="104"/>
      <c r="EUC4" s="104"/>
      <c r="EUD4" s="104"/>
      <c r="EUE4" s="104"/>
      <c r="EUF4" s="104"/>
      <c r="EUG4" s="104"/>
      <c r="EUH4" s="104"/>
      <c r="EUI4" s="104"/>
      <c r="EUJ4" s="104"/>
      <c r="EUK4" s="104"/>
      <c r="EUL4" s="104"/>
      <c r="EUM4" s="104"/>
      <c r="EUN4" s="104"/>
      <c r="EUO4" s="104"/>
      <c r="EUP4" s="104"/>
      <c r="EUQ4" s="104"/>
      <c r="EUR4" s="104"/>
      <c r="EUS4" s="104"/>
      <c r="EUT4" s="104"/>
      <c r="EUU4" s="104"/>
      <c r="EUV4" s="104"/>
      <c r="EUW4" s="104"/>
      <c r="EUX4" s="104"/>
      <c r="EUY4" s="104"/>
      <c r="EUZ4" s="104"/>
      <c r="EVA4" s="104"/>
      <c r="EVB4" s="104"/>
      <c r="EVC4" s="104"/>
      <c r="EVD4" s="104"/>
      <c r="EVE4" s="104"/>
      <c r="EVF4" s="104"/>
      <c r="EVG4" s="104"/>
      <c r="EVH4" s="104"/>
      <c r="EVI4" s="104"/>
      <c r="EVJ4" s="104"/>
      <c r="EVK4" s="104"/>
      <c r="EVL4" s="104"/>
      <c r="EVM4" s="104"/>
      <c r="EVN4" s="104"/>
      <c r="EVO4" s="104"/>
      <c r="EVP4" s="104"/>
      <c r="EVQ4" s="104"/>
      <c r="EVR4" s="104"/>
      <c r="EVS4" s="104"/>
      <c r="EVT4" s="104"/>
      <c r="EVU4" s="104"/>
      <c r="EVV4" s="104"/>
      <c r="EVW4" s="104"/>
      <c r="EVX4" s="104"/>
      <c r="EVY4" s="104"/>
      <c r="EVZ4" s="104"/>
      <c r="EWA4" s="104"/>
      <c r="EWB4" s="104"/>
      <c r="EWC4" s="104"/>
      <c r="EWD4" s="104"/>
      <c r="EWE4" s="104"/>
      <c r="EWF4" s="104"/>
      <c r="EWG4" s="104"/>
      <c r="EWH4" s="104"/>
      <c r="EWI4" s="104"/>
      <c r="EWJ4" s="104"/>
      <c r="EWK4" s="104"/>
      <c r="EWL4" s="104"/>
      <c r="EWM4" s="104"/>
      <c r="EWN4" s="104"/>
      <c r="EWO4" s="104"/>
      <c r="EWP4" s="104"/>
      <c r="EWQ4" s="104"/>
      <c r="EWR4" s="104"/>
      <c r="EWS4" s="104"/>
      <c r="EWT4" s="104"/>
      <c r="EWU4" s="104"/>
      <c r="EWV4" s="104"/>
      <c r="EWW4" s="104"/>
      <c r="EWX4" s="104"/>
      <c r="EWY4" s="104"/>
      <c r="EWZ4" s="104"/>
      <c r="EXA4" s="104"/>
      <c r="EXB4" s="104"/>
      <c r="EXC4" s="104"/>
      <c r="EXD4" s="104"/>
      <c r="EXE4" s="104"/>
      <c r="EXF4" s="104"/>
      <c r="EXG4" s="104"/>
      <c r="EXH4" s="104"/>
      <c r="EXI4" s="104"/>
      <c r="EXJ4" s="104"/>
      <c r="EXK4" s="104"/>
      <c r="EXL4" s="104"/>
      <c r="EXM4" s="104"/>
      <c r="EXN4" s="104"/>
      <c r="EXO4" s="104"/>
      <c r="EXP4" s="104"/>
      <c r="EXQ4" s="104"/>
      <c r="EXR4" s="104"/>
      <c r="EXS4" s="104"/>
      <c r="EXT4" s="104"/>
      <c r="EXU4" s="104"/>
      <c r="EXV4" s="104"/>
      <c r="EXW4" s="104"/>
      <c r="EXX4" s="104"/>
      <c r="EXY4" s="104"/>
      <c r="EXZ4" s="104"/>
      <c r="EYA4" s="104"/>
      <c r="EYB4" s="104"/>
      <c r="EYC4" s="104"/>
      <c r="EYD4" s="104"/>
      <c r="EYE4" s="104"/>
      <c r="EYF4" s="104"/>
      <c r="EYG4" s="104"/>
      <c r="EYH4" s="104"/>
      <c r="EYI4" s="104"/>
      <c r="EYJ4" s="104"/>
      <c r="EYK4" s="104"/>
      <c r="EYL4" s="104"/>
      <c r="EYM4" s="104"/>
      <c r="EYN4" s="104"/>
      <c r="EYO4" s="104"/>
      <c r="EYP4" s="104"/>
      <c r="EYQ4" s="104"/>
      <c r="EYR4" s="104"/>
      <c r="EYS4" s="104"/>
      <c r="EYT4" s="104"/>
      <c r="EYU4" s="104"/>
      <c r="EYV4" s="104"/>
      <c r="EYW4" s="104"/>
      <c r="EYX4" s="104"/>
      <c r="EYY4" s="104"/>
      <c r="EYZ4" s="104"/>
      <c r="EZA4" s="104"/>
      <c r="EZB4" s="104"/>
      <c r="EZC4" s="104"/>
      <c r="EZD4" s="104"/>
      <c r="EZE4" s="104"/>
      <c r="EZF4" s="104"/>
      <c r="EZG4" s="104"/>
      <c r="EZH4" s="104"/>
      <c r="EZI4" s="104"/>
      <c r="EZJ4" s="104"/>
      <c r="EZK4" s="104"/>
      <c r="EZL4" s="104"/>
      <c r="EZM4" s="104"/>
      <c r="EZN4" s="104"/>
      <c r="EZO4" s="104"/>
      <c r="EZP4" s="104"/>
      <c r="EZQ4" s="104"/>
      <c r="EZR4" s="104"/>
      <c r="EZS4" s="104"/>
      <c r="EZT4" s="104"/>
      <c r="EZU4" s="104"/>
      <c r="EZV4" s="104"/>
      <c r="EZW4" s="104"/>
      <c r="EZX4" s="104"/>
      <c r="EZY4" s="104"/>
      <c r="EZZ4" s="104"/>
      <c r="FAA4" s="104"/>
      <c r="FAB4" s="104"/>
      <c r="FAC4" s="104"/>
      <c r="FAD4" s="104"/>
      <c r="FAE4" s="104"/>
      <c r="FAF4" s="104"/>
      <c r="FAG4" s="104"/>
      <c r="FAH4" s="104"/>
      <c r="FAI4" s="104"/>
      <c r="FAJ4" s="104"/>
      <c r="FAK4" s="104"/>
      <c r="FAL4" s="104"/>
      <c r="FAM4" s="104"/>
      <c r="FAN4" s="104"/>
      <c r="FAO4" s="104"/>
      <c r="FAP4" s="104"/>
      <c r="FAQ4" s="104"/>
      <c r="FAR4" s="104"/>
      <c r="FAS4" s="104"/>
      <c r="FAT4" s="104"/>
      <c r="FAU4" s="104"/>
      <c r="FAV4" s="104"/>
      <c r="FAW4" s="104"/>
      <c r="FAX4" s="104"/>
      <c r="FAY4" s="104"/>
      <c r="FAZ4" s="104"/>
      <c r="FBA4" s="104"/>
      <c r="FBB4" s="104"/>
      <c r="FBC4" s="104"/>
      <c r="FBD4" s="104"/>
      <c r="FBE4" s="104"/>
      <c r="FBF4" s="104"/>
      <c r="FBG4" s="104"/>
      <c r="FBH4" s="104"/>
      <c r="FBI4" s="104"/>
      <c r="FBJ4" s="104"/>
      <c r="FBK4" s="104"/>
      <c r="FBL4" s="104"/>
      <c r="FBM4" s="104"/>
      <c r="FBN4" s="104"/>
      <c r="FBO4" s="104"/>
      <c r="FBP4" s="104"/>
      <c r="FBQ4" s="104"/>
      <c r="FBR4" s="104"/>
      <c r="FBS4" s="104"/>
      <c r="FBT4" s="104"/>
      <c r="FBU4" s="104"/>
      <c r="FBV4" s="104"/>
      <c r="FBW4" s="104"/>
      <c r="FBX4" s="104"/>
      <c r="FBY4" s="104"/>
      <c r="FBZ4" s="104"/>
      <c r="FCA4" s="104"/>
      <c r="FCB4" s="104"/>
      <c r="FCC4" s="104"/>
      <c r="FCD4" s="104"/>
      <c r="FCE4" s="104"/>
      <c r="FCF4" s="104"/>
      <c r="FCG4" s="104"/>
      <c r="FCH4" s="104"/>
      <c r="FCI4" s="104"/>
      <c r="FCJ4" s="104"/>
      <c r="FCK4" s="104"/>
      <c r="FCL4" s="104"/>
      <c r="FCM4" s="104"/>
      <c r="FCN4" s="104"/>
      <c r="FCO4" s="104"/>
      <c r="FCP4" s="104"/>
      <c r="FCQ4" s="104"/>
      <c r="FCR4" s="104"/>
      <c r="FCS4" s="104"/>
      <c r="FCT4" s="104"/>
      <c r="FCU4" s="104"/>
      <c r="FCV4" s="104"/>
      <c r="FCW4" s="104"/>
      <c r="FCX4" s="104"/>
      <c r="FCY4" s="104"/>
      <c r="FCZ4" s="104"/>
      <c r="FDA4" s="104"/>
      <c r="FDB4" s="104"/>
      <c r="FDC4" s="104"/>
      <c r="FDD4" s="104"/>
      <c r="FDE4" s="104"/>
      <c r="FDF4" s="104"/>
      <c r="FDG4" s="104"/>
      <c r="FDH4" s="104"/>
      <c r="FDI4" s="104"/>
      <c r="FDJ4" s="104"/>
      <c r="FDK4" s="104"/>
      <c r="FDL4" s="104"/>
      <c r="FDM4" s="104"/>
      <c r="FDN4" s="104"/>
      <c r="FDO4" s="104"/>
      <c r="FDP4" s="104"/>
      <c r="FDQ4" s="104"/>
      <c r="FDR4" s="104"/>
      <c r="FDS4" s="104"/>
      <c r="FDT4" s="104"/>
      <c r="FDU4" s="104"/>
      <c r="FDV4" s="104"/>
      <c r="FDW4" s="104"/>
      <c r="FDX4" s="104"/>
      <c r="FDY4" s="104"/>
      <c r="FDZ4" s="104"/>
      <c r="FEA4" s="104"/>
      <c r="FEB4" s="104"/>
      <c r="FEC4" s="104"/>
      <c r="FED4" s="104"/>
      <c r="FEE4" s="104"/>
      <c r="FEF4" s="104"/>
      <c r="FEG4" s="104"/>
      <c r="FEH4" s="104"/>
      <c r="FEI4" s="104"/>
      <c r="FEJ4" s="104"/>
      <c r="FEK4" s="104"/>
      <c r="FEL4" s="104"/>
      <c r="FEM4" s="104"/>
      <c r="FEN4" s="104"/>
      <c r="FEO4" s="104"/>
      <c r="FEP4" s="104"/>
      <c r="FEQ4" s="104"/>
      <c r="FER4" s="104"/>
      <c r="FES4" s="104"/>
      <c r="FET4" s="104"/>
      <c r="FEU4" s="104"/>
      <c r="FEV4" s="104"/>
      <c r="FEW4" s="104"/>
      <c r="FEX4" s="104"/>
      <c r="FEY4" s="104"/>
      <c r="FEZ4" s="104"/>
      <c r="FFA4" s="104"/>
      <c r="FFB4" s="104"/>
      <c r="FFC4" s="104"/>
      <c r="FFD4" s="104"/>
      <c r="FFE4" s="104"/>
      <c r="FFF4" s="104"/>
      <c r="FFG4" s="104"/>
      <c r="FFH4" s="104"/>
      <c r="FFI4" s="104"/>
      <c r="FFJ4" s="104"/>
      <c r="FFK4" s="104"/>
      <c r="FFL4" s="104"/>
      <c r="FFM4" s="104"/>
      <c r="FFN4" s="104"/>
      <c r="FFO4" s="104"/>
      <c r="FFP4" s="104"/>
      <c r="FFQ4" s="104"/>
      <c r="FFR4" s="104"/>
      <c r="FFS4" s="104"/>
      <c r="FFT4" s="104"/>
      <c r="FFU4" s="104"/>
      <c r="FFV4" s="104"/>
      <c r="FFW4" s="104"/>
      <c r="FFX4" s="104"/>
      <c r="FFY4" s="104"/>
      <c r="FFZ4" s="104"/>
      <c r="FGA4" s="104"/>
      <c r="FGB4" s="104"/>
      <c r="FGC4" s="104"/>
      <c r="FGD4" s="104"/>
      <c r="FGE4" s="104"/>
      <c r="FGF4" s="104"/>
      <c r="FGG4" s="104"/>
      <c r="FGH4" s="104"/>
      <c r="FGI4" s="104"/>
      <c r="FGJ4" s="104"/>
      <c r="FGK4" s="104"/>
      <c r="FGL4" s="104"/>
      <c r="FGM4" s="104"/>
      <c r="FGN4" s="104"/>
      <c r="FGO4" s="104"/>
      <c r="FGP4" s="104"/>
      <c r="FGQ4" s="104"/>
      <c r="FGR4" s="104"/>
      <c r="FGS4" s="104"/>
      <c r="FGT4" s="104"/>
      <c r="FGU4" s="104"/>
      <c r="FGV4" s="104"/>
      <c r="FGW4" s="104"/>
      <c r="FGX4" s="104"/>
      <c r="FGY4" s="104"/>
      <c r="FGZ4" s="104"/>
      <c r="FHA4" s="104"/>
      <c r="FHB4" s="104"/>
      <c r="FHC4" s="104"/>
      <c r="FHD4" s="104"/>
      <c r="FHE4" s="104"/>
      <c r="FHF4" s="104"/>
      <c r="FHG4" s="104"/>
      <c r="FHH4" s="104"/>
      <c r="FHI4" s="104"/>
      <c r="FHJ4" s="104"/>
      <c r="FHK4" s="104"/>
      <c r="FHL4" s="104"/>
      <c r="FHM4" s="104"/>
      <c r="FHN4" s="104"/>
      <c r="FHO4" s="104"/>
      <c r="FHP4" s="104"/>
      <c r="FHQ4" s="104"/>
      <c r="FHR4" s="104"/>
      <c r="FHS4" s="104"/>
      <c r="FHT4" s="104"/>
      <c r="FHU4" s="104"/>
      <c r="FHV4" s="104"/>
      <c r="FHW4" s="104"/>
      <c r="FHX4" s="104"/>
      <c r="FHY4" s="104"/>
      <c r="FHZ4" s="104"/>
      <c r="FIA4" s="104"/>
      <c r="FIB4" s="104"/>
      <c r="FIC4" s="104"/>
      <c r="FID4" s="104"/>
      <c r="FIE4" s="104"/>
      <c r="FIF4" s="104"/>
      <c r="FIG4" s="104"/>
      <c r="FIH4" s="104"/>
      <c r="FII4" s="104"/>
      <c r="FIJ4" s="104"/>
      <c r="FIK4" s="104"/>
      <c r="FIL4" s="104"/>
      <c r="FIM4" s="104"/>
      <c r="FIN4" s="104"/>
      <c r="FIO4" s="104"/>
      <c r="FIP4" s="104"/>
      <c r="FIQ4" s="104"/>
      <c r="FIR4" s="104"/>
      <c r="FIS4" s="104"/>
      <c r="FIT4" s="104"/>
      <c r="FIU4" s="104"/>
      <c r="FIV4" s="104"/>
      <c r="FIW4" s="104"/>
      <c r="FIX4" s="104"/>
      <c r="FIY4" s="104"/>
      <c r="FIZ4" s="104"/>
      <c r="FJA4" s="104"/>
      <c r="FJB4" s="104"/>
      <c r="FJC4" s="104"/>
      <c r="FJD4" s="104"/>
      <c r="FJE4" s="104"/>
      <c r="FJF4" s="104"/>
      <c r="FJG4" s="104"/>
      <c r="FJH4" s="104"/>
      <c r="FJI4" s="104"/>
      <c r="FJJ4" s="104"/>
      <c r="FJK4" s="104"/>
      <c r="FJL4" s="104"/>
      <c r="FJM4" s="104"/>
      <c r="FJN4" s="104"/>
      <c r="FJO4" s="104"/>
      <c r="FJP4" s="104"/>
      <c r="FJQ4" s="104"/>
      <c r="FJR4" s="104"/>
      <c r="FJS4" s="104"/>
      <c r="FJT4" s="104"/>
      <c r="FJU4" s="104"/>
      <c r="FJV4" s="104"/>
      <c r="FJW4" s="104"/>
      <c r="FJX4" s="104"/>
      <c r="FJY4" s="104"/>
      <c r="FJZ4" s="104"/>
      <c r="FKA4" s="104"/>
      <c r="FKB4" s="104"/>
      <c r="FKC4" s="104"/>
      <c r="FKD4" s="104"/>
      <c r="FKE4" s="104"/>
      <c r="FKF4" s="104"/>
      <c r="FKG4" s="104"/>
      <c r="FKH4" s="104"/>
      <c r="FKI4" s="104"/>
      <c r="FKJ4" s="104"/>
      <c r="FKK4" s="104"/>
      <c r="FKL4" s="104"/>
      <c r="FKM4" s="104"/>
      <c r="FKN4" s="104"/>
      <c r="FKO4" s="104"/>
      <c r="FKP4" s="104"/>
      <c r="FKQ4" s="104"/>
      <c r="FKR4" s="104"/>
      <c r="FKS4" s="104"/>
      <c r="FKT4" s="104"/>
      <c r="FKU4" s="104"/>
      <c r="FKV4" s="104"/>
      <c r="FKW4" s="104"/>
      <c r="FKX4" s="104"/>
      <c r="FKY4" s="104"/>
      <c r="FKZ4" s="104"/>
      <c r="FLA4" s="104"/>
      <c r="FLB4" s="104"/>
      <c r="FLC4" s="104"/>
      <c r="FLD4" s="104"/>
      <c r="FLE4" s="104"/>
      <c r="FLF4" s="104"/>
      <c r="FLG4" s="104"/>
      <c r="FLH4" s="104"/>
      <c r="FLI4" s="104"/>
      <c r="FLJ4" s="104"/>
      <c r="FLK4" s="104"/>
      <c r="FLL4" s="104"/>
      <c r="FLM4" s="104"/>
      <c r="FLN4" s="104"/>
      <c r="FLO4" s="104"/>
      <c r="FLP4" s="104"/>
      <c r="FLQ4" s="104"/>
      <c r="FLR4" s="104"/>
      <c r="FLS4" s="104"/>
      <c r="FLT4" s="104"/>
      <c r="FLU4" s="104"/>
      <c r="FLV4" s="104"/>
      <c r="FLW4" s="104"/>
      <c r="FLX4" s="104"/>
      <c r="FLY4" s="104"/>
      <c r="FLZ4" s="104"/>
      <c r="FMA4" s="104"/>
      <c r="FMB4" s="104"/>
      <c r="FMC4" s="104"/>
      <c r="FMD4" s="104"/>
      <c r="FME4" s="104"/>
      <c r="FMF4" s="104"/>
      <c r="FMG4" s="104"/>
      <c r="FMH4" s="104"/>
      <c r="FMI4" s="104"/>
      <c r="FMJ4" s="104"/>
      <c r="FMK4" s="104"/>
      <c r="FML4" s="104"/>
      <c r="FMM4" s="104"/>
      <c r="FMN4" s="104"/>
      <c r="FMO4" s="104"/>
      <c r="FMP4" s="104"/>
      <c r="FMQ4" s="104"/>
      <c r="FMR4" s="104"/>
      <c r="FMS4" s="104"/>
      <c r="FMT4" s="104"/>
      <c r="FMU4" s="104"/>
      <c r="FMV4" s="104"/>
      <c r="FMW4" s="104"/>
      <c r="FMX4" s="104"/>
      <c r="FMY4" s="104"/>
      <c r="FMZ4" s="104"/>
      <c r="FNA4" s="104"/>
      <c r="FNB4" s="104"/>
      <c r="FNC4" s="104"/>
      <c r="FND4" s="104"/>
      <c r="FNE4" s="104"/>
      <c r="FNF4" s="104"/>
      <c r="FNG4" s="104"/>
      <c r="FNH4" s="104"/>
      <c r="FNI4" s="104"/>
      <c r="FNJ4" s="104"/>
      <c r="FNK4" s="104"/>
      <c r="FNL4" s="104"/>
      <c r="FNM4" s="104"/>
      <c r="FNN4" s="104"/>
      <c r="FNO4" s="104"/>
      <c r="FNP4" s="104"/>
      <c r="FNQ4" s="104"/>
      <c r="FNR4" s="104"/>
      <c r="FNS4" s="104"/>
      <c r="FNT4" s="104"/>
      <c r="FNU4" s="104"/>
      <c r="FNV4" s="104"/>
      <c r="FNW4" s="104"/>
      <c r="FNX4" s="104"/>
      <c r="FNY4" s="104"/>
      <c r="FNZ4" s="104"/>
      <c r="FOA4" s="104"/>
      <c r="FOB4" s="104"/>
      <c r="FOC4" s="104"/>
      <c r="FOD4" s="104"/>
      <c r="FOE4" s="104"/>
      <c r="FOF4" s="104"/>
      <c r="FOG4" s="104"/>
      <c r="FOH4" s="104"/>
      <c r="FOI4" s="104"/>
      <c r="FOJ4" s="104"/>
      <c r="FOK4" s="104"/>
      <c r="FOL4" s="104"/>
      <c r="FOM4" s="104"/>
      <c r="FON4" s="104"/>
      <c r="FOO4" s="104"/>
      <c r="FOP4" s="104"/>
      <c r="FOQ4" s="104"/>
      <c r="FOR4" s="104"/>
      <c r="FOS4" s="104"/>
      <c r="FOT4" s="104"/>
      <c r="FOU4" s="104"/>
      <c r="FOV4" s="104"/>
      <c r="FOW4" s="104"/>
      <c r="FOX4" s="104"/>
      <c r="FOY4" s="104"/>
      <c r="FOZ4" s="104"/>
      <c r="FPA4" s="104"/>
      <c r="FPB4" s="104"/>
      <c r="FPC4" s="104"/>
      <c r="FPD4" s="104"/>
      <c r="FPE4" s="104"/>
      <c r="FPF4" s="104"/>
      <c r="FPG4" s="104"/>
      <c r="FPH4" s="104"/>
      <c r="FPI4" s="104"/>
      <c r="FPJ4" s="104"/>
      <c r="FPK4" s="104"/>
      <c r="FPL4" s="104"/>
      <c r="FPM4" s="104"/>
      <c r="FPN4" s="104"/>
      <c r="FPO4" s="104"/>
      <c r="FPP4" s="104"/>
      <c r="FPQ4" s="104"/>
      <c r="FPR4" s="104"/>
      <c r="FPS4" s="104"/>
      <c r="FPT4" s="104"/>
      <c r="FPU4" s="104"/>
      <c r="FPV4" s="104"/>
      <c r="FPW4" s="104"/>
      <c r="FPX4" s="104"/>
      <c r="FPY4" s="104"/>
      <c r="FPZ4" s="104"/>
      <c r="FQA4" s="104"/>
      <c r="FQB4" s="104"/>
      <c r="FQC4" s="104"/>
      <c r="FQD4" s="104"/>
      <c r="FQE4" s="104"/>
      <c r="FQF4" s="104"/>
      <c r="FQG4" s="104"/>
      <c r="FQH4" s="104"/>
      <c r="FQI4" s="104"/>
      <c r="FQJ4" s="104"/>
      <c r="FQK4" s="104"/>
      <c r="FQL4" s="104"/>
      <c r="FQM4" s="104"/>
      <c r="FQN4" s="104"/>
      <c r="FQO4" s="104"/>
      <c r="FQP4" s="104"/>
      <c r="FQQ4" s="104"/>
      <c r="FQR4" s="104"/>
      <c r="FQS4" s="104"/>
      <c r="FQT4" s="104"/>
      <c r="FQU4" s="104"/>
      <c r="FQV4" s="104"/>
      <c r="FQW4" s="104"/>
      <c r="FQX4" s="104"/>
      <c r="FQY4" s="104"/>
      <c r="FQZ4" s="104"/>
      <c r="FRA4" s="104"/>
      <c r="FRB4" s="104"/>
      <c r="FRC4" s="104"/>
      <c r="FRD4" s="104"/>
      <c r="FRE4" s="104"/>
      <c r="FRF4" s="104"/>
      <c r="FRG4" s="104"/>
      <c r="FRH4" s="104"/>
      <c r="FRI4" s="104"/>
      <c r="FRJ4" s="104"/>
      <c r="FRK4" s="104"/>
      <c r="FRL4" s="104"/>
      <c r="FRM4" s="104"/>
      <c r="FRN4" s="104"/>
      <c r="FRO4" s="104"/>
      <c r="FRP4" s="104"/>
      <c r="FRQ4" s="104"/>
      <c r="FRR4" s="104"/>
      <c r="FRS4" s="104"/>
      <c r="FRT4" s="104"/>
      <c r="FRU4" s="104"/>
      <c r="FRV4" s="104"/>
      <c r="FRW4" s="104"/>
      <c r="FRX4" s="104"/>
      <c r="FRY4" s="104"/>
      <c r="FRZ4" s="104"/>
      <c r="FSA4" s="104"/>
      <c r="FSB4" s="104"/>
      <c r="FSC4" s="104"/>
      <c r="FSD4" s="104"/>
      <c r="FSE4" s="104"/>
      <c r="FSF4" s="104"/>
      <c r="FSG4" s="104"/>
      <c r="FSH4" s="104"/>
      <c r="FSI4" s="104"/>
      <c r="FSJ4" s="104"/>
      <c r="FSK4" s="104"/>
      <c r="FSL4" s="104"/>
      <c r="FSM4" s="104"/>
      <c r="FSN4" s="104"/>
      <c r="FSO4" s="104"/>
      <c r="FSP4" s="104"/>
      <c r="FSQ4" s="104"/>
      <c r="FSR4" s="104"/>
      <c r="FSS4" s="104"/>
      <c r="FST4" s="104"/>
      <c r="FSU4" s="104"/>
      <c r="FSV4" s="104"/>
      <c r="FSW4" s="104"/>
      <c r="FSX4" s="104"/>
      <c r="FSY4" s="104"/>
      <c r="FSZ4" s="104"/>
      <c r="FTA4" s="104"/>
      <c r="FTB4" s="104"/>
      <c r="FTC4" s="104"/>
      <c r="FTD4" s="104"/>
      <c r="FTE4" s="104"/>
      <c r="FTF4" s="104"/>
      <c r="FTG4" s="104"/>
      <c r="FTH4" s="104"/>
      <c r="FTI4" s="104"/>
      <c r="FTJ4" s="104"/>
      <c r="FTK4" s="104"/>
      <c r="FTL4" s="104"/>
      <c r="FTM4" s="104"/>
      <c r="FTN4" s="104"/>
      <c r="FTO4" s="104"/>
      <c r="FTP4" s="104"/>
      <c r="FTQ4" s="104"/>
      <c r="FTR4" s="104"/>
      <c r="FTS4" s="104"/>
      <c r="FTT4" s="104"/>
      <c r="FTU4" s="104"/>
      <c r="FTV4" s="104"/>
      <c r="FTW4" s="104"/>
      <c r="FTX4" s="104"/>
      <c r="FTY4" s="104"/>
      <c r="FTZ4" s="104"/>
      <c r="FUA4" s="104"/>
      <c r="FUB4" s="104"/>
      <c r="FUC4" s="104"/>
      <c r="FUD4" s="104"/>
      <c r="FUE4" s="104"/>
      <c r="FUF4" s="104"/>
      <c r="FUG4" s="104"/>
      <c r="FUH4" s="104"/>
      <c r="FUI4" s="104"/>
      <c r="FUJ4" s="104"/>
      <c r="FUK4" s="104"/>
      <c r="FUL4" s="104"/>
      <c r="FUM4" s="104"/>
      <c r="FUN4" s="104"/>
      <c r="FUO4" s="104"/>
      <c r="FUP4" s="104"/>
      <c r="FUQ4" s="104"/>
      <c r="FUR4" s="104"/>
      <c r="FUS4" s="104"/>
      <c r="FUT4" s="104"/>
      <c r="FUU4" s="104"/>
      <c r="FUV4" s="104"/>
      <c r="FUW4" s="104"/>
      <c r="FUX4" s="104"/>
      <c r="FUY4" s="104"/>
      <c r="FUZ4" s="104"/>
      <c r="FVA4" s="104"/>
      <c r="FVB4" s="104"/>
      <c r="FVC4" s="104"/>
      <c r="FVD4" s="104"/>
      <c r="FVE4" s="104"/>
      <c r="FVF4" s="104"/>
      <c r="FVG4" s="104"/>
      <c r="FVH4" s="104"/>
      <c r="FVI4" s="104"/>
      <c r="FVJ4" s="104"/>
      <c r="FVK4" s="104"/>
      <c r="FVL4" s="104"/>
      <c r="FVM4" s="104"/>
      <c r="FVN4" s="104"/>
      <c r="FVO4" s="104"/>
      <c r="FVP4" s="104"/>
      <c r="FVQ4" s="104"/>
      <c r="FVR4" s="104"/>
      <c r="FVS4" s="104"/>
      <c r="FVT4" s="104"/>
      <c r="FVU4" s="104"/>
      <c r="FVV4" s="104"/>
      <c r="FVW4" s="104"/>
      <c r="FVX4" s="104"/>
      <c r="FVY4" s="104"/>
      <c r="FVZ4" s="104"/>
      <c r="FWA4" s="104"/>
      <c r="FWB4" s="104"/>
      <c r="FWC4" s="104"/>
      <c r="FWD4" s="104"/>
      <c r="FWE4" s="104"/>
      <c r="FWF4" s="104"/>
      <c r="FWG4" s="104"/>
      <c r="FWH4" s="104"/>
      <c r="FWI4" s="104"/>
      <c r="FWJ4" s="104"/>
      <c r="FWK4" s="104"/>
      <c r="FWL4" s="104"/>
      <c r="FWM4" s="104"/>
      <c r="FWN4" s="104"/>
      <c r="FWO4" s="104"/>
      <c r="FWP4" s="104"/>
      <c r="FWQ4" s="104"/>
      <c r="FWR4" s="104"/>
      <c r="FWS4" s="104"/>
      <c r="FWT4" s="104"/>
      <c r="FWU4" s="104"/>
      <c r="FWV4" s="104"/>
      <c r="FWW4" s="104"/>
      <c r="FWX4" s="104"/>
      <c r="FWY4" s="104"/>
      <c r="FWZ4" s="104"/>
      <c r="FXA4" s="104"/>
      <c r="FXB4" s="104"/>
      <c r="FXC4" s="104"/>
      <c r="FXD4" s="104"/>
      <c r="FXE4" s="104"/>
      <c r="FXF4" s="104"/>
      <c r="FXG4" s="104"/>
      <c r="FXH4" s="104"/>
      <c r="FXI4" s="104"/>
      <c r="FXJ4" s="104"/>
      <c r="FXK4" s="104"/>
      <c r="FXL4" s="104"/>
      <c r="FXM4" s="104"/>
      <c r="FXN4" s="104"/>
      <c r="FXO4" s="104"/>
      <c r="FXP4" s="104"/>
      <c r="FXQ4" s="104"/>
      <c r="FXR4" s="104"/>
      <c r="FXS4" s="104"/>
      <c r="FXT4" s="104"/>
      <c r="FXU4" s="104"/>
      <c r="FXV4" s="104"/>
      <c r="FXW4" s="104"/>
      <c r="FXX4" s="104"/>
      <c r="FXY4" s="104"/>
      <c r="FXZ4" s="104"/>
      <c r="FYA4" s="104"/>
      <c r="FYB4" s="104"/>
      <c r="FYC4" s="104"/>
      <c r="FYD4" s="104"/>
      <c r="FYE4" s="104"/>
      <c r="FYF4" s="104"/>
      <c r="FYG4" s="104"/>
      <c r="FYH4" s="104"/>
      <c r="FYI4" s="104"/>
      <c r="FYJ4" s="104"/>
      <c r="FYK4" s="104"/>
      <c r="FYL4" s="104"/>
      <c r="FYM4" s="104"/>
      <c r="FYN4" s="104"/>
      <c r="FYO4" s="104"/>
      <c r="FYP4" s="104"/>
      <c r="FYQ4" s="104"/>
      <c r="FYR4" s="104"/>
      <c r="FYS4" s="104"/>
      <c r="FYT4" s="104"/>
      <c r="FYU4" s="104"/>
      <c r="FYV4" s="104"/>
      <c r="FYW4" s="104"/>
      <c r="FYX4" s="104"/>
      <c r="FYY4" s="104"/>
      <c r="FYZ4" s="104"/>
      <c r="FZA4" s="104"/>
      <c r="FZB4" s="104"/>
      <c r="FZC4" s="104"/>
      <c r="FZD4" s="104"/>
      <c r="FZE4" s="104"/>
      <c r="FZF4" s="104"/>
      <c r="FZG4" s="104"/>
      <c r="FZH4" s="104"/>
      <c r="FZI4" s="104"/>
      <c r="FZJ4" s="104"/>
      <c r="FZK4" s="104"/>
      <c r="FZL4" s="104"/>
      <c r="FZM4" s="104"/>
      <c r="FZN4" s="104"/>
      <c r="FZO4" s="104"/>
      <c r="FZP4" s="104"/>
      <c r="FZQ4" s="104"/>
      <c r="FZR4" s="104"/>
      <c r="FZS4" s="104"/>
      <c r="FZT4" s="104"/>
      <c r="FZU4" s="104"/>
      <c r="FZV4" s="104"/>
      <c r="FZW4" s="104"/>
      <c r="FZX4" s="104"/>
      <c r="FZY4" s="104"/>
      <c r="FZZ4" s="104"/>
      <c r="GAA4" s="104"/>
      <c r="GAB4" s="104"/>
      <c r="GAC4" s="104"/>
      <c r="GAD4" s="104"/>
      <c r="GAE4" s="104"/>
      <c r="GAF4" s="104"/>
      <c r="GAG4" s="104"/>
      <c r="GAH4" s="104"/>
      <c r="GAI4" s="104"/>
      <c r="GAJ4" s="104"/>
      <c r="GAK4" s="104"/>
      <c r="GAL4" s="104"/>
      <c r="GAM4" s="104"/>
      <c r="GAN4" s="104"/>
      <c r="GAO4" s="104"/>
      <c r="GAP4" s="104"/>
      <c r="GAQ4" s="104"/>
      <c r="GAR4" s="104"/>
      <c r="GAS4" s="104"/>
      <c r="GAT4" s="104"/>
      <c r="GAU4" s="104"/>
      <c r="GAV4" s="104"/>
      <c r="GAW4" s="104"/>
      <c r="GAX4" s="104"/>
      <c r="GAY4" s="104"/>
      <c r="GAZ4" s="104"/>
      <c r="GBA4" s="104"/>
      <c r="GBB4" s="104"/>
      <c r="GBC4" s="104"/>
      <c r="GBD4" s="104"/>
      <c r="GBE4" s="104"/>
      <c r="GBF4" s="104"/>
      <c r="GBG4" s="104"/>
      <c r="GBH4" s="104"/>
      <c r="GBI4" s="104"/>
      <c r="GBJ4" s="104"/>
      <c r="GBK4" s="104"/>
      <c r="GBL4" s="104"/>
      <c r="GBM4" s="104"/>
      <c r="GBN4" s="104"/>
      <c r="GBO4" s="104"/>
      <c r="GBP4" s="104"/>
      <c r="GBQ4" s="104"/>
      <c r="GBR4" s="104"/>
      <c r="GBS4" s="104"/>
      <c r="GBT4" s="104"/>
      <c r="GBU4" s="104"/>
      <c r="GBV4" s="104"/>
      <c r="GBW4" s="104"/>
      <c r="GBX4" s="104"/>
      <c r="GBY4" s="104"/>
      <c r="GBZ4" s="104"/>
      <c r="GCA4" s="104"/>
      <c r="GCB4" s="104"/>
      <c r="GCC4" s="104"/>
      <c r="GCD4" s="104"/>
      <c r="GCE4" s="104"/>
      <c r="GCF4" s="104"/>
      <c r="GCG4" s="104"/>
      <c r="GCH4" s="104"/>
      <c r="GCI4" s="104"/>
      <c r="GCJ4" s="104"/>
      <c r="GCK4" s="104"/>
      <c r="GCL4" s="104"/>
      <c r="GCM4" s="104"/>
      <c r="GCN4" s="104"/>
      <c r="GCO4" s="104"/>
      <c r="GCP4" s="104"/>
      <c r="GCQ4" s="104"/>
      <c r="GCR4" s="104"/>
      <c r="GCS4" s="104"/>
      <c r="GCT4" s="104"/>
      <c r="GCU4" s="104"/>
      <c r="GCV4" s="104"/>
      <c r="GCW4" s="104"/>
      <c r="GCX4" s="104"/>
      <c r="GCY4" s="104"/>
      <c r="GCZ4" s="104"/>
      <c r="GDA4" s="104"/>
      <c r="GDB4" s="104"/>
      <c r="GDC4" s="104"/>
      <c r="GDD4" s="104"/>
      <c r="GDE4" s="104"/>
      <c r="GDF4" s="104"/>
      <c r="GDG4" s="104"/>
      <c r="GDH4" s="104"/>
      <c r="GDI4" s="104"/>
      <c r="GDJ4" s="104"/>
      <c r="GDK4" s="104"/>
      <c r="GDL4" s="104"/>
      <c r="GDM4" s="104"/>
      <c r="GDN4" s="104"/>
      <c r="GDO4" s="104"/>
      <c r="GDP4" s="104"/>
      <c r="GDQ4" s="104"/>
      <c r="GDR4" s="104"/>
      <c r="GDS4" s="104"/>
      <c r="GDT4" s="104"/>
      <c r="GDU4" s="104"/>
      <c r="GDV4" s="104"/>
      <c r="GDW4" s="104"/>
      <c r="GDX4" s="104"/>
      <c r="GDY4" s="104"/>
      <c r="GDZ4" s="104"/>
      <c r="GEA4" s="104"/>
      <c r="GEB4" s="104"/>
      <c r="GEC4" s="104"/>
      <c r="GED4" s="104"/>
      <c r="GEE4" s="104"/>
      <c r="GEF4" s="104"/>
      <c r="GEG4" s="104"/>
      <c r="GEH4" s="104"/>
      <c r="GEI4" s="104"/>
      <c r="GEJ4" s="104"/>
      <c r="GEK4" s="104"/>
      <c r="GEL4" s="104"/>
      <c r="GEM4" s="104"/>
      <c r="GEN4" s="104"/>
      <c r="GEO4" s="104"/>
      <c r="GEP4" s="104"/>
      <c r="GEQ4" s="104"/>
      <c r="GER4" s="104"/>
      <c r="GES4" s="104"/>
      <c r="GET4" s="104"/>
      <c r="GEU4" s="104"/>
      <c r="GEV4" s="104"/>
      <c r="GEW4" s="104"/>
      <c r="GEX4" s="104"/>
      <c r="GEY4" s="104"/>
      <c r="GEZ4" s="104"/>
      <c r="GFA4" s="104"/>
      <c r="GFB4" s="104"/>
      <c r="GFC4" s="104"/>
      <c r="GFD4" s="104"/>
      <c r="GFE4" s="104"/>
      <c r="GFF4" s="104"/>
      <c r="GFG4" s="104"/>
      <c r="GFH4" s="104"/>
      <c r="GFI4" s="104"/>
      <c r="GFJ4" s="104"/>
      <c r="GFK4" s="104"/>
      <c r="GFL4" s="104"/>
      <c r="GFM4" s="104"/>
      <c r="GFN4" s="104"/>
      <c r="GFO4" s="104"/>
      <c r="GFP4" s="104"/>
      <c r="GFQ4" s="104"/>
      <c r="GFR4" s="104"/>
      <c r="GFS4" s="104"/>
      <c r="GFT4" s="104"/>
      <c r="GFU4" s="104"/>
      <c r="GFV4" s="104"/>
      <c r="GFW4" s="104"/>
      <c r="GFX4" s="104"/>
      <c r="GFY4" s="104"/>
      <c r="GFZ4" s="104"/>
      <c r="GGA4" s="104"/>
      <c r="GGB4" s="104"/>
      <c r="GGC4" s="104"/>
      <c r="GGD4" s="104"/>
      <c r="GGE4" s="104"/>
      <c r="GGF4" s="104"/>
      <c r="GGG4" s="104"/>
      <c r="GGH4" s="104"/>
      <c r="GGI4" s="104"/>
      <c r="GGJ4" s="104"/>
      <c r="GGK4" s="104"/>
      <c r="GGL4" s="104"/>
      <c r="GGM4" s="104"/>
      <c r="GGN4" s="104"/>
      <c r="GGO4" s="104"/>
      <c r="GGP4" s="104"/>
      <c r="GGQ4" s="104"/>
      <c r="GGR4" s="104"/>
      <c r="GGS4" s="104"/>
      <c r="GGT4" s="104"/>
      <c r="GGU4" s="104"/>
      <c r="GGV4" s="104"/>
      <c r="GGW4" s="104"/>
      <c r="GGX4" s="104"/>
      <c r="GGY4" s="104"/>
      <c r="GGZ4" s="104"/>
      <c r="GHA4" s="104"/>
      <c r="GHB4" s="104"/>
      <c r="GHC4" s="104"/>
      <c r="GHD4" s="104"/>
      <c r="GHE4" s="104"/>
      <c r="GHF4" s="104"/>
      <c r="GHG4" s="104"/>
      <c r="GHH4" s="104"/>
      <c r="GHI4" s="104"/>
      <c r="GHJ4" s="104"/>
      <c r="GHK4" s="104"/>
      <c r="GHL4" s="104"/>
      <c r="GHM4" s="104"/>
      <c r="GHN4" s="104"/>
      <c r="GHO4" s="104"/>
      <c r="GHP4" s="104"/>
      <c r="GHQ4" s="104"/>
      <c r="GHR4" s="104"/>
      <c r="GHS4" s="104"/>
      <c r="GHT4" s="104"/>
      <c r="GHU4" s="104"/>
      <c r="GHV4" s="104"/>
      <c r="GHW4" s="104"/>
      <c r="GHX4" s="104"/>
      <c r="GHY4" s="104"/>
      <c r="GHZ4" s="104"/>
      <c r="GIA4" s="104"/>
      <c r="GIB4" s="104"/>
      <c r="GIC4" s="104"/>
      <c r="GID4" s="104"/>
      <c r="GIE4" s="104"/>
      <c r="GIF4" s="104"/>
      <c r="GIG4" s="104"/>
      <c r="GIH4" s="104"/>
      <c r="GII4" s="104"/>
      <c r="GIJ4" s="104"/>
      <c r="GIK4" s="104"/>
      <c r="GIL4" s="104"/>
      <c r="GIM4" s="104"/>
      <c r="GIN4" s="104"/>
      <c r="GIO4" s="104"/>
      <c r="GIP4" s="104"/>
      <c r="GIQ4" s="104"/>
      <c r="GIR4" s="104"/>
      <c r="GIS4" s="104"/>
      <c r="GIT4" s="104"/>
      <c r="GIU4" s="104"/>
      <c r="GIV4" s="104"/>
      <c r="GIW4" s="104"/>
      <c r="GIX4" s="104"/>
      <c r="GIY4" s="104"/>
      <c r="GIZ4" s="104"/>
      <c r="GJA4" s="104"/>
      <c r="GJB4" s="104"/>
      <c r="GJC4" s="104"/>
      <c r="GJD4" s="104"/>
      <c r="GJE4" s="104"/>
      <c r="GJF4" s="104"/>
      <c r="GJG4" s="104"/>
      <c r="GJH4" s="104"/>
      <c r="GJI4" s="104"/>
      <c r="GJJ4" s="104"/>
      <c r="GJK4" s="104"/>
      <c r="GJL4" s="104"/>
      <c r="GJM4" s="104"/>
      <c r="GJN4" s="104"/>
      <c r="GJO4" s="104"/>
      <c r="GJP4" s="104"/>
      <c r="GJQ4" s="104"/>
      <c r="GJR4" s="104"/>
      <c r="GJS4" s="104"/>
      <c r="GJT4" s="104"/>
      <c r="GJU4" s="104"/>
      <c r="GJV4" s="104"/>
      <c r="GJW4" s="104"/>
      <c r="GJX4" s="104"/>
      <c r="GJY4" s="104"/>
      <c r="GJZ4" s="104"/>
      <c r="GKA4" s="104"/>
      <c r="GKB4" s="104"/>
      <c r="GKC4" s="104"/>
      <c r="GKD4" s="104"/>
      <c r="GKE4" s="104"/>
      <c r="GKF4" s="104"/>
      <c r="GKG4" s="104"/>
      <c r="GKH4" s="104"/>
      <c r="GKI4" s="104"/>
      <c r="GKJ4" s="104"/>
      <c r="GKK4" s="104"/>
      <c r="GKL4" s="104"/>
      <c r="GKM4" s="104"/>
      <c r="GKN4" s="104"/>
      <c r="GKO4" s="104"/>
      <c r="GKP4" s="104"/>
      <c r="GKQ4" s="104"/>
      <c r="GKR4" s="104"/>
      <c r="GKS4" s="104"/>
      <c r="GKT4" s="104"/>
      <c r="GKU4" s="104"/>
      <c r="GKV4" s="104"/>
      <c r="GKW4" s="104"/>
      <c r="GKX4" s="104"/>
      <c r="GKY4" s="104"/>
      <c r="GKZ4" s="104"/>
      <c r="GLA4" s="104"/>
      <c r="GLB4" s="104"/>
      <c r="GLC4" s="104"/>
      <c r="GLD4" s="104"/>
      <c r="GLE4" s="104"/>
      <c r="GLF4" s="104"/>
      <c r="GLG4" s="104"/>
      <c r="GLH4" s="104"/>
      <c r="GLI4" s="104"/>
      <c r="GLJ4" s="104"/>
      <c r="GLK4" s="104"/>
      <c r="GLL4" s="104"/>
      <c r="GLM4" s="104"/>
      <c r="GLN4" s="104"/>
      <c r="GLO4" s="104"/>
      <c r="GLP4" s="104"/>
      <c r="GLQ4" s="104"/>
      <c r="GLR4" s="104"/>
      <c r="GLS4" s="104"/>
      <c r="GLT4" s="104"/>
      <c r="GLU4" s="104"/>
      <c r="GLV4" s="104"/>
      <c r="GLW4" s="104"/>
      <c r="GLX4" s="104"/>
      <c r="GLY4" s="104"/>
      <c r="GLZ4" s="104"/>
      <c r="GMA4" s="104"/>
      <c r="GMB4" s="104"/>
      <c r="GMC4" s="104"/>
      <c r="GMD4" s="104"/>
      <c r="GME4" s="104"/>
      <c r="GMF4" s="104"/>
      <c r="GMG4" s="104"/>
      <c r="GMH4" s="104"/>
      <c r="GMI4" s="104"/>
      <c r="GMJ4" s="104"/>
      <c r="GMK4" s="104"/>
      <c r="GML4" s="104"/>
      <c r="GMM4" s="104"/>
      <c r="GMN4" s="104"/>
      <c r="GMO4" s="104"/>
      <c r="GMP4" s="104"/>
      <c r="GMQ4" s="104"/>
      <c r="GMR4" s="104"/>
      <c r="GMS4" s="104"/>
      <c r="GMT4" s="104"/>
      <c r="GMU4" s="104"/>
      <c r="GMV4" s="104"/>
      <c r="GMW4" s="104"/>
      <c r="GMX4" s="104"/>
      <c r="GMY4" s="104"/>
      <c r="GMZ4" s="104"/>
      <c r="GNA4" s="104"/>
      <c r="GNB4" s="104"/>
      <c r="GNC4" s="104"/>
      <c r="GND4" s="104"/>
      <c r="GNE4" s="104"/>
      <c r="GNF4" s="104"/>
      <c r="GNG4" s="104"/>
      <c r="GNH4" s="104"/>
      <c r="GNI4" s="104"/>
      <c r="GNJ4" s="104"/>
      <c r="GNK4" s="104"/>
      <c r="GNL4" s="104"/>
      <c r="GNM4" s="104"/>
      <c r="GNN4" s="104"/>
      <c r="GNO4" s="104"/>
      <c r="GNP4" s="104"/>
      <c r="GNQ4" s="104"/>
      <c r="GNR4" s="104"/>
      <c r="GNS4" s="104"/>
      <c r="GNT4" s="104"/>
      <c r="GNU4" s="104"/>
      <c r="GNV4" s="104"/>
      <c r="GNW4" s="104"/>
      <c r="GNX4" s="104"/>
      <c r="GNY4" s="104"/>
      <c r="GNZ4" s="104"/>
      <c r="GOA4" s="104"/>
      <c r="GOB4" s="104"/>
      <c r="GOC4" s="104"/>
      <c r="GOD4" s="104"/>
      <c r="GOE4" s="104"/>
      <c r="GOF4" s="104"/>
      <c r="GOG4" s="104"/>
      <c r="GOH4" s="104"/>
      <c r="GOI4" s="104"/>
      <c r="GOJ4" s="104"/>
      <c r="GOK4" s="104"/>
      <c r="GOL4" s="104"/>
      <c r="GOM4" s="104"/>
      <c r="GON4" s="104"/>
      <c r="GOO4" s="104"/>
      <c r="GOP4" s="104"/>
      <c r="GOQ4" s="104"/>
      <c r="GOR4" s="104"/>
      <c r="GOS4" s="104"/>
      <c r="GOT4" s="104"/>
      <c r="GOU4" s="104"/>
      <c r="GOV4" s="104"/>
      <c r="GOW4" s="104"/>
      <c r="GOX4" s="104"/>
      <c r="GOY4" s="104"/>
      <c r="GOZ4" s="104"/>
      <c r="GPA4" s="104"/>
      <c r="GPB4" s="104"/>
      <c r="GPC4" s="104"/>
      <c r="GPD4" s="104"/>
      <c r="GPE4" s="104"/>
      <c r="GPF4" s="104"/>
      <c r="GPG4" s="104"/>
      <c r="GPH4" s="104"/>
      <c r="GPI4" s="104"/>
      <c r="GPJ4" s="104"/>
      <c r="GPK4" s="104"/>
      <c r="GPL4" s="104"/>
      <c r="GPM4" s="104"/>
      <c r="GPN4" s="104"/>
      <c r="GPO4" s="104"/>
      <c r="GPP4" s="104"/>
      <c r="GPQ4" s="104"/>
      <c r="GPR4" s="104"/>
      <c r="GPS4" s="104"/>
      <c r="GPT4" s="104"/>
      <c r="GPU4" s="104"/>
      <c r="GPV4" s="104"/>
      <c r="GPW4" s="104"/>
      <c r="GPX4" s="104"/>
      <c r="GPY4" s="104"/>
      <c r="GPZ4" s="104"/>
      <c r="GQA4" s="104"/>
      <c r="GQB4" s="104"/>
      <c r="GQC4" s="104"/>
      <c r="GQD4" s="104"/>
      <c r="GQE4" s="104"/>
      <c r="GQF4" s="104"/>
      <c r="GQG4" s="104"/>
      <c r="GQH4" s="104"/>
      <c r="GQI4" s="104"/>
      <c r="GQJ4" s="104"/>
      <c r="GQK4" s="104"/>
      <c r="GQL4" s="104"/>
      <c r="GQM4" s="104"/>
      <c r="GQN4" s="104"/>
      <c r="GQO4" s="104"/>
      <c r="GQP4" s="104"/>
      <c r="GQQ4" s="104"/>
      <c r="GQR4" s="104"/>
      <c r="GQS4" s="104"/>
      <c r="GQT4" s="104"/>
      <c r="GQU4" s="104"/>
      <c r="GQV4" s="104"/>
      <c r="GQW4" s="104"/>
      <c r="GQX4" s="104"/>
      <c r="GQY4" s="104"/>
      <c r="GQZ4" s="104"/>
      <c r="GRA4" s="104"/>
      <c r="GRB4" s="104"/>
      <c r="GRC4" s="104"/>
      <c r="GRD4" s="104"/>
      <c r="GRE4" s="104"/>
      <c r="GRF4" s="104"/>
      <c r="GRG4" s="104"/>
      <c r="GRH4" s="104"/>
      <c r="GRI4" s="104"/>
      <c r="GRJ4" s="104"/>
      <c r="GRK4" s="104"/>
      <c r="GRL4" s="104"/>
      <c r="GRM4" s="104"/>
      <c r="GRN4" s="104"/>
      <c r="GRO4" s="104"/>
      <c r="GRP4" s="104"/>
      <c r="GRQ4" s="104"/>
      <c r="GRR4" s="104"/>
      <c r="GRS4" s="104"/>
      <c r="GRT4" s="104"/>
      <c r="GRU4" s="104"/>
      <c r="GRV4" s="104"/>
      <c r="GRW4" s="104"/>
      <c r="GRX4" s="104"/>
      <c r="GRY4" s="104"/>
      <c r="GRZ4" s="104"/>
      <c r="GSA4" s="104"/>
      <c r="GSB4" s="104"/>
      <c r="GSC4" s="104"/>
      <c r="GSD4" s="104"/>
      <c r="GSE4" s="104"/>
      <c r="GSF4" s="104"/>
      <c r="GSG4" s="104"/>
      <c r="GSH4" s="104"/>
      <c r="GSI4" s="104"/>
      <c r="GSJ4" s="104"/>
      <c r="GSK4" s="104"/>
      <c r="GSL4" s="104"/>
      <c r="GSM4" s="104"/>
      <c r="GSN4" s="104"/>
      <c r="GSO4" s="104"/>
      <c r="GSP4" s="104"/>
      <c r="GSQ4" s="104"/>
      <c r="GSR4" s="104"/>
      <c r="GSS4" s="104"/>
      <c r="GST4" s="104"/>
      <c r="GSU4" s="104"/>
      <c r="GSV4" s="104"/>
      <c r="GSW4" s="104"/>
      <c r="GSX4" s="104"/>
      <c r="GSY4" s="104"/>
      <c r="GSZ4" s="104"/>
      <c r="GTA4" s="104"/>
      <c r="GTB4" s="104"/>
      <c r="GTC4" s="104"/>
      <c r="GTD4" s="104"/>
      <c r="GTE4" s="104"/>
      <c r="GTF4" s="104"/>
      <c r="GTG4" s="104"/>
      <c r="GTH4" s="104"/>
      <c r="GTI4" s="104"/>
      <c r="GTJ4" s="104"/>
      <c r="GTK4" s="104"/>
      <c r="GTL4" s="104"/>
      <c r="GTM4" s="104"/>
      <c r="GTN4" s="104"/>
      <c r="GTO4" s="104"/>
      <c r="GTP4" s="104"/>
      <c r="GTQ4" s="104"/>
      <c r="GTR4" s="104"/>
      <c r="GTS4" s="104"/>
      <c r="GTT4" s="104"/>
      <c r="GTU4" s="104"/>
      <c r="GTV4" s="104"/>
      <c r="GTW4" s="104"/>
      <c r="GTX4" s="104"/>
      <c r="GTY4" s="104"/>
      <c r="GTZ4" s="104"/>
      <c r="GUA4" s="104"/>
      <c r="GUB4" s="104"/>
      <c r="GUC4" s="104"/>
      <c r="GUD4" s="104"/>
      <c r="GUE4" s="104"/>
      <c r="GUF4" s="104"/>
      <c r="GUG4" s="104"/>
      <c r="GUH4" s="104"/>
      <c r="GUI4" s="104"/>
      <c r="GUJ4" s="104"/>
      <c r="GUK4" s="104"/>
      <c r="GUL4" s="104"/>
      <c r="GUM4" s="104"/>
      <c r="GUN4" s="104"/>
      <c r="GUO4" s="104"/>
      <c r="GUP4" s="104"/>
      <c r="GUQ4" s="104"/>
      <c r="GUR4" s="104"/>
      <c r="GUS4" s="104"/>
      <c r="GUT4" s="104"/>
      <c r="GUU4" s="104"/>
      <c r="GUV4" s="104"/>
      <c r="GUW4" s="104"/>
      <c r="GUX4" s="104"/>
      <c r="GUY4" s="104"/>
      <c r="GUZ4" s="104"/>
      <c r="GVA4" s="104"/>
      <c r="GVB4" s="104"/>
      <c r="GVC4" s="104"/>
      <c r="GVD4" s="104"/>
      <c r="GVE4" s="104"/>
      <c r="GVF4" s="104"/>
      <c r="GVG4" s="104"/>
      <c r="GVH4" s="104"/>
      <c r="GVI4" s="104"/>
      <c r="GVJ4" s="104"/>
      <c r="GVK4" s="104"/>
      <c r="GVL4" s="104"/>
      <c r="GVM4" s="104"/>
      <c r="GVN4" s="104"/>
      <c r="GVO4" s="104"/>
      <c r="GVP4" s="104"/>
      <c r="GVQ4" s="104"/>
      <c r="GVR4" s="104"/>
      <c r="GVS4" s="104"/>
      <c r="GVT4" s="104"/>
      <c r="GVU4" s="104"/>
      <c r="GVV4" s="104"/>
      <c r="GVW4" s="104"/>
      <c r="GVX4" s="104"/>
      <c r="GVY4" s="104"/>
      <c r="GVZ4" s="104"/>
      <c r="GWA4" s="104"/>
      <c r="GWB4" s="104"/>
      <c r="GWC4" s="104"/>
      <c r="GWD4" s="104"/>
      <c r="GWE4" s="104"/>
      <c r="GWF4" s="104"/>
      <c r="GWG4" s="104"/>
      <c r="GWH4" s="104"/>
      <c r="GWI4" s="104"/>
      <c r="GWJ4" s="104"/>
      <c r="GWK4" s="104"/>
      <c r="GWL4" s="104"/>
      <c r="GWM4" s="104"/>
      <c r="GWN4" s="104"/>
      <c r="GWO4" s="104"/>
      <c r="GWP4" s="104"/>
      <c r="GWQ4" s="104"/>
      <c r="GWR4" s="104"/>
      <c r="GWS4" s="104"/>
      <c r="GWT4" s="104"/>
      <c r="GWU4" s="104"/>
      <c r="GWV4" s="104"/>
      <c r="GWW4" s="104"/>
      <c r="GWX4" s="104"/>
      <c r="GWY4" s="104"/>
      <c r="GWZ4" s="104"/>
      <c r="GXA4" s="104"/>
      <c r="GXB4" s="104"/>
      <c r="GXC4" s="104"/>
      <c r="GXD4" s="104"/>
      <c r="GXE4" s="104"/>
      <c r="GXF4" s="104"/>
      <c r="GXG4" s="104"/>
      <c r="GXH4" s="104"/>
      <c r="GXI4" s="104"/>
      <c r="GXJ4" s="104"/>
      <c r="GXK4" s="104"/>
      <c r="GXL4" s="104"/>
      <c r="GXM4" s="104"/>
      <c r="GXN4" s="104"/>
      <c r="GXO4" s="104"/>
      <c r="GXP4" s="104"/>
      <c r="GXQ4" s="104"/>
      <c r="GXR4" s="104"/>
      <c r="GXS4" s="104"/>
      <c r="GXT4" s="104"/>
      <c r="GXU4" s="104"/>
      <c r="GXV4" s="104"/>
      <c r="GXW4" s="104"/>
      <c r="GXX4" s="104"/>
      <c r="GXY4" s="104"/>
      <c r="GXZ4" s="104"/>
      <c r="GYA4" s="104"/>
      <c r="GYB4" s="104"/>
      <c r="GYC4" s="104"/>
      <c r="GYD4" s="104"/>
      <c r="GYE4" s="104"/>
      <c r="GYF4" s="104"/>
      <c r="GYG4" s="104"/>
      <c r="GYH4" s="104"/>
      <c r="GYI4" s="104"/>
      <c r="GYJ4" s="104"/>
      <c r="GYK4" s="104"/>
      <c r="GYL4" s="104"/>
      <c r="GYM4" s="104"/>
      <c r="GYN4" s="104"/>
      <c r="GYO4" s="104"/>
      <c r="GYP4" s="104"/>
      <c r="GYQ4" s="104"/>
      <c r="GYR4" s="104"/>
      <c r="GYS4" s="104"/>
      <c r="GYT4" s="104"/>
      <c r="GYU4" s="104"/>
      <c r="GYV4" s="104"/>
      <c r="GYW4" s="104"/>
      <c r="GYX4" s="104"/>
      <c r="GYY4" s="104"/>
      <c r="GYZ4" s="104"/>
      <c r="GZA4" s="104"/>
      <c r="GZB4" s="104"/>
      <c r="GZC4" s="104"/>
      <c r="GZD4" s="104"/>
      <c r="GZE4" s="104"/>
      <c r="GZF4" s="104"/>
      <c r="GZG4" s="104"/>
      <c r="GZH4" s="104"/>
      <c r="GZI4" s="104"/>
      <c r="GZJ4" s="104"/>
      <c r="GZK4" s="104"/>
      <c r="GZL4" s="104"/>
      <c r="GZM4" s="104"/>
      <c r="GZN4" s="104"/>
      <c r="GZO4" s="104"/>
      <c r="GZP4" s="104"/>
      <c r="GZQ4" s="104"/>
      <c r="GZR4" s="104"/>
      <c r="GZS4" s="104"/>
      <c r="GZT4" s="104"/>
      <c r="GZU4" s="104"/>
      <c r="GZV4" s="104"/>
      <c r="GZW4" s="104"/>
      <c r="GZX4" s="104"/>
      <c r="GZY4" s="104"/>
      <c r="GZZ4" s="104"/>
      <c r="HAA4" s="104"/>
      <c r="HAB4" s="104"/>
      <c r="HAC4" s="104"/>
      <c r="HAD4" s="104"/>
      <c r="HAE4" s="104"/>
      <c r="HAF4" s="104"/>
      <c r="HAG4" s="104"/>
      <c r="HAH4" s="104"/>
      <c r="HAI4" s="104"/>
      <c r="HAJ4" s="104"/>
      <c r="HAK4" s="104"/>
      <c r="HAL4" s="104"/>
      <c r="HAM4" s="104"/>
      <c r="HAN4" s="104"/>
      <c r="HAO4" s="104"/>
      <c r="HAP4" s="104"/>
      <c r="HAQ4" s="104"/>
      <c r="HAR4" s="104"/>
      <c r="HAS4" s="104"/>
      <c r="HAT4" s="104"/>
      <c r="HAU4" s="104"/>
      <c r="HAV4" s="104"/>
      <c r="HAW4" s="104"/>
      <c r="HAX4" s="104"/>
      <c r="HAY4" s="104"/>
      <c r="HAZ4" s="104"/>
      <c r="HBA4" s="104"/>
      <c r="HBB4" s="104"/>
      <c r="HBC4" s="104"/>
      <c r="HBD4" s="104"/>
      <c r="HBE4" s="104"/>
      <c r="HBF4" s="104"/>
      <c r="HBG4" s="104"/>
      <c r="HBH4" s="104"/>
      <c r="HBI4" s="104"/>
      <c r="HBJ4" s="104"/>
      <c r="HBK4" s="104"/>
      <c r="HBL4" s="104"/>
      <c r="HBM4" s="104"/>
      <c r="HBN4" s="104"/>
      <c r="HBO4" s="104"/>
      <c r="HBP4" s="104"/>
      <c r="HBQ4" s="104"/>
      <c r="HBR4" s="104"/>
      <c r="HBS4" s="104"/>
      <c r="HBT4" s="104"/>
      <c r="HBU4" s="104"/>
      <c r="HBV4" s="104"/>
      <c r="HBW4" s="104"/>
      <c r="HBX4" s="104"/>
      <c r="HBY4" s="104"/>
      <c r="HBZ4" s="104"/>
      <c r="HCA4" s="104"/>
      <c r="HCB4" s="104"/>
      <c r="HCC4" s="104"/>
      <c r="HCD4" s="104"/>
      <c r="HCE4" s="104"/>
      <c r="HCF4" s="104"/>
      <c r="HCG4" s="104"/>
      <c r="HCH4" s="104"/>
      <c r="HCI4" s="104"/>
      <c r="HCJ4" s="104"/>
      <c r="HCK4" s="104"/>
      <c r="HCL4" s="104"/>
      <c r="HCM4" s="104"/>
      <c r="HCN4" s="104"/>
      <c r="HCO4" s="104"/>
      <c r="HCP4" s="104"/>
      <c r="HCQ4" s="104"/>
      <c r="HCR4" s="104"/>
      <c r="HCS4" s="104"/>
      <c r="HCT4" s="104"/>
      <c r="HCU4" s="104"/>
      <c r="HCV4" s="104"/>
      <c r="HCW4" s="104"/>
      <c r="HCX4" s="104"/>
      <c r="HCY4" s="104"/>
      <c r="HCZ4" s="104"/>
      <c r="HDA4" s="104"/>
      <c r="HDB4" s="104"/>
      <c r="HDC4" s="104"/>
      <c r="HDD4" s="104"/>
      <c r="HDE4" s="104"/>
      <c r="HDF4" s="104"/>
      <c r="HDG4" s="104"/>
      <c r="HDH4" s="104"/>
      <c r="HDI4" s="104"/>
      <c r="HDJ4" s="104"/>
      <c r="HDK4" s="104"/>
      <c r="HDL4" s="104"/>
      <c r="HDM4" s="104"/>
      <c r="HDN4" s="104"/>
      <c r="HDO4" s="104"/>
      <c r="HDP4" s="104"/>
      <c r="HDQ4" s="104"/>
      <c r="HDR4" s="104"/>
      <c r="HDS4" s="104"/>
      <c r="HDT4" s="104"/>
      <c r="HDU4" s="104"/>
      <c r="HDV4" s="104"/>
      <c r="HDW4" s="104"/>
      <c r="HDX4" s="104"/>
      <c r="HDY4" s="104"/>
      <c r="HDZ4" s="104"/>
      <c r="HEA4" s="104"/>
      <c r="HEB4" s="104"/>
      <c r="HEC4" s="104"/>
      <c r="HED4" s="104"/>
      <c r="HEE4" s="104"/>
      <c r="HEF4" s="104"/>
      <c r="HEG4" s="104"/>
      <c r="HEH4" s="104"/>
      <c r="HEI4" s="104"/>
      <c r="HEJ4" s="104"/>
      <c r="HEK4" s="104"/>
      <c r="HEL4" s="104"/>
      <c r="HEM4" s="104"/>
      <c r="HEN4" s="104"/>
      <c r="HEO4" s="104"/>
      <c r="HEP4" s="104"/>
      <c r="HEQ4" s="104"/>
      <c r="HER4" s="104"/>
      <c r="HES4" s="104"/>
      <c r="HET4" s="104"/>
      <c r="HEU4" s="104"/>
      <c r="HEV4" s="104"/>
      <c r="HEW4" s="104"/>
      <c r="HEX4" s="104"/>
      <c r="HEY4" s="104"/>
      <c r="HEZ4" s="104"/>
      <c r="HFA4" s="104"/>
      <c r="HFB4" s="104"/>
      <c r="HFC4" s="104"/>
      <c r="HFD4" s="104"/>
      <c r="HFE4" s="104"/>
      <c r="HFF4" s="104"/>
      <c r="HFG4" s="104"/>
      <c r="HFH4" s="104"/>
      <c r="HFI4" s="104"/>
      <c r="HFJ4" s="104"/>
      <c r="HFK4" s="104"/>
      <c r="HFL4" s="104"/>
      <c r="HFM4" s="104"/>
      <c r="HFN4" s="104"/>
      <c r="HFO4" s="104"/>
      <c r="HFP4" s="104"/>
      <c r="HFQ4" s="104"/>
      <c r="HFR4" s="104"/>
      <c r="HFS4" s="104"/>
      <c r="HFT4" s="104"/>
      <c r="HFU4" s="104"/>
      <c r="HFV4" s="104"/>
      <c r="HFW4" s="104"/>
      <c r="HFX4" s="104"/>
      <c r="HFY4" s="104"/>
      <c r="HFZ4" s="104"/>
      <c r="HGA4" s="104"/>
      <c r="HGB4" s="104"/>
      <c r="HGC4" s="104"/>
      <c r="HGD4" s="104"/>
      <c r="HGE4" s="104"/>
      <c r="HGF4" s="104"/>
      <c r="HGG4" s="104"/>
      <c r="HGH4" s="104"/>
      <c r="HGI4" s="104"/>
      <c r="HGJ4" s="104"/>
      <c r="HGK4" s="104"/>
      <c r="HGL4" s="104"/>
      <c r="HGM4" s="104"/>
      <c r="HGN4" s="104"/>
      <c r="HGO4" s="104"/>
      <c r="HGP4" s="104"/>
      <c r="HGQ4" s="104"/>
      <c r="HGR4" s="104"/>
      <c r="HGS4" s="104"/>
      <c r="HGT4" s="104"/>
      <c r="HGU4" s="104"/>
      <c r="HGV4" s="104"/>
      <c r="HGW4" s="104"/>
      <c r="HGX4" s="104"/>
      <c r="HGY4" s="104"/>
      <c r="HGZ4" s="104"/>
      <c r="HHA4" s="104"/>
      <c r="HHB4" s="104"/>
      <c r="HHC4" s="104"/>
      <c r="HHD4" s="104"/>
      <c r="HHE4" s="104"/>
      <c r="HHF4" s="104"/>
      <c r="HHG4" s="104"/>
      <c r="HHH4" s="104"/>
      <c r="HHI4" s="104"/>
      <c r="HHJ4" s="104"/>
      <c r="HHK4" s="104"/>
      <c r="HHL4" s="104"/>
      <c r="HHM4" s="104"/>
      <c r="HHN4" s="104"/>
      <c r="HHO4" s="104"/>
      <c r="HHP4" s="104"/>
      <c r="HHQ4" s="104"/>
      <c r="HHR4" s="104"/>
      <c r="HHS4" s="104"/>
      <c r="HHT4" s="104"/>
      <c r="HHU4" s="104"/>
      <c r="HHV4" s="104"/>
      <c r="HHW4" s="104"/>
      <c r="HHX4" s="104"/>
      <c r="HHY4" s="104"/>
      <c r="HHZ4" s="104"/>
      <c r="HIA4" s="104"/>
      <c r="HIB4" s="104"/>
      <c r="HIC4" s="104"/>
      <c r="HID4" s="104"/>
      <c r="HIE4" s="104"/>
      <c r="HIF4" s="104"/>
      <c r="HIG4" s="104"/>
      <c r="HIH4" s="104"/>
      <c r="HII4" s="104"/>
      <c r="HIJ4" s="104"/>
      <c r="HIK4" s="104"/>
      <c r="HIL4" s="104"/>
      <c r="HIM4" s="104"/>
      <c r="HIN4" s="104"/>
      <c r="HIO4" s="104"/>
      <c r="HIP4" s="104"/>
      <c r="HIQ4" s="104"/>
      <c r="HIR4" s="104"/>
      <c r="HIS4" s="104"/>
      <c r="HIT4" s="104"/>
      <c r="HIU4" s="104"/>
      <c r="HIV4" s="104"/>
      <c r="HIW4" s="104"/>
      <c r="HIX4" s="104"/>
      <c r="HIY4" s="104"/>
      <c r="HIZ4" s="104"/>
      <c r="HJA4" s="104"/>
      <c r="HJB4" s="104"/>
      <c r="HJC4" s="104"/>
      <c r="HJD4" s="104"/>
      <c r="HJE4" s="104"/>
      <c r="HJF4" s="104"/>
      <c r="HJG4" s="104"/>
      <c r="HJH4" s="104"/>
      <c r="HJI4" s="104"/>
      <c r="HJJ4" s="104"/>
      <c r="HJK4" s="104"/>
      <c r="HJL4" s="104"/>
      <c r="HJM4" s="104"/>
      <c r="HJN4" s="104"/>
      <c r="HJO4" s="104"/>
      <c r="HJP4" s="104"/>
      <c r="HJQ4" s="104"/>
      <c r="HJR4" s="104"/>
      <c r="HJS4" s="104"/>
      <c r="HJT4" s="104"/>
      <c r="HJU4" s="104"/>
      <c r="HJV4" s="104"/>
      <c r="HJW4" s="104"/>
      <c r="HJX4" s="104"/>
      <c r="HJY4" s="104"/>
      <c r="HJZ4" s="104"/>
      <c r="HKA4" s="104"/>
      <c r="HKB4" s="104"/>
      <c r="HKC4" s="104"/>
      <c r="HKD4" s="104"/>
      <c r="HKE4" s="104"/>
      <c r="HKF4" s="104"/>
      <c r="HKG4" s="104"/>
      <c r="HKH4" s="104"/>
      <c r="HKI4" s="104"/>
      <c r="HKJ4" s="104"/>
      <c r="HKK4" s="104"/>
      <c r="HKL4" s="104"/>
      <c r="HKM4" s="104"/>
      <c r="HKN4" s="104"/>
      <c r="HKO4" s="104"/>
      <c r="HKP4" s="104"/>
      <c r="HKQ4" s="104"/>
      <c r="HKR4" s="104"/>
      <c r="HKS4" s="104"/>
      <c r="HKT4" s="104"/>
      <c r="HKU4" s="104"/>
      <c r="HKV4" s="104"/>
      <c r="HKW4" s="104"/>
      <c r="HKX4" s="104"/>
      <c r="HKY4" s="104"/>
      <c r="HKZ4" s="104"/>
      <c r="HLA4" s="104"/>
      <c r="HLB4" s="104"/>
      <c r="HLC4" s="104"/>
      <c r="HLD4" s="104"/>
      <c r="HLE4" s="104"/>
      <c r="HLF4" s="104"/>
      <c r="HLG4" s="104"/>
      <c r="HLH4" s="104"/>
      <c r="HLI4" s="104"/>
      <c r="HLJ4" s="104"/>
      <c r="HLK4" s="104"/>
      <c r="HLL4" s="104"/>
      <c r="HLM4" s="104"/>
      <c r="HLN4" s="104"/>
      <c r="HLO4" s="104"/>
      <c r="HLP4" s="104"/>
      <c r="HLQ4" s="104"/>
      <c r="HLR4" s="104"/>
      <c r="HLS4" s="104"/>
      <c r="HLT4" s="104"/>
      <c r="HLU4" s="104"/>
      <c r="HLV4" s="104"/>
      <c r="HLW4" s="104"/>
      <c r="HLX4" s="104"/>
      <c r="HLY4" s="104"/>
      <c r="HLZ4" s="104"/>
      <c r="HMA4" s="104"/>
      <c r="HMB4" s="104"/>
      <c r="HMC4" s="104"/>
      <c r="HMD4" s="104"/>
      <c r="HME4" s="104"/>
      <c r="HMF4" s="104"/>
      <c r="HMG4" s="104"/>
      <c r="HMH4" s="104"/>
      <c r="HMI4" s="104"/>
      <c r="HMJ4" s="104"/>
      <c r="HMK4" s="104"/>
      <c r="HML4" s="104"/>
      <c r="HMM4" s="104"/>
      <c r="HMN4" s="104"/>
      <c r="HMO4" s="104"/>
      <c r="HMP4" s="104"/>
      <c r="HMQ4" s="104"/>
      <c r="HMR4" s="104"/>
      <c r="HMS4" s="104"/>
      <c r="HMT4" s="104"/>
      <c r="HMU4" s="104"/>
      <c r="HMV4" s="104"/>
      <c r="HMW4" s="104"/>
      <c r="HMX4" s="104"/>
      <c r="HMY4" s="104"/>
      <c r="HMZ4" s="104"/>
      <c r="HNA4" s="104"/>
      <c r="HNB4" s="104"/>
      <c r="HNC4" s="104"/>
      <c r="HND4" s="104"/>
      <c r="HNE4" s="104"/>
      <c r="HNF4" s="104"/>
      <c r="HNG4" s="104"/>
      <c r="HNH4" s="104"/>
      <c r="HNI4" s="104"/>
      <c r="HNJ4" s="104"/>
      <c r="HNK4" s="104"/>
      <c r="HNL4" s="104"/>
      <c r="HNM4" s="104"/>
      <c r="HNN4" s="104"/>
      <c r="HNO4" s="104"/>
      <c r="HNP4" s="104"/>
      <c r="HNQ4" s="104"/>
      <c r="HNR4" s="104"/>
      <c r="HNS4" s="104"/>
      <c r="HNT4" s="104"/>
      <c r="HNU4" s="104"/>
      <c r="HNV4" s="104"/>
      <c r="HNW4" s="104"/>
      <c r="HNX4" s="104"/>
      <c r="HNY4" s="104"/>
      <c r="HNZ4" s="104"/>
      <c r="HOA4" s="104"/>
      <c r="HOB4" s="104"/>
      <c r="HOC4" s="104"/>
      <c r="HOD4" s="104"/>
      <c r="HOE4" s="104"/>
      <c r="HOF4" s="104"/>
      <c r="HOG4" s="104"/>
      <c r="HOH4" s="104"/>
      <c r="HOI4" s="104"/>
      <c r="HOJ4" s="104"/>
      <c r="HOK4" s="104"/>
      <c r="HOL4" s="104"/>
      <c r="HOM4" s="104"/>
      <c r="HON4" s="104"/>
      <c r="HOO4" s="104"/>
      <c r="HOP4" s="104"/>
      <c r="HOQ4" s="104"/>
      <c r="HOR4" s="104"/>
      <c r="HOS4" s="104"/>
      <c r="HOT4" s="104"/>
      <c r="HOU4" s="104"/>
      <c r="HOV4" s="104"/>
      <c r="HOW4" s="104"/>
      <c r="HOX4" s="104"/>
      <c r="HOY4" s="104"/>
      <c r="HOZ4" s="104"/>
      <c r="HPA4" s="104"/>
      <c r="HPB4" s="104"/>
      <c r="HPC4" s="104"/>
      <c r="HPD4" s="104"/>
      <c r="HPE4" s="104"/>
      <c r="HPF4" s="104"/>
      <c r="HPG4" s="104"/>
      <c r="HPH4" s="104"/>
      <c r="HPI4" s="104"/>
      <c r="HPJ4" s="104"/>
      <c r="HPK4" s="104"/>
      <c r="HPL4" s="104"/>
      <c r="HPM4" s="104"/>
      <c r="HPN4" s="104"/>
      <c r="HPO4" s="104"/>
      <c r="HPP4" s="104"/>
      <c r="HPQ4" s="104"/>
      <c r="HPR4" s="104"/>
      <c r="HPS4" s="104"/>
      <c r="HPT4" s="104"/>
      <c r="HPU4" s="104"/>
      <c r="HPV4" s="104"/>
      <c r="HPW4" s="104"/>
      <c r="HPX4" s="104"/>
      <c r="HPY4" s="104"/>
      <c r="HPZ4" s="104"/>
      <c r="HQA4" s="104"/>
      <c r="HQB4" s="104"/>
      <c r="HQC4" s="104"/>
      <c r="HQD4" s="104"/>
      <c r="HQE4" s="104"/>
      <c r="HQF4" s="104"/>
      <c r="HQG4" s="104"/>
      <c r="HQH4" s="104"/>
      <c r="HQI4" s="104"/>
      <c r="HQJ4" s="104"/>
      <c r="HQK4" s="104"/>
      <c r="HQL4" s="104"/>
      <c r="HQM4" s="104"/>
      <c r="HQN4" s="104"/>
      <c r="HQO4" s="104"/>
      <c r="HQP4" s="104"/>
      <c r="HQQ4" s="104"/>
      <c r="HQR4" s="104"/>
      <c r="HQS4" s="104"/>
      <c r="HQT4" s="104"/>
      <c r="HQU4" s="104"/>
      <c r="HQV4" s="104"/>
      <c r="HQW4" s="104"/>
      <c r="HQX4" s="104"/>
      <c r="HQY4" s="104"/>
      <c r="HQZ4" s="104"/>
      <c r="HRA4" s="104"/>
      <c r="HRB4" s="104"/>
      <c r="HRC4" s="104"/>
      <c r="HRD4" s="104"/>
      <c r="HRE4" s="104"/>
      <c r="HRF4" s="104"/>
      <c r="HRG4" s="104"/>
      <c r="HRH4" s="104"/>
      <c r="HRI4" s="104"/>
      <c r="HRJ4" s="104"/>
      <c r="HRK4" s="104"/>
      <c r="HRL4" s="104"/>
      <c r="HRM4" s="104"/>
      <c r="HRN4" s="104"/>
      <c r="HRO4" s="104"/>
      <c r="HRP4" s="104"/>
      <c r="HRQ4" s="104"/>
      <c r="HRR4" s="104"/>
      <c r="HRS4" s="104"/>
      <c r="HRT4" s="104"/>
      <c r="HRU4" s="104"/>
      <c r="HRV4" s="104"/>
      <c r="HRW4" s="104"/>
      <c r="HRX4" s="104"/>
      <c r="HRY4" s="104"/>
      <c r="HRZ4" s="104"/>
      <c r="HSA4" s="104"/>
      <c r="HSB4" s="104"/>
      <c r="HSC4" s="104"/>
      <c r="HSD4" s="104"/>
      <c r="HSE4" s="104"/>
      <c r="HSF4" s="104"/>
      <c r="HSG4" s="104"/>
      <c r="HSH4" s="104"/>
      <c r="HSI4" s="104"/>
      <c r="HSJ4" s="104"/>
      <c r="HSK4" s="104"/>
      <c r="HSL4" s="104"/>
      <c r="HSM4" s="104"/>
      <c r="HSN4" s="104"/>
      <c r="HSO4" s="104"/>
      <c r="HSP4" s="104"/>
      <c r="HSQ4" s="104"/>
      <c r="HSR4" s="104"/>
      <c r="HSS4" s="104"/>
      <c r="HST4" s="104"/>
      <c r="HSU4" s="104"/>
      <c r="HSV4" s="104"/>
      <c r="HSW4" s="104"/>
      <c r="HSX4" s="104"/>
      <c r="HSY4" s="104"/>
      <c r="HSZ4" s="104"/>
      <c r="HTA4" s="104"/>
      <c r="HTB4" s="104"/>
      <c r="HTC4" s="104"/>
      <c r="HTD4" s="104"/>
      <c r="HTE4" s="104"/>
      <c r="HTF4" s="104"/>
      <c r="HTG4" s="104"/>
      <c r="HTH4" s="104"/>
      <c r="HTI4" s="104"/>
      <c r="HTJ4" s="104"/>
      <c r="HTK4" s="104"/>
      <c r="HTL4" s="104"/>
      <c r="HTM4" s="104"/>
      <c r="HTN4" s="104"/>
      <c r="HTO4" s="104"/>
      <c r="HTP4" s="104"/>
      <c r="HTQ4" s="104"/>
      <c r="HTR4" s="104"/>
      <c r="HTS4" s="104"/>
      <c r="HTT4" s="104"/>
      <c r="HTU4" s="104"/>
      <c r="HTV4" s="104"/>
      <c r="HTW4" s="104"/>
      <c r="HTX4" s="104"/>
      <c r="HTY4" s="104"/>
      <c r="HTZ4" s="104"/>
      <c r="HUA4" s="104"/>
      <c r="HUB4" s="104"/>
      <c r="HUC4" s="104"/>
      <c r="HUD4" s="104"/>
      <c r="HUE4" s="104"/>
      <c r="HUF4" s="104"/>
      <c r="HUG4" s="104"/>
      <c r="HUH4" s="104"/>
      <c r="HUI4" s="104"/>
      <c r="HUJ4" s="104"/>
      <c r="HUK4" s="104"/>
      <c r="HUL4" s="104"/>
      <c r="HUM4" s="104"/>
      <c r="HUN4" s="104"/>
      <c r="HUO4" s="104"/>
      <c r="HUP4" s="104"/>
      <c r="HUQ4" s="104"/>
      <c r="HUR4" s="104"/>
      <c r="HUS4" s="104"/>
      <c r="HUT4" s="104"/>
      <c r="HUU4" s="104"/>
      <c r="HUV4" s="104"/>
      <c r="HUW4" s="104"/>
      <c r="HUX4" s="104"/>
      <c r="HUY4" s="104"/>
      <c r="HUZ4" s="104"/>
      <c r="HVA4" s="104"/>
      <c r="HVB4" s="104"/>
      <c r="HVC4" s="104"/>
      <c r="HVD4" s="104"/>
      <c r="HVE4" s="104"/>
      <c r="HVF4" s="104"/>
      <c r="HVG4" s="104"/>
      <c r="HVH4" s="104"/>
      <c r="HVI4" s="104"/>
      <c r="HVJ4" s="104"/>
      <c r="HVK4" s="104"/>
      <c r="HVL4" s="104"/>
      <c r="HVM4" s="104"/>
      <c r="HVN4" s="104"/>
      <c r="HVO4" s="104"/>
      <c r="HVP4" s="104"/>
      <c r="HVQ4" s="104"/>
      <c r="HVR4" s="104"/>
      <c r="HVS4" s="104"/>
      <c r="HVT4" s="104"/>
      <c r="HVU4" s="104"/>
      <c r="HVV4" s="104"/>
      <c r="HVW4" s="104"/>
      <c r="HVX4" s="104"/>
      <c r="HVY4" s="104"/>
      <c r="HVZ4" s="104"/>
      <c r="HWA4" s="104"/>
      <c r="HWB4" s="104"/>
      <c r="HWC4" s="104"/>
      <c r="HWD4" s="104"/>
      <c r="HWE4" s="104"/>
      <c r="HWF4" s="104"/>
      <c r="HWG4" s="104"/>
      <c r="HWH4" s="104"/>
      <c r="HWI4" s="104"/>
      <c r="HWJ4" s="104"/>
      <c r="HWK4" s="104"/>
      <c r="HWL4" s="104"/>
      <c r="HWM4" s="104"/>
      <c r="HWN4" s="104"/>
      <c r="HWO4" s="104"/>
      <c r="HWP4" s="104"/>
      <c r="HWQ4" s="104"/>
      <c r="HWR4" s="104"/>
      <c r="HWS4" s="104"/>
      <c r="HWT4" s="104"/>
      <c r="HWU4" s="104"/>
      <c r="HWV4" s="104"/>
      <c r="HWW4" s="104"/>
      <c r="HWX4" s="104"/>
      <c r="HWY4" s="104"/>
      <c r="HWZ4" s="104"/>
      <c r="HXA4" s="104"/>
      <c r="HXB4" s="104"/>
      <c r="HXC4" s="104"/>
      <c r="HXD4" s="104"/>
      <c r="HXE4" s="104"/>
      <c r="HXF4" s="104"/>
      <c r="HXG4" s="104"/>
      <c r="HXH4" s="104"/>
      <c r="HXI4" s="104"/>
      <c r="HXJ4" s="104"/>
      <c r="HXK4" s="104"/>
      <c r="HXL4" s="104"/>
      <c r="HXM4" s="104"/>
      <c r="HXN4" s="104"/>
      <c r="HXO4" s="104"/>
      <c r="HXP4" s="104"/>
      <c r="HXQ4" s="104"/>
      <c r="HXR4" s="104"/>
      <c r="HXS4" s="104"/>
      <c r="HXT4" s="104"/>
      <c r="HXU4" s="104"/>
      <c r="HXV4" s="104"/>
      <c r="HXW4" s="104"/>
      <c r="HXX4" s="104"/>
      <c r="HXY4" s="104"/>
      <c r="HXZ4" s="104"/>
      <c r="HYA4" s="104"/>
      <c r="HYB4" s="104"/>
      <c r="HYC4" s="104"/>
      <c r="HYD4" s="104"/>
      <c r="HYE4" s="104"/>
      <c r="HYF4" s="104"/>
      <c r="HYG4" s="104"/>
      <c r="HYH4" s="104"/>
      <c r="HYI4" s="104"/>
      <c r="HYJ4" s="104"/>
      <c r="HYK4" s="104"/>
      <c r="HYL4" s="104"/>
      <c r="HYM4" s="104"/>
      <c r="HYN4" s="104"/>
      <c r="HYO4" s="104"/>
      <c r="HYP4" s="104"/>
      <c r="HYQ4" s="104"/>
      <c r="HYR4" s="104"/>
      <c r="HYS4" s="104"/>
      <c r="HYT4" s="104"/>
      <c r="HYU4" s="104"/>
      <c r="HYV4" s="104"/>
      <c r="HYW4" s="104"/>
      <c r="HYX4" s="104"/>
      <c r="HYY4" s="104"/>
      <c r="HYZ4" s="104"/>
      <c r="HZA4" s="104"/>
      <c r="HZB4" s="104"/>
      <c r="HZC4" s="104"/>
      <c r="HZD4" s="104"/>
      <c r="HZE4" s="104"/>
      <c r="HZF4" s="104"/>
      <c r="HZG4" s="104"/>
      <c r="HZH4" s="104"/>
      <c r="HZI4" s="104"/>
      <c r="HZJ4" s="104"/>
      <c r="HZK4" s="104"/>
      <c r="HZL4" s="104"/>
      <c r="HZM4" s="104"/>
      <c r="HZN4" s="104"/>
      <c r="HZO4" s="104"/>
      <c r="HZP4" s="104"/>
      <c r="HZQ4" s="104"/>
      <c r="HZR4" s="104"/>
      <c r="HZS4" s="104"/>
      <c r="HZT4" s="104"/>
      <c r="HZU4" s="104"/>
      <c r="HZV4" s="104"/>
      <c r="HZW4" s="104"/>
      <c r="HZX4" s="104"/>
      <c r="HZY4" s="104"/>
      <c r="HZZ4" s="104"/>
      <c r="IAA4" s="104"/>
      <c r="IAB4" s="104"/>
      <c r="IAC4" s="104"/>
      <c r="IAD4" s="104"/>
      <c r="IAE4" s="104"/>
      <c r="IAF4" s="104"/>
      <c r="IAG4" s="104"/>
      <c r="IAH4" s="104"/>
      <c r="IAI4" s="104"/>
      <c r="IAJ4" s="104"/>
      <c r="IAK4" s="104"/>
      <c r="IAL4" s="104"/>
      <c r="IAM4" s="104"/>
      <c r="IAN4" s="104"/>
      <c r="IAO4" s="104"/>
      <c r="IAP4" s="104"/>
      <c r="IAQ4" s="104"/>
      <c r="IAR4" s="104"/>
      <c r="IAS4" s="104"/>
      <c r="IAT4" s="104"/>
      <c r="IAU4" s="104"/>
      <c r="IAV4" s="104"/>
      <c r="IAW4" s="104"/>
      <c r="IAX4" s="104"/>
      <c r="IAY4" s="104"/>
      <c r="IAZ4" s="104"/>
      <c r="IBA4" s="104"/>
      <c r="IBB4" s="104"/>
      <c r="IBC4" s="104"/>
      <c r="IBD4" s="104"/>
      <c r="IBE4" s="104"/>
      <c r="IBF4" s="104"/>
      <c r="IBG4" s="104"/>
      <c r="IBH4" s="104"/>
      <c r="IBI4" s="104"/>
      <c r="IBJ4" s="104"/>
      <c r="IBK4" s="104"/>
      <c r="IBL4" s="104"/>
      <c r="IBM4" s="104"/>
      <c r="IBN4" s="104"/>
      <c r="IBO4" s="104"/>
      <c r="IBP4" s="104"/>
      <c r="IBQ4" s="104"/>
      <c r="IBR4" s="104"/>
      <c r="IBS4" s="104"/>
      <c r="IBT4" s="104"/>
      <c r="IBU4" s="104"/>
      <c r="IBV4" s="104"/>
      <c r="IBW4" s="104"/>
      <c r="IBX4" s="104"/>
      <c r="IBY4" s="104"/>
      <c r="IBZ4" s="104"/>
      <c r="ICA4" s="104"/>
      <c r="ICB4" s="104"/>
      <c r="ICC4" s="104"/>
      <c r="ICD4" s="104"/>
      <c r="ICE4" s="104"/>
      <c r="ICF4" s="104"/>
      <c r="ICG4" s="104"/>
      <c r="ICH4" s="104"/>
      <c r="ICI4" s="104"/>
      <c r="ICJ4" s="104"/>
      <c r="ICK4" s="104"/>
      <c r="ICL4" s="104"/>
      <c r="ICM4" s="104"/>
      <c r="ICN4" s="104"/>
      <c r="ICO4" s="104"/>
      <c r="ICP4" s="104"/>
      <c r="ICQ4" s="104"/>
      <c r="ICR4" s="104"/>
      <c r="ICS4" s="104"/>
      <c r="ICT4" s="104"/>
      <c r="ICU4" s="104"/>
      <c r="ICV4" s="104"/>
      <c r="ICW4" s="104"/>
      <c r="ICX4" s="104"/>
      <c r="ICY4" s="104"/>
      <c r="ICZ4" s="104"/>
      <c r="IDA4" s="104"/>
      <c r="IDB4" s="104"/>
      <c r="IDC4" s="104"/>
      <c r="IDD4" s="104"/>
      <c r="IDE4" s="104"/>
      <c r="IDF4" s="104"/>
      <c r="IDG4" s="104"/>
      <c r="IDH4" s="104"/>
      <c r="IDI4" s="104"/>
      <c r="IDJ4" s="104"/>
      <c r="IDK4" s="104"/>
      <c r="IDL4" s="104"/>
      <c r="IDM4" s="104"/>
      <c r="IDN4" s="104"/>
      <c r="IDO4" s="104"/>
      <c r="IDP4" s="104"/>
      <c r="IDQ4" s="104"/>
      <c r="IDR4" s="104"/>
      <c r="IDS4" s="104"/>
      <c r="IDT4" s="104"/>
      <c r="IDU4" s="104"/>
      <c r="IDV4" s="104"/>
      <c r="IDW4" s="104"/>
      <c r="IDX4" s="104"/>
      <c r="IDY4" s="104"/>
      <c r="IDZ4" s="104"/>
      <c r="IEA4" s="104"/>
      <c r="IEB4" s="104"/>
      <c r="IEC4" s="104"/>
      <c r="IED4" s="104"/>
      <c r="IEE4" s="104"/>
      <c r="IEF4" s="104"/>
      <c r="IEG4" s="104"/>
      <c r="IEH4" s="104"/>
      <c r="IEI4" s="104"/>
      <c r="IEJ4" s="104"/>
      <c r="IEK4" s="104"/>
      <c r="IEL4" s="104"/>
      <c r="IEM4" s="104"/>
      <c r="IEN4" s="104"/>
      <c r="IEO4" s="104"/>
      <c r="IEP4" s="104"/>
      <c r="IEQ4" s="104"/>
      <c r="IER4" s="104"/>
      <c r="IES4" s="104"/>
      <c r="IET4" s="104"/>
      <c r="IEU4" s="104"/>
      <c r="IEV4" s="104"/>
      <c r="IEW4" s="104"/>
      <c r="IEX4" s="104"/>
      <c r="IEY4" s="104"/>
      <c r="IEZ4" s="104"/>
      <c r="IFA4" s="104"/>
      <c r="IFB4" s="104"/>
      <c r="IFC4" s="104"/>
      <c r="IFD4" s="104"/>
      <c r="IFE4" s="104"/>
      <c r="IFF4" s="104"/>
      <c r="IFG4" s="104"/>
      <c r="IFH4" s="104"/>
      <c r="IFI4" s="104"/>
      <c r="IFJ4" s="104"/>
      <c r="IFK4" s="104"/>
      <c r="IFL4" s="104"/>
      <c r="IFM4" s="104"/>
      <c r="IFN4" s="104"/>
      <c r="IFO4" s="104"/>
      <c r="IFP4" s="104"/>
      <c r="IFQ4" s="104"/>
      <c r="IFR4" s="104"/>
      <c r="IFS4" s="104"/>
      <c r="IFT4" s="104"/>
      <c r="IFU4" s="104"/>
      <c r="IFV4" s="104"/>
      <c r="IFW4" s="104"/>
      <c r="IFX4" s="104"/>
      <c r="IFY4" s="104"/>
      <c r="IFZ4" s="104"/>
      <c r="IGA4" s="104"/>
      <c r="IGB4" s="104"/>
      <c r="IGC4" s="104"/>
      <c r="IGD4" s="104"/>
      <c r="IGE4" s="104"/>
      <c r="IGF4" s="104"/>
      <c r="IGG4" s="104"/>
      <c r="IGH4" s="104"/>
      <c r="IGI4" s="104"/>
      <c r="IGJ4" s="104"/>
      <c r="IGK4" s="104"/>
      <c r="IGL4" s="104"/>
      <c r="IGM4" s="104"/>
      <c r="IGN4" s="104"/>
      <c r="IGO4" s="104"/>
      <c r="IGP4" s="104"/>
      <c r="IGQ4" s="104"/>
      <c r="IGR4" s="104"/>
      <c r="IGS4" s="104"/>
      <c r="IGT4" s="104"/>
      <c r="IGU4" s="104"/>
      <c r="IGV4" s="104"/>
      <c r="IGW4" s="104"/>
      <c r="IGX4" s="104"/>
      <c r="IGY4" s="104"/>
      <c r="IGZ4" s="104"/>
      <c r="IHA4" s="104"/>
      <c r="IHB4" s="104"/>
      <c r="IHC4" s="104"/>
      <c r="IHD4" s="104"/>
      <c r="IHE4" s="104"/>
      <c r="IHF4" s="104"/>
      <c r="IHG4" s="104"/>
      <c r="IHH4" s="104"/>
      <c r="IHI4" s="104"/>
      <c r="IHJ4" s="104"/>
      <c r="IHK4" s="104"/>
      <c r="IHL4" s="104"/>
      <c r="IHM4" s="104"/>
      <c r="IHN4" s="104"/>
      <c r="IHO4" s="104"/>
      <c r="IHP4" s="104"/>
      <c r="IHQ4" s="104"/>
      <c r="IHR4" s="104"/>
      <c r="IHS4" s="104"/>
      <c r="IHT4" s="104"/>
      <c r="IHU4" s="104"/>
      <c r="IHV4" s="104"/>
      <c r="IHW4" s="104"/>
      <c r="IHX4" s="104"/>
      <c r="IHY4" s="104"/>
      <c r="IHZ4" s="104"/>
      <c r="IIA4" s="104"/>
      <c r="IIB4" s="104"/>
      <c r="IIC4" s="104"/>
      <c r="IID4" s="104"/>
      <c r="IIE4" s="104"/>
      <c r="IIF4" s="104"/>
      <c r="IIG4" s="104"/>
      <c r="IIH4" s="104"/>
      <c r="III4" s="104"/>
      <c r="IIJ4" s="104"/>
      <c r="IIK4" s="104"/>
      <c r="IIL4" s="104"/>
      <c r="IIM4" s="104"/>
      <c r="IIN4" s="104"/>
      <c r="IIO4" s="104"/>
      <c r="IIP4" s="104"/>
      <c r="IIQ4" s="104"/>
      <c r="IIR4" s="104"/>
      <c r="IIS4" s="104"/>
      <c r="IIT4" s="104"/>
      <c r="IIU4" s="104"/>
      <c r="IIV4" s="104"/>
      <c r="IIW4" s="104"/>
      <c r="IIX4" s="104"/>
      <c r="IIY4" s="104"/>
      <c r="IIZ4" s="104"/>
      <c r="IJA4" s="104"/>
      <c r="IJB4" s="104"/>
      <c r="IJC4" s="104"/>
      <c r="IJD4" s="104"/>
      <c r="IJE4" s="104"/>
      <c r="IJF4" s="104"/>
      <c r="IJG4" s="104"/>
      <c r="IJH4" s="104"/>
      <c r="IJI4" s="104"/>
      <c r="IJJ4" s="104"/>
      <c r="IJK4" s="104"/>
      <c r="IJL4" s="104"/>
      <c r="IJM4" s="104"/>
      <c r="IJN4" s="104"/>
      <c r="IJO4" s="104"/>
      <c r="IJP4" s="104"/>
      <c r="IJQ4" s="104"/>
      <c r="IJR4" s="104"/>
      <c r="IJS4" s="104"/>
      <c r="IJT4" s="104"/>
      <c r="IJU4" s="104"/>
      <c r="IJV4" s="104"/>
      <c r="IJW4" s="104"/>
      <c r="IJX4" s="104"/>
      <c r="IJY4" s="104"/>
      <c r="IJZ4" s="104"/>
      <c r="IKA4" s="104"/>
      <c r="IKB4" s="104"/>
      <c r="IKC4" s="104"/>
      <c r="IKD4" s="104"/>
      <c r="IKE4" s="104"/>
      <c r="IKF4" s="104"/>
      <c r="IKG4" s="104"/>
      <c r="IKH4" s="104"/>
      <c r="IKI4" s="104"/>
      <c r="IKJ4" s="104"/>
      <c r="IKK4" s="104"/>
      <c r="IKL4" s="104"/>
      <c r="IKM4" s="104"/>
      <c r="IKN4" s="104"/>
      <c r="IKO4" s="104"/>
      <c r="IKP4" s="104"/>
      <c r="IKQ4" s="104"/>
      <c r="IKR4" s="104"/>
      <c r="IKS4" s="104"/>
      <c r="IKT4" s="104"/>
      <c r="IKU4" s="104"/>
      <c r="IKV4" s="104"/>
      <c r="IKW4" s="104"/>
      <c r="IKX4" s="104"/>
      <c r="IKY4" s="104"/>
      <c r="IKZ4" s="104"/>
      <c r="ILA4" s="104"/>
      <c r="ILB4" s="104"/>
      <c r="ILC4" s="104"/>
      <c r="ILD4" s="104"/>
      <c r="ILE4" s="104"/>
      <c r="ILF4" s="104"/>
      <c r="ILG4" s="104"/>
      <c r="ILH4" s="104"/>
      <c r="ILI4" s="104"/>
      <c r="ILJ4" s="104"/>
      <c r="ILK4" s="104"/>
      <c r="ILL4" s="104"/>
      <c r="ILM4" s="104"/>
      <c r="ILN4" s="104"/>
      <c r="ILO4" s="104"/>
      <c r="ILP4" s="104"/>
      <c r="ILQ4" s="104"/>
      <c r="ILR4" s="104"/>
      <c r="ILS4" s="104"/>
      <c r="ILT4" s="104"/>
      <c r="ILU4" s="104"/>
      <c r="ILV4" s="104"/>
      <c r="ILW4" s="104"/>
      <c r="ILX4" s="104"/>
      <c r="ILY4" s="104"/>
      <c r="ILZ4" s="104"/>
      <c r="IMA4" s="104"/>
      <c r="IMB4" s="104"/>
      <c r="IMC4" s="104"/>
      <c r="IMD4" s="104"/>
      <c r="IME4" s="104"/>
      <c r="IMF4" s="104"/>
      <c r="IMG4" s="104"/>
      <c r="IMH4" s="104"/>
      <c r="IMI4" s="104"/>
      <c r="IMJ4" s="104"/>
      <c r="IMK4" s="104"/>
      <c r="IML4" s="104"/>
      <c r="IMM4" s="104"/>
      <c r="IMN4" s="104"/>
      <c r="IMO4" s="104"/>
      <c r="IMP4" s="104"/>
      <c r="IMQ4" s="104"/>
      <c r="IMR4" s="104"/>
      <c r="IMS4" s="104"/>
      <c r="IMT4" s="104"/>
      <c r="IMU4" s="104"/>
      <c r="IMV4" s="104"/>
      <c r="IMW4" s="104"/>
      <c r="IMX4" s="104"/>
      <c r="IMY4" s="104"/>
      <c r="IMZ4" s="104"/>
      <c r="INA4" s="104"/>
      <c r="INB4" s="104"/>
      <c r="INC4" s="104"/>
      <c r="IND4" s="104"/>
      <c r="INE4" s="104"/>
      <c r="INF4" s="104"/>
      <c r="ING4" s="104"/>
      <c r="INH4" s="104"/>
      <c r="INI4" s="104"/>
      <c r="INJ4" s="104"/>
      <c r="INK4" s="104"/>
      <c r="INL4" s="104"/>
      <c r="INM4" s="104"/>
      <c r="INN4" s="104"/>
      <c r="INO4" s="104"/>
      <c r="INP4" s="104"/>
      <c r="INQ4" s="104"/>
      <c r="INR4" s="104"/>
      <c r="INS4" s="104"/>
      <c r="INT4" s="104"/>
      <c r="INU4" s="104"/>
      <c r="INV4" s="104"/>
      <c r="INW4" s="104"/>
      <c r="INX4" s="104"/>
      <c r="INY4" s="104"/>
      <c r="INZ4" s="104"/>
      <c r="IOA4" s="104"/>
      <c r="IOB4" s="104"/>
      <c r="IOC4" s="104"/>
      <c r="IOD4" s="104"/>
      <c r="IOE4" s="104"/>
      <c r="IOF4" s="104"/>
      <c r="IOG4" s="104"/>
      <c r="IOH4" s="104"/>
      <c r="IOI4" s="104"/>
      <c r="IOJ4" s="104"/>
      <c r="IOK4" s="104"/>
      <c r="IOL4" s="104"/>
      <c r="IOM4" s="104"/>
      <c r="ION4" s="104"/>
      <c r="IOO4" s="104"/>
      <c r="IOP4" s="104"/>
      <c r="IOQ4" s="104"/>
      <c r="IOR4" s="104"/>
      <c r="IOS4" s="104"/>
      <c r="IOT4" s="104"/>
      <c r="IOU4" s="104"/>
      <c r="IOV4" s="104"/>
      <c r="IOW4" s="104"/>
      <c r="IOX4" s="104"/>
      <c r="IOY4" s="104"/>
      <c r="IOZ4" s="104"/>
      <c r="IPA4" s="104"/>
      <c r="IPB4" s="104"/>
      <c r="IPC4" s="104"/>
      <c r="IPD4" s="104"/>
      <c r="IPE4" s="104"/>
      <c r="IPF4" s="104"/>
      <c r="IPG4" s="104"/>
      <c r="IPH4" s="104"/>
      <c r="IPI4" s="104"/>
      <c r="IPJ4" s="104"/>
      <c r="IPK4" s="104"/>
      <c r="IPL4" s="104"/>
      <c r="IPM4" s="104"/>
      <c r="IPN4" s="104"/>
      <c r="IPO4" s="104"/>
      <c r="IPP4" s="104"/>
      <c r="IPQ4" s="104"/>
      <c r="IPR4" s="104"/>
      <c r="IPS4" s="104"/>
      <c r="IPT4" s="104"/>
      <c r="IPU4" s="104"/>
      <c r="IPV4" s="104"/>
      <c r="IPW4" s="104"/>
      <c r="IPX4" s="104"/>
      <c r="IPY4" s="104"/>
      <c r="IPZ4" s="104"/>
      <c r="IQA4" s="104"/>
      <c r="IQB4" s="104"/>
      <c r="IQC4" s="104"/>
      <c r="IQD4" s="104"/>
      <c r="IQE4" s="104"/>
      <c r="IQF4" s="104"/>
      <c r="IQG4" s="104"/>
      <c r="IQH4" s="104"/>
      <c r="IQI4" s="104"/>
      <c r="IQJ4" s="104"/>
      <c r="IQK4" s="104"/>
      <c r="IQL4" s="104"/>
      <c r="IQM4" s="104"/>
      <c r="IQN4" s="104"/>
      <c r="IQO4" s="104"/>
      <c r="IQP4" s="104"/>
      <c r="IQQ4" s="104"/>
      <c r="IQR4" s="104"/>
      <c r="IQS4" s="104"/>
      <c r="IQT4" s="104"/>
      <c r="IQU4" s="104"/>
      <c r="IQV4" s="104"/>
      <c r="IQW4" s="104"/>
      <c r="IQX4" s="104"/>
      <c r="IQY4" s="104"/>
      <c r="IQZ4" s="104"/>
      <c r="IRA4" s="104"/>
      <c r="IRB4" s="104"/>
      <c r="IRC4" s="104"/>
      <c r="IRD4" s="104"/>
      <c r="IRE4" s="104"/>
      <c r="IRF4" s="104"/>
      <c r="IRG4" s="104"/>
      <c r="IRH4" s="104"/>
      <c r="IRI4" s="104"/>
      <c r="IRJ4" s="104"/>
      <c r="IRK4" s="104"/>
      <c r="IRL4" s="104"/>
      <c r="IRM4" s="104"/>
      <c r="IRN4" s="104"/>
      <c r="IRO4" s="104"/>
      <c r="IRP4" s="104"/>
      <c r="IRQ4" s="104"/>
      <c r="IRR4" s="104"/>
      <c r="IRS4" s="104"/>
      <c r="IRT4" s="104"/>
      <c r="IRU4" s="104"/>
      <c r="IRV4" s="104"/>
      <c r="IRW4" s="104"/>
      <c r="IRX4" s="104"/>
      <c r="IRY4" s="104"/>
      <c r="IRZ4" s="104"/>
      <c r="ISA4" s="104"/>
      <c r="ISB4" s="104"/>
      <c r="ISC4" s="104"/>
      <c r="ISD4" s="104"/>
      <c r="ISE4" s="104"/>
      <c r="ISF4" s="104"/>
      <c r="ISG4" s="104"/>
      <c r="ISH4" s="104"/>
      <c r="ISI4" s="104"/>
      <c r="ISJ4" s="104"/>
      <c r="ISK4" s="104"/>
      <c r="ISL4" s="104"/>
      <c r="ISM4" s="104"/>
      <c r="ISN4" s="104"/>
      <c r="ISO4" s="104"/>
      <c r="ISP4" s="104"/>
      <c r="ISQ4" s="104"/>
      <c r="ISR4" s="104"/>
      <c r="ISS4" s="104"/>
      <c r="IST4" s="104"/>
      <c r="ISU4" s="104"/>
      <c r="ISV4" s="104"/>
      <c r="ISW4" s="104"/>
      <c r="ISX4" s="104"/>
      <c r="ISY4" s="104"/>
      <c r="ISZ4" s="104"/>
      <c r="ITA4" s="104"/>
      <c r="ITB4" s="104"/>
      <c r="ITC4" s="104"/>
      <c r="ITD4" s="104"/>
      <c r="ITE4" s="104"/>
      <c r="ITF4" s="104"/>
      <c r="ITG4" s="104"/>
      <c r="ITH4" s="104"/>
      <c r="ITI4" s="104"/>
      <c r="ITJ4" s="104"/>
      <c r="ITK4" s="104"/>
      <c r="ITL4" s="104"/>
      <c r="ITM4" s="104"/>
      <c r="ITN4" s="104"/>
      <c r="ITO4" s="104"/>
      <c r="ITP4" s="104"/>
      <c r="ITQ4" s="104"/>
      <c r="ITR4" s="104"/>
      <c r="ITS4" s="104"/>
      <c r="ITT4" s="104"/>
      <c r="ITU4" s="104"/>
      <c r="ITV4" s="104"/>
      <c r="ITW4" s="104"/>
      <c r="ITX4" s="104"/>
      <c r="ITY4" s="104"/>
      <c r="ITZ4" s="104"/>
      <c r="IUA4" s="104"/>
      <c r="IUB4" s="104"/>
      <c r="IUC4" s="104"/>
      <c r="IUD4" s="104"/>
      <c r="IUE4" s="104"/>
      <c r="IUF4" s="104"/>
      <c r="IUG4" s="104"/>
      <c r="IUH4" s="104"/>
      <c r="IUI4" s="104"/>
      <c r="IUJ4" s="104"/>
      <c r="IUK4" s="104"/>
      <c r="IUL4" s="104"/>
      <c r="IUM4" s="104"/>
      <c r="IUN4" s="104"/>
      <c r="IUO4" s="104"/>
      <c r="IUP4" s="104"/>
      <c r="IUQ4" s="104"/>
      <c r="IUR4" s="104"/>
      <c r="IUS4" s="104"/>
      <c r="IUT4" s="104"/>
      <c r="IUU4" s="104"/>
      <c r="IUV4" s="104"/>
      <c r="IUW4" s="104"/>
      <c r="IUX4" s="104"/>
      <c r="IUY4" s="104"/>
      <c r="IUZ4" s="104"/>
      <c r="IVA4" s="104"/>
      <c r="IVB4" s="104"/>
      <c r="IVC4" s="104"/>
      <c r="IVD4" s="104"/>
      <c r="IVE4" s="104"/>
      <c r="IVF4" s="104"/>
      <c r="IVG4" s="104"/>
      <c r="IVH4" s="104"/>
      <c r="IVI4" s="104"/>
      <c r="IVJ4" s="104"/>
      <c r="IVK4" s="104"/>
      <c r="IVL4" s="104"/>
      <c r="IVM4" s="104"/>
      <c r="IVN4" s="104"/>
      <c r="IVO4" s="104"/>
      <c r="IVP4" s="104"/>
      <c r="IVQ4" s="104"/>
      <c r="IVR4" s="104"/>
      <c r="IVS4" s="104"/>
      <c r="IVT4" s="104"/>
      <c r="IVU4" s="104"/>
      <c r="IVV4" s="104"/>
      <c r="IVW4" s="104"/>
      <c r="IVX4" s="104"/>
      <c r="IVY4" s="104"/>
      <c r="IVZ4" s="104"/>
      <c r="IWA4" s="104"/>
      <c r="IWB4" s="104"/>
      <c r="IWC4" s="104"/>
      <c r="IWD4" s="104"/>
      <c r="IWE4" s="104"/>
      <c r="IWF4" s="104"/>
      <c r="IWG4" s="104"/>
      <c r="IWH4" s="104"/>
      <c r="IWI4" s="104"/>
      <c r="IWJ4" s="104"/>
      <c r="IWK4" s="104"/>
      <c r="IWL4" s="104"/>
      <c r="IWM4" s="104"/>
      <c r="IWN4" s="104"/>
      <c r="IWO4" s="104"/>
      <c r="IWP4" s="104"/>
      <c r="IWQ4" s="104"/>
      <c r="IWR4" s="104"/>
      <c r="IWS4" s="104"/>
      <c r="IWT4" s="104"/>
      <c r="IWU4" s="104"/>
      <c r="IWV4" s="104"/>
      <c r="IWW4" s="104"/>
      <c r="IWX4" s="104"/>
      <c r="IWY4" s="104"/>
      <c r="IWZ4" s="104"/>
      <c r="IXA4" s="104"/>
      <c r="IXB4" s="104"/>
      <c r="IXC4" s="104"/>
      <c r="IXD4" s="104"/>
      <c r="IXE4" s="104"/>
      <c r="IXF4" s="104"/>
      <c r="IXG4" s="104"/>
      <c r="IXH4" s="104"/>
      <c r="IXI4" s="104"/>
      <c r="IXJ4" s="104"/>
      <c r="IXK4" s="104"/>
      <c r="IXL4" s="104"/>
      <c r="IXM4" s="104"/>
      <c r="IXN4" s="104"/>
      <c r="IXO4" s="104"/>
      <c r="IXP4" s="104"/>
      <c r="IXQ4" s="104"/>
      <c r="IXR4" s="104"/>
      <c r="IXS4" s="104"/>
      <c r="IXT4" s="104"/>
      <c r="IXU4" s="104"/>
      <c r="IXV4" s="104"/>
      <c r="IXW4" s="104"/>
      <c r="IXX4" s="104"/>
      <c r="IXY4" s="104"/>
      <c r="IXZ4" s="104"/>
      <c r="IYA4" s="104"/>
      <c r="IYB4" s="104"/>
      <c r="IYC4" s="104"/>
      <c r="IYD4" s="104"/>
      <c r="IYE4" s="104"/>
      <c r="IYF4" s="104"/>
      <c r="IYG4" s="104"/>
      <c r="IYH4" s="104"/>
      <c r="IYI4" s="104"/>
      <c r="IYJ4" s="104"/>
      <c r="IYK4" s="104"/>
      <c r="IYL4" s="104"/>
      <c r="IYM4" s="104"/>
      <c r="IYN4" s="104"/>
      <c r="IYO4" s="104"/>
      <c r="IYP4" s="104"/>
      <c r="IYQ4" s="104"/>
      <c r="IYR4" s="104"/>
      <c r="IYS4" s="104"/>
      <c r="IYT4" s="104"/>
      <c r="IYU4" s="104"/>
      <c r="IYV4" s="104"/>
      <c r="IYW4" s="104"/>
      <c r="IYX4" s="104"/>
      <c r="IYY4" s="104"/>
      <c r="IYZ4" s="104"/>
      <c r="IZA4" s="104"/>
      <c r="IZB4" s="104"/>
      <c r="IZC4" s="104"/>
      <c r="IZD4" s="104"/>
      <c r="IZE4" s="104"/>
      <c r="IZF4" s="104"/>
      <c r="IZG4" s="104"/>
      <c r="IZH4" s="104"/>
      <c r="IZI4" s="104"/>
      <c r="IZJ4" s="104"/>
      <c r="IZK4" s="104"/>
      <c r="IZL4" s="104"/>
      <c r="IZM4" s="104"/>
      <c r="IZN4" s="104"/>
      <c r="IZO4" s="104"/>
      <c r="IZP4" s="104"/>
      <c r="IZQ4" s="104"/>
      <c r="IZR4" s="104"/>
      <c r="IZS4" s="104"/>
      <c r="IZT4" s="104"/>
      <c r="IZU4" s="104"/>
      <c r="IZV4" s="104"/>
      <c r="IZW4" s="104"/>
      <c r="IZX4" s="104"/>
      <c r="IZY4" s="104"/>
      <c r="IZZ4" s="104"/>
      <c r="JAA4" s="104"/>
      <c r="JAB4" s="104"/>
      <c r="JAC4" s="104"/>
      <c r="JAD4" s="104"/>
      <c r="JAE4" s="104"/>
      <c r="JAF4" s="104"/>
      <c r="JAG4" s="104"/>
      <c r="JAH4" s="104"/>
      <c r="JAI4" s="104"/>
      <c r="JAJ4" s="104"/>
      <c r="JAK4" s="104"/>
      <c r="JAL4" s="104"/>
      <c r="JAM4" s="104"/>
      <c r="JAN4" s="104"/>
      <c r="JAO4" s="104"/>
      <c r="JAP4" s="104"/>
      <c r="JAQ4" s="104"/>
      <c r="JAR4" s="104"/>
      <c r="JAS4" s="104"/>
      <c r="JAT4" s="104"/>
      <c r="JAU4" s="104"/>
      <c r="JAV4" s="104"/>
      <c r="JAW4" s="104"/>
      <c r="JAX4" s="104"/>
      <c r="JAY4" s="104"/>
      <c r="JAZ4" s="104"/>
      <c r="JBA4" s="104"/>
      <c r="JBB4" s="104"/>
      <c r="JBC4" s="104"/>
      <c r="JBD4" s="104"/>
      <c r="JBE4" s="104"/>
      <c r="JBF4" s="104"/>
      <c r="JBG4" s="104"/>
      <c r="JBH4" s="104"/>
      <c r="JBI4" s="104"/>
      <c r="JBJ4" s="104"/>
      <c r="JBK4" s="104"/>
      <c r="JBL4" s="104"/>
      <c r="JBM4" s="104"/>
      <c r="JBN4" s="104"/>
      <c r="JBO4" s="104"/>
      <c r="JBP4" s="104"/>
      <c r="JBQ4" s="104"/>
      <c r="JBR4" s="104"/>
      <c r="JBS4" s="104"/>
      <c r="JBT4" s="104"/>
      <c r="JBU4" s="104"/>
      <c r="JBV4" s="104"/>
      <c r="JBW4" s="104"/>
      <c r="JBX4" s="104"/>
      <c r="JBY4" s="104"/>
      <c r="JBZ4" s="104"/>
      <c r="JCA4" s="104"/>
      <c r="JCB4" s="104"/>
      <c r="JCC4" s="104"/>
      <c r="JCD4" s="104"/>
      <c r="JCE4" s="104"/>
      <c r="JCF4" s="104"/>
      <c r="JCG4" s="104"/>
      <c r="JCH4" s="104"/>
      <c r="JCI4" s="104"/>
      <c r="JCJ4" s="104"/>
      <c r="JCK4" s="104"/>
      <c r="JCL4" s="104"/>
      <c r="JCM4" s="104"/>
      <c r="JCN4" s="104"/>
      <c r="JCO4" s="104"/>
      <c r="JCP4" s="104"/>
      <c r="JCQ4" s="104"/>
      <c r="JCR4" s="104"/>
      <c r="JCS4" s="104"/>
      <c r="JCT4" s="104"/>
      <c r="JCU4" s="104"/>
      <c r="JCV4" s="104"/>
      <c r="JCW4" s="104"/>
      <c r="JCX4" s="104"/>
      <c r="JCY4" s="104"/>
      <c r="JCZ4" s="104"/>
      <c r="JDA4" s="104"/>
      <c r="JDB4" s="104"/>
      <c r="JDC4" s="104"/>
      <c r="JDD4" s="104"/>
      <c r="JDE4" s="104"/>
      <c r="JDF4" s="104"/>
      <c r="JDG4" s="104"/>
      <c r="JDH4" s="104"/>
      <c r="JDI4" s="104"/>
      <c r="JDJ4" s="104"/>
      <c r="JDK4" s="104"/>
      <c r="JDL4" s="104"/>
      <c r="JDM4" s="104"/>
      <c r="JDN4" s="104"/>
      <c r="JDO4" s="104"/>
      <c r="JDP4" s="104"/>
      <c r="JDQ4" s="104"/>
      <c r="JDR4" s="104"/>
      <c r="JDS4" s="104"/>
      <c r="JDT4" s="104"/>
      <c r="JDU4" s="104"/>
      <c r="JDV4" s="104"/>
      <c r="JDW4" s="104"/>
      <c r="JDX4" s="104"/>
      <c r="JDY4" s="104"/>
      <c r="JDZ4" s="104"/>
      <c r="JEA4" s="104"/>
      <c r="JEB4" s="104"/>
      <c r="JEC4" s="104"/>
      <c r="JED4" s="104"/>
      <c r="JEE4" s="104"/>
      <c r="JEF4" s="104"/>
      <c r="JEG4" s="104"/>
      <c r="JEH4" s="104"/>
      <c r="JEI4" s="104"/>
      <c r="JEJ4" s="104"/>
      <c r="JEK4" s="104"/>
      <c r="JEL4" s="104"/>
      <c r="JEM4" s="104"/>
      <c r="JEN4" s="104"/>
      <c r="JEO4" s="104"/>
      <c r="JEP4" s="104"/>
      <c r="JEQ4" s="104"/>
      <c r="JER4" s="104"/>
      <c r="JES4" s="104"/>
      <c r="JET4" s="104"/>
      <c r="JEU4" s="104"/>
      <c r="JEV4" s="104"/>
      <c r="JEW4" s="104"/>
      <c r="JEX4" s="104"/>
      <c r="JEY4" s="104"/>
      <c r="JEZ4" s="104"/>
      <c r="JFA4" s="104"/>
      <c r="JFB4" s="104"/>
      <c r="JFC4" s="104"/>
      <c r="JFD4" s="104"/>
      <c r="JFE4" s="104"/>
      <c r="JFF4" s="104"/>
      <c r="JFG4" s="104"/>
      <c r="JFH4" s="104"/>
      <c r="JFI4" s="104"/>
      <c r="JFJ4" s="104"/>
      <c r="JFK4" s="104"/>
      <c r="JFL4" s="104"/>
      <c r="JFM4" s="104"/>
      <c r="JFN4" s="104"/>
      <c r="JFO4" s="104"/>
      <c r="JFP4" s="104"/>
      <c r="JFQ4" s="104"/>
      <c r="JFR4" s="104"/>
      <c r="JFS4" s="104"/>
      <c r="JFT4" s="104"/>
      <c r="JFU4" s="104"/>
      <c r="JFV4" s="104"/>
      <c r="JFW4" s="104"/>
      <c r="JFX4" s="104"/>
      <c r="JFY4" s="104"/>
      <c r="JFZ4" s="104"/>
      <c r="JGA4" s="104"/>
      <c r="JGB4" s="104"/>
      <c r="JGC4" s="104"/>
      <c r="JGD4" s="104"/>
      <c r="JGE4" s="104"/>
      <c r="JGF4" s="104"/>
      <c r="JGG4" s="104"/>
      <c r="JGH4" s="104"/>
      <c r="JGI4" s="104"/>
      <c r="JGJ4" s="104"/>
      <c r="JGK4" s="104"/>
      <c r="JGL4" s="104"/>
      <c r="JGM4" s="104"/>
      <c r="JGN4" s="104"/>
      <c r="JGO4" s="104"/>
      <c r="JGP4" s="104"/>
      <c r="JGQ4" s="104"/>
      <c r="JGR4" s="104"/>
      <c r="JGS4" s="104"/>
      <c r="JGT4" s="104"/>
      <c r="JGU4" s="104"/>
      <c r="JGV4" s="104"/>
      <c r="JGW4" s="104"/>
      <c r="JGX4" s="104"/>
      <c r="JGY4" s="104"/>
      <c r="JGZ4" s="104"/>
      <c r="JHA4" s="104"/>
      <c r="JHB4" s="104"/>
      <c r="JHC4" s="104"/>
      <c r="JHD4" s="104"/>
      <c r="JHE4" s="104"/>
      <c r="JHF4" s="104"/>
      <c r="JHG4" s="104"/>
      <c r="JHH4" s="104"/>
      <c r="JHI4" s="104"/>
      <c r="JHJ4" s="104"/>
      <c r="JHK4" s="104"/>
      <c r="JHL4" s="104"/>
      <c r="JHM4" s="104"/>
      <c r="JHN4" s="104"/>
      <c r="JHO4" s="104"/>
      <c r="JHP4" s="104"/>
      <c r="JHQ4" s="104"/>
      <c r="JHR4" s="104"/>
      <c r="JHS4" s="104"/>
      <c r="JHT4" s="104"/>
      <c r="JHU4" s="104"/>
      <c r="JHV4" s="104"/>
      <c r="JHW4" s="104"/>
      <c r="JHX4" s="104"/>
      <c r="JHY4" s="104"/>
      <c r="JHZ4" s="104"/>
      <c r="JIA4" s="104"/>
      <c r="JIB4" s="104"/>
      <c r="JIC4" s="104"/>
      <c r="JID4" s="104"/>
      <c r="JIE4" s="104"/>
      <c r="JIF4" s="104"/>
      <c r="JIG4" s="104"/>
      <c r="JIH4" s="104"/>
      <c r="JII4" s="104"/>
      <c r="JIJ4" s="104"/>
      <c r="JIK4" s="104"/>
      <c r="JIL4" s="104"/>
      <c r="JIM4" s="104"/>
      <c r="JIN4" s="104"/>
      <c r="JIO4" s="104"/>
      <c r="JIP4" s="104"/>
      <c r="JIQ4" s="104"/>
      <c r="JIR4" s="104"/>
      <c r="JIS4" s="104"/>
      <c r="JIT4" s="104"/>
      <c r="JIU4" s="104"/>
      <c r="JIV4" s="104"/>
      <c r="JIW4" s="104"/>
      <c r="JIX4" s="104"/>
      <c r="JIY4" s="104"/>
      <c r="JIZ4" s="104"/>
      <c r="JJA4" s="104"/>
      <c r="JJB4" s="104"/>
      <c r="JJC4" s="104"/>
      <c r="JJD4" s="104"/>
      <c r="JJE4" s="104"/>
      <c r="JJF4" s="104"/>
      <c r="JJG4" s="104"/>
      <c r="JJH4" s="104"/>
      <c r="JJI4" s="104"/>
      <c r="JJJ4" s="104"/>
      <c r="JJK4" s="104"/>
      <c r="JJL4" s="104"/>
      <c r="JJM4" s="104"/>
      <c r="JJN4" s="104"/>
      <c r="JJO4" s="104"/>
      <c r="JJP4" s="104"/>
      <c r="JJQ4" s="104"/>
      <c r="JJR4" s="104"/>
      <c r="JJS4" s="104"/>
      <c r="JJT4" s="104"/>
      <c r="JJU4" s="104"/>
      <c r="JJV4" s="104"/>
      <c r="JJW4" s="104"/>
      <c r="JJX4" s="104"/>
      <c r="JJY4" s="104"/>
      <c r="JJZ4" s="104"/>
      <c r="JKA4" s="104"/>
      <c r="JKB4" s="104"/>
      <c r="JKC4" s="104"/>
      <c r="JKD4" s="104"/>
      <c r="JKE4" s="104"/>
      <c r="JKF4" s="104"/>
      <c r="JKG4" s="104"/>
      <c r="JKH4" s="104"/>
      <c r="JKI4" s="104"/>
      <c r="JKJ4" s="104"/>
      <c r="JKK4" s="104"/>
      <c r="JKL4" s="104"/>
      <c r="JKM4" s="104"/>
      <c r="JKN4" s="104"/>
      <c r="JKO4" s="104"/>
      <c r="JKP4" s="104"/>
      <c r="JKQ4" s="104"/>
      <c r="JKR4" s="104"/>
      <c r="JKS4" s="104"/>
      <c r="JKT4" s="104"/>
      <c r="JKU4" s="104"/>
      <c r="JKV4" s="104"/>
      <c r="JKW4" s="104"/>
      <c r="JKX4" s="104"/>
      <c r="JKY4" s="104"/>
      <c r="JKZ4" s="104"/>
      <c r="JLA4" s="104"/>
      <c r="JLB4" s="104"/>
      <c r="JLC4" s="104"/>
      <c r="JLD4" s="104"/>
      <c r="JLE4" s="104"/>
      <c r="JLF4" s="104"/>
      <c r="JLG4" s="104"/>
      <c r="JLH4" s="104"/>
      <c r="JLI4" s="104"/>
      <c r="JLJ4" s="104"/>
      <c r="JLK4" s="104"/>
      <c r="JLL4" s="104"/>
      <c r="JLM4" s="104"/>
      <c r="JLN4" s="104"/>
      <c r="JLO4" s="104"/>
      <c r="JLP4" s="104"/>
      <c r="JLQ4" s="104"/>
      <c r="JLR4" s="104"/>
      <c r="JLS4" s="104"/>
      <c r="JLT4" s="104"/>
      <c r="JLU4" s="104"/>
      <c r="JLV4" s="104"/>
      <c r="JLW4" s="104"/>
      <c r="JLX4" s="104"/>
      <c r="JLY4" s="104"/>
      <c r="JLZ4" s="104"/>
      <c r="JMA4" s="104"/>
      <c r="JMB4" s="104"/>
      <c r="JMC4" s="104"/>
      <c r="JMD4" s="104"/>
      <c r="JME4" s="104"/>
      <c r="JMF4" s="104"/>
      <c r="JMG4" s="104"/>
      <c r="JMH4" s="104"/>
      <c r="JMI4" s="104"/>
      <c r="JMJ4" s="104"/>
      <c r="JMK4" s="104"/>
      <c r="JML4" s="104"/>
      <c r="JMM4" s="104"/>
      <c r="JMN4" s="104"/>
      <c r="JMO4" s="104"/>
      <c r="JMP4" s="104"/>
      <c r="JMQ4" s="104"/>
      <c r="JMR4" s="104"/>
      <c r="JMS4" s="104"/>
      <c r="JMT4" s="104"/>
      <c r="JMU4" s="104"/>
      <c r="JMV4" s="104"/>
      <c r="JMW4" s="104"/>
      <c r="JMX4" s="104"/>
      <c r="JMY4" s="104"/>
      <c r="JMZ4" s="104"/>
      <c r="JNA4" s="104"/>
      <c r="JNB4" s="104"/>
      <c r="JNC4" s="104"/>
      <c r="JND4" s="104"/>
      <c r="JNE4" s="104"/>
      <c r="JNF4" s="104"/>
      <c r="JNG4" s="104"/>
      <c r="JNH4" s="104"/>
      <c r="JNI4" s="104"/>
      <c r="JNJ4" s="104"/>
      <c r="JNK4" s="104"/>
      <c r="JNL4" s="104"/>
      <c r="JNM4" s="104"/>
      <c r="JNN4" s="104"/>
      <c r="JNO4" s="104"/>
      <c r="JNP4" s="104"/>
      <c r="JNQ4" s="104"/>
      <c r="JNR4" s="104"/>
      <c r="JNS4" s="104"/>
      <c r="JNT4" s="104"/>
      <c r="JNU4" s="104"/>
      <c r="JNV4" s="104"/>
      <c r="JNW4" s="104"/>
      <c r="JNX4" s="104"/>
      <c r="JNY4" s="104"/>
      <c r="JNZ4" s="104"/>
      <c r="JOA4" s="104"/>
      <c r="JOB4" s="104"/>
      <c r="JOC4" s="104"/>
      <c r="JOD4" s="104"/>
      <c r="JOE4" s="104"/>
      <c r="JOF4" s="104"/>
      <c r="JOG4" s="104"/>
      <c r="JOH4" s="104"/>
      <c r="JOI4" s="104"/>
      <c r="JOJ4" s="104"/>
      <c r="JOK4" s="104"/>
      <c r="JOL4" s="104"/>
      <c r="JOM4" s="104"/>
      <c r="JON4" s="104"/>
      <c r="JOO4" s="104"/>
      <c r="JOP4" s="104"/>
      <c r="JOQ4" s="104"/>
      <c r="JOR4" s="104"/>
      <c r="JOS4" s="104"/>
      <c r="JOT4" s="104"/>
      <c r="JOU4" s="104"/>
      <c r="JOV4" s="104"/>
      <c r="JOW4" s="104"/>
      <c r="JOX4" s="104"/>
      <c r="JOY4" s="104"/>
      <c r="JOZ4" s="104"/>
      <c r="JPA4" s="104"/>
      <c r="JPB4" s="104"/>
      <c r="JPC4" s="104"/>
      <c r="JPD4" s="104"/>
      <c r="JPE4" s="104"/>
      <c r="JPF4" s="104"/>
      <c r="JPG4" s="104"/>
      <c r="JPH4" s="104"/>
      <c r="JPI4" s="104"/>
      <c r="JPJ4" s="104"/>
      <c r="JPK4" s="104"/>
      <c r="JPL4" s="104"/>
      <c r="JPM4" s="104"/>
      <c r="JPN4" s="104"/>
      <c r="JPO4" s="104"/>
      <c r="JPP4" s="104"/>
      <c r="JPQ4" s="104"/>
      <c r="JPR4" s="104"/>
      <c r="JPS4" s="104"/>
      <c r="JPT4" s="104"/>
      <c r="JPU4" s="104"/>
      <c r="JPV4" s="104"/>
      <c r="JPW4" s="104"/>
      <c r="JPX4" s="104"/>
      <c r="JPY4" s="104"/>
      <c r="JPZ4" s="104"/>
      <c r="JQA4" s="104"/>
      <c r="JQB4" s="104"/>
      <c r="JQC4" s="104"/>
      <c r="JQD4" s="104"/>
      <c r="JQE4" s="104"/>
      <c r="JQF4" s="104"/>
      <c r="JQG4" s="104"/>
      <c r="JQH4" s="104"/>
      <c r="JQI4" s="104"/>
      <c r="JQJ4" s="104"/>
      <c r="JQK4" s="104"/>
      <c r="JQL4" s="104"/>
      <c r="JQM4" s="104"/>
      <c r="JQN4" s="104"/>
      <c r="JQO4" s="104"/>
      <c r="JQP4" s="104"/>
      <c r="JQQ4" s="104"/>
      <c r="JQR4" s="104"/>
      <c r="JQS4" s="104"/>
      <c r="JQT4" s="104"/>
      <c r="JQU4" s="104"/>
      <c r="JQV4" s="104"/>
      <c r="JQW4" s="104"/>
      <c r="JQX4" s="104"/>
      <c r="JQY4" s="104"/>
      <c r="JQZ4" s="104"/>
      <c r="JRA4" s="104"/>
      <c r="JRB4" s="104"/>
      <c r="JRC4" s="104"/>
      <c r="JRD4" s="104"/>
      <c r="JRE4" s="104"/>
      <c r="JRF4" s="104"/>
      <c r="JRG4" s="104"/>
      <c r="JRH4" s="104"/>
      <c r="JRI4" s="104"/>
      <c r="JRJ4" s="104"/>
      <c r="JRK4" s="104"/>
      <c r="JRL4" s="104"/>
      <c r="JRM4" s="104"/>
      <c r="JRN4" s="104"/>
      <c r="JRO4" s="104"/>
      <c r="JRP4" s="104"/>
      <c r="JRQ4" s="104"/>
      <c r="JRR4" s="104"/>
      <c r="JRS4" s="104"/>
      <c r="JRT4" s="104"/>
      <c r="JRU4" s="104"/>
      <c r="JRV4" s="104"/>
      <c r="JRW4" s="104"/>
      <c r="JRX4" s="104"/>
      <c r="JRY4" s="104"/>
      <c r="JRZ4" s="104"/>
      <c r="JSA4" s="104"/>
      <c r="JSB4" s="104"/>
      <c r="JSC4" s="104"/>
      <c r="JSD4" s="104"/>
      <c r="JSE4" s="104"/>
      <c r="JSF4" s="104"/>
      <c r="JSG4" s="104"/>
      <c r="JSH4" s="104"/>
      <c r="JSI4" s="104"/>
      <c r="JSJ4" s="104"/>
      <c r="JSK4" s="104"/>
      <c r="JSL4" s="104"/>
      <c r="JSM4" s="104"/>
      <c r="JSN4" s="104"/>
      <c r="JSO4" s="104"/>
      <c r="JSP4" s="104"/>
      <c r="JSQ4" s="104"/>
      <c r="JSR4" s="104"/>
      <c r="JSS4" s="104"/>
      <c r="JST4" s="104"/>
      <c r="JSU4" s="104"/>
      <c r="JSV4" s="104"/>
      <c r="JSW4" s="104"/>
      <c r="JSX4" s="104"/>
      <c r="JSY4" s="104"/>
      <c r="JSZ4" s="104"/>
      <c r="JTA4" s="104"/>
      <c r="JTB4" s="104"/>
      <c r="JTC4" s="104"/>
      <c r="JTD4" s="104"/>
      <c r="JTE4" s="104"/>
      <c r="JTF4" s="104"/>
      <c r="JTG4" s="104"/>
      <c r="JTH4" s="104"/>
      <c r="JTI4" s="104"/>
      <c r="JTJ4" s="104"/>
      <c r="JTK4" s="104"/>
      <c r="JTL4" s="104"/>
      <c r="JTM4" s="104"/>
      <c r="JTN4" s="104"/>
      <c r="JTO4" s="104"/>
      <c r="JTP4" s="104"/>
      <c r="JTQ4" s="104"/>
      <c r="JTR4" s="104"/>
      <c r="JTS4" s="104"/>
      <c r="JTT4" s="104"/>
      <c r="JTU4" s="104"/>
      <c r="JTV4" s="104"/>
      <c r="JTW4" s="104"/>
      <c r="JTX4" s="104"/>
      <c r="JTY4" s="104"/>
      <c r="JTZ4" s="104"/>
      <c r="JUA4" s="104"/>
      <c r="JUB4" s="104"/>
      <c r="JUC4" s="104"/>
      <c r="JUD4" s="104"/>
      <c r="JUE4" s="104"/>
      <c r="JUF4" s="104"/>
      <c r="JUG4" s="104"/>
      <c r="JUH4" s="104"/>
      <c r="JUI4" s="104"/>
      <c r="JUJ4" s="104"/>
      <c r="JUK4" s="104"/>
      <c r="JUL4" s="104"/>
      <c r="JUM4" s="104"/>
      <c r="JUN4" s="104"/>
      <c r="JUO4" s="104"/>
      <c r="JUP4" s="104"/>
      <c r="JUQ4" s="104"/>
      <c r="JUR4" s="104"/>
      <c r="JUS4" s="104"/>
      <c r="JUT4" s="104"/>
      <c r="JUU4" s="104"/>
      <c r="JUV4" s="104"/>
      <c r="JUW4" s="104"/>
      <c r="JUX4" s="104"/>
      <c r="JUY4" s="104"/>
      <c r="JUZ4" s="104"/>
      <c r="JVA4" s="104"/>
      <c r="JVB4" s="104"/>
      <c r="JVC4" s="104"/>
      <c r="JVD4" s="104"/>
      <c r="JVE4" s="104"/>
      <c r="JVF4" s="104"/>
      <c r="JVG4" s="104"/>
      <c r="JVH4" s="104"/>
      <c r="JVI4" s="104"/>
      <c r="JVJ4" s="104"/>
      <c r="JVK4" s="104"/>
      <c r="JVL4" s="104"/>
      <c r="JVM4" s="104"/>
      <c r="JVN4" s="104"/>
      <c r="JVO4" s="104"/>
      <c r="JVP4" s="104"/>
      <c r="JVQ4" s="104"/>
      <c r="JVR4" s="104"/>
      <c r="JVS4" s="104"/>
      <c r="JVT4" s="104"/>
      <c r="JVU4" s="104"/>
      <c r="JVV4" s="104"/>
      <c r="JVW4" s="104"/>
      <c r="JVX4" s="104"/>
      <c r="JVY4" s="104"/>
      <c r="JVZ4" s="104"/>
      <c r="JWA4" s="104"/>
      <c r="JWB4" s="104"/>
      <c r="JWC4" s="104"/>
      <c r="JWD4" s="104"/>
      <c r="JWE4" s="104"/>
      <c r="JWF4" s="104"/>
      <c r="JWG4" s="104"/>
      <c r="JWH4" s="104"/>
      <c r="JWI4" s="104"/>
      <c r="JWJ4" s="104"/>
      <c r="JWK4" s="104"/>
      <c r="JWL4" s="104"/>
      <c r="JWM4" s="104"/>
      <c r="JWN4" s="104"/>
      <c r="JWO4" s="104"/>
      <c r="JWP4" s="104"/>
      <c r="JWQ4" s="104"/>
      <c r="JWR4" s="104"/>
      <c r="JWS4" s="104"/>
      <c r="JWT4" s="104"/>
      <c r="JWU4" s="104"/>
      <c r="JWV4" s="104"/>
      <c r="JWW4" s="104"/>
      <c r="JWX4" s="104"/>
      <c r="JWY4" s="104"/>
      <c r="JWZ4" s="104"/>
      <c r="JXA4" s="104"/>
      <c r="JXB4" s="104"/>
      <c r="JXC4" s="104"/>
      <c r="JXD4" s="104"/>
      <c r="JXE4" s="104"/>
      <c r="JXF4" s="104"/>
      <c r="JXG4" s="104"/>
      <c r="JXH4" s="104"/>
      <c r="JXI4" s="104"/>
      <c r="JXJ4" s="104"/>
      <c r="JXK4" s="104"/>
      <c r="JXL4" s="104"/>
      <c r="JXM4" s="104"/>
      <c r="JXN4" s="104"/>
      <c r="JXO4" s="104"/>
      <c r="JXP4" s="104"/>
      <c r="JXQ4" s="104"/>
      <c r="JXR4" s="104"/>
      <c r="JXS4" s="104"/>
      <c r="JXT4" s="104"/>
      <c r="JXU4" s="104"/>
      <c r="JXV4" s="104"/>
      <c r="JXW4" s="104"/>
      <c r="JXX4" s="104"/>
      <c r="JXY4" s="104"/>
      <c r="JXZ4" s="104"/>
      <c r="JYA4" s="104"/>
      <c r="JYB4" s="104"/>
      <c r="JYC4" s="104"/>
      <c r="JYD4" s="104"/>
      <c r="JYE4" s="104"/>
      <c r="JYF4" s="104"/>
      <c r="JYG4" s="104"/>
      <c r="JYH4" s="104"/>
      <c r="JYI4" s="104"/>
      <c r="JYJ4" s="104"/>
      <c r="JYK4" s="104"/>
      <c r="JYL4" s="104"/>
      <c r="JYM4" s="104"/>
      <c r="JYN4" s="104"/>
      <c r="JYO4" s="104"/>
      <c r="JYP4" s="104"/>
      <c r="JYQ4" s="104"/>
      <c r="JYR4" s="104"/>
      <c r="JYS4" s="104"/>
      <c r="JYT4" s="104"/>
      <c r="JYU4" s="104"/>
      <c r="JYV4" s="104"/>
      <c r="JYW4" s="104"/>
      <c r="JYX4" s="104"/>
      <c r="JYY4" s="104"/>
      <c r="JYZ4" s="104"/>
      <c r="JZA4" s="104"/>
      <c r="JZB4" s="104"/>
      <c r="JZC4" s="104"/>
      <c r="JZD4" s="104"/>
      <c r="JZE4" s="104"/>
      <c r="JZF4" s="104"/>
      <c r="JZG4" s="104"/>
      <c r="JZH4" s="104"/>
      <c r="JZI4" s="104"/>
      <c r="JZJ4" s="104"/>
      <c r="JZK4" s="104"/>
      <c r="JZL4" s="104"/>
      <c r="JZM4" s="104"/>
      <c r="JZN4" s="104"/>
      <c r="JZO4" s="104"/>
      <c r="JZP4" s="104"/>
      <c r="JZQ4" s="104"/>
      <c r="JZR4" s="104"/>
      <c r="JZS4" s="104"/>
      <c r="JZT4" s="104"/>
      <c r="JZU4" s="104"/>
      <c r="JZV4" s="104"/>
      <c r="JZW4" s="104"/>
      <c r="JZX4" s="104"/>
      <c r="JZY4" s="104"/>
      <c r="JZZ4" s="104"/>
      <c r="KAA4" s="104"/>
      <c r="KAB4" s="104"/>
      <c r="KAC4" s="104"/>
      <c r="KAD4" s="104"/>
      <c r="KAE4" s="104"/>
      <c r="KAF4" s="104"/>
      <c r="KAG4" s="104"/>
      <c r="KAH4" s="104"/>
      <c r="KAI4" s="104"/>
      <c r="KAJ4" s="104"/>
      <c r="KAK4" s="104"/>
      <c r="KAL4" s="104"/>
      <c r="KAM4" s="104"/>
      <c r="KAN4" s="104"/>
      <c r="KAO4" s="104"/>
      <c r="KAP4" s="104"/>
      <c r="KAQ4" s="104"/>
      <c r="KAR4" s="104"/>
      <c r="KAS4" s="104"/>
      <c r="KAT4" s="104"/>
      <c r="KAU4" s="104"/>
      <c r="KAV4" s="104"/>
      <c r="KAW4" s="104"/>
      <c r="KAX4" s="104"/>
      <c r="KAY4" s="104"/>
      <c r="KAZ4" s="104"/>
      <c r="KBA4" s="104"/>
      <c r="KBB4" s="104"/>
      <c r="KBC4" s="104"/>
      <c r="KBD4" s="104"/>
      <c r="KBE4" s="104"/>
      <c r="KBF4" s="104"/>
      <c r="KBG4" s="104"/>
      <c r="KBH4" s="104"/>
      <c r="KBI4" s="104"/>
      <c r="KBJ4" s="104"/>
      <c r="KBK4" s="104"/>
      <c r="KBL4" s="104"/>
      <c r="KBM4" s="104"/>
      <c r="KBN4" s="104"/>
      <c r="KBO4" s="104"/>
      <c r="KBP4" s="104"/>
      <c r="KBQ4" s="104"/>
      <c r="KBR4" s="104"/>
      <c r="KBS4" s="104"/>
      <c r="KBT4" s="104"/>
      <c r="KBU4" s="104"/>
      <c r="KBV4" s="104"/>
      <c r="KBW4" s="104"/>
      <c r="KBX4" s="104"/>
      <c r="KBY4" s="104"/>
      <c r="KBZ4" s="104"/>
      <c r="KCA4" s="104"/>
      <c r="KCB4" s="104"/>
      <c r="KCC4" s="104"/>
      <c r="KCD4" s="104"/>
      <c r="KCE4" s="104"/>
      <c r="KCF4" s="104"/>
      <c r="KCG4" s="104"/>
      <c r="KCH4" s="104"/>
      <c r="KCI4" s="104"/>
      <c r="KCJ4" s="104"/>
      <c r="KCK4" s="104"/>
      <c r="KCL4" s="104"/>
      <c r="KCM4" s="104"/>
      <c r="KCN4" s="104"/>
      <c r="KCO4" s="104"/>
      <c r="KCP4" s="104"/>
      <c r="KCQ4" s="104"/>
      <c r="KCR4" s="104"/>
      <c r="KCS4" s="104"/>
      <c r="KCT4" s="104"/>
      <c r="KCU4" s="104"/>
      <c r="KCV4" s="104"/>
      <c r="KCW4" s="104"/>
      <c r="KCX4" s="104"/>
      <c r="KCY4" s="104"/>
      <c r="KCZ4" s="104"/>
      <c r="KDA4" s="104"/>
      <c r="KDB4" s="104"/>
      <c r="KDC4" s="104"/>
      <c r="KDD4" s="104"/>
      <c r="KDE4" s="104"/>
      <c r="KDF4" s="104"/>
      <c r="KDG4" s="104"/>
      <c r="KDH4" s="104"/>
      <c r="KDI4" s="104"/>
      <c r="KDJ4" s="104"/>
      <c r="KDK4" s="104"/>
      <c r="KDL4" s="104"/>
      <c r="KDM4" s="104"/>
      <c r="KDN4" s="104"/>
      <c r="KDO4" s="104"/>
      <c r="KDP4" s="104"/>
      <c r="KDQ4" s="104"/>
      <c r="KDR4" s="104"/>
      <c r="KDS4" s="104"/>
      <c r="KDT4" s="104"/>
      <c r="KDU4" s="104"/>
      <c r="KDV4" s="104"/>
      <c r="KDW4" s="104"/>
      <c r="KDX4" s="104"/>
      <c r="KDY4" s="104"/>
      <c r="KDZ4" s="104"/>
      <c r="KEA4" s="104"/>
      <c r="KEB4" s="104"/>
      <c r="KEC4" s="104"/>
      <c r="KED4" s="104"/>
      <c r="KEE4" s="104"/>
      <c r="KEF4" s="104"/>
      <c r="KEG4" s="104"/>
      <c r="KEH4" s="104"/>
      <c r="KEI4" s="104"/>
      <c r="KEJ4" s="104"/>
      <c r="KEK4" s="104"/>
      <c r="KEL4" s="104"/>
      <c r="KEM4" s="104"/>
      <c r="KEN4" s="104"/>
      <c r="KEO4" s="104"/>
      <c r="KEP4" s="104"/>
      <c r="KEQ4" s="104"/>
      <c r="KER4" s="104"/>
      <c r="KES4" s="104"/>
      <c r="KET4" s="104"/>
      <c r="KEU4" s="104"/>
      <c r="KEV4" s="104"/>
      <c r="KEW4" s="104"/>
      <c r="KEX4" s="104"/>
      <c r="KEY4" s="104"/>
      <c r="KEZ4" s="104"/>
      <c r="KFA4" s="104"/>
      <c r="KFB4" s="104"/>
      <c r="KFC4" s="104"/>
      <c r="KFD4" s="104"/>
      <c r="KFE4" s="104"/>
      <c r="KFF4" s="104"/>
      <c r="KFG4" s="104"/>
      <c r="KFH4" s="104"/>
      <c r="KFI4" s="104"/>
      <c r="KFJ4" s="104"/>
      <c r="KFK4" s="104"/>
      <c r="KFL4" s="104"/>
      <c r="KFM4" s="104"/>
      <c r="KFN4" s="104"/>
      <c r="KFO4" s="104"/>
      <c r="KFP4" s="104"/>
      <c r="KFQ4" s="104"/>
      <c r="KFR4" s="104"/>
      <c r="KFS4" s="104"/>
      <c r="KFT4" s="104"/>
      <c r="KFU4" s="104"/>
      <c r="KFV4" s="104"/>
      <c r="KFW4" s="104"/>
      <c r="KFX4" s="104"/>
      <c r="KFY4" s="104"/>
      <c r="KFZ4" s="104"/>
      <c r="KGA4" s="104"/>
      <c r="KGB4" s="104"/>
      <c r="KGC4" s="104"/>
      <c r="KGD4" s="104"/>
      <c r="KGE4" s="104"/>
      <c r="KGF4" s="104"/>
      <c r="KGG4" s="104"/>
      <c r="KGH4" s="104"/>
      <c r="KGI4" s="104"/>
      <c r="KGJ4" s="104"/>
      <c r="KGK4" s="104"/>
      <c r="KGL4" s="104"/>
      <c r="KGM4" s="104"/>
      <c r="KGN4" s="104"/>
      <c r="KGO4" s="104"/>
      <c r="KGP4" s="104"/>
      <c r="KGQ4" s="104"/>
      <c r="KGR4" s="104"/>
      <c r="KGS4" s="104"/>
      <c r="KGT4" s="104"/>
      <c r="KGU4" s="104"/>
      <c r="KGV4" s="104"/>
      <c r="KGW4" s="104"/>
      <c r="KGX4" s="104"/>
      <c r="KGY4" s="104"/>
      <c r="KGZ4" s="104"/>
      <c r="KHA4" s="104"/>
      <c r="KHB4" s="104"/>
      <c r="KHC4" s="104"/>
      <c r="KHD4" s="104"/>
      <c r="KHE4" s="104"/>
      <c r="KHF4" s="104"/>
      <c r="KHG4" s="104"/>
      <c r="KHH4" s="104"/>
      <c r="KHI4" s="104"/>
      <c r="KHJ4" s="104"/>
      <c r="KHK4" s="104"/>
      <c r="KHL4" s="104"/>
      <c r="KHM4" s="104"/>
      <c r="KHN4" s="104"/>
      <c r="KHO4" s="104"/>
      <c r="KHP4" s="104"/>
      <c r="KHQ4" s="104"/>
      <c r="KHR4" s="104"/>
      <c r="KHS4" s="104"/>
      <c r="KHT4" s="104"/>
      <c r="KHU4" s="104"/>
      <c r="KHV4" s="104"/>
      <c r="KHW4" s="104"/>
      <c r="KHX4" s="104"/>
      <c r="KHY4" s="104"/>
      <c r="KHZ4" s="104"/>
      <c r="KIA4" s="104"/>
      <c r="KIB4" s="104"/>
      <c r="KIC4" s="104"/>
      <c r="KID4" s="104"/>
      <c r="KIE4" s="104"/>
      <c r="KIF4" s="104"/>
      <c r="KIG4" s="104"/>
      <c r="KIH4" s="104"/>
      <c r="KII4" s="104"/>
      <c r="KIJ4" s="104"/>
      <c r="KIK4" s="104"/>
      <c r="KIL4" s="104"/>
      <c r="KIM4" s="104"/>
      <c r="KIN4" s="104"/>
      <c r="KIO4" s="104"/>
      <c r="KIP4" s="104"/>
      <c r="KIQ4" s="104"/>
      <c r="KIR4" s="104"/>
      <c r="KIS4" s="104"/>
      <c r="KIT4" s="104"/>
      <c r="KIU4" s="104"/>
      <c r="KIV4" s="104"/>
      <c r="KIW4" s="104"/>
      <c r="KIX4" s="104"/>
      <c r="KIY4" s="104"/>
      <c r="KIZ4" s="104"/>
      <c r="KJA4" s="104"/>
      <c r="KJB4" s="104"/>
      <c r="KJC4" s="104"/>
      <c r="KJD4" s="104"/>
      <c r="KJE4" s="104"/>
      <c r="KJF4" s="104"/>
      <c r="KJG4" s="104"/>
      <c r="KJH4" s="104"/>
      <c r="KJI4" s="104"/>
      <c r="KJJ4" s="104"/>
      <c r="KJK4" s="104"/>
      <c r="KJL4" s="104"/>
      <c r="KJM4" s="104"/>
      <c r="KJN4" s="104"/>
      <c r="KJO4" s="104"/>
      <c r="KJP4" s="104"/>
      <c r="KJQ4" s="104"/>
      <c r="KJR4" s="104"/>
      <c r="KJS4" s="104"/>
      <c r="KJT4" s="104"/>
      <c r="KJU4" s="104"/>
      <c r="KJV4" s="104"/>
      <c r="KJW4" s="104"/>
      <c r="KJX4" s="104"/>
      <c r="KJY4" s="104"/>
      <c r="KJZ4" s="104"/>
      <c r="KKA4" s="104"/>
      <c r="KKB4" s="104"/>
      <c r="KKC4" s="104"/>
      <c r="KKD4" s="104"/>
      <c r="KKE4" s="104"/>
      <c r="KKF4" s="104"/>
      <c r="KKG4" s="104"/>
      <c r="KKH4" s="104"/>
      <c r="KKI4" s="104"/>
      <c r="KKJ4" s="104"/>
      <c r="KKK4" s="104"/>
      <c r="KKL4" s="104"/>
      <c r="KKM4" s="104"/>
      <c r="KKN4" s="104"/>
      <c r="KKO4" s="104"/>
      <c r="KKP4" s="104"/>
      <c r="KKQ4" s="104"/>
      <c r="KKR4" s="104"/>
      <c r="KKS4" s="104"/>
      <c r="KKT4" s="104"/>
      <c r="KKU4" s="104"/>
      <c r="KKV4" s="104"/>
      <c r="KKW4" s="104"/>
      <c r="KKX4" s="104"/>
      <c r="KKY4" s="104"/>
      <c r="KKZ4" s="104"/>
      <c r="KLA4" s="104"/>
      <c r="KLB4" s="104"/>
      <c r="KLC4" s="104"/>
      <c r="KLD4" s="104"/>
      <c r="KLE4" s="104"/>
      <c r="KLF4" s="104"/>
      <c r="KLG4" s="104"/>
      <c r="KLH4" s="104"/>
      <c r="KLI4" s="104"/>
      <c r="KLJ4" s="104"/>
      <c r="KLK4" s="104"/>
      <c r="KLL4" s="104"/>
      <c r="KLM4" s="104"/>
      <c r="KLN4" s="104"/>
      <c r="KLO4" s="104"/>
      <c r="KLP4" s="104"/>
      <c r="KLQ4" s="104"/>
      <c r="KLR4" s="104"/>
      <c r="KLS4" s="104"/>
      <c r="KLT4" s="104"/>
      <c r="KLU4" s="104"/>
      <c r="KLV4" s="104"/>
      <c r="KLW4" s="104"/>
      <c r="KLX4" s="104"/>
      <c r="KLY4" s="104"/>
      <c r="KLZ4" s="104"/>
      <c r="KMA4" s="104"/>
      <c r="KMB4" s="104"/>
      <c r="KMC4" s="104"/>
      <c r="KMD4" s="104"/>
      <c r="KME4" s="104"/>
      <c r="KMF4" s="104"/>
      <c r="KMG4" s="104"/>
      <c r="KMH4" s="104"/>
      <c r="KMI4" s="104"/>
      <c r="KMJ4" s="104"/>
      <c r="KMK4" s="104"/>
      <c r="KML4" s="104"/>
      <c r="KMM4" s="104"/>
      <c r="KMN4" s="104"/>
      <c r="KMO4" s="104"/>
      <c r="KMP4" s="104"/>
      <c r="KMQ4" s="104"/>
      <c r="KMR4" s="104"/>
      <c r="KMS4" s="104"/>
      <c r="KMT4" s="104"/>
      <c r="KMU4" s="104"/>
      <c r="KMV4" s="104"/>
      <c r="KMW4" s="104"/>
      <c r="KMX4" s="104"/>
      <c r="KMY4" s="104"/>
      <c r="KMZ4" s="104"/>
      <c r="KNA4" s="104"/>
      <c r="KNB4" s="104"/>
      <c r="KNC4" s="104"/>
      <c r="KND4" s="104"/>
      <c r="KNE4" s="104"/>
      <c r="KNF4" s="104"/>
      <c r="KNG4" s="104"/>
      <c r="KNH4" s="104"/>
      <c r="KNI4" s="104"/>
      <c r="KNJ4" s="104"/>
      <c r="KNK4" s="104"/>
      <c r="KNL4" s="104"/>
      <c r="KNM4" s="104"/>
      <c r="KNN4" s="104"/>
      <c r="KNO4" s="104"/>
      <c r="KNP4" s="104"/>
      <c r="KNQ4" s="104"/>
      <c r="KNR4" s="104"/>
      <c r="KNS4" s="104"/>
      <c r="KNT4" s="104"/>
      <c r="KNU4" s="104"/>
      <c r="KNV4" s="104"/>
      <c r="KNW4" s="104"/>
      <c r="KNX4" s="104"/>
      <c r="KNY4" s="104"/>
      <c r="KNZ4" s="104"/>
      <c r="KOA4" s="104"/>
      <c r="KOB4" s="104"/>
      <c r="KOC4" s="104"/>
      <c r="KOD4" s="104"/>
      <c r="KOE4" s="104"/>
      <c r="KOF4" s="104"/>
      <c r="KOG4" s="104"/>
      <c r="KOH4" s="104"/>
      <c r="KOI4" s="104"/>
      <c r="KOJ4" s="104"/>
      <c r="KOK4" s="104"/>
      <c r="KOL4" s="104"/>
      <c r="KOM4" s="104"/>
      <c r="KON4" s="104"/>
      <c r="KOO4" s="104"/>
      <c r="KOP4" s="104"/>
      <c r="KOQ4" s="104"/>
      <c r="KOR4" s="104"/>
      <c r="KOS4" s="104"/>
      <c r="KOT4" s="104"/>
      <c r="KOU4" s="104"/>
      <c r="KOV4" s="104"/>
      <c r="KOW4" s="104"/>
      <c r="KOX4" s="104"/>
      <c r="KOY4" s="104"/>
      <c r="KOZ4" s="104"/>
      <c r="KPA4" s="104"/>
      <c r="KPB4" s="104"/>
      <c r="KPC4" s="104"/>
      <c r="KPD4" s="104"/>
      <c r="KPE4" s="104"/>
      <c r="KPF4" s="104"/>
      <c r="KPG4" s="104"/>
      <c r="KPH4" s="104"/>
      <c r="KPI4" s="104"/>
      <c r="KPJ4" s="104"/>
      <c r="KPK4" s="104"/>
      <c r="KPL4" s="104"/>
      <c r="KPM4" s="104"/>
      <c r="KPN4" s="104"/>
      <c r="KPO4" s="104"/>
      <c r="KPP4" s="104"/>
      <c r="KPQ4" s="104"/>
      <c r="KPR4" s="104"/>
      <c r="KPS4" s="104"/>
      <c r="KPT4" s="104"/>
      <c r="KPU4" s="104"/>
      <c r="KPV4" s="104"/>
      <c r="KPW4" s="104"/>
      <c r="KPX4" s="104"/>
      <c r="KPY4" s="104"/>
      <c r="KPZ4" s="104"/>
      <c r="KQA4" s="104"/>
      <c r="KQB4" s="104"/>
      <c r="KQC4" s="104"/>
      <c r="KQD4" s="104"/>
      <c r="KQE4" s="104"/>
      <c r="KQF4" s="104"/>
      <c r="KQG4" s="104"/>
      <c r="KQH4" s="104"/>
      <c r="KQI4" s="104"/>
      <c r="KQJ4" s="104"/>
      <c r="KQK4" s="104"/>
      <c r="KQL4" s="104"/>
      <c r="KQM4" s="104"/>
      <c r="KQN4" s="104"/>
      <c r="KQO4" s="104"/>
      <c r="KQP4" s="104"/>
      <c r="KQQ4" s="104"/>
      <c r="KQR4" s="104"/>
      <c r="KQS4" s="104"/>
      <c r="KQT4" s="104"/>
      <c r="KQU4" s="104"/>
      <c r="KQV4" s="104"/>
      <c r="KQW4" s="104"/>
      <c r="KQX4" s="104"/>
      <c r="KQY4" s="104"/>
      <c r="KQZ4" s="104"/>
      <c r="KRA4" s="104"/>
      <c r="KRB4" s="104"/>
      <c r="KRC4" s="104"/>
      <c r="KRD4" s="104"/>
      <c r="KRE4" s="104"/>
      <c r="KRF4" s="104"/>
      <c r="KRG4" s="104"/>
      <c r="KRH4" s="104"/>
      <c r="KRI4" s="104"/>
      <c r="KRJ4" s="104"/>
      <c r="KRK4" s="104"/>
      <c r="KRL4" s="104"/>
      <c r="KRM4" s="104"/>
      <c r="KRN4" s="104"/>
      <c r="KRO4" s="104"/>
      <c r="KRP4" s="104"/>
      <c r="KRQ4" s="104"/>
      <c r="KRR4" s="104"/>
      <c r="KRS4" s="104"/>
      <c r="KRT4" s="104"/>
      <c r="KRU4" s="104"/>
      <c r="KRV4" s="104"/>
      <c r="KRW4" s="104"/>
      <c r="KRX4" s="104"/>
      <c r="KRY4" s="104"/>
      <c r="KRZ4" s="104"/>
      <c r="KSA4" s="104"/>
      <c r="KSB4" s="104"/>
      <c r="KSC4" s="104"/>
      <c r="KSD4" s="104"/>
      <c r="KSE4" s="104"/>
      <c r="KSF4" s="104"/>
      <c r="KSG4" s="104"/>
      <c r="KSH4" s="104"/>
      <c r="KSI4" s="104"/>
      <c r="KSJ4" s="104"/>
      <c r="KSK4" s="104"/>
      <c r="KSL4" s="104"/>
      <c r="KSM4" s="104"/>
      <c r="KSN4" s="104"/>
      <c r="KSO4" s="104"/>
      <c r="KSP4" s="104"/>
      <c r="KSQ4" s="104"/>
      <c r="KSR4" s="104"/>
      <c r="KSS4" s="104"/>
      <c r="KST4" s="104"/>
      <c r="KSU4" s="104"/>
      <c r="KSV4" s="104"/>
      <c r="KSW4" s="104"/>
      <c r="KSX4" s="104"/>
      <c r="KSY4" s="104"/>
      <c r="KSZ4" s="104"/>
      <c r="KTA4" s="104"/>
      <c r="KTB4" s="104"/>
      <c r="KTC4" s="104"/>
      <c r="KTD4" s="104"/>
      <c r="KTE4" s="104"/>
      <c r="KTF4" s="104"/>
      <c r="KTG4" s="104"/>
      <c r="KTH4" s="104"/>
      <c r="KTI4" s="104"/>
      <c r="KTJ4" s="104"/>
      <c r="KTK4" s="104"/>
      <c r="KTL4" s="104"/>
      <c r="KTM4" s="104"/>
      <c r="KTN4" s="104"/>
      <c r="KTO4" s="104"/>
      <c r="KTP4" s="104"/>
      <c r="KTQ4" s="104"/>
      <c r="KTR4" s="104"/>
      <c r="KTS4" s="104"/>
      <c r="KTT4" s="104"/>
      <c r="KTU4" s="104"/>
      <c r="KTV4" s="104"/>
      <c r="KTW4" s="104"/>
      <c r="KTX4" s="104"/>
      <c r="KTY4" s="104"/>
      <c r="KTZ4" s="104"/>
      <c r="KUA4" s="104"/>
      <c r="KUB4" s="104"/>
      <c r="KUC4" s="104"/>
      <c r="KUD4" s="104"/>
      <c r="KUE4" s="104"/>
      <c r="KUF4" s="104"/>
      <c r="KUG4" s="104"/>
      <c r="KUH4" s="104"/>
      <c r="KUI4" s="104"/>
      <c r="KUJ4" s="104"/>
      <c r="KUK4" s="104"/>
      <c r="KUL4" s="104"/>
      <c r="KUM4" s="104"/>
      <c r="KUN4" s="104"/>
      <c r="KUO4" s="104"/>
      <c r="KUP4" s="104"/>
      <c r="KUQ4" s="104"/>
      <c r="KUR4" s="104"/>
      <c r="KUS4" s="104"/>
      <c r="KUT4" s="104"/>
      <c r="KUU4" s="104"/>
      <c r="KUV4" s="104"/>
      <c r="KUW4" s="104"/>
      <c r="KUX4" s="104"/>
      <c r="KUY4" s="104"/>
      <c r="KUZ4" s="104"/>
      <c r="KVA4" s="104"/>
      <c r="KVB4" s="104"/>
      <c r="KVC4" s="104"/>
      <c r="KVD4" s="104"/>
      <c r="KVE4" s="104"/>
      <c r="KVF4" s="104"/>
      <c r="KVG4" s="104"/>
      <c r="KVH4" s="104"/>
      <c r="KVI4" s="104"/>
      <c r="KVJ4" s="104"/>
      <c r="KVK4" s="104"/>
      <c r="KVL4" s="104"/>
      <c r="KVM4" s="104"/>
      <c r="KVN4" s="104"/>
      <c r="KVO4" s="104"/>
      <c r="KVP4" s="104"/>
      <c r="KVQ4" s="104"/>
      <c r="KVR4" s="104"/>
      <c r="KVS4" s="104"/>
      <c r="KVT4" s="104"/>
      <c r="KVU4" s="104"/>
      <c r="KVV4" s="104"/>
      <c r="KVW4" s="104"/>
      <c r="KVX4" s="104"/>
      <c r="KVY4" s="104"/>
      <c r="KVZ4" s="104"/>
      <c r="KWA4" s="104"/>
      <c r="KWB4" s="104"/>
      <c r="KWC4" s="104"/>
      <c r="KWD4" s="104"/>
      <c r="KWE4" s="104"/>
      <c r="KWF4" s="104"/>
      <c r="KWG4" s="104"/>
      <c r="KWH4" s="104"/>
      <c r="KWI4" s="104"/>
      <c r="KWJ4" s="104"/>
      <c r="KWK4" s="104"/>
      <c r="KWL4" s="104"/>
      <c r="KWM4" s="104"/>
      <c r="KWN4" s="104"/>
      <c r="KWO4" s="104"/>
      <c r="KWP4" s="104"/>
      <c r="KWQ4" s="104"/>
      <c r="KWR4" s="104"/>
      <c r="KWS4" s="104"/>
      <c r="KWT4" s="104"/>
      <c r="KWU4" s="104"/>
      <c r="KWV4" s="104"/>
      <c r="KWW4" s="104"/>
      <c r="KWX4" s="104"/>
      <c r="KWY4" s="104"/>
      <c r="KWZ4" s="104"/>
      <c r="KXA4" s="104"/>
      <c r="KXB4" s="104"/>
      <c r="KXC4" s="104"/>
      <c r="KXD4" s="104"/>
      <c r="KXE4" s="104"/>
      <c r="KXF4" s="104"/>
      <c r="KXG4" s="104"/>
      <c r="KXH4" s="104"/>
      <c r="KXI4" s="104"/>
      <c r="KXJ4" s="104"/>
      <c r="KXK4" s="104"/>
      <c r="KXL4" s="104"/>
      <c r="KXM4" s="104"/>
      <c r="KXN4" s="104"/>
      <c r="KXO4" s="104"/>
      <c r="KXP4" s="104"/>
      <c r="KXQ4" s="104"/>
      <c r="KXR4" s="104"/>
      <c r="KXS4" s="104"/>
      <c r="KXT4" s="104"/>
      <c r="KXU4" s="104"/>
      <c r="KXV4" s="104"/>
      <c r="KXW4" s="104"/>
      <c r="KXX4" s="104"/>
      <c r="KXY4" s="104"/>
      <c r="KXZ4" s="104"/>
      <c r="KYA4" s="104"/>
      <c r="KYB4" s="104"/>
      <c r="KYC4" s="104"/>
      <c r="KYD4" s="104"/>
      <c r="KYE4" s="104"/>
      <c r="KYF4" s="104"/>
      <c r="KYG4" s="104"/>
      <c r="KYH4" s="104"/>
      <c r="KYI4" s="104"/>
      <c r="KYJ4" s="104"/>
      <c r="KYK4" s="104"/>
      <c r="KYL4" s="104"/>
      <c r="KYM4" s="104"/>
      <c r="KYN4" s="104"/>
      <c r="KYO4" s="104"/>
      <c r="KYP4" s="104"/>
      <c r="KYQ4" s="104"/>
      <c r="KYR4" s="104"/>
      <c r="KYS4" s="104"/>
      <c r="KYT4" s="104"/>
      <c r="KYU4" s="104"/>
      <c r="KYV4" s="104"/>
      <c r="KYW4" s="104"/>
      <c r="KYX4" s="104"/>
      <c r="KYY4" s="104"/>
      <c r="KYZ4" s="104"/>
      <c r="KZA4" s="104"/>
      <c r="KZB4" s="104"/>
      <c r="KZC4" s="104"/>
      <c r="KZD4" s="104"/>
      <c r="KZE4" s="104"/>
      <c r="KZF4" s="104"/>
      <c r="KZG4" s="104"/>
      <c r="KZH4" s="104"/>
      <c r="KZI4" s="104"/>
      <c r="KZJ4" s="104"/>
      <c r="KZK4" s="104"/>
      <c r="KZL4" s="104"/>
      <c r="KZM4" s="104"/>
      <c r="KZN4" s="104"/>
      <c r="KZO4" s="104"/>
      <c r="KZP4" s="104"/>
      <c r="KZQ4" s="104"/>
      <c r="KZR4" s="104"/>
      <c r="KZS4" s="104"/>
      <c r="KZT4" s="104"/>
      <c r="KZU4" s="104"/>
      <c r="KZV4" s="104"/>
      <c r="KZW4" s="104"/>
      <c r="KZX4" s="104"/>
      <c r="KZY4" s="104"/>
      <c r="KZZ4" s="104"/>
      <c r="LAA4" s="104"/>
      <c r="LAB4" s="104"/>
      <c r="LAC4" s="104"/>
      <c r="LAD4" s="104"/>
      <c r="LAE4" s="104"/>
      <c r="LAF4" s="104"/>
      <c r="LAG4" s="104"/>
      <c r="LAH4" s="104"/>
      <c r="LAI4" s="104"/>
      <c r="LAJ4" s="104"/>
      <c r="LAK4" s="104"/>
      <c r="LAL4" s="104"/>
      <c r="LAM4" s="104"/>
      <c r="LAN4" s="104"/>
      <c r="LAO4" s="104"/>
      <c r="LAP4" s="104"/>
      <c r="LAQ4" s="104"/>
      <c r="LAR4" s="104"/>
      <c r="LAS4" s="104"/>
      <c r="LAT4" s="104"/>
      <c r="LAU4" s="104"/>
      <c r="LAV4" s="104"/>
      <c r="LAW4" s="104"/>
      <c r="LAX4" s="104"/>
      <c r="LAY4" s="104"/>
      <c r="LAZ4" s="104"/>
      <c r="LBA4" s="104"/>
      <c r="LBB4" s="104"/>
      <c r="LBC4" s="104"/>
      <c r="LBD4" s="104"/>
      <c r="LBE4" s="104"/>
      <c r="LBF4" s="104"/>
      <c r="LBG4" s="104"/>
      <c r="LBH4" s="104"/>
      <c r="LBI4" s="104"/>
      <c r="LBJ4" s="104"/>
      <c r="LBK4" s="104"/>
      <c r="LBL4" s="104"/>
      <c r="LBM4" s="104"/>
      <c r="LBN4" s="104"/>
      <c r="LBO4" s="104"/>
      <c r="LBP4" s="104"/>
      <c r="LBQ4" s="104"/>
      <c r="LBR4" s="104"/>
      <c r="LBS4" s="104"/>
      <c r="LBT4" s="104"/>
      <c r="LBU4" s="104"/>
      <c r="LBV4" s="104"/>
      <c r="LBW4" s="104"/>
      <c r="LBX4" s="104"/>
      <c r="LBY4" s="104"/>
      <c r="LBZ4" s="104"/>
      <c r="LCA4" s="104"/>
      <c r="LCB4" s="104"/>
      <c r="LCC4" s="104"/>
      <c r="LCD4" s="104"/>
      <c r="LCE4" s="104"/>
      <c r="LCF4" s="104"/>
      <c r="LCG4" s="104"/>
      <c r="LCH4" s="104"/>
      <c r="LCI4" s="104"/>
      <c r="LCJ4" s="104"/>
      <c r="LCK4" s="104"/>
      <c r="LCL4" s="104"/>
      <c r="LCM4" s="104"/>
      <c r="LCN4" s="104"/>
      <c r="LCO4" s="104"/>
      <c r="LCP4" s="104"/>
      <c r="LCQ4" s="104"/>
      <c r="LCR4" s="104"/>
      <c r="LCS4" s="104"/>
      <c r="LCT4" s="104"/>
      <c r="LCU4" s="104"/>
      <c r="LCV4" s="104"/>
      <c r="LCW4" s="104"/>
      <c r="LCX4" s="104"/>
      <c r="LCY4" s="104"/>
      <c r="LCZ4" s="104"/>
      <c r="LDA4" s="104"/>
      <c r="LDB4" s="104"/>
      <c r="LDC4" s="104"/>
      <c r="LDD4" s="104"/>
      <c r="LDE4" s="104"/>
      <c r="LDF4" s="104"/>
      <c r="LDG4" s="104"/>
      <c r="LDH4" s="104"/>
      <c r="LDI4" s="104"/>
      <c r="LDJ4" s="104"/>
      <c r="LDK4" s="104"/>
      <c r="LDL4" s="104"/>
      <c r="LDM4" s="104"/>
      <c r="LDN4" s="104"/>
      <c r="LDO4" s="104"/>
      <c r="LDP4" s="104"/>
      <c r="LDQ4" s="104"/>
      <c r="LDR4" s="104"/>
      <c r="LDS4" s="104"/>
      <c r="LDT4" s="104"/>
      <c r="LDU4" s="104"/>
      <c r="LDV4" s="104"/>
      <c r="LDW4" s="104"/>
      <c r="LDX4" s="104"/>
      <c r="LDY4" s="104"/>
      <c r="LDZ4" s="104"/>
      <c r="LEA4" s="104"/>
      <c r="LEB4" s="104"/>
      <c r="LEC4" s="104"/>
      <c r="LED4" s="104"/>
      <c r="LEE4" s="104"/>
      <c r="LEF4" s="104"/>
      <c r="LEG4" s="104"/>
      <c r="LEH4" s="104"/>
      <c r="LEI4" s="104"/>
      <c r="LEJ4" s="104"/>
      <c r="LEK4" s="104"/>
      <c r="LEL4" s="104"/>
      <c r="LEM4" s="104"/>
      <c r="LEN4" s="104"/>
      <c r="LEO4" s="104"/>
      <c r="LEP4" s="104"/>
      <c r="LEQ4" s="104"/>
      <c r="LER4" s="104"/>
      <c r="LES4" s="104"/>
      <c r="LET4" s="104"/>
      <c r="LEU4" s="104"/>
      <c r="LEV4" s="104"/>
      <c r="LEW4" s="104"/>
      <c r="LEX4" s="104"/>
      <c r="LEY4" s="104"/>
      <c r="LEZ4" s="104"/>
      <c r="LFA4" s="104"/>
      <c r="LFB4" s="104"/>
      <c r="LFC4" s="104"/>
      <c r="LFD4" s="104"/>
      <c r="LFE4" s="104"/>
      <c r="LFF4" s="104"/>
      <c r="LFG4" s="104"/>
      <c r="LFH4" s="104"/>
      <c r="LFI4" s="104"/>
      <c r="LFJ4" s="104"/>
      <c r="LFK4" s="104"/>
      <c r="LFL4" s="104"/>
      <c r="LFM4" s="104"/>
      <c r="LFN4" s="104"/>
      <c r="LFO4" s="104"/>
      <c r="LFP4" s="104"/>
      <c r="LFQ4" s="104"/>
      <c r="LFR4" s="104"/>
      <c r="LFS4" s="104"/>
      <c r="LFT4" s="104"/>
      <c r="LFU4" s="104"/>
      <c r="LFV4" s="104"/>
      <c r="LFW4" s="104"/>
      <c r="LFX4" s="104"/>
      <c r="LFY4" s="104"/>
      <c r="LFZ4" s="104"/>
      <c r="LGA4" s="104"/>
      <c r="LGB4" s="104"/>
      <c r="LGC4" s="104"/>
      <c r="LGD4" s="104"/>
      <c r="LGE4" s="104"/>
      <c r="LGF4" s="104"/>
      <c r="LGG4" s="104"/>
      <c r="LGH4" s="104"/>
      <c r="LGI4" s="104"/>
      <c r="LGJ4" s="104"/>
      <c r="LGK4" s="104"/>
      <c r="LGL4" s="104"/>
      <c r="LGM4" s="104"/>
      <c r="LGN4" s="104"/>
      <c r="LGO4" s="104"/>
      <c r="LGP4" s="104"/>
      <c r="LGQ4" s="104"/>
      <c r="LGR4" s="104"/>
      <c r="LGS4" s="104"/>
      <c r="LGT4" s="104"/>
      <c r="LGU4" s="104"/>
      <c r="LGV4" s="104"/>
      <c r="LGW4" s="104"/>
      <c r="LGX4" s="104"/>
      <c r="LGY4" s="104"/>
      <c r="LGZ4" s="104"/>
      <c r="LHA4" s="104"/>
      <c r="LHB4" s="104"/>
      <c r="LHC4" s="104"/>
      <c r="LHD4" s="104"/>
      <c r="LHE4" s="104"/>
      <c r="LHF4" s="104"/>
      <c r="LHG4" s="104"/>
      <c r="LHH4" s="104"/>
      <c r="LHI4" s="104"/>
      <c r="LHJ4" s="104"/>
      <c r="LHK4" s="104"/>
      <c r="LHL4" s="104"/>
      <c r="LHM4" s="104"/>
      <c r="LHN4" s="104"/>
      <c r="LHO4" s="104"/>
      <c r="LHP4" s="104"/>
      <c r="LHQ4" s="104"/>
      <c r="LHR4" s="104"/>
      <c r="LHS4" s="104"/>
      <c r="LHT4" s="104"/>
      <c r="LHU4" s="104"/>
      <c r="LHV4" s="104"/>
      <c r="LHW4" s="104"/>
      <c r="LHX4" s="104"/>
      <c r="LHY4" s="104"/>
      <c r="LHZ4" s="104"/>
      <c r="LIA4" s="104"/>
      <c r="LIB4" s="104"/>
      <c r="LIC4" s="104"/>
      <c r="LID4" s="104"/>
      <c r="LIE4" s="104"/>
      <c r="LIF4" s="104"/>
      <c r="LIG4" s="104"/>
      <c r="LIH4" s="104"/>
      <c r="LII4" s="104"/>
      <c r="LIJ4" s="104"/>
      <c r="LIK4" s="104"/>
      <c r="LIL4" s="104"/>
      <c r="LIM4" s="104"/>
      <c r="LIN4" s="104"/>
      <c r="LIO4" s="104"/>
      <c r="LIP4" s="104"/>
      <c r="LIQ4" s="104"/>
      <c r="LIR4" s="104"/>
      <c r="LIS4" s="104"/>
      <c r="LIT4" s="104"/>
      <c r="LIU4" s="104"/>
      <c r="LIV4" s="104"/>
      <c r="LIW4" s="104"/>
      <c r="LIX4" s="104"/>
      <c r="LIY4" s="104"/>
      <c r="LIZ4" s="104"/>
      <c r="LJA4" s="104"/>
      <c r="LJB4" s="104"/>
      <c r="LJC4" s="104"/>
      <c r="LJD4" s="104"/>
      <c r="LJE4" s="104"/>
      <c r="LJF4" s="104"/>
      <c r="LJG4" s="104"/>
      <c r="LJH4" s="104"/>
      <c r="LJI4" s="104"/>
      <c r="LJJ4" s="104"/>
      <c r="LJK4" s="104"/>
      <c r="LJL4" s="104"/>
      <c r="LJM4" s="104"/>
      <c r="LJN4" s="104"/>
      <c r="LJO4" s="104"/>
      <c r="LJP4" s="104"/>
      <c r="LJQ4" s="104"/>
      <c r="LJR4" s="104"/>
      <c r="LJS4" s="104"/>
      <c r="LJT4" s="104"/>
      <c r="LJU4" s="104"/>
      <c r="LJV4" s="104"/>
      <c r="LJW4" s="104"/>
      <c r="LJX4" s="104"/>
      <c r="LJY4" s="104"/>
      <c r="LJZ4" s="104"/>
      <c r="LKA4" s="104"/>
      <c r="LKB4" s="104"/>
      <c r="LKC4" s="104"/>
      <c r="LKD4" s="104"/>
      <c r="LKE4" s="104"/>
      <c r="LKF4" s="104"/>
      <c r="LKG4" s="104"/>
      <c r="LKH4" s="104"/>
      <c r="LKI4" s="104"/>
      <c r="LKJ4" s="104"/>
      <c r="LKK4" s="104"/>
      <c r="LKL4" s="104"/>
      <c r="LKM4" s="104"/>
      <c r="LKN4" s="104"/>
      <c r="LKO4" s="104"/>
      <c r="LKP4" s="104"/>
      <c r="LKQ4" s="104"/>
      <c r="LKR4" s="104"/>
      <c r="LKS4" s="104"/>
      <c r="LKT4" s="104"/>
      <c r="LKU4" s="104"/>
      <c r="LKV4" s="104"/>
      <c r="LKW4" s="104"/>
      <c r="LKX4" s="104"/>
      <c r="LKY4" s="104"/>
      <c r="LKZ4" s="104"/>
      <c r="LLA4" s="104"/>
      <c r="LLB4" s="104"/>
      <c r="LLC4" s="104"/>
      <c r="LLD4" s="104"/>
      <c r="LLE4" s="104"/>
      <c r="LLF4" s="104"/>
      <c r="LLG4" s="104"/>
      <c r="LLH4" s="104"/>
      <c r="LLI4" s="104"/>
      <c r="LLJ4" s="104"/>
      <c r="LLK4" s="104"/>
      <c r="LLL4" s="104"/>
      <c r="LLM4" s="104"/>
      <c r="LLN4" s="104"/>
      <c r="LLO4" s="104"/>
      <c r="LLP4" s="104"/>
      <c r="LLQ4" s="104"/>
      <c r="LLR4" s="104"/>
      <c r="LLS4" s="104"/>
      <c r="LLT4" s="104"/>
      <c r="LLU4" s="104"/>
      <c r="LLV4" s="104"/>
      <c r="LLW4" s="104"/>
      <c r="LLX4" s="104"/>
      <c r="LLY4" s="104"/>
      <c r="LLZ4" s="104"/>
      <c r="LMA4" s="104"/>
      <c r="LMB4" s="104"/>
      <c r="LMC4" s="104"/>
      <c r="LMD4" s="104"/>
      <c r="LME4" s="104"/>
      <c r="LMF4" s="104"/>
      <c r="LMG4" s="104"/>
      <c r="LMH4" s="104"/>
      <c r="LMI4" s="104"/>
      <c r="LMJ4" s="104"/>
      <c r="LMK4" s="104"/>
      <c r="LML4" s="104"/>
      <c r="LMM4" s="104"/>
      <c r="LMN4" s="104"/>
      <c r="LMO4" s="104"/>
      <c r="LMP4" s="104"/>
      <c r="LMQ4" s="104"/>
      <c r="LMR4" s="104"/>
      <c r="LMS4" s="104"/>
      <c r="LMT4" s="104"/>
      <c r="LMU4" s="104"/>
      <c r="LMV4" s="104"/>
      <c r="LMW4" s="104"/>
      <c r="LMX4" s="104"/>
      <c r="LMY4" s="104"/>
      <c r="LMZ4" s="104"/>
      <c r="LNA4" s="104"/>
      <c r="LNB4" s="104"/>
      <c r="LNC4" s="104"/>
      <c r="LND4" s="104"/>
      <c r="LNE4" s="104"/>
      <c r="LNF4" s="104"/>
      <c r="LNG4" s="104"/>
      <c r="LNH4" s="104"/>
      <c r="LNI4" s="104"/>
      <c r="LNJ4" s="104"/>
      <c r="LNK4" s="104"/>
      <c r="LNL4" s="104"/>
      <c r="LNM4" s="104"/>
      <c r="LNN4" s="104"/>
      <c r="LNO4" s="104"/>
      <c r="LNP4" s="104"/>
      <c r="LNQ4" s="104"/>
      <c r="LNR4" s="104"/>
      <c r="LNS4" s="104"/>
      <c r="LNT4" s="104"/>
      <c r="LNU4" s="104"/>
      <c r="LNV4" s="104"/>
      <c r="LNW4" s="104"/>
      <c r="LNX4" s="104"/>
      <c r="LNY4" s="104"/>
      <c r="LNZ4" s="104"/>
      <c r="LOA4" s="104"/>
      <c r="LOB4" s="104"/>
      <c r="LOC4" s="104"/>
      <c r="LOD4" s="104"/>
      <c r="LOE4" s="104"/>
      <c r="LOF4" s="104"/>
      <c r="LOG4" s="104"/>
      <c r="LOH4" s="104"/>
      <c r="LOI4" s="104"/>
      <c r="LOJ4" s="104"/>
      <c r="LOK4" s="104"/>
      <c r="LOL4" s="104"/>
      <c r="LOM4" s="104"/>
      <c r="LON4" s="104"/>
      <c r="LOO4" s="104"/>
      <c r="LOP4" s="104"/>
      <c r="LOQ4" s="104"/>
      <c r="LOR4" s="104"/>
      <c r="LOS4" s="104"/>
      <c r="LOT4" s="104"/>
      <c r="LOU4" s="104"/>
      <c r="LOV4" s="104"/>
      <c r="LOW4" s="104"/>
      <c r="LOX4" s="104"/>
      <c r="LOY4" s="104"/>
      <c r="LOZ4" s="104"/>
      <c r="LPA4" s="104"/>
      <c r="LPB4" s="104"/>
      <c r="LPC4" s="104"/>
      <c r="LPD4" s="104"/>
      <c r="LPE4" s="104"/>
      <c r="LPF4" s="104"/>
      <c r="LPG4" s="104"/>
      <c r="LPH4" s="104"/>
      <c r="LPI4" s="104"/>
      <c r="LPJ4" s="104"/>
      <c r="LPK4" s="104"/>
      <c r="LPL4" s="104"/>
      <c r="LPM4" s="104"/>
      <c r="LPN4" s="104"/>
      <c r="LPO4" s="104"/>
      <c r="LPP4" s="104"/>
      <c r="LPQ4" s="104"/>
      <c r="LPR4" s="104"/>
      <c r="LPS4" s="104"/>
      <c r="LPT4" s="104"/>
      <c r="LPU4" s="104"/>
      <c r="LPV4" s="104"/>
      <c r="LPW4" s="104"/>
      <c r="LPX4" s="104"/>
      <c r="LPY4" s="104"/>
      <c r="LPZ4" s="104"/>
      <c r="LQA4" s="104"/>
      <c r="LQB4" s="104"/>
      <c r="LQC4" s="104"/>
      <c r="LQD4" s="104"/>
      <c r="LQE4" s="104"/>
      <c r="LQF4" s="104"/>
      <c r="LQG4" s="104"/>
      <c r="LQH4" s="104"/>
      <c r="LQI4" s="104"/>
      <c r="LQJ4" s="104"/>
      <c r="LQK4" s="104"/>
      <c r="LQL4" s="104"/>
      <c r="LQM4" s="104"/>
      <c r="LQN4" s="104"/>
      <c r="LQO4" s="104"/>
      <c r="LQP4" s="104"/>
      <c r="LQQ4" s="104"/>
      <c r="LQR4" s="104"/>
      <c r="LQS4" s="104"/>
      <c r="LQT4" s="104"/>
      <c r="LQU4" s="104"/>
      <c r="LQV4" s="104"/>
      <c r="LQW4" s="104"/>
      <c r="LQX4" s="104"/>
      <c r="LQY4" s="104"/>
      <c r="LQZ4" s="104"/>
      <c r="LRA4" s="104"/>
      <c r="LRB4" s="104"/>
      <c r="LRC4" s="104"/>
      <c r="LRD4" s="104"/>
      <c r="LRE4" s="104"/>
      <c r="LRF4" s="104"/>
      <c r="LRG4" s="104"/>
      <c r="LRH4" s="104"/>
      <c r="LRI4" s="104"/>
      <c r="LRJ4" s="104"/>
      <c r="LRK4" s="104"/>
      <c r="LRL4" s="104"/>
      <c r="LRM4" s="104"/>
      <c r="LRN4" s="104"/>
      <c r="LRO4" s="104"/>
      <c r="LRP4" s="104"/>
      <c r="LRQ4" s="104"/>
      <c r="LRR4" s="104"/>
      <c r="LRS4" s="104"/>
      <c r="LRT4" s="104"/>
      <c r="LRU4" s="104"/>
      <c r="LRV4" s="104"/>
      <c r="LRW4" s="104"/>
      <c r="LRX4" s="104"/>
      <c r="LRY4" s="104"/>
      <c r="LRZ4" s="104"/>
      <c r="LSA4" s="104"/>
      <c r="LSB4" s="104"/>
      <c r="LSC4" s="104"/>
      <c r="LSD4" s="104"/>
      <c r="LSE4" s="104"/>
      <c r="LSF4" s="104"/>
      <c r="LSG4" s="104"/>
      <c r="LSH4" s="104"/>
      <c r="LSI4" s="104"/>
      <c r="LSJ4" s="104"/>
      <c r="LSK4" s="104"/>
      <c r="LSL4" s="104"/>
      <c r="LSM4" s="104"/>
      <c r="LSN4" s="104"/>
      <c r="LSO4" s="104"/>
      <c r="LSP4" s="104"/>
      <c r="LSQ4" s="104"/>
      <c r="LSR4" s="104"/>
      <c r="LSS4" s="104"/>
      <c r="LST4" s="104"/>
      <c r="LSU4" s="104"/>
      <c r="LSV4" s="104"/>
      <c r="LSW4" s="104"/>
      <c r="LSX4" s="104"/>
      <c r="LSY4" s="104"/>
      <c r="LSZ4" s="104"/>
      <c r="LTA4" s="104"/>
      <c r="LTB4" s="104"/>
      <c r="LTC4" s="104"/>
      <c r="LTD4" s="104"/>
      <c r="LTE4" s="104"/>
      <c r="LTF4" s="104"/>
      <c r="LTG4" s="104"/>
      <c r="LTH4" s="104"/>
      <c r="LTI4" s="104"/>
      <c r="LTJ4" s="104"/>
      <c r="LTK4" s="104"/>
      <c r="LTL4" s="104"/>
      <c r="LTM4" s="104"/>
      <c r="LTN4" s="104"/>
      <c r="LTO4" s="104"/>
      <c r="LTP4" s="104"/>
      <c r="LTQ4" s="104"/>
      <c r="LTR4" s="104"/>
      <c r="LTS4" s="104"/>
      <c r="LTT4" s="104"/>
      <c r="LTU4" s="104"/>
      <c r="LTV4" s="104"/>
      <c r="LTW4" s="104"/>
      <c r="LTX4" s="104"/>
      <c r="LTY4" s="104"/>
      <c r="LTZ4" s="104"/>
      <c r="LUA4" s="104"/>
      <c r="LUB4" s="104"/>
      <c r="LUC4" s="104"/>
      <c r="LUD4" s="104"/>
      <c r="LUE4" s="104"/>
      <c r="LUF4" s="104"/>
      <c r="LUG4" s="104"/>
      <c r="LUH4" s="104"/>
      <c r="LUI4" s="104"/>
      <c r="LUJ4" s="104"/>
      <c r="LUK4" s="104"/>
      <c r="LUL4" s="104"/>
      <c r="LUM4" s="104"/>
      <c r="LUN4" s="104"/>
      <c r="LUO4" s="104"/>
      <c r="LUP4" s="104"/>
      <c r="LUQ4" s="104"/>
      <c r="LUR4" s="104"/>
      <c r="LUS4" s="104"/>
      <c r="LUT4" s="104"/>
      <c r="LUU4" s="104"/>
      <c r="LUV4" s="104"/>
      <c r="LUW4" s="104"/>
      <c r="LUX4" s="104"/>
      <c r="LUY4" s="104"/>
      <c r="LUZ4" s="104"/>
      <c r="LVA4" s="104"/>
      <c r="LVB4" s="104"/>
      <c r="LVC4" s="104"/>
      <c r="LVD4" s="104"/>
      <c r="LVE4" s="104"/>
      <c r="LVF4" s="104"/>
      <c r="LVG4" s="104"/>
      <c r="LVH4" s="104"/>
      <c r="LVI4" s="104"/>
      <c r="LVJ4" s="104"/>
      <c r="LVK4" s="104"/>
      <c r="LVL4" s="104"/>
      <c r="LVM4" s="104"/>
      <c r="LVN4" s="104"/>
      <c r="LVO4" s="104"/>
      <c r="LVP4" s="104"/>
      <c r="LVQ4" s="104"/>
      <c r="LVR4" s="104"/>
      <c r="LVS4" s="104"/>
      <c r="LVT4" s="104"/>
      <c r="LVU4" s="104"/>
      <c r="LVV4" s="104"/>
      <c r="LVW4" s="104"/>
      <c r="LVX4" s="104"/>
      <c r="LVY4" s="104"/>
      <c r="LVZ4" s="104"/>
      <c r="LWA4" s="104"/>
      <c r="LWB4" s="104"/>
      <c r="LWC4" s="104"/>
      <c r="LWD4" s="104"/>
      <c r="LWE4" s="104"/>
      <c r="LWF4" s="104"/>
      <c r="LWG4" s="104"/>
      <c r="LWH4" s="104"/>
      <c r="LWI4" s="104"/>
      <c r="LWJ4" s="104"/>
      <c r="LWK4" s="104"/>
      <c r="LWL4" s="104"/>
      <c r="LWM4" s="104"/>
      <c r="LWN4" s="104"/>
      <c r="LWO4" s="104"/>
      <c r="LWP4" s="104"/>
      <c r="LWQ4" s="104"/>
      <c r="LWR4" s="104"/>
      <c r="LWS4" s="104"/>
      <c r="LWT4" s="104"/>
      <c r="LWU4" s="104"/>
      <c r="LWV4" s="104"/>
      <c r="LWW4" s="104"/>
      <c r="LWX4" s="104"/>
      <c r="LWY4" s="104"/>
      <c r="LWZ4" s="104"/>
      <c r="LXA4" s="104"/>
      <c r="LXB4" s="104"/>
      <c r="LXC4" s="104"/>
      <c r="LXD4" s="104"/>
      <c r="LXE4" s="104"/>
      <c r="LXF4" s="104"/>
      <c r="LXG4" s="104"/>
      <c r="LXH4" s="104"/>
      <c r="LXI4" s="104"/>
      <c r="LXJ4" s="104"/>
      <c r="LXK4" s="104"/>
      <c r="LXL4" s="104"/>
      <c r="LXM4" s="104"/>
      <c r="LXN4" s="104"/>
      <c r="LXO4" s="104"/>
      <c r="LXP4" s="104"/>
      <c r="LXQ4" s="104"/>
      <c r="LXR4" s="104"/>
      <c r="LXS4" s="104"/>
      <c r="LXT4" s="104"/>
      <c r="LXU4" s="104"/>
      <c r="LXV4" s="104"/>
      <c r="LXW4" s="104"/>
      <c r="LXX4" s="104"/>
      <c r="LXY4" s="104"/>
      <c r="LXZ4" s="104"/>
      <c r="LYA4" s="104"/>
      <c r="LYB4" s="104"/>
      <c r="LYC4" s="104"/>
      <c r="LYD4" s="104"/>
      <c r="LYE4" s="104"/>
      <c r="LYF4" s="104"/>
      <c r="LYG4" s="104"/>
      <c r="LYH4" s="104"/>
      <c r="LYI4" s="104"/>
      <c r="LYJ4" s="104"/>
      <c r="LYK4" s="104"/>
      <c r="LYL4" s="104"/>
      <c r="LYM4" s="104"/>
      <c r="LYN4" s="104"/>
      <c r="LYO4" s="104"/>
      <c r="LYP4" s="104"/>
      <c r="LYQ4" s="104"/>
      <c r="LYR4" s="104"/>
      <c r="LYS4" s="104"/>
      <c r="LYT4" s="104"/>
      <c r="LYU4" s="104"/>
      <c r="LYV4" s="104"/>
      <c r="LYW4" s="104"/>
      <c r="LYX4" s="104"/>
      <c r="LYY4" s="104"/>
      <c r="LYZ4" s="104"/>
      <c r="LZA4" s="104"/>
      <c r="LZB4" s="104"/>
      <c r="LZC4" s="104"/>
      <c r="LZD4" s="104"/>
      <c r="LZE4" s="104"/>
      <c r="LZF4" s="104"/>
      <c r="LZG4" s="104"/>
      <c r="LZH4" s="104"/>
      <c r="LZI4" s="104"/>
      <c r="LZJ4" s="104"/>
      <c r="LZK4" s="104"/>
      <c r="LZL4" s="104"/>
      <c r="LZM4" s="104"/>
      <c r="LZN4" s="104"/>
      <c r="LZO4" s="104"/>
      <c r="LZP4" s="104"/>
      <c r="LZQ4" s="104"/>
      <c r="LZR4" s="104"/>
      <c r="LZS4" s="104"/>
      <c r="LZT4" s="104"/>
      <c r="LZU4" s="104"/>
      <c r="LZV4" s="104"/>
      <c r="LZW4" s="104"/>
      <c r="LZX4" s="104"/>
      <c r="LZY4" s="104"/>
      <c r="LZZ4" s="104"/>
      <c r="MAA4" s="104"/>
      <c r="MAB4" s="104"/>
      <c r="MAC4" s="104"/>
      <c r="MAD4" s="104"/>
      <c r="MAE4" s="104"/>
      <c r="MAF4" s="104"/>
      <c r="MAG4" s="104"/>
      <c r="MAH4" s="104"/>
      <c r="MAI4" s="104"/>
      <c r="MAJ4" s="104"/>
      <c r="MAK4" s="104"/>
      <c r="MAL4" s="104"/>
      <c r="MAM4" s="104"/>
      <c r="MAN4" s="104"/>
      <c r="MAO4" s="104"/>
      <c r="MAP4" s="104"/>
      <c r="MAQ4" s="104"/>
      <c r="MAR4" s="104"/>
      <c r="MAS4" s="104"/>
      <c r="MAT4" s="104"/>
      <c r="MAU4" s="104"/>
      <c r="MAV4" s="104"/>
      <c r="MAW4" s="104"/>
      <c r="MAX4" s="104"/>
      <c r="MAY4" s="104"/>
      <c r="MAZ4" s="104"/>
      <c r="MBA4" s="104"/>
      <c r="MBB4" s="104"/>
      <c r="MBC4" s="104"/>
      <c r="MBD4" s="104"/>
      <c r="MBE4" s="104"/>
      <c r="MBF4" s="104"/>
      <c r="MBG4" s="104"/>
      <c r="MBH4" s="104"/>
      <c r="MBI4" s="104"/>
      <c r="MBJ4" s="104"/>
      <c r="MBK4" s="104"/>
      <c r="MBL4" s="104"/>
      <c r="MBM4" s="104"/>
      <c r="MBN4" s="104"/>
      <c r="MBO4" s="104"/>
      <c r="MBP4" s="104"/>
      <c r="MBQ4" s="104"/>
      <c r="MBR4" s="104"/>
      <c r="MBS4" s="104"/>
      <c r="MBT4" s="104"/>
      <c r="MBU4" s="104"/>
      <c r="MBV4" s="104"/>
      <c r="MBW4" s="104"/>
      <c r="MBX4" s="104"/>
      <c r="MBY4" s="104"/>
      <c r="MBZ4" s="104"/>
      <c r="MCA4" s="104"/>
      <c r="MCB4" s="104"/>
      <c r="MCC4" s="104"/>
      <c r="MCD4" s="104"/>
      <c r="MCE4" s="104"/>
      <c r="MCF4" s="104"/>
      <c r="MCG4" s="104"/>
      <c r="MCH4" s="104"/>
      <c r="MCI4" s="104"/>
      <c r="MCJ4" s="104"/>
      <c r="MCK4" s="104"/>
      <c r="MCL4" s="104"/>
      <c r="MCM4" s="104"/>
      <c r="MCN4" s="104"/>
      <c r="MCO4" s="104"/>
      <c r="MCP4" s="104"/>
      <c r="MCQ4" s="104"/>
      <c r="MCR4" s="104"/>
      <c r="MCS4" s="104"/>
      <c r="MCT4" s="104"/>
      <c r="MCU4" s="104"/>
      <c r="MCV4" s="104"/>
      <c r="MCW4" s="104"/>
      <c r="MCX4" s="104"/>
      <c r="MCY4" s="104"/>
      <c r="MCZ4" s="104"/>
      <c r="MDA4" s="104"/>
      <c r="MDB4" s="104"/>
      <c r="MDC4" s="104"/>
      <c r="MDD4" s="104"/>
      <c r="MDE4" s="104"/>
      <c r="MDF4" s="104"/>
      <c r="MDG4" s="104"/>
      <c r="MDH4" s="104"/>
      <c r="MDI4" s="104"/>
      <c r="MDJ4" s="104"/>
      <c r="MDK4" s="104"/>
      <c r="MDL4" s="104"/>
      <c r="MDM4" s="104"/>
      <c r="MDN4" s="104"/>
      <c r="MDO4" s="104"/>
      <c r="MDP4" s="104"/>
      <c r="MDQ4" s="104"/>
      <c r="MDR4" s="104"/>
      <c r="MDS4" s="104"/>
      <c r="MDT4" s="104"/>
      <c r="MDU4" s="104"/>
      <c r="MDV4" s="104"/>
      <c r="MDW4" s="104"/>
      <c r="MDX4" s="104"/>
      <c r="MDY4" s="104"/>
      <c r="MDZ4" s="104"/>
      <c r="MEA4" s="104"/>
      <c r="MEB4" s="104"/>
      <c r="MEC4" s="104"/>
      <c r="MED4" s="104"/>
      <c r="MEE4" s="104"/>
      <c r="MEF4" s="104"/>
      <c r="MEG4" s="104"/>
      <c r="MEH4" s="104"/>
      <c r="MEI4" s="104"/>
      <c r="MEJ4" s="104"/>
      <c r="MEK4" s="104"/>
      <c r="MEL4" s="104"/>
      <c r="MEM4" s="104"/>
      <c r="MEN4" s="104"/>
      <c r="MEO4" s="104"/>
      <c r="MEP4" s="104"/>
      <c r="MEQ4" s="104"/>
      <c r="MER4" s="104"/>
      <c r="MES4" s="104"/>
      <c r="MET4" s="104"/>
      <c r="MEU4" s="104"/>
      <c r="MEV4" s="104"/>
      <c r="MEW4" s="104"/>
      <c r="MEX4" s="104"/>
      <c r="MEY4" s="104"/>
      <c r="MEZ4" s="104"/>
      <c r="MFA4" s="104"/>
      <c r="MFB4" s="104"/>
      <c r="MFC4" s="104"/>
      <c r="MFD4" s="104"/>
      <c r="MFE4" s="104"/>
      <c r="MFF4" s="104"/>
      <c r="MFG4" s="104"/>
      <c r="MFH4" s="104"/>
      <c r="MFI4" s="104"/>
      <c r="MFJ4" s="104"/>
      <c r="MFK4" s="104"/>
      <c r="MFL4" s="104"/>
      <c r="MFM4" s="104"/>
      <c r="MFN4" s="104"/>
      <c r="MFO4" s="104"/>
      <c r="MFP4" s="104"/>
      <c r="MFQ4" s="104"/>
      <c r="MFR4" s="104"/>
      <c r="MFS4" s="104"/>
      <c r="MFT4" s="104"/>
      <c r="MFU4" s="104"/>
      <c r="MFV4" s="104"/>
      <c r="MFW4" s="104"/>
      <c r="MFX4" s="104"/>
      <c r="MFY4" s="104"/>
      <c r="MFZ4" s="104"/>
      <c r="MGA4" s="104"/>
      <c r="MGB4" s="104"/>
      <c r="MGC4" s="104"/>
      <c r="MGD4" s="104"/>
      <c r="MGE4" s="104"/>
      <c r="MGF4" s="104"/>
      <c r="MGG4" s="104"/>
      <c r="MGH4" s="104"/>
      <c r="MGI4" s="104"/>
      <c r="MGJ4" s="104"/>
      <c r="MGK4" s="104"/>
      <c r="MGL4" s="104"/>
      <c r="MGM4" s="104"/>
      <c r="MGN4" s="104"/>
      <c r="MGO4" s="104"/>
      <c r="MGP4" s="104"/>
      <c r="MGQ4" s="104"/>
      <c r="MGR4" s="104"/>
      <c r="MGS4" s="104"/>
      <c r="MGT4" s="104"/>
      <c r="MGU4" s="104"/>
      <c r="MGV4" s="104"/>
      <c r="MGW4" s="104"/>
      <c r="MGX4" s="104"/>
      <c r="MGY4" s="104"/>
      <c r="MGZ4" s="104"/>
      <c r="MHA4" s="104"/>
      <c r="MHB4" s="104"/>
      <c r="MHC4" s="104"/>
      <c r="MHD4" s="104"/>
      <c r="MHE4" s="104"/>
      <c r="MHF4" s="104"/>
      <c r="MHG4" s="104"/>
      <c r="MHH4" s="104"/>
      <c r="MHI4" s="104"/>
      <c r="MHJ4" s="104"/>
      <c r="MHK4" s="104"/>
      <c r="MHL4" s="104"/>
      <c r="MHM4" s="104"/>
      <c r="MHN4" s="104"/>
      <c r="MHO4" s="104"/>
      <c r="MHP4" s="104"/>
      <c r="MHQ4" s="104"/>
      <c r="MHR4" s="104"/>
      <c r="MHS4" s="104"/>
      <c r="MHT4" s="104"/>
      <c r="MHU4" s="104"/>
      <c r="MHV4" s="104"/>
      <c r="MHW4" s="104"/>
      <c r="MHX4" s="104"/>
      <c r="MHY4" s="104"/>
      <c r="MHZ4" s="104"/>
      <c r="MIA4" s="104"/>
      <c r="MIB4" s="104"/>
      <c r="MIC4" s="104"/>
      <c r="MID4" s="104"/>
      <c r="MIE4" s="104"/>
      <c r="MIF4" s="104"/>
      <c r="MIG4" s="104"/>
      <c r="MIH4" s="104"/>
      <c r="MII4" s="104"/>
      <c r="MIJ4" s="104"/>
      <c r="MIK4" s="104"/>
      <c r="MIL4" s="104"/>
      <c r="MIM4" s="104"/>
      <c r="MIN4" s="104"/>
      <c r="MIO4" s="104"/>
      <c r="MIP4" s="104"/>
      <c r="MIQ4" s="104"/>
      <c r="MIR4" s="104"/>
      <c r="MIS4" s="104"/>
      <c r="MIT4" s="104"/>
      <c r="MIU4" s="104"/>
      <c r="MIV4" s="104"/>
      <c r="MIW4" s="104"/>
      <c r="MIX4" s="104"/>
      <c r="MIY4" s="104"/>
      <c r="MIZ4" s="104"/>
      <c r="MJA4" s="104"/>
      <c r="MJB4" s="104"/>
      <c r="MJC4" s="104"/>
      <c r="MJD4" s="104"/>
      <c r="MJE4" s="104"/>
      <c r="MJF4" s="104"/>
      <c r="MJG4" s="104"/>
      <c r="MJH4" s="104"/>
      <c r="MJI4" s="104"/>
      <c r="MJJ4" s="104"/>
      <c r="MJK4" s="104"/>
      <c r="MJL4" s="104"/>
      <c r="MJM4" s="104"/>
      <c r="MJN4" s="104"/>
      <c r="MJO4" s="104"/>
      <c r="MJP4" s="104"/>
      <c r="MJQ4" s="104"/>
      <c r="MJR4" s="104"/>
      <c r="MJS4" s="104"/>
      <c r="MJT4" s="104"/>
      <c r="MJU4" s="104"/>
      <c r="MJV4" s="104"/>
      <c r="MJW4" s="104"/>
      <c r="MJX4" s="104"/>
      <c r="MJY4" s="104"/>
      <c r="MJZ4" s="104"/>
      <c r="MKA4" s="104"/>
      <c r="MKB4" s="104"/>
      <c r="MKC4" s="104"/>
      <c r="MKD4" s="104"/>
      <c r="MKE4" s="104"/>
      <c r="MKF4" s="104"/>
      <c r="MKG4" s="104"/>
      <c r="MKH4" s="104"/>
      <c r="MKI4" s="104"/>
      <c r="MKJ4" s="104"/>
      <c r="MKK4" s="104"/>
      <c r="MKL4" s="104"/>
      <c r="MKM4" s="104"/>
      <c r="MKN4" s="104"/>
      <c r="MKO4" s="104"/>
      <c r="MKP4" s="104"/>
      <c r="MKQ4" s="104"/>
      <c r="MKR4" s="104"/>
      <c r="MKS4" s="104"/>
      <c r="MKT4" s="104"/>
      <c r="MKU4" s="104"/>
      <c r="MKV4" s="104"/>
      <c r="MKW4" s="104"/>
      <c r="MKX4" s="104"/>
      <c r="MKY4" s="104"/>
      <c r="MKZ4" s="104"/>
      <c r="MLA4" s="104"/>
      <c r="MLB4" s="104"/>
      <c r="MLC4" s="104"/>
      <c r="MLD4" s="104"/>
      <c r="MLE4" s="104"/>
      <c r="MLF4" s="104"/>
      <c r="MLG4" s="104"/>
      <c r="MLH4" s="104"/>
      <c r="MLI4" s="104"/>
      <c r="MLJ4" s="104"/>
      <c r="MLK4" s="104"/>
      <c r="MLL4" s="104"/>
      <c r="MLM4" s="104"/>
      <c r="MLN4" s="104"/>
      <c r="MLO4" s="104"/>
      <c r="MLP4" s="104"/>
      <c r="MLQ4" s="104"/>
      <c r="MLR4" s="104"/>
      <c r="MLS4" s="104"/>
      <c r="MLT4" s="104"/>
      <c r="MLU4" s="104"/>
      <c r="MLV4" s="104"/>
      <c r="MLW4" s="104"/>
      <c r="MLX4" s="104"/>
      <c r="MLY4" s="104"/>
      <c r="MLZ4" s="104"/>
      <c r="MMA4" s="104"/>
      <c r="MMB4" s="104"/>
      <c r="MMC4" s="104"/>
      <c r="MMD4" s="104"/>
      <c r="MME4" s="104"/>
      <c r="MMF4" s="104"/>
      <c r="MMG4" s="104"/>
      <c r="MMH4" s="104"/>
      <c r="MMI4" s="104"/>
      <c r="MMJ4" s="104"/>
      <c r="MMK4" s="104"/>
      <c r="MML4" s="104"/>
      <c r="MMM4" s="104"/>
      <c r="MMN4" s="104"/>
      <c r="MMO4" s="104"/>
      <c r="MMP4" s="104"/>
      <c r="MMQ4" s="104"/>
      <c r="MMR4" s="104"/>
      <c r="MMS4" s="104"/>
      <c r="MMT4" s="104"/>
      <c r="MMU4" s="104"/>
      <c r="MMV4" s="104"/>
      <c r="MMW4" s="104"/>
      <c r="MMX4" s="104"/>
      <c r="MMY4" s="104"/>
      <c r="MMZ4" s="104"/>
      <c r="MNA4" s="104"/>
      <c r="MNB4" s="104"/>
      <c r="MNC4" s="104"/>
      <c r="MND4" s="104"/>
      <c r="MNE4" s="104"/>
      <c r="MNF4" s="104"/>
      <c r="MNG4" s="104"/>
      <c r="MNH4" s="104"/>
      <c r="MNI4" s="104"/>
      <c r="MNJ4" s="104"/>
      <c r="MNK4" s="104"/>
      <c r="MNL4" s="104"/>
      <c r="MNM4" s="104"/>
      <c r="MNN4" s="104"/>
      <c r="MNO4" s="104"/>
      <c r="MNP4" s="104"/>
      <c r="MNQ4" s="104"/>
      <c r="MNR4" s="104"/>
      <c r="MNS4" s="104"/>
      <c r="MNT4" s="104"/>
      <c r="MNU4" s="104"/>
      <c r="MNV4" s="104"/>
      <c r="MNW4" s="104"/>
      <c r="MNX4" s="104"/>
      <c r="MNY4" s="104"/>
      <c r="MNZ4" s="104"/>
      <c r="MOA4" s="104"/>
      <c r="MOB4" s="104"/>
      <c r="MOC4" s="104"/>
      <c r="MOD4" s="104"/>
      <c r="MOE4" s="104"/>
      <c r="MOF4" s="104"/>
      <c r="MOG4" s="104"/>
      <c r="MOH4" s="104"/>
      <c r="MOI4" s="104"/>
      <c r="MOJ4" s="104"/>
      <c r="MOK4" s="104"/>
      <c r="MOL4" s="104"/>
      <c r="MOM4" s="104"/>
      <c r="MON4" s="104"/>
      <c r="MOO4" s="104"/>
      <c r="MOP4" s="104"/>
      <c r="MOQ4" s="104"/>
      <c r="MOR4" s="104"/>
      <c r="MOS4" s="104"/>
      <c r="MOT4" s="104"/>
      <c r="MOU4" s="104"/>
      <c r="MOV4" s="104"/>
      <c r="MOW4" s="104"/>
      <c r="MOX4" s="104"/>
      <c r="MOY4" s="104"/>
      <c r="MOZ4" s="104"/>
      <c r="MPA4" s="104"/>
      <c r="MPB4" s="104"/>
      <c r="MPC4" s="104"/>
      <c r="MPD4" s="104"/>
      <c r="MPE4" s="104"/>
      <c r="MPF4" s="104"/>
      <c r="MPG4" s="104"/>
      <c r="MPH4" s="104"/>
      <c r="MPI4" s="104"/>
      <c r="MPJ4" s="104"/>
      <c r="MPK4" s="104"/>
      <c r="MPL4" s="104"/>
      <c r="MPM4" s="104"/>
      <c r="MPN4" s="104"/>
      <c r="MPO4" s="104"/>
      <c r="MPP4" s="104"/>
      <c r="MPQ4" s="104"/>
      <c r="MPR4" s="104"/>
      <c r="MPS4" s="104"/>
      <c r="MPT4" s="104"/>
      <c r="MPU4" s="104"/>
      <c r="MPV4" s="104"/>
      <c r="MPW4" s="104"/>
      <c r="MPX4" s="104"/>
      <c r="MPY4" s="104"/>
      <c r="MPZ4" s="104"/>
      <c r="MQA4" s="104"/>
      <c r="MQB4" s="104"/>
      <c r="MQC4" s="104"/>
      <c r="MQD4" s="104"/>
      <c r="MQE4" s="104"/>
      <c r="MQF4" s="104"/>
      <c r="MQG4" s="104"/>
      <c r="MQH4" s="104"/>
      <c r="MQI4" s="104"/>
      <c r="MQJ4" s="104"/>
      <c r="MQK4" s="104"/>
      <c r="MQL4" s="104"/>
      <c r="MQM4" s="104"/>
      <c r="MQN4" s="104"/>
      <c r="MQO4" s="104"/>
      <c r="MQP4" s="104"/>
      <c r="MQQ4" s="104"/>
      <c r="MQR4" s="104"/>
      <c r="MQS4" s="104"/>
      <c r="MQT4" s="104"/>
      <c r="MQU4" s="104"/>
      <c r="MQV4" s="104"/>
      <c r="MQW4" s="104"/>
      <c r="MQX4" s="104"/>
      <c r="MQY4" s="104"/>
      <c r="MQZ4" s="104"/>
      <c r="MRA4" s="104"/>
      <c r="MRB4" s="104"/>
      <c r="MRC4" s="104"/>
      <c r="MRD4" s="104"/>
      <c r="MRE4" s="104"/>
      <c r="MRF4" s="104"/>
      <c r="MRG4" s="104"/>
      <c r="MRH4" s="104"/>
      <c r="MRI4" s="104"/>
      <c r="MRJ4" s="104"/>
      <c r="MRK4" s="104"/>
      <c r="MRL4" s="104"/>
      <c r="MRM4" s="104"/>
      <c r="MRN4" s="104"/>
      <c r="MRO4" s="104"/>
      <c r="MRP4" s="104"/>
      <c r="MRQ4" s="104"/>
      <c r="MRR4" s="104"/>
      <c r="MRS4" s="104"/>
      <c r="MRT4" s="104"/>
      <c r="MRU4" s="104"/>
      <c r="MRV4" s="104"/>
      <c r="MRW4" s="104"/>
      <c r="MRX4" s="104"/>
      <c r="MRY4" s="104"/>
      <c r="MRZ4" s="104"/>
      <c r="MSA4" s="104"/>
      <c r="MSB4" s="104"/>
      <c r="MSC4" s="104"/>
      <c r="MSD4" s="104"/>
      <c r="MSE4" s="104"/>
      <c r="MSF4" s="104"/>
      <c r="MSG4" s="104"/>
      <c r="MSH4" s="104"/>
      <c r="MSI4" s="104"/>
      <c r="MSJ4" s="104"/>
      <c r="MSK4" s="104"/>
      <c r="MSL4" s="104"/>
      <c r="MSM4" s="104"/>
      <c r="MSN4" s="104"/>
      <c r="MSO4" s="104"/>
      <c r="MSP4" s="104"/>
      <c r="MSQ4" s="104"/>
      <c r="MSR4" s="104"/>
      <c r="MSS4" s="104"/>
      <c r="MST4" s="104"/>
      <c r="MSU4" s="104"/>
      <c r="MSV4" s="104"/>
      <c r="MSW4" s="104"/>
      <c r="MSX4" s="104"/>
      <c r="MSY4" s="104"/>
      <c r="MSZ4" s="104"/>
      <c r="MTA4" s="104"/>
      <c r="MTB4" s="104"/>
      <c r="MTC4" s="104"/>
      <c r="MTD4" s="104"/>
      <c r="MTE4" s="104"/>
      <c r="MTF4" s="104"/>
      <c r="MTG4" s="104"/>
      <c r="MTH4" s="104"/>
      <c r="MTI4" s="104"/>
      <c r="MTJ4" s="104"/>
      <c r="MTK4" s="104"/>
      <c r="MTL4" s="104"/>
      <c r="MTM4" s="104"/>
      <c r="MTN4" s="104"/>
      <c r="MTO4" s="104"/>
      <c r="MTP4" s="104"/>
      <c r="MTQ4" s="104"/>
      <c r="MTR4" s="104"/>
      <c r="MTS4" s="104"/>
      <c r="MTT4" s="104"/>
      <c r="MTU4" s="104"/>
      <c r="MTV4" s="104"/>
      <c r="MTW4" s="104"/>
      <c r="MTX4" s="104"/>
      <c r="MTY4" s="104"/>
      <c r="MTZ4" s="104"/>
      <c r="MUA4" s="104"/>
      <c r="MUB4" s="104"/>
      <c r="MUC4" s="104"/>
      <c r="MUD4" s="104"/>
      <c r="MUE4" s="104"/>
      <c r="MUF4" s="104"/>
      <c r="MUG4" s="104"/>
      <c r="MUH4" s="104"/>
      <c r="MUI4" s="104"/>
      <c r="MUJ4" s="104"/>
      <c r="MUK4" s="104"/>
      <c r="MUL4" s="104"/>
      <c r="MUM4" s="104"/>
      <c r="MUN4" s="104"/>
      <c r="MUO4" s="104"/>
      <c r="MUP4" s="104"/>
      <c r="MUQ4" s="104"/>
      <c r="MUR4" s="104"/>
      <c r="MUS4" s="104"/>
      <c r="MUT4" s="104"/>
      <c r="MUU4" s="104"/>
      <c r="MUV4" s="104"/>
      <c r="MUW4" s="104"/>
      <c r="MUX4" s="104"/>
      <c r="MUY4" s="104"/>
      <c r="MUZ4" s="104"/>
      <c r="MVA4" s="104"/>
      <c r="MVB4" s="104"/>
      <c r="MVC4" s="104"/>
      <c r="MVD4" s="104"/>
      <c r="MVE4" s="104"/>
      <c r="MVF4" s="104"/>
      <c r="MVG4" s="104"/>
      <c r="MVH4" s="104"/>
      <c r="MVI4" s="104"/>
      <c r="MVJ4" s="104"/>
      <c r="MVK4" s="104"/>
      <c r="MVL4" s="104"/>
      <c r="MVM4" s="104"/>
      <c r="MVN4" s="104"/>
      <c r="MVO4" s="104"/>
      <c r="MVP4" s="104"/>
      <c r="MVQ4" s="104"/>
      <c r="MVR4" s="104"/>
      <c r="MVS4" s="104"/>
      <c r="MVT4" s="104"/>
      <c r="MVU4" s="104"/>
      <c r="MVV4" s="104"/>
      <c r="MVW4" s="104"/>
      <c r="MVX4" s="104"/>
      <c r="MVY4" s="104"/>
      <c r="MVZ4" s="104"/>
      <c r="MWA4" s="104"/>
      <c r="MWB4" s="104"/>
      <c r="MWC4" s="104"/>
      <c r="MWD4" s="104"/>
      <c r="MWE4" s="104"/>
      <c r="MWF4" s="104"/>
      <c r="MWG4" s="104"/>
      <c r="MWH4" s="104"/>
      <c r="MWI4" s="104"/>
      <c r="MWJ4" s="104"/>
      <c r="MWK4" s="104"/>
      <c r="MWL4" s="104"/>
      <c r="MWM4" s="104"/>
      <c r="MWN4" s="104"/>
      <c r="MWO4" s="104"/>
      <c r="MWP4" s="104"/>
      <c r="MWQ4" s="104"/>
      <c r="MWR4" s="104"/>
      <c r="MWS4" s="104"/>
      <c r="MWT4" s="104"/>
      <c r="MWU4" s="104"/>
      <c r="MWV4" s="104"/>
      <c r="MWW4" s="104"/>
      <c r="MWX4" s="104"/>
      <c r="MWY4" s="104"/>
      <c r="MWZ4" s="104"/>
      <c r="MXA4" s="104"/>
      <c r="MXB4" s="104"/>
      <c r="MXC4" s="104"/>
      <c r="MXD4" s="104"/>
      <c r="MXE4" s="104"/>
      <c r="MXF4" s="104"/>
      <c r="MXG4" s="104"/>
      <c r="MXH4" s="104"/>
      <c r="MXI4" s="104"/>
      <c r="MXJ4" s="104"/>
      <c r="MXK4" s="104"/>
      <c r="MXL4" s="104"/>
      <c r="MXM4" s="104"/>
      <c r="MXN4" s="104"/>
      <c r="MXO4" s="104"/>
      <c r="MXP4" s="104"/>
      <c r="MXQ4" s="104"/>
      <c r="MXR4" s="104"/>
      <c r="MXS4" s="104"/>
      <c r="MXT4" s="104"/>
      <c r="MXU4" s="104"/>
      <c r="MXV4" s="104"/>
      <c r="MXW4" s="104"/>
      <c r="MXX4" s="104"/>
      <c r="MXY4" s="104"/>
      <c r="MXZ4" s="104"/>
      <c r="MYA4" s="104"/>
      <c r="MYB4" s="104"/>
      <c r="MYC4" s="104"/>
      <c r="MYD4" s="104"/>
      <c r="MYE4" s="104"/>
      <c r="MYF4" s="104"/>
      <c r="MYG4" s="104"/>
      <c r="MYH4" s="104"/>
      <c r="MYI4" s="104"/>
      <c r="MYJ4" s="104"/>
      <c r="MYK4" s="104"/>
      <c r="MYL4" s="104"/>
      <c r="MYM4" s="104"/>
      <c r="MYN4" s="104"/>
      <c r="MYO4" s="104"/>
      <c r="MYP4" s="104"/>
      <c r="MYQ4" s="104"/>
      <c r="MYR4" s="104"/>
      <c r="MYS4" s="104"/>
      <c r="MYT4" s="104"/>
      <c r="MYU4" s="104"/>
      <c r="MYV4" s="104"/>
      <c r="MYW4" s="104"/>
      <c r="MYX4" s="104"/>
      <c r="MYY4" s="104"/>
      <c r="MYZ4" s="104"/>
      <c r="MZA4" s="104"/>
      <c r="MZB4" s="104"/>
      <c r="MZC4" s="104"/>
      <c r="MZD4" s="104"/>
      <c r="MZE4" s="104"/>
      <c r="MZF4" s="104"/>
      <c r="MZG4" s="104"/>
      <c r="MZH4" s="104"/>
      <c r="MZI4" s="104"/>
      <c r="MZJ4" s="104"/>
      <c r="MZK4" s="104"/>
      <c r="MZL4" s="104"/>
      <c r="MZM4" s="104"/>
      <c r="MZN4" s="104"/>
      <c r="MZO4" s="104"/>
      <c r="MZP4" s="104"/>
      <c r="MZQ4" s="104"/>
      <c r="MZR4" s="104"/>
      <c r="MZS4" s="104"/>
      <c r="MZT4" s="104"/>
      <c r="MZU4" s="104"/>
      <c r="MZV4" s="104"/>
      <c r="MZW4" s="104"/>
      <c r="MZX4" s="104"/>
      <c r="MZY4" s="104"/>
      <c r="MZZ4" s="104"/>
      <c r="NAA4" s="104"/>
      <c r="NAB4" s="104"/>
      <c r="NAC4" s="104"/>
      <c r="NAD4" s="104"/>
      <c r="NAE4" s="104"/>
      <c r="NAF4" s="104"/>
      <c r="NAG4" s="104"/>
      <c r="NAH4" s="104"/>
      <c r="NAI4" s="104"/>
      <c r="NAJ4" s="104"/>
      <c r="NAK4" s="104"/>
      <c r="NAL4" s="104"/>
      <c r="NAM4" s="104"/>
      <c r="NAN4" s="104"/>
      <c r="NAO4" s="104"/>
      <c r="NAP4" s="104"/>
      <c r="NAQ4" s="104"/>
      <c r="NAR4" s="104"/>
      <c r="NAS4" s="104"/>
      <c r="NAT4" s="104"/>
      <c r="NAU4" s="104"/>
      <c r="NAV4" s="104"/>
      <c r="NAW4" s="104"/>
      <c r="NAX4" s="104"/>
      <c r="NAY4" s="104"/>
      <c r="NAZ4" s="104"/>
      <c r="NBA4" s="104"/>
      <c r="NBB4" s="104"/>
      <c r="NBC4" s="104"/>
      <c r="NBD4" s="104"/>
      <c r="NBE4" s="104"/>
      <c r="NBF4" s="104"/>
      <c r="NBG4" s="104"/>
      <c r="NBH4" s="104"/>
      <c r="NBI4" s="104"/>
      <c r="NBJ4" s="104"/>
      <c r="NBK4" s="104"/>
      <c r="NBL4" s="104"/>
      <c r="NBM4" s="104"/>
      <c r="NBN4" s="104"/>
      <c r="NBO4" s="104"/>
      <c r="NBP4" s="104"/>
      <c r="NBQ4" s="104"/>
      <c r="NBR4" s="104"/>
      <c r="NBS4" s="104"/>
      <c r="NBT4" s="104"/>
      <c r="NBU4" s="104"/>
      <c r="NBV4" s="104"/>
      <c r="NBW4" s="104"/>
      <c r="NBX4" s="104"/>
      <c r="NBY4" s="104"/>
      <c r="NBZ4" s="104"/>
      <c r="NCA4" s="104"/>
      <c r="NCB4" s="104"/>
      <c r="NCC4" s="104"/>
      <c r="NCD4" s="104"/>
      <c r="NCE4" s="104"/>
      <c r="NCF4" s="104"/>
      <c r="NCG4" s="104"/>
      <c r="NCH4" s="104"/>
      <c r="NCI4" s="104"/>
      <c r="NCJ4" s="104"/>
      <c r="NCK4" s="104"/>
      <c r="NCL4" s="104"/>
      <c r="NCM4" s="104"/>
      <c r="NCN4" s="104"/>
      <c r="NCO4" s="104"/>
      <c r="NCP4" s="104"/>
      <c r="NCQ4" s="104"/>
      <c r="NCR4" s="104"/>
      <c r="NCS4" s="104"/>
      <c r="NCT4" s="104"/>
      <c r="NCU4" s="104"/>
      <c r="NCV4" s="104"/>
      <c r="NCW4" s="104"/>
      <c r="NCX4" s="104"/>
      <c r="NCY4" s="104"/>
      <c r="NCZ4" s="104"/>
      <c r="NDA4" s="104"/>
      <c r="NDB4" s="104"/>
      <c r="NDC4" s="104"/>
      <c r="NDD4" s="104"/>
      <c r="NDE4" s="104"/>
      <c r="NDF4" s="104"/>
      <c r="NDG4" s="104"/>
      <c r="NDH4" s="104"/>
      <c r="NDI4" s="104"/>
      <c r="NDJ4" s="104"/>
      <c r="NDK4" s="104"/>
      <c r="NDL4" s="104"/>
      <c r="NDM4" s="104"/>
      <c r="NDN4" s="104"/>
      <c r="NDO4" s="104"/>
      <c r="NDP4" s="104"/>
      <c r="NDQ4" s="104"/>
      <c r="NDR4" s="104"/>
      <c r="NDS4" s="104"/>
      <c r="NDT4" s="104"/>
      <c r="NDU4" s="104"/>
      <c r="NDV4" s="104"/>
      <c r="NDW4" s="104"/>
      <c r="NDX4" s="104"/>
      <c r="NDY4" s="104"/>
      <c r="NDZ4" s="104"/>
      <c r="NEA4" s="104"/>
      <c r="NEB4" s="104"/>
      <c r="NEC4" s="104"/>
      <c r="NED4" s="104"/>
      <c r="NEE4" s="104"/>
      <c r="NEF4" s="104"/>
      <c r="NEG4" s="104"/>
      <c r="NEH4" s="104"/>
      <c r="NEI4" s="104"/>
      <c r="NEJ4" s="104"/>
      <c r="NEK4" s="104"/>
      <c r="NEL4" s="104"/>
      <c r="NEM4" s="104"/>
      <c r="NEN4" s="104"/>
      <c r="NEO4" s="104"/>
      <c r="NEP4" s="104"/>
      <c r="NEQ4" s="104"/>
      <c r="NER4" s="104"/>
      <c r="NES4" s="104"/>
      <c r="NET4" s="104"/>
      <c r="NEU4" s="104"/>
      <c r="NEV4" s="104"/>
      <c r="NEW4" s="104"/>
      <c r="NEX4" s="104"/>
      <c r="NEY4" s="104"/>
      <c r="NEZ4" s="104"/>
      <c r="NFA4" s="104"/>
      <c r="NFB4" s="104"/>
      <c r="NFC4" s="104"/>
      <c r="NFD4" s="104"/>
      <c r="NFE4" s="104"/>
      <c r="NFF4" s="104"/>
      <c r="NFG4" s="104"/>
      <c r="NFH4" s="104"/>
      <c r="NFI4" s="104"/>
      <c r="NFJ4" s="104"/>
      <c r="NFK4" s="104"/>
      <c r="NFL4" s="104"/>
      <c r="NFM4" s="104"/>
      <c r="NFN4" s="104"/>
      <c r="NFO4" s="104"/>
      <c r="NFP4" s="104"/>
      <c r="NFQ4" s="104"/>
      <c r="NFR4" s="104"/>
      <c r="NFS4" s="104"/>
      <c r="NFT4" s="104"/>
      <c r="NFU4" s="104"/>
      <c r="NFV4" s="104"/>
      <c r="NFW4" s="104"/>
      <c r="NFX4" s="104"/>
      <c r="NFY4" s="104"/>
      <c r="NFZ4" s="104"/>
      <c r="NGA4" s="104"/>
      <c r="NGB4" s="104"/>
      <c r="NGC4" s="104"/>
      <c r="NGD4" s="104"/>
      <c r="NGE4" s="104"/>
      <c r="NGF4" s="104"/>
      <c r="NGG4" s="104"/>
      <c r="NGH4" s="104"/>
      <c r="NGI4" s="104"/>
      <c r="NGJ4" s="104"/>
      <c r="NGK4" s="104"/>
      <c r="NGL4" s="104"/>
      <c r="NGM4" s="104"/>
      <c r="NGN4" s="104"/>
      <c r="NGO4" s="104"/>
      <c r="NGP4" s="104"/>
      <c r="NGQ4" s="104"/>
      <c r="NGR4" s="104"/>
      <c r="NGS4" s="104"/>
      <c r="NGT4" s="104"/>
      <c r="NGU4" s="104"/>
      <c r="NGV4" s="104"/>
      <c r="NGW4" s="104"/>
      <c r="NGX4" s="104"/>
      <c r="NGY4" s="104"/>
      <c r="NGZ4" s="104"/>
      <c r="NHA4" s="104"/>
      <c r="NHB4" s="104"/>
      <c r="NHC4" s="104"/>
      <c r="NHD4" s="104"/>
      <c r="NHE4" s="104"/>
      <c r="NHF4" s="104"/>
      <c r="NHG4" s="104"/>
      <c r="NHH4" s="104"/>
      <c r="NHI4" s="104"/>
      <c r="NHJ4" s="104"/>
      <c r="NHK4" s="104"/>
      <c r="NHL4" s="104"/>
      <c r="NHM4" s="104"/>
      <c r="NHN4" s="104"/>
      <c r="NHO4" s="104"/>
      <c r="NHP4" s="104"/>
      <c r="NHQ4" s="104"/>
      <c r="NHR4" s="104"/>
      <c r="NHS4" s="104"/>
      <c r="NHT4" s="104"/>
      <c r="NHU4" s="104"/>
      <c r="NHV4" s="104"/>
      <c r="NHW4" s="104"/>
      <c r="NHX4" s="104"/>
      <c r="NHY4" s="104"/>
      <c r="NHZ4" s="104"/>
      <c r="NIA4" s="104"/>
      <c r="NIB4" s="104"/>
      <c r="NIC4" s="104"/>
      <c r="NID4" s="104"/>
      <c r="NIE4" s="104"/>
      <c r="NIF4" s="104"/>
      <c r="NIG4" s="104"/>
      <c r="NIH4" s="104"/>
      <c r="NII4" s="104"/>
      <c r="NIJ4" s="104"/>
      <c r="NIK4" s="104"/>
      <c r="NIL4" s="104"/>
      <c r="NIM4" s="104"/>
      <c r="NIN4" s="104"/>
      <c r="NIO4" s="104"/>
      <c r="NIP4" s="104"/>
      <c r="NIQ4" s="104"/>
      <c r="NIR4" s="104"/>
      <c r="NIS4" s="104"/>
      <c r="NIT4" s="104"/>
      <c r="NIU4" s="104"/>
      <c r="NIV4" s="104"/>
      <c r="NIW4" s="104"/>
      <c r="NIX4" s="104"/>
      <c r="NIY4" s="104"/>
      <c r="NIZ4" s="104"/>
      <c r="NJA4" s="104"/>
      <c r="NJB4" s="104"/>
      <c r="NJC4" s="104"/>
      <c r="NJD4" s="104"/>
      <c r="NJE4" s="104"/>
      <c r="NJF4" s="104"/>
      <c r="NJG4" s="104"/>
      <c r="NJH4" s="104"/>
      <c r="NJI4" s="104"/>
      <c r="NJJ4" s="104"/>
      <c r="NJK4" s="104"/>
      <c r="NJL4" s="104"/>
      <c r="NJM4" s="104"/>
      <c r="NJN4" s="104"/>
      <c r="NJO4" s="104"/>
      <c r="NJP4" s="104"/>
      <c r="NJQ4" s="104"/>
      <c r="NJR4" s="104"/>
      <c r="NJS4" s="104"/>
      <c r="NJT4" s="104"/>
      <c r="NJU4" s="104"/>
      <c r="NJV4" s="104"/>
      <c r="NJW4" s="104"/>
      <c r="NJX4" s="104"/>
      <c r="NJY4" s="104"/>
      <c r="NJZ4" s="104"/>
      <c r="NKA4" s="104"/>
      <c r="NKB4" s="104"/>
      <c r="NKC4" s="104"/>
      <c r="NKD4" s="104"/>
      <c r="NKE4" s="104"/>
      <c r="NKF4" s="104"/>
      <c r="NKG4" s="104"/>
      <c r="NKH4" s="104"/>
      <c r="NKI4" s="104"/>
      <c r="NKJ4" s="104"/>
      <c r="NKK4" s="104"/>
      <c r="NKL4" s="104"/>
      <c r="NKM4" s="104"/>
      <c r="NKN4" s="104"/>
      <c r="NKO4" s="104"/>
      <c r="NKP4" s="104"/>
      <c r="NKQ4" s="104"/>
      <c r="NKR4" s="104"/>
      <c r="NKS4" s="104"/>
      <c r="NKT4" s="104"/>
      <c r="NKU4" s="104"/>
      <c r="NKV4" s="104"/>
      <c r="NKW4" s="104"/>
      <c r="NKX4" s="104"/>
      <c r="NKY4" s="104"/>
      <c r="NKZ4" s="104"/>
      <c r="NLA4" s="104"/>
      <c r="NLB4" s="104"/>
      <c r="NLC4" s="104"/>
      <c r="NLD4" s="104"/>
      <c r="NLE4" s="104"/>
      <c r="NLF4" s="104"/>
      <c r="NLG4" s="104"/>
      <c r="NLH4" s="104"/>
      <c r="NLI4" s="104"/>
      <c r="NLJ4" s="104"/>
      <c r="NLK4" s="104"/>
      <c r="NLL4" s="104"/>
      <c r="NLM4" s="104"/>
      <c r="NLN4" s="104"/>
      <c r="NLO4" s="104"/>
      <c r="NLP4" s="104"/>
      <c r="NLQ4" s="104"/>
      <c r="NLR4" s="104"/>
      <c r="NLS4" s="104"/>
      <c r="NLT4" s="104"/>
      <c r="NLU4" s="104"/>
      <c r="NLV4" s="104"/>
      <c r="NLW4" s="104"/>
      <c r="NLX4" s="104"/>
      <c r="NLY4" s="104"/>
      <c r="NLZ4" s="104"/>
      <c r="NMA4" s="104"/>
      <c r="NMB4" s="104"/>
      <c r="NMC4" s="104"/>
      <c r="NMD4" s="104"/>
      <c r="NME4" s="104"/>
      <c r="NMF4" s="104"/>
      <c r="NMG4" s="104"/>
      <c r="NMH4" s="104"/>
      <c r="NMI4" s="104"/>
      <c r="NMJ4" s="104"/>
      <c r="NMK4" s="104"/>
      <c r="NML4" s="104"/>
      <c r="NMM4" s="104"/>
      <c r="NMN4" s="104"/>
      <c r="NMO4" s="104"/>
      <c r="NMP4" s="104"/>
      <c r="NMQ4" s="104"/>
      <c r="NMR4" s="104"/>
      <c r="NMS4" s="104"/>
      <c r="NMT4" s="104"/>
      <c r="NMU4" s="104"/>
      <c r="NMV4" s="104"/>
      <c r="NMW4" s="104"/>
      <c r="NMX4" s="104"/>
      <c r="NMY4" s="104"/>
      <c r="NMZ4" s="104"/>
      <c r="NNA4" s="104"/>
      <c r="NNB4" s="104"/>
      <c r="NNC4" s="104"/>
      <c r="NND4" s="104"/>
      <c r="NNE4" s="104"/>
      <c r="NNF4" s="104"/>
      <c r="NNG4" s="104"/>
      <c r="NNH4" s="104"/>
      <c r="NNI4" s="104"/>
      <c r="NNJ4" s="104"/>
      <c r="NNK4" s="104"/>
      <c r="NNL4" s="104"/>
      <c r="NNM4" s="104"/>
      <c r="NNN4" s="104"/>
      <c r="NNO4" s="104"/>
      <c r="NNP4" s="104"/>
      <c r="NNQ4" s="104"/>
      <c r="NNR4" s="104"/>
      <c r="NNS4" s="104"/>
      <c r="NNT4" s="104"/>
      <c r="NNU4" s="104"/>
      <c r="NNV4" s="104"/>
      <c r="NNW4" s="104"/>
      <c r="NNX4" s="104"/>
      <c r="NNY4" s="104"/>
      <c r="NNZ4" s="104"/>
      <c r="NOA4" s="104"/>
      <c r="NOB4" s="104"/>
      <c r="NOC4" s="104"/>
      <c r="NOD4" s="104"/>
      <c r="NOE4" s="104"/>
      <c r="NOF4" s="104"/>
      <c r="NOG4" s="104"/>
      <c r="NOH4" s="104"/>
      <c r="NOI4" s="104"/>
      <c r="NOJ4" s="104"/>
      <c r="NOK4" s="104"/>
      <c r="NOL4" s="104"/>
      <c r="NOM4" s="104"/>
      <c r="NON4" s="104"/>
      <c r="NOO4" s="104"/>
      <c r="NOP4" s="104"/>
      <c r="NOQ4" s="104"/>
      <c r="NOR4" s="104"/>
      <c r="NOS4" s="104"/>
      <c r="NOT4" s="104"/>
      <c r="NOU4" s="104"/>
      <c r="NOV4" s="104"/>
      <c r="NOW4" s="104"/>
      <c r="NOX4" s="104"/>
      <c r="NOY4" s="104"/>
      <c r="NOZ4" s="104"/>
      <c r="NPA4" s="104"/>
      <c r="NPB4" s="104"/>
      <c r="NPC4" s="104"/>
      <c r="NPD4" s="104"/>
      <c r="NPE4" s="104"/>
      <c r="NPF4" s="104"/>
      <c r="NPG4" s="104"/>
      <c r="NPH4" s="104"/>
      <c r="NPI4" s="104"/>
      <c r="NPJ4" s="104"/>
      <c r="NPK4" s="104"/>
      <c r="NPL4" s="104"/>
      <c r="NPM4" s="104"/>
      <c r="NPN4" s="104"/>
      <c r="NPO4" s="104"/>
      <c r="NPP4" s="104"/>
      <c r="NPQ4" s="104"/>
      <c r="NPR4" s="104"/>
      <c r="NPS4" s="104"/>
      <c r="NPT4" s="104"/>
      <c r="NPU4" s="104"/>
      <c r="NPV4" s="104"/>
      <c r="NPW4" s="104"/>
      <c r="NPX4" s="104"/>
      <c r="NPY4" s="104"/>
      <c r="NPZ4" s="104"/>
      <c r="NQA4" s="104"/>
      <c r="NQB4" s="104"/>
      <c r="NQC4" s="104"/>
      <c r="NQD4" s="104"/>
      <c r="NQE4" s="104"/>
      <c r="NQF4" s="104"/>
      <c r="NQG4" s="104"/>
      <c r="NQH4" s="104"/>
      <c r="NQI4" s="104"/>
      <c r="NQJ4" s="104"/>
      <c r="NQK4" s="104"/>
      <c r="NQL4" s="104"/>
      <c r="NQM4" s="104"/>
      <c r="NQN4" s="104"/>
      <c r="NQO4" s="104"/>
      <c r="NQP4" s="104"/>
      <c r="NQQ4" s="104"/>
      <c r="NQR4" s="104"/>
      <c r="NQS4" s="104"/>
      <c r="NQT4" s="104"/>
      <c r="NQU4" s="104"/>
      <c r="NQV4" s="104"/>
      <c r="NQW4" s="104"/>
      <c r="NQX4" s="104"/>
      <c r="NQY4" s="104"/>
      <c r="NQZ4" s="104"/>
      <c r="NRA4" s="104"/>
      <c r="NRB4" s="104"/>
      <c r="NRC4" s="104"/>
      <c r="NRD4" s="104"/>
      <c r="NRE4" s="104"/>
      <c r="NRF4" s="104"/>
      <c r="NRG4" s="104"/>
      <c r="NRH4" s="104"/>
      <c r="NRI4" s="104"/>
      <c r="NRJ4" s="104"/>
      <c r="NRK4" s="104"/>
      <c r="NRL4" s="104"/>
      <c r="NRM4" s="104"/>
      <c r="NRN4" s="104"/>
      <c r="NRO4" s="104"/>
      <c r="NRP4" s="104"/>
      <c r="NRQ4" s="104"/>
      <c r="NRR4" s="104"/>
      <c r="NRS4" s="104"/>
      <c r="NRT4" s="104"/>
      <c r="NRU4" s="104"/>
      <c r="NRV4" s="104"/>
      <c r="NRW4" s="104"/>
      <c r="NRX4" s="104"/>
      <c r="NRY4" s="104"/>
      <c r="NRZ4" s="104"/>
      <c r="NSA4" s="104"/>
      <c r="NSB4" s="104"/>
      <c r="NSC4" s="104"/>
      <c r="NSD4" s="104"/>
      <c r="NSE4" s="104"/>
      <c r="NSF4" s="104"/>
      <c r="NSG4" s="104"/>
      <c r="NSH4" s="104"/>
      <c r="NSI4" s="104"/>
      <c r="NSJ4" s="104"/>
      <c r="NSK4" s="104"/>
      <c r="NSL4" s="104"/>
      <c r="NSM4" s="104"/>
      <c r="NSN4" s="104"/>
      <c r="NSO4" s="104"/>
      <c r="NSP4" s="104"/>
      <c r="NSQ4" s="104"/>
      <c r="NSR4" s="104"/>
      <c r="NSS4" s="104"/>
      <c r="NST4" s="104"/>
      <c r="NSU4" s="104"/>
      <c r="NSV4" s="104"/>
      <c r="NSW4" s="104"/>
      <c r="NSX4" s="104"/>
      <c r="NSY4" s="104"/>
      <c r="NSZ4" s="104"/>
      <c r="NTA4" s="104"/>
      <c r="NTB4" s="104"/>
      <c r="NTC4" s="104"/>
      <c r="NTD4" s="104"/>
      <c r="NTE4" s="104"/>
      <c r="NTF4" s="104"/>
      <c r="NTG4" s="104"/>
      <c r="NTH4" s="104"/>
      <c r="NTI4" s="104"/>
      <c r="NTJ4" s="104"/>
      <c r="NTK4" s="104"/>
      <c r="NTL4" s="104"/>
      <c r="NTM4" s="104"/>
      <c r="NTN4" s="104"/>
      <c r="NTO4" s="104"/>
      <c r="NTP4" s="104"/>
      <c r="NTQ4" s="104"/>
      <c r="NTR4" s="104"/>
      <c r="NTS4" s="104"/>
      <c r="NTT4" s="104"/>
      <c r="NTU4" s="104"/>
      <c r="NTV4" s="104"/>
      <c r="NTW4" s="104"/>
      <c r="NTX4" s="104"/>
      <c r="NTY4" s="104"/>
      <c r="NTZ4" s="104"/>
      <c r="NUA4" s="104"/>
      <c r="NUB4" s="104"/>
      <c r="NUC4" s="104"/>
      <c r="NUD4" s="104"/>
      <c r="NUE4" s="104"/>
      <c r="NUF4" s="104"/>
      <c r="NUG4" s="104"/>
      <c r="NUH4" s="104"/>
      <c r="NUI4" s="104"/>
      <c r="NUJ4" s="104"/>
      <c r="NUK4" s="104"/>
      <c r="NUL4" s="104"/>
      <c r="NUM4" s="104"/>
      <c r="NUN4" s="104"/>
      <c r="NUO4" s="104"/>
      <c r="NUP4" s="104"/>
      <c r="NUQ4" s="104"/>
      <c r="NUR4" s="104"/>
      <c r="NUS4" s="104"/>
      <c r="NUT4" s="104"/>
      <c r="NUU4" s="104"/>
      <c r="NUV4" s="104"/>
      <c r="NUW4" s="104"/>
      <c r="NUX4" s="104"/>
      <c r="NUY4" s="104"/>
      <c r="NUZ4" s="104"/>
      <c r="NVA4" s="104"/>
      <c r="NVB4" s="104"/>
      <c r="NVC4" s="104"/>
      <c r="NVD4" s="104"/>
      <c r="NVE4" s="104"/>
      <c r="NVF4" s="104"/>
      <c r="NVG4" s="104"/>
      <c r="NVH4" s="104"/>
      <c r="NVI4" s="104"/>
      <c r="NVJ4" s="104"/>
      <c r="NVK4" s="104"/>
      <c r="NVL4" s="104"/>
      <c r="NVM4" s="104"/>
      <c r="NVN4" s="104"/>
      <c r="NVO4" s="104"/>
      <c r="NVP4" s="104"/>
      <c r="NVQ4" s="104"/>
      <c r="NVR4" s="104"/>
      <c r="NVS4" s="104"/>
      <c r="NVT4" s="104"/>
      <c r="NVU4" s="104"/>
      <c r="NVV4" s="104"/>
      <c r="NVW4" s="104"/>
      <c r="NVX4" s="104"/>
      <c r="NVY4" s="104"/>
      <c r="NVZ4" s="104"/>
      <c r="NWA4" s="104"/>
      <c r="NWB4" s="104"/>
      <c r="NWC4" s="104"/>
      <c r="NWD4" s="104"/>
      <c r="NWE4" s="104"/>
      <c r="NWF4" s="104"/>
      <c r="NWG4" s="104"/>
      <c r="NWH4" s="104"/>
      <c r="NWI4" s="104"/>
      <c r="NWJ4" s="104"/>
      <c r="NWK4" s="104"/>
      <c r="NWL4" s="104"/>
      <c r="NWM4" s="104"/>
      <c r="NWN4" s="104"/>
      <c r="NWO4" s="104"/>
      <c r="NWP4" s="104"/>
      <c r="NWQ4" s="104"/>
      <c r="NWR4" s="104"/>
      <c r="NWS4" s="104"/>
      <c r="NWT4" s="104"/>
      <c r="NWU4" s="104"/>
      <c r="NWV4" s="104"/>
      <c r="NWW4" s="104"/>
      <c r="NWX4" s="104"/>
      <c r="NWY4" s="104"/>
      <c r="NWZ4" s="104"/>
      <c r="NXA4" s="104"/>
      <c r="NXB4" s="104"/>
      <c r="NXC4" s="104"/>
      <c r="NXD4" s="104"/>
      <c r="NXE4" s="104"/>
      <c r="NXF4" s="104"/>
      <c r="NXG4" s="104"/>
      <c r="NXH4" s="104"/>
      <c r="NXI4" s="104"/>
      <c r="NXJ4" s="104"/>
      <c r="NXK4" s="104"/>
      <c r="NXL4" s="104"/>
      <c r="NXM4" s="104"/>
      <c r="NXN4" s="104"/>
      <c r="NXO4" s="104"/>
      <c r="NXP4" s="104"/>
      <c r="NXQ4" s="104"/>
      <c r="NXR4" s="104"/>
      <c r="NXS4" s="104"/>
      <c r="NXT4" s="104"/>
      <c r="NXU4" s="104"/>
      <c r="NXV4" s="104"/>
      <c r="NXW4" s="104"/>
      <c r="NXX4" s="104"/>
      <c r="NXY4" s="104"/>
      <c r="NXZ4" s="104"/>
      <c r="NYA4" s="104"/>
      <c r="NYB4" s="104"/>
      <c r="NYC4" s="104"/>
      <c r="NYD4" s="104"/>
      <c r="NYE4" s="104"/>
      <c r="NYF4" s="104"/>
      <c r="NYG4" s="104"/>
      <c r="NYH4" s="104"/>
      <c r="NYI4" s="104"/>
      <c r="NYJ4" s="104"/>
      <c r="NYK4" s="104"/>
      <c r="NYL4" s="104"/>
      <c r="NYM4" s="104"/>
      <c r="NYN4" s="104"/>
      <c r="NYO4" s="104"/>
      <c r="NYP4" s="104"/>
      <c r="NYQ4" s="104"/>
      <c r="NYR4" s="104"/>
      <c r="NYS4" s="104"/>
      <c r="NYT4" s="104"/>
      <c r="NYU4" s="104"/>
      <c r="NYV4" s="104"/>
      <c r="NYW4" s="104"/>
      <c r="NYX4" s="104"/>
      <c r="NYY4" s="104"/>
      <c r="NYZ4" s="104"/>
      <c r="NZA4" s="104"/>
      <c r="NZB4" s="104"/>
      <c r="NZC4" s="104"/>
      <c r="NZD4" s="104"/>
      <c r="NZE4" s="104"/>
      <c r="NZF4" s="104"/>
      <c r="NZG4" s="104"/>
      <c r="NZH4" s="104"/>
      <c r="NZI4" s="104"/>
      <c r="NZJ4" s="104"/>
      <c r="NZK4" s="104"/>
      <c r="NZL4" s="104"/>
      <c r="NZM4" s="104"/>
      <c r="NZN4" s="104"/>
      <c r="NZO4" s="104"/>
      <c r="NZP4" s="104"/>
      <c r="NZQ4" s="104"/>
      <c r="NZR4" s="104"/>
      <c r="NZS4" s="104"/>
      <c r="NZT4" s="104"/>
      <c r="NZU4" s="104"/>
      <c r="NZV4" s="104"/>
      <c r="NZW4" s="104"/>
      <c r="NZX4" s="104"/>
      <c r="NZY4" s="104"/>
      <c r="NZZ4" s="104"/>
      <c r="OAA4" s="104"/>
      <c r="OAB4" s="104"/>
      <c r="OAC4" s="104"/>
      <c r="OAD4" s="104"/>
      <c r="OAE4" s="104"/>
      <c r="OAF4" s="104"/>
      <c r="OAG4" s="104"/>
      <c r="OAH4" s="104"/>
      <c r="OAI4" s="104"/>
      <c r="OAJ4" s="104"/>
      <c r="OAK4" s="104"/>
      <c r="OAL4" s="104"/>
      <c r="OAM4" s="104"/>
      <c r="OAN4" s="104"/>
      <c r="OAO4" s="104"/>
      <c r="OAP4" s="104"/>
      <c r="OAQ4" s="104"/>
      <c r="OAR4" s="104"/>
      <c r="OAS4" s="104"/>
      <c r="OAT4" s="104"/>
      <c r="OAU4" s="104"/>
      <c r="OAV4" s="104"/>
      <c r="OAW4" s="104"/>
      <c r="OAX4" s="104"/>
      <c r="OAY4" s="104"/>
      <c r="OAZ4" s="104"/>
      <c r="OBA4" s="104"/>
      <c r="OBB4" s="104"/>
      <c r="OBC4" s="104"/>
      <c r="OBD4" s="104"/>
      <c r="OBE4" s="104"/>
      <c r="OBF4" s="104"/>
      <c r="OBG4" s="104"/>
      <c r="OBH4" s="104"/>
      <c r="OBI4" s="104"/>
      <c r="OBJ4" s="104"/>
      <c r="OBK4" s="104"/>
      <c r="OBL4" s="104"/>
      <c r="OBM4" s="104"/>
      <c r="OBN4" s="104"/>
      <c r="OBO4" s="104"/>
      <c r="OBP4" s="104"/>
      <c r="OBQ4" s="104"/>
      <c r="OBR4" s="104"/>
      <c r="OBS4" s="104"/>
      <c r="OBT4" s="104"/>
      <c r="OBU4" s="104"/>
      <c r="OBV4" s="104"/>
      <c r="OBW4" s="104"/>
      <c r="OBX4" s="104"/>
      <c r="OBY4" s="104"/>
      <c r="OBZ4" s="104"/>
      <c r="OCA4" s="104"/>
      <c r="OCB4" s="104"/>
      <c r="OCC4" s="104"/>
      <c r="OCD4" s="104"/>
      <c r="OCE4" s="104"/>
      <c r="OCF4" s="104"/>
      <c r="OCG4" s="104"/>
      <c r="OCH4" s="104"/>
      <c r="OCI4" s="104"/>
      <c r="OCJ4" s="104"/>
      <c r="OCK4" s="104"/>
      <c r="OCL4" s="104"/>
      <c r="OCM4" s="104"/>
      <c r="OCN4" s="104"/>
      <c r="OCO4" s="104"/>
      <c r="OCP4" s="104"/>
      <c r="OCQ4" s="104"/>
      <c r="OCR4" s="104"/>
      <c r="OCS4" s="104"/>
      <c r="OCT4" s="104"/>
      <c r="OCU4" s="104"/>
      <c r="OCV4" s="104"/>
      <c r="OCW4" s="104"/>
      <c r="OCX4" s="104"/>
      <c r="OCY4" s="104"/>
      <c r="OCZ4" s="104"/>
      <c r="ODA4" s="104"/>
      <c r="ODB4" s="104"/>
      <c r="ODC4" s="104"/>
      <c r="ODD4" s="104"/>
      <c r="ODE4" s="104"/>
      <c r="ODF4" s="104"/>
      <c r="ODG4" s="104"/>
      <c r="ODH4" s="104"/>
      <c r="ODI4" s="104"/>
      <c r="ODJ4" s="104"/>
      <c r="ODK4" s="104"/>
      <c r="ODL4" s="104"/>
      <c r="ODM4" s="104"/>
      <c r="ODN4" s="104"/>
      <c r="ODO4" s="104"/>
      <c r="ODP4" s="104"/>
      <c r="ODQ4" s="104"/>
      <c r="ODR4" s="104"/>
      <c r="ODS4" s="104"/>
      <c r="ODT4" s="104"/>
      <c r="ODU4" s="104"/>
      <c r="ODV4" s="104"/>
      <c r="ODW4" s="104"/>
      <c r="ODX4" s="104"/>
      <c r="ODY4" s="104"/>
      <c r="ODZ4" s="104"/>
      <c r="OEA4" s="104"/>
      <c r="OEB4" s="104"/>
      <c r="OEC4" s="104"/>
      <c r="OED4" s="104"/>
      <c r="OEE4" s="104"/>
      <c r="OEF4" s="104"/>
      <c r="OEG4" s="104"/>
      <c r="OEH4" s="104"/>
      <c r="OEI4" s="104"/>
      <c r="OEJ4" s="104"/>
      <c r="OEK4" s="104"/>
      <c r="OEL4" s="104"/>
      <c r="OEM4" s="104"/>
      <c r="OEN4" s="104"/>
      <c r="OEO4" s="104"/>
      <c r="OEP4" s="104"/>
      <c r="OEQ4" s="104"/>
      <c r="OER4" s="104"/>
      <c r="OES4" s="104"/>
      <c r="OET4" s="104"/>
      <c r="OEU4" s="104"/>
      <c r="OEV4" s="104"/>
      <c r="OEW4" s="104"/>
      <c r="OEX4" s="104"/>
      <c r="OEY4" s="104"/>
      <c r="OEZ4" s="104"/>
      <c r="OFA4" s="104"/>
      <c r="OFB4" s="104"/>
      <c r="OFC4" s="104"/>
      <c r="OFD4" s="104"/>
      <c r="OFE4" s="104"/>
      <c r="OFF4" s="104"/>
      <c r="OFG4" s="104"/>
      <c r="OFH4" s="104"/>
      <c r="OFI4" s="104"/>
      <c r="OFJ4" s="104"/>
      <c r="OFK4" s="104"/>
      <c r="OFL4" s="104"/>
      <c r="OFM4" s="104"/>
      <c r="OFN4" s="104"/>
      <c r="OFO4" s="104"/>
      <c r="OFP4" s="104"/>
      <c r="OFQ4" s="104"/>
      <c r="OFR4" s="104"/>
      <c r="OFS4" s="104"/>
      <c r="OFT4" s="104"/>
      <c r="OFU4" s="104"/>
      <c r="OFV4" s="104"/>
      <c r="OFW4" s="104"/>
      <c r="OFX4" s="104"/>
      <c r="OFY4" s="104"/>
      <c r="OFZ4" s="104"/>
      <c r="OGA4" s="104"/>
      <c r="OGB4" s="104"/>
      <c r="OGC4" s="104"/>
      <c r="OGD4" s="104"/>
      <c r="OGE4" s="104"/>
      <c r="OGF4" s="104"/>
      <c r="OGG4" s="104"/>
      <c r="OGH4" s="104"/>
      <c r="OGI4" s="104"/>
      <c r="OGJ4" s="104"/>
      <c r="OGK4" s="104"/>
      <c r="OGL4" s="104"/>
      <c r="OGM4" s="104"/>
      <c r="OGN4" s="104"/>
      <c r="OGO4" s="104"/>
      <c r="OGP4" s="104"/>
      <c r="OGQ4" s="104"/>
      <c r="OGR4" s="104"/>
      <c r="OGS4" s="104"/>
      <c r="OGT4" s="104"/>
      <c r="OGU4" s="104"/>
      <c r="OGV4" s="104"/>
      <c r="OGW4" s="104"/>
      <c r="OGX4" s="104"/>
      <c r="OGY4" s="104"/>
      <c r="OGZ4" s="104"/>
      <c r="OHA4" s="104"/>
      <c r="OHB4" s="104"/>
      <c r="OHC4" s="104"/>
      <c r="OHD4" s="104"/>
      <c r="OHE4" s="104"/>
      <c r="OHF4" s="104"/>
      <c r="OHG4" s="104"/>
      <c r="OHH4" s="104"/>
      <c r="OHI4" s="104"/>
      <c r="OHJ4" s="104"/>
      <c r="OHK4" s="104"/>
      <c r="OHL4" s="104"/>
      <c r="OHM4" s="104"/>
      <c r="OHN4" s="104"/>
      <c r="OHO4" s="104"/>
      <c r="OHP4" s="104"/>
      <c r="OHQ4" s="104"/>
      <c r="OHR4" s="104"/>
      <c r="OHS4" s="104"/>
      <c r="OHT4" s="104"/>
      <c r="OHU4" s="104"/>
      <c r="OHV4" s="104"/>
      <c r="OHW4" s="104"/>
      <c r="OHX4" s="104"/>
      <c r="OHY4" s="104"/>
      <c r="OHZ4" s="104"/>
      <c r="OIA4" s="104"/>
      <c r="OIB4" s="104"/>
      <c r="OIC4" s="104"/>
      <c r="OID4" s="104"/>
      <c r="OIE4" s="104"/>
      <c r="OIF4" s="104"/>
      <c r="OIG4" s="104"/>
      <c r="OIH4" s="104"/>
      <c r="OII4" s="104"/>
      <c r="OIJ4" s="104"/>
      <c r="OIK4" s="104"/>
      <c r="OIL4" s="104"/>
      <c r="OIM4" s="104"/>
      <c r="OIN4" s="104"/>
      <c r="OIO4" s="104"/>
      <c r="OIP4" s="104"/>
      <c r="OIQ4" s="104"/>
      <c r="OIR4" s="104"/>
      <c r="OIS4" s="104"/>
      <c r="OIT4" s="104"/>
      <c r="OIU4" s="104"/>
      <c r="OIV4" s="104"/>
      <c r="OIW4" s="104"/>
      <c r="OIX4" s="104"/>
      <c r="OIY4" s="104"/>
      <c r="OIZ4" s="104"/>
      <c r="OJA4" s="104"/>
      <c r="OJB4" s="104"/>
      <c r="OJC4" s="104"/>
      <c r="OJD4" s="104"/>
      <c r="OJE4" s="104"/>
      <c r="OJF4" s="104"/>
      <c r="OJG4" s="104"/>
      <c r="OJH4" s="104"/>
      <c r="OJI4" s="104"/>
      <c r="OJJ4" s="104"/>
      <c r="OJK4" s="104"/>
      <c r="OJL4" s="104"/>
      <c r="OJM4" s="104"/>
      <c r="OJN4" s="104"/>
      <c r="OJO4" s="104"/>
      <c r="OJP4" s="104"/>
      <c r="OJQ4" s="104"/>
      <c r="OJR4" s="104"/>
      <c r="OJS4" s="104"/>
      <c r="OJT4" s="104"/>
      <c r="OJU4" s="104"/>
      <c r="OJV4" s="104"/>
      <c r="OJW4" s="104"/>
      <c r="OJX4" s="104"/>
      <c r="OJY4" s="104"/>
      <c r="OJZ4" s="104"/>
      <c r="OKA4" s="104"/>
      <c r="OKB4" s="104"/>
      <c r="OKC4" s="104"/>
      <c r="OKD4" s="104"/>
      <c r="OKE4" s="104"/>
      <c r="OKF4" s="104"/>
      <c r="OKG4" s="104"/>
      <c r="OKH4" s="104"/>
      <c r="OKI4" s="104"/>
      <c r="OKJ4" s="104"/>
      <c r="OKK4" s="104"/>
      <c r="OKL4" s="104"/>
      <c r="OKM4" s="104"/>
      <c r="OKN4" s="104"/>
      <c r="OKO4" s="104"/>
      <c r="OKP4" s="104"/>
      <c r="OKQ4" s="104"/>
      <c r="OKR4" s="104"/>
      <c r="OKS4" s="104"/>
      <c r="OKT4" s="104"/>
      <c r="OKU4" s="104"/>
      <c r="OKV4" s="104"/>
      <c r="OKW4" s="104"/>
      <c r="OKX4" s="104"/>
      <c r="OKY4" s="104"/>
      <c r="OKZ4" s="104"/>
      <c r="OLA4" s="104"/>
      <c r="OLB4" s="104"/>
      <c r="OLC4" s="104"/>
      <c r="OLD4" s="104"/>
      <c r="OLE4" s="104"/>
      <c r="OLF4" s="104"/>
      <c r="OLG4" s="104"/>
      <c r="OLH4" s="104"/>
      <c r="OLI4" s="104"/>
      <c r="OLJ4" s="104"/>
      <c r="OLK4" s="104"/>
      <c r="OLL4" s="104"/>
      <c r="OLM4" s="104"/>
      <c r="OLN4" s="104"/>
      <c r="OLO4" s="104"/>
      <c r="OLP4" s="104"/>
      <c r="OLQ4" s="104"/>
      <c r="OLR4" s="104"/>
      <c r="OLS4" s="104"/>
      <c r="OLT4" s="104"/>
      <c r="OLU4" s="104"/>
      <c r="OLV4" s="104"/>
      <c r="OLW4" s="104"/>
      <c r="OLX4" s="104"/>
      <c r="OLY4" s="104"/>
      <c r="OLZ4" s="104"/>
      <c r="OMA4" s="104"/>
      <c r="OMB4" s="104"/>
      <c r="OMC4" s="104"/>
      <c r="OMD4" s="104"/>
      <c r="OME4" s="104"/>
      <c r="OMF4" s="104"/>
      <c r="OMG4" s="104"/>
      <c r="OMH4" s="104"/>
      <c r="OMI4" s="104"/>
      <c r="OMJ4" s="104"/>
      <c r="OMK4" s="104"/>
      <c r="OML4" s="104"/>
      <c r="OMM4" s="104"/>
      <c r="OMN4" s="104"/>
      <c r="OMO4" s="104"/>
      <c r="OMP4" s="104"/>
      <c r="OMQ4" s="104"/>
      <c r="OMR4" s="104"/>
      <c r="OMS4" s="104"/>
      <c r="OMT4" s="104"/>
      <c r="OMU4" s="104"/>
      <c r="OMV4" s="104"/>
      <c r="OMW4" s="104"/>
      <c r="OMX4" s="104"/>
      <c r="OMY4" s="104"/>
      <c r="OMZ4" s="104"/>
      <c r="ONA4" s="104"/>
      <c r="ONB4" s="104"/>
      <c r="ONC4" s="104"/>
      <c r="OND4" s="104"/>
      <c r="ONE4" s="104"/>
      <c r="ONF4" s="104"/>
      <c r="ONG4" s="104"/>
      <c r="ONH4" s="104"/>
      <c r="ONI4" s="104"/>
      <c r="ONJ4" s="104"/>
      <c r="ONK4" s="104"/>
      <c r="ONL4" s="104"/>
      <c r="ONM4" s="104"/>
      <c r="ONN4" s="104"/>
      <c r="ONO4" s="104"/>
      <c r="ONP4" s="104"/>
      <c r="ONQ4" s="104"/>
      <c r="ONR4" s="104"/>
      <c r="ONS4" s="104"/>
      <c r="ONT4" s="104"/>
      <c r="ONU4" s="104"/>
      <c r="ONV4" s="104"/>
      <c r="ONW4" s="104"/>
      <c r="ONX4" s="104"/>
      <c r="ONY4" s="104"/>
      <c r="ONZ4" s="104"/>
      <c r="OOA4" s="104"/>
      <c r="OOB4" s="104"/>
      <c r="OOC4" s="104"/>
      <c r="OOD4" s="104"/>
      <c r="OOE4" s="104"/>
      <c r="OOF4" s="104"/>
      <c r="OOG4" s="104"/>
      <c r="OOH4" s="104"/>
      <c r="OOI4" s="104"/>
      <c r="OOJ4" s="104"/>
      <c r="OOK4" s="104"/>
      <c r="OOL4" s="104"/>
      <c r="OOM4" s="104"/>
      <c r="OON4" s="104"/>
      <c r="OOO4" s="104"/>
      <c r="OOP4" s="104"/>
      <c r="OOQ4" s="104"/>
      <c r="OOR4" s="104"/>
      <c r="OOS4" s="104"/>
      <c r="OOT4" s="104"/>
      <c r="OOU4" s="104"/>
      <c r="OOV4" s="104"/>
      <c r="OOW4" s="104"/>
      <c r="OOX4" s="104"/>
      <c r="OOY4" s="104"/>
      <c r="OOZ4" s="104"/>
      <c r="OPA4" s="104"/>
      <c r="OPB4" s="104"/>
      <c r="OPC4" s="104"/>
      <c r="OPD4" s="104"/>
      <c r="OPE4" s="104"/>
      <c r="OPF4" s="104"/>
      <c r="OPG4" s="104"/>
      <c r="OPH4" s="104"/>
      <c r="OPI4" s="104"/>
      <c r="OPJ4" s="104"/>
      <c r="OPK4" s="104"/>
      <c r="OPL4" s="104"/>
      <c r="OPM4" s="104"/>
      <c r="OPN4" s="104"/>
      <c r="OPO4" s="104"/>
      <c r="OPP4" s="104"/>
      <c r="OPQ4" s="104"/>
      <c r="OPR4" s="104"/>
      <c r="OPS4" s="104"/>
      <c r="OPT4" s="104"/>
      <c r="OPU4" s="104"/>
      <c r="OPV4" s="104"/>
      <c r="OPW4" s="104"/>
      <c r="OPX4" s="104"/>
      <c r="OPY4" s="104"/>
      <c r="OPZ4" s="104"/>
      <c r="OQA4" s="104"/>
      <c r="OQB4" s="104"/>
      <c r="OQC4" s="104"/>
      <c r="OQD4" s="104"/>
      <c r="OQE4" s="104"/>
      <c r="OQF4" s="104"/>
      <c r="OQG4" s="104"/>
      <c r="OQH4" s="104"/>
      <c r="OQI4" s="104"/>
      <c r="OQJ4" s="104"/>
      <c r="OQK4" s="104"/>
      <c r="OQL4" s="104"/>
      <c r="OQM4" s="104"/>
      <c r="OQN4" s="104"/>
      <c r="OQO4" s="104"/>
      <c r="OQP4" s="104"/>
      <c r="OQQ4" s="104"/>
      <c r="OQR4" s="104"/>
      <c r="OQS4" s="104"/>
      <c r="OQT4" s="104"/>
      <c r="OQU4" s="104"/>
      <c r="OQV4" s="104"/>
      <c r="OQW4" s="104"/>
      <c r="OQX4" s="104"/>
      <c r="OQY4" s="104"/>
      <c r="OQZ4" s="104"/>
      <c r="ORA4" s="104"/>
      <c r="ORB4" s="104"/>
      <c r="ORC4" s="104"/>
      <c r="ORD4" s="104"/>
      <c r="ORE4" s="104"/>
      <c r="ORF4" s="104"/>
      <c r="ORG4" s="104"/>
      <c r="ORH4" s="104"/>
      <c r="ORI4" s="104"/>
      <c r="ORJ4" s="104"/>
      <c r="ORK4" s="104"/>
      <c r="ORL4" s="104"/>
      <c r="ORM4" s="104"/>
      <c r="ORN4" s="104"/>
      <c r="ORO4" s="104"/>
      <c r="ORP4" s="104"/>
      <c r="ORQ4" s="104"/>
      <c r="ORR4" s="104"/>
      <c r="ORS4" s="104"/>
      <c r="ORT4" s="104"/>
      <c r="ORU4" s="104"/>
      <c r="ORV4" s="104"/>
      <c r="ORW4" s="104"/>
      <c r="ORX4" s="104"/>
      <c r="ORY4" s="104"/>
      <c r="ORZ4" s="104"/>
      <c r="OSA4" s="104"/>
      <c r="OSB4" s="104"/>
      <c r="OSC4" s="104"/>
      <c r="OSD4" s="104"/>
      <c r="OSE4" s="104"/>
      <c r="OSF4" s="104"/>
      <c r="OSG4" s="104"/>
      <c r="OSH4" s="104"/>
      <c r="OSI4" s="104"/>
      <c r="OSJ4" s="104"/>
      <c r="OSK4" s="104"/>
      <c r="OSL4" s="104"/>
      <c r="OSM4" s="104"/>
      <c r="OSN4" s="104"/>
      <c r="OSO4" s="104"/>
      <c r="OSP4" s="104"/>
      <c r="OSQ4" s="104"/>
      <c r="OSR4" s="104"/>
      <c r="OSS4" s="104"/>
      <c r="OST4" s="104"/>
      <c r="OSU4" s="104"/>
      <c r="OSV4" s="104"/>
      <c r="OSW4" s="104"/>
      <c r="OSX4" s="104"/>
      <c r="OSY4" s="104"/>
      <c r="OSZ4" s="104"/>
      <c r="OTA4" s="104"/>
      <c r="OTB4" s="104"/>
      <c r="OTC4" s="104"/>
      <c r="OTD4" s="104"/>
      <c r="OTE4" s="104"/>
      <c r="OTF4" s="104"/>
      <c r="OTG4" s="104"/>
      <c r="OTH4" s="104"/>
      <c r="OTI4" s="104"/>
      <c r="OTJ4" s="104"/>
      <c r="OTK4" s="104"/>
      <c r="OTL4" s="104"/>
      <c r="OTM4" s="104"/>
      <c r="OTN4" s="104"/>
      <c r="OTO4" s="104"/>
      <c r="OTP4" s="104"/>
      <c r="OTQ4" s="104"/>
      <c r="OTR4" s="104"/>
      <c r="OTS4" s="104"/>
      <c r="OTT4" s="104"/>
      <c r="OTU4" s="104"/>
      <c r="OTV4" s="104"/>
      <c r="OTW4" s="104"/>
      <c r="OTX4" s="104"/>
      <c r="OTY4" s="104"/>
      <c r="OTZ4" s="104"/>
      <c r="OUA4" s="104"/>
      <c r="OUB4" s="104"/>
      <c r="OUC4" s="104"/>
      <c r="OUD4" s="104"/>
      <c r="OUE4" s="104"/>
      <c r="OUF4" s="104"/>
      <c r="OUG4" s="104"/>
      <c r="OUH4" s="104"/>
      <c r="OUI4" s="104"/>
      <c r="OUJ4" s="104"/>
      <c r="OUK4" s="104"/>
      <c r="OUL4" s="104"/>
      <c r="OUM4" s="104"/>
      <c r="OUN4" s="104"/>
      <c r="OUO4" s="104"/>
      <c r="OUP4" s="104"/>
      <c r="OUQ4" s="104"/>
      <c r="OUR4" s="104"/>
      <c r="OUS4" s="104"/>
      <c r="OUT4" s="104"/>
      <c r="OUU4" s="104"/>
      <c r="OUV4" s="104"/>
      <c r="OUW4" s="104"/>
      <c r="OUX4" s="104"/>
      <c r="OUY4" s="104"/>
      <c r="OUZ4" s="104"/>
      <c r="OVA4" s="104"/>
      <c r="OVB4" s="104"/>
      <c r="OVC4" s="104"/>
      <c r="OVD4" s="104"/>
      <c r="OVE4" s="104"/>
      <c r="OVF4" s="104"/>
      <c r="OVG4" s="104"/>
      <c r="OVH4" s="104"/>
      <c r="OVI4" s="104"/>
      <c r="OVJ4" s="104"/>
      <c r="OVK4" s="104"/>
      <c r="OVL4" s="104"/>
      <c r="OVM4" s="104"/>
      <c r="OVN4" s="104"/>
      <c r="OVO4" s="104"/>
      <c r="OVP4" s="104"/>
      <c r="OVQ4" s="104"/>
      <c r="OVR4" s="104"/>
      <c r="OVS4" s="104"/>
      <c r="OVT4" s="104"/>
      <c r="OVU4" s="104"/>
      <c r="OVV4" s="104"/>
      <c r="OVW4" s="104"/>
      <c r="OVX4" s="104"/>
      <c r="OVY4" s="104"/>
      <c r="OVZ4" s="104"/>
      <c r="OWA4" s="104"/>
      <c r="OWB4" s="104"/>
      <c r="OWC4" s="104"/>
      <c r="OWD4" s="104"/>
      <c r="OWE4" s="104"/>
      <c r="OWF4" s="104"/>
      <c r="OWG4" s="104"/>
      <c r="OWH4" s="104"/>
      <c r="OWI4" s="104"/>
      <c r="OWJ4" s="104"/>
      <c r="OWK4" s="104"/>
      <c r="OWL4" s="104"/>
      <c r="OWM4" s="104"/>
      <c r="OWN4" s="104"/>
      <c r="OWO4" s="104"/>
      <c r="OWP4" s="104"/>
      <c r="OWQ4" s="104"/>
      <c r="OWR4" s="104"/>
      <c r="OWS4" s="104"/>
      <c r="OWT4" s="104"/>
      <c r="OWU4" s="104"/>
      <c r="OWV4" s="104"/>
      <c r="OWW4" s="104"/>
      <c r="OWX4" s="104"/>
      <c r="OWY4" s="104"/>
      <c r="OWZ4" s="104"/>
      <c r="OXA4" s="104"/>
      <c r="OXB4" s="104"/>
      <c r="OXC4" s="104"/>
      <c r="OXD4" s="104"/>
      <c r="OXE4" s="104"/>
      <c r="OXF4" s="104"/>
      <c r="OXG4" s="104"/>
      <c r="OXH4" s="104"/>
      <c r="OXI4" s="104"/>
      <c r="OXJ4" s="104"/>
      <c r="OXK4" s="104"/>
      <c r="OXL4" s="104"/>
      <c r="OXM4" s="104"/>
      <c r="OXN4" s="104"/>
      <c r="OXO4" s="104"/>
      <c r="OXP4" s="104"/>
      <c r="OXQ4" s="104"/>
      <c r="OXR4" s="104"/>
      <c r="OXS4" s="104"/>
      <c r="OXT4" s="104"/>
      <c r="OXU4" s="104"/>
      <c r="OXV4" s="104"/>
      <c r="OXW4" s="104"/>
      <c r="OXX4" s="104"/>
      <c r="OXY4" s="104"/>
      <c r="OXZ4" s="104"/>
      <c r="OYA4" s="104"/>
      <c r="OYB4" s="104"/>
      <c r="OYC4" s="104"/>
      <c r="OYD4" s="104"/>
      <c r="OYE4" s="104"/>
      <c r="OYF4" s="104"/>
      <c r="OYG4" s="104"/>
      <c r="OYH4" s="104"/>
      <c r="OYI4" s="104"/>
      <c r="OYJ4" s="104"/>
      <c r="OYK4" s="104"/>
      <c r="OYL4" s="104"/>
      <c r="OYM4" s="104"/>
      <c r="OYN4" s="104"/>
      <c r="OYO4" s="104"/>
      <c r="OYP4" s="104"/>
      <c r="OYQ4" s="104"/>
      <c r="OYR4" s="104"/>
      <c r="OYS4" s="104"/>
      <c r="OYT4" s="104"/>
      <c r="OYU4" s="104"/>
      <c r="OYV4" s="104"/>
      <c r="OYW4" s="104"/>
      <c r="OYX4" s="104"/>
      <c r="OYY4" s="104"/>
      <c r="OYZ4" s="104"/>
      <c r="OZA4" s="104"/>
      <c r="OZB4" s="104"/>
      <c r="OZC4" s="104"/>
      <c r="OZD4" s="104"/>
      <c r="OZE4" s="104"/>
      <c r="OZF4" s="104"/>
      <c r="OZG4" s="104"/>
      <c r="OZH4" s="104"/>
      <c r="OZI4" s="104"/>
      <c r="OZJ4" s="104"/>
      <c r="OZK4" s="104"/>
      <c r="OZL4" s="104"/>
      <c r="OZM4" s="104"/>
      <c r="OZN4" s="104"/>
      <c r="OZO4" s="104"/>
      <c r="OZP4" s="104"/>
      <c r="OZQ4" s="104"/>
      <c r="OZR4" s="104"/>
      <c r="OZS4" s="104"/>
      <c r="OZT4" s="104"/>
      <c r="OZU4" s="104"/>
      <c r="OZV4" s="104"/>
      <c r="OZW4" s="104"/>
      <c r="OZX4" s="104"/>
      <c r="OZY4" s="104"/>
      <c r="OZZ4" s="104"/>
      <c r="PAA4" s="104"/>
      <c r="PAB4" s="104"/>
      <c r="PAC4" s="104"/>
      <c r="PAD4" s="104"/>
      <c r="PAE4" s="104"/>
      <c r="PAF4" s="104"/>
      <c r="PAG4" s="104"/>
      <c r="PAH4" s="104"/>
      <c r="PAI4" s="104"/>
      <c r="PAJ4" s="104"/>
      <c r="PAK4" s="104"/>
      <c r="PAL4" s="104"/>
      <c r="PAM4" s="104"/>
      <c r="PAN4" s="104"/>
      <c r="PAO4" s="104"/>
      <c r="PAP4" s="104"/>
      <c r="PAQ4" s="104"/>
      <c r="PAR4" s="104"/>
      <c r="PAS4" s="104"/>
      <c r="PAT4" s="104"/>
      <c r="PAU4" s="104"/>
      <c r="PAV4" s="104"/>
      <c r="PAW4" s="104"/>
      <c r="PAX4" s="104"/>
      <c r="PAY4" s="104"/>
      <c r="PAZ4" s="104"/>
      <c r="PBA4" s="104"/>
      <c r="PBB4" s="104"/>
      <c r="PBC4" s="104"/>
      <c r="PBD4" s="104"/>
      <c r="PBE4" s="104"/>
      <c r="PBF4" s="104"/>
      <c r="PBG4" s="104"/>
      <c r="PBH4" s="104"/>
      <c r="PBI4" s="104"/>
      <c r="PBJ4" s="104"/>
      <c r="PBK4" s="104"/>
      <c r="PBL4" s="104"/>
      <c r="PBM4" s="104"/>
      <c r="PBN4" s="104"/>
      <c r="PBO4" s="104"/>
      <c r="PBP4" s="104"/>
      <c r="PBQ4" s="104"/>
      <c r="PBR4" s="104"/>
      <c r="PBS4" s="104"/>
      <c r="PBT4" s="104"/>
      <c r="PBU4" s="104"/>
      <c r="PBV4" s="104"/>
      <c r="PBW4" s="104"/>
      <c r="PBX4" s="104"/>
      <c r="PBY4" s="104"/>
      <c r="PBZ4" s="104"/>
      <c r="PCA4" s="104"/>
      <c r="PCB4" s="104"/>
      <c r="PCC4" s="104"/>
      <c r="PCD4" s="104"/>
      <c r="PCE4" s="104"/>
      <c r="PCF4" s="104"/>
      <c r="PCG4" s="104"/>
      <c r="PCH4" s="104"/>
      <c r="PCI4" s="104"/>
      <c r="PCJ4" s="104"/>
      <c r="PCK4" s="104"/>
      <c r="PCL4" s="104"/>
      <c r="PCM4" s="104"/>
      <c r="PCN4" s="104"/>
      <c r="PCO4" s="104"/>
      <c r="PCP4" s="104"/>
      <c r="PCQ4" s="104"/>
      <c r="PCR4" s="104"/>
      <c r="PCS4" s="104"/>
      <c r="PCT4" s="104"/>
      <c r="PCU4" s="104"/>
      <c r="PCV4" s="104"/>
      <c r="PCW4" s="104"/>
      <c r="PCX4" s="104"/>
      <c r="PCY4" s="104"/>
      <c r="PCZ4" s="104"/>
      <c r="PDA4" s="104"/>
      <c r="PDB4" s="104"/>
      <c r="PDC4" s="104"/>
      <c r="PDD4" s="104"/>
      <c r="PDE4" s="104"/>
      <c r="PDF4" s="104"/>
      <c r="PDG4" s="104"/>
      <c r="PDH4" s="104"/>
      <c r="PDI4" s="104"/>
      <c r="PDJ4" s="104"/>
      <c r="PDK4" s="104"/>
      <c r="PDL4" s="104"/>
      <c r="PDM4" s="104"/>
      <c r="PDN4" s="104"/>
      <c r="PDO4" s="104"/>
      <c r="PDP4" s="104"/>
      <c r="PDQ4" s="104"/>
      <c r="PDR4" s="104"/>
      <c r="PDS4" s="104"/>
      <c r="PDT4" s="104"/>
      <c r="PDU4" s="104"/>
      <c r="PDV4" s="104"/>
      <c r="PDW4" s="104"/>
      <c r="PDX4" s="104"/>
      <c r="PDY4" s="104"/>
      <c r="PDZ4" s="104"/>
      <c r="PEA4" s="104"/>
      <c r="PEB4" s="104"/>
      <c r="PEC4" s="104"/>
      <c r="PED4" s="104"/>
      <c r="PEE4" s="104"/>
      <c r="PEF4" s="104"/>
      <c r="PEG4" s="104"/>
      <c r="PEH4" s="104"/>
      <c r="PEI4" s="104"/>
      <c r="PEJ4" s="104"/>
      <c r="PEK4" s="104"/>
      <c r="PEL4" s="104"/>
      <c r="PEM4" s="104"/>
      <c r="PEN4" s="104"/>
      <c r="PEO4" s="104"/>
      <c r="PEP4" s="104"/>
      <c r="PEQ4" s="104"/>
      <c r="PER4" s="104"/>
      <c r="PES4" s="104"/>
      <c r="PET4" s="104"/>
      <c r="PEU4" s="104"/>
      <c r="PEV4" s="104"/>
      <c r="PEW4" s="104"/>
      <c r="PEX4" s="104"/>
      <c r="PEY4" s="104"/>
      <c r="PEZ4" s="104"/>
      <c r="PFA4" s="104"/>
      <c r="PFB4" s="104"/>
      <c r="PFC4" s="104"/>
      <c r="PFD4" s="104"/>
      <c r="PFE4" s="104"/>
      <c r="PFF4" s="104"/>
      <c r="PFG4" s="104"/>
      <c r="PFH4" s="104"/>
      <c r="PFI4" s="104"/>
      <c r="PFJ4" s="104"/>
      <c r="PFK4" s="104"/>
      <c r="PFL4" s="104"/>
      <c r="PFM4" s="104"/>
      <c r="PFN4" s="104"/>
      <c r="PFO4" s="104"/>
      <c r="PFP4" s="104"/>
      <c r="PFQ4" s="104"/>
      <c r="PFR4" s="104"/>
      <c r="PFS4" s="104"/>
      <c r="PFT4" s="104"/>
      <c r="PFU4" s="104"/>
      <c r="PFV4" s="104"/>
      <c r="PFW4" s="104"/>
      <c r="PFX4" s="104"/>
      <c r="PFY4" s="104"/>
      <c r="PFZ4" s="104"/>
      <c r="PGA4" s="104"/>
      <c r="PGB4" s="104"/>
      <c r="PGC4" s="104"/>
      <c r="PGD4" s="104"/>
      <c r="PGE4" s="104"/>
      <c r="PGF4" s="104"/>
      <c r="PGG4" s="104"/>
      <c r="PGH4" s="104"/>
      <c r="PGI4" s="104"/>
      <c r="PGJ4" s="104"/>
      <c r="PGK4" s="104"/>
      <c r="PGL4" s="104"/>
      <c r="PGM4" s="104"/>
      <c r="PGN4" s="104"/>
      <c r="PGO4" s="104"/>
      <c r="PGP4" s="104"/>
      <c r="PGQ4" s="104"/>
      <c r="PGR4" s="104"/>
      <c r="PGS4" s="104"/>
      <c r="PGT4" s="104"/>
      <c r="PGU4" s="104"/>
      <c r="PGV4" s="104"/>
      <c r="PGW4" s="104"/>
      <c r="PGX4" s="104"/>
      <c r="PGY4" s="104"/>
      <c r="PGZ4" s="104"/>
      <c r="PHA4" s="104"/>
      <c r="PHB4" s="104"/>
      <c r="PHC4" s="104"/>
      <c r="PHD4" s="104"/>
      <c r="PHE4" s="104"/>
      <c r="PHF4" s="104"/>
      <c r="PHG4" s="104"/>
      <c r="PHH4" s="104"/>
      <c r="PHI4" s="104"/>
      <c r="PHJ4" s="104"/>
      <c r="PHK4" s="104"/>
      <c r="PHL4" s="104"/>
      <c r="PHM4" s="104"/>
      <c r="PHN4" s="104"/>
      <c r="PHO4" s="104"/>
      <c r="PHP4" s="104"/>
      <c r="PHQ4" s="104"/>
      <c r="PHR4" s="104"/>
      <c r="PHS4" s="104"/>
      <c r="PHT4" s="104"/>
      <c r="PHU4" s="104"/>
      <c r="PHV4" s="104"/>
      <c r="PHW4" s="104"/>
      <c r="PHX4" s="104"/>
      <c r="PHY4" s="104"/>
      <c r="PHZ4" s="104"/>
      <c r="PIA4" s="104"/>
      <c r="PIB4" s="104"/>
      <c r="PIC4" s="104"/>
      <c r="PID4" s="104"/>
      <c r="PIE4" s="104"/>
      <c r="PIF4" s="104"/>
      <c r="PIG4" s="104"/>
      <c r="PIH4" s="104"/>
      <c r="PII4" s="104"/>
      <c r="PIJ4" s="104"/>
      <c r="PIK4" s="104"/>
      <c r="PIL4" s="104"/>
      <c r="PIM4" s="104"/>
      <c r="PIN4" s="104"/>
      <c r="PIO4" s="104"/>
      <c r="PIP4" s="104"/>
      <c r="PIQ4" s="104"/>
      <c r="PIR4" s="104"/>
      <c r="PIS4" s="104"/>
      <c r="PIT4" s="104"/>
      <c r="PIU4" s="104"/>
      <c r="PIV4" s="104"/>
      <c r="PIW4" s="104"/>
      <c r="PIX4" s="104"/>
      <c r="PIY4" s="104"/>
      <c r="PIZ4" s="104"/>
      <c r="PJA4" s="104"/>
      <c r="PJB4" s="104"/>
      <c r="PJC4" s="104"/>
      <c r="PJD4" s="104"/>
      <c r="PJE4" s="104"/>
      <c r="PJF4" s="104"/>
      <c r="PJG4" s="104"/>
      <c r="PJH4" s="104"/>
      <c r="PJI4" s="104"/>
      <c r="PJJ4" s="104"/>
      <c r="PJK4" s="104"/>
      <c r="PJL4" s="104"/>
      <c r="PJM4" s="104"/>
      <c r="PJN4" s="104"/>
      <c r="PJO4" s="104"/>
      <c r="PJP4" s="104"/>
      <c r="PJQ4" s="104"/>
      <c r="PJR4" s="104"/>
      <c r="PJS4" s="104"/>
      <c r="PJT4" s="104"/>
      <c r="PJU4" s="104"/>
      <c r="PJV4" s="104"/>
      <c r="PJW4" s="104"/>
      <c r="PJX4" s="104"/>
      <c r="PJY4" s="104"/>
      <c r="PJZ4" s="104"/>
      <c r="PKA4" s="104"/>
      <c r="PKB4" s="104"/>
      <c r="PKC4" s="104"/>
      <c r="PKD4" s="104"/>
      <c r="PKE4" s="104"/>
      <c r="PKF4" s="104"/>
      <c r="PKG4" s="104"/>
      <c r="PKH4" s="104"/>
      <c r="PKI4" s="104"/>
      <c r="PKJ4" s="104"/>
      <c r="PKK4" s="104"/>
      <c r="PKL4" s="104"/>
      <c r="PKM4" s="104"/>
      <c r="PKN4" s="104"/>
      <c r="PKO4" s="104"/>
      <c r="PKP4" s="104"/>
      <c r="PKQ4" s="104"/>
      <c r="PKR4" s="104"/>
      <c r="PKS4" s="104"/>
      <c r="PKT4" s="104"/>
      <c r="PKU4" s="104"/>
      <c r="PKV4" s="104"/>
      <c r="PKW4" s="104"/>
      <c r="PKX4" s="104"/>
      <c r="PKY4" s="104"/>
      <c r="PKZ4" s="104"/>
      <c r="PLA4" s="104"/>
      <c r="PLB4" s="104"/>
      <c r="PLC4" s="104"/>
      <c r="PLD4" s="104"/>
      <c r="PLE4" s="104"/>
      <c r="PLF4" s="104"/>
      <c r="PLG4" s="104"/>
      <c r="PLH4" s="104"/>
      <c r="PLI4" s="104"/>
      <c r="PLJ4" s="104"/>
      <c r="PLK4" s="104"/>
      <c r="PLL4" s="104"/>
      <c r="PLM4" s="104"/>
      <c r="PLN4" s="104"/>
      <c r="PLO4" s="104"/>
      <c r="PLP4" s="104"/>
      <c r="PLQ4" s="104"/>
      <c r="PLR4" s="104"/>
      <c r="PLS4" s="104"/>
      <c r="PLT4" s="104"/>
      <c r="PLU4" s="104"/>
      <c r="PLV4" s="104"/>
      <c r="PLW4" s="104"/>
      <c r="PLX4" s="104"/>
      <c r="PLY4" s="104"/>
      <c r="PLZ4" s="104"/>
      <c r="PMA4" s="104"/>
      <c r="PMB4" s="104"/>
      <c r="PMC4" s="104"/>
      <c r="PMD4" s="104"/>
      <c r="PME4" s="104"/>
      <c r="PMF4" s="104"/>
      <c r="PMG4" s="104"/>
      <c r="PMH4" s="104"/>
      <c r="PMI4" s="104"/>
      <c r="PMJ4" s="104"/>
      <c r="PMK4" s="104"/>
      <c r="PML4" s="104"/>
      <c r="PMM4" s="104"/>
      <c r="PMN4" s="104"/>
      <c r="PMO4" s="104"/>
      <c r="PMP4" s="104"/>
      <c r="PMQ4" s="104"/>
      <c r="PMR4" s="104"/>
      <c r="PMS4" s="104"/>
      <c r="PMT4" s="104"/>
      <c r="PMU4" s="104"/>
      <c r="PMV4" s="104"/>
      <c r="PMW4" s="104"/>
      <c r="PMX4" s="104"/>
      <c r="PMY4" s="104"/>
      <c r="PMZ4" s="104"/>
      <c r="PNA4" s="104"/>
      <c r="PNB4" s="104"/>
      <c r="PNC4" s="104"/>
      <c r="PND4" s="104"/>
      <c r="PNE4" s="104"/>
      <c r="PNF4" s="104"/>
      <c r="PNG4" s="104"/>
      <c r="PNH4" s="104"/>
      <c r="PNI4" s="104"/>
      <c r="PNJ4" s="104"/>
      <c r="PNK4" s="104"/>
      <c r="PNL4" s="104"/>
      <c r="PNM4" s="104"/>
      <c r="PNN4" s="104"/>
      <c r="PNO4" s="104"/>
      <c r="PNP4" s="104"/>
      <c r="PNQ4" s="104"/>
      <c r="PNR4" s="104"/>
      <c r="PNS4" s="104"/>
      <c r="PNT4" s="104"/>
      <c r="PNU4" s="104"/>
      <c r="PNV4" s="104"/>
      <c r="PNW4" s="104"/>
      <c r="PNX4" s="104"/>
      <c r="PNY4" s="104"/>
      <c r="PNZ4" s="104"/>
      <c r="POA4" s="104"/>
      <c r="POB4" s="104"/>
      <c r="POC4" s="104"/>
      <c r="POD4" s="104"/>
      <c r="POE4" s="104"/>
      <c r="POF4" s="104"/>
      <c r="POG4" s="104"/>
      <c r="POH4" s="104"/>
      <c r="POI4" s="104"/>
      <c r="POJ4" s="104"/>
      <c r="POK4" s="104"/>
      <c r="POL4" s="104"/>
      <c r="POM4" s="104"/>
      <c r="PON4" s="104"/>
      <c r="POO4" s="104"/>
      <c r="POP4" s="104"/>
      <c r="POQ4" s="104"/>
      <c r="POR4" s="104"/>
      <c r="POS4" s="104"/>
      <c r="POT4" s="104"/>
      <c r="POU4" s="104"/>
      <c r="POV4" s="104"/>
      <c r="POW4" s="104"/>
      <c r="POX4" s="104"/>
      <c r="POY4" s="104"/>
      <c r="POZ4" s="104"/>
      <c r="PPA4" s="104"/>
      <c r="PPB4" s="104"/>
      <c r="PPC4" s="104"/>
      <c r="PPD4" s="104"/>
      <c r="PPE4" s="104"/>
      <c r="PPF4" s="104"/>
      <c r="PPG4" s="104"/>
      <c r="PPH4" s="104"/>
      <c r="PPI4" s="104"/>
      <c r="PPJ4" s="104"/>
      <c r="PPK4" s="104"/>
      <c r="PPL4" s="104"/>
      <c r="PPM4" s="104"/>
      <c r="PPN4" s="104"/>
      <c r="PPO4" s="104"/>
      <c r="PPP4" s="104"/>
      <c r="PPQ4" s="104"/>
      <c r="PPR4" s="104"/>
      <c r="PPS4" s="104"/>
      <c r="PPT4" s="104"/>
      <c r="PPU4" s="104"/>
      <c r="PPV4" s="104"/>
      <c r="PPW4" s="104"/>
      <c r="PPX4" s="104"/>
      <c r="PPY4" s="104"/>
      <c r="PPZ4" s="104"/>
      <c r="PQA4" s="104"/>
      <c r="PQB4" s="104"/>
      <c r="PQC4" s="104"/>
      <c r="PQD4" s="104"/>
      <c r="PQE4" s="104"/>
      <c r="PQF4" s="104"/>
      <c r="PQG4" s="104"/>
      <c r="PQH4" s="104"/>
      <c r="PQI4" s="104"/>
      <c r="PQJ4" s="104"/>
      <c r="PQK4" s="104"/>
      <c r="PQL4" s="104"/>
      <c r="PQM4" s="104"/>
      <c r="PQN4" s="104"/>
      <c r="PQO4" s="104"/>
      <c r="PQP4" s="104"/>
      <c r="PQQ4" s="104"/>
      <c r="PQR4" s="104"/>
      <c r="PQS4" s="104"/>
      <c r="PQT4" s="104"/>
      <c r="PQU4" s="104"/>
      <c r="PQV4" s="104"/>
      <c r="PQW4" s="104"/>
      <c r="PQX4" s="104"/>
      <c r="PQY4" s="104"/>
      <c r="PQZ4" s="104"/>
      <c r="PRA4" s="104"/>
      <c r="PRB4" s="104"/>
      <c r="PRC4" s="104"/>
      <c r="PRD4" s="104"/>
      <c r="PRE4" s="104"/>
      <c r="PRF4" s="104"/>
      <c r="PRG4" s="104"/>
      <c r="PRH4" s="104"/>
      <c r="PRI4" s="104"/>
      <c r="PRJ4" s="104"/>
      <c r="PRK4" s="104"/>
      <c r="PRL4" s="104"/>
      <c r="PRM4" s="104"/>
      <c r="PRN4" s="104"/>
      <c r="PRO4" s="104"/>
      <c r="PRP4" s="104"/>
      <c r="PRQ4" s="104"/>
      <c r="PRR4" s="104"/>
      <c r="PRS4" s="104"/>
      <c r="PRT4" s="104"/>
      <c r="PRU4" s="104"/>
      <c r="PRV4" s="104"/>
      <c r="PRW4" s="104"/>
      <c r="PRX4" s="104"/>
      <c r="PRY4" s="104"/>
      <c r="PRZ4" s="104"/>
      <c r="PSA4" s="104"/>
      <c r="PSB4" s="104"/>
      <c r="PSC4" s="104"/>
      <c r="PSD4" s="104"/>
      <c r="PSE4" s="104"/>
      <c r="PSF4" s="104"/>
      <c r="PSG4" s="104"/>
      <c r="PSH4" s="104"/>
      <c r="PSI4" s="104"/>
      <c r="PSJ4" s="104"/>
      <c r="PSK4" s="104"/>
      <c r="PSL4" s="104"/>
      <c r="PSM4" s="104"/>
      <c r="PSN4" s="104"/>
      <c r="PSO4" s="104"/>
      <c r="PSP4" s="104"/>
      <c r="PSQ4" s="104"/>
      <c r="PSR4" s="104"/>
      <c r="PSS4" s="104"/>
      <c r="PST4" s="104"/>
      <c r="PSU4" s="104"/>
      <c r="PSV4" s="104"/>
      <c r="PSW4" s="104"/>
      <c r="PSX4" s="104"/>
      <c r="PSY4" s="104"/>
      <c r="PSZ4" s="104"/>
      <c r="PTA4" s="104"/>
      <c r="PTB4" s="104"/>
      <c r="PTC4" s="104"/>
      <c r="PTD4" s="104"/>
      <c r="PTE4" s="104"/>
      <c r="PTF4" s="104"/>
      <c r="PTG4" s="104"/>
      <c r="PTH4" s="104"/>
      <c r="PTI4" s="104"/>
      <c r="PTJ4" s="104"/>
      <c r="PTK4" s="104"/>
      <c r="PTL4" s="104"/>
      <c r="PTM4" s="104"/>
      <c r="PTN4" s="104"/>
      <c r="PTO4" s="104"/>
      <c r="PTP4" s="104"/>
      <c r="PTQ4" s="104"/>
      <c r="PTR4" s="104"/>
      <c r="PTS4" s="104"/>
      <c r="PTT4" s="104"/>
      <c r="PTU4" s="104"/>
      <c r="PTV4" s="104"/>
      <c r="PTW4" s="104"/>
      <c r="PTX4" s="104"/>
      <c r="PTY4" s="104"/>
      <c r="PTZ4" s="104"/>
      <c r="PUA4" s="104"/>
      <c r="PUB4" s="104"/>
      <c r="PUC4" s="104"/>
      <c r="PUD4" s="104"/>
      <c r="PUE4" s="104"/>
      <c r="PUF4" s="104"/>
      <c r="PUG4" s="104"/>
      <c r="PUH4" s="104"/>
      <c r="PUI4" s="104"/>
      <c r="PUJ4" s="104"/>
      <c r="PUK4" s="104"/>
      <c r="PUL4" s="104"/>
      <c r="PUM4" s="104"/>
      <c r="PUN4" s="104"/>
      <c r="PUO4" s="104"/>
      <c r="PUP4" s="104"/>
      <c r="PUQ4" s="104"/>
      <c r="PUR4" s="104"/>
      <c r="PUS4" s="104"/>
      <c r="PUT4" s="104"/>
      <c r="PUU4" s="104"/>
      <c r="PUV4" s="104"/>
      <c r="PUW4" s="104"/>
      <c r="PUX4" s="104"/>
      <c r="PUY4" s="104"/>
      <c r="PUZ4" s="104"/>
      <c r="PVA4" s="104"/>
      <c r="PVB4" s="104"/>
      <c r="PVC4" s="104"/>
      <c r="PVD4" s="104"/>
      <c r="PVE4" s="104"/>
      <c r="PVF4" s="104"/>
      <c r="PVG4" s="104"/>
      <c r="PVH4" s="104"/>
      <c r="PVI4" s="104"/>
      <c r="PVJ4" s="104"/>
      <c r="PVK4" s="104"/>
      <c r="PVL4" s="104"/>
      <c r="PVM4" s="104"/>
      <c r="PVN4" s="104"/>
      <c r="PVO4" s="104"/>
      <c r="PVP4" s="104"/>
      <c r="PVQ4" s="104"/>
      <c r="PVR4" s="104"/>
      <c r="PVS4" s="104"/>
      <c r="PVT4" s="104"/>
      <c r="PVU4" s="104"/>
      <c r="PVV4" s="104"/>
      <c r="PVW4" s="104"/>
      <c r="PVX4" s="104"/>
      <c r="PVY4" s="104"/>
      <c r="PVZ4" s="104"/>
      <c r="PWA4" s="104"/>
      <c r="PWB4" s="104"/>
      <c r="PWC4" s="104"/>
      <c r="PWD4" s="104"/>
      <c r="PWE4" s="104"/>
      <c r="PWF4" s="104"/>
      <c r="PWG4" s="104"/>
      <c r="PWH4" s="104"/>
      <c r="PWI4" s="104"/>
      <c r="PWJ4" s="104"/>
      <c r="PWK4" s="104"/>
      <c r="PWL4" s="104"/>
      <c r="PWM4" s="104"/>
      <c r="PWN4" s="104"/>
      <c r="PWO4" s="104"/>
      <c r="PWP4" s="104"/>
      <c r="PWQ4" s="104"/>
      <c r="PWR4" s="104"/>
      <c r="PWS4" s="104"/>
      <c r="PWT4" s="104"/>
      <c r="PWU4" s="104"/>
      <c r="PWV4" s="104"/>
      <c r="PWW4" s="104"/>
      <c r="PWX4" s="104"/>
      <c r="PWY4" s="104"/>
      <c r="PWZ4" s="104"/>
      <c r="PXA4" s="104"/>
      <c r="PXB4" s="104"/>
      <c r="PXC4" s="104"/>
      <c r="PXD4" s="104"/>
      <c r="PXE4" s="104"/>
      <c r="PXF4" s="104"/>
      <c r="PXG4" s="104"/>
      <c r="PXH4" s="104"/>
      <c r="PXI4" s="104"/>
      <c r="PXJ4" s="104"/>
      <c r="PXK4" s="104"/>
      <c r="PXL4" s="104"/>
      <c r="PXM4" s="104"/>
      <c r="PXN4" s="104"/>
      <c r="PXO4" s="104"/>
      <c r="PXP4" s="104"/>
      <c r="PXQ4" s="104"/>
      <c r="PXR4" s="104"/>
      <c r="PXS4" s="104"/>
      <c r="PXT4" s="104"/>
      <c r="PXU4" s="104"/>
      <c r="PXV4" s="104"/>
      <c r="PXW4" s="104"/>
      <c r="PXX4" s="104"/>
      <c r="PXY4" s="104"/>
      <c r="PXZ4" s="104"/>
      <c r="PYA4" s="104"/>
      <c r="PYB4" s="104"/>
      <c r="PYC4" s="104"/>
      <c r="PYD4" s="104"/>
      <c r="PYE4" s="104"/>
      <c r="PYF4" s="104"/>
      <c r="PYG4" s="104"/>
      <c r="PYH4" s="104"/>
      <c r="PYI4" s="104"/>
      <c r="PYJ4" s="104"/>
      <c r="PYK4" s="104"/>
      <c r="PYL4" s="104"/>
      <c r="PYM4" s="104"/>
      <c r="PYN4" s="104"/>
      <c r="PYO4" s="104"/>
      <c r="PYP4" s="104"/>
      <c r="PYQ4" s="104"/>
      <c r="PYR4" s="104"/>
      <c r="PYS4" s="104"/>
      <c r="PYT4" s="104"/>
      <c r="PYU4" s="104"/>
      <c r="PYV4" s="104"/>
      <c r="PYW4" s="104"/>
      <c r="PYX4" s="104"/>
      <c r="PYY4" s="104"/>
      <c r="PYZ4" s="104"/>
      <c r="PZA4" s="104"/>
      <c r="PZB4" s="104"/>
      <c r="PZC4" s="104"/>
      <c r="PZD4" s="104"/>
      <c r="PZE4" s="104"/>
      <c r="PZF4" s="104"/>
      <c r="PZG4" s="104"/>
      <c r="PZH4" s="104"/>
      <c r="PZI4" s="104"/>
      <c r="PZJ4" s="104"/>
      <c r="PZK4" s="104"/>
      <c r="PZL4" s="104"/>
      <c r="PZM4" s="104"/>
      <c r="PZN4" s="104"/>
      <c r="PZO4" s="104"/>
      <c r="PZP4" s="104"/>
      <c r="PZQ4" s="104"/>
      <c r="PZR4" s="104"/>
      <c r="PZS4" s="104"/>
      <c r="PZT4" s="104"/>
      <c r="PZU4" s="104"/>
      <c r="PZV4" s="104"/>
      <c r="PZW4" s="104"/>
      <c r="PZX4" s="104"/>
      <c r="PZY4" s="104"/>
      <c r="PZZ4" s="104"/>
      <c r="QAA4" s="104"/>
      <c r="QAB4" s="104"/>
      <c r="QAC4" s="104"/>
      <c r="QAD4" s="104"/>
      <c r="QAE4" s="104"/>
      <c r="QAF4" s="104"/>
      <c r="QAG4" s="104"/>
      <c r="QAH4" s="104"/>
      <c r="QAI4" s="104"/>
      <c r="QAJ4" s="104"/>
      <c r="QAK4" s="104"/>
      <c r="QAL4" s="104"/>
      <c r="QAM4" s="104"/>
      <c r="QAN4" s="104"/>
      <c r="QAO4" s="104"/>
      <c r="QAP4" s="104"/>
      <c r="QAQ4" s="104"/>
      <c r="QAR4" s="104"/>
      <c r="QAS4" s="104"/>
      <c r="QAT4" s="104"/>
      <c r="QAU4" s="104"/>
      <c r="QAV4" s="104"/>
      <c r="QAW4" s="104"/>
      <c r="QAX4" s="104"/>
      <c r="QAY4" s="104"/>
      <c r="QAZ4" s="104"/>
      <c r="QBA4" s="104"/>
      <c r="QBB4" s="104"/>
      <c r="QBC4" s="104"/>
      <c r="QBD4" s="104"/>
      <c r="QBE4" s="104"/>
      <c r="QBF4" s="104"/>
      <c r="QBG4" s="104"/>
      <c r="QBH4" s="104"/>
      <c r="QBI4" s="104"/>
      <c r="QBJ4" s="104"/>
      <c r="QBK4" s="104"/>
      <c r="QBL4" s="104"/>
      <c r="QBM4" s="104"/>
      <c r="QBN4" s="104"/>
      <c r="QBO4" s="104"/>
      <c r="QBP4" s="104"/>
      <c r="QBQ4" s="104"/>
      <c r="QBR4" s="104"/>
      <c r="QBS4" s="104"/>
      <c r="QBT4" s="104"/>
      <c r="QBU4" s="104"/>
      <c r="QBV4" s="104"/>
      <c r="QBW4" s="104"/>
      <c r="QBX4" s="104"/>
      <c r="QBY4" s="104"/>
      <c r="QBZ4" s="104"/>
      <c r="QCA4" s="104"/>
      <c r="QCB4" s="104"/>
      <c r="QCC4" s="104"/>
      <c r="QCD4" s="104"/>
      <c r="QCE4" s="104"/>
      <c r="QCF4" s="104"/>
      <c r="QCG4" s="104"/>
      <c r="QCH4" s="104"/>
      <c r="QCI4" s="104"/>
      <c r="QCJ4" s="104"/>
      <c r="QCK4" s="104"/>
      <c r="QCL4" s="104"/>
      <c r="QCM4" s="104"/>
      <c r="QCN4" s="104"/>
      <c r="QCO4" s="104"/>
      <c r="QCP4" s="104"/>
      <c r="QCQ4" s="104"/>
      <c r="QCR4" s="104"/>
      <c r="QCS4" s="104"/>
      <c r="QCT4" s="104"/>
      <c r="QCU4" s="104"/>
      <c r="QCV4" s="104"/>
      <c r="QCW4" s="104"/>
      <c r="QCX4" s="104"/>
      <c r="QCY4" s="104"/>
      <c r="QCZ4" s="104"/>
      <c r="QDA4" s="104"/>
      <c r="QDB4" s="104"/>
      <c r="QDC4" s="104"/>
      <c r="QDD4" s="104"/>
      <c r="QDE4" s="104"/>
      <c r="QDF4" s="104"/>
      <c r="QDG4" s="104"/>
      <c r="QDH4" s="104"/>
      <c r="QDI4" s="104"/>
      <c r="QDJ4" s="104"/>
      <c r="QDK4" s="104"/>
      <c r="QDL4" s="104"/>
      <c r="QDM4" s="104"/>
      <c r="QDN4" s="104"/>
      <c r="QDO4" s="104"/>
      <c r="QDP4" s="104"/>
      <c r="QDQ4" s="104"/>
      <c r="QDR4" s="104"/>
      <c r="QDS4" s="104"/>
      <c r="QDT4" s="104"/>
      <c r="QDU4" s="104"/>
      <c r="QDV4" s="104"/>
      <c r="QDW4" s="104"/>
      <c r="QDX4" s="104"/>
      <c r="QDY4" s="104"/>
      <c r="QDZ4" s="104"/>
      <c r="QEA4" s="104"/>
      <c r="QEB4" s="104"/>
      <c r="QEC4" s="104"/>
      <c r="QED4" s="104"/>
      <c r="QEE4" s="104"/>
      <c r="QEF4" s="104"/>
      <c r="QEG4" s="104"/>
      <c r="QEH4" s="104"/>
      <c r="QEI4" s="104"/>
      <c r="QEJ4" s="104"/>
      <c r="QEK4" s="104"/>
      <c r="QEL4" s="104"/>
      <c r="QEM4" s="104"/>
      <c r="QEN4" s="104"/>
      <c r="QEO4" s="104"/>
      <c r="QEP4" s="104"/>
      <c r="QEQ4" s="104"/>
      <c r="QER4" s="104"/>
      <c r="QES4" s="104"/>
      <c r="QET4" s="104"/>
      <c r="QEU4" s="104"/>
      <c r="QEV4" s="104"/>
      <c r="QEW4" s="104"/>
      <c r="QEX4" s="104"/>
      <c r="QEY4" s="104"/>
      <c r="QEZ4" s="104"/>
      <c r="QFA4" s="104"/>
      <c r="QFB4" s="104"/>
      <c r="QFC4" s="104"/>
      <c r="QFD4" s="104"/>
      <c r="QFE4" s="104"/>
      <c r="QFF4" s="104"/>
      <c r="QFG4" s="104"/>
      <c r="QFH4" s="104"/>
      <c r="QFI4" s="104"/>
      <c r="QFJ4" s="104"/>
      <c r="QFK4" s="104"/>
      <c r="QFL4" s="104"/>
      <c r="QFM4" s="104"/>
      <c r="QFN4" s="104"/>
      <c r="QFO4" s="104"/>
      <c r="QFP4" s="104"/>
      <c r="QFQ4" s="104"/>
      <c r="QFR4" s="104"/>
      <c r="QFS4" s="104"/>
      <c r="QFT4" s="104"/>
      <c r="QFU4" s="104"/>
      <c r="QFV4" s="104"/>
      <c r="QFW4" s="104"/>
      <c r="QFX4" s="104"/>
      <c r="QFY4" s="104"/>
      <c r="QFZ4" s="104"/>
      <c r="QGA4" s="104"/>
      <c r="QGB4" s="104"/>
      <c r="QGC4" s="104"/>
      <c r="QGD4" s="104"/>
      <c r="QGE4" s="104"/>
      <c r="QGF4" s="104"/>
      <c r="QGG4" s="104"/>
      <c r="QGH4" s="104"/>
      <c r="QGI4" s="104"/>
      <c r="QGJ4" s="104"/>
      <c r="QGK4" s="104"/>
      <c r="QGL4" s="104"/>
      <c r="QGM4" s="104"/>
      <c r="QGN4" s="104"/>
      <c r="QGO4" s="104"/>
      <c r="QGP4" s="104"/>
      <c r="QGQ4" s="104"/>
      <c r="QGR4" s="104"/>
      <c r="QGS4" s="104"/>
      <c r="QGT4" s="104"/>
      <c r="QGU4" s="104"/>
      <c r="QGV4" s="104"/>
      <c r="QGW4" s="104"/>
      <c r="QGX4" s="104"/>
      <c r="QGY4" s="104"/>
      <c r="QGZ4" s="104"/>
      <c r="QHA4" s="104"/>
      <c r="QHB4" s="104"/>
      <c r="QHC4" s="104"/>
      <c r="QHD4" s="104"/>
      <c r="QHE4" s="104"/>
      <c r="QHF4" s="104"/>
      <c r="QHG4" s="104"/>
      <c r="QHH4" s="104"/>
      <c r="QHI4" s="104"/>
      <c r="QHJ4" s="104"/>
      <c r="QHK4" s="104"/>
      <c r="QHL4" s="104"/>
      <c r="QHM4" s="104"/>
      <c r="QHN4" s="104"/>
      <c r="QHO4" s="104"/>
      <c r="QHP4" s="104"/>
      <c r="QHQ4" s="104"/>
      <c r="QHR4" s="104"/>
      <c r="QHS4" s="104"/>
      <c r="QHT4" s="104"/>
      <c r="QHU4" s="104"/>
      <c r="QHV4" s="104"/>
      <c r="QHW4" s="104"/>
      <c r="QHX4" s="104"/>
      <c r="QHY4" s="104"/>
      <c r="QHZ4" s="104"/>
      <c r="QIA4" s="104"/>
      <c r="QIB4" s="104"/>
      <c r="QIC4" s="104"/>
      <c r="QID4" s="104"/>
      <c r="QIE4" s="104"/>
      <c r="QIF4" s="104"/>
      <c r="QIG4" s="104"/>
      <c r="QIH4" s="104"/>
      <c r="QII4" s="104"/>
      <c r="QIJ4" s="104"/>
      <c r="QIK4" s="104"/>
      <c r="QIL4" s="104"/>
      <c r="QIM4" s="104"/>
      <c r="QIN4" s="104"/>
      <c r="QIO4" s="104"/>
      <c r="QIP4" s="104"/>
      <c r="QIQ4" s="104"/>
      <c r="QIR4" s="104"/>
      <c r="QIS4" s="104"/>
      <c r="QIT4" s="104"/>
      <c r="QIU4" s="104"/>
      <c r="QIV4" s="104"/>
      <c r="QIW4" s="104"/>
      <c r="QIX4" s="104"/>
      <c r="QIY4" s="104"/>
      <c r="QIZ4" s="104"/>
      <c r="QJA4" s="104"/>
      <c r="QJB4" s="104"/>
      <c r="QJC4" s="104"/>
      <c r="QJD4" s="104"/>
      <c r="QJE4" s="104"/>
      <c r="QJF4" s="104"/>
      <c r="QJG4" s="104"/>
      <c r="QJH4" s="104"/>
      <c r="QJI4" s="104"/>
      <c r="QJJ4" s="104"/>
      <c r="QJK4" s="104"/>
      <c r="QJL4" s="104"/>
      <c r="QJM4" s="104"/>
      <c r="QJN4" s="104"/>
      <c r="QJO4" s="104"/>
      <c r="QJP4" s="104"/>
      <c r="QJQ4" s="104"/>
      <c r="QJR4" s="104"/>
      <c r="QJS4" s="104"/>
      <c r="QJT4" s="104"/>
      <c r="QJU4" s="104"/>
      <c r="QJV4" s="104"/>
      <c r="QJW4" s="104"/>
      <c r="QJX4" s="104"/>
      <c r="QJY4" s="104"/>
      <c r="QJZ4" s="104"/>
      <c r="QKA4" s="104"/>
      <c r="QKB4" s="104"/>
      <c r="QKC4" s="104"/>
      <c r="QKD4" s="104"/>
      <c r="QKE4" s="104"/>
      <c r="QKF4" s="104"/>
      <c r="QKG4" s="104"/>
      <c r="QKH4" s="104"/>
      <c r="QKI4" s="104"/>
      <c r="QKJ4" s="104"/>
      <c r="QKK4" s="104"/>
      <c r="QKL4" s="104"/>
      <c r="QKM4" s="104"/>
      <c r="QKN4" s="104"/>
      <c r="QKO4" s="104"/>
      <c r="QKP4" s="104"/>
      <c r="QKQ4" s="104"/>
      <c r="QKR4" s="104"/>
      <c r="QKS4" s="104"/>
      <c r="QKT4" s="104"/>
      <c r="QKU4" s="104"/>
      <c r="QKV4" s="104"/>
      <c r="QKW4" s="104"/>
      <c r="QKX4" s="104"/>
      <c r="QKY4" s="104"/>
      <c r="QKZ4" s="104"/>
      <c r="QLA4" s="104"/>
      <c r="QLB4" s="104"/>
      <c r="QLC4" s="104"/>
      <c r="QLD4" s="104"/>
      <c r="QLE4" s="104"/>
      <c r="QLF4" s="104"/>
      <c r="QLG4" s="104"/>
      <c r="QLH4" s="104"/>
      <c r="QLI4" s="104"/>
      <c r="QLJ4" s="104"/>
      <c r="QLK4" s="104"/>
      <c r="QLL4" s="104"/>
      <c r="QLM4" s="104"/>
      <c r="QLN4" s="104"/>
      <c r="QLO4" s="104"/>
      <c r="QLP4" s="104"/>
      <c r="QLQ4" s="104"/>
      <c r="QLR4" s="104"/>
      <c r="QLS4" s="104"/>
      <c r="QLT4" s="104"/>
      <c r="QLU4" s="104"/>
      <c r="QLV4" s="104"/>
      <c r="QLW4" s="104"/>
      <c r="QLX4" s="104"/>
      <c r="QLY4" s="104"/>
      <c r="QLZ4" s="104"/>
      <c r="QMA4" s="104"/>
      <c r="QMB4" s="104"/>
      <c r="QMC4" s="104"/>
      <c r="QMD4" s="104"/>
      <c r="QME4" s="104"/>
      <c r="QMF4" s="104"/>
      <c r="QMG4" s="104"/>
      <c r="QMH4" s="104"/>
      <c r="QMI4" s="104"/>
      <c r="QMJ4" s="104"/>
      <c r="QMK4" s="104"/>
      <c r="QML4" s="104"/>
      <c r="QMM4" s="104"/>
      <c r="QMN4" s="104"/>
      <c r="QMO4" s="104"/>
      <c r="QMP4" s="104"/>
      <c r="QMQ4" s="104"/>
      <c r="QMR4" s="104"/>
      <c r="QMS4" s="104"/>
      <c r="QMT4" s="104"/>
      <c r="QMU4" s="104"/>
      <c r="QMV4" s="104"/>
      <c r="QMW4" s="104"/>
      <c r="QMX4" s="104"/>
      <c r="QMY4" s="104"/>
      <c r="QMZ4" s="104"/>
      <c r="QNA4" s="104"/>
      <c r="QNB4" s="104"/>
      <c r="QNC4" s="104"/>
      <c r="QND4" s="104"/>
      <c r="QNE4" s="104"/>
      <c r="QNF4" s="104"/>
      <c r="QNG4" s="104"/>
      <c r="QNH4" s="104"/>
      <c r="QNI4" s="104"/>
      <c r="QNJ4" s="104"/>
      <c r="QNK4" s="104"/>
      <c r="QNL4" s="104"/>
      <c r="QNM4" s="104"/>
      <c r="QNN4" s="104"/>
      <c r="QNO4" s="104"/>
      <c r="QNP4" s="104"/>
      <c r="QNQ4" s="104"/>
      <c r="QNR4" s="104"/>
      <c r="QNS4" s="104"/>
      <c r="QNT4" s="104"/>
      <c r="QNU4" s="104"/>
      <c r="QNV4" s="104"/>
      <c r="QNW4" s="104"/>
      <c r="QNX4" s="104"/>
      <c r="QNY4" s="104"/>
      <c r="QNZ4" s="104"/>
      <c r="QOA4" s="104"/>
      <c r="QOB4" s="104"/>
      <c r="QOC4" s="104"/>
      <c r="QOD4" s="104"/>
      <c r="QOE4" s="104"/>
      <c r="QOF4" s="104"/>
      <c r="QOG4" s="104"/>
      <c r="QOH4" s="104"/>
      <c r="QOI4" s="104"/>
      <c r="QOJ4" s="104"/>
      <c r="QOK4" s="104"/>
      <c r="QOL4" s="104"/>
      <c r="QOM4" s="104"/>
      <c r="QON4" s="104"/>
      <c r="QOO4" s="104"/>
      <c r="QOP4" s="104"/>
      <c r="QOQ4" s="104"/>
      <c r="QOR4" s="104"/>
      <c r="QOS4" s="104"/>
      <c r="QOT4" s="104"/>
      <c r="QOU4" s="104"/>
      <c r="QOV4" s="104"/>
      <c r="QOW4" s="104"/>
      <c r="QOX4" s="104"/>
      <c r="QOY4" s="104"/>
      <c r="QOZ4" s="104"/>
      <c r="QPA4" s="104"/>
      <c r="QPB4" s="104"/>
      <c r="QPC4" s="104"/>
      <c r="QPD4" s="104"/>
      <c r="QPE4" s="104"/>
      <c r="QPF4" s="104"/>
      <c r="QPG4" s="104"/>
      <c r="QPH4" s="104"/>
      <c r="QPI4" s="104"/>
      <c r="QPJ4" s="104"/>
      <c r="QPK4" s="104"/>
      <c r="QPL4" s="104"/>
      <c r="QPM4" s="104"/>
      <c r="QPN4" s="104"/>
      <c r="QPO4" s="104"/>
      <c r="QPP4" s="104"/>
      <c r="QPQ4" s="104"/>
      <c r="QPR4" s="104"/>
      <c r="QPS4" s="104"/>
      <c r="QPT4" s="104"/>
      <c r="QPU4" s="104"/>
      <c r="QPV4" s="104"/>
      <c r="QPW4" s="104"/>
      <c r="QPX4" s="104"/>
      <c r="QPY4" s="104"/>
      <c r="QPZ4" s="104"/>
      <c r="QQA4" s="104"/>
      <c r="QQB4" s="104"/>
      <c r="QQC4" s="104"/>
      <c r="QQD4" s="104"/>
      <c r="QQE4" s="104"/>
      <c r="QQF4" s="104"/>
      <c r="QQG4" s="104"/>
      <c r="QQH4" s="104"/>
      <c r="QQI4" s="104"/>
      <c r="QQJ4" s="104"/>
      <c r="QQK4" s="104"/>
      <c r="QQL4" s="104"/>
      <c r="QQM4" s="104"/>
      <c r="QQN4" s="104"/>
      <c r="QQO4" s="104"/>
      <c r="QQP4" s="104"/>
      <c r="QQQ4" s="104"/>
      <c r="QQR4" s="104"/>
      <c r="QQS4" s="104"/>
      <c r="QQT4" s="104"/>
      <c r="QQU4" s="104"/>
      <c r="QQV4" s="104"/>
      <c r="QQW4" s="104"/>
      <c r="QQX4" s="104"/>
      <c r="QQY4" s="104"/>
      <c r="QQZ4" s="104"/>
      <c r="QRA4" s="104"/>
      <c r="QRB4" s="104"/>
      <c r="QRC4" s="104"/>
      <c r="QRD4" s="104"/>
      <c r="QRE4" s="104"/>
      <c r="QRF4" s="104"/>
      <c r="QRG4" s="104"/>
      <c r="QRH4" s="104"/>
      <c r="QRI4" s="104"/>
      <c r="QRJ4" s="104"/>
      <c r="QRK4" s="104"/>
      <c r="QRL4" s="104"/>
      <c r="QRM4" s="104"/>
      <c r="QRN4" s="104"/>
      <c r="QRO4" s="104"/>
      <c r="QRP4" s="104"/>
      <c r="QRQ4" s="104"/>
      <c r="QRR4" s="104"/>
      <c r="QRS4" s="104"/>
      <c r="QRT4" s="104"/>
      <c r="QRU4" s="104"/>
      <c r="QRV4" s="104"/>
      <c r="QRW4" s="104"/>
      <c r="QRX4" s="104"/>
      <c r="QRY4" s="104"/>
      <c r="QRZ4" s="104"/>
      <c r="QSA4" s="104"/>
      <c r="QSB4" s="104"/>
      <c r="QSC4" s="104"/>
      <c r="QSD4" s="104"/>
      <c r="QSE4" s="104"/>
      <c r="QSF4" s="104"/>
      <c r="QSG4" s="104"/>
      <c r="QSH4" s="104"/>
      <c r="QSI4" s="104"/>
      <c r="QSJ4" s="104"/>
      <c r="QSK4" s="104"/>
      <c r="QSL4" s="104"/>
      <c r="QSM4" s="104"/>
      <c r="QSN4" s="104"/>
      <c r="QSO4" s="104"/>
      <c r="QSP4" s="104"/>
      <c r="QSQ4" s="104"/>
      <c r="QSR4" s="104"/>
      <c r="QSS4" s="104"/>
      <c r="QST4" s="104"/>
      <c r="QSU4" s="104"/>
      <c r="QSV4" s="104"/>
      <c r="QSW4" s="104"/>
      <c r="QSX4" s="104"/>
      <c r="QSY4" s="104"/>
      <c r="QSZ4" s="104"/>
      <c r="QTA4" s="104"/>
      <c r="QTB4" s="104"/>
      <c r="QTC4" s="104"/>
      <c r="QTD4" s="104"/>
      <c r="QTE4" s="104"/>
      <c r="QTF4" s="104"/>
      <c r="QTG4" s="104"/>
      <c r="QTH4" s="104"/>
      <c r="QTI4" s="104"/>
      <c r="QTJ4" s="104"/>
      <c r="QTK4" s="104"/>
      <c r="QTL4" s="104"/>
      <c r="QTM4" s="104"/>
      <c r="QTN4" s="104"/>
      <c r="QTO4" s="104"/>
      <c r="QTP4" s="104"/>
      <c r="QTQ4" s="104"/>
      <c r="QTR4" s="104"/>
      <c r="QTS4" s="104"/>
      <c r="QTT4" s="104"/>
      <c r="QTU4" s="104"/>
      <c r="QTV4" s="104"/>
      <c r="QTW4" s="104"/>
      <c r="QTX4" s="104"/>
      <c r="QTY4" s="104"/>
      <c r="QTZ4" s="104"/>
      <c r="QUA4" s="104"/>
      <c r="QUB4" s="104"/>
      <c r="QUC4" s="104"/>
      <c r="QUD4" s="104"/>
      <c r="QUE4" s="104"/>
      <c r="QUF4" s="104"/>
      <c r="QUG4" s="104"/>
      <c r="QUH4" s="104"/>
      <c r="QUI4" s="104"/>
      <c r="QUJ4" s="104"/>
      <c r="QUK4" s="104"/>
      <c r="QUL4" s="104"/>
      <c r="QUM4" s="104"/>
      <c r="QUN4" s="104"/>
      <c r="QUO4" s="104"/>
      <c r="QUP4" s="104"/>
      <c r="QUQ4" s="104"/>
      <c r="QUR4" s="104"/>
      <c r="QUS4" s="104"/>
      <c r="QUT4" s="104"/>
      <c r="QUU4" s="104"/>
      <c r="QUV4" s="104"/>
      <c r="QUW4" s="104"/>
      <c r="QUX4" s="104"/>
      <c r="QUY4" s="104"/>
      <c r="QUZ4" s="104"/>
      <c r="QVA4" s="104"/>
      <c r="QVB4" s="104"/>
      <c r="QVC4" s="104"/>
      <c r="QVD4" s="104"/>
      <c r="QVE4" s="104"/>
      <c r="QVF4" s="104"/>
      <c r="QVG4" s="104"/>
      <c r="QVH4" s="104"/>
      <c r="QVI4" s="104"/>
      <c r="QVJ4" s="104"/>
      <c r="QVK4" s="104"/>
      <c r="QVL4" s="104"/>
      <c r="QVM4" s="104"/>
      <c r="QVN4" s="104"/>
      <c r="QVO4" s="104"/>
      <c r="QVP4" s="104"/>
      <c r="QVQ4" s="104"/>
      <c r="QVR4" s="104"/>
      <c r="QVS4" s="104"/>
      <c r="QVT4" s="104"/>
      <c r="QVU4" s="104"/>
      <c r="QVV4" s="104"/>
      <c r="QVW4" s="104"/>
      <c r="QVX4" s="104"/>
      <c r="QVY4" s="104"/>
      <c r="QVZ4" s="104"/>
      <c r="QWA4" s="104"/>
      <c r="QWB4" s="104"/>
      <c r="QWC4" s="104"/>
      <c r="QWD4" s="104"/>
      <c r="QWE4" s="104"/>
      <c r="QWF4" s="104"/>
      <c r="QWG4" s="104"/>
      <c r="QWH4" s="104"/>
      <c r="QWI4" s="104"/>
      <c r="QWJ4" s="104"/>
      <c r="QWK4" s="104"/>
      <c r="QWL4" s="104"/>
      <c r="QWM4" s="104"/>
      <c r="QWN4" s="104"/>
      <c r="QWO4" s="104"/>
      <c r="QWP4" s="104"/>
      <c r="QWQ4" s="104"/>
      <c r="QWR4" s="104"/>
      <c r="QWS4" s="104"/>
      <c r="QWT4" s="104"/>
      <c r="QWU4" s="104"/>
      <c r="QWV4" s="104"/>
      <c r="QWW4" s="104"/>
      <c r="QWX4" s="104"/>
      <c r="QWY4" s="104"/>
      <c r="QWZ4" s="104"/>
      <c r="QXA4" s="104"/>
      <c r="QXB4" s="104"/>
      <c r="QXC4" s="104"/>
      <c r="QXD4" s="104"/>
      <c r="QXE4" s="104"/>
      <c r="QXF4" s="104"/>
      <c r="QXG4" s="104"/>
      <c r="QXH4" s="104"/>
      <c r="QXI4" s="104"/>
      <c r="QXJ4" s="104"/>
      <c r="QXK4" s="104"/>
      <c r="QXL4" s="104"/>
      <c r="QXM4" s="104"/>
      <c r="QXN4" s="104"/>
      <c r="QXO4" s="104"/>
      <c r="QXP4" s="104"/>
      <c r="QXQ4" s="104"/>
      <c r="QXR4" s="104"/>
      <c r="QXS4" s="104"/>
      <c r="QXT4" s="104"/>
      <c r="QXU4" s="104"/>
      <c r="QXV4" s="104"/>
      <c r="QXW4" s="104"/>
      <c r="QXX4" s="104"/>
      <c r="QXY4" s="104"/>
      <c r="QXZ4" s="104"/>
      <c r="QYA4" s="104"/>
      <c r="QYB4" s="104"/>
      <c r="QYC4" s="104"/>
      <c r="QYD4" s="104"/>
      <c r="QYE4" s="104"/>
      <c r="QYF4" s="104"/>
      <c r="QYG4" s="104"/>
      <c r="QYH4" s="104"/>
      <c r="QYI4" s="104"/>
      <c r="QYJ4" s="104"/>
      <c r="QYK4" s="104"/>
      <c r="QYL4" s="104"/>
      <c r="QYM4" s="104"/>
      <c r="QYN4" s="104"/>
      <c r="QYO4" s="104"/>
      <c r="QYP4" s="104"/>
      <c r="QYQ4" s="104"/>
      <c r="QYR4" s="104"/>
      <c r="QYS4" s="104"/>
      <c r="QYT4" s="104"/>
      <c r="QYU4" s="104"/>
      <c r="QYV4" s="104"/>
      <c r="QYW4" s="104"/>
      <c r="QYX4" s="104"/>
      <c r="QYY4" s="104"/>
      <c r="QYZ4" s="104"/>
      <c r="QZA4" s="104"/>
      <c r="QZB4" s="104"/>
      <c r="QZC4" s="104"/>
      <c r="QZD4" s="104"/>
      <c r="QZE4" s="104"/>
      <c r="QZF4" s="104"/>
      <c r="QZG4" s="104"/>
      <c r="QZH4" s="104"/>
      <c r="QZI4" s="104"/>
      <c r="QZJ4" s="104"/>
      <c r="QZK4" s="104"/>
      <c r="QZL4" s="104"/>
      <c r="QZM4" s="104"/>
      <c r="QZN4" s="104"/>
      <c r="QZO4" s="104"/>
      <c r="QZP4" s="104"/>
      <c r="QZQ4" s="104"/>
      <c r="QZR4" s="104"/>
      <c r="QZS4" s="104"/>
      <c r="QZT4" s="104"/>
      <c r="QZU4" s="104"/>
      <c r="QZV4" s="104"/>
      <c r="QZW4" s="104"/>
      <c r="QZX4" s="104"/>
      <c r="QZY4" s="104"/>
      <c r="QZZ4" s="104"/>
      <c r="RAA4" s="104"/>
      <c r="RAB4" s="104"/>
      <c r="RAC4" s="104"/>
      <c r="RAD4" s="104"/>
      <c r="RAE4" s="104"/>
      <c r="RAF4" s="104"/>
      <c r="RAG4" s="104"/>
      <c r="RAH4" s="104"/>
      <c r="RAI4" s="104"/>
      <c r="RAJ4" s="104"/>
      <c r="RAK4" s="104"/>
      <c r="RAL4" s="104"/>
      <c r="RAM4" s="104"/>
      <c r="RAN4" s="104"/>
      <c r="RAO4" s="104"/>
      <c r="RAP4" s="104"/>
      <c r="RAQ4" s="104"/>
      <c r="RAR4" s="104"/>
      <c r="RAS4" s="104"/>
      <c r="RAT4" s="104"/>
      <c r="RAU4" s="104"/>
      <c r="RAV4" s="104"/>
      <c r="RAW4" s="104"/>
      <c r="RAX4" s="104"/>
      <c r="RAY4" s="104"/>
      <c r="RAZ4" s="104"/>
      <c r="RBA4" s="104"/>
      <c r="RBB4" s="104"/>
      <c r="RBC4" s="104"/>
      <c r="RBD4" s="104"/>
      <c r="RBE4" s="104"/>
      <c r="RBF4" s="104"/>
      <c r="RBG4" s="104"/>
      <c r="RBH4" s="104"/>
      <c r="RBI4" s="104"/>
      <c r="RBJ4" s="104"/>
      <c r="RBK4" s="104"/>
      <c r="RBL4" s="104"/>
      <c r="RBM4" s="104"/>
      <c r="RBN4" s="104"/>
      <c r="RBO4" s="104"/>
      <c r="RBP4" s="104"/>
      <c r="RBQ4" s="104"/>
      <c r="RBR4" s="104"/>
      <c r="RBS4" s="104"/>
      <c r="RBT4" s="104"/>
      <c r="RBU4" s="104"/>
      <c r="RBV4" s="104"/>
      <c r="RBW4" s="104"/>
      <c r="RBX4" s="104"/>
      <c r="RBY4" s="104"/>
      <c r="RBZ4" s="104"/>
      <c r="RCA4" s="104"/>
      <c r="RCB4" s="104"/>
      <c r="RCC4" s="104"/>
      <c r="RCD4" s="104"/>
      <c r="RCE4" s="104"/>
      <c r="RCF4" s="104"/>
      <c r="RCG4" s="104"/>
      <c r="RCH4" s="104"/>
      <c r="RCI4" s="104"/>
      <c r="RCJ4" s="104"/>
      <c r="RCK4" s="104"/>
      <c r="RCL4" s="104"/>
      <c r="RCM4" s="104"/>
      <c r="RCN4" s="104"/>
      <c r="RCO4" s="104"/>
      <c r="RCP4" s="104"/>
      <c r="RCQ4" s="104"/>
      <c r="RCR4" s="104"/>
      <c r="RCS4" s="104"/>
      <c r="RCT4" s="104"/>
      <c r="RCU4" s="104"/>
      <c r="RCV4" s="104"/>
      <c r="RCW4" s="104"/>
      <c r="RCX4" s="104"/>
      <c r="RCY4" s="104"/>
      <c r="RCZ4" s="104"/>
      <c r="RDA4" s="104"/>
      <c r="RDB4" s="104"/>
      <c r="RDC4" s="104"/>
      <c r="RDD4" s="104"/>
      <c r="RDE4" s="104"/>
      <c r="RDF4" s="104"/>
      <c r="RDG4" s="104"/>
      <c r="RDH4" s="104"/>
      <c r="RDI4" s="104"/>
      <c r="RDJ4" s="104"/>
      <c r="RDK4" s="104"/>
      <c r="RDL4" s="104"/>
      <c r="RDM4" s="104"/>
      <c r="RDN4" s="104"/>
      <c r="RDO4" s="104"/>
      <c r="RDP4" s="104"/>
      <c r="RDQ4" s="104"/>
      <c r="RDR4" s="104"/>
      <c r="RDS4" s="104"/>
      <c r="RDT4" s="104"/>
      <c r="RDU4" s="104"/>
      <c r="RDV4" s="104"/>
      <c r="RDW4" s="104"/>
      <c r="RDX4" s="104"/>
      <c r="RDY4" s="104"/>
      <c r="RDZ4" s="104"/>
      <c r="REA4" s="104"/>
      <c r="REB4" s="104"/>
      <c r="REC4" s="104"/>
      <c r="RED4" s="104"/>
      <c r="REE4" s="104"/>
      <c r="REF4" s="104"/>
      <c r="REG4" s="104"/>
      <c r="REH4" s="104"/>
      <c r="REI4" s="104"/>
      <c r="REJ4" s="104"/>
      <c r="REK4" s="104"/>
      <c r="REL4" s="104"/>
      <c r="REM4" s="104"/>
      <c r="REN4" s="104"/>
      <c r="REO4" s="104"/>
      <c r="REP4" s="104"/>
      <c r="REQ4" s="104"/>
      <c r="RER4" s="104"/>
      <c r="RES4" s="104"/>
      <c r="RET4" s="104"/>
      <c r="REU4" s="104"/>
      <c r="REV4" s="104"/>
      <c r="REW4" s="104"/>
      <c r="REX4" s="104"/>
      <c r="REY4" s="104"/>
      <c r="REZ4" s="104"/>
      <c r="RFA4" s="104"/>
      <c r="RFB4" s="104"/>
      <c r="RFC4" s="104"/>
      <c r="RFD4" s="104"/>
      <c r="RFE4" s="104"/>
      <c r="RFF4" s="104"/>
      <c r="RFG4" s="104"/>
      <c r="RFH4" s="104"/>
      <c r="RFI4" s="104"/>
      <c r="RFJ4" s="104"/>
      <c r="RFK4" s="104"/>
      <c r="RFL4" s="104"/>
      <c r="RFM4" s="104"/>
      <c r="RFN4" s="104"/>
      <c r="RFO4" s="104"/>
      <c r="RFP4" s="104"/>
      <c r="RFQ4" s="104"/>
      <c r="RFR4" s="104"/>
      <c r="RFS4" s="104"/>
      <c r="RFT4" s="104"/>
      <c r="RFU4" s="104"/>
      <c r="RFV4" s="104"/>
      <c r="RFW4" s="104"/>
      <c r="RFX4" s="104"/>
      <c r="RFY4" s="104"/>
      <c r="RFZ4" s="104"/>
      <c r="RGA4" s="104"/>
      <c r="RGB4" s="104"/>
      <c r="RGC4" s="104"/>
      <c r="RGD4" s="104"/>
      <c r="RGE4" s="104"/>
      <c r="RGF4" s="104"/>
      <c r="RGG4" s="104"/>
      <c r="RGH4" s="104"/>
      <c r="RGI4" s="104"/>
      <c r="RGJ4" s="104"/>
      <c r="RGK4" s="104"/>
      <c r="RGL4" s="104"/>
      <c r="RGM4" s="104"/>
      <c r="RGN4" s="104"/>
      <c r="RGO4" s="104"/>
      <c r="RGP4" s="104"/>
      <c r="RGQ4" s="104"/>
      <c r="RGR4" s="104"/>
      <c r="RGS4" s="104"/>
      <c r="RGT4" s="104"/>
      <c r="RGU4" s="104"/>
      <c r="RGV4" s="104"/>
      <c r="RGW4" s="104"/>
      <c r="RGX4" s="104"/>
      <c r="RGY4" s="104"/>
      <c r="RGZ4" s="104"/>
      <c r="RHA4" s="104"/>
      <c r="RHB4" s="104"/>
      <c r="RHC4" s="104"/>
      <c r="RHD4" s="104"/>
      <c r="RHE4" s="104"/>
      <c r="RHF4" s="104"/>
      <c r="RHG4" s="104"/>
      <c r="RHH4" s="104"/>
      <c r="RHI4" s="104"/>
      <c r="RHJ4" s="104"/>
      <c r="RHK4" s="104"/>
      <c r="RHL4" s="104"/>
      <c r="RHM4" s="104"/>
      <c r="RHN4" s="104"/>
      <c r="RHO4" s="104"/>
      <c r="RHP4" s="104"/>
      <c r="RHQ4" s="104"/>
      <c r="RHR4" s="104"/>
      <c r="RHS4" s="104"/>
      <c r="RHT4" s="104"/>
      <c r="RHU4" s="104"/>
      <c r="RHV4" s="104"/>
      <c r="RHW4" s="104"/>
      <c r="RHX4" s="104"/>
      <c r="RHY4" s="104"/>
      <c r="RHZ4" s="104"/>
      <c r="RIA4" s="104"/>
      <c r="RIB4" s="104"/>
      <c r="RIC4" s="104"/>
      <c r="RID4" s="104"/>
      <c r="RIE4" s="104"/>
      <c r="RIF4" s="104"/>
      <c r="RIG4" s="104"/>
      <c r="RIH4" s="104"/>
      <c r="RII4" s="104"/>
      <c r="RIJ4" s="104"/>
      <c r="RIK4" s="104"/>
      <c r="RIL4" s="104"/>
      <c r="RIM4" s="104"/>
      <c r="RIN4" s="104"/>
      <c r="RIO4" s="104"/>
      <c r="RIP4" s="104"/>
      <c r="RIQ4" s="104"/>
      <c r="RIR4" s="104"/>
      <c r="RIS4" s="104"/>
      <c r="RIT4" s="104"/>
      <c r="RIU4" s="104"/>
      <c r="RIV4" s="104"/>
      <c r="RIW4" s="104"/>
      <c r="RIX4" s="104"/>
      <c r="RIY4" s="104"/>
      <c r="RIZ4" s="104"/>
      <c r="RJA4" s="104"/>
      <c r="RJB4" s="104"/>
      <c r="RJC4" s="104"/>
      <c r="RJD4" s="104"/>
      <c r="RJE4" s="104"/>
      <c r="RJF4" s="104"/>
      <c r="RJG4" s="104"/>
      <c r="RJH4" s="104"/>
      <c r="RJI4" s="104"/>
      <c r="RJJ4" s="104"/>
      <c r="RJK4" s="104"/>
      <c r="RJL4" s="104"/>
      <c r="RJM4" s="104"/>
      <c r="RJN4" s="104"/>
      <c r="RJO4" s="104"/>
      <c r="RJP4" s="104"/>
      <c r="RJQ4" s="104"/>
      <c r="RJR4" s="104"/>
      <c r="RJS4" s="104"/>
      <c r="RJT4" s="104"/>
      <c r="RJU4" s="104"/>
      <c r="RJV4" s="104"/>
      <c r="RJW4" s="104"/>
      <c r="RJX4" s="104"/>
      <c r="RJY4" s="104"/>
      <c r="RJZ4" s="104"/>
      <c r="RKA4" s="104"/>
      <c r="RKB4" s="104"/>
      <c r="RKC4" s="104"/>
      <c r="RKD4" s="104"/>
      <c r="RKE4" s="104"/>
      <c r="RKF4" s="104"/>
      <c r="RKG4" s="104"/>
      <c r="RKH4" s="104"/>
      <c r="RKI4" s="104"/>
      <c r="RKJ4" s="104"/>
      <c r="RKK4" s="104"/>
      <c r="RKL4" s="104"/>
      <c r="RKM4" s="104"/>
      <c r="RKN4" s="104"/>
      <c r="RKO4" s="104"/>
      <c r="RKP4" s="104"/>
      <c r="RKQ4" s="104"/>
      <c r="RKR4" s="104"/>
      <c r="RKS4" s="104"/>
      <c r="RKT4" s="104"/>
      <c r="RKU4" s="104"/>
      <c r="RKV4" s="104"/>
      <c r="RKW4" s="104"/>
      <c r="RKX4" s="104"/>
      <c r="RKY4" s="104"/>
      <c r="RKZ4" s="104"/>
      <c r="RLA4" s="104"/>
      <c r="RLB4" s="104"/>
      <c r="RLC4" s="104"/>
      <c r="RLD4" s="104"/>
      <c r="RLE4" s="104"/>
      <c r="RLF4" s="104"/>
      <c r="RLG4" s="104"/>
      <c r="RLH4" s="104"/>
      <c r="RLI4" s="104"/>
      <c r="RLJ4" s="104"/>
      <c r="RLK4" s="104"/>
      <c r="RLL4" s="104"/>
      <c r="RLM4" s="104"/>
      <c r="RLN4" s="104"/>
      <c r="RLO4" s="104"/>
      <c r="RLP4" s="104"/>
      <c r="RLQ4" s="104"/>
      <c r="RLR4" s="104"/>
      <c r="RLS4" s="104"/>
      <c r="RLT4" s="104"/>
      <c r="RLU4" s="104"/>
      <c r="RLV4" s="104"/>
      <c r="RLW4" s="104"/>
      <c r="RLX4" s="104"/>
      <c r="RLY4" s="104"/>
      <c r="RLZ4" s="104"/>
      <c r="RMA4" s="104"/>
      <c r="RMB4" s="104"/>
      <c r="RMC4" s="104"/>
      <c r="RMD4" s="104"/>
      <c r="RME4" s="104"/>
      <c r="RMF4" s="104"/>
      <c r="RMG4" s="104"/>
      <c r="RMH4" s="104"/>
      <c r="RMI4" s="104"/>
      <c r="RMJ4" s="104"/>
      <c r="RMK4" s="104"/>
      <c r="RML4" s="104"/>
      <c r="RMM4" s="104"/>
      <c r="RMN4" s="104"/>
      <c r="RMO4" s="104"/>
      <c r="RMP4" s="104"/>
      <c r="RMQ4" s="104"/>
      <c r="RMR4" s="104"/>
      <c r="RMS4" s="104"/>
      <c r="RMT4" s="104"/>
      <c r="RMU4" s="104"/>
      <c r="RMV4" s="104"/>
      <c r="RMW4" s="104"/>
      <c r="RMX4" s="104"/>
      <c r="RMY4" s="104"/>
      <c r="RMZ4" s="104"/>
      <c r="RNA4" s="104"/>
      <c r="RNB4" s="104"/>
      <c r="RNC4" s="104"/>
      <c r="RND4" s="104"/>
      <c r="RNE4" s="104"/>
      <c r="RNF4" s="104"/>
      <c r="RNG4" s="104"/>
      <c r="RNH4" s="104"/>
      <c r="RNI4" s="104"/>
      <c r="RNJ4" s="104"/>
      <c r="RNK4" s="104"/>
      <c r="RNL4" s="104"/>
      <c r="RNM4" s="104"/>
      <c r="RNN4" s="104"/>
      <c r="RNO4" s="104"/>
      <c r="RNP4" s="104"/>
      <c r="RNQ4" s="104"/>
      <c r="RNR4" s="104"/>
      <c r="RNS4" s="104"/>
      <c r="RNT4" s="104"/>
      <c r="RNU4" s="104"/>
      <c r="RNV4" s="104"/>
      <c r="RNW4" s="104"/>
      <c r="RNX4" s="104"/>
      <c r="RNY4" s="104"/>
      <c r="RNZ4" s="104"/>
      <c r="ROA4" s="104"/>
      <c r="ROB4" s="104"/>
      <c r="ROC4" s="104"/>
      <c r="ROD4" s="104"/>
      <c r="ROE4" s="104"/>
      <c r="ROF4" s="104"/>
      <c r="ROG4" s="104"/>
      <c r="ROH4" s="104"/>
      <c r="ROI4" s="104"/>
      <c r="ROJ4" s="104"/>
      <c r="ROK4" s="104"/>
      <c r="ROL4" s="104"/>
      <c r="ROM4" s="104"/>
      <c r="RON4" s="104"/>
      <c r="ROO4" s="104"/>
      <c r="ROP4" s="104"/>
      <c r="ROQ4" s="104"/>
      <c r="ROR4" s="104"/>
      <c r="ROS4" s="104"/>
      <c r="ROT4" s="104"/>
      <c r="ROU4" s="104"/>
      <c r="ROV4" s="104"/>
      <c r="ROW4" s="104"/>
      <c r="ROX4" s="104"/>
      <c r="ROY4" s="104"/>
      <c r="ROZ4" s="104"/>
      <c r="RPA4" s="104"/>
      <c r="RPB4" s="104"/>
      <c r="RPC4" s="104"/>
      <c r="RPD4" s="104"/>
      <c r="RPE4" s="104"/>
      <c r="RPF4" s="104"/>
      <c r="RPG4" s="104"/>
      <c r="RPH4" s="104"/>
      <c r="RPI4" s="104"/>
      <c r="RPJ4" s="104"/>
      <c r="RPK4" s="104"/>
      <c r="RPL4" s="104"/>
      <c r="RPM4" s="104"/>
      <c r="RPN4" s="104"/>
      <c r="RPO4" s="104"/>
      <c r="RPP4" s="104"/>
      <c r="RPQ4" s="104"/>
      <c r="RPR4" s="104"/>
      <c r="RPS4" s="104"/>
      <c r="RPT4" s="104"/>
      <c r="RPU4" s="104"/>
      <c r="RPV4" s="104"/>
      <c r="RPW4" s="104"/>
      <c r="RPX4" s="104"/>
      <c r="RPY4" s="104"/>
      <c r="RPZ4" s="104"/>
      <c r="RQA4" s="104"/>
      <c r="RQB4" s="104"/>
      <c r="RQC4" s="104"/>
      <c r="RQD4" s="104"/>
      <c r="RQE4" s="104"/>
      <c r="RQF4" s="104"/>
      <c r="RQG4" s="104"/>
      <c r="RQH4" s="104"/>
      <c r="RQI4" s="104"/>
      <c r="RQJ4" s="104"/>
      <c r="RQK4" s="104"/>
      <c r="RQL4" s="104"/>
      <c r="RQM4" s="104"/>
      <c r="RQN4" s="104"/>
      <c r="RQO4" s="104"/>
      <c r="RQP4" s="104"/>
      <c r="RQQ4" s="104"/>
      <c r="RQR4" s="104"/>
      <c r="RQS4" s="104"/>
      <c r="RQT4" s="104"/>
      <c r="RQU4" s="104"/>
      <c r="RQV4" s="104"/>
      <c r="RQW4" s="104"/>
      <c r="RQX4" s="104"/>
      <c r="RQY4" s="104"/>
      <c r="RQZ4" s="104"/>
      <c r="RRA4" s="104"/>
      <c r="RRB4" s="104"/>
      <c r="RRC4" s="104"/>
      <c r="RRD4" s="104"/>
      <c r="RRE4" s="104"/>
      <c r="RRF4" s="104"/>
      <c r="RRG4" s="104"/>
      <c r="RRH4" s="104"/>
      <c r="RRI4" s="104"/>
      <c r="RRJ4" s="104"/>
      <c r="RRK4" s="104"/>
      <c r="RRL4" s="104"/>
      <c r="RRM4" s="104"/>
      <c r="RRN4" s="104"/>
      <c r="RRO4" s="104"/>
      <c r="RRP4" s="104"/>
      <c r="RRQ4" s="104"/>
      <c r="RRR4" s="104"/>
      <c r="RRS4" s="104"/>
      <c r="RRT4" s="104"/>
      <c r="RRU4" s="104"/>
      <c r="RRV4" s="104"/>
      <c r="RRW4" s="104"/>
      <c r="RRX4" s="104"/>
      <c r="RRY4" s="104"/>
      <c r="RRZ4" s="104"/>
      <c r="RSA4" s="104"/>
      <c r="RSB4" s="104"/>
      <c r="RSC4" s="104"/>
      <c r="RSD4" s="104"/>
      <c r="RSE4" s="104"/>
      <c r="RSF4" s="104"/>
      <c r="RSG4" s="104"/>
      <c r="RSH4" s="104"/>
      <c r="RSI4" s="104"/>
      <c r="RSJ4" s="104"/>
      <c r="RSK4" s="104"/>
      <c r="RSL4" s="104"/>
      <c r="RSM4" s="104"/>
      <c r="RSN4" s="104"/>
      <c r="RSO4" s="104"/>
      <c r="RSP4" s="104"/>
      <c r="RSQ4" s="104"/>
      <c r="RSR4" s="104"/>
      <c r="RSS4" s="104"/>
      <c r="RST4" s="104"/>
      <c r="RSU4" s="104"/>
      <c r="RSV4" s="104"/>
      <c r="RSW4" s="104"/>
      <c r="RSX4" s="104"/>
      <c r="RSY4" s="104"/>
      <c r="RSZ4" s="104"/>
      <c r="RTA4" s="104"/>
      <c r="RTB4" s="104"/>
      <c r="RTC4" s="104"/>
      <c r="RTD4" s="104"/>
      <c r="RTE4" s="104"/>
      <c r="RTF4" s="104"/>
      <c r="RTG4" s="104"/>
      <c r="RTH4" s="104"/>
      <c r="RTI4" s="104"/>
      <c r="RTJ4" s="104"/>
      <c r="RTK4" s="104"/>
      <c r="RTL4" s="104"/>
      <c r="RTM4" s="104"/>
      <c r="RTN4" s="104"/>
      <c r="RTO4" s="104"/>
      <c r="RTP4" s="104"/>
      <c r="RTQ4" s="104"/>
      <c r="RTR4" s="104"/>
      <c r="RTS4" s="104"/>
      <c r="RTT4" s="104"/>
      <c r="RTU4" s="104"/>
      <c r="RTV4" s="104"/>
      <c r="RTW4" s="104"/>
      <c r="RTX4" s="104"/>
      <c r="RTY4" s="104"/>
      <c r="RTZ4" s="104"/>
      <c r="RUA4" s="104"/>
      <c r="RUB4" s="104"/>
      <c r="RUC4" s="104"/>
      <c r="RUD4" s="104"/>
      <c r="RUE4" s="104"/>
      <c r="RUF4" s="104"/>
      <c r="RUG4" s="104"/>
      <c r="RUH4" s="104"/>
      <c r="RUI4" s="104"/>
      <c r="RUJ4" s="104"/>
      <c r="RUK4" s="104"/>
      <c r="RUL4" s="104"/>
      <c r="RUM4" s="104"/>
      <c r="RUN4" s="104"/>
      <c r="RUO4" s="104"/>
      <c r="RUP4" s="104"/>
      <c r="RUQ4" s="104"/>
      <c r="RUR4" s="104"/>
      <c r="RUS4" s="104"/>
      <c r="RUT4" s="104"/>
      <c r="RUU4" s="104"/>
      <c r="RUV4" s="104"/>
      <c r="RUW4" s="104"/>
      <c r="RUX4" s="104"/>
      <c r="RUY4" s="104"/>
      <c r="RUZ4" s="104"/>
      <c r="RVA4" s="104"/>
      <c r="RVB4" s="104"/>
      <c r="RVC4" s="104"/>
      <c r="RVD4" s="104"/>
      <c r="RVE4" s="104"/>
      <c r="RVF4" s="104"/>
      <c r="RVG4" s="104"/>
      <c r="RVH4" s="104"/>
      <c r="RVI4" s="104"/>
      <c r="RVJ4" s="104"/>
      <c r="RVK4" s="104"/>
      <c r="RVL4" s="104"/>
      <c r="RVM4" s="104"/>
      <c r="RVN4" s="104"/>
      <c r="RVO4" s="104"/>
      <c r="RVP4" s="104"/>
      <c r="RVQ4" s="104"/>
      <c r="RVR4" s="104"/>
      <c r="RVS4" s="104"/>
      <c r="RVT4" s="104"/>
      <c r="RVU4" s="104"/>
      <c r="RVV4" s="104"/>
      <c r="RVW4" s="104"/>
      <c r="RVX4" s="104"/>
      <c r="RVY4" s="104"/>
      <c r="RVZ4" s="104"/>
      <c r="RWA4" s="104"/>
      <c r="RWB4" s="104"/>
      <c r="RWC4" s="104"/>
      <c r="RWD4" s="104"/>
      <c r="RWE4" s="104"/>
      <c r="RWF4" s="104"/>
      <c r="RWG4" s="104"/>
      <c r="RWH4" s="104"/>
      <c r="RWI4" s="104"/>
      <c r="RWJ4" s="104"/>
      <c r="RWK4" s="104"/>
      <c r="RWL4" s="104"/>
      <c r="RWM4" s="104"/>
      <c r="RWN4" s="104"/>
      <c r="RWO4" s="104"/>
      <c r="RWP4" s="104"/>
      <c r="RWQ4" s="104"/>
      <c r="RWR4" s="104"/>
      <c r="RWS4" s="104"/>
      <c r="RWT4" s="104"/>
      <c r="RWU4" s="104"/>
      <c r="RWV4" s="104"/>
      <c r="RWW4" s="104"/>
      <c r="RWX4" s="104"/>
      <c r="RWY4" s="104"/>
      <c r="RWZ4" s="104"/>
      <c r="RXA4" s="104"/>
      <c r="RXB4" s="104"/>
      <c r="RXC4" s="104"/>
      <c r="RXD4" s="104"/>
      <c r="RXE4" s="104"/>
      <c r="RXF4" s="104"/>
      <c r="RXG4" s="104"/>
      <c r="RXH4" s="104"/>
      <c r="RXI4" s="104"/>
      <c r="RXJ4" s="104"/>
      <c r="RXK4" s="104"/>
      <c r="RXL4" s="104"/>
      <c r="RXM4" s="104"/>
      <c r="RXN4" s="104"/>
      <c r="RXO4" s="104"/>
      <c r="RXP4" s="104"/>
      <c r="RXQ4" s="104"/>
      <c r="RXR4" s="104"/>
      <c r="RXS4" s="104"/>
      <c r="RXT4" s="104"/>
      <c r="RXU4" s="104"/>
      <c r="RXV4" s="104"/>
      <c r="RXW4" s="104"/>
      <c r="RXX4" s="104"/>
      <c r="RXY4" s="104"/>
      <c r="RXZ4" s="104"/>
      <c r="RYA4" s="104"/>
      <c r="RYB4" s="104"/>
      <c r="RYC4" s="104"/>
      <c r="RYD4" s="104"/>
      <c r="RYE4" s="104"/>
      <c r="RYF4" s="104"/>
      <c r="RYG4" s="104"/>
      <c r="RYH4" s="104"/>
      <c r="RYI4" s="104"/>
      <c r="RYJ4" s="104"/>
      <c r="RYK4" s="104"/>
      <c r="RYL4" s="104"/>
      <c r="RYM4" s="104"/>
      <c r="RYN4" s="104"/>
      <c r="RYO4" s="104"/>
      <c r="RYP4" s="104"/>
      <c r="RYQ4" s="104"/>
      <c r="RYR4" s="104"/>
      <c r="RYS4" s="104"/>
      <c r="RYT4" s="104"/>
      <c r="RYU4" s="104"/>
      <c r="RYV4" s="104"/>
      <c r="RYW4" s="104"/>
      <c r="RYX4" s="104"/>
      <c r="RYY4" s="104"/>
      <c r="RYZ4" s="104"/>
      <c r="RZA4" s="104"/>
      <c r="RZB4" s="104"/>
      <c r="RZC4" s="104"/>
      <c r="RZD4" s="104"/>
      <c r="RZE4" s="104"/>
      <c r="RZF4" s="104"/>
      <c r="RZG4" s="104"/>
      <c r="RZH4" s="104"/>
      <c r="RZI4" s="104"/>
      <c r="RZJ4" s="104"/>
      <c r="RZK4" s="104"/>
      <c r="RZL4" s="104"/>
      <c r="RZM4" s="104"/>
      <c r="RZN4" s="104"/>
      <c r="RZO4" s="104"/>
      <c r="RZP4" s="104"/>
      <c r="RZQ4" s="104"/>
      <c r="RZR4" s="104"/>
      <c r="RZS4" s="104"/>
      <c r="RZT4" s="104"/>
      <c r="RZU4" s="104"/>
      <c r="RZV4" s="104"/>
      <c r="RZW4" s="104"/>
      <c r="RZX4" s="104"/>
      <c r="RZY4" s="104"/>
      <c r="RZZ4" s="104"/>
      <c r="SAA4" s="104"/>
      <c r="SAB4" s="104"/>
      <c r="SAC4" s="104"/>
      <c r="SAD4" s="104"/>
      <c r="SAE4" s="104"/>
      <c r="SAF4" s="104"/>
      <c r="SAG4" s="104"/>
      <c r="SAH4" s="104"/>
      <c r="SAI4" s="104"/>
      <c r="SAJ4" s="104"/>
      <c r="SAK4" s="104"/>
      <c r="SAL4" s="104"/>
      <c r="SAM4" s="104"/>
      <c r="SAN4" s="104"/>
      <c r="SAO4" s="104"/>
      <c r="SAP4" s="104"/>
      <c r="SAQ4" s="104"/>
      <c r="SAR4" s="104"/>
      <c r="SAS4" s="104"/>
      <c r="SAT4" s="104"/>
      <c r="SAU4" s="104"/>
      <c r="SAV4" s="104"/>
      <c r="SAW4" s="104"/>
      <c r="SAX4" s="104"/>
      <c r="SAY4" s="104"/>
      <c r="SAZ4" s="104"/>
      <c r="SBA4" s="104"/>
      <c r="SBB4" s="104"/>
      <c r="SBC4" s="104"/>
      <c r="SBD4" s="104"/>
      <c r="SBE4" s="104"/>
      <c r="SBF4" s="104"/>
      <c r="SBG4" s="104"/>
      <c r="SBH4" s="104"/>
      <c r="SBI4" s="104"/>
      <c r="SBJ4" s="104"/>
      <c r="SBK4" s="104"/>
      <c r="SBL4" s="104"/>
      <c r="SBM4" s="104"/>
      <c r="SBN4" s="104"/>
      <c r="SBO4" s="104"/>
      <c r="SBP4" s="104"/>
      <c r="SBQ4" s="104"/>
      <c r="SBR4" s="104"/>
      <c r="SBS4" s="104"/>
      <c r="SBT4" s="104"/>
      <c r="SBU4" s="104"/>
      <c r="SBV4" s="104"/>
      <c r="SBW4" s="104"/>
      <c r="SBX4" s="104"/>
      <c r="SBY4" s="104"/>
      <c r="SBZ4" s="104"/>
      <c r="SCA4" s="104"/>
      <c r="SCB4" s="104"/>
      <c r="SCC4" s="104"/>
      <c r="SCD4" s="104"/>
      <c r="SCE4" s="104"/>
      <c r="SCF4" s="104"/>
      <c r="SCG4" s="104"/>
      <c r="SCH4" s="104"/>
      <c r="SCI4" s="104"/>
      <c r="SCJ4" s="104"/>
      <c r="SCK4" s="104"/>
      <c r="SCL4" s="104"/>
      <c r="SCM4" s="104"/>
      <c r="SCN4" s="104"/>
      <c r="SCO4" s="104"/>
      <c r="SCP4" s="104"/>
      <c r="SCQ4" s="104"/>
      <c r="SCR4" s="104"/>
      <c r="SCS4" s="104"/>
      <c r="SCT4" s="104"/>
      <c r="SCU4" s="104"/>
      <c r="SCV4" s="104"/>
      <c r="SCW4" s="104"/>
      <c r="SCX4" s="104"/>
      <c r="SCY4" s="104"/>
      <c r="SCZ4" s="104"/>
      <c r="SDA4" s="104"/>
      <c r="SDB4" s="104"/>
      <c r="SDC4" s="104"/>
      <c r="SDD4" s="104"/>
      <c r="SDE4" s="104"/>
      <c r="SDF4" s="104"/>
      <c r="SDG4" s="104"/>
      <c r="SDH4" s="104"/>
      <c r="SDI4" s="104"/>
      <c r="SDJ4" s="104"/>
      <c r="SDK4" s="104"/>
      <c r="SDL4" s="104"/>
      <c r="SDM4" s="104"/>
      <c r="SDN4" s="104"/>
      <c r="SDO4" s="104"/>
      <c r="SDP4" s="104"/>
      <c r="SDQ4" s="104"/>
      <c r="SDR4" s="104"/>
      <c r="SDS4" s="104"/>
      <c r="SDT4" s="104"/>
      <c r="SDU4" s="104"/>
      <c r="SDV4" s="104"/>
      <c r="SDW4" s="104"/>
      <c r="SDX4" s="104"/>
      <c r="SDY4" s="104"/>
      <c r="SDZ4" s="104"/>
      <c r="SEA4" s="104"/>
      <c r="SEB4" s="104"/>
      <c r="SEC4" s="104"/>
      <c r="SED4" s="104"/>
      <c r="SEE4" s="104"/>
      <c r="SEF4" s="104"/>
      <c r="SEG4" s="104"/>
      <c r="SEH4" s="104"/>
      <c r="SEI4" s="104"/>
      <c r="SEJ4" s="104"/>
      <c r="SEK4" s="104"/>
      <c r="SEL4" s="104"/>
      <c r="SEM4" s="104"/>
      <c r="SEN4" s="104"/>
      <c r="SEO4" s="104"/>
      <c r="SEP4" s="104"/>
      <c r="SEQ4" s="104"/>
      <c r="SER4" s="104"/>
      <c r="SES4" s="104"/>
      <c r="SET4" s="104"/>
      <c r="SEU4" s="104"/>
      <c r="SEV4" s="104"/>
      <c r="SEW4" s="104"/>
      <c r="SEX4" s="104"/>
      <c r="SEY4" s="104"/>
      <c r="SEZ4" s="104"/>
      <c r="SFA4" s="104"/>
      <c r="SFB4" s="104"/>
      <c r="SFC4" s="104"/>
      <c r="SFD4" s="104"/>
      <c r="SFE4" s="104"/>
      <c r="SFF4" s="104"/>
      <c r="SFG4" s="104"/>
      <c r="SFH4" s="104"/>
      <c r="SFI4" s="104"/>
      <c r="SFJ4" s="104"/>
      <c r="SFK4" s="104"/>
      <c r="SFL4" s="104"/>
      <c r="SFM4" s="104"/>
      <c r="SFN4" s="104"/>
      <c r="SFO4" s="104"/>
      <c r="SFP4" s="104"/>
      <c r="SFQ4" s="104"/>
      <c r="SFR4" s="104"/>
      <c r="SFS4" s="104"/>
      <c r="SFT4" s="104"/>
      <c r="SFU4" s="104"/>
      <c r="SFV4" s="104"/>
      <c r="SFW4" s="104"/>
      <c r="SFX4" s="104"/>
      <c r="SFY4" s="104"/>
      <c r="SFZ4" s="104"/>
      <c r="SGA4" s="104"/>
      <c r="SGB4" s="104"/>
      <c r="SGC4" s="104"/>
      <c r="SGD4" s="104"/>
      <c r="SGE4" s="104"/>
      <c r="SGF4" s="104"/>
      <c r="SGG4" s="104"/>
      <c r="SGH4" s="104"/>
      <c r="SGI4" s="104"/>
      <c r="SGJ4" s="104"/>
      <c r="SGK4" s="104"/>
      <c r="SGL4" s="104"/>
      <c r="SGM4" s="104"/>
      <c r="SGN4" s="104"/>
      <c r="SGO4" s="104"/>
      <c r="SGP4" s="104"/>
      <c r="SGQ4" s="104"/>
      <c r="SGR4" s="104"/>
      <c r="SGS4" s="104"/>
      <c r="SGT4" s="104"/>
      <c r="SGU4" s="104"/>
      <c r="SGV4" s="104"/>
      <c r="SGW4" s="104"/>
      <c r="SGX4" s="104"/>
      <c r="SGY4" s="104"/>
      <c r="SGZ4" s="104"/>
      <c r="SHA4" s="104"/>
      <c r="SHB4" s="104"/>
      <c r="SHC4" s="104"/>
      <c r="SHD4" s="104"/>
      <c r="SHE4" s="104"/>
      <c r="SHF4" s="104"/>
      <c r="SHG4" s="104"/>
      <c r="SHH4" s="104"/>
      <c r="SHI4" s="104"/>
      <c r="SHJ4" s="104"/>
      <c r="SHK4" s="104"/>
      <c r="SHL4" s="104"/>
      <c r="SHM4" s="104"/>
      <c r="SHN4" s="104"/>
      <c r="SHO4" s="104"/>
      <c r="SHP4" s="104"/>
      <c r="SHQ4" s="104"/>
      <c r="SHR4" s="104"/>
      <c r="SHS4" s="104"/>
      <c r="SHT4" s="104"/>
      <c r="SHU4" s="104"/>
      <c r="SHV4" s="104"/>
      <c r="SHW4" s="104"/>
      <c r="SHX4" s="104"/>
      <c r="SHY4" s="104"/>
      <c r="SHZ4" s="104"/>
      <c r="SIA4" s="104"/>
      <c r="SIB4" s="104"/>
      <c r="SIC4" s="104"/>
      <c r="SID4" s="104"/>
      <c r="SIE4" s="104"/>
      <c r="SIF4" s="104"/>
      <c r="SIG4" s="104"/>
      <c r="SIH4" s="104"/>
      <c r="SII4" s="104"/>
      <c r="SIJ4" s="104"/>
      <c r="SIK4" s="104"/>
      <c r="SIL4" s="104"/>
      <c r="SIM4" s="104"/>
      <c r="SIN4" s="104"/>
      <c r="SIO4" s="104"/>
      <c r="SIP4" s="104"/>
      <c r="SIQ4" s="104"/>
      <c r="SIR4" s="104"/>
      <c r="SIS4" s="104"/>
      <c r="SIT4" s="104"/>
      <c r="SIU4" s="104"/>
      <c r="SIV4" s="104"/>
      <c r="SIW4" s="104"/>
      <c r="SIX4" s="104"/>
      <c r="SIY4" s="104"/>
      <c r="SIZ4" s="104"/>
      <c r="SJA4" s="104"/>
      <c r="SJB4" s="104"/>
      <c r="SJC4" s="104"/>
      <c r="SJD4" s="104"/>
      <c r="SJE4" s="104"/>
      <c r="SJF4" s="104"/>
      <c r="SJG4" s="104"/>
      <c r="SJH4" s="104"/>
      <c r="SJI4" s="104"/>
      <c r="SJJ4" s="104"/>
      <c r="SJK4" s="104"/>
      <c r="SJL4" s="104"/>
      <c r="SJM4" s="104"/>
      <c r="SJN4" s="104"/>
      <c r="SJO4" s="104"/>
      <c r="SJP4" s="104"/>
      <c r="SJQ4" s="104"/>
      <c r="SJR4" s="104"/>
      <c r="SJS4" s="104"/>
      <c r="SJT4" s="104"/>
      <c r="SJU4" s="104"/>
      <c r="SJV4" s="104"/>
      <c r="SJW4" s="104"/>
      <c r="SJX4" s="104"/>
      <c r="SJY4" s="104"/>
      <c r="SJZ4" s="104"/>
      <c r="SKA4" s="104"/>
      <c r="SKB4" s="104"/>
      <c r="SKC4" s="104"/>
      <c r="SKD4" s="104"/>
      <c r="SKE4" s="104"/>
      <c r="SKF4" s="104"/>
      <c r="SKG4" s="104"/>
      <c r="SKH4" s="104"/>
      <c r="SKI4" s="104"/>
      <c r="SKJ4" s="104"/>
      <c r="SKK4" s="104"/>
      <c r="SKL4" s="104"/>
      <c r="SKM4" s="104"/>
      <c r="SKN4" s="104"/>
      <c r="SKO4" s="104"/>
      <c r="SKP4" s="104"/>
      <c r="SKQ4" s="104"/>
      <c r="SKR4" s="104"/>
      <c r="SKS4" s="104"/>
      <c r="SKT4" s="104"/>
      <c r="SKU4" s="104"/>
      <c r="SKV4" s="104"/>
      <c r="SKW4" s="104"/>
      <c r="SKX4" s="104"/>
      <c r="SKY4" s="104"/>
      <c r="SKZ4" s="104"/>
      <c r="SLA4" s="104"/>
      <c r="SLB4" s="104"/>
      <c r="SLC4" s="104"/>
      <c r="SLD4" s="104"/>
      <c r="SLE4" s="104"/>
      <c r="SLF4" s="104"/>
      <c r="SLG4" s="104"/>
      <c r="SLH4" s="104"/>
      <c r="SLI4" s="104"/>
      <c r="SLJ4" s="104"/>
      <c r="SLK4" s="104"/>
      <c r="SLL4" s="104"/>
      <c r="SLM4" s="104"/>
      <c r="SLN4" s="104"/>
      <c r="SLO4" s="104"/>
      <c r="SLP4" s="104"/>
      <c r="SLQ4" s="104"/>
      <c r="SLR4" s="104"/>
      <c r="SLS4" s="104"/>
      <c r="SLT4" s="104"/>
      <c r="SLU4" s="104"/>
      <c r="SLV4" s="104"/>
      <c r="SLW4" s="104"/>
      <c r="SLX4" s="104"/>
      <c r="SLY4" s="104"/>
      <c r="SLZ4" s="104"/>
      <c r="SMA4" s="104"/>
      <c r="SMB4" s="104"/>
      <c r="SMC4" s="104"/>
      <c r="SMD4" s="104"/>
      <c r="SME4" s="104"/>
      <c r="SMF4" s="104"/>
      <c r="SMG4" s="104"/>
      <c r="SMH4" s="104"/>
      <c r="SMI4" s="104"/>
      <c r="SMJ4" s="104"/>
      <c r="SMK4" s="104"/>
      <c r="SML4" s="104"/>
      <c r="SMM4" s="104"/>
      <c r="SMN4" s="104"/>
      <c r="SMO4" s="104"/>
      <c r="SMP4" s="104"/>
      <c r="SMQ4" s="104"/>
      <c r="SMR4" s="104"/>
      <c r="SMS4" s="104"/>
      <c r="SMT4" s="104"/>
      <c r="SMU4" s="104"/>
      <c r="SMV4" s="104"/>
      <c r="SMW4" s="104"/>
      <c r="SMX4" s="104"/>
      <c r="SMY4" s="104"/>
      <c r="SMZ4" s="104"/>
      <c r="SNA4" s="104"/>
      <c r="SNB4" s="104"/>
      <c r="SNC4" s="104"/>
      <c r="SND4" s="104"/>
      <c r="SNE4" s="104"/>
      <c r="SNF4" s="104"/>
      <c r="SNG4" s="104"/>
      <c r="SNH4" s="104"/>
      <c r="SNI4" s="104"/>
      <c r="SNJ4" s="104"/>
      <c r="SNK4" s="104"/>
      <c r="SNL4" s="104"/>
      <c r="SNM4" s="104"/>
      <c r="SNN4" s="104"/>
      <c r="SNO4" s="104"/>
      <c r="SNP4" s="104"/>
      <c r="SNQ4" s="104"/>
      <c r="SNR4" s="104"/>
      <c r="SNS4" s="104"/>
      <c r="SNT4" s="104"/>
      <c r="SNU4" s="104"/>
      <c r="SNV4" s="104"/>
      <c r="SNW4" s="104"/>
      <c r="SNX4" s="104"/>
      <c r="SNY4" s="104"/>
      <c r="SNZ4" s="104"/>
      <c r="SOA4" s="104"/>
      <c r="SOB4" s="104"/>
      <c r="SOC4" s="104"/>
      <c r="SOD4" s="104"/>
      <c r="SOE4" s="104"/>
      <c r="SOF4" s="104"/>
      <c r="SOG4" s="104"/>
      <c r="SOH4" s="104"/>
      <c r="SOI4" s="104"/>
      <c r="SOJ4" s="104"/>
      <c r="SOK4" s="104"/>
      <c r="SOL4" s="104"/>
      <c r="SOM4" s="104"/>
      <c r="SON4" s="104"/>
      <c r="SOO4" s="104"/>
      <c r="SOP4" s="104"/>
      <c r="SOQ4" s="104"/>
      <c r="SOR4" s="104"/>
      <c r="SOS4" s="104"/>
      <c r="SOT4" s="104"/>
      <c r="SOU4" s="104"/>
      <c r="SOV4" s="104"/>
      <c r="SOW4" s="104"/>
      <c r="SOX4" s="104"/>
      <c r="SOY4" s="104"/>
      <c r="SOZ4" s="104"/>
      <c r="SPA4" s="104"/>
      <c r="SPB4" s="104"/>
      <c r="SPC4" s="104"/>
      <c r="SPD4" s="104"/>
      <c r="SPE4" s="104"/>
      <c r="SPF4" s="104"/>
      <c r="SPG4" s="104"/>
      <c r="SPH4" s="104"/>
      <c r="SPI4" s="104"/>
      <c r="SPJ4" s="104"/>
      <c r="SPK4" s="104"/>
      <c r="SPL4" s="104"/>
      <c r="SPM4" s="104"/>
      <c r="SPN4" s="104"/>
      <c r="SPO4" s="104"/>
      <c r="SPP4" s="104"/>
      <c r="SPQ4" s="104"/>
      <c r="SPR4" s="104"/>
      <c r="SPS4" s="104"/>
      <c r="SPT4" s="104"/>
      <c r="SPU4" s="104"/>
      <c r="SPV4" s="104"/>
      <c r="SPW4" s="104"/>
      <c r="SPX4" s="104"/>
      <c r="SPY4" s="104"/>
      <c r="SPZ4" s="104"/>
      <c r="SQA4" s="104"/>
      <c r="SQB4" s="104"/>
      <c r="SQC4" s="104"/>
      <c r="SQD4" s="104"/>
      <c r="SQE4" s="104"/>
      <c r="SQF4" s="104"/>
      <c r="SQG4" s="104"/>
      <c r="SQH4" s="104"/>
      <c r="SQI4" s="104"/>
      <c r="SQJ4" s="104"/>
      <c r="SQK4" s="104"/>
      <c r="SQL4" s="104"/>
      <c r="SQM4" s="104"/>
      <c r="SQN4" s="104"/>
      <c r="SQO4" s="104"/>
      <c r="SQP4" s="104"/>
      <c r="SQQ4" s="104"/>
      <c r="SQR4" s="104"/>
      <c r="SQS4" s="104"/>
      <c r="SQT4" s="104"/>
      <c r="SQU4" s="104"/>
      <c r="SQV4" s="104"/>
      <c r="SQW4" s="104"/>
      <c r="SQX4" s="104"/>
      <c r="SQY4" s="104"/>
      <c r="SQZ4" s="104"/>
      <c r="SRA4" s="104"/>
      <c r="SRB4" s="104"/>
      <c r="SRC4" s="104"/>
      <c r="SRD4" s="104"/>
      <c r="SRE4" s="104"/>
      <c r="SRF4" s="104"/>
      <c r="SRG4" s="104"/>
      <c r="SRH4" s="104"/>
      <c r="SRI4" s="104"/>
      <c r="SRJ4" s="104"/>
      <c r="SRK4" s="104"/>
      <c r="SRL4" s="104"/>
      <c r="SRM4" s="104"/>
      <c r="SRN4" s="104"/>
      <c r="SRO4" s="104"/>
      <c r="SRP4" s="104"/>
      <c r="SRQ4" s="104"/>
      <c r="SRR4" s="104"/>
      <c r="SRS4" s="104"/>
      <c r="SRT4" s="104"/>
      <c r="SRU4" s="104"/>
      <c r="SRV4" s="104"/>
      <c r="SRW4" s="104"/>
      <c r="SRX4" s="104"/>
      <c r="SRY4" s="104"/>
      <c r="SRZ4" s="104"/>
      <c r="SSA4" s="104"/>
      <c r="SSB4" s="104"/>
      <c r="SSC4" s="104"/>
      <c r="SSD4" s="104"/>
      <c r="SSE4" s="104"/>
      <c r="SSF4" s="104"/>
      <c r="SSG4" s="104"/>
      <c r="SSH4" s="104"/>
      <c r="SSI4" s="104"/>
      <c r="SSJ4" s="104"/>
      <c r="SSK4" s="104"/>
      <c r="SSL4" s="104"/>
      <c r="SSM4" s="104"/>
      <c r="SSN4" s="104"/>
      <c r="SSO4" s="104"/>
      <c r="SSP4" s="104"/>
      <c r="SSQ4" s="104"/>
      <c r="SSR4" s="104"/>
      <c r="SSS4" s="104"/>
      <c r="SST4" s="104"/>
      <c r="SSU4" s="104"/>
      <c r="SSV4" s="104"/>
      <c r="SSW4" s="104"/>
      <c r="SSX4" s="104"/>
      <c r="SSY4" s="104"/>
      <c r="SSZ4" s="104"/>
      <c r="STA4" s="104"/>
      <c r="STB4" s="104"/>
      <c r="STC4" s="104"/>
      <c r="STD4" s="104"/>
      <c r="STE4" s="104"/>
      <c r="STF4" s="104"/>
      <c r="STG4" s="104"/>
      <c r="STH4" s="104"/>
      <c r="STI4" s="104"/>
      <c r="STJ4" s="104"/>
      <c r="STK4" s="104"/>
      <c r="STL4" s="104"/>
      <c r="STM4" s="104"/>
      <c r="STN4" s="104"/>
      <c r="STO4" s="104"/>
      <c r="STP4" s="104"/>
      <c r="STQ4" s="104"/>
      <c r="STR4" s="104"/>
      <c r="STS4" s="104"/>
      <c r="STT4" s="104"/>
      <c r="STU4" s="104"/>
      <c r="STV4" s="104"/>
      <c r="STW4" s="104"/>
      <c r="STX4" s="104"/>
      <c r="STY4" s="104"/>
      <c r="STZ4" s="104"/>
      <c r="SUA4" s="104"/>
      <c r="SUB4" s="104"/>
      <c r="SUC4" s="104"/>
      <c r="SUD4" s="104"/>
      <c r="SUE4" s="104"/>
      <c r="SUF4" s="104"/>
      <c r="SUG4" s="104"/>
      <c r="SUH4" s="104"/>
      <c r="SUI4" s="104"/>
      <c r="SUJ4" s="104"/>
      <c r="SUK4" s="104"/>
      <c r="SUL4" s="104"/>
      <c r="SUM4" s="104"/>
      <c r="SUN4" s="104"/>
      <c r="SUO4" s="104"/>
      <c r="SUP4" s="104"/>
      <c r="SUQ4" s="104"/>
      <c r="SUR4" s="104"/>
      <c r="SUS4" s="104"/>
      <c r="SUT4" s="104"/>
      <c r="SUU4" s="104"/>
      <c r="SUV4" s="104"/>
      <c r="SUW4" s="104"/>
      <c r="SUX4" s="104"/>
      <c r="SUY4" s="104"/>
      <c r="SUZ4" s="104"/>
      <c r="SVA4" s="104"/>
      <c r="SVB4" s="104"/>
      <c r="SVC4" s="104"/>
      <c r="SVD4" s="104"/>
      <c r="SVE4" s="104"/>
      <c r="SVF4" s="104"/>
      <c r="SVG4" s="104"/>
      <c r="SVH4" s="104"/>
      <c r="SVI4" s="104"/>
      <c r="SVJ4" s="104"/>
      <c r="SVK4" s="104"/>
      <c r="SVL4" s="104"/>
      <c r="SVM4" s="104"/>
      <c r="SVN4" s="104"/>
      <c r="SVO4" s="104"/>
      <c r="SVP4" s="104"/>
      <c r="SVQ4" s="104"/>
      <c r="SVR4" s="104"/>
      <c r="SVS4" s="104"/>
      <c r="SVT4" s="104"/>
      <c r="SVU4" s="104"/>
      <c r="SVV4" s="104"/>
      <c r="SVW4" s="104"/>
      <c r="SVX4" s="104"/>
      <c r="SVY4" s="104"/>
      <c r="SVZ4" s="104"/>
      <c r="SWA4" s="104"/>
      <c r="SWB4" s="104"/>
      <c r="SWC4" s="104"/>
      <c r="SWD4" s="104"/>
      <c r="SWE4" s="104"/>
      <c r="SWF4" s="104"/>
      <c r="SWG4" s="104"/>
      <c r="SWH4" s="104"/>
      <c r="SWI4" s="104"/>
      <c r="SWJ4" s="104"/>
      <c r="SWK4" s="104"/>
      <c r="SWL4" s="104"/>
      <c r="SWM4" s="104"/>
      <c r="SWN4" s="104"/>
      <c r="SWO4" s="104"/>
      <c r="SWP4" s="104"/>
      <c r="SWQ4" s="104"/>
      <c r="SWR4" s="104"/>
      <c r="SWS4" s="104"/>
      <c r="SWT4" s="104"/>
      <c r="SWU4" s="104"/>
      <c r="SWV4" s="104"/>
      <c r="SWW4" s="104"/>
      <c r="SWX4" s="104"/>
      <c r="SWY4" s="104"/>
      <c r="SWZ4" s="104"/>
      <c r="SXA4" s="104"/>
      <c r="SXB4" s="104"/>
      <c r="SXC4" s="104"/>
      <c r="SXD4" s="104"/>
      <c r="SXE4" s="104"/>
      <c r="SXF4" s="104"/>
      <c r="SXG4" s="104"/>
      <c r="SXH4" s="104"/>
      <c r="SXI4" s="104"/>
      <c r="SXJ4" s="104"/>
      <c r="SXK4" s="104"/>
      <c r="SXL4" s="104"/>
      <c r="SXM4" s="104"/>
      <c r="SXN4" s="104"/>
      <c r="SXO4" s="104"/>
      <c r="SXP4" s="104"/>
      <c r="SXQ4" s="104"/>
      <c r="SXR4" s="104"/>
      <c r="SXS4" s="104"/>
      <c r="SXT4" s="104"/>
      <c r="SXU4" s="104"/>
      <c r="SXV4" s="104"/>
      <c r="SXW4" s="104"/>
      <c r="SXX4" s="104"/>
      <c r="SXY4" s="104"/>
      <c r="SXZ4" s="104"/>
      <c r="SYA4" s="104"/>
      <c r="SYB4" s="104"/>
      <c r="SYC4" s="104"/>
      <c r="SYD4" s="104"/>
      <c r="SYE4" s="104"/>
      <c r="SYF4" s="104"/>
      <c r="SYG4" s="104"/>
      <c r="SYH4" s="104"/>
      <c r="SYI4" s="104"/>
      <c r="SYJ4" s="104"/>
      <c r="SYK4" s="104"/>
      <c r="SYL4" s="104"/>
      <c r="SYM4" s="104"/>
      <c r="SYN4" s="104"/>
      <c r="SYO4" s="104"/>
      <c r="SYP4" s="104"/>
      <c r="SYQ4" s="104"/>
      <c r="SYR4" s="104"/>
      <c r="SYS4" s="104"/>
      <c r="SYT4" s="104"/>
      <c r="SYU4" s="104"/>
      <c r="SYV4" s="104"/>
      <c r="SYW4" s="104"/>
      <c r="SYX4" s="104"/>
      <c r="SYY4" s="104"/>
      <c r="SYZ4" s="104"/>
      <c r="SZA4" s="104"/>
      <c r="SZB4" s="104"/>
      <c r="SZC4" s="104"/>
      <c r="SZD4" s="104"/>
      <c r="SZE4" s="104"/>
      <c r="SZF4" s="104"/>
      <c r="SZG4" s="104"/>
      <c r="SZH4" s="104"/>
      <c r="SZI4" s="104"/>
      <c r="SZJ4" s="104"/>
      <c r="SZK4" s="104"/>
      <c r="SZL4" s="104"/>
      <c r="SZM4" s="104"/>
      <c r="SZN4" s="104"/>
      <c r="SZO4" s="104"/>
      <c r="SZP4" s="104"/>
      <c r="SZQ4" s="104"/>
      <c r="SZR4" s="104"/>
      <c r="SZS4" s="104"/>
      <c r="SZT4" s="104"/>
      <c r="SZU4" s="104"/>
      <c r="SZV4" s="104"/>
      <c r="SZW4" s="104"/>
      <c r="SZX4" s="104"/>
      <c r="SZY4" s="104"/>
      <c r="SZZ4" s="104"/>
      <c r="TAA4" s="104"/>
      <c r="TAB4" s="104"/>
      <c r="TAC4" s="104"/>
      <c r="TAD4" s="104"/>
      <c r="TAE4" s="104"/>
      <c r="TAF4" s="104"/>
      <c r="TAG4" s="104"/>
      <c r="TAH4" s="104"/>
      <c r="TAI4" s="104"/>
      <c r="TAJ4" s="104"/>
      <c r="TAK4" s="104"/>
      <c r="TAL4" s="104"/>
      <c r="TAM4" s="104"/>
      <c r="TAN4" s="104"/>
      <c r="TAO4" s="104"/>
      <c r="TAP4" s="104"/>
      <c r="TAQ4" s="104"/>
      <c r="TAR4" s="104"/>
      <c r="TAS4" s="104"/>
      <c r="TAT4" s="104"/>
      <c r="TAU4" s="104"/>
      <c r="TAV4" s="104"/>
      <c r="TAW4" s="104"/>
      <c r="TAX4" s="104"/>
      <c r="TAY4" s="104"/>
      <c r="TAZ4" s="104"/>
      <c r="TBA4" s="104"/>
      <c r="TBB4" s="104"/>
      <c r="TBC4" s="104"/>
      <c r="TBD4" s="104"/>
      <c r="TBE4" s="104"/>
      <c r="TBF4" s="104"/>
      <c r="TBG4" s="104"/>
      <c r="TBH4" s="104"/>
      <c r="TBI4" s="104"/>
      <c r="TBJ4" s="104"/>
      <c r="TBK4" s="104"/>
      <c r="TBL4" s="104"/>
      <c r="TBM4" s="104"/>
      <c r="TBN4" s="104"/>
      <c r="TBO4" s="104"/>
      <c r="TBP4" s="104"/>
      <c r="TBQ4" s="104"/>
      <c r="TBR4" s="104"/>
      <c r="TBS4" s="104"/>
      <c r="TBT4" s="104"/>
      <c r="TBU4" s="104"/>
      <c r="TBV4" s="104"/>
      <c r="TBW4" s="104"/>
      <c r="TBX4" s="104"/>
      <c r="TBY4" s="104"/>
      <c r="TBZ4" s="104"/>
      <c r="TCA4" s="104"/>
      <c r="TCB4" s="104"/>
      <c r="TCC4" s="104"/>
      <c r="TCD4" s="104"/>
      <c r="TCE4" s="104"/>
      <c r="TCF4" s="104"/>
      <c r="TCG4" s="104"/>
      <c r="TCH4" s="104"/>
      <c r="TCI4" s="104"/>
      <c r="TCJ4" s="104"/>
      <c r="TCK4" s="104"/>
      <c r="TCL4" s="104"/>
      <c r="TCM4" s="104"/>
      <c r="TCN4" s="104"/>
      <c r="TCO4" s="104"/>
      <c r="TCP4" s="104"/>
      <c r="TCQ4" s="104"/>
      <c r="TCR4" s="104"/>
      <c r="TCS4" s="104"/>
      <c r="TCT4" s="104"/>
      <c r="TCU4" s="104"/>
      <c r="TCV4" s="104"/>
      <c r="TCW4" s="104"/>
      <c r="TCX4" s="104"/>
      <c r="TCY4" s="104"/>
      <c r="TCZ4" s="104"/>
      <c r="TDA4" s="104"/>
      <c r="TDB4" s="104"/>
      <c r="TDC4" s="104"/>
      <c r="TDD4" s="104"/>
      <c r="TDE4" s="104"/>
      <c r="TDF4" s="104"/>
      <c r="TDG4" s="104"/>
      <c r="TDH4" s="104"/>
      <c r="TDI4" s="104"/>
      <c r="TDJ4" s="104"/>
      <c r="TDK4" s="104"/>
      <c r="TDL4" s="104"/>
      <c r="TDM4" s="104"/>
      <c r="TDN4" s="104"/>
      <c r="TDO4" s="104"/>
      <c r="TDP4" s="104"/>
      <c r="TDQ4" s="104"/>
      <c r="TDR4" s="104"/>
      <c r="TDS4" s="104"/>
      <c r="TDT4" s="104"/>
      <c r="TDU4" s="104"/>
      <c r="TDV4" s="104"/>
      <c r="TDW4" s="104"/>
      <c r="TDX4" s="104"/>
      <c r="TDY4" s="104"/>
      <c r="TDZ4" s="104"/>
      <c r="TEA4" s="104"/>
      <c r="TEB4" s="104"/>
      <c r="TEC4" s="104"/>
      <c r="TED4" s="104"/>
      <c r="TEE4" s="104"/>
      <c r="TEF4" s="104"/>
      <c r="TEG4" s="104"/>
      <c r="TEH4" s="104"/>
      <c r="TEI4" s="104"/>
      <c r="TEJ4" s="104"/>
      <c r="TEK4" s="104"/>
      <c r="TEL4" s="104"/>
      <c r="TEM4" s="104"/>
      <c r="TEN4" s="104"/>
      <c r="TEO4" s="104"/>
      <c r="TEP4" s="104"/>
      <c r="TEQ4" s="104"/>
      <c r="TER4" s="104"/>
      <c r="TES4" s="104"/>
      <c r="TET4" s="104"/>
      <c r="TEU4" s="104"/>
      <c r="TEV4" s="104"/>
      <c r="TEW4" s="104"/>
      <c r="TEX4" s="104"/>
      <c r="TEY4" s="104"/>
      <c r="TEZ4" s="104"/>
      <c r="TFA4" s="104"/>
      <c r="TFB4" s="104"/>
      <c r="TFC4" s="104"/>
      <c r="TFD4" s="104"/>
      <c r="TFE4" s="104"/>
      <c r="TFF4" s="104"/>
      <c r="TFG4" s="104"/>
      <c r="TFH4" s="104"/>
      <c r="TFI4" s="104"/>
      <c r="TFJ4" s="104"/>
      <c r="TFK4" s="104"/>
      <c r="TFL4" s="104"/>
      <c r="TFM4" s="104"/>
      <c r="TFN4" s="104"/>
      <c r="TFO4" s="104"/>
      <c r="TFP4" s="104"/>
      <c r="TFQ4" s="104"/>
      <c r="TFR4" s="104"/>
      <c r="TFS4" s="104"/>
      <c r="TFT4" s="104"/>
      <c r="TFU4" s="104"/>
      <c r="TFV4" s="104"/>
      <c r="TFW4" s="104"/>
      <c r="TFX4" s="104"/>
      <c r="TFY4" s="104"/>
      <c r="TFZ4" s="104"/>
      <c r="TGA4" s="104"/>
      <c r="TGB4" s="104"/>
      <c r="TGC4" s="104"/>
      <c r="TGD4" s="104"/>
      <c r="TGE4" s="104"/>
      <c r="TGF4" s="104"/>
      <c r="TGG4" s="104"/>
      <c r="TGH4" s="104"/>
      <c r="TGI4" s="104"/>
      <c r="TGJ4" s="104"/>
      <c r="TGK4" s="104"/>
      <c r="TGL4" s="104"/>
      <c r="TGM4" s="104"/>
      <c r="TGN4" s="104"/>
      <c r="TGO4" s="104"/>
      <c r="TGP4" s="104"/>
      <c r="TGQ4" s="104"/>
      <c r="TGR4" s="104"/>
      <c r="TGS4" s="104"/>
      <c r="TGT4" s="104"/>
      <c r="TGU4" s="104"/>
      <c r="TGV4" s="104"/>
      <c r="TGW4" s="104"/>
      <c r="TGX4" s="104"/>
      <c r="TGY4" s="104"/>
      <c r="TGZ4" s="104"/>
      <c r="THA4" s="104"/>
      <c r="THB4" s="104"/>
      <c r="THC4" s="104"/>
      <c r="THD4" s="104"/>
      <c r="THE4" s="104"/>
      <c r="THF4" s="104"/>
      <c r="THG4" s="104"/>
      <c r="THH4" s="104"/>
      <c r="THI4" s="104"/>
      <c r="THJ4" s="104"/>
      <c r="THK4" s="104"/>
      <c r="THL4" s="104"/>
      <c r="THM4" s="104"/>
      <c r="THN4" s="104"/>
      <c r="THO4" s="104"/>
      <c r="THP4" s="104"/>
      <c r="THQ4" s="104"/>
      <c r="THR4" s="104"/>
      <c r="THS4" s="104"/>
      <c r="THT4" s="104"/>
      <c r="THU4" s="104"/>
      <c r="THV4" s="104"/>
      <c r="THW4" s="104"/>
      <c r="THX4" s="104"/>
      <c r="THY4" s="104"/>
      <c r="THZ4" s="104"/>
      <c r="TIA4" s="104"/>
      <c r="TIB4" s="104"/>
      <c r="TIC4" s="104"/>
      <c r="TID4" s="104"/>
      <c r="TIE4" s="104"/>
      <c r="TIF4" s="104"/>
      <c r="TIG4" s="104"/>
      <c r="TIH4" s="104"/>
      <c r="TII4" s="104"/>
      <c r="TIJ4" s="104"/>
      <c r="TIK4" s="104"/>
      <c r="TIL4" s="104"/>
      <c r="TIM4" s="104"/>
      <c r="TIN4" s="104"/>
      <c r="TIO4" s="104"/>
      <c r="TIP4" s="104"/>
      <c r="TIQ4" s="104"/>
      <c r="TIR4" s="104"/>
      <c r="TIS4" s="104"/>
      <c r="TIT4" s="104"/>
      <c r="TIU4" s="104"/>
      <c r="TIV4" s="104"/>
      <c r="TIW4" s="104"/>
      <c r="TIX4" s="104"/>
      <c r="TIY4" s="104"/>
      <c r="TIZ4" s="104"/>
      <c r="TJA4" s="104"/>
      <c r="TJB4" s="104"/>
      <c r="TJC4" s="104"/>
      <c r="TJD4" s="104"/>
      <c r="TJE4" s="104"/>
      <c r="TJF4" s="104"/>
      <c r="TJG4" s="104"/>
      <c r="TJH4" s="104"/>
      <c r="TJI4" s="104"/>
      <c r="TJJ4" s="104"/>
      <c r="TJK4" s="104"/>
      <c r="TJL4" s="104"/>
      <c r="TJM4" s="104"/>
      <c r="TJN4" s="104"/>
      <c r="TJO4" s="104"/>
      <c r="TJP4" s="104"/>
      <c r="TJQ4" s="104"/>
      <c r="TJR4" s="104"/>
      <c r="TJS4" s="104"/>
      <c r="TJT4" s="104"/>
      <c r="TJU4" s="104"/>
      <c r="TJV4" s="104"/>
      <c r="TJW4" s="104"/>
      <c r="TJX4" s="104"/>
      <c r="TJY4" s="104"/>
      <c r="TJZ4" s="104"/>
      <c r="TKA4" s="104"/>
      <c r="TKB4" s="104"/>
      <c r="TKC4" s="104"/>
      <c r="TKD4" s="104"/>
      <c r="TKE4" s="104"/>
      <c r="TKF4" s="104"/>
      <c r="TKG4" s="104"/>
      <c r="TKH4" s="104"/>
      <c r="TKI4" s="104"/>
      <c r="TKJ4" s="104"/>
      <c r="TKK4" s="104"/>
      <c r="TKL4" s="104"/>
      <c r="TKM4" s="104"/>
      <c r="TKN4" s="104"/>
      <c r="TKO4" s="104"/>
      <c r="TKP4" s="104"/>
      <c r="TKQ4" s="104"/>
      <c r="TKR4" s="104"/>
      <c r="TKS4" s="104"/>
      <c r="TKT4" s="104"/>
      <c r="TKU4" s="104"/>
      <c r="TKV4" s="104"/>
      <c r="TKW4" s="104"/>
      <c r="TKX4" s="104"/>
      <c r="TKY4" s="104"/>
      <c r="TKZ4" s="104"/>
      <c r="TLA4" s="104"/>
      <c r="TLB4" s="104"/>
      <c r="TLC4" s="104"/>
      <c r="TLD4" s="104"/>
      <c r="TLE4" s="104"/>
      <c r="TLF4" s="104"/>
      <c r="TLG4" s="104"/>
      <c r="TLH4" s="104"/>
      <c r="TLI4" s="104"/>
      <c r="TLJ4" s="104"/>
      <c r="TLK4" s="104"/>
      <c r="TLL4" s="104"/>
      <c r="TLM4" s="104"/>
      <c r="TLN4" s="104"/>
      <c r="TLO4" s="104"/>
      <c r="TLP4" s="104"/>
      <c r="TLQ4" s="104"/>
      <c r="TLR4" s="104"/>
      <c r="TLS4" s="104"/>
      <c r="TLT4" s="104"/>
      <c r="TLU4" s="104"/>
      <c r="TLV4" s="104"/>
      <c r="TLW4" s="104"/>
      <c r="TLX4" s="104"/>
      <c r="TLY4" s="104"/>
      <c r="TLZ4" s="104"/>
      <c r="TMA4" s="104"/>
      <c r="TMB4" s="104"/>
      <c r="TMC4" s="104"/>
      <c r="TMD4" s="104"/>
      <c r="TME4" s="104"/>
      <c r="TMF4" s="104"/>
      <c r="TMG4" s="104"/>
      <c r="TMH4" s="104"/>
      <c r="TMI4" s="104"/>
      <c r="TMJ4" s="104"/>
      <c r="TMK4" s="104"/>
      <c r="TML4" s="104"/>
      <c r="TMM4" s="104"/>
      <c r="TMN4" s="104"/>
      <c r="TMO4" s="104"/>
      <c r="TMP4" s="104"/>
      <c r="TMQ4" s="104"/>
      <c r="TMR4" s="104"/>
      <c r="TMS4" s="104"/>
      <c r="TMT4" s="104"/>
      <c r="TMU4" s="104"/>
      <c r="TMV4" s="104"/>
      <c r="TMW4" s="104"/>
      <c r="TMX4" s="104"/>
      <c r="TMY4" s="104"/>
      <c r="TMZ4" s="104"/>
      <c r="TNA4" s="104"/>
      <c r="TNB4" s="104"/>
      <c r="TNC4" s="104"/>
      <c r="TND4" s="104"/>
      <c r="TNE4" s="104"/>
      <c r="TNF4" s="104"/>
      <c r="TNG4" s="104"/>
      <c r="TNH4" s="104"/>
      <c r="TNI4" s="104"/>
      <c r="TNJ4" s="104"/>
      <c r="TNK4" s="104"/>
      <c r="TNL4" s="104"/>
      <c r="TNM4" s="104"/>
      <c r="TNN4" s="104"/>
      <c r="TNO4" s="104"/>
      <c r="TNP4" s="104"/>
      <c r="TNQ4" s="104"/>
      <c r="TNR4" s="104"/>
      <c r="TNS4" s="104"/>
      <c r="TNT4" s="104"/>
      <c r="TNU4" s="104"/>
      <c r="TNV4" s="104"/>
      <c r="TNW4" s="104"/>
      <c r="TNX4" s="104"/>
      <c r="TNY4" s="104"/>
      <c r="TNZ4" s="104"/>
      <c r="TOA4" s="104"/>
      <c r="TOB4" s="104"/>
      <c r="TOC4" s="104"/>
      <c r="TOD4" s="104"/>
      <c r="TOE4" s="104"/>
      <c r="TOF4" s="104"/>
      <c r="TOG4" s="104"/>
      <c r="TOH4" s="104"/>
      <c r="TOI4" s="104"/>
      <c r="TOJ4" s="104"/>
      <c r="TOK4" s="104"/>
      <c r="TOL4" s="104"/>
      <c r="TOM4" s="104"/>
      <c r="TON4" s="104"/>
      <c r="TOO4" s="104"/>
      <c r="TOP4" s="104"/>
      <c r="TOQ4" s="104"/>
      <c r="TOR4" s="104"/>
      <c r="TOS4" s="104"/>
      <c r="TOT4" s="104"/>
      <c r="TOU4" s="104"/>
      <c r="TOV4" s="104"/>
      <c r="TOW4" s="104"/>
      <c r="TOX4" s="104"/>
      <c r="TOY4" s="104"/>
      <c r="TOZ4" s="104"/>
      <c r="TPA4" s="104"/>
      <c r="TPB4" s="104"/>
      <c r="TPC4" s="104"/>
      <c r="TPD4" s="104"/>
      <c r="TPE4" s="104"/>
      <c r="TPF4" s="104"/>
      <c r="TPG4" s="104"/>
      <c r="TPH4" s="104"/>
      <c r="TPI4" s="104"/>
      <c r="TPJ4" s="104"/>
      <c r="TPK4" s="104"/>
      <c r="TPL4" s="104"/>
      <c r="TPM4" s="104"/>
      <c r="TPN4" s="104"/>
      <c r="TPO4" s="104"/>
      <c r="TPP4" s="104"/>
      <c r="TPQ4" s="104"/>
      <c r="TPR4" s="104"/>
      <c r="TPS4" s="104"/>
      <c r="TPT4" s="104"/>
      <c r="TPU4" s="104"/>
      <c r="TPV4" s="104"/>
      <c r="TPW4" s="104"/>
      <c r="TPX4" s="104"/>
      <c r="TPY4" s="104"/>
      <c r="TPZ4" s="104"/>
      <c r="TQA4" s="104"/>
      <c r="TQB4" s="104"/>
      <c r="TQC4" s="104"/>
      <c r="TQD4" s="104"/>
      <c r="TQE4" s="104"/>
      <c r="TQF4" s="104"/>
      <c r="TQG4" s="104"/>
      <c r="TQH4" s="104"/>
      <c r="TQI4" s="104"/>
      <c r="TQJ4" s="104"/>
      <c r="TQK4" s="104"/>
      <c r="TQL4" s="104"/>
      <c r="TQM4" s="104"/>
      <c r="TQN4" s="104"/>
      <c r="TQO4" s="104"/>
      <c r="TQP4" s="104"/>
      <c r="TQQ4" s="104"/>
      <c r="TQR4" s="104"/>
      <c r="TQS4" s="104"/>
      <c r="TQT4" s="104"/>
      <c r="TQU4" s="104"/>
      <c r="TQV4" s="104"/>
      <c r="TQW4" s="104"/>
      <c r="TQX4" s="104"/>
      <c r="TQY4" s="104"/>
      <c r="TQZ4" s="104"/>
      <c r="TRA4" s="104"/>
      <c r="TRB4" s="104"/>
      <c r="TRC4" s="104"/>
      <c r="TRD4" s="104"/>
      <c r="TRE4" s="104"/>
      <c r="TRF4" s="104"/>
      <c r="TRG4" s="104"/>
      <c r="TRH4" s="104"/>
      <c r="TRI4" s="104"/>
      <c r="TRJ4" s="104"/>
      <c r="TRK4" s="104"/>
      <c r="TRL4" s="104"/>
      <c r="TRM4" s="104"/>
      <c r="TRN4" s="104"/>
      <c r="TRO4" s="104"/>
      <c r="TRP4" s="104"/>
      <c r="TRQ4" s="104"/>
      <c r="TRR4" s="104"/>
      <c r="TRS4" s="104"/>
      <c r="TRT4" s="104"/>
      <c r="TRU4" s="104"/>
      <c r="TRV4" s="104"/>
      <c r="TRW4" s="104"/>
      <c r="TRX4" s="104"/>
      <c r="TRY4" s="104"/>
      <c r="TRZ4" s="104"/>
      <c r="TSA4" s="104"/>
      <c r="TSB4" s="104"/>
      <c r="TSC4" s="104"/>
      <c r="TSD4" s="104"/>
      <c r="TSE4" s="104"/>
      <c r="TSF4" s="104"/>
      <c r="TSG4" s="104"/>
      <c r="TSH4" s="104"/>
      <c r="TSI4" s="104"/>
      <c r="TSJ4" s="104"/>
      <c r="TSK4" s="104"/>
      <c r="TSL4" s="104"/>
      <c r="TSM4" s="104"/>
      <c r="TSN4" s="104"/>
      <c r="TSO4" s="104"/>
      <c r="TSP4" s="104"/>
      <c r="TSQ4" s="104"/>
      <c r="TSR4" s="104"/>
      <c r="TSS4" s="104"/>
      <c r="TST4" s="104"/>
      <c r="TSU4" s="104"/>
      <c r="TSV4" s="104"/>
      <c r="TSW4" s="104"/>
      <c r="TSX4" s="104"/>
      <c r="TSY4" s="104"/>
      <c r="TSZ4" s="104"/>
      <c r="TTA4" s="104"/>
      <c r="TTB4" s="104"/>
      <c r="TTC4" s="104"/>
      <c r="TTD4" s="104"/>
      <c r="TTE4" s="104"/>
      <c r="TTF4" s="104"/>
      <c r="TTG4" s="104"/>
      <c r="TTH4" s="104"/>
      <c r="TTI4" s="104"/>
      <c r="TTJ4" s="104"/>
      <c r="TTK4" s="104"/>
      <c r="TTL4" s="104"/>
      <c r="TTM4" s="104"/>
      <c r="TTN4" s="104"/>
      <c r="TTO4" s="104"/>
      <c r="TTP4" s="104"/>
      <c r="TTQ4" s="104"/>
      <c r="TTR4" s="104"/>
      <c r="TTS4" s="104"/>
      <c r="TTT4" s="104"/>
      <c r="TTU4" s="104"/>
      <c r="TTV4" s="104"/>
      <c r="TTW4" s="104"/>
      <c r="TTX4" s="104"/>
      <c r="TTY4" s="104"/>
      <c r="TTZ4" s="104"/>
      <c r="TUA4" s="104"/>
      <c r="TUB4" s="104"/>
      <c r="TUC4" s="104"/>
      <c r="TUD4" s="104"/>
      <c r="TUE4" s="104"/>
      <c r="TUF4" s="104"/>
      <c r="TUG4" s="104"/>
      <c r="TUH4" s="104"/>
      <c r="TUI4" s="104"/>
      <c r="TUJ4" s="104"/>
      <c r="TUK4" s="104"/>
      <c r="TUL4" s="104"/>
      <c r="TUM4" s="104"/>
      <c r="TUN4" s="104"/>
      <c r="TUO4" s="104"/>
      <c r="TUP4" s="104"/>
      <c r="TUQ4" s="104"/>
      <c r="TUR4" s="104"/>
      <c r="TUS4" s="104"/>
      <c r="TUT4" s="104"/>
      <c r="TUU4" s="104"/>
      <c r="TUV4" s="104"/>
      <c r="TUW4" s="104"/>
      <c r="TUX4" s="104"/>
      <c r="TUY4" s="104"/>
      <c r="TUZ4" s="104"/>
      <c r="TVA4" s="104"/>
      <c r="TVB4" s="104"/>
      <c r="TVC4" s="104"/>
      <c r="TVD4" s="104"/>
      <c r="TVE4" s="104"/>
      <c r="TVF4" s="104"/>
      <c r="TVG4" s="104"/>
      <c r="TVH4" s="104"/>
      <c r="TVI4" s="104"/>
      <c r="TVJ4" s="104"/>
      <c r="TVK4" s="104"/>
      <c r="TVL4" s="104"/>
      <c r="TVM4" s="104"/>
      <c r="TVN4" s="104"/>
      <c r="TVO4" s="104"/>
      <c r="TVP4" s="104"/>
      <c r="TVQ4" s="104"/>
      <c r="TVR4" s="104"/>
      <c r="TVS4" s="104"/>
      <c r="TVT4" s="104"/>
      <c r="TVU4" s="104"/>
      <c r="TVV4" s="104"/>
      <c r="TVW4" s="104"/>
      <c r="TVX4" s="104"/>
      <c r="TVY4" s="104"/>
      <c r="TVZ4" s="104"/>
      <c r="TWA4" s="104"/>
      <c r="TWB4" s="104"/>
      <c r="TWC4" s="104"/>
      <c r="TWD4" s="104"/>
      <c r="TWE4" s="104"/>
      <c r="TWF4" s="104"/>
      <c r="TWG4" s="104"/>
      <c r="TWH4" s="104"/>
      <c r="TWI4" s="104"/>
      <c r="TWJ4" s="104"/>
      <c r="TWK4" s="104"/>
      <c r="TWL4" s="104"/>
      <c r="TWM4" s="104"/>
      <c r="TWN4" s="104"/>
      <c r="TWO4" s="104"/>
      <c r="TWP4" s="104"/>
      <c r="TWQ4" s="104"/>
      <c r="TWR4" s="104"/>
      <c r="TWS4" s="104"/>
      <c r="TWT4" s="104"/>
      <c r="TWU4" s="104"/>
      <c r="TWV4" s="104"/>
      <c r="TWW4" s="104"/>
      <c r="TWX4" s="104"/>
      <c r="TWY4" s="104"/>
      <c r="TWZ4" s="104"/>
      <c r="TXA4" s="104"/>
      <c r="TXB4" s="104"/>
      <c r="TXC4" s="104"/>
      <c r="TXD4" s="104"/>
      <c r="TXE4" s="104"/>
      <c r="TXF4" s="104"/>
      <c r="TXG4" s="104"/>
      <c r="TXH4" s="104"/>
      <c r="TXI4" s="104"/>
      <c r="TXJ4" s="104"/>
      <c r="TXK4" s="104"/>
      <c r="TXL4" s="104"/>
      <c r="TXM4" s="104"/>
      <c r="TXN4" s="104"/>
      <c r="TXO4" s="104"/>
      <c r="TXP4" s="104"/>
      <c r="TXQ4" s="104"/>
      <c r="TXR4" s="104"/>
      <c r="TXS4" s="104"/>
      <c r="TXT4" s="104"/>
      <c r="TXU4" s="104"/>
      <c r="TXV4" s="104"/>
      <c r="TXW4" s="104"/>
      <c r="TXX4" s="104"/>
      <c r="TXY4" s="104"/>
      <c r="TXZ4" s="104"/>
      <c r="TYA4" s="104"/>
      <c r="TYB4" s="104"/>
      <c r="TYC4" s="104"/>
      <c r="TYD4" s="104"/>
      <c r="TYE4" s="104"/>
      <c r="TYF4" s="104"/>
      <c r="TYG4" s="104"/>
      <c r="TYH4" s="104"/>
      <c r="TYI4" s="104"/>
      <c r="TYJ4" s="104"/>
      <c r="TYK4" s="104"/>
      <c r="TYL4" s="104"/>
      <c r="TYM4" s="104"/>
      <c r="TYN4" s="104"/>
      <c r="TYO4" s="104"/>
      <c r="TYP4" s="104"/>
      <c r="TYQ4" s="104"/>
      <c r="TYR4" s="104"/>
      <c r="TYS4" s="104"/>
      <c r="TYT4" s="104"/>
      <c r="TYU4" s="104"/>
      <c r="TYV4" s="104"/>
      <c r="TYW4" s="104"/>
      <c r="TYX4" s="104"/>
      <c r="TYY4" s="104"/>
      <c r="TYZ4" s="104"/>
      <c r="TZA4" s="104"/>
      <c r="TZB4" s="104"/>
      <c r="TZC4" s="104"/>
      <c r="TZD4" s="104"/>
      <c r="TZE4" s="104"/>
      <c r="TZF4" s="104"/>
      <c r="TZG4" s="104"/>
      <c r="TZH4" s="104"/>
      <c r="TZI4" s="104"/>
      <c r="TZJ4" s="104"/>
      <c r="TZK4" s="104"/>
      <c r="TZL4" s="104"/>
      <c r="TZM4" s="104"/>
      <c r="TZN4" s="104"/>
      <c r="TZO4" s="104"/>
      <c r="TZP4" s="104"/>
      <c r="TZQ4" s="104"/>
      <c r="TZR4" s="104"/>
      <c r="TZS4" s="104"/>
      <c r="TZT4" s="104"/>
      <c r="TZU4" s="104"/>
      <c r="TZV4" s="104"/>
      <c r="TZW4" s="104"/>
      <c r="TZX4" s="104"/>
      <c r="TZY4" s="104"/>
      <c r="TZZ4" s="104"/>
      <c r="UAA4" s="104"/>
      <c r="UAB4" s="104"/>
      <c r="UAC4" s="104"/>
      <c r="UAD4" s="104"/>
      <c r="UAE4" s="104"/>
      <c r="UAF4" s="104"/>
      <c r="UAG4" s="104"/>
      <c r="UAH4" s="104"/>
      <c r="UAI4" s="104"/>
      <c r="UAJ4" s="104"/>
      <c r="UAK4" s="104"/>
      <c r="UAL4" s="104"/>
      <c r="UAM4" s="104"/>
      <c r="UAN4" s="104"/>
      <c r="UAO4" s="104"/>
      <c r="UAP4" s="104"/>
      <c r="UAQ4" s="104"/>
      <c r="UAR4" s="104"/>
      <c r="UAS4" s="104"/>
      <c r="UAT4" s="104"/>
      <c r="UAU4" s="104"/>
      <c r="UAV4" s="104"/>
      <c r="UAW4" s="104"/>
      <c r="UAX4" s="104"/>
      <c r="UAY4" s="104"/>
      <c r="UAZ4" s="104"/>
      <c r="UBA4" s="104"/>
      <c r="UBB4" s="104"/>
      <c r="UBC4" s="104"/>
      <c r="UBD4" s="104"/>
      <c r="UBE4" s="104"/>
      <c r="UBF4" s="104"/>
      <c r="UBG4" s="104"/>
      <c r="UBH4" s="104"/>
      <c r="UBI4" s="104"/>
      <c r="UBJ4" s="104"/>
      <c r="UBK4" s="104"/>
      <c r="UBL4" s="104"/>
      <c r="UBM4" s="104"/>
      <c r="UBN4" s="104"/>
      <c r="UBO4" s="104"/>
      <c r="UBP4" s="104"/>
      <c r="UBQ4" s="104"/>
      <c r="UBR4" s="104"/>
      <c r="UBS4" s="104"/>
      <c r="UBT4" s="104"/>
      <c r="UBU4" s="104"/>
      <c r="UBV4" s="104"/>
      <c r="UBW4" s="104"/>
      <c r="UBX4" s="104"/>
      <c r="UBY4" s="104"/>
      <c r="UBZ4" s="104"/>
      <c r="UCA4" s="104"/>
      <c r="UCB4" s="104"/>
      <c r="UCC4" s="104"/>
      <c r="UCD4" s="104"/>
      <c r="UCE4" s="104"/>
      <c r="UCF4" s="104"/>
      <c r="UCG4" s="104"/>
      <c r="UCH4" s="104"/>
      <c r="UCI4" s="104"/>
      <c r="UCJ4" s="104"/>
      <c r="UCK4" s="104"/>
      <c r="UCL4" s="104"/>
      <c r="UCM4" s="104"/>
      <c r="UCN4" s="104"/>
      <c r="UCO4" s="104"/>
      <c r="UCP4" s="104"/>
      <c r="UCQ4" s="104"/>
      <c r="UCR4" s="104"/>
      <c r="UCS4" s="104"/>
      <c r="UCT4" s="104"/>
      <c r="UCU4" s="104"/>
      <c r="UCV4" s="104"/>
      <c r="UCW4" s="104"/>
      <c r="UCX4" s="104"/>
      <c r="UCY4" s="104"/>
      <c r="UCZ4" s="104"/>
      <c r="UDA4" s="104"/>
      <c r="UDB4" s="104"/>
      <c r="UDC4" s="104"/>
      <c r="UDD4" s="104"/>
      <c r="UDE4" s="104"/>
      <c r="UDF4" s="104"/>
      <c r="UDG4" s="104"/>
      <c r="UDH4" s="104"/>
      <c r="UDI4" s="104"/>
      <c r="UDJ4" s="104"/>
      <c r="UDK4" s="104"/>
      <c r="UDL4" s="104"/>
      <c r="UDM4" s="104"/>
      <c r="UDN4" s="104"/>
      <c r="UDO4" s="104"/>
      <c r="UDP4" s="104"/>
      <c r="UDQ4" s="104"/>
      <c r="UDR4" s="104"/>
      <c r="UDS4" s="104"/>
      <c r="UDT4" s="104"/>
      <c r="UDU4" s="104"/>
      <c r="UDV4" s="104"/>
      <c r="UDW4" s="104"/>
      <c r="UDX4" s="104"/>
      <c r="UDY4" s="104"/>
      <c r="UDZ4" s="104"/>
      <c r="UEA4" s="104"/>
      <c r="UEB4" s="104"/>
      <c r="UEC4" s="104"/>
      <c r="UED4" s="104"/>
      <c r="UEE4" s="104"/>
      <c r="UEF4" s="104"/>
      <c r="UEG4" s="104"/>
      <c r="UEH4" s="104"/>
      <c r="UEI4" s="104"/>
      <c r="UEJ4" s="104"/>
      <c r="UEK4" s="104"/>
      <c r="UEL4" s="104"/>
      <c r="UEM4" s="104"/>
      <c r="UEN4" s="104"/>
      <c r="UEO4" s="104"/>
      <c r="UEP4" s="104"/>
      <c r="UEQ4" s="104"/>
      <c r="UER4" s="104"/>
      <c r="UES4" s="104"/>
      <c r="UET4" s="104"/>
      <c r="UEU4" s="104"/>
      <c r="UEV4" s="104"/>
      <c r="UEW4" s="104"/>
      <c r="UEX4" s="104"/>
      <c r="UEY4" s="104"/>
      <c r="UEZ4" s="104"/>
      <c r="UFA4" s="104"/>
      <c r="UFB4" s="104"/>
      <c r="UFC4" s="104"/>
      <c r="UFD4" s="104"/>
      <c r="UFE4" s="104"/>
      <c r="UFF4" s="104"/>
      <c r="UFG4" s="104"/>
      <c r="UFH4" s="104"/>
      <c r="UFI4" s="104"/>
      <c r="UFJ4" s="104"/>
      <c r="UFK4" s="104"/>
      <c r="UFL4" s="104"/>
      <c r="UFM4" s="104"/>
      <c r="UFN4" s="104"/>
      <c r="UFO4" s="104"/>
      <c r="UFP4" s="104"/>
      <c r="UFQ4" s="104"/>
      <c r="UFR4" s="104"/>
      <c r="UFS4" s="104"/>
      <c r="UFT4" s="104"/>
      <c r="UFU4" s="104"/>
      <c r="UFV4" s="104"/>
      <c r="UFW4" s="104"/>
      <c r="UFX4" s="104"/>
      <c r="UFY4" s="104"/>
      <c r="UFZ4" s="104"/>
      <c r="UGA4" s="104"/>
      <c r="UGB4" s="104"/>
      <c r="UGC4" s="104"/>
      <c r="UGD4" s="104"/>
      <c r="UGE4" s="104"/>
      <c r="UGF4" s="104"/>
      <c r="UGG4" s="104"/>
      <c r="UGH4" s="104"/>
      <c r="UGI4" s="104"/>
      <c r="UGJ4" s="104"/>
      <c r="UGK4" s="104"/>
      <c r="UGL4" s="104"/>
      <c r="UGM4" s="104"/>
      <c r="UGN4" s="104"/>
      <c r="UGO4" s="104"/>
      <c r="UGP4" s="104"/>
      <c r="UGQ4" s="104"/>
      <c r="UGR4" s="104"/>
      <c r="UGS4" s="104"/>
      <c r="UGT4" s="104"/>
      <c r="UGU4" s="104"/>
      <c r="UGV4" s="104"/>
      <c r="UGW4" s="104"/>
      <c r="UGX4" s="104"/>
      <c r="UGY4" s="104"/>
      <c r="UGZ4" s="104"/>
      <c r="UHA4" s="104"/>
      <c r="UHB4" s="104"/>
      <c r="UHC4" s="104"/>
      <c r="UHD4" s="104"/>
      <c r="UHE4" s="104"/>
      <c r="UHF4" s="104"/>
      <c r="UHG4" s="104"/>
      <c r="UHH4" s="104"/>
      <c r="UHI4" s="104"/>
      <c r="UHJ4" s="104"/>
      <c r="UHK4" s="104"/>
      <c r="UHL4" s="104"/>
      <c r="UHM4" s="104"/>
      <c r="UHN4" s="104"/>
      <c r="UHO4" s="104"/>
      <c r="UHP4" s="104"/>
      <c r="UHQ4" s="104"/>
      <c r="UHR4" s="104"/>
      <c r="UHS4" s="104"/>
      <c r="UHT4" s="104"/>
      <c r="UHU4" s="104"/>
      <c r="UHV4" s="104"/>
      <c r="UHW4" s="104"/>
      <c r="UHX4" s="104"/>
      <c r="UHY4" s="104"/>
      <c r="UHZ4" s="104"/>
      <c r="UIA4" s="104"/>
      <c r="UIB4" s="104"/>
      <c r="UIC4" s="104"/>
      <c r="UID4" s="104"/>
      <c r="UIE4" s="104"/>
      <c r="UIF4" s="104"/>
      <c r="UIG4" s="104"/>
      <c r="UIH4" s="104"/>
      <c r="UII4" s="104"/>
      <c r="UIJ4" s="104"/>
      <c r="UIK4" s="104"/>
      <c r="UIL4" s="104"/>
      <c r="UIM4" s="104"/>
      <c r="UIN4" s="104"/>
      <c r="UIO4" s="104"/>
      <c r="UIP4" s="104"/>
      <c r="UIQ4" s="104"/>
      <c r="UIR4" s="104"/>
      <c r="UIS4" s="104"/>
      <c r="UIT4" s="104"/>
      <c r="UIU4" s="104"/>
      <c r="UIV4" s="104"/>
      <c r="UIW4" s="104"/>
      <c r="UIX4" s="104"/>
      <c r="UIY4" s="104"/>
      <c r="UIZ4" s="104"/>
      <c r="UJA4" s="104"/>
      <c r="UJB4" s="104"/>
      <c r="UJC4" s="104"/>
      <c r="UJD4" s="104"/>
      <c r="UJE4" s="104"/>
      <c r="UJF4" s="104"/>
      <c r="UJG4" s="104"/>
      <c r="UJH4" s="104"/>
      <c r="UJI4" s="104"/>
      <c r="UJJ4" s="104"/>
      <c r="UJK4" s="104"/>
      <c r="UJL4" s="104"/>
      <c r="UJM4" s="104"/>
      <c r="UJN4" s="104"/>
      <c r="UJO4" s="104"/>
      <c r="UJP4" s="104"/>
      <c r="UJQ4" s="104"/>
      <c r="UJR4" s="104"/>
      <c r="UJS4" s="104"/>
      <c r="UJT4" s="104"/>
      <c r="UJU4" s="104"/>
      <c r="UJV4" s="104"/>
      <c r="UJW4" s="104"/>
      <c r="UJX4" s="104"/>
      <c r="UJY4" s="104"/>
      <c r="UJZ4" s="104"/>
      <c r="UKA4" s="104"/>
      <c r="UKB4" s="104"/>
      <c r="UKC4" s="104"/>
      <c r="UKD4" s="104"/>
      <c r="UKE4" s="104"/>
      <c r="UKF4" s="104"/>
      <c r="UKG4" s="104"/>
      <c r="UKH4" s="104"/>
      <c r="UKI4" s="104"/>
      <c r="UKJ4" s="104"/>
      <c r="UKK4" s="104"/>
      <c r="UKL4" s="104"/>
      <c r="UKM4" s="104"/>
      <c r="UKN4" s="104"/>
      <c r="UKO4" s="104"/>
      <c r="UKP4" s="104"/>
      <c r="UKQ4" s="104"/>
      <c r="UKR4" s="104"/>
      <c r="UKS4" s="104"/>
      <c r="UKT4" s="104"/>
      <c r="UKU4" s="104"/>
      <c r="UKV4" s="104"/>
      <c r="UKW4" s="104"/>
      <c r="UKX4" s="104"/>
      <c r="UKY4" s="104"/>
      <c r="UKZ4" s="104"/>
      <c r="ULA4" s="104"/>
      <c r="ULB4" s="104"/>
      <c r="ULC4" s="104"/>
      <c r="ULD4" s="104"/>
      <c r="ULE4" s="104"/>
      <c r="ULF4" s="104"/>
      <c r="ULG4" s="104"/>
      <c r="ULH4" s="104"/>
      <c r="ULI4" s="104"/>
      <c r="ULJ4" s="104"/>
      <c r="ULK4" s="104"/>
      <c r="ULL4" s="104"/>
      <c r="ULM4" s="104"/>
      <c r="ULN4" s="104"/>
      <c r="ULO4" s="104"/>
      <c r="ULP4" s="104"/>
      <c r="ULQ4" s="104"/>
      <c r="ULR4" s="104"/>
      <c r="ULS4" s="104"/>
      <c r="ULT4" s="104"/>
      <c r="ULU4" s="104"/>
      <c r="ULV4" s="104"/>
      <c r="ULW4" s="104"/>
      <c r="ULX4" s="104"/>
      <c r="ULY4" s="104"/>
      <c r="ULZ4" s="104"/>
      <c r="UMA4" s="104"/>
      <c r="UMB4" s="104"/>
      <c r="UMC4" s="104"/>
      <c r="UMD4" s="104"/>
      <c r="UME4" s="104"/>
      <c r="UMF4" s="104"/>
      <c r="UMG4" s="104"/>
      <c r="UMH4" s="104"/>
      <c r="UMI4" s="104"/>
      <c r="UMJ4" s="104"/>
      <c r="UMK4" s="104"/>
      <c r="UML4" s="104"/>
      <c r="UMM4" s="104"/>
      <c r="UMN4" s="104"/>
      <c r="UMO4" s="104"/>
      <c r="UMP4" s="104"/>
      <c r="UMQ4" s="104"/>
      <c r="UMR4" s="104"/>
      <c r="UMS4" s="104"/>
      <c r="UMT4" s="104"/>
      <c r="UMU4" s="104"/>
      <c r="UMV4" s="104"/>
      <c r="UMW4" s="104"/>
      <c r="UMX4" s="104"/>
      <c r="UMY4" s="104"/>
      <c r="UMZ4" s="104"/>
      <c r="UNA4" s="104"/>
      <c r="UNB4" s="104"/>
      <c r="UNC4" s="104"/>
      <c r="UND4" s="104"/>
      <c r="UNE4" s="104"/>
      <c r="UNF4" s="104"/>
      <c r="UNG4" s="104"/>
      <c r="UNH4" s="104"/>
      <c r="UNI4" s="104"/>
      <c r="UNJ4" s="104"/>
      <c r="UNK4" s="104"/>
      <c r="UNL4" s="104"/>
      <c r="UNM4" s="104"/>
      <c r="UNN4" s="104"/>
      <c r="UNO4" s="104"/>
      <c r="UNP4" s="104"/>
      <c r="UNQ4" s="104"/>
      <c r="UNR4" s="104"/>
      <c r="UNS4" s="104"/>
      <c r="UNT4" s="104"/>
      <c r="UNU4" s="104"/>
      <c r="UNV4" s="104"/>
      <c r="UNW4" s="104"/>
      <c r="UNX4" s="104"/>
      <c r="UNY4" s="104"/>
      <c r="UNZ4" s="104"/>
      <c r="UOA4" s="104"/>
      <c r="UOB4" s="104"/>
      <c r="UOC4" s="104"/>
      <c r="UOD4" s="104"/>
      <c r="UOE4" s="104"/>
      <c r="UOF4" s="104"/>
      <c r="UOG4" s="104"/>
      <c r="UOH4" s="104"/>
      <c r="UOI4" s="104"/>
      <c r="UOJ4" s="104"/>
      <c r="UOK4" s="104"/>
      <c r="UOL4" s="104"/>
      <c r="UOM4" s="104"/>
      <c r="UON4" s="104"/>
      <c r="UOO4" s="104"/>
      <c r="UOP4" s="104"/>
      <c r="UOQ4" s="104"/>
      <c r="UOR4" s="104"/>
      <c r="UOS4" s="104"/>
      <c r="UOT4" s="104"/>
      <c r="UOU4" s="104"/>
      <c r="UOV4" s="104"/>
      <c r="UOW4" s="104"/>
      <c r="UOX4" s="104"/>
      <c r="UOY4" s="104"/>
      <c r="UOZ4" s="104"/>
      <c r="UPA4" s="104"/>
      <c r="UPB4" s="104"/>
      <c r="UPC4" s="104"/>
      <c r="UPD4" s="104"/>
      <c r="UPE4" s="104"/>
      <c r="UPF4" s="104"/>
      <c r="UPG4" s="104"/>
      <c r="UPH4" s="104"/>
      <c r="UPI4" s="104"/>
      <c r="UPJ4" s="104"/>
      <c r="UPK4" s="104"/>
      <c r="UPL4" s="104"/>
      <c r="UPM4" s="104"/>
      <c r="UPN4" s="104"/>
      <c r="UPO4" s="104"/>
      <c r="UPP4" s="104"/>
      <c r="UPQ4" s="104"/>
      <c r="UPR4" s="104"/>
      <c r="UPS4" s="104"/>
      <c r="UPT4" s="104"/>
      <c r="UPU4" s="104"/>
      <c r="UPV4" s="104"/>
      <c r="UPW4" s="104"/>
      <c r="UPX4" s="104"/>
      <c r="UPY4" s="104"/>
      <c r="UPZ4" s="104"/>
      <c r="UQA4" s="104"/>
      <c r="UQB4" s="104"/>
      <c r="UQC4" s="104"/>
      <c r="UQD4" s="104"/>
      <c r="UQE4" s="104"/>
      <c r="UQF4" s="104"/>
      <c r="UQG4" s="104"/>
      <c r="UQH4" s="104"/>
      <c r="UQI4" s="104"/>
      <c r="UQJ4" s="104"/>
      <c r="UQK4" s="104"/>
      <c r="UQL4" s="104"/>
      <c r="UQM4" s="104"/>
      <c r="UQN4" s="104"/>
      <c r="UQO4" s="104"/>
      <c r="UQP4" s="104"/>
      <c r="UQQ4" s="104"/>
      <c r="UQR4" s="104"/>
      <c r="UQS4" s="104"/>
      <c r="UQT4" s="104"/>
      <c r="UQU4" s="104"/>
      <c r="UQV4" s="104"/>
      <c r="UQW4" s="104"/>
      <c r="UQX4" s="104"/>
      <c r="UQY4" s="104"/>
      <c r="UQZ4" s="104"/>
      <c r="URA4" s="104"/>
      <c r="URB4" s="104"/>
      <c r="URC4" s="104"/>
      <c r="URD4" s="104"/>
      <c r="URE4" s="104"/>
      <c r="URF4" s="104"/>
      <c r="URG4" s="104"/>
      <c r="URH4" s="104"/>
      <c r="URI4" s="104"/>
      <c r="URJ4" s="104"/>
      <c r="URK4" s="104"/>
      <c r="URL4" s="104"/>
      <c r="URM4" s="104"/>
      <c r="URN4" s="104"/>
      <c r="URO4" s="104"/>
      <c r="URP4" s="104"/>
      <c r="URQ4" s="104"/>
      <c r="URR4" s="104"/>
      <c r="URS4" s="104"/>
      <c r="URT4" s="104"/>
      <c r="URU4" s="104"/>
      <c r="URV4" s="104"/>
      <c r="URW4" s="104"/>
      <c r="URX4" s="104"/>
      <c r="URY4" s="104"/>
      <c r="URZ4" s="104"/>
      <c r="USA4" s="104"/>
      <c r="USB4" s="104"/>
      <c r="USC4" s="104"/>
      <c r="USD4" s="104"/>
      <c r="USE4" s="104"/>
      <c r="USF4" s="104"/>
      <c r="USG4" s="104"/>
      <c r="USH4" s="104"/>
      <c r="USI4" s="104"/>
      <c r="USJ4" s="104"/>
      <c r="USK4" s="104"/>
      <c r="USL4" s="104"/>
      <c r="USM4" s="104"/>
      <c r="USN4" s="104"/>
      <c r="USO4" s="104"/>
      <c r="USP4" s="104"/>
      <c r="USQ4" s="104"/>
      <c r="USR4" s="104"/>
      <c r="USS4" s="104"/>
      <c r="UST4" s="104"/>
      <c r="USU4" s="104"/>
      <c r="USV4" s="104"/>
      <c r="USW4" s="104"/>
      <c r="USX4" s="104"/>
      <c r="USY4" s="104"/>
      <c r="USZ4" s="104"/>
      <c r="UTA4" s="104"/>
      <c r="UTB4" s="104"/>
      <c r="UTC4" s="104"/>
      <c r="UTD4" s="104"/>
      <c r="UTE4" s="104"/>
      <c r="UTF4" s="104"/>
      <c r="UTG4" s="104"/>
      <c r="UTH4" s="104"/>
      <c r="UTI4" s="104"/>
      <c r="UTJ4" s="104"/>
      <c r="UTK4" s="104"/>
      <c r="UTL4" s="104"/>
      <c r="UTM4" s="104"/>
      <c r="UTN4" s="104"/>
      <c r="UTO4" s="104"/>
      <c r="UTP4" s="104"/>
      <c r="UTQ4" s="104"/>
      <c r="UTR4" s="104"/>
      <c r="UTS4" s="104"/>
      <c r="UTT4" s="104"/>
      <c r="UTU4" s="104"/>
      <c r="UTV4" s="104"/>
      <c r="UTW4" s="104"/>
      <c r="UTX4" s="104"/>
      <c r="UTY4" s="104"/>
      <c r="UTZ4" s="104"/>
      <c r="UUA4" s="104"/>
      <c r="UUB4" s="104"/>
      <c r="UUC4" s="104"/>
      <c r="UUD4" s="104"/>
      <c r="UUE4" s="104"/>
      <c r="UUF4" s="104"/>
      <c r="UUG4" s="104"/>
      <c r="UUH4" s="104"/>
      <c r="UUI4" s="104"/>
      <c r="UUJ4" s="104"/>
      <c r="UUK4" s="104"/>
      <c r="UUL4" s="104"/>
      <c r="UUM4" s="104"/>
      <c r="UUN4" s="104"/>
      <c r="UUO4" s="104"/>
      <c r="UUP4" s="104"/>
      <c r="UUQ4" s="104"/>
      <c r="UUR4" s="104"/>
      <c r="UUS4" s="104"/>
      <c r="UUT4" s="104"/>
      <c r="UUU4" s="104"/>
      <c r="UUV4" s="104"/>
      <c r="UUW4" s="104"/>
      <c r="UUX4" s="104"/>
      <c r="UUY4" s="104"/>
      <c r="UUZ4" s="104"/>
      <c r="UVA4" s="104"/>
      <c r="UVB4" s="104"/>
      <c r="UVC4" s="104"/>
      <c r="UVD4" s="104"/>
      <c r="UVE4" s="104"/>
      <c r="UVF4" s="104"/>
      <c r="UVG4" s="104"/>
      <c r="UVH4" s="104"/>
      <c r="UVI4" s="104"/>
      <c r="UVJ4" s="104"/>
      <c r="UVK4" s="104"/>
      <c r="UVL4" s="104"/>
      <c r="UVM4" s="104"/>
      <c r="UVN4" s="104"/>
      <c r="UVO4" s="104"/>
      <c r="UVP4" s="104"/>
      <c r="UVQ4" s="104"/>
      <c r="UVR4" s="104"/>
      <c r="UVS4" s="104"/>
      <c r="UVT4" s="104"/>
      <c r="UVU4" s="104"/>
      <c r="UVV4" s="104"/>
      <c r="UVW4" s="104"/>
      <c r="UVX4" s="104"/>
      <c r="UVY4" s="104"/>
      <c r="UVZ4" s="104"/>
      <c r="UWA4" s="104"/>
      <c r="UWB4" s="104"/>
      <c r="UWC4" s="104"/>
      <c r="UWD4" s="104"/>
      <c r="UWE4" s="104"/>
      <c r="UWF4" s="104"/>
      <c r="UWG4" s="104"/>
      <c r="UWH4" s="104"/>
      <c r="UWI4" s="104"/>
      <c r="UWJ4" s="104"/>
      <c r="UWK4" s="104"/>
      <c r="UWL4" s="104"/>
      <c r="UWM4" s="104"/>
      <c r="UWN4" s="104"/>
      <c r="UWO4" s="104"/>
      <c r="UWP4" s="104"/>
      <c r="UWQ4" s="104"/>
      <c r="UWR4" s="104"/>
      <c r="UWS4" s="104"/>
      <c r="UWT4" s="104"/>
      <c r="UWU4" s="104"/>
      <c r="UWV4" s="104"/>
      <c r="UWW4" s="104"/>
      <c r="UWX4" s="104"/>
      <c r="UWY4" s="104"/>
      <c r="UWZ4" s="104"/>
      <c r="UXA4" s="104"/>
      <c r="UXB4" s="104"/>
      <c r="UXC4" s="104"/>
      <c r="UXD4" s="104"/>
      <c r="UXE4" s="104"/>
      <c r="UXF4" s="104"/>
      <c r="UXG4" s="104"/>
      <c r="UXH4" s="104"/>
      <c r="UXI4" s="104"/>
      <c r="UXJ4" s="104"/>
      <c r="UXK4" s="104"/>
      <c r="UXL4" s="104"/>
      <c r="UXM4" s="104"/>
      <c r="UXN4" s="104"/>
      <c r="UXO4" s="104"/>
      <c r="UXP4" s="104"/>
      <c r="UXQ4" s="104"/>
      <c r="UXR4" s="104"/>
      <c r="UXS4" s="104"/>
      <c r="UXT4" s="104"/>
      <c r="UXU4" s="104"/>
      <c r="UXV4" s="104"/>
      <c r="UXW4" s="104"/>
      <c r="UXX4" s="104"/>
      <c r="UXY4" s="104"/>
      <c r="UXZ4" s="104"/>
      <c r="UYA4" s="104"/>
      <c r="UYB4" s="104"/>
      <c r="UYC4" s="104"/>
      <c r="UYD4" s="104"/>
      <c r="UYE4" s="104"/>
      <c r="UYF4" s="104"/>
      <c r="UYG4" s="104"/>
      <c r="UYH4" s="104"/>
      <c r="UYI4" s="104"/>
      <c r="UYJ4" s="104"/>
      <c r="UYK4" s="104"/>
      <c r="UYL4" s="104"/>
      <c r="UYM4" s="104"/>
      <c r="UYN4" s="104"/>
      <c r="UYO4" s="104"/>
      <c r="UYP4" s="104"/>
      <c r="UYQ4" s="104"/>
      <c r="UYR4" s="104"/>
      <c r="UYS4" s="104"/>
      <c r="UYT4" s="104"/>
      <c r="UYU4" s="104"/>
      <c r="UYV4" s="104"/>
      <c r="UYW4" s="104"/>
      <c r="UYX4" s="104"/>
      <c r="UYY4" s="104"/>
      <c r="UYZ4" s="104"/>
      <c r="UZA4" s="104"/>
      <c r="UZB4" s="104"/>
      <c r="UZC4" s="104"/>
      <c r="UZD4" s="104"/>
      <c r="UZE4" s="104"/>
      <c r="UZF4" s="104"/>
      <c r="UZG4" s="104"/>
      <c r="UZH4" s="104"/>
      <c r="UZI4" s="104"/>
      <c r="UZJ4" s="104"/>
      <c r="UZK4" s="104"/>
      <c r="UZL4" s="104"/>
      <c r="UZM4" s="104"/>
      <c r="UZN4" s="104"/>
      <c r="UZO4" s="104"/>
      <c r="UZP4" s="104"/>
      <c r="UZQ4" s="104"/>
      <c r="UZR4" s="104"/>
      <c r="UZS4" s="104"/>
      <c r="UZT4" s="104"/>
      <c r="UZU4" s="104"/>
      <c r="UZV4" s="104"/>
      <c r="UZW4" s="104"/>
      <c r="UZX4" s="104"/>
      <c r="UZY4" s="104"/>
      <c r="UZZ4" s="104"/>
      <c r="VAA4" s="104"/>
      <c r="VAB4" s="104"/>
      <c r="VAC4" s="104"/>
      <c r="VAD4" s="104"/>
      <c r="VAE4" s="104"/>
      <c r="VAF4" s="104"/>
      <c r="VAG4" s="104"/>
      <c r="VAH4" s="104"/>
      <c r="VAI4" s="104"/>
      <c r="VAJ4" s="104"/>
      <c r="VAK4" s="104"/>
      <c r="VAL4" s="104"/>
      <c r="VAM4" s="104"/>
      <c r="VAN4" s="104"/>
      <c r="VAO4" s="104"/>
      <c r="VAP4" s="104"/>
      <c r="VAQ4" s="104"/>
      <c r="VAR4" s="104"/>
      <c r="VAS4" s="104"/>
      <c r="VAT4" s="104"/>
      <c r="VAU4" s="104"/>
      <c r="VAV4" s="104"/>
      <c r="VAW4" s="104"/>
      <c r="VAX4" s="104"/>
      <c r="VAY4" s="104"/>
      <c r="VAZ4" s="104"/>
      <c r="VBA4" s="104"/>
      <c r="VBB4" s="104"/>
      <c r="VBC4" s="104"/>
      <c r="VBD4" s="104"/>
      <c r="VBE4" s="104"/>
      <c r="VBF4" s="104"/>
      <c r="VBG4" s="104"/>
      <c r="VBH4" s="104"/>
      <c r="VBI4" s="104"/>
      <c r="VBJ4" s="104"/>
      <c r="VBK4" s="104"/>
      <c r="VBL4" s="104"/>
      <c r="VBM4" s="104"/>
      <c r="VBN4" s="104"/>
      <c r="VBO4" s="104"/>
      <c r="VBP4" s="104"/>
      <c r="VBQ4" s="104"/>
      <c r="VBR4" s="104"/>
      <c r="VBS4" s="104"/>
      <c r="VBT4" s="104"/>
      <c r="VBU4" s="104"/>
      <c r="VBV4" s="104"/>
      <c r="VBW4" s="104"/>
      <c r="VBX4" s="104"/>
      <c r="VBY4" s="104"/>
      <c r="VBZ4" s="104"/>
      <c r="VCA4" s="104"/>
      <c r="VCB4" s="104"/>
      <c r="VCC4" s="104"/>
      <c r="VCD4" s="104"/>
      <c r="VCE4" s="104"/>
      <c r="VCF4" s="104"/>
      <c r="VCG4" s="104"/>
      <c r="VCH4" s="104"/>
      <c r="VCI4" s="104"/>
      <c r="VCJ4" s="104"/>
      <c r="VCK4" s="104"/>
      <c r="VCL4" s="104"/>
      <c r="VCM4" s="104"/>
      <c r="VCN4" s="104"/>
      <c r="VCO4" s="104"/>
      <c r="VCP4" s="104"/>
      <c r="VCQ4" s="104"/>
      <c r="VCR4" s="104"/>
      <c r="VCS4" s="104"/>
      <c r="VCT4" s="104"/>
      <c r="VCU4" s="104"/>
      <c r="VCV4" s="104"/>
      <c r="VCW4" s="104"/>
      <c r="VCX4" s="104"/>
      <c r="VCY4" s="104"/>
      <c r="VCZ4" s="104"/>
      <c r="VDA4" s="104"/>
      <c r="VDB4" s="104"/>
      <c r="VDC4" s="104"/>
      <c r="VDD4" s="104"/>
      <c r="VDE4" s="104"/>
      <c r="VDF4" s="104"/>
      <c r="VDG4" s="104"/>
      <c r="VDH4" s="104"/>
      <c r="VDI4" s="104"/>
      <c r="VDJ4" s="104"/>
      <c r="VDK4" s="104"/>
      <c r="VDL4" s="104"/>
      <c r="VDM4" s="104"/>
      <c r="VDN4" s="104"/>
      <c r="VDO4" s="104"/>
      <c r="VDP4" s="104"/>
      <c r="VDQ4" s="104"/>
      <c r="VDR4" s="104"/>
      <c r="VDS4" s="104"/>
      <c r="VDT4" s="104"/>
      <c r="VDU4" s="104"/>
      <c r="VDV4" s="104"/>
      <c r="VDW4" s="104"/>
      <c r="VDX4" s="104"/>
      <c r="VDY4" s="104"/>
      <c r="VDZ4" s="104"/>
      <c r="VEA4" s="104"/>
      <c r="VEB4" s="104"/>
      <c r="VEC4" s="104"/>
      <c r="VED4" s="104"/>
      <c r="VEE4" s="104"/>
      <c r="VEF4" s="104"/>
      <c r="VEG4" s="104"/>
      <c r="VEH4" s="104"/>
      <c r="VEI4" s="104"/>
      <c r="VEJ4" s="104"/>
      <c r="VEK4" s="104"/>
      <c r="VEL4" s="104"/>
      <c r="VEM4" s="104"/>
      <c r="VEN4" s="104"/>
      <c r="VEO4" s="104"/>
      <c r="VEP4" s="104"/>
      <c r="VEQ4" s="104"/>
      <c r="VER4" s="104"/>
      <c r="VES4" s="104"/>
      <c r="VET4" s="104"/>
      <c r="VEU4" s="104"/>
      <c r="VEV4" s="104"/>
      <c r="VEW4" s="104"/>
      <c r="VEX4" s="104"/>
      <c r="VEY4" s="104"/>
      <c r="VEZ4" s="104"/>
      <c r="VFA4" s="104"/>
      <c r="VFB4" s="104"/>
      <c r="VFC4" s="104"/>
      <c r="VFD4" s="104"/>
      <c r="VFE4" s="104"/>
      <c r="VFF4" s="104"/>
      <c r="VFG4" s="104"/>
      <c r="VFH4" s="104"/>
      <c r="VFI4" s="104"/>
      <c r="VFJ4" s="104"/>
      <c r="VFK4" s="104"/>
      <c r="VFL4" s="104"/>
      <c r="VFM4" s="104"/>
      <c r="VFN4" s="104"/>
      <c r="VFO4" s="104"/>
      <c r="VFP4" s="104"/>
      <c r="VFQ4" s="104"/>
      <c r="VFR4" s="104"/>
      <c r="VFS4" s="104"/>
      <c r="VFT4" s="104"/>
      <c r="VFU4" s="104"/>
      <c r="VFV4" s="104"/>
      <c r="VFW4" s="104"/>
      <c r="VFX4" s="104"/>
      <c r="VFY4" s="104"/>
      <c r="VFZ4" s="104"/>
      <c r="VGA4" s="104"/>
      <c r="VGB4" s="104"/>
      <c r="VGC4" s="104"/>
      <c r="VGD4" s="104"/>
      <c r="VGE4" s="104"/>
      <c r="VGF4" s="104"/>
      <c r="VGG4" s="104"/>
      <c r="VGH4" s="104"/>
      <c r="VGI4" s="104"/>
      <c r="VGJ4" s="104"/>
      <c r="VGK4" s="104"/>
      <c r="VGL4" s="104"/>
      <c r="VGM4" s="104"/>
      <c r="VGN4" s="104"/>
      <c r="VGO4" s="104"/>
      <c r="VGP4" s="104"/>
      <c r="VGQ4" s="104"/>
      <c r="VGR4" s="104"/>
      <c r="VGS4" s="104"/>
      <c r="VGT4" s="104"/>
      <c r="VGU4" s="104"/>
      <c r="VGV4" s="104"/>
      <c r="VGW4" s="104"/>
      <c r="VGX4" s="104"/>
      <c r="VGY4" s="104"/>
      <c r="VGZ4" s="104"/>
      <c r="VHA4" s="104"/>
      <c r="VHB4" s="104"/>
      <c r="VHC4" s="104"/>
      <c r="VHD4" s="104"/>
      <c r="VHE4" s="104"/>
      <c r="VHF4" s="104"/>
      <c r="VHG4" s="104"/>
      <c r="VHH4" s="104"/>
      <c r="VHI4" s="104"/>
      <c r="VHJ4" s="104"/>
      <c r="VHK4" s="104"/>
      <c r="VHL4" s="104"/>
      <c r="VHM4" s="104"/>
      <c r="VHN4" s="104"/>
      <c r="VHO4" s="104"/>
      <c r="VHP4" s="104"/>
      <c r="VHQ4" s="104"/>
      <c r="VHR4" s="104"/>
      <c r="VHS4" s="104"/>
      <c r="VHT4" s="104"/>
      <c r="VHU4" s="104"/>
      <c r="VHV4" s="104"/>
      <c r="VHW4" s="104"/>
      <c r="VHX4" s="104"/>
      <c r="VHY4" s="104"/>
      <c r="VHZ4" s="104"/>
      <c r="VIA4" s="104"/>
      <c r="VIB4" s="104"/>
      <c r="VIC4" s="104"/>
      <c r="VID4" s="104"/>
      <c r="VIE4" s="104"/>
      <c r="VIF4" s="104"/>
      <c r="VIG4" s="104"/>
      <c r="VIH4" s="104"/>
      <c r="VII4" s="104"/>
      <c r="VIJ4" s="104"/>
      <c r="VIK4" s="104"/>
      <c r="VIL4" s="104"/>
      <c r="VIM4" s="104"/>
      <c r="VIN4" s="104"/>
      <c r="VIO4" s="104"/>
      <c r="VIP4" s="104"/>
      <c r="VIQ4" s="104"/>
      <c r="VIR4" s="104"/>
      <c r="VIS4" s="104"/>
      <c r="VIT4" s="104"/>
      <c r="VIU4" s="104"/>
      <c r="VIV4" s="104"/>
      <c r="VIW4" s="104"/>
      <c r="VIX4" s="104"/>
      <c r="VIY4" s="104"/>
      <c r="VIZ4" s="104"/>
      <c r="VJA4" s="104"/>
      <c r="VJB4" s="104"/>
      <c r="VJC4" s="104"/>
      <c r="VJD4" s="104"/>
      <c r="VJE4" s="104"/>
      <c r="VJF4" s="104"/>
      <c r="VJG4" s="104"/>
      <c r="VJH4" s="104"/>
      <c r="VJI4" s="104"/>
      <c r="VJJ4" s="104"/>
      <c r="VJK4" s="104"/>
      <c r="VJL4" s="104"/>
      <c r="VJM4" s="104"/>
      <c r="VJN4" s="104"/>
      <c r="VJO4" s="104"/>
      <c r="VJP4" s="104"/>
      <c r="VJQ4" s="104"/>
      <c r="VJR4" s="104"/>
      <c r="VJS4" s="104"/>
      <c r="VJT4" s="104"/>
      <c r="VJU4" s="104"/>
      <c r="VJV4" s="104"/>
      <c r="VJW4" s="104"/>
      <c r="VJX4" s="104"/>
      <c r="VJY4" s="104"/>
      <c r="VJZ4" s="104"/>
      <c r="VKA4" s="104"/>
      <c r="VKB4" s="104"/>
      <c r="VKC4" s="104"/>
      <c r="VKD4" s="104"/>
      <c r="VKE4" s="104"/>
      <c r="VKF4" s="104"/>
      <c r="VKG4" s="104"/>
      <c r="VKH4" s="104"/>
      <c r="VKI4" s="104"/>
      <c r="VKJ4" s="104"/>
      <c r="VKK4" s="104"/>
      <c r="VKL4" s="104"/>
      <c r="VKM4" s="104"/>
      <c r="VKN4" s="104"/>
      <c r="VKO4" s="104"/>
      <c r="VKP4" s="104"/>
      <c r="VKQ4" s="104"/>
      <c r="VKR4" s="104"/>
      <c r="VKS4" s="104"/>
      <c r="VKT4" s="104"/>
      <c r="VKU4" s="104"/>
      <c r="VKV4" s="104"/>
      <c r="VKW4" s="104"/>
      <c r="VKX4" s="104"/>
      <c r="VKY4" s="104"/>
      <c r="VKZ4" s="104"/>
      <c r="VLA4" s="104"/>
      <c r="VLB4" s="104"/>
      <c r="VLC4" s="104"/>
      <c r="VLD4" s="104"/>
      <c r="VLE4" s="104"/>
      <c r="VLF4" s="104"/>
      <c r="VLG4" s="104"/>
      <c r="VLH4" s="104"/>
      <c r="VLI4" s="104"/>
      <c r="VLJ4" s="104"/>
      <c r="VLK4" s="104"/>
      <c r="VLL4" s="104"/>
      <c r="VLM4" s="104"/>
      <c r="VLN4" s="104"/>
      <c r="VLO4" s="104"/>
      <c r="VLP4" s="104"/>
      <c r="VLQ4" s="104"/>
      <c r="VLR4" s="104"/>
      <c r="VLS4" s="104"/>
      <c r="VLT4" s="104"/>
      <c r="VLU4" s="104"/>
      <c r="VLV4" s="104"/>
      <c r="VLW4" s="104"/>
      <c r="VLX4" s="104"/>
      <c r="VLY4" s="104"/>
      <c r="VLZ4" s="104"/>
      <c r="VMA4" s="104"/>
      <c r="VMB4" s="104"/>
      <c r="VMC4" s="104"/>
      <c r="VMD4" s="104"/>
      <c r="VME4" s="104"/>
      <c r="VMF4" s="104"/>
      <c r="VMG4" s="104"/>
      <c r="VMH4" s="104"/>
      <c r="VMI4" s="104"/>
      <c r="VMJ4" s="104"/>
      <c r="VMK4" s="104"/>
      <c r="VML4" s="104"/>
      <c r="VMM4" s="104"/>
      <c r="VMN4" s="104"/>
      <c r="VMO4" s="104"/>
      <c r="VMP4" s="104"/>
      <c r="VMQ4" s="104"/>
      <c r="VMR4" s="104"/>
      <c r="VMS4" s="104"/>
      <c r="VMT4" s="104"/>
      <c r="VMU4" s="104"/>
      <c r="VMV4" s="104"/>
      <c r="VMW4" s="104"/>
      <c r="VMX4" s="104"/>
      <c r="VMY4" s="104"/>
      <c r="VMZ4" s="104"/>
      <c r="VNA4" s="104"/>
      <c r="VNB4" s="104"/>
      <c r="VNC4" s="104"/>
      <c r="VND4" s="104"/>
      <c r="VNE4" s="104"/>
      <c r="VNF4" s="104"/>
      <c r="VNG4" s="104"/>
      <c r="VNH4" s="104"/>
      <c r="VNI4" s="104"/>
      <c r="VNJ4" s="104"/>
      <c r="VNK4" s="104"/>
      <c r="VNL4" s="104"/>
      <c r="VNM4" s="104"/>
      <c r="VNN4" s="104"/>
      <c r="VNO4" s="104"/>
      <c r="VNP4" s="104"/>
      <c r="VNQ4" s="104"/>
      <c r="VNR4" s="104"/>
      <c r="VNS4" s="104"/>
      <c r="VNT4" s="104"/>
      <c r="VNU4" s="104"/>
      <c r="VNV4" s="104"/>
      <c r="VNW4" s="104"/>
      <c r="VNX4" s="104"/>
      <c r="VNY4" s="104"/>
      <c r="VNZ4" s="104"/>
      <c r="VOA4" s="104"/>
      <c r="VOB4" s="104"/>
      <c r="VOC4" s="104"/>
      <c r="VOD4" s="104"/>
      <c r="VOE4" s="104"/>
      <c r="VOF4" s="104"/>
      <c r="VOG4" s="104"/>
      <c r="VOH4" s="104"/>
      <c r="VOI4" s="104"/>
      <c r="VOJ4" s="104"/>
      <c r="VOK4" s="104"/>
      <c r="VOL4" s="104"/>
      <c r="VOM4" s="104"/>
      <c r="VON4" s="104"/>
      <c r="VOO4" s="104"/>
      <c r="VOP4" s="104"/>
      <c r="VOQ4" s="104"/>
      <c r="VOR4" s="104"/>
      <c r="VOS4" s="104"/>
      <c r="VOT4" s="104"/>
      <c r="VOU4" s="104"/>
      <c r="VOV4" s="104"/>
      <c r="VOW4" s="104"/>
      <c r="VOX4" s="104"/>
      <c r="VOY4" s="104"/>
      <c r="VOZ4" s="104"/>
      <c r="VPA4" s="104"/>
      <c r="VPB4" s="104"/>
      <c r="VPC4" s="104"/>
      <c r="VPD4" s="104"/>
      <c r="VPE4" s="104"/>
      <c r="VPF4" s="104"/>
      <c r="VPG4" s="104"/>
      <c r="VPH4" s="104"/>
      <c r="VPI4" s="104"/>
      <c r="VPJ4" s="104"/>
      <c r="VPK4" s="104"/>
      <c r="VPL4" s="104"/>
      <c r="VPM4" s="104"/>
      <c r="VPN4" s="104"/>
      <c r="VPO4" s="104"/>
      <c r="VPP4" s="104"/>
      <c r="VPQ4" s="104"/>
      <c r="VPR4" s="104"/>
      <c r="VPS4" s="104"/>
      <c r="VPT4" s="104"/>
      <c r="VPU4" s="104"/>
      <c r="VPV4" s="104"/>
      <c r="VPW4" s="104"/>
      <c r="VPX4" s="104"/>
      <c r="VPY4" s="104"/>
      <c r="VPZ4" s="104"/>
      <c r="VQA4" s="104"/>
      <c r="VQB4" s="104"/>
      <c r="VQC4" s="104"/>
      <c r="VQD4" s="104"/>
      <c r="VQE4" s="104"/>
      <c r="VQF4" s="104"/>
      <c r="VQG4" s="104"/>
      <c r="VQH4" s="104"/>
      <c r="VQI4" s="104"/>
      <c r="VQJ4" s="104"/>
      <c r="VQK4" s="104"/>
      <c r="VQL4" s="104"/>
      <c r="VQM4" s="104"/>
      <c r="VQN4" s="104"/>
      <c r="VQO4" s="104"/>
      <c r="VQP4" s="104"/>
      <c r="VQQ4" s="104"/>
      <c r="VQR4" s="104"/>
      <c r="VQS4" s="104"/>
      <c r="VQT4" s="104"/>
      <c r="VQU4" s="104"/>
      <c r="VQV4" s="104"/>
      <c r="VQW4" s="104"/>
      <c r="VQX4" s="104"/>
      <c r="VQY4" s="104"/>
      <c r="VQZ4" s="104"/>
      <c r="VRA4" s="104"/>
      <c r="VRB4" s="104"/>
      <c r="VRC4" s="104"/>
      <c r="VRD4" s="104"/>
      <c r="VRE4" s="104"/>
      <c r="VRF4" s="104"/>
      <c r="VRG4" s="104"/>
      <c r="VRH4" s="104"/>
      <c r="VRI4" s="104"/>
      <c r="VRJ4" s="104"/>
      <c r="VRK4" s="104"/>
      <c r="VRL4" s="104"/>
      <c r="VRM4" s="104"/>
      <c r="VRN4" s="104"/>
      <c r="VRO4" s="104"/>
      <c r="VRP4" s="104"/>
      <c r="VRQ4" s="104"/>
      <c r="VRR4" s="104"/>
      <c r="VRS4" s="104"/>
      <c r="VRT4" s="104"/>
      <c r="VRU4" s="104"/>
      <c r="VRV4" s="104"/>
      <c r="VRW4" s="104"/>
      <c r="VRX4" s="104"/>
      <c r="VRY4" s="104"/>
      <c r="VRZ4" s="104"/>
      <c r="VSA4" s="104"/>
      <c r="VSB4" s="104"/>
      <c r="VSC4" s="104"/>
      <c r="VSD4" s="104"/>
      <c r="VSE4" s="104"/>
      <c r="VSF4" s="104"/>
      <c r="VSG4" s="104"/>
      <c r="VSH4" s="104"/>
      <c r="VSI4" s="104"/>
      <c r="VSJ4" s="104"/>
      <c r="VSK4" s="104"/>
      <c r="VSL4" s="104"/>
      <c r="VSM4" s="104"/>
      <c r="VSN4" s="104"/>
      <c r="VSO4" s="104"/>
      <c r="VSP4" s="104"/>
      <c r="VSQ4" s="104"/>
      <c r="VSR4" s="104"/>
      <c r="VSS4" s="104"/>
      <c r="VST4" s="104"/>
      <c r="VSU4" s="104"/>
      <c r="VSV4" s="104"/>
      <c r="VSW4" s="104"/>
      <c r="VSX4" s="104"/>
      <c r="VSY4" s="104"/>
      <c r="VSZ4" s="104"/>
      <c r="VTA4" s="104"/>
      <c r="VTB4" s="104"/>
      <c r="VTC4" s="104"/>
      <c r="VTD4" s="104"/>
      <c r="VTE4" s="104"/>
      <c r="VTF4" s="104"/>
      <c r="VTG4" s="104"/>
      <c r="VTH4" s="104"/>
      <c r="VTI4" s="104"/>
      <c r="VTJ4" s="104"/>
      <c r="VTK4" s="104"/>
      <c r="VTL4" s="104"/>
      <c r="VTM4" s="104"/>
      <c r="VTN4" s="104"/>
      <c r="VTO4" s="104"/>
      <c r="VTP4" s="104"/>
      <c r="VTQ4" s="104"/>
      <c r="VTR4" s="104"/>
      <c r="VTS4" s="104"/>
      <c r="VTT4" s="104"/>
      <c r="VTU4" s="104"/>
      <c r="VTV4" s="104"/>
      <c r="VTW4" s="104"/>
      <c r="VTX4" s="104"/>
      <c r="VTY4" s="104"/>
      <c r="VTZ4" s="104"/>
      <c r="VUA4" s="104"/>
      <c r="VUB4" s="104"/>
      <c r="VUC4" s="104"/>
      <c r="VUD4" s="104"/>
      <c r="VUE4" s="104"/>
      <c r="VUF4" s="104"/>
      <c r="VUG4" s="104"/>
      <c r="VUH4" s="104"/>
      <c r="VUI4" s="104"/>
      <c r="VUJ4" s="104"/>
      <c r="VUK4" s="104"/>
      <c r="VUL4" s="104"/>
      <c r="VUM4" s="104"/>
      <c r="VUN4" s="104"/>
      <c r="VUO4" s="104"/>
      <c r="VUP4" s="104"/>
      <c r="VUQ4" s="104"/>
      <c r="VUR4" s="104"/>
      <c r="VUS4" s="104"/>
      <c r="VUT4" s="104"/>
      <c r="VUU4" s="104"/>
      <c r="VUV4" s="104"/>
      <c r="VUW4" s="104"/>
      <c r="VUX4" s="104"/>
      <c r="VUY4" s="104"/>
      <c r="VUZ4" s="104"/>
      <c r="VVA4" s="104"/>
      <c r="VVB4" s="104"/>
      <c r="VVC4" s="104"/>
      <c r="VVD4" s="104"/>
      <c r="VVE4" s="104"/>
      <c r="VVF4" s="104"/>
      <c r="VVG4" s="104"/>
      <c r="VVH4" s="104"/>
      <c r="VVI4" s="104"/>
      <c r="VVJ4" s="104"/>
      <c r="VVK4" s="104"/>
      <c r="VVL4" s="104"/>
      <c r="VVM4" s="104"/>
      <c r="VVN4" s="104"/>
      <c r="VVO4" s="104"/>
      <c r="VVP4" s="104"/>
      <c r="VVQ4" s="104"/>
      <c r="VVR4" s="104"/>
      <c r="VVS4" s="104"/>
      <c r="VVT4" s="104"/>
      <c r="VVU4" s="104"/>
      <c r="VVV4" s="104"/>
      <c r="VVW4" s="104"/>
      <c r="VVX4" s="104"/>
      <c r="VVY4" s="104"/>
      <c r="VVZ4" s="104"/>
      <c r="VWA4" s="104"/>
      <c r="VWB4" s="104"/>
      <c r="VWC4" s="104"/>
      <c r="VWD4" s="104"/>
      <c r="VWE4" s="104"/>
      <c r="VWF4" s="104"/>
      <c r="VWG4" s="104"/>
      <c r="VWH4" s="104"/>
      <c r="VWI4" s="104"/>
      <c r="VWJ4" s="104"/>
      <c r="VWK4" s="104"/>
      <c r="VWL4" s="104"/>
      <c r="VWM4" s="104"/>
      <c r="VWN4" s="104"/>
      <c r="VWO4" s="104"/>
      <c r="VWP4" s="104"/>
      <c r="VWQ4" s="104"/>
      <c r="VWR4" s="104"/>
      <c r="VWS4" s="104"/>
      <c r="VWT4" s="104"/>
      <c r="VWU4" s="104"/>
      <c r="VWV4" s="104"/>
      <c r="VWW4" s="104"/>
      <c r="VWX4" s="104"/>
      <c r="VWY4" s="104"/>
      <c r="VWZ4" s="104"/>
      <c r="VXA4" s="104"/>
      <c r="VXB4" s="104"/>
      <c r="VXC4" s="104"/>
      <c r="VXD4" s="104"/>
      <c r="VXE4" s="104"/>
      <c r="VXF4" s="104"/>
      <c r="VXG4" s="104"/>
      <c r="VXH4" s="104"/>
      <c r="VXI4" s="104"/>
      <c r="VXJ4" s="104"/>
      <c r="VXK4" s="104"/>
      <c r="VXL4" s="104"/>
      <c r="VXM4" s="104"/>
      <c r="VXN4" s="104"/>
      <c r="VXO4" s="104"/>
      <c r="VXP4" s="104"/>
      <c r="VXQ4" s="104"/>
      <c r="VXR4" s="104"/>
      <c r="VXS4" s="104"/>
      <c r="VXT4" s="104"/>
      <c r="VXU4" s="104"/>
      <c r="VXV4" s="104"/>
      <c r="VXW4" s="104"/>
      <c r="VXX4" s="104"/>
      <c r="VXY4" s="104"/>
      <c r="VXZ4" s="104"/>
      <c r="VYA4" s="104"/>
      <c r="VYB4" s="104"/>
      <c r="VYC4" s="104"/>
      <c r="VYD4" s="104"/>
      <c r="VYE4" s="104"/>
      <c r="VYF4" s="104"/>
      <c r="VYG4" s="104"/>
      <c r="VYH4" s="104"/>
      <c r="VYI4" s="104"/>
      <c r="VYJ4" s="104"/>
      <c r="VYK4" s="104"/>
      <c r="VYL4" s="104"/>
      <c r="VYM4" s="104"/>
      <c r="VYN4" s="104"/>
      <c r="VYO4" s="104"/>
      <c r="VYP4" s="104"/>
      <c r="VYQ4" s="104"/>
      <c r="VYR4" s="104"/>
      <c r="VYS4" s="104"/>
      <c r="VYT4" s="104"/>
      <c r="VYU4" s="104"/>
      <c r="VYV4" s="104"/>
      <c r="VYW4" s="104"/>
      <c r="VYX4" s="104"/>
      <c r="VYY4" s="104"/>
      <c r="VYZ4" s="104"/>
      <c r="VZA4" s="104"/>
      <c r="VZB4" s="104"/>
      <c r="VZC4" s="104"/>
      <c r="VZD4" s="104"/>
      <c r="VZE4" s="104"/>
      <c r="VZF4" s="104"/>
      <c r="VZG4" s="104"/>
      <c r="VZH4" s="104"/>
      <c r="VZI4" s="104"/>
      <c r="VZJ4" s="104"/>
      <c r="VZK4" s="104"/>
      <c r="VZL4" s="104"/>
      <c r="VZM4" s="104"/>
      <c r="VZN4" s="104"/>
      <c r="VZO4" s="104"/>
      <c r="VZP4" s="104"/>
      <c r="VZQ4" s="104"/>
      <c r="VZR4" s="104"/>
      <c r="VZS4" s="104"/>
      <c r="VZT4" s="104"/>
      <c r="VZU4" s="104"/>
      <c r="VZV4" s="104"/>
      <c r="VZW4" s="104"/>
      <c r="VZX4" s="104"/>
      <c r="VZY4" s="104"/>
      <c r="VZZ4" s="104"/>
      <c r="WAA4" s="104"/>
      <c r="WAB4" s="104"/>
      <c r="WAC4" s="104"/>
      <c r="WAD4" s="104"/>
      <c r="WAE4" s="104"/>
      <c r="WAF4" s="104"/>
      <c r="WAG4" s="104"/>
      <c r="WAH4" s="104"/>
      <c r="WAI4" s="104"/>
      <c r="WAJ4" s="104"/>
      <c r="WAK4" s="104"/>
      <c r="WAL4" s="104"/>
      <c r="WAM4" s="104"/>
      <c r="WAN4" s="104"/>
      <c r="WAO4" s="104"/>
      <c r="WAP4" s="104"/>
      <c r="WAQ4" s="104"/>
      <c r="WAR4" s="104"/>
      <c r="WAS4" s="104"/>
      <c r="WAT4" s="104"/>
      <c r="WAU4" s="104"/>
      <c r="WAV4" s="104"/>
      <c r="WAW4" s="104"/>
      <c r="WAX4" s="104"/>
      <c r="WAY4" s="104"/>
      <c r="WAZ4" s="104"/>
      <c r="WBA4" s="104"/>
      <c r="WBB4" s="104"/>
      <c r="WBC4" s="104"/>
      <c r="WBD4" s="104"/>
      <c r="WBE4" s="104"/>
      <c r="WBF4" s="104"/>
      <c r="WBG4" s="104"/>
      <c r="WBH4" s="104"/>
      <c r="WBI4" s="104"/>
      <c r="WBJ4" s="104"/>
      <c r="WBK4" s="104"/>
      <c r="WBL4" s="104"/>
      <c r="WBM4" s="104"/>
      <c r="WBN4" s="104"/>
      <c r="WBO4" s="104"/>
      <c r="WBP4" s="104"/>
      <c r="WBQ4" s="104"/>
      <c r="WBR4" s="104"/>
      <c r="WBS4" s="104"/>
      <c r="WBT4" s="104"/>
      <c r="WBU4" s="104"/>
      <c r="WBV4" s="104"/>
      <c r="WBW4" s="104"/>
      <c r="WBX4" s="104"/>
      <c r="WBY4" s="104"/>
      <c r="WBZ4" s="104"/>
      <c r="WCA4" s="104"/>
      <c r="WCB4" s="104"/>
      <c r="WCC4" s="104"/>
      <c r="WCD4" s="104"/>
      <c r="WCE4" s="104"/>
      <c r="WCF4" s="104"/>
      <c r="WCG4" s="104"/>
      <c r="WCH4" s="104"/>
      <c r="WCI4" s="104"/>
      <c r="WCJ4" s="104"/>
      <c r="WCK4" s="104"/>
      <c r="WCL4" s="104"/>
      <c r="WCM4" s="104"/>
      <c r="WCN4" s="104"/>
      <c r="WCO4" s="104"/>
      <c r="WCP4" s="104"/>
      <c r="WCQ4" s="104"/>
      <c r="WCR4" s="104"/>
      <c r="WCS4" s="104"/>
      <c r="WCT4" s="104"/>
      <c r="WCU4" s="104"/>
      <c r="WCV4" s="104"/>
      <c r="WCW4" s="104"/>
      <c r="WCX4" s="104"/>
      <c r="WCY4" s="104"/>
      <c r="WCZ4" s="104"/>
      <c r="WDA4" s="104"/>
      <c r="WDB4" s="104"/>
      <c r="WDC4" s="104"/>
      <c r="WDD4" s="104"/>
      <c r="WDE4" s="104"/>
      <c r="WDF4" s="104"/>
      <c r="WDG4" s="104"/>
      <c r="WDH4" s="104"/>
      <c r="WDI4" s="104"/>
      <c r="WDJ4" s="104"/>
      <c r="WDK4" s="104"/>
      <c r="WDL4" s="104"/>
      <c r="WDM4" s="104"/>
      <c r="WDN4" s="104"/>
      <c r="WDO4" s="104"/>
      <c r="WDP4" s="104"/>
      <c r="WDQ4" s="104"/>
      <c r="WDR4" s="104"/>
      <c r="WDS4" s="104"/>
      <c r="WDT4" s="104"/>
      <c r="WDU4" s="104"/>
      <c r="WDV4" s="104"/>
      <c r="WDW4" s="104"/>
      <c r="WDX4" s="104"/>
      <c r="WDY4" s="104"/>
      <c r="WDZ4" s="104"/>
      <c r="WEA4" s="104"/>
      <c r="WEB4" s="104"/>
      <c r="WEC4" s="104"/>
      <c r="WED4" s="104"/>
      <c r="WEE4" s="104"/>
      <c r="WEF4" s="104"/>
      <c r="WEG4" s="104"/>
      <c r="WEH4" s="104"/>
      <c r="WEI4" s="104"/>
      <c r="WEJ4" s="104"/>
      <c r="WEK4" s="104"/>
      <c r="WEL4" s="104"/>
      <c r="WEM4" s="104"/>
      <c r="WEN4" s="104"/>
      <c r="WEO4" s="104"/>
      <c r="WEP4" s="104"/>
      <c r="WEQ4" s="104"/>
      <c r="WER4" s="104"/>
      <c r="WES4" s="104"/>
      <c r="WET4" s="104"/>
      <c r="WEU4" s="104"/>
      <c r="WEV4" s="104"/>
      <c r="WEW4" s="104"/>
      <c r="WEX4" s="104"/>
      <c r="WEY4" s="104"/>
      <c r="WEZ4" s="104"/>
      <c r="WFA4" s="104"/>
      <c r="WFB4" s="104"/>
      <c r="WFC4" s="104"/>
      <c r="WFD4" s="104"/>
      <c r="WFE4" s="104"/>
      <c r="WFF4" s="104"/>
      <c r="WFG4" s="104"/>
      <c r="WFH4" s="104"/>
      <c r="WFI4" s="104"/>
      <c r="WFJ4" s="104"/>
      <c r="WFK4" s="104"/>
      <c r="WFL4" s="104"/>
      <c r="WFM4" s="104"/>
      <c r="WFN4" s="104"/>
      <c r="WFO4" s="104"/>
      <c r="WFP4" s="104"/>
      <c r="WFQ4" s="104"/>
      <c r="WFR4" s="104"/>
      <c r="WFS4" s="104"/>
      <c r="WFT4" s="104"/>
      <c r="WFU4" s="104"/>
      <c r="WFV4" s="104"/>
      <c r="WFW4" s="104"/>
      <c r="WFX4" s="104"/>
      <c r="WFY4" s="104"/>
      <c r="WFZ4" s="104"/>
      <c r="WGA4" s="104"/>
      <c r="WGB4" s="104"/>
      <c r="WGC4" s="104"/>
      <c r="WGD4" s="104"/>
      <c r="WGE4" s="104"/>
      <c r="WGF4" s="104"/>
      <c r="WGG4" s="104"/>
      <c r="WGH4" s="104"/>
      <c r="WGI4" s="104"/>
      <c r="WGJ4" s="104"/>
      <c r="WGK4" s="104"/>
      <c r="WGL4" s="104"/>
      <c r="WGM4" s="104"/>
      <c r="WGN4" s="104"/>
      <c r="WGO4" s="104"/>
      <c r="WGP4" s="104"/>
      <c r="WGQ4" s="104"/>
      <c r="WGR4" s="104"/>
      <c r="WGS4" s="104"/>
      <c r="WGT4" s="104"/>
      <c r="WGU4" s="104"/>
      <c r="WGV4" s="104"/>
      <c r="WGW4" s="104"/>
      <c r="WGX4" s="104"/>
      <c r="WGY4" s="104"/>
      <c r="WGZ4" s="104"/>
      <c r="WHA4" s="104"/>
      <c r="WHB4" s="104"/>
      <c r="WHC4" s="104"/>
      <c r="WHD4" s="104"/>
      <c r="WHE4" s="104"/>
      <c r="WHF4" s="104"/>
      <c r="WHG4" s="104"/>
      <c r="WHH4" s="104"/>
      <c r="WHI4" s="104"/>
      <c r="WHJ4" s="104"/>
      <c r="WHK4" s="104"/>
      <c r="WHL4" s="104"/>
      <c r="WHM4" s="104"/>
      <c r="WHN4" s="104"/>
      <c r="WHO4" s="104"/>
      <c r="WHP4" s="104"/>
      <c r="WHQ4" s="104"/>
      <c r="WHR4" s="104"/>
      <c r="WHS4" s="104"/>
      <c r="WHT4" s="104"/>
      <c r="WHU4" s="104"/>
      <c r="WHV4" s="104"/>
      <c r="WHW4" s="104"/>
      <c r="WHX4" s="104"/>
      <c r="WHY4" s="104"/>
      <c r="WHZ4" s="104"/>
      <c r="WIA4" s="104"/>
      <c r="WIB4" s="104"/>
      <c r="WIC4" s="104"/>
      <c r="WID4" s="104"/>
      <c r="WIE4" s="104"/>
      <c r="WIF4" s="104"/>
      <c r="WIG4" s="104"/>
      <c r="WIH4" s="104"/>
      <c r="WII4" s="104"/>
      <c r="WIJ4" s="104"/>
      <c r="WIK4" s="104"/>
      <c r="WIL4" s="104"/>
      <c r="WIM4" s="104"/>
      <c r="WIN4" s="104"/>
      <c r="WIO4" s="104"/>
      <c r="WIP4" s="104"/>
      <c r="WIQ4" s="104"/>
      <c r="WIR4" s="104"/>
      <c r="WIS4" s="104"/>
      <c r="WIT4" s="104"/>
      <c r="WIU4" s="104"/>
      <c r="WIV4" s="104"/>
      <c r="WIW4" s="104"/>
      <c r="WIX4" s="104"/>
      <c r="WIY4" s="104"/>
      <c r="WIZ4" s="104"/>
      <c r="WJA4" s="104"/>
      <c r="WJB4" s="104"/>
      <c r="WJC4" s="104"/>
      <c r="WJD4" s="104"/>
      <c r="WJE4" s="104"/>
      <c r="WJF4" s="104"/>
      <c r="WJG4" s="104"/>
      <c r="WJH4" s="104"/>
      <c r="WJI4" s="104"/>
      <c r="WJJ4" s="104"/>
      <c r="WJK4" s="104"/>
      <c r="WJL4" s="104"/>
      <c r="WJM4" s="104"/>
      <c r="WJN4" s="104"/>
      <c r="WJO4" s="104"/>
      <c r="WJP4" s="104"/>
      <c r="WJQ4" s="104"/>
      <c r="WJR4" s="104"/>
      <c r="WJS4" s="104"/>
      <c r="WJT4" s="104"/>
      <c r="WJU4" s="104"/>
      <c r="WJV4" s="104"/>
      <c r="WJW4" s="104"/>
      <c r="WJX4" s="104"/>
      <c r="WJY4" s="104"/>
      <c r="WJZ4" s="104"/>
      <c r="WKA4" s="104"/>
      <c r="WKB4" s="104"/>
      <c r="WKC4" s="104"/>
      <c r="WKD4" s="104"/>
      <c r="WKE4" s="104"/>
      <c r="WKF4" s="104"/>
      <c r="WKG4" s="104"/>
      <c r="WKH4" s="104"/>
      <c r="WKI4" s="104"/>
      <c r="WKJ4" s="104"/>
      <c r="WKK4" s="104"/>
      <c r="WKL4" s="104"/>
      <c r="WKM4" s="104"/>
      <c r="WKN4" s="104"/>
      <c r="WKO4" s="104"/>
      <c r="WKP4" s="104"/>
      <c r="WKQ4" s="104"/>
      <c r="WKR4" s="104"/>
      <c r="WKS4" s="104"/>
      <c r="WKT4" s="104"/>
      <c r="WKU4" s="104"/>
      <c r="WKV4" s="104"/>
      <c r="WKW4" s="104"/>
      <c r="WKX4" s="104"/>
      <c r="WKY4" s="104"/>
      <c r="WKZ4" s="104"/>
      <c r="WLA4" s="104"/>
      <c r="WLB4" s="104"/>
      <c r="WLC4" s="104"/>
      <c r="WLD4" s="104"/>
      <c r="WLE4" s="104"/>
      <c r="WLF4" s="104"/>
      <c r="WLG4" s="104"/>
      <c r="WLH4" s="104"/>
      <c r="WLI4" s="104"/>
      <c r="WLJ4" s="104"/>
      <c r="WLK4" s="104"/>
      <c r="WLL4" s="104"/>
      <c r="WLM4" s="104"/>
      <c r="WLN4" s="104"/>
      <c r="WLO4" s="104"/>
      <c r="WLP4" s="104"/>
      <c r="WLQ4" s="104"/>
      <c r="WLR4" s="104"/>
      <c r="WLS4" s="104"/>
      <c r="WLT4" s="104"/>
      <c r="WLU4" s="104"/>
      <c r="WLV4" s="104"/>
      <c r="WLW4" s="104"/>
      <c r="WLX4" s="104"/>
      <c r="WLY4" s="104"/>
      <c r="WLZ4" s="104"/>
      <c r="WMA4" s="104"/>
      <c r="WMB4" s="104"/>
      <c r="WMC4" s="104"/>
      <c r="WMD4" s="104"/>
      <c r="WME4" s="104"/>
      <c r="WMF4" s="104"/>
      <c r="WMG4" s="104"/>
      <c r="WMH4" s="104"/>
      <c r="WMI4" s="104"/>
      <c r="WMJ4" s="104"/>
      <c r="WMK4" s="104"/>
      <c r="WML4" s="104"/>
      <c r="WMM4" s="104"/>
      <c r="WMN4" s="104"/>
      <c r="WMO4" s="104"/>
      <c r="WMP4" s="104"/>
      <c r="WMQ4" s="104"/>
      <c r="WMR4" s="104"/>
      <c r="WMS4" s="104"/>
      <c r="WMT4" s="104"/>
      <c r="WMU4" s="104"/>
      <c r="WMV4" s="104"/>
      <c r="WMW4" s="104"/>
      <c r="WMX4" s="104"/>
      <c r="WMY4" s="104"/>
      <c r="WMZ4" s="104"/>
      <c r="WNA4" s="104"/>
      <c r="WNB4" s="104"/>
      <c r="WNC4" s="104"/>
      <c r="WND4" s="104"/>
      <c r="WNE4" s="104"/>
      <c r="WNF4" s="104"/>
      <c r="WNG4" s="104"/>
      <c r="WNH4" s="104"/>
      <c r="WNI4" s="104"/>
      <c r="WNJ4" s="104"/>
      <c r="WNK4" s="104"/>
      <c r="WNL4" s="104"/>
      <c r="WNM4" s="104"/>
      <c r="WNN4" s="104"/>
      <c r="WNO4" s="104"/>
      <c r="WNP4" s="104"/>
      <c r="WNQ4" s="104"/>
      <c r="WNR4" s="104"/>
      <c r="WNS4" s="104"/>
      <c r="WNT4" s="104"/>
      <c r="WNU4" s="104"/>
      <c r="WNV4" s="104"/>
      <c r="WNW4" s="104"/>
      <c r="WNX4" s="104"/>
      <c r="WNY4" s="104"/>
      <c r="WNZ4" s="104"/>
      <c r="WOA4" s="104"/>
      <c r="WOB4" s="104"/>
      <c r="WOC4" s="104"/>
      <c r="WOD4" s="104"/>
      <c r="WOE4" s="104"/>
      <c r="WOF4" s="104"/>
      <c r="WOG4" s="104"/>
      <c r="WOH4" s="104"/>
      <c r="WOI4" s="104"/>
      <c r="WOJ4" s="104"/>
      <c r="WOK4" s="104"/>
      <c r="WOL4" s="104"/>
      <c r="WOM4" s="104"/>
      <c r="WON4" s="104"/>
      <c r="WOO4" s="104"/>
      <c r="WOP4" s="104"/>
      <c r="WOQ4" s="104"/>
      <c r="WOR4" s="104"/>
      <c r="WOS4" s="104"/>
      <c r="WOT4" s="104"/>
      <c r="WOU4" s="104"/>
      <c r="WOV4" s="104"/>
      <c r="WOW4" s="104"/>
      <c r="WOX4" s="104"/>
      <c r="WOY4" s="104"/>
      <c r="WOZ4" s="104"/>
      <c r="WPA4" s="104"/>
      <c r="WPB4" s="104"/>
      <c r="WPC4" s="104"/>
      <c r="WPD4" s="104"/>
      <c r="WPE4" s="104"/>
      <c r="WPF4" s="104"/>
      <c r="WPG4" s="104"/>
      <c r="WPH4" s="104"/>
      <c r="WPI4" s="104"/>
      <c r="WPJ4" s="104"/>
      <c r="WPK4" s="104"/>
      <c r="WPL4" s="104"/>
      <c r="WPM4" s="104"/>
      <c r="WPN4" s="104"/>
      <c r="WPO4" s="104"/>
      <c r="WPP4" s="104"/>
      <c r="WPQ4" s="104"/>
      <c r="WPR4" s="104"/>
      <c r="WPS4" s="104"/>
      <c r="WPT4" s="104"/>
      <c r="WPU4" s="104"/>
      <c r="WPV4" s="104"/>
      <c r="WPW4" s="104"/>
      <c r="WPX4" s="104"/>
      <c r="WPY4" s="104"/>
      <c r="WPZ4" s="104"/>
      <c r="WQA4" s="104"/>
      <c r="WQB4" s="104"/>
      <c r="WQC4" s="104"/>
      <c r="WQD4" s="104"/>
      <c r="WQE4" s="104"/>
      <c r="WQF4" s="104"/>
      <c r="WQG4" s="104"/>
      <c r="WQH4" s="104"/>
      <c r="WQI4" s="104"/>
      <c r="WQJ4" s="104"/>
      <c r="WQK4" s="104"/>
      <c r="WQL4" s="104"/>
      <c r="WQM4" s="104"/>
      <c r="WQN4" s="104"/>
      <c r="WQO4" s="104"/>
      <c r="WQP4" s="104"/>
      <c r="WQQ4" s="104"/>
      <c r="WQR4" s="104"/>
      <c r="WQS4" s="104"/>
      <c r="WQT4" s="104"/>
      <c r="WQU4" s="104"/>
      <c r="WQV4" s="104"/>
      <c r="WQW4" s="104"/>
      <c r="WQX4" s="104"/>
      <c r="WQY4" s="104"/>
      <c r="WQZ4" s="104"/>
      <c r="WRA4" s="104"/>
      <c r="WRB4" s="104"/>
      <c r="WRC4" s="104"/>
      <c r="WRD4" s="104"/>
      <c r="WRE4" s="104"/>
      <c r="WRF4" s="104"/>
      <c r="WRG4" s="104"/>
      <c r="WRH4" s="104"/>
      <c r="WRI4" s="104"/>
      <c r="WRJ4" s="104"/>
      <c r="WRK4" s="104"/>
      <c r="WRL4" s="104"/>
      <c r="WRM4" s="104"/>
      <c r="WRN4" s="104"/>
      <c r="WRO4" s="104"/>
      <c r="WRP4" s="104"/>
      <c r="WRQ4" s="104"/>
      <c r="WRR4" s="104"/>
      <c r="WRS4" s="104"/>
      <c r="WRT4" s="104"/>
      <c r="WRU4" s="104"/>
      <c r="WRV4" s="104"/>
      <c r="WRW4" s="104"/>
      <c r="WRX4" s="104"/>
      <c r="WRY4" s="104"/>
      <c r="WRZ4" s="104"/>
      <c r="WSA4" s="104"/>
      <c r="WSB4" s="104"/>
      <c r="WSC4" s="104"/>
      <c r="WSD4" s="104"/>
      <c r="WSE4" s="104"/>
      <c r="WSF4" s="104"/>
      <c r="WSG4" s="104"/>
      <c r="WSH4" s="104"/>
      <c r="WSI4" s="104"/>
      <c r="WSJ4" s="104"/>
      <c r="WSK4" s="104"/>
      <c r="WSL4" s="104"/>
      <c r="WSM4" s="104"/>
      <c r="WSN4" s="104"/>
      <c r="WSO4" s="104"/>
      <c r="WSP4" s="104"/>
      <c r="WSQ4" s="104"/>
      <c r="WSR4" s="104"/>
      <c r="WSS4" s="104"/>
      <c r="WST4" s="104"/>
      <c r="WSU4" s="104"/>
      <c r="WSV4" s="104"/>
      <c r="WSW4" s="104"/>
      <c r="WSX4" s="104"/>
      <c r="WSY4" s="104"/>
      <c r="WSZ4" s="104"/>
      <c r="WTA4" s="104"/>
      <c r="WTB4" s="104"/>
      <c r="WTC4" s="104"/>
      <c r="WTD4" s="104"/>
      <c r="WTE4" s="104"/>
      <c r="WTF4" s="104"/>
      <c r="WTG4" s="104"/>
      <c r="WTH4" s="104"/>
      <c r="WTI4" s="104"/>
      <c r="WTJ4" s="104"/>
      <c r="WTK4" s="104"/>
      <c r="WTL4" s="104"/>
      <c r="WTM4" s="104"/>
      <c r="WTN4" s="104"/>
      <c r="WTO4" s="104"/>
      <c r="WTP4" s="104"/>
      <c r="WTQ4" s="104"/>
      <c r="WTR4" s="104"/>
      <c r="WTS4" s="104"/>
      <c r="WTT4" s="104"/>
      <c r="WTU4" s="104"/>
      <c r="WTV4" s="104"/>
      <c r="WTW4" s="104"/>
      <c r="WTX4" s="104"/>
      <c r="WTY4" s="104"/>
      <c r="WTZ4" s="104"/>
      <c r="WUA4" s="104"/>
      <c r="WUB4" s="104"/>
      <c r="WUC4" s="104"/>
      <c r="WUD4" s="104"/>
      <c r="WUE4" s="104"/>
      <c r="WUF4" s="104"/>
      <c r="WUG4" s="104"/>
      <c r="WUH4" s="104"/>
      <c r="WUI4" s="104"/>
      <c r="WUJ4" s="104"/>
      <c r="WUK4" s="104"/>
      <c r="WUL4" s="104"/>
      <c r="WUM4" s="104"/>
      <c r="WUN4" s="104"/>
      <c r="WUO4" s="104"/>
      <c r="WUP4" s="104"/>
      <c r="WUQ4" s="104"/>
      <c r="WUR4" s="104"/>
      <c r="WUS4" s="104"/>
      <c r="WUT4" s="104"/>
      <c r="WUU4" s="104"/>
      <c r="WUV4" s="104"/>
      <c r="WUW4" s="104"/>
      <c r="WUX4" s="104"/>
      <c r="WUY4" s="104"/>
      <c r="WUZ4" s="104"/>
      <c r="WVA4" s="104"/>
      <c r="WVB4" s="104"/>
      <c r="WVC4" s="104"/>
      <c r="WVD4" s="104"/>
      <c r="WVE4" s="104"/>
      <c r="WVF4" s="104"/>
      <c r="WVG4" s="104"/>
      <c r="WVH4" s="104"/>
      <c r="WVI4" s="104"/>
      <c r="WVJ4" s="104"/>
      <c r="WVK4" s="104"/>
      <c r="WVL4" s="104"/>
      <c r="WVM4" s="104"/>
      <c r="WVN4" s="104"/>
      <c r="WVO4" s="104"/>
      <c r="WVP4" s="104"/>
      <c r="WVQ4" s="104"/>
      <c r="WVR4" s="104"/>
      <c r="WVS4" s="104"/>
      <c r="WVT4" s="104"/>
      <c r="WVU4" s="104"/>
      <c r="WVV4" s="104"/>
      <c r="WVW4" s="104"/>
      <c r="WVX4" s="104"/>
      <c r="WVY4" s="104"/>
      <c r="WVZ4" s="104"/>
      <c r="WWA4" s="104"/>
      <c r="WWB4" s="104"/>
      <c r="WWC4" s="104"/>
      <c r="WWD4" s="104"/>
      <c r="WWE4" s="104"/>
      <c r="WWF4" s="104"/>
      <c r="WWG4" s="104"/>
      <c r="WWH4" s="104"/>
      <c r="WWI4" s="104"/>
      <c r="WWJ4" s="104"/>
      <c r="WWK4" s="104"/>
      <c r="WWL4" s="104"/>
      <c r="WWM4" s="104"/>
      <c r="WWN4" s="104"/>
      <c r="WWO4" s="104"/>
      <c r="WWP4" s="104"/>
      <c r="WWQ4" s="104"/>
      <c r="WWR4" s="104"/>
      <c r="WWS4" s="104"/>
      <c r="WWT4" s="104"/>
      <c r="WWU4" s="104"/>
      <c r="WWV4" s="104"/>
      <c r="WWW4" s="104"/>
      <c r="WWX4" s="104"/>
      <c r="WWY4" s="104"/>
      <c r="WWZ4" s="104"/>
      <c r="WXA4" s="104"/>
      <c r="WXB4" s="104"/>
      <c r="WXC4" s="104"/>
      <c r="WXD4" s="104"/>
      <c r="WXE4" s="104"/>
      <c r="WXF4" s="104"/>
      <c r="WXG4" s="104"/>
      <c r="WXH4" s="104"/>
      <c r="WXI4" s="104"/>
      <c r="WXJ4" s="104"/>
      <c r="WXK4" s="104"/>
      <c r="WXL4" s="104"/>
      <c r="WXM4" s="104"/>
      <c r="WXN4" s="104"/>
      <c r="WXO4" s="104"/>
      <c r="WXP4" s="104"/>
      <c r="WXQ4" s="104"/>
      <c r="WXR4" s="104"/>
      <c r="WXS4" s="104"/>
      <c r="WXT4" s="104"/>
      <c r="WXU4" s="104"/>
      <c r="WXV4" s="104"/>
      <c r="WXW4" s="104"/>
      <c r="WXX4" s="104"/>
      <c r="WXY4" s="104"/>
      <c r="WXZ4" s="104"/>
      <c r="WYA4" s="104"/>
      <c r="WYB4" s="104"/>
      <c r="WYC4" s="104"/>
      <c r="WYD4" s="104"/>
      <c r="WYE4" s="104"/>
      <c r="WYF4" s="104"/>
      <c r="WYG4" s="104"/>
      <c r="WYH4" s="104"/>
      <c r="WYI4" s="104"/>
      <c r="WYJ4" s="104"/>
      <c r="WYK4" s="104"/>
      <c r="WYL4" s="104"/>
      <c r="WYM4" s="104"/>
      <c r="WYN4" s="104"/>
      <c r="WYO4" s="104"/>
      <c r="WYP4" s="104"/>
      <c r="WYQ4" s="104"/>
      <c r="WYR4" s="104"/>
      <c r="WYS4" s="104"/>
      <c r="WYT4" s="104"/>
      <c r="WYU4" s="104"/>
      <c r="WYV4" s="104"/>
      <c r="WYW4" s="104"/>
      <c r="WYX4" s="104"/>
      <c r="WYY4" s="104"/>
      <c r="WYZ4" s="104"/>
      <c r="WZA4" s="104"/>
      <c r="WZB4" s="104"/>
      <c r="WZC4" s="104"/>
      <c r="WZD4" s="104"/>
      <c r="WZE4" s="104"/>
      <c r="WZF4" s="104"/>
      <c r="WZG4" s="104"/>
      <c r="WZH4" s="104"/>
      <c r="WZI4" s="104"/>
      <c r="WZJ4" s="104"/>
      <c r="WZK4" s="104"/>
      <c r="WZL4" s="104"/>
      <c r="WZM4" s="104"/>
      <c r="WZN4" s="104"/>
      <c r="WZO4" s="104"/>
      <c r="WZP4" s="104"/>
      <c r="WZQ4" s="104"/>
      <c r="WZR4" s="104"/>
      <c r="WZS4" s="104"/>
      <c r="WZT4" s="104"/>
      <c r="WZU4" s="104"/>
      <c r="WZV4" s="104"/>
      <c r="WZW4" s="104"/>
      <c r="WZX4" s="104"/>
      <c r="WZY4" s="104"/>
      <c r="WZZ4" s="104"/>
      <c r="XAA4" s="104"/>
      <c r="XAB4" s="104"/>
      <c r="XAC4" s="104"/>
      <c r="XAD4" s="104"/>
      <c r="XAE4" s="104"/>
      <c r="XAF4" s="104"/>
      <c r="XAG4" s="104"/>
      <c r="XAH4" s="104"/>
      <c r="XAI4" s="104"/>
      <c r="XAJ4" s="104"/>
      <c r="XAK4" s="104"/>
      <c r="XAL4" s="104"/>
      <c r="XAM4" s="104"/>
      <c r="XAN4" s="104"/>
      <c r="XAO4" s="104"/>
      <c r="XAP4" s="104"/>
      <c r="XAQ4" s="104"/>
      <c r="XAR4" s="104"/>
      <c r="XAS4" s="104"/>
      <c r="XAT4" s="104"/>
      <c r="XAU4" s="104"/>
      <c r="XAV4" s="104"/>
      <c r="XAW4" s="104"/>
      <c r="XAX4" s="104"/>
      <c r="XAY4" s="104"/>
      <c r="XAZ4" s="104"/>
      <c r="XBA4" s="104"/>
      <c r="XBB4" s="104"/>
      <c r="XBC4" s="104"/>
      <c r="XBD4" s="104"/>
      <c r="XBE4" s="104"/>
      <c r="XBF4" s="104"/>
      <c r="XBG4" s="104"/>
      <c r="XBH4" s="104"/>
      <c r="XBI4" s="104"/>
      <c r="XBJ4" s="104"/>
      <c r="XBK4" s="104"/>
      <c r="XBL4" s="104"/>
      <c r="XBM4" s="104"/>
      <c r="XBN4" s="104"/>
      <c r="XBO4" s="104"/>
      <c r="XBP4" s="104"/>
      <c r="XBQ4" s="104"/>
      <c r="XBR4" s="104"/>
      <c r="XBS4" s="104"/>
      <c r="XBT4" s="104"/>
      <c r="XBU4" s="104"/>
      <c r="XBV4" s="104"/>
      <c r="XBW4" s="104"/>
      <c r="XBX4" s="104"/>
      <c r="XBY4" s="104"/>
      <c r="XBZ4" s="104"/>
      <c r="XCA4" s="104"/>
      <c r="XCB4" s="104"/>
      <c r="XCC4" s="104"/>
      <c r="XCD4" s="104"/>
      <c r="XCE4" s="104"/>
      <c r="XCF4" s="104"/>
      <c r="XCG4" s="104"/>
      <c r="XCH4" s="104"/>
      <c r="XCI4" s="104"/>
      <c r="XCJ4" s="104"/>
      <c r="XCK4" s="104"/>
      <c r="XCL4" s="104"/>
      <c r="XCM4" s="104"/>
      <c r="XCN4" s="104"/>
      <c r="XCO4" s="104"/>
      <c r="XCP4" s="104"/>
      <c r="XCQ4" s="104"/>
      <c r="XCR4" s="104"/>
      <c r="XCS4" s="104"/>
      <c r="XCT4" s="104"/>
      <c r="XCU4" s="104"/>
      <c r="XCV4" s="104"/>
      <c r="XCW4" s="104"/>
      <c r="XCX4" s="104"/>
      <c r="XCY4" s="104"/>
      <c r="XCZ4" s="104"/>
      <c r="XDA4" s="104"/>
      <c r="XDB4" s="104"/>
      <c r="XDC4" s="104"/>
      <c r="XDD4" s="104"/>
      <c r="XDE4" s="104"/>
      <c r="XDF4" s="104"/>
      <c r="XDG4" s="104"/>
      <c r="XDH4" s="104"/>
      <c r="XDI4" s="104"/>
      <c r="XDJ4" s="104"/>
      <c r="XDK4" s="104"/>
      <c r="XDL4" s="104"/>
      <c r="XDM4" s="104"/>
      <c r="XDN4" s="104"/>
      <c r="XDO4" s="104"/>
      <c r="XDP4" s="104"/>
      <c r="XDQ4" s="104"/>
      <c r="XDR4" s="104"/>
      <c r="XDS4" s="104"/>
      <c r="XDT4" s="104"/>
      <c r="XDU4" s="104"/>
      <c r="XDV4" s="104"/>
      <c r="XDW4" s="104"/>
      <c r="XDX4" s="104"/>
      <c r="XDY4" s="104"/>
      <c r="XDZ4" s="104"/>
      <c r="XEA4" s="104"/>
      <c r="XEB4" s="104"/>
      <c r="XEC4" s="104"/>
      <c r="XED4" s="104"/>
      <c r="XEE4" s="104"/>
      <c r="XEF4" s="104"/>
      <c r="XEG4" s="104"/>
      <c r="XEH4" s="104"/>
      <c r="XEI4" s="104"/>
      <c r="XEJ4" s="104"/>
      <c r="XEK4" s="104"/>
      <c r="XEL4" s="104"/>
      <c r="XEM4" s="104"/>
      <c r="XEN4" s="104"/>
      <c r="XEO4" s="104"/>
      <c r="XEP4" s="104"/>
      <c r="XEQ4" s="104"/>
      <c r="XER4" s="104"/>
      <c r="XES4" s="104"/>
      <c r="XET4" s="104"/>
      <c r="XEU4" s="104"/>
      <c r="XEV4" s="104"/>
      <c r="XEW4" s="104"/>
      <c r="XEX4" s="104"/>
      <c r="XEY4" s="104"/>
      <c r="XEZ4" s="104"/>
      <c r="XFA4" s="104"/>
      <c r="XFB4" s="104"/>
      <c r="XFC4" s="104"/>
      <c r="XFD4" s="104"/>
    </row>
    <row r="5" spans="1:16384" ht="14.1" customHeight="1" x14ac:dyDescent="0.2"/>
    <row r="6" spans="1:16384" ht="30" customHeight="1" x14ac:dyDescent="0.4">
      <c r="C6" s="62" t="s">
        <v>207</v>
      </c>
    </row>
    <row r="7" spans="1:16384" ht="30" customHeight="1" x14ac:dyDescent="0.5">
      <c r="C7" s="63" t="s">
        <v>208</v>
      </c>
    </row>
    <row r="8" spans="1:16384" ht="14.1" customHeight="1" x14ac:dyDescent="0.2"/>
    <row r="9" spans="1:16384" ht="30" customHeight="1" x14ac:dyDescent="0.2">
      <c r="C9" s="183" t="str">
        <f>Cad_Inicial!D7&amp;"   -   "&amp;Cad_Inicial!D8</f>
        <v>LUZ Planilhas Empresariais   -   2015</v>
      </c>
      <c r="D9" s="183"/>
      <c r="E9" s="183"/>
      <c r="F9" s="183"/>
      <c r="G9" s="183"/>
      <c r="H9" s="183"/>
      <c r="I9" s="183"/>
      <c r="J9" s="183"/>
      <c r="K9" s="183"/>
      <c r="L9" s="183"/>
      <c r="M9" s="183"/>
      <c r="N9" s="183"/>
      <c r="O9" s="183"/>
      <c r="P9" s="183"/>
      <c r="Q9" s="183"/>
      <c r="R9" s="183"/>
      <c r="S9" s="183"/>
      <c r="T9" s="183"/>
      <c r="U9" s="183"/>
    </row>
    <row r="10" spans="1:16384" ht="30" customHeight="1" x14ac:dyDescent="0.2"/>
    <row r="11" spans="1:16384" ht="30" customHeight="1" x14ac:dyDescent="0.3">
      <c r="C11" s="64" t="s">
        <v>209</v>
      </c>
    </row>
    <row r="12" spans="1:16384" ht="30" customHeight="1" x14ac:dyDescent="0.3">
      <c r="C12" s="64" t="s">
        <v>210</v>
      </c>
    </row>
    <row r="13" spans="1:16384" ht="30" customHeight="1" x14ac:dyDescent="0.3">
      <c r="C13" s="64" t="s">
        <v>211</v>
      </c>
    </row>
    <row r="14" spans="1:16384" ht="30" customHeight="1" x14ac:dyDescent="0.3">
      <c r="C14" s="64" t="s">
        <v>212</v>
      </c>
    </row>
    <row r="15" spans="1:16384" ht="30" customHeight="1" x14ac:dyDescent="0.3">
      <c r="C15" s="64" t="s">
        <v>213</v>
      </c>
    </row>
    <row r="16" spans="1:16384" ht="30" customHeight="1" x14ac:dyDescent="0.3">
      <c r="C16" s="64" t="s">
        <v>214</v>
      </c>
    </row>
    <row r="17" spans="3:7" ht="30" customHeight="1" x14ac:dyDescent="0.3">
      <c r="C17" s="64" t="s">
        <v>215</v>
      </c>
    </row>
    <row r="18" spans="3:7" ht="14.1" customHeight="1" x14ac:dyDescent="0.2"/>
    <row r="19" spans="3:7" ht="30" customHeight="1" x14ac:dyDescent="0.3">
      <c r="C19" s="64" t="s">
        <v>209</v>
      </c>
    </row>
    <row r="20" spans="3:7" ht="30" customHeight="1" thickBot="1" x14ac:dyDescent="0.25">
      <c r="C20" s="146" t="str">
        <f>'RC'!C6:E6</f>
        <v>Indicadores de rotatividade para 2015</v>
      </c>
      <c r="D20" s="147"/>
      <c r="E20" s="148"/>
      <c r="F20" s="146" t="s">
        <v>121</v>
      </c>
      <c r="G20" s="147"/>
    </row>
    <row r="21" spans="3:7" ht="30" customHeight="1" thickBot="1" x14ac:dyDescent="0.25">
      <c r="C21" s="143" t="s">
        <v>122</v>
      </c>
      <c r="D21" s="144"/>
      <c r="E21" s="145"/>
      <c r="F21" s="184" t="str">
        <f ca="1">'RC'!F7</f>
        <v>86 meses</v>
      </c>
      <c r="G21" s="185"/>
    </row>
    <row r="22" spans="3:7" ht="30" customHeight="1" thickBot="1" x14ac:dyDescent="0.25">
      <c r="C22" s="143" t="str">
        <f>'RC'!C8:E8</f>
        <v>Admissões em 2015</v>
      </c>
      <c r="D22" s="144"/>
      <c r="E22" s="145"/>
      <c r="F22" s="184">
        <f>'RC'!F8</f>
        <v>3</v>
      </c>
      <c r="G22" s="185"/>
    </row>
    <row r="23" spans="3:7" ht="30" customHeight="1" thickBot="1" x14ac:dyDescent="0.25">
      <c r="C23" s="143" t="str">
        <f>'RC'!C9:E9</f>
        <v>Demissões em 2015</v>
      </c>
      <c r="D23" s="144"/>
      <c r="E23" s="145"/>
      <c r="F23" s="184">
        <f>'RC'!F9</f>
        <v>1</v>
      </c>
      <c r="G23" s="185"/>
    </row>
    <row r="24" spans="3:7" ht="30" customHeight="1" thickBot="1" x14ac:dyDescent="0.25">
      <c r="C24" s="143" t="str">
        <f>'RC'!C10:E10</f>
        <v>Total de funcionários em 2015</v>
      </c>
      <c r="D24" s="144"/>
      <c r="E24" s="145"/>
      <c r="F24" s="184">
        <f>'RC'!F10</f>
        <v>11</v>
      </c>
      <c r="G24" s="185"/>
    </row>
    <row r="25" spans="3:7" ht="30" customHeight="1" thickBot="1" x14ac:dyDescent="0.25">
      <c r="C25" s="143" t="s">
        <v>123</v>
      </c>
      <c r="D25" s="144"/>
      <c r="E25" s="145"/>
      <c r="F25" s="188">
        <f ca="1">'RC'!F11</f>
        <v>1</v>
      </c>
      <c r="G25" s="189"/>
    </row>
    <row r="26" spans="3:7" ht="30" customHeight="1" thickBot="1" x14ac:dyDescent="0.25">
      <c r="C26" s="143" t="s">
        <v>124</v>
      </c>
      <c r="D26" s="144"/>
      <c r="E26" s="145"/>
      <c r="F26" s="188">
        <f>'RC'!F12</f>
        <v>0.18181818181818182</v>
      </c>
      <c r="G26" s="189"/>
    </row>
    <row r="27" spans="3:7" ht="14.1" customHeight="1" x14ac:dyDescent="0.2"/>
    <row r="28" spans="3:7" ht="30" customHeight="1" thickBot="1" x14ac:dyDescent="0.25">
      <c r="C28" s="146" t="str">
        <f>'RC'!C14:E14</f>
        <v>Indicadores de treinamento para 2015</v>
      </c>
      <c r="D28" s="147"/>
      <c r="E28" s="148"/>
      <c r="F28" s="146" t="s">
        <v>121</v>
      </c>
      <c r="G28" s="147"/>
    </row>
    <row r="29" spans="3:7" ht="30" customHeight="1" thickBot="1" x14ac:dyDescent="0.25">
      <c r="C29" s="143" t="s">
        <v>125</v>
      </c>
      <c r="D29" s="144"/>
      <c r="E29" s="145"/>
      <c r="F29" s="186" t="str">
        <f>'RC'!F15</f>
        <v>140 horas</v>
      </c>
      <c r="G29" s="187"/>
    </row>
    <row r="30" spans="3:7" ht="30" customHeight="1" thickBot="1" x14ac:dyDescent="0.25">
      <c r="C30" s="143" t="s">
        <v>126</v>
      </c>
      <c r="D30" s="144"/>
      <c r="E30" s="145"/>
      <c r="F30" s="184" t="str">
        <f>'RC'!F16</f>
        <v>18 horas</v>
      </c>
      <c r="G30" s="185"/>
    </row>
    <row r="31" spans="3:7" ht="30" customHeight="1" thickBot="1" x14ac:dyDescent="0.25">
      <c r="C31" s="143" t="s">
        <v>127</v>
      </c>
      <c r="D31" s="144"/>
      <c r="E31" s="145"/>
      <c r="F31" s="184" t="str">
        <f>'RC'!F17</f>
        <v>8 funcionários</v>
      </c>
      <c r="G31" s="185"/>
    </row>
    <row r="32" spans="3:7" ht="14.1" customHeight="1" x14ac:dyDescent="0.2"/>
    <row r="33" spans="3:21" ht="30" customHeight="1" thickBot="1" x14ac:dyDescent="0.25">
      <c r="C33" s="146" t="str">
        <f>'RC'!C19:E19</f>
        <v>Custos para 2015</v>
      </c>
      <c r="D33" s="147"/>
      <c r="E33" s="148"/>
      <c r="F33" s="146" t="s">
        <v>121</v>
      </c>
      <c r="G33" s="147"/>
    </row>
    <row r="34" spans="3:21" ht="30" customHeight="1" thickBot="1" x14ac:dyDescent="0.25">
      <c r="C34" s="143" t="s">
        <v>135</v>
      </c>
      <c r="D34" s="144"/>
      <c r="E34" s="145"/>
      <c r="F34" s="186">
        <f>'RC'!F20</f>
        <v>3012</v>
      </c>
      <c r="G34" s="187"/>
    </row>
    <row r="35" spans="3:21" ht="30" customHeight="1" thickBot="1" x14ac:dyDescent="0.25">
      <c r="C35" s="143" t="s">
        <v>136</v>
      </c>
      <c r="D35" s="144"/>
      <c r="E35" s="145"/>
      <c r="F35" s="186">
        <f>'RC'!F21</f>
        <v>315142</v>
      </c>
      <c r="G35" s="187"/>
    </row>
    <row r="36" spans="3:21" ht="30" customHeight="1" thickBot="1" x14ac:dyDescent="0.25">
      <c r="C36" s="143" t="s">
        <v>128</v>
      </c>
      <c r="D36" s="144"/>
      <c r="E36" s="145"/>
      <c r="F36" s="188">
        <f>'RC'!F22</f>
        <v>0</v>
      </c>
      <c r="G36" s="189"/>
    </row>
    <row r="37" spans="3:21" ht="30" customHeight="1" thickBot="1" x14ac:dyDescent="0.25">
      <c r="C37" s="143" t="s">
        <v>129</v>
      </c>
      <c r="D37" s="144"/>
      <c r="E37" s="145"/>
      <c r="F37" s="186">
        <f>'RC'!F23</f>
        <v>0</v>
      </c>
      <c r="G37" s="187"/>
    </row>
    <row r="38" spans="3:21" ht="30" customHeight="1" thickBot="1" x14ac:dyDescent="0.25">
      <c r="C38" s="143" t="s">
        <v>130</v>
      </c>
      <c r="D38" s="144"/>
      <c r="E38" s="145"/>
      <c r="F38" s="188">
        <f>'RC'!F24</f>
        <v>6.6655666334541258E-2</v>
      </c>
      <c r="G38" s="189"/>
    </row>
    <row r="39" spans="3:21" ht="30" customHeight="1" thickBot="1" x14ac:dyDescent="0.25">
      <c r="C39" s="143" t="s">
        <v>131</v>
      </c>
      <c r="D39" s="144"/>
      <c r="E39" s="145"/>
      <c r="F39" s="186">
        <f>'RC'!F25</f>
        <v>21006</v>
      </c>
      <c r="G39" s="187"/>
    </row>
    <row r="40" spans="3:21" ht="30" customHeight="1" thickBot="1" x14ac:dyDescent="0.25">
      <c r="C40" s="143" t="s">
        <v>132</v>
      </c>
      <c r="D40" s="144"/>
      <c r="E40" s="145"/>
      <c r="F40" s="186">
        <f>'RC'!F26</f>
        <v>1909.6363636363637</v>
      </c>
      <c r="G40" s="187"/>
    </row>
    <row r="41" spans="3:21" ht="30" customHeight="1" thickBot="1" x14ac:dyDescent="0.25">
      <c r="C41" s="143" t="s">
        <v>133</v>
      </c>
      <c r="D41" s="144"/>
      <c r="E41" s="145"/>
      <c r="F41" s="186">
        <f>'RC'!F27</f>
        <v>163636.90909090909</v>
      </c>
      <c r="G41" s="187"/>
    </row>
    <row r="42" spans="3:21" ht="30" customHeight="1" thickBot="1" x14ac:dyDescent="0.25">
      <c r="C42" s="143" t="s">
        <v>134</v>
      </c>
      <c r="D42" s="144"/>
      <c r="E42" s="145"/>
      <c r="F42" s="186">
        <f>'RC'!F28</f>
        <v>26739.636363636364</v>
      </c>
      <c r="G42" s="187"/>
    </row>
    <row r="43" spans="3:21" ht="14.1" customHeight="1" x14ac:dyDescent="0.2"/>
    <row r="44" spans="3:21" ht="30" customHeight="1" thickBot="1" x14ac:dyDescent="0.35">
      <c r="C44" s="64" t="s">
        <v>210</v>
      </c>
    </row>
    <row r="45" spans="3:21" ht="30" customHeight="1" thickBot="1" x14ac:dyDescent="0.25">
      <c r="C45" s="172" t="str">
        <f>RC_Rotatividade!C7</f>
        <v>Resumo de indicadores de rotatividade (mensal) para 2015</v>
      </c>
      <c r="D45" s="173"/>
      <c r="E45" s="173"/>
      <c r="F45" s="173"/>
      <c r="G45" s="173"/>
      <c r="H45" s="173"/>
      <c r="I45" s="173"/>
      <c r="J45" s="173"/>
      <c r="K45" s="173"/>
      <c r="L45" s="173"/>
      <c r="M45" s="173"/>
      <c r="N45" s="173"/>
      <c r="O45" s="173"/>
      <c r="P45" s="173"/>
      <c r="Q45" s="173"/>
      <c r="R45" s="173"/>
      <c r="S45" s="173"/>
      <c r="T45" s="173"/>
      <c r="U45" s="174"/>
    </row>
    <row r="46" spans="3:21" ht="30" customHeight="1" thickBot="1" x14ac:dyDescent="0.25">
      <c r="C46" s="143" t="s">
        <v>137</v>
      </c>
      <c r="D46" s="144"/>
      <c r="E46" s="88" t="s">
        <v>143</v>
      </c>
      <c r="F46" s="88" t="s">
        <v>144</v>
      </c>
      <c r="G46" s="88" t="s">
        <v>145</v>
      </c>
      <c r="H46" s="88" t="s">
        <v>146</v>
      </c>
      <c r="I46" s="143" t="s">
        <v>147</v>
      </c>
      <c r="J46" s="144"/>
      <c r="K46" s="145"/>
      <c r="L46" s="88" t="s">
        <v>148</v>
      </c>
      <c r="M46" s="88" t="s">
        <v>149</v>
      </c>
      <c r="N46" s="88" t="s">
        <v>150</v>
      </c>
      <c r="O46" s="88" t="s">
        <v>151</v>
      </c>
      <c r="P46" s="88" t="s">
        <v>152</v>
      </c>
      <c r="Q46" s="143" t="s">
        <v>153</v>
      </c>
      <c r="R46" s="145"/>
      <c r="S46" s="88" t="s">
        <v>154</v>
      </c>
      <c r="T46" s="88" t="s">
        <v>155</v>
      </c>
      <c r="U46" s="12" t="s">
        <v>156</v>
      </c>
    </row>
    <row r="47" spans="3:21" ht="30" customHeight="1" thickBot="1" x14ac:dyDescent="0.25">
      <c r="C47" s="143" t="s">
        <v>157</v>
      </c>
      <c r="D47" s="144"/>
      <c r="E47" s="49">
        <f ca="1">RC_Rotatividade!E9</f>
        <v>1</v>
      </c>
      <c r="F47" s="49">
        <f ca="1">RC_Rotatividade!F9</f>
        <v>2</v>
      </c>
      <c r="G47" s="49">
        <f ca="1">RC_Rotatividade!G9</f>
        <v>0</v>
      </c>
      <c r="H47" s="49">
        <f ca="1">RC_Rotatividade!H9</f>
        <v>0</v>
      </c>
      <c r="I47" s="175">
        <f ca="1">RC_Rotatividade!I9</f>
        <v>0</v>
      </c>
      <c r="J47" s="176"/>
      <c r="K47" s="177"/>
      <c r="L47" s="49">
        <f ca="1">RC_Rotatividade!J9</f>
        <v>0</v>
      </c>
      <c r="M47" s="49">
        <f ca="1">RC_Rotatividade!K9</f>
        <v>0</v>
      </c>
      <c r="N47" s="49">
        <f ca="1">RC_Rotatividade!L9</f>
        <v>0</v>
      </c>
      <c r="O47" s="49">
        <f ca="1">RC_Rotatividade!M9</f>
        <v>0</v>
      </c>
      <c r="P47" s="49">
        <f ca="1">RC_Rotatividade!N9</f>
        <v>0</v>
      </c>
      <c r="Q47" s="175">
        <f ca="1">RC_Rotatividade!O9</f>
        <v>0</v>
      </c>
      <c r="R47" s="177"/>
      <c r="S47" s="49">
        <f ca="1">RC_Rotatividade!P9</f>
        <v>0</v>
      </c>
      <c r="T47" s="44">
        <f ca="1">RC_Rotatividade!Q9</f>
        <v>0.25</v>
      </c>
      <c r="U47" s="45">
        <f ca="1">RC_Rotatividade!R9</f>
        <v>3</v>
      </c>
    </row>
    <row r="48" spans="3:21" ht="30" customHeight="1" thickBot="1" x14ac:dyDescent="0.25">
      <c r="C48" s="143" t="s">
        <v>138</v>
      </c>
      <c r="D48" s="144"/>
      <c r="E48" s="49">
        <f ca="1">RC_Rotatividade!E10</f>
        <v>0</v>
      </c>
      <c r="F48" s="49">
        <f ca="1">RC_Rotatividade!F10</f>
        <v>0</v>
      </c>
      <c r="G48" s="49">
        <f ca="1">RC_Rotatividade!G10</f>
        <v>1</v>
      </c>
      <c r="H48" s="49">
        <f ca="1">RC_Rotatividade!H10</f>
        <v>0</v>
      </c>
      <c r="I48" s="175">
        <f ca="1">RC_Rotatividade!I10</f>
        <v>0</v>
      </c>
      <c r="J48" s="176"/>
      <c r="K48" s="177"/>
      <c r="L48" s="49">
        <f ca="1">RC_Rotatividade!J10</f>
        <v>0</v>
      </c>
      <c r="M48" s="49">
        <f ca="1">RC_Rotatividade!K10</f>
        <v>0</v>
      </c>
      <c r="N48" s="49">
        <f ca="1">RC_Rotatividade!L10</f>
        <v>0</v>
      </c>
      <c r="O48" s="49">
        <f ca="1">RC_Rotatividade!M10</f>
        <v>0</v>
      </c>
      <c r="P48" s="49">
        <f ca="1">RC_Rotatividade!N10</f>
        <v>0</v>
      </c>
      <c r="Q48" s="175">
        <f ca="1">RC_Rotatividade!O10</f>
        <v>0</v>
      </c>
      <c r="R48" s="177"/>
      <c r="S48" s="49">
        <f ca="1">RC_Rotatividade!P10</f>
        <v>0</v>
      </c>
      <c r="T48" s="44">
        <f ca="1">RC_Rotatividade!Q10</f>
        <v>0.08</v>
      </c>
      <c r="U48" s="45">
        <f ca="1">RC_Rotatividade!R10</f>
        <v>1</v>
      </c>
    </row>
    <row r="49" spans="3:21" ht="30" customHeight="1" thickBot="1" x14ac:dyDescent="0.25">
      <c r="C49" s="143" t="s">
        <v>139</v>
      </c>
      <c r="D49" s="144"/>
      <c r="E49" s="49">
        <f ca="1">RC_Rotatividade!E11</f>
        <v>1</v>
      </c>
      <c r="F49" s="49">
        <f ca="1">RC_Rotatividade!F11</f>
        <v>2</v>
      </c>
      <c r="G49" s="49">
        <f ca="1">RC_Rotatividade!G11</f>
        <v>-1</v>
      </c>
      <c r="H49" s="49">
        <f ca="1">RC_Rotatividade!H11</f>
        <v>0</v>
      </c>
      <c r="I49" s="175">
        <f ca="1">RC_Rotatividade!I11</f>
        <v>0</v>
      </c>
      <c r="J49" s="176"/>
      <c r="K49" s="177"/>
      <c r="L49" s="49">
        <f ca="1">RC_Rotatividade!J11</f>
        <v>0</v>
      </c>
      <c r="M49" s="49">
        <f ca="1">RC_Rotatividade!K11</f>
        <v>0</v>
      </c>
      <c r="N49" s="49">
        <f ca="1">RC_Rotatividade!L11</f>
        <v>0</v>
      </c>
      <c r="O49" s="49">
        <f ca="1">RC_Rotatividade!M11</f>
        <v>0</v>
      </c>
      <c r="P49" s="49">
        <f ca="1">RC_Rotatividade!N11</f>
        <v>0</v>
      </c>
      <c r="Q49" s="175">
        <f ca="1">RC_Rotatividade!O11</f>
        <v>0</v>
      </c>
      <c r="R49" s="177"/>
      <c r="S49" s="49">
        <f ca="1">RC_Rotatividade!P11</f>
        <v>0</v>
      </c>
      <c r="T49" s="44">
        <f ca="1">RC_Rotatividade!Q11</f>
        <v>0.17</v>
      </c>
      <c r="U49" s="45">
        <f ca="1">RC_Rotatividade!R11</f>
        <v>0</v>
      </c>
    </row>
    <row r="50" spans="3:21" ht="30" customHeight="1" thickBot="1" x14ac:dyDescent="0.25">
      <c r="C50" s="143" t="s">
        <v>140</v>
      </c>
      <c r="D50" s="144"/>
      <c r="E50" s="49">
        <f>RC_Rotatividade!E12</f>
        <v>9</v>
      </c>
      <c r="F50" s="49">
        <f ca="1">RC_Rotatividade!F12</f>
        <v>10</v>
      </c>
      <c r="G50" s="49">
        <f ca="1">RC_Rotatividade!G12</f>
        <v>12</v>
      </c>
      <c r="H50" s="49">
        <f ca="1">RC_Rotatividade!H12</f>
        <v>11</v>
      </c>
      <c r="I50" s="175">
        <f ca="1">RC_Rotatividade!I12</f>
        <v>11</v>
      </c>
      <c r="J50" s="176"/>
      <c r="K50" s="177"/>
      <c r="L50" s="49">
        <f ca="1">RC_Rotatividade!J12</f>
        <v>11</v>
      </c>
      <c r="M50" s="49">
        <f ca="1">RC_Rotatividade!K12</f>
        <v>11</v>
      </c>
      <c r="N50" s="49">
        <f ca="1">RC_Rotatividade!L12</f>
        <v>11</v>
      </c>
      <c r="O50" s="49">
        <f ca="1">RC_Rotatividade!M12</f>
        <v>11</v>
      </c>
      <c r="P50" s="49">
        <f ca="1">RC_Rotatividade!N12</f>
        <v>11</v>
      </c>
      <c r="Q50" s="175">
        <f ca="1">RC_Rotatividade!O12</f>
        <v>11</v>
      </c>
      <c r="R50" s="177"/>
      <c r="S50" s="49">
        <f ca="1">RC_Rotatividade!P12</f>
        <v>11</v>
      </c>
      <c r="T50" s="44">
        <f ca="1">RC_Rotatividade!Q12</f>
        <v>10.83</v>
      </c>
      <c r="U50" s="45">
        <f ca="1">RC_Rotatividade!R12</f>
        <v>11</v>
      </c>
    </row>
    <row r="51" spans="3:21" ht="30" customHeight="1" thickBot="1" x14ac:dyDescent="0.25">
      <c r="C51" s="143" t="s">
        <v>141</v>
      </c>
      <c r="D51" s="144"/>
      <c r="E51" s="49">
        <f ca="1">RC_Rotatividade!E13</f>
        <v>10</v>
      </c>
      <c r="F51" s="49">
        <f ca="1">RC_Rotatividade!F13</f>
        <v>12</v>
      </c>
      <c r="G51" s="49">
        <f ca="1">RC_Rotatividade!G13</f>
        <v>11</v>
      </c>
      <c r="H51" s="49">
        <f ca="1">RC_Rotatividade!H13</f>
        <v>11</v>
      </c>
      <c r="I51" s="175">
        <f ca="1">RC_Rotatividade!I13</f>
        <v>11</v>
      </c>
      <c r="J51" s="176"/>
      <c r="K51" s="177"/>
      <c r="L51" s="49">
        <f ca="1">RC_Rotatividade!J13</f>
        <v>11</v>
      </c>
      <c r="M51" s="49">
        <f ca="1">RC_Rotatividade!K13</f>
        <v>11</v>
      </c>
      <c r="N51" s="49">
        <f ca="1">RC_Rotatividade!L13</f>
        <v>11</v>
      </c>
      <c r="O51" s="49">
        <f ca="1">RC_Rotatividade!M13</f>
        <v>11</v>
      </c>
      <c r="P51" s="49">
        <f ca="1">RC_Rotatividade!N13</f>
        <v>11</v>
      </c>
      <c r="Q51" s="175">
        <f ca="1">RC_Rotatividade!O13</f>
        <v>11</v>
      </c>
      <c r="R51" s="177"/>
      <c r="S51" s="49">
        <f ca="1">RC_Rotatividade!P13</f>
        <v>11</v>
      </c>
      <c r="T51" s="44">
        <f ca="1">RC_Rotatividade!Q13</f>
        <v>11</v>
      </c>
      <c r="U51" s="45">
        <f ca="1">RC_Rotatividade!R13</f>
        <v>11</v>
      </c>
    </row>
    <row r="52" spans="3:21" ht="30" customHeight="1" thickBot="1" x14ac:dyDescent="0.25">
      <c r="C52" s="143" t="s">
        <v>142</v>
      </c>
      <c r="D52" s="144"/>
      <c r="E52" s="28">
        <f ca="1">RC_Rotatividade!E14</f>
        <v>0.05</v>
      </c>
      <c r="F52" s="28">
        <f ca="1">RC_Rotatividade!F14</f>
        <v>8.3333333333333329E-2</v>
      </c>
      <c r="G52" s="28">
        <f ca="1">RC_Rotatividade!G14</f>
        <v>4.5454545454545456E-2</v>
      </c>
      <c r="H52" s="28">
        <f ca="1">RC_Rotatividade!H14</f>
        <v>0</v>
      </c>
      <c r="I52" s="180">
        <f ca="1">RC_Rotatividade!I14</f>
        <v>0</v>
      </c>
      <c r="J52" s="181"/>
      <c r="K52" s="182"/>
      <c r="L52" s="28">
        <f ca="1">RC_Rotatividade!J14</f>
        <v>0</v>
      </c>
      <c r="M52" s="28">
        <f ca="1">RC_Rotatividade!K14</f>
        <v>0</v>
      </c>
      <c r="N52" s="28">
        <f ca="1">RC_Rotatividade!L14</f>
        <v>0</v>
      </c>
      <c r="O52" s="28">
        <f ca="1">RC_Rotatividade!M14</f>
        <v>0</v>
      </c>
      <c r="P52" s="28">
        <f ca="1">RC_Rotatividade!N14</f>
        <v>0</v>
      </c>
      <c r="Q52" s="180">
        <f ca="1">RC_Rotatividade!O14</f>
        <v>0</v>
      </c>
      <c r="R52" s="182"/>
      <c r="S52" s="28">
        <f ca="1">RC_Rotatividade!P14</f>
        <v>0</v>
      </c>
      <c r="T52" s="47">
        <f ca="1">RC_Rotatividade!Q14</f>
        <v>1.5000000000000001E-2</v>
      </c>
      <c r="U52" s="48">
        <f ca="1">RC_Rotatividade!R14</f>
        <v>0.18181818181818182</v>
      </c>
    </row>
    <row r="53" spans="3:21" ht="30" customHeight="1" thickBot="1" x14ac:dyDescent="0.25">
      <c r="C53" s="172" t="str">
        <f>RC_Rotatividade!C15</f>
        <v>Detalhamento dos indicadores de rotatividade (mensal) para 2015</v>
      </c>
      <c r="D53" s="173"/>
      <c r="E53" s="173"/>
      <c r="F53" s="173"/>
      <c r="G53" s="173"/>
      <c r="H53" s="173"/>
      <c r="I53" s="173"/>
      <c r="J53" s="173"/>
      <c r="K53" s="173"/>
      <c r="L53" s="173"/>
      <c r="M53" s="173"/>
      <c r="N53" s="173"/>
      <c r="O53" s="173"/>
      <c r="P53" s="173"/>
      <c r="Q53" s="173"/>
      <c r="R53" s="173"/>
      <c r="S53" s="173"/>
      <c r="T53" s="173"/>
      <c r="U53" s="174"/>
    </row>
    <row r="54" spans="3:21" ht="30" customHeight="1" thickBot="1" x14ac:dyDescent="0.25">
      <c r="C54" s="143" t="str">
        <f>RC_Rotatividade!C16</f>
        <v>Pedido de demissão</v>
      </c>
      <c r="D54" s="144"/>
      <c r="E54" s="49">
        <f ca="1">RC_Rotatividade!E16</f>
        <v>0</v>
      </c>
      <c r="F54" s="49">
        <f ca="1">RC_Rotatividade!F16</f>
        <v>0</v>
      </c>
      <c r="G54" s="49">
        <f ca="1">RC_Rotatividade!G16</f>
        <v>1</v>
      </c>
      <c r="H54" s="49">
        <f ca="1">RC_Rotatividade!H16</f>
        <v>0</v>
      </c>
      <c r="I54" s="175">
        <f ca="1">RC_Rotatividade!I16</f>
        <v>0</v>
      </c>
      <c r="J54" s="176"/>
      <c r="K54" s="177"/>
      <c r="L54" s="49">
        <f ca="1">RC_Rotatividade!J16</f>
        <v>0</v>
      </c>
      <c r="M54" s="49">
        <f ca="1">RC_Rotatividade!K16</f>
        <v>0</v>
      </c>
      <c r="N54" s="49">
        <f ca="1">RC_Rotatividade!L16</f>
        <v>0</v>
      </c>
      <c r="O54" s="49">
        <f ca="1">RC_Rotatividade!M16</f>
        <v>0</v>
      </c>
      <c r="P54" s="49">
        <f ca="1">RC_Rotatividade!N16</f>
        <v>0</v>
      </c>
      <c r="Q54" s="175">
        <f ca="1">RC_Rotatividade!O16</f>
        <v>0</v>
      </c>
      <c r="R54" s="177"/>
      <c r="S54" s="49">
        <f ca="1">RC_Rotatividade!P16</f>
        <v>0</v>
      </c>
      <c r="T54" s="44">
        <f ca="1">RC_Rotatividade!Q16</f>
        <v>0.08</v>
      </c>
      <c r="U54" s="45">
        <f ca="1">RC_Rotatividade!R16</f>
        <v>1</v>
      </c>
    </row>
    <row r="55" spans="3:21" ht="30" customHeight="1" thickBot="1" x14ac:dyDescent="0.25">
      <c r="C55" s="143" t="str">
        <f>RC_Rotatividade!C17</f>
        <v>Dispensa sem justa causa</v>
      </c>
      <c r="D55" s="144"/>
      <c r="E55" s="49">
        <f ca="1">RC_Rotatividade!E17</f>
        <v>0</v>
      </c>
      <c r="F55" s="49">
        <f ca="1">RC_Rotatividade!F17</f>
        <v>0</v>
      </c>
      <c r="G55" s="49">
        <f ca="1">RC_Rotatividade!G17</f>
        <v>0</v>
      </c>
      <c r="H55" s="49">
        <f ca="1">RC_Rotatividade!H17</f>
        <v>0</v>
      </c>
      <c r="I55" s="175">
        <f ca="1">RC_Rotatividade!I17</f>
        <v>0</v>
      </c>
      <c r="J55" s="176"/>
      <c r="K55" s="177"/>
      <c r="L55" s="49">
        <f ca="1">RC_Rotatividade!J17</f>
        <v>0</v>
      </c>
      <c r="M55" s="49">
        <f ca="1">RC_Rotatividade!K17</f>
        <v>0</v>
      </c>
      <c r="N55" s="49">
        <f ca="1">RC_Rotatividade!L17</f>
        <v>0</v>
      </c>
      <c r="O55" s="49">
        <f ca="1">RC_Rotatividade!M17</f>
        <v>0</v>
      </c>
      <c r="P55" s="49">
        <f ca="1">RC_Rotatividade!N17</f>
        <v>0</v>
      </c>
      <c r="Q55" s="175">
        <f ca="1">RC_Rotatividade!O17</f>
        <v>0</v>
      </c>
      <c r="R55" s="177"/>
      <c r="S55" s="49">
        <f ca="1">RC_Rotatividade!P17</f>
        <v>0</v>
      </c>
      <c r="T55" s="44">
        <f ca="1">RC_Rotatividade!Q17</f>
        <v>0</v>
      </c>
      <c r="U55" s="45">
        <f ca="1">RC_Rotatividade!R17</f>
        <v>0</v>
      </c>
    </row>
    <row r="56" spans="3:21" ht="30" customHeight="1" thickBot="1" x14ac:dyDescent="0.25">
      <c r="C56" s="143" t="str">
        <f>RC_Rotatividade!C18</f>
        <v>Dispensa com justa causa</v>
      </c>
      <c r="D56" s="144"/>
      <c r="E56" s="49">
        <f ca="1">RC_Rotatividade!E18</f>
        <v>0</v>
      </c>
      <c r="F56" s="49">
        <f ca="1">RC_Rotatividade!F18</f>
        <v>0</v>
      </c>
      <c r="G56" s="49">
        <f ca="1">RC_Rotatividade!G18</f>
        <v>0</v>
      </c>
      <c r="H56" s="49">
        <f ca="1">RC_Rotatividade!H18</f>
        <v>0</v>
      </c>
      <c r="I56" s="175">
        <f ca="1">RC_Rotatividade!I18</f>
        <v>0</v>
      </c>
      <c r="J56" s="176"/>
      <c r="K56" s="177"/>
      <c r="L56" s="49">
        <f ca="1">RC_Rotatividade!J18</f>
        <v>0</v>
      </c>
      <c r="M56" s="49">
        <f ca="1">RC_Rotatividade!K18</f>
        <v>0</v>
      </c>
      <c r="N56" s="49">
        <f ca="1">RC_Rotatividade!L18</f>
        <v>0</v>
      </c>
      <c r="O56" s="49">
        <f ca="1">RC_Rotatividade!M18</f>
        <v>0</v>
      </c>
      <c r="P56" s="49">
        <f ca="1">RC_Rotatividade!N18</f>
        <v>0</v>
      </c>
      <c r="Q56" s="175">
        <f ca="1">RC_Rotatividade!O18</f>
        <v>0</v>
      </c>
      <c r="R56" s="177"/>
      <c r="S56" s="49">
        <f ca="1">RC_Rotatividade!P18</f>
        <v>0</v>
      </c>
      <c r="T56" s="44">
        <f ca="1">RC_Rotatividade!Q18</f>
        <v>0</v>
      </c>
      <c r="U56" s="45">
        <f ca="1">RC_Rotatividade!R18</f>
        <v>0</v>
      </c>
    </row>
    <row r="57" spans="3:21" ht="30" customHeight="1" thickBot="1" x14ac:dyDescent="0.25">
      <c r="C57" s="178" t="str">
        <f>RC_Rotatividade!C19</f>
        <v>Término de contrato de experiência</v>
      </c>
      <c r="D57" s="198"/>
      <c r="E57" s="49">
        <f ca="1">RC_Rotatividade!E19</f>
        <v>0</v>
      </c>
      <c r="F57" s="49">
        <f ca="1">RC_Rotatividade!F19</f>
        <v>0</v>
      </c>
      <c r="G57" s="49">
        <f ca="1">RC_Rotatividade!G19</f>
        <v>0</v>
      </c>
      <c r="H57" s="49">
        <f ca="1">RC_Rotatividade!H19</f>
        <v>0</v>
      </c>
      <c r="I57" s="175">
        <f ca="1">RC_Rotatividade!I19</f>
        <v>0</v>
      </c>
      <c r="J57" s="176"/>
      <c r="K57" s="177"/>
      <c r="L57" s="49">
        <f ca="1">RC_Rotatividade!J19</f>
        <v>0</v>
      </c>
      <c r="M57" s="49">
        <f ca="1">RC_Rotatividade!K19</f>
        <v>0</v>
      </c>
      <c r="N57" s="49">
        <f ca="1">RC_Rotatividade!L19</f>
        <v>0</v>
      </c>
      <c r="O57" s="49">
        <f ca="1">RC_Rotatividade!M19</f>
        <v>0</v>
      </c>
      <c r="P57" s="49">
        <f ca="1">RC_Rotatividade!N19</f>
        <v>0</v>
      </c>
      <c r="Q57" s="175">
        <f ca="1">RC_Rotatividade!O19</f>
        <v>0</v>
      </c>
      <c r="R57" s="177"/>
      <c r="S57" s="49">
        <f ca="1">RC_Rotatividade!P19</f>
        <v>0</v>
      </c>
      <c r="T57" s="44">
        <f ca="1">RC_Rotatividade!Q19</f>
        <v>0</v>
      </c>
      <c r="U57" s="45">
        <f ca="1">RC_Rotatividade!R19</f>
        <v>0</v>
      </c>
    </row>
    <row r="58" spans="3:21" ht="30" customHeight="1" thickBot="1" x14ac:dyDescent="0.25">
      <c r="C58" s="178" t="str">
        <f>RC_Rotatividade!C20</f>
        <v>Rescisão antecipada do contrato de experiência por iniciativa do empregador</v>
      </c>
      <c r="D58" s="198"/>
      <c r="E58" s="49">
        <f ca="1">RC_Rotatividade!E20</f>
        <v>0</v>
      </c>
      <c r="F58" s="49">
        <f ca="1">RC_Rotatividade!F20</f>
        <v>0</v>
      </c>
      <c r="G58" s="49">
        <f ca="1">RC_Rotatividade!G20</f>
        <v>0</v>
      </c>
      <c r="H58" s="49">
        <f ca="1">RC_Rotatividade!H20</f>
        <v>0</v>
      </c>
      <c r="I58" s="175">
        <f ca="1">RC_Rotatividade!I20</f>
        <v>0</v>
      </c>
      <c r="J58" s="176"/>
      <c r="K58" s="177"/>
      <c r="L58" s="49">
        <f ca="1">RC_Rotatividade!J20</f>
        <v>0</v>
      </c>
      <c r="M58" s="49">
        <f ca="1">RC_Rotatividade!K20</f>
        <v>0</v>
      </c>
      <c r="N58" s="49">
        <f ca="1">RC_Rotatividade!L20</f>
        <v>0</v>
      </c>
      <c r="O58" s="49">
        <f ca="1">RC_Rotatividade!M20</f>
        <v>0</v>
      </c>
      <c r="P58" s="49">
        <f ca="1">RC_Rotatividade!N20</f>
        <v>0</v>
      </c>
      <c r="Q58" s="175">
        <f ca="1">RC_Rotatividade!O20</f>
        <v>0</v>
      </c>
      <c r="R58" s="177"/>
      <c r="S58" s="49">
        <f ca="1">RC_Rotatividade!P20</f>
        <v>0</v>
      </c>
      <c r="T58" s="44">
        <f ca="1">RC_Rotatividade!Q20</f>
        <v>0</v>
      </c>
      <c r="U58" s="45">
        <f ca="1">RC_Rotatividade!R20</f>
        <v>0</v>
      </c>
    </row>
    <row r="59" spans="3:21" ht="30" customHeight="1" thickBot="1" x14ac:dyDescent="0.25">
      <c r="C59" s="178" t="str">
        <f>RC_Rotatividade!C21</f>
        <v>Rescisão antecipada do contrato de experiência por iniciativa do empregado</v>
      </c>
      <c r="D59" s="198"/>
      <c r="E59" s="49">
        <f ca="1">RC_Rotatividade!E21</f>
        <v>0</v>
      </c>
      <c r="F59" s="49">
        <f ca="1">RC_Rotatividade!F21</f>
        <v>0</v>
      </c>
      <c r="G59" s="49">
        <f ca="1">RC_Rotatividade!G21</f>
        <v>0</v>
      </c>
      <c r="H59" s="49">
        <f ca="1">RC_Rotatividade!H21</f>
        <v>0</v>
      </c>
      <c r="I59" s="175">
        <f ca="1">RC_Rotatividade!I21</f>
        <v>0</v>
      </c>
      <c r="J59" s="176"/>
      <c r="K59" s="177"/>
      <c r="L59" s="49">
        <f ca="1">RC_Rotatividade!J21</f>
        <v>0</v>
      </c>
      <c r="M59" s="49">
        <f ca="1">RC_Rotatividade!K21</f>
        <v>0</v>
      </c>
      <c r="N59" s="49">
        <f ca="1">RC_Rotatividade!L21</f>
        <v>0</v>
      </c>
      <c r="O59" s="49">
        <f ca="1">RC_Rotatividade!M21</f>
        <v>0</v>
      </c>
      <c r="P59" s="49">
        <f ca="1">RC_Rotatividade!N21</f>
        <v>0</v>
      </c>
      <c r="Q59" s="175">
        <f ca="1">RC_Rotatividade!O21</f>
        <v>0</v>
      </c>
      <c r="R59" s="177"/>
      <c r="S59" s="49">
        <f ca="1">RC_Rotatividade!P21</f>
        <v>0</v>
      </c>
      <c r="T59" s="44">
        <f ca="1">RC_Rotatividade!Q21</f>
        <v>0</v>
      </c>
      <c r="U59" s="45">
        <f ca="1">RC_Rotatividade!R21</f>
        <v>0</v>
      </c>
    </row>
    <row r="60" spans="3:21" ht="30" customHeight="1" thickBot="1" x14ac:dyDescent="0.25">
      <c r="C60" s="143" t="str">
        <f>RC_Rotatividade!C22</f>
        <v>Falecimento do empregado</v>
      </c>
      <c r="D60" s="144"/>
      <c r="E60" s="49">
        <f ca="1">RC_Rotatividade!E22</f>
        <v>0</v>
      </c>
      <c r="F60" s="49">
        <f ca="1">RC_Rotatividade!F22</f>
        <v>0</v>
      </c>
      <c r="G60" s="49">
        <f ca="1">RC_Rotatividade!G22</f>
        <v>0</v>
      </c>
      <c r="H60" s="49">
        <f ca="1">RC_Rotatividade!H22</f>
        <v>0</v>
      </c>
      <c r="I60" s="175">
        <f ca="1">RC_Rotatividade!I22</f>
        <v>0</v>
      </c>
      <c r="J60" s="176"/>
      <c r="K60" s="177"/>
      <c r="L60" s="49">
        <f ca="1">RC_Rotatividade!J22</f>
        <v>0</v>
      </c>
      <c r="M60" s="49">
        <f ca="1">RC_Rotatividade!K22</f>
        <v>0</v>
      </c>
      <c r="N60" s="49">
        <f ca="1">RC_Rotatividade!L22</f>
        <v>0</v>
      </c>
      <c r="O60" s="49">
        <f ca="1">RC_Rotatividade!M22</f>
        <v>0</v>
      </c>
      <c r="P60" s="49">
        <f ca="1">RC_Rotatividade!N22</f>
        <v>0</v>
      </c>
      <c r="Q60" s="175">
        <f ca="1">RC_Rotatividade!O22</f>
        <v>0</v>
      </c>
      <c r="R60" s="177"/>
      <c r="S60" s="49">
        <f ca="1">RC_Rotatividade!P22</f>
        <v>0</v>
      </c>
      <c r="T60" s="44">
        <f ca="1">RC_Rotatividade!Q22</f>
        <v>0</v>
      </c>
      <c r="U60" s="45">
        <f ca="1">RC_Rotatividade!R22</f>
        <v>0</v>
      </c>
    </row>
    <row r="61" spans="3:21" ht="30" customHeight="1" thickBot="1" x14ac:dyDescent="0.25">
      <c r="C61" s="143" t="str">
        <f>RC_Rotatividade!C23</f>
        <v>Outro</v>
      </c>
      <c r="D61" s="144"/>
      <c r="E61" s="49">
        <f ca="1">RC_Rotatividade!E23</f>
        <v>0</v>
      </c>
      <c r="F61" s="49">
        <f ca="1">RC_Rotatividade!F23</f>
        <v>0</v>
      </c>
      <c r="G61" s="49">
        <f ca="1">RC_Rotatividade!G23</f>
        <v>0</v>
      </c>
      <c r="H61" s="49">
        <f ca="1">RC_Rotatividade!H23</f>
        <v>0</v>
      </c>
      <c r="I61" s="175">
        <f ca="1">RC_Rotatividade!I23</f>
        <v>0</v>
      </c>
      <c r="J61" s="176"/>
      <c r="K61" s="177"/>
      <c r="L61" s="49">
        <f ca="1">RC_Rotatividade!J23</f>
        <v>0</v>
      </c>
      <c r="M61" s="49">
        <f ca="1">RC_Rotatividade!K23</f>
        <v>0</v>
      </c>
      <c r="N61" s="49">
        <f ca="1">RC_Rotatividade!L23</f>
        <v>0</v>
      </c>
      <c r="O61" s="49">
        <f ca="1">RC_Rotatividade!M23</f>
        <v>0</v>
      </c>
      <c r="P61" s="49">
        <f ca="1">RC_Rotatividade!N23</f>
        <v>0</v>
      </c>
      <c r="Q61" s="175">
        <f ca="1">RC_Rotatividade!O23</f>
        <v>0</v>
      </c>
      <c r="R61" s="177"/>
      <c r="S61" s="49">
        <f ca="1">RC_Rotatividade!P23</f>
        <v>0</v>
      </c>
      <c r="T61" s="44">
        <f ca="1">RC_Rotatividade!Q23</f>
        <v>0</v>
      </c>
      <c r="U61" s="45">
        <f ca="1">RC_Rotatividade!R23</f>
        <v>0</v>
      </c>
    </row>
    <row r="62" spans="3:21" ht="14.1" customHeight="1" x14ac:dyDescent="0.2"/>
    <row r="63" spans="3:21" ht="30" customHeight="1" thickBot="1" x14ac:dyDescent="0.35">
      <c r="C63" s="64" t="s">
        <v>211</v>
      </c>
    </row>
    <row r="64" spans="3:21" ht="30" customHeight="1" thickBot="1" x14ac:dyDescent="0.25">
      <c r="C64" s="172" t="str">
        <f>RC_Perfil!C8</f>
        <v>Detalhamento dos indicadores de equipe (mensal) para 2015</v>
      </c>
      <c r="D64" s="173"/>
      <c r="E64" s="173"/>
      <c r="F64" s="173"/>
      <c r="G64" s="173"/>
      <c r="H64" s="173"/>
      <c r="I64" s="173"/>
      <c r="J64" s="173"/>
      <c r="K64" s="173"/>
      <c r="L64" s="173"/>
      <c r="M64" s="173"/>
      <c r="N64" s="173"/>
      <c r="O64" s="173"/>
      <c r="P64" s="173"/>
      <c r="Q64" s="173"/>
      <c r="R64" s="173"/>
      <c r="S64" s="173"/>
      <c r="T64" s="173"/>
      <c r="U64" s="174"/>
    </row>
    <row r="65" spans="3:21" ht="30" customHeight="1" thickBot="1" x14ac:dyDescent="0.25">
      <c r="C65" s="143" t="s">
        <v>137</v>
      </c>
      <c r="D65" s="144"/>
      <c r="E65" s="88" t="s">
        <v>143</v>
      </c>
      <c r="F65" s="88" t="s">
        <v>144</v>
      </c>
      <c r="G65" s="88" t="s">
        <v>145</v>
      </c>
      <c r="H65" s="88" t="s">
        <v>146</v>
      </c>
      <c r="I65" s="143" t="s">
        <v>147</v>
      </c>
      <c r="J65" s="144"/>
      <c r="K65" s="145"/>
      <c r="L65" s="88" t="s">
        <v>148</v>
      </c>
      <c r="M65" s="88" t="s">
        <v>149</v>
      </c>
      <c r="N65" s="88" t="s">
        <v>150</v>
      </c>
      <c r="O65" s="88" t="s">
        <v>151</v>
      </c>
      <c r="P65" s="88" t="s">
        <v>152</v>
      </c>
      <c r="Q65" s="143" t="s">
        <v>153</v>
      </c>
      <c r="R65" s="145"/>
      <c r="S65" s="88" t="s">
        <v>154</v>
      </c>
      <c r="T65" s="88" t="s">
        <v>155</v>
      </c>
      <c r="U65" s="12" t="s">
        <v>156</v>
      </c>
    </row>
    <row r="66" spans="3:21" ht="30" customHeight="1" thickBot="1" x14ac:dyDescent="0.25">
      <c r="C66" s="172" t="str">
        <f>RC_Perfil!C10</f>
        <v>Escolaridade (mensal) para 2015</v>
      </c>
      <c r="D66" s="173"/>
      <c r="E66" s="173"/>
      <c r="F66" s="173"/>
      <c r="G66" s="173"/>
      <c r="H66" s="173"/>
      <c r="I66" s="173"/>
      <c r="J66" s="173"/>
      <c r="K66" s="173"/>
      <c r="L66" s="173"/>
      <c r="M66" s="173"/>
      <c r="N66" s="173"/>
      <c r="O66" s="173"/>
      <c r="P66" s="173"/>
      <c r="Q66" s="173"/>
      <c r="R66" s="173"/>
      <c r="S66" s="173"/>
      <c r="T66" s="173"/>
      <c r="U66" s="174"/>
    </row>
    <row r="67" spans="3:21" ht="30" customHeight="1" thickBot="1" x14ac:dyDescent="0.25">
      <c r="C67" s="143" t="str">
        <f>RC_Perfil!C11</f>
        <v>Ensino fundamental</v>
      </c>
      <c r="D67" s="145"/>
      <c r="E67" s="53">
        <f ca="1">RC_Perfil!E11</f>
        <v>2</v>
      </c>
      <c r="F67" s="53">
        <f ca="1">RC_Perfil!F11</f>
        <v>2</v>
      </c>
      <c r="G67" s="53">
        <f ca="1">RC_Perfil!G11</f>
        <v>1</v>
      </c>
      <c r="H67" s="53">
        <f ca="1">RC_Perfil!H11</f>
        <v>1</v>
      </c>
      <c r="I67" s="175">
        <f ca="1">RC_Perfil!I11</f>
        <v>1</v>
      </c>
      <c r="J67" s="176"/>
      <c r="K67" s="177"/>
      <c r="L67" s="53">
        <f ca="1">RC_Perfil!J11</f>
        <v>1</v>
      </c>
      <c r="M67" s="53">
        <f ca="1">RC_Perfil!K11</f>
        <v>1</v>
      </c>
      <c r="N67" s="53">
        <f ca="1">RC_Perfil!L11</f>
        <v>1</v>
      </c>
      <c r="O67" s="53">
        <f ca="1">RC_Perfil!M11</f>
        <v>1</v>
      </c>
      <c r="P67" s="53">
        <f ca="1">RC_Perfil!N11</f>
        <v>1</v>
      </c>
      <c r="Q67" s="175">
        <f ca="1">RC_Perfil!O11</f>
        <v>1</v>
      </c>
      <c r="R67" s="176"/>
      <c r="S67" s="53">
        <f ca="1">RC_Perfil!P11</f>
        <v>1</v>
      </c>
      <c r="T67" s="44">
        <f ca="1">RC_Perfil!Q11</f>
        <v>1.17</v>
      </c>
      <c r="U67" s="45">
        <f ca="1">RC_Perfil!R11</f>
        <v>1</v>
      </c>
    </row>
    <row r="68" spans="3:21" ht="30" customHeight="1" thickBot="1" x14ac:dyDescent="0.25">
      <c r="C68" s="143" t="str">
        <f>RC_Perfil!C12</f>
        <v>Ensino médio</v>
      </c>
      <c r="D68" s="145"/>
      <c r="E68" s="53">
        <f ca="1">RC_Perfil!E12</f>
        <v>0</v>
      </c>
      <c r="F68" s="53">
        <f ca="1">RC_Perfil!F12</f>
        <v>0</v>
      </c>
      <c r="G68" s="53">
        <f ca="1">RC_Perfil!G12</f>
        <v>0</v>
      </c>
      <c r="H68" s="53">
        <f ca="1">RC_Perfil!H12</f>
        <v>0</v>
      </c>
      <c r="I68" s="175">
        <f ca="1">RC_Perfil!I12</f>
        <v>0</v>
      </c>
      <c r="J68" s="176"/>
      <c r="K68" s="177"/>
      <c r="L68" s="53">
        <f ca="1">RC_Perfil!J12</f>
        <v>0</v>
      </c>
      <c r="M68" s="53">
        <f ca="1">RC_Perfil!K12</f>
        <v>0</v>
      </c>
      <c r="N68" s="53">
        <f ca="1">RC_Perfil!L12</f>
        <v>0</v>
      </c>
      <c r="O68" s="53">
        <f ca="1">RC_Perfil!M12</f>
        <v>0</v>
      </c>
      <c r="P68" s="53">
        <f ca="1">RC_Perfil!N12</f>
        <v>0</v>
      </c>
      <c r="Q68" s="175">
        <f ca="1">RC_Perfil!O12</f>
        <v>0</v>
      </c>
      <c r="R68" s="176"/>
      <c r="S68" s="53">
        <f ca="1">RC_Perfil!P12</f>
        <v>0</v>
      </c>
      <c r="T68" s="44">
        <f ca="1">RC_Perfil!Q12</f>
        <v>0</v>
      </c>
      <c r="U68" s="45">
        <f ca="1">RC_Perfil!R12</f>
        <v>0</v>
      </c>
    </row>
    <row r="69" spans="3:21" ht="30" customHeight="1" thickBot="1" x14ac:dyDescent="0.25">
      <c r="C69" s="143" t="str">
        <f>RC_Perfil!C13</f>
        <v>Superior completo</v>
      </c>
      <c r="D69" s="145"/>
      <c r="E69" s="53">
        <f ca="1">RC_Perfil!E13</f>
        <v>4</v>
      </c>
      <c r="F69" s="53">
        <f ca="1">RC_Perfil!F13</f>
        <v>6</v>
      </c>
      <c r="G69" s="53">
        <f ca="1">RC_Perfil!G13</f>
        <v>6</v>
      </c>
      <c r="H69" s="53">
        <f ca="1">RC_Perfil!H13</f>
        <v>6</v>
      </c>
      <c r="I69" s="175">
        <f ca="1">RC_Perfil!I13</f>
        <v>6</v>
      </c>
      <c r="J69" s="176"/>
      <c r="K69" s="177"/>
      <c r="L69" s="53">
        <f ca="1">RC_Perfil!J13</f>
        <v>6</v>
      </c>
      <c r="M69" s="53">
        <f ca="1">RC_Perfil!K13</f>
        <v>6</v>
      </c>
      <c r="N69" s="53">
        <f ca="1">RC_Perfil!L13</f>
        <v>6</v>
      </c>
      <c r="O69" s="53">
        <f ca="1">RC_Perfil!M13</f>
        <v>6</v>
      </c>
      <c r="P69" s="53">
        <f ca="1">RC_Perfil!N13</f>
        <v>6</v>
      </c>
      <c r="Q69" s="175">
        <f ca="1">RC_Perfil!O13</f>
        <v>6</v>
      </c>
      <c r="R69" s="176"/>
      <c r="S69" s="53">
        <f ca="1">RC_Perfil!P13</f>
        <v>6</v>
      </c>
      <c r="T69" s="44">
        <f ca="1">RC_Perfil!Q13</f>
        <v>5.83</v>
      </c>
      <c r="U69" s="45">
        <f ca="1">RC_Perfil!R13</f>
        <v>6</v>
      </c>
    </row>
    <row r="70" spans="3:21" ht="30" customHeight="1" thickBot="1" x14ac:dyDescent="0.25">
      <c r="C70" s="143" t="str">
        <f>RC_Perfil!C14</f>
        <v>Superior incompleto</v>
      </c>
      <c r="D70" s="145"/>
      <c r="E70" s="53">
        <f ca="1">RC_Perfil!E14</f>
        <v>2</v>
      </c>
      <c r="F70" s="53">
        <f ca="1">RC_Perfil!F14</f>
        <v>2</v>
      </c>
      <c r="G70" s="53">
        <f ca="1">RC_Perfil!G14</f>
        <v>2</v>
      </c>
      <c r="H70" s="53">
        <f ca="1">RC_Perfil!H14</f>
        <v>2</v>
      </c>
      <c r="I70" s="175">
        <f ca="1">RC_Perfil!I14</f>
        <v>2</v>
      </c>
      <c r="J70" s="176"/>
      <c r="K70" s="177"/>
      <c r="L70" s="53">
        <f ca="1">RC_Perfil!J14</f>
        <v>2</v>
      </c>
      <c r="M70" s="53">
        <f ca="1">RC_Perfil!K14</f>
        <v>2</v>
      </c>
      <c r="N70" s="53">
        <f ca="1">RC_Perfil!L14</f>
        <v>2</v>
      </c>
      <c r="O70" s="53">
        <f ca="1">RC_Perfil!M14</f>
        <v>2</v>
      </c>
      <c r="P70" s="53">
        <f ca="1">RC_Perfil!N14</f>
        <v>2</v>
      </c>
      <c r="Q70" s="175">
        <f ca="1">RC_Perfil!O14</f>
        <v>2</v>
      </c>
      <c r="R70" s="176"/>
      <c r="S70" s="53">
        <f ca="1">RC_Perfil!P14</f>
        <v>2</v>
      </c>
      <c r="T70" s="44">
        <f ca="1">RC_Perfil!Q14</f>
        <v>2</v>
      </c>
      <c r="U70" s="45">
        <f ca="1">RC_Perfil!R14</f>
        <v>2</v>
      </c>
    </row>
    <row r="71" spans="3:21" ht="30" customHeight="1" thickBot="1" x14ac:dyDescent="0.25">
      <c r="C71" s="143" t="str">
        <f>RC_Perfil!C15</f>
        <v>Pós-graduação completa</v>
      </c>
      <c r="D71" s="145"/>
      <c r="E71" s="53">
        <f ca="1">RC_Perfil!E15</f>
        <v>2</v>
      </c>
      <c r="F71" s="53">
        <f ca="1">RC_Perfil!F15</f>
        <v>2</v>
      </c>
      <c r="G71" s="53">
        <f ca="1">RC_Perfil!G15</f>
        <v>2</v>
      </c>
      <c r="H71" s="53">
        <f ca="1">RC_Perfil!H15</f>
        <v>2</v>
      </c>
      <c r="I71" s="175">
        <f ca="1">RC_Perfil!I15</f>
        <v>2</v>
      </c>
      <c r="J71" s="176"/>
      <c r="K71" s="177"/>
      <c r="L71" s="53">
        <f ca="1">RC_Perfil!J15</f>
        <v>2</v>
      </c>
      <c r="M71" s="53">
        <f ca="1">RC_Perfil!K15</f>
        <v>2</v>
      </c>
      <c r="N71" s="53">
        <f ca="1">RC_Perfil!L15</f>
        <v>2</v>
      </c>
      <c r="O71" s="53">
        <f ca="1">RC_Perfil!M15</f>
        <v>2</v>
      </c>
      <c r="P71" s="53">
        <f ca="1">RC_Perfil!N15</f>
        <v>2</v>
      </c>
      <c r="Q71" s="175">
        <f ca="1">RC_Perfil!O15</f>
        <v>2</v>
      </c>
      <c r="R71" s="176"/>
      <c r="S71" s="53">
        <f ca="1">RC_Perfil!P15</f>
        <v>2</v>
      </c>
      <c r="T71" s="44">
        <f ca="1">RC_Perfil!Q15</f>
        <v>2</v>
      </c>
      <c r="U71" s="45">
        <f ca="1">RC_Perfil!R15</f>
        <v>2</v>
      </c>
    </row>
    <row r="72" spans="3:21" ht="30" customHeight="1" thickBot="1" x14ac:dyDescent="0.25">
      <c r="C72" s="143" t="str">
        <f>RC_Perfil!C16</f>
        <v>Pós-graduação incompleta</v>
      </c>
      <c r="D72" s="145"/>
      <c r="E72" s="53">
        <f ca="1">RC_Perfil!E16</f>
        <v>0</v>
      </c>
      <c r="F72" s="53">
        <f ca="1">RC_Perfil!F16</f>
        <v>0</v>
      </c>
      <c r="G72" s="53">
        <f ca="1">RC_Perfil!G16</f>
        <v>0</v>
      </c>
      <c r="H72" s="53">
        <f ca="1">RC_Perfil!H16</f>
        <v>0</v>
      </c>
      <c r="I72" s="175">
        <f ca="1">RC_Perfil!I16</f>
        <v>0</v>
      </c>
      <c r="J72" s="176"/>
      <c r="K72" s="177"/>
      <c r="L72" s="53">
        <f ca="1">RC_Perfil!J16</f>
        <v>0</v>
      </c>
      <c r="M72" s="53">
        <f ca="1">RC_Perfil!K16</f>
        <v>0</v>
      </c>
      <c r="N72" s="53">
        <f ca="1">RC_Perfil!L16</f>
        <v>0</v>
      </c>
      <c r="O72" s="53">
        <f ca="1">RC_Perfil!M16</f>
        <v>0</v>
      </c>
      <c r="P72" s="53">
        <f ca="1">RC_Perfil!N16</f>
        <v>0</v>
      </c>
      <c r="Q72" s="175">
        <f ca="1">RC_Perfil!O16</f>
        <v>0</v>
      </c>
      <c r="R72" s="176"/>
      <c r="S72" s="53">
        <f ca="1">RC_Perfil!P16</f>
        <v>0</v>
      </c>
      <c r="T72" s="44">
        <f ca="1">RC_Perfil!Q16</f>
        <v>0</v>
      </c>
      <c r="U72" s="45">
        <f ca="1">RC_Perfil!R16</f>
        <v>0</v>
      </c>
    </row>
    <row r="73" spans="3:21" ht="30" customHeight="1" thickBot="1" x14ac:dyDescent="0.25">
      <c r="C73" s="143" t="str">
        <f>RC_Perfil!C17</f>
        <v>Mestre</v>
      </c>
      <c r="D73" s="145"/>
      <c r="E73" s="53">
        <f ca="1">RC_Perfil!E17</f>
        <v>0</v>
      </c>
      <c r="F73" s="53">
        <f ca="1">RC_Perfil!F17</f>
        <v>0</v>
      </c>
      <c r="G73" s="53">
        <f ca="1">RC_Perfil!G17</f>
        <v>0</v>
      </c>
      <c r="H73" s="53">
        <f ca="1">RC_Perfil!H17</f>
        <v>0</v>
      </c>
      <c r="I73" s="175">
        <f ca="1">RC_Perfil!I17</f>
        <v>0</v>
      </c>
      <c r="J73" s="176"/>
      <c r="K73" s="177"/>
      <c r="L73" s="53">
        <f ca="1">RC_Perfil!J17</f>
        <v>0</v>
      </c>
      <c r="M73" s="53">
        <f ca="1">RC_Perfil!K17</f>
        <v>0</v>
      </c>
      <c r="N73" s="53">
        <f ca="1">RC_Perfil!L17</f>
        <v>0</v>
      </c>
      <c r="O73" s="53">
        <f ca="1">RC_Perfil!M17</f>
        <v>0</v>
      </c>
      <c r="P73" s="53">
        <f ca="1">RC_Perfil!N17</f>
        <v>0</v>
      </c>
      <c r="Q73" s="175">
        <f ca="1">RC_Perfil!O17</f>
        <v>0</v>
      </c>
      <c r="R73" s="176"/>
      <c r="S73" s="53">
        <f ca="1">RC_Perfil!P17</f>
        <v>0</v>
      </c>
      <c r="T73" s="44">
        <f ca="1">RC_Perfil!Q17</f>
        <v>0</v>
      </c>
      <c r="U73" s="45">
        <f ca="1">RC_Perfil!R17</f>
        <v>0</v>
      </c>
    </row>
    <row r="74" spans="3:21" ht="30" customHeight="1" thickBot="1" x14ac:dyDescent="0.25">
      <c r="C74" s="143" t="str">
        <f>RC_Perfil!C18</f>
        <v>Doutor</v>
      </c>
      <c r="D74" s="145"/>
      <c r="E74" s="53">
        <f ca="1">RC_Perfil!E18</f>
        <v>0</v>
      </c>
      <c r="F74" s="53">
        <f ca="1">RC_Perfil!F18</f>
        <v>0</v>
      </c>
      <c r="G74" s="53">
        <f ca="1">RC_Perfil!G18</f>
        <v>0</v>
      </c>
      <c r="H74" s="53">
        <f ca="1">RC_Perfil!H18</f>
        <v>0</v>
      </c>
      <c r="I74" s="175">
        <f ca="1">RC_Perfil!I18</f>
        <v>0</v>
      </c>
      <c r="J74" s="176"/>
      <c r="K74" s="177"/>
      <c r="L74" s="53">
        <f ca="1">RC_Perfil!J18</f>
        <v>0</v>
      </c>
      <c r="M74" s="53">
        <f ca="1">RC_Perfil!K18</f>
        <v>0</v>
      </c>
      <c r="N74" s="53">
        <f ca="1">RC_Perfil!L18</f>
        <v>0</v>
      </c>
      <c r="O74" s="53">
        <f ca="1">RC_Perfil!M18</f>
        <v>0</v>
      </c>
      <c r="P74" s="53">
        <f ca="1">RC_Perfil!N18</f>
        <v>0</v>
      </c>
      <c r="Q74" s="175">
        <f ca="1">RC_Perfil!O18</f>
        <v>0</v>
      </c>
      <c r="R74" s="176"/>
      <c r="S74" s="53">
        <f ca="1">RC_Perfil!P18</f>
        <v>0</v>
      </c>
      <c r="T74" s="44">
        <f ca="1">RC_Perfil!Q18</f>
        <v>0</v>
      </c>
      <c r="U74" s="45">
        <f ca="1">RC_Perfil!R18</f>
        <v>0</v>
      </c>
    </row>
    <row r="75" spans="3:21" ht="30" customHeight="1" thickBot="1" x14ac:dyDescent="0.25">
      <c r="C75" s="172" t="str">
        <f>RC_Perfil!C19</f>
        <v>Tipo de Cargo (mensal) para 2015</v>
      </c>
      <c r="D75" s="173"/>
      <c r="E75" s="173"/>
      <c r="F75" s="173"/>
      <c r="G75" s="173"/>
      <c r="H75" s="173"/>
      <c r="I75" s="173"/>
      <c r="J75" s="173"/>
      <c r="K75" s="173"/>
      <c r="L75" s="173"/>
      <c r="M75" s="173"/>
      <c r="N75" s="173"/>
      <c r="O75" s="173"/>
      <c r="P75" s="173"/>
      <c r="Q75" s="173"/>
      <c r="R75" s="173"/>
      <c r="S75" s="173"/>
      <c r="T75" s="173"/>
      <c r="U75" s="174"/>
    </row>
    <row r="76" spans="3:21" ht="30" customHeight="1" thickBot="1" x14ac:dyDescent="0.25">
      <c r="C76" s="143" t="s">
        <v>40</v>
      </c>
      <c r="D76" s="145"/>
      <c r="E76" s="49">
        <f ca="1">RC_Perfil!E20</f>
        <v>6</v>
      </c>
      <c r="F76" s="49">
        <f ca="1">RC_Perfil!F20</f>
        <v>7</v>
      </c>
      <c r="G76" s="49">
        <f ca="1">RC_Perfil!G20</f>
        <v>6</v>
      </c>
      <c r="H76" s="49">
        <f ca="1">RC_Perfil!H20</f>
        <v>6</v>
      </c>
      <c r="I76" s="175">
        <f ca="1">RC_Perfil!I20</f>
        <v>6</v>
      </c>
      <c r="J76" s="176"/>
      <c r="K76" s="177"/>
      <c r="L76" s="49">
        <f ca="1">RC_Perfil!J20</f>
        <v>6</v>
      </c>
      <c r="M76" s="49">
        <f ca="1">RC_Perfil!K20</f>
        <v>6</v>
      </c>
      <c r="N76" s="49">
        <f ca="1">RC_Perfil!L20</f>
        <v>6</v>
      </c>
      <c r="O76" s="49">
        <f ca="1">RC_Perfil!M20</f>
        <v>6</v>
      </c>
      <c r="P76" s="49">
        <f ca="1">RC_Perfil!N20</f>
        <v>6</v>
      </c>
      <c r="Q76" s="175">
        <f ca="1">RC_Perfil!O20</f>
        <v>6</v>
      </c>
      <c r="R76" s="176"/>
      <c r="S76" s="49">
        <f ca="1">RC_Perfil!P20</f>
        <v>6</v>
      </c>
      <c r="T76" s="44">
        <f ca="1">RC_Perfil!Q20</f>
        <v>6.08</v>
      </c>
      <c r="U76" s="45">
        <f ca="1">RC_Perfil!R20</f>
        <v>6</v>
      </c>
    </row>
    <row r="77" spans="3:21" ht="30" customHeight="1" thickBot="1" x14ac:dyDescent="0.25">
      <c r="C77" s="143" t="s">
        <v>41</v>
      </c>
      <c r="D77" s="145"/>
      <c r="E77" s="49">
        <f ca="1">RC_Perfil!E21</f>
        <v>1</v>
      </c>
      <c r="F77" s="49">
        <f ca="1">RC_Perfil!F21</f>
        <v>1</v>
      </c>
      <c r="G77" s="49">
        <f ca="1">RC_Perfil!G21</f>
        <v>1</v>
      </c>
      <c r="H77" s="49">
        <f ca="1">RC_Perfil!H21</f>
        <v>1</v>
      </c>
      <c r="I77" s="175">
        <f ca="1">RC_Perfil!I21</f>
        <v>1</v>
      </c>
      <c r="J77" s="176"/>
      <c r="K77" s="177"/>
      <c r="L77" s="49">
        <f ca="1">RC_Perfil!J21</f>
        <v>1</v>
      </c>
      <c r="M77" s="49">
        <f ca="1">RC_Perfil!K21</f>
        <v>1</v>
      </c>
      <c r="N77" s="49">
        <f ca="1">RC_Perfil!L21</f>
        <v>1</v>
      </c>
      <c r="O77" s="49">
        <f ca="1">RC_Perfil!M21</f>
        <v>1</v>
      </c>
      <c r="P77" s="49">
        <f ca="1">RC_Perfil!N21</f>
        <v>1</v>
      </c>
      <c r="Q77" s="175">
        <f ca="1">RC_Perfil!O21</f>
        <v>1</v>
      </c>
      <c r="R77" s="176"/>
      <c r="S77" s="49">
        <f ca="1">RC_Perfil!P21</f>
        <v>1</v>
      </c>
      <c r="T77" s="44">
        <f ca="1">RC_Perfil!Q21</f>
        <v>1</v>
      </c>
      <c r="U77" s="45">
        <f ca="1">RC_Perfil!R21</f>
        <v>1</v>
      </c>
    </row>
    <row r="78" spans="3:21" ht="30" customHeight="1" thickBot="1" x14ac:dyDescent="0.25">
      <c r="C78" s="143" t="s">
        <v>42</v>
      </c>
      <c r="D78" s="145"/>
      <c r="E78" s="49">
        <f ca="1">RC_Perfil!E22</f>
        <v>3</v>
      </c>
      <c r="F78" s="49">
        <f ca="1">RC_Perfil!F22</f>
        <v>4</v>
      </c>
      <c r="G78" s="49">
        <f ca="1">RC_Perfil!G22</f>
        <v>4</v>
      </c>
      <c r="H78" s="49">
        <f ca="1">RC_Perfil!H22</f>
        <v>4</v>
      </c>
      <c r="I78" s="175">
        <f ca="1">RC_Perfil!I22</f>
        <v>4</v>
      </c>
      <c r="J78" s="176"/>
      <c r="K78" s="177"/>
      <c r="L78" s="49">
        <f ca="1">RC_Perfil!J22</f>
        <v>4</v>
      </c>
      <c r="M78" s="49">
        <f ca="1">RC_Perfil!K22</f>
        <v>4</v>
      </c>
      <c r="N78" s="49">
        <f ca="1">RC_Perfil!L22</f>
        <v>4</v>
      </c>
      <c r="O78" s="49">
        <f ca="1">RC_Perfil!M22</f>
        <v>4</v>
      </c>
      <c r="P78" s="49">
        <f ca="1">RC_Perfil!N22</f>
        <v>4</v>
      </c>
      <c r="Q78" s="175">
        <f ca="1">RC_Perfil!O22</f>
        <v>4</v>
      </c>
      <c r="R78" s="176"/>
      <c r="S78" s="49">
        <f ca="1">RC_Perfil!P22</f>
        <v>4</v>
      </c>
      <c r="T78" s="44">
        <f ca="1">RC_Perfil!Q22</f>
        <v>3.92</v>
      </c>
      <c r="U78" s="45">
        <f ca="1">RC_Perfil!R22</f>
        <v>4</v>
      </c>
    </row>
    <row r="79" spans="3:21" ht="30" customHeight="1" thickBot="1" x14ac:dyDescent="0.25">
      <c r="C79" s="172" t="str">
        <f>RC_Perfil!C23</f>
        <v>Sexo (mensal) para 2015</v>
      </c>
      <c r="D79" s="173"/>
      <c r="E79" s="173"/>
      <c r="F79" s="173"/>
      <c r="G79" s="173"/>
      <c r="H79" s="173"/>
      <c r="I79" s="173"/>
      <c r="J79" s="173"/>
      <c r="K79" s="173"/>
      <c r="L79" s="173"/>
      <c r="M79" s="173"/>
      <c r="N79" s="173"/>
      <c r="O79" s="173"/>
      <c r="P79" s="173"/>
      <c r="Q79" s="173"/>
      <c r="R79" s="173"/>
      <c r="S79" s="173"/>
      <c r="T79" s="173"/>
      <c r="U79" s="174"/>
    </row>
    <row r="80" spans="3:21" ht="30" customHeight="1" thickBot="1" x14ac:dyDescent="0.25">
      <c r="C80" s="143" t="s">
        <v>52</v>
      </c>
      <c r="D80" s="145"/>
      <c r="E80" s="49">
        <f ca="1">RC_Perfil!E24</f>
        <v>7</v>
      </c>
      <c r="F80" s="49">
        <f ca="1">RC_Perfil!F24</f>
        <v>8</v>
      </c>
      <c r="G80" s="49">
        <f ca="1">RC_Perfil!G24</f>
        <v>7</v>
      </c>
      <c r="H80" s="49">
        <f ca="1">RC_Perfil!H24</f>
        <v>7</v>
      </c>
      <c r="I80" s="175">
        <f ca="1">RC_Perfil!I24</f>
        <v>7</v>
      </c>
      <c r="J80" s="176"/>
      <c r="K80" s="177"/>
      <c r="L80" s="49">
        <f ca="1">RC_Perfil!J24</f>
        <v>7</v>
      </c>
      <c r="M80" s="49">
        <f ca="1">RC_Perfil!K24</f>
        <v>7</v>
      </c>
      <c r="N80" s="49">
        <f ca="1">RC_Perfil!L24</f>
        <v>7</v>
      </c>
      <c r="O80" s="49">
        <f ca="1">RC_Perfil!M24</f>
        <v>7</v>
      </c>
      <c r="P80" s="49">
        <f ca="1">RC_Perfil!N24</f>
        <v>7</v>
      </c>
      <c r="Q80" s="175">
        <f ca="1">RC_Perfil!O24</f>
        <v>7</v>
      </c>
      <c r="R80" s="176"/>
      <c r="S80" s="49">
        <f ca="1">RC_Perfil!P24</f>
        <v>7</v>
      </c>
      <c r="T80" s="44">
        <f ca="1">RC_Perfil!Q24</f>
        <v>7.08</v>
      </c>
      <c r="U80" s="45">
        <f ca="1">RC_Perfil!R24</f>
        <v>7</v>
      </c>
    </row>
    <row r="81" spans="3:21" ht="30" customHeight="1" thickBot="1" x14ac:dyDescent="0.25">
      <c r="C81" s="143" t="s">
        <v>53</v>
      </c>
      <c r="D81" s="145"/>
      <c r="E81" s="49">
        <f ca="1">RC_Perfil!E25</f>
        <v>3</v>
      </c>
      <c r="F81" s="49">
        <f ca="1">RC_Perfil!F25</f>
        <v>4</v>
      </c>
      <c r="G81" s="49">
        <f ca="1">RC_Perfil!G25</f>
        <v>4</v>
      </c>
      <c r="H81" s="49">
        <f ca="1">RC_Perfil!H25</f>
        <v>4</v>
      </c>
      <c r="I81" s="175">
        <f ca="1">RC_Perfil!I25</f>
        <v>4</v>
      </c>
      <c r="J81" s="176"/>
      <c r="K81" s="177"/>
      <c r="L81" s="49">
        <f ca="1">RC_Perfil!J25</f>
        <v>4</v>
      </c>
      <c r="M81" s="49">
        <f ca="1">RC_Perfil!K25</f>
        <v>4</v>
      </c>
      <c r="N81" s="49">
        <f ca="1">RC_Perfil!L25</f>
        <v>4</v>
      </c>
      <c r="O81" s="49">
        <f ca="1">RC_Perfil!M25</f>
        <v>4</v>
      </c>
      <c r="P81" s="49">
        <f ca="1">RC_Perfil!N25</f>
        <v>4</v>
      </c>
      <c r="Q81" s="175">
        <f ca="1">RC_Perfil!O25</f>
        <v>4</v>
      </c>
      <c r="R81" s="176"/>
      <c r="S81" s="49">
        <f ca="1">RC_Perfil!P25</f>
        <v>4</v>
      </c>
      <c r="T81" s="44">
        <f ca="1">RC_Perfil!Q25</f>
        <v>3.92</v>
      </c>
      <c r="U81" s="45">
        <f ca="1">RC_Perfil!R25</f>
        <v>4</v>
      </c>
    </row>
    <row r="82" spans="3:21" ht="14.1" customHeight="1" x14ac:dyDescent="0.2"/>
    <row r="83" spans="3:21" ht="30" customHeight="1" thickBot="1" x14ac:dyDescent="0.35">
      <c r="C83" s="64" t="s">
        <v>212</v>
      </c>
    </row>
    <row r="84" spans="3:21" ht="30" customHeight="1" thickBot="1" x14ac:dyDescent="0.25">
      <c r="C84" s="172" t="str">
        <f>RC_Eventos!C9</f>
        <v>Detalhamento dos eventos de RH (mensal) para 2015</v>
      </c>
      <c r="D84" s="173"/>
      <c r="E84" s="173"/>
      <c r="F84" s="173"/>
      <c r="G84" s="173"/>
      <c r="H84" s="173"/>
      <c r="I84" s="173"/>
      <c r="J84" s="173"/>
      <c r="K84" s="173"/>
      <c r="L84" s="173"/>
      <c r="M84" s="173"/>
      <c r="N84" s="173"/>
      <c r="O84" s="173"/>
      <c r="P84" s="173"/>
      <c r="Q84" s="173"/>
      <c r="R84" s="173"/>
      <c r="S84" s="173"/>
      <c r="T84" s="173"/>
      <c r="U84" s="174"/>
    </row>
    <row r="85" spans="3:21" ht="30" customHeight="1" thickBot="1" x14ac:dyDescent="0.25">
      <c r="C85" s="143" t="s">
        <v>137</v>
      </c>
      <c r="D85" s="144"/>
      <c r="E85" s="88" t="s">
        <v>143</v>
      </c>
      <c r="F85" s="88" t="s">
        <v>144</v>
      </c>
      <c r="G85" s="88" t="s">
        <v>145</v>
      </c>
      <c r="H85" s="88" t="s">
        <v>146</v>
      </c>
      <c r="I85" s="143" t="s">
        <v>147</v>
      </c>
      <c r="J85" s="144"/>
      <c r="K85" s="145"/>
      <c r="L85" s="88" t="s">
        <v>148</v>
      </c>
      <c r="M85" s="88" t="s">
        <v>149</v>
      </c>
      <c r="N85" s="88" t="s">
        <v>150</v>
      </c>
      <c r="O85" s="88" t="s">
        <v>151</v>
      </c>
      <c r="P85" s="88" t="s">
        <v>152</v>
      </c>
      <c r="Q85" s="143" t="s">
        <v>153</v>
      </c>
      <c r="R85" s="145"/>
      <c r="S85" s="88" t="s">
        <v>154</v>
      </c>
      <c r="T85" s="88" t="s">
        <v>155</v>
      </c>
      <c r="U85" s="12" t="s">
        <v>156</v>
      </c>
    </row>
    <row r="86" spans="3:21" ht="30" customHeight="1" thickBot="1" x14ac:dyDescent="0.25">
      <c r="C86" s="172" t="str">
        <f>RC_Eventos!C11</f>
        <v>Treinamentos (mensal) para 2015</v>
      </c>
      <c r="D86" s="173"/>
      <c r="E86" s="173"/>
      <c r="F86" s="173"/>
      <c r="G86" s="173"/>
      <c r="H86" s="173"/>
      <c r="I86" s="173"/>
      <c r="J86" s="173"/>
      <c r="K86" s="173"/>
      <c r="L86" s="173"/>
      <c r="M86" s="173"/>
      <c r="N86" s="173"/>
      <c r="O86" s="173"/>
      <c r="P86" s="173"/>
      <c r="Q86" s="173"/>
      <c r="R86" s="173"/>
      <c r="S86" s="173"/>
      <c r="T86" s="173"/>
      <c r="U86" s="174"/>
    </row>
    <row r="87" spans="3:21" ht="30" customHeight="1" thickBot="1" x14ac:dyDescent="0.25">
      <c r="C87" s="143" t="s">
        <v>167</v>
      </c>
      <c r="D87" s="145"/>
      <c r="E87" s="49">
        <f ca="1">RC_Eventos!E12</f>
        <v>0</v>
      </c>
      <c r="F87" s="49">
        <f ca="1">RC_Eventos!F12</f>
        <v>1</v>
      </c>
      <c r="G87" s="49">
        <f ca="1">RC_Eventos!G12</f>
        <v>3</v>
      </c>
      <c r="H87" s="49">
        <f ca="1">RC_Eventos!H12</f>
        <v>2</v>
      </c>
      <c r="I87" s="175">
        <f ca="1">RC_Eventos!I12</f>
        <v>0</v>
      </c>
      <c r="J87" s="176"/>
      <c r="K87" s="177"/>
      <c r="L87" s="49">
        <f ca="1">RC_Eventos!J12</f>
        <v>0</v>
      </c>
      <c r="M87" s="49">
        <f ca="1">RC_Eventos!K12</f>
        <v>0</v>
      </c>
      <c r="N87" s="49">
        <f ca="1">RC_Eventos!L12</f>
        <v>0</v>
      </c>
      <c r="O87" s="49">
        <f ca="1">RC_Eventos!M12</f>
        <v>0</v>
      </c>
      <c r="P87" s="49">
        <f ca="1">RC_Eventos!N12</f>
        <v>0</v>
      </c>
      <c r="Q87" s="175">
        <f ca="1">RC_Eventos!O12</f>
        <v>0</v>
      </c>
      <c r="R87" s="177"/>
      <c r="S87" s="49">
        <f ca="1">RC_Eventos!P12</f>
        <v>0</v>
      </c>
      <c r="T87" s="44">
        <f ca="1">RC_Eventos!Q12</f>
        <v>0.5</v>
      </c>
      <c r="U87" s="45">
        <f>RC_Eventos!R12</f>
        <v>3</v>
      </c>
    </row>
    <row r="88" spans="3:21" ht="30" customHeight="1" thickBot="1" x14ac:dyDescent="0.25">
      <c r="C88" s="143" t="s">
        <v>168</v>
      </c>
      <c r="D88" s="145"/>
      <c r="E88" s="49">
        <f ca="1">RC_Eventos!E13</f>
        <v>0</v>
      </c>
      <c r="F88" s="49">
        <f ca="1">RC_Eventos!F13</f>
        <v>3</v>
      </c>
      <c r="G88" s="49">
        <f ca="1">RC_Eventos!G13</f>
        <v>8</v>
      </c>
      <c r="H88" s="49">
        <f ca="1">RC_Eventos!H13</f>
        <v>5</v>
      </c>
      <c r="I88" s="175">
        <f ca="1">RC_Eventos!I13</f>
        <v>0</v>
      </c>
      <c r="J88" s="176"/>
      <c r="K88" s="177"/>
      <c r="L88" s="49">
        <f ca="1">RC_Eventos!J13</f>
        <v>0</v>
      </c>
      <c r="M88" s="49">
        <f ca="1">RC_Eventos!K13</f>
        <v>0</v>
      </c>
      <c r="N88" s="49">
        <f ca="1">RC_Eventos!L13</f>
        <v>0</v>
      </c>
      <c r="O88" s="49">
        <f ca="1">RC_Eventos!M13</f>
        <v>0</v>
      </c>
      <c r="P88" s="49">
        <f ca="1">RC_Eventos!N13</f>
        <v>0</v>
      </c>
      <c r="Q88" s="175">
        <f ca="1">RC_Eventos!O13</f>
        <v>0</v>
      </c>
      <c r="R88" s="177"/>
      <c r="S88" s="49">
        <f ca="1">RC_Eventos!P13</f>
        <v>0</v>
      </c>
      <c r="T88" s="44">
        <f ca="1">RC_Eventos!Q13</f>
        <v>1.33</v>
      </c>
      <c r="U88" s="45">
        <f>RC_Eventos!R13</f>
        <v>8</v>
      </c>
    </row>
    <row r="89" spans="3:21" ht="30" customHeight="1" thickBot="1" x14ac:dyDescent="0.25">
      <c r="C89" s="143" t="s">
        <v>169</v>
      </c>
      <c r="D89" s="145"/>
      <c r="E89" s="54">
        <f ca="1">RC_Eventos!E14</f>
        <v>900</v>
      </c>
      <c r="F89" s="54">
        <f ca="1">RC_Eventos!F14</f>
        <v>501</v>
      </c>
      <c r="G89" s="54">
        <f ca="1">RC_Eventos!G14</f>
        <v>600</v>
      </c>
      <c r="H89" s="54">
        <f ca="1">RC_Eventos!H14</f>
        <v>400</v>
      </c>
      <c r="I89" s="193">
        <f ca="1">RC_Eventos!I14</f>
        <v>100</v>
      </c>
      <c r="J89" s="194"/>
      <c r="K89" s="195"/>
      <c r="L89" s="54">
        <f ca="1">RC_Eventos!J14</f>
        <v>0</v>
      </c>
      <c r="M89" s="54">
        <f ca="1">RC_Eventos!K14</f>
        <v>0</v>
      </c>
      <c r="N89" s="54">
        <f ca="1">RC_Eventos!L14</f>
        <v>0</v>
      </c>
      <c r="O89" s="54">
        <f ca="1">RC_Eventos!M14</f>
        <v>0</v>
      </c>
      <c r="P89" s="54">
        <f ca="1">RC_Eventos!N14</f>
        <v>0</v>
      </c>
      <c r="Q89" s="193">
        <f ca="1">RC_Eventos!O14</f>
        <v>0</v>
      </c>
      <c r="R89" s="194"/>
      <c r="S89" s="54">
        <f ca="1">RC_Eventos!P14</f>
        <v>0</v>
      </c>
      <c r="T89" s="55">
        <f ca="1">RC_Eventos!Q14</f>
        <v>208.42</v>
      </c>
      <c r="U89" s="56">
        <f ca="1">RC_Eventos!R14</f>
        <v>2501</v>
      </c>
    </row>
    <row r="90" spans="3:21" ht="30" customHeight="1" thickBot="1" x14ac:dyDescent="0.25">
      <c r="C90" s="143" t="s">
        <v>170</v>
      </c>
      <c r="D90" s="145"/>
      <c r="E90" s="70">
        <f ca="1">RC_Eventos!E15</f>
        <v>0</v>
      </c>
      <c r="F90" s="70">
        <f ca="1">RC_Eventos!F15</f>
        <v>20</v>
      </c>
      <c r="G90" s="70">
        <f ca="1">RC_Eventos!G15</f>
        <v>140</v>
      </c>
      <c r="H90" s="70">
        <f ca="1">RC_Eventos!H15</f>
        <v>120</v>
      </c>
      <c r="I90" s="196">
        <f ca="1">RC_Eventos!I15</f>
        <v>0</v>
      </c>
      <c r="J90" s="197"/>
      <c r="K90" s="201"/>
      <c r="L90" s="70">
        <f ca="1">RC_Eventos!J15</f>
        <v>0</v>
      </c>
      <c r="M90" s="70">
        <f ca="1">RC_Eventos!K15</f>
        <v>0</v>
      </c>
      <c r="N90" s="70">
        <f ca="1">RC_Eventos!L15</f>
        <v>0</v>
      </c>
      <c r="O90" s="70">
        <f ca="1">RC_Eventos!M15</f>
        <v>0</v>
      </c>
      <c r="P90" s="70">
        <f ca="1">RC_Eventos!N15</f>
        <v>0</v>
      </c>
      <c r="Q90" s="196">
        <f ca="1">RC_Eventos!O15</f>
        <v>0</v>
      </c>
      <c r="R90" s="197"/>
      <c r="S90" s="70">
        <f ca="1">RC_Eventos!P15</f>
        <v>0</v>
      </c>
      <c r="T90" s="44">
        <f ca="1">RC_Eventos!Q15</f>
        <v>23.33</v>
      </c>
      <c r="U90" s="71">
        <f ca="1">RC_Eventos!R15</f>
        <v>280</v>
      </c>
    </row>
    <row r="91" spans="3:21" ht="30" customHeight="1" thickBot="1" x14ac:dyDescent="0.25">
      <c r="C91" s="143" t="s">
        <v>171</v>
      </c>
      <c r="D91" s="145"/>
      <c r="E91" s="54">
        <f ca="1">RC_Eventos!E16</f>
        <v>0</v>
      </c>
      <c r="F91" s="54">
        <f ca="1">RC_Eventos!F16</f>
        <v>167</v>
      </c>
      <c r="G91" s="54">
        <f ca="1">RC_Eventos!G16</f>
        <v>75</v>
      </c>
      <c r="H91" s="54">
        <f ca="1">RC_Eventos!H16</f>
        <v>80</v>
      </c>
      <c r="I91" s="193">
        <f ca="1">RC_Eventos!I16</f>
        <v>0</v>
      </c>
      <c r="J91" s="194"/>
      <c r="K91" s="195"/>
      <c r="L91" s="54">
        <f ca="1">RC_Eventos!J16</f>
        <v>0</v>
      </c>
      <c r="M91" s="54">
        <f ca="1">RC_Eventos!K16</f>
        <v>0</v>
      </c>
      <c r="N91" s="54">
        <f ca="1">RC_Eventos!L16</f>
        <v>0</v>
      </c>
      <c r="O91" s="54">
        <f ca="1">RC_Eventos!M16</f>
        <v>0</v>
      </c>
      <c r="P91" s="54">
        <f ca="1">RC_Eventos!N16</f>
        <v>0</v>
      </c>
      <c r="Q91" s="193">
        <f ca="1">RC_Eventos!O16</f>
        <v>0</v>
      </c>
      <c r="R91" s="194"/>
      <c r="S91" s="54">
        <f ca="1">RC_Eventos!P16</f>
        <v>0</v>
      </c>
      <c r="T91" s="55">
        <f ca="1">RC_Eventos!Q16</f>
        <v>26.83</v>
      </c>
      <c r="U91" s="56">
        <f ca="1">RC_Eventos!R16</f>
        <v>322</v>
      </c>
    </row>
    <row r="92" spans="3:21" ht="30" customHeight="1" thickBot="1" x14ac:dyDescent="0.25">
      <c r="C92" s="172" t="str">
        <f>RC_Eventos!C17</f>
        <v>Promoções (mensal) para 2015</v>
      </c>
      <c r="D92" s="173"/>
      <c r="E92" s="173"/>
      <c r="F92" s="173"/>
      <c r="G92" s="173"/>
      <c r="H92" s="173"/>
      <c r="I92" s="173"/>
      <c r="J92" s="173"/>
      <c r="K92" s="173"/>
      <c r="L92" s="173"/>
      <c r="M92" s="173"/>
      <c r="N92" s="173"/>
      <c r="O92" s="173"/>
      <c r="P92" s="173"/>
      <c r="Q92" s="173"/>
      <c r="R92" s="173"/>
      <c r="S92" s="173"/>
      <c r="T92" s="173"/>
      <c r="U92" s="174"/>
    </row>
    <row r="93" spans="3:21" ht="30" customHeight="1" thickBot="1" x14ac:dyDescent="0.25">
      <c r="C93" s="143" t="s">
        <v>177</v>
      </c>
      <c r="D93" s="145"/>
      <c r="E93" s="49">
        <f ca="1">RC_Eventos!E18</f>
        <v>0</v>
      </c>
      <c r="F93" s="49">
        <f ca="1">RC_Eventos!F18</f>
        <v>3</v>
      </c>
      <c r="G93" s="49">
        <f ca="1">RC_Eventos!G18</f>
        <v>1</v>
      </c>
      <c r="H93" s="49">
        <f ca="1">RC_Eventos!H18</f>
        <v>0</v>
      </c>
      <c r="I93" s="175">
        <f ca="1">RC_Eventos!I18</f>
        <v>0</v>
      </c>
      <c r="J93" s="176"/>
      <c r="K93" s="177"/>
      <c r="L93" s="49">
        <f ca="1">RC_Eventos!J18</f>
        <v>0</v>
      </c>
      <c r="M93" s="49">
        <f ca="1">RC_Eventos!K18</f>
        <v>0</v>
      </c>
      <c r="N93" s="49">
        <f ca="1">RC_Eventos!L18</f>
        <v>0</v>
      </c>
      <c r="O93" s="49">
        <f ca="1">RC_Eventos!M18</f>
        <v>0</v>
      </c>
      <c r="P93" s="49">
        <f ca="1">RC_Eventos!N18</f>
        <v>0</v>
      </c>
      <c r="Q93" s="175">
        <f ca="1">RC_Eventos!O18</f>
        <v>0</v>
      </c>
      <c r="R93" s="177"/>
      <c r="S93" s="49">
        <f ca="1">RC_Eventos!P18</f>
        <v>0</v>
      </c>
      <c r="T93" s="44">
        <f ca="1">RC_Eventos!Q18</f>
        <v>0.33</v>
      </c>
      <c r="U93" s="45">
        <f ca="1">RC_Eventos!R18</f>
        <v>4</v>
      </c>
    </row>
    <row r="94" spans="3:21" ht="30" customHeight="1" thickBot="1" x14ac:dyDescent="0.25">
      <c r="C94" s="178" t="s">
        <v>178</v>
      </c>
      <c r="D94" s="179"/>
      <c r="E94" s="57">
        <f ca="1">RC_Eventos!E19</f>
        <v>0</v>
      </c>
      <c r="F94" s="57">
        <f ca="1">RC_Eventos!F19</f>
        <v>1</v>
      </c>
      <c r="G94" s="57">
        <f ca="1">RC_Eventos!G19</f>
        <v>0.66666666666666674</v>
      </c>
      <c r="H94" s="57">
        <f ca="1">RC_Eventos!H19</f>
        <v>-1</v>
      </c>
      <c r="I94" s="180">
        <f ca="1">RC_Eventos!I19</f>
        <v>0</v>
      </c>
      <c r="J94" s="181"/>
      <c r="K94" s="182"/>
      <c r="L94" s="57">
        <f ca="1">RC_Eventos!J19</f>
        <v>0</v>
      </c>
      <c r="M94" s="57">
        <f ca="1">RC_Eventos!K19</f>
        <v>0</v>
      </c>
      <c r="N94" s="57">
        <f ca="1">RC_Eventos!L19</f>
        <v>0</v>
      </c>
      <c r="O94" s="57">
        <f ca="1">RC_Eventos!M19</f>
        <v>0</v>
      </c>
      <c r="P94" s="57">
        <f ca="1">RC_Eventos!N19</f>
        <v>0</v>
      </c>
      <c r="Q94" s="180">
        <f ca="1">RC_Eventos!O19</f>
        <v>0</v>
      </c>
      <c r="R94" s="181"/>
      <c r="S94" s="57">
        <f ca="1">RC_Eventos!P19</f>
        <v>0</v>
      </c>
      <c r="T94" s="47">
        <f ca="1">RC_Eventos!Q19</f>
        <v>0.06</v>
      </c>
      <c r="U94" s="48">
        <f>RC_Eventos!R19</f>
        <v>0.44444444444444442</v>
      </c>
    </row>
    <row r="95" spans="3:21" ht="30" customHeight="1" thickBot="1" x14ac:dyDescent="0.25">
      <c r="C95" s="172" t="str">
        <f>RC_Eventos!C20</f>
        <v>Férias e Licenças (mensal) para 2015</v>
      </c>
      <c r="D95" s="173"/>
      <c r="E95" s="173"/>
      <c r="F95" s="173"/>
      <c r="G95" s="173"/>
      <c r="H95" s="173"/>
      <c r="I95" s="173"/>
      <c r="J95" s="173"/>
      <c r="K95" s="173"/>
      <c r="L95" s="173"/>
      <c r="M95" s="173"/>
      <c r="N95" s="173"/>
      <c r="O95" s="173"/>
      <c r="P95" s="173"/>
      <c r="Q95" s="173"/>
      <c r="R95" s="173"/>
      <c r="S95" s="173"/>
      <c r="T95" s="173"/>
      <c r="U95" s="174"/>
    </row>
    <row r="96" spans="3:21" ht="30" customHeight="1" thickBot="1" x14ac:dyDescent="0.25">
      <c r="C96" s="143" t="s">
        <v>179</v>
      </c>
      <c r="D96" s="145"/>
      <c r="E96" s="49">
        <f ca="1">RC_Eventos!E21</f>
        <v>0</v>
      </c>
      <c r="F96" s="49">
        <f ca="1">RC_Eventos!F21</f>
        <v>1</v>
      </c>
      <c r="G96" s="49">
        <f ca="1">RC_Eventos!G21</f>
        <v>1</v>
      </c>
      <c r="H96" s="49">
        <f ca="1">RC_Eventos!H21</f>
        <v>0</v>
      </c>
      <c r="I96" s="175">
        <f ca="1">RC_Eventos!I21</f>
        <v>0</v>
      </c>
      <c r="J96" s="176"/>
      <c r="K96" s="177"/>
      <c r="L96" s="49">
        <f ca="1">RC_Eventos!J21</f>
        <v>0</v>
      </c>
      <c r="M96" s="49">
        <f ca="1">RC_Eventos!K21</f>
        <v>0</v>
      </c>
      <c r="N96" s="49">
        <f ca="1">RC_Eventos!L21</f>
        <v>0</v>
      </c>
      <c r="O96" s="49">
        <f ca="1">RC_Eventos!M21</f>
        <v>0</v>
      </c>
      <c r="P96" s="49">
        <f ca="1">RC_Eventos!N21</f>
        <v>0</v>
      </c>
      <c r="Q96" s="175">
        <f ca="1">RC_Eventos!O21</f>
        <v>0</v>
      </c>
      <c r="R96" s="177"/>
      <c r="S96" s="49">
        <f ca="1">RC_Eventos!P21</f>
        <v>0</v>
      </c>
      <c r="T96" s="44">
        <f ca="1">RC_Eventos!Q21</f>
        <v>0.17</v>
      </c>
      <c r="U96" s="45">
        <f ca="1">RC_Eventos!R21</f>
        <v>2</v>
      </c>
    </row>
    <row r="97" spans="3:21" ht="30" customHeight="1" thickBot="1" x14ac:dyDescent="0.25">
      <c r="C97" s="143" t="s">
        <v>180</v>
      </c>
      <c r="D97" s="145"/>
      <c r="E97" s="49">
        <f ca="1">RC_Eventos!E22</f>
        <v>1</v>
      </c>
      <c r="F97" s="49">
        <f ca="1">RC_Eventos!F22</f>
        <v>1</v>
      </c>
      <c r="G97" s="49">
        <f ca="1">RC_Eventos!G22</f>
        <v>1</v>
      </c>
      <c r="H97" s="49">
        <f ca="1">RC_Eventos!H22</f>
        <v>0</v>
      </c>
      <c r="I97" s="175">
        <f ca="1">RC_Eventos!I22</f>
        <v>0</v>
      </c>
      <c r="J97" s="176"/>
      <c r="K97" s="177"/>
      <c r="L97" s="49">
        <f ca="1">RC_Eventos!J22</f>
        <v>0</v>
      </c>
      <c r="M97" s="49">
        <f ca="1">RC_Eventos!K22</f>
        <v>0</v>
      </c>
      <c r="N97" s="49">
        <f ca="1">RC_Eventos!L22</f>
        <v>0</v>
      </c>
      <c r="O97" s="49">
        <f ca="1">RC_Eventos!M22</f>
        <v>0</v>
      </c>
      <c r="P97" s="49">
        <f ca="1">RC_Eventos!N22</f>
        <v>0</v>
      </c>
      <c r="Q97" s="175">
        <f ca="1">RC_Eventos!O22</f>
        <v>0</v>
      </c>
      <c r="R97" s="177"/>
      <c r="S97" s="49">
        <f ca="1">RC_Eventos!P22</f>
        <v>0</v>
      </c>
      <c r="T97" s="44">
        <f ca="1">RC_Eventos!Q22</f>
        <v>0.25</v>
      </c>
      <c r="U97" s="45">
        <f ca="1">RC_Eventos!R22</f>
        <v>3</v>
      </c>
    </row>
    <row r="98" spans="3:21" ht="30" customHeight="1" thickBot="1" x14ac:dyDescent="0.25">
      <c r="C98" s="143" t="s">
        <v>300</v>
      </c>
      <c r="D98" s="145"/>
      <c r="E98" s="49">
        <f ca="1">RC_Eventos!E23</f>
        <v>0</v>
      </c>
      <c r="F98" s="49">
        <f ca="1">RC_Eventos!F23</f>
        <v>0</v>
      </c>
      <c r="G98" s="49">
        <f ca="1">RC_Eventos!G23</f>
        <v>1</v>
      </c>
      <c r="H98" s="49">
        <f ca="1">RC_Eventos!H23</f>
        <v>0</v>
      </c>
      <c r="I98" s="175">
        <f ca="1">RC_Eventos!I23</f>
        <v>0</v>
      </c>
      <c r="J98" s="176"/>
      <c r="K98" s="177"/>
      <c r="L98" s="49">
        <f ca="1">RC_Eventos!J23</f>
        <v>0</v>
      </c>
      <c r="M98" s="49">
        <f ca="1">RC_Eventos!K23</f>
        <v>0</v>
      </c>
      <c r="N98" s="49">
        <f ca="1">RC_Eventos!L23</f>
        <v>0</v>
      </c>
      <c r="O98" s="49">
        <f ca="1">RC_Eventos!M23</f>
        <v>0</v>
      </c>
      <c r="P98" s="49">
        <f ca="1">RC_Eventos!N23</f>
        <v>0</v>
      </c>
      <c r="Q98" s="175">
        <f ca="1">RC_Eventos!O23</f>
        <v>0</v>
      </c>
      <c r="R98" s="177"/>
      <c r="S98" s="49">
        <f ca="1">RC_Eventos!P23</f>
        <v>0</v>
      </c>
      <c r="T98" s="44">
        <f ca="1">RC_Eventos!Q23</f>
        <v>0.08</v>
      </c>
      <c r="U98" s="45">
        <f ca="1">RC_Eventos!R23</f>
        <v>1</v>
      </c>
    </row>
    <row r="99" spans="3:21" ht="14.1" customHeight="1" x14ac:dyDescent="0.2"/>
    <row r="100" spans="3:21" ht="30" customHeight="1" thickBot="1" x14ac:dyDescent="0.35">
      <c r="C100" s="64" t="s">
        <v>213</v>
      </c>
    </row>
    <row r="101" spans="3:21" ht="30" customHeight="1" thickBot="1" x14ac:dyDescent="0.25">
      <c r="C101" s="172" t="str">
        <f>RC_Receitas!C9</f>
        <v>Resumo dos indicadores de receitas e custos (mensal) para 2015</v>
      </c>
      <c r="D101" s="173"/>
      <c r="E101" s="173"/>
      <c r="F101" s="173"/>
      <c r="G101" s="173"/>
      <c r="H101" s="173"/>
      <c r="I101" s="173"/>
      <c r="J101" s="173"/>
      <c r="K101" s="173"/>
      <c r="L101" s="173"/>
      <c r="M101" s="173"/>
      <c r="N101" s="173"/>
      <c r="O101" s="173"/>
      <c r="P101" s="173"/>
      <c r="Q101" s="173"/>
      <c r="R101" s="173"/>
      <c r="S101" s="173"/>
      <c r="T101" s="173"/>
      <c r="U101" s="174"/>
    </row>
    <row r="102" spans="3:21" ht="30" customHeight="1" thickBot="1" x14ac:dyDescent="0.25">
      <c r="C102" s="143" t="s">
        <v>137</v>
      </c>
      <c r="D102" s="144"/>
      <c r="E102" s="88" t="s">
        <v>143</v>
      </c>
      <c r="F102" s="88" t="s">
        <v>144</v>
      </c>
      <c r="G102" s="88" t="s">
        <v>145</v>
      </c>
      <c r="H102" s="88" t="s">
        <v>146</v>
      </c>
      <c r="I102" s="143" t="s">
        <v>147</v>
      </c>
      <c r="J102" s="144"/>
      <c r="K102" s="145"/>
      <c r="L102" s="88" t="s">
        <v>148</v>
      </c>
      <c r="M102" s="88" t="s">
        <v>149</v>
      </c>
      <c r="N102" s="88" t="s">
        <v>150</v>
      </c>
      <c r="O102" s="88" t="s">
        <v>151</v>
      </c>
      <c r="P102" s="88" t="s">
        <v>152</v>
      </c>
      <c r="Q102" s="143" t="s">
        <v>153</v>
      </c>
      <c r="R102" s="145"/>
      <c r="S102" s="88" t="s">
        <v>154</v>
      </c>
      <c r="T102" s="88" t="s">
        <v>155</v>
      </c>
      <c r="U102" s="12" t="s">
        <v>156</v>
      </c>
    </row>
    <row r="103" spans="3:21" ht="30" customHeight="1" thickBot="1" x14ac:dyDescent="0.25">
      <c r="C103" s="143" t="s">
        <v>182</v>
      </c>
      <c r="D103" s="145"/>
      <c r="E103" s="54">
        <f>RC_Receitas!F11</f>
        <v>400000</v>
      </c>
      <c r="F103" s="54">
        <f>RC_Receitas!G11</f>
        <v>200001</v>
      </c>
      <c r="G103" s="54">
        <f>RC_Receitas!H11</f>
        <v>200002</v>
      </c>
      <c r="H103" s="54">
        <f>RC_Receitas!I11</f>
        <v>200003</v>
      </c>
      <c r="I103" s="190">
        <f>RC_Receitas!J11</f>
        <v>300000</v>
      </c>
      <c r="J103" s="191"/>
      <c r="K103" s="192"/>
      <c r="L103" s="54">
        <f>RC_Receitas!K11</f>
        <v>200000</v>
      </c>
      <c r="M103" s="54">
        <f>RC_Receitas!L11</f>
        <v>300000</v>
      </c>
      <c r="N103" s="54" t="str">
        <f>RC_Receitas!M11</f>
        <v/>
      </c>
      <c r="O103" s="54" t="str">
        <f>RC_Receitas!N11</f>
        <v/>
      </c>
      <c r="P103" s="54" t="str">
        <f>RC_Receitas!O11</f>
        <v/>
      </c>
      <c r="Q103" s="190" t="str">
        <f>RC_Receitas!P11</f>
        <v/>
      </c>
      <c r="R103" s="192"/>
      <c r="S103" s="54" t="str">
        <f>RC_Receitas!Q11</f>
        <v/>
      </c>
      <c r="T103" s="55">
        <f>RC_Receitas!R11</f>
        <v>257143.71</v>
      </c>
      <c r="U103" s="56">
        <f>RC_Receitas!S11</f>
        <v>1800006</v>
      </c>
    </row>
    <row r="104" spans="3:21" ht="30" customHeight="1" thickBot="1" x14ac:dyDescent="0.25">
      <c r="C104" s="143" t="s">
        <v>201</v>
      </c>
      <c r="D104" s="145"/>
      <c r="E104" s="54">
        <f ca="1">RC_Receitas!F12</f>
        <v>40000</v>
      </c>
      <c r="F104" s="54">
        <f ca="1">RC_Receitas!G12</f>
        <v>16666.75</v>
      </c>
      <c r="G104" s="54">
        <f ca="1">RC_Receitas!H12</f>
        <v>18182</v>
      </c>
      <c r="H104" s="54">
        <f ca="1">RC_Receitas!I12</f>
        <v>18182.090909090908</v>
      </c>
      <c r="I104" s="190">
        <f ca="1">RC_Receitas!J12</f>
        <v>27272.727272727272</v>
      </c>
      <c r="J104" s="191"/>
      <c r="K104" s="192"/>
      <c r="L104" s="54">
        <f ca="1">RC_Receitas!K12</f>
        <v>18181.81818181818</v>
      </c>
      <c r="M104" s="54">
        <f ca="1">RC_Receitas!L12</f>
        <v>27272.727272727272</v>
      </c>
      <c r="N104" s="54" t="str">
        <f ca="1">RC_Receitas!M12</f>
        <v/>
      </c>
      <c r="O104" s="54" t="str">
        <f ca="1">RC_Receitas!N12</f>
        <v/>
      </c>
      <c r="P104" s="54" t="str">
        <f ca="1">RC_Receitas!O12</f>
        <v/>
      </c>
      <c r="Q104" s="190" t="str">
        <f ca="1">RC_Receitas!P12</f>
        <v/>
      </c>
      <c r="R104" s="192"/>
      <c r="S104" s="54" t="str">
        <f ca="1">RC_Receitas!Q12</f>
        <v/>
      </c>
      <c r="T104" s="55">
        <f ca="1">RC_Receitas!R12</f>
        <v>23376.700909090909</v>
      </c>
      <c r="U104" s="56">
        <f ca="1">RC_Receitas!S12</f>
        <v>163636.90909090909</v>
      </c>
    </row>
    <row r="105" spans="3:21" ht="30" customHeight="1" thickBot="1" x14ac:dyDescent="0.25">
      <c r="C105" s="143" t="s">
        <v>202</v>
      </c>
      <c r="D105" s="145"/>
      <c r="E105" s="54">
        <f ca="1">RC_Receitas!F13</f>
        <v>6740</v>
      </c>
      <c r="F105" s="54">
        <f ca="1">RC_Receitas!G13</f>
        <v>5383.833333333333</v>
      </c>
      <c r="G105" s="54">
        <f ca="1">RC_Receitas!H13</f>
        <v>5510</v>
      </c>
      <c r="H105" s="54">
        <f ca="1">RC_Receitas!I13</f>
        <v>5355.909090909091</v>
      </c>
      <c r="I105" s="190">
        <f ca="1">RC_Receitas!J13</f>
        <v>3782.3636363636365</v>
      </c>
      <c r="J105" s="191"/>
      <c r="K105" s="192"/>
      <c r="L105" s="54">
        <f ca="1">RC_Receitas!K13</f>
        <v>2864.181818181818</v>
      </c>
      <c r="M105" s="54">
        <f ca="1">RC_Receitas!L13</f>
        <v>0</v>
      </c>
      <c r="N105" s="54">
        <f ca="1">RC_Receitas!M13</f>
        <v>0</v>
      </c>
      <c r="O105" s="54">
        <f ca="1">RC_Receitas!N13</f>
        <v>0</v>
      </c>
      <c r="P105" s="54">
        <f ca="1">RC_Receitas!O13</f>
        <v>0</v>
      </c>
      <c r="Q105" s="190">
        <f ca="1">RC_Receitas!P13</f>
        <v>0</v>
      </c>
      <c r="R105" s="192"/>
      <c r="S105" s="54">
        <f ca="1">RC_Receitas!Q13</f>
        <v>0</v>
      </c>
      <c r="T105" s="55">
        <f ca="1">RC_Receitas!R13</f>
        <v>5051.4472727272723</v>
      </c>
      <c r="U105" s="56">
        <f ca="1">RC_Receitas!S13</f>
        <v>29513</v>
      </c>
    </row>
    <row r="106" spans="3:21" ht="30" customHeight="1" thickBot="1" x14ac:dyDescent="0.25">
      <c r="C106" s="143" t="s">
        <v>183</v>
      </c>
      <c r="D106" s="145"/>
      <c r="E106" s="54">
        <f>RC_Receitas!F14</f>
        <v>53500</v>
      </c>
      <c r="F106" s="54">
        <f>RC_Receitas!G14</f>
        <v>53602</v>
      </c>
      <c r="G106" s="54">
        <f>RC_Receitas!H14</f>
        <v>48504</v>
      </c>
      <c r="H106" s="54">
        <f>RC_Receitas!I14</f>
        <v>49506</v>
      </c>
      <c r="I106" s="190">
        <f>RC_Receitas!J14</f>
        <v>38503</v>
      </c>
      <c r="J106" s="191"/>
      <c r="K106" s="192"/>
      <c r="L106" s="54">
        <f>RC_Receitas!K14</f>
        <v>28503</v>
      </c>
      <c r="M106" s="54" t="str">
        <f>RC_Receitas!L14</f>
        <v/>
      </c>
      <c r="N106" s="54" t="str">
        <f>RC_Receitas!M14</f>
        <v/>
      </c>
      <c r="O106" s="54" t="str">
        <f>RC_Receitas!N14</f>
        <v/>
      </c>
      <c r="P106" s="54" t="str">
        <f>RC_Receitas!O14</f>
        <v/>
      </c>
      <c r="Q106" s="190" t="str">
        <f>RC_Receitas!P14</f>
        <v/>
      </c>
      <c r="R106" s="192"/>
      <c r="S106" s="54" t="str">
        <f>RC_Receitas!Q14</f>
        <v/>
      </c>
      <c r="T106" s="55">
        <f>RC_Receitas!R14</f>
        <v>45353</v>
      </c>
      <c r="U106" s="56">
        <f>RC_Receitas!S14</f>
        <v>272118</v>
      </c>
    </row>
    <row r="107" spans="3:21" ht="30" customHeight="1" thickBot="1" x14ac:dyDescent="0.25">
      <c r="C107" s="143" t="s">
        <v>184</v>
      </c>
      <c r="D107" s="145"/>
      <c r="E107" s="54">
        <f>RC_Receitas!F15</f>
        <v>9000</v>
      </c>
      <c r="F107" s="54">
        <f>RC_Receitas!G15</f>
        <v>5001</v>
      </c>
      <c r="G107" s="54">
        <f>RC_Receitas!H15</f>
        <v>5002</v>
      </c>
      <c r="H107" s="54">
        <f>RC_Receitas!I15</f>
        <v>5003</v>
      </c>
      <c r="I107" s="190" t="str">
        <f>RC_Receitas!J15</f>
        <v/>
      </c>
      <c r="J107" s="191"/>
      <c r="K107" s="192"/>
      <c r="L107" s="54" t="str">
        <f>RC_Receitas!K15</f>
        <v/>
      </c>
      <c r="M107" s="54" t="str">
        <f>RC_Receitas!L15</f>
        <v/>
      </c>
      <c r="N107" s="54" t="str">
        <f>RC_Receitas!M15</f>
        <v/>
      </c>
      <c r="O107" s="54" t="str">
        <f>RC_Receitas!N15</f>
        <v/>
      </c>
      <c r="P107" s="54" t="str">
        <f>RC_Receitas!O15</f>
        <v/>
      </c>
      <c r="Q107" s="190" t="str">
        <f>RC_Receitas!P15</f>
        <v/>
      </c>
      <c r="R107" s="192"/>
      <c r="S107" s="54" t="str">
        <f>RC_Receitas!Q15</f>
        <v/>
      </c>
      <c r="T107" s="55">
        <f>RC_Receitas!R15</f>
        <v>6001.5</v>
      </c>
      <c r="U107" s="56">
        <f>RC_Receitas!S15</f>
        <v>24006</v>
      </c>
    </row>
    <row r="108" spans="3:21" ht="30" customHeight="1" thickBot="1" x14ac:dyDescent="0.25">
      <c r="C108" s="143" t="s">
        <v>185</v>
      </c>
      <c r="D108" s="145"/>
      <c r="E108" s="54">
        <f ca="1">RC_Receitas!F16</f>
        <v>0</v>
      </c>
      <c r="F108" s="54">
        <f ca="1">RC_Receitas!G16</f>
        <v>1500</v>
      </c>
      <c r="G108" s="54">
        <f ca="1">RC_Receitas!H16</f>
        <v>2500</v>
      </c>
      <c r="H108" s="54">
        <f ca="1">RC_Receitas!I16</f>
        <v>0</v>
      </c>
      <c r="I108" s="190">
        <f ca="1">RC_Receitas!J16</f>
        <v>0</v>
      </c>
      <c r="J108" s="191"/>
      <c r="K108" s="192"/>
      <c r="L108" s="54">
        <f ca="1">RC_Receitas!K16</f>
        <v>0</v>
      </c>
      <c r="M108" s="54">
        <f ca="1">RC_Receitas!L16</f>
        <v>0</v>
      </c>
      <c r="N108" s="54">
        <f ca="1">RC_Receitas!M16</f>
        <v>0</v>
      </c>
      <c r="O108" s="54">
        <f ca="1">RC_Receitas!N16</f>
        <v>0</v>
      </c>
      <c r="P108" s="54">
        <f ca="1">RC_Receitas!O16</f>
        <v>0</v>
      </c>
      <c r="Q108" s="190">
        <f ca="1">RC_Receitas!P16</f>
        <v>0</v>
      </c>
      <c r="R108" s="192"/>
      <c r="S108" s="54">
        <f ca="1">RC_Receitas!Q16</f>
        <v>0</v>
      </c>
      <c r="T108" s="55">
        <f ca="1">RC_Receitas!R16</f>
        <v>333.33</v>
      </c>
      <c r="U108" s="56">
        <f ca="1">RC_Receitas!S16</f>
        <v>4000</v>
      </c>
    </row>
    <row r="109" spans="3:21" ht="30" customHeight="1" thickBot="1" x14ac:dyDescent="0.25">
      <c r="C109" s="143" t="s">
        <v>186</v>
      </c>
      <c r="D109" s="145"/>
      <c r="E109" s="54">
        <f ca="1">RC_Receitas!F17</f>
        <v>900</v>
      </c>
      <c r="F109" s="54">
        <f ca="1">RC_Receitas!G17</f>
        <v>501</v>
      </c>
      <c r="G109" s="54">
        <f ca="1">RC_Receitas!H17</f>
        <v>600</v>
      </c>
      <c r="H109" s="54">
        <f ca="1">RC_Receitas!I17</f>
        <v>400</v>
      </c>
      <c r="I109" s="190">
        <f ca="1">RC_Receitas!J17</f>
        <v>100</v>
      </c>
      <c r="J109" s="191"/>
      <c r="K109" s="192"/>
      <c r="L109" s="54">
        <f ca="1">RC_Receitas!K17</f>
        <v>0</v>
      </c>
      <c r="M109" s="54">
        <f ca="1">RC_Receitas!L17</f>
        <v>0</v>
      </c>
      <c r="N109" s="54">
        <f ca="1">RC_Receitas!M17</f>
        <v>0</v>
      </c>
      <c r="O109" s="54">
        <f ca="1">RC_Receitas!N17</f>
        <v>0</v>
      </c>
      <c r="P109" s="54">
        <f ca="1">RC_Receitas!O17</f>
        <v>0</v>
      </c>
      <c r="Q109" s="190">
        <f ca="1">RC_Receitas!P17</f>
        <v>0</v>
      </c>
      <c r="R109" s="192"/>
      <c r="S109" s="54">
        <f ca="1">RC_Receitas!Q17</f>
        <v>0</v>
      </c>
      <c r="T109" s="55">
        <f ca="1">RC_Receitas!R17</f>
        <v>208.42</v>
      </c>
      <c r="U109" s="56">
        <f ca="1">RC_Receitas!S17</f>
        <v>2501</v>
      </c>
    </row>
    <row r="110" spans="3:21" ht="30" customHeight="1" thickBot="1" x14ac:dyDescent="0.25">
      <c r="C110" s="143" t="s">
        <v>88</v>
      </c>
      <c r="D110" s="145"/>
      <c r="E110" s="54">
        <f>RC_Receitas!F18</f>
        <v>3000</v>
      </c>
      <c r="F110" s="54">
        <f>RC_Receitas!G18</f>
        <v>3001</v>
      </c>
      <c r="G110" s="54">
        <f>RC_Receitas!H18</f>
        <v>3002</v>
      </c>
      <c r="H110" s="54">
        <f>RC_Receitas!I18</f>
        <v>3003</v>
      </c>
      <c r="I110" s="190">
        <f>RC_Receitas!J18</f>
        <v>3003</v>
      </c>
      <c r="J110" s="191"/>
      <c r="K110" s="192"/>
      <c r="L110" s="54">
        <f>RC_Receitas!K18</f>
        <v>3003</v>
      </c>
      <c r="M110" s="54" t="str">
        <f>RC_Receitas!L18</f>
        <v/>
      </c>
      <c r="N110" s="54" t="str">
        <f>RC_Receitas!M18</f>
        <v/>
      </c>
      <c r="O110" s="54" t="str">
        <f>RC_Receitas!N18</f>
        <v/>
      </c>
      <c r="P110" s="54" t="str">
        <f>RC_Receitas!O18</f>
        <v/>
      </c>
      <c r="Q110" s="190" t="str">
        <f>RC_Receitas!P18</f>
        <v/>
      </c>
      <c r="R110" s="192"/>
      <c r="S110" s="54" t="str">
        <f>RC_Receitas!Q18</f>
        <v/>
      </c>
      <c r="T110" s="55">
        <f>RC_Receitas!R18</f>
        <v>3002</v>
      </c>
      <c r="U110" s="56">
        <f>RC_Receitas!S18</f>
        <v>18012</v>
      </c>
    </row>
    <row r="111" spans="3:21" ht="30" customHeight="1" thickBot="1" x14ac:dyDescent="0.25">
      <c r="C111" s="143" t="s">
        <v>187</v>
      </c>
      <c r="D111" s="145"/>
      <c r="E111" s="54">
        <f>RC_Receitas!F19</f>
        <v>1000</v>
      </c>
      <c r="F111" s="54">
        <f>RC_Receitas!G19</f>
        <v>1001</v>
      </c>
      <c r="G111" s="54">
        <f>RC_Receitas!H19</f>
        <v>1002</v>
      </c>
      <c r="H111" s="54">
        <f>RC_Receitas!I19</f>
        <v>1003</v>
      </c>
      <c r="I111" s="190">
        <f>RC_Receitas!J19</f>
        <v>0</v>
      </c>
      <c r="J111" s="191"/>
      <c r="K111" s="192"/>
      <c r="L111" s="54">
        <f>RC_Receitas!K19</f>
        <v>0</v>
      </c>
      <c r="M111" s="54" t="str">
        <f>RC_Receitas!L19</f>
        <v/>
      </c>
      <c r="N111" s="54" t="str">
        <f>RC_Receitas!M19</f>
        <v/>
      </c>
      <c r="O111" s="54" t="str">
        <f>RC_Receitas!N19</f>
        <v/>
      </c>
      <c r="P111" s="54" t="str">
        <f>RC_Receitas!O19</f>
        <v/>
      </c>
      <c r="Q111" s="190" t="str">
        <f>RC_Receitas!P19</f>
        <v/>
      </c>
      <c r="R111" s="192"/>
      <c r="S111" s="54" t="str">
        <f>RC_Receitas!Q19</f>
        <v/>
      </c>
      <c r="T111" s="55">
        <f>RC_Receitas!R19</f>
        <v>667.67</v>
      </c>
      <c r="U111" s="56">
        <f>RC_Receitas!S19</f>
        <v>4006</v>
      </c>
    </row>
    <row r="112" spans="3:21" ht="30" customHeight="1" thickBot="1" x14ac:dyDescent="0.25">
      <c r="C112" s="143" t="s">
        <v>301</v>
      </c>
      <c r="D112" s="145"/>
      <c r="E112" s="54">
        <f ca="1">RC_Receitas!F20</f>
        <v>332600</v>
      </c>
      <c r="F112" s="54">
        <f ca="1">RC_Receitas!G20</f>
        <v>135395</v>
      </c>
      <c r="G112" s="54">
        <f ca="1">RC_Receitas!H20</f>
        <v>139392</v>
      </c>
      <c r="H112" s="54">
        <f ca="1">RC_Receitas!I20</f>
        <v>141088</v>
      </c>
      <c r="I112" s="190">
        <f ca="1">RC_Receitas!J20</f>
        <v>258394</v>
      </c>
      <c r="J112" s="191"/>
      <c r="K112" s="192"/>
      <c r="L112" s="54">
        <f ca="1">RC_Receitas!K20</f>
        <v>168494</v>
      </c>
      <c r="M112" s="54">
        <f ca="1">RC_Receitas!L20</f>
        <v>300000</v>
      </c>
      <c r="N112" s="54" t="str">
        <f ca="1">RC_Receitas!M20</f>
        <v/>
      </c>
      <c r="O112" s="54" t="str">
        <f ca="1">RC_Receitas!N20</f>
        <v/>
      </c>
      <c r="P112" s="54" t="str">
        <f ca="1">RC_Receitas!O20</f>
        <v/>
      </c>
      <c r="Q112" s="190" t="str">
        <f ca="1">RC_Receitas!P20</f>
        <v/>
      </c>
      <c r="R112" s="192"/>
      <c r="S112" s="54" t="str">
        <f ca="1">RC_Receitas!Q20</f>
        <v/>
      </c>
      <c r="T112" s="55">
        <f ca="1">RC_Receitas!R20</f>
        <v>210766.14285714287</v>
      </c>
      <c r="U112" s="56">
        <f ca="1">RC_Receitas!S20</f>
        <v>1475363</v>
      </c>
    </row>
    <row r="113" spans="3:21" ht="30" customHeight="1" thickBot="1" x14ac:dyDescent="0.25">
      <c r="C113" s="172" t="str">
        <f>RC_Receitas!C21</f>
        <v>Detalhamento dos custos com benefícios (mensal) para 2015</v>
      </c>
      <c r="D113" s="173"/>
      <c r="E113" s="173"/>
      <c r="F113" s="173"/>
      <c r="G113" s="173"/>
      <c r="H113" s="173"/>
      <c r="I113" s="173"/>
      <c r="J113" s="173"/>
      <c r="K113" s="173"/>
      <c r="L113" s="173"/>
      <c r="M113" s="173"/>
      <c r="N113" s="173"/>
      <c r="O113" s="173"/>
      <c r="P113" s="173"/>
      <c r="Q113" s="173"/>
      <c r="R113" s="173"/>
      <c r="S113" s="173"/>
      <c r="T113" s="173"/>
      <c r="U113" s="174"/>
    </row>
    <row r="114" spans="3:21" ht="30" customHeight="1" thickBot="1" x14ac:dyDescent="0.25">
      <c r="C114" s="143" t="str">
        <f>RC_Receitas!C22</f>
        <v>Alimentação</v>
      </c>
      <c r="D114" s="145">
        <f>RC_Receitas!E22</f>
        <v>0</v>
      </c>
      <c r="E114" s="54">
        <f ca="1">RC_Receitas!F22</f>
        <v>3000</v>
      </c>
      <c r="F114" s="54">
        <f ca="1">RC_Receitas!G22</f>
        <v>3001</v>
      </c>
      <c r="G114" s="54">
        <f ca="1">RC_Receitas!H22</f>
        <v>3002</v>
      </c>
      <c r="H114" s="54">
        <f ca="1">RC_Receitas!I22</f>
        <v>3003</v>
      </c>
      <c r="I114" s="193">
        <f ca="1">RC_Receitas!J22</f>
        <v>0</v>
      </c>
      <c r="J114" s="194"/>
      <c r="K114" s="195"/>
      <c r="L114" s="54">
        <f ca="1">RC_Receitas!K22</f>
        <v>0</v>
      </c>
      <c r="M114" s="54">
        <f ca="1">RC_Receitas!L22</f>
        <v>0</v>
      </c>
      <c r="N114" s="54">
        <f ca="1">RC_Receitas!M22</f>
        <v>0</v>
      </c>
      <c r="O114" s="54">
        <f ca="1">RC_Receitas!N22</f>
        <v>0</v>
      </c>
      <c r="P114" s="54">
        <f ca="1">RC_Receitas!O22</f>
        <v>0</v>
      </c>
      <c r="Q114" s="193">
        <f ca="1">RC_Receitas!P22</f>
        <v>0</v>
      </c>
      <c r="R114" s="194"/>
      <c r="S114" s="54">
        <f ca="1">RC_Receitas!Q22</f>
        <v>0</v>
      </c>
      <c r="T114" s="55">
        <f ca="1">RC_Receitas!R22</f>
        <v>1000.5</v>
      </c>
      <c r="U114" s="56">
        <f ca="1">RC_Receitas!S22</f>
        <v>12006</v>
      </c>
    </row>
    <row r="115" spans="3:21" ht="30" customHeight="1" thickBot="1" x14ac:dyDescent="0.25">
      <c r="C115" s="143" t="str">
        <f>RC_Receitas!C23</f>
        <v>Saúde</v>
      </c>
      <c r="D115" s="145">
        <f>RC_Receitas!E23</f>
        <v>0</v>
      </c>
      <c r="E115" s="54">
        <f ca="1">RC_Receitas!F23</f>
        <v>3000</v>
      </c>
      <c r="F115" s="54">
        <f ca="1">RC_Receitas!G23</f>
        <v>1000</v>
      </c>
      <c r="G115" s="54">
        <f ca="1">RC_Receitas!H23</f>
        <v>1000</v>
      </c>
      <c r="H115" s="54">
        <f ca="1">RC_Receitas!I23</f>
        <v>1000</v>
      </c>
      <c r="I115" s="193">
        <f ca="1">RC_Receitas!J23</f>
        <v>0</v>
      </c>
      <c r="J115" s="194"/>
      <c r="K115" s="195"/>
      <c r="L115" s="54">
        <f ca="1">RC_Receitas!K23</f>
        <v>0</v>
      </c>
      <c r="M115" s="54">
        <f ca="1">RC_Receitas!L23</f>
        <v>0</v>
      </c>
      <c r="N115" s="54">
        <f ca="1">RC_Receitas!M23</f>
        <v>0</v>
      </c>
      <c r="O115" s="54">
        <f ca="1">RC_Receitas!N23</f>
        <v>0</v>
      </c>
      <c r="P115" s="54">
        <f ca="1">RC_Receitas!O23</f>
        <v>0</v>
      </c>
      <c r="Q115" s="193">
        <f ca="1">RC_Receitas!P23</f>
        <v>0</v>
      </c>
      <c r="R115" s="194"/>
      <c r="S115" s="54">
        <f ca="1">RC_Receitas!Q23</f>
        <v>0</v>
      </c>
      <c r="T115" s="55">
        <f ca="1">RC_Receitas!R23</f>
        <v>500</v>
      </c>
      <c r="U115" s="56">
        <f ca="1">RC_Receitas!S23</f>
        <v>6000</v>
      </c>
    </row>
    <row r="116" spans="3:21" ht="30" customHeight="1" thickBot="1" x14ac:dyDescent="0.25">
      <c r="C116" s="143" t="str">
        <f>RC_Receitas!C24</f>
        <v>Odonto</v>
      </c>
      <c r="D116" s="145">
        <f>RC_Receitas!E24</f>
        <v>0</v>
      </c>
      <c r="E116" s="54">
        <f ca="1">RC_Receitas!F24</f>
        <v>3000</v>
      </c>
      <c r="F116" s="54">
        <f ca="1">RC_Receitas!G24</f>
        <v>1000</v>
      </c>
      <c r="G116" s="54">
        <f ca="1">RC_Receitas!H24</f>
        <v>1000</v>
      </c>
      <c r="H116" s="54">
        <f ca="1">RC_Receitas!I24</f>
        <v>1000</v>
      </c>
      <c r="I116" s="193">
        <f ca="1">RC_Receitas!J24</f>
        <v>0</v>
      </c>
      <c r="J116" s="194"/>
      <c r="K116" s="195"/>
      <c r="L116" s="54">
        <f ca="1">RC_Receitas!K24</f>
        <v>0</v>
      </c>
      <c r="M116" s="54">
        <f ca="1">RC_Receitas!L24</f>
        <v>0</v>
      </c>
      <c r="N116" s="54">
        <f ca="1">RC_Receitas!M24</f>
        <v>0</v>
      </c>
      <c r="O116" s="54">
        <f ca="1">RC_Receitas!N24</f>
        <v>0</v>
      </c>
      <c r="P116" s="54">
        <f ca="1">RC_Receitas!O24</f>
        <v>0</v>
      </c>
      <c r="Q116" s="193">
        <f ca="1">RC_Receitas!P24</f>
        <v>0</v>
      </c>
      <c r="R116" s="194"/>
      <c r="S116" s="54">
        <f ca="1">RC_Receitas!Q24</f>
        <v>0</v>
      </c>
      <c r="T116" s="55">
        <f ca="1">RC_Receitas!R24</f>
        <v>500</v>
      </c>
      <c r="U116" s="56">
        <f ca="1">RC_Receitas!S24</f>
        <v>6000</v>
      </c>
    </row>
    <row r="117" spans="3:21" ht="30" customHeight="1" thickBot="1" x14ac:dyDescent="0.25">
      <c r="C117" s="143" t="str">
        <f>RC_Receitas!C25</f>
        <v>Transporte</v>
      </c>
      <c r="D117" s="145">
        <f>RC_Receitas!E25</f>
        <v>0</v>
      </c>
      <c r="E117" s="54">
        <f ca="1">RC_Receitas!F25</f>
        <v>0</v>
      </c>
      <c r="F117" s="54">
        <f ca="1">RC_Receitas!G25</f>
        <v>0</v>
      </c>
      <c r="G117" s="54">
        <f ca="1">RC_Receitas!H25</f>
        <v>0</v>
      </c>
      <c r="H117" s="54">
        <f ca="1">RC_Receitas!I25</f>
        <v>0</v>
      </c>
      <c r="I117" s="193">
        <f ca="1">RC_Receitas!J25</f>
        <v>0</v>
      </c>
      <c r="J117" s="194"/>
      <c r="K117" s="195"/>
      <c r="L117" s="54">
        <f ca="1">RC_Receitas!K25</f>
        <v>0</v>
      </c>
      <c r="M117" s="54">
        <f ca="1">RC_Receitas!L25</f>
        <v>0</v>
      </c>
      <c r="N117" s="54">
        <f ca="1">RC_Receitas!M25</f>
        <v>0</v>
      </c>
      <c r="O117" s="54">
        <f ca="1">RC_Receitas!N25</f>
        <v>0</v>
      </c>
      <c r="P117" s="54">
        <f ca="1">RC_Receitas!O25</f>
        <v>0</v>
      </c>
      <c r="Q117" s="193">
        <f ca="1">RC_Receitas!P25</f>
        <v>0</v>
      </c>
      <c r="R117" s="194"/>
      <c r="S117" s="54">
        <f ca="1">RC_Receitas!Q25</f>
        <v>0</v>
      </c>
      <c r="T117" s="55">
        <f ca="1">RC_Receitas!R25</f>
        <v>0</v>
      </c>
      <c r="U117" s="56">
        <f ca="1">RC_Receitas!S25</f>
        <v>0</v>
      </c>
    </row>
    <row r="118" spans="3:21" ht="30" customHeight="1" thickBot="1" x14ac:dyDescent="0.25">
      <c r="C118" s="143" t="str">
        <f>RC_Receitas!C26</f>
        <v>Seguro de vida</v>
      </c>
      <c r="D118" s="145">
        <f>RC_Receitas!E26</f>
        <v>0</v>
      </c>
      <c r="E118" s="54">
        <f ca="1">RC_Receitas!F26</f>
        <v>0</v>
      </c>
      <c r="F118" s="54">
        <f ca="1">RC_Receitas!G26</f>
        <v>0</v>
      </c>
      <c r="G118" s="54">
        <f ca="1">RC_Receitas!H26</f>
        <v>0</v>
      </c>
      <c r="H118" s="54">
        <f ca="1">RC_Receitas!I26</f>
        <v>0</v>
      </c>
      <c r="I118" s="193">
        <f ca="1">RC_Receitas!J26</f>
        <v>0</v>
      </c>
      <c r="J118" s="194"/>
      <c r="K118" s="195"/>
      <c r="L118" s="54">
        <f ca="1">RC_Receitas!K26</f>
        <v>0</v>
      </c>
      <c r="M118" s="54">
        <f ca="1">RC_Receitas!L26</f>
        <v>0</v>
      </c>
      <c r="N118" s="54">
        <f ca="1">RC_Receitas!M26</f>
        <v>0</v>
      </c>
      <c r="O118" s="54">
        <f ca="1">RC_Receitas!N26</f>
        <v>0</v>
      </c>
      <c r="P118" s="54">
        <f ca="1">RC_Receitas!O26</f>
        <v>0</v>
      </c>
      <c r="Q118" s="193">
        <f ca="1">RC_Receitas!P26</f>
        <v>0</v>
      </c>
      <c r="R118" s="194"/>
      <c r="S118" s="54">
        <f ca="1">RC_Receitas!Q26</f>
        <v>0</v>
      </c>
      <c r="T118" s="55">
        <f ca="1">RC_Receitas!R26</f>
        <v>0</v>
      </c>
      <c r="U118" s="56">
        <f ca="1">RC_Receitas!S26</f>
        <v>0</v>
      </c>
    </row>
    <row r="119" spans="3:21" ht="30" customHeight="1" thickBot="1" x14ac:dyDescent="0.25">
      <c r="C119" s="143" t="str">
        <f>RC_Receitas!C27</f>
        <v>Vale academia</v>
      </c>
      <c r="D119" s="145">
        <f>RC_Receitas!E27</f>
        <v>0</v>
      </c>
      <c r="E119" s="54">
        <f ca="1">RC_Receitas!F27</f>
        <v>0</v>
      </c>
      <c r="F119" s="54">
        <f ca="1">RC_Receitas!G27</f>
        <v>0</v>
      </c>
      <c r="G119" s="54">
        <f ca="1">RC_Receitas!H27</f>
        <v>0</v>
      </c>
      <c r="H119" s="54">
        <f ca="1">RC_Receitas!I27</f>
        <v>0</v>
      </c>
      <c r="I119" s="193">
        <f ca="1">RC_Receitas!J27</f>
        <v>0</v>
      </c>
      <c r="J119" s="194"/>
      <c r="K119" s="195"/>
      <c r="L119" s="54">
        <f ca="1">RC_Receitas!K27</f>
        <v>0</v>
      </c>
      <c r="M119" s="54">
        <f ca="1">RC_Receitas!L27</f>
        <v>0</v>
      </c>
      <c r="N119" s="54">
        <f ca="1">RC_Receitas!M27</f>
        <v>0</v>
      </c>
      <c r="O119" s="54">
        <f ca="1">RC_Receitas!N27</f>
        <v>0</v>
      </c>
      <c r="P119" s="54">
        <f ca="1">RC_Receitas!O27</f>
        <v>0</v>
      </c>
      <c r="Q119" s="193">
        <f ca="1">RC_Receitas!P27</f>
        <v>0</v>
      </c>
      <c r="R119" s="194"/>
      <c r="S119" s="54">
        <f ca="1">RC_Receitas!Q27</f>
        <v>0</v>
      </c>
      <c r="T119" s="55">
        <f ca="1">RC_Receitas!R27</f>
        <v>0</v>
      </c>
      <c r="U119" s="56">
        <f ca="1">RC_Receitas!S27</f>
        <v>0</v>
      </c>
    </row>
    <row r="120" spans="3:21" ht="30" customHeight="1" thickBot="1" x14ac:dyDescent="0.25">
      <c r="C120" s="143" t="str">
        <f>RC_Receitas!C28</f>
        <v>Creche</v>
      </c>
      <c r="D120" s="145">
        <f>RC_Receitas!E28</f>
        <v>0</v>
      </c>
      <c r="E120" s="54">
        <f ca="1">RC_Receitas!F28</f>
        <v>0</v>
      </c>
      <c r="F120" s="54">
        <f ca="1">RC_Receitas!G28</f>
        <v>0</v>
      </c>
      <c r="G120" s="54">
        <f ca="1">RC_Receitas!H28</f>
        <v>0</v>
      </c>
      <c r="H120" s="54">
        <f ca="1">RC_Receitas!I28</f>
        <v>0</v>
      </c>
      <c r="I120" s="193">
        <f ca="1">RC_Receitas!J28</f>
        <v>0</v>
      </c>
      <c r="J120" s="194"/>
      <c r="K120" s="195"/>
      <c r="L120" s="54">
        <f ca="1">RC_Receitas!K28</f>
        <v>0</v>
      </c>
      <c r="M120" s="54">
        <f ca="1">RC_Receitas!L28</f>
        <v>0</v>
      </c>
      <c r="N120" s="54">
        <f ca="1">RC_Receitas!M28</f>
        <v>0</v>
      </c>
      <c r="O120" s="54">
        <f ca="1">RC_Receitas!N28</f>
        <v>0</v>
      </c>
      <c r="P120" s="54">
        <f ca="1">RC_Receitas!O28</f>
        <v>0</v>
      </c>
      <c r="Q120" s="193">
        <f ca="1">RC_Receitas!P28</f>
        <v>0</v>
      </c>
      <c r="R120" s="194"/>
      <c r="S120" s="54">
        <f ca="1">RC_Receitas!Q28</f>
        <v>0</v>
      </c>
      <c r="T120" s="55">
        <f ca="1">RC_Receitas!R28</f>
        <v>0</v>
      </c>
      <c r="U120" s="56">
        <f ca="1">RC_Receitas!S28</f>
        <v>0</v>
      </c>
    </row>
    <row r="121" spans="3:21" ht="30" customHeight="1" thickBot="1" x14ac:dyDescent="0.25">
      <c r="C121" s="143" t="str">
        <f>RC_Receitas!C29</f>
        <v>Vale combustível</v>
      </c>
      <c r="D121" s="145">
        <f>RC_Receitas!E29</f>
        <v>0</v>
      </c>
      <c r="E121" s="54">
        <f ca="1">RC_Receitas!F29</f>
        <v>0</v>
      </c>
      <c r="F121" s="54">
        <f ca="1">RC_Receitas!G29</f>
        <v>0</v>
      </c>
      <c r="G121" s="54">
        <f ca="1">RC_Receitas!H29</f>
        <v>0</v>
      </c>
      <c r="H121" s="54">
        <f ca="1">RC_Receitas!I29</f>
        <v>0</v>
      </c>
      <c r="I121" s="193">
        <f ca="1">RC_Receitas!J29</f>
        <v>0</v>
      </c>
      <c r="J121" s="194"/>
      <c r="K121" s="195"/>
      <c r="L121" s="54">
        <f ca="1">RC_Receitas!K29</f>
        <v>0</v>
      </c>
      <c r="M121" s="54">
        <f ca="1">RC_Receitas!L29</f>
        <v>0</v>
      </c>
      <c r="N121" s="54">
        <f ca="1">RC_Receitas!M29</f>
        <v>0</v>
      </c>
      <c r="O121" s="54">
        <f ca="1">RC_Receitas!N29</f>
        <v>0</v>
      </c>
      <c r="P121" s="54">
        <f ca="1">RC_Receitas!O29</f>
        <v>0</v>
      </c>
      <c r="Q121" s="193">
        <f ca="1">RC_Receitas!P29</f>
        <v>0</v>
      </c>
      <c r="R121" s="194"/>
      <c r="S121" s="54">
        <f ca="1">RC_Receitas!Q29</f>
        <v>0</v>
      </c>
      <c r="T121" s="55">
        <f ca="1">RC_Receitas!R29</f>
        <v>0</v>
      </c>
      <c r="U121" s="56">
        <f ca="1">RC_Receitas!S29</f>
        <v>0</v>
      </c>
    </row>
    <row r="122" spans="3:21" ht="30" customHeight="1" thickBot="1" x14ac:dyDescent="0.25">
      <c r="C122" s="143" t="str">
        <f>RC_Receitas!C30</f>
        <v>Salário família</v>
      </c>
      <c r="D122" s="145">
        <f>RC_Receitas!E30</f>
        <v>0</v>
      </c>
      <c r="E122" s="54">
        <f ca="1">RC_Receitas!F30</f>
        <v>0</v>
      </c>
      <c r="F122" s="54">
        <f ca="1">RC_Receitas!G30</f>
        <v>0</v>
      </c>
      <c r="G122" s="54">
        <f ca="1">RC_Receitas!H30</f>
        <v>0</v>
      </c>
      <c r="H122" s="54">
        <f ca="1">RC_Receitas!I30</f>
        <v>0</v>
      </c>
      <c r="I122" s="193">
        <f ca="1">RC_Receitas!J30</f>
        <v>0</v>
      </c>
      <c r="J122" s="194"/>
      <c r="K122" s="195"/>
      <c r="L122" s="54">
        <f ca="1">RC_Receitas!K30</f>
        <v>0</v>
      </c>
      <c r="M122" s="54">
        <f ca="1">RC_Receitas!L30</f>
        <v>0</v>
      </c>
      <c r="N122" s="54">
        <f ca="1">RC_Receitas!M30</f>
        <v>0</v>
      </c>
      <c r="O122" s="54">
        <f ca="1">RC_Receitas!N30</f>
        <v>0</v>
      </c>
      <c r="P122" s="54">
        <f ca="1">RC_Receitas!O30</f>
        <v>0</v>
      </c>
      <c r="Q122" s="193">
        <f ca="1">RC_Receitas!P30</f>
        <v>0</v>
      </c>
      <c r="R122" s="194"/>
      <c r="S122" s="54">
        <f ca="1">RC_Receitas!Q30</f>
        <v>0</v>
      </c>
      <c r="T122" s="55">
        <f ca="1">RC_Receitas!R30</f>
        <v>0</v>
      </c>
      <c r="U122" s="56">
        <f ca="1">RC_Receitas!S30</f>
        <v>0</v>
      </c>
    </row>
    <row r="123" spans="3:21" ht="30" customHeight="1" thickBot="1" x14ac:dyDescent="0.25">
      <c r="C123" s="143" t="str">
        <f>RC_Receitas!C31</f>
        <v/>
      </c>
      <c r="D123" s="145">
        <f>RC_Receitas!E31</f>
        <v>0</v>
      </c>
      <c r="E123" s="54">
        <f ca="1">RC_Receitas!F31</f>
        <v>0</v>
      </c>
      <c r="F123" s="54">
        <f ca="1">RC_Receitas!G31</f>
        <v>0</v>
      </c>
      <c r="G123" s="54">
        <f ca="1">RC_Receitas!H31</f>
        <v>0</v>
      </c>
      <c r="H123" s="54">
        <f ca="1">RC_Receitas!I31</f>
        <v>0</v>
      </c>
      <c r="I123" s="193">
        <f ca="1">RC_Receitas!J31</f>
        <v>0</v>
      </c>
      <c r="J123" s="194"/>
      <c r="K123" s="195"/>
      <c r="L123" s="54">
        <f ca="1">RC_Receitas!K31</f>
        <v>0</v>
      </c>
      <c r="M123" s="54">
        <f ca="1">RC_Receitas!L31</f>
        <v>0</v>
      </c>
      <c r="N123" s="54">
        <f ca="1">RC_Receitas!M31</f>
        <v>0</v>
      </c>
      <c r="O123" s="54">
        <f ca="1">RC_Receitas!N31</f>
        <v>0</v>
      </c>
      <c r="P123" s="54">
        <f ca="1">RC_Receitas!O31</f>
        <v>0</v>
      </c>
      <c r="Q123" s="193">
        <f ca="1">RC_Receitas!P31</f>
        <v>0</v>
      </c>
      <c r="R123" s="194"/>
      <c r="S123" s="54">
        <f ca="1">RC_Receitas!Q31</f>
        <v>0</v>
      </c>
      <c r="T123" s="55">
        <f ca="1">RC_Receitas!R31</f>
        <v>0</v>
      </c>
      <c r="U123" s="56">
        <f ca="1">RC_Receitas!S31</f>
        <v>0</v>
      </c>
    </row>
    <row r="124" spans="3:21" ht="30" customHeight="1" thickBot="1" x14ac:dyDescent="0.25">
      <c r="C124" s="143" t="str">
        <f>RC_Receitas!C32</f>
        <v/>
      </c>
      <c r="D124" s="145">
        <f>RC_Receitas!E32</f>
        <v>0</v>
      </c>
      <c r="E124" s="54">
        <f ca="1">RC_Receitas!F32</f>
        <v>0</v>
      </c>
      <c r="F124" s="54">
        <f ca="1">RC_Receitas!G32</f>
        <v>0</v>
      </c>
      <c r="G124" s="54">
        <f ca="1">RC_Receitas!H32</f>
        <v>0</v>
      </c>
      <c r="H124" s="54">
        <f ca="1">RC_Receitas!I32</f>
        <v>0</v>
      </c>
      <c r="I124" s="193">
        <f ca="1">RC_Receitas!J32</f>
        <v>0</v>
      </c>
      <c r="J124" s="194"/>
      <c r="K124" s="195"/>
      <c r="L124" s="54">
        <f ca="1">RC_Receitas!K32</f>
        <v>0</v>
      </c>
      <c r="M124" s="54">
        <f ca="1">RC_Receitas!L32</f>
        <v>0</v>
      </c>
      <c r="N124" s="54">
        <f ca="1">RC_Receitas!M32</f>
        <v>0</v>
      </c>
      <c r="O124" s="54">
        <f ca="1">RC_Receitas!N32</f>
        <v>0</v>
      </c>
      <c r="P124" s="54">
        <f ca="1">RC_Receitas!O32</f>
        <v>0</v>
      </c>
      <c r="Q124" s="193">
        <f ca="1">RC_Receitas!P32</f>
        <v>0</v>
      </c>
      <c r="R124" s="194"/>
      <c r="S124" s="54">
        <f ca="1">RC_Receitas!Q32</f>
        <v>0</v>
      </c>
      <c r="T124" s="55">
        <f ca="1">RC_Receitas!R32</f>
        <v>0</v>
      </c>
      <c r="U124" s="56">
        <f ca="1">RC_Receitas!S32</f>
        <v>0</v>
      </c>
    </row>
    <row r="125" spans="3:21" ht="30" customHeight="1" thickBot="1" x14ac:dyDescent="0.25">
      <c r="C125" s="143" t="str">
        <f>RC_Receitas!C33</f>
        <v/>
      </c>
      <c r="D125" s="145">
        <f>RC_Receitas!E33</f>
        <v>0</v>
      </c>
      <c r="E125" s="54">
        <f ca="1">RC_Receitas!F33</f>
        <v>0</v>
      </c>
      <c r="F125" s="54">
        <f ca="1">RC_Receitas!G33</f>
        <v>0</v>
      </c>
      <c r="G125" s="54">
        <f ca="1">RC_Receitas!H33</f>
        <v>0</v>
      </c>
      <c r="H125" s="54">
        <f ca="1">RC_Receitas!I33</f>
        <v>0</v>
      </c>
      <c r="I125" s="193">
        <f ca="1">RC_Receitas!J33</f>
        <v>0</v>
      </c>
      <c r="J125" s="194"/>
      <c r="K125" s="195"/>
      <c r="L125" s="54">
        <f ca="1">RC_Receitas!K33</f>
        <v>0</v>
      </c>
      <c r="M125" s="54">
        <f ca="1">RC_Receitas!L33</f>
        <v>0</v>
      </c>
      <c r="N125" s="54">
        <f ca="1">RC_Receitas!M33</f>
        <v>0</v>
      </c>
      <c r="O125" s="54">
        <f ca="1">RC_Receitas!N33</f>
        <v>0</v>
      </c>
      <c r="P125" s="54">
        <f ca="1">RC_Receitas!O33</f>
        <v>0</v>
      </c>
      <c r="Q125" s="193">
        <f ca="1">RC_Receitas!P33</f>
        <v>0</v>
      </c>
      <c r="R125" s="194"/>
      <c r="S125" s="54">
        <f ca="1">RC_Receitas!Q33</f>
        <v>0</v>
      </c>
      <c r="T125" s="55">
        <f ca="1">RC_Receitas!R33</f>
        <v>0</v>
      </c>
      <c r="U125" s="56">
        <f ca="1">RC_Receitas!S33</f>
        <v>0</v>
      </c>
    </row>
    <row r="126" spans="3:21" ht="14.1" customHeight="1" x14ac:dyDescent="0.2"/>
    <row r="127" spans="3:21" ht="30" customHeight="1" x14ac:dyDescent="0.3">
      <c r="C127" s="64" t="s">
        <v>214</v>
      </c>
    </row>
    <row r="128" spans="3:21" ht="14.1" customHeight="1" x14ac:dyDescent="0.3">
      <c r="C128" s="64"/>
    </row>
    <row r="129" spans="3:10" ht="30" customHeight="1" x14ac:dyDescent="0.3">
      <c r="C129" s="58" t="s">
        <v>274</v>
      </c>
    </row>
    <row r="130" spans="3:10" ht="30" customHeight="1" x14ac:dyDescent="0.2"/>
    <row r="131" spans="3:10" ht="30" customHeight="1" x14ac:dyDescent="0.2"/>
    <row r="132" spans="3:10" ht="30" customHeight="1" x14ac:dyDescent="0.2"/>
    <row r="133" spans="3:10" ht="30" customHeight="1" x14ac:dyDescent="0.2"/>
    <row r="134" spans="3:10" ht="30" customHeight="1" x14ac:dyDescent="0.2"/>
    <row r="135" spans="3:10" ht="30" customHeight="1" x14ac:dyDescent="0.2"/>
    <row r="136" spans="3:10" ht="30" customHeight="1" x14ac:dyDescent="0.2"/>
    <row r="137" spans="3:10" ht="30" customHeight="1" x14ac:dyDescent="0.2"/>
    <row r="138" spans="3:10" ht="30" customHeight="1" x14ac:dyDescent="0.2"/>
    <row r="139" spans="3:10" ht="14.1" customHeight="1" x14ac:dyDescent="0.2"/>
    <row r="140" spans="3:10" ht="30" customHeight="1" x14ac:dyDescent="0.3">
      <c r="C140" s="58" t="s">
        <v>275</v>
      </c>
      <c r="J140" s="58" t="s">
        <v>276</v>
      </c>
    </row>
    <row r="141" spans="3:10" ht="30" customHeight="1" x14ac:dyDescent="0.2"/>
    <row r="142" spans="3:10" ht="30" customHeight="1" x14ac:dyDescent="0.2"/>
    <row r="143" spans="3:10" ht="30" customHeight="1" x14ac:dyDescent="0.2"/>
    <row r="144" spans="3:10" ht="30" customHeight="1" x14ac:dyDescent="0.2"/>
    <row r="145" spans="3:10" ht="30" customHeight="1" x14ac:dyDescent="0.2"/>
    <row r="146" spans="3:10" ht="30" customHeight="1" x14ac:dyDescent="0.2"/>
    <row r="147" spans="3:10" ht="30" customHeight="1" x14ac:dyDescent="0.2"/>
    <row r="148" spans="3:10" ht="30" customHeight="1" x14ac:dyDescent="0.2"/>
    <row r="149" spans="3:10" ht="30" customHeight="1" x14ac:dyDescent="0.2"/>
    <row r="150" spans="3:10" ht="14.1" customHeight="1" x14ac:dyDescent="0.2"/>
    <row r="151" spans="3:10" ht="30" customHeight="1" x14ac:dyDescent="0.3">
      <c r="C151" s="58" t="s">
        <v>278</v>
      </c>
    </row>
    <row r="152" spans="3:10" ht="30" customHeight="1" x14ac:dyDescent="0.3">
      <c r="C152" s="58" t="s">
        <v>279</v>
      </c>
      <c r="J152" s="58" t="s">
        <v>281</v>
      </c>
    </row>
    <row r="153" spans="3:10" ht="30" customHeight="1" x14ac:dyDescent="0.2"/>
    <row r="154" spans="3:10" ht="30" customHeight="1" x14ac:dyDescent="0.2"/>
    <row r="155" spans="3:10" ht="30" customHeight="1" x14ac:dyDescent="0.2"/>
    <row r="156" spans="3:10" ht="30" customHeight="1" x14ac:dyDescent="0.2"/>
    <row r="157" spans="3:10" ht="30" customHeight="1" x14ac:dyDescent="0.2"/>
    <row r="158" spans="3:10" ht="30" customHeight="1" x14ac:dyDescent="0.2"/>
    <row r="159" spans="3:10" ht="30" customHeight="1" x14ac:dyDescent="0.2"/>
    <row r="160" spans="3:10" ht="30" customHeight="1" x14ac:dyDescent="0.2"/>
    <row r="161" spans="3:10" ht="30" customHeight="1" x14ac:dyDescent="0.2"/>
    <row r="162" spans="3:10" ht="14.1" customHeight="1" x14ac:dyDescent="0.2"/>
    <row r="163" spans="3:10" ht="30" customHeight="1" x14ac:dyDescent="0.3">
      <c r="C163" s="58" t="s">
        <v>282</v>
      </c>
      <c r="J163" s="58" t="s">
        <v>283</v>
      </c>
    </row>
    <row r="164" spans="3:10" ht="30" customHeight="1" x14ac:dyDescent="0.2"/>
    <row r="165" spans="3:10" ht="30" customHeight="1" x14ac:dyDescent="0.2"/>
    <row r="166" spans="3:10" ht="30" customHeight="1" x14ac:dyDescent="0.2"/>
    <row r="167" spans="3:10" ht="30" customHeight="1" x14ac:dyDescent="0.2"/>
    <row r="168" spans="3:10" ht="30" customHeight="1" x14ac:dyDescent="0.2"/>
    <row r="169" spans="3:10" ht="30" customHeight="1" x14ac:dyDescent="0.2"/>
    <row r="170" spans="3:10" ht="30" customHeight="1" x14ac:dyDescent="0.2"/>
    <row r="171" spans="3:10" ht="20.100000000000001" customHeight="1" x14ac:dyDescent="0.2">
      <c r="C171" s="158" t="s">
        <v>196</v>
      </c>
      <c r="D171" s="159"/>
      <c r="E171" s="162" t="s">
        <v>196</v>
      </c>
      <c r="F171" s="163"/>
      <c r="G171" s="163"/>
      <c r="H171" s="164"/>
    </row>
    <row r="172" spans="3:10" ht="20.100000000000001" customHeight="1" x14ac:dyDescent="0.2">
      <c r="C172" s="160" t="str">
        <f ca="1">Graf!C53</f>
        <v>7 homens</v>
      </c>
      <c r="D172" s="161"/>
      <c r="E172" s="165" t="str">
        <f ca="1">Graf!E53</f>
        <v>4 mulheres</v>
      </c>
      <c r="F172" s="166"/>
      <c r="G172" s="166"/>
      <c r="H172" s="167"/>
    </row>
    <row r="173" spans="3:10" ht="14.1" customHeight="1" x14ac:dyDescent="0.2"/>
    <row r="174" spans="3:10" ht="30" customHeight="1" x14ac:dyDescent="0.3">
      <c r="C174" s="58" t="s">
        <v>284</v>
      </c>
    </row>
    <row r="175" spans="3:10" ht="30" customHeight="1" x14ac:dyDescent="0.2"/>
    <row r="176" spans="3:10" ht="30" customHeight="1" x14ac:dyDescent="0.2"/>
    <row r="177" spans="3:3" ht="30" customHeight="1" x14ac:dyDescent="0.2"/>
    <row r="178" spans="3:3" ht="30" customHeight="1" x14ac:dyDescent="0.2"/>
    <row r="179" spans="3:3" ht="30" customHeight="1" x14ac:dyDescent="0.2"/>
    <row r="180" spans="3:3" ht="30" customHeight="1" x14ac:dyDescent="0.2"/>
    <row r="181" spans="3:3" ht="30" customHeight="1" x14ac:dyDescent="0.2"/>
    <row r="182" spans="3:3" ht="30" customHeight="1" x14ac:dyDescent="0.2"/>
    <row r="183" spans="3:3" ht="30" customHeight="1" x14ac:dyDescent="0.2"/>
    <row r="184" spans="3:3" ht="14.1" customHeight="1" x14ac:dyDescent="0.2"/>
    <row r="185" spans="3:3" ht="30" customHeight="1" x14ac:dyDescent="0.3">
      <c r="C185" s="58" t="s">
        <v>285</v>
      </c>
    </row>
    <row r="186" spans="3:3" ht="30" customHeight="1" x14ac:dyDescent="0.2"/>
    <row r="187" spans="3:3" ht="30" customHeight="1" x14ac:dyDescent="0.2"/>
    <row r="188" spans="3:3" ht="30" customHeight="1" x14ac:dyDescent="0.2"/>
    <row r="189" spans="3:3" ht="30" customHeight="1" x14ac:dyDescent="0.2"/>
    <row r="190" spans="3:3" ht="30" customHeight="1" x14ac:dyDescent="0.2"/>
    <row r="191" spans="3:3" ht="30" customHeight="1" x14ac:dyDescent="0.2"/>
    <row r="192" spans="3:3" ht="30" customHeight="1" x14ac:dyDescent="0.2"/>
    <row r="193" spans="3:17" ht="20.100000000000001" customHeight="1" x14ac:dyDescent="0.2">
      <c r="C193" s="150" t="s">
        <v>196</v>
      </c>
      <c r="D193" s="151"/>
      <c r="E193" s="151"/>
      <c r="F193" s="151"/>
      <c r="G193" s="151"/>
      <c r="H193" s="151"/>
      <c r="J193" s="154" t="s">
        <v>196</v>
      </c>
      <c r="K193" s="155"/>
      <c r="L193" s="155"/>
      <c r="M193" s="155"/>
      <c r="N193" s="155"/>
      <c r="O193" s="155"/>
      <c r="P193" s="155"/>
      <c r="Q193" s="155"/>
    </row>
    <row r="194" spans="3:17" ht="20.100000000000001" customHeight="1" x14ac:dyDescent="0.2">
      <c r="C194" s="152">
        <f ca="1">Graf!C75</f>
        <v>163636.90909090909</v>
      </c>
      <c r="D194" s="153"/>
      <c r="E194" s="153"/>
      <c r="F194" s="153"/>
      <c r="G194" s="153"/>
      <c r="H194" s="153"/>
      <c r="J194" s="156">
        <f ca="1">Graf!J75</f>
        <v>29513</v>
      </c>
      <c r="K194" s="157"/>
      <c r="L194" s="157"/>
      <c r="M194" s="157"/>
      <c r="N194" s="157"/>
      <c r="O194" s="157"/>
      <c r="P194" s="157"/>
      <c r="Q194" s="157"/>
    </row>
    <row r="195" spans="3:17" ht="14.1" customHeight="1" x14ac:dyDescent="0.2"/>
    <row r="196" spans="3:17" ht="30" customHeight="1" x14ac:dyDescent="0.3">
      <c r="C196" s="58" t="s">
        <v>286</v>
      </c>
      <c r="J196" s="58" t="s">
        <v>287</v>
      </c>
    </row>
    <row r="197" spans="3:17" ht="30" customHeight="1" x14ac:dyDescent="0.2"/>
    <row r="198" spans="3:17" ht="30" customHeight="1" x14ac:dyDescent="0.2"/>
    <row r="199" spans="3:17" ht="30" customHeight="1" x14ac:dyDescent="0.2"/>
    <row r="200" spans="3:17" ht="30" customHeight="1" x14ac:dyDescent="0.2"/>
    <row r="201" spans="3:17" ht="30" customHeight="1" x14ac:dyDescent="0.2"/>
    <row r="202" spans="3:17" ht="30" customHeight="1" x14ac:dyDescent="0.2"/>
    <row r="203" spans="3:17" ht="30" customHeight="1" x14ac:dyDescent="0.2"/>
    <row r="204" spans="3:17" ht="30" customHeight="1" x14ac:dyDescent="0.2"/>
    <row r="205" spans="3:17" ht="30" customHeight="1" x14ac:dyDescent="0.2"/>
    <row r="206" spans="3:17" ht="14.1" customHeight="1" x14ac:dyDescent="0.2"/>
    <row r="207" spans="3:17" ht="30" customHeight="1" x14ac:dyDescent="0.3">
      <c r="C207" s="64" t="str">
        <f>"7. Alertas e dicas para "&amp;AD!D6</f>
        <v>7. Alertas e dicas para Fevereiro</v>
      </c>
      <c r="D207" s="2" t="s">
        <v>324</v>
      </c>
    </row>
    <row r="208" spans="3:17" ht="14.1" customHeight="1" thickBot="1" x14ac:dyDescent="0.25"/>
    <row r="209" spans="3:17" ht="30" customHeight="1" thickBot="1" x14ac:dyDescent="0.25">
      <c r="C209" s="199" t="s">
        <v>193</v>
      </c>
      <c r="D209" s="199"/>
      <c r="E209" s="199"/>
      <c r="F209" s="199" t="s">
        <v>199</v>
      </c>
      <c r="G209" s="199"/>
      <c r="H209" s="199"/>
      <c r="I209" s="199"/>
      <c r="J209" s="199"/>
      <c r="K209" s="199"/>
      <c r="L209" s="199" t="s">
        <v>228</v>
      </c>
      <c r="M209" s="199"/>
      <c r="N209" s="199"/>
      <c r="O209" s="199"/>
      <c r="P209" s="199"/>
      <c r="Q209" s="199"/>
    </row>
    <row r="210" spans="3:17" ht="59.1" customHeight="1" thickBot="1" x14ac:dyDescent="0.25">
      <c r="C210" s="200" t="str">
        <f ca="1">IF(ISERROR(IF(AD!D17="",AD!D20,IF(AD!D17&gt;0,AD!D18,AD!D19))),"",IF(AD!D17="",AD!D20,IF(AD!D17&gt;0,AD!D18,AD!D19)))</f>
        <v>A Taxa de Turnover aumentou em relação ao mês anterior em 67%. O que houve para que esta taxa tenha aumentado? Houve maior número de demissões? Faltou valorização do profissional? É importante manter essa taxa a menor possível. Isso pode ser um indicador de uma boa equipe, logo, bons resultados.</v>
      </c>
      <c r="D210" s="200"/>
      <c r="E210" s="200"/>
      <c r="F210" s="200" t="str">
        <f ca="1">IF(ISERROR(IF(AD!D22=0,AD!D25,IF(AD!D22&gt;0,AD!D23,AD!D24))),"",IF(AD!D22=0,AD!D25,IF(AD!D22&gt;0,AD!D23,AD!D24)))</f>
        <v>Não foi possível comparar com o mês anterior por falta de dados. Ou seja, não há comentários a serem exibidos para este item.</v>
      </c>
      <c r="G210" s="200"/>
      <c r="H210" s="200"/>
      <c r="I210" s="200"/>
      <c r="J210" s="200"/>
      <c r="K210" s="200"/>
      <c r="L210" s="200" t="str">
        <f ca="1">IF(ISERROR(IF(AD!D27="",AD!D30,IF(AD!D27&gt;0,AD!D28,AD!D29))),"",IF(AD!D27="",AD!D30,IF(AD!D27&gt;0,AD!D28,AD!D29)))</f>
        <v>Notícias não muito boas para este mês. A receita média gerada por cada funcionário foi 100% menor em relação ao mês anterior. É importante procurar extrair uma receita maior por cada funcionário. Isso pode ser um dos indicadores de resultados mais lucrativos. A Planilha de Fluxo de Caixa LUZ ajuda a controlar melhor esses indicadores de resultados financeiros.</v>
      </c>
      <c r="M210" s="200"/>
      <c r="N210" s="200"/>
      <c r="O210" s="200"/>
      <c r="P210" s="200"/>
      <c r="Q210" s="200"/>
    </row>
    <row r="211" spans="3:17" ht="59.1" customHeight="1" thickBot="1" x14ac:dyDescent="0.25">
      <c r="C211" s="200"/>
      <c r="D211" s="200"/>
      <c r="E211" s="200"/>
      <c r="F211" s="200"/>
      <c r="G211" s="200"/>
      <c r="H211" s="200"/>
      <c r="I211" s="200"/>
      <c r="J211" s="200"/>
      <c r="K211" s="200"/>
      <c r="L211" s="200"/>
      <c r="M211" s="200"/>
      <c r="N211" s="200"/>
      <c r="O211" s="200"/>
      <c r="P211" s="200"/>
      <c r="Q211" s="200"/>
    </row>
    <row r="212" spans="3:17" ht="59.1" customHeight="1" thickBot="1" x14ac:dyDescent="0.25">
      <c r="C212" s="200"/>
      <c r="D212" s="200"/>
      <c r="E212" s="200"/>
      <c r="F212" s="200"/>
      <c r="G212" s="200"/>
      <c r="H212" s="200"/>
      <c r="I212" s="200"/>
      <c r="J212" s="200"/>
      <c r="K212" s="200"/>
      <c r="L212" s="200"/>
      <c r="M212" s="200"/>
      <c r="N212" s="200"/>
      <c r="O212" s="200"/>
      <c r="P212" s="200"/>
      <c r="Q212" s="200"/>
    </row>
    <row r="213" spans="3:17" ht="59.1" customHeight="1" thickBot="1" x14ac:dyDescent="0.25">
      <c r="C213" s="200"/>
      <c r="D213" s="200"/>
      <c r="E213" s="200"/>
      <c r="F213" s="200"/>
      <c r="G213" s="200"/>
      <c r="H213" s="200"/>
      <c r="I213" s="200"/>
      <c r="J213" s="200"/>
      <c r="K213" s="200"/>
      <c r="L213" s="200"/>
      <c r="M213" s="200"/>
      <c r="N213" s="200"/>
      <c r="O213" s="200"/>
      <c r="P213" s="200"/>
      <c r="Q213" s="200"/>
    </row>
    <row r="214" spans="3:17" ht="30" customHeight="1" x14ac:dyDescent="0.2"/>
    <row r="215" spans="3:17" ht="30" customHeight="1" x14ac:dyDescent="0.2"/>
    <row r="216" spans="3:17" ht="30" customHeight="1" x14ac:dyDescent="0.2"/>
    <row r="217" spans="3:17" ht="30" customHeight="1" x14ac:dyDescent="0.2"/>
    <row r="218" spans="3:17" ht="30" customHeight="1" x14ac:dyDescent="0.2"/>
    <row r="219" spans="3:17" ht="30" customHeight="1" x14ac:dyDescent="0.2"/>
    <row r="220" spans="3:17" ht="30" customHeight="1" x14ac:dyDescent="0.2"/>
    <row r="221" spans="3:17" ht="30" customHeight="1" x14ac:dyDescent="0.2"/>
    <row r="222" spans="3:17" ht="30" customHeight="1" x14ac:dyDescent="0.2"/>
    <row r="223" spans="3:17" ht="30" customHeight="1" x14ac:dyDescent="0.2"/>
    <row r="224" spans="3:17" ht="30" customHeight="1" x14ac:dyDescent="0.2"/>
    <row r="225" ht="30" customHeight="1" x14ac:dyDescent="0.2"/>
    <row r="226" ht="30" customHeight="1" x14ac:dyDescent="0.2"/>
    <row r="227" ht="30" customHeight="1" x14ac:dyDescent="0.2"/>
    <row r="228" ht="30" customHeight="1" x14ac:dyDescent="0.2"/>
    <row r="229" ht="30" customHeight="1" x14ac:dyDescent="0.2"/>
    <row r="230" ht="30" customHeight="1" x14ac:dyDescent="0.2"/>
    <row r="231" ht="30" customHeight="1" x14ac:dyDescent="0.2"/>
    <row r="232" ht="30" customHeight="1" x14ac:dyDescent="0.2"/>
    <row r="233" ht="30" customHeight="1" x14ac:dyDescent="0.2"/>
    <row r="234" ht="30" customHeight="1" x14ac:dyDescent="0.2"/>
    <row r="235" ht="30" customHeight="1" x14ac:dyDescent="0.2"/>
    <row r="236" ht="30" customHeight="1" x14ac:dyDescent="0.2"/>
    <row r="237" ht="30" customHeight="1" x14ac:dyDescent="0.2"/>
    <row r="238" ht="30" customHeight="1" x14ac:dyDescent="0.2"/>
    <row r="239" ht="30" customHeight="1" x14ac:dyDescent="0.2"/>
    <row r="240" ht="30" customHeight="1" x14ac:dyDescent="0.2"/>
    <row r="241" ht="30" customHeight="1" x14ac:dyDescent="0.2"/>
  </sheetData>
  <sheetProtection selectLockedCells="1" selectUnlockedCells="1"/>
  <mergeCells count="259">
    <mergeCell ref="C56:D56"/>
    <mergeCell ref="C57:D57"/>
    <mergeCell ref="I47:K47"/>
    <mergeCell ref="I54:K54"/>
    <mergeCell ref="I55:K55"/>
    <mergeCell ref="I56:K56"/>
    <mergeCell ref="I71:K71"/>
    <mergeCell ref="C81:D81"/>
    <mergeCell ref="I69:K69"/>
    <mergeCell ref="I70:K70"/>
    <mergeCell ref="C74:D74"/>
    <mergeCell ref="C75:U75"/>
    <mergeCell ref="C76:D76"/>
    <mergeCell ref="C77:D77"/>
    <mergeCell ref="Q76:R76"/>
    <mergeCell ref="I81:K81"/>
    <mergeCell ref="Q70:R70"/>
    <mergeCell ref="Q71:R71"/>
    <mergeCell ref="I80:K80"/>
    <mergeCell ref="I65:K65"/>
    <mergeCell ref="Q74:R74"/>
    <mergeCell ref="Q72:R72"/>
    <mergeCell ref="Q73:R73"/>
    <mergeCell ref="Q65:R65"/>
    <mergeCell ref="C172:D172"/>
    <mergeCell ref="E172:H172"/>
    <mergeCell ref="C193:H193"/>
    <mergeCell ref="I91:K91"/>
    <mergeCell ref="I93:K93"/>
    <mergeCell ref="C122:D122"/>
    <mergeCell ref="C123:D123"/>
    <mergeCell ref="C124:D124"/>
    <mergeCell ref="C125:D125"/>
    <mergeCell ref="C98:D98"/>
    <mergeCell ref="I98:K98"/>
    <mergeCell ref="C104:D104"/>
    <mergeCell ref="C105:D105"/>
    <mergeCell ref="C119:D119"/>
    <mergeCell ref="C120:D120"/>
    <mergeCell ref="C121:D121"/>
    <mergeCell ref="I120:K120"/>
    <mergeCell ref="I121:K121"/>
    <mergeCell ref="I116:K116"/>
    <mergeCell ref="I117:K117"/>
    <mergeCell ref="I118:K118"/>
    <mergeCell ref="I119:K119"/>
    <mergeCell ref="J193:Q193"/>
    <mergeCell ref="C102:D102"/>
    <mergeCell ref="C30:E30"/>
    <mergeCell ref="C31:E31"/>
    <mergeCell ref="C35:E35"/>
    <mergeCell ref="F29:G29"/>
    <mergeCell ref="F30:G30"/>
    <mergeCell ref="C209:E209"/>
    <mergeCell ref="C90:D90"/>
    <mergeCell ref="C91:D91"/>
    <mergeCell ref="C89:D89"/>
    <mergeCell ref="C84:U84"/>
    <mergeCell ref="C85:D85"/>
    <mergeCell ref="I78:K78"/>
    <mergeCell ref="C78:D78"/>
    <mergeCell ref="C70:D70"/>
    <mergeCell ref="C71:D71"/>
    <mergeCell ref="C116:D116"/>
    <mergeCell ref="C117:D117"/>
    <mergeCell ref="C118:D118"/>
    <mergeCell ref="F209:K209"/>
    <mergeCell ref="C47:D47"/>
    <mergeCell ref="C54:D54"/>
    <mergeCell ref="C194:H194"/>
    <mergeCell ref="C171:D171"/>
    <mergeCell ref="E171:H171"/>
    <mergeCell ref="C20:E20"/>
    <mergeCell ref="C21:E21"/>
    <mergeCell ref="C25:E25"/>
    <mergeCell ref="C26:E26"/>
    <mergeCell ref="C34:E34"/>
    <mergeCell ref="C29:E29"/>
    <mergeCell ref="C48:D48"/>
    <mergeCell ref="C49:D49"/>
    <mergeCell ref="C50:D50"/>
    <mergeCell ref="C22:E22"/>
    <mergeCell ref="C23:E23"/>
    <mergeCell ref="C24:E24"/>
    <mergeCell ref="C39:E39"/>
    <mergeCell ref="C40:E40"/>
    <mergeCell ref="C41:E41"/>
    <mergeCell ref="C42:E42"/>
    <mergeCell ref="C45:U45"/>
    <mergeCell ref="C46:D46"/>
    <mergeCell ref="I46:K46"/>
    <mergeCell ref="Q47:R47"/>
    <mergeCell ref="F41:G41"/>
    <mergeCell ref="F22:G22"/>
    <mergeCell ref="F23:G23"/>
    <mergeCell ref="F24:G24"/>
    <mergeCell ref="L209:Q209"/>
    <mergeCell ref="F210:K213"/>
    <mergeCell ref="L210:Q213"/>
    <mergeCell ref="I85:K85"/>
    <mergeCell ref="Q85:R85"/>
    <mergeCell ref="Q78:R78"/>
    <mergeCell ref="Q80:R80"/>
    <mergeCell ref="Q81:R81"/>
    <mergeCell ref="C79:U79"/>
    <mergeCell ref="Q96:R96"/>
    <mergeCell ref="Q97:R97"/>
    <mergeCell ref="I87:K87"/>
    <mergeCell ref="I88:K88"/>
    <mergeCell ref="I89:K89"/>
    <mergeCell ref="I90:K90"/>
    <mergeCell ref="Q89:R89"/>
    <mergeCell ref="Q87:R87"/>
    <mergeCell ref="Q88:R88"/>
    <mergeCell ref="C210:E213"/>
    <mergeCell ref="Q98:R98"/>
    <mergeCell ref="I103:K103"/>
    <mergeCell ref="Q103:R103"/>
    <mergeCell ref="I104:K104"/>
    <mergeCell ref="Q104:R104"/>
    <mergeCell ref="F42:G42"/>
    <mergeCell ref="F36:G36"/>
    <mergeCell ref="Q77:R77"/>
    <mergeCell ref="I67:K67"/>
    <mergeCell ref="I68:K68"/>
    <mergeCell ref="I57:K57"/>
    <mergeCell ref="I58:K58"/>
    <mergeCell ref="I59:K59"/>
    <mergeCell ref="I60:K60"/>
    <mergeCell ref="I61:K61"/>
    <mergeCell ref="C66:U66"/>
    <mergeCell ref="C67:D67"/>
    <mergeCell ref="C68:D68"/>
    <mergeCell ref="C69:D69"/>
    <mergeCell ref="I77:K77"/>
    <mergeCell ref="I76:K76"/>
    <mergeCell ref="C53:U53"/>
    <mergeCell ref="C51:D51"/>
    <mergeCell ref="C52:D52"/>
    <mergeCell ref="Q51:R51"/>
    <mergeCell ref="Q52:R52"/>
    <mergeCell ref="Q48:R48"/>
    <mergeCell ref="I52:K52"/>
    <mergeCell ref="C55:D55"/>
    <mergeCell ref="Q54:R54"/>
    <mergeCell ref="Q67:R67"/>
    <mergeCell ref="Q68:R68"/>
    <mergeCell ref="Q69:R69"/>
    <mergeCell ref="Q49:R49"/>
    <mergeCell ref="Q50:R50"/>
    <mergeCell ref="I74:K74"/>
    <mergeCell ref="I48:K48"/>
    <mergeCell ref="I49:K49"/>
    <mergeCell ref="I50:K50"/>
    <mergeCell ref="Q57:R57"/>
    <mergeCell ref="Q58:R58"/>
    <mergeCell ref="Q59:R59"/>
    <mergeCell ref="Q60:R60"/>
    <mergeCell ref="Q61:R61"/>
    <mergeCell ref="I73:K73"/>
    <mergeCell ref="Q114:R114"/>
    <mergeCell ref="Q115:R115"/>
    <mergeCell ref="Q90:R90"/>
    <mergeCell ref="Q91:R91"/>
    <mergeCell ref="Q93:R93"/>
    <mergeCell ref="C58:D58"/>
    <mergeCell ref="C59:D59"/>
    <mergeCell ref="C60:D60"/>
    <mergeCell ref="C61:D61"/>
    <mergeCell ref="C64:U64"/>
    <mergeCell ref="C65:D65"/>
    <mergeCell ref="C114:D114"/>
    <mergeCell ref="C115:D115"/>
    <mergeCell ref="I114:K114"/>
    <mergeCell ref="I115:K115"/>
    <mergeCell ref="C113:U113"/>
    <mergeCell ref="C103:D103"/>
    <mergeCell ref="C106:D106"/>
    <mergeCell ref="C107:D107"/>
    <mergeCell ref="C108:D108"/>
    <mergeCell ref="Q102:R102"/>
    <mergeCell ref="C109:D109"/>
    <mergeCell ref="C110:D110"/>
    <mergeCell ref="C111:D111"/>
    <mergeCell ref="J194:Q194"/>
    <mergeCell ref="Q116:R116"/>
    <mergeCell ref="Q117:R117"/>
    <mergeCell ref="Q118:R118"/>
    <mergeCell ref="Q119:R119"/>
    <mergeCell ref="Q120:R120"/>
    <mergeCell ref="Q121:R121"/>
    <mergeCell ref="I124:K124"/>
    <mergeCell ref="I125:K125"/>
    <mergeCell ref="I122:K122"/>
    <mergeCell ref="I123:K123"/>
    <mergeCell ref="Q125:R125"/>
    <mergeCell ref="Q122:R122"/>
    <mergeCell ref="Q123:R123"/>
    <mergeCell ref="Q124:R124"/>
    <mergeCell ref="I102:K102"/>
    <mergeCell ref="I105:K105"/>
    <mergeCell ref="Q105:R105"/>
    <mergeCell ref="I111:K111"/>
    <mergeCell ref="Q111:R111"/>
    <mergeCell ref="C112:D112"/>
    <mergeCell ref="I112:K112"/>
    <mergeCell ref="Q112:R112"/>
    <mergeCell ref="I106:K106"/>
    <mergeCell ref="Q106:R106"/>
    <mergeCell ref="I107:K107"/>
    <mergeCell ref="Q107:R107"/>
    <mergeCell ref="I108:K108"/>
    <mergeCell ref="Q108:R108"/>
    <mergeCell ref="I109:K109"/>
    <mergeCell ref="Q109:R109"/>
    <mergeCell ref="I110:K110"/>
    <mergeCell ref="Q110:R110"/>
    <mergeCell ref="C1:C2"/>
    <mergeCell ref="C28:E28"/>
    <mergeCell ref="F28:G28"/>
    <mergeCell ref="C33:E33"/>
    <mergeCell ref="F33:G33"/>
    <mergeCell ref="C9:U9"/>
    <mergeCell ref="Q46:R46"/>
    <mergeCell ref="Q55:R55"/>
    <mergeCell ref="Q56:R56"/>
    <mergeCell ref="I51:K51"/>
    <mergeCell ref="F31:G31"/>
    <mergeCell ref="F35:G35"/>
    <mergeCell ref="F40:G40"/>
    <mergeCell ref="F34:G34"/>
    <mergeCell ref="F37:G37"/>
    <mergeCell ref="F38:G38"/>
    <mergeCell ref="F39:G39"/>
    <mergeCell ref="C36:E36"/>
    <mergeCell ref="C37:E37"/>
    <mergeCell ref="C38:E38"/>
    <mergeCell ref="F25:G25"/>
    <mergeCell ref="F26:G26"/>
    <mergeCell ref="F20:G20"/>
    <mergeCell ref="F21:G21"/>
    <mergeCell ref="C101:U101"/>
    <mergeCell ref="I72:K72"/>
    <mergeCell ref="C92:U92"/>
    <mergeCell ref="C93:D93"/>
    <mergeCell ref="C94:D94"/>
    <mergeCell ref="C95:U95"/>
    <mergeCell ref="C96:D96"/>
    <mergeCell ref="C97:D97"/>
    <mergeCell ref="I94:K94"/>
    <mergeCell ref="C86:U86"/>
    <mergeCell ref="C87:D87"/>
    <mergeCell ref="C88:D88"/>
    <mergeCell ref="C72:D72"/>
    <mergeCell ref="C73:D73"/>
    <mergeCell ref="I96:K96"/>
    <mergeCell ref="I97:K97"/>
    <mergeCell ref="Q94:R94"/>
    <mergeCell ref="C80:D80"/>
  </mergeCells>
  <conditionalFormatting sqref="E47:I48 L47:Q48 S47:S48">
    <cfRule type="cellIs" dxfId="35" priority="11" operator="equal">
      <formula>""</formula>
    </cfRule>
    <cfRule type="cellIs" dxfId="34" priority="12" operator="greaterThan">
      <formula>0</formula>
    </cfRule>
  </conditionalFormatting>
  <conditionalFormatting sqref="E93:I93 L93:Q93 S93">
    <cfRule type="cellIs" dxfId="33" priority="3" operator="equal">
      <formula>""</formula>
    </cfRule>
    <cfRule type="cellIs" dxfId="32" priority="4" operator="greaterThan">
      <formula>0</formula>
    </cfRule>
  </conditionalFormatting>
  <conditionalFormatting sqref="E54:I61 L54:Q61 S54:S61">
    <cfRule type="cellIs" dxfId="31" priority="9" operator="equal">
      <formula>""</formula>
    </cfRule>
    <cfRule type="cellIs" dxfId="30" priority="10" operator="greaterThan">
      <formula>0</formula>
    </cfRule>
  </conditionalFormatting>
  <conditionalFormatting sqref="E87:I88 L87:Q88 S87:S88">
    <cfRule type="cellIs" dxfId="29" priority="7" operator="equal">
      <formula>""</formula>
    </cfRule>
    <cfRule type="cellIs" dxfId="28" priority="8" operator="greaterThan">
      <formula>0</formula>
    </cfRule>
  </conditionalFormatting>
  <conditionalFormatting sqref="E96:I97 L96:Q97 S96:S97">
    <cfRule type="cellIs" dxfId="27" priority="5" operator="equal">
      <formula>""</formula>
    </cfRule>
    <cfRule type="cellIs" dxfId="26" priority="6" operator="greaterThan">
      <formula>0</formula>
    </cfRule>
  </conditionalFormatting>
  <conditionalFormatting sqref="E98:I98 L98:Q98 S98">
    <cfRule type="cellIs" dxfId="25" priority="1" operator="equal">
      <formula>""</formula>
    </cfRule>
    <cfRule type="cellIs" dxfId="24" priority="2" operator="greaterThan">
      <formula>0</formula>
    </cfRule>
  </conditionalFormatting>
  <pageMargins left="0.51181102362204722" right="0.51181102362204722" top="0.39370078740157483" bottom="0.39370078740157483" header="0.11811023622047245" footer="0.11811023622047245"/>
  <pageSetup paperSize="9" scale="46" fitToHeight="0" orientation="landscape"/>
  <rowBreaks count="7" manualBreakCount="7">
    <brk id="18" min="1" max="21" man="1"/>
    <brk id="43" min="1" max="21" man="1"/>
    <brk id="62" min="1" max="21" man="1"/>
    <brk id="99" min="1" max="21" man="1"/>
    <brk id="126" min="1" max="21" man="1"/>
    <brk id="162" min="1" max="21" man="1"/>
    <brk id="195" min="1" max="21" man="1"/>
  </rowBreaks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9" id="{5F6F208E-59AC-465F-A93F-B5AF9E7BEF7B}">
            <xm:f>AD!$D$17=""</xm:f>
            <x14:dxf>
              <fill>
                <patternFill>
                  <bgColor rgb="FFEAEAEA"/>
                </patternFill>
              </fill>
            </x14:dxf>
          </x14:cfRule>
          <x14:cfRule type="expression" priority="20" id="{4F33638B-A263-431C-9940-E39DEDF2A666}">
            <xm:f>AD!$D$17&gt;0</xm:f>
            <x14:dxf>
              <fill>
                <patternFill>
                  <bgColor rgb="FFFF9B9B"/>
                </patternFill>
              </fill>
            </x14:dxf>
          </x14:cfRule>
          <x14:cfRule type="expression" priority="21" id="{FD79C81D-43DE-47FF-9E14-8A7E059FCED5}">
            <xm:f>AD!$D$17&lt;=0</xm:f>
            <x14:dxf>
              <fill>
                <patternFill>
                  <bgColor rgb="FF66CC99"/>
                </patternFill>
              </fill>
            </x14:dxf>
          </x14:cfRule>
          <xm:sqref>C210</xm:sqref>
        </x14:conditionalFormatting>
        <x14:conditionalFormatting xmlns:xm="http://schemas.microsoft.com/office/excel/2006/main">
          <x14:cfRule type="expression" priority="16" id="{E4144D2C-A17B-40BB-A78A-E979D650334E}">
            <xm:f>AD!$D$22=0</xm:f>
            <x14:dxf>
              <fill>
                <patternFill>
                  <bgColor rgb="FFEAEAEA"/>
                </patternFill>
              </fill>
            </x14:dxf>
          </x14:cfRule>
          <x14:cfRule type="expression" priority="17" id="{D666ABDB-E7A0-4B4B-ABBC-8DE902B24371}">
            <xm:f>AD!$D$22&gt;0</xm:f>
            <x14:dxf>
              <fill>
                <patternFill>
                  <bgColor rgb="FFFF9B9B"/>
                </patternFill>
              </fill>
            </x14:dxf>
          </x14:cfRule>
          <x14:cfRule type="expression" priority="18" id="{B8FF6B9F-7E21-4AB8-919A-1CA482FEF157}">
            <xm:f>AD!$D$22&lt;0</xm:f>
            <x14:dxf>
              <fill>
                <patternFill>
                  <bgColor rgb="FF66CC99"/>
                </patternFill>
              </fill>
            </x14:dxf>
          </x14:cfRule>
          <xm:sqref>F210</xm:sqref>
        </x14:conditionalFormatting>
        <x14:conditionalFormatting xmlns:xm="http://schemas.microsoft.com/office/excel/2006/main">
          <x14:cfRule type="expression" priority="13" id="{9ED0ADF3-51D0-41E0-AF32-723A14F7402D}">
            <xm:f>AD!$D$27=""</xm:f>
            <x14:dxf>
              <fill>
                <patternFill>
                  <bgColor rgb="FFEAEAEA"/>
                </patternFill>
              </fill>
            </x14:dxf>
          </x14:cfRule>
          <x14:cfRule type="expression" priority="14" id="{13A9D5D3-3325-4E75-9F5C-A4F3DB020CB4}">
            <xm:f>AD!$D$27&gt;0</xm:f>
            <x14:dxf>
              <fill>
                <patternFill>
                  <bgColor rgb="FFFF9B9B"/>
                </patternFill>
              </fill>
            </x14:dxf>
          </x14:cfRule>
          <x14:cfRule type="expression" priority="15" id="{6C4B1DC9-BF6B-4A93-BF15-D344E0E710A9}">
            <xm:f>AD!$D$27&lt;=0</xm:f>
            <x14:dxf>
              <fill>
                <patternFill>
                  <bgColor rgb="FF66CC99"/>
                </patternFill>
              </fill>
            </x14:dxf>
          </x14:cfRule>
          <xm:sqref>L210</xm:sqref>
        </x14:conditionalFormatting>
      </x14:conditionalFormattings>
    </ext>
    <ext xmlns:mx="http://schemas.microsoft.com/office/mac/excel/2008/main" uri="{64002731-A6B0-56B0-2670-7721B7C09600}">
      <mx:PLV Mode="0" OnePage="0" WScale="0"/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Plan8"/>
  <dimension ref="A1:K100"/>
  <sheetViews>
    <sheetView showGridLines="0" zoomScale="90" zoomScaleNormal="90" zoomScalePageLayoutView="90" workbookViewId="0">
      <selection activeCell="B1" sqref="B1"/>
    </sheetView>
  </sheetViews>
  <sheetFormatPr defaultColWidth="9.28125" defaultRowHeight="15" zeroHeight="1" x14ac:dyDescent="0.2"/>
  <cols>
    <col min="1" max="1" width="27.7109375" style="6" customWidth="1"/>
    <col min="2" max="2" width="3.765625" style="2" customWidth="1"/>
    <col min="3" max="16384" width="9.28125" style="2"/>
  </cols>
  <sheetData>
    <row r="1" spans="1:11" s="4" customFormat="1" ht="34.35" customHeight="1" x14ac:dyDescent="0.3">
      <c r="A1" s="1"/>
      <c r="C1" s="5" t="s">
        <v>20</v>
      </c>
    </row>
    <row r="2" spans="1:11" s="4" customFormat="1" ht="21.6" customHeight="1" x14ac:dyDescent="0.2">
      <c r="A2" s="1"/>
    </row>
    <row r="3" spans="1:11" s="4" customFormat="1" ht="21.6" customHeight="1" x14ac:dyDescent="0.2">
      <c r="A3" s="1"/>
    </row>
    <row r="4" spans="1:11" customFormat="1" ht="30" customHeight="1" x14ac:dyDescent="0.2">
      <c r="A4" s="1"/>
      <c r="C4" s="206" t="s">
        <v>21</v>
      </c>
      <c r="D4" s="206"/>
      <c r="E4" s="206"/>
      <c r="F4" s="206"/>
      <c r="G4" s="206"/>
      <c r="H4" s="206"/>
      <c r="I4" s="206"/>
      <c r="J4" s="206"/>
      <c r="K4" s="206"/>
    </row>
    <row r="5" spans="1:11" customFormat="1" ht="30" customHeight="1" x14ac:dyDescent="0.2">
      <c r="A5" s="1"/>
      <c r="C5" s="202" t="s">
        <v>23</v>
      </c>
      <c r="D5" s="203"/>
      <c r="E5" s="203"/>
      <c r="F5" s="203"/>
      <c r="G5" s="203"/>
      <c r="H5" s="203"/>
      <c r="I5" s="203"/>
      <c r="J5" s="203"/>
      <c r="K5" s="204"/>
    </row>
    <row r="6" spans="1:11" customFormat="1" ht="30" customHeight="1" x14ac:dyDescent="0.2">
      <c r="A6" s="1"/>
      <c r="C6" s="207" t="s">
        <v>22</v>
      </c>
      <c r="D6" s="207"/>
      <c r="E6" s="207"/>
      <c r="F6" s="207"/>
      <c r="G6" s="207"/>
      <c r="H6" s="207"/>
      <c r="I6" s="207"/>
      <c r="J6" s="207"/>
      <c r="K6" s="207"/>
    </row>
    <row r="7" spans="1:11" customFormat="1" ht="30" customHeight="1" x14ac:dyDescent="0.2">
      <c r="A7" s="1"/>
      <c r="C7" s="205" t="str">
        <f>IFERROR(VLOOKUP(C5,C59:J73,8,FALSE),"")</f>
        <v xml:space="preserve">Nós recomendamos fortemente que você utilize a estrutura pronta apresentada, pois existem diversas fórmulas que podem ser afetadas pela adição de linhas e colunas. Além disso, para facilitar o preenchimento mantemos a planilha desbloqueada apenas nos locais para preenchimento. </v>
      </c>
      <c r="D7" s="205"/>
      <c r="E7" s="205"/>
      <c r="F7" s="205"/>
      <c r="G7" s="205"/>
      <c r="H7" s="205"/>
      <c r="I7" s="205"/>
      <c r="J7" s="205"/>
      <c r="K7" s="205"/>
    </row>
    <row r="8" spans="1:11" customFormat="1" ht="30" customHeight="1" x14ac:dyDescent="0.2">
      <c r="A8" s="1"/>
      <c r="C8" s="205"/>
      <c r="D8" s="205"/>
      <c r="E8" s="205"/>
      <c r="F8" s="205"/>
      <c r="G8" s="205"/>
      <c r="H8" s="205"/>
      <c r="I8" s="205"/>
      <c r="J8" s="205"/>
      <c r="K8" s="205"/>
    </row>
    <row r="9" spans="1:11" customFormat="1" ht="30" customHeight="1" x14ac:dyDescent="0.2">
      <c r="A9" s="1"/>
      <c r="C9" s="205"/>
      <c r="D9" s="205"/>
      <c r="E9" s="205"/>
      <c r="F9" s="205"/>
      <c r="G9" s="205"/>
      <c r="H9" s="205"/>
      <c r="I9" s="205"/>
      <c r="J9" s="205"/>
      <c r="K9" s="205"/>
    </row>
    <row r="10" spans="1:11" customFormat="1" ht="30" customHeight="1" x14ac:dyDescent="0.2">
      <c r="A10" s="1"/>
      <c r="C10" s="205"/>
      <c r="D10" s="205"/>
      <c r="E10" s="205"/>
      <c r="F10" s="205"/>
      <c r="G10" s="205"/>
      <c r="H10" s="205"/>
      <c r="I10" s="205"/>
      <c r="J10" s="205"/>
      <c r="K10" s="205"/>
    </row>
    <row r="11" spans="1:11" customFormat="1" ht="30" customHeight="1" x14ac:dyDescent="0.2">
      <c r="A11" s="1"/>
      <c r="C11" s="205"/>
      <c r="D11" s="205"/>
      <c r="E11" s="205"/>
      <c r="F11" s="205"/>
      <c r="G11" s="205"/>
      <c r="H11" s="205"/>
      <c r="I11" s="205"/>
      <c r="J11" s="205"/>
      <c r="K11" s="205"/>
    </row>
    <row r="12" spans="1:11" customFormat="1" ht="30" customHeight="1" x14ac:dyDescent="0.2">
      <c r="A12" s="1"/>
    </row>
    <row r="13" spans="1:11" customFormat="1" ht="30" customHeight="1" x14ac:dyDescent="0.2">
      <c r="A13" s="1"/>
    </row>
    <row r="14" spans="1:11" customFormat="1" ht="30" customHeight="1" x14ac:dyDescent="0.2">
      <c r="A14" s="1"/>
    </row>
    <row r="15" spans="1:11" customFormat="1" ht="30" customHeight="1" x14ac:dyDescent="0.2">
      <c r="A15" s="1"/>
    </row>
    <row r="16" spans="1:11" customFormat="1" ht="30" customHeight="1" x14ac:dyDescent="0.2">
      <c r="A16" s="1"/>
    </row>
    <row r="17" spans="1:1" customFormat="1" ht="30" customHeight="1" x14ac:dyDescent="0.2">
      <c r="A17" s="1"/>
    </row>
    <row r="18" spans="1:1" customFormat="1" ht="30" customHeight="1" x14ac:dyDescent="0.2">
      <c r="A18" s="1"/>
    </row>
    <row r="19" spans="1:1" customFormat="1" ht="30" customHeight="1" x14ac:dyDescent="0.2">
      <c r="A19" s="1"/>
    </row>
    <row r="20" spans="1:1" customFormat="1" ht="30" customHeight="1" x14ac:dyDescent="0.2">
      <c r="A20" s="1"/>
    </row>
    <row r="21" spans="1:1" customFormat="1" ht="30" customHeight="1" x14ac:dyDescent="0.2">
      <c r="A21" s="1"/>
    </row>
    <row r="22" spans="1:1" customFormat="1" ht="30" customHeight="1" x14ac:dyDescent="0.2">
      <c r="A22" s="1"/>
    </row>
    <row r="23" spans="1:1" customFormat="1" ht="30" customHeight="1" x14ac:dyDescent="0.2">
      <c r="A23" s="1"/>
    </row>
    <row r="24" spans="1:1" customFormat="1" ht="30" customHeight="1" x14ac:dyDescent="0.2">
      <c r="A24" s="1"/>
    </row>
    <row r="25" spans="1:1" customFormat="1" ht="30" customHeight="1" x14ac:dyDescent="0.2">
      <c r="A25" s="1"/>
    </row>
    <row r="26" spans="1:1" customFormat="1" ht="30" customHeight="1" x14ac:dyDescent="0.2">
      <c r="A26" s="1"/>
    </row>
    <row r="27" spans="1:1" customFormat="1" ht="30" customHeight="1" x14ac:dyDescent="0.2">
      <c r="A27" s="1"/>
    </row>
    <row r="28" spans="1:1" customFormat="1" ht="30" customHeight="1" x14ac:dyDescent="0.2">
      <c r="A28" s="1"/>
    </row>
    <row r="29" spans="1:1" customFormat="1" ht="30" customHeight="1" x14ac:dyDescent="0.2">
      <c r="A29" s="1"/>
    </row>
    <row r="30" spans="1:1" customFormat="1" ht="30" customHeight="1" x14ac:dyDescent="0.2">
      <c r="A30" s="1"/>
    </row>
    <row r="31" spans="1:1" customFormat="1" ht="30" customHeight="1" x14ac:dyDescent="0.2">
      <c r="A31" s="1"/>
    </row>
    <row r="32" spans="1:1" customFormat="1" ht="30" customHeight="1" x14ac:dyDescent="0.2">
      <c r="A32" s="1"/>
    </row>
    <row r="33" spans="1:1" customFormat="1" ht="30" customHeight="1" x14ac:dyDescent="0.2">
      <c r="A33" s="1"/>
    </row>
    <row r="34" spans="1:1" customFormat="1" ht="30" customHeight="1" x14ac:dyDescent="0.2">
      <c r="A34" s="1"/>
    </row>
    <row r="35" spans="1:1" customFormat="1" ht="30" customHeight="1" x14ac:dyDescent="0.2">
      <c r="A35" s="1"/>
    </row>
    <row r="36" spans="1:1" customFormat="1" ht="30" customHeight="1" x14ac:dyDescent="0.2">
      <c r="A36" s="1"/>
    </row>
    <row r="37" spans="1:1" customFormat="1" ht="30" customHeight="1" x14ac:dyDescent="0.2">
      <c r="A37" s="1"/>
    </row>
    <row r="38" spans="1:1" customFormat="1" ht="30" customHeight="1" x14ac:dyDescent="0.2">
      <c r="A38" s="1"/>
    </row>
    <row r="39" spans="1:1" customFormat="1" ht="30" customHeight="1" x14ac:dyDescent="0.2">
      <c r="A39" s="1"/>
    </row>
    <row r="40" spans="1:1" customFormat="1" ht="30" customHeight="1" x14ac:dyDescent="0.2">
      <c r="A40" s="1"/>
    </row>
    <row r="41" spans="1:1" customFormat="1" ht="30" customHeight="1" x14ac:dyDescent="0.2">
      <c r="A41" s="1"/>
    </row>
    <row r="42" spans="1:1" customFormat="1" ht="30" customHeight="1" x14ac:dyDescent="0.2">
      <c r="A42" s="1"/>
    </row>
    <row r="43" spans="1:1" customFormat="1" ht="30" customHeight="1" x14ac:dyDescent="0.2">
      <c r="A43" s="1"/>
    </row>
    <row r="44" spans="1:1" customFormat="1" ht="30" customHeight="1" x14ac:dyDescent="0.2">
      <c r="A44" s="1"/>
    </row>
    <row r="45" spans="1:1" customFormat="1" ht="30" customHeight="1" x14ac:dyDescent="0.2">
      <c r="A45" s="1"/>
    </row>
    <row r="46" spans="1:1" customFormat="1" ht="30" customHeight="1" x14ac:dyDescent="0.2">
      <c r="A46" s="1"/>
    </row>
    <row r="47" spans="1:1" customFormat="1" ht="30" customHeight="1" x14ac:dyDescent="0.2">
      <c r="A47" s="1"/>
    </row>
    <row r="48" spans="1:1" customFormat="1" ht="30" customHeight="1" x14ac:dyDescent="0.2">
      <c r="A48" s="1"/>
    </row>
    <row r="49" spans="1:10" customFormat="1" ht="30" customHeight="1" x14ac:dyDescent="0.2">
      <c r="A49" s="1"/>
    </row>
    <row r="50" spans="1:10" customFormat="1" ht="30" customHeight="1" x14ac:dyDescent="0.2">
      <c r="A50" s="1"/>
    </row>
    <row r="51" spans="1:10" customFormat="1" ht="30" customHeight="1" x14ac:dyDescent="0.2">
      <c r="A51" s="1"/>
    </row>
    <row r="52" spans="1:10" customFormat="1" ht="30" customHeight="1" x14ac:dyDescent="0.2">
      <c r="A52" s="1"/>
    </row>
    <row r="53" spans="1:10" customFormat="1" ht="30" customHeight="1" x14ac:dyDescent="0.2">
      <c r="A53" s="1"/>
    </row>
    <row r="54" spans="1:10" customFormat="1" ht="30" customHeight="1" x14ac:dyDescent="0.2">
      <c r="A54" s="1"/>
    </row>
    <row r="55" spans="1:10" customFormat="1" ht="30" customHeight="1" x14ac:dyDescent="0.2">
      <c r="A55" s="1"/>
    </row>
    <row r="56" spans="1:10" customFormat="1" ht="30" customHeight="1" x14ac:dyDescent="0.2">
      <c r="A56" s="1"/>
    </row>
    <row r="57" spans="1:10" customFormat="1" ht="30" customHeight="1" x14ac:dyDescent="0.2">
      <c r="A57" s="1"/>
    </row>
    <row r="58" spans="1:10" ht="30" hidden="1" customHeight="1" x14ac:dyDescent="0.2"/>
    <row r="59" spans="1:10" ht="30" hidden="1" customHeight="1" x14ac:dyDescent="0.2">
      <c r="C59" s="2" t="str">
        <f>IF(E59="","",D59&amp;". "&amp;E59)</f>
        <v>1. Posso adicionar mais linhas e colunas na planilha?</v>
      </c>
      <c r="D59" s="2">
        <v>1</v>
      </c>
      <c r="E59" s="2" t="s">
        <v>0</v>
      </c>
      <c r="J59" s="2" t="s">
        <v>1</v>
      </c>
    </row>
    <row r="60" spans="1:10" ht="30" hidden="1" customHeight="1" x14ac:dyDescent="0.2">
      <c r="C60" s="2" t="str">
        <f t="shared" ref="C60:C73" si="0">IF(E60="","",D60&amp;". "&amp;E60)</f>
        <v>2. Posso remover linhas?</v>
      </c>
      <c r="D60" s="2">
        <v>2</v>
      </c>
      <c r="E60" s="2" t="s">
        <v>2</v>
      </c>
      <c r="J60" s="2" t="s">
        <v>1</v>
      </c>
    </row>
    <row r="61" spans="1:10" ht="30" hidden="1" customHeight="1" x14ac:dyDescent="0.2">
      <c r="C61" s="2" t="str">
        <f t="shared" si="0"/>
        <v>3. Para que servem os alertas?</v>
      </c>
      <c r="D61" s="2">
        <v>3</v>
      </c>
      <c r="E61" s="2" t="s">
        <v>4</v>
      </c>
      <c r="J61" s="2" t="s">
        <v>3</v>
      </c>
    </row>
    <row r="62" spans="1:10" ht="30" hidden="1" customHeight="1" x14ac:dyDescent="0.2">
      <c r="C62" s="2" t="str">
        <f t="shared" si="0"/>
        <v>4. Essa planilha pode ser apresentada para instituições financeiras?</v>
      </c>
      <c r="D62" s="2">
        <v>4</v>
      </c>
      <c r="E62" s="2" t="s">
        <v>7</v>
      </c>
      <c r="J62" s="2" t="s">
        <v>8</v>
      </c>
    </row>
    <row r="63" spans="1:10" ht="30" hidden="1" customHeight="1" x14ac:dyDescent="0.2">
      <c r="C63" s="2" t="str">
        <f t="shared" si="0"/>
        <v>5. Como desbloquear a planilha?</v>
      </c>
      <c r="D63" s="2">
        <v>5</v>
      </c>
      <c r="E63" s="2" t="s">
        <v>5</v>
      </c>
      <c r="J63" s="2" t="s">
        <v>6</v>
      </c>
    </row>
    <row r="64" spans="1:10" ht="30" hidden="1" customHeight="1" x14ac:dyDescent="0.2">
      <c r="C64" s="2" t="str">
        <f t="shared" si="0"/>
        <v>6. Como redimensiono uma coluna ou linha da planilha?</v>
      </c>
      <c r="D64" s="2">
        <v>6</v>
      </c>
      <c r="E64" s="2" t="s">
        <v>9</v>
      </c>
      <c r="J64" s="2" t="s">
        <v>10</v>
      </c>
    </row>
    <row r="65" spans="3:10" ht="30" hidden="1" customHeight="1" x14ac:dyDescent="0.2">
      <c r="C65" s="2" t="str">
        <f t="shared" si="0"/>
        <v>7. Como faço para imprimir uma planilha?</v>
      </c>
      <c r="D65" s="2">
        <v>7</v>
      </c>
      <c r="E65" s="2" t="s">
        <v>11</v>
      </c>
      <c r="J65" s="2" t="s">
        <v>13</v>
      </c>
    </row>
    <row r="66" spans="3:10" ht="30" hidden="1" customHeight="1" x14ac:dyDescent="0.2">
      <c r="C66" s="2" t="str">
        <f t="shared" si="0"/>
        <v>8. Como mudo a moeda da planilha?</v>
      </c>
      <c r="D66" s="2">
        <v>8</v>
      </c>
      <c r="E66" s="2" t="s">
        <v>12</v>
      </c>
      <c r="J66" s="2" t="s">
        <v>14</v>
      </c>
    </row>
    <row r="67" spans="3:10" ht="30" hidden="1" customHeight="1" x14ac:dyDescent="0.2">
      <c r="C67" s="2" t="str">
        <f t="shared" si="0"/>
        <v/>
      </c>
      <c r="D67" s="2">
        <v>9</v>
      </c>
    </row>
    <row r="68" spans="3:10" ht="30" hidden="1" customHeight="1" x14ac:dyDescent="0.2">
      <c r="C68" s="2" t="str">
        <f t="shared" si="0"/>
        <v/>
      </c>
      <c r="D68" s="2">
        <v>10</v>
      </c>
    </row>
    <row r="69" spans="3:10" ht="30" hidden="1" customHeight="1" x14ac:dyDescent="0.2">
      <c r="C69" s="2" t="str">
        <f t="shared" si="0"/>
        <v/>
      </c>
      <c r="D69" s="2">
        <v>11</v>
      </c>
    </row>
    <row r="70" spans="3:10" ht="30" hidden="1" customHeight="1" x14ac:dyDescent="0.2">
      <c r="C70" s="2" t="str">
        <f t="shared" si="0"/>
        <v/>
      </c>
      <c r="D70" s="2">
        <v>12</v>
      </c>
    </row>
    <row r="71" spans="3:10" ht="30" hidden="1" customHeight="1" x14ac:dyDescent="0.2">
      <c r="C71" s="2" t="str">
        <f t="shared" si="0"/>
        <v/>
      </c>
      <c r="D71" s="2">
        <v>13</v>
      </c>
    </row>
    <row r="72" spans="3:10" ht="30" hidden="1" customHeight="1" x14ac:dyDescent="0.2">
      <c r="C72" s="2" t="str">
        <f t="shared" si="0"/>
        <v/>
      </c>
      <c r="D72" s="2">
        <v>14</v>
      </c>
    </row>
    <row r="73" spans="3:10" ht="30" hidden="1" customHeight="1" x14ac:dyDescent="0.2">
      <c r="C73" s="2" t="str">
        <f t="shared" si="0"/>
        <v/>
      </c>
      <c r="D73" s="2">
        <v>15</v>
      </c>
    </row>
    <row r="74" spans="3:10" ht="30" hidden="1" customHeight="1" x14ac:dyDescent="0.2"/>
    <row r="75" spans="3:10" ht="30" hidden="1" customHeight="1" x14ac:dyDescent="0.2"/>
    <row r="76" spans="3:10" ht="30" hidden="1" customHeight="1" x14ac:dyDescent="0.2"/>
    <row r="77" spans="3:10" ht="30" hidden="1" customHeight="1" x14ac:dyDescent="0.2"/>
    <row r="78" spans="3:10" ht="30" hidden="1" customHeight="1" x14ac:dyDescent="0.2"/>
    <row r="79" spans="3:10" ht="30" hidden="1" customHeight="1" x14ac:dyDescent="0.2"/>
    <row r="80" spans="3:10" ht="30" hidden="1" customHeight="1" x14ac:dyDescent="0.2"/>
    <row r="81" ht="30" hidden="1" customHeight="1" x14ac:dyDescent="0.2"/>
    <row r="82" ht="30" hidden="1" customHeight="1" x14ac:dyDescent="0.2"/>
    <row r="83" ht="30" hidden="1" customHeight="1" x14ac:dyDescent="0.2"/>
    <row r="84" ht="30" hidden="1" customHeight="1" x14ac:dyDescent="0.2"/>
    <row r="85" ht="30" hidden="1" customHeight="1" x14ac:dyDescent="0.2"/>
    <row r="86" ht="30" hidden="1" customHeight="1" x14ac:dyDescent="0.2"/>
    <row r="87" ht="30" hidden="1" customHeight="1" x14ac:dyDescent="0.2"/>
    <row r="88" ht="30" hidden="1" customHeight="1" x14ac:dyDescent="0.2"/>
    <row r="89" ht="30" hidden="1" customHeight="1" x14ac:dyDescent="0.2"/>
    <row r="90" ht="30" hidden="1" customHeight="1" x14ac:dyDescent="0.2"/>
    <row r="91" ht="30" hidden="1" customHeight="1" x14ac:dyDescent="0.2"/>
    <row r="92" ht="30" hidden="1" customHeight="1" x14ac:dyDescent="0.2"/>
    <row r="93" ht="30" hidden="1" customHeight="1" x14ac:dyDescent="0.2"/>
    <row r="94" ht="30" hidden="1" customHeight="1" x14ac:dyDescent="0.2"/>
    <row r="95" ht="30" hidden="1" customHeight="1" x14ac:dyDescent="0.2"/>
    <row r="96" ht="30" hidden="1" customHeight="1" x14ac:dyDescent="0.2"/>
    <row r="97" ht="30" hidden="1" customHeight="1" x14ac:dyDescent="0.2"/>
    <row r="98" ht="30" hidden="1" customHeight="1" x14ac:dyDescent="0.2"/>
    <row r="99" ht="30" hidden="1" customHeight="1" x14ac:dyDescent="0.2"/>
    <row r="100" x14ac:dyDescent="0.2"/>
  </sheetData>
  <mergeCells count="4">
    <mergeCell ref="C5:K5"/>
    <mergeCell ref="C7:K11"/>
    <mergeCell ref="C4:K4"/>
    <mergeCell ref="C6:K6"/>
  </mergeCells>
  <dataValidations disablePrompts="1" count="1">
    <dataValidation type="list" allowBlank="1" showInputMessage="1" showErrorMessage="1" sqref="C5:K5" xr:uid="{00000000-0002-0000-0A00-000000000000}">
      <formula1>$C$59:$C$73</formula1>
    </dataValidation>
  </dataValidations>
  <pageMargins left="0.511811024" right="0.511811024" top="0.78740157499999996" bottom="0.78740157499999996" header="0.31496062000000002" footer="0.31496062000000002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Plan11"/>
  <dimension ref="A1:XFD208"/>
  <sheetViews>
    <sheetView showGridLines="0" zoomScale="90" zoomScaleNormal="90" zoomScalePageLayoutView="90" workbookViewId="0">
      <pane ySplit="7" topLeftCell="A8" activePane="bottomLeft" state="frozen"/>
      <selection activeCell="B1" sqref="B1"/>
      <selection pane="bottomLeft" activeCell="B1" sqref="B1"/>
    </sheetView>
  </sheetViews>
  <sheetFormatPr defaultColWidth="8.875" defaultRowHeight="0" customHeight="1" zeroHeight="1" x14ac:dyDescent="0.2"/>
  <cols>
    <col min="1" max="1" width="27.7109375" style="1" customWidth="1"/>
    <col min="2" max="2" width="3.765625" customWidth="1"/>
    <col min="3" max="3" width="47.21484375" customWidth="1"/>
    <col min="4" max="4" width="19.7734375" customWidth="1"/>
    <col min="5" max="5" width="22.46484375" customWidth="1"/>
    <col min="6" max="6" width="33.359375" customWidth="1"/>
    <col min="7" max="7" width="31.74609375" customWidth="1"/>
    <col min="8" max="9" width="21.65625" customWidth="1"/>
    <col min="10" max="10" width="24.34765625" customWidth="1"/>
    <col min="11" max="11" width="8.7421875" hidden="1" customWidth="1"/>
    <col min="12" max="12" width="15.33203125" hidden="1" customWidth="1"/>
    <col min="13" max="14" width="11.296875" hidden="1" customWidth="1"/>
    <col min="15" max="17" width="18.4296875" hidden="1" customWidth="1"/>
    <col min="18" max="18" width="10.35546875" hidden="1" customWidth="1"/>
    <col min="19" max="19" width="8.7421875" hidden="1" customWidth="1"/>
    <col min="20" max="20" width="13.31640625" hidden="1" customWidth="1"/>
    <col min="21" max="22" width="20.4453125" hidden="1" customWidth="1"/>
    <col min="23" max="23" width="10.35546875" hidden="1" customWidth="1"/>
    <col min="24" max="26" width="10.22265625" hidden="1" customWidth="1"/>
    <col min="27" max="27" width="13.71875" hidden="1" customWidth="1"/>
    <col min="28" max="28" width="15.73828125" hidden="1" customWidth="1"/>
    <col min="29" max="29" width="22.734375" hidden="1" customWidth="1"/>
    <col min="30" max="34" width="8.7421875" hidden="1" customWidth="1"/>
    <col min="35" max="38" width="8.7421875" customWidth="1"/>
  </cols>
  <sheetData>
    <row r="1" spans="1:16384" s="4" customFormat="1" ht="34.35" customHeight="1" x14ac:dyDescent="0.3">
      <c r="A1" s="1"/>
      <c r="C1" s="5" t="s">
        <v>15</v>
      </c>
      <c r="AE1" s="4" t="s">
        <v>52</v>
      </c>
      <c r="AF1" s="4" t="str">
        <f>IF(ISERROR(IF(Cad_Outros!E9="","",Cad_Outros!E9)),"",IF(Cad_Outros!E9="","",Cad_Outros!E9))</f>
        <v>Ensino fundamental</v>
      </c>
      <c r="AG1" s="4" t="str">
        <f>IF(ISERROR(IF(Cad!C8="","",Cad!C8)),"",IF(Cad!C8="","",Cad!C8))</f>
        <v>Designer I</v>
      </c>
    </row>
    <row r="2" spans="1:16384" s="4" customFormat="1" ht="21.6" customHeight="1" x14ac:dyDescent="0.2">
      <c r="A2" s="1"/>
      <c r="AE2" s="4" t="s">
        <v>53</v>
      </c>
      <c r="AF2" s="4" t="str">
        <f>IF(ISERROR(IF(Cad_Outros!E10="","",Cad_Outros!E10)),"",IF(Cad_Outros!E10="","",Cad_Outros!E10))</f>
        <v>Ensino médio</v>
      </c>
      <c r="AG2" s="4" t="str">
        <f>IF(ISERROR(IF(Cad!C9="","",Cad!C9)),"",IF(Cad!C9="","",Cad!C9))</f>
        <v>Designer II</v>
      </c>
    </row>
    <row r="3" spans="1:16384" s="4" customFormat="1" ht="21.6" customHeight="1" x14ac:dyDescent="0.2">
      <c r="A3" s="1"/>
      <c r="AF3" s="4" t="str">
        <f>IF(ISERROR(IF(Cad_Outros!E11="","",Cad_Outros!E11)),"",IF(Cad_Outros!E11="","",Cad_Outros!E11))</f>
        <v>Superior completo</v>
      </c>
      <c r="AG3" s="4" t="str">
        <f>IF(ISERROR(IF(Cad!C10="","",Cad!C10)),"",IF(Cad!C10="","",Cad!C10))</f>
        <v>Designer III</v>
      </c>
    </row>
    <row r="4" spans="1:16384" s="106" customFormat="1" ht="45" customHeight="1" x14ac:dyDescent="0.2">
      <c r="A4" s="99"/>
      <c r="B4" s="104"/>
      <c r="C4" s="104"/>
      <c r="D4" s="104"/>
      <c r="E4" s="104"/>
      <c r="F4" s="104"/>
      <c r="G4" s="104"/>
      <c r="H4" s="104"/>
      <c r="I4" s="104"/>
      <c r="J4" s="104"/>
      <c r="K4" s="104"/>
      <c r="L4" s="104"/>
      <c r="M4" s="104"/>
      <c r="N4" s="104"/>
      <c r="O4" s="104"/>
      <c r="P4" s="104"/>
      <c r="Q4" s="104"/>
      <c r="R4" s="104"/>
      <c r="S4" s="104"/>
      <c r="T4" s="104"/>
      <c r="U4" s="104"/>
      <c r="V4" s="104"/>
      <c r="W4" s="104"/>
      <c r="X4" s="104"/>
      <c r="Y4" s="104"/>
      <c r="Z4" s="104"/>
      <c r="AA4" s="104"/>
      <c r="AB4" s="104"/>
      <c r="AC4" s="104"/>
      <c r="AD4" s="104"/>
      <c r="AE4" s="104"/>
      <c r="AF4" s="104"/>
      <c r="AG4" s="104"/>
      <c r="AH4" s="104"/>
      <c r="AI4" s="104"/>
      <c r="AJ4" s="104"/>
      <c r="AK4" s="104"/>
      <c r="AL4" s="104"/>
      <c r="AM4" s="104"/>
      <c r="AN4" s="104"/>
      <c r="AO4" s="104"/>
      <c r="AP4" s="104"/>
      <c r="AQ4" s="104"/>
      <c r="AR4" s="104"/>
      <c r="AS4" s="104"/>
      <c r="AT4" s="104"/>
      <c r="AU4" s="104"/>
      <c r="AV4" s="104"/>
      <c r="AW4" s="104"/>
      <c r="AX4" s="104"/>
      <c r="AY4" s="104"/>
      <c r="AZ4" s="104"/>
      <c r="BA4" s="104"/>
      <c r="BB4" s="104"/>
      <c r="BC4" s="104"/>
      <c r="BD4" s="104"/>
      <c r="BE4" s="104"/>
      <c r="BF4" s="104"/>
      <c r="BG4" s="104"/>
      <c r="BH4" s="104"/>
      <c r="BI4" s="104"/>
      <c r="BJ4" s="104"/>
      <c r="BK4" s="104"/>
      <c r="BL4" s="104"/>
      <c r="BM4" s="104"/>
      <c r="BN4" s="104"/>
      <c r="BO4" s="104"/>
      <c r="BP4" s="104"/>
      <c r="BQ4" s="104"/>
      <c r="BR4" s="104"/>
      <c r="BS4" s="104"/>
      <c r="BT4" s="104"/>
      <c r="BU4" s="104"/>
      <c r="BV4" s="104"/>
      <c r="BW4" s="104"/>
      <c r="BX4" s="104"/>
      <c r="BY4" s="104"/>
      <c r="BZ4" s="104"/>
      <c r="CA4" s="104"/>
      <c r="CB4" s="104"/>
      <c r="CC4" s="104"/>
      <c r="CD4" s="104"/>
      <c r="CE4" s="104"/>
      <c r="CF4" s="104"/>
      <c r="CG4" s="104"/>
      <c r="CH4" s="104"/>
      <c r="CI4" s="104"/>
      <c r="CJ4" s="104"/>
      <c r="CK4" s="104"/>
      <c r="CL4" s="104"/>
      <c r="CM4" s="104"/>
      <c r="CN4" s="104"/>
      <c r="CO4" s="104"/>
      <c r="CP4" s="104"/>
      <c r="CQ4" s="104"/>
      <c r="CR4" s="104"/>
      <c r="CS4" s="104"/>
      <c r="CT4" s="104"/>
      <c r="CU4" s="104"/>
      <c r="CV4" s="104"/>
      <c r="CW4" s="104"/>
      <c r="CX4" s="104"/>
      <c r="CY4" s="104"/>
      <c r="CZ4" s="104"/>
      <c r="DA4" s="104"/>
      <c r="DB4" s="104"/>
      <c r="DC4" s="104"/>
      <c r="DD4" s="104"/>
      <c r="DE4" s="104"/>
      <c r="DF4" s="104"/>
      <c r="DG4" s="104"/>
      <c r="DH4" s="104"/>
      <c r="DI4" s="104"/>
      <c r="DJ4" s="104"/>
      <c r="DK4" s="104"/>
      <c r="DL4" s="104"/>
      <c r="DM4" s="104"/>
      <c r="DN4" s="104"/>
      <c r="DO4" s="104"/>
      <c r="DP4" s="104"/>
      <c r="DQ4" s="104"/>
      <c r="DR4" s="104"/>
      <c r="DS4" s="104"/>
      <c r="DT4" s="104"/>
      <c r="DU4" s="104"/>
      <c r="DV4" s="104"/>
      <c r="DW4" s="104"/>
      <c r="DX4" s="104"/>
      <c r="DY4" s="104"/>
      <c r="DZ4" s="104"/>
      <c r="EA4" s="104"/>
      <c r="EB4" s="104"/>
      <c r="EC4" s="104"/>
      <c r="ED4" s="104"/>
      <c r="EE4" s="104"/>
      <c r="EF4" s="104"/>
      <c r="EG4" s="104"/>
      <c r="EH4" s="104"/>
      <c r="EI4" s="104"/>
      <c r="EJ4" s="104"/>
      <c r="EK4" s="104"/>
      <c r="EL4" s="104"/>
      <c r="EM4" s="104"/>
      <c r="EN4" s="104"/>
      <c r="EO4" s="104"/>
      <c r="EP4" s="104"/>
      <c r="EQ4" s="104"/>
      <c r="ER4" s="104"/>
      <c r="ES4" s="104"/>
      <c r="ET4" s="104"/>
      <c r="EU4" s="104"/>
      <c r="EV4" s="104"/>
      <c r="EW4" s="104"/>
      <c r="EX4" s="104"/>
      <c r="EY4" s="104"/>
      <c r="EZ4" s="104"/>
      <c r="FA4" s="104"/>
      <c r="FB4" s="104"/>
      <c r="FC4" s="104"/>
      <c r="FD4" s="104"/>
      <c r="FE4" s="104"/>
      <c r="FF4" s="104"/>
      <c r="FG4" s="104"/>
      <c r="FH4" s="104"/>
      <c r="FI4" s="104"/>
      <c r="FJ4" s="104"/>
      <c r="FK4" s="104"/>
      <c r="FL4" s="104"/>
      <c r="FM4" s="104"/>
      <c r="FN4" s="104"/>
      <c r="FO4" s="104"/>
      <c r="FP4" s="104"/>
      <c r="FQ4" s="104"/>
      <c r="FR4" s="104"/>
      <c r="FS4" s="104"/>
      <c r="FT4" s="104"/>
      <c r="FU4" s="104"/>
      <c r="FV4" s="104"/>
      <c r="FW4" s="104"/>
      <c r="FX4" s="104"/>
      <c r="FY4" s="104"/>
      <c r="FZ4" s="104"/>
      <c r="GA4" s="104"/>
      <c r="GB4" s="104"/>
      <c r="GC4" s="104"/>
      <c r="GD4" s="104"/>
      <c r="GE4" s="104"/>
      <c r="GF4" s="104"/>
      <c r="GG4" s="104"/>
      <c r="GH4" s="104"/>
      <c r="GI4" s="104"/>
      <c r="GJ4" s="104"/>
      <c r="GK4" s="104"/>
      <c r="GL4" s="104"/>
      <c r="GM4" s="104"/>
      <c r="GN4" s="104"/>
      <c r="GO4" s="104"/>
      <c r="GP4" s="104"/>
      <c r="GQ4" s="104"/>
      <c r="GR4" s="104"/>
      <c r="GS4" s="104"/>
      <c r="GT4" s="104"/>
      <c r="GU4" s="104"/>
      <c r="GV4" s="104"/>
      <c r="GW4" s="104"/>
      <c r="GX4" s="104"/>
      <c r="GY4" s="104"/>
      <c r="GZ4" s="104"/>
      <c r="HA4" s="104"/>
      <c r="HB4" s="104"/>
      <c r="HC4" s="104"/>
      <c r="HD4" s="104"/>
      <c r="HE4" s="104"/>
      <c r="HF4" s="104"/>
      <c r="HG4" s="104"/>
      <c r="HH4" s="104"/>
      <c r="HI4" s="104"/>
      <c r="HJ4" s="104"/>
      <c r="HK4" s="104"/>
      <c r="HL4" s="104"/>
      <c r="HM4" s="104"/>
      <c r="HN4" s="104"/>
      <c r="HO4" s="104"/>
      <c r="HP4" s="104"/>
      <c r="HQ4" s="104"/>
      <c r="HR4" s="104"/>
      <c r="HS4" s="104"/>
      <c r="HT4" s="104"/>
      <c r="HU4" s="104"/>
      <c r="HV4" s="104"/>
      <c r="HW4" s="104"/>
      <c r="HX4" s="104"/>
      <c r="HY4" s="104"/>
      <c r="HZ4" s="104"/>
      <c r="IA4" s="104"/>
      <c r="IB4" s="104"/>
      <c r="IC4" s="104"/>
      <c r="ID4" s="104"/>
      <c r="IE4" s="104"/>
      <c r="IF4" s="104"/>
      <c r="IG4" s="104"/>
      <c r="IH4" s="104"/>
      <c r="II4" s="104"/>
      <c r="IJ4" s="104"/>
      <c r="IK4" s="104"/>
      <c r="IL4" s="104"/>
      <c r="IM4" s="104"/>
      <c r="IN4" s="104"/>
      <c r="IO4" s="104"/>
      <c r="IP4" s="104"/>
      <c r="IQ4" s="104"/>
      <c r="IR4" s="104"/>
      <c r="IS4" s="104"/>
      <c r="IT4" s="104"/>
      <c r="IU4" s="104"/>
      <c r="IV4" s="104"/>
      <c r="IW4" s="104"/>
      <c r="IX4" s="104"/>
      <c r="IY4" s="104"/>
      <c r="IZ4" s="104"/>
      <c r="JA4" s="104"/>
      <c r="JB4" s="104"/>
      <c r="JC4" s="104"/>
      <c r="JD4" s="104"/>
      <c r="JE4" s="104"/>
      <c r="JF4" s="104"/>
      <c r="JG4" s="104"/>
      <c r="JH4" s="104"/>
      <c r="JI4" s="104"/>
      <c r="JJ4" s="104"/>
      <c r="JK4" s="104"/>
      <c r="JL4" s="104"/>
      <c r="JM4" s="104"/>
      <c r="JN4" s="104"/>
      <c r="JO4" s="104"/>
      <c r="JP4" s="104"/>
      <c r="JQ4" s="104"/>
      <c r="JR4" s="104"/>
      <c r="JS4" s="104"/>
      <c r="JT4" s="104"/>
      <c r="JU4" s="104"/>
      <c r="JV4" s="104"/>
      <c r="JW4" s="104"/>
      <c r="JX4" s="104"/>
      <c r="JY4" s="104"/>
      <c r="JZ4" s="104"/>
      <c r="KA4" s="104"/>
      <c r="KB4" s="104"/>
      <c r="KC4" s="104"/>
      <c r="KD4" s="104"/>
      <c r="KE4" s="104"/>
      <c r="KF4" s="104"/>
      <c r="KG4" s="104"/>
      <c r="KH4" s="104"/>
      <c r="KI4" s="104"/>
      <c r="KJ4" s="104"/>
      <c r="KK4" s="104"/>
      <c r="KL4" s="104"/>
      <c r="KM4" s="104"/>
      <c r="KN4" s="104"/>
      <c r="KO4" s="104"/>
      <c r="KP4" s="104"/>
      <c r="KQ4" s="104"/>
      <c r="KR4" s="104"/>
      <c r="KS4" s="104"/>
      <c r="KT4" s="104"/>
      <c r="KU4" s="104"/>
      <c r="KV4" s="104"/>
      <c r="KW4" s="104"/>
      <c r="KX4" s="104"/>
      <c r="KY4" s="104"/>
      <c r="KZ4" s="104"/>
      <c r="LA4" s="104"/>
      <c r="LB4" s="104"/>
      <c r="LC4" s="104"/>
      <c r="LD4" s="104"/>
      <c r="LE4" s="104"/>
      <c r="LF4" s="104"/>
      <c r="LG4" s="104"/>
      <c r="LH4" s="104"/>
      <c r="LI4" s="104"/>
      <c r="LJ4" s="104"/>
      <c r="LK4" s="104"/>
      <c r="LL4" s="104"/>
      <c r="LM4" s="104"/>
      <c r="LN4" s="104"/>
      <c r="LO4" s="104"/>
      <c r="LP4" s="104"/>
      <c r="LQ4" s="104"/>
      <c r="LR4" s="104"/>
      <c r="LS4" s="104"/>
      <c r="LT4" s="104"/>
      <c r="LU4" s="104"/>
      <c r="LV4" s="104"/>
      <c r="LW4" s="104"/>
      <c r="LX4" s="104"/>
      <c r="LY4" s="104"/>
      <c r="LZ4" s="104"/>
      <c r="MA4" s="104"/>
      <c r="MB4" s="104"/>
      <c r="MC4" s="104"/>
      <c r="MD4" s="104"/>
      <c r="ME4" s="104"/>
      <c r="MF4" s="104"/>
      <c r="MG4" s="104"/>
      <c r="MH4" s="104"/>
      <c r="MI4" s="104"/>
      <c r="MJ4" s="104"/>
      <c r="MK4" s="104"/>
      <c r="ML4" s="104"/>
      <c r="MM4" s="104"/>
      <c r="MN4" s="104"/>
      <c r="MO4" s="104"/>
      <c r="MP4" s="104"/>
      <c r="MQ4" s="104"/>
      <c r="MR4" s="104"/>
      <c r="MS4" s="104"/>
      <c r="MT4" s="104"/>
      <c r="MU4" s="104"/>
      <c r="MV4" s="104"/>
      <c r="MW4" s="104"/>
      <c r="MX4" s="104"/>
      <c r="MY4" s="104"/>
      <c r="MZ4" s="104"/>
      <c r="NA4" s="104"/>
      <c r="NB4" s="104"/>
      <c r="NC4" s="104"/>
      <c r="ND4" s="104"/>
      <c r="NE4" s="104"/>
      <c r="NF4" s="104"/>
      <c r="NG4" s="104"/>
      <c r="NH4" s="104"/>
      <c r="NI4" s="104"/>
      <c r="NJ4" s="104"/>
      <c r="NK4" s="104"/>
      <c r="NL4" s="104"/>
      <c r="NM4" s="104"/>
      <c r="NN4" s="104"/>
      <c r="NO4" s="104"/>
      <c r="NP4" s="104"/>
      <c r="NQ4" s="104"/>
      <c r="NR4" s="104"/>
      <c r="NS4" s="104"/>
      <c r="NT4" s="104"/>
      <c r="NU4" s="104"/>
      <c r="NV4" s="104"/>
      <c r="NW4" s="104"/>
      <c r="NX4" s="104"/>
      <c r="NY4" s="104"/>
      <c r="NZ4" s="104"/>
      <c r="OA4" s="104"/>
      <c r="OB4" s="104"/>
      <c r="OC4" s="104"/>
      <c r="OD4" s="104"/>
      <c r="OE4" s="104"/>
      <c r="OF4" s="104"/>
      <c r="OG4" s="104"/>
      <c r="OH4" s="104"/>
      <c r="OI4" s="104"/>
      <c r="OJ4" s="104"/>
      <c r="OK4" s="104"/>
      <c r="OL4" s="104"/>
      <c r="OM4" s="104"/>
      <c r="ON4" s="104"/>
      <c r="OO4" s="104"/>
      <c r="OP4" s="104"/>
      <c r="OQ4" s="104"/>
      <c r="OR4" s="104"/>
      <c r="OS4" s="104"/>
      <c r="OT4" s="104"/>
      <c r="OU4" s="104"/>
      <c r="OV4" s="104"/>
      <c r="OW4" s="104"/>
      <c r="OX4" s="104"/>
      <c r="OY4" s="104"/>
      <c r="OZ4" s="104"/>
      <c r="PA4" s="104"/>
      <c r="PB4" s="104"/>
      <c r="PC4" s="104"/>
      <c r="PD4" s="104"/>
      <c r="PE4" s="104"/>
      <c r="PF4" s="104"/>
      <c r="PG4" s="104"/>
      <c r="PH4" s="104"/>
      <c r="PI4" s="104"/>
      <c r="PJ4" s="104"/>
      <c r="PK4" s="104"/>
      <c r="PL4" s="104"/>
      <c r="PM4" s="104"/>
      <c r="PN4" s="104"/>
      <c r="PO4" s="104"/>
      <c r="PP4" s="104"/>
      <c r="PQ4" s="104"/>
      <c r="PR4" s="104"/>
      <c r="PS4" s="104"/>
      <c r="PT4" s="104"/>
      <c r="PU4" s="104"/>
      <c r="PV4" s="104"/>
      <c r="PW4" s="104"/>
      <c r="PX4" s="104"/>
      <c r="PY4" s="104"/>
      <c r="PZ4" s="104"/>
      <c r="QA4" s="104"/>
      <c r="QB4" s="104"/>
      <c r="QC4" s="104"/>
      <c r="QD4" s="104"/>
      <c r="QE4" s="104"/>
      <c r="QF4" s="104"/>
      <c r="QG4" s="104"/>
      <c r="QH4" s="104"/>
      <c r="QI4" s="104"/>
      <c r="QJ4" s="104"/>
      <c r="QK4" s="104"/>
      <c r="QL4" s="104"/>
      <c r="QM4" s="104"/>
      <c r="QN4" s="104"/>
      <c r="QO4" s="104"/>
      <c r="QP4" s="104"/>
      <c r="QQ4" s="104"/>
      <c r="QR4" s="104"/>
      <c r="QS4" s="104"/>
      <c r="QT4" s="104"/>
      <c r="QU4" s="104"/>
      <c r="QV4" s="104"/>
      <c r="QW4" s="104"/>
      <c r="QX4" s="104"/>
      <c r="QY4" s="104"/>
      <c r="QZ4" s="104"/>
      <c r="RA4" s="104"/>
      <c r="RB4" s="104"/>
      <c r="RC4" s="104"/>
      <c r="RD4" s="104"/>
      <c r="RE4" s="104"/>
      <c r="RF4" s="104"/>
      <c r="RG4" s="104"/>
      <c r="RH4" s="104"/>
      <c r="RI4" s="104"/>
      <c r="RJ4" s="104"/>
      <c r="RK4" s="104"/>
      <c r="RL4" s="104"/>
      <c r="RM4" s="104"/>
      <c r="RN4" s="104"/>
      <c r="RO4" s="104"/>
      <c r="RP4" s="104"/>
      <c r="RQ4" s="104"/>
      <c r="RR4" s="104"/>
      <c r="RS4" s="104"/>
      <c r="RT4" s="104"/>
      <c r="RU4" s="104"/>
      <c r="RV4" s="104"/>
      <c r="RW4" s="104"/>
      <c r="RX4" s="104"/>
      <c r="RY4" s="104"/>
      <c r="RZ4" s="104"/>
      <c r="SA4" s="104"/>
      <c r="SB4" s="104"/>
      <c r="SC4" s="104"/>
      <c r="SD4" s="104"/>
      <c r="SE4" s="104"/>
      <c r="SF4" s="104"/>
      <c r="SG4" s="104"/>
      <c r="SH4" s="104"/>
      <c r="SI4" s="104"/>
      <c r="SJ4" s="104"/>
      <c r="SK4" s="104"/>
      <c r="SL4" s="104"/>
      <c r="SM4" s="104"/>
      <c r="SN4" s="104"/>
      <c r="SO4" s="104"/>
      <c r="SP4" s="104"/>
      <c r="SQ4" s="104"/>
      <c r="SR4" s="104"/>
      <c r="SS4" s="104"/>
      <c r="ST4" s="104"/>
      <c r="SU4" s="104"/>
      <c r="SV4" s="104"/>
      <c r="SW4" s="104"/>
      <c r="SX4" s="104"/>
      <c r="SY4" s="104"/>
      <c r="SZ4" s="104"/>
      <c r="TA4" s="104"/>
      <c r="TB4" s="104"/>
      <c r="TC4" s="104"/>
      <c r="TD4" s="104"/>
      <c r="TE4" s="104"/>
      <c r="TF4" s="104"/>
      <c r="TG4" s="104"/>
      <c r="TH4" s="104"/>
      <c r="TI4" s="104"/>
      <c r="TJ4" s="104"/>
      <c r="TK4" s="104"/>
      <c r="TL4" s="104"/>
      <c r="TM4" s="104"/>
      <c r="TN4" s="104"/>
      <c r="TO4" s="104"/>
      <c r="TP4" s="104"/>
      <c r="TQ4" s="104"/>
      <c r="TR4" s="104"/>
      <c r="TS4" s="104"/>
      <c r="TT4" s="104"/>
      <c r="TU4" s="104"/>
      <c r="TV4" s="104"/>
      <c r="TW4" s="104"/>
      <c r="TX4" s="104"/>
      <c r="TY4" s="104"/>
      <c r="TZ4" s="104"/>
      <c r="UA4" s="104"/>
      <c r="UB4" s="104"/>
      <c r="UC4" s="104"/>
      <c r="UD4" s="104"/>
      <c r="UE4" s="104"/>
      <c r="UF4" s="104"/>
      <c r="UG4" s="104"/>
      <c r="UH4" s="104"/>
      <c r="UI4" s="104"/>
      <c r="UJ4" s="104"/>
      <c r="UK4" s="104"/>
      <c r="UL4" s="104"/>
      <c r="UM4" s="104"/>
      <c r="UN4" s="104"/>
      <c r="UO4" s="104"/>
      <c r="UP4" s="104"/>
      <c r="UQ4" s="104"/>
      <c r="UR4" s="104"/>
      <c r="US4" s="104"/>
      <c r="UT4" s="104"/>
      <c r="UU4" s="104"/>
      <c r="UV4" s="104"/>
      <c r="UW4" s="104"/>
      <c r="UX4" s="104"/>
      <c r="UY4" s="104"/>
      <c r="UZ4" s="104"/>
      <c r="VA4" s="104"/>
      <c r="VB4" s="104"/>
      <c r="VC4" s="104"/>
      <c r="VD4" s="104"/>
      <c r="VE4" s="104"/>
      <c r="VF4" s="104"/>
      <c r="VG4" s="104"/>
      <c r="VH4" s="104"/>
      <c r="VI4" s="104"/>
      <c r="VJ4" s="104"/>
      <c r="VK4" s="104"/>
      <c r="VL4" s="104"/>
      <c r="VM4" s="104"/>
      <c r="VN4" s="104"/>
      <c r="VO4" s="104"/>
      <c r="VP4" s="104"/>
      <c r="VQ4" s="104"/>
      <c r="VR4" s="104"/>
      <c r="VS4" s="104"/>
      <c r="VT4" s="104"/>
      <c r="VU4" s="104"/>
      <c r="VV4" s="104"/>
      <c r="VW4" s="104"/>
      <c r="VX4" s="104"/>
      <c r="VY4" s="104"/>
      <c r="VZ4" s="104"/>
      <c r="WA4" s="104"/>
      <c r="WB4" s="104"/>
      <c r="WC4" s="104"/>
      <c r="WD4" s="104"/>
      <c r="WE4" s="104"/>
      <c r="WF4" s="104"/>
      <c r="WG4" s="104"/>
      <c r="WH4" s="104"/>
      <c r="WI4" s="104"/>
      <c r="WJ4" s="104"/>
      <c r="WK4" s="104"/>
      <c r="WL4" s="104"/>
      <c r="WM4" s="104"/>
      <c r="WN4" s="104"/>
      <c r="WO4" s="104"/>
      <c r="WP4" s="104"/>
      <c r="WQ4" s="104"/>
      <c r="WR4" s="104"/>
      <c r="WS4" s="104"/>
      <c r="WT4" s="104"/>
      <c r="WU4" s="104"/>
      <c r="WV4" s="104"/>
      <c r="WW4" s="104"/>
      <c r="WX4" s="104"/>
      <c r="WY4" s="104"/>
      <c r="WZ4" s="104"/>
      <c r="XA4" s="104"/>
      <c r="XB4" s="104"/>
      <c r="XC4" s="104"/>
      <c r="XD4" s="104"/>
      <c r="XE4" s="104"/>
      <c r="XF4" s="104"/>
      <c r="XG4" s="104"/>
      <c r="XH4" s="104"/>
      <c r="XI4" s="104"/>
      <c r="XJ4" s="104"/>
      <c r="XK4" s="104"/>
      <c r="XL4" s="104"/>
      <c r="XM4" s="104"/>
      <c r="XN4" s="104"/>
      <c r="XO4" s="104"/>
      <c r="XP4" s="104"/>
      <c r="XQ4" s="104"/>
      <c r="XR4" s="104"/>
      <c r="XS4" s="104"/>
      <c r="XT4" s="104"/>
      <c r="XU4" s="104"/>
      <c r="XV4" s="104"/>
      <c r="XW4" s="104"/>
      <c r="XX4" s="104"/>
      <c r="XY4" s="104"/>
      <c r="XZ4" s="104"/>
      <c r="YA4" s="104"/>
      <c r="YB4" s="104"/>
      <c r="YC4" s="104"/>
      <c r="YD4" s="104"/>
      <c r="YE4" s="104"/>
      <c r="YF4" s="104"/>
      <c r="YG4" s="104"/>
      <c r="YH4" s="104"/>
      <c r="YI4" s="104"/>
      <c r="YJ4" s="104"/>
      <c r="YK4" s="104"/>
      <c r="YL4" s="104"/>
      <c r="YM4" s="104"/>
      <c r="YN4" s="104"/>
      <c r="YO4" s="104"/>
      <c r="YP4" s="104"/>
      <c r="YQ4" s="104"/>
      <c r="YR4" s="104"/>
      <c r="YS4" s="104"/>
      <c r="YT4" s="104"/>
      <c r="YU4" s="104"/>
      <c r="YV4" s="104"/>
      <c r="YW4" s="104"/>
      <c r="YX4" s="104"/>
      <c r="YY4" s="104"/>
      <c r="YZ4" s="104"/>
      <c r="ZA4" s="104"/>
      <c r="ZB4" s="104"/>
      <c r="ZC4" s="104"/>
      <c r="ZD4" s="104"/>
      <c r="ZE4" s="104"/>
      <c r="ZF4" s="104"/>
      <c r="ZG4" s="104"/>
      <c r="ZH4" s="104"/>
      <c r="ZI4" s="104"/>
      <c r="ZJ4" s="104"/>
      <c r="ZK4" s="104"/>
      <c r="ZL4" s="104"/>
      <c r="ZM4" s="104"/>
      <c r="ZN4" s="104"/>
      <c r="ZO4" s="104"/>
      <c r="ZP4" s="104"/>
      <c r="ZQ4" s="104"/>
      <c r="ZR4" s="104"/>
      <c r="ZS4" s="104"/>
      <c r="ZT4" s="104"/>
      <c r="ZU4" s="104"/>
      <c r="ZV4" s="104"/>
      <c r="ZW4" s="104"/>
      <c r="ZX4" s="104"/>
      <c r="ZY4" s="104"/>
      <c r="ZZ4" s="104"/>
      <c r="AAA4" s="104"/>
      <c r="AAB4" s="104"/>
      <c r="AAC4" s="104"/>
      <c r="AAD4" s="104"/>
      <c r="AAE4" s="104"/>
      <c r="AAF4" s="104"/>
      <c r="AAG4" s="104"/>
      <c r="AAH4" s="104"/>
      <c r="AAI4" s="104"/>
      <c r="AAJ4" s="104"/>
      <c r="AAK4" s="104"/>
      <c r="AAL4" s="104"/>
      <c r="AAM4" s="104"/>
      <c r="AAN4" s="104"/>
      <c r="AAO4" s="104"/>
      <c r="AAP4" s="104"/>
      <c r="AAQ4" s="104"/>
      <c r="AAR4" s="104"/>
      <c r="AAS4" s="104"/>
      <c r="AAT4" s="104"/>
      <c r="AAU4" s="104"/>
      <c r="AAV4" s="104"/>
      <c r="AAW4" s="104"/>
      <c r="AAX4" s="104"/>
      <c r="AAY4" s="104"/>
      <c r="AAZ4" s="104"/>
      <c r="ABA4" s="104"/>
      <c r="ABB4" s="104"/>
      <c r="ABC4" s="104"/>
      <c r="ABD4" s="104"/>
      <c r="ABE4" s="104"/>
      <c r="ABF4" s="104"/>
      <c r="ABG4" s="104"/>
      <c r="ABH4" s="104"/>
      <c r="ABI4" s="104"/>
      <c r="ABJ4" s="104"/>
      <c r="ABK4" s="104"/>
      <c r="ABL4" s="104"/>
      <c r="ABM4" s="104"/>
      <c r="ABN4" s="104"/>
      <c r="ABO4" s="104"/>
      <c r="ABP4" s="104"/>
      <c r="ABQ4" s="104"/>
      <c r="ABR4" s="104"/>
      <c r="ABS4" s="104"/>
      <c r="ABT4" s="104"/>
      <c r="ABU4" s="104"/>
      <c r="ABV4" s="104"/>
      <c r="ABW4" s="104"/>
      <c r="ABX4" s="104"/>
      <c r="ABY4" s="104"/>
      <c r="ABZ4" s="104"/>
      <c r="ACA4" s="104"/>
      <c r="ACB4" s="104"/>
      <c r="ACC4" s="104"/>
      <c r="ACD4" s="104"/>
      <c r="ACE4" s="104"/>
      <c r="ACF4" s="104"/>
      <c r="ACG4" s="104"/>
      <c r="ACH4" s="104"/>
      <c r="ACI4" s="104"/>
      <c r="ACJ4" s="104"/>
      <c r="ACK4" s="104"/>
      <c r="ACL4" s="104"/>
      <c r="ACM4" s="104"/>
      <c r="ACN4" s="104"/>
      <c r="ACO4" s="104"/>
      <c r="ACP4" s="104"/>
      <c r="ACQ4" s="104"/>
      <c r="ACR4" s="104"/>
      <c r="ACS4" s="104"/>
      <c r="ACT4" s="104"/>
      <c r="ACU4" s="104"/>
      <c r="ACV4" s="104"/>
      <c r="ACW4" s="104"/>
      <c r="ACX4" s="104"/>
      <c r="ACY4" s="104"/>
      <c r="ACZ4" s="104"/>
      <c r="ADA4" s="104"/>
      <c r="ADB4" s="104"/>
      <c r="ADC4" s="104"/>
      <c r="ADD4" s="104"/>
      <c r="ADE4" s="104"/>
      <c r="ADF4" s="104"/>
      <c r="ADG4" s="104"/>
      <c r="ADH4" s="104"/>
      <c r="ADI4" s="104"/>
      <c r="ADJ4" s="104"/>
      <c r="ADK4" s="104"/>
      <c r="ADL4" s="104"/>
      <c r="ADM4" s="104"/>
      <c r="ADN4" s="104"/>
      <c r="ADO4" s="104"/>
      <c r="ADP4" s="104"/>
      <c r="ADQ4" s="104"/>
      <c r="ADR4" s="104"/>
      <c r="ADS4" s="104"/>
      <c r="ADT4" s="104"/>
      <c r="ADU4" s="104"/>
      <c r="ADV4" s="104"/>
      <c r="ADW4" s="104"/>
      <c r="ADX4" s="104"/>
      <c r="ADY4" s="104"/>
      <c r="ADZ4" s="104"/>
      <c r="AEA4" s="104"/>
      <c r="AEB4" s="104"/>
      <c r="AEC4" s="104"/>
      <c r="AED4" s="104"/>
      <c r="AEE4" s="104"/>
      <c r="AEF4" s="104"/>
      <c r="AEG4" s="104"/>
      <c r="AEH4" s="104"/>
      <c r="AEI4" s="104"/>
      <c r="AEJ4" s="104"/>
      <c r="AEK4" s="104"/>
      <c r="AEL4" s="104"/>
      <c r="AEM4" s="104"/>
      <c r="AEN4" s="104"/>
      <c r="AEO4" s="104"/>
      <c r="AEP4" s="104"/>
      <c r="AEQ4" s="104"/>
      <c r="AER4" s="104"/>
      <c r="AES4" s="104"/>
      <c r="AET4" s="104"/>
      <c r="AEU4" s="104"/>
      <c r="AEV4" s="104"/>
      <c r="AEW4" s="104"/>
      <c r="AEX4" s="104"/>
      <c r="AEY4" s="104"/>
      <c r="AEZ4" s="104"/>
      <c r="AFA4" s="104"/>
      <c r="AFB4" s="104"/>
      <c r="AFC4" s="104"/>
      <c r="AFD4" s="104"/>
      <c r="AFE4" s="104"/>
      <c r="AFF4" s="104"/>
      <c r="AFG4" s="104"/>
      <c r="AFH4" s="104"/>
      <c r="AFI4" s="104"/>
      <c r="AFJ4" s="104"/>
      <c r="AFK4" s="104"/>
      <c r="AFL4" s="104"/>
      <c r="AFM4" s="104"/>
      <c r="AFN4" s="104"/>
      <c r="AFO4" s="104"/>
      <c r="AFP4" s="104"/>
      <c r="AFQ4" s="104"/>
      <c r="AFR4" s="104"/>
      <c r="AFS4" s="104"/>
      <c r="AFT4" s="104"/>
      <c r="AFU4" s="104"/>
      <c r="AFV4" s="104"/>
      <c r="AFW4" s="104"/>
      <c r="AFX4" s="104"/>
      <c r="AFY4" s="104"/>
      <c r="AFZ4" s="104"/>
      <c r="AGA4" s="104"/>
      <c r="AGB4" s="104"/>
      <c r="AGC4" s="104"/>
      <c r="AGD4" s="104"/>
      <c r="AGE4" s="104"/>
      <c r="AGF4" s="104"/>
      <c r="AGG4" s="104"/>
      <c r="AGH4" s="104"/>
      <c r="AGI4" s="104"/>
      <c r="AGJ4" s="104"/>
      <c r="AGK4" s="104"/>
      <c r="AGL4" s="104"/>
      <c r="AGM4" s="104"/>
      <c r="AGN4" s="104"/>
      <c r="AGO4" s="104"/>
      <c r="AGP4" s="104"/>
      <c r="AGQ4" s="104"/>
      <c r="AGR4" s="104"/>
      <c r="AGS4" s="104"/>
      <c r="AGT4" s="104"/>
      <c r="AGU4" s="104"/>
      <c r="AGV4" s="104"/>
      <c r="AGW4" s="104"/>
      <c r="AGX4" s="104"/>
      <c r="AGY4" s="104"/>
      <c r="AGZ4" s="104"/>
      <c r="AHA4" s="104"/>
      <c r="AHB4" s="104"/>
      <c r="AHC4" s="104"/>
      <c r="AHD4" s="104"/>
      <c r="AHE4" s="104"/>
      <c r="AHF4" s="104"/>
      <c r="AHG4" s="104"/>
      <c r="AHH4" s="104"/>
      <c r="AHI4" s="104"/>
      <c r="AHJ4" s="104"/>
      <c r="AHK4" s="104"/>
      <c r="AHL4" s="104"/>
      <c r="AHM4" s="104"/>
      <c r="AHN4" s="104"/>
      <c r="AHO4" s="104"/>
      <c r="AHP4" s="104"/>
      <c r="AHQ4" s="104"/>
      <c r="AHR4" s="104"/>
      <c r="AHS4" s="104"/>
      <c r="AHT4" s="104"/>
      <c r="AHU4" s="104"/>
      <c r="AHV4" s="104"/>
      <c r="AHW4" s="104"/>
      <c r="AHX4" s="104"/>
      <c r="AHY4" s="104"/>
      <c r="AHZ4" s="104"/>
      <c r="AIA4" s="104"/>
      <c r="AIB4" s="104"/>
      <c r="AIC4" s="104"/>
      <c r="AID4" s="104"/>
      <c r="AIE4" s="104"/>
      <c r="AIF4" s="104"/>
      <c r="AIG4" s="104"/>
      <c r="AIH4" s="104"/>
      <c r="AII4" s="104"/>
      <c r="AIJ4" s="104"/>
      <c r="AIK4" s="104"/>
      <c r="AIL4" s="104"/>
      <c r="AIM4" s="104"/>
      <c r="AIN4" s="104"/>
      <c r="AIO4" s="104"/>
      <c r="AIP4" s="104"/>
      <c r="AIQ4" s="104"/>
      <c r="AIR4" s="104"/>
      <c r="AIS4" s="104"/>
      <c r="AIT4" s="104"/>
      <c r="AIU4" s="104"/>
      <c r="AIV4" s="104"/>
      <c r="AIW4" s="104"/>
      <c r="AIX4" s="104"/>
      <c r="AIY4" s="104"/>
      <c r="AIZ4" s="104"/>
      <c r="AJA4" s="104"/>
      <c r="AJB4" s="104"/>
      <c r="AJC4" s="104"/>
      <c r="AJD4" s="104"/>
      <c r="AJE4" s="104"/>
      <c r="AJF4" s="104"/>
      <c r="AJG4" s="104"/>
      <c r="AJH4" s="104"/>
      <c r="AJI4" s="104"/>
      <c r="AJJ4" s="104"/>
      <c r="AJK4" s="104"/>
      <c r="AJL4" s="104"/>
      <c r="AJM4" s="104"/>
      <c r="AJN4" s="104"/>
      <c r="AJO4" s="104"/>
      <c r="AJP4" s="104"/>
      <c r="AJQ4" s="104"/>
      <c r="AJR4" s="104"/>
      <c r="AJS4" s="104"/>
      <c r="AJT4" s="104"/>
      <c r="AJU4" s="104"/>
      <c r="AJV4" s="104"/>
      <c r="AJW4" s="104"/>
      <c r="AJX4" s="104"/>
      <c r="AJY4" s="104"/>
      <c r="AJZ4" s="104"/>
      <c r="AKA4" s="104"/>
      <c r="AKB4" s="104"/>
      <c r="AKC4" s="104"/>
      <c r="AKD4" s="104"/>
      <c r="AKE4" s="104"/>
      <c r="AKF4" s="104"/>
      <c r="AKG4" s="104"/>
      <c r="AKH4" s="104"/>
      <c r="AKI4" s="104"/>
      <c r="AKJ4" s="104"/>
      <c r="AKK4" s="104"/>
      <c r="AKL4" s="104"/>
      <c r="AKM4" s="104"/>
      <c r="AKN4" s="104"/>
      <c r="AKO4" s="104"/>
      <c r="AKP4" s="104"/>
      <c r="AKQ4" s="104"/>
      <c r="AKR4" s="104"/>
      <c r="AKS4" s="104"/>
      <c r="AKT4" s="104"/>
      <c r="AKU4" s="104"/>
      <c r="AKV4" s="104"/>
      <c r="AKW4" s="104"/>
      <c r="AKX4" s="104"/>
      <c r="AKY4" s="104"/>
      <c r="AKZ4" s="104"/>
      <c r="ALA4" s="104"/>
      <c r="ALB4" s="104"/>
      <c r="ALC4" s="104"/>
      <c r="ALD4" s="104"/>
      <c r="ALE4" s="104"/>
      <c r="ALF4" s="104"/>
      <c r="ALG4" s="104"/>
      <c r="ALH4" s="104"/>
      <c r="ALI4" s="104"/>
      <c r="ALJ4" s="104"/>
      <c r="ALK4" s="104"/>
      <c r="ALL4" s="104"/>
      <c r="ALM4" s="104"/>
      <c r="ALN4" s="104"/>
      <c r="ALO4" s="104"/>
      <c r="ALP4" s="104"/>
      <c r="ALQ4" s="104"/>
      <c r="ALR4" s="104"/>
      <c r="ALS4" s="104"/>
      <c r="ALT4" s="104"/>
      <c r="ALU4" s="104"/>
      <c r="ALV4" s="104"/>
      <c r="ALW4" s="104"/>
      <c r="ALX4" s="104"/>
      <c r="ALY4" s="104"/>
      <c r="ALZ4" s="104"/>
      <c r="AMA4" s="104"/>
      <c r="AMB4" s="104"/>
      <c r="AMC4" s="104"/>
      <c r="AMD4" s="104"/>
      <c r="AME4" s="104"/>
      <c r="AMF4" s="104"/>
      <c r="AMG4" s="104"/>
      <c r="AMH4" s="104"/>
      <c r="AMI4" s="104"/>
      <c r="AMJ4" s="104"/>
      <c r="AMK4" s="104"/>
      <c r="AML4" s="104"/>
      <c r="AMM4" s="104"/>
      <c r="AMN4" s="104"/>
      <c r="AMO4" s="104"/>
      <c r="AMP4" s="104"/>
      <c r="AMQ4" s="104"/>
      <c r="AMR4" s="104"/>
      <c r="AMS4" s="104"/>
      <c r="AMT4" s="104"/>
      <c r="AMU4" s="104"/>
      <c r="AMV4" s="104"/>
      <c r="AMW4" s="104"/>
      <c r="AMX4" s="104"/>
      <c r="AMY4" s="104"/>
      <c r="AMZ4" s="104"/>
      <c r="ANA4" s="104"/>
      <c r="ANB4" s="104"/>
      <c r="ANC4" s="104"/>
      <c r="AND4" s="104"/>
      <c r="ANE4" s="104"/>
      <c r="ANF4" s="104"/>
      <c r="ANG4" s="104"/>
      <c r="ANH4" s="104"/>
      <c r="ANI4" s="104"/>
      <c r="ANJ4" s="104"/>
      <c r="ANK4" s="104"/>
      <c r="ANL4" s="104"/>
      <c r="ANM4" s="104"/>
      <c r="ANN4" s="104"/>
      <c r="ANO4" s="104"/>
      <c r="ANP4" s="104"/>
      <c r="ANQ4" s="104"/>
      <c r="ANR4" s="104"/>
      <c r="ANS4" s="104"/>
      <c r="ANT4" s="104"/>
      <c r="ANU4" s="104"/>
      <c r="ANV4" s="104"/>
      <c r="ANW4" s="104"/>
      <c r="ANX4" s="104"/>
      <c r="ANY4" s="104"/>
      <c r="ANZ4" s="104"/>
      <c r="AOA4" s="104"/>
      <c r="AOB4" s="104"/>
      <c r="AOC4" s="104"/>
      <c r="AOD4" s="104"/>
      <c r="AOE4" s="104"/>
      <c r="AOF4" s="104"/>
      <c r="AOG4" s="104"/>
      <c r="AOH4" s="104"/>
      <c r="AOI4" s="104"/>
      <c r="AOJ4" s="104"/>
      <c r="AOK4" s="104"/>
      <c r="AOL4" s="104"/>
      <c r="AOM4" s="104"/>
      <c r="AON4" s="104"/>
      <c r="AOO4" s="104"/>
      <c r="AOP4" s="104"/>
      <c r="AOQ4" s="104"/>
      <c r="AOR4" s="104"/>
      <c r="AOS4" s="104"/>
      <c r="AOT4" s="104"/>
      <c r="AOU4" s="104"/>
      <c r="AOV4" s="104"/>
      <c r="AOW4" s="104"/>
      <c r="AOX4" s="104"/>
      <c r="AOY4" s="104"/>
      <c r="AOZ4" s="104"/>
      <c r="APA4" s="104"/>
      <c r="APB4" s="104"/>
      <c r="APC4" s="104"/>
      <c r="APD4" s="104"/>
      <c r="APE4" s="104"/>
      <c r="APF4" s="104"/>
      <c r="APG4" s="104"/>
      <c r="APH4" s="104"/>
      <c r="API4" s="104"/>
      <c r="APJ4" s="104"/>
      <c r="APK4" s="104"/>
      <c r="APL4" s="104"/>
      <c r="APM4" s="104"/>
      <c r="APN4" s="104"/>
      <c r="APO4" s="104"/>
      <c r="APP4" s="104"/>
      <c r="APQ4" s="104"/>
      <c r="APR4" s="104"/>
      <c r="APS4" s="104"/>
      <c r="APT4" s="104"/>
      <c r="APU4" s="104"/>
      <c r="APV4" s="104"/>
      <c r="APW4" s="104"/>
      <c r="APX4" s="104"/>
      <c r="APY4" s="104"/>
      <c r="APZ4" s="104"/>
      <c r="AQA4" s="104"/>
      <c r="AQB4" s="104"/>
      <c r="AQC4" s="104"/>
      <c r="AQD4" s="104"/>
      <c r="AQE4" s="104"/>
      <c r="AQF4" s="104"/>
      <c r="AQG4" s="104"/>
      <c r="AQH4" s="104"/>
      <c r="AQI4" s="104"/>
      <c r="AQJ4" s="104"/>
      <c r="AQK4" s="104"/>
      <c r="AQL4" s="104"/>
      <c r="AQM4" s="104"/>
      <c r="AQN4" s="104"/>
      <c r="AQO4" s="104"/>
      <c r="AQP4" s="104"/>
      <c r="AQQ4" s="104"/>
      <c r="AQR4" s="104"/>
      <c r="AQS4" s="104"/>
      <c r="AQT4" s="104"/>
      <c r="AQU4" s="104"/>
      <c r="AQV4" s="104"/>
      <c r="AQW4" s="104"/>
      <c r="AQX4" s="104"/>
      <c r="AQY4" s="104"/>
      <c r="AQZ4" s="104"/>
      <c r="ARA4" s="104"/>
      <c r="ARB4" s="104"/>
      <c r="ARC4" s="104"/>
      <c r="ARD4" s="104"/>
      <c r="ARE4" s="104"/>
      <c r="ARF4" s="104"/>
      <c r="ARG4" s="104"/>
      <c r="ARH4" s="104"/>
      <c r="ARI4" s="104"/>
      <c r="ARJ4" s="104"/>
      <c r="ARK4" s="104"/>
      <c r="ARL4" s="104"/>
      <c r="ARM4" s="104"/>
      <c r="ARN4" s="104"/>
      <c r="ARO4" s="104"/>
      <c r="ARP4" s="104"/>
      <c r="ARQ4" s="104"/>
      <c r="ARR4" s="104"/>
      <c r="ARS4" s="104"/>
      <c r="ART4" s="104"/>
      <c r="ARU4" s="104"/>
      <c r="ARV4" s="104"/>
      <c r="ARW4" s="104"/>
      <c r="ARX4" s="104"/>
      <c r="ARY4" s="104"/>
      <c r="ARZ4" s="104"/>
      <c r="ASA4" s="104"/>
      <c r="ASB4" s="104"/>
      <c r="ASC4" s="104"/>
      <c r="ASD4" s="104"/>
      <c r="ASE4" s="104"/>
      <c r="ASF4" s="104"/>
      <c r="ASG4" s="104"/>
      <c r="ASH4" s="104"/>
      <c r="ASI4" s="104"/>
      <c r="ASJ4" s="104"/>
      <c r="ASK4" s="104"/>
      <c r="ASL4" s="104"/>
      <c r="ASM4" s="104"/>
      <c r="ASN4" s="104"/>
      <c r="ASO4" s="104"/>
      <c r="ASP4" s="104"/>
      <c r="ASQ4" s="104"/>
      <c r="ASR4" s="104"/>
      <c r="ASS4" s="104"/>
      <c r="AST4" s="104"/>
      <c r="ASU4" s="104"/>
      <c r="ASV4" s="104"/>
      <c r="ASW4" s="104"/>
      <c r="ASX4" s="104"/>
      <c r="ASY4" s="104"/>
      <c r="ASZ4" s="104"/>
      <c r="ATA4" s="104"/>
      <c r="ATB4" s="104"/>
      <c r="ATC4" s="104"/>
      <c r="ATD4" s="104"/>
      <c r="ATE4" s="104"/>
      <c r="ATF4" s="104"/>
      <c r="ATG4" s="104"/>
      <c r="ATH4" s="104"/>
      <c r="ATI4" s="104"/>
      <c r="ATJ4" s="104"/>
      <c r="ATK4" s="104"/>
      <c r="ATL4" s="104"/>
      <c r="ATM4" s="104"/>
      <c r="ATN4" s="104"/>
      <c r="ATO4" s="104"/>
      <c r="ATP4" s="104"/>
      <c r="ATQ4" s="104"/>
      <c r="ATR4" s="104"/>
      <c r="ATS4" s="104"/>
      <c r="ATT4" s="104"/>
      <c r="ATU4" s="104"/>
      <c r="ATV4" s="104"/>
      <c r="ATW4" s="104"/>
      <c r="ATX4" s="104"/>
      <c r="ATY4" s="104"/>
      <c r="ATZ4" s="104"/>
      <c r="AUA4" s="104"/>
      <c r="AUB4" s="104"/>
      <c r="AUC4" s="104"/>
      <c r="AUD4" s="104"/>
      <c r="AUE4" s="104"/>
      <c r="AUF4" s="104"/>
      <c r="AUG4" s="104"/>
      <c r="AUH4" s="104"/>
      <c r="AUI4" s="104"/>
      <c r="AUJ4" s="104"/>
      <c r="AUK4" s="104"/>
      <c r="AUL4" s="104"/>
      <c r="AUM4" s="104"/>
      <c r="AUN4" s="104"/>
      <c r="AUO4" s="104"/>
      <c r="AUP4" s="104"/>
      <c r="AUQ4" s="104"/>
      <c r="AUR4" s="104"/>
      <c r="AUS4" s="104"/>
      <c r="AUT4" s="104"/>
      <c r="AUU4" s="104"/>
      <c r="AUV4" s="104"/>
      <c r="AUW4" s="104"/>
      <c r="AUX4" s="104"/>
      <c r="AUY4" s="104"/>
      <c r="AUZ4" s="104"/>
      <c r="AVA4" s="104"/>
      <c r="AVB4" s="104"/>
      <c r="AVC4" s="104"/>
      <c r="AVD4" s="104"/>
      <c r="AVE4" s="104"/>
      <c r="AVF4" s="104"/>
      <c r="AVG4" s="104"/>
      <c r="AVH4" s="104"/>
      <c r="AVI4" s="104"/>
      <c r="AVJ4" s="104"/>
      <c r="AVK4" s="104"/>
      <c r="AVL4" s="104"/>
      <c r="AVM4" s="104"/>
      <c r="AVN4" s="104"/>
      <c r="AVO4" s="104"/>
      <c r="AVP4" s="104"/>
      <c r="AVQ4" s="104"/>
      <c r="AVR4" s="104"/>
      <c r="AVS4" s="104"/>
      <c r="AVT4" s="104"/>
      <c r="AVU4" s="104"/>
      <c r="AVV4" s="104"/>
      <c r="AVW4" s="104"/>
      <c r="AVX4" s="104"/>
      <c r="AVY4" s="104"/>
      <c r="AVZ4" s="104"/>
      <c r="AWA4" s="104"/>
      <c r="AWB4" s="104"/>
      <c r="AWC4" s="104"/>
      <c r="AWD4" s="104"/>
      <c r="AWE4" s="104"/>
      <c r="AWF4" s="104"/>
      <c r="AWG4" s="104"/>
      <c r="AWH4" s="104"/>
      <c r="AWI4" s="104"/>
      <c r="AWJ4" s="104"/>
      <c r="AWK4" s="104"/>
      <c r="AWL4" s="104"/>
      <c r="AWM4" s="104"/>
      <c r="AWN4" s="104"/>
      <c r="AWO4" s="104"/>
      <c r="AWP4" s="104"/>
      <c r="AWQ4" s="104"/>
      <c r="AWR4" s="104"/>
      <c r="AWS4" s="104"/>
      <c r="AWT4" s="104"/>
      <c r="AWU4" s="104"/>
      <c r="AWV4" s="104"/>
      <c r="AWW4" s="104"/>
      <c r="AWX4" s="104"/>
      <c r="AWY4" s="104"/>
      <c r="AWZ4" s="104"/>
      <c r="AXA4" s="104"/>
      <c r="AXB4" s="104"/>
      <c r="AXC4" s="104"/>
      <c r="AXD4" s="104"/>
      <c r="AXE4" s="104"/>
      <c r="AXF4" s="104"/>
      <c r="AXG4" s="104"/>
      <c r="AXH4" s="104"/>
      <c r="AXI4" s="104"/>
      <c r="AXJ4" s="104"/>
      <c r="AXK4" s="104"/>
      <c r="AXL4" s="104"/>
      <c r="AXM4" s="104"/>
      <c r="AXN4" s="104"/>
      <c r="AXO4" s="104"/>
      <c r="AXP4" s="104"/>
      <c r="AXQ4" s="104"/>
      <c r="AXR4" s="104"/>
      <c r="AXS4" s="104"/>
      <c r="AXT4" s="104"/>
      <c r="AXU4" s="104"/>
      <c r="AXV4" s="104"/>
      <c r="AXW4" s="104"/>
      <c r="AXX4" s="104"/>
      <c r="AXY4" s="104"/>
      <c r="AXZ4" s="104"/>
      <c r="AYA4" s="104"/>
      <c r="AYB4" s="104"/>
      <c r="AYC4" s="104"/>
      <c r="AYD4" s="104"/>
      <c r="AYE4" s="104"/>
      <c r="AYF4" s="104"/>
      <c r="AYG4" s="104"/>
      <c r="AYH4" s="104"/>
      <c r="AYI4" s="104"/>
      <c r="AYJ4" s="104"/>
      <c r="AYK4" s="104"/>
      <c r="AYL4" s="104"/>
      <c r="AYM4" s="104"/>
      <c r="AYN4" s="104"/>
      <c r="AYO4" s="104"/>
      <c r="AYP4" s="104"/>
      <c r="AYQ4" s="104"/>
      <c r="AYR4" s="104"/>
      <c r="AYS4" s="104"/>
      <c r="AYT4" s="104"/>
      <c r="AYU4" s="104"/>
      <c r="AYV4" s="104"/>
      <c r="AYW4" s="104"/>
      <c r="AYX4" s="104"/>
      <c r="AYY4" s="104"/>
      <c r="AYZ4" s="104"/>
      <c r="AZA4" s="104"/>
      <c r="AZB4" s="104"/>
      <c r="AZC4" s="104"/>
      <c r="AZD4" s="104"/>
      <c r="AZE4" s="104"/>
      <c r="AZF4" s="104"/>
      <c r="AZG4" s="104"/>
      <c r="AZH4" s="104"/>
      <c r="AZI4" s="104"/>
      <c r="AZJ4" s="104"/>
      <c r="AZK4" s="104"/>
      <c r="AZL4" s="104"/>
      <c r="AZM4" s="104"/>
      <c r="AZN4" s="104"/>
      <c r="AZO4" s="104"/>
      <c r="AZP4" s="104"/>
      <c r="AZQ4" s="104"/>
      <c r="AZR4" s="104"/>
      <c r="AZS4" s="104"/>
      <c r="AZT4" s="104"/>
      <c r="AZU4" s="104"/>
      <c r="AZV4" s="104"/>
      <c r="AZW4" s="104"/>
      <c r="AZX4" s="104"/>
      <c r="AZY4" s="104"/>
      <c r="AZZ4" s="104"/>
      <c r="BAA4" s="104"/>
      <c r="BAB4" s="104"/>
      <c r="BAC4" s="104"/>
      <c r="BAD4" s="104"/>
      <c r="BAE4" s="104"/>
      <c r="BAF4" s="104"/>
      <c r="BAG4" s="104"/>
      <c r="BAH4" s="104"/>
      <c r="BAI4" s="104"/>
      <c r="BAJ4" s="104"/>
      <c r="BAK4" s="104"/>
      <c r="BAL4" s="104"/>
      <c r="BAM4" s="104"/>
      <c r="BAN4" s="104"/>
      <c r="BAO4" s="104"/>
      <c r="BAP4" s="104"/>
      <c r="BAQ4" s="104"/>
      <c r="BAR4" s="104"/>
      <c r="BAS4" s="104"/>
      <c r="BAT4" s="104"/>
      <c r="BAU4" s="104"/>
      <c r="BAV4" s="104"/>
      <c r="BAW4" s="104"/>
      <c r="BAX4" s="104"/>
      <c r="BAY4" s="104"/>
      <c r="BAZ4" s="104"/>
      <c r="BBA4" s="104"/>
      <c r="BBB4" s="104"/>
      <c r="BBC4" s="104"/>
      <c r="BBD4" s="104"/>
      <c r="BBE4" s="104"/>
      <c r="BBF4" s="104"/>
      <c r="BBG4" s="104"/>
      <c r="BBH4" s="104"/>
      <c r="BBI4" s="104"/>
      <c r="BBJ4" s="104"/>
      <c r="BBK4" s="104"/>
      <c r="BBL4" s="104"/>
      <c r="BBM4" s="104"/>
      <c r="BBN4" s="104"/>
      <c r="BBO4" s="104"/>
      <c r="BBP4" s="104"/>
      <c r="BBQ4" s="104"/>
      <c r="BBR4" s="104"/>
      <c r="BBS4" s="104"/>
      <c r="BBT4" s="104"/>
      <c r="BBU4" s="104"/>
      <c r="BBV4" s="104"/>
      <c r="BBW4" s="104"/>
      <c r="BBX4" s="104"/>
      <c r="BBY4" s="104"/>
      <c r="BBZ4" s="104"/>
      <c r="BCA4" s="104"/>
      <c r="BCB4" s="104"/>
      <c r="BCC4" s="104"/>
      <c r="BCD4" s="104"/>
      <c r="BCE4" s="104"/>
      <c r="BCF4" s="104"/>
      <c r="BCG4" s="104"/>
      <c r="BCH4" s="104"/>
      <c r="BCI4" s="104"/>
      <c r="BCJ4" s="104"/>
      <c r="BCK4" s="104"/>
      <c r="BCL4" s="104"/>
      <c r="BCM4" s="104"/>
      <c r="BCN4" s="104"/>
      <c r="BCO4" s="104"/>
      <c r="BCP4" s="104"/>
      <c r="BCQ4" s="104"/>
      <c r="BCR4" s="104"/>
      <c r="BCS4" s="104"/>
      <c r="BCT4" s="104"/>
      <c r="BCU4" s="104"/>
      <c r="BCV4" s="104"/>
      <c r="BCW4" s="104"/>
      <c r="BCX4" s="104"/>
      <c r="BCY4" s="104"/>
      <c r="BCZ4" s="104"/>
      <c r="BDA4" s="104"/>
      <c r="BDB4" s="104"/>
      <c r="BDC4" s="104"/>
      <c r="BDD4" s="104"/>
      <c r="BDE4" s="104"/>
      <c r="BDF4" s="104"/>
      <c r="BDG4" s="104"/>
      <c r="BDH4" s="104"/>
      <c r="BDI4" s="104"/>
      <c r="BDJ4" s="104"/>
      <c r="BDK4" s="104"/>
      <c r="BDL4" s="104"/>
      <c r="BDM4" s="104"/>
      <c r="BDN4" s="104"/>
      <c r="BDO4" s="104"/>
      <c r="BDP4" s="104"/>
      <c r="BDQ4" s="104"/>
      <c r="BDR4" s="104"/>
      <c r="BDS4" s="104"/>
      <c r="BDT4" s="104"/>
      <c r="BDU4" s="104"/>
      <c r="BDV4" s="104"/>
      <c r="BDW4" s="104"/>
      <c r="BDX4" s="104"/>
      <c r="BDY4" s="104"/>
      <c r="BDZ4" s="104"/>
      <c r="BEA4" s="104"/>
      <c r="BEB4" s="104"/>
      <c r="BEC4" s="104"/>
      <c r="BED4" s="104"/>
      <c r="BEE4" s="104"/>
      <c r="BEF4" s="104"/>
      <c r="BEG4" s="104"/>
      <c r="BEH4" s="104"/>
      <c r="BEI4" s="104"/>
      <c r="BEJ4" s="104"/>
      <c r="BEK4" s="104"/>
      <c r="BEL4" s="104"/>
      <c r="BEM4" s="104"/>
      <c r="BEN4" s="104"/>
      <c r="BEO4" s="104"/>
      <c r="BEP4" s="104"/>
      <c r="BEQ4" s="104"/>
      <c r="BER4" s="104"/>
      <c r="BES4" s="104"/>
      <c r="BET4" s="104"/>
      <c r="BEU4" s="104"/>
      <c r="BEV4" s="104"/>
      <c r="BEW4" s="104"/>
      <c r="BEX4" s="104"/>
      <c r="BEY4" s="104"/>
      <c r="BEZ4" s="104"/>
      <c r="BFA4" s="104"/>
      <c r="BFB4" s="104"/>
      <c r="BFC4" s="104"/>
      <c r="BFD4" s="104"/>
      <c r="BFE4" s="104"/>
      <c r="BFF4" s="104"/>
      <c r="BFG4" s="104"/>
      <c r="BFH4" s="104"/>
      <c r="BFI4" s="104"/>
      <c r="BFJ4" s="104"/>
      <c r="BFK4" s="104"/>
      <c r="BFL4" s="104"/>
      <c r="BFM4" s="104"/>
      <c r="BFN4" s="104"/>
      <c r="BFO4" s="104"/>
      <c r="BFP4" s="104"/>
      <c r="BFQ4" s="104"/>
      <c r="BFR4" s="104"/>
      <c r="BFS4" s="104"/>
      <c r="BFT4" s="104"/>
      <c r="BFU4" s="104"/>
      <c r="BFV4" s="104"/>
      <c r="BFW4" s="104"/>
      <c r="BFX4" s="104"/>
      <c r="BFY4" s="104"/>
      <c r="BFZ4" s="104"/>
      <c r="BGA4" s="104"/>
      <c r="BGB4" s="104"/>
      <c r="BGC4" s="104"/>
      <c r="BGD4" s="104"/>
      <c r="BGE4" s="104"/>
      <c r="BGF4" s="104"/>
      <c r="BGG4" s="104"/>
      <c r="BGH4" s="104"/>
      <c r="BGI4" s="104"/>
      <c r="BGJ4" s="104"/>
      <c r="BGK4" s="104"/>
      <c r="BGL4" s="104"/>
      <c r="BGM4" s="104"/>
      <c r="BGN4" s="104"/>
      <c r="BGO4" s="104"/>
      <c r="BGP4" s="104"/>
      <c r="BGQ4" s="104"/>
      <c r="BGR4" s="104"/>
      <c r="BGS4" s="104"/>
      <c r="BGT4" s="104"/>
      <c r="BGU4" s="104"/>
      <c r="BGV4" s="104"/>
      <c r="BGW4" s="104"/>
      <c r="BGX4" s="104"/>
      <c r="BGY4" s="104"/>
      <c r="BGZ4" s="104"/>
      <c r="BHA4" s="104"/>
      <c r="BHB4" s="104"/>
      <c r="BHC4" s="104"/>
      <c r="BHD4" s="104"/>
      <c r="BHE4" s="104"/>
      <c r="BHF4" s="104"/>
      <c r="BHG4" s="104"/>
      <c r="BHH4" s="104"/>
      <c r="BHI4" s="104"/>
      <c r="BHJ4" s="104"/>
      <c r="BHK4" s="104"/>
      <c r="BHL4" s="104"/>
      <c r="BHM4" s="104"/>
      <c r="BHN4" s="104"/>
      <c r="BHO4" s="104"/>
      <c r="BHP4" s="104"/>
      <c r="BHQ4" s="104"/>
      <c r="BHR4" s="104"/>
      <c r="BHS4" s="104"/>
      <c r="BHT4" s="104"/>
      <c r="BHU4" s="104"/>
      <c r="BHV4" s="104"/>
      <c r="BHW4" s="104"/>
      <c r="BHX4" s="104"/>
      <c r="BHY4" s="104"/>
      <c r="BHZ4" s="104"/>
      <c r="BIA4" s="104"/>
      <c r="BIB4" s="104"/>
      <c r="BIC4" s="104"/>
      <c r="BID4" s="104"/>
      <c r="BIE4" s="104"/>
      <c r="BIF4" s="104"/>
      <c r="BIG4" s="104"/>
      <c r="BIH4" s="104"/>
      <c r="BII4" s="104"/>
      <c r="BIJ4" s="104"/>
      <c r="BIK4" s="104"/>
      <c r="BIL4" s="104"/>
      <c r="BIM4" s="104"/>
      <c r="BIN4" s="104"/>
      <c r="BIO4" s="104"/>
      <c r="BIP4" s="104"/>
      <c r="BIQ4" s="104"/>
      <c r="BIR4" s="104"/>
      <c r="BIS4" s="104"/>
      <c r="BIT4" s="104"/>
      <c r="BIU4" s="104"/>
      <c r="BIV4" s="104"/>
      <c r="BIW4" s="104"/>
      <c r="BIX4" s="104"/>
      <c r="BIY4" s="104"/>
      <c r="BIZ4" s="104"/>
      <c r="BJA4" s="104"/>
      <c r="BJB4" s="104"/>
      <c r="BJC4" s="104"/>
      <c r="BJD4" s="104"/>
      <c r="BJE4" s="104"/>
      <c r="BJF4" s="104"/>
      <c r="BJG4" s="104"/>
      <c r="BJH4" s="104"/>
      <c r="BJI4" s="104"/>
      <c r="BJJ4" s="104"/>
      <c r="BJK4" s="104"/>
      <c r="BJL4" s="104"/>
      <c r="BJM4" s="104"/>
      <c r="BJN4" s="104"/>
      <c r="BJO4" s="104"/>
      <c r="BJP4" s="104"/>
      <c r="BJQ4" s="104"/>
      <c r="BJR4" s="104"/>
      <c r="BJS4" s="104"/>
      <c r="BJT4" s="104"/>
      <c r="BJU4" s="104"/>
      <c r="BJV4" s="104"/>
      <c r="BJW4" s="104"/>
      <c r="BJX4" s="104"/>
      <c r="BJY4" s="104"/>
      <c r="BJZ4" s="104"/>
      <c r="BKA4" s="104"/>
      <c r="BKB4" s="104"/>
      <c r="BKC4" s="104"/>
      <c r="BKD4" s="104"/>
      <c r="BKE4" s="104"/>
      <c r="BKF4" s="104"/>
      <c r="BKG4" s="104"/>
      <c r="BKH4" s="104"/>
      <c r="BKI4" s="104"/>
      <c r="BKJ4" s="104"/>
      <c r="BKK4" s="104"/>
      <c r="BKL4" s="104"/>
      <c r="BKM4" s="104"/>
      <c r="BKN4" s="104"/>
      <c r="BKO4" s="104"/>
      <c r="BKP4" s="104"/>
      <c r="BKQ4" s="104"/>
      <c r="BKR4" s="104"/>
      <c r="BKS4" s="104"/>
      <c r="BKT4" s="104"/>
      <c r="BKU4" s="104"/>
      <c r="BKV4" s="104"/>
      <c r="BKW4" s="104"/>
      <c r="BKX4" s="104"/>
      <c r="BKY4" s="104"/>
      <c r="BKZ4" s="104"/>
      <c r="BLA4" s="104"/>
      <c r="BLB4" s="104"/>
      <c r="BLC4" s="104"/>
      <c r="BLD4" s="104"/>
      <c r="BLE4" s="104"/>
      <c r="BLF4" s="104"/>
      <c r="BLG4" s="104"/>
      <c r="BLH4" s="104"/>
      <c r="BLI4" s="104"/>
      <c r="BLJ4" s="104"/>
      <c r="BLK4" s="104"/>
      <c r="BLL4" s="104"/>
      <c r="BLM4" s="104"/>
      <c r="BLN4" s="104"/>
      <c r="BLO4" s="104"/>
      <c r="BLP4" s="104"/>
      <c r="BLQ4" s="104"/>
      <c r="BLR4" s="104"/>
      <c r="BLS4" s="104"/>
      <c r="BLT4" s="104"/>
      <c r="BLU4" s="104"/>
      <c r="BLV4" s="104"/>
      <c r="BLW4" s="104"/>
      <c r="BLX4" s="104"/>
      <c r="BLY4" s="104"/>
      <c r="BLZ4" s="104"/>
      <c r="BMA4" s="104"/>
      <c r="BMB4" s="104"/>
      <c r="BMC4" s="104"/>
      <c r="BMD4" s="104"/>
      <c r="BME4" s="104"/>
      <c r="BMF4" s="104"/>
      <c r="BMG4" s="104"/>
      <c r="BMH4" s="104"/>
      <c r="BMI4" s="104"/>
      <c r="BMJ4" s="104"/>
      <c r="BMK4" s="104"/>
      <c r="BML4" s="104"/>
      <c r="BMM4" s="104"/>
      <c r="BMN4" s="104"/>
      <c r="BMO4" s="104"/>
      <c r="BMP4" s="104"/>
      <c r="BMQ4" s="104"/>
      <c r="BMR4" s="104"/>
      <c r="BMS4" s="104"/>
      <c r="BMT4" s="104"/>
      <c r="BMU4" s="104"/>
      <c r="BMV4" s="104"/>
      <c r="BMW4" s="104"/>
      <c r="BMX4" s="104"/>
      <c r="BMY4" s="104"/>
      <c r="BMZ4" s="104"/>
      <c r="BNA4" s="104"/>
      <c r="BNB4" s="104"/>
      <c r="BNC4" s="104"/>
      <c r="BND4" s="104"/>
      <c r="BNE4" s="104"/>
      <c r="BNF4" s="104"/>
      <c r="BNG4" s="104"/>
      <c r="BNH4" s="104"/>
      <c r="BNI4" s="104"/>
      <c r="BNJ4" s="104"/>
      <c r="BNK4" s="104"/>
      <c r="BNL4" s="104"/>
      <c r="BNM4" s="104"/>
      <c r="BNN4" s="104"/>
      <c r="BNO4" s="104"/>
      <c r="BNP4" s="104"/>
      <c r="BNQ4" s="104"/>
      <c r="BNR4" s="104"/>
      <c r="BNS4" s="104"/>
      <c r="BNT4" s="104"/>
      <c r="BNU4" s="104"/>
      <c r="BNV4" s="104"/>
      <c r="BNW4" s="104"/>
      <c r="BNX4" s="104"/>
      <c r="BNY4" s="104"/>
      <c r="BNZ4" s="104"/>
      <c r="BOA4" s="104"/>
      <c r="BOB4" s="104"/>
      <c r="BOC4" s="104"/>
      <c r="BOD4" s="104"/>
      <c r="BOE4" s="104"/>
      <c r="BOF4" s="104"/>
      <c r="BOG4" s="104"/>
      <c r="BOH4" s="104"/>
      <c r="BOI4" s="104"/>
      <c r="BOJ4" s="104"/>
      <c r="BOK4" s="104"/>
      <c r="BOL4" s="104"/>
      <c r="BOM4" s="104"/>
      <c r="BON4" s="104"/>
      <c r="BOO4" s="104"/>
      <c r="BOP4" s="104"/>
      <c r="BOQ4" s="104"/>
      <c r="BOR4" s="104"/>
      <c r="BOS4" s="104"/>
      <c r="BOT4" s="104"/>
      <c r="BOU4" s="104"/>
      <c r="BOV4" s="104"/>
      <c r="BOW4" s="104"/>
      <c r="BOX4" s="104"/>
      <c r="BOY4" s="104"/>
      <c r="BOZ4" s="104"/>
      <c r="BPA4" s="104"/>
      <c r="BPB4" s="104"/>
      <c r="BPC4" s="104"/>
      <c r="BPD4" s="104"/>
      <c r="BPE4" s="104"/>
      <c r="BPF4" s="104"/>
      <c r="BPG4" s="104"/>
      <c r="BPH4" s="104"/>
      <c r="BPI4" s="104"/>
      <c r="BPJ4" s="104"/>
      <c r="BPK4" s="104"/>
      <c r="BPL4" s="104"/>
      <c r="BPM4" s="104"/>
      <c r="BPN4" s="104"/>
      <c r="BPO4" s="104"/>
      <c r="BPP4" s="104"/>
      <c r="BPQ4" s="104"/>
      <c r="BPR4" s="104"/>
      <c r="BPS4" s="104"/>
      <c r="BPT4" s="104"/>
      <c r="BPU4" s="104"/>
      <c r="BPV4" s="104"/>
      <c r="BPW4" s="104"/>
      <c r="BPX4" s="104"/>
      <c r="BPY4" s="104"/>
      <c r="BPZ4" s="104"/>
      <c r="BQA4" s="104"/>
      <c r="BQB4" s="104"/>
      <c r="BQC4" s="104"/>
      <c r="BQD4" s="104"/>
      <c r="BQE4" s="104"/>
      <c r="BQF4" s="104"/>
      <c r="BQG4" s="104"/>
      <c r="BQH4" s="104"/>
      <c r="BQI4" s="104"/>
      <c r="BQJ4" s="104"/>
      <c r="BQK4" s="104"/>
      <c r="BQL4" s="104"/>
      <c r="BQM4" s="104"/>
      <c r="BQN4" s="104"/>
      <c r="BQO4" s="104"/>
      <c r="BQP4" s="104"/>
      <c r="BQQ4" s="104"/>
      <c r="BQR4" s="104"/>
      <c r="BQS4" s="104"/>
      <c r="BQT4" s="104"/>
      <c r="BQU4" s="104"/>
      <c r="BQV4" s="104"/>
      <c r="BQW4" s="104"/>
      <c r="BQX4" s="104"/>
      <c r="BQY4" s="104"/>
      <c r="BQZ4" s="104"/>
      <c r="BRA4" s="104"/>
      <c r="BRB4" s="104"/>
      <c r="BRC4" s="104"/>
      <c r="BRD4" s="104"/>
      <c r="BRE4" s="104"/>
      <c r="BRF4" s="104"/>
      <c r="BRG4" s="104"/>
      <c r="BRH4" s="104"/>
      <c r="BRI4" s="104"/>
      <c r="BRJ4" s="104"/>
      <c r="BRK4" s="104"/>
      <c r="BRL4" s="104"/>
      <c r="BRM4" s="104"/>
      <c r="BRN4" s="104"/>
      <c r="BRO4" s="104"/>
      <c r="BRP4" s="104"/>
      <c r="BRQ4" s="104"/>
      <c r="BRR4" s="104"/>
      <c r="BRS4" s="104"/>
      <c r="BRT4" s="104"/>
      <c r="BRU4" s="104"/>
      <c r="BRV4" s="104"/>
      <c r="BRW4" s="104"/>
      <c r="BRX4" s="104"/>
      <c r="BRY4" s="104"/>
      <c r="BRZ4" s="104"/>
      <c r="BSA4" s="104"/>
      <c r="BSB4" s="104"/>
      <c r="BSC4" s="104"/>
      <c r="BSD4" s="104"/>
      <c r="BSE4" s="104"/>
      <c r="BSF4" s="104"/>
      <c r="BSG4" s="104"/>
      <c r="BSH4" s="104"/>
      <c r="BSI4" s="104"/>
      <c r="BSJ4" s="104"/>
      <c r="BSK4" s="104"/>
      <c r="BSL4" s="104"/>
      <c r="BSM4" s="104"/>
      <c r="BSN4" s="104"/>
      <c r="BSO4" s="104"/>
      <c r="BSP4" s="104"/>
      <c r="BSQ4" s="104"/>
      <c r="BSR4" s="104"/>
      <c r="BSS4" s="104"/>
      <c r="BST4" s="104"/>
      <c r="BSU4" s="104"/>
      <c r="BSV4" s="104"/>
      <c r="BSW4" s="104"/>
      <c r="BSX4" s="104"/>
      <c r="BSY4" s="104"/>
      <c r="BSZ4" s="104"/>
      <c r="BTA4" s="104"/>
      <c r="BTB4" s="104"/>
      <c r="BTC4" s="104"/>
      <c r="BTD4" s="104"/>
      <c r="BTE4" s="104"/>
      <c r="BTF4" s="104"/>
      <c r="BTG4" s="104"/>
      <c r="BTH4" s="104"/>
      <c r="BTI4" s="104"/>
      <c r="BTJ4" s="104"/>
      <c r="BTK4" s="104"/>
      <c r="BTL4" s="104"/>
      <c r="BTM4" s="104"/>
      <c r="BTN4" s="104"/>
      <c r="BTO4" s="104"/>
      <c r="BTP4" s="104"/>
      <c r="BTQ4" s="104"/>
      <c r="BTR4" s="104"/>
      <c r="BTS4" s="104"/>
      <c r="BTT4" s="104"/>
      <c r="BTU4" s="104"/>
      <c r="BTV4" s="104"/>
      <c r="BTW4" s="104"/>
      <c r="BTX4" s="104"/>
      <c r="BTY4" s="104"/>
      <c r="BTZ4" s="104"/>
      <c r="BUA4" s="104"/>
      <c r="BUB4" s="104"/>
      <c r="BUC4" s="104"/>
      <c r="BUD4" s="104"/>
      <c r="BUE4" s="104"/>
      <c r="BUF4" s="104"/>
      <c r="BUG4" s="104"/>
      <c r="BUH4" s="104"/>
      <c r="BUI4" s="104"/>
      <c r="BUJ4" s="104"/>
      <c r="BUK4" s="104"/>
      <c r="BUL4" s="104"/>
      <c r="BUM4" s="104"/>
      <c r="BUN4" s="104"/>
      <c r="BUO4" s="104"/>
      <c r="BUP4" s="104"/>
      <c r="BUQ4" s="104"/>
      <c r="BUR4" s="104"/>
      <c r="BUS4" s="104"/>
      <c r="BUT4" s="104"/>
      <c r="BUU4" s="104"/>
      <c r="BUV4" s="104"/>
      <c r="BUW4" s="104"/>
      <c r="BUX4" s="104"/>
      <c r="BUY4" s="104"/>
      <c r="BUZ4" s="104"/>
      <c r="BVA4" s="104"/>
      <c r="BVB4" s="104"/>
      <c r="BVC4" s="104"/>
      <c r="BVD4" s="104"/>
      <c r="BVE4" s="104"/>
      <c r="BVF4" s="104"/>
      <c r="BVG4" s="104"/>
      <c r="BVH4" s="104"/>
      <c r="BVI4" s="104"/>
      <c r="BVJ4" s="104"/>
      <c r="BVK4" s="104"/>
      <c r="BVL4" s="104"/>
      <c r="BVM4" s="104"/>
      <c r="BVN4" s="104"/>
      <c r="BVO4" s="104"/>
      <c r="BVP4" s="104"/>
      <c r="BVQ4" s="104"/>
      <c r="BVR4" s="104"/>
      <c r="BVS4" s="104"/>
      <c r="BVT4" s="104"/>
      <c r="BVU4" s="104"/>
      <c r="BVV4" s="104"/>
      <c r="BVW4" s="104"/>
      <c r="BVX4" s="104"/>
      <c r="BVY4" s="104"/>
      <c r="BVZ4" s="104"/>
      <c r="BWA4" s="104"/>
      <c r="BWB4" s="104"/>
      <c r="BWC4" s="104"/>
      <c r="BWD4" s="104"/>
      <c r="BWE4" s="104"/>
      <c r="BWF4" s="104"/>
      <c r="BWG4" s="104"/>
      <c r="BWH4" s="104"/>
      <c r="BWI4" s="104"/>
      <c r="BWJ4" s="104"/>
      <c r="BWK4" s="104"/>
      <c r="BWL4" s="104"/>
      <c r="BWM4" s="104"/>
      <c r="BWN4" s="104"/>
      <c r="BWO4" s="104"/>
      <c r="BWP4" s="104"/>
      <c r="BWQ4" s="104"/>
      <c r="BWR4" s="104"/>
      <c r="BWS4" s="104"/>
      <c r="BWT4" s="104"/>
      <c r="BWU4" s="104"/>
      <c r="BWV4" s="104"/>
      <c r="BWW4" s="104"/>
      <c r="BWX4" s="104"/>
      <c r="BWY4" s="104"/>
      <c r="BWZ4" s="104"/>
      <c r="BXA4" s="104"/>
      <c r="BXB4" s="104"/>
      <c r="BXC4" s="104"/>
      <c r="BXD4" s="104"/>
      <c r="BXE4" s="104"/>
      <c r="BXF4" s="104"/>
      <c r="BXG4" s="104"/>
      <c r="BXH4" s="104"/>
      <c r="BXI4" s="104"/>
      <c r="BXJ4" s="104"/>
      <c r="BXK4" s="104"/>
      <c r="BXL4" s="104"/>
      <c r="BXM4" s="104"/>
      <c r="BXN4" s="104"/>
      <c r="BXO4" s="104"/>
      <c r="BXP4" s="104"/>
      <c r="BXQ4" s="104"/>
      <c r="BXR4" s="104"/>
      <c r="BXS4" s="104"/>
      <c r="BXT4" s="104"/>
      <c r="BXU4" s="104"/>
      <c r="BXV4" s="104"/>
      <c r="BXW4" s="104"/>
      <c r="BXX4" s="104"/>
      <c r="BXY4" s="104"/>
      <c r="BXZ4" s="104"/>
      <c r="BYA4" s="104"/>
      <c r="BYB4" s="104"/>
      <c r="BYC4" s="104"/>
      <c r="BYD4" s="104"/>
      <c r="BYE4" s="104"/>
      <c r="BYF4" s="104"/>
      <c r="BYG4" s="104"/>
      <c r="BYH4" s="104"/>
      <c r="BYI4" s="104"/>
      <c r="BYJ4" s="104"/>
      <c r="BYK4" s="104"/>
      <c r="BYL4" s="104"/>
      <c r="BYM4" s="104"/>
      <c r="BYN4" s="104"/>
      <c r="BYO4" s="104"/>
      <c r="BYP4" s="104"/>
      <c r="BYQ4" s="104"/>
      <c r="BYR4" s="104"/>
      <c r="BYS4" s="104"/>
      <c r="BYT4" s="104"/>
      <c r="BYU4" s="104"/>
      <c r="BYV4" s="104"/>
      <c r="BYW4" s="104"/>
      <c r="BYX4" s="104"/>
      <c r="BYY4" s="104"/>
      <c r="BYZ4" s="104"/>
      <c r="BZA4" s="104"/>
      <c r="BZB4" s="104"/>
      <c r="BZC4" s="104"/>
      <c r="BZD4" s="104"/>
      <c r="BZE4" s="104"/>
      <c r="BZF4" s="104"/>
      <c r="BZG4" s="104"/>
      <c r="BZH4" s="104"/>
      <c r="BZI4" s="104"/>
      <c r="BZJ4" s="104"/>
      <c r="BZK4" s="104"/>
      <c r="BZL4" s="104"/>
      <c r="BZM4" s="104"/>
      <c r="BZN4" s="104"/>
      <c r="BZO4" s="104"/>
      <c r="BZP4" s="104"/>
      <c r="BZQ4" s="104"/>
      <c r="BZR4" s="104"/>
      <c r="BZS4" s="104"/>
      <c r="BZT4" s="104"/>
      <c r="BZU4" s="104"/>
      <c r="BZV4" s="104"/>
      <c r="BZW4" s="104"/>
      <c r="BZX4" s="104"/>
      <c r="BZY4" s="104"/>
      <c r="BZZ4" s="104"/>
      <c r="CAA4" s="104"/>
      <c r="CAB4" s="104"/>
      <c r="CAC4" s="104"/>
      <c r="CAD4" s="104"/>
      <c r="CAE4" s="104"/>
      <c r="CAF4" s="104"/>
      <c r="CAG4" s="104"/>
      <c r="CAH4" s="104"/>
      <c r="CAI4" s="104"/>
      <c r="CAJ4" s="104"/>
      <c r="CAK4" s="104"/>
      <c r="CAL4" s="104"/>
      <c r="CAM4" s="104"/>
      <c r="CAN4" s="104"/>
      <c r="CAO4" s="104"/>
      <c r="CAP4" s="104"/>
      <c r="CAQ4" s="104"/>
      <c r="CAR4" s="104"/>
      <c r="CAS4" s="104"/>
      <c r="CAT4" s="104"/>
      <c r="CAU4" s="104"/>
      <c r="CAV4" s="104"/>
      <c r="CAW4" s="104"/>
      <c r="CAX4" s="104"/>
      <c r="CAY4" s="104"/>
      <c r="CAZ4" s="104"/>
      <c r="CBA4" s="104"/>
      <c r="CBB4" s="104"/>
      <c r="CBC4" s="104"/>
      <c r="CBD4" s="104"/>
      <c r="CBE4" s="104"/>
      <c r="CBF4" s="104"/>
      <c r="CBG4" s="104"/>
      <c r="CBH4" s="104"/>
      <c r="CBI4" s="104"/>
      <c r="CBJ4" s="104"/>
      <c r="CBK4" s="104"/>
      <c r="CBL4" s="104"/>
      <c r="CBM4" s="104"/>
      <c r="CBN4" s="104"/>
      <c r="CBO4" s="104"/>
      <c r="CBP4" s="104"/>
      <c r="CBQ4" s="104"/>
      <c r="CBR4" s="104"/>
      <c r="CBS4" s="104"/>
      <c r="CBT4" s="104"/>
      <c r="CBU4" s="104"/>
      <c r="CBV4" s="104"/>
      <c r="CBW4" s="104"/>
      <c r="CBX4" s="104"/>
      <c r="CBY4" s="104"/>
      <c r="CBZ4" s="104"/>
      <c r="CCA4" s="104"/>
      <c r="CCB4" s="104"/>
      <c r="CCC4" s="104"/>
      <c r="CCD4" s="104"/>
      <c r="CCE4" s="104"/>
      <c r="CCF4" s="104"/>
      <c r="CCG4" s="104"/>
      <c r="CCH4" s="104"/>
      <c r="CCI4" s="104"/>
      <c r="CCJ4" s="104"/>
      <c r="CCK4" s="104"/>
      <c r="CCL4" s="104"/>
      <c r="CCM4" s="104"/>
      <c r="CCN4" s="104"/>
      <c r="CCO4" s="104"/>
      <c r="CCP4" s="104"/>
      <c r="CCQ4" s="104"/>
      <c r="CCR4" s="104"/>
      <c r="CCS4" s="104"/>
      <c r="CCT4" s="104"/>
      <c r="CCU4" s="104"/>
      <c r="CCV4" s="104"/>
      <c r="CCW4" s="104"/>
      <c r="CCX4" s="104"/>
      <c r="CCY4" s="104"/>
      <c r="CCZ4" s="104"/>
      <c r="CDA4" s="104"/>
      <c r="CDB4" s="104"/>
      <c r="CDC4" s="104"/>
      <c r="CDD4" s="104"/>
      <c r="CDE4" s="104"/>
      <c r="CDF4" s="104"/>
      <c r="CDG4" s="104"/>
      <c r="CDH4" s="104"/>
      <c r="CDI4" s="104"/>
      <c r="CDJ4" s="104"/>
      <c r="CDK4" s="104"/>
      <c r="CDL4" s="104"/>
      <c r="CDM4" s="104"/>
      <c r="CDN4" s="104"/>
      <c r="CDO4" s="104"/>
      <c r="CDP4" s="104"/>
      <c r="CDQ4" s="104"/>
      <c r="CDR4" s="104"/>
      <c r="CDS4" s="104"/>
      <c r="CDT4" s="104"/>
      <c r="CDU4" s="104"/>
      <c r="CDV4" s="104"/>
      <c r="CDW4" s="104"/>
      <c r="CDX4" s="104"/>
      <c r="CDY4" s="104"/>
      <c r="CDZ4" s="104"/>
      <c r="CEA4" s="104"/>
      <c r="CEB4" s="104"/>
      <c r="CEC4" s="104"/>
      <c r="CED4" s="104"/>
      <c r="CEE4" s="104"/>
      <c r="CEF4" s="104"/>
      <c r="CEG4" s="104"/>
      <c r="CEH4" s="104"/>
      <c r="CEI4" s="104"/>
      <c r="CEJ4" s="104"/>
      <c r="CEK4" s="104"/>
      <c r="CEL4" s="104"/>
      <c r="CEM4" s="104"/>
      <c r="CEN4" s="104"/>
      <c r="CEO4" s="104"/>
      <c r="CEP4" s="104"/>
      <c r="CEQ4" s="104"/>
      <c r="CER4" s="104"/>
      <c r="CES4" s="104"/>
      <c r="CET4" s="104"/>
      <c r="CEU4" s="104"/>
      <c r="CEV4" s="104"/>
      <c r="CEW4" s="104"/>
      <c r="CEX4" s="104"/>
      <c r="CEY4" s="104"/>
      <c r="CEZ4" s="104"/>
      <c r="CFA4" s="104"/>
      <c r="CFB4" s="104"/>
      <c r="CFC4" s="104"/>
      <c r="CFD4" s="104"/>
      <c r="CFE4" s="104"/>
      <c r="CFF4" s="104"/>
      <c r="CFG4" s="104"/>
      <c r="CFH4" s="104"/>
      <c r="CFI4" s="104"/>
      <c r="CFJ4" s="104"/>
      <c r="CFK4" s="104"/>
      <c r="CFL4" s="104"/>
      <c r="CFM4" s="104"/>
      <c r="CFN4" s="104"/>
      <c r="CFO4" s="104"/>
      <c r="CFP4" s="104"/>
      <c r="CFQ4" s="104"/>
      <c r="CFR4" s="104"/>
      <c r="CFS4" s="104"/>
      <c r="CFT4" s="104"/>
      <c r="CFU4" s="104"/>
      <c r="CFV4" s="104"/>
      <c r="CFW4" s="104"/>
      <c r="CFX4" s="104"/>
      <c r="CFY4" s="104"/>
      <c r="CFZ4" s="104"/>
      <c r="CGA4" s="104"/>
      <c r="CGB4" s="104"/>
      <c r="CGC4" s="104"/>
      <c r="CGD4" s="104"/>
      <c r="CGE4" s="104"/>
      <c r="CGF4" s="104"/>
      <c r="CGG4" s="104"/>
      <c r="CGH4" s="104"/>
      <c r="CGI4" s="104"/>
      <c r="CGJ4" s="104"/>
      <c r="CGK4" s="104"/>
      <c r="CGL4" s="104"/>
      <c r="CGM4" s="104"/>
      <c r="CGN4" s="104"/>
      <c r="CGO4" s="104"/>
      <c r="CGP4" s="104"/>
      <c r="CGQ4" s="104"/>
      <c r="CGR4" s="104"/>
      <c r="CGS4" s="104"/>
      <c r="CGT4" s="104"/>
      <c r="CGU4" s="104"/>
      <c r="CGV4" s="104"/>
      <c r="CGW4" s="104"/>
      <c r="CGX4" s="104"/>
      <c r="CGY4" s="104"/>
      <c r="CGZ4" s="104"/>
      <c r="CHA4" s="104"/>
      <c r="CHB4" s="104"/>
      <c r="CHC4" s="104"/>
      <c r="CHD4" s="104"/>
      <c r="CHE4" s="104"/>
      <c r="CHF4" s="104"/>
      <c r="CHG4" s="104"/>
      <c r="CHH4" s="104"/>
      <c r="CHI4" s="104"/>
      <c r="CHJ4" s="104"/>
      <c r="CHK4" s="104"/>
      <c r="CHL4" s="104"/>
      <c r="CHM4" s="104"/>
      <c r="CHN4" s="104"/>
      <c r="CHO4" s="104"/>
      <c r="CHP4" s="104"/>
      <c r="CHQ4" s="104"/>
      <c r="CHR4" s="104"/>
      <c r="CHS4" s="104"/>
      <c r="CHT4" s="104"/>
      <c r="CHU4" s="104"/>
      <c r="CHV4" s="104"/>
      <c r="CHW4" s="104"/>
      <c r="CHX4" s="104"/>
      <c r="CHY4" s="104"/>
      <c r="CHZ4" s="104"/>
      <c r="CIA4" s="104"/>
      <c r="CIB4" s="104"/>
      <c r="CIC4" s="104"/>
      <c r="CID4" s="104"/>
      <c r="CIE4" s="104"/>
      <c r="CIF4" s="104"/>
      <c r="CIG4" s="104"/>
      <c r="CIH4" s="104"/>
      <c r="CII4" s="104"/>
      <c r="CIJ4" s="104"/>
      <c r="CIK4" s="104"/>
      <c r="CIL4" s="104"/>
      <c r="CIM4" s="104"/>
      <c r="CIN4" s="104"/>
      <c r="CIO4" s="104"/>
      <c r="CIP4" s="104"/>
      <c r="CIQ4" s="104"/>
      <c r="CIR4" s="104"/>
      <c r="CIS4" s="104"/>
      <c r="CIT4" s="104"/>
      <c r="CIU4" s="104"/>
      <c r="CIV4" s="104"/>
      <c r="CIW4" s="104"/>
      <c r="CIX4" s="104"/>
      <c r="CIY4" s="104"/>
      <c r="CIZ4" s="104"/>
      <c r="CJA4" s="104"/>
      <c r="CJB4" s="104"/>
      <c r="CJC4" s="104"/>
      <c r="CJD4" s="104"/>
      <c r="CJE4" s="104"/>
      <c r="CJF4" s="104"/>
      <c r="CJG4" s="104"/>
      <c r="CJH4" s="104"/>
      <c r="CJI4" s="104"/>
      <c r="CJJ4" s="104"/>
      <c r="CJK4" s="104"/>
      <c r="CJL4" s="104"/>
      <c r="CJM4" s="104"/>
      <c r="CJN4" s="104"/>
      <c r="CJO4" s="104"/>
      <c r="CJP4" s="104"/>
      <c r="CJQ4" s="104"/>
      <c r="CJR4" s="104"/>
      <c r="CJS4" s="104"/>
      <c r="CJT4" s="104"/>
      <c r="CJU4" s="104"/>
      <c r="CJV4" s="104"/>
      <c r="CJW4" s="104"/>
      <c r="CJX4" s="104"/>
      <c r="CJY4" s="104"/>
      <c r="CJZ4" s="104"/>
      <c r="CKA4" s="104"/>
      <c r="CKB4" s="104"/>
      <c r="CKC4" s="104"/>
      <c r="CKD4" s="104"/>
      <c r="CKE4" s="104"/>
      <c r="CKF4" s="104"/>
      <c r="CKG4" s="104"/>
      <c r="CKH4" s="104"/>
      <c r="CKI4" s="104"/>
      <c r="CKJ4" s="104"/>
      <c r="CKK4" s="104"/>
      <c r="CKL4" s="104"/>
      <c r="CKM4" s="104"/>
      <c r="CKN4" s="104"/>
      <c r="CKO4" s="104"/>
      <c r="CKP4" s="104"/>
      <c r="CKQ4" s="104"/>
      <c r="CKR4" s="104"/>
      <c r="CKS4" s="104"/>
      <c r="CKT4" s="104"/>
      <c r="CKU4" s="104"/>
      <c r="CKV4" s="104"/>
      <c r="CKW4" s="104"/>
      <c r="CKX4" s="104"/>
      <c r="CKY4" s="104"/>
      <c r="CKZ4" s="104"/>
      <c r="CLA4" s="104"/>
      <c r="CLB4" s="104"/>
      <c r="CLC4" s="104"/>
      <c r="CLD4" s="104"/>
      <c r="CLE4" s="104"/>
      <c r="CLF4" s="104"/>
      <c r="CLG4" s="104"/>
      <c r="CLH4" s="104"/>
      <c r="CLI4" s="104"/>
      <c r="CLJ4" s="104"/>
      <c r="CLK4" s="104"/>
      <c r="CLL4" s="104"/>
      <c r="CLM4" s="104"/>
      <c r="CLN4" s="104"/>
      <c r="CLO4" s="104"/>
      <c r="CLP4" s="104"/>
      <c r="CLQ4" s="104"/>
      <c r="CLR4" s="104"/>
      <c r="CLS4" s="104"/>
      <c r="CLT4" s="104"/>
      <c r="CLU4" s="104"/>
      <c r="CLV4" s="104"/>
      <c r="CLW4" s="104"/>
      <c r="CLX4" s="104"/>
      <c r="CLY4" s="104"/>
      <c r="CLZ4" s="104"/>
      <c r="CMA4" s="104"/>
      <c r="CMB4" s="104"/>
      <c r="CMC4" s="104"/>
      <c r="CMD4" s="104"/>
      <c r="CME4" s="104"/>
      <c r="CMF4" s="104"/>
      <c r="CMG4" s="104"/>
      <c r="CMH4" s="104"/>
      <c r="CMI4" s="104"/>
      <c r="CMJ4" s="104"/>
      <c r="CMK4" s="104"/>
      <c r="CML4" s="104"/>
      <c r="CMM4" s="104"/>
      <c r="CMN4" s="104"/>
      <c r="CMO4" s="104"/>
      <c r="CMP4" s="104"/>
      <c r="CMQ4" s="104"/>
      <c r="CMR4" s="104"/>
      <c r="CMS4" s="104"/>
      <c r="CMT4" s="104"/>
      <c r="CMU4" s="104"/>
      <c r="CMV4" s="104"/>
      <c r="CMW4" s="104"/>
      <c r="CMX4" s="104"/>
      <c r="CMY4" s="104"/>
      <c r="CMZ4" s="104"/>
      <c r="CNA4" s="104"/>
      <c r="CNB4" s="104"/>
      <c r="CNC4" s="104"/>
      <c r="CND4" s="104"/>
      <c r="CNE4" s="104"/>
      <c r="CNF4" s="104"/>
      <c r="CNG4" s="104"/>
      <c r="CNH4" s="104"/>
      <c r="CNI4" s="104"/>
      <c r="CNJ4" s="104"/>
      <c r="CNK4" s="104"/>
      <c r="CNL4" s="104"/>
      <c r="CNM4" s="104"/>
      <c r="CNN4" s="104"/>
      <c r="CNO4" s="104"/>
      <c r="CNP4" s="104"/>
      <c r="CNQ4" s="104"/>
      <c r="CNR4" s="104"/>
      <c r="CNS4" s="104"/>
      <c r="CNT4" s="104"/>
      <c r="CNU4" s="104"/>
      <c r="CNV4" s="104"/>
      <c r="CNW4" s="104"/>
      <c r="CNX4" s="104"/>
      <c r="CNY4" s="104"/>
      <c r="CNZ4" s="104"/>
      <c r="COA4" s="104"/>
      <c r="COB4" s="104"/>
      <c r="COC4" s="104"/>
      <c r="COD4" s="104"/>
      <c r="COE4" s="104"/>
      <c r="COF4" s="104"/>
      <c r="COG4" s="104"/>
      <c r="COH4" s="104"/>
      <c r="COI4" s="104"/>
      <c r="COJ4" s="104"/>
      <c r="COK4" s="104"/>
      <c r="COL4" s="104"/>
      <c r="COM4" s="104"/>
      <c r="CON4" s="104"/>
      <c r="COO4" s="104"/>
      <c r="COP4" s="104"/>
      <c r="COQ4" s="104"/>
      <c r="COR4" s="104"/>
      <c r="COS4" s="104"/>
      <c r="COT4" s="104"/>
      <c r="COU4" s="104"/>
      <c r="COV4" s="104"/>
      <c r="COW4" s="104"/>
      <c r="COX4" s="104"/>
      <c r="COY4" s="104"/>
      <c r="COZ4" s="104"/>
      <c r="CPA4" s="104"/>
      <c r="CPB4" s="104"/>
      <c r="CPC4" s="104"/>
      <c r="CPD4" s="104"/>
      <c r="CPE4" s="104"/>
      <c r="CPF4" s="104"/>
      <c r="CPG4" s="104"/>
      <c r="CPH4" s="104"/>
      <c r="CPI4" s="104"/>
      <c r="CPJ4" s="104"/>
      <c r="CPK4" s="104"/>
      <c r="CPL4" s="104"/>
      <c r="CPM4" s="104"/>
      <c r="CPN4" s="104"/>
      <c r="CPO4" s="104"/>
      <c r="CPP4" s="104"/>
      <c r="CPQ4" s="104"/>
      <c r="CPR4" s="104"/>
      <c r="CPS4" s="104"/>
      <c r="CPT4" s="104"/>
      <c r="CPU4" s="104"/>
      <c r="CPV4" s="104"/>
      <c r="CPW4" s="104"/>
      <c r="CPX4" s="104"/>
      <c r="CPY4" s="104"/>
      <c r="CPZ4" s="104"/>
      <c r="CQA4" s="104"/>
      <c r="CQB4" s="104"/>
      <c r="CQC4" s="104"/>
      <c r="CQD4" s="104"/>
      <c r="CQE4" s="104"/>
      <c r="CQF4" s="104"/>
      <c r="CQG4" s="104"/>
      <c r="CQH4" s="104"/>
      <c r="CQI4" s="104"/>
      <c r="CQJ4" s="104"/>
      <c r="CQK4" s="104"/>
      <c r="CQL4" s="104"/>
      <c r="CQM4" s="104"/>
      <c r="CQN4" s="104"/>
      <c r="CQO4" s="104"/>
      <c r="CQP4" s="104"/>
      <c r="CQQ4" s="104"/>
      <c r="CQR4" s="104"/>
      <c r="CQS4" s="104"/>
      <c r="CQT4" s="104"/>
      <c r="CQU4" s="104"/>
      <c r="CQV4" s="104"/>
      <c r="CQW4" s="104"/>
      <c r="CQX4" s="104"/>
      <c r="CQY4" s="104"/>
      <c r="CQZ4" s="104"/>
      <c r="CRA4" s="104"/>
      <c r="CRB4" s="104"/>
      <c r="CRC4" s="104"/>
      <c r="CRD4" s="104"/>
      <c r="CRE4" s="104"/>
      <c r="CRF4" s="104"/>
      <c r="CRG4" s="104"/>
      <c r="CRH4" s="104"/>
      <c r="CRI4" s="104"/>
      <c r="CRJ4" s="104"/>
      <c r="CRK4" s="104"/>
      <c r="CRL4" s="104"/>
      <c r="CRM4" s="104"/>
      <c r="CRN4" s="104"/>
      <c r="CRO4" s="104"/>
      <c r="CRP4" s="104"/>
      <c r="CRQ4" s="104"/>
      <c r="CRR4" s="104"/>
      <c r="CRS4" s="104"/>
      <c r="CRT4" s="104"/>
      <c r="CRU4" s="104"/>
      <c r="CRV4" s="104"/>
      <c r="CRW4" s="104"/>
      <c r="CRX4" s="104"/>
      <c r="CRY4" s="104"/>
      <c r="CRZ4" s="104"/>
      <c r="CSA4" s="104"/>
      <c r="CSB4" s="104"/>
      <c r="CSC4" s="104"/>
      <c r="CSD4" s="104"/>
      <c r="CSE4" s="104"/>
      <c r="CSF4" s="104"/>
      <c r="CSG4" s="104"/>
      <c r="CSH4" s="104"/>
      <c r="CSI4" s="104"/>
      <c r="CSJ4" s="104"/>
      <c r="CSK4" s="104"/>
      <c r="CSL4" s="104"/>
      <c r="CSM4" s="104"/>
      <c r="CSN4" s="104"/>
      <c r="CSO4" s="104"/>
      <c r="CSP4" s="104"/>
      <c r="CSQ4" s="104"/>
      <c r="CSR4" s="104"/>
      <c r="CSS4" s="104"/>
      <c r="CST4" s="104"/>
      <c r="CSU4" s="104"/>
      <c r="CSV4" s="104"/>
      <c r="CSW4" s="104"/>
      <c r="CSX4" s="104"/>
      <c r="CSY4" s="104"/>
      <c r="CSZ4" s="104"/>
      <c r="CTA4" s="104"/>
      <c r="CTB4" s="104"/>
      <c r="CTC4" s="104"/>
      <c r="CTD4" s="104"/>
      <c r="CTE4" s="104"/>
      <c r="CTF4" s="104"/>
      <c r="CTG4" s="104"/>
      <c r="CTH4" s="104"/>
      <c r="CTI4" s="104"/>
      <c r="CTJ4" s="104"/>
      <c r="CTK4" s="104"/>
      <c r="CTL4" s="104"/>
      <c r="CTM4" s="104"/>
      <c r="CTN4" s="104"/>
      <c r="CTO4" s="104"/>
      <c r="CTP4" s="104"/>
      <c r="CTQ4" s="104"/>
      <c r="CTR4" s="104"/>
      <c r="CTS4" s="104"/>
      <c r="CTT4" s="104"/>
      <c r="CTU4" s="104"/>
      <c r="CTV4" s="104"/>
      <c r="CTW4" s="104"/>
      <c r="CTX4" s="104"/>
      <c r="CTY4" s="104"/>
      <c r="CTZ4" s="104"/>
      <c r="CUA4" s="104"/>
      <c r="CUB4" s="104"/>
      <c r="CUC4" s="104"/>
      <c r="CUD4" s="104"/>
      <c r="CUE4" s="104"/>
      <c r="CUF4" s="104"/>
      <c r="CUG4" s="104"/>
      <c r="CUH4" s="104"/>
      <c r="CUI4" s="104"/>
      <c r="CUJ4" s="104"/>
      <c r="CUK4" s="104"/>
      <c r="CUL4" s="104"/>
      <c r="CUM4" s="104"/>
      <c r="CUN4" s="104"/>
      <c r="CUO4" s="104"/>
      <c r="CUP4" s="104"/>
      <c r="CUQ4" s="104"/>
      <c r="CUR4" s="104"/>
      <c r="CUS4" s="104"/>
      <c r="CUT4" s="104"/>
      <c r="CUU4" s="104"/>
      <c r="CUV4" s="104"/>
      <c r="CUW4" s="104"/>
      <c r="CUX4" s="104"/>
      <c r="CUY4" s="104"/>
      <c r="CUZ4" s="104"/>
      <c r="CVA4" s="104"/>
      <c r="CVB4" s="104"/>
      <c r="CVC4" s="104"/>
      <c r="CVD4" s="104"/>
      <c r="CVE4" s="104"/>
      <c r="CVF4" s="104"/>
      <c r="CVG4" s="104"/>
      <c r="CVH4" s="104"/>
      <c r="CVI4" s="104"/>
      <c r="CVJ4" s="104"/>
      <c r="CVK4" s="104"/>
      <c r="CVL4" s="104"/>
      <c r="CVM4" s="104"/>
      <c r="CVN4" s="104"/>
      <c r="CVO4" s="104"/>
      <c r="CVP4" s="104"/>
      <c r="CVQ4" s="104"/>
      <c r="CVR4" s="104"/>
      <c r="CVS4" s="104"/>
      <c r="CVT4" s="104"/>
      <c r="CVU4" s="104"/>
      <c r="CVV4" s="104"/>
      <c r="CVW4" s="104"/>
      <c r="CVX4" s="104"/>
      <c r="CVY4" s="104"/>
      <c r="CVZ4" s="104"/>
      <c r="CWA4" s="104"/>
      <c r="CWB4" s="104"/>
      <c r="CWC4" s="104"/>
      <c r="CWD4" s="104"/>
      <c r="CWE4" s="104"/>
      <c r="CWF4" s="104"/>
      <c r="CWG4" s="104"/>
      <c r="CWH4" s="104"/>
      <c r="CWI4" s="104"/>
      <c r="CWJ4" s="104"/>
      <c r="CWK4" s="104"/>
      <c r="CWL4" s="104"/>
      <c r="CWM4" s="104"/>
      <c r="CWN4" s="104"/>
      <c r="CWO4" s="104"/>
      <c r="CWP4" s="104"/>
      <c r="CWQ4" s="104"/>
      <c r="CWR4" s="104"/>
      <c r="CWS4" s="104"/>
      <c r="CWT4" s="104"/>
      <c r="CWU4" s="104"/>
      <c r="CWV4" s="104"/>
      <c r="CWW4" s="104"/>
      <c r="CWX4" s="104"/>
      <c r="CWY4" s="104"/>
      <c r="CWZ4" s="104"/>
      <c r="CXA4" s="104"/>
      <c r="CXB4" s="104"/>
      <c r="CXC4" s="104"/>
      <c r="CXD4" s="104"/>
      <c r="CXE4" s="104"/>
      <c r="CXF4" s="104"/>
      <c r="CXG4" s="104"/>
      <c r="CXH4" s="104"/>
      <c r="CXI4" s="104"/>
      <c r="CXJ4" s="104"/>
      <c r="CXK4" s="104"/>
      <c r="CXL4" s="104"/>
      <c r="CXM4" s="104"/>
      <c r="CXN4" s="104"/>
      <c r="CXO4" s="104"/>
      <c r="CXP4" s="104"/>
      <c r="CXQ4" s="104"/>
      <c r="CXR4" s="104"/>
      <c r="CXS4" s="104"/>
      <c r="CXT4" s="104"/>
      <c r="CXU4" s="104"/>
      <c r="CXV4" s="104"/>
      <c r="CXW4" s="104"/>
      <c r="CXX4" s="104"/>
      <c r="CXY4" s="104"/>
      <c r="CXZ4" s="104"/>
      <c r="CYA4" s="104"/>
      <c r="CYB4" s="104"/>
      <c r="CYC4" s="104"/>
      <c r="CYD4" s="104"/>
      <c r="CYE4" s="104"/>
      <c r="CYF4" s="104"/>
      <c r="CYG4" s="104"/>
      <c r="CYH4" s="104"/>
      <c r="CYI4" s="104"/>
      <c r="CYJ4" s="104"/>
      <c r="CYK4" s="104"/>
      <c r="CYL4" s="104"/>
      <c r="CYM4" s="104"/>
      <c r="CYN4" s="104"/>
      <c r="CYO4" s="104"/>
      <c r="CYP4" s="104"/>
      <c r="CYQ4" s="104"/>
      <c r="CYR4" s="104"/>
      <c r="CYS4" s="104"/>
      <c r="CYT4" s="104"/>
      <c r="CYU4" s="104"/>
      <c r="CYV4" s="104"/>
      <c r="CYW4" s="104"/>
      <c r="CYX4" s="104"/>
      <c r="CYY4" s="104"/>
      <c r="CYZ4" s="104"/>
      <c r="CZA4" s="104"/>
      <c r="CZB4" s="104"/>
      <c r="CZC4" s="104"/>
      <c r="CZD4" s="104"/>
      <c r="CZE4" s="104"/>
      <c r="CZF4" s="104"/>
      <c r="CZG4" s="104"/>
      <c r="CZH4" s="104"/>
      <c r="CZI4" s="104"/>
      <c r="CZJ4" s="104"/>
      <c r="CZK4" s="104"/>
      <c r="CZL4" s="104"/>
      <c r="CZM4" s="104"/>
      <c r="CZN4" s="104"/>
      <c r="CZO4" s="104"/>
      <c r="CZP4" s="104"/>
      <c r="CZQ4" s="104"/>
      <c r="CZR4" s="104"/>
      <c r="CZS4" s="104"/>
      <c r="CZT4" s="104"/>
      <c r="CZU4" s="104"/>
      <c r="CZV4" s="104"/>
      <c r="CZW4" s="104"/>
      <c r="CZX4" s="104"/>
      <c r="CZY4" s="104"/>
      <c r="CZZ4" s="104"/>
      <c r="DAA4" s="104"/>
      <c r="DAB4" s="104"/>
      <c r="DAC4" s="104"/>
      <c r="DAD4" s="104"/>
      <c r="DAE4" s="104"/>
      <c r="DAF4" s="104"/>
      <c r="DAG4" s="104"/>
      <c r="DAH4" s="104"/>
      <c r="DAI4" s="104"/>
      <c r="DAJ4" s="104"/>
      <c r="DAK4" s="104"/>
      <c r="DAL4" s="104"/>
      <c r="DAM4" s="104"/>
      <c r="DAN4" s="104"/>
      <c r="DAO4" s="104"/>
      <c r="DAP4" s="104"/>
      <c r="DAQ4" s="104"/>
      <c r="DAR4" s="104"/>
      <c r="DAS4" s="104"/>
      <c r="DAT4" s="104"/>
      <c r="DAU4" s="104"/>
      <c r="DAV4" s="104"/>
      <c r="DAW4" s="104"/>
      <c r="DAX4" s="104"/>
      <c r="DAY4" s="104"/>
      <c r="DAZ4" s="104"/>
      <c r="DBA4" s="104"/>
      <c r="DBB4" s="104"/>
      <c r="DBC4" s="104"/>
      <c r="DBD4" s="104"/>
      <c r="DBE4" s="104"/>
      <c r="DBF4" s="104"/>
      <c r="DBG4" s="104"/>
      <c r="DBH4" s="104"/>
      <c r="DBI4" s="104"/>
      <c r="DBJ4" s="104"/>
      <c r="DBK4" s="104"/>
      <c r="DBL4" s="104"/>
      <c r="DBM4" s="104"/>
      <c r="DBN4" s="104"/>
      <c r="DBO4" s="104"/>
      <c r="DBP4" s="104"/>
      <c r="DBQ4" s="104"/>
      <c r="DBR4" s="104"/>
      <c r="DBS4" s="104"/>
      <c r="DBT4" s="104"/>
      <c r="DBU4" s="104"/>
      <c r="DBV4" s="104"/>
      <c r="DBW4" s="104"/>
      <c r="DBX4" s="104"/>
      <c r="DBY4" s="104"/>
      <c r="DBZ4" s="104"/>
      <c r="DCA4" s="104"/>
      <c r="DCB4" s="104"/>
      <c r="DCC4" s="104"/>
      <c r="DCD4" s="104"/>
      <c r="DCE4" s="104"/>
      <c r="DCF4" s="104"/>
      <c r="DCG4" s="104"/>
      <c r="DCH4" s="104"/>
      <c r="DCI4" s="104"/>
      <c r="DCJ4" s="104"/>
      <c r="DCK4" s="104"/>
      <c r="DCL4" s="104"/>
      <c r="DCM4" s="104"/>
      <c r="DCN4" s="104"/>
      <c r="DCO4" s="104"/>
      <c r="DCP4" s="104"/>
      <c r="DCQ4" s="104"/>
      <c r="DCR4" s="104"/>
      <c r="DCS4" s="104"/>
      <c r="DCT4" s="104"/>
      <c r="DCU4" s="104"/>
      <c r="DCV4" s="104"/>
      <c r="DCW4" s="104"/>
      <c r="DCX4" s="104"/>
      <c r="DCY4" s="104"/>
      <c r="DCZ4" s="104"/>
      <c r="DDA4" s="104"/>
      <c r="DDB4" s="104"/>
      <c r="DDC4" s="104"/>
      <c r="DDD4" s="104"/>
      <c r="DDE4" s="104"/>
      <c r="DDF4" s="104"/>
      <c r="DDG4" s="104"/>
      <c r="DDH4" s="104"/>
      <c r="DDI4" s="104"/>
      <c r="DDJ4" s="104"/>
      <c r="DDK4" s="104"/>
      <c r="DDL4" s="104"/>
      <c r="DDM4" s="104"/>
      <c r="DDN4" s="104"/>
      <c r="DDO4" s="104"/>
      <c r="DDP4" s="104"/>
      <c r="DDQ4" s="104"/>
      <c r="DDR4" s="104"/>
      <c r="DDS4" s="104"/>
      <c r="DDT4" s="104"/>
      <c r="DDU4" s="104"/>
      <c r="DDV4" s="104"/>
      <c r="DDW4" s="104"/>
      <c r="DDX4" s="104"/>
      <c r="DDY4" s="104"/>
      <c r="DDZ4" s="104"/>
      <c r="DEA4" s="104"/>
      <c r="DEB4" s="104"/>
      <c r="DEC4" s="104"/>
      <c r="DED4" s="104"/>
      <c r="DEE4" s="104"/>
      <c r="DEF4" s="104"/>
      <c r="DEG4" s="104"/>
      <c r="DEH4" s="104"/>
      <c r="DEI4" s="104"/>
      <c r="DEJ4" s="104"/>
      <c r="DEK4" s="104"/>
      <c r="DEL4" s="104"/>
      <c r="DEM4" s="104"/>
      <c r="DEN4" s="104"/>
      <c r="DEO4" s="104"/>
      <c r="DEP4" s="104"/>
      <c r="DEQ4" s="104"/>
      <c r="DER4" s="104"/>
      <c r="DES4" s="104"/>
      <c r="DET4" s="104"/>
      <c r="DEU4" s="104"/>
      <c r="DEV4" s="104"/>
      <c r="DEW4" s="104"/>
      <c r="DEX4" s="104"/>
      <c r="DEY4" s="104"/>
      <c r="DEZ4" s="104"/>
      <c r="DFA4" s="104"/>
      <c r="DFB4" s="104"/>
      <c r="DFC4" s="104"/>
      <c r="DFD4" s="104"/>
      <c r="DFE4" s="104"/>
      <c r="DFF4" s="104"/>
      <c r="DFG4" s="104"/>
      <c r="DFH4" s="104"/>
      <c r="DFI4" s="104"/>
      <c r="DFJ4" s="104"/>
      <c r="DFK4" s="104"/>
      <c r="DFL4" s="104"/>
      <c r="DFM4" s="104"/>
      <c r="DFN4" s="104"/>
      <c r="DFO4" s="104"/>
      <c r="DFP4" s="104"/>
      <c r="DFQ4" s="104"/>
      <c r="DFR4" s="104"/>
      <c r="DFS4" s="104"/>
      <c r="DFT4" s="104"/>
      <c r="DFU4" s="104"/>
      <c r="DFV4" s="104"/>
      <c r="DFW4" s="104"/>
      <c r="DFX4" s="104"/>
      <c r="DFY4" s="104"/>
      <c r="DFZ4" s="104"/>
      <c r="DGA4" s="104"/>
      <c r="DGB4" s="104"/>
      <c r="DGC4" s="104"/>
      <c r="DGD4" s="104"/>
      <c r="DGE4" s="104"/>
      <c r="DGF4" s="104"/>
      <c r="DGG4" s="104"/>
      <c r="DGH4" s="104"/>
      <c r="DGI4" s="104"/>
      <c r="DGJ4" s="104"/>
      <c r="DGK4" s="104"/>
      <c r="DGL4" s="104"/>
      <c r="DGM4" s="104"/>
      <c r="DGN4" s="104"/>
      <c r="DGO4" s="104"/>
      <c r="DGP4" s="104"/>
      <c r="DGQ4" s="104"/>
      <c r="DGR4" s="104"/>
      <c r="DGS4" s="104"/>
      <c r="DGT4" s="104"/>
      <c r="DGU4" s="104"/>
      <c r="DGV4" s="104"/>
      <c r="DGW4" s="104"/>
      <c r="DGX4" s="104"/>
      <c r="DGY4" s="104"/>
      <c r="DGZ4" s="104"/>
      <c r="DHA4" s="104"/>
      <c r="DHB4" s="104"/>
      <c r="DHC4" s="104"/>
      <c r="DHD4" s="104"/>
      <c r="DHE4" s="104"/>
      <c r="DHF4" s="104"/>
      <c r="DHG4" s="104"/>
      <c r="DHH4" s="104"/>
      <c r="DHI4" s="104"/>
      <c r="DHJ4" s="104"/>
      <c r="DHK4" s="104"/>
      <c r="DHL4" s="104"/>
      <c r="DHM4" s="104"/>
      <c r="DHN4" s="104"/>
      <c r="DHO4" s="104"/>
      <c r="DHP4" s="104"/>
      <c r="DHQ4" s="104"/>
      <c r="DHR4" s="104"/>
      <c r="DHS4" s="104"/>
      <c r="DHT4" s="104"/>
      <c r="DHU4" s="104"/>
      <c r="DHV4" s="104"/>
      <c r="DHW4" s="104"/>
      <c r="DHX4" s="104"/>
      <c r="DHY4" s="104"/>
      <c r="DHZ4" s="104"/>
      <c r="DIA4" s="104"/>
      <c r="DIB4" s="104"/>
      <c r="DIC4" s="104"/>
      <c r="DID4" s="104"/>
      <c r="DIE4" s="104"/>
      <c r="DIF4" s="104"/>
      <c r="DIG4" s="104"/>
      <c r="DIH4" s="104"/>
      <c r="DII4" s="104"/>
      <c r="DIJ4" s="104"/>
      <c r="DIK4" s="104"/>
      <c r="DIL4" s="104"/>
      <c r="DIM4" s="104"/>
      <c r="DIN4" s="104"/>
      <c r="DIO4" s="104"/>
      <c r="DIP4" s="104"/>
      <c r="DIQ4" s="104"/>
      <c r="DIR4" s="104"/>
      <c r="DIS4" s="104"/>
      <c r="DIT4" s="104"/>
      <c r="DIU4" s="104"/>
      <c r="DIV4" s="104"/>
      <c r="DIW4" s="104"/>
      <c r="DIX4" s="104"/>
      <c r="DIY4" s="104"/>
      <c r="DIZ4" s="104"/>
      <c r="DJA4" s="104"/>
      <c r="DJB4" s="104"/>
      <c r="DJC4" s="104"/>
      <c r="DJD4" s="104"/>
      <c r="DJE4" s="104"/>
      <c r="DJF4" s="104"/>
      <c r="DJG4" s="104"/>
      <c r="DJH4" s="104"/>
      <c r="DJI4" s="104"/>
      <c r="DJJ4" s="104"/>
      <c r="DJK4" s="104"/>
      <c r="DJL4" s="104"/>
      <c r="DJM4" s="104"/>
      <c r="DJN4" s="104"/>
      <c r="DJO4" s="104"/>
      <c r="DJP4" s="104"/>
      <c r="DJQ4" s="104"/>
      <c r="DJR4" s="104"/>
      <c r="DJS4" s="104"/>
      <c r="DJT4" s="104"/>
      <c r="DJU4" s="104"/>
      <c r="DJV4" s="104"/>
      <c r="DJW4" s="104"/>
      <c r="DJX4" s="104"/>
      <c r="DJY4" s="104"/>
      <c r="DJZ4" s="104"/>
      <c r="DKA4" s="104"/>
      <c r="DKB4" s="104"/>
      <c r="DKC4" s="104"/>
      <c r="DKD4" s="104"/>
      <c r="DKE4" s="104"/>
      <c r="DKF4" s="104"/>
      <c r="DKG4" s="104"/>
      <c r="DKH4" s="104"/>
      <c r="DKI4" s="104"/>
      <c r="DKJ4" s="104"/>
      <c r="DKK4" s="104"/>
      <c r="DKL4" s="104"/>
      <c r="DKM4" s="104"/>
      <c r="DKN4" s="104"/>
      <c r="DKO4" s="104"/>
      <c r="DKP4" s="104"/>
      <c r="DKQ4" s="104"/>
      <c r="DKR4" s="104"/>
      <c r="DKS4" s="104"/>
      <c r="DKT4" s="104"/>
      <c r="DKU4" s="104"/>
      <c r="DKV4" s="104"/>
      <c r="DKW4" s="104"/>
      <c r="DKX4" s="104"/>
      <c r="DKY4" s="104"/>
      <c r="DKZ4" s="104"/>
      <c r="DLA4" s="104"/>
      <c r="DLB4" s="104"/>
      <c r="DLC4" s="104"/>
      <c r="DLD4" s="104"/>
      <c r="DLE4" s="104"/>
      <c r="DLF4" s="104"/>
      <c r="DLG4" s="104"/>
      <c r="DLH4" s="104"/>
      <c r="DLI4" s="104"/>
      <c r="DLJ4" s="104"/>
      <c r="DLK4" s="104"/>
      <c r="DLL4" s="104"/>
      <c r="DLM4" s="104"/>
      <c r="DLN4" s="104"/>
      <c r="DLO4" s="104"/>
      <c r="DLP4" s="104"/>
      <c r="DLQ4" s="104"/>
      <c r="DLR4" s="104"/>
      <c r="DLS4" s="104"/>
      <c r="DLT4" s="104"/>
      <c r="DLU4" s="104"/>
      <c r="DLV4" s="104"/>
      <c r="DLW4" s="104"/>
      <c r="DLX4" s="104"/>
      <c r="DLY4" s="104"/>
      <c r="DLZ4" s="104"/>
      <c r="DMA4" s="104"/>
      <c r="DMB4" s="104"/>
      <c r="DMC4" s="104"/>
      <c r="DMD4" s="104"/>
      <c r="DME4" s="104"/>
      <c r="DMF4" s="104"/>
      <c r="DMG4" s="104"/>
      <c r="DMH4" s="104"/>
      <c r="DMI4" s="104"/>
      <c r="DMJ4" s="104"/>
      <c r="DMK4" s="104"/>
      <c r="DML4" s="104"/>
      <c r="DMM4" s="104"/>
      <c r="DMN4" s="104"/>
      <c r="DMO4" s="104"/>
      <c r="DMP4" s="104"/>
      <c r="DMQ4" s="104"/>
      <c r="DMR4" s="104"/>
      <c r="DMS4" s="104"/>
      <c r="DMT4" s="104"/>
      <c r="DMU4" s="104"/>
      <c r="DMV4" s="104"/>
      <c r="DMW4" s="104"/>
      <c r="DMX4" s="104"/>
      <c r="DMY4" s="104"/>
      <c r="DMZ4" s="104"/>
      <c r="DNA4" s="104"/>
      <c r="DNB4" s="104"/>
      <c r="DNC4" s="104"/>
      <c r="DND4" s="104"/>
      <c r="DNE4" s="104"/>
      <c r="DNF4" s="104"/>
      <c r="DNG4" s="104"/>
      <c r="DNH4" s="104"/>
      <c r="DNI4" s="104"/>
      <c r="DNJ4" s="104"/>
      <c r="DNK4" s="104"/>
      <c r="DNL4" s="104"/>
      <c r="DNM4" s="104"/>
      <c r="DNN4" s="104"/>
      <c r="DNO4" s="104"/>
      <c r="DNP4" s="104"/>
      <c r="DNQ4" s="104"/>
      <c r="DNR4" s="104"/>
      <c r="DNS4" s="104"/>
      <c r="DNT4" s="104"/>
      <c r="DNU4" s="104"/>
      <c r="DNV4" s="104"/>
      <c r="DNW4" s="104"/>
      <c r="DNX4" s="104"/>
      <c r="DNY4" s="104"/>
      <c r="DNZ4" s="104"/>
      <c r="DOA4" s="104"/>
      <c r="DOB4" s="104"/>
      <c r="DOC4" s="104"/>
      <c r="DOD4" s="104"/>
      <c r="DOE4" s="104"/>
      <c r="DOF4" s="104"/>
      <c r="DOG4" s="104"/>
      <c r="DOH4" s="104"/>
      <c r="DOI4" s="104"/>
      <c r="DOJ4" s="104"/>
      <c r="DOK4" s="104"/>
      <c r="DOL4" s="104"/>
      <c r="DOM4" s="104"/>
      <c r="DON4" s="104"/>
      <c r="DOO4" s="104"/>
      <c r="DOP4" s="104"/>
      <c r="DOQ4" s="104"/>
      <c r="DOR4" s="104"/>
      <c r="DOS4" s="104"/>
      <c r="DOT4" s="104"/>
      <c r="DOU4" s="104"/>
      <c r="DOV4" s="104"/>
      <c r="DOW4" s="104"/>
      <c r="DOX4" s="104"/>
      <c r="DOY4" s="104"/>
      <c r="DOZ4" s="104"/>
      <c r="DPA4" s="104"/>
      <c r="DPB4" s="104"/>
      <c r="DPC4" s="104"/>
      <c r="DPD4" s="104"/>
      <c r="DPE4" s="104"/>
      <c r="DPF4" s="104"/>
      <c r="DPG4" s="104"/>
      <c r="DPH4" s="104"/>
      <c r="DPI4" s="104"/>
      <c r="DPJ4" s="104"/>
      <c r="DPK4" s="104"/>
      <c r="DPL4" s="104"/>
      <c r="DPM4" s="104"/>
      <c r="DPN4" s="104"/>
      <c r="DPO4" s="104"/>
      <c r="DPP4" s="104"/>
      <c r="DPQ4" s="104"/>
      <c r="DPR4" s="104"/>
      <c r="DPS4" s="104"/>
      <c r="DPT4" s="104"/>
      <c r="DPU4" s="104"/>
      <c r="DPV4" s="104"/>
      <c r="DPW4" s="104"/>
      <c r="DPX4" s="104"/>
      <c r="DPY4" s="104"/>
      <c r="DPZ4" s="104"/>
      <c r="DQA4" s="104"/>
      <c r="DQB4" s="104"/>
      <c r="DQC4" s="104"/>
      <c r="DQD4" s="104"/>
      <c r="DQE4" s="104"/>
      <c r="DQF4" s="104"/>
      <c r="DQG4" s="104"/>
      <c r="DQH4" s="104"/>
      <c r="DQI4" s="104"/>
      <c r="DQJ4" s="104"/>
      <c r="DQK4" s="104"/>
      <c r="DQL4" s="104"/>
      <c r="DQM4" s="104"/>
      <c r="DQN4" s="104"/>
      <c r="DQO4" s="104"/>
      <c r="DQP4" s="104"/>
      <c r="DQQ4" s="104"/>
      <c r="DQR4" s="104"/>
      <c r="DQS4" s="104"/>
      <c r="DQT4" s="104"/>
      <c r="DQU4" s="104"/>
      <c r="DQV4" s="104"/>
      <c r="DQW4" s="104"/>
      <c r="DQX4" s="104"/>
      <c r="DQY4" s="104"/>
      <c r="DQZ4" s="104"/>
      <c r="DRA4" s="104"/>
      <c r="DRB4" s="104"/>
      <c r="DRC4" s="104"/>
      <c r="DRD4" s="104"/>
      <c r="DRE4" s="104"/>
      <c r="DRF4" s="104"/>
      <c r="DRG4" s="104"/>
      <c r="DRH4" s="104"/>
      <c r="DRI4" s="104"/>
      <c r="DRJ4" s="104"/>
      <c r="DRK4" s="104"/>
      <c r="DRL4" s="104"/>
      <c r="DRM4" s="104"/>
      <c r="DRN4" s="104"/>
      <c r="DRO4" s="104"/>
      <c r="DRP4" s="104"/>
      <c r="DRQ4" s="104"/>
      <c r="DRR4" s="104"/>
      <c r="DRS4" s="104"/>
      <c r="DRT4" s="104"/>
      <c r="DRU4" s="104"/>
      <c r="DRV4" s="104"/>
      <c r="DRW4" s="104"/>
      <c r="DRX4" s="104"/>
      <c r="DRY4" s="104"/>
      <c r="DRZ4" s="104"/>
      <c r="DSA4" s="104"/>
      <c r="DSB4" s="104"/>
      <c r="DSC4" s="104"/>
      <c r="DSD4" s="104"/>
      <c r="DSE4" s="104"/>
      <c r="DSF4" s="104"/>
      <c r="DSG4" s="104"/>
      <c r="DSH4" s="104"/>
      <c r="DSI4" s="104"/>
      <c r="DSJ4" s="104"/>
      <c r="DSK4" s="104"/>
      <c r="DSL4" s="104"/>
      <c r="DSM4" s="104"/>
      <c r="DSN4" s="104"/>
      <c r="DSO4" s="104"/>
      <c r="DSP4" s="104"/>
      <c r="DSQ4" s="104"/>
      <c r="DSR4" s="104"/>
      <c r="DSS4" s="104"/>
      <c r="DST4" s="104"/>
      <c r="DSU4" s="104"/>
      <c r="DSV4" s="104"/>
      <c r="DSW4" s="104"/>
      <c r="DSX4" s="104"/>
      <c r="DSY4" s="104"/>
      <c r="DSZ4" s="104"/>
      <c r="DTA4" s="104"/>
      <c r="DTB4" s="104"/>
      <c r="DTC4" s="104"/>
      <c r="DTD4" s="104"/>
      <c r="DTE4" s="104"/>
      <c r="DTF4" s="104"/>
      <c r="DTG4" s="104"/>
      <c r="DTH4" s="104"/>
      <c r="DTI4" s="104"/>
      <c r="DTJ4" s="104"/>
      <c r="DTK4" s="104"/>
      <c r="DTL4" s="104"/>
      <c r="DTM4" s="104"/>
      <c r="DTN4" s="104"/>
      <c r="DTO4" s="104"/>
      <c r="DTP4" s="104"/>
      <c r="DTQ4" s="104"/>
      <c r="DTR4" s="104"/>
      <c r="DTS4" s="104"/>
      <c r="DTT4" s="104"/>
      <c r="DTU4" s="104"/>
      <c r="DTV4" s="104"/>
      <c r="DTW4" s="104"/>
      <c r="DTX4" s="104"/>
      <c r="DTY4" s="104"/>
      <c r="DTZ4" s="104"/>
      <c r="DUA4" s="104"/>
      <c r="DUB4" s="104"/>
      <c r="DUC4" s="104"/>
      <c r="DUD4" s="104"/>
      <c r="DUE4" s="104"/>
      <c r="DUF4" s="104"/>
      <c r="DUG4" s="104"/>
      <c r="DUH4" s="104"/>
      <c r="DUI4" s="104"/>
      <c r="DUJ4" s="104"/>
      <c r="DUK4" s="104"/>
      <c r="DUL4" s="104"/>
      <c r="DUM4" s="104"/>
      <c r="DUN4" s="104"/>
      <c r="DUO4" s="104"/>
      <c r="DUP4" s="104"/>
      <c r="DUQ4" s="104"/>
      <c r="DUR4" s="104"/>
      <c r="DUS4" s="104"/>
      <c r="DUT4" s="104"/>
      <c r="DUU4" s="104"/>
      <c r="DUV4" s="104"/>
      <c r="DUW4" s="104"/>
      <c r="DUX4" s="104"/>
      <c r="DUY4" s="104"/>
      <c r="DUZ4" s="104"/>
      <c r="DVA4" s="104"/>
      <c r="DVB4" s="104"/>
      <c r="DVC4" s="104"/>
      <c r="DVD4" s="104"/>
      <c r="DVE4" s="104"/>
      <c r="DVF4" s="104"/>
      <c r="DVG4" s="104"/>
      <c r="DVH4" s="104"/>
      <c r="DVI4" s="104"/>
      <c r="DVJ4" s="104"/>
      <c r="DVK4" s="104"/>
      <c r="DVL4" s="104"/>
      <c r="DVM4" s="104"/>
      <c r="DVN4" s="104"/>
      <c r="DVO4" s="104"/>
      <c r="DVP4" s="104"/>
      <c r="DVQ4" s="104"/>
      <c r="DVR4" s="104"/>
      <c r="DVS4" s="104"/>
      <c r="DVT4" s="104"/>
      <c r="DVU4" s="104"/>
      <c r="DVV4" s="104"/>
      <c r="DVW4" s="104"/>
      <c r="DVX4" s="104"/>
      <c r="DVY4" s="104"/>
      <c r="DVZ4" s="104"/>
      <c r="DWA4" s="104"/>
      <c r="DWB4" s="104"/>
      <c r="DWC4" s="104"/>
      <c r="DWD4" s="104"/>
      <c r="DWE4" s="104"/>
      <c r="DWF4" s="104"/>
      <c r="DWG4" s="104"/>
      <c r="DWH4" s="104"/>
      <c r="DWI4" s="104"/>
      <c r="DWJ4" s="104"/>
      <c r="DWK4" s="104"/>
      <c r="DWL4" s="104"/>
      <c r="DWM4" s="104"/>
      <c r="DWN4" s="104"/>
      <c r="DWO4" s="104"/>
      <c r="DWP4" s="104"/>
      <c r="DWQ4" s="104"/>
      <c r="DWR4" s="104"/>
      <c r="DWS4" s="104"/>
      <c r="DWT4" s="104"/>
      <c r="DWU4" s="104"/>
      <c r="DWV4" s="104"/>
      <c r="DWW4" s="104"/>
      <c r="DWX4" s="104"/>
      <c r="DWY4" s="104"/>
      <c r="DWZ4" s="104"/>
      <c r="DXA4" s="104"/>
      <c r="DXB4" s="104"/>
      <c r="DXC4" s="104"/>
      <c r="DXD4" s="104"/>
      <c r="DXE4" s="104"/>
      <c r="DXF4" s="104"/>
      <c r="DXG4" s="104"/>
      <c r="DXH4" s="104"/>
      <c r="DXI4" s="104"/>
      <c r="DXJ4" s="104"/>
      <c r="DXK4" s="104"/>
      <c r="DXL4" s="104"/>
      <c r="DXM4" s="104"/>
      <c r="DXN4" s="104"/>
      <c r="DXO4" s="104"/>
      <c r="DXP4" s="104"/>
      <c r="DXQ4" s="104"/>
      <c r="DXR4" s="104"/>
      <c r="DXS4" s="104"/>
      <c r="DXT4" s="104"/>
      <c r="DXU4" s="104"/>
      <c r="DXV4" s="104"/>
      <c r="DXW4" s="104"/>
      <c r="DXX4" s="104"/>
      <c r="DXY4" s="104"/>
      <c r="DXZ4" s="104"/>
      <c r="DYA4" s="104"/>
      <c r="DYB4" s="104"/>
      <c r="DYC4" s="104"/>
      <c r="DYD4" s="104"/>
      <c r="DYE4" s="104"/>
      <c r="DYF4" s="104"/>
      <c r="DYG4" s="104"/>
      <c r="DYH4" s="104"/>
      <c r="DYI4" s="104"/>
      <c r="DYJ4" s="104"/>
      <c r="DYK4" s="104"/>
      <c r="DYL4" s="104"/>
      <c r="DYM4" s="104"/>
      <c r="DYN4" s="104"/>
      <c r="DYO4" s="104"/>
      <c r="DYP4" s="104"/>
      <c r="DYQ4" s="104"/>
      <c r="DYR4" s="104"/>
      <c r="DYS4" s="104"/>
      <c r="DYT4" s="104"/>
      <c r="DYU4" s="104"/>
      <c r="DYV4" s="104"/>
      <c r="DYW4" s="104"/>
      <c r="DYX4" s="104"/>
      <c r="DYY4" s="104"/>
      <c r="DYZ4" s="104"/>
      <c r="DZA4" s="104"/>
      <c r="DZB4" s="104"/>
      <c r="DZC4" s="104"/>
      <c r="DZD4" s="104"/>
      <c r="DZE4" s="104"/>
      <c r="DZF4" s="104"/>
      <c r="DZG4" s="104"/>
      <c r="DZH4" s="104"/>
      <c r="DZI4" s="104"/>
      <c r="DZJ4" s="104"/>
      <c r="DZK4" s="104"/>
      <c r="DZL4" s="104"/>
      <c r="DZM4" s="104"/>
      <c r="DZN4" s="104"/>
      <c r="DZO4" s="104"/>
      <c r="DZP4" s="104"/>
      <c r="DZQ4" s="104"/>
      <c r="DZR4" s="104"/>
      <c r="DZS4" s="104"/>
      <c r="DZT4" s="104"/>
      <c r="DZU4" s="104"/>
      <c r="DZV4" s="104"/>
      <c r="DZW4" s="104"/>
      <c r="DZX4" s="104"/>
      <c r="DZY4" s="104"/>
      <c r="DZZ4" s="104"/>
      <c r="EAA4" s="104"/>
      <c r="EAB4" s="104"/>
      <c r="EAC4" s="104"/>
      <c r="EAD4" s="104"/>
      <c r="EAE4" s="104"/>
      <c r="EAF4" s="104"/>
      <c r="EAG4" s="104"/>
      <c r="EAH4" s="104"/>
      <c r="EAI4" s="104"/>
      <c r="EAJ4" s="104"/>
      <c r="EAK4" s="104"/>
      <c r="EAL4" s="104"/>
      <c r="EAM4" s="104"/>
      <c r="EAN4" s="104"/>
      <c r="EAO4" s="104"/>
      <c r="EAP4" s="104"/>
      <c r="EAQ4" s="104"/>
      <c r="EAR4" s="104"/>
      <c r="EAS4" s="104"/>
      <c r="EAT4" s="104"/>
      <c r="EAU4" s="104"/>
      <c r="EAV4" s="104"/>
      <c r="EAW4" s="104"/>
      <c r="EAX4" s="104"/>
      <c r="EAY4" s="104"/>
      <c r="EAZ4" s="104"/>
      <c r="EBA4" s="104"/>
      <c r="EBB4" s="104"/>
      <c r="EBC4" s="104"/>
      <c r="EBD4" s="104"/>
      <c r="EBE4" s="104"/>
      <c r="EBF4" s="104"/>
      <c r="EBG4" s="104"/>
      <c r="EBH4" s="104"/>
      <c r="EBI4" s="104"/>
      <c r="EBJ4" s="104"/>
      <c r="EBK4" s="104"/>
      <c r="EBL4" s="104"/>
      <c r="EBM4" s="104"/>
      <c r="EBN4" s="104"/>
      <c r="EBO4" s="104"/>
      <c r="EBP4" s="104"/>
      <c r="EBQ4" s="104"/>
      <c r="EBR4" s="104"/>
      <c r="EBS4" s="104"/>
      <c r="EBT4" s="104"/>
      <c r="EBU4" s="104"/>
      <c r="EBV4" s="104"/>
      <c r="EBW4" s="104"/>
      <c r="EBX4" s="104"/>
      <c r="EBY4" s="104"/>
      <c r="EBZ4" s="104"/>
      <c r="ECA4" s="104"/>
      <c r="ECB4" s="104"/>
      <c r="ECC4" s="104"/>
      <c r="ECD4" s="104"/>
      <c r="ECE4" s="104"/>
      <c r="ECF4" s="104"/>
      <c r="ECG4" s="104"/>
      <c r="ECH4" s="104"/>
      <c r="ECI4" s="104"/>
      <c r="ECJ4" s="104"/>
      <c r="ECK4" s="104"/>
      <c r="ECL4" s="104"/>
      <c r="ECM4" s="104"/>
      <c r="ECN4" s="104"/>
      <c r="ECO4" s="104"/>
      <c r="ECP4" s="104"/>
      <c r="ECQ4" s="104"/>
      <c r="ECR4" s="104"/>
      <c r="ECS4" s="104"/>
      <c r="ECT4" s="104"/>
      <c r="ECU4" s="104"/>
      <c r="ECV4" s="104"/>
      <c r="ECW4" s="104"/>
      <c r="ECX4" s="104"/>
      <c r="ECY4" s="104"/>
      <c r="ECZ4" s="104"/>
      <c r="EDA4" s="104"/>
      <c r="EDB4" s="104"/>
      <c r="EDC4" s="104"/>
      <c r="EDD4" s="104"/>
      <c r="EDE4" s="104"/>
      <c r="EDF4" s="104"/>
      <c r="EDG4" s="104"/>
      <c r="EDH4" s="104"/>
      <c r="EDI4" s="104"/>
      <c r="EDJ4" s="104"/>
      <c r="EDK4" s="104"/>
      <c r="EDL4" s="104"/>
      <c r="EDM4" s="104"/>
      <c r="EDN4" s="104"/>
      <c r="EDO4" s="104"/>
      <c r="EDP4" s="104"/>
      <c r="EDQ4" s="104"/>
      <c r="EDR4" s="104"/>
      <c r="EDS4" s="104"/>
      <c r="EDT4" s="104"/>
      <c r="EDU4" s="104"/>
      <c r="EDV4" s="104"/>
      <c r="EDW4" s="104"/>
      <c r="EDX4" s="104"/>
      <c r="EDY4" s="104"/>
      <c r="EDZ4" s="104"/>
      <c r="EEA4" s="104"/>
      <c r="EEB4" s="104"/>
      <c r="EEC4" s="104"/>
      <c r="EED4" s="104"/>
      <c r="EEE4" s="104"/>
      <c r="EEF4" s="104"/>
      <c r="EEG4" s="104"/>
      <c r="EEH4" s="104"/>
      <c r="EEI4" s="104"/>
      <c r="EEJ4" s="104"/>
      <c r="EEK4" s="104"/>
      <c r="EEL4" s="104"/>
      <c r="EEM4" s="104"/>
      <c r="EEN4" s="104"/>
      <c r="EEO4" s="104"/>
      <c r="EEP4" s="104"/>
      <c r="EEQ4" s="104"/>
      <c r="EER4" s="104"/>
      <c r="EES4" s="104"/>
      <c r="EET4" s="104"/>
      <c r="EEU4" s="104"/>
      <c r="EEV4" s="104"/>
      <c r="EEW4" s="104"/>
      <c r="EEX4" s="104"/>
      <c r="EEY4" s="104"/>
      <c r="EEZ4" s="104"/>
      <c r="EFA4" s="104"/>
      <c r="EFB4" s="104"/>
      <c r="EFC4" s="104"/>
      <c r="EFD4" s="104"/>
      <c r="EFE4" s="104"/>
      <c r="EFF4" s="104"/>
      <c r="EFG4" s="104"/>
      <c r="EFH4" s="104"/>
      <c r="EFI4" s="104"/>
      <c r="EFJ4" s="104"/>
      <c r="EFK4" s="104"/>
      <c r="EFL4" s="104"/>
      <c r="EFM4" s="104"/>
      <c r="EFN4" s="104"/>
      <c r="EFO4" s="104"/>
      <c r="EFP4" s="104"/>
      <c r="EFQ4" s="104"/>
      <c r="EFR4" s="104"/>
      <c r="EFS4" s="104"/>
      <c r="EFT4" s="104"/>
      <c r="EFU4" s="104"/>
      <c r="EFV4" s="104"/>
      <c r="EFW4" s="104"/>
      <c r="EFX4" s="104"/>
      <c r="EFY4" s="104"/>
      <c r="EFZ4" s="104"/>
      <c r="EGA4" s="104"/>
      <c r="EGB4" s="104"/>
      <c r="EGC4" s="104"/>
      <c r="EGD4" s="104"/>
      <c r="EGE4" s="104"/>
      <c r="EGF4" s="104"/>
      <c r="EGG4" s="104"/>
      <c r="EGH4" s="104"/>
      <c r="EGI4" s="104"/>
      <c r="EGJ4" s="104"/>
      <c r="EGK4" s="104"/>
      <c r="EGL4" s="104"/>
      <c r="EGM4" s="104"/>
      <c r="EGN4" s="104"/>
      <c r="EGO4" s="104"/>
      <c r="EGP4" s="104"/>
      <c r="EGQ4" s="104"/>
      <c r="EGR4" s="104"/>
      <c r="EGS4" s="104"/>
      <c r="EGT4" s="104"/>
      <c r="EGU4" s="104"/>
      <c r="EGV4" s="104"/>
      <c r="EGW4" s="104"/>
      <c r="EGX4" s="104"/>
      <c r="EGY4" s="104"/>
      <c r="EGZ4" s="104"/>
      <c r="EHA4" s="104"/>
      <c r="EHB4" s="104"/>
      <c r="EHC4" s="104"/>
      <c r="EHD4" s="104"/>
      <c r="EHE4" s="104"/>
      <c r="EHF4" s="104"/>
      <c r="EHG4" s="104"/>
      <c r="EHH4" s="104"/>
      <c r="EHI4" s="104"/>
      <c r="EHJ4" s="104"/>
      <c r="EHK4" s="104"/>
      <c r="EHL4" s="104"/>
      <c r="EHM4" s="104"/>
      <c r="EHN4" s="104"/>
      <c r="EHO4" s="104"/>
      <c r="EHP4" s="104"/>
      <c r="EHQ4" s="104"/>
      <c r="EHR4" s="104"/>
      <c r="EHS4" s="104"/>
      <c r="EHT4" s="104"/>
      <c r="EHU4" s="104"/>
      <c r="EHV4" s="104"/>
      <c r="EHW4" s="104"/>
      <c r="EHX4" s="104"/>
      <c r="EHY4" s="104"/>
      <c r="EHZ4" s="104"/>
      <c r="EIA4" s="104"/>
      <c r="EIB4" s="104"/>
      <c r="EIC4" s="104"/>
      <c r="EID4" s="104"/>
      <c r="EIE4" s="104"/>
      <c r="EIF4" s="104"/>
      <c r="EIG4" s="104"/>
      <c r="EIH4" s="104"/>
      <c r="EII4" s="104"/>
      <c r="EIJ4" s="104"/>
      <c r="EIK4" s="104"/>
      <c r="EIL4" s="104"/>
      <c r="EIM4" s="104"/>
      <c r="EIN4" s="104"/>
      <c r="EIO4" s="104"/>
      <c r="EIP4" s="104"/>
      <c r="EIQ4" s="104"/>
      <c r="EIR4" s="104"/>
      <c r="EIS4" s="104"/>
      <c r="EIT4" s="104"/>
      <c r="EIU4" s="104"/>
      <c r="EIV4" s="104"/>
      <c r="EIW4" s="104"/>
      <c r="EIX4" s="104"/>
      <c r="EIY4" s="104"/>
      <c r="EIZ4" s="104"/>
      <c r="EJA4" s="104"/>
      <c r="EJB4" s="104"/>
      <c r="EJC4" s="104"/>
      <c r="EJD4" s="104"/>
      <c r="EJE4" s="104"/>
      <c r="EJF4" s="104"/>
      <c r="EJG4" s="104"/>
      <c r="EJH4" s="104"/>
      <c r="EJI4" s="104"/>
      <c r="EJJ4" s="104"/>
      <c r="EJK4" s="104"/>
      <c r="EJL4" s="104"/>
      <c r="EJM4" s="104"/>
      <c r="EJN4" s="104"/>
      <c r="EJO4" s="104"/>
      <c r="EJP4" s="104"/>
      <c r="EJQ4" s="104"/>
      <c r="EJR4" s="104"/>
      <c r="EJS4" s="104"/>
      <c r="EJT4" s="104"/>
      <c r="EJU4" s="104"/>
      <c r="EJV4" s="104"/>
      <c r="EJW4" s="104"/>
      <c r="EJX4" s="104"/>
      <c r="EJY4" s="104"/>
      <c r="EJZ4" s="104"/>
      <c r="EKA4" s="104"/>
      <c r="EKB4" s="104"/>
      <c r="EKC4" s="104"/>
      <c r="EKD4" s="104"/>
      <c r="EKE4" s="104"/>
      <c r="EKF4" s="104"/>
      <c r="EKG4" s="104"/>
      <c r="EKH4" s="104"/>
      <c r="EKI4" s="104"/>
      <c r="EKJ4" s="104"/>
      <c r="EKK4" s="104"/>
      <c r="EKL4" s="104"/>
      <c r="EKM4" s="104"/>
      <c r="EKN4" s="104"/>
      <c r="EKO4" s="104"/>
      <c r="EKP4" s="104"/>
      <c r="EKQ4" s="104"/>
      <c r="EKR4" s="104"/>
      <c r="EKS4" s="104"/>
      <c r="EKT4" s="104"/>
      <c r="EKU4" s="104"/>
      <c r="EKV4" s="104"/>
      <c r="EKW4" s="104"/>
      <c r="EKX4" s="104"/>
      <c r="EKY4" s="104"/>
      <c r="EKZ4" s="104"/>
      <c r="ELA4" s="104"/>
      <c r="ELB4" s="104"/>
      <c r="ELC4" s="104"/>
      <c r="ELD4" s="104"/>
      <c r="ELE4" s="104"/>
      <c r="ELF4" s="104"/>
      <c r="ELG4" s="104"/>
      <c r="ELH4" s="104"/>
      <c r="ELI4" s="104"/>
      <c r="ELJ4" s="104"/>
      <c r="ELK4" s="104"/>
      <c r="ELL4" s="104"/>
      <c r="ELM4" s="104"/>
      <c r="ELN4" s="104"/>
      <c r="ELO4" s="104"/>
      <c r="ELP4" s="104"/>
      <c r="ELQ4" s="104"/>
      <c r="ELR4" s="104"/>
      <c r="ELS4" s="104"/>
      <c r="ELT4" s="104"/>
      <c r="ELU4" s="104"/>
      <c r="ELV4" s="104"/>
      <c r="ELW4" s="104"/>
      <c r="ELX4" s="104"/>
      <c r="ELY4" s="104"/>
      <c r="ELZ4" s="104"/>
      <c r="EMA4" s="104"/>
      <c r="EMB4" s="104"/>
      <c r="EMC4" s="104"/>
      <c r="EMD4" s="104"/>
      <c r="EME4" s="104"/>
      <c r="EMF4" s="104"/>
      <c r="EMG4" s="104"/>
      <c r="EMH4" s="104"/>
      <c r="EMI4" s="104"/>
      <c r="EMJ4" s="104"/>
      <c r="EMK4" s="104"/>
      <c r="EML4" s="104"/>
      <c r="EMM4" s="104"/>
      <c r="EMN4" s="104"/>
      <c r="EMO4" s="104"/>
      <c r="EMP4" s="104"/>
      <c r="EMQ4" s="104"/>
      <c r="EMR4" s="104"/>
      <c r="EMS4" s="104"/>
      <c r="EMT4" s="104"/>
      <c r="EMU4" s="104"/>
      <c r="EMV4" s="104"/>
      <c r="EMW4" s="104"/>
      <c r="EMX4" s="104"/>
      <c r="EMY4" s="104"/>
      <c r="EMZ4" s="104"/>
      <c r="ENA4" s="104"/>
      <c r="ENB4" s="104"/>
      <c r="ENC4" s="104"/>
      <c r="END4" s="104"/>
      <c r="ENE4" s="104"/>
      <c r="ENF4" s="104"/>
      <c r="ENG4" s="104"/>
      <c r="ENH4" s="104"/>
      <c r="ENI4" s="104"/>
      <c r="ENJ4" s="104"/>
      <c r="ENK4" s="104"/>
      <c r="ENL4" s="104"/>
      <c r="ENM4" s="104"/>
      <c r="ENN4" s="104"/>
      <c r="ENO4" s="104"/>
      <c r="ENP4" s="104"/>
      <c r="ENQ4" s="104"/>
      <c r="ENR4" s="104"/>
      <c r="ENS4" s="104"/>
      <c r="ENT4" s="104"/>
      <c r="ENU4" s="104"/>
      <c r="ENV4" s="104"/>
      <c r="ENW4" s="104"/>
      <c r="ENX4" s="104"/>
      <c r="ENY4" s="104"/>
      <c r="ENZ4" s="104"/>
      <c r="EOA4" s="104"/>
      <c r="EOB4" s="104"/>
      <c r="EOC4" s="104"/>
      <c r="EOD4" s="104"/>
      <c r="EOE4" s="104"/>
      <c r="EOF4" s="104"/>
      <c r="EOG4" s="104"/>
      <c r="EOH4" s="104"/>
      <c r="EOI4" s="104"/>
      <c r="EOJ4" s="104"/>
      <c r="EOK4" s="104"/>
      <c r="EOL4" s="104"/>
      <c r="EOM4" s="104"/>
      <c r="EON4" s="104"/>
      <c r="EOO4" s="104"/>
      <c r="EOP4" s="104"/>
      <c r="EOQ4" s="104"/>
      <c r="EOR4" s="104"/>
      <c r="EOS4" s="104"/>
      <c r="EOT4" s="104"/>
      <c r="EOU4" s="104"/>
      <c r="EOV4" s="104"/>
      <c r="EOW4" s="104"/>
      <c r="EOX4" s="104"/>
      <c r="EOY4" s="104"/>
      <c r="EOZ4" s="104"/>
      <c r="EPA4" s="104"/>
      <c r="EPB4" s="104"/>
      <c r="EPC4" s="104"/>
      <c r="EPD4" s="104"/>
      <c r="EPE4" s="104"/>
      <c r="EPF4" s="104"/>
      <c r="EPG4" s="104"/>
      <c r="EPH4" s="104"/>
      <c r="EPI4" s="104"/>
      <c r="EPJ4" s="104"/>
      <c r="EPK4" s="104"/>
      <c r="EPL4" s="104"/>
      <c r="EPM4" s="104"/>
      <c r="EPN4" s="104"/>
      <c r="EPO4" s="104"/>
      <c r="EPP4" s="104"/>
      <c r="EPQ4" s="104"/>
      <c r="EPR4" s="104"/>
      <c r="EPS4" s="104"/>
      <c r="EPT4" s="104"/>
      <c r="EPU4" s="104"/>
      <c r="EPV4" s="104"/>
      <c r="EPW4" s="104"/>
      <c r="EPX4" s="104"/>
      <c r="EPY4" s="104"/>
      <c r="EPZ4" s="104"/>
      <c r="EQA4" s="104"/>
      <c r="EQB4" s="104"/>
      <c r="EQC4" s="104"/>
      <c r="EQD4" s="104"/>
      <c r="EQE4" s="104"/>
      <c r="EQF4" s="104"/>
      <c r="EQG4" s="104"/>
      <c r="EQH4" s="104"/>
      <c r="EQI4" s="104"/>
      <c r="EQJ4" s="104"/>
      <c r="EQK4" s="104"/>
      <c r="EQL4" s="104"/>
      <c r="EQM4" s="104"/>
      <c r="EQN4" s="104"/>
      <c r="EQO4" s="104"/>
      <c r="EQP4" s="104"/>
      <c r="EQQ4" s="104"/>
      <c r="EQR4" s="104"/>
      <c r="EQS4" s="104"/>
      <c r="EQT4" s="104"/>
      <c r="EQU4" s="104"/>
      <c r="EQV4" s="104"/>
      <c r="EQW4" s="104"/>
      <c r="EQX4" s="104"/>
      <c r="EQY4" s="104"/>
      <c r="EQZ4" s="104"/>
      <c r="ERA4" s="104"/>
      <c r="ERB4" s="104"/>
      <c r="ERC4" s="104"/>
      <c r="ERD4" s="104"/>
      <c r="ERE4" s="104"/>
      <c r="ERF4" s="104"/>
      <c r="ERG4" s="104"/>
      <c r="ERH4" s="104"/>
      <c r="ERI4" s="104"/>
      <c r="ERJ4" s="104"/>
      <c r="ERK4" s="104"/>
      <c r="ERL4" s="104"/>
      <c r="ERM4" s="104"/>
      <c r="ERN4" s="104"/>
      <c r="ERO4" s="104"/>
      <c r="ERP4" s="104"/>
      <c r="ERQ4" s="104"/>
      <c r="ERR4" s="104"/>
      <c r="ERS4" s="104"/>
      <c r="ERT4" s="104"/>
      <c r="ERU4" s="104"/>
      <c r="ERV4" s="104"/>
      <c r="ERW4" s="104"/>
      <c r="ERX4" s="104"/>
      <c r="ERY4" s="104"/>
      <c r="ERZ4" s="104"/>
      <c r="ESA4" s="104"/>
      <c r="ESB4" s="104"/>
      <c r="ESC4" s="104"/>
      <c r="ESD4" s="104"/>
      <c r="ESE4" s="104"/>
      <c r="ESF4" s="104"/>
      <c r="ESG4" s="104"/>
      <c r="ESH4" s="104"/>
      <c r="ESI4" s="104"/>
      <c r="ESJ4" s="104"/>
      <c r="ESK4" s="104"/>
      <c r="ESL4" s="104"/>
      <c r="ESM4" s="104"/>
      <c r="ESN4" s="104"/>
      <c r="ESO4" s="104"/>
      <c r="ESP4" s="104"/>
      <c r="ESQ4" s="104"/>
      <c r="ESR4" s="104"/>
      <c r="ESS4" s="104"/>
      <c r="EST4" s="104"/>
      <c r="ESU4" s="104"/>
      <c r="ESV4" s="104"/>
      <c r="ESW4" s="104"/>
      <c r="ESX4" s="104"/>
      <c r="ESY4" s="104"/>
      <c r="ESZ4" s="104"/>
      <c r="ETA4" s="104"/>
      <c r="ETB4" s="104"/>
      <c r="ETC4" s="104"/>
      <c r="ETD4" s="104"/>
      <c r="ETE4" s="104"/>
      <c r="ETF4" s="104"/>
      <c r="ETG4" s="104"/>
      <c r="ETH4" s="104"/>
      <c r="ETI4" s="104"/>
      <c r="ETJ4" s="104"/>
      <c r="ETK4" s="104"/>
      <c r="ETL4" s="104"/>
      <c r="ETM4" s="104"/>
      <c r="ETN4" s="104"/>
      <c r="ETO4" s="104"/>
      <c r="ETP4" s="104"/>
      <c r="ETQ4" s="104"/>
      <c r="ETR4" s="104"/>
      <c r="ETS4" s="104"/>
      <c r="ETT4" s="104"/>
      <c r="ETU4" s="104"/>
      <c r="ETV4" s="104"/>
      <c r="ETW4" s="104"/>
      <c r="ETX4" s="104"/>
      <c r="ETY4" s="104"/>
      <c r="ETZ4" s="104"/>
      <c r="EUA4" s="104"/>
      <c r="EUB4" s="104"/>
      <c r="EUC4" s="104"/>
      <c r="EUD4" s="104"/>
      <c r="EUE4" s="104"/>
      <c r="EUF4" s="104"/>
      <c r="EUG4" s="104"/>
      <c r="EUH4" s="104"/>
      <c r="EUI4" s="104"/>
      <c r="EUJ4" s="104"/>
      <c r="EUK4" s="104"/>
      <c r="EUL4" s="104"/>
      <c r="EUM4" s="104"/>
      <c r="EUN4" s="104"/>
      <c r="EUO4" s="104"/>
      <c r="EUP4" s="104"/>
      <c r="EUQ4" s="104"/>
      <c r="EUR4" s="104"/>
      <c r="EUS4" s="104"/>
      <c r="EUT4" s="104"/>
      <c r="EUU4" s="104"/>
      <c r="EUV4" s="104"/>
      <c r="EUW4" s="104"/>
      <c r="EUX4" s="104"/>
      <c r="EUY4" s="104"/>
      <c r="EUZ4" s="104"/>
      <c r="EVA4" s="104"/>
      <c r="EVB4" s="104"/>
      <c r="EVC4" s="104"/>
      <c r="EVD4" s="104"/>
      <c r="EVE4" s="104"/>
      <c r="EVF4" s="104"/>
      <c r="EVG4" s="104"/>
      <c r="EVH4" s="104"/>
      <c r="EVI4" s="104"/>
      <c r="EVJ4" s="104"/>
      <c r="EVK4" s="104"/>
      <c r="EVL4" s="104"/>
      <c r="EVM4" s="104"/>
      <c r="EVN4" s="104"/>
      <c r="EVO4" s="104"/>
      <c r="EVP4" s="104"/>
      <c r="EVQ4" s="104"/>
      <c r="EVR4" s="104"/>
      <c r="EVS4" s="104"/>
      <c r="EVT4" s="104"/>
      <c r="EVU4" s="104"/>
      <c r="EVV4" s="104"/>
      <c r="EVW4" s="104"/>
      <c r="EVX4" s="104"/>
      <c r="EVY4" s="104"/>
      <c r="EVZ4" s="104"/>
      <c r="EWA4" s="104"/>
      <c r="EWB4" s="104"/>
      <c r="EWC4" s="104"/>
      <c r="EWD4" s="104"/>
      <c r="EWE4" s="104"/>
      <c r="EWF4" s="104"/>
      <c r="EWG4" s="104"/>
      <c r="EWH4" s="104"/>
      <c r="EWI4" s="104"/>
      <c r="EWJ4" s="104"/>
      <c r="EWK4" s="104"/>
      <c r="EWL4" s="104"/>
      <c r="EWM4" s="104"/>
      <c r="EWN4" s="104"/>
      <c r="EWO4" s="104"/>
      <c r="EWP4" s="104"/>
      <c r="EWQ4" s="104"/>
      <c r="EWR4" s="104"/>
      <c r="EWS4" s="104"/>
      <c r="EWT4" s="104"/>
      <c r="EWU4" s="104"/>
      <c r="EWV4" s="104"/>
      <c r="EWW4" s="104"/>
      <c r="EWX4" s="104"/>
      <c r="EWY4" s="104"/>
      <c r="EWZ4" s="104"/>
      <c r="EXA4" s="104"/>
      <c r="EXB4" s="104"/>
      <c r="EXC4" s="104"/>
      <c r="EXD4" s="104"/>
      <c r="EXE4" s="104"/>
      <c r="EXF4" s="104"/>
      <c r="EXG4" s="104"/>
      <c r="EXH4" s="104"/>
      <c r="EXI4" s="104"/>
      <c r="EXJ4" s="104"/>
      <c r="EXK4" s="104"/>
      <c r="EXL4" s="104"/>
      <c r="EXM4" s="104"/>
      <c r="EXN4" s="104"/>
      <c r="EXO4" s="104"/>
      <c r="EXP4" s="104"/>
      <c r="EXQ4" s="104"/>
      <c r="EXR4" s="104"/>
      <c r="EXS4" s="104"/>
      <c r="EXT4" s="104"/>
      <c r="EXU4" s="104"/>
      <c r="EXV4" s="104"/>
      <c r="EXW4" s="104"/>
      <c r="EXX4" s="104"/>
      <c r="EXY4" s="104"/>
      <c r="EXZ4" s="104"/>
      <c r="EYA4" s="104"/>
      <c r="EYB4" s="104"/>
      <c r="EYC4" s="104"/>
      <c r="EYD4" s="104"/>
      <c r="EYE4" s="104"/>
      <c r="EYF4" s="104"/>
      <c r="EYG4" s="104"/>
      <c r="EYH4" s="104"/>
      <c r="EYI4" s="104"/>
      <c r="EYJ4" s="104"/>
      <c r="EYK4" s="104"/>
      <c r="EYL4" s="104"/>
      <c r="EYM4" s="104"/>
      <c r="EYN4" s="104"/>
      <c r="EYO4" s="104"/>
      <c r="EYP4" s="104"/>
      <c r="EYQ4" s="104"/>
      <c r="EYR4" s="104"/>
      <c r="EYS4" s="104"/>
      <c r="EYT4" s="104"/>
      <c r="EYU4" s="104"/>
      <c r="EYV4" s="104"/>
      <c r="EYW4" s="104"/>
      <c r="EYX4" s="104"/>
      <c r="EYY4" s="104"/>
      <c r="EYZ4" s="104"/>
      <c r="EZA4" s="104"/>
      <c r="EZB4" s="104"/>
      <c r="EZC4" s="104"/>
      <c r="EZD4" s="104"/>
      <c r="EZE4" s="104"/>
      <c r="EZF4" s="104"/>
      <c r="EZG4" s="104"/>
      <c r="EZH4" s="104"/>
      <c r="EZI4" s="104"/>
      <c r="EZJ4" s="104"/>
      <c r="EZK4" s="104"/>
      <c r="EZL4" s="104"/>
      <c r="EZM4" s="104"/>
      <c r="EZN4" s="104"/>
      <c r="EZO4" s="104"/>
      <c r="EZP4" s="104"/>
      <c r="EZQ4" s="104"/>
      <c r="EZR4" s="104"/>
      <c r="EZS4" s="104"/>
      <c r="EZT4" s="104"/>
      <c r="EZU4" s="104"/>
      <c r="EZV4" s="104"/>
      <c r="EZW4" s="104"/>
      <c r="EZX4" s="104"/>
      <c r="EZY4" s="104"/>
      <c r="EZZ4" s="104"/>
      <c r="FAA4" s="104"/>
      <c r="FAB4" s="104"/>
      <c r="FAC4" s="104"/>
      <c r="FAD4" s="104"/>
      <c r="FAE4" s="104"/>
      <c r="FAF4" s="104"/>
      <c r="FAG4" s="104"/>
      <c r="FAH4" s="104"/>
      <c r="FAI4" s="104"/>
      <c r="FAJ4" s="104"/>
      <c r="FAK4" s="104"/>
      <c r="FAL4" s="104"/>
      <c r="FAM4" s="104"/>
      <c r="FAN4" s="104"/>
      <c r="FAO4" s="104"/>
      <c r="FAP4" s="104"/>
      <c r="FAQ4" s="104"/>
      <c r="FAR4" s="104"/>
      <c r="FAS4" s="104"/>
      <c r="FAT4" s="104"/>
      <c r="FAU4" s="104"/>
      <c r="FAV4" s="104"/>
      <c r="FAW4" s="104"/>
      <c r="FAX4" s="104"/>
      <c r="FAY4" s="104"/>
      <c r="FAZ4" s="104"/>
      <c r="FBA4" s="104"/>
      <c r="FBB4" s="104"/>
      <c r="FBC4" s="104"/>
      <c r="FBD4" s="104"/>
      <c r="FBE4" s="104"/>
      <c r="FBF4" s="104"/>
      <c r="FBG4" s="104"/>
      <c r="FBH4" s="104"/>
      <c r="FBI4" s="104"/>
      <c r="FBJ4" s="104"/>
      <c r="FBK4" s="104"/>
      <c r="FBL4" s="104"/>
      <c r="FBM4" s="104"/>
      <c r="FBN4" s="104"/>
      <c r="FBO4" s="104"/>
      <c r="FBP4" s="104"/>
      <c r="FBQ4" s="104"/>
      <c r="FBR4" s="104"/>
      <c r="FBS4" s="104"/>
      <c r="FBT4" s="104"/>
      <c r="FBU4" s="104"/>
      <c r="FBV4" s="104"/>
      <c r="FBW4" s="104"/>
      <c r="FBX4" s="104"/>
      <c r="FBY4" s="104"/>
      <c r="FBZ4" s="104"/>
      <c r="FCA4" s="104"/>
      <c r="FCB4" s="104"/>
      <c r="FCC4" s="104"/>
      <c r="FCD4" s="104"/>
      <c r="FCE4" s="104"/>
      <c r="FCF4" s="104"/>
      <c r="FCG4" s="104"/>
      <c r="FCH4" s="104"/>
      <c r="FCI4" s="104"/>
      <c r="FCJ4" s="104"/>
      <c r="FCK4" s="104"/>
      <c r="FCL4" s="104"/>
      <c r="FCM4" s="104"/>
      <c r="FCN4" s="104"/>
      <c r="FCO4" s="104"/>
      <c r="FCP4" s="104"/>
      <c r="FCQ4" s="104"/>
      <c r="FCR4" s="104"/>
      <c r="FCS4" s="104"/>
      <c r="FCT4" s="104"/>
      <c r="FCU4" s="104"/>
      <c r="FCV4" s="104"/>
      <c r="FCW4" s="104"/>
      <c r="FCX4" s="104"/>
      <c r="FCY4" s="104"/>
      <c r="FCZ4" s="104"/>
      <c r="FDA4" s="104"/>
      <c r="FDB4" s="104"/>
      <c r="FDC4" s="104"/>
      <c r="FDD4" s="104"/>
      <c r="FDE4" s="104"/>
      <c r="FDF4" s="104"/>
      <c r="FDG4" s="104"/>
      <c r="FDH4" s="104"/>
      <c r="FDI4" s="104"/>
      <c r="FDJ4" s="104"/>
      <c r="FDK4" s="104"/>
      <c r="FDL4" s="104"/>
      <c r="FDM4" s="104"/>
      <c r="FDN4" s="104"/>
      <c r="FDO4" s="104"/>
      <c r="FDP4" s="104"/>
      <c r="FDQ4" s="104"/>
      <c r="FDR4" s="104"/>
      <c r="FDS4" s="104"/>
      <c r="FDT4" s="104"/>
      <c r="FDU4" s="104"/>
      <c r="FDV4" s="104"/>
      <c r="FDW4" s="104"/>
      <c r="FDX4" s="104"/>
      <c r="FDY4" s="104"/>
      <c r="FDZ4" s="104"/>
      <c r="FEA4" s="104"/>
      <c r="FEB4" s="104"/>
      <c r="FEC4" s="104"/>
      <c r="FED4" s="104"/>
      <c r="FEE4" s="104"/>
      <c r="FEF4" s="104"/>
      <c r="FEG4" s="104"/>
      <c r="FEH4" s="104"/>
      <c r="FEI4" s="104"/>
      <c r="FEJ4" s="104"/>
      <c r="FEK4" s="104"/>
      <c r="FEL4" s="104"/>
      <c r="FEM4" s="104"/>
      <c r="FEN4" s="104"/>
      <c r="FEO4" s="104"/>
      <c r="FEP4" s="104"/>
      <c r="FEQ4" s="104"/>
      <c r="FER4" s="104"/>
      <c r="FES4" s="104"/>
      <c r="FET4" s="104"/>
      <c r="FEU4" s="104"/>
      <c r="FEV4" s="104"/>
      <c r="FEW4" s="104"/>
      <c r="FEX4" s="104"/>
      <c r="FEY4" s="104"/>
      <c r="FEZ4" s="104"/>
      <c r="FFA4" s="104"/>
      <c r="FFB4" s="104"/>
      <c r="FFC4" s="104"/>
      <c r="FFD4" s="104"/>
      <c r="FFE4" s="104"/>
      <c r="FFF4" s="104"/>
      <c r="FFG4" s="104"/>
      <c r="FFH4" s="104"/>
      <c r="FFI4" s="104"/>
      <c r="FFJ4" s="104"/>
      <c r="FFK4" s="104"/>
      <c r="FFL4" s="104"/>
      <c r="FFM4" s="104"/>
      <c r="FFN4" s="104"/>
      <c r="FFO4" s="104"/>
      <c r="FFP4" s="104"/>
      <c r="FFQ4" s="104"/>
      <c r="FFR4" s="104"/>
      <c r="FFS4" s="104"/>
      <c r="FFT4" s="104"/>
      <c r="FFU4" s="104"/>
      <c r="FFV4" s="104"/>
      <c r="FFW4" s="104"/>
      <c r="FFX4" s="104"/>
      <c r="FFY4" s="104"/>
      <c r="FFZ4" s="104"/>
      <c r="FGA4" s="104"/>
      <c r="FGB4" s="104"/>
      <c r="FGC4" s="104"/>
      <c r="FGD4" s="104"/>
      <c r="FGE4" s="104"/>
      <c r="FGF4" s="104"/>
      <c r="FGG4" s="104"/>
      <c r="FGH4" s="104"/>
      <c r="FGI4" s="104"/>
      <c r="FGJ4" s="104"/>
      <c r="FGK4" s="104"/>
      <c r="FGL4" s="104"/>
      <c r="FGM4" s="104"/>
      <c r="FGN4" s="104"/>
      <c r="FGO4" s="104"/>
      <c r="FGP4" s="104"/>
      <c r="FGQ4" s="104"/>
      <c r="FGR4" s="104"/>
      <c r="FGS4" s="104"/>
      <c r="FGT4" s="104"/>
      <c r="FGU4" s="104"/>
      <c r="FGV4" s="104"/>
      <c r="FGW4" s="104"/>
      <c r="FGX4" s="104"/>
      <c r="FGY4" s="104"/>
      <c r="FGZ4" s="104"/>
      <c r="FHA4" s="104"/>
      <c r="FHB4" s="104"/>
      <c r="FHC4" s="104"/>
      <c r="FHD4" s="104"/>
      <c r="FHE4" s="104"/>
      <c r="FHF4" s="104"/>
      <c r="FHG4" s="104"/>
      <c r="FHH4" s="104"/>
      <c r="FHI4" s="104"/>
      <c r="FHJ4" s="104"/>
      <c r="FHK4" s="104"/>
      <c r="FHL4" s="104"/>
      <c r="FHM4" s="104"/>
      <c r="FHN4" s="104"/>
      <c r="FHO4" s="104"/>
      <c r="FHP4" s="104"/>
      <c r="FHQ4" s="104"/>
      <c r="FHR4" s="104"/>
      <c r="FHS4" s="104"/>
      <c r="FHT4" s="104"/>
      <c r="FHU4" s="104"/>
      <c r="FHV4" s="104"/>
      <c r="FHW4" s="104"/>
      <c r="FHX4" s="104"/>
      <c r="FHY4" s="104"/>
      <c r="FHZ4" s="104"/>
      <c r="FIA4" s="104"/>
      <c r="FIB4" s="104"/>
      <c r="FIC4" s="104"/>
      <c r="FID4" s="104"/>
      <c r="FIE4" s="104"/>
      <c r="FIF4" s="104"/>
      <c r="FIG4" s="104"/>
      <c r="FIH4" s="104"/>
      <c r="FII4" s="104"/>
      <c r="FIJ4" s="104"/>
      <c r="FIK4" s="104"/>
      <c r="FIL4" s="104"/>
      <c r="FIM4" s="104"/>
      <c r="FIN4" s="104"/>
      <c r="FIO4" s="104"/>
      <c r="FIP4" s="104"/>
      <c r="FIQ4" s="104"/>
      <c r="FIR4" s="104"/>
      <c r="FIS4" s="104"/>
      <c r="FIT4" s="104"/>
      <c r="FIU4" s="104"/>
      <c r="FIV4" s="104"/>
      <c r="FIW4" s="104"/>
      <c r="FIX4" s="104"/>
      <c r="FIY4" s="104"/>
      <c r="FIZ4" s="104"/>
      <c r="FJA4" s="104"/>
      <c r="FJB4" s="104"/>
      <c r="FJC4" s="104"/>
      <c r="FJD4" s="104"/>
      <c r="FJE4" s="104"/>
      <c r="FJF4" s="104"/>
      <c r="FJG4" s="104"/>
      <c r="FJH4" s="104"/>
      <c r="FJI4" s="104"/>
      <c r="FJJ4" s="104"/>
      <c r="FJK4" s="104"/>
      <c r="FJL4" s="104"/>
      <c r="FJM4" s="104"/>
      <c r="FJN4" s="104"/>
      <c r="FJO4" s="104"/>
      <c r="FJP4" s="104"/>
      <c r="FJQ4" s="104"/>
      <c r="FJR4" s="104"/>
      <c r="FJS4" s="104"/>
      <c r="FJT4" s="104"/>
      <c r="FJU4" s="104"/>
      <c r="FJV4" s="104"/>
      <c r="FJW4" s="104"/>
      <c r="FJX4" s="104"/>
      <c r="FJY4" s="104"/>
      <c r="FJZ4" s="104"/>
      <c r="FKA4" s="104"/>
      <c r="FKB4" s="104"/>
      <c r="FKC4" s="104"/>
      <c r="FKD4" s="104"/>
      <c r="FKE4" s="104"/>
      <c r="FKF4" s="104"/>
      <c r="FKG4" s="104"/>
      <c r="FKH4" s="104"/>
      <c r="FKI4" s="104"/>
      <c r="FKJ4" s="104"/>
      <c r="FKK4" s="104"/>
      <c r="FKL4" s="104"/>
      <c r="FKM4" s="104"/>
      <c r="FKN4" s="104"/>
      <c r="FKO4" s="104"/>
      <c r="FKP4" s="104"/>
      <c r="FKQ4" s="104"/>
      <c r="FKR4" s="104"/>
      <c r="FKS4" s="104"/>
      <c r="FKT4" s="104"/>
      <c r="FKU4" s="104"/>
      <c r="FKV4" s="104"/>
      <c r="FKW4" s="104"/>
      <c r="FKX4" s="104"/>
      <c r="FKY4" s="104"/>
      <c r="FKZ4" s="104"/>
      <c r="FLA4" s="104"/>
      <c r="FLB4" s="104"/>
      <c r="FLC4" s="104"/>
      <c r="FLD4" s="104"/>
      <c r="FLE4" s="104"/>
      <c r="FLF4" s="104"/>
      <c r="FLG4" s="104"/>
      <c r="FLH4" s="104"/>
      <c r="FLI4" s="104"/>
      <c r="FLJ4" s="104"/>
      <c r="FLK4" s="104"/>
      <c r="FLL4" s="104"/>
      <c r="FLM4" s="104"/>
      <c r="FLN4" s="104"/>
      <c r="FLO4" s="104"/>
      <c r="FLP4" s="104"/>
      <c r="FLQ4" s="104"/>
      <c r="FLR4" s="104"/>
      <c r="FLS4" s="104"/>
      <c r="FLT4" s="104"/>
      <c r="FLU4" s="104"/>
      <c r="FLV4" s="104"/>
      <c r="FLW4" s="104"/>
      <c r="FLX4" s="104"/>
      <c r="FLY4" s="104"/>
      <c r="FLZ4" s="104"/>
      <c r="FMA4" s="104"/>
      <c r="FMB4" s="104"/>
      <c r="FMC4" s="104"/>
      <c r="FMD4" s="104"/>
      <c r="FME4" s="104"/>
      <c r="FMF4" s="104"/>
      <c r="FMG4" s="104"/>
      <c r="FMH4" s="104"/>
      <c r="FMI4" s="104"/>
      <c r="FMJ4" s="104"/>
      <c r="FMK4" s="104"/>
      <c r="FML4" s="104"/>
      <c r="FMM4" s="104"/>
      <c r="FMN4" s="104"/>
      <c r="FMO4" s="104"/>
      <c r="FMP4" s="104"/>
      <c r="FMQ4" s="104"/>
      <c r="FMR4" s="104"/>
      <c r="FMS4" s="104"/>
      <c r="FMT4" s="104"/>
      <c r="FMU4" s="104"/>
      <c r="FMV4" s="104"/>
      <c r="FMW4" s="104"/>
      <c r="FMX4" s="104"/>
      <c r="FMY4" s="104"/>
      <c r="FMZ4" s="104"/>
      <c r="FNA4" s="104"/>
      <c r="FNB4" s="104"/>
      <c r="FNC4" s="104"/>
      <c r="FND4" s="104"/>
      <c r="FNE4" s="104"/>
      <c r="FNF4" s="104"/>
      <c r="FNG4" s="104"/>
      <c r="FNH4" s="104"/>
      <c r="FNI4" s="104"/>
      <c r="FNJ4" s="104"/>
      <c r="FNK4" s="104"/>
      <c r="FNL4" s="104"/>
      <c r="FNM4" s="104"/>
      <c r="FNN4" s="104"/>
      <c r="FNO4" s="104"/>
      <c r="FNP4" s="104"/>
      <c r="FNQ4" s="104"/>
      <c r="FNR4" s="104"/>
      <c r="FNS4" s="104"/>
      <c r="FNT4" s="104"/>
      <c r="FNU4" s="104"/>
      <c r="FNV4" s="104"/>
      <c r="FNW4" s="104"/>
      <c r="FNX4" s="104"/>
      <c r="FNY4" s="104"/>
      <c r="FNZ4" s="104"/>
      <c r="FOA4" s="104"/>
      <c r="FOB4" s="104"/>
      <c r="FOC4" s="104"/>
      <c r="FOD4" s="104"/>
      <c r="FOE4" s="104"/>
      <c r="FOF4" s="104"/>
      <c r="FOG4" s="104"/>
      <c r="FOH4" s="104"/>
      <c r="FOI4" s="104"/>
      <c r="FOJ4" s="104"/>
      <c r="FOK4" s="104"/>
      <c r="FOL4" s="104"/>
      <c r="FOM4" s="104"/>
      <c r="FON4" s="104"/>
      <c r="FOO4" s="104"/>
      <c r="FOP4" s="104"/>
      <c r="FOQ4" s="104"/>
      <c r="FOR4" s="104"/>
      <c r="FOS4" s="104"/>
      <c r="FOT4" s="104"/>
      <c r="FOU4" s="104"/>
      <c r="FOV4" s="104"/>
      <c r="FOW4" s="104"/>
      <c r="FOX4" s="104"/>
      <c r="FOY4" s="104"/>
      <c r="FOZ4" s="104"/>
      <c r="FPA4" s="104"/>
      <c r="FPB4" s="104"/>
      <c r="FPC4" s="104"/>
      <c r="FPD4" s="104"/>
      <c r="FPE4" s="104"/>
      <c r="FPF4" s="104"/>
      <c r="FPG4" s="104"/>
      <c r="FPH4" s="104"/>
      <c r="FPI4" s="104"/>
      <c r="FPJ4" s="104"/>
      <c r="FPK4" s="104"/>
      <c r="FPL4" s="104"/>
      <c r="FPM4" s="104"/>
      <c r="FPN4" s="104"/>
      <c r="FPO4" s="104"/>
      <c r="FPP4" s="104"/>
      <c r="FPQ4" s="104"/>
      <c r="FPR4" s="104"/>
      <c r="FPS4" s="104"/>
      <c r="FPT4" s="104"/>
      <c r="FPU4" s="104"/>
      <c r="FPV4" s="104"/>
      <c r="FPW4" s="104"/>
      <c r="FPX4" s="104"/>
      <c r="FPY4" s="104"/>
      <c r="FPZ4" s="104"/>
      <c r="FQA4" s="104"/>
      <c r="FQB4" s="104"/>
      <c r="FQC4" s="104"/>
      <c r="FQD4" s="104"/>
      <c r="FQE4" s="104"/>
      <c r="FQF4" s="104"/>
      <c r="FQG4" s="104"/>
      <c r="FQH4" s="104"/>
      <c r="FQI4" s="104"/>
      <c r="FQJ4" s="104"/>
      <c r="FQK4" s="104"/>
      <c r="FQL4" s="104"/>
      <c r="FQM4" s="104"/>
      <c r="FQN4" s="104"/>
      <c r="FQO4" s="104"/>
      <c r="FQP4" s="104"/>
      <c r="FQQ4" s="104"/>
      <c r="FQR4" s="104"/>
      <c r="FQS4" s="104"/>
      <c r="FQT4" s="104"/>
      <c r="FQU4" s="104"/>
      <c r="FQV4" s="104"/>
      <c r="FQW4" s="104"/>
      <c r="FQX4" s="104"/>
      <c r="FQY4" s="104"/>
      <c r="FQZ4" s="104"/>
      <c r="FRA4" s="104"/>
      <c r="FRB4" s="104"/>
      <c r="FRC4" s="104"/>
      <c r="FRD4" s="104"/>
      <c r="FRE4" s="104"/>
      <c r="FRF4" s="104"/>
      <c r="FRG4" s="104"/>
      <c r="FRH4" s="104"/>
      <c r="FRI4" s="104"/>
      <c r="FRJ4" s="104"/>
      <c r="FRK4" s="104"/>
      <c r="FRL4" s="104"/>
      <c r="FRM4" s="104"/>
      <c r="FRN4" s="104"/>
      <c r="FRO4" s="104"/>
      <c r="FRP4" s="104"/>
      <c r="FRQ4" s="104"/>
      <c r="FRR4" s="104"/>
      <c r="FRS4" s="104"/>
      <c r="FRT4" s="104"/>
      <c r="FRU4" s="104"/>
      <c r="FRV4" s="104"/>
      <c r="FRW4" s="104"/>
      <c r="FRX4" s="104"/>
      <c r="FRY4" s="104"/>
      <c r="FRZ4" s="104"/>
      <c r="FSA4" s="104"/>
      <c r="FSB4" s="104"/>
      <c r="FSC4" s="104"/>
      <c r="FSD4" s="104"/>
      <c r="FSE4" s="104"/>
      <c r="FSF4" s="104"/>
      <c r="FSG4" s="104"/>
      <c r="FSH4" s="104"/>
      <c r="FSI4" s="104"/>
      <c r="FSJ4" s="104"/>
      <c r="FSK4" s="104"/>
      <c r="FSL4" s="104"/>
      <c r="FSM4" s="104"/>
      <c r="FSN4" s="104"/>
      <c r="FSO4" s="104"/>
      <c r="FSP4" s="104"/>
      <c r="FSQ4" s="104"/>
      <c r="FSR4" s="104"/>
      <c r="FSS4" s="104"/>
      <c r="FST4" s="104"/>
      <c r="FSU4" s="104"/>
      <c r="FSV4" s="104"/>
      <c r="FSW4" s="104"/>
      <c r="FSX4" s="104"/>
      <c r="FSY4" s="104"/>
      <c r="FSZ4" s="104"/>
      <c r="FTA4" s="104"/>
      <c r="FTB4" s="104"/>
      <c r="FTC4" s="104"/>
      <c r="FTD4" s="104"/>
      <c r="FTE4" s="104"/>
      <c r="FTF4" s="104"/>
      <c r="FTG4" s="104"/>
      <c r="FTH4" s="104"/>
      <c r="FTI4" s="104"/>
      <c r="FTJ4" s="104"/>
      <c r="FTK4" s="104"/>
      <c r="FTL4" s="104"/>
      <c r="FTM4" s="104"/>
      <c r="FTN4" s="104"/>
      <c r="FTO4" s="104"/>
      <c r="FTP4" s="104"/>
      <c r="FTQ4" s="104"/>
      <c r="FTR4" s="104"/>
      <c r="FTS4" s="104"/>
      <c r="FTT4" s="104"/>
      <c r="FTU4" s="104"/>
      <c r="FTV4" s="104"/>
      <c r="FTW4" s="104"/>
      <c r="FTX4" s="104"/>
      <c r="FTY4" s="104"/>
      <c r="FTZ4" s="104"/>
      <c r="FUA4" s="104"/>
      <c r="FUB4" s="104"/>
      <c r="FUC4" s="104"/>
      <c r="FUD4" s="104"/>
      <c r="FUE4" s="104"/>
      <c r="FUF4" s="104"/>
      <c r="FUG4" s="104"/>
      <c r="FUH4" s="104"/>
      <c r="FUI4" s="104"/>
      <c r="FUJ4" s="104"/>
      <c r="FUK4" s="104"/>
      <c r="FUL4" s="104"/>
      <c r="FUM4" s="104"/>
      <c r="FUN4" s="104"/>
      <c r="FUO4" s="104"/>
      <c r="FUP4" s="104"/>
      <c r="FUQ4" s="104"/>
      <c r="FUR4" s="104"/>
      <c r="FUS4" s="104"/>
      <c r="FUT4" s="104"/>
      <c r="FUU4" s="104"/>
      <c r="FUV4" s="104"/>
      <c r="FUW4" s="104"/>
      <c r="FUX4" s="104"/>
      <c r="FUY4" s="104"/>
      <c r="FUZ4" s="104"/>
      <c r="FVA4" s="104"/>
      <c r="FVB4" s="104"/>
      <c r="FVC4" s="104"/>
      <c r="FVD4" s="104"/>
      <c r="FVE4" s="104"/>
      <c r="FVF4" s="104"/>
      <c r="FVG4" s="104"/>
      <c r="FVH4" s="104"/>
      <c r="FVI4" s="104"/>
      <c r="FVJ4" s="104"/>
      <c r="FVK4" s="104"/>
      <c r="FVL4" s="104"/>
      <c r="FVM4" s="104"/>
      <c r="FVN4" s="104"/>
      <c r="FVO4" s="104"/>
      <c r="FVP4" s="104"/>
      <c r="FVQ4" s="104"/>
      <c r="FVR4" s="104"/>
      <c r="FVS4" s="104"/>
      <c r="FVT4" s="104"/>
      <c r="FVU4" s="104"/>
      <c r="FVV4" s="104"/>
      <c r="FVW4" s="104"/>
      <c r="FVX4" s="104"/>
      <c r="FVY4" s="104"/>
      <c r="FVZ4" s="104"/>
      <c r="FWA4" s="104"/>
      <c r="FWB4" s="104"/>
      <c r="FWC4" s="104"/>
      <c r="FWD4" s="104"/>
      <c r="FWE4" s="104"/>
      <c r="FWF4" s="104"/>
      <c r="FWG4" s="104"/>
      <c r="FWH4" s="104"/>
      <c r="FWI4" s="104"/>
      <c r="FWJ4" s="104"/>
      <c r="FWK4" s="104"/>
      <c r="FWL4" s="104"/>
      <c r="FWM4" s="104"/>
      <c r="FWN4" s="104"/>
      <c r="FWO4" s="104"/>
      <c r="FWP4" s="104"/>
      <c r="FWQ4" s="104"/>
      <c r="FWR4" s="104"/>
      <c r="FWS4" s="104"/>
      <c r="FWT4" s="104"/>
      <c r="FWU4" s="104"/>
      <c r="FWV4" s="104"/>
      <c r="FWW4" s="104"/>
      <c r="FWX4" s="104"/>
      <c r="FWY4" s="104"/>
      <c r="FWZ4" s="104"/>
      <c r="FXA4" s="104"/>
      <c r="FXB4" s="104"/>
      <c r="FXC4" s="104"/>
      <c r="FXD4" s="104"/>
      <c r="FXE4" s="104"/>
      <c r="FXF4" s="104"/>
      <c r="FXG4" s="104"/>
      <c r="FXH4" s="104"/>
      <c r="FXI4" s="104"/>
      <c r="FXJ4" s="104"/>
      <c r="FXK4" s="104"/>
      <c r="FXL4" s="104"/>
      <c r="FXM4" s="104"/>
      <c r="FXN4" s="104"/>
      <c r="FXO4" s="104"/>
      <c r="FXP4" s="104"/>
      <c r="FXQ4" s="104"/>
      <c r="FXR4" s="104"/>
      <c r="FXS4" s="104"/>
      <c r="FXT4" s="104"/>
      <c r="FXU4" s="104"/>
      <c r="FXV4" s="104"/>
      <c r="FXW4" s="104"/>
      <c r="FXX4" s="104"/>
      <c r="FXY4" s="104"/>
      <c r="FXZ4" s="104"/>
      <c r="FYA4" s="104"/>
      <c r="FYB4" s="104"/>
      <c r="FYC4" s="104"/>
      <c r="FYD4" s="104"/>
      <c r="FYE4" s="104"/>
      <c r="FYF4" s="104"/>
      <c r="FYG4" s="104"/>
      <c r="FYH4" s="104"/>
      <c r="FYI4" s="104"/>
      <c r="FYJ4" s="104"/>
      <c r="FYK4" s="104"/>
      <c r="FYL4" s="104"/>
      <c r="FYM4" s="104"/>
      <c r="FYN4" s="104"/>
      <c r="FYO4" s="104"/>
      <c r="FYP4" s="104"/>
      <c r="FYQ4" s="104"/>
      <c r="FYR4" s="104"/>
      <c r="FYS4" s="104"/>
      <c r="FYT4" s="104"/>
      <c r="FYU4" s="104"/>
      <c r="FYV4" s="104"/>
      <c r="FYW4" s="104"/>
      <c r="FYX4" s="104"/>
      <c r="FYY4" s="104"/>
      <c r="FYZ4" s="104"/>
      <c r="FZA4" s="104"/>
      <c r="FZB4" s="104"/>
      <c r="FZC4" s="104"/>
      <c r="FZD4" s="104"/>
      <c r="FZE4" s="104"/>
      <c r="FZF4" s="104"/>
      <c r="FZG4" s="104"/>
      <c r="FZH4" s="104"/>
      <c r="FZI4" s="104"/>
      <c r="FZJ4" s="104"/>
      <c r="FZK4" s="104"/>
      <c r="FZL4" s="104"/>
      <c r="FZM4" s="104"/>
      <c r="FZN4" s="104"/>
      <c r="FZO4" s="104"/>
      <c r="FZP4" s="104"/>
      <c r="FZQ4" s="104"/>
      <c r="FZR4" s="104"/>
      <c r="FZS4" s="104"/>
      <c r="FZT4" s="104"/>
      <c r="FZU4" s="104"/>
      <c r="FZV4" s="104"/>
      <c r="FZW4" s="104"/>
      <c r="FZX4" s="104"/>
      <c r="FZY4" s="104"/>
      <c r="FZZ4" s="104"/>
      <c r="GAA4" s="104"/>
      <c r="GAB4" s="104"/>
      <c r="GAC4" s="104"/>
      <c r="GAD4" s="104"/>
      <c r="GAE4" s="104"/>
      <c r="GAF4" s="104"/>
      <c r="GAG4" s="104"/>
      <c r="GAH4" s="104"/>
      <c r="GAI4" s="104"/>
      <c r="GAJ4" s="104"/>
      <c r="GAK4" s="104"/>
      <c r="GAL4" s="104"/>
      <c r="GAM4" s="104"/>
      <c r="GAN4" s="104"/>
      <c r="GAO4" s="104"/>
      <c r="GAP4" s="104"/>
      <c r="GAQ4" s="104"/>
      <c r="GAR4" s="104"/>
      <c r="GAS4" s="104"/>
      <c r="GAT4" s="104"/>
      <c r="GAU4" s="104"/>
      <c r="GAV4" s="104"/>
      <c r="GAW4" s="104"/>
      <c r="GAX4" s="104"/>
      <c r="GAY4" s="104"/>
      <c r="GAZ4" s="104"/>
      <c r="GBA4" s="104"/>
      <c r="GBB4" s="104"/>
      <c r="GBC4" s="104"/>
      <c r="GBD4" s="104"/>
      <c r="GBE4" s="104"/>
      <c r="GBF4" s="104"/>
      <c r="GBG4" s="104"/>
      <c r="GBH4" s="104"/>
      <c r="GBI4" s="104"/>
      <c r="GBJ4" s="104"/>
      <c r="GBK4" s="104"/>
      <c r="GBL4" s="104"/>
      <c r="GBM4" s="104"/>
      <c r="GBN4" s="104"/>
      <c r="GBO4" s="104"/>
      <c r="GBP4" s="104"/>
      <c r="GBQ4" s="104"/>
      <c r="GBR4" s="104"/>
      <c r="GBS4" s="104"/>
      <c r="GBT4" s="104"/>
      <c r="GBU4" s="104"/>
      <c r="GBV4" s="104"/>
      <c r="GBW4" s="104"/>
      <c r="GBX4" s="104"/>
      <c r="GBY4" s="104"/>
      <c r="GBZ4" s="104"/>
      <c r="GCA4" s="104"/>
      <c r="GCB4" s="104"/>
      <c r="GCC4" s="104"/>
      <c r="GCD4" s="104"/>
      <c r="GCE4" s="104"/>
      <c r="GCF4" s="104"/>
      <c r="GCG4" s="104"/>
      <c r="GCH4" s="104"/>
      <c r="GCI4" s="104"/>
      <c r="GCJ4" s="104"/>
      <c r="GCK4" s="104"/>
      <c r="GCL4" s="104"/>
      <c r="GCM4" s="104"/>
      <c r="GCN4" s="104"/>
      <c r="GCO4" s="104"/>
      <c r="GCP4" s="104"/>
      <c r="GCQ4" s="104"/>
      <c r="GCR4" s="104"/>
      <c r="GCS4" s="104"/>
      <c r="GCT4" s="104"/>
      <c r="GCU4" s="104"/>
      <c r="GCV4" s="104"/>
      <c r="GCW4" s="104"/>
      <c r="GCX4" s="104"/>
      <c r="GCY4" s="104"/>
      <c r="GCZ4" s="104"/>
      <c r="GDA4" s="104"/>
      <c r="GDB4" s="104"/>
      <c r="GDC4" s="104"/>
      <c r="GDD4" s="104"/>
      <c r="GDE4" s="104"/>
      <c r="GDF4" s="104"/>
      <c r="GDG4" s="104"/>
      <c r="GDH4" s="104"/>
      <c r="GDI4" s="104"/>
      <c r="GDJ4" s="104"/>
      <c r="GDK4" s="104"/>
      <c r="GDL4" s="104"/>
      <c r="GDM4" s="104"/>
      <c r="GDN4" s="104"/>
      <c r="GDO4" s="104"/>
      <c r="GDP4" s="104"/>
      <c r="GDQ4" s="104"/>
      <c r="GDR4" s="104"/>
      <c r="GDS4" s="104"/>
      <c r="GDT4" s="104"/>
      <c r="GDU4" s="104"/>
      <c r="GDV4" s="104"/>
      <c r="GDW4" s="104"/>
      <c r="GDX4" s="104"/>
      <c r="GDY4" s="104"/>
      <c r="GDZ4" s="104"/>
      <c r="GEA4" s="104"/>
      <c r="GEB4" s="104"/>
      <c r="GEC4" s="104"/>
      <c r="GED4" s="104"/>
      <c r="GEE4" s="104"/>
      <c r="GEF4" s="104"/>
      <c r="GEG4" s="104"/>
      <c r="GEH4" s="104"/>
      <c r="GEI4" s="104"/>
      <c r="GEJ4" s="104"/>
      <c r="GEK4" s="104"/>
      <c r="GEL4" s="104"/>
      <c r="GEM4" s="104"/>
      <c r="GEN4" s="104"/>
      <c r="GEO4" s="104"/>
      <c r="GEP4" s="104"/>
      <c r="GEQ4" s="104"/>
      <c r="GER4" s="104"/>
      <c r="GES4" s="104"/>
      <c r="GET4" s="104"/>
      <c r="GEU4" s="104"/>
      <c r="GEV4" s="104"/>
      <c r="GEW4" s="104"/>
      <c r="GEX4" s="104"/>
      <c r="GEY4" s="104"/>
      <c r="GEZ4" s="104"/>
      <c r="GFA4" s="104"/>
      <c r="GFB4" s="104"/>
      <c r="GFC4" s="104"/>
      <c r="GFD4" s="104"/>
      <c r="GFE4" s="104"/>
      <c r="GFF4" s="104"/>
      <c r="GFG4" s="104"/>
      <c r="GFH4" s="104"/>
      <c r="GFI4" s="104"/>
      <c r="GFJ4" s="104"/>
      <c r="GFK4" s="104"/>
      <c r="GFL4" s="104"/>
      <c r="GFM4" s="104"/>
      <c r="GFN4" s="104"/>
      <c r="GFO4" s="104"/>
      <c r="GFP4" s="104"/>
      <c r="GFQ4" s="104"/>
      <c r="GFR4" s="104"/>
      <c r="GFS4" s="104"/>
      <c r="GFT4" s="104"/>
      <c r="GFU4" s="104"/>
      <c r="GFV4" s="104"/>
      <c r="GFW4" s="104"/>
      <c r="GFX4" s="104"/>
      <c r="GFY4" s="104"/>
      <c r="GFZ4" s="104"/>
      <c r="GGA4" s="104"/>
      <c r="GGB4" s="104"/>
      <c r="GGC4" s="104"/>
      <c r="GGD4" s="104"/>
      <c r="GGE4" s="104"/>
      <c r="GGF4" s="104"/>
      <c r="GGG4" s="104"/>
      <c r="GGH4" s="104"/>
      <c r="GGI4" s="104"/>
      <c r="GGJ4" s="104"/>
      <c r="GGK4" s="104"/>
      <c r="GGL4" s="104"/>
      <c r="GGM4" s="104"/>
      <c r="GGN4" s="104"/>
      <c r="GGO4" s="104"/>
      <c r="GGP4" s="104"/>
      <c r="GGQ4" s="104"/>
      <c r="GGR4" s="104"/>
      <c r="GGS4" s="104"/>
      <c r="GGT4" s="104"/>
      <c r="GGU4" s="104"/>
      <c r="GGV4" s="104"/>
      <c r="GGW4" s="104"/>
      <c r="GGX4" s="104"/>
      <c r="GGY4" s="104"/>
      <c r="GGZ4" s="104"/>
      <c r="GHA4" s="104"/>
      <c r="GHB4" s="104"/>
      <c r="GHC4" s="104"/>
      <c r="GHD4" s="104"/>
      <c r="GHE4" s="104"/>
      <c r="GHF4" s="104"/>
      <c r="GHG4" s="104"/>
      <c r="GHH4" s="104"/>
      <c r="GHI4" s="104"/>
      <c r="GHJ4" s="104"/>
      <c r="GHK4" s="104"/>
      <c r="GHL4" s="104"/>
      <c r="GHM4" s="104"/>
      <c r="GHN4" s="104"/>
      <c r="GHO4" s="104"/>
      <c r="GHP4" s="104"/>
      <c r="GHQ4" s="104"/>
      <c r="GHR4" s="104"/>
      <c r="GHS4" s="104"/>
      <c r="GHT4" s="104"/>
      <c r="GHU4" s="104"/>
      <c r="GHV4" s="104"/>
      <c r="GHW4" s="104"/>
      <c r="GHX4" s="104"/>
      <c r="GHY4" s="104"/>
      <c r="GHZ4" s="104"/>
      <c r="GIA4" s="104"/>
      <c r="GIB4" s="104"/>
      <c r="GIC4" s="104"/>
      <c r="GID4" s="104"/>
      <c r="GIE4" s="104"/>
      <c r="GIF4" s="104"/>
      <c r="GIG4" s="104"/>
      <c r="GIH4" s="104"/>
      <c r="GII4" s="104"/>
      <c r="GIJ4" s="104"/>
      <c r="GIK4" s="104"/>
      <c r="GIL4" s="104"/>
      <c r="GIM4" s="104"/>
      <c r="GIN4" s="104"/>
      <c r="GIO4" s="104"/>
      <c r="GIP4" s="104"/>
      <c r="GIQ4" s="104"/>
      <c r="GIR4" s="104"/>
      <c r="GIS4" s="104"/>
      <c r="GIT4" s="104"/>
      <c r="GIU4" s="104"/>
      <c r="GIV4" s="104"/>
      <c r="GIW4" s="104"/>
      <c r="GIX4" s="104"/>
      <c r="GIY4" s="104"/>
      <c r="GIZ4" s="104"/>
      <c r="GJA4" s="104"/>
      <c r="GJB4" s="104"/>
      <c r="GJC4" s="104"/>
      <c r="GJD4" s="104"/>
      <c r="GJE4" s="104"/>
      <c r="GJF4" s="104"/>
      <c r="GJG4" s="104"/>
      <c r="GJH4" s="104"/>
      <c r="GJI4" s="104"/>
      <c r="GJJ4" s="104"/>
      <c r="GJK4" s="104"/>
      <c r="GJL4" s="104"/>
      <c r="GJM4" s="104"/>
      <c r="GJN4" s="104"/>
      <c r="GJO4" s="104"/>
      <c r="GJP4" s="104"/>
      <c r="GJQ4" s="104"/>
      <c r="GJR4" s="104"/>
      <c r="GJS4" s="104"/>
      <c r="GJT4" s="104"/>
      <c r="GJU4" s="104"/>
      <c r="GJV4" s="104"/>
      <c r="GJW4" s="104"/>
      <c r="GJX4" s="104"/>
      <c r="GJY4" s="104"/>
      <c r="GJZ4" s="104"/>
      <c r="GKA4" s="104"/>
      <c r="GKB4" s="104"/>
      <c r="GKC4" s="104"/>
      <c r="GKD4" s="104"/>
      <c r="GKE4" s="104"/>
      <c r="GKF4" s="104"/>
      <c r="GKG4" s="104"/>
      <c r="GKH4" s="104"/>
      <c r="GKI4" s="104"/>
      <c r="GKJ4" s="104"/>
      <c r="GKK4" s="104"/>
      <c r="GKL4" s="104"/>
      <c r="GKM4" s="104"/>
      <c r="GKN4" s="104"/>
      <c r="GKO4" s="104"/>
      <c r="GKP4" s="104"/>
      <c r="GKQ4" s="104"/>
      <c r="GKR4" s="104"/>
      <c r="GKS4" s="104"/>
      <c r="GKT4" s="104"/>
      <c r="GKU4" s="104"/>
      <c r="GKV4" s="104"/>
      <c r="GKW4" s="104"/>
      <c r="GKX4" s="104"/>
      <c r="GKY4" s="104"/>
      <c r="GKZ4" s="104"/>
      <c r="GLA4" s="104"/>
      <c r="GLB4" s="104"/>
      <c r="GLC4" s="104"/>
      <c r="GLD4" s="104"/>
      <c r="GLE4" s="104"/>
      <c r="GLF4" s="104"/>
      <c r="GLG4" s="104"/>
      <c r="GLH4" s="104"/>
      <c r="GLI4" s="104"/>
      <c r="GLJ4" s="104"/>
      <c r="GLK4" s="104"/>
      <c r="GLL4" s="104"/>
      <c r="GLM4" s="104"/>
      <c r="GLN4" s="104"/>
      <c r="GLO4" s="104"/>
      <c r="GLP4" s="104"/>
      <c r="GLQ4" s="104"/>
      <c r="GLR4" s="104"/>
      <c r="GLS4" s="104"/>
      <c r="GLT4" s="104"/>
      <c r="GLU4" s="104"/>
      <c r="GLV4" s="104"/>
      <c r="GLW4" s="104"/>
      <c r="GLX4" s="104"/>
      <c r="GLY4" s="104"/>
      <c r="GLZ4" s="104"/>
      <c r="GMA4" s="104"/>
      <c r="GMB4" s="104"/>
      <c r="GMC4" s="104"/>
      <c r="GMD4" s="104"/>
      <c r="GME4" s="104"/>
      <c r="GMF4" s="104"/>
      <c r="GMG4" s="104"/>
      <c r="GMH4" s="104"/>
      <c r="GMI4" s="104"/>
      <c r="GMJ4" s="104"/>
      <c r="GMK4" s="104"/>
      <c r="GML4" s="104"/>
      <c r="GMM4" s="104"/>
      <c r="GMN4" s="104"/>
      <c r="GMO4" s="104"/>
      <c r="GMP4" s="104"/>
      <c r="GMQ4" s="104"/>
      <c r="GMR4" s="104"/>
      <c r="GMS4" s="104"/>
      <c r="GMT4" s="104"/>
      <c r="GMU4" s="104"/>
      <c r="GMV4" s="104"/>
      <c r="GMW4" s="104"/>
      <c r="GMX4" s="104"/>
      <c r="GMY4" s="104"/>
      <c r="GMZ4" s="104"/>
      <c r="GNA4" s="104"/>
      <c r="GNB4" s="104"/>
      <c r="GNC4" s="104"/>
      <c r="GND4" s="104"/>
      <c r="GNE4" s="104"/>
      <c r="GNF4" s="104"/>
      <c r="GNG4" s="104"/>
      <c r="GNH4" s="104"/>
      <c r="GNI4" s="104"/>
      <c r="GNJ4" s="104"/>
      <c r="GNK4" s="104"/>
      <c r="GNL4" s="104"/>
      <c r="GNM4" s="104"/>
      <c r="GNN4" s="104"/>
      <c r="GNO4" s="104"/>
      <c r="GNP4" s="104"/>
      <c r="GNQ4" s="104"/>
      <c r="GNR4" s="104"/>
      <c r="GNS4" s="104"/>
      <c r="GNT4" s="104"/>
      <c r="GNU4" s="104"/>
      <c r="GNV4" s="104"/>
      <c r="GNW4" s="104"/>
      <c r="GNX4" s="104"/>
      <c r="GNY4" s="104"/>
      <c r="GNZ4" s="104"/>
      <c r="GOA4" s="104"/>
      <c r="GOB4" s="104"/>
      <c r="GOC4" s="104"/>
      <c r="GOD4" s="104"/>
      <c r="GOE4" s="104"/>
      <c r="GOF4" s="104"/>
      <c r="GOG4" s="104"/>
      <c r="GOH4" s="104"/>
      <c r="GOI4" s="104"/>
      <c r="GOJ4" s="104"/>
      <c r="GOK4" s="104"/>
      <c r="GOL4" s="104"/>
      <c r="GOM4" s="104"/>
      <c r="GON4" s="104"/>
      <c r="GOO4" s="104"/>
      <c r="GOP4" s="104"/>
      <c r="GOQ4" s="104"/>
      <c r="GOR4" s="104"/>
      <c r="GOS4" s="104"/>
      <c r="GOT4" s="104"/>
      <c r="GOU4" s="104"/>
      <c r="GOV4" s="104"/>
      <c r="GOW4" s="104"/>
      <c r="GOX4" s="104"/>
      <c r="GOY4" s="104"/>
      <c r="GOZ4" s="104"/>
      <c r="GPA4" s="104"/>
      <c r="GPB4" s="104"/>
      <c r="GPC4" s="104"/>
      <c r="GPD4" s="104"/>
      <c r="GPE4" s="104"/>
      <c r="GPF4" s="104"/>
      <c r="GPG4" s="104"/>
      <c r="GPH4" s="104"/>
      <c r="GPI4" s="104"/>
      <c r="GPJ4" s="104"/>
      <c r="GPK4" s="104"/>
      <c r="GPL4" s="104"/>
      <c r="GPM4" s="104"/>
      <c r="GPN4" s="104"/>
      <c r="GPO4" s="104"/>
      <c r="GPP4" s="104"/>
      <c r="GPQ4" s="104"/>
      <c r="GPR4" s="104"/>
      <c r="GPS4" s="104"/>
      <c r="GPT4" s="104"/>
      <c r="GPU4" s="104"/>
      <c r="GPV4" s="104"/>
      <c r="GPW4" s="104"/>
      <c r="GPX4" s="104"/>
      <c r="GPY4" s="104"/>
      <c r="GPZ4" s="104"/>
      <c r="GQA4" s="104"/>
      <c r="GQB4" s="104"/>
      <c r="GQC4" s="104"/>
      <c r="GQD4" s="104"/>
      <c r="GQE4" s="104"/>
      <c r="GQF4" s="104"/>
      <c r="GQG4" s="104"/>
      <c r="GQH4" s="104"/>
      <c r="GQI4" s="104"/>
      <c r="GQJ4" s="104"/>
      <c r="GQK4" s="104"/>
      <c r="GQL4" s="104"/>
      <c r="GQM4" s="104"/>
      <c r="GQN4" s="104"/>
      <c r="GQO4" s="104"/>
      <c r="GQP4" s="104"/>
      <c r="GQQ4" s="104"/>
      <c r="GQR4" s="104"/>
      <c r="GQS4" s="104"/>
      <c r="GQT4" s="104"/>
      <c r="GQU4" s="104"/>
      <c r="GQV4" s="104"/>
      <c r="GQW4" s="104"/>
      <c r="GQX4" s="104"/>
      <c r="GQY4" s="104"/>
      <c r="GQZ4" s="104"/>
      <c r="GRA4" s="104"/>
      <c r="GRB4" s="104"/>
      <c r="GRC4" s="104"/>
      <c r="GRD4" s="104"/>
      <c r="GRE4" s="104"/>
      <c r="GRF4" s="104"/>
      <c r="GRG4" s="104"/>
      <c r="GRH4" s="104"/>
      <c r="GRI4" s="104"/>
      <c r="GRJ4" s="104"/>
      <c r="GRK4" s="104"/>
      <c r="GRL4" s="104"/>
      <c r="GRM4" s="104"/>
      <c r="GRN4" s="104"/>
      <c r="GRO4" s="104"/>
      <c r="GRP4" s="104"/>
      <c r="GRQ4" s="104"/>
      <c r="GRR4" s="104"/>
      <c r="GRS4" s="104"/>
      <c r="GRT4" s="104"/>
      <c r="GRU4" s="104"/>
      <c r="GRV4" s="104"/>
      <c r="GRW4" s="104"/>
      <c r="GRX4" s="104"/>
      <c r="GRY4" s="104"/>
      <c r="GRZ4" s="104"/>
      <c r="GSA4" s="104"/>
      <c r="GSB4" s="104"/>
      <c r="GSC4" s="104"/>
      <c r="GSD4" s="104"/>
      <c r="GSE4" s="104"/>
      <c r="GSF4" s="104"/>
      <c r="GSG4" s="104"/>
      <c r="GSH4" s="104"/>
      <c r="GSI4" s="104"/>
      <c r="GSJ4" s="104"/>
      <c r="GSK4" s="104"/>
      <c r="GSL4" s="104"/>
      <c r="GSM4" s="104"/>
      <c r="GSN4" s="104"/>
      <c r="GSO4" s="104"/>
      <c r="GSP4" s="104"/>
      <c r="GSQ4" s="104"/>
      <c r="GSR4" s="104"/>
      <c r="GSS4" s="104"/>
      <c r="GST4" s="104"/>
      <c r="GSU4" s="104"/>
      <c r="GSV4" s="104"/>
      <c r="GSW4" s="104"/>
      <c r="GSX4" s="104"/>
      <c r="GSY4" s="104"/>
      <c r="GSZ4" s="104"/>
      <c r="GTA4" s="104"/>
      <c r="GTB4" s="104"/>
      <c r="GTC4" s="104"/>
      <c r="GTD4" s="104"/>
      <c r="GTE4" s="104"/>
      <c r="GTF4" s="104"/>
      <c r="GTG4" s="104"/>
      <c r="GTH4" s="104"/>
      <c r="GTI4" s="104"/>
      <c r="GTJ4" s="104"/>
      <c r="GTK4" s="104"/>
      <c r="GTL4" s="104"/>
      <c r="GTM4" s="104"/>
      <c r="GTN4" s="104"/>
      <c r="GTO4" s="104"/>
      <c r="GTP4" s="104"/>
      <c r="GTQ4" s="104"/>
      <c r="GTR4" s="104"/>
      <c r="GTS4" s="104"/>
      <c r="GTT4" s="104"/>
      <c r="GTU4" s="104"/>
      <c r="GTV4" s="104"/>
      <c r="GTW4" s="104"/>
      <c r="GTX4" s="104"/>
      <c r="GTY4" s="104"/>
      <c r="GTZ4" s="104"/>
      <c r="GUA4" s="104"/>
      <c r="GUB4" s="104"/>
      <c r="GUC4" s="104"/>
      <c r="GUD4" s="104"/>
      <c r="GUE4" s="104"/>
      <c r="GUF4" s="104"/>
      <c r="GUG4" s="104"/>
      <c r="GUH4" s="104"/>
      <c r="GUI4" s="104"/>
      <c r="GUJ4" s="104"/>
      <c r="GUK4" s="104"/>
      <c r="GUL4" s="104"/>
      <c r="GUM4" s="104"/>
      <c r="GUN4" s="104"/>
      <c r="GUO4" s="104"/>
      <c r="GUP4" s="104"/>
      <c r="GUQ4" s="104"/>
      <c r="GUR4" s="104"/>
      <c r="GUS4" s="104"/>
      <c r="GUT4" s="104"/>
      <c r="GUU4" s="104"/>
      <c r="GUV4" s="104"/>
      <c r="GUW4" s="104"/>
      <c r="GUX4" s="104"/>
      <c r="GUY4" s="104"/>
      <c r="GUZ4" s="104"/>
      <c r="GVA4" s="104"/>
      <c r="GVB4" s="104"/>
      <c r="GVC4" s="104"/>
      <c r="GVD4" s="104"/>
      <c r="GVE4" s="104"/>
      <c r="GVF4" s="104"/>
      <c r="GVG4" s="104"/>
      <c r="GVH4" s="104"/>
      <c r="GVI4" s="104"/>
      <c r="GVJ4" s="104"/>
      <c r="GVK4" s="104"/>
      <c r="GVL4" s="104"/>
      <c r="GVM4" s="104"/>
      <c r="GVN4" s="104"/>
      <c r="GVO4" s="104"/>
      <c r="GVP4" s="104"/>
      <c r="GVQ4" s="104"/>
      <c r="GVR4" s="104"/>
      <c r="GVS4" s="104"/>
      <c r="GVT4" s="104"/>
      <c r="GVU4" s="104"/>
      <c r="GVV4" s="104"/>
      <c r="GVW4" s="104"/>
      <c r="GVX4" s="104"/>
      <c r="GVY4" s="104"/>
      <c r="GVZ4" s="104"/>
      <c r="GWA4" s="104"/>
      <c r="GWB4" s="104"/>
      <c r="GWC4" s="104"/>
      <c r="GWD4" s="104"/>
      <c r="GWE4" s="104"/>
      <c r="GWF4" s="104"/>
      <c r="GWG4" s="104"/>
      <c r="GWH4" s="104"/>
      <c r="GWI4" s="104"/>
      <c r="GWJ4" s="104"/>
      <c r="GWK4" s="104"/>
      <c r="GWL4" s="104"/>
      <c r="GWM4" s="104"/>
      <c r="GWN4" s="104"/>
      <c r="GWO4" s="104"/>
      <c r="GWP4" s="104"/>
      <c r="GWQ4" s="104"/>
      <c r="GWR4" s="104"/>
      <c r="GWS4" s="104"/>
      <c r="GWT4" s="104"/>
      <c r="GWU4" s="104"/>
      <c r="GWV4" s="104"/>
      <c r="GWW4" s="104"/>
      <c r="GWX4" s="104"/>
      <c r="GWY4" s="104"/>
      <c r="GWZ4" s="104"/>
      <c r="GXA4" s="104"/>
      <c r="GXB4" s="104"/>
      <c r="GXC4" s="104"/>
      <c r="GXD4" s="104"/>
      <c r="GXE4" s="104"/>
      <c r="GXF4" s="104"/>
      <c r="GXG4" s="104"/>
      <c r="GXH4" s="104"/>
      <c r="GXI4" s="104"/>
      <c r="GXJ4" s="104"/>
      <c r="GXK4" s="104"/>
      <c r="GXL4" s="104"/>
      <c r="GXM4" s="104"/>
      <c r="GXN4" s="104"/>
      <c r="GXO4" s="104"/>
      <c r="GXP4" s="104"/>
      <c r="GXQ4" s="104"/>
      <c r="GXR4" s="104"/>
      <c r="GXS4" s="104"/>
      <c r="GXT4" s="104"/>
      <c r="GXU4" s="104"/>
      <c r="GXV4" s="104"/>
      <c r="GXW4" s="104"/>
      <c r="GXX4" s="104"/>
      <c r="GXY4" s="104"/>
      <c r="GXZ4" s="104"/>
      <c r="GYA4" s="104"/>
      <c r="GYB4" s="104"/>
      <c r="GYC4" s="104"/>
      <c r="GYD4" s="104"/>
      <c r="GYE4" s="104"/>
      <c r="GYF4" s="104"/>
      <c r="GYG4" s="104"/>
      <c r="GYH4" s="104"/>
      <c r="GYI4" s="104"/>
      <c r="GYJ4" s="104"/>
      <c r="GYK4" s="104"/>
      <c r="GYL4" s="104"/>
      <c r="GYM4" s="104"/>
      <c r="GYN4" s="104"/>
      <c r="GYO4" s="104"/>
      <c r="GYP4" s="104"/>
      <c r="GYQ4" s="104"/>
      <c r="GYR4" s="104"/>
      <c r="GYS4" s="104"/>
      <c r="GYT4" s="104"/>
      <c r="GYU4" s="104"/>
      <c r="GYV4" s="104"/>
      <c r="GYW4" s="104"/>
      <c r="GYX4" s="104"/>
      <c r="GYY4" s="104"/>
      <c r="GYZ4" s="104"/>
      <c r="GZA4" s="104"/>
      <c r="GZB4" s="104"/>
      <c r="GZC4" s="104"/>
      <c r="GZD4" s="104"/>
      <c r="GZE4" s="104"/>
      <c r="GZF4" s="104"/>
      <c r="GZG4" s="104"/>
      <c r="GZH4" s="104"/>
      <c r="GZI4" s="104"/>
      <c r="GZJ4" s="104"/>
      <c r="GZK4" s="104"/>
      <c r="GZL4" s="104"/>
      <c r="GZM4" s="104"/>
      <c r="GZN4" s="104"/>
      <c r="GZO4" s="104"/>
      <c r="GZP4" s="104"/>
      <c r="GZQ4" s="104"/>
      <c r="GZR4" s="104"/>
      <c r="GZS4" s="104"/>
      <c r="GZT4" s="104"/>
      <c r="GZU4" s="104"/>
      <c r="GZV4" s="104"/>
      <c r="GZW4" s="104"/>
      <c r="GZX4" s="104"/>
      <c r="GZY4" s="104"/>
      <c r="GZZ4" s="104"/>
      <c r="HAA4" s="104"/>
      <c r="HAB4" s="104"/>
      <c r="HAC4" s="104"/>
      <c r="HAD4" s="104"/>
      <c r="HAE4" s="104"/>
      <c r="HAF4" s="104"/>
      <c r="HAG4" s="104"/>
      <c r="HAH4" s="104"/>
      <c r="HAI4" s="104"/>
      <c r="HAJ4" s="104"/>
      <c r="HAK4" s="104"/>
      <c r="HAL4" s="104"/>
      <c r="HAM4" s="104"/>
      <c r="HAN4" s="104"/>
      <c r="HAO4" s="104"/>
      <c r="HAP4" s="104"/>
      <c r="HAQ4" s="104"/>
      <c r="HAR4" s="104"/>
      <c r="HAS4" s="104"/>
      <c r="HAT4" s="104"/>
      <c r="HAU4" s="104"/>
      <c r="HAV4" s="104"/>
      <c r="HAW4" s="104"/>
      <c r="HAX4" s="104"/>
      <c r="HAY4" s="104"/>
      <c r="HAZ4" s="104"/>
      <c r="HBA4" s="104"/>
      <c r="HBB4" s="104"/>
      <c r="HBC4" s="104"/>
      <c r="HBD4" s="104"/>
      <c r="HBE4" s="104"/>
      <c r="HBF4" s="104"/>
      <c r="HBG4" s="104"/>
      <c r="HBH4" s="104"/>
      <c r="HBI4" s="104"/>
      <c r="HBJ4" s="104"/>
      <c r="HBK4" s="104"/>
      <c r="HBL4" s="104"/>
      <c r="HBM4" s="104"/>
      <c r="HBN4" s="104"/>
      <c r="HBO4" s="104"/>
      <c r="HBP4" s="104"/>
      <c r="HBQ4" s="104"/>
      <c r="HBR4" s="104"/>
      <c r="HBS4" s="104"/>
      <c r="HBT4" s="104"/>
      <c r="HBU4" s="104"/>
      <c r="HBV4" s="104"/>
      <c r="HBW4" s="104"/>
      <c r="HBX4" s="104"/>
      <c r="HBY4" s="104"/>
      <c r="HBZ4" s="104"/>
      <c r="HCA4" s="104"/>
      <c r="HCB4" s="104"/>
      <c r="HCC4" s="104"/>
      <c r="HCD4" s="104"/>
      <c r="HCE4" s="104"/>
      <c r="HCF4" s="104"/>
      <c r="HCG4" s="104"/>
      <c r="HCH4" s="104"/>
      <c r="HCI4" s="104"/>
      <c r="HCJ4" s="104"/>
      <c r="HCK4" s="104"/>
      <c r="HCL4" s="104"/>
      <c r="HCM4" s="104"/>
      <c r="HCN4" s="104"/>
      <c r="HCO4" s="104"/>
      <c r="HCP4" s="104"/>
      <c r="HCQ4" s="104"/>
      <c r="HCR4" s="104"/>
      <c r="HCS4" s="104"/>
      <c r="HCT4" s="104"/>
      <c r="HCU4" s="104"/>
      <c r="HCV4" s="104"/>
      <c r="HCW4" s="104"/>
      <c r="HCX4" s="104"/>
      <c r="HCY4" s="104"/>
      <c r="HCZ4" s="104"/>
      <c r="HDA4" s="104"/>
      <c r="HDB4" s="104"/>
      <c r="HDC4" s="104"/>
      <c r="HDD4" s="104"/>
      <c r="HDE4" s="104"/>
      <c r="HDF4" s="104"/>
      <c r="HDG4" s="104"/>
      <c r="HDH4" s="104"/>
      <c r="HDI4" s="104"/>
      <c r="HDJ4" s="104"/>
      <c r="HDK4" s="104"/>
      <c r="HDL4" s="104"/>
      <c r="HDM4" s="104"/>
      <c r="HDN4" s="104"/>
      <c r="HDO4" s="104"/>
      <c r="HDP4" s="104"/>
      <c r="HDQ4" s="104"/>
      <c r="HDR4" s="104"/>
      <c r="HDS4" s="104"/>
      <c r="HDT4" s="104"/>
      <c r="HDU4" s="104"/>
      <c r="HDV4" s="104"/>
      <c r="HDW4" s="104"/>
      <c r="HDX4" s="104"/>
      <c r="HDY4" s="104"/>
      <c r="HDZ4" s="104"/>
      <c r="HEA4" s="104"/>
      <c r="HEB4" s="104"/>
      <c r="HEC4" s="104"/>
      <c r="HED4" s="104"/>
      <c r="HEE4" s="104"/>
      <c r="HEF4" s="104"/>
      <c r="HEG4" s="104"/>
      <c r="HEH4" s="104"/>
      <c r="HEI4" s="104"/>
      <c r="HEJ4" s="104"/>
      <c r="HEK4" s="104"/>
      <c r="HEL4" s="104"/>
      <c r="HEM4" s="104"/>
      <c r="HEN4" s="104"/>
      <c r="HEO4" s="104"/>
      <c r="HEP4" s="104"/>
      <c r="HEQ4" s="104"/>
      <c r="HER4" s="104"/>
      <c r="HES4" s="104"/>
      <c r="HET4" s="104"/>
      <c r="HEU4" s="104"/>
      <c r="HEV4" s="104"/>
      <c r="HEW4" s="104"/>
      <c r="HEX4" s="104"/>
      <c r="HEY4" s="104"/>
      <c r="HEZ4" s="104"/>
      <c r="HFA4" s="104"/>
      <c r="HFB4" s="104"/>
      <c r="HFC4" s="104"/>
      <c r="HFD4" s="104"/>
      <c r="HFE4" s="104"/>
      <c r="HFF4" s="104"/>
      <c r="HFG4" s="104"/>
      <c r="HFH4" s="104"/>
      <c r="HFI4" s="104"/>
      <c r="HFJ4" s="104"/>
      <c r="HFK4" s="104"/>
      <c r="HFL4" s="104"/>
      <c r="HFM4" s="104"/>
      <c r="HFN4" s="104"/>
      <c r="HFO4" s="104"/>
      <c r="HFP4" s="104"/>
      <c r="HFQ4" s="104"/>
      <c r="HFR4" s="104"/>
      <c r="HFS4" s="104"/>
      <c r="HFT4" s="104"/>
      <c r="HFU4" s="104"/>
      <c r="HFV4" s="104"/>
      <c r="HFW4" s="104"/>
      <c r="HFX4" s="104"/>
      <c r="HFY4" s="104"/>
      <c r="HFZ4" s="104"/>
      <c r="HGA4" s="104"/>
      <c r="HGB4" s="104"/>
      <c r="HGC4" s="104"/>
      <c r="HGD4" s="104"/>
      <c r="HGE4" s="104"/>
      <c r="HGF4" s="104"/>
      <c r="HGG4" s="104"/>
      <c r="HGH4" s="104"/>
      <c r="HGI4" s="104"/>
      <c r="HGJ4" s="104"/>
      <c r="HGK4" s="104"/>
      <c r="HGL4" s="104"/>
      <c r="HGM4" s="104"/>
      <c r="HGN4" s="104"/>
      <c r="HGO4" s="104"/>
      <c r="HGP4" s="104"/>
      <c r="HGQ4" s="104"/>
      <c r="HGR4" s="104"/>
      <c r="HGS4" s="104"/>
      <c r="HGT4" s="104"/>
      <c r="HGU4" s="104"/>
      <c r="HGV4" s="104"/>
      <c r="HGW4" s="104"/>
      <c r="HGX4" s="104"/>
      <c r="HGY4" s="104"/>
      <c r="HGZ4" s="104"/>
      <c r="HHA4" s="104"/>
      <c r="HHB4" s="104"/>
      <c r="HHC4" s="104"/>
      <c r="HHD4" s="104"/>
      <c r="HHE4" s="104"/>
      <c r="HHF4" s="104"/>
      <c r="HHG4" s="104"/>
      <c r="HHH4" s="104"/>
      <c r="HHI4" s="104"/>
      <c r="HHJ4" s="104"/>
      <c r="HHK4" s="104"/>
      <c r="HHL4" s="104"/>
      <c r="HHM4" s="104"/>
      <c r="HHN4" s="104"/>
      <c r="HHO4" s="104"/>
      <c r="HHP4" s="104"/>
      <c r="HHQ4" s="104"/>
      <c r="HHR4" s="104"/>
      <c r="HHS4" s="104"/>
      <c r="HHT4" s="104"/>
      <c r="HHU4" s="104"/>
      <c r="HHV4" s="104"/>
      <c r="HHW4" s="104"/>
      <c r="HHX4" s="104"/>
      <c r="HHY4" s="104"/>
      <c r="HHZ4" s="104"/>
      <c r="HIA4" s="104"/>
      <c r="HIB4" s="104"/>
      <c r="HIC4" s="104"/>
      <c r="HID4" s="104"/>
      <c r="HIE4" s="104"/>
      <c r="HIF4" s="104"/>
      <c r="HIG4" s="104"/>
      <c r="HIH4" s="104"/>
      <c r="HII4" s="104"/>
      <c r="HIJ4" s="104"/>
      <c r="HIK4" s="104"/>
      <c r="HIL4" s="104"/>
      <c r="HIM4" s="104"/>
      <c r="HIN4" s="104"/>
      <c r="HIO4" s="104"/>
      <c r="HIP4" s="104"/>
      <c r="HIQ4" s="104"/>
      <c r="HIR4" s="104"/>
      <c r="HIS4" s="104"/>
      <c r="HIT4" s="104"/>
      <c r="HIU4" s="104"/>
      <c r="HIV4" s="104"/>
      <c r="HIW4" s="104"/>
      <c r="HIX4" s="104"/>
      <c r="HIY4" s="104"/>
      <c r="HIZ4" s="104"/>
      <c r="HJA4" s="104"/>
      <c r="HJB4" s="104"/>
      <c r="HJC4" s="104"/>
      <c r="HJD4" s="104"/>
      <c r="HJE4" s="104"/>
      <c r="HJF4" s="104"/>
      <c r="HJG4" s="104"/>
      <c r="HJH4" s="104"/>
      <c r="HJI4" s="104"/>
      <c r="HJJ4" s="104"/>
      <c r="HJK4" s="104"/>
      <c r="HJL4" s="104"/>
      <c r="HJM4" s="104"/>
      <c r="HJN4" s="104"/>
      <c r="HJO4" s="104"/>
      <c r="HJP4" s="104"/>
      <c r="HJQ4" s="104"/>
      <c r="HJR4" s="104"/>
      <c r="HJS4" s="104"/>
      <c r="HJT4" s="104"/>
      <c r="HJU4" s="104"/>
      <c r="HJV4" s="104"/>
      <c r="HJW4" s="104"/>
      <c r="HJX4" s="104"/>
      <c r="HJY4" s="104"/>
      <c r="HJZ4" s="104"/>
      <c r="HKA4" s="104"/>
      <c r="HKB4" s="104"/>
      <c r="HKC4" s="104"/>
      <c r="HKD4" s="104"/>
      <c r="HKE4" s="104"/>
      <c r="HKF4" s="104"/>
      <c r="HKG4" s="104"/>
      <c r="HKH4" s="104"/>
      <c r="HKI4" s="104"/>
      <c r="HKJ4" s="104"/>
      <c r="HKK4" s="104"/>
      <c r="HKL4" s="104"/>
      <c r="HKM4" s="104"/>
      <c r="HKN4" s="104"/>
      <c r="HKO4" s="104"/>
      <c r="HKP4" s="104"/>
      <c r="HKQ4" s="104"/>
      <c r="HKR4" s="104"/>
      <c r="HKS4" s="104"/>
      <c r="HKT4" s="104"/>
      <c r="HKU4" s="104"/>
      <c r="HKV4" s="104"/>
      <c r="HKW4" s="104"/>
      <c r="HKX4" s="104"/>
      <c r="HKY4" s="104"/>
      <c r="HKZ4" s="104"/>
      <c r="HLA4" s="104"/>
      <c r="HLB4" s="104"/>
      <c r="HLC4" s="104"/>
      <c r="HLD4" s="104"/>
      <c r="HLE4" s="104"/>
      <c r="HLF4" s="104"/>
      <c r="HLG4" s="104"/>
      <c r="HLH4" s="104"/>
      <c r="HLI4" s="104"/>
      <c r="HLJ4" s="104"/>
      <c r="HLK4" s="104"/>
      <c r="HLL4" s="104"/>
      <c r="HLM4" s="104"/>
      <c r="HLN4" s="104"/>
      <c r="HLO4" s="104"/>
      <c r="HLP4" s="104"/>
      <c r="HLQ4" s="104"/>
      <c r="HLR4" s="104"/>
      <c r="HLS4" s="104"/>
      <c r="HLT4" s="104"/>
      <c r="HLU4" s="104"/>
      <c r="HLV4" s="104"/>
      <c r="HLW4" s="104"/>
      <c r="HLX4" s="104"/>
      <c r="HLY4" s="104"/>
      <c r="HLZ4" s="104"/>
      <c r="HMA4" s="104"/>
      <c r="HMB4" s="104"/>
      <c r="HMC4" s="104"/>
      <c r="HMD4" s="104"/>
      <c r="HME4" s="104"/>
      <c r="HMF4" s="104"/>
      <c r="HMG4" s="104"/>
      <c r="HMH4" s="104"/>
      <c r="HMI4" s="104"/>
      <c r="HMJ4" s="104"/>
      <c r="HMK4" s="104"/>
      <c r="HML4" s="104"/>
      <c r="HMM4" s="104"/>
      <c r="HMN4" s="104"/>
      <c r="HMO4" s="104"/>
      <c r="HMP4" s="104"/>
      <c r="HMQ4" s="104"/>
      <c r="HMR4" s="104"/>
      <c r="HMS4" s="104"/>
      <c r="HMT4" s="104"/>
      <c r="HMU4" s="104"/>
      <c r="HMV4" s="104"/>
      <c r="HMW4" s="104"/>
      <c r="HMX4" s="104"/>
      <c r="HMY4" s="104"/>
      <c r="HMZ4" s="104"/>
      <c r="HNA4" s="104"/>
      <c r="HNB4" s="104"/>
      <c r="HNC4" s="104"/>
      <c r="HND4" s="104"/>
      <c r="HNE4" s="104"/>
      <c r="HNF4" s="104"/>
      <c r="HNG4" s="104"/>
      <c r="HNH4" s="104"/>
      <c r="HNI4" s="104"/>
      <c r="HNJ4" s="104"/>
      <c r="HNK4" s="104"/>
      <c r="HNL4" s="104"/>
      <c r="HNM4" s="104"/>
      <c r="HNN4" s="104"/>
      <c r="HNO4" s="104"/>
      <c r="HNP4" s="104"/>
      <c r="HNQ4" s="104"/>
      <c r="HNR4" s="104"/>
      <c r="HNS4" s="104"/>
      <c r="HNT4" s="104"/>
      <c r="HNU4" s="104"/>
      <c r="HNV4" s="104"/>
      <c r="HNW4" s="104"/>
      <c r="HNX4" s="104"/>
      <c r="HNY4" s="104"/>
      <c r="HNZ4" s="104"/>
      <c r="HOA4" s="104"/>
      <c r="HOB4" s="104"/>
      <c r="HOC4" s="104"/>
      <c r="HOD4" s="104"/>
      <c r="HOE4" s="104"/>
      <c r="HOF4" s="104"/>
      <c r="HOG4" s="104"/>
      <c r="HOH4" s="104"/>
      <c r="HOI4" s="104"/>
      <c r="HOJ4" s="104"/>
      <c r="HOK4" s="104"/>
      <c r="HOL4" s="104"/>
      <c r="HOM4" s="104"/>
      <c r="HON4" s="104"/>
      <c r="HOO4" s="104"/>
      <c r="HOP4" s="104"/>
      <c r="HOQ4" s="104"/>
      <c r="HOR4" s="104"/>
      <c r="HOS4" s="104"/>
      <c r="HOT4" s="104"/>
      <c r="HOU4" s="104"/>
      <c r="HOV4" s="104"/>
      <c r="HOW4" s="104"/>
      <c r="HOX4" s="104"/>
      <c r="HOY4" s="104"/>
      <c r="HOZ4" s="104"/>
      <c r="HPA4" s="104"/>
      <c r="HPB4" s="104"/>
      <c r="HPC4" s="104"/>
      <c r="HPD4" s="104"/>
      <c r="HPE4" s="104"/>
      <c r="HPF4" s="104"/>
      <c r="HPG4" s="104"/>
      <c r="HPH4" s="104"/>
      <c r="HPI4" s="104"/>
      <c r="HPJ4" s="104"/>
      <c r="HPK4" s="104"/>
      <c r="HPL4" s="104"/>
      <c r="HPM4" s="104"/>
      <c r="HPN4" s="104"/>
      <c r="HPO4" s="104"/>
      <c r="HPP4" s="104"/>
      <c r="HPQ4" s="104"/>
      <c r="HPR4" s="104"/>
      <c r="HPS4" s="104"/>
      <c r="HPT4" s="104"/>
      <c r="HPU4" s="104"/>
      <c r="HPV4" s="104"/>
      <c r="HPW4" s="104"/>
      <c r="HPX4" s="104"/>
      <c r="HPY4" s="104"/>
      <c r="HPZ4" s="104"/>
      <c r="HQA4" s="104"/>
      <c r="HQB4" s="104"/>
      <c r="HQC4" s="104"/>
      <c r="HQD4" s="104"/>
      <c r="HQE4" s="104"/>
      <c r="HQF4" s="104"/>
      <c r="HQG4" s="104"/>
      <c r="HQH4" s="104"/>
      <c r="HQI4" s="104"/>
      <c r="HQJ4" s="104"/>
      <c r="HQK4" s="104"/>
      <c r="HQL4" s="104"/>
      <c r="HQM4" s="104"/>
      <c r="HQN4" s="104"/>
      <c r="HQO4" s="104"/>
      <c r="HQP4" s="104"/>
      <c r="HQQ4" s="104"/>
      <c r="HQR4" s="104"/>
      <c r="HQS4" s="104"/>
      <c r="HQT4" s="104"/>
      <c r="HQU4" s="104"/>
      <c r="HQV4" s="104"/>
      <c r="HQW4" s="104"/>
      <c r="HQX4" s="104"/>
      <c r="HQY4" s="104"/>
      <c r="HQZ4" s="104"/>
      <c r="HRA4" s="104"/>
      <c r="HRB4" s="104"/>
      <c r="HRC4" s="104"/>
      <c r="HRD4" s="104"/>
      <c r="HRE4" s="104"/>
      <c r="HRF4" s="104"/>
      <c r="HRG4" s="104"/>
      <c r="HRH4" s="104"/>
      <c r="HRI4" s="104"/>
      <c r="HRJ4" s="104"/>
      <c r="HRK4" s="104"/>
      <c r="HRL4" s="104"/>
      <c r="HRM4" s="104"/>
      <c r="HRN4" s="104"/>
      <c r="HRO4" s="104"/>
      <c r="HRP4" s="104"/>
      <c r="HRQ4" s="104"/>
      <c r="HRR4" s="104"/>
      <c r="HRS4" s="104"/>
      <c r="HRT4" s="104"/>
      <c r="HRU4" s="104"/>
      <c r="HRV4" s="104"/>
      <c r="HRW4" s="104"/>
      <c r="HRX4" s="104"/>
      <c r="HRY4" s="104"/>
      <c r="HRZ4" s="104"/>
      <c r="HSA4" s="104"/>
      <c r="HSB4" s="104"/>
      <c r="HSC4" s="104"/>
      <c r="HSD4" s="104"/>
      <c r="HSE4" s="104"/>
      <c r="HSF4" s="104"/>
      <c r="HSG4" s="104"/>
      <c r="HSH4" s="104"/>
      <c r="HSI4" s="104"/>
      <c r="HSJ4" s="104"/>
      <c r="HSK4" s="104"/>
      <c r="HSL4" s="104"/>
      <c r="HSM4" s="104"/>
      <c r="HSN4" s="104"/>
      <c r="HSO4" s="104"/>
      <c r="HSP4" s="104"/>
      <c r="HSQ4" s="104"/>
      <c r="HSR4" s="104"/>
      <c r="HSS4" s="104"/>
      <c r="HST4" s="104"/>
      <c r="HSU4" s="104"/>
      <c r="HSV4" s="104"/>
      <c r="HSW4" s="104"/>
      <c r="HSX4" s="104"/>
      <c r="HSY4" s="104"/>
      <c r="HSZ4" s="104"/>
      <c r="HTA4" s="104"/>
      <c r="HTB4" s="104"/>
      <c r="HTC4" s="104"/>
      <c r="HTD4" s="104"/>
      <c r="HTE4" s="104"/>
      <c r="HTF4" s="104"/>
      <c r="HTG4" s="104"/>
      <c r="HTH4" s="104"/>
      <c r="HTI4" s="104"/>
      <c r="HTJ4" s="104"/>
      <c r="HTK4" s="104"/>
      <c r="HTL4" s="104"/>
      <c r="HTM4" s="104"/>
      <c r="HTN4" s="104"/>
      <c r="HTO4" s="104"/>
      <c r="HTP4" s="104"/>
      <c r="HTQ4" s="104"/>
      <c r="HTR4" s="104"/>
      <c r="HTS4" s="104"/>
      <c r="HTT4" s="104"/>
      <c r="HTU4" s="104"/>
      <c r="HTV4" s="104"/>
      <c r="HTW4" s="104"/>
      <c r="HTX4" s="104"/>
      <c r="HTY4" s="104"/>
      <c r="HTZ4" s="104"/>
      <c r="HUA4" s="104"/>
      <c r="HUB4" s="104"/>
      <c r="HUC4" s="104"/>
      <c r="HUD4" s="104"/>
      <c r="HUE4" s="104"/>
      <c r="HUF4" s="104"/>
      <c r="HUG4" s="104"/>
      <c r="HUH4" s="104"/>
      <c r="HUI4" s="104"/>
      <c r="HUJ4" s="104"/>
      <c r="HUK4" s="104"/>
      <c r="HUL4" s="104"/>
      <c r="HUM4" s="104"/>
      <c r="HUN4" s="104"/>
      <c r="HUO4" s="104"/>
      <c r="HUP4" s="104"/>
      <c r="HUQ4" s="104"/>
      <c r="HUR4" s="104"/>
      <c r="HUS4" s="104"/>
      <c r="HUT4" s="104"/>
      <c r="HUU4" s="104"/>
      <c r="HUV4" s="104"/>
      <c r="HUW4" s="104"/>
      <c r="HUX4" s="104"/>
      <c r="HUY4" s="104"/>
      <c r="HUZ4" s="104"/>
      <c r="HVA4" s="104"/>
      <c r="HVB4" s="104"/>
      <c r="HVC4" s="104"/>
      <c r="HVD4" s="104"/>
      <c r="HVE4" s="104"/>
      <c r="HVF4" s="104"/>
      <c r="HVG4" s="104"/>
      <c r="HVH4" s="104"/>
      <c r="HVI4" s="104"/>
      <c r="HVJ4" s="104"/>
      <c r="HVK4" s="104"/>
      <c r="HVL4" s="104"/>
      <c r="HVM4" s="104"/>
      <c r="HVN4" s="104"/>
      <c r="HVO4" s="104"/>
      <c r="HVP4" s="104"/>
      <c r="HVQ4" s="104"/>
      <c r="HVR4" s="104"/>
      <c r="HVS4" s="104"/>
      <c r="HVT4" s="104"/>
      <c r="HVU4" s="104"/>
      <c r="HVV4" s="104"/>
      <c r="HVW4" s="104"/>
      <c r="HVX4" s="104"/>
      <c r="HVY4" s="104"/>
      <c r="HVZ4" s="104"/>
      <c r="HWA4" s="104"/>
      <c r="HWB4" s="104"/>
      <c r="HWC4" s="104"/>
      <c r="HWD4" s="104"/>
      <c r="HWE4" s="104"/>
      <c r="HWF4" s="104"/>
      <c r="HWG4" s="104"/>
      <c r="HWH4" s="104"/>
      <c r="HWI4" s="104"/>
      <c r="HWJ4" s="104"/>
      <c r="HWK4" s="104"/>
      <c r="HWL4" s="104"/>
      <c r="HWM4" s="104"/>
      <c r="HWN4" s="104"/>
      <c r="HWO4" s="104"/>
      <c r="HWP4" s="104"/>
      <c r="HWQ4" s="104"/>
      <c r="HWR4" s="104"/>
      <c r="HWS4" s="104"/>
      <c r="HWT4" s="104"/>
      <c r="HWU4" s="104"/>
      <c r="HWV4" s="104"/>
      <c r="HWW4" s="104"/>
      <c r="HWX4" s="104"/>
      <c r="HWY4" s="104"/>
      <c r="HWZ4" s="104"/>
      <c r="HXA4" s="104"/>
      <c r="HXB4" s="104"/>
      <c r="HXC4" s="104"/>
      <c r="HXD4" s="104"/>
      <c r="HXE4" s="104"/>
      <c r="HXF4" s="104"/>
      <c r="HXG4" s="104"/>
      <c r="HXH4" s="104"/>
      <c r="HXI4" s="104"/>
      <c r="HXJ4" s="104"/>
      <c r="HXK4" s="104"/>
      <c r="HXL4" s="104"/>
      <c r="HXM4" s="104"/>
      <c r="HXN4" s="104"/>
      <c r="HXO4" s="104"/>
      <c r="HXP4" s="104"/>
      <c r="HXQ4" s="104"/>
      <c r="HXR4" s="104"/>
      <c r="HXS4" s="104"/>
      <c r="HXT4" s="104"/>
      <c r="HXU4" s="104"/>
      <c r="HXV4" s="104"/>
      <c r="HXW4" s="104"/>
      <c r="HXX4" s="104"/>
      <c r="HXY4" s="104"/>
      <c r="HXZ4" s="104"/>
      <c r="HYA4" s="104"/>
      <c r="HYB4" s="104"/>
      <c r="HYC4" s="104"/>
      <c r="HYD4" s="104"/>
      <c r="HYE4" s="104"/>
      <c r="HYF4" s="104"/>
      <c r="HYG4" s="104"/>
      <c r="HYH4" s="104"/>
      <c r="HYI4" s="104"/>
      <c r="HYJ4" s="104"/>
      <c r="HYK4" s="104"/>
      <c r="HYL4" s="104"/>
      <c r="HYM4" s="104"/>
      <c r="HYN4" s="104"/>
      <c r="HYO4" s="104"/>
      <c r="HYP4" s="104"/>
      <c r="HYQ4" s="104"/>
      <c r="HYR4" s="104"/>
      <c r="HYS4" s="104"/>
      <c r="HYT4" s="104"/>
      <c r="HYU4" s="104"/>
      <c r="HYV4" s="104"/>
      <c r="HYW4" s="104"/>
      <c r="HYX4" s="104"/>
      <c r="HYY4" s="104"/>
      <c r="HYZ4" s="104"/>
      <c r="HZA4" s="104"/>
      <c r="HZB4" s="104"/>
      <c r="HZC4" s="104"/>
      <c r="HZD4" s="104"/>
      <c r="HZE4" s="104"/>
      <c r="HZF4" s="104"/>
      <c r="HZG4" s="104"/>
      <c r="HZH4" s="104"/>
      <c r="HZI4" s="104"/>
      <c r="HZJ4" s="104"/>
      <c r="HZK4" s="104"/>
      <c r="HZL4" s="104"/>
      <c r="HZM4" s="104"/>
      <c r="HZN4" s="104"/>
      <c r="HZO4" s="104"/>
      <c r="HZP4" s="104"/>
      <c r="HZQ4" s="104"/>
      <c r="HZR4" s="104"/>
      <c r="HZS4" s="104"/>
      <c r="HZT4" s="104"/>
      <c r="HZU4" s="104"/>
      <c r="HZV4" s="104"/>
      <c r="HZW4" s="104"/>
      <c r="HZX4" s="104"/>
      <c r="HZY4" s="104"/>
      <c r="HZZ4" s="104"/>
      <c r="IAA4" s="104"/>
      <c r="IAB4" s="104"/>
      <c r="IAC4" s="104"/>
      <c r="IAD4" s="104"/>
      <c r="IAE4" s="104"/>
      <c r="IAF4" s="104"/>
      <c r="IAG4" s="104"/>
      <c r="IAH4" s="104"/>
      <c r="IAI4" s="104"/>
      <c r="IAJ4" s="104"/>
      <c r="IAK4" s="104"/>
      <c r="IAL4" s="104"/>
      <c r="IAM4" s="104"/>
      <c r="IAN4" s="104"/>
      <c r="IAO4" s="104"/>
      <c r="IAP4" s="104"/>
      <c r="IAQ4" s="104"/>
      <c r="IAR4" s="104"/>
      <c r="IAS4" s="104"/>
      <c r="IAT4" s="104"/>
      <c r="IAU4" s="104"/>
      <c r="IAV4" s="104"/>
      <c r="IAW4" s="104"/>
      <c r="IAX4" s="104"/>
      <c r="IAY4" s="104"/>
      <c r="IAZ4" s="104"/>
      <c r="IBA4" s="104"/>
      <c r="IBB4" s="104"/>
      <c r="IBC4" s="104"/>
      <c r="IBD4" s="104"/>
      <c r="IBE4" s="104"/>
      <c r="IBF4" s="104"/>
      <c r="IBG4" s="104"/>
      <c r="IBH4" s="104"/>
      <c r="IBI4" s="104"/>
      <c r="IBJ4" s="104"/>
      <c r="IBK4" s="104"/>
      <c r="IBL4" s="104"/>
      <c r="IBM4" s="104"/>
      <c r="IBN4" s="104"/>
      <c r="IBO4" s="104"/>
      <c r="IBP4" s="104"/>
      <c r="IBQ4" s="104"/>
      <c r="IBR4" s="104"/>
      <c r="IBS4" s="104"/>
      <c r="IBT4" s="104"/>
      <c r="IBU4" s="104"/>
      <c r="IBV4" s="104"/>
      <c r="IBW4" s="104"/>
      <c r="IBX4" s="104"/>
      <c r="IBY4" s="104"/>
      <c r="IBZ4" s="104"/>
      <c r="ICA4" s="104"/>
      <c r="ICB4" s="104"/>
      <c r="ICC4" s="104"/>
      <c r="ICD4" s="104"/>
      <c r="ICE4" s="104"/>
      <c r="ICF4" s="104"/>
      <c r="ICG4" s="104"/>
      <c r="ICH4" s="104"/>
      <c r="ICI4" s="104"/>
      <c r="ICJ4" s="104"/>
      <c r="ICK4" s="104"/>
      <c r="ICL4" s="104"/>
      <c r="ICM4" s="104"/>
      <c r="ICN4" s="104"/>
      <c r="ICO4" s="104"/>
      <c r="ICP4" s="104"/>
      <c r="ICQ4" s="104"/>
      <c r="ICR4" s="104"/>
      <c r="ICS4" s="104"/>
      <c r="ICT4" s="104"/>
      <c r="ICU4" s="104"/>
      <c r="ICV4" s="104"/>
      <c r="ICW4" s="104"/>
      <c r="ICX4" s="104"/>
      <c r="ICY4" s="104"/>
      <c r="ICZ4" s="104"/>
      <c r="IDA4" s="104"/>
      <c r="IDB4" s="104"/>
      <c r="IDC4" s="104"/>
      <c r="IDD4" s="104"/>
      <c r="IDE4" s="104"/>
      <c r="IDF4" s="104"/>
      <c r="IDG4" s="104"/>
      <c r="IDH4" s="104"/>
      <c r="IDI4" s="104"/>
      <c r="IDJ4" s="104"/>
      <c r="IDK4" s="104"/>
      <c r="IDL4" s="104"/>
      <c r="IDM4" s="104"/>
      <c r="IDN4" s="104"/>
      <c r="IDO4" s="104"/>
      <c r="IDP4" s="104"/>
      <c r="IDQ4" s="104"/>
      <c r="IDR4" s="104"/>
      <c r="IDS4" s="104"/>
      <c r="IDT4" s="104"/>
      <c r="IDU4" s="104"/>
      <c r="IDV4" s="104"/>
      <c r="IDW4" s="104"/>
      <c r="IDX4" s="104"/>
      <c r="IDY4" s="104"/>
      <c r="IDZ4" s="104"/>
      <c r="IEA4" s="104"/>
      <c r="IEB4" s="104"/>
      <c r="IEC4" s="104"/>
      <c r="IED4" s="104"/>
      <c r="IEE4" s="104"/>
      <c r="IEF4" s="104"/>
      <c r="IEG4" s="104"/>
      <c r="IEH4" s="104"/>
      <c r="IEI4" s="104"/>
      <c r="IEJ4" s="104"/>
      <c r="IEK4" s="104"/>
      <c r="IEL4" s="104"/>
      <c r="IEM4" s="104"/>
      <c r="IEN4" s="104"/>
      <c r="IEO4" s="104"/>
      <c r="IEP4" s="104"/>
      <c r="IEQ4" s="104"/>
      <c r="IER4" s="104"/>
      <c r="IES4" s="104"/>
      <c r="IET4" s="104"/>
      <c r="IEU4" s="104"/>
      <c r="IEV4" s="104"/>
      <c r="IEW4" s="104"/>
      <c r="IEX4" s="104"/>
      <c r="IEY4" s="104"/>
      <c r="IEZ4" s="104"/>
      <c r="IFA4" s="104"/>
      <c r="IFB4" s="104"/>
      <c r="IFC4" s="104"/>
      <c r="IFD4" s="104"/>
      <c r="IFE4" s="104"/>
      <c r="IFF4" s="104"/>
      <c r="IFG4" s="104"/>
      <c r="IFH4" s="104"/>
      <c r="IFI4" s="104"/>
      <c r="IFJ4" s="104"/>
      <c r="IFK4" s="104"/>
      <c r="IFL4" s="104"/>
      <c r="IFM4" s="104"/>
      <c r="IFN4" s="104"/>
      <c r="IFO4" s="104"/>
      <c r="IFP4" s="104"/>
      <c r="IFQ4" s="104"/>
      <c r="IFR4" s="104"/>
      <c r="IFS4" s="104"/>
      <c r="IFT4" s="104"/>
      <c r="IFU4" s="104"/>
      <c r="IFV4" s="104"/>
      <c r="IFW4" s="104"/>
      <c r="IFX4" s="104"/>
      <c r="IFY4" s="104"/>
      <c r="IFZ4" s="104"/>
      <c r="IGA4" s="104"/>
      <c r="IGB4" s="104"/>
      <c r="IGC4" s="104"/>
      <c r="IGD4" s="104"/>
      <c r="IGE4" s="104"/>
      <c r="IGF4" s="104"/>
      <c r="IGG4" s="104"/>
      <c r="IGH4" s="104"/>
      <c r="IGI4" s="104"/>
      <c r="IGJ4" s="104"/>
      <c r="IGK4" s="104"/>
      <c r="IGL4" s="104"/>
      <c r="IGM4" s="104"/>
      <c r="IGN4" s="104"/>
      <c r="IGO4" s="104"/>
      <c r="IGP4" s="104"/>
      <c r="IGQ4" s="104"/>
      <c r="IGR4" s="104"/>
      <c r="IGS4" s="104"/>
      <c r="IGT4" s="104"/>
      <c r="IGU4" s="104"/>
      <c r="IGV4" s="104"/>
      <c r="IGW4" s="104"/>
      <c r="IGX4" s="104"/>
      <c r="IGY4" s="104"/>
      <c r="IGZ4" s="104"/>
      <c r="IHA4" s="104"/>
      <c r="IHB4" s="104"/>
      <c r="IHC4" s="104"/>
      <c r="IHD4" s="104"/>
      <c r="IHE4" s="104"/>
      <c r="IHF4" s="104"/>
      <c r="IHG4" s="104"/>
      <c r="IHH4" s="104"/>
      <c r="IHI4" s="104"/>
      <c r="IHJ4" s="104"/>
      <c r="IHK4" s="104"/>
      <c r="IHL4" s="104"/>
      <c r="IHM4" s="104"/>
      <c r="IHN4" s="104"/>
      <c r="IHO4" s="104"/>
      <c r="IHP4" s="104"/>
      <c r="IHQ4" s="104"/>
      <c r="IHR4" s="104"/>
      <c r="IHS4" s="104"/>
      <c r="IHT4" s="104"/>
      <c r="IHU4" s="104"/>
      <c r="IHV4" s="104"/>
      <c r="IHW4" s="104"/>
      <c r="IHX4" s="104"/>
      <c r="IHY4" s="104"/>
      <c r="IHZ4" s="104"/>
      <c r="IIA4" s="104"/>
      <c r="IIB4" s="104"/>
      <c r="IIC4" s="104"/>
      <c r="IID4" s="104"/>
      <c r="IIE4" s="104"/>
      <c r="IIF4" s="104"/>
      <c r="IIG4" s="104"/>
      <c r="IIH4" s="104"/>
      <c r="III4" s="104"/>
      <c r="IIJ4" s="104"/>
      <c r="IIK4" s="104"/>
      <c r="IIL4" s="104"/>
      <c r="IIM4" s="104"/>
      <c r="IIN4" s="104"/>
      <c r="IIO4" s="104"/>
      <c r="IIP4" s="104"/>
      <c r="IIQ4" s="104"/>
      <c r="IIR4" s="104"/>
      <c r="IIS4" s="104"/>
      <c r="IIT4" s="104"/>
      <c r="IIU4" s="104"/>
      <c r="IIV4" s="104"/>
      <c r="IIW4" s="104"/>
      <c r="IIX4" s="104"/>
      <c r="IIY4" s="104"/>
      <c r="IIZ4" s="104"/>
      <c r="IJA4" s="104"/>
      <c r="IJB4" s="104"/>
      <c r="IJC4" s="104"/>
      <c r="IJD4" s="104"/>
      <c r="IJE4" s="104"/>
      <c r="IJF4" s="104"/>
      <c r="IJG4" s="104"/>
      <c r="IJH4" s="104"/>
      <c r="IJI4" s="104"/>
      <c r="IJJ4" s="104"/>
      <c r="IJK4" s="104"/>
      <c r="IJL4" s="104"/>
      <c r="IJM4" s="104"/>
      <c r="IJN4" s="104"/>
      <c r="IJO4" s="104"/>
      <c r="IJP4" s="104"/>
      <c r="IJQ4" s="104"/>
      <c r="IJR4" s="104"/>
      <c r="IJS4" s="104"/>
      <c r="IJT4" s="104"/>
      <c r="IJU4" s="104"/>
      <c r="IJV4" s="104"/>
      <c r="IJW4" s="104"/>
      <c r="IJX4" s="104"/>
      <c r="IJY4" s="104"/>
      <c r="IJZ4" s="104"/>
      <c r="IKA4" s="104"/>
      <c r="IKB4" s="104"/>
      <c r="IKC4" s="104"/>
      <c r="IKD4" s="104"/>
      <c r="IKE4" s="104"/>
      <c r="IKF4" s="104"/>
      <c r="IKG4" s="104"/>
      <c r="IKH4" s="104"/>
      <c r="IKI4" s="104"/>
      <c r="IKJ4" s="104"/>
      <c r="IKK4" s="104"/>
      <c r="IKL4" s="104"/>
      <c r="IKM4" s="104"/>
      <c r="IKN4" s="104"/>
      <c r="IKO4" s="104"/>
      <c r="IKP4" s="104"/>
      <c r="IKQ4" s="104"/>
      <c r="IKR4" s="104"/>
      <c r="IKS4" s="104"/>
      <c r="IKT4" s="104"/>
      <c r="IKU4" s="104"/>
      <c r="IKV4" s="104"/>
      <c r="IKW4" s="104"/>
      <c r="IKX4" s="104"/>
      <c r="IKY4" s="104"/>
      <c r="IKZ4" s="104"/>
      <c r="ILA4" s="104"/>
      <c r="ILB4" s="104"/>
      <c r="ILC4" s="104"/>
      <c r="ILD4" s="104"/>
      <c r="ILE4" s="104"/>
      <c r="ILF4" s="104"/>
      <c r="ILG4" s="104"/>
      <c r="ILH4" s="104"/>
      <c r="ILI4" s="104"/>
      <c r="ILJ4" s="104"/>
      <c r="ILK4" s="104"/>
      <c r="ILL4" s="104"/>
      <c r="ILM4" s="104"/>
      <c r="ILN4" s="104"/>
      <c r="ILO4" s="104"/>
      <c r="ILP4" s="104"/>
      <c r="ILQ4" s="104"/>
      <c r="ILR4" s="104"/>
      <c r="ILS4" s="104"/>
      <c r="ILT4" s="104"/>
      <c r="ILU4" s="104"/>
      <c r="ILV4" s="104"/>
      <c r="ILW4" s="104"/>
      <c r="ILX4" s="104"/>
      <c r="ILY4" s="104"/>
      <c r="ILZ4" s="104"/>
      <c r="IMA4" s="104"/>
      <c r="IMB4" s="104"/>
      <c r="IMC4" s="104"/>
      <c r="IMD4" s="104"/>
      <c r="IME4" s="104"/>
      <c r="IMF4" s="104"/>
      <c r="IMG4" s="104"/>
      <c r="IMH4" s="104"/>
      <c r="IMI4" s="104"/>
      <c r="IMJ4" s="104"/>
      <c r="IMK4" s="104"/>
      <c r="IML4" s="104"/>
      <c r="IMM4" s="104"/>
      <c r="IMN4" s="104"/>
      <c r="IMO4" s="104"/>
      <c r="IMP4" s="104"/>
      <c r="IMQ4" s="104"/>
      <c r="IMR4" s="104"/>
      <c r="IMS4" s="104"/>
      <c r="IMT4" s="104"/>
      <c r="IMU4" s="104"/>
      <c r="IMV4" s="104"/>
      <c r="IMW4" s="104"/>
      <c r="IMX4" s="104"/>
      <c r="IMY4" s="104"/>
      <c r="IMZ4" s="104"/>
      <c r="INA4" s="104"/>
      <c r="INB4" s="104"/>
      <c r="INC4" s="104"/>
      <c r="IND4" s="104"/>
      <c r="INE4" s="104"/>
      <c r="INF4" s="104"/>
      <c r="ING4" s="104"/>
      <c r="INH4" s="104"/>
      <c r="INI4" s="104"/>
      <c r="INJ4" s="104"/>
      <c r="INK4" s="104"/>
      <c r="INL4" s="104"/>
      <c r="INM4" s="104"/>
      <c r="INN4" s="104"/>
      <c r="INO4" s="104"/>
      <c r="INP4" s="104"/>
      <c r="INQ4" s="104"/>
      <c r="INR4" s="104"/>
      <c r="INS4" s="104"/>
      <c r="INT4" s="104"/>
      <c r="INU4" s="104"/>
      <c r="INV4" s="104"/>
      <c r="INW4" s="104"/>
      <c r="INX4" s="104"/>
      <c r="INY4" s="104"/>
      <c r="INZ4" s="104"/>
      <c r="IOA4" s="104"/>
      <c r="IOB4" s="104"/>
      <c r="IOC4" s="104"/>
      <c r="IOD4" s="104"/>
      <c r="IOE4" s="104"/>
      <c r="IOF4" s="104"/>
      <c r="IOG4" s="104"/>
      <c r="IOH4" s="104"/>
      <c r="IOI4" s="104"/>
      <c r="IOJ4" s="104"/>
      <c r="IOK4" s="104"/>
      <c r="IOL4" s="104"/>
      <c r="IOM4" s="104"/>
      <c r="ION4" s="104"/>
      <c r="IOO4" s="104"/>
      <c r="IOP4" s="104"/>
      <c r="IOQ4" s="104"/>
      <c r="IOR4" s="104"/>
      <c r="IOS4" s="104"/>
      <c r="IOT4" s="104"/>
      <c r="IOU4" s="104"/>
      <c r="IOV4" s="104"/>
      <c r="IOW4" s="104"/>
      <c r="IOX4" s="104"/>
      <c r="IOY4" s="104"/>
      <c r="IOZ4" s="104"/>
      <c r="IPA4" s="104"/>
      <c r="IPB4" s="104"/>
      <c r="IPC4" s="104"/>
      <c r="IPD4" s="104"/>
      <c r="IPE4" s="104"/>
      <c r="IPF4" s="104"/>
      <c r="IPG4" s="104"/>
      <c r="IPH4" s="104"/>
      <c r="IPI4" s="104"/>
      <c r="IPJ4" s="104"/>
      <c r="IPK4" s="104"/>
      <c r="IPL4" s="104"/>
      <c r="IPM4" s="104"/>
      <c r="IPN4" s="104"/>
      <c r="IPO4" s="104"/>
      <c r="IPP4" s="104"/>
      <c r="IPQ4" s="104"/>
      <c r="IPR4" s="104"/>
      <c r="IPS4" s="104"/>
      <c r="IPT4" s="104"/>
      <c r="IPU4" s="104"/>
      <c r="IPV4" s="104"/>
      <c r="IPW4" s="104"/>
      <c r="IPX4" s="104"/>
      <c r="IPY4" s="104"/>
      <c r="IPZ4" s="104"/>
      <c r="IQA4" s="104"/>
      <c r="IQB4" s="104"/>
      <c r="IQC4" s="104"/>
      <c r="IQD4" s="104"/>
      <c r="IQE4" s="104"/>
      <c r="IQF4" s="104"/>
      <c r="IQG4" s="104"/>
      <c r="IQH4" s="104"/>
      <c r="IQI4" s="104"/>
      <c r="IQJ4" s="104"/>
      <c r="IQK4" s="104"/>
      <c r="IQL4" s="104"/>
      <c r="IQM4" s="104"/>
      <c r="IQN4" s="104"/>
      <c r="IQO4" s="104"/>
      <c r="IQP4" s="104"/>
      <c r="IQQ4" s="104"/>
      <c r="IQR4" s="104"/>
      <c r="IQS4" s="104"/>
      <c r="IQT4" s="104"/>
      <c r="IQU4" s="104"/>
      <c r="IQV4" s="104"/>
      <c r="IQW4" s="104"/>
      <c r="IQX4" s="104"/>
      <c r="IQY4" s="104"/>
      <c r="IQZ4" s="104"/>
      <c r="IRA4" s="104"/>
      <c r="IRB4" s="104"/>
      <c r="IRC4" s="104"/>
      <c r="IRD4" s="104"/>
      <c r="IRE4" s="104"/>
      <c r="IRF4" s="104"/>
      <c r="IRG4" s="104"/>
      <c r="IRH4" s="104"/>
      <c r="IRI4" s="104"/>
      <c r="IRJ4" s="104"/>
      <c r="IRK4" s="104"/>
      <c r="IRL4" s="104"/>
      <c r="IRM4" s="104"/>
      <c r="IRN4" s="104"/>
      <c r="IRO4" s="104"/>
      <c r="IRP4" s="104"/>
      <c r="IRQ4" s="104"/>
      <c r="IRR4" s="104"/>
      <c r="IRS4" s="104"/>
      <c r="IRT4" s="104"/>
      <c r="IRU4" s="104"/>
      <c r="IRV4" s="104"/>
      <c r="IRW4" s="104"/>
      <c r="IRX4" s="104"/>
      <c r="IRY4" s="104"/>
      <c r="IRZ4" s="104"/>
      <c r="ISA4" s="104"/>
      <c r="ISB4" s="104"/>
      <c r="ISC4" s="104"/>
      <c r="ISD4" s="104"/>
      <c r="ISE4" s="104"/>
      <c r="ISF4" s="104"/>
      <c r="ISG4" s="104"/>
      <c r="ISH4" s="104"/>
      <c r="ISI4" s="104"/>
      <c r="ISJ4" s="104"/>
      <c r="ISK4" s="104"/>
      <c r="ISL4" s="104"/>
      <c r="ISM4" s="104"/>
      <c r="ISN4" s="104"/>
      <c r="ISO4" s="104"/>
      <c r="ISP4" s="104"/>
      <c r="ISQ4" s="104"/>
      <c r="ISR4" s="104"/>
      <c r="ISS4" s="104"/>
      <c r="IST4" s="104"/>
      <c r="ISU4" s="104"/>
      <c r="ISV4" s="104"/>
      <c r="ISW4" s="104"/>
      <c r="ISX4" s="104"/>
      <c r="ISY4" s="104"/>
      <c r="ISZ4" s="104"/>
      <c r="ITA4" s="104"/>
      <c r="ITB4" s="104"/>
      <c r="ITC4" s="104"/>
      <c r="ITD4" s="104"/>
      <c r="ITE4" s="104"/>
      <c r="ITF4" s="104"/>
      <c r="ITG4" s="104"/>
      <c r="ITH4" s="104"/>
      <c r="ITI4" s="104"/>
      <c r="ITJ4" s="104"/>
      <c r="ITK4" s="104"/>
      <c r="ITL4" s="104"/>
      <c r="ITM4" s="104"/>
      <c r="ITN4" s="104"/>
      <c r="ITO4" s="104"/>
      <c r="ITP4" s="104"/>
      <c r="ITQ4" s="104"/>
      <c r="ITR4" s="104"/>
      <c r="ITS4" s="104"/>
      <c r="ITT4" s="104"/>
      <c r="ITU4" s="104"/>
      <c r="ITV4" s="104"/>
      <c r="ITW4" s="104"/>
      <c r="ITX4" s="104"/>
      <c r="ITY4" s="104"/>
      <c r="ITZ4" s="104"/>
      <c r="IUA4" s="104"/>
      <c r="IUB4" s="104"/>
      <c r="IUC4" s="104"/>
      <c r="IUD4" s="104"/>
      <c r="IUE4" s="104"/>
      <c r="IUF4" s="104"/>
      <c r="IUG4" s="104"/>
      <c r="IUH4" s="104"/>
      <c r="IUI4" s="104"/>
      <c r="IUJ4" s="104"/>
      <c r="IUK4" s="104"/>
      <c r="IUL4" s="104"/>
      <c r="IUM4" s="104"/>
      <c r="IUN4" s="104"/>
      <c r="IUO4" s="104"/>
      <c r="IUP4" s="104"/>
      <c r="IUQ4" s="104"/>
      <c r="IUR4" s="104"/>
      <c r="IUS4" s="104"/>
      <c r="IUT4" s="104"/>
      <c r="IUU4" s="104"/>
      <c r="IUV4" s="104"/>
      <c r="IUW4" s="104"/>
      <c r="IUX4" s="104"/>
      <c r="IUY4" s="104"/>
      <c r="IUZ4" s="104"/>
      <c r="IVA4" s="104"/>
      <c r="IVB4" s="104"/>
      <c r="IVC4" s="104"/>
      <c r="IVD4" s="104"/>
      <c r="IVE4" s="104"/>
      <c r="IVF4" s="104"/>
      <c r="IVG4" s="104"/>
      <c r="IVH4" s="104"/>
      <c r="IVI4" s="104"/>
      <c r="IVJ4" s="104"/>
      <c r="IVK4" s="104"/>
      <c r="IVL4" s="104"/>
      <c r="IVM4" s="104"/>
      <c r="IVN4" s="104"/>
      <c r="IVO4" s="104"/>
      <c r="IVP4" s="104"/>
      <c r="IVQ4" s="104"/>
      <c r="IVR4" s="104"/>
      <c r="IVS4" s="104"/>
      <c r="IVT4" s="104"/>
      <c r="IVU4" s="104"/>
      <c r="IVV4" s="104"/>
      <c r="IVW4" s="104"/>
      <c r="IVX4" s="104"/>
      <c r="IVY4" s="104"/>
      <c r="IVZ4" s="104"/>
      <c r="IWA4" s="104"/>
      <c r="IWB4" s="104"/>
      <c r="IWC4" s="104"/>
      <c r="IWD4" s="104"/>
      <c r="IWE4" s="104"/>
      <c r="IWF4" s="104"/>
      <c r="IWG4" s="104"/>
      <c r="IWH4" s="104"/>
      <c r="IWI4" s="104"/>
      <c r="IWJ4" s="104"/>
      <c r="IWK4" s="104"/>
      <c r="IWL4" s="104"/>
      <c r="IWM4" s="104"/>
      <c r="IWN4" s="104"/>
      <c r="IWO4" s="104"/>
      <c r="IWP4" s="104"/>
      <c r="IWQ4" s="104"/>
      <c r="IWR4" s="104"/>
      <c r="IWS4" s="104"/>
      <c r="IWT4" s="104"/>
      <c r="IWU4" s="104"/>
      <c r="IWV4" s="104"/>
      <c r="IWW4" s="104"/>
      <c r="IWX4" s="104"/>
      <c r="IWY4" s="104"/>
      <c r="IWZ4" s="104"/>
      <c r="IXA4" s="104"/>
      <c r="IXB4" s="104"/>
      <c r="IXC4" s="104"/>
      <c r="IXD4" s="104"/>
      <c r="IXE4" s="104"/>
      <c r="IXF4" s="104"/>
      <c r="IXG4" s="104"/>
      <c r="IXH4" s="104"/>
      <c r="IXI4" s="104"/>
      <c r="IXJ4" s="104"/>
      <c r="IXK4" s="104"/>
      <c r="IXL4" s="104"/>
      <c r="IXM4" s="104"/>
      <c r="IXN4" s="104"/>
      <c r="IXO4" s="104"/>
      <c r="IXP4" s="104"/>
      <c r="IXQ4" s="104"/>
      <c r="IXR4" s="104"/>
      <c r="IXS4" s="104"/>
      <c r="IXT4" s="104"/>
      <c r="IXU4" s="104"/>
      <c r="IXV4" s="104"/>
      <c r="IXW4" s="104"/>
      <c r="IXX4" s="104"/>
      <c r="IXY4" s="104"/>
      <c r="IXZ4" s="104"/>
      <c r="IYA4" s="104"/>
      <c r="IYB4" s="104"/>
      <c r="IYC4" s="104"/>
      <c r="IYD4" s="104"/>
      <c r="IYE4" s="104"/>
      <c r="IYF4" s="104"/>
      <c r="IYG4" s="104"/>
      <c r="IYH4" s="104"/>
      <c r="IYI4" s="104"/>
      <c r="IYJ4" s="104"/>
      <c r="IYK4" s="104"/>
      <c r="IYL4" s="104"/>
      <c r="IYM4" s="104"/>
      <c r="IYN4" s="104"/>
      <c r="IYO4" s="104"/>
      <c r="IYP4" s="104"/>
      <c r="IYQ4" s="104"/>
      <c r="IYR4" s="104"/>
      <c r="IYS4" s="104"/>
      <c r="IYT4" s="104"/>
      <c r="IYU4" s="104"/>
      <c r="IYV4" s="104"/>
      <c r="IYW4" s="104"/>
      <c r="IYX4" s="104"/>
      <c r="IYY4" s="104"/>
      <c r="IYZ4" s="104"/>
      <c r="IZA4" s="104"/>
      <c r="IZB4" s="104"/>
      <c r="IZC4" s="104"/>
      <c r="IZD4" s="104"/>
      <c r="IZE4" s="104"/>
      <c r="IZF4" s="104"/>
      <c r="IZG4" s="104"/>
      <c r="IZH4" s="104"/>
      <c r="IZI4" s="104"/>
      <c r="IZJ4" s="104"/>
      <c r="IZK4" s="104"/>
      <c r="IZL4" s="104"/>
      <c r="IZM4" s="104"/>
      <c r="IZN4" s="104"/>
      <c r="IZO4" s="104"/>
      <c r="IZP4" s="104"/>
      <c r="IZQ4" s="104"/>
      <c r="IZR4" s="104"/>
      <c r="IZS4" s="104"/>
      <c r="IZT4" s="104"/>
      <c r="IZU4" s="104"/>
      <c r="IZV4" s="104"/>
      <c r="IZW4" s="104"/>
      <c r="IZX4" s="104"/>
      <c r="IZY4" s="104"/>
      <c r="IZZ4" s="104"/>
      <c r="JAA4" s="104"/>
      <c r="JAB4" s="104"/>
      <c r="JAC4" s="104"/>
      <c r="JAD4" s="104"/>
      <c r="JAE4" s="104"/>
      <c r="JAF4" s="104"/>
      <c r="JAG4" s="104"/>
      <c r="JAH4" s="104"/>
      <c r="JAI4" s="104"/>
      <c r="JAJ4" s="104"/>
      <c r="JAK4" s="104"/>
      <c r="JAL4" s="104"/>
      <c r="JAM4" s="104"/>
      <c r="JAN4" s="104"/>
      <c r="JAO4" s="104"/>
      <c r="JAP4" s="104"/>
      <c r="JAQ4" s="104"/>
      <c r="JAR4" s="104"/>
      <c r="JAS4" s="104"/>
      <c r="JAT4" s="104"/>
      <c r="JAU4" s="104"/>
      <c r="JAV4" s="104"/>
      <c r="JAW4" s="104"/>
      <c r="JAX4" s="104"/>
      <c r="JAY4" s="104"/>
      <c r="JAZ4" s="104"/>
      <c r="JBA4" s="104"/>
      <c r="JBB4" s="104"/>
      <c r="JBC4" s="104"/>
      <c r="JBD4" s="104"/>
      <c r="JBE4" s="104"/>
      <c r="JBF4" s="104"/>
      <c r="JBG4" s="104"/>
      <c r="JBH4" s="104"/>
      <c r="JBI4" s="104"/>
      <c r="JBJ4" s="104"/>
      <c r="JBK4" s="104"/>
      <c r="JBL4" s="104"/>
      <c r="JBM4" s="104"/>
      <c r="JBN4" s="104"/>
      <c r="JBO4" s="104"/>
      <c r="JBP4" s="104"/>
      <c r="JBQ4" s="104"/>
      <c r="JBR4" s="104"/>
      <c r="JBS4" s="104"/>
      <c r="JBT4" s="104"/>
      <c r="JBU4" s="104"/>
      <c r="JBV4" s="104"/>
      <c r="JBW4" s="104"/>
      <c r="JBX4" s="104"/>
      <c r="JBY4" s="104"/>
      <c r="JBZ4" s="104"/>
      <c r="JCA4" s="104"/>
      <c r="JCB4" s="104"/>
      <c r="JCC4" s="104"/>
      <c r="JCD4" s="104"/>
      <c r="JCE4" s="104"/>
      <c r="JCF4" s="104"/>
      <c r="JCG4" s="104"/>
      <c r="JCH4" s="104"/>
      <c r="JCI4" s="104"/>
      <c r="JCJ4" s="104"/>
      <c r="JCK4" s="104"/>
      <c r="JCL4" s="104"/>
      <c r="JCM4" s="104"/>
      <c r="JCN4" s="104"/>
      <c r="JCO4" s="104"/>
      <c r="JCP4" s="104"/>
      <c r="JCQ4" s="104"/>
      <c r="JCR4" s="104"/>
      <c r="JCS4" s="104"/>
      <c r="JCT4" s="104"/>
      <c r="JCU4" s="104"/>
      <c r="JCV4" s="104"/>
      <c r="JCW4" s="104"/>
      <c r="JCX4" s="104"/>
      <c r="JCY4" s="104"/>
      <c r="JCZ4" s="104"/>
      <c r="JDA4" s="104"/>
      <c r="JDB4" s="104"/>
      <c r="JDC4" s="104"/>
      <c r="JDD4" s="104"/>
      <c r="JDE4" s="104"/>
      <c r="JDF4" s="104"/>
      <c r="JDG4" s="104"/>
      <c r="JDH4" s="104"/>
      <c r="JDI4" s="104"/>
      <c r="JDJ4" s="104"/>
      <c r="JDK4" s="104"/>
      <c r="JDL4" s="104"/>
      <c r="JDM4" s="104"/>
      <c r="JDN4" s="104"/>
      <c r="JDO4" s="104"/>
      <c r="JDP4" s="104"/>
      <c r="JDQ4" s="104"/>
      <c r="JDR4" s="104"/>
      <c r="JDS4" s="104"/>
      <c r="JDT4" s="104"/>
      <c r="JDU4" s="104"/>
      <c r="JDV4" s="104"/>
      <c r="JDW4" s="104"/>
      <c r="JDX4" s="104"/>
      <c r="JDY4" s="104"/>
      <c r="JDZ4" s="104"/>
      <c r="JEA4" s="104"/>
      <c r="JEB4" s="104"/>
      <c r="JEC4" s="104"/>
      <c r="JED4" s="104"/>
      <c r="JEE4" s="104"/>
      <c r="JEF4" s="104"/>
      <c r="JEG4" s="104"/>
      <c r="JEH4" s="104"/>
      <c r="JEI4" s="104"/>
      <c r="JEJ4" s="104"/>
      <c r="JEK4" s="104"/>
      <c r="JEL4" s="104"/>
      <c r="JEM4" s="104"/>
      <c r="JEN4" s="104"/>
      <c r="JEO4" s="104"/>
      <c r="JEP4" s="104"/>
      <c r="JEQ4" s="104"/>
      <c r="JER4" s="104"/>
      <c r="JES4" s="104"/>
      <c r="JET4" s="104"/>
      <c r="JEU4" s="104"/>
      <c r="JEV4" s="104"/>
      <c r="JEW4" s="104"/>
      <c r="JEX4" s="104"/>
      <c r="JEY4" s="104"/>
      <c r="JEZ4" s="104"/>
      <c r="JFA4" s="104"/>
      <c r="JFB4" s="104"/>
      <c r="JFC4" s="104"/>
      <c r="JFD4" s="104"/>
      <c r="JFE4" s="104"/>
      <c r="JFF4" s="104"/>
      <c r="JFG4" s="104"/>
      <c r="JFH4" s="104"/>
      <c r="JFI4" s="104"/>
      <c r="JFJ4" s="104"/>
      <c r="JFK4" s="104"/>
      <c r="JFL4" s="104"/>
      <c r="JFM4" s="104"/>
      <c r="JFN4" s="104"/>
      <c r="JFO4" s="104"/>
      <c r="JFP4" s="104"/>
      <c r="JFQ4" s="104"/>
      <c r="JFR4" s="104"/>
      <c r="JFS4" s="104"/>
      <c r="JFT4" s="104"/>
      <c r="JFU4" s="104"/>
      <c r="JFV4" s="104"/>
      <c r="JFW4" s="104"/>
      <c r="JFX4" s="104"/>
      <c r="JFY4" s="104"/>
      <c r="JFZ4" s="104"/>
      <c r="JGA4" s="104"/>
      <c r="JGB4" s="104"/>
      <c r="JGC4" s="104"/>
      <c r="JGD4" s="104"/>
      <c r="JGE4" s="104"/>
      <c r="JGF4" s="104"/>
      <c r="JGG4" s="104"/>
      <c r="JGH4" s="104"/>
      <c r="JGI4" s="104"/>
      <c r="JGJ4" s="104"/>
      <c r="JGK4" s="104"/>
      <c r="JGL4" s="104"/>
      <c r="JGM4" s="104"/>
      <c r="JGN4" s="104"/>
      <c r="JGO4" s="104"/>
      <c r="JGP4" s="104"/>
      <c r="JGQ4" s="104"/>
      <c r="JGR4" s="104"/>
      <c r="JGS4" s="104"/>
      <c r="JGT4" s="104"/>
      <c r="JGU4" s="104"/>
      <c r="JGV4" s="104"/>
      <c r="JGW4" s="104"/>
      <c r="JGX4" s="104"/>
      <c r="JGY4" s="104"/>
      <c r="JGZ4" s="104"/>
      <c r="JHA4" s="104"/>
      <c r="JHB4" s="104"/>
      <c r="JHC4" s="104"/>
      <c r="JHD4" s="104"/>
      <c r="JHE4" s="104"/>
      <c r="JHF4" s="104"/>
      <c r="JHG4" s="104"/>
      <c r="JHH4" s="104"/>
      <c r="JHI4" s="104"/>
      <c r="JHJ4" s="104"/>
      <c r="JHK4" s="104"/>
      <c r="JHL4" s="104"/>
      <c r="JHM4" s="104"/>
      <c r="JHN4" s="104"/>
      <c r="JHO4" s="104"/>
      <c r="JHP4" s="104"/>
      <c r="JHQ4" s="104"/>
      <c r="JHR4" s="104"/>
      <c r="JHS4" s="104"/>
      <c r="JHT4" s="104"/>
      <c r="JHU4" s="104"/>
      <c r="JHV4" s="104"/>
      <c r="JHW4" s="104"/>
      <c r="JHX4" s="104"/>
      <c r="JHY4" s="104"/>
      <c r="JHZ4" s="104"/>
      <c r="JIA4" s="104"/>
      <c r="JIB4" s="104"/>
      <c r="JIC4" s="104"/>
      <c r="JID4" s="104"/>
      <c r="JIE4" s="104"/>
      <c r="JIF4" s="104"/>
      <c r="JIG4" s="104"/>
      <c r="JIH4" s="104"/>
      <c r="JII4" s="104"/>
      <c r="JIJ4" s="104"/>
      <c r="JIK4" s="104"/>
      <c r="JIL4" s="104"/>
      <c r="JIM4" s="104"/>
      <c r="JIN4" s="104"/>
      <c r="JIO4" s="104"/>
      <c r="JIP4" s="104"/>
      <c r="JIQ4" s="104"/>
      <c r="JIR4" s="104"/>
      <c r="JIS4" s="104"/>
      <c r="JIT4" s="104"/>
      <c r="JIU4" s="104"/>
      <c r="JIV4" s="104"/>
      <c r="JIW4" s="104"/>
      <c r="JIX4" s="104"/>
      <c r="JIY4" s="104"/>
      <c r="JIZ4" s="104"/>
      <c r="JJA4" s="104"/>
      <c r="JJB4" s="104"/>
      <c r="JJC4" s="104"/>
      <c r="JJD4" s="104"/>
      <c r="JJE4" s="104"/>
      <c r="JJF4" s="104"/>
      <c r="JJG4" s="104"/>
      <c r="JJH4" s="104"/>
      <c r="JJI4" s="104"/>
      <c r="JJJ4" s="104"/>
      <c r="JJK4" s="104"/>
      <c r="JJL4" s="104"/>
      <c r="JJM4" s="104"/>
      <c r="JJN4" s="104"/>
      <c r="JJO4" s="104"/>
      <c r="JJP4" s="104"/>
      <c r="JJQ4" s="104"/>
      <c r="JJR4" s="104"/>
      <c r="JJS4" s="104"/>
      <c r="JJT4" s="104"/>
      <c r="JJU4" s="104"/>
      <c r="JJV4" s="104"/>
      <c r="JJW4" s="104"/>
      <c r="JJX4" s="104"/>
      <c r="JJY4" s="104"/>
      <c r="JJZ4" s="104"/>
      <c r="JKA4" s="104"/>
      <c r="JKB4" s="104"/>
      <c r="JKC4" s="104"/>
      <c r="JKD4" s="104"/>
      <c r="JKE4" s="104"/>
      <c r="JKF4" s="104"/>
      <c r="JKG4" s="104"/>
      <c r="JKH4" s="104"/>
      <c r="JKI4" s="104"/>
      <c r="JKJ4" s="104"/>
      <c r="JKK4" s="104"/>
      <c r="JKL4" s="104"/>
      <c r="JKM4" s="104"/>
      <c r="JKN4" s="104"/>
      <c r="JKO4" s="104"/>
      <c r="JKP4" s="104"/>
      <c r="JKQ4" s="104"/>
      <c r="JKR4" s="104"/>
      <c r="JKS4" s="104"/>
      <c r="JKT4" s="104"/>
      <c r="JKU4" s="104"/>
      <c r="JKV4" s="104"/>
      <c r="JKW4" s="104"/>
      <c r="JKX4" s="104"/>
      <c r="JKY4" s="104"/>
      <c r="JKZ4" s="104"/>
      <c r="JLA4" s="104"/>
      <c r="JLB4" s="104"/>
      <c r="JLC4" s="104"/>
      <c r="JLD4" s="104"/>
      <c r="JLE4" s="104"/>
      <c r="JLF4" s="104"/>
      <c r="JLG4" s="104"/>
      <c r="JLH4" s="104"/>
      <c r="JLI4" s="104"/>
      <c r="JLJ4" s="104"/>
      <c r="JLK4" s="104"/>
      <c r="JLL4" s="104"/>
      <c r="JLM4" s="104"/>
      <c r="JLN4" s="104"/>
      <c r="JLO4" s="104"/>
      <c r="JLP4" s="104"/>
      <c r="JLQ4" s="104"/>
      <c r="JLR4" s="104"/>
      <c r="JLS4" s="104"/>
      <c r="JLT4" s="104"/>
      <c r="JLU4" s="104"/>
      <c r="JLV4" s="104"/>
      <c r="JLW4" s="104"/>
      <c r="JLX4" s="104"/>
      <c r="JLY4" s="104"/>
      <c r="JLZ4" s="104"/>
      <c r="JMA4" s="104"/>
      <c r="JMB4" s="104"/>
      <c r="JMC4" s="104"/>
      <c r="JMD4" s="104"/>
      <c r="JME4" s="104"/>
      <c r="JMF4" s="104"/>
      <c r="JMG4" s="104"/>
      <c r="JMH4" s="104"/>
      <c r="JMI4" s="104"/>
      <c r="JMJ4" s="104"/>
      <c r="JMK4" s="104"/>
      <c r="JML4" s="104"/>
      <c r="JMM4" s="104"/>
      <c r="JMN4" s="104"/>
      <c r="JMO4" s="104"/>
      <c r="JMP4" s="104"/>
      <c r="JMQ4" s="104"/>
      <c r="JMR4" s="104"/>
      <c r="JMS4" s="104"/>
      <c r="JMT4" s="104"/>
      <c r="JMU4" s="104"/>
      <c r="JMV4" s="104"/>
      <c r="JMW4" s="104"/>
      <c r="JMX4" s="104"/>
      <c r="JMY4" s="104"/>
      <c r="JMZ4" s="104"/>
      <c r="JNA4" s="104"/>
      <c r="JNB4" s="104"/>
      <c r="JNC4" s="104"/>
      <c r="JND4" s="104"/>
      <c r="JNE4" s="104"/>
      <c r="JNF4" s="104"/>
      <c r="JNG4" s="104"/>
      <c r="JNH4" s="104"/>
      <c r="JNI4" s="104"/>
      <c r="JNJ4" s="104"/>
      <c r="JNK4" s="104"/>
      <c r="JNL4" s="104"/>
      <c r="JNM4" s="104"/>
      <c r="JNN4" s="104"/>
      <c r="JNO4" s="104"/>
      <c r="JNP4" s="104"/>
      <c r="JNQ4" s="104"/>
      <c r="JNR4" s="104"/>
      <c r="JNS4" s="104"/>
      <c r="JNT4" s="104"/>
      <c r="JNU4" s="104"/>
      <c r="JNV4" s="104"/>
      <c r="JNW4" s="104"/>
      <c r="JNX4" s="104"/>
      <c r="JNY4" s="104"/>
      <c r="JNZ4" s="104"/>
      <c r="JOA4" s="104"/>
      <c r="JOB4" s="104"/>
      <c r="JOC4" s="104"/>
      <c r="JOD4" s="104"/>
      <c r="JOE4" s="104"/>
      <c r="JOF4" s="104"/>
      <c r="JOG4" s="104"/>
      <c r="JOH4" s="104"/>
      <c r="JOI4" s="104"/>
      <c r="JOJ4" s="104"/>
      <c r="JOK4" s="104"/>
      <c r="JOL4" s="104"/>
      <c r="JOM4" s="104"/>
      <c r="JON4" s="104"/>
      <c r="JOO4" s="104"/>
      <c r="JOP4" s="104"/>
      <c r="JOQ4" s="104"/>
      <c r="JOR4" s="104"/>
      <c r="JOS4" s="104"/>
      <c r="JOT4" s="104"/>
      <c r="JOU4" s="104"/>
      <c r="JOV4" s="104"/>
      <c r="JOW4" s="104"/>
      <c r="JOX4" s="104"/>
      <c r="JOY4" s="104"/>
      <c r="JOZ4" s="104"/>
      <c r="JPA4" s="104"/>
      <c r="JPB4" s="104"/>
      <c r="JPC4" s="104"/>
      <c r="JPD4" s="104"/>
      <c r="JPE4" s="104"/>
      <c r="JPF4" s="104"/>
      <c r="JPG4" s="104"/>
      <c r="JPH4" s="104"/>
      <c r="JPI4" s="104"/>
      <c r="JPJ4" s="104"/>
      <c r="JPK4" s="104"/>
      <c r="JPL4" s="104"/>
      <c r="JPM4" s="104"/>
      <c r="JPN4" s="104"/>
      <c r="JPO4" s="104"/>
      <c r="JPP4" s="104"/>
      <c r="JPQ4" s="104"/>
      <c r="JPR4" s="104"/>
      <c r="JPS4" s="104"/>
      <c r="JPT4" s="104"/>
      <c r="JPU4" s="104"/>
      <c r="JPV4" s="104"/>
      <c r="JPW4" s="104"/>
      <c r="JPX4" s="104"/>
      <c r="JPY4" s="104"/>
      <c r="JPZ4" s="104"/>
      <c r="JQA4" s="104"/>
      <c r="JQB4" s="104"/>
      <c r="JQC4" s="104"/>
      <c r="JQD4" s="104"/>
      <c r="JQE4" s="104"/>
      <c r="JQF4" s="104"/>
      <c r="JQG4" s="104"/>
      <c r="JQH4" s="104"/>
      <c r="JQI4" s="104"/>
      <c r="JQJ4" s="104"/>
      <c r="JQK4" s="104"/>
      <c r="JQL4" s="104"/>
      <c r="JQM4" s="104"/>
      <c r="JQN4" s="104"/>
      <c r="JQO4" s="104"/>
      <c r="JQP4" s="104"/>
      <c r="JQQ4" s="104"/>
      <c r="JQR4" s="104"/>
      <c r="JQS4" s="104"/>
      <c r="JQT4" s="104"/>
      <c r="JQU4" s="104"/>
      <c r="JQV4" s="104"/>
      <c r="JQW4" s="104"/>
      <c r="JQX4" s="104"/>
      <c r="JQY4" s="104"/>
      <c r="JQZ4" s="104"/>
      <c r="JRA4" s="104"/>
      <c r="JRB4" s="104"/>
      <c r="JRC4" s="104"/>
      <c r="JRD4" s="104"/>
      <c r="JRE4" s="104"/>
      <c r="JRF4" s="104"/>
      <c r="JRG4" s="104"/>
      <c r="JRH4" s="104"/>
      <c r="JRI4" s="104"/>
      <c r="JRJ4" s="104"/>
      <c r="JRK4" s="104"/>
      <c r="JRL4" s="104"/>
      <c r="JRM4" s="104"/>
      <c r="JRN4" s="104"/>
      <c r="JRO4" s="104"/>
      <c r="JRP4" s="104"/>
      <c r="JRQ4" s="104"/>
      <c r="JRR4" s="104"/>
      <c r="JRS4" s="104"/>
      <c r="JRT4" s="104"/>
      <c r="JRU4" s="104"/>
      <c r="JRV4" s="104"/>
      <c r="JRW4" s="104"/>
      <c r="JRX4" s="104"/>
      <c r="JRY4" s="104"/>
      <c r="JRZ4" s="104"/>
      <c r="JSA4" s="104"/>
      <c r="JSB4" s="104"/>
      <c r="JSC4" s="104"/>
      <c r="JSD4" s="104"/>
      <c r="JSE4" s="104"/>
      <c r="JSF4" s="104"/>
      <c r="JSG4" s="104"/>
      <c r="JSH4" s="104"/>
      <c r="JSI4" s="104"/>
      <c r="JSJ4" s="104"/>
      <c r="JSK4" s="104"/>
      <c r="JSL4" s="104"/>
      <c r="JSM4" s="104"/>
      <c r="JSN4" s="104"/>
      <c r="JSO4" s="104"/>
      <c r="JSP4" s="104"/>
      <c r="JSQ4" s="104"/>
      <c r="JSR4" s="104"/>
      <c r="JSS4" s="104"/>
      <c r="JST4" s="104"/>
      <c r="JSU4" s="104"/>
      <c r="JSV4" s="104"/>
      <c r="JSW4" s="104"/>
      <c r="JSX4" s="104"/>
      <c r="JSY4" s="104"/>
      <c r="JSZ4" s="104"/>
      <c r="JTA4" s="104"/>
      <c r="JTB4" s="104"/>
      <c r="JTC4" s="104"/>
      <c r="JTD4" s="104"/>
      <c r="JTE4" s="104"/>
      <c r="JTF4" s="104"/>
      <c r="JTG4" s="104"/>
      <c r="JTH4" s="104"/>
      <c r="JTI4" s="104"/>
      <c r="JTJ4" s="104"/>
      <c r="JTK4" s="104"/>
      <c r="JTL4" s="104"/>
      <c r="JTM4" s="104"/>
      <c r="JTN4" s="104"/>
      <c r="JTO4" s="104"/>
      <c r="JTP4" s="104"/>
      <c r="JTQ4" s="104"/>
      <c r="JTR4" s="104"/>
      <c r="JTS4" s="104"/>
      <c r="JTT4" s="104"/>
      <c r="JTU4" s="104"/>
      <c r="JTV4" s="104"/>
      <c r="JTW4" s="104"/>
      <c r="JTX4" s="104"/>
      <c r="JTY4" s="104"/>
      <c r="JTZ4" s="104"/>
      <c r="JUA4" s="104"/>
      <c r="JUB4" s="104"/>
      <c r="JUC4" s="104"/>
      <c r="JUD4" s="104"/>
      <c r="JUE4" s="104"/>
      <c r="JUF4" s="104"/>
      <c r="JUG4" s="104"/>
      <c r="JUH4" s="104"/>
      <c r="JUI4" s="104"/>
      <c r="JUJ4" s="104"/>
      <c r="JUK4" s="104"/>
      <c r="JUL4" s="104"/>
      <c r="JUM4" s="104"/>
      <c r="JUN4" s="104"/>
      <c r="JUO4" s="104"/>
      <c r="JUP4" s="104"/>
      <c r="JUQ4" s="104"/>
      <c r="JUR4" s="104"/>
      <c r="JUS4" s="104"/>
      <c r="JUT4" s="104"/>
      <c r="JUU4" s="104"/>
      <c r="JUV4" s="104"/>
      <c r="JUW4" s="104"/>
      <c r="JUX4" s="104"/>
      <c r="JUY4" s="104"/>
      <c r="JUZ4" s="104"/>
      <c r="JVA4" s="104"/>
      <c r="JVB4" s="104"/>
      <c r="JVC4" s="104"/>
      <c r="JVD4" s="104"/>
      <c r="JVE4" s="104"/>
      <c r="JVF4" s="104"/>
      <c r="JVG4" s="104"/>
      <c r="JVH4" s="104"/>
      <c r="JVI4" s="104"/>
      <c r="JVJ4" s="104"/>
      <c r="JVK4" s="104"/>
      <c r="JVL4" s="104"/>
      <c r="JVM4" s="104"/>
      <c r="JVN4" s="104"/>
      <c r="JVO4" s="104"/>
      <c r="JVP4" s="104"/>
      <c r="JVQ4" s="104"/>
      <c r="JVR4" s="104"/>
      <c r="JVS4" s="104"/>
      <c r="JVT4" s="104"/>
      <c r="JVU4" s="104"/>
      <c r="JVV4" s="104"/>
      <c r="JVW4" s="104"/>
      <c r="JVX4" s="104"/>
      <c r="JVY4" s="104"/>
      <c r="JVZ4" s="104"/>
      <c r="JWA4" s="104"/>
      <c r="JWB4" s="104"/>
      <c r="JWC4" s="104"/>
      <c r="JWD4" s="104"/>
      <c r="JWE4" s="104"/>
      <c r="JWF4" s="104"/>
      <c r="JWG4" s="104"/>
      <c r="JWH4" s="104"/>
      <c r="JWI4" s="104"/>
      <c r="JWJ4" s="104"/>
      <c r="JWK4" s="104"/>
      <c r="JWL4" s="104"/>
      <c r="JWM4" s="104"/>
      <c r="JWN4" s="104"/>
      <c r="JWO4" s="104"/>
      <c r="JWP4" s="104"/>
      <c r="JWQ4" s="104"/>
      <c r="JWR4" s="104"/>
      <c r="JWS4" s="104"/>
      <c r="JWT4" s="104"/>
      <c r="JWU4" s="104"/>
      <c r="JWV4" s="104"/>
      <c r="JWW4" s="104"/>
      <c r="JWX4" s="104"/>
      <c r="JWY4" s="104"/>
      <c r="JWZ4" s="104"/>
      <c r="JXA4" s="104"/>
      <c r="JXB4" s="104"/>
      <c r="JXC4" s="104"/>
      <c r="JXD4" s="104"/>
      <c r="JXE4" s="104"/>
      <c r="JXF4" s="104"/>
      <c r="JXG4" s="104"/>
      <c r="JXH4" s="104"/>
      <c r="JXI4" s="104"/>
      <c r="JXJ4" s="104"/>
      <c r="JXK4" s="104"/>
      <c r="JXL4" s="104"/>
      <c r="JXM4" s="104"/>
      <c r="JXN4" s="104"/>
      <c r="JXO4" s="104"/>
      <c r="JXP4" s="104"/>
      <c r="JXQ4" s="104"/>
      <c r="JXR4" s="104"/>
      <c r="JXS4" s="104"/>
      <c r="JXT4" s="104"/>
      <c r="JXU4" s="104"/>
      <c r="JXV4" s="104"/>
      <c r="JXW4" s="104"/>
      <c r="JXX4" s="104"/>
      <c r="JXY4" s="104"/>
      <c r="JXZ4" s="104"/>
      <c r="JYA4" s="104"/>
      <c r="JYB4" s="104"/>
      <c r="JYC4" s="104"/>
      <c r="JYD4" s="104"/>
      <c r="JYE4" s="104"/>
      <c r="JYF4" s="104"/>
      <c r="JYG4" s="104"/>
      <c r="JYH4" s="104"/>
      <c r="JYI4" s="104"/>
      <c r="JYJ4" s="104"/>
      <c r="JYK4" s="104"/>
      <c r="JYL4" s="104"/>
      <c r="JYM4" s="104"/>
      <c r="JYN4" s="104"/>
      <c r="JYO4" s="104"/>
      <c r="JYP4" s="104"/>
      <c r="JYQ4" s="104"/>
      <c r="JYR4" s="104"/>
      <c r="JYS4" s="104"/>
      <c r="JYT4" s="104"/>
      <c r="JYU4" s="104"/>
      <c r="JYV4" s="104"/>
      <c r="JYW4" s="104"/>
      <c r="JYX4" s="104"/>
      <c r="JYY4" s="104"/>
      <c r="JYZ4" s="104"/>
      <c r="JZA4" s="104"/>
      <c r="JZB4" s="104"/>
      <c r="JZC4" s="104"/>
      <c r="JZD4" s="104"/>
      <c r="JZE4" s="104"/>
      <c r="JZF4" s="104"/>
      <c r="JZG4" s="104"/>
      <c r="JZH4" s="104"/>
      <c r="JZI4" s="104"/>
      <c r="JZJ4" s="104"/>
      <c r="JZK4" s="104"/>
      <c r="JZL4" s="104"/>
      <c r="JZM4" s="104"/>
      <c r="JZN4" s="104"/>
      <c r="JZO4" s="104"/>
      <c r="JZP4" s="104"/>
      <c r="JZQ4" s="104"/>
      <c r="JZR4" s="104"/>
      <c r="JZS4" s="104"/>
      <c r="JZT4" s="104"/>
      <c r="JZU4" s="104"/>
      <c r="JZV4" s="104"/>
      <c r="JZW4" s="104"/>
      <c r="JZX4" s="104"/>
      <c r="JZY4" s="104"/>
      <c r="JZZ4" s="104"/>
      <c r="KAA4" s="104"/>
      <c r="KAB4" s="104"/>
      <c r="KAC4" s="104"/>
      <c r="KAD4" s="104"/>
      <c r="KAE4" s="104"/>
      <c r="KAF4" s="104"/>
      <c r="KAG4" s="104"/>
      <c r="KAH4" s="104"/>
      <c r="KAI4" s="104"/>
      <c r="KAJ4" s="104"/>
      <c r="KAK4" s="104"/>
      <c r="KAL4" s="104"/>
      <c r="KAM4" s="104"/>
      <c r="KAN4" s="104"/>
      <c r="KAO4" s="104"/>
      <c r="KAP4" s="104"/>
      <c r="KAQ4" s="104"/>
      <c r="KAR4" s="104"/>
      <c r="KAS4" s="104"/>
      <c r="KAT4" s="104"/>
      <c r="KAU4" s="104"/>
      <c r="KAV4" s="104"/>
      <c r="KAW4" s="104"/>
      <c r="KAX4" s="104"/>
      <c r="KAY4" s="104"/>
      <c r="KAZ4" s="104"/>
      <c r="KBA4" s="104"/>
      <c r="KBB4" s="104"/>
      <c r="KBC4" s="104"/>
      <c r="KBD4" s="104"/>
      <c r="KBE4" s="104"/>
      <c r="KBF4" s="104"/>
      <c r="KBG4" s="104"/>
      <c r="KBH4" s="104"/>
      <c r="KBI4" s="104"/>
      <c r="KBJ4" s="104"/>
      <c r="KBK4" s="104"/>
      <c r="KBL4" s="104"/>
      <c r="KBM4" s="104"/>
      <c r="KBN4" s="104"/>
      <c r="KBO4" s="104"/>
      <c r="KBP4" s="104"/>
      <c r="KBQ4" s="104"/>
      <c r="KBR4" s="104"/>
      <c r="KBS4" s="104"/>
      <c r="KBT4" s="104"/>
      <c r="KBU4" s="104"/>
      <c r="KBV4" s="104"/>
      <c r="KBW4" s="104"/>
      <c r="KBX4" s="104"/>
      <c r="KBY4" s="104"/>
      <c r="KBZ4" s="104"/>
      <c r="KCA4" s="104"/>
      <c r="KCB4" s="104"/>
      <c r="KCC4" s="104"/>
      <c r="KCD4" s="104"/>
      <c r="KCE4" s="104"/>
      <c r="KCF4" s="104"/>
      <c r="KCG4" s="104"/>
      <c r="KCH4" s="104"/>
      <c r="KCI4" s="104"/>
      <c r="KCJ4" s="104"/>
      <c r="KCK4" s="104"/>
      <c r="KCL4" s="104"/>
      <c r="KCM4" s="104"/>
      <c r="KCN4" s="104"/>
      <c r="KCO4" s="104"/>
      <c r="KCP4" s="104"/>
      <c r="KCQ4" s="104"/>
      <c r="KCR4" s="104"/>
      <c r="KCS4" s="104"/>
      <c r="KCT4" s="104"/>
      <c r="KCU4" s="104"/>
      <c r="KCV4" s="104"/>
      <c r="KCW4" s="104"/>
      <c r="KCX4" s="104"/>
      <c r="KCY4" s="104"/>
      <c r="KCZ4" s="104"/>
      <c r="KDA4" s="104"/>
      <c r="KDB4" s="104"/>
      <c r="KDC4" s="104"/>
      <c r="KDD4" s="104"/>
      <c r="KDE4" s="104"/>
      <c r="KDF4" s="104"/>
      <c r="KDG4" s="104"/>
      <c r="KDH4" s="104"/>
      <c r="KDI4" s="104"/>
      <c r="KDJ4" s="104"/>
      <c r="KDK4" s="104"/>
      <c r="KDL4" s="104"/>
      <c r="KDM4" s="104"/>
      <c r="KDN4" s="104"/>
      <c r="KDO4" s="104"/>
      <c r="KDP4" s="104"/>
      <c r="KDQ4" s="104"/>
      <c r="KDR4" s="104"/>
      <c r="KDS4" s="104"/>
      <c r="KDT4" s="104"/>
      <c r="KDU4" s="104"/>
      <c r="KDV4" s="104"/>
      <c r="KDW4" s="104"/>
      <c r="KDX4" s="104"/>
      <c r="KDY4" s="104"/>
      <c r="KDZ4" s="104"/>
      <c r="KEA4" s="104"/>
      <c r="KEB4" s="104"/>
      <c r="KEC4" s="104"/>
      <c r="KED4" s="104"/>
      <c r="KEE4" s="104"/>
      <c r="KEF4" s="104"/>
      <c r="KEG4" s="104"/>
      <c r="KEH4" s="104"/>
      <c r="KEI4" s="104"/>
      <c r="KEJ4" s="104"/>
      <c r="KEK4" s="104"/>
      <c r="KEL4" s="104"/>
      <c r="KEM4" s="104"/>
      <c r="KEN4" s="104"/>
      <c r="KEO4" s="104"/>
      <c r="KEP4" s="104"/>
      <c r="KEQ4" s="104"/>
      <c r="KER4" s="104"/>
      <c r="KES4" s="104"/>
      <c r="KET4" s="104"/>
      <c r="KEU4" s="104"/>
      <c r="KEV4" s="104"/>
      <c r="KEW4" s="104"/>
      <c r="KEX4" s="104"/>
      <c r="KEY4" s="104"/>
      <c r="KEZ4" s="104"/>
      <c r="KFA4" s="104"/>
      <c r="KFB4" s="104"/>
      <c r="KFC4" s="104"/>
      <c r="KFD4" s="104"/>
      <c r="KFE4" s="104"/>
      <c r="KFF4" s="104"/>
      <c r="KFG4" s="104"/>
      <c r="KFH4" s="104"/>
      <c r="KFI4" s="104"/>
      <c r="KFJ4" s="104"/>
      <c r="KFK4" s="104"/>
      <c r="KFL4" s="104"/>
      <c r="KFM4" s="104"/>
      <c r="KFN4" s="104"/>
      <c r="KFO4" s="104"/>
      <c r="KFP4" s="104"/>
      <c r="KFQ4" s="104"/>
      <c r="KFR4" s="104"/>
      <c r="KFS4" s="104"/>
      <c r="KFT4" s="104"/>
      <c r="KFU4" s="104"/>
      <c r="KFV4" s="104"/>
      <c r="KFW4" s="104"/>
      <c r="KFX4" s="104"/>
      <c r="KFY4" s="104"/>
      <c r="KFZ4" s="104"/>
      <c r="KGA4" s="104"/>
      <c r="KGB4" s="104"/>
      <c r="KGC4" s="104"/>
      <c r="KGD4" s="104"/>
      <c r="KGE4" s="104"/>
      <c r="KGF4" s="104"/>
      <c r="KGG4" s="104"/>
      <c r="KGH4" s="104"/>
      <c r="KGI4" s="104"/>
      <c r="KGJ4" s="104"/>
      <c r="KGK4" s="104"/>
      <c r="KGL4" s="104"/>
      <c r="KGM4" s="104"/>
      <c r="KGN4" s="104"/>
      <c r="KGO4" s="104"/>
      <c r="KGP4" s="104"/>
      <c r="KGQ4" s="104"/>
      <c r="KGR4" s="104"/>
      <c r="KGS4" s="104"/>
      <c r="KGT4" s="104"/>
      <c r="KGU4" s="104"/>
      <c r="KGV4" s="104"/>
      <c r="KGW4" s="104"/>
      <c r="KGX4" s="104"/>
      <c r="KGY4" s="104"/>
      <c r="KGZ4" s="104"/>
      <c r="KHA4" s="104"/>
      <c r="KHB4" s="104"/>
      <c r="KHC4" s="104"/>
      <c r="KHD4" s="104"/>
      <c r="KHE4" s="104"/>
      <c r="KHF4" s="104"/>
      <c r="KHG4" s="104"/>
      <c r="KHH4" s="104"/>
      <c r="KHI4" s="104"/>
      <c r="KHJ4" s="104"/>
      <c r="KHK4" s="104"/>
      <c r="KHL4" s="104"/>
      <c r="KHM4" s="104"/>
      <c r="KHN4" s="104"/>
      <c r="KHO4" s="104"/>
      <c r="KHP4" s="104"/>
      <c r="KHQ4" s="104"/>
      <c r="KHR4" s="104"/>
      <c r="KHS4" s="104"/>
      <c r="KHT4" s="104"/>
      <c r="KHU4" s="104"/>
      <c r="KHV4" s="104"/>
      <c r="KHW4" s="104"/>
      <c r="KHX4" s="104"/>
      <c r="KHY4" s="104"/>
      <c r="KHZ4" s="104"/>
      <c r="KIA4" s="104"/>
      <c r="KIB4" s="104"/>
      <c r="KIC4" s="104"/>
      <c r="KID4" s="104"/>
      <c r="KIE4" s="104"/>
      <c r="KIF4" s="104"/>
      <c r="KIG4" s="104"/>
      <c r="KIH4" s="104"/>
      <c r="KII4" s="104"/>
      <c r="KIJ4" s="104"/>
      <c r="KIK4" s="104"/>
      <c r="KIL4" s="104"/>
      <c r="KIM4" s="104"/>
      <c r="KIN4" s="104"/>
      <c r="KIO4" s="104"/>
      <c r="KIP4" s="104"/>
      <c r="KIQ4" s="104"/>
      <c r="KIR4" s="104"/>
      <c r="KIS4" s="104"/>
      <c r="KIT4" s="104"/>
      <c r="KIU4" s="104"/>
      <c r="KIV4" s="104"/>
      <c r="KIW4" s="104"/>
      <c r="KIX4" s="104"/>
      <c r="KIY4" s="104"/>
      <c r="KIZ4" s="104"/>
      <c r="KJA4" s="104"/>
      <c r="KJB4" s="104"/>
      <c r="KJC4" s="104"/>
      <c r="KJD4" s="104"/>
      <c r="KJE4" s="104"/>
      <c r="KJF4" s="104"/>
      <c r="KJG4" s="104"/>
      <c r="KJH4" s="104"/>
      <c r="KJI4" s="104"/>
      <c r="KJJ4" s="104"/>
      <c r="KJK4" s="104"/>
      <c r="KJL4" s="104"/>
      <c r="KJM4" s="104"/>
      <c r="KJN4" s="104"/>
      <c r="KJO4" s="104"/>
      <c r="KJP4" s="104"/>
      <c r="KJQ4" s="104"/>
      <c r="KJR4" s="104"/>
      <c r="KJS4" s="104"/>
      <c r="KJT4" s="104"/>
      <c r="KJU4" s="104"/>
      <c r="KJV4" s="104"/>
      <c r="KJW4" s="104"/>
      <c r="KJX4" s="104"/>
      <c r="KJY4" s="104"/>
      <c r="KJZ4" s="104"/>
      <c r="KKA4" s="104"/>
      <c r="KKB4" s="104"/>
      <c r="KKC4" s="104"/>
      <c r="KKD4" s="104"/>
      <c r="KKE4" s="104"/>
      <c r="KKF4" s="104"/>
      <c r="KKG4" s="104"/>
      <c r="KKH4" s="104"/>
      <c r="KKI4" s="104"/>
      <c r="KKJ4" s="104"/>
      <c r="KKK4" s="104"/>
      <c r="KKL4" s="104"/>
      <c r="KKM4" s="104"/>
      <c r="KKN4" s="104"/>
      <c r="KKO4" s="104"/>
      <c r="KKP4" s="104"/>
      <c r="KKQ4" s="104"/>
      <c r="KKR4" s="104"/>
      <c r="KKS4" s="104"/>
      <c r="KKT4" s="104"/>
      <c r="KKU4" s="104"/>
      <c r="KKV4" s="104"/>
      <c r="KKW4" s="104"/>
      <c r="KKX4" s="104"/>
      <c r="KKY4" s="104"/>
      <c r="KKZ4" s="104"/>
      <c r="KLA4" s="104"/>
      <c r="KLB4" s="104"/>
      <c r="KLC4" s="104"/>
      <c r="KLD4" s="104"/>
      <c r="KLE4" s="104"/>
      <c r="KLF4" s="104"/>
      <c r="KLG4" s="104"/>
      <c r="KLH4" s="104"/>
      <c r="KLI4" s="104"/>
      <c r="KLJ4" s="104"/>
      <c r="KLK4" s="104"/>
      <c r="KLL4" s="104"/>
      <c r="KLM4" s="104"/>
      <c r="KLN4" s="104"/>
      <c r="KLO4" s="104"/>
      <c r="KLP4" s="104"/>
      <c r="KLQ4" s="104"/>
      <c r="KLR4" s="104"/>
      <c r="KLS4" s="104"/>
      <c r="KLT4" s="104"/>
      <c r="KLU4" s="104"/>
      <c r="KLV4" s="104"/>
      <c r="KLW4" s="104"/>
      <c r="KLX4" s="104"/>
      <c r="KLY4" s="104"/>
      <c r="KLZ4" s="104"/>
      <c r="KMA4" s="104"/>
      <c r="KMB4" s="104"/>
      <c r="KMC4" s="104"/>
      <c r="KMD4" s="104"/>
      <c r="KME4" s="104"/>
      <c r="KMF4" s="104"/>
      <c r="KMG4" s="104"/>
      <c r="KMH4" s="104"/>
      <c r="KMI4" s="104"/>
      <c r="KMJ4" s="104"/>
      <c r="KMK4" s="104"/>
      <c r="KML4" s="104"/>
      <c r="KMM4" s="104"/>
      <c r="KMN4" s="104"/>
      <c r="KMO4" s="104"/>
      <c r="KMP4" s="104"/>
      <c r="KMQ4" s="104"/>
      <c r="KMR4" s="104"/>
      <c r="KMS4" s="104"/>
      <c r="KMT4" s="104"/>
      <c r="KMU4" s="104"/>
      <c r="KMV4" s="104"/>
      <c r="KMW4" s="104"/>
      <c r="KMX4" s="104"/>
      <c r="KMY4" s="104"/>
      <c r="KMZ4" s="104"/>
      <c r="KNA4" s="104"/>
      <c r="KNB4" s="104"/>
      <c r="KNC4" s="104"/>
      <c r="KND4" s="104"/>
      <c r="KNE4" s="104"/>
      <c r="KNF4" s="104"/>
      <c r="KNG4" s="104"/>
      <c r="KNH4" s="104"/>
      <c r="KNI4" s="104"/>
      <c r="KNJ4" s="104"/>
      <c r="KNK4" s="104"/>
      <c r="KNL4" s="104"/>
      <c r="KNM4" s="104"/>
      <c r="KNN4" s="104"/>
      <c r="KNO4" s="104"/>
      <c r="KNP4" s="104"/>
      <c r="KNQ4" s="104"/>
      <c r="KNR4" s="104"/>
      <c r="KNS4" s="104"/>
      <c r="KNT4" s="104"/>
      <c r="KNU4" s="104"/>
      <c r="KNV4" s="104"/>
      <c r="KNW4" s="104"/>
      <c r="KNX4" s="104"/>
      <c r="KNY4" s="104"/>
      <c r="KNZ4" s="104"/>
      <c r="KOA4" s="104"/>
      <c r="KOB4" s="104"/>
      <c r="KOC4" s="104"/>
      <c r="KOD4" s="104"/>
      <c r="KOE4" s="104"/>
      <c r="KOF4" s="104"/>
      <c r="KOG4" s="104"/>
      <c r="KOH4" s="104"/>
      <c r="KOI4" s="104"/>
      <c r="KOJ4" s="104"/>
      <c r="KOK4" s="104"/>
      <c r="KOL4" s="104"/>
      <c r="KOM4" s="104"/>
      <c r="KON4" s="104"/>
      <c r="KOO4" s="104"/>
      <c r="KOP4" s="104"/>
      <c r="KOQ4" s="104"/>
      <c r="KOR4" s="104"/>
      <c r="KOS4" s="104"/>
      <c r="KOT4" s="104"/>
      <c r="KOU4" s="104"/>
      <c r="KOV4" s="104"/>
      <c r="KOW4" s="104"/>
      <c r="KOX4" s="104"/>
      <c r="KOY4" s="104"/>
      <c r="KOZ4" s="104"/>
      <c r="KPA4" s="104"/>
      <c r="KPB4" s="104"/>
      <c r="KPC4" s="104"/>
      <c r="KPD4" s="104"/>
      <c r="KPE4" s="104"/>
      <c r="KPF4" s="104"/>
      <c r="KPG4" s="104"/>
      <c r="KPH4" s="104"/>
      <c r="KPI4" s="104"/>
      <c r="KPJ4" s="104"/>
      <c r="KPK4" s="104"/>
      <c r="KPL4" s="104"/>
      <c r="KPM4" s="104"/>
      <c r="KPN4" s="104"/>
      <c r="KPO4" s="104"/>
      <c r="KPP4" s="104"/>
      <c r="KPQ4" s="104"/>
      <c r="KPR4" s="104"/>
      <c r="KPS4" s="104"/>
      <c r="KPT4" s="104"/>
      <c r="KPU4" s="104"/>
      <c r="KPV4" s="104"/>
      <c r="KPW4" s="104"/>
      <c r="KPX4" s="104"/>
      <c r="KPY4" s="104"/>
      <c r="KPZ4" s="104"/>
      <c r="KQA4" s="104"/>
      <c r="KQB4" s="104"/>
      <c r="KQC4" s="104"/>
      <c r="KQD4" s="104"/>
      <c r="KQE4" s="104"/>
      <c r="KQF4" s="104"/>
      <c r="KQG4" s="104"/>
      <c r="KQH4" s="104"/>
      <c r="KQI4" s="104"/>
      <c r="KQJ4" s="104"/>
      <c r="KQK4" s="104"/>
      <c r="KQL4" s="104"/>
      <c r="KQM4" s="104"/>
      <c r="KQN4" s="104"/>
      <c r="KQO4" s="104"/>
      <c r="KQP4" s="104"/>
      <c r="KQQ4" s="104"/>
      <c r="KQR4" s="104"/>
      <c r="KQS4" s="104"/>
      <c r="KQT4" s="104"/>
      <c r="KQU4" s="104"/>
      <c r="KQV4" s="104"/>
      <c r="KQW4" s="104"/>
      <c r="KQX4" s="104"/>
      <c r="KQY4" s="104"/>
      <c r="KQZ4" s="104"/>
      <c r="KRA4" s="104"/>
      <c r="KRB4" s="104"/>
      <c r="KRC4" s="104"/>
      <c r="KRD4" s="104"/>
      <c r="KRE4" s="104"/>
      <c r="KRF4" s="104"/>
      <c r="KRG4" s="104"/>
      <c r="KRH4" s="104"/>
      <c r="KRI4" s="104"/>
      <c r="KRJ4" s="104"/>
      <c r="KRK4" s="104"/>
      <c r="KRL4" s="104"/>
      <c r="KRM4" s="104"/>
      <c r="KRN4" s="104"/>
      <c r="KRO4" s="104"/>
      <c r="KRP4" s="104"/>
      <c r="KRQ4" s="104"/>
      <c r="KRR4" s="104"/>
      <c r="KRS4" s="104"/>
      <c r="KRT4" s="104"/>
      <c r="KRU4" s="104"/>
      <c r="KRV4" s="104"/>
      <c r="KRW4" s="104"/>
      <c r="KRX4" s="104"/>
      <c r="KRY4" s="104"/>
      <c r="KRZ4" s="104"/>
      <c r="KSA4" s="104"/>
      <c r="KSB4" s="104"/>
      <c r="KSC4" s="104"/>
      <c r="KSD4" s="104"/>
      <c r="KSE4" s="104"/>
      <c r="KSF4" s="104"/>
      <c r="KSG4" s="104"/>
      <c r="KSH4" s="104"/>
      <c r="KSI4" s="104"/>
      <c r="KSJ4" s="104"/>
      <c r="KSK4" s="104"/>
      <c r="KSL4" s="104"/>
      <c r="KSM4" s="104"/>
      <c r="KSN4" s="104"/>
      <c r="KSO4" s="104"/>
      <c r="KSP4" s="104"/>
      <c r="KSQ4" s="104"/>
      <c r="KSR4" s="104"/>
      <c r="KSS4" s="104"/>
      <c r="KST4" s="104"/>
      <c r="KSU4" s="104"/>
      <c r="KSV4" s="104"/>
      <c r="KSW4" s="104"/>
      <c r="KSX4" s="104"/>
      <c r="KSY4" s="104"/>
      <c r="KSZ4" s="104"/>
      <c r="KTA4" s="104"/>
      <c r="KTB4" s="104"/>
      <c r="KTC4" s="104"/>
      <c r="KTD4" s="104"/>
      <c r="KTE4" s="104"/>
      <c r="KTF4" s="104"/>
      <c r="KTG4" s="104"/>
      <c r="KTH4" s="104"/>
      <c r="KTI4" s="104"/>
      <c r="KTJ4" s="104"/>
      <c r="KTK4" s="104"/>
      <c r="KTL4" s="104"/>
      <c r="KTM4" s="104"/>
      <c r="KTN4" s="104"/>
      <c r="KTO4" s="104"/>
      <c r="KTP4" s="104"/>
      <c r="KTQ4" s="104"/>
      <c r="KTR4" s="104"/>
      <c r="KTS4" s="104"/>
      <c r="KTT4" s="104"/>
      <c r="KTU4" s="104"/>
      <c r="KTV4" s="104"/>
      <c r="KTW4" s="104"/>
      <c r="KTX4" s="104"/>
      <c r="KTY4" s="104"/>
      <c r="KTZ4" s="104"/>
      <c r="KUA4" s="104"/>
      <c r="KUB4" s="104"/>
      <c r="KUC4" s="104"/>
      <c r="KUD4" s="104"/>
      <c r="KUE4" s="104"/>
      <c r="KUF4" s="104"/>
      <c r="KUG4" s="104"/>
      <c r="KUH4" s="104"/>
      <c r="KUI4" s="104"/>
      <c r="KUJ4" s="104"/>
      <c r="KUK4" s="104"/>
      <c r="KUL4" s="104"/>
      <c r="KUM4" s="104"/>
      <c r="KUN4" s="104"/>
      <c r="KUO4" s="104"/>
      <c r="KUP4" s="104"/>
      <c r="KUQ4" s="104"/>
      <c r="KUR4" s="104"/>
      <c r="KUS4" s="104"/>
      <c r="KUT4" s="104"/>
      <c r="KUU4" s="104"/>
      <c r="KUV4" s="104"/>
      <c r="KUW4" s="104"/>
      <c r="KUX4" s="104"/>
      <c r="KUY4" s="104"/>
      <c r="KUZ4" s="104"/>
      <c r="KVA4" s="104"/>
      <c r="KVB4" s="104"/>
      <c r="KVC4" s="104"/>
      <c r="KVD4" s="104"/>
      <c r="KVE4" s="104"/>
      <c r="KVF4" s="104"/>
      <c r="KVG4" s="104"/>
      <c r="KVH4" s="104"/>
      <c r="KVI4" s="104"/>
      <c r="KVJ4" s="104"/>
      <c r="KVK4" s="104"/>
      <c r="KVL4" s="104"/>
      <c r="KVM4" s="104"/>
      <c r="KVN4" s="104"/>
      <c r="KVO4" s="104"/>
      <c r="KVP4" s="104"/>
      <c r="KVQ4" s="104"/>
      <c r="KVR4" s="104"/>
      <c r="KVS4" s="104"/>
      <c r="KVT4" s="104"/>
      <c r="KVU4" s="104"/>
      <c r="KVV4" s="104"/>
      <c r="KVW4" s="104"/>
      <c r="KVX4" s="104"/>
      <c r="KVY4" s="104"/>
      <c r="KVZ4" s="104"/>
      <c r="KWA4" s="104"/>
      <c r="KWB4" s="104"/>
      <c r="KWC4" s="104"/>
      <c r="KWD4" s="104"/>
      <c r="KWE4" s="104"/>
      <c r="KWF4" s="104"/>
      <c r="KWG4" s="104"/>
      <c r="KWH4" s="104"/>
      <c r="KWI4" s="104"/>
      <c r="KWJ4" s="104"/>
      <c r="KWK4" s="104"/>
      <c r="KWL4" s="104"/>
      <c r="KWM4" s="104"/>
      <c r="KWN4" s="104"/>
      <c r="KWO4" s="104"/>
      <c r="KWP4" s="104"/>
      <c r="KWQ4" s="104"/>
      <c r="KWR4" s="104"/>
      <c r="KWS4" s="104"/>
      <c r="KWT4" s="104"/>
      <c r="KWU4" s="104"/>
      <c r="KWV4" s="104"/>
      <c r="KWW4" s="104"/>
      <c r="KWX4" s="104"/>
      <c r="KWY4" s="104"/>
      <c r="KWZ4" s="104"/>
      <c r="KXA4" s="104"/>
      <c r="KXB4" s="104"/>
      <c r="KXC4" s="104"/>
      <c r="KXD4" s="104"/>
      <c r="KXE4" s="104"/>
      <c r="KXF4" s="104"/>
      <c r="KXG4" s="104"/>
      <c r="KXH4" s="104"/>
      <c r="KXI4" s="104"/>
      <c r="KXJ4" s="104"/>
      <c r="KXK4" s="104"/>
      <c r="KXL4" s="104"/>
      <c r="KXM4" s="104"/>
      <c r="KXN4" s="104"/>
      <c r="KXO4" s="104"/>
      <c r="KXP4" s="104"/>
      <c r="KXQ4" s="104"/>
      <c r="KXR4" s="104"/>
      <c r="KXS4" s="104"/>
      <c r="KXT4" s="104"/>
      <c r="KXU4" s="104"/>
      <c r="KXV4" s="104"/>
      <c r="KXW4" s="104"/>
      <c r="KXX4" s="104"/>
      <c r="KXY4" s="104"/>
      <c r="KXZ4" s="104"/>
      <c r="KYA4" s="104"/>
      <c r="KYB4" s="104"/>
      <c r="KYC4" s="104"/>
      <c r="KYD4" s="104"/>
      <c r="KYE4" s="104"/>
      <c r="KYF4" s="104"/>
      <c r="KYG4" s="104"/>
      <c r="KYH4" s="104"/>
      <c r="KYI4" s="104"/>
      <c r="KYJ4" s="104"/>
      <c r="KYK4" s="104"/>
      <c r="KYL4" s="104"/>
      <c r="KYM4" s="104"/>
      <c r="KYN4" s="104"/>
      <c r="KYO4" s="104"/>
      <c r="KYP4" s="104"/>
      <c r="KYQ4" s="104"/>
      <c r="KYR4" s="104"/>
      <c r="KYS4" s="104"/>
      <c r="KYT4" s="104"/>
      <c r="KYU4" s="104"/>
      <c r="KYV4" s="104"/>
      <c r="KYW4" s="104"/>
      <c r="KYX4" s="104"/>
      <c r="KYY4" s="104"/>
      <c r="KYZ4" s="104"/>
      <c r="KZA4" s="104"/>
      <c r="KZB4" s="104"/>
      <c r="KZC4" s="104"/>
      <c r="KZD4" s="104"/>
      <c r="KZE4" s="104"/>
      <c r="KZF4" s="104"/>
      <c r="KZG4" s="104"/>
      <c r="KZH4" s="104"/>
      <c r="KZI4" s="104"/>
      <c r="KZJ4" s="104"/>
      <c r="KZK4" s="104"/>
      <c r="KZL4" s="104"/>
      <c r="KZM4" s="104"/>
      <c r="KZN4" s="104"/>
      <c r="KZO4" s="104"/>
      <c r="KZP4" s="104"/>
      <c r="KZQ4" s="104"/>
      <c r="KZR4" s="104"/>
      <c r="KZS4" s="104"/>
      <c r="KZT4" s="104"/>
      <c r="KZU4" s="104"/>
      <c r="KZV4" s="104"/>
      <c r="KZW4" s="104"/>
      <c r="KZX4" s="104"/>
      <c r="KZY4" s="104"/>
      <c r="KZZ4" s="104"/>
      <c r="LAA4" s="104"/>
      <c r="LAB4" s="104"/>
      <c r="LAC4" s="104"/>
      <c r="LAD4" s="104"/>
      <c r="LAE4" s="104"/>
      <c r="LAF4" s="104"/>
      <c r="LAG4" s="104"/>
      <c r="LAH4" s="104"/>
      <c r="LAI4" s="104"/>
      <c r="LAJ4" s="104"/>
      <c r="LAK4" s="104"/>
      <c r="LAL4" s="104"/>
      <c r="LAM4" s="104"/>
      <c r="LAN4" s="104"/>
      <c r="LAO4" s="104"/>
      <c r="LAP4" s="104"/>
      <c r="LAQ4" s="104"/>
      <c r="LAR4" s="104"/>
      <c r="LAS4" s="104"/>
      <c r="LAT4" s="104"/>
      <c r="LAU4" s="104"/>
      <c r="LAV4" s="104"/>
      <c r="LAW4" s="104"/>
      <c r="LAX4" s="104"/>
      <c r="LAY4" s="104"/>
      <c r="LAZ4" s="104"/>
      <c r="LBA4" s="104"/>
      <c r="LBB4" s="104"/>
      <c r="LBC4" s="104"/>
      <c r="LBD4" s="104"/>
      <c r="LBE4" s="104"/>
      <c r="LBF4" s="104"/>
      <c r="LBG4" s="104"/>
      <c r="LBH4" s="104"/>
      <c r="LBI4" s="104"/>
      <c r="LBJ4" s="104"/>
      <c r="LBK4" s="104"/>
      <c r="LBL4" s="104"/>
      <c r="LBM4" s="104"/>
      <c r="LBN4" s="104"/>
      <c r="LBO4" s="104"/>
      <c r="LBP4" s="104"/>
      <c r="LBQ4" s="104"/>
      <c r="LBR4" s="104"/>
      <c r="LBS4" s="104"/>
      <c r="LBT4" s="104"/>
      <c r="LBU4" s="104"/>
      <c r="LBV4" s="104"/>
      <c r="LBW4" s="104"/>
      <c r="LBX4" s="104"/>
      <c r="LBY4" s="104"/>
      <c r="LBZ4" s="104"/>
      <c r="LCA4" s="104"/>
      <c r="LCB4" s="104"/>
      <c r="LCC4" s="104"/>
      <c r="LCD4" s="104"/>
      <c r="LCE4" s="104"/>
      <c r="LCF4" s="104"/>
      <c r="LCG4" s="104"/>
      <c r="LCH4" s="104"/>
      <c r="LCI4" s="104"/>
      <c r="LCJ4" s="104"/>
      <c r="LCK4" s="104"/>
      <c r="LCL4" s="104"/>
      <c r="LCM4" s="104"/>
      <c r="LCN4" s="104"/>
      <c r="LCO4" s="104"/>
      <c r="LCP4" s="104"/>
      <c r="LCQ4" s="104"/>
      <c r="LCR4" s="104"/>
      <c r="LCS4" s="104"/>
      <c r="LCT4" s="104"/>
      <c r="LCU4" s="104"/>
      <c r="LCV4" s="104"/>
      <c r="LCW4" s="104"/>
      <c r="LCX4" s="104"/>
      <c r="LCY4" s="104"/>
      <c r="LCZ4" s="104"/>
      <c r="LDA4" s="104"/>
      <c r="LDB4" s="104"/>
      <c r="LDC4" s="104"/>
      <c r="LDD4" s="104"/>
      <c r="LDE4" s="104"/>
      <c r="LDF4" s="104"/>
      <c r="LDG4" s="104"/>
      <c r="LDH4" s="104"/>
      <c r="LDI4" s="104"/>
      <c r="LDJ4" s="104"/>
      <c r="LDK4" s="104"/>
      <c r="LDL4" s="104"/>
      <c r="LDM4" s="104"/>
      <c r="LDN4" s="104"/>
      <c r="LDO4" s="104"/>
      <c r="LDP4" s="104"/>
      <c r="LDQ4" s="104"/>
      <c r="LDR4" s="104"/>
      <c r="LDS4" s="104"/>
      <c r="LDT4" s="104"/>
      <c r="LDU4" s="104"/>
      <c r="LDV4" s="104"/>
      <c r="LDW4" s="104"/>
      <c r="LDX4" s="104"/>
      <c r="LDY4" s="104"/>
      <c r="LDZ4" s="104"/>
      <c r="LEA4" s="104"/>
      <c r="LEB4" s="104"/>
      <c r="LEC4" s="104"/>
      <c r="LED4" s="104"/>
      <c r="LEE4" s="104"/>
      <c r="LEF4" s="104"/>
      <c r="LEG4" s="104"/>
      <c r="LEH4" s="104"/>
      <c r="LEI4" s="104"/>
      <c r="LEJ4" s="104"/>
      <c r="LEK4" s="104"/>
      <c r="LEL4" s="104"/>
      <c r="LEM4" s="104"/>
      <c r="LEN4" s="104"/>
      <c r="LEO4" s="104"/>
      <c r="LEP4" s="104"/>
      <c r="LEQ4" s="104"/>
      <c r="LER4" s="104"/>
      <c r="LES4" s="104"/>
      <c r="LET4" s="104"/>
      <c r="LEU4" s="104"/>
      <c r="LEV4" s="104"/>
      <c r="LEW4" s="104"/>
      <c r="LEX4" s="104"/>
      <c r="LEY4" s="104"/>
      <c r="LEZ4" s="104"/>
      <c r="LFA4" s="104"/>
      <c r="LFB4" s="104"/>
      <c r="LFC4" s="104"/>
      <c r="LFD4" s="104"/>
      <c r="LFE4" s="104"/>
      <c r="LFF4" s="104"/>
      <c r="LFG4" s="104"/>
      <c r="LFH4" s="104"/>
      <c r="LFI4" s="104"/>
      <c r="LFJ4" s="104"/>
      <c r="LFK4" s="104"/>
      <c r="LFL4" s="104"/>
      <c r="LFM4" s="104"/>
      <c r="LFN4" s="104"/>
      <c r="LFO4" s="104"/>
      <c r="LFP4" s="104"/>
      <c r="LFQ4" s="104"/>
      <c r="LFR4" s="104"/>
      <c r="LFS4" s="104"/>
      <c r="LFT4" s="104"/>
      <c r="LFU4" s="104"/>
      <c r="LFV4" s="104"/>
      <c r="LFW4" s="104"/>
      <c r="LFX4" s="104"/>
      <c r="LFY4" s="104"/>
      <c r="LFZ4" s="104"/>
      <c r="LGA4" s="104"/>
      <c r="LGB4" s="104"/>
      <c r="LGC4" s="104"/>
      <c r="LGD4" s="104"/>
      <c r="LGE4" s="104"/>
      <c r="LGF4" s="104"/>
      <c r="LGG4" s="104"/>
      <c r="LGH4" s="104"/>
      <c r="LGI4" s="104"/>
      <c r="LGJ4" s="104"/>
      <c r="LGK4" s="104"/>
      <c r="LGL4" s="104"/>
      <c r="LGM4" s="104"/>
      <c r="LGN4" s="104"/>
      <c r="LGO4" s="104"/>
      <c r="LGP4" s="104"/>
      <c r="LGQ4" s="104"/>
      <c r="LGR4" s="104"/>
      <c r="LGS4" s="104"/>
      <c r="LGT4" s="104"/>
      <c r="LGU4" s="104"/>
      <c r="LGV4" s="104"/>
      <c r="LGW4" s="104"/>
      <c r="LGX4" s="104"/>
      <c r="LGY4" s="104"/>
      <c r="LGZ4" s="104"/>
      <c r="LHA4" s="104"/>
      <c r="LHB4" s="104"/>
      <c r="LHC4" s="104"/>
      <c r="LHD4" s="104"/>
      <c r="LHE4" s="104"/>
      <c r="LHF4" s="104"/>
      <c r="LHG4" s="104"/>
      <c r="LHH4" s="104"/>
      <c r="LHI4" s="104"/>
      <c r="LHJ4" s="104"/>
      <c r="LHK4" s="104"/>
      <c r="LHL4" s="104"/>
      <c r="LHM4" s="104"/>
      <c r="LHN4" s="104"/>
      <c r="LHO4" s="104"/>
      <c r="LHP4" s="104"/>
      <c r="LHQ4" s="104"/>
      <c r="LHR4" s="104"/>
      <c r="LHS4" s="104"/>
      <c r="LHT4" s="104"/>
      <c r="LHU4" s="104"/>
      <c r="LHV4" s="104"/>
      <c r="LHW4" s="104"/>
      <c r="LHX4" s="104"/>
      <c r="LHY4" s="104"/>
      <c r="LHZ4" s="104"/>
      <c r="LIA4" s="104"/>
      <c r="LIB4" s="104"/>
      <c r="LIC4" s="104"/>
      <c r="LID4" s="104"/>
      <c r="LIE4" s="104"/>
      <c r="LIF4" s="104"/>
      <c r="LIG4" s="104"/>
      <c r="LIH4" s="104"/>
      <c r="LII4" s="104"/>
      <c r="LIJ4" s="104"/>
      <c r="LIK4" s="104"/>
      <c r="LIL4" s="104"/>
      <c r="LIM4" s="104"/>
      <c r="LIN4" s="104"/>
      <c r="LIO4" s="104"/>
      <c r="LIP4" s="104"/>
      <c r="LIQ4" s="104"/>
      <c r="LIR4" s="104"/>
      <c r="LIS4" s="104"/>
      <c r="LIT4" s="104"/>
      <c r="LIU4" s="104"/>
      <c r="LIV4" s="104"/>
      <c r="LIW4" s="104"/>
      <c r="LIX4" s="104"/>
      <c r="LIY4" s="104"/>
      <c r="LIZ4" s="104"/>
      <c r="LJA4" s="104"/>
      <c r="LJB4" s="104"/>
      <c r="LJC4" s="104"/>
      <c r="LJD4" s="104"/>
      <c r="LJE4" s="104"/>
      <c r="LJF4" s="104"/>
      <c r="LJG4" s="104"/>
      <c r="LJH4" s="104"/>
      <c r="LJI4" s="104"/>
      <c r="LJJ4" s="104"/>
      <c r="LJK4" s="104"/>
      <c r="LJL4" s="104"/>
      <c r="LJM4" s="104"/>
      <c r="LJN4" s="104"/>
      <c r="LJO4" s="104"/>
      <c r="LJP4" s="104"/>
      <c r="LJQ4" s="104"/>
      <c r="LJR4" s="104"/>
      <c r="LJS4" s="104"/>
      <c r="LJT4" s="104"/>
      <c r="LJU4" s="104"/>
      <c r="LJV4" s="104"/>
      <c r="LJW4" s="104"/>
      <c r="LJX4" s="104"/>
      <c r="LJY4" s="104"/>
      <c r="LJZ4" s="104"/>
      <c r="LKA4" s="104"/>
      <c r="LKB4" s="104"/>
      <c r="LKC4" s="104"/>
      <c r="LKD4" s="104"/>
      <c r="LKE4" s="104"/>
      <c r="LKF4" s="104"/>
      <c r="LKG4" s="104"/>
      <c r="LKH4" s="104"/>
      <c r="LKI4" s="104"/>
      <c r="LKJ4" s="104"/>
      <c r="LKK4" s="104"/>
      <c r="LKL4" s="104"/>
      <c r="LKM4" s="104"/>
      <c r="LKN4" s="104"/>
      <c r="LKO4" s="104"/>
      <c r="LKP4" s="104"/>
      <c r="LKQ4" s="104"/>
      <c r="LKR4" s="104"/>
      <c r="LKS4" s="104"/>
      <c r="LKT4" s="104"/>
      <c r="LKU4" s="104"/>
      <c r="LKV4" s="104"/>
      <c r="LKW4" s="104"/>
      <c r="LKX4" s="104"/>
      <c r="LKY4" s="104"/>
      <c r="LKZ4" s="104"/>
      <c r="LLA4" s="104"/>
      <c r="LLB4" s="104"/>
      <c r="LLC4" s="104"/>
      <c r="LLD4" s="104"/>
      <c r="LLE4" s="104"/>
      <c r="LLF4" s="104"/>
      <c r="LLG4" s="104"/>
      <c r="LLH4" s="104"/>
      <c r="LLI4" s="104"/>
      <c r="LLJ4" s="104"/>
      <c r="LLK4" s="104"/>
      <c r="LLL4" s="104"/>
      <c r="LLM4" s="104"/>
      <c r="LLN4" s="104"/>
      <c r="LLO4" s="104"/>
      <c r="LLP4" s="104"/>
      <c r="LLQ4" s="104"/>
      <c r="LLR4" s="104"/>
      <c r="LLS4" s="104"/>
      <c r="LLT4" s="104"/>
      <c r="LLU4" s="104"/>
      <c r="LLV4" s="104"/>
      <c r="LLW4" s="104"/>
      <c r="LLX4" s="104"/>
      <c r="LLY4" s="104"/>
      <c r="LLZ4" s="104"/>
      <c r="LMA4" s="104"/>
      <c r="LMB4" s="104"/>
      <c r="LMC4" s="104"/>
      <c r="LMD4" s="104"/>
      <c r="LME4" s="104"/>
      <c r="LMF4" s="104"/>
      <c r="LMG4" s="104"/>
      <c r="LMH4" s="104"/>
      <c r="LMI4" s="104"/>
      <c r="LMJ4" s="104"/>
      <c r="LMK4" s="104"/>
      <c r="LML4" s="104"/>
      <c r="LMM4" s="104"/>
      <c r="LMN4" s="104"/>
      <c r="LMO4" s="104"/>
      <c r="LMP4" s="104"/>
      <c r="LMQ4" s="104"/>
      <c r="LMR4" s="104"/>
      <c r="LMS4" s="104"/>
      <c r="LMT4" s="104"/>
      <c r="LMU4" s="104"/>
      <c r="LMV4" s="104"/>
      <c r="LMW4" s="104"/>
      <c r="LMX4" s="104"/>
      <c r="LMY4" s="104"/>
      <c r="LMZ4" s="104"/>
      <c r="LNA4" s="104"/>
      <c r="LNB4" s="104"/>
      <c r="LNC4" s="104"/>
      <c r="LND4" s="104"/>
      <c r="LNE4" s="104"/>
      <c r="LNF4" s="104"/>
      <c r="LNG4" s="104"/>
      <c r="LNH4" s="104"/>
      <c r="LNI4" s="104"/>
      <c r="LNJ4" s="104"/>
      <c r="LNK4" s="104"/>
      <c r="LNL4" s="104"/>
      <c r="LNM4" s="104"/>
      <c r="LNN4" s="104"/>
      <c r="LNO4" s="104"/>
      <c r="LNP4" s="104"/>
      <c r="LNQ4" s="104"/>
      <c r="LNR4" s="104"/>
      <c r="LNS4" s="104"/>
      <c r="LNT4" s="104"/>
      <c r="LNU4" s="104"/>
      <c r="LNV4" s="104"/>
      <c r="LNW4" s="104"/>
      <c r="LNX4" s="104"/>
      <c r="LNY4" s="104"/>
      <c r="LNZ4" s="104"/>
      <c r="LOA4" s="104"/>
      <c r="LOB4" s="104"/>
      <c r="LOC4" s="104"/>
      <c r="LOD4" s="104"/>
      <c r="LOE4" s="104"/>
      <c r="LOF4" s="104"/>
      <c r="LOG4" s="104"/>
      <c r="LOH4" s="104"/>
      <c r="LOI4" s="104"/>
      <c r="LOJ4" s="104"/>
      <c r="LOK4" s="104"/>
      <c r="LOL4" s="104"/>
      <c r="LOM4" s="104"/>
      <c r="LON4" s="104"/>
      <c r="LOO4" s="104"/>
      <c r="LOP4" s="104"/>
      <c r="LOQ4" s="104"/>
      <c r="LOR4" s="104"/>
      <c r="LOS4" s="104"/>
      <c r="LOT4" s="104"/>
      <c r="LOU4" s="104"/>
      <c r="LOV4" s="104"/>
      <c r="LOW4" s="104"/>
      <c r="LOX4" s="104"/>
      <c r="LOY4" s="104"/>
      <c r="LOZ4" s="104"/>
      <c r="LPA4" s="104"/>
      <c r="LPB4" s="104"/>
      <c r="LPC4" s="104"/>
      <c r="LPD4" s="104"/>
      <c r="LPE4" s="104"/>
      <c r="LPF4" s="104"/>
      <c r="LPG4" s="104"/>
      <c r="LPH4" s="104"/>
      <c r="LPI4" s="104"/>
      <c r="LPJ4" s="104"/>
      <c r="LPK4" s="104"/>
      <c r="LPL4" s="104"/>
      <c r="LPM4" s="104"/>
      <c r="LPN4" s="104"/>
      <c r="LPO4" s="104"/>
      <c r="LPP4" s="104"/>
      <c r="LPQ4" s="104"/>
      <c r="LPR4" s="104"/>
      <c r="LPS4" s="104"/>
      <c r="LPT4" s="104"/>
      <c r="LPU4" s="104"/>
      <c r="LPV4" s="104"/>
      <c r="LPW4" s="104"/>
      <c r="LPX4" s="104"/>
      <c r="LPY4" s="104"/>
      <c r="LPZ4" s="104"/>
      <c r="LQA4" s="104"/>
      <c r="LQB4" s="104"/>
      <c r="LQC4" s="104"/>
      <c r="LQD4" s="104"/>
      <c r="LQE4" s="104"/>
      <c r="LQF4" s="104"/>
      <c r="LQG4" s="104"/>
      <c r="LQH4" s="104"/>
      <c r="LQI4" s="104"/>
      <c r="LQJ4" s="104"/>
      <c r="LQK4" s="104"/>
      <c r="LQL4" s="104"/>
      <c r="LQM4" s="104"/>
      <c r="LQN4" s="104"/>
      <c r="LQO4" s="104"/>
      <c r="LQP4" s="104"/>
      <c r="LQQ4" s="104"/>
      <c r="LQR4" s="104"/>
      <c r="LQS4" s="104"/>
      <c r="LQT4" s="104"/>
      <c r="LQU4" s="104"/>
      <c r="LQV4" s="104"/>
      <c r="LQW4" s="104"/>
      <c r="LQX4" s="104"/>
      <c r="LQY4" s="104"/>
      <c r="LQZ4" s="104"/>
      <c r="LRA4" s="104"/>
      <c r="LRB4" s="104"/>
      <c r="LRC4" s="104"/>
      <c r="LRD4" s="104"/>
      <c r="LRE4" s="104"/>
      <c r="LRF4" s="104"/>
      <c r="LRG4" s="104"/>
      <c r="LRH4" s="104"/>
      <c r="LRI4" s="104"/>
      <c r="LRJ4" s="104"/>
      <c r="LRK4" s="104"/>
      <c r="LRL4" s="104"/>
      <c r="LRM4" s="104"/>
      <c r="LRN4" s="104"/>
      <c r="LRO4" s="104"/>
      <c r="LRP4" s="104"/>
      <c r="LRQ4" s="104"/>
      <c r="LRR4" s="104"/>
      <c r="LRS4" s="104"/>
      <c r="LRT4" s="104"/>
      <c r="LRU4" s="104"/>
      <c r="LRV4" s="104"/>
      <c r="LRW4" s="104"/>
      <c r="LRX4" s="104"/>
      <c r="LRY4" s="104"/>
      <c r="LRZ4" s="104"/>
      <c r="LSA4" s="104"/>
      <c r="LSB4" s="104"/>
      <c r="LSC4" s="104"/>
      <c r="LSD4" s="104"/>
      <c r="LSE4" s="104"/>
      <c r="LSF4" s="104"/>
      <c r="LSG4" s="104"/>
      <c r="LSH4" s="104"/>
      <c r="LSI4" s="104"/>
      <c r="LSJ4" s="104"/>
      <c r="LSK4" s="104"/>
      <c r="LSL4" s="104"/>
      <c r="LSM4" s="104"/>
      <c r="LSN4" s="104"/>
      <c r="LSO4" s="104"/>
      <c r="LSP4" s="104"/>
      <c r="LSQ4" s="104"/>
      <c r="LSR4" s="104"/>
      <c r="LSS4" s="104"/>
      <c r="LST4" s="104"/>
      <c r="LSU4" s="104"/>
      <c r="LSV4" s="104"/>
      <c r="LSW4" s="104"/>
      <c r="LSX4" s="104"/>
      <c r="LSY4" s="104"/>
      <c r="LSZ4" s="104"/>
      <c r="LTA4" s="104"/>
      <c r="LTB4" s="104"/>
      <c r="LTC4" s="104"/>
      <c r="LTD4" s="104"/>
      <c r="LTE4" s="104"/>
      <c r="LTF4" s="104"/>
      <c r="LTG4" s="104"/>
      <c r="LTH4" s="104"/>
      <c r="LTI4" s="104"/>
      <c r="LTJ4" s="104"/>
      <c r="LTK4" s="104"/>
      <c r="LTL4" s="104"/>
      <c r="LTM4" s="104"/>
      <c r="LTN4" s="104"/>
      <c r="LTO4" s="104"/>
      <c r="LTP4" s="104"/>
      <c r="LTQ4" s="104"/>
      <c r="LTR4" s="104"/>
      <c r="LTS4" s="104"/>
      <c r="LTT4" s="104"/>
      <c r="LTU4" s="104"/>
      <c r="LTV4" s="104"/>
      <c r="LTW4" s="104"/>
      <c r="LTX4" s="104"/>
      <c r="LTY4" s="104"/>
      <c r="LTZ4" s="104"/>
      <c r="LUA4" s="104"/>
      <c r="LUB4" s="104"/>
      <c r="LUC4" s="104"/>
      <c r="LUD4" s="104"/>
      <c r="LUE4" s="104"/>
      <c r="LUF4" s="104"/>
      <c r="LUG4" s="104"/>
      <c r="LUH4" s="104"/>
      <c r="LUI4" s="104"/>
      <c r="LUJ4" s="104"/>
      <c r="LUK4" s="104"/>
      <c r="LUL4" s="104"/>
      <c r="LUM4" s="104"/>
      <c r="LUN4" s="104"/>
      <c r="LUO4" s="104"/>
      <c r="LUP4" s="104"/>
      <c r="LUQ4" s="104"/>
      <c r="LUR4" s="104"/>
      <c r="LUS4" s="104"/>
      <c r="LUT4" s="104"/>
      <c r="LUU4" s="104"/>
      <c r="LUV4" s="104"/>
      <c r="LUW4" s="104"/>
      <c r="LUX4" s="104"/>
      <c r="LUY4" s="104"/>
      <c r="LUZ4" s="104"/>
      <c r="LVA4" s="104"/>
      <c r="LVB4" s="104"/>
      <c r="LVC4" s="104"/>
      <c r="LVD4" s="104"/>
      <c r="LVE4" s="104"/>
      <c r="LVF4" s="104"/>
      <c r="LVG4" s="104"/>
      <c r="LVH4" s="104"/>
      <c r="LVI4" s="104"/>
      <c r="LVJ4" s="104"/>
      <c r="LVK4" s="104"/>
      <c r="LVL4" s="104"/>
      <c r="LVM4" s="104"/>
      <c r="LVN4" s="104"/>
      <c r="LVO4" s="104"/>
      <c r="LVP4" s="104"/>
      <c r="LVQ4" s="104"/>
      <c r="LVR4" s="104"/>
      <c r="LVS4" s="104"/>
      <c r="LVT4" s="104"/>
      <c r="LVU4" s="104"/>
      <c r="LVV4" s="104"/>
      <c r="LVW4" s="104"/>
      <c r="LVX4" s="104"/>
      <c r="LVY4" s="104"/>
      <c r="LVZ4" s="104"/>
      <c r="LWA4" s="104"/>
      <c r="LWB4" s="104"/>
      <c r="LWC4" s="104"/>
      <c r="LWD4" s="104"/>
      <c r="LWE4" s="104"/>
      <c r="LWF4" s="104"/>
      <c r="LWG4" s="104"/>
      <c r="LWH4" s="104"/>
      <c r="LWI4" s="104"/>
      <c r="LWJ4" s="104"/>
      <c r="LWK4" s="104"/>
      <c r="LWL4" s="104"/>
      <c r="LWM4" s="104"/>
      <c r="LWN4" s="104"/>
      <c r="LWO4" s="104"/>
      <c r="LWP4" s="104"/>
      <c r="LWQ4" s="104"/>
      <c r="LWR4" s="104"/>
      <c r="LWS4" s="104"/>
      <c r="LWT4" s="104"/>
      <c r="LWU4" s="104"/>
      <c r="LWV4" s="104"/>
      <c r="LWW4" s="104"/>
      <c r="LWX4" s="104"/>
      <c r="LWY4" s="104"/>
      <c r="LWZ4" s="104"/>
      <c r="LXA4" s="104"/>
      <c r="LXB4" s="104"/>
      <c r="LXC4" s="104"/>
      <c r="LXD4" s="104"/>
      <c r="LXE4" s="104"/>
      <c r="LXF4" s="104"/>
      <c r="LXG4" s="104"/>
      <c r="LXH4" s="104"/>
      <c r="LXI4" s="104"/>
      <c r="LXJ4" s="104"/>
      <c r="LXK4" s="104"/>
      <c r="LXL4" s="104"/>
      <c r="LXM4" s="104"/>
      <c r="LXN4" s="104"/>
      <c r="LXO4" s="104"/>
      <c r="LXP4" s="104"/>
      <c r="LXQ4" s="104"/>
      <c r="LXR4" s="104"/>
      <c r="LXS4" s="104"/>
      <c r="LXT4" s="104"/>
      <c r="LXU4" s="104"/>
      <c r="LXV4" s="104"/>
      <c r="LXW4" s="104"/>
      <c r="LXX4" s="104"/>
      <c r="LXY4" s="104"/>
      <c r="LXZ4" s="104"/>
      <c r="LYA4" s="104"/>
      <c r="LYB4" s="104"/>
      <c r="LYC4" s="104"/>
      <c r="LYD4" s="104"/>
      <c r="LYE4" s="104"/>
      <c r="LYF4" s="104"/>
      <c r="LYG4" s="104"/>
      <c r="LYH4" s="104"/>
      <c r="LYI4" s="104"/>
      <c r="LYJ4" s="104"/>
      <c r="LYK4" s="104"/>
      <c r="LYL4" s="104"/>
      <c r="LYM4" s="104"/>
      <c r="LYN4" s="104"/>
      <c r="LYO4" s="104"/>
      <c r="LYP4" s="104"/>
      <c r="LYQ4" s="104"/>
      <c r="LYR4" s="104"/>
      <c r="LYS4" s="104"/>
      <c r="LYT4" s="104"/>
      <c r="LYU4" s="104"/>
      <c r="LYV4" s="104"/>
      <c r="LYW4" s="104"/>
      <c r="LYX4" s="104"/>
      <c r="LYY4" s="104"/>
      <c r="LYZ4" s="104"/>
      <c r="LZA4" s="104"/>
      <c r="LZB4" s="104"/>
      <c r="LZC4" s="104"/>
      <c r="LZD4" s="104"/>
      <c r="LZE4" s="104"/>
      <c r="LZF4" s="104"/>
      <c r="LZG4" s="104"/>
      <c r="LZH4" s="104"/>
      <c r="LZI4" s="104"/>
      <c r="LZJ4" s="104"/>
      <c r="LZK4" s="104"/>
      <c r="LZL4" s="104"/>
      <c r="LZM4" s="104"/>
      <c r="LZN4" s="104"/>
      <c r="LZO4" s="104"/>
      <c r="LZP4" s="104"/>
      <c r="LZQ4" s="104"/>
      <c r="LZR4" s="104"/>
      <c r="LZS4" s="104"/>
      <c r="LZT4" s="104"/>
      <c r="LZU4" s="104"/>
      <c r="LZV4" s="104"/>
      <c r="LZW4" s="104"/>
      <c r="LZX4" s="104"/>
      <c r="LZY4" s="104"/>
      <c r="LZZ4" s="104"/>
      <c r="MAA4" s="104"/>
      <c r="MAB4" s="104"/>
      <c r="MAC4" s="104"/>
      <c r="MAD4" s="104"/>
      <c r="MAE4" s="104"/>
      <c r="MAF4" s="104"/>
      <c r="MAG4" s="104"/>
      <c r="MAH4" s="104"/>
      <c r="MAI4" s="104"/>
      <c r="MAJ4" s="104"/>
      <c r="MAK4" s="104"/>
      <c r="MAL4" s="104"/>
      <c r="MAM4" s="104"/>
      <c r="MAN4" s="104"/>
      <c r="MAO4" s="104"/>
      <c r="MAP4" s="104"/>
      <c r="MAQ4" s="104"/>
      <c r="MAR4" s="104"/>
      <c r="MAS4" s="104"/>
      <c r="MAT4" s="104"/>
      <c r="MAU4" s="104"/>
      <c r="MAV4" s="104"/>
      <c r="MAW4" s="104"/>
      <c r="MAX4" s="104"/>
      <c r="MAY4" s="104"/>
      <c r="MAZ4" s="104"/>
      <c r="MBA4" s="104"/>
      <c r="MBB4" s="104"/>
      <c r="MBC4" s="104"/>
      <c r="MBD4" s="104"/>
      <c r="MBE4" s="104"/>
      <c r="MBF4" s="104"/>
      <c r="MBG4" s="104"/>
      <c r="MBH4" s="104"/>
      <c r="MBI4" s="104"/>
      <c r="MBJ4" s="104"/>
      <c r="MBK4" s="104"/>
      <c r="MBL4" s="104"/>
      <c r="MBM4" s="104"/>
      <c r="MBN4" s="104"/>
      <c r="MBO4" s="104"/>
      <c r="MBP4" s="104"/>
      <c r="MBQ4" s="104"/>
      <c r="MBR4" s="104"/>
      <c r="MBS4" s="104"/>
      <c r="MBT4" s="104"/>
      <c r="MBU4" s="104"/>
      <c r="MBV4" s="104"/>
      <c r="MBW4" s="104"/>
      <c r="MBX4" s="104"/>
      <c r="MBY4" s="104"/>
      <c r="MBZ4" s="104"/>
      <c r="MCA4" s="104"/>
      <c r="MCB4" s="104"/>
      <c r="MCC4" s="104"/>
      <c r="MCD4" s="104"/>
      <c r="MCE4" s="104"/>
      <c r="MCF4" s="104"/>
      <c r="MCG4" s="104"/>
      <c r="MCH4" s="104"/>
      <c r="MCI4" s="104"/>
      <c r="MCJ4" s="104"/>
      <c r="MCK4" s="104"/>
      <c r="MCL4" s="104"/>
      <c r="MCM4" s="104"/>
      <c r="MCN4" s="104"/>
      <c r="MCO4" s="104"/>
      <c r="MCP4" s="104"/>
      <c r="MCQ4" s="104"/>
      <c r="MCR4" s="104"/>
      <c r="MCS4" s="104"/>
      <c r="MCT4" s="104"/>
      <c r="MCU4" s="104"/>
      <c r="MCV4" s="104"/>
      <c r="MCW4" s="104"/>
      <c r="MCX4" s="104"/>
      <c r="MCY4" s="104"/>
      <c r="MCZ4" s="104"/>
      <c r="MDA4" s="104"/>
      <c r="MDB4" s="104"/>
      <c r="MDC4" s="104"/>
      <c r="MDD4" s="104"/>
      <c r="MDE4" s="104"/>
      <c r="MDF4" s="104"/>
      <c r="MDG4" s="104"/>
      <c r="MDH4" s="104"/>
      <c r="MDI4" s="104"/>
      <c r="MDJ4" s="104"/>
      <c r="MDK4" s="104"/>
      <c r="MDL4" s="104"/>
      <c r="MDM4" s="104"/>
      <c r="MDN4" s="104"/>
      <c r="MDO4" s="104"/>
      <c r="MDP4" s="104"/>
      <c r="MDQ4" s="104"/>
      <c r="MDR4" s="104"/>
      <c r="MDS4" s="104"/>
      <c r="MDT4" s="104"/>
      <c r="MDU4" s="104"/>
      <c r="MDV4" s="104"/>
      <c r="MDW4" s="104"/>
      <c r="MDX4" s="104"/>
      <c r="MDY4" s="104"/>
      <c r="MDZ4" s="104"/>
      <c r="MEA4" s="104"/>
      <c r="MEB4" s="104"/>
      <c r="MEC4" s="104"/>
      <c r="MED4" s="104"/>
      <c r="MEE4" s="104"/>
      <c r="MEF4" s="104"/>
      <c r="MEG4" s="104"/>
      <c r="MEH4" s="104"/>
      <c r="MEI4" s="104"/>
      <c r="MEJ4" s="104"/>
      <c r="MEK4" s="104"/>
      <c r="MEL4" s="104"/>
      <c r="MEM4" s="104"/>
      <c r="MEN4" s="104"/>
      <c r="MEO4" s="104"/>
      <c r="MEP4" s="104"/>
      <c r="MEQ4" s="104"/>
      <c r="MER4" s="104"/>
      <c r="MES4" s="104"/>
      <c r="MET4" s="104"/>
      <c r="MEU4" s="104"/>
      <c r="MEV4" s="104"/>
      <c r="MEW4" s="104"/>
      <c r="MEX4" s="104"/>
      <c r="MEY4" s="104"/>
      <c r="MEZ4" s="104"/>
      <c r="MFA4" s="104"/>
      <c r="MFB4" s="104"/>
      <c r="MFC4" s="104"/>
      <c r="MFD4" s="104"/>
      <c r="MFE4" s="104"/>
      <c r="MFF4" s="104"/>
      <c r="MFG4" s="104"/>
      <c r="MFH4" s="104"/>
      <c r="MFI4" s="104"/>
      <c r="MFJ4" s="104"/>
      <c r="MFK4" s="104"/>
      <c r="MFL4" s="104"/>
      <c r="MFM4" s="104"/>
      <c r="MFN4" s="104"/>
      <c r="MFO4" s="104"/>
      <c r="MFP4" s="104"/>
      <c r="MFQ4" s="104"/>
      <c r="MFR4" s="104"/>
      <c r="MFS4" s="104"/>
      <c r="MFT4" s="104"/>
      <c r="MFU4" s="104"/>
      <c r="MFV4" s="104"/>
      <c r="MFW4" s="104"/>
      <c r="MFX4" s="104"/>
      <c r="MFY4" s="104"/>
      <c r="MFZ4" s="104"/>
      <c r="MGA4" s="104"/>
      <c r="MGB4" s="104"/>
      <c r="MGC4" s="104"/>
      <c r="MGD4" s="104"/>
      <c r="MGE4" s="104"/>
      <c r="MGF4" s="104"/>
      <c r="MGG4" s="104"/>
      <c r="MGH4" s="104"/>
      <c r="MGI4" s="104"/>
      <c r="MGJ4" s="104"/>
      <c r="MGK4" s="104"/>
      <c r="MGL4" s="104"/>
      <c r="MGM4" s="104"/>
      <c r="MGN4" s="104"/>
      <c r="MGO4" s="104"/>
      <c r="MGP4" s="104"/>
      <c r="MGQ4" s="104"/>
      <c r="MGR4" s="104"/>
      <c r="MGS4" s="104"/>
      <c r="MGT4" s="104"/>
      <c r="MGU4" s="104"/>
      <c r="MGV4" s="104"/>
      <c r="MGW4" s="104"/>
      <c r="MGX4" s="104"/>
      <c r="MGY4" s="104"/>
      <c r="MGZ4" s="104"/>
      <c r="MHA4" s="104"/>
      <c r="MHB4" s="104"/>
      <c r="MHC4" s="104"/>
      <c r="MHD4" s="104"/>
      <c r="MHE4" s="104"/>
      <c r="MHF4" s="104"/>
      <c r="MHG4" s="104"/>
      <c r="MHH4" s="104"/>
      <c r="MHI4" s="104"/>
      <c r="MHJ4" s="104"/>
      <c r="MHK4" s="104"/>
      <c r="MHL4" s="104"/>
      <c r="MHM4" s="104"/>
      <c r="MHN4" s="104"/>
      <c r="MHO4" s="104"/>
      <c r="MHP4" s="104"/>
      <c r="MHQ4" s="104"/>
      <c r="MHR4" s="104"/>
      <c r="MHS4" s="104"/>
      <c r="MHT4" s="104"/>
      <c r="MHU4" s="104"/>
      <c r="MHV4" s="104"/>
      <c r="MHW4" s="104"/>
      <c r="MHX4" s="104"/>
      <c r="MHY4" s="104"/>
      <c r="MHZ4" s="104"/>
      <c r="MIA4" s="104"/>
      <c r="MIB4" s="104"/>
      <c r="MIC4" s="104"/>
      <c r="MID4" s="104"/>
      <c r="MIE4" s="104"/>
      <c r="MIF4" s="104"/>
      <c r="MIG4" s="104"/>
      <c r="MIH4" s="104"/>
      <c r="MII4" s="104"/>
      <c r="MIJ4" s="104"/>
      <c r="MIK4" s="104"/>
      <c r="MIL4" s="104"/>
      <c r="MIM4" s="104"/>
      <c r="MIN4" s="104"/>
      <c r="MIO4" s="104"/>
      <c r="MIP4" s="104"/>
      <c r="MIQ4" s="104"/>
      <c r="MIR4" s="104"/>
      <c r="MIS4" s="104"/>
      <c r="MIT4" s="104"/>
      <c r="MIU4" s="104"/>
      <c r="MIV4" s="104"/>
      <c r="MIW4" s="104"/>
      <c r="MIX4" s="104"/>
      <c r="MIY4" s="104"/>
      <c r="MIZ4" s="104"/>
      <c r="MJA4" s="104"/>
      <c r="MJB4" s="104"/>
      <c r="MJC4" s="104"/>
      <c r="MJD4" s="104"/>
      <c r="MJE4" s="104"/>
      <c r="MJF4" s="104"/>
      <c r="MJG4" s="104"/>
      <c r="MJH4" s="104"/>
      <c r="MJI4" s="104"/>
      <c r="MJJ4" s="104"/>
      <c r="MJK4" s="104"/>
      <c r="MJL4" s="104"/>
      <c r="MJM4" s="104"/>
      <c r="MJN4" s="104"/>
      <c r="MJO4" s="104"/>
      <c r="MJP4" s="104"/>
      <c r="MJQ4" s="104"/>
      <c r="MJR4" s="104"/>
      <c r="MJS4" s="104"/>
      <c r="MJT4" s="104"/>
      <c r="MJU4" s="104"/>
      <c r="MJV4" s="104"/>
      <c r="MJW4" s="104"/>
      <c r="MJX4" s="104"/>
      <c r="MJY4" s="104"/>
      <c r="MJZ4" s="104"/>
      <c r="MKA4" s="104"/>
      <c r="MKB4" s="104"/>
      <c r="MKC4" s="104"/>
      <c r="MKD4" s="104"/>
      <c r="MKE4" s="104"/>
      <c r="MKF4" s="104"/>
      <c r="MKG4" s="104"/>
      <c r="MKH4" s="104"/>
      <c r="MKI4" s="104"/>
      <c r="MKJ4" s="104"/>
      <c r="MKK4" s="104"/>
      <c r="MKL4" s="104"/>
      <c r="MKM4" s="104"/>
      <c r="MKN4" s="104"/>
      <c r="MKO4" s="104"/>
      <c r="MKP4" s="104"/>
      <c r="MKQ4" s="104"/>
      <c r="MKR4" s="104"/>
      <c r="MKS4" s="104"/>
      <c r="MKT4" s="104"/>
      <c r="MKU4" s="104"/>
      <c r="MKV4" s="104"/>
      <c r="MKW4" s="104"/>
      <c r="MKX4" s="104"/>
      <c r="MKY4" s="104"/>
      <c r="MKZ4" s="104"/>
      <c r="MLA4" s="104"/>
      <c r="MLB4" s="104"/>
      <c r="MLC4" s="104"/>
      <c r="MLD4" s="104"/>
      <c r="MLE4" s="104"/>
      <c r="MLF4" s="104"/>
      <c r="MLG4" s="104"/>
      <c r="MLH4" s="104"/>
      <c r="MLI4" s="104"/>
      <c r="MLJ4" s="104"/>
      <c r="MLK4" s="104"/>
      <c r="MLL4" s="104"/>
      <c r="MLM4" s="104"/>
      <c r="MLN4" s="104"/>
      <c r="MLO4" s="104"/>
      <c r="MLP4" s="104"/>
      <c r="MLQ4" s="104"/>
      <c r="MLR4" s="104"/>
      <c r="MLS4" s="104"/>
      <c r="MLT4" s="104"/>
      <c r="MLU4" s="104"/>
      <c r="MLV4" s="104"/>
      <c r="MLW4" s="104"/>
      <c r="MLX4" s="104"/>
      <c r="MLY4" s="104"/>
      <c r="MLZ4" s="104"/>
      <c r="MMA4" s="104"/>
      <c r="MMB4" s="104"/>
      <c r="MMC4" s="104"/>
      <c r="MMD4" s="104"/>
      <c r="MME4" s="104"/>
      <c r="MMF4" s="104"/>
      <c r="MMG4" s="104"/>
      <c r="MMH4" s="104"/>
      <c r="MMI4" s="104"/>
      <c r="MMJ4" s="104"/>
      <c r="MMK4" s="104"/>
      <c r="MML4" s="104"/>
      <c r="MMM4" s="104"/>
      <c r="MMN4" s="104"/>
      <c r="MMO4" s="104"/>
      <c r="MMP4" s="104"/>
      <c r="MMQ4" s="104"/>
      <c r="MMR4" s="104"/>
      <c r="MMS4" s="104"/>
      <c r="MMT4" s="104"/>
      <c r="MMU4" s="104"/>
      <c r="MMV4" s="104"/>
      <c r="MMW4" s="104"/>
      <c r="MMX4" s="104"/>
      <c r="MMY4" s="104"/>
      <c r="MMZ4" s="104"/>
      <c r="MNA4" s="104"/>
      <c r="MNB4" s="104"/>
      <c r="MNC4" s="104"/>
      <c r="MND4" s="104"/>
      <c r="MNE4" s="104"/>
      <c r="MNF4" s="104"/>
      <c r="MNG4" s="104"/>
      <c r="MNH4" s="104"/>
      <c r="MNI4" s="104"/>
      <c r="MNJ4" s="104"/>
      <c r="MNK4" s="104"/>
      <c r="MNL4" s="104"/>
      <c r="MNM4" s="104"/>
      <c r="MNN4" s="104"/>
      <c r="MNO4" s="104"/>
      <c r="MNP4" s="104"/>
      <c r="MNQ4" s="104"/>
      <c r="MNR4" s="104"/>
      <c r="MNS4" s="104"/>
      <c r="MNT4" s="104"/>
      <c r="MNU4" s="104"/>
      <c r="MNV4" s="104"/>
      <c r="MNW4" s="104"/>
      <c r="MNX4" s="104"/>
      <c r="MNY4" s="104"/>
      <c r="MNZ4" s="104"/>
      <c r="MOA4" s="104"/>
      <c r="MOB4" s="104"/>
      <c r="MOC4" s="104"/>
      <c r="MOD4" s="104"/>
      <c r="MOE4" s="104"/>
      <c r="MOF4" s="104"/>
      <c r="MOG4" s="104"/>
      <c r="MOH4" s="104"/>
      <c r="MOI4" s="104"/>
      <c r="MOJ4" s="104"/>
      <c r="MOK4" s="104"/>
      <c r="MOL4" s="104"/>
      <c r="MOM4" s="104"/>
      <c r="MON4" s="104"/>
      <c r="MOO4" s="104"/>
      <c r="MOP4" s="104"/>
      <c r="MOQ4" s="104"/>
      <c r="MOR4" s="104"/>
      <c r="MOS4" s="104"/>
      <c r="MOT4" s="104"/>
      <c r="MOU4" s="104"/>
      <c r="MOV4" s="104"/>
      <c r="MOW4" s="104"/>
      <c r="MOX4" s="104"/>
      <c r="MOY4" s="104"/>
      <c r="MOZ4" s="104"/>
      <c r="MPA4" s="104"/>
      <c r="MPB4" s="104"/>
      <c r="MPC4" s="104"/>
      <c r="MPD4" s="104"/>
      <c r="MPE4" s="104"/>
      <c r="MPF4" s="104"/>
      <c r="MPG4" s="104"/>
      <c r="MPH4" s="104"/>
      <c r="MPI4" s="104"/>
      <c r="MPJ4" s="104"/>
      <c r="MPK4" s="104"/>
      <c r="MPL4" s="104"/>
      <c r="MPM4" s="104"/>
      <c r="MPN4" s="104"/>
      <c r="MPO4" s="104"/>
      <c r="MPP4" s="104"/>
      <c r="MPQ4" s="104"/>
      <c r="MPR4" s="104"/>
      <c r="MPS4" s="104"/>
      <c r="MPT4" s="104"/>
      <c r="MPU4" s="104"/>
      <c r="MPV4" s="104"/>
      <c r="MPW4" s="104"/>
      <c r="MPX4" s="104"/>
      <c r="MPY4" s="104"/>
      <c r="MPZ4" s="104"/>
      <c r="MQA4" s="104"/>
      <c r="MQB4" s="104"/>
      <c r="MQC4" s="104"/>
      <c r="MQD4" s="104"/>
      <c r="MQE4" s="104"/>
      <c r="MQF4" s="104"/>
      <c r="MQG4" s="104"/>
      <c r="MQH4" s="104"/>
      <c r="MQI4" s="104"/>
      <c r="MQJ4" s="104"/>
      <c r="MQK4" s="104"/>
      <c r="MQL4" s="104"/>
      <c r="MQM4" s="104"/>
      <c r="MQN4" s="104"/>
      <c r="MQO4" s="104"/>
      <c r="MQP4" s="104"/>
      <c r="MQQ4" s="104"/>
      <c r="MQR4" s="104"/>
      <c r="MQS4" s="104"/>
      <c r="MQT4" s="104"/>
      <c r="MQU4" s="104"/>
      <c r="MQV4" s="104"/>
      <c r="MQW4" s="104"/>
      <c r="MQX4" s="104"/>
      <c r="MQY4" s="104"/>
      <c r="MQZ4" s="104"/>
      <c r="MRA4" s="104"/>
      <c r="MRB4" s="104"/>
      <c r="MRC4" s="104"/>
      <c r="MRD4" s="104"/>
      <c r="MRE4" s="104"/>
      <c r="MRF4" s="104"/>
      <c r="MRG4" s="104"/>
      <c r="MRH4" s="104"/>
      <c r="MRI4" s="104"/>
      <c r="MRJ4" s="104"/>
      <c r="MRK4" s="104"/>
      <c r="MRL4" s="104"/>
      <c r="MRM4" s="104"/>
      <c r="MRN4" s="104"/>
      <c r="MRO4" s="104"/>
      <c r="MRP4" s="104"/>
      <c r="MRQ4" s="104"/>
      <c r="MRR4" s="104"/>
      <c r="MRS4" s="104"/>
      <c r="MRT4" s="104"/>
      <c r="MRU4" s="104"/>
      <c r="MRV4" s="104"/>
      <c r="MRW4" s="104"/>
      <c r="MRX4" s="104"/>
      <c r="MRY4" s="104"/>
      <c r="MRZ4" s="104"/>
      <c r="MSA4" s="104"/>
      <c r="MSB4" s="104"/>
      <c r="MSC4" s="104"/>
      <c r="MSD4" s="104"/>
      <c r="MSE4" s="104"/>
      <c r="MSF4" s="104"/>
      <c r="MSG4" s="104"/>
      <c r="MSH4" s="104"/>
      <c r="MSI4" s="104"/>
      <c r="MSJ4" s="104"/>
      <c r="MSK4" s="104"/>
      <c r="MSL4" s="104"/>
      <c r="MSM4" s="104"/>
      <c r="MSN4" s="104"/>
      <c r="MSO4" s="104"/>
      <c r="MSP4" s="104"/>
      <c r="MSQ4" s="104"/>
      <c r="MSR4" s="104"/>
      <c r="MSS4" s="104"/>
      <c r="MST4" s="104"/>
      <c r="MSU4" s="104"/>
      <c r="MSV4" s="104"/>
      <c r="MSW4" s="104"/>
      <c r="MSX4" s="104"/>
      <c r="MSY4" s="104"/>
      <c r="MSZ4" s="104"/>
      <c r="MTA4" s="104"/>
      <c r="MTB4" s="104"/>
      <c r="MTC4" s="104"/>
      <c r="MTD4" s="104"/>
      <c r="MTE4" s="104"/>
      <c r="MTF4" s="104"/>
      <c r="MTG4" s="104"/>
      <c r="MTH4" s="104"/>
      <c r="MTI4" s="104"/>
      <c r="MTJ4" s="104"/>
      <c r="MTK4" s="104"/>
      <c r="MTL4" s="104"/>
      <c r="MTM4" s="104"/>
      <c r="MTN4" s="104"/>
      <c r="MTO4" s="104"/>
      <c r="MTP4" s="104"/>
      <c r="MTQ4" s="104"/>
      <c r="MTR4" s="104"/>
      <c r="MTS4" s="104"/>
      <c r="MTT4" s="104"/>
      <c r="MTU4" s="104"/>
      <c r="MTV4" s="104"/>
      <c r="MTW4" s="104"/>
      <c r="MTX4" s="104"/>
      <c r="MTY4" s="104"/>
      <c r="MTZ4" s="104"/>
      <c r="MUA4" s="104"/>
      <c r="MUB4" s="104"/>
      <c r="MUC4" s="104"/>
      <c r="MUD4" s="104"/>
      <c r="MUE4" s="104"/>
      <c r="MUF4" s="104"/>
      <c r="MUG4" s="104"/>
      <c r="MUH4" s="104"/>
      <c r="MUI4" s="104"/>
      <c r="MUJ4" s="104"/>
      <c r="MUK4" s="104"/>
      <c r="MUL4" s="104"/>
      <c r="MUM4" s="104"/>
      <c r="MUN4" s="104"/>
      <c r="MUO4" s="104"/>
      <c r="MUP4" s="104"/>
      <c r="MUQ4" s="104"/>
      <c r="MUR4" s="104"/>
      <c r="MUS4" s="104"/>
      <c r="MUT4" s="104"/>
      <c r="MUU4" s="104"/>
      <c r="MUV4" s="104"/>
      <c r="MUW4" s="104"/>
      <c r="MUX4" s="104"/>
      <c r="MUY4" s="104"/>
      <c r="MUZ4" s="104"/>
      <c r="MVA4" s="104"/>
      <c r="MVB4" s="104"/>
      <c r="MVC4" s="104"/>
      <c r="MVD4" s="104"/>
      <c r="MVE4" s="104"/>
      <c r="MVF4" s="104"/>
      <c r="MVG4" s="104"/>
      <c r="MVH4" s="104"/>
      <c r="MVI4" s="104"/>
      <c r="MVJ4" s="104"/>
      <c r="MVK4" s="104"/>
      <c r="MVL4" s="104"/>
      <c r="MVM4" s="104"/>
      <c r="MVN4" s="104"/>
      <c r="MVO4" s="104"/>
      <c r="MVP4" s="104"/>
      <c r="MVQ4" s="104"/>
      <c r="MVR4" s="104"/>
      <c r="MVS4" s="104"/>
      <c r="MVT4" s="104"/>
      <c r="MVU4" s="104"/>
      <c r="MVV4" s="104"/>
      <c r="MVW4" s="104"/>
      <c r="MVX4" s="104"/>
      <c r="MVY4" s="104"/>
      <c r="MVZ4" s="104"/>
      <c r="MWA4" s="104"/>
      <c r="MWB4" s="104"/>
      <c r="MWC4" s="104"/>
      <c r="MWD4" s="104"/>
      <c r="MWE4" s="104"/>
      <c r="MWF4" s="104"/>
      <c r="MWG4" s="104"/>
      <c r="MWH4" s="104"/>
      <c r="MWI4" s="104"/>
      <c r="MWJ4" s="104"/>
      <c r="MWK4" s="104"/>
      <c r="MWL4" s="104"/>
      <c r="MWM4" s="104"/>
      <c r="MWN4" s="104"/>
      <c r="MWO4" s="104"/>
      <c r="MWP4" s="104"/>
      <c r="MWQ4" s="104"/>
      <c r="MWR4" s="104"/>
      <c r="MWS4" s="104"/>
      <c r="MWT4" s="104"/>
      <c r="MWU4" s="104"/>
      <c r="MWV4" s="104"/>
      <c r="MWW4" s="104"/>
      <c r="MWX4" s="104"/>
      <c r="MWY4" s="104"/>
      <c r="MWZ4" s="104"/>
      <c r="MXA4" s="104"/>
      <c r="MXB4" s="104"/>
      <c r="MXC4" s="104"/>
      <c r="MXD4" s="104"/>
      <c r="MXE4" s="104"/>
      <c r="MXF4" s="104"/>
      <c r="MXG4" s="104"/>
      <c r="MXH4" s="104"/>
      <c r="MXI4" s="104"/>
      <c r="MXJ4" s="104"/>
      <c r="MXK4" s="104"/>
      <c r="MXL4" s="104"/>
      <c r="MXM4" s="104"/>
      <c r="MXN4" s="104"/>
      <c r="MXO4" s="104"/>
      <c r="MXP4" s="104"/>
      <c r="MXQ4" s="104"/>
      <c r="MXR4" s="104"/>
      <c r="MXS4" s="104"/>
      <c r="MXT4" s="104"/>
      <c r="MXU4" s="104"/>
      <c r="MXV4" s="104"/>
      <c r="MXW4" s="104"/>
      <c r="MXX4" s="104"/>
      <c r="MXY4" s="104"/>
      <c r="MXZ4" s="104"/>
      <c r="MYA4" s="104"/>
      <c r="MYB4" s="104"/>
      <c r="MYC4" s="104"/>
      <c r="MYD4" s="104"/>
      <c r="MYE4" s="104"/>
      <c r="MYF4" s="104"/>
      <c r="MYG4" s="104"/>
      <c r="MYH4" s="104"/>
      <c r="MYI4" s="104"/>
      <c r="MYJ4" s="104"/>
      <c r="MYK4" s="104"/>
      <c r="MYL4" s="104"/>
      <c r="MYM4" s="104"/>
      <c r="MYN4" s="104"/>
      <c r="MYO4" s="104"/>
      <c r="MYP4" s="104"/>
      <c r="MYQ4" s="104"/>
      <c r="MYR4" s="104"/>
      <c r="MYS4" s="104"/>
      <c r="MYT4" s="104"/>
      <c r="MYU4" s="104"/>
      <c r="MYV4" s="104"/>
      <c r="MYW4" s="104"/>
      <c r="MYX4" s="104"/>
      <c r="MYY4" s="104"/>
      <c r="MYZ4" s="104"/>
      <c r="MZA4" s="104"/>
      <c r="MZB4" s="104"/>
      <c r="MZC4" s="104"/>
      <c r="MZD4" s="104"/>
      <c r="MZE4" s="104"/>
      <c r="MZF4" s="104"/>
      <c r="MZG4" s="104"/>
      <c r="MZH4" s="104"/>
      <c r="MZI4" s="104"/>
      <c r="MZJ4" s="104"/>
      <c r="MZK4" s="104"/>
      <c r="MZL4" s="104"/>
      <c r="MZM4" s="104"/>
      <c r="MZN4" s="104"/>
      <c r="MZO4" s="104"/>
      <c r="MZP4" s="104"/>
      <c r="MZQ4" s="104"/>
      <c r="MZR4" s="104"/>
      <c r="MZS4" s="104"/>
      <c r="MZT4" s="104"/>
      <c r="MZU4" s="104"/>
      <c r="MZV4" s="104"/>
      <c r="MZW4" s="104"/>
      <c r="MZX4" s="104"/>
      <c r="MZY4" s="104"/>
      <c r="MZZ4" s="104"/>
      <c r="NAA4" s="104"/>
      <c r="NAB4" s="104"/>
      <c r="NAC4" s="104"/>
      <c r="NAD4" s="104"/>
      <c r="NAE4" s="104"/>
      <c r="NAF4" s="104"/>
      <c r="NAG4" s="104"/>
      <c r="NAH4" s="104"/>
      <c r="NAI4" s="104"/>
      <c r="NAJ4" s="104"/>
      <c r="NAK4" s="104"/>
      <c r="NAL4" s="104"/>
      <c r="NAM4" s="104"/>
      <c r="NAN4" s="104"/>
      <c r="NAO4" s="104"/>
      <c r="NAP4" s="104"/>
      <c r="NAQ4" s="104"/>
      <c r="NAR4" s="104"/>
      <c r="NAS4" s="104"/>
      <c r="NAT4" s="104"/>
      <c r="NAU4" s="104"/>
      <c r="NAV4" s="104"/>
      <c r="NAW4" s="104"/>
      <c r="NAX4" s="104"/>
      <c r="NAY4" s="104"/>
      <c r="NAZ4" s="104"/>
      <c r="NBA4" s="104"/>
      <c r="NBB4" s="104"/>
      <c r="NBC4" s="104"/>
      <c r="NBD4" s="104"/>
      <c r="NBE4" s="104"/>
      <c r="NBF4" s="104"/>
      <c r="NBG4" s="104"/>
      <c r="NBH4" s="104"/>
      <c r="NBI4" s="104"/>
      <c r="NBJ4" s="104"/>
      <c r="NBK4" s="104"/>
      <c r="NBL4" s="104"/>
      <c r="NBM4" s="104"/>
      <c r="NBN4" s="104"/>
      <c r="NBO4" s="104"/>
      <c r="NBP4" s="104"/>
      <c r="NBQ4" s="104"/>
      <c r="NBR4" s="104"/>
      <c r="NBS4" s="104"/>
      <c r="NBT4" s="104"/>
      <c r="NBU4" s="104"/>
      <c r="NBV4" s="104"/>
      <c r="NBW4" s="104"/>
      <c r="NBX4" s="104"/>
      <c r="NBY4" s="104"/>
      <c r="NBZ4" s="104"/>
      <c r="NCA4" s="104"/>
      <c r="NCB4" s="104"/>
      <c r="NCC4" s="104"/>
      <c r="NCD4" s="104"/>
      <c r="NCE4" s="104"/>
      <c r="NCF4" s="104"/>
      <c r="NCG4" s="104"/>
      <c r="NCH4" s="104"/>
      <c r="NCI4" s="104"/>
      <c r="NCJ4" s="104"/>
      <c r="NCK4" s="104"/>
      <c r="NCL4" s="104"/>
      <c r="NCM4" s="104"/>
      <c r="NCN4" s="104"/>
      <c r="NCO4" s="104"/>
      <c r="NCP4" s="104"/>
      <c r="NCQ4" s="104"/>
      <c r="NCR4" s="104"/>
      <c r="NCS4" s="104"/>
      <c r="NCT4" s="104"/>
      <c r="NCU4" s="104"/>
      <c r="NCV4" s="104"/>
      <c r="NCW4" s="104"/>
      <c r="NCX4" s="104"/>
      <c r="NCY4" s="104"/>
      <c r="NCZ4" s="104"/>
      <c r="NDA4" s="104"/>
      <c r="NDB4" s="104"/>
      <c r="NDC4" s="104"/>
      <c r="NDD4" s="104"/>
      <c r="NDE4" s="104"/>
      <c r="NDF4" s="104"/>
      <c r="NDG4" s="104"/>
      <c r="NDH4" s="104"/>
      <c r="NDI4" s="104"/>
      <c r="NDJ4" s="104"/>
      <c r="NDK4" s="104"/>
      <c r="NDL4" s="104"/>
      <c r="NDM4" s="104"/>
      <c r="NDN4" s="104"/>
      <c r="NDO4" s="104"/>
      <c r="NDP4" s="104"/>
      <c r="NDQ4" s="104"/>
      <c r="NDR4" s="104"/>
      <c r="NDS4" s="104"/>
      <c r="NDT4" s="104"/>
      <c r="NDU4" s="104"/>
      <c r="NDV4" s="104"/>
      <c r="NDW4" s="104"/>
      <c r="NDX4" s="104"/>
      <c r="NDY4" s="104"/>
      <c r="NDZ4" s="104"/>
      <c r="NEA4" s="104"/>
      <c r="NEB4" s="104"/>
      <c r="NEC4" s="104"/>
      <c r="NED4" s="104"/>
      <c r="NEE4" s="104"/>
      <c r="NEF4" s="104"/>
      <c r="NEG4" s="104"/>
      <c r="NEH4" s="104"/>
      <c r="NEI4" s="104"/>
      <c r="NEJ4" s="104"/>
      <c r="NEK4" s="104"/>
      <c r="NEL4" s="104"/>
      <c r="NEM4" s="104"/>
      <c r="NEN4" s="104"/>
      <c r="NEO4" s="104"/>
      <c r="NEP4" s="104"/>
      <c r="NEQ4" s="104"/>
      <c r="NER4" s="104"/>
      <c r="NES4" s="104"/>
      <c r="NET4" s="104"/>
      <c r="NEU4" s="104"/>
      <c r="NEV4" s="104"/>
      <c r="NEW4" s="104"/>
      <c r="NEX4" s="104"/>
      <c r="NEY4" s="104"/>
      <c r="NEZ4" s="104"/>
      <c r="NFA4" s="104"/>
      <c r="NFB4" s="104"/>
      <c r="NFC4" s="104"/>
      <c r="NFD4" s="104"/>
      <c r="NFE4" s="104"/>
      <c r="NFF4" s="104"/>
      <c r="NFG4" s="104"/>
      <c r="NFH4" s="104"/>
      <c r="NFI4" s="104"/>
      <c r="NFJ4" s="104"/>
      <c r="NFK4" s="104"/>
      <c r="NFL4" s="104"/>
      <c r="NFM4" s="104"/>
      <c r="NFN4" s="104"/>
      <c r="NFO4" s="104"/>
      <c r="NFP4" s="104"/>
      <c r="NFQ4" s="104"/>
      <c r="NFR4" s="104"/>
      <c r="NFS4" s="104"/>
      <c r="NFT4" s="104"/>
      <c r="NFU4" s="104"/>
      <c r="NFV4" s="104"/>
      <c r="NFW4" s="104"/>
      <c r="NFX4" s="104"/>
      <c r="NFY4" s="104"/>
      <c r="NFZ4" s="104"/>
      <c r="NGA4" s="104"/>
      <c r="NGB4" s="104"/>
      <c r="NGC4" s="104"/>
      <c r="NGD4" s="104"/>
      <c r="NGE4" s="104"/>
      <c r="NGF4" s="104"/>
      <c r="NGG4" s="104"/>
      <c r="NGH4" s="104"/>
      <c r="NGI4" s="104"/>
      <c r="NGJ4" s="104"/>
      <c r="NGK4" s="104"/>
      <c r="NGL4" s="104"/>
      <c r="NGM4" s="104"/>
      <c r="NGN4" s="104"/>
      <c r="NGO4" s="104"/>
      <c r="NGP4" s="104"/>
      <c r="NGQ4" s="104"/>
      <c r="NGR4" s="104"/>
      <c r="NGS4" s="104"/>
      <c r="NGT4" s="104"/>
      <c r="NGU4" s="104"/>
      <c r="NGV4" s="104"/>
      <c r="NGW4" s="104"/>
      <c r="NGX4" s="104"/>
      <c r="NGY4" s="104"/>
      <c r="NGZ4" s="104"/>
      <c r="NHA4" s="104"/>
      <c r="NHB4" s="104"/>
      <c r="NHC4" s="104"/>
      <c r="NHD4" s="104"/>
      <c r="NHE4" s="104"/>
      <c r="NHF4" s="104"/>
      <c r="NHG4" s="104"/>
      <c r="NHH4" s="104"/>
      <c r="NHI4" s="104"/>
      <c r="NHJ4" s="104"/>
      <c r="NHK4" s="104"/>
      <c r="NHL4" s="104"/>
      <c r="NHM4" s="104"/>
      <c r="NHN4" s="104"/>
      <c r="NHO4" s="104"/>
      <c r="NHP4" s="104"/>
      <c r="NHQ4" s="104"/>
      <c r="NHR4" s="104"/>
      <c r="NHS4" s="104"/>
      <c r="NHT4" s="104"/>
      <c r="NHU4" s="104"/>
      <c r="NHV4" s="104"/>
      <c r="NHW4" s="104"/>
      <c r="NHX4" s="104"/>
      <c r="NHY4" s="104"/>
      <c r="NHZ4" s="104"/>
      <c r="NIA4" s="104"/>
      <c r="NIB4" s="104"/>
      <c r="NIC4" s="104"/>
      <c r="NID4" s="104"/>
      <c r="NIE4" s="104"/>
      <c r="NIF4" s="104"/>
      <c r="NIG4" s="104"/>
      <c r="NIH4" s="104"/>
      <c r="NII4" s="104"/>
      <c r="NIJ4" s="104"/>
      <c r="NIK4" s="104"/>
      <c r="NIL4" s="104"/>
      <c r="NIM4" s="104"/>
      <c r="NIN4" s="104"/>
      <c r="NIO4" s="104"/>
      <c r="NIP4" s="104"/>
      <c r="NIQ4" s="104"/>
      <c r="NIR4" s="104"/>
      <c r="NIS4" s="104"/>
      <c r="NIT4" s="104"/>
      <c r="NIU4" s="104"/>
      <c r="NIV4" s="104"/>
      <c r="NIW4" s="104"/>
      <c r="NIX4" s="104"/>
      <c r="NIY4" s="104"/>
      <c r="NIZ4" s="104"/>
      <c r="NJA4" s="104"/>
      <c r="NJB4" s="104"/>
      <c r="NJC4" s="104"/>
      <c r="NJD4" s="104"/>
      <c r="NJE4" s="104"/>
      <c r="NJF4" s="104"/>
      <c r="NJG4" s="104"/>
      <c r="NJH4" s="104"/>
      <c r="NJI4" s="104"/>
      <c r="NJJ4" s="104"/>
      <c r="NJK4" s="104"/>
      <c r="NJL4" s="104"/>
      <c r="NJM4" s="104"/>
      <c r="NJN4" s="104"/>
      <c r="NJO4" s="104"/>
      <c r="NJP4" s="104"/>
      <c r="NJQ4" s="104"/>
      <c r="NJR4" s="104"/>
      <c r="NJS4" s="104"/>
      <c r="NJT4" s="104"/>
      <c r="NJU4" s="104"/>
      <c r="NJV4" s="104"/>
      <c r="NJW4" s="104"/>
      <c r="NJX4" s="104"/>
      <c r="NJY4" s="104"/>
      <c r="NJZ4" s="104"/>
      <c r="NKA4" s="104"/>
      <c r="NKB4" s="104"/>
      <c r="NKC4" s="104"/>
      <c r="NKD4" s="104"/>
      <c r="NKE4" s="104"/>
      <c r="NKF4" s="104"/>
      <c r="NKG4" s="104"/>
      <c r="NKH4" s="104"/>
      <c r="NKI4" s="104"/>
      <c r="NKJ4" s="104"/>
      <c r="NKK4" s="104"/>
      <c r="NKL4" s="104"/>
      <c r="NKM4" s="104"/>
      <c r="NKN4" s="104"/>
      <c r="NKO4" s="104"/>
      <c r="NKP4" s="104"/>
      <c r="NKQ4" s="104"/>
      <c r="NKR4" s="104"/>
      <c r="NKS4" s="104"/>
      <c r="NKT4" s="104"/>
      <c r="NKU4" s="104"/>
      <c r="NKV4" s="104"/>
      <c r="NKW4" s="104"/>
      <c r="NKX4" s="104"/>
      <c r="NKY4" s="104"/>
      <c r="NKZ4" s="104"/>
      <c r="NLA4" s="104"/>
      <c r="NLB4" s="104"/>
      <c r="NLC4" s="104"/>
      <c r="NLD4" s="104"/>
      <c r="NLE4" s="104"/>
      <c r="NLF4" s="104"/>
      <c r="NLG4" s="104"/>
      <c r="NLH4" s="104"/>
      <c r="NLI4" s="104"/>
      <c r="NLJ4" s="104"/>
      <c r="NLK4" s="104"/>
      <c r="NLL4" s="104"/>
      <c r="NLM4" s="104"/>
      <c r="NLN4" s="104"/>
      <c r="NLO4" s="104"/>
      <c r="NLP4" s="104"/>
      <c r="NLQ4" s="104"/>
      <c r="NLR4" s="104"/>
      <c r="NLS4" s="104"/>
      <c r="NLT4" s="104"/>
      <c r="NLU4" s="104"/>
      <c r="NLV4" s="104"/>
      <c r="NLW4" s="104"/>
      <c r="NLX4" s="104"/>
      <c r="NLY4" s="104"/>
      <c r="NLZ4" s="104"/>
      <c r="NMA4" s="104"/>
      <c r="NMB4" s="104"/>
      <c r="NMC4" s="104"/>
      <c r="NMD4" s="104"/>
      <c r="NME4" s="104"/>
      <c r="NMF4" s="104"/>
      <c r="NMG4" s="104"/>
      <c r="NMH4" s="104"/>
      <c r="NMI4" s="104"/>
      <c r="NMJ4" s="104"/>
      <c r="NMK4" s="104"/>
      <c r="NML4" s="104"/>
      <c r="NMM4" s="104"/>
      <c r="NMN4" s="104"/>
      <c r="NMO4" s="104"/>
      <c r="NMP4" s="104"/>
      <c r="NMQ4" s="104"/>
      <c r="NMR4" s="104"/>
      <c r="NMS4" s="104"/>
      <c r="NMT4" s="104"/>
      <c r="NMU4" s="104"/>
      <c r="NMV4" s="104"/>
      <c r="NMW4" s="104"/>
      <c r="NMX4" s="104"/>
      <c r="NMY4" s="104"/>
      <c r="NMZ4" s="104"/>
      <c r="NNA4" s="104"/>
      <c r="NNB4" s="104"/>
      <c r="NNC4" s="104"/>
      <c r="NND4" s="104"/>
      <c r="NNE4" s="104"/>
      <c r="NNF4" s="104"/>
      <c r="NNG4" s="104"/>
      <c r="NNH4" s="104"/>
      <c r="NNI4" s="104"/>
      <c r="NNJ4" s="104"/>
      <c r="NNK4" s="104"/>
      <c r="NNL4" s="104"/>
      <c r="NNM4" s="104"/>
      <c r="NNN4" s="104"/>
      <c r="NNO4" s="104"/>
      <c r="NNP4" s="104"/>
      <c r="NNQ4" s="104"/>
      <c r="NNR4" s="104"/>
      <c r="NNS4" s="104"/>
      <c r="NNT4" s="104"/>
      <c r="NNU4" s="104"/>
      <c r="NNV4" s="104"/>
      <c r="NNW4" s="104"/>
      <c r="NNX4" s="104"/>
      <c r="NNY4" s="104"/>
      <c r="NNZ4" s="104"/>
      <c r="NOA4" s="104"/>
      <c r="NOB4" s="104"/>
      <c r="NOC4" s="104"/>
      <c r="NOD4" s="104"/>
      <c r="NOE4" s="104"/>
      <c r="NOF4" s="104"/>
      <c r="NOG4" s="104"/>
      <c r="NOH4" s="104"/>
      <c r="NOI4" s="104"/>
      <c r="NOJ4" s="104"/>
      <c r="NOK4" s="104"/>
      <c r="NOL4" s="104"/>
      <c r="NOM4" s="104"/>
      <c r="NON4" s="104"/>
      <c r="NOO4" s="104"/>
      <c r="NOP4" s="104"/>
      <c r="NOQ4" s="104"/>
      <c r="NOR4" s="104"/>
      <c r="NOS4" s="104"/>
      <c r="NOT4" s="104"/>
      <c r="NOU4" s="104"/>
      <c r="NOV4" s="104"/>
      <c r="NOW4" s="104"/>
      <c r="NOX4" s="104"/>
      <c r="NOY4" s="104"/>
      <c r="NOZ4" s="104"/>
      <c r="NPA4" s="104"/>
      <c r="NPB4" s="104"/>
      <c r="NPC4" s="104"/>
      <c r="NPD4" s="104"/>
      <c r="NPE4" s="104"/>
      <c r="NPF4" s="104"/>
      <c r="NPG4" s="104"/>
      <c r="NPH4" s="104"/>
      <c r="NPI4" s="104"/>
      <c r="NPJ4" s="104"/>
      <c r="NPK4" s="104"/>
      <c r="NPL4" s="104"/>
      <c r="NPM4" s="104"/>
      <c r="NPN4" s="104"/>
      <c r="NPO4" s="104"/>
      <c r="NPP4" s="104"/>
      <c r="NPQ4" s="104"/>
      <c r="NPR4" s="104"/>
      <c r="NPS4" s="104"/>
      <c r="NPT4" s="104"/>
      <c r="NPU4" s="104"/>
      <c r="NPV4" s="104"/>
      <c r="NPW4" s="104"/>
      <c r="NPX4" s="104"/>
      <c r="NPY4" s="104"/>
      <c r="NPZ4" s="104"/>
      <c r="NQA4" s="104"/>
      <c r="NQB4" s="104"/>
      <c r="NQC4" s="104"/>
      <c r="NQD4" s="104"/>
      <c r="NQE4" s="104"/>
      <c r="NQF4" s="104"/>
      <c r="NQG4" s="104"/>
      <c r="NQH4" s="104"/>
      <c r="NQI4" s="104"/>
      <c r="NQJ4" s="104"/>
      <c r="NQK4" s="104"/>
      <c r="NQL4" s="104"/>
      <c r="NQM4" s="104"/>
      <c r="NQN4" s="104"/>
      <c r="NQO4" s="104"/>
      <c r="NQP4" s="104"/>
      <c r="NQQ4" s="104"/>
      <c r="NQR4" s="104"/>
      <c r="NQS4" s="104"/>
      <c r="NQT4" s="104"/>
      <c r="NQU4" s="104"/>
      <c r="NQV4" s="104"/>
      <c r="NQW4" s="104"/>
      <c r="NQX4" s="104"/>
      <c r="NQY4" s="104"/>
      <c r="NQZ4" s="104"/>
      <c r="NRA4" s="104"/>
      <c r="NRB4" s="104"/>
      <c r="NRC4" s="104"/>
      <c r="NRD4" s="104"/>
      <c r="NRE4" s="104"/>
      <c r="NRF4" s="104"/>
      <c r="NRG4" s="104"/>
      <c r="NRH4" s="104"/>
      <c r="NRI4" s="104"/>
      <c r="NRJ4" s="104"/>
      <c r="NRK4" s="104"/>
      <c r="NRL4" s="104"/>
      <c r="NRM4" s="104"/>
      <c r="NRN4" s="104"/>
      <c r="NRO4" s="104"/>
      <c r="NRP4" s="104"/>
      <c r="NRQ4" s="104"/>
      <c r="NRR4" s="104"/>
      <c r="NRS4" s="104"/>
      <c r="NRT4" s="104"/>
      <c r="NRU4" s="104"/>
      <c r="NRV4" s="104"/>
      <c r="NRW4" s="104"/>
      <c r="NRX4" s="104"/>
      <c r="NRY4" s="104"/>
      <c r="NRZ4" s="104"/>
      <c r="NSA4" s="104"/>
      <c r="NSB4" s="104"/>
      <c r="NSC4" s="104"/>
      <c r="NSD4" s="104"/>
      <c r="NSE4" s="104"/>
      <c r="NSF4" s="104"/>
      <c r="NSG4" s="104"/>
      <c r="NSH4" s="104"/>
      <c r="NSI4" s="104"/>
      <c r="NSJ4" s="104"/>
      <c r="NSK4" s="104"/>
      <c r="NSL4" s="104"/>
      <c r="NSM4" s="104"/>
      <c r="NSN4" s="104"/>
      <c r="NSO4" s="104"/>
      <c r="NSP4" s="104"/>
      <c r="NSQ4" s="104"/>
      <c r="NSR4" s="104"/>
      <c r="NSS4" s="104"/>
      <c r="NST4" s="104"/>
      <c r="NSU4" s="104"/>
      <c r="NSV4" s="104"/>
      <c r="NSW4" s="104"/>
      <c r="NSX4" s="104"/>
      <c r="NSY4" s="104"/>
      <c r="NSZ4" s="104"/>
      <c r="NTA4" s="104"/>
      <c r="NTB4" s="104"/>
      <c r="NTC4" s="104"/>
      <c r="NTD4" s="104"/>
      <c r="NTE4" s="104"/>
      <c r="NTF4" s="104"/>
      <c r="NTG4" s="104"/>
      <c r="NTH4" s="104"/>
      <c r="NTI4" s="104"/>
      <c r="NTJ4" s="104"/>
      <c r="NTK4" s="104"/>
      <c r="NTL4" s="104"/>
      <c r="NTM4" s="104"/>
      <c r="NTN4" s="104"/>
      <c r="NTO4" s="104"/>
      <c r="NTP4" s="104"/>
      <c r="NTQ4" s="104"/>
      <c r="NTR4" s="104"/>
      <c r="NTS4" s="104"/>
      <c r="NTT4" s="104"/>
      <c r="NTU4" s="104"/>
      <c r="NTV4" s="104"/>
      <c r="NTW4" s="104"/>
      <c r="NTX4" s="104"/>
      <c r="NTY4" s="104"/>
      <c r="NTZ4" s="104"/>
      <c r="NUA4" s="104"/>
      <c r="NUB4" s="104"/>
      <c r="NUC4" s="104"/>
      <c r="NUD4" s="104"/>
      <c r="NUE4" s="104"/>
      <c r="NUF4" s="104"/>
      <c r="NUG4" s="104"/>
      <c r="NUH4" s="104"/>
      <c r="NUI4" s="104"/>
      <c r="NUJ4" s="104"/>
      <c r="NUK4" s="104"/>
      <c r="NUL4" s="104"/>
      <c r="NUM4" s="104"/>
      <c r="NUN4" s="104"/>
      <c r="NUO4" s="104"/>
      <c r="NUP4" s="104"/>
      <c r="NUQ4" s="104"/>
      <c r="NUR4" s="104"/>
      <c r="NUS4" s="104"/>
      <c r="NUT4" s="104"/>
      <c r="NUU4" s="104"/>
      <c r="NUV4" s="104"/>
      <c r="NUW4" s="104"/>
      <c r="NUX4" s="104"/>
      <c r="NUY4" s="104"/>
      <c r="NUZ4" s="104"/>
      <c r="NVA4" s="104"/>
      <c r="NVB4" s="104"/>
      <c r="NVC4" s="104"/>
      <c r="NVD4" s="104"/>
      <c r="NVE4" s="104"/>
      <c r="NVF4" s="104"/>
      <c r="NVG4" s="104"/>
      <c r="NVH4" s="104"/>
      <c r="NVI4" s="104"/>
      <c r="NVJ4" s="104"/>
      <c r="NVK4" s="104"/>
      <c r="NVL4" s="104"/>
      <c r="NVM4" s="104"/>
      <c r="NVN4" s="104"/>
      <c r="NVO4" s="104"/>
      <c r="NVP4" s="104"/>
      <c r="NVQ4" s="104"/>
      <c r="NVR4" s="104"/>
      <c r="NVS4" s="104"/>
      <c r="NVT4" s="104"/>
      <c r="NVU4" s="104"/>
      <c r="NVV4" s="104"/>
      <c r="NVW4" s="104"/>
      <c r="NVX4" s="104"/>
      <c r="NVY4" s="104"/>
      <c r="NVZ4" s="104"/>
      <c r="NWA4" s="104"/>
      <c r="NWB4" s="104"/>
      <c r="NWC4" s="104"/>
      <c r="NWD4" s="104"/>
      <c r="NWE4" s="104"/>
      <c r="NWF4" s="104"/>
      <c r="NWG4" s="104"/>
      <c r="NWH4" s="104"/>
      <c r="NWI4" s="104"/>
      <c r="NWJ4" s="104"/>
      <c r="NWK4" s="104"/>
      <c r="NWL4" s="104"/>
      <c r="NWM4" s="104"/>
      <c r="NWN4" s="104"/>
      <c r="NWO4" s="104"/>
      <c r="NWP4" s="104"/>
      <c r="NWQ4" s="104"/>
      <c r="NWR4" s="104"/>
      <c r="NWS4" s="104"/>
      <c r="NWT4" s="104"/>
      <c r="NWU4" s="104"/>
      <c r="NWV4" s="104"/>
      <c r="NWW4" s="104"/>
      <c r="NWX4" s="104"/>
      <c r="NWY4" s="104"/>
      <c r="NWZ4" s="104"/>
      <c r="NXA4" s="104"/>
      <c r="NXB4" s="104"/>
      <c r="NXC4" s="104"/>
      <c r="NXD4" s="104"/>
      <c r="NXE4" s="104"/>
      <c r="NXF4" s="104"/>
      <c r="NXG4" s="104"/>
      <c r="NXH4" s="104"/>
      <c r="NXI4" s="104"/>
      <c r="NXJ4" s="104"/>
      <c r="NXK4" s="104"/>
      <c r="NXL4" s="104"/>
      <c r="NXM4" s="104"/>
      <c r="NXN4" s="104"/>
      <c r="NXO4" s="104"/>
      <c r="NXP4" s="104"/>
      <c r="NXQ4" s="104"/>
      <c r="NXR4" s="104"/>
      <c r="NXS4" s="104"/>
      <c r="NXT4" s="104"/>
      <c r="NXU4" s="104"/>
      <c r="NXV4" s="104"/>
      <c r="NXW4" s="104"/>
      <c r="NXX4" s="104"/>
      <c r="NXY4" s="104"/>
      <c r="NXZ4" s="104"/>
      <c r="NYA4" s="104"/>
      <c r="NYB4" s="104"/>
      <c r="NYC4" s="104"/>
      <c r="NYD4" s="104"/>
      <c r="NYE4" s="104"/>
      <c r="NYF4" s="104"/>
      <c r="NYG4" s="104"/>
      <c r="NYH4" s="104"/>
      <c r="NYI4" s="104"/>
      <c r="NYJ4" s="104"/>
      <c r="NYK4" s="104"/>
      <c r="NYL4" s="104"/>
      <c r="NYM4" s="104"/>
      <c r="NYN4" s="104"/>
      <c r="NYO4" s="104"/>
      <c r="NYP4" s="104"/>
      <c r="NYQ4" s="104"/>
      <c r="NYR4" s="104"/>
      <c r="NYS4" s="104"/>
      <c r="NYT4" s="104"/>
      <c r="NYU4" s="104"/>
      <c r="NYV4" s="104"/>
      <c r="NYW4" s="104"/>
      <c r="NYX4" s="104"/>
      <c r="NYY4" s="104"/>
      <c r="NYZ4" s="104"/>
      <c r="NZA4" s="104"/>
      <c r="NZB4" s="104"/>
      <c r="NZC4" s="104"/>
      <c r="NZD4" s="104"/>
      <c r="NZE4" s="104"/>
      <c r="NZF4" s="104"/>
      <c r="NZG4" s="104"/>
      <c r="NZH4" s="104"/>
      <c r="NZI4" s="104"/>
      <c r="NZJ4" s="104"/>
      <c r="NZK4" s="104"/>
      <c r="NZL4" s="104"/>
      <c r="NZM4" s="104"/>
      <c r="NZN4" s="104"/>
      <c r="NZO4" s="104"/>
      <c r="NZP4" s="104"/>
      <c r="NZQ4" s="104"/>
      <c r="NZR4" s="104"/>
      <c r="NZS4" s="104"/>
      <c r="NZT4" s="104"/>
      <c r="NZU4" s="104"/>
      <c r="NZV4" s="104"/>
      <c r="NZW4" s="104"/>
      <c r="NZX4" s="104"/>
      <c r="NZY4" s="104"/>
      <c r="NZZ4" s="104"/>
      <c r="OAA4" s="104"/>
      <c r="OAB4" s="104"/>
      <c r="OAC4" s="104"/>
      <c r="OAD4" s="104"/>
      <c r="OAE4" s="104"/>
      <c r="OAF4" s="104"/>
      <c r="OAG4" s="104"/>
      <c r="OAH4" s="104"/>
      <c r="OAI4" s="104"/>
      <c r="OAJ4" s="104"/>
      <c r="OAK4" s="104"/>
      <c r="OAL4" s="104"/>
      <c r="OAM4" s="104"/>
      <c r="OAN4" s="104"/>
      <c r="OAO4" s="104"/>
      <c r="OAP4" s="104"/>
      <c r="OAQ4" s="104"/>
      <c r="OAR4" s="104"/>
      <c r="OAS4" s="104"/>
      <c r="OAT4" s="104"/>
      <c r="OAU4" s="104"/>
      <c r="OAV4" s="104"/>
      <c r="OAW4" s="104"/>
      <c r="OAX4" s="104"/>
      <c r="OAY4" s="104"/>
      <c r="OAZ4" s="104"/>
      <c r="OBA4" s="104"/>
      <c r="OBB4" s="104"/>
      <c r="OBC4" s="104"/>
      <c r="OBD4" s="104"/>
      <c r="OBE4" s="104"/>
      <c r="OBF4" s="104"/>
      <c r="OBG4" s="104"/>
      <c r="OBH4" s="104"/>
      <c r="OBI4" s="104"/>
      <c r="OBJ4" s="104"/>
      <c r="OBK4" s="104"/>
      <c r="OBL4" s="104"/>
      <c r="OBM4" s="104"/>
      <c r="OBN4" s="104"/>
      <c r="OBO4" s="104"/>
      <c r="OBP4" s="104"/>
      <c r="OBQ4" s="104"/>
      <c r="OBR4" s="104"/>
      <c r="OBS4" s="104"/>
      <c r="OBT4" s="104"/>
      <c r="OBU4" s="104"/>
      <c r="OBV4" s="104"/>
      <c r="OBW4" s="104"/>
      <c r="OBX4" s="104"/>
      <c r="OBY4" s="104"/>
      <c r="OBZ4" s="104"/>
      <c r="OCA4" s="104"/>
      <c r="OCB4" s="104"/>
      <c r="OCC4" s="104"/>
      <c r="OCD4" s="104"/>
      <c r="OCE4" s="104"/>
      <c r="OCF4" s="104"/>
      <c r="OCG4" s="104"/>
      <c r="OCH4" s="104"/>
      <c r="OCI4" s="104"/>
      <c r="OCJ4" s="104"/>
      <c r="OCK4" s="104"/>
      <c r="OCL4" s="104"/>
      <c r="OCM4" s="104"/>
      <c r="OCN4" s="104"/>
      <c r="OCO4" s="104"/>
      <c r="OCP4" s="104"/>
      <c r="OCQ4" s="104"/>
      <c r="OCR4" s="104"/>
      <c r="OCS4" s="104"/>
      <c r="OCT4" s="104"/>
      <c r="OCU4" s="104"/>
      <c r="OCV4" s="104"/>
      <c r="OCW4" s="104"/>
      <c r="OCX4" s="104"/>
      <c r="OCY4" s="104"/>
      <c r="OCZ4" s="104"/>
      <c r="ODA4" s="104"/>
      <c r="ODB4" s="104"/>
      <c r="ODC4" s="104"/>
      <c r="ODD4" s="104"/>
      <c r="ODE4" s="104"/>
      <c r="ODF4" s="104"/>
      <c r="ODG4" s="104"/>
      <c r="ODH4" s="104"/>
      <c r="ODI4" s="104"/>
      <c r="ODJ4" s="104"/>
      <c r="ODK4" s="104"/>
      <c r="ODL4" s="104"/>
      <c r="ODM4" s="104"/>
      <c r="ODN4" s="104"/>
      <c r="ODO4" s="104"/>
      <c r="ODP4" s="104"/>
      <c r="ODQ4" s="104"/>
      <c r="ODR4" s="104"/>
      <c r="ODS4" s="104"/>
      <c r="ODT4" s="104"/>
      <c r="ODU4" s="104"/>
      <c r="ODV4" s="104"/>
      <c r="ODW4" s="104"/>
      <c r="ODX4" s="104"/>
      <c r="ODY4" s="104"/>
      <c r="ODZ4" s="104"/>
      <c r="OEA4" s="104"/>
      <c r="OEB4" s="104"/>
      <c r="OEC4" s="104"/>
      <c r="OED4" s="104"/>
      <c r="OEE4" s="104"/>
      <c r="OEF4" s="104"/>
      <c r="OEG4" s="104"/>
      <c r="OEH4" s="104"/>
      <c r="OEI4" s="104"/>
      <c r="OEJ4" s="104"/>
      <c r="OEK4" s="104"/>
      <c r="OEL4" s="104"/>
      <c r="OEM4" s="104"/>
      <c r="OEN4" s="104"/>
      <c r="OEO4" s="104"/>
      <c r="OEP4" s="104"/>
      <c r="OEQ4" s="104"/>
      <c r="OER4" s="104"/>
      <c r="OES4" s="104"/>
      <c r="OET4" s="104"/>
      <c r="OEU4" s="104"/>
      <c r="OEV4" s="104"/>
      <c r="OEW4" s="104"/>
      <c r="OEX4" s="104"/>
      <c r="OEY4" s="104"/>
      <c r="OEZ4" s="104"/>
      <c r="OFA4" s="104"/>
      <c r="OFB4" s="104"/>
      <c r="OFC4" s="104"/>
      <c r="OFD4" s="104"/>
      <c r="OFE4" s="104"/>
      <c r="OFF4" s="104"/>
      <c r="OFG4" s="104"/>
      <c r="OFH4" s="104"/>
      <c r="OFI4" s="104"/>
      <c r="OFJ4" s="104"/>
      <c r="OFK4" s="104"/>
      <c r="OFL4" s="104"/>
      <c r="OFM4" s="104"/>
      <c r="OFN4" s="104"/>
      <c r="OFO4" s="104"/>
      <c r="OFP4" s="104"/>
      <c r="OFQ4" s="104"/>
      <c r="OFR4" s="104"/>
      <c r="OFS4" s="104"/>
      <c r="OFT4" s="104"/>
      <c r="OFU4" s="104"/>
      <c r="OFV4" s="104"/>
      <c r="OFW4" s="104"/>
      <c r="OFX4" s="104"/>
      <c r="OFY4" s="104"/>
      <c r="OFZ4" s="104"/>
      <c r="OGA4" s="104"/>
      <c r="OGB4" s="104"/>
      <c r="OGC4" s="104"/>
      <c r="OGD4" s="104"/>
      <c r="OGE4" s="104"/>
      <c r="OGF4" s="104"/>
      <c r="OGG4" s="104"/>
      <c r="OGH4" s="104"/>
      <c r="OGI4" s="104"/>
      <c r="OGJ4" s="104"/>
      <c r="OGK4" s="104"/>
      <c r="OGL4" s="104"/>
      <c r="OGM4" s="104"/>
      <c r="OGN4" s="104"/>
      <c r="OGO4" s="104"/>
      <c r="OGP4" s="104"/>
      <c r="OGQ4" s="104"/>
      <c r="OGR4" s="104"/>
      <c r="OGS4" s="104"/>
      <c r="OGT4" s="104"/>
      <c r="OGU4" s="104"/>
      <c r="OGV4" s="104"/>
      <c r="OGW4" s="104"/>
      <c r="OGX4" s="104"/>
      <c r="OGY4" s="104"/>
      <c r="OGZ4" s="104"/>
      <c r="OHA4" s="104"/>
      <c r="OHB4" s="104"/>
      <c r="OHC4" s="104"/>
      <c r="OHD4" s="104"/>
      <c r="OHE4" s="104"/>
      <c r="OHF4" s="104"/>
      <c r="OHG4" s="104"/>
      <c r="OHH4" s="104"/>
      <c r="OHI4" s="104"/>
      <c r="OHJ4" s="104"/>
      <c r="OHK4" s="104"/>
      <c r="OHL4" s="104"/>
      <c r="OHM4" s="104"/>
      <c r="OHN4" s="104"/>
      <c r="OHO4" s="104"/>
      <c r="OHP4" s="104"/>
      <c r="OHQ4" s="104"/>
      <c r="OHR4" s="104"/>
      <c r="OHS4" s="104"/>
      <c r="OHT4" s="104"/>
      <c r="OHU4" s="104"/>
      <c r="OHV4" s="104"/>
      <c r="OHW4" s="104"/>
      <c r="OHX4" s="104"/>
      <c r="OHY4" s="104"/>
      <c r="OHZ4" s="104"/>
      <c r="OIA4" s="104"/>
      <c r="OIB4" s="104"/>
      <c r="OIC4" s="104"/>
      <c r="OID4" s="104"/>
      <c r="OIE4" s="104"/>
      <c r="OIF4" s="104"/>
      <c r="OIG4" s="104"/>
      <c r="OIH4" s="104"/>
      <c r="OII4" s="104"/>
      <c r="OIJ4" s="104"/>
      <c r="OIK4" s="104"/>
      <c r="OIL4" s="104"/>
      <c r="OIM4" s="104"/>
      <c r="OIN4" s="104"/>
      <c r="OIO4" s="104"/>
      <c r="OIP4" s="104"/>
      <c r="OIQ4" s="104"/>
      <c r="OIR4" s="104"/>
      <c r="OIS4" s="104"/>
      <c r="OIT4" s="104"/>
      <c r="OIU4" s="104"/>
      <c r="OIV4" s="104"/>
      <c r="OIW4" s="104"/>
      <c r="OIX4" s="104"/>
      <c r="OIY4" s="104"/>
      <c r="OIZ4" s="104"/>
      <c r="OJA4" s="104"/>
      <c r="OJB4" s="104"/>
      <c r="OJC4" s="104"/>
      <c r="OJD4" s="104"/>
      <c r="OJE4" s="104"/>
      <c r="OJF4" s="104"/>
      <c r="OJG4" s="104"/>
      <c r="OJH4" s="104"/>
      <c r="OJI4" s="104"/>
      <c r="OJJ4" s="104"/>
      <c r="OJK4" s="104"/>
      <c r="OJL4" s="104"/>
      <c r="OJM4" s="104"/>
      <c r="OJN4" s="104"/>
      <c r="OJO4" s="104"/>
      <c r="OJP4" s="104"/>
      <c r="OJQ4" s="104"/>
      <c r="OJR4" s="104"/>
      <c r="OJS4" s="104"/>
      <c r="OJT4" s="104"/>
      <c r="OJU4" s="104"/>
      <c r="OJV4" s="104"/>
      <c r="OJW4" s="104"/>
      <c r="OJX4" s="104"/>
      <c r="OJY4" s="104"/>
      <c r="OJZ4" s="104"/>
      <c r="OKA4" s="104"/>
      <c r="OKB4" s="104"/>
      <c r="OKC4" s="104"/>
      <c r="OKD4" s="104"/>
      <c r="OKE4" s="104"/>
      <c r="OKF4" s="104"/>
      <c r="OKG4" s="104"/>
      <c r="OKH4" s="104"/>
      <c r="OKI4" s="104"/>
      <c r="OKJ4" s="104"/>
      <c r="OKK4" s="104"/>
      <c r="OKL4" s="104"/>
      <c r="OKM4" s="104"/>
      <c r="OKN4" s="104"/>
      <c r="OKO4" s="104"/>
      <c r="OKP4" s="104"/>
      <c r="OKQ4" s="104"/>
      <c r="OKR4" s="104"/>
      <c r="OKS4" s="104"/>
      <c r="OKT4" s="104"/>
      <c r="OKU4" s="104"/>
      <c r="OKV4" s="104"/>
      <c r="OKW4" s="104"/>
      <c r="OKX4" s="104"/>
      <c r="OKY4" s="104"/>
      <c r="OKZ4" s="104"/>
      <c r="OLA4" s="104"/>
      <c r="OLB4" s="104"/>
      <c r="OLC4" s="104"/>
      <c r="OLD4" s="104"/>
      <c r="OLE4" s="104"/>
      <c r="OLF4" s="104"/>
      <c r="OLG4" s="104"/>
      <c r="OLH4" s="104"/>
      <c r="OLI4" s="104"/>
      <c r="OLJ4" s="104"/>
      <c r="OLK4" s="104"/>
      <c r="OLL4" s="104"/>
      <c r="OLM4" s="104"/>
      <c r="OLN4" s="104"/>
      <c r="OLO4" s="104"/>
      <c r="OLP4" s="104"/>
      <c r="OLQ4" s="104"/>
      <c r="OLR4" s="104"/>
      <c r="OLS4" s="104"/>
      <c r="OLT4" s="104"/>
      <c r="OLU4" s="104"/>
      <c r="OLV4" s="104"/>
      <c r="OLW4" s="104"/>
      <c r="OLX4" s="104"/>
      <c r="OLY4" s="104"/>
      <c r="OLZ4" s="104"/>
      <c r="OMA4" s="104"/>
      <c r="OMB4" s="104"/>
      <c r="OMC4" s="104"/>
      <c r="OMD4" s="104"/>
      <c r="OME4" s="104"/>
      <c r="OMF4" s="104"/>
      <c r="OMG4" s="104"/>
      <c r="OMH4" s="104"/>
      <c r="OMI4" s="104"/>
      <c r="OMJ4" s="104"/>
      <c r="OMK4" s="104"/>
      <c r="OML4" s="104"/>
      <c r="OMM4" s="104"/>
      <c r="OMN4" s="104"/>
      <c r="OMO4" s="104"/>
      <c r="OMP4" s="104"/>
      <c r="OMQ4" s="104"/>
      <c r="OMR4" s="104"/>
      <c r="OMS4" s="104"/>
      <c r="OMT4" s="104"/>
      <c r="OMU4" s="104"/>
      <c r="OMV4" s="104"/>
      <c r="OMW4" s="104"/>
      <c r="OMX4" s="104"/>
      <c r="OMY4" s="104"/>
      <c r="OMZ4" s="104"/>
      <c r="ONA4" s="104"/>
      <c r="ONB4" s="104"/>
      <c r="ONC4" s="104"/>
      <c r="OND4" s="104"/>
      <c r="ONE4" s="104"/>
      <c r="ONF4" s="104"/>
      <c r="ONG4" s="104"/>
      <c r="ONH4" s="104"/>
      <c r="ONI4" s="104"/>
      <c r="ONJ4" s="104"/>
      <c r="ONK4" s="104"/>
      <c r="ONL4" s="104"/>
      <c r="ONM4" s="104"/>
      <c r="ONN4" s="104"/>
      <c r="ONO4" s="104"/>
      <c r="ONP4" s="104"/>
      <c r="ONQ4" s="104"/>
      <c r="ONR4" s="104"/>
      <c r="ONS4" s="104"/>
      <c r="ONT4" s="104"/>
      <c r="ONU4" s="104"/>
      <c r="ONV4" s="104"/>
      <c r="ONW4" s="104"/>
      <c r="ONX4" s="104"/>
      <c r="ONY4" s="104"/>
      <c r="ONZ4" s="104"/>
      <c r="OOA4" s="104"/>
      <c r="OOB4" s="104"/>
      <c r="OOC4" s="104"/>
      <c r="OOD4" s="104"/>
      <c r="OOE4" s="104"/>
      <c r="OOF4" s="104"/>
      <c r="OOG4" s="104"/>
      <c r="OOH4" s="104"/>
      <c r="OOI4" s="104"/>
      <c r="OOJ4" s="104"/>
      <c r="OOK4" s="104"/>
      <c r="OOL4" s="104"/>
      <c r="OOM4" s="104"/>
      <c r="OON4" s="104"/>
      <c r="OOO4" s="104"/>
      <c r="OOP4" s="104"/>
      <c r="OOQ4" s="104"/>
      <c r="OOR4" s="104"/>
      <c r="OOS4" s="104"/>
      <c r="OOT4" s="104"/>
      <c r="OOU4" s="104"/>
      <c r="OOV4" s="104"/>
      <c r="OOW4" s="104"/>
      <c r="OOX4" s="104"/>
      <c r="OOY4" s="104"/>
      <c r="OOZ4" s="104"/>
      <c r="OPA4" s="104"/>
      <c r="OPB4" s="104"/>
      <c r="OPC4" s="104"/>
      <c r="OPD4" s="104"/>
      <c r="OPE4" s="104"/>
      <c r="OPF4" s="104"/>
      <c r="OPG4" s="104"/>
      <c r="OPH4" s="104"/>
      <c r="OPI4" s="104"/>
      <c r="OPJ4" s="104"/>
      <c r="OPK4" s="104"/>
      <c r="OPL4" s="104"/>
      <c r="OPM4" s="104"/>
      <c r="OPN4" s="104"/>
      <c r="OPO4" s="104"/>
      <c r="OPP4" s="104"/>
      <c r="OPQ4" s="104"/>
      <c r="OPR4" s="104"/>
      <c r="OPS4" s="104"/>
      <c r="OPT4" s="104"/>
      <c r="OPU4" s="104"/>
      <c r="OPV4" s="104"/>
      <c r="OPW4" s="104"/>
      <c r="OPX4" s="104"/>
      <c r="OPY4" s="104"/>
      <c r="OPZ4" s="104"/>
      <c r="OQA4" s="104"/>
      <c r="OQB4" s="104"/>
      <c r="OQC4" s="104"/>
      <c r="OQD4" s="104"/>
      <c r="OQE4" s="104"/>
      <c r="OQF4" s="104"/>
      <c r="OQG4" s="104"/>
      <c r="OQH4" s="104"/>
      <c r="OQI4" s="104"/>
      <c r="OQJ4" s="104"/>
      <c r="OQK4" s="104"/>
      <c r="OQL4" s="104"/>
      <c r="OQM4" s="104"/>
      <c r="OQN4" s="104"/>
      <c r="OQO4" s="104"/>
      <c r="OQP4" s="104"/>
      <c r="OQQ4" s="104"/>
      <c r="OQR4" s="104"/>
      <c r="OQS4" s="104"/>
      <c r="OQT4" s="104"/>
      <c r="OQU4" s="104"/>
      <c r="OQV4" s="104"/>
      <c r="OQW4" s="104"/>
      <c r="OQX4" s="104"/>
      <c r="OQY4" s="104"/>
      <c r="OQZ4" s="104"/>
      <c r="ORA4" s="104"/>
      <c r="ORB4" s="104"/>
      <c r="ORC4" s="104"/>
      <c r="ORD4" s="104"/>
      <c r="ORE4" s="104"/>
      <c r="ORF4" s="104"/>
      <c r="ORG4" s="104"/>
      <c r="ORH4" s="104"/>
      <c r="ORI4" s="104"/>
      <c r="ORJ4" s="104"/>
      <c r="ORK4" s="104"/>
      <c r="ORL4" s="104"/>
      <c r="ORM4" s="104"/>
      <c r="ORN4" s="104"/>
      <c r="ORO4" s="104"/>
      <c r="ORP4" s="104"/>
      <c r="ORQ4" s="104"/>
      <c r="ORR4" s="104"/>
      <c r="ORS4" s="104"/>
      <c r="ORT4" s="104"/>
      <c r="ORU4" s="104"/>
      <c r="ORV4" s="104"/>
      <c r="ORW4" s="104"/>
      <c r="ORX4" s="104"/>
      <c r="ORY4" s="104"/>
      <c r="ORZ4" s="104"/>
      <c r="OSA4" s="104"/>
      <c r="OSB4" s="104"/>
      <c r="OSC4" s="104"/>
      <c r="OSD4" s="104"/>
      <c r="OSE4" s="104"/>
      <c r="OSF4" s="104"/>
      <c r="OSG4" s="104"/>
      <c r="OSH4" s="104"/>
      <c r="OSI4" s="104"/>
      <c r="OSJ4" s="104"/>
      <c r="OSK4" s="104"/>
      <c r="OSL4" s="104"/>
      <c r="OSM4" s="104"/>
      <c r="OSN4" s="104"/>
      <c r="OSO4" s="104"/>
      <c r="OSP4" s="104"/>
      <c r="OSQ4" s="104"/>
      <c r="OSR4" s="104"/>
      <c r="OSS4" s="104"/>
      <c r="OST4" s="104"/>
      <c r="OSU4" s="104"/>
      <c r="OSV4" s="104"/>
      <c r="OSW4" s="104"/>
      <c r="OSX4" s="104"/>
      <c r="OSY4" s="104"/>
      <c r="OSZ4" s="104"/>
      <c r="OTA4" s="104"/>
      <c r="OTB4" s="104"/>
      <c r="OTC4" s="104"/>
      <c r="OTD4" s="104"/>
      <c r="OTE4" s="104"/>
      <c r="OTF4" s="104"/>
      <c r="OTG4" s="104"/>
      <c r="OTH4" s="104"/>
      <c r="OTI4" s="104"/>
      <c r="OTJ4" s="104"/>
      <c r="OTK4" s="104"/>
      <c r="OTL4" s="104"/>
      <c r="OTM4" s="104"/>
      <c r="OTN4" s="104"/>
      <c r="OTO4" s="104"/>
      <c r="OTP4" s="104"/>
      <c r="OTQ4" s="104"/>
      <c r="OTR4" s="104"/>
      <c r="OTS4" s="104"/>
      <c r="OTT4" s="104"/>
      <c r="OTU4" s="104"/>
      <c r="OTV4" s="104"/>
      <c r="OTW4" s="104"/>
      <c r="OTX4" s="104"/>
      <c r="OTY4" s="104"/>
      <c r="OTZ4" s="104"/>
      <c r="OUA4" s="104"/>
      <c r="OUB4" s="104"/>
      <c r="OUC4" s="104"/>
      <c r="OUD4" s="104"/>
      <c r="OUE4" s="104"/>
      <c r="OUF4" s="104"/>
      <c r="OUG4" s="104"/>
      <c r="OUH4" s="104"/>
      <c r="OUI4" s="104"/>
      <c r="OUJ4" s="104"/>
      <c r="OUK4" s="104"/>
      <c r="OUL4" s="104"/>
      <c r="OUM4" s="104"/>
      <c r="OUN4" s="104"/>
      <c r="OUO4" s="104"/>
      <c r="OUP4" s="104"/>
      <c r="OUQ4" s="104"/>
      <c r="OUR4" s="104"/>
      <c r="OUS4" s="104"/>
      <c r="OUT4" s="104"/>
      <c r="OUU4" s="104"/>
      <c r="OUV4" s="104"/>
      <c r="OUW4" s="104"/>
      <c r="OUX4" s="104"/>
      <c r="OUY4" s="104"/>
      <c r="OUZ4" s="104"/>
      <c r="OVA4" s="104"/>
      <c r="OVB4" s="104"/>
      <c r="OVC4" s="104"/>
      <c r="OVD4" s="104"/>
      <c r="OVE4" s="104"/>
      <c r="OVF4" s="104"/>
      <c r="OVG4" s="104"/>
      <c r="OVH4" s="104"/>
      <c r="OVI4" s="104"/>
      <c r="OVJ4" s="104"/>
      <c r="OVK4" s="104"/>
      <c r="OVL4" s="104"/>
      <c r="OVM4" s="104"/>
      <c r="OVN4" s="104"/>
      <c r="OVO4" s="104"/>
      <c r="OVP4" s="104"/>
      <c r="OVQ4" s="104"/>
      <c r="OVR4" s="104"/>
      <c r="OVS4" s="104"/>
      <c r="OVT4" s="104"/>
      <c r="OVU4" s="104"/>
      <c r="OVV4" s="104"/>
      <c r="OVW4" s="104"/>
      <c r="OVX4" s="104"/>
      <c r="OVY4" s="104"/>
      <c r="OVZ4" s="104"/>
      <c r="OWA4" s="104"/>
      <c r="OWB4" s="104"/>
      <c r="OWC4" s="104"/>
      <c r="OWD4" s="104"/>
      <c r="OWE4" s="104"/>
      <c r="OWF4" s="104"/>
      <c r="OWG4" s="104"/>
      <c r="OWH4" s="104"/>
      <c r="OWI4" s="104"/>
      <c r="OWJ4" s="104"/>
      <c r="OWK4" s="104"/>
      <c r="OWL4" s="104"/>
      <c r="OWM4" s="104"/>
      <c r="OWN4" s="104"/>
      <c r="OWO4" s="104"/>
      <c r="OWP4" s="104"/>
      <c r="OWQ4" s="104"/>
      <c r="OWR4" s="104"/>
      <c r="OWS4" s="104"/>
      <c r="OWT4" s="104"/>
      <c r="OWU4" s="104"/>
      <c r="OWV4" s="104"/>
      <c r="OWW4" s="104"/>
      <c r="OWX4" s="104"/>
      <c r="OWY4" s="104"/>
      <c r="OWZ4" s="104"/>
      <c r="OXA4" s="104"/>
      <c r="OXB4" s="104"/>
      <c r="OXC4" s="104"/>
      <c r="OXD4" s="104"/>
      <c r="OXE4" s="104"/>
      <c r="OXF4" s="104"/>
      <c r="OXG4" s="104"/>
      <c r="OXH4" s="104"/>
      <c r="OXI4" s="104"/>
      <c r="OXJ4" s="104"/>
      <c r="OXK4" s="104"/>
      <c r="OXL4" s="104"/>
      <c r="OXM4" s="104"/>
      <c r="OXN4" s="104"/>
      <c r="OXO4" s="104"/>
      <c r="OXP4" s="104"/>
      <c r="OXQ4" s="104"/>
      <c r="OXR4" s="104"/>
      <c r="OXS4" s="104"/>
      <c r="OXT4" s="104"/>
      <c r="OXU4" s="104"/>
      <c r="OXV4" s="104"/>
      <c r="OXW4" s="104"/>
      <c r="OXX4" s="104"/>
      <c r="OXY4" s="104"/>
      <c r="OXZ4" s="104"/>
      <c r="OYA4" s="104"/>
      <c r="OYB4" s="104"/>
      <c r="OYC4" s="104"/>
      <c r="OYD4" s="104"/>
      <c r="OYE4" s="104"/>
      <c r="OYF4" s="104"/>
      <c r="OYG4" s="104"/>
      <c r="OYH4" s="104"/>
      <c r="OYI4" s="104"/>
      <c r="OYJ4" s="104"/>
      <c r="OYK4" s="104"/>
      <c r="OYL4" s="104"/>
      <c r="OYM4" s="104"/>
      <c r="OYN4" s="104"/>
      <c r="OYO4" s="104"/>
      <c r="OYP4" s="104"/>
      <c r="OYQ4" s="104"/>
      <c r="OYR4" s="104"/>
      <c r="OYS4" s="104"/>
      <c r="OYT4" s="104"/>
      <c r="OYU4" s="104"/>
      <c r="OYV4" s="104"/>
      <c r="OYW4" s="104"/>
      <c r="OYX4" s="104"/>
      <c r="OYY4" s="104"/>
      <c r="OYZ4" s="104"/>
      <c r="OZA4" s="104"/>
      <c r="OZB4" s="104"/>
      <c r="OZC4" s="104"/>
      <c r="OZD4" s="104"/>
      <c r="OZE4" s="104"/>
      <c r="OZF4" s="104"/>
      <c r="OZG4" s="104"/>
      <c r="OZH4" s="104"/>
      <c r="OZI4" s="104"/>
      <c r="OZJ4" s="104"/>
      <c r="OZK4" s="104"/>
      <c r="OZL4" s="104"/>
      <c r="OZM4" s="104"/>
      <c r="OZN4" s="104"/>
      <c r="OZO4" s="104"/>
      <c r="OZP4" s="104"/>
      <c r="OZQ4" s="104"/>
      <c r="OZR4" s="104"/>
      <c r="OZS4" s="104"/>
      <c r="OZT4" s="104"/>
      <c r="OZU4" s="104"/>
      <c r="OZV4" s="104"/>
      <c r="OZW4" s="104"/>
      <c r="OZX4" s="104"/>
      <c r="OZY4" s="104"/>
      <c r="OZZ4" s="104"/>
      <c r="PAA4" s="104"/>
      <c r="PAB4" s="104"/>
      <c r="PAC4" s="104"/>
      <c r="PAD4" s="104"/>
      <c r="PAE4" s="104"/>
      <c r="PAF4" s="104"/>
      <c r="PAG4" s="104"/>
      <c r="PAH4" s="104"/>
      <c r="PAI4" s="104"/>
      <c r="PAJ4" s="104"/>
      <c r="PAK4" s="104"/>
      <c r="PAL4" s="104"/>
      <c r="PAM4" s="104"/>
      <c r="PAN4" s="104"/>
      <c r="PAO4" s="104"/>
      <c r="PAP4" s="104"/>
      <c r="PAQ4" s="104"/>
      <c r="PAR4" s="104"/>
      <c r="PAS4" s="104"/>
      <c r="PAT4" s="104"/>
      <c r="PAU4" s="104"/>
      <c r="PAV4" s="104"/>
      <c r="PAW4" s="104"/>
      <c r="PAX4" s="104"/>
      <c r="PAY4" s="104"/>
      <c r="PAZ4" s="104"/>
      <c r="PBA4" s="104"/>
      <c r="PBB4" s="104"/>
      <c r="PBC4" s="104"/>
      <c r="PBD4" s="104"/>
      <c r="PBE4" s="104"/>
      <c r="PBF4" s="104"/>
      <c r="PBG4" s="104"/>
      <c r="PBH4" s="104"/>
      <c r="PBI4" s="104"/>
      <c r="PBJ4" s="104"/>
      <c r="PBK4" s="104"/>
      <c r="PBL4" s="104"/>
      <c r="PBM4" s="104"/>
      <c r="PBN4" s="104"/>
      <c r="PBO4" s="104"/>
      <c r="PBP4" s="104"/>
      <c r="PBQ4" s="104"/>
      <c r="PBR4" s="104"/>
      <c r="PBS4" s="104"/>
      <c r="PBT4" s="104"/>
      <c r="PBU4" s="104"/>
      <c r="PBV4" s="104"/>
      <c r="PBW4" s="104"/>
      <c r="PBX4" s="104"/>
      <c r="PBY4" s="104"/>
      <c r="PBZ4" s="104"/>
      <c r="PCA4" s="104"/>
      <c r="PCB4" s="104"/>
      <c r="PCC4" s="104"/>
      <c r="PCD4" s="104"/>
      <c r="PCE4" s="104"/>
      <c r="PCF4" s="104"/>
      <c r="PCG4" s="104"/>
      <c r="PCH4" s="104"/>
      <c r="PCI4" s="104"/>
      <c r="PCJ4" s="104"/>
      <c r="PCK4" s="104"/>
      <c r="PCL4" s="104"/>
      <c r="PCM4" s="104"/>
      <c r="PCN4" s="104"/>
      <c r="PCO4" s="104"/>
      <c r="PCP4" s="104"/>
      <c r="PCQ4" s="104"/>
      <c r="PCR4" s="104"/>
      <c r="PCS4" s="104"/>
      <c r="PCT4" s="104"/>
      <c r="PCU4" s="104"/>
      <c r="PCV4" s="104"/>
      <c r="PCW4" s="104"/>
      <c r="PCX4" s="104"/>
      <c r="PCY4" s="104"/>
      <c r="PCZ4" s="104"/>
      <c r="PDA4" s="104"/>
      <c r="PDB4" s="104"/>
      <c r="PDC4" s="104"/>
      <c r="PDD4" s="104"/>
      <c r="PDE4" s="104"/>
      <c r="PDF4" s="104"/>
      <c r="PDG4" s="104"/>
      <c r="PDH4" s="104"/>
      <c r="PDI4" s="104"/>
      <c r="PDJ4" s="104"/>
      <c r="PDK4" s="104"/>
      <c r="PDL4" s="104"/>
      <c r="PDM4" s="104"/>
      <c r="PDN4" s="104"/>
      <c r="PDO4" s="104"/>
      <c r="PDP4" s="104"/>
      <c r="PDQ4" s="104"/>
      <c r="PDR4" s="104"/>
      <c r="PDS4" s="104"/>
      <c r="PDT4" s="104"/>
      <c r="PDU4" s="104"/>
      <c r="PDV4" s="104"/>
      <c r="PDW4" s="104"/>
      <c r="PDX4" s="104"/>
      <c r="PDY4" s="104"/>
      <c r="PDZ4" s="104"/>
      <c r="PEA4" s="104"/>
      <c r="PEB4" s="104"/>
      <c r="PEC4" s="104"/>
      <c r="PED4" s="104"/>
      <c r="PEE4" s="104"/>
      <c r="PEF4" s="104"/>
      <c r="PEG4" s="104"/>
      <c r="PEH4" s="104"/>
      <c r="PEI4" s="104"/>
      <c r="PEJ4" s="104"/>
      <c r="PEK4" s="104"/>
      <c r="PEL4" s="104"/>
      <c r="PEM4" s="104"/>
      <c r="PEN4" s="104"/>
      <c r="PEO4" s="104"/>
      <c r="PEP4" s="104"/>
      <c r="PEQ4" s="104"/>
      <c r="PER4" s="104"/>
      <c r="PES4" s="104"/>
      <c r="PET4" s="104"/>
      <c r="PEU4" s="104"/>
      <c r="PEV4" s="104"/>
      <c r="PEW4" s="104"/>
      <c r="PEX4" s="104"/>
      <c r="PEY4" s="104"/>
      <c r="PEZ4" s="104"/>
      <c r="PFA4" s="104"/>
      <c r="PFB4" s="104"/>
      <c r="PFC4" s="104"/>
      <c r="PFD4" s="104"/>
      <c r="PFE4" s="104"/>
      <c r="PFF4" s="104"/>
      <c r="PFG4" s="104"/>
      <c r="PFH4" s="104"/>
      <c r="PFI4" s="104"/>
      <c r="PFJ4" s="104"/>
      <c r="PFK4" s="104"/>
      <c r="PFL4" s="104"/>
      <c r="PFM4" s="104"/>
      <c r="PFN4" s="104"/>
      <c r="PFO4" s="104"/>
      <c r="PFP4" s="104"/>
      <c r="PFQ4" s="104"/>
      <c r="PFR4" s="104"/>
      <c r="PFS4" s="104"/>
      <c r="PFT4" s="104"/>
      <c r="PFU4" s="104"/>
      <c r="PFV4" s="104"/>
      <c r="PFW4" s="104"/>
      <c r="PFX4" s="104"/>
      <c r="PFY4" s="104"/>
      <c r="PFZ4" s="104"/>
      <c r="PGA4" s="104"/>
      <c r="PGB4" s="104"/>
      <c r="PGC4" s="104"/>
      <c r="PGD4" s="104"/>
      <c r="PGE4" s="104"/>
      <c r="PGF4" s="104"/>
      <c r="PGG4" s="104"/>
      <c r="PGH4" s="104"/>
      <c r="PGI4" s="104"/>
      <c r="PGJ4" s="104"/>
      <c r="PGK4" s="104"/>
      <c r="PGL4" s="104"/>
      <c r="PGM4" s="104"/>
      <c r="PGN4" s="104"/>
      <c r="PGO4" s="104"/>
      <c r="PGP4" s="104"/>
      <c r="PGQ4" s="104"/>
      <c r="PGR4" s="104"/>
      <c r="PGS4" s="104"/>
      <c r="PGT4" s="104"/>
      <c r="PGU4" s="104"/>
      <c r="PGV4" s="104"/>
      <c r="PGW4" s="104"/>
      <c r="PGX4" s="104"/>
      <c r="PGY4" s="104"/>
      <c r="PGZ4" s="104"/>
      <c r="PHA4" s="104"/>
      <c r="PHB4" s="104"/>
      <c r="PHC4" s="104"/>
      <c r="PHD4" s="104"/>
      <c r="PHE4" s="104"/>
      <c r="PHF4" s="104"/>
      <c r="PHG4" s="104"/>
      <c r="PHH4" s="104"/>
      <c r="PHI4" s="104"/>
      <c r="PHJ4" s="104"/>
      <c r="PHK4" s="104"/>
      <c r="PHL4" s="104"/>
      <c r="PHM4" s="104"/>
      <c r="PHN4" s="104"/>
      <c r="PHO4" s="104"/>
      <c r="PHP4" s="104"/>
      <c r="PHQ4" s="104"/>
      <c r="PHR4" s="104"/>
      <c r="PHS4" s="104"/>
      <c r="PHT4" s="104"/>
      <c r="PHU4" s="104"/>
      <c r="PHV4" s="104"/>
      <c r="PHW4" s="104"/>
      <c r="PHX4" s="104"/>
      <c r="PHY4" s="104"/>
      <c r="PHZ4" s="104"/>
      <c r="PIA4" s="104"/>
      <c r="PIB4" s="104"/>
      <c r="PIC4" s="104"/>
      <c r="PID4" s="104"/>
      <c r="PIE4" s="104"/>
      <c r="PIF4" s="104"/>
      <c r="PIG4" s="104"/>
      <c r="PIH4" s="104"/>
      <c r="PII4" s="104"/>
      <c r="PIJ4" s="104"/>
      <c r="PIK4" s="104"/>
      <c r="PIL4" s="104"/>
      <c r="PIM4" s="104"/>
      <c r="PIN4" s="104"/>
      <c r="PIO4" s="104"/>
      <c r="PIP4" s="104"/>
      <c r="PIQ4" s="104"/>
      <c r="PIR4" s="104"/>
      <c r="PIS4" s="104"/>
      <c r="PIT4" s="104"/>
      <c r="PIU4" s="104"/>
      <c r="PIV4" s="104"/>
      <c r="PIW4" s="104"/>
      <c r="PIX4" s="104"/>
      <c r="PIY4" s="104"/>
      <c r="PIZ4" s="104"/>
      <c r="PJA4" s="104"/>
      <c r="PJB4" s="104"/>
      <c r="PJC4" s="104"/>
      <c r="PJD4" s="104"/>
      <c r="PJE4" s="104"/>
      <c r="PJF4" s="104"/>
      <c r="PJG4" s="104"/>
      <c r="PJH4" s="104"/>
      <c r="PJI4" s="104"/>
      <c r="PJJ4" s="104"/>
      <c r="PJK4" s="104"/>
      <c r="PJL4" s="104"/>
      <c r="PJM4" s="104"/>
      <c r="PJN4" s="104"/>
      <c r="PJO4" s="104"/>
      <c r="PJP4" s="104"/>
      <c r="PJQ4" s="104"/>
      <c r="PJR4" s="104"/>
      <c r="PJS4" s="104"/>
      <c r="PJT4" s="104"/>
      <c r="PJU4" s="104"/>
      <c r="PJV4" s="104"/>
      <c r="PJW4" s="104"/>
      <c r="PJX4" s="104"/>
      <c r="PJY4" s="104"/>
      <c r="PJZ4" s="104"/>
      <c r="PKA4" s="104"/>
      <c r="PKB4" s="104"/>
      <c r="PKC4" s="104"/>
      <c r="PKD4" s="104"/>
      <c r="PKE4" s="104"/>
      <c r="PKF4" s="104"/>
      <c r="PKG4" s="104"/>
      <c r="PKH4" s="104"/>
      <c r="PKI4" s="104"/>
      <c r="PKJ4" s="104"/>
      <c r="PKK4" s="104"/>
      <c r="PKL4" s="104"/>
      <c r="PKM4" s="104"/>
      <c r="PKN4" s="104"/>
      <c r="PKO4" s="104"/>
      <c r="PKP4" s="104"/>
      <c r="PKQ4" s="104"/>
      <c r="PKR4" s="104"/>
      <c r="PKS4" s="104"/>
      <c r="PKT4" s="104"/>
      <c r="PKU4" s="104"/>
      <c r="PKV4" s="104"/>
      <c r="PKW4" s="104"/>
      <c r="PKX4" s="104"/>
      <c r="PKY4" s="104"/>
      <c r="PKZ4" s="104"/>
      <c r="PLA4" s="104"/>
      <c r="PLB4" s="104"/>
      <c r="PLC4" s="104"/>
      <c r="PLD4" s="104"/>
      <c r="PLE4" s="104"/>
      <c r="PLF4" s="104"/>
      <c r="PLG4" s="104"/>
      <c r="PLH4" s="104"/>
      <c r="PLI4" s="104"/>
      <c r="PLJ4" s="104"/>
      <c r="PLK4" s="104"/>
      <c r="PLL4" s="104"/>
      <c r="PLM4" s="104"/>
      <c r="PLN4" s="104"/>
      <c r="PLO4" s="104"/>
      <c r="PLP4" s="104"/>
      <c r="PLQ4" s="104"/>
      <c r="PLR4" s="104"/>
      <c r="PLS4" s="104"/>
      <c r="PLT4" s="104"/>
      <c r="PLU4" s="104"/>
      <c r="PLV4" s="104"/>
      <c r="PLW4" s="104"/>
      <c r="PLX4" s="104"/>
      <c r="PLY4" s="104"/>
      <c r="PLZ4" s="104"/>
      <c r="PMA4" s="104"/>
      <c r="PMB4" s="104"/>
      <c r="PMC4" s="104"/>
      <c r="PMD4" s="104"/>
      <c r="PME4" s="104"/>
      <c r="PMF4" s="104"/>
      <c r="PMG4" s="104"/>
      <c r="PMH4" s="104"/>
      <c r="PMI4" s="104"/>
      <c r="PMJ4" s="104"/>
      <c r="PMK4" s="104"/>
      <c r="PML4" s="104"/>
      <c r="PMM4" s="104"/>
      <c r="PMN4" s="104"/>
      <c r="PMO4" s="104"/>
      <c r="PMP4" s="104"/>
      <c r="PMQ4" s="104"/>
      <c r="PMR4" s="104"/>
      <c r="PMS4" s="104"/>
      <c r="PMT4" s="104"/>
      <c r="PMU4" s="104"/>
      <c r="PMV4" s="104"/>
      <c r="PMW4" s="104"/>
      <c r="PMX4" s="104"/>
      <c r="PMY4" s="104"/>
      <c r="PMZ4" s="104"/>
      <c r="PNA4" s="104"/>
      <c r="PNB4" s="104"/>
      <c r="PNC4" s="104"/>
      <c r="PND4" s="104"/>
      <c r="PNE4" s="104"/>
      <c r="PNF4" s="104"/>
      <c r="PNG4" s="104"/>
      <c r="PNH4" s="104"/>
      <c r="PNI4" s="104"/>
      <c r="PNJ4" s="104"/>
      <c r="PNK4" s="104"/>
      <c r="PNL4" s="104"/>
      <c r="PNM4" s="104"/>
      <c r="PNN4" s="104"/>
      <c r="PNO4" s="104"/>
      <c r="PNP4" s="104"/>
      <c r="PNQ4" s="104"/>
      <c r="PNR4" s="104"/>
      <c r="PNS4" s="104"/>
      <c r="PNT4" s="104"/>
      <c r="PNU4" s="104"/>
      <c r="PNV4" s="104"/>
      <c r="PNW4" s="104"/>
      <c r="PNX4" s="104"/>
      <c r="PNY4" s="104"/>
      <c r="PNZ4" s="104"/>
      <c r="POA4" s="104"/>
      <c r="POB4" s="104"/>
      <c r="POC4" s="104"/>
      <c r="POD4" s="104"/>
      <c r="POE4" s="104"/>
      <c r="POF4" s="104"/>
      <c r="POG4" s="104"/>
      <c r="POH4" s="104"/>
      <c r="POI4" s="104"/>
      <c r="POJ4" s="104"/>
      <c r="POK4" s="104"/>
      <c r="POL4" s="104"/>
      <c r="POM4" s="104"/>
      <c r="PON4" s="104"/>
      <c r="POO4" s="104"/>
      <c r="POP4" s="104"/>
      <c r="POQ4" s="104"/>
      <c r="POR4" s="104"/>
      <c r="POS4" s="104"/>
      <c r="POT4" s="104"/>
      <c r="POU4" s="104"/>
      <c r="POV4" s="104"/>
      <c r="POW4" s="104"/>
      <c r="POX4" s="104"/>
      <c r="POY4" s="104"/>
      <c r="POZ4" s="104"/>
      <c r="PPA4" s="104"/>
      <c r="PPB4" s="104"/>
      <c r="PPC4" s="104"/>
      <c r="PPD4" s="104"/>
      <c r="PPE4" s="104"/>
      <c r="PPF4" s="104"/>
      <c r="PPG4" s="104"/>
      <c r="PPH4" s="104"/>
      <c r="PPI4" s="104"/>
      <c r="PPJ4" s="104"/>
      <c r="PPK4" s="104"/>
      <c r="PPL4" s="104"/>
      <c r="PPM4" s="104"/>
      <c r="PPN4" s="104"/>
      <c r="PPO4" s="104"/>
      <c r="PPP4" s="104"/>
      <c r="PPQ4" s="104"/>
      <c r="PPR4" s="104"/>
      <c r="PPS4" s="104"/>
      <c r="PPT4" s="104"/>
      <c r="PPU4" s="104"/>
      <c r="PPV4" s="104"/>
      <c r="PPW4" s="104"/>
      <c r="PPX4" s="104"/>
      <c r="PPY4" s="104"/>
      <c r="PPZ4" s="104"/>
      <c r="PQA4" s="104"/>
      <c r="PQB4" s="104"/>
      <c r="PQC4" s="104"/>
      <c r="PQD4" s="104"/>
      <c r="PQE4" s="104"/>
      <c r="PQF4" s="104"/>
      <c r="PQG4" s="104"/>
      <c r="PQH4" s="104"/>
      <c r="PQI4" s="104"/>
      <c r="PQJ4" s="104"/>
      <c r="PQK4" s="104"/>
      <c r="PQL4" s="104"/>
      <c r="PQM4" s="104"/>
      <c r="PQN4" s="104"/>
      <c r="PQO4" s="104"/>
      <c r="PQP4" s="104"/>
      <c r="PQQ4" s="104"/>
      <c r="PQR4" s="104"/>
      <c r="PQS4" s="104"/>
      <c r="PQT4" s="104"/>
      <c r="PQU4" s="104"/>
      <c r="PQV4" s="104"/>
      <c r="PQW4" s="104"/>
      <c r="PQX4" s="104"/>
      <c r="PQY4" s="104"/>
      <c r="PQZ4" s="104"/>
      <c r="PRA4" s="104"/>
      <c r="PRB4" s="104"/>
      <c r="PRC4" s="104"/>
      <c r="PRD4" s="104"/>
      <c r="PRE4" s="104"/>
      <c r="PRF4" s="104"/>
      <c r="PRG4" s="104"/>
      <c r="PRH4" s="104"/>
      <c r="PRI4" s="104"/>
      <c r="PRJ4" s="104"/>
      <c r="PRK4" s="104"/>
      <c r="PRL4" s="104"/>
      <c r="PRM4" s="104"/>
      <c r="PRN4" s="104"/>
      <c r="PRO4" s="104"/>
      <c r="PRP4" s="104"/>
      <c r="PRQ4" s="104"/>
      <c r="PRR4" s="104"/>
      <c r="PRS4" s="104"/>
      <c r="PRT4" s="104"/>
      <c r="PRU4" s="104"/>
      <c r="PRV4" s="104"/>
      <c r="PRW4" s="104"/>
      <c r="PRX4" s="104"/>
      <c r="PRY4" s="104"/>
      <c r="PRZ4" s="104"/>
      <c r="PSA4" s="104"/>
      <c r="PSB4" s="104"/>
      <c r="PSC4" s="104"/>
      <c r="PSD4" s="104"/>
      <c r="PSE4" s="104"/>
      <c r="PSF4" s="104"/>
      <c r="PSG4" s="104"/>
      <c r="PSH4" s="104"/>
      <c r="PSI4" s="104"/>
      <c r="PSJ4" s="104"/>
      <c r="PSK4" s="104"/>
      <c r="PSL4" s="104"/>
      <c r="PSM4" s="104"/>
      <c r="PSN4" s="104"/>
      <c r="PSO4" s="104"/>
      <c r="PSP4" s="104"/>
      <c r="PSQ4" s="104"/>
      <c r="PSR4" s="104"/>
      <c r="PSS4" s="104"/>
      <c r="PST4" s="104"/>
      <c r="PSU4" s="104"/>
      <c r="PSV4" s="104"/>
      <c r="PSW4" s="104"/>
      <c r="PSX4" s="104"/>
      <c r="PSY4" s="104"/>
      <c r="PSZ4" s="104"/>
      <c r="PTA4" s="104"/>
      <c r="PTB4" s="104"/>
      <c r="PTC4" s="104"/>
      <c r="PTD4" s="104"/>
      <c r="PTE4" s="104"/>
      <c r="PTF4" s="104"/>
      <c r="PTG4" s="104"/>
      <c r="PTH4" s="104"/>
      <c r="PTI4" s="104"/>
      <c r="PTJ4" s="104"/>
      <c r="PTK4" s="104"/>
      <c r="PTL4" s="104"/>
      <c r="PTM4" s="104"/>
      <c r="PTN4" s="104"/>
      <c r="PTO4" s="104"/>
      <c r="PTP4" s="104"/>
      <c r="PTQ4" s="104"/>
      <c r="PTR4" s="104"/>
      <c r="PTS4" s="104"/>
      <c r="PTT4" s="104"/>
      <c r="PTU4" s="104"/>
      <c r="PTV4" s="104"/>
      <c r="PTW4" s="104"/>
      <c r="PTX4" s="104"/>
      <c r="PTY4" s="104"/>
      <c r="PTZ4" s="104"/>
      <c r="PUA4" s="104"/>
      <c r="PUB4" s="104"/>
      <c r="PUC4" s="104"/>
      <c r="PUD4" s="104"/>
      <c r="PUE4" s="104"/>
      <c r="PUF4" s="104"/>
      <c r="PUG4" s="104"/>
      <c r="PUH4" s="104"/>
      <c r="PUI4" s="104"/>
      <c r="PUJ4" s="104"/>
      <c r="PUK4" s="104"/>
      <c r="PUL4" s="104"/>
      <c r="PUM4" s="104"/>
      <c r="PUN4" s="104"/>
      <c r="PUO4" s="104"/>
      <c r="PUP4" s="104"/>
      <c r="PUQ4" s="104"/>
      <c r="PUR4" s="104"/>
      <c r="PUS4" s="104"/>
      <c r="PUT4" s="104"/>
      <c r="PUU4" s="104"/>
      <c r="PUV4" s="104"/>
      <c r="PUW4" s="104"/>
      <c r="PUX4" s="104"/>
      <c r="PUY4" s="104"/>
      <c r="PUZ4" s="104"/>
      <c r="PVA4" s="104"/>
      <c r="PVB4" s="104"/>
      <c r="PVC4" s="104"/>
      <c r="PVD4" s="104"/>
      <c r="PVE4" s="104"/>
      <c r="PVF4" s="104"/>
      <c r="PVG4" s="104"/>
      <c r="PVH4" s="104"/>
      <c r="PVI4" s="104"/>
      <c r="PVJ4" s="104"/>
      <c r="PVK4" s="104"/>
      <c r="PVL4" s="104"/>
      <c r="PVM4" s="104"/>
      <c r="PVN4" s="104"/>
      <c r="PVO4" s="104"/>
      <c r="PVP4" s="104"/>
      <c r="PVQ4" s="104"/>
      <c r="PVR4" s="104"/>
      <c r="PVS4" s="104"/>
      <c r="PVT4" s="104"/>
      <c r="PVU4" s="104"/>
      <c r="PVV4" s="104"/>
      <c r="PVW4" s="104"/>
      <c r="PVX4" s="104"/>
      <c r="PVY4" s="104"/>
      <c r="PVZ4" s="104"/>
      <c r="PWA4" s="104"/>
      <c r="PWB4" s="104"/>
      <c r="PWC4" s="104"/>
      <c r="PWD4" s="104"/>
      <c r="PWE4" s="104"/>
      <c r="PWF4" s="104"/>
      <c r="PWG4" s="104"/>
      <c r="PWH4" s="104"/>
      <c r="PWI4" s="104"/>
      <c r="PWJ4" s="104"/>
      <c r="PWK4" s="104"/>
      <c r="PWL4" s="104"/>
      <c r="PWM4" s="104"/>
      <c r="PWN4" s="104"/>
      <c r="PWO4" s="104"/>
      <c r="PWP4" s="104"/>
      <c r="PWQ4" s="104"/>
      <c r="PWR4" s="104"/>
      <c r="PWS4" s="104"/>
      <c r="PWT4" s="104"/>
      <c r="PWU4" s="104"/>
      <c r="PWV4" s="104"/>
      <c r="PWW4" s="104"/>
      <c r="PWX4" s="104"/>
      <c r="PWY4" s="104"/>
      <c r="PWZ4" s="104"/>
      <c r="PXA4" s="104"/>
      <c r="PXB4" s="104"/>
      <c r="PXC4" s="104"/>
      <c r="PXD4" s="104"/>
      <c r="PXE4" s="104"/>
      <c r="PXF4" s="104"/>
      <c r="PXG4" s="104"/>
      <c r="PXH4" s="104"/>
      <c r="PXI4" s="104"/>
      <c r="PXJ4" s="104"/>
      <c r="PXK4" s="104"/>
      <c r="PXL4" s="104"/>
      <c r="PXM4" s="104"/>
      <c r="PXN4" s="104"/>
      <c r="PXO4" s="104"/>
      <c r="PXP4" s="104"/>
      <c r="PXQ4" s="104"/>
      <c r="PXR4" s="104"/>
      <c r="PXS4" s="104"/>
      <c r="PXT4" s="104"/>
      <c r="PXU4" s="104"/>
      <c r="PXV4" s="104"/>
      <c r="PXW4" s="104"/>
      <c r="PXX4" s="104"/>
      <c r="PXY4" s="104"/>
      <c r="PXZ4" s="104"/>
      <c r="PYA4" s="104"/>
      <c r="PYB4" s="104"/>
      <c r="PYC4" s="104"/>
      <c r="PYD4" s="104"/>
      <c r="PYE4" s="104"/>
      <c r="PYF4" s="104"/>
      <c r="PYG4" s="104"/>
      <c r="PYH4" s="104"/>
      <c r="PYI4" s="104"/>
      <c r="PYJ4" s="104"/>
      <c r="PYK4" s="104"/>
      <c r="PYL4" s="104"/>
      <c r="PYM4" s="104"/>
      <c r="PYN4" s="104"/>
      <c r="PYO4" s="104"/>
      <c r="PYP4" s="104"/>
      <c r="PYQ4" s="104"/>
      <c r="PYR4" s="104"/>
      <c r="PYS4" s="104"/>
      <c r="PYT4" s="104"/>
      <c r="PYU4" s="104"/>
      <c r="PYV4" s="104"/>
      <c r="PYW4" s="104"/>
      <c r="PYX4" s="104"/>
      <c r="PYY4" s="104"/>
      <c r="PYZ4" s="104"/>
      <c r="PZA4" s="104"/>
      <c r="PZB4" s="104"/>
      <c r="PZC4" s="104"/>
      <c r="PZD4" s="104"/>
      <c r="PZE4" s="104"/>
      <c r="PZF4" s="104"/>
      <c r="PZG4" s="104"/>
      <c r="PZH4" s="104"/>
      <c r="PZI4" s="104"/>
      <c r="PZJ4" s="104"/>
      <c r="PZK4" s="104"/>
      <c r="PZL4" s="104"/>
      <c r="PZM4" s="104"/>
      <c r="PZN4" s="104"/>
      <c r="PZO4" s="104"/>
      <c r="PZP4" s="104"/>
      <c r="PZQ4" s="104"/>
      <c r="PZR4" s="104"/>
      <c r="PZS4" s="104"/>
      <c r="PZT4" s="104"/>
      <c r="PZU4" s="104"/>
      <c r="PZV4" s="104"/>
      <c r="PZW4" s="104"/>
      <c r="PZX4" s="104"/>
      <c r="PZY4" s="104"/>
      <c r="PZZ4" s="104"/>
      <c r="QAA4" s="104"/>
      <c r="QAB4" s="104"/>
      <c r="QAC4" s="104"/>
      <c r="QAD4" s="104"/>
      <c r="QAE4" s="104"/>
      <c r="QAF4" s="104"/>
      <c r="QAG4" s="104"/>
      <c r="QAH4" s="104"/>
      <c r="QAI4" s="104"/>
      <c r="QAJ4" s="104"/>
      <c r="QAK4" s="104"/>
      <c r="QAL4" s="104"/>
      <c r="QAM4" s="104"/>
      <c r="QAN4" s="104"/>
      <c r="QAO4" s="104"/>
      <c r="QAP4" s="104"/>
      <c r="QAQ4" s="104"/>
      <c r="QAR4" s="104"/>
      <c r="QAS4" s="104"/>
      <c r="QAT4" s="104"/>
      <c r="QAU4" s="104"/>
      <c r="QAV4" s="104"/>
      <c r="QAW4" s="104"/>
      <c r="QAX4" s="104"/>
      <c r="QAY4" s="104"/>
      <c r="QAZ4" s="104"/>
      <c r="QBA4" s="104"/>
      <c r="QBB4" s="104"/>
      <c r="QBC4" s="104"/>
      <c r="QBD4" s="104"/>
      <c r="QBE4" s="104"/>
      <c r="QBF4" s="104"/>
      <c r="QBG4" s="104"/>
      <c r="QBH4" s="104"/>
      <c r="QBI4" s="104"/>
      <c r="QBJ4" s="104"/>
      <c r="QBK4" s="104"/>
      <c r="QBL4" s="104"/>
      <c r="QBM4" s="104"/>
      <c r="QBN4" s="104"/>
      <c r="QBO4" s="104"/>
      <c r="QBP4" s="104"/>
      <c r="QBQ4" s="104"/>
      <c r="QBR4" s="104"/>
      <c r="QBS4" s="104"/>
      <c r="QBT4" s="104"/>
      <c r="QBU4" s="104"/>
      <c r="QBV4" s="104"/>
      <c r="QBW4" s="104"/>
      <c r="QBX4" s="104"/>
      <c r="QBY4" s="104"/>
      <c r="QBZ4" s="104"/>
      <c r="QCA4" s="104"/>
      <c r="QCB4" s="104"/>
      <c r="QCC4" s="104"/>
      <c r="QCD4" s="104"/>
      <c r="QCE4" s="104"/>
      <c r="QCF4" s="104"/>
      <c r="QCG4" s="104"/>
      <c r="QCH4" s="104"/>
      <c r="QCI4" s="104"/>
      <c r="QCJ4" s="104"/>
      <c r="QCK4" s="104"/>
      <c r="QCL4" s="104"/>
      <c r="QCM4" s="104"/>
      <c r="QCN4" s="104"/>
      <c r="QCO4" s="104"/>
      <c r="QCP4" s="104"/>
      <c r="QCQ4" s="104"/>
      <c r="QCR4" s="104"/>
      <c r="QCS4" s="104"/>
      <c r="QCT4" s="104"/>
      <c r="QCU4" s="104"/>
      <c r="QCV4" s="104"/>
      <c r="QCW4" s="104"/>
      <c r="QCX4" s="104"/>
      <c r="QCY4" s="104"/>
      <c r="QCZ4" s="104"/>
      <c r="QDA4" s="104"/>
      <c r="QDB4" s="104"/>
      <c r="QDC4" s="104"/>
      <c r="QDD4" s="104"/>
      <c r="QDE4" s="104"/>
      <c r="QDF4" s="104"/>
      <c r="QDG4" s="104"/>
      <c r="QDH4" s="104"/>
      <c r="QDI4" s="104"/>
      <c r="QDJ4" s="104"/>
      <c r="QDK4" s="104"/>
      <c r="QDL4" s="104"/>
      <c r="QDM4" s="104"/>
      <c r="QDN4" s="104"/>
      <c r="QDO4" s="104"/>
      <c r="QDP4" s="104"/>
      <c r="QDQ4" s="104"/>
      <c r="QDR4" s="104"/>
      <c r="QDS4" s="104"/>
      <c r="QDT4" s="104"/>
      <c r="QDU4" s="104"/>
      <c r="QDV4" s="104"/>
      <c r="QDW4" s="104"/>
      <c r="QDX4" s="104"/>
      <c r="QDY4" s="104"/>
      <c r="QDZ4" s="104"/>
      <c r="QEA4" s="104"/>
      <c r="QEB4" s="104"/>
      <c r="QEC4" s="104"/>
      <c r="QED4" s="104"/>
      <c r="QEE4" s="104"/>
      <c r="QEF4" s="104"/>
      <c r="QEG4" s="104"/>
      <c r="QEH4" s="104"/>
      <c r="QEI4" s="104"/>
      <c r="QEJ4" s="104"/>
      <c r="QEK4" s="104"/>
      <c r="QEL4" s="104"/>
      <c r="QEM4" s="104"/>
      <c r="QEN4" s="104"/>
      <c r="QEO4" s="104"/>
      <c r="QEP4" s="104"/>
      <c r="QEQ4" s="104"/>
      <c r="QER4" s="104"/>
      <c r="QES4" s="104"/>
      <c r="QET4" s="104"/>
      <c r="QEU4" s="104"/>
      <c r="QEV4" s="104"/>
      <c r="QEW4" s="104"/>
      <c r="QEX4" s="104"/>
      <c r="QEY4" s="104"/>
      <c r="QEZ4" s="104"/>
      <c r="QFA4" s="104"/>
      <c r="QFB4" s="104"/>
      <c r="QFC4" s="104"/>
      <c r="QFD4" s="104"/>
      <c r="QFE4" s="104"/>
      <c r="QFF4" s="104"/>
      <c r="QFG4" s="104"/>
      <c r="QFH4" s="104"/>
      <c r="QFI4" s="104"/>
      <c r="QFJ4" s="104"/>
      <c r="QFK4" s="104"/>
      <c r="QFL4" s="104"/>
      <c r="QFM4" s="104"/>
      <c r="QFN4" s="104"/>
      <c r="QFO4" s="104"/>
      <c r="QFP4" s="104"/>
      <c r="QFQ4" s="104"/>
      <c r="QFR4" s="104"/>
      <c r="QFS4" s="104"/>
      <c r="QFT4" s="104"/>
      <c r="QFU4" s="104"/>
      <c r="QFV4" s="104"/>
      <c r="QFW4" s="104"/>
      <c r="QFX4" s="104"/>
      <c r="QFY4" s="104"/>
      <c r="QFZ4" s="104"/>
      <c r="QGA4" s="104"/>
      <c r="QGB4" s="104"/>
      <c r="QGC4" s="104"/>
      <c r="QGD4" s="104"/>
      <c r="QGE4" s="104"/>
      <c r="QGF4" s="104"/>
      <c r="QGG4" s="104"/>
      <c r="QGH4" s="104"/>
      <c r="QGI4" s="104"/>
      <c r="QGJ4" s="104"/>
      <c r="QGK4" s="104"/>
      <c r="QGL4" s="104"/>
      <c r="QGM4" s="104"/>
      <c r="QGN4" s="104"/>
      <c r="QGO4" s="104"/>
      <c r="QGP4" s="104"/>
      <c r="QGQ4" s="104"/>
      <c r="QGR4" s="104"/>
      <c r="QGS4" s="104"/>
      <c r="QGT4" s="104"/>
      <c r="QGU4" s="104"/>
      <c r="QGV4" s="104"/>
      <c r="QGW4" s="104"/>
      <c r="QGX4" s="104"/>
      <c r="QGY4" s="104"/>
      <c r="QGZ4" s="104"/>
      <c r="QHA4" s="104"/>
      <c r="QHB4" s="104"/>
      <c r="QHC4" s="104"/>
      <c r="QHD4" s="104"/>
      <c r="QHE4" s="104"/>
      <c r="QHF4" s="104"/>
      <c r="QHG4" s="104"/>
      <c r="QHH4" s="104"/>
      <c r="QHI4" s="104"/>
      <c r="QHJ4" s="104"/>
      <c r="QHK4" s="104"/>
      <c r="QHL4" s="104"/>
      <c r="QHM4" s="104"/>
      <c r="QHN4" s="104"/>
      <c r="QHO4" s="104"/>
      <c r="QHP4" s="104"/>
      <c r="QHQ4" s="104"/>
      <c r="QHR4" s="104"/>
      <c r="QHS4" s="104"/>
      <c r="QHT4" s="104"/>
      <c r="QHU4" s="104"/>
      <c r="QHV4" s="104"/>
      <c r="QHW4" s="104"/>
      <c r="QHX4" s="104"/>
      <c r="QHY4" s="104"/>
      <c r="QHZ4" s="104"/>
      <c r="QIA4" s="104"/>
      <c r="QIB4" s="104"/>
      <c r="QIC4" s="104"/>
      <c r="QID4" s="104"/>
      <c r="QIE4" s="104"/>
      <c r="QIF4" s="104"/>
      <c r="QIG4" s="104"/>
      <c r="QIH4" s="104"/>
      <c r="QII4" s="104"/>
      <c r="QIJ4" s="104"/>
      <c r="QIK4" s="104"/>
      <c r="QIL4" s="104"/>
      <c r="QIM4" s="104"/>
      <c r="QIN4" s="104"/>
      <c r="QIO4" s="104"/>
      <c r="QIP4" s="104"/>
      <c r="QIQ4" s="104"/>
      <c r="QIR4" s="104"/>
      <c r="QIS4" s="104"/>
      <c r="QIT4" s="104"/>
      <c r="QIU4" s="104"/>
      <c r="QIV4" s="104"/>
      <c r="QIW4" s="104"/>
      <c r="QIX4" s="104"/>
      <c r="QIY4" s="104"/>
      <c r="QIZ4" s="104"/>
      <c r="QJA4" s="104"/>
      <c r="QJB4" s="104"/>
      <c r="QJC4" s="104"/>
      <c r="QJD4" s="104"/>
      <c r="QJE4" s="104"/>
      <c r="QJF4" s="104"/>
      <c r="QJG4" s="104"/>
      <c r="QJH4" s="104"/>
      <c r="QJI4" s="104"/>
      <c r="QJJ4" s="104"/>
      <c r="QJK4" s="104"/>
      <c r="QJL4" s="104"/>
      <c r="QJM4" s="104"/>
      <c r="QJN4" s="104"/>
      <c r="QJO4" s="104"/>
      <c r="QJP4" s="104"/>
      <c r="QJQ4" s="104"/>
      <c r="QJR4" s="104"/>
      <c r="QJS4" s="104"/>
      <c r="QJT4" s="104"/>
      <c r="QJU4" s="104"/>
      <c r="QJV4" s="104"/>
      <c r="QJW4" s="104"/>
      <c r="QJX4" s="104"/>
      <c r="QJY4" s="104"/>
      <c r="QJZ4" s="104"/>
      <c r="QKA4" s="104"/>
      <c r="QKB4" s="104"/>
      <c r="QKC4" s="104"/>
      <c r="QKD4" s="104"/>
      <c r="QKE4" s="104"/>
      <c r="QKF4" s="104"/>
      <c r="QKG4" s="104"/>
      <c r="QKH4" s="104"/>
      <c r="QKI4" s="104"/>
      <c r="QKJ4" s="104"/>
      <c r="QKK4" s="104"/>
      <c r="QKL4" s="104"/>
      <c r="QKM4" s="104"/>
      <c r="QKN4" s="104"/>
      <c r="QKO4" s="104"/>
      <c r="QKP4" s="104"/>
      <c r="QKQ4" s="104"/>
      <c r="QKR4" s="104"/>
      <c r="QKS4" s="104"/>
      <c r="QKT4" s="104"/>
      <c r="QKU4" s="104"/>
      <c r="QKV4" s="104"/>
      <c r="QKW4" s="104"/>
      <c r="QKX4" s="104"/>
      <c r="QKY4" s="104"/>
      <c r="QKZ4" s="104"/>
      <c r="QLA4" s="104"/>
      <c r="QLB4" s="104"/>
      <c r="QLC4" s="104"/>
      <c r="QLD4" s="104"/>
      <c r="QLE4" s="104"/>
      <c r="QLF4" s="104"/>
      <c r="QLG4" s="104"/>
      <c r="QLH4" s="104"/>
      <c r="QLI4" s="104"/>
      <c r="QLJ4" s="104"/>
      <c r="QLK4" s="104"/>
      <c r="QLL4" s="104"/>
      <c r="QLM4" s="104"/>
      <c r="QLN4" s="104"/>
      <c r="QLO4" s="104"/>
      <c r="QLP4" s="104"/>
      <c r="QLQ4" s="104"/>
      <c r="QLR4" s="104"/>
      <c r="QLS4" s="104"/>
      <c r="QLT4" s="104"/>
      <c r="QLU4" s="104"/>
      <c r="QLV4" s="104"/>
      <c r="QLW4" s="104"/>
      <c r="QLX4" s="104"/>
      <c r="QLY4" s="104"/>
      <c r="QLZ4" s="104"/>
      <c r="QMA4" s="104"/>
      <c r="QMB4" s="104"/>
      <c r="QMC4" s="104"/>
      <c r="QMD4" s="104"/>
      <c r="QME4" s="104"/>
      <c r="QMF4" s="104"/>
      <c r="QMG4" s="104"/>
      <c r="QMH4" s="104"/>
      <c r="QMI4" s="104"/>
      <c r="QMJ4" s="104"/>
      <c r="QMK4" s="104"/>
      <c r="QML4" s="104"/>
      <c r="QMM4" s="104"/>
      <c r="QMN4" s="104"/>
      <c r="QMO4" s="104"/>
      <c r="QMP4" s="104"/>
      <c r="QMQ4" s="104"/>
      <c r="QMR4" s="104"/>
      <c r="QMS4" s="104"/>
      <c r="QMT4" s="104"/>
      <c r="QMU4" s="104"/>
      <c r="QMV4" s="104"/>
      <c r="QMW4" s="104"/>
      <c r="QMX4" s="104"/>
      <c r="QMY4" s="104"/>
      <c r="QMZ4" s="104"/>
      <c r="QNA4" s="104"/>
      <c r="QNB4" s="104"/>
      <c r="QNC4" s="104"/>
      <c r="QND4" s="104"/>
      <c r="QNE4" s="104"/>
      <c r="QNF4" s="104"/>
      <c r="QNG4" s="104"/>
      <c r="QNH4" s="104"/>
      <c r="QNI4" s="104"/>
      <c r="QNJ4" s="104"/>
      <c r="QNK4" s="104"/>
      <c r="QNL4" s="104"/>
      <c r="QNM4" s="104"/>
      <c r="QNN4" s="104"/>
      <c r="QNO4" s="104"/>
      <c r="QNP4" s="104"/>
      <c r="QNQ4" s="104"/>
      <c r="QNR4" s="104"/>
      <c r="QNS4" s="104"/>
      <c r="QNT4" s="104"/>
      <c r="QNU4" s="104"/>
      <c r="QNV4" s="104"/>
      <c r="QNW4" s="104"/>
      <c r="QNX4" s="104"/>
      <c r="QNY4" s="104"/>
      <c r="QNZ4" s="104"/>
      <c r="QOA4" s="104"/>
      <c r="QOB4" s="104"/>
      <c r="QOC4" s="104"/>
      <c r="QOD4" s="104"/>
      <c r="QOE4" s="104"/>
      <c r="QOF4" s="104"/>
      <c r="QOG4" s="104"/>
      <c r="QOH4" s="104"/>
      <c r="QOI4" s="104"/>
      <c r="QOJ4" s="104"/>
      <c r="QOK4" s="104"/>
      <c r="QOL4" s="104"/>
      <c r="QOM4" s="104"/>
      <c r="QON4" s="104"/>
      <c r="QOO4" s="104"/>
      <c r="QOP4" s="104"/>
      <c r="QOQ4" s="104"/>
      <c r="QOR4" s="104"/>
      <c r="QOS4" s="104"/>
      <c r="QOT4" s="104"/>
      <c r="QOU4" s="104"/>
      <c r="QOV4" s="104"/>
      <c r="QOW4" s="104"/>
      <c r="QOX4" s="104"/>
      <c r="QOY4" s="104"/>
      <c r="QOZ4" s="104"/>
      <c r="QPA4" s="104"/>
      <c r="QPB4" s="104"/>
      <c r="QPC4" s="104"/>
      <c r="QPD4" s="104"/>
      <c r="QPE4" s="104"/>
      <c r="QPF4" s="104"/>
      <c r="QPG4" s="104"/>
      <c r="QPH4" s="104"/>
      <c r="QPI4" s="104"/>
      <c r="QPJ4" s="104"/>
      <c r="QPK4" s="104"/>
      <c r="QPL4" s="104"/>
      <c r="QPM4" s="104"/>
      <c r="QPN4" s="104"/>
      <c r="QPO4" s="104"/>
      <c r="QPP4" s="104"/>
      <c r="QPQ4" s="104"/>
      <c r="QPR4" s="104"/>
      <c r="QPS4" s="104"/>
      <c r="QPT4" s="104"/>
      <c r="QPU4" s="104"/>
      <c r="QPV4" s="104"/>
      <c r="QPW4" s="104"/>
      <c r="QPX4" s="104"/>
      <c r="QPY4" s="104"/>
      <c r="QPZ4" s="104"/>
      <c r="QQA4" s="104"/>
      <c r="QQB4" s="104"/>
      <c r="QQC4" s="104"/>
      <c r="QQD4" s="104"/>
      <c r="QQE4" s="104"/>
      <c r="QQF4" s="104"/>
      <c r="QQG4" s="104"/>
      <c r="QQH4" s="104"/>
      <c r="QQI4" s="104"/>
      <c r="QQJ4" s="104"/>
      <c r="QQK4" s="104"/>
      <c r="QQL4" s="104"/>
      <c r="QQM4" s="104"/>
      <c r="QQN4" s="104"/>
      <c r="QQO4" s="104"/>
      <c r="QQP4" s="104"/>
      <c r="QQQ4" s="104"/>
      <c r="QQR4" s="104"/>
      <c r="QQS4" s="104"/>
      <c r="QQT4" s="104"/>
      <c r="QQU4" s="104"/>
      <c r="QQV4" s="104"/>
      <c r="QQW4" s="104"/>
      <c r="QQX4" s="104"/>
      <c r="QQY4" s="104"/>
      <c r="QQZ4" s="104"/>
      <c r="QRA4" s="104"/>
      <c r="QRB4" s="104"/>
      <c r="QRC4" s="104"/>
      <c r="QRD4" s="104"/>
      <c r="QRE4" s="104"/>
      <c r="QRF4" s="104"/>
      <c r="QRG4" s="104"/>
      <c r="QRH4" s="104"/>
      <c r="QRI4" s="104"/>
      <c r="QRJ4" s="104"/>
      <c r="QRK4" s="104"/>
      <c r="QRL4" s="104"/>
      <c r="QRM4" s="104"/>
      <c r="QRN4" s="104"/>
      <c r="QRO4" s="104"/>
      <c r="QRP4" s="104"/>
      <c r="QRQ4" s="104"/>
      <c r="QRR4" s="104"/>
      <c r="QRS4" s="104"/>
      <c r="QRT4" s="104"/>
      <c r="QRU4" s="104"/>
      <c r="QRV4" s="104"/>
      <c r="QRW4" s="104"/>
      <c r="QRX4" s="104"/>
      <c r="QRY4" s="104"/>
      <c r="QRZ4" s="104"/>
      <c r="QSA4" s="104"/>
      <c r="QSB4" s="104"/>
      <c r="QSC4" s="104"/>
      <c r="QSD4" s="104"/>
      <c r="QSE4" s="104"/>
      <c r="QSF4" s="104"/>
      <c r="QSG4" s="104"/>
      <c r="QSH4" s="104"/>
      <c r="QSI4" s="104"/>
      <c r="QSJ4" s="104"/>
      <c r="QSK4" s="104"/>
      <c r="QSL4" s="104"/>
      <c r="QSM4" s="104"/>
      <c r="QSN4" s="104"/>
      <c r="QSO4" s="104"/>
      <c r="QSP4" s="104"/>
      <c r="QSQ4" s="104"/>
      <c r="QSR4" s="104"/>
      <c r="QSS4" s="104"/>
      <c r="QST4" s="104"/>
      <c r="QSU4" s="104"/>
      <c r="QSV4" s="104"/>
      <c r="QSW4" s="104"/>
      <c r="QSX4" s="104"/>
      <c r="QSY4" s="104"/>
      <c r="QSZ4" s="104"/>
      <c r="QTA4" s="104"/>
      <c r="QTB4" s="104"/>
      <c r="QTC4" s="104"/>
      <c r="QTD4" s="104"/>
      <c r="QTE4" s="104"/>
      <c r="QTF4" s="104"/>
      <c r="QTG4" s="104"/>
      <c r="QTH4" s="104"/>
      <c r="QTI4" s="104"/>
      <c r="QTJ4" s="104"/>
      <c r="QTK4" s="104"/>
      <c r="QTL4" s="104"/>
      <c r="QTM4" s="104"/>
      <c r="QTN4" s="104"/>
      <c r="QTO4" s="104"/>
      <c r="QTP4" s="104"/>
      <c r="QTQ4" s="104"/>
      <c r="QTR4" s="104"/>
      <c r="QTS4" s="104"/>
      <c r="QTT4" s="104"/>
      <c r="QTU4" s="104"/>
      <c r="QTV4" s="104"/>
      <c r="QTW4" s="104"/>
      <c r="QTX4" s="104"/>
      <c r="QTY4" s="104"/>
      <c r="QTZ4" s="104"/>
      <c r="QUA4" s="104"/>
      <c r="QUB4" s="104"/>
      <c r="QUC4" s="104"/>
      <c r="QUD4" s="104"/>
      <c r="QUE4" s="104"/>
      <c r="QUF4" s="104"/>
      <c r="QUG4" s="104"/>
      <c r="QUH4" s="104"/>
      <c r="QUI4" s="104"/>
      <c r="QUJ4" s="104"/>
      <c r="QUK4" s="104"/>
      <c r="QUL4" s="104"/>
      <c r="QUM4" s="104"/>
      <c r="QUN4" s="104"/>
      <c r="QUO4" s="104"/>
      <c r="QUP4" s="104"/>
      <c r="QUQ4" s="104"/>
      <c r="QUR4" s="104"/>
      <c r="QUS4" s="104"/>
      <c r="QUT4" s="104"/>
      <c r="QUU4" s="104"/>
      <c r="QUV4" s="104"/>
      <c r="QUW4" s="104"/>
      <c r="QUX4" s="104"/>
      <c r="QUY4" s="104"/>
      <c r="QUZ4" s="104"/>
      <c r="QVA4" s="104"/>
      <c r="QVB4" s="104"/>
      <c r="QVC4" s="104"/>
      <c r="QVD4" s="104"/>
      <c r="QVE4" s="104"/>
      <c r="QVF4" s="104"/>
      <c r="QVG4" s="104"/>
      <c r="QVH4" s="104"/>
      <c r="QVI4" s="104"/>
      <c r="QVJ4" s="104"/>
      <c r="QVK4" s="104"/>
      <c r="QVL4" s="104"/>
      <c r="QVM4" s="104"/>
      <c r="QVN4" s="104"/>
      <c r="QVO4" s="104"/>
      <c r="QVP4" s="104"/>
      <c r="QVQ4" s="104"/>
      <c r="QVR4" s="104"/>
      <c r="QVS4" s="104"/>
      <c r="QVT4" s="104"/>
      <c r="QVU4" s="104"/>
      <c r="QVV4" s="104"/>
      <c r="QVW4" s="104"/>
      <c r="QVX4" s="104"/>
      <c r="QVY4" s="104"/>
      <c r="QVZ4" s="104"/>
      <c r="QWA4" s="104"/>
      <c r="QWB4" s="104"/>
      <c r="QWC4" s="104"/>
      <c r="QWD4" s="104"/>
      <c r="QWE4" s="104"/>
      <c r="QWF4" s="104"/>
      <c r="QWG4" s="104"/>
      <c r="QWH4" s="104"/>
      <c r="QWI4" s="104"/>
      <c r="QWJ4" s="104"/>
      <c r="QWK4" s="104"/>
      <c r="QWL4" s="104"/>
      <c r="QWM4" s="104"/>
      <c r="QWN4" s="104"/>
      <c r="QWO4" s="104"/>
      <c r="QWP4" s="104"/>
      <c r="QWQ4" s="104"/>
      <c r="QWR4" s="104"/>
      <c r="QWS4" s="104"/>
      <c r="QWT4" s="104"/>
      <c r="QWU4" s="104"/>
      <c r="QWV4" s="104"/>
      <c r="QWW4" s="104"/>
      <c r="QWX4" s="104"/>
      <c r="QWY4" s="104"/>
      <c r="QWZ4" s="104"/>
      <c r="QXA4" s="104"/>
      <c r="QXB4" s="104"/>
      <c r="QXC4" s="104"/>
      <c r="QXD4" s="104"/>
      <c r="QXE4" s="104"/>
      <c r="QXF4" s="104"/>
      <c r="QXG4" s="104"/>
      <c r="QXH4" s="104"/>
      <c r="QXI4" s="104"/>
      <c r="QXJ4" s="104"/>
      <c r="QXK4" s="104"/>
      <c r="QXL4" s="104"/>
      <c r="QXM4" s="104"/>
      <c r="QXN4" s="104"/>
      <c r="QXO4" s="104"/>
      <c r="QXP4" s="104"/>
      <c r="QXQ4" s="104"/>
      <c r="QXR4" s="104"/>
      <c r="QXS4" s="104"/>
      <c r="QXT4" s="104"/>
      <c r="QXU4" s="104"/>
      <c r="QXV4" s="104"/>
      <c r="QXW4" s="104"/>
      <c r="QXX4" s="104"/>
      <c r="QXY4" s="104"/>
      <c r="QXZ4" s="104"/>
      <c r="QYA4" s="104"/>
      <c r="QYB4" s="104"/>
      <c r="QYC4" s="104"/>
      <c r="QYD4" s="104"/>
      <c r="QYE4" s="104"/>
      <c r="QYF4" s="104"/>
      <c r="QYG4" s="104"/>
      <c r="QYH4" s="104"/>
      <c r="QYI4" s="104"/>
      <c r="QYJ4" s="104"/>
      <c r="QYK4" s="104"/>
      <c r="QYL4" s="104"/>
      <c r="QYM4" s="104"/>
      <c r="QYN4" s="104"/>
      <c r="QYO4" s="104"/>
      <c r="QYP4" s="104"/>
      <c r="QYQ4" s="104"/>
      <c r="QYR4" s="104"/>
      <c r="QYS4" s="104"/>
      <c r="QYT4" s="104"/>
      <c r="QYU4" s="104"/>
      <c r="QYV4" s="104"/>
      <c r="QYW4" s="104"/>
      <c r="QYX4" s="104"/>
      <c r="QYY4" s="104"/>
      <c r="QYZ4" s="104"/>
      <c r="QZA4" s="104"/>
      <c r="QZB4" s="104"/>
      <c r="QZC4" s="104"/>
      <c r="QZD4" s="104"/>
      <c r="QZE4" s="104"/>
      <c r="QZF4" s="104"/>
      <c r="QZG4" s="104"/>
      <c r="QZH4" s="104"/>
      <c r="QZI4" s="104"/>
      <c r="QZJ4" s="104"/>
      <c r="QZK4" s="104"/>
      <c r="QZL4" s="104"/>
      <c r="QZM4" s="104"/>
      <c r="QZN4" s="104"/>
      <c r="QZO4" s="104"/>
      <c r="QZP4" s="104"/>
      <c r="QZQ4" s="104"/>
      <c r="QZR4" s="104"/>
      <c r="QZS4" s="104"/>
      <c r="QZT4" s="104"/>
      <c r="QZU4" s="104"/>
      <c r="QZV4" s="104"/>
      <c r="QZW4" s="104"/>
      <c r="QZX4" s="104"/>
      <c r="QZY4" s="104"/>
      <c r="QZZ4" s="104"/>
      <c r="RAA4" s="104"/>
      <c r="RAB4" s="104"/>
      <c r="RAC4" s="104"/>
      <c r="RAD4" s="104"/>
      <c r="RAE4" s="104"/>
      <c r="RAF4" s="104"/>
      <c r="RAG4" s="104"/>
      <c r="RAH4" s="104"/>
      <c r="RAI4" s="104"/>
      <c r="RAJ4" s="104"/>
      <c r="RAK4" s="104"/>
      <c r="RAL4" s="104"/>
      <c r="RAM4" s="104"/>
      <c r="RAN4" s="104"/>
      <c r="RAO4" s="104"/>
      <c r="RAP4" s="104"/>
      <c r="RAQ4" s="104"/>
      <c r="RAR4" s="104"/>
      <c r="RAS4" s="104"/>
      <c r="RAT4" s="104"/>
      <c r="RAU4" s="104"/>
      <c r="RAV4" s="104"/>
      <c r="RAW4" s="104"/>
      <c r="RAX4" s="104"/>
      <c r="RAY4" s="104"/>
      <c r="RAZ4" s="104"/>
      <c r="RBA4" s="104"/>
      <c r="RBB4" s="104"/>
      <c r="RBC4" s="104"/>
      <c r="RBD4" s="104"/>
      <c r="RBE4" s="104"/>
      <c r="RBF4" s="104"/>
      <c r="RBG4" s="104"/>
      <c r="RBH4" s="104"/>
      <c r="RBI4" s="104"/>
      <c r="RBJ4" s="104"/>
      <c r="RBK4" s="104"/>
      <c r="RBL4" s="104"/>
      <c r="RBM4" s="104"/>
      <c r="RBN4" s="104"/>
      <c r="RBO4" s="104"/>
      <c r="RBP4" s="104"/>
      <c r="RBQ4" s="104"/>
      <c r="RBR4" s="104"/>
      <c r="RBS4" s="104"/>
      <c r="RBT4" s="104"/>
      <c r="RBU4" s="104"/>
      <c r="RBV4" s="104"/>
      <c r="RBW4" s="104"/>
      <c r="RBX4" s="104"/>
      <c r="RBY4" s="104"/>
      <c r="RBZ4" s="104"/>
      <c r="RCA4" s="104"/>
      <c r="RCB4" s="104"/>
      <c r="RCC4" s="104"/>
      <c r="RCD4" s="104"/>
      <c r="RCE4" s="104"/>
      <c r="RCF4" s="104"/>
      <c r="RCG4" s="104"/>
      <c r="RCH4" s="104"/>
      <c r="RCI4" s="104"/>
      <c r="RCJ4" s="104"/>
      <c r="RCK4" s="104"/>
      <c r="RCL4" s="104"/>
      <c r="RCM4" s="104"/>
      <c r="RCN4" s="104"/>
      <c r="RCO4" s="104"/>
      <c r="RCP4" s="104"/>
      <c r="RCQ4" s="104"/>
      <c r="RCR4" s="104"/>
      <c r="RCS4" s="104"/>
      <c r="RCT4" s="104"/>
      <c r="RCU4" s="104"/>
      <c r="RCV4" s="104"/>
      <c r="RCW4" s="104"/>
      <c r="RCX4" s="104"/>
      <c r="RCY4" s="104"/>
      <c r="RCZ4" s="104"/>
      <c r="RDA4" s="104"/>
      <c r="RDB4" s="104"/>
      <c r="RDC4" s="104"/>
      <c r="RDD4" s="104"/>
      <c r="RDE4" s="104"/>
      <c r="RDF4" s="104"/>
      <c r="RDG4" s="104"/>
      <c r="RDH4" s="104"/>
      <c r="RDI4" s="104"/>
      <c r="RDJ4" s="104"/>
      <c r="RDK4" s="104"/>
      <c r="RDL4" s="104"/>
      <c r="RDM4" s="104"/>
      <c r="RDN4" s="104"/>
      <c r="RDO4" s="104"/>
      <c r="RDP4" s="104"/>
      <c r="RDQ4" s="104"/>
      <c r="RDR4" s="104"/>
      <c r="RDS4" s="104"/>
      <c r="RDT4" s="104"/>
      <c r="RDU4" s="104"/>
      <c r="RDV4" s="104"/>
      <c r="RDW4" s="104"/>
      <c r="RDX4" s="104"/>
      <c r="RDY4" s="104"/>
      <c r="RDZ4" s="104"/>
      <c r="REA4" s="104"/>
      <c r="REB4" s="104"/>
      <c r="REC4" s="104"/>
      <c r="RED4" s="104"/>
      <c r="REE4" s="104"/>
      <c r="REF4" s="104"/>
      <c r="REG4" s="104"/>
      <c r="REH4" s="104"/>
      <c r="REI4" s="104"/>
      <c r="REJ4" s="104"/>
      <c r="REK4" s="104"/>
      <c r="REL4" s="104"/>
      <c r="REM4" s="104"/>
      <c r="REN4" s="104"/>
      <c r="REO4" s="104"/>
      <c r="REP4" s="104"/>
      <c r="REQ4" s="104"/>
      <c r="RER4" s="104"/>
      <c r="RES4" s="104"/>
      <c r="RET4" s="104"/>
      <c r="REU4" s="104"/>
      <c r="REV4" s="104"/>
      <c r="REW4" s="104"/>
      <c r="REX4" s="104"/>
      <c r="REY4" s="104"/>
      <c r="REZ4" s="104"/>
      <c r="RFA4" s="104"/>
      <c r="RFB4" s="104"/>
      <c r="RFC4" s="104"/>
      <c r="RFD4" s="104"/>
      <c r="RFE4" s="104"/>
      <c r="RFF4" s="104"/>
      <c r="RFG4" s="104"/>
      <c r="RFH4" s="104"/>
      <c r="RFI4" s="104"/>
      <c r="RFJ4" s="104"/>
      <c r="RFK4" s="104"/>
      <c r="RFL4" s="104"/>
      <c r="RFM4" s="104"/>
      <c r="RFN4" s="104"/>
      <c r="RFO4" s="104"/>
      <c r="RFP4" s="104"/>
      <c r="RFQ4" s="104"/>
      <c r="RFR4" s="104"/>
      <c r="RFS4" s="104"/>
      <c r="RFT4" s="104"/>
      <c r="RFU4" s="104"/>
      <c r="RFV4" s="104"/>
      <c r="RFW4" s="104"/>
      <c r="RFX4" s="104"/>
      <c r="RFY4" s="104"/>
      <c r="RFZ4" s="104"/>
      <c r="RGA4" s="104"/>
      <c r="RGB4" s="104"/>
      <c r="RGC4" s="104"/>
      <c r="RGD4" s="104"/>
      <c r="RGE4" s="104"/>
      <c r="RGF4" s="104"/>
      <c r="RGG4" s="104"/>
      <c r="RGH4" s="104"/>
      <c r="RGI4" s="104"/>
      <c r="RGJ4" s="104"/>
      <c r="RGK4" s="104"/>
      <c r="RGL4" s="104"/>
      <c r="RGM4" s="104"/>
      <c r="RGN4" s="104"/>
      <c r="RGO4" s="104"/>
      <c r="RGP4" s="104"/>
      <c r="RGQ4" s="104"/>
      <c r="RGR4" s="104"/>
      <c r="RGS4" s="104"/>
      <c r="RGT4" s="104"/>
      <c r="RGU4" s="104"/>
      <c r="RGV4" s="104"/>
      <c r="RGW4" s="104"/>
      <c r="RGX4" s="104"/>
      <c r="RGY4" s="104"/>
      <c r="RGZ4" s="104"/>
      <c r="RHA4" s="104"/>
      <c r="RHB4" s="104"/>
      <c r="RHC4" s="104"/>
      <c r="RHD4" s="104"/>
      <c r="RHE4" s="104"/>
      <c r="RHF4" s="104"/>
      <c r="RHG4" s="104"/>
      <c r="RHH4" s="104"/>
      <c r="RHI4" s="104"/>
      <c r="RHJ4" s="104"/>
      <c r="RHK4" s="104"/>
      <c r="RHL4" s="104"/>
      <c r="RHM4" s="104"/>
      <c r="RHN4" s="104"/>
      <c r="RHO4" s="104"/>
      <c r="RHP4" s="104"/>
      <c r="RHQ4" s="104"/>
      <c r="RHR4" s="104"/>
      <c r="RHS4" s="104"/>
      <c r="RHT4" s="104"/>
      <c r="RHU4" s="104"/>
      <c r="RHV4" s="104"/>
      <c r="RHW4" s="104"/>
      <c r="RHX4" s="104"/>
      <c r="RHY4" s="104"/>
      <c r="RHZ4" s="104"/>
      <c r="RIA4" s="104"/>
      <c r="RIB4" s="104"/>
      <c r="RIC4" s="104"/>
      <c r="RID4" s="104"/>
      <c r="RIE4" s="104"/>
      <c r="RIF4" s="104"/>
      <c r="RIG4" s="104"/>
      <c r="RIH4" s="104"/>
      <c r="RII4" s="104"/>
      <c r="RIJ4" s="104"/>
      <c r="RIK4" s="104"/>
      <c r="RIL4" s="104"/>
      <c r="RIM4" s="104"/>
      <c r="RIN4" s="104"/>
      <c r="RIO4" s="104"/>
      <c r="RIP4" s="104"/>
      <c r="RIQ4" s="104"/>
      <c r="RIR4" s="104"/>
      <c r="RIS4" s="104"/>
      <c r="RIT4" s="104"/>
      <c r="RIU4" s="104"/>
      <c r="RIV4" s="104"/>
      <c r="RIW4" s="104"/>
      <c r="RIX4" s="104"/>
      <c r="RIY4" s="104"/>
      <c r="RIZ4" s="104"/>
      <c r="RJA4" s="104"/>
      <c r="RJB4" s="104"/>
      <c r="RJC4" s="104"/>
      <c r="RJD4" s="104"/>
      <c r="RJE4" s="104"/>
      <c r="RJF4" s="104"/>
      <c r="RJG4" s="104"/>
      <c r="RJH4" s="104"/>
      <c r="RJI4" s="104"/>
      <c r="RJJ4" s="104"/>
      <c r="RJK4" s="104"/>
      <c r="RJL4" s="104"/>
      <c r="RJM4" s="104"/>
      <c r="RJN4" s="104"/>
      <c r="RJO4" s="104"/>
      <c r="RJP4" s="104"/>
      <c r="RJQ4" s="104"/>
      <c r="RJR4" s="104"/>
      <c r="RJS4" s="104"/>
      <c r="RJT4" s="104"/>
      <c r="RJU4" s="104"/>
      <c r="RJV4" s="104"/>
      <c r="RJW4" s="104"/>
      <c r="RJX4" s="104"/>
      <c r="RJY4" s="104"/>
      <c r="RJZ4" s="104"/>
      <c r="RKA4" s="104"/>
      <c r="RKB4" s="104"/>
      <c r="RKC4" s="104"/>
      <c r="RKD4" s="104"/>
      <c r="RKE4" s="104"/>
      <c r="RKF4" s="104"/>
      <c r="RKG4" s="104"/>
      <c r="RKH4" s="104"/>
      <c r="RKI4" s="104"/>
      <c r="RKJ4" s="104"/>
      <c r="RKK4" s="104"/>
      <c r="RKL4" s="104"/>
      <c r="RKM4" s="104"/>
      <c r="RKN4" s="104"/>
      <c r="RKO4" s="104"/>
      <c r="RKP4" s="104"/>
      <c r="RKQ4" s="104"/>
      <c r="RKR4" s="104"/>
      <c r="RKS4" s="104"/>
      <c r="RKT4" s="104"/>
      <c r="RKU4" s="104"/>
      <c r="RKV4" s="104"/>
      <c r="RKW4" s="104"/>
      <c r="RKX4" s="104"/>
      <c r="RKY4" s="104"/>
      <c r="RKZ4" s="104"/>
      <c r="RLA4" s="104"/>
      <c r="RLB4" s="104"/>
      <c r="RLC4" s="104"/>
      <c r="RLD4" s="104"/>
      <c r="RLE4" s="104"/>
      <c r="RLF4" s="104"/>
      <c r="RLG4" s="104"/>
      <c r="RLH4" s="104"/>
      <c r="RLI4" s="104"/>
      <c r="RLJ4" s="104"/>
      <c r="RLK4" s="104"/>
      <c r="RLL4" s="104"/>
      <c r="RLM4" s="104"/>
      <c r="RLN4" s="104"/>
      <c r="RLO4" s="104"/>
      <c r="RLP4" s="104"/>
      <c r="RLQ4" s="104"/>
      <c r="RLR4" s="104"/>
      <c r="RLS4" s="104"/>
      <c r="RLT4" s="104"/>
      <c r="RLU4" s="104"/>
      <c r="RLV4" s="104"/>
      <c r="RLW4" s="104"/>
      <c r="RLX4" s="104"/>
      <c r="RLY4" s="104"/>
      <c r="RLZ4" s="104"/>
      <c r="RMA4" s="104"/>
      <c r="RMB4" s="104"/>
      <c r="RMC4" s="104"/>
      <c r="RMD4" s="104"/>
      <c r="RME4" s="104"/>
      <c r="RMF4" s="104"/>
      <c r="RMG4" s="104"/>
      <c r="RMH4" s="104"/>
      <c r="RMI4" s="104"/>
      <c r="RMJ4" s="104"/>
      <c r="RMK4" s="104"/>
      <c r="RML4" s="104"/>
      <c r="RMM4" s="104"/>
      <c r="RMN4" s="104"/>
      <c r="RMO4" s="104"/>
      <c r="RMP4" s="104"/>
      <c r="RMQ4" s="104"/>
      <c r="RMR4" s="104"/>
      <c r="RMS4" s="104"/>
      <c r="RMT4" s="104"/>
      <c r="RMU4" s="104"/>
      <c r="RMV4" s="104"/>
      <c r="RMW4" s="104"/>
      <c r="RMX4" s="104"/>
      <c r="RMY4" s="104"/>
      <c r="RMZ4" s="104"/>
      <c r="RNA4" s="104"/>
      <c r="RNB4" s="104"/>
      <c r="RNC4" s="104"/>
      <c r="RND4" s="104"/>
      <c r="RNE4" s="104"/>
      <c r="RNF4" s="104"/>
      <c r="RNG4" s="104"/>
      <c r="RNH4" s="104"/>
      <c r="RNI4" s="104"/>
      <c r="RNJ4" s="104"/>
      <c r="RNK4" s="104"/>
      <c r="RNL4" s="104"/>
      <c r="RNM4" s="104"/>
      <c r="RNN4" s="104"/>
      <c r="RNO4" s="104"/>
      <c r="RNP4" s="104"/>
      <c r="RNQ4" s="104"/>
      <c r="RNR4" s="104"/>
      <c r="RNS4" s="104"/>
      <c r="RNT4" s="104"/>
      <c r="RNU4" s="104"/>
      <c r="RNV4" s="104"/>
      <c r="RNW4" s="104"/>
      <c r="RNX4" s="104"/>
      <c r="RNY4" s="104"/>
      <c r="RNZ4" s="104"/>
      <c r="ROA4" s="104"/>
      <c r="ROB4" s="104"/>
      <c r="ROC4" s="104"/>
      <c r="ROD4" s="104"/>
      <c r="ROE4" s="104"/>
      <c r="ROF4" s="104"/>
      <c r="ROG4" s="104"/>
      <c r="ROH4" s="104"/>
      <c r="ROI4" s="104"/>
      <c r="ROJ4" s="104"/>
      <c r="ROK4" s="104"/>
      <c r="ROL4" s="104"/>
      <c r="ROM4" s="104"/>
      <c r="RON4" s="104"/>
      <c r="ROO4" s="104"/>
      <c r="ROP4" s="104"/>
      <c r="ROQ4" s="104"/>
      <c r="ROR4" s="104"/>
      <c r="ROS4" s="104"/>
      <c r="ROT4" s="104"/>
      <c r="ROU4" s="104"/>
      <c r="ROV4" s="104"/>
      <c r="ROW4" s="104"/>
      <c r="ROX4" s="104"/>
      <c r="ROY4" s="104"/>
      <c r="ROZ4" s="104"/>
      <c r="RPA4" s="104"/>
      <c r="RPB4" s="104"/>
      <c r="RPC4" s="104"/>
      <c r="RPD4" s="104"/>
      <c r="RPE4" s="104"/>
      <c r="RPF4" s="104"/>
      <c r="RPG4" s="104"/>
      <c r="RPH4" s="104"/>
      <c r="RPI4" s="104"/>
      <c r="RPJ4" s="104"/>
      <c r="RPK4" s="104"/>
      <c r="RPL4" s="104"/>
      <c r="RPM4" s="104"/>
      <c r="RPN4" s="104"/>
      <c r="RPO4" s="104"/>
      <c r="RPP4" s="104"/>
      <c r="RPQ4" s="104"/>
      <c r="RPR4" s="104"/>
      <c r="RPS4" s="104"/>
      <c r="RPT4" s="104"/>
      <c r="RPU4" s="104"/>
      <c r="RPV4" s="104"/>
      <c r="RPW4" s="104"/>
      <c r="RPX4" s="104"/>
      <c r="RPY4" s="104"/>
      <c r="RPZ4" s="104"/>
      <c r="RQA4" s="104"/>
      <c r="RQB4" s="104"/>
      <c r="RQC4" s="104"/>
      <c r="RQD4" s="104"/>
      <c r="RQE4" s="104"/>
      <c r="RQF4" s="104"/>
      <c r="RQG4" s="104"/>
      <c r="RQH4" s="104"/>
      <c r="RQI4" s="104"/>
      <c r="RQJ4" s="104"/>
      <c r="RQK4" s="104"/>
      <c r="RQL4" s="104"/>
      <c r="RQM4" s="104"/>
      <c r="RQN4" s="104"/>
      <c r="RQO4" s="104"/>
      <c r="RQP4" s="104"/>
      <c r="RQQ4" s="104"/>
      <c r="RQR4" s="104"/>
      <c r="RQS4" s="104"/>
      <c r="RQT4" s="104"/>
      <c r="RQU4" s="104"/>
      <c r="RQV4" s="104"/>
      <c r="RQW4" s="104"/>
      <c r="RQX4" s="104"/>
      <c r="RQY4" s="104"/>
      <c r="RQZ4" s="104"/>
      <c r="RRA4" s="104"/>
      <c r="RRB4" s="104"/>
      <c r="RRC4" s="104"/>
      <c r="RRD4" s="104"/>
      <c r="RRE4" s="104"/>
      <c r="RRF4" s="104"/>
      <c r="RRG4" s="104"/>
      <c r="RRH4" s="104"/>
      <c r="RRI4" s="104"/>
      <c r="RRJ4" s="104"/>
      <c r="RRK4" s="104"/>
      <c r="RRL4" s="104"/>
      <c r="RRM4" s="104"/>
      <c r="RRN4" s="104"/>
      <c r="RRO4" s="104"/>
      <c r="RRP4" s="104"/>
      <c r="RRQ4" s="104"/>
      <c r="RRR4" s="104"/>
      <c r="RRS4" s="104"/>
      <c r="RRT4" s="104"/>
      <c r="RRU4" s="104"/>
      <c r="RRV4" s="104"/>
      <c r="RRW4" s="104"/>
      <c r="RRX4" s="104"/>
      <c r="RRY4" s="104"/>
      <c r="RRZ4" s="104"/>
      <c r="RSA4" s="104"/>
      <c r="RSB4" s="104"/>
      <c r="RSC4" s="104"/>
      <c r="RSD4" s="104"/>
      <c r="RSE4" s="104"/>
      <c r="RSF4" s="104"/>
      <c r="RSG4" s="104"/>
      <c r="RSH4" s="104"/>
      <c r="RSI4" s="104"/>
      <c r="RSJ4" s="104"/>
      <c r="RSK4" s="104"/>
      <c r="RSL4" s="104"/>
      <c r="RSM4" s="104"/>
      <c r="RSN4" s="104"/>
      <c r="RSO4" s="104"/>
      <c r="RSP4" s="104"/>
      <c r="RSQ4" s="104"/>
      <c r="RSR4" s="104"/>
      <c r="RSS4" s="104"/>
      <c r="RST4" s="104"/>
      <c r="RSU4" s="104"/>
      <c r="RSV4" s="104"/>
      <c r="RSW4" s="104"/>
      <c r="RSX4" s="104"/>
      <c r="RSY4" s="104"/>
      <c r="RSZ4" s="104"/>
      <c r="RTA4" s="104"/>
      <c r="RTB4" s="104"/>
      <c r="RTC4" s="104"/>
      <c r="RTD4" s="104"/>
      <c r="RTE4" s="104"/>
      <c r="RTF4" s="104"/>
      <c r="RTG4" s="104"/>
      <c r="RTH4" s="104"/>
      <c r="RTI4" s="104"/>
      <c r="RTJ4" s="104"/>
      <c r="RTK4" s="104"/>
      <c r="RTL4" s="104"/>
      <c r="RTM4" s="104"/>
      <c r="RTN4" s="104"/>
      <c r="RTO4" s="104"/>
      <c r="RTP4" s="104"/>
      <c r="RTQ4" s="104"/>
      <c r="RTR4" s="104"/>
      <c r="RTS4" s="104"/>
      <c r="RTT4" s="104"/>
      <c r="RTU4" s="104"/>
      <c r="RTV4" s="104"/>
      <c r="RTW4" s="104"/>
      <c r="RTX4" s="104"/>
      <c r="RTY4" s="104"/>
      <c r="RTZ4" s="104"/>
      <c r="RUA4" s="104"/>
      <c r="RUB4" s="104"/>
      <c r="RUC4" s="104"/>
      <c r="RUD4" s="104"/>
      <c r="RUE4" s="104"/>
      <c r="RUF4" s="104"/>
      <c r="RUG4" s="104"/>
      <c r="RUH4" s="104"/>
      <c r="RUI4" s="104"/>
      <c r="RUJ4" s="104"/>
      <c r="RUK4" s="104"/>
      <c r="RUL4" s="104"/>
      <c r="RUM4" s="104"/>
      <c r="RUN4" s="104"/>
      <c r="RUO4" s="104"/>
      <c r="RUP4" s="104"/>
      <c r="RUQ4" s="104"/>
      <c r="RUR4" s="104"/>
      <c r="RUS4" s="104"/>
      <c r="RUT4" s="104"/>
      <c r="RUU4" s="104"/>
      <c r="RUV4" s="104"/>
      <c r="RUW4" s="104"/>
      <c r="RUX4" s="104"/>
      <c r="RUY4" s="104"/>
      <c r="RUZ4" s="104"/>
      <c r="RVA4" s="104"/>
      <c r="RVB4" s="104"/>
      <c r="RVC4" s="104"/>
      <c r="RVD4" s="104"/>
      <c r="RVE4" s="104"/>
      <c r="RVF4" s="104"/>
      <c r="RVG4" s="104"/>
      <c r="RVH4" s="104"/>
      <c r="RVI4" s="104"/>
      <c r="RVJ4" s="104"/>
      <c r="RVK4" s="104"/>
      <c r="RVL4" s="104"/>
      <c r="RVM4" s="104"/>
      <c r="RVN4" s="104"/>
      <c r="RVO4" s="104"/>
      <c r="RVP4" s="104"/>
      <c r="RVQ4" s="104"/>
      <c r="RVR4" s="104"/>
      <c r="RVS4" s="104"/>
      <c r="RVT4" s="104"/>
      <c r="RVU4" s="104"/>
      <c r="RVV4" s="104"/>
      <c r="RVW4" s="104"/>
      <c r="RVX4" s="104"/>
      <c r="RVY4" s="104"/>
      <c r="RVZ4" s="104"/>
      <c r="RWA4" s="104"/>
      <c r="RWB4" s="104"/>
      <c r="RWC4" s="104"/>
      <c r="RWD4" s="104"/>
      <c r="RWE4" s="104"/>
      <c r="RWF4" s="104"/>
      <c r="RWG4" s="104"/>
      <c r="RWH4" s="104"/>
      <c r="RWI4" s="104"/>
      <c r="RWJ4" s="104"/>
      <c r="RWK4" s="104"/>
      <c r="RWL4" s="104"/>
      <c r="RWM4" s="104"/>
      <c r="RWN4" s="104"/>
      <c r="RWO4" s="104"/>
      <c r="RWP4" s="104"/>
      <c r="RWQ4" s="104"/>
      <c r="RWR4" s="104"/>
      <c r="RWS4" s="104"/>
      <c r="RWT4" s="104"/>
      <c r="RWU4" s="104"/>
      <c r="RWV4" s="104"/>
      <c r="RWW4" s="104"/>
      <c r="RWX4" s="104"/>
      <c r="RWY4" s="104"/>
      <c r="RWZ4" s="104"/>
      <c r="RXA4" s="104"/>
      <c r="RXB4" s="104"/>
      <c r="RXC4" s="104"/>
      <c r="RXD4" s="104"/>
      <c r="RXE4" s="104"/>
      <c r="RXF4" s="104"/>
      <c r="RXG4" s="104"/>
      <c r="RXH4" s="104"/>
      <c r="RXI4" s="104"/>
      <c r="RXJ4" s="104"/>
      <c r="RXK4" s="104"/>
      <c r="RXL4" s="104"/>
      <c r="RXM4" s="104"/>
      <c r="RXN4" s="104"/>
      <c r="RXO4" s="104"/>
      <c r="RXP4" s="104"/>
      <c r="RXQ4" s="104"/>
      <c r="RXR4" s="104"/>
      <c r="RXS4" s="104"/>
      <c r="RXT4" s="104"/>
      <c r="RXU4" s="104"/>
      <c r="RXV4" s="104"/>
      <c r="RXW4" s="104"/>
      <c r="RXX4" s="104"/>
      <c r="RXY4" s="104"/>
      <c r="RXZ4" s="104"/>
      <c r="RYA4" s="104"/>
      <c r="RYB4" s="104"/>
      <c r="RYC4" s="104"/>
      <c r="RYD4" s="104"/>
      <c r="RYE4" s="104"/>
      <c r="RYF4" s="104"/>
      <c r="RYG4" s="104"/>
      <c r="RYH4" s="104"/>
      <c r="RYI4" s="104"/>
      <c r="RYJ4" s="104"/>
      <c r="RYK4" s="104"/>
      <c r="RYL4" s="104"/>
      <c r="RYM4" s="104"/>
      <c r="RYN4" s="104"/>
      <c r="RYO4" s="104"/>
      <c r="RYP4" s="104"/>
      <c r="RYQ4" s="104"/>
      <c r="RYR4" s="104"/>
      <c r="RYS4" s="104"/>
      <c r="RYT4" s="104"/>
      <c r="RYU4" s="104"/>
      <c r="RYV4" s="104"/>
      <c r="RYW4" s="104"/>
      <c r="RYX4" s="104"/>
      <c r="RYY4" s="104"/>
      <c r="RYZ4" s="104"/>
      <c r="RZA4" s="104"/>
      <c r="RZB4" s="104"/>
      <c r="RZC4" s="104"/>
      <c r="RZD4" s="104"/>
      <c r="RZE4" s="104"/>
      <c r="RZF4" s="104"/>
      <c r="RZG4" s="104"/>
      <c r="RZH4" s="104"/>
      <c r="RZI4" s="104"/>
      <c r="RZJ4" s="104"/>
      <c r="RZK4" s="104"/>
      <c r="RZL4" s="104"/>
      <c r="RZM4" s="104"/>
      <c r="RZN4" s="104"/>
      <c r="RZO4" s="104"/>
      <c r="RZP4" s="104"/>
      <c r="RZQ4" s="104"/>
      <c r="RZR4" s="104"/>
      <c r="RZS4" s="104"/>
      <c r="RZT4" s="104"/>
      <c r="RZU4" s="104"/>
      <c r="RZV4" s="104"/>
      <c r="RZW4" s="104"/>
      <c r="RZX4" s="104"/>
      <c r="RZY4" s="104"/>
      <c r="RZZ4" s="104"/>
      <c r="SAA4" s="104"/>
      <c r="SAB4" s="104"/>
      <c r="SAC4" s="104"/>
      <c r="SAD4" s="104"/>
      <c r="SAE4" s="104"/>
      <c r="SAF4" s="104"/>
      <c r="SAG4" s="104"/>
      <c r="SAH4" s="104"/>
      <c r="SAI4" s="104"/>
      <c r="SAJ4" s="104"/>
      <c r="SAK4" s="104"/>
      <c r="SAL4" s="104"/>
      <c r="SAM4" s="104"/>
      <c r="SAN4" s="104"/>
      <c r="SAO4" s="104"/>
      <c r="SAP4" s="104"/>
      <c r="SAQ4" s="104"/>
      <c r="SAR4" s="104"/>
      <c r="SAS4" s="104"/>
      <c r="SAT4" s="104"/>
      <c r="SAU4" s="104"/>
      <c r="SAV4" s="104"/>
      <c r="SAW4" s="104"/>
      <c r="SAX4" s="104"/>
      <c r="SAY4" s="104"/>
      <c r="SAZ4" s="104"/>
      <c r="SBA4" s="104"/>
      <c r="SBB4" s="104"/>
      <c r="SBC4" s="104"/>
      <c r="SBD4" s="104"/>
      <c r="SBE4" s="104"/>
      <c r="SBF4" s="104"/>
      <c r="SBG4" s="104"/>
      <c r="SBH4" s="104"/>
      <c r="SBI4" s="104"/>
      <c r="SBJ4" s="104"/>
      <c r="SBK4" s="104"/>
      <c r="SBL4" s="104"/>
      <c r="SBM4" s="104"/>
      <c r="SBN4" s="104"/>
      <c r="SBO4" s="104"/>
      <c r="SBP4" s="104"/>
      <c r="SBQ4" s="104"/>
      <c r="SBR4" s="104"/>
      <c r="SBS4" s="104"/>
      <c r="SBT4" s="104"/>
      <c r="SBU4" s="104"/>
      <c r="SBV4" s="104"/>
      <c r="SBW4" s="104"/>
      <c r="SBX4" s="104"/>
      <c r="SBY4" s="104"/>
      <c r="SBZ4" s="104"/>
      <c r="SCA4" s="104"/>
      <c r="SCB4" s="104"/>
      <c r="SCC4" s="104"/>
      <c r="SCD4" s="104"/>
      <c r="SCE4" s="104"/>
      <c r="SCF4" s="104"/>
      <c r="SCG4" s="104"/>
      <c r="SCH4" s="104"/>
      <c r="SCI4" s="104"/>
      <c r="SCJ4" s="104"/>
      <c r="SCK4" s="104"/>
      <c r="SCL4" s="104"/>
      <c r="SCM4" s="104"/>
      <c r="SCN4" s="104"/>
      <c r="SCO4" s="104"/>
      <c r="SCP4" s="104"/>
      <c r="SCQ4" s="104"/>
      <c r="SCR4" s="104"/>
      <c r="SCS4" s="104"/>
      <c r="SCT4" s="104"/>
      <c r="SCU4" s="104"/>
      <c r="SCV4" s="104"/>
      <c r="SCW4" s="104"/>
      <c r="SCX4" s="104"/>
      <c r="SCY4" s="104"/>
      <c r="SCZ4" s="104"/>
      <c r="SDA4" s="104"/>
      <c r="SDB4" s="104"/>
      <c r="SDC4" s="104"/>
      <c r="SDD4" s="104"/>
      <c r="SDE4" s="104"/>
      <c r="SDF4" s="104"/>
      <c r="SDG4" s="104"/>
      <c r="SDH4" s="104"/>
      <c r="SDI4" s="104"/>
      <c r="SDJ4" s="104"/>
      <c r="SDK4" s="104"/>
      <c r="SDL4" s="104"/>
      <c r="SDM4" s="104"/>
      <c r="SDN4" s="104"/>
      <c r="SDO4" s="104"/>
      <c r="SDP4" s="104"/>
      <c r="SDQ4" s="104"/>
      <c r="SDR4" s="104"/>
      <c r="SDS4" s="104"/>
      <c r="SDT4" s="104"/>
      <c r="SDU4" s="104"/>
      <c r="SDV4" s="104"/>
      <c r="SDW4" s="104"/>
      <c r="SDX4" s="104"/>
      <c r="SDY4" s="104"/>
      <c r="SDZ4" s="104"/>
      <c r="SEA4" s="104"/>
      <c r="SEB4" s="104"/>
      <c r="SEC4" s="104"/>
      <c r="SED4" s="104"/>
      <c r="SEE4" s="104"/>
      <c r="SEF4" s="104"/>
      <c r="SEG4" s="104"/>
      <c r="SEH4" s="104"/>
      <c r="SEI4" s="104"/>
      <c r="SEJ4" s="104"/>
      <c r="SEK4" s="104"/>
      <c r="SEL4" s="104"/>
      <c r="SEM4" s="104"/>
      <c r="SEN4" s="104"/>
      <c r="SEO4" s="104"/>
      <c r="SEP4" s="104"/>
      <c r="SEQ4" s="104"/>
      <c r="SER4" s="104"/>
      <c r="SES4" s="104"/>
      <c r="SET4" s="104"/>
      <c r="SEU4" s="104"/>
      <c r="SEV4" s="104"/>
      <c r="SEW4" s="104"/>
      <c r="SEX4" s="104"/>
      <c r="SEY4" s="104"/>
      <c r="SEZ4" s="104"/>
      <c r="SFA4" s="104"/>
      <c r="SFB4" s="104"/>
      <c r="SFC4" s="104"/>
      <c r="SFD4" s="104"/>
      <c r="SFE4" s="104"/>
      <c r="SFF4" s="104"/>
      <c r="SFG4" s="104"/>
      <c r="SFH4" s="104"/>
      <c r="SFI4" s="104"/>
      <c r="SFJ4" s="104"/>
      <c r="SFK4" s="104"/>
      <c r="SFL4" s="104"/>
      <c r="SFM4" s="104"/>
      <c r="SFN4" s="104"/>
      <c r="SFO4" s="104"/>
      <c r="SFP4" s="104"/>
      <c r="SFQ4" s="104"/>
      <c r="SFR4" s="104"/>
      <c r="SFS4" s="104"/>
      <c r="SFT4" s="104"/>
      <c r="SFU4" s="104"/>
      <c r="SFV4" s="104"/>
      <c r="SFW4" s="104"/>
      <c r="SFX4" s="104"/>
      <c r="SFY4" s="104"/>
      <c r="SFZ4" s="104"/>
      <c r="SGA4" s="104"/>
      <c r="SGB4" s="104"/>
      <c r="SGC4" s="104"/>
      <c r="SGD4" s="104"/>
      <c r="SGE4" s="104"/>
      <c r="SGF4" s="104"/>
      <c r="SGG4" s="104"/>
      <c r="SGH4" s="104"/>
      <c r="SGI4" s="104"/>
      <c r="SGJ4" s="104"/>
      <c r="SGK4" s="104"/>
      <c r="SGL4" s="104"/>
      <c r="SGM4" s="104"/>
      <c r="SGN4" s="104"/>
      <c r="SGO4" s="104"/>
      <c r="SGP4" s="104"/>
      <c r="SGQ4" s="104"/>
      <c r="SGR4" s="104"/>
      <c r="SGS4" s="104"/>
      <c r="SGT4" s="104"/>
      <c r="SGU4" s="104"/>
      <c r="SGV4" s="104"/>
      <c r="SGW4" s="104"/>
      <c r="SGX4" s="104"/>
      <c r="SGY4" s="104"/>
      <c r="SGZ4" s="104"/>
      <c r="SHA4" s="104"/>
      <c r="SHB4" s="104"/>
      <c r="SHC4" s="104"/>
      <c r="SHD4" s="104"/>
      <c r="SHE4" s="104"/>
      <c r="SHF4" s="104"/>
      <c r="SHG4" s="104"/>
      <c r="SHH4" s="104"/>
      <c r="SHI4" s="104"/>
      <c r="SHJ4" s="104"/>
      <c r="SHK4" s="104"/>
      <c r="SHL4" s="104"/>
      <c r="SHM4" s="104"/>
      <c r="SHN4" s="104"/>
      <c r="SHO4" s="104"/>
      <c r="SHP4" s="104"/>
      <c r="SHQ4" s="104"/>
      <c r="SHR4" s="104"/>
      <c r="SHS4" s="104"/>
      <c r="SHT4" s="104"/>
      <c r="SHU4" s="104"/>
      <c r="SHV4" s="104"/>
      <c r="SHW4" s="104"/>
      <c r="SHX4" s="104"/>
      <c r="SHY4" s="104"/>
      <c r="SHZ4" s="104"/>
      <c r="SIA4" s="104"/>
      <c r="SIB4" s="104"/>
      <c r="SIC4" s="104"/>
      <c r="SID4" s="104"/>
      <c r="SIE4" s="104"/>
      <c r="SIF4" s="104"/>
      <c r="SIG4" s="104"/>
      <c r="SIH4" s="104"/>
      <c r="SII4" s="104"/>
      <c r="SIJ4" s="104"/>
      <c r="SIK4" s="104"/>
      <c r="SIL4" s="104"/>
      <c r="SIM4" s="104"/>
      <c r="SIN4" s="104"/>
      <c r="SIO4" s="104"/>
      <c r="SIP4" s="104"/>
      <c r="SIQ4" s="104"/>
      <c r="SIR4" s="104"/>
      <c r="SIS4" s="104"/>
      <c r="SIT4" s="104"/>
      <c r="SIU4" s="104"/>
      <c r="SIV4" s="104"/>
      <c r="SIW4" s="104"/>
      <c r="SIX4" s="104"/>
      <c r="SIY4" s="104"/>
      <c r="SIZ4" s="104"/>
      <c r="SJA4" s="104"/>
      <c r="SJB4" s="104"/>
      <c r="SJC4" s="104"/>
      <c r="SJD4" s="104"/>
      <c r="SJE4" s="104"/>
      <c r="SJF4" s="104"/>
      <c r="SJG4" s="104"/>
      <c r="SJH4" s="104"/>
      <c r="SJI4" s="104"/>
      <c r="SJJ4" s="104"/>
      <c r="SJK4" s="104"/>
      <c r="SJL4" s="104"/>
      <c r="SJM4" s="104"/>
      <c r="SJN4" s="104"/>
      <c r="SJO4" s="104"/>
      <c r="SJP4" s="104"/>
      <c r="SJQ4" s="104"/>
      <c r="SJR4" s="104"/>
      <c r="SJS4" s="104"/>
      <c r="SJT4" s="104"/>
      <c r="SJU4" s="104"/>
      <c r="SJV4" s="104"/>
      <c r="SJW4" s="104"/>
      <c r="SJX4" s="104"/>
      <c r="SJY4" s="104"/>
      <c r="SJZ4" s="104"/>
      <c r="SKA4" s="104"/>
      <c r="SKB4" s="104"/>
      <c r="SKC4" s="104"/>
      <c r="SKD4" s="104"/>
      <c r="SKE4" s="104"/>
      <c r="SKF4" s="104"/>
      <c r="SKG4" s="104"/>
      <c r="SKH4" s="104"/>
      <c r="SKI4" s="104"/>
      <c r="SKJ4" s="104"/>
      <c r="SKK4" s="104"/>
      <c r="SKL4" s="104"/>
      <c r="SKM4" s="104"/>
      <c r="SKN4" s="104"/>
      <c r="SKO4" s="104"/>
      <c r="SKP4" s="104"/>
      <c r="SKQ4" s="104"/>
      <c r="SKR4" s="104"/>
      <c r="SKS4" s="104"/>
      <c r="SKT4" s="104"/>
      <c r="SKU4" s="104"/>
      <c r="SKV4" s="104"/>
      <c r="SKW4" s="104"/>
      <c r="SKX4" s="104"/>
      <c r="SKY4" s="104"/>
      <c r="SKZ4" s="104"/>
      <c r="SLA4" s="104"/>
      <c r="SLB4" s="104"/>
      <c r="SLC4" s="104"/>
      <c r="SLD4" s="104"/>
      <c r="SLE4" s="104"/>
      <c r="SLF4" s="104"/>
      <c r="SLG4" s="104"/>
      <c r="SLH4" s="104"/>
      <c r="SLI4" s="104"/>
      <c r="SLJ4" s="104"/>
      <c r="SLK4" s="104"/>
      <c r="SLL4" s="104"/>
      <c r="SLM4" s="104"/>
      <c r="SLN4" s="104"/>
      <c r="SLO4" s="104"/>
      <c r="SLP4" s="104"/>
      <c r="SLQ4" s="104"/>
      <c r="SLR4" s="104"/>
      <c r="SLS4" s="104"/>
      <c r="SLT4" s="104"/>
      <c r="SLU4" s="104"/>
      <c r="SLV4" s="104"/>
      <c r="SLW4" s="104"/>
      <c r="SLX4" s="104"/>
      <c r="SLY4" s="104"/>
      <c r="SLZ4" s="104"/>
      <c r="SMA4" s="104"/>
      <c r="SMB4" s="104"/>
      <c r="SMC4" s="104"/>
      <c r="SMD4" s="104"/>
      <c r="SME4" s="104"/>
      <c r="SMF4" s="104"/>
      <c r="SMG4" s="104"/>
      <c r="SMH4" s="104"/>
      <c r="SMI4" s="104"/>
      <c r="SMJ4" s="104"/>
      <c r="SMK4" s="104"/>
      <c r="SML4" s="104"/>
      <c r="SMM4" s="104"/>
      <c r="SMN4" s="104"/>
      <c r="SMO4" s="104"/>
      <c r="SMP4" s="104"/>
      <c r="SMQ4" s="104"/>
      <c r="SMR4" s="104"/>
      <c r="SMS4" s="104"/>
      <c r="SMT4" s="104"/>
      <c r="SMU4" s="104"/>
      <c r="SMV4" s="104"/>
      <c r="SMW4" s="104"/>
      <c r="SMX4" s="104"/>
      <c r="SMY4" s="104"/>
      <c r="SMZ4" s="104"/>
      <c r="SNA4" s="104"/>
      <c r="SNB4" s="104"/>
      <c r="SNC4" s="104"/>
      <c r="SND4" s="104"/>
      <c r="SNE4" s="104"/>
      <c r="SNF4" s="104"/>
      <c r="SNG4" s="104"/>
      <c r="SNH4" s="104"/>
      <c r="SNI4" s="104"/>
      <c r="SNJ4" s="104"/>
      <c r="SNK4" s="104"/>
      <c r="SNL4" s="104"/>
      <c r="SNM4" s="104"/>
      <c r="SNN4" s="104"/>
      <c r="SNO4" s="104"/>
      <c r="SNP4" s="104"/>
      <c r="SNQ4" s="104"/>
      <c r="SNR4" s="104"/>
      <c r="SNS4" s="104"/>
      <c r="SNT4" s="104"/>
      <c r="SNU4" s="104"/>
      <c r="SNV4" s="104"/>
      <c r="SNW4" s="104"/>
      <c r="SNX4" s="104"/>
      <c r="SNY4" s="104"/>
      <c r="SNZ4" s="104"/>
      <c r="SOA4" s="104"/>
      <c r="SOB4" s="104"/>
      <c r="SOC4" s="104"/>
      <c r="SOD4" s="104"/>
      <c r="SOE4" s="104"/>
      <c r="SOF4" s="104"/>
      <c r="SOG4" s="104"/>
      <c r="SOH4" s="104"/>
      <c r="SOI4" s="104"/>
      <c r="SOJ4" s="104"/>
      <c r="SOK4" s="104"/>
      <c r="SOL4" s="104"/>
      <c r="SOM4" s="104"/>
      <c r="SON4" s="104"/>
      <c r="SOO4" s="104"/>
      <c r="SOP4" s="104"/>
      <c r="SOQ4" s="104"/>
      <c r="SOR4" s="104"/>
      <c r="SOS4" s="104"/>
      <c r="SOT4" s="104"/>
      <c r="SOU4" s="104"/>
      <c r="SOV4" s="104"/>
      <c r="SOW4" s="104"/>
      <c r="SOX4" s="104"/>
      <c r="SOY4" s="104"/>
      <c r="SOZ4" s="104"/>
      <c r="SPA4" s="104"/>
      <c r="SPB4" s="104"/>
      <c r="SPC4" s="104"/>
      <c r="SPD4" s="104"/>
      <c r="SPE4" s="104"/>
      <c r="SPF4" s="104"/>
      <c r="SPG4" s="104"/>
      <c r="SPH4" s="104"/>
      <c r="SPI4" s="104"/>
      <c r="SPJ4" s="104"/>
      <c r="SPK4" s="104"/>
      <c r="SPL4" s="104"/>
      <c r="SPM4" s="104"/>
      <c r="SPN4" s="104"/>
      <c r="SPO4" s="104"/>
      <c r="SPP4" s="104"/>
      <c r="SPQ4" s="104"/>
      <c r="SPR4" s="104"/>
      <c r="SPS4" s="104"/>
      <c r="SPT4" s="104"/>
      <c r="SPU4" s="104"/>
      <c r="SPV4" s="104"/>
      <c r="SPW4" s="104"/>
      <c r="SPX4" s="104"/>
      <c r="SPY4" s="104"/>
      <c r="SPZ4" s="104"/>
      <c r="SQA4" s="104"/>
      <c r="SQB4" s="104"/>
      <c r="SQC4" s="104"/>
      <c r="SQD4" s="104"/>
      <c r="SQE4" s="104"/>
      <c r="SQF4" s="104"/>
      <c r="SQG4" s="104"/>
      <c r="SQH4" s="104"/>
      <c r="SQI4" s="104"/>
      <c r="SQJ4" s="104"/>
      <c r="SQK4" s="104"/>
      <c r="SQL4" s="104"/>
      <c r="SQM4" s="104"/>
      <c r="SQN4" s="104"/>
      <c r="SQO4" s="104"/>
      <c r="SQP4" s="104"/>
      <c r="SQQ4" s="104"/>
      <c r="SQR4" s="104"/>
      <c r="SQS4" s="104"/>
      <c r="SQT4" s="104"/>
      <c r="SQU4" s="104"/>
      <c r="SQV4" s="104"/>
      <c r="SQW4" s="104"/>
      <c r="SQX4" s="104"/>
      <c r="SQY4" s="104"/>
      <c r="SQZ4" s="104"/>
      <c r="SRA4" s="104"/>
      <c r="SRB4" s="104"/>
      <c r="SRC4" s="104"/>
      <c r="SRD4" s="104"/>
      <c r="SRE4" s="104"/>
      <c r="SRF4" s="104"/>
      <c r="SRG4" s="104"/>
      <c r="SRH4" s="104"/>
      <c r="SRI4" s="104"/>
      <c r="SRJ4" s="104"/>
      <c r="SRK4" s="104"/>
      <c r="SRL4" s="104"/>
      <c r="SRM4" s="104"/>
      <c r="SRN4" s="104"/>
      <c r="SRO4" s="104"/>
      <c r="SRP4" s="104"/>
      <c r="SRQ4" s="104"/>
      <c r="SRR4" s="104"/>
      <c r="SRS4" s="104"/>
      <c r="SRT4" s="104"/>
      <c r="SRU4" s="104"/>
      <c r="SRV4" s="104"/>
      <c r="SRW4" s="104"/>
      <c r="SRX4" s="104"/>
      <c r="SRY4" s="104"/>
      <c r="SRZ4" s="104"/>
      <c r="SSA4" s="104"/>
      <c r="SSB4" s="104"/>
      <c r="SSC4" s="104"/>
      <c r="SSD4" s="104"/>
      <c r="SSE4" s="104"/>
      <c r="SSF4" s="104"/>
      <c r="SSG4" s="104"/>
      <c r="SSH4" s="104"/>
      <c r="SSI4" s="104"/>
      <c r="SSJ4" s="104"/>
      <c r="SSK4" s="104"/>
      <c r="SSL4" s="104"/>
      <c r="SSM4" s="104"/>
      <c r="SSN4" s="104"/>
      <c r="SSO4" s="104"/>
      <c r="SSP4" s="104"/>
      <c r="SSQ4" s="104"/>
      <c r="SSR4" s="104"/>
      <c r="SSS4" s="104"/>
      <c r="SST4" s="104"/>
      <c r="SSU4" s="104"/>
      <c r="SSV4" s="104"/>
      <c r="SSW4" s="104"/>
      <c r="SSX4" s="104"/>
      <c r="SSY4" s="104"/>
      <c r="SSZ4" s="104"/>
      <c r="STA4" s="104"/>
      <c r="STB4" s="104"/>
      <c r="STC4" s="104"/>
      <c r="STD4" s="104"/>
      <c r="STE4" s="104"/>
      <c r="STF4" s="104"/>
      <c r="STG4" s="104"/>
      <c r="STH4" s="104"/>
      <c r="STI4" s="104"/>
      <c r="STJ4" s="104"/>
      <c r="STK4" s="104"/>
      <c r="STL4" s="104"/>
      <c r="STM4" s="104"/>
      <c r="STN4" s="104"/>
      <c r="STO4" s="104"/>
      <c r="STP4" s="104"/>
      <c r="STQ4" s="104"/>
      <c r="STR4" s="104"/>
      <c r="STS4" s="104"/>
      <c r="STT4" s="104"/>
      <c r="STU4" s="104"/>
      <c r="STV4" s="104"/>
      <c r="STW4" s="104"/>
      <c r="STX4" s="104"/>
      <c r="STY4" s="104"/>
      <c r="STZ4" s="104"/>
      <c r="SUA4" s="104"/>
      <c r="SUB4" s="104"/>
      <c r="SUC4" s="104"/>
      <c r="SUD4" s="104"/>
      <c r="SUE4" s="104"/>
      <c r="SUF4" s="104"/>
      <c r="SUG4" s="104"/>
      <c r="SUH4" s="104"/>
      <c r="SUI4" s="104"/>
      <c r="SUJ4" s="104"/>
      <c r="SUK4" s="104"/>
      <c r="SUL4" s="104"/>
      <c r="SUM4" s="104"/>
      <c r="SUN4" s="104"/>
      <c r="SUO4" s="104"/>
      <c r="SUP4" s="104"/>
      <c r="SUQ4" s="104"/>
      <c r="SUR4" s="104"/>
      <c r="SUS4" s="104"/>
      <c r="SUT4" s="104"/>
      <c r="SUU4" s="104"/>
      <c r="SUV4" s="104"/>
      <c r="SUW4" s="104"/>
      <c r="SUX4" s="104"/>
      <c r="SUY4" s="104"/>
      <c r="SUZ4" s="104"/>
      <c r="SVA4" s="104"/>
      <c r="SVB4" s="104"/>
      <c r="SVC4" s="104"/>
      <c r="SVD4" s="104"/>
      <c r="SVE4" s="104"/>
      <c r="SVF4" s="104"/>
      <c r="SVG4" s="104"/>
      <c r="SVH4" s="104"/>
      <c r="SVI4" s="104"/>
      <c r="SVJ4" s="104"/>
      <c r="SVK4" s="104"/>
      <c r="SVL4" s="104"/>
      <c r="SVM4" s="104"/>
      <c r="SVN4" s="104"/>
      <c r="SVO4" s="104"/>
      <c r="SVP4" s="104"/>
      <c r="SVQ4" s="104"/>
      <c r="SVR4" s="104"/>
      <c r="SVS4" s="104"/>
      <c r="SVT4" s="104"/>
      <c r="SVU4" s="104"/>
      <c r="SVV4" s="104"/>
      <c r="SVW4" s="104"/>
      <c r="SVX4" s="104"/>
      <c r="SVY4" s="104"/>
      <c r="SVZ4" s="104"/>
      <c r="SWA4" s="104"/>
      <c r="SWB4" s="104"/>
      <c r="SWC4" s="104"/>
      <c r="SWD4" s="104"/>
      <c r="SWE4" s="104"/>
      <c r="SWF4" s="104"/>
      <c r="SWG4" s="104"/>
      <c r="SWH4" s="104"/>
      <c r="SWI4" s="104"/>
      <c r="SWJ4" s="104"/>
      <c r="SWK4" s="104"/>
      <c r="SWL4" s="104"/>
      <c r="SWM4" s="104"/>
      <c r="SWN4" s="104"/>
      <c r="SWO4" s="104"/>
      <c r="SWP4" s="104"/>
      <c r="SWQ4" s="104"/>
      <c r="SWR4" s="104"/>
      <c r="SWS4" s="104"/>
      <c r="SWT4" s="104"/>
      <c r="SWU4" s="104"/>
      <c r="SWV4" s="104"/>
      <c r="SWW4" s="104"/>
      <c r="SWX4" s="104"/>
      <c r="SWY4" s="104"/>
      <c r="SWZ4" s="104"/>
      <c r="SXA4" s="104"/>
      <c r="SXB4" s="104"/>
      <c r="SXC4" s="104"/>
      <c r="SXD4" s="104"/>
      <c r="SXE4" s="104"/>
      <c r="SXF4" s="104"/>
      <c r="SXG4" s="104"/>
      <c r="SXH4" s="104"/>
      <c r="SXI4" s="104"/>
      <c r="SXJ4" s="104"/>
      <c r="SXK4" s="104"/>
      <c r="SXL4" s="104"/>
      <c r="SXM4" s="104"/>
      <c r="SXN4" s="104"/>
      <c r="SXO4" s="104"/>
      <c r="SXP4" s="104"/>
      <c r="SXQ4" s="104"/>
      <c r="SXR4" s="104"/>
      <c r="SXS4" s="104"/>
      <c r="SXT4" s="104"/>
      <c r="SXU4" s="104"/>
      <c r="SXV4" s="104"/>
      <c r="SXW4" s="104"/>
      <c r="SXX4" s="104"/>
      <c r="SXY4" s="104"/>
      <c r="SXZ4" s="104"/>
      <c r="SYA4" s="104"/>
      <c r="SYB4" s="104"/>
      <c r="SYC4" s="104"/>
      <c r="SYD4" s="104"/>
      <c r="SYE4" s="104"/>
      <c r="SYF4" s="104"/>
      <c r="SYG4" s="104"/>
      <c r="SYH4" s="104"/>
      <c r="SYI4" s="104"/>
      <c r="SYJ4" s="104"/>
      <c r="SYK4" s="104"/>
      <c r="SYL4" s="104"/>
      <c r="SYM4" s="104"/>
      <c r="SYN4" s="104"/>
      <c r="SYO4" s="104"/>
      <c r="SYP4" s="104"/>
      <c r="SYQ4" s="104"/>
      <c r="SYR4" s="104"/>
      <c r="SYS4" s="104"/>
      <c r="SYT4" s="104"/>
      <c r="SYU4" s="104"/>
      <c r="SYV4" s="104"/>
      <c r="SYW4" s="104"/>
      <c r="SYX4" s="104"/>
      <c r="SYY4" s="104"/>
      <c r="SYZ4" s="104"/>
      <c r="SZA4" s="104"/>
      <c r="SZB4" s="104"/>
      <c r="SZC4" s="104"/>
      <c r="SZD4" s="104"/>
      <c r="SZE4" s="104"/>
      <c r="SZF4" s="104"/>
      <c r="SZG4" s="104"/>
      <c r="SZH4" s="104"/>
      <c r="SZI4" s="104"/>
      <c r="SZJ4" s="104"/>
      <c r="SZK4" s="104"/>
      <c r="SZL4" s="104"/>
      <c r="SZM4" s="104"/>
      <c r="SZN4" s="104"/>
      <c r="SZO4" s="104"/>
      <c r="SZP4" s="104"/>
      <c r="SZQ4" s="104"/>
      <c r="SZR4" s="104"/>
      <c r="SZS4" s="104"/>
      <c r="SZT4" s="104"/>
      <c r="SZU4" s="104"/>
      <c r="SZV4" s="104"/>
      <c r="SZW4" s="104"/>
      <c r="SZX4" s="104"/>
      <c r="SZY4" s="104"/>
      <c r="SZZ4" s="104"/>
      <c r="TAA4" s="104"/>
      <c r="TAB4" s="104"/>
      <c r="TAC4" s="104"/>
      <c r="TAD4" s="104"/>
      <c r="TAE4" s="104"/>
      <c r="TAF4" s="104"/>
      <c r="TAG4" s="104"/>
      <c r="TAH4" s="104"/>
      <c r="TAI4" s="104"/>
      <c r="TAJ4" s="104"/>
      <c r="TAK4" s="104"/>
      <c r="TAL4" s="104"/>
      <c r="TAM4" s="104"/>
      <c r="TAN4" s="104"/>
      <c r="TAO4" s="104"/>
      <c r="TAP4" s="104"/>
      <c r="TAQ4" s="104"/>
      <c r="TAR4" s="104"/>
      <c r="TAS4" s="104"/>
      <c r="TAT4" s="104"/>
      <c r="TAU4" s="104"/>
      <c r="TAV4" s="104"/>
      <c r="TAW4" s="104"/>
      <c r="TAX4" s="104"/>
      <c r="TAY4" s="104"/>
      <c r="TAZ4" s="104"/>
      <c r="TBA4" s="104"/>
      <c r="TBB4" s="104"/>
      <c r="TBC4" s="104"/>
      <c r="TBD4" s="104"/>
      <c r="TBE4" s="104"/>
      <c r="TBF4" s="104"/>
      <c r="TBG4" s="104"/>
      <c r="TBH4" s="104"/>
      <c r="TBI4" s="104"/>
      <c r="TBJ4" s="104"/>
      <c r="TBK4" s="104"/>
      <c r="TBL4" s="104"/>
      <c r="TBM4" s="104"/>
      <c r="TBN4" s="104"/>
      <c r="TBO4" s="104"/>
      <c r="TBP4" s="104"/>
      <c r="TBQ4" s="104"/>
      <c r="TBR4" s="104"/>
      <c r="TBS4" s="104"/>
      <c r="TBT4" s="104"/>
      <c r="TBU4" s="104"/>
      <c r="TBV4" s="104"/>
      <c r="TBW4" s="104"/>
      <c r="TBX4" s="104"/>
      <c r="TBY4" s="104"/>
      <c r="TBZ4" s="104"/>
      <c r="TCA4" s="104"/>
      <c r="TCB4" s="104"/>
      <c r="TCC4" s="104"/>
      <c r="TCD4" s="104"/>
      <c r="TCE4" s="104"/>
      <c r="TCF4" s="104"/>
      <c r="TCG4" s="104"/>
      <c r="TCH4" s="104"/>
      <c r="TCI4" s="104"/>
      <c r="TCJ4" s="104"/>
      <c r="TCK4" s="104"/>
      <c r="TCL4" s="104"/>
      <c r="TCM4" s="104"/>
      <c r="TCN4" s="104"/>
      <c r="TCO4" s="104"/>
      <c r="TCP4" s="104"/>
      <c r="TCQ4" s="104"/>
      <c r="TCR4" s="104"/>
      <c r="TCS4" s="104"/>
      <c r="TCT4" s="104"/>
      <c r="TCU4" s="104"/>
      <c r="TCV4" s="104"/>
      <c r="TCW4" s="104"/>
      <c r="TCX4" s="104"/>
      <c r="TCY4" s="104"/>
      <c r="TCZ4" s="104"/>
      <c r="TDA4" s="104"/>
      <c r="TDB4" s="104"/>
      <c r="TDC4" s="104"/>
      <c r="TDD4" s="104"/>
      <c r="TDE4" s="104"/>
      <c r="TDF4" s="104"/>
      <c r="TDG4" s="104"/>
      <c r="TDH4" s="104"/>
      <c r="TDI4" s="104"/>
      <c r="TDJ4" s="104"/>
      <c r="TDK4" s="104"/>
      <c r="TDL4" s="104"/>
      <c r="TDM4" s="104"/>
      <c r="TDN4" s="104"/>
      <c r="TDO4" s="104"/>
      <c r="TDP4" s="104"/>
      <c r="TDQ4" s="104"/>
      <c r="TDR4" s="104"/>
      <c r="TDS4" s="104"/>
      <c r="TDT4" s="104"/>
      <c r="TDU4" s="104"/>
      <c r="TDV4" s="104"/>
      <c r="TDW4" s="104"/>
      <c r="TDX4" s="104"/>
      <c r="TDY4" s="104"/>
      <c r="TDZ4" s="104"/>
      <c r="TEA4" s="104"/>
      <c r="TEB4" s="104"/>
      <c r="TEC4" s="104"/>
      <c r="TED4" s="104"/>
      <c r="TEE4" s="104"/>
      <c r="TEF4" s="104"/>
      <c r="TEG4" s="104"/>
      <c r="TEH4" s="104"/>
      <c r="TEI4" s="104"/>
      <c r="TEJ4" s="104"/>
      <c r="TEK4" s="104"/>
      <c r="TEL4" s="104"/>
      <c r="TEM4" s="104"/>
      <c r="TEN4" s="104"/>
      <c r="TEO4" s="104"/>
      <c r="TEP4" s="104"/>
      <c r="TEQ4" s="104"/>
      <c r="TER4" s="104"/>
      <c r="TES4" s="104"/>
      <c r="TET4" s="104"/>
      <c r="TEU4" s="104"/>
      <c r="TEV4" s="104"/>
      <c r="TEW4" s="104"/>
      <c r="TEX4" s="104"/>
      <c r="TEY4" s="104"/>
      <c r="TEZ4" s="104"/>
      <c r="TFA4" s="104"/>
      <c r="TFB4" s="104"/>
      <c r="TFC4" s="104"/>
      <c r="TFD4" s="104"/>
      <c r="TFE4" s="104"/>
      <c r="TFF4" s="104"/>
      <c r="TFG4" s="104"/>
      <c r="TFH4" s="104"/>
      <c r="TFI4" s="104"/>
      <c r="TFJ4" s="104"/>
      <c r="TFK4" s="104"/>
      <c r="TFL4" s="104"/>
      <c r="TFM4" s="104"/>
      <c r="TFN4" s="104"/>
      <c r="TFO4" s="104"/>
      <c r="TFP4" s="104"/>
      <c r="TFQ4" s="104"/>
      <c r="TFR4" s="104"/>
      <c r="TFS4" s="104"/>
      <c r="TFT4" s="104"/>
      <c r="TFU4" s="104"/>
      <c r="TFV4" s="104"/>
      <c r="TFW4" s="104"/>
      <c r="TFX4" s="104"/>
      <c r="TFY4" s="104"/>
      <c r="TFZ4" s="104"/>
      <c r="TGA4" s="104"/>
      <c r="TGB4" s="104"/>
      <c r="TGC4" s="104"/>
      <c r="TGD4" s="104"/>
      <c r="TGE4" s="104"/>
      <c r="TGF4" s="104"/>
      <c r="TGG4" s="104"/>
      <c r="TGH4" s="104"/>
      <c r="TGI4" s="104"/>
      <c r="TGJ4" s="104"/>
      <c r="TGK4" s="104"/>
      <c r="TGL4" s="104"/>
      <c r="TGM4" s="104"/>
      <c r="TGN4" s="104"/>
      <c r="TGO4" s="104"/>
      <c r="TGP4" s="104"/>
      <c r="TGQ4" s="104"/>
      <c r="TGR4" s="104"/>
      <c r="TGS4" s="104"/>
      <c r="TGT4" s="104"/>
      <c r="TGU4" s="104"/>
      <c r="TGV4" s="104"/>
      <c r="TGW4" s="104"/>
      <c r="TGX4" s="104"/>
      <c r="TGY4" s="104"/>
      <c r="TGZ4" s="104"/>
      <c r="THA4" s="104"/>
      <c r="THB4" s="104"/>
      <c r="THC4" s="104"/>
      <c r="THD4" s="104"/>
      <c r="THE4" s="104"/>
      <c r="THF4" s="104"/>
      <c r="THG4" s="104"/>
      <c r="THH4" s="104"/>
      <c r="THI4" s="104"/>
      <c r="THJ4" s="104"/>
      <c r="THK4" s="104"/>
      <c r="THL4" s="104"/>
      <c r="THM4" s="104"/>
      <c r="THN4" s="104"/>
      <c r="THO4" s="104"/>
      <c r="THP4" s="104"/>
      <c r="THQ4" s="104"/>
      <c r="THR4" s="104"/>
      <c r="THS4" s="104"/>
      <c r="THT4" s="104"/>
      <c r="THU4" s="104"/>
      <c r="THV4" s="104"/>
      <c r="THW4" s="104"/>
      <c r="THX4" s="104"/>
      <c r="THY4" s="104"/>
      <c r="THZ4" s="104"/>
      <c r="TIA4" s="104"/>
      <c r="TIB4" s="104"/>
      <c r="TIC4" s="104"/>
      <c r="TID4" s="104"/>
      <c r="TIE4" s="104"/>
      <c r="TIF4" s="104"/>
      <c r="TIG4" s="104"/>
      <c r="TIH4" s="104"/>
      <c r="TII4" s="104"/>
      <c r="TIJ4" s="104"/>
      <c r="TIK4" s="104"/>
      <c r="TIL4" s="104"/>
      <c r="TIM4" s="104"/>
      <c r="TIN4" s="104"/>
      <c r="TIO4" s="104"/>
      <c r="TIP4" s="104"/>
      <c r="TIQ4" s="104"/>
      <c r="TIR4" s="104"/>
      <c r="TIS4" s="104"/>
      <c r="TIT4" s="104"/>
      <c r="TIU4" s="104"/>
      <c r="TIV4" s="104"/>
      <c r="TIW4" s="104"/>
      <c r="TIX4" s="104"/>
      <c r="TIY4" s="104"/>
      <c r="TIZ4" s="104"/>
      <c r="TJA4" s="104"/>
      <c r="TJB4" s="104"/>
      <c r="TJC4" s="104"/>
      <c r="TJD4" s="104"/>
      <c r="TJE4" s="104"/>
      <c r="TJF4" s="104"/>
      <c r="TJG4" s="104"/>
      <c r="TJH4" s="104"/>
      <c r="TJI4" s="104"/>
      <c r="TJJ4" s="104"/>
      <c r="TJK4" s="104"/>
      <c r="TJL4" s="104"/>
      <c r="TJM4" s="104"/>
      <c r="TJN4" s="104"/>
      <c r="TJO4" s="104"/>
      <c r="TJP4" s="104"/>
      <c r="TJQ4" s="104"/>
      <c r="TJR4" s="104"/>
      <c r="TJS4" s="104"/>
      <c r="TJT4" s="104"/>
      <c r="TJU4" s="104"/>
      <c r="TJV4" s="104"/>
      <c r="TJW4" s="104"/>
      <c r="TJX4" s="104"/>
      <c r="TJY4" s="104"/>
      <c r="TJZ4" s="104"/>
      <c r="TKA4" s="104"/>
      <c r="TKB4" s="104"/>
      <c r="TKC4" s="104"/>
      <c r="TKD4" s="104"/>
      <c r="TKE4" s="104"/>
      <c r="TKF4" s="104"/>
      <c r="TKG4" s="104"/>
      <c r="TKH4" s="104"/>
      <c r="TKI4" s="104"/>
      <c r="TKJ4" s="104"/>
      <c r="TKK4" s="104"/>
      <c r="TKL4" s="104"/>
      <c r="TKM4" s="104"/>
      <c r="TKN4" s="104"/>
      <c r="TKO4" s="104"/>
      <c r="TKP4" s="104"/>
      <c r="TKQ4" s="104"/>
      <c r="TKR4" s="104"/>
      <c r="TKS4" s="104"/>
      <c r="TKT4" s="104"/>
      <c r="TKU4" s="104"/>
      <c r="TKV4" s="104"/>
      <c r="TKW4" s="104"/>
      <c r="TKX4" s="104"/>
      <c r="TKY4" s="104"/>
      <c r="TKZ4" s="104"/>
      <c r="TLA4" s="104"/>
      <c r="TLB4" s="104"/>
      <c r="TLC4" s="104"/>
      <c r="TLD4" s="104"/>
      <c r="TLE4" s="104"/>
      <c r="TLF4" s="104"/>
      <c r="TLG4" s="104"/>
      <c r="TLH4" s="104"/>
      <c r="TLI4" s="104"/>
      <c r="TLJ4" s="104"/>
      <c r="TLK4" s="104"/>
      <c r="TLL4" s="104"/>
      <c r="TLM4" s="104"/>
      <c r="TLN4" s="104"/>
      <c r="TLO4" s="104"/>
      <c r="TLP4" s="104"/>
      <c r="TLQ4" s="104"/>
      <c r="TLR4" s="104"/>
      <c r="TLS4" s="104"/>
      <c r="TLT4" s="104"/>
      <c r="TLU4" s="104"/>
      <c r="TLV4" s="104"/>
      <c r="TLW4" s="104"/>
      <c r="TLX4" s="104"/>
      <c r="TLY4" s="104"/>
      <c r="TLZ4" s="104"/>
      <c r="TMA4" s="104"/>
      <c r="TMB4" s="104"/>
      <c r="TMC4" s="104"/>
      <c r="TMD4" s="104"/>
      <c r="TME4" s="104"/>
      <c r="TMF4" s="104"/>
      <c r="TMG4" s="104"/>
      <c r="TMH4" s="104"/>
      <c r="TMI4" s="104"/>
      <c r="TMJ4" s="104"/>
      <c r="TMK4" s="104"/>
      <c r="TML4" s="104"/>
      <c r="TMM4" s="104"/>
      <c r="TMN4" s="104"/>
      <c r="TMO4" s="104"/>
      <c r="TMP4" s="104"/>
      <c r="TMQ4" s="104"/>
      <c r="TMR4" s="104"/>
      <c r="TMS4" s="104"/>
      <c r="TMT4" s="104"/>
      <c r="TMU4" s="104"/>
      <c r="TMV4" s="104"/>
      <c r="TMW4" s="104"/>
      <c r="TMX4" s="104"/>
      <c r="TMY4" s="104"/>
      <c r="TMZ4" s="104"/>
      <c r="TNA4" s="104"/>
      <c r="TNB4" s="104"/>
      <c r="TNC4" s="104"/>
      <c r="TND4" s="104"/>
      <c r="TNE4" s="104"/>
      <c r="TNF4" s="104"/>
      <c r="TNG4" s="104"/>
      <c r="TNH4" s="104"/>
      <c r="TNI4" s="104"/>
      <c r="TNJ4" s="104"/>
      <c r="TNK4" s="104"/>
      <c r="TNL4" s="104"/>
      <c r="TNM4" s="104"/>
      <c r="TNN4" s="104"/>
      <c r="TNO4" s="104"/>
      <c r="TNP4" s="104"/>
      <c r="TNQ4" s="104"/>
      <c r="TNR4" s="104"/>
      <c r="TNS4" s="104"/>
      <c r="TNT4" s="104"/>
      <c r="TNU4" s="104"/>
      <c r="TNV4" s="104"/>
      <c r="TNW4" s="104"/>
      <c r="TNX4" s="104"/>
      <c r="TNY4" s="104"/>
      <c r="TNZ4" s="104"/>
      <c r="TOA4" s="104"/>
      <c r="TOB4" s="104"/>
      <c r="TOC4" s="104"/>
      <c r="TOD4" s="104"/>
      <c r="TOE4" s="104"/>
      <c r="TOF4" s="104"/>
      <c r="TOG4" s="104"/>
      <c r="TOH4" s="104"/>
      <c r="TOI4" s="104"/>
      <c r="TOJ4" s="104"/>
      <c r="TOK4" s="104"/>
      <c r="TOL4" s="104"/>
      <c r="TOM4" s="104"/>
      <c r="TON4" s="104"/>
      <c r="TOO4" s="104"/>
      <c r="TOP4" s="104"/>
      <c r="TOQ4" s="104"/>
      <c r="TOR4" s="104"/>
      <c r="TOS4" s="104"/>
      <c r="TOT4" s="104"/>
      <c r="TOU4" s="104"/>
      <c r="TOV4" s="104"/>
      <c r="TOW4" s="104"/>
      <c r="TOX4" s="104"/>
      <c r="TOY4" s="104"/>
      <c r="TOZ4" s="104"/>
      <c r="TPA4" s="104"/>
      <c r="TPB4" s="104"/>
      <c r="TPC4" s="104"/>
      <c r="TPD4" s="104"/>
      <c r="TPE4" s="104"/>
      <c r="TPF4" s="104"/>
      <c r="TPG4" s="104"/>
      <c r="TPH4" s="104"/>
      <c r="TPI4" s="104"/>
      <c r="TPJ4" s="104"/>
      <c r="TPK4" s="104"/>
      <c r="TPL4" s="104"/>
      <c r="TPM4" s="104"/>
      <c r="TPN4" s="104"/>
      <c r="TPO4" s="104"/>
      <c r="TPP4" s="104"/>
      <c r="TPQ4" s="104"/>
      <c r="TPR4" s="104"/>
      <c r="TPS4" s="104"/>
      <c r="TPT4" s="104"/>
      <c r="TPU4" s="104"/>
      <c r="TPV4" s="104"/>
      <c r="TPW4" s="104"/>
      <c r="TPX4" s="104"/>
      <c r="TPY4" s="104"/>
      <c r="TPZ4" s="104"/>
      <c r="TQA4" s="104"/>
      <c r="TQB4" s="104"/>
      <c r="TQC4" s="104"/>
      <c r="TQD4" s="104"/>
      <c r="TQE4" s="104"/>
      <c r="TQF4" s="104"/>
      <c r="TQG4" s="104"/>
      <c r="TQH4" s="104"/>
      <c r="TQI4" s="104"/>
      <c r="TQJ4" s="104"/>
      <c r="TQK4" s="104"/>
      <c r="TQL4" s="104"/>
      <c r="TQM4" s="104"/>
      <c r="TQN4" s="104"/>
      <c r="TQO4" s="104"/>
      <c r="TQP4" s="104"/>
      <c r="TQQ4" s="104"/>
      <c r="TQR4" s="104"/>
      <c r="TQS4" s="104"/>
      <c r="TQT4" s="104"/>
      <c r="TQU4" s="104"/>
      <c r="TQV4" s="104"/>
      <c r="TQW4" s="104"/>
      <c r="TQX4" s="104"/>
      <c r="TQY4" s="104"/>
      <c r="TQZ4" s="104"/>
      <c r="TRA4" s="104"/>
      <c r="TRB4" s="104"/>
      <c r="TRC4" s="104"/>
      <c r="TRD4" s="104"/>
      <c r="TRE4" s="104"/>
      <c r="TRF4" s="104"/>
      <c r="TRG4" s="104"/>
      <c r="TRH4" s="104"/>
      <c r="TRI4" s="104"/>
      <c r="TRJ4" s="104"/>
      <c r="TRK4" s="104"/>
      <c r="TRL4" s="104"/>
      <c r="TRM4" s="104"/>
      <c r="TRN4" s="104"/>
      <c r="TRO4" s="104"/>
      <c r="TRP4" s="104"/>
      <c r="TRQ4" s="104"/>
      <c r="TRR4" s="104"/>
      <c r="TRS4" s="104"/>
      <c r="TRT4" s="104"/>
      <c r="TRU4" s="104"/>
      <c r="TRV4" s="104"/>
      <c r="TRW4" s="104"/>
      <c r="TRX4" s="104"/>
      <c r="TRY4" s="104"/>
      <c r="TRZ4" s="104"/>
      <c r="TSA4" s="104"/>
      <c r="TSB4" s="104"/>
      <c r="TSC4" s="104"/>
      <c r="TSD4" s="104"/>
      <c r="TSE4" s="104"/>
      <c r="TSF4" s="104"/>
      <c r="TSG4" s="104"/>
      <c r="TSH4" s="104"/>
      <c r="TSI4" s="104"/>
      <c r="TSJ4" s="104"/>
      <c r="TSK4" s="104"/>
      <c r="TSL4" s="104"/>
      <c r="TSM4" s="104"/>
      <c r="TSN4" s="104"/>
      <c r="TSO4" s="104"/>
      <c r="TSP4" s="104"/>
      <c r="TSQ4" s="104"/>
      <c r="TSR4" s="104"/>
      <c r="TSS4" s="104"/>
      <c r="TST4" s="104"/>
      <c r="TSU4" s="104"/>
      <c r="TSV4" s="104"/>
      <c r="TSW4" s="104"/>
      <c r="TSX4" s="104"/>
      <c r="TSY4" s="104"/>
      <c r="TSZ4" s="104"/>
      <c r="TTA4" s="104"/>
      <c r="TTB4" s="104"/>
      <c r="TTC4" s="104"/>
      <c r="TTD4" s="104"/>
      <c r="TTE4" s="104"/>
      <c r="TTF4" s="104"/>
      <c r="TTG4" s="104"/>
      <c r="TTH4" s="104"/>
      <c r="TTI4" s="104"/>
      <c r="TTJ4" s="104"/>
      <c r="TTK4" s="104"/>
      <c r="TTL4" s="104"/>
      <c r="TTM4" s="104"/>
      <c r="TTN4" s="104"/>
      <c r="TTO4" s="104"/>
      <c r="TTP4" s="104"/>
      <c r="TTQ4" s="104"/>
      <c r="TTR4" s="104"/>
      <c r="TTS4" s="104"/>
      <c r="TTT4" s="104"/>
      <c r="TTU4" s="104"/>
      <c r="TTV4" s="104"/>
      <c r="TTW4" s="104"/>
      <c r="TTX4" s="104"/>
      <c r="TTY4" s="104"/>
      <c r="TTZ4" s="104"/>
      <c r="TUA4" s="104"/>
      <c r="TUB4" s="104"/>
      <c r="TUC4" s="104"/>
      <c r="TUD4" s="104"/>
      <c r="TUE4" s="104"/>
      <c r="TUF4" s="104"/>
      <c r="TUG4" s="104"/>
      <c r="TUH4" s="104"/>
      <c r="TUI4" s="104"/>
      <c r="TUJ4" s="104"/>
      <c r="TUK4" s="104"/>
      <c r="TUL4" s="104"/>
      <c r="TUM4" s="104"/>
      <c r="TUN4" s="104"/>
      <c r="TUO4" s="104"/>
      <c r="TUP4" s="104"/>
      <c r="TUQ4" s="104"/>
      <c r="TUR4" s="104"/>
      <c r="TUS4" s="104"/>
      <c r="TUT4" s="104"/>
      <c r="TUU4" s="104"/>
      <c r="TUV4" s="104"/>
      <c r="TUW4" s="104"/>
      <c r="TUX4" s="104"/>
      <c r="TUY4" s="104"/>
      <c r="TUZ4" s="104"/>
      <c r="TVA4" s="104"/>
      <c r="TVB4" s="104"/>
      <c r="TVC4" s="104"/>
      <c r="TVD4" s="104"/>
      <c r="TVE4" s="104"/>
      <c r="TVF4" s="104"/>
      <c r="TVG4" s="104"/>
      <c r="TVH4" s="104"/>
      <c r="TVI4" s="104"/>
      <c r="TVJ4" s="104"/>
      <c r="TVK4" s="104"/>
      <c r="TVL4" s="104"/>
      <c r="TVM4" s="104"/>
      <c r="TVN4" s="104"/>
      <c r="TVO4" s="104"/>
      <c r="TVP4" s="104"/>
      <c r="TVQ4" s="104"/>
      <c r="TVR4" s="104"/>
      <c r="TVS4" s="104"/>
      <c r="TVT4" s="104"/>
      <c r="TVU4" s="104"/>
      <c r="TVV4" s="104"/>
      <c r="TVW4" s="104"/>
      <c r="TVX4" s="104"/>
      <c r="TVY4" s="104"/>
      <c r="TVZ4" s="104"/>
      <c r="TWA4" s="104"/>
      <c r="TWB4" s="104"/>
      <c r="TWC4" s="104"/>
      <c r="TWD4" s="104"/>
      <c r="TWE4" s="104"/>
      <c r="TWF4" s="104"/>
      <c r="TWG4" s="104"/>
      <c r="TWH4" s="104"/>
      <c r="TWI4" s="104"/>
      <c r="TWJ4" s="104"/>
      <c r="TWK4" s="104"/>
      <c r="TWL4" s="104"/>
      <c r="TWM4" s="104"/>
      <c r="TWN4" s="104"/>
      <c r="TWO4" s="104"/>
      <c r="TWP4" s="104"/>
      <c r="TWQ4" s="104"/>
      <c r="TWR4" s="104"/>
      <c r="TWS4" s="104"/>
      <c r="TWT4" s="104"/>
      <c r="TWU4" s="104"/>
      <c r="TWV4" s="104"/>
      <c r="TWW4" s="104"/>
      <c r="TWX4" s="104"/>
      <c r="TWY4" s="104"/>
      <c r="TWZ4" s="104"/>
      <c r="TXA4" s="104"/>
      <c r="TXB4" s="104"/>
      <c r="TXC4" s="104"/>
      <c r="TXD4" s="104"/>
      <c r="TXE4" s="104"/>
      <c r="TXF4" s="104"/>
      <c r="TXG4" s="104"/>
      <c r="TXH4" s="104"/>
      <c r="TXI4" s="104"/>
      <c r="TXJ4" s="104"/>
      <c r="TXK4" s="104"/>
      <c r="TXL4" s="104"/>
      <c r="TXM4" s="104"/>
      <c r="TXN4" s="104"/>
      <c r="TXO4" s="104"/>
      <c r="TXP4" s="104"/>
      <c r="TXQ4" s="104"/>
      <c r="TXR4" s="104"/>
      <c r="TXS4" s="104"/>
      <c r="TXT4" s="104"/>
      <c r="TXU4" s="104"/>
      <c r="TXV4" s="104"/>
      <c r="TXW4" s="104"/>
      <c r="TXX4" s="104"/>
      <c r="TXY4" s="104"/>
      <c r="TXZ4" s="104"/>
      <c r="TYA4" s="104"/>
      <c r="TYB4" s="104"/>
      <c r="TYC4" s="104"/>
      <c r="TYD4" s="104"/>
      <c r="TYE4" s="104"/>
      <c r="TYF4" s="104"/>
      <c r="TYG4" s="104"/>
      <c r="TYH4" s="104"/>
      <c r="TYI4" s="104"/>
      <c r="TYJ4" s="104"/>
      <c r="TYK4" s="104"/>
      <c r="TYL4" s="104"/>
      <c r="TYM4" s="104"/>
      <c r="TYN4" s="104"/>
      <c r="TYO4" s="104"/>
      <c r="TYP4" s="104"/>
      <c r="TYQ4" s="104"/>
      <c r="TYR4" s="104"/>
      <c r="TYS4" s="104"/>
      <c r="TYT4" s="104"/>
      <c r="TYU4" s="104"/>
      <c r="TYV4" s="104"/>
      <c r="TYW4" s="104"/>
      <c r="TYX4" s="104"/>
      <c r="TYY4" s="104"/>
      <c r="TYZ4" s="104"/>
      <c r="TZA4" s="104"/>
      <c r="TZB4" s="104"/>
      <c r="TZC4" s="104"/>
      <c r="TZD4" s="104"/>
      <c r="TZE4" s="104"/>
      <c r="TZF4" s="104"/>
      <c r="TZG4" s="104"/>
      <c r="TZH4" s="104"/>
      <c r="TZI4" s="104"/>
      <c r="TZJ4" s="104"/>
      <c r="TZK4" s="104"/>
      <c r="TZL4" s="104"/>
      <c r="TZM4" s="104"/>
      <c r="TZN4" s="104"/>
      <c r="TZO4" s="104"/>
      <c r="TZP4" s="104"/>
      <c r="TZQ4" s="104"/>
      <c r="TZR4" s="104"/>
      <c r="TZS4" s="104"/>
      <c r="TZT4" s="104"/>
      <c r="TZU4" s="104"/>
      <c r="TZV4" s="104"/>
      <c r="TZW4" s="104"/>
      <c r="TZX4" s="104"/>
      <c r="TZY4" s="104"/>
      <c r="TZZ4" s="104"/>
      <c r="UAA4" s="104"/>
      <c r="UAB4" s="104"/>
      <c r="UAC4" s="104"/>
      <c r="UAD4" s="104"/>
      <c r="UAE4" s="104"/>
      <c r="UAF4" s="104"/>
      <c r="UAG4" s="104"/>
      <c r="UAH4" s="104"/>
      <c r="UAI4" s="104"/>
      <c r="UAJ4" s="104"/>
      <c r="UAK4" s="104"/>
      <c r="UAL4" s="104"/>
      <c r="UAM4" s="104"/>
      <c r="UAN4" s="104"/>
      <c r="UAO4" s="104"/>
      <c r="UAP4" s="104"/>
      <c r="UAQ4" s="104"/>
      <c r="UAR4" s="104"/>
      <c r="UAS4" s="104"/>
      <c r="UAT4" s="104"/>
      <c r="UAU4" s="104"/>
      <c r="UAV4" s="104"/>
      <c r="UAW4" s="104"/>
      <c r="UAX4" s="104"/>
      <c r="UAY4" s="104"/>
      <c r="UAZ4" s="104"/>
      <c r="UBA4" s="104"/>
      <c r="UBB4" s="104"/>
      <c r="UBC4" s="104"/>
      <c r="UBD4" s="104"/>
      <c r="UBE4" s="104"/>
      <c r="UBF4" s="104"/>
      <c r="UBG4" s="104"/>
      <c r="UBH4" s="104"/>
      <c r="UBI4" s="104"/>
      <c r="UBJ4" s="104"/>
      <c r="UBK4" s="104"/>
      <c r="UBL4" s="104"/>
      <c r="UBM4" s="104"/>
      <c r="UBN4" s="104"/>
      <c r="UBO4" s="104"/>
      <c r="UBP4" s="104"/>
      <c r="UBQ4" s="104"/>
      <c r="UBR4" s="104"/>
      <c r="UBS4" s="104"/>
      <c r="UBT4" s="104"/>
      <c r="UBU4" s="104"/>
      <c r="UBV4" s="104"/>
      <c r="UBW4" s="104"/>
      <c r="UBX4" s="104"/>
      <c r="UBY4" s="104"/>
      <c r="UBZ4" s="104"/>
      <c r="UCA4" s="104"/>
      <c r="UCB4" s="104"/>
      <c r="UCC4" s="104"/>
      <c r="UCD4" s="104"/>
      <c r="UCE4" s="104"/>
      <c r="UCF4" s="104"/>
      <c r="UCG4" s="104"/>
      <c r="UCH4" s="104"/>
      <c r="UCI4" s="104"/>
      <c r="UCJ4" s="104"/>
      <c r="UCK4" s="104"/>
      <c r="UCL4" s="104"/>
      <c r="UCM4" s="104"/>
      <c r="UCN4" s="104"/>
      <c r="UCO4" s="104"/>
      <c r="UCP4" s="104"/>
      <c r="UCQ4" s="104"/>
      <c r="UCR4" s="104"/>
      <c r="UCS4" s="104"/>
      <c r="UCT4" s="104"/>
      <c r="UCU4" s="104"/>
      <c r="UCV4" s="104"/>
      <c r="UCW4" s="104"/>
      <c r="UCX4" s="104"/>
      <c r="UCY4" s="104"/>
      <c r="UCZ4" s="104"/>
      <c r="UDA4" s="104"/>
      <c r="UDB4" s="104"/>
      <c r="UDC4" s="104"/>
      <c r="UDD4" s="104"/>
      <c r="UDE4" s="104"/>
      <c r="UDF4" s="104"/>
      <c r="UDG4" s="104"/>
      <c r="UDH4" s="104"/>
      <c r="UDI4" s="104"/>
      <c r="UDJ4" s="104"/>
      <c r="UDK4" s="104"/>
      <c r="UDL4" s="104"/>
      <c r="UDM4" s="104"/>
      <c r="UDN4" s="104"/>
      <c r="UDO4" s="104"/>
      <c r="UDP4" s="104"/>
      <c r="UDQ4" s="104"/>
      <c r="UDR4" s="104"/>
      <c r="UDS4" s="104"/>
      <c r="UDT4" s="104"/>
      <c r="UDU4" s="104"/>
      <c r="UDV4" s="104"/>
      <c r="UDW4" s="104"/>
      <c r="UDX4" s="104"/>
      <c r="UDY4" s="104"/>
      <c r="UDZ4" s="104"/>
      <c r="UEA4" s="104"/>
      <c r="UEB4" s="104"/>
      <c r="UEC4" s="104"/>
      <c r="UED4" s="104"/>
      <c r="UEE4" s="104"/>
      <c r="UEF4" s="104"/>
      <c r="UEG4" s="104"/>
      <c r="UEH4" s="104"/>
      <c r="UEI4" s="104"/>
      <c r="UEJ4" s="104"/>
      <c r="UEK4" s="104"/>
      <c r="UEL4" s="104"/>
      <c r="UEM4" s="104"/>
      <c r="UEN4" s="104"/>
      <c r="UEO4" s="104"/>
      <c r="UEP4" s="104"/>
      <c r="UEQ4" s="104"/>
      <c r="UER4" s="104"/>
      <c r="UES4" s="104"/>
      <c r="UET4" s="104"/>
      <c r="UEU4" s="104"/>
      <c r="UEV4" s="104"/>
      <c r="UEW4" s="104"/>
      <c r="UEX4" s="104"/>
      <c r="UEY4" s="104"/>
      <c r="UEZ4" s="104"/>
      <c r="UFA4" s="104"/>
      <c r="UFB4" s="104"/>
      <c r="UFC4" s="104"/>
      <c r="UFD4" s="104"/>
      <c r="UFE4" s="104"/>
      <c r="UFF4" s="104"/>
      <c r="UFG4" s="104"/>
      <c r="UFH4" s="104"/>
      <c r="UFI4" s="104"/>
      <c r="UFJ4" s="104"/>
      <c r="UFK4" s="104"/>
      <c r="UFL4" s="104"/>
      <c r="UFM4" s="104"/>
      <c r="UFN4" s="104"/>
      <c r="UFO4" s="104"/>
      <c r="UFP4" s="104"/>
      <c r="UFQ4" s="104"/>
      <c r="UFR4" s="104"/>
      <c r="UFS4" s="104"/>
      <c r="UFT4" s="104"/>
      <c r="UFU4" s="104"/>
      <c r="UFV4" s="104"/>
      <c r="UFW4" s="104"/>
      <c r="UFX4" s="104"/>
      <c r="UFY4" s="104"/>
      <c r="UFZ4" s="104"/>
      <c r="UGA4" s="104"/>
      <c r="UGB4" s="104"/>
      <c r="UGC4" s="104"/>
      <c r="UGD4" s="104"/>
      <c r="UGE4" s="104"/>
      <c r="UGF4" s="104"/>
      <c r="UGG4" s="104"/>
      <c r="UGH4" s="104"/>
      <c r="UGI4" s="104"/>
      <c r="UGJ4" s="104"/>
      <c r="UGK4" s="104"/>
      <c r="UGL4" s="104"/>
      <c r="UGM4" s="104"/>
      <c r="UGN4" s="104"/>
      <c r="UGO4" s="104"/>
      <c r="UGP4" s="104"/>
      <c r="UGQ4" s="104"/>
      <c r="UGR4" s="104"/>
      <c r="UGS4" s="104"/>
      <c r="UGT4" s="104"/>
      <c r="UGU4" s="104"/>
      <c r="UGV4" s="104"/>
      <c r="UGW4" s="104"/>
      <c r="UGX4" s="104"/>
      <c r="UGY4" s="104"/>
      <c r="UGZ4" s="104"/>
      <c r="UHA4" s="104"/>
      <c r="UHB4" s="104"/>
      <c r="UHC4" s="104"/>
      <c r="UHD4" s="104"/>
      <c r="UHE4" s="104"/>
      <c r="UHF4" s="104"/>
      <c r="UHG4" s="104"/>
      <c r="UHH4" s="104"/>
      <c r="UHI4" s="104"/>
      <c r="UHJ4" s="104"/>
      <c r="UHK4" s="104"/>
      <c r="UHL4" s="104"/>
      <c r="UHM4" s="104"/>
      <c r="UHN4" s="104"/>
      <c r="UHO4" s="104"/>
      <c r="UHP4" s="104"/>
      <c r="UHQ4" s="104"/>
      <c r="UHR4" s="104"/>
      <c r="UHS4" s="104"/>
      <c r="UHT4" s="104"/>
      <c r="UHU4" s="104"/>
      <c r="UHV4" s="104"/>
      <c r="UHW4" s="104"/>
      <c r="UHX4" s="104"/>
      <c r="UHY4" s="104"/>
      <c r="UHZ4" s="104"/>
      <c r="UIA4" s="104"/>
      <c r="UIB4" s="104"/>
      <c r="UIC4" s="104"/>
      <c r="UID4" s="104"/>
      <c r="UIE4" s="104"/>
      <c r="UIF4" s="104"/>
      <c r="UIG4" s="104"/>
      <c r="UIH4" s="104"/>
      <c r="UII4" s="104"/>
      <c r="UIJ4" s="104"/>
      <c r="UIK4" s="104"/>
      <c r="UIL4" s="104"/>
      <c r="UIM4" s="104"/>
      <c r="UIN4" s="104"/>
      <c r="UIO4" s="104"/>
      <c r="UIP4" s="104"/>
      <c r="UIQ4" s="104"/>
      <c r="UIR4" s="104"/>
      <c r="UIS4" s="104"/>
      <c r="UIT4" s="104"/>
      <c r="UIU4" s="104"/>
      <c r="UIV4" s="104"/>
      <c r="UIW4" s="104"/>
      <c r="UIX4" s="104"/>
      <c r="UIY4" s="104"/>
      <c r="UIZ4" s="104"/>
      <c r="UJA4" s="104"/>
      <c r="UJB4" s="104"/>
      <c r="UJC4" s="104"/>
      <c r="UJD4" s="104"/>
      <c r="UJE4" s="104"/>
      <c r="UJF4" s="104"/>
      <c r="UJG4" s="104"/>
      <c r="UJH4" s="104"/>
      <c r="UJI4" s="104"/>
      <c r="UJJ4" s="104"/>
      <c r="UJK4" s="104"/>
      <c r="UJL4" s="104"/>
      <c r="UJM4" s="104"/>
      <c r="UJN4" s="104"/>
      <c r="UJO4" s="104"/>
      <c r="UJP4" s="104"/>
      <c r="UJQ4" s="104"/>
      <c r="UJR4" s="104"/>
      <c r="UJS4" s="104"/>
      <c r="UJT4" s="104"/>
      <c r="UJU4" s="104"/>
      <c r="UJV4" s="104"/>
      <c r="UJW4" s="104"/>
      <c r="UJX4" s="104"/>
      <c r="UJY4" s="104"/>
      <c r="UJZ4" s="104"/>
      <c r="UKA4" s="104"/>
      <c r="UKB4" s="104"/>
      <c r="UKC4" s="104"/>
      <c r="UKD4" s="104"/>
      <c r="UKE4" s="104"/>
      <c r="UKF4" s="104"/>
      <c r="UKG4" s="104"/>
      <c r="UKH4" s="104"/>
      <c r="UKI4" s="104"/>
      <c r="UKJ4" s="104"/>
      <c r="UKK4" s="104"/>
      <c r="UKL4" s="104"/>
      <c r="UKM4" s="104"/>
      <c r="UKN4" s="104"/>
      <c r="UKO4" s="104"/>
      <c r="UKP4" s="104"/>
      <c r="UKQ4" s="104"/>
      <c r="UKR4" s="104"/>
      <c r="UKS4" s="104"/>
      <c r="UKT4" s="104"/>
      <c r="UKU4" s="104"/>
      <c r="UKV4" s="104"/>
      <c r="UKW4" s="104"/>
      <c r="UKX4" s="104"/>
      <c r="UKY4" s="104"/>
      <c r="UKZ4" s="104"/>
      <c r="ULA4" s="104"/>
      <c r="ULB4" s="104"/>
      <c r="ULC4" s="104"/>
      <c r="ULD4" s="104"/>
      <c r="ULE4" s="104"/>
      <c r="ULF4" s="104"/>
      <c r="ULG4" s="104"/>
      <c r="ULH4" s="104"/>
      <c r="ULI4" s="104"/>
      <c r="ULJ4" s="104"/>
      <c r="ULK4" s="104"/>
      <c r="ULL4" s="104"/>
      <c r="ULM4" s="104"/>
      <c r="ULN4" s="104"/>
      <c r="ULO4" s="104"/>
      <c r="ULP4" s="104"/>
      <c r="ULQ4" s="104"/>
      <c r="ULR4" s="104"/>
      <c r="ULS4" s="104"/>
      <c r="ULT4" s="104"/>
      <c r="ULU4" s="104"/>
      <c r="ULV4" s="104"/>
      <c r="ULW4" s="104"/>
      <c r="ULX4" s="104"/>
      <c r="ULY4" s="104"/>
      <c r="ULZ4" s="104"/>
      <c r="UMA4" s="104"/>
      <c r="UMB4" s="104"/>
      <c r="UMC4" s="104"/>
      <c r="UMD4" s="104"/>
      <c r="UME4" s="104"/>
      <c r="UMF4" s="104"/>
      <c r="UMG4" s="104"/>
      <c r="UMH4" s="104"/>
      <c r="UMI4" s="104"/>
      <c r="UMJ4" s="104"/>
      <c r="UMK4" s="104"/>
      <c r="UML4" s="104"/>
      <c r="UMM4" s="104"/>
      <c r="UMN4" s="104"/>
      <c r="UMO4" s="104"/>
      <c r="UMP4" s="104"/>
      <c r="UMQ4" s="104"/>
      <c r="UMR4" s="104"/>
      <c r="UMS4" s="104"/>
      <c r="UMT4" s="104"/>
      <c r="UMU4" s="104"/>
      <c r="UMV4" s="104"/>
      <c r="UMW4" s="104"/>
      <c r="UMX4" s="104"/>
      <c r="UMY4" s="104"/>
      <c r="UMZ4" s="104"/>
      <c r="UNA4" s="104"/>
      <c r="UNB4" s="104"/>
      <c r="UNC4" s="104"/>
      <c r="UND4" s="104"/>
      <c r="UNE4" s="104"/>
      <c r="UNF4" s="104"/>
      <c r="UNG4" s="104"/>
      <c r="UNH4" s="104"/>
      <c r="UNI4" s="104"/>
      <c r="UNJ4" s="104"/>
      <c r="UNK4" s="104"/>
      <c r="UNL4" s="104"/>
      <c r="UNM4" s="104"/>
      <c r="UNN4" s="104"/>
      <c r="UNO4" s="104"/>
      <c r="UNP4" s="104"/>
      <c r="UNQ4" s="104"/>
      <c r="UNR4" s="104"/>
      <c r="UNS4" s="104"/>
      <c r="UNT4" s="104"/>
      <c r="UNU4" s="104"/>
      <c r="UNV4" s="104"/>
      <c r="UNW4" s="104"/>
      <c r="UNX4" s="104"/>
      <c r="UNY4" s="104"/>
      <c r="UNZ4" s="104"/>
      <c r="UOA4" s="104"/>
      <c r="UOB4" s="104"/>
      <c r="UOC4" s="104"/>
      <c r="UOD4" s="104"/>
      <c r="UOE4" s="104"/>
      <c r="UOF4" s="104"/>
      <c r="UOG4" s="104"/>
      <c r="UOH4" s="104"/>
      <c r="UOI4" s="104"/>
      <c r="UOJ4" s="104"/>
      <c r="UOK4" s="104"/>
      <c r="UOL4" s="104"/>
      <c r="UOM4" s="104"/>
      <c r="UON4" s="104"/>
      <c r="UOO4" s="104"/>
      <c r="UOP4" s="104"/>
      <c r="UOQ4" s="104"/>
      <c r="UOR4" s="104"/>
      <c r="UOS4" s="104"/>
      <c r="UOT4" s="104"/>
      <c r="UOU4" s="104"/>
      <c r="UOV4" s="104"/>
      <c r="UOW4" s="104"/>
      <c r="UOX4" s="104"/>
      <c r="UOY4" s="104"/>
      <c r="UOZ4" s="104"/>
      <c r="UPA4" s="104"/>
      <c r="UPB4" s="104"/>
      <c r="UPC4" s="104"/>
      <c r="UPD4" s="104"/>
      <c r="UPE4" s="104"/>
      <c r="UPF4" s="104"/>
      <c r="UPG4" s="104"/>
      <c r="UPH4" s="104"/>
      <c r="UPI4" s="104"/>
      <c r="UPJ4" s="104"/>
      <c r="UPK4" s="104"/>
      <c r="UPL4" s="104"/>
      <c r="UPM4" s="104"/>
      <c r="UPN4" s="104"/>
      <c r="UPO4" s="104"/>
      <c r="UPP4" s="104"/>
      <c r="UPQ4" s="104"/>
      <c r="UPR4" s="104"/>
      <c r="UPS4" s="104"/>
      <c r="UPT4" s="104"/>
      <c r="UPU4" s="104"/>
      <c r="UPV4" s="104"/>
      <c r="UPW4" s="104"/>
      <c r="UPX4" s="104"/>
      <c r="UPY4" s="104"/>
      <c r="UPZ4" s="104"/>
      <c r="UQA4" s="104"/>
      <c r="UQB4" s="104"/>
      <c r="UQC4" s="104"/>
      <c r="UQD4" s="104"/>
      <c r="UQE4" s="104"/>
      <c r="UQF4" s="104"/>
      <c r="UQG4" s="104"/>
      <c r="UQH4" s="104"/>
      <c r="UQI4" s="104"/>
      <c r="UQJ4" s="104"/>
      <c r="UQK4" s="104"/>
      <c r="UQL4" s="104"/>
      <c r="UQM4" s="104"/>
      <c r="UQN4" s="104"/>
      <c r="UQO4" s="104"/>
      <c r="UQP4" s="104"/>
      <c r="UQQ4" s="104"/>
      <c r="UQR4" s="104"/>
      <c r="UQS4" s="104"/>
      <c r="UQT4" s="104"/>
      <c r="UQU4" s="104"/>
      <c r="UQV4" s="104"/>
      <c r="UQW4" s="104"/>
      <c r="UQX4" s="104"/>
      <c r="UQY4" s="104"/>
      <c r="UQZ4" s="104"/>
      <c r="URA4" s="104"/>
      <c r="URB4" s="104"/>
      <c r="URC4" s="104"/>
      <c r="URD4" s="104"/>
      <c r="URE4" s="104"/>
      <c r="URF4" s="104"/>
      <c r="URG4" s="104"/>
      <c r="URH4" s="104"/>
      <c r="URI4" s="104"/>
      <c r="URJ4" s="104"/>
      <c r="URK4" s="104"/>
      <c r="URL4" s="104"/>
      <c r="URM4" s="104"/>
      <c r="URN4" s="104"/>
      <c r="URO4" s="104"/>
      <c r="URP4" s="104"/>
      <c r="URQ4" s="104"/>
      <c r="URR4" s="104"/>
      <c r="URS4" s="104"/>
      <c r="URT4" s="104"/>
      <c r="URU4" s="104"/>
      <c r="URV4" s="104"/>
      <c r="URW4" s="104"/>
      <c r="URX4" s="104"/>
      <c r="URY4" s="104"/>
      <c r="URZ4" s="104"/>
      <c r="USA4" s="104"/>
      <c r="USB4" s="104"/>
      <c r="USC4" s="104"/>
      <c r="USD4" s="104"/>
      <c r="USE4" s="104"/>
      <c r="USF4" s="104"/>
      <c r="USG4" s="104"/>
      <c r="USH4" s="104"/>
      <c r="USI4" s="104"/>
      <c r="USJ4" s="104"/>
      <c r="USK4" s="104"/>
      <c r="USL4" s="104"/>
      <c r="USM4" s="104"/>
      <c r="USN4" s="104"/>
      <c r="USO4" s="104"/>
      <c r="USP4" s="104"/>
      <c r="USQ4" s="104"/>
      <c r="USR4" s="104"/>
      <c r="USS4" s="104"/>
      <c r="UST4" s="104"/>
      <c r="USU4" s="104"/>
      <c r="USV4" s="104"/>
      <c r="USW4" s="104"/>
      <c r="USX4" s="104"/>
      <c r="USY4" s="104"/>
      <c r="USZ4" s="104"/>
      <c r="UTA4" s="104"/>
      <c r="UTB4" s="104"/>
      <c r="UTC4" s="104"/>
      <c r="UTD4" s="104"/>
      <c r="UTE4" s="104"/>
      <c r="UTF4" s="104"/>
      <c r="UTG4" s="104"/>
      <c r="UTH4" s="104"/>
      <c r="UTI4" s="104"/>
      <c r="UTJ4" s="104"/>
      <c r="UTK4" s="104"/>
      <c r="UTL4" s="104"/>
      <c r="UTM4" s="104"/>
      <c r="UTN4" s="104"/>
      <c r="UTO4" s="104"/>
      <c r="UTP4" s="104"/>
      <c r="UTQ4" s="104"/>
      <c r="UTR4" s="104"/>
      <c r="UTS4" s="104"/>
      <c r="UTT4" s="104"/>
      <c r="UTU4" s="104"/>
      <c r="UTV4" s="104"/>
      <c r="UTW4" s="104"/>
      <c r="UTX4" s="104"/>
      <c r="UTY4" s="104"/>
      <c r="UTZ4" s="104"/>
      <c r="UUA4" s="104"/>
      <c r="UUB4" s="104"/>
      <c r="UUC4" s="104"/>
      <c r="UUD4" s="104"/>
      <c r="UUE4" s="104"/>
      <c r="UUF4" s="104"/>
      <c r="UUG4" s="104"/>
      <c r="UUH4" s="104"/>
      <c r="UUI4" s="104"/>
      <c r="UUJ4" s="104"/>
      <c r="UUK4" s="104"/>
      <c r="UUL4" s="104"/>
      <c r="UUM4" s="104"/>
      <c r="UUN4" s="104"/>
      <c r="UUO4" s="104"/>
      <c r="UUP4" s="104"/>
      <c r="UUQ4" s="104"/>
      <c r="UUR4" s="104"/>
      <c r="UUS4" s="104"/>
      <c r="UUT4" s="104"/>
      <c r="UUU4" s="104"/>
      <c r="UUV4" s="104"/>
      <c r="UUW4" s="104"/>
      <c r="UUX4" s="104"/>
      <c r="UUY4" s="104"/>
      <c r="UUZ4" s="104"/>
      <c r="UVA4" s="104"/>
      <c r="UVB4" s="104"/>
      <c r="UVC4" s="104"/>
      <c r="UVD4" s="104"/>
      <c r="UVE4" s="104"/>
      <c r="UVF4" s="104"/>
      <c r="UVG4" s="104"/>
      <c r="UVH4" s="104"/>
      <c r="UVI4" s="104"/>
      <c r="UVJ4" s="104"/>
      <c r="UVK4" s="104"/>
      <c r="UVL4" s="104"/>
      <c r="UVM4" s="104"/>
      <c r="UVN4" s="104"/>
      <c r="UVO4" s="104"/>
      <c r="UVP4" s="104"/>
      <c r="UVQ4" s="104"/>
      <c r="UVR4" s="104"/>
      <c r="UVS4" s="104"/>
      <c r="UVT4" s="104"/>
      <c r="UVU4" s="104"/>
      <c r="UVV4" s="104"/>
      <c r="UVW4" s="104"/>
      <c r="UVX4" s="104"/>
      <c r="UVY4" s="104"/>
      <c r="UVZ4" s="104"/>
      <c r="UWA4" s="104"/>
      <c r="UWB4" s="104"/>
      <c r="UWC4" s="104"/>
      <c r="UWD4" s="104"/>
      <c r="UWE4" s="104"/>
      <c r="UWF4" s="104"/>
      <c r="UWG4" s="104"/>
      <c r="UWH4" s="104"/>
      <c r="UWI4" s="104"/>
      <c r="UWJ4" s="104"/>
      <c r="UWK4" s="104"/>
      <c r="UWL4" s="104"/>
      <c r="UWM4" s="104"/>
      <c r="UWN4" s="104"/>
      <c r="UWO4" s="104"/>
      <c r="UWP4" s="104"/>
      <c r="UWQ4" s="104"/>
      <c r="UWR4" s="104"/>
      <c r="UWS4" s="104"/>
      <c r="UWT4" s="104"/>
      <c r="UWU4" s="104"/>
      <c r="UWV4" s="104"/>
      <c r="UWW4" s="104"/>
      <c r="UWX4" s="104"/>
      <c r="UWY4" s="104"/>
      <c r="UWZ4" s="104"/>
      <c r="UXA4" s="104"/>
      <c r="UXB4" s="104"/>
      <c r="UXC4" s="104"/>
      <c r="UXD4" s="104"/>
      <c r="UXE4" s="104"/>
      <c r="UXF4" s="104"/>
      <c r="UXG4" s="104"/>
      <c r="UXH4" s="104"/>
      <c r="UXI4" s="104"/>
      <c r="UXJ4" s="104"/>
      <c r="UXK4" s="104"/>
      <c r="UXL4" s="104"/>
      <c r="UXM4" s="104"/>
      <c r="UXN4" s="104"/>
      <c r="UXO4" s="104"/>
      <c r="UXP4" s="104"/>
      <c r="UXQ4" s="104"/>
      <c r="UXR4" s="104"/>
      <c r="UXS4" s="104"/>
      <c r="UXT4" s="104"/>
      <c r="UXU4" s="104"/>
      <c r="UXV4" s="104"/>
      <c r="UXW4" s="104"/>
      <c r="UXX4" s="104"/>
      <c r="UXY4" s="104"/>
      <c r="UXZ4" s="104"/>
      <c r="UYA4" s="104"/>
      <c r="UYB4" s="104"/>
      <c r="UYC4" s="104"/>
      <c r="UYD4" s="104"/>
      <c r="UYE4" s="104"/>
      <c r="UYF4" s="104"/>
      <c r="UYG4" s="104"/>
      <c r="UYH4" s="104"/>
      <c r="UYI4" s="104"/>
      <c r="UYJ4" s="104"/>
      <c r="UYK4" s="104"/>
      <c r="UYL4" s="104"/>
      <c r="UYM4" s="104"/>
      <c r="UYN4" s="104"/>
      <c r="UYO4" s="104"/>
      <c r="UYP4" s="104"/>
      <c r="UYQ4" s="104"/>
      <c r="UYR4" s="104"/>
      <c r="UYS4" s="104"/>
      <c r="UYT4" s="104"/>
      <c r="UYU4" s="104"/>
      <c r="UYV4" s="104"/>
      <c r="UYW4" s="104"/>
      <c r="UYX4" s="104"/>
      <c r="UYY4" s="104"/>
      <c r="UYZ4" s="104"/>
      <c r="UZA4" s="104"/>
      <c r="UZB4" s="104"/>
      <c r="UZC4" s="104"/>
      <c r="UZD4" s="104"/>
      <c r="UZE4" s="104"/>
      <c r="UZF4" s="104"/>
      <c r="UZG4" s="104"/>
      <c r="UZH4" s="104"/>
      <c r="UZI4" s="104"/>
      <c r="UZJ4" s="104"/>
      <c r="UZK4" s="104"/>
      <c r="UZL4" s="104"/>
      <c r="UZM4" s="104"/>
      <c r="UZN4" s="104"/>
      <c r="UZO4" s="104"/>
      <c r="UZP4" s="104"/>
      <c r="UZQ4" s="104"/>
      <c r="UZR4" s="104"/>
      <c r="UZS4" s="104"/>
      <c r="UZT4" s="104"/>
      <c r="UZU4" s="104"/>
      <c r="UZV4" s="104"/>
      <c r="UZW4" s="104"/>
      <c r="UZX4" s="104"/>
      <c r="UZY4" s="104"/>
      <c r="UZZ4" s="104"/>
      <c r="VAA4" s="104"/>
      <c r="VAB4" s="104"/>
      <c r="VAC4" s="104"/>
      <c r="VAD4" s="104"/>
      <c r="VAE4" s="104"/>
      <c r="VAF4" s="104"/>
      <c r="VAG4" s="104"/>
      <c r="VAH4" s="104"/>
      <c r="VAI4" s="104"/>
      <c r="VAJ4" s="104"/>
      <c r="VAK4" s="104"/>
      <c r="VAL4" s="104"/>
      <c r="VAM4" s="104"/>
      <c r="VAN4" s="104"/>
      <c r="VAO4" s="104"/>
      <c r="VAP4" s="104"/>
      <c r="VAQ4" s="104"/>
      <c r="VAR4" s="104"/>
      <c r="VAS4" s="104"/>
      <c r="VAT4" s="104"/>
      <c r="VAU4" s="104"/>
      <c r="VAV4" s="104"/>
      <c r="VAW4" s="104"/>
      <c r="VAX4" s="104"/>
      <c r="VAY4" s="104"/>
      <c r="VAZ4" s="104"/>
      <c r="VBA4" s="104"/>
      <c r="VBB4" s="104"/>
      <c r="VBC4" s="104"/>
      <c r="VBD4" s="104"/>
      <c r="VBE4" s="104"/>
      <c r="VBF4" s="104"/>
      <c r="VBG4" s="104"/>
      <c r="VBH4" s="104"/>
      <c r="VBI4" s="104"/>
      <c r="VBJ4" s="104"/>
      <c r="VBK4" s="104"/>
      <c r="VBL4" s="104"/>
      <c r="VBM4" s="104"/>
      <c r="VBN4" s="104"/>
      <c r="VBO4" s="104"/>
      <c r="VBP4" s="104"/>
      <c r="VBQ4" s="104"/>
      <c r="VBR4" s="104"/>
      <c r="VBS4" s="104"/>
      <c r="VBT4" s="104"/>
      <c r="VBU4" s="104"/>
      <c r="VBV4" s="104"/>
      <c r="VBW4" s="104"/>
      <c r="VBX4" s="104"/>
      <c r="VBY4" s="104"/>
      <c r="VBZ4" s="104"/>
      <c r="VCA4" s="104"/>
      <c r="VCB4" s="104"/>
      <c r="VCC4" s="104"/>
      <c r="VCD4" s="104"/>
      <c r="VCE4" s="104"/>
      <c r="VCF4" s="104"/>
      <c r="VCG4" s="104"/>
      <c r="VCH4" s="104"/>
      <c r="VCI4" s="104"/>
      <c r="VCJ4" s="104"/>
      <c r="VCK4" s="104"/>
      <c r="VCL4" s="104"/>
      <c r="VCM4" s="104"/>
      <c r="VCN4" s="104"/>
      <c r="VCO4" s="104"/>
      <c r="VCP4" s="104"/>
      <c r="VCQ4" s="104"/>
      <c r="VCR4" s="104"/>
      <c r="VCS4" s="104"/>
      <c r="VCT4" s="104"/>
      <c r="VCU4" s="104"/>
      <c r="VCV4" s="104"/>
      <c r="VCW4" s="104"/>
      <c r="VCX4" s="104"/>
      <c r="VCY4" s="104"/>
      <c r="VCZ4" s="104"/>
      <c r="VDA4" s="104"/>
      <c r="VDB4" s="104"/>
      <c r="VDC4" s="104"/>
      <c r="VDD4" s="104"/>
      <c r="VDE4" s="104"/>
      <c r="VDF4" s="104"/>
      <c r="VDG4" s="104"/>
      <c r="VDH4" s="104"/>
      <c r="VDI4" s="104"/>
      <c r="VDJ4" s="104"/>
      <c r="VDK4" s="104"/>
      <c r="VDL4" s="104"/>
      <c r="VDM4" s="104"/>
      <c r="VDN4" s="104"/>
      <c r="VDO4" s="104"/>
      <c r="VDP4" s="104"/>
      <c r="VDQ4" s="104"/>
      <c r="VDR4" s="104"/>
      <c r="VDS4" s="104"/>
      <c r="VDT4" s="104"/>
      <c r="VDU4" s="104"/>
      <c r="VDV4" s="104"/>
      <c r="VDW4" s="104"/>
      <c r="VDX4" s="104"/>
      <c r="VDY4" s="104"/>
      <c r="VDZ4" s="104"/>
      <c r="VEA4" s="104"/>
      <c r="VEB4" s="104"/>
      <c r="VEC4" s="104"/>
      <c r="VED4" s="104"/>
      <c r="VEE4" s="104"/>
      <c r="VEF4" s="104"/>
      <c r="VEG4" s="104"/>
      <c r="VEH4" s="104"/>
      <c r="VEI4" s="104"/>
      <c r="VEJ4" s="104"/>
      <c r="VEK4" s="104"/>
      <c r="VEL4" s="104"/>
      <c r="VEM4" s="104"/>
      <c r="VEN4" s="104"/>
      <c r="VEO4" s="104"/>
      <c r="VEP4" s="104"/>
      <c r="VEQ4" s="104"/>
      <c r="VER4" s="104"/>
      <c r="VES4" s="104"/>
      <c r="VET4" s="104"/>
      <c r="VEU4" s="104"/>
      <c r="VEV4" s="104"/>
      <c r="VEW4" s="104"/>
      <c r="VEX4" s="104"/>
      <c r="VEY4" s="104"/>
      <c r="VEZ4" s="104"/>
      <c r="VFA4" s="104"/>
      <c r="VFB4" s="104"/>
      <c r="VFC4" s="104"/>
      <c r="VFD4" s="104"/>
      <c r="VFE4" s="104"/>
      <c r="VFF4" s="104"/>
      <c r="VFG4" s="104"/>
      <c r="VFH4" s="104"/>
      <c r="VFI4" s="104"/>
      <c r="VFJ4" s="104"/>
      <c r="VFK4" s="104"/>
      <c r="VFL4" s="104"/>
      <c r="VFM4" s="104"/>
      <c r="VFN4" s="104"/>
      <c r="VFO4" s="104"/>
      <c r="VFP4" s="104"/>
      <c r="VFQ4" s="104"/>
      <c r="VFR4" s="104"/>
      <c r="VFS4" s="104"/>
      <c r="VFT4" s="104"/>
      <c r="VFU4" s="104"/>
      <c r="VFV4" s="104"/>
      <c r="VFW4" s="104"/>
      <c r="VFX4" s="104"/>
      <c r="VFY4" s="104"/>
      <c r="VFZ4" s="104"/>
      <c r="VGA4" s="104"/>
      <c r="VGB4" s="104"/>
      <c r="VGC4" s="104"/>
      <c r="VGD4" s="104"/>
      <c r="VGE4" s="104"/>
      <c r="VGF4" s="104"/>
      <c r="VGG4" s="104"/>
      <c r="VGH4" s="104"/>
      <c r="VGI4" s="104"/>
      <c r="VGJ4" s="104"/>
      <c r="VGK4" s="104"/>
      <c r="VGL4" s="104"/>
      <c r="VGM4" s="104"/>
      <c r="VGN4" s="104"/>
      <c r="VGO4" s="104"/>
      <c r="VGP4" s="104"/>
      <c r="VGQ4" s="104"/>
      <c r="VGR4" s="104"/>
      <c r="VGS4" s="104"/>
      <c r="VGT4" s="104"/>
      <c r="VGU4" s="104"/>
      <c r="VGV4" s="104"/>
      <c r="VGW4" s="104"/>
      <c r="VGX4" s="104"/>
      <c r="VGY4" s="104"/>
      <c r="VGZ4" s="104"/>
      <c r="VHA4" s="104"/>
      <c r="VHB4" s="104"/>
      <c r="VHC4" s="104"/>
      <c r="VHD4" s="104"/>
      <c r="VHE4" s="104"/>
      <c r="VHF4" s="104"/>
      <c r="VHG4" s="104"/>
      <c r="VHH4" s="104"/>
      <c r="VHI4" s="104"/>
      <c r="VHJ4" s="104"/>
      <c r="VHK4" s="104"/>
      <c r="VHL4" s="104"/>
      <c r="VHM4" s="104"/>
      <c r="VHN4" s="104"/>
      <c r="VHO4" s="104"/>
      <c r="VHP4" s="104"/>
      <c r="VHQ4" s="104"/>
      <c r="VHR4" s="104"/>
      <c r="VHS4" s="104"/>
      <c r="VHT4" s="104"/>
      <c r="VHU4" s="104"/>
      <c r="VHV4" s="104"/>
      <c r="VHW4" s="104"/>
      <c r="VHX4" s="104"/>
      <c r="VHY4" s="104"/>
      <c r="VHZ4" s="104"/>
      <c r="VIA4" s="104"/>
      <c r="VIB4" s="104"/>
      <c r="VIC4" s="104"/>
      <c r="VID4" s="104"/>
      <c r="VIE4" s="104"/>
      <c r="VIF4" s="104"/>
      <c r="VIG4" s="104"/>
      <c r="VIH4" s="104"/>
      <c r="VII4" s="104"/>
      <c r="VIJ4" s="104"/>
      <c r="VIK4" s="104"/>
      <c r="VIL4" s="104"/>
      <c r="VIM4" s="104"/>
      <c r="VIN4" s="104"/>
      <c r="VIO4" s="104"/>
      <c r="VIP4" s="104"/>
      <c r="VIQ4" s="104"/>
      <c r="VIR4" s="104"/>
      <c r="VIS4" s="104"/>
      <c r="VIT4" s="104"/>
      <c r="VIU4" s="104"/>
      <c r="VIV4" s="104"/>
      <c r="VIW4" s="104"/>
      <c r="VIX4" s="104"/>
      <c r="VIY4" s="104"/>
      <c r="VIZ4" s="104"/>
      <c r="VJA4" s="104"/>
      <c r="VJB4" s="104"/>
      <c r="VJC4" s="104"/>
      <c r="VJD4" s="104"/>
      <c r="VJE4" s="104"/>
      <c r="VJF4" s="104"/>
      <c r="VJG4" s="104"/>
      <c r="VJH4" s="104"/>
      <c r="VJI4" s="104"/>
      <c r="VJJ4" s="104"/>
      <c r="VJK4" s="104"/>
      <c r="VJL4" s="104"/>
      <c r="VJM4" s="104"/>
      <c r="VJN4" s="104"/>
      <c r="VJO4" s="104"/>
      <c r="VJP4" s="104"/>
      <c r="VJQ4" s="104"/>
      <c r="VJR4" s="104"/>
      <c r="VJS4" s="104"/>
      <c r="VJT4" s="104"/>
      <c r="VJU4" s="104"/>
      <c r="VJV4" s="104"/>
      <c r="VJW4" s="104"/>
      <c r="VJX4" s="104"/>
      <c r="VJY4" s="104"/>
      <c r="VJZ4" s="104"/>
      <c r="VKA4" s="104"/>
      <c r="VKB4" s="104"/>
      <c r="VKC4" s="104"/>
      <c r="VKD4" s="104"/>
      <c r="VKE4" s="104"/>
      <c r="VKF4" s="104"/>
      <c r="VKG4" s="104"/>
      <c r="VKH4" s="104"/>
      <c r="VKI4" s="104"/>
      <c r="VKJ4" s="104"/>
      <c r="VKK4" s="104"/>
      <c r="VKL4" s="104"/>
      <c r="VKM4" s="104"/>
      <c r="VKN4" s="104"/>
      <c r="VKO4" s="104"/>
      <c r="VKP4" s="104"/>
      <c r="VKQ4" s="104"/>
      <c r="VKR4" s="104"/>
      <c r="VKS4" s="104"/>
      <c r="VKT4" s="104"/>
      <c r="VKU4" s="104"/>
      <c r="VKV4" s="104"/>
      <c r="VKW4" s="104"/>
      <c r="VKX4" s="104"/>
      <c r="VKY4" s="104"/>
      <c r="VKZ4" s="104"/>
      <c r="VLA4" s="104"/>
      <c r="VLB4" s="104"/>
      <c r="VLC4" s="104"/>
      <c r="VLD4" s="104"/>
      <c r="VLE4" s="104"/>
      <c r="VLF4" s="104"/>
      <c r="VLG4" s="104"/>
      <c r="VLH4" s="104"/>
      <c r="VLI4" s="104"/>
      <c r="VLJ4" s="104"/>
      <c r="VLK4" s="104"/>
      <c r="VLL4" s="104"/>
      <c r="VLM4" s="104"/>
      <c r="VLN4" s="104"/>
      <c r="VLO4" s="104"/>
      <c r="VLP4" s="104"/>
      <c r="VLQ4" s="104"/>
      <c r="VLR4" s="104"/>
      <c r="VLS4" s="104"/>
      <c r="VLT4" s="104"/>
      <c r="VLU4" s="104"/>
      <c r="VLV4" s="104"/>
      <c r="VLW4" s="104"/>
      <c r="VLX4" s="104"/>
      <c r="VLY4" s="104"/>
      <c r="VLZ4" s="104"/>
      <c r="VMA4" s="104"/>
      <c r="VMB4" s="104"/>
      <c r="VMC4" s="104"/>
      <c r="VMD4" s="104"/>
      <c r="VME4" s="104"/>
      <c r="VMF4" s="104"/>
      <c r="VMG4" s="104"/>
      <c r="VMH4" s="104"/>
      <c r="VMI4" s="104"/>
      <c r="VMJ4" s="104"/>
      <c r="VMK4" s="104"/>
      <c r="VML4" s="104"/>
      <c r="VMM4" s="104"/>
      <c r="VMN4" s="104"/>
      <c r="VMO4" s="104"/>
      <c r="VMP4" s="104"/>
      <c r="VMQ4" s="104"/>
      <c r="VMR4" s="104"/>
      <c r="VMS4" s="104"/>
      <c r="VMT4" s="104"/>
      <c r="VMU4" s="104"/>
      <c r="VMV4" s="104"/>
      <c r="VMW4" s="104"/>
      <c r="VMX4" s="104"/>
      <c r="VMY4" s="104"/>
      <c r="VMZ4" s="104"/>
      <c r="VNA4" s="104"/>
      <c r="VNB4" s="104"/>
      <c r="VNC4" s="104"/>
      <c r="VND4" s="104"/>
      <c r="VNE4" s="104"/>
      <c r="VNF4" s="104"/>
      <c r="VNG4" s="104"/>
      <c r="VNH4" s="104"/>
      <c r="VNI4" s="104"/>
      <c r="VNJ4" s="104"/>
      <c r="VNK4" s="104"/>
      <c r="VNL4" s="104"/>
      <c r="VNM4" s="104"/>
      <c r="VNN4" s="104"/>
      <c r="VNO4" s="104"/>
      <c r="VNP4" s="104"/>
      <c r="VNQ4" s="104"/>
      <c r="VNR4" s="104"/>
      <c r="VNS4" s="104"/>
      <c r="VNT4" s="104"/>
      <c r="VNU4" s="104"/>
      <c r="VNV4" s="104"/>
      <c r="VNW4" s="104"/>
      <c r="VNX4" s="104"/>
      <c r="VNY4" s="104"/>
      <c r="VNZ4" s="104"/>
      <c r="VOA4" s="104"/>
      <c r="VOB4" s="104"/>
      <c r="VOC4" s="104"/>
      <c r="VOD4" s="104"/>
      <c r="VOE4" s="104"/>
      <c r="VOF4" s="104"/>
      <c r="VOG4" s="104"/>
      <c r="VOH4" s="104"/>
      <c r="VOI4" s="104"/>
      <c r="VOJ4" s="104"/>
      <c r="VOK4" s="104"/>
      <c r="VOL4" s="104"/>
      <c r="VOM4" s="104"/>
      <c r="VON4" s="104"/>
      <c r="VOO4" s="104"/>
      <c r="VOP4" s="104"/>
      <c r="VOQ4" s="104"/>
      <c r="VOR4" s="104"/>
      <c r="VOS4" s="104"/>
      <c r="VOT4" s="104"/>
      <c r="VOU4" s="104"/>
      <c r="VOV4" s="104"/>
      <c r="VOW4" s="104"/>
      <c r="VOX4" s="104"/>
      <c r="VOY4" s="104"/>
      <c r="VOZ4" s="104"/>
      <c r="VPA4" s="104"/>
      <c r="VPB4" s="104"/>
      <c r="VPC4" s="104"/>
      <c r="VPD4" s="104"/>
      <c r="VPE4" s="104"/>
      <c r="VPF4" s="104"/>
      <c r="VPG4" s="104"/>
      <c r="VPH4" s="104"/>
      <c r="VPI4" s="104"/>
      <c r="VPJ4" s="104"/>
      <c r="VPK4" s="104"/>
      <c r="VPL4" s="104"/>
      <c r="VPM4" s="104"/>
      <c r="VPN4" s="104"/>
      <c r="VPO4" s="104"/>
      <c r="VPP4" s="104"/>
      <c r="VPQ4" s="104"/>
      <c r="VPR4" s="104"/>
      <c r="VPS4" s="104"/>
      <c r="VPT4" s="104"/>
      <c r="VPU4" s="104"/>
      <c r="VPV4" s="104"/>
      <c r="VPW4" s="104"/>
      <c r="VPX4" s="104"/>
      <c r="VPY4" s="104"/>
      <c r="VPZ4" s="104"/>
      <c r="VQA4" s="104"/>
      <c r="VQB4" s="104"/>
      <c r="VQC4" s="104"/>
      <c r="VQD4" s="104"/>
      <c r="VQE4" s="104"/>
      <c r="VQF4" s="104"/>
      <c r="VQG4" s="104"/>
      <c r="VQH4" s="104"/>
      <c r="VQI4" s="104"/>
      <c r="VQJ4" s="104"/>
      <c r="VQK4" s="104"/>
      <c r="VQL4" s="104"/>
      <c r="VQM4" s="104"/>
      <c r="VQN4" s="104"/>
      <c r="VQO4" s="104"/>
      <c r="VQP4" s="104"/>
      <c r="VQQ4" s="104"/>
      <c r="VQR4" s="104"/>
      <c r="VQS4" s="104"/>
      <c r="VQT4" s="104"/>
      <c r="VQU4" s="104"/>
      <c r="VQV4" s="104"/>
      <c r="VQW4" s="104"/>
      <c r="VQX4" s="104"/>
      <c r="VQY4" s="104"/>
      <c r="VQZ4" s="104"/>
      <c r="VRA4" s="104"/>
      <c r="VRB4" s="104"/>
      <c r="VRC4" s="104"/>
      <c r="VRD4" s="104"/>
      <c r="VRE4" s="104"/>
      <c r="VRF4" s="104"/>
      <c r="VRG4" s="104"/>
      <c r="VRH4" s="104"/>
      <c r="VRI4" s="104"/>
      <c r="VRJ4" s="104"/>
      <c r="VRK4" s="104"/>
      <c r="VRL4" s="104"/>
      <c r="VRM4" s="104"/>
      <c r="VRN4" s="104"/>
      <c r="VRO4" s="104"/>
      <c r="VRP4" s="104"/>
      <c r="VRQ4" s="104"/>
      <c r="VRR4" s="104"/>
      <c r="VRS4" s="104"/>
      <c r="VRT4" s="104"/>
      <c r="VRU4" s="104"/>
      <c r="VRV4" s="104"/>
      <c r="VRW4" s="104"/>
      <c r="VRX4" s="104"/>
      <c r="VRY4" s="104"/>
      <c r="VRZ4" s="104"/>
      <c r="VSA4" s="104"/>
      <c r="VSB4" s="104"/>
      <c r="VSC4" s="104"/>
      <c r="VSD4" s="104"/>
      <c r="VSE4" s="104"/>
      <c r="VSF4" s="104"/>
      <c r="VSG4" s="104"/>
      <c r="VSH4" s="104"/>
      <c r="VSI4" s="104"/>
      <c r="VSJ4" s="104"/>
      <c r="VSK4" s="104"/>
      <c r="VSL4" s="104"/>
      <c r="VSM4" s="104"/>
      <c r="VSN4" s="104"/>
      <c r="VSO4" s="104"/>
      <c r="VSP4" s="104"/>
      <c r="VSQ4" s="104"/>
      <c r="VSR4" s="104"/>
      <c r="VSS4" s="104"/>
      <c r="VST4" s="104"/>
      <c r="VSU4" s="104"/>
      <c r="VSV4" s="104"/>
      <c r="VSW4" s="104"/>
      <c r="VSX4" s="104"/>
      <c r="VSY4" s="104"/>
      <c r="VSZ4" s="104"/>
      <c r="VTA4" s="104"/>
      <c r="VTB4" s="104"/>
      <c r="VTC4" s="104"/>
      <c r="VTD4" s="104"/>
      <c r="VTE4" s="104"/>
      <c r="VTF4" s="104"/>
      <c r="VTG4" s="104"/>
      <c r="VTH4" s="104"/>
      <c r="VTI4" s="104"/>
      <c r="VTJ4" s="104"/>
      <c r="VTK4" s="104"/>
      <c r="VTL4" s="104"/>
      <c r="VTM4" s="104"/>
      <c r="VTN4" s="104"/>
      <c r="VTO4" s="104"/>
      <c r="VTP4" s="104"/>
      <c r="VTQ4" s="104"/>
      <c r="VTR4" s="104"/>
      <c r="VTS4" s="104"/>
      <c r="VTT4" s="104"/>
      <c r="VTU4" s="104"/>
      <c r="VTV4" s="104"/>
      <c r="VTW4" s="104"/>
      <c r="VTX4" s="104"/>
      <c r="VTY4" s="104"/>
      <c r="VTZ4" s="104"/>
      <c r="VUA4" s="104"/>
      <c r="VUB4" s="104"/>
      <c r="VUC4" s="104"/>
      <c r="VUD4" s="104"/>
      <c r="VUE4" s="104"/>
      <c r="VUF4" s="104"/>
      <c r="VUG4" s="104"/>
      <c r="VUH4" s="104"/>
      <c r="VUI4" s="104"/>
      <c r="VUJ4" s="104"/>
      <c r="VUK4" s="104"/>
      <c r="VUL4" s="104"/>
      <c r="VUM4" s="104"/>
      <c r="VUN4" s="104"/>
      <c r="VUO4" s="104"/>
      <c r="VUP4" s="104"/>
      <c r="VUQ4" s="104"/>
      <c r="VUR4" s="104"/>
      <c r="VUS4" s="104"/>
      <c r="VUT4" s="104"/>
      <c r="VUU4" s="104"/>
      <c r="VUV4" s="104"/>
      <c r="VUW4" s="104"/>
      <c r="VUX4" s="104"/>
      <c r="VUY4" s="104"/>
      <c r="VUZ4" s="104"/>
      <c r="VVA4" s="104"/>
      <c r="VVB4" s="104"/>
      <c r="VVC4" s="104"/>
      <c r="VVD4" s="104"/>
      <c r="VVE4" s="104"/>
      <c r="VVF4" s="104"/>
      <c r="VVG4" s="104"/>
      <c r="VVH4" s="104"/>
      <c r="VVI4" s="104"/>
      <c r="VVJ4" s="104"/>
      <c r="VVK4" s="104"/>
      <c r="VVL4" s="104"/>
      <c r="VVM4" s="104"/>
      <c r="VVN4" s="104"/>
      <c r="VVO4" s="104"/>
      <c r="VVP4" s="104"/>
      <c r="VVQ4" s="104"/>
      <c r="VVR4" s="104"/>
      <c r="VVS4" s="104"/>
      <c r="VVT4" s="104"/>
      <c r="VVU4" s="104"/>
      <c r="VVV4" s="104"/>
      <c r="VVW4" s="104"/>
      <c r="VVX4" s="104"/>
      <c r="VVY4" s="104"/>
      <c r="VVZ4" s="104"/>
      <c r="VWA4" s="104"/>
      <c r="VWB4" s="104"/>
      <c r="VWC4" s="104"/>
      <c r="VWD4" s="104"/>
      <c r="VWE4" s="104"/>
      <c r="VWF4" s="104"/>
      <c r="VWG4" s="104"/>
      <c r="VWH4" s="104"/>
      <c r="VWI4" s="104"/>
      <c r="VWJ4" s="104"/>
      <c r="VWK4" s="104"/>
      <c r="VWL4" s="104"/>
      <c r="VWM4" s="104"/>
      <c r="VWN4" s="104"/>
      <c r="VWO4" s="104"/>
      <c r="VWP4" s="104"/>
      <c r="VWQ4" s="104"/>
      <c r="VWR4" s="104"/>
      <c r="VWS4" s="104"/>
      <c r="VWT4" s="104"/>
      <c r="VWU4" s="104"/>
      <c r="VWV4" s="104"/>
      <c r="VWW4" s="104"/>
      <c r="VWX4" s="104"/>
      <c r="VWY4" s="104"/>
      <c r="VWZ4" s="104"/>
      <c r="VXA4" s="104"/>
      <c r="VXB4" s="104"/>
      <c r="VXC4" s="104"/>
      <c r="VXD4" s="104"/>
      <c r="VXE4" s="104"/>
      <c r="VXF4" s="104"/>
      <c r="VXG4" s="104"/>
      <c r="VXH4" s="104"/>
      <c r="VXI4" s="104"/>
      <c r="VXJ4" s="104"/>
      <c r="VXK4" s="104"/>
      <c r="VXL4" s="104"/>
      <c r="VXM4" s="104"/>
      <c r="VXN4" s="104"/>
      <c r="VXO4" s="104"/>
      <c r="VXP4" s="104"/>
      <c r="VXQ4" s="104"/>
      <c r="VXR4" s="104"/>
      <c r="VXS4" s="104"/>
      <c r="VXT4" s="104"/>
      <c r="VXU4" s="104"/>
      <c r="VXV4" s="104"/>
      <c r="VXW4" s="104"/>
      <c r="VXX4" s="104"/>
      <c r="VXY4" s="104"/>
      <c r="VXZ4" s="104"/>
      <c r="VYA4" s="104"/>
      <c r="VYB4" s="104"/>
      <c r="VYC4" s="104"/>
      <c r="VYD4" s="104"/>
      <c r="VYE4" s="104"/>
      <c r="VYF4" s="104"/>
      <c r="VYG4" s="104"/>
      <c r="VYH4" s="104"/>
      <c r="VYI4" s="104"/>
      <c r="VYJ4" s="104"/>
      <c r="VYK4" s="104"/>
      <c r="VYL4" s="104"/>
      <c r="VYM4" s="104"/>
      <c r="VYN4" s="104"/>
      <c r="VYO4" s="104"/>
      <c r="VYP4" s="104"/>
      <c r="VYQ4" s="104"/>
      <c r="VYR4" s="104"/>
      <c r="VYS4" s="104"/>
      <c r="VYT4" s="104"/>
      <c r="VYU4" s="104"/>
      <c r="VYV4" s="104"/>
      <c r="VYW4" s="104"/>
      <c r="VYX4" s="104"/>
      <c r="VYY4" s="104"/>
      <c r="VYZ4" s="104"/>
      <c r="VZA4" s="104"/>
      <c r="VZB4" s="104"/>
      <c r="VZC4" s="104"/>
      <c r="VZD4" s="104"/>
      <c r="VZE4" s="104"/>
      <c r="VZF4" s="104"/>
      <c r="VZG4" s="104"/>
      <c r="VZH4" s="104"/>
      <c r="VZI4" s="104"/>
      <c r="VZJ4" s="104"/>
      <c r="VZK4" s="104"/>
      <c r="VZL4" s="104"/>
      <c r="VZM4" s="104"/>
      <c r="VZN4" s="104"/>
      <c r="VZO4" s="104"/>
      <c r="VZP4" s="104"/>
      <c r="VZQ4" s="104"/>
      <c r="VZR4" s="104"/>
      <c r="VZS4" s="104"/>
      <c r="VZT4" s="104"/>
      <c r="VZU4" s="104"/>
      <c r="VZV4" s="104"/>
      <c r="VZW4" s="104"/>
      <c r="VZX4" s="104"/>
      <c r="VZY4" s="104"/>
      <c r="VZZ4" s="104"/>
      <c r="WAA4" s="104"/>
      <c r="WAB4" s="104"/>
      <c r="WAC4" s="104"/>
      <c r="WAD4" s="104"/>
      <c r="WAE4" s="104"/>
      <c r="WAF4" s="104"/>
      <c r="WAG4" s="104"/>
      <c r="WAH4" s="104"/>
      <c r="WAI4" s="104"/>
      <c r="WAJ4" s="104"/>
      <c r="WAK4" s="104"/>
      <c r="WAL4" s="104"/>
      <c r="WAM4" s="104"/>
      <c r="WAN4" s="104"/>
      <c r="WAO4" s="104"/>
      <c r="WAP4" s="104"/>
      <c r="WAQ4" s="104"/>
      <c r="WAR4" s="104"/>
      <c r="WAS4" s="104"/>
      <c r="WAT4" s="104"/>
      <c r="WAU4" s="104"/>
      <c r="WAV4" s="104"/>
      <c r="WAW4" s="104"/>
      <c r="WAX4" s="104"/>
      <c r="WAY4" s="104"/>
      <c r="WAZ4" s="104"/>
      <c r="WBA4" s="104"/>
      <c r="WBB4" s="104"/>
      <c r="WBC4" s="104"/>
      <c r="WBD4" s="104"/>
      <c r="WBE4" s="104"/>
      <c r="WBF4" s="104"/>
      <c r="WBG4" s="104"/>
      <c r="WBH4" s="104"/>
      <c r="WBI4" s="104"/>
      <c r="WBJ4" s="104"/>
      <c r="WBK4" s="104"/>
      <c r="WBL4" s="104"/>
      <c r="WBM4" s="104"/>
      <c r="WBN4" s="104"/>
      <c r="WBO4" s="104"/>
      <c r="WBP4" s="104"/>
      <c r="WBQ4" s="104"/>
      <c r="WBR4" s="104"/>
      <c r="WBS4" s="104"/>
      <c r="WBT4" s="104"/>
      <c r="WBU4" s="104"/>
      <c r="WBV4" s="104"/>
      <c r="WBW4" s="104"/>
      <c r="WBX4" s="104"/>
      <c r="WBY4" s="104"/>
      <c r="WBZ4" s="104"/>
      <c r="WCA4" s="104"/>
      <c r="WCB4" s="104"/>
      <c r="WCC4" s="104"/>
      <c r="WCD4" s="104"/>
      <c r="WCE4" s="104"/>
      <c r="WCF4" s="104"/>
      <c r="WCG4" s="104"/>
      <c r="WCH4" s="104"/>
      <c r="WCI4" s="104"/>
      <c r="WCJ4" s="104"/>
      <c r="WCK4" s="104"/>
      <c r="WCL4" s="104"/>
      <c r="WCM4" s="104"/>
      <c r="WCN4" s="104"/>
      <c r="WCO4" s="104"/>
      <c r="WCP4" s="104"/>
      <c r="WCQ4" s="104"/>
      <c r="WCR4" s="104"/>
      <c r="WCS4" s="104"/>
      <c r="WCT4" s="104"/>
      <c r="WCU4" s="104"/>
      <c r="WCV4" s="104"/>
      <c r="WCW4" s="104"/>
      <c r="WCX4" s="104"/>
      <c r="WCY4" s="104"/>
      <c r="WCZ4" s="104"/>
      <c r="WDA4" s="104"/>
      <c r="WDB4" s="104"/>
      <c r="WDC4" s="104"/>
      <c r="WDD4" s="104"/>
      <c r="WDE4" s="104"/>
      <c r="WDF4" s="104"/>
      <c r="WDG4" s="104"/>
      <c r="WDH4" s="104"/>
      <c r="WDI4" s="104"/>
      <c r="WDJ4" s="104"/>
      <c r="WDK4" s="104"/>
      <c r="WDL4" s="104"/>
      <c r="WDM4" s="104"/>
      <c r="WDN4" s="104"/>
      <c r="WDO4" s="104"/>
      <c r="WDP4" s="104"/>
      <c r="WDQ4" s="104"/>
      <c r="WDR4" s="104"/>
      <c r="WDS4" s="104"/>
      <c r="WDT4" s="104"/>
      <c r="WDU4" s="104"/>
      <c r="WDV4" s="104"/>
      <c r="WDW4" s="104"/>
      <c r="WDX4" s="104"/>
      <c r="WDY4" s="104"/>
      <c r="WDZ4" s="104"/>
      <c r="WEA4" s="104"/>
      <c r="WEB4" s="104"/>
      <c r="WEC4" s="104"/>
      <c r="WED4" s="104"/>
      <c r="WEE4" s="104"/>
      <c r="WEF4" s="104"/>
      <c r="WEG4" s="104"/>
      <c r="WEH4" s="104"/>
      <c r="WEI4" s="104"/>
      <c r="WEJ4" s="104"/>
      <c r="WEK4" s="104"/>
      <c r="WEL4" s="104"/>
      <c r="WEM4" s="104"/>
      <c r="WEN4" s="104"/>
      <c r="WEO4" s="104"/>
      <c r="WEP4" s="104"/>
      <c r="WEQ4" s="104"/>
      <c r="WER4" s="104"/>
      <c r="WES4" s="104"/>
      <c r="WET4" s="104"/>
      <c r="WEU4" s="104"/>
      <c r="WEV4" s="104"/>
      <c r="WEW4" s="104"/>
      <c r="WEX4" s="104"/>
      <c r="WEY4" s="104"/>
      <c r="WEZ4" s="104"/>
      <c r="WFA4" s="104"/>
      <c r="WFB4" s="104"/>
      <c r="WFC4" s="104"/>
      <c r="WFD4" s="104"/>
      <c r="WFE4" s="104"/>
      <c r="WFF4" s="104"/>
      <c r="WFG4" s="104"/>
      <c r="WFH4" s="104"/>
      <c r="WFI4" s="104"/>
      <c r="WFJ4" s="104"/>
      <c r="WFK4" s="104"/>
      <c r="WFL4" s="104"/>
      <c r="WFM4" s="104"/>
      <c r="WFN4" s="104"/>
      <c r="WFO4" s="104"/>
      <c r="WFP4" s="104"/>
      <c r="WFQ4" s="104"/>
      <c r="WFR4" s="104"/>
      <c r="WFS4" s="104"/>
      <c r="WFT4" s="104"/>
      <c r="WFU4" s="104"/>
      <c r="WFV4" s="104"/>
      <c r="WFW4" s="104"/>
      <c r="WFX4" s="104"/>
      <c r="WFY4" s="104"/>
      <c r="WFZ4" s="104"/>
      <c r="WGA4" s="104"/>
      <c r="WGB4" s="104"/>
      <c r="WGC4" s="104"/>
      <c r="WGD4" s="104"/>
      <c r="WGE4" s="104"/>
      <c r="WGF4" s="104"/>
      <c r="WGG4" s="104"/>
      <c r="WGH4" s="104"/>
      <c r="WGI4" s="104"/>
      <c r="WGJ4" s="104"/>
      <c r="WGK4" s="104"/>
      <c r="WGL4" s="104"/>
      <c r="WGM4" s="104"/>
      <c r="WGN4" s="104"/>
      <c r="WGO4" s="104"/>
      <c r="WGP4" s="104"/>
      <c r="WGQ4" s="104"/>
      <c r="WGR4" s="104"/>
      <c r="WGS4" s="104"/>
      <c r="WGT4" s="104"/>
      <c r="WGU4" s="104"/>
      <c r="WGV4" s="104"/>
      <c r="WGW4" s="104"/>
      <c r="WGX4" s="104"/>
      <c r="WGY4" s="104"/>
      <c r="WGZ4" s="104"/>
      <c r="WHA4" s="104"/>
      <c r="WHB4" s="104"/>
      <c r="WHC4" s="104"/>
      <c r="WHD4" s="104"/>
      <c r="WHE4" s="104"/>
      <c r="WHF4" s="104"/>
      <c r="WHG4" s="104"/>
      <c r="WHH4" s="104"/>
      <c r="WHI4" s="104"/>
      <c r="WHJ4" s="104"/>
      <c r="WHK4" s="104"/>
      <c r="WHL4" s="104"/>
      <c r="WHM4" s="104"/>
      <c r="WHN4" s="104"/>
      <c r="WHO4" s="104"/>
      <c r="WHP4" s="104"/>
      <c r="WHQ4" s="104"/>
      <c r="WHR4" s="104"/>
      <c r="WHS4" s="104"/>
      <c r="WHT4" s="104"/>
      <c r="WHU4" s="104"/>
      <c r="WHV4" s="104"/>
      <c r="WHW4" s="104"/>
      <c r="WHX4" s="104"/>
      <c r="WHY4" s="104"/>
      <c r="WHZ4" s="104"/>
      <c r="WIA4" s="104"/>
      <c r="WIB4" s="104"/>
      <c r="WIC4" s="104"/>
      <c r="WID4" s="104"/>
      <c r="WIE4" s="104"/>
      <c r="WIF4" s="104"/>
      <c r="WIG4" s="104"/>
      <c r="WIH4" s="104"/>
      <c r="WII4" s="104"/>
      <c r="WIJ4" s="104"/>
      <c r="WIK4" s="104"/>
      <c r="WIL4" s="104"/>
      <c r="WIM4" s="104"/>
      <c r="WIN4" s="104"/>
      <c r="WIO4" s="104"/>
      <c r="WIP4" s="104"/>
      <c r="WIQ4" s="104"/>
      <c r="WIR4" s="104"/>
      <c r="WIS4" s="104"/>
      <c r="WIT4" s="104"/>
      <c r="WIU4" s="104"/>
      <c r="WIV4" s="104"/>
      <c r="WIW4" s="104"/>
      <c r="WIX4" s="104"/>
      <c r="WIY4" s="104"/>
      <c r="WIZ4" s="104"/>
      <c r="WJA4" s="104"/>
      <c r="WJB4" s="104"/>
      <c r="WJC4" s="104"/>
      <c r="WJD4" s="104"/>
      <c r="WJE4" s="104"/>
      <c r="WJF4" s="104"/>
      <c r="WJG4" s="104"/>
      <c r="WJH4" s="104"/>
      <c r="WJI4" s="104"/>
      <c r="WJJ4" s="104"/>
      <c r="WJK4" s="104"/>
      <c r="WJL4" s="104"/>
      <c r="WJM4" s="104"/>
      <c r="WJN4" s="104"/>
      <c r="WJO4" s="104"/>
      <c r="WJP4" s="104"/>
      <c r="WJQ4" s="104"/>
      <c r="WJR4" s="104"/>
      <c r="WJS4" s="104"/>
      <c r="WJT4" s="104"/>
      <c r="WJU4" s="104"/>
      <c r="WJV4" s="104"/>
      <c r="WJW4" s="104"/>
      <c r="WJX4" s="104"/>
      <c r="WJY4" s="104"/>
      <c r="WJZ4" s="104"/>
      <c r="WKA4" s="104"/>
      <c r="WKB4" s="104"/>
      <c r="WKC4" s="104"/>
      <c r="WKD4" s="104"/>
      <c r="WKE4" s="104"/>
      <c r="WKF4" s="104"/>
      <c r="WKG4" s="104"/>
      <c r="WKH4" s="104"/>
      <c r="WKI4" s="104"/>
      <c r="WKJ4" s="104"/>
      <c r="WKK4" s="104"/>
      <c r="WKL4" s="104"/>
      <c r="WKM4" s="104"/>
      <c r="WKN4" s="104"/>
      <c r="WKO4" s="104"/>
      <c r="WKP4" s="104"/>
      <c r="WKQ4" s="104"/>
      <c r="WKR4" s="104"/>
      <c r="WKS4" s="104"/>
      <c r="WKT4" s="104"/>
      <c r="WKU4" s="104"/>
      <c r="WKV4" s="104"/>
      <c r="WKW4" s="104"/>
      <c r="WKX4" s="104"/>
      <c r="WKY4" s="104"/>
      <c r="WKZ4" s="104"/>
      <c r="WLA4" s="104"/>
      <c r="WLB4" s="104"/>
      <c r="WLC4" s="104"/>
      <c r="WLD4" s="104"/>
      <c r="WLE4" s="104"/>
      <c r="WLF4" s="104"/>
      <c r="WLG4" s="104"/>
      <c r="WLH4" s="104"/>
      <c r="WLI4" s="104"/>
      <c r="WLJ4" s="104"/>
      <c r="WLK4" s="104"/>
      <c r="WLL4" s="104"/>
      <c r="WLM4" s="104"/>
      <c r="WLN4" s="104"/>
      <c r="WLO4" s="104"/>
      <c r="WLP4" s="104"/>
      <c r="WLQ4" s="104"/>
      <c r="WLR4" s="104"/>
      <c r="WLS4" s="104"/>
      <c r="WLT4" s="104"/>
      <c r="WLU4" s="104"/>
      <c r="WLV4" s="104"/>
      <c r="WLW4" s="104"/>
      <c r="WLX4" s="104"/>
      <c r="WLY4" s="104"/>
      <c r="WLZ4" s="104"/>
      <c r="WMA4" s="104"/>
      <c r="WMB4" s="104"/>
      <c r="WMC4" s="104"/>
      <c r="WMD4" s="104"/>
      <c r="WME4" s="104"/>
      <c r="WMF4" s="104"/>
      <c r="WMG4" s="104"/>
      <c r="WMH4" s="104"/>
      <c r="WMI4" s="104"/>
      <c r="WMJ4" s="104"/>
      <c r="WMK4" s="104"/>
      <c r="WML4" s="104"/>
      <c r="WMM4" s="104"/>
      <c r="WMN4" s="104"/>
      <c r="WMO4" s="104"/>
      <c r="WMP4" s="104"/>
      <c r="WMQ4" s="104"/>
      <c r="WMR4" s="104"/>
      <c r="WMS4" s="104"/>
      <c r="WMT4" s="104"/>
      <c r="WMU4" s="104"/>
      <c r="WMV4" s="104"/>
      <c r="WMW4" s="104"/>
      <c r="WMX4" s="104"/>
      <c r="WMY4" s="104"/>
      <c r="WMZ4" s="104"/>
      <c r="WNA4" s="104"/>
      <c r="WNB4" s="104"/>
      <c r="WNC4" s="104"/>
      <c r="WND4" s="104"/>
      <c r="WNE4" s="104"/>
      <c r="WNF4" s="104"/>
      <c r="WNG4" s="104"/>
      <c r="WNH4" s="104"/>
      <c r="WNI4" s="104"/>
      <c r="WNJ4" s="104"/>
      <c r="WNK4" s="104"/>
      <c r="WNL4" s="104"/>
      <c r="WNM4" s="104"/>
      <c r="WNN4" s="104"/>
      <c r="WNO4" s="104"/>
      <c r="WNP4" s="104"/>
      <c r="WNQ4" s="104"/>
      <c r="WNR4" s="104"/>
      <c r="WNS4" s="104"/>
      <c r="WNT4" s="104"/>
      <c r="WNU4" s="104"/>
      <c r="WNV4" s="104"/>
      <c r="WNW4" s="104"/>
      <c r="WNX4" s="104"/>
      <c r="WNY4" s="104"/>
      <c r="WNZ4" s="104"/>
      <c r="WOA4" s="104"/>
      <c r="WOB4" s="104"/>
      <c r="WOC4" s="104"/>
      <c r="WOD4" s="104"/>
      <c r="WOE4" s="104"/>
      <c r="WOF4" s="104"/>
      <c r="WOG4" s="104"/>
      <c r="WOH4" s="104"/>
      <c r="WOI4" s="104"/>
      <c r="WOJ4" s="104"/>
      <c r="WOK4" s="104"/>
      <c r="WOL4" s="104"/>
      <c r="WOM4" s="104"/>
      <c r="WON4" s="104"/>
      <c r="WOO4" s="104"/>
      <c r="WOP4" s="104"/>
      <c r="WOQ4" s="104"/>
      <c r="WOR4" s="104"/>
      <c r="WOS4" s="104"/>
      <c r="WOT4" s="104"/>
      <c r="WOU4" s="104"/>
      <c r="WOV4" s="104"/>
      <c r="WOW4" s="104"/>
      <c r="WOX4" s="104"/>
      <c r="WOY4" s="104"/>
      <c r="WOZ4" s="104"/>
      <c r="WPA4" s="104"/>
      <c r="WPB4" s="104"/>
      <c r="WPC4" s="104"/>
      <c r="WPD4" s="104"/>
      <c r="WPE4" s="104"/>
      <c r="WPF4" s="104"/>
      <c r="WPG4" s="104"/>
      <c r="WPH4" s="104"/>
      <c r="WPI4" s="104"/>
      <c r="WPJ4" s="104"/>
      <c r="WPK4" s="104"/>
      <c r="WPL4" s="104"/>
      <c r="WPM4" s="104"/>
      <c r="WPN4" s="104"/>
      <c r="WPO4" s="104"/>
      <c r="WPP4" s="104"/>
      <c r="WPQ4" s="104"/>
      <c r="WPR4" s="104"/>
      <c r="WPS4" s="104"/>
      <c r="WPT4" s="104"/>
      <c r="WPU4" s="104"/>
      <c r="WPV4" s="104"/>
      <c r="WPW4" s="104"/>
      <c r="WPX4" s="104"/>
      <c r="WPY4" s="104"/>
      <c r="WPZ4" s="104"/>
      <c r="WQA4" s="104"/>
      <c r="WQB4" s="104"/>
      <c r="WQC4" s="104"/>
      <c r="WQD4" s="104"/>
      <c r="WQE4" s="104"/>
      <c r="WQF4" s="104"/>
      <c r="WQG4" s="104"/>
      <c r="WQH4" s="104"/>
      <c r="WQI4" s="104"/>
      <c r="WQJ4" s="104"/>
      <c r="WQK4" s="104"/>
      <c r="WQL4" s="104"/>
      <c r="WQM4" s="104"/>
      <c r="WQN4" s="104"/>
      <c r="WQO4" s="104"/>
      <c r="WQP4" s="104"/>
      <c r="WQQ4" s="104"/>
      <c r="WQR4" s="104"/>
      <c r="WQS4" s="104"/>
      <c r="WQT4" s="104"/>
      <c r="WQU4" s="104"/>
      <c r="WQV4" s="104"/>
      <c r="WQW4" s="104"/>
      <c r="WQX4" s="104"/>
      <c r="WQY4" s="104"/>
      <c r="WQZ4" s="104"/>
      <c r="WRA4" s="104"/>
      <c r="WRB4" s="104"/>
      <c r="WRC4" s="104"/>
      <c r="WRD4" s="104"/>
      <c r="WRE4" s="104"/>
      <c r="WRF4" s="104"/>
      <c r="WRG4" s="104"/>
      <c r="WRH4" s="104"/>
      <c r="WRI4" s="104"/>
      <c r="WRJ4" s="104"/>
      <c r="WRK4" s="104"/>
      <c r="WRL4" s="104"/>
      <c r="WRM4" s="104"/>
      <c r="WRN4" s="104"/>
      <c r="WRO4" s="104"/>
      <c r="WRP4" s="104"/>
      <c r="WRQ4" s="104"/>
      <c r="WRR4" s="104"/>
      <c r="WRS4" s="104"/>
      <c r="WRT4" s="104"/>
      <c r="WRU4" s="104"/>
      <c r="WRV4" s="104"/>
      <c r="WRW4" s="104"/>
      <c r="WRX4" s="104"/>
      <c r="WRY4" s="104"/>
      <c r="WRZ4" s="104"/>
      <c r="WSA4" s="104"/>
      <c r="WSB4" s="104"/>
      <c r="WSC4" s="104"/>
      <c r="WSD4" s="104"/>
      <c r="WSE4" s="104"/>
      <c r="WSF4" s="104"/>
      <c r="WSG4" s="104"/>
      <c r="WSH4" s="104"/>
      <c r="WSI4" s="104"/>
      <c r="WSJ4" s="104"/>
      <c r="WSK4" s="104"/>
      <c r="WSL4" s="104"/>
      <c r="WSM4" s="104"/>
      <c r="WSN4" s="104"/>
      <c r="WSO4" s="104"/>
      <c r="WSP4" s="104"/>
      <c r="WSQ4" s="104"/>
      <c r="WSR4" s="104"/>
      <c r="WSS4" s="104"/>
      <c r="WST4" s="104"/>
      <c r="WSU4" s="104"/>
      <c r="WSV4" s="104"/>
      <c r="WSW4" s="104"/>
      <c r="WSX4" s="104"/>
      <c r="WSY4" s="104"/>
      <c r="WSZ4" s="104"/>
      <c r="WTA4" s="104"/>
      <c r="WTB4" s="104"/>
      <c r="WTC4" s="104"/>
      <c r="WTD4" s="104"/>
      <c r="WTE4" s="104"/>
      <c r="WTF4" s="104"/>
      <c r="WTG4" s="104"/>
      <c r="WTH4" s="104"/>
      <c r="WTI4" s="104"/>
      <c r="WTJ4" s="104"/>
      <c r="WTK4" s="104"/>
      <c r="WTL4" s="104"/>
      <c r="WTM4" s="104"/>
      <c r="WTN4" s="104"/>
      <c r="WTO4" s="104"/>
      <c r="WTP4" s="104"/>
      <c r="WTQ4" s="104"/>
      <c r="WTR4" s="104"/>
      <c r="WTS4" s="104"/>
      <c r="WTT4" s="104"/>
      <c r="WTU4" s="104"/>
      <c r="WTV4" s="104"/>
      <c r="WTW4" s="104"/>
      <c r="WTX4" s="104"/>
      <c r="WTY4" s="104"/>
      <c r="WTZ4" s="104"/>
      <c r="WUA4" s="104"/>
      <c r="WUB4" s="104"/>
      <c r="WUC4" s="104"/>
      <c r="WUD4" s="104"/>
      <c r="WUE4" s="104"/>
      <c r="WUF4" s="104"/>
      <c r="WUG4" s="104"/>
      <c r="WUH4" s="104"/>
      <c r="WUI4" s="104"/>
      <c r="WUJ4" s="104"/>
      <c r="WUK4" s="104"/>
      <c r="WUL4" s="104"/>
      <c r="WUM4" s="104"/>
      <c r="WUN4" s="104"/>
      <c r="WUO4" s="104"/>
      <c r="WUP4" s="104"/>
      <c r="WUQ4" s="104"/>
      <c r="WUR4" s="104"/>
      <c r="WUS4" s="104"/>
      <c r="WUT4" s="104"/>
      <c r="WUU4" s="104"/>
      <c r="WUV4" s="104"/>
      <c r="WUW4" s="104"/>
      <c r="WUX4" s="104"/>
      <c r="WUY4" s="104"/>
      <c r="WUZ4" s="104"/>
      <c r="WVA4" s="104"/>
      <c r="WVB4" s="104"/>
      <c r="WVC4" s="104"/>
      <c r="WVD4" s="104"/>
      <c r="WVE4" s="104"/>
      <c r="WVF4" s="104"/>
      <c r="WVG4" s="104"/>
      <c r="WVH4" s="104"/>
      <c r="WVI4" s="104"/>
      <c r="WVJ4" s="104"/>
      <c r="WVK4" s="104"/>
      <c r="WVL4" s="104"/>
      <c r="WVM4" s="104"/>
      <c r="WVN4" s="104"/>
      <c r="WVO4" s="104"/>
      <c r="WVP4" s="104"/>
      <c r="WVQ4" s="104"/>
      <c r="WVR4" s="104"/>
      <c r="WVS4" s="104"/>
      <c r="WVT4" s="104"/>
      <c r="WVU4" s="104"/>
      <c r="WVV4" s="104"/>
      <c r="WVW4" s="104"/>
      <c r="WVX4" s="104"/>
      <c r="WVY4" s="104"/>
      <c r="WVZ4" s="104"/>
      <c r="WWA4" s="104"/>
      <c r="WWB4" s="104"/>
      <c r="WWC4" s="104"/>
      <c r="WWD4" s="104"/>
      <c r="WWE4" s="104"/>
      <c r="WWF4" s="104"/>
      <c r="WWG4" s="104"/>
      <c r="WWH4" s="104"/>
      <c r="WWI4" s="104"/>
      <c r="WWJ4" s="104"/>
      <c r="WWK4" s="104"/>
      <c r="WWL4" s="104"/>
      <c r="WWM4" s="104"/>
      <c r="WWN4" s="104"/>
      <c r="WWO4" s="104"/>
      <c r="WWP4" s="104"/>
      <c r="WWQ4" s="104"/>
      <c r="WWR4" s="104"/>
      <c r="WWS4" s="104"/>
      <c r="WWT4" s="104"/>
      <c r="WWU4" s="104"/>
      <c r="WWV4" s="104"/>
      <c r="WWW4" s="104"/>
      <c r="WWX4" s="104"/>
      <c r="WWY4" s="104"/>
      <c r="WWZ4" s="104"/>
      <c r="WXA4" s="104"/>
      <c r="WXB4" s="104"/>
      <c r="WXC4" s="104"/>
      <c r="WXD4" s="104"/>
      <c r="WXE4" s="104"/>
      <c r="WXF4" s="104"/>
      <c r="WXG4" s="104"/>
      <c r="WXH4" s="104"/>
      <c r="WXI4" s="104"/>
      <c r="WXJ4" s="104"/>
      <c r="WXK4" s="104"/>
      <c r="WXL4" s="104"/>
      <c r="WXM4" s="104"/>
      <c r="WXN4" s="104"/>
      <c r="WXO4" s="104"/>
      <c r="WXP4" s="104"/>
      <c r="WXQ4" s="104"/>
      <c r="WXR4" s="104"/>
      <c r="WXS4" s="104"/>
      <c r="WXT4" s="104"/>
      <c r="WXU4" s="104"/>
      <c r="WXV4" s="104"/>
      <c r="WXW4" s="104"/>
      <c r="WXX4" s="104"/>
      <c r="WXY4" s="104"/>
      <c r="WXZ4" s="104"/>
      <c r="WYA4" s="104"/>
      <c r="WYB4" s="104"/>
      <c r="WYC4" s="104"/>
      <c r="WYD4" s="104"/>
      <c r="WYE4" s="104"/>
      <c r="WYF4" s="104"/>
      <c r="WYG4" s="104"/>
      <c r="WYH4" s="104"/>
      <c r="WYI4" s="104"/>
      <c r="WYJ4" s="104"/>
      <c r="WYK4" s="104"/>
      <c r="WYL4" s="104"/>
      <c r="WYM4" s="104"/>
      <c r="WYN4" s="104"/>
      <c r="WYO4" s="104"/>
      <c r="WYP4" s="104"/>
      <c r="WYQ4" s="104"/>
      <c r="WYR4" s="104"/>
      <c r="WYS4" s="104"/>
      <c r="WYT4" s="104"/>
      <c r="WYU4" s="104"/>
      <c r="WYV4" s="104"/>
      <c r="WYW4" s="104"/>
      <c r="WYX4" s="104"/>
      <c r="WYY4" s="104"/>
      <c r="WYZ4" s="104"/>
      <c r="WZA4" s="104"/>
      <c r="WZB4" s="104"/>
      <c r="WZC4" s="104"/>
      <c r="WZD4" s="104"/>
      <c r="WZE4" s="104"/>
      <c r="WZF4" s="104"/>
      <c r="WZG4" s="104"/>
      <c r="WZH4" s="104"/>
      <c r="WZI4" s="104"/>
      <c r="WZJ4" s="104"/>
      <c r="WZK4" s="104"/>
      <c r="WZL4" s="104"/>
      <c r="WZM4" s="104"/>
      <c r="WZN4" s="104"/>
      <c r="WZO4" s="104"/>
      <c r="WZP4" s="104"/>
      <c r="WZQ4" s="104"/>
      <c r="WZR4" s="104"/>
      <c r="WZS4" s="104"/>
      <c r="WZT4" s="104"/>
      <c r="WZU4" s="104"/>
      <c r="WZV4" s="104"/>
      <c r="WZW4" s="104"/>
      <c r="WZX4" s="104"/>
      <c r="WZY4" s="104"/>
      <c r="WZZ4" s="104"/>
      <c r="XAA4" s="104"/>
      <c r="XAB4" s="104"/>
      <c r="XAC4" s="104"/>
      <c r="XAD4" s="104"/>
      <c r="XAE4" s="104"/>
      <c r="XAF4" s="104"/>
      <c r="XAG4" s="104"/>
      <c r="XAH4" s="104"/>
      <c r="XAI4" s="104"/>
      <c r="XAJ4" s="104"/>
      <c r="XAK4" s="104"/>
      <c r="XAL4" s="104"/>
      <c r="XAM4" s="104"/>
      <c r="XAN4" s="104"/>
      <c r="XAO4" s="104"/>
      <c r="XAP4" s="104"/>
      <c r="XAQ4" s="104"/>
      <c r="XAR4" s="104"/>
      <c r="XAS4" s="104"/>
      <c r="XAT4" s="104"/>
      <c r="XAU4" s="104"/>
      <c r="XAV4" s="104"/>
      <c r="XAW4" s="104"/>
      <c r="XAX4" s="104"/>
      <c r="XAY4" s="104"/>
      <c r="XAZ4" s="104"/>
      <c r="XBA4" s="104"/>
      <c r="XBB4" s="104"/>
      <c r="XBC4" s="104"/>
      <c r="XBD4" s="104"/>
      <c r="XBE4" s="104"/>
      <c r="XBF4" s="104"/>
      <c r="XBG4" s="104"/>
      <c r="XBH4" s="104"/>
      <c r="XBI4" s="104"/>
      <c r="XBJ4" s="104"/>
      <c r="XBK4" s="104"/>
      <c r="XBL4" s="104"/>
      <c r="XBM4" s="104"/>
      <c r="XBN4" s="104"/>
      <c r="XBO4" s="104"/>
      <c r="XBP4" s="104"/>
      <c r="XBQ4" s="104"/>
      <c r="XBR4" s="104"/>
      <c r="XBS4" s="104"/>
      <c r="XBT4" s="104"/>
      <c r="XBU4" s="104"/>
      <c r="XBV4" s="104"/>
      <c r="XBW4" s="104"/>
      <c r="XBX4" s="104"/>
      <c r="XBY4" s="104"/>
      <c r="XBZ4" s="104"/>
      <c r="XCA4" s="104"/>
      <c r="XCB4" s="104"/>
      <c r="XCC4" s="104"/>
      <c r="XCD4" s="104"/>
      <c r="XCE4" s="104"/>
      <c r="XCF4" s="104"/>
      <c r="XCG4" s="104"/>
      <c r="XCH4" s="104"/>
      <c r="XCI4" s="104"/>
      <c r="XCJ4" s="104"/>
      <c r="XCK4" s="104"/>
      <c r="XCL4" s="104"/>
      <c r="XCM4" s="104"/>
      <c r="XCN4" s="104"/>
      <c r="XCO4" s="104"/>
      <c r="XCP4" s="104"/>
      <c r="XCQ4" s="104"/>
      <c r="XCR4" s="104"/>
      <c r="XCS4" s="104"/>
      <c r="XCT4" s="104"/>
      <c r="XCU4" s="104"/>
      <c r="XCV4" s="104"/>
      <c r="XCW4" s="104"/>
      <c r="XCX4" s="104"/>
      <c r="XCY4" s="104"/>
      <c r="XCZ4" s="104"/>
      <c r="XDA4" s="104"/>
      <c r="XDB4" s="104"/>
      <c r="XDC4" s="104"/>
      <c r="XDD4" s="104"/>
      <c r="XDE4" s="104"/>
      <c r="XDF4" s="104"/>
      <c r="XDG4" s="104"/>
      <c r="XDH4" s="104"/>
      <c r="XDI4" s="104"/>
      <c r="XDJ4" s="104"/>
      <c r="XDK4" s="104"/>
      <c r="XDL4" s="104"/>
      <c r="XDM4" s="104"/>
      <c r="XDN4" s="104"/>
      <c r="XDO4" s="104"/>
      <c r="XDP4" s="104"/>
      <c r="XDQ4" s="104"/>
      <c r="XDR4" s="104"/>
      <c r="XDS4" s="104"/>
      <c r="XDT4" s="104"/>
      <c r="XDU4" s="104"/>
      <c r="XDV4" s="104"/>
      <c r="XDW4" s="104"/>
      <c r="XDX4" s="104"/>
      <c r="XDY4" s="104"/>
      <c r="XDZ4" s="104"/>
      <c r="XEA4" s="104"/>
      <c r="XEB4" s="104"/>
      <c r="XEC4" s="104"/>
      <c r="XED4" s="104"/>
      <c r="XEE4" s="104"/>
      <c r="XEF4" s="104"/>
      <c r="XEG4" s="104"/>
      <c r="XEH4" s="104"/>
      <c r="XEI4" s="104"/>
      <c r="XEJ4" s="104"/>
      <c r="XEK4" s="104"/>
      <c r="XEL4" s="104"/>
      <c r="XEM4" s="104"/>
      <c r="XEN4" s="104"/>
      <c r="XEO4" s="104"/>
      <c r="XEP4" s="104"/>
      <c r="XEQ4" s="104"/>
      <c r="XER4" s="104"/>
      <c r="XES4" s="104"/>
      <c r="XET4" s="104"/>
      <c r="XEU4" s="104"/>
      <c r="XEV4" s="104"/>
      <c r="XEW4" s="104"/>
      <c r="XEX4" s="104"/>
      <c r="XEY4" s="104"/>
      <c r="XEZ4" s="104"/>
      <c r="XFA4" s="104"/>
      <c r="XFB4" s="104"/>
      <c r="XFC4" s="104"/>
      <c r="XFD4" s="104"/>
    </row>
    <row r="5" spans="1:16384" ht="14.1" customHeight="1" x14ac:dyDescent="0.2">
      <c r="U5" s="50"/>
      <c r="V5" s="50"/>
      <c r="AA5" s="66"/>
      <c r="AB5" s="66"/>
      <c r="AF5" t="str">
        <f>IF(ISERROR(IF(Cad_Outros!E12="","",Cad_Outros!E12)),"",IF(Cad_Outros!E12="","",Cad_Outros!E12))</f>
        <v>Superior incompleto</v>
      </c>
      <c r="AG5" t="str">
        <f>IF(ISERROR(IF(Cad!C11="","",Cad!C11)),"",IF(Cad!C11="","",Cad!C11))</f>
        <v>Dir de Arte</v>
      </c>
    </row>
    <row r="6" spans="1:16384" ht="30" customHeight="1" thickBot="1" x14ac:dyDescent="0.25">
      <c r="C6" s="140" t="s">
        <v>51</v>
      </c>
      <c r="D6" s="141"/>
      <c r="E6" s="141"/>
      <c r="F6" s="141"/>
      <c r="G6" s="141"/>
      <c r="H6" s="141"/>
      <c r="I6" s="141"/>
      <c r="J6" s="141"/>
      <c r="U6" s="52"/>
      <c r="V6" s="50"/>
      <c r="AF6" t="str">
        <f>IF(ISERROR(IF(Cad_Outros!E13="","",Cad_Outros!E13)),"",IF(Cad_Outros!E13="","",Cad_Outros!E13))</f>
        <v>Pós-graduação completa</v>
      </c>
      <c r="AG6" t="str">
        <f>IF(ISERROR(IF(Cad!C12="","",Cad!C12)),"",IF(Cad!C12="","",Cad!C12))</f>
        <v>Dir de Criação</v>
      </c>
    </row>
    <row r="7" spans="1:16384" ht="30" customHeight="1" thickBot="1" x14ac:dyDescent="0.25">
      <c r="C7" s="16" t="s">
        <v>96</v>
      </c>
      <c r="D7" s="13" t="s">
        <v>45</v>
      </c>
      <c r="E7" s="61" t="s">
        <v>216</v>
      </c>
      <c r="F7" s="13" t="s">
        <v>46</v>
      </c>
      <c r="G7" s="13" t="s">
        <v>47</v>
      </c>
      <c r="H7" s="16" t="s">
        <v>48</v>
      </c>
      <c r="I7" s="13" t="s">
        <v>49</v>
      </c>
      <c r="J7" s="13" t="s">
        <v>50</v>
      </c>
      <c r="L7" s="51" t="s">
        <v>241</v>
      </c>
      <c r="M7" s="51" t="s">
        <v>166</v>
      </c>
      <c r="N7" s="51" t="s">
        <v>217</v>
      </c>
      <c r="O7" s="51" t="s">
        <v>218</v>
      </c>
      <c r="P7" s="51" t="str">
        <f>"aux gráfico faixa etária "&amp;Cad_Inicial!$D$8</f>
        <v>aux gráfico faixa etária 2015</v>
      </c>
      <c r="Q7" s="51" t="str">
        <f>"aux gráfico func no início de "&amp;Cad_Inicial!$D$8</f>
        <v>aux gráfico func no início de 2015</v>
      </c>
      <c r="R7" s="13" t="s">
        <v>94</v>
      </c>
      <c r="S7" s="13" t="s">
        <v>95</v>
      </c>
      <c r="T7" s="75" t="s">
        <v>240</v>
      </c>
      <c r="U7" s="51" t="s">
        <v>225</v>
      </c>
      <c r="V7" s="51" t="s">
        <v>226</v>
      </c>
      <c r="W7" s="51" t="s">
        <v>162</v>
      </c>
      <c r="X7" s="51" t="s">
        <v>163</v>
      </c>
      <c r="Y7" s="51" t="s">
        <v>164</v>
      </c>
      <c r="Z7" s="51" t="s">
        <v>165</v>
      </c>
      <c r="AA7" s="51" t="str">
        <f>"total de func em "&amp;Cad_Inicial!$D$8</f>
        <v>total de func em 2015</v>
      </c>
      <c r="AB7" s="51" t="str">
        <f>"total de func no início de "&amp;Cad_Inicial!$D$8</f>
        <v>total de func no início de 2015</v>
      </c>
      <c r="AC7" s="38" t="s">
        <v>161</v>
      </c>
      <c r="AF7" t="str">
        <f>IF(ISERROR(IF(Cad_Outros!E14="","",Cad_Outros!E14)),"",IF(Cad_Outros!E14="","",Cad_Outros!E14))</f>
        <v>Pós-graduação incompleta</v>
      </c>
      <c r="AG7" t="str">
        <f>IF(ISERROR(IF(Cad!C13="","",Cad!C13)),"",IF(Cad!C13="","",Cad!C13))</f>
        <v>Sócio</v>
      </c>
    </row>
    <row r="8" spans="1:16384" ht="30" customHeight="1" thickBot="1" x14ac:dyDescent="0.25">
      <c r="C8" s="14" t="s">
        <v>248</v>
      </c>
      <c r="D8" s="14" t="s">
        <v>52</v>
      </c>
      <c r="E8" s="65">
        <v>31310</v>
      </c>
      <c r="F8" s="77" t="s">
        <v>65</v>
      </c>
      <c r="G8" s="17" t="s">
        <v>242</v>
      </c>
      <c r="H8" s="19">
        <v>41640</v>
      </c>
      <c r="I8" s="18">
        <f>IF(ISERROR(IF(C8="","",IFERROR(VLOOKUP(C8,Lanç!$C$8:$D$208,2,0),"Ativo"))),"",IF(C8="","",IFERROR(VLOOKUP(C8,Lanç!$C$8:$D$208,2,0),"Ativo")))</f>
        <v>42075</v>
      </c>
      <c r="J8" s="18" t="str">
        <f t="shared" ref="J8:J10" ca="1" si="0">IF(ISERROR(IF(I8="","",R8&amp;" anos e "&amp;S8&amp;" meses")),"",IF(I8="","",R8&amp;" anos e "&amp;S8&amp;" meses"))</f>
        <v>1 anos e 2 meses</v>
      </c>
      <c r="L8" t="str">
        <f>IF(ISERROR(IF(G8="","",VLOOKUP(C8,Lanç_Promoções!$C$8:$F$2008,4,0))),G8,IF(G8="","",VLOOKUP(C8,Lanç_Promoções!$C$8:$F$2008,4,0)))</f>
        <v>Designer II</v>
      </c>
      <c r="M8" t="str">
        <f>IF(ISERROR(IF(L8="","",VLOOKUP(L8,Cad!$C$8:$D$208,2,0))),"",IF(L8="","",VLOOKUP(L8,Cad!$C$8:$D$208,2,0)))</f>
        <v>Operacional</v>
      </c>
      <c r="N8" s="66">
        <f ca="1">IF(ISERROR(IF(E8="","",ROUND((TODAY()-E8)/365,0))),"",IF(E8="","",ROUND((TODAY()-E8)/365,0)))</f>
        <v>36</v>
      </c>
      <c r="O8" s="67" t="str">
        <f ca="1">IF(ISERROR(IF(N8="","",IF(N8&gt;60,"Mais de 60 anos",IF(N8&gt;54,"54 a 60 anos",IF(N8&gt;44,"44 a 53 anos",IF(N8&gt;34,"34 a 43 anos",IF(N8&gt;24,"24 a 33 anos","18 a 23 anos"))))))),"",IF(N8="","",IF(N8&gt;60,"Mais de 60 anos",IF(N8&gt;54,"54 a 60 anos",IF(N8&gt;44,"44 a 53 anos",IF(N8&gt;34,"34 a 43 anos",IF(N8&gt;24,"24 a 33 anos","18 a 23 anos")))))))</f>
        <v>34 a 43 anos</v>
      </c>
      <c r="P8" s="67">
        <f>IF(ISERROR(IF(W8="","",IF(AND(W8&lt;=Cad_Inicial!$D$8,Y8&gt;Cad_Inicial!$D$8),1,0))),"",IF(W8="","",IF(AND(W8&lt;=Cad_Inicial!$D$8,Y8&gt;Cad_Inicial!$D$8),1,0)))</f>
        <v>0</v>
      </c>
      <c r="Q8" s="67">
        <f>IF(ISERROR(IF(W8="","",IF(AND(W8&lt;=(Cad_Inicial!$D$8-1),Y8&gt;Cad_Inicial!$D$8-1),1,0))),"",IF(W8="","",IF(W8="","",IF(AND(W8&lt;=(Cad_Inicial!$D$8-1),Y8&gt;Cad_Inicial!$D$8-1),1,0))))</f>
        <v>1</v>
      </c>
      <c r="R8" s="15">
        <f ca="1">IF(ISERROR(IF(I8="","",IF(I8="Ativo",TRUNC((TODAY()-H8)/30/12,0),TRUNC((I8-H8)/30/12,0)))),"",IF(I8="","",IF(I8="Ativo",TRUNC((TODAY()-H8)/30/12,0),TRUNC((I8-H8)/30/12,0))))</f>
        <v>1</v>
      </c>
      <c r="S8" s="15">
        <f t="shared" ref="S8:S71" ca="1" si="1">IF(ISERROR(IF(I8="","",IF(I8="Ativo",TRUNC(MOD((TODAY()-H8)/30,12),0),TRUNC(MOD((I8-H8)/30,12),0)))),"",IF(I8="","",IF(I8="Ativo",TRUNC(MOD((TODAY()-H8)/30,12),0),TRUNC(MOD((I8-H8)/30,12),0))))</f>
        <v>2</v>
      </c>
      <c r="T8" s="15">
        <f ca="1">IF(ISERROR((R8*12+S8)),"",(R8*12+S8))</f>
        <v>14</v>
      </c>
      <c r="U8" s="15" t="str">
        <f>IF(ISERROR(IF(H8="","",IF(YEAR(H8)&lt;=Cad_Inicial!$D$8,"SIM",""))),"",IF(H8="","",IF(YEAR(H8)&lt;=Cad_Inicial!$D$8,"SIM","")))</f>
        <v>SIM</v>
      </c>
      <c r="V8" s="15" t="str">
        <f ca="1">IF(ISERROR(IF(H8="","",IF(AND(YEAR(H8)=Cad_Inicial!$D$8,I8="Ativo",TODAY()-H8&gt;90),"SIM",IF(AND(YEAR(H8)=Cad_Inicial!$D$8,I8-H8&gt;90),"SIM","")))),"",IF(H8="","",IF(AND(YEAR(H8)=Cad_Inicial!$D$8,I8="Ativo",TODAY()-H8&gt;90),"SIM",IF(AND(YEAR(H8)=Cad_Inicial!$D$8,I8-H8&gt;90),"SIM",""))))</f>
        <v/>
      </c>
      <c r="W8" s="52">
        <f t="shared" ref="W8:W71" si="2">IF(ISERROR(IF(H8="","",YEAR(H8))),"",IF(H8="","",YEAR(H8)))</f>
        <v>2014</v>
      </c>
      <c r="X8" s="52">
        <f t="shared" ref="X8:X71" si="3">IF(ISERROR(IF(H8="","",MONTH(H8))),"",IF(H8="","",MONTH(H8)))</f>
        <v>1</v>
      </c>
      <c r="Y8" s="52">
        <f t="shared" ref="Y8:Y71" si="4">IF(ISERROR(IF(I8="","",YEAR(I8))),"",IF(I8="","",YEAR(I8)))</f>
        <v>2015</v>
      </c>
      <c r="Z8" s="52">
        <f t="shared" ref="Z8:Z71" si="5">IF(ISERROR(IF(OR(I8="",I8="Ativo"),"",MONTH(I8))),"",IF(OR(I8="",I8="Ativo"),"",MONTH(I8)))</f>
        <v>3</v>
      </c>
      <c r="AA8" s="15">
        <f>IF(ISERROR(IF(W8="","",IF(AND(W8&lt;=Cad_Inicial!$D$8,Y8&gt;Cad_Inicial!$D$8),1,0))),"",IF(W8="","",IF(AND(W8&lt;=Cad_Inicial!$D$8,Y8&gt;Cad_Inicial!$D$8),1,0)))</f>
        <v>0</v>
      </c>
      <c r="AB8" s="15">
        <f>IF(ISERROR(IF(W8="","",IF(AND(W8&lt;=(Cad_Inicial!$D$8-1),Y8&gt;Cad_Inicial!$D$8-1),1,0))),"",IF(W8="","",IF(W8="","",IF(AND(W8&lt;=(Cad_Inicial!$D$8-1),Y8&gt;Cad_Inicial!$D$8-1),1,0))))</f>
        <v>1</v>
      </c>
      <c r="AC8" s="46" t="str">
        <f>IF(ISERROR(IF(I8="Ativo","",VLOOKUP(C8,Lanç!$C$8:$E$208,3,0))),"",IF(I8="Ativo","",VLOOKUP(C8,Lanç!$C$8:$E$208,3,0)))</f>
        <v>Pedido de demissão</v>
      </c>
      <c r="AF8" t="str">
        <f>IF(ISERROR(IF(Cad_Outros!E15="","",Cad_Outros!E15)),"",IF(Cad_Outros!E15="","",Cad_Outros!E15))</f>
        <v>Mestre</v>
      </c>
      <c r="AG8" t="str">
        <f>IF(ISERROR(IF(Cad!C14="","",Cad!C14)),"",IF(Cad!C14="","",Cad!C14))</f>
        <v/>
      </c>
    </row>
    <row r="9" spans="1:16384" ht="30" customHeight="1" thickBot="1" x14ac:dyDescent="0.25">
      <c r="C9" s="14" t="s">
        <v>249</v>
      </c>
      <c r="D9" s="14" t="s">
        <v>52</v>
      </c>
      <c r="E9" s="65">
        <v>29264</v>
      </c>
      <c r="F9" s="77" t="s">
        <v>68</v>
      </c>
      <c r="G9" s="17" t="s">
        <v>243</v>
      </c>
      <c r="H9" s="19">
        <v>41975</v>
      </c>
      <c r="I9" s="18" t="str">
        <f>IF(ISERROR(IF(C9="","",IFERROR(VLOOKUP(C9,Lanç!$C$8:$D$208,2,0),"Ativo"))),"",IF(C9="","",IFERROR(VLOOKUP(C9,Lanç!$C$8:$D$208,2,0),"Ativo")))</f>
        <v>Ativo</v>
      </c>
      <c r="J9" s="18" t="str">
        <f t="shared" ca="1" si="0"/>
        <v>7 anos e 1 meses</v>
      </c>
      <c r="L9" t="str">
        <f>IF(ISERROR(IF(G9="","",VLOOKUP(C9,Lanç_Promoções!$C$8:$F$2008,4,0))),G9,IF(G9="","",VLOOKUP(C9,Lanç_Promoções!$C$8:$F$2008,4,0)))</f>
        <v>Designer III</v>
      </c>
      <c r="M9" t="str">
        <f>IF(ISERROR(IF(L9="","",VLOOKUP(L9,Cad!$C$8:$D$208,2,0))),"",IF(L9="","",VLOOKUP(L9,Cad!$C$8:$D$208,2,0)))</f>
        <v>Operacional</v>
      </c>
      <c r="N9" s="66">
        <f t="shared" ref="N9:N72" ca="1" si="6">IF(ISERROR(IF(E9="","",ROUND((TODAY()-E9)/365,0))),"",IF(E9="","",ROUND((TODAY()-E9)/365,0)))</f>
        <v>42</v>
      </c>
      <c r="O9" s="67" t="str">
        <f t="shared" ref="O9:O72" ca="1" si="7">IF(ISERROR(IF(N9="","",IF(N9&gt;60,"Mais de 60 anos",IF(N9&gt;54,"54 a 60 anos",IF(N9&gt;44,"44 a 53 anos",IF(N9&gt;34,"34 a 43 anos",IF(N9&gt;24,"24 a 33 anos","18 a 23 anos"))))))),"",IF(N9="","",IF(N9&gt;60,"Mais de 60 anos",IF(N9&gt;54,"54 a 60 anos",IF(N9&gt;44,"44 a 53 anos",IF(N9&gt;34,"34 a 43 anos",IF(N9&gt;24,"24 a 33 anos","18 a 23 anos")))))))</f>
        <v>34 a 43 anos</v>
      </c>
      <c r="P9" s="67">
        <f>IF(ISERROR(IF(W9="","",IF(AND(W9&lt;=Cad_Inicial!$D$8,Y9&gt;Cad_Inicial!$D$8),1,0))),"",IF(W9="","",IF(AND(W9&lt;=Cad_Inicial!$D$8,Y9&gt;Cad_Inicial!$D$8),1,0)))</f>
        <v>1</v>
      </c>
      <c r="Q9" s="67">
        <f>IF(ISERROR(IF(W9="","",IF(AND(W9&lt;=(Cad_Inicial!$D$8-1),Y9&gt;Cad_Inicial!$D$8-1),1,0))),"",IF(W9="","",IF(W9="","",IF(AND(W9&lt;=(Cad_Inicial!$D$8-1),Y9&gt;Cad_Inicial!$D$8-1),1,0))))</f>
        <v>1</v>
      </c>
      <c r="R9" s="15">
        <f t="shared" ref="R9:R71" ca="1" si="8">IF(ISERROR(IF(I9="","",IF(I9="Ativo",TRUNC((TODAY()-H9)/30/12,0),TRUNC((I9-H9)/30/12,0)))),"",IF(I9="","",IF(I9="Ativo",TRUNC((TODAY()-H9)/30/12,0),TRUNC((I9-H9)/30/12,0))))</f>
        <v>7</v>
      </c>
      <c r="S9" s="15">
        <f t="shared" ca="1" si="1"/>
        <v>1</v>
      </c>
      <c r="T9" s="15">
        <f t="shared" ref="T9:T72" ca="1" si="9">IF(ISERROR((R9*12+S9)),"",(R9*12+S9))</f>
        <v>85</v>
      </c>
      <c r="U9" s="15" t="str">
        <f>IF(ISERROR(IF(H9="","",IF(YEAR(H9)&lt;=Cad_Inicial!$D$8,"SIM",""))),"",IF(H9="","",IF(YEAR(H9)&lt;=Cad_Inicial!$D$8,"SIM","")))</f>
        <v>SIM</v>
      </c>
      <c r="V9" s="15" t="str">
        <f ca="1">IF(ISERROR(IF(H9="","",IF(AND(YEAR(H9)=Cad_Inicial!$D$8,I9="Ativo",TODAY()-H9&gt;90),"SIM",IF(AND(YEAR(H9)=Cad_Inicial!$D$8,I9-H9&gt;90),"SIM","")))),"",IF(H9="","",IF(AND(YEAR(H9)=Cad_Inicial!$D$8,I9="Ativo",TODAY()-H9&gt;90),"SIM",IF(AND(YEAR(H9)=Cad_Inicial!$D$8,I9-H9&gt;90),"SIM",""))))</f>
        <v/>
      </c>
      <c r="W9" s="52">
        <f t="shared" si="2"/>
        <v>2014</v>
      </c>
      <c r="X9" s="52">
        <f t="shared" si="3"/>
        <v>12</v>
      </c>
      <c r="Y9" s="52" t="str">
        <f t="shared" si="4"/>
        <v/>
      </c>
      <c r="Z9" s="52" t="str">
        <f t="shared" si="5"/>
        <v/>
      </c>
      <c r="AA9" s="15">
        <f>IF(ISERROR(IF(W9="","",IF(AND(W9&lt;=Cad_Inicial!$D$8,Y9&gt;Cad_Inicial!$D$8),1,0))),"",IF(W9="","",IF(AND(W9&lt;=Cad_Inicial!$D$8,Y9&gt;Cad_Inicial!$D$8),1,0)))</f>
        <v>1</v>
      </c>
      <c r="AB9" s="15">
        <f>IF(ISERROR(IF(W9="","",IF(AND(W9&lt;=(Cad_Inicial!$D$8-1),Y9&gt;Cad_Inicial!$D$8-1),1,0))),"",IF(W9="","",IF(W9="","",IF(AND(W9&lt;=(Cad_Inicial!$D$8-1),Y9&gt;Cad_Inicial!$D$8-1),1,0))))</f>
        <v>1</v>
      </c>
      <c r="AC9" s="46" t="str">
        <f>IF(ISERROR(IF(I9="Ativo","",VLOOKUP(C9,Lanç!$C$8:$E$208,3,0))),"",IF(I9="Ativo","",VLOOKUP(C9,Lanç!$C$8:$E$208,3,0)))</f>
        <v/>
      </c>
      <c r="AF9" t="str">
        <f>IF(ISERROR(IF(Cad_Outros!E16="","",Cad_Outros!E16)),"",IF(Cad_Outros!E16="","",Cad_Outros!E16))</f>
        <v>Doutor</v>
      </c>
      <c r="AG9" t="str">
        <f>IF(ISERROR(IF(Cad!C15="","",Cad!C15)),"",IF(Cad!C15="","",Cad!C15))</f>
        <v/>
      </c>
    </row>
    <row r="10" spans="1:16384" ht="30" customHeight="1" thickBot="1" x14ac:dyDescent="0.25">
      <c r="C10" s="107" t="s">
        <v>250</v>
      </c>
      <c r="D10" s="107" t="s">
        <v>53</v>
      </c>
      <c r="E10" s="110">
        <v>29774</v>
      </c>
      <c r="F10" s="111" t="s">
        <v>67</v>
      </c>
      <c r="G10" s="112" t="s">
        <v>244</v>
      </c>
      <c r="H10" s="113">
        <v>42038</v>
      </c>
      <c r="I10" s="114" t="str">
        <f>IF(ISERROR(IF(C10="","",IFERROR(VLOOKUP(C10,Lanç!$C$8:$D$208,2,0),"Ativo"))),"",IF(C10="","",IFERROR(VLOOKUP(C10,Lanç!$C$8:$D$208,2,0),"Ativo")))</f>
        <v>Ativo</v>
      </c>
      <c r="J10" s="114" t="str">
        <f t="shared" ca="1" si="0"/>
        <v>6 anos e 11 meses</v>
      </c>
      <c r="L10" t="str">
        <f>IF(ISERROR(IF(G10="","",VLOOKUP(C10,Lanç_Promoções!$C$8:$F$2008,4,0))),G10,IF(G10="","",VLOOKUP(C10,Lanç_Promoções!$C$8:$F$2008,4,0)))</f>
        <v>Designer III</v>
      </c>
      <c r="M10" t="str">
        <f>IF(ISERROR(IF(L10="","",VLOOKUP(L10,Cad!$C$8:$D$208,2,0))),"",IF(L10="","",VLOOKUP(L10,Cad!$C$8:$D$208,2,0)))</f>
        <v>Operacional</v>
      </c>
      <c r="N10" s="66">
        <f t="shared" ca="1" si="6"/>
        <v>40</v>
      </c>
      <c r="O10" s="67" t="str">
        <f t="shared" ca="1" si="7"/>
        <v>34 a 43 anos</v>
      </c>
      <c r="P10" s="67">
        <f>IF(ISERROR(IF(W10="","",IF(AND(W10&lt;=Cad_Inicial!$D$8,Y10&gt;Cad_Inicial!$D$8),1,0))),"",IF(W10="","",IF(AND(W10&lt;=Cad_Inicial!$D$8,Y10&gt;Cad_Inicial!$D$8),1,0)))</f>
        <v>1</v>
      </c>
      <c r="Q10" s="67">
        <f>IF(ISERROR(IF(W10="","",IF(AND(W10&lt;=(Cad_Inicial!$D$8-1),Y10&gt;Cad_Inicial!$D$8-1),1,0))),"",IF(W10="","",IF(W10="","",IF(AND(W10&lt;=(Cad_Inicial!$D$8-1),Y10&gt;Cad_Inicial!$D$8-1),1,0))))</f>
        <v>0</v>
      </c>
      <c r="R10" s="15">
        <f t="shared" ca="1" si="8"/>
        <v>6</v>
      </c>
      <c r="S10" s="15">
        <f t="shared" ca="1" si="1"/>
        <v>11</v>
      </c>
      <c r="T10" s="15">
        <f t="shared" ca="1" si="9"/>
        <v>83</v>
      </c>
      <c r="U10" s="15" t="str">
        <f>IF(ISERROR(IF(H10="","",IF(YEAR(H10)&lt;=Cad_Inicial!$D$8,"SIM",""))),"",IF(H10="","",IF(YEAR(H10)&lt;=Cad_Inicial!$D$8,"SIM","")))</f>
        <v>SIM</v>
      </c>
      <c r="V10" s="15" t="str">
        <f ca="1">IF(ISERROR(IF(H10="","",IF(AND(YEAR(H10)=Cad_Inicial!$D$8,I10="Ativo",TODAY()-H10&gt;90),"SIM",IF(AND(YEAR(H10)=Cad_Inicial!$D$8,I10-H10&gt;90),"SIM","")))),"",IF(H10="","",IF(AND(YEAR(H10)=Cad_Inicial!$D$8,I10="Ativo",TODAY()-H10&gt;90),"SIM",IF(AND(YEAR(H10)=Cad_Inicial!$D$8,I10-H10&gt;90),"SIM",""))))</f>
        <v>SIM</v>
      </c>
      <c r="W10" s="52">
        <f t="shared" si="2"/>
        <v>2015</v>
      </c>
      <c r="X10" s="52">
        <f t="shared" si="3"/>
        <v>2</v>
      </c>
      <c r="Y10" s="52" t="str">
        <f t="shared" si="4"/>
        <v/>
      </c>
      <c r="Z10" s="52" t="str">
        <f t="shared" si="5"/>
        <v/>
      </c>
      <c r="AA10" s="15">
        <f>IF(ISERROR(IF(W10="","",IF(AND(W10&lt;=Cad_Inicial!$D$8,Y10&gt;Cad_Inicial!$D$8),1,0))),"",IF(W10="","",IF(AND(W10&lt;=Cad_Inicial!$D$8,Y10&gt;Cad_Inicial!$D$8),1,0)))</f>
        <v>1</v>
      </c>
      <c r="AB10" s="15">
        <f>IF(ISERROR(IF(W10="","",IF(AND(W10&lt;=(Cad_Inicial!$D$8-1),Y10&gt;Cad_Inicial!$D$8-1),1,0))),"",IF(W10="","",IF(W10="","",IF(AND(W10&lt;=(Cad_Inicial!$D$8-1),Y10&gt;Cad_Inicial!$D$8-1),1,0))))</f>
        <v>0</v>
      </c>
      <c r="AC10" s="46" t="str">
        <f>IF(ISERROR(IF(I10="Ativo","",VLOOKUP(C10,Lanç!$C$8:$E$208,3,0))),"",IF(I10="Ativo","",VLOOKUP(C10,Lanç!$C$8:$E$208,3,0)))</f>
        <v/>
      </c>
      <c r="AG10" t="str">
        <f>IF(ISERROR(IF(Cad!C16="","",Cad!C16)),"",IF(Cad!C16="","",Cad!C16))</f>
        <v/>
      </c>
    </row>
    <row r="11" spans="1:16384" ht="30" customHeight="1" thickTop="1" thickBot="1" x14ac:dyDescent="0.25">
      <c r="C11" s="108" t="s">
        <v>251</v>
      </c>
      <c r="D11" s="108" t="s">
        <v>52</v>
      </c>
      <c r="E11" s="115">
        <v>30764</v>
      </c>
      <c r="F11" s="108" t="s">
        <v>67</v>
      </c>
      <c r="G11" s="108" t="s">
        <v>245</v>
      </c>
      <c r="H11" s="115">
        <v>42039</v>
      </c>
      <c r="I11" s="116" t="s">
        <v>342</v>
      </c>
      <c r="J11" s="116" t="s">
        <v>343</v>
      </c>
      <c r="L11" t="str">
        <f>IF(ISERROR(IF(G11="","",VLOOKUP(C11,Lanç_Promoções!$C$8:$F$2008,4,0))),G11,IF(G11="","",VLOOKUP(C11,Lanç_Promoções!$C$8:$F$2008,4,0)))</f>
        <v>Dir de Criação</v>
      </c>
      <c r="M11" t="str">
        <f>IF(ISERROR(IF(L11="","",VLOOKUP(L11,Cad!$C$8:$D$208,2,0))),"",IF(L11="","",VLOOKUP(L11,Cad!$C$8:$D$208,2,0)))</f>
        <v>Diretoria</v>
      </c>
      <c r="N11" s="66">
        <f t="shared" ca="1" si="6"/>
        <v>38</v>
      </c>
      <c r="O11" s="67" t="str">
        <f t="shared" ca="1" si="7"/>
        <v>34 a 43 anos</v>
      </c>
      <c r="P11" s="67">
        <f>IF(ISERROR(IF(W11="","",IF(AND(W11&lt;=Cad_Inicial!$D$8,Y11&gt;Cad_Inicial!$D$8),1,0))),"",IF(W11="","",IF(AND(W11&lt;=Cad_Inicial!$D$8,Y11&gt;Cad_Inicial!$D$8),1,0)))</f>
        <v>1</v>
      </c>
      <c r="Q11" s="67">
        <f>IF(ISERROR(IF(W11="","",IF(AND(W11&lt;=(Cad_Inicial!$D$8-1),Y11&gt;Cad_Inicial!$D$8-1),1,0))),"",IF(W11="","",IF(W11="","",IF(AND(W11&lt;=(Cad_Inicial!$D$8-1),Y11&gt;Cad_Inicial!$D$8-1),1,0))))</f>
        <v>0</v>
      </c>
      <c r="R11" s="15">
        <f t="shared" ca="1" si="8"/>
        <v>6</v>
      </c>
      <c r="S11" s="15">
        <f t="shared" ca="1" si="1"/>
        <v>11</v>
      </c>
      <c r="T11" s="15">
        <f t="shared" ca="1" si="9"/>
        <v>83</v>
      </c>
      <c r="U11" s="15" t="str">
        <f>IF(ISERROR(IF(H11="","",IF(YEAR(H11)&lt;=Cad_Inicial!$D$8,"SIM",""))),"",IF(H11="","",IF(YEAR(H11)&lt;=Cad_Inicial!$D$8,"SIM","")))</f>
        <v>SIM</v>
      </c>
      <c r="V11" s="15" t="str">
        <f ca="1">IF(ISERROR(IF(H11="","",IF(AND(YEAR(H11)=Cad_Inicial!$D$8,I11="Ativo",TODAY()-H11&gt;90),"SIM",IF(AND(YEAR(H11)=Cad_Inicial!$D$8,I11-H11&gt;90),"SIM","")))),"",IF(H11="","",IF(AND(YEAR(H11)=Cad_Inicial!$D$8,I11="Ativo",TODAY()-H11&gt;90),"SIM",IF(AND(YEAR(H11)=Cad_Inicial!$D$8,I11-H11&gt;90),"SIM",""))))</f>
        <v>SIM</v>
      </c>
      <c r="W11" s="52">
        <f t="shared" si="2"/>
        <v>2015</v>
      </c>
      <c r="X11" s="52">
        <f t="shared" si="3"/>
        <v>2</v>
      </c>
      <c r="Y11" s="52" t="str">
        <f t="shared" si="4"/>
        <v/>
      </c>
      <c r="Z11" s="52" t="str">
        <f t="shared" si="5"/>
        <v/>
      </c>
      <c r="AA11" s="15">
        <f>IF(ISERROR(IF(W11="","",IF(AND(W11&lt;=Cad_Inicial!$D$8,Y11&gt;Cad_Inicial!$D$8),1,0))),"",IF(W11="","",IF(AND(W11&lt;=Cad_Inicial!$D$8,Y11&gt;Cad_Inicial!$D$8),1,0)))</f>
        <v>1</v>
      </c>
      <c r="AB11" s="15">
        <f>IF(ISERROR(IF(W11="","",IF(AND(W11&lt;=(Cad_Inicial!$D$8-1),Y11&gt;Cad_Inicial!$D$8-1),1,0))),"",IF(W11="","",IF(W11="","",IF(AND(W11&lt;=(Cad_Inicial!$D$8-1),Y11&gt;Cad_Inicial!$D$8-1),1,0))))</f>
        <v>0</v>
      </c>
      <c r="AC11" s="46" t="str">
        <f>IF(ISERROR(IF(I11="Ativo","",VLOOKUP(C11,Lanç!$C$8:$E$208,3,0))),"",IF(I11="Ativo","",VLOOKUP(C11,Lanç!$C$8:$E$208,3,0)))</f>
        <v/>
      </c>
      <c r="AG11" t="str">
        <f>IF(ISERROR(IF(Cad!C17="","",Cad!C17)),"",IF(Cad!C17="","",Cad!C17))</f>
        <v/>
      </c>
    </row>
    <row r="12" spans="1:16384" ht="30" customHeight="1" thickTop="1" thickBot="1" x14ac:dyDescent="0.25">
      <c r="C12" s="108" t="s">
        <v>252</v>
      </c>
      <c r="D12" s="108" t="s">
        <v>53</v>
      </c>
      <c r="E12" s="115">
        <v>28622</v>
      </c>
      <c r="F12" s="108" t="s">
        <v>67</v>
      </c>
      <c r="G12" s="108" t="s">
        <v>244</v>
      </c>
      <c r="H12" s="115">
        <v>42009</v>
      </c>
      <c r="I12" s="116" t="s">
        <v>342</v>
      </c>
      <c r="J12" s="116" t="s">
        <v>344</v>
      </c>
      <c r="L12" t="str">
        <f>IF(ISERROR(IF(G12="","",VLOOKUP(C12,Lanç_Promoções!$C$8:$F$2008,4,0))),G12,IF(G12="","",VLOOKUP(C12,Lanç_Promoções!$C$8:$F$2008,4,0)))</f>
        <v>Sócio</v>
      </c>
      <c r="M12" t="str">
        <f>IF(ISERROR(IF(L12="","",VLOOKUP(L12,Cad!$C$8:$D$208,2,0))),"",IF(L12="","",VLOOKUP(L12,Cad!$C$8:$D$208,2,0)))</f>
        <v>Diretoria</v>
      </c>
      <c r="N12" s="66">
        <f t="shared" ca="1" si="6"/>
        <v>44</v>
      </c>
      <c r="O12" s="67" t="str">
        <f t="shared" ca="1" si="7"/>
        <v>34 a 43 anos</v>
      </c>
      <c r="P12" s="67">
        <f>IF(ISERROR(IF(W12="","",IF(AND(W12&lt;=Cad_Inicial!$D$8,Y12&gt;Cad_Inicial!$D$8),1,0))),"",IF(W12="","",IF(AND(W12&lt;=Cad_Inicial!$D$8,Y12&gt;Cad_Inicial!$D$8),1,0)))</f>
        <v>1</v>
      </c>
      <c r="Q12" s="67">
        <f>IF(ISERROR(IF(W12="","",IF(AND(W12&lt;=(Cad_Inicial!$D$8-1),Y12&gt;Cad_Inicial!$D$8-1),1,0))),"",IF(W12="","",IF(W12="","",IF(AND(W12&lt;=(Cad_Inicial!$D$8-1),Y12&gt;Cad_Inicial!$D$8-1),1,0))))</f>
        <v>0</v>
      </c>
      <c r="R12" s="15">
        <f t="shared" ca="1" si="8"/>
        <v>7</v>
      </c>
      <c r="S12" s="15">
        <f t="shared" ca="1" si="1"/>
        <v>0</v>
      </c>
      <c r="T12" s="15">
        <f t="shared" ca="1" si="9"/>
        <v>84</v>
      </c>
      <c r="U12" s="15" t="str">
        <f>IF(ISERROR(IF(H12="","",IF(YEAR(H12)&lt;=Cad_Inicial!$D$8,"SIM",""))),"",IF(H12="","",IF(YEAR(H12)&lt;=Cad_Inicial!$D$8,"SIM","")))</f>
        <v>SIM</v>
      </c>
      <c r="V12" s="15" t="str">
        <f ca="1">IF(ISERROR(IF(H12="","",IF(AND(YEAR(H12)=Cad_Inicial!$D$8,I12="Ativo",TODAY()-H12&gt;90),"SIM",IF(AND(YEAR(H12)=Cad_Inicial!$D$8,I12-H12&gt;90),"SIM","")))),"",IF(H12="","",IF(AND(YEAR(H12)=Cad_Inicial!$D$8,I12="Ativo",TODAY()-H12&gt;90),"SIM",IF(AND(YEAR(H12)=Cad_Inicial!$D$8,I12-H12&gt;90),"SIM",""))))</f>
        <v>SIM</v>
      </c>
      <c r="W12" s="52">
        <f t="shared" si="2"/>
        <v>2015</v>
      </c>
      <c r="X12" s="52">
        <f t="shared" si="3"/>
        <v>1</v>
      </c>
      <c r="Y12" s="52" t="str">
        <f t="shared" si="4"/>
        <v/>
      </c>
      <c r="Z12" s="52" t="str">
        <f t="shared" si="5"/>
        <v/>
      </c>
      <c r="AA12" s="15">
        <f>IF(ISERROR(IF(W12="","",IF(AND(W12&lt;=Cad_Inicial!$D$8,Y12&gt;Cad_Inicial!$D$8),1,0))),"",IF(W12="","",IF(AND(W12&lt;=Cad_Inicial!$D$8,Y12&gt;Cad_Inicial!$D$8),1,0)))</f>
        <v>1</v>
      </c>
      <c r="AB12" s="15">
        <f>IF(ISERROR(IF(W12="","",IF(AND(W12&lt;=(Cad_Inicial!$D$8-1),Y12&gt;Cad_Inicial!$D$8-1),1,0))),"",IF(W12="","",IF(W12="","",IF(AND(W12&lt;=(Cad_Inicial!$D$8-1),Y12&gt;Cad_Inicial!$D$8-1),1,0))))</f>
        <v>0</v>
      </c>
      <c r="AC12" s="46" t="str">
        <f>IF(ISERROR(IF(I12="Ativo","",VLOOKUP(C12,Lanç!$C$8:$E$208,3,0))),"",IF(I12="Ativo","",VLOOKUP(C12,Lanç!$C$8:$E$208,3,0)))</f>
        <v/>
      </c>
      <c r="AG12" t="str">
        <f>IF(ISERROR(IF(Cad!C18="","",Cad!C18)),"",IF(Cad!C18="","",Cad!C18))</f>
        <v/>
      </c>
    </row>
    <row r="13" spans="1:16384" ht="30" customHeight="1" thickTop="1" thickBot="1" x14ac:dyDescent="0.25">
      <c r="C13" s="108" t="s">
        <v>253</v>
      </c>
      <c r="D13" s="108" t="s">
        <v>52</v>
      </c>
      <c r="E13" s="115">
        <v>34211</v>
      </c>
      <c r="F13" s="108" t="s">
        <v>69</v>
      </c>
      <c r="G13" s="108" t="s">
        <v>247</v>
      </c>
      <c r="H13" s="115">
        <v>41704</v>
      </c>
      <c r="I13" s="116" t="s">
        <v>342</v>
      </c>
      <c r="J13" s="116" t="s">
        <v>345</v>
      </c>
      <c r="L13" t="str">
        <f>IF(ISERROR(IF(G13="","",VLOOKUP(C13,Lanç_Promoções!$C$8:$F$2008,4,0))),G13,IF(G13="","",VLOOKUP(C13,Lanç_Promoções!$C$8:$F$2008,4,0)))</f>
        <v>Sócio</v>
      </c>
      <c r="M13" t="str">
        <f>IF(ISERROR(IF(L13="","",VLOOKUP(L13,Cad!$C$8:$D$208,2,0))),"",IF(L13="","",VLOOKUP(L13,Cad!$C$8:$D$208,2,0)))</f>
        <v>Diretoria</v>
      </c>
      <c r="N13" s="66">
        <f t="shared" ca="1" si="6"/>
        <v>28</v>
      </c>
      <c r="O13" s="67" t="str">
        <f t="shared" ca="1" si="7"/>
        <v>24 a 33 anos</v>
      </c>
      <c r="P13" s="67">
        <f>IF(ISERROR(IF(W13="","",IF(AND(W13&lt;=Cad_Inicial!$D$8,Y13&gt;Cad_Inicial!$D$8),1,0))),"",IF(W13="","",IF(AND(W13&lt;=Cad_Inicial!$D$8,Y13&gt;Cad_Inicial!$D$8),1,0)))</f>
        <v>1</v>
      </c>
      <c r="Q13" s="67">
        <f>IF(ISERROR(IF(W13="","",IF(AND(W13&lt;=(Cad_Inicial!$D$8-1),Y13&gt;Cad_Inicial!$D$8-1),1,0))),"",IF(W13="","",IF(W13="","",IF(AND(W13&lt;=(Cad_Inicial!$D$8-1),Y13&gt;Cad_Inicial!$D$8-1),1,0))))</f>
        <v>1</v>
      </c>
      <c r="R13" s="15">
        <f t="shared" ca="1" si="8"/>
        <v>7</v>
      </c>
      <c r="S13" s="15">
        <f t="shared" ca="1" si="1"/>
        <v>10</v>
      </c>
      <c r="T13" s="15">
        <f t="shared" ca="1" si="9"/>
        <v>94</v>
      </c>
      <c r="U13" s="15" t="str">
        <f>IF(ISERROR(IF(H13="","",IF(YEAR(H13)&lt;=Cad_Inicial!$D$8,"SIM",""))),"",IF(H13="","",IF(YEAR(H13)&lt;=Cad_Inicial!$D$8,"SIM","")))</f>
        <v>SIM</v>
      </c>
      <c r="V13" s="15" t="str">
        <f ca="1">IF(ISERROR(IF(H13="","",IF(AND(YEAR(H13)=Cad_Inicial!$D$8,I13="Ativo",TODAY()-H13&gt;90),"SIM",IF(AND(YEAR(H13)=Cad_Inicial!$D$8,I13-H13&gt;90),"SIM","")))),"",IF(H13="","",IF(AND(YEAR(H13)=Cad_Inicial!$D$8,I13="Ativo",TODAY()-H13&gt;90),"SIM",IF(AND(YEAR(H13)=Cad_Inicial!$D$8,I13-H13&gt;90),"SIM",""))))</f>
        <v/>
      </c>
      <c r="W13" s="52">
        <f t="shared" si="2"/>
        <v>2014</v>
      </c>
      <c r="X13" s="52">
        <f t="shared" si="3"/>
        <v>3</v>
      </c>
      <c r="Y13" s="52" t="str">
        <f t="shared" si="4"/>
        <v/>
      </c>
      <c r="Z13" s="52" t="str">
        <f t="shared" si="5"/>
        <v/>
      </c>
      <c r="AA13" s="15">
        <f>IF(ISERROR(IF(W13="","",IF(AND(W13&lt;=Cad_Inicial!$D$8,Y13&gt;Cad_Inicial!$D$8),1,0))),"",IF(W13="","",IF(AND(W13&lt;=Cad_Inicial!$D$8,Y13&gt;Cad_Inicial!$D$8),1,0)))</f>
        <v>1</v>
      </c>
      <c r="AB13" s="15">
        <f>IF(ISERROR(IF(W13="","",IF(AND(W13&lt;=(Cad_Inicial!$D$8-1),Y13&gt;Cad_Inicial!$D$8-1),1,0))),"",IF(W13="","",IF(W13="","",IF(AND(W13&lt;=(Cad_Inicial!$D$8-1),Y13&gt;Cad_Inicial!$D$8-1),1,0))))</f>
        <v>1</v>
      </c>
      <c r="AC13" s="46" t="str">
        <f>IF(ISERROR(IF(I13="Ativo","",VLOOKUP(C13,Lanç!$C$8:$E$208,3,0))),"",IF(I13="Ativo","",VLOOKUP(C13,Lanç!$C$8:$E$208,3,0)))</f>
        <v/>
      </c>
      <c r="AG13" t="str">
        <f>IF(ISERROR(IF(Cad!C19="","",Cad!C19)),"",IF(Cad!C19="","",Cad!C19))</f>
        <v/>
      </c>
    </row>
    <row r="14" spans="1:16384" ht="30" customHeight="1" thickTop="1" thickBot="1" x14ac:dyDescent="0.25">
      <c r="C14" s="108" t="s">
        <v>258</v>
      </c>
      <c r="D14" s="108" t="s">
        <v>52</v>
      </c>
      <c r="E14" s="115">
        <v>31310</v>
      </c>
      <c r="F14" s="108" t="s">
        <v>65</v>
      </c>
      <c r="G14" s="108" t="s">
        <v>242</v>
      </c>
      <c r="H14" s="115">
        <v>41275</v>
      </c>
      <c r="I14" s="116" t="s">
        <v>342</v>
      </c>
      <c r="J14" s="116" t="s">
        <v>346</v>
      </c>
      <c r="L14" t="str">
        <f>IF(ISERROR(IF(G14="","",VLOOKUP(C14,Lanç_Promoções!$C$8:$F$2008,4,0))),G14,IF(G14="","",VLOOKUP(C14,Lanç_Promoções!$C$8:$F$2008,4,0)))</f>
        <v>Designer I</v>
      </c>
      <c r="M14" t="str">
        <f>IF(ISERROR(IF(L14="","",VLOOKUP(L14,Cad!$C$8:$D$208,2,0))),"",IF(L14="","",VLOOKUP(L14,Cad!$C$8:$D$208,2,0)))</f>
        <v>Operacional</v>
      </c>
      <c r="N14" s="66">
        <f t="shared" ca="1" si="6"/>
        <v>36</v>
      </c>
      <c r="O14" s="67" t="str">
        <f t="shared" ca="1" si="7"/>
        <v>34 a 43 anos</v>
      </c>
      <c r="P14" s="67">
        <f>IF(ISERROR(IF(W14="","",IF(AND(W14&lt;=Cad_Inicial!$D$8,Y14&gt;Cad_Inicial!$D$8),1,0))),"",IF(W14="","",IF(AND(W14&lt;=Cad_Inicial!$D$8,Y14&gt;Cad_Inicial!$D$8),1,0)))</f>
        <v>1</v>
      </c>
      <c r="Q14" s="67">
        <f>IF(ISERROR(IF(W14="","",IF(AND(W14&lt;=(Cad_Inicial!$D$8-1),Y14&gt;Cad_Inicial!$D$8-1),1,0))),"",IF(W14="","",IF(W14="","",IF(AND(W14&lt;=(Cad_Inicial!$D$8-1),Y14&gt;Cad_Inicial!$D$8-1),1,0))))</f>
        <v>1</v>
      </c>
      <c r="R14" s="15">
        <f t="shared" ca="1" si="8"/>
        <v>9</v>
      </c>
      <c r="S14" s="15">
        <f t="shared" ca="1" si="1"/>
        <v>0</v>
      </c>
      <c r="T14" s="15">
        <f t="shared" ca="1" si="9"/>
        <v>108</v>
      </c>
      <c r="U14" s="15" t="str">
        <f>IF(ISERROR(IF(H14="","",IF(YEAR(H14)&lt;=Cad_Inicial!$D$8,"SIM",""))),"",IF(H14="","",IF(YEAR(H14)&lt;=Cad_Inicial!$D$8,"SIM","")))</f>
        <v>SIM</v>
      </c>
      <c r="V14" s="15" t="str">
        <f ca="1">IF(ISERROR(IF(H14="","",IF(AND(YEAR(H14)=Cad_Inicial!$D$8,I14="Ativo",TODAY()-H14&gt;90),"SIM",IF(AND(YEAR(H14)=Cad_Inicial!$D$8,I14-H14&gt;90),"SIM","")))),"",IF(H14="","",IF(AND(YEAR(H14)=Cad_Inicial!$D$8,I14="Ativo",TODAY()-H14&gt;90),"SIM",IF(AND(YEAR(H14)=Cad_Inicial!$D$8,I14-H14&gt;90),"SIM",""))))</f>
        <v/>
      </c>
      <c r="W14" s="52">
        <f t="shared" si="2"/>
        <v>2013</v>
      </c>
      <c r="X14" s="52">
        <f t="shared" si="3"/>
        <v>1</v>
      </c>
      <c r="Y14" s="52" t="str">
        <f t="shared" si="4"/>
        <v/>
      </c>
      <c r="Z14" s="52" t="str">
        <f t="shared" si="5"/>
        <v/>
      </c>
      <c r="AA14" s="15">
        <f>IF(ISERROR(IF(W14="","",IF(AND(W14&lt;=Cad_Inicial!$D$8,Y14&gt;Cad_Inicial!$D$8),1,0))),"",IF(W14="","",IF(AND(W14&lt;=Cad_Inicial!$D$8,Y14&gt;Cad_Inicial!$D$8),1,0)))</f>
        <v>1</v>
      </c>
      <c r="AB14" s="15">
        <f>IF(ISERROR(IF(W14="","",IF(AND(W14&lt;=(Cad_Inicial!$D$8-1),Y14&gt;Cad_Inicial!$D$8-1),1,0))),"",IF(W14="","",IF(W14="","",IF(AND(W14&lt;=(Cad_Inicial!$D$8-1),Y14&gt;Cad_Inicial!$D$8-1),1,0))))</f>
        <v>1</v>
      </c>
      <c r="AC14" s="46" t="str">
        <f>IF(ISERROR(IF(I14="Ativo","",VLOOKUP(C14,Lanç!$C$8:$E$208,3,0))),"",IF(I14="Ativo","",VLOOKUP(C14,Lanç!$C$8:$E$208,3,0)))</f>
        <v/>
      </c>
      <c r="AG14" t="str">
        <f>IF(ISERROR(IF(Cad!C20="","",Cad!C20)),"",IF(Cad!C20="","",Cad!C20))</f>
        <v/>
      </c>
    </row>
    <row r="15" spans="1:16384" ht="30" customHeight="1" thickTop="1" thickBot="1" x14ac:dyDescent="0.25">
      <c r="C15" s="108" t="s">
        <v>259</v>
      </c>
      <c r="D15" s="108" t="s">
        <v>52</v>
      </c>
      <c r="E15" s="115">
        <v>29264</v>
      </c>
      <c r="F15" s="108" t="s">
        <v>68</v>
      </c>
      <c r="G15" s="108" t="s">
        <v>243</v>
      </c>
      <c r="H15" s="115">
        <v>41610</v>
      </c>
      <c r="I15" s="116" t="s">
        <v>342</v>
      </c>
      <c r="J15" s="116" t="s">
        <v>347</v>
      </c>
      <c r="L15" t="str">
        <f>IF(ISERROR(IF(G15="","",VLOOKUP(C15,Lanç_Promoções!$C$8:$F$2008,4,0))),G15,IF(G15="","",VLOOKUP(C15,Lanç_Promoções!$C$8:$F$2008,4,0)))</f>
        <v>Designer II</v>
      </c>
      <c r="M15" t="str">
        <f>IF(ISERROR(IF(L15="","",VLOOKUP(L15,Cad!$C$8:$D$208,2,0))),"",IF(L15="","",VLOOKUP(L15,Cad!$C$8:$D$208,2,0)))</f>
        <v>Operacional</v>
      </c>
      <c r="N15" s="66">
        <f t="shared" ca="1" si="6"/>
        <v>42</v>
      </c>
      <c r="O15" s="67" t="str">
        <f t="shared" ca="1" si="7"/>
        <v>34 a 43 anos</v>
      </c>
      <c r="P15" s="67">
        <f>IF(ISERROR(IF(W15="","",IF(AND(W15&lt;=Cad_Inicial!$D$8,Y15&gt;Cad_Inicial!$D$8),1,0))),"",IF(W15="","",IF(AND(W15&lt;=Cad_Inicial!$D$8,Y15&gt;Cad_Inicial!$D$8),1,0)))</f>
        <v>1</v>
      </c>
      <c r="Q15" s="67">
        <f>IF(ISERROR(IF(W15="","",IF(AND(W15&lt;=(Cad_Inicial!$D$8-1),Y15&gt;Cad_Inicial!$D$8-1),1,0))),"",IF(W15="","",IF(W15="","",IF(AND(W15&lt;=(Cad_Inicial!$D$8-1),Y15&gt;Cad_Inicial!$D$8-1),1,0))))</f>
        <v>1</v>
      </c>
      <c r="R15" s="15">
        <f t="shared" ca="1" si="8"/>
        <v>8</v>
      </c>
      <c r="S15" s="15">
        <f t="shared" ca="1" si="1"/>
        <v>1</v>
      </c>
      <c r="T15" s="15">
        <f t="shared" ca="1" si="9"/>
        <v>97</v>
      </c>
      <c r="U15" s="15" t="str">
        <f>IF(ISERROR(IF(H15="","",IF(YEAR(H15)&lt;=Cad_Inicial!$D$8,"SIM",""))),"",IF(H15="","",IF(YEAR(H15)&lt;=Cad_Inicial!$D$8,"SIM","")))</f>
        <v>SIM</v>
      </c>
      <c r="V15" s="15" t="str">
        <f ca="1">IF(ISERROR(IF(H15="","",IF(AND(YEAR(H15)=Cad_Inicial!$D$8,I15="Ativo",TODAY()-H15&gt;90),"SIM",IF(AND(YEAR(H15)=Cad_Inicial!$D$8,I15-H15&gt;90),"SIM","")))),"",IF(H15="","",IF(AND(YEAR(H15)=Cad_Inicial!$D$8,I15="Ativo",TODAY()-H15&gt;90),"SIM",IF(AND(YEAR(H15)=Cad_Inicial!$D$8,I15-H15&gt;90),"SIM",""))))</f>
        <v/>
      </c>
      <c r="W15" s="52">
        <f t="shared" si="2"/>
        <v>2013</v>
      </c>
      <c r="X15" s="52">
        <f t="shared" si="3"/>
        <v>12</v>
      </c>
      <c r="Y15" s="52" t="str">
        <f t="shared" si="4"/>
        <v/>
      </c>
      <c r="Z15" s="52" t="str">
        <f t="shared" si="5"/>
        <v/>
      </c>
      <c r="AA15" s="15">
        <f>IF(ISERROR(IF(W15="","",IF(AND(W15&lt;=Cad_Inicial!$D$8,Y15&gt;Cad_Inicial!$D$8),1,0))),"",IF(W15="","",IF(AND(W15&lt;=Cad_Inicial!$D$8,Y15&gt;Cad_Inicial!$D$8),1,0)))</f>
        <v>1</v>
      </c>
      <c r="AB15" s="15">
        <f>IF(ISERROR(IF(W15="","",IF(AND(W15&lt;=(Cad_Inicial!$D$8-1),Y15&gt;Cad_Inicial!$D$8-1),1,0))),"",IF(W15="","",IF(W15="","",IF(AND(W15&lt;=(Cad_Inicial!$D$8-1),Y15&gt;Cad_Inicial!$D$8-1),1,0))))</f>
        <v>1</v>
      </c>
      <c r="AC15" s="46" t="str">
        <f>IF(ISERROR(IF(I15="Ativo","",VLOOKUP(C15,Lanç!$C$8:$E$208,3,0))),"",IF(I15="Ativo","",VLOOKUP(C15,Lanç!$C$8:$E$208,3,0)))</f>
        <v/>
      </c>
      <c r="AG15" t="str">
        <f>IF(ISERROR(IF(Cad!C21="","",Cad!C21)),"",IF(Cad!C21="","",Cad!C21))</f>
        <v/>
      </c>
    </row>
    <row r="16" spans="1:16384" ht="30" customHeight="1" thickTop="1" thickBot="1" x14ac:dyDescent="0.25">
      <c r="C16" s="108" t="s">
        <v>260</v>
      </c>
      <c r="D16" s="108" t="s">
        <v>53</v>
      </c>
      <c r="E16" s="115">
        <v>29774</v>
      </c>
      <c r="F16" s="108" t="s">
        <v>67</v>
      </c>
      <c r="G16" s="108" t="s">
        <v>244</v>
      </c>
      <c r="H16" s="115">
        <v>41673</v>
      </c>
      <c r="I16" s="116" t="s">
        <v>342</v>
      </c>
      <c r="J16" s="116" t="s">
        <v>348</v>
      </c>
      <c r="L16" t="str">
        <f>IF(ISERROR(IF(G16="","",VLOOKUP(C16,Lanç_Promoções!$C$8:$F$2008,4,0))),G16,IF(G16="","",VLOOKUP(C16,Lanç_Promoções!$C$8:$F$2008,4,0)))</f>
        <v>Designer III</v>
      </c>
      <c r="M16" t="str">
        <f>IF(ISERROR(IF(L16="","",VLOOKUP(L16,Cad!$C$8:$D$208,2,0))),"",IF(L16="","",VLOOKUP(L16,Cad!$C$8:$D$208,2,0)))</f>
        <v>Operacional</v>
      </c>
      <c r="N16" s="66">
        <f t="shared" ca="1" si="6"/>
        <v>40</v>
      </c>
      <c r="O16" s="67" t="str">
        <f t="shared" ca="1" si="7"/>
        <v>34 a 43 anos</v>
      </c>
      <c r="P16" s="67">
        <f>IF(ISERROR(IF(W16="","",IF(AND(W16&lt;=Cad_Inicial!$D$8,Y16&gt;Cad_Inicial!$D$8),1,0))),"",IF(W16="","",IF(AND(W16&lt;=Cad_Inicial!$D$8,Y16&gt;Cad_Inicial!$D$8),1,0)))</f>
        <v>1</v>
      </c>
      <c r="Q16" s="67">
        <f>IF(ISERROR(IF(W16="","",IF(AND(W16&lt;=(Cad_Inicial!$D$8-1),Y16&gt;Cad_Inicial!$D$8-1),1,0))),"",IF(W16="","",IF(W16="","",IF(AND(W16&lt;=(Cad_Inicial!$D$8-1),Y16&gt;Cad_Inicial!$D$8-1),1,0))))</f>
        <v>1</v>
      </c>
      <c r="R16" s="15">
        <f t="shared" ca="1" si="8"/>
        <v>7</v>
      </c>
      <c r="S16" s="15">
        <f t="shared" ca="1" si="1"/>
        <v>11</v>
      </c>
      <c r="T16" s="15">
        <f t="shared" ca="1" si="9"/>
        <v>95</v>
      </c>
      <c r="U16" s="15" t="str">
        <f>IF(ISERROR(IF(H16="","",IF(YEAR(H16)&lt;=Cad_Inicial!$D$8,"SIM",""))),"",IF(H16="","",IF(YEAR(H16)&lt;=Cad_Inicial!$D$8,"SIM","")))</f>
        <v>SIM</v>
      </c>
      <c r="V16" s="15" t="str">
        <f ca="1">IF(ISERROR(IF(H16="","",IF(AND(YEAR(H16)=Cad_Inicial!$D$8,I16="Ativo",TODAY()-H16&gt;90),"SIM",IF(AND(YEAR(H16)=Cad_Inicial!$D$8,I16-H16&gt;90),"SIM","")))),"",IF(H16="","",IF(AND(YEAR(H16)=Cad_Inicial!$D$8,I16="Ativo",TODAY()-H16&gt;90),"SIM",IF(AND(YEAR(H16)=Cad_Inicial!$D$8,I16-H16&gt;90),"SIM",""))))</f>
        <v/>
      </c>
      <c r="W16" s="52">
        <f t="shared" si="2"/>
        <v>2014</v>
      </c>
      <c r="X16" s="52">
        <f t="shared" si="3"/>
        <v>2</v>
      </c>
      <c r="Y16" s="52" t="str">
        <f t="shared" si="4"/>
        <v/>
      </c>
      <c r="Z16" s="52" t="str">
        <f t="shared" si="5"/>
        <v/>
      </c>
      <c r="AA16" s="15">
        <f>IF(ISERROR(IF(W16="","",IF(AND(W16&lt;=Cad_Inicial!$D$8,Y16&gt;Cad_Inicial!$D$8),1,0))),"",IF(W16="","",IF(AND(W16&lt;=Cad_Inicial!$D$8,Y16&gt;Cad_Inicial!$D$8),1,0)))</f>
        <v>1</v>
      </c>
      <c r="AB16" s="15">
        <f>IF(ISERROR(IF(W16="","",IF(AND(W16&lt;=(Cad_Inicial!$D$8-1),Y16&gt;Cad_Inicial!$D$8-1),1,0))),"",IF(W16="","",IF(W16="","",IF(AND(W16&lt;=(Cad_Inicial!$D$8-1),Y16&gt;Cad_Inicial!$D$8-1),1,0))))</f>
        <v>1</v>
      </c>
      <c r="AC16" s="46" t="str">
        <f>IF(ISERROR(IF(I16="Ativo","",VLOOKUP(C16,Lanç!$C$8:$E$208,3,0))),"",IF(I16="Ativo","",VLOOKUP(C16,Lanç!$C$8:$E$208,3,0)))</f>
        <v/>
      </c>
      <c r="AG16" t="str">
        <f>IF(ISERROR(IF(Cad!C22="","",Cad!C22)),"",IF(Cad!C22="","",Cad!C22))</f>
        <v/>
      </c>
    </row>
    <row r="17" spans="3:33" ht="30" customHeight="1" thickTop="1" thickBot="1" x14ac:dyDescent="0.25">
      <c r="C17" s="108" t="s">
        <v>261</v>
      </c>
      <c r="D17" s="108" t="s">
        <v>52</v>
      </c>
      <c r="E17" s="115">
        <v>30764</v>
      </c>
      <c r="F17" s="108" t="s">
        <v>67</v>
      </c>
      <c r="G17" s="108" t="s">
        <v>245</v>
      </c>
      <c r="H17" s="115">
        <v>41674</v>
      </c>
      <c r="I17" s="116" t="s">
        <v>342</v>
      </c>
      <c r="J17" s="116" t="s">
        <v>348</v>
      </c>
      <c r="L17" t="str">
        <f>IF(ISERROR(IF(G17="","",VLOOKUP(C17,Lanç_Promoções!$C$8:$F$2008,4,0))),G17,IF(G17="","",VLOOKUP(C17,Lanç_Promoções!$C$8:$F$2008,4,0)))</f>
        <v>Dir de Arte</v>
      </c>
      <c r="M17" t="str">
        <f>IF(ISERROR(IF(L17="","",VLOOKUP(L17,Cad!$C$8:$D$208,2,0))),"",IF(L17="","",VLOOKUP(L17,Cad!$C$8:$D$208,2,0)))</f>
        <v>Gerencial</v>
      </c>
      <c r="N17" s="66">
        <f t="shared" ca="1" si="6"/>
        <v>38</v>
      </c>
      <c r="O17" s="67" t="str">
        <f t="shared" ca="1" si="7"/>
        <v>34 a 43 anos</v>
      </c>
      <c r="P17" s="67">
        <f>IF(ISERROR(IF(W17="","",IF(AND(W17&lt;=Cad_Inicial!$D$8,Y17&gt;Cad_Inicial!$D$8),1,0))),"",IF(W17="","",IF(AND(W17&lt;=Cad_Inicial!$D$8,Y17&gt;Cad_Inicial!$D$8),1,0)))</f>
        <v>1</v>
      </c>
      <c r="Q17" s="67">
        <f>IF(ISERROR(IF(W17="","",IF(AND(W17&lt;=(Cad_Inicial!$D$8-1),Y17&gt;Cad_Inicial!$D$8-1),1,0))),"",IF(W17="","",IF(W17="","",IF(AND(W17&lt;=(Cad_Inicial!$D$8-1),Y17&gt;Cad_Inicial!$D$8-1),1,0))))</f>
        <v>1</v>
      </c>
      <c r="R17" s="15">
        <f t="shared" ca="1" si="8"/>
        <v>7</v>
      </c>
      <c r="S17" s="15">
        <f t="shared" ca="1" si="1"/>
        <v>11</v>
      </c>
      <c r="T17" s="15">
        <f t="shared" ca="1" si="9"/>
        <v>95</v>
      </c>
      <c r="U17" s="15" t="str">
        <f>IF(ISERROR(IF(H17="","",IF(YEAR(H17)&lt;=Cad_Inicial!$D$8,"SIM",""))),"",IF(H17="","",IF(YEAR(H17)&lt;=Cad_Inicial!$D$8,"SIM","")))</f>
        <v>SIM</v>
      </c>
      <c r="V17" s="15" t="str">
        <f ca="1">IF(ISERROR(IF(H17="","",IF(AND(YEAR(H17)=Cad_Inicial!$D$8,I17="Ativo",TODAY()-H17&gt;90),"SIM",IF(AND(YEAR(H17)=Cad_Inicial!$D$8,I17-H17&gt;90),"SIM","")))),"",IF(H17="","",IF(AND(YEAR(H17)=Cad_Inicial!$D$8,I17="Ativo",TODAY()-H17&gt;90),"SIM",IF(AND(YEAR(H17)=Cad_Inicial!$D$8,I17-H17&gt;90),"SIM",""))))</f>
        <v/>
      </c>
      <c r="W17" s="52">
        <f t="shared" si="2"/>
        <v>2014</v>
      </c>
      <c r="X17" s="52">
        <f t="shared" si="3"/>
        <v>2</v>
      </c>
      <c r="Y17" s="52" t="str">
        <f t="shared" si="4"/>
        <v/>
      </c>
      <c r="Z17" s="52" t="str">
        <f t="shared" si="5"/>
        <v/>
      </c>
      <c r="AA17" s="15">
        <f>IF(ISERROR(IF(W17="","",IF(AND(W17&lt;=Cad_Inicial!$D$8,Y17&gt;Cad_Inicial!$D$8),1,0))),"",IF(W17="","",IF(AND(W17&lt;=Cad_Inicial!$D$8,Y17&gt;Cad_Inicial!$D$8),1,0)))</f>
        <v>1</v>
      </c>
      <c r="AB17" s="15">
        <f>IF(ISERROR(IF(W17="","",IF(AND(W17&lt;=(Cad_Inicial!$D$8-1),Y17&gt;Cad_Inicial!$D$8-1),1,0))),"",IF(W17="","",IF(W17="","",IF(AND(W17&lt;=(Cad_Inicial!$D$8-1),Y17&gt;Cad_Inicial!$D$8-1),1,0))))</f>
        <v>1</v>
      </c>
      <c r="AC17" s="46" t="str">
        <f>IF(ISERROR(IF(I17="Ativo","",VLOOKUP(C17,Lanç!$C$8:$E$208,3,0))),"",IF(I17="Ativo","",VLOOKUP(C17,Lanç!$C$8:$E$208,3,0)))</f>
        <v/>
      </c>
      <c r="AG17" t="str">
        <f>IF(ISERROR(IF(Cad!C23="","",Cad!C23)),"",IF(Cad!C23="","",Cad!C23))</f>
        <v/>
      </c>
    </row>
    <row r="18" spans="3:33" ht="30" customHeight="1" thickTop="1" thickBot="1" x14ac:dyDescent="0.25">
      <c r="C18" s="108" t="s">
        <v>262</v>
      </c>
      <c r="D18" s="108" t="s">
        <v>53</v>
      </c>
      <c r="E18" s="115">
        <v>28622</v>
      </c>
      <c r="F18" s="108" t="s">
        <v>67</v>
      </c>
      <c r="G18" s="108" t="s">
        <v>244</v>
      </c>
      <c r="H18" s="115">
        <v>41644</v>
      </c>
      <c r="I18" s="116" t="s">
        <v>342</v>
      </c>
      <c r="J18" s="116" t="s">
        <v>349</v>
      </c>
      <c r="L18" t="str">
        <f>IF(ISERROR(IF(G18="","",VLOOKUP(C18,Lanç_Promoções!$C$8:$F$2008,4,0))),G18,IF(G18="","",VLOOKUP(C18,Lanç_Promoções!$C$8:$F$2008,4,0)))</f>
        <v>Designer III</v>
      </c>
      <c r="M18" t="str">
        <f>IF(ISERROR(IF(L18="","",VLOOKUP(L18,Cad!$C$8:$D$208,2,0))),"",IF(L18="","",VLOOKUP(L18,Cad!$C$8:$D$208,2,0)))</f>
        <v>Operacional</v>
      </c>
      <c r="N18" s="66">
        <f t="shared" ca="1" si="6"/>
        <v>44</v>
      </c>
      <c r="O18" s="67" t="str">
        <f t="shared" ca="1" si="7"/>
        <v>34 a 43 anos</v>
      </c>
      <c r="P18" s="67">
        <f>IF(ISERROR(IF(W18="","",IF(AND(W18&lt;=Cad_Inicial!$D$8,Y18&gt;Cad_Inicial!$D$8),1,0))),"",IF(W18="","",IF(AND(W18&lt;=Cad_Inicial!$D$8,Y18&gt;Cad_Inicial!$D$8),1,0)))</f>
        <v>1</v>
      </c>
      <c r="Q18" s="67">
        <f>IF(ISERROR(IF(W18="","",IF(AND(W18&lt;=(Cad_Inicial!$D$8-1),Y18&gt;Cad_Inicial!$D$8-1),1,0))),"",IF(W18="","",IF(W18="","",IF(AND(W18&lt;=(Cad_Inicial!$D$8-1),Y18&gt;Cad_Inicial!$D$8-1),1,0))))</f>
        <v>1</v>
      </c>
      <c r="R18" s="15">
        <f t="shared" ca="1" si="8"/>
        <v>8</v>
      </c>
      <c r="S18" s="15">
        <f t="shared" ca="1" si="1"/>
        <v>0</v>
      </c>
      <c r="T18" s="15">
        <f t="shared" ca="1" si="9"/>
        <v>96</v>
      </c>
      <c r="U18" s="15" t="str">
        <f>IF(ISERROR(IF(H18="","",IF(YEAR(H18)&lt;=Cad_Inicial!$D$8,"SIM",""))),"",IF(H18="","",IF(YEAR(H18)&lt;=Cad_Inicial!$D$8,"SIM","")))</f>
        <v>SIM</v>
      </c>
      <c r="V18" s="15" t="str">
        <f ca="1">IF(ISERROR(IF(H18="","",IF(AND(YEAR(H18)=Cad_Inicial!$D$8,I18="Ativo",TODAY()-H18&gt;90),"SIM",IF(AND(YEAR(H18)=Cad_Inicial!$D$8,I18-H18&gt;90),"SIM","")))),"",IF(H18="","",IF(AND(YEAR(H18)=Cad_Inicial!$D$8,I18="Ativo",TODAY()-H18&gt;90),"SIM",IF(AND(YEAR(H18)=Cad_Inicial!$D$8,I18-H18&gt;90),"SIM",""))))</f>
        <v/>
      </c>
      <c r="W18" s="52">
        <f t="shared" si="2"/>
        <v>2014</v>
      </c>
      <c r="X18" s="52">
        <f t="shared" si="3"/>
        <v>1</v>
      </c>
      <c r="Y18" s="52" t="str">
        <f t="shared" si="4"/>
        <v/>
      </c>
      <c r="Z18" s="52" t="str">
        <f t="shared" si="5"/>
        <v/>
      </c>
      <c r="AA18" s="15">
        <f>IF(ISERROR(IF(W18="","",IF(AND(W18&lt;=Cad_Inicial!$D$8,Y18&gt;Cad_Inicial!$D$8),1,0))),"",IF(W18="","",IF(AND(W18&lt;=Cad_Inicial!$D$8,Y18&gt;Cad_Inicial!$D$8),1,0)))</f>
        <v>1</v>
      </c>
      <c r="AB18" s="15">
        <f>IF(ISERROR(IF(W18="","",IF(AND(W18&lt;=(Cad_Inicial!$D$8-1),Y18&gt;Cad_Inicial!$D$8-1),1,0))),"",IF(W18="","",IF(W18="","",IF(AND(W18&lt;=(Cad_Inicial!$D$8-1),Y18&gt;Cad_Inicial!$D$8-1),1,0))))</f>
        <v>1</v>
      </c>
      <c r="AC18" s="46" t="str">
        <f>IF(ISERROR(IF(I18="Ativo","",VLOOKUP(C18,Lanç!$C$8:$E$208,3,0))),"",IF(I18="Ativo","",VLOOKUP(C18,Lanç!$C$8:$E$208,3,0)))</f>
        <v/>
      </c>
      <c r="AG18" t="str">
        <f>IF(ISERROR(IF(Cad!C24="","",Cad!C24)),"",IF(Cad!C24="","",Cad!C24))</f>
        <v/>
      </c>
    </row>
    <row r="19" spans="3:33" ht="30" customHeight="1" thickTop="1" thickBot="1" x14ac:dyDescent="0.25">
      <c r="C19" s="108" t="s">
        <v>263</v>
      </c>
      <c r="D19" s="108" t="s">
        <v>52</v>
      </c>
      <c r="E19" s="115">
        <v>34211</v>
      </c>
      <c r="F19" s="108" t="s">
        <v>69</v>
      </c>
      <c r="G19" s="108" t="s">
        <v>247</v>
      </c>
      <c r="H19" s="115">
        <v>41704</v>
      </c>
      <c r="I19" s="116" t="s">
        <v>342</v>
      </c>
      <c r="J19" s="116" t="s">
        <v>345</v>
      </c>
      <c r="L19" t="str">
        <f>IF(ISERROR(IF(G19="","",VLOOKUP(C19,Lanç_Promoções!$C$8:$F$2008,4,0))),G19,IF(G19="","",VLOOKUP(C19,Lanç_Promoções!$C$8:$F$2008,4,0)))</f>
        <v>Sócio</v>
      </c>
      <c r="M19" t="str">
        <f>IF(ISERROR(IF(L19="","",VLOOKUP(L19,Cad!$C$8:$D$208,2,0))),"",IF(L19="","",VLOOKUP(L19,Cad!$C$8:$D$208,2,0)))</f>
        <v>Diretoria</v>
      </c>
      <c r="N19" s="66">
        <f t="shared" ca="1" si="6"/>
        <v>28</v>
      </c>
      <c r="O19" s="67" t="str">
        <f t="shared" ca="1" si="7"/>
        <v>24 a 33 anos</v>
      </c>
      <c r="P19" s="67">
        <f>IF(ISERROR(IF(W19="","",IF(AND(W19&lt;=Cad_Inicial!$D$8,Y19&gt;Cad_Inicial!$D$8),1,0))),"",IF(W19="","",IF(AND(W19&lt;=Cad_Inicial!$D$8,Y19&gt;Cad_Inicial!$D$8),1,0)))</f>
        <v>1</v>
      </c>
      <c r="Q19" s="67">
        <f>IF(ISERROR(IF(W19="","",IF(AND(W19&lt;=(Cad_Inicial!$D$8-1),Y19&gt;Cad_Inicial!$D$8-1),1,0))),"",IF(W19="","",IF(W19="","",IF(AND(W19&lt;=(Cad_Inicial!$D$8-1),Y19&gt;Cad_Inicial!$D$8-1),1,0))))</f>
        <v>1</v>
      </c>
      <c r="R19" s="15">
        <f t="shared" ca="1" si="8"/>
        <v>7</v>
      </c>
      <c r="S19" s="15">
        <f t="shared" ca="1" si="1"/>
        <v>10</v>
      </c>
      <c r="T19" s="15">
        <f t="shared" ca="1" si="9"/>
        <v>94</v>
      </c>
      <c r="U19" s="15" t="str">
        <f>IF(ISERROR(IF(H19="","",IF(YEAR(H19)&lt;=Cad_Inicial!$D$8,"SIM",""))),"",IF(H19="","",IF(YEAR(H19)&lt;=Cad_Inicial!$D$8,"SIM","")))</f>
        <v>SIM</v>
      </c>
      <c r="V19" s="15" t="str">
        <f ca="1">IF(ISERROR(IF(H19="","",IF(AND(YEAR(H19)=Cad_Inicial!$D$8,I19="Ativo",TODAY()-H19&gt;90),"SIM",IF(AND(YEAR(H19)=Cad_Inicial!$D$8,I19-H19&gt;90),"SIM","")))),"",IF(H19="","",IF(AND(YEAR(H19)=Cad_Inicial!$D$8,I19="Ativo",TODAY()-H19&gt;90),"SIM",IF(AND(YEAR(H19)=Cad_Inicial!$D$8,I19-H19&gt;90),"SIM",""))))</f>
        <v/>
      </c>
      <c r="W19" s="52">
        <f t="shared" si="2"/>
        <v>2014</v>
      </c>
      <c r="X19" s="52">
        <f t="shared" si="3"/>
        <v>3</v>
      </c>
      <c r="Y19" s="52" t="str">
        <f t="shared" si="4"/>
        <v/>
      </c>
      <c r="Z19" s="52" t="str">
        <f t="shared" si="5"/>
        <v/>
      </c>
      <c r="AA19" s="15">
        <f>IF(ISERROR(IF(W19="","",IF(AND(W19&lt;=Cad_Inicial!$D$8,Y19&gt;Cad_Inicial!$D$8),1,0))),"",IF(W19="","",IF(AND(W19&lt;=Cad_Inicial!$D$8,Y19&gt;Cad_Inicial!$D$8),1,0)))</f>
        <v>1</v>
      </c>
      <c r="AB19" s="15">
        <f>IF(ISERROR(IF(W19="","",IF(AND(W19&lt;=(Cad_Inicial!$D$8-1),Y19&gt;Cad_Inicial!$D$8-1),1,0))),"",IF(W19="","",IF(W19="","",IF(AND(W19&lt;=(Cad_Inicial!$D$8-1),Y19&gt;Cad_Inicial!$D$8-1),1,0))))</f>
        <v>1</v>
      </c>
      <c r="AC19" s="46" t="str">
        <f>IF(ISERROR(IF(I19="Ativo","",VLOOKUP(C19,Lanç!$C$8:$E$208,3,0))),"",IF(I19="Ativo","",VLOOKUP(C19,Lanç!$C$8:$E$208,3,0)))</f>
        <v/>
      </c>
      <c r="AG19" t="str">
        <f>IF(ISERROR(IF(Cad!C25="","",Cad!C25)),"",IF(Cad!C25="","",Cad!C25))</f>
        <v/>
      </c>
    </row>
    <row r="20" spans="3:33" ht="30" customHeight="1" thickTop="1" thickBot="1" x14ac:dyDescent="0.25">
      <c r="C20" s="108"/>
      <c r="D20" s="108"/>
      <c r="E20" s="115"/>
      <c r="F20" s="108"/>
      <c r="G20" s="108"/>
      <c r="H20" s="115"/>
      <c r="I20" s="116" t="s">
        <v>350</v>
      </c>
      <c r="J20" s="116" t="s">
        <v>350</v>
      </c>
      <c r="L20" t="str">
        <f>IF(ISERROR(IF(G20="","",VLOOKUP(C20,Lanç_Promoções!$C$8:$F$2008,4,0))),G20,IF(G20="","",VLOOKUP(C20,Lanç_Promoções!$C$8:$F$2008,4,0)))</f>
        <v/>
      </c>
      <c r="M20" t="str">
        <f>IF(ISERROR(IF(L20="","",VLOOKUP(L20,Cad!$C$8:$D$208,2,0))),"",IF(L20="","",VLOOKUP(L20,Cad!$C$8:$D$208,2,0)))</f>
        <v/>
      </c>
      <c r="N20" s="66" t="str">
        <f t="shared" ca="1" si="6"/>
        <v/>
      </c>
      <c r="O20" s="67" t="str">
        <f t="shared" ca="1" si="7"/>
        <v/>
      </c>
      <c r="P20" s="67" t="str">
        <f>IF(ISERROR(IF(W20="","",IF(AND(W20&lt;=Cad_Inicial!$D$8,Y20&gt;Cad_Inicial!$D$8),1,0))),"",IF(W20="","",IF(AND(W20&lt;=Cad_Inicial!$D$8,Y20&gt;Cad_Inicial!$D$8),1,0)))</f>
        <v/>
      </c>
      <c r="Q20" s="67" t="str">
        <f>IF(ISERROR(IF(W20="","",IF(AND(W20&lt;=(Cad_Inicial!$D$8-1),Y20&gt;Cad_Inicial!$D$8-1),1,0))),"",IF(W20="","",IF(W20="","",IF(AND(W20&lt;=(Cad_Inicial!$D$8-1),Y20&gt;Cad_Inicial!$D$8-1),1,0))))</f>
        <v/>
      </c>
      <c r="R20" s="15" t="str">
        <f t="shared" ca="1" si="8"/>
        <v/>
      </c>
      <c r="S20" s="15" t="str">
        <f t="shared" ca="1" si="1"/>
        <v/>
      </c>
      <c r="T20" s="15" t="str">
        <f t="shared" ca="1" si="9"/>
        <v/>
      </c>
      <c r="U20" s="15" t="str">
        <f>IF(ISERROR(IF(H20="","",IF(YEAR(H20)&lt;=Cad_Inicial!$D$8,"SIM",""))),"",IF(H20="","",IF(YEAR(H20)&lt;=Cad_Inicial!$D$8,"SIM","")))</f>
        <v/>
      </c>
      <c r="V20" s="15" t="str">
        <f ca="1">IF(ISERROR(IF(H20="","",IF(AND(YEAR(H20)=Cad_Inicial!$D$8,I20="Ativo",TODAY()-H20&gt;90),"SIM",IF(AND(YEAR(H20)=Cad_Inicial!$D$8,I20-H20&gt;90),"SIM","")))),"",IF(H20="","",IF(AND(YEAR(H20)=Cad_Inicial!$D$8,I20="Ativo",TODAY()-H20&gt;90),"SIM",IF(AND(YEAR(H20)=Cad_Inicial!$D$8,I20-H20&gt;90),"SIM",""))))</f>
        <v/>
      </c>
      <c r="W20" s="52" t="str">
        <f t="shared" si="2"/>
        <v/>
      </c>
      <c r="X20" s="52" t="str">
        <f t="shared" si="3"/>
        <v/>
      </c>
      <c r="Y20" s="52" t="str">
        <f t="shared" si="4"/>
        <v/>
      </c>
      <c r="Z20" s="52" t="str">
        <f t="shared" si="5"/>
        <v/>
      </c>
      <c r="AA20" s="15" t="str">
        <f>IF(ISERROR(IF(W20="","",IF(AND(W20&lt;=Cad_Inicial!$D$8,Y20&gt;Cad_Inicial!$D$8),1,0))),"",IF(W20="","",IF(AND(W20&lt;=Cad_Inicial!$D$8,Y20&gt;Cad_Inicial!$D$8),1,0)))</f>
        <v/>
      </c>
      <c r="AB20" s="15" t="str">
        <f>IF(ISERROR(IF(W20="","",IF(AND(W20&lt;=(Cad_Inicial!$D$8-1),Y20&gt;Cad_Inicial!$D$8-1),1,0))),"",IF(W20="","",IF(W20="","",IF(AND(W20&lt;=(Cad_Inicial!$D$8-1),Y20&gt;Cad_Inicial!$D$8-1),1,0))))</f>
        <v/>
      </c>
      <c r="AC20" s="46" t="str">
        <f>IF(ISERROR(IF(I20="Ativo","",VLOOKUP(C20,Lanç!$C$8:$E$208,3,0))),"",IF(I20="Ativo","",VLOOKUP(C20,Lanç!$C$8:$E$208,3,0)))</f>
        <v/>
      </c>
      <c r="AG20" t="str">
        <f>IF(ISERROR(IF(Cad!C26="","",Cad!C26)),"",IF(Cad!C26="","",Cad!C26))</f>
        <v/>
      </c>
    </row>
    <row r="21" spans="3:33" ht="30" customHeight="1" thickTop="1" thickBot="1" x14ac:dyDescent="0.25">
      <c r="C21" s="108"/>
      <c r="D21" s="108"/>
      <c r="E21" s="115"/>
      <c r="F21" s="108"/>
      <c r="G21" s="108"/>
      <c r="H21" s="115"/>
      <c r="I21" s="116" t="s">
        <v>350</v>
      </c>
      <c r="J21" s="116" t="s">
        <v>350</v>
      </c>
      <c r="L21" t="str">
        <f>IF(ISERROR(IF(G21="","",VLOOKUP(C21,Lanç_Promoções!$C$8:$F$2008,4,0))),G21,IF(G21="","",VLOOKUP(C21,Lanç_Promoções!$C$8:$F$2008,4,0)))</f>
        <v/>
      </c>
      <c r="M21" t="str">
        <f>IF(ISERROR(IF(L21="","",VLOOKUP(L21,Cad!$C$8:$D$208,2,0))),"",IF(L21="","",VLOOKUP(L21,Cad!$C$8:$D$208,2,0)))</f>
        <v/>
      </c>
      <c r="N21" s="66" t="str">
        <f t="shared" ca="1" si="6"/>
        <v/>
      </c>
      <c r="O21" s="67" t="str">
        <f t="shared" ca="1" si="7"/>
        <v/>
      </c>
      <c r="P21" s="67" t="str">
        <f>IF(ISERROR(IF(W21="","",IF(AND(W21&lt;=Cad_Inicial!$D$8,Y21&gt;Cad_Inicial!$D$8),1,0))),"",IF(W21="","",IF(AND(W21&lt;=Cad_Inicial!$D$8,Y21&gt;Cad_Inicial!$D$8),1,0)))</f>
        <v/>
      </c>
      <c r="Q21" s="67" t="str">
        <f>IF(ISERROR(IF(W21="","",IF(AND(W21&lt;=(Cad_Inicial!$D$8-1),Y21&gt;Cad_Inicial!$D$8-1),1,0))),"",IF(W21="","",IF(W21="","",IF(AND(W21&lt;=(Cad_Inicial!$D$8-1),Y21&gt;Cad_Inicial!$D$8-1),1,0))))</f>
        <v/>
      </c>
      <c r="R21" s="15" t="str">
        <f t="shared" ca="1" si="8"/>
        <v/>
      </c>
      <c r="S21" s="15" t="str">
        <f t="shared" ca="1" si="1"/>
        <v/>
      </c>
      <c r="T21" s="15" t="str">
        <f t="shared" ca="1" si="9"/>
        <v/>
      </c>
      <c r="U21" s="15" t="str">
        <f>IF(ISERROR(IF(H21="","",IF(YEAR(H21)&lt;=Cad_Inicial!$D$8,"SIM",""))),"",IF(H21="","",IF(YEAR(H21)&lt;=Cad_Inicial!$D$8,"SIM","")))</f>
        <v/>
      </c>
      <c r="V21" s="15" t="str">
        <f ca="1">IF(ISERROR(IF(H21="","",IF(AND(YEAR(H21)=Cad_Inicial!$D$8,I21="Ativo",TODAY()-H21&gt;90),"SIM",IF(AND(YEAR(H21)=Cad_Inicial!$D$8,I21-H21&gt;90),"SIM","")))),"",IF(H21="","",IF(AND(YEAR(H21)=Cad_Inicial!$D$8,I21="Ativo",TODAY()-H21&gt;90),"SIM",IF(AND(YEAR(H21)=Cad_Inicial!$D$8,I21-H21&gt;90),"SIM",""))))</f>
        <v/>
      </c>
      <c r="W21" s="52" t="str">
        <f t="shared" si="2"/>
        <v/>
      </c>
      <c r="X21" s="52" t="str">
        <f t="shared" si="3"/>
        <v/>
      </c>
      <c r="Y21" s="52" t="str">
        <f t="shared" si="4"/>
        <v/>
      </c>
      <c r="Z21" s="52" t="str">
        <f t="shared" si="5"/>
        <v/>
      </c>
      <c r="AA21" s="15" t="str">
        <f>IF(ISERROR(IF(W21="","",IF(AND(W21&lt;=Cad_Inicial!$D$8,Y21&gt;Cad_Inicial!$D$8),1,0))),"",IF(W21="","",IF(AND(W21&lt;=Cad_Inicial!$D$8,Y21&gt;Cad_Inicial!$D$8),1,0)))</f>
        <v/>
      </c>
      <c r="AB21" s="15" t="str">
        <f>IF(ISERROR(IF(W21="","",IF(AND(W21&lt;=(Cad_Inicial!$D$8-1),Y21&gt;Cad_Inicial!$D$8-1),1,0))),"",IF(W21="","",IF(W21="","",IF(AND(W21&lt;=(Cad_Inicial!$D$8-1),Y21&gt;Cad_Inicial!$D$8-1),1,0))))</f>
        <v/>
      </c>
      <c r="AC21" s="46" t="str">
        <f>IF(ISERROR(IF(I21="Ativo","",VLOOKUP(C21,Lanç!$C$8:$E$208,3,0))),"",IF(I21="Ativo","",VLOOKUP(C21,Lanç!$C$8:$E$208,3,0)))</f>
        <v/>
      </c>
      <c r="AG21" t="str">
        <f>IF(ISERROR(IF(Cad!C27="","",Cad!C27)),"",IF(Cad!C27="","",Cad!C27))</f>
        <v/>
      </c>
    </row>
    <row r="22" spans="3:33" ht="30" customHeight="1" thickTop="1" thickBot="1" x14ac:dyDescent="0.25">
      <c r="C22" s="108"/>
      <c r="D22" s="108"/>
      <c r="E22" s="115"/>
      <c r="F22" s="108"/>
      <c r="G22" s="108"/>
      <c r="H22" s="115"/>
      <c r="I22" s="116" t="s">
        <v>350</v>
      </c>
      <c r="J22" s="116" t="s">
        <v>350</v>
      </c>
      <c r="L22" t="str">
        <f>IF(ISERROR(IF(G22="","",VLOOKUP(C22,Lanç_Promoções!$C$8:$F$2008,4,0))),G22,IF(G22="","",VLOOKUP(C22,Lanç_Promoções!$C$8:$F$2008,4,0)))</f>
        <v/>
      </c>
      <c r="M22" t="str">
        <f>IF(ISERROR(IF(L22="","",VLOOKUP(L22,Cad!$C$8:$D$208,2,0))),"",IF(L22="","",VLOOKUP(L22,Cad!$C$8:$D$208,2,0)))</f>
        <v/>
      </c>
      <c r="N22" s="66" t="str">
        <f t="shared" ca="1" si="6"/>
        <v/>
      </c>
      <c r="O22" s="67" t="str">
        <f t="shared" ca="1" si="7"/>
        <v/>
      </c>
      <c r="P22" s="67" t="str">
        <f>IF(ISERROR(IF(W22="","",IF(AND(W22&lt;=Cad_Inicial!$D$8,Y22&gt;Cad_Inicial!$D$8),1,0))),"",IF(W22="","",IF(AND(W22&lt;=Cad_Inicial!$D$8,Y22&gt;Cad_Inicial!$D$8),1,0)))</f>
        <v/>
      </c>
      <c r="Q22" s="67" t="str">
        <f>IF(ISERROR(IF(W22="","",IF(AND(W22&lt;=(Cad_Inicial!$D$8-1),Y22&gt;Cad_Inicial!$D$8-1),1,0))),"",IF(W22="","",IF(W22="","",IF(AND(W22&lt;=(Cad_Inicial!$D$8-1),Y22&gt;Cad_Inicial!$D$8-1),1,0))))</f>
        <v/>
      </c>
      <c r="R22" s="15" t="str">
        <f t="shared" ca="1" si="8"/>
        <v/>
      </c>
      <c r="S22" s="15" t="str">
        <f t="shared" ca="1" si="1"/>
        <v/>
      </c>
      <c r="T22" s="15" t="str">
        <f t="shared" ca="1" si="9"/>
        <v/>
      </c>
      <c r="U22" s="15" t="str">
        <f>IF(ISERROR(IF(H22="","",IF(YEAR(H22)&lt;=Cad_Inicial!$D$8,"SIM",""))),"",IF(H22="","",IF(YEAR(H22)&lt;=Cad_Inicial!$D$8,"SIM","")))</f>
        <v/>
      </c>
      <c r="V22" s="15" t="str">
        <f ca="1">IF(ISERROR(IF(H22="","",IF(AND(YEAR(H22)=Cad_Inicial!$D$8,I22="Ativo",TODAY()-H22&gt;90),"SIM",IF(AND(YEAR(H22)=Cad_Inicial!$D$8,I22-H22&gt;90),"SIM","")))),"",IF(H22="","",IF(AND(YEAR(H22)=Cad_Inicial!$D$8,I22="Ativo",TODAY()-H22&gt;90),"SIM",IF(AND(YEAR(H22)=Cad_Inicial!$D$8,I22-H22&gt;90),"SIM",""))))</f>
        <v/>
      </c>
      <c r="W22" s="52" t="str">
        <f t="shared" si="2"/>
        <v/>
      </c>
      <c r="X22" s="52" t="str">
        <f t="shared" si="3"/>
        <v/>
      </c>
      <c r="Y22" s="52" t="str">
        <f t="shared" si="4"/>
        <v/>
      </c>
      <c r="Z22" s="52" t="str">
        <f t="shared" si="5"/>
        <v/>
      </c>
      <c r="AA22" s="15" t="str">
        <f>IF(ISERROR(IF(W22="","",IF(AND(W22&lt;=Cad_Inicial!$D$8,Y22&gt;Cad_Inicial!$D$8),1,0))),"",IF(W22="","",IF(AND(W22&lt;=Cad_Inicial!$D$8,Y22&gt;Cad_Inicial!$D$8),1,0)))</f>
        <v/>
      </c>
      <c r="AB22" s="15" t="str">
        <f>IF(ISERROR(IF(W22="","",IF(AND(W22&lt;=(Cad_Inicial!$D$8-1),Y22&gt;Cad_Inicial!$D$8-1),1,0))),"",IF(W22="","",IF(W22="","",IF(AND(W22&lt;=(Cad_Inicial!$D$8-1),Y22&gt;Cad_Inicial!$D$8-1),1,0))))</f>
        <v/>
      </c>
      <c r="AC22" s="46" t="str">
        <f>IF(ISERROR(IF(I22="Ativo","",VLOOKUP(C22,Lanç!$C$8:$E$208,3,0))),"",IF(I22="Ativo","",VLOOKUP(C22,Lanç!$C$8:$E$208,3,0)))</f>
        <v/>
      </c>
      <c r="AG22" t="str">
        <f>IF(ISERROR(IF(Cad!C28="","",Cad!C28)),"",IF(Cad!C28="","",Cad!C28))</f>
        <v/>
      </c>
    </row>
    <row r="23" spans="3:33" ht="30" customHeight="1" thickTop="1" thickBot="1" x14ac:dyDescent="0.25">
      <c r="C23" s="108"/>
      <c r="D23" s="108"/>
      <c r="E23" s="115"/>
      <c r="F23" s="108"/>
      <c r="G23" s="108"/>
      <c r="H23" s="115"/>
      <c r="I23" s="116" t="s">
        <v>350</v>
      </c>
      <c r="J23" s="116" t="s">
        <v>350</v>
      </c>
      <c r="L23" t="str">
        <f>IF(ISERROR(IF(G23="","",VLOOKUP(C23,Lanç_Promoções!$C$8:$F$2008,4,0))),G23,IF(G23="","",VLOOKUP(C23,Lanç_Promoções!$C$8:$F$2008,4,0)))</f>
        <v/>
      </c>
      <c r="M23" t="str">
        <f>IF(ISERROR(IF(L23="","",VLOOKUP(L23,Cad!$C$8:$D$208,2,0))),"",IF(L23="","",VLOOKUP(L23,Cad!$C$8:$D$208,2,0)))</f>
        <v/>
      </c>
      <c r="N23" s="66" t="str">
        <f t="shared" ca="1" si="6"/>
        <v/>
      </c>
      <c r="O23" s="67" t="str">
        <f t="shared" ca="1" si="7"/>
        <v/>
      </c>
      <c r="P23" s="67" t="str">
        <f>IF(ISERROR(IF(W23="","",IF(AND(W23&lt;=Cad_Inicial!$D$8,Y23&gt;Cad_Inicial!$D$8),1,0))),"",IF(W23="","",IF(AND(W23&lt;=Cad_Inicial!$D$8,Y23&gt;Cad_Inicial!$D$8),1,0)))</f>
        <v/>
      </c>
      <c r="Q23" s="67" t="str">
        <f>IF(ISERROR(IF(W23="","",IF(AND(W23&lt;=(Cad_Inicial!$D$8-1),Y23&gt;Cad_Inicial!$D$8-1),1,0))),"",IF(W23="","",IF(W23="","",IF(AND(W23&lt;=(Cad_Inicial!$D$8-1),Y23&gt;Cad_Inicial!$D$8-1),1,0))))</f>
        <v/>
      </c>
      <c r="R23" s="15" t="str">
        <f t="shared" ca="1" si="8"/>
        <v/>
      </c>
      <c r="S23" s="15" t="str">
        <f t="shared" ca="1" si="1"/>
        <v/>
      </c>
      <c r="T23" s="15" t="str">
        <f t="shared" ca="1" si="9"/>
        <v/>
      </c>
      <c r="U23" s="15" t="str">
        <f>IF(ISERROR(IF(H23="","",IF(YEAR(H23)&lt;=Cad_Inicial!$D$8,"SIM",""))),"",IF(H23="","",IF(YEAR(H23)&lt;=Cad_Inicial!$D$8,"SIM","")))</f>
        <v/>
      </c>
      <c r="V23" s="15" t="str">
        <f ca="1">IF(ISERROR(IF(H23="","",IF(AND(YEAR(H23)=Cad_Inicial!$D$8,I23="Ativo",TODAY()-H23&gt;90),"SIM",IF(AND(YEAR(H23)=Cad_Inicial!$D$8,I23-H23&gt;90),"SIM","")))),"",IF(H23="","",IF(AND(YEAR(H23)=Cad_Inicial!$D$8,I23="Ativo",TODAY()-H23&gt;90),"SIM",IF(AND(YEAR(H23)=Cad_Inicial!$D$8,I23-H23&gt;90),"SIM",""))))</f>
        <v/>
      </c>
      <c r="W23" s="52" t="str">
        <f t="shared" si="2"/>
        <v/>
      </c>
      <c r="X23" s="52" t="str">
        <f t="shared" si="3"/>
        <v/>
      </c>
      <c r="Y23" s="52" t="str">
        <f t="shared" si="4"/>
        <v/>
      </c>
      <c r="Z23" s="52" t="str">
        <f t="shared" si="5"/>
        <v/>
      </c>
      <c r="AA23" s="15" t="str">
        <f>IF(ISERROR(IF(W23="","",IF(AND(W23&lt;=Cad_Inicial!$D$8,Y23&gt;Cad_Inicial!$D$8),1,0))),"",IF(W23="","",IF(AND(W23&lt;=Cad_Inicial!$D$8,Y23&gt;Cad_Inicial!$D$8),1,0)))</f>
        <v/>
      </c>
      <c r="AB23" s="15" t="str">
        <f>IF(ISERROR(IF(W23="","",IF(AND(W23&lt;=(Cad_Inicial!$D$8-1),Y23&gt;Cad_Inicial!$D$8-1),1,0))),"",IF(W23="","",IF(W23="","",IF(AND(W23&lt;=(Cad_Inicial!$D$8-1),Y23&gt;Cad_Inicial!$D$8-1),1,0))))</f>
        <v/>
      </c>
      <c r="AC23" s="46" t="str">
        <f>IF(ISERROR(IF(I23="Ativo","",VLOOKUP(C23,Lanç!$C$8:$E$208,3,0))),"",IF(I23="Ativo","",VLOOKUP(C23,Lanç!$C$8:$E$208,3,0)))</f>
        <v/>
      </c>
      <c r="AG23" t="str">
        <f>IF(ISERROR(IF(Cad!C29="","",Cad!C29)),"",IF(Cad!C29="","",Cad!C29))</f>
        <v/>
      </c>
    </row>
    <row r="24" spans="3:33" ht="30" customHeight="1" thickTop="1" thickBot="1" x14ac:dyDescent="0.25">
      <c r="C24" s="108"/>
      <c r="D24" s="108"/>
      <c r="E24" s="115"/>
      <c r="F24" s="108"/>
      <c r="G24" s="108"/>
      <c r="H24" s="115"/>
      <c r="I24" s="116" t="s">
        <v>350</v>
      </c>
      <c r="J24" s="116" t="s">
        <v>350</v>
      </c>
      <c r="L24" t="str">
        <f>IF(ISERROR(IF(G24="","",VLOOKUP(C24,Lanç_Promoções!$C$8:$F$2008,4,0))),G24,IF(G24="","",VLOOKUP(C24,Lanç_Promoções!$C$8:$F$2008,4,0)))</f>
        <v/>
      </c>
      <c r="M24" t="str">
        <f>IF(ISERROR(IF(L24="","",VLOOKUP(L24,Cad!$C$8:$D$208,2,0))),"",IF(L24="","",VLOOKUP(L24,Cad!$C$8:$D$208,2,0)))</f>
        <v/>
      </c>
      <c r="N24" s="66" t="str">
        <f t="shared" ca="1" si="6"/>
        <v/>
      </c>
      <c r="O24" s="67" t="str">
        <f t="shared" ca="1" si="7"/>
        <v/>
      </c>
      <c r="P24" s="67" t="str">
        <f>IF(ISERROR(IF(W24="","",IF(AND(W24&lt;=Cad_Inicial!$D$8,Y24&gt;Cad_Inicial!$D$8),1,0))),"",IF(W24="","",IF(AND(W24&lt;=Cad_Inicial!$D$8,Y24&gt;Cad_Inicial!$D$8),1,0)))</f>
        <v/>
      </c>
      <c r="Q24" s="67" t="str">
        <f>IF(ISERROR(IF(W24="","",IF(AND(W24&lt;=(Cad_Inicial!$D$8-1),Y24&gt;Cad_Inicial!$D$8-1),1,0))),"",IF(W24="","",IF(W24="","",IF(AND(W24&lt;=(Cad_Inicial!$D$8-1),Y24&gt;Cad_Inicial!$D$8-1),1,0))))</f>
        <v/>
      </c>
      <c r="R24" s="15" t="str">
        <f t="shared" ca="1" si="8"/>
        <v/>
      </c>
      <c r="S24" s="15" t="str">
        <f t="shared" ca="1" si="1"/>
        <v/>
      </c>
      <c r="T24" s="15" t="str">
        <f t="shared" ca="1" si="9"/>
        <v/>
      </c>
      <c r="U24" s="15" t="str">
        <f>IF(ISERROR(IF(H24="","",IF(YEAR(H24)&lt;=Cad_Inicial!$D$8,"SIM",""))),"",IF(H24="","",IF(YEAR(H24)&lt;=Cad_Inicial!$D$8,"SIM","")))</f>
        <v/>
      </c>
      <c r="V24" s="15" t="str">
        <f ca="1">IF(ISERROR(IF(H24="","",IF(AND(YEAR(H24)=Cad_Inicial!$D$8,I24="Ativo",TODAY()-H24&gt;90),"SIM",IF(AND(YEAR(H24)=Cad_Inicial!$D$8,I24-H24&gt;90),"SIM","")))),"",IF(H24="","",IF(AND(YEAR(H24)=Cad_Inicial!$D$8,I24="Ativo",TODAY()-H24&gt;90),"SIM",IF(AND(YEAR(H24)=Cad_Inicial!$D$8,I24-H24&gt;90),"SIM",""))))</f>
        <v/>
      </c>
      <c r="W24" s="52" t="str">
        <f t="shared" si="2"/>
        <v/>
      </c>
      <c r="X24" s="52" t="str">
        <f t="shared" si="3"/>
        <v/>
      </c>
      <c r="Y24" s="52" t="str">
        <f t="shared" si="4"/>
        <v/>
      </c>
      <c r="Z24" s="52" t="str">
        <f t="shared" si="5"/>
        <v/>
      </c>
      <c r="AA24" s="15" t="str">
        <f>IF(ISERROR(IF(W24="","",IF(AND(W24&lt;=Cad_Inicial!$D$8,Y24&gt;Cad_Inicial!$D$8),1,0))),"",IF(W24="","",IF(AND(W24&lt;=Cad_Inicial!$D$8,Y24&gt;Cad_Inicial!$D$8),1,0)))</f>
        <v/>
      </c>
      <c r="AB24" s="15" t="str">
        <f>IF(ISERROR(IF(W24="","",IF(AND(W24&lt;=(Cad_Inicial!$D$8-1),Y24&gt;Cad_Inicial!$D$8-1),1,0))),"",IF(W24="","",IF(W24="","",IF(AND(W24&lt;=(Cad_Inicial!$D$8-1),Y24&gt;Cad_Inicial!$D$8-1),1,0))))</f>
        <v/>
      </c>
      <c r="AC24" s="46" t="str">
        <f>IF(ISERROR(IF(I24="Ativo","",VLOOKUP(C24,Lanç!$C$8:$E$208,3,0))),"",IF(I24="Ativo","",VLOOKUP(C24,Lanç!$C$8:$E$208,3,0)))</f>
        <v/>
      </c>
      <c r="AG24" t="str">
        <f>IF(ISERROR(IF(Cad!C30="","",Cad!C30)),"",IF(Cad!C30="","",Cad!C30))</f>
        <v/>
      </c>
    </row>
    <row r="25" spans="3:33" ht="30" customHeight="1" thickTop="1" thickBot="1" x14ac:dyDescent="0.25">
      <c r="C25" s="108"/>
      <c r="D25" s="108"/>
      <c r="E25" s="115"/>
      <c r="F25" s="108"/>
      <c r="G25" s="108"/>
      <c r="H25" s="115"/>
      <c r="I25" s="116" t="s">
        <v>350</v>
      </c>
      <c r="J25" s="116" t="s">
        <v>350</v>
      </c>
      <c r="L25" t="str">
        <f>IF(ISERROR(IF(G25="","",VLOOKUP(C25,Lanç_Promoções!$C$8:$F$2008,4,0))),G25,IF(G25="","",VLOOKUP(C25,Lanç_Promoções!$C$8:$F$2008,4,0)))</f>
        <v/>
      </c>
      <c r="M25" t="str">
        <f>IF(ISERROR(IF(L25="","",VLOOKUP(L25,Cad!$C$8:$D$208,2,0))),"",IF(L25="","",VLOOKUP(L25,Cad!$C$8:$D$208,2,0)))</f>
        <v/>
      </c>
      <c r="N25" s="66" t="str">
        <f t="shared" ca="1" si="6"/>
        <v/>
      </c>
      <c r="O25" s="67" t="str">
        <f t="shared" ca="1" si="7"/>
        <v/>
      </c>
      <c r="P25" s="67" t="str">
        <f>IF(ISERROR(IF(W25="","",IF(AND(W25&lt;=Cad_Inicial!$D$8,Y25&gt;Cad_Inicial!$D$8),1,0))),"",IF(W25="","",IF(AND(W25&lt;=Cad_Inicial!$D$8,Y25&gt;Cad_Inicial!$D$8),1,0)))</f>
        <v/>
      </c>
      <c r="Q25" s="67" t="str">
        <f>IF(ISERROR(IF(W25="","",IF(AND(W25&lt;=(Cad_Inicial!$D$8-1),Y25&gt;Cad_Inicial!$D$8-1),1,0))),"",IF(W25="","",IF(W25="","",IF(AND(W25&lt;=(Cad_Inicial!$D$8-1),Y25&gt;Cad_Inicial!$D$8-1),1,0))))</f>
        <v/>
      </c>
      <c r="R25" s="15" t="str">
        <f t="shared" ca="1" si="8"/>
        <v/>
      </c>
      <c r="S25" s="15" t="str">
        <f t="shared" ca="1" si="1"/>
        <v/>
      </c>
      <c r="T25" s="15" t="str">
        <f t="shared" ca="1" si="9"/>
        <v/>
      </c>
      <c r="U25" s="15" t="str">
        <f>IF(ISERROR(IF(H25="","",IF(YEAR(H25)&lt;=Cad_Inicial!$D$8,"SIM",""))),"",IF(H25="","",IF(YEAR(H25)&lt;=Cad_Inicial!$D$8,"SIM","")))</f>
        <v/>
      </c>
      <c r="V25" s="15" t="str">
        <f ca="1">IF(ISERROR(IF(H25="","",IF(AND(YEAR(H25)=Cad_Inicial!$D$8,I25="Ativo",TODAY()-H25&gt;90),"SIM",IF(AND(YEAR(H25)=Cad_Inicial!$D$8,I25-H25&gt;90),"SIM","")))),"",IF(H25="","",IF(AND(YEAR(H25)=Cad_Inicial!$D$8,I25="Ativo",TODAY()-H25&gt;90),"SIM",IF(AND(YEAR(H25)=Cad_Inicial!$D$8,I25-H25&gt;90),"SIM",""))))</f>
        <v/>
      </c>
      <c r="W25" s="52" t="str">
        <f t="shared" si="2"/>
        <v/>
      </c>
      <c r="X25" s="52" t="str">
        <f t="shared" si="3"/>
        <v/>
      </c>
      <c r="Y25" s="52" t="str">
        <f t="shared" si="4"/>
        <v/>
      </c>
      <c r="Z25" s="52" t="str">
        <f t="shared" si="5"/>
        <v/>
      </c>
      <c r="AA25" s="15" t="str">
        <f>IF(ISERROR(IF(W25="","",IF(AND(W25&lt;=Cad_Inicial!$D$8,Y25&gt;Cad_Inicial!$D$8),1,0))),"",IF(W25="","",IF(AND(W25&lt;=Cad_Inicial!$D$8,Y25&gt;Cad_Inicial!$D$8),1,0)))</f>
        <v/>
      </c>
      <c r="AB25" s="15" t="str">
        <f>IF(ISERROR(IF(W25="","",IF(AND(W25&lt;=(Cad_Inicial!$D$8-1),Y25&gt;Cad_Inicial!$D$8-1),1,0))),"",IF(W25="","",IF(W25="","",IF(AND(W25&lt;=(Cad_Inicial!$D$8-1),Y25&gt;Cad_Inicial!$D$8-1),1,0))))</f>
        <v/>
      </c>
      <c r="AC25" s="46" t="str">
        <f>IF(ISERROR(IF(I25="Ativo","",VLOOKUP(C25,Lanç!$C$8:$E$208,3,0))),"",IF(I25="Ativo","",VLOOKUP(C25,Lanç!$C$8:$E$208,3,0)))</f>
        <v/>
      </c>
      <c r="AG25" t="str">
        <f>IF(ISERROR(IF(Cad!C31="","",Cad!C31)),"",IF(Cad!C31="","",Cad!C31))</f>
        <v/>
      </c>
    </row>
    <row r="26" spans="3:33" ht="30" customHeight="1" thickTop="1" thickBot="1" x14ac:dyDescent="0.25">
      <c r="C26" s="108"/>
      <c r="D26" s="108"/>
      <c r="E26" s="115"/>
      <c r="F26" s="108"/>
      <c r="G26" s="108"/>
      <c r="H26" s="115"/>
      <c r="I26" s="116" t="s">
        <v>350</v>
      </c>
      <c r="J26" s="116" t="s">
        <v>350</v>
      </c>
      <c r="L26" t="str">
        <f>IF(ISERROR(IF(G26="","",VLOOKUP(C26,Lanç_Promoções!$C$8:$F$2008,4,0))),G26,IF(G26="","",VLOOKUP(C26,Lanç_Promoções!$C$8:$F$2008,4,0)))</f>
        <v/>
      </c>
      <c r="M26" t="str">
        <f>IF(ISERROR(IF(L26="","",VLOOKUP(L26,Cad!$C$8:$D$208,2,0))),"",IF(L26="","",VLOOKUP(L26,Cad!$C$8:$D$208,2,0)))</f>
        <v/>
      </c>
      <c r="N26" s="66" t="str">
        <f t="shared" ca="1" si="6"/>
        <v/>
      </c>
      <c r="O26" s="67" t="str">
        <f t="shared" ca="1" si="7"/>
        <v/>
      </c>
      <c r="P26" s="67" t="str">
        <f>IF(ISERROR(IF(W26="","",IF(AND(W26&lt;=Cad_Inicial!$D$8,Y26&gt;Cad_Inicial!$D$8),1,0))),"",IF(W26="","",IF(AND(W26&lt;=Cad_Inicial!$D$8,Y26&gt;Cad_Inicial!$D$8),1,0)))</f>
        <v/>
      </c>
      <c r="Q26" s="67" t="str">
        <f>IF(ISERROR(IF(W26="","",IF(AND(W26&lt;=(Cad_Inicial!$D$8-1),Y26&gt;Cad_Inicial!$D$8-1),1,0))),"",IF(W26="","",IF(W26="","",IF(AND(W26&lt;=(Cad_Inicial!$D$8-1),Y26&gt;Cad_Inicial!$D$8-1),1,0))))</f>
        <v/>
      </c>
      <c r="R26" s="15" t="str">
        <f t="shared" ca="1" si="8"/>
        <v/>
      </c>
      <c r="S26" s="15" t="str">
        <f t="shared" ca="1" si="1"/>
        <v/>
      </c>
      <c r="T26" s="15" t="str">
        <f t="shared" ca="1" si="9"/>
        <v/>
      </c>
      <c r="U26" s="15" t="str">
        <f>IF(ISERROR(IF(H26="","",IF(YEAR(H26)&lt;=Cad_Inicial!$D$8,"SIM",""))),"",IF(H26="","",IF(YEAR(H26)&lt;=Cad_Inicial!$D$8,"SIM","")))</f>
        <v/>
      </c>
      <c r="V26" s="15" t="str">
        <f ca="1">IF(ISERROR(IF(H26="","",IF(AND(YEAR(H26)=Cad_Inicial!$D$8,I26="Ativo",TODAY()-H26&gt;90),"SIM",IF(AND(YEAR(H26)=Cad_Inicial!$D$8,I26-H26&gt;90),"SIM","")))),"",IF(H26="","",IF(AND(YEAR(H26)=Cad_Inicial!$D$8,I26="Ativo",TODAY()-H26&gt;90),"SIM",IF(AND(YEAR(H26)=Cad_Inicial!$D$8,I26-H26&gt;90),"SIM",""))))</f>
        <v/>
      </c>
      <c r="W26" s="52" t="str">
        <f t="shared" si="2"/>
        <v/>
      </c>
      <c r="X26" s="52" t="str">
        <f t="shared" si="3"/>
        <v/>
      </c>
      <c r="Y26" s="52" t="str">
        <f t="shared" si="4"/>
        <v/>
      </c>
      <c r="Z26" s="52" t="str">
        <f t="shared" si="5"/>
        <v/>
      </c>
      <c r="AA26" s="15" t="str">
        <f>IF(ISERROR(IF(W26="","",IF(AND(W26&lt;=Cad_Inicial!$D$8,Y26&gt;Cad_Inicial!$D$8),1,0))),"",IF(W26="","",IF(AND(W26&lt;=Cad_Inicial!$D$8,Y26&gt;Cad_Inicial!$D$8),1,0)))</f>
        <v/>
      </c>
      <c r="AB26" s="15" t="str">
        <f>IF(ISERROR(IF(W26="","",IF(AND(W26&lt;=(Cad_Inicial!$D$8-1),Y26&gt;Cad_Inicial!$D$8-1),1,0))),"",IF(W26="","",IF(W26="","",IF(AND(W26&lt;=(Cad_Inicial!$D$8-1),Y26&gt;Cad_Inicial!$D$8-1),1,0))))</f>
        <v/>
      </c>
      <c r="AC26" s="46" t="str">
        <f>IF(ISERROR(IF(I26="Ativo","",VLOOKUP(C26,Lanç!$C$8:$E$208,3,0))),"",IF(I26="Ativo","",VLOOKUP(C26,Lanç!$C$8:$E$208,3,0)))</f>
        <v/>
      </c>
      <c r="AG26" t="str">
        <f>IF(ISERROR(IF(Cad!C32="","",Cad!C32)),"",IF(Cad!C32="","",Cad!C32))</f>
        <v/>
      </c>
    </row>
    <row r="27" spans="3:33" ht="30" customHeight="1" thickTop="1" thickBot="1" x14ac:dyDescent="0.25">
      <c r="C27" s="108"/>
      <c r="D27" s="108"/>
      <c r="E27" s="115"/>
      <c r="F27" s="108"/>
      <c r="G27" s="108"/>
      <c r="H27" s="115"/>
      <c r="I27" s="116" t="s">
        <v>350</v>
      </c>
      <c r="J27" s="116" t="s">
        <v>350</v>
      </c>
      <c r="L27" t="str">
        <f>IF(ISERROR(IF(G27="","",VLOOKUP(C27,Lanç_Promoções!$C$8:$F$2008,4,0))),G27,IF(G27="","",VLOOKUP(C27,Lanç_Promoções!$C$8:$F$2008,4,0)))</f>
        <v/>
      </c>
      <c r="M27" t="str">
        <f>IF(ISERROR(IF(L27="","",VLOOKUP(L27,Cad!$C$8:$D$208,2,0))),"",IF(L27="","",VLOOKUP(L27,Cad!$C$8:$D$208,2,0)))</f>
        <v/>
      </c>
      <c r="N27" s="66" t="str">
        <f t="shared" ca="1" si="6"/>
        <v/>
      </c>
      <c r="O27" s="67" t="str">
        <f t="shared" ca="1" si="7"/>
        <v/>
      </c>
      <c r="P27" s="67" t="str">
        <f>IF(ISERROR(IF(W27="","",IF(AND(W27&lt;=Cad_Inicial!$D$8,Y27&gt;Cad_Inicial!$D$8),1,0))),"",IF(W27="","",IF(AND(W27&lt;=Cad_Inicial!$D$8,Y27&gt;Cad_Inicial!$D$8),1,0)))</f>
        <v/>
      </c>
      <c r="Q27" s="67" t="str">
        <f>IF(ISERROR(IF(W27="","",IF(AND(W27&lt;=(Cad_Inicial!$D$8-1),Y27&gt;Cad_Inicial!$D$8-1),1,0))),"",IF(W27="","",IF(W27="","",IF(AND(W27&lt;=(Cad_Inicial!$D$8-1),Y27&gt;Cad_Inicial!$D$8-1),1,0))))</f>
        <v/>
      </c>
      <c r="R27" s="15" t="str">
        <f t="shared" ca="1" si="8"/>
        <v/>
      </c>
      <c r="S27" s="15" t="str">
        <f t="shared" ca="1" si="1"/>
        <v/>
      </c>
      <c r="T27" s="15" t="str">
        <f t="shared" ca="1" si="9"/>
        <v/>
      </c>
      <c r="U27" s="15" t="str">
        <f>IF(ISERROR(IF(H27="","",IF(YEAR(H27)&lt;=Cad_Inicial!$D$8,"SIM",""))),"",IF(H27="","",IF(YEAR(H27)&lt;=Cad_Inicial!$D$8,"SIM","")))</f>
        <v/>
      </c>
      <c r="V27" s="15" t="str">
        <f ca="1">IF(ISERROR(IF(H27="","",IF(AND(YEAR(H27)=Cad_Inicial!$D$8,I27="Ativo",TODAY()-H27&gt;90),"SIM",IF(AND(YEAR(H27)=Cad_Inicial!$D$8,I27-H27&gt;90),"SIM","")))),"",IF(H27="","",IF(AND(YEAR(H27)=Cad_Inicial!$D$8,I27="Ativo",TODAY()-H27&gt;90),"SIM",IF(AND(YEAR(H27)=Cad_Inicial!$D$8,I27-H27&gt;90),"SIM",""))))</f>
        <v/>
      </c>
      <c r="W27" s="52" t="str">
        <f t="shared" si="2"/>
        <v/>
      </c>
      <c r="X27" s="52" t="str">
        <f t="shared" si="3"/>
        <v/>
      </c>
      <c r="Y27" s="52" t="str">
        <f t="shared" si="4"/>
        <v/>
      </c>
      <c r="Z27" s="52" t="str">
        <f t="shared" si="5"/>
        <v/>
      </c>
      <c r="AA27" s="15" t="str">
        <f>IF(ISERROR(IF(W27="","",IF(AND(W27&lt;=Cad_Inicial!$D$8,Y27&gt;Cad_Inicial!$D$8),1,0))),"",IF(W27="","",IF(AND(W27&lt;=Cad_Inicial!$D$8,Y27&gt;Cad_Inicial!$D$8),1,0)))</f>
        <v/>
      </c>
      <c r="AB27" s="15" t="str">
        <f>IF(ISERROR(IF(W27="","",IF(AND(W27&lt;=(Cad_Inicial!$D$8-1),Y27&gt;Cad_Inicial!$D$8-1),1,0))),"",IF(W27="","",IF(W27="","",IF(AND(W27&lt;=(Cad_Inicial!$D$8-1),Y27&gt;Cad_Inicial!$D$8-1),1,0))))</f>
        <v/>
      </c>
      <c r="AC27" s="46" t="str">
        <f>IF(ISERROR(IF(I27="Ativo","",VLOOKUP(C27,Lanç!$C$8:$E$208,3,0))),"",IF(I27="Ativo","",VLOOKUP(C27,Lanç!$C$8:$E$208,3,0)))</f>
        <v/>
      </c>
      <c r="AG27" t="str">
        <f>IF(ISERROR(IF(Cad!C33="","",Cad!C33)),"",IF(Cad!C33="","",Cad!C33))</f>
        <v/>
      </c>
    </row>
    <row r="28" spans="3:33" ht="30" customHeight="1" thickTop="1" thickBot="1" x14ac:dyDescent="0.25">
      <c r="C28" s="108"/>
      <c r="D28" s="108"/>
      <c r="E28" s="115"/>
      <c r="F28" s="108"/>
      <c r="G28" s="108"/>
      <c r="H28" s="115"/>
      <c r="I28" s="116" t="s">
        <v>350</v>
      </c>
      <c r="J28" s="116" t="s">
        <v>350</v>
      </c>
      <c r="L28" t="str">
        <f>IF(ISERROR(IF(G28="","",VLOOKUP(C28,Lanç_Promoções!$C$8:$F$2008,4,0))),G28,IF(G28="","",VLOOKUP(C28,Lanç_Promoções!$C$8:$F$2008,4,0)))</f>
        <v/>
      </c>
      <c r="M28" t="str">
        <f>IF(ISERROR(IF(L28="","",VLOOKUP(L28,Cad!$C$8:$D$208,2,0))),"",IF(L28="","",VLOOKUP(L28,Cad!$C$8:$D$208,2,0)))</f>
        <v/>
      </c>
      <c r="N28" s="66" t="str">
        <f t="shared" ca="1" si="6"/>
        <v/>
      </c>
      <c r="O28" s="67" t="str">
        <f t="shared" ca="1" si="7"/>
        <v/>
      </c>
      <c r="P28" s="67" t="str">
        <f>IF(ISERROR(IF(W28="","",IF(AND(W28&lt;=Cad_Inicial!$D$8,Y28&gt;Cad_Inicial!$D$8),1,0))),"",IF(W28="","",IF(AND(W28&lt;=Cad_Inicial!$D$8,Y28&gt;Cad_Inicial!$D$8),1,0)))</f>
        <v/>
      </c>
      <c r="Q28" s="67" t="str">
        <f>IF(ISERROR(IF(W28="","",IF(AND(W28&lt;=(Cad_Inicial!$D$8-1),Y28&gt;Cad_Inicial!$D$8-1),1,0))),"",IF(W28="","",IF(W28="","",IF(AND(W28&lt;=(Cad_Inicial!$D$8-1),Y28&gt;Cad_Inicial!$D$8-1),1,0))))</f>
        <v/>
      </c>
      <c r="R28" s="15" t="str">
        <f t="shared" ca="1" si="8"/>
        <v/>
      </c>
      <c r="S28" s="15" t="str">
        <f t="shared" ca="1" si="1"/>
        <v/>
      </c>
      <c r="T28" s="15" t="str">
        <f t="shared" ca="1" si="9"/>
        <v/>
      </c>
      <c r="U28" s="15" t="str">
        <f>IF(ISERROR(IF(H28="","",IF(YEAR(H28)&lt;=Cad_Inicial!$D$8,"SIM",""))),"",IF(H28="","",IF(YEAR(H28)&lt;=Cad_Inicial!$D$8,"SIM","")))</f>
        <v/>
      </c>
      <c r="V28" s="15" t="str">
        <f ca="1">IF(ISERROR(IF(H28="","",IF(AND(YEAR(H28)=Cad_Inicial!$D$8,I28="Ativo",TODAY()-H28&gt;90),"SIM",IF(AND(YEAR(H28)=Cad_Inicial!$D$8,I28-H28&gt;90),"SIM","")))),"",IF(H28="","",IF(AND(YEAR(H28)=Cad_Inicial!$D$8,I28="Ativo",TODAY()-H28&gt;90),"SIM",IF(AND(YEAR(H28)=Cad_Inicial!$D$8,I28-H28&gt;90),"SIM",""))))</f>
        <v/>
      </c>
      <c r="W28" s="52" t="str">
        <f t="shared" si="2"/>
        <v/>
      </c>
      <c r="X28" s="52" t="str">
        <f t="shared" si="3"/>
        <v/>
      </c>
      <c r="Y28" s="52" t="str">
        <f t="shared" si="4"/>
        <v/>
      </c>
      <c r="Z28" s="52" t="str">
        <f t="shared" si="5"/>
        <v/>
      </c>
      <c r="AA28" s="15" t="str">
        <f>IF(ISERROR(IF(W28="","",IF(AND(W28&lt;=Cad_Inicial!$D$8,Y28&gt;Cad_Inicial!$D$8),1,0))),"",IF(W28="","",IF(AND(W28&lt;=Cad_Inicial!$D$8,Y28&gt;Cad_Inicial!$D$8),1,0)))</f>
        <v/>
      </c>
      <c r="AB28" s="15" t="str">
        <f>IF(ISERROR(IF(W28="","",IF(AND(W28&lt;=(Cad_Inicial!$D$8-1),Y28&gt;Cad_Inicial!$D$8-1),1,0))),"",IF(W28="","",IF(W28="","",IF(AND(W28&lt;=(Cad_Inicial!$D$8-1),Y28&gt;Cad_Inicial!$D$8-1),1,0))))</f>
        <v/>
      </c>
      <c r="AC28" s="46" t="str">
        <f>IF(ISERROR(IF(I28="Ativo","",VLOOKUP(C28,Lanç!$C$8:$E$208,3,0))),"",IF(I28="Ativo","",VLOOKUP(C28,Lanç!$C$8:$E$208,3,0)))</f>
        <v/>
      </c>
      <c r="AG28" t="str">
        <f>IF(ISERROR(IF(Cad!C34="","",Cad!C34)),"",IF(Cad!C34="","",Cad!C34))</f>
        <v/>
      </c>
    </row>
    <row r="29" spans="3:33" ht="30" customHeight="1" thickTop="1" thickBot="1" x14ac:dyDescent="0.25">
      <c r="C29" s="108"/>
      <c r="D29" s="108"/>
      <c r="E29" s="115"/>
      <c r="F29" s="108"/>
      <c r="G29" s="108"/>
      <c r="H29" s="115"/>
      <c r="I29" s="116" t="s">
        <v>350</v>
      </c>
      <c r="J29" s="116" t="s">
        <v>350</v>
      </c>
      <c r="L29" t="str">
        <f>IF(ISERROR(IF(G29="","",VLOOKUP(C29,Lanç_Promoções!$C$8:$F$2008,4,0))),G29,IF(G29="","",VLOOKUP(C29,Lanç_Promoções!$C$8:$F$2008,4,0)))</f>
        <v/>
      </c>
      <c r="M29" t="str">
        <f>IF(ISERROR(IF(L29="","",VLOOKUP(L29,Cad!$C$8:$D$208,2,0))),"",IF(L29="","",VLOOKUP(L29,Cad!$C$8:$D$208,2,0)))</f>
        <v/>
      </c>
      <c r="N29" s="66" t="str">
        <f t="shared" ca="1" si="6"/>
        <v/>
      </c>
      <c r="O29" s="67" t="str">
        <f t="shared" ca="1" si="7"/>
        <v/>
      </c>
      <c r="P29" s="67" t="str">
        <f>IF(ISERROR(IF(W29="","",IF(AND(W29&lt;=Cad_Inicial!$D$8,Y29&gt;Cad_Inicial!$D$8),1,0))),"",IF(W29="","",IF(AND(W29&lt;=Cad_Inicial!$D$8,Y29&gt;Cad_Inicial!$D$8),1,0)))</f>
        <v/>
      </c>
      <c r="Q29" s="67" t="str">
        <f>IF(ISERROR(IF(W29="","",IF(AND(W29&lt;=(Cad_Inicial!$D$8-1),Y29&gt;Cad_Inicial!$D$8-1),1,0))),"",IF(W29="","",IF(W29="","",IF(AND(W29&lt;=(Cad_Inicial!$D$8-1),Y29&gt;Cad_Inicial!$D$8-1),1,0))))</f>
        <v/>
      </c>
      <c r="R29" s="15" t="str">
        <f t="shared" ca="1" si="8"/>
        <v/>
      </c>
      <c r="S29" s="15" t="str">
        <f t="shared" ca="1" si="1"/>
        <v/>
      </c>
      <c r="T29" s="15" t="str">
        <f t="shared" ca="1" si="9"/>
        <v/>
      </c>
      <c r="U29" s="15" t="str">
        <f>IF(ISERROR(IF(H29="","",IF(YEAR(H29)&lt;=Cad_Inicial!$D$8,"SIM",""))),"",IF(H29="","",IF(YEAR(H29)&lt;=Cad_Inicial!$D$8,"SIM","")))</f>
        <v/>
      </c>
      <c r="V29" s="15" t="str">
        <f ca="1">IF(ISERROR(IF(H29="","",IF(AND(YEAR(H29)=Cad_Inicial!$D$8,I29="Ativo",TODAY()-H29&gt;90),"SIM",IF(AND(YEAR(H29)=Cad_Inicial!$D$8,I29-H29&gt;90),"SIM","")))),"",IF(H29="","",IF(AND(YEAR(H29)=Cad_Inicial!$D$8,I29="Ativo",TODAY()-H29&gt;90),"SIM",IF(AND(YEAR(H29)=Cad_Inicial!$D$8,I29-H29&gt;90),"SIM",""))))</f>
        <v/>
      </c>
      <c r="W29" s="52" t="str">
        <f t="shared" si="2"/>
        <v/>
      </c>
      <c r="X29" s="52" t="str">
        <f t="shared" si="3"/>
        <v/>
      </c>
      <c r="Y29" s="52" t="str">
        <f t="shared" si="4"/>
        <v/>
      </c>
      <c r="Z29" s="52" t="str">
        <f t="shared" si="5"/>
        <v/>
      </c>
      <c r="AA29" s="15" t="str">
        <f>IF(ISERROR(IF(W29="","",IF(AND(W29&lt;=Cad_Inicial!$D$8,Y29&gt;Cad_Inicial!$D$8),1,0))),"",IF(W29="","",IF(AND(W29&lt;=Cad_Inicial!$D$8,Y29&gt;Cad_Inicial!$D$8),1,0)))</f>
        <v/>
      </c>
      <c r="AB29" s="15" t="str">
        <f>IF(ISERROR(IF(W29="","",IF(AND(W29&lt;=(Cad_Inicial!$D$8-1),Y29&gt;Cad_Inicial!$D$8-1),1,0))),"",IF(W29="","",IF(W29="","",IF(AND(W29&lt;=(Cad_Inicial!$D$8-1),Y29&gt;Cad_Inicial!$D$8-1),1,0))))</f>
        <v/>
      </c>
      <c r="AC29" s="46" t="str">
        <f>IF(ISERROR(IF(I29="Ativo","",VLOOKUP(C29,Lanç!$C$8:$E$208,3,0))),"",IF(I29="Ativo","",VLOOKUP(C29,Lanç!$C$8:$E$208,3,0)))</f>
        <v/>
      </c>
      <c r="AG29" t="str">
        <f>IF(ISERROR(IF(Cad!C35="","",Cad!C35)),"",IF(Cad!C35="","",Cad!C35))</f>
        <v/>
      </c>
    </row>
    <row r="30" spans="3:33" ht="30" customHeight="1" thickTop="1" thickBot="1" x14ac:dyDescent="0.25">
      <c r="C30" s="108"/>
      <c r="D30" s="108"/>
      <c r="E30" s="115"/>
      <c r="F30" s="108"/>
      <c r="G30" s="108"/>
      <c r="H30" s="115"/>
      <c r="I30" s="116" t="s">
        <v>350</v>
      </c>
      <c r="J30" s="116" t="s">
        <v>350</v>
      </c>
      <c r="L30" t="str">
        <f>IF(ISERROR(IF(G30="","",VLOOKUP(C30,Lanç_Promoções!$C$8:$F$2008,4,0))),G30,IF(G30="","",VLOOKUP(C30,Lanç_Promoções!$C$8:$F$2008,4,0)))</f>
        <v/>
      </c>
      <c r="M30" t="str">
        <f>IF(ISERROR(IF(L30="","",VLOOKUP(L30,Cad!$C$8:$D$208,2,0))),"",IF(L30="","",VLOOKUP(L30,Cad!$C$8:$D$208,2,0)))</f>
        <v/>
      </c>
      <c r="N30" s="66" t="str">
        <f t="shared" ca="1" si="6"/>
        <v/>
      </c>
      <c r="O30" s="67" t="str">
        <f t="shared" ca="1" si="7"/>
        <v/>
      </c>
      <c r="P30" s="67" t="str">
        <f>IF(ISERROR(IF(W30="","",IF(AND(W30&lt;=Cad_Inicial!$D$8,Y30&gt;Cad_Inicial!$D$8),1,0))),"",IF(W30="","",IF(AND(W30&lt;=Cad_Inicial!$D$8,Y30&gt;Cad_Inicial!$D$8),1,0)))</f>
        <v/>
      </c>
      <c r="Q30" s="67" t="str">
        <f>IF(ISERROR(IF(W30="","",IF(AND(W30&lt;=(Cad_Inicial!$D$8-1),Y30&gt;Cad_Inicial!$D$8-1),1,0))),"",IF(W30="","",IF(W30="","",IF(AND(W30&lt;=(Cad_Inicial!$D$8-1),Y30&gt;Cad_Inicial!$D$8-1),1,0))))</f>
        <v/>
      </c>
      <c r="R30" s="15" t="str">
        <f t="shared" ca="1" si="8"/>
        <v/>
      </c>
      <c r="S30" s="15" t="str">
        <f t="shared" ca="1" si="1"/>
        <v/>
      </c>
      <c r="T30" s="15" t="str">
        <f t="shared" ca="1" si="9"/>
        <v/>
      </c>
      <c r="U30" s="15" t="str">
        <f>IF(ISERROR(IF(H30="","",IF(YEAR(H30)&lt;=Cad_Inicial!$D$8,"SIM",""))),"",IF(H30="","",IF(YEAR(H30)&lt;=Cad_Inicial!$D$8,"SIM","")))</f>
        <v/>
      </c>
      <c r="V30" s="15" t="str">
        <f ca="1">IF(ISERROR(IF(H30="","",IF(AND(YEAR(H30)=Cad_Inicial!$D$8,I30="Ativo",TODAY()-H30&gt;90),"SIM",IF(AND(YEAR(H30)=Cad_Inicial!$D$8,I30-H30&gt;90),"SIM","")))),"",IF(H30="","",IF(AND(YEAR(H30)=Cad_Inicial!$D$8,I30="Ativo",TODAY()-H30&gt;90),"SIM",IF(AND(YEAR(H30)=Cad_Inicial!$D$8,I30-H30&gt;90),"SIM",""))))</f>
        <v/>
      </c>
      <c r="W30" s="52" t="str">
        <f t="shared" si="2"/>
        <v/>
      </c>
      <c r="X30" s="52" t="str">
        <f t="shared" si="3"/>
        <v/>
      </c>
      <c r="Y30" s="52" t="str">
        <f t="shared" si="4"/>
        <v/>
      </c>
      <c r="Z30" s="52" t="str">
        <f t="shared" si="5"/>
        <v/>
      </c>
      <c r="AA30" s="15" t="str">
        <f>IF(ISERROR(IF(W30="","",IF(AND(W30&lt;=Cad_Inicial!$D$8,Y30&gt;Cad_Inicial!$D$8),1,0))),"",IF(W30="","",IF(AND(W30&lt;=Cad_Inicial!$D$8,Y30&gt;Cad_Inicial!$D$8),1,0)))</f>
        <v/>
      </c>
      <c r="AB30" s="15" t="str">
        <f>IF(ISERROR(IF(W30="","",IF(AND(W30&lt;=(Cad_Inicial!$D$8-1),Y30&gt;Cad_Inicial!$D$8-1),1,0))),"",IF(W30="","",IF(W30="","",IF(AND(W30&lt;=(Cad_Inicial!$D$8-1),Y30&gt;Cad_Inicial!$D$8-1),1,0))))</f>
        <v/>
      </c>
      <c r="AC30" s="46" t="str">
        <f>IF(ISERROR(IF(I30="Ativo","",VLOOKUP(C30,Lanç!$C$8:$E$208,3,0))),"",IF(I30="Ativo","",VLOOKUP(C30,Lanç!$C$8:$E$208,3,0)))</f>
        <v/>
      </c>
      <c r="AG30" t="str">
        <f>IF(ISERROR(IF(Cad!C36="","",Cad!C36)),"",IF(Cad!C36="","",Cad!C36))</f>
        <v/>
      </c>
    </row>
    <row r="31" spans="3:33" ht="30" customHeight="1" thickTop="1" thickBot="1" x14ac:dyDescent="0.25">
      <c r="C31" s="108"/>
      <c r="D31" s="108"/>
      <c r="E31" s="115"/>
      <c r="F31" s="108"/>
      <c r="G31" s="108"/>
      <c r="H31" s="115"/>
      <c r="I31" s="116" t="s">
        <v>350</v>
      </c>
      <c r="J31" s="116" t="s">
        <v>350</v>
      </c>
      <c r="L31" t="str">
        <f>IF(ISERROR(IF(G31="","",VLOOKUP(C31,Lanç_Promoções!$C$8:$F$2008,4,0))),G31,IF(G31="","",VLOOKUP(C31,Lanç_Promoções!$C$8:$F$2008,4,0)))</f>
        <v/>
      </c>
      <c r="M31" t="str">
        <f>IF(ISERROR(IF(L31="","",VLOOKUP(L31,Cad!$C$8:$D$208,2,0))),"",IF(L31="","",VLOOKUP(L31,Cad!$C$8:$D$208,2,0)))</f>
        <v/>
      </c>
      <c r="N31" s="66" t="str">
        <f t="shared" ca="1" si="6"/>
        <v/>
      </c>
      <c r="O31" s="67" t="str">
        <f t="shared" ca="1" si="7"/>
        <v/>
      </c>
      <c r="P31" s="67" t="str">
        <f>IF(ISERROR(IF(W31="","",IF(AND(W31&lt;=Cad_Inicial!$D$8,Y31&gt;Cad_Inicial!$D$8),1,0))),"",IF(W31="","",IF(AND(W31&lt;=Cad_Inicial!$D$8,Y31&gt;Cad_Inicial!$D$8),1,0)))</f>
        <v/>
      </c>
      <c r="Q31" s="67" t="str">
        <f>IF(ISERROR(IF(W31="","",IF(AND(W31&lt;=(Cad_Inicial!$D$8-1),Y31&gt;Cad_Inicial!$D$8-1),1,0))),"",IF(W31="","",IF(W31="","",IF(AND(W31&lt;=(Cad_Inicial!$D$8-1),Y31&gt;Cad_Inicial!$D$8-1),1,0))))</f>
        <v/>
      </c>
      <c r="R31" s="15" t="str">
        <f t="shared" ca="1" si="8"/>
        <v/>
      </c>
      <c r="S31" s="15" t="str">
        <f t="shared" ca="1" si="1"/>
        <v/>
      </c>
      <c r="T31" s="15" t="str">
        <f t="shared" ca="1" si="9"/>
        <v/>
      </c>
      <c r="U31" s="15" t="str">
        <f>IF(ISERROR(IF(H31="","",IF(YEAR(H31)&lt;=Cad_Inicial!$D$8,"SIM",""))),"",IF(H31="","",IF(YEAR(H31)&lt;=Cad_Inicial!$D$8,"SIM","")))</f>
        <v/>
      </c>
      <c r="V31" s="15" t="str">
        <f ca="1">IF(ISERROR(IF(H31="","",IF(AND(YEAR(H31)=Cad_Inicial!$D$8,I31="Ativo",TODAY()-H31&gt;90),"SIM",IF(AND(YEAR(H31)=Cad_Inicial!$D$8,I31-H31&gt;90),"SIM","")))),"",IF(H31="","",IF(AND(YEAR(H31)=Cad_Inicial!$D$8,I31="Ativo",TODAY()-H31&gt;90),"SIM",IF(AND(YEAR(H31)=Cad_Inicial!$D$8,I31-H31&gt;90),"SIM",""))))</f>
        <v/>
      </c>
      <c r="W31" s="52" t="str">
        <f t="shared" si="2"/>
        <v/>
      </c>
      <c r="X31" s="52" t="str">
        <f t="shared" si="3"/>
        <v/>
      </c>
      <c r="Y31" s="52" t="str">
        <f t="shared" si="4"/>
        <v/>
      </c>
      <c r="Z31" s="52" t="str">
        <f t="shared" si="5"/>
        <v/>
      </c>
      <c r="AA31" s="15" t="str">
        <f>IF(ISERROR(IF(W31="","",IF(AND(W31&lt;=Cad_Inicial!$D$8,Y31&gt;Cad_Inicial!$D$8),1,0))),"",IF(W31="","",IF(AND(W31&lt;=Cad_Inicial!$D$8,Y31&gt;Cad_Inicial!$D$8),1,0)))</f>
        <v/>
      </c>
      <c r="AB31" s="15" t="str">
        <f>IF(ISERROR(IF(W31="","",IF(AND(W31&lt;=(Cad_Inicial!$D$8-1),Y31&gt;Cad_Inicial!$D$8-1),1,0))),"",IF(W31="","",IF(W31="","",IF(AND(W31&lt;=(Cad_Inicial!$D$8-1),Y31&gt;Cad_Inicial!$D$8-1),1,0))))</f>
        <v/>
      </c>
      <c r="AC31" s="46" t="str">
        <f>IF(ISERROR(IF(I31="Ativo","",VLOOKUP(C31,Lanç!$C$8:$E$208,3,0))),"",IF(I31="Ativo","",VLOOKUP(C31,Lanç!$C$8:$E$208,3,0)))</f>
        <v/>
      </c>
      <c r="AG31" t="str">
        <f>IF(ISERROR(IF(Cad!C37="","",Cad!C37)),"",IF(Cad!C37="","",Cad!C37))</f>
        <v/>
      </c>
    </row>
    <row r="32" spans="3:33" ht="30" customHeight="1" thickTop="1" thickBot="1" x14ac:dyDescent="0.25">
      <c r="C32" s="108"/>
      <c r="D32" s="108"/>
      <c r="E32" s="115"/>
      <c r="F32" s="108"/>
      <c r="G32" s="108"/>
      <c r="H32" s="115"/>
      <c r="I32" s="116" t="s">
        <v>350</v>
      </c>
      <c r="J32" s="116" t="s">
        <v>350</v>
      </c>
      <c r="L32" t="str">
        <f>IF(ISERROR(IF(G32="","",VLOOKUP(C32,Lanç_Promoções!$C$8:$F$2008,4,0))),G32,IF(G32="","",VLOOKUP(C32,Lanç_Promoções!$C$8:$F$2008,4,0)))</f>
        <v/>
      </c>
      <c r="M32" t="str">
        <f>IF(ISERROR(IF(L32="","",VLOOKUP(L32,Cad!$C$8:$D$208,2,0))),"",IF(L32="","",VLOOKUP(L32,Cad!$C$8:$D$208,2,0)))</f>
        <v/>
      </c>
      <c r="N32" s="66" t="str">
        <f t="shared" ca="1" si="6"/>
        <v/>
      </c>
      <c r="O32" s="67" t="str">
        <f t="shared" ca="1" si="7"/>
        <v/>
      </c>
      <c r="P32" s="67" t="str">
        <f>IF(ISERROR(IF(W32="","",IF(AND(W32&lt;=Cad_Inicial!$D$8,Y32&gt;Cad_Inicial!$D$8),1,0))),"",IF(W32="","",IF(AND(W32&lt;=Cad_Inicial!$D$8,Y32&gt;Cad_Inicial!$D$8),1,0)))</f>
        <v/>
      </c>
      <c r="Q32" s="67" t="str">
        <f>IF(ISERROR(IF(W32="","",IF(AND(W32&lt;=(Cad_Inicial!$D$8-1),Y32&gt;Cad_Inicial!$D$8-1),1,0))),"",IF(W32="","",IF(W32="","",IF(AND(W32&lt;=(Cad_Inicial!$D$8-1),Y32&gt;Cad_Inicial!$D$8-1),1,0))))</f>
        <v/>
      </c>
      <c r="R32" s="15" t="str">
        <f t="shared" ca="1" si="8"/>
        <v/>
      </c>
      <c r="S32" s="15" t="str">
        <f t="shared" ca="1" si="1"/>
        <v/>
      </c>
      <c r="T32" s="15" t="str">
        <f t="shared" ca="1" si="9"/>
        <v/>
      </c>
      <c r="U32" s="15" t="str">
        <f>IF(ISERROR(IF(H32="","",IF(YEAR(H32)&lt;=Cad_Inicial!$D$8,"SIM",""))),"",IF(H32="","",IF(YEAR(H32)&lt;=Cad_Inicial!$D$8,"SIM","")))</f>
        <v/>
      </c>
      <c r="V32" s="15" t="str">
        <f ca="1">IF(ISERROR(IF(H32="","",IF(AND(YEAR(H32)=Cad_Inicial!$D$8,I32="Ativo",TODAY()-H32&gt;90),"SIM",IF(AND(YEAR(H32)=Cad_Inicial!$D$8,I32-H32&gt;90),"SIM","")))),"",IF(H32="","",IF(AND(YEAR(H32)=Cad_Inicial!$D$8,I32="Ativo",TODAY()-H32&gt;90),"SIM",IF(AND(YEAR(H32)=Cad_Inicial!$D$8,I32-H32&gt;90),"SIM",""))))</f>
        <v/>
      </c>
      <c r="W32" s="52" t="str">
        <f t="shared" si="2"/>
        <v/>
      </c>
      <c r="X32" s="52" t="str">
        <f t="shared" si="3"/>
        <v/>
      </c>
      <c r="Y32" s="52" t="str">
        <f t="shared" si="4"/>
        <v/>
      </c>
      <c r="Z32" s="52" t="str">
        <f t="shared" si="5"/>
        <v/>
      </c>
      <c r="AA32" s="15" t="str">
        <f>IF(ISERROR(IF(W32="","",IF(AND(W32&lt;=Cad_Inicial!$D$8,Y32&gt;Cad_Inicial!$D$8),1,0))),"",IF(W32="","",IF(AND(W32&lt;=Cad_Inicial!$D$8,Y32&gt;Cad_Inicial!$D$8),1,0)))</f>
        <v/>
      </c>
      <c r="AB32" s="15" t="str">
        <f>IF(ISERROR(IF(W32="","",IF(AND(W32&lt;=(Cad_Inicial!$D$8-1),Y32&gt;Cad_Inicial!$D$8-1),1,0))),"",IF(W32="","",IF(W32="","",IF(AND(W32&lt;=(Cad_Inicial!$D$8-1),Y32&gt;Cad_Inicial!$D$8-1),1,0))))</f>
        <v/>
      </c>
      <c r="AC32" s="46" t="str">
        <f>IF(ISERROR(IF(I32="Ativo","",VLOOKUP(C32,Lanç!$C$8:$E$208,3,0))),"",IF(I32="Ativo","",VLOOKUP(C32,Lanç!$C$8:$E$208,3,0)))</f>
        <v/>
      </c>
      <c r="AG32" t="str">
        <f>IF(ISERROR(IF(Cad!C38="","",Cad!C38)),"",IF(Cad!C38="","",Cad!C38))</f>
        <v/>
      </c>
    </row>
    <row r="33" spans="3:33" ht="30" customHeight="1" thickTop="1" thickBot="1" x14ac:dyDescent="0.25">
      <c r="C33" s="108"/>
      <c r="D33" s="108"/>
      <c r="E33" s="115"/>
      <c r="F33" s="108"/>
      <c r="G33" s="108"/>
      <c r="H33" s="115"/>
      <c r="I33" s="116" t="s">
        <v>350</v>
      </c>
      <c r="J33" s="116" t="s">
        <v>350</v>
      </c>
      <c r="L33" t="str">
        <f>IF(ISERROR(IF(G33="","",VLOOKUP(C33,Lanç_Promoções!$C$8:$F$2008,4,0))),G33,IF(G33="","",VLOOKUP(C33,Lanç_Promoções!$C$8:$F$2008,4,0)))</f>
        <v/>
      </c>
      <c r="M33" t="str">
        <f>IF(ISERROR(IF(L33="","",VLOOKUP(L33,Cad!$C$8:$D$208,2,0))),"",IF(L33="","",VLOOKUP(L33,Cad!$C$8:$D$208,2,0)))</f>
        <v/>
      </c>
      <c r="N33" s="66" t="str">
        <f t="shared" ca="1" si="6"/>
        <v/>
      </c>
      <c r="O33" s="67" t="str">
        <f t="shared" ca="1" si="7"/>
        <v/>
      </c>
      <c r="P33" s="67" t="str">
        <f>IF(ISERROR(IF(W33="","",IF(AND(W33&lt;=Cad_Inicial!$D$8,Y33&gt;Cad_Inicial!$D$8),1,0))),"",IF(W33="","",IF(AND(W33&lt;=Cad_Inicial!$D$8,Y33&gt;Cad_Inicial!$D$8),1,0)))</f>
        <v/>
      </c>
      <c r="Q33" s="67" t="str">
        <f>IF(ISERROR(IF(W33="","",IF(AND(W33&lt;=(Cad_Inicial!$D$8-1),Y33&gt;Cad_Inicial!$D$8-1),1,0))),"",IF(W33="","",IF(W33="","",IF(AND(W33&lt;=(Cad_Inicial!$D$8-1),Y33&gt;Cad_Inicial!$D$8-1),1,0))))</f>
        <v/>
      </c>
      <c r="R33" s="15" t="str">
        <f t="shared" ca="1" si="8"/>
        <v/>
      </c>
      <c r="S33" s="15" t="str">
        <f t="shared" ca="1" si="1"/>
        <v/>
      </c>
      <c r="T33" s="15" t="str">
        <f t="shared" ca="1" si="9"/>
        <v/>
      </c>
      <c r="U33" s="15" t="str">
        <f>IF(ISERROR(IF(H33="","",IF(YEAR(H33)&lt;=Cad_Inicial!$D$8,"SIM",""))),"",IF(H33="","",IF(YEAR(H33)&lt;=Cad_Inicial!$D$8,"SIM","")))</f>
        <v/>
      </c>
      <c r="V33" s="15" t="str">
        <f ca="1">IF(ISERROR(IF(H33="","",IF(AND(YEAR(H33)=Cad_Inicial!$D$8,I33="Ativo",TODAY()-H33&gt;90),"SIM",IF(AND(YEAR(H33)=Cad_Inicial!$D$8,I33-H33&gt;90),"SIM","")))),"",IF(H33="","",IF(AND(YEAR(H33)=Cad_Inicial!$D$8,I33="Ativo",TODAY()-H33&gt;90),"SIM",IF(AND(YEAR(H33)=Cad_Inicial!$D$8,I33-H33&gt;90),"SIM",""))))</f>
        <v/>
      </c>
      <c r="W33" s="52" t="str">
        <f t="shared" si="2"/>
        <v/>
      </c>
      <c r="X33" s="52" t="str">
        <f t="shared" si="3"/>
        <v/>
      </c>
      <c r="Y33" s="52" t="str">
        <f t="shared" si="4"/>
        <v/>
      </c>
      <c r="Z33" s="52" t="str">
        <f t="shared" si="5"/>
        <v/>
      </c>
      <c r="AA33" s="15" t="str">
        <f>IF(ISERROR(IF(W33="","",IF(AND(W33&lt;=Cad_Inicial!$D$8,Y33&gt;Cad_Inicial!$D$8),1,0))),"",IF(W33="","",IF(AND(W33&lt;=Cad_Inicial!$D$8,Y33&gt;Cad_Inicial!$D$8),1,0)))</f>
        <v/>
      </c>
      <c r="AB33" s="15" t="str">
        <f>IF(ISERROR(IF(W33="","",IF(AND(W33&lt;=(Cad_Inicial!$D$8-1),Y33&gt;Cad_Inicial!$D$8-1),1,0))),"",IF(W33="","",IF(W33="","",IF(AND(W33&lt;=(Cad_Inicial!$D$8-1),Y33&gt;Cad_Inicial!$D$8-1),1,0))))</f>
        <v/>
      </c>
      <c r="AC33" s="46" t="str">
        <f>IF(ISERROR(IF(I33="Ativo","",VLOOKUP(C33,Lanç!$C$8:$E$208,3,0))),"",IF(I33="Ativo","",VLOOKUP(C33,Lanç!$C$8:$E$208,3,0)))</f>
        <v/>
      </c>
      <c r="AG33" t="str">
        <f>IF(ISERROR(IF(Cad!C39="","",Cad!C39)),"",IF(Cad!C39="","",Cad!C39))</f>
        <v/>
      </c>
    </row>
    <row r="34" spans="3:33" ht="30" customHeight="1" thickTop="1" thickBot="1" x14ac:dyDescent="0.25">
      <c r="C34" s="108"/>
      <c r="D34" s="108"/>
      <c r="E34" s="115"/>
      <c r="F34" s="108"/>
      <c r="G34" s="108"/>
      <c r="H34" s="115"/>
      <c r="I34" s="116" t="s">
        <v>350</v>
      </c>
      <c r="J34" s="116" t="s">
        <v>350</v>
      </c>
      <c r="L34" t="str">
        <f>IF(ISERROR(IF(G34="","",VLOOKUP(C34,Lanç_Promoções!$C$8:$F$2008,4,0))),G34,IF(G34="","",VLOOKUP(C34,Lanç_Promoções!$C$8:$F$2008,4,0)))</f>
        <v/>
      </c>
      <c r="M34" t="str">
        <f>IF(ISERROR(IF(L34="","",VLOOKUP(L34,Cad!$C$8:$D$208,2,0))),"",IF(L34="","",VLOOKUP(L34,Cad!$C$8:$D$208,2,0)))</f>
        <v/>
      </c>
      <c r="N34" s="66" t="str">
        <f t="shared" ca="1" si="6"/>
        <v/>
      </c>
      <c r="O34" s="67" t="str">
        <f t="shared" ca="1" si="7"/>
        <v/>
      </c>
      <c r="P34" s="67" t="str">
        <f>IF(ISERROR(IF(W34="","",IF(AND(W34&lt;=Cad_Inicial!$D$8,Y34&gt;Cad_Inicial!$D$8),1,0))),"",IF(W34="","",IF(AND(W34&lt;=Cad_Inicial!$D$8,Y34&gt;Cad_Inicial!$D$8),1,0)))</f>
        <v/>
      </c>
      <c r="Q34" s="67" t="str">
        <f>IF(ISERROR(IF(W34="","",IF(AND(W34&lt;=(Cad_Inicial!$D$8-1),Y34&gt;Cad_Inicial!$D$8-1),1,0))),"",IF(W34="","",IF(W34="","",IF(AND(W34&lt;=(Cad_Inicial!$D$8-1),Y34&gt;Cad_Inicial!$D$8-1),1,0))))</f>
        <v/>
      </c>
      <c r="R34" s="15" t="str">
        <f t="shared" ca="1" si="8"/>
        <v/>
      </c>
      <c r="S34" s="15" t="str">
        <f t="shared" ca="1" si="1"/>
        <v/>
      </c>
      <c r="T34" s="15" t="str">
        <f t="shared" ca="1" si="9"/>
        <v/>
      </c>
      <c r="U34" s="15" t="str">
        <f>IF(ISERROR(IF(H34="","",IF(YEAR(H34)&lt;=Cad_Inicial!$D$8,"SIM",""))),"",IF(H34="","",IF(YEAR(H34)&lt;=Cad_Inicial!$D$8,"SIM","")))</f>
        <v/>
      </c>
      <c r="V34" s="15" t="str">
        <f ca="1">IF(ISERROR(IF(H34="","",IF(AND(YEAR(H34)=Cad_Inicial!$D$8,I34="Ativo",TODAY()-H34&gt;90),"SIM",IF(AND(YEAR(H34)=Cad_Inicial!$D$8,I34-H34&gt;90),"SIM","")))),"",IF(H34="","",IF(AND(YEAR(H34)=Cad_Inicial!$D$8,I34="Ativo",TODAY()-H34&gt;90),"SIM",IF(AND(YEAR(H34)=Cad_Inicial!$D$8,I34-H34&gt;90),"SIM",""))))</f>
        <v/>
      </c>
      <c r="W34" s="52" t="str">
        <f t="shared" si="2"/>
        <v/>
      </c>
      <c r="X34" s="52" t="str">
        <f t="shared" si="3"/>
        <v/>
      </c>
      <c r="Y34" s="52" t="str">
        <f t="shared" si="4"/>
        <v/>
      </c>
      <c r="Z34" s="52" t="str">
        <f t="shared" si="5"/>
        <v/>
      </c>
      <c r="AA34" s="15" t="str">
        <f>IF(ISERROR(IF(W34="","",IF(AND(W34&lt;=Cad_Inicial!$D$8,Y34&gt;Cad_Inicial!$D$8),1,0))),"",IF(W34="","",IF(AND(W34&lt;=Cad_Inicial!$D$8,Y34&gt;Cad_Inicial!$D$8),1,0)))</f>
        <v/>
      </c>
      <c r="AB34" s="15" t="str">
        <f>IF(ISERROR(IF(W34="","",IF(AND(W34&lt;=(Cad_Inicial!$D$8-1),Y34&gt;Cad_Inicial!$D$8-1),1,0))),"",IF(W34="","",IF(W34="","",IF(AND(W34&lt;=(Cad_Inicial!$D$8-1),Y34&gt;Cad_Inicial!$D$8-1),1,0))))</f>
        <v/>
      </c>
      <c r="AC34" s="46" t="str">
        <f>IF(ISERROR(IF(I34="Ativo","",VLOOKUP(C34,Lanç!$C$8:$E$208,3,0))),"",IF(I34="Ativo","",VLOOKUP(C34,Lanç!$C$8:$E$208,3,0)))</f>
        <v/>
      </c>
      <c r="AG34" t="str">
        <f>IF(ISERROR(IF(Cad!C40="","",Cad!C40)),"",IF(Cad!C40="","",Cad!C40))</f>
        <v/>
      </c>
    </row>
    <row r="35" spans="3:33" ht="30" customHeight="1" thickTop="1" thickBot="1" x14ac:dyDescent="0.25">
      <c r="C35" s="108"/>
      <c r="D35" s="108"/>
      <c r="E35" s="115"/>
      <c r="F35" s="108"/>
      <c r="G35" s="108"/>
      <c r="H35" s="115"/>
      <c r="I35" s="116" t="s">
        <v>350</v>
      </c>
      <c r="J35" s="116" t="s">
        <v>350</v>
      </c>
      <c r="L35" t="str">
        <f>IF(ISERROR(IF(G35="","",VLOOKUP(C35,Lanç_Promoções!$C$8:$F$2008,4,0))),G35,IF(G35="","",VLOOKUP(C35,Lanç_Promoções!$C$8:$F$2008,4,0)))</f>
        <v/>
      </c>
      <c r="M35" t="str">
        <f>IF(ISERROR(IF(L35="","",VLOOKUP(L35,Cad!$C$8:$D$208,2,0))),"",IF(L35="","",VLOOKUP(L35,Cad!$C$8:$D$208,2,0)))</f>
        <v/>
      </c>
      <c r="N35" s="66" t="str">
        <f t="shared" ca="1" si="6"/>
        <v/>
      </c>
      <c r="O35" s="67" t="str">
        <f t="shared" ca="1" si="7"/>
        <v/>
      </c>
      <c r="P35" s="67" t="str">
        <f>IF(ISERROR(IF(W35="","",IF(AND(W35&lt;=Cad_Inicial!$D$8,Y35&gt;Cad_Inicial!$D$8),1,0))),"",IF(W35="","",IF(AND(W35&lt;=Cad_Inicial!$D$8,Y35&gt;Cad_Inicial!$D$8),1,0)))</f>
        <v/>
      </c>
      <c r="Q35" s="67" t="str">
        <f>IF(ISERROR(IF(W35="","",IF(AND(W35&lt;=(Cad_Inicial!$D$8-1),Y35&gt;Cad_Inicial!$D$8-1),1,0))),"",IF(W35="","",IF(W35="","",IF(AND(W35&lt;=(Cad_Inicial!$D$8-1),Y35&gt;Cad_Inicial!$D$8-1),1,0))))</f>
        <v/>
      </c>
      <c r="R35" s="15" t="str">
        <f t="shared" ca="1" si="8"/>
        <v/>
      </c>
      <c r="S35" s="15" t="str">
        <f t="shared" ca="1" si="1"/>
        <v/>
      </c>
      <c r="T35" s="15" t="str">
        <f t="shared" ca="1" si="9"/>
        <v/>
      </c>
      <c r="U35" s="15" t="str">
        <f>IF(ISERROR(IF(H35="","",IF(YEAR(H35)&lt;=Cad_Inicial!$D$8,"SIM",""))),"",IF(H35="","",IF(YEAR(H35)&lt;=Cad_Inicial!$D$8,"SIM","")))</f>
        <v/>
      </c>
      <c r="V35" s="15" t="str">
        <f ca="1">IF(ISERROR(IF(H35="","",IF(AND(YEAR(H35)=Cad_Inicial!$D$8,I35="Ativo",TODAY()-H35&gt;90),"SIM",IF(AND(YEAR(H35)=Cad_Inicial!$D$8,I35-H35&gt;90),"SIM","")))),"",IF(H35="","",IF(AND(YEAR(H35)=Cad_Inicial!$D$8,I35="Ativo",TODAY()-H35&gt;90),"SIM",IF(AND(YEAR(H35)=Cad_Inicial!$D$8,I35-H35&gt;90),"SIM",""))))</f>
        <v/>
      </c>
      <c r="W35" s="52" t="str">
        <f t="shared" si="2"/>
        <v/>
      </c>
      <c r="X35" s="52" t="str">
        <f t="shared" si="3"/>
        <v/>
      </c>
      <c r="Y35" s="52" t="str">
        <f t="shared" si="4"/>
        <v/>
      </c>
      <c r="Z35" s="52" t="str">
        <f t="shared" si="5"/>
        <v/>
      </c>
      <c r="AA35" s="15" t="str">
        <f>IF(ISERROR(IF(W35="","",IF(AND(W35&lt;=Cad_Inicial!$D$8,Y35&gt;Cad_Inicial!$D$8),1,0))),"",IF(W35="","",IF(AND(W35&lt;=Cad_Inicial!$D$8,Y35&gt;Cad_Inicial!$D$8),1,0)))</f>
        <v/>
      </c>
      <c r="AB35" s="15" t="str">
        <f>IF(ISERROR(IF(W35="","",IF(AND(W35&lt;=(Cad_Inicial!$D$8-1),Y35&gt;Cad_Inicial!$D$8-1),1,0))),"",IF(W35="","",IF(W35="","",IF(AND(W35&lt;=(Cad_Inicial!$D$8-1),Y35&gt;Cad_Inicial!$D$8-1),1,0))))</f>
        <v/>
      </c>
      <c r="AC35" s="46" t="str">
        <f>IF(ISERROR(IF(I35="Ativo","",VLOOKUP(C35,Lanç!$C$8:$E$208,3,0))),"",IF(I35="Ativo","",VLOOKUP(C35,Lanç!$C$8:$E$208,3,0)))</f>
        <v/>
      </c>
      <c r="AG35" t="str">
        <f>IF(ISERROR(IF(Cad!C41="","",Cad!C41)),"",IF(Cad!C41="","",Cad!C41))</f>
        <v/>
      </c>
    </row>
    <row r="36" spans="3:33" ht="30" customHeight="1" thickTop="1" thickBot="1" x14ac:dyDescent="0.25">
      <c r="C36" s="108"/>
      <c r="D36" s="108"/>
      <c r="E36" s="115"/>
      <c r="F36" s="108"/>
      <c r="G36" s="108"/>
      <c r="H36" s="115"/>
      <c r="I36" s="116" t="s">
        <v>350</v>
      </c>
      <c r="J36" s="116" t="s">
        <v>350</v>
      </c>
      <c r="L36" t="str">
        <f>IF(ISERROR(IF(G36="","",VLOOKUP(C36,Lanç_Promoções!$C$8:$F$2008,4,0))),G36,IF(G36="","",VLOOKUP(C36,Lanç_Promoções!$C$8:$F$2008,4,0)))</f>
        <v/>
      </c>
      <c r="M36" t="str">
        <f>IF(ISERROR(IF(L36="","",VLOOKUP(L36,Cad!$C$8:$D$208,2,0))),"",IF(L36="","",VLOOKUP(L36,Cad!$C$8:$D$208,2,0)))</f>
        <v/>
      </c>
      <c r="N36" s="66" t="str">
        <f t="shared" ca="1" si="6"/>
        <v/>
      </c>
      <c r="O36" s="67" t="str">
        <f t="shared" ca="1" si="7"/>
        <v/>
      </c>
      <c r="P36" s="67" t="str">
        <f>IF(ISERROR(IF(W36="","",IF(AND(W36&lt;=Cad_Inicial!$D$8,Y36&gt;Cad_Inicial!$D$8),1,0))),"",IF(W36="","",IF(AND(W36&lt;=Cad_Inicial!$D$8,Y36&gt;Cad_Inicial!$D$8),1,0)))</f>
        <v/>
      </c>
      <c r="Q36" s="67" t="str">
        <f>IF(ISERROR(IF(W36="","",IF(AND(W36&lt;=(Cad_Inicial!$D$8-1),Y36&gt;Cad_Inicial!$D$8-1),1,0))),"",IF(W36="","",IF(W36="","",IF(AND(W36&lt;=(Cad_Inicial!$D$8-1),Y36&gt;Cad_Inicial!$D$8-1),1,0))))</f>
        <v/>
      </c>
      <c r="R36" s="15" t="str">
        <f t="shared" ca="1" si="8"/>
        <v/>
      </c>
      <c r="S36" s="15" t="str">
        <f t="shared" ca="1" si="1"/>
        <v/>
      </c>
      <c r="T36" s="15" t="str">
        <f t="shared" ca="1" si="9"/>
        <v/>
      </c>
      <c r="U36" s="15" t="str">
        <f>IF(ISERROR(IF(H36="","",IF(YEAR(H36)&lt;=Cad_Inicial!$D$8,"SIM",""))),"",IF(H36="","",IF(YEAR(H36)&lt;=Cad_Inicial!$D$8,"SIM","")))</f>
        <v/>
      </c>
      <c r="V36" s="15" t="str">
        <f ca="1">IF(ISERROR(IF(H36="","",IF(AND(YEAR(H36)=Cad_Inicial!$D$8,I36="Ativo",TODAY()-H36&gt;90),"SIM",IF(AND(YEAR(H36)=Cad_Inicial!$D$8,I36-H36&gt;90),"SIM","")))),"",IF(H36="","",IF(AND(YEAR(H36)=Cad_Inicial!$D$8,I36="Ativo",TODAY()-H36&gt;90),"SIM",IF(AND(YEAR(H36)=Cad_Inicial!$D$8,I36-H36&gt;90),"SIM",""))))</f>
        <v/>
      </c>
      <c r="W36" s="52" t="str">
        <f t="shared" si="2"/>
        <v/>
      </c>
      <c r="X36" s="52" t="str">
        <f t="shared" si="3"/>
        <v/>
      </c>
      <c r="Y36" s="52" t="str">
        <f t="shared" si="4"/>
        <v/>
      </c>
      <c r="Z36" s="52" t="str">
        <f t="shared" si="5"/>
        <v/>
      </c>
      <c r="AA36" s="15" t="str">
        <f>IF(ISERROR(IF(W36="","",IF(AND(W36&lt;=Cad_Inicial!$D$8,Y36&gt;Cad_Inicial!$D$8),1,0))),"",IF(W36="","",IF(AND(W36&lt;=Cad_Inicial!$D$8,Y36&gt;Cad_Inicial!$D$8),1,0)))</f>
        <v/>
      </c>
      <c r="AB36" s="15" t="str">
        <f>IF(ISERROR(IF(W36="","",IF(AND(W36&lt;=(Cad_Inicial!$D$8-1),Y36&gt;Cad_Inicial!$D$8-1),1,0))),"",IF(W36="","",IF(W36="","",IF(AND(W36&lt;=(Cad_Inicial!$D$8-1),Y36&gt;Cad_Inicial!$D$8-1),1,0))))</f>
        <v/>
      </c>
      <c r="AC36" s="46" t="str">
        <f>IF(ISERROR(IF(I36="Ativo","",VLOOKUP(C36,Lanç!$C$8:$E$208,3,0))),"",IF(I36="Ativo","",VLOOKUP(C36,Lanç!$C$8:$E$208,3,0)))</f>
        <v/>
      </c>
      <c r="AG36" t="str">
        <f>IF(ISERROR(IF(Cad!C42="","",Cad!C42)),"",IF(Cad!C42="","",Cad!C42))</f>
        <v/>
      </c>
    </row>
    <row r="37" spans="3:33" ht="30" customHeight="1" thickTop="1" thickBot="1" x14ac:dyDescent="0.25">
      <c r="C37" s="108"/>
      <c r="D37" s="108"/>
      <c r="E37" s="115"/>
      <c r="F37" s="108"/>
      <c r="G37" s="108"/>
      <c r="H37" s="115"/>
      <c r="I37" s="116" t="s">
        <v>350</v>
      </c>
      <c r="J37" s="116" t="s">
        <v>350</v>
      </c>
      <c r="L37" t="str">
        <f>IF(ISERROR(IF(G37="","",VLOOKUP(C37,Lanç_Promoções!$C$8:$F$2008,4,0))),G37,IF(G37="","",VLOOKUP(C37,Lanç_Promoções!$C$8:$F$2008,4,0)))</f>
        <v/>
      </c>
      <c r="M37" t="str">
        <f>IF(ISERROR(IF(L37="","",VLOOKUP(L37,Cad!$C$8:$D$208,2,0))),"",IF(L37="","",VLOOKUP(L37,Cad!$C$8:$D$208,2,0)))</f>
        <v/>
      </c>
      <c r="N37" s="66" t="str">
        <f t="shared" ca="1" si="6"/>
        <v/>
      </c>
      <c r="O37" s="67" t="str">
        <f t="shared" ca="1" si="7"/>
        <v/>
      </c>
      <c r="P37" s="67" t="str">
        <f>IF(ISERROR(IF(W37="","",IF(AND(W37&lt;=Cad_Inicial!$D$8,Y37&gt;Cad_Inicial!$D$8),1,0))),"",IF(W37="","",IF(AND(W37&lt;=Cad_Inicial!$D$8,Y37&gt;Cad_Inicial!$D$8),1,0)))</f>
        <v/>
      </c>
      <c r="Q37" s="67" t="str">
        <f>IF(ISERROR(IF(W37="","",IF(AND(W37&lt;=(Cad_Inicial!$D$8-1),Y37&gt;Cad_Inicial!$D$8-1),1,0))),"",IF(W37="","",IF(W37="","",IF(AND(W37&lt;=(Cad_Inicial!$D$8-1),Y37&gt;Cad_Inicial!$D$8-1),1,0))))</f>
        <v/>
      </c>
      <c r="R37" s="15" t="str">
        <f t="shared" ca="1" si="8"/>
        <v/>
      </c>
      <c r="S37" s="15" t="str">
        <f t="shared" ca="1" si="1"/>
        <v/>
      </c>
      <c r="T37" s="15" t="str">
        <f t="shared" ca="1" si="9"/>
        <v/>
      </c>
      <c r="U37" s="15" t="str">
        <f>IF(ISERROR(IF(H37="","",IF(YEAR(H37)&lt;=Cad_Inicial!$D$8,"SIM",""))),"",IF(H37="","",IF(YEAR(H37)&lt;=Cad_Inicial!$D$8,"SIM","")))</f>
        <v/>
      </c>
      <c r="V37" s="15" t="str">
        <f ca="1">IF(ISERROR(IF(H37="","",IF(AND(YEAR(H37)=Cad_Inicial!$D$8,I37="Ativo",TODAY()-H37&gt;90),"SIM",IF(AND(YEAR(H37)=Cad_Inicial!$D$8,I37-H37&gt;90),"SIM","")))),"",IF(H37="","",IF(AND(YEAR(H37)=Cad_Inicial!$D$8,I37="Ativo",TODAY()-H37&gt;90),"SIM",IF(AND(YEAR(H37)=Cad_Inicial!$D$8,I37-H37&gt;90),"SIM",""))))</f>
        <v/>
      </c>
      <c r="W37" s="52" t="str">
        <f t="shared" si="2"/>
        <v/>
      </c>
      <c r="X37" s="52" t="str">
        <f t="shared" si="3"/>
        <v/>
      </c>
      <c r="Y37" s="52" t="str">
        <f t="shared" si="4"/>
        <v/>
      </c>
      <c r="Z37" s="52" t="str">
        <f t="shared" si="5"/>
        <v/>
      </c>
      <c r="AA37" s="15" t="str">
        <f>IF(ISERROR(IF(W37="","",IF(AND(W37&lt;=Cad_Inicial!$D$8,Y37&gt;Cad_Inicial!$D$8),1,0))),"",IF(W37="","",IF(AND(W37&lt;=Cad_Inicial!$D$8,Y37&gt;Cad_Inicial!$D$8),1,0)))</f>
        <v/>
      </c>
      <c r="AB37" s="15" t="str">
        <f>IF(ISERROR(IF(W37="","",IF(AND(W37&lt;=(Cad_Inicial!$D$8-1),Y37&gt;Cad_Inicial!$D$8-1),1,0))),"",IF(W37="","",IF(W37="","",IF(AND(W37&lt;=(Cad_Inicial!$D$8-1),Y37&gt;Cad_Inicial!$D$8-1),1,0))))</f>
        <v/>
      </c>
      <c r="AC37" s="46" t="str">
        <f>IF(ISERROR(IF(I37="Ativo","",VLOOKUP(C37,Lanç!$C$8:$E$208,3,0))),"",IF(I37="Ativo","",VLOOKUP(C37,Lanç!$C$8:$E$208,3,0)))</f>
        <v/>
      </c>
      <c r="AG37" t="str">
        <f>IF(ISERROR(IF(Cad!C43="","",Cad!C43)),"",IF(Cad!C43="","",Cad!C43))</f>
        <v/>
      </c>
    </row>
    <row r="38" spans="3:33" ht="30" customHeight="1" thickTop="1" thickBot="1" x14ac:dyDescent="0.25">
      <c r="C38" s="108"/>
      <c r="D38" s="108"/>
      <c r="E38" s="108"/>
      <c r="F38" s="108"/>
      <c r="G38" s="108"/>
      <c r="H38" s="115"/>
      <c r="I38" s="116" t="s">
        <v>350</v>
      </c>
      <c r="J38" s="116" t="s">
        <v>350</v>
      </c>
      <c r="L38" t="str">
        <f>IF(ISERROR(IF(G38="","",VLOOKUP(C38,Lanç_Promoções!$C$8:$F$2008,4,0))),G38,IF(G38="","",VLOOKUP(C38,Lanç_Promoções!$C$8:$F$2008,4,0)))</f>
        <v/>
      </c>
      <c r="M38" t="str">
        <f>IF(ISERROR(IF(L38="","",VLOOKUP(L38,Cad!$C$8:$D$208,2,0))),"",IF(L38="","",VLOOKUP(L38,Cad!$C$8:$D$208,2,0)))</f>
        <v/>
      </c>
      <c r="N38" s="66" t="str">
        <f t="shared" ca="1" si="6"/>
        <v/>
      </c>
      <c r="O38" s="67" t="str">
        <f t="shared" ca="1" si="7"/>
        <v/>
      </c>
      <c r="P38" s="67" t="str">
        <f>IF(ISERROR(IF(W38="","",IF(AND(W38&lt;=Cad_Inicial!$D$8,Y38&gt;Cad_Inicial!$D$8),1,0))),"",IF(W38="","",IF(AND(W38&lt;=Cad_Inicial!$D$8,Y38&gt;Cad_Inicial!$D$8),1,0)))</f>
        <v/>
      </c>
      <c r="Q38" s="67" t="str">
        <f>IF(ISERROR(IF(W38="","",IF(AND(W38&lt;=(Cad_Inicial!$D$8-1),Y38&gt;Cad_Inicial!$D$8-1),1,0))),"",IF(W38="","",IF(W38="","",IF(AND(W38&lt;=(Cad_Inicial!$D$8-1),Y38&gt;Cad_Inicial!$D$8-1),1,0))))</f>
        <v/>
      </c>
      <c r="R38" s="15" t="str">
        <f t="shared" ca="1" si="8"/>
        <v/>
      </c>
      <c r="S38" s="15" t="str">
        <f t="shared" ca="1" si="1"/>
        <v/>
      </c>
      <c r="T38" s="15" t="str">
        <f t="shared" ca="1" si="9"/>
        <v/>
      </c>
      <c r="U38" s="15" t="str">
        <f>IF(ISERROR(IF(H38="","",IF(YEAR(H38)&lt;=Cad_Inicial!$D$8,"SIM",""))),"",IF(H38="","",IF(YEAR(H38)&lt;=Cad_Inicial!$D$8,"SIM","")))</f>
        <v/>
      </c>
      <c r="V38" s="15" t="str">
        <f ca="1">IF(ISERROR(IF(H38="","",IF(AND(YEAR(H38)=Cad_Inicial!$D$8,I38="Ativo",TODAY()-H38&gt;90),"SIM",IF(AND(YEAR(H38)=Cad_Inicial!$D$8,I38-H38&gt;90),"SIM","")))),"",IF(H38="","",IF(AND(YEAR(H38)=Cad_Inicial!$D$8,I38="Ativo",TODAY()-H38&gt;90),"SIM",IF(AND(YEAR(H38)=Cad_Inicial!$D$8,I38-H38&gt;90),"SIM",""))))</f>
        <v/>
      </c>
      <c r="W38" s="52" t="str">
        <f t="shared" si="2"/>
        <v/>
      </c>
      <c r="X38" s="52" t="str">
        <f t="shared" si="3"/>
        <v/>
      </c>
      <c r="Y38" s="52" t="str">
        <f t="shared" si="4"/>
        <v/>
      </c>
      <c r="Z38" s="52" t="str">
        <f t="shared" si="5"/>
        <v/>
      </c>
      <c r="AA38" s="15" t="str">
        <f>IF(ISERROR(IF(W38="","",IF(AND(W38&lt;=Cad_Inicial!$D$8,Y38&gt;Cad_Inicial!$D$8),1,0))),"",IF(W38="","",IF(AND(W38&lt;=Cad_Inicial!$D$8,Y38&gt;Cad_Inicial!$D$8),1,0)))</f>
        <v/>
      </c>
      <c r="AB38" s="15" t="str">
        <f>IF(ISERROR(IF(W38="","",IF(AND(W38&lt;=(Cad_Inicial!$D$8-1),Y38&gt;Cad_Inicial!$D$8-1),1,0))),"",IF(W38="","",IF(W38="","",IF(AND(W38&lt;=(Cad_Inicial!$D$8-1),Y38&gt;Cad_Inicial!$D$8-1),1,0))))</f>
        <v/>
      </c>
      <c r="AC38" s="46" t="str">
        <f>IF(ISERROR(IF(I38="Ativo","",VLOOKUP(C38,Lanç!$C$8:$E$208,3,0))),"",IF(I38="Ativo","",VLOOKUP(C38,Lanç!$C$8:$E$208,3,0)))</f>
        <v/>
      </c>
      <c r="AG38" t="str">
        <f>IF(ISERROR(IF(Cad!C44="","",Cad!C44)),"",IF(Cad!C44="","",Cad!C44))</f>
        <v/>
      </c>
    </row>
    <row r="39" spans="3:33" ht="30" customHeight="1" thickTop="1" thickBot="1" x14ac:dyDescent="0.25">
      <c r="C39" s="108"/>
      <c r="D39" s="108"/>
      <c r="E39" s="108"/>
      <c r="F39" s="108"/>
      <c r="G39" s="108"/>
      <c r="H39" s="115"/>
      <c r="I39" s="116" t="s">
        <v>350</v>
      </c>
      <c r="J39" s="116" t="s">
        <v>350</v>
      </c>
      <c r="L39" t="str">
        <f>IF(ISERROR(IF(G39="","",VLOOKUP(C39,Lanç_Promoções!$C$8:$F$2008,4,0))),G39,IF(G39="","",VLOOKUP(C39,Lanç_Promoções!$C$8:$F$2008,4,0)))</f>
        <v/>
      </c>
      <c r="M39" t="str">
        <f>IF(ISERROR(IF(L39="","",VLOOKUP(L39,Cad!$C$8:$D$208,2,0))),"",IF(L39="","",VLOOKUP(L39,Cad!$C$8:$D$208,2,0)))</f>
        <v/>
      </c>
      <c r="N39" s="66" t="str">
        <f t="shared" ca="1" si="6"/>
        <v/>
      </c>
      <c r="O39" s="67" t="str">
        <f t="shared" ca="1" si="7"/>
        <v/>
      </c>
      <c r="P39" s="67" t="str">
        <f>IF(ISERROR(IF(W39="","",IF(AND(W39&lt;=Cad_Inicial!$D$8,Y39&gt;Cad_Inicial!$D$8),1,0))),"",IF(W39="","",IF(AND(W39&lt;=Cad_Inicial!$D$8,Y39&gt;Cad_Inicial!$D$8),1,0)))</f>
        <v/>
      </c>
      <c r="Q39" s="67" t="str">
        <f>IF(ISERROR(IF(W39="","",IF(AND(W39&lt;=(Cad_Inicial!$D$8-1),Y39&gt;Cad_Inicial!$D$8-1),1,0))),"",IF(W39="","",IF(W39="","",IF(AND(W39&lt;=(Cad_Inicial!$D$8-1),Y39&gt;Cad_Inicial!$D$8-1),1,0))))</f>
        <v/>
      </c>
      <c r="R39" s="15" t="str">
        <f t="shared" ca="1" si="8"/>
        <v/>
      </c>
      <c r="S39" s="15" t="str">
        <f t="shared" ca="1" si="1"/>
        <v/>
      </c>
      <c r="T39" s="15" t="str">
        <f t="shared" ca="1" si="9"/>
        <v/>
      </c>
      <c r="U39" s="15" t="str">
        <f>IF(ISERROR(IF(H39="","",IF(YEAR(H39)&lt;=Cad_Inicial!$D$8,"SIM",""))),"",IF(H39="","",IF(YEAR(H39)&lt;=Cad_Inicial!$D$8,"SIM","")))</f>
        <v/>
      </c>
      <c r="V39" s="15" t="str">
        <f ca="1">IF(ISERROR(IF(H39="","",IF(AND(YEAR(H39)=Cad_Inicial!$D$8,I39="Ativo",TODAY()-H39&gt;90),"SIM",IF(AND(YEAR(H39)=Cad_Inicial!$D$8,I39-H39&gt;90),"SIM","")))),"",IF(H39="","",IF(AND(YEAR(H39)=Cad_Inicial!$D$8,I39="Ativo",TODAY()-H39&gt;90),"SIM",IF(AND(YEAR(H39)=Cad_Inicial!$D$8,I39-H39&gt;90),"SIM",""))))</f>
        <v/>
      </c>
      <c r="W39" s="52" t="str">
        <f t="shared" si="2"/>
        <v/>
      </c>
      <c r="X39" s="52" t="str">
        <f t="shared" si="3"/>
        <v/>
      </c>
      <c r="Y39" s="52" t="str">
        <f t="shared" si="4"/>
        <v/>
      </c>
      <c r="Z39" s="52" t="str">
        <f t="shared" si="5"/>
        <v/>
      </c>
      <c r="AA39" s="15" t="str">
        <f>IF(ISERROR(IF(W39="","",IF(AND(W39&lt;=Cad_Inicial!$D$8,Y39&gt;Cad_Inicial!$D$8),1,0))),"",IF(W39="","",IF(AND(W39&lt;=Cad_Inicial!$D$8,Y39&gt;Cad_Inicial!$D$8),1,0)))</f>
        <v/>
      </c>
      <c r="AB39" s="15" t="str">
        <f>IF(ISERROR(IF(W39="","",IF(AND(W39&lt;=(Cad_Inicial!$D$8-1),Y39&gt;Cad_Inicial!$D$8-1),1,0))),"",IF(W39="","",IF(W39="","",IF(AND(W39&lt;=(Cad_Inicial!$D$8-1),Y39&gt;Cad_Inicial!$D$8-1),1,0))))</f>
        <v/>
      </c>
      <c r="AC39" s="46" t="str">
        <f>IF(ISERROR(IF(I39="Ativo","",VLOOKUP(C39,Lanç!$C$8:$E$208,3,0))),"",IF(I39="Ativo","",VLOOKUP(C39,Lanç!$C$8:$E$208,3,0)))</f>
        <v/>
      </c>
      <c r="AG39" t="str">
        <f>IF(ISERROR(IF(Cad!C45="","",Cad!C45)),"",IF(Cad!C45="","",Cad!C45))</f>
        <v/>
      </c>
    </row>
    <row r="40" spans="3:33" ht="30" customHeight="1" thickTop="1" thickBot="1" x14ac:dyDescent="0.25">
      <c r="C40" s="108"/>
      <c r="D40" s="108"/>
      <c r="E40" s="108"/>
      <c r="F40" s="108"/>
      <c r="G40" s="108"/>
      <c r="H40" s="115"/>
      <c r="I40" s="116" t="s">
        <v>350</v>
      </c>
      <c r="J40" s="116" t="s">
        <v>350</v>
      </c>
      <c r="L40" t="str">
        <f>IF(ISERROR(IF(G40="","",VLOOKUP(C40,Lanç_Promoções!$C$8:$F$2008,4,0))),G40,IF(G40="","",VLOOKUP(C40,Lanç_Promoções!$C$8:$F$2008,4,0)))</f>
        <v/>
      </c>
      <c r="M40" t="str">
        <f>IF(ISERROR(IF(L40="","",VLOOKUP(L40,Cad!$C$8:$D$208,2,0))),"",IF(L40="","",VLOOKUP(L40,Cad!$C$8:$D$208,2,0)))</f>
        <v/>
      </c>
      <c r="N40" s="66" t="str">
        <f t="shared" ca="1" si="6"/>
        <v/>
      </c>
      <c r="O40" s="67" t="str">
        <f t="shared" ca="1" si="7"/>
        <v/>
      </c>
      <c r="P40" s="67" t="str">
        <f>IF(ISERROR(IF(W40="","",IF(AND(W40&lt;=Cad_Inicial!$D$8,Y40&gt;Cad_Inicial!$D$8),1,0))),"",IF(W40="","",IF(AND(W40&lt;=Cad_Inicial!$D$8,Y40&gt;Cad_Inicial!$D$8),1,0)))</f>
        <v/>
      </c>
      <c r="Q40" s="67" t="str">
        <f>IF(ISERROR(IF(W40="","",IF(AND(W40&lt;=(Cad_Inicial!$D$8-1),Y40&gt;Cad_Inicial!$D$8-1),1,0))),"",IF(W40="","",IF(W40="","",IF(AND(W40&lt;=(Cad_Inicial!$D$8-1),Y40&gt;Cad_Inicial!$D$8-1),1,0))))</f>
        <v/>
      </c>
      <c r="R40" s="15" t="str">
        <f t="shared" ca="1" si="8"/>
        <v/>
      </c>
      <c r="S40" s="15" t="str">
        <f t="shared" ca="1" si="1"/>
        <v/>
      </c>
      <c r="T40" s="15" t="str">
        <f t="shared" ca="1" si="9"/>
        <v/>
      </c>
      <c r="U40" s="15" t="str">
        <f>IF(ISERROR(IF(H40="","",IF(YEAR(H40)&lt;=Cad_Inicial!$D$8,"SIM",""))),"",IF(H40="","",IF(YEAR(H40)&lt;=Cad_Inicial!$D$8,"SIM","")))</f>
        <v/>
      </c>
      <c r="V40" s="15" t="str">
        <f ca="1">IF(ISERROR(IF(H40="","",IF(AND(YEAR(H40)=Cad_Inicial!$D$8,I40="Ativo",TODAY()-H40&gt;90),"SIM",IF(AND(YEAR(H40)=Cad_Inicial!$D$8,I40-H40&gt;90),"SIM","")))),"",IF(H40="","",IF(AND(YEAR(H40)=Cad_Inicial!$D$8,I40="Ativo",TODAY()-H40&gt;90),"SIM",IF(AND(YEAR(H40)=Cad_Inicial!$D$8,I40-H40&gt;90),"SIM",""))))</f>
        <v/>
      </c>
      <c r="W40" s="52" t="str">
        <f t="shared" si="2"/>
        <v/>
      </c>
      <c r="X40" s="52" t="str">
        <f t="shared" si="3"/>
        <v/>
      </c>
      <c r="Y40" s="52" t="str">
        <f t="shared" si="4"/>
        <v/>
      </c>
      <c r="Z40" s="52" t="str">
        <f t="shared" si="5"/>
        <v/>
      </c>
      <c r="AA40" s="15" t="str">
        <f>IF(ISERROR(IF(W40="","",IF(AND(W40&lt;=Cad_Inicial!$D$8,Y40&gt;Cad_Inicial!$D$8),1,0))),"",IF(W40="","",IF(AND(W40&lt;=Cad_Inicial!$D$8,Y40&gt;Cad_Inicial!$D$8),1,0)))</f>
        <v/>
      </c>
      <c r="AB40" s="15" t="str">
        <f>IF(ISERROR(IF(W40="","",IF(AND(W40&lt;=(Cad_Inicial!$D$8-1),Y40&gt;Cad_Inicial!$D$8-1),1,0))),"",IF(W40="","",IF(W40="","",IF(AND(W40&lt;=(Cad_Inicial!$D$8-1),Y40&gt;Cad_Inicial!$D$8-1),1,0))))</f>
        <v/>
      </c>
      <c r="AC40" s="46" t="str">
        <f>IF(ISERROR(IF(I40="Ativo","",VLOOKUP(C40,Lanç!$C$8:$E$208,3,0))),"",IF(I40="Ativo","",VLOOKUP(C40,Lanç!$C$8:$E$208,3,0)))</f>
        <v/>
      </c>
      <c r="AG40" t="str">
        <f>IF(ISERROR(IF(Cad!C46="","",Cad!C46)),"",IF(Cad!C46="","",Cad!C46))</f>
        <v/>
      </c>
    </row>
    <row r="41" spans="3:33" ht="30" customHeight="1" thickTop="1" thickBot="1" x14ac:dyDescent="0.25">
      <c r="C41" s="108"/>
      <c r="D41" s="108"/>
      <c r="E41" s="108"/>
      <c r="F41" s="108"/>
      <c r="G41" s="108"/>
      <c r="H41" s="115"/>
      <c r="I41" s="116" t="s">
        <v>350</v>
      </c>
      <c r="J41" s="116" t="s">
        <v>350</v>
      </c>
      <c r="L41" t="str">
        <f>IF(ISERROR(IF(G41="","",VLOOKUP(C41,Lanç_Promoções!$C$8:$F$2008,4,0))),G41,IF(G41="","",VLOOKUP(C41,Lanç_Promoções!$C$8:$F$2008,4,0)))</f>
        <v/>
      </c>
      <c r="M41" t="str">
        <f>IF(ISERROR(IF(L41="","",VLOOKUP(L41,Cad!$C$8:$D$208,2,0))),"",IF(L41="","",VLOOKUP(L41,Cad!$C$8:$D$208,2,0)))</f>
        <v/>
      </c>
      <c r="N41" s="66" t="str">
        <f t="shared" ca="1" si="6"/>
        <v/>
      </c>
      <c r="O41" s="67" t="str">
        <f t="shared" ca="1" si="7"/>
        <v/>
      </c>
      <c r="P41" s="67" t="str">
        <f>IF(ISERROR(IF(W41="","",IF(AND(W41&lt;=Cad_Inicial!$D$8,Y41&gt;Cad_Inicial!$D$8),1,0))),"",IF(W41="","",IF(AND(W41&lt;=Cad_Inicial!$D$8,Y41&gt;Cad_Inicial!$D$8),1,0)))</f>
        <v/>
      </c>
      <c r="Q41" s="67" t="str">
        <f>IF(ISERROR(IF(W41="","",IF(AND(W41&lt;=(Cad_Inicial!$D$8-1),Y41&gt;Cad_Inicial!$D$8-1),1,0))),"",IF(W41="","",IF(W41="","",IF(AND(W41&lt;=(Cad_Inicial!$D$8-1),Y41&gt;Cad_Inicial!$D$8-1),1,0))))</f>
        <v/>
      </c>
      <c r="R41" s="15" t="str">
        <f t="shared" ca="1" si="8"/>
        <v/>
      </c>
      <c r="S41" s="15" t="str">
        <f t="shared" ca="1" si="1"/>
        <v/>
      </c>
      <c r="T41" s="15" t="str">
        <f t="shared" ca="1" si="9"/>
        <v/>
      </c>
      <c r="U41" s="15" t="str">
        <f>IF(ISERROR(IF(H41="","",IF(YEAR(H41)&lt;=Cad_Inicial!$D$8,"SIM",""))),"",IF(H41="","",IF(YEAR(H41)&lt;=Cad_Inicial!$D$8,"SIM","")))</f>
        <v/>
      </c>
      <c r="V41" s="15" t="str">
        <f ca="1">IF(ISERROR(IF(H41="","",IF(AND(YEAR(H41)=Cad_Inicial!$D$8,I41="Ativo",TODAY()-H41&gt;90),"SIM",IF(AND(YEAR(H41)=Cad_Inicial!$D$8,I41-H41&gt;90),"SIM","")))),"",IF(H41="","",IF(AND(YEAR(H41)=Cad_Inicial!$D$8,I41="Ativo",TODAY()-H41&gt;90),"SIM",IF(AND(YEAR(H41)=Cad_Inicial!$D$8,I41-H41&gt;90),"SIM",""))))</f>
        <v/>
      </c>
      <c r="W41" s="52" t="str">
        <f t="shared" si="2"/>
        <v/>
      </c>
      <c r="X41" s="52" t="str">
        <f t="shared" si="3"/>
        <v/>
      </c>
      <c r="Y41" s="52" t="str">
        <f t="shared" si="4"/>
        <v/>
      </c>
      <c r="Z41" s="52" t="str">
        <f t="shared" si="5"/>
        <v/>
      </c>
      <c r="AA41" s="15" t="str">
        <f>IF(ISERROR(IF(W41="","",IF(AND(W41&lt;=Cad_Inicial!$D$8,Y41&gt;Cad_Inicial!$D$8),1,0))),"",IF(W41="","",IF(AND(W41&lt;=Cad_Inicial!$D$8,Y41&gt;Cad_Inicial!$D$8),1,0)))</f>
        <v/>
      </c>
      <c r="AB41" s="15" t="str">
        <f>IF(ISERROR(IF(W41="","",IF(AND(W41&lt;=(Cad_Inicial!$D$8-1),Y41&gt;Cad_Inicial!$D$8-1),1,0))),"",IF(W41="","",IF(W41="","",IF(AND(W41&lt;=(Cad_Inicial!$D$8-1),Y41&gt;Cad_Inicial!$D$8-1),1,0))))</f>
        <v/>
      </c>
      <c r="AC41" s="46" t="str">
        <f>IF(ISERROR(IF(I41="Ativo","",VLOOKUP(C41,Lanç!$C$8:$E$208,3,0))),"",IF(I41="Ativo","",VLOOKUP(C41,Lanç!$C$8:$E$208,3,0)))</f>
        <v/>
      </c>
      <c r="AG41" t="str">
        <f>IF(ISERROR(IF(Cad!C47="","",Cad!C47)),"",IF(Cad!C47="","",Cad!C47))</f>
        <v/>
      </c>
    </row>
    <row r="42" spans="3:33" ht="30" customHeight="1" thickTop="1" thickBot="1" x14ac:dyDescent="0.25">
      <c r="C42" s="108"/>
      <c r="D42" s="108"/>
      <c r="E42" s="108"/>
      <c r="F42" s="108"/>
      <c r="G42" s="108"/>
      <c r="H42" s="115"/>
      <c r="I42" s="116" t="s">
        <v>350</v>
      </c>
      <c r="J42" s="116" t="s">
        <v>350</v>
      </c>
      <c r="L42" t="str">
        <f>IF(ISERROR(IF(G42="","",VLOOKUP(C42,Lanç_Promoções!$C$8:$F$2008,4,0))),G42,IF(G42="","",VLOOKUP(C42,Lanç_Promoções!$C$8:$F$2008,4,0)))</f>
        <v/>
      </c>
      <c r="M42" t="str">
        <f>IF(ISERROR(IF(L42="","",VLOOKUP(L42,Cad!$C$8:$D$208,2,0))),"",IF(L42="","",VLOOKUP(L42,Cad!$C$8:$D$208,2,0)))</f>
        <v/>
      </c>
      <c r="N42" s="66" t="str">
        <f t="shared" ca="1" si="6"/>
        <v/>
      </c>
      <c r="O42" s="67" t="str">
        <f t="shared" ca="1" si="7"/>
        <v/>
      </c>
      <c r="P42" s="67" t="str">
        <f>IF(ISERROR(IF(W42="","",IF(AND(W42&lt;=Cad_Inicial!$D$8,Y42&gt;Cad_Inicial!$D$8),1,0))),"",IF(W42="","",IF(AND(W42&lt;=Cad_Inicial!$D$8,Y42&gt;Cad_Inicial!$D$8),1,0)))</f>
        <v/>
      </c>
      <c r="Q42" s="67" t="str">
        <f>IF(ISERROR(IF(W42="","",IF(AND(W42&lt;=(Cad_Inicial!$D$8-1),Y42&gt;Cad_Inicial!$D$8-1),1,0))),"",IF(W42="","",IF(W42="","",IF(AND(W42&lt;=(Cad_Inicial!$D$8-1),Y42&gt;Cad_Inicial!$D$8-1),1,0))))</f>
        <v/>
      </c>
      <c r="R42" s="15" t="str">
        <f t="shared" ca="1" si="8"/>
        <v/>
      </c>
      <c r="S42" s="15" t="str">
        <f t="shared" ca="1" si="1"/>
        <v/>
      </c>
      <c r="T42" s="15" t="str">
        <f t="shared" ca="1" si="9"/>
        <v/>
      </c>
      <c r="U42" s="15" t="str">
        <f>IF(ISERROR(IF(H42="","",IF(YEAR(H42)&lt;=Cad_Inicial!$D$8,"SIM",""))),"",IF(H42="","",IF(YEAR(H42)&lt;=Cad_Inicial!$D$8,"SIM","")))</f>
        <v/>
      </c>
      <c r="V42" s="15" t="str">
        <f ca="1">IF(ISERROR(IF(H42="","",IF(AND(YEAR(H42)=Cad_Inicial!$D$8,I42="Ativo",TODAY()-H42&gt;90),"SIM",IF(AND(YEAR(H42)=Cad_Inicial!$D$8,I42-H42&gt;90),"SIM","")))),"",IF(H42="","",IF(AND(YEAR(H42)=Cad_Inicial!$D$8,I42="Ativo",TODAY()-H42&gt;90),"SIM",IF(AND(YEAR(H42)=Cad_Inicial!$D$8,I42-H42&gt;90),"SIM",""))))</f>
        <v/>
      </c>
      <c r="W42" s="52" t="str">
        <f t="shared" si="2"/>
        <v/>
      </c>
      <c r="X42" s="52" t="str">
        <f t="shared" si="3"/>
        <v/>
      </c>
      <c r="Y42" s="52" t="str">
        <f t="shared" si="4"/>
        <v/>
      </c>
      <c r="Z42" s="52" t="str">
        <f t="shared" si="5"/>
        <v/>
      </c>
      <c r="AA42" s="15" t="str">
        <f>IF(ISERROR(IF(W42="","",IF(AND(W42&lt;=Cad_Inicial!$D$8,Y42&gt;Cad_Inicial!$D$8),1,0))),"",IF(W42="","",IF(AND(W42&lt;=Cad_Inicial!$D$8,Y42&gt;Cad_Inicial!$D$8),1,0)))</f>
        <v/>
      </c>
      <c r="AB42" s="15" t="str">
        <f>IF(ISERROR(IF(W42="","",IF(AND(W42&lt;=(Cad_Inicial!$D$8-1),Y42&gt;Cad_Inicial!$D$8-1),1,0))),"",IF(W42="","",IF(W42="","",IF(AND(W42&lt;=(Cad_Inicial!$D$8-1),Y42&gt;Cad_Inicial!$D$8-1),1,0))))</f>
        <v/>
      </c>
      <c r="AC42" s="46" t="str">
        <f>IF(ISERROR(IF(I42="Ativo","",VLOOKUP(C42,Lanç!$C$8:$E$208,3,0))),"",IF(I42="Ativo","",VLOOKUP(C42,Lanç!$C$8:$E$208,3,0)))</f>
        <v/>
      </c>
      <c r="AG42" t="str">
        <f>IF(ISERROR(IF(Cad!C48="","",Cad!C48)),"",IF(Cad!C48="","",Cad!C48))</f>
        <v/>
      </c>
    </row>
    <row r="43" spans="3:33" ht="30" customHeight="1" thickTop="1" thickBot="1" x14ac:dyDescent="0.25">
      <c r="C43" s="108"/>
      <c r="D43" s="108"/>
      <c r="E43" s="108"/>
      <c r="F43" s="108"/>
      <c r="G43" s="108"/>
      <c r="H43" s="115"/>
      <c r="I43" s="116" t="s">
        <v>350</v>
      </c>
      <c r="J43" s="116" t="s">
        <v>350</v>
      </c>
      <c r="L43" t="str">
        <f>IF(ISERROR(IF(G43="","",VLOOKUP(C43,Lanç_Promoções!$C$8:$F$2008,4,0))),G43,IF(G43="","",VLOOKUP(C43,Lanç_Promoções!$C$8:$F$2008,4,0)))</f>
        <v/>
      </c>
      <c r="M43" t="str">
        <f>IF(ISERROR(IF(L43="","",VLOOKUP(L43,Cad!$C$8:$D$208,2,0))),"",IF(L43="","",VLOOKUP(L43,Cad!$C$8:$D$208,2,0)))</f>
        <v/>
      </c>
      <c r="N43" s="66" t="str">
        <f t="shared" ca="1" si="6"/>
        <v/>
      </c>
      <c r="O43" s="67" t="str">
        <f t="shared" ca="1" si="7"/>
        <v/>
      </c>
      <c r="P43" s="67" t="str">
        <f>IF(ISERROR(IF(W43="","",IF(AND(W43&lt;=Cad_Inicial!$D$8,Y43&gt;Cad_Inicial!$D$8),1,0))),"",IF(W43="","",IF(AND(W43&lt;=Cad_Inicial!$D$8,Y43&gt;Cad_Inicial!$D$8),1,0)))</f>
        <v/>
      </c>
      <c r="Q43" s="67" t="str">
        <f>IF(ISERROR(IF(W43="","",IF(AND(W43&lt;=(Cad_Inicial!$D$8-1),Y43&gt;Cad_Inicial!$D$8-1),1,0))),"",IF(W43="","",IF(W43="","",IF(AND(W43&lt;=(Cad_Inicial!$D$8-1),Y43&gt;Cad_Inicial!$D$8-1),1,0))))</f>
        <v/>
      </c>
      <c r="R43" s="15" t="str">
        <f t="shared" ca="1" si="8"/>
        <v/>
      </c>
      <c r="S43" s="15" t="str">
        <f t="shared" ca="1" si="1"/>
        <v/>
      </c>
      <c r="T43" s="15" t="str">
        <f t="shared" ca="1" si="9"/>
        <v/>
      </c>
      <c r="U43" s="15" t="str">
        <f>IF(ISERROR(IF(H43="","",IF(YEAR(H43)&lt;=Cad_Inicial!$D$8,"SIM",""))),"",IF(H43="","",IF(YEAR(H43)&lt;=Cad_Inicial!$D$8,"SIM","")))</f>
        <v/>
      </c>
      <c r="V43" s="15" t="str">
        <f ca="1">IF(ISERROR(IF(H43="","",IF(AND(YEAR(H43)=Cad_Inicial!$D$8,I43="Ativo",TODAY()-H43&gt;90),"SIM",IF(AND(YEAR(H43)=Cad_Inicial!$D$8,I43-H43&gt;90),"SIM","")))),"",IF(H43="","",IF(AND(YEAR(H43)=Cad_Inicial!$D$8,I43="Ativo",TODAY()-H43&gt;90),"SIM",IF(AND(YEAR(H43)=Cad_Inicial!$D$8,I43-H43&gt;90),"SIM",""))))</f>
        <v/>
      </c>
      <c r="W43" s="52" t="str">
        <f t="shared" si="2"/>
        <v/>
      </c>
      <c r="X43" s="52" t="str">
        <f t="shared" si="3"/>
        <v/>
      </c>
      <c r="Y43" s="52" t="str">
        <f t="shared" si="4"/>
        <v/>
      </c>
      <c r="Z43" s="52" t="str">
        <f t="shared" si="5"/>
        <v/>
      </c>
      <c r="AA43" s="15" t="str">
        <f>IF(ISERROR(IF(W43="","",IF(AND(W43&lt;=Cad_Inicial!$D$8,Y43&gt;Cad_Inicial!$D$8),1,0))),"",IF(W43="","",IF(AND(W43&lt;=Cad_Inicial!$D$8,Y43&gt;Cad_Inicial!$D$8),1,0)))</f>
        <v/>
      </c>
      <c r="AB43" s="15" t="str">
        <f>IF(ISERROR(IF(W43="","",IF(AND(W43&lt;=(Cad_Inicial!$D$8-1),Y43&gt;Cad_Inicial!$D$8-1),1,0))),"",IF(W43="","",IF(W43="","",IF(AND(W43&lt;=(Cad_Inicial!$D$8-1),Y43&gt;Cad_Inicial!$D$8-1),1,0))))</f>
        <v/>
      </c>
      <c r="AC43" s="46" t="str">
        <f>IF(ISERROR(IF(I43="Ativo","",VLOOKUP(C43,Lanç!$C$8:$E$208,3,0))),"",IF(I43="Ativo","",VLOOKUP(C43,Lanç!$C$8:$E$208,3,0)))</f>
        <v/>
      </c>
      <c r="AG43" t="str">
        <f>IF(ISERROR(IF(Cad!C49="","",Cad!C49)),"",IF(Cad!C49="","",Cad!C49))</f>
        <v/>
      </c>
    </row>
    <row r="44" spans="3:33" ht="30" customHeight="1" thickTop="1" thickBot="1" x14ac:dyDescent="0.25">
      <c r="C44" s="108"/>
      <c r="D44" s="108"/>
      <c r="E44" s="108"/>
      <c r="F44" s="108"/>
      <c r="G44" s="108"/>
      <c r="H44" s="115"/>
      <c r="I44" s="116" t="s">
        <v>350</v>
      </c>
      <c r="J44" s="116" t="s">
        <v>350</v>
      </c>
      <c r="L44" t="str">
        <f>IF(ISERROR(IF(G44="","",VLOOKUP(C44,Lanç_Promoções!$C$8:$F$2008,4,0))),G44,IF(G44="","",VLOOKUP(C44,Lanç_Promoções!$C$8:$F$2008,4,0)))</f>
        <v/>
      </c>
      <c r="M44" t="str">
        <f>IF(ISERROR(IF(L44="","",VLOOKUP(L44,Cad!$C$8:$D$208,2,0))),"",IF(L44="","",VLOOKUP(L44,Cad!$C$8:$D$208,2,0)))</f>
        <v/>
      </c>
      <c r="N44" s="66" t="str">
        <f t="shared" ca="1" si="6"/>
        <v/>
      </c>
      <c r="O44" s="67" t="str">
        <f t="shared" ca="1" si="7"/>
        <v/>
      </c>
      <c r="P44" s="67" t="str">
        <f>IF(ISERROR(IF(W44="","",IF(AND(W44&lt;=Cad_Inicial!$D$8,Y44&gt;Cad_Inicial!$D$8),1,0))),"",IF(W44="","",IF(AND(W44&lt;=Cad_Inicial!$D$8,Y44&gt;Cad_Inicial!$D$8),1,0)))</f>
        <v/>
      </c>
      <c r="Q44" s="67" t="str">
        <f>IF(ISERROR(IF(W44="","",IF(AND(W44&lt;=(Cad_Inicial!$D$8-1),Y44&gt;Cad_Inicial!$D$8-1),1,0))),"",IF(W44="","",IF(W44="","",IF(AND(W44&lt;=(Cad_Inicial!$D$8-1),Y44&gt;Cad_Inicial!$D$8-1),1,0))))</f>
        <v/>
      </c>
      <c r="R44" s="15" t="str">
        <f t="shared" ca="1" si="8"/>
        <v/>
      </c>
      <c r="S44" s="15" t="str">
        <f t="shared" ca="1" si="1"/>
        <v/>
      </c>
      <c r="T44" s="15" t="str">
        <f t="shared" ca="1" si="9"/>
        <v/>
      </c>
      <c r="U44" s="15" t="str">
        <f>IF(ISERROR(IF(H44="","",IF(YEAR(H44)&lt;=Cad_Inicial!$D$8,"SIM",""))),"",IF(H44="","",IF(YEAR(H44)&lt;=Cad_Inicial!$D$8,"SIM","")))</f>
        <v/>
      </c>
      <c r="V44" s="15" t="str">
        <f ca="1">IF(ISERROR(IF(H44="","",IF(AND(YEAR(H44)=Cad_Inicial!$D$8,I44="Ativo",TODAY()-H44&gt;90),"SIM",IF(AND(YEAR(H44)=Cad_Inicial!$D$8,I44-H44&gt;90),"SIM","")))),"",IF(H44="","",IF(AND(YEAR(H44)=Cad_Inicial!$D$8,I44="Ativo",TODAY()-H44&gt;90),"SIM",IF(AND(YEAR(H44)=Cad_Inicial!$D$8,I44-H44&gt;90),"SIM",""))))</f>
        <v/>
      </c>
      <c r="W44" s="52" t="str">
        <f t="shared" si="2"/>
        <v/>
      </c>
      <c r="X44" s="52" t="str">
        <f t="shared" si="3"/>
        <v/>
      </c>
      <c r="Y44" s="52" t="str">
        <f t="shared" si="4"/>
        <v/>
      </c>
      <c r="Z44" s="52" t="str">
        <f t="shared" si="5"/>
        <v/>
      </c>
      <c r="AA44" s="15" t="str">
        <f>IF(ISERROR(IF(W44="","",IF(AND(W44&lt;=Cad_Inicial!$D$8,Y44&gt;Cad_Inicial!$D$8),1,0))),"",IF(W44="","",IF(AND(W44&lt;=Cad_Inicial!$D$8,Y44&gt;Cad_Inicial!$D$8),1,0)))</f>
        <v/>
      </c>
      <c r="AB44" s="15" t="str">
        <f>IF(ISERROR(IF(W44="","",IF(AND(W44&lt;=(Cad_Inicial!$D$8-1),Y44&gt;Cad_Inicial!$D$8-1),1,0))),"",IF(W44="","",IF(W44="","",IF(AND(W44&lt;=(Cad_Inicial!$D$8-1),Y44&gt;Cad_Inicial!$D$8-1),1,0))))</f>
        <v/>
      </c>
      <c r="AC44" s="46" t="str">
        <f>IF(ISERROR(IF(I44="Ativo","",VLOOKUP(C44,Lanç!$C$8:$E$208,3,0))),"",IF(I44="Ativo","",VLOOKUP(C44,Lanç!$C$8:$E$208,3,0)))</f>
        <v/>
      </c>
      <c r="AG44" t="str">
        <f>IF(ISERROR(IF(Cad!C50="","",Cad!C50)),"",IF(Cad!C50="","",Cad!C50))</f>
        <v/>
      </c>
    </row>
    <row r="45" spans="3:33" ht="30" customHeight="1" thickTop="1" thickBot="1" x14ac:dyDescent="0.25">
      <c r="C45" s="108"/>
      <c r="D45" s="108"/>
      <c r="E45" s="108"/>
      <c r="F45" s="108"/>
      <c r="G45" s="108"/>
      <c r="H45" s="115"/>
      <c r="I45" s="116" t="s">
        <v>350</v>
      </c>
      <c r="J45" s="116" t="s">
        <v>350</v>
      </c>
      <c r="L45" t="str">
        <f>IF(ISERROR(IF(G45="","",VLOOKUP(C45,Lanç_Promoções!$C$8:$F$2008,4,0))),G45,IF(G45="","",VLOOKUP(C45,Lanç_Promoções!$C$8:$F$2008,4,0)))</f>
        <v/>
      </c>
      <c r="M45" t="str">
        <f>IF(ISERROR(IF(L45="","",VLOOKUP(L45,Cad!$C$8:$D$208,2,0))),"",IF(L45="","",VLOOKUP(L45,Cad!$C$8:$D$208,2,0)))</f>
        <v/>
      </c>
      <c r="N45" s="66" t="str">
        <f t="shared" ca="1" si="6"/>
        <v/>
      </c>
      <c r="O45" s="67" t="str">
        <f t="shared" ca="1" si="7"/>
        <v/>
      </c>
      <c r="P45" s="67" t="str">
        <f>IF(ISERROR(IF(W45="","",IF(AND(W45&lt;=Cad_Inicial!$D$8,Y45&gt;Cad_Inicial!$D$8),1,0))),"",IF(W45="","",IF(AND(W45&lt;=Cad_Inicial!$D$8,Y45&gt;Cad_Inicial!$D$8),1,0)))</f>
        <v/>
      </c>
      <c r="Q45" s="67" t="str">
        <f>IF(ISERROR(IF(W45="","",IF(AND(W45&lt;=(Cad_Inicial!$D$8-1),Y45&gt;Cad_Inicial!$D$8-1),1,0))),"",IF(W45="","",IF(W45="","",IF(AND(W45&lt;=(Cad_Inicial!$D$8-1),Y45&gt;Cad_Inicial!$D$8-1),1,0))))</f>
        <v/>
      </c>
      <c r="R45" s="15" t="str">
        <f t="shared" ca="1" si="8"/>
        <v/>
      </c>
      <c r="S45" s="15" t="str">
        <f t="shared" ca="1" si="1"/>
        <v/>
      </c>
      <c r="T45" s="15" t="str">
        <f t="shared" ca="1" si="9"/>
        <v/>
      </c>
      <c r="U45" s="15" t="str">
        <f>IF(ISERROR(IF(H45="","",IF(YEAR(H45)&lt;=Cad_Inicial!$D$8,"SIM",""))),"",IF(H45="","",IF(YEAR(H45)&lt;=Cad_Inicial!$D$8,"SIM","")))</f>
        <v/>
      </c>
      <c r="V45" s="15" t="str">
        <f ca="1">IF(ISERROR(IF(H45="","",IF(AND(YEAR(H45)=Cad_Inicial!$D$8,I45="Ativo",TODAY()-H45&gt;90),"SIM",IF(AND(YEAR(H45)=Cad_Inicial!$D$8,I45-H45&gt;90),"SIM","")))),"",IF(H45="","",IF(AND(YEAR(H45)=Cad_Inicial!$D$8,I45="Ativo",TODAY()-H45&gt;90),"SIM",IF(AND(YEAR(H45)=Cad_Inicial!$D$8,I45-H45&gt;90),"SIM",""))))</f>
        <v/>
      </c>
      <c r="W45" s="52" t="str">
        <f t="shared" si="2"/>
        <v/>
      </c>
      <c r="X45" s="52" t="str">
        <f t="shared" si="3"/>
        <v/>
      </c>
      <c r="Y45" s="52" t="str">
        <f t="shared" si="4"/>
        <v/>
      </c>
      <c r="Z45" s="52" t="str">
        <f t="shared" si="5"/>
        <v/>
      </c>
      <c r="AA45" s="15" t="str">
        <f>IF(ISERROR(IF(W45="","",IF(AND(W45&lt;=Cad_Inicial!$D$8,Y45&gt;Cad_Inicial!$D$8),1,0))),"",IF(W45="","",IF(AND(W45&lt;=Cad_Inicial!$D$8,Y45&gt;Cad_Inicial!$D$8),1,0)))</f>
        <v/>
      </c>
      <c r="AB45" s="15" t="str">
        <f>IF(ISERROR(IF(W45="","",IF(AND(W45&lt;=(Cad_Inicial!$D$8-1),Y45&gt;Cad_Inicial!$D$8-1),1,0))),"",IF(W45="","",IF(W45="","",IF(AND(W45&lt;=(Cad_Inicial!$D$8-1),Y45&gt;Cad_Inicial!$D$8-1),1,0))))</f>
        <v/>
      </c>
      <c r="AC45" s="46" t="str">
        <f>IF(ISERROR(IF(I45="Ativo","",VLOOKUP(C45,Lanç!$C$8:$E$208,3,0))),"",IF(I45="Ativo","",VLOOKUP(C45,Lanç!$C$8:$E$208,3,0)))</f>
        <v/>
      </c>
      <c r="AG45" t="str">
        <f>IF(ISERROR(IF(Cad!C51="","",Cad!C51)),"",IF(Cad!C51="","",Cad!C51))</f>
        <v/>
      </c>
    </row>
    <row r="46" spans="3:33" ht="30" customHeight="1" thickTop="1" thickBot="1" x14ac:dyDescent="0.25">
      <c r="C46" s="108"/>
      <c r="D46" s="108"/>
      <c r="E46" s="108"/>
      <c r="F46" s="108"/>
      <c r="G46" s="108"/>
      <c r="H46" s="115"/>
      <c r="I46" s="116" t="s">
        <v>350</v>
      </c>
      <c r="J46" s="116" t="s">
        <v>350</v>
      </c>
      <c r="L46" t="str">
        <f>IF(ISERROR(IF(G46="","",VLOOKUP(C46,Lanç_Promoções!$C$8:$F$2008,4,0))),G46,IF(G46="","",VLOOKUP(C46,Lanç_Promoções!$C$8:$F$2008,4,0)))</f>
        <v/>
      </c>
      <c r="M46" t="str">
        <f>IF(ISERROR(IF(L46="","",VLOOKUP(L46,Cad!$C$8:$D$208,2,0))),"",IF(L46="","",VLOOKUP(L46,Cad!$C$8:$D$208,2,0)))</f>
        <v/>
      </c>
      <c r="N46" s="66" t="str">
        <f t="shared" ca="1" si="6"/>
        <v/>
      </c>
      <c r="O46" s="67" t="str">
        <f t="shared" ca="1" si="7"/>
        <v/>
      </c>
      <c r="P46" s="67" t="str">
        <f>IF(ISERROR(IF(W46="","",IF(AND(W46&lt;=Cad_Inicial!$D$8,Y46&gt;Cad_Inicial!$D$8),1,0))),"",IF(W46="","",IF(AND(W46&lt;=Cad_Inicial!$D$8,Y46&gt;Cad_Inicial!$D$8),1,0)))</f>
        <v/>
      </c>
      <c r="Q46" s="67" t="str">
        <f>IF(ISERROR(IF(W46="","",IF(AND(W46&lt;=(Cad_Inicial!$D$8-1),Y46&gt;Cad_Inicial!$D$8-1),1,0))),"",IF(W46="","",IF(W46="","",IF(AND(W46&lt;=(Cad_Inicial!$D$8-1),Y46&gt;Cad_Inicial!$D$8-1),1,0))))</f>
        <v/>
      </c>
      <c r="R46" s="15" t="str">
        <f t="shared" ca="1" si="8"/>
        <v/>
      </c>
      <c r="S46" s="15" t="str">
        <f t="shared" ca="1" si="1"/>
        <v/>
      </c>
      <c r="T46" s="15" t="str">
        <f t="shared" ca="1" si="9"/>
        <v/>
      </c>
      <c r="U46" s="15" t="str">
        <f>IF(ISERROR(IF(H46="","",IF(YEAR(H46)&lt;=Cad_Inicial!$D$8,"SIM",""))),"",IF(H46="","",IF(YEAR(H46)&lt;=Cad_Inicial!$D$8,"SIM","")))</f>
        <v/>
      </c>
      <c r="V46" s="15" t="str">
        <f ca="1">IF(ISERROR(IF(H46="","",IF(AND(YEAR(H46)=Cad_Inicial!$D$8,I46="Ativo",TODAY()-H46&gt;90),"SIM",IF(AND(YEAR(H46)=Cad_Inicial!$D$8,I46-H46&gt;90),"SIM","")))),"",IF(H46="","",IF(AND(YEAR(H46)=Cad_Inicial!$D$8,I46="Ativo",TODAY()-H46&gt;90),"SIM",IF(AND(YEAR(H46)=Cad_Inicial!$D$8,I46-H46&gt;90),"SIM",""))))</f>
        <v/>
      </c>
      <c r="W46" s="52" t="str">
        <f t="shared" si="2"/>
        <v/>
      </c>
      <c r="X46" s="52" t="str">
        <f t="shared" si="3"/>
        <v/>
      </c>
      <c r="Y46" s="52" t="str">
        <f t="shared" si="4"/>
        <v/>
      </c>
      <c r="Z46" s="52" t="str">
        <f t="shared" si="5"/>
        <v/>
      </c>
      <c r="AA46" s="15" t="str">
        <f>IF(ISERROR(IF(W46="","",IF(AND(W46&lt;=Cad_Inicial!$D$8,Y46&gt;Cad_Inicial!$D$8),1,0))),"",IF(W46="","",IF(AND(W46&lt;=Cad_Inicial!$D$8,Y46&gt;Cad_Inicial!$D$8),1,0)))</f>
        <v/>
      </c>
      <c r="AB46" s="15" t="str">
        <f>IF(ISERROR(IF(W46="","",IF(AND(W46&lt;=(Cad_Inicial!$D$8-1),Y46&gt;Cad_Inicial!$D$8-1),1,0))),"",IF(W46="","",IF(W46="","",IF(AND(W46&lt;=(Cad_Inicial!$D$8-1),Y46&gt;Cad_Inicial!$D$8-1),1,0))))</f>
        <v/>
      </c>
      <c r="AC46" s="46" t="str">
        <f>IF(ISERROR(IF(I46="Ativo","",VLOOKUP(C46,Lanç!$C$8:$E$208,3,0))),"",IF(I46="Ativo","",VLOOKUP(C46,Lanç!$C$8:$E$208,3,0)))</f>
        <v/>
      </c>
      <c r="AG46" t="str">
        <f>IF(ISERROR(IF(Cad!C52="","",Cad!C52)),"",IF(Cad!C52="","",Cad!C52))</f>
        <v/>
      </c>
    </row>
    <row r="47" spans="3:33" ht="30" customHeight="1" thickTop="1" thickBot="1" x14ac:dyDescent="0.25">
      <c r="C47" s="108"/>
      <c r="D47" s="108"/>
      <c r="E47" s="108"/>
      <c r="F47" s="108"/>
      <c r="G47" s="108"/>
      <c r="H47" s="115"/>
      <c r="I47" s="116" t="s">
        <v>350</v>
      </c>
      <c r="J47" s="116" t="s">
        <v>350</v>
      </c>
      <c r="L47" t="str">
        <f>IF(ISERROR(IF(G47="","",VLOOKUP(C47,Lanç_Promoções!$C$8:$F$2008,4,0))),G47,IF(G47="","",VLOOKUP(C47,Lanç_Promoções!$C$8:$F$2008,4,0)))</f>
        <v/>
      </c>
      <c r="M47" t="str">
        <f>IF(ISERROR(IF(L47="","",VLOOKUP(L47,Cad!$C$8:$D$208,2,0))),"",IF(L47="","",VLOOKUP(L47,Cad!$C$8:$D$208,2,0)))</f>
        <v/>
      </c>
      <c r="N47" s="66" t="str">
        <f t="shared" ca="1" si="6"/>
        <v/>
      </c>
      <c r="O47" s="67" t="str">
        <f t="shared" ca="1" si="7"/>
        <v/>
      </c>
      <c r="P47" s="67" t="str">
        <f>IF(ISERROR(IF(W47="","",IF(AND(W47&lt;=Cad_Inicial!$D$8,Y47&gt;Cad_Inicial!$D$8),1,0))),"",IF(W47="","",IF(AND(W47&lt;=Cad_Inicial!$D$8,Y47&gt;Cad_Inicial!$D$8),1,0)))</f>
        <v/>
      </c>
      <c r="Q47" s="67" t="str">
        <f>IF(ISERROR(IF(W47="","",IF(AND(W47&lt;=(Cad_Inicial!$D$8-1),Y47&gt;Cad_Inicial!$D$8-1),1,0))),"",IF(W47="","",IF(W47="","",IF(AND(W47&lt;=(Cad_Inicial!$D$8-1),Y47&gt;Cad_Inicial!$D$8-1),1,0))))</f>
        <v/>
      </c>
      <c r="R47" s="15" t="str">
        <f t="shared" ca="1" si="8"/>
        <v/>
      </c>
      <c r="S47" s="15" t="str">
        <f t="shared" ca="1" si="1"/>
        <v/>
      </c>
      <c r="T47" s="15" t="str">
        <f t="shared" ca="1" si="9"/>
        <v/>
      </c>
      <c r="U47" s="15" t="str">
        <f>IF(ISERROR(IF(H47="","",IF(YEAR(H47)&lt;=Cad_Inicial!$D$8,"SIM",""))),"",IF(H47="","",IF(YEAR(H47)&lt;=Cad_Inicial!$D$8,"SIM","")))</f>
        <v/>
      </c>
      <c r="V47" s="15" t="str">
        <f ca="1">IF(ISERROR(IF(H47="","",IF(AND(YEAR(H47)=Cad_Inicial!$D$8,I47="Ativo",TODAY()-H47&gt;90),"SIM",IF(AND(YEAR(H47)=Cad_Inicial!$D$8,I47-H47&gt;90),"SIM","")))),"",IF(H47="","",IF(AND(YEAR(H47)=Cad_Inicial!$D$8,I47="Ativo",TODAY()-H47&gt;90),"SIM",IF(AND(YEAR(H47)=Cad_Inicial!$D$8,I47-H47&gt;90),"SIM",""))))</f>
        <v/>
      </c>
      <c r="W47" s="52" t="str">
        <f t="shared" si="2"/>
        <v/>
      </c>
      <c r="X47" s="52" t="str">
        <f t="shared" si="3"/>
        <v/>
      </c>
      <c r="Y47" s="52" t="str">
        <f t="shared" si="4"/>
        <v/>
      </c>
      <c r="Z47" s="52" t="str">
        <f t="shared" si="5"/>
        <v/>
      </c>
      <c r="AA47" s="15" t="str">
        <f>IF(ISERROR(IF(W47="","",IF(AND(W47&lt;=Cad_Inicial!$D$8,Y47&gt;Cad_Inicial!$D$8),1,0))),"",IF(W47="","",IF(AND(W47&lt;=Cad_Inicial!$D$8,Y47&gt;Cad_Inicial!$D$8),1,0)))</f>
        <v/>
      </c>
      <c r="AB47" s="15" t="str">
        <f>IF(ISERROR(IF(W47="","",IF(AND(W47&lt;=(Cad_Inicial!$D$8-1),Y47&gt;Cad_Inicial!$D$8-1),1,0))),"",IF(W47="","",IF(W47="","",IF(AND(W47&lt;=(Cad_Inicial!$D$8-1),Y47&gt;Cad_Inicial!$D$8-1),1,0))))</f>
        <v/>
      </c>
      <c r="AC47" s="46" t="str">
        <f>IF(ISERROR(IF(I47="Ativo","",VLOOKUP(C47,Lanç!$C$8:$E$208,3,0))),"",IF(I47="Ativo","",VLOOKUP(C47,Lanç!$C$8:$E$208,3,0)))</f>
        <v/>
      </c>
      <c r="AG47" t="str">
        <f>IF(ISERROR(IF(Cad!C53="","",Cad!C53)),"",IF(Cad!C53="","",Cad!C53))</f>
        <v/>
      </c>
    </row>
    <row r="48" spans="3:33" ht="30" customHeight="1" thickTop="1" thickBot="1" x14ac:dyDescent="0.25">
      <c r="C48" s="108"/>
      <c r="D48" s="108"/>
      <c r="E48" s="108"/>
      <c r="F48" s="108"/>
      <c r="G48" s="108"/>
      <c r="H48" s="115"/>
      <c r="I48" s="116" t="s">
        <v>350</v>
      </c>
      <c r="J48" s="116" t="s">
        <v>350</v>
      </c>
      <c r="L48" t="str">
        <f>IF(ISERROR(IF(G48="","",VLOOKUP(C48,Lanç_Promoções!$C$8:$F$2008,4,0))),G48,IF(G48="","",VLOOKUP(C48,Lanç_Promoções!$C$8:$F$2008,4,0)))</f>
        <v/>
      </c>
      <c r="M48" t="str">
        <f>IF(ISERROR(IF(L48="","",VLOOKUP(L48,Cad!$C$8:$D$208,2,0))),"",IF(L48="","",VLOOKUP(L48,Cad!$C$8:$D$208,2,0)))</f>
        <v/>
      </c>
      <c r="N48" s="66" t="str">
        <f t="shared" ca="1" si="6"/>
        <v/>
      </c>
      <c r="O48" s="67" t="str">
        <f t="shared" ca="1" si="7"/>
        <v/>
      </c>
      <c r="P48" s="67" t="str">
        <f>IF(ISERROR(IF(W48="","",IF(AND(W48&lt;=Cad_Inicial!$D$8,Y48&gt;Cad_Inicial!$D$8),1,0))),"",IF(W48="","",IF(AND(W48&lt;=Cad_Inicial!$D$8,Y48&gt;Cad_Inicial!$D$8),1,0)))</f>
        <v/>
      </c>
      <c r="Q48" s="67" t="str">
        <f>IF(ISERROR(IF(W48="","",IF(AND(W48&lt;=(Cad_Inicial!$D$8-1),Y48&gt;Cad_Inicial!$D$8-1),1,0))),"",IF(W48="","",IF(W48="","",IF(AND(W48&lt;=(Cad_Inicial!$D$8-1),Y48&gt;Cad_Inicial!$D$8-1),1,0))))</f>
        <v/>
      </c>
      <c r="R48" s="15" t="str">
        <f t="shared" ca="1" si="8"/>
        <v/>
      </c>
      <c r="S48" s="15" t="str">
        <f t="shared" ca="1" si="1"/>
        <v/>
      </c>
      <c r="T48" s="15" t="str">
        <f t="shared" ca="1" si="9"/>
        <v/>
      </c>
      <c r="U48" s="15" t="str">
        <f>IF(ISERROR(IF(H48="","",IF(YEAR(H48)&lt;=Cad_Inicial!$D$8,"SIM",""))),"",IF(H48="","",IF(YEAR(H48)&lt;=Cad_Inicial!$D$8,"SIM","")))</f>
        <v/>
      </c>
      <c r="V48" s="15" t="str">
        <f ca="1">IF(ISERROR(IF(H48="","",IF(AND(YEAR(H48)=Cad_Inicial!$D$8,I48="Ativo",TODAY()-H48&gt;90),"SIM",IF(AND(YEAR(H48)=Cad_Inicial!$D$8,I48-H48&gt;90),"SIM","")))),"",IF(H48="","",IF(AND(YEAR(H48)=Cad_Inicial!$D$8,I48="Ativo",TODAY()-H48&gt;90),"SIM",IF(AND(YEAR(H48)=Cad_Inicial!$D$8,I48-H48&gt;90),"SIM",""))))</f>
        <v/>
      </c>
      <c r="W48" s="52" t="str">
        <f t="shared" si="2"/>
        <v/>
      </c>
      <c r="X48" s="52" t="str">
        <f t="shared" si="3"/>
        <v/>
      </c>
      <c r="Y48" s="52" t="str">
        <f t="shared" si="4"/>
        <v/>
      </c>
      <c r="Z48" s="52" t="str">
        <f t="shared" si="5"/>
        <v/>
      </c>
      <c r="AA48" s="15" t="str">
        <f>IF(ISERROR(IF(W48="","",IF(AND(W48&lt;=Cad_Inicial!$D$8,Y48&gt;Cad_Inicial!$D$8),1,0))),"",IF(W48="","",IF(AND(W48&lt;=Cad_Inicial!$D$8,Y48&gt;Cad_Inicial!$D$8),1,0)))</f>
        <v/>
      </c>
      <c r="AB48" s="15" t="str">
        <f>IF(ISERROR(IF(W48="","",IF(AND(W48&lt;=(Cad_Inicial!$D$8-1),Y48&gt;Cad_Inicial!$D$8-1),1,0))),"",IF(W48="","",IF(W48="","",IF(AND(W48&lt;=(Cad_Inicial!$D$8-1),Y48&gt;Cad_Inicial!$D$8-1),1,0))))</f>
        <v/>
      </c>
      <c r="AC48" s="46" t="str">
        <f>IF(ISERROR(IF(I48="Ativo","",VLOOKUP(C48,Lanç!$C$8:$E$208,3,0))),"",IF(I48="Ativo","",VLOOKUP(C48,Lanç!$C$8:$E$208,3,0)))</f>
        <v/>
      </c>
      <c r="AG48" t="str">
        <f>IF(ISERROR(IF(Cad!C54="","",Cad!C54)),"",IF(Cad!C54="","",Cad!C54))</f>
        <v/>
      </c>
    </row>
    <row r="49" spans="3:33" ht="30" customHeight="1" thickTop="1" thickBot="1" x14ac:dyDescent="0.25">
      <c r="C49" s="108"/>
      <c r="D49" s="108"/>
      <c r="E49" s="108"/>
      <c r="F49" s="108"/>
      <c r="G49" s="108"/>
      <c r="H49" s="115"/>
      <c r="I49" s="116" t="s">
        <v>350</v>
      </c>
      <c r="J49" s="116" t="s">
        <v>350</v>
      </c>
      <c r="L49" t="str">
        <f>IF(ISERROR(IF(G49="","",VLOOKUP(C49,Lanç_Promoções!$C$8:$F$2008,4,0))),G49,IF(G49="","",VLOOKUP(C49,Lanç_Promoções!$C$8:$F$2008,4,0)))</f>
        <v/>
      </c>
      <c r="M49" t="str">
        <f>IF(ISERROR(IF(L49="","",VLOOKUP(L49,Cad!$C$8:$D$208,2,0))),"",IF(L49="","",VLOOKUP(L49,Cad!$C$8:$D$208,2,0)))</f>
        <v/>
      </c>
      <c r="N49" s="66" t="str">
        <f t="shared" ca="1" si="6"/>
        <v/>
      </c>
      <c r="O49" s="67" t="str">
        <f t="shared" ca="1" si="7"/>
        <v/>
      </c>
      <c r="P49" s="67" t="str">
        <f>IF(ISERROR(IF(W49="","",IF(AND(W49&lt;=Cad_Inicial!$D$8,Y49&gt;Cad_Inicial!$D$8),1,0))),"",IF(W49="","",IF(AND(W49&lt;=Cad_Inicial!$D$8,Y49&gt;Cad_Inicial!$D$8),1,0)))</f>
        <v/>
      </c>
      <c r="Q49" s="67" t="str">
        <f>IF(ISERROR(IF(W49="","",IF(AND(W49&lt;=(Cad_Inicial!$D$8-1),Y49&gt;Cad_Inicial!$D$8-1),1,0))),"",IF(W49="","",IF(W49="","",IF(AND(W49&lt;=(Cad_Inicial!$D$8-1),Y49&gt;Cad_Inicial!$D$8-1),1,0))))</f>
        <v/>
      </c>
      <c r="R49" s="15" t="str">
        <f t="shared" ca="1" si="8"/>
        <v/>
      </c>
      <c r="S49" s="15" t="str">
        <f t="shared" ca="1" si="1"/>
        <v/>
      </c>
      <c r="T49" s="15" t="str">
        <f t="shared" ca="1" si="9"/>
        <v/>
      </c>
      <c r="U49" s="15" t="str">
        <f>IF(ISERROR(IF(H49="","",IF(YEAR(H49)&lt;=Cad_Inicial!$D$8,"SIM",""))),"",IF(H49="","",IF(YEAR(H49)&lt;=Cad_Inicial!$D$8,"SIM","")))</f>
        <v/>
      </c>
      <c r="V49" s="15" t="str">
        <f ca="1">IF(ISERROR(IF(H49="","",IF(AND(YEAR(H49)=Cad_Inicial!$D$8,I49="Ativo",TODAY()-H49&gt;90),"SIM",IF(AND(YEAR(H49)=Cad_Inicial!$D$8,I49-H49&gt;90),"SIM","")))),"",IF(H49="","",IF(AND(YEAR(H49)=Cad_Inicial!$D$8,I49="Ativo",TODAY()-H49&gt;90),"SIM",IF(AND(YEAR(H49)=Cad_Inicial!$D$8,I49-H49&gt;90),"SIM",""))))</f>
        <v/>
      </c>
      <c r="W49" s="52" t="str">
        <f t="shared" si="2"/>
        <v/>
      </c>
      <c r="X49" s="52" t="str">
        <f t="shared" si="3"/>
        <v/>
      </c>
      <c r="Y49" s="52" t="str">
        <f t="shared" si="4"/>
        <v/>
      </c>
      <c r="Z49" s="52" t="str">
        <f t="shared" si="5"/>
        <v/>
      </c>
      <c r="AA49" s="15" t="str">
        <f>IF(ISERROR(IF(W49="","",IF(AND(W49&lt;=Cad_Inicial!$D$8,Y49&gt;Cad_Inicial!$D$8),1,0))),"",IF(W49="","",IF(AND(W49&lt;=Cad_Inicial!$D$8,Y49&gt;Cad_Inicial!$D$8),1,0)))</f>
        <v/>
      </c>
      <c r="AB49" s="15" t="str">
        <f>IF(ISERROR(IF(W49="","",IF(AND(W49&lt;=(Cad_Inicial!$D$8-1),Y49&gt;Cad_Inicial!$D$8-1),1,0))),"",IF(W49="","",IF(W49="","",IF(AND(W49&lt;=(Cad_Inicial!$D$8-1),Y49&gt;Cad_Inicial!$D$8-1),1,0))))</f>
        <v/>
      </c>
      <c r="AC49" s="46" t="str">
        <f>IF(ISERROR(IF(I49="Ativo","",VLOOKUP(C49,Lanç!$C$8:$E$208,3,0))),"",IF(I49="Ativo","",VLOOKUP(C49,Lanç!$C$8:$E$208,3,0)))</f>
        <v/>
      </c>
      <c r="AG49" t="str">
        <f>IF(ISERROR(IF(Cad!C55="","",Cad!C55)),"",IF(Cad!C55="","",Cad!C55))</f>
        <v/>
      </c>
    </row>
    <row r="50" spans="3:33" ht="30" customHeight="1" thickTop="1" thickBot="1" x14ac:dyDescent="0.25">
      <c r="C50" s="108"/>
      <c r="D50" s="108"/>
      <c r="E50" s="108"/>
      <c r="F50" s="108"/>
      <c r="G50" s="108"/>
      <c r="H50" s="115"/>
      <c r="I50" s="116" t="s">
        <v>350</v>
      </c>
      <c r="J50" s="116" t="s">
        <v>350</v>
      </c>
      <c r="L50" t="str">
        <f>IF(ISERROR(IF(G50="","",VLOOKUP(C50,Lanç_Promoções!$C$8:$F$2008,4,0))),G50,IF(G50="","",VLOOKUP(C50,Lanç_Promoções!$C$8:$F$2008,4,0)))</f>
        <v/>
      </c>
      <c r="M50" t="str">
        <f>IF(ISERROR(IF(L50="","",VLOOKUP(L50,Cad!$C$8:$D$208,2,0))),"",IF(L50="","",VLOOKUP(L50,Cad!$C$8:$D$208,2,0)))</f>
        <v/>
      </c>
      <c r="N50" s="66" t="str">
        <f t="shared" ca="1" si="6"/>
        <v/>
      </c>
      <c r="O50" s="67" t="str">
        <f t="shared" ca="1" si="7"/>
        <v/>
      </c>
      <c r="P50" s="67" t="str">
        <f>IF(ISERROR(IF(W50="","",IF(AND(W50&lt;=Cad_Inicial!$D$8,Y50&gt;Cad_Inicial!$D$8),1,0))),"",IF(W50="","",IF(AND(W50&lt;=Cad_Inicial!$D$8,Y50&gt;Cad_Inicial!$D$8),1,0)))</f>
        <v/>
      </c>
      <c r="Q50" s="67" t="str">
        <f>IF(ISERROR(IF(W50="","",IF(AND(W50&lt;=(Cad_Inicial!$D$8-1),Y50&gt;Cad_Inicial!$D$8-1),1,0))),"",IF(W50="","",IF(W50="","",IF(AND(W50&lt;=(Cad_Inicial!$D$8-1),Y50&gt;Cad_Inicial!$D$8-1),1,0))))</f>
        <v/>
      </c>
      <c r="R50" s="15" t="str">
        <f t="shared" ca="1" si="8"/>
        <v/>
      </c>
      <c r="S50" s="15" t="str">
        <f t="shared" ca="1" si="1"/>
        <v/>
      </c>
      <c r="T50" s="15" t="str">
        <f t="shared" ca="1" si="9"/>
        <v/>
      </c>
      <c r="U50" s="15" t="str">
        <f>IF(ISERROR(IF(H50="","",IF(YEAR(H50)&lt;=Cad_Inicial!$D$8,"SIM",""))),"",IF(H50="","",IF(YEAR(H50)&lt;=Cad_Inicial!$D$8,"SIM","")))</f>
        <v/>
      </c>
      <c r="V50" s="15" t="str">
        <f ca="1">IF(ISERROR(IF(H50="","",IF(AND(YEAR(H50)=Cad_Inicial!$D$8,I50="Ativo",TODAY()-H50&gt;90),"SIM",IF(AND(YEAR(H50)=Cad_Inicial!$D$8,I50-H50&gt;90),"SIM","")))),"",IF(H50="","",IF(AND(YEAR(H50)=Cad_Inicial!$D$8,I50="Ativo",TODAY()-H50&gt;90),"SIM",IF(AND(YEAR(H50)=Cad_Inicial!$D$8,I50-H50&gt;90),"SIM",""))))</f>
        <v/>
      </c>
      <c r="W50" s="52" t="str">
        <f t="shared" si="2"/>
        <v/>
      </c>
      <c r="X50" s="52" t="str">
        <f t="shared" si="3"/>
        <v/>
      </c>
      <c r="Y50" s="52" t="str">
        <f t="shared" si="4"/>
        <v/>
      </c>
      <c r="Z50" s="52" t="str">
        <f t="shared" si="5"/>
        <v/>
      </c>
      <c r="AA50" s="15" t="str">
        <f>IF(ISERROR(IF(W50="","",IF(AND(W50&lt;=Cad_Inicial!$D$8,Y50&gt;Cad_Inicial!$D$8),1,0))),"",IF(W50="","",IF(AND(W50&lt;=Cad_Inicial!$D$8,Y50&gt;Cad_Inicial!$D$8),1,0)))</f>
        <v/>
      </c>
      <c r="AB50" s="15" t="str">
        <f>IF(ISERROR(IF(W50="","",IF(AND(W50&lt;=(Cad_Inicial!$D$8-1),Y50&gt;Cad_Inicial!$D$8-1),1,0))),"",IF(W50="","",IF(W50="","",IF(AND(W50&lt;=(Cad_Inicial!$D$8-1),Y50&gt;Cad_Inicial!$D$8-1),1,0))))</f>
        <v/>
      </c>
      <c r="AC50" s="46" t="str">
        <f>IF(ISERROR(IF(I50="Ativo","",VLOOKUP(C50,Lanç!$C$8:$E$208,3,0))),"",IF(I50="Ativo","",VLOOKUP(C50,Lanç!$C$8:$E$208,3,0)))</f>
        <v/>
      </c>
      <c r="AG50" t="str">
        <f>IF(ISERROR(IF(Cad!C56="","",Cad!C56)),"",IF(Cad!C56="","",Cad!C56))</f>
        <v/>
      </c>
    </row>
    <row r="51" spans="3:33" ht="30" customHeight="1" thickTop="1" thickBot="1" x14ac:dyDescent="0.25">
      <c r="C51" s="108"/>
      <c r="D51" s="108"/>
      <c r="E51" s="108"/>
      <c r="F51" s="108"/>
      <c r="G51" s="108"/>
      <c r="H51" s="115"/>
      <c r="I51" s="116" t="s">
        <v>350</v>
      </c>
      <c r="J51" s="116" t="s">
        <v>350</v>
      </c>
      <c r="L51" t="str">
        <f>IF(ISERROR(IF(G51="","",VLOOKUP(C51,Lanç_Promoções!$C$8:$F$2008,4,0))),G51,IF(G51="","",VLOOKUP(C51,Lanç_Promoções!$C$8:$F$2008,4,0)))</f>
        <v/>
      </c>
      <c r="M51" t="str">
        <f>IF(ISERROR(IF(L51="","",VLOOKUP(L51,Cad!$C$8:$D$208,2,0))),"",IF(L51="","",VLOOKUP(L51,Cad!$C$8:$D$208,2,0)))</f>
        <v/>
      </c>
      <c r="N51" s="66" t="str">
        <f t="shared" ca="1" si="6"/>
        <v/>
      </c>
      <c r="O51" s="67" t="str">
        <f t="shared" ca="1" si="7"/>
        <v/>
      </c>
      <c r="P51" s="67" t="str">
        <f>IF(ISERROR(IF(W51="","",IF(AND(W51&lt;=Cad_Inicial!$D$8,Y51&gt;Cad_Inicial!$D$8),1,0))),"",IF(W51="","",IF(AND(W51&lt;=Cad_Inicial!$D$8,Y51&gt;Cad_Inicial!$D$8),1,0)))</f>
        <v/>
      </c>
      <c r="Q51" s="67" t="str">
        <f>IF(ISERROR(IF(W51="","",IF(AND(W51&lt;=(Cad_Inicial!$D$8-1),Y51&gt;Cad_Inicial!$D$8-1),1,0))),"",IF(W51="","",IF(W51="","",IF(AND(W51&lt;=(Cad_Inicial!$D$8-1),Y51&gt;Cad_Inicial!$D$8-1),1,0))))</f>
        <v/>
      </c>
      <c r="R51" s="15" t="str">
        <f t="shared" ca="1" si="8"/>
        <v/>
      </c>
      <c r="S51" s="15" t="str">
        <f t="shared" ca="1" si="1"/>
        <v/>
      </c>
      <c r="T51" s="15" t="str">
        <f t="shared" ca="1" si="9"/>
        <v/>
      </c>
      <c r="U51" s="15" t="str">
        <f>IF(ISERROR(IF(H51="","",IF(YEAR(H51)&lt;=Cad_Inicial!$D$8,"SIM",""))),"",IF(H51="","",IF(YEAR(H51)&lt;=Cad_Inicial!$D$8,"SIM","")))</f>
        <v/>
      </c>
      <c r="V51" s="15" t="str">
        <f ca="1">IF(ISERROR(IF(H51="","",IF(AND(YEAR(H51)=Cad_Inicial!$D$8,I51="Ativo",TODAY()-H51&gt;90),"SIM",IF(AND(YEAR(H51)=Cad_Inicial!$D$8,I51-H51&gt;90),"SIM","")))),"",IF(H51="","",IF(AND(YEAR(H51)=Cad_Inicial!$D$8,I51="Ativo",TODAY()-H51&gt;90),"SIM",IF(AND(YEAR(H51)=Cad_Inicial!$D$8,I51-H51&gt;90),"SIM",""))))</f>
        <v/>
      </c>
      <c r="W51" s="52" t="str">
        <f t="shared" si="2"/>
        <v/>
      </c>
      <c r="X51" s="52" t="str">
        <f t="shared" si="3"/>
        <v/>
      </c>
      <c r="Y51" s="52" t="str">
        <f t="shared" si="4"/>
        <v/>
      </c>
      <c r="Z51" s="52" t="str">
        <f t="shared" si="5"/>
        <v/>
      </c>
      <c r="AA51" s="15" t="str">
        <f>IF(ISERROR(IF(W51="","",IF(AND(W51&lt;=Cad_Inicial!$D$8,Y51&gt;Cad_Inicial!$D$8),1,0))),"",IF(W51="","",IF(AND(W51&lt;=Cad_Inicial!$D$8,Y51&gt;Cad_Inicial!$D$8),1,0)))</f>
        <v/>
      </c>
      <c r="AB51" s="15" t="str">
        <f>IF(ISERROR(IF(W51="","",IF(AND(W51&lt;=(Cad_Inicial!$D$8-1),Y51&gt;Cad_Inicial!$D$8-1),1,0))),"",IF(W51="","",IF(W51="","",IF(AND(W51&lt;=(Cad_Inicial!$D$8-1),Y51&gt;Cad_Inicial!$D$8-1),1,0))))</f>
        <v/>
      </c>
      <c r="AC51" s="46" t="str">
        <f>IF(ISERROR(IF(I51="Ativo","",VLOOKUP(C51,Lanç!$C$8:$E$208,3,0))),"",IF(I51="Ativo","",VLOOKUP(C51,Lanç!$C$8:$E$208,3,0)))</f>
        <v/>
      </c>
      <c r="AG51" t="str">
        <f>IF(ISERROR(IF(Cad!C57="","",Cad!C57)),"",IF(Cad!C57="","",Cad!C57))</f>
        <v/>
      </c>
    </row>
    <row r="52" spans="3:33" ht="30" customHeight="1" thickTop="1" thickBot="1" x14ac:dyDescent="0.25">
      <c r="C52" s="108"/>
      <c r="D52" s="108"/>
      <c r="E52" s="108"/>
      <c r="F52" s="108"/>
      <c r="G52" s="108"/>
      <c r="H52" s="115"/>
      <c r="I52" s="116" t="s">
        <v>350</v>
      </c>
      <c r="J52" s="116" t="s">
        <v>350</v>
      </c>
      <c r="L52" t="str">
        <f>IF(ISERROR(IF(G52="","",VLOOKUP(C52,Lanç_Promoções!$C$8:$F$2008,4,0))),G52,IF(G52="","",VLOOKUP(C52,Lanç_Promoções!$C$8:$F$2008,4,0)))</f>
        <v/>
      </c>
      <c r="M52" t="str">
        <f>IF(ISERROR(IF(L52="","",VLOOKUP(L52,Cad!$C$8:$D$208,2,0))),"",IF(L52="","",VLOOKUP(L52,Cad!$C$8:$D$208,2,0)))</f>
        <v/>
      </c>
      <c r="N52" s="66" t="str">
        <f t="shared" ca="1" si="6"/>
        <v/>
      </c>
      <c r="O52" s="67" t="str">
        <f t="shared" ca="1" si="7"/>
        <v/>
      </c>
      <c r="P52" s="67" t="str">
        <f>IF(ISERROR(IF(W52="","",IF(AND(W52&lt;=Cad_Inicial!$D$8,Y52&gt;Cad_Inicial!$D$8),1,0))),"",IF(W52="","",IF(AND(W52&lt;=Cad_Inicial!$D$8,Y52&gt;Cad_Inicial!$D$8),1,0)))</f>
        <v/>
      </c>
      <c r="Q52" s="67" t="str">
        <f>IF(ISERROR(IF(W52="","",IF(AND(W52&lt;=(Cad_Inicial!$D$8-1),Y52&gt;Cad_Inicial!$D$8-1),1,0))),"",IF(W52="","",IF(W52="","",IF(AND(W52&lt;=(Cad_Inicial!$D$8-1),Y52&gt;Cad_Inicial!$D$8-1),1,0))))</f>
        <v/>
      </c>
      <c r="R52" s="15" t="str">
        <f t="shared" ca="1" si="8"/>
        <v/>
      </c>
      <c r="S52" s="15" t="str">
        <f t="shared" ca="1" si="1"/>
        <v/>
      </c>
      <c r="T52" s="15" t="str">
        <f t="shared" ca="1" si="9"/>
        <v/>
      </c>
      <c r="U52" s="15" t="str">
        <f>IF(ISERROR(IF(H52="","",IF(YEAR(H52)&lt;=Cad_Inicial!$D$8,"SIM",""))),"",IF(H52="","",IF(YEAR(H52)&lt;=Cad_Inicial!$D$8,"SIM","")))</f>
        <v/>
      </c>
      <c r="V52" s="15" t="str">
        <f ca="1">IF(ISERROR(IF(H52="","",IF(AND(YEAR(H52)=Cad_Inicial!$D$8,I52="Ativo",TODAY()-H52&gt;90),"SIM",IF(AND(YEAR(H52)=Cad_Inicial!$D$8,I52-H52&gt;90),"SIM","")))),"",IF(H52="","",IF(AND(YEAR(H52)=Cad_Inicial!$D$8,I52="Ativo",TODAY()-H52&gt;90),"SIM",IF(AND(YEAR(H52)=Cad_Inicial!$D$8,I52-H52&gt;90),"SIM",""))))</f>
        <v/>
      </c>
      <c r="W52" s="52" t="str">
        <f t="shared" si="2"/>
        <v/>
      </c>
      <c r="X52" s="52" t="str">
        <f t="shared" si="3"/>
        <v/>
      </c>
      <c r="Y52" s="52" t="str">
        <f t="shared" si="4"/>
        <v/>
      </c>
      <c r="Z52" s="52" t="str">
        <f t="shared" si="5"/>
        <v/>
      </c>
      <c r="AA52" s="15" t="str">
        <f>IF(ISERROR(IF(W52="","",IF(AND(W52&lt;=Cad_Inicial!$D$8,Y52&gt;Cad_Inicial!$D$8),1,0))),"",IF(W52="","",IF(AND(W52&lt;=Cad_Inicial!$D$8,Y52&gt;Cad_Inicial!$D$8),1,0)))</f>
        <v/>
      </c>
      <c r="AB52" s="15" t="str">
        <f>IF(ISERROR(IF(W52="","",IF(AND(W52&lt;=(Cad_Inicial!$D$8-1),Y52&gt;Cad_Inicial!$D$8-1),1,0))),"",IF(W52="","",IF(W52="","",IF(AND(W52&lt;=(Cad_Inicial!$D$8-1),Y52&gt;Cad_Inicial!$D$8-1),1,0))))</f>
        <v/>
      </c>
      <c r="AC52" s="46" t="str">
        <f>IF(ISERROR(IF(I52="Ativo","",VLOOKUP(C52,Lanç!$C$8:$E$208,3,0))),"",IF(I52="Ativo","",VLOOKUP(C52,Lanç!$C$8:$E$208,3,0)))</f>
        <v/>
      </c>
      <c r="AG52" t="str">
        <f>IF(ISERROR(IF(Cad!C58="","",Cad!C58)),"",IF(Cad!C58="","",Cad!C58))</f>
        <v/>
      </c>
    </row>
    <row r="53" spans="3:33" ht="30" customHeight="1" thickTop="1" thickBot="1" x14ac:dyDescent="0.25">
      <c r="C53" s="108"/>
      <c r="D53" s="108"/>
      <c r="E53" s="108"/>
      <c r="F53" s="108"/>
      <c r="G53" s="108"/>
      <c r="H53" s="115"/>
      <c r="I53" s="116" t="s">
        <v>350</v>
      </c>
      <c r="J53" s="116" t="s">
        <v>350</v>
      </c>
      <c r="L53" t="str">
        <f>IF(ISERROR(IF(G53="","",VLOOKUP(C53,Lanç_Promoções!$C$8:$F$2008,4,0))),G53,IF(G53="","",VLOOKUP(C53,Lanç_Promoções!$C$8:$F$2008,4,0)))</f>
        <v/>
      </c>
      <c r="M53" t="str">
        <f>IF(ISERROR(IF(L53="","",VLOOKUP(L53,Cad!$C$8:$D$208,2,0))),"",IF(L53="","",VLOOKUP(L53,Cad!$C$8:$D$208,2,0)))</f>
        <v/>
      </c>
      <c r="N53" s="66" t="str">
        <f t="shared" ca="1" si="6"/>
        <v/>
      </c>
      <c r="O53" s="67" t="str">
        <f t="shared" ca="1" si="7"/>
        <v/>
      </c>
      <c r="P53" s="67" t="str">
        <f>IF(ISERROR(IF(W53="","",IF(AND(W53&lt;=Cad_Inicial!$D$8,Y53&gt;Cad_Inicial!$D$8),1,0))),"",IF(W53="","",IF(AND(W53&lt;=Cad_Inicial!$D$8,Y53&gt;Cad_Inicial!$D$8),1,0)))</f>
        <v/>
      </c>
      <c r="Q53" s="67" t="str">
        <f>IF(ISERROR(IF(W53="","",IF(AND(W53&lt;=(Cad_Inicial!$D$8-1),Y53&gt;Cad_Inicial!$D$8-1),1,0))),"",IF(W53="","",IF(W53="","",IF(AND(W53&lt;=(Cad_Inicial!$D$8-1),Y53&gt;Cad_Inicial!$D$8-1),1,0))))</f>
        <v/>
      </c>
      <c r="R53" s="15" t="str">
        <f t="shared" ca="1" si="8"/>
        <v/>
      </c>
      <c r="S53" s="15" t="str">
        <f t="shared" ca="1" si="1"/>
        <v/>
      </c>
      <c r="T53" s="15" t="str">
        <f t="shared" ca="1" si="9"/>
        <v/>
      </c>
      <c r="U53" s="15" t="str">
        <f>IF(ISERROR(IF(H53="","",IF(YEAR(H53)&lt;=Cad_Inicial!$D$8,"SIM",""))),"",IF(H53="","",IF(YEAR(H53)&lt;=Cad_Inicial!$D$8,"SIM","")))</f>
        <v/>
      </c>
      <c r="V53" s="15" t="str">
        <f ca="1">IF(ISERROR(IF(H53="","",IF(AND(YEAR(H53)=Cad_Inicial!$D$8,I53="Ativo",TODAY()-H53&gt;90),"SIM",IF(AND(YEAR(H53)=Cad_Inicial!$D$8,I53-H53&gt;90),"SIM","")))),"",IF(H53="","",IF(AND(YEAR(H53)=Cad_Inicial!$D$8,I53="Ativo",TODAY()-H53&gt;90),"SIM",IF(AND(YEAR(H53)=Cad_Inicial!$D$8,I53-H53&gt;90),"SIM",""))))</f>
        <v/>
      </c>
      <c r="W53" s="52" t="str">
        <f t="shared" si="2"/>
        <v/>
      </c>
      <c r="X53" s="52" t="str">
        <f t="shared" si="3"/>
        <v/>
      </c>
      <c r="Y53" s="52" t="str">
        <f t="shared" si="4"/>
        <v/>
      </c>
      <c r="Z53" s="52" t="str">
        <f t="shared" si="5"/>
        <v/>
      </c>
      <c r="AA53" s="15" t="str">
        <f>IF(ISERROR(IF(W53="","",IF(AND(W53&lt;=Cad_Inicial!$D$8,Y53&gt;Cad_Inicial!$D$8),1,0))),"",IF(W53="","",IF(AND(W53&lt;=Cad_Inicial!$D$8,Y53&gt;Cad_Inicial!$D$8),1,0)))</f>
        <v/>
      </c>
      <c r="AB53" s="15" t="str">
        <f>IF(ISERROR(IF(W53="","",IF(AND(W53&lt;=(Cad_Inicial!$D$8-1),Y53&gt;Cad_Inicial!$D$8-1),1,0))),"",IF(W53="","",IF(W53="","",IF(AND(W53&lt;=(Cad_Inicial!$D$8-1),Y53&gt;Cad_Inicial!$D$8-1),1,0))))</f>
        <v/>
      </c>
      <c r="AC53" s="46" t="str">
        <f>IF(ISERROR(IF(I53="Ativo","",VLOOKUP(C53,Lanç!$C$8:$E$208,3,0))),"",IF(I53="Ativo","",VLOOKUP(C53,Lanç!$C$8:$E$208,3,0)))</f>
        <v/>
      </c>
      <c r="AG53" t="str">
        <f>IF(ISERROR(IF(Cad!C59="","",Cad!C59)),"",IF(Cad!C59="","",Cad!C59))</f>
        <v/>
      </c>
    </row>
    <row r="54" spans="3:33" ht="30" customHeight="1" thickTop="1" thickBot="1" x14ac:dyDescent="0.25">
      <c r="C54" s="108"/>
      <c r="D54" s="108"/>
      <c r="E54" s="108"/>
      <c r="F54" s="108"/>
      <c r="G54" s="108"/>
      <c r="H54" s="115"/>
      <c r="I54" s="116" t="s">
        <v>350</v>
      </c>
      <c r="J54" s="116" t="s">
        <v>350</v>
      </c>
      <c r="L54" t="str">
        <f>IF(ISERROR(IF(G54="","",VLOOKUP(C54,Lanç_Promoções!$C$8:$F$2008,4,0))),G54,IF(G54="","",VLOOKUP(C54,Lanç_Promoções!$C$8:$F$2008,4,0)))</f>
        <v/>
      </c>
      <c r="M54" t="str">
        <f>IF(ISERROR(IF(L54="","",VLOOKUP(L54,Cad!$C$8:$D$208,2,0))),"",IF(L54="","",VLOOKUP(L54,Cad!$C$8:$D$208,2,0)))</f>
        <v/>
      </c>
      <c r="N54" s="66" t="str">
        <f t="shared" ca="1" si="6"/>
        <v/>
      </c>
      <c r="O54" s="67" t="str">
        <f t="shared" ca="1" si="7"/>
        <v/>
      </c>
      <c r="P54" s="67" t="str">
        <f>IF(ISERROR(IF(W54="","",IF(AND(W54&lt;=Cad_Inicial!$D$8,Y54&gt;Cad_Inicial!$D$8),1,0))),"",IF(W54="","",IF(AND(W54&lt;=Cad_Inicial!$D$8,Y54&gt;Cad_Inicial!$D$8),1,0)))</f>
        <v/>
      </c>
      <c r="Q54" s="67" t="str">
        <f>IF(ISERROR(IF(W54="","",IF(AND(W54&lt;=(Cad_Inicial!$D$8-1),Y54&gt;Cad_Inicial!$D$8-1),1,0))),"",IF(W54="","",IF(W54="","",IF(AND(W54&lt;=(Cad_Inicial!$D$8-1),Y54&gt;Cad_Inicial!$D$8-1),1,0))))</f>
        <v/>
      </c>
      <c r="R54" s="15" t="str">
        <f t="shared" ca="1" si="8"/>
        <v/>
      </c>
      <c r="S54" s="15" t="str">
        <f t="shared" ca="1" si="1"/>
        <v/>
      </c>
      <c r="T54" s="15" t="str">
        <f t="shared" ca="1" si="9"/>
        <v/>
      </c>
      <c r="U54" s="15" t="str">
        <f>IF(ISERROR(IF(H54="","",IF(YEAR(H54)&lt;=Cad_Inicial!$D$8,"SIM",""))),"",IF(H54="","",IF(YEAR(H54)&lt;=Cad_Inicial!$D$8,"SIM","")))</f>
        <v/>
      </c>
      <c r="V54" s="15" t="str">
        <f ca="1">IF(ISERROR(IF(H54="","",IF(AND(YEAR(H54)=Cad_Inicial!$D$8,I54="Ativo",TODAY()-H54&gt;90),"SIM",IF(AND(YEAR(H54)=Cad_Inicial!$D$8,I54-H54&gt;90),"SIM","")))),"",IF(H54="","",IF(AND(YEAR(H54)=Cad_Inicial!$D$8,I54="Ativo",TODAY()-H54&gt;90),"SIM",IF(AND(YEAR(H54)=Cad_Inicial!$D$8,I54-H54&gt;90),"SIM",""))))</f>
        <v/>
      </c>
      <c r="W54" s="52" t="str">
        <f t="shared" si="2"/>
        <v/>
      </c>
      <c r="X54" s="52" t="str">
        <f t="shared" si="3"/>
        <v/>
      </c>
      <c r="Y54" s="52" t="str">
        <f t="shared" si="4"/>
        <v/>
      </c>
      <c r="Z54" s="52" t="str">
        <f t="shared" si="5"/>
        <v/>
      </c>
      <c r="AA54" s="15" t="str">
        <f>IF(ISERROR(IF(W54="","",IF(AND(W54&lt;=Cad_Inicial!$D$8,Y54&gt;Cad_Inicial!$D$8),1,0))),"",IF(W54="","",IF(AND(W54&lt;=Cad_Inicial!$D$8,Y54&gt;Cad_Inicial!$D$8),1,0)))</f>
        <v/>
      </c>
      <c r="AB54" s="15" t="str">
        <f>IF(ISERROR(IF(W54="","",IF(AND(W54&lt;=(Cad_Inicial!$D$8-1),Y54&gt;Cad_Inicial!$D$8-1),1,0))),"",IF(W54="","",IF(W54="","",IF(AND(W54&lt;=(Cad_Inicial!$D$8-1),Y54&gt;Cad_Inicial!$D$8-1),1,0))))</f>
        <v/>
      </c>
      <c r="AC54" s="46" t="str">
        <f>IF(ISERROR(IF(I54="Ativo","",VLOOKUP(C54,Lanç!$C$8:$E$208,3,0))),"",IF(I54="Ativo","",VLOOKUP(C54,Lanç!$C$8:$E$208,3,0)))</f>
        <v/>
      </c>
      <c r="AG54" t="str">
        <f>IF(ISERROR(IF(Cad!C60="","",Cad!C60)),"",IF(Cad!C60="","",Cad!C60))</f>
        <v/>
      </c>
    </row>
    <row r="55" spans="3:33" ht="30" customHeight="1" thickTop="1" thickBot="1" x14ac:dyDescent="0.25">
      <c r="C55" s="108"/>
      <c r="D55" s="108"/>
      <c r="E55" s="108"/>
      <c r="F55" s="108"/>
      <c r="G55" s="108"/>
      <c r="H55" s="115"/>
      <c r="I55" s="116" t="s">
        <v>350</v>
      </c>
      <c r="J55" s="116" t="s">
        <v>350</v>
      </c>
      <c r="L55" t="str">
        <f>IF(ISERROR(IF(G55="","",VLOOKUP(C55,Lanç_Promoções!$C$8:$F$2008,4,0))),G55,IF(G55="","",VLOOKUP(C55,Lanç_Promoções!$C$8:$F$2008,4,0)))</f>
        <v/>
      </c>
      <c r="M55" t="str">
        <f>IF(ISERROR(IF(L55="","",VLOOKUP(L55,Cad!$C$8:$D$208,2,0))),"",IF(L55="","",VLOOKUP(L55,Cad!$C$8:$D$208,2,0)))</f>
        <v/>
      </c>
      <c r="N55" s="66" t="str">
        <f t="shared" ca="1" si="6"/>
        <v/>
      </c>
      <c r="O55" s="67" t="str">
        <f t="shared" ca="1" si="7"/>
        <v/>
      </c>
      <c r="P55" s="67" t="str">
        <f>IF(ISERROR(IF(W55="","",IF(AND(W55&lt;=Cad_Inicial!$D$8,Y55&gt;Cad_Inicial!$D$8),1,0))),"",IF(W55="","",IF(AND(W55&lt;=Cad_Inicial!$D$8,Y55&gt;Cad_Inicial!$D$8),1,0)))</f>
        <v/>
      </c>
      <c r="Q55" s="67" t="str">
        <f>IF(ISERROR(IF(W55="","",IF(AND(W55&lt;=(Cad_Inicial!$D$8-1),Y55&gt;Cad_Inicial!$D$8-1),1,0))),"",IF(W55="","",IF(W55="","",IF(AND(W55&lt;=(Cad_Inicial!$D$8-1),Y55&gt;Cad_Inicial!$D$8-1),1,0))))</f>
        <v/>
      </c>
      <c r="R55" s="15" t="str">
        <f t="shared" ca="1" si="8"/>
        <v/>
      </c>
      <c r="S55" s="15" t="str">
        <f t="shared" ca="1" si="1"/>
        <v/>
      </c>
      <c r="T55" s="15" t="str">
        <f t="shared" ca="1" si="9"/>
        <v/>
      </c>
      <c r="U55" s="15" t="str">
        <f>IF(ISERROR(IF(H55="","",IF(YEAR(H55)&lt;=Cad_Inicial!$D$8,"SIM",""))),"",IF(H55="","",IF(YEAR(H55)&lt;=Cad_Inicial!$D$8,"SIM","")))</f>
        <v/>
      </c>
      <c r="V55" s="15" t="str">
        <f ca="1">IF(ISERROR(IF(H55="","",IF(AND(YEAR(H55)=Cad_Inicial!$D$8,I55="Ativo",TODAY()-H55&gt;90),"SIM",IF(AND(YEAR(H55)=Cad_Inicial!$D$8,I55-H55&gt;90),"SIM","")))),"",IF(H55="","",IF(AND(YEAR(H55)=Cad_Inicial!$D$8,I55="Ativo",TODAY()-H55&gt;90),"SIM",IF(AND(YEAR(H55)=Cad_Inicial!$D$8,I55-H55&gt;90),"SIM",""))))</f>
        <v/>
      </c>
      <c r="W55" s="52" t="str">
        <f t="shared" si="2"/>
        <v/>
      </c>
      <c r="X55" s="52" t="str">
        <f t="shared" si="3"/>
        <v/>
      </c>
      <c r="Y55" s="52" t="str">
        <f t="shared" si="4"/>
        <v/>
      </c>
      <c r="Z55" s="52" t="str">
        <f t="shared" si="5"/>
        <v/>
      </c>
      <c r="AA55" s="15" t="str">
        <f>IF(ISERROR(IF(W55="","",IF(AND(W55&lt;=Cad_Inicial!$D$8,Y55&gt;Cad_Inicial!$D$8),1,0))),"",IF(W55="","",IF(AND(W55&lt;=Cad_Inicial!$D$8,Y55&gt;Cad_Inicial!$D$8),1,0)))</f>
        <v/>
      </c>
      <c r="AB55" s="15" t="str">
        <f>IF(ISERROR(IF(W55="","",IF(AND(W55&lt;=(Cad_Inicial!$D$8-1),Y55&gt;Cad_Inicial!$D$8-1),1,0))),"",IF(W55="","",IF(W55="","",IF(AND(W55&lt;=(Cad_Inicial!$D$8-1),Y55&gt;Cad_Inicial!$D$8-1),1,0))))</f>
        <v/>
      </c>
      <c r="AC55" s="46" t="str">
        <f>IF(ISERROR(IF(I55="Ativo","",VLOOKUP(C55,Lanç!$C$8:$E$208,3,0))),"",IF(I55="Ativo","",VLOOKUP(C55,Lanç!$C$8:$E$208,3,0)))</f>
        <v/>
      </c>
      <c r="AG55" t="str">
        <f>IF(ISERROR(IF(Cad!C61="","",Cad!C61)),"",IF(Cad!C61="","",Cad!C61))</f>
        <v/>
      </c>
    </row>
    <row r="56" spans="3:33" ht="30" customHeight="1" thickTop="1" thickBot="1" x14ac:dyDescent="0.25">
      <c r="C56" s="108"/>
      <c r="D56" s="108"/>
      <c r="E56" s="108"/>
      <c r="F56" s="108"/>
      <c r="G56" s="108"/>
      <c r="H56" s="115"/>
      <c r="I56" s="116" t="s">
        <v>350</v>
      </c>
      <c r="J56" s="116" t="s">
        <v>350</v>
      </c>
      <c r="L56" t="str">
        <f>IF(ISERROR(IF(G56="","",VLOOKUP(C56,Lanç_Promoções!$C$8:$F$2008,4,0))),G56,IF(G56="","",VLOOKUP(C56,Lanç_Promoções!$C$8:$F$2008,4,0)))</f>
        <v/>
      </c>
      <c r="M56" t="str">
        <f>IF(ISERROR(IF(L56="","",VLOOKUP(L56,Cad!$C$8:$D$208,2,0))),"",IF(L56="","",VLOOKUP(L56,Cad!$C$8:$D$208,2,0)))</f>
        <v/>
      </c>
      <c r="N56" s="66" t="str">
        <f t="shared" ca="1" si="6"/>
        <v/>
      </c>
      <c r="O56" s="67" t="str">
        <f t="shared" ca="1" si="7"/>
        <v/>
      </c>
      <c r="P56" s="67" t="str">
        <f>IF(ISERROR(IF(W56="","",IF(AND(W56&lt;=Cad_Inicial!$D$8,Y56&gt;Cad_Inicial!$D$8),1,0))),"",IF(W56="","",IF(AND(W56&lt;=Cad_Inicial!$D$8,Y56&gt;Cad_Inicial!$D$8),1,0)))</f>
        <v/>
      </c>
      <c r="Q56" s="67" t="str">
        <f>IF(ISERROR(IF(W56="","",IF(AND(W56&lt;=(Cad_Inicial!$D$8-1),Y56&gt;Cad_Inicial!$D$8-1),1,0))),"",IF(W56="","",IF(W56="","",IF(AND(W56&lt;=(Cad_Inicial!$D$8-1),Y56&gt;Cad_Inicial!$D$8-1),1,0))))</f>
        <v/>
      </c>
      <c r="R56" s="15" t="str">
        <f t="shared" ca="1" si="8"/>
        <v/>
      </c>
      <c r="S56" s="15" t="str">
        <f t="shared" ca="1" si="1"/>
        <v/>
      </c>
      <c r="T56" s="15" t="str">
        <f t="shared" ca="1" si="9"/>
        <v/>
      </c>
      <c r="U56" s="15" t="str">
        <f>IF(ISERROR(IF(H56="","",IF(YEAR(H56)&lt;=Cad_Inicial!$D$8,"SIM",""))),"",IF(H56="","",IF(YEAR(H56)&lt;=Cad_Inicial!$D$8,"SIM","")))</f>
        <v/>
      </c>
      <c r="V56" s="15" t="str">
        <f ca="1">IF(ISERROR(IF(H56="","",IF(AND(YEAR(H56)=Cad_Inicial!$D$8,I56="Ativo",TODAY()-H56&gt;90),"SIM",IF(AND(YEAR(H56)=Cad_Inicial!$D$8,I56-H56&gt;90),"SIM","")))),"",IF(H56="","",IF(AND(YEAR(H56)=Cad_Inicial!$D$8,I56="Ativo",TODAY()-H56&gt;90),"SIM",IF(AND(YEAR(H56)=Cad_Inicial!$D$8,I56-H56&gt;90),"SIM",""))))</f>
        <v/>
      </c>
      <c r="W56" s="52" t="str">
        <f t="shared" si="2"/>
        <v/>
      </c>
      <c r="X56" s="52" t="str">
        <f t="shared" si="3"/>
        <v/>
      </c>
      <c r="Y56" s="52" t="str">
        <f t="shared" si="4"/>
        <v/>
      </c>
      <c r="Z56" s="52" t="str">
        <f t="shared" si="5"/>
        <v/>
      </c>
      <c r="AA56" s="15" t="str">
        <f>IF(ISERROR(IF(W56="","",IF(AND(W56&lt;=Cad_Inicial!$D$8,Y56&gt;Cad_Inicial!$D$8),1,0))),"",IF(W56="","",IF(AND(W56&lt;=Cad_Inicial!$D$8,Y56&gt;Cad_Inicial!$D$8),1,0)))</f>
        <v/>
      </c>
      <c r="AB56" s="15" t="str">
        <f>IF(ISERROR(IF(W56="","",IF(AND(W56&lt;=(Cad_Inicial!$D$8-1),Y56&gt;Cad_Inicial!$D$8-1),1,0))),"",IF(W56="","",IF(W56="","",IF(AND(W56&lt;=(Cad_Inicial!$D$8-1),Y56&gt;Cad_Inicial!$D$8-1),1,0))))</f>
        <v/>
      </c>
      <c r="AC56" s="46" t="str">
        <f>IF(ISERROR(IF(I56="Ativo","",VLOOKUP(C56,Lanç!$C$8:$E$208,3,0))),"",IF(I56="Ativo","",VLOOKUP(C56,Lanç!$C$8:$E$208,3,0)))</f>
        <v/>
      </c>
      <c r="AG56" t="str">
        <f>IF(ISERROR(IF(Cad!C62="","",Cad!C62)),"",IF(Cad!C62="","",Cad!C62))</f>
        <v/>
      </c>
    </row>
    <row r="57" spans="3:33" ht="30" customHeight="1" thickTop="1" thickBot="1" x14ac:dyDescent="0.25">
      <c r="C57" s="108"/>
      <c r="D57" s="108"/>
      <c r="E57" s="108"/>
      <c r="F57" s="108"/>
      <c r="G57" s="108"/>
      <c r="H57" s="115"/>
      <c r="I57" s="116" t="s">
        <v>350</v>
      </c>
      <c r="J57" s="116" t="s">
        <v>350</v>
      </c>
      <c r="L57" t="str">
        <f>IF(ISERROR(IF(G57="","",VLOOKUP(C57,Lanç_Promoções!$C$8:$F$2008,4,0))),G57,IF(G57="","",VLOOKUP(C57,Lanç_Promoções!$C$8:$F$2008,4,0)))</f>
        <v/>
      </c>
      <c r="M57" t="str">
        <f>IF(ISERROR(IF(L57="","",VLOOKUP(L57,Cad!$C$8:$D$208,2,0))),"",IF(L57="","",VLOOKUP(L57,Cad!$C$8:$D$208,2,0)))</f>
        <v/>
      </c>
      <c r="N57" s="66" t="str">
        <f t="shared" ca="1" si="6"/>
        <v/>
      </c>
      <c r="O57" s="67" t="str">
        <f t="shared" ca="1" si="7"/>
        <v/>
      </c>
      <c r="P57" s="67" t="str">
        <f>IF(ISERROR(IF(W57="","",IF(AND(W57&lt;=Cad_Inicial!$D$8,Y57&gt;Cad_Inicial!$D$8),1,0))),"",IF(W57="","",IF(AND(W57&lt;=Cad_Inicial!$D$8,Y57&gt;Cad_Inicial!$D$8),1,0)))</f>
        <v/>
      </c>
      <c r="Q57" s="67" t="str">
        <f>IF(ISERROR(IF(W57="","",IF(AND(W57&lt;=(Cad_Inicial!$D$8-1),Y57&gt;Cad_Inicial!$D$8-1),1,0))),"",IF(W57="","",IF(W57="","",IF(AND(W57&lt;=(Cad_Inicial!$D$8-1),Y57&gt;Cad_Inicial!$D$8-1),1,0))))</f>
        <v/>
      </c>
      <c r="R57" s="15" t="str">
        <f t="shared" ca="1" si="8"/>
        <v/>
      </c>
      <c r="S57" s="15" t="str">
        <f t="shared" ca="1" si="1"/>
        <v/>
      </c>
      <c r="T57" s="15" t="str">
        <f t="shared" ca="1" si="9"/>
        <v/>
      </c>
      <c r="U57" s="15" t="str">
        <f>IF(ISERROR(IF(H57="","",IF(YEAR(H57)&lt;=Cad_Inicial!$D$8,"SIM",""))),"",IF(H57="","",IF(YEAR(H57)&lt;=Cad_Inicial!$D$8,"SIM","")))</f>
        <v/>
      </c>
      <c r="V57" s="15" t="str">
        <f ca="1">IF(ISERROR(IF(H57="","",IF(AND(YEAR(H57)=Cad_Inicial!$D$8,I57="Ativo",TODAY()-H57&gt;90),"SIM",IF(AND(YEAR(H57)=Cad_Inicial!$D$8,I57-H57&gt;90),"SIM","")))),"",IF(H57="","",IF(AND(YEAR(H57)=Cad_Inicial!$D$8,I57="Ativo",TODAY()-H57&gt;90),"SIM",IF(AND(YEAR(H57)=Cad_Inicial!$D$8,I57-H57&gt;90),"SIM",""))))</f>
        <v/>
      </c>
      <c r="W57" s="52" t="str">
        <f t="shared" si="2"/>
        <v/>
      </c>
      <c r="X57" s="52" t="str">
        <f t="shared" si="3"/>
        <v/>
      </c>
      <c r="Y57" s="52" t="str">
        <f t="shared" si="4"/>
        <v/>
      </c>
      <c r="Z57" s="52" t="str">
        <f t="shared" si="5"/>
        <v/>
      </c>
      <c r="AA57" s="15" t="str">
        <f>IF(ISERROR(IF(W57="","",IF(AND(W57&lt;=Cad_Inicial!$D$8,Y57&gt;Cad_Inicial!$D$8),1,0))),"",IF(W57="","",IF(AND(W57&lt;=Cad_Inicial!$D$8,Y57&gt;Cad_Inicial!$D$8),1,0)))</f>
        <v/>
      </c>
      <c r="AB57" s="15" t="str">
        <f>IF(ISERROR(IF(W57="","",IF(AND(W57&lt;=(Cad_Inicial!$D$8-1),Y57&gt;Cad_Inicial!$D$8-1),1,0))),"",IF(W57="","",IF(W57="","",IF(AND(W57&lt;=(Cad_Inicial!$D$8-1),Y57&gt;Cad_Inicial!$D$8-1),1,0))))</f>
        <v/>
      </c>
      <c r="AC57" s="46" t="str">
        <f>IF(ISERROR(IF(I57="Ativo","",VLOOKUP(C57,Lanç!$C$8:$E$208,3,0))),"",IF(I57="Ativo","",VLOOKUP(C57,Lanç!$C$8:$E$208,3,0)))</f>
        <v/>
      </c>
      <c r="AG57" t="str">
        <f>IF(ISERROR(IF(Cad!C63="","",Cad!C63)),"",IF(Cad!C63="","",Cad!C63))</f>
        <v/>
      </c>
    </row>
    <row r="58" spans="3:33" ht="30" customHeight="1" thickTop="1" thickBot="1" x14ac:dyDescent="0.25">
      <c r="C58" s="108"/>
      <c r="D58" s="108"/>
      <c r="E58" s="108"/>
      <c r="F58" s="108"/>
      <c r="G58" s="108"/>
      <c r="H58" s="115"/>
      <c r="I58" s="116" t="s">
        <v>350</v>
      </c>
      <c r="J58" s="116" t="s">
        <v>350</v>
      </c>
      <c r="L58" t="str">
        <f>IF(ISERROR(IF(G58="","",VLOOKUP(C58,Lanç_Promoções!$C$8:$F$2008,4,0))),G58,IF(G58="","",VLOOKUP(C58,Lanç_Promoções!$C$8:$F$2008,4,0)))</f>
        <v/>
      </c>
      <c r="M58" t="str">
        <f>IF(ISERROR(IF(L58="","",VLOOKUP(L58,Cad!$C$8:$D$208,2,0))),"",IF(L58="","",VLOOKUP(L58,Cad!$C$8:$D$208,2,0)))</f>
        <v/>
      </c>
      <c r="N58" s="66" t="str">
        <f t="shared" ca="1" si="6"/>
        <v/>
      </c>
      <c r="O58" s="67" t="str">
        <f t="shared" ca="1" si="7"/>
        <v/>
      </c>
      <c r="P58" s="67" t="str">
        <f>IF(ISERROR(IF(W58="","",IF(AND(W58&lt;=Cad_Inicial!$D$8,Y58&gt;Cad_Inicial!$D$8),1,0))),"",IF(W58="","",IF(AND(W58&lt;=Cad_Inicial!$D$8,Y58&gt;Cad_Inicial!$D$8),1,0)))</f>
        <v/>
      </c>
      <c r="Q58" s="67" t="str">
        <f>IF(ISERROR(IF(W58="","",IF(AND(W58&lt;=(Cad_Inicial!$D$8-1),Y58&gt;Cad_Inicial!$D$8-1),1,0))),"",IF(W58="","",IF(W58="","",IF(AND(W58&lt;=(Cad_Inicial!$D$8-1),Y58&gt;Cad_Inicial!$D$8-1),1,0))))</f>
        <v/>
      </c>
      <c r="R58" s="15" t="str">
        <f t="shared" ca="1" si="8"/>
        <v/>
      </c>
      <c r="S58" s="15" t="str">
        <f t="shared" ca="1" si="1"/>
        <v/>
      </c>
      <c r="T58" s="15" t="str">
        <f t="shared" ca="1" si="9"/>
        <v/>
      </c>
      <c r="U58" s="15" t="str">
        <f>IF(ISERROR(IF(H58="","",IF(YEAR(H58)&lt;=Cad_Inicial!$D$8,"SIM",""))),"",IF(H58="","",IF(YEAR(H58)&lt;=Cad_Inicial!$D$8,"SIM","")))</f>
        <v/>
      </c>
      <c r="V58" s="15" t="str">
        <f ca="1">IF(ISERROR(IF(H58="","",IF(AND(YEAR(H58)=Cad_Inicial!$D$8,I58="Ativo",TODAY()-H58&gt;90),"SIM",IF(AND(YEAR(H58)=Cad_Inicial!$D$8,I58-H58&gt;90),"SIM","")))),"",IF(H58="","",IF(AND(YEAR(H58)=Cad_Inicial!$D$8,I58="Ativo",TODAY()-H58&gt;90),"SIM",IF(AND(YEAR(H58)=Cad_Inicial!$D$8,I58-H58&gt;90),"SIM",""))))</f>
        <v/>
      </c>
      <c r="W58" s="52" t="str">
        <f t="shared" si="2"/>
        <v/>
      </c>
      <c r="X58" s="52" t="str">
        <f t="shared" si="3"/>
        <v/>
      </c>
      <c r="Y58" s="52" t="str">
        <f t="shared" si="4"/>
        <v/>
      </c>
      <c r="Z58" s="52" t="str">
        <f t="shared" si="5"/>
        <v/>
      </c>
      <c r="AA58" s="15" t="str">
        <f>IF(ISERROR(IF(W58="","",IF(AND(W58&lt;=Cad_Inicial!$D$8,Y58&gt;Cad_Inicial!$D$8),1,0))),"",IF(W58="","",IF(AND(W58&lt;=Cad_Inicial!$D$8,Y58&gt;Cad_Inicial!$D$8),1,0)))</f>
        <v/>
      </c>
      <c r="AB58" s="15" t="str">
        <f>IF(ISERROR(IF(W58="","",IF(AND(W58&lt;=(Cad_Inicial!$D$8-1),Y58&gt;Cad_Inicial!$D$8-1),1,0))),"",IF(W58="","",IF(W58="","",IF(AND(W58&lt;=(Cad_Inicial!$D$8-1),Y58&gt;Cad_Inicial!$D$8-1),1,0))))</f>
        <v/>
      </c>
      <c r="AC58" s="46" t="str">
        <f>IF(ISERROR(IF(I58="Ativo","",VLOOKUP(C58,Lanç!$C$8:$E$208,3,0))),"",IF(I58="Ativo","",VLOOKUP(C58,Lanç!$C$8:$E$208,3,0)))</f>
        <v/>
      </c>
      <c r="AG58" t="str">
        <f>IF(ISERROR(IF(Cad!C64="","",Cad!C64)),"",IF(Cad!C64="","",Cad!C64))</f>
        <v/>
      </c>
    </row>
    <row r="59" spans="3:33" ht="30" customHeight="1" thickTop="1" thickBot="1" x14ac:dyDescent="0.25">
      <c r="C59" s="108"/>
      <c r="D59" s="108"/>
      <c r="E59" s="108"/>
      <c r="F59" s="108"/>
      <c r="G59" s="108"/>
      <c r="H59" s="115"/>
      <c r="I59" s="116" t="s">
        <v>350</v>
      </c>
      <c r="J59" s="116" t="s">
        <v>350</v>
      </c>
      <c r="L59" t="str">
        <f>IF(ISERROR(IF(G59="","",VLOOKUP(C59,Lanç_Promoções!$C$8:$F$2008,4,0))),G59,IF(G59="","",VLOOKUP(C59,Lanç_Promoções!$C$8:$F$2008,4,0)))</f>
        <v/>
      </c>
      <c r="M59" t="str">
        <f>IF(ISERROR(IF(L59="","",VLOOKUP(L59,Cad!$C$8:$D$208,2,0))),"",IF(L59="","",VLOOKUP(L59,Cad!$C$8:$D$208,2,0)))</f>
        <v/>
      </c>
      <c r="N59" s="66" t="str">
        <f t="shared" ca="1" si="6"/>
        <v/>
      </c>
      <c r="O59" s="67" t="str">
        <f t="shared" ca="1" si="7"/>
        <v/>
      </c>
      <c r="P59" s="67" t="str">
        <f>IF(ISERROR(IF(W59="","",IF(AND(W59&lt;=Cad_Inicial!$D$8,Y59&gt;Cad_Inicial!$D$8),1,0))),"",IF(W59="","",IF(AND(W59&lt;=Cad_Inicial!$D$8,Y59&gt;Cad_Inicial!$D$8),1,0)))</f>
        <v/>
      </c>
      <c r="Q59" s="67" t="str">
        <f>IF(ISERROR(IF(W59="","",IF(AND(W59&lt;=(Cad_Inicial!$D$8-1),Y59&gt;Cad_Inicial!$D$8-1),1,0))),"",IF(W59="","",IF(W59="","",IF(AND(W59&lt;=(Cad_Inicial!$D$8-1),Y59&gt;Cad_Inicial!$D$8-1),1,0))))</f>
        <v/>
      </c>
      <c r="R59" s="15" t="str">
        <f t="shared" ca="1" si="8"/>
        <v/>
      </c>
      <c r="S59" s="15" t="str">
        <f t="shared" ca="1" si="1"/>
        <v/>
      </c>
      <c r="T59" s="15" t="str">
        <f t="shared" ca="1" si="9"/>
        <v/>
      </c>
      <c r="U59" s="15" t="str">
        <f>IF(ISERROR(IF(H59="","",IF(YEAR(H59)&lt;=Cad_Inicial!$D$8,"SIM",""))),"",IF(H59="","",IF(YEAR(H59)&lt;=Cad_Inicial!$D$8,"SIM","")))</f>
        <v/>
      </c>
      <c r="V59" s="15" t="str">
        <f ca="1">IF(ISERROR(IF(H59="","",IF(AND(YEAR(H59)=Cad_Inicial!$D$8,I59="Ativo",TODAY()-H59&gt;90),"SIM",IF(AND(YEAR(H59)=Cad_Inicial!$D$8,I59-H59&gt;90),"SIM","")))),"",IF(H59="","",IF(AND(YEAR(H59)=Cad_Inicial!$D$8,I59="Ativo",TODAY()-H59&gt;90),"SIM",IF(AND(YEAR(H59)=Cad_Inicial!$D$8,I59-H59&gt;90),"SIM",""))))</f>
        <v/>
      </c>
      <c r="W59" s="52" t="str">
        <f t="shared" si="2"/>
        <v/>
      </c>
      <c r="X59" s="52" t="str">
        <f t="shared" si="3"/>
        <v/>
      </c>
      <c r="Y59" s="52" t="str">
        <f t="shared" si="4"/>
        <v/>
      </c>
      <c r="Z59" s="52" t="str">
        <f t="shared" si="5"/>
        <v/>
      </c>
      <c r="AA59" s="15" t="str">
        <f>IF(ISERROR(IF(W59="","",IF(AND(W59&lt;=Cad_Inicial!$D$8,Y59&gt;Cad_Inicial!$D$8),1,0))),"",IF(W59="","",IF(AND(W59&lt;=Cad_Inicial!$D$8,Y59&gt;Cad_Inicial!$D$8),1,0)))</f>
        <v/>
      </c>
      <c r="AB59" s="15" t="str">
        <f>IF(ISERROR(IF(W59="","",IF(AND(W59&lt;=(Cad_Inicial!$D$8-1),Y59&gt;Cad_Inicial!$D$8-1),1,0))),"",IF(W59="","",IF(W59="","",IF(AND(W59&lt;=(Cad_Inicial!$D$8-1),Y59&gt;Cad_Inicial!$D$8-1),1,0))))</f>
        <v/>
      </c>
      <c r="AC59" s="46" t="str">
        <f>IF(ISERROR(IF(I59="Ativo","",VLOOKUP(C59,Lanç!$C$8:$E$208,3,0))),"",IF(I59="Ativo","",VLOOKUP(C59,Lanç!$C$8:$E$208,3,0)))</f>
        <v/>
      </c>
      <c r="AG59" t="str">
        <f>IF(ISERROR(IF(Cad!C65="","",Cad!C65)),"",IF(Cad!C65="","",Cad!C65))</f>
        <v/>
      </c>
    </row>
    <row r="60" spans="3:33" ht="30" customHeight="1" thickTop="1" thickBot="1" x14ac:dyDescent="0.25">
      <c r="C60" s="108"/>
      <c r="D60" s="108"/>
      <c r="E60" s="108"/>
      <c r="F60" s="108"/>
      <c r="G60" s="108"/>
      <c r="H60" s="115"/>
      <c r="I60" s="116" t="s">
        <v>350</v>
      </c>
      <c r="J60" s="116" t="s">
        <v>350</v>
      </c>
      <c r="L60" t="str">
        <f>IF(ISERROR(IF(G60="","",VLOOKUP(C60,Lanç_Promoções!$C$8:$F$2008,4,0))),G60,IF(G60="","",VLOOKUP(C60,Lanç_Promoções!$C$8:$F$2008,4,0)))</f>
        <v/>
      </c>
      <c r="M60" t="str">
        <f>IF(ISERROR(IF(L60="","",VLOOKUP(L60,Cad!$C$8:$D$208,2,0))),"",IF(L60="","",VLOOKUP(L60,Cad!$C$8:$D$208,2,0)))</f>
        <v/>
      </c>
      <c r="N60" s="66" t="str">
        <f t="shared" ca="1" si="6"/>
        <v/>
      </c>
      <c r="O60" s="67" t="str">
        <f t="shared" ca="1" si="7"/>
        <v/>
      </c>
      <c r="P60" s="67" t="str">
        <f>IF(ISERROR(IF(W60="","",IF(AND(W60&lt;=Cad_Inicial!$D$8,Y60&gt;Cad_Inicial!$D$8),1,0))),"",IF(W60="","",IF(AND(W60&lt;=Cad_Inicial!$D$8,Y60&gt;Cad_Inicial!$D$8),1,0)))</f>
        <v/>
      </c>
      <c r="Q60" s="67" t="str">
        <f>IF(ISERROR(IF(W60="","",IF(AND(W60&lt;=(Cad_Inicial!$D$8-1),Y60&gt;Cad_Inicial!$D$8-1),1,0))),"",IF(W60="","",IF(W60="","",IF(AND(W60&lt;=(Cad_Inicial!$D$8-1),Y60&gt;Cad_Inicial!$D$8-1),1,0))))</f>
        <v/>
      </c>
      <c r="R60" s="15" t="str">
        <f t="shared" ca="1" si="8"/>
        <v/>
      </c>
      <c r="S60" s="15" t="str">
        <f t="shared" ca="1" si="1"/>
        <v/>
      </c>
      <c r="T60" s="15" t="str">
        <f t="shared" ca="1" si="9"/>
        <v/>
      </c>
      <c r="U60" s="15" t="str">
        <f>IF(ISERROR(IF(H60="","",IF(YEAR(H60)&lt;=Cad_Inicial!$D$8,"SIM",""))),"",IF(H60="","",IF(YEAR(H60)&lt;=Cad_Inicial!$D$8,"SIM","")))</f>
        <v/>
      </c>
      <c r="V60" s="15" t="str">
        <f ca="1">IF(ISERROR(IF(H60="","",IF(AND(YEAR(H60)=Cad_Inicial!$D$8,I60="Ativo",TODAY()-H60&gt;90),"SIM",IF(AND(YEAR(H60)=Cad_Inicial!$D$8,I60-H60&gt;90),"SIM","")))),"",IF(H60="","",IF(AND(YEAR(H60)=Cad_Inicial!$D$8,I60="Ativo",TODAY()-H60&gt;90),"SIM",IF(AND(YEAR(H60)=Cad_Inicial!$D$8,I60-H60&gt;90),"SIM",""))))</f>
        <v/>
      </c>
      <c r="W60" s="52" t="str">
        <f t="shared" si="2"/>
        <v/>
      </c>
      <c r="X60" s="52" t="str">
        <f t="shared" si="3"/>
        <v/>
      </c>
      <c r="Y60" s="52" t="str">
        <f t="shared" si="4"/>
        <v/>
      </c>
      <c r="Z60" s="52" t="str">
        <f t="shared" si="5"/>
        <v/>
      </c>
      <c r="AA60" s="15" t="str">
        <f>IF(ISERROR(IF(W60="","",IF(AND(W60&lt;=Cad_Inicial!$D$8,Y60&gt;Cad_Inicial!$D$8),1,0))),"",IF(W60="","",IF(AND(W60&lt;=Cad_Inicial!$D$8,Y60&gt;Cad_Inicial!$D$8),1,0)))</f>
        <v/>
      </c>
      <c r="AB60" s="15" t="str">
        <f>IF(ISERROR(IF(W60="","",IF(AND(W60&lt;=(Cad_Inicial!$D$8-1),Y60&gt;Cad_Inicial!$D$8-1),1,0))),"",IF(W60="","",IF(W60="","",IF(AND(W60&lt;=(Cad_Inicial!$D$8-1),Y60&gt;Cad_Inicial!$D$8-1),1,0))))</f>
        <v/>
      </c>
      <c r="AC60" s="46" t="str">
        <f>IF(ISERROR(IF(I60="Ativo","",VLOOKUP(C60,Lanç!$C$8:$E$208,3,0))),"",IF(I60="Ativo","",VLOOKUP(C60,Lanç!$C$8:$E$208,3,0)))</f>
        <v/>
      </c>
      <c r="AG60" t="str">
        <f>IF(ISERROR(IF(Cad!C66="","",Cad!C66)),"",IF(Cad!C66="","",Cad!C66))</f>
        <v/>
      </c>
    </row>
    <row r="61" spans="3:33" ht="30" customHeight="1" thickTop="1" thickBot="1" x14ac:dyDescent="0.25">
      <c r="C61" s="108"/>
      <c r="D61" s="108"/>
      <c r="E61" s="108"/>
      <c r="F61" s="108"/>
      <c r="G61" s="108"/>
      <c r="H61" s="115"/>
      <c r="I61" s="116" t="s">
        <v>350</v>
      </c>
      <c r="J61" s="116" t="s">
        <v>350</v>
      </c>
      <c r="L61" t="str">
        <f>IF(ISERROR(IF(G61="","",VLOOKUP(C61,Lanç_Promoções!$C$8:$F$2008,4,0))),G61,IF(G61="","",VLOOKUP(C61,Lanç_Promoções!$C$8:$F$2008,4,0)))</f>
        <v/>
      </c>
      <c r="M61" t="str">
        <f>IF(ISERROR(IF(L61="","",VLOOKUP(L61,Cad!$C$8:$D$208,2,0))),"",IF(L61="","",VLOOKUP(L61,Cad!$C$8:$D$208,2,0)))</f>
        <v/>
      </c>
      <c r="N61" s="66" t="str">
        <f t="shared" ca="1" si="6"/>
        <v/>
      </c>
      <c r="O61" s="67" t="str">
        <f t="shared" ca="1" si="7"/>
        <v/>
      </c>
      <c r="P61" s="67" t="str">
        <f>IF(ISERROR(IF(W61="","",IF(AND(W61&lt;=Cad_Inicial!$D$8,Y61&gt;Cad_Inicial!$D$8),1,0))),"",IF(W61="","",IF(AND(W61&lt;=Cad_Inicial!$D$8,Y61&gt;Cad_Inicial!$D$8),1,0)))</f>
        <v/>
      </c>
      <c r="Q61" s="67" t="str">
        <f>IF(ISERROR(IF(W61="","",IF(AND(W61&lt;=(Cad_Inicial!$D$8-1),Y61&gt;Cad_Inicial!$D$8-1),1,0))),"",IF(W61="","",IF(W61="","",IF(AND(W61&lt;=(Cad_Inicial!$D$8-1),Y61&gt;Cad_Inicial!$D$8-1),1,0))))</f>
        <v/>
      </c>
      <c r="R61" s="15" t="str">
        <f t="shared" ca="1" si="8"/>
        <v/>
      </c>
      <c r="S61" s="15" t="str">
        <f t="shared" ca="1" si="1"/>
        <v/>
      </c>
      <c r="T61" s="15" t="str">
        <f t="shared" ca="1" si="9"/>
        <v/>
      </c>
      <c r="U61" s="15" t="str">
        <f>IF(ISERROR(IF(H61="","",IF(YEAR(H61)&lt;=Cad_Inicial!$D$8,"SIM",""))),"",IF(H61="","",IF(YEAR(H61)&lt;=Cad_Inicial!$D$8,"SIM","")))</f>
        <v/>
      </c>
      <c r="V61" s="15" t="str">
        <f ca="1">IF(ISERROR(IF(H61="","",IF(AND(YEAR(H61)=Cad_Inicial!$D$8,I61="Ativo",TODAY()-H61&gt;90),"SIM",IF(AND(YEAR(H61)=Cad_Inicial!$D$8,I61-H61&gt;90),"SIM","")))),"",IF(H61="","",IF(AND(YEAR(H61)=Cad_Inicial!$D$8,I61="Ativo",TODAY()-H61&gt;90),"SIM",IF(AND(YEAR(H61)=Cad_Inicial!$D$8,I61-H61&gt;90),"SIM",""))))</f>
        <v/>
      </c>
      <c r="W61" s="52" t="str">
        <f t="shared" si="2"/>
        <v/>
      </c>
      <c r="X61" s="52" t="str">
        <f t="shared" si="3"/>
        <v/>
      </c>
      <c r="Y61" s="52" t="str">
        <f t="shared" si="4"/>
        <v/>
      </c>
      <c r="Z61" s="52" t="str">
        <f t="shared" si="5"/>
        <v/>
      </c>
      <c r="AA61" s="15" t="str">
        <f>IF(ISERROR(IF(W61="","",IF(AND(W61&lt;=Cad_Inicial!$D$8,Y61&gt;Cad_Inicial!$D$8),1,0))),"",IF(W61="","",IF(AND(W61&lt;=Cad_Inicial!$D$8,Y61&gt;Cad_Inicial!$D$8),1,0)))</f>
        <v/>
      </c>
      <c r="AB61" s="15" t="str">
        <f>IF(ISERROR(IF(W61="","",IF(AND(W61&lt;=(Cad_Inicial!$D$8-1),Y61&gt;Cad_Inicial!$D$8-1),1,0))),"",IF(W61="","",IF(W61="","",IF(AND(W61&lt;=(Cad_Inicial!$D$8-1),Y61&gt;Cad_Inicial!$D$8-1),1,0))))</f>
        <v/>
      </c>
      <c r="AC61" s="46" t="str">
        <f>IF(ISERROR(IF(I61="Ativo","",VLOOKUP(C61,Lanç!$C$8:$E$208,3,0))),"",IF(I61="Ativo","",VLOOKUP(C61,Lanç!$C$8:$E$208,3,0)))</f>
        <v/>
      </c>
      <c r="AG61" t="str">
        <f>IF(ISERROR(IF(Cad!C67="","",Cad!C67)),"",IF(Cad!C67="","",Cad!C67))</f>
        <v/>
      </c>
    </row>
    <row r="62" spans="3:33" ht="30" customHeight="1" thickTop="1" thickBot="1" x14ac:dyDescent="0.25">
      <c r="C62" s="108"/>
      <c r="D62" s="108"/>
      <c r="E62" s="108"/>
      <c r="F62" s="108"/>
      <c r="G62" s="108"/>
      <c r="H62" s="115"/>
      <c r="I62" s="116" t="s">
        <v>350</v>
      </c>
      <c r="J62" s="116" t="s">
        <v>350</v>
      </c>
      <c r="L62" t="str">
        <f>IF(ISERROR(IF(G62="","",VLOOKUP(C62,Lanç_Promoções!$C$8:$F$2008,4,0))),G62,IF(G62="","",VLOOKUP(C62,Lanç_Promoções!$C$8:$F$2008,4,0)))</f>
        <v/>
      </c>
      <c r="M62" t="str">
        <f>IF(ISERROR(IF(L62="","",VLOOKUP(L62,Cad!$C$8:$D$208,2,0))),"",IF(L62="","",VLOOKUP(L62,Cad!$C$8:$D$208,2,0)))</f>
        <v/>
      </c>
      <c r="N62" s="66" t="str">
        <f t="shared" ca="1" si="6"/>
        <v/>
      </c>
      <c r="O62" s="67" t="str">
        <f t="shared" ca="1" si="7"/>
        <v/>
      </c>
      <c r="P62" s="67" t="str">
        <f>IF(ISERROR(IF(W62="","",IF(AND(W62&lt;=Cad_Inicial!$D$8,Y62&gt;Cad_Inicial!$D$8),1,0))),"",IF(W62="","",IF(AND(W62&lt;=Cad_Inicial!$D$8,Y62&gt;Cad_Inicial!$D$8),1,0)))</f>
        <v/>
      </c>
      <c r="Q62" s="67" t="str">
        <f>IF(ISERROR(IF(W62="","",IF(AND(W62&lt;=(Cad_Inicial!$D$8-1),Y62&gt;Cad_Inicial!$D$8-1),1,0))),"",IF(W62="","",IF(W62="","",IF(AND(W62&lt;=(Cad_Inicial!$D$8-1),Y62&gt;Cad_Inicial!$D$8-1),1,0))))</f>
        <v/>
      </c>
      <c r="R62" s="15" t="str">
        <f t="shared" ca="1" si="8"/>
        <v/>
      </c>
      <c r="S62" s="15" t="str">
        <f t="shared" ca="1" si="1"/>
        <v/>
      </c>
      <c r="T62" s="15" t="str">
        <f t="shared" ca="1" si="9"/>
        <v/>
      </c>
      <c r="U62" s="15" t="str">
        <f>IF(ISERROR(IF(H62="","",IF(YEAR(H62)&lt;=Cad_Inicial!$D$8,"SIM",""))),"",IF(H62="","",IF(YEAR(H62)&lt;=Cad_Inicial!$D$8,"SIM","")))</f>
        <v/>
      </c>
      <c r="V62" s="15" t="str">
        <f ca="1">IF(ISERROR(IF(H62="","",IF(AND(YEAR(H62)=Cad_Inicial!$D$8,I62="Ativo",TODAY()-H62&gt;90),"SIM",IF(AND(YEAR(H62)=Cad_Inicial!$D$8,I62-H62&gt;90),"SIM","")))),"",IF(H62="","",IF(AND(YEAR(H62)=Cad_Inicial!$D$8,I62="Ativo",TODAY()-H62&gt;90),"SIM",IF(AND(YEAR(H62)=Cad_Inicial!$D$8,I62-H62&gt;90),"SIM",""))))</f>
        <v/>
      </c>
      <c r="W62" s="52" t="str">
        <f t="shared" si="2"/>
        <v/>
      </c>
      <c r="X62" s="52" t="str">
        <f t="shared" si="3"/>
        <v/>
      </c>
      <c r="Y62" s="52" t="str">
        <f t="shared" si="4"/>
        <v/>
      </c>
      <c r="Z62" s="52" t="str">
        <f t="shared" si="5"/>
        <v/>
      </c>
      <c r="AA62" s="15" t="str">
        <f>IF(ISERROR(IF(W62="","",IF(AND(W62&lt;=Cad_Inicial!$D$8,Y62&gt;Cad_Inicial!$D$8),1,0))),"",IF(W62="","",IF(AND(W62&lt;=Cad_Inicial!$D$8,Y62&gt;Cad_Inicial!$D$8),1,0)))</f>
        <v/>
      </c>
      <c r="AB62" s="15" t="str">
        <f>IF(ISERROR(IF(W62="","",IF(AND(W62&lt;=(Cad_Inicial!$D$8-1),Y62&gt;Cad_Inicial!$D$8-1),1,0))),"",IF(W62="","",IF(W62="","",IF(AND(W62&lt;=(Cad_Inicial!$D$8-1),Y62&gt;Cad_Inicial!$D$8-1),1,0))))</f>
        <v/>
      </c>
      <c r="AC62" s="46" t="str">
        <f>IF(ISERROR(IF(I62="Ativo","",VLOOKUP(C62,Lanç!$C$8:$E$208,3,0))),"",IF(I62="Ativo","",VLOOKUP(C62,Lanç!$C$8:$E$208,3,0)))</f>
        <v/>
      </c>
      <c r="AG62" t="str">
        <f>IF(ISERROR(IF(Cad!C68="","",Cad!C68)),"",IF(Cad!C68="","",Cad!C68))</f>
        <v/>
      </c>
    </row>
    <row r="63" spans="3:33" ht="30" customHeight="1" thickTop="1" thickBot="1" x14ac:dyDescent="0.25">
      <c r="C63" s="108"/>
      <c r="D63" s="108"/>
      <c r="E63" s="108"/>
      <c r="F63" s="108"/>
      <c r="G63" s="108"/>
      <c r="H63" s="115"/>
      <c r="I63" s="116" t="s">
        <v>350</v>
      </c>
      <c r="J63" s="116" t="s">
        <v>350</v>
      </c>
      <c r="L63" t="str">
        <f>IF(ISERROR(IF(G63="","",VLOOKUP(C63,Lanç_Promoções!$C$8:$F$2008,4,0))),G63,IF(G63="","",VLOOKUP(C63,Lanç_Promoções!$C$8:$F$2008,4,0)))</f>
        <v/>
      </c>
      <c r="M63" t="str">
        <f>IF(ISERROR(IF(L63="","",VLOOKUP(L63,Cad!$C$8:$D$208,2,0))),"",IF(L63="","",VLOOKUP(L63,Cad!$C$8:$D$208,2,0)))</f>
        <v/>
      </c>
      <c r="N63" s="66" t="str">
        <f t="shared" ca="1" si="6"/>
        <v/>
      </c>
      <c r="O63" s="67" t="str">
        <f t="shared" ca="1" si="7"/>
        <v/>
      </c>
      <c r="P63" s="67" t="str">
        <f>IF(ISERROR(IF(W63="","",IF(AND(W63&lt;=Cad_Inicial!$D$8,Y63&gt;Cad_Inicial!$D$8),1,0))),"",IF(W63="","",IF(AND(W63&lt;=Cad_Inicial!$D$8,Y63&gt;Cad_Inicial!$D$8),1,0)))</f>
        <v/>
      </c>
      <c r="Q63" s="67" t="str">
        <f>IF(ISERROR(IF(W63="","",IF(AND(W63&lt;=(Cad_Inicial!$D$8-1),Y63&gt;Cad_Inicial!$D$8-1),1,0))),"",IF(W63="","",IF(W63="","",IF(AND(W63&lt;=(Cad_Inicial!$D$8-1),Y63&gt;Cad_Inicial!$D$8-1),1,0))))</f>
        <v/>
      </c>
      <c r="R63" s="15" t="str">
        <f t="shared" ca="1" si="8"/>
        <v/>
      </c>
      <c r="S63" s="15" t="str">
        <f t="shared" ca="1" si="1"/>
        <v/>
      </c>
      <c r="T63" s="15" t="str">
        <f t="shared" ca="1" si="9"/>
        <v/>
      </c>
      <c r="U63" s="15" t="str">
        <f>IF(ISERROR(IF(H63="","",IF(YEAR(H63)&lt;=Cad_Inicial!$D$8,"SIM",""))),"",IF(H63="","",IF(YEAR(H63)&lt;=Cad_Inicial!$D$8,"SIM","")))</f>
        <v/>
      </c>
      <c r="V63" s="15" t="str">
        <f ca="1">IF(ISERROR(IF(H63="","",IF(AND(YEAR(H63)=Cad_Inicial!$D$8,I63="Ativo",TODAY()-H63&gt;90),"SIM",IF(AND(YEAR(H63)=Cad_Inicial!$D$8,I63-H63&gt;90),"SIM","")))),"",IF(H63="","",IF(AND(YEAR(H63)=Cad_Inicial!$D$8,I63="Ativo",TODAY()-H63&gt;90),"SIM",IF(AND(YEAR(H63)=Cad_Inicial!$D$8,I63-H63&gt;90),"SIM",""))))</f>
        <v/>
      </c>
      <c r="W63" s="52" t="str">
        <f t="shared" si="2"/>
        <v/>
      </c>
      <c r="X63" s="52" t="str">
        <f t="shared" si="3"/>
        <v/>
      </c>
      <c r="Y63" s="52" t="str">
        <f t="shared" si="4"/>
        <v/>
      </c>
      <c r="Z63" s="52" t="str">
        <f t="shared" si="5"/>
        <v/>
      </c>
      <c r="AA63" s="15" t="str">
        <f>IF(ISERROR(IF(W63="","",IF(AND(W63&lt;=Cad_Inicial!$D$8,Y63&gt;Cad_Inicial!$D$8),1,0))),"",IF(W63="","",IF(AND(W63&lt;=Cad_Inicial!$D$8,Y63&gt;Cad_Inicial!$D$8),1,0)))</f>
        <v/>
      </c>
      <c r="AB63" s="15" t="str">
        <f>IF(ISERROR(IF(W63="","",IF(AND(W63&lt;=(Cad_Inicial!$D$8-1),Y63&gt;Cad_Inicial!$D$8-1),1,0))),"",IF(W63="","",IF(W63="","",IF(AND(W63&lt;=(Cad_Inicial!$D$8-1),Y63&gt;Cad_Inicial!$D$8-1),1,0))))</f>
        <v/>
      </c>
      <c r="AC63" s="46" t="str">
        <f>IF(ISERROR(IF(I63="Ativo","",VLOOKUP(C63,Lanç!$C$8:$E$208,3,0))),"",IF(I63="Ativo","",VLOOKUP(C63,Lanç!$C$8:$E$208,3,0)))</f>
        <v/>
      </c>
      <c r="AG63" t="str">
        <f>IF(ISERROR(IF(Cad!C69="","",Cad!C69)),"",IF(Cad!C69="","",Cad!C69))</f>
        <v/>
      </c>
    </row>
    <row r="64" spans="3:33" ht="30" customHeight="1" thickTop="1" thickBot="1" x14ac:dyDescent="0.25">
      <c r="C64" s="108"/>
      <c r="D64" s="108"/>
      <c r="E64" s="108"/>
      <c r="F64" s="108"/>
      <c r="G64" s="108"/>
      <c r="H64" s="115"/>
      <c r="I64" s="116" t="s">
        <v>350</v>
      </c>
      <c r="J64" s="116" t="s">
        <v>350</v>
      </c>
      <c r="L64" t="str">
        <f>IF(ISERROR(IF(G64="","",VLOOKUP(C64,Lanç_Promoções!$C$8:$F$2008,4,0))),G64,IF(G64="","",VLOOKUP(C64,Lanç_Promoções!$C$8:$F$2008,4,0)))</f>
        <v/>
      </c>
      <c r="M64" t="str">
        <f>IF(ISERROR(IF(L64="","",VLOOKUP(L64,Cad!$C$8:$D$208,2,0))),"",IF(L64="","",VLOOKUP(L64,Cad!$C$8:$D$208,2,0)))</f>
        <v/>
      </c>
      <c r="N64" s="66" t="str">
        <f t="shared" ca="1" si="6"/>
        <v/>
      </c>
      <c r="O64" s="67" t="str">
        <f t="shared" ca="1" si="7"/>
        <v/>
      </c>
      <c r="P64" s="67" t="str">
        <f>IF(ISERROR(IF(W64="","",IF(AND(W64&lt;=Cad_Inicial!$D$8,Y64&gt;Cad_Inicial!$D$8),1,0))),"",IF(W64="","",IF(AND(W64&lt;=Cad_Inicial!$D$8,Y64&gt;Cad_Inicial!$D$8),1,0)))</f>
        <v/>
      </c>
      <c r="Q64" s="67" t="str">
        <f>IF(ISERROR(IF(W64="","",IF(AND(W64&lt;=(Cad_Inicial!$D$8-1),Y64&gt;Cad_Inicial!$D$8-1),1,0))),"",IF(W64="","",IF(W64="","",IF(AND(W64&lt;=(Cad_Inicial!$D$8-1),Y64&gt;Cad_Inicial!$D$8-1),1,0))))</f>
        <v/>
      </c>
      <c r="R64" s="15" t="str">
        <f t="shared" ca="1" si="8"/>
        <v/>
      </c>
      <c r="S64" s="15" t="str">
        <f t="shared" ca="1" si="1"/>
        <v/>
      </c>
      <c r="T64" s="15" t="str">
        <f t="shared" ca="1" si="9"/>
        <v/>
      </c>
      <c r="U64" s="15" t="str">
        <f>IF(ISERROR(IF(H64="","",IF(YEAR(H64)&lt;=Cad_Inicial!$D$8,"SIM",""))),"",IF(H64="","",IF(YEAR(H64)&lt;=Cad_Inicial!$D$8,"SIM","")))</f>
        <v/>
      </c>
      <c r="V64" s="15" t="str">
        <f ca="1">IF(ISERROR(IF(H64="","",IF(AND(YEAR(H64)=Cad_Inicial!$D$8,I64="Ativo",TODAY()-H64&gt;90),"SIM",IF(AND(YEAR(H64)=Cad_Inicial!$D$8,I64-H64&gt;90),"SIM","")))),"",IF(H64="","",IF(AND(YEAR(H64)=Cad_Inicial!$D$8,I64="Ativo",TODAY()-H64&gt;90),"SIM",IF(AND(YEAR(H64)=Cad_Inicial!$D$8,I64-H64&gt;90),"SIM",""))))</f>
        <v/>
      </c>
      <c r="W64" s="52" t="str">
        <f t="shared" si="2"/>
        <v/>
      </c>
      <c r="X64" s="52" t="str">
        <f t="shared" si="3"/>
        <v/>
      </c>
      <c r="Y64" s="52" t="str">
        <f t="shared" si="4"/>
        <v/>
      </c>
      <c r="Z64" s="52" t="str">
        <f t="shared" si="5"/>
        <v/>
      </c>
      <c r="AA64" s="15" t="str">
        <f>IF(ISERROR(IF(W64="","",IF(AND(W64&lt;=Cad_Inicial!$D$8,Y64&gt;Cad_Inicial!$D$8),1,0))),"",IF(W64="","",IF(AND(W64&lt;=Cad_Inicial!$D$8,Y64&gt;Cad_Inicial!$D$8),1,0)))</f>
        <v/>
      </c>
      <c r="AB64" s="15" t="str">
        <f>IF(ISERROR(IF(W64="","",IF(AND(W64&lt;=(Cad_Inicial!$D$8-1),Y64&gt;Cad_Inicial!$D$8-1),1,0))),"",IF(W64="","",IF(W64="","",IF(AND(W64&lt;=(Cad_Inicial!$D$8-1),Y64&gt;Cad_Inicial!$D$8-1),1,0))))</f>
        <v/>
      </c>
      <c r="AC64" s="46" t="str">
        <f>IF(ISERROR(IF(I64="Ativo","",VLOOKUP(C64,Lanç!$C$8:$E$208,3,0))),"",IF(I64="Ativo","",VLOOKUP(C64,Lanç!$C$8:$E$208,3,0)))</f>
        <v/>
      </c>
      <c r="AG64" t="str">
        <f>IF(ISERROR(IF(Cad!C70="","",Cad!C70)),"",IF(Cad!C70="","",Cad!C70))</f>
        <v/>
      </c>
    </row>
    <row r="65" spans="3:33" ht="30" customHeight="1" thickTop="1" thickBot="1" x14ac:dyDescent="0.25">
      <c r="C65" s="108"/>
      <c r="D65" s="108"/>
      <c r="E65" s="108"/>
      <c r="F65" s="108"/>
      <c r="G65" s="108"/>
      <c r="H65" s="115"/>
      <c r="I65" s="116" t="s">
        <v>350</v>
      </c>
      <c r="J65" s="116" t="s">
        <v>350</v>
      </c>
      <c r="L65" t="str">
        <f>IF(ISERROR(IF(G65="","",VLOOKUP(C65,Lanç_Promoções!$C$8:$F$2008,4,0))),G65,IF(G65="","",VLOOKUP(C65,Lanç_Promoções!$C$8:$F$2008,4,0)))</f>
        <v/>
      </c>
      <c r="M65" t="str">
        <f>IF(ISERROR(IF(L65="","",VLOOKUP(L65,Cad!$C$8:$D$208,2,0))),"",IF(L65="","",VLOOKUP(L65,Cad!$C$8:$D$208,2,0)))</f>
        <v/>
      </c>
      <c r="N65" s="66" t="str">
        <f t="shared" ca="1" si="6"/>
        <v/>
      </c>
      <c r="O65" s="67" t="str">
        <f t="shared" ca="1" si="7"/>
        <v/>
      </c>
      <c r="P65" s="67" t="str">
        <f>IF(ISERROR(IF(W65="","",IF(AND(W65&lt;=Cad_Inicial!$D$8,Y65&gt;Cad_Inicial!$D$8),1,0))),"",IF(W65="","",IF(AND(W65&lt;=Cad_Inicial!$D$8,Y65&gt;Cad_Inicial!$D$8),1,0)))</f>
        <v/>
      </c>
      <c r="Q65" s="67" t="str">
        <f>IF(ISERROR(IF(W65="","",IF(AND(W65&lt;=(Cad_Inicial!$D$8-1),Y65&gt;Cad_Inicial!$D$8-1),1,0))),"",IF(W65="","",IF(W65="","",IF(AND(W65&lt;=(Cad_Inicial!$D$8-1),Y65&gt;Cad_Inicial!$D$8-1),1,0))))</f>
        <v/>
      </c>
      <c r="R65" s="15" t="str">
        <f t="shared" ca="1" si="8"/>
        <v/>
      </c>
      <c r="S65" s="15" t="str">
        <f t="shared" ca="1" si="1"/>
        <v/>
      </c>
      <c r="T65" s="15" t="str">
        <f t="shared" ca="1" si="9"/>
        <v/>
      </c>
      <c r="U65" s="15" t="str">
        <f>IF(ISERROR(IF(H65="","",IF(YEAR(H65)&lt;=Cad_Inicial!$D$8,"SIM",""))),"",IF(H65="","",IF(YEAR(H65)&lt;=Cad_Inicial!$D$8,"SIM","")))</f>
        <v/>
      </c>
      <c r="V65" s="15" t="str">
        <f ca="1">IF(ISERROR(IF(H65="","",IF(AND(YEAR(H65)=Cad_Inicial!$D$8,I65="Ativo",TODAY()-H65&gt;90),"SIM",IF(AND(YEAR(H65)=Cad_Inicial!$D$8,I65-H65&gt;90),"SIM","")))),"",IF(H65="","",IF(AND(YEAR(H65)=Cad_Inicial!$D$8,I65="Ativo",TODAY()-H65&gt;90),"SIM",IF(AND(YEAR(H65)=Cad_Inicial!$D$8,I65-H65&gt;90),"SIM",""))))</f>
        <v/>
      </c>
      <c r="W65" s="52" t="str">
        <f t="shared" si="2"/>
        <v/>
      </c>
      <c r="X65" s="52" t="str">
        <f t="shared" si="3"/>
        <v/>
      </c>
      <c r="Y65" s="52" t="str">
        <f t="shared" si="4"/>
        <v/>
      </c>
      <c r="Z65" s="52" t="str">
        <f t="shared" si="5"/>
        <v/>
      </c>
      <c r="AA65" s="15" t="str">
        <f>IF(ISERROR(IF(W65="","",IF(AND(W65&lt;=Cad_Inicial!$D$8,Y65&gt;Cad_Inicial!$D$8),1,0))),"",IF(W65="","",IF(AND(W65&lt;=Cad_Inicial!$D$8,Y65&gt;Cad_Inicial!$D$8),1,0)))</f>
        <v/>
      </c>
      <c r="AB65" s="15" t="str">
        <f>IF(ISERROR(IF(W65="","",IF(AND(W65&lt;=(Cad_Inicial!$D$8-1),Y65&gt;Cad_Inicial!$D$8-1),1,0))),"",IF(W65="","",IF(W65="","",IF(AND(W65&lt;=(Cad_Inicial!$D$8-1),Y65&gt;Cad_Inicial!$D$8-1),1,0))))</f>
        <v/>
      </c>
      <c r="AC65" s="46" t="str">
        <f>IF(ISERROR(IF(I65="Ativo","",VLOOKUP(C65,Lanç!$C$8:$E$208,3,0))),"",IF(I65="Ativo","",VLOOKUP(C65,Lanç!$C$8:$E$208,3,0)))</f>
        <v/>
      </c>
      <c r="AG65" t="str">
        <f>IF(ISERROR(IF(Cad!C71="","",Cad!C71)),"",IF(Cad!C71="","",Cad!C71))</f>
        <v/>
      </c>
    </row>
    <row r="66" spans="3:33" ht="30" customHeight="1" thickTop="1" thickBot="1" x14ac:dyDescent="0.25">
      <c r="C66" s="108"/>
      <c r="D66" s="108"/>
      <c r="E66" s="108"/>
      <c r="F66" s="108"/>
      <c r="G66" s="108"/>
      <c r="H66" s="115"/>
      <c r="I66" s="116" t="s">
        <v>350</v>
      </c>
      <c r="J66" s="116" t="s">
        <v>350</v>
      </c>
      <c r="L66" t="str">
        <f>IF(ISERROR(IF(G66="","",VLOOKUP(C66,Lanç_Promoções!$C$8:$F$2008,4,0))),G66,IF(G66="","",VLOOKUP(C66,Lanç_Promoções!$C$8:$F$2008,4,0)))</f>
        <v/>
      </c>
      <c r="M66" t="str">
        <f>IF(ISERROR(IF(L66="","",VLOOKUP(L66,Cad!$C$8:$D$208,2,0))),"",IF(L66="","",VLOOKUP(L66,Cad!$C$8:$D$208,2,0)))</f>
        <v/>
      </c>
      <c r="N66" s="66" t="str">
        <f t="shared" ca="1" si="6"/>
        <v/>
      </c>
      <c r="O66" s="67" t="str">
        <f t="shared" ca="1" si="7"/>
        <v/>
      </c>
      <c r="P66" s="67" t="str">
        <f>IF(ISERROR(IF(W66="","",IF(AND(W66&lt;=Cad_Inicial!$D$8,Y66&gt;Cad_Inicial!$D$8),1,0))),"",IF(W66="","",IF(AND(W66&lt;=Cad_Inicial!$D$8,Y66&gt;Cad_Inicial!$D$8),1,0)))</f>
        <v/>
      </c>
      <c r="Q66" s="67" t="str">
        <f>IF(ISERROR(IF(W66="","",IF(AND(W66&lt;=(Cad_Inicial!$D$8-1),Y66&gt;Cad_Inicial!$D$8-1),1,0))),"",IF(W66="","",IF(W66="","",IF(AND(W66&lt;=(Cad_Inicial!$D$8-1),Y66&gt;Cad_Inicial!$D$8-1),1,0))))</f>
        <v/>
      </c>
      <c r="R66" s="15" t="str">
        <f t="shared" ca="1" si="8"/>
        <v/>
      </c>
      <c r="S66" s="15" t="str">
        <f t="shared" ca="1" si="1"/>
        <v/>
      </c>
      <c r="T66" s="15" t="str">
        <f t="shared" ca="1" si="9"/>
        <v/>
      </c>
      <c r="U66" s="15" t="str">
        <f>IF(ISERROR(IF(H66="","",IF(YEAR(H66)&lt;=Cad_Inicial!$D$8,"SIM",""))),"",IF(H66="","",IF(YEAR(H66)&lt;=Cad_Inicial!$D$8,"SIM","")))</f>
        <v/>
      </c>
      <c r="V66" s="15" t="str">
        <f ca="1">IF(ISERROR(IF(H66="","",IF(AND(YEAR(H66)=Cad_Inicial!$D$8,I66="Ativo",TODAY()-H66&gt;90),"SIM",IF(AND(YEAR(H66)=Cad_Inicial!$D$8,I66-H66&gt;90),"SIM","")))),"",IF(H66="","",IF(AND(YEAR(H66)=Cad_Inicial!$D$8,I66="Ativo",TODAY()-H66&gt;90),"SIM",IF(AND(YEAR(H66)=Cad_Inicial!$D$8,I66-H66&gt;90),"SIM",""))))</f>
        <v/>
      </c>
      <c r="W66" s="52" t="str">
        <f t="shared" si="2"/>
        <v/>
      </c>
      <c r="X66" s="52" t="str">
        <f t="shared" si="3"/>
        <v/>
      </c>
      <c r="Y66" s="52" t="str">
        <f t="shared" si="4"/>
        <v/>
      </c>
      <c r="Z66" s="52" t="str">
        <f t="shared" si="5"/>
        <v/>
      </c>
      <c r="AA66" s="15" t="str">
        <f>IF(ISERROR(IF(W66="","",IF(AND(W66&lt;=Cad_Inicial!$D$8,Y66&gt;Cad_Inicial!$D$8),1,0))),"",IF(W66="","",IF(AND(W66&lt;=Cad_Inicial!$D$8,Y66&gt;Cad_Inicial!$D$8),1,0)))</f>
        <v/>
      </c>
      <c r="AB66" s="15" t="str">
        <f>IF(ISERROR(IF(W66="","",IF(AND(W66&lt;=(Cad_Inicial!$D$8-1),Y66&gt;Cad_Inicial!$D$8-1),1,0))),"",IF(W66="","",IF(W66="","",IF(AND(W66&lt;=(Cad_Inicial!$D$8-1),Y66&gt;Cad_Inicial!$D$8-1),1,0))))</f>
        <v/>
      </c>
      <c r="AC66" s="46" t="str">
        <f>IF(ISERROR(IF(I66="Ativo","",VLOOKUP(C66,Lanç!$C$8:$E$208,3,0))),"",IF(I66="Ativo","",VLOOKUP(C66,Lanç!$C$8:$E$208,3,0)))</f>
        <v/>
      </c>
      <c r="AG66" t="str">
        <f>IF(ISERROR(IF(Cad!C72="","",Cad!C72)),"",IF(Cad!C72="","",Cad!C72))</f>
        <v/>
      </c>
    </row>
    <row r="67" spans="3:33" ht="30" customHeight="1" thickTop="1" thickBot="1" x14ac:dyDescent="0.25">
      <c r="C67" s="108"/>
      <c r="D67" s="108"/>
      <c r="E67" s="108"/>
      <c r="F67" s="108"/>
      <c r="G67" s="108"/>
      <c r="H67" s="115"/>
      <c r="I67" s="116" t="s">
        <v>350</v>
      </c>
      <c r="J67" s="116" t="s">
        <v>350</v>
      </c>
      <c r="L67" t="str">
        <f>IF(ISERROR(IF(G67="","",VLOOKUP(C67,Lanç_Promoções!$C$8:$F$2008,4,0))),G67,IF(G67="","",VLOOKUP(C67,Lanç_Promoções!$C$8:$F$2008,4,0)))</f>
        <v/>
      </c>
      <c r="M67" t="str">
        <f>IF(ISERROR(IF(L67="","",VLOOKUP(L67,Cad!$C$8:$D$208,2,0))),"",IF(L67="","",VLOOKUP(L67,Cad!$C$8:$D$208,2,0)))</f>
        <v/>
      </c>
      <c r="N67" s="66" t="str">
        <f t="shared" ca="1" si="6"/>
        <v/>
      </c>
      <c r="O67" s="67" t="str">
        <f t="shared" ca="1" si="7"/>
        <v/>
      </c>
      <c r="P67" s="67" t="str">
        <f>IF(ISERROR(IF(W67="","",IF(AND(W67&lt;=Cad_Inicial!$D$8,Y67&gt;Cad_Inicial!$D$8),1,0))),"",IF(W67="","",IF(AND(W67&lt;=Cad_Inicial!$D$8,Y67&gt;Cad_Inicial!$D$8),1,0)))</f>
        <v/>
      </c>
      <c r="Q67" s="67" t="str">
        <f>IF(ISERROR(IF(W67="","",IF(AND(W67&lt;=(Cad_Inicial!$D$8-1),Y67&gt;Cad_Inicial!$D$8-1),1,0))),"",IF(W67="","",IF(W67="","",IF(AND(W67&lt;=(Cad_Inicial!$D$8-1),Y67&gt;Cad_Inicial!$D$8-1),1,0))))</f>
        <v/>
      </c>
      <c r="R67" s="15" t="str">
        <f t="shared" ca="1" si="8"/>
        <v/>
      </c>
      <c r="S67" s="15" t="str">
        <f t="shared" ca="1" si="1"/>
        <v/>
      </c>
      <c r="T67" s="15" t="str">
        <f t="shared" ca="1" si="9"/>
        <v/>
      </c>
      <c r="U67" s="15" t="str">
        <f>IF(ISERROR(IF(H67="","",IF(YEAR(H67)&lt;=Cad_Inicial!$D$8,"SIM",""))),"",IF(H67="","",IF(YEAR(H67)&lt;=Cad_Inicial!$D$8,"SIM","")))</f>
        <v/>
      </c>
      <c r="V67" s="15" t="str">
        <f ca="1">IF(ISERROR(IF(H67="","",IF(AND(YEAR(H67)=Cad_Inicial!$D$8,I67="Ativo",TODAY()-H67&gt;90),"SIM",IF(AND(YEAR(H67)=Cad_Inicial!$D$8,I67-H67&gt;90),"SIM","")))),"",IF(H67="","",IF(AND(YEAR(H67)=Cad_Inicial!$D$8,I67="Ativo",TODAY()-H67&gt;90),"SIM",IF(AND(YEAR(H67)=Cad_Inicial!$D$8,I67-H67&gt;90),"SIM",""))))</f>
        <v/>
      </c>
      <c r="W67" s="52" t="str">
        <f t="shared" si="2"/>
        <v/>
      </c>
      <c r="X67" s="52" t="str">
        <f t="shared" si="3"/>
        <v/>
      </c>
      <c r="Y67" s="52" t="str">
        <f t="shared" si="4"/>
        <v/>
      </c>
      <c r="Z67" s="52" t="str">
        <f t="shared" si="5"/>
        <v/>
      </c>
      <c r="AA67" s="15" t="str">
        <f>IF(ISERROR(IF(W67="","",IF(AND(W67&lt;=Cad_Inicial!$D$8,Y67&gt;Cad_Inicial!$D$8),1,0))),"",IF(W67="","",IF(AND(W67&lt;=Cad_Inicial!$D$8,Y67&gt;Cad_Inicial!$D$8),1,0)))</f>
        <v/>
      </c>
      <c r="AB67" s="15" t="str">
        <f>IF(ISERROR(IF(W67="","",IF(AND(W67&lt;=(Cad_Inicial!$D$8-1),Y67&gt;Cad_Inicial!$D$8-1),1,0))),"",IF(W67="","",IF(W67="","",IF(AND(W67&lt;=(Cad_Inicial!$D$8-1),Y67&gt;Cad_Inicial!$D$8-1),1,0))))</f>
        <v/>
      </c>
      <c r="AC67" s="46" t="str">
        <f>IF(ISERROR(IF(I67="Ativo","",VLOOKUP(C67,Lanç!$C$8:$E$208,3,0))),"",IF(I67="Ativo","",VLOOKUP(C67,Lanç!$C$8:$E$208,3,0)))</f>
        <v/>
      </c>
      <c r="AG67" t="str">
        <f>IF(ISERROR(IF(Cad!C73="","",Cad!C73)),"",IF(Cad!C73="","",Cad!C73))</f>
        <v/>
      </c>
    </row>
    <row r="68" spans="3:33" ht="30" customHeight="1" thickTop="1" thickBot="1" x14ac:dyDescent="0.25">
      <c r="C68" s="108"/>
      <c r="D68" s="108"/>
      <c r="E68" s="108"/>
      <c r="F68" s="108"/>
      <c r="G68" s="108"/>
      <c r="H68" s="115"/>
      <c r="I68" s="116" t="s">
        <v>350</v>
      </c>
      <c r="J68" s="116" t="s">
        <v>350</v>
      </c>
      <c r="L68" t="str">
        <f>IF(ISERROR(IF(G68="","",VLOOKUP(C68,Lanç_Promoções!$C$8:$F$2008,4,0))),G68,IF(G68="","",VLOOKUP(C68,Lanç_Promoções!$C$8:$F$2008,4,0)))</f>
        <v/>
      </c>
      <c r="M68" t="str">
        <f>IF(ISERROR(IF(L68="","",VLOOKUP(L68,Cad!$C$8:$D$208,2,0))),"",IF(L68="","",VLOOKUP(L68,Cad!$C$8:$D$208,2,0)))</f>
        <v/>
      </c>
      <c r="N68" s="66" t="str">
        <f t="shared" ca="1" si="6"/>
        <v/>
      </c>
      <c r="O68" s="67" t="str">
        <f t="shared" ca="1" si="7"/>
        <v/>
      </c>
      <c r="P68" s="67" t="str">
        <f>IF(ISERROR(IF(W68="","",IF(AND(W68&lt;=Cad_Inicial!$D$8,Y68&gt;Cad_Inicial!$D$8),1,0))),"",IF(W68="","",IF(AND(W68&lt;=Cad_Inicial!$D$8,Y68&gt;Cad_Inicial!$D$8),1,0)))</f>
        <v/>
      </c>
      <c r="Q68" s="67" t="str">
        <f>IF(ISERROR(IF(W68="","",IF(AND(W68&lt;=(Cad_Inicial!$D$8-1),Y68&gt;Cad_Inicial!$D$8-1),1,0))),"",IF(W68="","",IF(W68="","",IF(AND(W68&lt;=(Cad_Inicial!$D$8-1),Y68&gt;Cad_Inicial!$D$8-1),1,0))))</f>
        <v/>
      </c>
      <c r="R68" s="15" t="str">
        <f t="shared" ca="1" si="8"/>
        <v/>
      </c>
      <c r="S68" s="15" t="str">
        <f t="shared" ca="1" si="1"/>
        <v/>
      </c>
      <c r="T68" s="15" t="str">
        <f t="shared" ca="1" si="9"/>
        <v/>
      </c>
      <c r="U68" s="15" t="str">
        <f>IF(ISERROR(IF(H68="","",IF(YEAR(H68)&lt;=Cad_Inicial!$D$8,"SIM",""))),"",IF(H68="","",IF(YEAR(H68)&lt;=Cad_Inicial!$D$8,"SIM","")))</f>
        <v/>
      </c>
      <c r="V68" s="15" t="str">
        <f ca="1">IF(ISERROR(IF(H68="","",IF(AND(YEAR(H68)=Cad_Inicial!$D$8,I68="Ativo",TODAY()-H68&gt;90),"SIM",IF(AND(YEAR(H68)=Cad_Inicial!$D$8,I68-H68&gt;90),"SIM","")))),"",IF(H68="","",IF(AND(YEAR(H68)=Cad_Inicial!$D$8,I68="Ativo",TODAY()-H68&gt;90),"SIM",IF(AND(YEAR(H68)=Cad_Inicial!$D$8,I68-H68&gt;90),"SIM",""))))</f>
        <v/>
      </c>
      <c r="W68" s="52" t="str">
        <f t="shared" si="2"/>
        <v/>
      </c>
      <c r="X68" s="52" t="str">
        <f t="shared" si="3"/>
        <v/>
      </c>
      <c r="Y68" s="52" t="str">
        <f t="shared" si="4"/>
        <v/>
      </c>
      <c r="Z68" s="52" t="str">
        <f t="shared" si="5"/>
        <v/>
      </c>
      <c r="AA68" s="15" t="str">
        <f>IF(ISERROR(IF(W68="","",IF(AND(W68&lt;=Cad_Inicial!$D$8,Y68&gt;Cad_Inicial!$D$8),1,0))),"",IF(W68="","",IF(AND(W68&lt;=Cad_Inicial!$D$8,Y68&gt;Cad_Inicial!$D$8),1,0)))</f>
        <v/>
      </c>
      <c r="AB68" s="15" t="str">
        <f>IF(ISERROR(IF(W68="","",IF(AND(W68&lt;=(Cad_Inicial!$D$8-1),Y68&gt;Cad_Inicial!$D$8-1),1,0))),"",IF(W68="","",IF(W68="","",IF(AND(W68&lt;=(Cad_Inicial!$D$8-1),Y68&gt;Cad_Inicial!$D$8-1),1,0))))</f>
        <v/>
      </c>
      <c r="AC68" s="46" t="str">
        <f>IF(ISERROR(IF(I68="Ativo","",VLOOKUP(C68,Lanç!$C$8:$E$208,3,0))),"",IF(I68="Ativo","",VLOOKUP(C68,Lanç!$C$8:$E$208,3,0)))</f>
        <v/>
      </c>
      <c r="AG68" t="str">
        <f>IF(ISERROR(IF(Cad!C74="","",Cad!C74)),"",IF(Cad!C74="","",Cad!C74))</f>
        <v/>
      </c>
    </row>
    <row r="69" spans="3:33" ht="30" customHeight="1" thickTop="1" thickBot="1" x14ac:dyDescent="0.25">
      <c r="C69" s="108"/>
      <c r="D69" s="108"/>
      <c r="E69" s="108"/>
      <c r="F69" s="108"/>
      <c r="G69" s="108"/>
      <c r="H69" s="115"/>
      <c r="I69" s="116" t="s">
        <v>350</v>
      </c>
      <c r="J69" s="116" t="s">
        <v>350</v>
      </c>
      <c r="L69" t="str">
        <f>IF(ISERROR(IF(G69="","",VLOOKUP(C69,Lanç_Promoções!$C$8:$F$2008,4,0))),G69,IF(G69="","",VLOOKUP(C69,Lanç_Promoções!$C$8:$F$2008,4,0)))</f>
        <v/>
      </c>
      <c r="M69" t="str">
        <f>IF(ISERROR(IF(L69="","",VLOOKUP(L69,Cad!$C$8:$D$208,2,0))),"",IF(L69="","",VLOOKUP(L69,Cad!$C$8:$D$208,2,0)))</f>
        <v/>
      </c>
      <c r="N69" s="66" t="str">
        <f t="shared" ca="1" si="6"/>
        <v/>
      </c>
      <c r="O69" s="67" t="str">
        <f t="shared" ca="1" si="7"/>
        <v/>
      </c>
      <c r="P69" s="67" t="str">
        <f>IF(ISERROR(IF(W69="","",IF(AND(W69&lt;=Cad_Inicial!$D$8,Y69&gt;Cad_Inicial!$D$8),1,0))),"",IF(W69="","",IF(AND(W69&lt;=Cad_Inicial!$D$8,Y69&gt;Cad_Inicial!$D$8),1,0)))</f>
        <v/>
      </c>
      <c r="Q69" s="67" t="str">
        <f>IF(ISERROR(IF(W69="","",IF(AND(W69&lt;=(Cad_Inicial!$D$8-1),Y69&gt;Cad_Inicial!$D$8-1),1,0))),"",IF(W69="","",IF(W69="","",IF(AND(W69&lt;=(Cad_Inicial!$D$8-1),Y69&gt;Cad_Inicial!$D$8-1),1,0))))</f>
        <v/>
      </c>
      <c r="R69" s="15" t="str">
        <f t="shared" ca="1" si="8"/>
        <v/>
      </c>
      <c r="S69" s="15" t="str">
        <f t="shared" ca="1" si="1"/>
        <v/>
      </c>
      <c r="T69" s="15" t="str">
        <f t="shared" ca="1" si="9"/>
        <v/>
      </c>
      <c r="U69" s="15" t="str">
        <f>IF(ISERROR(IF(H69="","",IF(YEAR(H69)&lt;=Cad_Inicial!$D$8,"SIM",""))),"",IF(H69="","",IF(YEAR(H69)&lt;=Cad_Inicial!$D$8,"SIM","")))</f>
        <v/>
      </c>
      <c r="V69" s="15" t="str">
        <f ca="1">IF(ISERROR(IF(H69="","",IF(AND(YEAR(H69)=Cad_Inicial!$D$8,I69="Ativo",TODAY()-H69&gt;90),"SIM",IF(AND(YEAR(H69)=Cad_Inicial!$D$8,I69-H69&gt;90),"SIM","")))),"",IF(H69="","",IF(AND(YEAR(H69)=Cad_Inicial!$D$8,I69="Ativo",TODAY()-H69&gt;90),"SIM",IF(AND(YEAR(H69)=Cad_Inicial!$D$8,I69-H69&gt;90),"SIM",""))))</f>
        <v/>
      </c>
      <c r="W69" s="52" t="str">
        <f t="shared" si="2"/>
        <v/>
      </c>
      <c r="X69" s="52" t="str">
        <f t="shared" si="3"/>
        <v/>
      </c>
      <c r="Y69" s="52" t="str">
        <f t="shared" si="4"/>
        <v/>
      </c>
      <c r="Z69" s="52" t="str">
        <f t="shared" si="5"/>
        <v/>
      </c>
      <c r="AA69" s="15" t="str">
        <f>IF(ISERROR(IF(W69="","",IF(AND(W69&lt;=Cad_Inicial!$D$8,Y69&gt;Cad_Inicial!$D$8),1,0))),"",IF(W69="","",IF(AND(W69&lt;=Cad_Inicial!$D$8,Y69&gt;Cad_Inicial!$D$8),1,0)))</f>
        <v/>
      </c>
      <c r="AB69" s="15" t="str">
        <f>IF(ISERROR(IF(W69="","",IF(AND(W69&lt;=(Cad_Inicial!$D$8-1),Y69&gt;Cad_Inicial!$D$8-1),1,0))),"",IF(W69="","",IF(W69="","",IF(AND(W69&lt;=(Cad_Inicial!$D$8-1),Y69&gt;Cad_Inicial!$D$8-1),1,0))))</f>
        <v/>
      </c>
      <c r="AC69" s="46" t="str">
        <f>IF(ISERROR(IF(I69="Ativo","",VLOOKUP(C69,Lanç!$C$8:$E$208,3,0))),"",IF(I69="Ativo","",VLOOKUP(C69,Lanç!$C$8:$E$208,3,0)))</f>
        <v/>
      </c>
      <c r="AG69" t="str">
        <f>IF(ISERROR(IF(Cad!C75="","",Cad!C75)),"",IF(Cad!C75="","",Cad!C75))</f>
        <v/>
      </c>
    </row>
    <row r="70" spans="3:33" ht="30" customHeight="1" thickTop="1" thickBot="1" x14ac:dyDescent="0.25">
      <c r="C70" s="108"/>
      <c r="D70" s="108"/>
      <c r="E70" s="108"/>
      <c r="F70" s="108"/>
      <c r="G70" s="108"/>
      <c r="H70" s="115"/>
      <c r="I70" s="116" t="s">
        <v>350</v>
      </c>
      <c r="J70" s="116" t="s">
        <v>350</v>
      </c>
      <c r="L70" t="str">
        <f>IF(ISERROR(IF(G70="","",VLOOKUP(C70,Lanç_Promoções!$C$8:$F$2008,4,0))),G70,IF(G70="","",VLOOKUP(C70,Lanç_Promoções!$C$8:$F$2008,4,0)))</f>
        <v/>
      </c>
      <c r="M70" t="str">
        <f>IF(ISERROR(IF(L70="","",VLOOKUP(L70,Cad!$C$8:$D$208,2,0))),"",IF(L70="","",VLOOKUP(L70,Cad!$C$8:$D$208,2,0)))</f>
        <v/>
      </c>
      <c r="N70" s="66" t="str">
        <f t="shared" ca="1" si="6"/>
        <v/>
      </c>
      <c r="O70" s="67" t="str">
        <f t="shared" ca="1" si="7"/>
        <v/>
      </c>
      <c r="P70" s="67" t="str">
        <f>IF(ISERROR(IF(W70="","",IF(AND(W70&lt;=Cad_Inicial!$D$8,Y70&gt;Cad_Inicial!$D$8),1,0))),"",IF(W70="","",IF(AND(W70&lt;=Cad_Inicial!$D$8,Y70&gt;Cad_Inicial!$D$8),1,0)))</f>
        <v/>
      </c>
      <c r="Q70" s="67" t="str">
        <f>IF(ISERROR(IF(W70="","",IF(AND(W70&lt;=(Cad_Inicial!$D$8-1),Y70&gt;Cad_Inicial!$D$8-1),1,0))),"",IF(W70="","",IF(W70="","",IF(AND(W70&lt;=(Cad_Inicial!$D$8-1),Y70&gt;Cad_Inicial!$D$8-1),1,0))))</f>
        <v/>
      </c>
      <c r="R70" s="15" t="str">
        <f t="shared" ca="1" si="8"/>
        <v/>
      </c>
      <c r="S70" s="15" t="str">
        <f t="shared" ca="1" si="1"/>
        <v/>
      </c>
      <c r="T70" s="15" t="str">
        <f t="shared" ca="1" si="9"/>
        <v/>
      </c>
      <c r="U70" s="15" t="str">
        <f>IF(ISERROR(IF(H70="","",IF(YEAR(H70)&lt;=Cad_Inicial!$D$8,"SIM",""))),"",IF(H70="","",IF(YEAR(H70)&lt;=Cad_Inicial!$D$8,"SIM","")))</f>
        <v/>
      </c>
      <c r="V70" s="15" t="str">
        <f ca="1">IF(ISERROR(IF(H70="","",IF(AND(YEAR(H70)=Cad_Inicial!$D$8,I70="Ativo",TODAY()-H70&gt;90),"SIM",IF(AND(YEAR(H70)=Cad_Inicial!$D$8,I70-H70&gt;90),"SIM","")))),"",IF(H70="","",IF(AND(YEAR(H70)=Cad_Inicial!$D$8,I70="Ativo",TODAY()-H70&gt;90),"SIM",IF(AND(YEAR(H70)=Cad_Inicial!$D$8,I70-H70&gt;90),"SIM",""))))</f>
        <v/>
      </c>
      <c r="W70" s="52" t="str">
        <f t="shared" si="2"/>
        <v/>
      </c>
      <c r="X70" s="52" t="str">
        <f t="shared" si="3"/>
        <v/>
      </c>
      <c r="Y70" s="52" t="str">
        <f t="shared" si="4"/>
        <v/>
      </c>
      <c r="Z70" s="52" t="str">
        <f t="shared" si="5"/>
        <v/>
      </c>
      <c r="AA70" s="15" t="str">
        <f>IF(ISERROR(IF(W70="","",IF(AND(W70&lt;=Cad_Inicial!$D$8,Y70&gt;Cad_Inicial!$D$8),1,0))),"",IF(W70="","",IF(AND(W70&lt;=Cad_Inicial!$D$8,Y70&gt;Cad_Inicial!$D$8),1,0)))</f>
        <v/>
      </c>
      <c r="AB70" s="15" t="str">
        <f>IF(ISERROR(IF(W70="","",IF(AND(W70&lt;=(Cad_Inicial!$D$8-1),Y70&gt;Cad_Inicial!$D$8-1),1,0))),"",IF(W70="","",IF(W70="","",IF(AND(W70&lt;=(Cad_Inicial!$D$8-1),Y70&gt;Cad_Inicial!$D$8-1),1,0))))</f>
        <v/>
      </c>
      <c r="AC70" s="46" t="str">
        <f>IF(ISERROR(IF(I70="Ativo","",VLOOKUP(C70,Lanç!$C$8:$E$208,3,0))),"",IF(I70="Ativo","",VLOOKUP(C70,Lanç!$C$8:$E$208,3,0)))</f>
        <v/>
      </c>
      <c r="AG70" t="str">
        <f>IF(ISERROR(IF(Cad!C76="","",Cad!C76)),"",IF(Cad!C76="","",Cad!C76))</f>
        <v/>
      </c>
    </row>
    <row r="71" spans="3:33" ht="30" customHeight="1" thickTop="1" thickBot="1" x14ac:dyDescent="0.25">
      <c r="C71" s="108"/>
      <c r="D71" s="108"/>
      <c r="E71" s="108"/>
      <c r="F71" s="108"/>
      <c r="G71" s="108"/>
      <c r="H71" s="115"/>
      <c r="I71" s="116" t="s">
        <v>350</v>
      </c>
      <c r="J71" s="116" t="s">
        <v>350</v>
      </c>
      <c r="L71" t="str">
        <f>IF(ISERROR(IF(G71="","",VLOOKUP(C71,Lanç_Promoções!$C$8:$F$2008,4,0))),G71,IF(G71="","",VLOOKUP(C71,Lanç_Promoções!$C$8:$F$2008,4,0)))</f>
        <v/>
      </c>
      <c r="M71" t="str">
        <f>IF(ISERROR(IF(L71="","",VLOOKUP(L71,Cad!$C$8:$D$208,2,0))),"",IF(L71="","",VLOOKUP(L71,Cad!$C$8:$D$208,2,0)))</f>
        <v/>
      </c>
      <c r="N71" s="66" t="str">
        <f t="shared" ca="1" si="6"/>
        <v/>
      </c>
      <c r="O71" s="67" t="str">
        <f t="shared" ca="1" si="7"/>
        <v/>
      </c>
      <c r="P71" s="67" t="str">
        <f>IF(ISERROR(IF(W71="","",IF(AND(W71&lt;=Cad_Inicial!$D$8,Y71&gt;Cad_Inicial!$D$8),1,0))),"",IF(W71="","",IF(AND(W71&lt;=Cad_Inicial!$D$8,Y71&gt;Cad_Inicial!$D$8),1,0)))</f>
        <v/>
      </c>
      <c r="Q71" s="67" t="str">
        <f>IF(ISERROR(IF(W71="","",IF(AND(W71&lt;=(Cad_Inicial!$D$8-1),Y71&gt;Cad_Inicial!$D$8-1),1,0))),"",IF(W71="","",IF(W71="","",IF(AND(W71&lt;=(Cad_Inicial!$D$8-1),Y71&gt;Cad_Inicial!$D$8-1),1,0))))</f>
        <v/>
      </c>
      <c r="R71" s="15" t="str">
        <f t="shared" ca="1" si="8"/>
        <v/>
      </c>
      <c r="S71" s="15" t="str">
        <f t="shared" ca="1" si="1"/>
        <v/>
      </c>
      <c r="T71" s="15" t="str">
        <f t="shared" ca="1" si="9"/>
        <v/>
      </c>
      <c r="U71" s="15" t="str">
        <f>IF(ISERROR(IF(H71="","",IF(YEAR(H71)&lt;=Cad_Inicial!$D$8,"SIM",""))),"",IF(H71="","",IF(YEAR(H71)&lt;=Cad_Inicial!$D$8,"SIM","")))</f>
        <v/>
      </c>
      <c r="V71" s="15" t="str">
        <f ca="1">IF(ISERROR(IF(H71="","",IF(AND(YEAR(H71)=Cad_Inicial!$D$8,I71="Ativo",TODAY()-H71&gt;90),"SIM",IF(AND(YEAR(H71)=Cad_Inicial!$D$8,I71-H71&gt;90),"SIM","")))),"",IF(H71="","",IF(AND(YEAR(H71)=Cad_Inicial!$D$8,I71="Ativo",TODAY()-H71&gt;90),"SIM",IF(AND(YEAR(H71)=Cad_Inicial!$D$8,I71-H71&gt;90),"SIM",""))))</f>
        <v/>
      </c>
      <c r="W71" s="52" t="str">
        <f t="shared" si="2"/>
        <v/>
      </c>
      <c r="X71" s="52" t="str">
        <f t="shared" si="3"/>
        <v/>
      </c>
      <c r="Y71" s="52" t="str">
        <f t="shared" si="4"/>
        <v/>
      </c>
      <c r="Z71" s="52" t="str">
        <f t="shared" si="5"/>
        <v/>
      </c>
      <c r="AA71" s="15" t="str">
        <f>IF(ISERROR(IF(W71="","",IF(AND(W71&lt;=Cad_Inicial!$D$8,Y71&gt;Cad_Inicial!$D$8),1,0))),"",IF(W71="","",IF(AND(W71&lt;=Cad_Inicial!$D$8,Y71&gt;Cad_Inicial!$D$8),1,0)))</f>
        <v/>
      </c>
      <c r="AB71" s="15" t="str">
        <f>IF(ISERROR(IF(W71="","",IF(AND(W71&lt;=(Cad_Inicial!$D$8-1),Y71&gt;Cad_Inicial!$D$8-1),1,0))),"",IF(W71="","",IF(W71="","",IF(AND(W71&lt;=(Cad_Inicial!$D$8-1),Y71&gt;Cad_Inicial!$D$8-1),1,0))))</f>
        <v/>
      </c>
      <c r="AC71" s="46" t="str">
        <f>IF(ISERROR(IF(I71="Ativo","",VLOOKUP(C71,Lanç!$C$8:$E$208,3,0))),"",IF(I71="Ativo","",VLOOKUP(C71,Lanç!$C$8:$E$208,3,0)))</f>
        <v/>
      </c>
      <c r="AG71" t="str">
        <f>IF(ISERROR(IF(Cad!C77="","",Cad!C77)),"",IF(Cad!C77="","",Cad!C77))</f>
        <v/>
      </c>
    </row>
    <row r="72" spans="3:33" ht="30" customHeight="1" thickTop="1" thickBot="1" x14ac:dyDescent="0.25">
      <c r="C72" s="108"/>
      <c r="D72" s="108"/>
      <c r="E72" s="108"/>
      <c r="F72" s="108"/>
      <c r="G72" s="108"/>
      <c r="H72" s="115"/>
      <c r="I72" s="116" t="s">
        <v>350</v>
      </c>
      <c r="J72" s="116" t="s">
        <v>350</v>
      </c>
      <c r="L72" t="str">
        <f>IF(ISERROR(IF(G72="","",VLOOKUP(C72,Lanç_Promoções!$C$8:$F$2008,4,0))),G72,IF(G72="","",VLOOKUP(C72,Lanç_Promoções!$C$8:$F$2008,4,0)))</f>
        <v/>
      </c>
      <c r="M72" t="str">
        <f>IF(ISERROR(IF(L72="","",VLOOKUP(L72,Cad!$C$8:$D$208,2,0))),"",IF(L72="","",VLOOKUP(L72,Cad!$C$8:$D$208,2,0)))</f>
        <v/>
      </c>
      <c r="N72" s="66" t="str">
        <f t="shared" ca="1" si="6"/>
        <v/>
      </c>
      <c r="O72" s="67" t="str">
        <f t="shared" ca="1" si="7"/>
        <v/>
      </c>
      <c r="P72" s="67" t="str">
        <f>IF(ISERROR(IF(W72="","",IF(AND(W72&lt;=Cad_Inicial!$D$8,Y72&gt;Cad_Inicial!$D$8),1,0))),"",IF(W72="","",IF(AND(W72&lt;=Cad_Inicial!$D$8,Y72&gt;Cad_Inicial!$D$8),1,0)))</f>
        <v/>
      </c>
      <c r="Q72" s="67" t="str">
        <f>IF(ISERROR(IF(W72="","",IF(AND(W72&lt;=(Cad_Inicial!$D$8-1),Y72&gt;Cad_Inicial!$D$8-1),1,0))),"",IF(W72="","",IF(W72="","",IF(AND(W72&lt;=(Cad_Inicial!$D$8-1),Y72&gt;Cad_Inicial!$D$8-1),1,0))))</f>
        <v/>
      </c>
      <c r="R72" s="15" t="str">
        <f t="shared" ref="R72:R135" ca="1" si="10">IF(ISERROR(IF(I72="","",IF(I72="Ativo",TRUNC((TODAY()-H72)/30/12,0),TRUNC((I72-H72)/30/12,0)))),"",IF(I72="","",IF(I72="Ativo",TRUNC((TODAY()-H72)/30/12,0),TRUNC((I72-H72)/30/12,0))))</f>
        <v/>
      </c>
      <c r="S72" s="15" t="str">
        <f t="shared" ref="S72:S135" ca="1" si="11">IF(ISERROR(IF(I72="","",IF(I72="Ativo",TRUNC(MOD((TODAY()-H72)/30,12),0),TRUNC(MOD((I72-H72)/30,12),0)))),"",IF(I72="","",IF(I72="Ativo",TRUNC(MOD((TODAY()-H72)/30,12),0),TRUNC(MOD((I72-H72)/30,12),0))))</f>
        <v/>
      </c>
      <c r="T72" s="15" t="str">
        <f t="shared" ca="1" si="9"/>
        <v/>
      </c>
      <c r="U72" s="15" t="str">
        <f>IF(ISERROR(IF(H72="","",IF(YEAR(H72)&lt;=Cad_Inicial!$D$8,"SIM",""))),"",IF(H72="","",IF(YEAR(H72)&lt;=Cad_Inicial!$D$8,"SIM","")))</f>
        <v/>
      </c>
      <c r="V72" s="15" t="str">
        <f ca="1">IF(ISERROR(IF(H72="","",IF(AND(YEAR(H72)=Cad_Inicial!$D$8,I72="Ativo",TODAY()-H72&gt;90),"SIM",IF(AND(YEAR(H72)=Cad_Inicial!$D$8,I72-H72&gt;90),"SIM","")))),"",IF(H72="","",IF(AND(YEAR(H72)=Cad_Inicial!$D$8,I72="Ativo",TODAY()-H72&gt;90),"SIM",IF(AND(YEAR(H72)=Cad_Inicial!$D$8,I72-H72&gt;90),"SIM",""))))</f>
        <v/>
      </c>
      <c r="W72" s="52" t="str">
        <f t="shared" ref="W72:W135" si="12">IF(ISERROR(IF(H72="","",YEAR(H72))),"",IF(H72="","",YEAR(H72)))</f>
        <v/>
      </c>
      <c r="X72" s="52" t="str">
        <f t="shared" ref="X72:X135" si="13">IF(ISERROR(IF(H72="","",MONTH(H72))),"",IF(H72="","",MONTH(H72)))</f>
        <v/>
      </c>
      <c r="Y72" s="52" t="str">
        <f t="shared" ref="Y72:Y135" si="14">IF(ISERROR(IF(I72="","",YEAR(I72))),"",IF(I72="","",YEAR(I72)))</f>
        <v/>
      </c>
      <c r="Z72" s="52" t="str">
        <f t="shared" ref="Z72:Z135" si="15">IF(ISERROR(IF(OR(I72="",I72="Ativo"),"",MONTH(I72))),"",IF(OR(I72="",I72="Ativo"),"",MONTH(I72)))</f>
        <v/>
      </c>
      <c r="AA72" s="15" t="str">
        <f>IF(ISERROR(IF(W72="","",IF(AND(W72&lt;=Cad_Inicial!$D$8,Y72&gt;Cad_Inicial!$D$8),1,0))),"",IF(W72="","",IF(AND(W72&lt;=Cad_Inicial!$D$8,Y72&gt;Cad_Inicial!$D$8),1,0)))</f>
        <v/>
      </c>
      <c r="AB72" s="15" t="str">
        <f>IF(ISERROR(IF(W72="","",IF(AND(W72&lt;=(Cad_Inicial!$D$8-1),Y72&gt;Cad_Inicial!$D$8-1),1,0))),"",IF(W72="","",IF(W72="","",IF(AND(W72&lt;=(Cad_Inicial!$D$8-1),Y72&gt;Cad_Inicial!$D$8-1),1,0))))</f>
        <v/>
      </c>
      <c r="AC72" s="46" t="str">
        <f>IF(ISERROR(IF(I72="Ativo","",VLOOKUP(C72,Lanç!$C$8:$E$208,3,0))),"",IF(I72="Ativo","",VLOOKUP(C72,Lanç!$C$8:$E$208,3,0)))</f>
        <v/>
      </c>
      <c r="AG72" t="str">
        <f>IF(ISERROR(IF(Cad!C78="","",Cad!C78)),"",IF(Cad!C78="","",Cad!C78))</f>
        <v/>
      </c>
    </row>
    <row r="73" spans="3:33" ht="30" customHeight="1" thickTop="1" thickBot="1" x14ac:dyDescent="0.25">
      <c r="C73" s="108"/>
      <c r="D73" s="108"/>
      <c r="E73" s="108"/>
      <c r="F73" s="108"/>
      <c r="G73" s="108"/>
      <c r="H73" s="115"/>
      <c r="I73" s="116" t="s">
        <v>350</v>
      </c>
      <c r="J73" s="116" t="s">
        <v>350</v>
      </c>
      <c r="L73" t="str">
        <f>IF(ISERROR(IF(G73="","",VLOOKUP(C73,Lanç_Promoções!$C$8:$F$2008,4,0))),G73,IF(G73="","",VLOOKUP(C73,Lanç_Promoções!$C$8:$F$2008,4,0)))</f>
        <v/>
      </c>
      <c r="M73" t="str">
        <f>IF(ISERROR(IF(L73="","",VLOOKUP(L73,Cad!$C$8:$D$208,2,0))),"",IF(L73="","",VLOOKUP(L73,Cad!$C$8:$D$208,2,0)))</f>
        <v/>
      </c>
      <c r="N73" s="66" t="str">
        <f t="shared" ref="N73:N136" ca="1" si="16">IF(ISERROR(IF(E73="","",ROUND((TODAY()-E73)/365,0))),"",IF(E73="","",ROUND((TODAY()-E73)/365,0)))</f>
        <v/>
      </c>
      <c r="O73" s="67" t="str">
        <f t="shared" ref="O73:O136" ca="1" si="17">IF(ISERROR(IF(N73="","",IF(N73&gt;60,"Mais de 60 anos",IF(N73&gt;54,"54 a 60 anos",IF(N73&gt;44,"44 a 53 anos",IF(N73&gt;34,"34 a 43 anos",IF(N73&gt;24,"24 a 33 anos","18 a 23 anos"))))))),"",IF(N73="","",IF(N73&gt;60,"Mais de 60 anos",IF(N73&gt;54,"54 a 60 anos",IF(N73&gt;44,"44 a 53 anos",IF(N73&gt;34,"34 a 43 anos",IF(N73&gt;24,"24 a 33 anos","18 a 23 anos")))))))</f>
        <v/>
      </c>
      <c r="P73" s="67" t="str">
        <f>IF(ISERROR(IF(W73="","",IF(AND(W73&lt;=Cad_Inicial!$D$8,Y73&gt;Cad_Inicial!$D$8),1,0))),"",IF(W73="","",IF(AND(W73&lt;=Cad_Inicial!$D$8,Y73&gt;Cad_Inicial!$D$8),1,0)))</f>
        <v/>
      </c>
      <c r="Q73" s="67" t="str">
        <f>IF(ISERROR(IF(W73="","",IF(AND(W73&lt;=(Cad_Inicial!$D$8-1),Y73&gt;Cad_Inicial!$D$8-1),1,0))),"",IF(W73="","",IF(W73="","",IF(AND(W73&lt;=(Cad_Inicial!$D$8-1),Y73&gt;Cad_Inicial!$D$8-1),1,0))))</f>
        <v/>
      </c>
      <c r="R73" s="15" t="str">
        <f t="shared" ca="1" si="10"/>
        <v/>
      </c>
      <c r="S73" s="15" t="str">
        <f t="shared" ca="1" si="11"/>
        <v/>
      </c>
      <c r="T73" s="15" t="str">
        <f t="shared" ref="T73:T136" ca="1" si="18">IF(ISERROR((R73*12+S73)),"",(R73*12+S73))</f>
        <v/>
      </c>
      <c r="U73" s="15" t="str">
        <f>IF(ISERROR(IF(H73="","",IF(YEAR(H73)&lt;=Cad_Inicial!$D$8,"SIM",""))),"",IF(H73="","",IF(YEAR(H73)&lt;=Cad_Inicial!$D$8,"SIM","")))</f>
        <v/>
      </c>
      <c r="V73" s="15" t="str">
        <f ca="1">IF(ISERROR(IF(H73="","",IF(AND(YEAR(H73)=Cad_Inicial!$D$8,I73="Ativo",TODAY()-H73&gt;90),"SIM",IF(AND(YEAR(H73)=Cad_Inicial!$D$8,I73-H73&gt;90),"SIM","")))),"",IF(H73="","",IF(AND(YEAR(H73)=Cad_Inicial!$D$8,I73="Ativo",TODAY()-H73&gt;90),"SIM",IF(AND(YEAR(H73)=Cad_Inicial!$D$8,I73-H73&gt;90),"SIM",""))))</f>
        <v/>
      </c>
      <c r="W73" s="52" t="str">
        <f t="shared" si="12"/>
        <v/>
      </c>
      <c r="X73" s="52" t="str">
        <f t="shared" si="13"/>
        <v/>
      </c>
      <c r="Y73" s="52" t="str">
        <f t="shared" si="14"/>
        <v/>
      </c>
      <c r="Z73" s="52" t="str">
        <f t="shared" si="15"/>
        <v/>
      </c>
      <c r="AA73" s="15" t="str">
        <f>IF(ISERROR(IF(W73="","",IF(AND(W73&lt;=Cad_Inicial!$D$8,Y73&gt;Cad_Inicial!$D$8),1,0))),"",IF(W73="","",IF(AND(W73&lt;=Cad_Inicial!$D$8,Y73&gt;Cad_Inicial!$D$8),1,0)))</f>
        <v/>
      </c>
      <c r="AB73" s="15" t="str">
        <f>IF(ISERROR(IF(W73="","",IF(AND(W73&lt;=(Cad_Inicial!$D$8-1),Y73&gt;Cad_Inicial!$D$8-1),1,0))),"",IF(W73="","",IF(W73="","",IF(AND(W73&lt;=(Cad_Inicial!$D$8-1),Y73&gt;Cad_Inicial!$D$8-1),1,0))))</f>
        <v/>
      </c>
      <c r="AC73" s="46" t="str">
        <f>IF(ISERROR(IF(I73="Ativo","",VLOOKUP(C73,Lanç!$C$8:$E$208,3,0))),"",IF(I73="Ativo","",VLOOKUP(C73,Lanç!$C$8:$E$208,3,0)))</f>
        <v/>
      </c>
      <c r="AG73" t="str">
        <f>IF(ISERROR(IF(Cad!C79="","",Cad!C79)),"",IF(Cad!C79="","",Cad!C79))</f>
        <v/>
      </c>
    </row>
    <row r="74" spans="3:33" ht="30" customHeight="1" thickTop="1" thickBot="1" x14ac:dyDescent="0.25">
      <c r="C74" s="108"/>
      <c r="D74" s="108"/>
      <c r="E74" s="108"/>
      <c r="F74" s="108"/>
      <c r="G74" s="108"/>
      <c r="H74" s="115"/>
      <c r="I74" s="116" t="s">
        <v>350</v>
      </c>
      <c r="J74" s="116" t="s">
        <v>350</v>
      </c>
      <c r="L74" t="str">
        <f>IF(ISERROR(IF(G74="","",VLOOKUP(C74,Lanç_Promoções!$C$8:$F$2008,4,0))),G74,IF(G74="","",VLOOKUP(C74,Lanç_Promoções!$C$8:$F$2008,4,0)))</f>
        <v/>
      </c>
      <c r="M74" t="str">
        <f>IF(ISERROR(IF(L74="","",VLOOKUP(L74,Cad!$C$8:$D$208,2,0))),"",IF(L74="","",VLOOKUP(L74,Cad!$C$8:$D$208,2,0)))</f>
        <v/>
      </c>
      <c r="N74" s="66" t="str">
        <f t="shared" ca="1" si="16"/>
        <v/>
      </c>
      <c r="O74" s="67" t="str">
        <f t="shared" ca="1" si="17"/>
        <v/>
      </c>
      <c r="P74" s="67" t="str">
        <f>IF(ISERROR(IF(W74="","",IF(AND(W74&lt;=Cad_Inicial!$D$8,Y74&gt;Cad_Inicial!$D$8),1,0))),"",IF(W74="","",IF(AND(W74&lt;=Cad_Inicial!$D$8,Y74&gt;Cad_Inicial!$D$8),1,0)))</f>
        <v/>
      </c>
      <c r="Q74" s="67" t="str">
        <f>IF(ISERROR(IF(W74="","",IF(AND(W74&lt;=(Cad_Inicial!$D$8-1),Y74&gt;Cad_Inicial!$D$8-1),1,0))),"",IF(W74="","",IF(W74="","",IF(AND(W74&lt;=(Cad_Inicial!$D$8-1),Y74&gt;Cad_Inicial!$D$8-1),1,0))))</f>
        <v/>
      </c>
      <c r="R74" s="15" t="str">
        <f t="shared" ca="1" si="10"/>
        <v/>
      </c>
      <c r="S74" s="15" t="str">
        <f t="shared" ca="1" si="11"/>
        <v/>
      </c>
      <c r="T74" s="15" t="str">
        <f t="shared" ca="1" si="18"/>
        <v/>
      </c>
      <c r="U74" s="15" t="str">
        <f>IF(ISERROR(IF(H74="","",IF(YEAR(H74)&lt;=Cad_Inicial!$D$8,"SIM",""))),"",IF(H74="","",IF(YEAR(H74)&lt;=Cad_Inicial!$D$8,"SIM","")))</f>
        <v/>
      </c>
      <c r="V74" s="15" t="str">
        <f ca="1">IF(ISERROR(IF(H74="","",IF(AND(YEAR(H74)=Cad_Inicial!$D$8,I74="Ativo",TODAY()-H74&gt;90),"SIM",IF(AND(YEAR(H74)=Cad_Inicial!$D$8,I74-H74&gt;90),"SIM","")))),"",IF(H74="","",IF(AND(YEAR(H74)=Cad_Inicial!$D$8,I74="Ativo",TODAY()-H74&gt;90),"SIM",IF(AND(YEAR(H74)=Cad_Inicial!$D$8,I74-H74&gt;90),"SIM",""))))</f>
        <v/>
      </c>
      <c r="W74" s="52" t="str">
        <f t="shared" si="12"/>
        <v/>
      </c>
      <c r="X74" s="52" t="str">
        <f t="shared" si="13"/>
        <v/>
      </c>
      <c r="Y74" s="52" t="str">
        <f t="shared" si="14"/>
        <v/>
      </c>
      <c r="Z74" s="52" t="str">
        <f t="shared" si="15"/>
        <v/>
      </c>
      <c r="AA74" s="15" t="str">
        <f>IF(ISERROR(IF(W74="","",IF(AND(W74&lt;=Cad_Inicial!$D$8,Y74&gt;Cad_Inicial!$D$8),1,0))),"",IF(W74="","",IF(AND(W74&lt;=Cad_Inicial!$D$8,Y74&gt;Cad_Inicial!$D$8),1,0)))</f>
        <v/>
      </c>
      <c r="AB74" s="15" t="str">
        <f>IF(ISERROR(IF(W74="","",IF(AND(W74&lt;=(Cad_Inicial!$D$8-1),Y74&gt;Cad_Inicial!$D$8-1),1,0))),"",IF(W74="","",IF(W74="","",IF(AND(W74&lt;=(Cad_Inicial!$D$8-1),Y74&gt;Cad_Inicial!$D$8-1),1,0))))</f>
        <v/>
      </c>
      <c r="AC74" s="46" t="str">
        <f>IF(ISERROR(IF(I74="Ativo","",VLOOKUP(C74,Lanç!$C$8:$E$208,3,0))),"",IF(I74="Ativo","",VLOOKUP(C74,Lanç!$C$8:$E$208,3,0)))</f>
        <v/>
      </c>
      <c r="AG74" t="str">
        <f>IF(ISERROR(IF(Cad!C80="","",Cad!C80)),"",IF(Cad!C80="","",Cad!C80))</f>
        <v/>
      </c>
    </row>
    <row r="75" spans="3:33" ht="30" customHeight="1" thickTop="1" thickBot="1" x14ac:dyDescent="0.25">
      <c r="C75" s="108"/>
      <c r="D75" s="108"/>
      <c r="E75" s="108"/>
      <c r="F75" s="108"/>
      <c r="G75" s="108"/>
      <c r="H75" s="115"/>
      <c r="I75" s="116" t="s">
        <v>350</v>
      </c>
      <c r="J75" s="116" t="s">
        <v>350</v>
      </c>
      <c r="L75" t="str">
        <f>IF(ISERROR(IF(G75="","",VLOOKUP(C75,Lanç_Promoções!$C$8:$F$2008,4,0))),G75,IF(G75="","",VLOOKUP(C75,Lanç_Promoções!$C$8:$F$2008,4,0)))</f>
        <v/>
      </c>
      <c r="M75" t="str">
        <f>IF(ISERROR(IF(L75="","",VLOOKUP(L75,Cad!$C$8:$D$208,2,0))),"",IF(L75="","",VLOOKUP(L75,Cad!$C$8:$D$208,2,0)))</f>
        <v/>
      </c>
      <c r="N75" s="66" t="str">
        <f t="shared" ca="1" si="16"/>
        <v/>
      </c>
      <c r="O75" s="67" t="str">
        <f t="shared" ca="1" si="17"/>
        <v/>
      </c>
      <c r="P75" s="67" t="str">
        <f>IF(ISERROR(IF(W75="","",IF(AND(W75&lt;=Cad_Inicial!$D$8,Y75&gt;Cad_Inicial!$D$8),1,0))),"",IF(W75="","",IF(AND(W75&lt;=Cad_Inicial!$D$8,Y75&gt;Cad_Inicial!$D$8),1,0)))</f>
        <v/>
      </c>
      <c r="Q75" s="67" t="str">
        <f>IF(ISERROR(IF(W75="","",IF(AND(W75&lt;=(Cad_Inicial!$D$8-1),Y75&gt;Cad_Inicial!$D$8-1),1,0))),"",IF(W75="","",IF(W75="","",IF(AND(W75&lt;=(Cad_Inicial!$D$8-1),Y75&gt;Cad_Inicial!$D$8-1),1,0))))</f>
        <v/>
      </c>
      <c r="R75" s="15" t="str">
        <f t="shared" ca="1" si="10"/>
        <v/>
      </c>
      <c r="S75" s="15" t="str">
        <f t="shared" ca="1" si="11"/>
        <v/>
      </c>
      <c r="T75" s="15" t="str">
        <f t="shared" ca="1" si="18"/>
        <v/>
      </c>
      <c r="U75" s="15" t="str">
        <f>IF(ISERROR(IF(H75="","",IF(YEAR(H75)&lt;=Cad_Inicial!$D$8,"SIM",""))),"",IF(H75="","",IF(YEAR(H75)&lt;=Cad_Inicial!$D$8,"SIM","")))</f>
        <v/>
      </c>
      <c r="V75" s="15" t="str">
        <f ca="1">IF(ISERROR(IF(H75="","",IF(AND(YEAR(H75)=Cad_Inicial!$D$8,I75="Ativo",TODAY()-H75&gt;90),"SIM",IF(AND(YEAR(H75)=Cad_Inicial!$D$8,I75-H75&gt;90),"SIM","")))),"",IF(H75="","",IF(AND(YEAR(H75)=Cad_Inicial!$D$8,I75="Ativo",TODAY()-H75&gt;90),"SIM",IF(AND(YEAR(H75)=Cad_Inicial!$D$8,I75-H75&gt;90),"SIM",""))))</f>
        <v/>
      </c>
      <c r="W75" s="52" t="str">
        <f t="shared" si="12"/>
        <v/>
      </c>
      <c r="X75" s="52" t="str">
        <f t="shared" si="13"/>
        <v/>
      </c>
      <c r="Y75" s="52" t="str">
        <f t="shared" si="14"/>
        <v/>
      </c>
      <c r="Z75" s="52" t="str">
        <f t="shared" si="15"/>
        <v/>
      </c>
      <c r="AA75" s="15" t="str">
        <f>IF(ISERROR(IF(W75="","",IF(AND(W75&lt;=Cad_Inicial!$D$8,Y75&gt;Cad_Inicial!$D$8),1,0))),"",IF(W75="","",IF(AND(W75&lt;=Cad_Inicial!$D$8,Y75&gt;Cad_Inicial!$D$8),1,0)))</f>
        <v/>
      </c>
      <c r="AB75" s="15" t="str">
        <f>IF(ISERROR(IF(W75="","",IF(AND(W75&lt;=(Cad_Inicial!$D$8-1),Y75&gt;Cad_Inicial!$D$8-1),1,0))),"",IF(W75="","",IF(W75="","",IF(AND(W75&lt;=(Cad_Inicial!$D$8-1),Y75&gt;Cad_Inicial!$D$8-1),1,0))))</f>
        <v/>
      </c>
      <c r="AC75" s="46" t="str">
        <f>IF(ISERROR(IF(I75="Ativo","",VLOOKUP(C75,Lanç!$C$8:$E$208,3,0))),"",IF(I75="Ativo","",VLOOKUP(C75,Lanç!$C$8:$E$208,3,0)))</f>
        <v/>
      </c>
      <c r="AG75" t="str">
        <f>IF(ISERROR(IF(Cad!C81="","",Cad!C81)),"",IF(Cad!C81="","",Cad!C81))</f>
        <v/>
      </c>
    </row>
    <row r="76" spans="3:33" ht="30" customHeight="1" thickTop="1" thickBot="1" x14ac:dyDescent="0.25">
      <c r="C76" s="108"/>
      <c r="D76" s="108"/>
      <c r="E76" s="108"/>
      <c r="F76" s="108"/>
      <c r="G76" s="108"/>
      <c r="H76" s="115"/>
      <c r="I76" s="116" t="s">
        <v>350</v>
      </c>
      <c r="J76" s="116" t="s">
        <v>350</v>
      </c>
      <c r="L76" t="str">
        <f>IF(ISERROR(IF(G76="","",VLOOKUP(C76,Lanç_Promoções!$C$8:$F$2008,4,0))),G76,IF(G76="","",VLOOKUP(C76,Lanç_Promoções!$C$8:$F$2008,4,0)))</f>
        <v/>
      </c>
      <c r="M76" t="str">
        <f>IF(ISERROR(IF(L76="","",VLOOKUP(L76,Cad!$C$8:$D$208,2,0))),"",IF(L76="","",VLOOKUP(L76,Cad!$C$8:$D$208,2,0)))</f>
        <v/>
      </c>
      <c r="N76" s="66" t="str">
        <f t="shared" ca="1" si="16"/>
        <v/>
      </c>
      <c r="O76" s="67" t="str">
        <f t="shared" ca="1" si="17"/>
        <v/>
      </c>
      <c r="P76" s="67" t="str">
        <f>IF(ISERROR(IF(W76="","",IF(AND(W76&lt;=Cad_Inicial!$D$8,Y76&gt;Cad_Inicial!$D$8),1,0))),"",IF(W76="","",IF(AND(W76&lt;=Cad_Inicial!$D$8,Y76&gt;Cad_Inicial!$D$8),1,0)))</f>
        <v/>
      </c>
      <c r="Q76" s="67" t="str">
        <f>IF(ISERROR(IF(W76="","",IF(AND(W76&lt;=(Cad_Inicial!$D$8-1),Y76&gt;Cad_Inicial!$D$8-1),1,0))),"",IF(W76="","",IF(W76="","",IF(AND(W76&lt;=(Cad_Inicial!$D$8-1),Y76&gt;Cad_Inicial!$D$8-1),1,0))))</f>
        <v/>
      </c>
      <c r="R76" s="15" t="str">
        <f t="shared" ca="1" si="10"/>
        <v/>
      </c>
      <c r="S76" s="15" t="str">
        <f t="shared" ca="1" si="11"/>
        <v/>
      </c>
      <c r="T76" s="15" t="str">
        <f t="shared" ca="1" si="18"/>
        <v/>
      </c>
      <c r="U76" s="15" t="str">
        <f>IF(ISERROR(IF(H76="","",IF(YEAR(H76)&lt;=Cad_Inicial!$D$8,"SIM",""))),"",IF(H76="","",IF(YEAR(H76)&lt;=Cad_Inicial!$D$8,"SIM","")))</f>
        <v/>
      </c>
      <c r="V76" s="15" t="str">
        <f ca="1">IF(ISERROR(IF(H76="","",IF(AND(YEAR(H76)=Cad_Inicial!$D$8,I76="Ativo",TODAY()-H76&gt;90),"SIM",IF(AND(YEAR(H76)=Cad_Inicial!$D$8,I76-H76&gt;90),"SIM","")))),"",IF(H76="","",IF(AND(YEAR(H76)=Cad_Inicial!$D$8,I76="Ativo",TODAY()-H76&gt;90),"SIM",IF(AND(YEAR(H76)=Cad_Inicial!$D$8,I76-H76&gt;90),"SIM",""))))</f>
        <v/>
      </c>
      <c r="W76" s="52" t="str">
        <f t="shared" si="12"/>
        <v/>
      </c>
      <c r="X76" s="52" t="str">
        <f t="shared" si="13"/>
        <v/>
      </c>
      <c r="Y76" s="52" t="str">
        <f t="shared" si="14"/>
        <v/>
      </c>
      <c r="Z76" s="52" t="str">
        <f t="shared" si="15"/>
        <v/>
      </c>
      <c r="AA76" s="15" t="str">
        <f>IF(ISERROR(IF(W76="","",IF(AND(W76&lt;=Cad_Inicial!$D$8,Y76&gt;Cad_Inicial!$D$8),1,0))),"",IF(W76="","",IF(AND(W76&lt;=Cad_Inicial!$D$8,Y76&gt;Cad_Inicial!$D$8),1,0)))</f>
        <v/>
      </c>
      <c r="AB76" s="15" t="str">
        <f>IF(ISERROR(IF(W76="","",IF(AND(W76&lt;=(Cad_Inicial!$D$8-1),Y76&gt;Cad_Inicial!$D$8-1),1,0))),"",IF(W76="","",IF(W76="","",IF(AND(W76&lt;=(Cad_Inicial!$D$8-1),Y76&gt;Cad_Inicial!$D$8-1),1,0))))</f>
        <v/>
      </c>
      <c r="AC76" s="46" t="str">
        <f>IF(ISERROR(IF(I76="Ativo","",VLOOKUP(C76,Lanç!$C$8:$E$208,3,0))),"",IF(I76="Ativo","",VLOOKUP(C76,Lanç!$C$8:$E$208,3,0)))</f>
        <v/>
      </c>
      <c r="AG76" t="str">
        <f>IF(ISERROR(IF(Cad!C82="","",Cad!C82)),"",IF(Cad!C82="","",Cad!C82))</f>
        <v/>
      </c>
    </row>
    <row r="77" spans="3:33" ht="30" customHeight="1" thickTop="1" thickBot="1" x14ac:dyDescent="0.25">
      <c r="C77" s="108"/>
      <c r="D77" s="108"/>
      <c r="E77" s="108"/>
      <c r="F77" s="108"/>
      <c r="G77" s="108"/>
      <c r="H77" s="115"/>
      <c r="I77" s="116" t="s">
        <v>350</v>
      </c>
      <c r="J77" s="116" t="s">
        <v>350</v>
      </c>
      <c r="L77" t="str">
        <f>IF(ISERROR(IF(G77="","",VLOOKUP(C77,Lanç_Promoções!$C$8:$F$2008,4,0))),G77,IF(G77="","",VLOOKUP(C77,Lanç_Promoções!$C$8:$F$2008,4,0)))</f>
        <v/>
      </c>
      <c r="M77" t="str">
        <f>IF(ISERROR(IF(L77="","",VLOOKUP(L77,Cad!$C$8:$D$208,2,0))),"",IF(L77="","",VLOOKUP(L77,Cad!$C$8:$D$208,2,0)))</f>
        <v/>
      </c>
      <c r="N77" s="66" t="str">
        <f t="shared" ca="1" si="16"/>
        <v/>
      </c>
      <c r="O77" s="67" t="str">
        <f t="shared" ca="1" si="17"/>
        <v/>
      </c>
      <c r="P77" s="67" t="str">
        <f>IF(ISERROR(IF(W77="","",IF(AND(W77&lt;=Cad_Inicial!$D$8,Y77&gt;Cad_Inicial!$D$8),1,0))),"",IF(W77="","",IF(AND(W77&lt;=Cad_Inicial!$D$8,Y77&gt;Cad_Inicial!$D$8),1,0)))</f>
        <v/>
      </c>
      <c r="Q77" s="67" t="str">
        <f>IF(ISERROR(IF(W77="","",IF(AND(W77&lt;=(Cad_Inicial!$D$8-1),Y77&gt;Cad_Inicial!$D$8-1),1,0))),"",IF(W77="","",IF(W77="","",IF(AND(W77&lt;=(Cad_Inicial!$D$8-1),Y77&gt;Cad_Inicial!$D$8-1),1,0))))</f>
        <v/>
      </c>
      <c r="R77" s="15" t="str">
        <f t="shared" ca="1" si="10"/>
        <v/>
      </c>
      <c r="S77" s="15" t="str">
        <f t="shared" ca="1" si="11"/>
        <v/>
      </c>
      <c r="T77" s="15" t="str">
        <f t="shared" ca="1" si="18"/>
        <v/>
      </c>
      <c r="U77" s="15" t="str">
        <f>IF(ISERROR(IF(H77="","",IF(YEAR(H77)&lt;=Cad_Inicial!$D$8,"SIM",""))),"",IF(H77="","",IF(YEAR(H77)&lt;=Cad_Inicial!$D$8,"SIM","")))</f>
        <v/>
      </c>
      <c r="V77" s="15" t="str">
        <f ca="1">IF(ISERROR(IF(H77="","",IF(AND(YEAR(H77)=Cad_Inicial!$D$8,I77="Ativo",TODAY()-H77&gt;90),"SIM",IF(AND(YEAR(H77)=Cad_Inicial!$D$8,I77-H77&gt;90),"SIM","")))),"",IF(H77="","",IF(AND(YEAR(H77)=Cad_Inicial!$D$8,I77="Ativo",TODAY()-H77&gt;90),"SIM",IF(AND(YEAR(H77)=Cad_Inicial!$D$8,I77-H77&gt;90),"SIM",""))))</f>
        <v/>
      </c>
      <c r="W77" s="52" t="str">
        <f t="shared" si="12"/>
        <v/>
      </c>
      <c r="X77" s="52" t="str">
        <f t="shared" si="13"/>
        <v/>
      </c>
      <c r="Y77" s="52" t="str">
        <f t="shared" si="14"/>
        <v/>
      </c>
      <c r="Z77" s="52" t="str">
        <f t="shared" si="15"/>
        <v/>
      </c>
      <c r="AA77" s="15" t="str">
        <f>IF(ISERROR(IF(W77="","",IF(AND(W77&lt;=Cad_Inicial!$D$8,Y77&gt;Cad_Inicial!$D$8),1,0))),"",IF(W77="","",IF(AND(W77&lt;=Cad_Inicial!$D$8,Y77&gt;Cad_Inicial!$D$8),1,0)))</f>
        <v/>
      </c>
      <c r="AB77" s="15" t="str">
        <f>IF(ISERROR(IF(W77="","",IF(AND(W77&lt;=(Cad_Inicial!$D$8-1),Y77&gt;Cad_Inicial!$D$8-1),1,0))),"",IF(W77="","",IF(W77="","",IF(AND(W77&lt;=(Cad_Inicial!$D$8-1),Y77&gt;Cad_Inicial!$D$8-1),1,0))))</f>
        <v/>
      </c>
      <c r="AC77" s="46" t="str">
        <f>IF(ISERROR(IF(I77="Ativo","",VLOOKUP(C77,Lanç!$C$8:$E$208,3,0))),"",IF(I77="Ativo","",VLOOKUP(C77,Lanç!$C$8:$E$208,3,0)))</f>
        <v/>
      </c>
      <c r="AG77" t="str">
        <f>IF(ISERROR(IF(Cad!C83="","",Cad!C83)),"",IF(Cad!C83="","",Cad!C83))</f>
        <v/>
      </c>
    </row>
    <row r="78" spans="3:33" ht="30" customHeight="1" thickTop="1" thickBot="1" x14ac:dyDescent="0.25">
      <c r="C78" s="108"/>
      <c r="D78" s="108"/>
      <c r="E78" s="108"/>
      <c r="F78" s="108"/>
      <c r="G78" s="108"/>
      <c r="H78" s="115"/>
      <c r="I78" s="116" t="s">
        <v>350</v>
      </c>
      <c r="J78" s="116" t="s">
        <v>350</v>
      </c>
      <c r="L78" t="str">
        <f>IF(ISERROR(IF(G78="","",VLOOKUP(C78,Lanç_Promoções!$C$8:$F$2008,4,0))),G78,IF(G78="","",VLOOKUP(C78,Lanç_Promoções!$C$8:$F$2008,4,0)))</f>
        <v/>
      </c>
      <c r="M78" t="str">
        <f>IF(ISERROR(IF(L78="","",VLOOKUP(L78,Cad!$C$8:$D$208,2,0))),"",IF(L78="","",VLOOKUP(L78,Cad!$C$8:$D$208,2,0)))</f>
        <v/>
      </c>
      <c r="N78" s="66" t="str">
        <f t="shared" ca="1" si="16"/>
        <v/>
      </c>
      <c r="O78" s="67" t="str">
        <f t="shared" ca="1" si="17"/>
        <v/>
      </c>
      <c r="P78" s="67" t="str">
        <f>IF(ISERROR(IF(W78="","",IF(AND(W78&lt;=Cad_Inicial!$D$8,Y78&gt;Cad_Inicial!$D$8),1,0))),"",IF(W78="","",IF(AND(W78&lt;=Cad_Inicial!$D$8,Y78&gt;Cad_Inicial!$D$8),1,0)))</f>
        <v/>
      </c>
      <c r="Q78" s="67" t="str">
        <f>IF(ISERROR(IF(W78="","",IF(AND(W78&lt;=(Cad_Inicial!$D$8-1),Y78&gt;Cad_Inicial!$D$8-1),1,0))),"",IF(W78="","",IF(W78="","",IF(AND(W78&lt;=(Cad_Inicial!$D$8-1),Y78&gt;Cad_Inicial!$D$8-1),1,0))))</f>
        <v/>
      </c>
      <c r="R78" s="15" t="str">
        <f t="shared" ca="1" si="10"/>
        <v/>
      </c>
      <c r="S78" s="15" t="str">
        <f t="shared" ca="1" si="11"/>
        <v/>
      </c>
      <c r="T78" s="15" t="str">
        <f t="shared" ca="1" si="18"/>
        <v/>
      </c>
      <c r="U78" s="15" t="str">
        <f>IF(ISERROR(IF(H78="","",IF(YEAR(H78)&lt;=Cad_Inicial!$D$8,"SIM",""))),"",IF(H78="","",IF(YEAR(H78)&lt;=Cad_Inicial!$D$8,"SIM","")))</f>
        <v/>
      </c>
      <c r="V78" s="15" t="str">
        <f ca="1">IF(ISERROR(IF(H78="","",IF(AND(YEAR(H78)=Cad_Inicial!$D$8,I78="Ativo",TODAY()-H78&gt;90),"SIM",IF(AND(YEAR(H78)=Cad_Inicial!$D$8,I78-H78&gt;90),"SIM","")))),"",IF(H78="","",IF(AND(YEAR(H78)=Cad_Inicial!$D$8,I78="Ativo",TODAY()-H78&gt;90),"SIM",IF(AND(YEAR(H78)=Cad_Inicial!$D$8,I78-H78&gt;90),"SIM",""))))</f>
        <v/>
      </c>
      <c r="W78" s="52" t="str">
        <f t="shared" si="12"/>
        <v/>
      </c>
      <c r="X78" s="52" t="str">
        <f t="shared" si="13"/>
        <v/>
      </c>
      <c r="Y78" s="52" t="str">
        <f t="shared" si="14"/>
        <v/>
      </c>
      <c r="Z78" s="52" t="str">
        <f t="shared" si="15"/>
        <v/>
      </c>
      <c r="AA78" s="15" t="str">
        <f>IF(ISERROR(IF(W78="","",IF(AND(W78&lt;=Cad_Inicial!$D$8,Y78&gt;Cad_Inicial!$D$8),1,0))),"",IF(W78="","",IF(AND(W78&lt;=Cad_Inicial!$D$8,Y78&gt;Cad_Inicial!$D$8),1,0)))</f>
        <v/>
      </c>
      <c r="AB78" s="15" t="str">
        <f>IF(ISERROR(IF(W78="","",IF(AND(W78&lt;=(Cad_Inicial!$D$8-1),Y78&gt;Cad_Inicial!$D$8-1),1,0))),"",IF(W78="","",IF(W78="","",IF(AND(W78&lt;=(Cad_Inicial!$D$8-1),Y78&gt;Cad_Inicial!$D$8-1),1,0))))</f>
        <v/>
      </c>
      <c r="AC78" s="46" t="str">
        <f>IF(ISERROR(IF(I78="Ativo","",VLOOKUP(C78,Lanç!$C$8:$E$208,3,0))),"",IF(I78="Ativo","",VLOOKUP(C78,Lanç!$C$8:$E$208,3,0)))</f>
        <v/>
      </c>
      <c r="AG78" t="str">
        <f>IF(ISERROR(IF(Cad!C84="","",Cad!C84)),"",IF(Cad!C84="","",Cad!C84))</f>
        <v/>
      </c>
    </row>
    <row r="79" spans="3:33" ht="30" customHeight="1" thickTop="1" thickBot="1" x14ac:dyDescent="0.25">
      <c r="C79" s="108"/>
      <c r="D79" s="108"/>
      <c r="E79" s="108"/>
      <c r="F79" s="108"/>
      <c r="G79" s="108"/>
      <c r="H79" s="115"/>
      <c r="I79" s="116" t="s">
        <v>350</v>
      </c>
      <c r="J79" s="116" t="s">
        <v>350</v>
      </c>
      <c r="L79" t="str">
        <f>IF(ISERROR(IF(G79="","",VLOOKUP(C79,Lanç_Promoções!$C$8:$F$2008,4,0))),G79,IF(G79="","",VLOOKUP(C79,Lanç_Promoções!$C$8:$F$2008,4,0)))</f>
        <v/>
      </c>
      <c r="M79" t="str">
        <f>IF(ISERROR(IF(L79="","",VLOOKUP(L79,Cad!$C$8:$D$208,2,0))),"",IF(L79="","",VLOOKUP(L79,Cad!$C$8:$D$208,2,0)))</f>
        <v/>
      </c>
      <c r="N79" s="66" t="str">
        <f t="shared" ca="1" si="16"/>
        <v/>
      </c>
      <c r="O79" s="67" t="str">
        <f t="shared" ca="1" si="17"/>
        <v/>
      </c>
      <c r="P79" s="67" t="str">
        <f>IF(ISERROR(IF(W79="","",IF(AND(W79&lt;=Cad_Inicial!$D$8,Y79&gt;Cad_Inicial!$D$8),1,0))),"",IF(W79="","",IF(AND(W79&lt;=Cad_Inicial!$D$8,Y79&gt;Cad_Inicial!$D$8),1,0)))</f>
        <v/>
      </c>
      <c r="Q79" s="67" t="str">
        <f>IF(ISERROR(IF(W79="","",IF(AND(W79&lt;=(Cad_Inicial!$D$8-1),Y79&gt;Cad_Inicial!$D$8-1),1,0))),"",IF(W79="","",IF(W79="","",IF(AND(W79&lt;=(Cad_Inicial!$D$8-1),Y79&gt;Cad_Inicial!$D$8-1),1,0))))</f>
        <v/>
      </c>
      <c r="R79" s="15" t="str">
        <f t="shared" ca="1" si="10"/>
        <v/>
      </c>
      <c r="S79" s="15" t="str">
        <f t="shared" ca="1" si="11"/>
        <v/>
      </c>
      <c r="T79" s="15" t="str">
        <f t="shared" ca="1" si="18"/>
        <v/>
      </c>
      <c r="U79" s="15" t="str">
        <f>IF(ISERROR(IF(H79="","",IF(YEAR(H79)&lt;=Cad_Inicial!$D$8,"SIM",""))),"",IF(H79="","",IF(YEAR(H79)&lt;=Cad_Inicial!$D$8,"SIM","")))</f>
        <v/>
      </c>
      <c r="V79" s="15" t="str">
        <f ca="1">IF(ISERROR(IF(H79="","",IF(AND(YEAR(H79)=Cad_Inicial!$D$8,I79="Ativo",TODAY()-H79&gt;90),"SIM",IF(AND(YEAR(H79)=Cad_Inicial!$D$8,I79-H79&gt;90),"SIM","")))),"",IF(H79="","",IF(AND(YEAR(H79)=Cad_Inicial!$D$8,I79="Ativo",TODAY()-H79&gt;90),"SIM",IF(AND(YEAR(H79)=Cad_Inicial!$D$8,I79-H79&gt;90),"SIM",""))))</f>
        <v/>
      </c>
      <c r="W79" s="52" t="str">
        <f t="shared" si="12"/>
        <v/>
      </c>
      <c r="X79" s="52" t="str">
        <f t="shared" si="13"/>
        <v/>
      </c>
      <c r="Y79" s="52" t="str">
        <f t="shared" si="14"/>
        <v/>
      </c>
      <c r="Z79" s="52" t="str">
        <f t="shared" si="15"/>
        <v/>
      </c>
      <c r="AA79" s="15" t="str">
        <f>IF(ISERROR(IF(W79="","",IF(AND(W79&lt;=Cad_Inicial!$D$8,Y79&gt;Cad_Inicial!$D$8),1,0))),"",IF(W79="","",IF(AND(W79&lt;=Cad_Inicial!$D$8,Y79&gt;Cad_Inicial!$D$8),1,0)))</f>
        <v/>
      </c>
      <c r="AB79" s="15" t="str">
        <f>IF(ISERROR(IF(W79="","",IF(AND(W79&lt;=(Cad_Inicial!$D$8-1),Y79&gt;Cad_Inicial!$D$8-1),1,0))),"",IF(W79="","",IF(W79="","",IF(AND(W79&lt;=(Cad_Inicial!$D$8-1),Y79&gt;Cad_Inicial!$D$8-1),1,0))))</f>
        <v/>
      </c>
      <c r="AC79" s="46" t="str">
        <f>IF(ISERROR(IF(I79="Ativo","",VLOOKUP(C79,Lanç!$C$8:$E$208,3,0))),"",IF(I79="Ativo","",VLOOKUP(C79,Lanç!$C$8:$E$208,3,0)))</f>
        <v/>
      </c>
      <c r="AG79" t="str">
        <f>IF(ISERROR(IF(Cad!C85="","",Cad!C85)),"",IF(Cad!C85="","",Cad!C85))</f>
        <v/>
      </c>
    </row>
    <row r="80" spans="3:33" ht="30" customHeight="1" thickTop="1" thickBot="1" x14ac:dyDescent="0.25">
      <c r="C80" s="108"/>
      <c r="D80" s="108"/>
      <c r="E80" s="108"/>
      <c r="F80" s="108"/>
      <c r="G80" s="108"/>
      <c r="H80" s="115"/>
      <c r="I80" s="116" t="s">
        <v>350</v>
      </c>
      <c r="J80" s="116" t="s">
        <v>350</v>
      </c>
      <c r="L80" t="str">
        <f>IF(ISERROR(IF(G80="","",VLOOKUP(C80,Lanç_Promoções!$C$8:$F$2008,4,0))),G80,IF(G80="","",VLOOKUP(C80,Lanç_Promoções!$C$8:$F$2008,4,0)))</f>
        <v/>
      </c>
      <c r="M80" t="str">
        <f>IF(ISERROR(IF(L80="","",VLOOKUP(L80,Cad!$C$8:$D$208,2,0))),"",IF(L80="","",VLOOKUP(L80,Cad!$C$8:$D$208,2,0)))</f>
        <v/>
      </c>
      <c r="N80" s="66" t="str">
        <f t="shared" ca="1" si="16"/>
        <v/>
      </c>
      <c r="O80" s="67" t="str">
        <f t="shared" ca="1" si="17"/>
        <v/>
      </c>
      <c r="P80" s="67" t="str">
        <f>IF(ISERROR(IF(W80="","",IF(AND(W80&lt;=Cad_Inicial!$D$8,Y80&gt;Cad_Inicial!$D$8),1,0))),"",IF(W80="","",IF(AND(W80&lt;=Cad_Inicial!$D$8,Y80&gt;Cad_Inicial!$D$8),1,0)))</f>
        <v/>
      </c>
      <c r="Q80" s="67" t="str">
        <f>IF(ISERROR(IF(W80="","",IF(AND(W80&lt;=(Cad_Inicial!$D$8-1),Y80&gt;Cad_Inicial!$D$8-1),1,0))),"",IF(W80="","",IF(W80="","",IF(AND(W80&lt;=(Cad_Inicial!$D$8-1),Y80&gt;Cad_Inicial!$D$8-1),1,0))))</f>
        <v/>
      </c>
      <c r="R80" s="15" t="str">
        <f t="shared" ca="1" si="10"/>
        <v/>
      </c>
      <c r="S80" s="15" t="str">
        <f t="shared" ca="1" si="11"/>
        <v/>
      </c>
      <c r="T80" s="15" t="str">
        <f t="shared" ca="1" si="18"/>
        <v/>
      </c>
      <c r="U80" s="15" t="str">
        <f>IF(ISERROR(IF(H80="","",IF(YEAR(H80)&lt;=Cad_Inicial!$D$8,"SIM",""))),"",IF(H80="","",IF(YEAR(H80)&lt;=Cad_Inicial!$D$8,"SIM","")))</f>
        <v/>
      </c>
      <c r="V80" s="15" t="str">
        <f ca="1">IF(ISERROR(IF(H80="","",IF(AND(YEAR(H80)=Cad_Inicial!$D$8,I80="Ativo",TODAY()-H80&gt;90),"SIM",IF(AND(YEAR(H80)=Cad_Inicial!$D$8,I80-H80&gt;90),"SIM","")))),"",IF(H80="","",IF(AND(YEAR(H80)=Cad_Inicial!$D$8,I80="Ativo",TODAY()-H80&gt;90),"SIM",IF(AND(YEAR(H80)=Cad_Inicial!$D$8,I80-H80&gt;90),"SIM",""))))</f>
        <v/>
      </c>
      <c r="W80" s="52" t="str">
        <f t="shared" si="12"/>
        <v/>
      </c>
      <c r="X80" s="52" t="str">
        <f t="shared" si="13"/>
        <v/>
      </c>
      <c r="Y80" s="52" t="str">
        <f t="shared" si="14"/>
        <v/>
      </c>
      <c r="Z80" s="52" t="str">
        <f t="shared" si="15"/>
        <v/>
      </c>
      <c r="AA80" s="15" t="str">
        <f>IF(ISERROR(IF(W80="","",IF(AND(W80&lt;=Cad_Inicial!$D$8,Y80&gt;Cad_Inicial!$D$8),1,0))),"",IF(W80="","",IF(AND(W80&lt;=Cad_Inicial!$D$8,Y80&gt;Cad_Inicial!$D$8),1,0)))</f>
        <v/>
      </c>
      <c r="AB80" s="15" t="str">
        <f>IF(ISERROR(IF(W80="","",IF(AND(W80&lt;=(Cad_Inicial!$D$8-1),Y80&gt;Cad_Inicial!$D$8-1),1,0))),"",IF(W80="","",IF(W80="","",IF(AND(W80&lt;=(Cad_Inicial!$D$8-1),Y80&gt;Cad_Inicial!$D$8-1),1,0))))</f>
        <v/>
      </c>
      <c r="AC80" s="46" t="str">
        <f>IF(ISERROR(IF(I80="Ativo","",VLOOKUP(C80,Lanç!$C$8:$E$208,3,0))),"",IF(I80="Ativo","",VLOOKUP(C80,Lanç!$C$8:$E$208,3,0)))</f>
        <v/>
      </c>
      <c r="AG80" t="str">
        <f>IF(ISERROR(IF(Cad!C86="","",Cad!C86)),"",IF(Cad!C86="","",Cad!C86))</f>
        <v/>
      </c>
    </row>
    <row r="81" spans="3:33" ht="30" customHeight="1" thickTop="1" thickBot="1" x14ac:dyDescent="0.25">
      <c r="C81" s="108"/>
      <c r="D81" s="108"/>
      <c r="E81" s="108"/>
      <c r="F81" s="108"/>
      <c r="G81" s="108"/>
      <c r="H81" s="115"/>
      <c r="I81" s="116" t="s">
        <v>350</v>
      </c>
      <c r="J81" s="116" t="s">
        <v>350</v>
      </c>
      <c r="L81" t="str">
        <f>IF(ISERROR(IF(G81="","",VLOOKUP(C81,Lanç_Promoções!$C$8:$F$2008,4,0))),G81,IF(G81="","",VLOOKUP(C81,Lanç_Promoções!$C$8:$F$2008,4,0)))</f>
        <v/>
      </c>
      <c r="M81" t="str">
        <f>IF(ISERROR(IF(L81="","",VLOOKUP(L81,Cad!$C$8:$D$208,2,0))),"",IF(L81="","",VLOOKUP(L81,Cad!$C$8:$D$208,2,0)))</f>
        <v/>
      </c>
      <c r="N81" s="66" t="str">
        <f t="shared" ca="1" si="16"/>
        <v/>
      </c>
      <c r="O81" s="67" t="str">
        <f t="shared" ca="1" si="17"/>
        <v/>
      </c>
      <c r="P81" s="67" t="str">
        <f>IF(ISERROR(IF(W81="","",IF(AND(W81&lt;=Cad_Inicial!$D$8,Y81&gt;Cad_Inicial!$D$8),1,0))),"",IF(W81="","",IF(AND(W81&lt;=Cad_Inicial!$D$8,Y81&gt;Cad_Inicial!$D$8),1,0)))</f>
        <v/>
      </c>
      <c r="Q81" s="67" t="str">
        <f>IF(ISERROR(IF(W81="","",IF(AND(W81&lt;=(Cad_Inicial!$D$8-1),Y81&gt;Cad_Inicial!$D$8-1),1,0))),"",IF(W81="","",IF(W81="","",IF(AND(W81&lt;=(Cad_Inicial!$D$8-1),Y81&gt;Cad_Inicial!$D$8-1),1,0))))</f>
        <v/>
      </c>
      <c r="R81" s="15" t="str">
        <f t="shared" ca="1" si="10"/>
        <v/>
      </c>
      <c r="S81" s="15" t="str">
        <f t="shared" ca="1" si="11"/>
        <v/>
      </c>
      <c r="T81" s="15" t="str">
        <f t="shared" ca="1" si="18"/>
        <v/>
      </c>
      <c r="U81" s="15" t="str">
        <f>IF(ISERROR(IF(H81="","",IF(YEAR(H81)&lt;=Cad_Inicial!$D$8,"SIM",""))),"",IF(H81="","",IF(YEAR(H81)&lt;=Cad_Inicial!$D$8,"SIM","")))</f>
        <v/>
      </c>
      <c r="V81" s="15" t="str">
        <f ca="1">IF(ISERROR(IF(H81="","",IF(AND(YEAR(H81)=Cad_Inicial!$D$8,I81="Ativo",TODAY()-H81&gt;90),"SIM",IF(AND(YEAR(H81)=Cad_Inicial!$D$8,I81-H81&gt;90),"SIM","")))),"",IF(H81="","",IF(AND(YEAR(H81)=Cad_Inicial!$D$8,I81="Ativo",TODAY()-H81&gt;90),"SIM",IF(AND(YEAR(H81)=Cad_Inicial!$D$8,I81-H81&gt;90),"SIM",""))))</f>
        <v/>
      </c>
      <c r="W81" s="52" t="str">
        <f t="shared" si="12"/>
        <v/>
      </c>
      <c r="X81" s="52" t="str">
        <f t="shared" si="13"/>
        <v/>
      </c>
      <c r="Y81" s="52" t="str">
        <f t="shared" si="14"/>
        <v/>
      </c>
      <c r="Z81" s="52" t="str">
        <f t="shared" si="15"/>
        <v/>
      </c>
      <c r="AA81" s="15" t="str">
        <f>IF(ISERROR(IF(W81="","",IF(AND(W81&lt;=Cad_Inicial!$D$8,Y81&gt;Cad_Inicial!$D$8),1,0))),"",IF(W81="","",IF(AND(W81&lt;=Cad_Inicial!$D$8,Y81&gt;Cad_Inicial!$D$8),1,0)))</f>
        <v/>
      </c>
      <c r="AB81" s="15" t="str">
        <f>IF(ISERROR(IF(W81="","",IF(AND(W81&lt;=(Cad_Inicial!$D$8-1),Y81&gt;Cad_Inicial!$D$8-1),1,0))),"",IF(W81="","",IF(W81="","",IF(AND(W81&lt;=(Cad_Inicial!$D$8-1),Y81&gt;Cad_Inicial!$D$8-1),1,0))))</f>
        <v/>
      </c>
      <c r="AC81" s="46" t="str">
        <f>IF(ISERROR(IF(I81="Ativo","",VLOOKUP(C81,Lanç!$C$8:$E$208,3,0))),"",IF(I81="Ativo","",VLOOKUP(C81,Lanç!$C$8:$E$208,3,0)))</f>
        <v/>
      </c>
      <c r="AG81" t="str">
        <f>IF(ISERROR(IF(Cad!C87="","",Cad!C87)),"",IF(Cad!C87="","",Cad!C87))</f>
        <v/>
      </c>
    </row>
    <row r="82" spans="3:33" ht="30" customHeight="1" thickTop="1" thickBot="1" x14ac:dyDescent="0.25">
      <c r="C82" s="108"/>
      <c r="D82" s="108"/>
      <c r="E82" s="108"/>
      <c r="F82" s="108"/>
      <c r="G82" s="108"/>
      <c r="H82" s="115"/>
      <c r="I82" s="116" t="s">
        <v>350</v>
      </c>
      <c r="J82" s="116" t="s">
        <v>350</v>
      </c>
      <c r="L82" t="str">
        <f>IF(ISERROR(IF(G82="","",VLOOKUP(C82,Lanç_Promoções!$C$8:$F$2008,4,0))),G82,IF(G82="","",VLOOKUP(C82,Lanç_Promoções!$C$8:$F$2008,4,0)))</f>
        <v/>
      </c>
      <c r="M82" t="str">
        <f>IF(ISERROR(IF(L82="","",VLOOKUP(L82,Cad!$C$8:$D$208,2,0))),"",IF(L82="","",VLOOKUP(L82,Cad!$C$8:$D$208,2,0)))</f>
        <v/>
      </c>
      <c r="N82" s="66" t="str">
        <f t="shared" ca="1" si="16"/>
        <v/>
      </c>
      <c r="O82" s="67" t="str">
        <f t="shared" ca="1" si="17"/>
        <v/>
      </c>
      <c r="P82" s="67" t="str">
        <f>IF(ISERROR(IF(W82="","",IF(AND(W82&lt;=Cad_Inicial!$D$8,Y82&gt;Cad_Inicial!$D$8),1,0))),"",IF(W82="","",IF(AND(W82&lt;=Cad_Inicial!$D$8,Y82&gt;Cad_Inicial!$D$8),1,0)))</f>
        <v/>
      </c>
      <c r="Q82" s="67" t="str">
        <f>IF(ISERROR(IF(W82="","",IF(AND(W82&lt;=(Cad_Inicial!$D$8-1),Y82&gt;Cad_Inicial!$D$8-1),1,0))),"",IF(W82="","",IF(W82="","",IF(AND(W82&lt;=(Cad_Inicial!$D$8-1),Y82&gt;Cad_Inicial!$D$8-1),1,0))))</f>
        <v/>
      </c>
      <c r="R82" s="15" t="str">
        <f t="shared" ca="1" si="10"/>
        <v/>
      </c>
      <c r="S82" s="15" t="str">
        <f t="shared" ca="1" si="11"/>
        <v/>
      </c>
      <c r="T82" s="15" t="str">
        <f t="shared" ca="1" si="18"/>
        <v/>
      </c>
      <c r="U82" s="15" t="str">
        <f>IF(ISERROR(IF(H82="","",IF(YEAR(H82)&lt;=Cad_Inicial!$D$8,"SIM",""))),"",IF(H82="","",IF(YEAR(H82)&lt;=Cad_Inicial!$D$8,"SIM","")))</f>
        <v/>
      </c>
      <c r="V82" s="15" t="str">
        <f ca="1">IF(ISERROR(IF(H82="","",IF(AND(YEAR(H82)=Cad_Inicial!$D$8,I82="Ativo",TODAY()-H82&gt;90),"SIM",IF(AND(YEAR(H82)=Cad_Inicial!$D$8,I82-H82&gt;90),"SIM","")))),"",IF(H82="","",IF(AND(YEAR(H82)=Cad_Inicial!$D$8,I82="Ativo",TODAY()-H82&gt;90),"SIM",IF(AND(YEAR(H82)=Cad_Inicial!$D$8,I82-H82&gt;90),"SIM",""))))</f>
        <v/>
      </c>
      <c r="W82" s="52" t="str">
        <f t="shared" si="12"/>
        <v/>
      </c>
      <c r="X82" s="52" t="str">
        <f t="shared" si="13"/>
        <v/>
      </c>
      <c r="Y82" s="52" t="str">
        <f t="shared" si="14"/>
        <v/>
      </c>
      <c r="Z82" s="52" t="str">
        <f t="shared" si="15"/>
        <v/>
      </c>
      <c r="AA82" s="15" t="str">
        <f>IF(ISERROR(IF(W82="","",IF(AND(W82&lt;=Cad_Inicial!$D$8,Y82&gt;Cad_Inicial!$D$8),1,0))),"",IF(W82="","",IF(AND(W82&lt;=Cad_Inicial!$D$8,Y82&gt;Cad_Inicial!$D$8),1,0)))</f>
        <v/>
      </c>
      <c r="AB82" s="15" t="str">
        <f>IF(ISERROR(IF(W82="","",IF(AND(W82&lt;=(Cad_Inicial!$D$8-1),Y82&gt;Cad_Inicial!$D$8-1),1,0))),"",IF(W82="","",IF(W82="","",IF(AND(W82&lt;=(Cad_Inicial!$D$8-1),Y82&gt;Cad_Inicial!$D$8-1),1,0))))</f>
        <v/>
      </c>
      <c r="AC82" s="46" t="str">
        <f>IF(ISERROR(IF(I82="Ativo","",VLOOKUP(C82,Lanç!$C$8:$E$208,3,0))),"",IF(I82="Ativo","",VLOOKUP(C82,Lanç!$C$8:$E$208,3,0)))</f>
        <v/>
      </c>
      <c r="AG82" t="str">
        <f>IF(ISERROR(IF(Cad!C88="","",Cad!C88)),"",IF(Cad!C88="","",Cad!C88))</f>
        <v/>
      </c>
    </row>
    <row r="83" spans="3:33" ht="30" customHeight="1" thickTop="1" thickBot="1" x14ac:dyDescent="0.25">
      <c r="C83" s="108"/>
      <c r="D83" s="108"/>
      <c r="E83" s="108"/>
      <c r="F83" s="108"/>
      <c r="G83" s="108"/>
      <c r="H83" s="115"/>
      <c r="I83" s="116" t="s">
        <v>350</v>
      </c>
      <c r="J83" s="116" t="s">
        <v>350</v>
      </c>
      <c r="L83" t="str">
        <f>IF(ISERROR(IF(G83="","",VLOOKUP(C83,Lanç_Promoções!$C$8:$F$2008,4,0))),G83,IF(G83="","",VLOOKUP(C83,Lanç_Promoções!$C$8:$F$2008,4,0)))</f>
        <v/>
      </c>
      <c r="M83" t="str">
        <f>IF(ISERROR(IF(L83="","",VLOOKUP(L83,Cad!$C$8:$D$208,2,0))),"",IF(L83="","",VLOOKUP(L83,Cad!$C$8:$D$208,2,0)))</f>
        <v/>
      </c>
      <c r="N83" s="66" t="str">
        <f t="shared" ca="1" si="16"/>
        <v/>
      </c>
      <c r="O83" s="67" t="str">
        <f t="shared" ca="1" si="17"/>
        <v/>
      </c>
      <c r="P83" s="67" t="str">
        <f>IF(ISERROR(IF(W83="","",IF(AND(W83&lt;=Cad_Inicial!$D$8,Y83&gt;Cad_Inicial!$D$8),1,0))),"",IF(W83="","",IF(AND(W83&lt;=Cad_Inicial!$D$8,Y83&gt;Cad_Inicial!$D$8),1,0)))</f>
        <v/>
      </c>
      <c r="Q83" s="67" t="str">
        <f>IF(ISERROR(IF(W83="","",IF(AND(W83&lt;=(Cad_Inicial!$D$8-1),Y83&gt;Cad_Inicial!$D$8-1),1,0))),"",IF(W83="","",IF(W83="","",IF(AND(W83&lt;=(Cad_Inicial!$D$8-1),Y83&gt;Cad_Inicial!$D$8-1),1,0))))</f>
        <v/>
      </c>
      <c r="R83" s="15" t="str">
        <f t="shared" ca="1" si="10"/>
        <v/>
      </c>
      <c r="S83" s="15" t="str">
        <f t="shared" ca="1" si="11"/>
        <v/>
      </c>
      <c r="T83" s="15" t="str">
        <f t="shared" ca="1" si="18"/>
        <v/>
      </c>
      <c r="U83" s="15" t="str">
        <f>IF(ISERROR(IF(H83="","",IF(YEAR(H83)&lt;=Cad_Inicial!$D$8,"SIM",""))),"",IF(H83="","",IF(YEAR(H83)&lt;=Cad_Inicial!$D$8,"SIM","")))</f>
        <v/>
      </c>
      <c r="V83" s="15" t="str">
        <f ca="1">IF(ISERROR(IF(H83="","",IF(AND(YEAR(H83)=Cad_Inicial!$D$8,I83="Ativo",TODAY()-H83&gt;90),"SIM",IF(AND(YEAR(H83)=Cad_Inicial!$D$8,I83-H83&gt;90),"SIM","")))),"",IF(H83="","",IF(AND(YEAR(H83)=Cad_Inicial!$D$8,I83="Ativo",TODAY()-H83&gt;90),"SIM",IF(AND(YEAR(H83)=Cad_Inicial!$D$8,I83-H83&gt;90),"SIM",""))))</f>
        <v/>
      </c>
      <c r="W83" s="52" t="str">
        <f t="shared" si="12"/>
        <v/>
      </c>
      <c r="X83" s="52" t="str">
        <f t="shared" si="13"/>
        <v/>
      </c>
      <c r="Y83" s="52" t="str">
        <f t="shared" si="14"/>
        <v/>
      </c>
      <c r="Z83" s="52" t="str">
        <f t="shared" si="15"/>
        <v/>
      </c>
      <c r="AA83" s="15" t="str">
        <f>IF(ISERROR(IF(W83="","",IF(AND(W83&lt;=Cad_Inicial!$D$8,Y83&gt;Cad_Inicial!$D$8),1,0))),"",IF(W83="","",IF(AND(W83&lt;=Cad_Inicial!$D$8,Y83&gt;Cad_Inicial!$D$8),1,0)))</f>
        <v/>
      </c>
      <c r="AB83" s="15" t="str">
        <f>IF(ISERROR(IF(W83="","",IF(AND(W83&lt;=(Cad_Inicial!$D$8-1),Y83&gt;Cad_Inicial!$D$8-1),1,0))),"",IF(W83="","",IF(W83="","",IF(AND(W83&lt;=(Cad_Inicial!$D$8-1),Y83&gt;Cad_Inicial!$D$8-1),1,0))))</f>
        <v/>
      </c>
      <c r="AC83" s="46" t="str">
        <f>IF(ISERROR(IF(I83="Ativo","",VLOOKUP(C83,Lanç!$C$8:$E$208,3,0))),"",IF(I83="Ativo","",VLOOKUP(C83,Lanç!$C$8:$E$208,3,0)))</f>
        <v/>
      </c>
      <c r="AG83" t="str">
        <f>IF(ISERROR(IF(Cad!C89="","",Cad!C89)),"",IF(Cad!C89="","",Cad!C89))</f>
        <v/>
      </c>
    </row>
    <row r="84" spans="3:33" ht="30" customHeight="1" thickTop="1" thickBot="1" x14ac:dyDescent="0.25">
      <c r="C84" s="108"/>
      <c r="D84" s="108"/>
      <c r="E84" s="108"/>
      <c r="F84" s="108"/>
      <c r="G84" s="108"/>
      <c r="H84" s="115"/>
      <c r="I84" s="116" t="s">
        <v>350</v>
      </c>
      <c r="J84" s="116" t="s">
        <v>350</v>
      </c>
      <c r="L84" t="str">
        <f>IF(ISERROR(IF(G84="","",VLOOKUP(C84,Lanç_Promoções!$C$8:$F$2008,4,0))),G84,IF(G84="","",VLOOKUP(C84,Lanç_Promoções!$C$8:$F$2008,4,0)))</f>
        <v/>
      </c>
      <c r="M84" t="str">
        <f>IF(ISERROR(IF(L84="","",VLOOKUP(L84,Cad!$C$8:$D$208,2,0))),"",IF(L84="","",VLOOKUP(L84,Cad!$C$8:$D$208,2,0)))</f>
        <v/>
      </c>
      <c r="N84" s="66" t="str">
        <f t="shared" ca="1" si="16"/>
        <v/>
      </c>
      <c r="O84" s="67" t="str">
        <f t="shared" ca="1" si="17"/>
        <v/>
      </c>
      <c r="P84" s="67" t="str">
        <f>IF(ISERROR(IF(W84="","",IF(AND(W84&lt;=Cad_Inicial!$D$8,Y84&gt;Cad_Inicial!$D$8),1,0))),"",IF(W84="","",IF(AND(W84&lt;=Cad_Inicial!$D$8,Y84&gt;Cad_Inicial!$D$8),1,0)))</f>
        <v/>
      </c>
      <c r="Q84" s="67" t="str">
        <f>IF(ISERROR(IF(W84="","",IF(AND(W84&lt;=(Cad_Inicial!$D$8-1),Y84&gt;Cad_Inicial!$D$8-1),1,0))),"",IF(W84="","",IF(W84="","",IF(AND(W84&lt;=(Cad_Inicial!$D$8-1),Y84&gt;Cad_Inicial!$D$8-1),1,0))))</f>
        <v/>
      </c>
      <c r="R84" s="15" t="str">
        <f t="shared" ca="1" si="10"/>
        <v/>
      </c>
      <c r="S84" s="15" t="str">
        <f t="shared" ca="1" si="11"/>
        <v/>
      </c>
      <c r="T84" s="15" t="str">
        <f t="shared" ca="1" si="18"/>
        <v/>
      </c>
      <c r="U84" s="15" t="str">
        <f>IF(ISERROR(IF(H84="","",IF(YEAR(H84)&lt;=Cad_Inicial!$D$8,"SIM",""))),"",IF(H84="","",IF(YEAR(H84)&lt;=Cad_Inicial!$D$8,"SIM","")))</f>
        <v/>
      </c>
      <c r="V84" s="15" t="str">
        <f ca="1">IF(ISERROR(IF(H84="","",IF(AND(YEAR(H84)=Cad_Inicial!$D$8,I84="Ativo",TODAY()-H84&gt;90),"SIM",IF(AND(YEAR(H84)=Cad_Inicial!$D$8,I84-H84&gt;90),"SIM","")))),"",IF(H84="","",IF(AND(YEAR(H84)=Cad_Inicial!$D$8,I84="Ativo",TODAY()-H84&gt;90),"SIM",IF(AND(YEAR(H84)=Cad_Inicial!$D$8,I84-H84&gt;90),"SIM",""))))</f>
        <v/>
      </c>
      <c r="W84" s="52" t="str">
        <f t="shared" si="12"/>
        <v/>
      </c>
      <c r="X84" s="52" t="str">
        <f t="shared" si="13"/>
        <v/>
      </c>
      <c r="Y84" s="52" t="str">
        <f t="shared" si="14"/>
        <v/>
      </c>
      <c r="Z84" s="52" t="str">
        <f t="shared" si="15"/>
        <v/>
      </c>
      <c r="AA84" s="15" t="str">
        <f>IF(ISERROR(IF(W84="","",IF(AND(W84&lt;=Cad_Inicial!$D$8,Y84&gt;Cad_Inicial!$D$8),1,0))),"",IF(W84="","",IF(AND(W84&lt;=Cad_Inicial!$D$8,Y84&gt;Cad_Inicial!$D$8),1,0)))</f>
        <v/>
      </c>
      <c r="AB84" s="15" t="str">
        <f>IF(ISERROR(IF(W84="","",IF(AND(W84&lt;=(Cad_Inicial!$D$8-1),Y84&gt;Cad_Inicial!$D$8-1),1,0))),"",IF(W84="","",IF(W84="","",IF(AND(W84&lt;=(Cad_Inicial!$D$8-1),Y84&gt;Cad_Inicial!$D$8-1),1,0))))</f>
        <v/>
      </c>
      <c r="AC84" s="46" t="str">
        <f>IF(ISERROR(IF(I84="Ativo","",VLOOKUP(C84,Lanç!$C$8:$E$208,3,0))),"",IF(I84="Ativo","",VLOOKUP(C84,Lanç!$C$8:$E$208,3,0)))</f>
        <v/>
      </c>
      <c r="AG84" t="str">
        <f>IF(ISERROR(IF(Cad!C90="","",Cad!C90)),"",IF(Cad!C90="","",Cad!C90))</f>
        <v/>
      </c>
    </row>
    <row r="85" spans="3:33" ht="30" customHeight="1" thickTop="1" thickBot="1" x14ac:dyDescent="0.25">
      <c r="C85" s="108"/>
      <c r="D85" s="108"/>
      <c r="E85" s="108"/>
      <c r="F85" s="108"/>
      <c r="G85" s="108"/>
      <c r="H85" s="115"/>
      <c r="I85" s="116" t="s">
        <v>350</v>
      </c>
      <c r="J85" s="116" t="s">
        <v>350</v>
      </c>
      <c r="L85" t="str">
        <f>IF(ISERROR(IF(G85="","",VLOOKUP(C85,Lanç_Promoções!$C$8:$F$2008,4,0))),G85,IF(G85="","",VLOOKUP(C85,Lanç_Promoções!$C$8:$F$2008,4,0)))</f>
        <v/>
      </c>
      <c r="M85" t="str">
        <f>IF(ISERROR(IF(L85="","",VLOOKUP(L85,Cad!$C$8:$D$208,2,0))),"",IF(L85="","",VLOOKUP(L85,Cad!$C$8:$D$208,2,0)))</f>
        <v/>
      </c>
      <c r="N85" s="66" t="str">
        <f t="shared" ca="1" si="16"/>
        <v/>
      </c>
      <c r="O85" s="67" t="str">
        <f t="shared" ca="1" si="17"/>
        <v/>
      </c>
      <c r="P85" s="67" t="str">
        <f>IF(ISERROR(IF(W85="","",IF(AND(W85&lt;=Cad_Inicial!$D$8,Y85&gt;Cad_Inicial!$D$8),1,0))),"",IF(W85="","",IF(AND(W85&lt;=Cad_Inicial!$D$8,Y85&gt;Cad_Inicial!$D$8),1,0)))</f>
        <v/>
      </c>
      <c r="Q85" s="67" t="str">
        <f>IF(ISERROR(IF(W85="","",IF(AND(W85&lt;=(Cad_Inicial!$D$8-1),Y85&gt;Cad_Inicial!$D$8-1),1,0))),"",IF(W85="","",IF(W85="","",IF(AND(W85&lt;=(Cad_Inicial!$D$8-1),Y85&gt;Cad_Inicial!$D$8-1),1,0))))</f>
        <v/>
      </c>
      <c r="R85" s="15" t="str">
        <f t="shared" ca="1" si="10"/>
        <v/>
      </c>
      <c r="S85" s="15" t="str">
        <f t="shared" ca="1" si="11"/>
        <v/>
      </c>
      <c r="T85" s="15" t="str">
        <f t="shared" ca="1" si="18"/>
        <v/>
      </c>
      <c r="U85" s="15" t="str">
        <f>IF(ISERROR(IF(H85="","",IF(YEAR(H85)&lt;=Cad_Inicial!$D$8,"SIM",""))),"",IF(H85="","",IF(YEAR(H85)&lt;=Cad_Inicial!$D$8,"SIM","")))</f>
        <v/>
      </c>
      <c r="V85" s="15" t="str">
        <f ca="1">IF(ISERROR(IF(H85="","",IF(AND(YEAR(H85)=Cad_Inicial!$D$8,I85="Ativo",TODAY()-H85&gt;90),"SIM",IF(AND(YEAR(H85)=Cad_Inicial!$D$8,I85-H85&gt;90),"SIM","")))),"",IF(H85="","",IF(AND(YEAR(H85)=Cad_Inicial!$D$8,I85="Ativo",TODAY()-H85&gt;90),"SIM",IF(AND(YEAR(H85)=Cad_Inicial!$D$8,I85-H85&gt;90),"SIM",""))))</f>
        <v/>
      </c>
      <c r="W85" s="52" t="str">
        <f t="shared" si="12"/>
        <v/>
      </c>
      <c r="X85" s="52" t="str">
        <f t="shared" si="13"/>
        <v/>
      </c>
      <c r="Y85" s="52" t="str">
        <f t="shared" si="14"/>
        <v/>
      </c>
      <c r="Z85" s="52" t="str">
        <f t="shared" si="15"/>
        <v/>
      </c>
      <c r="AA85" s="15" t="str">
        <f>IF(ISERROR(IF(W85="","",IF(AND(W85&lt;=Cad_Inicial!$D$8,Y85&gt;Cad_Inicial!$D$8),1,0))),"",IF(W85="","",IF(AND(W85&lt;=Cad_Inicial!$D$8,Y85&gt;Cad_Inicial!$D$8),1,0)))</f>
        <v/>
      </c>
      <c r="AB85" s="15" t="str">
        <f>IF(ISERROR(IF(W85="","",IF(AND(W85&lt;=(Cad_Inicial!$D$8-1),Y85&gt;Cad_Inicial!$D$8-1),1,0))),"",IF(W85="","",IF(W85="","",IF(AND(W85&lt;=(Cad_Inicial!$D$8-1),Y85&gt;Cad_Inicial!$D$8-1),1,0))))</f>
        <v/>
      </c>
      <c r="AC85" s="46" t="str">
        <f>IF(ISERROR(IF(I85="Ativo","",VLOOKUP(C85,Lanç!$C$8:$E$208,3,0))),"",IF(I85="Ativo","",VLOOKUP(C85,Lanç!$C$8:$E$208,3,0)))</f>
        <v/>
      </c>
      <c r="AG85" t="str">
        <f>IF(ISERROR(IF(Cad!C91="","",Cad!C91)),"",IF(Cad!C91="","",Cad!C91))</f>
        <v/>
      </c>
    </row>
    <row r="86" spans="3:33" ht="30" customHeight="1" thickTop="1" thickBot="1" x14ac:dyDescent="0.25">
      <c r="C86" s="108"/>
      <c r="D86" s="108"/>
      <c r="E86" s="108"/>
      <c r="F86" s="108"/>
      <c r="G86" s="108"/>
      <c r="H86" s="115"/>
      <c r="I86" s="116" t="s">
        <v>350</v>
      </c>
      <c r="J86" s="116" t="s">
        <v>350</v>
      </c>
      <c r="L86" t="str">
        <f>IF(ISERROR(IF(G86="","",VLOOKUP(C86,Lanç_Promoções!$C$8:$F$2008,4,0))),G86,IF(G86="","",VLOOKUP(C86,Lanç_Promoções!$C$8:$F$2008,4,0)))</f>
        <v/>
      </c>
      <c r="M86" t="str">
        <f>IF(ISERROR(IF(L86="","",VLOOKUP(L86,Cad!$C$8:$D$208,2,0))),"",IF(L86="","",VLOOKUP(L86,Cad!$C$8:$D$208,2,0)))</f>
        <v/>
      </c>
      <c r="N86" s="66" t="str">
        <f t="shared" ca="1" si="16"/>
        <v/>
      </c>
      <c r="O86" s="67" t="str">
        <f t="shared" ca="1" si="17"/>
        <v/>
      </c>
      <c r="P86" s="67" t="str">
        <f>IF(ISERROR(IF(W86="","",IF(AND(W86&lt;=Cad_Inicial!$D$8,Y86&gt;Cad_Inicial!$D$8),1,0))),"",IF(W86="","",IF(AND(W86&lt;=Cad_Inicial!$D$8,Y86&gt;Cad_Inicial!$D$8),1,0)))</f>
        <v/>
      </c>
      <c r="Q86" s="67" t="str">
        <f>IF(ISERROR(IF(W86="","",IF(AND(W86&lt;=(Cad_Inicial!$D$8-1),Y86&gt;Cad_Inicial!$D$8-1),1,0))),"",IF(W86="","",IF(W86="","",IF(AND(W86&lt;=(Cad_Inicial!$D$8-1),Y86&gt;Cad_Inicial!$D$8-1),1,0))))</f>
        <v/>
      </c>
      <c r="R86" s="15" t="str">
        <f t="shared" ca="1" si="10"/>
        <v/>
      </c>
      <c r="S86" s="15" t="str">
        <f t="shared" ca="1" si="11"/>
        <v/>
      </c>
      <c r="T86" s="15" t="str">
        <f t="shared" ca="1" si="18"/>
        <v/>
      </c>
      <c r="U86" s="15" t="str">
        <f>IF(ISERROR(IF(H86="","",IF(YEAR(H86)&lt;=Cad_Inicial!$D$8,"SIM",""))),"",IF(H86="","",IF(YEAR(H86)&lt;=Cad_Inicial!$D$8,"SIM","")))</f>
        <v/>
      </c>
      <c r="V86" s="15" t="str">
        <f ca="1">IF(ISERROR(IF(H86="","",IF(AND(YEAR(H86)=Cad_Inicial!$D$8,I86="Ativo",TODAY()-H86&gt;90),"SIM",IF(AND(YEAR(H86)=Cad_Inicial!$D$8,I86-H86&gt;90),"SIM","")))),"",IF(H86="","",IF(AND(YEAR(H86)=Cad_Inicial!$D$8,I86="Ativo",TODAY()-H86&gt;90),"SIM",IF(AND(YEAR(H86)=Cad_Inicial!$D$8,I86-H86&gt;90),"SIM",""))))</f>
        <v/>
      </c>
      <c r="W86" s="52" t="str">
        <f t="shared" si="12"/>
        <v/>
      </c>
      <c r="X86" s="52" t="str">
        <f t="shared" si="13"/>
        <v/>
      </c>
      <c r="Y86" s="52" t="str">
        <f t="shared" si="14"/>
        <v/>
      </c>
      <c r="Z86" s="52" t="str">
        <f t="shared" si="15"/>
        <v/>
      </c>
      <c r="AA86" s="15" t="str">
        <f>IF(ISERROR(IF(W86="","",IF(AND(W86&lt;=Cad_Inicial!$D$8,Y86&gt;Cad_Inicial!$D$8),1,0))),"",IF(W86="","",IF(AND(W86&lt;=Cad_Inicial!$D$8,Y86&gt;Cad_Inicial!$D$8),1,0)))</f>
        <v/>
      </c>
      <c r="AB86" s="15" t="str">
        <f>IF(ISERROR(IF(W86="","",IF(AND(W86&lt;=(Cad_Inicial!$D$8-1),Y86&gt;Cad_Inicial!$D$8-1),1,0))),"",IF(W86="","",IF(W86="","",IF(AND(W86&lt;=(Cad_Inicial!$D$8-1),Y86&gt;Cad_Inicial!$D$8-1),1,0))))</f>
        <v/>
      </c>
      <c r="AC86" s="46" t="str">
        <f>IF(ISERROR(IF(I86="Ativo","",VLOOKUP(C86,Lanç!$C$8:$E$208,3,0))),"",IF(I86="Ativo","",VLOOKUP(C86,Lanç!$C$8:$E$208,3,0)))</f>
        <v/>
      </c>
      <c r="AG86" t="str">
        <f>IF(ISERROR(IF(Cad!C92="","",Cad!C92)),"",IF(Cad!C92="","",Cad!C92))</f>
        <v/>
      </c>
    </row>
    <row r="87" spans="3:33" ht="30" customHeight="1" thickTop="1" thickBot="1" x14ac:dyDescent="0.25">
      <c r="C87" s="108"/>
      <c r="D87" s="108"/>
      <c r="E87" s="108"/>
      <c r="F87" s="108"/>
      <c r="G87" s="108"/>
      <c r="H87" s="115"/>
      <c r="I87" s="116" t="s">
        <v>350</v>
      </c>
      <c r="J87" s="116" t="s">
        <v>350</v>
      </c>
      <c r="L87" t="str">
        <f>IF(ISERROR(IF(G87="","",VLOOKUP(C87,Lanç_Promoções!$C$8:$F$2008,4,0))),G87,IF(G87="","",VLOOKUP(C87,Lanç_Promoções!$C$8:$F$2008,4,0)))</f>
        <v/>
      </c>
      <c r="M87" t="str">
        <f>IF(ISERROR(IF(L87="","",VLOOKUP(L87,Cad!$C$8:$D$208,2,0))),"",IF(L87="","",VLOOKUP(L87,Cad!$C$8:$D$208,2,0)))</f>
        <v/>
      </c>
      <c r="N87" s="66" t="str">
        <f t="shared" ca="1" si="16"/>
        <v/>
      </c>
      <c r="O87" s="67" t="str">
        <f t="shared" ca="1" si="17"/>
        <v/>
      </c>
      <c r="P87" s="67" t="str">
        <f>IF(ISERROR(IF(W87="","",IF(AND(W87&lt;=Cad_Inicial!$D$8,Y87&gt;Cad_Inicial!$D$8),1,0))),"",IF(W87="","",IF(AND(W87&lt;=Cad_Inicial!$D$8,Y87&gt;Cad_Inicial!$D$8),1,0)))</f>
        <v/>
      </c>
      <c r="Q87" s="67" t="str">
        <f>IF(ISERROR(IF(W87="","",IF(AND(W87&lt;=(Cad_Inicial!$D$8-1),Y87&gt;Cad_Inicial!$D$8-1),1,0))),"",IF(W87="","",IF(W87="","",IF(AND(W87&lt;=(Cad_Inicial!$D$8-1),Y87&gt;Cad_Inicial!$D$8-1),1,0))))</f>
        <v/>
      </c>
      <c r="R87" s="15" t="str">
        <f t="shared" ca="1" si="10"/>
        <v/>
      </c>
      <c r="S87" s="15" t="str">
        <f t="shared" ca="1" si="11"/>
        <v/>
      </c>
      <c r="T87" s="15" t="str">
        <f t="shared" ca="1" si="18"/>
        <v/>
      </c>
      <c r="U87" s="15" t="str">
        <f>IF(ISERROR(IF(H87="","",IF(YEAR(H87)&lt;=Cad_Inicial!$D$8,"SIM",""))),"",IF(H87="","",IF(YEAR(H87)&lt;=Cad_Inicial!$D$8,"SIM","")))</f>
        <v/>
      </c>
      <c r="V87" s="15" t="str">
        <f ca="1">IF(ISERROR(IF(H87="","",IF(AND(YEAR(H87)=Cad_Inicial!$D$8,I87="Ativo",TODAY()-H87&gt;90),"SIM",IF(AND(YEAR(H87)=Cad_Inicial!$D$8,I87-H87&gt;90),"SIM","")))),"",IF(H87="","",IF(AND(YEAR(H87)=Cad_Inicial!$D$8,I87="Ativo",TODAY()-H87&gt;90),"SIM",IF(AND(YEAR(H87)=Cad_Inicial!$D$8,I87-H87&gt;90),"SIM",""))))</f>
        <v/>
      </c>
      <c r="W87" s="52" t="str">
        <f t="shared" si="12"/>
        <v/>
      </c>
      <c r="X87" s="52" t="str">
        <f t="shared" si="13"/>
        <v/>
      </c>
      <c r="Y87" s="52" t="str">
        <f t="shared" si="14"/>
        <v/>
      </c>
      <c r="Z87" s="52" t="str">
        <f t="shared" si="15"/>
        <v/>
      </c>
      <c r="AA87" s="15" t="str">
        <f>IF(ISERROR(IF(W87="","",IF(AND(W87&lt;=Cad_Inicial!$D$8,Y87&gt;Cad_Inicial!$D$8),1,0))),"",IF(W87="","",IF(AND(W87&lt;=Cad_Inicial!$D$8,Y87&gt;Cad_Inicial!$D$8),1,0)))</f>
        <v/>
      </c>
      <c r="AB87" s="15" t="str">
        <f>IF(ISERROR(IF(W87="","",IF(AND(W87&lt;=(Cad_Inicial!$D$8-1),Y87&gt;Cad_Inicial!$D$8-1),1,0))),"",IF(W87="","",IF(W87="","",IF(AND(W87&lt;=(Cad_Inicial!$D$8-1),Y87&gt;Cad_Inicial!$D$8-1),1,0))))</f>
        <v/>
      </c>
      <c r="AC87" s="46" t="str">
        <f>IF(ISERROR(IF(I87="Ativo","",VLOOKUP(C87,Lanç!$C$8:$E$208,3,0))),"",IF(I87="Ativo","",VLOOKUP(C87,Lanç!$C$8:$E$208,3,0)))</f>
        <v/>
      </c>
      <c r="AG87" t="str">
        <f>IF(ISERROR(IF(Cad!C93="","",Cad!C93)),"",IF(Cad!C93="","",Cad!C93))</f>
        <v/>
      </c>
    </row>
    <row r="88" spans="3:33" ht="30" customHeight="1" thickTop="1" thickBot="1" x14ac:dyDescent="0.25">
      <c r="C88" s="108"/>
      <c r="D88" s="108"/>
      <c r="E88" s="108"/>
      <c r="F88" s="108"/>
      <c r="G88" s="108"/>
      <c r="H88" s="115"/>
      <c r="I88" s="116" t="s">
        <v>350</v>
      </c>
      <c r="J88" s="116" t="s">
        <v>350</v>
      </c>
      <c r="L88" t="str">
        <f>IF(ISERROR(IF(G88="","",VLOOKUP(C88,Lanç_Promoções!$C$8:$F$2008,4,0))),G88,IF(G88="","",VLOOKUP(C88,Lanç_Promoções!$C$8:$F$2008,4,0)))</f>
        <v/>
      </c>
      <c r="M88" t="str">
        <f>IF(ISERROR(IF(L88="","",VLOOKUP(L88,Cad!$C$8:$D$208,2,0))),"",IF(L88="","",VLOOKUP(L88,Cad!$C$8:$D$208,2,0)))</f>
        <v/>
      </c>
      <c r="N88" s="66" t="str">
        <f t="shared" ca="1" si="16"/>
        <v/>
      </c>
      <c r="O88" s="67" t="str">
        <f t="shared" ca="1" si="17"/>
        <v/>
      </c>
      <c r="P88" s="67" t="str">
        <f>IF(ISERROR(IF(W88="","",IF(AND(W88&lt;=Cad_Inicial!$D$8,Y88&gt;Cad_Inicial!$D$8),1,0))),"",IF(W88="","",IF(AND(W88&lt;=Cad_Inicial!$D$8,Y88&gt;Cad_Inicial!$D$8),1,0)))</f>
        <v/>
      </c>
      <c r="Q88" s="67" t="str">
        <f>IF(ISERROR(IF(W88="","",IF(AND(W88&lt;=(Cad_Inicial!$D$8-1),Y88&gt;Cad_Inicial!$D$8-1),1,0))),"",IF(W88="","",IF(W88="","",IF(AND(W88&lt;=(Cad_Inicial!$D$8-1),Y88&gt;Cad_Inicial!$D$8-1),1,0))))</f>
        <v/>
      </c>
      <c r="R88" s="15" t="str">
        <f t="shared" ca="1" si="10"/>
        <v/>
      </c>
      <c r="S88" s="15" t="str">
        <f t="shared" ca="1" si="11"/>
        <v/>
      </c>
      <c r="T88" s="15" t="str">
        <f t="shared" ca="1" si="18"/>
        <v/>
      </c>
      <c r="U88" s="15" t="str">
        <f>IF(ISERROR(IF(H88="","",IF(YEAR(H88)&lt;=Cad_Inicial!$D$8,"SIM",""))),"",IF(H88="","",IF(YEAR(H88)&lt;=Cad_Inicial!$D$8,"SIM","")))</f>
        <v/>
      </c>
      <c r="V88" s="15" t="str">
        <f ca="1">IF(ISERROR(IF(H88="","",IF(AND(YEAR(H88)=Cad_Inicial!$D$8,I88="Ativo",TODAY()-H88&gt;90),"SIM",IF(AND(YEAR(H88)=Cad_Inicial!$D$8,I88-H88&gt;90),"SIM","")))),"",IF(H88="","",IF(AND(YEAR(H88)=Cad_Inicial!$D$8,I88="Ativo",TODAY()-H88&gt;90),"SIM",IF(AND(YEAR(H88)=Cad_Inicial!$D$8,I88-H88&gt;90),"SIM",""))))</f>
        <v/>
      </c>
      <c r="W88" s="52" t="str">
        <f t="shared" si="12"/>
        <v/>
      </c>
      <c r="X88" s="52" t="str">
        <f t="shared" si="13"/>
        <v/>
      </c>
      <c r="Y88" s="52" t="str">
        <f t="shared" si="14"/>
        <v/>
      </c>
      <c r="Z88" s="52" t="str">
        <f t="shared" si="15"/>
        <v/>
      </c>
      <c r="AA88" s="15" t="str">
        <f>IF(ISERROR(IF(W88="","",IF(AND(W88&lt;=Cad_Inicial!$D$8,Y88&gt;Cad_Inicial!$D$8),1,0))),"",IF(W88="","",IF(AND(W88&lt;=Cad_Inicial!$D$8,Y88&gt;Cad_Inicial!$D$8),1,0)))</f>
        <v/>
      </c>
      <c r="AB88" s="15" t="str">
        <f>IF(ISERROR(IF(W88="","",IF(AND(W88&lt;=(Cad_Inicial!$D$8-1),Y88&gt;Cad_Inicial!$D$8-1),1,0))),"",IF(W88="","",IF(W88="","",IF(AND(W88&lt;=(Cad_Inicial!$D$8-1),Y88&gt;Cad_Inicial!$D$8-1),1,0))))</f>
        <v/>
      </c>
      <c r="AC88" s="46" t="str">
        <f>IF(ISERROR(IF(I88="Ativo","",VLOOKUP(C88,Lanç!$C$8:$E$208,3,0))),"",IF(I88="Ativo","",VLOOKUP(C88,Lanç!$C$8:$E$208,3,0)))</f>
        <v/>
      </c>
      <c r="AG88" t="str">
        <f>IF(ISERROR(IF(Cad!C94="","",Cad!C94)),"",IF(Cad!C94="","",Cad!C94))</f>
        <v/>
      </c>
    </row>
    <row r="89" spans="3:33" ht="30" customHeight="1" thickTop="1" thickBot="1" x14ac:dyDescent="0.25">
      <c r="C89" s="108"/>
      <c r="D89" s="108"/>
      <c r="E89" s="108"/>
      <c r="F89" s="108"/>
      <c r="G89" s="108"/>
      <c r="H89" s="115"/>
      <c r="I89" s="116" t="s">
        <v>350</v>
      </c>
      <c r="J89" s="116" t="s">
        <v>350</v>
      </c>
      <c r="L89" t="str">
        <f>IF(ISERROR(IF(G89="","",VLOOKUP(C89,Lanç_Promoções!$C$8:$F$2008,4,0))),G89,IF(G89="","",VLOOKUP(C89,Lanç_Promoções!$C$8:$F$2008,4,0)))</f>
        <v/>
      </c>
      <c r="M89" t="str">
        <f>IF(ISERROR(IF(L89="","",VLOOKUP(L89,Cad!$C$8:$D$208,2,0))),"",IF(L89="","",VLOOKUP(L89,Cad!$C$8:$D$208,2,0)))</f>
        <v/>
      </c>
      <c r="N89" s="66" t="str">
        <f t="shared" ca="1" si="16"/>
        <v/>
      </c>
      <c r="O89" s="67" t="str">
        <f t="shared" ca="1" si="17"/>
        <v/>
      </c>
      <c r="P89" s="67" t="str">
        <f>IF(ISERROR(IF(W89="","",IF(AND(W89&lt;=Cad_Inicial!$D$8,Y89&gt;Cad_Inicial!$D$8),1,0))),"",IF(W89="","",IF(AND(W89&lt;=Cad_Inicial!$D$8,Y89&gt;Cad_Inicial!$D$8),1,0)))</f>
        <v/>
      </c>
      <c r="Q89" s="67" t="str">
        <f>IF(ISERROR(IF(W89="","",IF(AND(W89&lt;=(Cad_Inicial!$D$8-1),Y89&gt;Cad_Inicial!$D$8-1),1,0))),"",IF(W89="","",IF(W89="","",IF(AND(W89&lt;=(Cad_Inicial!$D$8-1),Y89&gt;Cad_Inicial!$D$8-1),1,0))))</f>
        <v/>
      </c>
      <c r="R89" s="15" t="str">
        <f t="shared" ca="1" si="10"/>
        <v/>
      </c>
      <c r="S89" s="15" t="str">
        <f t="shared" ca="1" si="11"/>
        <v/>
      </c>
      <c r="T89" s="15" t="str">
        <f t="shared" ca="1" si="18"/>
        <v/>
      </c>
      <c r="U89" s="15" t="str">
        <f>IF(ISERROR(IF(H89="","",IF(YEAR(H89)&lt;=Cad_Inicial!$D$8,"SIM",""))),"",IF(H89="","",IF(YEAR(H89)&lt;=Cad_Inicial!$D$8,"SIM","")))</f>
        <v/>
      </c>
      <c r="V89" s="15" t="str">
        <f ca="1">IF(ISERROR(IF(H89="","",IF(AND(YEAR(H89)=Cad_Inicial!$D$8,I89="Ativo",TODAY()-H89&gt;90),"SIM",IF(AND(YEAR(H89)=Cad_Inicial!$D$8,I89-H89&gt;90),"SIM","")))),"",IF(H89="","",IF(AND(YEAR(H89)=Cad_Inicial!$D$8,I89="Ativo",TODAY()-H89&gt;90),"SIM",IF(AND(YEAR(H89)=Cad_Inicial!$D$8,I89-H89&gt;90),"SIM",""))))</f>
        <v/>
      </c>
      <c r="W89" s="52" t="str">
        <f t="shared" si="12"/>
        <v/>
      </c>
      <c r="X89" s="52" t="str">
        <f t="shared" si="13"/>
        <v/>
      </c>
      <c r="Y89" s="52" t="str">
        <f t="shared" si="14"/>
        <v/>
      </c>
      <c r="Z89" s="52" t="str">
        <f t="shared" si="15"/>
        <v/>
      </c>
      <c r="AA89" s="15" t="str">
        <f>IF(ISERROR(IF(W89="","",IF(AND(W89&lt;=Cad_Inicial!$D$8,Y89&gt;Cad_Inicial!$D$8),1,0))),"",IF(W89="","",IF(AND(W89&lt;=Cad_Inicial!$D$8,Y89&gt;Cad_Inicial!$D$8),1,0)))</f>
        <v/>
      </c>
      <c r="AB89" s="15" t="str">
        <f>IF(ISERROR(IF(W89="","",IF(AND(W89&lt;=(Cad_Inicial!$D$8-1),Y89&gt;Cad_Inicial!$D$8-1),1,0))),"",IF(W89="","",IF(W89="","",IF(AND(W89&lt;=(Cad_Inicial!$D$8-1),Y89&gt;Cad_Inicial!$D$8-1),1,0))))</f>
        <v/>
      </c>
      <c r="AC89" s="46" t="str">
        <f>IF(ISERROR(IF(I89="Ativo","",VLOOKUP(C89,Lanç!$C$8:$E$208,3,0))),"",IF(I89="Ativo","",VLOOKUP(C89,Lanç!$C$8:$E$208,3,0)))</f>
        <v/>
      </c>
      <c r="AG89" t="str">
        <f>IF(ISERROR(IF(Cad!C95="","",Cad!C95)),"",IF(Cad!C95="","",Cad!C95))</f>
        <v/>
      </c>
    </row>
    <row r="90" spans="3:33" ht="30" customHeight="1" thickTop="1" thickBot="1" x14ac:dyDescent="0.25">
      <c r="C90" s="108"/>
      <c r="D90" s="108"/>
      <c r="E90" s="108"/>
      <c r="F90" s="108"/>
      <c r="G90" s="108"/>
      <c r="H90" s="115"/>
      <c r="I90" s="116" t="s">
        <v>350</v>
      </c>
      <c r="J90" s="116" t="s">
        <v>350</v>
      </c>
      <c r="L90" t="str">
        <f>IF(ISERROR(IF(G90="","",VLOOKUP(C90,Lanç_Promoções!$C$8:$F$2008,4,0))),G90,IF(G90="","",VLOOKUP(C90,Lanç_Promoções!$C$8:$F$2008,4,0)))</f>
        <v/>
      </c>
      <c r="M90" t="str">
        <f>IF(ISERROR(IF(L90="","",VLOOKUP(L90,Cad!$C$8:$D$208,2,0))),"",IF(L90="","",VLOOKUP(L90,Cad!$C$8:$D$208,2,0)))</f>
        <v/>
      </c>
      <c r="N90" s="66" t="str">
        <f t="shared" ca="1" si="16"/>
        <v/>
      </c>
      <c r="O90" s="67" t="str">
        <f t="shared" ca="1" si="17"/>
        <v/>
      </c>
      <c r="P90" s="67" t="str">
        <f>IF(ISERROR(IF(W90="","",IF(AND(W90&lt;=Cad_Inicial!$D$8,Y90&gt;Cad_Inicial!$D$8),1,0))),"",IF(W90="","",IF(AND(W90&lt;=Cad_Inicial!$D$8,Y90&gt;Cad_Inicial!$D$8),1,0)))</f>
        <v/>
      </c>
      <c r="Q90" s="67" t="str">
        <f>IF(ISERROR(IF(W90="","",IF(AND(W90&lt;=(Cad_Inicial!$D$8-1),Y90&gt;Cad_Inicial!$D$8-1),1,0))),"",IF(W90="","",IF(W90="","",IF(AND(W90&lt;=(Cad_Inicial!$D$8-1),Y90&gt;Cad_Inicial!$D$8-1),1,0))))</f>
        <v/>
      </c>
      <c r="R90" s="15" t="str">
        <f t="shared" ca="1" si="10"/>
        <v/>
      </c>
      <c r="S90" s="15" t="str">
        <f t="shared" ca="1" si="11"/>
        <v/>
      </c>
      <c r="T90" s="15" t="str">
        <f t="shared" ca="1" si="18"/>
        <v/>
      </c>
      <c r="U90" s="15" t="str">
        <f>IF(ISERROR(IF(H90="","",IF(YEAR(H90)&lt;=Cad_Inicial!$D$8,"SIM",""))),"",IF(H90="","",IF(YEAR(H90)&lt;=Cad_Inicial!$D$8,"SIM","")))</f>
        <v/>
      </c>
      <c r="V90" s="15" t="str">
        <f ca="1">IF(ISERROR(IF(H90="","",IF(AND(YEAR(H90)=Cad_Inicial!$D$8,I90="Ativo",TODAY()-H90&gt;90),"SIM",IF(AND(YEAR(H90)=Cad_Inicial!$D$8,I90-H90&gt;90),"SIM","")))),"",IF(H90="","",IF(AND(YEAR(H90)=Cad_Inicial!$D$8,I90="Ativo",TODAY()-H90&gt;90),"SIM",IF(AND(YEAR(H90)=Cad_Inicial!$D$8,I90-H90&gt;90),"SIM",""))))</f>
        <v/>
      </c>
      <c r="W90" s="52" t="str">
        <f t="shared" si="12"/>
        <v/>
      </c>
      <c r="X90" s="52" t="str">
        <f t="shared" si="13"/>
        <v/>
      </c>
      <c r="Y90" s="52" t="str">
        <f t="shared" si="14"/>
        <v/>
      </c>
      <c r="Z90" s="52" t="str">
        <f t="shared" si="15"/>
        <v/>
      </c>
      <c r="AA90" s="15" t="str">
        <f>IF(ISERROR(IF(W90="","",IF(AND(W90&lt;=Cad_Inicial!$D$8,Y90&gt;Cad_Inicial!$D$8),1,0))),"",IF(W90="","",IF(AND(W90&lt;=Cad_Inicial!$D$8,Y90&gt;Cad_Inicial!$D$8),1,0)))</f>
        <v/>
      </c>
      <c r="AB90" s="15" t="str">
        <f>IF(ISERROR(IF(W90="","",IF(AND(W90&lt;=(Cad_Inicial!$D$8-1),Y90&gt;Cad_Inicial!$D$8-1),1,0))),"",IF(W90="","",IF(W90="","",IF(AND(W90&lt;=(Cad_Inicial!$D$8-1),Y90&gt;Cad_Inicial!$D$8-1),1,0))))</f>
        <v/>
      </c>
      <c r="AC90" s="46" t="str">
        <f>IF(ISERROR(IF(I90="Ativo","",VLOOKUP(C90,Lanç!$C$8:$E$208,3,0))),"",IF(I90="Ativo","",VLOOKUP(C90,Lanç!$C$8:$E$208,3,0)))</f>
        <v/>
      </c>
      <c r="AG90" t="str">
        <f>IF(ISERROR(IF(Cad!C96="","",Cad!C96)),"",IF(Cad!C96="","",Cad!C96))</f>
        <v/>
      </c>
    </row>
    <row r="91" spans="3:33" ht="30" customHeight="1" thickTop="1" thickBot="1" x14ac:dyDescent="0.25">
      <c r="C91" s="108"/>
      <c r="D91" s="108"/>
      <c r="E91" s="108"/>
      <c r="F91" s="108"/>
      <c r="G91" s="108"/>
      <c r="H91" s="115"/>
      <c r="I91" s="116" t="s">
        <v>350</v>
      </c>
      <c r="J91" s="116" t="s">
        <v>350</v>
      </c>
      <c r="L91" t="str">
        <f>IF(ISERROR(IF(G91="","",VLOOKUP(C91,Lanç_Promoções!$C$8:$F$2008,4,0))),G91,IF(G91="","",VLOOKUP(C91,Lanç_Promoções!$C$8:$F$2008,4,0)))</f>
        <v/>
      </c>
      <c r="M91" t="str">
        <f>IF(ISERROR(IF(L91="","",VLOOKUP(L91,Cad!$C$8:$D$208,2,0))),"",IF(L91="","",VLOOKUP(L91,Cad!$C$8:$D$208,2,0)))</f>
        <v/>
      </c>
      <c r="N91" s="66" t="str">
        <f t="shared" ca="1" si="16"/>
        <v/>
      </c>
      <c r="O91" s="67" t="str">
        <f t="shared" ca="1" si="17"/>
        <v/>
      </c>
      <c r="P91" s="67" t="str">
        <f>IF(ISERROR(IF(W91="","",IF(AND(W91&lt;=Cad_Inicial!$D$8,Y91&gt;Cad_Inicial!$D$8),1,0))),"",IF(W91="","",IF(AND(W91&lt;=Cad_Inicial!$D$8,Y91&gt;Cad_Inicial!$D$8),1,0)))</f>
        <v/>
      </c>
      <c r="Q91" s="67" t="str">
        <f>IF(ISERROR(IF(W91="","",IF(AND(W91&lt;=(Cad_Inicial!$D$8-1),Y91&gt;Cad_Inicial!$D$8-1),1,0))),"",IF(W91="","",IF(W91="","",IF(AND(W91&lt;=(Cad_Inicial!$D$8-1),Y91&gt;Cad_Inicial!$D$8-1),1,0))))</f>
        <v/>
      </c>
      <c r="R91" s="15" t="str">
        <f t="shared" ca="1" si="10"/>
        <v/>
      </c>
      <c r="S91" s="15" t="str">
        <f t="shared" ca="1" si="11"/>
        <v/>
      </c>
      <c r="T91" s="15" t="str">
        <f t="shared" ca="1" si="18"/>
        <v/>
      </c>
      <c r="U91" s="15" t="str">
        <f>IF(ISERROR(IF(H91="","",IF(YEAR(H91)&lt;=Cad_Inicial!$D$8,"SIM",""))),"",IF(H91="","",IF(YEAR(H91)&lt;=Cad_Inicial!$D$8,"SIM","")))</f>
        <v/>
      </c>
      <c r="V91" s="15" t="str">
        <f ca="1">IF(ISERROR(IF(H91="","",IF(AND(YEAR(H91)=Cad_Inicial!$D$8,I91="Ativo",TODAY()-H91&gt;90),"SIM",IF(AND(YEAR(H91)=Cad_Inicial!$D$8,I91-H91&gt;90),"SIM","")))),"",IF(H91="","",IF(AND(YEAR(H91)=Cad_Inicial!$D$8,I91="Ativo",TODAY()-H91&gt;90),"SIM",IF(AND(YEAR(H91)=Cad_Inicial!$D$8,I91-H91&gt;90),"SIM",""))))</f>
        <v/>
      </c>
      <c r="W91" s="52" t="str">
        <f t="shared" si="12"/>
        <v/>
      </c>
      <c r="X91" s="52" t="str">
        <f t="shared" si="13"/>
        <v/>
      </c>
      <c r="Y91" s="52" t="str">
        <f t="shared" si="14"/>
        <v/>
      </c>
      <c r="Z91" s="52" t="str">
        <f t="shared" si="15"/>
        <v/>
      </c>
      <c r="AA91" s="15" t="str">
        <f>IF(ISERROR(IF(W91="","",IF(AND(W91&lt;=Cad_Inicial!$D$8,Y91&gt;Cad_Inicial!$D$8),1,0))),"",IF(W91="","",IF(AND(W91&lt;=Cad_Inicial!$D$8,Y91&gt;Cad_Inicial!$D$8),1,0)))</f>
        <v/>
      </c>
      <c r="AB91" s="15" t="str">
        <f>IF(ISERROR(IF(W91="","",IF(AND(W91&lt;=(Cad_Inicial!$D$8-1),Y91&gt;Cad_Inicial!$D$8-1),1,0))),"",IF(W91="","",IF(W91="","",IF(AND(W91&lt;=(Cad_Inicial!$D$8-1),Y91&gt;Cad_Inicial!$D$8-1),1,0))))</f>
        <v/>
      </c>
      <c r="AC91" s="46" t="str">
        <f>IF(ISERROR(IF(I91="Ativo","",VLOOKUP(C91,Lanç!$C$8:$E$208,3,0))),"",IF(I91="Ativo","",VLOOKUP(C91,Lanç!$C$8:$E$208,3,0)))</f>
        <v/>
      </c>
      <c r="AG91" t="str">
        <f>IF(ISERROR(IF(Cad!C97="","",Cad!C97)),"",IF(Cad!C97="","",Cad!C97))</f>
        <v/>
      </c>
    </row>
    <row r="92" spans="3:33" ht="30" customHeight="1" thickTop="1" thickBot="1" x14ac:dyDescent="0.25">
      <c r="C92" s="108"/>
      <c r="D92" s="108"/>
      <c r="E92" s="108"/>
      <c r="F92" s="108"/>
      <c r="G92" s="108"/>
      <c r="H92" s="115"/>
      <c r="I92" s="116" t="s">
        <v>350</v>
      </c>
      <c r="J92" s="116" t="s">
        <v>350</v>
      </c>
      <c r="L92" t="str">
        <f>IF(ISERROR(IF(G92="","",VLOOKUP(C92,Lanç_Promoções!$C$8:$F$2008,4,0))),G92,IF(G92="","",VLOOKUP(C92,Lanç_Promoções!$C$8:$F$2008,4,0)))</f>
        <v/>
      </c>
      <c r="M92" t="str">
        <f>IF(ISERROR(IF(L92="","",VLOOKUP(L92,Cad!$C$8:$D$208,2,0))),"",IF(L92="","",VLOOKUP(L92,Cad!$C$8:$D$208,2,0)))</f>
        <v/>
      </c>
      <c r="N92" s="66" t="str">
        <f t="shared" ca="1" si="16"/>
        <v/>
      </c>
      <c r="O92" s="67" t="str">
        <f t="shared" ca="1" si="17"/>
        <v/>
      </c>
      <c r="P92" s="67" t="str">
        <f>IF(ISERROR(IF(W92="","",IF(AND(W92&lt;=Cad_Inicial!$D$8,Y92&gt;Cad_Inicial!$D$8),1,0))),"",IF(W92="","",IF(AND(W92&lt;=Cad_Inicial!$D$8,Y92&gt;Cad_Inicial!$D$8),1,0)))</f>
        <v/>
      </c>
      <c r="Q92" s="67" t="str">
        <f>IF(ISERROR(IF(W92="","",IF(AND(W92&lt;=(Cad_Inicial!$D$8-1),Y92&gt;Cad_Inicial!$D$8-1),1,0))),"",IF(W92="","",IF(W92="","",IF(AND(W92&lt;=(Cad_Inicial!$D$8-1),Y92&gt;Cad_Inicial!$D$8-1),1,0))))</f>
        <v/>
      </c>
      <c r="R92" s="15" t="str">
        <f t="shared" ca="1" si="10"/>
        <v/>
      </c>
      <c r="S92" s="15" t="str">
        <f t="shared" ca="1" si="11"/>
        <v/>
      </c>
      <c r="T92" s="15" t="str">
        <f t="shared" ca="1" si="18"/>
        <v/>
      </c>
      <c r="U92" s="15" t="str">
        <f>IF(ISERROR(IF(H92="","",IF(YEAR(H92)&lt;=Cad_Inicial!$D$8,"SIM",""))),"",IF(H92="","",IF(YEAR(H92)&lt;=Cad_Inicial!$D$8,"SIM","")))</f>
        <v/>
      </c>
      <c r="V92" s="15" t="str">
        <f ca="1">IF(ISERROR(IF(H92="","",IF(AND(YEAR(H92)=Cad_Inicial!$D$8,I92="Ativo",TODAY()-H92&gt;90),"SIM",IF(AND(YEAR(H92)=Cad_Inicial!$D$8,I92-H92&gt;90),"SIM","")))),"",IF(H92="","",IF(AND(YEAR(H92)=Cad_Inicial!$D$8,I92="Ativo",TODAY()-H92&gt;90),"SIM",IF(AND(YEAR(H92)=Cad_Inicial!$D$8,I92-H92&gt;90),"SIM",""))))</f>
        <v/>
      </c>
      <c r="W92" s="52" t="str">
        <f t="shared" si="12"/>
        <v/>
      </c>
      <c r="X92" s="52" t="str">
        <f t="shared" si="13"/>
        <v/>
      </c>
      <c r="Y92" s="52" t="str">
        <f t="shared" si="14"/>
        <v/>
      </c>
      <c r="Z92" s="52" t="str">
        <f t="shared" si="15"/>
        <v/>
      </c>
      <c r="AA92" s="15" t="str">
        <f>IF(ISERROR(IF(W92="","",IF(AND(W92&lt;=Cad_Inicial!$D$8,Y92&gt;Cad_Inicial!$D$8),1,0))),"",IF(W92="","",IF(AND(W92&lt;=Cad_Inicial!$D$8,Y92&gt;Cad_Inicial!$D$8),1,0)))</f>
        <v/>
      </c>
      <c r="AB92" s="15" t="str">
        <f>IF(ISERROR(IF(W92="","",IF(AND(W92&lt;=(Cad_Inicial!$D$8-1),Y92&gt;Cad_Inicial!$D$8-1),1,0))),"",IF(W92="","",IF(W92="","",IF(AND(W92&lt;=(Cad_Inicial!$D$8-1),Y92&gt;Cad_Inicial!$D$8-1),1,0))))</f>
        <v/>
      </c>
      <c r="AC92" s="46" t="str">
        <f>IF(ISERROR(IF(I92="Ativo","",VLOOKUP(C92,Lanç!$C$8:$E$208,3,0))),"",IF(I92="Ativo","",VLOOKUP(C92,Lanç!$C$8:$E$208,3,0)))</f>
        <v/>
      </c>
      <c r="AG92" t="str">
        <f>IF(ISERROR(IF(Cad!C98="","",Cad!C98)),"",IF(Cad!C98="","",Cad!C98))</f>
        <v/>
      </c>
    </row>
    <row r="93" spans="3:33" ht="30" customHeight="1" thickTop="1" thickBot="1" x14ac:dyDescent="0.25">
      <c r="C93" s="108"/>
      <c r="D93" s="108"/>
      <c r="E93" s="108"/>
      <c r="F93" s="108"/>
      <c r="G93" s="108"/>
      <c r="H93" s="115"/>
      <c r="I93" s="116" t="s">
        <v>350</v>
      </c>
      <c r="J93" s="116" t="s">
        <v>350</v>
      </c>
      <c r="L93" t="str">
        <f>IF(ISERROR(IF(G93="","",VLOOKUP(C93,Lanç_Promoções!$C$8:$F$2008,4,0))),G93,IF(G93="","",VLOOKUP(C93,Lanç_Promoções!$C$8:$F$2008,4,0)))</f>
        <v/>
      </c>
      <c r="M93" t="str">
        <f>IF(ISERROR(IF(L93="","",VLOOKUP(L93,Cad!$C$8:$D$208,2,0))),"",IF(L93="","",VLOOKUP(L93,Cad!$C$8:$D$208,2,0)))</f>
        <v/>
      </c>
      <c r="N93" s="66" t="str">
        <f t="shared" ca="1" si="16"/>
        <v/>
      </c>
      <c r="O93" s="67" t="str">
        <f t="shared" ca="1" si="17"/>
        <v/>
      </c>
      <c r="P93" s="67" t="str">
        <f>IF(ISERROR(IF(W93="","",IF(AND(W93&lt;=Cad_Inicial!$D$8,Y93&gt;Cad_Inicial!$D$8),1,0))),"",IF(W93="","",IF(AND(W93&lt;=Cad_Inicial!$D$8,Y93&gt;Cad_Inicial!$D$8),1,0)))</f>
        <v/>
      </c>
      <c r="Q93" s="67" t="str">
        <f>IF(ISERROR(IF(W93="","",IF(AND(W93&lt;=(Cad_Inicial!$D$8-1),Y93&gt;Cad_Inicial!$D$8-1),1,0))),"",IF(W93="","",IF(W93="","",IF(AND(W93&lt;=(Cad_Inicial!$D$8-1),Y93&gt;Cad_Inicial!$D$8-1),1,0))))</f>
        <v/>
      </c>
      <c r="R93" s="15" t="str">
        <f t="shared" ca="1" si="10"/>
        <v/>
      </c>
      <c r="S93" s="15" t="str">
        <f t="shared" ca="1" si="11"/>
        <v/>
      </c>
      <c r="T93" s="15" t="str">
        <f t="shared" ca="1" si="18"/>
        <v/>
      </c>
      <c r="U93" s="15" t="str">
        <f>IF(ISERROR(IF(H93="","",IF(YEAR(H93)&lt;=Cad_Inicial!$D$8,"SIM",""))),"",IF(H93="","",IF(YEAR(H93)&lt;=Cad_Inicial!$D$8,"SIM","")))</f>
        <v/>
      </c>
      <c r="V93" s="15" t="str">
        <f ca="1">IF(ISERROR(IF(H93="","",IF(AND(YEAR(H93)=Cad_Inicial!$D$8,I93="Ativo",TODAY()-H93&gt;90),"SIM",IF(AND(YEAR(H93)=Cad_Inicial!$D$8,I93-H93&gt;90),"SIM","")))),"",IF(H93="","",IF(AND(YEAR(H93)=Cad_Inicial!$D$8,I93="Ativo",TODAY()-H93&gt;90),"SIM",IF(AND(YEAR(H93)=Cad_Inicial!$D$8,I93-H93&gt;90),"SIM",""))))</f>
        <v/>
      </c>
      <c r="W93" s="52" t="str">
        <f t="shared" si="12"/>
        <v/>
      </c>
      <c r="X93" s="52" t="str">
        <f t="shared" si="13"/>
        <v/>
      </c>
      <c r="Y93" s="52" t="str">
        <f t="shared" si="14"/>
        <v/>
      </c>
      <c r="Z93" s="52" t="str">
        <f t="shared" si="15"/>
        <v/>
      </c>
      <c r="AA93" s="15" t="str">
        <f>IF(ISERROR(IF(W93="","",IF(AND(W93&lt;=Cad_Inicial!$D$8,Y93&gt;Cad_Inicial!$D$8),1,0))),"",IF(W93="","",IF(AND(W93&lt;=Cad_Inicial!$D$8,Y93&gt;Cad_Inicial!$D$8),1,0)))</f>
        <v/>
      </c>
      <c r="AB93" s="15" t="str">
        <f>IF(ISERROR(IF(W93="","",IF(AND(W93&lt;=(Cad_Inicial!$D$8-1),Y93&gt;Cad_Inicial!$D$8-1),1,0))),"",IF(W93="","",IF(W93="","",IF(AND(W93&lt;=(Cad_Inicial!$D$8-1),Y93&gt;Cad_Inicial!$D$8-1),1,0))))</f>
        <v/>
      </c>
      <c r="AC93" s="46" t="str">
        <f>IF(ISERROR(IF(I93="Ativo","",VLOOKUP(C93,Lanç!$C$8:$E$208,3,0))),"",IF(I93="Ativo","",VLOOKUP(C93,Lanç!$C$8:$E$208,3,0)))</f>
        <v/>
      </c>
      <c r="AG93" t="str">
        <f>IF(ISERROR(IF(Cad!C99="","",Cad!C99)),"",IF(Cad!C99="","",Cad!C99))</f>
        <v/>
      </c>
    </row>
    <row r="94" spans="3:33" ht="30" customHeight="1" thickTop="1" thickBot="1" x14ac:dyDescent="0.25">
      <c r="C94" s="108"/>
      <c r="D94" s="108"/>
      <c r="E94" s="108"/>
      <c r="F94" s="108"/>
      <c r="G94" s="108"/>
      <c r="H94" s="115"/>
      <c r="I94" s="116" t="s">
        <v>350</v>
      </c>
      <c r="J94" s="116" t="s">
        <v>350</v>
      </c>
      <c r="L94" t="str">
        <f>IF(ISERROR(IF(G94="","",VLOOKUP(C94,Lanç_Promoções!$C$8:$F$2008,4,0))),G94,IF(G94="","",VLOOKUP(C94,Lanç_Promoções!$C$8:$F$2008,4,0)))</f>
        <v/>
      </c>
      <c r="M94" t="str">
        <f>IF(ISERROR(IF(L94="","",VLOOKUP(L94,Cad!$C$8:$D$208,2,0))),"",IF(L94="","",VLOOKUP(L94,Cad!$C$8:$D$208,2,0)))</f>
        <v/>
      </c>
      <c r="N94" s="66" t="str">
        <f t="shared" ca="1" si="16"/>
        <v/>
      </c>
      <c r="O94" s="67" t="str">
        <f t="shared" ca="1" si="17"/>
        <v/>
      </c>
      <c r="P94" s="67" t="str">
        <f>IF(ISERROR(IF(W94="","",IF(AND(W94&lt;=Cad_Inicial!$D$8,Y94&gt;Cad_Inicial!$D$8),1,0))),"",IF(W94="","",IF(AND(W94&lt;=Cad_Inicial!$D$8,Y94&gt;Cad_Inicial!$D$8),1,0)))</f>
        <v/>
      </c>
      <c r="Q94" s="67" t="str">
        <f>IF(ISERROR(IF(W94="","",IF(AND(W94&lt;=(Cad_Inicial!$D$8-1),Y94&gt;Cad_Inicial!$D$8-1),1,0))),"",IF(W94="","",IF(W94="","",IF(AND(W94&lt;=(Cad_Inicial!$D$8-1),Y94&gt;Cad_Inicial!$D$8-1),1,0))))</f>
        <v/>
      </c>
      <c r="R94" s="15" t="str">
        <f t="shared" ca="1" si="10"/>
        <v/>
      </c>
      <c r="S94" s="15" t="str">
        <f t="shared" ca="1" si="11"/>
        <v/>
      </c>
      <c r="T94" s="15" t="str">
        <f t="shared" ca="1" si="18"/>
        <v/>
      </c>
      <c r="U94" s="15" t="str">
        <f>IF(ISERROR(IF(H94="","",IF(YEAR(H94)&lt;=Cad_Inicial!$D$8,"SIM",""))),"",IF(H94="","",IF(YEAR(H94)&lt;=Cad_Inicial!$D$8,"SIM","")))</f>
        <v/>
      </c>
      <c r="V94" s="15" t="str">
        <f ca="1">IF(ISERROR(IF(H94="","",IF(AND(YEAR(H94)=Cad_Inicial!$D$8,I94="Ativo",TODAY()-H94&gt;90),"SIM",IF(AND(YEAR(H94)=Cad_Inicial!$D$8,I94-H94&gt;90),"SIM","")))),"",IF(H94="","",IF(AND(YEAR(H94)=Cad_Inicial!$D$8,I94="Ativo",TODAY()-H94&gt;90),"SIM",IF(AND(YEAR(H94)=Cad_Inicial!$D$8,I94-H94&gt;90),"SIM",""))))</f>
        <v/>
      </c>
      <c r="W94" s="52" t="str">
        <f t="shared" si="12"/>
        <v/>
      </c>
      <c r="X94" s="52" t="str">
        <f t="shared" si="13"/>
        <v/>
      </c>
      <c r="Y94" s="52" t="str">
        <f t="shared" si="14"/>
        <v/>
      </c>
      <c r="Z94" s="52" t="str">
        <f t="shared" si="15"/>
        <v/>
      </c>
      <c r="AA94" s="15" t="str">
        <f>IF(ISERROR(IF(W94="","",IF(AND(W94&lt;=Cad_Inicial!$D$8,Y94&gt;Cad_Inicial!$D$8),1,0))),"",IF(W94="","",IF(AND(W94&lt;=Cad_Inicial!$D$8,Y94&gt;Cad_Inicial!$D$8),1,0)))</f>
        <v/>
      </c>
      <c r="AB94" s="15" t="str">
        <f>IF(ISERROR(IF(W94="","",IF(AND(W94&lt;=(Cad_Inicial!$D$8-1),Y94&gt;Cad_Inicial!$D$8-1),1,0))),"",IF(W94="","",IF(W94="","",IF(AND(W94&lt;=(Cad_Inicial!$D$8-1),Y94&gt;Cad_Inicial!$D$8-1),1,0))))</f>
        <v/>
      </c>
      <c r="AC94" s="46" t="str">
        <f>IF(ISERROR(IF(I94="Ativo","",VLOOKUP(C94,Lanç!$C$8:$E$208,3,0))),"",IF(I94="Ativo","",VLOOKUP(C94,Lanç!$C$8:$E$208,3,0)))</f>
        <v/>
      </c>
      <c r="AG94" t="str">
        <f>IF(ISERROR(IF(Cad!C100="","",Cad!C100)),"",IF(Cad!C100="","",Cad!C100))</f>
        <v/>
      </c>
    </row>
    <row r="95" spans="3:33" ht="30" customHeight="1" thickTop="1" thickBot="1" x14ac:dyDescent="0.25">
      <c r="C95" s="108"/>
      <c r="D95" s="108"/>
      <c r="E95" s="108"/>
      <c r="F95" s="108"/>
      <c r="G95" s="108"/>
      <c r="H95" s="115"/>
      <c r="I95" s="116" t="s">
        <v>350</v>
      </c>
      <c r="J95" s="116" t="s">
        <v>350</v>
      </c>
      <c r="L95" t="str">
        <f>IF(ISERROR(IF(G95="","",VLOOKUP(C95,Lanç_Promoções!$C$8:$F$2008,4,0))),G95,IF(G95="","",VLOOKUP(C95,Lanç_Promoções!$C$8:$F$2008,4,0)))</f>
        <v/>
      </c>
      <c r="M95" t="str">
        <f>IF(ISERROR(IF(L95="","",VLOOKUP(L95,Cad!$C$8:$D$208,2,0))),"",IF(L95="","",VLOOKUP(L95,Cad!$C$8:$D$208,2,0)))</f>
        <v/>
      </c>
      <c r="N95" s="66" t="str">
        <f t="shared" ca="1" si="16"/>
        <v/>
      </c>
      <c r="O95" s="67" t="str">
        <f t="shared" ca="1" si="17"/>
        <v/>
      </c>
      <c r="P95" s="67" t="str">
        <f>IF(ISERROR(IF(W95="","",IF(AND(W95&lt;=Cad_Inicial!$D$8,Y95&gt;Cad_Inicial!$D$8),1,0))),"",IF(W95="","",IF(AND(W95&lt;=Cad_Inicial!$D$8,Y95&gt;Cad_Inicial!$D$8),1,0)))</f>
        <v/>
      </c>
      <c r="Q95" s="67" t="str">
        <f>IF(ISERROR(IF(W95="","",IF(AND(W95&lt;=(Cad_Inicial!$D$8-1),Y95&gt;Cad_Inicial!$D$8-1),1,0))),"",IF(W95="","",IF(W95="","",IF(AND(W95&lt;=(Cad_Inicial!$D$8-1),Y95&gt;Cad_Inicial!$D$8-1),1,0))))</f>
        <v/>
      </c>
      <c r="R95" s="15" t="str">
        <f t="shared" ca="1" si="10"/>
        <v/>
      </c>
      <c r="S95" s="15" t="str">
        <f t="shared" ca="1" si="11"/>
        <v/>
      </c>
      <c r="T95" s="15" t="str">
        <f t="shared" ca="1" si="18"/>
        <v/>
      </c>
      <c r="U95" s="15" t="str">
        <f>IF(ISERROR(IF(H95="","",IF(YEAR(H95)&lt;=Cad_Inicial!$D$8,"SIM",""))),"",IF(H95="","",IF(YEAR(H95)&lt;=Cad_Inicial!$D$8,"SIM","")))</f>
        <v/>
      </c>
      <c r="V95" s="15" t="str">
        <f ca="1">IF(ISERROR(IF(H95="","",IF(AND(YEAR(H95)=Cad_Inicial!$D$8,I95="Ativo",TODAY()-H95&gt;90),"SIM",IF(AND(YEAR(H95)=Cad_Inicial!$D$8,I95-H95&gt;90),"SIM","")))),"",IF(H95="","",IF(AND(YEAR(H95)=Cad_Inicial!$D$8,I95="Ativo",TODAY()-H95&gt;90),"SIM",IF(AND(YEAR(H95)=Cad_Inicial!$D$8,I95-H95&gt;90),"SIM",""))))</f>
        <v/>
      </c>
      <c r="W95" s="52" t="str">
        <f t="shared" si="12"/>
        <v/>
      </c>
      <c r="X95" s="52" t="str">
        <f t="shared" si="13"/>
        <v/>
      </c>
      <c r="Y95" s="52" t="str">
        <f t="shared" si="14"/>
        <v/>
      </c>
      <c r="Z95" s="52" t="str">
        <f t="shared" si="15"/>
        <v/>
      </c>
      <c r="AA95" s="15" t="str">
        <f>IF(ISERROR(IF(W95="","",IF(AND(W95&lt;=Cad_Inicial!$D$8,Y95&gt;Cad_Inicial!$D$8),1,0))),"",IF(W95="","",IF(AND(W95&lt;=Cad_Inicial!$D$8,Y95&gt;Cad_Inicial!$D$8),1,0)))</f>
        <v/>
      </c>
      <c r="AB95" s="15" t="str">
        <f>IF(ISERROR(IF(W95="","",IF(AND(W95&lt;=(Cad_Inicial!$D$8-1),Y95&gt;Cad_Inicial!$D$8-1),1,0))),"",IF(W95="","",IF(W95="","",IF(AND(W95&lt;=(Cad_Inicial!$D$8-1),Y95&gt;Cad_Inicial!$D$8-1),1,0))))</f>
        <v/>
      </c>
      <c r="AC95" s="46" t="str">
        <f>IF(ISERROR(IF(I95="Ativo","",VLOOKUP(C95,Lanç!$C$8:$E$208,3,0))),"",IF(I95="Ativo","",VLOOKUP(C95,Lanç!$C$8:$E$208,3,0)))</f>
        <v/>
      </c>
      <c r="AG95" t="str">
        <f>IF(ISERROR(IF(Cad!C101="","",Cad!C101)),"",IF(Cad!C101="","",Cad!C101))</f>
        <v/>
      </c>
    </row>
    <row r="96" spans="3:33" ht="30" customHeight="1" thickTop="1" thickBot="1" x14ac:dyDescent="0.25">
      <c r="C96" s="108"/>
      <c r="D96" s="108"/>
      <c r="E96" s="108"/>
      <c r="F96" s="108"/>
      <c r="G96" s="108"/>
      <c r="H96" s="115"/>
      <c r="I96" s="116" t="s">
        <v>350</v>
      </c>
      <c r="J96" s="116" t="s">
        <v>350</v>
      </c>
      <c r="L96" t="str">
        <f>IF(ISERROR(IF(G96="","",VLOOKUP(C96,Lanç_Promoções!$C$8:$F$2008,4,0))),G96,IF(G96="","",VLOOKUP(C96,Lanç_Promoções!$C$8:$F$2008,4,0)))</f>
        <v/>
      </c>
      <c r="M96" t="str">
        <f>IF(ISERROR(IF(L96="","",VLOOKUP(L96,Cad!$C$8:$D$208,2,0))),"",IF(L96="","",VLOOKUP(L96,Cad!$C$8:$D$208,2,0)))</f>
        <v/>
      </c>
      <c r="N96" s="66" t="str">
        <f t="shared" ca="1" si="16"/>
        <v/>
      </c>
      <c r="O96" s="67" t="str">
        <f t="shared" ca="1" si="17"/>
        <v/>
      </c>
      <c r="P96" s="67" t="str">
        <f>IF(ISERROR(IF(W96="","",IF(AND(W96&lt;=Cad_Inicial!$D$8,Y96&gt;Cad_Inicial!$D$8),1,0))),"",IF(W96="","",IF(AND(W96&lt;=Cad_Inicial!$D$8,Y96&gt;Cad_Inicial!$D$8),1,0)))</f>
        <v/>
      </c>
      <c r="Q96" s="67" t="str">
        <f>IF(ISERROR(IF(W96="","",IF(AND(W96&lt;=(Cad_Inicial!$D$8-1),Y96&gt;Cad_Inicial!$D$8-1),1,0))),"",IF(W96="","",IF(W96="","",IF(AND(W96&lt;=(Cad_Inicial!$D$8-1),Y96&gt;Cad_Inicial!$D$8-1),1,0))))</f>
        <v/>
      </c>
      <c r="R96" s="15" t="str">
        <f t="shared" ca="1" si="10"/>
        <v/>
      </c>
      <c r="S96" s="15" t="str">
        <f t="shared" ca="1" si="11"/>
        <v/>
      </c>
      <c r="T96" s="15" t="str">
        <f t="shared" ca="1" si="18"/>
        <v/>
      </c>
      <c r="U96" s="15" t="str">
        <f>IF(ISERROR(IF(H96="","",IF(YEAR(H96)&lt;=Cad_Inicial!$D$8,"SIM",""))),"",IF(H96="","",IF(YEAR(H96)&lt;=Cad_Inicial!$D$8,"SIM","")))</f>
        <v/>
      </c>
      <c r="V96" s="15" t="str">
        <f ca="1">IF(ISERROR(IF(H96="","",IF(AND(YEAR(H96)=Cad_Inicial!$D$8,I96="Ativo",TODAY()-H96&gt;90),"SIM",IF(AND(YEAR(H96)=Cad_Inicial!$D$8,I96-H96&gt;90),"SIM","")))),"",IF(H96="","",IF(AND(YEAR(H96)=Cad_Inicial!$D$8,I96="Ativo",TODAY()-H96&gt;90),"SIM",IF(AND(YEAR(H96)=Cad_Inicial!$D$8,I96-H96&gt;90),"SIM",""))))</f>
        <v/>
      </c>
      <c r="W96" s="52" t="str">
        <f t="shared" si="12"/>
        <v/>
      </c>
      <c r="X96" s="52" t="str">
        <f t="shared" si="13"/>
        <v/>
      </c>
      <c r="Y96" s="52" t="str">
        <f t="shared" si="14"/>
        <v/>
      </c>
      <c r="Z96" s="52" t="str">
        <f t="shared" si="15"/>
        <v/>
      </c>
      <c r="AA96" s="15" t="str">
        <f>IF(ISERROR(IF(W96="","",IF(AND(W96&lt;=Cad_Inicial!$D$8,Y96&gt;Cad_Inicial!$D$8),1,0))),"",IF(W96="","",IF(AND(W96&lt;=Cad_Inicial!$D$8,Y96&gt;Cad_Inicial!$D$8),1,0)))</f>
        <v/>
      </c>
      <c r="AB96" s="15" t="str">
        <f>IF(ISERROR(IF(W96="","",IF(AND(W96&lt;=(Cad_Inicial!$D$8-1),Y96&gt;Cad_Inicial!$D$8-1),1,0))),"",IF(W96="","",IF(W96="","",IF(AND(W96&lt;=(Cad_Inicial!$D$8-1),Y96&gt;Cad_Inicial!$D$8-1),1,0))))</f>
        <v/>
      </c>
      <c r="AC96" s="46" t="str">
        <f>IF(ISERROR(IF(I96="Ativo","",VLOOKUP(C96,Lanç!$C$8:$E$208,3,0))),"",IF(I96="Ativo","",VLOOKUP(C96,Lanç!$C$8:$E$208,3,0)))</f>
        <v/>
      </c>
      <c r="AG96" t="str">
        <f>IF(ISERROR(IF(Cad!C102="","",Cad!C102)),"",IF(Cad!C102="","",Cad!C102))</f>
        <v/>
      </c>
    </row>
    <row r="97" spans="3:33" ht="30" customHeight="1" thickTop="1" thickBot="1" x14ac:dyDescent="0.25">
      <c r="C97" s="108"/>
      <c r="D97" s="108"/>
      <c r="E97" s="108"/>
      <c r="F97" s="108"/>
      <c r="G97" s="108"/>
      <c r="H97" s="115"/>
      <c r="I97" s="116" t="s">
        <v>350</v>
      </c>
      <c r="J97" s="116" t="s">
        <v>350</v>
      </c>
      <c r="L97" t="str">
        <f>IF(ISERROR(IF(G97="","",VLOOKUP(C97,Lanç_Promoções!$C$8:$F$2008,4,0))),G97,IF(G97="","",VLOOKUP(C97,Lanç_Promoções!$C$8:$F$2008,4,0)))</f>
        <v/>
      </c>
      <c r="M97" t="str">
        <f>IF(ISERROR(IF(L97="","",VLOOKUP(L97,Cad!$C$8:$D$208,2,0))),"",IF(L97="","",VLOOKUP(L97,Cad!$C$8:$D$208,2,0)))</f>
        <v/>
      </c>
      <c r="N97" s="66" t="str">
        <f t="shared" ca="1" si="16"/>
        <v/>
      </c>
      <c r="O97" s="67" t="str">
        <f t="shared" ca="1" si="17"/>
        <v/>
      </c>
      <c r="P97" s="67" t="str">
        <f>IF(ISERROR(IF(W97="","",IF(AND(W97&lt;=Cad_Inicial!$D$8,Y97&gt;Cad_Inicial!$D$8),1,0))),"",IF(W97="","",IF(AND(W97&lt;=Cad_Inicial!$D$8,Y97&gt;Cad_Inicial!$D$8),1,0)))</f>
        <v/>
      </c>
      <c r="Q97" s="67" t="str">
        <f>IF(ISERROR(IF(W97="","",IF(AND(W97&lt;=(Cad_Inicial!$D$8-1),Y97&gt;Cad_Inicial!$D$8-1),1,0))),"",IF(W97="","",IF(W97="","",IF(AND(W97&lt;=(Cad_Inicial!$D$8-1),Y97&gt;Cad_Inicial!$D$8-1),1,0))))</f>
        <v/>
      </c>
      <c r="R97" s="15" t="str">
        <f t="shared" ca="1" si="10"/>
        <v/>
      </c>
      <c r="S97" s="15" t="str">
        <f t="shared" ca="1" si="11"/>
        <v/>
      </c>
      <c r="T97" s="15" t="str">
        <f t="shared" ca="1" si="18"/>
        <v/>
      </c>
      <c r="U97" s="15" t="str">
        <f>IF(ISERROR(IF(H97="","",IF(YEAR(H97)&lt;=Cad_Inicial!$D$8,"SIM",""))),"",IF(H97="","",IF(YEAR(H97)&lt;=Cad_Inicial!$D$8,"SIM","")))</f>
        <v/>
      </c>
      <c r="V97" s="15" t="str">
        <f ca="1">IF(ISERROR(IF(H97="","",IF(AND(YEAR(H97)=Cad_Inicial!$D$8,I97="Ativo",TODAY()-H97&gt;90),"SIM",IF(AND(YEAR(H97)=Cad_Inicial!$D$8,I97-H97&gt;90),"SIM","")))),"",IF(H97="","",IF(AND(YEAR(H97)=Cad_Inicial!$D$8,I97="Ativo",TODAY()-H97&gt;90),"SIM",IF(AND(YEAR(H97)=Cad_Inicial!$D$8,I97-H97&gt;90),"SIM",""))))</f>
        <v/>
      </c>
      <c r="W97" s="52" t="str">
        <f t="shared" si="12"/>
        <v/>
      </c>
      <c r="X97" s="52" t="str">
        <f t="shared" si="13"/>
        <v/>
      </c>
      <c r="Y97" s="52" t="str">
        <f t="shared" si="14"/>
        <v/>
      </c>
      <c r="Z97" s="52" t="str">
        <f t="shared" si="15"/>
        <v/>
      </c>
      <c r="AA97" s="15" t="str">
        <f>IF(ISERROR(IF(W97="","",IF(AND(W97&lt;=Cad_Inicial!$D$8,Y97&gt;Cad_Inicial!$D$8),1,0))),"",IF(W97="","",IF(AND(W97&lt;=Cad_Inicial!$D$8,Y97&gt;Cad_Inicial!$D$8),1,0)))</f>
        <v/>
      </c>
      <c r="AB97" s="15" t="str">
        <f>IF(ISERROR(IF(W97="","",IF(AND(W97&lt;=(Cad_Inicial!$D$8-1),Y97&gt;Cad_Inicial!$D$8-1),1,0))),"",IF(W97="","",IF(W97="","",IF(AND(W97&lt;=(Cad_Inicial!$D$8-1),Y97&gt;Cad_Inicial!$D$8-1),1,0))))</f>
        <v/>
      </c>
      <c r="AC97" s="46" t="str">
        <f>IF(ISERROR(IF(I97="Ativo","",VLOOKUP(C97,Lanç!$C$8:$E$208,3,0))),"",IF(I97="Ativo","",VLOOKUP(C97,Lanç!$C$8:$E$208,3,0)))</f>
        <v/>
      </c>
      <c r="AG97" t="str">
        <f>IF(ISERROR(IF(Cad!C103="","",Cad!C103)),"",IF(Cad!C103="","",Cad!C103))</f>
        <v/>
      </c>
    </row>
    <row r="98" spans="3:33" ht="30" customHeight="1" thickTop="1" thickBot="1" x14ac:dyDescent="0.25">
      <c r="C98" s="108"/>
      <c r="D98" s="108"/>
      <c r="E98" s="108"/>
      <c r="F98" s="108"/>
      <c r="G98" s="108"/>
      <c r="H98" s="115"/>
      <c r="I98" s="116" t="s">
        <v>350</v>
      </c>
      <c r="J98" s="116" t="s">
        <v>350</v>
      </c>
      <c r="L98" t="str">
        <f>IF(ISERROR(IF(G98="","",VLOOKUP(C98,Lanç_Promoções!$C$8:$F$2008,4,0))),G98,IF(G98="","",VLOOKUP(C98,Lanç_Promoções!$C$8:$F$2008,4,0)))</f>
        <v/>
      </c>
      <c r="M98" t="str">
        <f>IF(ISERROR(IF(L98="","",VLOOKUP(L98,Cad!$C$8:$D$208,2,0))),"",IF(L98="","",VLOOKUP(L98,Cad!$C$8:$D$208,2,0)))</f>
        <v/>
      </c>
      <c r="N98" s="66" t="str">
        <f t="shared" ca="1" si="16"/>
        <v/>
      </c>
      <c r="O98" s="67" t="str">
        <f t="shared" ca="1" si="17"/>
        <v/>
      </c>
      <c r="P98" s="67" t="str">
        <f>IF(ISERROR(IF(W98="","",IF(AND(W98&lt;=Cad_Inicial!$D$8,Y98&gt;Cad_Inicial!$D$8),1,0))),"",IF(W98="","",IF(AND(W98&lt;=Cad_Inicial!$D$8,Y98&gt;Cad_Inicial!$D$8),1,0)))</f>
        <v/>
      </c>
      <c r="Q98" s="67" t="str">
        <f>IF(ISERROR(IF(W98="","",IF(AND(W98&lt;=(Cad_Inicial!$D$8-1),Y98&gt;Cad_Inicial!$D$8-1),1,0))),"",IF(W98="","",IF(W98="","",IF(AND(W98&lt;=(Cad_Inicial!$D$8-1),Y98&gt;Cad_Inicial!$D$8-1),1,0))))</f>
        <v/>
      </c>
      <c r="R98" s="15" t="str">
        <f t="shared" ca="1" si="10"/>
        <v/>
      </c>
      <c r="S98" s="15" t="str">
        <f t="shared" ca="1" si="11"/>
        <v/>
      </c>
      <c r="T98" s="15" t="str">
        <f t="shared" ca="1" si="18"/>
        <v/>
      </c>
      <c r="U98" s="15" t="str">
        <f>IF(ISERROR(IF(H98="","",IF(YEAR(H98)&lt;=Cad_Inicial!$D$8,"SIM",""))),"",IF(H98="","",IF(YEAR(H98)&lt;=Cad_Inicial!$D$8,"SIM","")))</f>
        <v/>
      </c>
      <c r="V98" s="15" t="str">
        <f ca="1">IF(ISERROR(IF(H98="","",IF(AND(YEAR(H98)=Cad_Inicial!$D$8,I98="Ativo",TODAY()-H98&gt;90),"SIM",IF(AND(YEAR(H98)=Cad_Inicial!$D$8,I98-H98&gt;90),"SIM","")))),"",IF(H98="","",IF(AND(YEAR(H98)=Cad_Inicial!$D$8,I98="Ativo",TODAY()-H98&gt;90),"SIM",IF(AND(YEAR(H98)=Cad_Inicial!$D$8,I98-H98&gt;90),"SIM",""))))</f>
        <v/>
      </c>
      <c r="W98" s="52" t="str">
        <f t="shared" si="12"/>
        <v/>
      </c>
      <c r="X98" s="52" t="str">
        <f t="shared" si="13"/>
        <v/>
      </c>
      <c r="Y98" s="52" t="str">
        <f t="shared" si="14"/>
        <v/>
      </c>
      <c r="Z98" s="52" t="str">
        <f t="shared" si="15"/>
        <v/>
      </c>
      <c r="AA98" s="15" t="str">
        <f>IF(ISERROR(IF(W98="","",IF(AND(W98&lt;=Cad_Inicial!$D$8,Y98&gt;Cad_Inicial!$D$8),1,0))),"",IF(W98="","",IF(AND(W98&lt;=Cad_Inicial!$D$8,Y98&gt;Cad_Inicial!$D$8),1,0)))</f>
        <v/>
      </c>
      <c r="AB98" s="15" t="str">
        <f>IF(ISERROR(IF(W98="","",IF(AND(W98&lt;=(Cad_Inicial!$D$8-1),Y98&gt;Cad_Inicial!$D$8-1),1,0))),"",IF(W98="","",IF(W98="","",IF(AND(W98&lt;=(Cad_Inicial!$D$8-1),Y98&gt;Cad_Inicial!$D$8-1),1,0))))</f>
        <v/>
      </c>
      <c r="AC98" s="46" t="str">
        <f>IF(ISERROR(IF(I98="Ativo","",VLOOKUP(C98,Lanç!$C$8:$E$208,3,0))),"",IF(I98="Ativo","",VLOOKUP(C98,Lanç!$C$8:$E$208,3,0)))</f>
        <v/>
      </c>
      <c r="AG98" t="str">
        <f>IF(ISERROR(IF(Cad!C104="","",Cad!C104)),"",IF(Cad!C104="","",Cad!C104))</f>
        <v/>
      </c>
    </row>
    <row r="99" spans="3:33" ht="30" customHeight="1" thickTop="1" thickBot="1" x14ac:dyDescent="0.25">
      <c r="C99" s="108"/>
      <c r="D99" s="108"/>
      <c r="E99" s="108"/>
      <c r="F99" s="108"/>
      <c r="G99" s="108"/>
      <c r="H99" s="115"/>
      <c r="I99" s="116" t="s">
        <v>350</v>
      </c>
      <c r="J99" s="116" t="s">
        <v>350</v>
      </c>
      <c r="L99" t="str">
        <f>IF(ISERROR(IF(G99="","",VLOOKUP(C99,Lanç_Promoções!$C$8:$F$2008,4,0))),G99,IF(G99="","",VLOOKUP(C99,Lanç_Promoções!$C$8:$F$2008,4,0)))</f>
        <v/>
      </c>
      <c r="M99" t="str">
        <f>IF(ISERROR(IF(L99="","",VLOOKUP(L99,Cad!$C$8:$D$208,2,0))),"",IF(L99="","",VLOOKUP(L99,Cad!$C$8:$D$208,2,0)))</f>
        <v/>
      </c>
      <c r="N99" s="66" t="str">
        <f t="shared" ca="1" si="16"/>
        <v/>
      </c>
      <c r="O99" s="67" t="str">
        <f t="shared" ca="1" si="17"/>
        <v/>
      </c>
      <c r="P99" s="67" t="str">
        <f>IF(ISERROR(IF(W99="","",IF(AND(W99&lt;=Cad_Inicial!$D$8,Y99&gt;Cad_Inicial!$D$8),1,0))),"",IF(W99="","",IF(AND(W99&lt;=Cad_Inicial!$D$8,Y99&gt;Cad_Inicial!$D$8),1,0)))</f>
        <v/>
      </c>
      <c r="Q99" s="67" t="str">
        <f>IF(ISERROR(IF(W99="","",IF(AND(W99&lt;=(Cad_Inicial!$D$8-1),Y99&gt;Cad_Inicial!$D$8-1),1,0))),"",IF(W99="","",IF(W99="","",IF(AND(W99&lt;=(Cad_Inicial!$D$8-1),Y99&gt;Cad_Inicial!$D$8-1),1,0))))</f>
        <v/>
      </c>
      <c r="R99" s="15" t="str">
        <f t="shared" ca="1" si="10"/>
        <v/>
      </c>
      <c r="S99" s="15" t="str">
        <f t="shared" ca="1" si="11"/>
        <v/>
      </c>
      <c r="T99" s="15" t="str">
        <f t="shared" ca="1" si="18"/>
        <v/>
      </c>
      <c r="U99" s="15" t="str">
        <f>IF(ISERROR(IF(H99="","",IF(YEAR(H99)&lt;=Cad_Inicial!$D$8,"SIM",""))),"",IF(H99="","",IF(YEAR(H99)&lt;=Cad_Inicial!$D$8,"SIM","")))</f>
        <v/>
      </c>
      <c r="V99" s="15" t="str">
        <f ca="1">IF(ISERROR(IF(H99="","",IF(AND(YEAR(H99)=Cad_Inicial!$D$8,I99="Ativo",TODAY()-H99&gt;90),"SIM",IF(AND(YEAR(H99)=Cad_Inicial!$D$8,I99-H99&gt;90),"SIM","")))),"",IF(H99="","",IF(AND(YEAR(H99)=Cad_Inicial!$D$8,I99="Ativo",TODAY()-H99&gt;90),"SIM",IF(AND(YEAR(H99)=Cad_Inicial!$D$8,I99-H99&gt;90),"SIM",""))))</f>
        <v/>
      </c>
      <c r="W99" s="52" t="str">
        <f t="shared" si="12"/>
        <v/>
      </c>
      <c r="X99" s="52" t="str">
        <f t="shared" si="13"/>
        <v/>
      </c>
      <c r="Y99" s="52" t="str">
        <f t="shared" si="14"/>
        <v/>
      </c>
      <c r="Z99" s="52" t="str">
        <f t="shared" si="15"/>
        <v/>
      </c>
      <c r="AA99" s="15" t="str">
        <f>IF(ISERROR(IF(W99="","",IF(AND(W99&lt;=Cad_Inicial!$D$8,Y99&gt;Cad_Inicial!$D$8),1,0))),"",IF(W99="","",IF(AND(W99&lt;=Cad_Inicial!$D$8,Y99&gt;Cad_Inicial!$D$8),1,0)))</f>
        <v/>
      </c>
      <c r="AB99" s="15" t="str">
        <f>IF(ISERROR(IF(W99="","",IF(AND(W99&lt;=(Cad_Inicial!$D$8-1),Y99&gt;Cad_Inicial!$D$8-1),1,0))),"",IF(W99="","",IF(W99="","",IF(AND(W99&lt;=(Cad_Inicial!$D$8-1),Y99&gt;Cad_Inicial!$D$8-1),1,0))))</f>
        <v/>
      </c>
      <c r="AC99" s="46" t="str">
        <f>IF(ISERROR(IF(I99="Ativo","",VLOOKUP(C99,Lanç!$C$8:$E$208,3,0))),"",IF(I99="Ativo","",VLOOKUP(C99,Lanç!$C$8:$E$208,3,0)))</f>
        <v/>
      </c>
      <c r="AG99" t="str">
        <f>IF(ISERROR(IF(Cad!C105="","",Cad!C105)),"",IF(Cad!C105="","",Cad!C105))</f>
        <v/>
      </c>
    </row>
    <row r="100" spans="3:33" ht="30" customHeight="1" thickTop="1" thickBot="1" x14ac:dyDescent="0.25">
      <c r="C100" s="108"/>
      <c r="D100" s="108"/>
      <c r="E100" s="108"/>
      <c r="F100" s="108"/>
      <c r="G100" s="108"/>
      <c r="H100" s="115"/>
      <c r="I100" s="116" t="s">
        <v>350</v>
      </c>
      <c r="J100" s="116" t="s">
        <v>350</v>
      </c>
      <c r="L100" t="str">
        <f>IF(ISERROR(IF(G100="","",VLOOKUP(C100,Lanç_Promoções!$C$8:$F$2008,4,0))),G100,IF(G100="","",VLOOKUP(C100,Lanç_Promoções!$C$8:$F$2008,4,0)))</f>
        <v/>
      </c>
      <c r="M100" t="str">
        <f>IF(ISERROR(IF(L100="","",VLOOKUP(L100,Cad!$C$8:$D$208,2,0))),"",IF(L100="","",VLOOKUP(L100,Cad!$C$8:$D$208,2,0)))</f>
        <v/>
      </c>
      <c r="N100" s="66" t="str">
        <f t="shared" ca="1" si="16"/>
        <v/>
      </c>
      <c r="O100" s="67" t="str">
        <f t="shared" ca="1" si="17"/>
        <v/>
      </c>
      <c r="P100" s="67" t="str">
        <f>IF(ISERROR(IF(W100="","",IF(AND(W100&lt;=Cad_Inicial!$D$8,Y100&gt;Cad_Inicial!$D$8),1,0))),"",IF(W100="","",IF(AND(W100&lt;=Cad_Inicial!$D$8,Y100&gt;Cad_Inicial!$D$8),1,0)))</f>
        <v/>
      </c>
      <c r="Q100" s="67" t="str">
        <f>IF(ISERROR(IF(W100="","",IF(AND(W100&lt;=(Cad_Inicial!$D$8-1),Y100&gt;Cad_Inicial!$D$8-1),1,0))),"",IF(W100="","",IF(W100="","",IF(AND(W100&lt;=(Cad_Inicial!$D$8-1),Y100&gt;Cad_Inicial!$D$8-1),1,0))))</f>
        <v/>
      </c>
      <c r="R100" s="15" t="str">
        <f t="shared" ca="1" si="10"/>
        <v/>
      </c>
      <c r="S100" s="15" t="str">
        <f t="shared" ca="1" si="11"/>
        <v/>
      </c>
      <c r="T100" s="15" t="str">
        <f t="shared" ca="1" si="18"/>
        <v/>
      </c>
      <c r="U100" s="15" t="str">
        <f>IF(ISERROR(IF(H100="","",IF(YEAR(H100)&lt;=Cad_Inicial!$D$8,"SIM",""))),"",IF(H100="","",IF(YEAR(H100)&lt;=Cad_Inicial!$D$8,"SIM","")))</f>
        <v/>
      </c>
      <c r="V100" s="15" t="str">
        <f ca="1">IF(ISERROR(IF(H100="","",IF(AND(YEAR(H100)=Cad_Inicial!$D$8,I100="Ativo",TODAY()-H100&gt;90),"SIM",IF(AND(YEAR(H100)=Cad_Inicial!$D$8,I100-H100&gt;90),"SIM","")))),"",IF(H100="","",IF(AND(YEAR(H100)=Cad_Inicial!$D$8,I100="Ativo",TODAY()-H100&gt;90),"SIM",IF(AND(YEAR(H100)=Cad_Inicial!$D$8,I100-H100&gt;90),"SIM",""))))</f>
        <v/>
      </c>
      <c r="W100" s="52" t="str">
        <f t="shared" si="12"/>
        <v/>
      </c>
      <c r="X100" s="52" t="str">
        <f t="shared" si="13"/>
        <v/>
      </c>
      <c r="Y100" s="52" t="str">
        <f t="shared" si="14"/>
        <v/>
      </c>
      <c r="Z100" s="52" t="str">
        <f t="shared" si="15"/>
        <v/>
      </c>
      <c r="AA100" s="15" t="str">
        <f>IF(ISERROR(IF(W100="","",IF(AND(W100&lt;=Cad_Inicial!$D$8,Y100&gt;Cad_Inicial!$D$8),1,0))),"",IF(W100="","",IF(AND(W100&lt;=Cad_Inicial!$D$8,Y100&gt;Cad_Inicial!$D$8),1,0)))</f>
        <v/>
      </c>
      <c r="AB100" s="15" t="str">
        <f>IF(ISERROR(IF(W100="","",IF(AND(W100&lt;=(Cad_Inicial!$D$8-1),Y100&gt;Cad_Inicial!$D$8-1),1,0))),"",IF(W100="","",IF(W100="","",IF(AND(W100&lt;=(Cad_Inicial!$D$8-1),Y100&gt;Cad_Inicial!$D$8-1),1,0))))</f>
        <v/>
      </c>
      <c r="AC100" s="46" t="str">
        <f>IF(ISERROR(IF(I100="Ativo","",VLOOKUP(C100,Lanç!$C$8:$E$208,3,0))),"",IF(I100="Ativo","",VLOOKUP(C100,Lanç!$C$8:$E$208,3,0)))</f>
        <v/>
      </c>
      <c r="AG100" t="str">
        <f>IF(ISERROR(IF(Cad!C106="","",Cad!C106)),"",IF(Cad!C106="","",Cad!C106))</f>
        <v/>
      </c>
    </row>
    <row r="101" spans="3:33" ht="30" customHeight="1" thickTop="1" thickBot="1" x14ac:dyDescent="0.25">
      <c r="C101" s="108"/>
      <c r="D101" s="108"/>
      <c r="E101" s="108"/>
      <c r="F101" s="108"/>
      <c r="G101" s="108"/>
      <c r="H101" s="115"/>
      <c r="I101" s="116" t="s">
        <v>350</v>
      </c>
      <c r="J101" s="116" t="s">
        <v>350</v>
      </c>
      <c r="L101" t="str">
        <f>IF(ISERROR(IF(G101="","",VLOOKUP(C101,Lanç_Promoções!$C$8:$F$2008,4,0))),G101,IF(G101="","",VLOOKUP(C101,Lanç_Promoções!$C$8:$F$2008,4,0)))</f>
        <v/>
      </c>
      <c r="M101" t="str">
        <f>IF(ISERROR(IF(L101="","",VLOOKUP(L101,Cad!$C$8:$D$208,2,0))),"",IF(L101="","",VLOOKUP(L101,Cad!$C$8:$D$208,2,0)))</f>
        <v/>
      </c>
      <c r="N101" s="66" t="str">
        <f t="shared" ca="1" si="16"/>
        <v/>
      </c>
      <c r="O101" s="67" t="str">
        <f t="shared" ca="1" si="17"/>
        <v/>
      </c>
      <c r="P101" s="67" t="str">
        <f>IF(ISERROR(IF(W101="","",IF(AND(W101&lt;=Cad_Inicial!$D$8,Y101&gt;Cad_Inicial!$D$8),1,0))),"",IF(W101="","",IF(AND(W101&lt;=Cad_Inicial!$D$8,Y101&gt;Cad_Inicial!$D$8),1,0)))</f>
        <v/>
      </c>
      <c r="Q101" s="67" t="str">
        <f>IF(ISERROR(IF(W101="","",IF(AND(W101&lt;=(Cad_Inicial!$D$8-1),Y101&gt;Cad_Inicial!$D$8-1),1,0))),"",IF(W101="","",IF(W101="","",IF(AND(W101&lt;=(Cad_Inicial!$D$8-1),Y101&gt;Cad_Inicial!$D$8-1),1,0))))</f>
        <v/>
      </c>
      <c r="R101" s="15" t="str">
        <f t="shared" ca="1" si="10"/>
        <v/>
      </c>
      <c r="S101" s="15" t="str">
        <f t="shared" ca="1" si="11"/>
        <v/>
      </c>
      <c r="T101" s="15" t="str">
        <f t="shared" ca="1" si="18"/>
        <v/>
      </c>
      <c r="U101" s="15" t="str">
        <f>IF(ISERROR(IF(H101="","",IF(YEAR(H101)&lt;=Cad_Inicial!$D$8,"SIM",""))),"",IF(H101="","",IF(YEAR(H101)&lt;=Cad_Inicial!$D$8,"SIM","")))</f>
        <v/>
      </c>
      <c r="V101" s="15" t="str">
        <f ca="1">IF(ISERROR(IF(H101="","",IF(AND(YEAR(H101)=Cad_Inicial!$D$8,I101="Ativo",TODAY()-H101&gt;90),"SIM",IF(AND(YEAR(H101)=Cad_Inicial!$D$8,I101-H101&gt;90),"SIM","")))),"",IF(H101="","",IF(AND(YEAR(H101)=Cad_Inicial!$D$8,I101="Ativo",TODAY()-H101&gt;90),"SIM",IF(AND(YEAR(H101)=Cad_Inicial!$D$8,I101-H101&gt;90),"SIM",""))))</f>
        <v/>
      </c>
      <c r="W101" s="52" t="str">
        <f t="shared" si="12"/>
        <v/>
      </c>
      <c r="X101" s="52" t="str">
        <f t="shared" si="13"/>
        <v/>
      </c>
      <c r="Y101" s="52" t="str">
        <f t="shared" si="14"/>
        <v/>
      </c>
      <c r="Z101" s="52" t="str">
        <f t="shared" si="15"/>
        <v/>
      </c>
      <c r="AA101" s="15" t="str">
        <f>IF(ISERROR(IF(W101="","",IF(AND(W101&lt;=Cad_Inicial!$D$8,Y101&gt;Cad_Inicial!$D$8),1,0))),"",IF(W101="","",IF(AND(W101&lt;=Cad_Inicial!$D$8,Y101&gt;Cad_Inicial!$D$8),1,0)))</f>
        <v/>
      </c>
      <c r="AB101" s="15" t="str">
        <f>IF(ISERROR(IF(W101="","",IF(AND(W101&lt;=(Cad_Inicial!$D$8-1),Y101&gt;Cad_Inicial!$D$8-1),1,0))),"",IF(W101="","",IF(W101="","",IF(AND(W101&lt;=(Cad_Inicial!$D$8-1),Y101&gt;Cad_Inicial!$D$8-1),1,0))))</f>
        <v/>
      </c>
      <c r="AC101" s="46" t="str">
        <f>IF(ISERROR(IF(I101="Ativo","",VLOOKUP(C101,Lanç!$C$8:$E$208,3,0))),"",IF(I101="Ativo","",VLOOKUP(C101,Lanç!$C$8:$E$208,3,0)))</f>
        <v/>
      </c>
      <c r="AG101" t="str">
        <f>IF(ISERROR(IF(Cad!C107="","",Cad!C107)),"",IF(Cad!C107="","",Cad!C107))</f>
        <v/>
      </c>
    </row>
    <row r="102" spans="3:33" ht="30" customHeight="1" thickTop="1" thickBot="1" x14ac:dyDescent="0.25">
      <c r="C102" s="108"/>
      <c r="D102" s="108"/>
      <c r="E102" s="108"/>
      <c r="F102" s="108"/>
      <c r="G102" s="108"/>
      <c r="H102" s="115"/>
      <c r="I102" s="116" t="s">
        <v>350</v>
      </c>
      <c r="J102" s="116" t="s">
        <v>350</v>
      </c>
      <c r="L102" t="str">
        <f>IF(ISERROR(IF(G102="","",VLOOKUP(C102,Lanç_Promoções!$C$8:$F$2008,4,0))),G102,IF(G102="","",VLOOKUP(C102,Lanç_Promoções!$C$8:$F$2008,4,0)))</f>
        <v/>
      </c>
      <c r="M102" t="str">
        <f>IF(ISERROR(IF(L102="","",VLOOKUP(L102,Cad!$C$8:$D$208,2,0))),"",IF(L102="","",VLOOKUP(L102,Cad!$C$8:$D$208,2,0)))</f>
        <v/>
      </c>
      <c r="N102" s="66" t="str">
        <f t="shared" ca="1" si="16"/>
        <v/>
      </c>
      <c r="O102" s="67" t="str">
        <f t="shared" ca="1" si="17"/>
        <v/>
      </c>
      <c r="P102" s="67" t="str">
        <f>IF(ISERROR(IF(W102="","",IF(AND(W102&lt;=Cad_Inicial!$D$8,Y102&gt;Cad_Inicial!$D$8),1,0))),"",IF(W102="","",IF(AND(W102&lt;=Cad_Inicial!$D$8,Y102&gt;Cad_Inicial!$D$8),1,0)))</f>
        <v/>
      </c>
      <c r="Q102" s="67" t="str">
        <f>IF(ISERROR(IF(W102="","",IF(AND(W102&lt;=(Cad_Inicial!$D$8-1),Y102&gt;Cad_Inicial!$D$8-1),1,0))),"",IF(W102="","",IF(W102="","",IF(AND(W102&lt;=(Cad_Inicial!$D$8-1),Y102&gt;Cad_Inicial!$D$8-1),1,0))))</f>
        <v/>
      </c>
      <c r="R102" s="15" t="str">
        <f t="shared" ca="1" si="10"/>
        <v/>
      </c>
      <c r="S102" s="15" t="str">
        <f t="shared" ca="1" si="11"/>
        <v/>
      </c>
      <c r="T102" s="15" t="str">
        <f t="shared" ca="1" si="18"/>
        <v/>
      </c>
      <c r="U102" s="15" t="str">
        <f>IF(ISERROR(IF(H102="","",IF(YEAR(H102)&lt;=Cad_Inicial!$D$8,"SIM",""))),"",IF(H102="","",IF(YEAR(H102)&lt;=Cad_Inicial!$D$8,"SIM","")))</f>
        <v/>
      </c>
      <c r="V102" s="15" t="str">
        <f ca="1">IF(ISERROR(IF(H102="","",IF(AND(YEAR(H102)=Cad_Inicial!$D$8,I102="Ativo",TODAY()-H102&gt;90),"SIM",IF(AND(YEAR(H102)=Cad_Inicial!$D$8,I102-H102&gt;90),"SIM","")))),"",IF(H102="","",IF(AND(YEAR(H102)=Cad_Inicial!$D$8,I102="Ativo",TODAY()-H102&gt;90),"SIM",IF(AND(YEAR(H102)=Cad_Inicial!$D$8,I102-H102&gt;90),"SIM",""))))</f>
        <v/>
      </c>
      <c r="W102" s="52" t="str">
        <f t="shared" si="12"/>
        <v/>
      </c>
      <c r="X102" s="52" t="str">
        <f t="shared" si="13"/>
        <v/>
      </c>
      <c r="Y102" s="52" t="str">
        <f t="shared" si="14"/>
        <v/>
      </c>
      <c r="Z102" s="52" t="str">
        <f t="shared" si="15"/>
        <v/>
      </c>
      <c r="AA102" s="15" t="str">
        <f>IF(ISERROR(IF(W102="","",IF(AND(W102&lt;=Cad_Inicial!$D$8,Y102&gt;Cad_Inicial!$D$8),1,0))),"",IF(W102="","",IF(AND(W102&lt;=Cad_Inicial!$D$8,Y102&gt;Cad_Inicial!$D$8),1,0)))</f>
        <v/>
      </c>
      <c r="AB102" s="15" t="str">
        <f>IF(ISERROR(IF(W102="","",IF(AND(W102&lt;=(Cad_Inicial!$D$8-1),Y102&gt;Cad_Inicial!$D$8-1),1,0))),"",IF(W102="","",IF(W102="","",IF(AND(W102&lt;=(Cad_Inicial!$D$8-1),Y102&gt;Cad_Inicial!$D$8-1),1,0))))</f>
        <v/>
      </c>
      <c r="AC102" s="46" t="str">
        <f>IF(ISERROR(IF(I102="Ativo","",VLOOKUP(C102,Lanç!$C$8:$E$208,3,0))),"",IF(I102="Ativo","",VLOOKUP(C102,Lanç!$C$8:$E$208,3,0)))</f>
        <v/>
      </c>
      <c r="AG102" t="str">
        <f>IF(ISERROR(IF(Cad!C108="","",Cad!C108)),"",IF(Cad!C108="","",Cad!C108))</f>
        <v/>
      </c>
    </row>
    <row r="103" spans="3:33" ht="30" customHeight="1" thickTop="1" thickBot="1" x14ac:dyDescent="0.25">
      <c r="C103" s="108"/>
      <c r="D103" s="108"/>
      <c r="E103" s="108"/>
      <c r="F103" s="108"/>
      <c r="G103" s="108"/>
      <c r="H103" s="115"/>
      <c r="I103" s="116" t="s">
        <v>350</v>
      </c>
      <c r="J103" s="116" t="s">
        <v>350</v>
      </c>
      <c r="L103" t="str">
        <f>IF(ISERROR(IF(G103="","",VLOOKUP(C103,Lanç_Promoções!$C$8:$F$2008,4,0))),G103,IF(G103="","",VLOOKUP(C103,Lanç_Promoções!$C$8:$F$2008,4,0)))</f>
        <v/>
      </c>
      <c r="M103" t="str">
        <f>IF(ISERROR(IF(L103="","",VLOOKUP(L103,Cad!$C$8:$D$208,2,0))),"",IF(L103="","",VLOOKUP(L103,Cad!$C$8:$D$208,2,0)))</f>
        <v/>
      </c>
      <c r="N103" s="66" t="str">
        <f t="shared" ca="1" si="16"/>
        <v/>
      </c>
      <c r="O103" s="67" t="str">
        <f t="shared" ca="1" si="17"/>
        <v/>
      </c>
      <c r="P103" s="67" t="str">
        <f>IF(ISERROR(IF(W103="","",IF(AND(W103&lt;=Cad_Inicial!$D$8,Y103&gt;Cad_Inicial!$D$8),1,0))),"",IF(W103="","",IF(AND(W103&lt;=Cad_Inicial!$D$8,Y103&gt;Cad_Inicial!$D$8),1,0)))</f>
        <v/>
      </c>
      <c r="Q103" s="67" t="str">
        <f>IF(ISERROR(IF(W103="","",IF(AND(W103&lt;=(Cad_Inicial!$D$8-1),Y103&gt;Cad_Inicial!$D$8-1),1,0))),"",IF(W103="","",IF(W103="","",IF(AND(W103&lt;=(Cad_Inicial!$D$8-1),Y103&gt;Cad_Inicial!$D$8-1),1,0))))</f>
        <v/>
      </c>
      <c r="R103" s="15" t="str">
        <f t="shared" ca="1" si="10"/>
        <v/>
      </c>
      <c r="S103" s="15" t="str">
        <f t="shared" ca="1" si="11"/>
        <v/>
      </c>
      <c r="T103" s="15" t="str">
        <f t="shared" ca="1" si="18"/>
        <v/>
      </c>
      <c r="U103" s="15" t="str">
        <f>IF(ISERROR(IF(H103="","",IF(YEAR(H103)&lt;=Cad_Inicial!$D$8,"SIM",""))),"",IF(H103="","",IF(YEAR(H103)&lt;=Cad_Inicial!$D$8,"SIM","")))</f>
        <v/>
      </c>
      <c r="V103" s="15" t="str">
        <f ca="1">IF(ISERROR(IF(H103="","",IF(AND(YEAR(H103)=Cad_Inicial!$D$8,I103="Ativo",TODAY()-H103&gt;90),"SIM",IF(AND(YEAR(H103)=Cad_Inicial!$D$8,I103-H103&gt;90),"SIM","")))),"",IF(H103="","",IF(AND(YEAR(H103)=Cad_Inicial!$D$8,I103="Ativo",TODAY()-H103&gt;90),"SIM",IF(AND(YEAR(H103)=Cad_Inicial!$D$8,I103-H103&gt;90),"SIM",""))))</f>
        <v/>
      </c>
      <c r="W103" s="52" t="str">
        <f t="shared" si="12"/>
        <v/>
      </c>
      <c r="X103" s="52" t="str">
        <f t="shared" si="13"/>
        <v/>
      </c>
      <c r="Y103" s="52" t="str">
        <f t="shared" si="14"/>
        <v/>
      </c>
      <c r="Z103" s="52" t="str">
        <f t="shared" si="15"/>
        <v/>
      </c>
      <c r="AA103" s="15" t="str">
        <f>IF(ISERROR(IF(W103="","",IF(AND(W103&lt;=Cad_Inicial!$D$8,Y103&gt;Cad_Inicial!$D$8),1,0))),"",IF(W103="","",IF(AND(W103&lt;=Cad_Inicial!$D$8,Y103&gt;Cad_Inicial!$D$8),1,0)))</f>
        <v/>
      </c>
      <c r="AB103" s="15" t="str">
        <f>IF(ISERROR(IF(W103="","",IF(AND(W103&lt;=(Cad_Inicial!$D$8-1),Y103&gt;Cad_Inicial!$D$8-1),1,0))),"",IF(W103="","",IF(W103="","",IF(AND(W103&lt;=(Cad_Inicial!$D$8-1),Y103&gt;Cad_Inicial!$D$8-1),1,0))))</f>
        <v/>
      </c>
      <c r="AC103" s="46" t="str">
        <f>IF(ISERROR(IF(I103="Ativo","",VLOOKUP(C103,Lanç!$C$8:$E$208,3,0))),"",IF(I103="Ativo","",VLOOKUP(C103,Lanç!$C$8:$E$208,3,0)))</f>
        <v/>
      </c>
      <c r="AG103" t="str">
        <f>IF(ISERROR(IF(Cad!C109="","",Cad!C109)),"",IF(Cad!C109="","",Cad!C109))</f>
        <v/>
      </c>
    </row>
    <row r="104" spans="3:33" ht="30" customHeight="1" thickTop="1" thickBot="1" x14ac:dyDescent="0.25">
      <c r="C104" s="108"/>
      <c r="D104" s="108"/>
      <c r="E104" s="108"/>
      <c r="F104" s="108"/>
      <c r="G104" s="108"/>
      <c r="H104" s="115"/>
      <c r="I104" s="116" t="s">
        <v>350</v>
      </c>
      <c r="J104" s="116" t="s">
        <v>350</v>
      </c>
      <c r="L104" t="str">
        <f>IF(ISERROR(IF(G104="","",VLOOKUP(C104,Lanç_Promoções!$C$8:$F$2008,4,0))),G104,IF(G104="","",VLOOKUP(C104,Lanç_Promoções!$C$8:$F$2008,4,0)))</f>
        <v/>
      </c>
      <c r="M104" t="str">
        <f>IF(ISERROR(IF(L104="","",VLOOKUP(L104,Cad!$C$8:$D$208,2,0))),"",IF(L104="","",VLOOKUP(L104,Cad!$C$8:$D$208,2,0)))</f>
        <v/>
      </c>
      <c r="N104" s="66" t="str">
        <f t="shared" ca="1" si="16"/>
        <v/>
      </c>
      <c r="O104" s="67" t="str">
        <f t="shared" ca="1" si="17"/>
        <v/>
      </c>
      <c r="P104" s="67" t="str">
        <f>IF(ISERROR(IF(W104="","",IF(AND(W104&lt;=Cad_Inicial!$D$8,Y104&gt;Cad_Inicial!$D$8),1,0))),"",IF(W104="","",IF(AND(W104&lt;=Cad_Inicial!$D$8,Y104&gt;Cad_Inicial!$D$8),1,0)))</f>
        <v/>
      </c>
      <c r="Q104" s="67" t="str">
        <f>IF(ISERROR(IF(W104="","",IF(AND(W104&lt;=(Cad_Inicial!$D$8-1),Y104&gt;Cad_Inicial!$D$8-1),1,0))),"",IF(W104="","",IF(W104="","",IF(AND(W104&lt;=(Cad_Inicial!$D$8-1),Y104&gt;Cad_Inicial!$D$8-1),1,0))))</f>
        <v/>
      </c>
      <c r="R104" s="15" t="str">
        <f t="shared" ca="1" si="10"/>
        <v/>
      </c>
      <c r="S104" s="15" t="str">
        <f t="shared" ca="1" si="11"/>
        <v/>
      </c>
      <c r="T104" s="15" t="str">
        <f t="shared" ca="1" si="18"/>
        <v/>
      </c>
      <c r="U104" s="15" t="str">
        <f>IF(ISERROR(IF(H104="","",IF(YEAR(H104)&lt;=Cad_Inicial!$D$8,"SIM",""))),"",IF(H104="","",IF(YEAR(H104)&lt;=Cad_Inicial!$D$8,"SIM","")))</f>
        <v/>
      </c>
      <c r="V104" s="15" t="str">
        <f ca="1">IF(ISERROR(IF(H104="","",IF(AND(YEAR(H104)=Cad_Inicial!$D$8,I104="Ativo",TODAY()-H104&gt;90),"SIM",IF(AND(YEAR(H104)=Cad_Inicial!$D$8,I104-H104&gt;90),"SIM","")))),"",IF(H104="","",IF(AND(YEAR(H104)=Cad_Inicial!$D$8,I104="Ativo",TODAY()-H104&gt;90),"SIM",IF(AND(YEAR(H104)=Cad_Inicial!$D$8,I104-H104&gt;90),"SIM",""))))</f>
        <v/>
      </c>
      <c r="W104" s="52" t="str">
        <f t="shared" si="12"/>
        <v/>
      </c>
      <c r="X104" s="52" t="str">
        <f t="shared" si="13"/>
        <v/>
      </c>
      <c r="Y104" s="52" t="str">
        <f t="shared" si="14"/>
        <v/>
      </c>
      <c r="Z104" s="52" t="str">
        <f t="shared" si="15"/>
        <v/>
      </c>
      <c r="AA104" s="15" t="str">
        <f>IF(ISERROR(IF(W104="","",IF(AND(W104&lt;=Cad_Inicial!$D$8,Y104&gt;Cad_Inicial!$D$8),1,0))),"",IF(W104="","",IF(AND(W104&lt;=Cad_Inicial!$D$8,Y104&gt;Cad_Inicial!$D$8),1,0)))</f>
        <v/>
      </c>
      <c r="AB104" s="15" t="str">
        <f>IF(ISERROR(IF(W104="","",IF(AND(W104&lt;=(Cad_Inicial!$D$8-1),Y104&gt;Cad_Inicial!$D$8-1),1,0))),"",IF(W104="","",IF(W104="","",IF(AND(W104&lt;=(Cad_Inicial!$D$8-1),Y104&gt;Cad_Inicial!$D$8-1),1,0))))</f>
        <v/>
      </c>
      <c r="AC104" s="46" t="str">
        <f>IF(ISERROR(IF(I104="Ativo","",VLOOKUP(C104,Lanç!$C$8:$E$208,3,0))),"",IF(I104="Ativo","",VLOOKUP(C104,Lanç!$C$8:$E$208,3,0)))</f>
        <v/>
      </c>
      <c r="AG104" t="str">
        <f>IF(ISERROR(IF(Cad!C110="","",Cad!C110)),"",IF(Cad!C110="","",Cad!C110))</f>
        <v/>
      </c>
    </row>
    <row r="105" spans="3:33" ht="30" customHeight="1" thickTop="1" thickBot="1" x14ac:dyDescent="0.25">
      <c r="C105" s="108"/>
      <c r="D105" s="108"/>
      <c r="E105" s="108"/>
      <c r="F105" s="108"/>
      <c r="G105" s="108"/>
      <c r="H105" s="115"/>
      <c r="I105" s="116" t="s">
        <v>350</v>
      </c>
      <c r="J105" s="116" t="s">
        <v>350</v>
      </c>
      <c r="L105" t="str">
        <f>IF(ISERROR(IF(G105="","",VLOOKUP(C105,Lanç_Promoções!$C$8:$F$2008,4,0))),G105,IF(G105="","",VLOOKUP(C105,Lanç_Promoções!$C$8:$F$2008,4,0)))</f>
        <v/>
      </c>
      <c r="M105" t="str">
        <f>IF(ISERROR(IF(L105="","",VLOOKUP(L105,Cad!$C$8:$D$208,2,0))),"",IF(L105="","",VLOOKUP(L105,Cad!$C$8:$D$208,2,0)))</f>
        <v/>
      </c>
      <c r="N105" s="66" t="str">
        <f t="shared" ca="1" si="16"/>
        <v/>
      </c>
      <c r="O105" s="67" t="str">
        <f t="shared" ca="1" si="17"/>
        <v/>
      </c>
      <c r="P105" s="67" t="str">
        <f>IF(ISERROR(IF(W105="","",IF(AND(W105&lt;=Cad_Inicial!$D$8,Y105&gt;Cad_Inicial!$D$8),1,0))),"",IF(W105="","",IF(AND(W105&lt;=Cad_Inicial!$D$8,Y105&gt;Cad_Inicial!$D$8),1,0)))</f>
        <v/>
      </c>
      <c r="Q105" s="67" t="str">
        <f>IF(ISERROR(IF(W105="","",IF(AND(W105&lt;=(Cad_Inicial!$D$8-1),Y105&gt;Cad_Inicial!$D$8-1),1,0))),"",IF(W105="","",IF(W105="","",IF(AND(W105&lt;=(Cad_Inicial!$D$8-1),Y105&gt;Cad_Inicial!$D$8-1),1,0))))</f>
        <v/>
      </c>
      <c r="R105" s="15" t="str">
        <f t="shared" ca="1" si="10"/>
        <v/>
      </c>
      <c r="S105" s="15" t="str">
        <f t="shared" ca="1" si="11"/>
        <v/>
      </c>
      <c r="T105" s="15" t="str">
        <f t="shared" ca="1" si="18"/>
        <v/>
      </c>
      <c r="U105" s="15" t="str">
        <f>IF(ISERROR(IF(H105="","",IF(YEAR(H105)&lt;=Cad_Inicial!$D$8,"SIM",""))),"",IF(H105="","",IF(YEAR(H105)&lt;=Cad_Inicial!$D$8,"SIM","")))</f>
        <v/>
      </c>
      <c r="V105" s="15" t="str">
        <f ca="1">IF(ISERROR(IF(H105="","",IF(AND(YEAR(H105)=Cad_Inicial!$D$8,I105="Ativo",TODAY()-H105&gt;90),"SIM",IF(AND(YEAR(H105)=Cad_Inicial!$D$8,I105-H105&gt;90),"SIM","")))),"",IF(H105="","",IF(AND(YEAR(H105)=Cad_Inicial!$D$8,I105="Ativo",TODAY()-H105&gt;90),"SIM",IF(AND(YEAR(H105)=Cad_Inicial!$D$8,I105-H105&gt;90),"SIM",""))))</f>
        <v/>
      </c>
      <c r="W105" s="52" t="str">
        <f t="shared" si="12"/>
        <v/>
      </c>
      <c r="X105" s="52" t="str">
        <f t="shared" si="13"/>
        <v/>
      </c>
      <c r="Y105" s="52" t="str">
        <f t="shared" si="14"/>
        <v/>
      </c>
      <c r="Z105" s="52" t="str">
        <f t="shared" si="15"/>
        <v/>
      </c>
      <c r="AA105" s="15" t="str">
        <f>IF(ISERROR(IF(W105="","",IF(AND(W105&lt;=Cad_Inicial!$D$8,Y105&gt;Cad_Inicial!$D$8),1,0))),"",IF(W105="","",IF(AND(W105&lt;=Cad_Inicial!$D$8,Y105&gt;Cad_Inicial!$D$8),1,0)))</f>
        <v/>
      </c>
      <c r="AB105" s="15" t="str">
        <f>IF(ISERROR(IF(W105="","",IF(AND(W105&lt;=(Cad_Inicial!$D$8-1),Y105&gt;Cad_Inicial!$D$8-1),1,0))),"",IF(W105="","",IF(W105="","",IF(AND(W105&lt;=(Cad_Inicial!$D$8-1),Y105&gt;Cad_Inicial!$D$8-1),1,0))))</f>
        <v/>
      </c>
      <c r="AC105" s="46" t="str">
        <f>IF(ISERROR(IF(I105="Ativo","",VLOOKUP(C105,Lanç!$C$8:$E$208,3,0))),"",IF(I105="Ativo","",VLOOKUP(C105,Lanç!$C$8:$E$208,3,0)))</f>
        <v/>
      </c>
      <c r="AG105" t="str">
        <f>IF(ISERROR(IF(Cad!C111="","",Cad!C111)),"",IF(Cad!C111="","",Cad!C111))</f>
        <v/>
      </c>
    </row>
    <row r="106" spans="3:33" ht="30" customHeight="1" thickTop="1" thickBot="1" x14ac:dyDescent="0.25">
      <c r="C106" s="108"/>
      <c r="D106" s="108"/>
      <c r="E106" s="108"/>
      <c r="F106" s="108"/>
      <c r="G106" s="108"/>
      <c r="H106" s="115"/>
      <c r="I106" s="116" t="s">
        <v>350</v>
      </c>
      <c r="J106" s="116" t="s">
        <v>350</v>
      </c>
      <c r="L106" t="str">
        <f>IF(ISERROR(IF(G106="","",VLOOKUP(C106,Lanç_Promoções!$C$8:$F$2008,4,0))),G106,IF(G106="","",VLOOKUP(C106,Lanç_Promoções!$C$8:$F$2008,4,0)))</f>
        <v/>
      </c>
      <c r="M106" t="str">
        <f>IF(ISERROR(IF(L106="","",VLOOKUP(L106,Cad!$C$8:$D$208,2,0))),"",IF(L106="","",VLOOKUP(L106,Cad!$C$8:$D$208,2,0)))</f>
        <v/>
      </c>
      <c r="N106" s="66" t="str">
        <f t="shared" ca="1" si="16"/>
        <v/>
      </c>
      <c r="O106" s="67" t="str">
        <f t="shared" ca="1" si="17"/>
        <v/>
      </c>
      <c r="P106" s="67" t="str">
        <f>IF(ISERROR(IF(W106="","",IF(AND(W106&lt;=Cad_Inicial!$D$8,Y106&gt;Cad_Inicial!$D$8),1,0))),"",IF(W106="","",IF(AND(W106&lt;=Cad_Inicial!$D$8,Y106&gt;Cad_Inicial!$D$8),1,0)))</f>
        <v/>
      </c>
      <c r="Q106" s="67" t="str">
        <f>IF(ISERROR(IF(W106="","",IF(AND(W106&lt;=(Cad_Inicial!$D$8-1),Y106&gt;Cad_Inicial!$D$8-1),1,0))),"",IF(W106="","",IF(W106="","",IF(AND(W106&lt;=(Cad_Inicial!$D$8-1),Y106&gt;Cad_Inicial!$D$8-1),1,0))))</f>
        <v/>
      </c>
      <c r="R106" s="15" t="str">
        <f t="shared" ca="1" si="10"/>
        <v/>
      </c>
      <c r="S106" s="15" t="str">
        <f t="shared" ca="1" si="11"/>
        <v/>
      </c>
      <c r="T106" s="15" t="str">
        <f t="shared" ca="1" si="18"/>
        <v/>
      </c>
      <c r="U106" s="15" t="str">
        <f>IF(ISERROR(IF(H106="","",IF(YEAR(H106)&lt;=Cad_Inicial!$D$8,"SIM",""))),"",IF(H106="","",IF(YEAR(H106)&lt;=Cad_Inicial!$D$8,"SIM","")))</f>
        <v/>
      </c>
      <c r="V106" s="15" t="str">
        <f ca="1">IF(ISERROR(IF(H106="","",IF(AND(YEAR(H106)=Cad_Inicial!$D$8,I106="Ativo",TODAY()-H106&gt;90),"SIM",IF(AND(YEAR(H106)=Cad_Inicial!$D$8,I106-H106&gt;90),"SIM","")))),"",IF(H106="","",IF(AND(YEAR(H106)=Cad_Inicial!$D$8,I106="Ativo",TODAY()-H106&gt;90),"SIM",IF(AND(YEAR(H106)=Cad_Inicial!$D$8,I106-H106&gt;90),"SIM",""))))</f>
        <v/>
      </c>
      <c r="W106" s="52" t="str">
        <f t="shared" si="12"/>
        <v/>
      </c>
      <c r="X106" s="52" t="str">
        <f t="shared" si="13"/>
        <v/>
      </c>
      <c r="Y106" s="52" t="str">
        <f t="shared" si="14"/>
        <v/>
      </c>
      <c r="Z106" s="52" t="str">
        <f t="shared" si="15"/>
        <v/>
      </c>
      <c r="AA106" s="15" t="str">
        <f>IF(ISERROR(IF(W106="","",IF(AND(W106&lt;=Cad_Inicial!$D$8,Y106&gt;Cad_Inicial!$D$8),1,0))),"",IF(W106="","",IF(AND(W106&lt;=Cad_Inicial!$D$8,Y106&gt;Cad_Inicial!$D$8),1,0)))</f>
        <v/>
      </c>
      <c r="AB106" s="15" t="str">
        <f>IF(ISERROR(IF(W106="","",IF(AND(W106&lt;=(Cad_Inicial!$D$8-1),Y106&gt;Cad_Inicial!$D$8-1),1,0))),"",IF(W106="","",IF(W106="","",IF(AND(W106&lt;=(Cad_Inicial!$D$8-1),Y106&gt;Cad_Inicial!$D$8-1),1,0))))</f>
        <v/>
      </c>
      <c r="AC106" s="46" t="str">
        <f>IF(ISERROR(IF(I106="Ativo","",VLOOKUP(C106,Lanç!$C$8:$E$208,3,0))),"",IF(I106="Ativo","",VLOOKUP(C106,Lanç!$C$8:$E$208,3,0)))</f>
        <v/>
      </c>
      <c r="AG106" t="str">
        <f>IF(ISERROR(IF(Cad!C112="","",Cad!C112)),"",IF(Cad!C112="","",Cad!C112))</f>
        <v/>
      </c>
    </row>
    <row r="107" spans="3:33" ht="30" customHeight="1" thickTop="1" thickBot="1" x14ac:dyDescent="0.25">
      <c r="C107" s="108"/>
      <c r="D107" s="108"/>
      <c r="E107" s="108"/>
      <c r="F107" s="108"/>
      <c r="G107" s="108"/>
      <c r="H107" s="115"/>
      <c r="I107" s="116" t="s">
        <v>350</v>
      </c>
      <c r="J107" s="116" t="s">
        <v>350</v>
      </c>
      <c r="L107" t="str">
        <f>IF(ISERROR(IF(G107="","",VLOOKUP(C107,Lanç_Promoções!$C$8:$F$2008,4,0))),G107,IF(G107="","",VLOOKUP(C107,Lanç_Promoções!$C$8:$F$2008,4,0)))</f>
        <v/>
      </c>
      <c r="M107" t="str">
        <f>IF(ISERROR(IF(L107="","",VLOOKUP(L107,Cad!$C$8:$D$208,2,0))),"",IF(L107="","",VLOOKUP(L107,Cad!$C$8:$D$208,2,0)))</f>
        <v/>
      </c>
      <c r="N107" s="66" t="str">
        <f t="shared" ca="1" si="16"/>
        <v/>
      </c>
      <c r="O107" s="67" t="str">
        <f t="shared" ca="1" si="17"/>
        <v/>
      </c>
      <c r="P107" s="67" t="str">
        <f>IF(ISERROR(IF(W107="","",IF(AND(W107&lt;=Cad_Inicial!$D$8,Y107&gt;Cad_Inicial!$D$8),1,0))),"",IF(W107="","",IF(AND(W107&lt;=Cad_Inicial!$D$8,Y107&gt;Cad_Inicial!$D$8),1,0)))</f>
        <v/>
      </c>
      <c r="Q107" s="67" t="str">
        <f>IF(ISERROR(IF(W107="","",IF(AND(W107&lt;=(Cad_Inicial!$D$8-1),Y107&gt;Cad_Inicial!$D$8-1),1,0))),"",IF(W107="","",IF(W107="","",IF(AND(W107&lt;=(Cad_Inicial!$D$8-1),Y107&gt;Cad_Inicial!$D$8-1),1,0))))</f>
        <v/>
      </c>
      <c r="R107" s="15" t="str">
        <f t="shared" ca="1" si="10"/>
        <v/>
      </c>
      <c r="S107" s="15" t="str">
        <f t="shared" ca="1" si="11"/>
        <v/>
      </c>
      <c r="T107" s="15" t="str">
        <f t="shared" ca="1" si="18"/>
        <v/>
      </c>
      <c r="U107" s="15" t="str">
        <f>IF(ISERROR(IF(H107="","",IF(YEAR(H107)&lt;=Cad_Inicial!$D$8,"SIM",""))),"",IF(H107="","",IF(YEAR(H107)&lt;=Cad_Inicial!$D$8,"SIM","")))</f>
        <v/>
      </c>
      <c r="V107" s="15" t="str">
        <f ca="1">IF(ISERROR(IF(H107="","",IF(AND(YEAR(H107)=Cad_Inicial!$D$8,I107="Ativo",TODAY()-H107&gt;90),"SIM",IF(AND(YEAR(H107)=Cad_Inicial!$D$8,I107-H107&gt;90),"SIM","")))),"",IF(H107="","",IF(AND(YEAR(H107)=Cad_Inicial!$D$8,I107="Ativo",TODAY()-H107&gt;90),"SIM",IF(AND(YEAR(H107)=Cad_Inicial!$D$8,I107-H107&gt;90),"SIM",""))))</f>
        <v/>
      </c>
      <c r="W107" s="52" t="str">
        <f t="shared" si="12"/>
        <v/>
      </c>
      <c r="X107" s="52" t="str">
        <f t="shared" si="13"/>
        <v/>
      </c>
      <c r="Y107" s="52" t="str">
        <f t="shared" si="14"/>
        <v/>
      </c>
      <c r="Z107" s="52" t="str">
        <f t="shared" si="15"/>
        <v/>
      </c>
      <c r="AA107" s="15" t="str">
        <f>IF(ISERROR(IF(W107="","",IF(AND(W107&lt;=Cad_Inicial!$D$8,Y107&gt;Cad_Inicial!$D$8),1,0))),"",IF(W107="","",IF(AND(W107&lt;=Cad_Inicial!$D$8,Y107&gt;Cad_Inicial!$D$8),1,0)))</f>
        <v/>
      </c>
      <c r="AB107" s="15" t="str">
        <f>IF(ISERROR(IF(W107="","",IF(AND(W107&lt;=(Cad_Inicial!$D$8-1),Y107&gt;Cad_Inicial!$D$8-1),1,0))),"",IF(W107="","",IF(W107="","",IF(AND(W107&lt;=(Cad_Inicial!$D$8-1),Y107&gt;Cad_Inicial!$D$8-1),1,0))))</f>
        <v/>
      </c>
      <c r="AC107" s="46" t="str">
        <f>IF(ISERROR(IF(I107="Ativo","",VLOOKUP(C107,Lanç!$C$8:$E$208,3,0))),"",IF(I107="Ativo","",VLOOKUP(C107,Lanç!$C$8:$E$208,3,0)))</f>
        <v/>
      </c>
      <c r="AG107" t="str">
        <f>IF(ISERROR(IF(Cad!C113="","",Cad!C113)),"",IF(Cad!C113="","",Cad!C113))</f>
        <v/>
      </c>
    </row>
    <row r="108" spans="3:33" ht="30" customHeight="1" thickTop="1" thickBot="1" x14ac:dyDescent="0.25">
      <c r="C108" s="108"/>
      <c r="D108" s="108"/>
      <c r="E108" s="108"/>
      <c r="F108" s="108"/>
      <c r="G108" s="108"/>
      <c r="H108" s="115"/>
      <c r="I108" s="116" t="s">
        <v>350</v>
      </c>
      <c r="J108" s="116" t="s">
        <v>350</v>
      </c>
      <c r="L108" t="str">
        <f>IF(ISERROR(IF(G108="","",VLOOKUP(C108,Lanç_Promoções!$C$8:$F$2008,4,0))),G108,IF(G108="","",VLOOKUP(C108,Lanç_Promoções!$C$8:$F$2008,4,0)))</f>
        <v/>
      </c>
      <c r="M108" t="str">
        <f>IF(ISERROR(IF(L108="","",VLOOKUP(L108,Cad!$C$8:$D$208,2,0))),"",IF(L108="","",VLOOKUP(L108,Cad!$C$8:$D$208,2,0)))</f>
        <v/>
      </c>
      <c r="N108" s="66" t="str">
        <f t="shared" ca="1" si="16"/>
        <v/>
      </c>
      <c r="O108" s="67" t="str">
        <f t="shared" ca="1" si="17"/>
        <v/>
      </c>
      <c r="P108" s="67" t="str">
        <f>IF(ISERROR(IF(W108="","",IF(AND(W108&lt;=Cad_Inicial!$D$8,Y108&gt;Cad_Inicial!$D$8),1,0))),"",IF(W108="","",IF(AND(W108&lt;=Cad_Inicial!$D$8,Y108&gt;Cad_Inicial!$D$8),1,0)))</f>
        <v/>
      </c>
      <c r="Q108" s="67" t="str">
        <f>IF(ISERROR(IF(W108="","",IF(AND(W108&lt;=(Cad_Inicial!$D$8-1),Y108&gt;Cad_Inicial!$D$8-1),1,0))),"",IF(W108="","",IF(W108="","",IF(AND(W108&lt;=(Cad_Inicial!$D$8-1),Y108&gt;Cad_Inicial!$D$8-1),1,0))))</f>
        <v/>
      </c>
      <c r="R108" s="15" t="str">
        <f t="shared" ca="1" si="10"/>
        <v/>
      </c>
      <c r="S108" s="15" t="str">
        <f t="shared" ca="1" si="11"/>
        <v/>
      </c>
      <c r="T108" s="15" t="str">
        <f t="shared" ca="1" si="18"/>
        <v/>
      </c>
      <c r="U108" s="15" t="str">
        <f>IF(ISERROR(IF(H108="","",IF(YEAR(H108)&lt;=Cad_Inicial!$D$8,"SIM",""))),"",IF(H108="","",IF(YEAR(H108)&lt;=Cad_Inicial!$D$8,"SIM","")))</f>
        <v/>
      </c>
      <c r="V108" s="15" t="str">
        <f ca="1">IF(ISERROR(IF(H108="","",IF(AND(YEAR(H108)=Cad_Inicial!$D$8,I108="Ativo",TODAY()-H108&gt;90),"SIM",IF(AND(YEAR(H108)=Cad_Inicial!$D$8,I108-H108&gt;90),"SIM","")))),"",IF(H108="","",IF(AND(YEAR(H108)=Cad_Inicial!$D$8,I108="Ativo",TODAY()-H108&gt;90),"SIM",IF(AND(YEAR(H108)=Cad_Inicial!$D$8,I108-H108&gt;90),"SIM",""))))</f>
        <v/>
      </c>
      <c r="W108" s="52" t="str">
        <f t="shared" si="12"/>
        <v/>
      </c>
      <c r="X108" s="52" t="str">
        <f t="shared" si="13"/>
        <v/>
      </c>
      <c r="Y108" s="52" t="str">
        <f t="shared" si="14"/>
        <v/>
      </c>
      <c r="Z108" s="52" t="str">
        <f t="shared" si="15"/>
        <v/>
      </c>
      <c r="AA108" s="15" t="str">
        <f>IF(ISERROR(IF(W108="","",IF(AND(W108&lt;=Cad_Inicial!$D$8,Y108&gt;Cad_Inicial!$D$8),1,0))),"",IF(W108="","",IF(AND(W108&lt;=Cad_Inicial!$D$8,Y108&gt;Cad_Inicial!$D$8),1,0)))</f>
        <v/>
      </c>
      <c r="AB108" s="15" t="str">
        <f>IF(ISERROR(IF(W108="","",IF(AND(W108&lt;=(Cad_Inicial!$D$8-1),Y108&gt;Cad_Inicial!$D$8-1),1,0))),"",IF(W108="","",IF(W108="","",IF(AND(W108&lt;=(Cad_Inicial!$D$8-1),Y108&gt;Cad_Inicial!$D$8-1),1,0))))</f>
        <v/>
      </c>
      <c r="AC108" s="46" t="str">
        <f>IF(ISERROR(IF(I108="Ativo","",VLOOKUP(C108,Lanç!$C$8:$E$208,3,0))),"",IF(I108="Ativo","",VLOOKUP(C108,Lanç!$C$8:$E$208,3,0)))</f>
        <v/>
      </c>
      <c r="AG108" t="str">
        <f>IF(ISERROR(IF(Cad!C114="","",Cad!C114)),"",IF(Cad!C114="","",Cad!C114))</f>
        <v/>
      </c>
    </row>
    <row r="109" spans="3:33" ht="30" customHeight="1" thickTop="1" thickBot="1" x14ac:dyDescent="0.25">
      <c r="C109" s="108"/>
      <c r="D109" s="108"/>
      <c r="E109" s="108"/>
      <c r="F109" s="108"/>
      <c r="G109" s="108"/>
      <c r="H109" s="115"/>
      <c r="I109" s="116" t="s">
        <v>350</v>
      </c>
      <c r="J109" s="116" t="s">
        <v>350</v>
      </c>
      <c r="L109" t="str">
        <f>IF(ISERROR(IF(G109="","",VLOOKUP(C109,Lanç_Promoções!$C$8:$F$2008,4,0))),G109,IF(G109="","",VLOOKUP(C109,Lanç_Promoções!$C$8:$F$2008,4,0)))</f>
        <v/>
      </c>
      <c r="M109" t="str">
        <f>IF(ISERROR(IF(L109="","",VLOOKUP(L109,Cad!$C$8:$D$208,2,0))),"",IF(L109="","",VLOOKUP(L109,Cad!$C$8:$D$208,2,0)))</f>
        <v/>
      </c>
      <c r="N109" s="66" t="str">
        <f t="shared" ca="1" si="16"/>
        <v/>
      </c>
      <c r="O109" s="67" t="str">
        <f t="shared" ca="1" si="17"/>
        <v/>
      </c>
      <c r="P109" s="67" t="str">
        <f>IF(ISERROR(IF(W109="","",IF(AND(W109&lt;=Cad_Inicial!$D$8,Y109&gt;Cad_Inicial!$D$8),1,0))),"",IF(W109="","",IF(AND(W109&lt;=Cad_Inicial!$D$8,Y109&gt;Cad_Inicial!$D$8),1,0)))</f>
        <v/>
      </c>
      <c r="Q109" s="67" t="str">
        <f>IF(ISERROR(IF(W109="","",IF(AND(W109&lt;=(Cad_Inicial!$D$8-1),Y109&gt;Cad_Inicial!$D$8-1),1,0))),"",IF(W109="","",IF(W109="","",IF(AND(W109&lt;=(Cad_Inicial!$D$8-1),Y109&gt;Cad_Inicial!$D$8-1),1,0))))</f>
        <v/>
      </c>
      <c r="R109" s="15" t="str">
        <f t="shared" ca="1" si="10"/>
        <v/>
      </c>
      <c r="S109" s="15" t="str">
        <f t="shared" ca="1" si="11"/>
        <v/>
      </c>
      <c r="T109" s="15" t="str">
        <f t="shared" ca="1" si="18"/>
        <v/>
      </c>
      <c r="U109" s="15" t="str">
        <f>IF(ISERROR(IF(H109="","",IF(YEAR(H109)&lt;=Cad_Inicial!$D$8,"SIM",""))),"",IF(H109="","",IF(YEAR(H109)&lt;=Cad_Inicial!$D$8,"SIM","")))</f>
        <v/>
      </c>
      <c r="V109" s="15" t="str">
        <f ca="1">IF(ISERROR(IF(H109="","",IF(AND(YEAR(H109)=Cad_Inicial!$D$8,I109="Ativo",TODAY()-H109&gt;90),"SIM",IF(AND(YEAR(H109)=Cad_Inicial!$D$8,I109-H109&gt;90),"SIM","")))),"",IF(H109="","",IF(AND(YEAR(H109)=Cad_Inicial!$D$8,I109="Ativo",TODAY()-H109&gt;90),"SIM",IF(AND(YEAR(H109)=Cad_Inicial!$D$8,I109-H109&gt;90),"SIM",""))))</f>
        <v/>
      </c>
      <c r="W109" s="52" t="str">
        <f t="shared" si="12"/>
        <v/>
      </c>
      <c r="X109" s="52" t="str">
        <f t="shared" si="13"/>
        <v/>
      </c>
      <c r="Y109" s="52" t="str">
        <f t="shared" si="14"/>
        <v/>
      </c>
      <c r="Z109" s="52" t="str">
        <f t="shared" si="15"/>
        <v/>
      </c>
      <c r="AA109" s="15" t="str">
        <f>IF(ISERROR(IF(W109="","",IF(AND(W109&lt;=Cad_Inicial!$D$8,Y109&gt;Cad_Inicial!$D$8),1,0))),"",IF(W109="","",IF(AND(W109&lt;=Cad_Inicial!$D$8,Y109&gt;Cad_Inicial!$D$8),1,0)))</f>
        <v/>
      </c>
      <c r="AB109" s="15" t="str">
        <f>IF(ISERROR(IF(W109="","",IF(AND(W109&lt;=(Cad_Inicial!$D$8-1),Y109&gt;Cad_Inicial!$D$8-1),1,0))),"",IF(W109="","",IF(W109="","",IF(AND(W109&lt;=(Cad_Inicial!$D$8-1),Y109&gt;Cad_Inicial!$D$8-1),1,0))))</f>
        <v/>
      </c>
      <c r="AC109" s="46" t="str">
        <f>IF(ISERROR(IF(I109="Ativo","",VLOOKUP(C109,Lanç!$C$8:$E$208,3,0))),"",IF(I109="Ativo","",VLOOKUP(C109,Lanç!$C$8:$E$208,3,0)))</f>
        <v/>
      </c>
      <c r="AG109" t="str">
        <f>IF(ISERROR(IF(Cad!C115="","",Cad!C115)),"",IF(Cad!C115="","",Cad!C115))</f>
        <v/>
      </c>
    </row>
    <row r="110" spans="3:33" ht="30" customHeight="1" thickTop="1" thickBot="1" x14ac:dyDescent="0.25">
      <c r="C110" s="108"/>
      <c r="D110" s="108"/>
      <c r="E110" s="108"/>
      <c r="F110" s="108"/>
      <c r="G110" s="108"/>
      <c r="H110" s="115"/>
      <c r="I110" s="116" t="s">
        <v>350</v>
      </c>
      <c r="J110" s="116" t="s">
        <v>350</v>
      </c>
      <c r="L110" t="str">
        <f>IF(ISERROR(IF(G110="","",VLOOKUP(C110,Lanç_Promoções!$C$8:$F$2008,4,0))),G110,IF(G110="","",VLOOKUP(C110,Lanç_Promoções!$C$8:$F$2008,4,0)))</f>
        <v/>
      </c>
      <c r="M110" t="str">
        <f>IF(ISERROR(IF(L110="","",VLOOKUP(L110,Cad!$C$8:$D$208,2,0))),"",IF(L110="","",VLOOKUP(L110,Cad!$C$8:$D$208,2,0)))</f>
        <v/>
      </c>
      <c r="N110" s="66" t="str">
        <f t="shared" ca="1" si="16"/>
        <v/>
      </c>
      <c r="O110" s="67" t="str">
        <f t="shared" ca="1" si="17"/>
        <v/>
      </c>
      <c r="P110" s="67" t="str">
        <f>IF(ISERROR(IF(W110="","",IF(AND(W110&lt;=Cad_Inicial!$D$8,Y110&gt;Cad_Inicial!$D$8),1,0))),"",IF(W110="","",IF(AND(W110&lt;=Cad_Inicial!$D$8,Y110&gt;Cad_Inicial!$D$8),1,0)))</f>
        <v/>
      </c>
      <c r="Q110" s="67" t="str">
        <f>IF(ISERROR(IF(W110="","",IF(AND(W110&lt;=(Cad_Inicial!$D$8-1),Y110&gt;Cad_Inicial!$D$8-1),1,0))),"",IF(W110="","",IF(W110="","",IF(AND(W110&lt;=(Cad_Inicial!$D$8-1),Y110&gt;Cad_Inicial!$D$8-1),1,0))))</f>
        <v/>
      </c>
      <c r="R110" s="15" t="str">
        <f t="shared" ca="1" si="10"/>
        <v/>
      </c>
      <c r="S110" s="15" t="str">
        <f t="shared" ca="1" si="11"/>
        <v/>
      </c>
      <c r="T110" s="15" t="str">
        <f t="shared" ca="1" si="18"/>
        <v/>
      </c>
      <c r="U110" s="15" t="str">
        <f>IF(ISERROR(IF(H110="","",IF(YEAR(H110)&lt;=Cad_Inicial!$D$8,"SIM",""))),"",IF(H110="","",IF(YEAR(H110)&lt;=Cad_Inicial!$D$8,"SIM","")))</f>
        <v/>
      </c>
      <c r="V110" s="15" t="str">
        <f ca="1">IF(ISERROR(IF(H110="","",IF(AND(YEAR(H110)=Cad_Inicial!$D$8,I110="Ativo",TODAY()-H110&gt;90),"SIM",IF(AND(YEAR(H110)=Cad_Inicial!$D$8,I110-H110&gt;90),"SIM","")))),"",IF(H110="","",IF(AND(YEAR(H110)=Cad_Inicial!$D$8,I110="Ativo",TODAY()-H110&gt;90),"SIM",IF(AND(YEAR(H110)=Cad_Inicial!$D$8,I110-H110&gt;90),"SIM",""))))</f>
        <v/>
      </c>
      <c r="W110" s="52" t="str">
        <f t="shared" si="12"/>
        <v/>
      </c>
      <c r="X110" s="52" t="str">
        <f t="shared" si="13"/>
        <v/>
      </c>
      <c r="Y110" s="52" t="str">
        <f t="shared" si="14"/>
        <v/>
      </c>
      <c r="Z110" s="52" t="str">
        <f t="shared" si="15"/>
        <v/>
      </c>
      <c r="AA110" s="15" t="str">
        <f>IF(ISERROR(IF(W110="","",IF(AND(W110&lt;=Cad_Inicial!$D$8,Y110&gt;Cad_Inicial!$D$8),1,0))),"",IF(W110="","",IF(AND(W110&lt;=Cad_Inicial!$D$8,Y110&gt;Cad_Inicial!$D$8),1,0)))</f>
        <v/>
      </c>
      <c r="AB110" s="15" t="str">
        <f>IF(ISERROR(IF(W110="","",IF(AND(W110&lt;=(Cad_Inicial!$D$8-1),Y110&gt;Cad_Inicial!$D$8-1),1,0))),"",IF(W110="","",IF(W110="","",IF(AND(W110&lt;=(Cad_Inicial!$D$8-1),Y110&gt;Cad_Inicial!$D$8-1),1,0))))</f>
        <v/>
      </c>
      <c r="AC110" s="46" t="str">
        <f>IF(ISERROR(IF(I110="Ativo","",VLOOKUP(C110,Lanç!$C$8:$E$208,3,0))),"",IF(I110="Ativo","",VLOOKUP(C110,Lanç!$C$8:$E$208,3,0)))</f>
        <v/>
      </c>
      <c r="AG110" t="str">
        <f>IF(ISERROR(IF(Cad!C116="","",Cad!C116)),"",IF(Cad!C116="","",Cad!C116))</f>
        <v/>
      </c>
    </row>
    <row r="111" spans="3:33" ht="30" customHeight="1" thickTop="1" thickBot="1" x14ac:dyDescent="0.25">
      <c r="C111" s="108"/>
      <c r="D111" s="108"/>
      <c r="E111" s="108"/>
      <c r="F111" s="108"/>
      <c r="G111" s="108"/>
      <c r="H111" s="115"/>
      <c r="I111" s="116" t="s">
        <v>350</v>
      </c>
      <c r="J111" s="116" t="s">
        <v>350</v>
      </c>
      <c r="L111" t="str">
        <f>IF(ISERROR(IF(G111="","",VLOOKUP(C111,Lanç_Promoções!$C$8:$F$2008,4,0))),G111,IF(G111="","",VLOOKUP(C111,Lanç_Promoções!$C$8:$F$2008,4,0)))</f>
        <v/>
      </c>
      <c r="M111" t="str">
        <f>IF(ISERROR(IF(L111="","",VLOOKUP(L111,Cad!$C$8:$D$208,2,0))),"",IF(L111="","",VLOOKUP(L111,Cad!$C$8:$D$208,2,0)))</f>
        <v/>
      </c>
      <c r="N111" s="66" t="str">
        <f t="shared" ca="1" si="16"/>
        <v/>
      </c>
      <c r="O111" s="67" t="str">
        <f t="shared" ca="1" si="17"/>
        <v/>
      </c>
      <c r="P111" s="67" t="str">
        <f>IF(ISERROR(IF(W111="","",IF(AND(W111&lt;=Cad_Inicial!$D$8,Y111&gt;Cad_Inicial!$D$8),1,0))),"",IF(W111="","",IF(AND(W111&lt;=Cad_Inicial!$D$8,Y111&gt;Cad_Inicial!$D$8),1,0)))</f>
        <v/>
      </c>
      <c r="Q111" s="67" t="str">
        <f>IF(ISERROR(IF(W111="","",IF(AND(W111&lt;=(Cad_Inicial!$D$8-1),Y111&gt;Cad_Inicial!$D$8-1),1,0))),"",IF(W111="","",IF(W111="","",IF(AND(W111&lt;=(Cad_Inicial!$D$8-1),Y111&gt;Cad_Inicial!$D$8-1),1,0))))</f>
        <v/>
      </c>
      <c r="R111" s="15" t="str">
        <f t="shared" ca="1" si="10"/>
        <v/>
      </c>
      <c r="S111" s="15" t="str">
        <f t="shared" ca="1" si="11"/>
        <v/>
      </c>
      <c r="T111" s="15" t="str">
        <f t="shared" ca="1" si="18"/>
        <v/>
      </c>
      <c r="U111" s="15" t="str">
        <f>IF(ISERROR(IF(H111="","",IF(YEAR(H111)&lt;=Cad_Inicial!$D$8,"SIM",""))),"",IF(H111="","",IF(YEAR(H111)&lt;=Cad_Inicial!$D$8,"SIM","")))</f>
        <v/>
      </c>
      <c r="V111" s="15" t="str">
        <f ca="1">IF(ISERROR(IF(H111="","",IF(AND(YEAR(H111)=Cad_Inicial!$D$8,I111="Ativo",TODAY()-H111&gt;90),"SIM",IF(AND(YEAR(H111)=Cad_Inicial!$D$8,I111-H111&gt;90),"SIM","")))),"",IF(H111="","",IF(AND(YEAR(H111)=Cad_Inicial!$D$8,I111="Ativo",TODAY()-H111&gt;90),"SIM",IF(AND(YEAR(H111)=Cad_Inicial!$D$8,I111-H111&gt;90),"SIM",""))))</f>
        <v/>
      </c>
      <c r="W111" s="52" t="str">
        <f t="shared" si="12"/>
        <v/>
      </c>
      <c r="X111" s="52" t="str">
        <f t="shared" si="13"/>
        <v/>
      </c>
      <c r="Y111" s="52" t="str">
        <f t="shared" si="14"/>
        <v/>
      </c>
      <c r="Z111" s="52" t="str">
        <f t="shared" si="15"/>
        <v/>
      </c>
      <c r="AA111" s="15" t="str">
        <f>IF(ISERROR(IF(W111="","",IF(AND(W111&lt;=Cad_Inicial!$D$8,Y111&gt;Cad_Inicial!$D$8),1,0))),"",IF(W111="","",IF(AND(W111&lt;=Cad_Inicial!$D$8,Y111&gt;Cad_Inicial!$D$8),1,0)))</f>
        <v/>
      </c>
      <c r="AB111" s="15" t="str">
        <f>IF(ISERROR(IF(W111="","",IF(AND(W111&lt;=(Cad_Inicial!$D$8-1),Y111&gt;Cad_Inicial!$D$8-1),1,0))),"",IF(W111="","",IF(W111="","",IF(AND(W111&lt;=(Cad_Inicial!$D$8-1),Y111&gt;Cad_Inicial!$D$8-1),1,0))))</f>
        <v/>
      </c>
      <c r="AC111" s="46" t="str">
        <f>IF(ISERROR(IF(I111="Ativo","",VLOOKUP(C111,Lanç!$C$8:$E$208,3,0))),"",IF(I111="Ativo","",VLOOKUP(C111,Lanç!$C$8:$E$208,3,0)))</f>
        <v/>
      </c>
      <c r="AG111" t="str">
        <f>IF(ISERROR(IF(Cad!C117="","",Cad!C117)),"",IF(Cad!C117="","",Cad!C117))</f>
        <v/>
      </c>
    </row>
    <row r="112" spans="3:33" ht="30" customHeight="1" thickTop="1" thickBot="1" x14ac:dyDescent="0.25">
      <c r="C112" s="108"/>
      <c r="D112" s="108"/>
      <c r="E112" s="108"/>
      <c r="F112" s="108"/>
      <c r="G112" s="108"/>
      <c r="H112" s="115"/>
      <c r="I112" s="116" t="s">
        <v>350</v>
      </c>
      <c r="J112" s="116" t="s">
        <v>350</v>
      </c>
      <c r="L112" t="str">
        <f>IF(ISERROR(IF(G112="","",VLOOKUP(C112,Lanç_Promoções!$C$8:$F$2008,4,0))),G112,IF(G112="","",VLOOKUP(C112,Lanç_Promoções!$C$8:$F$2008,4,0)))</f>
        <v/>
      </c>
      <c r="M112" t="str">
        <f>IF(ISERROR(IF(L112="","",VLOOKUP(L112,Cad!$C$8:$D$208,2,0))),"",IF(L112="","",VLOOKUP(L112,Cad!$C$8:$D$208,2,0)))</f>
        <v/>
      </c>
      <c r="N112" s="66" t="str">
        <f t="shared" ca="1" si="16"/>
        <v/>
      </c>
      <c r="O112" s="67" t="str">
        <f t="shared" ca="1" si="17"/>
        <v/>
      </c>
      <c r="P112" s="67" t="str">
        <f>IF(ISERROR(IF(W112="","",IF(AND(W112&lt;=Cad_Inicial!$D$8,Y112&gt;Cad_Inicial!$D$8),1,0))),"",IF(W112="","",IF(AND(W112&lt;=Cad_Inicial!$D$8,Y112&gt;Cad_Inicial!$D$8),1,0)))</f>
        <v/>
      </c>
      <c r="Q112" s="67" t="str">
        <f>IF(ISERROR(IF(W112="","",IF(AND(W112&lt;=(Cad_Inicial!$D$8-1),Y112&gt;Cad_Inicial!$D$8-1),1,0))),"",IF(W112="","",IF(W112="","",IF(AND(W112&lt;=(Cad_Inicial!$D$8-1),Y112&gt;Cad_Inicial!$D$8-1),1,0))))</f>
        <v/>
      </c>
      <c r="R112" s="15" t="str">
        <f t="shared" ca="1" si="10"/>
        <v/>
      </c>
      <c r="S112" s="15" t="str">
        <f t="shared" ca="1" si="11"/>
        <v/>
      </c>
      <c r="T112" s="15" t="str">
        <f t="shared" ca="1" si="18"/>
        <v/>
      </c>
      <c r="U112" s="15" t="str">
        <f>IF(ISERROR(IF(H112="","",IF(YEAR(H112)&lt;=Cad_Inicial!$D$8,"SIM",""))),"",IF(H112="","",IF(YEAR(H112)&lt;=Cad_Inicial!$D$8,"SIM","")))</f>
        <v/>
      </c>
      <c r="V112" s="15" t="str">
        <f ca="1">IF(ISERROR(IF(H112="","",IF(AND(YEAR(H112)=Cad_Inicial!$D$8,I112="Ativo",TODAY()-H112&gt;90),"SIM",IF(AND(YEAR(H112)=Cad_Inicial!$D$8,I112-H112&gt;90),"SIM","")))),"",IF(H112="","",IF(AND(YEAR(H112)=Cad_Inicial!$D$8,I112="Ativo",TODAY()-H112&gt;90),"SIM",IF(AND(YEAR(H112)=Cad_Inicial!$D$8,I112-H112&gt;90),"SIM",""))))</f>
        <v/>
      </c>
      <c r="W112" s="52" t="str">
        <f t="shared" si="12"/>
        <v/>
      </c>
      <c r="X112" s="52" t="str">
        <f t="shared" si="13"/>
        <v/>
      </c>
      <c r="Y112" s="52" t="str">
        <f t="shared" si="14"/>
        <v/>
      </c>
      <c r="Z112" s="52" t="str">
        <f t="shared" si="15"/>
        <v/>
      </c>
      <c r="AA112" s="15" t="str">
        <f>IF(ISERROR(IF(W112="","",IF(AND(W112&lt;=Cad_Inicial!$D$8,Y112&gt;Cad_Inicial!$D$8),1,0))),"",IF(W112="","",IF(AND(W112&lt;=Cad_Inicial!$D$8,Y112&gt;Cad_Inicial!$D$8),1,0)))</f>
        <v/>
      </c>
      <c r="AB112" s="15" t="str">
        <f>IF(ISERROR(IF(W112="","",IF(AND(W112&lt;=(Cad_Inicial!$D$8-1),Y112&gt;Cad_Inicial!$D$8-1),1,0))),"",IF(W112="","",IF(W112="","",IF(AND(W112&lt;=(Cad_Inicial!$D$8-1),Y112&gt;Cad_Inicial!$D$8-1),1,0))))</f>
        <v/>
      </c>
      <c r="AC112" s="46" t="str">
        <f>IF(ISERROR(IF(I112="Ativo","",VLOOKUP(C112,Lanç!$C$8:$E$208,3,0))),"",IF(I112="Ativo","",VLOOKUP(C112,Lanç!$C$8:$E$208,3,0)))</f>
        <v/>
      </c>
      <c r="AG112" t="str">
        <f>IF(ISERROR(IF(Cad!C118="","",Cad!C118)),"",IF(Cad!C118="","",Cad!C118))</f>
        <v/>
      </c>
    </row>
    <row r="113" spans="3:33" ht="30" customHeight="1" thickTop="1" thickBot="1" x14ac:dyDescent="0.25">
      <c r="C113" s="108"/>
      <c r="D113" s="108"/>
      <c r="E113" s="108"/>
      <c r="F113" s="108"/>
      <c r="G113" s="108"/>
      <c r="H113" s="115"/>
      <c r="I113" s="116" t="s">
        <v>350</v>
      </c>
      <c r="J113" s="116" t="s">
        <v>350</v>
      </c>
      <c r="L113" t="str">
        <f>IF(ISERROR(IF(G113="","",VLOOKUP(C113,Lanç_Promoções!$C$8:$F$2008,4,0))),G113,IF(G113="","",VLOOKUP(C113,Lanç_Promoções!$C$8:$F$2008,4,0)))</f>
        <v/>
      </c>
      <c r="M113" t="str">
        <f>IF(ISERROR(IF(L113="","",VLOOKUP(L113,Cad!$C$8:$D$208,2,0))),"",IF(L113="","",VLOOKUP(L113,Cad!$C$8:$D$208,2,0)))</f>
        <v/>
      </c>
      <c r="N113" s="66" t="str">
        <f t="shared" ca="1" si="16"/>
        <v/>
      </c>
      <c r="O113" s="67" t="str">
        <f t="shared" ca="1" si="17"/>
        <v/>
      </c>
      <c r="P113" s="67" t="str">
        <f>IF(ISERROR(IF(W113="","",IF(AND(W113&lt;=Cad_Inicial!$D$8,Y113&gt;Cad_Inicial!$D$8),1,0))),"",IF(W113="","",IF(AND(W113&lt;=Cad_Inicial!$D$8,Y113&gt;Cad_Inicial!$D$8),1,0)))</f>
        <v/>
      </c>
      <c r="Q113" s="67" t="str">
        <f>IF(ISERROR(IF(W113="","",IF(AND(W113&lt;=(Cad_Inicial!$D$8-1),Y113&gt;Cad_Inicial!$D$8-1),1,0))),"",IF(W113="","",IF(W113="","",IF(AND(W113&lt;=(Cad_Inicial!$D$8-1),Y113&gt;Cad_Inicial!$D$8-1),1,0))))</f>
        <v/>
      </c>
      <c r="R113" s="15" t="str">
        <f t="shared" ca="1" si="10"/>
        <v/>
      </c>
      <c r="S113" s="15" t="str">
        <f t="shared" ca="1" si="11"/>
        <v/>
      </c>
      <c r="T113" s="15" t="str">
        <f t="shared" ca="1" si="18"/>
        <v/>
      </c>
      <c r="U113" s="15" t="str">
        <f>IF(ISERROR(IF(H113="","",IF(YEAR(H113)&lt;=Cad_Inicial!$D$8,"SIM",""))),"",IF(H113="","",IF(YEAR(H113)&lt;=Cad_Inicial!$D$8,"SIM","")))</f>
        <v/>
      </c>
      <c r="V113" s="15" t="str">
        <f ca="1">IF(ISERROR(IF(H113="","",IF(AND(YEAR(H113)=Cad_Inicial!$D$8,I113="Ativo",TODAY()-H113&gt;90),"SIM",IF(AND(YEAR(H113)=Cad_Inicial!$D$8,I113-H113&gt;90),"SIM","")))),"",IF(H113="","",IF(AND(YEAR(H113)=Cad_Inicial!$D$8,I113="Ativo",TODAY()-H113&gt;90),"SIM",IF(AND(YEAR(H113)=Cad_Inicial!$D$8,I113-H113&gt;90),"SIM",""))))</f>
        <v/>
      </c>
      <c r="W113" s="52" t="str">
        <f t="shared" si="12"/>
        <v/>
      </c>
      <c r="X113" s="52" t="str">
        <f t="shared" si="13"/>
        <v/>
      </c>
      <c r="Y113" s="52" t="str">
        <f t="shared" si="14"/>
        <v/>
      </c>
      <c r="Z113" s="52" t="str">
        <f t="shared" si="15"/>
        <v/>
      </c>
      <c r="AA113" s="15" t="str">
        <f>IF(ISERROR(IF(W113="","",IF(AND(W113&lt;=Cad_Inicial!$D$8,Y113&gt;Cad_Inicial!$D$8),1,0))),"",IF(W113="","",IF(AND(W113&lt;=Cad_Inicial!$D$8,Y113&gt;Cad_Inicial!$D$8),1,0)))</f>
        <v/>
      </c>
      <c r="AB113" s="15" t="str">
        <f>IF(ISERROR(IF(W113="","",IF(AND(W113&lt;=(Cad_Inicial!$D$8-1),Y113&gt;Cad_Inicial!$D$8-1),1,0))),"",IF(W113="","",IF(W113="","",IF(AND(W113&lt;=(Cad_Inicial!$D$8-1),Y113&gt;Cad_Inicial!$D$8-1),1,0))))</f>
        <v/>
      </c>
      <c r="AC113" s="46" t="str">
        <f>IF(ISERROR(IF(I113="Ativo","",VLOOKUP(C113,Lanç!$C$8:$E$208,3,0))),"",IF(I113="Ativo","",VLOOKUP(C113,Lanç!$C$8:$E$208,3,0)))</f>
        <v/>
      </c>
      <c r="AG113" t="str">
        <f>IF(ISERROR(IF(Cad!C119="","",Cad!C119)),"",IF(Cad!C119="","",Cad!C119))</f>
        <v/>
      </c>
    </row>
    <row r="114" spans="3:33" ht="30" customHeight="1" thickTop="1" thickBot="1" x14ac:dyDescent="0.25">
      <c r="C114" s="108"/>
      <c r="D114" s="108"/>
      <c r="E114" s="108"/>
      <c r="F114" s="108"/>
      <c r="G114" s="108"/>
      <c r="H114" s="115"/>
      <c r="I114" s="116" t="s">
        <v>350</v>
      </c>
      <c r="J114" s="116" t="s">
        <v>350</v>
      </c>
      <c r="L114" t="str">
        <f>IF(ISERROR(IF(G114="","",VLOOKUP(C114,Lanç_Promoções!$C$8:$F$2008,4,0))),G114,IF(G114="","",VLOOKUP(C114,Lanç_Promoções!$C$8:$F$2008,4,0)))</f>
        <v/>
      </c>
      <c r="M114" t="str">
        <f>IF(ISERROR(IF(L114="","",VLOOKUP(L114,Cad!$C$8:$D$208,2,0))),"",IF(L114="","",VLOOKUP(L114,Cad!$C$8:$D$208,2,0)))</f>
        <v/>
      </c>
      <c r="N114" s="66" t="str">
        <f t="shared" ca="1" si="16"/>
        <v/>
      </c>
      <c r="O114" s="67" t="str">
        <f t="shared" ca="1" si="17"/>
        <v/>
      </c>
      <c r="P114" s="67" t="str">
        <f>IF(ISERROR(IF(W114="","",IF(AND(W114&lt;=Cad_Inicial!$D$8,Y114&gt;Cad_Inicial!$D$8),1,0))),"",IF(W114="","",IF(AND(W114&lt;=Cad_Inicial!$D$8,Y114&gt;Cad_Inicial!$D$8),1,0)))</f>
        <v/>
      </c>
      <c r="Q114" s="67" t="str">
        <f>IF(ISERROR(IF(W114="","",IF(AND(W114&lt;=(Cad_Inicial!$D$8-1),Y114&gt;Cad_Inicial!$D$8-1),1,0))),"",IF(W114="","",IF(W114="","",IF(AND(W114&lt;=(Cad_Inicial!$D$8-1),Y114&gt;Cad_Inicial!$D$8-1),1,0))))</f>
        <v/>
      </c>
      <c r="R114" s="15" t="str">
        <f t="shared" ca="1" si="10"/>
        <v/>
      </c>
      <c r="S114" s="15" t="str">
        <f t="shared" ca="1" si="11"/>
        <v/>
      </c>
      <c r="T114" s="15" t="str">
        <f t="shared" ca="1" si="18"/>
        <v/>
      </c>
      <c r="U114" s="15" t="str">
        <f>IF(ISERROR(IF(H114="","",IF(YEAR(H114)&lt;=Cad_Inicial!$D$8,"SIM",""))),"",IF(H114="","",IF(YEAR(H114)&lt;=Cad_Inicial!$D$8,"SIM","")))</f>
        <v/>
      </c>
      <c r="V114" s="15" t="str">
        <f ca="1">IF(ISERROR(IF(H114="","",IF(AND(YEAR(H114)=Cad_Inicial!$D$8,I114="Ativo",TODAY()-H114&gt;90),"SIM",IF(AND(YEAR(H114)=Cad_Inicial!$D$8,I114-H114&gt;90),"SIM","")))),"",IF(H114="","",IF(AND(YEAR(H114)=Cad_Inicial!$D$8,I114="Ativo",TODAY()-H114&gt;90),"SIM",IF(AND(YEAR(H114)=Cad_Inicial!$D$8,I114-H114&gt;90),"SIM",""))))</f>
        <v/>
      </c>
      <c r="W114" s="52" t="str">
        <f t="shared" si="12"/>
        <v/>
      </c>
      <c r="X114" s="52" t="str">
        <f t="shared" si="13"/>
        <v/>
      </c>
      <c r="Y114" s="52" t="str">
        <f t="shared" si="14"/>
        <v/>
      </c>
      <c r="Z114" s="52" t="str">
        <f t="shared" si="15"/>
        <v/>
      </c>
      <c r="AA114" s="15" t="str">
        <f>IF(ISERROR(IF(W114="","",IF(AND(W114&lt;=Cad_Inicial!$D$8,Y114&gt;Cad_Inicial!$D$8),1,0))),"",IF(W114="","",IF(AND(W114&lt;=Cad_Inicial!$D$8,Y114&gt;Cad_Inicial!$D$8),1,0)))</f>
        <v/>
      </c>
      <c r="AB114" s="15" t="str">
        <f>IF(ISERROR(IF(W114="","",IF(AND(W114&lt;=(Cad_Inicial!$D$8-1),Y114&gt;Cad_Inicial!$D$8-1),1,0))),"",IF(W114="","",IF(W114="","",IF(AND(W114&lt;=(Cad_Inicial!$D$8-1),Y114&gt;Cad_Inicial!$D$8-1),1,0))))</f>
        <v/>
      </c>
      <c r="AC114" s="46" t="str">
        <f>IF(ISERROR(IF(I114="Ativo","",VLOOKUP(C114,Lanç!$C$8:$E$208,3,0))),"",IF(I114="Ativo","",VLOOKUP(C114,Lanç!$C$8:$E$208,3,0)))</f>
        <v/>
      </c>
      <c r="AG114" t="str">
        <f>IF(ISERROR(IF(Cad!C120="","",Cad!C120)),"",IF(Cad!C120="","",Cad!C120))</f>
        <v/>
      </c>
    </row>
    <row r="115" spans="3:33" ht="30" customHeight="1" thickTop="1" thickBot="1" x14ac:dyDescent="0.25">
      <c r="C115" s="108"/>
      <c r="D115" s="108"/>
      <c r="E115" s="108"/>
      <c r="F115" s="108"/>
      <c r="G115" s="108"/>
      <c r="H115" s="115"/>
      <c r="I115" s="116" t="s">
        <v>350</v>
      </c>
      <c r="J115" s="116" t="s">
        <v>350</v>
      </c>
      <c r="L115" t="str">
        <f>IF(ISERROR(IF(G115="","",VLOOKUP(C115,Lanç_Promoções!$C$8:$F$2008,4,0))),G115,IF(G115="","",VLOOKUP(C115,Lanç_Promoções!$C$8:$F$2008,4,0)))</f>
        <v/>
      </c>
      <c r="M115" t="str">
        <f>IF(ISERROR(IF(L115="","",VLOOKUP(L115,Cad!$C$8:$D$208,2,0))),"",IF(L115="","",VLOOKUP(L115,Cad!$C$8:$D$208,2,0)))</f>
        <v/>
      </c>
      <c r="N115" s="66" t="str">
        <f t="shared" ca="1" si="16"/>
        <v/>
      </c>
      <c r="O115" s="67" t="str">
        <f t="shared" ca="1" si="17"/>
        <v/>
      </c>
      <c r="P115" s="67" t="str">
        <f>IF(ISERROR(IF(W115="","",IF(AND(W115&lt;=Cad_Inicial!$D$8,Y115&gt;Cad_Inicial!$D$8),1,0))),"",IF(W115="","",IF(AND(W115&lt;=Cad_Inicial!$D$8,Y115&gt;Cad_Inicial!$D$8),1,0)))</f>
        <v/>
      </c>
      <c r="Q115" s="67" t="str">
        <f>IF(ISERROR(IF(W115="","",IF(AND(W115&lt;=(Cad_Inicial!$D$8-1),Y115&gt;Cad_Inicial!$D$8-1),1,0))),"",IF(W115="","",IF(W115="","",IF(AND(W115&lt;=(Cad_Inicial!$D$8-1),Y115&gt;Cad_Inicial!$D$8-1),1,0))))</f>
        <v/>
      </c>
      <c r="R115" s="15" t="str">
        <f t="shared" ca="1" si="10"/>
        <v/>
      </c>
      <c r="S115" s="15" t="str">
        <f t="shared" ca="1" si="11"/>
        <v/>
      </c>
      <c r="T115" s="15" t="str">
        <f t="shared" ca="1" si="18"/>
        <v/>
      </c>
      <c r="U115" s="15" t="str">
        <f>IF(ISERROR(IF(H115="","",IF(YEAR(H115)&lt;=Cad_Inicial!$D$8,"SIM",""))),"",IF(H115="","",IF(YEAR(H115)&lt;=Cad_Inicial!$D$8,"SIM","")))</f>
        <v/>
      </c>
      <c r="V115" s="15" t="str">
        <f ca="1">IF(ISERROR(IF(H115="","",IF(AND(YEAR(H115)=Cad_Inicial!$D$8,I115="Ativo",TODAY()-H115&gt;90),"SIM",IF(AND(YEAR(H115)=Cad_Inicial!$D$8,I115-H115&gt;90),"SIM","")))),"",IF(H115="","",IF(AND(YEAR(H115)=Cad_Inicial!$D$8,I115="Ativo",TODAY()-H115&gt;90),"SIM",IF(AND(YEAR(H115)=Cad_Inicial!$D$8,I115-H115&gt;90),"SIM",""))))</f>
        <v/>
      </c>
      <c r="W115" s="52" t="str">
        <f t="shared" si="12"/>
        <v/>
      </c>
      <c r="X115" s="52" t="str">
        <f t="shared" si="13"/>
        <v/>
      </c>
      <c r="Y115" s="52" t="str">
        <f t="shared" si="14"/>
        <v/>
      </c>
      <c r="Z115" s="52" t="str">
        <f t="shared" si="15"/>
        <v/>
      </c>
      <c r="AA115" s="15" t="str">
        <f>IF(ISERROR(IF(W115="","",IF(AND(W115&lt;=Cad_Inicial!$D$8,Y115&gt;Cad_Inicial!$D$8),1,0))),"",IF(W115="","",IF(AND(W115&lt;=Cad_Inicial!$D$8,Y115&gt;Cad_Inicial!$D$8),1,0)))</f>
        <v/>
      </c>
      <c r="AB115" s="15" t="str">
        <f>IF(ISERROR(IF(W115="","",IF(AND(W115&lt;=(Cad_Inicial!$D$8-1),Y115&gt;Cad_Inicial!$D$8-1),1,0))),"",IF(W115="","",IF(W115="","",IF(AND(W115&lt;=(Cad_Inicial!$D$8-1),Y115&gt;Cad_Inicial!$D$8-1),1,0))))</f>
        <v/>
      </c>
      <c r="AC115" s="46" t="str">
        <f>IF(ISERROR(IF(I115="Ativo","",VLOOKUP(C115,Lanç!$C$8:$E$208,3,0))),"",IF(I115="Ativo","",VLOOKUP(C115,Lanç!$C$8:$E$208,3,0)))</f>
        <v/>
      </c>
      <c r="AG115" t="str">
        <f>IF(ISERROR(IF(Cad!C121="","",Cad!C121)),"",IF(Cad!C121="","",Cad!C121))</f>
        <v/>
      </c>
    </row>
    <row r="116" spans="3:33" ht="30" customHeight="1" thickTop="1" thickBot="1" x14ac:dyDescent="0.25">
      <c r="C116" s="108"/>
      <c r="D116" s="108"/>
      <c r="E116" s="108"/>
      <c r="F116" s="108"/>
      <c r="G116" s="108"/>
      <c r="H116" s="115"/>
      <c r="I116" s="116" t="s">
        <v>350</v>
      </c>
      <c r="J116" s="116" t="s">
        <v>350</v>
      </c>
      <c r="L116" t="str">
        <f>IF(ISERROR(IF(G116="","",VLOOKUP(C116,Lanç_Promoções!$C$8:$F$2008,4,0))),G116,IF(G116="","",VLOOKUP(C116,Lanç_Promoções!$C$8:$F$2008,4,0)))</f>
        <v/>
      </c>
      <c r="M116" t="str">
        <f>IF(ISERROR(IF(L116="","",VLOOKUP(L116,Cad!$C$8:$D$208,2,0))),"",IF(L116="","",VLOOKUP(L116,Cad!$C$8:$D$208,2,0)))</f>
        <v/>
      </c>
      <c r="N116" s="66" t="str">
        <f t="shared" ca="1" si="16"/>
        <v/>
      </c>
      <c r="O116" s="67" t="str">
        <f t="shared" ca="1" si="17"/>
        <v/>
      </c>
      <c r="P116" s="67" t="str">
        <f>IF(ISERROR(IF(W116="","",IF(AND(W116&lt;=Cad_Inicial!$D$8,Y116&gt;Cad_Inicial!$D$8),1,0))),"",IF(W116="","",IF(AND(W116&lt;=Cad_Inicial!$D$8,Y116&gt;Cad_Inicial!$D$8),1,0)))</f>
        <v/>
      </c>
      <c r="Q116" s="67" t="str">
        <f>IF(ISERROR(IF(W116="","",IF(AND(W116&lt;=(Cad_Inicial!$D$8-1),Y116&gt;Cad_Inicial!$D$8-1),1,0))),"",IF(W116="","",IF(W116="","",IF(AND(W116&lt;=(Cad_Inicial!$D$8-1),Y116&gt;Cad_Inicial!$D$8-1),1,0))))</f>
        <v/>
      </c>
      <c r="R116" s="15" t="str">
        <f t="shared" ca="1" si="10"/>
        <v/>
      </c>
      <c r="S116" s="15" t="str">
        <f t="shared" ca="1" si="11"/>
        <v/>
      </c>
      <c r="T116" s="15" t="str">
        <f t="shared" ca="1" si="18"/>
        <v/>
      </c>
      <c r="U116" s="15" t="str">
        <f>IF(ISERROR(IF(H116="","",IF(YEAR(H116)&lt;=Cad_Inicial!$D$8,"SIM",""))),"",IF(H116="","",IF(YEAR(H116)&lt;=Cad_Inicial!$D$8,"SIM","")))</f>
        <v/>
      </c>
      <c r="V116" s="15" t="str">
        <f ca="1">IF(ISERROR(IF(H116="","",IF(AND(YEAR(H116)=Cad_Inicial!$D$8,I116="Ativo",TODAY()-H116&gt;90),"SIM",IF(AND(YEAR(H116)=Cad_Inicial!$D$8,I116-H116&gt;90),"SIM","")))),"",IF(H116="","",IF(AND(YEAR(H116)=Cad_Inicial!$D$8,I116="Ativo",TODAY()-H116&gt;90),"SIM",IF(AND(YEAR(H116)=Cad_Inicial!$D$8,I116-H116&gt;90),"SIM",""))))</f>
        <v/>
      </c>
      <c r="W116" s="52" t="str">
        <f t="shared" si="12"/>
        <v/>
      </c>
      <c r="X116" s="52" t="str">
        <f t="shared" si="13"/>
        <v/>
      </c>
      <c r="Y116" s="52" t="str">
        <f t="shared" si="14"/>
        <v/>
      </c>
      <c r="Z116" s="52" t="str">
        <f t="shared" si="15"/>
        <v/>
      </c>
      <c r="AA116" s="15" t="str">
        <f>IF(ISERROR(IF(W116="","",IF(AND(W116&lt;=Cad_Inicial!$D$8,Y116&gt;Cad_Inicial!$D$8),1,0))),"",IF(W116="","",IF(AND(W116&lt;=Cad_Inicial!$D$8,Y116&gt;Cad_Inicial!$D$8),1,0)))</f>
        <v/>
      </c>
      <c r="AB116" s="15" t="str">
        <f>IF(ISERROR(IF(W116="","",IF(AND(W116&lt;=(Cad_Inicial!$D$8-1),Y116&gt;Cad_Inicial!$D$8-1),1,0))),"",IF(W116="","",IF(W116="","",IF(AND(W116&lt;=(Cad_Inicial!$D$8-1),Y116&gt;Cad_Inicial!$D$8-1),1,0))))</f>
        <v/>
      </c>
      <c r="AC116" s="46" t="str">
        <f>IF(ISERROR(IF(I116="Ativo","",VLOOKUP(C116,Lanç!$C$8:$E$208,3,0))),"",IF(I116="Ativo","",VLOOKUP(C116,Lanç!$C$8:$E$208,3,0)))</f>
        <v/>
      </c>
      <c r="AG116" t="str">
        <f>IF(ISERROR(IF(Cad!C122="","",Cad!C122)),"",IF(Cad!C122="","",Cad!C122))</f>
        <v/>
      </c>
    </row>
    <row r="117" spans="3:33" ht="30" customHeight="1" thickTop="1" thickBot="1" x14ac:dyDescent="0.25">
      <c r="C117" s="108"/>
      <c r="D117" s="108"/>
      <c r="E117" s="108"/>
      <c r="F117" s="108"/>
      <c r="G117" s="108"/>
      <c r="H117" s="115"/>
      <c r="I117" s="116" t="s">
        <v>350</v>
      </c>
      <c r="J117" s="116" t="s">
        <v>350</v>
      </c>
      <c r="L117" t="str">
        <f>IF(ISERROR(IF(G117="","",VLOOKUP(C117,Lanç_Promoções!$C$8:$F$2008,4,0))),G117,IF(G117="","",VLOOKUP(C117,Lanç_Promoções!$C$8:$F$2008,4,0)))</f>
        <v/>
      </c>
      <c r="M117" t="str">
        <f>IF(ISERROR(IF(L117="","",VLOOKUP(L117,Cad!$C$8:$D$208,2,0))),"",IF(L117="","",VLOOKUP(L117,Cad!$C$8:$D$208,2,0)))</f>
        <v/>
      </c>
      <c r="N117" s="66" t="str">
        <f t="shared" ca="1" si="16"/>
        <v/>
      </c>
      <c r="O117" s="67" t="str">
        <f t="shared" ca="1" si="17"/>
        <v/>
      </c>
      <c r="P117" s="67" t="str">
        <f>IF(ISERROR(IF(W117="","",IF(AND(W117&lt;=Cad_Inicial!$D$8,Y117&gt;Cad_Inicial!$D$8),1,0))),"",IF(W117="","",IF(AND(W117&lt;=Cad_Inicial!$D$8,Y117&gt;Cad_Inicial!$D$8),1,0)))</f>
        <v/>
      </c>
      <c r="Q117" s="67" t="str">
        <f>IF(ISERROR(IF(W117="","",IF(AND(W117&lt;=(Cad_Inicial!$D$8-1),Y117&gt;Cad_Inicial!$D$8-1),1,0))),"",IF(W117="","",IF(W117="","",IF(AND(W117&lt;=(Cad_Inicial!$D$8-1),Y117&gt;Cad_Inicial!$D$8-1),1,0))))</f>
        <v/>
      </c>
      <c r="R117" s="15" t="str">
        <f t="shared" ca="1" si="10"/>
        <v/>
      </c>
      <c r="S117" s="15" t="str">
        <f t="shared" ca="1" si="11"/>
        <v/>
      </c>
      <c r="T117" s="15" t="str">
        <f t="shared" ca="1" si="18"/>
        <v/>
      </c>
      <c r="U117" s="15" t="str">
        <f>IF(ISERROR(IF(H117="","",IF(YEAR(H117)&lt;=Cad_Inicial!$D$8,"SIM",""))),"",IF(H117="","",IF(YEAR(H117)&lt;=Cad_Inicial!$D$8,"SIM","")))</f>
        <v/>
      </c>
      <c r="V117" s="15" t="str">
        <f ca="1">IF(ISERROR(IF(H117="","",IF(AND(YEAR(H117)=Cad_Inicial!$D$8,I117="Ativo",TODAY()-H117&gt;90),"SIM",IF(AND(YEAR(H117)=Cad_Inicial!$D$8,I117-H117&gt;90),"SIM","")))),"",IF(H117="","",IF(AND(YEAR(H117)=Cad_Inicial!$D$8,I117="Ativo",TODAY()-H117&gt;90),"SIM",IF(AND(YEAR(H117)=Cad_Inicial!$D$8,I117-H117&gt;90),"SIM",""))))</f>
        <v/>
      </c>
      <c r="W117" s="52" t="str">
        <f t="shared" si="12"/>
        <v/>
      </c>
      <c r="X117" s="52" t="str">
        <f t="shared" si="13"/>
        <v/>
      </c>
      <c r="Y117" s="52" t="str">
        <f t="shared" si="14"/>
        <v/>
      </c>
      <c r="Z117" s="52" t="str">
        <f t="shared" si="15"/>
        <v/>
      </c>
      <c r="AA117" s="15" t="str">
        <f>IF(ISERROR(IF(W117="","",IF(AND(W117&lt;=Cad_Inicial!$D$8,Y117&gt;Cad_Inicial!$D$8),1,0))),"",IF(W117="","",IF(AND(W117&lt;=Cad_Inicial!$D$8,Y117&gt;Cad_Inicial!$D$8),1,0)))</f>
        <v/>
      </c>
      <c r="AB117" s="15" t="str">
        <f>IF(ISERROR(IF(W117="","",IF(AND(W117&lt;=(Cad_Inicial!$D$8-1),Y117&gt;Cad_Inicial!$D$8-1),1,0))),"",IF(W117="","",IF(W117="","",IF(AND(W117&lt;=(Cad_Inicial!$D$8-1),Y117&gt;Cad_Inicial!$D$8-1),1,0))))</f>
        <v/>
      </c>
      <c r="AC117" s="46" t="str">
        <f>IF(ISERROR(IF(I117="Ativo","",VLOOKUP(C117,Lanç!$C$8:$E$208,3,0))),"",IF(I117="Ativo","",VLOOKUP(C117,Lanç!$C$8:$E$208,3,0)))</f>
        <v/>
      </c>
      <c r="AG117" t="str">
        <f>IF(ISERROR(IF(Cad!C123="","",Cad!C123)),"",IF(Cad!C123="","",Cad!C123))</f>
        <v/>
      </c>
    </row>
    <row r="118" spans="3:33" ht="30" customHeight="1" thickTop="1" thickBot="1" x14ac:dyDescent="0.25">
      <c r="C118" s="108"/>
      <c r="D118" s="108"/>
      <c r="E118" s="108"/>
      <c r="F118" s="108"/>
      <c r="G118" s="108"/>
      <c r="H118" s="115"/>
      <c r="I118" s="116" t="s">
        <v>350</v>
      </c>
      <c r="J118" s="116" t="s">
        <v>350</v>
      </c>
      <c r="L118" t="str">
        <f>IF(ISERROR(IF(G118="","",VLOOKUP(C118,Lanç_Promoções!$C$8:$F$2008,4,0))),G118,IF(G118="","",VLOOKUP(C118,Lanç_Promoções!$C$8:$F$2008,4,0)))</f>
        <v/>
      </c>
      <c r="M118" t="str">
        <f>IF(ISERROR(IF(L118="","",VLOOKUP(L118,Cad!$C$8:$D$208,2,0))),"",IF(L118="","",VLOOKUP(L118,Cad!$C$8:$D$208,2,0)))</f>
        <v/>
      </c>
      <c r="N118" s="66" t="str">
        <f t="shared" ca="1" si="16"/>
        <v/>
      </c>
      <c r="O118" s="67" t="str">
        <f t="shared" ca="1" si="17"/>
        <v/>
      </c>
      <c r="P118" s="67" t="str">
        <f>IF(ISERROR(IF(W118="","",IF(AND(W118&lt;=Cad_Inicial!$D$8,Y118&gt;Cad_Inicial!$D$8),1,0))),"",IF(W118="","",IF(AND(W118&lt;=Cad_Inicial!$D$8,Y118&gt;Cad_Inicial!$D$8),1,0)))</f>
        <v/>
      </c>
      <c r="Q118" s="67" t="str">
        <f>IF(ISERROR(IF(W118="","",IF(AND(W118&lt;=(Cad_Inicial!$D$8-1),Y118&gt;Cad_Inicial!$D$8-1),1,0))),"",IF(W118="","",IF(W118="","",IF(AND(W118&lt;=(Cad_Inicial!$D$8-1),Y118&gt;Cad_Inicial!$D$8-1),1,0))))</f>
        <v/>
      </c>
      <c r="R118" s="15" t="str">
        <f t="shared" ca="1" si="10"/>
        <v/>
      </c>
      <c r="S118" s="15" t="str">
        <f t="shared" ca="1" si="11"/>
        <v/>
      </c>
      <c r="T118" s="15" t="str">
        <f t="shared" ca="1" si="18"/>
        <v/>
      </c>
      <c r="U118" s="15" t="str">
        <f>IF(ISERROR(IF(H118="","",IF(YEAR(H118)&lt;=Cad_Inicial!$D$8,"SIM",""))),"",IF(H118="","",IF(YEAR(H118)&lt;=Cad_Inicial!$D$8,"SIM","")))</f>
        <v/>
      </c>
      <c r="V118" s="15" t="str">
        <f ca="1">IF(ISERROR(IF(H118="","",IF(AND(YEAR(H118)=Cad_Inicial!$D$8,I118="Ativo",TODAY()-H118&gt;90),"SIM",IF(AND(YEAR(H118)=Cad_Inicial!$D$8,I118-H118&gt;90),"SIM","")))),"",IF(H118="","",IF(AND(YEAR(H118)=Cad_Inicial!$D$8,I118="Ativo",TODAY()-H118&gt;90),"SIM",IF(AND(YEAR(H118)=Cad_Inicial!$D$8,I118-H118&gt;90),"SIM",""))))</f>
        <v/>
      </c>
      <c r="W118" s="52" t="str">
        <f t="shared" si="12"/>
        <v/>
      </c>
      <c r="X118" s="52" t="str">
        <f t="shared" si="13"/>
        <v/>
      </c>
      <c r="Y118" s="52" t="str">
        <f t="shared" si="14"/>
        <v/>
      </c>
      <c r="Z118" s="52" t="str">
        <f t="shared" si="15"/>
        <v/>
      </c>
      <c r="AA118" s="15" t="str">
        <f>IF(ISERROR(IF(W118="","",IF(AND(W118&lt;=Cad_Inicial!$D$8,Y118&gt;Cad_Inicial!$D$8),1,0))),"",IF(W118="","",IF(AND(W118&lt;=Cad_Inicial!$D$8,Y118&gt;Cad_Inicial!$D$8),1,0)))</f>
        <v/>
      </c>
      <c r="AB118" s="15" t="str">
        <f>IF(ISERROR(IF(W118="","",IF(AND(W118&lt;=(Cad_Inicial!$D$8-1),Y118&gt;Cad_Inicial!$D$8-1),1,0))),"",IF(W118="","",IF(W118="","",IF(AND(W118&lt;=(Cad_Inicial!$D$8-1),Y118&gt;Cad_Inicial!$D$8-1),1,0))))</f>
        <v/>
      </c>
      <c r="AC118" s="46" t="str">
        <f>IF(ISERROR(IF(I118="Ativo","",VLOOKUP(C118,Lanç!$C$8:$E$208,3,0))),"",IF(I118="Ativo","",VLOOKUP(C118,Lanç!$C$8:$E$208,3,0)))</f>
        <v/>
      </c>
      <c r="AG118" t="str">
        <f>IF(ISERROR(IF(Cad!C124="","",Cad!C124)),"",IF(Cad!C124="","",Cad!C124))</f>
        <v/>
      </c>
    </row>
    <row r="119" spans="3:33" ht="30" customHeight="1" thickTop="1" thickBot="1" x14ac:dyDescent="0.25">
      <c r="C119" s="108"/>
      <c r="D119" s="108"/>
      <c r="E119" s="108"/>
      <c r="F119" s="108"/>
      <c r="G119" s="108"/>
      <c r="H119" s="115"/>
      <c r="I119" s="116" t="s">
        <v>350</v>
      </c>
      <c r="J119" s="116" t="s">
        <v>350</v>
      </c>
      <c r="L119" t="str">
        <f>IF(ISERROR(IF(G119="","",VLOOKUP(C119,Lanç_Promoções!$C$8:$F$2008,4,0))),G119,IF(G119="","",VLOOKUP(C119,Lanç_Promoções!$C$8:$F$2008,4,0)))</f>
        <v/>
      </c>
      <c r="M119" t="str">
        <f>IF(ISERROR(IF(L119="","",VLOOKUP(L119,Cad!$C$8:$D$208,2,0))),"",IF(L119="","",VLOOKUP(L119,Cad!$C$8:$D$208,2,0)))</f>
        <v/>
      </c>
      <c r="N119" s="66" t="str">
        <f t="shared" ca="1" si="16"/>
        <v/>
      </c>
      <c r="O119" s="67" t="str">
        <f t="shared" ca="1" si="17"/>
        <v/>
      </c>
      <c r="P119" s="67" t="str">
        <f>IF(ISERROR(IF(W119="","",IF(AND(W119&lt;=Cad_Inicial!$D$8,Y119&gt;Cad_Inicial!$D$8),1,0))),"",IF(W119="","",IF(AND(W119&lt;=Cad_Inicial!$D$8,Y119&gt;Cad_Inicial!$D$8),1,0)))</f>
        <v/>
      </c>
      <c r="Q119" s="67" t="str">
        <f>IF(ISERROR(IF(W119="","",IF(AND(W119&lt;=(Cad_Inicial!$D$8-1),Y119&gt;Cad_Inicial!$D$8-1),1,0))),"",IF(W119="","",IF(W119="","",IF(AND(W119&lt;=(Cad_Inicial!$D$8-1),Y119&gt;Cad_Inicial!$D$8-1),1,0))))</f>
        <v/>
      </c>
      <c r="R119" s="15" t="str">
        <f t="shared" ca="1" si="10"/>
        <v/>
      </c>
      <c r="S119" s="15" t="str">
        <f t="shared" ca="1" si="11"/>
        <v/>
      </c>
      <c r="T119" s="15" t="str">
        <f t="shared" ca="1" si="18"/>
        <v/>
      </c>
      <c r="U119" s="15" t="str">
        <f>IF(ISERROR(IF(H119="","",IF(YEAR(H119)&lt;=Cad_Inicial!$D$8,"SIM",""))),"",IF(H119="","",IF(YEAR(H119)&lt;=Cad_Inicial!$D$8,"SIM","")))</f>
        <v/>
      </c>
      <c r="V119" s="15" t="str">
        <f ca="1">IF(ISERROR(IF(H119="","",IF(AND(YEAR(H119)=Cad_Inicial!$D$8,I119="Ativo",TODAY()-H119&gt;90),"SIM",IF(AND(YEAR(H119)=Cad_Inicial!$D$8,I119-H119&gt;90),"SIM","")))),"",IF(H119="","",IF(AND(YEAR(H119)=Cad_Inicial!$D$8,I119="Ativo",TODAY()-H119&gt;90),"SIM",IF(AND(YEAR(H119)=Cad_Inicial!$D$8,I119-H119&gt;90),"SIM",""))))</f>
        <v/>
      </c>
      <c r="W119" s="52" t="str">
        <f t="shared" si="12"/>
        <v/>
      </c>
      <c r="X119" s="52" t="str">
        <f t="shared" si="13"/>
        <v/>
      </c>
      <c r="Y119" s="52" t="str">
        <f t="shared" si="14"/>
        <v/>
      </c>
      <c r="Z119" s="52" t="str">
        <f t="shared" si="15"/>
        <v/>
      </c>
      <c r="AA119" s="15" t="str">
        <f>IF(ISERROR(IF(W119="","",IF(AND(W119&lt;=Cad_Inicial!$D$8,Y119&gt;Cad_Inicial!$D$8),1,0))),"",IF(W119="","",IF(AND(W119&lt;=Cad_Inicial!$D$8,Y119&gt;Cad_Inicial!$D$8),1,0)))</f>
        <v/>
      </c>
      <c r="AB119" s="15" t="str">
        <f>IF(ISERROR(IF(W119="","",IF(AND(W119&lt;=(Cad_Inicial!$D$8-1),Y119&gt;Cad_Inicial!$D$8-1),1,0))),"",IF(W119="","",IF(W119="","",IF(AND(W119&lt;=(Cad_Inicial!$D$8-1),Y119&gt;Cad_Inicial!$D$8-1),1,0))))</f>
        <v/>
      </c>
      <c r="AC119" s="46" t="str">
        <f>IF(ISERROR(IF(I119="Ativo","",VLOOKUP(C119,Lanç!$C$8:$E$208,3,0))),"",IF(I119="Ativo","",VLOOKUP(C119,Lanç!$C$8:$E$208,3,0)))</f>
        <v/>
      </c>
      <c r="AG119" t="str">
        <f>IF(ISERROR(IF(Cad!C125="","",Cad!C125)),"",IF(Cad!C125="","",Cad!C125))</f>
        <v/>
      </c>
    </row>
    <row r="120" spans="3:33" ht="30" customHeight="1" thickTop="1" thickBot="1" x14ac:dyDescent="0.25">
      <c r="C120" s="108"/>
      <c r="D120" s="108"/>
      <c r="E120" s="108"/>
      <c r="F120" s="108"/>
      <c r="G120" s="108"/>
      <c r="H120" s="115"/>
      <c r="I120" s="116" t="s">
        <v>350</v>
      </c>
      <c r="J120" s="116" t="s">
        <v>350</v>
      </c>
      <c r="L120" t="str">
        <f>IF(ISERROR(IF(G120="","",VLOOKUP(C120,Lanç_Promoções!$C$8:$F$2008,4,0))),G120,IF(G120="","",VLOOKUP(C120,Lanç_Promoções!$C$8:$F$2008,4,0)))</f>
        <v/>
      </c>
      <c r="M120" t="str">
        <f>IF(ISERROR(IF(L120="","",VLOOKUP(L120,Cad!$C$8:$D$208,2,0))),"",IF(L120="","",VLOOKUP(L120,Cad!$C$8:$D$208,2,0)))</f>
        <v/>
      </c>
      <c r="N120" s="66" t="str">
        <f t="shared" ca="1" si="16"/>
        <v/>
      </c>
      <c r="O120" s="67" t="str">
        <f t="shared" ca="1" si="17"/>
        <v/>
      </c>
      <c r="P120" s="67" t="str">
        <f>IF(ISERROR(IF(W120="","",IF(AND(W120&lt;=Cad_Inicial!$D$8,Y120&gt;Cad_Inicial!$D$8),1,0))),"",IF(W120="","",IF(AND(W120&lt;=Cad_Inicial!$D$8,Y120&gt;Cad_Inicial!$D$8),1,0)))</f>
        <v/>
      </c>
      <c r="Q120" s="67" t="str">
        <f>IF(ISERROR(IF(W120="","",IF(AND(W120&lt;=(Cad_Inicial!$D$8-1),Y120&gt;Cad_Inicial!$D$8-1),1,0))),"",IF(W120="","",IF(W120="","",IF(AND(W120&lt;=(Cad_Inicial!$D$8-1),Y120&gt;Cad_Inicial!$D$8-1),1,0))))</f>
        <v/>
      </c>
      <c r="R120" s="15" t="str">
        <f t="shared" ca="1" si="10"/>
        <v/>
      </c>
      <c r="S120" s="15" t="str">
        <f t="shared" ca="1" si="11"/>
        <v/>
      </c>
      <c r="T120" s="15" t="str">
        <f t="shared" ca="1" si="18"/>
        <v/>
      </c>
      <c r="U120" s="15" t="str">
        <f>IF(ISERROR(IF(H120="","",IF(YEAR(H120)&lt;=Cad_Inicial!$D$8,"SIM",""))),"",IF(H120="","",IF(YEAR(H120)&lt;=Cad_Inicial!$D$8,"SIM","")))</f>
        <v/>
      </c>
      <c r="V120" s="15" t="str">
        <f ca="1">IF(ISERROR(IF(H120="","",IF(AND(YEAR(H120)=Cad_Inicial!$D$8,I120="Ativo",TODAY()-H120&gt;90),"SIM",IF(AND(YEAR(H120)=Cad_Inicial!$D$8,I120-H120&gt;90),"SIM","")))),"",IF(H120="","",IF(AND(YEAR(H120)=Cad_Inicial!$D$8,I120="Ativo",TODAY()-H120&gt;90),"SIM",IF(AND(YEAR(H120)=Cad_Inicial!$D$8,I120-H120&gt;90),"SIM",""))))</f>
        <v/>
      </c>
      <c r="W120" s="52" t="str">
        <f t="shared" si="12"/>
        <v/>
      </c>
      <c r="X120" s="52" t="str">
        <f t="shared" si="13"/>
        <v/>
      </c>
      <c r="Y120" s="52" t="str">
        <f t="shared" si="14"/>
        <v/>
      </c>
      <c r="Z120" s="52" t="str">
        <f t="shared" si="15"/>
        <v/>
      </c>
      <c r="AA120" s="15" t="str">
        <f>IF(ISERROR(IF(W120="","",IF(AND(W120&lt;=Cad_Inicial!$D$8,Y120&gt;Cad_Inicial!$D$8),1,0))),"",IF(W120="","",IF(AND(W120&lt;=Cad_Inicial!$D$8,Y120&gt;Cad_Inicial!$D$8),1,0)))</f>
        <v/>
      </c>
      <c r="AB120" s="15" t="str">
        <f>IF(ISERROR(IF(W120="","",IF(AND(W120&lt;=(Cad_Inicial!$D$8-1),Y120&gt;Cad_Inicial!$D$8-1),1,0))),"",IF(W120="","",IF(W120="","",IF(AND(W120&lt;=(Cad_Inicial!$D$8-1),Y120&gt;Cad_Inicial!$D$8-1),1,0))))</f>
        <v/>
      </c>
      <c r="AC120" s="46" t="str">
        <f>IF(ISERROR(IF(I120="Ativo","",VLOOKUP(C120,Lanç!$C$8:$E$208,3,0))),"",IF(I120="Ativo","",VLOOKUP(C120,Lanç!$C$8:$E$208,3,0)))</f>
        <v/>
      </c>
      <c r="AG120" t="str">
        <f>IF(ISERROR(IF(Cad!C126="","",Cad!C126)),"",IF(Cad!C126="","",Cad!C126))</f>
        <v/>
      </c>
    </row>
    <row r="121" spans="3:33" ht="30" customHeight="1" thickTop="1" thickBot="1" x14ac:dyDescent="0.25">
      <c r="C121" s="108"/>
      <c r="D121" s="108"/>
      <c r="E121" s="108"/>
      <c r="F121" s="108"/>
      <c r="G121" s="108"/>
      <c r="H121" s="115"/>
      <c r="I121" s="116" t="s">
        <v>350</v>
      </c>
      <c r="J121" s="116" t="s">
        <v>350</v>
      </c>
      <c r="L121" t="str">
        <f>IF(ISERROR(IF(G121="","",VLOOKUP(C121,Lanç_Promoções!$C$8:$F$2008,4,0))),G121,IF(G121="","",VLOOKUP(C121,Lanç_Promoções!$C$8:$F$2008,4,0)))</f>
        <v/>
      </c>
      <c r="M121" t="str">
        <f>IF(ISERROR(IF(L121="","",VLOOKUP(L121,Cad!$C$8:$D$208,2,0))),"",IF(L121="","",VLOOKUP(L121,Cad!$C$8:$D$208,2,0)))</f>
        <v/>
      </c>
      <c r="N121" s="66" t="str">
        <f t="shared" ca="1" si="16"/>
        <v/>
      </c>
      <c r="O121" s="67" t="str">
        <f t="shared" ca="1" si="17"/>
        <v/>
      </c>
      <c r="P121" s="67" t="str">
        <f>IF(ISERROR(IF(W121="","",IF(AND(W121&lt;=Cad_Inicial!$D$8,Y121&gt;Cad_Inicial!$D$8),1,0))),"",IF(W121="","",IF(AND(W121&lt;=Cad_Inicial!$D$8,Y121&gt;Cad_Inicial!$D$8),1,0)))</f>
        <v/>
      </c>
      <c r="Q121" s="67" t="str">
        <f>IF(ISERROR(IF(W121="","",IF(AND(W121&lt;=(Cad_Inicial!$D$8-1),Y121&gt;Cad_Inicial!$D$8-1),1,0))),"",IF(W121="","",IF(W121="","",IF(AND(W121&lt;=(Cad_Inicial!$D$8-1),Y121&gt;Cad_Inicial!$D$8-1),1,0))))</f>
        <v/>
      </c>
      <c r="R121" s="15" t="str">
        <f t="shared" ca="1" si="10"/>
        <v/>
      </c>
      <c r="S121" s="15" t="str">
        <f t="shared" ca="1" si="11"/>
        <v/>
      </c>
      <c r="T121" s="15" t="str">
        <f t="shared" ca="1" si="18"/>
        <v/>
      </c>
      <c r="U121" s="15" t="str">
        <f>IF(ISERROR(IF(H121="","",IF(YEAR(H121)&lt;=Cad_Inicial!$D$8,"SIM",""))),"",IF(H121="","",IF(YEAR(H121)&lt;=Cad_Inicial!$D$8,"SIM","")))</f>
        <v/>
      </c>
      <c r="V121" s="15" t="str">
        <f ca="1">IF(ISERROR(IF(H121="","",IF(AND(YEAR(H121)=Cad_Inicial!$D$8,I121="Ativo",TODAY()-H121&gt;90),"SIM",IF(AND(YEAR(H121)=Cad_Inicial!$D$8,I121-H121&gt;90),"SIM","")))),"",IF(H121="","",IF(AND(YEAR(H121)=Cad_Inicial!$D$8,I121="Ativo",TODAY()-H121&gt;90),"SIM",IF(AND(YEAR(H121)=Cad_Inicial!$D$8,I121-H121&gt;90),"SIM",""))))</f>
        <v/>
      </c>
      <c r="W121" s="52" t="str">
        <f t="shared" si="12"/>
        <v/>
      </c>
      <c r="X121" s="52" t="str">
        <f t="shared" si="13"/>
        <v/>
      </c>
      <c r="Y121" s="52" t="str">
        <f t="shared" si="14"/>
        <v/>
      </c>
      <c r="Z121" s="52" t="str">
        <f t="shared" si="15"/>
        <v/>
      </c>
      <c r="AA121" s="15" t="str">
        <f>IF(ISERROR(IF(W121="","",IF(AND(W121&lt;=Cad_Inicial!$D$8,Y121&gt;Cad_Inicial!$D$8),1,0))),"",IF(W121="","",IF(AND(W121&lt;=Cad_Inicial!$D$8,Y121&gt;Cad_Inicial!$D$8),1,0)))</f>
        <v/>
      </c>
      <c r="AB121" s="15" t="str">
        <f>IF(ISERROR(IF(W121="","",IF(AND(W121&lt;=(Cad_Inicial!$D$8-1),Y121&gt;Cad_Inicial!$D$8-1),1,0))),"",IF(W121="","",IF(W121="","",IF(AND(W121&lt;=(Cad_Inicial!$D$8-1),Y121&gt;Cad_Inicial!$D$8-1),1,0))))</f>
        <v/>
      </c>
      <c r="AC121" s="46" t="str">
        <f>IF(ISERROR(IF(I121="Ativo","",VLOOKUP(C121,Lanç!$C$8:$E$208,3,0))),"",IF(I121="Ativo","",VLOOKUP(C121,Lanç!$C$8:$E$208,3,0)))</f>
        <v/>
      </c>
      <c r="AG121" t="str">
        <f>IF(ISERROR(IF(Cad!C127="","",Cad!C127)),"",IF(Cad!C127="","",Cad!C127))</f>
        <v/>
      </c>
    </row>
    <row r="122" spans="3:33" ht="30" customHeight="1" thickTop="1" thickBot="1" x14ac:dyDescent="0.25">
      <c r="C122" s="108"/>
      <c r="D122" s="108"/>
      <c r="E122" s="108"/>
      <c r="F122" s="108"/>
      <c r="G122" s="108"/>
      <c r="H122" s="115"/>
      <c r="I122" s="116" t="s">
        <v>350</v>
      </c>
      <c r="J122" s="116" t="s">
        <v>350</v>
      </c>
      <c r="L122" t="str">
        <f>IF(ISERROR(IF(G122="","",VLOOKUP(C122,Lanç_Promoções!$C$8:$F$2008,4,0))),G122,IF(G122="","",VLOOKUP(C122,Lanç_Promoções!$C$8:$F$2008,4,0)))</f>
        <v/>
      </c>
      <c r="M122" t="str">
        <f>IF(ISERROR(IF(L122="","",VLOOKUP(L122,Cad!$C$8:$D$208,2,0))),"",IF(L122="","",VLOOKUP(L122,Cad!$C$8:$D$208,2,0)))</f>
        <v/>
      </c>
      <c r="N122" s="66" t="str">
        <f t="shared" ca="1" si="16"/>
        <v/>
      </c>
      <c r="O122" s="67" t="str">
        <f t="shared" ca="1" si="17"/>
        <v/>
      </c>
      <c r="P122" s="67" t="str">
        <f>IF(ISERROR(IF(W122="","",IF(AND(W122&lt;=Cad_Inicial!$D$8,Y122&gt;Cad_Inicial!$D$8),1,0))),"",IF(W122="","",IF(AND(W122&lt;=Cad_Inicial!$D$8,Y122&gt;Cad_Inicial!$D$8),1,0)))</f>
        <v/>
      </c>
      <c r="Q122" s="67" t="str">
        <f>IF(ISERROR(IF(W122="","",IF(AND(W122&lt;=(Cad_Inicial!$D$8-1),Y122&gt;Cad_Inicial!$D$8-1),1,0))),"",IF(W122="","",IF(W122="","",IF(AND(W122&lt;=(Cad_Inicial!$D$8-1),Y122&gt;Cad_Inicial!$D$8-1),1,0))))</f>
        <v/>
      </c>
      <c r="R122" s="15" t="str">
        <f t="shared" ca="1" si="10"/>
        <v/>
      </c>
      <c r="S122" s="15" t="str">
        <f t="shared" ca="1" si="11"/>
        <v/>
      </c>
      <c r="T122" s="15" t="str">
        <f t="shared" ca="1" si="18"/>
        <v/>
      </c>
      <c r="U122" s="15" t="str">
        <f>IF(ISERROR(IF(H122="","",IF(YEAR(H122)&lt;=Cad_Inicial!$D$8,"SIM",""))),"",IF(H122="","",IF(YEAR(H122)&lt;=Cad_Inicial!$D$8,"SIM","")))</f>
        <v/>
      </c>
      <c r="V122" s="15" t="str">
        <f ca="1">IF(ISERROR(IF(H122="","",IF(AND(YEAR(H122)=Cad_Inicial!$D$8,I122="Ativo",TODAY()-H122&gt;90),"SIM",IF(AND(YEAR(H122)=Cad_Inicial!$D$8,I122-H122&gt;90),"SIM","")))),"",IF(H122="","",IF(AND(YEAR(H122)=Cad_Inicial!$D$8,I122="Ativo",TODAY()-H122&gt;90),"SIM",IF(AND(YEAR(H122)=Cad_Inicial!$D$8,I122-H122&gt;90),"SIM",""))))</f>
        <v/>
      </c>
      <c r="W122" s="52" t="str">
        <f t="shared" si="12"/>
        <v/>
      </c>
      <c r="X122" s="52" t="str">
        <f t="shared" si="13"/>
        <v/>
      </c>
      <c r="Y122" s="52" t="str">
        <f t="shared" si="14"/>
        <v/>
      </c>
      <c r="Z122" s="52" t="str">
        <f t="shared" si="15"/>
        <v/>
      </c>
      <c r="AA122" s="15" t="str">
        <f>IF(ISERROR(IF(W122="","",IF(AND(W122&lt;=Cad_Inicial!$D$8,Y122&gt;Cad_Inicial!$D$8),1,0))),"",IF(W122="","",IF(AND(W122&lt;=Cad_Inicial!$D$8,Y122&gt;Cad_Inicial!$D$8),1,0)))</f>
        <v/>
      </c>
      <c r="AB122" s="15" t="str">
        <f>IF(ISERROR(IF(W122="","",IF(AND(W122&lt;=(Cad_Inicial!$D$8-1),Y122&gt;Cad_Inicial!$D$8-1),1,0))),"",IF(W122="","",IF(W122="","",IF(AND(W122&lt;=(Cad_Inicial!$D$8-1),Y122&gt;Cad_Inicial!$D$8-1),1,0))))</f>
        <v/>
      </c>
      <c r="AC122" s="46" t="str">
        <f>IF(ISERROR(IF(I122="Ativo","",VLOOKUP(C122,Lanç!$C$8:$E$208,3,0))),"",IF(I122="Ativo","",VLOOKUP(C122,Lanç!$C$8:$E$208,3,0)))</f>
        <v/>
      </c>
      <c r="AG122" t="str">
        <f>IF(ISERROR(IF(Cad!C128="","",Cad!C128)),"",IF(Cad!C128="","",Cad!C128))</f>
        <v/>
      </c>
    </row>
    <row r="123" spans="3:33" ht="30" customHeight="1" thickTop="1" thickBot="1" x14ac:dyDescent="0.25">
      <c r="C123" s="108"/>
      <c r="D123" s="108"/>
      <c r="E123" s="108"/>
      <c r="F123" s="108"/>
      <c r="G123" s="108"/>
      <c r="H123" s="115"/>
      <c r="I123" s="116" t="s">
        <v>350</v>
      </c>
      <c r="J123" s="116" t="s">
        <v>350</v>
      </c>
      <c r="L123" t="str">
        <f>IF(ISERROR(IF(G123="","",VLOOKUP(C123,Lanç_Promoções!$C$8:$F$2008,4,0))),G123,IF(G123="","",VLOOKUP(C123,Lanç_Promoções!$C$8:$F$2008,4,0)))</f>
        <v/>
      </c>
      <c r="M123" t="str">
        <f>IF(ISERROR(IF(L123="","",VLOOKUP(L123,Cad!$C$8:$D$208,2,0))),"",IF(L123="","",VLOOKUP(L123,Cad!$C$8:$D$208,2,0)))</f>
        <v/>
      </c>
      <c r="N123" s="66" t="str">
        <f t="shared" ca="1" si="16"/>
        <v/>
      </c>
      <c r="O123" s="67" t="str">
        <f t="shared" ca="1" si="17"/>
        <v/>
      </c>
      <c r="P123" s="67" t="str">
        <f>IF(ISERROR(IF(W123="","",IF(AND(W123&lt;=Cad_Inicial!$D$8,Y123&gt;Cad_Inicial!$D$8),1,0))),"",IF(W123="","",IF(AND(W123&lt;=Cad_Inicial!$D$8,Y123&gt;Cad_Inicial!$D$8),1,0)))</f>
        <v/>
      </c>
      <c r="Q123" s="67" t="str">
        <f>IF(ISERROR(IF(W123="","",IF(AND(W123&lt;=(Cad_Inicial!$D$8-1),Y123&gt;Cad_Inicial!$D$8-1),1,0))),"",IF(W123="","",IF(W123="","",IF(AND(W123&lt;=(Cad_Inicial!$D$8-1),Y123&gt;Cad_Inicial!$D$8-1),1,0))))</f>
        <v/>
      </c>
      <c r="R123" s="15" t="str">
        <f t="shared" ca="1" si="10"/>
        <v/>
      </c>
      <c r="S123" s="15" t="str">
        <f t="shared" ca="1" si="11"/>
        <v/>
      </c>
      <c r="T123" s="15" t="str">
        <f t="shared" ca="1" si="18"/>
        <v/>
      </c>
      <c r="U123" s="15" t="str">
        <f>IF(ISERROR(IF(H123="","",IF(YEAR(H123)&lt;=Cad_Inicial!$D$8,"SIM",""))),"",IF(H123="","",IF(YEAR(H123)&lt;=Cad_Inicial!$D$8,"SIM","")))</f>
        <v/>
      </c>
      <c r="V123" s="15" t="str">
        <f ca="1">IF(ISERROR(IF(H123="","",IF(AND(YEAR(H123)=Cad_Inicial!$D$8,I123="Ativo",TODAY()-H123&gt;90),"SIM",IF(AND(YEAR(H123)=Cad_Inicial!$D$8,I123-H123&gt;90),"SIM","")))),"",IF(H123="","",IF(AND(YEAR(H123)=Cad_Inicial!$D$8,I123="Ativo",TODAY()-H123&gt;90),"SIM",IF(AND(YEAR(H123)=Cad_Inicial!$D$8,I123-H123&gt;90),"SIM",""))))</f>
        <v/>
      </c>
      <c r="W123" s="52" t="str">
        <f t="shared" si="12"/>
        <v/>
      </c>
      <c r="X123" s="52" t="str">
        <f t="shared" si="13"/>
        <v/>
      </c>
      <c r="Y123" s="52" t="str">
        <f t="shared" si="14"/>
        <v/>
      </c>
      <c r="Z123" s="52" t="str">
        <f t="shared" si="15"/>
        <v/>
      </c>
      <c r="AA123" s="15" t="str">
        <f>IF(ISERROR(IF(W123="","",IF(AND(W123&lt;=Cad_Inicial!$D$8,Y123&gt;Cad_Inicial!$D$8),1,0))),"",IF(W123="","",IF(AND(W123&lt;=Cad_Inicial!$D$8,Y123&gt;Cad_Inicial!$D$8),1,0)))</f>
        <v/>
      </c>
      <c r="AB123" s="15" t="str">
        <f>IF(ISERROR(IF(W123="","",IF(AND(W123&lt;=(Cad_Inicial!$D$8-1),Y123&gt;Cad_Inicial!$D$8-1),1,0))),"",IF(W123="","",IF(W123="","",IF(AND(W123&lt;=(Cad_Inicial!$D$8-1),Y123&gt;Cad_Inicial!$D$8-1),1,0))))</f>
        <v/>
      </c>
      <c r="AC123" s="46" t="str">
        <f>IF(ISERROR(IF(I123="Ativo","",VLOOKUP(C123,Lanç!$C$8:$E$208,3,0))),"",IF(I123="Ativo","",VLOOKUP(C123,Lanç!$C$8:$E$208,3,0)))</f>
        <v/>
      </c>
      <c r="AG123" t="str">
        <f>IF(ISERROR(IF(Cad!C129="","",Cad!C129)),"",IF(Cad!C129="","",Cad!C129))</f>
        <v/>
      </c>
    </row>
    <row r="124" spans="3:33" ht="30" customHeight="1" thickTop="1" thickBot="1" x14ac:dyDescent="0.25">
      <c r="C124" s="108"/>
      <c r="D124" s="108"/>
      <c r="E124" s="108"/>
      <c r="F124" s="108"/>
      <c r="G124" s="108"/>
      <c r="H124" s="115"/>
      <c r="I124" s="116" t="s">
        <v>350</v>
      </c>
      <c r="J124" s="116" t="s">
        <v>350</v>
      </c>
      <c r="L124" t="str">
        <f>IF(ISERROR(IF(G124="","",VLOOKUP(C124,Lanç_Promoções!$C$8:$F$2008,4,0))),G124,IF(G124="","",VLOOKUP(C124,Lanç_Promoções!$C$8:$F$2008,4,0)))</f>
        <v/>
      </c>
      <c r="M124" t="str">
        <f>IF(ISERROR(IF(L124="","",VLOOKUP(L124,Cad!$C$8:$D$208,2,0))),"",IF(L124="","",VLOOKUP(L124,Cad!$C$8:$D$208,2,0)))</f>
        <v/>
      </c>
      <c r="N124" s="66" t="str">
        <f t="shared" ca="1" si="16"/>
        <v/>
      </c>
      <c r="O124" s="67" t="str">
        <f t="shared" ca="1" si="17"/>
        <v/>
      </c>
      <c r="P124" s="67" t="str">
        <f>IF(ISERROR(IF(W124="","",IF(AND(W124&lt;=Cad_Inicial!$D$8,Y124&gt;Cad_Inicial!$D$8),1,0))),"",IF(W124="","",IF(AND(W124&lt;=Cad_Inicial!$D$8,Y124&gt;Cad_Inicial!$D$8),1,0)))</f>
        <v/>
      </c>
      <c r="Q124" s="67" t="str">
        <f>IF(ISERROR(IF(W124="","",IF(AND(W124&lt;=(Cad_Inicial!$D$8-1),Y124&gt;Cad_Inicial!$D$8-1),1,0))),"",IF(W124="","",IF(W124="","",IF(AND(W124&lt;=(Cad_Inicial!$D$8-1),Y124&gt;Cad_Inicial!$D$8-1),1,0))))</f>
        <v/>
      </c>
      <c r="R124" s="15" t="str">
        <f t="shared" ca="1" si="10"/>
        <v/>
      </c>
      <c r="S124" s="15" t="str">
        <f t="shared" ca="1" si="11"/>
        <v/>
      </c>
      <c r="T124" s="15" t="str">
        <f t="shared" ca="1" si="18"/>
        <v/>
      </c>
      <c r="U124" s="15" t="str">
        <f>IF(ISERROR(IF(H124="","",IF(YEAR(H124)&lt;=Cad_Inicial!$D$8,"SIM",""))),"",IF(H124="","",IF(YEAR(H124)&lt;=Cad_Inicial!$D$8,"SIM","")))</f>
        <v/>
      </c>
      <c r="V124" s="15" t="str">
        <f ca="1">IF(ISERROR(IF(H124="","",IF(AND(YEAR(H124)=Cad_Inicial!$D$8,I124="Ativo",TODAY()-H124&gt;90),"SIM",IF(AND(YEAR(H124)=Cad_Inicial!$D$8,I124-H124&gt;90),"SIM","")))),"",IF(H124="","",IF(AND(YEAR(H124)=Cad_Inicial!$D$8,I124="Ativo",TODAY()-H124&gt;90),"SIM",IF(AND(YEAR(H124)=Cad_Inicial!$D$8,I124-H124&gt;90),"SIM",""))))</f>
        <v/>
      </c>
      <c r="W124" s="52" t="str">
        <f t="shared" si="12"/>
        <v/>
      </c>
      <c r="X124" s="52" t="str">
        <f t="shared" si="13"/>
        <v/>
      </c>
      <c r="Y124" s="52" t="str">
        <f t="shared" si="14"/>
        <v/>
      </c>
      <c r="Z124" s="52" t="str">
        <f t="shared" si="15"/>
        <v/>
      </c>
      <c r="AA124" s="15" t="str">
        <f>IF(ISERROR(IF(W124="","",IF(AND(W124&lt;=Cad_Inicial!$D$8,Y124&gt;Cad_Inicial!$D$8),1,0))),"",IF(W124="","",IF(AND(W124&lt;=Cad_Inicial!$D$8,Y124&gt;Cad_Inicial!$D$8),1,0)))</f>
        <v/>
      </c>
      <c r="AB124" s="15" t="str">
        <f>IF(ISERROR(IF(W124="","",IF(AND(W124&lt;=(Cad_Inicial!$D$8-1),Y124&gt;Cad_Inicial!$D$8-1),1,0))),"",IF(W124="","",IF(W124="","",IF(AND(W124&lt;=(Cad_Inicial!$D$8-1),Y124&gt;Cad_Inicial!$D$8-1),1,0))))</f>
        <v/>
      </c>
      <c r="AC124" s="46" t="str">
        <f>IF(ISERROR(IF(I124="Ativo","",VLOOKUP(C124,Lanç!$C$8:$E$208,3,0))),"",IF(I124="Ativo","",VLOOKUP(C124,Lanç!$C$8:$E$208,3,0)))</f>
        <v/>
      </c>
      <c r="AG124" t="str">
        <f>IF(ISERROR(IF(Cad!C130="","",Cad!C130)),"",IF(Cad!C130="","",Cad!C130))</f>
        <v/>
      </c>
    </row>
    <row r="125" spans="3:33" ht="30" customHeight="1" thickTop="1" thickBot="1" x14ac:dyDescent="0.25">
      <c r="C125" s="108"/>
      <c r="D125" s="108"/>
      <c r="E125" s="108"/>
      <c r="F125" s="108"/>
      <c r="G125" s="108"/>
      <c r="H125" s="115"/>
      <c r="I125" s="116" t="s">
        <v>350</v>
      </c>
      <c r="J125" s="116" t="s">
        <v>350</v>
      </c>
      <c r="L125" t="str">
        <f>IF(ISERROR(IF(G125="","",VLOOKUP(C125,Lanç_Promoções!$C$8:$F$2008,4,0))),G125,IF(G125="","",VLOOKUP(C125,Lanç_Promoções!$C$8:$F$2008,4,0)))</f>
        <v/>
      </c>
      <c r="M125" t="str">
        <f>IF(ISERROR(IF(L125="","",VLOOKUP(L125,Cad!$C$8:$D$208,2,0))),"",IF(L125="","",VLOOKUP(L125,Cad!$C$8:$D$208,2,0)))</f>
        <v/>
      </c>
      <c r="N125" s="66" t="str">
        <f t="shared" ca="1" si="16"/>
        <v/>
      </c>
      <c r="O125" s="67" t="str">
        <f t="shared" ca="1" si="17"/>
        <v/>
      </c>
      <c r="P125" s="67" t="str">
        <f>IF(ISERROR(IF(W125="","",IF(AND(W125&lt;=Cad_Inicial!$D$8,Y125&gt;Cad_Inicial!$D$8),1,0))),"",IF(W125="","",IF(AND(W125&lt;=Cad_Inicial!$D$8,Y125&gt;Cad_Inicial!$D$8),1,0)))</f>
        <v/>
      </c>
      <c r="Q125" s="67" t="str">
        <f>IF(ISERROR(IF(W125="","",IF(AND(W125&lt;=(Cad_Inicial!$D$8-1),Y125&gt;Cad_Inicial!$D$8-1),1,0))),"",IF(W125="","",IF(W125="","",IF(AND(W125&lt;=(Cad_Inicial!$D$8-1),Y125&gt;Cad_Inicial!$D$8-1),1,0))))</f>
        <v/>
      </c>
      <c r="R125" s="15" t="str">
        <f t="shared" ca="1" si="10"/>
        <v/>
      </c>
      <c r="S125" s="15" t="str">
        <f t="shared" ca="1" si="11"/>
        <v/>
      </c>
      <c r="T125" s="15" t="str">
        <f t="shared" ca="1" si="18"/>
        <v/>
      </c>
      <c r="U125" s="15" t="str">
        <f>IF(ISERROR(IF(H125="","",IF(YEAR(H125)&lt;=Cad_Inicial!$D$8,"SIM",""))),"",IF(H125="","",IF(YEAR(H125)&lt;=Cad_Inicial!$D$8,"SIM","")))</f>
        <v/>
      </c>
      <c r="V125" s="15" t="str">
        <f ca="1">IF(ISERROR(IF(H125="","",IF(AND(YEAR(H125)=Cad_Inicial!$D$8,I125="Ativo",TODAY()-H125&gt;90),"SIM",IF(AND(YEAR(H125)=Cad_Inicial!$D$8,I125-H125&gt;90),"SIM","")))),"",IF(H125="","",IF(AND(YEAR(H125)=Cad_Inicial!$D$8,I125="Ativo",TODAY()-H125&gt;90),"SIM",IF(AND(YEAR(H125)=Cad_Inicial!$D$8,I125-H125&gt;90),"SIM",""))))</f>
        <v/>
      </c>
      <c r="W125" s="52" t="str">
        <f t="shared" si="12"/>
        <v/>
      </c>
      <c r="X125" s="52" t="str">
        <f t="shared" si="13"/>
        <v/>
      </c>
      <c r="Y125" s="52" t="str">
        <f t="shared" si="14"/>
        <v/>
      </c>
      <c r="Z125" s="52" t="str">
        <f t="shared" si="15"/>
        <v/>
      </c>
      <c r="AA125" s="15" t="str">
        <f>IF(ISERROR(IF(W125="","",IF(AND(W125&lt;=Cad_Inicial!$D$8,Y125&gt;Cad_Inicial!$D$8),1,0))),"",IF(W125="","",IF(AND(W125&lt;=Cad_Inicial!$D$8,Y125&gt;Cad_Inicial!$D$8),1,0)))</f>
        <v/>
      </c>
      <c r="AB125" s="15" t="str">
        <f>IF(ISERROR(IF(W125="","",IF(AND(W125&lt;=(Cad_Inicial!$D$8-1),Y125&gt;Cad_Inicial!$D$8-1),1,0))),"",IF(W125="","",IF(W125="","",IF(AND(W125&lt;=(Cad_Inicial!$D$8-1),Y125&gt;Cad_Inicial!$D$8-1),1,0))))</f>
        <v/>
      </c>
      <c r="AC125" s="46" t="str">
        <f>IF(ISERROR(IF(I125="Ativo","",VLOOKUP(C125,Lanç!$C$8:$E$208,3,0))),"",IF(I125="Ativo","",VLOOKUP(C125,Lanç!$C$8:$E$208,3,0)))</f>
        <v/>
      </c>
      <c r="AG125" t="str">
        <f>IF(ISERROR(IF(Cad!C131="","",Cad!C131)),"",IF(Cad!C131="","",Cad!C131))</f>
        <v/>
      </c>
    </row>
    <row r="126" spans="3:33" ht="30" customHeight="1" thickTop="1" thickBot="1" x14ac:dyDescent="0.25">
      <c r="C126" s="108"/>
      <c r="D126" s="108"/>
      <c r="E126" s="108"/>
      <c r="F126" s="108"/>
      <c r="G126" s="108"/>
      <c r="H126" s="115"/>
      <c r="I126" s="116" t="s">
        <v>350</v>
      </c>
      <c r="J126" s="116" t="s">
        <v>350</v>
      </c>
      <c r="L126" t="str">
        <f>IF(ISERROR(IF(G126="","",VLOOKUP(C126,Lanç_Promoções!$C$8:$F$2008,4,0))),G126,IF(G126="","",VLOOKUP(C126,Lanç_Promoções!$C$8:$F$2008,4,0)))</f>
        <v/>
      </c>
      <c r="M126" t="str">
        <f>IF(ISERROR(IF(L126="","",VLOOKUP(L126,Cad!$C$8:$D$208,2,0))),"",IF(L126="","",VLOOKUP(L126,Cad!$C$8:$D$208,2,0)))</f>
        <v/>
      </c>
      <c r="N126" s="66" t="str">
        <f t="shared" ca="1" si="16"/>
        <v/>
      </c>
      <c r="O126" s="67" t="str">
        <f t="shared" ca="1" si="17"/>
        <v/>
      </c>
      <c r="P126" s="67" t="str">
        <f>IF(ISERROR(IF(W126="","",IF(AND(W126&lt;=Cad_Inicial!$D$8,Y126&gt;Cad_Inicial!$D$8),1,0))),"",IF(W126="","",IF(AND(W126&lt;=Cad_Inicial!$D$8,Y126&gt;Cad_Inicial!$D$8),1,0)))</f>
        <v/>
      </c>
      <c r="Q126" s="67" t="str">
        <f>IF(ISERROR(IF(W126="","",IF(AND(W126&lt;=(Cad_Inicial!$D$8-1),Y126&gt;Cad_Inicial!$D$8-1),1,0))),"",IF(W126="","",IF(W126="","",IF(AND(W126&lt;=(Cad_Inicial!$D$8-1),Y126&gt;Cad_Inicial!$D$8-1),1,0))))</f>
        <v/>
      </c>
      <c r="R126" s="15" t="str">
        <f t="shared" ca="1" si="10"/>
        <v/>
      </c>
      <c r="S126" s="15" t="str">
        <f t="shared" ca="1" si="11"/>
        <v/>
      </c>
      <c r="T126" s="15" t="str">
        <f t="shared" ca="1" si="18"/>
        <v/>
      </c>
      <c r="U126" s="15" t="str">
        <f>IF(ISERROR(IF(H126="","",IF(YEAR(H126)&lt;=Cad_Inicial!$D$8,"SIM",""))),"",IF(H126="","",IF(YEAR(H126)&lt;=Cad_Inicial!$D$8,"SIM","")))</f>
        <v/>
      </c>
      <c r="V126" s="15" t="str">
        <f ca="1">IF(ISERROR(IF(H126="","",IF(AND(YEAR(H126)=Cad_Inicial!$D$8,I126="Ativo",TODAY()-H126&gt;90),"SIM",IF(AND(YEAR(H126)=Cad_Inicial!$D$8,I126-H126&gt;90),"SIM","")))),"",IF(H126="","",IF(AND(YEAR(H126)=Cad_Inicial!$D$8,I126="Ativo",TODAY()-H126&gt;90),"SIM",IF(AND(YEAR(H126)=Cad_Inicial!$D$8,I126-H126&gt;90),"SIM",""))))</f>
        <v/>
      </c>
      <c r="W126" s="52" t="str">
        <f t="shared" si="12"/>
        <v/>
      </c>
      <c r="X126" s="52" t="str">
        <f t="shared" si="13"/>
        <v/>
      </c>
      <c r="Y126" s="52" t="str">
        <f t="shared" si="14"/>
        <v/>
      </c>
      <c r="Z126" s="52" t="str">
        <f t="shared" si="15"/>
        <v/>
      </c>
      <c r="AA126" s="15" t="str">
        <f>IF(ISERROR(IF(W126="","",IF(AND(W126&lt;=Cad_Inicial!$D$8,Y126&gt;Cad_Inicial!$D$8),1,0))),"",IF(W126="","",IF(AND(W126&lt;=Cad_Inicial!$D$8,Y126&gt;Cad_Inicial!$D$8),1,0)))</f>
        <v/>
      </c>
      <c r="AB126" s="15" t="str">
        <f>IF(ISERROR(IF(W126="","",IF(AND(W126&lt;=(Cad_Inicial!$D$8-1),Y126&gt;Cad_Inicial!$D$8-1),1,0))),"",IF(W126="","",IF(W126="","",IF(AND(W126&lt;=(Cad_Inicial!$D$8-1),Y126&gt;Cad_Inicial!$D$8-1),1,0))))</f>
        <v/>
      </c>
      <c r="AC126" s="46" t="str">
        <f>IF(ISERROR(IF(I126="Ativo","",VLOOKUP(C126,Lanç!$C$8:$E$208,3,0))),"",IF(I126="Ativo","",VLOOKUP(C126,Lanç!$C$8:$E$208,3,0)))</f>
        <v/>
      </c>
      <c r="AG126" t="str">
        <f>IF(ISERROR(IF(Cad!C132="","",Cad!C132)),"",IF(Cad!C132="","",Cad!C132))</f>
        <v/>
      </c>
    </row>
    <row r="127" spans="3:33" ht="30" customHeight="1" thickTop="1" thickBot="1" x14ac:dyDescent="0.25">
      <c r="C127" s="108"/>
      <c r="D127" s="108"/>
      <c r="E127" s="108"/>
      <c r="F127" s="108"/>
      <c r="G127" s="108"/>
      <c r="H127" s="115"/>
      <c r="I127" s="116" t="s">
        <v>350</v>
      </c>
      <c r="J127" s="116" t="s">
        <v>350</v>
      </c>
      <c r="L127" t="str">
        <f>IF(ISERROR(IF(G127="","",VLOOKUP(C127,Lanç_Promoções!$C$8:$F$2008,4,0))),G127,IF(G127="","",VLOOKUP(C127,Lanç_Promoções!$C$8:$F$2008,4,0)))</f>
        <v/>
      </c>
      <c r="M127" t="str">
        <f>IF(ISERROR(IF(L127="","",VLOOKUP(L127,Cad!$C$8:$D$208,2,0))),"",IF(L127="","",VLOOKUP(L127,Cad!$C$8:$D$208,2,0)))</f>
        <v/>
      </c>
      <c r="N127" s="66" t="str">
        <f t="shared" ca="1" si="16"/>
        <v/>
      </c>
      <c r="O127" s="67" t="str">
        <f t="shared" ca="1" si="17"/>
        <v/>
      </c>
      <c r="P127" s="67" t="str">
        <f>IF(ISERROR(IF(W127="","",IF(AND(W127&lt;=Cad_Inicial!$D$8,Y127&gt;Cad_Inicial!$D$8),1,0))),"",IF(W127="","",IF(AND(W127&lt;=Cad_Inicial!$D$8,Y127&gt;Cad_Inicial!$D$8),1,0)))</f>
        <v/>
      </c>
      <c r="Q127" s="67" t="str">
        <f>IF(ISERROR(IF(W127="","",IF(AND(W127&lt;=(Cad_Inicial!$D$8-1),Y127&gt;Cad_Inicial!$D$8-1),1,0))),"",IF(W127="","",IF(W127="","",IF(AND(W127&lt;=(Cad_Inicial!$D$8-1),Y127&gt;Cad_Inicial!$D$8-1),1,0))))</f>
        <v/>
      </c>
      <c r="R127" s="15" t="str">
        <f t="shared" ca="1" si="10"/>
        <v/>
      </c>
      <c r="S127" s="15" t="str">
        <f t="shared" ca="1" si="11"/>
        <v/>
      </c>
      <c r="T127" s="15" t="str">
        <f t="shared" ca="1" si="18"/>
        <v/>
      </c>
      <c r="U127" s="15" t="str">
        <f>IF(ISERROR(IF(H127="","",IF(YEAR(H127)&lt;=Cad_Inicial!$D$8,"SIM",""))),"",IF(H127="","",IF(YEAR(H127)&lt;=Cad_Inicial!$D$8,"SIM","")))</f>
        <v/>
      </c>
      <c r="V127" s="15" t="str">
        <f ca="1">IF(ISERROR(IF(H127="","",IF(AND(YEAR(H127)=Cad_Inicial!$D$8,I127="Ativo",TODAY()-H127&gt;90),"SIM",IF(AND(YEAR(H127)=Cad_Inicial!$D$8,I127-H127&gt;90),"SIM","")))),"",IF(H127="","",IF(AND(YEAR(H127)=Cad_Inicial!$D$8,I127="Ativo",TODAY()-H127&gt;90),"SIM",IF(AND(YEAR(H127)=Cad_Inicial!$D$8,I127-H127&gt;90),"SIM",""))))</f>
        <v/>
      </c>
      <c r="W127" s="52" t="str">
        <f t="shared" si="12"/>
        <v/>
      </c>
      <c r="X127" s="52" t="str">
        <f t="shared" si="13"/>
        <v/>
      </c>
      <c r="Y127" s="52" t="str">
        <f t="shared" si="14"/>
        <v/>
      </c>
      <c r="Z127" s="52" t="str">
        <f t="shared" si="15"/>
        <v/>
      </c>
      <c r="AA127" s="15" t="str">
        <f>IF(ISERROR(IF(W127="","",IF(AND(W127&lt;=Cad_Inicial!$D$8,Y127&gt;Cad_Inicial!$D$8),1,0))),"",IF(W127="","",IF(AND(W127&lt;=Cad_Inicial!$D$8,Y127&gt;Cad_Inicial!$D$8),1,0)))</f>
        <v/>
      </c>
      <c r="AB127" s="15" t="str">
        <f>IF(ISERROR(IF(W127="","",IF(AND(W127&lt;=(Cad_Inicial!$D$8-1),Y127&gt;Cad_Inicial!$D$8-1),1,0))),"",IF(W127="","",IF(W127="","",IF(AND(W127&lt;=(Cad_Inicial!$D$8-1),Y127&gt;Cad_Inicial!$D$8-1),1,0))))</f>
        <v/>
      </c>
      <c r="AC127" s="46" t="str">
        <f>IF(ISERROR(IF(I127="Ativo","",VLOOKUP(C127,Lanç!$C$8:$E$208,3,0))),"",IF(I127="Ativo","",VLOOKUP(C127,Lanç!$C$8:$E$208,3,0)))</f>
        <v/>
      </c>
      <c r="AG127" t="str">
        <f>IF(ISERROR(IF(Cad!C133="","",Cad!C133)),"",IF(Cad!C133="","",Cad!C133))</f>
        <v/>
      </c>
    </row>
    <row r="128" spans="3:33" ht="30" customHeight="1" thickTop="1" thickBot="1" x14ac:dyDescent="0.25">
      <c r="C128" s="108"/>
      <c r="D128" s="108"/>
      <c r="E128" s="108"/>
      <c r="F128" s="108"/>
      <c r="G128" s="108"/>
      <c r="H128" s="115"/>
      <c r="I128" s="116" t="s">
        <v>350</v>
      </c>
      <c r="J128" s="116" t="s">
        <v>350</v>
      </c>
      <c r="L128" t="str">
        <f>IF(ISERROR(IF(G128="","",VLOOKUP(C128,Lanç_Promoções!$C$8:$F$2008,4,0))),G128,IF(G128="","",VLOOKUP(C128,Lanç_Promoções!$C$8:$F$2008,4,0)))</f>
        <v/>
      </c>
      <c r="M128" t="str">
        <f>IF(ISERROR(IF(L128="","",VLOOKUP(L128,Cad!$C$8:$D$208,2,0))),"",IF(L128="","",VLOOKUP(L128,Cad!$C$8:$D$208,2,0)))</f>
        <v/>
      </c>
      <c r="N128" s="66" t="str">
        <f t="shared" ca="1" si="16"/>
        <v/>
      </c>
      <c r="O128" s="67" t="str">
        <f t="shared" ca="1" si="17"/>
        <v/>
      </c>
      <c r="P128" s="67" t="str">
        <f>IF(ISERROR(IF(W128="","",IF(AND(W128&lt;=Cad_Inicial!$D$8,Y128&gt;Cad_Inicial!$D$8),1,0))),"",IF(W128="","",IF(AND(W128&lt;=Cad_Inicial!$D$8,Y128&gt;Cad_Inicial!$D$8),1,0)))</f>
        <v/>
      </c>
      <c r="Q128" s="67" t="str">
        <f>IF(ISERROR(IF(W128="","",IF(AND(W128&lt;=(Cad_Inicial!$D$8-1),Y128&gt;Cad_Inicial!$D$8-1),1,0))),"",IF(W128="","",IF(W128="","",IF(AND(W128&lt;=(Cad_Inicial!$D$8-1),Y128&gt;Cad_Inicial!$D$8-1),1,0))))</f>
        <v/>
      </c>
      <c r="R128" s="15" t="str">
        <f t="shared" ca="1" si="10"/>
        <v/>
      </c>
      <c r="S128" s="15" t="str">
        <f t="shared" ca="1" si="11"/>
        <v/>
      </c>
      <c r="T128" s="15" t="str">
        <f t="shared" ca="1" si="18"/>
        <v/>
      </c>
      <c r="U128" s="15" t="str">
        <f>IF(ISERROR(IF(H128="","",IF(YEAR(H128)&lt;=Cad_Inicial!$D$8,"SIM",""))),"",IF(H128="","",IF(YEAR(H128)&lt;=Cad_Inicial!$D$8,"SIM","")))</f>
        <v/>
      </c>
      <c r="V128" s="15" t="str">
        <f ca="1">IF(ISERROR(IF(H128="","",IF(AND(YEAR(H128)=Cad_Inicial!$D$8,I128="Ativo",TODAY()-H128&gt;90),"SIM",IF(AND(YEAR(H128)=Cad_Inicial!$D$8,I128-H128&gt;90),"SIM","")))),"",IF(H128="","",IF(AND(YEAR(H128)=Cad_Inicial!$D$8,I128="Ativo",TODAY()-H128&gt;90),"SIM",IF(AND(YEAR(H128)=Cad_Inicial!$D$8,I128-H128&gt;90),"SIM",""))))</f>
        <v/>
      </c>
      <c r="W128" s="52" t="str">
        <f t="shared" si="12"/>
        <v/>
      </c>
      <c r="X128" s="52" t="str">
        <f t="shared" si="13"/>
        <v/>
      </c>
      <c r="Y128" s="52" t="str">
        <f t="shared" si="14"/>
        <v/>
      </c>
      <c r="Z128" s="52" t="str">
        <f t="shared" si="15"/>
        <v/>
      </c>
      <c r="AA128" s="15" t="str">
        <f>IF(ISERROR(IF(W128="","",IF(AND(W128&lt;=Cad_Inicial!$D$8,Y128&gt;Cad_Inicial!$D$8),1,0))),"",IF(W128="","",IF(AND(W128&lt;=Cad_Inicial!$D$8,Y128&gt;Cad_Inicial!$D$8),1,0)))</f>
        <v/>
      </c>
      <c r="AB128" s="15" t="str">
        <f>IF(ISERROR(IF(W128="","",IF(AND(W128&lt;=(Cad_Inicial!$D$8-1),Y128&gt;Cad_Inicial!$D$8-1),1,0))),"",IF(W128="","",IF(W128="","",IF(AND(W128&lt;=(Cad_Inicial!$D$8-1),Y128&gt;Cad_Inicial!$D$8-1),1,0))))</f>
        <v/>
      </c>
      <c r="AC128" s="46" t="str">
        <f>IF(ISERROR(IF(I128="Ativo","",VLOOKUP(C128,Lanç!$C$8:$E$208,3,0))),"",IF(I128="Ativo","",VLOOKUP(C128,Lanç!$C$8:$E$208,3,0)))</f>
        <v/>
      </c>
      <c r="AG128" t="str">
        <f>IF(ISERROR(IF(Cad!C134="","",Cad!C134)),"",IF(Cad!C134="","",Cad!C134))</f>
        <v/>
      </c>
    </row>
    <row r="129" spans="3:33" ht="30" customHeight="1" thickTop="1" thickBot="1" x14ac:dyDescent="0.25">
      <c r="C129" s="108"/>
      <c r="D129" s="108"/>
      <c r="E129" s="108"/>
      <c r="F129" s="108"/>
      <c r="G129" s="108"/>
      <c r="H129" s="115"/>
      <c r="I129" s="116" t="s">
        <v>350</v>
      </c>
      <c r="J129" s="116" t="s">
        <v>350</v>
      </c>
      <c r="L129" t="str">
        <f>IF(ISERROR(IF(G129="","",VLOOKUP(C129,Lanç_Promoções!$C$8:$F$2008,4,0))),G129,IF(G129="","",VLOOKUP(C129,Lanç_Promoções!$C$8:$F$2008,4,0)))</f>
        <v/>
      </c>
      <c r="M129" t="str">
        <f>IF(ISERROR(IF(L129="","",VLOOKUP(L129,Cad!$C$8:$D$208,2,0))),"",IF(L129="","",VLOOKUP(L129,Cad!$C$8:$D$208,2,0)))</f>
        <v/>
      </c>
      <c r="N129" s="66" t="str">
        <f t="shared" ca="1" si="16"/>
        <v/>
      </c>
      <c r="O129" s="67" t="str">
        <f t="shared" ca="1" si="17"/>
        <v/>
      </c>
      <c r="P129" s="67" t="str">
        <f>IF(ISERROR(IF(W129="","",IF(AND(W129&lt;=Cad_Inicial!$D$8,Y129&gt;Cad_Inicial!$D$8),1,0))),"",IF(W129="","",IF(AND(W129&lt;=Cad_Inicial!$D$8,Y129&gt;Cad_Inicial!$D$8),1,0)))</f>
        <v/>
      </c>
      <c r="Q129" s="67" t="str">
        <f>IF(ISERROR(IF(W129="","",IF(AND(W129&lt;=(Cad_Inicial!$D$8-1),Y129&gt;Cad_Inicial!$D$8-1),1,0))),"",IF(W129="","",IF(W129="","",IF(AND(W129&lt;=(Cad_Inicial!$D$8-1),Y129&gt;Cad_Inicial!$D$8-1),1,0))))</f>
        <v/>
      </c>
      <c r="R129" s="15" t="str">
        <f t="shared" ca="1" si="10"/>
        <v/>
      </c>
      <c r="S129" s="15" t="str">
        <f t="shared" ca="1" si="11"/>
        <v/>
      </c>
      <c r="T129" s="15" t="str">
        <f t="shared" ca="1" si="18"/>
        <v/>
      </c>
      <c r="U129" s="15" t="str">
        <f>IF(ISERROR(IF(H129="","",IF(YEAR(H129)&lt;=Cad_Inicial!$D$8,"SIM",""))),"",IF(H129="","",IF(YEAR(H129)&lt;=Cad_Inicial!$D$8,"SIM","")))</f>
        <v/>
      </c>
      <c r="V129" s="15" t="str">
        <f ca="1">IF(ISERROR(IF(H129="","",IF(AND(YEAR(H129)=Cad_Inicial!$D$8,I129="Ativo",TODAY()-H129&gt;90),"SIM",IF(AND(YEAR(H129)=Cad_Inicial!$D$8,I129-H129&gt;90),"SIM","")))),"",IF(H129="","",IF(AND(YEAR(H129)=Cad_Inicial!$D$8,I129="Ativo",TODAY()-H129&gt;90),"SIM",IF(AND(YEAR(H129)=Cad_Inicial!$D$8,I129-H129&gt;90),"SIM",""))))</f>
        <v/>
      </c>
      <c r="W129" s="52" t="str">
        <f t="shared" si="12"/>
        <v/>
      </c>
      <c r="X129" s="52" t="str">
        <f t="shared" si="13"/>
        <v/>
      </c>
      <c r="Y129" s="52" t="str">
        <f t="shared" si="14"/>
        <v/>
      </c>
      <c r="Z129" s="52" t="str">
        <f t="shared" si="15"/>
        <v/>
      </c>
      <c r="AA129" s="15" t="str">
        <f>IF(ISERROR(IF(W129="","",IF(AND(W129&lt;=Cad_Inicial!$D$8,Y129&gt;Cad_Inicial!$D$8),1,0))),"",IF(W129="","",IF(AND(W129&lt;=Cad_Inicial!$D$8,Y129&gt;Cad_Inicial!$D$8),1,0)))</f>
        <v/>
      </c>
      <c r="AB129" s="15" t="str">
        <f>IF(ISERROR(IF(W129="","",IF(AND(W129&lt;=(Cad_Inicial!$D$8-1),Y129&gt;Cad_Inicial!$D$8-1),1,0))),"",IF(W129="","",IF(W129="","",IF(AND(W129&lt;=(Cad_Inicial!$D$8-1),Y129&gt;Cad_Inicial!$D$8-1),1,0))))</f>
        <v/>
      </c>
      <c r="AC129" s="46" t="str">
        <f>IF(ISERROR(IF(I129="Ativo","",VLOOKUP(C129,Lanç!$C$8:$E$208,3,0))),"",IF(I129="Ativo","",VLOOKUP(C129,Lanç!$C$8:$E$208,3,0)))</f>
        <v/>
      </c>
      <c r="AG129" t="str">
        <f>IF(ISERROR(IF(Cad!C135="","",Cad!C135)),"",IF(Cad!C135="","",Cad!C135))</f>
        <v/>
      </c>
    </row>
    <row r="130" spans="3:33" ht="30" customHeight="1" thickTop="1" thickBot="1" x14ac:dyDescent="0.25">
      <c r="C130" s="108"/>
      <c r="D130" s="108"/>
      <c r="E130" s="108"/>
      <c r="F130" s="108"/>
      <c r="G130" s="108"/>
      <c r="H130" s="115"/>
      <c r="I130" s="116" t="s">
        <v>350</v>
      </c>
      <c r="J130" s="116" t="s">
        <v>350</v>
      </c>
      <c r="L130" t="str">
        <f>IF(ISERROR(IF(G130="","",VLOOKUP(C130,Lanç_Promoções!$C$8:$F$2008,4,0))),G130,IF(G130="","",VLOOKUP(C130,Lanç_Promoções!$C$8:$F$2008,4,0)))</f>
        <v/>
      </c>
      <c r="M130" t="str">
        <f>IF(ISERROR(IF(L130="","",VLOOKUP(L130,Cad!$C$8:$D$208,2,0))),"",IF(L130="","",VLOOKUP(L130,Cad!$C$8:$D$208,2,0)))</f>
        <v/>
      </c>
      <c r="N130" s="66" t="str">
        <f t="shared" ca="1" si="16"/>
        <v/>
      </c>
      <c r="O130" s="67" t="str">
        <f t="shared" ca="1" si="17"/>
        <v/>
      </c>
      <c r="P130" s="67" t="str">
        <f>IF(ISERROR(IF(W130="","",IF(AND(W130&lt;=Cad_Inicial!$D$8,Y130&gt;Cad_Inicial!$D$8),1,0))),"",IF(W130="","",IF(AND(W130&lt;=Cad_Inicial!$D$8,Y130&gt;Cad_Inicial!$D$8),1,0)))</f>
        <v/>
      </c>
      <c r="Q130" s="67" t="str">
        <f>IF(ISERROR(IF(W130="","",IF(AND(W130&lt;=(Cad_Inicial!$D$8-1),Y130&gt;Cad_Inicial!$D$8-1),1,0))),"",IF(W130="","",IF(W130="","",IF(AND(W130&lt;=(Cad_Inicial!$D$8-1),Y130&gt;Cad_Inicial!$D$8-1),1,0))))</f>
        <v/>
      </c>
      <c r="R130" s="15" t="str">
        <f t="shared" ca="1" si="10"/>
        <v/>
      </c>
      <c r="S130" s="15" t="str">
        <f t="shared" ca="1" si="11"/>
        <v/>
      </c>
      <c r="T130" s="15" t="str">
        <f t="shared" ca="1" si="18"/>
        <v/>
      </c>
      <c r="U130" s="15" t="str">
        <f>IF(ISERROR(IF(H130="","",IF(YEAR(H130)&lt;=Cad_Inicial!$D$8,"SIM",""))),"",IF(H130="","",IF(YEAR(H130)&lt;=Cad_Inicial!$D$8,"SIM","")))</f>
        <v/>
      </c>
      <c r="V130" s="15" t="str">
        <f ca="1">IF(ISERROR(IF(H130="","",IF(AND(YEAR(H130)=Cad_Inicial!$D$8,I130="Ativo",TODAY()-H130&gt;90),"SIM",IF(AND(YEAR(H130)=Cad_Inicial!$D$8,I130-H130&gt;90),"SIM","")))),"",IF(H130="","",IF(AND(YEAR(H130)=Cad_Inicial!$D$8,I130="Ativo",TODAY()-H130&gt;90),"SIM",IF(AND(YEAR(H130)=Cad_Inicial!$D$8,I130-H130&gt;90),"SIM",""))))</f>
        <v/>
      </c>
      <c r="W130" s="52" t="str">
        <f t="shared" si="12"/>
        <v/>
      </c>
      <c r="X130" s="52" t="str">
        <f t="shared" si="13"/>
        <v/>
      </c>
      <c r="Y130" s="52" t="str">
        <f t="shared" si="14"/>
        <v/>
      </c>
      <c r="Z130" s="52" t="str">
        <f t="shared" si="15"/>
        <v/>
      </c>
      <c r="AA130" s="15" t="str">
        <f>IF(ISERROR(IF(W130="","",IF(AND(W130&lt;=Cad_Inicial!$D$8,Y130&gt;Cad_Inicial!$D$8),1,0))),"",IF(W130="","",IF(AND(W130&lt;=Cad_Inicial!$D$8,Y130&gt;Cad_Inicial!$D$8),1,0)))</f>
        <v/>
      </c>
      <c r="AB130" s="15" t="str">
        <f>IF(ISERROR(IF(W130="","",IF(AND(W130&lt;=(Cad_Inicial!$D$8-1),Y130&gt;Cad_Inicial!$D$8-1),1,0))),"",IF(W130="","",IF(W130="","",IF(AND(W130&lt;=(Cad_Inicial!$D$8-1),Y130&gt;Cad_Inicial!$D$8-1),1,0))))</f>
        <v/>
      </c>
      <c r="AC130" s="46" t="str">
        <f>IF(ISERROR(IF(I130="Ativo","",VLOOKUP(C130,Lanç!$C$8:$E$208,3,0))),"",IF(I130="Ativo","",VLOOKUP(C130,Lanç!$C$8:$E$208,3,0)))</f>
        <v/>
      </c>
      <c r="AG130" t="str">
        <f>IF(ISERROR(IF(Cad!C136="","",Cad!C136)),"",IF(Cad!C136="","",Cad!C136))</f>
        <v/>
      </c>
    </row>
    <row r="131" spans="3:33" ht="30" customHeight="1" thickTop="1" thickBot="1" x14ac:dyDescent="0.25">
      <c r="C131" s="108"/>
      <c r="D131" s="108"/>
      <c r="E131" s="108"/>
      <c r="F131" s="108"/>
      <c r="G131" s="108"/>
      <c r="H131" s="115"/>
      <c r="I131" s="116" t="s">
        <v>350</v>
      </c>
      <c r="J131" s="116" t="s">
        <v>350</v>
      </c>
      <c r="L131" t="str">
        <f>IF(ISERROR(IF(G131="","",VLOOKUP(C131,Lanç_Promoções!$C$8:$F$2008,4,0))),G131,IF(G131="","",VLOOKUP(C131,Lanç_Promoções!$C$8:$F$2008,4,0)))</f>
        <v/>
      </c>
      <c r="M131" t="str">
        <f>IF(ISERROR(IF(L131="","",VLOOKUP(L131,Cad!$C$8:$D$208,2,0))),"",IF(L131="","",VLOOKUP(L131,Cad!$C$8:$D$208,2,0)))</f>
        <v/>
      </c>
      <c r="N131" s="66" t="str">
        <f t="shared" ca="1" si="16"/>
        <v/>
      </c>
      <c r="O131" s="67" t="str">
        <f t="shared" ca="1" si="17"/>
        <v/>
      </c>
      <c r="P131" s="67" t="str">
        <f>IF(ISERROR(IF(W131="","",IF(AND(W131&lt;=Cad_Inicial!$D$8,Y131&gt;Cad_Inicial!$D$8),1,0))),"",IF(W131="","",IF(AND(W131&lt;=Cad_Inicial!$D$8,Y131&gt;Cad_Inicial!$D$8),1,0)))</f>
        <v/>
      </c>
      <c r="Q131" s="67" t="str">
        <f>IF(ISERROR(IF(W131="","",IF(AND(W131&lt;=(Cad_Inicial!$D$8-1),Y131&gt;Cad_Inicial!$D$8-1),1,0))),"",IF(W131="","",IF(W131="","",IF(AND(W131&lt;=(Cad_Inicial!$D$8-1),Y131&gt;Cad_Inicial!$D$8-1),1,0))))</f>
        <v/>
      </c>
      <c r="R131" s="15" t="str">
        <f t="shared" ca="1" si="10"/>
        <v/>
      </c>
      <c r="S131" s="15" t="str">
        <f t="shared" ca="1" si="11"/>
        <v/>
      </c>
      <c r="T131" s="15" t="str">
        <f t="shared" ca="1" si="18"/>
        <v/>
      </c>
      <c r="U131" s="15" t="str">
        <f>IF(ISERROR(IF(H131="","",IF(YEAR(H131)&lt;=Cad_Inicial!$D$8,"SIM",""))),"",IF(H131="","",IF(YEAR(H131)&lt;=Cad_Inicial!$D$8,"SIM","")))</f>
        <v/>
      </c>
      <c r="V131" s="15" t="str">
        <f ca="1">IF(ISERROR(IF(H131="","",IF(AND(YEAR(H131)=Cad_Inicial!$D$8,I131="Ativo",TODAY()-H131&gt;90),"SIM",IF(AND(YEAR(H131)=Cad_Inicial!$D$8,I131-H131&gt;90),"SIM","")))),"",IF(H131="","",IF(AND(YEAR(H131)=Cad_Inicial!$D$8,I131="Ativo",TODAY()-H131&gt;90),"SIM",IF(AND(YEAR(H131)=Cad_Inicial!$D$8,I131-H131&gt;90),"SIM",""))))</f>
        <v/>
      </c>
      <c r="W131" s="52" t="str">
        <f t="shared" si="12"/>
        <v/>
      </c>
      <c r="X131" s="52" t="str">
        <f t="shared" si="13"/>
        <v/>
      </c>
      <c r="Y131" s="52" t="str">
        <f t="shared" si="14"/>
        <v/>
      </c>
      <c r="Z131" s="52" t="str">
        <f t="shared" si="15"/>
        <v/>
      </c>
      <c r="AA131" s="15" t="str">
        <f>IF(ISERROR(IF(W131="","",IF(AND(W131&lt;=Cad_Inicial!$D$8,Y131&gt;Cad_Inicial!$D$8),1,0))),"",IF(W131="","",IF(AND(W131&lt;=Cad_Inicial!$D$8,Y131&gt;Cad_Inicial!$D$8),1,0)))</f>
        <v/>
      </c>
      <c r="AB131" s="15" t="str">
        <f>IF(ISERROR(IF(W131="","",IF(AND(W131&lt;=(Cad_Inicial!$D$8-1),Y131&gt;Cad_Inicial!$D$8-1),1,0))),"",IF(W131="","",IF(W131="","",IF(AND(W131&lt;=(Cad_Inicial!$D$8-1),Y131&gt;Cad_Inicial!$D$8-1),1,0))))</f>
        <v/>
      </c>
      <c r="AC131" s="46" t="str">
        <f>IF(ISERROR(IF(I131="Ativo","",VLOOKUP(C131,Lanç!$C$8:$E$208,3,0))),"",IF(I131="Ativo","",VLOOKUP(C131,Lanç!$C$8:$E$208,3,0)))</f>
        <v/>
      </c>
      <c r="AG131" t="str">
        <f>IF(ISERROR(IF(Cad!C137="","",Cad!C137)),"",IF(Cad!C137="","",Cad!C137))</f>
        <v/>
      </c>
    </row>
    <row r="132" spans="3:33" ht="30" customHeight="1" thickTop="1" thickBot="1" x14ac:dyDescent="0.25">
      <c r="C132" s="108"/>
      <c r="D132" s="108"/>
      <c r="E132" s="108"/>
      <c r="F132" s="108"/>
      <c r="G132" s="108"/>
      <c r="H132" s="115"/>
      <c r="I132" s="116" t="s">
        <v>350</v>
      </c>
      <c r="J132" s="116" t="s">
        <v>350</v>
      </c>
      <c r="L132" t="str">
        <f>IF(ISERROR(IF(G132="","",VLOOKUP(C132,Lanç_Promoções!$C$8:$F$2008,4,0))),G132,IF(G132="","",VLOOKUP(C132,Lanç_Promoções!$C$8:$F$2008,4,0)))</f>
        <v/>
      </c>
      <c r="M132" t="str">
        <f>IF(ISERROR(IF(L132="","",VLOOKUP(L132,Cad!$C$8:$D$208,2,0))),"",IF(L132="","",VLOOKUP(L132,Cad!$C$8:$D$208,2,0)))</f>
        <v/>
      </c>
      <c r="N132" s="66" t="str">
        <f t="shared" ca="1" si="16"/>
        <v/>
      </c>
      <c r="O132" s="67" t="str">
        <f t="shared" ca="1" si="17"/>
        <v/>
      </c>
      <c r="P132" s="67" t="str">
        <f>IF(ISERROR(IF(W132="","",IF(AND(W132&lt;=Cad_Inicial!$D$8,Y132&gt;Cad_Inicial!$D$8),1,0))),"",IF(W132="","",IF(AND(W132&lt;=Cad_Inicial!$D$8,Y132&gt;Cad_Inicial!$D$8),1,0)))</f>
        <v/>
      </c>
      <c r="Q132" s="67" t="str">
        <f>IF(ISERROR(IF(W132="","",IF(AND(W132&lt;=(Cad_Inicial!$D$8-1),Y132&gt;Cad_Inicial!$D$8-1),1,0))),"",IF(W132="","",IF(W132="","",IF(AND(W132&lt;=(Cad_Inicial!$D$8-1),Y132&gt;Cad_Inicial!$D$8-1),1,0))))</f>
        <v/>
      </c>
      <c r="R132" s="15" t="str">
        <f t="shared" ca="1" si="10"/>
        <v/>
      </c>
      <c r="S132" s="15" t="str">
        <f t="shared" ca="1" si="11"/>
        <v/>
      </c>
      <c r="T132" s="15" t="str">
        <f t="shared" ca="1" si="18"/>
        <v/>
      </c>
      <c r="U132" s="15" t="str">
        <f>IF(ISERROR(IF(H132="","",IF(YEAR(H132)&lt;=Cad_Inicial!$D$8,"SIM",""))),"",IF(H132="","",IF(YEAR(H132)&lt;=Cad_Inicial!$D$8,"SIM","")))</f>
        <v/>
      </c>
      <c r="V132" s="15" t="str">
        <f ca="1">IF(ISERROR(IF(H132="","",IF(AND(YEAR(H132)=Cad_Inicial!$D$8,I132="Ativo",TODAY()-H132&gt;90),"SIM",IF(AND(YEAR(H132)=Cad_Inicial!$D$8,I132-H132&gt;90),"SIM","")))),"",IF(H132="","",IF(AND(YEAR(H132)=Cad_Inicial!$D$8,I132="Ativo",TODAY()-H132&gt;90),"SIM",IF(AND(YEAR(H132)=Cad_Inicial!$D$8,I132-H132&gt;90),"SIM",""))))</f>
        <v/>
      </c>
      <c r="W132" s="52" t="str">
        <f t="shared" si="12"/>
        <v/>
      </c>
      <c r="X132" s="52" t="str">
        <f t="shared" si="13"/>
        <v/>
      </c>
      <c r="Y132" s="52" t="str">
        <f t="shared" si="14"/>
        <v/>
      </c>
      <c r="Z132" s="52" t="str">
        <f t="shared" si="15"/>
        <v/>
      </c>
      <c r="AA132" s="15" t="str">
        <f>IF(ISERROR(IF(W132="","",IF(AND(W132&lt;=Cad_Inicial!$D$8,Y132&gt;Cad_Inicial!$D$8),1,0))),"",IF(W132="","",IF(AND(W132&lt;=Cad_Inicial!$D$8,Y132&gt;Cad_Inicial!$D$8),1,0)))</f>
        <v/>
      </c>
      <c r="AB132" s="15" t="str">
        <f>IF(ISERROR(IF(W132="","",IF(AND(W132&lt;=(Cad_Inicial!$D$8-1),Y132&gt;Cad_Inicial!$D$8-1),1,0))),"",IF(W132="","",IF(W132="","",IF(AND(W132&lt;=(Cad_Inicial!$D$8-1),Y132&gt;Cad_Inicial!$D$8-1),1,0))))</f>
        <v/>
      </c>
      <c r="AC132" s="46" t="str">
        <f>IF(ISERROR(IF(I132="Ativo","",VLOOKUP(C132,Lanç!$C$8:$E$208,3,0))),"",IF(I132="Ativo","",VLOOKUP(C132,Lanç!$C$8:$E$208,3,0)))</f>
        <v/>
      </c>
      <c r="AG132" t="str">
        <f>IF(ISERROR(IF(Cad!C138="","",Cad!C138)),"",IF(Cad!C138="","",Cad!C138))</f>
        <v/>
      </c>
    </row>
    <row r="133" spans="3:33" ht="30" customHeight="1" thickTop="1" thickBot="1" x14ac:dyDescent="0.25">
      <c r="C133" s="108"/>
      <c r="D133" s="108"/>
      <c r="E133" s="108"/>
      <c r="F133" s="108"/>
      <c r="G133" s="108"/>
      <c r="H133" s="115"/>
      <c r="I133" s="116" t="s">
        <v>350</v>
      </c>
      <c r="J133" s="116" t="s">
        <v>350</v>
      </c>
      <c r="L133" t="str">
        <f>IF(ISERROR(IF(G133="","",VLOOKUP(C133,Lanç_Promoções!$C$8:$F$2008,4,0))),G133,IF(G133="","",VLOOKUP(C133,Lanç_Promoções!$C$8:$F$2008,4,0)))</f>
        <v/>
      </c>
      <c r="M133" t="str">
        <f>IF(ISERROR(IF(L133="","",VLOOKUP(L133,Cad!$C$8:$D$208,2,0))),"",IF(L133="","",VLOOKUP(L133,Cad!$C$8:$D$208,2,0)))</f>
        <v/>
      </c>
      <c r="N133" s="66" t="str">
        <f t="shared" ca="1" si="16"/>
        <v/>
      </c>
      <c r="O133" s="67" t="str">
        <f t="shared" ca="1" si="17"/>
        <v/>
      </c>
      <c r="P133" s="67" t="str">
        <f>IF(ISERROR(IF(W133="","",IF(AND(W133&lt;=Cad_Inicial!$D$8,Y133&gt;Cad_Inicial!$D$8),1,0))),"",IF(W133="","",IF(AND(W133&lt;=Cad_Inicial!$D$8,Y133&gt;Cad_Inicial!$D$8),1,0)))</f>
        <v/>
      </c>
      <c r="Q133" s="67" t="str">
        <f>IF(ISERROR(IF(W133="","",IF(AND(W133&lt;=(Cad_Inicial!$D$8-1),Y133&gt;Cad_Inicial!$D$8-1),1,0))),"",IF(W133="","",IF(W133="","",IF(AND(W133&lt;=(Cad_Inicial!$D$8-1),Y133&gt;Cad_Inicial!$D$8-1),1,0))))</f>
        <v/>
      </c>
      <c r="R133" s="15" t="str">
        <f t="shared" ca="1" si="10"/>
        <v/>
      </c>
      <c r="S133" s="15" t="str">
        <f t="shared" ca="1" si="11"/>
        <v/>
      </c>
      <c r="T133" s="15" t="str">
        <f t="shared" ca="1" si="18"/>
        <v/>
      </c>
      <c r="U133" s="15" t="str">
        <f>IF(ISERROR(IF(H133="","",IF(YEAR(H133)&lt;=Cad_Inicial!$D$8,"SIM",""))),"",IF(H133="","",IF(YEAR(H133)&lt;=Cad_Inicial!$D$8,"SIM","")))</f>
        <v/>
      </c>
      <c r="V133" s="15" t="str">
        <f ca="1">IF(ISERROR(IF(H133="","",IF(AND(YEAR(H133)=Cad_Inicial!$D$8,I133="Ativo",TODAY()-H133&gt;90),"SIM",IF(AND(YEAR(H133)=Cad_Inicial!$D$8,I133-H133&gt;90),"SIM","")))),"",IF(H133="","",IF(AND(YEAR(H133)=Cad_Inicial!$D$8,I133="Ativo",TODAY()-H133&gt;90),"SIM",IF(AND(YEAR(H133)=Cad_Inicial!$D$8,I133-H133&gt;90),"SIM",""))))</f>
        <v/>
      </c>
      <c r="W133" s="52" t="str">
        <f t="shared" si="12"/>
        <v/>
      </c>
      <c r="X133" s="52" t="str">
        <f t="shared" si="13"/>
        <v/>
      </c>
      <c r="Y133" s="52" t="str">
        <f t="shared" si="14"/>
        <v/>
      </c>
      <c r="Z133" s="52" t="str">
        <f t="shared" si="15"/>
        <v/>
      </c>
      <c r="AA133" s="15" t="str">
        <f>IF(ISERROR(IF(W133="","",IF(AND(W133&lt;=Cad_Inicial!$D$8,Y133&gt;Cad_Inicial!$D$8),1,0))),"",IF(W133="","",IF(AND(W133&lt;=Cad_Inicial!$D$8,Y133&gt;Cad_Inicial!$D$8),1,0)))</f>
        <v/>
      </c>
      <c r="AB133" s="15" t="str">
        <f>IF(ISERROR(IF(W133="","",IF(AND(W133&lt;=(Cad_Inicial!$D$8-1),Y133&gt;Cad_Inicial!$D$8-1),1,0))),"",IF(W133="","",IF(W133="","",IF(AND(W133&lt;=(Cad_Inicial!$D$8-1),Y133&gt;Cad_Inicial!$D$8-1),1,0))))</f>
        <v/>
      </c>
      <c r="AC133" s="46" t="str">
        <f>IF(ISERROR(IF(I133="Ativo","",VLOOKUP(C133,Lanç!$C$8:$E$208,3,0))),"",IF(I133="Ativo","",VLOOKUP(C133,Lanç!$C$8:$E$208,3,0)))</f>
        <v/>
      </c>
      <c r="AG133" t="str">
        <f>IF(ISERROR(IF(Cad!C139="","",Cad!C139)),"",IF(Cad!C139="","",Cad!C139))</f>
        <v/>
      </c>
    </row>
    <row r="134" spans="3:33" ht="30" customHeight="1" thickTop="1" thickBot="1" x14ac:dyDescent="0.25">
      <c r="C134" s="108"/>
      <c r="D134" s="108"/>
      <c r="E134" s="108"/>
      <c r="F134" s="108"/>
      <c r="G134" s="108"/>
      <c r="H134" s="115"/>
      <c r="I134" s="116" t="s">
        <v>350</v>
      </c>
      <c r="J134" s="116" t="s">
        <v>350</v>
      </c>
      <c r="L134" t="str">
        <f>IF(ISERROR(IF(G134="","",VLOOKUP(C134,Lanç_Promoções!$C$8:$F$2008,4,0))),G134,IF(G134="","",VLOOKUP(C134,Lanç_Promoções!$C$8:$F$2008,4,0)))</f>
        <v/>
      </c>
      <c r="M134" t="str">
        <f>IF(ISERROR(IF(L134="","",VLOOKUP(L134,Cad!$C$8:$D$208,2,0))),"",IF(L134="","",VLOOKUP(L134,Cad!$C$8:$D$208,2,0)))</f>
        <v/>
      </c>
      <c r="N134" s="66" t="str">
        <f t="shared" ca="1" si="16"/>
        <v/>
      </c>
      <c r="O134" s="67" t="str">
        <f t="shared" ca="1" si="17"/>
        <v/>
      </c>
      <c r="P134" s="67" t="str">
        <f>IF(ISERROR(IF(W134="","",IF(AND(W134&lt;=Cad_Inicial!$D$8,Y134&gt;Cad_Inicial!$D$8),1,0))),"",IF(W134="","",IF(AND(W134&lt;=Cad_Inicial!$D$8,Y134&gt;Cad_Inicial!$D$8),1,0)))</f>
        <v/>
      </c>
      <c r="Q134" s="67" t="str">
        <f>IF(ISERROR(IF(W134="","",IF(AND(W134&lt;=(Cad_Inicial!$D$8-1),Y134&gt;Cad_Inicial!$D$8-1),1,0))),"",IF(W134="","",IF(W134="","",IF(AND(W134&lt;=(Cad_Inicial!$D$8-1),Y134&gt;Cad_Inicial!$D$8-1),1,0))))</f>
        <v/>
      </c>
      <c r="R134" s="15" t="str">
        <f t="shared" ca="1" si="10"/>
        <v/>
      </c>
      <c r="S134" s="15" t="str">
        <f t="shared" ca="1" si="11"/>
        <v/>
      </c>
      <c r="T134" s="15" t="str">
        <f t="shared" ca="1" si="18"/>
        <v/>
      </c>
      <c r="U134" s="15" t="str">
        <f>IF(ISERROR(IF(H134="","",IF(YEAR(H134)&lt;=Cad_Inicial!$D$8,"SIM",""))),"",IF(H134="","",IF(YEAR(H134)&lt;=Cad_Inicial!$D$8,"SIM","")))</f>
        <v/>
      </c>
      <c r="V134" s="15" t="str">
        <f ca="1">IF(ISERROR(IF(H134="","",IF(AND(YEAR(H134)=Cad_Inicial!$D$8,I134="Ativo",TODAY()-H134&gt;90),"SIM",IF(AND(YEAR(H134)=Cad_Inicial!$D$8,I134-H134&gt;90),"SIM","")))),"",IF(H134="","",IF(AND(YEAR(H134)=Cad_Inicial!$D$8,I134="Ativo",TODAY()-H134&gt;90),"SIM",IF(AND(YEAR(H134)=Cad_Inicial!$D$8,I134-H134&gt;90),"SIM",""))))</f>
        <v/>
      </c>
      <c r="W134" s="52" t="str">
        <f t="shared" si="12"/>
        <v/>
      </c>
      <c r="X134" s="52" t="str">
        <f t="shared" si="13"/>
        <v/>
      </c>
      <c r="Y134" s="52" t="str">
        <f t="shared" si="14"/>
        <v/>
      </c>
      <c r="Z134" s="52" t="str">
        <f t="shared" si="15"/>
        <v/>
      </c>
      <c r="AA134" s="15" t="str">
        <f>IF(ISERROR(IF(W134="","",IF(AND(W134&lt;=Cad_Inicial!$D$8,Y134&gt;Cad_Inicial!$D$8),1,0))),"",IF(W134="","",IF(AND(W134&lt;=Cad_Inicial!$D$8,Y134&gt;Cad_Inicial!$D$8),1,0)))</f>
        <v/>
      </c>
      <c r="AB134" s="15" t="str">
        <f>IF(ISERROR(IF(W134="","",IF(AND(W134&lt;=(Cad_Inicial!$D$8-1),Y134&gt;Cad_Inicial!$D$8-1),1,0))),"",IF(W134="","",IF(W134="","",IF(AND(W134&lt;=(Cad_Inicial!$D$8-1),Y134&gt;Cad_Inicial!$D$8-1),1,0))))</f>
        <v/>
      </c>
      <c r="AC134" s="46" t="str">
        <f>IF(ISERROR(IF(I134="Ativo","",VLOOKUP(C134,Lanç!$C$8:$E$208,3,0))),"",IF(I134="Ativo","",VLOOKUP(C134,Lanç!$C$8:$E$208,3,0)))</f>
        <v/>
      </c>
      <c r="AG134" t="str">
        <f>IF(ISERROR(IF(Cad!C140="","",Cad!C140)),"",IF(Cad!C140="","",Cad!C140))</f>
        <v/>
      </c>
    </row>
    <row r="135" spans="3:33" ht="30" customHeight="1" thickTop="1" thickBot="1" x14ac:dyDescent="0.25">
      <c r="C135" s="108"/>
      <c r="D135" s="108"/>
      <c r="E135" s="108"/>
      <c r="F135" s="108"/>
      <c r="G135" s="108"/>
      <c r="H135" s="115"/>
      <c r="I135" s="116" t="s">
        <v>350</v>
      </c>
      <c r="J135" s="116" t="s">
        <v>350</v>
      </c>
      <c r="L135" t="str">
        <f>IF(ISERROR(IF(G135="","",VLOOKUP(C135,Lanç_Promoções!$C$8:$F$2008,4,0))),G135,IF(G135="","",VLOOKUP(C135,Lanç_Promoções!$C$8:$F$2008,4,0)))</f>
        <v/>
      </c>
      <c r="M135" t="str">
        <f>IF(ISERROR(IF(L135="","",VLOOKUP(L135,Cad!$C$8:$D$208,2,0))),"",IF(L135="","",VLOOKUP(L135,Cad!$C$8:$D$208,2,0)))</f>
        <v/>
      </c>
      <c r="N135" s="66" t="str">
        <f t="shared" ca="1" si="16"/>
        <v/>
      </c>
      <c r="O135" s="67" t="str">
        <f t="shared" ca="1" si="17"/>
        <v/>
      </c>
      <c r="P135" s="67" t="str">
        <f>IF(ISERROR(IF(W135="","",IF(AND(W135&lt;=Cad_Inicial!$D$8,Y135&gt;Cad_Inicial!$D$8),1,0))),"",IF(W135="","",IF(AND(W135&lt;=Cad_Inicial!$D$8,Y135&gt;Cad_Inicial!$D$8),1,0)))</f>
        <v/>
      </c>
      <c r="Q135" s="67" t="str">
        <f>IF(ISERROR(IF(W135="","",IF(AND(W135&lt;=(Cad_Inicial!$D$8-1),Y135&gt;Cad_Inicial!$D$8-1),1,0))),"",IF(W135="","",IF(W135="","",IF(AND(W135&lt;=(Cad_Inicial!$D$8-1),Y135&gt;Cad_Inicial!$D$8-1),1,0))))</f>
        <v/>
      </c>
      <c r="R135" s="15" t="str">
        <f t="shared" ca="1" si="10"/>
        <v/>
      </c>
      <c r="S135" s="15" t="str">
        <f t="shared" ca="1" si="11"/>
        <v/>
      </c>
      <c r="T135" s="15" t="str">
        <f t="shared" ca="1" si="18"/>
        <v/>
      </c>
      <c r="U135" s="15" t="str">
        <f>IF(ISERROR(IF(H135="","",IF(YEAR(H135)&lt;=Cad_Inicial!$D$8,"SIM",""))),"",IF(H135="","",IF(YEAR(H135)&lt;=Cad_Inicial!$D$8,"SIM","")))</f>
        <v/>
      </c>
      <c r="V135" s="15" t="str">
        <f ca="1">IF(ISERROR(IF(H135="","",IF(AND(YEAR(H135)=Cad_Inicial!$D$8,I135="Ativo",TODAY()-H135&gt;90),"SIM",IF(AND(YEAR(H135)=Cad_Inicial!$D$8,I135-H135&gt;90),"SIM","")))),"",IF(H135="","",IF(AND(YEAR(H135)=Cad_Inicial!$D$8,I135="Ativo",TODAY()-H135&gt;90),"SIM",IF(AND(YEAR(H135)=Cad_Inicial!$D$8,I135-H135&gt;90),"SIM",""))))</f>
        <v/>
      </c>
      <c r="W135" s="52" t="str">
        <f t="shared" si="12"/>
        <v/>
      </c>
      <c r="X135" s="52" t="str">
        <f t="shared" si="13"/>
        <v/>
      </c>
      <c r="Y135" s="52" t="str">
        <f t="shared" si="14"/>
        <v/>
      </c>
      <c r="Z135" s="52" t="str">
        <f t="shared" si="15"/>
        <v/>
      </c>
      <c r="AA135" s="15" t="str">
        <f>IF(ISERROR(IF(W135="","",IF(AND(W135&lt;=Cad_Inicial!$D$8,Y135&gt;Cad_Inicial!$D$8),1,0))),"",IF(W135="","",IF(AND(W135&lt;=Cad_Inicial!$D$8,Y135&gt;Cad_Inicial!$D$8),1,0)))</f>
        <v/>
      </c>
      <c r="AB135" s="15" t="str">
        <f>IF(ISERROR(IF(W135="","",IF(AND(W135&lt;=(Cad_Inicial!$D$8-1),Y135&gt;Cad_Inicial!$D$8-1),1,0))),"",IF(W135="","",IF(W135="","",IF(AND(W135&lt;=(Cad_Inicial!$D$8-1),Y135&gt;Cad_Inicial!$D$8-1),1,0))))</f>
        <v/>
      </c>
      <c r="AC135" s="46" t="str">
        <f>IF(ISERROR(IF(I135="Ativo","",VLOOKUP(C135,Lanç!$C$8:$E$208,3,0))),"",IF(I135="Ativo","",VLOOKUP(C135,Lanç!$C$8:$E$208,3,0)))</f>
        <v/>
      </c>
      <c r="AG135" t="str">
        <f>IF(ISERROR(IF(Cad!C141="","",Cad!C141)),"",IF(Cad!C141="","",Cad!C141))</f>
        <v/>
      </c>
    </row>
    <row r="136" spans="3:33" ht="30" customHeight="1" thickTop="1" thickBot="1" x14ac:dyDescent="0.25">
      <c r="C136" s="108"/>
      <c r="D136" s="108"/>
      <c r="E136" s="108"/>
      <c r="F136" s="108"/>
      <c r="G136" s="108"/>
      <c r="H136" s="115"/>
      <c r="I136" s="116" t="s">
        <v>350</v>
      </c>
      <c r="J136" s="116" t="s">
        <v>350</v>
      </c>
      <c r="L136" t="str">
        <f>IF(ISERROR(IF(G136="","",VLOOKUP(C136,Lanç_Promoções!$C$8:$F$2008,4,0))),G136,IF(G136="","",VLOOKUP(C136,Lanç_Promoções!$C$8:$F$2008,4,0)))</f>
        <v/>
      </c>
      <c r="M136" t="str">
        <f>IF(ISERROR(IF(L136="","",VLOOKUP(L136,Cad!$C$8:$D$208,2,0))),"",IF(L136="","",VLOOKUP(L136,Cad!$C$8:$D$208,2,0)))</f>
        <v/>
      </c>
      <c r="N136" s="66" t="str">
        <f t="shared" ca="1" si="16"/>
        <v/>
      </c>
      <c r="O136" s="67" t="str">
        <f t="shared" ca="1" si="17"/>
        <v/>
      </c>
      <c r="P136" s="67" t="str">
        <f>IF(ISERROR(IF(W136="","",IF(AND(W136&lt;=Cad_Inicial!$D$8,Y136&gt;Cad_Inicial!$D$8),1,0))),"",IF(W136="","",IF(AND(W136&lt;=Cad_Inicial!$D$8,Y136&gt;Cad_Inicial!$D$8),1,0)))</f>
        <v/>
      </c>
      <c r="Q136" s="67" t="str">
        <f>IF(ISERROR(IF(W136="","",IF(AND(W136&lt;=(Cad_Inicial!$D$8-1),Y136&gt;Cad_Inicial!$D$8-1),1,0))),"",IF(W136="","",IF(W136="","",IF(AND(W136&lt;=(Cad_Inicial!$D$8-1),Y136&gt;Cad_Inicial!$D$8-1),1,0))))</f>
        <v/>
      </c>
      <c r="R136" s="15" t="str">
        <f t="shared" ref="R136:R199" ca="1" si="19">IF(ISERROR(IF(I136="","",IF(I136="Ativo",TRUNC((TODAY()-H136)/30/12,0),TRUNC((I136-H136)/30/12,0)))),"",IF(I136="","",IF(I136="Ativo",TRUNC((TODAY()-H136)/30/12,0),TRUNC((I136-H136)/30/12,0))))</f>
        <v/>
      </c>
      <c r="S136" s="15" t="str">
        <f t="shared" ref="S136:S199" ca="1" si="20">IF(ISERROR(IF(I136="","",IF(I136="Ativo",TRUNC(MOD((TODAY()-H136)/30,12),0),TRUNC(MOD((I136-H136)/30,12),0)))),"",IF(I136="","",IF(I136="Ativo",TRUNC(MOD((TODAY()-H136)/30,12),0),TRUNC(MOD((I136-H136)/30,12),0))))</f>
        <v/>
      </c>
      <c r="T136" s="15" t="str">
        <f t="shared" ca="1" si="18"/>
        <v/>
      </c>
      <c r="U136" s="15" t="str">
        <f>IF(ISERROR(IF(H136="","",IF(YEAR(H136)&lt;=Cad_Inicial!$D$8,"SIM",""))),"",IF(H136="","",IF(YEAR(H136)&lt;=Cad_Inicial!$D$8,"SIM","")))</f>
        <v/>
      </c>
      <c r="V136" s="15" t="str">
        <f ca="1">IF(ISERROR(IF(H136="","",IF(AND(YEAR(H136)=Cad_Inicial!$D$8,I136="Ativo",TODAY()-H136&gt;90),"SIM",IF(AND(YEAR(H136)=Cad_Inicial!$D$8,I136-H136&gt;90),"SIM","")))),"",IF(H136="","",IF(AND(YEAR(H136)=Cad_Inicial!$D$8,I136="Ativo",TODAY()-H136&gt;90),"SIM",IF(AND(YEAR(H136)=Cad_Inicial!$D$8,I136-H136&gt;90),"SIM",""))))</f>
        <v/>
      </c>
      <c r="W136" s="52" t="str">
        <f t="shared" ref="W136:W199" si="21">IF(ISERROR(IF(H136="","",YEAR(H136))),"",IF(H136="","",YEAR(H136)))</f>
        <v/>
      </c>
      <c r="X136" s="52" t="str">
        <f t="shared" ref="X136:X199" si="22">IF(ISERROR(IF(H136="","",MONTH(H136))),"",IF(H136="","",MONTH(H136)))</f>
        <v/>
      </c>
      <c r="Y136" s="52" t="str">
        <f t="shared" ref="Y136:Y199" si="23">IF(ISERROR(IF(I136="","",YEAR(I136))),"",IF(I136="","",YEAR(I136)))</f>
        <v/>
      </c>
      <c r="Z136" s="52" t="str">
        <f t="shared" ref="Z136:Z199" si="24">IF(ISERROR(IF(OR(I136="",I136="Ativo"),"",MONTH(I136))),"",IF(OR(I136="",I136="Ativo"),"",MONTH(I136)))</f>
        <v/>
      </c>
      <c r="AA136" s="15" t="str">
        <f>IF(ISERROR(IF(W136="","",IF(AND(W136&lt;=Cad_Inicial!$D$8,Y136&gt;Cad_Inicial!$D$8),1,0))),"",IF(W136="","",IF(AND(W136&lt;=Cad_Inicial!$D$8,Y136&gt;Cad_Inicial!$D$8),1,0)))</f>
        <v/>
      </c>
      <c r="AB136" s="15" t="str">
        <f>IF(ISERROR(IF(W136="","",IF(AND(W136&lt;=(Cad_Inicial!$D$8-1),Y136&gt;Cad_Inicial!$D$8-1),1,0))),"",IF(W136="","",IF(W136="","",IF(AND(W136&lt;=(Cad_Inicial!$D$8-1),Y136&gt;Cad_Inicial!$D$8-1),1,0))))</f>
        <v/>
      </c>
      <c r="AC136" s="46" t="str">
        <f>IF(ISERROR(IF(I136="Ativo","",VLOOKUP(C136,Lanç!$C$8:$E$208,3,0))),"",IF(I136="Ativo","",VLOOKUP(C136,Lanç!$C$8:$E$208,3,0)))</f>
        <v/>
      </c>
      <c r="AG136" t="str">
        <f>IF(ISERROR(IF(Cad!C142="","",Cad!C142)),"",IF(Cad!C142="","",Cad!C142))</f>
        <v/>
      </c>
    </row>
    <row r="137" spans="3:33" ht="30" customHeight="1" thickTop="1" thickBot="1" x14ac:dyDescent="0.25">
      <c r="C137" s="108"/>
      <c r="D137" s="108"/>
      <c r="E137" s="108"/>
      <c r="F137" s="108"/>
      <c r="G137" s="108"/>
      <c r="H137" s="115"/>
      <c r="I137" s="116" t="s">
        <v>350</v>
      </c>
      <c r="J137" s="116" t="s">
        <v>350</v>
      </c>
      <c r="L137" t="str">
        <f>IF(ISERROR(IF(G137="","",VLOOKUP(C137,Lanç_Promoções!$C$8:$F$2008,4,0))),G137,IF(G137="","",VLOOKUP(C137,Lanç_Promoções!$C$8:$F$2008,4,0)))</f>
        <v/>
      </c>
      <c r="M137" t="str">
        <f>IF(ISERROR(IF(L137="","",VLOOKUP(L137,Cad!$C$8:$D$208,2,0))),"",IF(L137="","",VLOOKUP(L137,Cad!$C$8:$D$208,2,0)))</f>
        <v/>
      </c>
      <c r="N137" s="66" t="str">
        <f t="shared" ref="N137:N200" ca="1" si="25">IF(ISERROR(IF(E137="","",ROUND((TODAY()-E137)/365,0))),"",IF(E137="","",ROUND((TODAY()-E137)/365,0)))</f>
        <v/>
      </c>
      <c r="O137" s="67" t="str">
        <f t="shared" ref="O137:O200" ca="1" si="26">IF(ISERROR(IF(N137="","",IF(N137&gt;60,"Mais de 60 anos",IF(N137&gt;54,"54 a 60 anos",IF(N137&gt;44,"44 a 53 anos",IF(N137&gt;34,"34 a 43 anos",IF(N137&gt;24,"24 a 33 anos","18 a 23 anos"))))))),"",IF(N137="","",IF(N137&gt;60,"Mais de 60 anos",IF(N137&gt;54,"54 a 60 anos",IF(N137&gt;44,"44 a 53 anos",IF(N137&gt;34,"34 a 43 anos",IF(N137&gt;24,"24 a 33 anos","18 a 23 anos")))))))</f>
        <v/>
      </c>
      <c r="P137" s="67" t="str">
        <f>IF(ISERROR(IF(W137="","",IF(AND(W137&lt;=Cad_Inicial!$D$8,Y137&gt;Cad_Inicial!$D$8),1,0))),"",IF(W137="","",IF(AND(W137&lt;=Cad_Inicial!$D$8,Y137&gt;Cad_Inicial!$D$8),1,0)))</f>
        <v/>
      </c>
      <c r="Q137" s="67" t="str">
        <f>IF(ISERROR(IF(W137="","",IF(AND(W137&lt;=(Cad_Inicial!$D$8-1),Y137&gt;Cad_Inicial!$D$8-1),1,0))),"",IF(W137="","",IF(W137="","",IF(AND(W137&lt;=(Cad_Inicial!$D$8-1),Y137&gt;Cad_Inicial!$D$8-1),1,0))))</f>
        <v/>
      </c>
      <c r="R137" s="15" t="str">
        <f t="shared" ca="1" si="19"/>
        <v/>
      </c>
      <c r="S137" s="15" t="str">
        <f t="shared" ca="1" si="20"/>
        <v/>
      </c>
      <c r="T137" s="15" t="str">
        <f t="shared" ref="T137:T200" ca="1" si="27">IF(ISERROR((R137*12+S137)),"",(R137*12+S137))</f>
        <v/>
      </c>
      <c r="U137" s="15" t="str">
        <f>IF(ISERROR(IF(H137="","",IF(YEAR(H137)&lt;=Cad_Inicial!$D$8,"SIM",""))),"",IF(H137="","",IF(YEAR(H137)&lt;=Cad_Inicial!$D$8,"SIM","")))</f>
        <v/>
      </c>
      <c r="V137" s="15" t="str">
        <f ca="1">IF(ISERROR(IF(H137="","",IF(AND(YEAR(H137)=Cad_Inicial!$D$8,I137="Ativo",TODAY()-H137&gt;90),"SIM",IF(AND(YEAR(H137)=Cad_Inicial!$D$8,I137-H137&gt;90),"SIM","")))),"",IF(H137="","",IF(AND(YEAR(H137)=Cad_Inicial!$D$8,I137="Ativo",TODAY()-H137&gt;90),"SIM",IF(AND(YEAR(H137)=Cad_Inicial!$D$8,I137-H137&gt;90),"SIM",""))))</f>
        <v/>
      </c>
      <c r="W137" s="52" t="str">
        <f t="shared" si="21"/>
        <v/>
      </c>
      <c r="X137" s="52" t="str">
        <f t="shared" si="22"/>
        <v/>
      </c>
      <c r="Y137" s="52" t="str">
        <f t="shared" si="23"/>
        <v/>
      </c>
      <c r="Z137" s="52" t="str">
        <f t="shared" si="24"/>
        <v/>
      </c>
      <c r="AA137" s="15" t="str">
        <f>IF(ISERROR(IF(W137="","",IF(AND(W137&lt;=Cad_Inicial!$D$8,Y137&gt;Cad_Inicial!$D$8),1,0))),"",IF(W137="","",IF(AND(W137&lt;=Cad_Inicial!$D$8,Y137&gt;Cad_Inicial!$D$8),1,0)))</f>
        <v/>
      </c>
      <c r="AB137" s="15" t="str">
        <f>IF(ISERROR(IF(W137="","",IF(AND(W137&lt;=(Cad_Inicial!$D$8-1),Y137&gt;Cad_Inicial!$D$8-1),1,0))),"",IF(W137="","",IF(W137="","",IF(AND(W137&lt;=(Cad_Inicial!$D$8-1),Y137&gt;Cad_Inicial!$D$8-1),1,0))))</f>
        <v/>
      </c>
      <c r="AC137" s="46" t="str">
        <f>IF(ISERROR(IF(I137="Ativo","",VLOOKUP(C137,Lanç!$C$8:$E$208,3,0))),"",IF(I137="Ativo","",VLOOKUP(C137,Lanç!$C$8:$E$208,3,0)))</f>
        <v/>
      </c>
      <c r="AG137" t="str">
        <f>IF(ISERROR(IF(Cad!C143="","",Cad!C143)),"",IF(Cad!C143="","",Cad!C143))</f>
        <v/>
      </c>
    </row>
    <row r="138" spans="3:33" ht="30" customHeight="1" thickTop="1" thickBot="1" x14ac:dyDescent="0.25">
      <c r="C138" s="108"/>
      <c r="D138" s="108"/>
      <c r="E138" s="108"/>
      <c r="F138" s="108"/>
      <c r="G138" s="108"/>
      <c r="H138" s="115"/>
      <c r="I138" s="116" t="s">
        <v>350</v>
      </c>
      <c r="J138" s="116" t="s">
        <v>350</v>
      </c>
      <c r="L138" t="str">
        <f>IF(ISERROR(IF(G138="","",VLOOKUP(C138,Lanç_Promoções!$C$8:$F$2008,4,0))),G138,IF(G138="","",VLOOKUP(C138,Lanç_Promoções!$C$8:$F$2008,4,0)))</f>
        <v/>
      </c>
      <c r="M138" t="str">
        <f>IF(ISERROR(IF(L138="","",VLOOKUP(L138,Cad!$C$8:$D$208,2,0))),"",IF(L138="","",VLOOKUP(L138,Cad!$C$8:$D$208,2,0)))</f>
        <v/>
      </c>
      <c r="N138" s="66" t="str">
        <f t="shared" ca="1" si="25"/>
        <v/>
      </c>
      <c r="O138" s="67" t="str">
        <f t="shared" ca="1" si="26"/>
        <v/>
      </c>
      <c r="P138" s="67" t="str">
        <f>IF(ISERROR(IF(W138="","",IF(AND(W138&lt;=Cad_Inicial!$D$8,Y138&gt;Cad_Inicial!$D$8),1,0))),"",IF(W138="","",IF(AND(W138&lt;=Cad_Inicial!$D$8,Y138&gt;Cad_Inicial!$D$8),1,0)))</f>
        <v/>
      </c>
      <c r="Q138" s="67" t="str">
        <f>IF(ISERROR(IF(W138="","",IF(AND(W138&lt;=(Cad_Inicial!$D$8-1),Y138&gt;Cad_Inicial!$D$8-1),1,0))),"",IF(W138="","",IF(W138="","",IF(AND(W138&lt;=(Cad_Inicial!$D$8-1),Y138&gt;Cad_Inicial!$D$8-1),1,0))))</f>
        <v/>
      </c>
      <c r="R138" s="15" t="str">
        <f t="shared" ca="1" si="19"/>
        <v/>
      </c>
      <c r="S138" s="15" t="str">
        <f t="shared" ca="1" si="20"/>
        <v/>
      </c>
      <c r="T138" s="15" t="str">
        <f t="shared" ca="1" si="27"/>
        <v/>
      </c>
      <c r="U138" s="15" t="str">
        <f>IF(ISERROR(IF(H138="","",IF(YEAR(H138)&lt;=Cad_Inicial!$D$8,"SIM",""))),"",IF(H138="","",IF(YEAR(H138)&lt;=Cad_Inicial!$D$8,"SIM","")))</f>
        <v/>
      </c>
      <c r="V138" s="15" t="str">
        <f ca="1">IF(ISERROR(IF(H138="","",IF(AND(YEAR(H138)=Cad_Inicial!$D$8,I138="Ativo",TODAY()-H138&gt;90),"SIM",IF(AND(YEAR(H138)=Cad_Inicial!$D$8,I138-H138&gt;90),"SIM","")))),"",IF(H138="","",IF(AND(YEAR(H138)=Cad_Inicial!$D$8,I138="Ativo",TODAY()-H138&gt;90),"SIM",IF(AND(YEAR(H138)=Cad_Inicial!$D$8,I138-H138&gt;90),"SIM",""))))</f>
        <v/>
      </c>
      <c r="W138" s="52" t="str">
        <f t="shared" si="21"/>
        <v/>
      </c>
      <c r="X138" s="52" t="str">
        <f t="shared" si="22"/>
        <v/>
      </c>
      <c r="Y138" s="52" t="str">
        <f t="shared" si="23"/>
        <v/>
      </c>
      <c r="Z138" s="52" t="str">
        <f t="shared" si="24"/>
        <v/>
      </c>
      <c r="AA138" s="15" t="str">
        <f>IF(ISERROR(IF(W138="","",IF(AND(W138&lt;=Cad_Inicial!$D$8,Y138&gt;Cad_Inicial!$D$8),1,0))),"",IF(W138="","",IF(AND(W138&lt;=Cad_Inicial!$D$8,Y138&gt;Cad_Inicial!$D$8),1,0)))</f>
        <v/>
      </c>
      <c r="AB138" s="15" t="str">
        <f>IF(ISERROR(IF(W138="","",IF(AND(W138&lt;=(Cad_Inicial!$D$8-1),Y138&gt;Cad_Inicial!$D$8-1),1,0))),"",IF(W138="","",IF(W138="","",IF(AND(W138&lt;=(Cad_Inicial!$D$8-1),Y138&gt;Cad_Inicial!$D$8-1),1,0))))</f>
        <v/>
      </c>
      <c r="AC138" s="46" t="str">
        <f>IF(ISERROR(IF(I138="Ativo","",VLOOKUP(C138,Lanç!$C$8:$E$208,3,0))),"",IF(I138="Ativo","",VLOOKUP(C138,Lanç!$C$8:$E$208,3,0)))</f>
        <v/>
      </c>
      <c r="AG138" t="str">
        <f>IF(ISERROR(IF(Cad!C144="","",Cad!C144)),"",IF(Cad!C144="","",Cad!C144))</f>
        <v/>
      </c>
    </row>
    <row r="139" spans="3:33" ht="30" customHeight="1" thickTop="1" thickBot="1" x14ac:dyDescent="0.25">
      <c r="C139" s="108"/>
      <c r="D139" s="108"/>
      <c r="E139" s="108"/>
      <c r="F139" s="108"/>
      <c r="G139" s="108"/>
      <c r="H139" s="115"/>
      <c r="I139" s="116" t="s">
        <v>350</v>
      </c>
      <c r="J139" s="116" t="s">
        <v>350</v>
      </c>
      <c r="L139" t="str">
        <f>IF(ISERROR(IF(G139="","",VLOOKUP(C139,Lanç_Promoções!$C$8:$F$2008,4,0))),G139,IF(G139="","",VLOOKUP(C139,Lanç_Promoções!$C$8:$F$2008,4,0)))</f>
        <v/>
      </c>
      <c r="M139" t="str">
        <f>IF(ISERROR(IF(L139="","",VLOOKUP(L139,Cad!$C$8:$D$208,2,0))),"",IF(L139="","",VLOOKUP(L139,Cad!$C$8:$D$208,2,0)))</f>
        <v/>
      </c>
      <c r="N139" s="66" t="str">
        <f t="shared" ca="1" si="25"/>
        <v/>
      </c>
      <c r="O139" s="67" t="str">
        <f t="shared" ca="1" si="26"/>
        <v/>
      </c>
      <c r="P139" s="67" t="str">
        <f>IF(ISERROR(IF(W139="","",IF(AND(W139&lt;=Cad_Inicial!$D$8,Y139&gt;Cad_Inicial!$D$8),1,0))),"",IF(W139="","",IF(AND(W139&lt;=Cad_Inicial!$D$8,Y139&gt;Cad_Inicial!$D$8),1,0)))</f>
        <v/>
      </c>
      <c r="Q139" s="67" t="str">
        <f>IF(ISERROR(IF(W139="","",IF(AND(W139&lt;=(Cad_Inicial!$D$8-1),Y139&gt;Cad_Inicial!$D$8-1),1,0))),"",IF(W139="","",IF(W139="","",IF(AND(W139&lt;=(Cad_Inicial!$D$8-1),Y139&gt;Cad_Inicial!$D$8-1),1,0))))</f>
        <v/>
      </c>
      <c r="R139" s="15" t="str">
        <f t="shared" ca="1" si="19"/>
        <v/>
      </c>
      <c r="S139" s="15" t="str">
        <f t="shared" ca="1" si="20"/>
        <v/>
      </c>
      <c r="T139" s="15" t="str">
        <f t="shared" ca="1" si="27"/>
        <v/>
      </c>
      <c r="U139" s="15" t="str">
        <f>IF(ISERROR(IF(H139="","",IF(YEAR(H139)&lt;=Cad_Inicial!$D$8,"SIM",""))),"",IF(H139="","",IF(YEAR(H139)&lt;=Cad_Inicial!$D$8,"SIM","")))</f>
        <v/>
      </c>
      <c r="V139" s="15" t="str">
        <f ca="1">IF(ISERROR(IF(H139="","",IF(AND(YEAR(H139)=Cad_Inicial!$D$8,I139="Ativo",TODAY()-H139&gt;90),"SIM",IF(AND(YEAR(H139)=Cad_Inicial!$D$8,I139-H139&gt;90),"SIM","")))),"",IF(H139="","",IF(AND(YEAR(H139)=Cad_Inicial!$D$8,I139="Ativo",TODAY()-H139&gt;90),"SIM",IF(AND(YEAR(H139)=Cad_Inicial!$D$8,I139-H139&gt;90),"SIM",""))))</f>
        <v/>
      </c>
      <c r="W139" s="52" t="str">
        <f t="shared" si="21"/>
        <v/>
      </c>
      <c r="X139" s="52" t="str">
        <f t="shared" si="22"/>
        <v/>
      </c>
      <c r="Y139" s="52" t="str">
        <f t="shared" si="23"/>
        <v/>
      </c>
      <c r="Z139" s="52" t="str">
        <f t="shared" si="24"/>
        <v/>
      </c>
      <c r="AA139" s="15" t="str">
        <f>IF(ISERROR(IF(W139="","",IF(AND(W139&lt;=Cad_Inicial!$D$8,Y139&gt;Cad_Inicial!$D$8),1,0))),"",IF(W139="","",IF(AND(W139&lt;=Cad_Inicial!$D$8,Y139&gt;Cad_Inicial!$D$8),1,0)))</f>
        <v/>
      </c>
      <c r="AB139" s="15" t="str">
        <f>IF(ISERROR(IF(W139="","",IF(AND(W139&lt;=(Cad_Inicial!$D$8-1),Y139&gt;Cad_Inicial!$D$8-1),1,0))),"",IF(W139="","",IF(W139="","",IF(AND(W139&lt;=(Cad_Inicial!$D$8-1),Y139&gt;Cad_Inicial!$D$8-1),1,0))))</f>
        <v/>
      </c>
      <c r="AC139" s="46" t="str">
        <f>IF(ISERROR(IF(I139="Ativo","",VLOOKUP(C139,Lanç!$C$8:$E$208,3,0))),"",IF(I139="Ativo","",VLOOKUP(C139,Lanç!$C$8:$E$208,3,0)))</f>
        <v/>
      </c>
      <c r="AG139" t="str">
        <f>IF(ISERROR(IF(Cad!C145="","",Cad!C145)),"",IF(Cad!C145="","",Cad!C145))</f>
        <v/>
      </c>
    </row>
    <row r="140" spans="3:33" ht="30" customHeight="1" thickTop="1" thickBot="1" x14ac:dyDescent="0.25">
      <c r="C140" s="108"/>
      <c r="D140" s="108"/>
      <c r="E140" s="108"/>
      <c r="F140" s="108"/>
      <c r="G140" s="108"/>
      <c r="H140" s="115"/>
      <c r="I140" s="116" t="s">
        <v>350</v>
      </c>
      <c r="J140" s="116" t="s">
        <v>350</v>
      </c>
      <c r="L140" t="str">
        <f>IF(ISERROR(IF(G140="","",VLOOKUP(C140,Lanç_Promoções!$C$8:$F$2008,4,0))),G140,IF(G140="","",VLOOKUP(C140,Lanç_Promoções!$C$8:$F$2008,4,0)))</f>
        <v/>
      </c>
      <c r="M140" t="str">
        <f>IF(ISERROR(IF(L140="","",VLOOKUP(L140,Cad!$C$8:$D$208,2,0))),"",IF(L140="","",VLOOKUP(L140,Cad!$C$8:$D$208,2,0)))</f>
        <v/>
      </c>
      <c r="N140" s="66" t="str">
        <f t="shared" ca="1" si="25"/>
        <v/>
      </c>
      <c r="O140" s="67" t="str">
        <f t="shared" ca="1" si="26"/>
        <v/>
      </c>
      <c r="P140" s="67" t="str">
        <f>IF(ISERROR(IF(W140="","",IF(AND(W140&lt;=Cad_Inicial!$D$8,Y140&gt;Cad_Inicial!$D$8),1,0))),"",IF(W140="","",IF(AND(W140&lt;=Cad_Inicial!$D$8,Y140&gt;Cad_Inicial!$D$8),1,0)))</f>
        <v/>
      </c>
      <c r="Q140" s="67" t="str">
        <f>IF(ISERROR(IF(W140="","",IF(AND(W140&lt;=(Cad_Inicial!$D$8-1),Y140&gt;Cad_Inicial!$D$8-1),1,0))),"",IF(W140="","",IF(W140="","",IF(AND(W140&lt;=(Cad_Inicial!$D$8-1),Y140&gt;Cad_Inicial!$D$8-1),1,0))))</f>
        <v/>
      </c>
      <c r="R140" s="15" t="str">
        <f t="shared" ca="1" si="19"/>
        <v/>
      </c>
      <c r="S140" s="15" t="str">
        <f t="shared" ca="1" si="20"/>
        <v/>
      </c>
      <c r="T140" s="15" t="str">
        <f t="shared" ca="1" si="27"/>
        <v/>
      </c>
      <c r="U140" s="15" t="str">
        <f>IF(ISERROR(IF(H140="","",IF(YEAR(H140)&lt;=Cad_Inicial!$D$8,"SIM",""))),"",IF(H140="","",IF(YEAR(H140)&lt;=Cad_Inicial!$D$8,"SIM","")))</f>
        <v/>
      </c>
      <c r="V140" s="15" t="str">
        <f ca="1">IF(ISERROR(IF(H140="","",IF(AND(YEAR(H140)=Cad_Inicial!$D$8,I140="Ativo",TODAY()-H140&gt;90),"SIM",IF(AND(YEAR(H140)=Cad_Inicial!$D$8,I140-H140&gt;90),"SIM","")))),"",IF(H140="","",IF(AND(YEAR(H140)=Cad_Inicial!$D$8,I140="Ativo",TODAY()-H140&gt;90),"SIM",IF(AND(YEAR(H140)=Cad_Inicial!$D$8,I140-H140&gt;90),"SIM",""))))</f>
        <v/>
      </c>
      <c r="W140" s="52" t="str">
        <f t="shared" si="21"/>
        <v/>
      </c>
      <c r="X140" s="52" t="str">
        <f t="shared" si="22"/>
        <v/>
      </c>
      <c r="Y140" s="52" t="str">
        <f t="shared" si="23"/>
        <v/>
      </c>
      <c r="Z140" s="52" t="str">
        <f t="shared" si="24"/>
        <v/>
      </c>
      <c r="AA140" s="15" t="str">
        <f>IF(ISERROR(IF(W140="","",IF(AND(W140&lt;=Cad_Inicial!$D$8,Y140&gt;Cad_Inicial!$D$8),1,0))),"",IF(W140="","",IF(AND(W140&lt;=Cad_Inicial!$D$8,Y140&gt;Cad_Inicial!$D$8),1,0)))</f>
        <v/>
      </c>
      <c r="AB140" s="15" t="str">
        <f>IF(ISERROR(IF(W140="","",IF(AND(W140&lt;=(Cad_Inicial!$D$8-1),Y140&gt;Cad_Inicial!$D$8-1),1,0))),"",IF(W140="","",IF(W140="","",IF(AND(W140&lt;=(Cad_Inicial!$D$8-1),Y140&gt;Cad_Inicial!$D$8-1),1,0))))</f>
        <v/>
      </c>
      <c r="AC140" s="46" t="str">
        <f>IF(ISERROR(IF(I140="Ativo","",VLOOKUP(C140,Lanç!$C$8:$E$208,3,0))),"",IF(I140="Ativo","",VLOOKUP(C140,Lanç!$C$8:$E$208,3,0)))</f>
        <v/>
      </c>
      <c r="AG140" t="str">
        <f>IF(ISERROR(IF(Cad!C146="","",Cad!C146)),"",IF(Cad!C146="","",Cad!C146))</f>
        <v/>
      </c>
    </row>
    <row r="141" spans="3:33" ht="30" customHeight="1" thickTop="1" thickBot="1" x14ac:dyDescent="0.25">
      <c r="C141" s="108"/>
      <c r="D141" s="108"/>
      <c r="E141" s="108"/>
      <c r="F141" s="108"/>
      <c r="G141" s="108"/>
      <c r="H141" s="115"/>
      <c r="I141" s="116" t="s">
        <v>350</v>
      </c>
      <c r="J141" s="116" t="s">
        <v>350</v>
      </c>
      <c r="L141" t="str">
        <f>IF(ISERROR(IF(G141="","",VLOOKUP(C141,Lanç_Promoções!$C$8:$F$2008,4,0))),G141,IF(G141="","",VLOOKUP(C141,Lanç_Promoções!$C$8:$F$2008,4,0)))</f>
        <v/>
      </c>
      <c r="M141" t="str">
        <f>IF(ISERROR(IF(L141="","",VLOOKUP(L141,Cad!$C$8:$D$208,2,0))),"",IF(L141="","",VLOOKUP(L141,Cad!$C$8:$D$208,2,0)))</f>
        <v/>
      </c>
      <c r="N141" s="66" t="str">
        <f t="shared" ca="1" si="25"/>
        <v/>
      </c>
      <c r="O141" s="67" t="str">
        <f t="shared" ca="1" si="26"/>
        <v/>
      </c>
      <c r="P141" s="67" t="str">
        <f>IF(ISERROR(IF(W141="","",IF(AND(W141&lt;=Cad_Inicial!$D$8,Y141&gt;Cad_Inicial!$D$8),1,0))),"",IF(W141="","",IF(AND(W141&lt;=Cad_Inicial!$D$8,Y141&gt;Cad_Inicial!$D$8),1,0)))</f>
        <v/>
      </c>
      <c r="Q141" s="67" t="str">
        <f>IF(ISERROR(IF(W141="","",IF(AND(W141&lt;=(Cad_Inicial!$D$8-1),Y141&gt;Cad_Inicial!$D$8-1),1,0))),"",IF(W141="","",IF(W141="","",IF(AND(W141&lt;=(Cad_Inicial!$D$8-1),Y141&gt;Cad_Inicial!$D$8-1),1,0))))</f>
        <v/>
      </c>
      <c r="R141" s="15" t="str">
        <f t="shared" ca="1" si="19"/>
        <v/>
      </c>
      <c r="S141" s="15" t="str">
        <f t="shared" ca="1" si="20"/>
        <v/>
      </c>
      <c r="T141" s="15" t="str">
        <f t="shared" ca="1" si="27"/>
        <v/>
      </c>
      <c r="U141" s="15" t="str">
        <f>IF(ISERROR(IF(H141="","",IF(YEAR(H141)&lt;=Cad_Inicial!$D$8,"SIM",""))),"",IF(H141="","",IF(YEAR(H141)&lt;=Cad_Inicial!$D$8,"SIM","")))</f>
        <v/>
      </c>
      <c r="V141" s="15" t="str">
        <f ca="1">IF(ISERROR(IF(H141="","",IF(AND(YEAR(H141)=Cad_Inicial!$D$8,I141="Ativo",TODAY()-H141&gt;90),"SIM",IF(AND(YEAR(H141)=Cad_Inicial!$D$8,I141-H141&gt;90),"SIM","")))),"",IF(H141="","",IF(AND(YEAR(H141)=Cad_Inicial!$D$8,I141="Ativo",TODAY()-H141&gt;90),"SIM",IF(AND(YEAR(H141)=Cad_Inicial!$D$8,I141-H141&gt;90),"SIM",""))))</f>
        <v/>
      </c>
      <c r="W141" s="52" t="str">
        <f t="shared" si="21"/>
        <v/>
      </c>
      <c r="X141" s="52" t="str">
        <f t="shared" si="22"/>
        <v/>
      </c>
      <c r="Y141" s="52" t="str">
        <f t="shared" si="23"/>
        <v/>
      </c>
      <c r="Z141" s="52" t="str">
        <f t="shared" si="24"/>
        <v/>
      </c>
      <c r="AA141" s="15" t="str">
        <f>IF(ISERROR(IF(W141="","",IF(AND(W141&lt;=Cad_Inicial!$D$8,Y141&gt;Cad_Inicial!$D$8),1,0))),"",IF(W141="","",IF(AND(W141&lt;=Cad_Inicial!$D$8,Y141&gt;Cad_Inicial!$D$8),1,0)))</f>
        <v/>
      </c>
      <c r="AB141" s="15" t="str">
        <f>IF(ISERROR(IF(W141="","",IF(AND(W141&lt;=(Cad_Inicial!$D$8-1),Y141&gt;Cad_Inicial!$D$8-1),1,0))),"",IF(W141="","",IF(W141="","",IF(AND(W141&lt;=(Cad_Inicial!$D$8-1),Y141&gt;Cad_Inicial!$D$8-1),1,0))))</f>
        <v/>
      </c>
      <c r="AC141" s="46" t="str">
        <f>IF(ISERROR(IF(I141="Ativo","",VLOOKUP(C141,Lanç!$C$8:$E$208,3,0))),"",IF(I141="Ativo","",VLOOKUP(C141,Lanç!$C$8:$E$208,3,0)))</f>
        <v/>
      </c>
      <c r="AG141" t="str">
        <f>IF(ISERROR(IF(Cad!C147="","",Cad!C147)),"",IF(Cad!C147="","",Cad!C147))</f>
        <v/>
      </c>
    </row>
    <row r="142" spans="3:33" ht="30" customHeight="1" thickTop="1" thickBot="1" x14ac:dyDescent="0.25">
      <c r="C142" s="108"/>
      <c r="D142" s="108"/>
      <c r="E142" s="108"/>
      <c r="F142" s="108"/>
      <c r="G142" s="108"/>
      <c r="H142" s="115"/>
      <c r="I142" s="116" t="s">
        <v>350</v>
      </c>
      <c r="J142" s="116" t="s">
        <v>350</v>
      </c>
      <c r="L142" t="str">
        <f>IF(ISERROR(IF(G142="","",VLOOKUP(C142,Lanç_Promoções!$C$8:$F$2008,4,0))),G142,IF(G142="","",VLOOKUP(C142,Lanç_Promoções!$C$8:$F$2008,4,0)))</f>
        <v/>
      </c>
      <c r="M142" t="str">
        <f>IF(ISERROR(IF(L142="","",VLOOKUP(L142,Cad!$C$8:$D$208,2,0))),"",IF(L142="","",VLOOKUP(L142,Cad!$C$8:$D$208,2,0)))</f>
        <v/>
      </c>
      <c r="N142" s="66" t="str">
        <f t="shared" ca="1" si="25"/>
        <v/>
      </c>
      <c r="O142" s="67" t="str">
        <f t="shared" ca="1" si="26"/>
        <v/>
      </c>
      <c r="P142" s="67" t="str">
        <f>IF(ISERROR(IF(W142="","",IF(AND(W142&lt;=Cad_Inicial!$D$8,Y142&gt;Cad_Inicial!$D$8),1,0))),"",IF(W142="","",IF(AND(W142&lt;=Cad_Inicial!$D$8,Y142&gt;Cad_Inicial!$D$8),1,0)))</f>
        <v/>
      </c>
      <c r="Q142" s="67" t="str">
        <f>IF(ISERROR(IF(W142="","",IF(AND(W142&lt;=(Cad_Inicial!$D$8-1),Y142&gt;Cad_Inicial!$D$8-1),1,0))),"",IF(W142="","",IF(W142="","",IF(AND(W142&lt;=(Cad_Inicial!$D$8-1),Y142&gt;Cad_Inicial!$D$8-1),1,0))))</f>
        <v/>
      </c>
      <c r="R142" s="15" t="str">
        <f t="shared" ca="1" si="19"/>
        <v/>
      </c>
      <c r="S142" s="15" t="str">
        <f t="shared" ca="1" si="20"/>
        <v/>
      </c>
      <c r="T142" s="15" t="str">
        <f t="shared" ca="1" si="27"/>
        <v/>
      </c>
      <c r="U142" s="15" t="str">
        <f>IF(ISERROR(IF(H142="","",IF(YEAR(H142)&lt;=Cad_Inicial!$D$8,"SIM",""))),"",IF(H142="","",IF(YEAR(H142)&lt;=Cad_Inicial!$D$8,"SIM","")))</f>
        <v/>
      </c>
      <c r="V142" s="15" t="str">
        <f ca="1">IF(ISERROR(IF(H142="","",IF(AND(YEAR(H142)=Cad_Inicial!$D$8,I142="Ativo",TODAY()-H142&gt;90),"SIM",IF(AND(YEAR(H142)=Cad_Inicial!$D$8,I142-H142&gt;90),"SIM","")))),"",IF(H142="","",IF(AND(YEAR(H142)=Cad_Inicial!$D$8,I142="Ativo",TODAY()-H142&gt;90),"SIM",IF(AND(YEAR(H142)=Cad_Inicial!$D$8,I142-H142&gt;90),"SIM",""))))</f>
        <v/>
      </c>
      <c r="W142" s="52" t="str">
        <f t="shared" si="21"/>
        <v/>
      </c>
      <c r="X142" s="52" t="str">
        <f t="shared" si="22"/>
        <v/>
      </c>
      <c r="Y142" s="52" t="str">
        <f t="shared" si="23"/>
        <v/>
      </c>
      <c r="Z142" s="52" t="str">
        <f t="shared" si="24"/>
        <v/>
      </c>
      <c r="AA142" s="15" t="str">
        <f>IF(ISERROR(IF(W142="","",IF(AND(W142&lt;=Cad_Inicial!$D$8,Y142&gt;Cad_Inicial!$D$8),1,0))),"",IF(W142="","",IF(AND(W142&lt;=Cad_Inicial!$D$8,Y142&gt;Cad_Inicial!$D$8),1,0)))</f>
        <v/>
      </c>
      <c r="AB142" s="15" t="str">
        <f>IF(ISERROR(IF(W142="","",IF(AND(W142&lt;=(Cad_Inicial!$D$8-1),Y142&gt;Cad_Inicial!$D$8-1),1,0))),"",IF(W142="","",IF(W142="","",IF(AND(W142&lt;=(Cad_Inicial!$D$8-1),Y142&gt;Cad_Inicial!$D$8-1),1,0))))</f>
        <v/>
      </c>
      <c r="AC142" s="46" t="str">
        <f>IF(ISERROR(IF(I142="Ativo","",VLOOKUP(C142,Lanç!$C$8:$E$208,3,0))),"",IF(I142="Ativo","",VLOOKUP(C142,Lanç!$C$8:$E$208,3,0)))</f>
        <v/>
      </c>
      <c r="AG142" t="str">
        <f>IF(ISERROR(IF(Cad!C148="","",Cad!C148)),"",IF(Cad!C148="","",Cad!C148))</f>
        <v/>
      </c>
    </row>
    <row r="143" spans="3:33" ht="30" customHeight="1" thickTop="1" thickBot="1" x14ac:dyDescent="0.25">
      <c r="C143" s="108"/>
      <c r="D143" s="108"/>
      <c r="E143" s="108"/>
      <c r="F143" s="108"/>
      <c r="G143" s="108"/>
      <c r="H143" s="115"/>
      <c r="I143" s="116" t="s">
        <v>350</v>
      </c>
      <c r="J143" s="116" t="s">
        <v>350</v>
      </c>
      <c r="L143" t="str">
        <f>IF(ISERROR(IF(G143="","",VLOOKUP(C143,Lanç_Promoções!$C$8:$F$2008,4,0))),G143,IF(G143="","",VLOOKUP(C143,Lanç_Promoções!$C$8:$F$2008,4,0)))</f>
        <v/>
      </c>
      <c r="M143" t="str">
        <f>IF(ISERROR(IF(L143="","",VLOOKUP(L143,Cad!$C$8:$D$208,2,0))),"",IF(L143="","",VLOOKUP(L143,Cad!$C$8:$D$208,2,0)))</f>
        <v/>
      </c>
      <c r="N143" s="66" t="str">
        <f t="shared" ca="1" si="25"/>
        <v/>
      </c>
      <c r="O143" s="67" t="str">
        <f t="shared" ca="1" si="26"/>
        <v/>
      </c>
      <c r="P143" s="67" t="str">
        <f>IF(ISERROR(IF(W143="","",IF(AND(W143&lt;=Cad_Inicial!$D$8,Y143&gt;Cad_Inicial!$D$8),1,0))),"",IF(W143="","",IF(AND(W143&lt;=Cad_Inicial!$D$8,Y143&gt;Cad_Inicial!$D$8),1,0)))</f>
        <v/>
      </c>
      <c r="Q143" s="67" t="str">
        <f>IF(ISERROR(IF(W143="","",IF(AND(W143&lt;=(Cad_Inicial!$D$8-1),Y143&gt;Cad_Inicial!$D$8-1),1,0))),"",IF(W143="","",IF(W143="","",IF(AND(W143&lt;=(Cad_Inicial!$D$8-1),Y143&gt;Cad_Inicial!$D$8-1),1,0))))</f>
        <v/>
      </c>
      <c r="R143" s="15" t="str">
        <f t="shared" ca="1" si="19"/>
        <v/>
      </c>
      <c r="S143" s="15" t="str">
        <f t="shared" ca="1" si="20"/>
        <v/>
      </c>
      <c r="T143" s="15" t="str">
        <f t="shared" ca="1" si="27"/>
        <v/>
      </c>
      <c r="U143" s="15" t="str">
        <f>IF(ISERROR(IF(H143="","",IF(YEAR(H143)&lt;=Cad_Inicial!$D$8,"SIM",""))),"",IF(H143="","",IF(YEAR(H143)&lt;=Cad_Inicial!$D$8,"SIM","")))</f>
        <v/>
      </c>
      <c r="V143" s="15" t="str">
        <f ca="1">IF(ISERROR(IF(H143="","",IF(AND(YEAR(H143)=Cad_Inicial!$D$8,I143="Ativo",TODAY()-H143&gt;90),"SIM",IF(AND(YEAR(H143)=Cad_Inicial!$D$8,I143-H143&gt;90),"SIM","")))),"",IF(H143="","",IF(AND(YEAR(H143)=Cad_Inicial!$D$8,I143="Ativo",TODAY()-H143&gt;90),"SIM",IF(AND(YEAR(H143)=Cad_Inicial!$D$8,I143-H143&gt;90),"SIM",""))))</f>
        <v/>
      </c>
      <c r="W143" s="52" t="str">
        <f t="shared" si="21"/>
        <v/>
      </c>
      <c r="X143" s="52" t="str">
        <f t="shared" si="22"/>
        <v/>
      </c>
      <c r="Y143" s="52" t="str">
        <f t="shared" si="23"/>
        <v/>
      </c>
      <c r="Z143" s="52" t="str">
        <f t="shared" si="24"/>
        <v/>
      </c>
      <c r="AA143" s="15" t="str">
        <f>IF(ISERROR(IF(W143="","",IF(AND(W143&lt;=Cad_Inicial!$D$8,Y143&gt;Cad_Inicial!$D$8),1,0))),"",IF(W143="","",IF(AND(W143&lt;=Cad_Inicial!$D$8,Y143&gt;Cad_Inicial!$D$8),1,0)))</f>
        <v/>
      </c>
      <c r="AB143" s="15" t="str">
        <f>IF(ISERROR(IF(W143="","",IF(AND(W143&lt;=(Cad_Inicial!$D$8-1),Y143&gt;Cad_Inicial!$D$8-1),1,0))),"",IF(W143="","",IF(W143="","",IF(AND(W143&lt;=(Cad_Inicial!$D$8-1),Y143&gt;Cad_Inicial!$D$8-1),1,0))))</f>
        <v/>
      </c>
      <c r="AC143" s="46" t="str">
        <f>IF(ISERROR(IF(I143="Ativo","",VLOOKUP(C143,Lanç!$C$8:$E$208,3,0))),"",IF(I143="Ativo","",VLOOKUP(C143,Lanç!$C$8:$E$208,3,0)))</f>
        <v/>
      </c>
      <c r="AG143" t="str">
        <f>IF(ISERROR(IF(Cad!C149="","",Cad!C149)),"",IF(Cad!C149="","",Cad!C149))</f>
        <v/>
      </c>
    </row>
    <row r="144" spans="3:33" ht="30" customHeight="1" thickTop="1" thickBot="1" x14ac:dyDescent="0.25">
      <c r="C144" s="108"/>
      <c r="D144" s="108"/>
      <c r="E144" s="108"/>
      <c r="F144" s="108"/>
      <c r="G144" s="108"/>
      <c r="H144" s="115"/>
      <c r="I144" s="116" t="s">
        <v>350</v>
      </c>
      <c r="J144" s="116" t="s">
        <v>350</v>
      </c>
      <c r="L144" t="str">
        <f>IF(ISERROR(IF(G144="","",VLOOKUP(C144,Lanç_Promoções!$C$8:$F$2008,4,0))),G144,IF(G144="","",VLOOKUP(C144,Lanç_Promoções!$C$8:$F$2008,4,0)))</f>
        <v/>
      </c>
      <c r="M144" t="str">
        <f>IF(ISERROR(IF(L144="","",VLOOKUP(L144,Cad!$C$8:$D$208,2,0))),"",IF(L144="","",VLOOKUP(L144,Cad!$C$8:$D$208,2,0)))</f>
        <v/>
      </c>
      <c r="N144" s="66" t="str">
        <f t="shared" ca="1" si="25"/>
        <v/>
      </c>
      <c r="O144" s="67" t="str">
        <f t="shared" ca="1" si="26"/>
        <v/>
      </c>
      <c r="P144" s="67" t="str">
        <f>IF(ISERROR(IF(W144="","",IF(AND(W144&lt;=Cad_Inicial!$D$8,Y144&gt;Cad_Inicial!$D$8),1,0))),"",IF(W144="","",IF(AND(W144&lt;=Cad_Inicial!$D$8,Y144&gt;Cad_Inicial!$D$8),1,0)))</f>
        <v/>
      </c>
      <c r="Q144" s="67" t="str">
        <f>IF(ISERROR(IF(W144="","",IF(AND(W144&lt;=(Cad_Inicial!$D$8-1),Y144&gt;Cad_Inicial!$D$8-1),1,0))),"",IF(W144="","",IF(W144="","",IF(AND(W144&lt;=(Cad_Inicial!$D$8-1),Y144&gt;Cad_Inicial!$D$8-1),1,0))))</f>
        <v/>
      </c>
      <c r="R144" s="15" t="str">
        <f t="shared" ca="1" si="19"/>
        <v/>
      </c>
      <c r="S144" s="15" t="str">
        <f t="shared" ca="1" si="20"/>
        <v/>
      </c>
      <c r="T144" s="15" t="str">
        <f t="shared" ca="1" si="27"/>
        <v/>
      </c>
      <c r="U144" s="15" t="str">
        <f>IF(ISERROR(IF(H144="","",IF(YEAR(H144)&lt;=Cad_Inicial!$D$8,"SIM",""))),"",IF(H144="","",IF(YEAR(H144)&lt;=Cad_Inicial!$D$8,"SIM","")))</f>
        <v/>
      </c>
      <c r="V144" s="15" t="str">
        <f ca="1">IF(ISERROR(IF(H144="","",IF(AND(YEAR(H144)=Cad_Inicial!$D$8,I144="Ativo",TODAY()-H144&gt;90),"SIM",IF(AND(YEAR(H144)=Cad_Inicial!$D$8,I144-H144&gt;90),"SIM","")))),"",IF(H144="","",IF(AND(YEAR(H144)=Cad_Inicial!$D$8,I144="Ativo",TODAY()-H144&gt;90),"SIM",IF(AND(YEAR(H144)=Cad_Inicial!$D$8,I144-H144&gt;90),"SIM",""))))</f>
        <v/>
      </c>
      <c r="W144" s="52" t="str">
        <f t="shared" si="21"/>
        <v/>
      </c>
      <c r="X144" s="52" t="str">
        <f t="shared" si="22"/>
        <v/>
      </c>
      <c r="Y144" s="52" t="str">
        <f t="shared" si="23"/>
        <v/>
      </c>
      <c r="Z144" s="52" t="str">
        <f t="shared" si="24"/>
        <v/>
      </c>
      <c r="AA144" s="15" t="str">
        <f>IF(ISERROR(IF(W144="","",IF(AND(W144&lt;=Cad_Inicial!$D$8,Y144&gt;Cad_Inicial!$D$8),1,0))),"",IF(W144="","",IF(AND(W144&lt;=Cad_Inicial!$D$8,Y144&gt;Cad_Inicial!$D$8),1,0)))</f>
        <v/>
      </c>
      <c r="AB144" s="15" t="str">
        <f>IF(ISERROR(IF(W144="","",IF(AND(W144&lt;=(Cad_Inicial!$D$8-1),Y144&gt;Cad_Inicial!$D$8-1),1,0))),"",IF(W144="","",IF(W144="","",IF(AND(W144&lt;=(Cad_Inicial!$D$8-1),Y144&gt;Cad_Inicial!$D$8-1),1,0))))</f>
        <v/>
      </c>
      <c r="AC144" s="46" t="str">
        <f>IF(ISERROR(IF(I144="Ativo","",VLOOKUP(C144,Lanç!$C$8:$E$208,3,0))),"",IF(I144="Ativo","",VLOOKUP(C144,Lanç!$C$8:$E$208,3,0)))</f>
        <v/>
      </c>
      <c r="AG144" t="str">
        <f>IF(ISERROR(IF(Cad!C150="","",Cad!C150)),"",IF(Cad!C150="","",Cad!C150))</f>
        <v/>
      </c>
    </row>
    <row r="145" spans="3:33" ht="30" customHeight="1" thickTop="1" thickBot="1" x14ac:dyDescent="0.25">
      <c r="C145" s="108"/>
      <c r="D145" s="108"/>
      <c r="E145" s="108"/>
      <c r="F145" s="108"/>
      <c r="G145" s="108"/>
      <c r="H145" s="115"/>
      <c r="I145" s="116" t="s">
        <v>350</v>
      </c>
      <c r="J145" s="116" t="s">
        <v>350</v>
      </c>
      <c r="L145" t="str">
        <f>IF(ISERROR(IF(G145="","",VLOOKUP(C145,Lanç_Promoções!$C$8:$F$2008,4,0))),G145,IF(G145="","",VLOOKUP(C145,Lanç_Promoções!$C$8:$F$2008,4,0)))</f>
        <v/>
      </c>
      <c r="M145" t="str">
        <f>IF(ISERROR(IF(L145="","",VLOOKUP(L145,Cad!$C$8:$D$208,2,0))),"",IF(L145="","",VLOOKUP(L145,Cad!$C$8:$D$208,2,0)))</f>
        <v/>
      </c>
      <c r="N145" s="66" t="str">
        <f t="shared" ca="1" si="25"/>
        <v/>
      </c>
      <c r="O145" s="67" t="str">
        <f t="shared" ca="1" si="26"/>
        <v/>
      </c>
      <c r="P145" s="67" t="str">
        <f>IF(ISERROR(IF(W145="","",IF(AND(W145&lt;=Cad_Inicial!$D$8,Y145&gt;Cad_Inicial!$D$8),1,0))),"",IF(W145="","",IF(AND(W145&lt;=Cad_Inicial!$D$8,Y145&gt;Cad_Inicial!$D$8),1,0)))</f>
        <v/>
      </c>
      <c r="Q145" s="67" t="str">
        <f>IF(ISERROR(IF(W145="","",IF(AND(W145&lt;=(Cad_Inicial!$D$8-1),Y145&gt;Cad_Inicial!$D$8-1),1,0))),"",IF(W145="","",IF(W145="","",IF(AND(W145&lt;=(Cad_Inicial!$D$8-1),Y145&gt;Cad_Inicial!$D$8-1),1,0))))</f>
        <v/>
      </c>
      <c r="R145" s="15" t="str">
        <f t="shared" ca="1" si="19"/>
        <v/>
      </c>
      <c r="S145" s="15" t="str">
        <f t="shared" ca="1" si="20"/>
        <v/>
      </c>
      <c r="T145" s="15" t="str">
        <f t="shared" ca="1" si="27"/>
        <v/>
      </c>
      <c r="U145" s="15" t="str">
        <f>IF(ISERROR(IF(H145="","",IF(YEAR(H145)&lt;=Cad_Inicial!$D$8,"SIM",""))),"",IF(H145="","",IF(YEAR(H145)&lt;=Cad_Inicial!$D$8,"SIM","")))</f>
        <v/>
      </c>
      <c r="V145" s="15" t="str">
        <f ca="1">IF(ISERROR(IF(H145="","",IF(AND(YEAR(H145)=Cad_Inicial!$D$8,I145="Ativo",TODAY()-H145&gt;90),"SIM",IF(AND(YEAR(H145)=Cad_Inicial!$D$8,I145-H145&gt;90),"SIM","")))),"",IF(H145="","",IF(AND(YEAR(H145)=Cad_Inicial!$D$8,I145="Ativo",TODAY()-H145&gt;90),"SIM",IF(AND(YEAR(H145)=Cad_Inicial!$D$8,I145-H145&gt;90),"SIM",""))))</f>
        <v/>
      </c>
      <c r="W145" s="52" t="str">
        <f t="shared" si="21"/>
        <v/>
      </c>
      <c r="X145" s="52" t="str">
        <f t="shared" si="22"/>
        <v/>
      </c>
      <c r="Y145" s="52" t="str">
        <f t="shared" si="23"/>
        <v/>
      </c>
      <c r="Z145" s="52" t="str">
        <f t="shared" si="24"/>
        <v/>
      </c>
      <c r="AA145" s="15" t="str">
        <f>IF(ISERROR(IF(W145="","",IF(AND(W145&lt;=Cad_Inicial!$D$8,Y145&gt;Cad_Inicial!$D$8),1,0))),"",IF(W145="","",IF(AND(W145&lt;=Cad_Inicial!$D$8,Y145&gt;Cad_Inicial!$D$8),1,0)))</f>
        <v/>
      </c>
      <c r="AB145" s="15" t="str">
        <f>IF(ISERROR(IF(W145="","",IF(AND(W145&lt;=(Cad_Inicial!$D$8-1),Y145&gt;Cad_Inicial!$D$8-1),1,0))),"",IF(W145="","",IF(W145="","",IF(AND(W145&lt;=(Cad_Inicial!$D$8-1),Y145&gt;Cad_Inicial!$D$8-1),1,0))))</f>
        <v/>
      </c>
      <c r="AC145" s="46" t="str">
        <f>IF(ISERROR(IF(I145="Ativo","",VLOOKUP(C145,Lanç!$C$8:$E$208,3,0))),"",IF(I145="Ativo","",VLOOKUP(C145,Lanç!$C$8:$E$208,3,0)))</f>
        <v/>
      </c>
      <c r="AG145" t="str">
        <f>IF(ISERROR(IF(Cad!C151="","",Cad!C151)),"",IF(Cad!C151="","",Cad!C151))</f>
        <v/>
      </c>
    </row>
    <row r="146" spans="3:33" ht="30" customHeight="1" thickTop="1" thickBot="1" x14ac:dyDescent="0.25">
      <c r="C146" s="108"/>
      <c r="D146" s="108"/>
      <c r="E146" s="108"/>
      <c r="F146" s="108"/>
      <c r="G146" s="108"/>
      <c r="H146" s="115"/>
      <c r="I146" s="116" t="s">
        <v>350</v>
      </c>
      <c r="J146" s="116" t="s">
        <v>350</v>
      </c>
      <c r="L146" t="str">
        <f>IF(ISERROR(IF(G146="","",VLOOKUP(C146,Lanç_Promoções!$C$8:$F$2008,4,0))),G146,IF(G146="","",VLOOKUP(C146,Lanç_Promoções!$C$8:$F$2008,4,0)))</f>
        <v/>
      </c>
      <c r="M146" t="str">
        <f>IF(ISERROR(IF(L146="","",VLOOKUP(L146,Cad!$C$8:$D$208,2,0))),"",IF(L146="","",VLOOKUP(L146,Cad!$C$8:$D$208,2,0)))</f>
        <v/>
      </c>
      <c r="N146" s="66" t="str">
        <f t="shared" ca="1" si="25"/>
        <v/>
      </c>
      <c r="O146" s="67" t="str">
        <f t="shared" ca="1" si="26"/>
        <v/>
      </c>
      <c r="P146" s="67" t="str">
        <f>IF(ISERROR(IF(W146="","",IF(AND(W146&lt;=Cad_Inicial!$D$8,Y146&gt;Cad_Inicial!$D$8),1,0))),"",IF(W146="","",IF(AND(W146&lt;=Cad_Inicial!$D$8,Y146&gt;Cad_Inicial!$D$8),1,0)))</f>
        <v/>
      </c>
      <c r="Q146" s="67" t="str">
        <f>IF(ISERROR(IF(W146="","",IF(AND(W146&lt;=(Cad_Inicial!$D$8-1),Y146&gt;Cad_Inicial!$D$8-1),1,0))),"",IF(W146="","",IF(W146="","",IF(AND(W146&lt;=(Cad_Inicial!$D$8-1),Y146&gt;Cad_Inicial!$D$8-1),1,0))))</f>
        <v/>
      </c>
      <c r="R146" s="15" t="str">
        <f t="shared" ca="1" si="19"/>
        <v/>
      </c>
      <c r="S146" s="15" t="str">
        <f t="shared" ca="1" si="20"/>
        <v/>
      </c>
      <c r="T146" s="15" t="str">
        <f t="shared" ca="1" si="27"/>
        <v/>
      </c>
      <c r="U146" s="15" t="str">
        <f>IF(ISERROR(IF(H146="","",IF(YEAR(H146)&lt;=Cad_Inicial!$D$8,"SIM",""))),"",IF(H146="","",IF(YEAR(H146)&lt;=Cad_Inicial!$D$8,"SIM","")))</f>
        <v/>
      </c>
      <c r="V146" s="15" t="str">
        <f ca="1">IF(ISERROR(IF(H146="","",IF(AND(YEAR(H146)=Cad_Inicial!$D$8,I146="Ativo",TODAY()-H146&gt;90),"SIM",IF(AND(YEAR(H146)=Cad_Inicial!$D$8,I146-H146&gt;90),"SIM","")))),"",IF(H146="","",IF(AND(YEAR(H146)=Cad_Inicial!$D$8,I146="Ativo",TODAY()-H146&gt;90),"SIM",IF(AND(YEAR(H146)=Cad_Inicial!$D$8,I146-H146&gt;90),"SIM",""))))</f>
        <v/>
      </c>
      <c r="W146" s="52" t="str">
        <f t="shared" si="21"/>
        <v/>
      </c>
      <c r="X146" s="52" t="str">
        <f t="shared" si="22"/>
        <v/>
      </c>
      <c r="Y146" s="52" t="str">
        <f t="shared" si="23"/>
        <v/>
      </c>
      <c r="Z146" s="52" t="str">
        <f t="shared" si="24"/>
        <v/>
      </c>
      <c r="AA146" s="15" t="str">
        <f>IF(ISERROR(IF(W146="","",IF(AND(W146&lt;=Cad_Inicial!$D$8,Y146&gt;Cad_Inicial!$D$8),1,0))),"",IF(W146="","",IF(AND(W146&lt;=Cad_Inicial!$D$8,Y146&gt;Cad_Inicial!$D$8),1,0)))</f>
        <v/>
      </c>
      <c r="AB146" s="15" t="str">
        <f>IF(ISERROR(IF(W146="","",IF(AND(W146&lt;=(Cad_Inicial!$D$8-1),Y146&gt;Cad_Inicial!$D$8-1),1,0))),"",IF(W146="","",IF(W146="","",IF(AND(W146&lt;=(Cad_Inicial!$D$8-1),Y146&gt;Cad_Inicial!$D$8-1),1,0))))</f>
        <v/>
      </c>
      <c r="AC146" s="46" t="str">
        <f>IF(ISERROR(IF(I146="Ativo","",VLOOKUP(C146,Lanç!$C$8:$E$208,3,0))),"",IF(I146="Ativo","",VLOOKUP(C146,Lanç!$C$8:$E$208,3,0)))</f>
        <v/>
      </c>
      <c r="AG146" t="str">
        <f>IF(ISERROR(IF(Cad!C152="","",Cad!C152)),"",IF(Cad!C152="","",Cad!C152))</f>
        <v/>
      </c>
    </row>
    <row r="147" spans="3:33" ht="30" customHeight="1" thickTop="1" thickBot="1" x14ac:dyDescent="0.25">
      <c r="C147" s="108"/>
      <c r="D147" s="108"/>
      <c r="E147" s="108"/>
      <c r="F147" s="108"/>
      <c r="G147" s="108"/>
      <c r="H147" s="115"/>
      <c r="I147" s="116" t="s">
        <v>350</v>
      </c>
      <c r="J147" s="116" t="s">
        <v>350</v>
      </c>
      <c r="L147" t="str">
        <f>IF(ISERROR(IF(G147="","",VLOOKUP(C147,Lanç_Promoções!$C$8:$F$2008,4,0))),G147,IF(G147="","",VLOOKUP(C147,Lanç_Promoções!$C$8:$F$2008,4,0)))</f>
        <v/>
      </c>
      <c r="M147" t="str">
        <f>IF(ISERROR(IF(L147="","",VLOOKUP(L147,Cad!$C$8:$D$208,2,0))),"",IF(L147="","",VLOOKUP(L147,Cad!$C$8:$D$208,2,0)))</f>
        <v/>
      </c>
      <c r="N147" s="66" t="str">
        <f t="shared" ca="1" si="25"/>
        <v/>
      </c>
      <c r="O147" s="67" t="str">
        <f t="shared" ca="1" si="26"/>
        <v/>
      </c>
      <c r="P147" s="67" t="str">
        <f>IF(ISERROR(IF(W147="","",IF(AND(W147&lt;=Cad_Inicial!$D$8,Y147&gt;Cad_Inicial!$D$8),1,0))),"",IF(W147="","",IF(AND(W147&lt;=Cad_Inicial!$D$8,Y147&gt;Cad_Inicial!$D$8),1,0)))</f>
        <v/>
      </c>
      <c r="Q147" s="67" t="str">
        <f>IF(ISERROR(IF(W147="","",IF(AND(W147&lt;=(Cad_Inicial!$D$8-1),Y147&gt;Cad_Inicial!$D$8-1),1,0))),"",IF(W147="","",IF(W147="","",IF(AND(W147&lt;=(Cad_Inicial!$D$8-1),Y147&gt;Cad_Inicial!$D$8-1),1,0))))</f>
        <v/>
      </c>
      <c r="R147" s="15" t="str">
        <f t="shared" ca="1" si="19"/>
        <v/>
      </c>
      <c r="S147" s="15" t="str">
        <f t="shared" ca="1" si="20"/>
        <v/>
      </c>
      <c r="T147" s="15" t="str">
        <f t="shared" ca="1" si="27"/>
        <v/>
      </c>
      <c r="U147" s="15" t="str">
        <f>IF(ISERROR(IF(H147="","",IF(YEAR(H147)&lt;=Cad_Inicial!$D$8,"SIM",""))),"",IF(H147="","",IF(YEAR(H147)&lt;=Cad_Inicial!$D$8,"SIM","")))</f>
        <v/>
      </c>
      <c r="V147" s="15" t="str">
        <f ca="1">IF(ISERROR(IF(H147="","",IF(AND(YEAR(H147)=Cad_Inicial!$D$8,I147="Ativo",TODAY()-H147&gt;90),"SIM",IF(AND(YEAR(H147)=Cad_Inicial!$D$8,I147-H147&gt;90),"SIM","")))),"",IF(H147="","",IF(AND(YEAR(H147)=Cad_Inicial!$D$8,I147="Ativo",TODAY()-H147&gt;90),"SIM",IF(AND(YEAR(H147)=Cad_Inicial!$D$8,I147-H147&gt;90),"SIM",""))))</f>
        <v/>
      </c>
      <c r="W147" s="52" t="str">
        <f t="shared" si="21"/>
        <v/>
      </c>
      <c r="X147" s="52" t="str">
        <f t="shared" si="22"/>
        <v/>
      </c>
      <c r="Y147" s="52" t="str">
        <f t="shared" si="23"/>
        <v/>
      </c>
      <c r="Z147" s="52" t="str">
        <f t="shared" si="24"/>
        <v/>
      </c>
      <c r="AA147" s="15" t="str">
        <f>IF(ISERROR(IF(W147="","",IF(AND(W147&lt;=Cad_Inicial!$D$8,Y147&gt;Cad_Inicial!$D$8),1,0))),"",IF(W147="","",IF(AND(W147&lt;=Cad_Inicial!$D$8,Y147&gt;Cad_Inicial!$D$8),1,0)))</f>
        <v/>
      </c>
      <c r="AB147" s="15" t="str">
        <f>IF(ISERROR(IF(W147="","",IF(AND(W147&lt;=(Cad_Inicial!$D$8-1),Y147&gt;Cad_Inicial!$D$8-1),1,0))),"",IF(W147="","",IF(W147="","",IF(AND(W147&lt;=(Cad_Inicial!$D$8-1),Y147&gt;Cad_Inicial!$D$8-1),1,0))))</f>
        <v/>
      </c>
      <c r="AC147" s="46" t="str">
        <f>IF(ISERROR(IF(I147="Ativo","",VLOOKUP(C147,Lanç!$C$8:$E$208,3,0))),"",IF(I147="Ativo","",VLOOKUP(C147,Lanç!$C$8:$E$208,3,0)))</f>
        <v/>
      </c>
      <c r="AG147" t="str">
        <f>IF(ISERROR(IF(Cad!C153="","",Cad!C153)),"",IF(Cad!C153="","",Cad!C153))</f>
        <v/>
      </c>
    </row>
    <row r="148" spans="3:33" ht="30" customHeight="1" thickTop="1" thickBot="1" x14ac:dyDescent="0.25">
      <c r="C148" s="108"/>
      <c r="D148" s="108"/>
      <c r="E148" s="108"/>
      <c r="F148" s="108"/>
      <c r="G148" s="108"/>
      <c r="H148" s="115"/>
      <c r="I148" s="116" t="s">
        <v>350</v>
      </c>
      <c r="J148" s="116" t="s">
        <v>350</v>
      </c>
      <c r="L148" t="str">
        <f>IF(ISERROR(IF(G148="","",VLOOKUP(C148,Lanç_Promoções!$C$8:$F$2008,4,0))),G148,IF(G148="","",VLOOKUP(C148,Lanç_Promoções!$C$8:$F$2008,4,0)))</f>
        <v/>
      </c>
      <c r="M148" t="str">
        <f>IF(ISERROR(IF(L148="","",VLOOKUP(L148,Cad!$C$8:$D$208,2,0))),"",IF(L148="","",VLOOKUP(L148,Cad!$C$8:$D$208,2,0)))</f>
        <v/>
      </c>
      <c r="N148" s="66" t="str">
        <f t="shared" ca="1" si="25"/>
        <v/>
      </c>
      <c r="O148" s="67" t="str">
        <f t="shared" ca="1" si="26"/>
        <v/>
      </c>
      <c r="P148" s="67" t="str">
        <f>IF(ISERROR(IF(W148="","",IF(AND(W148&lt;=Cad_Inicial!$D$8,Y148&gt;Cad_Inicial!$D$8),1,0))),"",IF(W148="","",IF(AND(W148&lt;=Cad_Inicial!$D$8,Y148&gt;Cad_Inicial!$D$8),1,0)))</f>
        <v/>
      </c>
      <c r="Q148" s="67" t="str">
        <f>IF(ISERROR(IF(W148="","",IF(AND(W148&lt;=(Cad_Inicial!$D$8-1),Y148&gt;Cad_Inicial!$D$8-1),1,0))),"",IF(W148="","",IF(W148="","",IF(AND(W148&lt;=(Cad_Inicial!$D$8-1),Y148&gt;Cad_Inicial!$D$8-1),1,0))))</f>
        <v/>
      </c>
      <c r="R148" s="15" t="str">
        <f t="shared" ca="1" si="19"/>
        <v/>
      </c>
      <c r="S148" s="15" t="str">
        <f t="shared" ca="1" si="20"/>
        <v/>
      </c>
      <c r="T148" s="15" t="str">
        <f t="shared" ca="1" si="27"/>
        <v/>
      </c>
      <c r="U148" s="15" t="str">
        <f>IF(ISERROR(IF(H148="","",IF(YEAR(H148)&lt;=Cad_Inicial!$D$8,"SIM",""))),"",IF(H148="","",IF(YEAR(H148)&lt;=Cad_Inicial!$D$8,"SIM","")))</f>
        <v/>
      </c>
      <c r="V148" s="15" t="str">
        <f ca="1">IF(ISERROR(IF(H148="","",IF(AND(YEAR(H148)=Cad_Inicial!$D$8,I148="Ativo",TODAY()-H148&gt;90),"SIM",IF(AND(YEAR(H148)=Cad_Inicial!$D$8,I148-H148&gt;90),"SIM","")))),"",IF(H148="","",IF(AND(YEAR(H148)=Cad_Inicial!$D$8,I148="Ativo",TODAY()-H148&gt;90),"SIM",IF(AND(YEAR(H148)=Cad_Inicial!$D$8,I148-H148&gt;90),"SIM",""))))</f>
        <v/>
      </c>
      <c r="W148" s="52" t="str">
        <f t="shared" si="21"/>
        <v/>
      </c>
      <c r="X148" s="52" t="str">
        <f t="shared" si="22"/>
        <v/>
      </c>
      <c r="Y148" s="52" t="str">
        <f t="shared" si="23"/>
        <v/>
      </c>
      <c r="Z148" s="52" t="str">
        <f t="shared" si="24"/>
        <v/>
      </c>
      <c r="AA148" s="15" t="str">
        <f>IF(ISERROR(IF(W148="","",IF(AND(W148&lt;=Cad_Inicial!$D$8,Y148&gt;Cad_Inicial!$D$8),1,0))),"",IF(W148="","",IF(AND(W148&lt;=Cad_Inicial!$D$8,Y148&gt;Cad_Inicial!$D$8),1,0)))</f>
        <v/>
      </c>
      <c r="AB148" s="15" t="str">
        <f>IF(ISERROR(IF(W148="","",IF(AND(W148&lt;=(Cad_Inicial!$D$8-1),Y148&gt;Cad_Inicial!$D$8-1),1,0))),"",IF(W148="","",IF(W148="","",IF(AND(W148&lt;=(Cad_Inicial!$D$8-1),Y148&gt;Cad_Inicial!$D$8-1),1,0))))</f>
        <v/>
      </c>
      <c r="AC148" s="46" t="str">
        <f>IF(ISERROR(IF(I148="Ativo","",VLOOKUP(C148,Lanç!$C$8:$E$208,3,0))),"",IF(I148="Ativo","",VLOOKUP(C148,Lanç!$C$8:$E$208,3,0)))</f>
        <v/>
      </c>
      <c r="AG148" t="str">
        <f>IF(ISERROR(IF(Cad!C154="","",Cad!C154)),"",IF(Cad!C154="","",Cad!C154))</f>
        <v/>
      </c>
    </row>
    <row r="149" spans="3:33" ht="30" customHeight="1" thickTop="1" thickBot="1" x14ac:dyDescent="0.25">
      <c r="C149" s="108"/>
      <c r="D149" s="108"/>
      <c r="E149" s="108"/>
      <c r="F149" s="108"/>
      <c r="G149" s="108"/>
      <c r="H149" s="115"/>
      <c r="I149" s="116" t="s">
        <v>350</v>
      </c>
      <c r="J149" s="116" t="s">
        <v>350</v>
      </c>
      <c r="L149" t="str">
        <f>IF(ISERROR(IF(G149="","",VLOOKUP(C149,Lanç_Promoções!$C$8:$F$2008,4,0))),G149,IF(G149="","",VLOOKUP(C149,Lanç_Promoções!$C$8:$F$2008,4,0)))</f>
        <v/>
      </c>
      <c r="M149" t="str">
        <f>IF(ISERROR(IF(L149="","",VLOOKUP(L149,Cad!$C$8:$D$208,2,0))),"",IF(L149="","",VLOOKUP(L149,Cad!$C$8:$D$208,2,0)))</f>
        <v/>
      </c>
      <c r="N149" s="66" t="str">
        <f t="shared" ca="1" si="25"/>
        <v/>
      </c>
      <c r="O149" s="67" t="str">
        <f t="shared" ca="1" si="26"/>
        <v/>
      </c>
      <c r="P149" s="67" t="str">
        <f>IF(ISERROR(IF(W149="","",IF(AND(W149&lt;=Cad_Inicial!$D$8,Y149&gt;Cad_Inicial!$D$8),1,0))),"",IF(W149="","",IF(AND(W149&lt;=Cad_Inicial!$D$8,Y149&gt;Cad_Inicial!$D$8),1,0)))</f>
        <v/>
      </c>
      <c r="Q149" s="67" t="str">
        <f>IF(ISERROR(IF(W149="","",IF(AND(W149&lt;=(Cad_Inicial!$D$8-1),Y149&gt;Cad_Inicial!$D$8-1),1,0))),"",IF(W149="","",IF(W149="","",IF(AND(W149&lt;=(Cad_Inicial!$D$8-1),Y149&gt;Cad_Inicial!$D$8-1),1,0))))</f>
        <v/>
      </c>
      <c r="R149" s="15" t="str">
        <f t="shared" ca="1" si="19"/>
        <v/>
      </c>
      <c r="S149" s="15" t="str">
        <f t="shared" ca="1" si="20"/>
        <v/>
      </c>
      <c r="T149" s="15" t="str">
        <f t="shared" ca="1" si="27"/>
        <v/>
      </c>
      <c r="U149" s="15" t="str">
        <f>IF(ISERROR(IF(H149="","",IF(YEAR(H149)&lt;=Cad_Inicial!$D$8,"SIM",""))),"",IF(H149="","",IF(YEAR(H149)&lt;=Cad_Inicial!$D$8,"SIM","")))</f>
        <v/>
      </c>
      <c r="V149" s="15" t="str">
        <f ca="1">IF(ISERROR(IF(H149="","",IF(AND(YEAR(H149)=Cad_Inicial!$D$8,I149="Ativo",TODAY()-H149&gt;90),"SIM",IF(AND(YEAR(H149)=Cad_Inicial!$D$8,I149-H149&gt;90),"SIM","")))),"",IF(H149="","",IF(AND(YEAR(H149)=Cad_Inicial!$D$8,I149="Ativo",TODAY()-H149&gt;90),"SIM",IF(AND(YEAR(H149)=Cad_Inicial!$D$8,I149-H149&gt;90),"SIM",""))))</f>
        <v/>
      </c>
      <c r="W149" s="52" t="str">
        <f t="shared" si="21"/>
        <v/>
      </c>
      <c r="X149" s="52" t="str">
        <f t="shared" si="22"/>
        <v/>
      </c>
      <c r="Y149" s="52" t="str">
        <f t="shared" si="23"/>
        <v/>
      </c>
      <c r="Z149" s="52" t="str">
        <f t="shared" si="24"/>
        <v/>
      </c>
      <c r="AA149" s="15" t="str">
        <f>IF(ISERROR(IF(W149="","",IF(AND(W149&lt;=Cad_Inicial!$D$8,Y149&gt;Cad_Inicial!$D$8),1,0))),"",IF(W149="","",IF(AND(W149&lt;=Cad_Inicial!$D$8,Y149&gt;Cad_Inicial!$D$8),1,0)))</f>
        <v/>
      </c>
      <c r="AB149" s="15" t="str">
        <f>IF(ISERROR(IF(W149="","",IF(AND(W149&lt;=(Cad_Inicial!$D$8-1),Y149&gt;Cad_Inicial!$D$8-1),1,0))),"",IF(W149="","",IF(W149="","",IF(AND(W149&lt;=(Cad_Inicial!$D$8-1),Y149&gt;Cad_Inicial!$D$8-1),1,0))))</f>
        <v/>
      </c>
      <c r="AC149" s="46" t="str">
        <f>IF(ISERROR(IF(I149="Ativo","",VLOOKUP(C149,Lanç!$C$8:$E$208,3,0))),"",IF(I149="Ativo","",VLOOKUP(C149,Lanç!$C$8:$E$208,3,0)))</f>
        <v/>
      </c>
      <c r="AG149" t="str">
        <f>IF(ISERROR(IF(Cad!C155="","",Cad!C155)),"",IF(Cad!C155="","",Cad!C155))</f>
        <v/>
      </c>
    </row>
    <row r="150" spans="3:33" ht="30" customHeight="1" thickTop="1" thickBot="1" x14ac:dyDescent="0.25">
      <c r="C150" s="108"/>
      <c r="D150" s="108"/>
      <c r="E150" s="108"/>
      <c r="F150" s="108"/>
      <c r="G150" s="108"/>
      <c r="H150" s="115"/>
      <c r="I150" s="116" t="s">
        <v>350</v>
      </c>
      <c r="J150" s="116" t="s">
        <v>350</v>
      </c>
      <c r="L150" t="str">
        <f>IF(ISERROR(IF(G150="","",VLOOKUP(C150,Lanç_Promoções!$C$8:$F$2008,4,0))),G150,IF(G150="","",VLOOKUP(C150,Lanç_Promoções!$C$8:$F$2008,4,0)))</f>
        <v/>
      </c>
      <c r="M150" t="str">
        <f>IF(ISERROR(IF(L150="","",VLOOKUP(L150,Cad!$C$8:$D$208,2,0))),"",IF(L150="","",VLOOKUP(L150,Cad!$C$8:$D$208,2,0)))</f>
        <v/>
      </c>
      <c r="N150" s="66" t="str">
        <f t="shared" ca="1" si="25"/>
        <v/>
      </c>
      <c r="O150" s="67" t="str">
        <f t="shared" ca="1" si="26"/>
        <v/>
      </c>
      <c r="P150" s="67" t="str">
        <f>IF(ISERROR(IF(W150="","",IF(AND(W150&lt;=Cad_Inicial!$D$8,Y150&gt;Cad_Inicial!$D$8),1,0))),"",IF(W150="","",IF(AND(W150&lt;=Cad_Inicial!$D$8,Y150&gt;Cad_Inicial!$D$8),1,0)))</f>
        <v/>
      </c>
      <c r="Q150" s="67" t="str">
        <f>IF(ISERROR(IF(W150="","",IF(AND(W150&lt;=(Cad_Inicial!$D$8-1),Y150&gt;Cad_Inicial!$D$8-1),1,0))),"",IF(W150="","",IF(W150="","",IF(AND(W150&lt;=(Cad_Inicial!$D$8-1),Y150&gt;Cad_Inicial!$D$8-1),1,0))))</f>
        <v/>
      </c>
      <c r="R150" s="15" t="str">
        <f t="shared" ca="1" si="19"/>
        <v/>
      </c>
      <c r="S150" s="15" t="str">
        <f t="shared" ca="1" si="20"/>
        <v/>
      </c>
      <c r="T150" s="15" t="str">
        <f t="shared" ca="1" si="27"/>
        <v/>
      </c>
      <c r="U150" s="15" t="str">
        <f>IF(ISERROR(IF(H150="","",IF(YEAR(H150)&lt;=Cad_Inicial!$D$8,"SIM",""))),"",IF(H150="","",IF(YEAR(H150)&lt;=Cad_Inicial!$D$8,"SIM","")))</f>
        <v/>
      </c>
      <c r="V150" s="15" t="str">
        <f ca="1">IF(ISERROR(IF(H150="","",IF(AND(YEAR(H150)=Cad_Inicial!$D$8,I150="Ativo",TODAY()-H150&gt;90),"SIM",IF(AND(YEAR(H150)=Cad_Inicial!$D$8,I150-H150&gt;90),"SIM","")))),"",IF(H150="","",IF(AND(YEAR(H150)=Cad_Inicial!$D$8,I150="Ativo",TODAY()-H150&gt;90),"SIM",IF(AND(YEAR(H150)=Cad_Inicial!$D$8,I150-H150&gt;90),"SIM",""))))</f>
        <v/>
      </c>
      <c r="W150" s="52" t="str">
        <f t="shared" si="21"/>
        <v/>
      </c>
      <c r="X150" s="52" t="str">
        <f t="shared" si="22"/>
        <v/>
      </c>
      <c r="Y150" s="52" t="str">
        <f t="shared" si="23"/>
        <v/>
      </c>
      <c r="Z150" s="52" t="str">
        <f t="shared" si="24"/>
        <v/>
      </c>
      <c r="AA150" s="15" t="str">
        <f>IF(ISERROR(IF(W150="","",IF(AND(W150&lt;=Cad_Inicial!$D$8,Y150&gt;Cad_Inicial!$D$8),1,0))),"",IF(W150="","",IF(AND(W150&lt;=Cad_Inicial!$D$8,Y150&gt;Cad_Inicial!$D$8),1,0)))</f>
        <v/>
      </c>
      <c r="AB150" s="15" t="str">
        <f>IF(ISERROR(IF(W150="","",IF(AND(W150&lt;=(Cad_Inicial!$D$8-1),Y150&gt;Cad_Inicial!$D$8-1),1,0))),"",IF(W150="","",IF(W150="","",IF(AND(W150&lt;=(Cad_Inicial!$D$8-1),Y150&gt;Cad_Inicial!$D$8-1),1,0))))</f>
        <v/>
      </c>
      <c r="AC150" s="46" t="str">
        <f>IF(ISERROR(IF(I150="Ativo","",VLOOKUP(C150,Lanç!$C$8:$E$208,3,0))),"",IF(I150="Ativo","",VLOOKUP(C150,Lanç!$C$8:$E$208,3,0)))</f>
        <v/>
      </c>
      <c r="AG150" t="str">
        <f>IF(ISERROR(IF(Cad!C156="","",Cad!C156)),"",IF(Cad!C156="","",Cad!C156))</f>
        <v/>
      </c>
    </row>
    <row r="151" spans="3:33" ht="30" customHeight="1" thickTop="1" thickBot="1" x14ac:dyDescent="0.25">
      <c r="C151" s="108"/>
      <c r="D151" s="108"/>
      <c r="E151" s="108"/>
      <c r="F151" s="108"/>
      <c r="G151" s="108"/>
      <c r="H151" s="115"/>
      <c r="I151" s="116" t="s">
        <v>350</v>
      </c>
      <c r="J151" s="116" t="s">
        <v>350</v>
      </c>
      <c r="L151" t="str">
        <f>IF(ISERROR(IF(G151="","",VLOOKUP(C151,Lanç_Promoções!$C$8:$F$2008,4,0))),G151,IF(G151="","",VLOOKUP(C151,Lanç_Promoções!$C$8:$F$2008,4,0)))</f>
        <v/>
      </c>
      <c r="M151" t="str">
        <f>IF(ISERROR(IF(L151="","",VLOOKUP(L151,Cad!$C$8:$D$208,2,0))),"",IF(L151="","",VLOOKUP(L151,Cad!$C$8:$D$208,2,0)))</f>
        <v/>
      </c>
      <c r="N151" s="66" t="str">
        <f t="shared" ca="1" si="25"/>
        <v/>
      </c>
      <c r="O151" s="67" t="str">
        <f t="shared" ca="1" si="26"/>
        <v/>
      </c>
      <c r="P151" s="67" t="str">
        <f>IF(ISERROR(IF(W151="","",IF(AND(W151&lt;=Cad_Inicial!$D$8,Y151&gt;Cad_Inicial!$D$8),1,0))),"",IF(W151="","",IF(AND(W151&lt;=Cad_Inicial!$D$8,Y151&gt;Cad_Inicial!$D$8),1,0)))</f>
        <v/>
      </c>
      <c r="Q151" s="67" t="str">
        <f>IF(ISERROR(IF(W151="","",IF(AND(W151&lt;=(Cad_Inicial!$D$8-1),Y151&gt;Cad_Inicial!$D$8-1),1,0))),"",IF(W151="","",IF(W151="","",IF(AND(W151&lt;=(Cad_Inicial!$D$8-1),Y151&gt;Cad_Inicial!$D$8-1),1,0))))</f>
        <v/>
      </c>
      <c r="R151" s="15" t="str">
        <f t="shared" ca="1" si="19"/>
        <v/>
      </c>
      <c r="S151" s="15" t="str">
        <f t="shared" ca="1" si="20"/>
        <v/>
      </c>
      <c r="T151" s="15" t="str">
        <f t="shared" ca="1" si="27"/>
        <v/>
      </c>
      <c r="U151" s="15" t="str">
        <f>IF(ISERROR(IF(H151="","",IF(YEAR(H151)&lt;=Cad_Inicial!$D$8,"SIM",""))),"",IF(H151="","",IF(YEAR(H151)&lt;=Cad_Inicial!$D$8,"SIM","")))</f>
        <v/>
      </c>
      <c r="V151" s="15" t="str">
        <f ca="1">IF(ISERROR(IF(H151="","",IF(AND(YEAR(H151)=Cad_Inicial!$D$8,I151="Ativo",TODAY()-H151&gt;90),"SIM",IF(AND(YEAR(H151)=Cad_Inicial!$D$8,I151-H151&gt;90),"SIM","")))),"",IF(H151="","",IF(AND(YEAR(H151)=Cad_Inicial!$D$8,I151="Ativo",TODAY()-H151&gt;90),"SIM",IF(AND(YEAR(H151)=Cad_Inicial!$D$8,I151-H151&gt;90),"SIM",""))))</f>
        <v/>
      </c>
      <c r="W151" s="52" t="str">
        <f t="shared" si="21"/>
        <v/>
      </c>
      <c r="X151" s="52" t="str">
        <f t="shared" si="22"/>
        <v/>
      </c>
      <c r="Y151" s="52" t="str">
        <f t="shared" si="23"/>
        <v/>
      </c>
      <c r="Z151" s="52" t="str">
        <f t="shared" si="24"/>
        <v/>
      </c>
      <c r="AA151" s="15" t="str">
        <f>IF(ISERROR(IF(W151="","",IF(AND(W151&lt;=Cad_Inicial!$D$8,Y151&gt;Cad_Inicial!$D$8),1,0))),"",IF(W151="","",IF(AND(W151&lt;=Cad_Inicial!$D$8,Y151&gt;Cad_Inicial!$D$8),1,0)))</f>
        <v/>
      </c>
      <c r="AB151" s="15" t="str">
        <f>IF(ISERROR(IF(W151="","",IF(AND(W151&lt;=(Cad_Inicial!$D$8-1),Y151&gt;Cad_Inicial!$D$8-1),1,0))),"",IF(W151="","",IF(W151="","",IF(AND(W151&lt;=(Cad_Inicial!$D$8-1),Y151&gt;Cad_Inicial!$D$8-1),1,0))))</f>
        <v/>
      </c>
      <c r="AC151" s="46" t="str">
        <f>IF(ISERROR(IF(I151="Ativo","",VLOOKUP(C151,Lanç!$C$8:$E$208,3,0))),"",IF(I151="Ativo","",VLOOKUP(C151,Lanç!$C$8:$E$208,3,0)))</f>
        <v/>
      </c>
      <c r="AG151" t="str">
        <f>IF(ISERROR(IF(Cad!C157="","",Cad!C157)),"",IF(Cad!C157="","",Cad!C157))</f>
        <v/>
      </c>
    </row>
    <row r="152" spans="3:33" ht="30" customHeight="1" thickTop="1" thickBot="1" x14ac:dyDescent="0.25">
      <c r="C152" s="108"/>
      <c r="D152" s="108"/>
      <c r="E152" s="108"/>
      <c r="F152" s="108"/>
      <c r="G152" s="108"/>
      <c r="H152" s="115"/>
      <c r="I152" s="116" t="s">
        <v>350</v>
      </c>
      <c r="J152" s="116" t="s">
        <v>350</v>
      </c>
      <c r="L152" t="str">
        <f>IF(ISERROR(IF(G152="","",VLOOKUP(C152,Lanç_Promoções!$C$8:$F$2008,4,0))),G152,IF(G152="","",VLOOKUP(C152,Lanç_Promoções!$C$8:$F$2008,4,0)))</f>
        <v/>
      </c>
      <c r="M152" t="str">
        <f>IF(ISERROR(IF(L152="","",VLOOKUP(L152,Cad!$C$8:$D$208,2,0))),"",IF(L152="","",VLOOKUP(L152,Cad!$C$8:$D$208,2,0)))</f>
        <v/>
      </c>
      <c r="N152" s="66" t="str">
        <f t="shared" ca="1" si="25"/>
        <v/>
      </c>
      <c r="O152" s="67" t="str">
        <f t="shared" ca="1" si="26"/>
        <v/>
      </c>
      <c r="P152" s="67" t="str">
        <f>IF(ISERROR(IF(W152="","",IF(AND(W152&lt;=Cad_Inicial!$D$8,Y152&gt;Cad_Inicial!$D$8),1,0))),"",IF(W152="","",IF(AND(W152&lt;=Cad_Inicial!$D$8,Y152&gt;Cad_Inicial!$D$8),1,0)))</f>
        <v/>
      </c>
      <c r="Q152" s="67" t="str">
        <f>IF(ISERROR(IF(W152="","",IF(AND(W152&lt;=(Cad_Inicial!$D$8-1),Y152&gt;Cad_Inicial!$D$8-1),1,0))),"",IF(W152="","",IF(W152="","",IF(AND(W152&lt;=(Cad_Inicial!$D$8-1),Y152&gt;Cad_Inicial!$D$8-1),1,0))))</f>
        <v/>
      </c>
      <c r="R152" s="15" t="str">
        <f t="shared" ca="1" si="19"/>
        <v/>
      </c>
      <c r="S152" s="15" t="str">
        <f t="shared" ca="1" si="20"/>
        <v/>
      </c>
      <c r="T152" s="15" t="str">
        <f t="shared" ca="1" si="27"/>
        <v/>
      </c>
      <c r="U152" s="15" t="str">
        <f>IF(ISERROR(IF(H152="","",IF(YEAR(H152)&lt;=Cad_Inicial!$D$8,"SIM",""))),"",IF(H152="","",IF(YEAR(H152)&lt;=Cad_Inicial!$D$8,"SIM","")))</f>
        <v/>
      </c>
      <c r="V152" s="15" t="str">
        <f ca="1">IF(ISERROR(IF(H152="","",IF(AND(YEAR(H152)=Cad_Inicial!$D$8,I152="Ativo",TODAY()-H152&gt;90),"SIM",IF(AND(YEAR(H152)=Cad_Inicial!$D$8,I152-H152&gt;90),"SIM","")))),"",IF(H152="","",IF(AND(YEAR(H152)=Cad_Inicial!$D$8,I152="Ativo",TODAY()-H152&gt;90),"SIM",IF(AND(YEAR(H152)=Cad_Inicial!$D$8,I152-H152&gt;90),"SIM",""))))</f>
        <v/>
      </c>
      <c r="W152" s="52" t="str">
        <f t="shared" si="21"/>
        <v/>
      </c>
      <c r="X152" s="52" t="str">
        <f t="shared" si="22"/>
        <v/>
      </c>
      <c r="Y152" s="52" t="str">
        <f t="shared" si="23"/>
        <v/>
      </c>
      <c r="Z152" s="52" t="str">
        <f t="shared" si="24"/>
        <v/>
      </c>
      <c r="AA152" s="15" t="str">
        <f>IF(ISERROR(IF(W152="","",IF(AND(W152&lt;=Cad_Inicial!$D$8,Y152&gt;Cad_Inicial!$D$8),1,0))),"",IF(W152="","",IF(AND(W152&lt;=Cad_Inicial!$D$8,Y152&gt;Cad_Inicial!$D$8),1,0)))</f>
        <v/>
      </c>
      <c r="AB152" s="15" t="str">
        <f>IF(ISERROR(IF(W152="","",IF(AND(W152&lt;=(Cad_Inicial!$D$8-1),Y152&gt;Cad_Inicial!$D$8-1),1,0))),"",IF(W152="","",IF(W152="","",IF(AND(W152&lt;=(Cad_Inicial!$D$8-1),Y152&gt;Cad_Inicial!$D$8-1),1,0))))</f>
        <v/>
      </c>
      <c r="AC152" s="46" t="str">
        <f>IF(ISERROR(IF(I152="Ativo","",VLOOKUP(C152,Lanç!$C$8:$E$208,3,0))),"",IF(I152="Ativo","",VLOOKUP(C152,Lanç!$C$8:$E$208,3,0)))</f>
        <v/>
      </c>
      <c r="AG152" t="str">
        <f>IF(ISERROR(IF(Cad!C158="","",Cad!C158)),"",IF(Cad!C158="","",Cad!C158))</f>
        <v/>
      </c>
    </row>
    <row r="153" spans="3:33" ht="30" customHeight="1" thickTop="1" thickBot="1" x14ac:dyDescent="0.25">
      <c r="C153" s="108"/>
      <c r="D153" s="108"/>
      <c r="E153" s="108"/>
      <c r="F153" s="108"/>
      <c r="G153" s="108"/>
      <c r="H153" s="115"/>
      <c r="I153" s="116" t="s">
        <v>350</v>
      </c>
      <c r="J153" s="116" t="s">
        <v>350</v>
      </c>
      <c r="L153" t="str">
        <f>IF(ISERROR(IF(G153="","",VLOOKUP(C153,Lanç_Promoções!$C$8:$F$2008,4,0))),G153,IF(G153="","",VLOOKUP(C153,Lanç_Promoções!$C$8:$F$2008,4,0)))</f>
        <v/>
      </c>
      <c r="M153" t="str">
        <f>IF(ISERROR(IF(L153="","",VLOOKUP(L153,Cad!$C$8:$D$208,2,0))),"",IF(L153="","",VLOOKUP(L153,Cad!$C$8:$D$208,2,0)))</f>
        <v/>
      </c>
      <c r="N153" s="66" t="str">
        <f t="shared" ca="1" si="25"/>
        <v/>
      </c>
      <c r="O153" s="67" t="str">
        <f t="shared" ca="1" si="26"/>
        <v/>
      </c>
      <c r="P153" s="67" t="str">
        <f>IF(ISERROR(IF(W153="","",IF(AND(W153&lt;=Cad_Inicial!$D$8,Y153&gt;Cad_Inicial!$D$8),1,0))),"",IF(W153="","",IF(AND(W153&lt;=Cad_Inicial!$D$8,Y153&gt;Cad_Inicial!$D$8),1,0)))</f>
        <v/>
      </c>
      <c r="Q153" s="67" t="str">
        <f>IF(ISERROR(IF(W153="","",IF(AND(W153&lt;=(Cad_Inicial!$D$8-1),Y153&gt;Cad_Inicial!$D$8-1),1,0))),"",IF(W153="","",IF(W153="","",IF(AND(W153&lt;=(Cad_Inicial!$D$8-1),Y153&gt;Cad_Inicial!$D$8-1),1,0))))</f>
        <v/>
      </c>
      <c r="R153" s="15" t="str">
        <f t="shared" ca="1" si="19"/>
        <v/>
      </c>
      <c r="S153" s="15" t="str">
        <f t="shared" ca="1" si="20"/>
        <v/>
      </c>
      <c r="T153" s="15" t="str">
        <f t="shared" ca="1" si="27"/>
        <v/>
      </c>
      <c r="U153" s="15" t="str">
        <f>IF(ISERROR(IF(H153="","",IF(YEAR(H153)&lt;=Cad_Inicial!$D$8,"SIM",""))),"",IF(H153="","",IF(YEAR(H153)&lt;=Cad_Inicial!$D$8,"SIM","")))</f>
        <v/>
      </c>
      <c r="V153" s="15" t="str">
        <f ca="1">IF(ISERROR(IF(H153="","",IF(AND(YEAR(H153)=Cad_Inicial!$D$8,I153="Ativo",TODAY()-H153&gt;90),"SIM",IF(AND(YEAR(H153)=Cad_Inicial!$D$8,I153-H153&gt;90),"SIM","")))),"",IF(H153="","",IF(AND(YEAR(H153)=Cad_Inicial!$D$8,I153="Ativo",TODAY()-H153&gt;90),"SIM",IF(AND(YEAR(H153)=Cad_Inicial!$D$8,I153-H153&gt;90),"SIM",""))))</f>
        <v/>
      </c>
      <c r="W153" s="52" t="str">
        <f t="shared" si="21"/>
        <v/>
      </c>
      <c r="X153" s="52" t="str">
        <f t="shared" si="22"/>
        <v/>
      </c>
      <c r="Y153" s="52" t="str">
        <f t="shared" si="23"/>
        <v/>
      </c>
      <c r="Z153" s="52" t="str">
        <f t="shared" si="24"/>
        <v/>
      </c>
      <c r="AA153" s="15" t="str">
        <f>IF(ISERROR(IF(W153="","",IF(AND(W153&lt;=Cad_Inicial!$D$8,Y153&gt;Cad_Inicial!$D$8),1,0))),"",IF(W153="","",IF(AND(W153&lt;=Cad_Inicial!$D$8,Y153&gt;Cad_Inicial!$D$8),1,0)))</f>
        <v/>
      </c>
      <c r="AB153" s="15" t="str">
        <f>IF(ISERROR(IF(W153="","",IF(AND(W153&lt;=(Cad_Inicial!$D$8-1),Y153&gt;Cad_Inicial!$D$8-1),1,0))),"",IF(W153="","",IF(W153="","",IF(AND(W153&lt;=(Cad_Inicial!$D$8-1),Y153&gt;Cad_Inicial!$D$8-1),1,0))))</f>
        <v/>
      </c>
      <c r="AC153" s="46" t="str">
        <f>IF(ISERROR(IF(I153="Ativo","",VLOOKUP(C153,Lanç!$C$8:$E$208,3,0))),"",IF(I153="Ativo","",VLOOKUP(C153,Lanç!$C$8:$E$208,3,0)))</f>
        <v/>
      </c>
      <c r="AG153" t="str">
        <f>IF(ISERROR(IF(Cad!C159="","",Cad!C159)),"",IF(Cad!C159="","",Cad!C159))</f>
        <v/>
      </c>
    </row>
    <row r="154" spans="3:33" ht="30" customHeight="1" thickTop="1" thickBot="1" x14ac:dyDescent="0.25">
      <c r="C154" s="108"/>
      <c r="D154" s="108"/>
      <c r="E154" s="108"/>
      <c r="F154" s="108"/>
      <c r="G154" s="108"/>
      <c r="H154" s="115"/>
      <c r="I154" s="116" t="s">
        <v>350</v>
      </c>
      <c r="J154" s="116" t="s">
        <v>350</v>
      </c>
      <c r="L154" t="str">
        <f>IF(ISERROR(IF(G154="","",VLOOKUP(C154,Lanç_Promoções!$C$8:$F$2008,4,0))),G154,IF(G154="","",VLOOKUP(C154,Lanç_Promoções!$C$8:$F$2008,4,0)))</f>
        <v/>
      </c>
      <c r="M154" t="str">
        <f>IF(ISERROR(IF(L154="","",VLOOKUP(L154,Cad!$C$8:$D$208,2,0))),"",IF(L154="","",VLOOKUP(L154,Cad!$C$8:$D$208,2,0)))</f>
        <v/>
      </c>
      <c r="N154" s="66" t="str">
        <f t="shared" ca="1" si="25"/>
        <v/>
      </c>
      <c r="O154" s="67" t="str">
        <f t="shared" ca="1" si="26"/>
        <v/>
      </c>
      <c r="P154" s="67" t="str">
        <f>IF(ISERROR(IF(W154="","",IF(AND(W154&lt;=Cad_Inicial!$D$8,Y154&gt;Cad_Inicial!$D$8),1,0))),"",IF(W154="","",IF(AND(W154&lt;=Cad_Inicial!$D$8,Y154&gt;Cad_Inicial!$D$8),1,0)))</f>
        <v/>
      </c>
      <c r="Q154" s="67" t="str">
        <f>IF(ISERROR(IF(W154="","",IF(AND(W154&lt;=(Cad_Inicial!$D$8-1),Y154&gt;Cad_Inicial!$D$8-1),1,0))),"",IF(W154="","",IF(W154="","",IF(AND(W154&lt;=(Cad_Inicial!$D$8-1),Y154&gt;Cad_Inicial!$D$8-1),1,0))))</f>
        <v/>
      </c>
      <c r="R154" s="15" t="str">
        <f t="shared" ca="1" si="19"/>
        <v/>
      </c>
      <c r="S154" s="15" t="str">
        <f t="shared" ca="1" si="20"/>
        <v/>
      </c>
      <c r="T154" s="15" t="str">
        <f t="shared" ca="1" si="27"/>
        <v/>
      </c>
      <c r="U154" s="15" t="str">
        <f>IF(ISERROR(IF(H154="","",IF(YEAR(H154)&lt;=Cad_Inicial!$D$8,"SIM",""))),"",IF(H154="","",IF(YEAR(H154)&lt;=Cad_Inicial!$D$8,"SIM","")))</f>
        <v/>
      </c>
      <c r="V154" s="15" t="str">
        <f ca="1">IF(ISERROR(IF(H154="","",IF(AND(YEAR(H154)=Cad_Inicial!$D$8,I154="Ativo",TODAY()-H154&gt;90),"SIM",IF(AND(YEAR(H154)=Cad_Inicial!$D$8,I154-H154&gt;90),"SIM","")))),"",IF(H154="","",IF(AND(YEAR(H154)=Cad_Inicial!$D$8,I154="Ativo",TODAY()-H154&gt;90),"SIM",IF(AND(YEAR(H154)=Cad_Inicial!$D$8,I154-H154&gt;90),"SIM",""))))</f>
        <v/>
      </c>
      <c r="W154" s="52" t="str">
        <f t="shared" si="21"/>
        <v/>
      </c>
      <c r="X154" s="52" t="str">
        <f t="shared" si="22"/>
        <v/>
      </c>
      <c r="Y154" s="52" t="str">
        <f t="shared" si="23"/>
        <v/>
      </c>
      <c r="Z154" s="52" t="str">
        <f t="shared" si="24"/>
        <v/>
      </c>
      <c r="AA154" s="15" t="str">
        <f>IF(ISERROR(IF(W154="","",IF(AND(W154&lt;=Cad_Inicial!$D$8,Y154&gt;Cad_Inicial!$D$8),1,0))),"",IF(W154="","",IF(AND(W154&lt;=Cad_Inicial!$D$8,Y154&gt;Cad_Inicial!$D$8),1,0)))</f>
        <v/>
      </c>
      <c r="AB154" s="15" t="str">
        <f>IF(ISERROR(IF(W154="","",IF(AND(W154&lt;=(Cad_Inicial!$D$8-1),Y154&gt;Cad_Inicial!$D$8-1),1,0))),"",IF(W154="","",IF(W154="","",IF(AND(W154&lt;=(Cad_Inicial!$D$8-1),Y154&gt;Cad_Inicial!$D$8-1),1,0))))</f>
        <v/>
      </c>
      <c r="AC154" s="46" t="str">
        <f>IF(ISERROR(IF(I154="Ativo","",VLOOKUP(C154,Lanç!$C$8:$E$208,3,0))),"",IF(I154="Ativo","",VLOOKUP(C154,Lanç!$C$8:$E$208,3,0)))</f>
        <v/>
      </c>
      <c r="AG154" t="str">
        <f>IF(ISERROR(IF(Cad!C160="","",Cad!C160)),"",IF(Cad!C160="","",Cad!C160))</f>
        <v/>
      </c>
    </row>
    <row r="155" spans="3:33" ht="30" customHeight="1" thickTop="1" thickBot="1" x14ac:dyDescent="0.25">
      <c r="C155" s="108"/>
      <c r="D155" s="108"/>
      <c r="E155" s="108"/>
      <c r="F155" s="108"/>
      <c r="G155" s="108"/>
      <c r="H155" s="115"/>
      <c r="I155" s="116" t="s">
        <v>350</v>
      </c>
      <c r="J155" s="116" t="s">
        <v>350</v>
      </c>
      <c r="L155" t="str">
        <f>IF(ISERROR(IF(G155="","",VLOOKUP(C155,Lanç_Promoções!$C$8:$F$2008,4,0))),G155,IF(G155="","",VLOOKUP(C155,Lanç_Promoções!$C$8:$F$2008,4,0)))</f>
        <v/>
      </c>
      <c r="M155" t="str">
        <f>IF(ISERROR(IF(L155="","",VLOOKUP(L155,Cad!$C$8:$D$208,2,0))),"",IF(L155="","",VLOOKUP(L155,Cad!$C$8:$D$208,2,0)))</f>
        <v/>
      </c>
      <c r="N155" s="66" t="str">
        <f t="shared" ca="1" si="25"/>
        <v/>
      </c>
      <c r="O155" s="67" t="str">
        <f t="shared" ca="1" si="26"/>
        <v/>
      </c>
      <c r="P155" s="67" t="str">
        <f>IF(ISERROR(IF(W155="","",IF(AND(W155&lt;=Cad_Inicial!$D$8,Y155&gt;Cad_Inicial!$D$8),1,0))),"",IF(W155="","",IF(AND(W155&lt;=Cad_Inicial!$D$8,Y155&gt;Cad_Inicial!$D$8),1,0)))</f>
        <v/>
      </c>
      <c r="Q155" s="67" t="str">
        <f>IF(ISERROR(IF(W155="","",IF(AND(W155&lt;=(Cad_Inicial!$D$8-1),Y155&gt;Cad_Inicial!$D$8-1),1,0))),"",IF(W155="","",IF(W155="","",IF(AND(W155&lt;=(Cad_Inicial!$D$8-1),Y155&gt;Cad_Inicial!$D$8-1),1,0))))</f>
        <v/>
      </c>
      <c r="R155" s="15" t="str">
        <f t="shared" ca="1" si="19"/>
        <v/>
      </c>
      <c r="S155" s="15" t="str">
        <f t="shared" ca="1" si="20"/>
        <v/>
      </c>
      <c r="T155" s="15" t="str">
        <f t="shared" ca="1" si="27"/>
        <v/>
      </c>
      <c r="U155" s="15" t="str">
        <f>IF(ISERROR(IF(H155="","",IF(YEAR(H155)&lt;=Cad_Inicial!$D$8,"SIM",""))),"",IF(H155="","",IF(YEAR(H155)&lt;=Cad_Inicial!$D$8,"SIM","")))</f>
        <v/>
      </c>
      <c r="V155" s="15" t="str">
        <f ca="1">IF(ISERROR(IF(H155="","",IF(AND(YEAR(H155)=Cad_Inicial!$D$8,I155="Ativo",TODAY()-H155&gt;90),"SIM",IF(AND(YEAR(H155)=Cad_Inicial!$D$8,I155-H155&gt;90),"SIM","")))),"",IF(H155="","",IF(AND(YEAR(H155)=Cad_Inicial!$D$8,I155="Ativo",TODAY()-H155&gt;90),"SIM",IF(AND(YEAR(H155)=Cad_Inicial!$D$8,I155-H155&gt;90),"SIM",""))))</f>
        <v/>
      </c>
      <c r="W155" s="52" t="str">
        <f t="shared" si="21"/>
        <v/>
      </c>
      <c r="X155" s="52" t="str">
        <f t="shared" si="22"/>
        <v/>
      </c>
      <c r="Y155" s="52" t="str">
        <f t="shared" si="23"/>
        <v/>
      </c>
      <c r="Z155" s="52" t="str">
        <f t="shared" si="24"/>
        <v/>
      </c>
      <c r="AA155" s="15" t="str">
        <f>IF(ISERROR(IF(W155="","",IF(AND(W155&lt;=Cad_Inicial!$D$8,Y155&gt;Cad_Inicial!$D$8),1,0))),"",IF(W155="","",IF(AND(W155&lt;=Cad_Inicial!$D$8,Y155&gt;Cad_Inicial!$D$8),1,0)))</f>
        <v/>
      </c>
      <c r="AB155" s="15" t="str">
        <f>IF(ISERROR(IF(W155="","",IF(AND(W155&lt;=(Cad_Inicial!$D$8-1),Y155&gt;Cad_Inicial!$D$8-1),1,0))),"",IF(W155="","",IF(W155="","",IF(AND(W155&lt;=(Cad_Inicial!$D$8-1),Y155&gt;Cad_Inicial!$D$8-1),1,0))))</f>
        <v/>
      </c>
      <c r="AC155" s="46" t="str">
        <f>IF(ISERROR(IF(I155="Ativo","",VLOOKUP(C155,Lanç!$C$8:$E$208,3,0))),"",IF(I155="Ativo","",VLOOKUP(C155,Lanç!$C$8:$E$208,3,0)))</f>
        <v/>
      </c>
      <c r="AG155" t="str">
        <f>IF(ISERROR(IF(Cad!C161="","",Cad!C161)),"",IF(Cad!C161="","",Cad!C161))</f>
        <v/>
      </c>
    </row>
    <row r="156" spans="3:33" ht="30" customHeight="1" thickTop="1" thickBot="1" x14ac:dyDescent="0.25">
      <c r="C156" s="108"/>
      <c r="D156" s="108"/>
      <c r="E156" s="108"/>
      <c r="F156" s="108"/>
      <c r="G156" s="108"/>
      <c r="H156" s="115"/>
      <c r="I156" s="116" t="s">
        <v>350</v>
      </c>
      <c r="J156" s="116" t="s">
        <v>350</v>
      </c>
      <c r="L156" t="str">
        <f>IF(ISERROR(IF(G156="","",VLOOKUP(C156,Lanç_Promoções!$C$8:$F$2008,4,0))),G156,IF(G156="","",VLOOKUP(C156,Lanç_Promoções!$C$8:$F$2008,4,0)))</f>
        <v/>
      </c>
      <c r="M156" t="str">
        <f>IF(ISERROR(IF(L156="","",VLOOKUP(L156,Cad!$C$8:$D$208,2,0))),"",IF(L156="","",VLOOKUP(L156,Cad!$C$8:$D$208,2,0)))</f>
        <v/>
      </c>
      <c r="N156" s="66" t="str">
        <f t="shared" ca="1" si="25"/>
        <v/>
      </c>
      <c r="O156" s="67" t="str">
        <f t="shared" ca="1" si="26"/>
        <v/>
      </c>
      <c r="P156" s="67" t="str">
        <f>IF(ISERROR(IF(W156="","",IF(AND(W156&lt;=Cad_Inicial!$D$8,Y156&gt;Cad_Inicial!$D$8),1,0))),"",IF(W156="","",IF(AND(W156&lt;=Cad_Inicial!$D$8,Y156&gt;Cad_Inicial!$D$8),1,0)))</f>
        <v/>
      </c>
      <c r="Q156" s="67" t="str">
        <f>IF(ISERROR(IF(W156="","",IF(AND(W156&lt;=(Cad_Inicial!$D$8-1),Y156&gt;Cad_Inicial!$D$8-1),1,0))),"",IF(W156="","",IF(W156="","",IF(AND(W156&lt;=(Cad_Inicial!$D$8-1),Y156&gt;Cad_Inicial!$D$8-1),1,0))))</f>
        <v/>
      </c>
      <c r="R156" s="15" t="str">
        <f t="shared" ca="1" si="19"/>
        <v/>
      </c>
      <c r="S156" s="15" t="str">
        <f t="shared" ca="1" si="20"/>
        <v/>
      </c>
      <c r="T156" s="15" t="str">
        <f t="shared" ca="1" si="27"/>
        <v/>
      </c>
      <c r="U156" s="15" t="str">
        <f>IF(ISERROR(IF(H156="","",IF(YEAR(H156)&lt;=Cad_Inicial!$D$8,"SIM",""))),"",IF(H156="","",IF(YEAR(H156)&lt;=Cad_Inicial!$D$8,"SIM","")))</f>
        <v/>
      </c>
      <c r="V156" s="15" t="str">
        <f ca="1">IF(ISERROR(IF(H156="","",IF(AND(YEAR(H156)=Cad_Inicial!$D$8,I156="Ativo",TODAY()-H156&gt;90),"SIM",IF(AND(YEAR(H156)=Cad_Inicial!$D$8,I156-H156&gt;90),"SIM","")))),"",IF(H156="","",IF(AND(YEAR(H156)=Cad_Inicial!$D$8,I156="Ativo",TODAY()-H156&gt;90),"SIM",IF(AND(YEAR(H156)=Cad_Inicial!$D$8,I156-H156&gt;90),"SIM",""))))</f>
        <v/>
      </c>
      <c r="W156" s="52" t="str">
        <f t="shared" si="21"/>
        <v/>
      </c>
      <c r="X156" s="52" t="str">
        <f t="shared" si="22"/>
        <v/>
      </c>
      <c r="Y156" s="52" t="str">
        <f t="shared" si="23"/>
        <v/>
      </c>
      <c r="Z156" s="52" t="str">
        <f t="shared" si="24"/>
        <v/>
      </c>
      <c r="AA156" s="15" t="str">
        <f>IF(ISERROR(IF(W156="","",IF(AND(W156&lt;=Cad_Inicial!$D$8,Y156&gt;Cad_Inicial!$D$8),1,0))),"",IF(W156="","",IF(AND(W156&lt;=Cad_Inicial!$D$8,Y156&gt;Cad_Inicial!$D$8),1,0)))</f>
        <v/>
      </c>
      <c r="AB156" s="15" t="str">
        <f>IF(ISERROR(IF(W156="","",IF(AND(W156&lt;=(Cad_Inicial!$D$8-1),Y156&gt;Cad_Inicial!$D$8-1),1,0))),"",IF(W156="","",IF(W156="","",IF(AND(W156&lt;=(Cad_Inicial!$D$8-1),Y156&gt;Cad_Inicial!$D$8-1),1,0))))</f>
        <v/>
      </c>
      <c r="AC156" s="46" t="str">
        <f>IF(ISERROR(IF(I156="Ativo","",VLOOKUP(C156,Lanç!$C$8:$E$208,3,0))),"",IF(I156="Ativo","",VLOOKUP(C156,Lanç!$C$8:$E$208,3,0)))</f>
        <v/>
      </c>
      <c r="AG156" t="str">
        <f>IF(ISERROR(IF(Cad!C162="","",Cad!C162)),"",IF(Cad!C162="","",Cad!C162))</f>
        <v/>
      </c>
    </row>
    <row r="157" spans="3:33" ht="30" customHeight="1" thickTop="1" thickBot="1" x14ac:dyDescent="0.25">
      <c r="C157" s="108"/>
      <c r="D157" s="108"/>
      <c r="E157" s="108"/>
      <c r="F157" s="108"/>
      <c r="G157" s="108"/>
      <c r="H157" s="115"/>
      <c r="I157" s="116" t="s">
        <v>350</v>
      </c>
      <c r="J157" s="116" t="s">
        <v>350</v>
      </c>
      <c r="L157" t="str">
        <f>IF(ISERROR(IF(G157="","",VLOOKUP(C157,Lanç_Promoções!$C$8:$F$2008,4,0))),G157,IF(G157="","",VLOOKUP(C157,Lanç_Promoções!$C$8:$F$2008,4,0)))</f>
        <v/>
      </c>
      <c r="M157" t="str">
        <f>IF(ISERROR(IF(L157="","",VLOOKUP(L157,Cad!$C$8:$D$208,2,0))),"",IF(L157="","",VLOOKUP(L157,Cad!$C$8:$D$208,2,0)))</f>
        <v/>
      </c>
      <c r="N157" s="66" t="str">
        <f t="shared" ca="1" si="25"/>
        <v/>
      </c>
      <c r="O157" s="67" t="str">
        <f t="shared" ca="1" si="26"/>
        <v/>
      </c>
      <c r="P157" s="67" t="str">
        <f>IF(ISERROR(IF(W157="","",IF(AND(W157&lt;=Cad_Inicial!$D$8,Y157&gt;Cad_Inicial!$D$8),1,0))),"",IF(W157="","",IF(AND(W157&lt;=Cad_Inicial!$D$8,Y157&gt;Cad_Inicial!$D$8),1,0)))</f>
        <v/>
      </c>
      <c r="Q157" s="67" t="str">
        <f>IF(ISERROR(IF(W157="","",IF(AND(W157&lt;=(Cad_Inicial!$D$8-1),Y157&gt;Cad_Inicial!$D$8-1),1,0))),"",IF(W157="","",IF(W157="","",IF(AND(W157&lt;=(Cad_Inicial!$D$8-1),Y157&gt;Cad_Inicial!$D$8-1),1,0))))</f>
        <v/>
      </c>
      <c r="R157" s="15" t="str">
        <f t="shared" ca="1" si="19"/>
        <v/>
      </c>
      <c r="S157" s="15" t="str">
        <f t="shared" ca="1" si="20"/>
        <v/>
      </c>
      <c r="T157" s="15" t="str">
        <f t="shared" ca="1" si="27"/>
        <v/>
      </c>
      <c r="U157" s="15" t="str">
        <f>IF(ISERROR(IF(H157="","",IF(YEAR(H157)&lt;=Cad_Inicial!$D$8,"SIM",""))),"",IF(H157="","",IF(YEAR(H157)&lt;=Cad_Inicial!$D$8,"SIM","")))</f>
        <v/>
      </c>
      <c r="V157" s="15" t="str">
        <f ca="1">IF(ISERROR(IF(H157="","",IF(AND(YEAR(H157)=Cad_Inicial!$D$8,I157="Ativo",TODAY()-H157&gt;90),"SIM",IF(AND(YEAR(H157)=Cad_Inicial!$D$8,I157-H157&gt;90),"SIM","")))),"",IF(H157="","",IF(AND(YEAR(H157)=Cad_Inicial!$D$8,I157="Ativo",TODAY()-H157&gt;90),"SIM",IF(AND(YEAR(H157)=Cad_Inicial!$D$8,I157-H157&gt;90),"SIM",""))))</f>
        <v/>
      </c>
      <c r="W157" s="52" t="str">
        <f t="shared" si="21"/>
        <v/>
      </c>
      <c r="X157" s="52" t="str">
        <f t="shared" si="22"/>
        <v/>
      </c>
      <c r="Y157" s="52" t="str">
        <f t="shared" si="23"/>
        <v/>
      </c>
      <c r="Z157" s="52" t="str">
        <f t="shared" si="24"/>
        <v/>
      </c>
      <c r="AA157" s="15" t="str">
        <f>IF(ISERROR(IF(W157="","",IF(AND(W157&lt;=Cad_Inicial!$D$8,Y157&gt;Cad_Inicial!$D$8),1,0))),"",IF(W157="","",IF(AND(W157&lt;=Cad_Inicial!$D$8,Y157&gt;Cad_Inicial!$D$8),1,0)))</f>
        <v/>
      </c>
      <c r="AB157" s="15" t="str">
        <f>IF(ISERROR(IF(W157="","",IF(AND(W157&lt;=(Cad_Inicial!$D$8-1),Y157&gt;Cad_Inicial!$D$8-1),1,0))),"",IF(W157="","",IF(W157="","",IF(AND(W157&lt;=(Cad_Inicial!$D$8-1),Y157&gt;Cad_Inicial!$D$8-1),1,0))))</f>
        <v/>
      </c>
      <c r="AC157" s="46" t="str">
        <f>IF(ISERROR(IF(I157="Ativo","",VLOOKUP(C157,Lanç!$C$8:$E$208,3,0))),"",IF(I157="Ativo","",VLOOKUP(C157,Lanç!$C$8:$E$208,3,0)))</f>
        <v/>
      </c>
      <c r="AG157" t="str">
        <f>IF(ISERROR(IF(Cad!C163="","",Cad!C163)),"",IF(Cad!C163="","",Cad!C163))</f>
        <v/>
      </c>
    </row>
    <row r="158" spans="3:33" ht="30" customHeight="1" thickTop="1" thickBot="1" x14ac:dyDescent="0.25">
      <c r="C158" s="108"/>
      <c r="D158" s="108"/>
      <c r="E158" s="108"/>
      <c r="F158" s="108"/>
      <c r="G158" s="108"/>
      <c r="H158" s="115"/>
      <c r="I158" s="116" t="s">
        <v>350</v>
      </c>
      <c r="J158" s="116" t="s">
        <v>350</v>
      </c>
      <c r="L158" t="str">
        <f>IF(ISERROR(IF(G158="","",VLOOKUP(C158,Lanç_Promoções!$C$8:$F$2008,4,0))),G158,IF(G158="","",VLOOKUP(C158,Lanç_Promoções!$C$8:$F$2008,4,0)))</f>
        <v/>
      </c>
      <c r="M158" t="str">
        <f>IF(ISERROR(IF(L158="","",VLOOKUP(L158,Cad!$C$8:$D$208,2,0))),"",IF(L158="","",VLOOKUP(L158,Cad!$C$8:$D$208,2,0)))</f>
        <v/>
      </c>
      <c r="N158" s="66" t="str">
        <f t="shared" ca="1" si="25"/>
        <v/>
      </c>
      <c r="O158" s="67" t="str">
        <f t="shared" ca="1" si="26"/>
        <v/>
      </c>
      <c r="P158" s="67" t="str">
        <f>IF(ISERROR(IF(W158="","",IF(AND(W158&lt;=Cad_Inicial!$D$8,Y158&gt;Cad_Inicial!$D$8),1,0))),"",IF(W158="","",IF(AND(W158&lt;=Cad_Inicial!$D$8,Y158&gt;Cad_Inicial!$D$8),1,0)))</f>
        <v/>
      </c>
      <c r="Q158" s="67" t="str">
        <f>IF(ISERROR(IF(W158="","",IF(AND(W158&lt;=(Cad_Inicial!$D$8-1),Y158&gt;Cad_Inicial!$D$8-1),1,0))),"",IF(W158="","",IF(W158="","",IF(AND(W158&lt;=(Cad_Inicial!$D$8-1),Y158&gt;Cad_Inicial!$D$8-1),1,0))))</f>
        <v/>
      </c>
      <c r="R158" s="15" t="str">
        <f t="shared" ca="1" si="19"/>
        <v/>
      </c>
      <c r="S158" s="15" t="str">
        <f t="shared" ca="1" si="20"/>
        <v/>
      </c>
      <c r="T158" s="15" t="str">
        <f t="shared" ca="1" si="27"/>
        <v/>
      </c>
      <c r="U158" s="15" t="str">
        <f>IF(ISERROR(IF(H158="","",IF(YEAR(H158)&lt;=Cad_Inicial!$D$8,"SIM",""))),"",IF(H158="","",IF(YEAR(H158)&lt;=Cad_Inicial!$D$8,"SIM","")))</f>
        <v/>
      </c>
      <c r="V158" s="15" t="str">
        <f ca="1">IF(ISERROR(IF(H158="","",IF(AND(YEAR(H158)=Cad_Inicial!$D$8,I158="Ativo",TODAY()-H158&gt;90),"SIM",IF(AND(YEAR(H158)=Cad_Inicial!$D$8,I158-H158&gt;90),"SIM","")))),"",IF(H158="","",IF(AND(YEAR(H158)=Cad_Inicial!$D$8,I158="Ativo",TODAY()-H158&gt;90),"SIM",IF(AND(YEAR(H158)=Cad_Inicial!$D$8,I158-H158&gt;90),"SIM",""))))</f>
        <v/>
      </c>
      <c r="W158" s="52" t="str">
        <f t="shared" si="21"/>
        <v/>
      </c>
      <c r="X158" s="52" t="str">
        <f t="shared" si="22"/>
        <v/>
      </c>
      <c r="Y158" s="52" t="str">
        <f t="shared" si="23"/>
        <v/>
      </c>
      <c r="Z158" s="52" t="str">
        <f t="shared" si="24"/>
        <v/>
      </c>
      <c r="AA158" s="15" t="str">
        <f>IF(ISERROR(IF(W158="","",IF(AND(W158&lt;=Cad_Inicial!$D$8,Y158&gt;Cad_Inicial!$D$8),1,0))),"",IF(W158="","",IF(AND(W158&lt;=Cad_Inicial!$D$8,Y158&gt;Cad_Inicial!$D$8),1,0)))</f>
        <v/>
      </c>
      <c r="AB158" s="15" t="str">
        <f>IF(ISERROR(IF(W158="","",IF(AND(W158&lt;=(Cad_Inicial!$D$8-1),Y158&gt;Cad_Inicial!$D$8-1),1,0))),"",IF(W158="","",IF(W158="","",IF(AND(W158&lt;=(Cad_Inicial!$D$8-1),Y158&gt;Cad_Inicial!$D$8-1),1,0))))</f>
        <v/>
      </c>
      <c r="AC158" s="46" t="str">
        <f>IF(ISERROR(IF(I158="Ativo","",VLOOKUP(C158,Lanç!$C$8:$E$208,3,0))),"",IF(I158="Ativo","",VLOOKUP(C158,Lanç!$C$8:$E$208,3,0)))</f>
        <v/>
      </c>
      <c r="AG158" t="str">
        <f>IF(ISERROR(IF(Cad!C164="","",Cad!C164)),"",IF(Cad!C164="","",Cad!C164))</f>
        <v/>
      </c>
    </row>
    <row r="159" spans="3:33" ht="30" customHeight="1" thickTop="1" thickBot="1" x14ac:dyDescent="0.25">
      <c r="C159" s="108"/>
      <c r="D159" s="108"/>
      <c r="E159" s="108"/>
      <c r="F159" s="108"/>
      <c r="G159" s="108"/>
      <c r="H159" s="115"/>
      <c r="I159" s="116" t="s">
        <v>350</v>
      </c>
      <c r="J159" s="116" t="s">
        <v>350</v>
      </c>
      <c r="L159" t="str">
        <f>IF(ISERROR(IF(G159="","",VLOOKUP(C159,Lanç_Promoções!$C$8:$F$2008,4,0))),G159,IF(G159="","",VLOOKUP(C159,Lanç_Promoções!$C$8:$F$2008,4,0)))</f>
        <v/>
      </c>
      <c r="M159" t="str">
        <f>IF(ISERROR(IF(L159="","",VLOOKUP(L159,Cad!$C$8:$D$208,2,0))),"",IF(L159="","",VLOOKUP(L159,Cad!$C$8:$D$208,2,0)))</f>
        <v/>
      </c>
      <c r="N159" s="66" t="str">
        <f t="shared" ca="1" si="25"/>
        <v/>
      </c>
      <c r="O159" s="67" t="str">
        <f t="shared" ca="1" si="26"/>
        <v/>
      </c>
      <c r="P159" s="67" t="str">
        <f>IF(ISERROR(IF(W159="","",IF(AND(W159&lt;=Cad_Inicial!$D$8,Y159&gt;Cad_Inicial!$D$8),1,0))),"",IF(W159="","",IF(AND(W159&lt;=Cad_Inicial!$D$8,Y159&gt;Cad_Inicial!$D$8),1,0)))</f>
        <v/>
      </c>
      <c r="Q159" s="67" t="str">
        <f>IF(ISERROR(IF(W159="","",IF(AND(W159&lt;=(Cad_Inicial!$D$8-1),Y159&gt;Cad_Inicial!$D$8-1),1,0))),"",IF(W159="","",IF(W159="","",IF(AND(W159&lt;=(Cad_Inicial!$D$8-1),Y159&gt;Cad_Inicial!$D$8-1),1,0))))</f>
        <v/>
      </c>
      <c r="R159" s="15" t="str">
        <f t="shared" ca="1" si="19"/>
        <v/>
      </c>
      <c r="S159" s="15" t="str">
        <f t="shared" ca="1" si="20"/>
        <v/>
      </c>
      <c r="T159" s="15" t="str">
        <f t="shared" ca="1" si="27"/>
        <v/>
      </c>
      <c r="U159" s="15" t="str">
        <f>IF(ISERROR(IF(H159="","",IF(YEAR(H159)&lt;=Cad_Inicial!$D$8,"SIM",""))),"",IF(H159="","",IF(YEAR(H159)&lt;=Cad_Inicial!$D$8,"SIM","")))</f>
        <v/>
      </c>
      <c r="V159" s="15" t="str">
        <f ca="1">IF(ISERROR(IF(H159="","",IF(AND(YEAR(H159)=Cad_Inicial!$D$8,I159="Ativo",TODAY()-H159&gt;90),"SIM",IF(AND(YEAR(H159)=Cad_Inicial!$D$8,I159-H159&gt;90),"SIM","")))),"",IF(H159="","",IF(AND(YEAR(H159)=Cad_Inicial!$D$8,I159="Ativo",TODAY()-H159&gt;90),"SIM",IF(AND(YEAR(H159)=Cad_Inicial!$D$8,I159-H159&gt;90),"SIM",""))))</f>
        <v/>
      </c>
      <c r="W159" s="52" t="str">
        <f t="shared" si="21"/>
        <v/>
      </c>
      <c r="X159" s="52" t="str">
        <f t="shared" si="22"/>
        <v/>
      </c>
      <c r="Y159" s="52" t="str">
        <f t="shared" si="23"/>
        <v/>
      </c>
      <c r="Z159" s="52" t="str">
        <f t="shared" si="24"/>
        <v/>
      </c>
      <c r="AA159" s="15" t="str">
        <f>IF(ISERROR(IF(W159="","",IF(AND(W159&lt;=Cad_Inicial!$D$8,Y159&gt;Cad_Inicial!$D$8),1,0))),"",IF(W159="","",IF(AND(W159&lt;=Cad_Inicial!$D$8,Y159&gt;Cad_Inicial!$D$8),1,0)))</f>
        <v/>
      </c>
      <c r="AB159" s="15" t="str">
        <f>IF(ISERROR(IF(W159="","",IF(AND(W159&lt;=(Cad_Inicial!$D$8-1),Y159&gt;Cad_Inicial!$D$8-1),1,0))),"",IF(W159="","",IF(W159="","",IF(AND(W159&lt;=(Cad_Inicial!$D$8-1),Y159&gt;Cad_Inicial!$D$8-1),1,0))))</f>
        <v/>
      </c>
      <c r="AC159" s="46" t="str">
        <f>IF(ISERROR(IF(I159="Ativo","",VLOOKUP(C159,Lanç!$C$8:$E$208,3,0))),"",IF(I159="Ativo","",VLOOKUP(C159,Lanç!$C$8:$E$208,3,0)))</f>
        <v/>
      </c>
      <c r="AG159" t="str">
        <f>IF(ISERROR(IF(Cad!C165="","",Cad!C165)),"",IF(Cad!C165="","",Cad!C165))</f>
        <v/>
      </c>
    </row>
    <row r="160" spans="3:33" ht="30" customHeight="1" thickTop="1" thickBot="1" x14ac:dyDescent="0.25">
      <c r="C160" s="108"/>
      <c r="D160" s="108"/>
      <c r="E160" s="108"/>
      <c r="F160" s="108"/>
      <c r="G160" s="108"/>
      <c r="H160" s="115"/>
      <c r="I160" s="116" t="s">
        <v>350</v>
      </c>
      <c r="J160" s="116" t="s">
        <v>350</v>
      </c>
      <c r="L160" t="str">
        <f>IF(ISERROR(IF(G160="","",VLOOKUP(C160,Lanç_Promoções!$C$8:$F$2008,4,0))),G160,IF(G160="","",VLOOKUP(C160,Lanç_Promoções!$C$8:$F$2008,4,0)))</f>
        <v/>
      </c>
      <c r="M160" t="str">
        <f>IF(ISERROR(IF(L160="","",VLOOKUP(L160,Cad!$C$8:$D$208,2,0))),"",IF(L160="","",VLOOKUP(L160,Cad!$C$8:$D$208,2,0)))</f>
        <v/>
      </c>
      <c r="N160" s="66" t="str">
        <f t="shared" ca="1" si="25"/>
        <v/>
      </c>
      <c r="O160" s="67" t="str">
        <f t="shared" ca="1" si="26"/>
        <v/>
      </c>
      <c r="P160" s="67" t="str">
        <f>IF(ISERROR(IF(W160="","",IF(AND(W160&lt;=Cad_Inicial!$D$8,Y160&gt;Cad_Inicial!$D$8),1,0))),"",IF(W160="","",IF(AND(W160&lt;=Cad_Inicial!$D$8,Y160&gt;Cad_Inicial!$D$8),1,0)))</f>
        <v/>
      </c>
      <c r="Q160" s="67" t="str">
        <f>IF(ISERROR(IF(W160="","",IF(AND(W160&lt;=(Cad_Inicial!$D$8-1),Y160&gt;Cad_Inicial!$D$8-1),1,0))),"",IF(W160="","",IF(W160="","",IF(AND(W160&lt;=(Cad_Inicial!$D$8-1),Y160&gt;Cad_Inicial!$D$8-1),1,0))))</f>
        <v/>
      </c>
      <c r="R160" s="15" t="str">
        <f t="shared" ca="1" si="19"/>
        <v/>
      </c>
      <c r="S160" s="15" t="str">
        <f t="shared" ca="1" si="20"/>
        <v/>
      </c>
      <c r="T160" s="15" t="str">
        <f t="shared" ca="1" si="27"/>
        <v/>
      </c>
      <c r="U160" s="15" t="str">
        <f>IF(ISERROR(IF(H160="","",IF(YEAR(H160)&lt;=Cad_Inicial!$D$8,"SIM",""))),"",IF(H160="","",IF(YEAR(H160)&lt;=Cad_Inicial!$D$8,"SIM","")))</f>
        <v/>
      </c>
      <c r="V160" s="15" t="str">
        <f ca="1">IF(ISERROR(IF(H160="","",IF(AND(YEAR(H160)=Cad_Inicial!$D$8,I160="Ativo",TODAY()-H160&gt;90),"SIM",IF(AND(YEAR(H160)=Cad_Inicial!$D$8,I160-H160&gt;90),"SIM","")))),"",IF(H160="","",IF(AND(YEAR(H160)=Cad_Inicial!$D$8,I160="Ativo",TODAY()-H160&gt;90),"SIM",IF(AND(YEAR(H160)=Cad_Inicial!$D$8,I160-H160&gt;90),"SIM",""))))</f>
        <v/>
      </c>
      <c r="W160" s="52" t="str">
        <f t="shared" si="21"/>
        <v/>
      </c>
      <c r="X160" s="52" t="str">
        <f t="shared" si="22"/>
        <v/>
      </c>
      <c r="Y160" s="52" t="str">
        <f t="shared" si="23"/>
        <v/>
      </c>
      <c r="Z160" s="52" t="str">
        <f t="shared" si="24"/>
        <v/>
      </c>
      <c r="AA160" s="15" t="str">
        <f>IF(ISERROR(IF(W160="","",IF(AND(W160&lt;=Cad_Inicial!$D$8,Y160&gt;Cad_Inicial!$D$8),1,0))),"",IF(W160="","",IF(AND(W160&lt;=Cad_Inicial!$D$8,Y160&gt;Cad_Inicial!$D$8),1,0)))</f>
        <v/>
      </c>
      <c r="AB160" s="15" t="str">
        <f>IF(ISERROR(IF(W160="","",IF(AND(W160&lt;=(Cad_Inicial!$D$8-1),Y160&gt;Cad_Inicial!$D$8-1),1,0))),"",IF(W160="","",IF(W160="","",IF(AND(W160&lt;=(Cad_Inicial!$D$8-1),Y160&gt;Cad_Inicial!$D$8-1),1,0))))</f>
        <v/>
      </c>
      <c r="AC160" s="46" t="str">
        <f>IF(ISERROR(IF(I160="Ativo","",VLOOKUP(C160,Lanç!$C$8:$E$208,3,0))),"",IF(I160="Ativo","",VLOOKUP(C160,Lanç!$C$8:$E$208,3,0)))</f>
        <v/>
      </c>
      <c r="AG160" t="str">
        <f>IF(ISERROR(IF(Cad!C166="","",Cad!C166)),"",IF(Cad!C166="","",Cad!C166))</f>
        <v/>
      </c>
    </row>
    <row r="161" spans="3:33" ht="30" customHeight="1" thickTop="1" thickBot="1" x14ac:dyDescent="0.25">
      <c r="C161" s="108"/>
      <c r="D161" s="108"/>
      <c r="E161" s="108"/>
      <c r="F161" s="108"/>
      <c r="G161" s="108"/>
      <c r="H161" s="115"/>
      <c r="I161" s="116" t="s">
        <v>350</v>
      </c>
      <c r="J161" s="116" t="s">
        <v>350</v>
      </c>
      <c r="L161" t="str">
        <f>IF(ISERROR(IF(G161="","",VLOOKUP(C161,Lanç_Promoções!$C$8:$F$2008,4,0))),G161,IF(G161="","",VLOOKUP(C161,Lanç_Promoções!$C$8:$F$2008,4,0)))</f>
        <v/>
      </c>
      <c r="M161" t="str">
        <f>IF(ISERROR(IF(L161="","",VLOOKUP(L161,Cad!$C$8:$D$208,2,0))),"",IF(L161="","",VLOOKUP(L161,Cad!$C$8:$D$208,2,0)))</f>
        <v/>
      </c>
      <c r="N161" s="66" t="str">
        <f t="shared" ca="1" si="25"/>
        <v/>
      </c>
      <c r="O161" s="67" t="str">
        <f t="shared" ca="1" si="26"/>
        <v/>
      </c>
      <c r="P161" s="67" t="str">
        <f>IF(ISERROR(IF(W161="","",IF(AND(W161&lt;=Cad_Inicial!$D$8,Y161&gt;Cad_Inicial!$D$8),1,0))),"",IF(W161="","",IF(AND(W161&lt;=Cad_Inicial!$D$8,Y161&gt;Cad_Inicial!$D$8),1,0)))</f>
        <v/>
      </c>
      <c r="Q161" s="67" t="str">
        <f>IF(ISERROR(IF(W161="","",IF(AND(W161&lt;=(Cad_Inicial!$D$8-1),Y161&gt;Cad_Inicial!$D$8-1),1,0))),"",IF(W161="","",IF(W161="","",IF(AND(W161&lt;=(Cad_Inicial!$D$8-1),Y161&gt;Cad_Inicial!$D$8-1),1,0))))</f>
        <v/>
      </c>
      <c r="R161" s="15" t="str">
        <f t="shared" ca="1" si="19"/>
        <v/>
      </c>
      <c r="S161" s="15" t="str">
        <f t="shared" ca="1" si="20"/>
        <v/>
      </c>
      <c r="T161" s="15" t="str">
        <f t="shared" ca="1" si="27"/>
        <v/>
      </c>
      <c r="U161" s="15" t="str">
        <f>IF(ISERROR(IF(H161="","",IF(YEAR(H161)&lt;=Cad_Inicial!$D$8,"SIM",""))),"",IF(H161="","",IF(YEAR(H161)&lt;=Cad_Inicial!$D$8,"SIM","")))</f>
        <v/>
      </c>
      <c r="V161" s="15" t="str">
        <f ca="1">IF(ISERROR(IF(H161="","",IF(AND(YEAR(H161)=Cad_Inicial!$D$8,I161="Ativo",TODAY()-H161&gt;90),"SIM",IF(AND(YEAR(H161)=Cad_Inicial!$D$8,I161-H161&gt;90),"SIM","")))),"",IF(H161="","",IF(AND(YEAR(H161)=Cad_Inicial!$D$8,I161="Ativo",TODAY()-H161&gt;90),"SIM",IF(AND(YEAR(H161)=Cad_Inicial!$D$8,I161-H161&gt;90),"SIM",""))))</f>
        <v/>
      </c>
      <c r="W161" s="52" t="str">
        <f t="shared" si="21"/>
        <v/>
      </c>
      <c r="X161" s="52" t="str">
        <f t="shared" si="22"/>
        <v/>
      </c>
      <c r="Y161" s="52" t="str">
        <f t="shared" si="23"/>
        <v/>
      </c>
      <c r="Z161" s="52" t="str">
        <f t="shared" si="24"/>
        <v/>
      </c>
      <c r="AA161" s="15" t="str">
        <f>IF(ISERROR(IF(W161="","",IF(AND(W161&lt;=Cad_Inicial!$D$8,Y161&gt;Cad_Inicial!$D$8),1,0))),"",IF(W161="","",IF(AND(W161&lt;=Cad_Inicial!$D$8,Y161&gt;Cad_Inicial!$D$8),1,0)))</f>
        <v/>
      </c>
      <c r="AB161" s="15" t="str">
        <f>IF(ISERROR(IF(W161="","",IF(AND(W161&lt;=(Cad_Inicial!$D$8-1),Y161&gt;Cad_Inicial!$D$8-1),1,0))),"",IF(W161="","",IF(W161="","",IF(AND(W161&lt;=(Cad_Inicial!$D$8-1),Y161&gt;Cad_Inicial!$D$8-1),1,0))))</f>
        <v/>
      </c>
      <c r="AC161" s="46" t="str">
        <f>IF(ISERROR(IF(I161="Ativo","",VLOOKUP(C161,Lanç!$C$8:$E$208,3,0))),"",IF(I161="Ativo","",VLOOKUP(C161,Lanç!$C$8:$E$208,3,0)))</f>
        <v/>
      </c>
      <c r="AG161" t="str">
        <f>IF(ISERROR(IF(Cad!C167="","",Cad!C167)),"",IF(Cad!C167="","",Cad!C167))</f>
        <v/>
      </c>
    </row>
    <row r="162" spans="3:33" ht="30" customHeight="1" thickTop="1" thickBot="1" x14ac:dyDescent="0.25">
      <c r="C162" s="108"/>
      <c r="D162" s="108"/>
      <c r="E162" s="108"/>
      <c r="F162" s="108"/>
      <c r="G162" s="108"/>
      <c r="H162" s="115"/>
      <c r="I162" s="116" t="s">
        <v>350</v>
      </c>
      <c r="J162" s="116" t="s">
        <v>350</v>
      </c>
      <c r="L162" t="str">
        <f>IF(ISERROR(IF(G162="","",VLOOKUP(C162,Lanç_Promoções!$C$8:$F$2008,4,0))),G162,IF(G162="","",VLOOKUP(C162,Lanç_Promoções!$C$8:$F$2008,4,0)))</f>
        <v/>
      </c>
      <c r="M162" t="str">
        <f>IF(ISERROR(IF(L162="","",VLOOKUP(L162,Cad!$C$8:$D$208,2,0))),"",IF(L162="","",VLOOKUP(L162,Cad!$C$8:$D$208,2,0)))</f>
        <v/>
      </c>
      <c r="N162" s="66" t="str">
        <f t="shared" ca="1" si="25"/>
        <v/>
      </c>
      <c r="O162" s="67" t="str">
        <f t="shared" ca="1" si="26"/>
        <v/>
      </c>
      <c r="P162" s="67" t="str">
        <f>IF(ISERROR(IF(W162="","",IF(AND(W162&lt;=Cad_Inicial!$D$8,Y162&gt;Cad_Inicial!$D$8),1,0))),"",IF(W162="","",IF(AND(W162&lt;=Cad_Inicial!$D$8,Y162&gt;Cad_Inicial!$D$8),1,0)))</f>
        <v/>
      </c>
      <c r="Q162" s="67" t="str">
        <f>IF(ISERROR(IF(W162="","",IF(AND(W162&lt;=(Cad_Inicial!$D$8-1),Y162&gt;Cad_Inicial!$D$8-1),1,0))),"",IF(W162="","",IF(W162="","",IF(AND(W162&lt;=(Cad_Inicial!$D$8-1),Y162&gt;Cad_Inicial!$D$8-1),1,0))))</f>
        <v/>
      </c>
      <c r="R162" s="15" t="str">
        <f t="shared" ca="1" si="19"/>
        <v/>
      </c>
      <c r="S162" s="15" t="str">
        <f t="shared" ca="1" si="20"/>
        <v/>
      </c>
      <c r="T162" s="15" t="str">
        <f t="shared" ca="1" si="27"/>
        <v/>
      </c>
      <c r="U162" s="15" t="str">
        <f>IF(ISERROR(IF(H162="","",IF(YEAR(H162)&lt;=Cad_Inicial!$D$8,"SIM",""))),"",IF(H162="","",IF(YEAR(H162)&lt;=Cad_Inicial!$D$8,"SIM","")))</f>
        <v/>
      </c>
      <c r="V162" s="15" t="str">
        <f ca="1">IF(ISERROR(IF(H162="","",IF(AND(YEAR(H162)=Cad_Inicial!$D$8,I162="Ativo",TODAY()-H162&gt;90),"SIM",IF(AND(YEAR(H162)=Cad_Inicial!$D$8,I162-H162&gt;90),"SIM","")))),"",IF(H162="","",IF(AND(YEAR(H162)=Cad_Inicial!$D$8,I162="Ativo",TODAY()-H162&gt;90),"SIM",IF(AND(YEAR(H162)=Cad_Inicial!$D$8,I162-H162&gt;90),"SIM",""))))</f>
        <v/>
      </c>
      <c r="W162" s="52" t="str">
        <f t="shared" si="21"/>
        <v/>
      </c>
      <c r="X162" s="52" t="str">
        <f t="shared" si="22"/>
        <v/>
      </c>
      <c r="Y162" s="52" t="str">
        <f t="shared" si="23"/>
        <v/>
      </c>
      <c r="Z162" s="52" t="str">
        <f t="shared" si="24"/>
        <v/>
      </c>
      <c r="AA162" s="15" t="str">
        <f>IF(ISERROR(IF(W162="","",IF(AND(W162&lt;=Cad_Inicial!$D$8,Y162&gt;Cad_Inicial!$D$8),1,0))),"",IF(W162="","",IF(AND(W162&lt;=Cad_Inicial!$D$8,Y162&gt;Cad_Inicial!$D$8),1,0)))</f>
        <v/>
      </c>
      <c r="AB162" s="15" t="str">
        <f>IF(ISERROR(IF(W162="","",IF(AND(W162&lt;=(Cad_Inicial!$D$8-1),Y162&gt;Cad_Inicial!$D$8-1),1,0))),"",IF(W162="","",IF(W162="","",IF(AND(W162&lt;=(Cad_Inicial!$D$8-1),Y162&gt;Cad_Inicial!$D$8-1),1,0))))</f>
        <v/>
      </c>
      <c r="AC162" s="46" t="str">
        <f>IF(ISERROR(IF(I162="Ativo","",VLOOKUP(C162,Lanç!$C$8:$E$208,3,0))),"",IF(I162="Ativo","",VLOOKUP(C162,Lanç!$C$8:$E$208,3,0)))</f>
        <v/>
      </c>
      <c r="AG162" t="str">
        <f>IF(ISERROR(IF(Cad!C168="","",Cad!C168)),"",IF(Cad!C168="","",Cad!C168))</f>
        <v/>
      </c>
    </row>
    <row r="163" spans="3:33" ht="30" customHeight="1" thickTop="1" thickBot="1" x14ac:dyDescent="0.25">
      <c r="C163" s="108"/>
      <c r="D163" s="108"/>
      <c r="E163" s="108"/>
      <c r="F163" s="108"/>
      <c r="G163" s="108"/>
      <c r="H163" s="115"/>
      <c r="I163" s="116" t="s">
        <v>350</v>
      </c>
      <c r="J163" s="116" t="s">
        <v>350</v>
      </c>
      <c r="L163" t="str">
        <f>IF(ISERROR(IF(G163="","",VLOOKUP(C163,Lanç_Promoções!$C$8:$F$2008,4,0))),G163,IF(G163="","",VLOOKUP(C163,Lanç_Promoções!$C$8:$F$2008,4,0)))</f>
        <v/>
      </c>
      <c r="M163" t="str">
        <f>IF(ISERROR(IF(L163="","",VLOOKUP(L163,Cad!$C$8:$D$208,2,0))),"",IF(L163="","",VLOOKUP(L163,Cad!$C$8:$D$208,2,0)))</f>
        <v/>
      </c>
      <c r="N163" s="66" t="str">
        <f t="shared" ca="1" si="25"/>
        <v/>
      </c>
      <c r="O163" s="67" t="str">
        <f t="shared" ca="1" si="26"/>
        <v/>
      </c>
      <c r="P163" s="67" t="str">
        <f>IF(ISERROR(IF(W163="","",IF(AND(W163&lt;=Cad_Inicial!$D$8,Y163&gt;Cad_Inicial!$D$8),1,0))),"",IF(W163="","",IF(AND(W163&lt;=Cad_Inicial!$D$8,Y163&gt;Cad_Inicial!$D$8),1,0)))</f>
        <v/>
      </c>
      <c r="Q163" s="67" t="str">
        <f>IF(ISERROR(IF(W163="","",IF(AND(W163&lt;=(Cad_Inicial!$D$8-1),Y163&gt;Cad_Inicial!$D$8-1),1,0))),"",IF(W163="","",IF(W163="","",IF(AND(W163&lt;=(Cad_Inicial!$D$8-1),Y163&gt;Cad_Inicial!$D$8-1),1,0))))</f>
        <v/>
      </c>
      <c r="R163" s="15" t="str">
        <f t="shared" ca="1" si="19"/>
        <v/>
      </c>
      <c r="S163" s="15" t="str">
        <f t="shared" ca="1" si="20"/>
        <v/>
      </c>
      <c r="T163" s="15" t="str">
        <f t="shared" ca="1" si="27"/>
        <v/>
      </c>
      <c r="U163" s="15" t="str">
        <f>IF(ISERROR(IF(H163="","",IF(YEAR(H163)&lt;=Cad_Inicial!$D$8,"SIM",""))),"",IF(H163="","",IF(YEAR(H163)&lt;=Cad_Inicial!$D$8,"SIM","")))</f>
        <v/>
      </c>
      <c r="V163" s="15" t="str">
        <f ca="1">IF(ISERROR(IF(H163="","",IF(AND(YEAR(H163)=Cad_Inicial!$D$8,I163="Ativo",TODAY()-H163&gt;90),"SIM",IF(AND(YEAR(H163)=Cad_Inicial!$D$8,I163-H163&gt;90),"SIM","")))),"",IF(H163="","",IF(AND(YEAR(H163)=Cad_Inicial!$D$8,I163="Ativo",TODAY()-H163&gt;90),"SIM",IF(AND(YEAR(H163)=Cad_Inicial!$D$8,I163-H163&gt;90),"SIM",""))))</f>
        <v/>
      </c>
      <c r="W163" s="52" t="str">
        <f t="shared" si="21"/>
        <v/>
      </c>
      <c r="X163" s="52" t="str">
        <f t="shared" si="22"/>
        <v/>
      </c>
      <c r="Y163" s="52" t="str">
        <f t="shared" si="23"/>
        <v/>
      </c>
      <c r="Z163" s="52" t="str">
        <f t="shared" si="24"/>
        <v/>
      </c>
      <c r="AA163" s="15" t="str">
        <f>IF(ISERROR(IF(W163="","",IF(AND(W163&lt;=Cad_Inicial!$D$8,Y163&gt;Cad_Inicial!$D$8),1,0))),"",IF(W163="","",IF(AND(W163&lt;=Cad_Inicial!$D$8,Y163&gt;Cad_Inicial!$D$8),1,0)))</f>
        <v/>
      </c>
      <c r="AB163" s="15" t="str">
        <f>IF(ISERROR(IF(W163="","",IF(AND(W163&lt;=(Cad_Inicial!$D$8-1),Y163&gt;Cad_Inicial!$D$8-1),1,0))),"",IF(W163="","",IF(W163="","",IF(AND(W163&lt;=(Cad_Inicial!$D$8-1),Y163&gt;Cad_Inicial!$D$8-1),1,0))))</f>
        <v/>
      </c>
      <c r="AC163" s="46" t="str">
        <f>IF(ISERROR(IF(I163="Ativo","",VLOOKUP(C163,Lanç!$C$8:$E$208,3,0))),"",IF(I163="Ativo","",VLOOKUP(C163,Lanç!$C$8:$E$208,3,0)))</f>
        <v/>
      </c>
      <c r="AG163" t="str">
        <f>IF(ISERROR(IF(Cad!C169="","",Cad!C169)),"",IF(Cad!C169="","",Cad!C169))</f>
        <v/>
      </c>
    </row>
    <row r="164" spans="3:33" ht="30" customHeight="1" thickTop="1" thickBot="1" x14ac:dyDescent="0.25">
      <c r="C164" s="108"/>
      <c r="D164" s="108"/>
      <c r="E164" s="108"/>
      <c r="F164" s="108"/>
      <c r="G164" s="108"/>
      <c r="H164" s="115"/>
      <c r="I164" s="116" t="s">
        <v>350</v>
      </c>
      <c r="J164" s="116" t="s">
        <v>350</v>
      </c>
      <c r="L164" t="str">
        <f>IF(ISERROR(IF(G164="","",VLOOKUP(C164,Lanç_Promoções!$C$8:$F$2008,4,0))),G164,IF(G164="","",VLOOKUP(C164,Lanç_Promoções!$C$8:$F$2008,4,0)))</f>
        <v/>
      </c>
      <c r="M164" t="str">
        <f>IF(ISERROR(IF(L164="","",VLOOKUP(L164,Cad!$C$8:$D$208,2,0))),"",IF(L164="","",VLOOKUP(L164,Cad!$C$8:$D$208,2,0)))</f>
        <v/>
      </c>
      <c r="N164" s="66" t="str">
        <f t="shared" ca="1" si="25"/>
        <v/>
      </c>
      <c r="O164" s="67" t="str">
        <f t="shared" ca="1" si="26"/>
        <v/>
      </c>
      <c r="P164" s="67" t="str">
        <f>IF(ISERROR(IF(W164="","",IF(AND(W164&lt;=Cad_Inicial!$D$8,Y164&gt;Cad_Inicial!$D$8),1,0))),"",IF(W164="","",IF(AND(W164&lt;=Cad_Inicial!$D$8,Y164&gt;Cad_Inicial!$D$8),1,0)))</f>
        <v/>
      </c>
      <c r="Q164" s="67" t="str">
        <f>IF(ISERROR(IF(W164="","",IF(AND(W164&lt;=(Cad_Inicial!$D$8-1),Y164&gt;Cad_Inicial!$D$8-1),1,0))),"",IF(W164="","",IF(W164="","",IF(AND(W164&lt;=(Cad_Inicial!$D$8-1),Y164&gt;Cad_Inicial!$D$8-1),1,0))))</f>
        <v/>
      </c>
      <c r="R164" s="15" t="str">
        <f t="shared" ca="1" si="19"/>
        <v/>
      </c>
      <c r="S164" s="15" t="str">
        <f t="shared" ca="1" si="20"/>
        <v/>
      </c>
      <c r="T164" s="15" t="str">
        <f t="shared" ca="1" si="27"/>
        <v/>
      </c>
      <c r="U164" s="15" t="str">
        <f>IF(ISERROR(IF(H164="","",IF(YEAR(H164)&lt;=Cad_Inicial!$D$8,"SIM",""))),"",IF(H164="","",IF(YEAR(H164)&lt;=Cad_Inicial!$D$8,"SIM","")))</f>
        <v/>
      </c>
      <c r="V164" s="15" t="str">
        <f ca="1">IF(ISERROR(IF(H164="","",IF(AND(YEAR(H164)=Cad_Inicial!$D$8,I164="Ativo",TODAY()-H164&gt;90),"SIM",IF(AND(YEAR(H164)=Cad_Inicial!$D$8,I164-H164&gt;90),"SIM","")))),"",IF(H164="","",IF(AND(YEAR(H164)=Cad_Inicial!$D$8,I164="Ativo",TODAY()-H164&gt;90),"SIM",IF(AND(YEAR(H164)=Cad_Inicial!$D$8,I164-H164&gt;90),"SIM",""))))</f>
        <v/>
      </c>
      <c r="W164" s="52" t="str">
        <f t="shared" si="21"/>
        <v/>
      </c>
      <c r="X164" s="52" t="str">
        <f t="shared" si="22"/>
        <v/>
      </c>
      <c r="Y164" s="52" t="str">
        <f t="shared" si="23"/>
        <v/>
      </c>
      <c r="Z164" s="52" t="str">
        <f t="shared" si="24"/>
        <v/>
      </c>
      <c r="AA164" s="15" t="str">
        <f>IF(ISERROR(IF(W164="","",IF(AND(W164&lt;=Cad_Inicial!$D$8,Y164&gt;Cad_Inicial!$D$8),1,0))),"",IF(W164="","",IF(AND(W164&lt;=Cad_Inicial!$D$8,Y164&gt;Cad_Inicial!$D$8),1,0)))</f>
        <v/>
      </c>
      <c r="AB164" s="15" t="str">
        <f>IF(ISERROR(IF(W164="","",IF(AND(W164&lt;=(Cad_Inicial!$D$8-1),Y164&gt;Cad_Inicial!$D$8-1),1,0))),"",IF(W164="","",IF(W164="","",IF(AND(W164&lt;=(Cad_Inicial!$D$8-1),Y164&gt;Cad_Inicial!$D$8-1),1,0))))</f>
        <v/>
      </c>
      <c r="AC164" s="46" t="str">
        <f>IF(ISERROR(IF(I164="Ativo","",VLOOKUP(C164,Lanç!$C$8:$E$208,3,0))),"",IF(I164="Ativo","",VLOOKUP(C164,Lanç!$C$8:$E$208,3,0)))</f>
        <v/>
      </c>
      <c r="AG164" t="str">
        <f>IF(ISERROR(IF(Cad!C170="","",Cad!C170)),"",IF(Cad!C170="","",Cad!C170))</f>
        <v/>
      </c>
    </row>
    <row r="165" spans="3:33" ht="30" customHeight="1" thickTop="1" thickBot="1" x14ac:dyDescent="0.25">
      <c r="C165" s="108"/>
      <c r="D165" s="108"/>
      <c r="E165" s="108"/>
      <c r="F165" s="108"/>
      <c r="G165" s="108"/>
      <c r="H165" s="115"/>
      <c r="I165" s="116" t="s">
        <v>350</v>
      </c>
      <c r="J165" s="116" t="s">
        <v>350</v>
      </c>
      <c r="L165" t="str">
        <f>IF(ISERROR(IF(G165="","",VLOOKUP(C165,Lanç_Promoções!$C$8:$F$2008,4,0))),G165,IF(G165="","",VLOOKUP(C165,Lanç_Promoções!$C$8:$F$2008,4,0)))</f>
        <v/>
      </c>
      <c r="M165" t="str">
        <f>IF(ISERROR(IF(L165="","",VLOOKUP(L165,Cad!$C$8:$D$208,2,0))),"",IF(L165="","",VLOOKUP(L165,Cad!$C$8:$D$208,2,0)))</f>
        <v/>
      </c>
      <c r="N165" s="66" t="str">
        <f t="shared" ca="1" si="25"/>
        <v/>
      </c>
      <c r="O165" s="67" t="str">
        <f t="shared" ca="1" si="26"/>
        <v/>
      </c>
      <c r="P165" s="67" t="str">
        <f>IF(ISERROR(IF(W165="","",IF(AND(W165&lt;=Cad_Inicial!$D$8,Y165&gt;Cad_Inicial!$D$8),1,0))),"",IF(W165="","",IF(AND(W165&lt;=Cad_Inicial!$D$8,Y165&gt;Cad_Inicial!$D$8),1,0)))</f>
        <v/>
      </c>
      <c r="Q165" s="67" t="str">
        <f>IF(ISERROR(IF(W165="","",IF(AND(W165&lt;=(Cad_Inicial!$D$8-1),Y165&gt;Cad_Inicial!$D$8-1),1,0))),"",IF(W165="","",IF(W165="","",IF(AND(W165&lt;=(Cad_Inicial!$D$8-1),Y165&gt;Cad_Inicial!$D$8-1),1,0))))</f>
        <v/>
      </c>
      <c r="R165" s="15" t="str">
        <f t="shared" ca="1" si="19"/>
        <v/>
      </c>
      <c r="S165" s="15" t="str">
        <f t="shared" ca="1" si="20"/>
        <v/>
      </c>
      <c r="T165" s="15" t="str">
        <f t="shared" ca="1" si="27"/>
        <v/>
      </c>
      <c r="U165" s="15" t="str">
        <f>IF(ISERROR(IF(H165="","",IF(YEAR(H165)&lt;=Cad_Inicial!$D$8,"SIM",""))),"",IF(H165="","",IF(YEAR(H165)&lt;=Cad_Inicial!$D$8,"SIM","")))</f>
        <v/>
      </c>
      <c r="V165" s="15" t="str">
        <f ca="1">IF(ISERROR(IF(H165="","",IF(AND(YEAR(H165)=Cad_Inicial!$D$8,I165="Ativo",TODAY()-H165&gt;90),"SIM",IF(AND(YEAR(H165)=Cad_Inicial!$D$8,I165-H165&gt;90),"SIM","")))),"",IF(H165="","",IF(AND(YEAR(H165)=Cad_Inicial!$D$8,I165="Ativo",TODAY()-H165&gt;90),"SIM",IF(AND(YEAR(H165)=Cad_Inicial!$D$8,I165-H165&gt;90),"SIM",""))))</f>
        <v/>
      </c>
      <c r="W165" s="52" t="str">
        <f t="shared" si="21"/>
        <v/>
      </c>
      <c r="X165" s="52" t="str">
        <f t="shared" si="22"/>
        <v/>
      </c>
      <c r="Y165" s="52" t="str">
        <f t="shared" si="23"/>
        <v/>
      </c>
      <c r="Z165" s="52" t="str">
        <f t="shared" si="24"/>
        <v/>
      </c>
      <c r="AA165" s="15" t="str">
        <f>IF(ISERROR(IF(W165="","",IF(AND(W165&lt;=Cad_Inicial!$D$8,Y165&gt;Cad_Inicial!$D$8),1,0))),"",IF(W165="","",IF(AND(W165&lt;=Cad_Inicial!$D$8,Y165&gt;Cad_Inicial!$D$8),1,0)))</f>
        <v/>
      </c>
      <c r="AB165" s="15" t="str">
        <f>IF(ISERROR(IF(W165="","",IF(AND(W165&lt;=(Cad_Inicial!$D$8-1),Y165&gt;Cad_Inicial!$D$8-1),1,0))),"",IF(W165="","",IF(W165="","",IF(AND(W165&lt;=(Cad_Inicial!$D$8-1),Y165&gt;Cad_Inicial!$D$8-1),1,0))))</f>
        <v/>
      </c>
      <c r="AC165" s="46" t="str">
        <f>IF(ISERROR(IF(I165="Ativo","",VLOOKUP(C165,Lanç!$C$8:$E$208,3,0))),"",IF(I165="Ativo","",VLOOKUP(C165,Lanç!$C$8:$E$208,3,0)))</f>
        <v/>
      </c>
      <c r="AG165" t="str">
        <f>IF(ISERROR(IF(Cad!C171="","",Cad!C171)),"",IF(Cad!C171="","",Cad!C171))</f>
        <v/>
      </c>
    </row>
    <row r="166" spans="3:33" ht="30" customHeight="1" thickTop="1" thickBot="1" x14ac:dyDescent="0.25">
      <c r="C166" s="108"/>
      <c r="D166" s="108"/>
      <c r="E166" s="108"/>
      <c r="F166" s="108"/>
      <c r="G166" s="108"/>
      <c r="H166" s="115"/>
      <c r="I166" s="116" t="s">
        <v>350</v>
      </c>
      <c r="J166" s="116" t="s">
        <v>350</v>
      </c>
      <c r="L166" t="str">
        <f>IF(ISERROR(IF(G166="","",VLOOKUP(C166,Lanç_Promoções!$C$8:$F$2008,4,0))),G166,IF(G166="","",VLOOKUP(C166,Lanç_Promoções!$C$8:$F$2008,4,0)))</f>
        <v/>
      </c>
      <c r="M166" t="str">
        <f>IF(ISERROR(IF(L166="","",VLOOKUP(L166,Cad!$C$8:$D$208,2,0))),"",IF(L166="","",VLOOKUP(L166,Cad!$C$8:$D$208,2,0)))</f>
        <v/>
      </c>
      <c r="N166" s="66" t="str">
        <f t="shared" ca="1" si="25"/>
        <v/>
      </c>
      <c r="O166" s="67" t="str">
        <f t="shared" ca="1" si="26"/>
        <v/>
      </c>
      <c r="P166" s="67" t="str">
        <f>IF(ISERROR(IF(W166="","",IF(AND(W166&lt;=Cad_Inicial!$D$8,Y166&gt;Cad_Inicial!$D$8),1,0))),"",IF(W166="","",IF(AND(W166&lt;=Cad_Inicial!$D$8,Y166&gt;Cad_Inicial!$D$8),1,0)))</f>
        <v/>
      </c>
      <c r="Q166" s="67" t="str">
        <f>IF(ISERROR(IF(W166="","",IF(AND(W166&lt;=(Cad_Inicial!$D$8-1),Y166&gt;Cad_Inicial!$D$8-1),1,0))),"",IF(W166="","",IF(W166="","",IF(AND(W166&lt;=(Cad_Inicial!$D$8-1),Y166&gt;Cad_Inicial!$D$8-1),1,0))))</f>
        <v/>
      </c>
      <c r="R166" s="15" t="str">
        <f t="shared" ca="1" si="19"/>
        <v/>
      </c>
      <c r="S166" s="15" t="str">
        <f t="shared" ca="1" si="20"/>
        <v/>
      </c>
      <c r="T166" s="15" t="str">
        <f t="shared" ca="1" si="27"/>
        <v/>
      </c>
      <c r="U166" s="15" t="str">
        <f>IF(ISERROR(IF(H166="","",IF(YEAR(H166)&lt;=Cad_Inicial!$D$8,"SIM",""))),"",IF(H166="","",IF(YEAR(H166)&lt;=Cad_Inicial!$D$8,"SIM","")))</f>
        <v/>
      </c>
      <c r="V166" s="15" t="str">
        <f ca="1">IF(ISERROR(IF(H166="","",IF(AND(YEAR(H166)=Cad_Inicial!$D$8,I166="Ativo",TODAY()-H166&gt;90),"SIM",IF(AND(YEAR(H166)=Cad_Inicial!$D$8,I166-H166&gt;90),"SIM","")))),"",IF(H166="","",IF(AND(YEAR(H166)=Cad_Inicial!$D$8,I166="Ativo",TODAY()-H166&gt;90),"SIM",IF(AND(YEAR(H166)=Cad_Inicial!$D$8,I166-H166&gt;90),"SIM",""))))</f>
        <v/>
      </c>
      <c r="W166" s="52" t="str">
        <f t="shared" si="21"/>
        <v/>
      </c>
      <c r="X166" s="52" t="str">
        <f t="shared" si="22"/>
        <v/>
      </c>
      <c r="Y166" s="52" t="str">
        <f t="shared" si="23"/>
        <v/>
      </c>
      <c r="Z166" s="52" t="str">
        <f t="shared" si="24"/>
        <v/>
      </c>
      <c r="AA166" s="15" t="str">
        <f>IF(ISERROR(IF(W166="","",IF(AND(W166&lt;=Cad_Inicial!$D$8,Y166&gt;Cad_Inicial!$D$8),1,0))),"",IF(W166="","",IF(AND(W166&lt;=Cad_Inicial!$D$8,Y166&gt;Cad_Inicial!$D$8),1,0)))</f>
        <v/>
      </c>
      <c r="AB166" s="15" t="str">
        <f>IF(ISERROR(IF(W166="","",IF(AND(W166&lt;=(Cad_Inicial!$D$8-1),Y166&gt;Cad_Inicial!$D$8-1),1,0))),"",IF(W166="","",IF(W166="","",IF(AND(W166&lt;=(Cad_Inicial!$D$8-1),Y166&gt;Cad_Inicial!$D$8-1),1,0))))</f>
        <v/>
      </c>
      <c r="AC166" s="46" t="str">
        <f>IF(ISERROR(IF(I166="Ativo","",VLOOKUP(C166,Lanç!$C$8:$E$208,3,0))),"",IF(I166="Ativo","",VLOOKUP(C166,Lanç!$C$8:$E$208,3,0)))</f>
        <v/>
      </c>
      <c r="AG166" t="str">
        <f>IF(ISERROR(IF(Cad!C172="","",Cad!C172)),"",IF(Cad!C172="","",Cad!C172))</f>
        <v/>
      </c>
    </row>
    <row r="167" spans="3:33" ht="30" customHeight="1" thickTop="1" thickBot="1" x14ac:dyDescent="0.25">
      <c r="C167" s="108"/>
      <c r="D167" s="108"/>
      <c r="E167" s="108"/>
      <c r="F167" s="108"/>
      <c r="G167" s="108"/>
      <c r="H167" s="115"/>
      <c r="I167" s="116" t="s">
        <v>350</v>
      </c>
      <c r="J167" s="116" t="s">
        <v>350</v>
      </c>
      <c r="L167" t="str">
        <f>IF(ISERROR(IF(G167="","",VLOOKUP(C167,Lanç_Promoções!$C$8:$F$2008,4,0))),G167,IF(G167="","",VLOOKUP(C167,Lanç_Promoções!$C$8:$F$2008,4,0)))</f>
        <v/>
      </c>
      <c r="M167" t="str">
        <f>IF(ISERROR(IF(L167="","",VLOOKUP(L167,Cad!$C$8:$D$208,2,0))),"",IF(L167="","",VLOOKUP(L167,Cad!$C$8:$D$208,2,0)))</f>
        <v/>
      </c>
      <c r="N167" s="66" t="str">
        <f t="shared" ca="1" si="25"/>
        <v/>
      </c>
      <c r="O167" s="67" t="str">
        <f t="shared" ca="1" si="26"/>
        <v/>
      </c>
      <c r="P167" s="67" t="str">
        <f>IF(ISERROR(IF(W167="","",IF(AND(W167&lt;=Cad_Inicial!$D$8,Y167&gt;Cad_Inicial!$D$8),1,0))),"",IF(W167="","",IF(AND(W167&lt;=Cad_Inicial!$D$8,Y167&gt;Cad_Inicial!$D$8),1,0)))</f>
        <v/>
      </c>
      <c r="Q167" s="67" t="str">
        <f>IF(ISERROR(IF(W167="","",IF(AND(W167&lt;=(Cad_Inicial!$D$8-1),Y167&gt;Cad_Inicial!$D$8-1),1,0))),"",IF(W167="","",IF(W167="","",IF(AND(W167&lt;=(Cad_Inicial!$D$8-1),Y167&gt;Cad_Inicial!$D$8-1),1,0))))</f>
        <v/>
      </c>
      <c r="R167" s="15" t="str">
        <f t="shared" ca="1" si="19"/>
        <v/>
      </c>
      <c r="S167" s="15" t="str">
        <f t="shared" ca="1" si="20"/>
        <v/>
      </c>
      <c r="T167" s="15" t="str">
        <f t="shared" ca="1" si="27"/>
        <v/>
      </c>
      <c r="U167" s="15" t="str">
        <f>IF(ISERROR(IF(H167="","",IF(YEAR(H167)&lt;=Cad_Inicial!$D$8,"SIM",""))),"",IF(H167="","",IF(YEAR(H167)&lt;=Cad_Inicial!$D$8,"SIM","")))</f>
        <v/>
      </c>
      <c r="V167" s="15" t="str">
        <f ca="1">IF(ISERROR(IF(H167="","",IF(AND(YEAR(H167)=Cad_Inicial!$D$8,I167="Ativo",TODAY()-H167&gt;90),"SIM",IF(AND(YEAR(H167)=Cad_Inicial!$D$8,I167-H167&gt;90),"SIM","")))),"",IF(H167="","",IF(AND(YEAR(H167)=Cad_Inicial!$D$8,I167="Ativo",TODAY()-H167&gt;90),"SIM",IF(AND(YEAR(H167)=Cad_Inicial!$D$8,I167-H167&gt;90),"SIM",""))))</f>
        <v/>
      </c>
      <c r="W167" s="52" t="str">
        <f t="shared" si="21"/>
        <v/>
      </c>
      <c r="X167" s="52" t="str">
        <f t="shared" si="22"/>
        <v/>
      </c>
      <c r="Y167" s="52" t="str">
        <f t="shared" si="23"/>
        <v/>
      </c>
      <c r="Z167" s="52" t="str">
        <f t="shared" si="24"/>
        <v/>
      </c>
      <c r="AA167" s="15" t="str">
        <f>IF(ISERROR(IF(W167="","",IF(AND(W167&lt;=Cad_Inicial!$D$8,Y167&gt;Cad_Inicial!$D$8),1,0))),"",IF(W167="","",IF(AND(W167&lt;=Cad_Inicial!$D$8,Y167&gt;Cad_Inicial!$D$8),1,0)))</f>
        <v/>
      </c>
      <c r="AB167" s="15" t="str">
        <f>IF(ISERROR(IF(W167="","",IF(AND(W167&lt;=(Cad_Inicial!$D$8-1),Y167&gt;Cad_Inicial!$D$8-1),1,0))),"",IF(W167="","",IF(W167="","",IF(AND(W167&lt;=(Cad_Inicial!$D$8-1),Y167&gt;Cad_Inicial!$D$8-1),1,0))))</f>
        <v/>
      </c>
      <c r="AC167" s="46" t="str">
        <f>IF(ISERROR(IF(I167="Ativo","",VLOOKUP(C167,Lanç!$C$8:$E$208,3,0))),"",IF(I167="Ativo","",VLOOKUP(C167,Lanç!$C$8:$E$208,3,0)))</f>
        <v/>
      </c>
      <c r="AG167" t="str">
        <f>IF(ISERROR(IF(Cad!C173="","",Cad!C173)),"",IF(Cad!C173="","",Cad!C173))</f>
        <v/>
      </c>
    </row>
    <row r="168" spans="3:33" ht="30" customHeight="1" thickTop="1" thickBot="1" x14ac:dyDescent="0.25">
      <c r="C168" s="108"/>
      <c r="D168" s="108"/>
      <c r="E168" s="108"/>
      <c r="F168" s="108"/>
      <c r="G168" s="108"/>
      <c r="H168" s="115"/>
      <c r="I168" s="116" t="s">
        <v>350</v>
      </c>
      <c r="J168" s="116" t="s">
        <v>350</v>
      </c>
      <c r="L168" t="str">
        <f>IF(ISERROR(IF(G168="","",VLOOKUP(C168,Lanç_Promoções!$C$8:$F$2008,4,0))),G168,IF(G168="","",VLOOKUP(C168,Lanç_Promoções!$C$8:$F$2008,4,0)))</f>
        <v/>
      </c>
      <c r="M168" t="str">
        <f>IF(ISERROR(IF(L168="","",VLOOKUP(L168,Cad!$C$8:$D$208,2,0))),"",IF(L168="","",VLOOKUP(L168,Cad!$C$8:$D$208,2,0)))</f>
        <v/>
      </c>
      <c r="N168" s="66" t="str">
        <f t="shared" ca="1" si="25"/>
        <v/>
      </c>
      <c r="O168" s="67" t="str">
        <f t="shared" ca="1" si="26"/>
        <v/>
      </c>
      <c r="P168" s="67" t="str">
        <f>IF(ISERROR(IF(W168="","",IF(AND(W168&lt;=Cad_Inicial!$D$8,Y168&gt;Cad_Inicial!$D$8),1,0))),"",IF(W168="","",IF(AND(W168&lt;=Cad_Inicial!$D$8,Y168&gt;Cad_Inicial!$D$8),1,0)))</f>
        <v/>
      </c>
      <c r="Q168" s="67" t="str">
        <f>IF(ISERROR(IF(W168="","",IF(AND(W168&lt;=(Cad_Inicial!$D$8-1),Y168&gt;Cad_Inicial!$D$8-1),1,0))),"",IF(W168="","",IF(W168="","",IF(AND(W168&lt;=(Cad_Inicial!$D$8-1),Y168&gt;Cad_Inicial!$D$8-1),1,0))))</f>
        <v/>
      </c>
      <c r="R168" s="15" t="str">
        <f t="shared" ca="1" si="19"/>
        <v/>
      </c>
      <c r="S168" s="15" t="str">
        <f t="shared" ca="1" si="20"/>
        <v/>
      </c>
      <c r="T168" s="15" t="str">
        <f t="shared" ca="1" si="27"/>
        <v/>
      </c>
      <c r="U168" s="15" t="str">
        <f>IF(ISERROR(IF(H168="","",IF(YEAR(H168)&lt;=Cad_Inicial!$D$8,"SIM",""))),"",IF(H168="","",IF(YEAR(H168)&lt;=Cad_Inicial!$D$8,"SIM","")))</f>
        <v/>
      </c>
      <c r="V168" s="15" t="str">
        <f ca="1">IF(ISERROR(IF(H168="","",IF(AND(YEAR(H168)=Cad_Inicial!$D$8,I168="Ativo",TODAY()-H168&gt;90),"SIM",IF(AND(YEAR(H168)=Cad_Inicial!$D$8,I168-H168&gt;90),"SIM","")))),"",IF(H168="","",IF(AND(YEAR(H168)=Cad_Inicial!$D$8,I168="Ativo",TODAY()-H168&gt;90),"SIM",IF(AND(YEAR(H168)=Cad_Inicial!$D$8,I168-H168&gt;90),"SIM",""))))</f>
        <v/>
      </c>
      <c r="W168" s="52" t="str">
        <f t="shared" si="21"/>
        <v/>
      </c>
      <c r="X168" s="52" t="str">
        <f t="shared" si="22"/>
        <v/>
      </c>
      <c r="Y168" s="52" t="str">
        <f t="shared" si="23"/>
        <v/>
      </c>
      <c r="Z168" s="52" t="str">
        <f t="shared" si="24"/>
        <v/>
      </c>
      <c r="AA168" s="15" t="str">
        <f>IF(ISERROR(IF(W168="","",IF(AND(W168&lt;=Cad_Inicial!$D$8,Y168&gt;Cad_Inicial!$D$8),1,0))),"",IF(W168="","",IF(AND(W168&lt;=Cad_Inicial!$D$8,Y168&gt;Cad_Inicial!$D$8),1,0)))</f>
        <v/>
      </c>
      <c r="AB168" s="15" t="str">
        <f>IF(ISERROR(IF(W168="","",IF(AND(W168&lt;=(Cad_Inicial!$D$8-1),Y168&gt;Cad_Inicial!$D$8-1),1,0))),"",IF(W168="","",IF(W168="","",IF(AND(W168&lt;=(Cad_Inicial!$D$8-1),Y168&gt;Cad_Inicial!$D$8-1),1,0))))</f>
        <v/>
      </c>
      <c r="AC168" s="46" t="str">
        <f>IF(ISERROR(IF(I168="Ativo","",VLOOKUP(C168,Lanç!$C$8:$E$208,3,0))),"",IF(I168="Ativo","",VLOOKUP(C168,Lanç!$C$8:$E$208,3,0)))</f>
        <v/>
      </c>
      <c r="AG168" t="str">
        <f>IF(ISERROR(IF(Cad!C174="","",Cad!C174)),"",IF(Cad!C174="","",Cad!C174))</f>
        <v/>
      </c>
    </row>
    <row r="169" spans="3:33" ht="30" customHeight="1" thickTop="1" thickBot="1" x14ac:dyDescent="0.25">
      <c r="C169" s="108"/>
      <c r="D169" s="108"/>
      <c r="E169" s="108"/>
      <c r="F169" s="108"/>
      <c r="G169" s="108"/>
      <c r="H169" s="115"/>
      <c r="I169" s="116" t="s">
        <v>350</v>
      </c>
      <c r="J169" s="116" t="s">
        <v>350</v>
      </c>
      <c r="L169" t="str">
        <f>IF(ISERROR(IF(G169="","",VLOOKUP(C169,Lanç_Promoções!$C$8:$F$2008,4,0))),G169,IF(G169="","",VLOOKUP(C169,Lanç_Promoções!$C$8:$F$2008,4,0)))</f>
        <v/>
      </c>
      <c r="M169" t="str">
        <f>IF(ISERROR(IF(L169="","",VLOOKUP(L169,Cad!$C$8:$D$208,2,0))),"",IF(L169="","",VLOOKUP(L169,Cad!$C$8:$D$208,2,0)))</f>
        <v/>
      </c>
      <c r="N169" s="66" t="str">
        <f t="shared" ca="1" si="25"/>
        <v/>
      </c>
      <c r="O169" s="67" t="str">
        <f t="shared" ca="1" si="26"/>
        <v/>
      </c>
      <c r="P169" s="67" t="str">
        <f>IF(ISERROR(IF(W169="","",IF(AND(W169&lt;=Cad_Inicial!$D$8,Y169&gt;Cad_Inicial!$D$8),1,0))),"",IF(W169="","",IF(AND(W169&lt;=Cad_Inicial!$D$8,Y169&gt;Cad_Inicial!$D$8),1,0)))</f>
        <v/>
      </c>
      <c r="Q169" s="67" t="str">
        <f>IF(ISERROR(IF(W169="","",IF(AND(W169&lt;=(Cad_Inicial!$D$8-1),Y169&gt;Cad_Inicial!$D$8-1),1,0))),"",IF(W169="","",IF(W169="","",IF(AND(W169&lt;=(Cad_Inicial!$D$8-1),Y169&gt;Cad_Inicial!$D$8-1),1,0))))</f>
        <v/>
      </c>
      <c r="R169" s="15" t="str">
        <f t="shared" ca="1" si="19"/>
        <v/>
      </c>
      <c r="S169" s="15" t="str">
        <f t="shared" ca="1" si="20"/>
        <v/>
      </c>
      <c r="T169" s="15" t="str">
        <f t="shared" ca="1" si="27"/>
        <v/>
      </c>
      <c r="U169" s="15" t="str">
        <f>IF(ISERROR(IF(H169="","",IF(YEAR(H169)&lt;=Cad_Inicial!$D$8,"SIM",""))),"",IF(H169="","",IF(YEAR(H169)&lt;=Cad_Inicial!$D$8,"SIM","")))</f>
        <v/>
      </c>
      <c r="V169" s="15" t="str">
        <f ca="1">IF(ISERROR(IF(H169="","",IF(AND(YEAR(H169)=Cad_Inicial!$D$8,I169="Ativo",TODAY()-H169&gt;90),"SIM",IF(AND(YEAR(H169)=Cad_Inicial!$D$8,I169-H169&gt;90),"SIM","")))),"",IF(H169="","",IF(AND(YEAR(H169)=Cad_Inicial!$D$8,I169="Ativo",TODAY()-H169&gt;90),"SIM",IF(AND(YEAR(H169)=Cad_Inicial!$D$8,I169-H169&gt;90),"SIM",""))))</f>
        <v/>
      </c>
      <c r="W169" s="52" t="str">
        <f t="shared" si="21"/>
        <v/>
      </c>
      <c r="X169" s="52" t="str">
        <f t="shared" si="22"/>
        <v/>
      </c>
      <c r="Y169" s="52" t="str">
        <f t="shared" si="23"/>
        <v/>
      </c>
      <c r="Z169" s="52" t="str">
        <f t="shared" si="24"/>
        <v/>
      </c>
      <c r="AA169" s="15" t="str">
        <f>IF(ISERROR(IF(W169="","",IF(AND(W169&lt;=Cad_Inicial!$D$8,Y169&gt;Cad_Inicial!$D$8),1,0))),"",IF(W169="","",IF(AND(W169&lt;=Cad_Inicial!$D$8,Y169&gt;Cad_Inicial!$D$8),1,0)))</f>
        <v/>
      </c>
      <c r="AB169" s="15" t="str">
        <f>IF(ISERROR(IF(W169="","",IF(AND(W169&lt;=(Cad_Inicial!$D$8-1),Y169&gt;Cad_Inicial!$D$8-1),1,0))),"",IF(W169="","",IF(W169="","",IF(AND(W169&lt;=(Cad_Inicial!$D$8-1),Y169&gt;Cad_Inicial!$D$8-1),1,0))))</f>
        <v/>
      </c>
      <c r="AC169" s="46" t="str">
        <f>IF(ISERROR(IF(I169="Ativo","",VLOOKUP(C169,Lanç!$C$8:$E$208,3,0))),"",IF(I169="Ativo","",VLOOKUP(C169,Lanç!$C$8:$E$208,3,0)))</f>
        <v/>
      </c>
      <c r="AG169" t="str">
        <f>IF(ISERROR(IF(Cad!C175="","",Cad!C175)),"",IF(Cad!C175="","",Cad!C175))</f>
        <v/>
      </c>
    </row>
    <row r="170" spans="3:33" ht="30" customHeight="1" thickTop="1" thickBot="1" x14ac:dyDescent="0.25">
      <c r="C170" s="108"/>
      <c r="D170" s="108"/>
      <c r="E170" s="108"/>
      <c r="F170" s="108"/>
      <c r="G170" s="108"/>
      <c r="H170" s="115"/>
      <c r="I170" s="116" t="s">
        <v>350</v>
      </c>
      <c r="J170" s="116" t="s">
        <v>350</v>
      </c>
      <c r="L170" t="str">
        <f>IF(ISERROR(IF(G170="","",VLOOKUP(C170,Lanç_Promoções!$C$8:$F$2008,4,0))),G170,IF(G170="","",VLOOKUP(C170,Lanç_Promoções!$C$8:$F$2008,4,0)))</f>
        <v/>
      </c>
      <c r="M170" t="str">
        <f>IF(ISERROR(IF(L170="","",VLOOKUP(L170,Cad!$C$8:$D$208,2,0))),"",IF(L170="","",VLOOKUP(L170,Cad!$C$8:$D$208,2,0)))</f>
        <v/>
      </c>
      <c r="N170" s="66" t="str">
        <f t="shared" ca="1" si="25"/>
        <v/>
      </c>
      <c r="O170" s="67" t="str">
        <f t="shared" ca="1" si="26"/>
        <v/>
      </c>
      <c r="P170" s="67" t="str">
        <f>IF(ISERROR(IF(W170="","",IF(AND(W170&lt;=Cad_Inicial!$D$8,Y170&gt;Cad_Inicial!$D$8),1,0))),"",IF(W170="","",IF(AND(W170&lt;=Cad_Inicial!$D$8,Y170&gt;Cad_Inicial!$D$8),1,0)))</f>
        <v/>
      </c>
      <c r="Q170" s="67" t="str">
        <f>IF(ISERROR(IF(W170="","",IF(AND(W170&lt;=(Cad_Inicial!$D$8-1),Y170&gt;Cad_Inicial!$D$8-1),1,0))),"",IF(W170="","",IF(W170="","",IF(AND(W170&lt;=(Cad_Inicial!$D$8-1),Y170&gt;Cad_Inicial!$D$8-1),1,0))))</f>
        <v/>
      </c>
      <c r="R170" s="15" t="str">
        <f t="shared" ca="1" si="19"/>
        <v/>
      </c>
      <c r="S170" s="15" t="str">
        <f t="shared" ca="1" si="20"/>
        <v/>
      </c>
      <c r="T170" s="15" t="str">
        <f t="shared" ca="1" si="27"/>
        <v/>
      </c>
      <c r="U170" s="15" t="str">
        <f>IF(ISERROR(IF(H170="","",IF(YEAR(H170)&lt;=Cad_Inicial!$D$8,"SIM",""))),"",IF(H170="","",IF(YEAR(H170)&lt;=Cad_Inicial!$D$8,"SIM","")))</f>
        <v/>
      </c>
      <c r="V170" s="15" t="str">
        <f ca="1">IF(ISERROR(IF(H170="","",IF(AND(YEAR(H170)=Cad_Inicial!$D$8,I170="Ativo",TODAY()-H170&gt;90),"SIM",IF(AND(YEAR(H170)=Cad_Inicial!$D$8,I170-H170&gt;90),"SIM","")))),"",IF(H170="","",IF(AND(YEAR(H170)=Cad_Inicial!$D$8,I170="Ativo",TODAY()-H170&gt;90),"SIM",IF(AND(YEAR(H170)=Cad_Inicial!$D$8,I170-H170&gt;90),"SIM",""))))</f>
        <v/>
      </c>
      <c r="W170" s="52" t="str">
        <f t="shared" si="21"/>
        <v/>
      </c>
      <c r="X170" s="52" t="str">
        <f t="shared" si="22"/>
        <v/>
      </c>
      <c r="Y170" s="52" t="str">
        <f t="shared" si="23"/>
        <v/>
      </c>
      <c r="Z170" s="52" t="str">
        <f t="shared" si="24"/>
        <v/>
      </c>
      <c r="AA170" s="15" t="str">
        <f>IF(ISERROR(IF(W170="","",IF(AND(W170&lt;=Cad_Inicial!$D$8,Y170&gt;Cad_Inicial!$D$8),1,0))),"",IF(W170="","",IF(AND(W170&lt;=Cad_Inicial!$D$8,Y170&gt;Cad_Inicial!$D$8),1,0)))</f>
        <v/>
      </c>
      <c r="AB170" s="15" t="str">
        <f>IF(ISERROR(IF(W170="","",IF(AND(W170&lt;=(Cad_Inicial!$D$8-1),Y170&gt;Cad_Inicial!$D$8-1),1,0))),"",IF(W170="","",IF(W170="","",IF(AND(W170&lt;=(Cad_Inicial!$D$8-1),Y170&gt;Cad_Inicial!$D$8-1),1,0))))</f>
        <v/>
      </c>
      <c r="AC170" s="46" t="str">
        <f>IF(ISERROR(IF(I170="Ativo","",VLOOKUP(C170,Lanç!$C$8:$E$208,3,0))),"",IF(I170="Ativo","",VLOOKUP(C170,Lanç!$C$8:$E$208,3,0)))</f>
        <v/>
      </c>
      <c r="AG170" t="str">
        <f>IF(ISERROR(IF(Cad!C176="","",Cad!C176)),"",IF(Cad!C176="","",Cad!C176))</f>
        <v/>
      </c>
    </row>
    <row r="171" spans="3:33" ht="30" customHeight="1" thickTop="1" thickBot="1" x14ac:dyDescent="0.25">
      <c r="C171" s="108"/>
      <c r="D171" s="108"/>
      <c r="E171" s="108"/>
      <c r="F171" s="108"/>
      <c r="G171" s="108"/>
      <c r="H171" s="115"/>
      <c r="I171" s="116" t="s">
        <v>350</v>
      </c>
      <c r="J171" s="116" t="s">
        <v>350</v>
      </c>
      <c r="L171" t="str">
        <f>IF(ISERROR(IF(G171="","",VLOOKUP(C171,Lanç_Promoções!$C$8:$F$2008,4,0))),G171,IF(G171="","",VLOOKUP(C171,Lanç_Promoções!$C$8:$F$2008,4,0)))</f>
        <v/>
      </c>
      <c r="M171" t="str">
        <f>IF(ISERROR(IF(L171="","",VLOOKUP(L171,Cad!$C$8:$D$208,2,0))),"",IF(L171="","",VLOOKUP(L171,Cad!$C$8:$D$208,2,0)))</f>
        <v/>
      </c>
      <c r="N171" s="66" t="str">
        <f t="shared" ca="1" si="25"/>
        <v/>
      </c>
      <c r="O171" s="67" t="str">
        <f t="shared" ca="1" si="26"/>
        <v/>
      </c>
      <c r="P171" s="67" t="str">
        <f>IF(ISERROR(IF(W171="","",IF(AND(W171&lt;=Cad_Inicial!$D$8,Y171&gt;Cad_Inicial!$D$8),1,0))),"",IF(W171="","",IF(AND(W171&lt;=Cad_Inicial!$D$8,Y171&gt;Cad_Inicial!$D$8),1,0)))</f>
        <v/>
      </c>
      <c r="Q171" s="67" t="str">
        <f>IF(ISERROR(IF(W171="","",IF(AND(W171&lt;=(Cad_Inicial!$D$8-1),Y171&gt;Cad_Inicial!$D$8-1),1,0))),"",IF(W171="","",IF(W171="","",IF(AND(W171&lt;=(Cad_Inicial!$D$8-1),Y171&gt;Cad_Inicial!$D$8-1),1,0))))</f>
        <v/>
      </c>
      <c r="R171" s="15" t="str">
        <f t="shared" ca="1" si="19"/>
        <v/>
      </c>
      <c r="S171" s="15" t="str">
        <f t="shared" ca="1" si="20"/>
        <v/>
      </c>
      <c r="T171" s="15" t="str">
        <f t="shared" ca="1" si="27"/>
        <v/>
      </c>
      <c r="U171" s="15" t="str">
        <f>IF(ISERROR(IF(H171="","",IF(YEAR(H171)&lt;=Cad_Inicial!$D$8,"SIM",""))),"",IF(H171="","",IF(YEAR(H171)&lt;=Cad_Inicial!$D$8,"SIM","")))</f>
        <v/>
      </c>
      <c r="V171" s="15" t="str">
        <f ca="1">IF(ISERROR(IF(H171="","",IF(AND(YEAR(H171)=Cad_Inicial!$D$8,I171="Ativo",TODAY()-H171&gt;90),"SIM",IF(AND(YEAR(H171)=Cad_Inicial!$D$8,I171-H171&gt;90),"SIM","")))),"",IF(H171="","",IF(AND(YEAR(H171)=Cad_Inicial!$D$8,I171="Ativo",TODAY()-H171&gt;90),"SIM",IF(AND(YEAR(H171)=Cad_Inicial!$D$8,I171-H171&gt;90),"SIM",""))))</f>
        <v/>
      </c>
      <c r="W171" s="52" t="str">
        <f t="shared" si="21"/>
        <v/>
      </c>
      <c r="X171" s="52" t="str">
        <f t="shared" si="22"/>
        <v/>
      </c>
      <c r="Y171" s="52" t="str">
        <f t="shared" si="23"/>
        <v/>
      </c>
      <c r="Z171" s="52" t="str">
        <f t="shared" si="24"/>
        <v/>
      </c>
      <c r="AA171" s="15" t="str">
        <f>IF(ISERROR(IF(W171="","",IF(AND(W171&lt;=Cad_Inicial!$D$8,Y171&gt;Cad_Inicial!$D$8),1,0))),"",IF(W171="","",IF(AND(W171&lt;=Cad_Inicial!$D$8,Y171&gt;Cad_Inicial!$D$8),1,0)))</f>
        <v/>
      </c>
      <c r="AB171" s="15" t="str">
        <f>IF(ISERROR(IF(W171="","",IF(AND(W171&lt;=(Cad_Inicial!$D$8-1),Y171&gt;Cad_Inicial!$D$8-1),1,0))),"",IF(W171="","",IF(W171="","",IF(AND(W171&lt;=(Cad_Inicial!$D$8-1),Y171&gt;Cad_Inicial!$D$8-1),1,0))))</f>
        <v/>
      </c>
      <c r="AC171" s="46" t="str">
        <f>IF(ISERROR(IF(I171="Ativo","",VLOOKUP(C171,Lanç!$C$8:$E$208,3,0))),"",IF(I171="Ativo","",VLOOKUP(C171,Lanç!$C$8:$E$208,3,0)))</f>
        <v/>
      </c>
      <c r="AG171" t="str">
        <f>IF(ISERROR(IF(Cad!C177="","",Cad!C177)),"",IF(Cad!C177="","",Cad!C177))</f>
        <v/>
      </c>
    </row>
    <row r="172" spans="3:33" ht="30" customHeight="1" thickTop="1" thickBot="1" x14ac:dyDescent="0.25">
      <c r="C172" s="108"/>
      <c r="D172" s="108"/>
      <c r="E172" s="108"/>
      <c r="F172" s="108"/>
      <c r="G172" s="108"/>
      <c r="H172" s="115"/>
      <c r="I172" s="116" t="s">
        <v>350</v>
      </c>
      <c r="J172" s="116" t="s">
        <v>350</v>
      </c>
      <c r="L172" t="str">
        <f>IF(ISERROR(IF(G172="","",VLOOKUP(C172,Lanç_Promoções!$C$8:$F$2008,4,0))),G172,IF(G172="","",VLOOKUP(C172,Lanç_Promoções!$C$8:$F$2008,4,0)))</f>
        <v/>
      </c>
      <c r="M172" t="str">
        <f>IF(ISERROR(IF(L172="","",VLOOKUP(L172,Cad!$C$8:$D$208,2,0))),"",IF(L172="","",VLOOKUP(L172,Cad!$C$8:$D$208,2,0)))</f>
        <v/>
      </c>
      <c r="N172" s="66" t="str">
        <f t="shared" ca="1" si="25"/>
        <v/>
      </c>
      <c r="O172" s="67" t="str">
        <f t="shared" ca="1" si="26"/>
        <v/>
      </c>
      <c r="P172" s="67" t="str">
        <f>IF(ISERROR(IF(W172="","",IF(AND(W172&lt;=Cad_Inicial!$D$8,Y172&gt;Cad_Inicial!$D$8),1,0))),"",IF(W172="","",IF(AND(W172&lt;=Cad_Inicial!$D$8,Y172&gt;Cad_Inicial!$D$8),1,0)))</f>
        <v/>
      </c>
      <c r="Q172" s="67" t="str">
        <f>IF(ISERROR(IF(W172="","",IF(AND(W172&lt;=(Cad_Inicial!$D$8-1),Y172&gt;Cad_Inicial!$D$8-1),1,0))),"",IF(W172="","",IF(W172="","",IF(AND(W172&lt;=(Cad_Inicial!$D$8-1),Y172&gt;Cad_Inicial!$D$8-1),1,0))))</f>
        <v/>
      </c>
      <c r="R172" s="15" t="str">
        <f t="shared" ca="1" si="19"/>
        <v/>
      </c>
      <c r="S172" s="15" t="str">
        <f t="shared" ca="1" si="20"/>
        <v/>
      </c>
      <c r="T172" s="15" t="str">
        <f t="shared" ca="1" si="27"/>
        <v/>
      </c>
      <c r="U172" s="15" t="str">
        <f>IF(ISERROR(IF(H172="","",IF(YEAR(H172)&lt;=Cad_Inicial!$D$8,"SIM",""))),"",IF(H172="","",IF(YEAR(H172)&lt;=Cad_Inicial!$D$8,"SIM","")))</f>
        <v/>
      </c>
      <c r="V172" s="15" t="str">
        <f ca="1">IF(ISERROR(IF(H172="","",IF(AND(YEAR(H172)=Cad_Inicial!$D$8,I172="Ativo",TODAY()-H172&gt;90),"SIM",IF(AND(YEAR(H172)=Cad_Inicial!$D$8,I172-H172&gt;90),"SIM","")))),"",IF(H172="","",IF(AND(YEAR(H172)=Cad_Inicial!$D$8,I172="Ativo",TODAY()-H172&gt;90),"SIM",IF(AND(YEAR(H172)=Cad_Inicial!$D$8,I172-H172&gt;90),"SIM",""))))</f>
        <v/>
      </c>
      <c r="W172" s="52" t="str">
        <f t="shared" si="21"/>
        <v/>
      </c>
      <c r="X172" s="52" t="str">
        <f t="shared" si="22"/>
        <v/>
      </c>
      <c r="Y172" s="52" t="str">
        <f t="shared" si="23"/>
        <v/>
      </c>
      <c r="Z172" s="52" t="str">
        <f t="shared" si="24"/>
        <v/>
      </c>
      <c r="AA172" s="15" t="str">
        <f>IF(ISERROR(IF(W172="","",IF(AND(W172&lt;=Cad_Inicial!$D$8,Y172&gt;Cad_Inicial!$D$8),1,0))),"",IF(W172="","",IF(AND(W172&lt;=Cad_Inicial!$D$8,Y172&gt;Cad_Inicial!$D$8),1,0)))</f>
        <v/>
      </c>
      <c r="AB172" s="15" t="str">
        <f>IF(ISERROR(IF(W172="","",IF(AND(W172&lt;=(Cad_Inicial!$D$8-1),Y172&gt;Cad_Inicial!$D$8-1),1,0))),"",IF(W172="","",IF(W172="","",IF(AND(W172&lt;=(Cad_Inicial!$D$8-1),Y172&gt;Cad_Inicial!$D$8-1),1,0))))</f>
        <v/>
      </c>
      <c r="AC172" s="46" t="str">
        <f>IF(ISERROR(IF(I172="Ativo","",VLOOKUP(C172,Lanç!$C$8:$E$208,3,0))),"",IF(I172="Ativo","",VLOOKUP(C172,Lanç!$C$8:$E$208,3,0)))</f>
        <v/>
      </c>
      <c r="AG172" t="str">
        <f>IF(ISERROR(IF(Cad!C178="","",Cad!C178)),"",IF(Cad!C178="","",Cad!C178))</f>
        <v/>
      </c>
    </row>
    <row r="173" spans="3:33" ht="30" customHeight="1" thickTop="1" thickBot="1" x14ac:dyDescent="0.25">
      <c r="C173" s="108"/>
      <c r="D173" s="108"/>
      <c r="E173" s="108"/>
      <c r="F173" s="108"/>
      <c r="G173" s="108"/>
      <c r="H173" s="115"/>
      <c r="I173" s="116" t="s">
        <v>350</v>
      </c>
      <c r="J173" s="116" t="s">
        <v>350</v>
      </c>
      <c r="L173" t="str">
        <f>IF(ISERROR(IF(G173="","",VLOOKUP(C173,Lanç_Promoções!$C$8:$F$2008,4,0))),G173,IF(G173="","",VLOOKUP(C173,Lanç_Promoções!$C$8:$F$2008,4,0)))</f>
        <v/>
      </c>
      <c r="M173" t="str">
        <f>IF(ISERROR(IF(L173="","",VLOOKUP(L173,Cad!$C$8:$D$208,2,0))),"",IF(L173="","",VLOOKUP(L173,Cad!$C$8:$D$208,2,0)))</f>
        <v/>
      </c>
      <c r="N173" s="66" t="str">
        <f t="shared" ca="1" si="25"/>
        <v/>
      </c>
      <c r="O173" s="67" t="str">
        <f t="shared" ca="1" si="26"/>
        <v/>
      </c>
      <c r="P173" s="67" t="str">
        <f>IF(ISERROR(IF(W173="","",IF(AND(W173&lt;=Cad_Inicial!$D$8,Y173&gt;Cad_Inicial!$D$8),1,0))),"",IF(W173="","",IF(AND(W173&lt;=Cad_Inicial!$D$8,Y173&gt;Cad_Inicial!$D$8),1,0)))</f>
        <v/>
      </c>
      <c r="Q173" s="67" t="str">
        <f>IF(ISERROR(IF(W173="","",IF(AND(W173&lt;=(Cad_Inicial!$D$8-1),Y173&gt;Cad_Inicial!$D$8-1),1,0))),"",IF(W173="","",IF(W173="","",IF(AND(W173&lt;=(Cad_Inicial!$D$8-1),Y173&gt;Cad_Inicial!$D$8-1),1,0))))</f>
        <v/>
      </c>
      <c r="R173" s="15" t="str">
        <f t="shared" ca="1" si="19"/>
        <v/>
      </c>
      <c r="S173" s="15" t="str">
        <f t="shared" ca="1" si="20"/>
        <v/>
      </c>
      <c r="T173" s="15" t="str">
        <f t="shared" ca="1" si="27"/>
        <v/>
      </c>
      <c r="U173" s="15" t="str">
        <f>IF(ISERROR(IF(H173="","",IF(YEAR(H173)&lt;=Cad_Inicial!$D$8,"SIM",""))),"",IF(H173="","",IF(YEAR(H173)&lt;=Cad_Inicial!$D$8,"SIM","")))</f>
        <v/>
      </c>
      <c r="V173" s="15" t="str">
        <f ca="1">IF(ISERROR(IF(H173="","",IF(AND(YEAR(H173)=Cad_Inicial!$D$8,I173="Ativo",TODAY()-H173&gt;90),"SIM",IF(AND(YEAR(H173)=Cad_Inicial!$D$8,I173-H173&gt;90),"SIM","")))),"",IF(H173="","",IF(AND(YEAR(H173)=Cad_Inicial!$D$8,I173="Ativo",TODAY()-H173&gt;90),"SIM",IF(AND(YEAR(H173)=Cad_Inicial!$D$8,I173-H173&gt;90),"SIM",""))))</f>
        <v/>
      </c>
      <c r="W173" s="52" t="str">
        <f t="shared" si="21"/>
        <v/>
      </c>
      <c r="X173" s="52" t="str">
        <f t="shared" si="22"/>
        <v/>
      </c>
      <c r="Y173" s="52" t="str">
        <f t="shared" si="23"/>
        <v/>
      </c>
      <c r="Z173" s="52" t="str">
        <f t="shared" si="24"/>
        <v/>
      </c>
      <c r="AA173" s="15" t="str">
        <f>IF(ISERROR(IF(W173="","",IF(AND(W173&lt;=Cad_Inicial!$D$8,Y173&gt;Cad_Inicial!$D$8),1,0))),"",IF(W173="","",IF(AND(W173&lt;=Cad_Inicial!$D$8,Y173&gt;Cad_Inicial!$D$8),1,0)))</f>
        <v/>
      </c>
      <c r="AB173" s="15" t="str">
        <f>IF(ISERROR(IF(W173="","",IF(AND(W173&lt;=(Cad_Inicial!$D$8-1),Y173&gt;Cad_Inicial!$D$8-1),1,0))),"",IF(W173="","",IF(W173="","",IF(AND(W173&lt;=(Cad_Inicial!$D$8-1),Y173&gt;Cad_Inicial!$D$8-1),1,0))))</f>
        <v/>
      </c>
      <c r="AC173" s="46" t="str">
        <f>IF(ISERROR(IF(I173="Ativo","",VLOOKUP(C173,Lanç!$C$8:$E$208,3,0))),"",IF(I173="Ativo","",VLOOKUP(C173,Lanç!$C$8:$E$208,3,0)))</f>
        <v/>
      </c>
      <c r="AG173" t="str">
        <f>IF(ISERROR(IF(Cad!C179="","",Cad!C179)),"",IF(Cad!C179="","",Cad!C179))</f>
        <v/>
      </c>
    </row>
    <row r="174" spans="3:33" ht="30" customHeight="1" thickTop="1" thickBot="1" x14ac:dyDescent="0.25">
      <c r="C174" s="108"/>
      <c r="D174" s="108"/>
      <c r="E174" s="108"/>
      <c r="F174" s="108"/>
      <c r="G174" s="108"/>
      <c r="H174" s="115"/>
      <c r="I174" s="116" t="s">
        <v>350</v>
      </c>
      <c r="J174" s="116" t="s">
        <v>350</v>
      </c>
      <c r="L174" t="str">
        <f>IF(ISERROR(IF(G174="","",VLOOKUP(C174,Lanç_Promoções!$C$8:$F$2008,4,0))),G174,IF(G174="","",VLOOKUP(C174,Lanç_Promoções!$C$8:$F$2008,4,0)))</f>
        <v/>
      </c>
      <c r="M174" t="str">
        <f>IF(ISERROR(IF(L174="","",VLOOKUP(L174,Cad!$C$8:$D$208,2,0))),"",IF(L174="","",VLOOKUP(L174,Cad!$C$8:$D$208,2,0)))</f>
        <v/>
      </c>
      <c r="N174" s="66" t="str">
        <f t="shared" ca="1" si="25"/>
        <v/>
      </c>
      <c r="O174" s="67" t="str">
        <f t="shared" ca="1" si="26"/>
        <v/>
      </c>
      <c r="P174" s="67" t="str">
        <f>IF(ISERROR(IF(W174="","",IF(AND(W174&lt;=Cad_Inicial!$D$8,Y174&gt;Cad_Inicial!$D$8),1,0))),"",IF(W174="","",IF(AND(W174&lt;=Cad_Inicial!$D$8,Y174&gt;Cad_Inicial!$D$8),1,0)))</f>
        <v/>
      </c>
      <c r="Q174" s="67" t="str">
        <f>IF(ISERROR(IF(W174="","",IF(AND(W174&lt;=(Cad_Inicial!$D$8-1),Y174&gt;Cad_Inicial!$D$8-1),1,0))),"",IF(W174="","",IF(W174="","",IF(AND(W174&lt;=(Cad_Inicial!$D$8-1),Y174&gt;Cad_Inicial!$D$8-1),1,0))))</f>
        <v/>
      </c>
      <c r="R174" s="15" t="str">
        <f t="shared" ca="1" si="19"/>
        <v/>
      </c>
      <c r="S174" s="15" t="str">
        <f t="shared" ca="1" si="20"/>
        <v/>
      </c>
      <c r="T174" s="15" t="str">
        <f t="shared" ca="1" si="27"/>
        <v/>
      </c>
      <c r="U174" s="15" t="str">
        <f>IF(ISERROR(IF(H174="","",IF(YEAR(H174)&lt;=Cad_Inicial!$D$8,"SIM",""))),"",IF(H174="","",IF(YEAR(H174)&lt;=Cad_Inicial!$D$8,"SIM","")))</f>
        <v/>
      </c>
      <c r="V174" s="15" t="str">
        <f ca="1">IF(ISERROR(IF(H174="","",IF(AND(YEAR(H174)=Cad_Inicial!$D$8,I174="Ativo",TODAY()-H174&gt;90),"SIM",IF(AND(YEAR(H174)=Cad_Inicial!$D$8,I174-H174&gt;90),"SIM","")))),"",IF(H174="","",IF(AND(YEAR(H174)=Cad_Inicial!$D$8,I174="Ativo",TODAY()-H174&gt;90),"SIM",IF(AND(YEAR(H174)=Cad_Inicial!$D$8,I174-H174&gt;90),"SIM",""))))</f>
        <v/>
      </c>
      <c r="W174" s="52" t="str">
        <f t="shared" si="21"/>
        <v/>
      </c>
      <c r="X174" s="52" t="str">
        <f t="shared" si="22"/>
        <v/>
      </c>
      <c r="Y174" s="52" t="str">
        <f t="shared" si="23"/>
        <v/>
      </c>
      <c r="Z174" s="52" t="str">
        <f t="shared" si="24"/>
        <v/>
      </c>
      <c r="AA174" s="15" t="str">
        <f>IF(ISERROR(IF(W174="","",IF(AND(W174&lt;=Cad_Inicial!$D$8,Y174&gt;Cad_Inicial!$D$8),1,0))),"",IF(W174="","",IF(AND(W174&lt;=Cad_Inicial!$D$8,Y174&gt;Cad_Inicial!$D$8),1,0)))</f>
        <v/>
      </c>
      <c r="AB174" s="15" t="str">
        <f>IF(ISERROR(IF(W174="","",IF(AND(W174&lt;=(Cad_Inicial!$D$8-1),Y174&gt;Cad_Inicial!$D$8-1),1,0))),"",IF(W174="","",IF(W174="","",IF(AND(W174&lt;=(Cad_Inicial!$D$8-1),Y174&gt;Cad_Inicial!$D$8-1),1,0))))</f>
        <v/>
      </c>
      <c r="AC174" s="46" t="str">
        <f>IF(ISERROR(IF(I174="Ativo","",VLOOKUP(C174,Lanç!$C$8:$E$208,3,0))),"",IF(I174="Ativo","",VLOOKUP(C174,Lanç!$C$8:$E$208,3,0)))</f>
        <v/>
      </c>
      <c r="AG174" t="str">
        <f>IF(ISERROR(IF(Cad!C180="","",Cad!C180)),"",IF(Cad!C180="","",Cad!C180))</f>
        <v/>
      </c>
    </row>
    <row r="175" spans="3:33" ht="30" customHeight="1" thickTop="1" thickBot="1" x14ac:dyDescent="0.25">
      <c r="C175" s="108"/>
      <c r="D175" s="108"/>
      <c r="E175" s="108"/>
      <c r="F175" s="108"/>
      <c r="G175" s="108"/>
      <c r="H175" s="115"/>
      <c r="I175" s="116" t="s">
        <v>350</v>
      </c>
      <c r="J175" s="116" t="s">
        <v>350</v>
      </c>
      <c r="L175" t="str">
        <f>IF(ISERROR(IF(G175="","",VLOOKUP(C175,Lanç_Promoções!$C$8:$F$2008,4,0))),G175,IF(G175="","",VLOOKUP(C175,Lanç_Promoções!$C$8:$F$2008,4,0)))</f>
        <v/>
      </c>
      <c r="M175" t="str">
        <f>IF(ISERROR(IF(L175="","",VLOOKUP(L175,Cad!$C$8:$D$208,2,0))),"",IF(L175="","",VLOOKUP(L175,Cad!$C$8:$D$208,2,0)))</f>
        <v/>
      </c>
      <c r="N175" s="66" t="str">
        <f t="shared" ca="1" si="25"/>
        <v/>
      </c>
      <c r="O175" s="67" t="str">
        <f t="shared" ca="1" si="26"/>
        <v/>
      </c>
      <c r="P175" s="67" t="str">
        <f>IF(ISERROR(IF(W175="","",IF(AND(W175&lt;=Cad_Inicial!$D$8,Y175&gt;Cad_Inicial!$D$8),1,0))),"",IF(W175="","",IF(AND(W175&lt;=Cad_Inicial!$D$8,Y175&gt;Cad_Inicial!$D$8),1,0)))</f>
        <v/>
      </c>
      <c r="Q175" s="67" t="str">
        <f>IF(ISERROR(IF(W175="","",IF(AND(W175&lt;=(Cad_Inicial!$D$8-1),Y175&gt;Cad_Inicial!$D$8-1),1,0))),"",IF(W175="","",IF(W175="","",IF(AND(W175&lt;=(Cad_Inicial!$D$8-1),Y175&gt;Cad_Inicial!$D$8-1),1,0))))</f>
        <v/>
      </c>
      <c r="R175" s="15" t="str">
        <f t="shared" ca="1" si="19"/>
        <v/>
      </c>
      <c r="S175" s="15" t="str">
        <f t="shared" ca="1" si="20"/>
        <v/>
      </c>
      <c r="T175" s="15" t="str">
        <f t="shared" ca="1" si="27"/>
        <v/>
      </c>
      <c r="U175" s="15" t="str">
        <f>IF(ISERROR(IF(H175="","",IF(YEAR(H175)&lt;=Cad_Inicial!$D$8,"SIM",""))),"",IF(H175="","",IF(YEAR(H175)&lt;=Cad_Inicial!$D$8,"SIM","")))</f>
        <v/>
      </c>
      <c r="V175" s="15" t="str">
        <f ca="1">IF(ISERROR(IF(H175="","",IF(AND(YEAR(H175)=Cad_Inicial!$D$8,I175="Ativo",TODAY()-H175&gt;90),"SIM",IF(AND(YEAR(H175)=Cad_Inicial!$D$8,I175-H175&gt;90),"SIM","")))),"",IF(H175="","",IF(AND(YEAR(H175)=Cad_Inicial!$D$8,I175="Ativo",TODAY()-H175&gt;90),"SIM",IF(AND(YEAR(H175)=Cad_Inicial!$D$8,I175-H175&gt;90),"SIM",""))))</f>
        <v/>
      </c>
      <c r="W175" s="52" t="str">
        <f t="shared" si="21"/>
        <v/>
      </c>
      <c r="X175" s="52" t="str">
        <f t="shared" si="22"/>
        <v/>
      </c>
      <c r="Y175" s="52" t="str">
        <f t="shared" si="23"/>
        <v/>
      </c>
      <c r="Z175" s="52" t="str">
        <f t="shared" si="24"/>
        <v/>
      </c>
      <c r="AA175" s="15" t="str">
        <f>IF(ISERROR(IF(W175="","",IF(AND(W175&lt;=Cad_Inicial!$D$8,Y175&gt;Cad_Inicial!$D$8),1,0))),"",IF(W175="","",IF(AND(W175&lt;=Cad_Inicial!$D$8,Y175&gt;Cad_Inicial!$D$8),1,0)))</f>
        <v/>
      </c>
      <c r="AB175" s="15" t="str">
        <f>IF(ISERROR(IF(W175="","",IF(AND(W175&lt;=(Cad_Inicial!$D$8-1),Y175&gt;Cad_Inicial!$D$8-1),1,0))),"",IF(W175="","",IF(W175="","",IF(AND(W175&lt;=(Cad_Inicial!$D$8-1),Y175&gt;Cad_Inicial!$D$8-1),1,0))))</f>
        <v/>
      </c>
      <c r="AC175" s="46" t="str">
        <f>IF(ISERROR(IF(I175="Ativo","",VLOOKUP(C175,Lanç!$C$8:$E$208,3,0))),"",IF(I175="Ativo","",VLOOKUP(C175,Lanç!$C$8:$E$208,3,0)))</f>
        <v/>
      </c>
      <c r="AG175" t="str">
        <f>IF(ISERROR(IF(Cad!C181="","",Cad!C181)),"",IF(Cad!C181="","",Cad!C181))</f>
        <v/>
      </c>
    </row>
    <row r="176" spans="3:33" ht="30" customHeight="1" thickTop="1" thickBot="1" x14ac:dyDescent="0.25">
      <c r="C176" s="108"/>
      <c r="D176" s="108"/>
      <c r="E176" s="108"/>
      <c r="F176" s="108"/>
      <c r="G176" s="108"/>
      <c r="H176" s="115"/>
      <c r="I176" s="116" t="s">
        <v>350</v>
      </c>
      <c r="J176" s="116" t="s">
        <v>350</v>
      </c>
      <c r="L176" t="str">
        <f>IF(ISERROR(IF(G176="","",VLOOKUP(C176,Lanç_Promoções!$C$8:$F$2008,4,0))),G176,IF(G176="","",VLOOKUP(C176,Lanç_Promoções!$C$8:$F$2008,4,0)))</f>
        <v/>
      </c>
      <c r="M176" t="str">
        <f>IF(ISERROR(IF(L176="","",VLOOKUP(L176,Cad!$C$8:$D$208,2,0))),"",IF(L176="","",VLOOKUP(L176,Cad!$C$8:$D$208,2,0)))</f>
        <v/>
      </c>
      <c r="N176" s="66" t="str">
        <f t="shared" ca="1" si="25"/>
        <v/>
      </c>
      <c r="O176" s="67" t="str">
        <f t="shared" ca="1" si="26"/>
        <v/>
      </c>
      <c r="P176" s="67" t="str">
        <f>IF(ISERROR(IF(W176="","",IF(AND(W176&lt;=Cad_Inicial!$D$8,Y176&gt;Cad_Inicial!$D$8),1,0))),"",IF(W176="","",IF(AND(W176&lt;=Cad_Inicial!$D$8,Y176&gt;Cad_Inicial!$D$8),1,0)))</f>
        <v/>
      </c>
      <c r="Q176" s="67" t="str">
        <f>IF(ISERROR(IF(W176="","",IF(AND(W176&lt;=(Cad_Inicial!$D$8-1),Y176&gt;Cad_Inicial!$D$8-1),1,0))),"",IF(W176="","",IF(W176="","",IF(AND(W176&lt;=(Cad_Inicial!$D$8-1),Y176&gt;Cad_Inicial!$D$8-1),1,0))))</f>
        <v/>
      </c>
      <c r="R176" s="15" t="str">
        <f t="shared" ca="1" si="19"/>
        <v/>
      </c>
      <c r="S176" s="15" t="str">
        <f t="shared" ca="1" si="20"/>
        <v/>
      </c>
      <c r="T176" s="15" t="str">
        <f t="shared" ca="1" si="27"/>
        <v/>
      </c>
      <c r="U176" s="15" t="str">
        <f>IF(ISERROR(IF(H176="","",IF(YEAR(H176)&lt;=Cad_Inicial!$D$8,"SIM",""))),"",IF(H176="","",IF(YEAR(H176)&lt;=Cad_Inicial!$D$8,"SIM","")))</f>
        <v/>
      </c>
      <c r="V176" s="15" t="str">
        <f ca="1">IF(ISERROR(IF(H176="","",IF(AND(YEAR(H176)=Cad_Inicial!$D$8,I176="Ativo",TODAY()-H176&gt;90),"SIM",IF(AND(YEAR(H176)=Cad_Inicial!$D$8,I176-H176&gt;90),"SIM","")))),"",IF(H176="","",IF(AND(YEAR(H176)=Cad_Inicial!$D$8,I176="Ativo",TODAY()-H176&gt;90),"SIM",IF(AND(YEAR(H176)=Cad_Inicial!$D$8,I176-H176&gt;90),"SIM",""))))</f>
        <v/>
      </c>
      <c r="W176" s="52" t="str">
        <f t="shared" si="21"/>
        <v/>
      </c>
      <c r="X176" s="52" t="str">
        <f t="shared" si="22"/>
        <v/>
      </c>
      <c r="Y176" s="52" t="str">
        <f t="shared" si="23"/>
        <v/>
      </c>
      <c r="Z176" s="52" t="str">
        <f t="shared" si="24"/>
        <v/>
      </c>
      <c r="AA176" s="15" t="str">
        <f>IF(ISERROR(IF(W176="","",IF(AND(W176&lt;=Cad_Inicial!$D$8,Y176&gt;Cad_Inicial!$D$8),1,0))),"",IF(W176="","",IF(AND(W176&lt;=Cad_Inicial!$D$8,Y176&gt;Cad_Inicial!$D$8),1,0)))</f>
        <v/>
      </c>
      <c r="AB176" s="15" t="str">
        <f>IF(ISERROR(IF(W176="","",IF(AND(W176&lt;=(Cad_Inicial!$D$8-1),Y176&gt;Cad_Inicial!$D$8-1),1,0))),"",IF(W176="","",IF(W176="","",IF(AND(W176&lt;=(Cad_Inicial!$D$8-1),Y176&gt;Cad_Inicial!$D$8-1),1,0))))</f>
        <v/>
      </c>
      <c r="AC176" s="46" t="str">
        <f>IF(ISERROR(IF(I176="Ativo","",VLOOKUP(C176,Lanç!$C$8:$E$208,3,0))),"",IF(I176="Ativo","",VLOOKUP(C176,Lanç!$C$8:$E$208,3,0)))</f>
        <v/>
      </c>
      <c r="AG176" t="str">
        <f>IF(ISERROR(IF(Cad!C182="","",Cad!C182)),"",IF(Cad!C182="","",Cad!C182))</f>
        <v/>
      </c>
    </row>
    <row r="177" spans="3:33" ht="30" customHeight="1" thickTop="1" thickBot="1" x14ac:dyDescent="0.25">
      <c r="C177" s="108"/>
      <c r="D177" s="108"/>
      <c r="E177" s="108"/>
      <c r="F177" s="108"/>
      <c r="G177" s="108"/>
      <c r="H177" s="115"/>
      <c r="I177" s="116" t="s">
        <v>350</v>
      </c>
      <c r="J177" s="116" t="s">
        <v>350</v>
      </c>
      <c r="L177" t="str">
        <f>IF(ISERROR(IF(G177="","",VLOOKUP(C177,Lanç_Promoções!$C$8:$F$2008,4,0))),G177,IF(G177="","",VLOOKUP(C177,Lanç_Promoções!$C$8:$F$2008,4,0)))</f>
        <v/>
      </c>
      <c r="M177" t="str">
        <f>IF(ISERROR(IF(L177="","",VLOOKUP(L177,Cad!$C$8:$D$208,2,0))),"",IF(L177="","",VLOOKUP(L177,Cad!$C$8:$D$208,2,0)))</f>
        <v/>
      </c>
      <c r="N177" s="66" t="str">
        <f t="shared" ca="1" si="25"/>
        <v/>
      </c>
      <c r="O177" s="67" t="str">
        <f t="shared" ca="1" si="26"/>
        <v/>
      </c>
      <c r="P177" s="67" t="str">
        <f>IF(ISERROR(IF(W177="","",IF(AND(W177&lt;=Cad_Inicial!$D$8,Y177&gt;Cad_Inicial!$D$8),1,0))),"",IF(W177="","",IF(AND(W177&lt;=Cad_Inicial!$D$8,Y177&gt;Cad_Inicial!$D$8),1,0)))</f>
        <v/>
      </c>
      <c r="Q177" s="67" t="str">
        <f>IF(ISERROR(IF(W177="","",IF(AND(W177&lt;=(Cad_Inicial!$D$8-1),Y177&gt;Cad_Inicial!$D$8-1),1,0))),"",IF(W177="","",IF(W177="","",IF(AND(W177&lt;=(Cad_Inicial!$D$8-1),Y177&gt;Cad_Inicial!$D$8-1),1,0))))</f>
        <v/>
      </c>
      <c r="R177" s="15" t="str">
        <f t="shared" ca="1" si="19"/>
        <v/>
      </c>
      <c r="S177" s="15" t="str">
        <f t="shared" ca="1" si="20"/>
        <v/>
      </c>
      <c r="T177" s="15" t="str">
        <f t="shared" ca="1" si="27"/>
        <v/>
      </c>
      <c r="U177" s="15" t="str">
        <f>IF(ISERROR(IF(H177="","",IF(YEAR(H177)&lt;=Cad_Inicial!$D$8,"SIM",""))),"",IF(H177="","",IF(YEAR(H177)&lt;=Cad_Inicial!$D$8,"SIM","")))</f>
        <v/>
      </c>
      <c r="V177" s="15" t="str">
        <f ca="1">IF(ISERROR(IF(H177="","",IF(AND(YEAR(H177)=Cad_Inicial!$D$8,I177="Ativo",TODAY()-H177&gt;90),"SIM",IF(AND(YEAR(H177)=Cad_Inicial!$D$8,I177-H177&gt;90),"SIM","")))),"",IF(H177="","",IF(AND(YEAR(H177)=Cad_Inicial!$D$8,I177="Ativo",TODAY()-H177&gt;90),"SIM",IF(AND(YEAR(H177)=Cad_Inicial!$D$8,I177-H177&gt;90),"SIM",""))))</f>
        <v/>
      </c>
      <c r="W177" s="52" t="str">
        <f t="shared" si="21"/>
        <v/>
      </c>
      <c r="X177" s="52" t="str">
        <f t="shared" si="22"/>
        <v/>
      </c>
      <c r="Y177" s="52" t="str">
        <f t="shared" si="23"/>
        <v/>
      </c>
      <c r="Z177" s="52" t="str">
        <f t="shared" si="24"/>
        <v/>
      </c>
      <c r="AA177" s="15" t="str">
        <f>IF(ISERROR(IF(W177="","",IF(AND(W177&lt;=Cad_Inicial!$D$8,Y177&gt;Cad_Inicial!$D$8),1,0))),"",IF(W177="","",IF(AND(W177&lt;=Cad_Inicial!$D$8,Y177&gt;Cad_Inicial!$D$8),1,0)))</f>
        <v/>
      </c>
      <c r="AB177" s="15" t="str">
        <f>IF(ISERROR(IF(W177="","",IF(AND(W177&lt;=(Cad_Inicial!$D$8-1),Y177&gt;Cad_Inicial!$D$8-1),1,0))),"",IF(W177="","",IF(W177="","",IF(AND(W177&lt;=(Cad_Inicial!$D$8-1),Y177&gt;Cad_Inicial!$D$8-1),1,0))))</f>
        <v/>
      </c>
      <c r="AC177" s="46" t="str">
        <f>IF(ISERROR(IF(I177="Ativo","",VLOOKUP(C177,Lanç!$C$8:$E$208,3,0))),"",IF(I177="Ativo","",VLOOKUP(C177,Lanç!$C$8:$E$208,3,0)))</f>
        <v/>
      </c>
      <c r="AG177" t="str">
        <f>IF(ISERROR(IF(Cad!C183="","",Cad!C183)),"",IF(Cad!C183="","",Cad!C183))</f>
        <v/>
      </c>
    </row>
    <row r="178" spans="3:33" ht="30" customHeight="1" thickTop="1" thickBot="1" x14ac:dyDescent="0.25">
      <c r="C178" s="108"/>
      <c r="D178" s="108"/>
      <c r="E178" s="108"/>
      <c r="F178" s="108"/>
      <c r="G178" s="108"/>
      <c r="H178" s="115"/>
      <c r="I178" s="116" t="s">
        <v>350</v>
      </c>
      <c r="J178" s="116" t="s">
        <v>350</v>
      </c>
      <c r="L178" t="str">
        <f>IF(ISERROR(IF(G178="","",VLOOKUP(C178,Lanç_Promoções!$C$8:$F$2008,4,0))),G178,IF(G178="","",VLOOKUP(C178,Lanç_Promoções!$C$8:$F$2008,4,0)))</f>
        <v/>
      </c>
      <c r="M178" t="str">
        <f>IF(ISERROR(IF(L178="","",VLOOKUP(L178,Cad!$C$8:$D$208,2,0))),"",IF(L178="","",VLOOKUP(L178,Cad!$C$8:$D$208,2,0)))</f>
        <v/>
      </c>
      <c r="N178" s="66" t="str">
        <f t="shared" ca="1" si="25"/>
        <v/>
      </c>
      <c r="O178" s="67" t="str">
        <f t="shared" ca="1" si="26"/>
        <v/>
      </c>
      <c r="P178" s="67" t="str">
        <f>IF(ISERROR(IF(W178="","",IF(AND(W178&lt;=Cad_Inicial!$D$8,Y178&gt;Cad_Inicial!$D$8),1,0))),"",IF(W178="","",IF(AND(W178&lt;=Cad_Inicial!$D$8,Y178&gt;Cad_Inicial!$D$8),1,0)))</f>
        <v/>
      </c>
      <c r="Q178" s="67" t="str">
        <f>IF(ISERROR(IF(W178="","",IF(AND(W178&lt;=(Cad_Inicial!$D$8-1),Y178&gt;Cad_Inicial!$D$8-1),1,0))),"",IF(W178="","",IF(W178="","",IF(AND(W178&lt;=(Cad_Inicial!$D$8-1),Y178&gt;Cad_Inicial!$D$8-1),1,0))))</f>
        <v/>
      </c>
      <c r="R178" s="15" t="str">
        <f t="shared" ca="1" si="19"/>
        <v/>
      </c>
      <c r="S178" s="15" t="str">
        <f t="shared" ca="1" si="20"/>
        <v/>
      </c>
      <c r="T178" s="15" t="str">
        <f t="shared" ca="1" si="27"/>
        <v/>
      </c>
      <c r="U178" s="15" t="str">
        <f>IF(ISERROR(IF(H178="","",IF(YEAR(H178)&lt;=Cad_Inicial!$D$8,"SIM",""))),"",IF(H178="","",IF(YEAR(H178)&lt;=Cad_Inicial!$D$8,"SIM","")))</f>
        <v/>
      </c>
      <c r="V178" s="15" t="str">
        <f ca="1">IF(ISERROR(IF(H178="","",IF(AND(YEAR(H178)=Cad_Inicial!$D$8,I178="Ativo",TODAY()-H178&gt;90),"SIM",IF(AND(YEAR(H178)=Cad_Inicial!$D$8,I178-H178&gt;90),"SIM","")))),"",IF(H178="","",IF(AND(YEAR(H178)=Cad_Inicial!$D$8,I178="Ativo",TODAY()-H178&gt;90),"SIM",IF(AND(YEAR(H178)=Cad_Inicial!$D$8,I178-H178&gt;90),"SIM",""))))</f>
        <v/>
      </c>
      <c r="W178" s="52" t="str">
        <f t="shared" si="21"/>
        <v/>
      </c>
      <c r="X178" s="52" t="str">
        <f t="shared" si="22"/>
        <v/>
      </c>
      <c r="Y178" s="52" t="str">
        <f t="shared" si="23"/>
        <v/>
      </c>
      <c r="Z178" s="52" t="str">
        <f t="shared" si="24"/>
        <v/>
      </c>
      <c r="AA178" s="15" t="str">
        <f>IF(ISERROR(IF(W178="","",IF(AND(W178&lt;=Cad_Inicial!$D$8,Y178&gt;Cad_Inicial!$D$8),1,0))),"",IF(W178="","",IF(AND(W178&lt;=Cad_Inicial!$D$8,Y178&gt;Cad_Inicial!$D$8),1,0)))</f>
        <v/>
      </c>
      <c r="AB178" s="15" t="str">
        <f>IF(ISERROR(IF(W178="","",IF(AND(W178&lt;=(Cad_Inicial!$D$8-1),Y178&gt;Cad_Inicial!$D$8-1),1,0))),"",IF(W178="","",IF(W178="","",IF(AND(W178&lt;=(Cad_Inicial!$D$8-1),Y178&gt;Cad_Inicial!$D$8-1),1,0))))</f>
        <v/>
      </c>
      <c r="AC178" s="46" t="str">
        <f>IF(ISERROR(IF(I178="Ativo","",VLOOKUP(C178,Lanç!$C$8:$E$208,3,0))),"",IF(I178="Ativo","",VLOOKUP(C178,Lanç!$C$8:$E$208,3,0)))</f>
        <v/>
      </c>
      <c r="AG178" t="str">
        <f>IF(ISERROR(IF(Cad!C184="","",Cad!C184)),"",IF(Cad!C184="","",Cad!C184))</f>
        <v/>
      </c>
    </row>
    <row r="179" spans="3:33" ht="30" customHeight="1" thickTop="1" thickBot="1" x14ac:dyDescent="0.25">
      <c r="C179" s="108"/>
      <c r="D179" s="108"/>
      <c r="E179" s="108"/>
      <c r="F179" s="108"/>
      <c r="G179" s="108"/>
      <c r="H179" s="115"/>
      <c r="I179" s="116" t="s">
        <v>350</v>
      </c>
      <c r="J179" s="116" t="s">
        <v>350</v>
      </c>
      <c r="L179" t="str">
        <f>IF(ISERROR(IF(G179="","",VLOOKUP(C179,Lanç_Promoções!$C$8:$F$2008,4,0))),G179,IF(G179="","",VLOOKUP(C179,Lanç_Promoções!$C$8:$F$2008,4,0)))</f>
        <v/>
      </c>
      <c r="M179" t="str">
        <f>IF(ISERROR(IF(L179="","",VLOOKUP(L179,Cad!$C$8:$D$208,2,0))),"",IF(L179="","",VLOOKUP(L179,Cad!$C$8:$D$208,2,0)))</f>
        <v/>
      </c>
      <c r="N179" s="66" t="str">
        <f t="shared" ca="1" si="25"/>
        <v/>
      </c>
      <c r="O179" s="67" t="str">
        <f t="shared" ca="1" si="26"/>
        <v/>
      </c>
      <c r="P179" s="67" t="str">
        <f>IF(ISERROR(IF(W179="","",IF(AND(W179&lt;=Cad_Inicial!$D$8,Y179&gt;Cad_Inicial!$D$8),1,0))),"",IF(W179="","",IF(AND(W179&lt;=Cad_Inicial!$D$8,Y179&gt;Cad_Inicial!$D$8),1,0)))</f>
        <v/>
      </c>
      <c r="Q179" s="67" t="str">
        <f>IF(ISERROR(IF(W179="","",IF(AND(W179&lt;=(Cad_Inicial!$D$8-1),Y179&gt;Cad_Inicial!$D$8-1),1,0))),"",IF(W179="","",IF(W179="","",IF(AND(W179&lt;=(Cad_Inicial!$D$8-1),Y179&gt;Cad_Inicial!$D$8-1),1,0))))</f>
        <v/>
      </c>
      <c r="R179" s="15" t="str">
        <f t="shared" ca="1" si="19"/>
        <v/>
      </c>
      <c r="S179" s="15" t="str">
        <f t="shared" ca="1" si="20"/>
        <v/>
      </c>
      <c r="T179" s="15" t="str">
        <f t="shared" ca="1" si="27"/>
        <v/>
      </c>
      <c r="U179" s="15" t="str">
        <f>IF(ISERROR(IF(H179="","",IF(YEAR(H179)&lt;=Cad_Inicial!$D$8,"SIM",""))),"",IF(H179="","",IF(YEAR(H179)&lt;=Cad_Inicial!$D$8,"SIM","")))</f>
        <v/>
      </c>
      <c r="V179" s="15" t="str">
        <f ca="1">IF(ISERROR(IF(H179="","",IF(AND(YEAR(H179)=Cad_Inicial!$D$8,I179="Ativo",TODAY()-H179&gt;90),"SIM",IF(AND(YEAR(H179)=Cad_Inicial!$D$8,I179-H179&gt;90),"SIM","")))),"",IF(H179="","",IF(AND(YEAR(H179)=Cad_Inicial!$D$8,I179="Ativo",TODAY()-H179&gt;90),"SIM",IF(AND(YEAR(H179)=Cad_Inicial!$D$8,I179-H179&gt;90),"SIM",""))))</f>
        <v/>
      </c>
      <c r="W179" s="52" t="str">
        <f t="shared" si="21"/>
        <v/>
      </c>
      <c r="X179" s="52" t="str">
        <f t="shared" si="22"/>
        <v/>
      </c>
      <c r="Y179" s="52" t="str">
        <f t="shared" si="23"/>
        <v/>
      </c>
      <c r="Z179" s="52" t="str">
        <f t="shared" si="24"/>
        <v/>
      </c>
      <c r="AA179" s="15" t="str">
        <f>IF(ISERROR(IF(W179="","",IF(AND(W179&lt;=Cad_Inicial!$D$8,Y179&gt;Cad_Inicial!$D$8),1,0))),"",IF(W179="","",IF(AND(W179&lt;=Cad_Inicial!$D$8,Y179&gt;Cad_Inicial!$D$8),1,0)))</f>
        <v/>
      </c>
      <c r="AB179" s="15" t="str">
        <f>IF(ISERROR(IF(W179="","",IF(AND(W179&lt;=(Cad_Inicial!$D$8-1),Y179&gt;Cad_Inicial!$D$8-1),1,0))),"",IF(W179="","",IF(W179="","",IF(AND(W179&lt;=(Cad_Inicial!$D$8-1),Y179&gt;Cad_Inicial!$D$8-1),1,0))))</f>
        <v/>
      </c>
      <c r="AC179" s="46" t="str">
        <f>IF(ISERROR(IF(I179="Ativo","",VLOOKUP(C179,Lanç!$C$8:$E$208,3,0))),"",IF(I179="Ativo","",VLOOKUP(C179,Lanç!$C$8:$E$208,3,0)))</f>
        <v/>
      </c>
      <c r="AG179" t="str">
        <f>IF(ISERROR(IF(Cad!C185="","",Cad!C185)),"",IF(Cad!C185="","",Cad!C185))</f>
        <v/>
      </c>
    </row>
    <row r="180" spans="3:33" ht="30" customHeight="1" thickTop="1" thickBot="1" x14ac:dyDescent="0.25">
      <c r="C180" s="108"/>
      <c r="D180" s="108"/>
      <c r="E180" s="108"/>
      <c r="F180" s="108"/>
      <c r="G180" s="108"/>
      <c r="H180" s="115"/>
      <c r="I180" s="116" t="s">
        <v>350</v>
      </c>
      <c r="J180" s="116" t="s">
        <v>350</v>
      </c>
      <c r="L180" t="str">
        <f>IF(ISERROR(IF(G180="","",VLOOKUP(C180,Lanç_Promoções!$C$8:$F$2008,4,0))),G180,IF(G180="","",VLOOKUP(C180,Lanç_Promoções!$C$8:$F$2008,4,0)))</f>
        <v/>
      </c>
      <c r="M180" t="str">
        <f>IF(ISERROR(IF(L180="","",VLOOKUP(L180,Cad!$C$8:$D$208,2,0))),"",IF(L180="","",VLOOKUP(L180,Cad!$C$8:$D$208,2,0)))</f>
        <v/>
      </c>
      <c r="N180" s="66" t="str">
        <f t="shared" ca="1" si="25"/>
        <v/>
      </c>
      <c r="O180" s="67" t="str">
        <f t="shared" ca="1" si="26"/>
        <v/>
      </c>
      <c r="P180" s="67" t="str">
        <f>IF(ISERROR(IF(W180="","",IF(AND(W180&lt;=Cad_Inicial!$D$8,Y180&gt;Cad_Inicial!$D$8),1,0))),"",IF(W180="","",IF(AND(W180&lt;=Cad_Inicial!$D$8,Y180&gt;Cad_Inicial!$D$8),1,0)))</f>
        <v/>
      </c>
      <c r="Q180" s="67" t="str">
        <f>IF(ISERROR(IF(W180="","",IF(AND(W180&lt;=(Cad_Inicial!$D$8-1),Y180&gt;Cad_Inicial!$D$8-1),1,0))),"",IF(W180="","",IF(W180="","",IF(AND(W180&lt;=(Cad_Inicial!$D$8-1),Y180&gt;Cad_Inicial!$D$8-1),1,0))))</f>
        <v/>
      </c>
      <c r="R180" s="15" t="str">
        <f t="shared" ca="1" si="19"/>
        <v/>
      </c>
      <c r="S180" s="15" t="str">
        <f t="shared" ca="1" si="20"/>
        <v/>
      </c>
      <c r="T180" s="15" t="str">
        <f t="shared" ca="1" si="27"/>
        <v/>
      </c>
      <c r="U180" s="15" t="str">
        <f>IF(ISERROR(IF(H180="","",IF(YEAR(H180)&lt;=Cad_Inicial!$D$8,"SIM",""))),"",IF(H180="","",IF(YEAR(H180)&lt;=Cad_Inicial!$D$8,"SIM","")))</f>
        <v/>
      </c>
      <c r="V180" s="15" t="str">
        <f ca="1">IF(ISERROR(IF(H180="","",IF(AND(YEAR(H180)=Cad_Inicial!$D$8,I180="Ativo",TODAY()-H180&gt;90),"SIM",IF(AND(YEAR(H180)=Cad_Inicial!$D$8,I180-H180&gt;90),"SIM","")))),"",IF(H180="","",IF(AND(YEAR(H180)=Cad_Inicial!$D$8,I180="Ativo",TODAY()-H180&gt;90),"SIM",IF(AND(YEAR(H180)=Cad_Inicial!$D$8,I180-H180&gt;90),"SIM",""))))</f>
        <v/>
      </c>
      <c r="W180" s="52" t="str">
        <f t="shared" si="21"/>
        <v/>
      </c>
      <c r="X180" s="52" t="str">
        <f t="shared" si="22"/>
        <v/>
      </c>
      <c r="Y180" s="52" t="str">
        <f t="shared" si="23"/>
        <v/>
      </c>
      <c r="Z180" s="52" t="str">
        <f t="shared" si="24"/>
        <v/>
      </c>
      <c r="AA180" s="15" t="str">
        <f>IF(ISERROR(IF(W180="","",IF(AND(W180&lt;=Cad_Inicial!$D$8,Y180&gt;Cad_Inicial!$D$8),1,0))),"",IF(W180="","",IF(AND(W180&lt;=Cad_Inicial!$D$8,Y180&gt;Cad_Inicial!$D$8),1,0)))</f>
        <v/>
      </c>
      <c r="AB180" s="15" t="str">
        <f>IF(ISERROR(IF(W180="","",IF(AND(W180&lt;=(Cad_Inicial!$D$8-1),Y180&gt;Cad_Inicial!$D$8-1),1,0))),"",IF(W180="","",IF(W180="","",IF(AND(W180&lt;=(Cad_Inicial!$D$8-1),Y180&gt;Cad_Inicial!$D$8-1),1,0))))</f>
        <v/>
      </c>
      <c r="AC180" s="46" t="str">
        <f>IF(ISERROR(IF(I180="Ativo","",VLOOKUP(C180,Lanç!$C$8:$E$208,3,0))),"",IF(I180="Ativo","",VLOOKUP(C180,Lanç!$C$8:$E$208,3,0)))</f>
        <v/>
      </c>
      <c r="AG180" t="str">
        <f>IF(ISERROR(IF(Cad!C186="","",Cad!C186)),"",IF(Cad!C186="","",Cad!C186))</f>
        <v/>
      </c>
    </row>
    <row r="181" spans="3:33" ht="30" customHeight="1" thickTop="1" thickBot="1" x14ac:dyDescent="0.25">
      <c r="C181" s="108"/>
      <c r="D181" s="108"/>
      <c r="E181" s="108"/>
      <c r="F181" s="108"/>
      <c r="G181" s="108"/>
      <c r="H181" s="115"/>
      <c r="I181" s="116" t="s">
        <v>350</v>
      </c>
      <c r="J181" s="116" t="s">
        <v>350</v>
      </c>
      <c r="L181" t="str">
        <f>IF(ISERROR(IF(G181="","",VLOOKUP(C181,Lanç_Promoções!$C$8:$F$2008,4,0))),G181,IF(G181="","",VLOOKUP(C181,Lanç_Promoções!$C$8:$F$2008,4,0)))</f>
        <v/>
      </c>
      <c r="M181" t="str">
        <f>IF(ISERROR(IF(L181="","",VLOOKUP(L181,Cad!$C$8:$D$208,2,0))),"",IF(L181="","",VLOOKUP(L181,Cad!$C$8:$D$208,2,0)))</f>
        <v/>
      </c>
      <c r="N181" s="66" t="str">
        <f t="shared" ca="1" si="25"/>
        <v/>
      </c>
      <c r="O181" s="67" t="str">
        <f t="shared" ca="1" si="26"/>
        <v/>
      </c>
      <c r="P181" s="67" t="str">
        <f>IF(ISERROR(IF(W181="","",IF(AND(W181&lt;=Cad_Inicial!$D$8,Y181&gt;Cad_Inicial!$D$8),1,0))),"",IF(W181="","",IF(AND(W181&lt;=Cad_Inicial!$D$8,Y181&gt;Cad_Inicial!$D$8),1,0)))</f>
        <v/>
      </c>
      <c r="Q181" s="67" t="str">
        <f>IF(ISERROR(IF(W181="","",IF(AND(W181&lt;=(Cad_Inicial!$D$8-1),Y181&gt;Cad_Inicial!$D$8-1),1,0))),"",IF(W181="","",IF(W181="","",IF(AND(W181&lt;=(Cad_Inicial!$D$8-1),Y181&gt;Cad_Inicial!$D$8-1),1,0))))</f>
        <v/>
      </c>
      <c r="R181" s="15" t="str">
        <f t="shared" ca="1" si="19"/>
        <v/>
      </c>
      <c r="S181" s="15" t="str">
        <f t="shared" ca="1" si="20"/>
        <v/>
      </c>
      <c r="T181" s="15" t="str">
        <f t="shared" ca="1" si="27"/>
        <v/>
      </c>
      <c r="U181" s="15" t="str">
        <f>IF(ISERROR(IF(H181="","",IF(YEAR(H181)&lt;=Cad_Inicial!$D$8,"SIM",""))),"",IF(H181="","",IF(YEAR(H181)&lt;=Cad_Inicial!$D$8,"SIM","")))</f>
        <v/>
      </c>
      <c r="V181" s="15" t="str">
        <f ca="1">IF(ISERROR(IF(H181="","",IF(AND(YEAR(H181)=Cad_Inicial!$D$8,I181="Ativo",TODAY()-H181&gt;90),"SIM",IF(AND(YEAR(H181)=Cad_Inicial!$D$8,I181-H181&gt;90),"SIM","")))),"",IF(H181="","",IF(AND(YEAR(H181)=Cad_Inicial!$D$8,I181="Ativo",TODAY()-H181&gt;90),"SIM",IF(AND(YEAR(H181)=Cad_Inicial!$D$8,I181-H181&gt;90),"SIM",""))))</f>
        <v/>
      </c>
      <c r="W181" s="52" t="str">
        <f t="shared" si="21"/>
        <v/>
      </c>
      <c r="X181" s="52" t="str">
        <f t="shared" si="22"/>
        <v/>
      </c>
      <c r="Y181" s="52" t="str">
        <f t="shared" si="23"/>
        <v/>
      </c>
      <c r="Z181" s="52" t="str">
        <f t="shared" si="24"/>
        <v/>
      </c>
      <c r="AA181" s="15" t="str">
        <f>IF(ISERROR(IF(W181="","",IF(AND(W181&lt;=Cad_Inicial!$D$8,Y181&gt;Cad_Inicial!$D$8),1,0))),"",IF(W181="","",IF(AND(W181&lt;=Cad_Inicial!$D$8,Y181&gt;Cad_Inicial!$D$8),1,0)))</f>
        <v/>
      </c>
      <c r="AB181" s="15" t="str">
        <f>IF(ISERROR(IF(W181="","",IF(AND(W181&lt;=(Cad_Inicial!$D$8-1),Y181&gt;Cad_Inicial!$D$8-1),1,0))),"",IF(W181="","",IF(W181="","",IF(AND(W181&lt;=(Cad_Inicial!$D$8-1),Y181&gt;Cad_Inicial!$D$8-1),1,0))))</f>
        <v/>
      </c>
      <c r="AC181" s="46" t="str">
        <f>IF(ISERROR(IF(I181="Ativo","",VLOOKUP(C181,Lanç!$C$8:$E$208,3,0))),"",IF(I181="Ativo","",VLOOKUP(C181,Lanç!$C$8:$E$208,3,0)))</f>
        <v/>
      </c>
      <c r="AG181" t="str">
        <f>IF(ISERROR(IF(Cad!C187="","",Cad!C187)),"",IF(Cad!C187="","",Cad!C187))</f>
        <v/>
      </c>
    </row>
    <row r="182" spans="3:33" ht="30" customHeight="1" thickTop="1" thickBot="1" x14ac:dyDescent="0.25">
      <c r="C182" s="108"/>
      <c r="D182" s="108"/>
      <c r="E182" s="108"/>
      <c r="F182" s="108"/>
      <c r="G182" s="108"/>
      <c r="H182" s="115"/>
      <c r="I182" s="116" t="s">
        <v>350</v>
      </c>
      <c r="J182" s="116" t="s">
        <v>350</v>
      </c>
      <c r="L182" t="str">
        <f>IF(ISERROR(IF(G182="","",VLOOKUP(C182,Lanç_Promoções!$C$8:$F$2008,4,0))),G182,IF(G182="","",VLOOKUP(C182,Lanç_Promoções!$C$8:$F$2008,4,0)))</f>
        <v/>
      </c>
      <c r="M182" t="str">
        <f>IF(ISERROR(IF(L182="","",VLOOKUP(L182,Cad!$C$8:$D$208,2,0))),"",IF(L182="","",VLOOKUP(L182,Cad!$C$8:$D$208,2,0)))</f>
        <v/>
      </c>
      <c r="N182" s="66" t="str">
        <f t="shared" ca="1" si="25"/>
        <v/>
      </c>
      <c r="O182" s="67" t="str">
        <f t="shared" ca="1" si="26"/>
        <v/>
      </c>
      <c r="P182" s="67" t="str">
        <f>IF(ISERROR(IF(W182="","",IF(AND(W182&lt;=Cad_Inicial!$D$8,Y182&gt;Cad_Inicial!$D$8),1,0))),"",IF(W182="","",IF(AND(W182&lt;=Cad_Inicial!$D$8,Y182&gt;Cad_Inicial!$D$8),1,0)))</f>
        <v/>
      </c>
      <c r="Q182" s="67" t="str">
        <f>IF(ISERROR(IF(W182="","",IF(AND(W182&lt;=(Cad_Inicial!$D$8-1),Y182&gt;Cad_Inicial!$D$8-1),1,0))),"",IF(W182="","",IF(W182="","",IF(AND(W182&lt;=(Cad_Inicial!$D$8-1),Y182&gt;Cad_Inicial!$D$8-1),1,0))))</f>
        <v/>
      </c>
      <c r="R182" s="15" t="str">
        <f t="shared" ca="1" si="19"/>
        <v/>
      </c>
      <c r="S182" s="15" t="str">
        <f t="shared" ca="1" si="20"/>
        <v/>
      </c>
      <c r="T182" s="15" t="str">
        <f t="shared" ca="1" si="27"/>
        <v/>
      </c>
      <c r="U182" s="15" t="str">
        <f>IF(ISERROR(IF(H182="","",IF(YEAR(H182)&lt;=Cad_Inicial!$D$8,"SIM",""))),"",IF(H182="","",IF(YEAR(H182)&lt;=Cad_Inicial!$D$8,"SIM","")))</f>
        <v/>
      </c>
      <c r="V182" s="15" t="str">
        <f ca="1">IF(ISERROR(IF(H182="","",IF(AND(YEAR(H182)=Cad_Inicial!$D$8,I182="Ativo",TODAY()-H182&gt;90),"SIM",IF(AND(YEAR(H182)=Cad_Inicial!$D$8,I182-H182&gt;90),"SIM","")))),"",IF(H182="","",IF(AND(YEAR(H182)=Cad_Inicial!$D$8,I182="Ativo",TODAY()-H182&gt;90),"SIM",IF(AND(YEAR(H182)=Cad_Inicial!$D$8,I182-H182&gt;90),"SIM",""))))</f>
        <v/>
      </c>
      <c r="W182" s="52" t="str">
        <f t="shared" si="21"/>
        <v/>
      </c>
      <c r="X182" s="52" t="str">
        <f t="shared" si="22"/>
        <v/>
      </c>
      <c r="Y182" s="52" t="str">
        <f t="shared" si="23"/>
        <v/>
      </c>
      <c r="Z182" s="52" t="str">
        <f t="shared" si="24"/>
        <v/>
      </c>
      <c r="AA182" s="15" t="str">
        <f>IF(ISERROR(IF(W182="","",IF(AND(W182&lt;=Cad_Inicial!$D$8,Y182&gt;Cad_Inicial!$D$8),1,0))),"",IF(W182="","",IF(AND(W182&lt;=Cad_Inicial!$D$8,Y182&gt;Cad_Inicial!$D$8),1,0)))</f>
        <v/>
      </c>
      <c r="AB182" s="15" t="str">
        <f>IF(ISERROR(IF(W182="","",IF(AND(W182&lt;=(Cad_Inicial!$D$8-1),Y182&gt;Cad_Inicial!$D$8-1),1,0))),"",IF(W182="","",IF(W182="","",IF(AND(W182&lt;=(Cad_Inicial!$D$8-1),Y182&gt;Cad_Inicial!$D$8-1),1,0))))</f>
        <v/>
      </c>
      <c r="AC182" s="46" t="str">
        <f>IF(ISERROR(IF(I182="Ativo","",VLOOKUP(C182,Lanç!$C$8:$E$208,3,0))),"",IF(I182="Ativo","",VLOOKUP(C182,Lanç!$C$8:$E$208,3,0)))</f>
        <v/>
      </c>
      <c r="AG182" t="str">
        <f>IF(ISERROR(IF(Cad!C188="","",Cad!C188)),"",IF(Cad!C188="","",Cad!C188))</f>
        <v/>
      </c>
    </row>
    <row r="183" spans="3:33" ht="30" customHeight="1" thickTop="1" thickBot="1" x14ac:dyDescent="0.25">
      <c r="C183" s="108"/>
      <c r="D183" s="108"/>
      <c r="E183" s="108"/>
      <c r="F183" s="108"/>
      <c r="G183" s="108"/>
      <c r="H183" s="115"/>
      <c r="I183" s="116" t="s">
        <v>350</v>
      </c>
      <c r="J183" s="116" t="s">
        <v>350</v>
      </c>
      <c r="L183" t="str">
        <f>IF(ISERROR(IF(G183="","",VLOOKUP(C183,Lanç_Promoções!$C$8:$F$2008,4,0))),G183,IF(G183="","",VLOOKUP(C183,Lanç_Promoções!$C$8:$F$2008,4,0)))</f>
        <v/>
      </c>
      <c r="M183" t="str">
        <f>IF(ISERROR(IF(L183="","",VLOOKUP(L183,Cad!$C$8:$D$208,2,0))),"",IF(L183="","",VLOOKUP(L183,Cad!$C$8:$D$208,2,0)))</f>
        <v/>
      </c>
      <c r="N183" s="66" t="str">
        <f t="shared" ca="1" si="25"/>
        <v/>
      </c>
      <c r="O183" s="67" t="str">
        <f t="shared" ca="1" si="26"/>
        <v/>
      </c>
      <c r="P183" s="67" t="str">
        <f>IF(ISERROR(IF(W183="","",IF(AND(W183&lt;=Cad_Inicial!$D$8,Y183&gt;Cad_Inicial!$D$8),1,0))),"",IF(W183="","",IF(AND(W183&lt;=Cad_Inicial!$D$8,Y183&gt;Cad_Inicial!$D$8),1,0)))</f>
        <v/>
      </c>
      <c r="Q183" s="67" t="str">
        <f>IF(ISERROR(IF(W183="","",IF(AND(W183&lt;=(Cad_Inicial!$D$8-1),Y183&gt;Cad_Inicial!$D$8-1),1,0))),"",IF(W183="","",IF(W183="","",IF(AND(W183&lt;=(Cad_Inicial!$D$8-1),Y183&gt;Cad_Inicial!$D$8-1),1,0))))</f>
        <v/>
      </c>
      <c r="R183" s="15" t="str">
        <f t="shared" ca="1" si="19"/>
        <v/>
      </c>
      <c r="S183" s="15" t="str">
        <f t="shared" ca="1" si="20"/>
        <v/>
      </c>
      <c r="T183" s="15" t="str">
        <f t="shared" ca="1" si="27"/>
        <v/>
      </c>
      <c r="U183" s="15" t="str">
        <f>IF(ISERROR(IF(H183="","",IF(YEAR(H183)&lt;=Cad_Inicial!$D$8,"SIM",""))),"",IF(H183="","",IF(YEAR(H183)&lt;=Cad_Inicial!$D$8,"SIM","")))</f>
        <v/>
      </c>
      <c r="V183" s="15" t="str">
        <f ca="1">IF(ISERROR(IF(H183="","",IF(AND(YEAR(H183)=Cad_Inicial!$D$8,I183="Ativo",TODAY()-H183&gt;90),"SIM",IF(AND(YEAR(H183)=Cad_Inicial!$D$8,I183-H183&gt;90),"SIM","")))),"",IF(H183="","",IF(AND(YEAR(H183)=Cad_Inicial!$D$8,I183="Ativo",TODAY()-H183&gt;90),"SIM",IF(AND(YEAR(H183)=Cad_Inicial!$D$8,I183-H183&gt;90),"SIM",""))))</f>
        <v/>
      </c>
      <c r="W183" s="52" t="str">
        <f t="shared" si="21"/>
        <v/>
      </c>
      <c r="X183" s="52" t="str">
        <f t="shared" si="22"/>
        <v/>
      </c>
      <c r="Y183" s="52" t="str">
        <f t="shared" si="23"/>
        <v/>
      </c>
      <c r="Z183" s="52" t="str">
        <f t="shared" si="24"/>
        <v/>
      </c>
      <c r="AA183" s="15" t="str">
        <f>IF(ISERROR(IF(W183="","",IF(AND(W183&lt;=Cad_Inicial!$D$8,Y183&gt;Cad_Inicial!$D$8),1,0))),"",IF(W183="","",IF(AND(W183&lt;=Cad_Inicial!$D$8,Y183&gt;Cad_Inicial!$D$8),1,0)))</f>
        <v/>
      </c>
      <c r="AB183" s="15" t="str">
        <f>IF(ISERROR(IF(W183="","",IF(AND(W183&lt;=(Cad_Inicial!$D$8-1),Y183&gt;Cad_Inicial!$D$8-1),1,0))),"",IF(W183="","",IF(W183="","",IF(AND(W183&lt;=(Cad_Inicial!$D$8-1),Y183&gt;Cad_Inicial!$D$8-1),1,0))))</f>
        <v/>
      </c>
      <c r="AC183" s="46" t="str">
        <f>IF(ISERROR(IF(I183="Ativo","",VLOOKUP(C183,Lanç!$C$8:$E$208,3,0))),"",IF(I183="Ativo","",VLOOKUP(C183,Lanç!$C$8:$E$208,3,0)))</f>
        <v/>
      </c>
      <c r="AG183" t="str">
        <f>IF(ISERROR(IF(Cad!C189="","",Cad!C189)),"",IF(Cad!C189="","",Cad!C189))</f>
        <v/>
      </c>
    </row>
    <row r="184" spans="3:33" ht="30" customHeight="1" thickTop="1" thickBot="1" x14ac:dyDescent="0.25">
      <c r="C184" s="108"/>
      <c r="D184" s="108"/>
      <c r="E184" s="108"/>
      <c r="F184" s="108"/>
      <c r="G184" s="108"/>
      <c r="H184" s="115"/>
      <c r="I184" s="116" t="s">
        <v>350</v>
      </c>
      <c r="J184" s="116" t="s">
        <v>350</v>
      </c>
      <c r="L184" t="str">
        <f>IF(ISERROR(IF(G184="","",VLOOKUP(C184,Lanç_Promoções!$C$8:$F$2008,4,0))),G184,IF(G184="","",VLOOKUP(C184,Lanç_Promoções!$C$8:$F$2008,4,0)))</f>
        <v/>
      </c>
      <c r="M184" t="str">
        <f>IF(ISERROR(IF(L184="","",VLOOKUP(L184,Cad!$C$8:$D$208,2,0))),"",IF(L184="","",VLOOKUP(L184,Cad!$C$8:$D$208,2,0)))</f>
        <v/>
      </c>
      <c r="N184" s="66" t="str">
        <f t="shared" ca="1" si="25"/>
        <v/>
      </c>
      <c r="O184" s="67" t="str">
        <f t="shared" ca="1" si="26"/>
        <v/>
      </c>
      <c r="P184" s="67" t="str">
        <f>IF(ISERROR(IF(W184="","",IF(AND(W184&lt;=Cad_Inicial!$D$8,Y184&gt;Cad_Inicial!$D$8),1,0))),"",IF(W184="","",IF(AND(W184&lt;=Cad_Inicial!$D$8,Y184&gt;Cad_Inicial!$D$8),1,0)))</f>
        <v/>
      </c>
      <c r="Q184" s="67" t="str">
        <f>IF(ISERROR(IF(W184="","",IF(AND(W184&lt;=(Cad_Inicial!$D$8-1),Y184&gt;Cad_Inicial!$D$8-1),1,0))),"",IF(W184="","",IF(W184="","",IF(AND(W184&lt;=(Cad_Inicial!$D$8-1),Y184&gt;Cad_Inicial!$D$8-1),1,0))))</f>
        <v/>
      </c>
      <c r="R184" s="15" t="str">
        <f t="shared" ca="1" si="19"/>
        <v/>
      </c>
      <c r="S184" s="15" t="str">
        <f t="shared" ca="1" si="20"/>
        <v/>
      </c>
      <c r="T184" s="15" t="str">
        <f t="shared" ca="1" si="27"/>
        <v/>
      </c>
      <c r="U184" s="15" t="str">
        <f>IF(ISERROR(IF(H184="","",IF(YEAR(H184)&lt;=Cad_Inicial!$D$8,"SIM",""))),"",IF(H184="","",IF(YEAR(H184)&lt;=Cad_Inicial!$D$8,"SIM","")))</f>
        <v/>
      </c>
      <c r="V184" s="15" t="str">
        <f ca="1">IF(ISERROR(IF(H184="","",IF(AND(YEAR(H184)=Cad_Inicial!$D$8,I184="Ativo",TODAY()-H184&gt;90),"SIM",IF(AND(YEAR(H184)=Cad_Inicial!$D$8,I184-H184&gt;90),"SIM","")))),"",IF(H184="","",IF(AND(YEAR(H184)=Cad_Inicial!$D$8,I184="Ativo",TODAY()-H184&gt;90),"SIM",IF(AND(YEAR(H184)=Cad_Inicial!$D$8,I184-H184&gt;90),"SIM",""))))</f>
        <v/>
      </c>
      <c r="W184" s="52" t="str">
        <f t="shared" si="21"/>
        <v/>
      </c>
      <c r="X184" s="52" t="str">
        <f t="shared" si="22"/>
        <v/>
      </c>
      <c r="Y184" s="52" t="str">
        <f t="shared" si="23"/>
        <v/>
      </c>
      <c r="Z184" s="52" t="str">
        <f t="shared" si="24"/>
        <v/>
      </c>
      <c r="AA184" s="15" t="str">
        <f>IF(ISERROR(IF(W184="","",IF(AND(W184&lt;=Cad_Inicial!$D$8,Y184&gt;Cad_Inicial!$D$8),1,0))),"",IF(W184="","",IF(AND(W184&lt;=Cad_Inicial!$D$8,Y184&gt;Cad_Inicial!$D$8),1,0)))</f>
        <v/>
      </c>
      <c r="AB184" s="15" t="str">
        <f>IF(ISERROR(IF(W184="","",IF(AND(W184&lt;=(Cad_Inicial!$D$8-1),Y184&gt;Cad_Inicial!$D$8-1),1,0))),"",IF(W184="","",IF(W184="","",IF(AND(W184&lt;=(Cad_Inicial!$D$8-1),Y184&gt;Cad_Inicial!$D$8-1),1,0))))</f>
        <v/>
      </c>
      <c r="AC184" s="46" t="str">
        <f>IF(ISERROR(IF(I184="Ativo","",VLOOKUP(C184,Lanç!$C$8:$E$208,3,0))),"",IF(I184="Ativo","",VLOOKUP(C184,Lanç!$C$8:$E$208,3,0)))</f>
        <v/>
      </c>
      <c r="AG184" t="str">
        <f>IF(ISERROR(IF(Cad!C190="","",Cad!C190)),"",IF(Cad!C190="","",Cad!C190))</f>
        <v/>
      </c>
    </row>
    <row r="185" spans="3:33" ht="30" customHeight="1" thickTop="1" thickBot="1" x14ac:dyDescent="0.25">
      <c r="C185" s="108"/>
      <c r="D185" s="108"/>
      <c r="E185" s="108"/>
      <c r="F185" s="108"/>
      <c r="G185" s="108"/>
      <c r="H185" s="115"/>
      <c r="I185" s="116" t="s">
        <v>350</v>
      </c>
      <c r="J185" s="116" t="s">
        <v>350</v>
      </c>
      <c r="L185" t="str">
        <f>IF(ISERROR(IF(G185="","",VLOOKUP(C185,Lanç_Promoções!$C$8:$F$2008,4,0))),G185,IF(G185="","",VLOOKUP(C185,Lanç_Promoções!$C$8:$F$2008,4,0)))</f>
        <v/>
      </c>
      <c r="M185" t="str">
        <f>IF(ISERROR(IF(L185="","",VLOOKUP(L185,Cad!$C$8:$D$208,2,0))),"",IF(L185="","",VLOOKUP(L185,Cad!$C$8:$D$208,2,0)))</f>
        <v/>
      </c>
      <c r="N185" s="66" t="str">
        <f t="shared" ca="1" si="25"/>
        <v/>
      </c>
      <c r="O185" s="67" t="str">
        <f t="shared" ca="1" si="26"/>
        <v/>
      </c>
      <c r="P185" s="67" t="str">
        <f>IF(ISERROR(IF(W185="","",IF(AND(W185&lt;=Cad_Inicial!$D$8,Y185&gt;Cad_Inicial!$D$8),1,0))),"",IF(W185="","",IF(AND(W185&lt;=Cad_Inicial!$D$8,Y185&gt;Cad_Inicial!$D$8),1,0)))</f>
        <v/>
      </c>
      <c r="Q185" s="67" t="str">
        <f>IF(ISERROR(IF(W185="","",IF(AND(W185&lt;=(Cad_Inicial!$D$8-1),Y185&gt;Cad_Inicial!$D$8-1),1,0))),"",IF(W185="","",IF(W185="","",IF(AND(W185&lt;=(Cad_Inicial!$D$8-1),Y185&gt;Cad_Inicial!$D$8-1),1,0))))</f>
        <v/>
      </c>
      <c r="R185" s="15" t="str">
        <f t="shared" ca="1" si="19"/>
        <v/>
      </c>
      <c r="S185" s="15" t="str">
        <f t="shared" ca="1" si="20"/>
        <v/>
      </c>
      <c r="T185" s="15" t="str">
        <f t="shared" ca="1" si="27"/>
        <v/>
      </c>
      <c r="U185" s="15" t="str">
        <f>IF(ISERROR(IF(H185="","",IF(YEAR(H185)&lt;=Cad_Inicial!$D$8,"SIM",""))),"",IF(H185="","",IF(YEAR(H185)&lt;=Cad_Inicial!$D$8,"SIM","")))</f>
        <v/>
      </c>
      <c r="V185" s="15" t="str">
        <f ca="1">IF(ISERROR(IF(H185="","",IF(AND(YEAR(H185)=Cad_Inicial!$D$8,I185="Ativo",TODAY()-H185&gt;90),"SIM",IF(AND(YEAR(H185)=Cad_Inicial!$D$8,I185-H185&gt;90),"SIM","")))),"",IF(H185="","",IF(AND(YEAR(H185)=Cad_Inicial!$D$8,I185="Ativo",TODAY()-H185&gt;90),"SIM",IF(AND(YEAR(H185)=Cad_Inicial!$D$8,I185-H185&gt;90),"SIM",""))))</f>
        <v/>
      </c>
      <c r="W185" s="52" t="str">
        <f t="shared" si="21"/>
        <v/>
      </c>
      <c r="X185" s="52" t="str">
        <f t="shared" si="22"/>
        <v/>
      </c>
      <c r="Y185" s="52" t="str">
        <f t="shared" si="23"/>
        <v/>
      </c>
      <c r="Z185" s="52" t="str">
        <f t="shared" si="24"/>
        <v/>
      </c>
      <c r="AA185" s="15" t="str">
        <f>IF(ISERROR(IF(W185="","",IF(AND(W185&lt;=Cad_Inicial!$D$8,Y185&gt;Cad_Inicial!$D$8),1,0))),"",IF(W185="","",IF(AND(W185&lt;=Cad_Inicial!$D$8,Y185&gt;Cad_Inicial!$D$8),1,0)))</f>
        <v/>
      </c>
      <c r="AB185" s="15" t="str">
        <f>IF(ISERROR(IF(W185="","",IF(AND(W185&lt;=(Cad_Inicial!$D$8-1),Y185&gt;Cad_Inicial!$D$8-1),1,0))),"",IF(W185="","",IF(W185="","",IF(AND(W185&lt;=(Cad_Inicial!$D$8-1),Y185&gt;Cad_Inicial!$D$8-1),1,0))))</f>
        <v/>
      </c>
      <c r="AC185" s="46" t="str">
        <f>IF(ISERROR(IF(I185="Ativo","",VLOOKUP(C185,Lanç!$C$8:$E$208,3,0))),"",IF(I185="Ativo","",VLOOKUP(C185,Lanç!$C$8:$E$208,3,0)))</f>
        <v/>
      </c>
      <c r="AG185" t="str">
        <f>IF(ISERROR(IF(Cad!C191="","",Cad!C191)),"",IF(Cad!C191="","",Cad!C191))</f>
        <v/>
      </c>
    </row>
    <row r="186" spans="3:33" ht="30" customHeight="1" thickTop="1" thickBot="1" x14ac:dyDescent="0.25">
      <c r="C186" s="108"/>
      <c r="D186" s="108"/>
      <c r="E186" s="108"/>
      <c r="F186" s="108"/>
      <c r="G186" s="108"/>
      <c r="H186" s="115"/>
      <c r="I186" s="116" t="s">
        <v>350</v>
      </c>
      <c r="J186" s="116" t="s">
        <v>350</v>
      </c>
      <c r="L186" t="str">
        <f>IF(ISERROR(IF(G186="","",VLOOKUP(C186,Lanç_Promoções!$C$8:$F$2008,4,0))),G186,IF(G186="","",VLOOKUP(C186,Lanç_Promoções!$C$8:$F$2008,4,0)))</f>
        <v/>
      </c>
      <c r="M186" t="str">
        <f>IF(ISERROR(IF(L186="","",VLOOKUP(L186,Cad!$C$8:$D$208,2,0))),"",IF(L186="","",VLOOKUP(L186,Cad!$C$8:$D$208,2,0)))</f>
        <v/>
      </c>
      <c r="N186" s="66" t="str">
        <f t="shared" ca="1" si="25"/>
        <v/>
      </c>
      <c r="O186" s="67" t="str">
        <f t="shared" ca="1" si="26"/>
        <v/>
      </c>
      <c r="P186" s="67" t="str">
        <f>IF(ISERROR(IF(W186="","",IF(AND(W186&lt;=Cad_Inicial!$D$8,Y186&gt;Cad_Inicial!$D$8),1,0))),"",IF(W186="","",IF(AND(W186&lt;=Cad_Inicial!$D$8,Y186&gt;Cad_Inicial!$D$8),1,0)))</f>
        <v/>
      </c>
      <c r="Q186" s="67" t="str">
        <f>IF(ISERROR(IF(W186="","",IF(AND(W186&lt;=(Cad_Inicial!$D$8-1),Y186&gt;Cad_Inicial!$D$8-1),1,0))),"",IF(W186="","",IF(W186="","",IF(AND(W186&lt;=(Cad_Inicial!$D$8-1),Y186&gt;Cad_Inicial!$D$8-1),1,0))))</f>
        <v/>
      </c>
      <c r="R186" s="15" t="str">
        <f t="shared" ca="1" si="19"/>
        <v/>
      </c>
      <c r="S186" s="15" t="str">
        <f t="shared" ca="1" si="20"/>
        <v/>
      </c>
      <c r="T186" s="15" t="str">
        <f t="shared" ca="1" si="27"/>
        <v/>
      </c>
      <c r="U186" s="15" t="str">
        <f>IF(ISERROR(IF(H186="","",IF(YEAR(H186)&lt;=Cad_Inicial!$D$8,"SIM",""))),"",IF(H186="","",IF(YEAR(H186)&lt;=Cad_Inicial!$D$8,"SIM","")))</f>
        <v/>
      </c>
      <c r="V186" s="15" t="str">
        <f ca="1">IF(ISERROR(IF(H186="","",IF(AND(YEAR(H186)=Cad_Inicial!$D$8,I186="Ativo",TODAY()-H186&gt;90),"SIM",IF(AND(YEAR(H186)=Cad_Inicial!$D$8,I186-H186&gt;90),"SIM","")))),"",IF(H186="","",IF(AND(YEAR(H186)=Cad_Inicial!$D$8,I186="Ativo",TODAY()-H186&gt;90),"SIM",IF(AND(YEAR(H186)=Cad_Inicial!$D$8,I186-H186&gt;90),"SIM",""))))</f>
        <v/>
      </c>
      <c r="W186" s="52" t="str">
        <f t="shared" si="21"/>
        <v/>
      </c>
      <c r="X186" s="52" t="str">
        <f t="shared" si="22"/>
        <v/>
      </c>
      <c r="Y186" s="52" t="str">
        <f t="shared" si="23"/>
        <v/>
      </c>
      <c r="Z186" s="52" t="str">
        <f t="shared" si="24"/>
        <v/>
      </c>
      <c r="AA186" s="15" t="str">
        <f>IF(ISERROR(IF(W186="","",IF(AND(W186&lt;=Cad_Inicial!$D$8,Y186&gt;Cad_Inicial!$D$8),1,0))),"",IF(W186="","",IF(AND(W186&lt;=Cad_Inicial!$D$8,Y186&gt;Cad_Inicial!$D$8),1,0)))</f>
        <v/>
      </c>
      <c r="AB186" s="15" t="str">
        <f>IF(ISERROR(IF(W186="","",IF(AND(W186&lt;=(Cad_Inicial!$D$8-1),Y186&gt;Cad_Inicial!$D$8-1),1,0))),"",IF(W186="","",IF(W186="","",IF(AND(W186&lt;=(Cad_Inicial!$D$8-1),Y186&gt;Cad_Inicial!$D$8-1),1,0))))</f>
        <v/>
      </c>
      <c r="AC186" s="46" t="str">
        <f>IF(ISERROR(IF(I186="Ativo","",VLOOKUP(C186,Lanç!$C$8:$E$208,3,0))),"",IF(I186="Ativo","",VLOOKUP(C186,Lanç!$C$8:$E$208,3,0)))</f>
        <v/>
      </c>
      <c r="AG186" t="str">
        <f>IF(ISERROR(IF(Cad!C192="","",Cad!C192)),"",IF(Cad!C192="","",Cad!C192))</f>
        <v/>
      </c>
    </row>
    <row r="187" spans="3:33" ht="30" customHeight="1" thickTop="1" thickBot="1" x14ac:dyDescent="0.25">
      <c r="C187" s="108"/>
      <c r="D187" s="108"/>
      <c r="E187" s="108"/>
      <c r="F187" s="108"/>
      <c r="G187" s="108"/>
      <c r="H187" s="115"/>
      <c r="I187" s="116" t="s">
        <v>350</v>
      </c>
      <c r="J187" s="116" t="s">
        <v>350</v>
      </c>
      <c r="L187" t="str">
        <f>IF(ISERROR(IF(G187="","",VLOOKUP(C187,Lanç_Promoções!$C$8:$F$2008,4,0))),G187,IF(G187="","",VLOOKUP(C187,Lanç_Promoções!$C$8:$F$2008,4,0)))</f>
        <v/>
      </c>
      <c r="M187" t="str">
        <f>IF(ISERROR(IF(L187="","",VLOOKUP(L187,Cad!$C$8:$D$208,2,0))),"",IF(L187="","",VLOOKUP(L187,Cad!$C$8:$D$208,2,0)))</f>
        <v/>
      </c>
      <c r="N187" s="66" t="str">
        <f t="shared" ca="1" si="25"/>
        <v/>
      </c>
      <c r="O187" s="67" t="str">
        <f t="shared" ca="1" si="26"/>
        <v/>
      </c>
      <c r="P187" s="67" t="str">
        <f>IF(ISERROR(IF(W187="","",IF(AND(W187&lt;=Cad_Inicial!$D$8,Y187&gt;Cad_Inicial!$D$8),1,0))),"",IF(W187="","",IF(AND(W187&lt;=Cad_Inicial!$D$8,Y187&gt;Cad_Inicial!$D$8),1,0)))</f>
        <v/>
      </c>
      <c r="Q187" s="67" t="str">
        <f>IF(ISERROR(IF(W187="","",IF(AND(W187&lt;=(Cad_Inicial!$D$8-1),Y187&gt;Cad_Inicial!$D$8-1),1,0))),"",IF(W187="","",IF(W187="","",IF(AND(W187&lt;=(Cad_Inicial!$D$8-1),Y187&gt;Cad_Inicial!$D$8-1),1,0))))</f>
        <v/>
      </c>
      <c r="R187" s="15" t="str">
        <f t="shared" ca="1" si="19"/>
        <v/>
      </c>
      <c r="S187" s="15" t="str">
        <f t="shared" ca="1" si="20"/>
        <v/>
      </c>
      <c r="T187" s="15" t="str">
        <f t="shared" ca="1" si="27"/>
        <v/>
      </c>
      <c r="U187" s="15" t="str">
        <f>IF(ISERROR(IF(H187="","",IF(YEAR(H187)&lt;=Cad_Inicial!$D$8,"SIM",""))),"",IF(H187="","",IF(YEAR(H187)&lt;=Cad_Inicial!$D$8,"SIM","")))</f>
        <v/>
      </c>
      <c r="V187" s="15" t="str">
        <f ca="1">IF(ISERROR(IF(H187="","",IF(AND(YEAR(H187)=Cad_Inicial!$D$8,I187="Ativo",TODAY()-H187&gt;90),"SIM",IF(AND(YEAR(H187)=Cad_Inicial!$D$8,I187-H187&gt;90),"SIM","")))),"",IF(H187="","",IF(AND(YEAR(H187)=Cad_Inicial!$D$8,I187="Ativo",TODAY()-H187&gt;90),"SIM",IF(AND(YEAR(H187)=Cad_Inicial!$D$8,I187-H187&gt;90),"SIM",""))))</f>
        <v/>
      </c>
      <c r="W187" s="52" t="str">
        <f t="shared" si="21"/>
        <v/>
      </c>
      <c r="X187" s="52" t="str">
        <f t="shared" si="22"/>
        <v/>
      </c>
      <c r="Y187" s="52" t="str">
        <f t="shared" si="23"/>
        <v/>
      </c>
      <c r="Z187" s="52" t="str">
        <f t="shared" si="24"/>
        <v/>
      </c>
      <c r="AA187" s="15" t="str">
        <f>IF(ISERROR(IF(W187="","",IF(AND(W187&lt;=Cad_Inicial!$D$8,Y187&gt;Cad_Inicial!$D$8),1,0))),"",IF(W187="","",IF(AND(W187&lt;=Cad_Inicial!$D$8,Y187&gt;Cad_Inicial!$D$8),1,0)))</f>
        <v/>
      </c>
      <c r="AB187" s="15" t="str">
        <f>IF(ISERROR(IF(W187="","",IF(AND(W187&lt;=(Cad_Inicial!$D$8-1),Y187&gt;Cad_Inicial!$D$8-1),1,0))),"",IF(W187="","",IF(W187="","",IF(AND(W187&lt;=(Cad_Inicial!$D$8-1),Y187&gt;Cad_Inicial!$D$8-1),1,0))))</f>
        <v/>
      </c>
      <c r="AC187" s="46" t="str">
        <f>IF(ISERROR(IF(I187="Ativo","",VLOOKUP(C187,Lanç!$C$8:$E$208,3,0))),"",IF(I187="Ativo","",VLOOKUP(C187,Lanç!$C$8:$E$208,3,0)))</f>
        <v/>
      </c>
      <c r="AG187" t="str">
        <f>IF(ISERROR(IF(Cad!C193="","",Cad!C193)),"",IF(Cad!C193="","",Cad!C193))</f>
        <v/>
      </c>
    </row>
    <row r="188" spans="3:33" ht="30" customHeight="1" thickTop="1" thickBot="1" x14ac:dyDescent="0.25">
      <c r="C188" s="108"/>
      <c r="D188" s="108"/>
      <c r="E188" s="108"/>
      <c r="F188" s="108"/>
      <c r="G188" s="108"/>
      <c r="H188" s="115"/>
      <c r="I188" s="116" t="s">
        <v>350</v>
      </c>
      <c r="J188" s="116" t="s">
        <v>350</v>
      </c>
      <c r="L188" t="str">
        <f>IF(ISERROR(IF(G188="","",VLOOKUP(C188,Lanç_Promoções!$C$8:$F$2008,4,0))),G188,IF(G188="","",VLOOKUP(C188,Lanç_Promoções!$C$8:$F$2008,4,0)))</f>
        <v/>
      </c>
      <c r="M188" t="str">
        <f>IF(ISERROR(IF(L188="","",VLOOKUP(L188,Cad!$C$8:$D$208,2,0))),"",IF(L188="","",VLOOKUP(L188,Cad!$C$8:$D$208,2,0)))</f>
        <v/>
      </c>
      <c r="N188" s="66" t="str">
        <f t="shared" ca="1" si="25"/>
        <v/>
      </c>
      <c r="O188" s="67" t="str">
        <f t="shared" ca="1" si="26"/>
        <v/>
      </c>
      <c r="P188" s="67" t="str">
        <f>IF(ISERROR(IF(W188="","",IF(AND(W188&lt;=Cad_Inicial!$D$8,Y188&gt;Cad_Inicial!$D$8),1,0))),"",IF(W188="","",IF(AND(W188&lt;=Cad_Inicial!$D$8,Y188&gt;Cad_Inicial!$D$8),1,0)))</f>
        <v/>
      </c>
      <c r="Q188" s="67" t="str">
        <f>IF(ISERROR(IF(W188="","",IF(AND(W188&lt;=(Cad_Inicial!$D$8-1),Y188&gt;Cad_Inicial!$D$8-1),1,0))),"",IF(W188="","",IF(W188="","",IF(AND(W188&lt;=(Cad_Inicial!$D$8-1),Y188&gt;Cad_Inicial!$D$8-1),1,0))))</f>
        <v/>
      </c>
      <c r="R188" s="15" t="str">
        <f t="shared" ca="1" si="19"/>
        <v/>
      </c>
      <c r="S188" s="15" t="str">
        <f t="shared" ca="1" si="20"/>
        <v/>
      </c>
      <c r="T188" s="15" t="str">
        <f t="shared" ca="1" si="27"/>
        <v/>
      </c>
      <c r="U188" s="15" t="str">
        <f>IF(ISERROR(IF(H188="","",IF(YEAR(H188)&lt;=Cad_Inicial!$D$8,"SIM",""))),"",IF(H188="","",IF(YEAR(H188)&lt;=Cad_Inicial!$D$8,"SIM","")))</f>
        <v/>
      </c>
      <c r="V188" s="15" t="str">
        <f ca="1">IF(ISERROR(IF(H188="","",IF(AND(YEAR(H188)=Cad_Inicial!$D$8,I188="Ativo",TODAY()-H188&gt;90),"SIM",IF(AND(YEAR(H188)=Cad_Inicial!$D$8,I188-H188&gt;90),"SIM","")))),"",IF(H188="","",IF(AND(YEAR(H188)=Cad_Inicial!$D$8,I188="Ativo",TODAY()-H188&gt;90),"SIM",IF(AND(YEAR(H188)=Cad_Inicial!$D$8,I188-H188&gt;90),"SIM",""))))</f>
        <v/>
      </c>
      <c r="W188" s="52" t="str">
        <f t="shared" si="21"/>
        <v/>
      </c>
      <c r="X188" s="52" t="str">
        <f t="shared" si="22"/>
        <v/>
      </c>
      <c r="Y188" s="52" t="str">
        <f t="shared" si="23"/>
        <v/>
      </c>
      <c r="Z188" s="52" t="str">
        <f t="shared" si="24"/>
        <v/>
      </c>
      <c r="AA188" s="15" t="str">
        <f>IF(ISERROR(IF(W188="","",IF(AND(W188&lt;=Cad_Inicial!$D$8,Y188&gt;Cad_Inicial!$D$8),1,0))),"",IF(W188="","",IF(AND(W188&lt;=Cad_Inicial!$D$8,Y188&gt;Cad_Inicial!$D$8),1,0)))</f>
        <v/>
      </c>
      <c r="AB188" s="15" t="str">
        <f>IF(ISERROR(IF(W188="","",IF(AND(W188&lt;=(Cad_Inicial!$D$8-1),Y188&gt;Cad_Inicial!$D$8-1),1,0))),"",IF(W188="","",IF(W188="","",IF(AND(W188&lt;=(Cad_Inicial!$D$8-1),Y188&gt;Cad_Inicial!$D$8-1),1,0))))</f>
        <v/>
      </c>
      <c r="AC188" s="46" t="str">
        <f>IF(ISERROR(IF(I188="Ativo","",VLOOKUP(C188,Lanç!$C$8:$E$208,3,0))),"",IF(I188="Ativo","",VLOOKUP(C188,Lanç!$C$8:$E$208,3,0)))</f>
        <v/>
      </c>
      <c r="AG188" t="str">
        <f>IF(ISERROR(IF(Cad!C194="","",Cad!C194)),"",IF(Cad!C194="","",Cad!C194))</f>
        <v/>
      </c>
    </row>
    <row r="189" spans="3:33" ht="30" customHeight="1" thickTop="1" thickBot="1" x14ac:dyDescent="0.25">
      <c r="C189" s="108"/>
      <c r="D189" s="108"/>
      <c r="E189" s="108"/>
      <c r="F189" s="108"/>
      <c r="G189" s="108"/>
      <c r="H189" s="115"/>
      <c r="I189" s="116" t="s">
        <v>350</v>
      </c>
      <c r="J189" s="116" t="s">
        <v>350</v>
      </c>
      <c r="L189" t="str">
        <f>IF(ISERROR(IF(G189="","",VLOOKUP(C189,Lanç_Promoções!$C$8:$F$2008,4,0))),G189,IF(G189="","",VLOOKUP(C189,Lanç_Promoções!$C$8:$F$2008,4,0)))</f>
        <v/>
      </c>
      <c r="M189" t="str">
        <f>IF(ISERROR(IF(L189="","",VLOOKUP(L189,Cad!$C$8:$D$208,2,0))),"",IF(L189="","",VLOOKUP(L189,Cad!$C$8:$D$208,2,0)))</f>
        <v/>
      </c>
      <c r="N189" s="66" t="str">
        <f t="shared" ca="1" si="25"/>
        <v/>
      </c>
      <c r="O189" s="67" t="str">
        <f t="shared" ca="1" si="26"/>
        <v/>
      </c>
      <c r="P189" s="67" t="str">
        <f>IF(ISERROR(IF(W189="","",IF(AND(W189&lt;=Cad_Inicial!$D$8,Y189&gt;Cad_Inicial!$D$8),1,0))),"",IF(W189="","",IF(AND(W189&lt;=Cad_Inicial!$D$8,Y189&gt;Cad_Inicial!$D$8),1,0)))</f>
        <v/>
      </c>
      <c r="Q189" s="67" t="str">
        <f>IF(ISERROR(IF(W189="","",IF(AND(W189&lt;=(Cad_Inicial!$D$8-1),Y189&gt;Cad_Inicial!$D$8-1),1,0))),"",IF(W189="","",IF(W189="","",IF(AND(W189&lt;=(Cad_Inicial!$D$8-1),Y189&gt;Cad_Inicial!$D$8-1),1,0))))</f>
        <v/>
      </c>
      <c r="R189" s="15" t="str">
        <f t="shared" ca="1" si="19"/>
        <v/>
      </c>
      <c r="S189" s="15" t="str">
        <f t="shared" ca="1" si="20"/>
        <v/>
      </c>
      <c r="T189" s="15" t="str">
        <f t="shared" ca="1" si="27"/>
        <v/>
      </c>
      <c r="U189" s="15" t="str">
        <f>IF(ISERROR(IF(H189="","",IF(YEAR(H189)&lt;=Cad_Inicial!$D$8,"SIM",""))),"",IF(H189="","",IF(YEAR(H189)&lt;=Cad_Inicial!$D$8,"SIM","")))</f>
        <v/>
      </c>
      <c r="V189" s="15" t="str">
        <f ca="1">IF(ISERROR(IF(H189="","",IF(AND(YEAR(H189)=Cad_Inicial!$D$8,I189="Ativo",TODAY()-H189&gt;90),"SIM",IF(AND(YEAR(H189)=Cad_Inicial!$D$8,I189-H189&gt;90),"SIM","")))),"",IF(H189="","",IF(AND(YEAR(H189)=Cad_Inicial!$D$8,I189="Ativo",TODAY()-H189&gt;90),"SIM",IF(AND(YEAR(H189)=Cad_Inicial!$D$8,I189-H189&gt;90),"SIM",""))))</f>
        <v/>
      </c>
      <c r="W189" s="52" t="str">
        <f t="shared" si="21"/>
        <v/>
      </c>
      <c r="X189" s="52" t="str">
        <f t="shared" si="22"/>
        <v/>
      </c>
      <c r="Y189" s="52" t="str">
        <f t="shared" si="23"/>
        <v/>
      </c>
      <c r="Z189" s="52" t="str">
        <f t="shared" si="24"/>
        <v/>
      </c>
      <c r="AA189" s="15" t="str">
        <f>IF(ISERROR(IF(W189="","",IF(AND(W189&lt;=Cad_Inicial!$D$8,Y189&gt;Cad_Inicial!$D$8),1,0))),"",IF(W189="","",IF(AND(W189&lt;=Cad_Inicial!$D$8,Y189&gt;Cad_Inicial!$D$8),1,0)))</f>
        <v/>
      </c>
      <c r="AB189" s="15" t="str">
        <f>IF(ISERROR(IF(W189="","",IF(AND(W189&lt;=(Cad_Inicial!$D$8-1),Y189&gt;Cad_Inicial!$D$8-1),1,0))),"",IF(W189="","",IF(W189="","",IF(AND(W189&lt;=(Cad_Inicial!$D$8-1),Y189&gt;Cad_Inicial!$D$8-1),1,0))))</f>
        <v/>
      </c>
      <c r="AC189" s="46" t="str">
        <f>IF(ISERROR(IF(I189="Ativo","",VLOOKUP(C189,Lanç!$C$8:$E$208,3,0))),"",IF(I189="Ativo","",VLOOKUP(C189,Lanç!$C$8:$E$208,3,0)))</f>
        <v/>
      </c>
      <c r="AG189" t="str">
        <f>IF(ISERROR(IF(Cad!C195="","",Cad!C195)),"",IF(Cad!C195="","",Cad!C195))</f>
        <v/>
      </c>
    </row>
    <row r="190" spans="3:33" ht="30" customHeight="1" thickTop="1" thickBot="1" x14ac:dyDescent="0.25">
      <c r="C190" s="108"/>
      <c r="D190" s="108"/>
      <c r="E190" s="108"/>
      <c r="F190" s="108"/>
      <c r="G190" s="108"/>
      <c r="H190" s="115"/>
      <c r="I190" s="116" t="s">
        <v>350</v>
      </c>
      <c r="J190" s="116" t="s">
        <v>350</v>
      </c>
      <c r="L190" t="str">
        <f>IF(ISERROR(IF(G190="","",VLOOKUP(C190,Lanç_Promoções!$C$8:$F$2008,4,0))),G190,IF(G190="","",VLOOKUP(C190,Lanç_Promoções!$C$8:$F$2008,4,0)))</f>
        <v/>
      </c>
      <c r="M190" t="str">
        <f>IF(ISERROR(IF(L190="","",VLOOKUP(L190,Cad!$C$8:$D$208,2,0))),"",IF(L190="","",VLOOKUP(L190,Cad!$C$8:$D$208,2,0)))</f>
        <v/>
      </c>
      <c r="N190" s="66" t="str">
        <f t="shared" ca="1" si="25"/>
        <v/>
      </c>
      <c r="O190" s="67" t="str">
        <f t="shared" ca="1" si="26"/>
        <v/>
      </c>
      <c r="P190" s="67" t="str">
        <f>IF(ISERROR(IF(W190="","",IF(AND(W190&lt;=Cad_Inicial!$D$8,Y190&gt;Cad_Inicial!$D$8),1,0))),"",IF(W190="","",IF(AND(W190&lt;=Cad_Inicial!$D$8,Y190&gt;Cad_Inicial!$D$8),1,0)))</f>
        <v/>
      </c>
      <c r="Q190" s="67" t="str">
        <f>IF(ISERROR(IF(W190="","",IF(AND(W190&lt;=(Cad_Inicial!$D$8-1),Y190&gt;Cad_Inicial!$D$8-1),1,0))),"",IF(W190="","",IF(W190="","",IF(AND(W190&lt;=(Cad_Inicial!$D$8-1),Y190&gt;Cad_Inicial!$D$8-1),1,0))))</f>
        <v/>
      </c>
      <c r="R190" s="15" t="str">
        <f t="shared" ca="1" si="19"/>
        <v/>
      </c>
      <c r="S190" s="15" t="str">
        <f t="shared" ca="1" si="20"/>
        <v/>
      </c>
      <c r="T190" s="15" t="str">
        <f t="shared" ca="1" si="27"/>
        <v/>
      </c>
      <c r="U190" s="15" t="str">
        <f>IF(ISERROR(IF(H190="","",IF(YEAR(H190)&lt;=Cad_Inicial!$D$8,"SIM",""))),"",IF(H190="","",IF(YEAR(H190)&lt;=Cad_Inicial!$D$8,"SIM","")))</f>
        <v/>
      </c>
      <c r="V190" s="15" t="str">
        <f ca="1">IF(ISERROR(IF(H190="","",IF(AND(YEAR(H190)=Cad_Inicial!$D$8,I190="Ativo",TODAY()-H190&gt;90),"SIM",IF(AND(YEAR(H190)=Cad_Inicial!$D$8,I190-H190&gt;90),"SIM","")))),"",IF(H190="","",IF(AND(YEAR(H190)=Cad_Inicial!$D$8,I190="Ativo",TODAY()-H190&gt;90),"SIM",IF(AND(YEAR(H190)=Cad_Inicial!$D$8,I190-H190&gt;90),"SIM",""))))</f>
        <v/>
      </c>
      <c r="W190" s="52" t="str">
        <f t="shared" si="21"/>
        <v/>
      </c>
      <c r="X190" s="52" t="str">
        <f t="shared" si="22"/>
        <v/>
      </c>
      <c r="Y190" s="52" t="str">
        <f t="shared" si="23"/>
        <v/>
      </c>
      <c r="Z190" s="52" t="str">
        <f t="shared" si="24"/>
        <v/>
      </c>
      <c r="AA190" s="15" t="str">
        <f>IF(ISERROR(IF(W190="","",IF(AND(W190&lt;=Cad_Inicial!$D$8,Y190&gt;Cad_Inicial!$D$8),1,0))),"",IF(W190="","",IF(AND(W190&lt;=Cad_Inicial!$D$8,Y190&gt;Cad_Inicial!$D$8),1,0)))</f>
        <v/>
      </c>
      <c r="AB190" s="15" t="str">
        <f>IF(ISERROR(IF(W190="","",IF(AND(W190&lt;=(Cad_Inicial!$D$8-1),Y190&gt;Cad_Inicial!$D$8-1),1,0))),"",IF(W190="","",IF(W190="","",IF(AND(W190&lt;=(Cad_Inicial!$D$8-1),Y190&gt;Cad_Inicial!$D$8-1),1,0))))</f>
        <v/>
      </c>
      <c r="AC190" s="46" t="str">
        <f>IF(ISERROR(IF(I190="Ativo","",VLOOKUP(C190,Lanç!$C$8:$E$208,3,0))),"",IF(I190="Ativo","",VLOOKUP(C190,Lanç!$C$8:$E$208,3,0)))</f>
        <v/>
      </c>
      <c r="AG190" t="str">
        <f>IF(ISERROR(IF(Cad!C196="","",Cad!C196)),"",IF(Cad!C196="","",Cad!C196))</f>
        <v/>
      </c>
    </row>
    <row r="191" spans="3:33" ht="30" customHeight="1" thickTop="1" thickBot="1" x14ac:dyDescent="0.25">
      <c r="C191" s="108"/>
      <c r="D191" s="108"/>
      <c r="E191" s="108"/>
      <c r="F191" s="108"/>
      <c r="G191" s="108"/>
      <c r="H191" s="115"/>
      <c r="I191" s="116" t="s">
        <v>350</v>
      </c>
      <c r="J191" s="116" t="s">
        <v>350</v>
      </c>
      <c r="L191" t="str">
        <f>IF(ISERROR(IF(G191="","",VLOOKUP(C191,Lanç_Promoções!$C$8:$F$2008,4,0))),G191,IF(G191="","",VLOOKUP(C191,Lanç_Promoções!$C$8:$F$2008,4,0)))</f>
        <v/>
      </c>
      <c r="M191" t="str">
        <f>IF(ISERROR(IF(L191="","",VLOOKUP(L191,Cad!$C$8:$D$208,2,0))),"",IF(L191="","",VLOOKUP(L191,Cad!$C$8:$D$208,2,0)))</f>
        <v/>
      </c>
      <c r="N191" s="66" t="str">
        <f t="shared" ca="1" si="25"/>
        <v/>
      </c>
      <c r="O191" s="67" t="str">
        <f t="shared" ca="1" si="26"/>
        <v/>
      </c>
      <c r="P191" s="67" t="str">
        <f>IF(ISERROR(IF(W191="","",IF(AND(W191&lt;=Cad_Inicial!$D$8,Y191&gt;Cad_Inicial!$D$8),1,0))),"",IF(W191="","",IF(AND(W191&lt;=Cad_Inicial!$D$8,Y191&gt;Cad_Inicial!$D$8),1,0)))</f>
        <v/>
      </c>
      <c r="Q191" s="67" t="str">
        <f>IF(ISERROR(IF(W191="","",IF(AND(W191&lt;=(Cad_Inicial!$D$8-1),Y191&gt;Cad_Inicial!$D$8-1),1,0))),"",IF(W191="","",IF(W191="","",IF(AND(W191&lt;=(Cad_Inicial!$D$8-1),Y191&gt;Cad_Inicial!$D$8-1),1,0))))</f>
        <v/>
      </c>
      <c r="R191" s="15" t="str">
        <f t="shared" ca="1" si="19"/>
        <v/>
      </c>
      <c r="S191" s="15" t="str">
        <f t="shared" ca="1" si="20"/>
        <v/>
      </c>
      <c r="T191" s="15" t="str">
        <f t="shared" ca="1" si="27"/>
        <v/>
      </c>
      <c r="U191" s="15" t="str">
        <f>IF(ISERROR(IF(H191="","",IF(YEAR(H191)&lt;=Cad_Inicial!$D$8,"SIM",""))),"",IF(H191="","",IF(YEAR(H191)&lt;=Cad_Inicial!$D$8,"SIM","")))</f>
        <v/>
      </c>
      <c r="V191" s="15" t="str">
        <f ca="1">IF(ISERROR(IF(H191="","",IF(AND(YEAR(H191)=Cad_Inicial!$D$8,I191="Ativo",TODAY()-H191&gt;90),"SIM",IF(AND(YEAR(H191)=Cad_Inicial!$D$8,I191-H191&gt;90),"SIM","")))),"",IF(H191="","",IF(AND(YEAR(H191)=Cad_Inicial!$D$8,I191="Ativo",TODAY()-H191&gt;90),"SIM",IF(AND(YEAR(H191)=Cad_Inicial!$D$8,I191-H191&gt;90),"SIM",""))))</f>
        <v/>
      </c>
      <c r="W191" s="52" t="str">
        <f t="shared" si="21"/>
        <v/>
      </c>
      <c r="X191" s="52" t="str">
        <f t="shared" si="22"/>
        <v/>
      </c>
      <c r="Y191" s="52" t="str">
        <f t="shared" si="23"/>
        <v/>
      </c>
      <c r="Z191" s="52" t="str">
        <f t="shared" si="24"/>
        <v/>
      </c>
      <c r="AA191" s="15" t="str">
        <f>IF(ISERROR(IF(W191="","",IF(AND(W191&lt;=Cad_Inicial!$D$8,Y191&gt;Cad_Inicial!$D$8),1,0))),"",IF(W191="","",IF(AND(W191&lt;=Cad_Inicial!$D$8,Y191&gt;Cad_Inicial!$D$8),1,0)))</f>
        <v/>
      </c>
      <c r="AB191" s="15" t="str">
        <f>IF(ISERROR(IF(W191="","",IF(AND(W191&lt;=(Cad_Inicial!$D$8-1),Y191&gt;Cad_Inicial!$D$8-1),1,0))),"",IF(W191="","",IF(W191="","",IF(AND(W191&lt;=(Cad_Inicial!$D$8-1),Y191&gt;Cad_Inicial!$D$8-1),1,0))))</f>
        <v/>
      </c>
      <c r="AC191" s="46" t="str">
        <f>IF(ISERROR(IF(I191="Ativo","",VLOOKUP(C191,Lanç!$C$8:$E$208,3,0))),"",IF(I191="Ativo","",VLOOKUP(C191,Lanç!$C$8:$E$208,3,0)))</f>
        <v/>
      </c>
      <c r="AG191" t="str">
        <f>IF(ISERROR(IF(Cad!C197="","",Cad!C197)),"",IF(Cad!C197="","",Cad!C197))</f>
        <v/>
      </c>
    </row>
    <row r="192" spans="3:33" ht="30" customHeight="1" thickTop="1" thickBot="1" x14ac:dyDescent="0.25">
      <c r="C192" s="108"/>
      <c r="D192" s="108"/>
      <c r="E192" s="108"/>
      <c r="F192" s="108"/>
      <c r="G192" s="108"/>
      <c r="H192" s="115"/>
      <c r="I192" s="116" t="s">
        <v>350</v>
      </c>
      <c r="J192" s="116" t="s">
        <v>350</v>
      </c>
      <c r="L192" t="str">
        <f>IF(ISERROR(IF(G192="","",VLOOKUP(C192,Lanç_Promoções!$C$8:$F$2008,4,0))),G192,IF(G192="","",VLOOKUP(C192,Lanç_Promoções!$C$8:$F$2008,4,0)))</f>
        <v/>
      </c>
      <c r="M192" t="str">
        <f>IF(ISERROR(IF(L192="","",VLOOKUP(L192,Cad!$C$8:$D$208,2,0))),"",IF(L192="","",VLOOKUP(L192,Cad!$C$8:$D$208,2,0)))</f>
        <v/>
      </c>
      <c r="N192" s="66" t="str">
        <f t="shared" ca="1" si="25"/>
        <v/>
      </c>
      <c r="O192" s="67" t="str">
        <f t="shared" ca="1" si="26"/>
        <v/>
      </c>
      <c r="P192" s="67" t="str">
        <f>IF(ISERROR(IF(W192="","",IF(AND(W192&lt;=Cad_Inicial!$D$8,Y192&gt;Cad_Inicial!$D$8),1,0))),"",IF(W192="","",IF(AND(W192&lt;=Cad_Inicial!$D$8,Y192&gt;Cad_Inicial!$D$8),1,0)))</f>
        <v/>
      </c>
      <c r="Q192" s="67" t="str">
        <f>IF(ISERROR(IF(W192="","",IF(AND(W192&lt;=(Cad_Inicial!$D$8-1),Y192&gt;Cad_Inicial!$D$8-1),1,0))),"",IF(W192="","",IF(W192="","",IF(AND(W192&lt;=(Cad_Inicial!$D$8-1),Y192&gt;Cad_Inicial!$D$8-1),1,0))))</f>
        <v/>
      </c>
      <c r="R192" s="15" t="str">
        <f t="shared" ca="1" si="19"/>
        <v/>
      </c>
      <c r="S192" s="15" t="str">
        <f t="shared" ca="1" si="20"/>
        <v/>
      </c>
      <c r="T192" s="15" t="str">
        <f t="shared" ca="1" si="27"/>
        <v/>
      </c>
      <c r="U192" s="15" t="str">
        <f>IF(ISERROR(IF(H192="","",IF(YEAR(H192)&lt;=Cad_Inicial!$D$8,"SIM",""))),"",IF(H192="","",IF(YEAR(H192)&lt;=Cad_Inicial!$D$8,"SIM","")))</f>
        <v/>
      </c>
      <c r="V192" s="15" t="str">
        <f ca="1">IF(ISERROR(IF(H192="","",IF(AND(YEAR(H192)=Cad_Inicial!$D$8,I192="Ativo",TODAY()-H192&gt;90),"SIM",IF(AND(YEAR(H192)=Cad_Inicial!$D$8,I192-H192&gt;90),"SIM","")))),"",IF(H192="","",IF(AND(YEAR(H192)=Cad_Inicial!$D$8,I192="Ativo",TODAY()-H192&gt;90),"SIM",IF(AND(YEAR(H192)=Cad_Inicial!$D$8,I192-H192&gt;90),"SIM",""))))</f>
        <v/>
      </c>
      <c r="W192" s="52" t="str">
        <f t="shared" si="21"/>
        <v/>
      </c>
      <c r="X192" s="52" t="str">
        <f t="shared" si="22"/>
        <v/>
      </c>
      <c r="Y192" s="52" t="str">
        <f t="shared" si="23"/>
        <v/>
      </c>
      <c r="Z192" s="52" t="str">
        <f t="shared" si="24"/>
        <v/>
      </c>
      <c r="AA192" s="15" t="str">
        <f>IF(ISERROR(IF(W192="","",IF(AND(W192&lt;=Cad_Inicial!$D$8,Y192&gt;Cad_Inicial!$D$8),1,0))),"",IF(W192="","",IF(AND(W192&lt;=Cad_Inicial!$D$8,Y192&gt;Cad_Inicial!$D$8),1,0)))</f>
        <v/>
      </c>
      <c r="AB192" s="15" t="str">
        <f>IF(ISERROR(IF(W192="","",IF(AND(W192&lt;=(Cad_Inicial!$D$8-1),Y192&gt;Cad_Inicial!$D$8-1),1,0))),"",IF(W192="","",IF(W192="","",IF(AND(W192&lt;=(Cad_Inicial!$D$8-1),Y192&gt;Cad_Inicial!$D$8-1),1,0))))</f>
        <v/>
      </c>
      <c r="AC192" s="46" t="str">
        <f>IF(ISERROR(IF(I192="Ativo","",VLOOKUP(C192,Lanç!$C$8:$E$208,3,0))),"",IF(I192="Ativo","",VLOOKUP(C192,Lanç!$C$8:$E$208,3,0)))</f>
        <v/>
      </c>
      <c r="AG192" t="str">
        <f>IF(ISERROR(IF(Cad!C198="","",Cad!C198)),"",IF(Cad!C198="","",Cad!C198))</f>
        <v/>
      </c>
    </row>
    <row r="193" spans="3:33" ht="30" customHeight="1" thickTop="1" thickBot="1" x14ac:dyDescent="0.25">
      <c r="C193" s="108"/>
      <c r="D193" s="108"/>
      <c r="E193" s="108"/>
      <c r="F193" s="108"/>
      <c r="G193" s="108"/>
      <c r="H193" s="115"/>
      <c r="I193" s="116" t="s">
        <v>350</v>
      </c>
      <c r="J193" s="116" t="s">
        <v>350</v>
      </c>
      <c r="L193" t="str">
        <f>IF(ISERROR(IF(G193="","",VLOOKUP(C193,Lanç_Promoções!$C$8:$F$2008,4,0))),G193,IF(G193="","",VLOOKUP(C193,Lanç_Promoções!$C$8:$F$2008,4,0)))</f>
        <v/>
      </c>
      <c r="M193" t="str">
        <f>IF(ISERROR(IF(L193="","",VLOOKUP(L193,Cad!$C$8:$D$208,2,0))),"",IF(L193="","",VLOOKUP(L193,Cad!$C$8:$D$208,2,0)))</f>
        <v/>
      </c>
      <c r="N193" s="66" t="str">
        <f t="shared" ca="1" si="25"/>
        <v/>
      </c>
      <c r="O193" s="67" t="str">
        <f t="shared" ca="1" si="26"/>
        <v/>
      </c>
      <c r="P193" s="67" t="str">
        <f>IF(ISERROR(IF(W193="","",IF(AND(W193&lt;=Cad_Inicial!$D$8,Y193&gt;Cad_Inicial!$D$8),1,0))),"",IF(W193="","",IF(AND(W193&lt;=Cad_Inicial!$D$8,Y193&gt;Cad_Inicial!$D$8),1,0)))</f>
        <v/>
      </c>
      <c r="Q193" s="67" t="str">
        <f>IF(ISERROR(IF(W193="","",IF(AND(W193&lt;=(Cad_Inicial!$D$8-1),Y193&gt;Cad_Inicial!$D$8-1),1,0))),"",IF(W193="","",IF(W193="","",IF(AND(W193&lt;=(Cad_Inicial!$D$8-1),Y193&gt;Cad_Inicial!$D$8-1),1,0))))</f>
        <v/>
      </c>
      <c r="R193" s="15" t="str">
        <f t="shared" ca="1" si="19"/>
        <v/>
      </c>
      <c r="S193" s="15" t="str">
        <f t="shared" ca="1" si="20"/>
        <v/>
      </c>
      <c r="T193" s="15" t="str">
        <f t="shared" ca="1" si="27"/>
        <v/>
      </c>
      <c r="U193" s="15" t="str">
        <f>IF(ISERROR(IF(H193="","",IF(YEAR(H193)&lt;=Cad_Inicial!$D$8,"SIM",""))),"",IF(H193="","",IF(YEAR(H193)&lt;=Cad_Inicial!$D$8,"SIM","")))</f>
        <v/>
      </c>
      <c r="V193" s="15" t="str">
        <f ca="1">IF(ISERROR(IF(H193="","",IF(AND(YEAR(H193)=Cad_Inicial!$D$8,I193="Ativo",TODAY()-H193&gt;90),"SIM",IF(AND(YEAR(H193)=Cad_Inicial!$D$8,I193-H193&gt;90),"SIM","")))),"",IF(H193="","",IF(AND(YEAR(H193)=Cad_Inicial!$D$8,I193="Ativo",TODAY()-H193&gt;90),"SIM",IF(AND(YEAR(H193)=Cad_Inicial!$D$8,I193-H193&gt;90),"SIM",""))))</f>
        <v/>
      </c>
      <c r="W193" s="52" t="str">
        <f t="shared" si="21"/>
        <v/>
      </c>
      <c r="X193" s="52" t="str">
        <f t="shared" si="22"/>
        <v/>
      </c>
      <c r="Y193" s="52" t="str">
        <f t="shared" si="23"/>
        <v/>
      </c>
      <c r="Z193" s="52" t="str">
        <f t="shared" si="24"/>
        <v/>
      </c>
      <c r="AA193" s="15" t="str">
        <f>IF(ISERROR(IF(W193="","",IF(AND(W193&lt;=Cad_Inicial!$D$8,Y193&gt;Cad_Inicial!$D$8),1,0))),"",IF(W193="","",IF(AND(W193&lt;=Cad_Inicial!$D$8,Y193&gt;Cad_Inicial!$D$8),1,0)))</f>
        <v/>
      </c>
      <c r="AB193" s="15" t="str">
        <f>IF(ISERROR(IF(W193="","",IF(AND(W193&lt;=(Cad_Inicial!$D$8-1),Y193&gt;Cad_Inicial!$D$8-1),1,0))),"",IF(W193="","",IF(W193="","",IF(AND(W193&lt;=(Cad_Inicial!$D$8-1),Y193&gt;Cad_Inicial!$D$8-1),1,0))))</f>
        <v/>
      </c>
      <c r="AC193" s="46" t="str">
        <f>IF(ISERROR(IF(I193="Ativo","",VLOOKUP(C193,Lanç!$C$8:$E$208,3,0))),"",IF(I193="Ativo","",VLOOKUP(C193,Lanç!$C$8:$E$208,3,0)))</f>
        <v/>
      </c>
      <c r="AG193" t="str">
        <f>IF(ISERROR(IF(Cad!C199="","",Cad!C199)),"",IF(Cad!C199="","",Cad!C199))</f>
        <v/>
      </c>
    </row>
    <row r="194" spans="3:33" ht="30" customHeight="1" thickTop="1" thickBot="1" x14ac:dyDescent="0.25">
      <c r="C194" s="108"/>
      <c r="D194" s="108"/>
      <c r="E194" s="108"/>
      <c r="F194" s="108"/>
      <c r="G194" s="108"/>
      <c r="H194" s="115"/>
      <c r="I194" s="116" t="s">
        <v>350</v>
      </c>
      <c r="J194" s="116" t="s">
        <v>350</v>
      </c>
      <c r="L194" t="str">
        <f>IF(ISERROR(IF(G194="","",VLOOKUP(C194,Lanç_Promoções!$C$8:$F$2008,4,0))),G194,IF(G194="","",VLOOKUP(C194,Lanç_Promoções!$C$8:$F$2008,4,0)))</f>
        <v/>
      </c>
      <c r="M194" t="str">
        <f>IF(ISERROR(IF(L194="","",VLOOKUP(L194,Cad!$C$8:$D$208,2,0))),"",IF(L194="","",VLOOKUP(L194,Cad!$C$8:$D$208,2,0)))</f>
        <v/>
      </c>
      <c r="N194" s="66" t="str">
        <f t="shared" ca="1" si="25"/>
        <v/>
      </c>
      <c r="O194" s="67" t="str">
        <f t="shared" ca="1" si="26"/>
        <v/>
      </c>
      <c r="P194" s="67" t="str">
        <f>IF(ISERROR(IF(W194="","",IF(AND(W194&lt;=Cad_Inicial!$D$8,Y194&gt;Cad_Inicial!$D$8),1,0))),"",IF(W194="","",IF(AND(W194&lt;=Cad_Inicial!$D$8,Y194&gt;Cad_Inicial!$D$8),1,0)))</f>
        <v/>
      </c>
      <c r="Q194" s="67" t="str">
        <f>IF(ISERROR(IF(W194="","",IF(AND(W194&lt;=(Cad_Inicial!$D$8-1),Y194&gt;Cad_Inicial!$D$8-1),1,0))),"",IF(W194="","",IF(W194="","",IF(AND(W194&lt;=(Cad_Inicial!$D$8-1),Y194&gt;Cad_Inicial!$D$8-1),1,0))))</f>
        <v/>
      </c>
      <c r="R194" s="15" t="str">
        <f t="shared" ca="1" si="19"/>
        <v/>
      </c>
      <c r="S194" s="15" t="str">
        <f t="shared" ca="1" si="20"/>
        <v/>
      </c>
      <c r="T194" s="15" t="str">
        <f t="shared" ca="1" si="27"/>
        <v/>
      </c>
      <c r="U194" s="15" t="str">
        <f>IF(ISERROR(IF(H194="","",IF(YEAR(H194)&lt;=Cad_Inicial!$D$8,"SIM",""))),"",IF(H194="","",IF(YEAR(H194)&lt;=Cad_Inicial!$D$8,"SIM","")))</f>
        <v/>
      </c>
      <c r="V194" s="15" t="str">
        <f ca="1">IF(ISERROR(IF(H194="","",IF(AND(YEAR(H194)=Cad_Inicial!$D$8,I194="Ativo",TODAY()-H194&gt;90),"SIM",IF(AND(YEAR(H194)=Cad_Inicial!$D$8,I194-H194&gt;90),"SIM","")))),"",IF(H194="","",IF(AND(YEAR(H194)=Cad_Inicial!$D$8,I194="Ativo",TODAY()-H194&gt;90),"SIM",IF(AND(YEAR(H194)=Cad_Inicial!$D$8,I194-H194&gt;90),"SIM",""))))</f>
        <v/>
      </c>
      <c r="W194" s="52" t="str">
        <f t="shared" si="21"/>
        <v/>
      </c>
      <c r="X194" s="52" t="str">
        <f t="shared" si="22"/>
        <v/>
      </c>
      <c r="Y194" s="52" t="str">
        <f t="shared" si="23"/>
        <v/>
      </c>
      <c r="Z194" s="52" t="str">
        <f t="shared" si="24"/>
        <v/>
      </c>
      <c r="AA194" s="15" t="str">
        <f>IF(ISERROR(IF(W194="","",IF(AND(W194&lt;=Cad_Inicial!$D$8,Y194&gt;Cad_Inicial!$D$8),1,0))),"",IF(W194="","",IF(AND(W194&lt;=Cad_Inicial!$D$8,Y194&gt;Cad_Inicial!$D$8),1,0)))</f>
        <v/>
      </c>
      <c r="AB194" s="15" t="str">
        <f>IF(ISERROR(IF(W194="","",IF(AND(W194&lt;=(Cad_Inicial!$D$8-1),Y194&gt;Cad_Inicial!$D$8-1),1,0))),"",IF(W194="","",IF(W194="","",IF(AND(W194&lt;=(Cad_Inicial!$D$8-1),Y194&gt;Cad_Inicial!$D$8-1),1,0))))</f>
        <v/>
      </c>
      <c r="AC194" s="46" t="str">
        <f>IF(ISERROR(IF(I194="Ativo","",VLOOKUP(C194,Lanç!$C$8:$E$208,3,0))),"",IF(I194="Ativo","",VLOOKUP(C194,Lanç!$C$8:$E$208,3,0)))</f>
        <v/>
      </c>
      <c r="AG194" t="str">
        <f>IF(ISERROR(IF(Cad!C200="","",Cad!C200)),"",IF(Cad!C200="","",Cad!C200))</f>
        <v/>
      </c>
    </row>
    <row r="195" spans="3:33" ht="30" customHeight="1" thickTop="1" thickBot="1" x14ac:dyDescent="0.25">
      <c r="C195" s="108"/>
      <c r="D195" s="108"/>
      <c r="E195" s="108"/>
      <c r="F195" s="108"/>
      <c r="G195" s="108"/>
      <c r="H195" s="115"/>
      <c r="I195" s="116" t="s">
        <v>350</v>
      </c>
      <c r="J195" s="116" t="s">
        <v>350</v>
      </c>
      <c r="L195" t="str">
        <f>IF(ISERROR(IF(G195="","",VLOOKUP(C195,Lanç_Promoções!$C$8:$F$2008,4,0))),G195,IF(G195="","",VLOOKUP(C195,Lanç_Promoções!$C$8:$F$2008,4,0)))</f>
        <v/>
      </c>
      <c r="M195" t="str">
        <f>IF(ISERROR(IF(L195="","",VLOOKUP(L195,Cad!$C$8:$D$208,2,0))),"",IF(L195="","",VLOOKUP(L195,Cad!$C$8:$D$208,2,0)))</f>
        <v/>
      </c>
      <c r="N195" s="66" t="str">
        <f t="shared" ca="1" si="25"/>
        <v/>
      </c>
      <c r="O195" s="67" t="str">
        <f t="shared" ca="1" si="26"/>
        <v/>
      </c>
      <c r="P195" s="67" t="str">
        <f>IF(ISERROR(IF(W195="","",IF(AND(W195&lt;=Cad_Inicial!$D$8,Y195&gt;Cad_Inicial!$D$8),1,0))),"",IF(W195="","",IF(AND(W195&lt;=Cad_Inicial!$D$8,Y195&gt;Cad_Inicial!$D$8),1,0)))</f>
        <v/>
      </c>
      <c r="Q195" s="67" t="str">
        <f>IF(ISERROR(IF(W195="","",IF(AND(W195&lt;=(Cad_Inicial!$D$8-1),Y195&gt;Cad_Inicial!$D$8-1),1,0))),"",IF(W195="","",IF(W195="","",IF(AND(W195&lt;=(Cad_Inicial!$D$8-1),Y195&gt;Cad_Inicial!$D$8-1),1,0))))</f>
        <v/>
      </c>
      <c r="R195" s="15" t="str">
        <f t="shared" ca="1" si="19"/>
        <v/>
      </c>
      <c r="S195" s="15" t="str">
        <f t="shared" ca="1" si="20"/>
        <v/>
      </c>
      <c r="T195" s="15" t="str">
        <f t="shared" ca="1" si="27"/>
        <v/>
      </c>
      <c r="U195" s="15" t="str">
        <f>IF(ISERROR(IF(H195="","",IF(YEAR(H195)&lt;=Cad_Inicial!$D$8,"SIM",""))),"",IF(H195="","",IF(YEAR(H195)&lt;=Cad_Inicial!$D$8,"SIM","")))</f>
        <v/>
      </c>
      <c r="V195" s="15" t="str">
        <f ca="1">IF(ISERROR(IF(H195="","",IF(AND(YEAR(H195)=Cad_Inicial!$D$8,I195="Ativo",TODAY()-H195&gt;90),"SIM",IF(AND(YEAR(H195)=Cad_Inicial!$D$8,I195-H195&gt;90),"SIM","")))),"",IF(H195="","",IF(AND(YEAR(H195)=Cad_Inicial!$D$8,I195="Ativo",TODAY()-H195&gt;90),"SIM",IF(AND(YEAR(H195)=Cad_Inicial!$D$8,I195-H195&gt;90),"SIM",""))))</f>
        <v/>
      </c>
      <c r="W195" s="52" t="str">
        <f t="shared" si="21"/>
        <v/>
      </c>
      <c r="X195" s="52" t="str">
        <f t="shared" si="22"/>
        <v/>
      </c>
      <c r="Y195" s="52" t="str">
        <f t="shared" si="23"/>
        <v/>
      </c>
      <c r="Z195" s="52" t="str">
        <f t="shared" si="24"/>
        <v/>
      </c>
      <c r="AA195" s="15" t="str">
        <f>IF(ISERROR(IF(W195="","",IF(AND(W195&lt;=Cad_Inicial!$D$8,Y195&gt;Cad_Inicial!$D$8),1,0))),"",IF(W195="","",IF(AND(W195&lt;=Cad_Inicial!$D$8,Y195&gt;Cad_Inicial!$D$8),1,0)))</f>
        <v/>
      </c>
      <c r="AB195" s="15" t="str">
        <f>IF(ISERROR(IF(W195="","",IF(AND(W195&lt;=(Cad_Inicial!$D$8-1),Y195&gt;Cad_Inicial!$D$8-1),1,0))),"",IF(W195="","",IF(W195="","",IF(AND(W195&lt;=(Cad_Inicial!$D$8-1),Y195&gt;Cad_Inicial!$D$8-1),1,0))))</f>
        <v/>
      </c>
      <c r="AC195" s="46" t="str">
        <f>IF(ISERROR(IF(I195="Ativo","",VLOOKUP(C195,Lanç!$C$8:$E$208,3,0))),"",IF(I195="Ativo","",VLOOKUP(C195,Lanç!$C$8:$E$208,3,0)))</f>
        <v/>
      </c>
      <c r="AG195" t="str">
        <f>IF(ISERROR(IF(Cad!C201="","",Cad!C201)),"",IF(Cad!C201="","",Cad!C201))</f>
        <v/>
      </c>
    </row>
    <row r="196" spans="3:33" ht="30" customHeight="1" thickTop="1" thickBot="1" x14ac:dyDescent="0.25">
      <c r="C196" s="108"/>
      <c r="D196" s="108"/>
      <c r="E196" s="108"/>
      <c r="F196" s="108"/>
      <c r="G196" s="108"/>
      <c r="H196" s="115"/>
      <c r="I196" s="116" t="s">
        <v>350</v>
      </c>
      <c r="J196" s="116" t="s">
        <v>350</v>
      </c>
      <c r="L196" t="str">
        <f>IF(ISERROR(IF(G196="","",VLOOKUP(C196,Lanç_Promoções!$C$8:$F$2008,4,0))),G196,IF(G196="","",VLOOKUP(C196,Lanç_Promoções!$C$8:$F$2008,4,0)))</f>
        <v/>
      </c>
      <c r="M196" t="str">
        <f>IF(ISERROR(IF(L196="","",VLOOKUP(L196,Cad!$C$8:$D$208,2,0))),"",IF(L196="","",VLOOKUP(L196,Cad!$C$8:$D$208,2,0)))</f>
        <v/>
      </c>
      <c r="N196" s="66" t="str">
        <f t="shared" ca="1" si="25"/>
        <v/>
      </c>
      <c r="O196" s="67" t="str">
        <f t="shared" ca="1" si="26"/>
        <v/>
      </c>
      <c r="P196" s="67" t="str">
        <f>IF(ISERROR(IF(W196="","",IF(AND(W196&lt;=Cad_Inicial!$D$8,Y196&gt;Cad_Inicial!$D$8),1,0))),"",IF(W196="","",IF(AND(W196&lt;=Cad_Inicial!$D$8,Y196&gt;Cad_Inicial!$D$8),1,0)))</f>
        <v/>
      </c>
      <c r="Q196" s="67" t="str">
        <f>IF(ISERROR(IF(W196="","",IF(AND(W196&lt;=(Cad_Inicial!$D$8-1),Y196&gt;Cad_Inicial!$D$8-1),1,0))),"",IF(W196="","",IF(W196="","",IF(AND(W196&lt;=(Cad_Inicial!$D$8-1),Y196&gt;Cad_Inicial!$D$8-1),1,0))))</f>
        <v/>
      </c>
      <c r="R196" s="15" t="str">
        <f t="shared" ca="1" si="19"/>
        <v/>
      </c>
      <c r="S196" s="15" t="str">
        <f t="shared" ca="1" si="20"/>
        <v/>
      </c>
      <c r="T196" s="15" t="str">
        <f t="shared" ca="1" si="27"/>
        <v/>
      </c>
      <c r="U196" s="15" t="str">
        <f>IF(ISERROR(IF(H196="","",IF(YEAR(H196)&lt;=Cad_Inicial!$D$8,"SIM",""))),"",IF(H196="","",IF(YEAR(H196)&lt;=Cad_Inicial!$D$8,"SIM","")))</f>
        <v/>
      </c>
      <c r="V196" s="15" t="str">
        <f ca="1">IF(ISERROR(IF(H196="","",IF(AND(YEAR(H196)=Cad_Inicial!$D$8,I196="Ativo",TODAY()-H196&gt;90),"SIM",IF(AND(YEAR(H196)=Cad_Inicial!$D$8,I196-H196&gt;90),"SIM","")))),"",IF(H196="","",IF(AND(YEAR(H196)=Cad_Inicial!$D$8,I196="Ativo",TODAY()-H196&gt;90),"SIM",IF(AND(YEAR(H196)=Cad_Inicial!$D$8,I196-H196&gt;90),"SIM",""))))</f>
        <v/>
      </c>
      <c r="W196" s="52" t="str">
        <f t="shared" si="21"/>
        <v/>
      </c>
      <c r="X196" s="52" t="str">
        <f t="shared" si="22"/>
        <v/>
      </c>
      <c r="Y196" s="52" t="str">
        <f t="shared" si="23"/>
        <v/>
      </c>
      <c r="Z196" s="52" t="str">
        <f t="shared" si="24"/>
        <v/>
      </c>
      <c r="AA196" s="15" t="str">
        <f>IF(ISERROR(IF(W196="","",IF(AND(W196&lt;=Cad_Inicial!$D$8,Y196&gt;Cad_Inicial!$D$8),1,0))),"",IF(W196="","",IF(AND(W196&lt;=Cad_Inicial!$D$8,Y196&gt;Cad_Inicial!$D$8),1,0)))</f>
        <v/>
      </c>
      <c r="AB196" s="15" t="str">
        <f>IF(ISERROR(IF(W196="","",IF(AND(W196&lt;=(Cad_Inicial!$D$8-1),Y196&gt;Cad_Inicial!$D$8-1),1,0))),"",IF(W196="","",IF(W196="","",IF(AND(W196&lt;=(Cad_Inicial!$D$8-1),Y196&gt;Cad_Inicial!$D$8-1),1,0))))</f>
        <v/>
      </c>
      <c r="AC196" s="46" t="str">
        <f>IF(ISERROR(IF(I196="Ativo","",VLOOKUP(C196,Lanç!$C$8:$E$208,3,0))),"",IF(I196="Ativo","",VLOOKUP(C196,Lanç!$C$8:$E$208,3,0)))</f>
        <v/>
      </c>
      <c r="AG196" t="str">
        <f>IF(ISERROR(IF(Cad!C202="","",Cad!C202)),"",IF(Cad!C202="","",Cad!C202))</f>
        <v/>
      </c>
    </row>
    <row r="197" spans="3:33" ht="30" customHeight="1" thickTop="1" thickBot="1" x14ac:dyDescent="0.25">
      <c r="C197" s="108"/>
      <c r="D197" s="108"/>
      <c r="E197" s="108"/>
      <c r="F197" s="108"/>
      <c r="G197" s="108"/>
      <c r="H197" s="115"/>
      <c r="I197" s="116" t="s">
        <v>350</v>
      </c>
      <c r="J197" s="116" t="s">
        <v>350</v>
      </c>
      <c r="L197" t="str">
        <f>IF(ISERROR(IF(G197="","",VLOOKUP(C197,Lanç_Promoções!$C$8:$F$2008,4,0))),G197,IF(G197="","",VLOOKUP(C197,Lanç_Promoções!$C$8:$F$2008,4,0)))</f>
        <v/>
      </c>
      <c r="M197" t="str">
        <f>IF(ISERROR(IF(L197="","",VLOOKUP(L197,Cad!$C$8:$D$208,2,0))),"",IF(L197="","",VLOOKUP(L197,Cad!$C$8:$D$208,2,0)))</f>
        <v/>
      </c>
      <c r="N197" s="66" t="str">
        <f t="shared" ca="1" si="25"/>
        <v/>
      </c>
      <c r="O197" s="67" t="str">
        <f t="shared" ca="1" si="26"/>
        <v/>
      </c>
      <c r="P197" s="67" t="str">
        <f>IF(ISERROR(IF(W197="","",IF(AND(W197&lt;=Cad_Inicial!$D$8,Y197&gt;Cad_Inicial!$D$8),1,0))),"",IF(W197="","",IF(AND(W197&lt;=Cad_Inicial!$D$8,Y197&gt;Cad_Inicial!$D$8),1,0)))</f>
        <v/>
      </c>
      <c r="Q197" s="67" t="str">
        <f>IF(ISERROR(IF(W197="","",IF(AND(W197&lt;=(Cad_Inicial!$D$8-1),Y197&gt;Cad_Inicial!$D$8-1),1,0))),"",IF(W197="","",IF(W197="","",IF(AND(W197&lt;=(Cad_Inicial!$D$8-1),Y197&gt;Cad_Inicial!$D$8-1),1,0))))</f>
        <v/>
      </c>
      <c r="R197" s="15" t="str">
        <f t="shared" ca="1" si="19"/>
        <v/>
      </c>
      <c r="S197" s="15" t="str">
        <f t="shared" ca="1" si="20"/>
        <v/>
      </c>
      <c r="T197" s="15" t="str">
        <f t="shared" ca="1" si="27"/>
        <v/>
      </c>
      <c r="U197" s="15" t="str">
        <f>IF(ISERROR(IF(H197="","",IF(YEAR(H197)&lt;=Cad_Inicial!$D$8,"SIM",""))),"",IF(H197="","",IF(YEAR(H197)&lt;=Cad_Inicial!$D$8,"SIM","")))</f>
        <v/>
      </c>
      <c r="V197" s="15" t="str">
        <f ca="1">IF(ISERROR(IF(H197="","",IF(AND(YEAR(H197)=Cad_Inicial!$D$8,I197="Ativo",TODAY()-H197&gt;90),"SIM",IF(AND(YEAR(H197)=Cad_Inicial!$D$8,I197-H197&gt;90),"SIM","")))),"",IF(H197="","",IF(AND(YEAR(H197)=Cad_Inicial!$D$8,I197="Ativo",TODAY()-H197&gt;90),"SIM",IF(AND(YEAR(H197)=Cad_Inicial!$D$8,I197-H197&gt;90),"SIM",""))))</f>
        <v/>
      </c>
      <c r="W197" s="52" t="str">
        <f t="shared" si="21"/>
        <v/>
      </c>
      <c r="X197" s="52" t="str">
        <f t="shared" si="22"/>
        <v/>
      </c>
      <c r="Y197" s="52" t="str">
        <f t="shared" si="23"/>
        <v/>
      </c>
      <c r="Z197" s="52" t="str">
        <f t="shared" si="24"/>
        <v/>
      </c>
      <c r="AA197" s="15" t="str">
        <f>IF(ISERROR(IF(W197="","",IF(AND(W197&lt;=Cad_Inicial!$D$8,Y197&gt;Cad_Inicial!$D$8),1,0))),"",IF(W197="","",IF(AND(W197&lt;=Cad_Inicial!$D$8,Y197&gt;Cad_Inicial!$D$8),1,0)))</f>
        <v/>
      </c>
      <c r="AB197" s="15" t="str">
        <f>IF(ISERROR(IF(W197="","",IF(AND(W197&lt;=(Cad_Inicial!$D$8-1),Y197&gt;Cad_Inicial!$D$8-1),1,0))),"",IF(W197="","",IF(W197="","",IF(AND(W197&lt;=(Cad_Inicial!$D$8-1),Y197&gt;Cad_Inicial!$D$8-1),1,0))))</f>
        <v/>
      </c>
      <c r="AC197" s="46" t="str">
        <f>IF(ISERROR(IF(I197="Ativo","",VLOOKUP(C197,Lanç!$C$8:$E$208,3,0))),"",IF(I197="Ativo","",VLOOKUP(C197,Lanç!$C$8:$E$208,3,0)))</f>
        <v/>
      </c>
      <c r="AG197" t="str">
        <f>IF(ISERROR(IF(Cad!C203="","",Cad!C203)),"",IF(Cad!C203="","",Cad!C203))</f>
        <v/>
      </c>
    </row>
    <row r="198" spans="3:33" ht="30" customHeight="1" thickTop="1" thickBot="1" x14ac:dyDescent="0.25">
      <c r="C198" s="108"/>
      <c r="D198" s="108"/>
      <c r="E198" s="108"/>
      <c r="F198" s="108"/>
      <c r="G198" s="108"/>
      <c r="H198" s="115"/>
      <c r="I198" s="116" t="s">
        <v>350</v>
      </c>
      <c r="J198" s="116" t="s">
        <v>350</v>
      </c>
      <c r="L198" t="str">
        <f>IF(ISERROR(IF(G198="","",VLOOKUP(C198,Lanç_Promoções!$C$8:$F$2008,4,0))),G198,IF(G198="","",VLOOKUP(C198,Lanç_Promoções!$C$8:$F$2008,4,0)))</f>
        <v/>
      </c>
      <c r="M198" t="str">
        <f>IF(ISERROR(IF(L198="","",VLOOKUP(L198,Cad!$C$8:$D$208,2,0))),"",IF(L198="","",VLOOKUP(L198,Cad!$C$8:$D$208,2,0)))</f>
        <v/>
      </c>
      <c r="N198" s="66" t="str">
        <f t="shared" ca="1" si="25"/>
        <v/>
      </c>
      <c r="O198" s="67" t="str">
        <f t="shared" ca="1" si="26"/>
        <v/>
      </c>
      <c r="P198" s="67" t="str">
        <f>IF(ISERROR(IF(W198="","",IF(AND(W198&lt;=Cad_Inicial!$D$8,Y198&gt;Cad_Inicial!$D$8),1,0))),"",IF(W198="","",IF(AND(W198&lt;=Cad_Inicial!$D$8,Y198&gt;Cad_Inicial!$D$8),1,0)))</f>
        <v/>
      </c>
      <c r="Q198" s="67" t="str">
        <f>IF(ISERROR(IF(W198="","",IF(AND(W198&lt;=(Cad_Inicial!$D$8-1),Y198&gt;Cad_Inicial!$D$8-1),1,0))),"",IF(W198="","",IF(W198="","",IF(AND(W198&lt;=(Cad_Inicial!$D$8-1),Y198&gt;Cad_Inicial!$D$8-1),1,0))))</f>
        <v/>
      </c>
      <c r="R198" s="15" t="str">
        <f t="shared" ca="1" si="19"/>
        <v/>
      </c>
      <c r="S198" s="15" t="str">
        <f t="shared" ca="1" si="20"/>
        <v/>
      </c>
      <c r="T198" s="15" t="str">
        <f t="shared" ca="1" si="27"/>
        <v/>
      </c>
      <c r="U198" s="15" t="str">
        <f>IF(ISERROR(IF(H198="","",IF(YEAR(H198)&lt;=Cad_Inicial!$D$8,"SIM",""))),"",IF(H198="","",IF(YEAR(H198)&lt;=Cad_Inicial!$D$8,"SIM","")))</f>
        <v/>
      </c>
      <c r="V198" s="15" t="str">
        <f ca="1">IF(ISERROR(IF(H198="","",IF(AND(YEAR(H198)=Cad_Inicial!$D$8,I198="Ativo",TODAY()-H198&gt;90),"SIM",IF(AND(YEAR(H198)=Cad_Inicial!$D$8,I198-H198&gt;90),"SIM","")))),"",IF(H198="","",IF(AND(YEAR(H198)=Cad_Inicial!$D$8,I198="Ativo",TODAY()-H198&gt;90),"SIM",IF(AND(YEAR(H198)=Cad_Inicial!$D$8,I198-H198&gt;90),"SIM",""))))</f>
        <v/>
      </c>
      <c r="W198" s="52" t="str">
        <f t="shared" si="21"/>
        <v/>
      </c>
      <c r="X198" s="52" t="str">
        <f t="shared" si="22"/>
        <v/>
      </c>
      <c r="Y198" s="52" t="str">
        <f t="shared" si="23"/>
        <v/>
      </c>
      <c r="Z198" s="52" t="str">
        <f t="shared" si="24"/>
        <v/>
      </c>
      <c r="AA198" s="15" t="str">
        <f>IF(ISERROR(IF(W198="","",IF(AND(W198&lt;=Cad_Inicial!$D$8,Y198&gt;Cad_Inicial!$D$8),1,0))),"",IF(W198="","",IF(AND(W198&lt;=Cad_Inicial!$D$8,Y198&gt;Cad_Inicial!$D$8),1,0)))</f>
        <v/>
      </c>
      <c r="AB198" s="15" t="str">
        <f>IF(ISERROR(IF(W198="","",IF(AND(W198&lt;=(Cad_Inicial!$D$8-1),Y198&gt;Cad_Inicial!$D$8-1),1,0))),"",IF(W198="","",IF(W198="","",IF(AND(W198&lt;=(Cad_Inicial!$D$8-1),Y198&gt;Cad_Inicial!$D$8-1),1,0))))</f>
        <v/>
      </c>
      <c r="AC198" s="46" t="str">
        <f>IF(ISERROR(IF(I198="Ativo","",VLOOKUP(C198,Lanç!$C$8:$E$208,3,0))),"",IF(I198="Ativo","",VLOOKUP(C198,Lanç!$C$8:$E$208,3,0)))</f>
        <v/>
      </c>
      <c r="AG198" t="str">
        <f>IF(ISERROR(IF(Cad!C204="","",Cad!C204)),"",IF(Cad!C204="","",Cad!C204))</f>
        <v/>
      </c>
    </row>
    <row r="199" spans="3:33" ht="30" customHeight="1" thickTop="1" thickBot="1" x14ac:dyDescent="0.25">
      <c r="C199" s="108"/>
      <c r="D199" s="108"/>
      <c r="E199" s="108"/>
      <c r="F199" s="108"/>
      <c r="G199" s="108"/>
      <c r="H199" s="115"/>
      <c r="I199" s="116" t="s">
        <v>350</v>
      </c>
      <c r="J199" s="116" t="s">
        <v>350</v>
      </c>
      <c r="L199" t="str">
        <f>IF(ISERROR(IF(G199="","",VLOOKUP(C199,Lanç_Promoções!$C$8:$F$2008,4,0))),G199,IF(G199="","",VLOOKUP(C199,Lanç_Promoções!$C$8:$F$2008,4,0)))</f>
        <v/>
      </c>
      <c r="M199" t="str">
        <f>IF(ISERROR(IF(L199="","",VLOOKUP(L199,Cad!$C$8:$D$208,2,0))),"",IF(L199="","",VLOOKUP(L199,Cad!$C$8:$D$208,2,0)))</f>
        <v/>
      </c>
      <c r="N199" s="66" t="str">
        <f t="shared" ca="1" si="25"/>
        <v/>
      </c>
      <c r="O199" s="67" t="str">
        <f t="shared" ca="1" si="26"/>
        <v/>
      </c>
      <c r="P199" s="67" t="str">
        <f>IF(ISERROR(IF(W199="","",IF(AND(W199&lt;=Cad_Inicial!$D$8,Y199&gt;Cad_Inicial!$D$8),1,0))),"",IF(W199="","",IF(AND(W199&lt;=Cad_Inicial!$D$8,Y199&gt;Cad_Inicial!$D$8),1,0)))</f>
        <v/>
      </c>
      <c r="Q199" s="67" t="str">
        <f>IF(ISERROR(IF(W199="","",IF(AND(W199&lt;=(Cad_Inicial!$D$8-1),Y199&gt;Cad_Inicial!$D$8-1),1,0))),"",IF(W199="","",IF(W199="","",IF(AND(W199&lt;=(Cad_Inicial!$D$8-1),Y199&gt;Cad_Inicial!$D$8-1),1,0))))</f>
        <v/>
      </c>
      <c r="R199" s="15" t="str">
        <f t="shared" ca="1" si="19"/>
        <v/>
      </c>
      <c r="S199" s="15" t="str">
        <f t="shared" ca="1" si="20"/>
        <v/>
      </c>
      <c r="T199" s="15" t="str">
        <f t="shared" ca="1" si="27"/>
        <v/>
      </c>
      <c r="U199" s="15" t="str">
        <f>IF(ISERROR(IF(H199="","",IF(YEAR(H199)&lt;=Cad_Inicial!$D$8,"SIM",""))),"",IF(H199="","",IF(YEAR(H199)&lt;=Cad_Inicial!$D$8,"SIM","")))</f>
        <v/>
      </c>
      <c r="V199" s="15" t="str">
        <f ca="1">IF(ISERROR(IF(H199="","",IF(AND(YEAR(H199)=Cad_Inicial!$D$8,I199="Ativo",TODAY()-H199&gt;90),"SIM",IF(AND(YEAR(H199)=Cad_Inicial!$D$8,I199-H199&gt;90),"SIM","")))),"",IF(H199="","",IF(AND(YEAR(H199)=Cad_Inicial!$D$8,I199="Ativo",TODAY()-H199&gt;90),"SIM",IF(AND(YEAR(H199)=Cad_Inicial!$D$8,I199-H199&gt;90),"SIM",""))))</f>
        <v/>
      </c>
      <c r="W199" s="52" t="str">
        <f t="shared" si="21"/>
        <v/>
      </c>
      <c r="X199" s="52" t="str">
        <f t="shared" si="22"/>
        <v/>
      </c>
      <c r="Y199" s="52" t="str">
        <f t="shared" si="23"/>
        <v/>
      </c>
      <c r="Z199" s="52" t="str">
        <f t="shared" si="24"/>
        <v/>
      </c>
      <c r="AA199" s="15" t="str">
        <f>IF(ISERROR(IF(W199="","",IF(AND(W199&lt;=Cad_Inicial!$D$8,Y199&gt;Cad_Inicial!$D$8),1,0))),"",IF(W199="","",IF(AND(W199&lt;=Cad_Inicial!$D$8,Y199&gt;Cad_Inicial!$D$8),1,0)))</f>
        <v/>
      </c>
      <c r="AB199" s="15" t="str">
        <f>IF(ISERROR(IF(W199="","",IF(AND(W199&lt;=(Cad_Inicial!$D$8-1),Y199&gt;Cad_Inicial!$D$8-1),1,0))),"",IF(W199="","",IF(W199="","",IF(AND(W199&lt;=(Cad_Inicial!$D$8-1),Y199&gt;Cad_Inicial!$D$8-1),1,0))))</f>
        <v/>
      </c>
      <c r="AC199" s="46" t="str">
        <f>IF(ISERROR(IF(I199="Ativo","",VLOOKUP(C199,Lanç!$C$8:$E$208,3,0))),"",IF(I199="Ativo","",VLOOKUP(C199,Lanç!$C$8:$E$208,3,0)))</f>
        <v/>
      </c>
      <c r="AG199" t="str">
        <f>IF(ISERROR(IF(Cad!C205="","",Cad!C205)),"",IF(Cad!C205="","",Cad!C205))</f>
        <v/>
      </c>
    </row>
    <row r="200" spans="3:33" ht="30" customHeight="1" thickTop="1" thickBot="1" x14ac:dyDescent="0.25">
      <c r="C200" s="108"/>
      <c r="D200" s="108"/>
      <c r="E200" s="108"/>
      <c r="F200" s="108"/>
      <c r="G200" s="108"/>
      <c r="H200" s="115"/>
      <c r="I200" s="116" t="s">
        <v>350</v>
      </c>
      <c r="J200" s="116" t="s">
        <v>350</v>
      </c>
      <c r="L200" t="str">
        <f>IF(ISERROR(IF(G200="","",VLOOKUP(C200,Lanç_Promoções!$C$8:$F$2008,4,0))),G200,IF(G200="","",VLOOKUP(C200,Lanç_Promoções!$C$8:$F$2008,4,0)))</f>
        <v/>
      </c>
      <c r="M200" t="str">
        <f>IF(ISERROR(IF(L200="","",VLOOKUP(L200,Cad!$C$8:$D$208,2,0))),"",IF(L200="","",VLOOKUP(L200,Cad!$C$8:$D$208,2,0)))</f>
        <v/>
      </c>
      <c r="N200" s="66" t="str">
        <f t="shared" ca="1" si="25"/>
        <v/>
      </c>
      <c r="O200" s="67" t="str">
        <f t="shared" ca="1" si="26"/>
        <v/>
      </c>
      <c r="P200" s="67" t="str">
        <f>IF(ISERROR(IF(W200="","",IF(AND(W200&lt;=Cad_Inicial!$D$8,Y200&gt;Cad_Inicial!$D$8),1,0))),"",IF(W200="","",IF(AND(W200&lt;=Cad_Inicial!$D$8,Y200&gt;Cad_Inicial!$D$8),1,0)))</f>
        <v/>
      </c>
      <c r="Q200" s="67" t="str">
        <f>IF(ISERROR(IF(W200="","",IF(AND(W200&lt;=(Cad_Inicial!$D$8-1),Y200&gt;Cad_Inicial!$D$8-1),1,0))),"",IF(W200="","",IF(W200="","",IF(AND(W200&lt;=(Cad_Inicial!$D$8-1),Y200&gt;Cad_Inicial!$D$8-1),1,0))))</f>
        <v/>
      </c>
      <c r="R200" s="15" t="str">
        <f t="shared" ref="R200:R208" ca="1" si="28">IF(ISERROR(IF(I200="","",IF(I200="Ativo",TRUNC((TODAY()-H200)/30/12,0),TRUNC((I200-H200)/30/12,0)))),"",IF(I200="","",IF(I200="Ativo",TRUNC((TODAY()-H200)/30/12,0),TRUNC((I200-H200)/30/12,0))))</f>
        <v/>
      </c>
      <c r="S200" s="15" t="str">
        <f t="shared" ref="S200:S208" ca="1" si="29">IF(ISERROR(IF(I200="","",IF(I200="Ativo",TRUNC(MOD((TODAY()-H200)/30,12),0),TRUNC(MOD((I200-H200)/30,12),0)))),"",IF(I200="","",IF(I200="Ativo",TRUNC(MOD((TODAY()-H200)/30,12),0),TRUNC(MOD((I200-H200)/30,12),0))))</f>
        <v/>
      </c>
      <c r="T200" s="15" t="str">
        <f t="shared" ca="1" si="27"/>
        <v/>
      </c>
      <c r="U200" s="15" t="str">
        <f>IF(ISERROR(IF(H200="","",IF(YEAR(H200)&lt;=Cad_Inicial!$D$8,"SIM",""))),"",IF(H200="","",IF(YEAR(H200)&lt;=Cad_Inicial!$D$8,"SIM","")))</f>
        <v/>
      </c>
      <c r="V200" s="15" t="str">
        <f ca="1">IF(ISERROR(IF(H200="","",IF(AND(YEAR(H200)=Cad_Inicial!$D$8,I200="Ativo",TODAY()-H200&gt;90),"SIM",IF(AND(YEAR(H200)=Cad_Inicial!$D$8,I200-H200&gt;90),"SIM","")))),"",IF(H200="","",IF(AND(YEAR(H200)=Cad_Inicial!$D$8,I200="Ativo",TODAY()-H200&gt;90),"SIM",IF(AND(YEAR(H200)=Cad_Inicial!$D$8,I200-H200&gt;90),"SIM",""))))</f>
        <v/>
      </c>
      <c r="W200" s="52" t="str">
        <f t="shared" ref="W200:W208" si="30">IF(ISERROR(IF(H200="","",YEAR(H200))),"",IF(H200="","",YEAR(H200)))</f>
        <v/>
      </c>
      <c r="X200" s="52" t="str">
        <f t="shared" ref="X200:X208" si="31">IF(ISERROR(IF(H200="","",MONTH(H200))),"",IF(H200="","",MONTH(H200)))</f>
        <v/>
      </c>
      <c r="Y200" s="52" t="str">
        <f t="shared" ref="Y200:Y208" si="32">IF(ISERROR(IF(I200="","",YEAR(I200))),"",IF(I200="","",YEAR(I200)))</f>
        <v/>
      </c>
      <c r="Z200" s="52" t="str">
        <f t="shared" ref="Z200:Z208" si="33">IF(ISERROR(IF(OR(I200="",I200="Ativo"),"",MONTH(I200))),"",IF(OR(I200="",I200="Ativo"),"",MONTH(I200)))</f>
        <v/>
      </c>
      <c r="AA200" s="15" t="str">
        <f>IF(ISERROR(IF(W200="","",IF(AND(W200&lt;=Cad_Inicial!$D$8,Y200&gt;Cad_Inicial!$D$8),1,0))),"",IF(W200="","",IF(AND(W200&lt;=Cad_Inicial!$D$8,Y200&gt;Cad_Inicial!$D$8),1,0)))</f>
        <v/>
      </c>
      <c r="AB200" s="15" t="str">
        <f>IF(ISERROR(IF(W200="","",IF(AND(W200&lt;=(Cad_Inicial!$D$8-1),Y200&gt;Cad_Inicial!$D$8-1),1,0))),"",IF(W200="","",IF(W200="","",IF(AND(W200&lt;=(Cad_Inicial!$D$8-1),Y200&gt;Cad_Inicial!$D$8-1),1,0))))</f>
        <v/>
      </c>
      <c r="AC200" s="46" t="str">
        <f>IF(ISERROR(IF(I200="Ativo","",VLOOKUP(C200,Lanç!$C$8:$E$208,3,0))),"",IF(I200="Ativo","",VLOOKUP(C200,Lanç!$C$8:$E$208,3,0)))</f>
        <v/>
      </c>
      <c r="AG200" t="str">
        <f>IF(ISERROR(IF(Cad!C206="","",Cad!C206)),"",IF(Cad!C206="","",Cad!C206))</f>
        <v/>
      </c>
    </row>
    <row r="201" spans="3:33" ht="30" customHeight="1" thickTop="1" thickBot="1" x14ac:dyDescent="0.25">
      <c r="C201" s="108"/>
      <c r="D201" s="108"/>
      <c r="E201" s="108"/>
      <c r="F201" s="108"/>
      <c r="G201" s="108"/>
      <c r="H201" s="115"/>
      <c r="I201" s="116" t="s">
        <v>350</v>
      </c>
      <c r="J201" s="116" t="s">
        <v>350</v>
      </c>
      <c r="L201" t="str">
        <f>IF(ISERROR(IF(G201="","",VLOOKUP(C201,Lanç_Promoções!$C$8:$F$2008,4,0))),G201,IF(G201="","",VLOOKUP(C201,Lanç_Promoções!$C$8:$F$2008,4,0)))</f>
        <v/>
      </c>
      <c r="M201" t="str">
        <f>IF(ISERROR(IF(L201="","",VLOOKUP(L201,Cad!$C$8:$D$208,2,0))),"",IF(L201="","",VLOOKUP(L201,Cad!$C$8:$D$208,2,0)))</f>
        <v/>
      </c>
      <c r="N201" s="66" t="str">
        <f t="shared" ref="N201:N208" ca="1" si="34">IF(ISERROR(IF(E201="","",ROUND((TODAY()-E201)/365,0))),"",IF(E201="","",ROUND((TODAY()-E201)/365,0)))</f>
        <v/>
      </c>
      <c r="O201" s="67" t="str">
        <f t="shared" ref="O201:O208" ca="1" si="35">IF(ISERROR(IF(N201="","",IF(N201&gt;60,"Mais de 60 anos",IF(N201&gt;54,"54 a 60 anos",IF(N201&gt;44,"44 a 53 anos",IF(N201&gt;34,"34 a 43 anos",IF(N201&gt;24,"24 a 33 anos","18 a 23 anos"))))))),"",IF(N201="","",IF(N201&gt;60,"Mais de 60 anos",IF(N201&gt;54,"54 a 60 anos",IF(N201&gt;44,"44 a 53 anos",IF(N201&gt;34,"34 a 43 anos",IF(N201&gt;24,"24 a 33 anos","18 a 23 anos")))))))</f>
        <v/>
      </c>
      <c r="P201" s="67" t="str">
        <f>IF(ISERROR(IF(W201="","",IF(AND(W201&lt;=Cad_Inicial!$D$8,Y201&gt;Cad_Inicial!$D$8),1,0))),"",IF(W201="","",IF(AND(W201&lt;=Cad_Inicial!$D$8,Y201&gt;Cad_Inicial!$D$8),1,0)))</f>
        <v/>
      </c>
      <c r="Q201" s="67" t="str">
        <f>IF(ISERROR(IF(W201="","",IF(AND(W201&lt;=(Cad_Inicial!$D$8-1),Y201&gt;Cad_Inicial!$D$8-1),1,0))),"",IF(W201="","",IF(W201="","",IF(AND(W201&lt;=(Cad_Inicial!$D$8-1),Y201&gt;Cad_Inicial!$D$8-1),1,0))))</f>
        <v/>
      </c>
      <c r="R201" s="15" t="str">
        <f t="shared" ca="1" si="28"/>
        <v/>
      </c>
      <c r="S201" s="15" t="str">
        <f t="shared" ca="1" si="29"/>
        <v/>
      </c>
      <c r="T201" s="15" t="str">
        <f t="shared" ref="T201:T208" ca="1" si="36">IF(ISERROR((R201*12+S201)),"",(R201*12+S201))</f>
        <v/>
      </c>
      <c r="U201" s="15" t="str">
        <f>IF(ISERROR(IF(H201="","",IF(YEAR(H201)&lt;=Cad_Inicial!$D$8,"SIM",""))),"",IF(H201="","",IF(YEAR(H201)&lt;=Cad_Inicial!$D$8,"SIM","")))</f>
        <v/>
      </c>
      <c r="V201" s="15" t="str">
        <f ca="1">IF(ISERROR(IF(H201="","",IF(AND(YEAR(H201)=Cad_Inicial!$D$8,I201="Ativo",TODAY()-H201&gt;90),"SIM",IF(AND(YEAR(H201)=Cad_Inicial!$D$8,I201-H201&gt;90),"SIM","")))),"",IF(H201="","",IF(AND(YEAR(H201)=Cad_Inicial!$D$8,I201="Ativo",TODAY()-H201&gt;90),"SIM",IF(AND(YEAR(H201)=Cad_Inicial!$D$8,I201-H201&gt;90),"SIM",""))))</f>
        <v/>
      </c>
      <c r="W201" s="52" t="str">
        <f t="shared" si="30"/>
        <v/>
      </c>
      <c r="X201" s="52" t="str">
        <f t="shared" si="31"/>
        <v/>
      </c>
      <c r="Y201" s="52" t="str">
        <f t="shared" si="32"/>
        <v/>
      </c>
      <c r="Z201" s="52" t="str">
        <f t="shared" si="33"/>
        <v/>
      </c>
      <c r="AA201" s="15" t="str">
        <f>IF(ISERROR(IF(W201="","",IF(AND(W201&lt;=Cad_Inicial!$D$8,Y201&gt;Cad_Inicial!$D$8),1,0))),"",IF(W201="","",IF(AND(W201&lt;=Cad_Inicial!$D$8,Y201&gt;Cad_Inicial!$D$8),1,0)))</f>
        <v/>
      </c>
      <c r="AB201" s="15" t="str">
        <f>IF(ISERROR(IF(W201="","",IF(AND(W201&lt;=(Cad_Inicial!$D$8-1),Y201&gt;Cad_Inicial!$D$8-1),1,0))),"",IF(W201="","",IF(W201="","",IF(AND(W201&lt;=(Cad_Inicial!$D$8-1),Y201&gt;Cad_Inicial!$D$8-1),1,0))))</f>
        <v/>
      </c>
      <c r="AC201" s="46" t="str">
        <f>IF(ISERROR(IF(I201="Ativo","",VLOOKUP(C201,Lanç!$C$8:$E$208,3,0))),"",IF(I201="Ativo","",VLOOKUP(C201,Lanç!$C$8:$E$208,3,0)))</f>
        <v/>
      </c>
      <c r="AG201" t="str">
        <f>IF(ISERROR(IF(Cad!C207="","",Cad!C207)),"",IF(Cad!C207="","",Cad!C207))</f>
        <v/>
      </c>
    </row>
    <row r="202" spans="3:33" ht="30" customHeight="1" thickTop="1" thickBot="1" x14ac:dyDescent="0.25">
      <c r="C202" s="108"/>
      <c r="D202" s="108"/>
      <c r="E202" s="108"/>
      <c r="F202" s="108"/>
      <c r="G202" s="108"/>
      <c r="H202" s="115"/>
      <c r="I202" s="116" t="s">
        <v>350</v>
      </c>
      <c r="J202" s="116" t="s">
        <v>350</v>
      </c>
      <c r="L202" t="str">
        <f>IF(ISERROR(IF(G202="","",VLOOKUP(C202,Lanç_Promoções!$C$8:$F$2008,4,0))),G202,IF(G202="","",VLOOKUP(C202,Lanç_Promoções!$C$8:$F$2008,4,0)))</f>
        <v/>
      </c>
      <c r="M202" t="str">
        <f>IF(ISERROR(IF(L202="","",VLOOKUP(L202,Cad!$C$8:$D$208,2,0))),"",IF(L202="","",VLOOKUP(L202,Cad!$C$8:$D$208,2,0)))</f>
        <v/>
      </c>
      <c r="N202" s="66" t="str">
        <f t="shared" ca="1" si="34"/>
        <v/>
      </c>
      <c r="O202" s="67" t="str">
        <f t="shared" ca="1" si="35"/>
        <v/>
      </c>
      <c r="P202" s="67" t="str">
        <f>IF(ISERROR(IF(W202="","",IF(AND(W202&lt;=Cad_Inicial!$D$8,Y202&gt;Cad_Inicial!$D$8),1,0))),"",IF(W202="","",IF(AND(W202&lt;=Cad_Inicial!$D$8,Y202&gt;Cad_Inicial!$D$8),1,0)))</f>
        <v/>
      </c>
      <c r="Q202" s="67" t="str">
        <f>IF(ISERROR(IF(W202="","",IF(AND(W202&lt;=(Cad_Inicial!$D$8-1),Y202&gt;Cad_Inicial!$D$8-1),1,0))),"",IF(W202="","",IF(W202="","",IF(AND(W202&lt;=(Cad_Inicial!$D$8-1),Y202&gt;Cad_Inicial!$D$8-1),1,0))))</f>
        <v/>
      </c>
      <c r="R202" s="15" t="str">
        <f t="shared" ca="1" si="28"/>
        <v/>
      </c>
      <c r="S202" s="15" t="str">
        <f t="shared" ca="1" si="29"/>
        <v/>
      </c>
      <c r="T202" s="15" t="str">
        <f t="shared" ca="1" si="36"/>
        <v/>
      </c>
      <c r="U202" s="15" t="str">
        <f>IF(ISERROR(IF(H202="","",IF(YEAR(H202)&lt;=Cad_Inicial!$D$8,"SIM",""))),"",IF(H202="","",IF(YEAR(H202)&lt;=Cad_Inicial!$D$8,"SIM","")))</f>
        <v/>
      </c>
      <c r="V202" s="15" t="str">
        <f ca="1">IF(ISERROR(IF(H202="","",IF(AND(YEAR(H202)=Cad_Inicial!$D$8,I202="Ativo",TODAY()-H202&gt;90),"SIM",IF(AND(YEAR(H202)=Cad_Inicial!$D$8,I202-H202&gt;90),"SIM","")))),"",IF(H202="","",IF(AND(YEAR(H202)=Cad_Inicial!$D$8,I202="Ativo",TODAY()-H202&gt;90),"SIM",IF(AND(YEAR(H202)=Cad_Inicial!$D$8,I202-H202&gt;90),"SIM",""))))</f>
        <v/>
      </c>
      <c r="W202" s="52" t="str">
        <f t="shared" si="30"/>
        <v/>
      </c>
      <c r="X202" s="52" t="str">
        <f t="shared" si="31"/>
        <v/>
      </c>
      <c r="Y202" s="52" t="str">
        <f t="shared" si="32"/>
        <v/>
      </c>
      <c r="Z202" s="52" t="str">
        <f t="shared" si="33"/>
        <v/>
      </c>
      <c r="AA202" s="15" t="str">
        <f>IF(ISERROR(IF(W202="","",IF(AND(W202&lt;=Cad_Inicial!$D$8,Y202&gt;Cad_Inicial!$D$8),1,0))),"",IF(W202="","",IF(AND(W202&lt;=Cad_Inicial!$D$8,Y202&gt;Cad_Inicial!$D$8),1,0)))</f>
        <v/>
      </c>
      <c r="AB202" s="15" t="str">
        <f>IF(ISERROR(IF(W202="","",IF(AND(W202&lt;=(Cad_Inicial!$D$8-1),Y202&gt;Cad_Inicial!$D$8-1),1,0))),"",IF(W202="","",IF(W202="","",IF(AND(W202&lt;=(Cad_Inicial!$D$8-1),Y202&gt;Cad_Inicial!$D$8-1),1,0))))</f>
        <v/>
      </c>
      <c r="AC202" s="46" t="str">
        <f>IF(ISERROR(IF(I202="Ativo","",VLOOKUP(C202,Lanç!$C$8:$E$208,3,0))),"",IF(I202="Ativo","",VLOOKUP(C202,Lanç!$C$8:$E$208,3,0)))</f>
        <v/>
      </c>
      <c r="AG202" t="str">
        <f>IF(ISERROR(IF(Cad!C208="","",Cad!C208)),"",IF(Cad!C208="","",Cad!C208))</f>
        <v/>
      </c>
    </row>
    <row r="203" spans="3:33" ht="30" customHeight="1" thickTop="1" thickBot="1" x14ac:dyDescent="0.25">
      <c r="C203" s="108"/>
      <c r="D203" s="108"/>
      <c r="E203" s="108"/>
      <c r="F203" s="108"/>
      <c r="G203" s="108"/>
      <c r="H203" s="115"/>
      <c r="I203" s="116" t="s">
        <v>350</v>
      </c>
      <c r="J203" s="116" t="s">
        <v>350</v>
      </c>
      <c r="L203" t="str">
        <f>IF(ISERROR(IF(G203="","",VLOOKUP(C203,Lanç_Promoções!$C$8:$F$2008,4,0))),G203,IF(G203="","",VLOOKUP(C203,Lanç_Promoções!$C$8:$F$2008,4,0)))</f>
        <v/>
      </c>
      <c r="M203" t="str">
        <f>IF(ISERROR(IF(L203="","",VLOOKUP(L203,Cad!$C$8:$D$208,2,0))),"",IF(L203="","",VLOOKUP(L203,Cad!$C$8:$D$208,2,0)))</f>
        <v/>
      </c>
      <c r="N203" s="66" t="str">
        <f t="shared" ca="1" si="34"/>
        <v/>
      </c>
      <c r="O203" s="67" t="str">
        <f t="shared" ca="1" si="35"/>
        <v/>
      </c>
      <c r="P203" s="67" t="str">
        <f>IF(ISERROR(IF(W203="","",IF(AND(W203&lt;=Cad_Inicial!$D$8,Y203&gt;Cad_Inicial!$D$8),1,0))),"",IF(W203="","",IF(AND(W203&lt;=Cad_Inicial!$D$8,Y203&gt;Cad_Inicial!$D$8),1,0)))</f>
        <v/>
      </c>
      <c r="Q203" s="67" t="str">
        <f>IF(ISERROR(IF(W203="","",IF(AND(W203&lt;=(Cad_Inicial!$D$8-1),Y203&gt;Cad_Inicial!$D$8-1),1,0))),"",IF(W203="","",IF(W203="","",IF(AND(W203&lt;=(Cad_Inicial!$D$8-1),Y203&gt;Cad_Inicial!$D$8-1),1,0))))</f>
        <v/>
      </c>
      <c r="R203" s="15" t="str">
        <f t="shared" ca="1" si="28"/>
        <v/>
      </c>
      <c r="S203" s="15" t="str">
        <f t="shared" ca="1" si="29"/>
        <v/>
      </c>
      <c r="T203" s="15" t="str">
        <f t="shared" ca="1" si="36"/>
        <v/>
      </c>
      <c r="U203" s="15" t="str">
        <f>IF(ISERROR(IF(H203="","",IF(YEAR(H203)&lt;=Cad_Inicial!$D$8,"SIM",""))),"",IF(H203="","",IF(YEAR(H203)&lt;=Cad_Inicial!$D$8,"SIM","")))</f>
        <v/>
      </c>
      <c r="V203" s="15" t="str">
        <f ca="1">IF(ISERROR(IF(H203="","",IF(AND(YEAR(H203)=Cad_Inicial!$D$8,I203="Ativo",TODAY()-H203&gt;90),"SIM",IF(AND(YEAR(H203)=Cad_Inicial!$D$8,I203-H203&gt;90),"SIM","")))),"",IF(H203="","",IF(AND(YEAR(H203)=Cad_Inicial!$D$8,I203="Ativo",TODAY()-H203&gt;90),"SIM",IF(AND(YEAR(H203)=Cad_Inicial!$D$8,I203-H203&gt;90),"SIM",""))))</f>
        <v/>
      </c>
      <c r="W203" s="52" t="str">
        <f t="shared" si="30"/>
        <v/>
      </c>
      <c r="X203" s="52" t="str">
        <f t="shared" si="31"/>
        <v/>
      </c>
      <c r="Y203" s="52" t="str">
        <f t="shared" si="32"/>
        <v/>
      </c>
      <c r="Z203" s="52" t="str">
        <f t="shared" si="33"/>
        <v/>
      </c>
      <c r="AA203" s="15" t="str">
        <f>IF(ISERROR(IF(W203="","",IF(AND(W203&lt;=Cad_Inicial!$D$8,Y203&gt;Cad_Inicial!$D$8),1,0))),"",IF(W203="","",IF(AND(W203&lt;=Cad_Inicial!$D$8,Y203&gt;Cad_Inicial!$D$8),1,0)))</f>
        <v/>
      </c>
      <c r="AB203" s="15" t="str">
        <f>IF(ISERROR(IF(W203="","",IF(AND(W203&lt;=(Cad_Inicial!$D$8-1),Y203&gt;Cad_Inicial!$D$8-1),1,0))),"",IF(W203="","",IF(W203="","",IF(AND(W203&lt;=(Cad_Inicial!$D$8-1),Y203&gt;Cad_Inicial!$D$8-1),1,0))))</f>
        <v/>
      </c>
      <c r="AC203" s="46" t="str">
        <f>IF(ISERROR(IF(I203="Ativo","",VLOOKUP(C203,Lanç!$C$8:$E$208,3,0))),"",IF(I203="Ativo","",VLOOKUP(C203,Lanç!$C$8:$E$208,3,0)))</f>
        <v/>
      </c>
      <c r="AG203" t="str">
        <f>IF(ISERROR(IF(Cad!C209="","",Cad!C209)),"",IF(Cad!C209="","",Cad!C209))</f>
        <v/>
      </c>
    </row>
    <row r="204" spans="3:33" ht="30" customHeight="1" thickTop="1" thickBot="1" x14ac:dyDescent="0.25">
      <c r="C204" s="108"/>
      <c r="D204" s="108"/>
      <c r="E204" s="108"/>
      <c r="F204" s="108"/>
      <c r="G204" s="108"/>
      <c r="H204" s="115"/>
      <c r="I204" s="116" t="s">
        <v>350</v>
      </c>
      <c r="J204" s="116" t="s">
        <v>350</v>
      </c>
      <c r="L204" t="str">
        <f>IF(ISERROR(IF(G204="","",VLOOKUP(C204,Lanç_Promoções!$C$8:$F$2008,4,0))),G204,IF(G204="","",VLOOKUP(C204,Lanç_Promoções!$C$8:$F$2008,4,0)))</f>
        <v/>
      </c>
      <c r="M204" t="str">
        <f>IF(ISERROR(IF(L204="","",VLOOKUP(L204,Cad!$C$8:$D$208,2,0))),"",IF(L204="","",VLOOKUP(L204,Cad!$C$8:$D$208,2,0)))</f>
        <v/>
      </c>
      <c r="N204" s="66" t="str">
        <f t="shared" ca="1" si="34"/>
        <v/>
      </c>
      <c r="O204" s="67" t="str">
        <f t="shared" ca="1" si="35"/>
        <v/>
      </c>
      <c r="P204" s="67" t="str">
        <f>IF(ISERROR(IF(W204="","",IF(AND(W204&lt;=Cad_Inicial!$D$8,Y204&gt;Cad_Inicial!$D$8),1,0))),"",IF(W204="","",IF(AND(W204&lt;=Cad_Inicial!$D$8,Y204&gt;Cad_Inicial!$D$8),1,0)))</f>
        <v/>
      </c>
      <c r="Q204" s="67" t="str">
        <f>IF(ISERROR(IF(W204="","",IF(AND(W204&lt;=(Cad_Inicial!$D$8-1),Y204&gt;Cad_Inicial!$D$8-1),1,0))),"",IF(W204="","",IF(W204="","",IF(AND(W204&lt;=(Cad_Inicial!$D$8-1),Y204&gt;Cad_Inicial!$D$8-1),1,0))))</f>
        <v/>
      </c>
      <c r="R204" s="15" t="str">
        <f t="shared" ca="1" si="28"/>
        <v/>
      </c>
      <c r="S204" s="15" t="str">
        <f t="shared" ca="1" si="29"/>
        <v/>
      </c>
      <c r="T204" s="15" t="str">
        <f t="shared" ca="1" si="36"/>
        <v/>
      </c>
      <c r="U204" s="15" t="str">
        <f>IF(ISERROR(IF(H204="","",IF(YEAR(H204)&lt;=Cad_Inicial!$D$8,"SIM",""))),"",IF(H204="","",IF(YEAR(H204)&lt;=Cad_Inicial!$D$8,"SIM","")))</f>
        <v/>
      </c>
      <c r="V204" s="15" t="str">
        <f ca="1">IF(ISERROR(IF(H204="","",IF(AND(YEAR(H204)=Cad_Inicial!$D$8,I204="Ativo",TODAY()-H204&gt;90),"SIM",IF(AND(YEAR(H204)=Cad_Inicial!$D$8,I204-H204&gt;90),"SIM","")))),"",IF(H204="","",IF(AND(YEAR(H204)=Cad_Inicial!$D$8,I204="Ativo",TODAY()-H204&gt;90),"SIM",IF(AND(YEAR(H204)=Cad_Inicial!$D$8,I204-H204&gt;90),"SIM",""))))</f>
        <v/>
      </c>
      <c r="W204" s="52" t="str">
        <f t="shared" si="30"/>
        <v/>
      </c>
      <c r="X204" s="52" t="str">
        <f t="shared" si="31"/>
        <v/>
      </c>
      <c r="Y204" s="52" t="str">
        <f t="shared" si="32"/>
        <v/>
      </c>
      <c r="Z204" s="52" t="str">
        <f t="shared" si="33"/>
        <v/>
      </c>
      <c r="AA204" s="15" t="str">
        <f>IF(ISERROR(IF(W204="","",IF(AND(W204&lt;=Cad_Inicial!$D$8,Y204&gt;Cad_Inicial!$D$8),1,0))),"",IF(W204="","",IF(AND(W204&lt;=Cad_Inicial!$D$8,Y204&gt;Cad_Inicial!$D$8),1,0)))</f>
        <v/>
      </c>
      <c r="AB204" s="15" t="str">
        <f>IF(ISERROR(IF(W204="","",IF(AND(W204&lt;=(Cad_Inicial!$D$8-1),Y204&gt;Cad_Inicial!$D$8-1),1,0))),"",IF(W204="","",IF(W204="","",IF(AND(W204&lt;=(Cad_Inicial!$D$8-1),Y204&gt;Cad_Inicial!$D$8-1),1,0))))</f>
        <v/>
      </c>
      <c r="AC204" s="46" t="str">
        <f>IF(ISERROR(IF(I204="Ativo","",VLOOKUP(C204,Lanç!$C$8:$E$208,3,0))),"",IF(I204="Ativo","",VLOOKUP(C204,Lanç!$C$8:$E$208,3,0)))</f>
        <v/>
      </c>
      <c r="AG204" t="str">
        <f>IF(ISERROR(IF(Cad!C210="","",Cad!C210)),"",IF(Cad!C210="","",Cad!C210))</f>
        <v/>
      </c>
    </row>
    <row r="205" spans="3:33" ht="30" customHeight="1" thickTop="1" thickBot="1" x14ac:dyDescent="0.25">
      <c r="C205" s="108"/>
      <c r="D205" s="108"/>
      <c r="E205" s="108"/>
      <c r="F205" s="108"/>
      <c r="G205" s="108"/>
      <c r="H205" s="115"/>
      <c r="I205" s="116" t="s">
        <v>350</v>
      </c>
      <c r="J205" s="116" t="s">
        <v>350</v>
      </c>
      <c r="L205" t="str">
        <f>IF(ISERROR(IF(G205="","",VLOOKUP(C205,Lanç_Promoções!$C$8:$F$2008,4,0))),G205,IF(G205="","",VLOOKUP(C205,Lanç_Promoções!$C$8:$F$2008,4,0)))</f>
        <v/>
      </c>
      <c r="M205" t="str">
        <f>IF(ISERROR(IF(L205="","",VLOOKUP(L205,Cad!$C$8:$D$208,2,0))),"",IF(L205="","",VLOOKUP(L205,Cad!$C$8:$D$208,2,0)))</f>
        <v/>
      </c>
      <c r="N205" s="66" t="str">
        <f t="shared" ca="1" si="34"/>
        <v/>
      </c>
      <c r="O205" s="67" t="str">
        <f t="shared" ca="1" si="35"/>
        <v/>
      </c>
      <c r="P205" s="67" t="str">
        <f>IF(ISERROR(IF(W205="","",IF(AND(W205&lt;=Cad_Inicial!$D$8,Y205&gt;Cad_Inicial!$D$8),1,0))),"",IF(W205="","",IF(AND(W205&lt;=Cad_Inicial!$D$8,Y205&gt;Cad_Inicial!$D$8),1,0)))</f>
        <v/>
      </c>
      <c r="Q205" s="67" t="str">
        <f>IF(ISERROR(IF(W205="","",IF(AND(W205&lt;=(Cad_Inicial!$D$8-1),Y205&gt;Cad_Inicial!$D$8-1),1,0))),"",IF(W205="","",IF(W205="","",IF(AND(W205&lt;=(Cad_Inicial!$D$8-1),Y205&gt;Cad_Inicial!$D$8-1),1,0))))</f>
        <v/>
      </c>
      <c r="R205" s="15" t="str">
        <f t="shared" ca="1" si="28"/>
        <v/>
      </c>
      <c r="S205" s="15" t="str">
        <f t="shared" ca="1" si="29"/>
        <v/>
      </c>
      <c r="T205" s="15" t="str">
        <f t="shared" ca="1" si="36"/>
        <v/>
      </c>
      <c r="U205" s="15" t="str">
        <f>IF(ISERROR(IF(H205="","",IF(YEAR(H205)&lt;=Cad_Inicial!$D$8,"SIM",""))),"",IF(H205="","",IF(YEAR(H205)&lt;=Cad_Inicial!$D$8,"SIM","")))</f>
        <v/>
      </c>
      <c r="V205" s="15" t="str">
        <f ca="1">IF(ISERROR(IF(H205="","",IF(AND(YEAR(H205)=Cad_Inicial!$D$8,I205="Ativo",TODAY()-H205&gt;90),"SIM",IF(AND(YEAR(H205)=Cad_Inicial!$D$8,I205-H205&gt;90),"SIM","")))),"",IF(H205="","",IF(AND(YEAR(H205)=Cad_Inicial!$D$8,I205="Ativo",TODAY()-H205&gt;90),"SIM",IF(AND(YEAR(H205)=Cad_Inicial!$D$8,I205-H205&gt;90),"SIM",""))))</f>
        <v/>
      </c>
      <c r="W205" s="52" t="str">
        <f t="shared" si="30"/>
        <v/>
      </c>
      <c r="X205" s="52" t="str">
        <f t="shared" si="31"/>
        <v/>
      </c>
      <c r="Y205" s="52" t="str">
        <f t="shared" si="32"/>
        <v/>
      </c>
      <c r="Z205" s="52" t="str">
        <f t="shared" si="33"/>
        <v/>
      </c>
      <c r="AA205" s="15" t="str">
        <f>IF(ISERROR(IF(W205="","",IF(AND(W205&lt;=Cad_Inicial!$D$8,Y205&gt;Cad_Inicial!$D$8),1,0))),"",IF(W205="","",IF(AND(W205&lt;=Cad_Inicial!$D$8,Y205&gt;Cad_Inicial!$D$8),1,0)))</f>
        <v/>
      </c>
      <c r="AB205" s="15" t="str">
        <f>IF(ISERROR(IF(W205="","",IF(AND(W205&lt;=(Cad_Inicial!$D$8-1),Y205&gt;Cad_Inicial!$D$8-1),1,0))),"",IF(W205="","",IF(W205="","",IF(AND(W205&lt;=(Cad_Inicial!$D$8-1),Y205&gt;Cad_Inicial!$D$8-1),1,0))))</f>
        <v/>
      </c>
      <c r="AC205" s="46" t="str">
        <f>IF(ISERROR(IF(I205="Ativo","",VLOOKUP(C205,Lanç!$C$8:$E$208,3,0))),"",IF(I205="Ativo","",VLOOKUP(C205,Lanç!$C$8:$E$208,3,0)))</f>
        <v/>
      </c>
      <c r="AG205" t="str">
        <f>IF(ISERROR(IF(Cad!C211="","",Cad!C211)),"",IF(Cad!C211="","",Cad!C211))</f>
        <v/>
      </c>
    </row>
    <row r="206" spans="3:33" ht="30" customHeight="1" thickTop="1" thickBot="1" x14ac:dyDescent="0.25">
      <c r="C206" s="108"/>
      <c r="D206" s="108"/>
      <c r="E206" s="108"/>
      <c r="F206" s="108"/>
      <c r="G206" s="108"/>
      <c r="H206" s="115"/>
      <c r="I206" s="116" t="s">
        <v>350</v>
      </c>
      <c r="J206" s="116" t="s">
        <v>350</v>
      </c>
      <c r="L206" t="str">
        <f>IF(ISERROR(IF(G206="","",VLOOKUP(C206,Lanç_Promoções!$C$8:$F$2008,4,0))),G206,IF(G206="","",VLOOKUP(C206,Lanç_Promoções!$C$8:$F$2008,4,0)))</f>
        <v/>
      </c>
      <c r="M206" t="str">
        <f>IF(ISERROR(IF(L206="","",VLOOKUP(L206,Cad!$C$8:$D$208,2,0))),"",IF(L206="","",VLOOKUP(L206,Cad!$C$8:$D$208,2,0)))</f>
        <v/>
      </c>
      <c r="N206" s="66" t="str">
        <f t="shared" ca="1" si="34"/>
        <v/>
      </c>
      <c r="O206" s="67" t="str">
        <f t="shared" ca="1" si="35"/>
        <v/>
      </c>
      <c r="P206" s="67" t="str">
        <f>IF(ISERROR(IF(W206="","",IF(AND(W206&lt;=Cad_Inicial!$D$8,Y206&gt;Cad_Inicial!$D$8),1,0))),"",IF(W206="","",IF(AND(W206&lt;=Cad_Inicial!$D$8,Y206&gt;Cad_Inicial!$D$8),1,0)))</f>
        <v/>
      </c>
      <c r="Q206" s="67" t="str">
        <f>IF(ISERROR(IF(W206="","",IF(AND(W206&lt;=(Cad_Inicial!$D$8-1),Y206&gt;Cad_Inicial!$D$8-1),1,0))),"",IF(W206="","",IF(W206="","",IF(AND(W206&lt;=(Cad_Inicial!$D$8-1),Y206&gt;Cad_Inicial!$D$8-1),1,0))))</f>
        <v/>
      </c>
      <c r="R206" s="15" t="str">
        <f t="shared" ca="1" si="28"/>
        <v/>
      </c>
      <c r="S206" s="15" t="str">
        <f t="shared" ca="1" si="29"/>
        <v/>
      </c>
      <c r="T206" s="15" t="str">
        <f t="shared" ca="1" si="36"/>
        <v/>
      </c>
      <c r="U206" s="15" t="str">
        <f>IF(ISERROR(IF(H206="","",IF(YEAR(H206)&lt;=Cad_Inicial!$D$8,"SIM",""))),"",IF(H206="","",IF(YEAR(H206)&lt;=Cad_Inicial!$D$8,"SIM","")))</f>
        <v/>
      </c>
      <c r="V206" s="15" t="str">
        <f ca="1">IF(ISERROR(IF(H206="","",IF(AND(YEAR(H206)=Cad_Inicial!$D$8,I206="Ativo",TODAY()-H206&gt;90),"SIM",IF(AND(YEAR(H206)=Cad_Inicial!$D$8,I206-H206&gt;90),"SIM","")))),"",IF(H206="","",IF(AND(YEAR(H206)=Cad_Inicial!$D$8,I206="Ativo",TODAY()-H206&gt;90),"SIM",IF(AND(YEAR(H206)=Cad_Inicial!$D$8,I206-H206&gt;90),"SIM",""))))</f>
        <v/>
      </c>
      <c r="W206" s="52" t="str">
        <f t="shared" si="30"/>
        <v/>
      </c>
      <c r="X206" s="52" t="str">
        <f t="shared" si="31"/>
        <v/>
      </c>
      <c r="Y206" s="52" t="str">
        <f t="shared" si="32"/>
        <v/>
      </c>
      <c r="Z206" s="52" t="str">
        <f t="shared" si="33"/>
        <v/>
      </c>
      <c r="AA206" s="15" t="str">
        <f>IF(ISERROR(IF(W206="","",IF(AND(W206&lt;=Cad_Inicial!$D$8,Y206&gt;Cad_Inicial!$D$8),1,0))),"",IF(W206="","",IF(AND(W206&lt;=Cad_Inicial!$D$8,Y206&gt;Cad_Inicial!$D$8),1,0)))</f>
        <v/>
      </c>
      <c r="AB206" s="15" t="str">
        <f>IF(ISERROR(IF(W206="","",IF(AND(W206&lt;=(Cad_Inicial!$D$8-1),Y206&gt;Cad_Inicial!$D$8-1),1,0))),"",IF(W206="","",IF(W206="","",IF(AND(W206&lt;=(Cad_Inicial!$D$8-1),Y206&gt;Cad_Inicial!$D$8-1),1,0))))</f>
        <v/>
      </c>
      <c r="AC206" s="46" t="str">
        <f>IF(ISERROR(IF(I206="Ativo","",VLOOKUP(C206,Lanç!$C$8:$E$208,3,0))),"",IF(I206="Ativo","",VLOOKUP(C206,Lanç!$C$8:$E$208,3,0)))</f>
        <v/>
      </c>
      <c r="AG206" t="str">
        <f>IF(ISERROR(IF(Cad!C212="","",Cad!C212)),"",IF(Cad!C212="","",Cad!C212))</f>
        <v/>
      </c>
    </row>
    <row r="207" spans="3:33" ht="30" customHeight="1" thickTop="1" thickBot="1" x14ac:dyDescent="0.25">
      <c r="C207" s="108"/>
      <c r="D207" s="108"/>
      <c r="E207" s="108"/>
      <c r="F207" s="108"/>
      <c r="G207" s="108"/>
      <c r="H207" s="115"/>
      <c r="I207" s="116" t="s">
        <v>350</v>
      </c>
      <c r="J207" s="116" t="s">
        <v>350</v>
      </c>
      <c r="L207" t="str">
        <f>IF(ISERROR(IF(G207="","",VLOOKUP(C207,Lanç_Promoções!$C$8:$F$2008,4,0))),G207,IF(G207="","",VLOOKUP(C207,Lanç_Promoções!$C$8:$F$2008,4,0)))</f>
        <v/>
      </c>
      <c r="M207" t="str">
        <f>IF(ISERROR(IF(L207="","",VLOOKUP(L207,Cad!$C$8:$D$208,2,0))),"",IF(L207="","",VLOOKUP(L207,Cad!$C$8:$D$208,2,0)))</f>
        <v/>
      </c>
      <c r="N207" s="66" t="str">
        <f t="shared" ca="1" si="34"/>
        <v/>
      </c>
      <c r="O207" s="67" t="str">
        <f t="shared" ca="1" si="35"/>
        <v/>
      </c>
      <c r="P207" s="67" t="str">
        <f>IF(ISERROR(IF(W207="","",IF(AND(W207&lt;=Cad_Inicial!$D$8,Y207&gt;Cad_Inicial!$D$8),1,0))),"",IF(W207="","",IF(AND(W207&lt;=Cad_Inicial!$D$8,Y207&gt;Cad_Inicial!$D$8),1,0)))</f>
        <v/>
      </c>
      <c r="Q207" s="67" t="str">
        <f>IF(ISERROR(IF(W207="","",IF(AND(W207&lt;=(Cad_Inicial!$D$8-1),Y207&gt;Cad_Inicial!$D$8-1),1,0))),"",IF(W207="","",IF(W207="","",IF(AND(W207&lt;=(Cad_Inicial!$D$8-1),Y207&gt;Cad_Inicial!$D$8-1),1,0))))</f>
        <v/>
      </c>
      <c r="R207" s="15" t="str">
        <f t="shared" ca="1" si="28"/>
        <v/>
      </c>
      <c r="S207" s="15" t="str">
        <f t="shared" ca="1" si="29"/>
        <v/>
      </c>
      <c r="T207" s="15" t="str">
        <f t="shared" ca="1" si="36"/>
        <v/>
      </c>
      <c r="U207" s="15" t="str">
        <f>IF(ISERROR(IF(H207="","",IF(YEAR(H207)&lt;=Cad_Inicial!$D$8,"SIM",""))),"",IF(H207="","",IF(YEAR(H207)&lt;=Cad_Inicial!$D$8,"SIM","")))</f>
        <v/>
      </c>
      <c r="V207" s="15" t="str">
        <f ca="1">IF(ISERROR(IF(H207="","",IF(AND(YEAR(H207)=Cad_Inicial!$D$8,I207="Ativo",TODAY()-H207&gt;90),"SIM",IF(AND(YEAR(H207)=Cad_Inicial!$D$8,I207-H207&gt;90),"SIM","")))),"",IF(H207="","",IF(AND(YEAR(H207)=Cad_Inicial!$D$8,I207="Ativo",TODAY()-H207&gt;90),"SIM",IF(AND(YEAR(H207)=Cad_Inicial!$D$8,I207-H207&gt;90),"SIM",""))))</f>
        <v/>
      </c>
      <c r="W207" s="52" t="str">
        <f t="shared" si="30"/>
        <v/>
      </c>
      <c r="X207" s="52" t="str">
        <f t="shared" si="31"/>
        <v/>
      </c>
      <c r="Y207" s="52" t="str">
        <f t="shared" si="32"/>
        <v/>
      </c>
      <c r="Z207" s="52" t="str">
        <f t="shared" si="33"/>
        <v/>
      </c>
      <c r="AA207" s="15" t="str">
        <f>IF(ISERROR(IF(W207="","",IF(AND(W207&lt;=Cad_Inicial!$D$8,Y207&gt;Cad_Inicial!$D$8),1,0))),"",IF(W207="","",IF(AND(W207&lt;=Cad_Inicial!$D$8,Y207&gt;Cad_Inicial!$D$8),1,0)))</f>
        <v/>
      </c>
      <c r="AB207" s="15" t="str">
        <f>IF(ISERROR(IF(W207="","",IF(AND(W207&lt;=(Cad_Inicial!$D$8-1),Y207&gt;Cad_Inicial!$D$8-1),1,0))),"",IF(W207="","",IF(W207="","",IF(AND(W207&lt;=(Cad_Inicial!$D$8-1),Y207&gt;Cad_Inicial!$D$8-1),1,0))))</f>
        <v/>
      </c>
      <c r="AC207" s="46" t="str">
        <f>IF(ISERROR(IF(I207="Ativo","",VLOOKUP(C207,Lanç!$C$8:$E$208,3,0))),"",IF(I207="Ativo","",VLOOKUP(C207,Lanç!$C$8:$E$208,3,0)))</f>
        <v/>
      </c>
      <c r="AG207" t="str">
        <f>IF(ISERROR(IF(Cad!C213="","",Cad!C213)),"",IF(Cad!C213="","",Cad!C213))</f>
        <v/>
      </c>
    </row>
    <row r="208" spans="3:33" ht="30" customHeight="1" thickTop="1" thickBot="1" x14ac:dyDescent="0.25">
      <c r="C208" s="108"/>
      <c r="D208" s="108"/>
      <c r="E208" s="108"/>
      <c r="F208" s="108"/>
      <c r="G208" s="108"/>
      <c r="H208" s="115"/>
      <c r="I208" s="116" t="s">
        <v>350</v>
      </c>
      <c r="J208" s="116" t="s">
        <v>350</v>
      </c>
      <c r="L208" t="str">
        <f>IF(ISERROR(IF(G208="","",VLOOKUP(C208,Lanç_Promoções!$C$8:$F$2008,4,0))),G208,IF(G208="","",VLOOKUP(C208,Lanç_Promoções!$C$8:$F$2008,4,0)))</f>
        <v/>
      </c>
      <c r="M208" t="str">
        <f>IF(ISERROR(IF(L208="","",VLOOKUP(L208,Cad!$C$8:$D$208,2,0))),"",IF(L208="","",VLOOKUP(L208,Cad!$C$8:$D$208,2,0)))</f>
        <v/>
      </c>
      <c r="N208" s="66" t="str">
        <f t="shared" ca="1" si="34"/>
        <v/>
      </c>
      <c r="O208" s="67" t="str">
        <f t="shared" ca="1" si="35"/>
        <v/>
      </c>
      <c r="P208" s="67" t="str">
        <f>IF(ISERROR(IF(W208="","",IF(AND(W208&lt;=Cad_Inicial!$D$8,Y208&gt;Cad_Inicial!$D$8),1,0))),"",IF(W208="","",IF(AND(W208&lt;=Cad_Inicial!$D$8,Y208&gt;Cad_Inicial!$D$8),1,0)))</f>
        <v/>
      </c>
      <c r="Q208" s="67" t="str">
        <f>IF(ISERROR(IF(W208="","",IF(AND(W208&lt;=(Cad_Inicial!$D$8-1),Y208&gt;Cad_Inicial!$D$8-1),1,0))),"",IF(W208="","",IF(W208="","",IF(AND(W208&lt;=(Cad_Inicial!$D$8-1),Y208&gt;Cad_Inicial!$D$8-1),1,0))))</f>
        <v/>
      </c>
      <c r="R208" s="15" t="str">
        <f t="shared" ca="1" si="28"/>
        <v/>
      </c>
      <c r="S208" s="15" t="str">
        <f t="shared" ca="1" si="29"/>
        <v/>
      </c>
      <c r="T208" s="15" t="str">
        <f t="shared" ca="1" si="36"/>
        <v/>
      </c>
      <c r="U208" s="15" t="str">
        <f>IF(ISERROR(IF(H208="","",IF(YEAR(H208)&lt;=Cad_Inicial!$D$8,"SIM",""))),"",IF(H208="","",IF(YEAR(H208)&lt;=Cad_Inicial!$D$8,"SIM","")))</f>
        <v/>
      </c>
      <c r="V208" s="15" t="str">
        <f ca="1">IF(ISERROR(IF(H208="","",IF(AND(YEAR(H208)=Cad_Inicial!$D$8,I208="Ativo",TODAY()-H208&gt;90),"SIM",IF(AND(YEAR(H208)=Cad_Inicial!$D$8,I208-H208&gt;90),"SIM","")))),"",IF(H208="","",IF(AND(YEAR(H208)=Cad_Inicial!$D$8,I208="Ativo",TODAY()-H208&gt;90),"SIM",IF(AND(YEAR(H208)=Cad_Inicial!$D$8,I208-H208&gt;90),"SIM",""))))</f>
        <v/>
      </c>
      <c r="W208" s="52" t="str">
        <f t="shared" si="30"/>
        <v/>
      </c>
      <c r="X208" s="52" t="str">
        <f t="shared" si="31"/>
        <v/>
      </c>
      <c r="Y208" s="52" t="str">
        <f t="shared" si="32"/>
        <v/>
      </c>
      <c r="Z208" s="52" t="str">
        <f t="shared" si="33"/>
        <v/>
      </c>
      <c r="AA208" s="15" t="str">
        <f>IF(ISERROR(IF(W208="","",IF(AND(W208&lt;=Cad_Inicial!$D$8,Y208&gt;Cad_Inicial!$D$8),1,0))),"",IF(W208="","",IF(AND(W208&lt;=Cad_Inicial!$D$8,Y208&gt;Cad_Inicial!$D$8),1,0)))</f>
        <v/>
      </c>
      <c r="AB208" s="15" t="str">
        <f>IF(ISERROR(IF(W208="","",IF(AND(W208&lt;=(Cad_Inicial!$D$8-1),Y208&gt;Cad_Inicial!$D$8-1),1,0))),"",IF(W208="","",IF(W208="","",IF(AND(W208&lt;=(Cad_Inicial!$D$8-1),Y208&gt;Cad_Inicial!$D$8-1),1,0))))</f>
        <v/>
      </c>
      <c r="AC208" s="46" t="str">
        <f>IF(ISERROR(IF(I208="Ativo","",VLOOKUP(C208,Lanç!$C$8:$E$208,3,0))),"",IF(I208="Ativo","",VLOOKUP(C208,Lanç!$C$8:$E$208,3,0)))</f>
        <v/>
      </c>
      <c r="AG208" t="str">
        <f>IF(ISERROR(IF(Cad!C214="","",Cad!C214)),"",IF(Cad!C214="","",Cad!C214))</f>
        <v/>
      </c>
    </row>
  </sheetData>
  <sheetProtection selectLockedCells="1" selectUnlockedCells="1"/>
  <mergeCells count="1">
    <mergeCell ref="C6:J6"/>
  </mergeCells>
  <conditionalFormatting sqref="H38:H208 H8:H13 H20:H22">
    <cfRule type="expression" dxfId="14" priority="4">
      <formula>$H8&gt;TODAY()</formula>
    </cfRule>
  </conditionalFormatting>
  <conditionalFormatting sqref="H23:H32">
    <cfRule type="expression" dxfId="13" priority="3">
      <formula>$H23&gt;TODAY()</formula>
    </cfRule>
  </conditionalFormatting>
  <conditionalFormatting sqref="H33:H37">
    <cfRule type="expression" dxfId="12" priority="2">
      <formula>$H33&gt;TODAY()</formula>
    </cfRule>
  </conditionalFormatting>
  <conditionalFormatting sqref="H14:H19">
    <cfRule type="expression" dxfId="11" priority="1">
      <formula>$H14&gt;TODAY()</formula>
    </cfRule>
  </conditionalFormatting>
  <dataValidations count="3">
    <dataValidation type="list" allowBlank="1" showInputMessage="1" showErrorMessage="1" sqref="D8:D208" xr:uid="{00000000-0002-0000-0B00-000000000000}">
      <formula1>$AE$1:$AE$2</formula1>
    </dataValidation>
    <dataValidation type="list" allowBlank="1" showInputMessage="1" showErrorMessage="1" sqref="F8:F208" xr:uid="{00000000-0002-0000-0B00-000001000000}">
      <formula1>$AF$1:$AF$9</formula1>
    </dataValidation>
    <dataValidation type="list" allowBlank="1" showInputMessage="1" showErrorMessage="1" sqref="G8:G208" xr:uid="{00000000-0002-0000-0B00-000002000000}">
      <formula1>$AG$1:$AG$208</formula1>
    </dataValidation>
  </dataValidations>
  <pageMargins left="0.511811024" right="0.511811024" top="0.78740157499999996" bottom="0.78740157499999996" header="0.31496062000000002" footer="0.31496062000000002"/>
  <pageSetup paperSize="9" orientation="portrait"/>
  <drawing r:id="rId1"/>
  <legacyDrawing r:id="rId2"/>
  <extLst>
    <ext xmlns:mx="http://schemas.microsoft.com/office/mac/excel/2008/main" uri="{64002731-A6B0-56B0-2670-7721B7C09600}">
      <mx:PLV Mode="0" OnePage="0" WScale="0"/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Plan12"/>
  <dimension ref="A1:XFD98"/>
  <sheetViews>
    <sheetView showGridLines="0" zoomScale="90" zoomScaleNormal="90" zoomScalePageLayoutView="90" workbookViewId="0">
      <pane ySplit="3" topLeftCell="A4" activePane="bottomLeft" state="frozen"/>
      <selection activeCell="B1" sqref="B1"/>
      <selection pane="bottomLeft" activeCell="B1" sqref="B1"/>
    </sheetView>
  </sheetViews>
  <sheetFormatPr defaultColWidth="8.875" defaultRowHeight="15" customHeight="1" zeroHeight="1" x14ac:dyDescent="0.2"/>
  <cols>
    <col min="1" max="1" width="27.7109375" style="1" customWidth="1"/>
    <col min="2" max="2" width="3.765625" customWidth="1"/>
    <col min="3" max="3" width="51.38671875" customWidth="1"/>
    <col min="4" max="4" width="3.359375" customWidth="1"/>
    <col min="5" max="5" width="51.38671875" customWidth="1"/>
    <col min="6" max="6" width="8.7421875" hidden="1" customWidth="1"/>
    <col min="7" max="12" width="14.390625" hidden="1" customWidth="1"/>
    <col min="13" max="13" width="8.7421875" hidden="1" customWidth="1"/>
    <col min="14" max="19" width="15.33203125" hidden="1" customWidth="1"/>
    <col min="20" max="26" width="8.7421875" hidden="1" customWidth="1"/>
  </cols>
  <sheetData>
    <row r="1" spans="1:16384" s="4" customFormat="1" ht="34.35" customHeight="1" x14ac:dyDescent="0.3">
      <c r="A1" s="1"/>
      <c r="C1" s="5" t="s">
        <v>15</v>
      </c>
    </row>
    <row r="2" spans="1:16384" s="4" customFormat="1" ht="21.6" customHeight="1" x14ac:dyDescent="0.2">
      <c r="A2" s="1"/>
    </row>
    <row r="3" spans="1:16384" s="4" customFormat="1" ht="21.6" customHeight="1" x14ac:dyDescent="0.2">
      <c r="A3" s="1"/>
    </row>
    <row r="4" spans="1:16384" s="106" customFormat="1" ht="45" customHeight="1" x14ac:dyDescent="0.2">
      <c r="A4" s="99"/>
      <c r="B4" s="104"/>
      <c r="C4" s="104"/>
      <c r="D4" s="104"/>
      <c r="E4" s="104"/>
      <c r="F4" s="104"/>
      <c r="G4" s="104"/>
      <c r="H4" s="104"/>
      <c r="I4" s="104"/>
      <c r="J4" s="104"/>
      <c r="K4" s="104"/>
      <c r="L4" s="104"/>
      <c r="M4" s="104"/>
      <c r="N4" s="104"/>
      <c r="O4" s="104"/>
      <c r="P4" s="104"/>
      <c r="Q4" s="104"/>
      <c r="R4" s="104"/>
      <c r="S4" s="104"/>
      <c r="T4" s="104"/>
      <c r="U4" s="104"/>
      <c r="V4" s="104"/>
      <c r="W4" s="104"/>
      <c r="X4" s="104"/>
      <c r="Y4" s="104"/>
      <c r="Z4" s="104"/>
      <c r="AA4" s="104"/>
      <c r="AB4" s="104"/>
      <c r="AC4" s="104"/>
      <c r="AD4" s="104"/>
      <c r="AE4" s="104"/>
      <c r="AF4" s="104"/>
      <c r="AG4" s="104"/>
      <c r="AH4" s="104"/>
      <c r="AI4" s="104"/>
      <c r="AJ4" s="104"/>
      <c r="AK4" s="104"/>
      <c r="AL4" s="104"/>
      <c r="AM4" s="104"/>
      <c r="AN4" s="104"/>
      <c r="AO4" s="104"/>
      <c r="AP4" s="104"/>
      <c r="AQ4" s="104"/>
      <c r="AR4" s="104"/>
      <c r="AS4" s="104"/>
      <c r="AT4" s="104"/>
      <c r="AU4" s="104"/>
      <c r="AV4" s="104"/>
      <c r="AW4" s="104"/>
      <c r="AX4" s="104"/>
      <c r="AY4" s="104"/>
      <c r="AZ4" s="104"/>
      <c r="BA4" s="104"/>
      <c r="BB4" s="104"/>
      <c r="BC4" s="104"/>
      <c r="BD4" s="104"/>
      <c r="BE4" s="104"/>
      <c r="BF4" s="104"/>
      <c r="BG4" s="104"/>
      <c r="BH4" s="104"/>
      <c r="BI4" s="104"/>
      <c r="BJ4" s="104"/>
      <c r="BK4" s="104"/>
      <c r="BL4" s="104"/>
      <c r="BM4" s="104"/>
      <c r="BN4" s="104"/>
      <c r="BO4" s="104"/>
      <c r="BP4" s="104"/>
      <c r="BQ4" s="104"/>
      <c r="BR4" s="104"/>
      <c r="BS4" s="104"/>
      <c r="BT4" s="104"/>
      <c r="BU4" s="104"/>
      <c r="BV4" s="104"/>
      <c r="BW4" s="104"/>
      <c r="BX4" s="104"/>
      <c r="BY4" s="104"/>
      <c r="BZ4" s="104"/>
      <c r="CA4" s="104"/>
      <c r="CB4" s="104"/>
      <c r="CC4" s="104"/>
      <c r="CD4" s="104"/>
      <c r="CE4" s="104"/>
      <c r="CF4" s="104"/>
      <c r="CG4" s="104"/>
      <c r="CH4" s="104"/>
      <c r="CI4" s="104"/>
      <c r="CJ4" s="104"/>
      <c r="CK4" s="104"/>
      <c r="CL4" s="104"/>
      <c r="CM4" s="104"/>
      <c r="CN4" s="104"/>
      <c r="CO4" s="104"/>
      <c r="CP4" s="104"/>
      <c r="CQ4" s="104"/>
      <c r="CR4" s="104"/>
      <c r="CS4" s="104"/>
      <c r="CT4" s="104"/>
      <c r="CU4" s="104"/>
      <c r="CV4" s="104"/>
      <c r="CW4" s="104"/>
      <c r="CX4" s="104"/>
      <c r="CY4" s="104"/>
      <c r="CZ4" s="104"/>
      <c r="DA4" s="104"/>
      <c r="DB4" s="104"/>
      <c r="DC4" s="104"/>
      <c r="DD4" s="104"/>
      <c r="DE4" s="104"/>
      <c r="DF4" s="104"/>
      <c r="DG4" s="104"/>
      <c r="DH4" s="104"/>
      <c r="DI4" s="104"/>
      <c r="DJ4" s="104"/>
      <c r="DK4" s="104"/>
      <c r="DL4" s="104"/>
      <c r="DM4" s="104"/>
      <c r="DN4" s="104"/>
      <c r="DO4" s="104"/>
      <c r="DP4" s="104"/>
      <c r="DQ4" s="104"/>
      <c r="DR4" s="104"/>
      <c r="DS4" s="104"/>
      <c r="DT4" s="104"/>
      <c r="DU4" s="104"/>
      <c r="DV4" s="104"/>
      <c r="DW4" s="104"/>
      <c r="DX4" s="104"/>
      <c r="DY4" s="104"/>
      <c r="DZ4" s="104"/>
      <c r="EA4" s="104"/>
      <c r="EB4" s="104"/>
      <c r="EC4" s="104"/>
      <c r="ED4" s="104"/>
      <c r="EE4" s="104"/>
      <c r="EF4" s="104"/>
      <c r="EG4" s="104"/>
      <c r="EH4" s="104"/>
      <c r="EI4" s="104"/>
      <c r="EJ4" s="104"/>
      <c r="EK4" s="104"/>
      <c r="EL4" s="104"/>
      <c r="EM4" s="104"/>
      <c r="EN4" s="104"/>
      <c r="EO4" s="104"/>
      <c r="EP4" s="104"/>
      <c r="EQ4" s="104"/>
      <c r="ER4" s="104"/>
      <c r="ES4" s="104"/>
      <c r="ET4" s="104"/>
      <c r="EU4" s="104"/>
      <c r="EV4" s="104"/>
      <c r="EW4" s="104"/>
      <c r="EX4" s="104"/>
      <c r="EY4" s="104"/>
      <c r="EZ4" s="104"/>
      <c r="FA4" s="104"/>
      <c r="FB4" s="104"/>
      <c r="FC4" s="104"/>
      <c r="FD4" s="104"/>
      <c r="FE4" s="104"/>
      <c r="FF4" s="104"/>
      <c r="FG4" s="104"/>
      <c r="FH4" s="104"/>
      <c r="FI4" s="104"/>
      <c r="FJ4" s="104"/>
      <c r="FK4" s="104"/>
      <c r="FL4" s="104"/>
      <c r="FM4" s="104"/>
      <c r="FN4" s="104"/>
      <c r="FO4" s="104"/>
      <c r="FP4" s="104"/>
      <c r="FQ4" s="104"/>
      <c r="FR4" s="104"/>
      <c r="FS4" s="104"/>
      <c r="FT4" s="104"/>
      <c r="FU4" s="104"/>
      <c r="FV4" s="104"/>
      <c r="FW4" s="104"/>
      <c r="FX4" s="104"/>
      <c r="FY4" s="104"/>
      <c r="FZ4" s="104"/>
      <c r="GA4" s="104"/>
      <c r="GB4" s="104"/>
      <c r="GC4" s="104"/>
      <c r="GD4" s="104"/>
      <c r="GE4" s="104"/>
      <c r="GF4" s="104"/>
      <c r="GG4" s="104"/>
      <c r="GH4" s="104"/>
      <c r="GI4" s="104"/>
      <c r="GJ4" s="104"/>
      <c r="GK4" s="104"/>
      <c r="GL4" s="104"/>
      <c r="GM4" s="104"/>
      <c r="GN4" s="104"/>
      <c r="GO4" s="104"/>
      <c r="GP4" s="104"/>
      <c r="GQ4" s="104"/>
      <c r="GR4" s="104"/>
      <c r="GS4" s="104"/>
      <c r="GT4" s="104"/>
      <c r="GU4" s="104"/>
      <c r="GV4" s="104"/>
      <c r="GW4" s="104"/>
      <c r="GX4" s="104"/>
      <c r="GY4" s="104"/>
      <c r="GZ4" s="104"/>
      <c r="HA4" s="104"/>
      <c r="HB4" s="104"/>
      <c r="HC4" s="104"/>
      <c r="HD4" s="104"/>
      <c r="HE4" s="104"/>
      <c r="HF4" s="104"/>
      <c r="HG4" s="104"/>
      <c r="HH4" s="104"/>
      <c r="HI4" s="104"/>
      <c r="HJ4" s="104"/>
      <c r="HK4" s="104"/>
      <c r="HL4" s="104"/>
      <c r="HM4" s="104"/>
      <c r="HN4" s="104"/>
      <c r="HO4" s="104"/>
      <c r="HP4" s="104"/>
      <c r="HQ4" s="104"/>
      <c r="HR4" s="104"/>
      <c r="HS4" s="104"/>
      <c r="HT4" s="104"/>
      <c r="HU4" s="104"/>
      <c r="HV4" s="104"/>
      <c r="HW4" s="104"/>
      <c r="HX4" s="104"/>
      <c r="HY4" s="104"/>
      <c r="HZ4" s="104"/>
      <c r="IA4" s="104"/>
      <c r="IB4" s="104"/>
      <c r="IC4" s="104"/>
      <c r="ID4" s="104"/>
      <c r="IE4" s="104"/>
      <c r="IF4" s="104"/>
      <c r="IG4" s="104"/>
      <c r="IH4" s="104"/>
      <c r="II4" s="104"/>
      <c r="IJ4" s="104"/>
      <c r="IK4" s="104"/>
      <c r="IL4" s="104"/>
      <c r="IM4" s="104"/>
      <c r="IN4" s="104"/>
      <c r="IO4" s="104"/>
      <c r="IP4" s="104"/>
      <c r="IQ4" s="104"/>
      <c r="IR4" s="104"/>
      <c r="IS4" s="104"/>
      <c r="IT4" s="104"/>
      <c r="IU4" s="104"/>
      <c r="IV4" s="104"/>
      <c r="IW4" s="104"/>
      <c r="IX4" s="104"/>
      <c r="IY4" s="104"/>
      <c r="IZ4" s="104"/>
      <c r="JA4" s="104"/>
      <c r="JB4" s="104"/>
      <c r="JC4" s="104"/>
      <c r="JD4" s="104"/>
      <c r="JE4" s="104"/>
      <c r="JF4" s="104"/>
      <c r="JG4" s="104"/>
      <c r="JH4" s="104"/>
      <c r="JI4" s="104"/>
      <c r="JJ4" s="104"/>
      <c r="JK4" s="104"/>
      <c r="JL4" s="104"/>
      <c r="JM4" s="104"/>
      <c r="JN4" s="104"/>
      <c r="JO4" s="104"/>
      <c r="JP4" s="104"/>
      <c r="JQ4" s="104"/>
      <c r="JR4" s="104"/>
      <c r="JS4" s="104"/>
      <c r="JT4" s="104"/>
      <c r="JU4" s="104"/>
      <c r="JV4" s="104"/>
      <c r="JW4" s="104"/>
      <c r="JX4" s="104"/>
      <c r="JY4" s="104"/>
      <c r="JZ4" s="104"/>
      <c r="KA4" s="104"/>
      <c r="KB4" s="104"/>
      <c r="KC4" s="104"/>
      <c r="KD4" s="104"/>
      <c r="KE4" s="104"/>
      <c r="KF4" s="104"/>
      <c r="KG4" s="104"/>
      <c r="KH4" s="104"/>
      <c r="KI4" s="104"/>
      <c r="KJ4" s="104"/>
      <c r="KK4" s="104"/>
      <c r="KL4" s="104"/>
      <c r="KM4" s="104"/>
      <c r="KN4" s="104"/>
      <c r="KO4" s="104"/>
      <c r="KP4" s="104"/>
      <c r="KQ4" s="104"/>
      <c r="KR4" s="104"/>
      <c r="KS4" s="104"/>
      <c r="KT4" s="104"/>
      <c r="KU4" s="104"/>
      <c r="KV4" s="104"/>
      <c r="KW4" s="104"/>
      <c r="KX4" s="104"/>
      <c r="KY4" s="104"/>
      <c r="KZ4" s="104"/>
      <c r="LA4" s="104"/>
      <c r="LB4" s="104"/>
      <c r="LC4" s="104"/>
      <c r="LD4" s="104"/>
      <c r="LE4" s="104"/>
      <c r="LF4" s="104"/>
      <c r="LG4" s="104"/>
      <c r="LH4" s="104"/>
      <c r="LI4" s="104"/>
      <c r="LJ4" s="104"/>
      <c r="LK4" s="104"/>
      <c r="LL4" s="104"/>
      <c r="LM4" s="104"/>
      <c r="LN4" s="104"/>
      <c r="LO4" s="104"/>
      <c r="LP4" s="104"/>
      <c r="LQ4" s="104"/>
      <c r="LR4" s="104"/>
      <c r="LS4" s="104"/>
      <c r="LT4" s="104"/>
      <c r="LU4" s="104"/>
      <c r="LV4" s="104"/>
      <c r="LW4" s="104"/>
      <c r="LX4" s="104"/>
      <c r="LY4" s="104"/>
      <c r="LZ4" s="104"/>
      <c r="MA4" s="104"/>
      <c r="MB4" s="104"/>
      <c r="MC4" s="104"/>
      <c r="MD4" s="104"/>
      <c r="ME4" s="104"/>
      <c r="MF4" s="104"/>
      <c r="MG4" s="104"/>
      <c r="MH4" s="104"/>
      <c r="MI4" s="104"/>
      <c r="MJ4" s="104"/>
      <c r="MK4" s="104"/>
      <c r="ML4" s="104"/>
      <c r="MM4" s="104"/>
      <c r="MN4" s="104"/>
      <c r="MO4" s="104"/>
      <c r="MP4" s="104"/>
      <c r="MQ4" s="104"/>
      <c r="MR4" s="104"/>
      <c r="MS4" s="104"/>
      <c r="MT4" s="104"/>
      <c r="MU4" s="104"/>
      <c r="MV4" s="104"/>
      <c r="MW4" s="104"/>
      <c r="MX4" s="104"/>
      <c r="MY4" s="104"/>
      <c r="MZ4" s="104"/>
      <c r="NA4" s="104"/>
      <c r="NB4" s="104"/>
      <c r="NC4" s="104"/>
      <c r="ND4" s="104"/>
      <c r="NE4" s="104"/>
      <c r="NF4" s="104"/>
      <c r="NG4" s="104"/>
      <c r="NH4" s="104"/>
      <c r="NI4" s="104"/>
      <c r="NJ4" s="104"/>
      <c r="NK4" s="104"/>
      <c r="NL4" s="104"/>
      <c r="NM4" s="104"/>
      <c r="NN4" s="104"/>
      <c r="NO4" s="104"/>
      <c r="NP4" s="104"/>
      <c r="NQ4" s="104"/>
      <c r="NR4" s="104"/>
      <c r="NS4" s="104"/>
      <c r="NT4" s="104"/>
      <c r="NU4" s="104"/>
      <c r="NV4" s="104"/>
      <c r="NW4" s="104"/>
      <c r="NX4" s="104"/>
      <c r="NY4" s="104"/>
      <c r="NZ4" s="104"/>
      <c r="OA4" s="104"/>
      <c r="OB4" s="104"/>
      <c r="OC4" s="104"/>
      <c r="OD4" s="104"/>
      <c r="OE4" s="104"/>
      <c r="OF4" s="104"/>
      <c r="OG4" s="104"/>
      <c r="OH4" s="104"/>
      <c r="OI4" s="104"/>
      <c r="OJ4" s="104"/>
      <c r="OK4" s="104"/>
      <c r="OL4" s="104"/>
      <c r="OM4" s="104"/>
      <c r="ON4" s="104"/>
      <c r="OO4" s="104"/>
      <c r="OP4" s="104"/>
      <c r="OQ4" s="104"/>
      <c r="OR4" s="104"/>
      <c r="OS4" s="104"/>
      <c r="OT4" s="104"/>
      <c r="OU4" s="104"/>
      <c r="OV4" s="104"/>
      <c r="OW4" s="104"/>
      <c r="OX4" s="104"/>
      <c r="OY4" s="104"/>
      <c r="OZ4" s="104"/>
      <c r="PA4" s="104"/>
      <c r="PB4" s="104"/>
      <c r="PC4" s="104"/>
      <c r="PD4" s="104"/>
      <c r="PE4" s="104"/>
      <c r="PF4" s="104"/>
      <c r="PG4" s="104"/>
      <c r="PH4" s="104"/>
      <c r="PI4" s="104"/>
      <c r="PJ4" s="104"/>
      <c r="PK4" s="104"/>
      <c r="PL4" s="104"/>
      <c r="PM4" s="104"/>
      <c r="PN4" s="104"/>
      <c r="PO4" s="104"/>
      <c r="PP4" s="104"/>
      <c r="PQ4" s="104"/>
      <c r="PR4" s="104"/>
      <c r="PS4" s="104"/>
      <c r="PT4" s="104"/>
      <c r="PU4" s="104"/>
      <c r="PV4" s="104"/>
      <c r="PW4" s="104"/>
      <c r="PX4" s="104"/>
      <c r="PY4" s="104"/>
      <c r="PZ4" s="104"/>
      <c r="QA4" s="104"/>
      <c r="QB4" s="104"/>
      <c r="QC4" s="104"/>
      <c r="QD4" s="104"/>
      <c r="QE4" s="104"/>
      <c r="QF4" s="104"/>
      <c r="QG4" s="104"/>
      <c r="QH4" s="104"/>
      <c r="QI4" s="104"/>
      <c r="QJ4" s="104"/>
      <c r="QK4" s="104"/>
      <c r="QL4" s="104"/>
      <c r="QM4" s="104"/>
      <c r="QN4" s="104"/>
      <c r="QO4" s="104"/>
      <c r="QP4" s="104"/>
      <c r="QQ4" s="104"/>
      <c r="QR4" s="104"/>
      <c r="QS4" s="104"/>
      <c r="QT4" s="104"/>
      <c r="QU4" s="104"/>
      <c r="QV4" s="104"/>
      <c r="QW4" s="104"/>
      <c r="QX4" s="104"/>
      <c r="QY4" s="104"/>
      <c r="QZ4" s="104"/>
      <c r="RA4" s="104"/>
      <c r="RB4" s="104"/>
      <c r="RC4" s="104"/>
      <c r="RD4" s="104"/>
      <c r="RE4" s="104"/>
      <c r="RF4" s="104"/>
      <c r="RG4" s="104"/>
      <c r="RH4" s="104"/>
      <c r="RI4" s="104"/>
      <c r="RJ4" s="104"/>
      <c r="RK4" s="104"/>
      <c r="RL4" s="104"/>
      <c r="RM4" s="104"/>
      <c r="RN4" s="104"/>
      <c r="RO4" s="104"/>
      <c r="RP4" s="104"/>
      <c r="RQ4" s="104"/>
      <c r="RR4" s="104"/>
      <c r="RS4" s="104"/>
      <c r="RT4" s="104"/>
      <c r="RU4" s="104"/>
      <c r="RV4" s="104"/>
      <c r="RW4" s="104"/>
      <c r="RX4" s="104"/>
      <c r="RY4" s="104"/>
      <c r="RZ4" s="104"/>
      <c r="SA4" s="104"/>
      <c r="SB4" s="104"/>
      <c r="SC4" s="104"/>
      <c r="SD4" s="104"/>
      <c r="SE4" s="104"/>
      <c r="SF4" s="104"/>
      <c r="SG4" s="104"/>
      <c r="SH4" s="104"/>
      <c r="SI4" s="104"/>
      <c r="SJ4" s="104"/>
      <c r="SK4" s="104"/>
      <c r="SL4" s="104"/>
      <c r="SM4" s="104"/>
      <c r="SN4" s="104"/>
      <c r="SO4" s="104"/>
      <c r="SP4" s="104"/>
      <c r="SQ4" s="104"/>
      <c r="SR4" s="104"/>
      <c r="SS4" s="104"/>
      <c r="ST4" s="104"/>
      <c r="SU4" s="104"/>
      <c r="SV4" s="104"/>
      <c r="SW4" s="104"/>
      <c r="SX4" s="104"/>
      <c r="SY4" s="104"/>
      <c r="SZ4" s="104"/>
      <c r="TA4" s="104"/>
      <c r="TB4" s="104"/>
      <c r="TC4" s="104"/>
      <c r="TD4" s="104"/>
      <c r="TE4" s="104"/>
      <c r="TF4" s="104"/>
      <c r="TG4" s="104"/>
      <c r="TH4" s="104"/>
      <c r="TI4" s="104"/>
      <c r="TJ4" s="104"/>
      <c r="TK4" s="104"/>
      <c r="TL4" s="104"/>
      <c r="TM4" s="104"/>
      <c r="TN4" s="104"/>
      <c r="TO4" s="104"/>
      <c r="TP4" s="104"/>
      <c r="TQ4" s="104"/>
      <c r="TR4" s="104"/>
      <c r="TS4" s="104"/>
      <c r="TT4" s="104"/>
      <c r="TU4" s="104"/>
      <c r="TV4" s="104"/>
      <c r="TW4" s="104"/>
      <c r="TX4" s="104"/>
      <c r="TY4" s="104"/>
      <c r="TZ4" s="104"/>
      <c r="UA4" s="104"/>
      <c r="UB4" s="104"/>
      <c r="UC4" s="104"/>
      <c r="UD4" s="104"/>
      <c r="UE4" s="104"/>
      <c r="UF4" s="104"/>
      <c r="UG4" s="104"/>
      <c r="UH4" s="104"/>
      <c r="UI4" s="104"/>
      <c r="UJ4" s="104"/>
      <c r="UK4" s="104"/>
      <c r="UL4" s="104"/>
      <c r="UM4" s="104"/>
      <c r="UN4" s="104"/>
      <c r="UO4" s="104"/>
      <c r="UP4" s="104"/>
      <c r="UQ4" s="104"/>
      <c r="UR4" s="104"/>
      <c r="US4" s="104"/>
      <c r="UT4" s="104"/>
      <c r="UU4" s="104"/>
      <c r="UV4" s="104"/>
      <c r="UW4" s="104"/>
      <c r="UX4" s="104"/>
      <c r="UY4" s="104"/>
      <c r="UZ4" s="104"/>
      <c r="VA4" s="104"/>
      <c r="VB4" s="104"/>
      <c r="VC4" s="104"/>
      <c r="VD4" s="104"/>
      <c r="VE4" s="104"/>
      <c r="VF4" s="104"/>
      <c r="VG4" s="104"/>
      <c r="VH4" s="104"/>
      <c r="VI4" s="104"/>
      <c r="VJ4" s="104"/>
      <c r="VK4" s="104"/>
      <c r="VL4" s="104"/>
      <c r="VM4" s="104"/>
      <c r="VN4" s="104"/>
      <c r="VO4" s="104"/>
      <c r="VP4" s="104"/>
      <c r="VQ4" s="104"/>
      <c r="VR4" s="104"/>
      <c r="VS4" s="104"/>
      <c r="VT4" s="104"/>
      <c r="VU4" s="104"/>
      <c r="VV4" s="104"/>
      <c r="VW4" s="104"/>
      <c r="VX4" s="104"/>
      <c r="VY4" s="104"/>
      <c r="VZ4" s="104"/>
      <c r="WA4" s="104"/>
      <c r="WB4" s="104"/>
      <c r="WC4" s="104"/>
      <c r="WD4" s="104"/>
      <c r="WE4" s="104"/>
      <c r="WF4" s="104"/>
      <c r="WG4" s="104"/>
      <c r="WH4" s="104"/>
      <c r="WI4" s="104"/>
      <c r="WJ4" s="104"/>
      <c r="WK4" s="104"/>
      <c r="WL4" s="104"/>
      <c r="WM4" s="104"/>
      <c r="WN4" s="104"/>
      <c r="WO4" s="104"/>
      <c r="WP4" s="104"/>
      <c r="WQ4" s="104"/>
      <c r="WR4" s="104"/>
      <c r="WS4" s="104"/>
      <c r="WT4" s="104"/>
      <c r="WU4" s="104"/>
      <c r="WV4" s="104"/>
      <c r="WW4" s="104"/>
      <c r="WX4" s="104"/>
      <c r="WY4" s="104"/>
      <c r="WZ4" s="104"/>
      <c r="XA4" s="104"/>
      <c r="XB4" s="104"/>
      <c r="XC4" s="104"/>
      <c r="XD4" s="104"/>
      <c r="XE4" s="104"/>
      <c r="XF4" s="104"/>
      <c r="XG4" s="104"/>
      <c r="XH4" s="104"/>
      <c r="XI4" s="104"/>
      <c r="XJ4" s="104"/>
      <c r="XK4" s="104"/>
      <c r="XL4" s="104"/>
      <c r="XM4" s="104"/>
      <c r="XN4" s="104"/>
      <c r="XO4" s="104"/>
      <c r="XP4" s="104"/>
      <c r="XQ4" s="104"/>
      <c r="XR4" s="104"/>
      <c r="XS4" s="104"/>
      <c r="XT4" s="104"/>
      <c r="XU4" s="104"/>
      <c r="XV4" s="104"/>
      <c r="XW4" s="104"/>
      <c r="XX4" s="104"/>
      <c r="XY4" s="104"/>
      <c r="XZ4" s="104"/>
      <c r="YA4" s="104"/>
      <c r="YB4" s="104"/>
      <c r="YC4" s="104"/>
      <c r="YD4" s="104"/>
      <c r="YE4" s="104"/>
      <c r="YF4" s="104"/>
      <c r="YG4" s="104"/>
      <c r="YH4" s="104"/>
      <c r="YI4" s="104"/>
      <c r="YJ4" s="104"/>
      <c r="YK4" s="104"/>
      <c r="YL4" s="104"/>
      <c r="YM4" s="104"/>
      <c r="YN4" s="104"/>
      <c r="YO4" s="104"/>
      <c r="YP4" s="104"/>
      <c r="YQ4" s="104"/>
      <c r="YR4" s="104"/>
      <c r="YS4" s="104"/>
      <c r="YT4" s="104"/>
      <c r="YU4" s="104"/>
      <c r="YV4" s="104"/>
      <c r="YW4" s="104"/>
      <c r="YX4" s="104"/>
      <c r="YY4" s="104"/>
      <c r="YZ4" s="104"/>
      <c r="ZA4" s="104"/>
      <c r="ZB4" s="104"/>
      <c r="ZC4" s="104"/>
      <c r="ZD4" s="104"/>
      <c r="ZE4" s="104"/>
      <c r="ZF4" s="104"/>
      <c r="ZG4" s="104"/>
      <c r="ZH4" s="104"/>
      <c r="ZI4" s="104"/>
      <c r="ZJ4" s="104"/>
      <c r="ZK4" s="104"/>
      <c r="ZL4" s="104"/>
      <c r="ZM4" s="104"/>
      <c r="ZN4" s="104"/>
      <c r="ZO4" s="104"/>
      <c r="ZP4" s="104"/>
      <c r="ZQ4" s="104"/>
      <c r="ZR4" s="104"/>
      <c r="ZS4" s="104"/>
      <c r="ZT4" s="104"/>
      <c r="ZU4" s="104"/>
      <c r="ZV4" s="104"/>
      <c r="ZW4" s="104"/>
      <c r="ZX4" s="104"/>
      <c r="ZY4" s="104"/>
      <c r="ZZ4" s="104"/>
      <c r="AAA4" s="104"/>
      <c r="AAB4" s="104"/>
      <c r="AAC4" s="104"/>
      <c r="AAD4" s="104"/>
      <c r="AAE4" s="104"/>
      <c r="AAF4" s="104"/>
      <c r="AAG4" s="104"/>
      <c r="AAH4" s="104"/>
      <c r="AAI4" s="104"/>
      <c r="AAJ4" s="104"/>
      <c r="AAK4" s="104"/>
      <c r="AAL4" s="104"/>
      <c r="AAM4" s="104"/>
      <c r="AAN4" s="104"/>
      <c r="AAO4" s="104"/>
      <c r="AAP4" s="104"/>
      <c r="AAQ4" s="104"/>
      <c r="AAR4" s="104"/>
      <c r="AAS4" s="104"/>
      <c r="AAT4" s="104"/>
      <c r="AAU4" s="104"/>
      <c r="AAV4" s="104"/>
      <c r="AAW4" s="104"/>
      <c r="AAX4" s="104"/>
      <c r="AAY4" s="104"/>
      <c r="AAZ4" s="104"/>
      <c r="ABA4" s="104"/>
      <c r="ABB4" s="104"/>
      <c r="ABC4" s="104"/>
      <c r="ABD4" s="104"/>
      <c r="ABE4" s="104"/>
      <c r="ABF4" s="104"/>
      <c r="ABG4" s="104"/>
      <c r="ABH4" s="104"/>
      <c r="ABI4" s="104"/>
      <c r="ABJ4" s="104"/>
      <c r="ABK4" s="104"/>
      <c r="ABL4" s="104"/>
      <c r="ABM4" s="104"/>
      <c r="ABN4" s="104"/>
      <c r="ABO4" s="104"/>
      <c r="ABP4" s="104"/>
      <c r="ABQ4" s="104"/>
      <c r="ABR4" s="104"/>
      <c r="ABS4" s="104"/>
      <c r="ABT4" s="104"/>
      <c r="ABU4" s="104"/>
      <c r="ABV4" s="104"/>
      <c r="ABW4" s="104"/>
      <c r="ABX4" s="104"/>
      <c r="ABY4" s="104"/>
      <c r="ABZ4" s="104"/>
      <c r="ACA4" s="104"/>
      <c r="ACB4" s="104"/>
      <c r="ACC4" s="104"/>
      <c r="ACD4" s="104"/>
      <c r="ACE4" s="104"/>
      <c r="ACF4" s="104"/>
      <c r="ACG4" s="104"/>
      <c r="ACH4" s="104"/>
      <c r="ACI4" s="104"/>
      <c r="ACJ4" s="104"/>
      <c r="ACK4" s="104"/>
      <c r="ACL4" s="104"/>
      <c r="ACM4" s="104"/>
      <c r="ACN4" s="104"/>
      <c r="ACO4" s="104"/>
      <c r="ACP4" s="104"/>
      <c r="ACQ4" s="104"/>
      <c r="ACR4" s="104"/>
      <c r="ACS4" s="104"/>
      <c r="ACT4" s="104"/>
      <c r="ACU4" s="104"/>
      <c r="ACV4" s="104"/>
      <c r="ACW4" s="104"/>
      <c r="ACX4" s="104"/>
      <c r="ACY4" s="104"/>
      <c r="ACZ4" s="104"/>
      <c r="ADA4" s="104"/>
      <c r="ADB4" s="104"/>
      <c r="ADC4" s="104"/>
      <c r="ADD4" s="104"/>
      <c r="ADE4" s="104"/>
      <c r="ADF4" s="104"/>
      <c r="ADG4" s="104"/>
      <c r="ADH4" s="104"/>
      <c r="ADI4" s="104"/>
      <c r="ADJ4" s="104"/>
      <c r="ADK4" s="104"/>
      <c r="ADL4" s="104"/>
      <c r="ADM4" s="104"/>
      <c r="ADN4" s="104"/>
      <c r="ADO4" s="104"/>
      <c r="ADP4" s="104"/>
      <c r="ADQ4" s="104"/>
      <c r="ADR4" s="104"/>
      <c r="ADS4" s="104"/>
      <c r="ADT4" s="104"/>
      <c r="ADU4" s="104"/>
      <c r="ADV4" s="104"/>
      <c r="ADW4" s="104"/>
      <c r="ADX4" s="104"/>
      <c r="ADY4" s="104"/>
      <c r="ADZ4" s="104"/>
      <c r="AEA4" s="104"/>
      <c r="AEB4" s="104"/>
      <c r="AEC4" s="104"/>
      <c r="AED4" s="104"/>
      <c r="AEE4" s="104"/>
      <c r="AEF4" s="104"/>
      <c r="AEG4" s="104"/>
      <c r="AEH4" s="104"/>
      <c r="AEI4" s="104"/>
      <c r="AEJ4" s="104"/>
      <c r="AEK4" s="104"/>
      <c r="AEL4" s="104"/>
      <c r="AEM4" s="104"/>
      <c r="AEN4" s="104"/>
      <c r="AEO4" s="104"/>
      <c r="AEP4" s="104"/>
      <c r="AEQ4" s="104"/>
      <c r="AER4" s="104"/>
      <c r="AES4" s="104"/>
      <c r="AET4" s="104"/>
      <c r="AEU4" s="104"/>
      <c r="AEV4" s="104"/>
      <c r="AEW4" s="104"/>
      <c r="AEX4" s="104"/>
      <c r="AEY4" s="104"/>
      <c r="AEZ4" s="104"/>
      <c r="AFA4" s="104"/>
      <c r="AFB4" s="104"/>
      <c r="AFC4" s="104"/>
      <c r="AFD4" s="104"/>
      <c r="AFE4" s="104"/>
      <c r="AFF4" s="104"/>
      <c r="AFG4" s="104"/>
      <c r="AFH4" s="104"/>
      <c r="AFI4" s="104"/>
      <c r="AFJ4" s="104"/>
      <c r="AFK4" s="104"/>
      <c r="AFL4" s="104"/>
      <c r="AFM4" s="104"/>
      <c r="AFN4" s="104"/>
      <c r="AFO4" s="104"/>
      <c r="AFP4" s="104"/>
      <c r="AFQ4" s="104"/>
      <c r="AFR4" s="104"/>
      <c r="AFS4" s="104"/>
      <c r="AFT4" s="104"/>
      <c r="AFU4" s="104"/>
      <c r="AFV4" s="104"/>
      <c r="AFW4" s="104"/>
      <c r="AFX4" s="104"/>
      <c r="AFY4" s="104"/>
      <c r="AFZ4" s="104"/>
      <c r="AGA4" s="104"/>
      <c r="AGB4" s="104"/>
      <c r="AGC4" s="104"/>
      <c r="AGD4" s="104"/>
      <c r="AGE4" s="104"/>
      <c r="AGF4" s="104"/>
      <c r="AGG4" s="104"/>
      <c r="AGH4" s="104"/>
      <c r="AGI4" s="104"/>
      <c r="AGJ4" s="104"/>
      <c r="AGK4" s="104"/>
      <c r="AGL4" s="104"/>
      <c r="AGM4" s="104"/>
      <c r="AGN4" s="104"/>
      <c r="AGO4" s="104"/>
      <c r="AGP4" s="104"/>
      <c r="AGQ4" s="104"/>
      <c r="AGR4" s="104"/>
      <c r="AGS4" s="104"/>
      <c r="AGT4" s="104"/>
      <c r="AGU4" s="104"/>
      <c r="AGV4" s="104"/>
      <c r="AGW4" s="104"/>
      <c r="AGX4" s="104"/>
      <c r="AGY4" s="104"/>
      <c r="AGZ4" s="104"/>
      <c r="AHA4" s="104"/>
      <c r="AHB4" s="104"/>
      <c r="AHC4" s="104"/>
      <c r="AHD4" s="104"/>
      <c r="AHE4" s="104"/>
      <c r="AHF4" s="104"/>
      <c r="AHG4" s="104"/>
      <c r="AHH4" s="104"/>
      <c r="AHI4" s="104"/>
      <c r="AHJ4" s="104"/>
      <c r="AHK4" s="104"/>
      <c r="AHL4" s="104"/>
      <c r="AHM4" s="104"/>
      <c r="AHN4" s="104"/>
      <c r="AHO4" s="104"/>
      <c r="AHP4" s="104"/>
      <c r="AHQ4" s="104"/>
      <c r="AHR4" s="104"/>
      <c r="AHS4" s="104"/>
      <c r="AHT4" s="104"/>
      <c r="AHU4" s="104"/>
      <c r="AHV4" s="104"/>
      <c r="AHW4" s="104"/>
      <c r="AHX4" s="104"/>
      <c r="AHY4" s="104"/>
      <c r="AHZ4" s="104"/>
      <c r="AIA4" s="104"/>
      <c r="AIB4" s="104"/>
      <c r="AIC4" s="104"/>
      <c r="AID4" s="104"/>
      <c r="AIE4" s="104"/>
      <c r="AIF4" s="104"/>
      <c r="AIG4" s="104"/>
      <c r="AIH4" s="104"/>
      <c r="AII4" s="104"/>
      <c r="AIJ4" s="104"/>
      <c r="AIK4" s="104"/>
      <c r="AIL4" s="104"/>
      <c r="AIM4" s="104"/>
      <c r="AIN4" s="104"/>
      <c r="AIO4" s="104"/>
      <c r="AIP4" s="104"/>
      <c r="AIQ4" s="104"/>
      <c r="AIR4" s="104"/>
      <c r="AIS4" s="104"/>
      <c r="AIT4" s="104"/>
      <c r="AIU4" s="104"/>
      <c r="AIV4" s="104"/>
      <c r="AIW4" s="104"/>
      <c r="AIX4" s="104"/>
      <c r="AIY4" s="104"/>
      <c r="AIZ4" s="104"/>
      <c r="AJA4" s="104"/>
      <c r="AJB4" s="104"/>
      <c r="AJC4" s="104"/>
      <c r="AJD4" s="104"/>
      <c r="AJE4" s="104"/>
      <c r="AJF4" s="104"/>
      <c r="AJG4" s="104"/>
      <c r="AJH4" s="104"/>
      <c r="AJI4" s="104"/>
      <c r="AJJ4" s="104"/>
      <c r="AJK4" s="104"/>
      <c r="AJL4" s="104"/>
      <c r="AJM4" s="104"/>
      <c r="AJN4" s="104"/>
      <c r="AJO4" s="104"/>
      <c r="AJP4" s="104"/>
      <c r="AJQ4" s="104"/>
      <c r="AJR4" s="104"/>
      <c r="AJS4" s="104"/>
      <c r="AJT4" s="104"/>
      <c r="AJU4" s="104"/>
      <c r="AJV4" s="104"/>
      <c r="AJW4" s="104"/>
      <c r="AJX4" s="104"/>
      <c r="AJY4" s="104"/>
      <c r="AJZ4" s="104"/>
      <c r="AKA4" s="104"/>
      <c r="AKB4" s="104"/>
      <c r="AKC4" s="104"/>
      <c r="AKD4" s="104"/>
      <c r="AKE4" s="104"/>
      <c r="AKF4" s="104"/>
      <c r="AKG4" s="104"/>
      <c r="AKH4" s="104"/>
      <c r="AKI4" s="104"/>
      <c r="AKJ4" s="104"/>
      <c r="AKK4" s="104"/>
      <c r="AKL4" s="104"/>
      <c r="AKM4" s="104"/>
      <c r="AKN4" s="104"/>
      <c r="AKO4" s="104"/>
      <c r="AKP4" s="104"/>
      <c r="AKQ4" s="104"/>
      <c r="AKR4" s="104"/>
      <c r="AKS4" s="104"/>
      <c r="AKT4" s="104"/>
      <c r="AKU4" s="104"/>
      <c r="AKV4" s="104"/>
      <c r="AKW4" s="104"/>
      <c r="AKX4" s="104"/>
      <c r="AKY4" s="104"/>
      <c r="AKZ4" s="104"/>
      <c r="ALA4" s="104"/>
      <c r="ALB4" s="104"/>
      <c r="ALC4" s="104"/>
      <c r="ALD4" s="104"/>
      <c r="ALE4" s="104"/>
      <c r="ALF4" s="104"/>
      <c r="ALG4" s="104"/>
      <c r="ALH4" s="104"/>
      <c r="ALI4" s="104"/>
      <c r="ALJ4" s="104"/>
      <c r="ALK4" s="104"/>
      <c r="ALL4" s="104"/>
      <c r="ALM4" s="104"/>
      <c r="ALN4" s="104"/>
      <c r="ALO4" s="104"/>
      <c r="ALP4" s="104"/>
      <c r="ALQ4" s="104"/>
      <c r="ALR4" s="104"/>
      <c r="ALS4" s="104"/>
      <c r="ALT4" s="104"/>
      <c r="ALU4" s="104"/>
      <c r="ALV4" s="104"/>
      <c r="ALW4" s="104"/>
      <c r="ALX4" s="104"/>
      <c r="ALY4" s="104"/>
      <c r="ALZ4" s="104"/>
      <c r="AMA4" s="104"/>
      <c r="AMB4" s="104"/>
      <c r="AMC4" s="104"/>
      <c r="AMD4" s="104"/>
      <c r="AME4" s="104"/>
      <c r="AMF4" s="104"/>
      <c r="AMG4" s="104"/>
      <c r="AMH4" s="104"/>
      <c r="AMI4" s="104"/>
      <c r="AMJ4" s="104"/>
      <c r="AMK4" s="104"/>
      <c r="AML4" s="104"/>
      <c r="AMM4" s="104"/>
      <c r="AMN4" s="104"/>
      <c r="AMO4" s="104"/>
      <c r="AMP4" s="104"/>
      <c r="AMQ4" s="104"/>
      <c r="AMR4" s="104"/>
      <c r="AMS4" s="104"/>
      <c r="AMT4" s="104"/>
      <c r="AMU4" s="104"/>
      <c r="AMV4" s="104"/>
      <c r="AMW4" s="104"/>
      <c r="AMX4" s="104"/>
      <c r="AMY4" s="104"/>
      <c r="AMZ4" s="104"/>
      <c r="ANA4" s="104"/>
      <c r="ANB4" s="104"/>
      <c r="ANC4" s="104"/>
      <c r="AND4" s="104"/>
      <c r="ANE4" s="104"/>
      <c r="ANF4" s="104"/>
      <c r="ANG4" s="104"/>
      <c r="ANH4" s="104"/>
      <c r="ANI4" s="104"/>
      <c r="ANJ4" s="104"/>
      <c r="ANK4" s="104"/>
      <c r="ANL4" s="104"/>
      <c r="ANM4" s="104"/>
      <c r="ANN4" s="104"/>
      <c r="ANO4" s="104"/>
      <c r="ANP4" s="104"/>
      <c r="ANQ4" s="104"/>
      <c r="ANR4" s="104"/>
      <c r="ANS4" s="104"/>
      <c r="ANT4" s="104"/>
      <c r="ANU4" s="104"/>
      <c r="ANV4" s="104"/>
      <c r="ANW4" s="104"/>
      <c r="ANX4" s="104"/>
      <c r="ANY4" s="104"/>
      <c r="ANZ4" s="104"/>
      <c r="AOA4" s="104"/>
      <c r="AOB4" s="104"/>
      <c r="AOC4" s="104"/>
      <c r="AOD4" s="104"/>
      <c r="AOE4" s="104"/>
      <c r="AOF4" s="104"/>
      <c r="AOG4" s="104"/>
      <c r="AOH4" s="104"/>
      <c r="AOI4" s="104"/>
      <c r="AOJ4" s="104"/>
      <c r="AOK4" s="104"/>
      <c r="AOL4" s="104"/>
      <c r="AOM4" s="104"/>
      <c r="AON4" s="104"/>
      <c r="AOO4" s="104"/>
      <c r="AOP4" s="104"/>
      <c r="AOQ4" s="104"/>
      <c r="AOR4" s="104"/>
      <c r="AOS4" s="104"/>
      <c r="AOT4" s="104"/>
      <c r="AOU4" s="104"/>
      <c r="AOV4" s="104"/>
      <c r="AOW4" s="104"/>
      <c r="AOX4" s="104"/>
      <c r="AOY4" s="104"/>
      <c r="AOZ4" s="104"/>
      <c r="APA4" s="104"/>
      <c r="APB4" s="104"/>
      <c r="APC4" s="104"/>
      <c r="APD4" s="104"/>
      <c r="APE4" s="104"/>
      <c r="APF4" s="104"/>
      <c r="APG4" s="104"/>
      <c r="APH4" s="104"/>
      <c r="API4" s="104"/>
      <c r="APJ4" s="104"/>
      <c r="APK4" s="104"/>
      <c r="APL4" s="104"/>
      <c r="APM4" s="104"/>
      <c r="APN4" s="104"/>
      <c r="APO4" s="104"/>
      <c r="APP4" s="104"/>
      <c r="APQ4" s="104"/>
      <c r="APR4" s="104"/>
      <c r="APS4" s="104"/>
      <c r="APT4" s="104"/>
      <c r="APU4" s="104"/>
      <c r="APV4" s="104"/>
      <c r="APW4" s="104"/>
      <c r="APX4" s="104"/>
      <c r="APY4" s="104"/>
      <c r="APZ4" s="104"/>
      <c r="AQA4" s="104"/>
      <c r="AQB4" s="104"/>
      <c r="AQC4" s="104"/>
      <c r="AQD4" s="104"/>
      <c r="AQE4" s="104"/>
      <c r="AQF4" s="104"/>
      <c r="AQG4" s="104"/>
      <c r="AQH4" s="104"/>
      <c r="AQI4" s="104"/>
      <c r="AQJ4" s="104"/>
      <c r="AQK4" s="104"/>
      <c r="AQL4" s="104"/>
      <c r="AQM4" s="104"/>
      <c r="AQN4" s="104"/>
      <c r="AQO4" s="104"/>
      <c r="AQP4" s="104"/>
      <c r="AQQ4" s="104"/>
      <c r="AQR4" s="104"/>
      <c r="AQS4" s="104"/>
      <c r="AQT4" s="104"/>
      <c r="AQU4" s="104"/>
      <c r="AQV4" s="104"/>
      <c r="AQW4" s="104"/>
      <c r="AQX4" s="104"/>
      <c r="AQY4" s="104"/>
      <c r="AQZ4" s="104"/>
      <c r="ARA4" s="104"/>
      <c r="ARB4" s="104"/>
      <c r="ARC4" s="104"/>
      <c r="ARD4" s="104"/>
      <c r="ARE4" s="104"/>
      <c r="ARF4" s="104"/>
      <c r="ARG4" s="104"/>
      <c r="ARH4" s="104"/>
      <c r="ARI4" s="104"/>
      <c r="ARJ4" s="104"/>
      <c r="ARK4" s="104"/>
      <c r="ARL4" s="104"/>
      <c r="ARM4" s="104"/>
      <c r="ARN4" s="104"/>
      <c r="ARO4" s="104"/>
      <c r="ARP4" s="104"/>
      <c r="ARQ4" s="104"/>
      <c r="ARR4" s="104"/>
      <c r="ARS4" s="104"/>
      <c r="ART4" s="104"/>
      <c r="ARU4" s="104"/>
      <c r="ARV4" s="104"/>
      <c r="ARW4" s="104"/>
      <c r="ARX4" s="104"/>
      <c r="ARY4" s="104"/>
      <c r="ARZ4" s="104"/>
      <c r="ASA4" s="104"/>
      <c r="ASB4" s="104"/>
      <c r="ASC4" s="104"/>
      <c r="ASD4" s="104"/>
      <c r="ASE4" s="104"/>
      <c r="ASF4" s="104"/>
      <c r="ASG4" s="104"/>
      <c r="ASH4" s="104"/>
      <c r="ASI4" s="104"/>
      <c r="ASJ4" s="104"/>
      <c r="ASK4" s="104"/>
      <c r="ASL4" s="104"/>
      <c r="ASM4" s="104"/>
      <c r="ASN4" s="104"/>
      <c r="ASO4" s="104"/>
      <c r="ASP4" s="104"/>
      <c r="ASQ4" s="104"/>
      <c r="ASR4" s="104"/>
      <c r="ASS4" s="104"/>
      <c r="AST4" s="104"/>
      <c r="ASU4" s="104"/>
      <c r="ASV4" s="104"/>
      <c r="ASW4" s="104"/>
      <c r="ASX4" s="104"/>
      <c r="ASY4" s="104"/>
      <c r="ASZ4" s="104"/>
      <c r="ATA4" s="104"/>
      <c r="ATB4" s="104"/>
      <c r="ATC4" s="104"/>
      <c r="ATD4" s="104"/>
      <c r="ATE4" s="104"/>
      <c r="ATF4" s="104"/>
      <c r="ATG4" s="104"/>
      <c r="ATH4" s="104"/>
      <c r="ATI4" s="104"/>
      <c r="ATJ4" s="104"/>
      <c r="ATK4" s="104"/>
      <c r="ATL4" s="104"/>
      <c r="ATM4" s="104"/>
      <c r="ATN4" s="104"/>
      <c r="ATO4" s="104"/>
      <c r="ATP4" s="104"/>
      <c r="ATQ4" s="104"/>
      <c r="ATR4" s="104"/>
      <c r="ATS4" s="104"/>
      <c r="ATT4" s="104"/>
      <c r="ATU4" s="104"/>
      <c r="ATV4" s="104"/>
      <c r="ATW4" s="104"/>
      <c r="ATX4" s="104"/>
      <c r="ATY4" s="104"/>
      <c r="ATZ4" s="104"/>
      <c r="AUA4" s="104"/>
      <c r="AUB4" s="104"/>
      <c r="AUC4" s="104"/>
      <c r="AUD4" s="104"/>
      <c r="AUE4" s="104"/>
      <c r="AUF4" s="104"/>
      <c r="AUG4" s="104"/>
      <c r="AUH4" s="104"/>
      <c r="AUI4" s="104"/>
      <c r="AUJ4" s="104"/>
      <c r="AUK4" s="104"/>
      <c r="AUL4" s="104"/>
      <c r="AUM4" s="104"/>
      <c r="AUN4" s="104"/>
      <c r="AUO4" s="104"/>
      <c r="AUP4" s="104"/>
      <c r="AUQ4" s="104"/>
      <c r="AUR4" s="104"/>
      <c r="AUS4" s="104"/>
      <c r="AUT4" s="104"/>
      <c r="AUU4" s="104"/>
      <c r="AUV4" s="104"/>
      <c r="AUW4" s="104"/>
      <c r="AUX4" s="104"/>
      <c r="AUY4" s="104"/>
      <c r="AUZ4" s="104"/>
      <c r="AVA4" s="104"/>
      <c r="AVB4" s="104"/>
      <c r="AVC4" s="104"/>
      <c r="AVD4" s="104"/>
      <c r="AVE4" s="104"/>
      <c r="AVF4" s="104"/>
      <c r="AVG4" s="104"/>
      <c r="AVH4" s="104"/>
      <c r="AVI4" s="104"/>
      <c r="AVJ4" s="104"/>
      <c r="AVK4" s="104"/>
      <c r="AVL4" s="104"/>
      <c r="AVM4" s="104"/>
      <c r="AVN4" s="104"/>
      <c r="AVO4" s="104"/>
      <c r="AVP4" s="104"/>
      <c r="AVQ4" s="104"/>
      <c r="AVR4" s="104"/>
      <c r="AVS4" s="104"/>
      <c r="AVT4" s="104"/>
      <c r="AVU4" s="104"/>
      <c r="AVV4" s="104"/>
      <c r="AVW4" s="104"/>
      <c r="AVX4" s="104"/>
      <c r="AVY4" s="104"/>
      <c r="AVZ4" s="104"/>
      <c r="AWA4" s="104"/>
      <c r="AWB4" s="104"/>
      <c r="AWC4" s="104"/>
      <c r="AWD4" s="104"/>
      <c r="AWE4" s="104"/>
      <c r="AWF4" s="104"/>
      <c r="AWG4" s="104"/>
      <c r="AWH4" s="104"/>
      <c r="AWI4" s="104"/>
      <c r="AWJ4" s="104"/>
      <c r="AWK4" s="104"/>
      <c r="AWL4" s="104"/>
      <c r="AWM4" s="104"/>
      <c r="AWN4" s="104"/>
      <c r="AWO4" s="104"/>
      <c r="AWP4" s="104"/>
      <c r="AWQ4" s="104"/>
      <c r="AWR4" s="104"/>
      <c r="AWS4" s="104"/>
      <c r="AWT4" s="104"/>
      <c r="AWU4" s="104"/>
      <c r="AWV4" s="104"/>
      <c r="AWW4" s="104"/>
      <c r="AWX4" s="104"/>
      <c r="AWY4" s="104"/>
      <c r="AWZ4" s="104"/>
      <c r="AXA4" s="104"/>
      <c r="AXB4" s="104"/>
      <c r="AXC4" s="104"/>
      <c r="AXD4" s="104"/>
      <c r="AXE4" s="104"/>
      <c r="AXF4" s="104"/>
      <c r="AXG4" s="104"/>
      <c r="AXH4" s="104"/>
      <c r="AXI4" s="104"/>
      <c r="AXJ4" s="104"/>
      <c r="AXK4" s="104"/>
      <c r="AXL4" s="104"/>
      <c r="AXM4" s="104"/>
      <c r="AXN4" s="104"/>
      <c r="AXO4" s="104"/>
      <c r="AXP4" s="104"/>
      <c r="AXQ4" s="104"/>
      <c r="AXR4" s="104"/>
      <c r="AXS4" s="104"/>
      <c r="AXT4" s="104"/>
      <c r="AXU4" s="104"/>
      <c r="AXV4" s="104"/>
      <c r="AXW4" s="104"/>
      <c r="AXX4" s="104"/>
      <c r="AXY4" s="104"/>
      <c r="AXZ4" s="104"/>
      <c r="AYA4" s="104"/>
      <c r="AYB4" s="104"/>
      <c r="AYC4" s="104"/>
      <c r="AYD4" s="104"/>
      <c r="AYE4" s="104"/>
      <c r="AYF4" s="104"/>
      <c r="AYG4" s="104"/>
      <c r="AYH4" s="104"/>
      <c r="AYI4" s="104"/>
      <c r="AYJ4" s="104"/>
      <c r="AYK4" s="104"/>
      <c r="AYL4" s="104"/>
      <c r="AYM4" s="104"/>
      <c r="AYN4" s="104"/>
      <c r="AYO4" s="104"/>
      <c r="AYP4" s="104"/>
      <c r="AYQ4" s="104"/>
      <c r="AYR4" s="104"/>
      <c r="AYS4" s="104"/>
      <c r="AYT4" s="104"/>
      <c r="AYU4" s="104"/>
      <c r="AYV4" s="104"/>
      <c r="AYW4" s="104"/>
      <c r="AYX4" s="104"/>
      <c r="AYY4" s="104"/>
      <c r="AYZ4" s="104"/>
      <c r="AZA4" s="104"/>
      <c r="AZB4" s="104"/>
      <c r="AZC4" s="104"/>
      <c r="AZD4" s="104"/>
      <c r="AZE4" s="104"/>
      <c r="AZF4" s="104"/>
      <c r="AZG4" s="104"/>
      <c r="AZH4" s="104"/>
      <c r="AZI4" s="104"/>
      <c r="AZJ4" s="104"/>
      <c r="AZK4" s="104"/>
      <c r="AZL4" s="104"/>
      <c r="AZM4" s="104"/>
      <c r="AZN4" s="104"/>
      <c r="AZO4" s="104"/>
      <c r="AZP4" s="104"/>
      <c r="AZQ4" s="104"/>
      <c r="AZR4" s="104"/>
      <c r="AZS4" s="104"/>
      <c r="AZT4" s="104"/>
      <c r="AZU4" s="104"/>
      <c r="AZV4" s="104"/>
      <c r="AZW4" s="104"/>
      <c r="AZX4" s="104"/>
      <c r="AZY4" s="104"/>
      <c r="AZZ4" s="104"/>
      <c r="BAA4" s="104"/>
      <c r="BAB4" s="104"/>
      <c r="BAC4" s="104"/>
      <c r="BAD4" s="104"/>
      <c r="BAE4" s="104"/>
      <c r="BAF4" s="104"/>
      <c r="BAG4" s="104"/>
      <c r="BAH4" s="104"/>
      <c r="BAI4" s="104"/>
      <c r="BAJ4" s="104"/>
      <c r="BAK4" s="104"/>
      <c r="BAL4" s="104"/>
      <c r="BAM4" s="104"/>
      <c r="BAN4" s="104"/>
      <c r="BAO4" s="104"/>
      <c r="BAP4" s="104"/>
      <c r="BAQ4" s="104"/>
      <c r="BAR4" s="104"/>
      <c r="BAS4" s="104"/>
      <c r="BAT4" s="104"/>
      <c r="BAU4" s="104"/>
      <c r="BAV4" s="104"/>
      <c r="BAW4" s="104"/>
      <c r="BAX4" s="104"/>
      <c r="BAY4" s="104"/>
      <c r="BAZ4" s="104"/>
      <c r="BBA4" s="104"/>
      <c r="BBB4" s="104"/>
      <c r="BBC4" s="104"/>
      <c r="BBD4" s="104"/>
      <c r="BBE4" s="104"/>
      <c r="BBF4" s="104"/>
      <c r="BBG4" s="104"/>
      <c r="BBH4" s="104"/>
      <c r="BBI4" s="104"/>
      <c r="BBJ4" s="104"/>
      <c r="BBK4" s="104"/>
      <c r="BBL4" s="104"/>
      <c r="BBM4" s="104"/>
      <c r="BBN4" s="104"/>
      <c r="BBO4" s="104"/>
      <c r="BBP4" s="104"/>
      <c r="BBQ4" s="104"/>
      <c r="BBR4" s="104"/>
      <c r="BBS4" s="104"/>
      <c r="BBT4" s="104"/>
      <c r="BBU4" s="104"/>
      <c r="BBV4" s="104"/>
      <c r="BBW4" s="104"/>
      <c r="BBX4" s="104"/>
      <c r="BBY4" s="104"/>
      <c r="BBZ4" s="104"/>
      <c r="BCA4" s="104"/>
      <c r="BCB4" s="104"/>
      <c r="BCC4" s="104"/>
      <c r="BCD4" s="104"/>
      <c r="BCE4" s="104"/>
      <c r="BCF4" s="104"/>
      <c r="BCG4" s="104"/>
      <c r="BCH4" s="104"/>
      <c r="BCI4" s="104"/>
      <c r="BCJ4" s="104"/>
      <c r="BCK4" s="104"/>
      <c r="BCL4" s="104"/>
      <c r="BCM4" s="104"/>
      <c r="BCN4" s="104"/>
      <c r="BCO4" s="104"/>
      <c r="BCP4" s="104"/>
      <c r="BCQ4" s="104"/>
      <c r="BCR4" s="104"/>
      <c r="BCS4" s="104"/>
      <c r="BCT4" s="104"/>
      <c r="BCU4" s="104"/>
      <c r="BCV4" s="104"/>
      <c r="BCW4" s="104"/>
      <c r="BCX4" s="104"/>
      <c r="BCY4" s="104"/>
      <c r="BCZ4" s="104"/>
      <c r="BDA4" s="104"/>
      <c r="BDB4" s="104"/>
      <c r="BDC4" s="104"/>
      <c r="BDD4" s="104"/>
      <c r="BDE4" s="104"/>
      <c r="BDF4" s="104"/>
      <c r="BDG4" s="104"/>
      <c r="BDH4" s="104"/>
      <c r="BDI4" s="104"/>
      <c r="BDJ4" s="104"/>
      <c r="BDK4" s="104"/>
      <c r="BDL4" s="104"/>
      <c r="BDM4" s="104"/>
      <c r="BDN4" s="104"/>
      <c r="BDO4" s="104"/>
      <c r="BDP4" s="104"/>
      <c r="BDQ4" s="104"/>
      <c r="BDR4" s="104"/>
      <c r="BDS4" s="104"/>
      <c r="BDT4" s="104"/>
      <c r="BDU4" s="104"/>
      <c r="BDV4" s="104"/>
      <c r="BDW4" s="104"/>
      <c r="BDX4" s="104"/>
      <c r="BDY4" s="104"/>
      <c r="BDZ4" s="104"/>
      <c r="BEA4" s="104"/>
      <c r="BEB4" s="104"/>
      <c r="BEC4" s="104"/>
      <c r="BED4" s="104"/>
      <c r="BEE4" s="104"/>
      <c r="BEF4" s="104"/>
      <c r="BEG4" s="104"/>
      <c r="BEH4" s="104"/>
      <c r="BEI4" s="104"/>
      <c r="BEJ4" s="104"/>
      <c r="BEK4" s="104"/>
      <c r="BEL4" s="104"/>
      <c r="BEM4" s="104"/>
      <c r="BEN4" s="104"/>
      <c r="BEO4" s="104"/>
      <c r="BEP4" s="104"/>
      <c r="BEQ4" s="104"/>
      <c r="BER4" s="104"/>
      <c r="BES4" s="104"/>
      <c r="BET4" s="104"/>
      <c r="BEU4" s="104"/>
      <c r="BEV4" s="104"/>
      <c r="BEW4" s="104"/>
      <c r="BEX4" s="104"/>
      <c r="BEY4" s="104"/>
      <c r="BEZ4" s="104"/>
      <c r="BFA4" s="104"/>
      <c r="BFB4" s="104"/>
      <c r="BFC4" s="104"/>
      <c r="BFD4" s="104"/>
      <c r="BFE4" s="104"/>
      <c r="BFF4" s="104"/>
      <c r="BFG4" s="104"/>
      <c r="BFH4" s="104"/>
      <c r="BFI4" s="104"/>
      <c r="BFJ4" s="104"/>
      <c r="BFK4" s="104"/>
      <c r="BFL4" s="104"/>
      <c r="BFM4" s="104"/>
      <c r="BFN4" s="104"/>
      <c r="BFO4" s="104"/>
      <c r="BFP4" s="104"/>
      <c r="BFQ4" s="104"/>
      <c r="BFR4" s="104"/>
      <c r="BFS4" s="104"/>
      <c r="BFT4" s="104"/>
      <c r="BFU4" s="104"/>
      <c r="BFV4" s="104"/>
      <c r="BFW4" s="104"/>
      <c r="BFX4" s="104"/>
      <c r="BFY4" s="104"/>
      <c r="BFZ4" s="104"/>
      <c r="BGA4" s="104"/>
      <c r="BGB4" s="104"/>
      <c r="BGC4" s="104"/>
      <c r="BGD4" s="104"/>
      <c r="BGE4" s="104"/>
      <c r="BGF4" s="104"/>
      <c r="BGG4" s="104"/>
      <c r="BGH4" s="104"/>
      <c r="BGI4" s="104"/>
      <c r="BGJ4" s="104"/>
      <c r="BGK4" s="104"/>
      <c r="BGL4" s="104"/>
      <c r="BGM4" s="104"/>
      <c r="BGN4" s="104"/>
      <c r="BGO4" s="104"/>
      <c r="BGP4" s="104"/>
      <c r="BGQ4" s="104"/>
      <c r="BGR4" s="104"/>
      <c r="BGS4" s="104"/>
      <c r="BGT4" s="104"/>
      <c r="BGU4" s="104"/>
      <c r="BGV4" s="104"/>
      <c r="BGW4" s="104"/>
      <c r="BGX4" s="104"/>
      <c r="BGY4" s="104"/>
      <c r="BGZ4" s="104"/>
      <c r="BHA4" s="104"/>
      <c r="BHB4" s="104"/>
      <c r="BHC4" s="104"/>
      <c r="BHD4" s="104"/>
      <c r="BHE4" s="104"/>
      <c r="BHF4" s="104"/>
      <c r="BHG4" s="104"/>
      <c r="BHH4" s="104"/>
      <c r="BHI4" s="104"/>
      <c r="BHJ4" s="104"/>
      <c r="BHK4" s="104"/>
      <c r="BHL4" s="104"/>
      <c r="BHM4" s="104"/>
      <c r="BHN4" s="104"/>
      <c r="BHO4" s="104"/>
      <c r="BHP4" s="104"/>
      <c r="BHQ4" s="104"/>
      <c r="BHR4" s="104"/>
      <c r="BHS4" s="104"/>
      <c r="BHT4" s="104"/>
      <c r="BHU4" s="104"/>
      <c r="BHV4" s="104"/>
      <c r="BHW4" s="104"/>
      <c r="BHX4" s="104"/>
      <c r="BHY4" s="104"/>
      <c r="BHZ4" s="104"/>
      <c r="BIA4" s="104"/>
      <c r="BIB4" s="104"/>
      <c r="BIC4" s="104"/>
      <c r="BID4" s="104"/>
      <c r="BIE4" s="104"/>
      <c r="BIF4" s="104"/>
      <c r="BIG4" s="104"/>
      <c r="BIH4" s="104"/>
      <c r="BII4" s="104"/>
      <c r="BIJ4" s="104"/>
      <c r="BIK4" s="104"/>
      <c r="BIL4" s="104"/>
      <c r="BIM4" s="104"/>
      <c r="BIN4" s="104"/>
      <c r="BIO4" s="104"/>
      <c r="BIP4" s="104"/>
      <c r="BIQ4" s="104"/>
      <c r="BIR4" s="104"/>
      <c r="BIS4" s="104"/>
      <c r="BIT4" s="104"/>
      <c r="BIU4" s="104"/>
      <c r="BIV4" s="104"/>
      <c r="BIW4" s="104"/>
      <c r="BIX4" s="104"/>
      <c r="BIY4" s="104"/>
      <c r="BIZ4" s="104"/>
      <c r="BJA4" s="104"/>
      <c r="BJB4" s="104"/>
      <c r="BJC4" s="104"/>
      <c r="BJD4" s="104"/>
      <c r="BJE4" s="104"/>
      <c r="BJF4" s="104"/>
      <c r="BJG4" s="104"/>
      <c r="BJH4" s="104"/>
      <c r="BJI4" s="104"/>
      <c r="BJJ4" s="104"/>
      <c r="BJK4" s="104"/>
      <c r="BJL4" s="104"/>
      <c r="BJM4" s="104"/>
      <c r="BJN4" s="104"/>
      <c r="BJO4" s="104"/>
      <c r="BJP4" s="104"/>
      <c r="BJQ4" s="104"/>
      <c r="BJR4" s="104"/>
      <c r="BJS4" s="104"/>
      <c r="BJT4" s="104"/>
      <c r="BJU4" s="104"/>
      <c r="BJV4" s="104"/>
      <c r="BJW4" s="104"/>
      <c r="BJX4" s="104"/>
      <c r="BJY4" s="104"/>
      <c r="BJZ4" s="104"/>
      <c r="BKA4" s="104"/>
      <c r="BKB4" s="104"/>
      <c r="BKC4" s="104"/>
      <c r="BKD4" s="104"/>
      <c r="BKE4" s="104"/>
      <c r="BKF4" s="104"/>
      <c r="BKG4" s="104"/>
      <c r="BKH4" s="104"/>
      <c r="BKI4" s="104"/>
      <c r="BKJ4" s="104"/>
      <c r="BKK4" s="104"/>
      <c r="BKL4" s="104"/>
      <c r="BKM4" s="104"/>
      <c r="BKN4" s="104"/>
      <c r="BKO4" s="104"/>
      <c r="BKP4" s="104"/>
      <c r="BKQ4" s="104"/>
      <c r="BKR4" s="104"/>
      <c r="BKS4" s="104"/>
      <c r="BKT4" s="104"/>
      <c r="BKU4" s="104"/>
      <c r="BKV4" s="104"/>
      <c r="BKW4" s="104"/>
      <c r="BKX4" s="104"/>
      <c r="BKY4" s="104"/>
      <c r="BKZ4" s="104"/>
      <c r="BLA4" s="104"/>
      <c r="BLB4" s="104"/>
      <c r="BLC4" s="104"/>
      <c r="BLD4" s="104"/>
      <c r="BLE4" s="104"/>
      <c r="BLF4" s="104"/>
      <c r="BLG4" s="104"/>
      <c r="BLH4" s="104"/>
      <c r="BLI4" s="104"/>
      <c r="BLJ4" s="104"/>
      <c r="BLK4" s="104"/>
      <c r="BLL4" s="104"/>
      <c r="BLM4" s="104"/>
      <c r="BLN4" s="104"/>
      <c r="BLO4" s="104"/>
      <c r="BLP4" s="104"/>
      <c r="BLQ4" s="104"/>
      <c r="BLR4" s="104"/>
      <c r="BLS4" s="104"/>
      <c r="BLT4" s="104"/>
      <c r="BLU4" s="104"/>
      <c r="BLV4" s="104"/>
      <c r="BLW4" s="104"/>
      <c r="BLX4" s="104"/>
      <c r="BLY4" s="104"/>
      <c r="BLZ4" s="104"/>
      <c r="BMA4" s="104"/>
      <c r="BMB4" s="104"/>
      <c r="BMC4" s="104"/>
      <c r="BMD4" s="104"/>
      <c r="BME4" s="104"/>
      <c r="BMF4" s="104"/>
      <c r="BMG4" s="104"/>
      <c r="BMH4" s="104"/>
      <c r="BMI4" s="104"/>
      <c r="BMJ4" s="104"/>
      <c r="BMK4" s="104"/>
      <c r="BML4" s="104"/>
      <c r="BMM4" s="104"/>
      <c r="BMN4" s="104"/>
      <c r="BMO4" s="104"/>
      <c r="BMP4" s="104"/>
      <c r="BMQ4" s="104"/>
      <c r="BMR4" s="104"/>
      <c r="BMS4" s="104"/>
      <c r="BMT4" s="104"/>
      <c r="BMU4" s="104"/>
      <c r="BMV4" s="104"/>
      <c r="BMW4" s="104"/>
      <c r="BMX4" s="104"/>
      <c r="BMY4" s="104"/>
      <c r="BMZ4" s="104"/>
      <c r="BNA4" s="104"/>
      <c r="BNB4" s="104"/>
      <c r="BNC4" s="104"/>
      <c r="BND4" s="104"/>
      <c r="BNE4" s="104"/>
      <c r="BNF4" s="104"/>
      <c r="BNG4" s="104"/>
      <c r="BNH4" s="104"/>
      <c r="BNI4" s="104"/>
      <c r="BNJ4" s="104"/>
      <c r="BNK4" s="104"/>
      <c r="BNL4" s="104"/>
      <c r="BNM4" s="104"/>
      <c r="BNN4" s="104"/>
      <c r="BNO4" s="104"/>
      <c r="BNP4" s="104"/>
      <c r="BNQ4" s="104"/>
      <c r="BNR4" s="104"/>
      <c r="BNS4" s="104"/>
      <c r="BNT4" s="104"/>
      <c r="BNU4" s="104"/>
      <c r="BNV4" s="104"/>
      <c r="BNW4" s="104"/>
      <c r="BNX4" s="104"/>
      <c r="BNY4" s="104"/>
      <c r="BNZ4" s="104"/>
      <c r="BOA4" s="104"/>
      <c r="BOB4" s="104"/>
      <c r="BOC4" s="104"/>
      <c r="BOD4" s="104"/>
      <c r="BOE4" s="104"/>
      <c r="BOF4" s="104"/>
      <c r="BOG4" s="104"/>
      <c r="BOH4" s="104"/>
      <c r="BOI4" s="104"/>
      <c r="BOJ4" s="104"/>
      <c r="BOK4" s="104"/>
      <c r="BOL4" s="104"/>
      <c r="BOM4" s="104"/>
      <c r="BON4" s="104"/>
      <c r="BOO4" s="104"/>
      <c r="BOP4" s="104"/>
      <c r="BOQ4" s="104"/>
      <c r="BOR4" s="104"/>
      <c r="BOS4" s="104"/>
      <c r="BOT4" s="104"/>
      <c r="BOU4" s="104"/>
      <c r="BOV4" s="104"/>
      <c r="BOW4" s="104"/>
      <c r="BOX4" s="104"/>
      <c r="BOY4" s="104"/>
      <c r="BOZ4" s="104"/>
      <c r="BPA4" s="104"/>
      <c r="BPB4" s="104"/>
      <c r="BPC4" s="104"/>
      <c r="BPD4" s="104"/>
      <c r="BPE4" s="104"/>
      <c r="BPF4" s="104"/>
      <c r="BPG4" s="104"/>
      <c r="BPH4" s="104"/>
      <c r="BPI4" s="104"/>
      <c r="BPJ4" s="104"/>
      <c r="BPK4" s="104"/>
      <c r="BPL4" s="104"/>
      <c r="BPM4" s="104"/>
      <c r="BPN4" s="104"/>
      <c r="BPO4" s="104"/>
      <c r="BPP4" s="104"/>
      <c r="BPQ4" s="104"/>
      <c r="BPR4" s="104"/>
      <c r="BPS4" s="104"/>
      <c r="BPT4" s="104"/>
      <c r="BPU4" s="104"/>
      <c r="BPV4" s="104"/>
      <c r="BPW4" s="104"/>
      <c r="BPX4" s="104"/>
      <c r="BPY4" s="104"/>
      <c r="BPZ4" s="104"/>
      <c r="BQA4" s="104"/>
      <c r="BQB4" s="104"/>
      <c r="BQC4" s="104"/>
      <c r="BQD4" s="104"/>
      <c r="BQE4" s="104"/>
      <c r="BQF4" s="104"/>
      <c r="BQG4" s="104"/>
      <c r="BQH4" s="104"/>
      <c r="BQI4" s="104"/>
      <c r="BQJ4" s="104"/>
      <c r="BQK4" s="104"/>
      <c r="BQL4" s="104"/>
      <c r="BQM4" s="104"/>
      <c r="BQN4" s="104"/>
      <c r="BQO4" s="104"/>
      <c r="BQP4" s="104"/>
      <c r="BQQ4" s="104"/>
      <c r="BQR4" s="104"/>
      <c r="BQS4" s="104"/>
      <c r="BQT4" s="104"/>
      <c r="BQU4" s="104"/>
      <c r="BQV4" s="104"/>
      <c r="BQW4" s="104"/>
      <c r="BQX4" s="104"/>
      <c r="BQY4" s="104"/>
      <c r="BQZ4" s="104"/>
      <c r="BRA4" s="104"/>
      <c r="BRB4" s="104"/>
      <c r="BRC4" s="104"/>
      <c r="BRD4" s="104"/>
      <c r="BRE4" s="104"/>
      <c r="BRF4" s="104"/>
      <c r="BRG4" s="104"/>
      <c r="BRH4" s="104"/>
      <c r="BRI4" s="104"/>
      <c r="BRJ4" s="104"/>
      <c r="BRK4" s="104"/>
      <c r="BRL4" s="104"/>
      <c r="BRM4" s="104"/>
      <c r="BRN4" s="104"/>
      <c r="BRO4" s="104"/>
      <c r="BRP4" s="104"/>
      <c r="BRQ4" s="104"/>
      <c r="BRR4" s="104"/>
      <c r="BRS4" s="104"/>
      <c r="BRT4" s="104"/>
      <c r="BRU4" s="104"/>
      <c r="BRV4" s="104"/>
      <c r="BRW4" s="104"/>
      <c r="BRX4" s="104"/>
      <c r="BRY4" s="104"/>
      <c r="BRZ4" s="104"/>
      <c r="BSA4" s="104"/>
      <c r="BSB4" s="104"/>
      <c r="BSC4" s="104"/>
      <c r="BSD4" s="104"/>
      <c r="BSE4" s="104"/>
      <c r="BSF4" s="104"/>
      <c r="BSG4" s="104"/>
      <c r="BSH4" s="104"/>
      <c r="BSI4" s="104"/>
      <c r="BSJ4" s="104"/>
      <c r="BSK4" s="104"/>
      <c r="BSL4" s="104"/>
      <c r="BSM4" s="104"/>
      <c r="BSN4" s="104"/>
      <c r="BSO4" s="104"/>
      <c r="BSP4" s="104"/>
      <c r="BSQ4" s="104"/>
      <c r="BSR4" s="104"/>
      <c r="BSS4" s="104"/>
      <c r="BST4" s="104"/>
      <c r="BSU4" s="104"/>
      <c r="BSV4" s="104"/>
      <c r="BSW4" s="104"/>
      <c r="BSX4" s="104"/>
      <c r="BSY4" s="104"/>
      <c r="BSZ4" s="104"/>
      <c r="BTA4" s="104"/>
      <c r="BTB4" s="104"/>
      <c r="BTC4" s="104"/>
      <c r="BTD4" s="104"/>
      <c r="BTE4" s="104"/>
      <c r="BTF4" s="104"/>
      <c r="BTG4" s="104"/>
      <c r="BTH4" s="104"/>
      <c r="BTI4" s="104"/>
      <c r="BTJ4" s="104"/>
      <c r="BTK4" s="104"/>
      <c r="BTL4" s="104"/>
      <c r="BTM4" s="104"/>
      <c r="BTN4" s="104"/>
      <c r="BTO4" s="104"/>
      <c r="BTP4" s="104"/>
      <c r="BTQ4" s="104"/>
      <c r="BTR4" s="104"/>
      <c r="BTS4" s="104"/>
      <c r="BTT4" s="104"/>
      <c r="BTU4" s="104"/>
      <c r="BTV4" s="104"/>
      <c r="BTW4" s="104"/>
      <c r="BTX4" s="104"/>
      <c r="BTY4" s="104"/>
      <c r="BTZ4" s="104"/>
      <c r="BUA4" s="104"/>
      <c r="BUB4" s="104"/>
      <c r="BUC4" s="104"/>
      <c r="BUD4" s="104"/>
      <c r="BUE4" s="104"/>
      <c r="BUF4" s="104"/>
      <c r="BUG4" s="104"/>
      <c r="BUH4" s="104"/>
      <c r="BUI4" s="104"/>
      <c r="BUJ4" s="104"/>
      <c r="BUK4" s="104"/>
      <c r="BUL4" s="104"/>
      <c r="BUM4" s="104"/>
      <c r="BUN4" s="104"/>
      <c r="BUO4" s="104"/>
      <c r="BUP4" s="104"/>
      <c r="BUQ4" s="104"/>
      <c r="BUR4" s="104"/>
      <c r="BUS4" s="104"/>
      <c r="BUT4" s="104"/>
      <c r="BUU4" s="104"/>
      <c r="BUV4" s="104"/>
      <c r="BUW4" s="104"/>
      <c r="BUX4" s="104"/>
      <c r="BUY4" s="104"/>
      <c r="BUZ4" s="104"/>
      <c r="BVA4" s="104"/>
      <c r="BVB4" s="104"/>
      <c r="BVC4" s="104"/>
      <c r="BVD4" s="104"/>
      <c r="BVE4" s="104"/>
      <c r="BVF4" s="104"/>
      <c r="BVG4" s="104"/>
      <c r="BVH4" s="104"/>
      <c r="BVI4" s="104"/>
      <c r="BVJ4" s="104"/>
      <c r="BVK4" s="104"/>
      <c r="BVL4" s="104"/>
      <c r="BVM4" s="104"/>
      <c r="BVN4" s="104"/>
      <c r="BVO4" s="104"/>
      <c r="BVP4" s="104"/>
      <c r="BVQ4" s="104"/>
      <c r="BVR4" s="104"/>
      <c r="BVS4" s="104"/>
      <c r="BVT4" s="104"/>
      <c r="BVU4" s="104"/>
      <c r="BVV4" s="104"/>
      <c r="BVW4" s="104"/>
      <c r="BVX4" s="104"/>
      <c r="BVY4" s="104"/>
      <c r="BVZ4" s="104"/>
      <c r="BWA4" s="104"/>
      <c r="BWB4" s="104"/>
      <c r="BWC4" s="104"/>
      <c r="BWD4" s="104"/>
      <c r="BWE4" s="104"/>
      <c r="BWF4" s="104"/>
      <c r="BWG4" s="104"/>
      <c r="BWH4" s="104"/>
      <c r="BWI4" s="104"/>
      <c r="BWJ4" s="104"/>
      <c r="BWK4" s="104"/>
      <c r="BWL4" s="104"/>
      <c r="BWM4" s="104"/>
      <c r="BWN4" s="104"/>
      <c r="BWO4" s="104"/>
      <c r="BWP4" s="104"/>
      <c r="BWQ4" s="104"/>
      <c r="BWR4" s="104"/>
      <c r="BWS4" s="104"/>
      <c r="BWT4" s="104"/>
      <c r="BWU4" s="104"/>
      <c r="BWV4" s="104"/>
      <c r="BWW4" s="104"/>
      <c r="BWX4" s="104"/>
      <c r="BWY4" s="104"/>
      <c r="BWZ4" s="104"/>
      <c r="BXA4" s="104"/>
      <c r="BXB4" s="104"/>
      <c r="BXC4" s="104"/>
      <c r="BXD4" s="104"/>
      <c r="BXE4" s="104"/>
      <c r="BXF4" s="104"/>
      <c r="BXG4" s="104"/>
      <c r="BXH4" s="104"/>
      <c r="BXI4" s="104"/>
      <c r="BXJ4" s="104"/>
      <c r="BXK4" s="104"/>
      <c r="BXL4" s="104"/>
      <c r="BXM4" s="104"/>
      <c r="BXN4" s="104"/>
      <c r="BXO4" s="104"/>
      <c r="BXP4" s="104"/>
      <c r="BXQ4" s="104"/>
      <c r="BXR4" s="104"/>
      <c r="BXS4" s="104"/>
      <c r="BXT4" s="104"/>
      <c r="BXU4" s="104"/>
      <c r="BXV4" s="104"/>
      <c r="BXW4" s="104"/>
      <c r="BXX4" s="104"/>
      <c r="BXY4" s="104"/>
      <c r="BXZ4" s="104"/>
      <c r="BYA4" s="104"/>
      <c r="BYB4" s="104"/>
      <c r="BYC4" s="104"/>
      <c r="BYD4" s="104"/>
      <c r="BYE4" s="104"/>
      <c r="BYF4" s="104"/>
      <c r="BYG4" s="104"/>
      <c r="BYH4" s="104"/>
      <c r="BYI4" s="104"/>
      <c r="BYJ4" s="104"/>
      <c r="BYK4" s="104"/>
      <c r="BYL4" s="104"/>
      <c r="BYM4" s="104"/>
      <c r="BYN4" s="104"/>
      <c r="BYO4" s="104"/>
      <c r="BYP4" s="104"/>
      <c r="BYQ4" s="104"/>
      <c r="BYR4" s="104"/>
      <c r="BYS4" s="104"/>
      <c r="BYT4" s="104"/>
      <c r="BYU4" s="104"/>
      <c r="BYV4" s="104"/>
      <c r="BYW4" s="104"/>
      <c r="BYX4" s="104"/>
      <c r="BYY4" s="104"/>
      <c r="BYZ4" s="104"/>
      <c r="BZA4" s="104"/>
      <c r="BZB4" s="104"/>
      <c r="BZC4" s="104"/>
      <c r="BZD4" s="104"/>
      <c r="BZE4" s="104"/>
      <c r="BZF4" s="104"/>
      <c r="BZG4" s="104"/>
      <c r="BZH4" s="104"/>
      <c r="BZI4" s="104"/>
      <c r="BZJ4" s="104"/>
      <c r="BZK4" s="104"/>
      <c r="BZL4" s="104"/>
      <c r="BZM4" s="104"/>
      <c r="BZN4" s="104"/>
      <c r="BZO4" s="104"/>
      <c r="BZP4" s="104"/>
      <c r="BZQ4" s="104"/>
      <c r="BZR4" s="104"/>
      <c r="BZS4" s="104"/>
      <c r="BZT4" s="104"/>
      <c r="BZU4" s="104"/>
      <c r="BZV4" s="104"/>
      <c r="BZW4" s="104"/>
      <c r="BZX4" s="104"/>
      <c r="BZY4" s="104"/>
      <c r="BZZ4" s="104"/>
      <c r="CAA4" s="104"/>
      <c r="CAB4" s="104"/>
      <c r="CAC4" s="104"/>
      <c r="CAD4" s="104"/>
      <c r="CAE4" s="104"/>
      <c r="CAF4" s="104"/>
      <c r="CAG4" s="104"/>
      <c r="CAH4" s="104"/>
      <c r="CAI4" s="104"/>
      <c r="CAJ4" s="104"/>
      <c r="CAK4" s="104"/>
      <c r="CAL4" s="104"/>
      <c r="CAM4" s="104"/>
      <c r="CAN4" s="104"/>
      <c r="CAO4" s="104"/>
      <c r="CAP4" s="104"/>
      <c r="CAQ4" s="104"/>
      <c r="CAR4" s="104"/>
      <c r="CAS4" s="104"/>
      <c r="CAT4" s="104"/>
      <c r="CAU4" s="104"/>
      <c r="CAV4" s="104"/>
      <c r="CAW4" s="104"/>
      <c r="CAX4" s="104"/>
      <c r="CAY4" s="104"/>
      <c r="CAZ4" s="104"/>
      <c r="CBA4" s="104"/>
      <c r="CBB4" s="104"/>
      <c r="CBC4" s="104"/>
      <c r="CBD4" s="104"/>
      <c r="CBE4" s="104"/>
      <c r="CBF4" s="104"/>
      <c r="CBG4" s="104"/>
      <c r="CBH4" s="104"/>
      <c r="CBI4" s="104"/>
      <c r="CBJ4" s="104"/>
      <c r="CBK4" s="104"/>
      <c r="CBL4" s="104"/>
      <c r="CBM4" s="104"/>
      <c r="CBN4" s="104"/>
      <c r="CBO4" s="104"/>
      <c r="CBP4" s="104"/>
      <c r="CBQ4" s="104"/>
      <c r="CBR4" s="104"/>
      <c r="CBS4" s="104"/>
      <c r="CBT4" s="104"/>
      <c r="CBU4" s="104"/>
      <c r="CBV4" s="104"/>
      <c r="CBW4" s="104"/>
      <c r="CBX4" s="104"/>
      <c r="CBY4" s="104"/>
      <c r="CBZ4" s="104"/>
      <c r="CCA4" s="104"/>
      <c r="CCB4" s="104"/>
      <c r="CCC4" s="104"/>
      <c r="CCD4" s="104"/>
      <c r="CCE4" s="104"/>
      <c r="CCF4" s="104"/>
      <c r="CCG4" s="104"/>
      <c r="CCH4" s="104"/>
      <c r="CCI4" s="104"/>
      <c r="CCJ4" s="104"/>
      <c r="CCK4" s="104"/>
      <c r="CCL4" s="104"/>
      <c r="CCM4" s="104"/>
      <c r="CCN4" s="104"/>
      <c r="CCO4" s="104"/>
      <c r="CCP4" s="104"/>
      <c r="CCQ4" s="104"/>
      <c r="CCR4" s="104"/>
      <c r="CCS4" s="104"/>
      <c r="CCT4" s="104"/>
      <c r="CCU4" s="104"/>
      <c r="CCV4" s="104"/>
      <c r="CCW4" s="104"/>
      <c r="CCX4" s="104"/>
      <c r="CCY4" s="104"/>
      <c r="CCZ4" s="104"/>
      <c r="CDA4" s="104"/>
      <c r="CDB4" s="104"/>
      <c r="CDC4" s="104"/>
      <c r="CDD4" s="104"/>
      <c r="CDE4" s="104"/>
      <c r="CDF4" s="104"/>
      <c r="CDG4" s="104"/>
      <c r="CDH4" s="104"/>
      <c r="CDI4" s="104"/>
      <c r="CDJ4" s="104"/>
      <c r="CDK4" s="104"/>
      <c r="CDL4" s="104"/>
      <c r="CDM4" s="104"/>
      <c r="CDN4" s="104"/>
      <c r="CDO4" s="104"/>
      <c r="CDP4" s="104"/>
      <c r="CDQ4" s="104"/>
      <c r="CDR4" s="104"/>
      <c r="CDS4" s="104"/>
      <c r="CDT4" s="104"/>
      <c r="CDU4" s="104"/>
      <c r="CDV4" s="104"/>
      <c r="CDW4" s="104"/>
      <c r="CDX4" s="104"/>
      <c r="CDY4" s="104"/>
      <c r="CDZ4" s="104"/>
      <c r="CEA4" s="104"/>
      <c r="CEB4" s="104"/>
      <c r="CEC4" s="104"/>
      <c r="CED4" s="104"/>
      <c r="CEE4" s="104"/>
      <c r="CEF4" s="104"/>
      <c r="CEG4" s="104"/>
      <c r="CEH4" s="104"/>
      <c r="CEI4" s="104"/>
      <c r="CEJ4" s="104"/>
      <c r="CEK4" s="104"/>
      <c r="CEL4" s="104"/>
      <c r="CEM4" s="104"/>
      <c r="CEN4" s="104"/>
      <c r="CEO4" s="104"/>
      <c r="CEP4" s="104"/>
      <c r="CEQ4" s="104"/>
      <c r="CER4" s="104"/>
      <c r="CES4" s="104"/>
      <c r="CET4" s="104"/>
      <c r="CEU4" s="104"/>
      <c r="CEV4" s="104"/>
      <c r="CEW4" s="104"/>
      <c r="CEX4" s="104"/>
      <c r="CEY4" s="104"/>
      <c r="CEZ4" s="104"/>
      <c r="CFA4" s="104"/>
      <c r="CFB4" s="104"/>
      <c r="CFC4" s="104"/>
      <c r="CFD4" s="104"/>
      <c r="CFE4" s="104"/>
      <c r="CFF4" s="104"/>
      <c r="CFG4" s="104"/>
      <c r="CFH4" s="104"/>
      <c r="CFI4" s="104"/>
      <c r="CFJ4" s="104"/>
      <c r="CFK4" s="104"/>
      <c r="CFL4" s="104"/>
      <c r="CFM4" s="104"/>
      <c r="CFN4" s="104"/>
      <c r="CFO4" s="104"/>
      <c r="CFP4" s="104"/>
      <c r="CFQ4" s="104"/>
      <c r="CFR4" s="104"/>
      <c r="CFS4" s="104"/>
      <c r="CFT4" s="104"/>
      <c r="CFU4" s="104"/>
      <c r="CFV4" s="104"/>
      <c r="CFW4" s="104"/>
      <c r="CFX4" s="104"/>
      <c r="CFY4" s="104"/>
      <c r="CFZ4" s="104"/>
      <c r="CGA4" s="104"/>
      <c r="CGB4" s="104"/>
      <c r="CGC4" s="104"/>
      <c r="CGD4" s="104"/>
      <c r="CGE4" s="104"/>
      <c r="CGF4" s="104"/>
      <c r="CGG4" s="104"/>
      <c r="CGH4" s="104"/>
      <c r="CGI4" s="104"/>
      <c r="CGJ4" s="104"/>
      <c r="CGK4" s="104"/>
      <c r="CGL4" s="104"/>
      <c r="CGM4" s="104"/>
      <c r="CGN4" s="104"/>
      <c r="CGO4" s="104"/>
      <c r="CGP4" s="104"/>
      <c r="CGQ4" s="104"/>
      <c r="CGR4" s="104"/>
      <c r="CGS4" s="104"/>
      <c r="CGT4" s="104"/>
      <c r="CGU4" s="104"/>
      <c r="CGV4" s="104"/>
      <c r="CGW4" s="104"/>
      <c r="CGX4" s="104"/>
      <c r="CGY4" s="104"/>
      <c r="CGZ4" s="104"/>
      <c r="CHA4" s="104"/>
      <c r="CHB4" s="104"/>
      <c r="CHC4" s="104"/>
      <c r="CHD4" s="104"/>
      <c r="CHE4" s="104"/>
      <c r="CHF4" s="104"/>
      <c r="CHG4" s="104"/>
      <c r="CHH4" s="104"/>
      <c r="CHI4" s="104"/>
      <c r="CHJ4" s="104"/>
      <c r="CHK4" s="104"/>
      <c r="CHL4" s="104"/>
      <c r="CHM4" s="104"/>
      <c r="CHN4" s="104"/>
      <c r="CHO4" s="104"/>
      <c r="CHP4" s="104"/>
      <c r="CHQ4" s="104"/>
      <c r="CHR4" s="104"/>
      <c r="CHS4" s="104"/>
      <c r="CHT4" s="104"/>
      <c r="CHU4" s="104"/>
      <c r="CHV4" s="104"/>
      <c r="CHW4" s="104"/>
      <c r="CHX4" s="104"/>
      <c r="CHY4" s="104"/>
      <c r="CHZ4" s="104"/>
      <c r="CIA4" s="104"/>
      <c r="CIB4" s="104"/>
      <c r="CIC4" s="104"/>
      <c r="CID4" s="104"/>
      <c r="CIE4" s="104"/>
      <c r="CIF4" s="104"/>
      <c r="CIG4" s="104"/>
      <c r="CIH4" s="104"/>
      <c r="CII4" s="104"/>
      <c r="CIJ4" s="104"/>
      <c r="CIK4" s="104"/>
      <c r="CIL4" s="104"/>
      <c r="CIM4" s="104"/>
      <c r="CIN4" s="104"/>
      <c r="CIO4" s="104"/>
      <c r="CIP4" s="104"/>
      <c r="CIQ4" s="104"/>
      <c r="CIR4" s="104"/>
      <c r="CIS4" s="104"/>
      <c r="CIT4" s="104"/>
      <c r="CIU4" s="104"/>
      <c r="CIV4" s="104"/>
      <c r="CIW4" s="104"/>
      <c r="CIX4" s="104"/>
      <c r="CIY4" s="104"/>
      <c r="CIZ4" s="104"/>
      <c r="CJA4" s="104"/>
      <c r="CJB4" s="104"/>
      <c r="CJC4" s="104"/>
      <c r="CJD4" s="104"/>
      <c r="CJE4" s="104"/>
      <c r="CJF4" s="104"/>
      <c r="CJG4" s="104"/>
      <c r="CJH4" s="104"/>
      <c r="CJI4" s="104"/>
      <c r="CJJ4" s="104"/>
      <c r="CJK4" s="104"/>
      <c r="CJL4" s="104"/>
      <c r="CJM4" s="104"/>
      <c r="CJN4" s="104"/>
      <c r="CJO4" s="104"/>
      <c r="CJP4" s="104"/>
      <c r="CJQ4" s="104"/>
      <c r="CJR4" s="104"/>
      <c r="CJS4" s="104"/>
      <c r="CJT4" s="104"/>
      <c r="CJU4" s="104"/>
      <c r="CJV4" s="104"/>
      <c r="CJW4" s="104"/>
      <c r="CJX4" s="104"/>
      <c r="CJY4" s="104"/>
      <c r="CJZ4" s="104"/>
      <c r="CKA4" s="104"/>
      <c r="CKB4" s="104"/>
      <c r="CKC4" s="104"/>
      <c r="CKD4" s="104"/>
      <c r="CKE4" s="104"/>
      <c r="CKF4" s="104"/>
      <c r="CKG4" s="104"/>
      <c r="CKH4" s="104"/>
      <c r="CKI4" s="104"/>
      <c r="CKJ4" s="104"/>
      <c r="CKK4" s="104"/>
      <c r="CKL4" s="104"/>
      <c r="CKM4" s="104"/>
      <c r="CKN4" s="104"/>
      <c r="CKO4" s="104"/>
      <c r="CKP4" s="104"/>
      <c r="CKQ4" s="104"/>
      <c r="CKR4" s="104"/>
      <c r="CKS4" s="104"/>
      <c r="CKT4" s="104"/>
      <c r="CKU4" s="104"/>
      <c r="CKV4" s="104"/>
      <c r="CKW4" s="104"/>
      <c r="CKX4" s="104"/>
      <c r="CKY4" s="104"/>
      <c r="CKZ4" s="104"/>
      <c r="CLA4" s="104"/>
      <c r="CLB4" s="104"/>
      <c r="CLC4" s="104"/>
      <c r="CLD4" s="104"/>
      <c r="CLE4" s="104"/>
      <c r="CLF4" s="104"/>
      <c r="CLG4" s="104"/>
      <c r="CLH4" s="104"/>
      <c r="CLI4" s="104"/>
      <c r="CLJ4" s="104"/>
      <c r="CLK4" s="104"/>
      <c r="CLL4" s="104"/>
      <c r="CLM4" s="104"/>
      <c r="CLN4" s="104"/>
      <c r="CLO4" s="104"/>
      <c r="CLP4" s="104"/>
      <c r="CLQ4" s="104"/>
      <c r="CLR4" s="104"/>
      <c r="CLS4" s="104"/>
      <c r="CLT4" s="104"/>
      <c r="CLU4" s="104"/>
      <c r="CLV4" s="104"/>
      <c r="CLW4" s="104"/>
      <c r="CLX4" s="104"/>
      <c r="CLY4" s="104"/>
      <c r="CLZ4" s="104"/>
      <c r="CMA4" s="104"/>
      <c r="CMB4" s="104"/>
      <c r="CMC4" s="104"/>
      <c r="CMD4" s="104"/>
      <c r="CME4" s="104"/>
      <c r="CMF4" s="104"/>
      <c r="CMG4" s="104"/>
      <c r="CMH4" s="104"/>
      <c r="CMI4" s="104"/>
      <c r="CMJ4" s="104"/>
      <c r="CMK4" s="104"/>
      <c r="CML4" s="104"/>
      <c r="CMM4" s="104"/>
      <c r="CMN4" s="104"/>
      <c r="CMO4" s="104"/>
      <c r="CMP4" s="104"/>
      <c r="CMQ4" s="104"/>
      <c r="CMR4" s="104"/>
      <c r="CMS4" s="104"/>
      <c r="CMT4" s="104"/>
      <c r="CMU4" s="104"/>
      <c r="CMV4" s="104"/>
      <c r="CMW4" s="104"/>
      <c r="CMX4" s="104"/>
      <c r="CMY4" s="104"/>
      <c r="CMZ4" s="104"/>
      <c r="CNA4" s="104"/>
      <c r="CNB4" s="104"/>
      <c r="CNC4" s="104"/>
      <c r="CND4" s="104"/>
      <c r="CNE4" s="104"/>
      <c r="CNF4" s="104"/>
      <c r="CNG4" s="104"/>
      <c r="CNH4" s="104"/>
      <c r="CNI4" s="104"/>
      <c r="CNJ4" s="104"/>
      <c r="CNK4" s="104"/>
      <c r="CNL4" s="104"/>
      <c r="CNM4" s="104"/>
      <c r="CNN4" s="104"/>
      <c r="CNO4" s="104"/>
      <c r="CNP4" s="104"/>
      <c r="CNQ4" s="104"/>
      <c r="CNR4" s="104"/>
      <c r="CNS4" s="104"/>
      <c r="CNT4" s="104"/>
      <c r="CNU4" s="104"/>
      <c r="CNV4" s="104"/>
      <c r="CNW4" s="104"/>
      <c r="CNX4" s="104"/>
      <c r="CNY4" s="104"/>
      <c r="CNZ4" s="104"/>
      <c r="COA4" s="104"/>
      <c r="COB4" s="104"/>
      <c r="COC4" s="104"/>
      <c r="COD4" s="104"/>
      <c r="COE4" s="104"/>
      <c r="COF4" s="104"/>
      <c r="COG4" s="104"/>
      <c r="COH4" s="104"/>
      <c r="COI4" s="104"/>
      <c r="COJ4" s="104"/>
      <c r="COK4" s="104"/>
      <c r="COL4" s="104"/>
      <c r="COM4" s="104"/>
      <c r="CON4" s="104"/>
      <c r="COO4" s="104"/>
      <c r="COP4" s="104"/>
      <c r="COQ4" s="104"/>
      <c r="COR4" s="104"/>
      <c r="COS4" s="104"/>
      <c r="COT4" s="104"/>
      <c r="COU4" s="104"/>
      <c r="COV4" s="104"/>
      <c r="COW4" s="104"/>
      <c r="COX4" s="104"/>
      <c r="COY4" s="104"/>
      <c r="COZ4" s="104"/>
      <c r="CPA4" s="104"/>
      <c r="CPB4" s="104"/>
      <c r="CPC4" s="104"/>
      <c r="CPD4" s="104"/>
      <c r="CPE4" s="104"/>
      <c r="CPF4" s="104"/>
      <c r="CPG4" s="104"/>
      <c r="CPH4" s="104"/>
      <c r="CPI4" s="104"/>
      <c r="CPJ4" s="104"/>
      <c r="CPK4" s="104"/>
      <c r="CPL4" s="104"/>
      <c r="CPM4" s="104"/>
      <c r="CPN4" s="104"/>
      <c r="CPO4" s="104"/>
      <c r="CPP4" s="104"/>
      <c r="CPQ4" s="104"/>
      <c r="CPR4" s="104"/>
      <c r="CPS4" s="104"/>
      <c r="CPT4" s="104"/>
      <c r="CPU4" s="104"/>
      <c r="CPV4" s="104"/>
      <c r="CPW4" s="104"/>
      <c r="CPX4" s="104"/>
      <c r="CPY4" s="104"/>
      <c r="CPZ4" s="104"/>
      <c r="CQA4" s="104"/>
      <c r="CQB4" s="104"/>
      <c r="CQC4" s="104"/>
      <c r="CQD4" s="104"/>
      <c r="CQE4" s="104"/>
      <c r="CQF4" s="104"/>
      <c r="CQG4" s="104"/>
      <c r="CQH4" s="104"/>
      <c r="CQI4" s="104"/>
      <c r="CQJ4" s="104"/>
      <c r="CQK4" s="104"/>
      <c r="CQL4" s="104"/>
      <c r="CQM4" s="104"/>
      <c r="CQN4" s="104"/>
      <c r="CQO4" s="104"/>
      <c r="CQP4" s="104"/>
      <c r="CQQ4" s="104"/>
      <c r="CQR4" s="104"/>
      <c r="CQS4" s="104"/>
      <c r="CQT4" s="104"/>
      <c r="CQU4" s="104"/>
      <c r="CQV4" s="104"/>
      <c r="CQW4" s="104"/>
      <c r="CQX4" s="104"/>
      <c r="CQY4" s="104"/>
      <c r="CQZ4" s="104"/>
      <c r="CRA4" s="104"/>
      <c r="CRB4" s="104"/>
      <c r="CRC4" s="104"/>
      <c r="CRD4" s="104"/>
      <c r="CRE4" s="104"/>
      <c r="CRF4" s="104"/>
      <c r="CRG4" s="104"/>
      <c r="CRH4" s="104"/>
      <c r="CRI4" s="104"/>
      <c r="CRJ4" s="104"/>
      <c r="CRK4" s="104"/>
      <c r="CRL4" s="104"/>
      <c r="CRM4" s="104"/>
      <c r="CRN4" s="104"/>
      <c r="CRO4" s="104"/>
      <c r="CRP4" s="104"/>
      <c r="CRQ4" s="104"/>
      <c r="CRR4" s="104"/>
      <c r="CRS4" s="104"/>
      <c r="CRT4" s="104"/>
      <c r="CRU4" s="104"/>
      <c r="CRV4" s="104"/>
      <c r="CRW4" s="104"/>
      <c r="CRX4" s="104"/>
      <c r="CRY4" s="104"/>
      <c r="CRZ4" s="104"/>
      <c r="CSA4" s="104"/>
      <c r="CSB4" s="104"/>
      <c r="CSC4" s="104"/>
      <c r="CSD4" s="104"/>
      <c r="CSE4" s="104"/>
      <c r="CSF4" s="104"/>
      <c r="CSG4" s="104"/>
      <c r="CSH4" s="104"/>
      <c r="CSI4" s="104"/>
      <c r="CSJ4" s="104"/>
      <c r="CSK4" s="104"/>
      <c r="CSL4" s="104"/>
      <c r="CSM4" s="104"/>
      <c r="CSN4" s="104"/>
      <c r="CSO4" s="104"/>
      <c r="CSP4" s="104"/>
      <c r="CSQ4" s="104"/>
      <c r="CSR4" s="104"/>
      <c r="CSS4" s="104"/>
      <c r="CST4" s="104"/>
      <c r="CSU4" s="104"/>
      <c r="CSV4" s="104"/>
      <c r="CSW4" s="104"/>
      <c r="CSX4" s="104"/>
      <c r="CSY4" s="104"/>
      <c r="CSZ4" s="104"/>
      <c r="CTA4" s="104"/>
      <c r="CTB4" s="104"/>
      <c r="CTC4" s="104"/>
      <c r="CTD4" s="104"/>
      <c r="CTE4" s="104"/>
      <c r="CTF4" s="104"/>
      <c r="CTG4" s="104"/>
      <c r="CTH4" s="104"/>
      <c r="CTI4" s="104"/>
      <c r="CTJ4" s="104"/>
      <c r="CTK4" s="104"/>
      <c r="CTL4" s="104"/>
      <c r="CTM4" s="104"/>
      <c r="CTN4" s="104"/>
      <c r="CTO4" s="104"/>
      <c r="CTP4" s="104"/>
      <c r="CTQ4" s="104"/>
      <c r="CTR4" s="104"/>
      <c r="CTS4" s="104"/>
      <c r="CTT4" s="104"/>
      <c r="CTU4" s="104"/>
      <c r="CTV4" s="104"/>
      <c r="CTW4" s="104"/>
      <c r="CTX4" s="104"/>
      <c r="CTY4" s="104"/>
      <c r="CTZ4" s="104"/>
      <c r="CUA4" s="104"/>
      <c r="CUB4" s="104"/>
      <c r="CUC4" s="104"/>
      <c r="CUD4" s="104"/>
      <c r="CUE4" s="104"/>
      <c r="CUF4" s="104"/>
      <c r="CUG4" s="104"/>
      <c r="CUH4" s="104"/>
      <c r="CUI4" s="104"/>
      <c r="CUJ4" s="104"/>
      <c r="CUK4" s="104"/>
      <c r="CUL4" s="104"/>
      <c r="CUM4" s="104"/>
      <c r="CUN4" s="104"/>
      <c r="CUO4" s="104"/>
      <c r="CUP4" s="104"/>
      <c r="CUQ4" s="104"/>
      <c r="CUR4" s="104"/>
      <c r="CUS4" s="104"/>
      <c r="CUT4" s="104"/>
      <c r="CUU4" s="104"/>
      <c r="CUV4" s="104"/>
      <c r="CUW4" s="104"/>
      <c r="CUX4" s="104"/>
      <c r="CUY4" s="104"/>
      <c r="CUZ4" s="104"/>
      <c r="CVA4" s="104"/>
      <c r="CVB4" s="104"/>
      <c r="CVC4" s="104"/>
      <c r="CVD4" s="104"/>
      <c r="CVE4" s="104"/>
      <c r="CVF4" s="104"/>
      <c r="CVG4" s="104"/>
      <c r="CVH4" s="104"/>
      <c r="CVI4" s="104"/>
      <c r="CVJ4" s="104"/>
      <c r="CVK4" s="104"/>
      <c r="CVL4" s="104"/>
      <c r="CVM4" s="104"/>
      <c r="CVN4" s="104"/>
      <c r="CVO4" s="104"/>
      <c r="CVP4" s="104"/>
      <c r="CVQ4" s="104"/>
      <c r="CVR4" s="104"/>
      <c r="CVS4" s="104"/>
      <c r="CVT4" s="104"/>
      <c r="CVU4" s="104"/>
      <c r="CVV4" s="104"/>
      <c r="CVW4" s="104"/>
      <c r="CVX4" s="104"/>
      <c r="CVY4" s="104"/>
      <c r="CVZ4" s="104"/>
      <c r="CWA4" s="104"/>
      <c r="CWB4" s="104"/>
      <c r="CWC4" s="104"/>
      <c r="CWD4" s="104"/>
      <c r="CWE4" s="104"/>
      <c r="CWF4" s="104"/>
      <c r="CWG4" s="104"/>
      <c r="CWH4" s="104"/>
      <c r="CWI4" s="104"/>
      <c r="CWJ4" s="104"/>
      <c r="CWK4" s="104"/>
      <c r="CWL4" s="104"/>
      <c r="CWM4" s="104"/>
      <c r="CWN4" s="104"/>
      <c r="CWO4" s="104"/>
      <c r="CWP4" s="104"/>
      <c r="CWQ4" s="104"/>
      <c r="CWR4" s="104"/>
      <c r="CWS4" s="104"/>
      <c r="CWT4" s="104"/>
      <c r="CWU4" s="104"/>
      <c r="CWV4" s="104"/>
      <c r="CWW4" s="104"/>
      <c r="CWX4" s="104"/>
      <c r="CWY4" s="104"/>
      <c r="CWZ4" s="104"/>
      <c r="CXA4" s="104"/>
      <c r="CXB4" s="104"/>
      <c r="CXC4" s="104"/>
      <c r="CXD4" s="104"/>
      <c r="CXE4" s="104"/>
      <c r="CXF4" s="104"/>
      <c r="CXG4" s="104"/>
      <c r="CXH4" s="104"/>
      <c r="CXI4" s="104"/>
      <c r="CXJ4" s="104"/>
      <c r="CXK4" s="104"/>
      <c r="CXL4" s="104"/>
      <c r="CXM4" s="104"/>
      <c r="CXN4" s="104"/>
      <c r="CXO4" s="104"/>
      <c r="CXP4" s="104"/>
      <c r="CXQ4" s="104"/>
      <c r="CXR4" s="104"/>
      <c r="CXS4" s="104"/>
      <c r="CXT4" s="104"/>
      <c r="CXU4" s="104"/>
      <c r="CXV4" s="104"/>
      <c r="CXW4" s="104"/>
      <c r="CXX4" s="104"/>
      <c r="CXY4" s="104"/>
      <c r="CXZ4" s="104"/>
      <c r="CYA4" s="104"/>
      <c r="CYB4" s="104"/>
      <c r="CYC4" s="104"/>
      <c r="CYD4" s="104"/>
      <c r="CYE4" s="104"/>
      <c r="CYF4" s="104"/>
      <c r="CYG4" s="104"/>
      <c r="CYH4" s="104"/>
      <c r="CYI4" s="104"/>
      <c r="CYJ4" s="104"/>
      <c r="CYK4" s="104"/>
      <c r="CYL4" s="104"/>
      <c r="CYM4" s="104"/>
      <c r="CYN4" s="104"/>
      <c r="CYO4" s="104"/>
      <c r="CYP4" s="104"/>
      <c r="CYQ4" s="104"/>
      <c r="CYR4" s="104"/>
      <c r="CYS4" s="104"/>
      <c r="CYT4" s="104"/>
      <c r="CYU4" s="104"/>
      <c r="CYV4" s="104"/>
      <c r="CYW4" s="104"/>
      <c r="CYX4" s="104"/>
      <c r="CYY4" s="104"/>
      <c r="CYZ4" s="104"/>
      <c r="CZA4" s="104"/>
      <c r="CZB4" s="104"/>
      <c r="CZC4" s="104"/>
      <c r="CZD4" s="104"/>
      <c r="CZE4" s="104"/>
      <c r="CZF4" s="104"/>
      <c r="CZG4" s="104"/>
      <c r="CZH4" s="104"/>
      <c r="CZI4" s="104"/>
      <c r="CZJ4" s="104"/>
      <c r="CZK4" s="104"/>
      <c r="CZL4" s="104"/>
      <c r="CZM4" s="104"/>
      <c r="CZN4" s="104"/>
      <c r="CZO4" s="104"/>
      <c r="CZP4" s="104"/>
      <c r="CZQ4" s="104"/>
      <c r="CZR4" s="104"/>
      <c r="CZS4" s="104"/>
      <c r="CZT4" s="104"/>
      <c r="CZU4" s="104"/>
      <c r="CZV4" s="104"/>
      <c r="CZW4" s="104"/>
      <c r="CZX4" s="104"/>
      <c r="CZY4" s="104"/>
      <c r="CZZ4" s="104"/>
      <c r="DAA4" s="104"/>
      <c r="DAB4" s="104"/>
      <c r="DAC4" s="104"/>
      <c r="DAD4" s="104"/>
      <c r="DAE4" s="104"/>
      <c r="DAF4" s="104"/>
      <c r="DAG4" s="104"/>
      <c r="DAH4" s="104"/>
      <c r="DAI4" s="104"/>
      <c r="DAJ4" s="104"/>
      <c r="DAK4" s="104"/>
      <c r="DAL4" s="104"/>
      <c r="DAM4" s="104"/>
      <c r="DAN4" s="104"/>
      <c r="DAO4" s="104"/>
      <c r="DAP4" s="104"/>
      <c r="DAQ4" s="104"/>
      <c r="DAR4" s="104"/>
      <c r="DAS4" s="104"/>
      <c r="DAT4" s="104"/>
      <c r="DAU4" s="104"/>
      <c r="DAV4" s="104"/>
      <c r="DAW4" s="104"/>
      <c r="DAX4" s="104"/>
      <c r="DAY4" s="104"/>
      <c r="DAZ4" s="104"/>
      <c r="DBA4" s="104"/>
      <c r="DBB4" s="104"/>
      <c r="DBC4" s="104"/>
      <c r="DBD4" s="104"/>
      <c r="DBE4" s="104"/>
      <c r="DBF4" s="104"/>
      <c r="DBG4" s="104"/>
      <c r="DBH4" s="104"/>
      <c r="DBI4" s="104"/>
      <c r="DBJ4" s="104"/>
      <c r="DBK4" s="104"/>
      <c r="DBL4" s="104"/>
      <c r="DBM4" s="104"/>
      <c r="DBN4" s="104"/>
      <c r="DBO4" s="104"/>
      <c r="DBP4" s="104"/>
      <c r="DBQ4" s="104"/>
      <c r="DBR4" s="104"/>
      <c r="DBS4" s="104"/>
      <c r="DBT4" s="104"/>
      <c r="DBU4" s="104"/>
      <c r="DBV4" s="104"/>
      <c r="DBW4" s="104"/>
      <c r="DBX4" s="104"/>
      <c r="DBY4" s="104"/>
      <c r="DBZ4" s="104"/>
      <c r="DCA4" s="104"/>
      <c r="DCB4" s="104"/>
      <c r="DCC4" s="104"/>
      <c r="DCD4" s="104"/>
      <c r="DCE4" s="104"/>
      <c r="DCF4" s="104"/>
      <c r="DCG4" s="104"/>
      <c r="DCH4" s="104"/>
      <c r="DCI4" s="104"/>
      <c r="DCJ4" s="104"/>
      <c r="DCK4" s="104"/>
      <c r="DCL4" s="104"/>
      <c r="DCM4" s="104"/>
      <c r="DCN4" s="104"/>
      <c r="DCO4" s="104"/>
      <c r="DCP4" s="104"/>
      <c r="DCQ4" s="104"/>
      <c r="DCR4" s="104"/>
      <c r="DCS4" s="104"/>
      <c r="DCT4" s="104"/>
      <c r="DCU4" s="104"/>
      <c r="DCV4" s="104"/>
      <c r="DCW4" s="104"/>
      <c r="DCX4" s="104"/>
      <c r="DCY4" s="104"/>
      <c r="DCZ4" s="104"/>
      <c r="DDA4" s="104"/>
      <c r="DDB4" s="104"/>
      <c r="DDC4" s="104"/>
      <c r="DDD4" s="104"/>
      <c r="DDE4" s="104"/>
      <c r="DDF4" s="104"/>
      <c r="DDG4" s="104"/>
      <c r="DDH4" s="104"/>
      <c r="DDI4" s="104"/>
      <c r="DDJ4" s="104"/>
      <c r="DDK4" s="104"/>
      <c r="DDL4" s="104"/>
      <c r="DDM4" s="104"/>
      <c r="DDN4" s="104"/>
      <c r="DDO4" s="104"/>
      <c r="DDP4" s="104"/>
      <c r="DDQ4" s="104"/>
      <c r="DDR4" s="104"/>
      <c r="DDS4" s="104"/>
      <c r="DDT4" s="104"/>
      <c r="DDU4" s="104"/>
      <c r="DDV4" s="104"/>
      <c r="DDW4" s="104"/>
      <c r="DDX4" s="104"/>
      <c r="DDY4" s="104"/>
      <c r="DDZ4" s="104"/>
      <c r="DEA4" s="104"/>
      <c r="DEB4" s="104"/>
      <c r="DEC4" s="104"/>
      <c r="DED4" s="104"/>
      <c r="DEE4" s="104"/>
      <c r="DEF4" s="104"/>
      <c r="DEG4" s="104"/>
      <c r="DEH4" s="104"/>
      <c r="DEI4" s="104"/>
      <c r="DEJ4" s="104"/>
      <c r="DEK4" s="104"/>
      <c r="DEL4" s="104"/>
      <c r="DEM4" s="104"/>
      <c r="DEN4" s="104"/>
      <c r="DEO4" s="104"/>
      <c r="DEP4" s="104"/>
      <c r="DEQ4" s="104"/>
      <c r="DER4" s="104"/>
      <c r="DES4" s="104"/>
      <c r="DET4" s="104"/>
      <c r="DEU4" s="104"/>
      <c r="DEV4" s="104"/>
      <c r="DEW4" s="104"/>
      <c r="DEX4" s="104"/>
      <c r="DEY4" s="104"/>
      <c r="DEZ4" s="104"/>
      <c r="DFA4" s="104"/>
      <c r="DFB4" s="104"/>
      <c r="DFC4" s="104"/>
      <c r="DFD4" s="104"/>
      <c r="DFE4" s="104"/>
      <c r="DFF4" s="104"/>
      <c r="DFG4" s="104"/>
      <c r="DFH4" s="104"/>
      <c r="DFI4" s="104"/>
      <c r="DFJ4" s="104"/>
      <c r="DFK4" s="104"/>
      <c r="DFL4" s="104"/>
      <c r="DFM4" s="104"/>
      <c r="DFN4" s="104"/>
      <c r="DFO4" s="104"/>
      <c r="DFP4" s="104"/>
      <c r="DFQ4" s="104"/>
      <c r="DFR4" s="104"/>
      <c r="DFS4" s="104"/>
      <c r="DFT4" s="104"/>
      <c r="DFU4" s="104"/>
      <c r="DFV4" s="104"/>
      <c r="DFW4" s="104"/>
      <c r="DFX4" s="104"/>
      <c r="DFY4" s="104"/>
      <c r="DFZ4" s="104"/>
      <c r="DGA4" s="104"/>
      <c r="DGB4" s="104"/>
      <c r="DGC4" s="104"/>
      <c r="DGD4" s="104"/>
      <c r="DGE4" s="104"/>
      <c r="DGF4" s="104"/>
      <c r="DGG4" s="104"/>
      <c r="DGH4" s="104"/>
      <c r="DGI4" s="104"/>
      <c r="DGJ4" s="104"/>
      <c r="DGK4" s="104"/>
      <c r="DGL4" s="104"/>
      <c r="DGM4" s="104"/>
      <c r="DGN4" s="104"/>
      <c r="DGO4" s="104"/>
      <c r="DGP4" s="104"/>
      <c r="DGQ4" s="104"/>
      <c r="DGR4" s="104"/>
      <c r="DGS4" s="104"/>
      <c r="DGT4" s="104"/>
      <c r="DGU4" s="104"/>
      <c r="DGV4" s="104"/>
      <c r="DGW4" s="104"/>
      <c r="DGX4" s="104"/>
      <c r="DGY4" s="104"/>
      <c r="DGZ4" s="104"/>
      <c r="DHA4" s="104"/>
      <c r="DHB4" s="104"/>
      <c r="DHC4" s="104"/>
      <c r="DHD4" s="104"/>
      <c r="DHE4" s="104"/>
      <c r="DHF4" s="104"/>
      <c r="DHG4" s="104"/>
      <c r="DHH4" s="104"/>
      <c r="DHI4" s="104"/>
      <c r="DHJ4" s="104"/>
      <c r="DHK4" s="104"/>
      <c r="DHL4" s="104"/>
      <c r="DHM4" s="104"/>
      <c r="DHN4" s="104"/>
      <c r="DHO4" s="104"/>
      <c r="DHP4" s="104"/>
      <c r="DHQ4" s="104"/>
      <c r="DHR4" s="104"/>
      <c r="DHS4" s="104"/>
      <c r="DHT4" s="104"/>
      <c r="DHU4" s="104"/>
      <c r="DHV4" s="104"/>
      <c r="DHW4" s="104"/>
      <c r="DHX4" s="104"/>
      <c r="DHY4" s="104"/>
      <c r="DHZ4" s="104"/>
      <c r="DIA4" s="104"/>
      <c r="DIB4" s="104"/>
      <c r="DIC4" s="104"/>
      <c r="DID4" s="104"/>
      <c r="DIE4" s="104"/>
      <c r="DIF4" s="104"/>
      <c r="DIG4" s="104"/>
      <c r="DIH4" s="104"/>
      <c r="DII4" s="104"/>
      <c r="DIJ4" s="104"/>
      <c r="DIK4" s="104"/>
      <c r="DIL4" s="104"/>
      <c r="DIM4" s="104"/>
      <c r="DIN4" s="104"/>
      <c r="DIO4" s="104"/>
      <c r="DIP4" s="104"/>
      <c r="DIQ4" s="104"/>
      <c r="DIR4" s="104"/>
      <c r="DIS4" s="104"/>
      <c r="DIT4" s="104"/>
      <c r="DIU4" s="104"/>
      <c r="DIV4" s="104"/>
      <c r="DIW4" s="104"/>
      <c r="DIX4" s="104"/>
      <c r="DIY4" s="104"/>
      <c r="DIZ4" s="104"/>
      <c r="DJA4" s="104"/>
      <c r="DJB4" s="104"/>
      <c r="DJC4" s="104"/>
      <c r="DJD4" s="104"/>
      <c r="DJE4" s="104"/>
      <c r="DJF4" s="104"/>
      <c r="DJG4" s="104"/>
      <c r="DJH4" s="104"/>
      <c r="DJI4" s="104"/>
      <c r="DJJ4" s="104"/>
      <c r="DJK4" s="104"/>
      <c r="DJL4" s="104"/>
      <c r="DJM4" s="104"/>
      <c r="DJN4" s="104"/>
      <c r="DJO4" s="104"/>
      <c r="DJP4" s="104"/>
      <c r="DJQ4" s="104"/>
      <c r="DJR4" s="104"/>
      <c r="DJS4" s="104"/>
      <c r="DJT4" s="104"/>
      <c r="DJU4" s="104"/>
      <c r="DJV4" s="104"/>
      <c r="DJW4" s="104"/>
      <c r="DJX4" s="104"/>
      <c r="DJY4" s="104"/>
      <c r="DJZ4" s="104"/>
      <c r="DKA4" s="104"/>
      <c r="DKB4" s="104"/>
      <c r="DKC4" s="104"/>
      <c r="DKD4" s="104"/>
      <c r="DKE4" s="104"/>
      <c r="DKF4" s="104"/>
      <c r="DKG4" s="104"/>
      <c r="DKH4" s="104"/>
      <c r="DKI4" s="104"/>
      <c r="DKJ4" s="104"/>
      <c r="DKK4" s="104"/>
      <c r="DKL4" s="104"/>
      <c r="DKM4" s="104"/>
      <c r="DKN4" s="104"/>
      <c r="DKO4" s="104"/>
      <c r="DKP4" s="104"/>
      <c r="DKQ4" s="104"/>
      <c r="DKR4" s="104"/>
      <c r="DKS4" s="104"/>
      <c r="DKT4" s="104"/>
      <c r="DKU4" s="104"/>
      <c r="DKV4" s="104"/>
      <c r="DKW4" s="104"/>
      <c r="DKX4" s="104"/>
      <c r="DKY4" s="104"/>
      <c r="DKZ4" s="104"/>
      <c r="DLA4" s="104"/>
      <c r="DLB4" s="104"/>
      <c r="DLC4" s="104"/>
      <c r="DLD4" s="104"/>
      <c r="DLE4" s="104"/>
      <c r="DLF4" s="104"/>
      <c r="DLG4" s="104"/>
      <c r="DLH4" s="104"/>
      <c r="DLI4" s="104"/>
      <c r="DLJ4" s="104"/>
      <c r="DLK4" s="104"/>
      <c r="DLL4" s="104"/>
      <c r="DLM4" s="104"/>
      <c r="DLN4" s="104"/>
      <c r="DLO4" s="104"/>
      <c r="DLP4" s="104"/>
      <c r="DLQ4" s="104"/>
      <c r="DLR4" s="104"/>
      <c r="DLS4" s="104"/>
      <c r="DLT4" s="104"/>
      <c r="DLU4" s="104"/>
      <c r="DLV4" s="104"/>
      <c r="DLW4" s="104"/>
      <c r="DLX4" s="104"/>
      <c r="DLY4" s="104"/>
      <c r="DLZ4" s="104"/>
      <c r="DMA4" s="104"/>
      <c r="DMB4" s="104"/>
      <c r="DMC4" s="104"/>
      <c r="DMD4" s="104"/>
      <c r="DME4" s="104"/>
      <c r="DMF4" s="104"/>
      <c r="DMG4" s="104"/>
      <c r="DMH4" s="104"/>
      <c r="DMI4" s="104"/>
      <c r="DMJ4" s="104"/>
      <c r="DMK4" s="104"/>
      <c r="DML4" s="104"/>
      <c r="DMM4" s="104"/>
      <c r="DMN4" s="104"/>
      <c r="DMO4" s="104"/>
      <c r="DMP4" s="104"/>
      <c r="DMQ4" s="104"/>
      <c r="DMR4" s="104"/>
      <c r="DMS4" s="104"/>
      <c r="DMT4" s="104"/>
      <c r="DMU4" s="104"/>
      <c r="DMV4" s="104"/>
      <c r="DMW4" s="104"/>
      <c r="DMX4" s="104"/>
      <c r="DMY4" s="104"/>
      <c r="DMZ4" s="104"/>
      <c r="DNA4" s="104"/>
      <c r="DNB4" s="104"/>
      <c r="DNC4" s="104"/>
      <c r="DND4" s="104"/>
      <c r="DNE4" s="104"/>
      <c r="DNF4" s="104"/>
      <c r="DNG4" s="104"/>
      <c r="DNH4" s="104"/>
      <c r="DNI4" s="104"/>
      <c r="DNJ4" s="104"/>
      <c r="DNK4" s="104"/>
      <c r="DNL4" s="104"/>
      <c r="DNM4" s="104"/>
      <c r="DNN4" s="104"/>
      <c r="DNO4" s="104"/>
      <c r="DNP4" s="104"/>
      <c r="DNQ4" s="104"/>
      <c r="DNR4" s="104"/>
      <c r="DNS4" s="104"/>
      <c r="DNT4" s="104"/>
      <c r="DNU4" s="104"/>
      <c r="DNV4" s="104"/>
      <c r="DNW4" s="104"/>
      <c r="DNX4" s="104"/>
      <c r="DNY4" s="104"/>
      <c r="DNZ4" s="104"/>
      <c r="DOA4" s="104"/>
      <c r="DOB4" s="104"/>
      <c r="DOC4" s="104"/>
      <c r="DOD4" s="104"/>
      <c r="DOE4" s="104"/>
      <c r="DOF4" s="104"/>
      <c r="DOG4" s="104"/>
      <c r="DOH4" s="104"/>
      <c r="DOI4" s="104"/>
      <c r="DOJ4" s="104"/>
      <c r="DOK4" s="104"/>
      <c r="DOL4" s="104"/>
      <c r="DOM4" s="104"/>
      <c r="DON4" s="104"/>
      <c r="DOO4" s="104"/>
      <c r="DOP4" s="104"/>
      <c r="DOQ4" s="104"/>
      <c r="DOR4" s="104"/>
      <c r="DOS4" s="104"/>
      <c r="DOT4" s="104"/>
      <c r="DOU4" s="104"/>
      <c r="DOV4" s="104"/>
      <c r="DOW4" s="104"/>
      <c r="DOX4" s="104"/>
      <c r="DOY4" s="104"/>
      <c r="DOZ4" s="104"/>
      <c r="DPA4" s="104"/>
      <c r="DPB4" s="104"/>
      <c r="DPC4" s="104"/>
      <c r="DPD4" s="104"/>
      <c r="DPE4" s="104"/>
      <c r="DPF4" s="104"/>
      <c r="DPG4" s="104"/>
      <c r="DPH4" s="104"/>
      <c r="DPI4" s="104"/>
      <c r="DPJ4" s="104"/>
      <c r="DPK4" s="104"/>
      <c r="DPL4" s="104"/>
      <c r="DPM4" s="104"/>
      <c r="DPN4" s="104"/>
      <c r="DPO4" s="104"/>
      <c r="DPP4" s="104"/>
      <c r="DPQ4" s="104"/>
      <c r="DPR4" s="104"/>
      <c r="DPS4" s="104"/>
      <c r="DPT4" s="104"/>
      <c r="DPU4" s="104"/>
      <c r="DPV4" s="104"/>
      <c r="DPW4" s="104"/>
      <c r="DPX4" s="104"/>
      <c r="DPY4" s="104"/>
      <c r="DPZ4" s="104"/>
      <c r="DQA4" s="104"/>
      <c r="DQB4" s="104"/>
      <c r="DQC4" s="104"/>
      <c r="DQD4" s="104"/>
      <c r="DQE4" s="104"/>
      <c r="DQF4" s="104"/>
      <c r="DQG4" s="104"/>
      <c r="DQH4" s="104"/>
      <c r="DQI4" s="104"/>
      <c r="DQJ4" s="104"/>
      <c r="DQK4" s="104"/>
      <c r="DQL4" s="104"/>
      <c r="DQM4" s="104"/>
      <c r="DQN4" s="104"/>
      <c r="DQO4" s="104"/>
      <c r="DQP4" s="104"/>
      <c r="DQQ4" s="104"/>
      <c r="DQR4" s="104"/>
      <c r="DQS4" s="104"/>
      <c r="DQT4" s="104"/>
      <c r="DQU4" s="104"/>
      <c r="DQV4" s="104"/>
      <c r="DQW4" s="104"/>
      <c r="DQX4" s="104"/>
      <c r="DQY4" s="104"/>
      <c r="DQZ4" s="104"/>
      <c r="DRA4" s="104"/>
      <c r="DRB4" s="104"/>
      <c r="DRC4" s="104"/>
      <c r="DRD4" s="104"/>
      <c r="DRE4" s="104"/>
      <c r="DRF4" s="104"/>
      <c r="DRG4" s="104"/>
      <c r="DRH4" s="104"/>
      <c r="DRI4" s="104"/>
      <c r="DRJ4" s="104"/>
      <c r="DRK4" s="104"/>
      <c r="DRL4" s="104"/>
      <c r="DRM4" s="104"/>
      <c r="DRN4" s="104"/>
      <c r="DRO4" s="104"/>
      <c r="DRP4" s="104"/>
      <c r="DRQ4" s="104"/>
      <c r="DRR4" s="104"/>
      <c r="DRS4" s="104"/>
      <c r="DRT4" s="104"/>
      <c r="DRU4" s="104"/>
      <c r="DRV4" s="104"/>
      <c r="DRW4" s="104"/>
      <c r="DRX4" s="104"/>
      <c r="DRY4" s="104"/>
      <c r="DRZ4" s="104"/>
      <c r="DSA4" s="104"/>
      <c r="DSB4" s="104"/>
      <c r="DSC4" s="104"/>
      <c r="DSD4" s="104"/>
      <c r="DSE4" s="104"/>
      <c r="DSF4" s="104"/>
      <c r="DSG4" s="104"/>
      <c r="DSH4" s="104"/>
      <c r="DSI4" s="104"/>
      <c r="DSJ4" s="104"/>
      <c r="DSK4" s="104"/>
      <c r="DSL4" s="104"/>
      <c r="DSM4" s="104"/>
      <c r="DSN4" s="104"/>
      <c r="DSO4" s="104"/>
      <c r="DSP4" s="104"/>
      <c r="DSQ4" s="104"/>
      <c r="DSR4" s="104"/>
      <c r="DSS4" s="104"/>
      <c r="DST4" s="104"/>
      <c r="DSU4" s="104"/>
      <c r="DSV4" s="104"/>
      <c r="DSW4" s="104"/>
      <c r="DSX4" s="104"/>
      <c r="DSY4" s="104"/>
      <c r="DSZ4" s="104"/>
      <c r="DTA4" s="104"/>
      <c r="DTB4" s="104"/>
      <c r="DTC4" s="104"/>
      <c r="DTD4" s="104"/>
      <c r="DTE4" s="104"/>
      <c r="DTF4" s="104"/>
      <c r="DTG4" s="104"/>
      <c r="DTH4" s="104"/>
      <c r="DTI4" s="104"/>
      <c r="DTJ4" s="104"/>
      <c r="DTK4" s="104"/>
      <c r="DTL4" s="104"/>
      <c r="DTM4" s="104"/>
      <c r="DTN4" s="104"/>
      <c r="DTO4" s="104"/>
      <c r="DTP4" s="104"/>
      <c r="DTQ4" s="104"/>
      <c r="DTR4" s="104"/>
      <c r="DTS4" s="104"/>
      <c r="DTT4" s="104"/>
      <c r="DTU4" s="104"/>
      <c r="DTV4" s="104"/>
      <c r="DTW4" s="104"/>
      <c r="DTX4" s="104"/>
      <c r="DTY4" s="104"/>
      <c r="DTZ4" s="104"/>
      <c r="DUA4" s="104"/>
      <c r="DUB4" s="104"/>
      <c r="DUC4" s="104"/>
      <c r="DUD4" s="104"/>
      <c r="DUE4" s="104"/>
      <c r="DUF4" s="104"/>
      <c r="DUG4" s="104"/>
      <c r="DUH4" s="104"/>
      <c r="DUI4" s="104"/>
      <c r="DUJ4" s="104"/>
      <c r="DUK4" s="104"/>
      <c r="DUL4" s="104"/>
      <c r="DUM4" s="104"/>
      <c r="DUN4" s="104"/>
      <c r="DUO4" s="104"/>
      <c r="DUP4" s="104"/>
      <c r="DUQ4" s="104"/>
      <c r="DUR4" s="104"/>
      <c r="DUS4" s="104"/>
      <c r="DUT4" s="104"/>
      <c r="DUU4" s="104"/>
      <c r="DUV4" s="104"/>
      <c r="DUW4" s="104"/>
      <c r="DUX4" s="104"/>
      <c r="DUY4" s="104"/>
      <c r="DUZ4" s="104"/>
      <c r="DVA4" s="104"/>
      <c r="DVB4" s="104"/>
      <c r="DVC4" s="104"/>
      <c r="DVD4" s="104"/>
      <c r="DVE4" s="104"/>
      <c r="DVF4" s="104"/>
      <c r="DVG4" s="104"/>
      <c r="DVH4" s="104"/>
      <c r="DVI4" s="104"/>
      <c r="DVJ4" s="104"/>
      <c r="DVK4" s="104"/>
      <c r="DVL4" s="104"/>
      <c r="DVM4" s="104"/>
      <c r="DVN4" s="104"/>
      <c r="DVO4" s="104"/>
      <c r="DVP4" s="104"/>
      <c r="DVQ4" s="104"/>
      <c r="DVR4" s="104"/>
      <c r="DVS4" s="104"/>
      <c r="DVT4" s="104"/>
      <c r="DVU4" s="104"/>
      <c r="DVV4" s="104"/>
      <c r="DVW4" s="104"/>
      <c r="DVX4" s="104"/>
      <c r="DVY4" s="104"/>
      <c r="DVZ4" s="104"/>
      <c r="DWA4" s="104"/>
      <c r="DWB4" s="104"/>
      <c r="DWC4" s="104"/>
      <c r="DWD4" s="104"/>
      <c r="DWE4" s="104"/>
      <c r="DWF4" s="104"/>
      <c r="DWG4" s="104"/>
      <c r="DWH4" s="104"/>
      <c r="DWI4" s="104"/>
      <c r="DWJ4" s="104"/>
      <c r="DWK4" s="104"/>
      <c r="DWL4" s="104"/>
      <c r="DWM4" s="104"/>
      <c r="DWN4" s="104"/>
      <c r="DWO4" s="104"/>
      <c r="DWP4" s="104"/>
      <c r="DWQ4" s="104"/>
      <c r="DWR4" s="104"/>
      <c r="DWS4" s="104"/>
      <c r="DWT4" s="104"/>
      <c r="DWU4" s="104"/>
      <c r="DWV4" s="104"/>
      <c r="DWW4" s="104"/>
      <c r="DWX4" s="104"/>
      <c r="DWY4" s="104"/>
      <c r="DWZ4" s="104"/>
      <c r="DXA4" s="104"/>
      <c r="DXB4" s="104"/>
      <c r="DXC4" s="104"/>
      <c r="DXD4" s="104"/>
      <c r="DXE4" s="104"/>
      <c r="DXF4" s="104"/>
      <c r="DXG4" s="104"/>
      <c r="DXH4" s="104"/>
      <c r="DXI4" s="104"/>
      <c r="DXJ4" s="104"/>
      <c r="DXK4" s="104"/>
      <c r="DXL4" s="104"/>
      <c r="DXM4" s="104"/>
      <c r="DXN4" s="104"/>
      <c r="DXO4" s="104"/>
      <c r="DXP4" s="104"/>
      <c r="DXQ4" s="104"/>
      <c r="DXR4" s="104"/>
      <c r="DXS4" s="104"/>
      <c r="DXT4" s="104"/>
      <c r="DXU4" s="104"/>
      <c r="DXV4" s="104"/>
      <c r="DXW4" s="104"/>
      <c r="DXX4" s="104"/>
      <c r="DXY4" s="104"/>
      <c r="DXZ4" s="104"/>
      <c r="DYA4" s="104"/>
      <c r="DYB4" s="104"/>
      <c r="DYC4" s="104"/>
      <c r="DYD4" s="104"/>
      <c r="DYE4" s="104"/>
      <c r="DYF4" s="104"/>
      <c r="DYG4" s="104"/>
      <c r="DYH4" s="104"/>
      <c r="DYI4" s="104"/>
      <c r="DYJ4" s="104"/>
      <c r="DYK4" s="104"/>
      <c r="DYL4" s="104"/>
      <c r="DYM4" s="104"/>
      <c r="DYN4" s="104"/>
      <c r="DYO4" s="104"/>
      <c r="DYP4" s="104"/>
      <c r="DYQ4" s="104"/>
      <c r="DYR4" s="104"/>
      <c r="DYS4" s="104"/>
      <c r="DYT4" s="104"/>
      <c r="DYU4" s="104"/>
      <c r="DYV4" s="104"/>
      <c r="DYW4" s="104"/>
      <c r="DYX4" s="104"/>
      <c r="DYY4" s="104"/>
      <c r="DYZ4" s="104"/>
      <c r="DZA4" s="104"/>
      <c r="DZB4" s="104"/>
      <c r="DZC4" s="104"/>
      <c r="DZD4" s="104"/>
      <c r="DZE4" s="104"/>
      <c r="DZF4" s="104"/>
      <c r="DZG4" s="104"/>
      <c r="DZH4" s="104"/>
      <c r="DZI4" s="104"/>
      <c r="DZJ4" s="104"/>
      <c r="DZK4" s="104"/>
      <c r="DZL4" s="104"/>
      <c r="DZM4" s="104"/>
      <c r="DZN4" s="104"/>
      <c r="DZO4" s="104"/>
      <c r="DZP4" s="104"/>
      <c r="DZQ4" s="104"/>
      <c r="DZR4" s="104"/>
      <c r="DZS4" s="104"/>
      <c r="DZT4" s="104"/>
      <c r="DZU4" s="104"/>
      <c r="DZV4" s="104"/>
      <c r="DZW4" s="104"/>
      <c r="DZX4" s="104"/>
      <c r="DZY4" s="104"/>
      <c r="DZZ4" s="104"/>
      <c r="EAA4" s="104"/>
      <c r="EAB4" s="104"/>
      <c r="EAC4" s="104"/>
      <c r="EAD4" s="104"/>
      <c r="EAE4" s="104"/>
      <c r="EAF4" s="104"/>
      <c r="EAG4" s="104"/>
      <c r="EAH4" s="104"/>
      <c r="EAI4" s="104"/>
      <c r="EAJ4" s="104"/>
      <c r="EAK4" s="104"/>
      <c r="EAL4" s="104"/>
      <c r="EAM4" s="104"/>
      <c r="EAN4" s="104"/>
      <c r="EAO4" s="104"/>
      <c r="EAP4" s="104"/>
      <c r="EAQ4" s="104"/>
      <c r="EAR4" s="104"/>
      <c r="EAS4" s="104"/>
      <c r="EAT4" s="104"/>
      <c r="EAU4" s="104"/>
      <c r="EAV4" s="104"/>
      <c r="EAW4" s="104"/>
      <c r="EAX4" s="104"/>
      <c r="EAY4" s="104"/>
      <c r="EAZ4" s="104"/>
      <c r="EBA4" s="104"/>
      <c r="EBB4" s="104"/>
      <c r="EBC4" s="104"/>
      <c r="EBD4" s="104"/>
      <c r="EBE4" s="104"/>
      <c r="EBF4" s="104"/>
      <c r="EBG4" s="104"/>
      <c r="EBH4" s="104"/>
      <c r="EBI4" s="104"/>
      <c r="EBJ4" s="104"/>
      <c r="EBK4" s="104"/>
      <c r="EBL4" s="104"/>
      <c r="EBM4" s="104"/>
      <c r="EBN4" s="104"/>
      <c r="EBO4" s="104"/>
      <c r="EBP4" s="104"/>
      <c r="EBQ4" s="104"/>
      <c r="EBR4" s="104"/>
      <c r="EBS4" s="104"/>
      <c r="EBT4" s="104"/>
      <c r="EBU4" s="104"/>
      <c r="EBV4" s="104"/>
      <c r="EBW4" s="104"/>
      <c r="EBX4" s="104"/>
      <c r="EBY4" s="104"/>
      <c r="EBZ4" s="104"/>
      <c r="ECA4" s="104"/>
      <c r="ECB4" s="104"/>
      <c r="ECC4" s="104"/>
      <c r="ECD4" s="104"/>
      <c r="ECE4" s="104"/>
      <c r="ECF4" s="104"/>
      <c r="ECG4" s="104"/>
      <c r="ECH4" s="104"/>
      <c r="ECI4" s="104"/>
      <c r="ECJ4" s="104"/>
      <c r="ECK4" s="104"/>
      <c r="ECL4" s="104"/>
      <c r="ECM4" s="104"/>
      <c r="ECN4" s="104"/>
      <c r="ECO4" s="104"/>
      <c r="ECP4" s="104"/>
      <c r="ECQ4" s="104"/>
      <c r="ECR4" s="104"/>
      <c r="ECS4" s="104"/>
      <c r="ECT4" s="104"/>
      <c r="ECU4" s="104"/>
      <c r="ECV4" s="104"/>
      <c r="ECW4" s="104"/>
      <c r="ECX4" s="104"/>
      <c r="ECY4" s="104"/>
      <c r="ECZ4" s="104"/>
      <c r="EDA4" s="104"/>
      <c r="EDB4" s="104"/>
      <c r="EDC4" s="104"/>
      <c r="EDD4" s="104"/>
      <c r="EDE4" s="104"/>
      <c r="EDF4" s="104"/>
      <c r="EDG4" s="104"/>
      <c r="EDH4" s="104"/>
      <c r="EDI4" s="104"/>
      <c r="EDJ4" s="104"/>
      <c r="EDK4" s="104"/>
      <c r="EDL4" s="104"/>
      <c r="EDM4" s="104"/>
      <c r="EDN4" s="104"/>
      <c r="EDO4" s="104"/>
      <c r="EDP4" s="104"/>
      <c r="EDQ4" s="104"/>
      <c r="EDR4" s="104"/>
      <c r="EDS4" s="104"/>
      <c r="EDT4" s="104"/>
      <c r="EDU4" s="104"/>
      <c r="EDV4" s="104"/>
      <c r="EDW4" s="104"/>
      <c r="EDX4" s="104"/>
      <c r="EDY4" s="104"/>
      <c r="EDZ4" s="104"/>
      <c r="EEA4" s="104"/>
      <c r="EEB4" s="104"/>
      <c r="EEC4" s="104"/>
      <c r="EED4" s="104"/>
      <c r="EEE4" s="104"/>
      <c r="EEF4" s="104"/>
      <c r="EEG4" s="104"/>
      <c r="EEH4" s="104"/>
      <c r="EEI4" s="104"/>
      <c r="EEJ4" s="104"/>
      <c r="EEK4" s="104"/>
      <c r="EEL4" s="104"/>
      <c r="EEM4" s="104"/>
      <c r="EEN4" s="104"/>
      <c r="EEO4" s="104"/>
      <c r="EEP4" s="104"/>
      <c r="EEQ4" s="104"/>
      <c r="EER4" s="104"/>
      <c r="EES4" s="104"/>
      <c r="EET4" s="104"/>
      <c r="EEU4" s="104"/>
      <c r="EEV4" s="104"/>
      <c r="EEW4" s="104"/>
      <c r="EEX4" s="104"/>
      <c r="EEY4" s="104"/>
      <c r="EEZ4" s="104"/>
      <c r="EFA4" s="104"/>
      <c r="EFB4" s="104"/>
      <c r="EFC4" s="104"/>
      <c r="EFD4" s="104"/>
      <c r="EFE4" s="104"/>
      <c r="EFF4" s="104"/>
      <c r="EFG4" s="104"/>
      <c r="EFH4" s="104"/>
      <c r="EFI4" s="104"/>
      <c r="EFJ4" s="104"/>
      <c r="EFK4" s="104"/>
      <c r="EFL4" s="104"/>
      <c r="EFM4" s="104"/>
      <c r="EFN4" s="104"/>
      <c r="EFO4" s="104"/>
      <c r="EFP4" s="104"/>
      <c r="EFQ4" s="104"/>
      <c r="EFR4" s="104"/>
      <c r="EFS4" s="104"/>
      <c r="EFT4" s="104"/>
      <c r="EFU4" s="104"/>
      <c r="EFV4" s="104"/>
      <c r="EFW4" s="104"/>
      <c r="EFX4" s="104"/>
      <c r="EFY4" s="104"/>
      <c r="EFZ4" s="104"/>
      <c r="EGA4" s="104"/>
      <c r="EGB4" s="104"/>
      <c r="EGC4" s="104"/>
      <c r="EGD4" s="104"/>
      <c r="EGE4" s="104"/>
      <c r="EGF4" s="104"/>
      <c r="EGG4" s="104"/>
      <c r="EGH4" s="104"/>
      <c r="EGI4" s="104"/>
      <c r="EGJ4" s="104"/>
      <c r="EGK4" s="104"/>
      <c r="EGL4" s="104"/>
      <c r="EGM4" s="104"/>
      <c r="EGN4" s="104"/>
      <c r="EGO4" s="104"/>
      <c r="EGP4" s="104"/>
      <c r="EGQ4" s="104"/>
      <c r="EGR4" s="104"/>
      <c r="EGS4" s="104"/>
      <c r="EGT4" s="104"/>
      <c r="EGU4" s="104"/>
      <c r="EGV4" s="104"/>
      <c r="EGW4" s="104"/>
      <c r="EGX4" s="104"/>
      <c r="EGY4" s="104"/>
      <c r="EGZ4" s="104"/>
      <c r="EHA4" s="104"/>
      <c r="EHB4" s="104"/>
      <c r="EHC4" s="104"/>
      <c r="EHD4" s="104"/>
      <c r="EHE4" s="104"/>
      <c r="EHF4" s="104"/>
      <c r="EHG4" s="104"/>
      <c r="EHH4" s="104"/>
      <c r="EHI4" s="104"/>
      <c r="EHJ4" s="104"/>
      <c r="EHK4" s="104"/>
      <c r="EHL4" s="104"/>
      <c r="EHM4" s="104"/>
      <c r="EHN4" s="104"/>
      <c r="EHO4" s="104"/>
      <c r="EHP4" s="104"/>
      <c r="EHQ4" s="104"/>
      <c r="EHR4" s="104"/>
      <c r="EHS4" s="104"/>
      <c r="EHT4" s="104"/>
      <c r="EHU4" s="104"/>
      <c r="EHV4" s="104"/>
      <c r="EHW4" s="104"/>
      <c r="EHX4" s="104"/>
      <c r="EHY4" s="104"/>
      <c r="EHZ4" s="104"/>
      <c r="EIA4" s="104"/>
      <c r="EIB4" s="104"/>
      <c r="EIC4" s="104"/>
      <c r="EID4" s="104"/>
      <c r="EIE4" s="104"/>
      <c r="EIF4" s="104"/>
      <c r="EIG4" s="104"/>
      <c r="EIH4" s="104"/>
      <c r="EII4" s="104"/>
      <c r="EIJ4" s="104"/>
      <c r="EIK4" s="104"/>
      <c r="EIL4" s="104"/>
      <c r="EIM4" s="104"/>
      <c r="EIN4" s="104"/>
      <c r="EIO4" s="104"/>
      <c r="EIP4" s="104"/>
      <c r="EIQ4" s="104"/>
      <c r="EIR4" s="104"/>
      <c r="EIS4" s="104"/>
      <c r="EIT4" s="104"/>
      <c r="EIU4" s="104"/>
      <c r="EIV4" s="104"/>
      <c r="EIW4" s="104"/>
      <c r="EIX4" s="104"/>
      <c r="EIY4" s="104"/>
      <c r="EIZ4" s="104"/>
      <c r="EJA4" s="104"/>
      <c r="EJB4" s="104"/>
      <c r="EJC4" s="104"/>
      <c r="EJD4" s="104"/>
      <c r="EJE4" s="104"/>
      <c r="EJF4" s="104"/>
      <c r="EJG4" s="104"/>
      <c r="EJH4" s="104"/>
      <c r="EJI4" s="104"/>
      <c r="EJJ4" s="104"/>
      <c r="EJK4" s="104"/>
      <c r="EJL4" s="104"/>
      <c r="EJM4" s="104"/>
      <c r="EJN4" s="104"/>
      <c r="EJO4" s="104"/>
      <c r="EJP4" s="104"/>
      <c r="EJQ4" s="104"/>
      <c r="EJR4" s="104"/>
      <c r="EJS4" s="104"/>
      <c r="EJT4" s="104"/>
      <c r="EJU4" s="104"/>
      <c r="EJV4" s="104"/>
      <c r="EJW4" s="104"/>
      <c r="EJX4" s="104"/>
      <c r="EJY4" s="104"/>
      <c r="EJZ4" s="104"/>
      <c r="EKA4" s="104"/>
      <c r="EKB4" s="104"/>
      <c r="EKC4" s="104"/>
      <c r="EKD4" s="104"/>
      <c r="EKE4" s="104"/>
      <c r="EKF4" s="104"/>
      <c r="EKG4" s="104"/>
      <c r="EKH4" s="104"/>
      <c r="EKI4" s="104"/>
      <c r="EKJ4" s="104"/>
      <c r="EKK4" s="104"/>
      <c r="EKL4" s="104"/>
      <c r="EKM4" s="104"/>
      <c r="EKN4" s="104"/>
      <c r="EKO4" s="104"/>
      <c r="EKP4" s="104"/>
      <c r="EKQ4" s="104"/>
      <c r="EKR4" s="104"/>
      <c r="EKS4" s="104"/>
      <c r="EKT4" s="104"/>
      <c r="EKU4" s="104"/>
      <c r="EKV4" s="104"/>
      <c r="EKW4" s="104"/>
      <c r="EKX4" s="104"/>
      <c r="EKY4" s="104"/>
      <c r="EKZ4" s="104"/>
      <c r="ELA4" s="104"/>
      <c r="ELB4" s="104"/>
      <c r="ELC4" s="104"/>
      <c r="ELD4" s="104"/>
      <c r="ELE4" s="104"/>
      <c r="ELF4" s="104"/>
      <c r="ELG4" s="104"/>
      <c r="ELH4" s="104"/>
      <c r="ELI4" s="104"/>
      <c r="ELJ4" s="104"/>
      <c r="ELK4" s="104"/>
      <c r="ELL4" s="104"/>
      <c r="ELM4" s="104"/>
      <c r="ELN4" s="104"/>
      <c r="ELO4" s="104"/>
      <c r="ELP4" s="104"/>
      <c r="ELQ4" s="104"/>
      <c r="ELR4" s="104"/>
      <c r="ELS4" s="104"/>
      <c r="ELT4" s="104"/>
      <c r="ELU4" s="104"/>
      <c r="ELV4" s="104"/>
      <c r="ELW4" s="104"/>
      <c r="ELX4" s="104"/>
      <c r="ELY4" s="104"/>
      <c r="ELZ4" s="104"/>
      <c r="EMA4" s="104"/>
      <c r="EMB4" s="104"/>
      <c r="EMC4" s="104"/>
      <c r="EMD4" s="104"/>
      <c r="EME4" s="104"/>
      <c r="EMF4" s="104"/>
      <c r="EMG4" s="104"/>
      <c r="EMH4" s="104"/>
      <c r="EMI4" s="104"/>
      <c r="EMJ4" s="104"/>
      <c r="EMK4" s="104"/>
      <c r="EML4" s="104"/>
      <c r="EMM4" s="104"/>
      <c r="EMN4" s="104"/>
      <c r="EMO4" s="104"/>
      <c r="EMP4" s="104"/>
      <c r="EMQ4" s="104"/>
      <c r="EMR4" s="104"/>
      <c r="EMS4" s="104"/>
      <c r="EMT4" s="104"/>
      <c r="EMU4" s="104"/>
      <c r="EMV4" s="104"/>
      <c r="EMW4" s="104"/>
      <c r="EMX4" s="104"/>
      <c r="EMY4" s="104"/>
      <c r="EMZ4" s="104"/>
      <c r="ENA4" s="104"/>
      <c r="ENB4" s="104"/>
      <c r="ENC4" s="104"/>
      <c r="END4" s="104"/>
      <c r="ENE4" s="104"/>
      <c r="ENF4" s="104"/>
      <c r="ENG4" s="104"/>
      <c r="ENH4" s="104"/>
      <c r="ENI4" s="104"/>
      <c r="ENJ4" s="104"/>
      <c r="ENK4" s="104"/>
      <c r="ENL4" s="104"/>
      <c r="ENM4" s="104"/>
      <c r="ENN4" s="104"/>
      <c r="ENO4" s="104"/>
      <c r="ENP4" s="104"/>
      <c r="ENQ4" s="104"/>
      <c r="ENR4" s="104"/>
      <c r="ENS4" s="104"/>
      <c r="ENT4" s="104"/>
      <c r="ENU4" s="104"/>
      <c r="ENV4" s="104"/>
      <c r="ENW4" s="104"/>
      <c r="ENX4" s="104"/>
      <c r="ENY4" s="104"/>
      <c r="ENZ4" s="104"/>
      <c r="EOA4" s="104"/>
      <c r="EOB4" s="104"/>
      <c r="EOC4" s="104"/>
      <c r="EOD4" s="104"/>
      <c r="EOE4" s="104"/>
      <c r="EOF4" s="104"/>
      <c r="EOG4" s="104"/>
      <c r="EOH4" s="104"/>
      <c r="EOI4" s="104"/>
      <c r="EOJ4" s="104"/>
      <c r="EOK4" s="104"/>
      <c r="EOL4" s="104"/>
      <c r="EOM4" s="104"/>
      <c r="EON4" s="104"/>
      <c r="EOO4" s="104"/>
      <c r="EOP4" s="104"/>
      <c r="EOQ4" s="104"/>
      <c r="EOR4" s="104"/>
      <c r="EOS4" s="104"/>
      <c r="EOT4" s="104"/>
      <c r="EOU4" s="104"/>
      <c r="EOV4" s="104"/>
      <c r="EOW4" s="104"/>
      <c r="EOX4" s="104"/>
      <c r="EOY4" s="104"/>
      <c r="EOZ4" s="104"/>
      <c r="EPA4" s="104"/>
      <c r="EPB4" s="104"/>
      <c r="EPC4" s="104"/>
      <c r="EPD4" s="104"/>
      <c r="EPE4" s="104"/>
      <c r="EPF4" s="104"/>
      <c r="EPG4" s="104"/>
      <c r="EPH4" s="104"/>
      <c r="EPI4" s="104"/>
      <c r="EPJ4" s="104"/>
      <c r="EPK4" s="104"/>
      <c r="EPL4" s="104"/>
      <c r="EPM4" s="104"/>
      <c r="EPN4" s="104"/>
      <c r="EPO4" s="104"/>
      <c r="EPP4" s="104"/>
      <c r="EPQ4" s="104"/>
      <c r="EPR4" s="104"/>
      <c r="EPS4" s="104"/>
      <c r="EPT4" s="104"/>
      <c r="EPU4" s="104"/>
      <c r="EPV4" s="104"/>
      <c r="EPW4" s="104"/>
      <c r="EPX4" s="104"/>
      <c r="EPY4" s="104"/>
      <c r="EPZ4" s="104"/>
      <c r="EQA4" s="104"/>
      <c r="EQB4" s="104"/>
      <c r="EQC4" s="104"/>
      <c r="EQD4" s="104"/>
      <c r="EQE4" s="104"/>
      <c r="EQF4" s="104"/>
      <c r="EQG4" s="104"/>
      <c r="EQH4" s="104"/>
      <c r="EQI4" s="104"/>
      <c r="EQJ4" s="104"/>
      <c r="EQK4" s="104"/>
      <c r="EQL4" s="104"/>
      <c r="EQM4" s="104"/>
      <c r="EQN4" s="104"/>
      <c r="EQO4" s="104"/>
      <c r="EQP4" s="104"/>
      <c r="EQQ4" s="104"/>
      <c r="EQR4" s="104"/>
      <c r="EQS4" s="104"/>
      <c r="EQT4" s="104"/>
      <c r="EQU4" s="104"/>
      <c r="EQV4" s="104"/>
      <c r="EQW4" s="104"/>
      <c r="EQX4" s="104"/>
      <c r="EQY4" s="104"/>
      <c r="EQZ4" s="104"/>
      <c r="ERA4" s="104"/>
      <c r="ERB4" s="104"/>
      <c r="ERC4" s="104"/>
      <c r="ERD4" s="104"/>
      <c r="ERE4" s="104"/>
      <c r="ERF4" s="104"/>
      <c r="ERG4" s="104"/>
      <c r="ERH4" s="104"/>
      <c r="ERI4" s="104"/>
      <c r="ERJ4" s="104"/>
      <c r="ERK4" s="104"/>
      <c r="ERL4" s="104"/>
      <c r="ERM4" s="104"/>
      <c r="ERN4" s="104"/>
      <c r="ERO4" s="104"/>
      <c r="ERP4" s="104"/>
      <c r="ERQ4" s="104"/>
      <c r="ERR4" s="104"/>
      <c r="ERS4" s="104"/>
      <c r="ERT4" s="104"/>
      <c r="ERU4" s="104"/>
      <c r="ERV4" s="104"/>
      <c r="ERW4" s="104"/>
      <c r="ERX4" s="104"/>
      <c r="ERY4" s="104"/>
      <c r="ERZ4" s="104"/>
      <c r="ESA4" s="104"/>
      <c r="ESB4" s="104"/>
      <c r="ESC4" s="104"/>
      <c r="ESD4" s="104"/>
      <c r="ESE4" s="104"/>
      <c r="ESF4" s="104"/>
      <c r="ESG4" s="104"/>
      <c r="ESH4" s="104"/>
      <c r="ESI4" s="104"/>
      <c r="ESJ4" s="104"/>
      <c r="ESK4" s="104"/>
      <c r="ESL4" s="104"/>
      <c r="ESM4" s="104"/>
      <c r="ESN4" s="104"/>
      <c r="ESO4" s="104"/>
      <c r="ESP4" s="104"/>
      <c r="ESQ4" s="104"/>
      <c r="ESR4" s="104"/>
      <c r="ESS4" s="104"/>
      <c r="EST4" s="104"/>
      <c r="ESU4" s="104"/>
      <c r="ESV4" s="104"/>
      <c r="ESW4" s="104"/>
      <c r="ESX4" s="104"/>
      <c r="ESY4" s="104"/>
      <c r="ESZ4" s="104"/>
      <c r="ETA4" s="104"/>
      <c r="ETB4" s="104"/>
      <c r="ETC4" s="104"/>
      <c r="ETD4" s="104"/>
      <c r="ETE4" s="104"/>
      <c r="ETF4" s="104"/>
      <c r="ETG4" s="104"/>
      <c r="ETH4" s="104"/>
      <c r="ETI4" s="104"/>
      <c r="ETJ4" s="104"/>
      <c r="ETK4" s="104"/>
      <c r="ETL4" s="104"/>
      <c r="ETM4" s="104"/>
      <c r="ETN4" s="104"/>
      <c r="ETO4" s="104"/>
      <c r="ETP4" s="104"/>
      <c r="ETQ4" s="104"/>
      <c r="ETR4" s="104"/>
      <c r="ETS4" s="104"/>
      <c r="ETT4" s="104"/>
      <c r="ETU4" s="104"/>
      <c r="ETV4" s="104"/>
      <c r="ETW4" s="104"/>
      <c r="ETX4" s="104"/>
      <c r="ETY4" s="104"/>
      <c r="ETZ4" s="104"/>
      <c r="EUA4" s="104"/>
      <c r="EUB4" s="104"/>
      <c r="EUC4" s="104"/>
      <c r="EUD4" s="104"/>
      <c r="EUE4" s="104"/>
      <c r="EUF4" s="104"/>
      <c r="EUG4" s="104"/>
      <c r="EUH4" s="104"/>
      <c r="EUI4" s="104"/>
      <c r="EUJ4" s="104"/>
      <c r="EUK4" s="104"/>
      <c r="EUL4" s="104"/>
      <c r="EUM4" s="104"/>
      <c r="EUN4" s="104"/>
      <c r="EUO4" s="104"/>
      <c r="EUP4" s="104"/>
      <c r="EUQ4" s="104"/>
      <c r="EUR4" s="104"/>
      <c r="EUS4" s="104"/>
      <c r="EUT4" s="104"/>
      <c r="EUU4" s="104"/>
      <c r="EUV4" s="104"/>
      <c r="EUW4" s="104"/>
      <c r="EUX4" s="104"/>
      <c r="EUY4" s="104"/>
      <c r="EUZ4" s="104"/>
      <c r="EVA4" s="104"/>
      <c r="EVB4" s="104"/>
      <c r="EVC4" s="104"/>
      <c r="EVD4" s="104"/>
      <c r="EVE4" s="104"/>
      <c r="EVF4" s="104"/>
      <c r="EVG4" s="104"/>
      <c r="EVH4" s="104"/>
      <c r="EVI4" s="104"/>
      <c r="EVJ4" s="104"/>
      <c r="EVK4" s="104"/>
      <c r="EVL4" s="104"/>
      <c r="EVM4" s="104"/>
      <c r="EVN4" s="104"/>
      <c r="EVO4" s="104"/>
      <c r="EVP4" s="104"/>
      <c r="EVQ4" s="104"/>
      <c r="EVR4" s="104"/>
      <c r="EVS4" s="104"/>
      <c r="EVT4" s="104"/>
      <c r="EVU4" s="104"/>
      <c r="EVV4" s="104"/>
      <c r="EVW4" s="104"/>
      <c r="EVX4" s="104"/>
      <c r="EVY4" s="104"/>
      <c r="EVZ4" s="104"/>
      <c r="EWA4" s="104"/>
      <c r="EWB4" s="104"/>
      <c r="EWC4" s="104"/>
      <c r="EWD4" s="104"/>
      <c r="EWE4" s="104"/>
      <c r="EWF4" s="104"/>
      <c r="EWG4" s="104"/>
      <c r="EWH4" s="104"/>
      <c r="EWI4" s="104"/>
      <c r="EWJ4" s="104"/>
      <c r="EWK4" s="104"/>
      <c r="EWL4" s="104"/>
      <c r="EWM4" s="104"/>
      <c r="EWN4" s="104"/>
      <c r="EWO4" s="104"/>
      <c r="EWP4" s="104"/>
      <c r="EWQ4" s="104"/>
      <c r="EWR4" s="104"/>
      <c r="EWS4" s="104"/>
      <c r="EWT4" s="104"/>
      <c r="EWU4" s="104"/>
      <c r="EWV4" s="104"/>
      <c r="EWW4" s="104"/>
      <c r="EWX4" s="104"/>
      <c r="EWY4" s="104"/>
      <c r="EWZ4" s="104"/>
      <c r="EXA4" s="104"/>
      <c r="EXB4" s="104"/>
      <c r="EXC4" s="104"/>
      <c r="EXD4" s="104"/>
      <c r="EXE4" s="104"/>
      <c r="EXF4" s="104"/>
      <c r="EXG4" s="104"/>
      <c r="EXH4" s="104"/>
      <c r="EXI4" s="104"/>
      <c r="EXJ4" s="104"/>
      <c r="EXK4" s="104"/>
      <c r="EXL4" s="104"/>
      <c r="EXM4" s="104"/>
      <c r="EXN4" s="104"/>
      <c r="EXO4" s="104"/>
      <c r="EXP4" s="104"/>
      <c r="EXQ4" s="104"/>
      <c r="EXR4" s="104"/>
      <c r="EXS4" s="104"/>
      <c r="EXT4" s="104"/>
      <c r="EXU4" s="104"/>
      <c r="EXV4" s="104"/>
      <c r="EXW4" s="104"/>
      <c r="EXX4" s="104"/>
      <c r="EXY4" s="104"/>
      <c r="EXZ4" s="104"/>
      <c r="EYA4" s="104"/>
      <c r="EYB4" s="104"/>
      <c r="EYC4" s="104"/>
      <c r="EYD4" s="104"/>
      <c r="EYE4" s="104"/>
      <c r="EYF4" s="104"/>
      <c r="EYG4" s="104"/>
      <c r="EYH4" s="104"/>
      <c r="EYI4" s="104"/>
      <c r="EYJ4" s="104"/>
      <c r="EYK4" s="104"/>
      <c r="EYL4" s="104"/>
      <c r="EYM4" s="104"/>
      <c r="EYN4" s="104"/>
      <c r="EYO4" s="104"/>
      <c r="EYP4" s="104"/>
      <c r="EYQ4" s="104"/>
      <c r="EYR4" s="104"/>
      <c r="EYS4" s="104"/>
      <c r="EYT4" s="104"/>
      <c r="EYU4" s="104"/>
      <c r="EYV4" s="104"/>
      <c r="EYW4" s="104"/>
      <c r="EYX4" s="104"/>
      <c r="EYY4" s="104"/>
      <c r="EYZ4" s="104"/>
      <c r="EZA4" s="104"/>
      <c r="EZB4" s="104"/>
      <c r="EZC4" s="104"/>
      <c r="EZD4" s="104"/>
      <c r="EZE4" s="104"/>
      <c r="EZF4" s="104"/>
      <c r="EZG4" s="104"/>
      <c r="EZH4" s="104"/>
      <c r="EZI4" s="104"/>
      <c r="EZJ4" s="104"/>
      <c r="EZK4" s="104"/>
      <c r="EZL4" s="104"/>
      <c r="EZM4" s="104"/>
      <c r="EZN4" s="104"/>
      <c r="EZO4" s="104"/>
      <c r="EZP4" s="104"/>
      <c r="EZQ4" s="104"/>
      <c r="EZR4" s="104"/>
      <c r="EZS4" s="104"/>
      <c r="EZT4" s="104"/>
      <c r="EZU4" s="104"/>
      <c r="EZV4" s="104"/>
      <c r="EZW4" s="104"/>
      <c r="EZX4" s="104"/>
      <c r="EZY4" s="104"/>
      <c r="EZZ4" s="104"/>
      <c r="FAA4" s="104"/>
      <c r="FAB4" s="104"/>
      <c r="FAC4" s="104"/>
      <c r="FAD4" s="104"/>
      <c r="FAE4" s="104"/>
      <c r="FAF4" s="104"/>
      <c r="FAG4" s="104"/>
      <c r="FAH4" s="104"/>
      <c r="FAI4" s="104"/>
      <c r="FAJ4" s="104"/>
      <c r="FAK4" s="104"/>
      <c r="FAL4" s="104"/>
      <c r="FAM4" s="104"/>
      <c r="FAN4" s="104"/>
      <c r="FAO4" s="104"/>
      <c r="FAP4" s="104"/>
      <c r="FAQ4" s="104"/>
      <c r="FAR4" s="104"/>
      <c r="FAS4" s="104"/>
      <c r="FAT4" s="104"/>
      <c r="FAU4" s="104"/>
      <c r="FAV4" s="104"/>
      <c r="FAW4" s="104"/>
      <c r="FAX4" s="104"/>
      <c r="FAY4" s="104"/>
      <c r="FAZ4" s="104"/>
      <c r="FBA4" s="104"/>
      <c r="FBB4" s="104"/>
      <c r="FBC4" s="104"/>
      <c r="FBD4" s="104"/>
      <c r="FBE4" s="104"/>
      <c r="FBF4" s="104"/>
      <c r="FBG4" s="104"/>
      <c r="FBH4" s="104"/>
      <c r="FBI4" s="104"/>
      <c r="FBJ4" s="104"/>
      <c r="FBK4" s="104"/>
      <c r="FBL4" s="104"/>
      <c r="FBM4" s="104"/>
      <c r="FBN4" s="104"/>
      <c r="FBO4" s="104"/>
      <c r="FBP4" s="104"/>
      <c r="FBQ4" s="104"/>
      <c r="FBR4" s="104"/>
      <c r="FBS4" s="104"/>
      <c r="FBT4" s="104"/>
      <c r="FBU4" s="104"/>
      <c r="FBV4" s="104"/>
      <c r="FBW4" s="104"/>
      <c r="FBX4" s="104"/>
      <c r="FBY4" s="104"/>
      <c r="FBZ4" s="104"/>
      <c r="FCA4" s="104"/>
      <c r="FCB4" s="104"/>
      <c r="FCC4" s="104"/>
      <c r="FCD4" s="104"/>
      <c r="FCE4" s="104"/>
      <c r="FCF4" s="104"/>
      <c r="FCG4" s="104"/>
      <c r="FCH4" s="104"/>
      <c r="FCI4" s="104"/>
      <c r="FCJ4" s="104"/>
      <c r="FCK4" s="104"/>
      <c r="FCL4" s="104"/>
      <c r="FCM4" s="104"/>
      <c r="FCN4" s="104"/>
      <c r="FCO4" s="104"/>
      <c r="FCP4" s="104"/>
      <c r="FCQ4" s="104"/>
      <c r="FCR4" s="104"/>
      <c r="FCS4" s="104"/>
      <c r="FCT4" s="104"/>
      <c r="FCU4" s="104"/>
      <c r="FCV4" s="104"/>
      <c r="FCW4" s="104"/>
      <c r="FCX4" s="104"/>
      <c r="FCY4" s="104"/>
      <c r="FCZ4" s="104"/>
      <c r="FDA4" s="104"/>
      <c r="FDB4" s="104"/>
      <c r="FDC4" s="104"/>
      <c r="FDD4" s="104"/>
      <c r="FDE4" s="104"/>
      <c r="FDF4" s="104"/>
      <c r="FDG4" s="104"/>
      <c r="FDH4" s="104"/>
      <c r="FDI4" s="104"/>
      <c r="FDJ4" s="104"/>
      <c r="FDK4" s="104"/>
      <c r="FDL4" s="104"/>
      <c r="FDM4" s="104"/>
      <c r="FDN4" s="104"/>
      <c r="FDO4" s="104"/>
      <c r="FDP4" s="104"/>
      <c r="FDQ4" s="104"/>
      <c r="FDR4" s="104"/>
      <c r="FDS4" s="104"/>
      <c r="FDT4" s="104"/>
      <c r="FDU4" s="104"/>
      <c r="FDV4" s="104"/>
      <c r="FDW4" s="104"/>
      <c r="FDX4" s="104"/>
      <c r="FDY4" s="104"/>
      <c r="FDZ4" s="104"/>
      <c r="FEA4" s="104"/>
      <c r="FEB4" s="104"/>
      <c r="FEC4" s="104"/>
      <c r="FED4" s="104"/>
      <c r="FEE4" s="104"/>
      <c r="FEF4" s="104"/>
      <c r="FEG4" s="104"/>
      <c r="FEH4" s="104"/>
      <c r="FEI4" s="104"/>
      <c r="FEJ4" s="104"/>
      <c r="FEK4" s="104"/>
      <c r="FEL4" s="104"/>
      <c r="FEM4" s="104"/>
      <c r="FEN4" s="104"/>
      <c r="FEO4" s="104"/>
      <c r="FEP4" s="104"/>
      <c r="FEQ4" s="104"/>
      <c r="FER4" s="104"/>
      <c r="FES4" s="104"/>
      <c r="FET4" s="104"/>
      <c r="FEU4" s="104"/>
      <c r="FEV4" s="104"/>
      <c r="FEW4" s="104"/>
      <c r="FEX4" s="104"/>
      <c r="FEY4" s="104"/>
      <c r="FEZ4" s="104"/>
      <c r="FFA4" s="104"/>
      <c r="FFB4" s="104"/>
      <c r="FFC4" s="104"/>
      <c r="FFD4" s="104"/>
      <c r="FFE4" s="104"/>
      <c r="FFF4" s="104"/>
      <c r="FFG4" s="104"/>
      <c r="FFH4" s="104"/>
      <c r="FFI4" s="104"/>
      <c r="FFJ4" s="104"/>
      <c r="FFK4" s="104"/>
      <c r="FFL4" s="104"/>
      <c r="FFM4" s="104"/>
      <c r="FFN4" s="104"/>
      <c r="FFO4" s="104"/>
      <c r="FFP4" s="104"/>
      <c r="FFQ4" s="104"/>
      <c r="FFR4" s="104"/>
      <c r="FFS4" s="104"/>
      <c r="FFT4" s="104"/>
      <c r="FFU4" s="104"/>
      <c r="FFV4" s="104"/>
      <c r="FFW4" s="104"/>
      <c r="FFX4" s="104"/>
      <c r="FFY4" s="104"/>
      <c r="FFZ4" s="104"/>
      <c r="FGA4" s="104"/>
      <c r="FGB4" s="104"/>
      <c r="FGC4" s="104"/>
      <c r="FGD4" s="104"/>
      <c r="FGE4" s="104"/>
      <c r="FGF4" s="104"/>
      <c r="FGG4" s="104"/>
      <c r="FGH4" s="104"/>
      <c r="FGI4" s="104"/>
      <c r="FGJ4" s="104"/>
      <c r="FGK4" s="104"/>
      <c r="FGL4" s="104"/>
      <c r="FGM4" s="104"/>
      <c r="FGN4" s="104"/>
      <c r="FGO4" s="104"/>
      <c r="FGP4" s="104"/>
      <c r="FGQ4" s="104"/>
      <c r="FGR4" s="104"/>
      <c r="FGS4" s="104"/>
      <c r="FGT4" s="104"/>
      <c r="FGU4" s="104"/>
      <c r="FGV4" s="104"/>
      <c r="FGW4" s="104"/>
      <c r="FGX4" s="104"/>
      <c r="FGY4" s="104"/>
      <c r="FGZ4" s="104"/>
      <c r="FHA4" s="104"/>
      <c r="FHB4" s="104"/>
      <c r="FHC4" s="104"/>
      <c r="FHD4" s="104"/>
      <c r="FHE4" s="104"/>
      <c r="FHF4" s="104"/>
      <c r="FHG4" s="104"/>
      <c r="FHH4" s="104"/>
      <c r="FHI4" s="104"/>
      <c r="FHJ4" s="104"/>
      <c r="FHK4" s="104"/>
      <c r="FHL4" s="104"/>
      <c r="FHM4" s="104"/>
      <c r="FHN4" s="104"/>
      <c r="FHO4" s="104"/>
      <c r="FHP4" s="104"/>
      <c r="FHQ4" s="104"/>
      <c r="FHR4" s="104"/>
      <c r="FHS4" s="104"/>
      <c r="FHT4" s="104"/>
      <c r="FHU4" s="104"/>
      <c r="FHV4" s="104"/>
      <c r="FHW4" s="104"/>
      <c r="FHX4" s="104"/>
      <c r="FHY4" s="104"/>
      <c r="FHZ4" s="104"/>
      <c r="FIA4" s="104"/>
      <c r="FIB4" s="104"/>
      <c r="FIC4" s="104"/>
      <c r="FID4" s="104"/>
      <c r="FIE4" s="104"/>
      <c r="FIF4" s="104"/>
      <c r="FIG4" s="104"/>
      <c r="FIH4" s="104"/>
      <c r="FII4" s="104"/>
      <c r="FIJ4" s="104"/>
      <c r="FIK4" s="104"/>
      <c r="FIL4" s="104"/>
      <c r="FIM4" s="104"/>
      <c r="FIN4" s="104"/>
      <c r="FIO4" s="104"/>
      <c r="FIP4" s="104"/>
      <c r="FIQ4" s="104"/>
      <c r="FIR4" s="104"/>
      <c r="FIS4" s="104"/>
      <c r="FIT4" s="104"/>
      <c r="FIU4" s="104"/>
      <c r="FIV4" s="104"/>
      <c r="FIW4" s="104"/>
      <c r="FIX4" s="104"/>
      <c r="FIY4" s="104"/>
      <c r="FIZ4" s="104"/>
      <c r="FJA4" s="104"/>
      <c r="FJB4" s="104"/>
      <c r="FJC4" s="104"/>
      <c r="FJD4" s="104"/>
      <c r="FJE4" s="104"/>
      <c r="FJF4" s="104"/>
      <c r="FJG4" s="104"/>
      <c r="FJH4" s="104"/>
      <c r="FJI4" s="104"/>
      <c r="FJJ4" s="104"/>
      <c r="FJK4" s="104"/>
      <c r="FJL4" s="104"/>
      <c r="FJM4" s="104"/>
      <c r="FJN4" s="104"/>
      <c r="FJO4" s="104"/>
      <c r="FJP4" s="104"/>
      <c r="FJQ4" s="104"/>
      <c r="FJR4" s="104"/>
      <c r="FJS4" s="104"/>
      <c r="FJT4" s="104"/>
      <c r="FJU4" s="104"/>
      <c r="FJV4" s="104"/>
      <c r="FJW4" s="104"/>
      <c r="FJX4" s="104"/>
      <c r="FJY4" s="104"/>
      <c r="FJZ4" s="104"/>
      <c r="FKA4" s="104"/>
      <c r="FKB4" s="104"/>
      <c r="FKC4" s="104"/>
      <c r="FKD4" s="104"/>
      <c r="FKE4" s="104"/>
      <c r="FKF4" s="104"/>
      <c r="FKG4" s="104"/>
      <c r="FKH4" s="104"/>
      <c r="FKI4" s="104"/>
      <c r="FKJ4" s="104"/>
      <c r="FKK4" s="104"/>
      <c r="FKL4" s="104"/>
      <c r="FKM4" s="104"/>
      <c r="FKN4" s="104"/>
      <c r="FKO4" s="104"/>
      <c r="FKP4" s="104"/>
      <c r="FKQ4" s="104"/>
      <c r="FKR4" s="104"/>
      <c r="FKS4" s="104"/>
      <c r="FKT4" s="104"/>
      <c r="FKU4" s="104"/>
      <c r="FKV4" s="104"/>
      <c r="FKW4" s="104"/>
      <c r="FKX4" s="104"/>
      <c r="FKY4" s="104"/>
      <c r="FKZ4" s="104"/>
      <c r="FLA4" s="104"/>
      <c r="FLB4" s="104"/>
      <c r="FLC4" s="104"/>
      <c r="FLD4" s="104"/>
      <c r="FLE4" s="104"/>
      <c r="FLF4" s="104"/>
      <c r="FLG4" s="104"/>
      <c r="FLH4" s="104"/>
      <c r="FLI4" s="104"/>
      <c r="FLJ4" s="104"/>
      <c r="FLK4" s="104"/>
      <c r="FLL4" s="104"/>
      <c r="FLM4" s="104"/>
      <c r="FLN4" s="104"/>
      <c r="FLO4" s="104"/>
      <c r="FLP4" s="104"/>
      <c r="FLQ4" s="104"/>
      <c r="FLR4" s="104"/>
      <c r="FLS4" s="104"/>
      <c r="FLT4" s="104"/>
      <c r="FLU4" s="104"/>
      <c r="FLV4" s="104"/>
      <c r="FLW4" s="104"/>
      <c r="FLX4" s="104"/>
      <c r="FLY4" s="104"/>
      <c r="FLZ4" s="104"/>
      <c r="FMA4" s="104"/>
      <c r="FMB4" s="104"/>
      <c r="FMC4" s="104"/>
      <c r="FMD4" s="104"/>
      <c r="FME4" s="104"/>
      <c r="FMF4" s="104"/>
      <c r="FMG4" s="104"/>
      <c r="FMH4" s="104"/>
      <c r="FMI4" s="104"/>
      <c r="FMJ4" s="104"/>
      <c r="FMK4" s="104"/>
      <c r="FML4" s="104"/>
      <c r="FMM4" s="104"/>
      <c r="FMN4" s="104"/>
      <c r="FMO4" s="104"/>
      <c r="FMP4" s="104"/>
      <c r="FMQ4" s="104"/>
      <c r="FMR4" s="104"/>
      <c r="FMS4" s="104"/>
      <c r="FMT4" s="104"/>
      <c r="FMU4" s="104"/>
      <c r="FMV4" s="104"/>
      <c r="FMW4" s="104"/>
      <c r="FMX4" s="104"/>
      <c r="FMY4" s="104"/>
      <c r="FMZ4" s="104"/>
      <c r="FNA4" s="104"/>
      <c r="FNB4" s="104"/>
      <c r="FNC4" s="104"/>
      <c r="FND4" s="104"/>
      <c r="FNE4" s="104"/>
      <c r="FNF4" s="104"/>
      <c r="FNG4" s="104"/>
      <c r="FNH4" s="104"/>
      <c r="FNI4" s="104"/>
      <c r="FNJ4" s="104"/>
      <c r="FNK4" s="104"/>
      <c r="FNL4" s="104"/>
      <c r="FNM4" s="104"/>
      <c r="FNN4" s="104"/>
      <c r="FNO4" s="104"/>
      <c r="FNP4" s="104"/>
      <c r="FNQ4" s="104"/>
      <c r="FNR4" s="104"/>
      <c r="FNS4" s="104"/>
      <c r="FNT4" s="104"/>
      <c r="FNU4" s="104"/>
      <c r="FNV4" s="104"/>
      <c r="FNW4" s="104"/>
      <c r="FNX4" s="104"/>
      <c r="FNY4" s="104"/>
      <c r="FNZ4" s="104"/>
      <c r="FOA4" s="104"/>
      <c r="FOB4" s="104"/>
      <c r="FOC4" s="104"/>
      <c r="FOD4" s="104"/>
      <c r="FOE4" s="104"/>
      <c r="FOF4" s="104"/>
      <c r="FOG4" s="104"/>
      <c r="FOH4" s="104"/>
      <c r="FOI4" s="104"/>
      <c r="FOJ4" s="104"/>
      <c r="FOK4" s="104"/>
      <c r="FOL4" s="104"/>
      <c r="FOM4" s="104"/>
      <c r="FON4" s="104"/>
      <c r="FOO4" s="104"/>
      <c r="FOP4" s="104"/>
      <c r="FOQ4" s="104"/>
      <c r="FOR4" s="104"/>
      <c r="FOS4" s="104"/>
      <c r="FOT4" s="104"/>
      <c r="FOU4" s="104"/>
      <c r="FOV4" s="104"/>
      <c r="FOW4" s="104"/>
      <c r="FOX4" s="104"/>
      <c r="FOY4" s="104"/>
      <c r="FOZ4" s="104"/>
      <c r="FPA4" s="104"/>
      <c r="FPB4" s="104"/>
      <c r="FPC4" s="104"/>
      <c r="FPD4" s="104"/>
      <c r="FPE4" s="104"/>
      <c r="FPF4" s="104"/>
      <c r="FPG4" s="104"/>
      <c r="FPH4" s="104"/>
      <c r="FPI4" s="104"/>
      <c r="FPJ4" s="104"/>
      <c r="FPK4" s="104"/>
      <c r="FPL4" s="104"/>
      <c r="FPM4" s="104"/>
      <c r="FPN4" s="104"/>
      <c r="FPO4" s="104"/>
      <c r="FPP4" s="104"/>
      <c r="FPQ4" s="104"/>
      <c r="FPR4" s="104"/>
      <c r="FPS4" s="104"/>
      <c r="FPT4" s="104"/>
      <c r="FPU4" s="104"/>
      <c r="FPV4" s="104"/>
      <c r="FPW4" s="104"/>
      <c r="FPX4" s="104"/>
      <c r="FPY4" s="104"/>
      <c r="FPZ4" s="104"/>
      <c r="FQA4" s="104"/>
      <c r="FQB4" s="104"/>
      <c r="FQC4" s="104"/>
      <c r="FQD4" s="104"/>
      <c r="FQE4" s="104"/>
      <c r="FQF4" s="104"/>
      <c r="FQG4" s="104"/>
      <c r="FQH4" s="104"/>
      <c r="FQI4" s="104"/>
      <c r="FQJ4" s="104"/>
      <c r="FQK4" s="104"/>
      <c r="FQL4" s="104"/>
      <c r="FQM4" s="104"/>
      <c r="FQN4" s="104"/>
      <c r="FQO4" s="104"/>
      <c r="FQP4" s="104"/>
      <c r="FQQ4" s="104"/>
      <c r="FQR4" s="104"/>
      <c r="FQS4" s="104"/>
      <c r="FQT4" s="104"/>
      <c r="FQU4" s="104"/>
      <c r="FQV4" s="104"/>
      <c r="FQW4" s="104"/>
      <c r="FQX4" s="104"/>
      <c r="FQY4" s="104"/>
      <c r="FQZ4" s="104"/>
      <c r="FRA4" s="104"/>
      <c r="FRB4" s="104"/>
      <c r="FRC4" s="104"/>
      <c r="FRD4" s="104"/>
      <c r="FRE4" s="104"/>
      <c r="FRF4" s="104"/>
      <c r="FRG4" s="104"/>
      <c r="FRH4" s="104"/>
      <c r="FRI4" s="104"/>
      <c r="FRJ4" s="104"/>
      <c r="FRK4" s="104"/>
      <c r="FRL4" s="104"/>
      <c r="FRM4" s="104"/>
      <c r="FRN4" s="104"/>
      <c r="FRO4" s="104"/>
      <c r="FRP4" s="104"/>
      <c r="FRQ4" s="104"/>
      <c r="FRR4" s="104"/>
      <c r="FRS4" s="104"/>
      <c r="FRT4" s="104"/>
      <c r="FRU4" s="104"/>
      <c r="FRV4" s="104"/>
      <c r="FRW4" s="104"/>
      <c r="FRX4" s="104"/>
      <c r="FRY4" s="104"/>
      <c r="FRZ4" s="104"/>
      <c r="FSA4" s="104"/>
      <c r="FSB4" s="104"/>
      <c r="FSC4" s="104"/>
      <c r="FSD4" s="104"/>
      <c r="FSE4" s="104"/>
      <c r="FSF4" s="104"/>
      <c r="FSG4" s="104"/>
      <c r="FSH4" s="104"/>
      <c r="FSI4" s="104"/>
      <c r="FSJ4" s="104"/>
      <c r="FSK4" s="104"/>
      <c r="FSL4" s="104"/>
      <c r="FSM4" s="104"/>
      <c r="FSN4" s="104"/>
      <c r="FSO4" s="104"/>
      <c r="FSP4" s="104"/>
      <c r="FSQ4" s="104"/>
      <c r="FSR4" s="104"/>
      <c r="FSS4" s="104"/>
      <c r="FST4" s="104"/>
      <c r="FSU4" s="104"/>
      <c r="FSV4" s="104"/>
      <c r="FSW4" s="104"/>
      <c r="FSX4" s="104"/>
      <c r="FSY4" s="104"/>
      <c r="FSZ4" s="104"/>
      <c r="FTA4" s="104"/>
      <c r="FTB4" s="104"/>
      <c r="FTC4" s="104"/>
      <c r="FTD4" s="104"/>
      <c r="FTE4" s="104"/>
      <c r="FTF4" s="104"/>
      <c r="FTG4" s="104"/>
      <c r="FTH4" s="104"/>
      <c r="FTI4" s="104"/>
      <c r="FTJ4" s="104"/>
      <c r="FTK4" s="104"/>
      <c r="FTL4" s="104"/>
      <c r="FTM4" s="104"/>
      <c r="FTN4" s="104"/>
      <c r="FTO4" s="104"/>
      <c r="FTP4" s="104"/>
      <c r="FTQ4" s="104"/>
      <c r="FTR4" s="104"/>
      <c r="FTS4" s="104"/>
      <c r="FTT4" s="104"/>
      <c r="FTU4" s="104"/>
      <c r="FTV4" s="104"/>
      <c r="FTW4" s="104"/>
      <c r="FTX4" s="104"/>
      <c r="FTY4" s="104"/>
      <c r="FTZ4" s="104"/>
      <c r="FUA4" s="104"/>
      <c r="FUB4" s="104"/>
      <c r="FUC4" s="104"/>
      <c r="FUD4" s="104"/>
      <c r="FUE4" s="104"/>
      <c r="FUF4" s="104"/>
      <c r="FUG4" s="104"/>
      <c r="FUH4" s="104"/>
      <c r="FUI4" s="104"/>
      <c r="FUJ4" s="104"/>
      <c r="FUK4" s="104"/>
      <c r="FUL4" s="104"/>
      <c r="FUM4" s="104"/>
      <c r="FUN4" s="104"/>
      <c r="FUO4" s="104"/>
      <c r="FUP4" s="104"/>
      <c r="FUQ4" s="104"/>
      <c r="FUR4" s="104"/>
      <c r="FUS4" s="104"/>
      <c r="FUT4" s="104"/>
      <c r="FUU4" s="104"/>
      <c r="FUV4" s="104"/>
      <c r="FUW4" s="104"/>
      <c r="FUX4" s="104"/>
      <c r="FUY4" s="104"/>
      <c r="FUZ4" s="104"/>
      <c r="FVA4" s="104"/>
      <c r="FVB4" s="104"/>
      <c r="FVC4" s="104"/>
      <c r="FVD4" s="104"/>
      <c r="FVE4" s="104"/>
      <c r="FVF4" s="104"/>
      <c r="FVG4" s="104"/>
      <c r="FVH4" s="104"/>
      <c r="FVI4" s="104"/>
      <c r="FVJ4" s="104"/>
      <c r="FVK4" s="104"/>
      <c r="FVL4" s="104"/>
      <c r="FVM4" s="104"/>
      <c r="FVN4" s="104"/>
      <c r="FVO4" s="104"/>
      <c r="FVP4" s="104"/>
      <c r="FVQ4" s="104"/>
      <c r="FVR4" s="104"/>
      <c r="FVS4" s="104"/>
      <c r="FVT4" s="104"/>
      <c r="FVU4" s="104"/>
      <c r="FVV4" s="104"/>
      <c r="FVW4" s="104"/>
      <c r="FVX4" s="104"/>
      <c r="FVY4" s="104"/>
      <c r="FVZ4" s="104"/>
      <c r="FWA4" s="104"/>
      <c r="FWB4" s="104"/>
      <c r="FWC4" s="104"/>
      <c r="FWD4" s="104"/>
      <c r="FWE4" s="104"/>
      <c r="FWF4" s="104"/>
      <c r="FWG4" s="104"/>
      <c r="FWH4" s="104"/>
      <c r="FWI4" s="104"/>
      <c r="FWJ4" s="104"/>
      <c r="FWK4" s="104"/>
      <c r="FWL4" s="104"/>
      <c r="FWM4" s="104"/>
      <c r="FWN4" s="104"/>
      <c r="FWO4" s="104"/>
      <c r="FWP4" s="104"/>
      <c r="FWQ4" s="104"/>
      <c r="FWR4" s="104"/>
      <c r="FWS4" s="104"/>
      <c r="FWT4" s="104"/>
      <c r="FWU4" s="104"/>
      <c r="FWV4" s="104"/>
      <c r="FWW4" s="104"/>
      <c r="FWX4" s="104"/>
      <c r="FWY4" s="104"/>
      <c r="FWZ4" s="104"/>
      <c r="FXA4" s="104"/>
      <c r="FXB4" s="104"/>
      <c r="FXC4" s="104"/>
      <c r="FXD4" s="104"/>
      <c r="FXE4" s="104"/>
      <c r="FXF4" s="104"/>
      <c r="FXG4" s="104"/>
      <c r="FXH4" s="104"/>
      <c r="FXI4" s="104"/>
      <c r="FXJ4" s="104"/>
      <c r="FXK4" s="104"/>
      <c r="FXL4" s="104"/>
      <c r="FXM4" s="104"/>
      <c r="FXN4" s="104"/>
      <c r="FXO4" s="104"/>
      <c r="FXP4" s="104"/>
      <c r="FXQ4" s="104"/>
      <c r="FXR4" s="104"/>
      <c r="FXS4" s="104"/>
      <c r="FXT4" s="104"/>
      <c r="FXU4" s="104"/>
      <c r="FXV4" s="104"/>
      <c r="FXW4" s="104"/>
      <c r="FXX4" s="104"/>
      <c r="FXY4" s="104"/>
      <c r="FXZ4" s="104"/>
      <c r="FYA4" s="104"/>
      <c r="FYB4" s="104"/>
      <c r="FYC4" s="104"/>
      <c r="FYD4" s="104"/>
      <c r="FYE4" s="104"/>
      <c r="FYF4" s="104"/>
      <c r="FYG4" s="104"/>
      <c r="FYH4" s="104"/>
      <c r="FYI4" s="104"/>
      <c r="FYJ4" s="104"/>
      <c r="FYK4" s="104"/>
      <c r="FYL4" s="104"/>
      <c r="FYM4" s="104"/>
      <c r="FYN4" s="104"/>
      <c r="FYO4" s="104"/>
      <c r="FYP4" s="104"/>
      <c r="FYQ4" s="104"/>
      <c r="FYR4" s="104"/>
      <c r="FYS4" s="104"/>
      <c r="FYT4" s="104"/>
      <c r="FYU4" s="104"/>
      <c r="FYV4" s="104"/>
      <c r="FYW4" s="104"/>
      <c r="FYX4" s="104"/>
      <c r="FYY4" s="104"/>
      <c r="FYZ4" s="104"/>
      <c r="FZA4" s="104"/>
      <c r="FZB4" s="104"/>
      <c r="FZC4" s="104"/>
      <c r="FZD4" s="104"/>
      <c r="FZE4" s="104"/>
      <c r="FZF4" s="104"/>
      <c r="FZG4" s="104"/>
      <c r="FZH4" s="104"/>
      <c r="FZI4" s="104"/>
      <c r="FZJ4" s="104"/>
      <c r="FZK4" s="104"/>
      <c r="FZL4" s="104"/>
      <c r="FZM4" s="104"/>
      <c r="FZN4" s="104"/>
      <c r="FZO4" s="104"/>
      <c r="FZP4" s="104"/>
      <c r="FZQ4" s="104"/>
      <c r="FZR4" s="104"/>
      <c r="FZS4" s="104"/>
      <c r="FZT4" s="104"/>
      <c r="FZU4" s="104"/>
      <c r="FZV4" s="104"/>
      <c r="FZW4" s="104"/>
      <c r="FZX4" s="104"/>
      <c r="FZY4" s="104"/>
      <c r="FZZ4" s="104"/>
      <c r="GAA4" s="104"/>
      <c r="GAB4" s="104"/>
      <c r="GAC4" s="104"/>
      <c r="GAD4" s="104"/>
      <c r="GAE4" s="104"/>
      <c r="GAF4" s="104"/>
      <c r="GAG4" s="104"/>
      <c r="GAH4" s="104"/>
      <c r="GAI4" s="104"/>
      <c r="GAJ4" s="104"/>
      <c r="GAK4" s="104"/>
      <c r="GAL4" s="104"/>
      <c r="GAM4" s="104"/>
      <c r="GAN4" s="104"/>
      <c r="GAO4" s="104"/>
      <c r="GAP4" s="104"/>
      <c r="GAQ4" s="104"/>
      <c r="GAR4" s="104"/>
      <c r="GAS4" s="104"/>
      <c r="GAT4" s="104"/>
      <c r="GAU4" s="104"/>
      <c r="GAV4" s="104"/>
      <c r="GAW4" s="104"/>
      <c r="GAX4" s="104"/>
      <c r="GAY4" s="104"/>
      <c r="GAZ4" s="104"/>
      <c r="GBA4" s="104"/>
      <c r="GBB4" s="104"/>
      <c r="GBC4" s="104"/>
      <c r="GBD4" s="104"/>
      <c r="GBE4" s="104"/>
      <c r="GBF4" s="104"/>
      <c r="GBG4" s="104"/>
      <c r="GBH4" s="104"/>
      <c r="GBI4" s="104"/>
      <c r="GBJ4" s="104"/>
      <c r="GBK4" s="104"/>
      <c r="GBL4" s="104"/>
      <c r="GBM4" s="104"/>
      <c r="GBN4" s="104"/>
      <c r="GBO4" s="104"/>
      <c r="GBP4" s="104"/>
      <c r="GBQ4" s="104"/>
      <c r="GBR4" s="104"/>
      <c r="GBS4" s="104"/>
      <c r="GBT4" s="104"/>
      <c r="GBU4" s="104"/>
      <c r="GBV4" s="104"/>
      <c r="GBW4" s="104"/>
      <c r="GBX4" s="104"/>
      <c r="GBY4" s="104"/>
      <c r="GBZ4" s="104"/>
      <c r="GCA4" s="104"/>
      <c r="GCB4" s="104"/>
      <c r="GCC4" s="104"/>
      <c r="GCD4" s="104"/>
      <c r="GCE4" s="104"/>
      <c r="GCF4" s="104"/>
      <c r="GCG4" s="104"/>
      <c r="GCH4" s="104"/>
      <c r="GCI4" s="104"/>
      <c r="GCJ4" s="104"/>
      <c r="GCK4" s="104"/>
      <c r="GCL4" s="104"/>
      <c r="GCM4" s="104"/>
      <c r="GCN4" s="104"/>
      <c r="GCO4" s="104"/>
      <c r="GCP4" s="104"/>
      <c r="GCQ4" s="104"/>
      <c r="GCR4" s="104"/>
      <c r="GCS4" s="104"/>
      <c r="GCT4" s="104"/>
      <c r="GCU4" s="104"/>
      <c r="GCV4" s="104"/>
      <c r="GCW4" s="104"/>
      <c r="GCX4" s="104"/>
      <c r="GCY4" s="104"/>
      <c r="GCZ4" s="104"/>
      <c r="GDA4" s="104"/>
      <c r="GDB4" s="104"/>
      <c r="GDC4" s="104"/>
      <c r="GDD4" s="104"/>
      <c r="GDE4" s="104"/>
      <c r="GDF4" s="104"/>
      <c r="GDG4" s="104"/>
      <c r="GDH4" s="104"/>
      <c r="GDI4" s="104"/>
      <c r="GDJ4" s="104"/>
      <c r="GDK4" s="104"/>
      <c r="GDL4" s="104"/>
      <c r="GDM4" s="104"/>
      <c r="GDN4" s="104"/>
      <c r="GDO4" s="104"/>
      <c r="GDP4" s="104"/>
      <c r="GDQ4" s="104"/>
      <c r="GDR4" s="104"/>
      <c r="GDS4" s="104"/>
      <c r="GDT4" s="104"/>
      <c r="GDU4" s="104"/>
      <c r="GDV4" s="104"/>
      <c r="GDW4" s="104"/>
      <c r="GDX4" s="104"/>
      <c r="GDY4" s="104"/>
      <c r="GDZ4" s="104"/>
      <c r="GEA4" s="104"/>
      <c r="GEB4" s="104"/>
      <c r="GEC4" s="104"/>
      <c r="GED4" s="104"/>
      <c r="GEE4" s="104"/>
      <c r="GEF4" s="104"/>
      <c r="GEG4" s="104"/>
      <c r="GEH4" s="104"/>
      <c r="GEI4" s="104"/>
      <c r="GEJ4" s="104"/>
      <c r="GEK4" s="104"/>
      <c r="GEL4" s="104"/>
      <c r="GEM4" s="104"/>
      <c r="GEN4" s="104"/>
      <c r="GEO4" s="104"/>
      <c r="GEP4" s="104"/>
      <c r="GEQ4" s="104"/>
      <c r="GER4" s="104"/>
      <c r="GES4" s="104"/>
      <c r="GET4" s="104"/>
      <c r="GEU4" s="104"/>
      <c r="GEV4" s="104"/>
      <c r="GEW4" s="104"/>
      <c r="GEX4" s="104"/>
      <c r="GEY4" s="104"/>
      <c r="GEZ4" s="104"/>
      <c r="GFA4" s="104"/>
      <c r="GFB4" s="104"/>
      <c r="GFC4" s="104"/>
      <c r="GFD4" s="104"/>
      <c r="GFE4" s="104"/>
      <c r="GFF4" s="104"/>
      <c r="GFG4" s="104"/>
      <c r="GFH4" s="104"/>
      <c r="GFI4" s="104"/>
      <c r="GFJ4" s="104"/>
      <c r="GFK4" s="104"/>
      <c r="GFL4" s="104"/>
      <c r="GFM4" s="104"/>
      <c r="GFN4" s="104"/>
      <c r="GFO4" s="104"/>
      <c r="GFP4" s="104"/>
      <c r="GFQ4" s="104"/>
      <c r="GFR4" s="104"/>
      <c r="GFS4" s="104"/>
      <c r="GFT4" s="104"/>
      <c r="GFU4" s="104"/>
      <c r="GFV4" s="104"/>
      <c r="GFW4" s="104"/>
      <c r="GFX4" s="104"/>
      <c r="GFY4" s="104"/>
      <c r="GFZ4" s="104"/>
      <c r="GGA4" s="104"/>
      <c r="GGB4" s="104"/>
      <c r="GGC4" s="104"/>
      <c r="GGD4" s="104"/>
      <c r="GGE4" s="104"/>
      <c r="GGF4" s="104"/>
      <c r="GGG4" s="104"/>
      <c r="GGH4" s="104"/>
      <c r="GGI4" s="104"/>
      <c r="GGJ4" s="104"/>
      <c r="GGK4" s="104"/>
      <c r="GGL4" s="104"/>
      <c r="GGM4" s="104"/>
      <c r="GGN4" s="104"/>
      <c r="GGO4" s="104"/>
      <c r="GGP4" s="104"/>
      <c r="GGQ4" s="104"/>
      <c r="GGR4" s="104"/>
      <c r="GGS4" s="104"/>
      <c r="GGT4" s="104"/>
      <c r="GGU4" s="104"/>
      <c r="GGV4" s="104"/>
      <c r="GGW4" s="104"/>
      <c r="GGX4" s="104"/>
      <c r="GGY4" s="104"/>
      <c r="GGZ4" s="104"/>
      <c r="GHA4" s="104"/>
      <c r="GHB4" s="104"/>
      <c r="GHC4" s="104"/>
      <c r="GHD4" s="104"/>
      <c r="GHE4" s="104"/>
      <c r="GHF4" s="104"/>
      <c r="GHG4" s="104"/>
      <c r="GHH4" s="104"/>
      <c r="GHI4" s="104"/>
      <c r="GHJ4" s="104"/>
      <c r="GHK4" s="104"/>
      <c r="GHL4" s="104"/>
      <c r="GHM4" s="104"/>
      <c r="GHN4" s="104"/>
      <c r="GHO4" s="104"/>
      <c r="GHP4" s="104"/>
      <c r="GHQ4" s="104"/>
      <c r="GHR4" s="104"/>
      <c r="GHS4" s="104"/>
      <c r="GHT4" s="104"/>
      <c r="GHU4" s="104"/>
      <c r="GHV4" s="104"/>
      <c r="GHW4" s="104"/>
      <c r="GHX4" s="104"/>
      <c r="GHY4" s="104"/>
      <c r="GHZ4" s="104"/>
      <c r="GIA4" s="104"/>
      <c r="GIB4" s="104"/>
      <c r="GIC4" s="104"/>
      <c r="GID4" s="104"/>
      <c r="GIE4" s="104"/>
      <c r="GIF4" s="104"/>
      <c r="GIG4" s="104"/>
      <c r="GIH4" s="104"/>
      <c r="GII4" s="104"/>
      <c r="GIJ4" s="104"/>
      <c r="GIK4" s="104"/>
      <c r="GIL4" s="104"/>
      <c r="GIM4" s="104"/>
      <c r="GIN4" s="104"/>
      <c r="GIO4" s="104"/>
      <c r="GIP4" s="104"/>
      <c r="GIQ4" s="104"/>
      <c r="GIR4" s="104"/>
      <c r="GIS4" s="104"/>
      <c r="GIT4" s="104"/>
      <c r="GIU4" s="104"/>
      <c r="GIV4" s="104"/>
      <c r="GIW4" s="104"/>
      <c r="GIX4" s="104"/>
      <c r="GIY4" s="104"/>
      <c r="GIZ4" s="104"/>
      <c r="GJA4" s="104"/>
      <c r="GJB4" s="104"/>
      <c r="GJC4" s="104"/>
      <c r="GJD4" s="104"/>
      <c r="GJE4" s="104"/>
      <c r="GJF4" s="104"/>
      <c r="GJG4" s="104"/>
      <c r="GJH4" s="104"/>
      <c r="GJI4" s="104"/>
      <c r="GJJ4" s="104"/>
      <c r="GJK4" s="104"/>
      <c r="GJL4" s="104"/>
      <c r="GJM4" s="104"/>
      <c r="GJN4" s="104"/>
      <c r="GJO4" s="104"/>
      <c r="GJP4" s="104"/>
      <c r="GJQ4" s="104"/>
      <c r="GJR4" s="104"/>
      <c r="GJS4" s="104"/>
      <c r="GJT4" s="104"/>
      <c r="GJU4" s="104"/>
      <c r="GJV4" s="104"/>
      <c r="GJW4" s="104"/>
      <c r="GJX4" s="104"/>
      <c r="GJY4" s="104"/>
      <c r="GJZ4" s="104"/>
      <c r="GKA4" s="104"/>
      <c r="GKB4" s="104"/>
      <c r="GKC4" s="104"/>
      <c r="GKD4" s="104"/>
      <c r="GKE4" s="104"/>
      <c r="GKF4" s="104"/>
      <c r="GKG4" s="104"/>
      <c r="GKH4" s="104"/>
      <c r="GKI4" s="104"/>
      <c r="GKJ4" s="104"/>
      <c r="GKK4" s="104"/>
      <c r="GKL4" s="104"/>
      <c r="GKM4" s="104"/>
      <c r="GKN4" s="104"/>
      <c r="GKO4" s="104"/>
      <c r="GKP4" s="104"/>
      <c r="GKQ4" s="104"/>
      <c r="GKR4" s="104"/>
      <c r="GKS4" s="104"/>
      <c r="GKT4" s="104"/>
      <c r="GKU4" s="104"/>
      <c r="GKV4" s="104"/>
      <c r="GKW4" s="104"/>
      <c r="GKX4" s="104"/>
      <c r="GKY4" s="104"/>
      <c r="GKZ4" s="104"/>
      <c r="GLA4" s="104"/>
      <c r="GLB4" s="104"/>
      <c r="GLC4" s="104"/>
      <c r="GLD4" s="104"/>
      <c r="GLE4" s="104"/>
      <c r="GLF4" s="104"/>
      <c r="GLG4" s="104"/>
      <c r="GLH4" s="104"/>
      <c r="GLI4" s="104"/>
      <c r="GLJ4" s="104"/>
      <c r="GLK4" s="104"/>
      <c r="GLL4" s="104"/>
      <c r="GLM4" s="104"/>
      <c r="GLN4" s="104"/>
      <c r="GLO4" s="104"/>
      <c r="GLP4" s="104"/>
      <c r="GLQ4" s="104"/>
      <c r="GLR4" s="104"/>
      <c r="GLS4" s="104"/>
      <c r="GLT4" s="104"/>
      <c r="GLU4" s="104"/>
      <c r="GLV4" s="104"/>
      <c r="GLW4" s="104"/>
      <c r="GLX4" s="104"/>
      <c r="GLY4" s="104"/>
      <c r="GLZ4" s="104"/>
      <c r="GMA4" s="104"/>
      <c r="GMB4" s="104"/>
      <c r="GMC4" s="104"/>
      <c r="GMD4" s="104"/>
      <c r="GME4" s="104"/>
      <c r="GMF4" s="104"/>
      <c r="GMG4" s="104"/>
      <c r="GMH4" s="104"/>
      <c r="GMI4" s="104"/>
      <c r="GMJ4" s="104"/>
      <c r="GMK4" s="104"/>
      <c r="GML4" s="104"/>
      <c r="GMM4" s="104"/>
      <c r="GMN4" s="104"/>
      <c r="GMO4" s="104"/>
      <c r="GMP4" s="104"/>
      <c r="GMQ4" s="104"/>
      <c r="GMR4" s="104"/>
      <c r="GMS4" s="104"/>
      <c r="GMT4" s="104"/>
      <c r="GMU4" s="104"/>
      <c r="GMV4" s="104"/>
      <c r="GMW4" s="104"/>
      <c r="GMX4" s="104"/>
      <c r="GMY4" s="104"/>
      <c r="GMZ4" s="104"/>
      <c r="GNA4" s="104"/>
      <c r="GNB4" s="104"/>
      <c r="GNC4" s="104"/>
      <c r="GND4" s="104"/>
      <c r="GNE4" s="104"/>
      <c r="GNF4" s="104"/>
      <c r="GNG4" s="104"/>
      <c r="GNH4" s="104"/>
      <c r="GNI4" s="104"/>
      <c r="GNJ4" s="104"/>
      <c r="GNK4" s="104"/>
      <c r="GNL4" s="104"/>
      <c r="GNM4" s="104"/>
      <c r="GNN4" s="104"/>
      <c r="GNO4" s="104"/>
      <c r="GNP4" s="104"/>
      <c r="GNQ4" s="104"/>
      <c r="GNR4" s="104"/>
      <c r="GNS4" s="104"/>
      <c r="GNT4" s="104"/>
      <c r="GNU4" s="104"/>
      <c r="GNV4" s="104"/>
      <c r="GNW4" s="104"/>
      <c r="GNX4" s="104"/>
      <c r="GNY4" s="104"/>
      <c r="GNZ4" s="104"/>
      <c r="GOA4" s="104"/>
      <c r="GOB4" s="104"/>
      <c r="GOC4" s="104"/>
      <c r="GOD4" s="104"/>
      <c r="GOE4" s="104"/>
      <c r="GOF4" s="104"/>
      <c r="GOG4" s="104"/>
      <c r="GOH4" s="104"/>
      <c r="GOI4" s="104"/>
      <c r="GOJ4" s="104"/>
      <c r="GOK4" s="104"/>
      <c r="GOL4" s="104"/>
      <c r="GOM4" s="104"/>
      <c r="GON4" s="104"/>
      <c r="GOO4" s="104"/>
      <c r="GOP4" s="104"/>
      <c r="GOQ4" s="104"/>
      <c r="GOR4" s="104"/>
      <c r="GOS4" s="104"/>
      <c r="GOT4" s="104"/>
      <c r="GOU4" s="104"/>
      <c r="GOV4" s="104"/>
      <c r="GOW4" s="104"/>
      <c r="GOX4" s="104"/>
      <c r="GOY4" s="104"/>
      <c r="GOZ4" s="104"/>
      <c r="GPA4" s="104"/>
      <c r="GPB4" s="104"/>
      <c r="GPC4" s="104"/>
      <c r="GPD4" s="104"/>
      <c r="GPE4" s="104"/>
      <c r="GPF4" s="104"/>
      <c r="GPG4" s="104"/>
      <c r="GPH4" s="104"/>
      <c r="GPI4" s="104"/>
      <c r="GPJ4" s="104"/>
      <c r="GPK4" s="104"/>
      <c r="GPL4" s="104"/>
      <c r="GPM4" s="104"/>
      <c r="GPN4" s="104"/>
      <c r="GPO4" s="104"/>
      <c r="GPP4" s="104"/>
      <c r="GPQ4" s="104"/>
      <c r="GPR4" s="104"/>
      <c r="GPS4" s="104"/>
      <c r="GPT4" s="104"/>
      <c r="GPU4" s="104"/>
      <c r="GPV4" s="104"/>
      <c r="GPW4" s="104"/>
      <c r="GPX4" s="104"/>
      <c r="GPY4" s="104"/>
      <c r="GPZ4" s="104"/>
      <c r="GQA4" s="104"/>
      <c r="GQB4" s="104"/>
      <c r="GQC4" s="104"/>
      <c r="GQD4" s="104"/>
      <c r="GQE4" s="104"/>
      <c r="GQF4" s="104"/>
      <c r="GQG4" s="104"/>
      <c r="GQH4" s="104"/>
      <c r="GQI4" s="104"/>
      <c r="GQJ4" s="104"/>
      <c r="GQK4" s="104"/>
      <c r="GQL4" s="104"/>
      <c r="GQM4" s="104"/>
      <c r="GQN4" s="104"/>
      <c r="GQO4" s="104"/>
      <c r="GQP4" s="104"/>
      <c r="GQQ4" s="104"/>
      <c r="GQR4" s="104"/>
      <c r="GQS4" s="104"/>
      <c r="GQT4" s="104"/>
      <c r="GQU4" s="104"/>
      <c r="GQV4" s="104"/>
      <c r="GQW4" s="104"/>
      <c r="GQX4" s="104"/>
      <c r="GQY4" s="104"/>
      <c r="GQZ4" s="104"/>
      <c r="GRA4" s="104"/>
      <c r="GRB4" s="104"/>
      <c r="GRC4" s="104"/>
      <c r="GRD4" s="104"/>
      <c r="GRE4" s="104"/>
      <c r="GRF4" s="104"/>
      <c r="GRG4" s="104"/>
      <c r="GRH4" s="104"/>
      <c r="GRI4" s="104"/>
      <c r="GRJ4" s="104"/>
      <c r="GRK4" s="104"/>
      <c r="GRL4" s="104"/>
      <c r="GRM4" s="104"/>
      <c r="GRN4" s="104"/>
      <c r="GRO4" s="104"/>
      <c r="GRP4" s="104"/>
      <c r="GRQ4" s="104"/>
      <c r="GRR4" s="104"/>
      <c r="GRS4" s="104"/>
      <c r="GRT4" s="104"/>
      <c r="GRU4" s="104"/>
      <c r="GRV4" s="104"/>
      <c r="GRW4" s="104"/>
      <c r="GRX4" s="104"/>
      <c r="GRY4" s="104"/>
      <c r="GRZ4" s="104"/>
      <c r="GSA4" s="104"/>
      <c r="GSB4" s="104"/>
      <c r="GSC4" s="104"/>
      <c r="GSD4" s="104"/>
      <c r="GSE4" s="104"/>
      <c r="GSF4" s="104"/>
      <c r="GSG4" s="104"/>
      <c r="GSH4" s="104"/>
      <c r="GSI4" s="104"/>
      <c r="GSJ4" s="104"/>
      <c r="GSK4" s="104"/>
      <c r="GSL4" s="104"/>
      <c r="GSM4" s="104"/>
      <c r="GSN4" s="104"/>
      <c r="GSO4" s="104"/>
      <c r="GSP4" s="104"/>
      <c r="GSQ4" s="104"/>
      <c r="GSR4" s="104"/>
      <c r="GSS4" s="104"/>
      <c r="GST4" s="104"/>
      <c r="GSU4" s="104"/>
      <c r="GSV4" s="104"/>
      <c r="GSW4" s="104"/>
      <c r="GSX4" s="104"/>
      <c r="GSY4" s="104"/>
      <c r="GSZ4" s="104"/>
      <c r="GTA4" s="104"/>
      <c r="GTB4" s="104"/>
      <c r="GTC4" s="104"/>
      <c r="GTD4" s="104"/>
      <c r="GTE4" s="104"/>
      <c r="GTF4" s="104"/>
      <c r="GTG4" s="104"/>
      <c r="GTH4" s="104"/>
      <c r="GTI4" s="104"/>
      <c r="GTJ4" s="104"/>
      <c r="GTK4" s="104"/>
      <c r="GTL4" s="104"/>
      <c r="GTM4" s="104"/>
      <c r="GTN4" s="104"/>
      <c r="GTO4" s="104"/>
      <c r="GTP4" s="104"/>
      <c r="GTQ4" s="104"/>
      <c r="GTR4" s="104"/>
      <c r="GTS4" s="104"/>
      <c r="GTT4" s="104"/>
      <c r="GTU4" s="104"/>
      <c r="GTV4" s="104"/>
      <c r="GTW4" s="104"/>
      <c r="GTX4" s="104"/>
      <c r="GTY4" s="104"/>
      <c r="GTZ4" s="104"/>
      <c r="GUA4" s="104"/>
      <c r="GUB4" s="104"/>
      <c r="GUC4" s="104"/>
      <c r="GUD4" s="104"/>
      <c r="GUE4" s="104"/>
      <c r="GUF4" s="104"/>
      <c r="GUG4" s="104"/>
      <c r="GUH4" s="104"/>
      <c r="GUI4" s="104"/>
      <c r="GUJ4" s="104"/>
      <c r="GUK4" s="104"/>
      <c r="GUL4" s="104"/>
      <c r="GUM4" s="104"/>
      <c r="GUN4" s="104"/>
      <c r="GUO4" s="104"/>
      <c r="GUP4" s="104"/>
      <c r="GUQ4" s="104"/>
      <c r="GUR4" s="104"/>
      <c r="GUS4" s="104"/>
      <c r="GUT4" s="104"/>
      <c r="GUU4" s="104"/>
      <c r="GUV4" s="104"/>
      <c r="GUW4" s="104"/>
      <c r="GUX4" s="104"/>
      <c r="GUY4" s="104"/>
      <c r="GUZ4" s="104"/>
      <c r="GVA4" s="104"/>
      <c r="GVB4" s="104"/>
      <c r="GVC4" s="104"/>
      <c r="GVD4" s="104"/>
      <c r="GVE4" s="104"/>
      <c r="GVF4" s="104"/>
      <c r="GVG4" s="104"/>
      <c r="GVH4" s="104"/>
      <c r="GVI4" s="104"/>
      <c r="GVJ4" s="104"/>
      <c r="GVK4" s="104"/>
      <c r="GVL4" s="104"/>
      <c r="GVM4" s="104"/>
      <c r="GVN4" s="104"/>
      <c r="GVO4" s="104"/>
      <c r="GVP4" s="104"/>
      <c r="GVQ4" s="104"/>
      <c r="GVR4" s="104"/>
      <c r="GVS4" s="104"/>
      <c r="GVT4" s="104"/>
      <c r="GVU4" s="104"/>
      <c r="GVV4" s="104"/>
      <c r="GVW4" s="104"/>
      <c r="GVX4" s="104"/>
      <c r="GVY4" s="104"/>
      <c r="GVZ4" s="104"/>
      <c r="GWA4" s="104"/>
      <c r="GWB4" s="104"/>
      <c r="GWC4" s="104"/>
      <c r="GWD4" s="104"/>
      <c r="GWE4" s="104"/>
      <c r="GWF4" s="104"/>
      <c r="GWG4" s="104"/>
      <c r="GWH4" s="104"/>
      <c r="GWI4" s="104"/>
      <c r="GWJ4" s="104"/>
      <c r="GWK4" s="104"/>
      <c r="GWL4" s="104"/>
      <c r="GWM4" s="104"/>
      <c r="GWN4" s="104"/>
      <c r="GWO4" s="104"/>
      <c r="GWP4" s="104"/>
      <c r="GWQ4" s="104"/>
      <c r="GWR4" s="104"/>
      <c r="GWS4" s="104"/>
      <c r="GWT4" s="104"/>
      <c r="GWU4" s="104"/>
      <c r="GWV4" s="104"/>
      <c r="GWW4" s="104"/>
      <c r="GWX4" s="104"/>
      <c r="GWY4" s="104"/>
      <c r="GWZ4" s="104"/>
      <c r="GXA4" s="104"/>
      <c r="GXB4" s="104"/>
      <c r="GXC4" s="104"/>
      <c r="GXD4" s="104"/>
      <c r="GXE4" s="104"/>
      <c r="GXF4" s="104"/>
      <c r="GXG4" s="104"/>
      <c r="GXH4" s="104"/>
      <c r="GXI4" s="104"/>
      <c r="GXJ4" s="104"/>
      <c r="GXK4" s="104"/>
      <c r="GXL4" s="104"/>
      <c r="GXM4" s="104"/>
      <c r="GXN4" s="104"/>
      <c r="GXO4" s="104"/>
      <c r="GXP4" s="104"/>
      <c r="GXQ4" s="104"/>
      <c r="GXR4" s="104"/>
      <c r="GXS4" s="104"/>
      <c r="GXT4" s="104"/>
      <c r="GXU4" s="104"/>
      <c r="GXV4" s="104"/>
      <c r="GXW4" s="104"/>
      <c r="GXX4" s="104"/>
      <c r="GXY4" s="104"/>
      <c r="GXZ4" s="104"/>
      <c r="GYA4" s="104"/>
      <c r="GYB4" s="104"/>
      <c r="GYC4" s="104"/>
      <c r="GYD4" s="104"/>
      <c r="GYE4" s="104"/>
      <c r="GYF4" s="104"/>
      <c r="GYG4" s="104"/>
      <c r="GYH4" s="104"/>
      <c r="GYI4" s="104"/>
      <c r="GYJ4" s="104"/>
      <c r="GYK4" s="104"/>
      <c r="GYL4" s="104"/>
      <c r="GYM4" s="104"/>
      <c r="GYN4" s="104"/>
      <c r="GYO4" s="104"/>
      <c r="GYP4" s="104"/>
      <c r="GYQ4" s="104"/>
      <c r="GYR4" s="104"/>
      <c r="GYS4" s="104"/>
      <c r="GYT4" s="104"/>
      <c r="GYU4" s="104"/>
      <c r="GYV4" s="104"/>
      <c r="GYW4" s="104"/>
      <c r="GYX4" s="104"/>
      <c r="GYY4" s="104"/>
      <c r="GYZ4" s="104"/>
      <c r="GZA4" s="104"/>
      <c r="GZB4" s="104"/>
      <c r="GZC4" s="104"/>
      <c r="GZD4" s="104"/>
      <c r="GZE4" s="104"/>
      <c r="GZF4" s="104"/>
      <c r="GZG4" s="104"/>
      <c r="GZH4" s="104"/>
      <c r="GZI4" s="104"/>
      <c r="GZJ4" s="104"/>
      <c r="GZK4" s="104"/>
      <c r="GZL4" s="104"/>
      <c r="GZM4" s="104"/>
      <c r="GZN4" s="104"/>
      <c r="GZO4" s="104"/>
      <c r="GZP4" s="104"/>
      <c r="GZQ4" s="104"/>
      <c r="GZR4" s="104"/>
      <c r="GZS4" s="104"/>
      <c r="GZT4" s="104"/>
      <c r="GZU4" s="104"/>
      <c r="GZV4" s="104"/>
      <c r="GZW4" s="104"/>
      <c r="GZX4" s="104"/>
      <c r="GZY4" s="104"/>
      <c r="GZZ4" s="104"/>
      <c r="HAA4" s="104"/>
      <c r="HAB4" s="104"/>
      <c r="HAC4" s="104"/>
      <c r="HAD4" s="104"/>
      <c r="HAE4" s="104"/>
      <c r="HAF4" s="104"/>
      <c r="HAG4" s="104"/>
      <c r="HAH4" s="104"/>
      <c r="HAI4" s="104"/>
      <c r="HAJ4" s="104"/>
      <c r="HAK4" s="104"/>
      <c r="HAL4" s="104"/>
      <c r="HAM4" s="104"/>
      <c r="HAN4" s="104"/>
      <c r="HAO4" s="104"/>
      <c r="HAP4" s="104"/>
      <c r="HAQ4" s="104"/>
      <c r="HAR4" s="104"/>
      <c r="HAS4" s="104"/>
      <c r="HAT4" s="104"/>
      <c r="HAU4" s="104"/>
      <c r="HAV4" s="104"/>
      <c r="HAW4" s="104"/>
      <c r="HAX4" s="104"/>
      <c r="HAY4" s="104"/>
      <c r="HAZ4" s="104"/>
      <c r="HBA4" s="104"/>
      <c r="HBB4" s="104"/>
      <c r="HBC4" s="104"/>
      <c r="HBD4" s="104"/>
      <c r="HBE4" s="104"/>
      <c r="HBF4" s="104"/>
      <c r="HBG4" s="104"/>
      <c r="HBH4" s="104"/>
      <c r="HBI4" s="104"/>
      <c r="HBJ4" s="104"/>
      <c r="HBK4" s="104"/>
      <c r="HBL4" s="104"/>
      <c r="HBM4" s="104"/>
      <c r="HBN4" s="104"/>
      <c r="HBO4" s="104"/>
      <c r="HBP4" s="104"/>
      <c r="HBQ4" s="104"/>
      <c r="HBR4" s="104"/>
      <c r="HBS4" s="104"/>
      <c r="HBT4" s="104"/>
      <c r="HBU4" s="104"/>
      <c r="HBV4" s="104"/>
      <c r="HBW4" s="104"/>
      <c r="HBX4" s="104"/>
      <c r="HBY4" s="104"/>
      <c r="HBZ4" s="104"/>
      <c r="HCA4" s="104"/>
      <c r="HCB4" s="104"/>
      <c r="HCC4" s="104"/>
      <c r="HCD4" s="104"/>
      <c r="HCE4" s="104"/>
      <c r="HCF4" s="104"/>
      <c r="HCG4" s="104"/>
      <c r="HCH4" s="104"/>
      <c r="HCI4" s="104"/>
      <c r="HCJ4" s="104"/>
      <c r="HCK4" s="104"/>
      <c r="HCL4" s="104"/>
      <c r="HCM4" s="104"/>
      <c r="HCN4" s="104"/>
      <c r="HCO4" s="104"/>
      <c r="HCP4" s="104"/>
      <c r="HCQ4" s="104"/>
      <c r="HCR4" s="104"/>
      <c r="HCS4" s="104"/>
      <c r="HCT4" s="104"/>
      <c r="HCU4" s="104"/>
      <c r="HCV4" s="104"/>
      <c r="HCW4" s="104"/>
      <c r="HCX4" s="104"/>
      <c r="HCY4" s="104"/>
      <c r="HCZ4" s="104"/>
      <c r="HDA4" s="104"/>
      <c r="HDB4" s="104"/>
      <c r="HDC4" s="104"/>
      <c r="HDD4" s="104"/>
      <c r="HDE4" s="104"/>
      <c r="HDF4" s="104"/>
      <c r="HDG4" s="104"/>
      <c r="HDH4" s="104"/>
      <c r="HDI4" s="104"/>
      <c r="HDJ4" s="104"/>
      <c r="HDK4" s="104"/>
      <c r="HDL4" s="104"/>
      <c r="HDM4" s="104"/>
      <c r="HDN4" s="104"/>
      <c r="HDO4" s="104"/>
      <c r="HDP4" s="104"/>
      <c r="HDQ4" s="104"/>
      <c r="HDR4" s="104"/>
      <c r="HDS4" s="104"/>
      <c r="HDT4" s="104"/>
      <c r="HDU4" s="104"/>
      <c r="HDV4" s="104"/>
      <c r="HDW4" s="104"/>
      <c r="HDX4" s="104"/>
      <c r="HDY4" s="104"/>
      <c r="HDZ4" s="104"/>
      <c r="HEA4" s="104"/>
      <c r="HEB4" s="104"/>
      <c r="HEC4" s="104"/>
      <c r="HED4" s="104"/>
      <c r="HEE4" s="104"/>
      <c r="HEF4" s="104"/>
      <c r="HEG4" s="104"/>
      <c r="HEH4" s="104"/>
      <c r="HEI4" s="104"/>
      <c r="HEJ4" s="104"/>
      <c r="HEK4" s="104"/>
      <c r="HEL4" s="104"/>
      <c r="HEM4" s="104"/>
      <c r="HEN4" s="104"/>
      <c r="HEO4" s="104"/>
      <c r="HEP4" s="104"/>
      <c r="HEQ4" s="104"/>
      <c r="HER4" s="104"/>
      <c r="HES4" s="104"/>
      <c r="HET4" s="104"/>
      <c r="HEU4" s="104"/>
      <c r="HEV4" s="104"/>
      <c r="HEW4" s="104"/>
      <c r="HEX4" s="104"/>
      <c r="HEY4" s="104"/>
      <c r="HEZ4" s="104"/>
      <c r="HFA4" s="104"/>
      <c r="HFB4" s="104"/>
      <c r="HFC4" s="104"/>
      <c r="HFD4" s="104"/>
      <c r="HFE4" s="104"/>
      <c r="HFF4" s="104"/>
      <c r="HFG4" s="104"/>
      <c r="HFH4" s="104"/>
      <c r="HFI4" s="104"/>
      <c r="HFJ4" s="104"/>
      <c r="HFK4" s="104"/>
      <c r="HFL4" s="104"/>
      <c r="HFM4" s="104"/>
      <c r="HFN4" s="104"/>
      <c r="HFO4" s="104"/>
      <c r="HFP4" s="104"/>
      <c r="HFQ4" s="104"/>
      <c r="HFR4" s="104"/>
      <c r="HFS4" s="104"/>
      <c r="HFT4" s="104"/>
      <c r="HFU4" s="104"/>
      <c r="HFV4" s="104"/>
      <c r="HFW4" s="104"/>
      <c r="HFX4" s="104"/>
      <c r="HFY4" s="104"/>
      <c r="HFZ4" s="104"/>
      <c r="HGA4" s="104"/>
      <c r="HGB4" s="104"/>
      <c r="HGC4" s="104"/>
      <c r="HGD4" s="104"/>
      <c r="HGE4" s="104"/>
      <c r="HGF4" s="104"/>
      <c r="HGG4" s="104"/>
      <c r="HGH4" s="104"/>
      <c r="HGI4" s="104"/>
      <c r="HGJ4" s="104"/>
      <c r="HGK4" s="104"/>
      <c r="HGL4" s="104"/>
      <c r="HGM4" s="104"/>
      <c r="HGN4" s="104"/>
      <c r="HGO4" s="104"/>
      <c r="HGP4" s="104"/>
      <c r="HGQ4" s="104"/>
      <c r="HGR4" s="104"/>
      <c r="HGS4" s="104"/>
      <c r="HGT4" s="104"/>
      <c r="HGU4" s="104"/>
      <c r="HGV4" s="104"/>
      <c r="HGW4" s="104"/>
      <c r="HGX4" s="104"/>
      <c r="HGY4" s="104"/>
      <c r="HGZ4" s="104"/>
      <c r="HHA4" s="104"/>
      <c r="HHB4" s="104"/>
      <c r="HHC4" s="104"/>
      <c r="HHD4" s="104"/>
      <c r="HHE4" s="104"/>
      <c r="HHF4" s="104"/>
      <c r="HHG4" s="104"/>
      <c r="HHH4" s="104"/>
      <c r="HHI4" s="104"/>
      <c r="HHJ4" s="104"/>
      <c r="HHK4" s="104"/>
      <c r="HHL4" s="104"/>
      <c r="HHM4" s="104"/>
      <c r="HHN4" s="104"/>
      <c r="HHO4" s="104"/>
      <c r="HHP4" s="104"/>
      <c r="HHQ4" s="104"/>
      <c r="HHR4" s="104"/>
      <c r="HHS4" s="104"/>
      <c r="HHT4" s="104"/>
      <c r="HHU4" s="104"/>
      <c r="HHV4" s="104"/>
      <c r="HHW4" s="104"/>
      <c r="HHX4" s="104"/>
      <c r="HHY4" s="104"/>
      <c r="HHZ4" s="104"/>
      <c r="HIA4" s="104"/>
      <c r="HIB4" s="104"/>
      <c r="HIC4" s="104"/>
      <c r="HID4" s="104"/>
      <c r="HIE4" s="104"/>
      <c r="HIF4" s="104"/>
      <c r="HIG4" s="104"/>
      <c r="HIH4" s="104"/>
      <c r="HII4" s="104"/>
      <c r="HIJ4" s="104"/>
      <c r="HIK4" s="104"/>
      <c r="HIL4" s="104"/>
      <c r="HIM4" s="104"/>
      <c r="HIN4" s="104"/>
      <c r="HIO4" s="104"/>
      <c r="HIP4" s="104"/>
      <c r="HIQ4" s="104"/>
      <c r="HIR4" s="104"/>
      <c r="HIS4" s="104"/>
      <c r="HIT4" s="104"/>
      <c r="HIU4" s="104"/>
      <c r="HIV4" s="104"/>
      <c r="HIW4" s="104"/>
      <c r="HIX4" s="104"/>
      <c r="HIY4" s="104"/>
      <c r="HIZ4" s="104"/>
      <c r="HJA4" s="104"/>
      <c r="HJB4" s="104"/>
      <c r="HJC4" s="104"/>
      <c r="HJD4" s="104"/>
      <c r="HJE4" s="104"/>
      <c r="HJF4" s="104"/>
      <c r="HJG4" s="104"/>
      <c r="HJH4" s="104"/>
      <c r="HJI4" s="104"/>
      <c r="HJJ4" s="104"/>
      <c r="HJK4" s="104"/>
      <c r="HJL4" s="104"/>
      <c r="HJM4" s="104"/>
      <c r="HJN4" s="104"/>
      <c r="HJO4" s="104"/>
      <c r="HJP4" s="104"/>
      <c r="HJQ4" s="104"/>
      <c r="HJR4" s="104"/>
      <c r="HJS4" s="104"/>
      <c r="HJT4" s="104"/>
      <c r="HJU4" s="104"/>
      <c r="HJV4" s="104"/>
      <c r="HJW4" s="104"/>
      <c r="HJX4" s="104"/>
      <c r="HJY4" s="104"/>
      <c r="HJZ4" s="104"/>
      <c r="HKA4" s="104"/>
      <c r="HKB4" s="104"/>
      <c r="HKC4" s="104"/>
      <c r="HKD4" s="104"/>
      <c r="HKE4" s="104"/>
      <c r="HKF4" s="104"/>
      <c r="HKG4" s="104"/>
      <c r="HKH4" s="104"/>
      <c r="HKI4" s="104"/>
      <c r="HKJ4" s="104"/>
      <c r="HKK4" s="104"/>
      <c r="HKL4" s="104"/>
      <c r="HKM4" s="104"/>
      <c r="HKN4" s="104"/>
      <c r="HKO4" s="104"/>
      <c r="HKP4" s="104"/>
      <c r="HKQ4" s="104"/>
      <c r="HKR4" s="104"/>
      <c r="HKS4" s="104"/>
      <c r="HKT4" s="104"/>
      <c r="HKU4" s="104"/>
      <c r="HKV4" s="104"/>
      <c r="HKW4" s="104"/>
      <c r="HKX4" s="104"/>
      <c r="HKY4" s="104"/>
      <c r="HKZ4" s="104"/>
      <c r="HLA4" s="104"/>
      <c r="HLB4" s="104"/>
      <c r="HLC4" s="104"/>
      <c r="HLD4" s="104"/>
      <c r="HLE4" s="104"/>
      <c r="HLF4" s="104"/>
      <c r="HLG4" s="104"/>
      <c r="HLH4" s="104"/>
      <c r="HLI4" s="104"/>
      <c r="HLJ4" s="104"/>
      <c r="HLK4" s="104"/>
      <c r="HLL4" s="104"/>
      <c r="HLM4" s="104"/>
      <c r="HLN4" s="104"/>
      <c r="HLO4" s="104"/>
      <c r="HLP4" s="104"/>
      <c r="HLQ4" s="104"/>
      <c r="HLR4" s="104"/>
      <c r="HLS4" s="104"/>
      <c r="HLT4" s="104"/>
      <c r="HLU4" s="104"/>
      <c r="HLV4" s="104"/>
      <c r="HLW4" s="104"/>
      <c r="HLX4" s="104"/>
      <c r="HLY4" s="104"/>
      <c r="HLZ4" s="104"/>
      <c r="HMA4" s="104"/>
      <c r="HMB4" s="104"/>
      <c r="HMC4" s="104"/>
      <c r="HMD4" s="104"/>
      <c r="HME4" s="104"/>
      <c r="HMF4" s="104"/>
      <c r="HMG4" s="104"/>
      <c r="HMH4" s="104"/>
      <c r="HMI4" s="104"/>
      <c r="HMJ4" s="104"/>
      <c r="HMK4" s="104"/>
      <c r="HML4" s="104"/>
      <c r="HMM4" s="104"/>
      <c r="HMN4" s="104"/>
      <c r="HMO4" s="104"/>
      <c r="HMP4" s="104"/>
      <c r="HMQ4" s="104"/>
      <c r="HMR4" s="104"/>
      <c r="HMS4" s="104"/>
      <c r="HMT4" s="104"/>
      <c r="HMU4" s="104"/>
      <c r="HMV4" s="104"/>
      <c r="HMW4" s="104"/>
      <c r="HMX4" s="104"/>
      <c r="HMY4" s="104"/>
      <c r="HMZ4" s="104"/>
      <c r="HNA4" s="104"/>
      <c r="HNB4" s="104"/>
      <c r="HNC4" s="104"/>
      <c r="HND4" s="104"/>
      <c r="HNE4" s="104"/>
      <c r="HNF4" s="104"/>
      <c r="HNG4" s="104"/>
      <c r="HNH4" s="104"/>
      <c r="HNI4" s="104"/>
      <c r="HNJ4" s="104"/>
      <c r="HNK4" s="104"/>
      <c r="HNL4" s="104"/>
      <c r="HNM4" s="104"/>
      <c r="HNN4" s="104"/>
      <c r="HNO4" s="104"/>
      <c r="HNP4" s="104"/>
      <c r="HNQ4" s="104"/>
      <c r="HNR4" s="104"/>
      <c r="HNS4" s="104"/>
      <c r="HNT4" s="104"/>
      <c r="HNU4" s="104"/>
      <c r="HNV4" s="104"/>
      <c r="HNW4" s="104"/>
      <c r="HNX4" s="104"/>
      <c r="HNY4" s="104"/>
      <c r="HNZ4" s="104"/>
      <c r="HOA4" s="104"/>
      <c r="HOB4" s="104"/>
      <c r="HOC4" s="104"/>
      <c r="HOD4" s="104"/>
      <c r="HOE4" s="104"/>
      <c r="HOF4" s="104"/>
      <c r="HOG4" s="104"/>
      <c r="HOH4" s="104"/>
      <c r="HOI4" s="104"/>
      <c r="HOJ4" s="104"/>
      <c r="HOK4" s="104"/>
      <c r="HOL4" s="104"/>
      <c r="HOM4" s="104"/>
      <c r="HON4" s="104"/>
      <c r="HOO4" s="104"/>
      <c r="HOP4" s="104"/>
      <c r="HOQ4" s="104"/>
      <c r="HOR4" s="104"/>
      <c r="HOS4" s="104"/>
      <c r="HOT4" s="104"/>
      <c r="HOU4" s="104"/>
      <c r="HOV4" s="104"/>
      <c r="HOW4" s="104"/>
      <c r="HOX4" s="104"/>
      <c r="HOY4" s="104"/>
      <c r="HOZ4" s="104"/>
      <c r="HPA4" s="104"/>
      <c r="HPB4" s="104"/>
      <c r="HPC4" s="104"/>
      <c r="HPD4" s="104"/>
      <c r="HPE4" s="104"/>
      <c r="HPF4" s="104"/>
      <c r="HPG4" s="104"/>
      <c r="HPH4" s="104"/>
      <c r="HPI4" s="104"/>
      <c r="HPJ4" s="104"/>
      <c r="HPK4" s="104"/>
      <c r="HPL4" s="104"/>
      <c r="HPM4" s="104"/>
      <c r="HPN4" s="104"/>
      <c r="HPO4" s="104"/>
      <c r="HPP4" s="104"/>
      <c r="HPQ4" s="104"/>
      <c r="HPR4" s="104"/>
      <c r="HPS4" s="104"/>
      <c r="HPT4" s="104"/>
      <c r="HPU4" s="104"/>
      <c r="HPV4" s="104"/>
      <c r="HPW4" s="104"/>
      <c r="HPX4" s="104"/>
      <c r="HPY4" s="104"/>
      <c r="HPZ4" s="104"/>
      <c r="HQA4" s="104"/>
      <c r="HQB4" s="104"/>
      <c r="HQC4" s="104"/>
      <c r="HQD4" s="104"/>
      <c r="HQE4" s="104"/>
      <c r="HQF4" s="104"/>
      <c r="HQG4" s="104"/>
      <c r="HQH4" s="104"/>
      <c r="HQI4" s="104"/>
      <c r="HQJ4" s="104"/>
      <c r="HQK4" s="104"/>
      <c r="HQL4" s="104"/>
      <c r="HQM4" s="104"/>
      <c r="HQN4" s="104"/>
      <c r="HQO4" s="104"/>
      <c r="HQP4" s="104"/>
      <c r="HQQ4" s="104"/>
      <c r="HQR4" s="104"/>
      <c r="HQS4" s="104"/>
      <c r="HQT4" s="104"/>
      <c r="HQU4" s="104"/>
      <c r="HQV4" s="104"/>
      <c r="HQW4" s="104"/>
      <c r="HQX4" s="104"/>
      <c r="HQY4" s="104"/>
      <c r="HQZ4" s="104"/>
      <c r="HRA4" s="104"/>
      <c r="HRB4" s="104"/>
      <c r="HRC4" s="104"/>
      <c r="HRD4" s="104"/>
      <c r="HRE4" s="104"/>
      <c r="HRF4" s="104"/>
      <c r="HRG4" s="104"/>
      <c r="HRH4" s="104"/>
      <c r="HRI4" s="104"/>
      <c r="HRJ4" s="104"/>
      <c r="HRK4" s="104"/>
      <c r="HRL4" s="104"/>
      <c r="HRM4" s="104"/>
      <c r="HRN4" s="104"/>
      <c r="HRO4" s="104"/>
      <c r="HRP4" s="104"/>
      <c r="HRQ4" s="104"/>
      <c r="HRR4" s="104"/>
      <c r="HRS4" s="104"/>
      <c r="HRT4" s="104"/>
      <c r="HRU4" s="104"/>
      <c r="HRV4" s="104"/>
      <c r="HRW4" s="104"/>
      <c r="HRX4" s="104"/>
      <c r="HRY4" s="104"/>
      <c r="HRZ4" s="104"/>
      <c r="HSA4" s="104"/>
      <c r="HSB4" s="104"/>
      <c r="HSC4" s="104"/>
      <c r="HSD4" s="104"/>
      <c r="HSE4" s="104"/>
      <c r="HSF4" s="104"/>
      <c r="HSG4" s="104"/>
      <c r="HSH4" s="104"/>
      <c r="HSI4" s="104"/>
      <c r="HSJ4" s="104"/>
      <c r="HSK4" s="104"/>
      <c r="HSL4" s="104"/>
      <c r="HSM4" s="104"/>
      <c r="HSN4" s="104"/>
      <c r="HSO4" s="104"/>
      <c r="HSP4" s="104"/>
      <c r="HSQ4" s="104"/>
      <c r="HSR4" s="104"/>
      <c r="HSS4" s="104"/>
      <c r="HST4" s="104"/>
      <c r="HSU4" s="104"/>
      <c r="HSV4" s="104"/>
      <c r="HSW4" s="104"/>
      <c r="HSX4" s="104"/>
      <c r="HSY4" s="104"/>
      <c r="HSZ4" s="104"/>
      <c r="HTA4" s="104"/>
      <c r="HTB4" s="104"/>
      <c r="HTC4" s="104"/>
      <c r="HTD4" s="104"/>
      <c r="HTE4" s="104"/>
      <c r="HTF4" s="104"/>
      <c r="HTG4" s="104"/>
      <c r="HTH4" s="104"/>
      <c r="HTI4" s="104"/>
      <c r="HTJ4" s="104"/>
      <c r="HTK4" s="104"/>
      <c r="HTL4" s="104"/>
      <c r="HTM4" s="104"/>
      <c r="HTN4" s="104"/>
      <c r="HTO4" s="104"/>
      <c r="HTP4" s="104"/>
      <c r="HTQ4" s="104"/>
      <c r="HTR4" s="104"/>
      <c r="HTS4" s="104"/>
      <c r="HTT4" s="104"/>
      <c r="HTU4" s="104"/>
      <c r="HTV4" s="104"/>
      <c r="HTW4" s="104"/>
      <c r="HTX4" s="104"/>
      <c r="HTY4" s="104"/>
      <c r="HTZ4" s="104"/>
      <c r="HUA4" s="104"/>
      <c r="HUB4" s="104"/>
      <c r="HUC4" s="104"/>
      <c r="HUD4" s="104"/>
      <c r="HUE4" s="104"/>
      <c r="HUF4" s="104"/>
      <c r="HUG4" s="104"/>
      <c r="HUH4" s="104"/>
      <c r="HUI4" s="104"/>
      <c r="HUJ4" s="104"/>
      <c r="HUK4" s="104"/>
      <c r="HUL4" s="104"/>
      <c r="HUM4" s="104"/>
      <c r="HUN4" s="104"/>
      <c r="HUO4" s="104"/>
      <c r="HUP4" s="104"/>
      <c r="HUQ4" s="104"/>
      <c r="HUR4" s="104"/>
      <c r="HUS4" s="104"/>
      <c r="HUT4" s="104"/>
      <c r="HUU4" s="104"/>
      <c r="HUV4" s="104"/>
      <c r="HUW4" s="104"/>
      <c r="HUX4" s="104"/>
      <c r="HUY4" s="104"/>
      <c r="HUZ4" s="104"/>
      <c r="HVA4" s="104"/>
      <c r="HVB4" s="104"/>
      <c r="HVC4" s="104"/>
      <c r="HVD4" s="104"/>
      <c r="HVE4" s="104"/>
      <c r="HVF4" s="104"/>
      <c r="HVG4" s="104"/>
      <c r="HVH4" s="104"/>
      <c r="HVI4" s="104"/>
      <c r="HVJ4" s="104"/>
      <c r="HVK4" s="104"/>
      <c r="HVL4" s="104"/>
      <c r="HVM4" s="104"/>
      <c r="HVN4" s="104"/>
      <c r="HVO4" s="104"/>
      <c r="HVP4" s="104"/>
      <c r="HVQ4" s="104"/>
      <c r="HVR4" s="104"/>
      <c r="HVS4" s="104"/>
      <c r="HVT4" s="104"/>
      <c r="HVU4" s="104"/>
      <c r="HVV4" s="104"/>
      <c r="HVW4" s="104"/>
      <c r="HVX4" s="104"/>
      <c r="HVY4" s="104"/>
      <c r="HVZ4" s="104"/>
      <c r="HWA4" s="104"/>
      <c r="HWB4" s="104"/>
      <c r="HWC4" s="104"/>
      <c r="HWD4" s="104"/>
      <c r="HWE4" s="104"/>
      <c r="HWF4" s="104"/>
      <c r="HWG4" s="104"/>
      <c r="HWH4" s="104"/>
      <c r="HWI4" s="104"/>
      <c r="HWJ4" s="104"/>
      <c r="HWK4" s="104"/>
      <c r="HWL4" s="104"/>
      <c r="HWM4" s="104"/>
      <c r="HWN4" s="104"/>
      <c r="HWO4" s="104"/>
      <c r="HWP4" s="104"/>
      <c r="HWQ4" s="104"/>
      <c r="HWR4" s="104"/>
      <c r="HWS4" s="104"/>
      <c r="HWT4" s="104"/>
      <c r="HWU4" s="104"/>
      <c r="HWV4" s="104"/>
      <c r="HWW4" s="104"/>
      <c r="HWX4" s="104"/>
      <c r="HWY4" s="104"/>
      <c r="HWZ4" s="104"/>
      <c r="HXA4" s="104"/>
      <c r="HXB4" s="104"/>
      <c r="HXC4" s="104"/>
      <c r="HXD4" s="104"/>
      <c r="HXE4" s="104"/>
      <c r="HXF4" s="104"/>
      <c r="HXG4" s="104"/>
      <c r="HXH4" s="104"/>
      <c r="HXI4" s="104"/>
      <c r="HXJ4" s="104"/>
      <c r="HXK4" s="104"/>
      <c r="HXL4" s="104"/>
      <c r="HXM4" s="104"/>
      <c r="HXN4" s="104"/>
      <c r="HXO4" s="104"/>
      <c r="HXP4" s="104"/>
      <c r="HXQ4" s="104"/>
      <c r="HXR4" s="104"/>
      <c r="HXS4" s="104"/>
      <c r="HXT4" s="104"/>
      <c r="HXU4" s="104"/>
      <c r="HXV4" s="104"/>
      <c r="HXW4" s="104"/>
      <c r="HXX4" s="104"/>
      <c r="HXY4" s="104"/>
      <c r="HXZ4" s="104"/>
      <c r="HYA4" s="104"/>
      <c r="HYB4" s="104"/>
      <c r="HYC4" s="104"/>
      <c r="HYD4" s="104"/>
      <c r="HYE4" s="104"/>
      <c r="HYF4" s="104"/>
      <c r="HYG4" s="104"/>
      <c r="HYH4" s="104"/>
      <c r="HYI4" s="104"/>
      <c r="HYJ4" s="104"/>
      <c r="HYK4" s="104"/>
      <c r="HYL4" s="104"/>
      <c r="HYM4" s="104"/>
      <c r="HYN4" s="104"/>
      <c r="HYO4" s="104"/>
      <c r="HYP4" s="104"/>
      <c r="HYQ4" s="104"/>
      <c r="HYR4" s="104"/>
      <c r="HYS4" s="104"/>
      <c r="HYT4" s="104"/>
      <c r="HYU4" s="104"/>
      <c r="HYV4" s="104"/>
      <c r="HYW4" s="104"/>
      <c r="HYX4" s="104"/>
      <c r="HYY4" s="104"/>
      <c r="HYZ4" s="104"/>
      <c r="HZA4" s="104"/>
      <c r="HZB4" s="104"/>
      <c r="HZC4" s="104"/>
      <c r="HZD4" s="104"/>
      <c r="HZE4" s="104"/>
      <c r="HZF4" s="104"/>
      <c r="HZG4" s="104"/>
      <c r="HZH4" s="104"/>
      <c r="HZI4" s="104"/>
      <c r="HZJ4" s="104"/>
      <c r="HZK4" s="104"/>
      <c r="HZL4" s="104"/>
      <c r="HZM4" s="104"/>
      <c r="HZN4" s="104"/>
      <c r="HZO4" s="104"/>
      <c r="HZP4" s="104"/>
      <c r="HZQ4" s="104"/>
      <c r="HZR4" s="104"/>
      <c r="HZS4" s="104"/>
      <c r="HZT4" s="104"/>
      <c r="HZU4" s="104"/>
      <c r="HZV4" s="104"/>
      <c r="HZW4" s="104"/>
      <c r="HZX4" s="104"/>
      <c r="HZY4" s="104"/>
      <c r="HZZ4" s="104"/>
      <c r="IAA4" s="104"/>
      <c r="IAB4" s="104"/>
      <c r="IAC4" s="104"/>
      <c r="IAD4" s="104"/>
      <c r="IAE4" s="104"/>
      <c r="IAF4" s="104"/>
      <c r="IAG4" s="104"/>
      <c r="IAH4" s="104"/>
      <c r="IAI4" s="104"/>
      <c r="IAJ4" s="104"/>
      <c r="IAK4" s="104"/>
      <c r="IAL4" s="104"/>
      <c r="IAM4" s="104"/>
      <c r="IAN4" s="104"/>
      <c r="IAO4" s="104"/>
      <c r="IAP4" s="104"/>
      <c r="IAQ4" s="104"/>
      <c r="IAR4" s="104"/>
      <c r="IAS4" s="104"/>
      <c r="IAT4" s="104"/>
      <c r="IAU4" s="104"/>
      <c r="IAV4" s="104"/>
      <c r="IAW4" s="104"/>
      <c r="IAX4" s="104"/>
      <c r="IAY4" s="104"/>
      <c r="IAZ4" s="104"/>
      <c r="IBA4" s="104"/>
      <c r="IBB4" s="104"/>
      <c r="IBC4" s="104"/>
      <c r="IBD4" s="104"/>
      <c r="IBE4" s="104"/>
      <c r="IBF4" s="104"/>
      <c r="IBG4" s="104"/>
      <c r="IBH4" s="104"/>
      <c r="IBI4" s="104"/>
      <c r="IBJ4" s="104"/>
      <c r="IBK4" s="104"/>
      <c r="IBL4" s="104"/>
      <c r="IBM4" s="104"/>
      <c r="IBN4" s="104"/>
      <c r="IBO4" s="104"/>
      <c r="IBP4" s="104"/>
      <c r="IBQ4" s="104"/>
      <c r="IBR4" s="104"/>
      <c r="IBS4" s="104"/>
      <c r="IBT4" s="104"/>
      <c r="IBU4" s="104"/>
      <c r="IBV4" s="104"/>
      <c r="IBW4" s="104"/>
      <c r="IBX4" s="104"/>
      <c r="IBY4" s="104"/>
      <c r="IBZ4" s="104"/>
      <c r="ICA4" s="104"/>
      <c r="ICB4" s="104"/>
      <c r="ICC4" s="104"/>
      <c r="ICD4" s="104"/>
      <c r="ICE4" s="104"/>
      <c r="ICF4" s="104"/>
      <c r="ICG4" s="104"/>
      <c r="ICH4" s="104"/>
      <c r="ICI4" s="104"/>
      <c r="ICJ4" s="104"/>
      <c r="ICK4" s="104"/>
      <c r="ICL4" s="104"/>
      <c r="ICM4" s="104"/>
      <c r="ICN4" s="104"/>
      <c r="ICO4" s="104"/>
      <c r="ICP4" s="104"/>
      <c r="ICQ4" s="104"/>
      <c r="ICR4" s="104"/>
      <c r="ICS4" s="104"/>
      <c r="ICT4" s="104"/>
      <c r="ICU4" s="104"/>
      <c r="ICV4" s="104"/>
      <c r="ICW4" s="104"/>
      <c r="ICX4" s="104"/>
      <c r="ICY4" s="104"/>
      <c r="ICZ4" s="104"/>
      <c r="IDA4" s="104"/>
      <c r="IDB4" s="104"/>
      <c r="IDC4" s="104"/>
      <c r="IDD4" s="104"/>
      <c r="IDE4" s="104"/>
      <c r="IDF4" s="104"/>
      <c r="IDG4" s="104"/>
      <c r="IDH4" s="104"/>
      <c r="IDI4" s="104"/>
      <c r="IDJ4" s="104"/>
      <c r="IDK4" s="104"/>
      <c r="IDL4" s="104"/>
      <c r="IDM4" s="104"/>
      <c r="IDN4" s="104"/>
      <c r="IDO4" s="104"/>
      <c r="IDP4" s="104"/>
      <c r="IDQ4" s="104"/>
      <c r="IDR4" s="104"/>
      <c r="IDS4" s="104"/>
      <c r="IDT4" s="104"/>
      <c r="IDU4" s="104"/>
      <c r="IDV4" s="104"/>
      <c r="IDW4" s="104"/>
      <c r="IDX4" s="104"/>
      <c r="IDY4" s="104"/>
      <c r="IDZ4" s="104"/>
      <c r="IEA4" s="104"/>
      <c r="IEB4" s="104"/>
      <c r="IEC4" s="104"/>
      <c r="IED4" s="104"/>
      <c r="IEE4" s="104"/>
      <c r="IEF4" s="104"/>
      <c r="IEG4" s="104"/>
      <c r="IEH4" s="104"/>
      <c r="IEI4" s="104"/>
      <c r="IEJ4" s="104"/>
      <c r="IEK4" s="104"/>
      <c r="IEL4" s="104"/>
      <c r="IEM4" s="104"/>
      <c r="IEN4" s="104"/>
      <c r="IEO4" s="104"/>
      <c r="IEP4" s="104"/>
      <c r="IEQ4" s="104"/>
      <c r="IER4" s="104"/>
      <c r="IES4" s="104"/>
      <c r="IET4" s="104"/>
      <c r="IEU4" s="104"/>
      <c r="IEV4" s="104"/>
      <c r="IEW4" s="104"/>
      <c r="IEX4" s="104"/>
      <c r="IEY4" s="104"/>
      <c r="IEZ4" s="104"/>
      <c r="IFA4" s="104"/>
      <c r="IFB4" s="104"/>
      <c r="IFC4" s="104"/>
      <c r="IFD4" s="104"/>
      <c r="IFE4" s="104"/>
      <c r="IFF4" s="104"/>
      <c r="IFG4" s="104"/>
      <c r="IFH4" s="104"/>
      <c r="IFI4" s="104"/>
      <c r="IFJ4" s="104"/>
      <c r="IFK4" s="104"/>
      <c r="IFL4" s="104"/>
      <c r="IFM4" s="104"/>
      <c r="IFN4" s="104"/>
      <c r="IFO4" s="104"/>
      <c r="IFP4" s="104"/>
      <c r="IFQ4" s="104"/>
      <c r="IFR4" s="104"/>
      <c r="IFS4" s="104"/>
      <c r="IFT4" s="104"/>
      <c r="IFU4" s="104"/>
      <c r="IFV4" s="104"/>
      <c r="IFW4" s="104"/>
      <c r="IFX4" s="104"/>
      <c r="IFY4" s="104"/>
      <c r="IFZ4" s="104"/>
      <c r="IGA4" s="104"/>
      <c r="IGB4" s="104"/>
      <c r="IGC4" s="104"/>
      <c r="IGD4" s="104"/>
      <c r="IGE4" s="104"/>
      <c r="IGF4" s="104"/>
      <c r="IGG4" s="104"/>
      <c r="IGH4" s="104"/>
      <c r="IGI4" s="104"/>
      <c r="IGJ4" s="104"/>
      <c r="IGK4" s="104"/>
      <c r="IGL4" s="104"/>
      <c r="IGM4" s="104"/>
      <c r="IGN4" s="104"/>
      <c r="IGO4" s="104"/>
      <c r="IGP4" s="104"/>
      <c r="IGQ4" s="104"/>
      <c r="IGR4" s="104"/>
      <c r="IGS4" s="104"/>
      <c r="IGT4" s="104"/>
      <c r="IGU4" s="104"/>
      <c r="IGV4" s="104"/>
      <c r="IGW4" s="104"/>
      <c r="IGX4" s="104"/>
      <c r="IGY4" s="104"/>
      <c r="IGZ4" s="104"/>
      <c r="IHA4" s="104"/>
      <c r="IHB4" s="104"/>
      <c r="IHC4" s="104"/>
      <c r="IHD4" s="104"/>
      <c r="IHE4" s="104"/>
      <c r="IHF4" s="104"/>
      <c r="IHG4" s="104"/>
      <c r="IHH4" s="104"/>
      <c r="IHI4" s="104"/>
      <c r="IHJ4" s="104"/>
      <c r="IHK4" s="104"/>
      <c r="IHL4" s="104"/>
      <c r="IHM4" s="104"/>
      <c r="IHN4" s="104"/>
      <c r="IHO4" s="104"/>
      <c r="IHP4" s="104"/>
      <c r="IHQ4" s="104"/>
      <c r="IHR4" s="104"/>
      <c r="IHS4" s="104"/>
      <c r="IHT4" s="104"/>
      <c r="IHU4" s="104"/>
      <c r="IHV4" s="104"/>
      <c r="IHW4" s="104"/>
      <c r="IHX4" s="104"/>
      <c r="IHY4" s="104"/>
      <c r="IHZ4" s="104"/>
      <c r="IIA4" s="104"/>
      <c r="IIB4" s="104"/>
      <c r="IIC4" s="104"/>
      <c r="IID4" s="104"/>
      <c r="IIE4" s="104"/>
      <c r="IIF4" s="104"/>
      <c r="IIG4" s="104"/>
      <c r="IIH4" s="104"/>
      <c r="III4" s="104"/>
      <c r="IIJ4" s="104"/>
      <c r="IIK4" s="104"/>
      <c r="IIL4" s="104"/>
      <c r="IIM4" s="104"/>
      <c r="IIN4" s="104"/>
      <c r="IIO4" s="104"/>
      <c r="IIP4" s="104"/>
      <c r="IIQ4" s="104"/>
      <c r="IIR4" s="104"/>
      <c r="IIS4" s="104"/>
      <c r="IIT4" s="104"/>
      <c r="IIU4" s="104"/>
      <c r="IIV4" s="104"/>
      <c r="IIW4" s="104"/>
      <c r="IIX4" s="104"/>
      <c r="IIY4" s="104"/>
      <c r="IIZ4" s="104"/>
      <c r="IJA4" s="104"/>
      <c r="IJB4" s="104"/>
      <c r="IJC4" s="104"/>
      <c r="IJD4" s="104"/>
      <c r="IJE4" s="104"/>
      <c r="IJF4" s="104"/>
      <c r="IJG4" s="104"/>
      <c r="IJH4" s="104"/>
      <c r="IJI4" s="104"/>
      <c r="IJJ4" s="104"/>
      <c r="IJK4" s="104"/>
      <c r="IJL4" s="104"/>
      <c r="IJM4" s="104"/>
      <c r="IJN4" s="104"/>
      <c r="IJO4" s="104"/>
      <c r="IJP4" s="104"/>
      <c r="IJQ4" s="104"/>
      <c r="IJR4" s="104"/>
      <c r="IJS4" s="104"/>
      <c r="IJT4" s="104"/>
      <c r="IJU4" s="104"/>
      <c r="IJV4" s="104"/>
      <c r="IJW4" s="104"/>
      <c r="IJX4" s="104"/>
      <c r="IJY4" s="104"/>
      <c r="IJZ4" s="104"/>
      <c r="IKA4" s="104"/>
      <c r="IKB4" s="104"/>
      <c r="IKC4" s="104"/>
      <c r="IKD4" s="104"/>
      <c r="IKE4" s="104"/>
      <c r="IKF4" s="104"/>
      <c r="IKG4" s="104"/>
      <c r="IKH4" s="104"/>
      <c r="IKI4" s="104"/>
      <c r="IKJ4" s="104"/>
      <c r="IKK4" s="104"/>
      <c r="IKL4" s="104"/>
      <c r="IKM4" s="104"/>
      <c r="IKN4" s="104"/>
      <c r="IKO4" s="104"/>
      <c r="IKP4" s="104"/>
      <c r="IKQ4" s="104"/>
      <c r="IKR4" s="104"/>
      <c r="IKS4" s="104"/>
      <c r="IKT4" s="104"/>
      <c r="IKU4" s="104"/>
      <c r="IKV4" s="104"/>
      <c r="IKW4" s="104"/>
      <c r="IKX4" s="104"/>
      <c r="IKY4" s="104"/>
      <c r="IKZ4" s="104"/>
      <c r="ILA4" s="104"/>
      <c r="ILB4" s="104"/>
      <c r="ILC4" s="104"/>
      <c r="ILD4" s="104"/>
      <c r="ILE4" s="104"/>
      <c r="ILF4" s="104"/>
      <c r="ILG4" s="104"/>
      <c r="ILH4" s="104"/>
      <c r="ILI4" s="104"/>
      <c r="ILJ4" s="104"/>
      <c r="ILK4" s="104"/>
      <c r="ILL4" s="104"/>
      <c r="ILM4" s="104"/>
      <c r="ILN4" s="104"/>
      <c r="ILO4" s="104"/>
      <c r="ILP4" s="104"/>
      <c r="ILQ4" s="104"/>
      <c r="ILR4" s="104"/>
      <c r="ILS4" s="104"/>
      <c r="ILT4" s="104"/>
      <c r="ILU4" s="104"/>
      <c r="ILV4" s="104"/>
      <c r="ILW4" s="104"/>
      <c r="ILX4" s="104"/>
      <c r="ILY4" s="104"/>
      <c r="ILZ4" s="104"/>
      <c r="IMA4" s="104"/>
      <c r="IMB4" s="104"/>
      <c r="IMC4" s="104"/>
      <c r="IMD4" s="104"/>
      <c r="IME4" s="104"/>
      <c r="IMF4" s="104"/>
      <c r="IMG4" s="104"/>
      <c r="IMH4" s="104"/>
      <c r="IMI4" s="104"/>
      <c r="IMJ4" s="104"/>
      <c r="IMK4" s="104"/>
      <c r="IML4" s="104"/>
      <c r="IMM4" s="104"/>
      <c r="IMN4" s="104"/>
      <c r="IMO4" s="104"/>
      <c r="IMP4" s="104"/>
      <c r="IMQ4" s="104"/>
      <c r="IMR4" s="104"/>
      <c r="IMS4" s="104"/>
      <c r="IMT4" s="104"/>
      <c r="IMU4" s="104"/>
      <c r="IMV4" s="104"/>
      <c r="IMW4" s="104"/>
      <c r="IMX4" s="104"/>
      <c r="IMY4" s="104"/>
      <c r="IMZ4" s="104"/>
      <c r="INA4" s="104"/>
      <c r="INB4" s="104"/>
      <c r="INC4" s="104"/>
      <c r="IND4" s="104"/>
      <c r="INE4" s="104"/>
      <c r="INF4" s="104"/>
      <c r="ING4" s="104"/>
      <c r="INH4" s="104"/>
      <c r="INI4" s="104"/>
      <c r="INJ4" s="104"/>
      <c r="INK4" s="104"/>
      <c r="INL4" s="104"/>
      <c r="INM4" s="104"/>
      <c r="INN4" s="104"/>
      <c r="INO4" s="104"/>
      <c r="INP4" s="104"/>
      <c r="INQ4" s="104"/>
      <c r="INR4" s="104"/>
      <c r="INS4" s="104"/>
      <c r="INT4" s="104"/>
      <c r="INU4" s="104"/>
      <c r="INV4" s="104"/>
      <c r="INW4" s="104"/>
      <c r="INX4" s="104"/>
      <c r="INY4" s="104"/>
      <c r="INZ4" s="104"/>
      <c r="IOA4" s="104"/>
      <c r="IOB4" s="104"/>
      <c r="IOC4" s="104"/>
      <c r="IOD4" s="104"/>
      <c r="IOE4" s="104"/>
      <c r="IOF4" s="104"/>
      <c r="IOG4" s="104"/>
      <c r="IOH4" s="104"/>
      <c r="IOI4" s="104"/>
      <c r="IOJ4" s="104"/>
      <c r="IOK4" s="104"/>
      <c r="IOL4" s="104"/>
      <c r="IOM4" s="104"/>
      <c r="ION4" s="104"/>
      <c r="IOO4" s="104"/>
      <c r="IOP4" s="104"/>
      <c r="IOQ4" s="104"/>
      <c r="IOR4" s="104"/>
      <c r="IOS4" s="104"/>
      <c r="IOT4" s="104"/>
      <c r="IOU4" s="104"/>
      <c r="IOV4" s="104"/>
      <c r="IOW4" s="104"/>
      <c r="IOX4" s="104"/>
      <c r="IOY4" s="104"/>
      <c r="IOZ4" s="104"/>
      <c r="IPA4" s="104"/>
      <c r="IPB4" s="104"/>
      <c r="IPC4" s="104"/>
      <c r="IPD4" s="104"/>
      <c r="IPE4" s="104"/>
      <c r="IPF4" s="104"/>
      <c r="IPG4" s="104"/>
      <c r="IPH4" s="104"/>
      <c r="IPI4" s="104"/>
      <c r="IPJ4" s="104"/>
      <c r="IPK4" s="104"/>
      <c r="IPL4" s="104"/>
      <c r="IPM4" s="104"/>
      <c r="IPN4" s="104"/>
      <c r="IPO4" s="104"/>
      <c r="IPP4" s="104"/>
      <c r="IPQ4" s="104"/>
      <c r="IPR4" s="104"/>
      <c r="IPS4" s="104"/>
      <c r="IPT4" s="104"/>
      <c r="IPU4" s="104"/>
      <c r="IPV4" s="104"/>
      <c r="IPW4" s="104"/>
      <c r="IPX4" s="104"/>
      <c r="IPY4" s="104"/>
      <c r="IPZ4" s="104"/>
      <c r="IQA4" s="104"/>
      <c r="IQB4" s="104"/>
      <c r="IQC4" s="104"/>
      <c r="IQD4" s="104"/>
      <c r="IQE4" s="104"/>
      <c r="IQF4" s="104"/>
      <c r="IQG4" s="104"/>
      <c r="IQH4" s="104"/>
      <c r="IQI4" s="104"/>
      <c r="IQJ4" s="104"/>
      <c r="IQK4" s="104"/>
      <c r="IQL4" s="104"/>
      <c r="IQM4" s="104"/>
      <c r="IQN4" s="104"/>
      <c r="IQO4" s="104"/>
      <c r="IQP4" s="104"/>
      <c r="IQQ4" s="104"/>
      <c r="IQR4" s="104"/>
      <c r="IQS4" s="104"/>
      <c r="IQT4" s="104"/>
      <c r="IQU4" s="104"/>
      <c r="IQV4" s="104"/>
      <c r="IQW4" s="104"/>
      <c r="IQX4" s="104"/>
      <c r="IQY4" s="104"/>
      <c r="IQZ4" s="104"/>
      <c r="IRA4" s="104"/>
      <c r="IRB4" s="104"/>
      <c r="IRC4" s="104"/>
      <c r="IRD4" s="104"/>
      <c r="IRE4" s="104"/>
      <c r="IRF4" s="104"/>
      <c r="IRG4" s="104"/>
      <c r="IRH4" s="104"/>
      <c r="IRI4" s="104"/>
      <c r="IRJ4" s="104"/>
      <c r="IRK4" s="104"/>
      <c r="IRL4" s="104"/>
      <c r="IRM4" s="104"/>
      <c r="IRN4" s="104"/>
      <c r="IRO4" s="104"/>
      <c r="IRP4" s="104"/>
      <c r="IRQ4" s="104"/>
      <c r="IRR4" s="104"/>
      <c r="IRS4" s="104"/>
      <c r="IRT4" s="104"/>
      <c r="IRU4" s="104"/>
      <c r="IRV4" s="104"/>
      <c r="IRW4" s="104"/>
      <c r="IRX4" s="104"/>
      <c r="IRY4" s="104"/>
      <c r="IRZ4" s="104"/>
      <c r="ISA4" s="104"/>
      <c r="ISB4" s="104"/>
      <c r="ISC4" s="104"/>
      <c r="ISD4" s="104"/>
      <c r="ISE4" s="104"/>
      <c r="ISF4" s="104"/>
      <c r="ISG4" s="104"/>
      <c r="ISH4" s="104"/>
      <c r="ISI4" s="104"/>
      <c r="ISJ4" s="104"/>
      <c r="ISK4" s="104"/>
      <c r="ISL4" s="104"/>
      <c r="ISM4" s="104"/>
      <c r="ISN4" s="104"/>
      <c r="ISO4" s="104"/>
      <c r="ISP4" s="104"/>
      <c r="ISQ4" s="104"/>
      <c r="ISR4" s="104"/>
      <c r="ISS4" s="104"/>
      <c r="IST4" s="104"/>
      <c r="ISU4" s="104"/>
      <c r="ISV4" s="104"/>
      <c r="ISW4" s="104"/>
      <c r="ISX4" s="104"/>
      <c r="ISY4" s="104"/>
      <c r="ISZ4" s="104"/>
      <c r="ITA4" s="104"/>
      <c r="ITB4" s="104"/>
      <c r="ITC4" s="104"/>
      <c r="ITD4" s="104"/>
      <c r="ITE4" s="104"/>
      <c r="ITF4" s="104"/>
      <c r="ITG4" s="104"/>
      <c r="ITH4" s="104"/>
      <c r="ITI4" s="104"/>
      <c r="ITJ4" s="104"/>
      <c r="ITK4" s="104"/>
      <c r="ITL4" s="104"/>
      <c r="ITM4" s="104"/>
      <c r="ITN4" s="104"/>
      <c r="ITO4" s="104"/>
      <c r="ITP4" s="104"/>
      <c r="ITQ4" s="104"/>
      <c r="ITR4" s="104"/>
      <c r="ITS4" s="104"/>
      <c r="ITT4" s="104"/>
      <c r="ITU4" s="104"/>
      <c r="ITV4" s="104"/>
      <c r="ITW4" s="104"/>
      <c r="ITX4" s="104"/>
      <c r="ITY4" s="104"/>
      <c r="ITZ4" s="104"/>
      <c r="IUA4" s="104"/>
      <c r="IUB4" s="104"/>
      <c r="IUC4" s="104"/>
      <c r="IUD4" s="104"/>
      <c r="IUE4" s="104"/>
      <c r="IUF4" s="104"/>
      <c r="IUG4" s="104"/>
      <c r="IUH4" s="104"/>
      <c r="IUI4" s="104"/>
      <c r="IUJ4" s="104"/>
      <c r="IUK4" s="104"/>
      <c r="IUL4" s="104"/>
      <c r="IUM4" s="104"/>
      <c r="IUN4" s="104"/>
      <c r="IUO4" s="104"/>
      <c r="IUP4" s="104"/>
      <c r="IUQ4" s="104"/>
      <c r="IUR4" s="104"/>
      <c r="IUS4" s="104"/>
      <c r="IUT4" s="104"/>
      <c r="IUU4" s="104"/>
      <c r="IUV4" s="104"/>
      <c r="IUW4" s="104"/>
      <c r="IUX4" s="104"/>
      <c r="IUY4" s="104"/>
      <c r="IUZ4" s="104"/>
      <c r="IVA4" s="104"/>
      <c r="IVB4" s="104"/>
      <c r="IVC4" s="104"/>
      <c r="IVD4" s="104"/>
      <c r="IVE4" s="104"/>
      <c r="IVF4" s="104"/>
      <c r="IVG4" s="104"/>
      <c r="IVH4" s="104"/>
      <c r="IVI4" s="104"/>
      <c r="IVJ4" s="104"/>
      <c r="IVK4" s="104"/>
      <c r="IVL4" s="104"/>
      <c r="IVM4" s="104"/>
      <c r="IVN4" s="104"/>
      <c r="IVO4" s="104"/>
      <c r="IVP4" s="104"/>
      <c r="IVQ4" s="104"/>
      <c r="IVR4" s="104"/>
      <c r="IVS4" s="104"/>
      <c r="IVT4" s="104"/>
      <c r="IVU4" s="104"/>
      <c r="IVV4" s="104"/>
      <c r="IVW4" s="104"/>
      <c r="IVX4" s="104"/>
      <c r="IVY4" s="104"/>
      <c r="IVZ4" s="104"/>
      <c r="IWA4" s="104"/>
      <c r="IWB4" s="104"/>
      <c r="IWC4" s="104"/>
      <c r="IWD4" s="104"/>
      <c r="IWE4" s="104"/>
      <c r="IWF4" s="104"/>
      <c r="IWG4" s="104"/>
      <c r="IWH4" s="104"/>
      <c r="IWI4" s="104"/>
      <c r="IWJ4" s="104"/>
      <c r="IWK4" s="104"/>
      <c r="IWL4" s="104"/>
      <c r="IWM4" s="104"/>
      <c r="IWN4" s="104"/>
      <c r="IWO4" s="104"/>
      <c r="IWP4" s="104"/>
      <c r="IWQ4" s="104"/>
      <c r="IWR4" s="104"/>
      <c r="IWS4" s="104"/>
      <c r="IWT4" s="104"/>
      <c r="IWU4" s="104"/>
      <c r="IWV4" s="104"/>
      <c r="IWW4" s="104"/>
      <c r="IWX4" s="104"/>
      <c r="IWY4" s="104"/>
      <c r="IWZ4" s="104"/>
      <c r="IXA4" s="104"/>
      <c r="IXB4" s="104"/>
      <c r="IXC4" s="104"/>
      <c r="IXD4" s="104"/>
      <c r="IXE4" s="104"/>
      <c r="IXF4" s="104"/>
      <c r="IXG4" s="104"/>
      <c r="IXH4" s="104"/>
      <c r="IXI4" s="104"/>
      <c r="IXJ4" s="104"/>
      <c r="IXK4" s="104"/>
      <c r="IXL4" s="104"/>
      <c r="IXM4" s="104"/>
      <c r="IXN4" s="104"/>
      <c r="IXO4" s="104"/>
      <c r="IXP4" s="104"/>
      <c r="IXQ4" s="104"/>
      <c r="IXR4" s="104"/>
      <c r="IXS4" s="104"/>
      <c r="IXT4" s="104"/>
      <c r="IXU4" s="104"/>
      <c r="IXV4" s="104"/>
      <c r="IXW4" s="104"/>
      <c r="IXX4" s="104"/>
      <c r="IXY4" s="104"/>
      <c r="IXZ4" s="104"/>
      <c r="IYA4" s="104"/>
      <c r="IYB4" s="104"/>
      <c r="IYC4" s="104"/>
      <c r="IYD4" s="104"/>
      <c r="IYE4" s="104"/>
      <c r="IYF4" s="104"/>
      <c r="IYG4" s="104"/>
      <c r="IYH4" s="104"/>
      <c r="IYI4" s="104"/>
      <c r="IYJ4" s="104"/>
      <c r="IYK4" s="104"/>
      <c r="IYL4" s="104"/>
      <c r="IYM4" s="104"/>
      <c r="IYN4" s="104"/>
      <c r="IYO4" s="104"/>
      <c r="IYP4" s="104"/>
      <c r="IYQ4" s="104"/>
      <c r="IYR4" s="104"/>
      <c r="IYS4" s="104"/>
      <c r="IYT4" s="104"/>
      <c r="IYU4" s="104"/>
      <c r="IYV4" s="104"/>
      <c r="IYW4" s="104"/>
      <c r="IYX4" s="104"/>
      <c r="IYY4" s="104"/>
      <c r="IYZ4" s="104"/>
      <c r="IZA4" s="104"/>
      <c r="IZB4" s="104"/>
      <c r="IZC4" s="104"/>
      <c r="IZD4" s="104"/>
      <c r="IZE4" s="104"/>
      <c r="IZF4" s="104"/>
      <c r="IZG4" s="104"/>
      <c r="IZH4" s="104"/>
      <c r="IZI4" s="104"/>
      <c r="IZJ4" s="104"/>
      <c r="IZK4" s="104"/>
      <c r="IZL4" s="104"/>
      <c r="IZM4" s="104"/>
      <c r="IZN4" s="104"/>
      <c r="IZO4" s="104"/>
      <c r="IZP4" s="104"/>
      <c r="IZQ4" s="104"/>
      <c r="IZR4" s="104"/>
      <c r="IZS4" s="104"/>
      <c r="IZT4" s="104"/>
      <c r="IZU4" s="104"/>
      <c r="IZV4" s="104"/>
      <c r="IZW4" s="104"/>
      <c r="IZX4" s="104"/>
      <c r="IZY4" s="104"/>
      <c r="IZZ4" s="104"/>
      <c r="JAA4" s="104"/>
      <c r="JAB4" s="104"/>
      <c r="JAC4" s="104"/>
      <c r="JAD4" s="104"/>
      <c r="JAE4" s="104"/>
      <c r="JAF4" s="104"/>
      <c r="JAG4" s="104"/>
      <c r="JAH4" s="104"/>
      <c r="JAI4" s="104"/>
      <c r="JAJ4" s="104"/>
      <c r="JAK4" s="104"/>
      <c r="JAL4" s="104"/>
      <c r="JAM4" s="104"/>
      <c r="JAN4" s="104"/>
      <c r="JAO4" s="104"/>
      <c r="JAP4" s="104"/>
      <c r="JAQ4" s="104"/>
      <c r="JAR4" s="104"/>
      <c r="JAS4" s="104"/>
      <c r="JAT4" s="104"/>
      <c r="JAU4" s="104"/>
      <c r="JAV4" s="104"/>
      <c r="JAW4" s="104"/>
      <c r="JAX4" s="104"/>
      <c r="JAY4" s="104"/>
      <c r="JAZ4" s="104"/>
      <c r="JBA4" s="104"/>
      <c r="JBB4" s="104"/>
      <c r="JBC4" s="104"/>
      <c r="JBD4" s="104"/>
      <c r="JBE4" s="104"/>
      <c r="JBF4" s="104"/>
      <c r="JBG4" s="104"/>
      <c r="JBH4" s="104"/>
      <c r="JBI4" s="104"/>
      <c r="JBJ4" s="104"/>
      <c r="JBK4" s="104"/>
      <c r="JBL4" s="104"/>
      <c r="JBM4" s="104"/>
      <c r="JBN4" s="104"/>
      <c r="JBO4" s="104"/>
      <c r="JBP4" s="104"/>
      <c r="JBQ4" s="104"/>
      <c r="JBR4" s="104"/>
      <c r="JBS4" s="104"/>
      <c r="JBT4" s="104"/>
      <c r="JBU4" s="104"/>
      <c r="JBV4" s="104"/>
      <c r="JBW4" s="104"/>
      <c r="JBX4" s="104"/>
      <c r="JBY4" s="104"/>
      <c r="JBZ4" s="104"/>
      <c r="JCA4" s="104"/>
      <c r="JCB4" s="104"/>
      <c r="JCC4" s="104"/>
      <c r="JCD4" s="104"/>
      <c r="JCE4" s="104"/>
      <c r="JCF4" s="104"/>
      <c r="JCG4" s="104"/>
      <c r="JCH4" s="104"/>
      <c r="JCI4" s="104"/>
      <c r="JCJ4" s="104"/>
      <c r="JCK4" s="104"/>
      <c r="JCL4" s="104"/>
      <c r="JCM4" s="104"/>
      <c r="JCN4" s="104"/>
      <c r="JCO4" s="104"/>
      <c r="JCP4" s="104"/>
      <c r="JCQ4" s="104"/>
      <c r="JCR4" s="104"/>
      <c r="JCS4" s="104"/>
      <c r="JCT4" s="104"/>
      <c r="JCU4" s="104"/>
      <c r="JCV4" s="104"/>
      <c r="JCW4" s="104"/>
      <c r="JCX4" s="104"/>
      <c r="JCY4" s="104"/>
      <c r="JCZ4" s="104"/>
      <c r="JDA4" s="104"/>
      <c r="JDB4" s="104"/>
      <c r="JDC4" s="104"/>
      <c r="JDD4" s="104"/>
      <c r="JDE4" s="104"/>
      <c r="JDF4" s="104"/>
      <c r="JDG4" s="104"/>
      <c r="JDH4" s="104"/>
      <c r="JDI4" s="104"/>
      <c r="JDJ4" s="104"/>
      <c r="JDK4" s="104"/>
      <c r="JDL4" s="104"/>
      <c r="JDM4" s="104"/>
      <c r="JDN4" s="104"/>
      <c r="JDO4" s="104"/>
      <c r="JDP4" s="104"/>
      <c r="JDQ4" s="104"/>
      <c r="JDR4" s="104"/>
      <c r="JDS4" s="104"/>
      <c r="JDT4" s="104"/>
      <c r="JDU4" s="104"/>
      <c r="JDV4" s="104"/>
      <c r="JDW4" s="104"/>
      <c r="JDX4" s="104"/>
      <c r="JDY4" s="104"/>
      <c r="JDZ4" s="104"/>
      <c r="JEA4" s="104"/>
      <c r="JEB4" s="104"/>
      <c r="JEC4" s="104"/>
      <c r="JED4" s="104"/>
      <c r="JEE4" s="104"/>
      <c r="JEF4" s="104"/>
      <c r="JEG4" s="104"/>
      <c r="JEH4" s="104"/>
      <c r="JEI4" s="104"/>
      <c r="JEJ4" s="104"/>
      <c r="JEK4" s="104"/>
      <c r="JEL4" s="104"/>
      <c r="JEM4" s="104"/>
      <c r="JEN4" s="104"/>
      <c r="JEO4" s="104"/>
      <c r="JEP4" s="104"/>
      <c r="JEQ4" s="104"/>
      <c r="JER4" s="104"/>
      <c r="JES4" s="104"/>
      <c r="JET4" s="104"/>
      <c r="JEU4" s="104"/>
      <c r="JEV4" s="104"/>
      <c r="JEW4" s="104"/>
      <c r="JEX4" s="104"/>
      <c r="JEY4" s="104"/>
      <c r="JEZ4" s="104"/>
      <c r="JFA4" s="104"/>
      <c r="JFB4" s="104"/>
      <c r="JFC4" s="104"/>
      <c r="JFD4" s="104"/>
      <c r="JFE4" s="104"/>
      <c r="JFF4" s="104"/>
      <c r="JFG4" s="104"/>
      <c r="JFH4" s="104"/>
      <c r="JFI4" s="104"/>
      <c r="JFJ4" s="104"/>
      <c r="JFK4" s="104"/>
      <c r="JFL4" s="104"/>
      <c r="JFM4" s="104"/>
      <c r="JFN4" s="104"/>
      <c r="JFO4" s="104"/>
      <c r="JFP4" s="104"/>
      <c r="JFQ4" s="104"/>
      <c r="JFR4" s="104"/>
      <c r="JFS4" s="104"/>
      <c r="JFT4" s="104"/>
      <c r="JFU4" s="104"/>
      <c r="JFV4" s="104"/>
      <c r="JFW4" s="104"/>
      <c r="JFX4" s="104"/>
      <c r="JFY4" s="104"/>
      <c r="JFZ4" s="104"/>
      <c r="JGA4" s="104"/>
      <c r="JGB4" s="104"/>
      <c r="JGC4" s="104"/>
      <c r="JGD4" s="104"/>
      <c r="JGE4" s="104"/>
      <c r="JGF4" s="104"/>
      <c r="JGG4" s="104"/>
      <c r="JGH4" s="104"/>
      <c r="JGI4" s="104"/>
      <c r="JGJ4" s="104"/>
      <c r="JGK4" s="104"/>
      <c r="JGL4" s="104"/>
      <c r="JGM4" s="104"/>
      <c r="JGN4" s="104"/>
      <c r="JGO4" s="104"/>
      <c r="JGP4" s="104"/>
      <c r="JGQ4" s="104"/>
      <c r="JGR4" s="104"/>
      <c r="JGS4" s="104"/>
      <c r="JGT4" s="104"/>
      <c r="JGU4" s="104"/>
      <c r="JGV4" s="104"/>
      <c r="JGW4" s="104"/>
      <c r="JGX4" s="104"/>
      <c r="JGY4" s="104"/>
      <c r="JGZ4" s="104"/>
      <c r="JHA4" s="104"/>
      <c r="JHB4" s="104"/>
      <c r="JHC4" s="104"/>
      <c r="JHD4" s="104"/>
      <c r="JHE4" s="104"/>
      <c r="JHF4" s="104"/>
      <c r="JHG4" s="104"/>
      <c r="JHH4" s="104"/>
      <c r="JHI4" s="104"/>
      <c r="JHJ4" s="104"/>
      <c r="JHK4" s="104"/>
      <c r="JHL4" s="104"/>
      <c r="JHM4" s="104"/>
      <c r="JHN4" s="104"/>
      <c r="JHO4" s="104"/>
      <c r="JHP4" s="104"/>
      <c r="JHQ4" s="104"/>
      <c r="JHR4" s="104"/>
      <c r="JHS4" s="104"/>
      <c r="JHT4" s="104"/>
      <c r="JHU4" s="104"/>
      <c r="JHV4" s="104"/>
      <c r="JHW4" s="104"/>
      <c r="JHX4" s="104"/>
      <c r="JHY4" s="104"/>
      <c r="JHZ4" s="104"/>
      <c r="JIA4" s="104"/>
      <c r="JIB4" s="104"/>
      <c r="JIC4" s="104"/>
      <c r="JID4" s="104"/>
      <c r="JIE4" s="104"/>
      <c r="JIF4" s="104"/>
      <c r="JIG4" s="104"/>
      <c r="JIH4" s="104"/>
      <c r="JII4" s="104"/>
      <c r="JIJ4" s="104"/>
      <c r="JIK4" s="104"/>
      <c r="JIL4" s="104"/>
      <c r="JIM4" s="104"/>
      <c r="JIN4" s="104"/>
      <c r="JIO4" s="104"/>
      <c r="JIP4" s="104"/>
      <c r="JIQ4" s="104"/>
      <c r="JIR4" s="104"/>
      <c r="JIS4" s="104"/>
      <c r="JIT4" s="104"/>
      <c r="JIU4" s="104"/>
      <c r="JIV4" s="104"/>
      <c r="JIW4" s="104"/>
      <c r="JIX4" s="104"/>
      <c r="JIY4" s="104"/>
      <c r="JIZ4" s="104"/>
      <c r="JJA4" s="104"/>
      <c r="JJB4" s="104"/>
      <c r="JJC4" s="104"/>
      <c r="JJD4" s="104"/>
      <c r="JJE4" s="104"/>
      <c r="JJF4" s="104"/>
      <c r="JJG4" s="104"/>
      <c r="JJH4" s="104"/>
      <c r="JJI4" s="104"/>
      <c r="JJJ4" s="104"/>
      <c r="JJK4" s="104"/>
      <c r="JJL4" s="104"/>
      <c r="JJM4" s="104"/>
      <c r="JJN4" s="104"/>
      <c r="JJO4" s="104"/>
      <c r="JJP4" s="104"/>
      <c r="JJQ4" s="104"/>
      <c r="JJR4" s="104"/>
      <c r="JJS4" s="104"/>
      <c r="JJT4" s="104"/>
      <c r="JJU4" s="104"/>
      <c r="JJV4" s="104"/>
      <c r="JJW4" s="104"/>
      <c r="JJX4" s="104"/>
      <c r="JJY4" s="104"/>
      <c r="JJZ4" s="104"/>
      <c r="JKA4" s="104"/>
      <c r="JKB4" s="104"/>
      <c r="JKC4" s="104"/>
      <c r="JKD4" s="104"/>
      <c r="JKE4" s="104"/>
      <c r="JKF4" s="104"/>
      <c r="JKG4" s="104"/>
      <c r="JKH4" s="104"/>
      <c r="JKI4" s="104"/>
      <c r="JKJ4" s="104"/>
      <c r="JKK4" s="104"/>
      <c r="JKL4" s="104"/>
      <c r="JKM4" s="104"/>
      <c r="JKN4" s="104"/>
      <c r="JKO4" s="104"/>
      <c r="JKP4" s="104"/>
      <c r="JKQ4" s="104"/>
      <c r="JKR4" s="104"/>
      <c r="JKS4" s="104"/>
      <c r="JKT4" s="104"/>
      <c r="JKU4" s="104"/>
      <c r="JKV4" s="104"/>
      <c r="JKW4" s="104"/>
      <c r="JKX4" s="104"/>
      <c r="JKY4" s="104"/>
      <c r="JKZ4" s="104"/>
      <c r="JLA4" s="104"/>
      <c r="JLB4" s="104"/>
      <c r="JLC4" s="104"/>
      <c r="JLD4" s="104"/>
      <c r="JLE4" s="104"/>
      <c r="JLF4" s="104"/>
      <c r="JLG4" s="104"/>
      <c r="JLH4" s="104"/>
      <c r="JLI4" s="104"/>
      <c r="JLJ4" s="104"/>
      <c r="JLK4" s="104"/>
      <c r="JLL4" s="104"/>
      <c r="JLM4" s="104"/>
      <c r="JLN4" s="104"/>
      <c r="JLO4" s="104"/>
      <c r="JLP4" s="104"/>
      <c r="JLQ4" s="104"/>
      <c r="JLR4" s="104"/>
      <c r="JLS4" s="104"/>
      <c r="JLT4" s="104"/>
      <c r="JLU4" s="104"/>
      <c r="JLV4" s="104"/>
      <c r="JLW4" s="104"/>
      <c r="JLX4" s="104"/>
      <c r="JLY4" s="104"/>
      <c r="JLZ4" s="104"/>
      <c r="JMA4" s="104"/>
      <c r="JMB4" s="104"/>
      <c r="JMC4" s="104"/>
      <c r="JMD4" s="104"/>
      <c r="JME4" s="104"/>
      <c r="JMF4" s="104"/>
      <c r="JMG4" s="104"/>
      <c r="JMH4" s="104"/>
      <c r="JMI4" s="104"/>
      <c r="JMJ4" s="104"/>
      <c r="JMK4" s="104"/>
      <c r="JML4" s="104"/>
      <c r="JMM4" s="104"/>
      <c r="JMN4" s="104"/>
      <c r="JMO4" s="104"/>
      <c r="JMP4" s="104"/>
      <c r="JMQ4" s="104"/>
      <c r="JMR4" s="104"/>
      <c r="JMS4" s="104"/>
      <c r="JMT4" s="104"/>
      <c r="JMU4" s="104"/>
      <c r="JMV4" s="104"/>
      <c r="JMW4" s="104"/>
      <c r="JMX4" s="104"/>
      <c r="JMY4" s="104"/>
      <c r="JMZ4" s="104"/>
      <c r="JNA4" s="104"/>
      <c r="JNB4" s="104"/>
      <c r="JNC4" s="104"/>
      <c r="JND4" s="104"/>
      <c r="JNE4" s="104"/>
      <c r="JNF4" s="104"/>
      <c r="JNG4" s="104"/>
      <c r="JNH4" s="104"/>
      <c r="JNI4" s="104"/>
      <c r="JNJ4" s="104"/>
      <c r="JNK4" s="104"/>
      <c r="JNL4" s="104"/>
      <c r="JNM4" s="104"/>
      <c r="JNN4" s="104"/>
      <c r="JNO4" s="104"/>
      <c r="JNP4" s="104"/>
      <c r="JNQ4" s="104"/>
      <c r="JNR4" s="104"/>
      <c r="JNS4" s="104"/>
      <c r="JNT4" s="104"/>
      <c r="JNU4" s="104"/>
      <c r="JNV4" s="104"/>
      <c r="JNW4" s="104"/>
      <c r="JNX4" s="104"/>
      <c r="JNY4" s="104"/>
      <c r="JNZ4" s="104"/>
      <c r="JOA4" s="104"/>
      <c r="JOB4" s="104"/>
      <c r="JOC4" s="104"/>
      <c r="JOD4" s="104"/>
      <c r="JOE4" s="104"/>
      <c r="JOF4" s="104"/>
      <c r="JOG4" s="104"/>
      <c r="JOH4" s="104"/>
      <c r="JOI4" s="104"/>
      <c r="JOJ4" s="104"/>
      <c r="JOK4" s="104"/>
      <c r="JOL4" s="104"/>
      <c r="JOM4" s="104"/>
      <c r="JON4" s="104"/>
      <c r="JOO4" s="104"/>
      <c r="JOP4" s="104"/>
      <c r="JOQ4" s="104"/>
      <c r="JOR4" s="104"/>
      <c r="JOS4" s="104"/>
      <c r="JOT4" s="104"/>
      <c r="JOU4" s="104"/>
      <c r="JOV4" s="104"/>
      <c r="JOW4" s="104"/>
      <c r="JOX4" s="104"/>
      <c r="JOY4" s="104"/>
      <c r="JOZ4" s="104"/>
      <c r="JPA4" s="104"/>
      <c r="JPB4" s="104"/>
      <c r="JPC4" s="104"/>
      <c r="JPD4" s="104"/>
      <c r="JPE4" s="104"/>
      <c r="JPF4" s="104"/>
      <c r="JPG4" s="104"/>
      <c r="JPH4" s="104"/>
      <c r="JPI4" s="104"/>
      <c r="JPJ4" s="104"/>
      <c r="JPK4" s="104"/>
      <c r="JPL4" s="104"/>
      <c r="JPM4" s="104"/>
      <c r="JPN4" s="104"/>
      <c r="JPO4" s="104"/>
      <c r="JPP4" s="104"/>
      <c r="JPQ4" s="104"/>
      <c r="JPR4" s="104"/>
      <c r="JPS4" s="104"/>
      <c r="JPT4" s="104"/>
      <c r="JPU4" s="104"/>
      <c r="JPV4" s="104"/>
      <c r="JPW4" s="104"/>
      <c r="JPX4" s="104"/>
      <c r="JPY4" s="104"/>
      <c r="JPZ4" s="104"/>
      <c r="JQA4" s="104"/>
      <c r="JQB4" s="104"/>
      <c r="JQC4" s="104"/>
      <c r="JQD4" s="104"/>
      <c r="JQE4" s="104"/>
      <c r="JQF4" s="104"/>
      <c r="JQG4" s="104"/>
      <c r="JQH4" s="104"/>
      <c r="JQI4" s="104"/>
      <c r="JQJ4" s="104"/>
      <c r="JQK4" s="104"/>
      <c r="JQL4" s="104"/>
      <c r="JQM4" s="104"/>
      <c r="JQN4" s="104"/>
      <c r="JQO4" s="104"/>
      <c r="JQP4" s="104"/>
      <c r="JQQ4" s="104"/>
      <c r="JQR4" s="104"/>
      <c r="JQS4" s="104"/>
      <c r="JQT4" s="104"/>
      <c r="JQU4" s="104"/>
      <c r="JQV4" s="104"/>
      <c r="JQW4" s="104"/>
      <c r="JQX4" s="104"/>
      <c r="JQY4" s="104"/>
      <c r="JQZ4" s="104"/>
      <c r="JRA4" s="104"/>
      <c r="JRB4" s="104"/>
      <c r="JRC4" s="104"/>
      <c r="JRD4" s="104"/>
      <c r="JRE4" s="104"/>
      <c r="JRF4" s="104"/>
      <c r="JRG4" s="104"/>
      <c r="JRH4" s="104"/>
      <c r="JRI4" s="104"/>
      <c r="JRJ4" s="104"/>
      <c r="JRK4" s="104"/>
      <c r="JRL4" s="104"/>
      <c r="JRM4" s="104"/>
      <c r="JRN4" s="104"/>
      <c r="JRO4" s="104"/>
      <c r="JRP4" s="104"/>
      <c r="JRQ4" s="104"/>
      <c r="JRR4" s="104"/>
      <c r="JRS4" s="104"/>
      <c r="JRT4" s="104"/>
      <c r="JRU4" s="104"/>
      <c r="JRV4" s="104"/>
      <c r="JRW4" s="104"/>
      <c r="JRX4" s="104"/>
      <c r="JRY4" s="104"/>
      <c r="JRZ4" s="104"/>
      <c r="JSA4" s="104"/>
      <c r="JSB4" s="104"/>
      <c r="JSC4" s="104"/>
      <c r="JSD4" s="104"/>
      <c r="JSE4" s="104"/>
      <c r="JSF4" s="104"/>
      <c r="JSG4" s="104"/>
      <c r="JSH4" s="104"/>
      <c r="JSI4" s="104"/>
      <c r="JSJ4" s="104"/>
      <c r="JSK4" s="104"/>
      <c r="JSL4" s="104"/>
      <c r="JSM4" s="104"/>
      <c r="JSN4" s="104"/>
      <c r="JSO4" s="104"/>
      <c r="JSP4" s="104"/>
      <c r="JSQ4" s="104"/>
      <c r="JSR4" s="104"/>
      <c r="JSS4" s="104"/>
      <c r="JST4" s="104"/>
      <c r="JSU4" s="104"/>
      <c r="JSV4" s="104"/>
      <c r="JSW4" s="104"/>
      <c r="JSX4" s="104"/>
      <c r="JSY4" s="104"/>
      <c r="JSZ4" s="104"/>
      <c r="JTA4" s="104"/>
      <c r="JTB4" s="104"/>
      <c r="JTC4" s="104"/>
      <c r="JTD4" s="104"/>
      <c r="JTE4" s="104"/>
      <c r="JTF4" s="104"/>
      <c r="JTG4" s="104"/>
      <c r="JTH4" s="104"/>
      <c r="JTI4" s="104"/>
      <c r="JTJ4" s="104"/>
      <c r="JTK4" s="104"/>
      <c r="JTL4" s="104"/>
      <c r="JTM4" s="104"/>
      <c r="JTN4" s="104"/>
      <c r="JTO4" s="104"/>
      <c r="JTP4" s="104"/>
      <c r="JTQ4" s="104"/>
      <c r="JTR4" s="104"/>
      <c r="JTS4" s="104"/>
      <c r="JTT4" s="104"/>
      <c r="JTU4" s="104"/>
      <c r="JTV4" s="104"/>
      <c r="JTW4" s="104"/>
      <c r="JTX4" s="104"/>
      <c r="JTY4" s="104"/>
      <c r="JTZ4" s="104"/>
      <c r="JUA4" s="104"/>
      <c r="JUB4" s="104"/>
      <c r="JUC4" s="104"/>
      <c r="JUD4" s="104"/>
      <c r="JUE4" s="104"/>
      <c r="JUF4" s="104"/>
      <c r="JUG4" s="104"/>
      <c r="JUH4" s="104"/>
      <c r="JUI4" s="104"/>
      <c r="JUJ4" s="104"/>
      <c r="JUK4" s="104"/>
      <c r="JUL4" s="104"/>
      <c r="JUM4" s="104"/>
      <c r="JUN4" s="104"/>
      <c r="JUO4" s="104"/>
      <c r="JUP4" s="104"/>
      <c r="JUQ4" s="104"/>
      <c r="JUR4" s="104"/>
      <c r="JUS4" s="104"/>
      <c r="JUT4" s="104"/>
      <c r="JUU4" s="104"/>
      <c r="JUV4" s="104"/>
      <c r="JUW4" s="104"/>
      <c r="JUX4" s="104"/>
      <c r="JUY4" s="104"/>
      <c r="JUZ4" s="104"/>
      <c r="JVA4" s="104"/>
      <c r="JVB4" s="104"/>
      <c r="JVC4" s="104"/>
      <c r="JVD4" s="104"/>
      <c r="JVE4" s="104"/>
      <c r="JVF4" s="104"/>
      <c r="JVG4" s="104"/>
      <c r="JVH4" s="104"/>
      <c r="JVI4" s="104"/>
      <c r="JVJ4" s="104"/>
      <c r="JVK4" s="104"/>
      <c r="JVL4" s="104"/>
      <c r="JVM4" s="104"/>
      <c r="JVN4" s="104"/>
      <c r="JVO4" s="104"/>
      <c r="JVP4" s="104"/>
      <c r="JVQ4" s="104"/>
      <c r="JVR4" s="104"/>
      <c r="JVS4" s="104"/>
      <c r="JVT4" s="104"/>
      <c r="JVU4" s="104"/>
      <c r="JVV4" s="104"/>
      <c r="JVW4" s="104"/>
      <c r="JVX4" s="104"/>
      <c r="JVY4" s="104"/>
      <c r="JVZ4" s="104"/>
      <c r="JWA4" s="104"/>
      <c r="JWB4" s="104"/>
      <c r="JWC4" s="104"/>
      <c r="JWD4" s="104"/>
      <c r="JWE4" s="104"/>
      <c r="JWF4" s="104"/>
      <c r="JWG4" s="104"/>
      <c r="JWH4" s="104"/>
      <c r="JWI4" s="104"/>
      <c r="JWJ4" s="104"/>
      <c r="JWK4" s="104"/>
      <c r="JWL4" s="104"/>
      <c r="JWM4" s="104"/>
      <c r="JWN4" s="104"/>
      <c r="JWO4" s="104"/>
      <c r="JWP4" s="104"/>
      <c r="JWQ4" s="104"/>
      <c r="JWR4" s="104"/>
      <c r="JWS4" s="104"/>
      <c r="JWT4" s="104"/>
      <c r="JWU4" s="104"/>
      <c r="JWV4" s="104"/>
      <c r="JWW4" s="104"/>
      <c r="JWX4" s="104"/>
      <c r="JWY4" s="104"/>
      <c r="JWZ4" s="104"/>
      <c r="JXA4" s="104"/>
      <c r="JXB4" s="104"/>
      <c r="JXC4" s="104"/>
      <c r="JXD4" s="104"/>
      <c r="JXE4" s="104"/>
      <c r="JXF4" s="104"/>
      <c r="JXG4" s="104"/>
      <c r="JXH4" s="104"/>
      <c r="JXI4" s="104"/>
      <c r="JXJ4" s="104"/>
      <c r="JXK4" s="104"/>
      <c r="JXL4" s="104"/>
      <c r="JXM4" s="104"/>
      <c r="JXN4" s="104"/>
      <c r="JXO4" s="104"/>
      <c r="JXP4" s="104"/>
      <c r="JXQ4" s="104"/>
      <c r="JXR4" s="104"/>
      <c r="JXS4" s="104"/>
      <c r="JXT4" s="104"/>
      <c r="JXU4" s="104"/>
      <c r="JXV4" s="104"/>
      <c r="JXW4" s="104"/>
      <c r="JXX4" s="104"/>
      <c r="JXY4" s="104"/>
      <c r="JXZ4" s="104"/>
      <c r="JYA4" s="104"/>
      <c r="JYB4" s="104"/>
      <c r="JYC4" s="104"/>
      <c r="JYD4" s="104"/>
      <c r="JYE4" s="104"/>
      <c r="JYF4" s="104"/>
      <c r="JYG4" s="104"/>
      <c r="JYH4" s="104"/>
      <c r="JYI4" s="104"/>
      <c r="JYJ4" s="104"/>
      <c r="JYK4" s="104"/>
      <c r="JYL4" s="104"/>
      <c r="JYM4" s="104"/>
      <c r="JYN4" s="104"/>
      <c r="JYO4" s="104"/>
      <c r="JYP4" s="104"/>
      <c r="JYQ4" s="104"/>
      <c r="JYR4" s="104"/>
      <c r="JYS4" s="104"/>
      <c r="JYT4" s="104"/>
      <c r="JYU4" s="104"/>
      <c r="JYV4" s="104"/>
      <c r="JYW4" s="104"/>
      <c r="JYX4" s="104"/>
      <c r="JYY4" s="104"/>
      <c r="JYZ4" s="104"/>
      <c r="JZA4" s="104"/>
      <c r="JZB4" s="104"/>
      <c r="JZC4" s="104"/>
      <c r="JZD4" s="104"/>
      <c r="JZE4" s="104"/>
      <c r="JZF4" s="104"/>
      <c r="JZG4" s="104"/>
      <c r="JZH4" s="104"/>
      <c r="JZI4" s="104"/>
      <c r="JZJ4" s="104"/>
      <c r="JZK4" s="104"/>
      <c r="JZL4" s="104"/>
      <c r="JZM4" s="104"/>
      <c r="JZN4" s="104"/>
      <c r="JZO4" s="104"/>
      <c r="JZP4" s="104"/>
      <c r="JZQ4" s="104"/>
      <c r="JZR4" s="104"/>
      <c r="JZS4" s="104"/>
      <c r="JZT4" s="104"/>
      <c r="JZU4" s="104"/>
      <c r="JZV4" s="104"/>
      <c r="JZW4" s="104"/>
      <c r="JZX4" s="104"/>
      <c r="JZY4" s="104"/>
      <c r="JZZ4" s="104"/>
      <c r="KAA4" s="104"/>
      <c r="KAB4" s="104"/>
      <c r="KAC4" s="104"/>
      <c r="KAD4" s="104"/>
      <c r="KAE4" s="104"/>
      <c r="KAF4" s="104"/>
      <c r="KAG4" s="104"/>
      <c r="KAH4" s="104"/>
      <c r="KAI4" s="104"/>
      <c r="KAJ4" s="104"/>
      <c r="KAK4" s="104"/>
      <c r="KAL4" s="104"/>
      <c r="KAM4" s="104"/>
      <c r="KAN4" s="104"/>
      <c r="KAO4" s="104"/>
      <c r="KAP4" s="104"/>
      <c r="KAQ4" s="104"/>
      <c r="KAR4" s="104"/>
      <c r="KAS4" s="104"/>
      <c r="KAT4" s="104"/>
      <c r="KAU4" s="104"/>
      <c r="KAV4" s="104"/>
      <c r="KAW4" s="104"/>
      <c r="KAX4" s="104"/>
      <c r="KAY4" s="104"/>
      <c r="KAZ4" s="104"/>
      <c r="KBA4" s="104"/>
      <c r="KBB4" s="104"/>
      <c r="KBC4" s="104"/>
      <c r="KBD4" s="104"/>
      <c r="KBE4" s="104"/>
      <c r="KBF4" s="104"/>
      <c r="KBG4" s="104"/>
      <c r="KBH4" s="104"/>
      <c r="KBI4" s="104"/>
      <c r="KBJ4" s="104"/>
      <c r="KBK4" s="104"/>
      <c r="KBL4" s="104"/>
      <c r="KBM4" s="104"/>
      <c r="KBN4" s="104"/>
      <c r="KBO4" s="104"/>
      <c r="KBP4" s="104"/>
      <c r="KBQ4" s="104"/>
      <c r="KBR4" s="104"/>
      <c r="KBS4" s="104"/>
      <c r="KBT4" s="104"/>
      <c r="KBU4" s="104"/>
      <c r="KBV4" s="104"/>
      <c r="KBW4" s="104"/>
      <c r="KBX4" s="104"/>
      <c r="KBY4" s="104"/>
      <c r="KBZ4" s="104"/>
      <c r="KCA4" s="104"/>
      <c r="KCB4" s="104"/>
      <c r="KCC4" s="104"/>
      <c r="KCD4" s="104"/>
      <c r="KCE4" s="104"/>
      <c r="KCF4" s="104"/>
      <c r="KCG4" s="104"/>
      <c r="KCH4" s="104"/>
      <c r="KCI4" s="104"/>
      <c r="KCJ4" s="104"/>
      <c r="KCK4" s="104"/>
      <c r="KCL4" s="104"/>
      <c r="KCM4" s="104"/>
      <c r="KCN4" s="104"/>
      <c r="KCO4" s="104"/>
      <c r="KCP4" s="104"/>
      <c r="KCQ4" s="104"/>
      <c r="KCR4" s="104"/>
      <c r="KCS4" s="104"/>
      <c r="KCT4" s="104"/>
      <c r="KCU4" s="104"/>
      <c r="KCV4" s="104"/>
      <c r="KCW4" s="104"/>
      <c r="KCX4" s="104"/>
      <c r="KCY4" s="104"/>
      <c r="KCZ4" s="104"/>
      <c r="KDA4" s="104"/>
      <c r="KDB4" s="104"/>
      <c r="KDC4" s="104"/>
      <c r="KDD4" s="104"/>
      <c r="KDE4" s="104"/>
      <c r="KDF4" s="104"/>
      <c r="KDG4" s="104"/>
      <c r="KDH4" s="104"/>
      <c r="KDI4" s="104"/>
      <c r="KDJ4" s="104"/>
      <c r="KDK4" s="104"/>
      <c r="KDL4" s="104"/>
      <c r="KDM4" s="104"/>
      <c r="KDN4" s="104"/>
      <c r="KDO4" s="104"/>
      <c r="KDP4" s="104"/>
      <c r="KDQ4" s="104"/>
      <c r="KDR4" s="104"/>
      <c r="KDS4" s="104"/>
      <c r="KDT4" s="104"/>
      <c r="KDU4" s="104"/>
      <c r="KDV4" s="104"/>
      <c r="KDW4" s="104"/>
      <c r="KDX4" s="104"/>
      <c r="KDY4" s="104"/>
      <c r="KDZ4" s="104"/>
      <c r="KEA4" s="104"/>
      <c r="KEB4" s="104"/>
      <c r="KEC4" s="104"/>
      <c r="KED4" s="104"/>
      <c r="KEE4" s="104"/>
      <c r="KEF4" s="104"/>
      <c r="KEG4" s="104"/>
      <c r="KEH4" s="104"/>
      <c r="KEI4" s="104"/>
      <c r="KEJ4" s="104"/>
      <c r="KEK4" s="104"/>
      <c r="KEL4" s="104"/>
      <c r="KEM4" s="104"/>
      <c r="KEN4" s="104"/>
      <c r="KEO4" s="104"/>
      <c r="KEP4" s="104"/>
      <c r="KEQ4" s="104"/>
      <c r="KER4" s="104"/>
      <c r="KES4" s="104"/>
      <c r="KET4" s="104"/>
      <c r="KEU4" s="104"/>
      <c r="KEV4" s="104"/>
      <c r="KEW4" s="104"/>
      <c r="KEX4" s="104"/>
      <c r="KEY4" s="104"/>
      <c r="KEZ4" s="104"/>
      <c r="KFA4" s="104"/>
      <c r="KFB4" s="104"/>
      <c r="KFC4" s="104"/>
      <c r="KFD4" s="104"/>
      <c r="KFE4" s="104"/>
      <c r="KFF4" s="104"/>
      <c r="KFG4" s="104"/>
      <c r="KFH4" s="104"/>
      <c r="KFI4" s="104"/>
      <c r="KFJ4" s="104"/>
      <c r="KFK4" s="104"/>
      <c r="KFL4" s="104"/>
      <c r="KFM4" s="104"/>
      <c r="KFN4" s="104"/>
      <c r="KFO4" s="104"/>
      <c r="KFP4" s="104"/>
      <c r="KFQ4" s="104"/>
      <c r="KFR4" s="104"/>
      <c r="KFS4" s="104"/>
      <c r="KFT4" s="104"/>
      <c r="KFU4" s="104"/>
      <c r="KFV4" s="104"/>
      <c r="KFW4" s="104"/>
      <c r="KFX4" s="104"/>
      <c r="KFY4" s="104"/>
      <c r="KFZ4" s="104"/>
      <c r="KGA4" s="104"/>
      <c r="KGB4" s="104"/>
      <c r="KGC4" s="104"/>
      <c r="KGD4" s="104"/>
      <c r="KGE4" s="104"/>
      <c r="KGF4" s="104"/>
      <c r="KGG4" s="104"/>
      <c r="KGH4" s="104"/>
      <c r="KGI4" s="104"/>
      <c r="KGJ4" s="104"/>
      <c r="KGK4" s="104"/>
      <c r="KGL4" s="104"/>
      <c r="KGM4" s="104"/>
      <c r="KGN4" s="104"/>
      <c r="KGO4" s="104"/>
      <c r="KGP4" s="104"/>
      <c r="KGQ4" s="104"/>
      <c r="KGR4" s="104"/>
      <c r="KGS4" s="104"/>
      <c r="KGT4" s="104"/>
      <c r="KGU4" s="104"/>
      <c r="KGV4" s="104"/>
      <c r="KGW4" s="104"/>
      <c r="KGX4" s="104"/>
      <c r="KGY4" s="104"/>
      <c r="KGZ4" s="104"/>
      <c r="KHA4" s="104"/>
      <c r="KHB4" s="104"/>
      <c r="KHC4" s="104"/>
      <c r="KHD4" s="104"/>
      <c r="KHE4" s="104"/>
      <c r="KHF4" s="104"/>
      <c r="KHG4" s="104"/>
      <c r="KHH4" s="104"/>
      <c r="KHI4" s="104"/>
      <c r="KHJ4" s="104"/>
      <c r="KHK4" s="104"/>
      <c r="KHL4" s="104"/>
      <c r="KHM4" s="104"/>
      <c r="KHN4" s="104"/>
      <c r="KHO4" s="104"/>
      <c r="KHP4" s="104"/>
      <c r="KHQ4" s="104"/>
      <c r="KHR4" s="104"/>
      <c r="KHS4" s="104"/>
      <c r="KHT4" s="104"/>
      <c r="KHU4" s="104"/>
      <c r="KHV4" s="104"/>
      <c r="KHW4" s="104"/>
      <c r="KHX4" s="104"/>
      <c r="KHY4" s="104"/>
      <c r="KHZ4" s="104"/>
      <c r="KIA4" s="104"/>
      <c r="KIB4" s="104"/>
      <c r="KIC4" s="104"/>
      <c r="KID4" s="104"/>
      <c r="KIE4" s="104"/>
      <c r="KIF4" s="104"/>
      <c r="KIG4" s="104"/>
      <c r="KIH4" s="104"/>
      <c r="KII4" s="104"/>
      <c r="KIJ4" s="104"/>
      <c r="KIK4" s="104"/>
      <c r="KIL4" s="104"/>
      <c r="KIM4" s="104"/>
      <c r="KIN4" s="104"/>
      <c r="KIO4" s="104"/>
      <c r="KIP4" s="104"/>
      <c r="KIQ4" s="104"/>
      <c r="KIR4" s="104"/>
      <c r="KIS4" s="104"/>
      <c r="KIT4" s="104"/>
      <c r="KIU4" s="104"/>
      <c r="KIV4" s="104"/>
      <c r="KIW4" s="104"/>
      <c r="KIX4" s="104"/>
      <c r="KIY4" s="104"/>
      <c r="KIZ4" s="104"/>
      <c r="KJA4" s="104"/>
      <c r="KJB4" s="104"/>
      <c r="KJC4" s="104"/>
      <c r="KJD4" s="104"/>
      <c r="KJE4" s="104"/>
      <c r="KJF4" s="104"/>
      <c r="KJG4" s="104"/>
      <c r="KJH4" s="104"/>
      <c r="KJI4" s="104"/>
      <c r="KJJ4" s="104"/>
      <c r="KJK4" s="104"/>
      <c r="KJL4" s="104"/>
      <c r="KJM4" s="104"/>
      <c r="KJN4" s="104"/>
      <c r="KJO4" s="104"/>
      <c r="KJP4" s="104"/>
      <c r="KJQ4" s="104"/>
      <c r="KJR4" s="104"/>
      <c r="KJS4" s="104"/>
      <c r="KJT4" s="104"/>
      <c r="KJU4" s="104"/>
      <c r="KJV4" s="104"/>
      <c r="KJW4" s="104"/>
      <c r="KJX4" s="104"/>
      <c r="KJY4" s="104"/>
      <c r="KJZ4" s="104"/>
      <c r="KKA4" s="104"/>
      <c r="KKB4" s="104"/>
      <c r="KKC4" s="104"/>
      <c r="KKD4" s="104"/>
      <c r="KKE4" s="104"/>
      <c r="KKF4" s="104"/>
      <c r="KKG4" s="104"/>
      <c r="KKH4" s="104"/>
      <c r="KKI4" s="104"/>
      <c r="KKJ4" s="104"/>
      <c r="KKK4" s="104"/>
      <c r="KKL4" s="104"/>
      <c r="KKM4" s="104"/>
      <c r="KKN4" s="104"/>
      <c r="KKO4" s="104"/>
      <c r="KKP4" s="104"/>
      <c r="KKQ4" s="104"/>
      <c r="KKR4" s="104"/>
      <c r="KKS4" s="104"/>
      <c r="KKT4" s="104"/>
      <c r="KKU4" s="104"/>
      <c r="KKV4" s="104"/>
      <c r="KKW4" s="104"/>
      <c r="KKX4" s="104"/>
      <c r="KKY4" s="104"/>
      <c r="KKZ4" s="104"/>
      <c r="KLA4" s="104"/>
      <c r="KLB4" s="104"/>
      <c r="KLC4" s="104"/>
      <c r="KLD4" s="104"/>
      <c r="KLE4" s="104"/>
      <c r="KLF4" s="104"/>
      <c r="KLG4" s="104"/>
      <c r="KLH4" s="104"/>
      <c r="KLI4" s="104"/>
      <c r="KLJ4" s="104"/>
      <c r="KLK4" s="104"/>
      <c r="KLL4" s="104"/>
      <c r="KLM4" s="104"/>
      <c r="KLN4" s="104"/>
      <c r="KLO4" s="104"/>
      <c r="KLP4" s="104"/>
      <c r="KLQ4" s="104"/>
      <c r="KLR4" s="104"/>
      <c r="KLS4" s="104"/>
      <c r="KLT4" s="104"/>
      <c r="KLU4" s="104"/>
      <c r="KLV4" s="104"/>
      <c r="KLW4" s="104"/>
      <c r="KLX4" s="104"/>
      <c r="KLY4" s="104"/>
      <c r="KLZ4" s="104"/>
      <c r="KMA4" s="104"/>
      <c r="KMB4" s="104"/>
      <c r="KMC4" s="104"/>
      <c r="KMD4" s="104"/>
      <c r="KME4" s="104"/>
      <c r="KMF4" s="104"/>
      <c r="KMG4" s="104"/>
      <c r="KMH4" s="104"/>
      <c r="KMI4" s="104"/>
      <c r="KMJ4" s="104"/>
      <c r="KMK4" s="104"/>
      <c r="KML4" s="104"/>
      <c r="KMM4" s="104"/>
      <c r="KMN4" s="104"/>
      <c r="KMO4" s="104"/>
      <c r="KMP4" s="104"/>
      <c r="KMQ4" s="104"/>
      <c r="KMR4" s="104"/>
      <c r="KMS4" s="104"/>
      <c r="KMT4" s="104"/>
      <c r="KMU4" s="104"/>
      <c r="KMV4" s="104"/>
      <c r="KMW4" s="104"/>
      <c r="KMX4" s="104"/>
      <c r="KMY4" s="104"/>
      <c r="KMZ4" s="104"/>
      <c r="KNA4" s="104"/>
      <c r="KNB4" s="104"/>
      <c r="KNC4" s="104"/>
      <c r="KND4" s="104"/>
      <c r="KNE4" s="104"/>
      <c r="KNF4" s="104"/>
      <c r="KNG4" s="104"/>
      <c r="KNH4" s="104"/>
      <c r="KNI4" s="104"/>
      <c r="KNJ4" s="104"/>
      <c r="KNK4" s="104"/>
      <c r="KNL4" s="104"/>
      <c r="KNM4" s="104"/>
      <c r="KNN4" s="104"/>
      <c r="KNO4" s="104"/>
      <c r="KNP4" s="104"/>
      <c r="KNQ4" s="104"/>
      <c r="KNR4" s="104"/>
      <c r="KNS4" s="104"/>
      <c r="KNT4" s="104"/>
      <c r="KNU4" s="104"/>
      <c r="KNV4" s="104"/>
      <c r="KNW4" s="104"/>
      <c r="KNX4" s="104"/>
      <c r="KNY4" s="104"/>
      <c r="KNZ4" s="104"/>
      <c r="KOA4" s="104"/>
      <c r="KOB4" s="104"/>
      <c r="KOC4" s="104"/>
      <c r="KOD4" s="104"/>
      <c r="KOE4" s="104"/>
      <c r="KOF4" s="104"/>
      <c r="KOG4" s="104"/>
      <c r="KOH4" s="104"/>
      <c r="KOI4" s="104"/>
      <c r="KOJ4" s="104"/>
      <c r="KOK4" s="104"/>
      <c r="KOL4" s="104"/>
      <c r="KOM4" s="104"/>
      <c r="KON4" s="104"/>
      <c r="KOO4" s="104"/>
      <c r="KOP4" s="104"/>
      <c r="KOQ4" s="104"/>
      <c r="KOR4" s="104"/>
      <c r="KOS4" s="104"/>
      <c r="KOT4" s="104"/>
      <c r="KOU4" s="104"/>
      <c r="KOV4" s="104"/>
      <c r="KOW4" s="104"/>
      <c r="KOX4" s="104"/>
      <c r="KOY4" s="104"/>
      <c r="KOZ4" s="104"/>
      <c r="KPA4" s="104"/>
      <c r="KPB4" s="104"/>
      <c r="KPC4" s="104"/>
      <c r="KPD4" s="104"/>
      <c r="KPE4" s="104"/>
      <c r="KPF4" s="104"/>
      <c r="KPG4" s="104"/>
      <c r="KPH4" s="104"/>
      <c r="KPI4" s="104"/>
      <c r="KPJ4" s="104"/>
      <c r="KPK4" s="104"/>
      <c r="KPL4" s="104"/>
      <c r="KPM4" s="104"/>
      <c r="KPN4" s="104"/>
      <c r="KPO4" s="104"/>
      <c r="KPP4" s="104"/>
      <c r="KPQ4" s="104"/>
      <c r="KPR4" s="104"/>
      <c r="KPS4" s="104"/>
      <c r="KPT4" s="104"/>
      <c r="KPU4" s="104"/>
      <c r="KPV4" s="104"/>
      <c r="KPW4" s="104"/>
      <c r="KPX4" s="104"/>
      <c r="KPY4" s="104"/>
      <c r="KPZ4" s="104"/>
      <c r="KQA4" s="104"/>
      <c r="KQB4" s="104"/>
      <c r="KQC4" s="104"/>
      <c r="KQD4" s="104"/>
      <c r="KQE4" s="104"/>
      <c r="KQF4" s="104"/>
      <c r="KQG4" s="104"/>
      <c r="KQH4" s="104"/>
      <c r="KQI4" s="104"/>
      <c r="KQJ4" s="104"/>
      <c r="KQK4" s="104"/>
      <c r="KQL4" s="104"/>
      <c r="KQM4" s="104"/>
      <c r="KQN4" s="104"/>
      <c r="KQO4" s="104"/>
      <c r="KQP4" s="104"/>
      <c r="KQQ4" s="104"/>
      <c r="KQR4" s="104"/>
      <c r="KQS4" s="104"/>
      <c r="KQT4" s="104"/>
      <c r="KQU4" s="104"/>
      <c r="KQV4" s="104"/>
      <c r="KQW4" s="104"/>
      <c r="KQX4" s="104"/>
      <c r="KQY4" s="104"/>
      <c r="KQZ4" s="104"/>
      <c r="KRA4" s="104"/>
      <c r="KRB4" s="104"/>
      <c r="KRC4" s="104"/>
      <c r="KRD4" s="104"/>
      <c r="KRE4" s="104"/>
      <c r="KRF4" s="104"/>
      <c r="KRG4" s="104"/>
      <c r="KRH4" s="104"/>
      <c r="KRI4" s="104"/>
      <c r="KRJ4" s="104"/>
      <c r="KRK4" s="104"/>
      <c r="KRL4" s="104"/>
      <c r="KRM4" s="104"/>
      <c r="KRN4" s="104"/>
      <c r="KRO4" s="104"/>
      <c r="KRP4" s="104"/>
      <c r="KRQ4" s="104"/>
      <c r="KRR4" s="104"/>
      <c r="KRS4" s="104"/>
      <c r="KRT4" s="104"/>
      <c r="KRU4" s="104"/>
      <c r="KRV4" s="104"/>
      <c r="KRW4" s="104"/>
      <c r="KRX4" s="104"/>
      <c r="KRY4" s="104"/>
      <c r="KRZ4" s="104"/>
      <c r="KSA4" s="104"/>
      <c r="KSB4" s="104"/>
      <c r="KSC4" s="104"/>
      <c r="KSD4" s="104"/>
      <c r="KSE4" s="104"/>
      <c r="KSF4" s="104"/>
      <c r="KSG4" s="104"/>
      <c r="KSH4" s="104"/>
      <c r="KSI4" s="104"/>
      <c r="KSJ4" s="104"/>
      <c r="KSK4" s="104"/>
      <c r="KSL4" s="104"/>
      <c r="KSM4" s="104"/>
      <c r="KSN4" s="104"/>
      <c r="KSO4" s="104"/>
      <c r="KSP4" s="104"/>
      <c r="KSQ4" s="104"/>
      <c r="KSR4" s="104"/>
      <c r="KSS4" s="104"/>
      <c r="KST4" s="104"/>
      <c r="KSU4" s="104"/>
      <c r="KSV4" s="104"/>
      <c r="KSW4" s="104"/>
      <c r="KSX4" s="104"/>
      <c r="KSY4" s="104"/>
      <c r="KSZ4" s="104"/>
      <c r="KTA4" s="104"/>
      <c r="KTB4" s="104"/>
      <c r="KTC4" s="104"/>
      <c r="KTD4" s="104"/>
      <c r="KTE4" s="104"/>
      <c r="KTF4" s="104"/>
      <c r="KTG4" s="104"/>
      <c r="KTH4" s="104"/>
      <c r="KTI4" s="104"/>
      <c r="KTJ4" s="104"/>
      <c r="KTK4" s="104"/>
      <c r="KTL4" s="104"/>
      <c r="KTM4" s="104"/>
      <c r="KTN4" s="104"/>
      <c r="KTO4" s="104"/>
      <c r="KTP4" s="104"/>
      <c r="KTQ4" s="104"/>
      <c r="KTR4" s="104"/>
      <c r="KTS4" s="104"/>
      <c r="KTT4" s="104"/>
      <c r="KTU4" s="104"/>
      <c r="KTV4" s="104"/>
      <c r="KTW4" s="104"/>
      <c r="KTX4" s="104"/>
      <c r="KTY4" s="104"/>
      <c r="KTZ4" s="104"/>
      <c r="KUA4" s="104"/>
      <c r="KUB4" s="104"/>
      <c r="KUC4" s="104"/>
      <c r="KUD4" s="104"/>
      <c r="KUE4" s="104"/>
      <c r="KUF4" s="104"/>
      <c r="KUG4" s="104"/>
      <c r="KUH4" s="104"/>
      <c r="KUI4" s="104"/>
      <c r="KUJ4" s="104"/>
      <c r="KUK4" s="104"/>
      <c r="KUL4" s="104"/>
      <c r="KUM4" s="104"/>
      <c r="KUN4" s="104"/>
      <c r="KUO4" s="104"/>
      <c r="KUP4" s="104"/>
      <c r="KUQ4" s="104"/>
      <c r="KUR4" s="104"/>
      <c r="KUS4" s="104"/>
      <c r="KUT4" s="104"/>
      <c r="KUU4" s="104"/>
      <c r="KUV4" s="104"/>
      <c r="KUW4" s="104"/>
      <c r="KUX4" s="104"/>
      <c r="KUY4" s="104"/>
      <c r="KUZ4" s="104"/>
      <c r="KVA4" s="104"/>
      <c r="KVB4" s="104"/>
      <c r="KVC4" s="104"/>
      <c r="KVD4" s="104"/>
      <c r="KVE4" s="104"/>
      <c r="KVF4" s="104"/>
      <c r="KVG4" s="104"/>
      <c r="KVH4" s="104"/>
      <c r="KVI4" s="104"/>
      <c r="KVJ4" s="104"/>
      <c r="KVK4" s="104"/>
      <c r="KVL4" s="104"/>
      <c r="KVM4" s="104"/>
      <c r="KVN4" s="104"/>
      <c r="KVO4" s="104"/>
      <c r="KVP4" s="104"/>
      <c r="KVQ4" s="104"/>
      <c r="KVR4" s="104"/>
      <c r="KVS4" s="104"/>
      <c r="KVT4" s="104"/>
      <c r="KVU4" s="104"/>
      <c r="KVV4" s="104"/>
      <c r="KVW4" s="104"/>
      <c r="KVX4" s="104"/>
      <c r="KVY4" s="104"/>
      <c r="KVZ4" s="104"/>
      <c r="KWA4" s="104"/>
      <c r="KWB4" s="104"/>
      <c r="KWC4" s="104"/>
      <c r="KWD4" s="104"/>
      <c r="KWE4" s="104"/>
      <c r="KWF4" s="104"/>
      <c r="KWG4" s="104"/>
      <c r="KWH4" s="104"/>
      <c r="KWI4" s="104"/>
      <c r="KWJ4" s="104"/>
      <c r="KWK4" s="104"/>
      <c r="KWL4" s="104"/>
      <c r="KWM4" s="104"/>
      <c r="KWN4" s="104"/>
      <c r="KWO4" s="104"/>
      <c r="KWP4" s="104"/>
      <c r="KWQ4" s="104"/>
      <c r="KWR4" s="104"/>
      <c r="KWS4" s="104"/>
      <c r="KWT4" s="104"/>
      <c r="KWU4" s="104"/>
      <c r="KWV4" s="104"/>
      <c r="KWW4" s="104"/>
      <c r="KWX4" s="104"/>
      <c r="KWY4" s="104"/>
      <c r="KWZ4" s="104"/>
      <c r="KXA4" s="104"/>
      <c r="KXB4" s="104"/>
      <c r="KXC4" s="104"/>
      <c r="KXD4" s="104"/>
      <c r="KXE4" s="104"/>
      <c r="KXF4" s="104"/>
      <c r="KXG4" s="104"/>
      <c r="KXH4" s="104"/>
      <c r="KXI4" s="104"/>
      <c r="KXJ4" s="104"/>
      <c r="KXK4" s="104"/>
      <c r="KXL4" s="104"/>
      <c r="KXM4" s="104"/>
      <c r="KXN4" s="104"/>
      <c r="KXO4" s="104"/>
      <c r="KXP4" s="104"/>
      <c r="KXQ4" s="104"/>
      <c r="KXR4" s="104"/>
      <c r="KXS4" s="104"/>
      <c r="KXT4" s="104"/>
      <c r="KXU4" s="104"/>
      <c r="KXV4" s="104"/>
      <c r="KXW4" s="104"/>
      <c r="KXX4" s="104"/>
      <c r="KXY4" s="104"/>
      <c r="KXZ4" s="104"/>
      <c r="KYA4" s="104"/>
      <c r="KYB4" s="104"/>
      <c r="KYC4" s="104"/>
      <c r="KYD4" s="104"/>
      <c r="KYE4" s="104"/>
      <c r="KYF4" s="104"/>
      <c r="KYG4" s="104"/>
      <c r="KYH4" s="104"/>
      <c r="KYI4" s="104"/>
      <c r="KYJ4" s="104"/>
      <c r="KYK4" s="104"/>
      <c r="KYL4" s="104"/>
      <c r="KYM4" s="104"/>
      <c r="KYN4" s="104"/>
      <c r="KYO4" s="104"/>
      <c r="KYP4" s="104"/>
      <c r="KYQ4" s="104"/>
      <c r="KYR4" s="104"/>
      <c r="KYS4" s="104"/>
      <c r="KYT4" s="104"/>
      <c r="KYU4" s="104"/>
      <c r="KYV4" s="104"/>
      <c r="KYW4" s="104"/>
      <c r="KYX4" s="104"/>
      <c r="KYY4" s="104"/>
      <c r="KYZ4" s="104"/>
      <c r="KZA4" s="104"/>
      <c r="KZB4" s="104"/>
      <c r="KZC4" s="104"/>
      <c r="KZD4" s="104"/>
      <c r="KZE4" s="104"/>
      <c r="KZF4" s="104"/>
      <c r="KZG4" s="104"/>
      <c r="KZH4" s="104"/>
      <c r="KZI4" s="104"/>
      <c r="KZJ4" s="104"/>
      <c r="KZK4" s="104"/>
      <c r="KZL4" s="104"/>
      <c r="KZM4" s="104"/>
      <c r="KZN4" s="104"/>
      <c r="KZO4" s="104"/>
      <c r="KZP4" s="104"/>
      <c r="KZQ4" s="104"/>
      <c r="KZR4" s="104"/>
      <c r="KZS4" s="104"/>
      <c r="KZT4" s="104"/>
      <c r="KZU4" s="104"/>
      <c r="KZV4" s="104"/>
      <c r="KZW4" s="104"/>
      <c r="KZX4" s="104"/>
      <c r="KZY4" s="104"/>
      <c r="KZZ4" s="104"/>
      <c r="LAA4" s="104"/>
      <c r="LAB4" s="104"/>
      <c r="LAC4" s="104"/>
      <c r="LAD4" s="104"/>
      <c r="LAE4" s="104"/>
      <c r="LAF4" s="104"/>
      <c r="LAG4" s="104"/>
      <c r="LAH4" s="104"/>
      <c r="LAI4" s="104"/>
      <c r="LAJ4" s="104"/>
      <c r="LAK4" s="104"/>
      <c r="LAL4" s="104"/>
      <c r="LAM4" s="104"/>
      <c r="LAN4" s="104"/>
      <c r="LAO4" s="104"/>
      <c r="LAP4" s="104"/>
      <c r="LAQ4" s="104"/>
      <c r="LAR4" s="104"/>
      <c r="LAS4" s="104"/>
      <c r="LAT4" s="104"/>
      <c r="LAU4" s="104"/>
      <c r="LAV4" s="104"/>
      <c r="LAW4" s="104"/>
      <c r="LAX4" s="104"/>
      <c r="LAY4" s="104"/>
      <c r="LAZ4" s="104"/>
      <c r="LBA4" s="104"/>
      <c r="LBB4" s="104"/>
      <c r="LBC4" s="104"/>
      <c r="LBD4" s="104"/>
      <c r="LBE4" s="104"/>
      <c r="LBF4" s="104"/>
      <c r="LBG4" s="104"/>
      <c r="LBH4" s="104"/>
      <c r="LBI4" s="104"/>
      <c r="LBJ4" s="104"/>
      <c r="LBK4" s="104"/>
      <c r="LBL4" s="104"/>
      <c r="LBM4" s="104"/>
      <c r="LBN4" s="104"/>
      <c r="LBO4" s="104"/>
      <c r="LBP4" s="104"/>
      <c r="LBQ4" s="104"/>
      <c r="LBR4" s="104"/>
      <c r="LBS4" s="104"/>
      <c r="LBT4" s="104"/>
      <c r="LBU4" s="104"/>
      <c r="LBV4" s="104"/>
      <c r="LBW4" s="104"/>
      <c r="LBX4" s="104"/>
      <c r="LBY4" s="104"/>
      <c r="LBZ4" s="104"/>
      <c r="LCA4" s="104"/>
      <c r="LCB4" s="104"/>
      <c r="LCC4" s="104"/>
      <c r="LCD4" s="104"/>
      <c r="LCE4" s="104"/>
      <c r="LCF4" s="104"/>
      <c r="LCG4" s="104"/>
      <c r="LCH4" s="104"/>
      <c r="LCI4" s="104"/>
      <c r="LCJ4" s="104"/>
      <c r="LCK4" s="104"/>
      <c r="LCL4" s="104"/>
      <c r="LCM4" s="104"/>
      <c r="LCN4" s="104"/>
      <c r="LCO4" s="104"/>
      <c r="LCP4" s="104"/>
      <c r="LCQ4" s="104"/>
      <c r="LCR4" s="104"/>
      <c r="LCS4" s="104"/>
      <c r="LCT4" s="104"/>
      <c r="LCU4" s="104"/>
      <c r="LCV4" s="104"/>
      <c r="LCW4" s="104"/>
      <c r="LCX4" s="104"/>
      <c r="LCY4" s="104"/>
      <c r="LCZ4" s="104"/>
      <c r="LDA4" s="104"/>
      <c r="LDB4" s="104"/>
      <c r="LDC4" s="104"/>
      <c r="LDD4" s="104"/>
      <c r="LDE4" s="104"/>
      <c r="LDF4" s="104"/>
      <c r="LDG4" s="104"/>
      <c r="LDH4" s="104"/>
      <c r="LDI4" s="104"/>
      <c r="LDJ4" s="104"/>
      <c r="LDK4" s="104"/>
      <c r="LDL4" s="104"/>
      <c r="LDM4" s="104"/>
      <c r="LDN4" s="104"/>
      <c r="LDO4" s="104"/>
      <c r="LDP4" s="104"/>
      <c r="LDQ4" s="104"/>
      <c r="LDR4" s="104"/>
      <c r="LDS4" s="104"/>
      <c r="LDT4" s="104"/>
      <c r="LDU4" s="104"/>
      <c r="LDV4" s="104"/>
      <c r="LDW4" s="104"/>
      <c r="LDX4" s="104"/>
      <c r="LDY4" s="104"/>
      <c r="LDZ4" s="104"/>
      <c r="LEA4" s="104"/>
      <c r="LEB4" s="104"/>
      <c r="LEC4" s="104"/>
      <c r="LED4" s="104"/>
      <c r="LEE4" s="104"/>
      <c r="LEF4" s="104"/>
      <c r="LEG4" s="104"/>
      <c r="LEH4" s="104"/>
      <c r="LEI4" s="104"/>
      <c r="LEJ4" s="104"/>
      <c r="LEK4" s="104"/>
      <c r="LEL4" s="104"/>
      <c r="LEM4" s="104"/>
      <c r="LEN4" s="104"/>
      <c r="LEO4" s="104"/>
      <c r="LEP4" s="104"/>
      <c r="LEQ4" s="104"/>
      <c r="LER4" s="104"/>
      <c r="LES4" s="104"/>
      <c r="LET4" s="104"/>
      <c r="LEU4" s="104"/>
      <c r="LEV4" s="104"/>
      <c r="LEW4" s="104"/>
      <c r="LEX4" s="104"/>
      <c r="LEY4" s="104"/>
      <c r="LEZ4" s="104"/>
      <c r="LFA4" s="104"/>
      <c r="LFB4" s="104"/>
      <c r="LFC4" s="104"/>
      <c r="LFD4" s="104"/>
      <c r="LFE4" s="104"/>
      <c r="LFF4" s="104"/>
      <c r="LFG4" s="104"/>
      <c r="LFH4" s="104"/>
      <c r="LFI4" s="104"/>
      <c r="LFJ4" s="104"/>
      <c r="LFK4" s="104"/>
      <c r="LFL4" s="104"/>
      <c r="LFM4" s="104"/>
      <c r="LFN4" s="104"/>
      <c r="LFO4" s="104"/>
      <c r="LFP4" s="104"/>
      <c r="LFQ4" s="104"/>
      <c r="LFR4" s="104"/>
      <c r="LFS4" s="104"/>
      <c r="LFT4" s="104"/>
      <c r="LFU4" s="104"/>
      <c r="LFV4" s="104"/>
      <c r="LFW4" s="104"/>
      <c r="LFX4" s="104"/>
      <c r="LFY4" s="104"/>
      <c r="LFZ4" s="104"/>
      <c r="LGA4" s="104"/>
      <c r="LGB4" s="104"/>
      <c r="LGC4" s="104"/>
      <c r="LGD4" s="104"/>
      <c r="LGE4" s="104"/>
      <c r="LGF4" s="104"/>
      <c r="LGG4" s="104"/>
      <c r="LGH4" s="104"/>
      <c r="LGI4" s="104"/>
      <c r="LGJ4" s="104"/>
      <c r="LGK4" s="104"/>
      <c r="LGL4" s="104"/>
      <c r="LGM4" s="104"/>
      <c r="LGN4" s="104"/>
      <c r="LGO4" s="104"/>
      <c r="LGP4" s="104"/>
      <c r="LGQ4" s="104"/>
      <c r="LGR4" s="104"/>
      <c r="LGS4" s="104"/>
      <c r="LGT4" s="104"/>
      <c r="LGU4" s="104"/>
      <c r="LGV4" s="104"/>
      <c r="LGW4" s="104"/>
      <c r="LGX4" s="104"/>
      <c r="LGY4" s="104"/>
      <c r="LGZ4" s="104"/>
      <c r="LHA4" s="104"/>
      <c r="LHB4" s="104"/>
      <c r="LHC4" s="104"/>
      <c r="LHD4" s="104"/>
      <c r="LHE4" s="104"/>
      <c r="LHF4" s="104"/>
      <c r="LHG4" s="104"/>
      <c r="LHH4" s="104"/>
      <c r="LHI4" s="104"/>
      <c r="LHJ4" s="104"/>
      <c r="LHK4" s="104"/>
      <c r="LHL4" s="104"/>
      <c r="LHM4" s="104"/>
      <c r="LHN4" s="104"/>
      <c r="LHO4" s="104"/>
      <c r="LHP4" s="104"/>
      <c r="LHQ4" s="104"/>
      <c r="LHR4" s="104"/>
      <c r="LHS4" s="104"/>
      <c r="LHT4" s="104"/>
      <c r="LHU4" s="104"/>
      <c r="LHV4" s="104"/>
      <c r="LHW4" s="104"/>
      <c r="LHX4" s="104"/>
      <c r="LHY4" s="104"/>
      <c r="LHZ4" s="104"/>
      <c r="LIA4" s="104"/>
      <c r="LIB4" s="104"/>
      <c r="LIC4" s="104"/>
      <c r="LID4" s="104"/>
      <c r="LIE4" s="104"/>
      <c r="LIF4" s="104"/>
      <c r="LIG4" s="104"/>
      <c r="LIH4" s="104"/>
      <c r="LII4" s="104"/>
      <c r="LIJ4" s="104"/>
      <c r="LIK4" s="104"/>
      <c r="LIL4" s="104"/>
      <c r="LIM4" s="104"/>
      <c r="LIN4" s="104"/>
      <c r="LIO4" s="104"/>
      <c r="LIP4" s="104"/>
      <c r="LIQ4" s="104"/>
      <c r="LIR4" s="104"/>
      <c r="LIS4" s="104"/>
      <c r="LIT4" s="104"/>
      <c r="LIU4" s="104"/>
      <c r="LIV4" s="104"/>
      <c r="LIW4" s="104"/>
      <c r="LIX4" s="104"/>
      <c r="LIY4" s="104"/>
      <c r="LIZ4" s="104"/>
      <c r="LJA4" s="104"/>
      <c r="LJB4" s="104"/>
      <c r="LJC4" s="104"/>
      <c r="LJD4" s="104"/>
      <c r="LJE4" s="104"/>
      <c r="LJF4" s="104"/>
      <c r="LJG4" s="104"/>
      <c r="LJH4" s="104"/>
      <c r="LJI4" s="104"/>
      <c r="LJJ4" s="104"/>
      <c r="LJK4" s="104"/>
      <c r="LJL4" s="104"/>
      <c r="LJM4" s="104"/>
      <c r="LJN4" s="104"/>
      <c r="LJO4" s="104"/>
      <c r="LJP4" s="104"/>
      <c r="LJQ4" s="104"/>
      <c r="LJR4" s="104"/>
      <c r="LJS4" s="104"/>
      <c r="LJT4" s="104"/>
      <c r="LJU4" s="104"/>
      <c r="LJV4" s="104"/>
      <c r="LJW4" s="104"/>
      <c r="LJX4" s="104"/>
      <c r="LJY4" s="104"/>
      <c r="LJZ4" s="104"/>
      <c r="LKA4" s="104"/>
      <c r="LKB4" s="104"/>
      <c r="LKC4" s="104"/>
      <c r="LKD4" s="104"/>
      <c r="LKE4" s="104"/>
      <c r="LKF4" s="104"/>
      <c r="LKG4" s="104"/>
      <c r="LKH4" s="104"/>
      <c r="LKI4" s="104"/>
      <c r="LKJ4" s="104"/>
      <c r="LKK4" s="104"/>
      <c r="LKL4" s="104"/>
      <c r="LKM4" s="104"/>
      <c r="LKN4" s="104"/>
      <c r="LKO4" s="104"/>
      <c r="LKP4" s="104"/>
      <c r="LKQ4" s="104"/>
      <c r="LKR4" s="104"/>
      <c r="LKS4" s="104"/>
      <c r="LKT4" s="104"/>
      <c r="LKU4" s="104"/>
      <c r="LKV4" s="104"/>
      <c r="LKW4" s="104"/>
      <c r="LKX4" s="104"/>
      <c r="LKY4" s="104"/>
      <c r="LKZ4" s="104"/>
      <c r="LLA4" s="104"/>
      <c r="LLB4" s="104"/>
      <c r="LLC4" s="104"/>
      <c r="LLD4" s="104"/>
      <c r="LLE4" s="104"/>
      <c r="LLF4" s="104"/>
      <c r="LLG4" s="104"/>
      <c r="LLH4" s="104"/>
      <c r="LLI4" s="104"/>
      <c r="LLJ4" s="104"/>
      <c r="LLK4" s="104"/>
      <c r="LLL4" s="104"/>
      <c r="LLM4" s="104"/>
      <c r="LLN4" s="104"/>
      <c r="LLO4" s="104"/>
      <c r="LLP4" s="104"/>
      <c r="LLQ4" s="104"/>
      <c r="LLR4" s="104"/>
      <c r="LLS4" s="104"/>
      <c r="LLT4" s="104"/>
      <c r="LLU4" s="104"/>
      <c r="LLV4" s="104"/>
      <c r="LLW4" s="104"/>
      <c r="LLX4" s="104"/>
      <c r="LLY4" s="104"/>
      <c r="LLZ4" s="104"/>
      <c r="LMA4" s="104"/>
      <c r="LMB4" s="104"/>
      <c r="LMC4" s="104"/>
      <c r="LMD4" s="104"/>
      <c r="LME4" s="104"/>
      <c r="LMF4" s="104"/>
      <c r="LMG4" s="104"/>
      <c r="LMH4" s="104"/>
      <c r="LMI4" s="104"/>
      <c r="LMJ4" s="104"/>
      <c r="LMK4" s="104"/>
      <c r="LML4" s="104"/>
      <c r="LMM4" s="104"/>
      <c r="LMN4" s="104"/>
      <c r="LMO4" s="104"/>
      <c r="LMP4" s="104"/>
      <c r="LMQ4" s="104"/>
      <c r="LMR4" s="104"/>
      <c r="LMS4" s="104"/>
      <c r="LMT4" s="104"/>
      <c r="LMU4" s="104"/>
      <c r="LMV4" s="104"/>
      <c r="LMW4" s="104"/>
      <c r="LMX4" s="104"/>
      <c r="LMY4" s="104"/>
      <c r="LMZ4" s="104"/>
      <c r="LNA4" s="104"/>
      <c r="LNB4" s="104"/>
      <c r="LNC4" s="104"/>
      <c r="LND4" s="104"/>
      <c r="LNE4" s="104"/>
      <c r="LNF4" s="104"/>
      <c r="LNG4" s="104"/>
      <c r="LNH4" s="104"/>
      <c r="LNI4" s="104"/>
      <c r="LNJ4" s="104"/>
      <c r="LNK4" s="104"/>
      <c r="LNL4" s="104"/>
      <c r="LNM4" s="104"/>
      <c r="LNN4" s="104"/>
      <c r="LNO4" s="104"/>
      <c r="LNP4" s="104"/>
      <c r="LNQ4" s="104"/>
      <c r="LNR4" s="104"/>
      <c r="LNS4" s="104"/>
      <c r="LNT4" s="104"/>
      <c r="LNU4" s="104"/>
      <c r="LNV4" s="104"/>
      <c r="LNW4" s="104"/>
      <c r="LNX4" s="104"/>
      <c r="LNY4" s="104"/>
      <c r="LNZ4" s="104"/>
      <c r="LOA4" s="104"/>
      <c r="LOB4" s="104"/>
      <c r="LOC4" s="104"/>
      <c r="LOD4" s="104"/>
      <c r="LOE4" s="104"/>
      <c r="LOF4" s="104"/>
      <c r="LOG4" s="104"/>
      <c r="LOH4" s="104"/>
      <c r="LOI4" s="104"/>
      <c r="LOJ4" s="104"/>
      <c r="LOK4" s="104"/>
      <c r="LOL4" s="104"/>
      <c r="LOM4" s="104"/>
      <c r="LON4" s="104"/>
      <c r="LOO4" s="104"/>
      <c r="LOP4" s="104"/>
      <c r="LOQ4" s="104"/>
      <c r="LOR4" s="104"/>
      <c r="LOS4" s="104"/>
      <c r="LOT4" s="104"/>
      <c r="LOU4" s="104"/>
      <c r="LOV4" s="104"/>
      <c r="LOW4" s="104"/>
      <c r="LOX4" s="104"/>
      <c r="LOY4" s="104"/>
      <c r="LOZ4" s="104"/>
      <c r="LPA4" s="104"/>
      <c r="LPB4" s="104"/>
      <c r="LPC4" s="104"/>
      <c r="LPD4" s="104"/>
      <c r="LPE4" s="104"/>
      <c r="LPF4" s="104"/>
      <c r="LPG4" s="104"/>
      <c r="LPH4" s="104"/>
      <c r="LPI4" s="104"/>
      <c r="LPJ4" s="104"/>
      <c r="LPK4" s="104"/>
      <c r="LPL4" s="104"/>
      <c r="LPM4" s="104"/>
      <c r="LPN4" s="104"/>
      <c r="LPO4" s="104"/>
      <c r="LPP4" s="104"/>
      <c r="LPQ4" s="104"/>
      <c r="LPR4" s="104"/>
      <c r="LPS4" s="104"/>
      <c r="LPT4" s="104"/>
      <c r="LPU4" s="104"/>
      <c r="LPV4" s="104"/>
      <c r="LPW4" s="104"/>
      <c r="LPX4" s="104"/>
      <c r="LPY4" s="104"/>
      <c r="LPZ4" s="104"/>
      <c r="LQA4" s="104"/>
      <c r="LQB4" s="104"/>
      <c r="LQC4" s="104"/>
      <c r="LQD4" s="104"/>
      <c r="LQE4" s="104"/>
      <c r="LQF4" s="104"/>
      <c r="LQG4" s="104"/>
      <c r="LQH4" s="104"/>
      <c r="LQI4" s="104"/>
      <c r="LQJ4" s="104"/>
      <c r="LQK4" s="104"/>
      <c r="LQL4" s="104"/>
      <c r="LQM4" s="104"/>
      <c r="LQN4" s="104"/>
      <c r="LQO4" s="104"/>
      <c r="LQP4" s="104"/>
      <c r="LQQ4" s="104"/>
      <c r="LQR4" s="104"/>
      <c r="LQS4" s="104"/>
      <c r="LQT4" s="104"/>
      <c r="LQU4" s="104"/>
      <c r="LQV4" s="104"/>
      <c r="LQW4" s="104"/>
      <c r="LQX4" s="104"/>
      <c r="LQY4" s="104"/>
      <c r="LQZ4" s="104"/>
      <c r="LRA4" s="104"/>
      <c r="LRB4" s="104"/>
      <c r="LRC4" s="104"/>
      <c r="LRD4" s="104"/>
      <c r="LRE4" s="104"/>
      <c r="LRF4" s="104"/>
      <c r="LRG4" s="104"/>
      <c r="LRH4" s="104"/>
      <c r="LRI4" s="104"/>
      <c r="LRJ4" s="104"/>
      <c r="LRK4" s="104"/>
      <c r="LRL4" s="104"/>
      <c r="LRM4" s="104"/>
      <c r="LRN4" s="104"/>
      <c r="LRO4" s="104"/>
      <c r="LRP4" s="104"/>
      <c r="LRQ4" s="104"/>
      <c r="LRR4" s="104"/>
      <c r="LRS4" s="104"/>
      <c r="LRT4" s="104"/>
      <c r="LRU4" s="104"/>
      <c r="LRV4" s="104"/>
      <c r="LRW4" s="104"/>
      <c r="LRX4" s="104"/>
      <c r="LRY4" s="104"/>
      <c r="LRZ4" s="104"/>
      <c r="LSA4" s="104"/>
      <c r="LSB4" s="104"/>
      <c r="LSC4" s="104"/>
      <c r="LSD4" s="104"/>
      <c r="LSE4" s="104"/>
      <c r="LSF4" s="104"/>
      <c r="LSG4" s="104"/>
      <c r="LSH4" s="104"/>
      <c r="LSI4" s="104"/>
      <c r="LSJ4" s="104"/>
      <c r="LSK4" s="104"/>
      <c r="LSL4" s="104"/>
      <c r="LSM4" s="104"/>
      <c r="LSN4" s="104"/>
      <c r="LSO4" s="104"/>
      <c r="LSP4" s="104"/>
      <c r="LSQ4" s="104"/>
      <c r="LSR4" s="104"/>
      <c r="LSS4" s="104"/>
      <c r="LST4" s="104"/>
      <c r="LSU4" s="104"/>
      <c r="LSV4" s="104"/>
      <c r="LSW4" s="104"/>
      <c r="LSX4" s="104"/>
      <c r="LSY4" s="104"/>
      <c r="LSZ4" s="104"/>
      <c r="LTA4" s="104"/>
      <c r="LTB4" s="104"/>
      <c r="LTC4" s="104"/>
      <c r="LTD4" s="104"/>
      <c r="LTE4" s="104"/>
      <c r="LTF4" s="104"/>
      <c r="LTG4" s="104"/>
      <c r="LTH4" s="104"/>
      <c r="LTI4" s="104"/>
      <c r="LTJ4" s="104"/>
      <c r="LTK4" s="104"/>
      <c r="LTL4" s="104"/>
      <c r="LTM4" s="104"/>
      <c r="LTN4" s="104"/>
      <c r="LTO4" s="104"/>
      <c r="LTP4" s="104"/>
      <c r="LTQ4" s="104"/>
      <c r="LTR4" s="104"/>
      <c r="LTS4" s="104"/>
      <c r="LTT4" s="104"/>
      <c r="LTU4" s="104"/>
      <c r="LTV4" s="104"/>
      <c r="LTW4" s="104"/>
      <c r="LTX4" s="104"/>
      <c r="LTY4" s="104"/>
      <c r="LTZ4" s="104"/>
      <c r="LUA4" s="104"/>
      <c r="LUB4" s="104"/>
      <c r="LUC4" s="104"/>
      <c r="LUD4" s="104"/>
      <c r="LUE4" s="104"/>
      <c r="LUF4" s="104"/>
      <c r="LUG4" s="104"/>
      <c r="LUH4" s="104"/>
      <c r="LUI4" s="104"/>
      <c r="LUJ4" s="104"/>
      <c r="LUK4" s="104"/>
      <c r="LUL4" s="104"/>
      <c r="LUM4" s="104"/>
      <c r="LUN4" s="104"/>
      <c r="LUO4" s="104"/>
      <c r="LUP4" s="104"/>
      <c r="LUQ4" s="104"/>
      <c r="LUR4" s="104"/>
      <c r="LUS4" s="104"/>
      <c r="LUT4" s="104"/>
      <c r="LUU4" s="104"/>
      <c r="LUV4" s="104"/>
      <c r="LUW4" s="104"/>
      <c r="LUX4" s="104"/>
      <c r="LUY4" s="104"/>
      <c r="LUZ4" s="104"/>
      <c r="LVA4" s="104"/>
      <c r="LVB4" s="104"/>
      <c r="LVC4" s="104"/>
      <c r="LVD4" s="104"/>
      <c r="LVE4" s="104"/>
      <c r="LVF4" s="104"/>
      <c r="LVG4" s="104"/>
      <c r="LVH4" s="104"/>
      <c r="LVI4" s="104"/>
      <c r="LVJ4" s="104"/>
      <c r="LVK4" s="104"/>
      <c r="LVL4" s="104"/>
      <c r="LVM4" s="104"/>
      <c r="LVN4" s="104"/>
      <c r="LVO4" s="104"/>
      <c r="LVP4" s="104"/>
      <c r="LVQ4" s="104"/>
      <c r="LVR4" s="104"/>
      <c r="LVS4" s="104"/>
      <c r="LVT4" s="104"/>
      <c r="LVU4" s="104"/>
      <c r="LVV4" s="104"/>
      <c r="LVW4" s="104"/>
      <c r="LVX4" s="104"/>
      <c r="LVY4" s="104"/>
      <c r="LVZ4" s="104"/>
      <c r="LWA4" s="104"/>
      <c r="LWB4" s="104"/>
      <c r="LWC4" s="104"/>
      <c r="LWD4" s="104"/>
      <c r="LWE4" s="104"/>
      <c r="LWF4" s="104"/>
      <c r="LWG4" s="104"/>
      <c r="LWH4" s="104"/>
      <c r="LWI4" s="104"/>
      <c r="LWJ4" s="104"/>
      <c r="LWK4" s="104"/>
      <c r="LWL4" s="104"/>
      <c r="LWM4" s="104"/>
      <c r="LWN4" s="104"/>
      <c r="LWO4" s="104"/>
      <c r="LWP4" s="104"/>
      <c r="LWQ4" s="104"/>
      <c r="LWR4" s="104"/>
      <c r="LWS4" s="104"/>
      <c r="LWT4" s="104"/>
      <c r="LWU4" s="104"/>
      <c r="LWV4" s="104"/>
      <c r="LWW4" s="104"/>
      <c r="LWX4" s="104"/>
      <c r="LWY4" s="104"/>
      <c r="LWZ4" s="104"/>
      <c r="LXA4" s="104"/>
      <c r="LXB4" s="104"/>
      <c r="LXC4" s="104"/>
      <c r="LXD4" s="104"/>
      <c r="LXE4" s="104"/>
      <c r="LXF4" s="104"/>
      <c r="LXG4" s="104"/>
      <c r="LXH4" s="104"/>
      <c r="LXI4" s="104"/>
      <c r="LXJ4" s="104"/>
      <c r="LXK4" s="104"/>
      <c r="LXL4" s="104"/>
      <c r="LXM4" s="104"/>
      <c r="LXN4" s="104"/>
      <c r="LXO4" s="104"/>
      <c r="LXP4" s="104"/>
      <c r="LXQ4" s="104"/>
      <c r="LXR4" s="104"/>
      <c r="LXS4" s="104"/>
      <c r="LXT4" s="104"/>
      <c r="LXU4" s="104"/>
      <c r="LXV4" s="104"/>
      <c r="LXW4" s="104"/>
      <c r="LXX4" s="104"/>
      <c r="LXY4" s="104"/>
      <c r="LXZ4" s="104"/>
      <c r="LYA4" s="104"/>
      <c r="LYB4" s="104"/>
      <c r="LYC4" s="104"/>
      <c r="LYD4" s="104"/>
      <c r="LYE4" s="104"/>
      <c r="LYF4" s="104"/>
      <c r="LYG4" s="104"/>
      <c r="LYH4" s="104"/>
      <c r="LYI4" s="104"/>
      <c r="LYJ4" s="104"/>
      <c r="LYK4" s="104"/>
      <c r="LYL4" s="104"/>
      <c r="LYM4" s="104"/>
      <c r="LYN4" s="104"/>
      <c r="LYO4" s="104"/>
      <c r="LYP4" s="104"/>
      <c r="LYQ4" s="104"/>
      <c r="LYR4" s="104"/>
      <c r="LYS4" s="104"/>
      <c r="LYT4" s="104"/>
      <c r="LYU4" s="104"/>
      <c r="LYV4" s="104"/>
      <c r="LYW4" s="104"/>
      <c r="LYX4" s="104"/>
      <c r="LYY4" s="104"/>
      <c r="LYZ4" s="104"/>
      <c r="LZA4" s="104"/>
      <c r="LZB4" s="104"/>
      <c r="LZC4" s="104"/>
      <c r="LZD4" s="104"/>
      <c r="LZE4" s="104"/>
      <c r="LZF4" s="104"/>
      <c r="LZG4" s="104"/>
      <c r="LZH4" s="104"/>
      <c r="LZI4" s="104"/>
      <c r="LZJ4" s="104"/>
      <c r="LZK4" s="104"/>
      <c r="LZL4" s="104"/>
      <c r="LZM4" s="104"/>
      <c r="LZN4" s="104"/>
      <c r="LZO4" s="104"/>
      <c r="LZP4" s="104"/>
      <c r="LZQ4" s="104"/>
      <c r="LZR4" s="104"/>
      <c r="LZS4" s="104"/>
      <c r="LZT4" s="104"/>
      <c r="LZU4" s="104"/>
      <c r="LZV4" s="104"/>
      <c r="LZW4" s="104"/>
      <c r="LZX4" s="104"/>
      <c r="LZY4" s="104"/>
      <c r="LZZ4" s="104"/>
      <c r="MAA4" s="104"/>
      <c r="MAB4" s="104"/>
      <c r="MAC4" s="104"/>
      <c r="MAD4" s="104"/>
      <c r="MAE4" s="104"/>
      <c r="MAF4" s="104"/>
      <c r="MAG4" s="104"/>
      <c r="MAH4" s="104"/>
      <c r="MAI4" s="104"/>
      <c r="MAJ4" s="104"/>
      <c r="MAK4" s="104"/>
      <c r="MAL4" s="104"/>
      <c r="MAM4" s="104"/>
      <c r="MAN4" s="104"/>
      <c r="MAO4" s="104"/>
      <c r="MAP4" s="104"/>
      <c r="MAQ4" s="104"/>
      <c r="MAR4" s="104"/>
      <c r="MAS4" s="104"/>
      <c r="MAT4" s="104"/>
      <c r="MAU4" s="104"/>
      <c r="MAV4" s="104"/>
      <c r="MAW4" s="104"/>
      <c r="MAX4" s="104"/>
      <c r="MAY4" s="104"/>
      <c r="MAZ4" s="104"/>
      <c r="MBA4" s="104"/>
      <c r="MBB4" s="104"/>
      <c r="MBC4" s="104"/>
      <c r="MBD4" s="104"/>
      <c r="MBE4" s="104"/>
      <c r="MBF4" s="104"/>
      <c r="MBG4" s="104"/>
      <c r="MBH4" s="104"/>
      <c r="MBI4" s="104"/>
      <c r="MBJ4" s="104"/>
      <c r="MBK4" s="104"/>
      <c r="MBL4" s="104"/>
      <c r="MBM4" s="104"/>
      <c r="MBN4" s="104"/>
      <c r="MBO4" s="104"/>
      <c r="MBP4" s="104"/>
      <c r="MBQ4" s="104"/>
      <c r="MBR4" s="104"/>
      <c r="MBS4" s="104"/>
      <c r="MBT4" s="104"/>
      <c r="MBU4" s="104"/>
      <c r="MBV4" s="104"/>
      <c r="MBW4" s="104"/>
      <c r="MBX4" s="104"/>
      <c r="MBY4" s="104"/>
      <c r="MBZ4" s="104"/>
      <c r="MCA4" s="104"/>
      <c r="MCB4" s="104"/>
      <c r="MCC4" s="104"/>
      <c r="MCD4" s="104"/>
      <c r="MCE4" s="104"/>
      <c r="MCF4" s="104"/>
      <c r="MCG4" s="104"/>
      <c r="MCH4" s="104"/>
      <c r="MCI4" s="104"/>
      <c r="MCJ4" s="104"/>
      <c r="MCK4" s="104"/>
      <c r="MCL4" s="104"/>
      <c r="MCM4" s="104"/>
      <c r="MCN4" s="104"/>
      <c r="MCO4" s="104"/>
      <c r="MCP4" s="104"/>
      <c r="MCQ4" s="104"/>
      <c r="MCR4" s="104"/>
      <c r="MCS4" s="104"/>
      <c r="MCT4" s="104"/>
      <c r="MCU4" s="104"/>
      <c r="MCV4" s="104"/>
      <c r="MCW4" s="104"/>
      <c r="MCX4" s="104"/>
      <c r="MCY4" s="104"/>
      <c r="MCZ4" s="104"/>
      <c r="MDA4" s="104"/>
      <c r="MDB4" s="104"/>
      <c r="MDC4" s="104"/>
      <c r="MDD4" s="104"/>
      <c r="MDE4" s="104"/>
      <c r="MDF4" s="104"/>
      <c r="MDG4" s="104"/>
      <c r="MDH4" s="104"/>
      <c r="MDI4" s="104"/>
      <c r="MDJ4" s="104"/>
      <c r="MDK4" s="104"/>
      <c r="MDL4" s="104"/>
      <c r="MDM4" s="104"/>
      <c r="MDN4" s="104"/>
      <c r="MDO4" s="104"/>
      <c r="MDP4" s="104"/>
      <c r="MDQ4" s="104"/>
      <c r="MDR4" s="104"/>
      <c r="MDS4" s="104"/>
      <c r="MDT4" s="104"/>
      <c r="MDU4" s="104"/>
      <c r="MDV4" s="104"/>
      <c r="MDW4" s="104"/>
      <c r="MDX4" s="104"/>
      <c r="MDY4" s="104"/>
      <c r="MDZ4" s="104"/>
      <c r="MEA4" s="104"/>
      <c r="MEB4" s="104"/>
      <c r="MEC4" s="104"/>
      <c r="MED4" s="104"/>
      <c r="MEE4" s="104"/>
      <c r="MEF4" s="104"/>
      <c r="MEG4" s="104"/>
      <c r="MEH4" s="104"/>
      <c r="MEI4" s="104"/>
      <c r="MEJ4" s="104"/>
      <c r="MEK4" s="104"/>
      <c r="MEL4" s="104"/>
      <c r="MEM4" s="104"/>
      <c r="MEN4" s="104"/>
      <c r="MEO4" s="104"/>
      <c r="MEP4" s="104"/>
      <c r="MEQ4" s="104"/>
      <c r="MER4" s="104"/>
      <c r="MES4" s="104"/>
      <c r="MET4" s="104"/>
      <c r="MEU4" s="104"/>
      <c r="MEV4" s="104"/>
      <c r="MEW4" s="104"/>
      <c r="MEX4" s="104"/>
      <c r="MEY4" s="104"/>
      <c r="MEZ4" s="104"/>
      <c r="MFA4" s="104"/>
      <c r="MFB4" s="104"/>
      <c r="MFC4" s="104"/>
      <c r="MFD4" s="104"/>
      <c r="MFE4" s="104"/>
      <c r="MFF4" s="104"/>
      <c r="MFG4" s="104"/>
      <c r="MFH4" s="104"/>
      <c r="MFI4" s="104"/>
      <c r="MFJ4" s="104"/>
      <c r="MFK4" s="104"/>
      <c r="MFL4" s="104"/>
      <c r="MFM4" s="104"/>
      <c r="MFN4" s="104"/>
      <c r="MFO4" s="104"/>
      <c r="MFP4" s="104"/>
      <c r="MFQ4" s="104"/>
      <c r="MFR4" s="104"/>
      <c r="MFS4" s="104"/>
      <c r="MFT4" s="104"/>
      <c r="MFU4" s="104"/>
      <c r="MFV4" s="104"/>
      <c r="MFW4" s="104"/>
      <c r="MFX4" s="104"/>
      <c r="MFY4" s="104"/>
      <c r="MFZ4" s="104"/>
      <c r="MGA4" s="104"/>
      <c r="MGB4" s="104"/>
      <c r="MGC4" s="104"/>
      <c r="MGD4" s="104"/>
      <c r="MGE4" s="104"/>
      <c r="MGF4" s="104"/>
      <c r="MGG4" s="104"/>
      <c r="MGH4" s="104"/>
      <c r="MGI4" s="104"/>
      <c r="MGJ4" s="104"/>
      <c r="MGK4" s="104"/>
      <c r="MGL4" s="104"/>
      <c r="MGM4" s="104"/>
      <c r="MGN4" s="104"/>
      <c r="MGO4" s="104"/>
      <c r="MGP4" s="104"/>
      <c r="MGQ4" s="104"/>
      <c r="MGR4" s="104"/>
      <c r="MGS4" s="104"/>
      <c r="MGT4" s="104"/>
      <c r="MGU4" s="104"/>
      <c r="MGV4" s="104"/>
      <c r="MGW4" s="104"/>
      <c r="MGX4" s="104"/>
      <c r="MGY4" s="104"/>
      <c r="MGZ4" s="104"/>
      <c r="MHA4" s="104"/>
      <c r="MHB4" s="104"/>
      <c r="MHC4" s="104"/>
      <c r="MHD4" s="104"/>
      <c r="MHE4" s="104"/>
      <c r="MHF4" s="104"/>
      <c r="MHG4" s="104"/>
      <c r="MHH4" s="104"/>
      <c r="MHI4" s="104"/>
      <c r="MHJ4" s="104"/>
      <c r="MHK4" s="104"/>
      <c r="MHL4" s="104"/>
      <c r="MHM4" s="104"/>
      <c r="MHN4" s="104"/>
      <c r="MHO4" s="104"/>
      <c r="MHP4" s="104"/>
      <c r="MHQ4" s="104"/>
      <c r="MHR4" s="104"/>
      <c r="MHS4" s="104"/>
      <c r="MHT4" s="104"/>
      <c r="MHU4" s="104"/>
      <c r="MHV4" s="104"/>
      <c r="MHW4" s="104"/>
      <c r="MHX4" s="104"/>
      <c r="MHY4" s="104"/>
      <c r="MHZ4" s="104"/>
      <c r="MIA4" s="104"/>
      <c r="MIB4" s="104"/>
      <c r="MIC4" s="104"/>
      <c r="MID4" s="104"/>
      <c r="MIE4" s="104"/>
      <c r="MIF4" s="104"/>
      <c r="MIG4" s="104"/>
      <c r="MIH4" s="104"/>
      <c r="MII4" s="104"/>
      <c r="MIJ4" s="104"/>
      <c r="MIK4" s="104"/>
      <c r="MIL4" s="104"/>
      <c r="MIM4" s="104"/>
      <c r="MIN4" s="104"/>
      <c r="MIO4" s="104"/>
      <c r="MIP4" s="104"/>
      <c r="MIQ4" s="104"/>
      <c r="MIR4" s="104"/>
      <c r="MIS4" s="104"/>
      <c r="MIT4" s="104"/>
      <c r="MIU4" s="104"/>
      <c r="MIV4" s="104"/>
      <c r="MIW4" s="104"/>
      <c r="MIX4" s="104"/>
      <c r="MIY4" s="104"/>
      <c r="MIZ4" s="104"/>
      <c r="MJA4" s="104"/>
      <c r="MJB4" s="104"/>
      <c r="MJC4" s="104"/>
      <c r="MJD4" s="104"/>
      <c r="MJE4" s="104"/>
      <c r="MJF4" s="104"/>
      <c r="MJG4" s="104"/>
      <c r="MJH4" s="104"/>
      <c r="MJI4" s="104"/>
      <c r="MJJ4" s="104"/>
      <c r="MJK4" s="104"/>
      <c r="MJL4" s="104"/>
      <c r="MJM4" s="104"/>
      <c r="MJN4" s="104"/>
      <c r="MJO4" s="104"/>
      <c r="MJP4" s="104"/>
      <c r="MJQ4" s="104"/>
      <c r="MJR4" s="104"/>
      <c r="MJS4" s="104"/>
      <c r="MJT4" s="104"/>
      <c r="MJU4" s="104"/>
      <c r="MJV4" s="104"/>
      <c r="MJW4" s="104"/>
      <c r="MJX4" s="104"/>
      <c r="MJY4" s="104"/>
      <c r="MJZ4" s="104"/>
      <c r="MKA4" s="104"/>
      <c r="MKB4" s="104"/>
      <c r="MKC4" s="104"/>
      <c r="MKD4" s="104"/>
      <c r="MKE4" s="104"/>
      <c r="MKF4" s="104"/>
      <c r="MKG4" s="104"/>
      <c r="MKH4" s="104"/>
      <c r="MKI4" s="104"/>
      <c r="MKJ4" s="104"/>
      <c r="MKK4" s="104"/>
      <c r="MKL4" s="104"/>
      <c r="MKM4" s="104"/>
      <c r="MKN4" s="104"/>
      <c r="MKO4" s="104"/>
      <c r="MKP4" s="104"/>
      <c r="MKQ4" s="104"/>
      <c r="MKR4" s="104"/>
      <c r="MKS4" s="104"/>
      <c r="MKT4" s="104"/>
      <c r="MKU4" s="104"/>
      <c r="MKV4" s="104"/>
      <c r="MKW4" s="104"/>
      <c r="MKX4" s="104"/>
      <c r="MKY4" s="104"/>
      <c r="MKZ4" s="104"/>
      <c r="MLA4" s="104"/>
      <c r="MLB4" s="104"/>
      <c r="MLC4" s="104"/>
      <c r="MLD4" s="104"/>
      <c r="MLE4" s="104"/>
      <c r="MLF4" s="104"/>
      <c r="MLG4" s="104"/>
      <c r="MLH4" s="104"/>
      <c r="MLI4" s="104"/>
      <c r="MLJ4" s="104"/>
      <c r="MLK4" s="104"/>
      <c r="MLL4" s="104"/>
      <c r="MLM4" s="104"/>
      <c r="MLN4" s="104"/>
      <c r="MLO4" s="104"/>
      <c r="MLP4" s="104"/>
      <c r="MLQ4" s="104"/>
      <c r="MLR4" s="104"/>
      <c r="MLS4" s="104"/>
      <c r="MLT4" s="104"/>
      <c r="MLU4" s="104"/>
      <c r="MLV4" s="104"/>
      <c r="MLW4" s="104"/>
      <c r="MLX4" s="104"/>
      <c r="MLY4" s="104"/>
      <c r="MLZ4" s="104"/>
      <c r="MMA4" s="104"/>
      <c r="MMB4" s="104"/>
      <c r="MMC4" s="104"/>
      <c r="MMD4" s="104"/>
      <c r="MME4" s="104"/>
      <c r="MMF4" s="104"/>
      <c r="MMG4" s="104"/>
      <c r="MMH4" s="104"/>
      <c r="MMI4" s="104"/>
      <c r="MMJ4" s="104"/>
      <c r="MMK4" s="104"/>
      <c r="MML4" s="104"/>
      <c r="MMM4" s="104"/>
      <c r="MMN4" s="104"/>
      <c r="MMO4" s="104"/>
      <c r="MMP4" s="104"/>
      <c r="MMQ4" s="104"/>
      <c r="MMR4" s="104"/>
      <c r="MMS4" s="104"/>
      <c r="MMT4" s="104"/>
      <c r="MMU4" s="104"/>
      <c r="MMV4" s="104"/>
      <c r="MMW4" s="104"/>
      <c r="MMX4" s="104"/>
      <c r="MMY4" s="104"/>
      <c r="MMZ4" s="104"/>
      <c r="MNA4" s="104"/>
      <c r="MNB4" s="104"/>
      <c r="MNC4" s="104"/>
      <c r="MND4" s="104"/>
      <c r="MNE4" s="104"/>
      <c r="MNF4" s="104"/>
      <c r="MNG4" s="104"/>
      <c r="MNH4" s="104"/>
      <c r="MNI4" s="104"/>
      <c r="MNJ4" s="104"/>
      <c r="MNK4" s="104"/>
      <c r="MNL4" s="104"/>
      <c r="MNM4" s="104"/>
      <c r="MNN4" s="104"/>
      <c r="MNO4" s="104"/>
      <c r="MNP4" s="104"/>
      <c r="MNQ4" s="104"/>
      <c r="MNR4" s="104"/>
      <c r="MNS4" s="104"/>
      <c r="MNT4" s="104"/>
      <c r="MNU4" s="104"/>
      <c r="MNV4" s="104"/>
      <c r="MNW4" s="104"/>
      <c r="MNX4" s="104"/>
      <c r="MNY4" s="104"/>
      <c r="MNZ4" s="104"/>
      <c r="MOA4" s="104"/>
      <c r="MOB4" s="104"/>
      <c r="MOC4" s="104"/>
      <c r="MOD4" s="104"/>
      <c r="MOE4" s="104"/>
      <c r="MOF4" s="104"/>
      <c r="MOG4" s="104"/>
      <c r="MOH4" s="104"/>
      <c r="MOI4" s="104"/>
      <c r="MOJ4" s="104"/>
      <c r="MOK4" s="104"/>
      <c r="MOL4" s="104"/>
      <c r="MOM4" s="104"/>
      <c r="MON4" s="104"/>
      <c r="MOO4" s="104"/>
      <c r="MOP4" s="104"/>
      <c r="MOQ4" s="104"/>
      <c r="MOR4" s="104"/>
      <c r="MOS4" s="104"/>
      <c r="MOT4" s="104"/>
      <c r="MOU4" s="104"/>
      <c r="MOV4" s="104"/>
      <c r="MOW4" s="104"/>
      <c r="MOX4" s="104"/>
      <c r="MOY4" s="104"/>
      <c r="MOZ4" s="104"/>
      <c r="MPA4" s="104"/>
      <c r="MPB4" s="104"/>
      <c r="MPC4" s="104"/>
      <c r="MPD4" s="104"/>
      <c r="MPE4" s="104"/>
      <c r="MPF4" s="104"/>
      <c r="MPG4" s="104"/>
      <c r="MPH4" s="104"/>
      <c r="MPI4" s="104"/>
      <c r="MPJ4" s="104"/>
      <c r="MPK4" s="104"/>
      <c r="MPL4" s="104"/>
      <c r="MPM4" s="104"/>
      <c r="MPN4" s="104"/>
      <c r="MPO4" s="104"/>
      <c r="MPP4" s="104"/>
      <c r="MPQ4" s="104"/>
      <c r="MPR4" s="104"/>
      <c r="MPS4" s="104"/>
      <c r="MPT4" s="104"/>
      <c r="MPU4" s="104"/>
      <c r="MPV4" s="104"/>
      <c r="MPW4" s="104"/>
      <c r="MPX4" s="104"/>
      <c r="MPY4" s="104"/>
      <c r="MPZ4" s="104"/>
      <c r="MQA4" s="104"/>
      <c r="MQB4" s="104"/>
      <c r="MQC4" s="104"/>
      <c r="MQD4" s="104"/>
      <c r="MQE4" s="104"/>
      <c r="MQF4" s="104"/>
      <c r="MQG4" s="104"/>
      <c r="MQH4" s="104"/>
      <c r="MQI4" s="104"/>
      <c r="MQJ4" s="104"/>
      <c r="MQK4" s="104"/>
      <c r="MQL4" s="104"/>
      <c r="MQM4" s="104"/>
      <c r="MQN4" s="104"/>
      <c r="MQO4" s="104"/>
      <c r="MQP4" s="104"/>
      <c r="MQQ4" s="104"/>
      <c r="MQR4" s="104"/>
      <c r="MQS4" s="104"/>
      <c r="MQT4" s="104"/>
      <c r="MQU4" s="104"/>
      <c r="MQV4" s="104"/>
      <c r="MQW4" s="104"/>
      <c r="MQX4" s="104"/>
      <c r="MQY4" s="104"/>
      <c r="MQZ4" s="104"/>
      <c r="MRA4" s="104"/>
      <c r="MRB4" s="104"/>
      <c r="MRC4" s="104"/>
      <c r="MRD4" s="104"/>
      <c r="MRE4" s="104"/>
      <c r="MRF4" s="104"/>
      <c r="MRG4" s="104"/>
      <c r="MRH4" s="104"/>
      <c r="MRI4" s="104"/>
      <c r="MRJ4" s="104"/>
      <c r="MRK4" s="104"/>
      <c r="MRL4" s="104"/>
      <c r="MRM4" s="104"/>
      <c r="MRN4" s="104"/>
      <c r="MRO4" s="104"/>
      <c r="MRP4" s="104"/>
      <c r="MRQ4" s="104"/>
      <c r="MRR4" s="104"/>
      <c r="MRS4" s="104"/>
      <c r="MRT4" s="104"/>
      <c r="MRU4" s="104"/>
      <c r="MRV4" s="104"/>
      <c r="MRW4" s="104"/>
      <c r="MRX4" s="104"/>
      <c r="MRY4" s="104"/>
      <c r="MRZ4" s="104"/>
      <c r="MSA4" s="104"/>
      <c r="MSB4" s="104"/>
      <c r="MSC4" s="104"/>
      <c r="MSD4" s="104"/>
      <c r="MSE4" s="104"/>
      <c r="MSF4" s="104"/>
      <c r="MSG4" s="104"/>
      <c r="MSH4" s="104"/>
      <c r="MSI4" s="104"/>
      <c r="MSJ4" s="104"/>
      <c r="MSK4" s="104"/>
      <c r="MSL4" s="104"/>
      <c r="MSM4" s="104"/>
      <c r="MSN4" s="104"/>
      <c r="MSO4" s="104"/>
      <c r="MSP4" s="104"/>
      <c r="MSQ4" s="104"/>
      <c r="MSR4" s="104"/>
      <c r="MSS4" s="104"/>
      <c r="MST4" s="104"/>
      <c r="MSU4" s="104"/>
      <c r="MSV4" s="104"/>
      <c r="MSW4" s="104"/>
      <c r="MSX4" s="104"/>
      <c r="MSY4" s="104"/>
      <c r="MSZ4" s="104"/>
      <c r="MTA4" s="104"/>
      <c r="MTB4" s="104"/>
      <c r="MTC4" s="104"/>
      <c r="MTD4" s="104"/>
      <c r="MTE4" s="104"/>
      <c r="MTF4" s="104"/>
      <c r="MTG4" s="104"/>
      <c r="MTH4" s="104"/>
      <c r="MTI4" s="104"/>
      <c r="MTJ4" s="104"/>
      <c r="MTK4" s="104"/>
      <c r="MTL4" s="104"/>
      <c r="MTM4" s="104"/>
      <c r="MTN4" s="104"/>
      <c r="MTO4" s="104"/>
      <c r="MTP4" s="104"/>
      <c r="MTQ4" s="104"/>
      <c r="MTR4" s="104"/>
      <c r="MTS4" s="104"/>
      <c r="MTT4" s="104"/>
      <c r="MTU4" s="104"/>
      <c r="MTV4" s="104"/>
      <c r="MTW4" s="104"/>
      <c r="MTX4" s="104"/>
      <c r="MTY4" s="104"/>
      <c r="MTZ4" s="104"/>
      <c r="MUA4" s="104"/>
      <c r="MUB4" s="104"/>
      <c r="MUC4" s="104"/>
      <c r="MUD4" s="104"/>
      <c r="MUE4" s="104"/>
      <c r="MUF4" s="104"/>
      <c r="MUG4" s="104"/>
      <c r="MUH4" s="104"/>
      <c r="MUI4" s="104"/>
      <c r="MUJ4" s="104"/>
      <c r="MUK4" s="104"/>
      <c r="MUL4" s="104"/>
      <c r="MUM4" s="104"/>
      <c r="MUN4" s="104"/>
      <c r="MUO4" s="104"/>
      <c r="MUP4" s="104"/>
      <c r="MUQ4" s="104"/>
      <c r="MUR4" s="104"/>
      <c r="MUS4" s="104"/>
      <c r="MUT4" s="104"/>
      <c r="MUU4" s="104"/>
      <c r="MUV4" s="104"/>
      <c r="MUW4" s="104"/>
      <c r="MUX4" s="104"/>
      <c r="MUY4" s="104"/>
      <c r="MUZ4" s="104"/>
      <c r="MVA4" s="104"/>
      <c r="MVB4" s="104"/>
      <c r="MVC4" s="104"/>
      <c r="MVD4" s="104"/>
      <c r="MVE4" s="104"/>
      <c r="MVF4" s="104"/>
      <c r="MVG4" s="104"/>
      <c r="MVH4" s="104"/>
      <c r="MVI4" s="104"/>
      <c r="MVJ4" s="104"/>
      <c r="MVK4" s="104"/>
      <c r="MVL4" s="104"/>
      <c r="MVM4" s="104"/>
      <c r="MVN4" s="104"/>
      <c r="MVO4" s="104"/>
      <c r="MVP4" s="104"/>
      <c r="MVQ4" s="104"/>
      <c r="MVR4" s="104"/>
      <c r="MVS4" s="104"/>
      <c r="MVT4" s="104"/>
      <c r="MVU4" s="104"/>
      <c r="MVV4" s="104"/>
      <c r="MVW4" s="104"/>
      <c r="MVX4" s="104"/>
      <c r="MVY4" s="104"/>
      <c r="MVZ4" s="104"/>
      <c r="MWA4" s="104"/>
      <c r="MWB4" s="104"/>
      <c r="MWC4" s="104"/>
      <c r="MWD4" s="104"/>
      <c r="MWE4" s="104"/>
      <c r="MWF4" s="104"/>
      <c r="MWG4" s="104"/>
      <c r="MWH4" s="104"/>
      <c r="MWI4" s="104"/>
      <c r="MWJ4" s="104"/>
      <c r="MWK4" s="104"/>
      <c r="MWL4" s="104"/>
      <c r="MWM4" s="104"/>
      <c r="MWN4" s="104"/>
      <c r="MWO4" s="104"/>
      <c r="MWP4" s="104"/>
      <c r="MWQ4" s="104"/>
      <c r="MWR4" s="104"/>
      <c r="MWS4" s="104"/>
      <c r="MWT4" s="104"/>
      <c r="MWU4" s="104"/>
      <c r="MWV4" s="104"/>
      <c r="MWW4" s="104"/>
      <c r="MWX4" s="104"/>
      <c r="MWY4" s="104"/>
      <c r="MWZ4" s="104"/>
      <c r="MXA4" s="104"/>
      <c r="MXB4" s="104"/>
      <c r="MXC4" s="104"/>
      <c r="MXD4" s="104"/>
      <c r="MXE4" s="104"/>
      <c r="MXF4" s="104"/>
      <c r="MXG4" s="104"/>
      <c r="MXH4" s="104"/>
      <c r="MXI4" s="104"/>
      <c r="MXJ4" s="104"/>
      <c r="MXK4" s="104"/>
      <c r="MXL4" s="104"/>
      <c r="MXM4" s="104"/>
      <c r="MXN4" s="104"/>
      <c r="MXO4" s="104"/>
      <c r="MXP4" s="104"/>
      <c r="MXQ4" s="104"/>
      <c r="MXR4" s="104"/>
      <c r="MXS4" s="104"/>
      <c r="MXT4" s="104"/>
      <c r="MXU4" s="104"/>
      <c r="MXV4" s="104"/>
      <c r="MXW4" s="104"/>
      <c r="MXX4" s="104"/>
      <c r="MXY4" s="104"/>
      <c r="MXZ4" s="104"/>
      <c r="MYA4" s="104"/>
      <c r="MYB4" s="104"/>
      <c r="MYC4" s="104"/>
      <c r="MYD4" s="104"/>
      <c r="MYE4" s="104"/>
      <c r="MYF4" s="104"/>
      <c r="MYG4" s="104"/>
      <c r="MYH4" s="104"/>
      <c r="MYI4" s="104"/>
      <c r="MYJ4" s="104"/>
      <c r="MYK4" s="104"/>
      <c r="MYL4" s="104"/>
      <c r="MYM4" s="104"/>
      <c r="MYN4" s="104"/>
      <c r="MYO4" s="104"/>
      <c r="MYP4" s="104"/>
      <c r="MYQ4" s="104"/>
      <c r="MYR4" s="104"/>
      <c r="MYS4" s="104"/>
      <c r="MYT4" s="104"/>
      <c r="MYU4" s="104"/>
      <c r="MYV4" s="104"/>
      <c r="MYW4" s="104"/>
      <c r="MYX4" s="104"/>
      <c r="MYY4" s="104"/>
      <c r="MYZ4" s="104"/>
      <c r="MZA4" s="104"/>
      <c r="MZB4" s="104"/>
      <c r="MZC4" s="104"/>
      <c r="MZD4" s="104"/>
      <c r="MZE4" s="104"/>
      <c r="MZF4" s="104"/>
      <c r="MZG4" s="104"/>
      <c r="MZH4" s="104"/>
      <c r="MZI4" s="104"/>
      <c r="MZJ4" s="104"/>
      <c r="MZK4" s="104"/>
      <c r="MZL4" s="104"/>
      <c r="MZM4" s="104"/>
      <c r="MZN4" s="104"/>
      <c r="MZO4" s="104"/>
      <c r="MZP4" s="104"/>
      <c r="MZQ4" s="104"/>
      <c r="MZR4" s="104"/>
      <c r="MZS4" s="104"/>
      <c r="MZT4" s="104"/>
      <c r="MZU4" s="104"/>
      <c r="MZV4" s="104"/>
      <c r="MZW4" s="104"/>
      <c r="MZX4" s="104"/>
      <c r="MZY4" s="104"/>
      <c r="MZZ4" s="104"/>
      <c r="NAA4" s="104"/>
      <c r="NAB4" s="104"/>
      <c r="NAC4" s="104"/>
      <c r="NAD4" s="104"/>
      <c r="NAE4" s="104"/>
      <c r="NAF4" s="104"/>
      <c r="NAG4" s="104"/>
      <c r="NAH4" s="104"/>
      <c r="NAI4" s="104"/>
      <c r="NAJ4" s="104"/>
      <c r="NAK4" s="104"/>
      <c r="NAL4" s="104"/>
      <c r="NAM4" s="104"/>
      <c r="NAN4" s="104"/>
      <c r="NAO4" s="104"/>
      <c r="NAP4" s="104"/>
      <c r="NAQ4" s="104"/>
      <c r="NAR4" s="104"/>
      <c r="NAS4" s="104"/>
      <c r="NAT4" s="104"/>
      <c r="NAU4" s="104"/>
      <c r="NAV4" s="104"/>
      <c r="NAW4" s="104"/>
      <c r="NAX4" s="104"/>
      <c r="NAY4" s="104"/>
      <c r="NAZ4" s="104"/>
      <c r="NBA4" s="104"/>
      <c r="NBB4" s="104"/>
      <c r="NBC4" s="104"/>
      <c r="NBD4" s="104"/>
      <c r="NBE4" s="104"/>
      <c r="NBF4" s="104"/>
      <c r="NBG4" s="104"/>
      <c r="NBH4" s="104"/>
      <c r="NBI4" s="104"/>
      <c r="NBJ4" s="104"/>
      <c r="NBK4" s="104"/>
      <c r="NBL4" s="104"/>
      <c r="NBM4" s="104"/>
      <c r="NBN4" s="104"/>
      <c r="NBO4" s="104"/>
      <c r="NBP4" s="104"/>
      <c r="NBQ4" s="104"/>
      <c r="NBR4" s="104"/>
      <c r="NBS4" s="104"/>
      <c r="NBT4" s="104"/>
      <c r="NBU4" s="104"/>
      <c r="NBV4" s="104"/>
      <c r="NBW4" s="104"/>
      <c r="NBX4" s="104"/>
      <c r="NBY4" s="104"/>
      <c r="NBZ4" s="104"/>
      <c r="NCA4" s="104"/>
      <c r="NCB4" s="104"/>
      <c r="NCC4" s="104"/>
      <c r="NCD4" s="104"/>
      <c r="NCE4" s="104"/>
      <c r="NCF4" s="104"/>
      <c r="NCG4" s="104"/>
      <c r="NCH4" s="104"/>
      <c r="NCI4" s="104"/>
      <c r="NCJ4" s="104"/>
      <c r="NCK4" s="104"/>
      <c r="NCL4" s="104"/>
      <c r="NCM4" s="104"/>
      <c r="NCN4" s="104"/>
      <c r="NCO4" s="104"/>
      <c r="NCP4" s="104"/>
      <c r="NCQ4" s="104"/>
      <c r="NCR4" s="104"/>
      <c r="NCS4" s="104"/>
      <c r="NCT4" s="104"/>
      <c r="NCU4" s="104"/>
      <c r="NCV4" s="104"/>
      <c r="NCW4" s="104"/>
      <c r="NCX4" s="104"/>
      <c r="NCY4" s="104"/>
      <c r="NCZ4" s="104"/>
      <c r="NDA4" s="104"/>
      <c r="NDB4" s="104"/>
      <c r="NDC4" s="104"/>
      <c r="NDD4" s="104"/>
      <c r="NDE4" s="104"/>
      <c r="NDF4" s="104"/>
      <c r="NDG4" s="104"/>
      <c r="NDH4" s="104"/>
      <c r="NDI4" s="104"/>
      <c r="NDJ4" s="104"/>
      <c r="NDK4" s="104"/>
      <c r="NDL4" s="104"/>
      <c r="NDM4" s="104"/>
      <c r="NDN4" s="104"/>
      <c r="NDO4" s="104"/>
      <c r="NDP4" s="104"/>
      <c r="NDQ4" s="104"/>
      <c r="NDR4" s="104"/>
      <c r="NDS4" s="104"/>
      <c r="NDT4" s="104"/>
      <c r="NDU4" s="104"/>
      <c r="NDV4" s="104"/>
      <c r="NDW4" s="104"/>
      <c r="NDX4" s="104"/>
      <c r="NDY4" s="104"/>
      <c r="NDZ4" s="104"/>
      <c r="NEA4" s="104"/>
      <c r="NEB4" s="104"/>
      <c r="NEC4" s="104"/>
      <c r="NED4" s="104"/>
      <c r="NEE4" s="104"/>
      <c r="NEF4" s="104"/>
      <c r="NEG4" s="104"/>
      <c r="NEH4" s="104"/>
      <c r="NEI4" s="104"/>
      <c r="NEJ4" s="104"/>
      <c r="NEK4" s="104"/>
      <c r="NEL4" s="104"/>
      <c r="NEM4" s="104"/>
      <c r="NEN4" s="104"/>
      <c r="NEO4" s="104"/>
      <c r="NEP4" s="104"/>
      <c r="NEQ4" s="104"/>
      <c r="NER4" s="104"/>
      <c r="NES4" s="104"/>
      <c r="NET4" s="104"/>
      <c r="NEU4" s="104"/>
      <c r="NEV4" s="104"/>
      <c r="NEW4" s="104"/>
      <c r="NEX4" s="104"/>
      <c r="NEY4" s="104"/>
      <c r="NEZ4" s="104"/>
      <c r="NFA4" s="104"/>
      <c r="NFB4" s="104"/>
      <c r="NFC4" s="104"/>
      <c r="NFD4" s="104"/>
      <c r="NFE4" s="104"/>
      <c r="NFF4" s="104"/>
      <c r="NFG4" s="104"/>
      <c r="NFH4" s="104"/>
      <c r="NFI4" s="104"/>
      <c r="NFJ4" s="104"/>
      <c r="NFK4" s="104"/>
      <c r="NFL4" s="104"/>
      <c r="NFM4" s="104"/>
      <c r="NFN4" s="104"/>
      <c r="NFO4" s="104"/>
      <c r="NFP4" s="104"/>
      <c r="NFQ4" s="104"/>
      <c r="NFR4" s="104"/>
      <c r="NFS4" s="104"/>
      <c r="NFT4" s="104"/>
      <c r="NFU4" s="104"/>
      <c r="NFV4" s="104"/>
      <c r="NFW4" s="104"/>
      <c r="NFX4" s="104"/>
      <c r="NFY4" s="104"/>
      <c r="NFZ4" s="104"/>
      <c r="NGA4" s="104"/>
      <c r="NGB4" s="104"/>
      <c r="NGC4" s="104"/>
      <c r="NGD4" s="104"/>
      <c r="NGE4" s="104"/>
      <c r="NGF4" s="104"/>
      <c r="NGG4" s="104"/>
      <c r="NGH4" s="104"/>
      <c r="NGI4" s="104"/>
      <c r="NGJ4" s="104"/>
      <c r="NGK4" s="104"/>
      <c r="NGL4" s="104"/>
      <c r="NGM4" s="104"/>
      <c r="NGN4" s="104"/>
      <c r="NGO4" s="104"/>
      <c r="NGP4" s="104"/>
      <c r="NGQ4" s="104"/>
      <c r="NGR4" s="104"/>
      <c r="NGS4" s="104"/>
      <c r="NGT4" s="104"/>
      <c r="NGU4" s="104"/>
      <c r="NGV4" s="104"/>
      <c r="NGW4" s="104"/>
      <c r="NGX4" s="104"/>
      <c r="NGY4" s="104"/>
      <c r="NGZ4" s="104"/>
      <c r="NHA4" s="104"/>
      <c r="NHB4" s="104"/>
      <c r="NHC4" s="104"/>
      <c r="NHD4" s="104"/>
      <c r="NHE4" s="104"/>
      <c r="NHF4" s="104"/>
      <c r="NHG4" s="104"/>
      <c r="NHH4" s="104"/>
      <c r="NHI4" s="104"/>
      <c r="NHJ4" s="104"/>
      <c r="NHK4" s="104"/>
      <c r="NHL4" s="104"/>
      <c r="NHM4" s="104"/>
      <c r="NHN4" s="104"/>
      <c r="NHO4" s="104"/>
      <c r="NHP4" s="104"/>
      <c r="NHQ4" s="104"/>
      <c r="NHR4" s="104"/>
      <c r="NHS4" s="104"/>
      <c r="NHT4" s="104"/>
      <c r="NHU4" s="104"/>
      <c r="NHV4" s="104"/>
      <c r="NHW4" s="104"/>
      <c r="NHX4" s="104"/>
      <c r="NHY4" s="104"/>
      <c r="NHZ4" s="104"/>
      <c r="NIA4" s="104"/>
      <c r="NIB4" s="104"/>
      <c r="NIC4" s="104"/>
      <c r="NID4" s="104"/>
      <c r="NIE4" s="104"/>
      <c r="NIF4" s="104"/>
      <c r="NIG4" s="104"/>
      <c r="NIH4" s="104"/>
      <c r="NII4" s="104"/>
      <c r="NIJ4" s="104"/>
      <c r="NIK4" s="104"/>
      <c r="NIL4" s="104"/>
      <c r="NIM4" s="104"/>
      <c r="NIN4" s="104"/>
      <c r="NIO4" s="104"/>
      <c r="NIP4" s="104"/>
      <c r="NIQ4" s="104"/>
      <c r="NIR4" s="104"/>
      <c r="NIS4" s="104"/>
      <c r="NIT4" s="104"/>
      <c r="NIU4" s="104"/>
      <c r="NIV4" s="104"/>
      <c r="NIW4" s="104"/>
      <c r="NIX4" s="104"/>
      <c r="NIY4" s="104"/>
      <c r="NIZ4" s="104"/>
      <c r="NJA4" s="104"/>
      <c r="NJB4" s="104"/>
      <c r="NJC4" s="104"/>
      <c r="NJD4" s="104"/>
      <c r="NJE4" s="104"/>
      <c r="NJF4" s="104"/>
      <c r="NJG4" s="104"/>
      <c r="NJH4" s="104"/>
      <c r="NJI4" s="104"/>
      <c r="NJJ4" s="104"/>
      <c r="NJK4" s="104"/>
      <c r="NJL4" s="104"/>
      <c r="NJM4" s="104"/>
      <c r="NJN4" s="104"/>
      <c r="NJO4" s="104"/>
      <c r="NJP4" s="104"/>
      <c r="NJQ4" s="104"/>
      <c r="NJR4" s="104"/>
      <c r="NJS4" s="104"/>
      <c r="NJT4" s="104"/>
      <c r="NJU4" s="104"/>
      <c r="NJV4" s="104"/>
      <c r="NJW4" s="104"/>
      <c r="NJX4" s="104"/>
      <c r="NJY4" s="104"/>
      <c r="NJZ4" s="104"/>
      <c r="NKA4" s="104"/>
      <c r="NKB4" s="104"/>
      <c r="NKC4" s="104"/>
      <c r="NKD4" s="104"/>
      <c r="NKE4" s="104"/>
      <c r="NKF4" s="104"/>
      <c r="NKG4" s="104"/>
      <c r="NKH4" s="104"/>
      <c r="NKI4" s="104"/>
      <c r="NKJ4" s="104"/>
      <c r="NKK4" s="104"/>
      <c r="NKL4" s="104"/>
      <c r="NKM4" s="104"/>
      <c r="NKN4" s="104"/>
      <c r="NKO4" s="104"/>
      <c r="NKP4" s="104"/>
      <c r="NKQ4" s="104"/>
      <c r="NKR4" s="104"/>
      <c r="NKS4" s="104"/>
      <c r="NKT4" s="104"/>
      <c r="NKU4" s="104"/>
      <c r="NKV4" s="104"/>
      <c r="NKW4" s="104"/>
      <c r="NKX4" s="104"/>
      <c r="NKY4" s="104"/>
      <c r="NKZ4" s="104"/>
      <c r="NLA4" s="104"/>
      <c r="NLB4" s="104"/>
      <c r="NLC4" s="104"/>
      <c r="NLD4" s="104"/>
      <c r="NLE4" s="104"/>
      <c r="NLF4" s="104"/>
      <c r="NLG4" s="104"/>
      <c r="NLH4" s="104"/>
      <c r="NLI4" s="104"/>
      <c r="NLJ4" s="104"/>
      <c r="NLK4" s="104"/>
      <c r="NLL4" s="104"/>
      <c r="NLM4" s="104"/>
      <c r="NLN4" s="104"/>
      <c r="NLO4" s="104"/>
      <c r="NLP4" s="104"/>
      <c r="NLQ4" s="104"/>
      <c r="NLR4" s="104"/>
      <c r="NLS4" s="104"/>
      <c r="NLT4" s="104"/>
      <c r="NLU4" s="104"/>
      <c r="NLV4" s="104"/>
      <c r="NLW4" s="104"/>
      <c r="NLX4" s="104"/>
      <c r="NLY4" s="104"/>
      <c r="NLZ4" s="104"/>
      <c r="NMA4" s="104"/>
      <c r="NMB4" s="104"/>
      <c r="NMC4" s="104"/>
      <c r="NMD4" s="104"/>
      <c r="NME4" s="104"/>
      <c r="NMF4" s="104"/>
      <c r="NMG4" s="104"/>
      <c r="NMH4" s="104"/>
      <c r="NMI4" s="104"/>
      <c r="NMJ4" s="104"/>
      <c r="NMK4" s="104"/>
      <c r="NML4" s="104"/>
      <c r="NMM4" s="104"/>
      <c r="NMN4" s="104"/>
      <c r="NMO4" s="104"/>
      <c r="NMP4" s="104"/>
      <c r="NMQ4" s="104"/>
      <c r="NMR4" s="104"/>
      <c r="NMS4" s="104"/>
      <c r="NMT4" s="104"/>
      <c r="NMU4" s="104"/>
      <c r="NMV4" s="104"/>
      <c r="NMW4" s="104"/>
      <c r="NMX4" s="104"/>
      <c r="NMY4" s="104"/>
      <c r="NMZ4" s="104"/>
      <c r="NNA4" s="104"/>
      <c r="NNB4" s="104"/>
      <c r="NNC4" s="104"/>
      <c r="NND4" s="104"/>
      <c r="NNE4" s="104"/>
      <c r="NNF4" s="104"/>
      <c r="NNG4" s="104"/>
      <c r="NNH4" s="104"/>
      <c r="NNI4" s="104"/>
      <c r="NNJ4" s="104"/>
      <c r="NNK4" s="104"/>
      <c r="NNL4" s="104"/>
      <c r="NNM4" s="104"/>
      <c r="NNN4" s="104"/>
      <c r="NNO4" s="104"/>
      <c r="NNP4" s="104"/>
      <c r="NNQ4" s="104"/>
      <c r="NNR4" s="104"/>
      <c r="NNS4" s="104"/>
      <c r="NNT4" s="104"/>
      <c r="NNU4" s="104"/>
      <c r="NNV4" s="104"/>
      <c r="NNW4" s="104"/>
      <c r="NNX4" s="104"/>
      <c r="NNY4" s="104"/>
      <c r="NNZ4" s="104"/>
      <c r="NOA4" s="104"/>
      <c r="NOB4" s="104"/>
      <c r="NOC4" s="104"/>
      <c r="NOD4" s="104"/>
      <c r="NOE4" s="104"/>
      <c r="NOF4" s="104"/>
      <c r="NOG4" s="104"/>
      <c r="NOH4" s="104"/>
      <c r="NOI4" s="104"/>
      <c r="NOJ4" s="104"/>
      <c r="NOK4" s="104"/>
      <c r="NOL4" s="104"/>
      <c r="NOM4" s="104"/>
      <c r="NON4" s="104"/>
      <c r="NOO4" s="104"/>
      <c r="NOP4" s="104"/>
      <c r="NOQ4" s="104"/>
      <c r="NOR4" s="104"/>
      <c r="NOS4" s="104"/>
      <c r="NOT4" s="104"/>
      <c r="NOU4" s="104"/>
      <c r="NOV4" s="104"/>
      <c r="NOW4" s="104"/>
      <c r="NOX4" s="104"/>
      <c r="NOY4" s="104"/>
      <c r="NOZ4" s="104"/>
      <c r="NPA4" s="104"/>
      <c r="NPB4" s="104"/>
      <c r="NPC4" s="104"/>
      <c r="NPD4" s="104"/>
      <c r="NPE4" s="104"/>
      <c r="NPF4" s="104"/>
      <c r="NPG4" s="104"/>
      <c r="NPH4" s="104"/>
      <c r="NPI4" s="104"/>
      <c r="NPJ4" s="104"/>
      <c r="NPK4" s="104"/>
      <c r="NPL4" s="104"/>
      <c r="NPM4" s="104"/>
      <c r="NPN4" s="104"/>
      <c r="NPO4" s="104"/>
      <c r="NPP4" s="104"/>
      <c r="NPQ4" s="104"/>
      <c r="NPR4" s="104"/>
      <c r="NPS4" s="104"/>
      <c r="NPT4" s="104"/>
      <c r="NPU4" s="104"/>
      <c r="NPV4" s="104"/>
      <c r="NPW4" s="104"/>
      <c r="NPX4" s="104"/>
      <c r="NPY4" s="104"/>
      <c r="NPZ4" s="104"/>
      <c r="NQA4" s="104"/>
      <c r="NQB4" s="104"/>
      <c r="NQC4" s="104"/>
      <c r="NQD4" s="104"/>
      <c r="NQE4" s="104"/>
      <c r="NQF4" s="104"/>
      <c r="NQG4" s="104"/>
      <c r="NQH4" s="104"/>
      <c r="NQI4" s="104"/>
      <c r="NQJ4" s="104"/>
      <c r="NQK4" s="104"/>
      <c r="NQL4" s="104"/>
      <c r="NQM4" s="104"/>
      <c r="NQN4" s="104"/>
      <c r="NQO4" s="104"/>
      <c r="NQP4" s="104"/>
      <c r="NQQ4" s="104"/>
      <c r="NQR4" s="104"/>
      <c r="NQS4" s="104"/>
      <c r="NQT4" s="104"/>
      <c r="NQU4" s="104"/>
      <c r="NQV4" s="104"/>
      <c r="NQW4" s="104"/>
      <c r="NQX4" s="104"/>
      <c r="NQY4" s="104"/>
      <c r="NQZ4" s="104"/>
      <c r="NRA4" s="104"/>
      <c r="NRB4" s="104"/>
      <c r="NRC4" s="104"/>
      <c r="NRD4" s="104"/>
      <c r="NRE4" s="104"/>
      <c r="NRF4" s="104"/>
      <c r="NRG4" s="104"/>
      <c r="NRH4" s="104"/>
      <c r="NRI4" s="104"/>
      <c r="NRJ4" s="104"/>
      <c r="NRK4" s="104"/>
      <c r="NRL4" s="104"/>
      <c r="NRM4" s="104"/>
      <c r="NRN4" s="104"/>
      <c r="NRO4" s="104"/>
      <c r="NRP4" s="104"/>
      <c r="NRQ4" s="104"/>
      <c r="NRR4" s="104"/>
      <c r="NRS4" s="104"/>
      <c r="NRT4" s="104"/>
      <c r="NRU4" s="104"/>
      <c r="NRV4" s="104"/>
      <c r="NRW4" s="104"/>
      <c r="NRX4" s="104"/>
      <c r="NRY4" s="104"/>
      <c r="NRZ4" s="104"/>
      <c r="NSA4" s="104"/>
      <c r="NSB4" s="104"/>
      <c r="NSC4" s="104"/>
      <c r="NSD4" s="104"/>
      <c r="NSE4" s="104"/>
      <c r="NSF4" s="104"/>
      <c r="NSG4" s="104"/>
      <c r="NSH4" s="104"/>
      <c r="NSI4" s="104"/>
      <c r="NSJ4" s="104"/>
      <c r="NSK4" s="104"/>
      <c r="NSL4" s="104"/>
      <c r="NSM4" s="104"/>
      <c r="NSN4" s="104"/>
      <c r="NSO4" s="104"/>
      <c r="NSP4" s="104"/>
      <c r="NSQ4" s="104"/>
      <c r="NSR4" s="104"/>
      <c r="NSS4" s="104"/>
      <c r="NST4" s="104"/>
      <c r="NSU4" s="104"/>
      <c r="NSV4" s="104"/>
      <c r="NSW4" s="104"/>
      <c r="NSX4" s="104"/>
      <c r="NSY4" s="104"/>
      <c r="NSZ4" s="104"/>
      <c r="NTA4" s="104"/>
      <c r="NTB4" s="104"/>
      <c r="NTC4" s="104"/>
      <c r="NTD4" s="104"/>
      <c r="NTE4" s="104"/>
      <c r="NTF4" s="104"/>
      <c r="NTG4" s="104"/>
      <c r="NTH4" s="104"/>
      <c r="NTI4" s="104"/>
      <c r="NTJ4" s="104"/>
      <c r="NTK4" s="104"/>
      <c r="NTL4" s="104"/>
      <c r="NTM4" s="104"/>
      <c r="NTN4" s="104"/>
      <c r="NTO4" s="104"/>
      <c r="NTP4" s="104"/>
      <c r="NTQ4" s="104"/>
      <c r="NTR4" s="104"/>
      <c r="NTS4" s="104"/>
      <c r="NTT4" s="104"/>
      <c r="NTU4" s="104"/>
      <c r="NTV4" s="104"/>
      <c r="NTW4" s="104"/>
      <c r="NTX4" s="104"/>
      <c r="NTY4" s="104"/>
      <c r="NTZ4" s="104"/>
      <c r="NUA4" s="104"/>
      <c r="NUB4" s="104"/>
      <c r="NUC4" s="104"/>
      <c r="NUD4" s="104"/>
      <c r="NUE4" s="104"/>
      <c r="NUF4" s="104"/>
      <c r="NUG4" s="104"/>
      <c r="NUH4" s="104"/>
      <c r="NUI4" s="104"/>
      <c r="NUJ4" s="104"/>
      <c r="NUK4" s="104"/>
      <c r="NUL4" s="104"/>
      <c r="NUM4" s="104"/>
      <c r="NUN4" s="104"/>
      <c r="NUO4" s="104"/>
      <c r="NUP4" s="104"/>
      <c r="NUQ4" s="104"/>
      <c r="NUR4" s="104"/>
      <c r="NUS4" s="104"/>
      <c r="NUT4" s="104"/>
      <c r="NUU4" s="104"/>
      <c r="NUV4" s="104"/>
      <c r="NUW4" s="104"/>
      <c r="NUX4" s="104"/>
      <c r="NUY4" s="104"/>
      <c r="NUZ4" s="104"/>
      <c r="NVA4" s="104"/>
      <c r="NVB4" s="104"/>
      <c r="NVC4" s="104"/>
      <c r="NVD4" s="104"/>
      <c r="NVE4" s="104"/>
      <c r="NVF4" s="104"/>
      <c r="NVG4" s="104"/>
      <c r="NVH4" s="104"/>
      <c r="NVI4" s="104"/>
      <c r="NVJ4" s="104"/>
      <c r="NVK4" s="104"/>
      <c r="NVL4" s="104"/>
      <c r="NVM4" s="104"/>
      <c r="NVN4" s="104"/>
      <c r="NVO4" s="104"/>
      <c r="NVP4" s="104"/>
      <c r="NVQ4" s="104"/>
      <c r="NVR4" s="104"/>
      <c r="NVS4" s="104"/>
      <c r="NVT4" s="104"/>
      <c r="NVU4" s="104"/>
      <c r="NVV4" s="104"/>
      <c r="NVW4" s="104"/>
      <c r="NVX4" s="104"/>
      <c r="NVY4" s="104"/>
      <c r="NVZ4" s="104"/>
      <c r="NWA4" s="104"/>
      <c r="NWB4" s="104"/>
      <c r="NWC4" s="104"/>
      <c r="NWD4" s="104"/>
      <c r="NWE4" s="104"/>
      <c r="NWF4" s="104"/>
      <c r="NWG4" s="104"/>
      <c r="NWH4" s="104"/>
      <c r="NWI4" s="104"/>
      <c r="NWJ4" s="104"/>
      <c r="NWK4" s="104"/>
      <c r="NWL4" s="104"/>
      <c r="NWM4" s="104"/>
      <c r="NWN4" s="104"/>
      <c r="NWO4" s="104"/>
      <c r="NWP4" s="104"/>
      <c r="NWQ4" s="104"/>
      <c r="NWR4" s="104"/>
      <c r="NWS4" s="104"/>
      <c r="NWT4" s="104"/>
      <c r="NWU4" s="104"/>
      <c r="NWV4" s="104"/>
      <c r="NWW4" s="104"/>
      <c r="NWX4" s="104"/>
      <c r="NWY4" s="104"/>
      <c r="NWZ4" s="104"/>
      <c r="NXA4" s="104"/>
      <c r="NXB4" s="104"/>
      <c r="NXC4" s="104"/>
      <c r="NXD4" s="104"/>
      <c r="NXE4" s="104"/>
      <c r="NXF4" s="104"/>
      <c r="NXG4" s="104"/>
      <c r="NXH4" s="104"/>
      <c r="NXI4" s="104"/>
      <c r="NXJ4" s="104"/>
      <c r="NXK4" s="104"/>
      <c r="NXL4" s="104"/>
      <c r="NXM4" s="104"/>
      <c r="NXN4" s="104"/>
      <c r="NXO4" s="104"/>
      <c r="NXP4" s="104"/>
      <c r="NXQ4" s="104"/>
      <c r="NXR4" s="104"/>
      <c r="NXS4" s="104"/>
      <c r="NXT4" s="104"/>
      <c r="NXU4" s="104"/>
      <c r="NXV4" s="104"/>
      <c r="NXW4" s="104"/>
      <c r="NXX4" s="104"/>
      <c r="NXY4" s="104"/>
      <c r="NXZ4" s="104"/>
      <c r="NYA4" s="104"/>
      <c r="NYB4" s="104"/>
      <c r="NYC4" s="104"/>
      <c r="NYD4" s="104"/>
      <c r="NYE4" s="104"/>
      <c r="NYF4" s="104"/>
      <c r="NYG4" s="104"/>
      <c r="NYH4" s="104"/>
      <c r="NYI4" s="104"/>
      <c r="NYJ4" s="104"/>
      <c r="NYK4" s="104"/>
      <c r="NYL4" s="104"/>
      <c r="NYM4" s="104"/>
      <c r="NYN4" s="104"/>
      <c r="NYO4" s="104"/>
      <c r="NYP4" s="104"/>
      <c r="NYQ4" s="104"/>
      <c r="NYR4" s="104"/>
      <c r="NYS4" s="104"/>
      <c r="NYT4" s="104"/>
      <c r="NYU4" s="104"/>
      <c r="NYV4" s="104"/>
      <c r="NYW4" s="104"/>
      <c r="NYX4" s="104"/>
      <c r="NYY4" s="104"/>
      <c r="NYZ4" s="104"/>
      <c r="NZA4" s="104"/>
      <c r="NZB4" s="104"/>
      <c r="NZC4" s="104"/>
      <c r="NZD4" s="104"/>
      <c r="NZE4" s="104"/>
      <c r="NZF4" s="104"/>
      <c r="NZG4" s="104"/>
      <c r="NZH4" s="104"/>
      <c r="NZI4" s="104"/>
      <c r="NZJ4" s="104"/>
      <c r="NZK4" s="104"/>
      <c r="NZL4" s="104"/>
      <c r="NZM4" s="104"/>
      <c r="NZN4" s="104"/>
      <c r="NZO4" s="104"/>
      <c r="NZP4" s="104"/>
      <c r="NZQ4" s="104"/>
      <c r="NZR4" s="104"/>
      <c r="NZS4" s="104"/>
      <c r="NZT4" s="104"/>
      <c r="NZU4" s="104"/>
      <c r="NZV4" s="104"/>
      <c r="NZW4" s="104"/>
      <c r="NZX4" s="104"/>
      <c r="NZY4" s="104"/>
      <c r="NZZ4" s="104"/>
      <c r="OAA4" s="104"/>
      <c r="OAB4" s="104"/>
      <c r="OAC4" s="104"/>
      <c r="OAD4" s="104"/>
      <c r="OAE4" s="104"/>
      <c r="OAF4" s="104"/>
      <c r="OAG4" s="104"/>
      <c r="OAH4" s="104"/>
      <c r="OAI4" s="104"/>
      <c r="OAJ4" s="104"/>
      <c r="OAK4" s="104"/>
      <c r="OAL4" s="104"/>
      <c r="OAM4" s="104"/>
      <c r="OAN4" s="104"/>
      <c r="OAO4" s="104"/>
      <c r="OAP4" s="104"/>
      <c r="OAQ4" s="104"/>
      <c r="OAR4" s="104"/>
      <c r="OAS4" s="104"/>
      <c r="OAT4" s="104"/>
      <c r="OAU4" s="104"/>
      <c r="OAV4" s="104"/>
      <c r="OAW4" s="104"/>
      <c r="OAX4" s="104"/>
      <c r="OAY4" s="104"/>
      <c r="OAZ4" s="104"/>
      <c r="OBA4" s="104"/>
      <c r="OBB4" s="104"/>
      <c r="OBC4" s="104"/>
      <c r="OBD4" s="104"/>
      <c r="OBE4" s="104"/>
      <c r="OBF4" s="104"/>
      <c r="OBG4" s="104"/>
      <c r="OBH4" s="104"/>
      <c r="OBI4" s="104"/>
      <c r="OBJ4" s="104"/>
      <c r="OBK4" s="104"/>
      <c r="OBL4" s="104"/>
      <c r="OBM4" s="104"/>
      <c r="OBN4" s="104"/>
      <c r="OBO4" s="104"/>
      <c r="OBP4" s="104"/>
      <c r="OBQ4" s="104"/>
      <c r="OBR4" s="104"/>
      <c r="OBS4" s="104"/>
      <c r="OBT4" s="104"/>
      <c r="OBU4" s="104"/>
      <c r="OBV4" s="104"/>
      <c r="OBW4" s="104"/>
      <c r="OBX4" s="104"/>
      <c r="OBY4" s="104"/>
      <c r="OBZ4" s="104"/>
      <c r="OCA4" s="104"/>
      <c r="OCB4" s="104"/>
      <c r="OCC4" s="104"/>
      <c r="OCD4" s="104"/>
      <c r="OCE4" s="104"/>
      <c r="OCF4" s="104"/>
      <c r="OCG4" s="104"/>
      <c r="OCH4" s="104"/>
      <c r="OCI4" s="104"/>
      <c r="OCJ4" s="104"/>
      <c r="OCK4" s="104"/>
      <c r="OCL4" s="104"/>
      <c r="OCM4" s="104"/>
      <c r="OCN4" s="104"/>
      <c r="OCO4" s="104"/>
      <c r="OCP4" s="104"/>
      <c r="OCQ4" s="104"/>
      <c r="OCR4" s="104"/>
      <c r="OCS4" s="104"/>
      <c r="OCT4" s="104"/>
      <c r="OCU4" s="104"/>
      <c r="OCV4" s="104"/>
      <c r="OCW4" s="104"/>
      <c r="OCX4" s="104"/>
      <c r="OCY4" s="104"/>
      <c r="OCZ4" s="104"/>
      <c r="ODA4" s="104"/>
      <c r="ODB4" s="104"/>
      <c r="ODC4" s="104"/>
      <c r="ODD4" s="104"/>
      <c r="ODE4" s="104"/>
      <c r="ODF4" s="104"/>
      <c r="ODG4" s="104"/>
      <c r="ODH4" s="104"/>
      <c r="ODI4" s="104"/>
      <c r="ODJ4" s="104"/>
      <c r="ODK4" s="104"/>
      <c r="ODL4" s="104"/>
      <c r="ODM4" s="104"/>
      <c r="ODN4" s="104"/>
      <c r="ODO4" s="104"/>
      <c r="ODP4" s="104"/>
      <c r="ODQ4" s="104"/>
      <c r="ODR4" s="104"/>
      <c r="ODS4" s="104"/>
      <c r="ODT4" s="104"/>
      <c r="ODU4" s="104"/>
      <c r="ODV4" s="104"/>
      <c r="ODW4" s="104"/>
      <c r="ODX4" s="104"/>
      <c r="ODY4" s="104"/>
      <c r="ODZ4" s="104"/>
      <c r="OEA4" s="104"/>
      <c r="OEB4" s="104"/>
      <c r="OEC4" s="104"/>
      <c r="OED4" s="104"/>
      <c r="OEE4" s="104"/>
      <c r="OEF4" s="104"/>
      <c r="OEG4" s="104"/>
      <c r="OEH4" s="104"/>
      <c r="OEI4" s="104"/>
      <c r="OEJ4" s="104"/>
      <c r="OEK4" s="104"/>
      <c r="OEL4" s="104"/>
      <c r="OEM4" s="104"/>
      <c r="OEN4" s="104"/>
      <c r="OEO4" s="104"/>
      <c r="OEP4" s="104"/>
      <c r="OEQ4" s="104"/>
      <c r="OER4" s="104"/>
      <c r="OES4" s="104"/>
      <c r="OET4" s="104"/>
      <c r="OEU4" s="104"/>
      <c r="OEV4" s="104"/>
      <c r="OEW4" s="104"/>
      <c r="OEX4" s="104"/>
      <c r="OEY4" s="104"/>
      <c r="OEZ4" s="104"/>
      <c r="OFA4" s="104"/>
      <c r="OFB4" s="104"/>
      <c r="OFC4" s="104"/>
      <c r="OFD4" s="104"/>
      <c r="OFE4" s="104"/>
      <c r="OFF4" s="104"/>
      <c r="OFG4" s="104"/>
      <c r="OFH4" s="104"/>
      <c r="OFI4" s="104"/>
      <c r="OFJ4" s="104"/>
      <c r="OFK4" s="104"/>
      <c r="OFL4" s="104"/>
      <c r="OFM4" s="104"/>
      <c r="OFN4" s="104"/>
      <c r="OFO4" s="104"/>
      <c r="OFP4" s="104"/>
      <c r="OFQ4" s="104"/>
      <c r="OFR4" s="104"/>
      <c r="OFS4" s="104"/>
      <c r="OFT4" s="104"/>
      <c r="OFU4" s="104"/>
      <c r="OFV4" s="104"/>
      <c r="OFW4" s="104"/>
      <c r="OFX4" s="104"/>
      <c r="OFY4" s="104"/>
      <c r="OFZ4" s="104"/>
      <c r="OGA4" s="104"/>
      <c r="OGB4" s="104"/>
      <c r="OGC4" s="104"/>
      <c r="OGD4" s="104"/>
      <c r="OGE4" s="104"/>
      <c r="OGF4" s="104"/>
      <c r="OGG4" s="104"/>
      <c r="OGH4" s="104"/>
      <c r="OGI4" s="104"/>
      <c r="OGJ4" s="104"/>
      <c r="OGK4" s="104"/>
      <c r="OGL4" s="104"/>
      <c r="OGM4" s="104"/>
      <c r="OGN4" s="104"/>
      <c r="OGO4" s="104"/>
      <c r="OGP4" s="104"/>
      <c r="OGQ4" s="104"/>
      <c r="OGR4" s="104"/>
      <c r="OGS4" s="104"/>
      <c r="OGT4" s="104"/>
      <c r="OGU4" s="104"/>
      <c r="OGV4" s="104"/>
      <c r="OGW4" s="104"/>
      <c r="OGX4" s="104"/>
      <c r="OGY4" s="104"/>
      <c r="OGZ4" s="104"/>
      <c r="OHA4" s="104"/>
      <c r="OHB4" s="104"/>
      <c r="OHC4" s="104"/>
      <c r="OHD4" s="104"/>
      <c r="OHE4" s="104"/>
      <c r="OHF4" s="104"/>
      <c r="OHG4" s="104"/>
      <c r="OHH4" s="104"/>
      <c r="OHI4" s="104"/>
      <c r="OHJ4" s="104"/>
      <c r="OHK4" s="104"/>
      <c r="OHL4" s="104"/>
      <c r="OHM4" s="104"/>
      <c r="OHN4" s="104"/>
      <c r="OHO4" s="104"/>
      <c r="OHP4" s="104"/>
      <c r="OHQ4" s="104"/>
      <c r="OHR4" s="104"/>
      <c r="OHS4" s="104"/>
      <c r="OHT4" s="104"/>
      <c r="OHU4" s="104"/>
      <c r="OHV4" s="104"/>
      <c r="OHW4" s="104"/>
      <c r="OHX4" s="104"/>
      <c r="OHY4" s="104"/>
      <c r="OHZ4" s="104"/>
      <c r="OIA4" s="104"/>
      <c r="OIB4" s="104"/>
      <c r="OIC4" s="104"/>
      <c r="OID4" s="104"/>
      <c r="OIE4" s="104"/>
      <c r="OIF4" s="104"/>
      <c r="OIG4" s="104"/>
      <c r="OIH4" s="104"/>
      <c r="OII4" s="104"/>
      <c r="OIJ4" s="104"/>
      <c r="OIK4" s="104"/>
      <c r="OIL4" s="104"/>
      <c r="OIM4" s="104"/>
      <c r="OIN4" s="104"/>
      <c r="OIO4" s="104"/>
      <c r="OIP4" s="104"/>
      <c r="OIQ4" s="104"/>
      <c r="OIR4" s="104"/>
      <c r="OIS4" s="104"/>
      <c r="OIT4" s="104"/>
      <c r="OIU4" s="104"/>
      <c r="OIV4" s="104"/>
      <c r="OIW4" s="104"/>
      <c r="OIX4" s="104"/>
      <c r="OIY4" s="104"/>
      <c r="OIZ4" s="104"/>
      <c r="OJA4" s="104"/>
      <c r="OJB4" s="104"/>
      <c r="OJC4" s="104"/>
      <c r="OJD4" s="104"/>
      <c r="OJE4" s="104"/>
      <c r="OJF4" s="104"/>
      <c r="OJG4" s="104"/>
      <c r="OJH4" s="104"/>
      <c r="OJI4" s="104"/>
      <c r="OJJ4" s="104"/>
      <c r="OJK4" s="104"/>
      <c r="OJL4" s="104"/>
      <c r="OJM4" s="104"/>
      <c r="OJN4" s="104"/>
      <c r="OJO4" s="104"/>
      <c r="OJP4" s="104"/>
      <c r="OJQ4" s="104"/>
      <c r="OJR4" s="104"/>
      <c r="OJS4" s="104"/>
      <c r="OJT4" s="104"/>
      <c r="OJU4" s="104"/>
      <c r="OJV4" s="104"/>
      <c r="OJW4" s="104"/>
      <c r="OJX4" s="104"/>
      <c r="OJY4" s="104"/>
      <c r="OJZ4" s="104"/>
      <c r="OKA4" s="104"/>
      <c r="OKB4" s="104"/>
      <c r="OKC4" s="104"/>
      <c r="OKD4" s="104"/>
      <c r="OKE4" s="104"/>
      <c r="OKF4" s="104"/>
      <c r="OKG4" s="104"/>
      <c r="OKH4" s="104"/>
      <c r="OKI4" s="104"/>
      <c r="OKJ4" s="104"/>
      <c r="OKK4" s="104"/>
      <c r="OKL4" s="104"/>
      <c r="OKM4" s="104"/>
      <c r="OKN4" s="104"/>
      <c r="OKO4" s="104"/>
      <c r="OKP4" s="104"/>
      <c r="OKQ4" s="104"/>
      <c r="OKR4" s="104"/>
      <c r="OKS4" s="104"/>
      <c r="OKT4" s="104"/>
      <c r="OKU4" s="104"/>
      <c r="OKV4" s="104"/>
      <c r="OKW4" s="104"/>
      <c r="OKX4" s="104"/>
      <c r="OKY4" s="104"/>
      <c r="OKZ4" s="104"/>
      <c r="OLA4" s="104"/>
      <c r="OLB4" s="104"/>
      <c r="OLC4" s="104"/>
      <c r="OLD4" s="104"/>
      <c r="OLE4" s="104"/>
      <c r="OLF4" s="104"/>
      <c r="OLG4" s="104"/>
      <c r="OLH4" s="104"/>
      <c r="OLI4" s="104"/>
      <c r="OLJ4" s="104"/>
      <c r="OLK4" s="104"/>
      <c r="OLL4" s="104"/>
      <c r="OLM4" s="104"/>
      <c r="OLN4" s="104"/>
      <c r="OLO4" s="104"/>
      <c r="OLP4" s="104"/>
      <c r="OLQ4" s="104"/>
      <c r="OLR4" s="104"/>
      <c r="OLS4" s="104"/>
      <c r="OLT4" s="104"/>
      <c r="OLU4" s="104"/>
      <c r="OLV4" s="104"/>
      <c r="OLW4" s="104"/>
      <c r="OLX4" s="104"/>
      <c r="OLY4" s="104"/>
      <c r="OLZ4" s="104"/>
      <c r="OMA4" s="104"/>
      <c r="OMB4" s="104"/>
      <c r="OMC4" s="104"/>
      <c r="OMD4" s="104"/>
      <c r="OME4" s="104"/>
      <c r="OMF4" s="104"/>
      <c r="OMG4" s="104"/>
      <c r="OMH4" s="104"/>
      <c r="OMI4" s="104"/>
      <c r="OMJ4" s="104"/>
      <c r="OMK4" s="104"/>
      <c r="OML4" s="104"/>
      <c r="OMM4" s="104"/>
      <c r="OMN4" s="104"/>
      <c r="OMO4" s="104"/>
      <c r="OMP4" s="104"/>
      <c r="OMQ4" s="104"/>
      <c r="OMR4" s="104"/>
      <c r="OMS4" s="104"/>
      <c r="OMT4" s="104"/>
      <c r="OMU4" s="104"/>
      <c r="OMV4" s="104"/>
      <c r="OMW4" s="104"/>
      <c r="OMX4" s="104"/>
      <c r="OMY4" s="104"/>
      <c r="OMZ4" s="104"/>
      <c r="ONA4" s="104"/>
      <c r="ONB4" s="104"/>
      <c r="ONC4" s="104"/>
      <c r="OND4" s="104"/>
      <c r="ONE4" s="104"/>
      <c r="ONF4" s="104"/>
      <c r="ONG4" s="104"/>
      <c r="ONH4" s="104"/>
      <c r="ONI4" s="104"/>
      <c r="ONJ4" s="104"/>
      <c r="ONK4" s="104"/>
      <c r="ONL4" s="104"/>
      <c r="ONM4" s="104"/>
      <c r="ONN4" s="104"/>
      <c r="ONO4" s="104"/>
      <c r="ONP4" s="104"/>
      <c r="ONQ4" s="104"/>
      <c r="ONR4" s="104"/>
      <c r="ONS4" s="104"/>
      <c r="ONT4" s="104"/>
      <c r="ONU4" s="104"/>
      <c r="ONV4" s="104"/>
      <c r="ONW4" s="104"/>
      <c r="ONX4" s="104"/>
      <c r="ONY4" s="104"/>
      <c r="ONZ4" s="104"/>
      <c r="OOA4" s="104"/>
      <c r="OOB4" s="104"/>
      <c r="OOC4" s="104"/>
      <c r="OOD4" s="104"/>
      <c r="OOE4" s="104"/>
      <c r="OOF4" s="104"/>
      <c r="OOG4" s="104"/>
      <c r="OOH4" s="104"/>
      <c r="OOI4" s="104"/>
      <c r="OOJ4" s="104"/>
      <c r="OOK4" s="104"/>
      <c r="OOL4" s="104"/>
      <c r="OOM4" s="104"/>
      <c r="OON4" s="104"/>
      <c r="OOO4" s="104"/>
      <c r="OOP4" s="104"/>
      <c r="OOQ4" s="104"/>
      <c r="OOR4" s="104"/>
      <c r="OOS4" s="104"/>
      <c r="OOT4" s="104"/>
      <c r="OOU4" s="104"/>
      <c r="OOV4" s="104"/>
      <c r="OOW4" s="104"/>
      <c r="OOX4" s="104"/>
      <c r="OOY4" s="104"/>
      <c r="OOZ4" s="104"/>
      <c r="OPA4" s="104"/>
      <c r="OPB4" s="104"/>
      <c r="OPC4" s="104"/>
      <c r="OPD4" s="104"/>
      <c r="OPE4" s="104"/>
      <c r="OPF4" s="104"/>
      <c r="OPG4" s="104"/>
      <c r="OPH4" s="104"/>
      <c r="OPI4" s="104"/>
      <c r="OPJ4" s="104"/>
      <c r="OPK4" s="104"/>
      <c r="OPL4" s="104"/>
      <c r="OPM4" s="104"/>
      <c r="OPN4" s="104"/>
      <c r="OPO4" s="104"/>
      <c r="OPP4" s="104"/>
      <c r="OPQ4" s="104"/>
      <c r="OPR4" s="104"/>
      <c r="OPS4" s="104"/>
      <c r="OPT4" s="104"/>
      <c r="OPU4" s="104"/>
      <c r="OPV4" s="104"/>
      <c r="OPW4" s="104"/>
      <c r="OPX4" s="104"/>
      <c r="OPY4" s="104"/>
      <c r="OPZ4" s="104"/>
      <c r="OQA4" s="104"/>
      <c r="OQB4" s="104"/>
      <c r="OQC4" s="104"/>
      <c r="OQD4" s="104"/>
      <c r="OQE4" s="104"/>
      <c r="OQF4" s="104"/>
      <c r="OQG4" s="104"/>
      <c r="OQH4" s="104"/>
      <c r="OQI4" s="104"/>
      <c r="OQJ4" s="104"/>
      <c r="OQK4" s="104"/>
      <c r="OQL4" s="104"/>
      <c r="OQM4" s="104"/>
      <c r="OQN4" s="104"/>
      <c r="OQO4" s="104"/>
      <c r="OQP4" s="104"/>
      <c r="OQQ4" s="104"/>
      <c r="OQR4" s="104"/>
      <c r="OQS4" s="104"/>
      <c r="OQT4" s="104"/>
      <c r="OQU4" s="104"/>
      <c r="OQV4" s="104"/>
      <c r="OQW4" s="104"/>
      <c r="OQX4" s="104"/>
      <c r="OQY4" s="104"/>
      <c r="OQZ4" s="104"/>
      <c r="ORA4" s="104"/>
      <c r="ORB4" s="104"/>
      <c r="ORC4" s="104"/>
      <c r="ORD4" s="104"/>
      <c r="ORE4" s="104"/>
      <c r="ORF4" s="104"/>
      <c r="ORG4" s="104"/>
      <c r="ORH4" s="104"/>
      <c r="ORI4" s="104"/>
      <c r="ORJ4" s="104"/>
      <c r="ORK4" s="104"/>
      <c r="ORL4" s="104"/>
      <c r="ORM4" s="104"/>
      <c r="ORN4" s="104"/>
      <c r="ORO4" s="104"/>
      <c r="ORP4" s="104"/>
      <c r="ORQ4" s="104"/>
      <c r="ORR4" s="104"/>
      <c r="ORS4" s="104"/>
      <c r="ORT4" s="104"/>
      <c r="ORU4" s="104"/>
      <c r="ORV4" s="104"/>
      <c r="ORW4" s="104"/>
      <c r="ORX4" s="104"/>
      <c r="ORY4" s="104"/>
      <c r="ORZ4" s="104"/>
      <c r="OSA4" s="104"/>
      <c r="OSB4" s="104"/>
      <c r="OSC4" s="104"/>
      <c r="OSD4" s="104"/>
      <c r="OSE4" s="104"/>
      <c r="OSF4" s="104"/>
      <c r="OSG4" s="104"/>
      <c r="OSH4" s="104"/>
      <c r="OSI4" s="104"/>
      <c r="OSJ4" s="104"/>
      <c r="OSK4" s="104"/>
      <c r="OSL4" s="104"/>
      <c r="OSM4" s="104"/>
      <c r="OSN4" s="104"/>
      <c r="OSO4" s="104"/>
      <c r="OSP4" s="104"/>
      <c r="OSQ4" s="104"/>
      <c r="OSR4" s="104"/>
      <c r="OSS4" s="104"/>
      <c r="OST4" s="104"/>
      <c r="OSU4" s="104"/>
      <c r="OSV4" s="104"/>
      <c r="OSW4" s="104"/>
      <c r="OSX4" s="104"/>
      <c r="OSY4" s="104"/>
      <c r="OSZ4" s="104"/>
      <c r="OTA4" s="104"/>
      <c r="OTB4" s="104"/>
      <c r="OTC4" s="104"/>
      <c r="OTD4" s="104"/>
      <c r="OTE4" s="104"/>
      <c r="OTF4" s="104"/>
      <c r="OTG4" s="104"/>
      <c r="OTH4" s="104"/>
      <c r="OTI4" s="104"/>
      <c r="OTJ4" s="104"/>
      <c r="OTK4" s="104"/>
      <c r="OTL4" s="104"/>
      <c r="OTM4" s="104"/>
      <c r="OTN4" s="104"/>
      <c r="OTO4" s="104"/>
      <c r="OTP4" s="104"/>
      <c r="OTQ4" s="104"/>
      <c r="OTR4" s="104"/>
      <c r="OTS4" s="104"/>
      <c r="OTT4" s="104"/>
      <c r="OTU4" s="104"/>
      <c r="OTV4" s="104"/>
      <c r="OTW4" s="104"/>
      <c r="OTX4" s="104"/>
      <c r="OTY4" s="104"/>
      <c r="OTZ4" s="104"/>
      <c r="OUA4" s="104"/>
      <c r="OUB4" s="104"/>
      <c r="OUC4" s="104"/>
      <c r="OUD4" s="104"/>
      <c r="OUE4" s="104"/>
      <c r="OUF4" s="104"/>
      <c r="OUG4" s="104"/>
      <c r="OUH4" s="104"/>
      <c r="OUI4" s="104"/>
      <c r="OUJ4" s="104"/>
      <c r="OUK4" s="104"/>
      <c r="OUL4" s="104"/>
      <c r="OUM4" s="104"/>
      <c r="OUN4" s="104"/>
      <c r="OUO4" s="104"/>
      <c r="OUP4" s="104"/>
      <c r="OUQ4" s="104"/>
      <c r="OUR4" s="104"/>
      <c r="OUS4" s="104"/>
      <c r="OUT4" s="104"/>
      <c r="OUU4" s="104"/>
      <c r="OUV4" s="104"/>
      <c r="OUW4" s="104"/>
      <c r="OUX4" s="104"/>
      <c r="OUY4" s="104"/>
      <c r="OUZ4" s="104"/>
      <c r="OVA4" s="104"/>
      <c r="OVB4" s="104"/>
      <c r="OVC4" s="104"/>
      <c r="OVD4" s="104"/>
      <c r="OVE4" s="104"/>
      <c r="OVF4" s="104"/>
      <c r="OVG4" s="104"/>
      <c r="OVH4" s="104"/>
      <c r="OVI4" s="104"/>
      <c r="OVJ4" s="104"/>
      <c r="OVK4" s="104"/>
      <c r="OVL4" s="104"/>
      <c r="OVM4" s="104"/>
      <c r="OVN4" s="104"/>
      <c r="OVO4" s="104"/>
      <c r="OVP4" s="104"/>
      <c r="OVQ4" s="104"/>
      <c r="OVR4" s="104"/>
      <c r="OVS4" s="104"/>
      <c r="OVT4" s="104"/>
      <c r="OVU4" s="104"/>
      <c r="OVV4" s="104"/>
      <c r="OVW4" s="104"/>
      <c r="OVX4" s="104"/>
      <c r="OVY4" s="104"/>
      <c r="OVZ4" s="104"/>
      <c r="OWA4" s="104"/>
      <c r="OWB4" s="104"/>
      <c r="OWC4" s="104"/>
      <c r="OWD4" s="104"/>
      <c r="OWE4" s="104"/>
      <c r="OWF4" s="104"/>
      <c r="OWG4" s="104"/>
      <c r="OWH4" s="104"/>
      <c r="OWI4" s="104"/>
      <c r="OWJ4" s="104"/>
      <c r="OWK4" s="104"/>
      <c r="OWL4" s="104"/>
      <c r="OWM4" s="104"/>
      <c r="OWN4" s="104"/>
      <c r="OWO4" s="104"/>
      <c r="OWP4" s="104"/>
      <c r="OWQ4" s="104"/>
      <c r="OWR4" s="104"/>
      <c r="OWS4" s="104"/>
      <c r="OWT4" s="104"/>
      <c r="OWU4" s="104"/>
      <c r="OWV4" s="104"/>
      <c r="OWW4" s="104"/>
      <c r="OWX4" s="104"/>
      <c r="OWY4" s="104"/>
      <c r="OWZ4" s="104"/>
      <c r="OXA4" s="104"/>
      <c r="OXB4" s="104"/>
      <c r="OXC4" s="104"/>
      <c r="OXD4" s="104"/>
      <c r="OXE4" s="104"/>
      <c r="OXF4" s="104"/>
      <c r="OXG4" s="104"/>
      <c r="OXH4" s="104"/>
      <c r="OXI4" s="104"/>
      <c r="OXJ4" s="104"/>
      <c r="OXK4" s="104"/>
      <c r="OXL4" s="104"/>
      <c r="OXM4" s="104"/>
      <c r="OXN4" s="104"/>
      <c r="OXO4" s="104"/>
      <c r="OXP4" s="104"/>
      <c r="OXQ4" s="104"/>
      <c r="OXR4" s="104"/>
      <c r="OXS4" s="104"/>
      <c r="OXT4" s="104"/>
      <c r="OXU4" s="104"/>
      <c r="OXV4" s="104"/>
      <c r="OXW4" s="104"/>
      <c r="OXX4" s="104"/>
      <c r="OXY4" s="104"/>
      <c r="OXZ4" s="104"/>
      <c r="OYA4" s="104"/>
      <c r="OYB4" s="104"/>
      <c r="OYC4" s="104"/>
      <c r="OYD4" s="104"/>
      <c r="OYE4" s="104"/>
      <c r="OYF4" s="104"/>
      <c r="OYG4" s="104"/>
      <c r="OYH4" s="104"/>
      <c r="OYI4" s="104"/>
      <c r="OYJ4" s="104"/>
      <c r="OYK4" s="104"/>
      <c r="OYL4" s="104"/>
      <c r="OYM4" s="104"/>
      <c r="OYN4" s="104"/>
      <c r="OYO4" s="104"/>
      <c r="OYP4" s="104"/>
      <c r="OYQ4" s="104"/>
      <c r="OYR4" s="104"/>
      <c r="OYS4" s="104"/>
      <c r="OYT4" s="104"/>
      <c r="OYU4" s="104"/>
      <c r="OYV4" s="104"/>
      <c r="OYW4" s="104"/>
      <c r="OYX4" s="104"/>
      <c r="OYY4" s="104"/>
      <c r="OYZ4" s="104"/>
      <c r="OZA4" s="104"/>
      <c r="OZB4" s="104"/>
      <c r="OZC4" s="104"/>
      <c r="OZD4" s="104"/>
      <c r="OZE4" s="104"/>
      <c r="OZF4" s="104"/>
      <c r="OZG4" s="104"/>
      <c r="OZH4" s="104"/>
      <c r="OZI4" s="104"/>
      <c r="OZJ4" s="104"/>
      <c r="OZK4" s="104"/>
      <c r="OZL4" s="104"/>
      <c r="OZM4" s="104"/>
      <c r="OZN4" s="104"/>
      <c r="OZO4" s="104"/>
      <c r="OZP4" s="104"/>
      <c r="OZQ4" s="104"/>
      <c r="OZR4" s="104"/>
      <c r="OZS4" s="104"/>
      <c r="OZT4" s="104"/>
      <c r="OZU4" s="104"/>
      <c r="OZV4" s="104"/>
      <c r="OZW4" s="104"/>
      <c r="OZX4" s="104"/>
      <c r="OZY4" s="104"/>
      <c r="OZZ4" s="104"/>
      <c r="PAA4" s="104"/>
      <c r="PAB4" s="104"/>
      <c r="PAC4" s="104"/>
      <c r="PAD4" s="104"/>
      <c r="PAE4" s="104"/>
      <c r="PAF4" s="104"/>
      <c r="PAG4" s="104"/>
      <c r="PAH4" s="104"/>
      <c r="PAI4" s="104"/>
      <c r="PAJ4" s="104"/>
      <c r="PAK4" s="104"/>
      <c r="PAL4" s="104"/>
      <c r="PAM4" s="104"/>
      <c r="PAN4" s="104"/>
      <c r="PAO4" s="104"/>
      <c r="PAP4" s="104"/>
      <c r="PAQ4" s="104"/>
      <c r="PAR4" s="104"/>
      <c r="PAS4" s="104"/>
      <c r="PAT4" s="104"/>
      <c r="PAU4" s="104"/>
      <c r="PAV4" s="104"/>
      <c r="PAW4" s="104"/>
      <c r="PAX4" s="104"/>
      <c r="PAY4" s="104"/>
      <c r="PAZ4" s="104"/>
      <c r="PBA4" s="104"/>
      <c r="PBB4" s="104"/>
      <c r="PBC4" s="104"/>
      <c r="PBD4" s="104"/>
      <c r="PBE4" s="104"/>
      <c r="PBF4" s="104"/>
      <c r="PBG4" s="104"/>
      <c r="PBH4" s="104"/>
      <c r="PBI4" s="104"/>
      <c r="PBJ4" s="104"/>
      <c r="PBK4" s="104"/>
      <c r="PBL4" s="104"/>
      <c r="PBM4" s="104"/>
      <c r="PBN4" s="104"/>
      <c r="PBO4" s="104"/>
      <c r="PBP4" s="104"/>
      <c r="PBQ4" s="104"/>
      <c r="PBR4" s="104"/>
      <c r="PBS4" s="104"/>
      <c r="PBT4" s="104"/>
      <c r="PBU4" s="104"/>
      <c r="PBV4" s="104"/>
      <c r="PBW4" s="104"/>
      <c r="PBX4" s="104"/>
      <c r="PBY4" s="104"/>
      <c r="PBZ4" s="104"/>
      <c r="PCA4" s="104"/>
      <c r="PCB4" s="104"/>
      <c r="PCC4" s="104"/>
      <c r="PCD4" s="104"/>
      <c r="PCE4" s="104"/>
      <c r="PCF4" s="104"/>
      <c r="PCG4" s="104"/>
      <c r="PCH4" s="104"/>
      <c r="PCI4" s="104"/>
      <c r="PCJ4" s="104"/>
      <c r="PCK4" s="104"/>
      <c r="PCL4" s="104"/>
      <c r="PCM4" s="104"/>
      <c r="PCN4" s="104"/>
      <c r="PCO4" s="104"/>
      <c r="PCP4" s="104"/>
      <c r="PCQ4" s="104"/>
      <c r="PCR4" s="104"/>
      <c r="PCS4" s="104"/>
      <c r="PCT4" s="104"/>
      <c r="PCU4" s="104"/>
      <c r="PCV4" s="104"/>
      <c r="PCW4" s="104"/>
      <c r="PCX4" s="104"/>
      <c r="PCY4" s="104"/>
      <c r="PCZ4" s="104"/>
      <c r="PDA4" s="104"/>
      <c r="PDB4" s="104"/>
      <c r="PDC4" s="104"/>
      <c r="PDD4" s="104"/>
      <c r="PDE4" s="104"/>
      <c r="PDF4" s="104"/>
      <c r="PDG4" s="104"/>
      <c r="PDH4" s="104"/>
      <c r="PDI4" s="104"/>
      <c r="PDJ4" s="104"/>
      <c r="PDK4" s="104"/>
      <c r="PDL4" s="104"/>
      <c r="PDM4" s="104"/>
      <c r="PDN4" s="104"/>
      <c r="PDO4" s="104"/>
      <c r="PDP4" s="104"/>
      <c r="PDQ4" s="104"/>
      <c r="PDR4" s="104"/>
      <c r="PDS4" s="104"/>
      <c r="PDT4" s="104"/>
      <c r="PDU4" s="104"/>
      <c r="PDV4" s="104"/>
      <c r="PDW4" s="104"/>
      <c r="PDX4" s="104"/>
      <c r="PDY4" s="104"/>
      <c r="PDZ4" s="104"/>
      <c r="PEA4" s="104"/>
      <c r="PEB4" s="104"/>
      <c r="PEC4" s="104"/>
      <c r="PED4" s="104"/>
      <c r="PEE4" s="104"/>
      <c r="PEF4" s="104"/>
      <c r="PEG4" s="104"/>
      <c r="PEH4" s="104"/>
      <c r="PEI4" s="104"/>
      <c r="PEJ4" s="104"/>
      <c r="PEK4" s="104"/>
      <c r="PEL4" s="104"/>
      <c r="PEM4" s="104"/>
      <c r="PEN4" s="104"/>
      <c r="PEO4" s="104"/>
      <c r="PEP4" s="104"/>
      <c r="PEQ4" s="104"/>
      <c r="PER4" s="104"/>
      <c r="PES4" s="104"/>
      <c r="PET4" s="104"/>
      <c r="PEU4" s="104"/>
      <c r="PEV4" s="104"/>
      <c r="PEW4" s="104"/>
      <c r="PEX4" s="104"/>
      <c r="PEY4" s="104"/>
      <c r="PEZ4" s="104"/>
      <c r="PFA4" s="104"/>
      <c r="PFB4" s="104"/>
      <c r="PFC4" s="104"/>
      <c r="PFD4" s="104"/>
      <c r="PFE4" s="104"/>
      <c r="PFF4" s="104"/>
      <c r="PFG4" s="104"/>
      <c r="PFH4" s="104"/>
      <c r="PFI4" s="104"/>
      <c r="PFJ4" s="104"/>
      <c r="PFK4" s="104"/>
      <c r="PFL4" s="104"/>
      <c r="PFM4" s="104"/>
      <c r="PFN4" s="104"/>
      <c r="PFO4" s="104"/>
      <c r="PFP4" s="104"/>
      <c r="PFQ4" s="104"/>
      <c r="PFR4" s="104"/>
      <c r="PFS4" s="104"/>
      <c r="PFT4" s="104"/>
      <c r="PFU4" s="104"/>
      <c r="PFV4" s="104"/>
      <c r="PFW4" s="104"/>
      <c r="PFX4" s="104"/>
      <c r="PFY4" s="104"/>
      <c r="PFZ4" s="104"/>
      <c r="PGA4" s="104"/>
      <c r="PGB4" s="104"/>
      <c r="PGC4" s="104"/>
      <c r="PGD4" s="104"/>
      <c r="PGE4" s="104"/>
      <c r="PGF4" s="104"/>
      <c r="PGG4" s="104"/>
      <c r="PGH4" s="104"/>
      <c r="PGI4" s="104"/>
      <c r="PGJ4" s="104"/>
      <c r="PGK4" s="104"/>
      <c r="PGL4" s="104"/>
      <c r="PGM4" s="104"/>
      <c r="PGN4" s="104"/>
      <c r="PGO4" s="104"/>
      <c r="PGP4" s="104"/>
      <c r="PGQ4" s="104"/>
      <c r="PGR4" s="104"/>
      <c r="PGS4" s="104"/>
      <c r="PGT4" s="104"/>
      <c r="PGU4" s="104"/>
      <c r="PGV4" s="104"/>
      <c r="PGW4" s="104"/>
      <c r="PGX4" s="104"/>
      <c r="PGY4" s="104"/>
      <c r="PGZ4" s="104"/>
      <c r="PHA4" s="104"/>
      <c r="PHB4" s="104"/>
      <c r="PHC4" s="104"/>
      <c r="PHD4" s="104"/>
      <c r="PHE4" s="104"/>
      <c r="PHF4" s="104"/>
      <c r="PHG4" s="104"/>
      <c r="PHH4" s="104"/>
      <c r="PHI4" s="104"/>
      <c r="PHJ4" s="104"/>
      <c r="PHK4" s="104"/>
      <c r="PHL4" s="104"/>
      <c r="PHM4" s="104"/>
      <c r="PHN4" s="104"/>
      <c r="PHO4" s="104"/>
      <c r="PHP4" s="104"/>
      <c r="PHQ4" s="104"/>
      <c r="PHR4" s="104"/>
      <c r="PHS4" s="104"/>
      <c r="PHT4" s="104"/>
      <c r="PHU4" s="104"/>
      <c r="PHV4" s="104"/>
      <c r="PHW4" s="104"/>
      <c r="PHX4" s="104"/>
      <c r="PHY4" s="104"/>
      <c r="PHZ4" s="104"/>
      <c r="PIA4" s="104"/>
      <c r="PIB4" s="104"/>
      <c r="PIC4" s="104"/>
      <c r="PID4" s="104"/>
      <c r="PIE4" s="104"/>
      <c r="PIF4" s="104"/>
      <c r="PIG4" s="104"/>
      <c r="PIH4" s="104"/>
      <c r="PII4" s="104"/>
      <c r="PIJ4" s="104"/>
      <c r="PIK4" s="104"/>
      <c r="PIL4" s="104"/>
      <c r="PIM4" s="104"/>
      <c r="PIN4" s="104"/>
      <c r="PIO4" s="104"/>
      <c r="PIP4" s="104"/>
      <c r="PIQ4" s="104"/>
      <c r="PIR4" s="104"/>
      <c r="PIS4" s="104"/>
      <c r="PIT4" s="104"/>
      <c r="PIU4" s="104"/>
      <c r="PIV4" s="104"/>
      <c r="PIW4" s="104"/>
      <c r="PIX4" s="104"/>
      <c r="PIY4" s="104"/>
      <c r="PIZ4" s="104"/>
      <c r="PJA4" s="104"/>
      <c r="PJB4" s="104"/>
      <c r="PJC4" s="104"/>
      <c r="PJD4" s="104"/>
      <c r="PJE4" s="104"/>
      <c r="PJF4" s="104"/>
      <c r="PJG4" s="104"/>
      <c r="PJH4" s="104"/>
      <c r="PJI4" s="104"/>
      <c r="PJJ4" s="104"/>
      <c r="PJK4" s="104"/>
      <c r="PJL4" s="104"/>
      <c r="PJM4" s="104"/>
      <c r="PJN4" s="104"/>
      <c r="PJO4" s="104"/>
      <c r="PJP4" s="104"/>
      <c r="PJQ4" s="104"/>
      <c r="PJR4" s="104"/>
      <c r="PJS4" s="104"/>
      <c r="PJT4" s="104"/>
      <c r="PJU4" s="104"/>
      <c r="PJV4" s="104"/>
      <c r="PJW4" s="104"/>
      <c r="PJX4" s="104"/>
      <c r="PJY4" s="104"/>
      <c r="PJZ4" s="104"/>
      <c r="PKA4" s="104"/>
      <c r="PKB4" s="104"/>
      <c r="PKC4" s="104"/>
      <c r="PKD4" s="104"/>
      <c r="PKE4" s="104"/>
      <c r="PKF4" s="104"/>
      <c r="PKG4" s="104"/>
      <c r="PKH4" s="104"/>
      <c r="PKI4" s="104"/>
      <c r="PKJ4" s="104"/>
      <c r="PKK4" s="104"/>
      <c r="PKL4" s="104"/>
      <c r="PKM4" s="104"/>
      <c r="PKN4" s="104"/>
      <c r="PKO4" s="104"/>
      <c r="PKP4" s="104"/>
      <c r="PKQ4" s="104"/>
      <c r="PKR4" s="104"/>
      <c r="PKS4" s="104"/>
      <c r="PKT4" s="104"/>
      <c r="PKU4" s="104"/>
      <c r="PKV4" s="104"/>
      <c r="PKW4" s="104"/>
      <c r="PKX4" s="104"/>
      <c r="PKY4" s="104"/>
      <c r="PKZ4" s="104"/>
      <c r="PLA4" s="104"/>
      <c r="PLB4" s="104"/>
      <c r="PLC4" s="104"/>
      <c r="PLD4" s="104"/>
      <c r="PLE4" s="104"/>
      <c r="PLF4" s="104"/>
      <c r="PLG4" s="104"/>
      <c r="PLH4" s="104"/>
      <c r="PLI4" s="104"/>
      <c r="PLJ4" s="104"/>
      <c r="PLK4" s="104"/>
      <c r="PLL4" s="104"/>
      <c r="PLM4" s="104"/>
      <c r="PLN4" s="104"/>
      <c r="PLO4" s="104"/>
      <c r="PLP4" s="104"/>
      <c r="PLQ4" s="104"/>
      <c r="PLR4" s="104"/>
      <c r="PLS4" s="104"/>
      <c r="PLT4" s="104"/>
      <c r="PLU4" s="104"/>
      <c r="PLV4" s="104"/>
      <c r="PLW4" s="104"/>
      <c r="PLX4" s="104"/>
      <c r="PLY4" s="104"/>
      <c r="PLZ4" s="104"/>
      <c r="PMA4" s="104"/>
      <c r="PMB4" s="104"/>
      <c r="PMC4" s="104"/>
      <c r="PMD4" s="104"/>
      <c r="PME4" s="104"/>
      <c r="PMF4" s="104"/>
      <c r="PMG4" s="104"/>
      <c r="PMH4" s="104"/>
      <c r="PMI4" s="104"/>
      <c r="PMJ4" s="104"/>
      <c r="PMK4" s="104"/>
      <c r="PML4" s="104"/>
      <c r="PMM4" s="104"/>
      <c r="PMN4" s="104"/>
      <c r="PMO4" s="104"/>
      <c r="PMP4" s="104"/>
      <c r="PMQ4" s="104"/>
      <c r="PMR4" s="104"/>
      <c r="PMS4" s="104"/>
      <c r="PMT4" s="104"/>
      <c r="PMU4" s="104"/>
      <c r="PMV4" s="104"/>
      <c r="PMW4" s="104"/>
      <c r="PMX4" s="104"/>
      <c r="PMY4" s="104"/>
      <c r="PMZ4" s="104"/>
      <c r="PNA4" s="104"/>
      <c r="PNB4" s="104"/>
      <c r="PNC4" s="104"/>
      <c r="PND4" s="104"/>
      <c r="PNE4" s="104"/>
      <c r="PNF4" s="104"/>
      <c r="PNG4" s="104"/>
      <c r="PNH4" s="104"/>
      <c r="PNI4" s="104"/>
      <c r="PNJ4" s="104"/>
      <c r="PNK4" s="104"/>
      <c r="PNL4" s="104"/>
      <c r="PNM4" s="104"/>
      <c r="PNN4" s="104"/>
      <c r="PNO4" s="104"/>
      <c r="PNP4" s="104"/>
      <c r="PNQ4" s="104"/>
      <c r="PNR4" s="104"/>
      <c r="PNS4" s="104"/>
      <c r="PNT4" s="104"/>
      <c r="PNU4" s="104"/>
      <c r="PNV4" s="104"/>
      <c r="PNW4" s="104"/>
      <c r="PNX4" s="104"/>
      <c r="PNY4" s="104"/>
      <c r="PNZ4" s="104"/>
      <c r="POA4" s="104"/>
      <c r="POB4" s="104"/>
      <c r="POC4" s="104"/>
      <c r="POD4" s="104"/>
      <c r="POE4" s="104"/>
      <c r="POF4" s="104"/>
      <c r="POG4" s="104"/>
      <c r="POH4" s="104"/>
      <c r="POI4" s="104"/>
      <c r="POJ4" s="104"/>
      <c r="POK4" s="104"/>
      <c r="POL4" s="104"/>
      <c r="POM4" s="104"/>
      <c r="PON4" s="104"/>
      <c r="POO4" s="104"/>
      <c r="POP4" s="104"/>
      <c r="POQ4" s="104"/>
      <c r="POR4" s="104"/>
      <c r="POS4" s="104"/>
      <c r="POT4" s="104"/>
      <c r="POU4" s="104"/>
      <c r="POV4" s="104"/>
      <c r="POW4" s="104"/>
      <c r="POX4" s="104"/>
      <c r="POY4" s="104"/>
      <c r="POZ4" s="104"/>
      <c r="PPA4" s="104"/>
      <c r="PPB4" s="104"/>
      <c r="PPC4" s="104"/>
      <c r="PPD4" s="104"/>
      <c r="PPE4" s="104"/>
      <c r="PPF4" s="104"/>
      <c r="PPG4" s="104"/>
      <c r="PPH4" s="104"/>
      <c r="PPI4" s="104"/>
      <c r="PPJ4" s="104"/>
      <c r="PPK4" s="104"/>
      <c r="PPL4" s="104"/>
      <c r="PPM4" s="104"/>
      <c r="PPN4" s="104"/>
      <c r="PPO4" s="104"/>
      <c r="PPP4" s="104"/>
      <c r="PPQ4" s="104"/>
      <c r="PPR4" s="104"/>
      <c r="PPS4" s="104"/>
      <c r="PPT4" s="104"/>
      <c r="PPU4" s="104"/>
      <c r="PPV4" s="104"/>
      <c r="PPW4" s="104"/>
      <c r="PPX4" s="104"/>
      <c r="PPY4" s="104"/>
      <c r="PPZ4" s="104"/>
      <c r="PQA4" s="104"/>
      <c r="PQB4" s="104"/>
      <c r="PQC4" s="104"/>
      <c r="PQD4" s="104"/>
      <c r="PQE4" s="104"/>
      <c r="PQF4" s="104"/>
      <c r="PQG4" s="104"/>
      <c r="PQH4" s="104"/>
      <c r="PQI4" s="104"/>
      <c r="PQJ4" s="104"/>
      <c r="PQK4" s="104"/>
      <c r="PQL4" s="104"/>
      <c r="PQM4" s="104"/>
      <c r="PQN4" s="104"/>
      <c r="PQO4" s="104"/>
      <c r="PQP4" s="104"/>
      <c r="PQQ4" s="104"/>
      <c r="PQR4" s="104"/>
      <c r="PQS4" s="104"/>
      <c r="PQT4" s="104"/>
      <c r="PQU4" s="104"/>
      <c r="PQV4" s="104"/>
      <c r="PQW4" s="104"/>
      <c r="PQX4" s="104"/>
      <c r="PQY4" s="104"/>
      <c r="PQZ4" s="104"/>
      <c r="PRA4" s="104"/>
      <c r="PRB4" s="104"/>
      <c r="PRC4" s="104"/>
      <c r="PRD4" s="104"/>
      <c r="PRE4" s="104"/>
      <c r="PRF4" s="104"/>
      <c r="PRG4" s="104"/>
      <c r="PRH4" s="104"/>
      <c r="PRI4" s="104"/>
      <c r="PRJ4" s="104"/>
      <c r="PRK4" s="104"/>
      <c r="PRL4" s="104"/>
      <c r="PRM4" s="104"/>
      <c r="PRN4" s="104"/>
      <c r="PRO4" s="104"/>
      <c r="PRP4" s="104"/>
      <c r="PRQ4" s="104"/>
      <c r="PRR4" s="104"/>
      <c r="PRS4" s="104"/>
      <c r="PRT4" s="104"/>
      <c r="PRU4" s="104"/>
      <c r="PRV4" s="104"/>
      <c r="PRW4" s="104"/>
      <c r="PRX4" s="104"/>
      <c r="PRY4" s="104"/>
      <c r="PRZ4" s="104"/>
      <c r="PSA4" s="104"/>
      <c r="PSB4" s="104"/>
      <c r="PSC4" s="104"/>
      <c r="PSD4" s="104"/>
      <c r="PSE4" s="104"/>
      <c r="PSF4" s="104"/>
      <c r="PSG4" s="104"/>
      <c r="PSH4" s="104"/>
      <c r="PSI4" s="104"/>
      <c r="PSJ4" s="104"/>
      <c r="PSK4" s="104"/>
      <c r="PSL4" s="104"/>
      <c r="PSM4" s="104"/>
      <c r="PSN4" s="104"/>
      <c r="PSO4" s="104"/>
      <c r="PSP4" s="104"/>
      <c r="PSQ4" s="104"/>
      <c r="PSR4" s="104"/>
      <c r="PSS4" s="104"/>
      <c r="PST4" s="104"/>
      <c r="PSU4" s="104"/>
      <c r="PSV4" s="104"/>
      <c r="PSW4" s="104"/>
      <c r="PSX4" s="104"/>
      <c r="PSY4" s="104"/>
      <c r="PSZ4" s="104"/>
      <c r="PTA4" s="104"/>
      <c r="PTB4" s="104"/>
      <c r="PTC4" s="104"/>
      <c r="PTD4" s="104"/>
      <c r="PTE4" s="104"/>
      <c r="PTF4" s="104"/>
      <c r="PTG4" s="104"/>
      <c r="PTH4" s="104"/>
      <c r="PTI4" s="104"/>
      <c r="PTJ4" s="104"/>
      <c r="PTK4" s="104"/>
      <c r="PTL4" s="104"/>
      <c r="PTM4" s="104"/>
      <c r="PTN4" s="104"/>
      <c r="PTO4" s="104"/>
      <c r="PTP4" s="104"/>
      <c r="PTQ4" s="104"/>
      <c r="PTR4" s="104"/>
      <c r="PTS4" s="104"/>
      <c r="PTT4" s="104"/>
      <c r="PTU4" s="104"/>
      <c r="PTV4" s="104"/>
      <c r="PTW4" s="104"/>
      <c r="PTX4" s="104"/>
      <c r="PTY4" s="104"/>
      <c r="PTZ4" s="104"/>
      <c r="PUA4" s="104"/>
      <c r="PUB4" s="104"/>
      <c r="PUC4" s="104"/>
      <c r="PUD4" s="104"/>
      <c r="PUE4" s="104"/>
      <c r="PUF4" s="104"/>
      <c r="PUG4" s="104"/>
      <c r="PUH4" s="104"/>
      <c r="PUI4" s="104"/>
      <c r="PUJ4" s="104"/>
      <c r="PUK4" s="104"/>
      <c r="PUL4" s="104"/>
      <c r="PUM4" s="104"/>
      <c r="PUN4" s="104"/>
      <c r="PUO4" s="104"/>
      <c r="PUP4" s="104"/>
      <c r="PUQ4" s="104"/>
      <c r="PUR4" s="104"/>
      <c r="PUS4" s="104"/>
      <c r="PUT4" s="104"/>
      <c r="PUU4" s="104"/>
      <c r="PUV4" s="104"/>
      <c r="PUW4" s="104"/>
      <c r="PUX4" s="104"/>
      <c r="PUY4" s="104"/>
      <c r="PUZ4" s="104"/>
      <c r="PVA4" s="104"/>
      <c r="PVB4" s="104"/>
      <c r="PVC4" s="104"/>
      <c r="PVD4" s="104"/>
      <c r="PVE4" s="104"/>
      <c r="PVF4" s="104"/>
      <c r="PVG4" s="104"/>
      <c r="PVH4" s="104"/>
      <c r="PVI4" s="104"/>
      <c r="PVJ4" s="104"/>
      <c r="PVK4" s="104"/>
      <c r="PVL4" s="104"/>
      <c r="PVM4" s="104"/>
      <c r="PVN4" s="104"/>
      <c r="PVO4" s="104"/>
      <c r="PVP4" s="104"/>
      <c r="PVQ4" s="104"/>
      <c r="PVR4" s="104"/>
      <c r="PVS4" s="104"/>
      <c r="PVT4" s="104"/>
      <c r="PVU4" s="104"/>
      <c r="PVV4" s="104"/>
      <c r="PVW4" s="104"/>
      <c r="PVX4" s="104"/>
      <c r="PVY4" s="104"/>
      <c r="PVZ4" s="104"/>
      <c r="PWA4" s="104"/>
      <c r="PWB4" s="104"/>
      <c r="PWC4" s="104"/>
      <c r="PWD4" s="104"/>
      <c r="PWE4" s="104"/>
      <c r="PWF4" s="104"/>
      <c r="PWG4" s="104"/>
      <c r="PWH4" s="104"/>
      <c r="PWI4" s="104"/>
      <c r="PWJ4" s="104"/>
      <c r="PWK4" s="104"/>
      <c r="PWL4" s="104"/>
      <c r="PWM4" s="104"/>
      <c r="PWN4" s="104"/>
      <c r="PWO4" s="104"/>
      <c r="PWP4" s="104"/>
      <c r="PWQ4" s="104"/>
      <c r="PWR4" s="104"/>
      <c r="PWS4" s="104"/>
      <c r="PWT4" s="104"/>
      <c r="PWU4" s="104"/>
      <c r="PWV4" s="104"/>
      <c r="PWW4" s="104"/>
      <c r="PWX4" s="104"/>
      <c r="PWY4" s="104"/>
      <c r="PWZ4" s="104"/>
      <c r="PXA4" s="104"/>
      <c r="PXB4" s="104"/>
      <c r="PXC4" s="104"/>
      <c r="PXD4" s="104"/>
      <c r="PXE4" s="104"/>
      <c r="PXF4" s="104"/>
      <c r="PXG4" s="104"/>
      <c r="PXH4" s="104"/>
      <c r="PXI4" s="104"/>
      <c r="PXJ4" s="104"/>
      <c r="PXK4" s="104"/>
      <c r="PXL4" s="104"/>
      <c r="PXM4" s="104"/>
      <c r="PXN4" s="104"/>
      <c r="PXO4" s="104"/>
      <c r="PXP4" s="104"/>
      <c r="PXQ4" s="104"/>
      <c r="PXR4" s="104"/>
      <c r="PXS4" s="104"/>
      <c r="PXT4" s="104"/>
      <c r="PXU4" s="104"/>
      <c r="PXV4" s="104"/>
      <c r="PXW4" s="104"/>
      <c r="PXX4" s="104"/>
      <c r="PXY4" s="104"/>
      <c r="PXZ4" s="104"/>
      <c r="PYA4" s="104"/>
      <c r="PYB4" s="104"/>
      <c r="PYC4" s="104"/>
      <c r="PYD4" s="104"/>
      <c r="PYE4" s="104"/>
      <c r="PYF4" s="104"/>
      <c r="PYG4" s="104"/>
      <c r="PYH4" s="104"/>
      <c r="PYI4" s="104"/>
      <c r="PYJ4" s="104"/>
      <c r="PYK4" s="104"/>
      <c r="PYL4" s="104"/>
      <c r="PYM4" s="104"/>
      <c r="PYN4" s="104"/>
      <c r="PYO4" s="104"/>
      <c r="PYP4" s="104"/>
      <c r="PYQ4" s="104"/>
      <c r="PYR4" s="104"/>
      <c r="PYS4" s="104"/>
      <c r="PYT4" s="104"/>
      <c r="PYU4" s="104"/>
      <c r="PYV4" s="104"/>
      <c r="PYW4" s="104"/>
      <c r="PYX4" s="104"/>
      <c r="PYY4" s="104"/>
      <c r="PYZ4" s="104"/>
      <c r="PZA4" s="104"/>
      <c r="PZB4" s="104"/>
      <c r="PZC4" s="104"/>
      <c r="PZD4" s="104"/>
      <c r="PZE4" s="104"/>
      <c r="PZF4" s="104"/>
      <c r="PZG4" s="104"/>
      <c r="PZH4" s="104"/>
      <c r="PZI4" s="104"/>
      <c r="PZJ4" s="104"/>
      <c r="PZK4" s="104"/>
      <c r="PZL4" s="104"/>
      <c r="PZM4" s="104"/>
      <c r="PZN4" s="104"/>
      <c r="PZO4" s="104"/>
      <c r="PZP4" s="104"/>
      <c r="PZQ4" s="104"/>
      <c r="PZR4" s="104"/>
      <c r="PZS4" s="104"/>
      <c r="PZT4" s="104"/>
      <c r="PZU4" s="104"/>
      <c r="PZV4" s="104"/>
      <c r="PZW4" s="104"/>
      <c r="PZX4" s="104"/>
      <c r="PZY4" s="104"/>
      <c r="PZZ4" s="104"/>
      <c r="QAA4" s="104"/>
      <c r="QAB4" s="104"/>
      <c r="QAC4" s="104"/>
      <c r="QAD4" s="104"/>
      <c r="QAE4" s="104"/>
      <c r="QAF4" s="104"/>
      <c r="QAG4" s="104"/>
      <c r="QAH4" s="104"/>
      <c r="QAI4" s="104"/>
      <c r="QAJ4" s="104"/>
      <c r="QAK4" s="104"/>
      <c r="QAL4" s="104"/>
      <c r="QAM4" s="104"/>
      <c r="QAN4" s="104"/>
      <c r="QAO4" s="104"/>
      <c r="QAP4" s="104"/>
      <c r="QAQ4" s="104"/>
      <c r="QAR4" s="104"/>
      <c r="QAS4" s="104"/>
      <c r="QAT4" s="104"/>
      <c r="QAU4" s="104"/>
      <c r="QAV4" s="104"/>
      <c r="QAW4" s="104"/>
      <c r="QAX4" s="104"/>
      <c r="QAY4" s="104"/>
      <c r="QAZ4" s="104"/>
      <c r="QBA4" s="104"/>
      <c r="QBB4" s="104"/>
      <c r="QBC4" s="104"/>
      <c r="QBD4" s="104"/>
      <c r="QBE4" s="104"/>
      <c r="QBF4" s="104"/>
      <c r="QBG4" s="104"/>
      <c r="QBH4" s="104"/>
      <c r="QBI4" s="104"/>
      <c r="QBJ4" s="104"/>
      <c r="QBK4" s="104"/>
      <c r="QBL4" s="104"/>
      <c r="QBM4" s="104"/>
      <c r="QBN4" s="104"/>
      <c r="QBO4" s="104"/>
      <c r="QBP4" s="104"/>
      <c r="QBQ4" s="104"/>
      <c r="QBR4" s="104"/>
      <c r="QBS4" s="104"/>
      <c r="QBT4" s="104"/>
      <c r="QBU4" s="104"/>
      <c r="QBV4" s="104"/>
      <c r="QBW4" s="104"/>
      <c r="QBX4" s="104"/>
      <c r="QBY4" s="104"/>
      <c r="QBZ4" s="104"/>
      <c r="QCA4" s="104"/>
      <c r="QCB4" s="104"/>
      <c r="QCC4" s="104"/>
      <c r="QCD4" s="104"/>
      <c r="QCE4" s="104"/>
      <c r="QCF4" s="104"/>
      <c r="QCG4" s="104"/>
      <c r="QCH4" s="104"/>
      <c r="QCI4" s="104"/>
      <c r="QCJ4" s="104"/>
      <c r="QCK4" s="104"/>
      <c r="QCL4" s="104"/>
      <c r="QCM4" s="104"/>
      <c r="QCN4" s="104"/>
      <c r="QCO4" s="104"/>
      <c r="QCP4" s="104"/>
      <c r="QCQ4" s="104"/>
      <c r="QCR4" s="104"/>
      <c r="QCS4" s="104"/>
      <c r="QCT4" s="104"/>
      <c r="QCU4" s="104"/>
      <c r="QCV4" s="104"/>
      <c r="QCW4" s="104"/>
      <c r="QCX4" s="104"/>
      <c r="QCY4" s="104"/>
      <c r="QCZ4" s="104"/>
      <c r="QDA4" s="104"/>
      <c r="QDB4" s="104"/>
      <c r="QDC4" s="104"/>
      <c r="QDD4" s="104"/>
      <c r="QDE4" s="104"/>
      <c r="QDF4" s="104"/>
      <c r="QDG4" s="104"/>
      <c r="QDH4" s="104"/>
      <c r="QDI4" s="104"/>
      <c r="QDJ4" s="104"/>
      <c r="QDK4" s="104"/>
      <c r="QDL4" s="104"/>
      <c r="QDM4" s="104"/>
      <c r="QDN4" s="104"/>
      <c r="QDO4" s="104"/>
      <c r="QDP4" s="104"/>
      <c r="QDQ4" s="104"/>
      <c r="QDR4" s="104"/>
      <c r="QDS4" s="104"/>
      <c r="QDT4" s="104"/>
      <c r="QDU4" s="104"/>
      <c r="QDV4" s="104"/>
      <c r="QDW4" s="104"/>
      <c r="QDX4" s="104"/>
      <c r="QDY4" s="104"/>
      <c r="QDZ4" s="104"/>
      <c r="QEA4" s="104"/>
      <c r="QEB4" s="104"/>
      <c r="QEC4" s="104"/>
      <c r="QED4" s="104"/>
      <c r="QEE4" s="104"/>
      <c r="QEF4" s="104"/>
      <c r="QEG4" s="104"/>
      <c r="QEH4" s="104"/>
      <c r="QEI4" s="104"/>
      <c r="QEJ4" s="104"/>
      <c r="QEK4" s="104"/>
      <c r="QEL4" s="104"/>
      <c r="QEM4" s="104"/>
      <c r="QEN4" s="104"/>
      <c r="QEO4" s="104"/>
      <c r="QEP4" s="104"/>
      <c r="QEQ4" s="104"/>
      <c r="QER4" s="104"/>
      <c r="QES4" s="104"/>
      <c r="QET4" s="104"/>
      <c r="QEU4" s="104"/>
      <c r="QEV4" s="104"/>
      <c r="QEW4" s="104"/>
      <c r="QEX4" s="104"/>
      <c r="QEY4" s="104"/>
      <c r="QEZ4" s="104"/>
      <c r="QFA4" s="104"/>
      <c r="QFB4" s="104"/>
      <c r="QFC4" s="104"/>
      <c r="QFD4" s="104"/>
      <c r="QFE4" s="104"/>
      <c r="QFF4" s="104"/>
      <c r="QFG4" s="104"/>
      <c r="QFH4" s="104"/>
      <c r="QFI4" s="104"/>
      <c r="QFJ4" s="104"/>
      <c r="QFK4" s="104"/>
      <c r="QFL4" s="104"/>
      <c r="QFM4" s="104"/>
      <c r="QFN4" s="104"/>
      <c r="QFO4" s="104"/>
      <c r="QFP4" s="104"/>
      <c r="QFQ4" s="104"/>
      <c r="QFR4" s="104"/>
      <c r="QFS4" s="104"/>
      <c r="QFT4" s="104"/>
      <c r="QFU4" s="104"/>
      <c r="QFV4" s="104"/>
      <c r="QFW4" s="104"/>
      <c r="QFX4" s="104"/>
      <c r="QFY4" s="104"/>
      <c r="QFZ4" s="104"/>
      <c r="QGA4" s="104"/>
      <c r="QGB4" s="104"/>
      <c r="QGC4" s="104"/>
      <c r="QGD4" s="104"/>
      <c r="QGE4" s="104"/>
      <c r="QGF4" s="104"/>
      <c r="QGG4" s="104"/>
      <c r="QGH4" s="104"/>
      <c r="QGI4" s="104"/>
      <c r="QGJ4" s="104"/>
      <c r="QGK4" s="104"/>
      <c r="QGL4" s="104"/>
      <c r="QGM4" s="104"/>
      <c r="QGN4" s="104"/>
      <c r="QGO4" s="104"/>
      <c r="QGP4" s="104"/>
      <c r="QGQ4" s="104"/>
      <c r="QGR4" s="104"/>
      <c r="QGS4" s="104"/>
      <c r="QGT4" s="104"/>
      <c r="QGU4" s="104"/>
      <c r="QGV4" s="104"/>
      <c r="QGW4" s="104"/>
      <c r="QGX4" s="104"/>
      <c r="QGY4" s="104"/>
      <c r="QGZ4" s="104"/>
      <c r="QHA4" s="104"/>
      <c r="QHB4" s="104"/>
      <c r="QHC4" s="104"/>
      <c r="QHD4" s="104"/>
      <c r="QHE4" s="104"/>
      <c r="QHF4" s="104"/>
      <c r="QHG4" s="104"/>
      <c r="QHH4" s="104"/>
      <c r="QHI4" s="104"/>
      <c r="QHJ4" s="104"/>
      <c r="QHK4" s="104"/>
      <c r="QHL4" s="104"/>
      <c r="QHM4" s="104"/>
      <c r="QHN4" s="104"/>
      <c r="QHO4" s="104"/>
      <c r="QHP4" s="104"/>
      <c r="QHQ4" s="104"/>
      <c r="QHR4" s="104"/>
      <c r="QHS4" s="104"/>
      <c r="QHT4" s="104"/>
      <c r="QHU4" s="104"/>
      <c r="QHV4" s="104"/>
      <c r="QHW4" s="104"/>
      <c r="QHX4" s="104"/>
      <c r="QHY4" s="104"/>
      <c r="QHZ4" s="104"/>
      <c r="QIA4" s="104"/>
      <c r="QIB4" s="104"/>
      <c r="QIC4" s="104"/>
      <c r="QID4" s="104"/>
      <c r="QIE4" s="104"/>
      <c r="QIF4" s="104"/>
      <c r="QIG4" s="104"/>
      <c r="QIH4" s="104"/>
      <c r="QII4" s="104"/>
      <c r="QIJ4" s="104"/>
      <c r="QIK4" s="104"/>
      <c r="QIL4" s="104"/>
      <c r="QIM4" s="104"/>
      <c r="QIN4" s="104"/>
      <c r="QIO4" s="104"/>
      <c r="QIP4" s="104"/>
      <c r="QIQ4" s="104"/>
      <c r="QIR4" s="104"/>
      <c r="QIS4" s="104"/>
      <c r="QIT4" s="104"/>
      <c r="QIU4" s="104"/>
      <c r="QIV4" s="104"/>
      <c r="QIW4" s="104"/>
      <c r="QIX4" s="104"/>
      <c r="QIY4" s="104"/>
      <c r="QIZ4" s="104"/>
      <c r="QJA4" s="104"/>
      <c r="QJB4" s="104"/>
      <c r="QJC4" s="104"/>
      <c r="QJD4" s="104"/>
      <c r="QJE4" s="104"/>
      <c r="QJF4" s="104"/>
      <c r="QJG4" s="104"/>
      <c r="QJH4" s="104"/>
      <c r="QJI4" s="104"/>
      <c r="QJJ4" s="104"/>
      <c r="QJK4" s="104"/>
      <c r="QJL4" s="104"/>
      <c r="QJM4" s="104"/>
      <c r="QJN4" s="104"/>
      <c r="QJO4" s="104"/>
      <c r="QJP4" s="104"/>
      <c r="QJQ4" s="104"/>
      <c r="QJR4" s="104"/>
      <c r="QJS4" s="104"/>
      <c r="QJT4" s="104"/>
      <c r="QJU4" s="104"/>
      <c r="QJV4" s="104"/>
      <c r="QJW4" s="104"/>
      <c r="QJX4" s="104"/>
      <c r="QJY4" s="104"/>
      <c r="QJZ4" s="104"/>
      <c r="QKA4" s="104"/>
      <c r="QKB4" s="104"/>
      <c r="QKC4" s="104"/>
      <c r="QKD4" s="104"/>
      <c r="QKE4" s="104"/>
      <c r="QKF4" s="104"/>
      <c r="QKG4" s="104"/>
      <c r="QKH4" s="104"/>
      <c r="QKI4" s="104"/>
      <c r="QKJ4" s="104"/>
      <c r="QKK4" s="104"/>
      <c r="QKL4" s="104"/>
      <c r="QKM4" s="104"/>
      <c r="QKN4" s="104"/>
      <c r="QKO4" s="104"/>
      <c r="QKP4" s="104"/>
      <c r="QKQ4" s="104"/>
      <c r="QKR4" s="104"/>
      <c r="QKS4" s="104"/>
      <c r="QKT4" s="104"/>
      <c r="QKU4" s="104"/>
      <c r="QKV4" s="104"/>
      <c r="QKW4" s="104"/>
      <c r="QKX4" s="104"/>
      <c r="QKY4" s="104"/>
      <c r="QKZ4" s="104"/>
      <c r="QLA4" s="104"/>
      <c r="QLB4" s="104"/>
      <c r="QLC4" s="104"/>
      <c r="QLD4" s="104"/>
      <c r="QLE4" s="104"/>
      <c r="QLF4" s="104"/>
      <c r="QLG4" s="104"/>
      <c r="QLH4" s="104"/>
      <c r="QLI4" s="104"/>
      <c r="QLJ4" s="104"/>
      <c r="QLK4" s="104"/>
      <c r="QLL4" s="104"/>
      <c r="QLM4" s="104"/>
      <c r="QLN4" s="104"/>
      <c r="QLO4" s="104"/>
      <c r="QLP4" s="104"/>
      <c r="QLQ4" s="104"/>
      <c r="QLR4" s="104"/>
      <c r="QLS4" s="104"/>
      <c r="QLT4" s="104"/>
      <c r="QLU4" s="104"/>
      <c r="QLV4" s="104"/>
      <c r="QLW4" s="104"/>
      <c r="QLX4" s="104"/>
      <c r="QLY4" s="104"/>
      <c r="QLZ4" s="104"/>
      <c r="QMA4" s="104"/>
      <c r="QMB4" s="104"/>
      <c r="QMC4" s="104"/>
      <c r="QMD4" s="104"/>
      <c r="QME4" s="104"/>
      <c r="QMF4" s="104"/>
      <c r="QMG4" s="104"/>
      <c r="QMH4" s="104"/>
      <c r="QMI4" s="104"/>
      <c r="QMJ4" s="104"/>
      <c r="QMK4" s="104"/>
      <c r="QML4" s="104"/>
      <c r="QMM4" s="104"/>
      <c r="QMN4" s="104"/>
      <c r="QMO4" s="104"/>
      <c r="QMP4" s="104"/>
      <c r="QMQ4" s="104"/>
      <c r="QMR4" s="104"/>
      <c r="QMS4" s="104"/>
      <c r="QMT4" s="104"/>
      <c r="QMU4" s="104"/>
      <c r="QMV4" s="104"/>
      <c r="QMW4" s="104"/>
      <c r="QMX4" s="104"/>
      <c r="QMY4" s="104"/>
      <c r="QMZ4" s="104"/>
      <c r="QNA4" s="104"/>
      <c r="QNB4" s="104"/>
      <c r="QNC4" s="104"/>
      <c r="QND4" s="104"/>
      <c r="QNE4" s="104"/>
      <c r="QNF4" s="104"/>
      <c r="QNG4" s="104"/>
      <c r="QNH4" s="104"/>
      <c r="QNI4" s="104"/>
      <c r="QNJ4" s="104"/>
      <c r="QNK4" s="104"/>
      <c r="QNL4" s="104"/>
      <c r="QNM4" s="104"/>
      <c r="QNN4" s="104"/>
      <c r="QNO4" s="104"/>
      <c r="QNP4" s="104"/>
      <c r="QNQ4" s="104"/>
      <c r="QNR4" s="104"/>
      <c r="QNS4" s="104"/>
      <c r="QNT4" s="104"/>
      <c r="QNU4" s="104"/>
      <c r="QNV4" s="104"/>
      <c r="QNW4" s="104"/>
      <c r="QNX4" s="104"/>
      <c r="QNY4" s="104"/>
      <c r="QNZ4" s="104"/>
      <c r="QOA4" s="104"/>
      <c r="QOB4" s="104"/>
      <c r="QOC4" s="104"/>
      <c r="QOD4" s="104"/>
      <c r="QOE4" s="104"/>
      <c r="QOF4" s="104"/>
      <c r="QOG4" s="104"/>
      <c r="QOH4" s="104"/>
      <c r="QOI4" s="104"/>
      <c r="QOJ4" s="104"/>
      <c r="QOK4" s="104"/>
      <c r="QOL4" s="104"/>
      <c r="QOM4" s="104"/>
      <c r="QON4" s="104"/>
      <c r="QOO4" s="104"/>
      <c r="QOP4" s="104"/>
      <c r="QOQ4" s="104"/>
      <c r="QOR4" s="104"/>
      <c r="QOS4" s="104"/>
      <c r="QOT4" s="104"/>
      <c r="QOU4" s="104"/>
      <c r="QOV4" s="104"/>
      <c r="QOW4" s="104"/>
      <c r="QOX4" s="104"/>
      <c r="QOY4" s="104"/>
      <c r="QOZ4" s="104"/>
      <c r="QPA4" s="104"/>
      <c r="QPB4" s="104"/>
      <c r="QPC4" s="104"/>
      <c r="QPD4" s="104"/>
      <c r="QPE4" s="104"/>
      <c r="QPF4" s="104"/>
      <c r="QPG4" s="104"/>
      <c r="QPH4" s="104"/>
      <c r="QPI4" s="104"/>
      <c r="QPJ4" s="104"/>
      <c r="QPK4" s="104"/>
      <c r="QPL4" s="104"/>
      <c r="QPM4" s="104"/>
      <c r="QPN4" s="104"/>
      <c r="QPO4" s="104"/>
      <c r="QPP4" s="104"/>
      <c r="QPQ4" s="104"/>
      <c r="QPR4" s="104"/>
      <c r="QPS4" s="104"/>
      <c r="QPT4" s="104"/>
      <c r="QPU4" s="104"/>
      <c r="QPV4" s="104"/>
      <c r="QPW4" s="104"/>
      <c r="QPX4" s="104"/>
      <c r="QPY4" s="104"/>
      <c r="QPZ4" s="104"/>
      <c r="QQA4" s="104"/>
      <c r="QQB4" s="104"/>
      <c r="QQC4" s="104"/>
      <c r="QQD4" s="104"/>
      <c r="QQE4" s="104"/>
      <c r="QQF4" s="104"/>
      <c r="QQG4" s="104"/>
      <c r="QQH4" s="104"/>
      <c r="QQI4" s="104"/>
      <c r="QQJ4" s="104"/>
      <c r="QQK4" s="104"/>
      <c r="QQL4" s="104"/>
      <c r="QQM4" s="104"/>
      <c r="QQN4" s="104"/>
      <c r="QQO4" s="104"/>
      <c r="QQP4" s="104"/>
      <c r="QQQ4" s="104"/>
      <c r="QQR4" s="104"/>
      <c r="QQS4" s="104"/>
      <c r="QQT4" s="104"/>
      <c r="QQU4" s="104"/>
      <c r="QQV4" s="104"/>
      <c r="QQW4" s="104"/>
      <c r="QQX4" s="104"/>
      <c r="QQY4" s="104"/>
      <c r="QQZ4" s="104"/>
      <c r="QRA4" s="104"/>
      <c r="QRB4" s="104"/>
      <c r="QRC4" s="104"/>
      <c r="QRD4" s="104"/>
      <c r="QRE4" s="104"/>
      <c r="QRF4" s="104"/>
      <c r="QRG4" s="104"/>
      <c r="QRH4" s="104"/>
      <c r="QRI4" s="104"/>
      <c r="QRJ4" s="104"/>
      <c r="QRK4" s="104"/>
      <c r="QRL4" s="104"/>
      <c r="QRM4" s="104"/>
      <c r="QRN4" s="104"/>
      <c r="QRO4" s="104"/>
      <c r="QRP4" s="104"/>
      <c r="QRQ4" s="104"/>
      <c r="QRR4" s="104"/>
      <c r="QRS4" s="104"/>
      <c r="QRT4" s="104"/>
      <c r="QRU4" s="104"/>
      <c r="QRV4" s="104"/>
      <c r="QRW4" s="104"/>
      <c r="QRX4" s="104"/>
      <c r="QRY4" s="104"/>
      <c r="QRZ4" s="104"/>
      <c r="QSA4" s="104"/>
      <c r="QSB4" s="104"/>
      <c r="QSC4" s="104"/>
      <c r="QSD4" s="104"/>
      <c r="QSE4" s="104"/>
      <c r="QSF4" s="104"/>
      <c r="QSG4" s="104"/>
      <c r="QSH4" s="104"/>
      <c r="QSI4" s="104"/>
      <c r="QSJ4" s="104"/>
      <c r="QSK4" s="104"/>
      <c r="QSL4" s="104"/>
      <c r="QSM4" s="104"/>
      <c r="QSN4" s="104"/>
      <c r="QSO4" s="104"/>
      <c r="QSP4" s="104"/>
      <c r="QSQ4" s="104"/>
      <c r="QSR4" s="104"/>
      <c r="QSS4" s="104"/>
      <c r="QST4" s="104"/>
      <c r="QSU4" s="104"/>
      <c r="QSV4" s="104"/>
      <c r="QSW4" s="104"/>
      <c r="QSX4" s="104"/>
      <c r="QSY4" s="104"/>
      <c r="QSZ4" s="104"/>
      <c r="QTA4" s="104"/>
      <c r="QTB4" s="104"/>
      <c r="QTC4" s="104"/>
      <c r="QTD4" s="104"/>
      <c r="QTE4" s="104"/>
      <c r="QTF4" s="104"/>
      <c r="QTG4" s="104"/>
      <c r="QTH4" s="104"/>
      <c r="QTI4" s="104"/>
      <c r="QTJ4" s="104"/>
      <c r="QTK4" s="104"/>
      <c r="QTL4" s="104"/>
      <c r="QTM4" s="104"/>
      <c r="QTN4" s="104"/>
      <c r="QTO4" s="104"/>
      <c r="QTP4" s="104"/>
      <c r="QTQ4" s="104"/>
      <c r="QTR4" s="104"/>
      <c r="QTS4" s="104"/>
      <c r="QTT4" s="104"/>
      <c r="QTU4" s="104"/>
      <c r="QTV4" s="104"/>
      <c r="QTW4" s="104"/>
      <c r="QTX4" s="104"/>
      <c r="QTY4" s="104"/>
      <c r="QTZ4" s="104"/>
      <c r="QUA4" s="104"/>
      <c r="QUB4" s="104"/>
      <c r="QUC4" s="104"/>
      <c r="QUD4" s="104"/>
      <c r="QUE4" s="104"/>
      <c r="QUF4" s="104"/>
      <c r="QUG4" s="104"/>
      <c r="QUH4" s="104"/>
      <c r="QUI4" s="104"/>
      <c r="QUJ4" s="104"/>
      <c r="QUK4" s="104"/>
      <c r="QUL4" s="104"/>
      <c r="QUM4" s="104"/>
      <c r="QUN4" s="104"/>
      <c r="QUO4" s="104"/>
      <c r="QUP4" s="104"/>
      <c r="QUQ4" s="104"/>
      <c r="QUR4" s="104"/>
      <c r="QUS4" s="104"/>
      <c r="QUT4" s="104"/>
      <c r="QUU4" s="104"/>
      <c r="QUV4" s="104"/>
      <c r="QUW4" s="104"/>
      <c r="QUX4" s="104"/>
      <c r="QUY4" s="104"/>
      <c r="QUZ4" s="104"/>
      <c r="QVA4" s="104"/>
      <c r="QVB4" s="104"/>
      <c r="QVC4" s="104"/>
      <c r="QVD4" s="104"/>
      <c r="QVE4" s="104"/>
      <c r="QVF4" s="104"/>
      <c r="QVG4" s="104"/>
      <c r="QVH4" s="104"/>
      <c r="QVI4" s="104"/>
      <c r="QVJ4" s="104"/>
      <c r="QVK4" s="104"/>
      <c r="QVL4" s="104"/>
      <c r="QVM4" s="104"/>
      <c r="QVN4" s="104"/>
      <c r="QVO4" s="104"/>
      <c r="QVP4" s="104"/>
      <c r="QVQ4" s="104"/>
      <c r="QVR4" s="104"/>
      <c r="QVS4" s="104"/>
      <c r="QVT4" s="104"/>
      <c r="QVU4" s="104"/>
      <c r="QVV4" s="104"/>
      <c r="QVW4" s="104"/>
      <c r="QVX4" s="104"/>
      <c r="QVY4" s="104"/>
      <c r="QVZ4" s="104"/>
      <c r="QWA4" s="104"/>
      <c r="QWB4" s="104"/>
      <c r="QWC4" s="104"/>
      <c r="QWD4" s="104"/>
      <c r="QWE4" s="104"/>
      <c r="QWF4" s="104"/>
      <c r="QWG4" s="104"/>
      <c r="QWH4" s="104"/>
      <c r="QWI4" s="104"/>
      <c r="QWJ4" s="104"/>
      <c r="QWK4" s="104"/>
      <c r="QWL4" s="104"/>
      <c r="QWM4" s="104"/>
      <c r="QWN4" s="104"/>
      <c r="QWO4" s="104"/>
      <c r="QWP4" s="104"/>
      <c r="QWQ4" s="104"/>
      <c r="QWR4" s="104"/>
      <c r="QWS4" s="104"/>
      <c r="QWT4" s="104"/>
      <c r="QWU4" s="104"/>
      <c r="QWV4" s="104"/>
      <c r="QWW4" s="104"/>
      <c r="QWX4" s="104"/>
      <c r="QWY4" s="104"/>
      <c r="QWZ4" s="104"/>
      <c r="QXA4" s="104"/>
      <c r="QXB4" s="104"/>
      <c r="QXC4" s="104"/>
      <c r="QXD4" s="104"/>
      <c r="QXE4" s="104"/>
      <c r="QXF4" s="104"/>
      <c r="QXG4" s="104"/>
      <c r="QXH4" s="104"/>
      <c r="QXI4" s="104"/>
      <c r="QXJ4" s="104"/>
      <c r="QXK4" s="104"/>
      <c r="QXL4" s="104"/>
      <c r="QXM4" s="104"/>
      <c r="QXN4" s="104"/>
      <c r="QXO4" s="104"/>
      <c r="QXP4" s="104"/>
      <c r="QXQ4" s="104"/>
      <c r="QXR4" s="104"/>
      <c r="QXS4" s="104"/>
      <c r="QXT4" s="104"/>
      <c r="QXU4" s="104"/>
      <c r="QXV4" s="104"/>
      <c r="QXW4" s="104"/>
      <c r="QXX4" s="104"/>
      <c r="QXY4" s="104"/>
      <c r="QXZ4" s="104"/>
      <c r="QYA4" s="104"/>
      <c r="QYB4" s="104"/>
      <c r="QYC4" s="104"/>
      <c r="QYD4" s="104"/>
      <c r="QYE4" s="104"/>
      <c r="QYF4" s="104"/>
      <c r="QYG4" s="104"/>
      <c r="QYH4" s="104"/>
      <c r="QYI4" s="104"/>
      <c r="QYJ4" s="104"/>
      <c r="QYK4" s="104"/>
      <c r="QYL4" s="104"/>
      <c r="QYM4" s="104"/>
      <c r="QYN4" s="104"/>
      <c r="QYO4" s="104"/>
      <c r="QYP4" s="104"/>
      <c r="QYQ4" s="104"/>
      <c r="QYR4" s="104"/>
      <c r="QYS4" s="104"/>
      <c r="QYT4" s="104"/>
      <c r="QYU4" s="104"/>
      <c r="QYV4" s="104"/>
      <c r="QYW4" s="104"/>
      <c r="QYX4" s="104"/>
      <c r="QYY4" s="104"/>
      <c r="QYZ4" s="104"/>
      <c r="QZA4" s="104"/>
      <c r="QZB4" s="104"/>
      <c r="QZC4" s="104"/>
      <c r="QZD4" s="104"/>
      <c r="QZE4" s="104"/>
      <c r="QZF4" s="104"/>
      <c r="QZG4" s="104"/>
      <c r="QZH4" s="104"/>
      <c r="QZI4" s="104"/>
      <c r="QZJ4" s="104"/>
      <c r="QZK4" s="104"/>
      <c r="QZL4" s="104"/>
      <c r="QZM4" s="104"/>
      <c r="QZN4" s="104"/>
      <c r="QZO4" s="104"/>
      <c r="QZP4" s="104"/>
      <c r="QZQ4" s="104"/>
      <c r="QZR4" s="104"/>
      <c r="QZS4" s="104"/>
      <c r="QZT4" s="104"/>
      <c r="QZU4" s="104"/>
      <c r="QZV4" s="104"/>
      <c r="QZW4" s="104"/>
      <c r="QZX4" s="104"/>
      <c r="QZY4" s="104"/>
      <c r="QZZ4" s="104"/>
      <c r="RAA4" s="104"/>
      <c r="RAB4" s="104"/>
      <c r="RAC4" s="104"/>
      <c r="RAD4" s="104"/>
      <c r="RAE4" s="104"/>
      <c r="RAF4" s="104"/>
      <c r="RAG4" s="104"/>
      <c r="RAH4" s="104"/>
      <c r="RAI4" s="104"/>
      <c r="RAJ4" s="104"/>
      <c r="RAK4" s="104"/>
      <c r="RAL4" s="104"/>
      <c r="RAM4" s="104"/>
      <c r="RAN4" s="104"/>
      <c r="RAO4" s="104"/>
      <c r="RAP4" s="104"/>
      <c r="RAQ4" s="104"/>
      <c r="RAR4" s="104"/>
      <c r="RAS4" s="104"/>
      <c r="RAT4" s="104"/>
      <c r="RAU4" s="104"/>
      <c r="RAV4" s="104"/>
      <c r="RAW4" s="104"/>
      <c r="RAX4" s="104"/>
      <c r="RAY4" s="104"/>
      <c r="RAZ4" s="104"/>
      <c r="RBA4" s="104"/>
      <c r="RBB4" s="104"/>
      <c r="RBC4" s="104"/>
      <c r="RBD4" s="104"/>
      <c r="RBE4" s="104"/>
      <c r="RBF4" s="104"/>
      <c r="RBG4" s="104"/>
      <c r="RBH4" s="104"/>
      <c r="RBI4" s="104"/>
      <c r="RBJ4" s="104"/>
      <c r="RBK4" s="104"/>
      <c r="RBL4" s="104"/>
      <c r="RBM4" s="104"/>
      <c r="RBN4" s="104"/>
      <c r="RBO4" s="104"/>
      <c r="RBP4" s="104"/>
      <c r="RBQ4" s="104"/>
      <c r="RBR4" s="104"/>
      <c r="RBS4" s="104"/>
      <c r="RBT4" s="104"/>
      <c r="RBU4" s="104"/>
      <c r="RBV4" s="104"/>
      <c r="RBW4" s="104"/>
      <c r="RBX4" s="104"/>
      <c r="RBY4" s="104"/>
      <c r="RBZ4" s="104"/>
      <c r="RCA4" s="104"/>
      <c r="RCB4" s="104"/>
      <c r="RCC4" s="104"/>
      <c r="RCD4" s="104"/>
      <c r="RCE4" s="104"/>
      <c r="RCF4" s="104"/>
      <c r="RCG4" s="104"/>
      <c r="RCH4" s="104"/>
      <c r="RCI4" s="104"/>
      <c r="RCJ4" s="104"/>
      <c r="RCK4" s="104"/>
      <c r="RCL4" s="104"/>
      <c r="RCM4" s="104"/>
      <c r="RCN4" s="104"/>
      <c r="RCO4" s="104"/>
      <c r="RCP4" s="104"/>
      <c r="RCQ4" s="104"/>
      <c r="RCR4" s="104"/>
      <c r="RCS4" s="104"/>
      <c r="RCT4" s="104"/>
      <c r="RCU4" s="104"/>
      <c r="RCV4" s="104"/>
      <c r="RCW4" s="104"/>
      <c r="RCX4" s="104"/>
      <c r="RCY4" s="104"/>
      <c r="RCZ4" s="104"/>
      <c r="RDA4" s="104"/>
      <c r="RDB4" s="104"/>
      <c r="RDC4" s="104"/>
      <c r="RDD4" s="104"/>
      <c r="RDE4" s="104"/>
      <c r="RDF4" s="104"/>
      <c r="RDG4" s="104"/>
      <c r="RDH4" s="104"/>
      <c r="RDI4" s="104"/>
      <c r="RDJ4" s="104"/>
      <c r="RDK4" s="104"/>
      <c r="RDL4" s="104"/>
      <c r="RDM4" s="104"/>
      <c r="RDN4" s="104"/>
      <c r="RDO4" s="104"/>
      <c r="RDP4" s="104"/>
      <c r="RDQ4" s="104"/>
      <c r="RDR4" s="104"/>
      <c r="RDS4" s="104"/>
      <c r="RDT4" s="104"/>
      <c r="RDU4" s="104"/>
      <c r="RDV4" s="104"/>
      <c r="RDW4" s="104"/>
      <c r="RDX4" s="104"/>
      <c r="RDY4" s="104"/>
      <c r="RDZ4" s="104"/>
      <c r="REA4" s="104"/>
      <c r="REB4" s="104"/>
      <c r="REC4" s="104"/>
      <c r="RED4" s="104"/>
      <c r="REE4" s="104"/>
      <c r="REF4" s="104"/>
      <c r="REG4" s="104"/>
      <c r="REH4" s="104"/>
      <c r="REI4" s="104"/>
      <c r="REJ4" s="104"/>
      <c r="REK4" s="104"/>
      <c r="REL4" s="104"/>
      <c r="REM4" s="104"/>
      <c r="REN4" s="104"/>
      <c r="REO4" s="104"/>
      <c r="REP4" s="104"/>
      <c r="REQ4" s="104"/>
      <c r="RER4" s="104"/>
      <c r="RES4" s="104"/>
      <c r="RET4" s="104"/>
      <c r="REU4" s="104"/>
      <c r="REV4" s="104"/>
      <c r="REW4" s="104"/>
      <c r="REX4" s="104"/>
      <c r="REY4" s="104"/>
      <c r="REZ4" s="104"/>
      <c r="RFA4" s="104"/>
      <c r="RFB4" s="104"/>
      <c r="RFC4" s="104"/>
      <c r="RFD4" s="104"/>
      <c r="RFE4" s="104"/>
      <c r="RFF4" s="104"/>
      <c r="RFG4" s="104"/>
      <c r="RFH4" s="104"/>
      <c r="RFI4" s="104"/>
      <c r="RFJ4" s="104"/>
      <c r="RFK4" s="104"/>
      <c r="RFL4" s="104"/>
      <c r="RFM4" s="104"/>
      <c r="RFN4" s="104"/>
      <c r="RFO4" s="104"/>
      <c r="RFP4" s="104"/>
      <c r="RFQ4" s="104"/>
      <c r="RFR4" s="104"/>
      <c r="RFS4" s="104"/>
      <c r="RFT4" s="104"/>
      <c r="RFU4" s="104"/>
      <c r="RFV4" s="104"/>
      <c r="RFW4" s="104"/>
      <c r="RFX4" s="104"/>
      <c r="RFY4" s="104"/>
      <c r="RFZ4" s="104"/>
      <c r="RGA4" s="104"/>
      <c r="RGB4" s="104"/>
      <c r="RGC4" s="104"/>
      <c r="RGD4" s="104"/>
      <c r="RGE4" s="104"/>
      <c r="RGF4" s="104"/>
      <c r="RGG4" s="104"/>
      <c r="RGH4" s="104"/>
      <c r="RGI4" s="104"/>
      <c r="RGJ4" s="104"/>
      <c r="RGK4" s="104"/>
      <c r="RGL4" s="104"/>
      <c r="RGM4" s="104"/>
      <c r="RGN4" s="104"/>
      <c r="RGO4" s="104"/>
      <c r="RGP4" s="104"/>
      <c r="RGQ4" s="104"/>
      <c r="RGR4" s="104"/>
      <c r="RGS4" s="104"/>
      <c r="RGT4" s="104"/>
      <c r="RGU4" s="104"/>
      <c r="RGV4" s="104"/>
      <c r="RGW4" s="104"/>
      <c r="RGX4" s="104"/>
      <c r="RGY4" s="104"/>
      <c r="RGZ4" s="104"/>
      <c r="RHA4" s="104"/>
      <c r="RHB4" s="104"/>
      <c r="RHC4" s="104"/>
      <c r="RHD4" s="104"/>
      <c r="RHE4" s="104"/>
      <c r="RHF4" s="104"/>
      <c r="RHG4" s="104"/>
      <c r="RHH4" s="104"/>
      <c r="RHI4" s="104"/>
      <c r="RHJ4" s="104"/>
      <c r="RHK4" s="104"/>
      <c r="RHL4" s="104"/>
      <c r="RHM4" s="104"/>
      <c r="RHN4" s="104"/>
      <c r="RHO4" s="104"/>
      <c r="RHP4" s="104"/>
      <c r="RHQ4" s="104"/>
      <c r="RHR4" s="104"/>
      <c r="RHS4" s="104"/>
      <c r="RHT4" s="104"/>
      <c r="RHU4" s="104"/>
      <c r="RHV4" s="104"/>
      <c r="RHW4" s="104"/>
      <c r="RHX4" s="104"/>
      <c r="RHY4" s="104"/>
      <c r="RHZ4" s="104"/>
      <c r="RIA4" s="104"/>
      <c r="RIB4" s="104"/>
      <c r="RIC4" s="104"/>
      <c r="RID4" s="104"/>
      <c r="RIE4" s="104"/>
      <c r="RIF4" s="104"/>
      <c r="RIG4" s="104"/>
      <c r="RIH4" s="104"/>
      <c r="RII4" s="104"/>
      <c r="RIJ4" s="104"/>
      <c r="RIK4" s="104"/>
      <c r="RIL4" s="104"/>
      <c r="RIM4" s="104"/>
      <c r="RIN4" s="104"/>
      <c r="RIO4" s="104"/>
      <c r="RIP4" s="104"/>
      <c r="RIQ4" s="104"/>
      <c r="RIR4" s="104"/>
      <c r="RIS4" s="104"/>
      <c r="RIT4" s="104"/>
      <c r="RIU4" s="104"/>
      <c r="RIV4" s="104"/>
      <c r="RIW4" s="104"/>
      <c r="RIX4" s="104"/>
      <c r="RIY4" s="104"/>
      <c r="RIZ4" s="104"/>
      <c r="RJA4" s="104"/>
      <c r="RJB4" s="104"/>
      <c r="RJC4" s="104"/>
      <c r="RJD4" s="104"/>
      <c r="RJE4" s="104"/>
      <c r="RJF4" s="104"/>
      <c r="RJG4" s="104"/>
      <c r="RJH4" s="104"/>
      <c r="RJI4" s="104"/>
      <c r="RJJ4" s="104"/>
      <c r="RJK4" s="104"/>
      <c r="RJL4" s="104"/>
      <c r="RJM4" s="104"/>
      <c r="RJN4" s="104"/>
      <c r="RJO4" s="104"/>
      <c r="RJP4" s="104"/>
      <c r="RJQ4" s="104"/>
      <c r="RJR4" s="104"/>
      <c r="RJS4" s="104"/>
      <c r="RJT4" s="104"/>
      <c r="RJU4" s="104"/>
      <c r="RJV4" s="104"/>
      <c r="RJW4" s="104"/>
      <c r="RJX4" s="104"/>
      <c r="RJY4" s="104"/>
      <c r="RJZ4" s="104"/>
      <c r="RKA4" s="104"/>
      <c r="RKB4" s="104"/>
      <c r="RKC4" s="104"/>
      <c r="RKD4" s="104"/>
      <c r="RKE4" s="104"/>
      <c r="RKF4" s="104"/>
      <c r="RKG4" s="104"/>
      <c r="RKH4" s="104"/>
      <c r="RKI4" s="104"/>
      <c r="RKJ4" s="104"/>
      <c r="RKK4" s="104"/>
      <c r="RKL4" s="104"/>
      <c r="RKM4" s="104"/>
      <c r="RKN4" s="104"/>
      <c r="RKO4" s="104"/>
      <c r="RKP4" s="104"/>
      <c r="RKQ4" s="104"/>
      <c r="RKR4" s="104"/>
      <c r="RKS4" s="104"/>
      <c r="RKT4" s="104"/>
      <c r="RKU4" s="104"/>
      <c r="RKV4" s="104"/>
      <c r="RKW4" s="104"/>
      <c r="RKX4" s="104"/>
      <c r="RKY4" s="104"/>
      <c r="RKZ4" s="104"/>
      <c r="RLA4" s="104"/>
      <c r="RLB4" s="104"/>
      <c r="RLC4" s="104"/>
      <c r="RLD4" s="104"/>
      <c r="RLE4" s="104"/>
      <c r="RLF4" s="104"/>
      <c r="RLG4" s="104"/>
      <c r="RLH4" s="104"/>
      <c r="RLI4" s="104"/>
      <c r="RLJ4" s="104"/>
      <c r="RLK4" s="104"/>
      <c r="RLL4" s="104"/>
      <c r="RLM4" s="104"/>
      <c r="RLN4" s="104"/>
      <c r="RLO4" s="104"/>
      <c r="RLP4" s="104"/>
      <c r="RLQ4" s="104"/>
      <c r="RLR4" s="104"/>
      <c r="RLS4" s="104"/>
      <c r="RLT4" s="104"/>
      <c r="RLU4" s="104"/>
      <c r="RLV4" s="104"/>
      <c r="RLW4" s="104"/>
      <c r="RLX4" s="104"/>
      <c r="RLY4" s="104"/>
      <c r="RLZ4" s="104"/>
      <c r="RMA4" s="104"/>
      <c r="RMB4" s="104"/>
      <c r="RMC4" s="104"/>
      <c r="RMD4" s="104"/>
      <c r="RME4" s="104"/>
      <c r="RMF4" s="104"/>
      <c r="RMG4" s="104"/>
      <c r="RMH4" s="104"/>
      <c r="RMI4" s="104"/>
      <c r="RMJ4" s="104"/>
      <c r="RMK4" s="104"/>
      <c r="RML4" s="104"/>
      <c r="RMM4" s="104"/>
      <c r="RMN4" s="104"/>
      <c r="RMO4" s="104"/>
      <c r="RMP4" s="104"/>
      <c r="RMQ4" s="104"/>
      <c r="RMR4" s="104"/>
      <c r="RMS4" s="104"/>
      <c r="RMT4" s="104"/>
      <c r="RMU4" s="104"/>
      <c r="RMV4" s="104"/>
      <c r="RMW4" s="104"/>
      <c r="RMX4" s="104"/>
      <c r="RMY4" s="104"/>
      <c r="RMZ4" s="104"/>
      <c r="RNA4" s="104"/>
      <c r="RNB4" s="104"/>
      <c r="RNC4" s="104"/>
      <c r="RND4" s="104"/>
      <c r="RNE4" s="104"/>
      <c r="RNF4" s="104"/>
      <c r="RNG4" s="104"/>
      <c r="RNH4" s="104"/>
      <c r="RNI4" s="104"/>
      <c r="RNJ4" s="104"/>
      <c r="RNK4" s="104"/>
      <c r="RNL4" s="104"/>
      <c r="RNM4" s="104"/>
      <c r="RNN4" s="104"/>
      <c r="RNO4" s="104"/>
      <c r="RNP4" s="104"/>
      <c r="RNQ4" s="104"/>
      <c r="RNR4" s="104"/>
      <c r="RNS4" s="104"/>
      <c r="RNT4" s="104"/>
      <c r="RNU4" s="104"/>
      <c r="RNV4" s="104"/>
      <c r="RNW4" s="104"/>
      <c r="RNX4" s="104"/>
      <c r="RNY4" s="104"/>
      <c r="RNZ4" s="104"/>
      <c r="ROA4" s="104"/>
      <c r="ROB4" s="104"/>
      <c r="ROC4" s="104"/>
      <c r="ROD4" s="104"/>
      <c r="ROE4" s="104"/>
      <c r="ROF4" s="104"/>
      <c r="ROG4" s="104"/>
      <c r="ROH4" s="104"/>
      <c r="ROI4" s="104"/>
      <c r="ROJ4" s="104"/>
      <c r="ROK4" s="104"/>
      <c r="ROL4" s="104"/>
      <c r="ROM4" s="104"/>
      <c r="RON4" s="104"/>
      <c r="ROO4" s="104"/>
      <c r="ROP4" s="104"/>
      <c r="ROQ4" s="104"/>
      <c r="ROR4" s="104"/>
      <c r="ROS4" s="104"/>
      <c r="ROT4" s="104"/>
      <c r="ROU4" s="104"/>
      <c r="ROV4" s="104"/>
      <c r="ROW4" s="104"/>
      <c r="ROX4" s="104"/>
      <c r="ROY4" s="104"/>
      <c r="ROZ4" s="104"/>
      <c r="RPA4" s="104"/>
      <c r="RPB4" s="104"/>
      <c r="RPC4" s="104"/>
      <c r="RPD4" s="104"/>
      <c r="RPE4" s="104"/>
      <c r="RPF4" s="104"/>
      <c r="RPG4" s="104"/>
      <c r="RPH4" s="104"/>
      <c r="RPI4" s="104"/>
      <c r="RPJ4" s="104"/>
      <c r="RPK4" s="104"/>
      <c r="RPL4" s="104"/>
      <c r="RPM4" s="104"/>
      <c r="RPN4" s="104"/>
      <c r="RPO4" s="104"/>
      <c r="RPP4" s="104"/>
      <c r="RPQ4" s="104"/>
      <c r="RPR4" s="104"/>
      <c r="RPS4" s="104"/>
      <c r="RPT4" s="104"/>
      <c r="RPU4" s="104"/>
      <c r="RPV4" s="104"/>
      <c r="RPW4" s="104"/>
      <c r="RPX4" s="104"/>
      <c r="RPY4" s="104"/>
      <c r="RPZ4" s="104"/>
      <c r="RQA4" s="104"/>
      <c r="RQB4" s="104"/>
      <c r="RQC4" s="104"/>
      <c r="RQD4" s="104"/>
      <c r="RQE4" s="104"/>
      <c r="RQF4" s="104"/>
      <c r="RQG4" s="104"/>
      <c r="RQH4" s="104"/>
      <c r="RQI4" s="104"/>
      <c r="RQJ4" s="104"/>
      <c r="RQK4" s="104"/>
      <c r="RQL4" s="104"/>
      <c r="RQM4" s="104"/>
      <c r="RQN4" s="104"/>
      <c r="RQO4" s="104"/>
      <c r="RQP4" s="104"/>
      <c r="RQQ4" s="104"/>
      <c r="RQR4" s="104"/>
      <c r="RQS4" s="104"/>
      <c r="RQT4" s="104"/>
      <c r="RQU4" s="104"/>
      <c r="RQV4" s="104"/>
      <c r="RQW4" s="104"/>
      <c r="RQX4" s="104"/>
      <c r="RQY4" s="104"/>
      <c r="RQZ4" s="104"/>
      <c r="RRA4" s="104"/>
      <c r="RRB4" s="104"/>
      <c r="RRC4" s="104"/>
      <c r="RRD4" s="104"/>
      <c r="RRE4" s="104"/>
      <c r="RRF4" s="104"/>
      <c r="RRG4" s="104"/>
      <c r="RRH4" s="104"/>
      <c r="RRI4" s="104"/>
      <c r="RRJ4" s="104"/>
      <c r="RRK4" s="104"/>
      <c r="RRL4" s="104"/>
      <c r="RRM4" s="104"/>
      <c r="RRN4" s="104"/>
      <c r="RRO4" s="104"/>
      <c r="RRP4" s="104"/>
      <c r="RRQ4" s="104"/>
      <c r="RRR4" s="104"/>
      <c r="RRS4" s="104"/>
      <c r="RRT4" s="104"/>
      <c r="RRU4" s="104"/>
      <c r="RRV4" s="104"/>
      <c r="RRW4" s="104"/>
      <c r="RRX4" s="104"/>
      <c r="RRY4" s="104"/>
      <c r="RRZ4" s="104"/>
      <c r="RSA4" s="104"/>
      <c r="RSB4" s="104"/>
      <c r="RSC4" s="104"/>
      <c r="RSD4" s="104"/>
      <c r="RSE4" s="104"/>
      <c r="RSF4" s="104"/>
      <c r="RSG4" s="104"/>
      <c r="RSH4" s="104"/>
      <c r="RSI4" s="104"/>
      <c r="RSJ4" s="104"/>
      <c r="RSK4" s="104"/>
      <c r="RSL4" s="104"/>
      <c r="RSM4" s="104"/>
      <c r="RSN4" s="104"/>
      <c r="RSO4" s="104"/>
      <c r="RSP4" s="104"/>
      <c r="RSQ4" s="104"/>
      <c r="RSR4" s="104"/>
      <c r="RSS4" s="104"/>
      <c r="RST4" s="104"/>
      <c r="RSU4" s="104"/>
      <c r="RSV4" s="104"/>
      <c r="RSW4" s="104"/>
      <c r="RSX4" s="104"/>
      <c r="RSY4" s="104"/>
      <c r="RSZ4" s="104"/>
      <c r="RTA4" s="104"/>
      <c r="RTB4" s="104"/>
      <c r="RTC4" s="104"/>
      <c r="RTD4" s="104"/>
      <c r="RTE4" s="104"/>
      <c r="RTF4" s="104"/>
      <c r="RTG4" s="104"/>
      <c r="RTH4" s="104"/>
      <c r="RTI4" s="104"/>
      <c r="RTJ4" s="104"/>
      <c r="RTK4" s="104"/>
      <c r="RTL4" s="104"/>
      <c r="RTM4" s="104"/>
      <c r="RTN4" s="104"/>
      <c r="RTO4" s="104"/>
      <c r="RTP4" s="104"/>
      <c r="RTQ4" s="104"/>
      <c r="RTR4" s="104"/>
      <c r="RTS4" s="104"/>
      <c r="RTT4" s="104"/>
      <c r="RTU4" s="104"/>
      <c r="RTV4" s="104"/>
      <c r="RTW4" s="104"/>
      <c r="RTX4" s="104"/>
      <c r="RTY4" s="104"/>
      <c r="RTZ4" s="104"/>
      <c r="RUA4" s="104"/>
      <c r="RUB4" s="104"/>
      <c r="RUC4" s="104"/>
      <c r="RUD4" s="104"/>
      <c r="RUE4" s="104"/>
      <c r="RUF4" s="104"/>
      <c r="RUG4" s="104"/>
      <c r="RUH4" s="104"/>
      <c r="RUI4" s="104"/>
      <c r="RUJ4" s="104"/>
      <c r="RUK4" s="104"/>
      <c r="RUL4" s="104"/>
      <c r="RUM4" s="104"/>
      <c r="RUN4" s="104"/>
      <c r="RUO4" s="104"/>
      <c r="RUP4" s="104"/>
      <c r="RUQ4" s="104"/>
      <c r="RUR4" s="104"/>
      <c r="RUS4" s="104"/>
      <c r="RUT4" s="104"/>
      <c r="RUU4" s="104"/>
      <c r="RUV4" s="104"/>
      <c r="RUW4" s="104"/>
      <c r="RUX4" s="104"/>
      <c r="RUY4" s="104"/>
      <c r="RUZ4" s="104"/>
      <c r="RVA4" s="104"/>
      <c r="RVB4" s="104"/>
      <c r="RVC4" s="104"/>
      <c r="RVD4" s="104"/>
      <c r="RVE4" s="104"/>
      <c r="RVF4" s="104"/>
      <c r="RVG4" s="104"/>
      <c r="RVH4" s="104"/>
      <c r="RVI4" s="104"/>
      <c r="RVJ4" s="104"/>
      <c r="RVK4" s="104"/>
      <c r="RVL4" s="104"/>
      <c r="RVM4" s="104"/>
      <c r="RVN4" s="104"/>
      <c r="RVO4" s="104"/>
      <c r="RVP4" s="104"/>
      <c r="RVQ4" s="104"/>
      <c r="RVR4" s="104"/>
      <c r="RVS4" s="104"/>
      <c r="RVT4" s="104"/>
      <c r="RVU4" s="104"/>
      <c r="RVV4" s="104"/>
      <c r="RVW4" s="104"/>
      <c r="RVX4" s="104"/>
      <c r="RVY4" s="104"/>
      <c r="RVZ4" s="104"/>
      <c r="RWA4" s="104"/>
      <c r="RWB4" s="104"/>
      <c r="RWC4" s="104"/>
      <c r="RWD4" s="104"/>
      <c r="RWE4" s="104"/>
      <c r="RWF4" s="104"/>
      <c r="RWG4" s="104"/>
      <c r="RWH4" s="104"/>
      <c r="RWI4" s="104"/>
      <c r="RWJ4" s="104"/>
      <c r="RWK4" s="104"/>
      <c r="RWL4" s="104"/>
      <c r="RWM4" s="104"/>
      <c r="RWN4" s="104"/>
      <c r="RWO4" s="104"/>
      <c r="RWP4" s="104"/>
      <c r="RWQ4" s="104"/>
      <c r="RWR4" s="104"/>
      <c r="RWS4" s="104"/>
      <c r="RWT4" s="104"/>
      <c r="RWU4" s="104"/>
      <c r="RWV4" s="104"/>
      <c r="RWW4" s="104"/>
      <c r="RWX4" s="104"/>
      <c r="RWY4" s="104"/>
      <c r="RWZ4" s="104"/>
      <c r="RXA4" s="104"/>
      <c r="RXB4" s="104"/>
      <c r="RXC4" s="104"/>
      <c r="RXD4" s="104"/>
      <c r="RXE4" s="104"/>
      <c r="RXF4" s="104"/>
      <c r="RXG4" s="104"/>
      <c r="RXH4" s="104"/>
      <c r="RXI4" s="104"/>
      <c r="RXJ4" s="104"/>
      <c r="RXK4" s="104"/>
      <c r="RXL4" s="104"/>
      <c r="RXM4" s="104"/>
      <c r="RXN4" s="104"/>
      <c r="RXO4" s="104"/>
      <c r="RXP4" s="104"/>
      <c r="RXQ4" s="104"/>
      <c r="RXR4" s="104"/>
      <c r="RXS4" s="104"/>
      <c r="RXT4" s="104"/>
      <c r="RXU4" s="104"/>
      <c r="RXV4" s="104"/>
      <c r="RXW4" s="104"/>
      <c r="RXX4" s="104"/>
      <c r="RXY4" s="104"/>
      <c r="RXZ4" s="104"/>
      <c r="RYA4" s="104"/>
      <c r="RYB4" s="104"/>
      <c r="RYC4" s="104"/>
      <c r="RYD4" s="104"/>
      <c r="RYE4" s="104"/>
      <c r="RYF4" s="104"/>
      <c r="RYG4" s="104"/>
      <c r="RYH4" s="104"/>
      <c r="RYI4" s="104"/>
      <c r="RYJ4" s="104"/>
      <c r="RYK4" s="104"/>
      <c r="RYL4" s="104"/>
      <c r="RYM4" s="104"/>
      <c r="RYN4" s="104"/>
      <c r="RYO4" s="104"/>
      <c r="RYP4" s="104"/>
      <c r="RYQ4" s="104"/>
      <c r="RYR4" s="104"/>
      <c r="RYS4" s="104"/>
      <c r="RYT4" s="104"/>
      <c r="RYU4" s="104"/>
      <c r="RYV4" s="104"/>
      <c r="RYW4" s="104"/>
      <c r="RYX4" s="104"/>
      <c r="RYY4" s="104"/>
      <c r="RYZ4" s="104"/>
      <c r="RZA4" s="104"/>
      <c r="RZB4" s="104"/>
      <c r="RZC4" s="104"/>
      <c r="RZD4" s="104"/>
      <c r="RZE4" s="104"/>
      <c r="RZF4" s="104"/>
      <c r="RZG4" s="104"/>
      <c r="RZH4" s="104"/>
      <c r="RZI4" s="104"/>
      <c r="RZJ4" s="104"/>
      <c r="RZK4" s="104"/>
      <c r="RZL4" s="104"/>
      <c r="RZM4" s="104"/>
      <c r="RZN4" s="104"/>
      <c r="RZO4" s="104"/>
      <c r="RZP4" s="104"/>
      <c r="RZQ4" s="104"/>
      <c r="RZR4" s="104"/>
      <c r="RZS4" s="104"/>
      <c r="RZT4" s="104"/>
      <c r="RZU4" s="104"/>
      <c r="RZV4" s="104"/>
      <c r="RZW4" s="104"/>
      <c r="RZX4" s="104"/>
      <c r="RZY4" s="104"/>
      <c r="RZZ4" s="104"/>
      <c r="SAA4" s="104"/>
      <c r="SAB4" s="104"/>
      <c r="SAC4" s="104"/>
      <c r="SAD4" s="104"/>
      <c r="SAE4" s="104"/>
      <c r="SAF4" s="104"/>
      <c r="SAG4" s="104"/>
      <c r="SAH4" s="104"/>
      <c r="SAI4" s="104"/>
      <c r="SAJ4" s="104"/>
      <c r="SAK4" s="104"/>
      <c r="SAL4" s="104"/>
      <c r="SAM4" s="104"/>
      <c r="SAN4" s="104"/>
      <c r="SAO4" s="104"/>
      <c r="SAP4" s="104"/>
      <c r="SAQ4" s="104"/>
      <c r="SAR4" s="104"/>
      <c r="SAS4" s="104"/>
      <c r="SAT4" s="104"/>
      <c r="SAU4" s="104"/>
      <c r="SAV4" s="104"/>
      <c r="SAW4" s="104"/>
      <c r="SAX4" s="104"/>
      <c r="SAY4" s="104"/>
      <c r="SAZ4" s="104"/>
      <c r="SBA4" s="104"/>
      <c r="SBB4" s="104"/>
      <c r="SBC4" s="104"/>
      <c r="SBD4" s="104"/>
      <c r="SBE4" s="104"/>
      <c r="SBF4" s="104"/>
      <c r="SBG4" s="104"/>
      <c r="SBH4" s="104"/>
      <c r="SBI4" s="104"/>
      <c r="SBJ4" s="104"/>
      <c r="SBK4" s="104"/>
      <c r="SBL4" s="104"/>
      <c r="SBM4" s="104"/>
      <c r="SBN4" s="104"/>
      <c r="SBO4" s="104"/>
      <c r="SBP4" s="104"/>
      <c r="SBQ4" s="104"/>
      <c r="SBR4" s="104"/>
      <c r="SBS4" s="104"/>
      <c r="SBT4" s="104"/>
      <c r="SBU4" s="104"/>
      <c r="SBV4" s="104"/>
      <c r="SBW4" s="104"/>
      <c r="SBX4" s="104"/>
      <c r="SBY4" s="104"/>
      <c r="SBZ4" s="104"/>
      <c r="SCA4" s="104"/>
      <c r="SCB4" s="104"/>
      <c r="SCC4" s="104"/>
      <c r="SCD4" s="104"/>
      <c r="SCE4" s="104"/>
      <c r="SCF4" s="104"/>
      <c r="SCG4" s="104"/>
      <c r="SCH4" s="104"/>
      <c r="SCI4" s="104"/>
      <c r="SCJ4" s="104"/>
      <c r="SCK4" s="104"/>
      <c r="SCL4" s="104"/>
      <c r="SCM4" s="104"/>
      <c r="SCN4" s="104"/>
      <c r="SCO4" s="104"/>
      <c r="SCP4" s="104"/>
      <c r="SCQ4" s="104"/>
      <c r="SCR4" s="104"/>
      <c r="SCS4" s="104"/>
      <c r="SCT4" s="104"/>
      <c r="SCU4" s="104"/>
      <c r="SCV4" s="104"/>
      <c r="SCW4" s="104"/>
      <c r="SCX4" s="104"/>
      <c r="SCY4" s="104"/>
      <c r="SCZ4" s="104"/>
      <c r="SDA4" s="104"/>
      <c r="SDB4" s="104"/>
      <c r="SDC4" s="104"/>
      <c r="SDD4" s="104"/>
      <c r="SDE4" s="104"/>
      <c r="SDF4" s="104"/>
      <c r="SDG4" s="104"/>
      <c r="SDH4" s="104"/>
      <c r="SDI4" s="104"/>
      <c r="SDJ4" s="104"/>
      <c r="SDK4" s="104"/>
      <c r="SDL4" s="104"/>
      <c r="SDM4" s="104"/>
      <c r="SDN4" s="104"/>
      <c r="SDO4" s="104"/>
      <c r="SDP4" s="104"/>
      <c r="SDQ4" s="104"/>
      <c r="SDR4" s="104"/>
      <c r="SDS4" s="104"/>
      <c r="SDT4" s="104"/>
      <c r="SDU4" s="104"/>
      <c r="SDV4" s="104"/>
      <c r="SDW4" s="104"/>
      <c r="SDX4" s="104"/>
      <c r="SDY4" s="104"/>
      <c r="SDZ4" s="104"/>
      <c r="SEA4" s="104"/>
      <c r="SEB4" s="104"/>
      <c r="SEC4" s="104"/>
      <c r="SED4" s="104"/>
      <c r="SEE4" s="104"/>
      <c r="SEF4" s="104"/>
      <c r="SEG4" s="104"/>
      <c r="SEH4" s="104"/>
      <c r="SEI4" s="104"/>
      <c r="SEJ4" s="104"/>
      <c r="SEK4" s="104"/>
      <c r="SEL4" s="104"/>
      <c r="SEM4" s="104"/>
      <c r="SEN4" s="104"/>
      <c r="SEO4" s="104"/>
      <c r="SEP4" s="104"/>
      <c r="SEQ4" s="104"/>
      <c r="SER4" s="104"/>
      <c r="SES4" s="104"/>
      <c r="SET4" s="104"/>
      <c r="SEU4" s="104"/>
      <c r="SEV4" s="104"/>
      <c r="SEW4" s="104"/>
      <c r="SEX4" s="104"/>
      <c r="SEY4" s="104"/>
      <c r="SEZ4" s="104"/>
      <c r="SFA4" s="104"/>
      <c r="SFB4" s="104"/>
      <c r="SFC4" s="104"/>
      <c r="SFD4" s="104"/>
      <c r="SFE4" s="104"/>
      <c r="SFF4" s="104"/>
      <c r="SFG4" s="104"/>
      <c r="SFH4" s="104"/>
      <c r="SFI4" s="104"/>
      <c r="SFJ4" s="104"/>
      <c r="SFK4" s="104"/>
      <c r="SFL4" s="104"/>
      <c r="SFM4" s="104"/>
      <c r="SFN4" s="104"/>
      <c r="SFO4" s="104"/>
      <c r="SFP4" s="104"/>
      <c r="SFQ4" s="104"/>
      <c r="SFR4" s="104"/>
      <c r="SFS4" s="104"/>
      <c r="SFT4" s="104"/>
      <c r="SFU4" s="104"/>
      <c r="SFV4" s="104"/>
      <c r="SFW4" s="104"/>
      <c r="SFX4" s="104"/>
      <c r="SFY4" s="104"/>
      <c r="SFZ4" s="104"/>
      <c r="SGA4" s="104"/>
      <c r="SGB4" s="104"/>
      <c r="SGC4" s="104"/>
      <c r="SGD4" s="104"/>
      <c r="SGE4" s="104"/>
      <c r="SGF4" s="104"/>
      <c r="SGG4" s="104"/>
      <c r="SGH4" s="104"/>
      <c r="SGI4" s="104"/>
      <c r="SGJ4" s="104"/>
      <c r="SGK4" s="104"/>
      <c r="SGL4" s="104"/>
      <c r="SGM4" s="104"/>
      <c r="SGN4" s="104"/>
      <c r="SGO4" s="104"/>
      <c r="SGP4" s="104"/>
      <c r="SGQ4" s="104"/>
      <c r="SGR4" s="104"/>
      <c r="SGS4" s="104"/>
      <c r="SGT4" s="104"/>
      <c r="SGU4" s="104"/>
      <c r="SGV4" s="104"/>
      <c r="SGW4" s="104"/>
      <c r="SGX4" s="104"/>
      <c r="SGY4" s="104"/>
      <c r="SGZ4" s="104"/>
      <c r="SHA4" s="104"/>
      <c r="SHB4" s="104"/>
      <c r="SHC4" s="104"/>
      <c r="SHD4" s="104"/>
      <c r="SHE4" s="104"/>
      <c r="SHF4" s="104"/>
      <c r="SHG4" s="104"/>
      <c r="SHH4" s="104"/>
      <c r="SHI4" s="104"/>
      <c r="SHJ4" s="104"/>
      <c r="SHK4" s="104"/>
      <c r="SHL4" s="104"/>
      <c r="SHM4" s="104"/>
      <c r="SHN4" s="104"/>
      <c r="SHO4" s="104"/>
      <c r="SHP4" s="104"/>
      <c r="SHQ4" s="104"/>
      <c r="SHR4" s="104"/>
      <c r="SHS4" s="104"/>
      <c r="SHT4" s="104"/>
      <c r="SHU4" s="104"/>
      <c r="SHV4" s="104"/>
      <c r="SHW4" s="104"/>
      <c r="SHX4" s="104"/>
      <c r="SHY4" s="104"/>
      <c r="SHZ4" s="104"/>
      <c r="SIA4" s="104"/>
      <c r="SIB4" s="104"/>
      <c r="SIC4" s="104"/>
      <c r="SID4" s="104"/>
      <c r="SIE4" s="104"/>
      <c r="SIF4" s="104"/>
      <c r="SIG4" s="104"/>
      <c r="SIH4" s="104"/>
      <c r="SII4" s="104"/>
      <c r="SIJ4" s="104"/>
      <c r="SIK4" s="104"/>
      <c r="SIL4" s="104"/>
      <c r="SIM4" s="104"/>
      <c r="SIN4" s="104"/>
      <c r="SIO4" s="104"/>
      <c r="SIP4" s="104"/>
      <c r="SIQ4" s="104"/>
      <c r="SIR4" s="104"/>
      <c r="SIS4" s="104"/>
      <c r="SIT4" s="104"/>
      <c r="SIU4" s="104"/>
      <c r="SIV4" s="104"/>
      <c r="SIW4" s="104"/>
      <c r="SIX4" s="104"/>
      <c r="SIY4" s="104"/>
      <c r="SIZ4" s="104"/>
      <c r="SJA4" s="104"/>
      <c r="SJB4" s="104"/>
      <c r="SJC4" s="104"/>
      <c r="SJD4" s="104"/>
      <c r="SJE4" s="104"/>
      <c r="SJF4" s="104"/>
      <c r="SJG4" s="104"/>
      <c r="SJH4" s="104"/>
      <c r="SJI4" s="104"/>
      <c r="SJJ4" s="104"/>
      <c r="SJK4" s="104"/>
      <c r="SJL4" s="104"/>
      <c r="SJM4" s="104"/>
      <c r="SJN4" s="104"/>
      <c r="SJO4" s="104"/>
      <c r="SJP4" s="104"/>
      <c r="SJQ4" s="104"/>
      <c r="SJR4" s="104"/>
      <c r="SJS4" s="104"/>
      <c r="SJT4" s="104"/>
      <c r="SJU4" s="104"/>
      <c r="SJV4" s="104"/>
      <c r="SJW4" s="104"/>
      <c r="SJX4" s="104"/>
      <c r="SJY4" s="104"/>
      <c r="SJZ4" s="104"/>
      <c r="SKA4" s="104"/>
      <c r="SKB4" s="104"/>
      <c r="SKC4" s="104"/>
      <c r="SKD4" s="104"/>
      <c r="SKE4" s="104"/>
      <c r="SKF4" s="104"/>
      <c r="SKG4" s="104"/>
      <c r="SKH4" s="104"/>
      <c r="SKI4" s="104"/>
      <c r="SKJ4" s="104"/>
      <c r="SKK4" s="104"/>
      <c r="SKL4" s="104"/>
      <c r="SKM4" s="104"/>
      <c r="SKN4" s="104"/>
      <c r="SKO4" s="104"/>
      <c r="SKP4" s="104"/>
      <c r="SKQ4" s="104"/>
      <c r="SKR4" s="104"/>
      <c r="SKS4" s="104"/>
      <c r="SKT4" s="104"/>
      <c r="SKU4" s="104"/>
      <c r="SKV4" s="104"/>
      <c r="SKW4" s="104"/>
      <c r="SKX4" s="104"/>
      <c r="SKY4" s="104"/>
      <c r="SKZ4" s="104"/>
      <c r="SLA4" s="104"/>
      <c r="SLB4" s="104"/>
      <c r="SLC4" s="104"/>
      <c r="SLD4" s="104"/>
      <c r="SLE4" s="104"/>
      <c r="SLF4" s="104"/>
      <c r="SLG4" s="104"/>
      <c r="SLH4" s="104"/>
      <c r="SLI4" s="104"/>
      <c r="SLJ4" s="104"/>
      <c r="SLK4" s="104"/>
      <c r="SLL4" s="104"/>
      <c r="SLM4" s="104"/>
      <c r="SLN4" s="104"/>
      <c r="SLO4" s="104"/>
      <c r="SLP4" s="104"/>
      <c r="SLQ4" s="104"/>
      <c r="SLR4" s="104"/>
      <c r="SLS4" s="104"/>
      <c r="SLT4" s="104"/>
      <c r="SLU4" s="104"/>
      <c r="SLV4" s="104"/>
      <c r="SLW4" s="104"/>
      <c r="SLX4" s="104"/>
      <c r="SLY4" s="104"/>
      <c r="SLZ4" s="104"/>
      <c r="SMA4" s="104"/>
      <c r="SMB4" s="104"/>
      <c r="SMC4" s="104"/>
      <c r="SMD4" s="104"/>
      <c r="SME4" s="104"/>
      <c r="SMF4" s="104"/>
      <c r="SMG4" s="104"/>
      <c r="SMH4" s="104"/>
      <c r="SMI4" s="104"/>
      <c r="SMJ4" s="104"/>
      <c r="SMK4" s="104"/>
      <c r="SML4" s="104"/>
      <c r="SMM4" s="104"/>
      <c r="SMN4" s="104"/>
      <c r="SMO4" s="104"/>
      <c r="SMP4" s="104"/>
      <c r="SMQ4" s="104"/>
      <c r="SMR4" s="104"/>
      <c r="SMS4" s="104"/>
      <c r="SMT4" s="104"/>
      <c r="SMU4" s="104"/>
      <c r="SMV4" s="104"/>
      <c r="SMW4" s="104"/>
      <c r="SMX4" s="104"/>
      <c r="SMY4" s="104"/>
      <c r="SMZ4" s="104"/>
      <c r="SNA4" s="104"/>
      <c r="SNB4" s="104"/>
      <c r="SNC4" s="104"/>
      <c r="SND4" s="104"/>
      <c r="SNE4" s="104"/>
      <c r="SNF4" s="104"/>
      <c r="SNG4" s="104"/>
      <c r="SNH4" s="104"/>
      <c r="SNI4" s="104"/>
      <c r="SNJ4" s="104"/>
      <c r="SNK4" s="104"/>
      <c r="SNL4" s="104"/>
      <c r="SNM4" s="104"/>
      <c r="SNN4" s="104"/>
      <c r="SNO4" s="104"/>
      <c r="SNP4" s="104"/>
      <c r="SNQ4" s="104"/>
      <c r="SNR4" s="104"/>
      <c r="SNS4" s="104"/>
      <c r="SNT4" s="104"/>
      <c r="SNU4" s="104"/>
      <c r="SNV4" s="104"/>
      <c r="SNW4" s="104"/>
      <c r="SNX4" s="104"/>
      <c r="SNY4" s="104"/>
      <c r="SNZ4" s="104"/>
      <c r="SOA4" s="104"/>
      <c r="SOB4" s="104"/>
      <c r="SOC4" s="104"/>
      <c r="SOD4" s="104"/>
      <c r="SOE4" s="104"/>
      <c r="SOF4" s="104"/>
      <c r="SOG4" s="104"/>
      <c r="SOH4" s="104"/>
      <c r="SOI4" s="104"/>
      <c r="SOJ4" s="104"/>
      <c r="SOK4" s="104"/>
      <c r="SOL4" s="104"/>
      <c r="SOM4" s="104"/>
      <c r="SON4" s="104"/>
      <c r="SOO4" s="104"/>
      <c r="SOP4" s="104"/>
      <c r="SOQ4" s="104"/>
      <c r="SOR4" s="104"/>
      <c r="SOS4" s="104"/>
      <c r="SOT4" s="104"/>
      <c r="SOU4" s="104"/>
      <c r="SOV4" s="104"/>
      <c r="SOW4" s="104"/>
      <c r="SOX4" s="104"/>
      <c r="SOY4" s="104"/>
      <c r="SOZ4" s="104"/>
      <c r="SPA4" s="104"/>
      <c r="SPB4" s="104"/>
      <c r="SPC4" s="104"/>
      <c r="SPD4" s="104"/>
      <c r="SPE4" s="104"/>
      <c r="SPF4" s="104"/>
      <c r="SPG4" s="104"/>
      <c r="SPH4" s="104"/>
      <c r="SPI4" s="104"/>
      <c r="SPJ4" s="104"/>
      <c r="SPK4" s="104"/>
      <c r="SPL4" s="104"/>
      <c r="SPM4" s="104"/>
      <c r="SPN4" s="104"/>
      <c r="SPO4" s="104"/>
      <c r="SPP4" s="104"/>
      <c r="SPQ4" s="104"/>
      <c r="SPR4" s="104"/>
      <c r="SPS4" s="104"/>
      <c r="SPT4" s="104"/>
      <c r="SPU4" s="104"/>
      <c r="SPV4" s="104"/>
      <c r="SPW4" s="104"/>
      <c r="SPX4" s="104"/>
      <c r="SPY4" s="104"/>
      <c r="SPZ4" s="104"/>
      <c r="SQA4" s="104"/>
      <c r="SQB4" s="104"/>
      <c r="SQC4" s="104"/>
      <c r="SQD4" s="104"/>
      <c r="SQE4" s="104"/>
      <c r="SQF4" s="104"/>
      <c r="SQG4" s="104"/>
      <c r="SQH4" s="104"/>
      <c r="SQI4" s="104"/>
      <c r="SQJ4" s="104"/>
      <c r="SQK4" s="104"/>
      <c r="SQL4" s="104"/>
      <c r="SQM4" s="104"/>
      <c r="SQN4" s="104"/>
      <c r="SQO4" s="104"/>
      <c r="SQP4" s="104"/>
      <c r="SQQ4" s="104"/>
      <c r="SQR4" s="104"/>
      <c r="SQS4" s="104"/>
      <c r="SQT4" s="104"/>
      <c r="SQU4" s="104"/>
      <c r="SQV4" s="104"/>
      <c r="SQW4" s="104"/>
      <c r="SQX4" s="104"/>
      <c r="SQY4" s="104"/>
      <c r="SQZ4" s="104"/>
      <c r="SRA4" s="104"/>
      <c r="SRB4" s="104"/>
      <c r="SRC4" s="104"/>
      <c r="SRD4" s="104"/>
      <c r="SRE4" s="104"/>
      <c r="SRF4" s="104"/>
      <c r="SRG4" s="104"/>
      <c r="SRH4" s="104"/>
      <c r="SRI4" s="104"/>
      <c r="SRJ4" s="104"/>
      <c r="SRK4" s="104"/>
      <c r="SRL4" s="104"/>
      <c r="SRM4" s="104"/>
      <c r="SRN4" s="104"/>
      <c r="SRO4" s="104"/>
      <c r="SRP4" s="104"/>
      <c r="SRQ4" s="104"/>
      <c r="SRR4" s="104"/>
      <c r="SRS4" s="104"/>
      <c r="SRT4" s="104"/>
      <c r="SRU4" s="104"/>
      <c r="SRV4" s="104"/>
      <c r="SRW4" s="104"/>
      <c r="SRX4" s="104"/>
      <c r="SRY4" s="104"/>
      <c r="SRZ4" s="104"/>
      <c r="SSA4" s="104"/>
      <c r="SSB4" s="104"/>
      <c r="SSC4" s="104"/>
      <c r="SSD4" s="104"/>
      <c r="SSE4" s="104"/>
      <c r="SSF4" s="104"/>
      <c r="SSG4" s="104"/>
      <c r="SSH4" s="104"/>
      <c r="SSI4" s="104"/>
      <c r="SSJ4" s="104"/>
      <c r="SSK4" s="104"/>
      <c r="SSL4" s="104"/>
      <c r="SSM4" s="104"/>
      <c r="SSN4" s="104"/>
      <c r="SSO4" s="104"/>
      <c r="SSP4" s="104"/>
      <c r="SSQ4" s="104"/>
      <c r="SSR4" s="104"/>
      <c r="SSS4" s="104"/>
      <c r="SST4" s="104"/>
      <c r="SSU4" s="104"/>
      <c r="SSV4" s="104"/>
      <c r="SSW4" s="104"/>
      <c r="SSX4" s="104"/>
      <c r="SSY4" s="104"/>
      <c r="SSZ4" s="104"/>
      <c r="STA4" s="104"/>
      <c r="STB4" s="104"/>
      <c r="STC4" s="104"/>
      <c r="STD4" s="104"/>
      <c r="STE4" s="104"/>
      <c r="STF4" s="104"/>
      <c r="STG4" s="104"/>
      <c r="STH4" s="104"/>
      <c r="STI4" s="104"/>
      <c r="STJ4" s="104"/>
      <c r="STK4" s="104"/>
      <c r="STL4" s="104"/>
      <c r="STM4" s="104"/>
      <c r="STN4" s="104"/>
      <c r="STO4" s="104"/>
      <c r="STP4" s="104"/>
      <c r="STQ4" s="104"/>
      <c r="STR4" s="104"/>
      <c r="STS4" s="104"/>
      <c r="STT4" s="104"/>
      <c r="STU4" s="104"/>
      <c r="STV4" s="104"/>
      <c r="STW4" s="104"/>
      <c r="STX4" s="104"/>
      <c r="STY4" s="104"/>
      <c r="STZ4" s="104"/>
      <c r="SUA4" s="104"/>
      <c r="SUB4" s="104"/>
      <c r="SUC4" s="104"/>
      <c r="SUD4" s="104"/>
      <c r="SUE4" s="104"/>
      <c r="SUF4" s="104"/>
      <c r="SUG4" s="104"/>
      <c r="SUH4" s="104"/>
      <c r="SUI4" s="104"/>
      <c r="SUJ4" s="104"/>
      <c r="SUK4" s="104"/>
      <c r="SUL4" s="104"/>
      <c r="SUM4" s="104"/>
      <c r="SUN4" s="104"/>
      <c r="SUO4" s="104"/>
      <c r="SUP4" s="104"/>
      <c r="SUQ4" s="104"/>
      <c r="SUR4" s="104"/>
      <c r="SUS4" s="104"/>
      <c r="SUT4" s="104"/>
      <c r="SUU4" s="104"/>
      <c r="SUV4" s="104"/>
      <c r="SUW4" s="104"/>
      <c r="SUX4" s="104"/>
      <c r="SUY4" s="104"/>
      <c r="SUZ4" s="104"/>
      <c r="SVA4" s="104"/>
      <c r="SVB4" s="104"/>
      <c r="SVC4" s="104"/>
      <c r="SVD4" s="104"/>
      <c r="SVE4" s="104"/>
      <c r="SVF4" s="104"/>
      <c r="SVG4" s="104"/>
      <c r="SVH4" s="104"/>
      <c r="SVI4" s="104"/>
      <c r="SVJ4" s="104"/>
      <c r="SVK4" s="104"/>
      <c r="SVL4" s="104"/>
      <c r="SVM4" s="104"/>
      <c r="SVN4" s="104"/>
      <c r="SVO4" s="104"/>
      <c r="SVP4" s="104"/>
      <c r="SVQ4" s="104"/>
      <c r="SVR4" s="104"/>
      <c r="SVS4" s="104"/>
      <c r="SVT4" s="104"/>
      <c r="SVU4" s="104"/>
      <c r="SVV4" s="104"/>
      <c r="SVW4" s="104"/>
      <c r="SVX4" s="104"/>
      <c r="SVY4" s="104"/>
      <c r="SVZ4" s="104"/>
      <c r="SWA4" s="104"/>
      <c r="SWB4" s="104"/>
      <c r="SWC4" s="104"/>
      <c r="SWD4" s="104"/>
      <c r="SWE4" s="104"/>
      <c r="SWF4" s="104"/>
      <c r="SWG4" s="104"/>
      <c r="SWH4" s="104"/>
      <c r="SWI4" s="104"/>
      <c r="SWJ4" s="104"/>
      <c r="SWK4" s="104"/>
      <c r="SWL4" s="104"/>
      <c r="SWM4" s="104"/>
      <c r="SWN4" s="104"/>
      <c r="SWO4" s="104"/>
      <c r="SWP4" s="104"/>
      <c r="SWQ4" s="104"/>
      <c r="SWR4" s="104"/>
      <c r="SWS4" s="104"/>
      <c r="SWT4" s="104"/>
      <c r="SWU4" s="104"/>
      <c r="SWV4" s="104"/>
      <c r="SWW4" s="104"/>
      <c r="SWX4" s="104"/>
      <c r="SWY4" s="104"/>
      <c r="SWZ4" s="104"/>
      <c r="SXA4" s="104"/>
      <c r="SXB4" s="104"/>
      <c r="SXC4" s="104"/>
      <c r="SXD4" s="104"/>
      <c r="SXE4" s="104"/>
      <c r="SXF4" s="104"/>
      <c r="SXG4" s="104"/>
      <c r="SXH4" s="104"/>
      <c r="SXI4" s="104"/>
      <c r="SXJ4" s="104"/>
      <c r="SXK4" s="104"/>
      <c r="SXL4" s="104"/>
      <c r="SXM4" s="104"/>
      <c r="SXN4" s="104"/>
      <c r="SXO4" s="104"/>
      <c r="SXP4" s="104"/>
      <c r="SXQ4" s="104"/>
      <c r="SXR4" s="104"/>
      <c r="SXS4" s="104"/>
      <c r="SXT4" s="104"/>
      <c r="SXU4" s="104"/>
      <c r="SXV4" s="104"/>
      <c r="SXW4" s="104"/>
      <c r="SXX4" s="104"/>
      <c r="SXY4" s="104"/>
      <c r="SXZ4" s="104"/>
      <c r="SYA4" s="104"/>
      <c r="SYB4" s="104"/>
      <c r="SYC4" s="104"/>
      <c r="SYD4" s="104"/>
      <c r="SYE4" s="104"/>
      <c r="SYF4" s="104"/>
      <c r="SYG4" s="104"/>
      <c r="SYH4" s="104"/>
      <c r="SYI4" s="104"/>
      <c r="SYJ4" s="104"/>
      <c r="SYK4" s="104"/>
      <c r="SYL4" s="104"/>
      <c r="SYM4" s="104"/>
      <c r="SYN4" s="104"/>
      <c r="SYO4" s="104"/>
      <c r="SYP4" s="104"/>
      <c r="SYQ4" s="104"/>
      <c r="SYR4" s="104"/>
      <c r="SYS4" s="104"/>
      <c r="SYT4" s="104"/>
      <c r="SYU4" s="104"/>
      <c r="SYV4" s="104"/>
      <c r="SYW4" s="104"/>
      <c r="SYX4" s="104"/>
      <c r="SYY4" s="104"/>
      <c r="SYZ4" s="104"/>
      <c r="SZA4" s="104"/>
      <c r="SZB4" s="104"/>
      <c r="SZC4" s="104"/>
      <c r="SZD4" s="104"/>
      <c r="SZE4" s="104"/>
      <c r="SZF4" s="104"/>
      <c r="SZG4" s="104"/>
      <c r="SZH4" s="104"/>
      <c r="SZI4" s="104"/>
      <c r="SZJ4" s="104"/>
      <c r="SZK4" s="104"/>
      <c r="SZL4" s="104"/>
      <c r="SZM4" s="104"/>
      <c r="SZN4" s="104"/>
      <c r="SZO4" s="104"/>
      <c r="SZP4" s="104"/>
      <c r="SZQ4" s="104"/>
      <c r="SZR4" s="104"/>
      <c r="SZS4" s="104"/>
      <c r="SZT4" s="104"/>
      <c r="SZU4" s="104"/>
      <c r="SZV4" s="104"/>
      <c r="SZW4" s="104"/>
      <c r="SZX4" s="104"/>
      <c r="SZY4" s="104"/>
      <c r="SZZ4" s="104"/>
      <c r="TAA4" s="104"/>
      <c r="TAB4" s="104"/>
      <c r="TAC4" s="104"/>
      <c r="TAD4" s="104"/>
      <c r="TAE4" s="104"/>
      <c r="TAF4" s="104"/>
      <c r="TAG4" s="104"/>
      <c r="TAH4" s="104"/>
      <c r="TAI4" s="104"/>
      <c r="TAJ4" s="104"/>
      <c r="TAK4" s="104"/>
      <c r="TAL4" s="104"/>
      <c r="TAM4" s="104"/>
      <c r="TAN4" s="104"/>
      <c r="TAO4" s="104"/>
      <c r="TAP4" s="104"/>
      <c r="TAQ4" s="104"/>
      <c r="TAR4" s="104"/>
      <c r="TAS4" s="104"/>
      <c r="TAT4" s="104"/>
      <c r="TAU4" s="104"/>
      <c r="TAV4" s="104"/>
      <c r="TAW4" s="104"/>
      <c r="TAX4" s="104"/>
      <c r="TAY4" s="104"/>
      <c r="TAZ4" s="104"/>
      <c r="TBA4" s="104"/>
      <c r="TBB4" s="104"/>
      <c r="TBC4" s="104"/>
      <c r="TBD4" s="104"/>
      <c r="TBE4" s="104"/>
      <c r="TBF4" s="104"/>
      <c r="TBG4" s="104"/>
      <c r="TBH4" s="104"/>
      <c r="TBI4" s="104"/>
      <c r="TBJ4" s="104"/>
      <c r="TBK4" s="104"/>
      <c r="TBL4" s="104"/>
      <c r="TBM4" s="104"/>
      <c r="TBN4" s="104"/>
      <c r="TBO4" s="104"/>
      <c r="TBP4" s="104"/>
      <c r="TBQ4" s="104"/>
      <c r="TBR4" s="104"/>
      <c r="TBS4" s="104"/>
      <c r="TBT4" s="104"/>
      <c r="TBU4" s="104"/>
      <c r="TBV4" s="104"/>
      <c r="TBW4" s="104"/>
      <c r="TBX4" s="104"/>
      <c r="TBY4" s="104"/>
      <c r="TBZ4" s="104"/>
      <c r="TCA4" s="104"/>
      <c r="TCB4" s="104"/>
      <c r="TCC4" s="104"/>
      <c r="TCD4" s="104"/>
      <c r="TCE4" s="104"/>
      <c r="TCF4" s="104"/>
      <c r="TCG4" s="104"/>
      <c r="TCH4" s="104"/>
      <c r="TCI4" s="104"/>
      <c r="TCJ4" s="104"/>
      <c r="TCK4" s="104"/>
      <c r="TCL4" s="104"/>
      <c r="TCM4" s="104"/>
      <c r="TCN4" s="104"/>
      <c r="TCO4" s="104"/>
      <c r="TCP4" s="104"/>
      <c r="TCQ4" s="104"/>
      <c r="TCR4" s="104"/>
      <c r="TCS4" s="104"/>
      <c r="TCT4" s="104"/>
      <c r="TCU4" s="104"/>
      <c r="TCV4" s="104"/>
      <c r="TCW4" s="104"/>
      <c r="TCX4" s="104"/>
      <c r="TCY4" s="104"/>
      <c r="TCZ4" s="104"/>
      <c r="TDA4" s="104"/>
      <c r="TDB4" s="104"/>
      <c r="TDC4" s="104"/>
      <c r="TDD4" s="104"/>
      <c r="TDE4" s="104"/>
      <c r="TDF4" s="104"/>
      <c r="TDG4" s="104"/>
      <c r="TDH4" s="104"/>
      <c r="TDI4" s="104"/>
      <c r="TDJ4" s="104"/>
      <c r="TDK4" s="104"/>
      <c r="TDL4" s="104"/>
      <c r="TDM4" s="104"/>
      <c r="TDN4" s="104"/>
      <c r="TDO4" s="104"/>
      <c r="TDP4" s="104"/>
      <c r="TDQ4" s="104"/>
      <c r="TDR4" s="104"/>
      <c r="TDS4" s="104"/>
      <c r="TDT4" s="104"/>
      <c r="TDU4" s="104"/>
      <c r="TDV4" s="104"/>
      <c r="TDW4" s="104"/>
      <c r="TDX4" s="104"/>
      <c r="TDY4" s="104"/>
      <c r="TDZ4" s="104"/>
      <c r="TEA4" s="104"/>
      <c r="TEB4" s="104"/>
      <c r="TEC4" s="104"/>
      <c r="TED4" s="104"/>
      <c r="TEE4" s="104"/>
      <c r="TEF4" s="104"/>
      <c r="TEG4" s="104"/>
      <c r="TEH4" s="104"/>
      <c r="TEI4" s="104"/>
      <c r="TEJ4" s="104"/>
      <c r="TEK4" s="104"/>
      <c r="TEL4" s="104"/>
      <c r="TEM4" s="104"/>
      <c r="TEN4" s="104"/>
      <c r="TEO4" s="104"/>
      <c r="TEP4" s="104"/>
      <c r="TEQ4" s="104"/>
      <c r="TER4" s="104"/>
      <c r="TES4" s="104"/>
      <c r="TET4" s="104"/>
      <c r="TEU4" s="104"/>
      <c r="TEV4" s="104"/>
      <c r="TEW4" s="104"/>
      <c r="TEX4" s="104"/>
      <c r="TEY4" s="104"/>
      <c r="TEZ4" s="104"/>
      <c r="TFA4" s="104"/>
      <c r="TFB4" s="104"/>
      <c r="TFC4" s="104"/>
      <c r="TFD4" s="104"/>
      <c r="TFE4" s="104"/>
      <c r="TFF4" s="104"/>
      <c r="TFG4" s="104"/>
      <c r="TFH4" s="104"/>
      <c r="TFI4" s="104"/>
      <c r="TFJ4" s="104"/>
      <c r="TFK4" s="104"/>
      <c r="TFL4" s="104"/>
      <c r="TFM4" s="104"/>
      <c r="TFN4" s="104"/>
      <c r="TFO4" s="104"/>
      <c r="TFP4" s="104"/>
      <c r="TFQ4" s="104"/>
      <c r="TFR4" s="104"/>
      <c r="TFS4" s="104"/>
      <c r="TFT4" s="104"/>
      <c r="TFU4" s="104"/>
      <c r="TFV4" s="104"/>
      <c r="TFW4" s="104"/>
      <c r="TFX4" s="104"/>
      <c r="TFY4" s="104"/>
      <c r="TFZ4" s="104"/>
      <c r="TGA4" s="104"/>
      <c r="TGB4" s="104"/>
      <c r="TGC4" s="104"/>
      <c r="TGD4" s="104"/>
      <c r="TGE4" s="104"/>
      <c r="TGF4" s="104"/>
      <c r="TGG4" s="104"/>
      <c r="TGH4" s="104"/>
      <c r="TGI4" s="104"/>
      <c r="TGJ4" s="104"/>
      <c r="TGK4" s="104"/>
      <c r="TGL4" s="104"/>
      <c r="TGM4" s="104"/>
      <c r="TGN4" s="104"/>
      <c r="TGO4" s="104"/>
      <c r="TGP4" s="104"/>
      <c r="TGQ4" s="104"/>
      <c r="TGR4" s="104"/>
      <c r="TGS4" s="104"/>
      <c r="TGT4" s="104"/>
      <c r="TGU4" s="104"/>
      <c r="TGV4" s="104"/>
      <c r="TGW4" s="104"/>
      <c r="TGX4" s="104"/>
      <c r="TGY4" s="104"/>
      <c r="TGZ4" s="104"/>
      <c r="THA4" s="104"/>
      <c r="THB4" s="104"/>
      <c r="THC4" s="104"/>
      <c r="THD4" s="104"/>
      <c r="THE4" s="104"/>
      <c r="THF4" s="104"/>
      <c r="THG4" s="104"/>
      <c r="THH4" s="104"/>
      <c r="THI4" s="104"/>
      <c r="THJ4" s="104"/>
      <c r="THK4" s="104"/>
      <c r="THL4" s="104"/>
      <c r="THM4" s="104"/>
      <c r="THN4" s="104"/>
      <c r="THO4" s="104"/>
      <c r="THP4" s="104"/>
      <c r="THQ4" s="104"/>
      <c r="THR4" s="104"/>
      <c r="THS4" s="104"/>
      <c r="THT4" s="104"/>
      <c r="THU4" s="104"/>
      <c r="THV4" s="104"/>
      <c r="THW4" s="104"/>
      <c r="THX4" s="104"/>
      <c r="THY4" s="104"/>
      <c r="THZ4" s="104"/>
      <c r="TIA4" s="104"/>
      <c r="TIB4" s="104"/>
      <c r="TIC4" s="104"/>
      <c r="TID4" s="104"/>
      <c r="TIE4" s="104"/>
      <c r="TIF4" s="104"/>
      <c r="TIG4" s="104"/>
      <c r="TIH4" s="104"/>
      <c r="TII4" s="104"/>
      <c r="TIJ4" s="104"/>
      <c r="TIK4" s="104"/>
      <c r="TIL4" s="104"/>
      <c r="TIM4" s="104"/>
      <c r="TIN4" s="104"/>
      <c r="TIO4" s="104"/>
      <c r="TIP4" s="104"/>
      <c r="TIQ4" s="104"/>
      <c r="TIR4" s="104"/>
      <c r="TIS4" s="104"/>
      <c r="TIT4" s="104"/>
      <c r="TIU4" s="104"/>
      <c r="TIV4" s="104"/>
      <c r="TIW4" s="104"/>
      <c r="TIX4" s="104"/>
      <c r="TIY4" s="104"/>
      <c r="TIZ4" s="104"/>
      <c r="TJA4" s="104"/>
      <c r="TJB4" s="104"/>
      <c r="TJC4" s="104"/>
      <c r="TJD4" s="104"/>
      <c r="TJE4" s="104"/>
      <c r="TJF4" s="104"/>
      <c r="TJG4" s="104"/>
      <c r="TJH4" s="104"/>
      <c r="TJI4" s="104"/>
      <c r="TJJ4" s="104"/>
      <c r="TJK4" s="104"/>
      <c r="TJL4" s="104"/>
      <c r="TJM4" s="104"/>
      <c r="TJN4" s="104"/>
      <c r="TJO4" s="104"/>
      <c r="TJP4" s="104"/>
      <c r="TJQ4" s="104"/>
      <c r="TJR4" s="104"/>
      <c r="TJS4" s="104"/>
      <c r="TJT4" s="104"/>
      <c r="TJU4" s="104"/>
      <c r="TJV4" s="104"/>
      <c r="TJW4" s="104"/>
      <c r="TJX4" s="104"/>
      <c r="TJY4" s="104"/>
      <c r="TJZ4" s="104"/>
      <c r="TKA4" s="104"/>
      <c r="TKB4" s="104"/>
      <c r="TKC4" s="104"/>
      <c r="TKD4" s="104"/>
      <c r="TKE4" s="104"/>
      <c r="TKF4" s="104"/>
      <c r="TKG4" s="104"/>
      <c r="TKH4" s="104"/>
      <c r="TKI4" s="104"/>
      <c r="TKJ4" s="104"/>
      <c r="TKK4" s="104"/>
      <c r="TKL4" s="104"/>
      <c r="TKM4" s="104"/>
      <c r="TKN4" s="104"/>
      <c r="TKO4" s="104"/>
      <c r="TKP4" s="104"/>
      <c r="TKQ4" s="104"/>
      <c r="TKR4" s="104"/>
      <c r="TKS4" s="104"/>
      <c r="TKT4" s="104"/>
      <c r="TKU4" s="104"/>
      <c r="TKV4" s="104"/>
      <c r="TKW4" s="104"/>
      <c r="TKX4" s="104"/>
      <c r="TKY4" s="104"/>
      <c r="TKZ4" s="104"/>
      <c r="TLA4" s="104"/>
      <c r="TLB4" s="104"/>
      <c r="TLC4" s="104"/>
      <c r="TLD4" s="104"/>
      <c r="TLE4" s="104"/>
      <c r="TLF4" s="104"/>
      <c r="TLG4" s="104"/>
      <c r="TLH4" s="104"/>
      <c r="TLI4" s="104"/>
      <c r="TLJ4" s="104"/>
      <c r="TLK4" s="104"/>
      <c r="TLL4" s="104"/>
      <c r="TLM4" s="104"/>
      <c r="TLN4" s="104"/>
      <c r="TLO4" s="104"/>
      <c r="TLP4" s="104"/>
      <c r="TLQ4" s="104"/>
      <c r="TLR4" s="104"/>
      <c r="TLS4" s="104"/>
      <c r="TLT4" s="104"/>
      <c r="TLU4" s="104"/>
      <c r="TLV4" s="104"/>
      <c r="TLW4" s="104"/>
      <c r="TLX4" s="104"/>
      <c r="TLY4" s="104"/>
      <c r="TLZ4" s="104"/>
      <c r="TMA4" s="104"/>
      <c r="TMB4" s="104"/>
      <c r="TMC4" s="104"/>
      <c r="TMD4" s="104"/>
      <c r="TME4" s="104"/>
      <c r="TMF4" s="104"/>
      <c r="TMG4" s="104"/>
      <c r="TMH4" s="104"/>
      <c r="TMI4" s="104"/>
      <c r="TMJ4" s="104"/>
      <c r="TMK4" s="104"/>
      <c r="TML4" s="104"/>
      <c r="TMM4" s="104"/>
      <c r="TMN4" s="104"/>
      <c r="TMO4" s="104"/>
      <c r="TMP4" s="104"/>
      <c r="TMQ4" s="104"/>
      <c r="TMR4" s="104"/>
      <c r="TMS4" s="104"/>
      <c r="TMT4" s="104"/>
      <c r="TMU4" s="104"/>
      <c r="TMV4" s="104"/>
      <c r="TMW4" s="104"/>
      <c r="TMX4" s="104"/>
      <c r="TMY4" s="104"/>
      <c r="TMZ4" s="104"/>
      <c r="TNA4" s="104"/>
      <c r="TNB4" s="104"/>
      <c r="TNC4" s="104"/>
      <c r="TND4" s="104"/>
      <c r="TNE4" s="104"/>
      <c r="TNF4" s="104"/>
      <c r="TNG4" s="104"/>
      <c r="TNH4" s="104"/>
      <c r="TNI4" s="104"/>
      <c r="TNJ4" s="104"/>
      <c r="TNK4" s="104"/>
      <c r="TNL4" s="104"/>
      <c r="TNM4" s="104"/>
      <c r="TNN4" s="104"/>
      <c r="TNO4" s="104"/>
      <c r="TNP4" s="104"/>
      <c r="TNQ4" s="104"/>
      <c r="TNR4" s="104"/>
      <c r="TNS4" s="104"/>
      <c r="TNT4" s="104"/>
      <c r="TNU4" s="104"/>
      <c r="TNV4" s="104"/>
      <c r="TNW4" s="104"/>
      <c r="TNX4" s="104"/>
      <c r="TNY4" s="104"/>
      <c r="TNZ4" s="104"/>
      <c r="TOA4" s="104"/>
      <c r="TOB4" s="104"/>
      <c r="TOC4" s="104"/>
      <c r="TOD4" s="104"/>
      <c r="TOE4" s="104"/>
      <c r="TOF4" s="104"/>
      <c r="TOG4" s="104"/>
      <c r="TOH4" s="104"/>
      <c r="TOI4" s="104"/>
      <c r="TOJ4" s="104"/>
      <c r="TOK4" s="104"/>
      <c r="TOL4" s="104"/>
      <c r="TOM4" s="104"/>
      <c r="TON4" s="104"/>
      <c r="TOO4" s="104"/>
      <c r="TOP4" s="104"/>
      <c r="TOQ4" s="104"/>
      <c r="TOR4" s="104"/>
      <c r="TOS4" s="104"/>
      <c r="TOT4" s="104"/>
      <c r="TOU4" s="104"/>
      <c r="TOV4" s="104"/>
      <c r="TOW4" s="104"/>
      <c r="TOX4" s="104"/>
      <c r="TOY4" s="104"/>
      <c r="TOZ4" s="104"/>
      <c r="TPA4" s="104"/>
      <c r="TPB4" s="104"/>
      <c r="TPC4" s="104"/>
      <c r="TPD4" s="104"/>
      <c r="TPE4" s="104"/>
      <c r="TPF4" s="104"/>
      <c r="TPG4" s="104"/>
      <c r="TPH4" s="104"/>
      <c r="TPI4" s="104"/>
      <c r="TPJ4" s="104"/>
      <c r="TPK4" s="104"/>
      <c r="TPL4" s="104"/>
      <c r="TPM4" s="104"/>
      <c r="TPN4" s="104"/>
      <c r="TPO4" s="104"/>
      <c r="TPP4" s="104"/>
      <c r="TPQ4" s="104"/>
      <c r="TPR4" s="104"/>
      <c r="TPS4" s="104"/>
      <c r="TPT4" s="104"/>
      <c r="TPU4" s="104"/>
      <c r="TPV4" s="104"/>
      <c r="TPW4" s="104"/>
      <c r="TPX4" s="104"/>
      <c r="TPY4" s="104"/>
      <c r="TPZ4" s="104"/>
      <c r="TQA4" s="104"/>
      <c r="TQB4" s="104"/>
      <c r="TQC4" s="104"/>
      <c r="TQD4" s="104"/>
      <c r="TQE4" s="104"/>
      <c r="TQF4" s="104"/>
      <c r="TQG4" s="104"/>
      <c r="TQH4" s="104"/>
      <c r="TQI4" s="104"/>
      <c r="TQJ4" s="104"/>
      <c r="TQK4" s="104"/>
      <c r="TQL4" s="104"/>
      <c r="TQM4" s="104"/>
      <c r="TQN4" s="104"/>
      <c r="TQO4" s="104"/>
      <c r="TQP4" s="104"/>
      <c r="TQQ4" s="104"/>
      <c r="TQR4" s="104"/>
      <c r="TQS4" s="104"/>
      <c r="TQT4" s="104"/>
      <c r="TQU4" s="104"/>
      <c r="TQV4" s="104"/>
      <c r="TQW4" s="104"/>
      <c r="TQX4" s="104"/>
      <c r="TQY4" s="104"/>
      <c r="TQZ4" s="104"/>
      <c r="TRA4" s="104"/>
      <c r="TRB4" s="104"/>
      <c r="TRC4" s="104"/>
      <c r="TRD4" s="104"/>
      <c r="TRE4" s="104"/>
      <c r="TRF4" s="104"/>
      <c r="TRG4" s="104"/>
      <c r="TRH4" s="104"/>
      <c r="TRI4" s="104"/>
      <c r="TRJ4" s="104"/>
      <c r="TRK4" s="104"/>
      <c r="TRL4" s="104"/>
      <c r="TRM4" s="104"/>
      <c r="TRN4" s="104"/>
      <c r="TRO4" s="104"/>
      <c r="TRP4" s="104"/>
      <c r="TRQ4" s="104"/>
      <c r="TRR4" s="104"/>
      <c r="TRS4" s="104"/>
      <c r="TRT4" s="104"/>
      <c r="TRU4" s="104"/>
      <c r="TRV4" s="104"/>
      <c r="TRW4" s="104"/>
      <c r="TRX4" s="104"/>
      <c r="TRY4" s="104"/>
      <c r="TRZ4" s="104"/>
      <c r="TSA4" s="104"/>
      <c r="TSB4" s="104"/>
      <c r="TSC4" s="104"/>
      <c r="TSD4" s="104"/>
      <c r="TSE4" s="104"/>
      <c r="TSF4" s="104"/>
      <c r="TSG4" s="104"/>
      <c r="TSH4" s="104"/>
      <c r="TSI4" s="104"/>
      <c r="TSJ4" s="104"/>
      <c r="TSK4" s="104"/>
      <c r="TSL4" s="104"/>
      <c r="TSM4" s="104"/>
      <c r="TSN4" s="104"/>
      <c r="TSO4" s="104"/>
      <c r="TSP4" s="104"/>
      <c r="TSQ4" s="104"/>
      <c r="TSR4" s="104"/>
      <c r="TSS4" s="104"/>
      <c r="TST4" s="104"/>
      <c r="TSU4" s="104"/>
      <c r="TSV4" s="104"/>
      <c r="TSW4" s="104"/>
      <c r="TSX4" s="104"/>
      <c r="TSY4" s="104"/>
      <c r="TSZ4" s="104"/>
      <c r="TTA4" s="104"/>
      <c r="TTB4" s="104"/>
      <c r="TTC4" s="104"/>
      <c r="TTD4" s="104"/>
      <c r="TTE4" s="104"/>
      <c r="TTF4" s="104"/>
      <c r="TTG4" s="104"/>
      <c r="TTH4" s="104"/>
      <c r="TTI4" s="104"/>
      <c r="TTJ4" s="104"/>
      <c r="TTK4" s="104"/>
      <c r="TTL4" s="104"/>
      <c r="TTM4" s="104"/>
      <c r="TTN4" s="104"/>
      <c r="TTO4" s="104"/>
      <c r="TTP4" s="104"/>
      <c r="TTQ4" s="104"/>
      <c r="TTR4" s="104"/>
      <c r="TTS4" s="104"/>
      <c r="TTT4" s="104"/>
      <c r="TTU4" s="104"/>
      <c r="TTV4" s="104"/>
      <c r="TTW4" s="104"/>
      <c r="TTX4" s="104"/>
      <c r="TTY4" s="104"/>
      <c r="TTZ4" s="104"/>
      <c r="TUA4" s="104"/>
      <c r="TUB4" s="104"/>
      <c r="TUC4" s="104"/>
      <c r="TUD4" s="104"/>
      <c r="TUE4" s="104"/>
      <c r="TUF4" s="104"/>
      <c r="TUG4" s="104"/>
      <c r="TUH4" s="104"/>
      <c r="TUI4" s="104"/>
      <c r="TUJ4" s="104"/>
      <c r="TUK4" s="104"/>
      <c r="TUL4" s="104"/>
      <c r="TUM4" s="104"/>
      <c r="TUN4" s="104"/>
      <c r="TUO4" s="104"/>
      <c r="TUP4" s="104"/>
      <c r="TUQ4" s="104"/>
      <c r="TUR4" s="104"/>
      <c r="TUS4" s="104"/>
      <c r="TUT4" s="104"/>
      <c r="TUU4" s="104"/>
      <c r="TUV4" s="104"/>
      <c r="TUW4" s="104"/>
      <c r="TUX4" s="104"/>
      <c r="TUY4" s="104"/>
      <c r="TUZ4" s="104"/>
      <c r="TVA4" s="104"/>
      <c r="TVB4" s="104"/>
      <c r="TVC4" s="104"/>
      <c r="TVD4" s="104"/>
      <c r="TVE4" s="104"/>
      <c r="TVF4" s="104"/>
      <c r="TVG4" s="104"/>
      <c r="TVH4" s="104"/>
      <c r="TVI4" s="104"/>
      <c r="TVJ4" s="104"/>
      <c r="TVK4" s="104"/>
      <c r="TVL4" s="104"/>
      <c r="TVM4" s="104"/>
      <c r="TVN4" s="104"/>
      <c r="TVO4" s="104"/>
      <c r="TVP4" s="104"/>
      <c r="TVQ4" s="104"/>
      <c r="TVR4" s="104"/>
      <c r="TVS4" s="104"/>
      <c r="TVT4" s="104"/>
      <c r="TVU4" s="104"/>
      <c r="TVV4" s="104"/>
      <c r="TVW4" s="104"/>
      <c r="TVX4" s="104"/>
      <c r="TVY4" s="104"/>
      <c r="TVZ4" s="104"/>
      <c r="TWA4" s="104"/>
      <c r="TWB4" s="104"/>
      <c r="TWC4" s="104"/>
      <c r="TWD4" s="104"/>
      <c r="TWE4" s="104"/>
      <c r="TWF4" s="104"/>
      <c r="TWG4" s="104"/>
      <c r="TWH4" s="104"/>
      <c r="TWI4" s="104"/>
      <c r="TWJ4" s="104"/>
      <c r="TWK4" s="104"/>
      <c r="TWL4" s="104"/>
      <c r="TWM4" s="104"/>
      <c r="TWN4" s="104"/>
      <c r="TWO4" s="104"/>
      <c r="TWP4" s="104"/>
      <c r="TWQ4" s="104"/>
      <c r="TWR4" s="104"/>
      <c r="TWS4" s="104"/>
      <c r="TWT4" s="104"/>
      <c r="TWU4" s="104"/>
      <c r="TWV4" s="104"/>
      <c r="TWW4" s="104"/>
      <c r="TWX4" s="104"/>
      <c r="TWY4" s="104"/>
      <c r="TWZ4" s="104"/>
      <c r="TXA4" s="104"/>
      <c r="TXB4" s="104"/>
      <c r="TXC4" s="104"/>
      <c r="TXD4" s="104"/>
      <c r="TXE4" s="104"/>
      <c r="TXF4" s="104"/>
      <c r="TXG4" s="104"/>
      <c r="TXH4" s="104"/>
      <c r="TXI4" s="104"/>
      <c r="TXJ4" s="104"/>
      <c r="TXK4" s="104"/>
      <c r="TXL4" s="104"/>
      <c r="TXM4" s="104"/>
      <c r="TXN4" s="104"/>
      <c r="TXO4" s="104"/>
      <c r="TXP4" s="104"/>
      <c r="TXQ4" s="104"/>
      <c r="TXR4" s="104"/>
      <c r="TXS4" s="104"/>
      <c r="TXT4" s="104"/>
      <c r="TXU4" s="104"/>
      <c r="TXV4" s="104"/>
      <c r="TXW4" s="104"/>
      <c r="TXX4" s="104"/>
      <c r="TXY4" s="104"/>
      <c r="TXZ4" s="104"/>
      <c r="TYA4" s="104"/>
      <c r="TYB4" s="104"/>
      <c r="TYC4" s="104"/>
      <c r="TYD4" s="104"/>
      <c r="TYE4" s="104"/>
      <c r="TYF4" s="104"/>
      <c r="TYG4" s="104"/>
      <c r="TYH4" s="104"/>
      <c r="TYI4" s="104"/>
      <c r="TYJ4" s="104"/>
      <c r="TYK4" s="104"/>
      <c r="TYL4" s="104"/>
      <c r="TYM4" s="104"/>
      <c r="TYN4" s="104"/>
      <c r="TYO4" s="104"/>
      <c r="TYP4" s="104"/>
      <c r="TYQ4" s="104"/>
      <c r="TYR4" s="104"/>
      <c r="TYS4" s="104"/>
      <c r="TYT4" s="104"/>
      <c r="TYU4" s="104"/>
      <c r="TYV4" s="104"/>
      <c r="TYW4" s="104"/>
      <c r="TYX4" s="104"/>
      <c r="TYY4" s="104"/>
      <c r="TYZ4" s="104"/>
      <c r="TZA4" s="104"/>
      <c r="TZB4" s="104"/>
      <c r="TZC4" s="104"/>
      <c r="TZD4" s="104"/>
      <c r="TZE4" s="104"/>
      <c r="TZF4" s="104"/>
      <c r="TZG4" s="104"/>
      <c r="TZH4" s="104"/>
      <c r="TZI4" s="104"/>
      <c r="TZJ4" s="104"/>
      <c r="TZK4" s="104"/>
      <c r="TZL4" s="104"/>
      <c r="TZM4" s="104"/>
      <c r="TZN4" s="104"/>
      <c r="TZO4" s="104"/>
      <c r="TZP4" s="104"/>
      <c r="TZQ4" s="104"/>
      <c r="TZR4" s="104"/>
      <c r="TZS4" s="104"/>
      <c r="TZT4" s="104"/>
      <c r="TZU4" s="104"/>
      <c r="TZV4" s="104"/>
      <c r="TZW4" s="104"/>
      <c r="TZX4" s="104"/>
      <c r="TZY4" s="104"/>
      <c r="TZZ4" s="104"/>
      <c r="UAA4" s="104"/>
      <c r="UAB4" s="104"/>
      <c r="UAC4" s="104"/>
      <c r="UAD4" s="104"/>
      <c r="UAE4" s="104"/>
      <c r="UAF4" s="104"/>
      <c r="UAG4" s="104"/>
      <c r="UAH4" s="104"/>
      <c r="UAI4" s="104"/>
      <c r="UAJ4" s="104"/>
      <c r="UAK4" s="104"/>
      <c r="UAL4" s="104"/>
      <c r="UAM4" s="104"/>
      <c r="UAN4" s="104"/>
      <c r="UAO4" s="104"/>
      <c r="UAP4" s="104"/>
      <c r="UAQ4" s="104"/>
      <c r="UAR4" s="104"/>
      <c r="UAS4" s="104"/>
      <c r="UAT4" s="104"/>
      <c r="UAU4" s="104"/>
      <c r="UAV4" s="104"/>
      <c r="UAW4" s="104"/>
      <c r="UAX4" s="104"/>
      <c r="UAY4" s="104"/>
      <c r="UAZ4" s="104"/>
      <c r="UBA4" s="104"/>
      <c r="UBB4" s="104"/>
      <c r="UBC4" s="104"/>
      <c r="UBD4" s="104"/>
      <c r="UBE4" s="104"/>
      <c r="UBF4" s="104"/>
      <c r="UBG4" s="104"/>
      <c r="UBH4" s="104"/>
      <c r="UBI4" s="104"/>
      <c r="UBJ4" s="104"/>
      <c r="UBK4" s="104"/>
      <c r="UBL4" s="104"/>
      <c r="UBM4" s="104"/>
      <c r="UBN4" s="104"/>
      <c r="UBO4" s="104"/>
      <c r="UBP4" s="104"/>
      <c r="UBQ4" s="104"/>
      <c r="UBR4" s="104"/>
      <c r="UBS4" s="104"/>
      <c r="UBT4" s="104"/>
      <c r="UBU4" s="104"/>
      <c r="UBV4" s="104"/>
      <c r="UBW4" s="104"/>
      <c r="UBX4" s="104"/>
      <c r="UBY4" s="104"/>
      <c r="UBZ4" s="104"/>
      <c r="UCA4" s="104"/>
      <c r="UCB4" s="104"/>
      <c r="UCC4" s="104"/>
      <c r="UCD4" s="104"/>
      <c r="UCE4" s="104"/>
      <c r="UCF4" s="104"/>
      <c r="UCG4" s="104"/>
      <c r="UCH4" s="104"/>
      <c r="UCI4" s="104"/>
      <c r="UCJ4" s="104"/>
      <c r="UCK4" s="104"/>
      <c r="UCL4" s="104"/>
      <c r="UCM4" s="104"/>
      <c r="UCN4" s="104"/>
      <c r="UCO4" s="104"/>
      <c r="UCP4" s="104"/>
      <c r="UCQ4" s="104"/>
      <c r="UCR4" s="104"/>
      <c r="UCS4" s="104"/>
      <c r="UCT4" s="104"/>
      <c r="UCU4" s="104"/>
      <c r="UCV4" s="104"/>
      <c r="UCW4" s="104"/>
      <c r="UCX4" s="104"/>
      <c r="UCY4" s="104"/>
      <c r="UCZ4" s="104"/>
      <c r="UDA4" s="104"/>
      <c r="UDB4" s="104"/>
      <c r="UDC4" s="104"/>
      <c r="UDD4" s="104"/>
      <c r="UDE4" s="104"/>
      <c r="UDF4" s="104"/>
      <c r="UDG4" s="104"/>
      <c r="UDH4" s="104"/>
      <c r="UDI4" s="104"/>
      <c r="UDJ4" s="104"/>
      <c r="UDK4" s="104"/>
      <c r="UDL4" s="104"/>
      <c r="UDM4" s="104"/>
      <c r="UDN4" s="104"/>
      <c r="UDO4" s="104"/>
      <c r="UDP4" s="104"/>
      <c r="UDQ4" s="104"/>
      <c r="UDR4" s="104"/>
      <c r="UDS4" s="104"/>
      <c r="UDT4" s="104"/>
      <c r="UDU4" s="104"/>
      <c r="UDV4" s="104"/>
      <c r="UDW4" s="104"/>
      <c r="UDX4" s="104"/>
      <c r="UDY4" s="104"/>
      <c r="UDZ4" s="104"/>
      <c r="UEA4" s="104"/>
      <c r="UEB4" s="104"/>
      <c r="UEC4" s="104"/>
      <c r="UED4" s="104"/>
      <c r="UEE4" s="104"/>
      <c r="UEF4" s="104"/>
      <c r="UEG4" s="104"/>
      <c r="UEH4" s="104"/>
      <c r="UEI4" s="104"/>
      <c r="UEJ4" s="104"/>
      <c r="UEK4" s="104"/>
      <c r="UEL4" s="104"/>
      <c r="UEM4" s="104"/>
      <c r="UEN4" s="104"/>
      <c r="UEO4" s="104"/>
      <c r="UEP4" s="104"/>
      <c r="UEQ4" s="104"/>
      <c r="UER4" s="104"/>
      <c r="UES4" s="104"/>
      <c r="UET4" s="104"/>
      <c r="UEU4" s="104"/>
      <c r="UEV4" s="104"/>
      <c r="UEW4" s="104"/>
      <c r="UEX4" s="104"/>
      <c r="UEY4" s="104"/>
      <c r="UEZ4" s="104"/>
      <c r="UFA4" s="104"/>
      <c r="UFB4" s="104"/>
      <c r="UFC4" s="104"/>
      <c r="UFD4" s="104"/>
      <c r="UFE4" s="104"/>
      <c r="UFF4" s="104"/>
      <c r="UFG4" s="104"/>
      <c r="UFH4" s="104"/>
      <c r="UFI4" s="104"/>
      <c r="UFJ4" s="104"/>
      <c r="UFK4" s="104"/>
      <c r="UFL4" s="104"/>
      <c r="UFM4" s="104"/>
      <c r="UFN4" s="104"/>
      <c r="UFO4" s="104"/>
      <c r="UFP4" s="104"/>
      <c r="UFQ4" s="104"/>
      <c r="UFR4" s="104"/>
      <c r="UFS4" s="104"/>
      <c r="UFT4" s="104"/>
      <c r="UFU4" s="104"/>
      <c r="UFV4" s="104"/>
      <c r="UFW4" s="104"/>
      <c r="UFX4" s="104"/>
      <c r="UFY4" s="104"/>
      <c r="UFZ4" s="104"/>
      <c r="UGA4" s="104"/>
      <c r="UGB4" s="104"/>
      <c r="UGC4" s="104"/>
      <c r="UGD4" s="104"/>
      <c r="UGE4" s="104"/>
      <c r="UGF4" s="104"/>
      <c r="UGG4" s="104"/>
      <c r="UGH4" s="104"/>
      <c r="UGI4" s="104"/>
      <c r="UGJ4" s="104"/>
      <c r="UGK4" s="104"/>
      <c r="UGL4" s="104"/>
      <c r="UGM4" s="104"/>
      <c r="UGN4" s="104"/>
      <c r="UGO4" s="104"/>
      <c r="UGP4" s="104"/>
      <c r="UGQ4" s="104"/>
      <c r="UGR4" s="104"/>
      <c r="UGS4" s="104"/>
      <c r="UGT4" s="104"/>
      <c r="UGU4" s="104"/>
      <c r="UGV4" s="104"/>
      <c r="UGW4" s="104"/>
      <c r="UGX4" s="104"/>
      <c r="UGY4" s="104"/>
      <c r="UGZ4" s="104"/>
      <c r="UHA4" s="104"/>
      <c r="UHB4" s="104"/>
      <c r="UHC4" s="104"/>
      <c r="UHD4" s="104"/>
      <c r="UHE4" s="104"/>
      <c r="UHF4" s="104"/>
      <c r="UHG4" s="104"/>
      <c r="UHH4" s="104"/>
      <c r="UHI4" s="104"/>
      <c r="UHJ4" s="104"/>
      <c r="UHK4" s="104"/>
      <c r="UHL4" s="104"/>
      <c r="UHM4" s="104"/>
      <c r="UHN4" s="104"/>
      <c r="UHO4" s="104"/>
      <c r="UHP4" s="104"/>
      <c r="UHQ4" s="104"/>
      <c r="UHR4" s="104"/>
      <c r="UHS4" s="104"/>
      <c r="UHT4" s="104"/>
      <c r="UHU4" s="104"/>
      <c r="UHV4" s="104"/>
      <c r="UHW4" s="104"/>
      <c r="UHX4" s="104"/>
      <c r="UHY4" s="104"/>
      <c r="UHZ4" s="104"/>
      <c r="UIA4" s="104"/>
      <c r="UIB4" s="104"/>
      <c r="UIC4" s="104"/>
      <c r="UID4" s="104"/>
      <c r="UIE4" s="104"/>
      <c r="UIF4" s="104"/>
      <c r="UIG4" s="104"/>
      <c r="UIH4" s="104"/>
      <c r="UII4" s="104"/>
      <c r="UIJ4" s="104"/>
      <c r="UIK4" s="104"/>
      <c r="UIL4" s="104"/>
      <c r="UIM4" s="104"/>
      <c r="UIN4" s="104"/>
      <c r="UIO4" s="104"/>
      <c r="UIP4" s="104"/>
      <c r="UIQ4" s="104"/>
      <c r="UIR4" s="104"/>
      <c r="UIS4" s="104"/>
      <c r="UIT4" s="104"/>
      <c r="UIU4" s="104"/>
      <c r="UIV4" s="104"/>
      <c r="UIW4" s="104"/>
      <c r="UIX4" s="104"/>
      <c r="UIY4" s="104"/>
      <c r="UIZ4" s="104"/>
      <c r="UJA4" s="104"/>
      <c r="UJB4" s="104"/>
      <c r="UJC4" s="104"/>
      <c r="UJD4" s="104"/>
      <c r="UJE4" s="104"/>
      <c r="UJF4" s="104"/>
      <c r="UJG4" s="104"/>
      <c r="UJH4" s="104"/>
      <c r="UJI4" s="104"/>
      <c r="UJJ4" s="104"/>
      <c r="UJK4" s="104"/>
      <c r="UJL4" s="104"/>
      <c r="UJM4" s="104"/>
      <c r="UJN4" s="104"/>
      <c r="UJO4" s="104"/>
      <c r="UJP4" s="104"/>
      <c r="UJQ4" s="104"/>
      <c r="UJR4" s="104"/>
      <c r="UJS4" s="104"/>
      <c r="UJT4" s="104"/>
      <c r="UJU4" s="104"/>
      <c r="UJV4" s="104"/>
      <c r="UJW4" s="104"/>
      <c r="UJX4" s="104"/>
      <c r="UJY4" s="104"/>
      <c r="UJZ4" s="104"/>
      <c r="UKA4" s="104"/>
      <c r="UKB4" s="104"/>
      <c r="UKC4" s="104"/>
      <c r="UKD4" s="104"/>
      <c r="UKE4" s="104"/>
      <c r="UKF4" s="104"/>
      <c r="UKG4" s="104"/>
      <c r="UKH4" s="104"/>
      <c r="UKI4" s="104"/>
      <c r="UKJ4" s="104"/>
      <c r="UKK4" s="104"/>
      <c r="UKL4" s="104"/>
      <c r="UKM4" s="104"/>
      <c r="UKN4" s="104"/>
      <c r="UKO4" s="104"/>
      <c r="UKP4" s="104"/>
      <c r="UKQ4" s="104"/>
      <c r="UKR4" s="104"/>
      <c r="UKS4" s="104"/>
      <c r="UKT4" s="104"/>
      <c r="UKU4" s="104"/>
      <c r="UKV4" s="104"/>
      <c r="UKW4" s="104"/>
      <c r="UKX4" s="104"/>
      <c r="UKY4" s="104"/>
      <c r="UKZ4" s="104"/>
      <c r="ULA4" s="104"/>
      <c r="ULB4" s="104"/>
      <c r="ULC4" s="104"/>
      <c r="ULD4" s="104"/>
      <c r="ULE4" s="104"/>
      <c r="ULF4" s="104"/>
      <c r="ULG4" s="104"/>
      <c r="ULH4" s="104"/>
      <c r="ULI4" s="104"/>
      <c r="ULJ4" s="104"/>
      <c r="ULK4" s="104"/>
      <c r="ULL4" s="104"/>
      <c r="ULM4" s="104"/>
      <c r="ULN4" s="104"/>
      <c r="ULO4" s="104"/>
      <c r="ULP4" s="104"/>
      <c r="ULQ4" s="104"/>
      <c r="ULR4" s="104"/>
      <c r="ULS4" s="104"/>
      <c r="ULT4" s="104"/>
      <c r="ULU4" s="104"/>
      <c r="ULV4" s="104"/>
      <c r="ULW4" s="104"/>
      <c r="ULX4" s="104"/>
      <c r="ULY4" s="104"/>
      <c r="ULZ4" s="104"/>
      <c r="UMA4" s="104"/>
      <c r="UMB4" s="104"/>
      <c r="UMC4" s="104"/>
      <c r="UMD4" s="104"/>
      <c r="UME4" s="104"/>
      <c r="UMF4" s="104"/>
      <c r="UMG4" s="104"/>
      <c r="UMH4" s="104"/>
      <c r="UMI4" s="104"/>
      <c r="UMJ4" s="104"/>
      <c r="UMK4" s="104"/>
      <c r="UML4" s="104"/>
      <c r="UMM4" s="104"/>
      <c r="UMN4" s="104"/>
      <c r="UMO4" s="104"/>
      <c r="UMP4" s="104"/>
      <c r="UMQ4" s="104"/>
      <c r="UMR4" s="104"/>
      <c r="UMS4" s="104"/>
      <c r="UMT4" s="104"/>
      <c r="UMU4" s="104"/>
      <c r="UMV4" s="104"/>
      <c r="UMW4" s="104"/>
      <c r="UMX4" s="104"/>
      <c r="UMY4" s="104"/>
      <c r="UMZ4" s="104"/>
      <c r="UNA4" s="104"/>
      <c r="UNB4" s="104"/>
      <c r="UNC4" s="104"/>
      <c r="UND4" s="104"/>
      <c r="UNE4" s="104"/>
      <c r="UNF4" s="104"/>
      <c r="UNG4" s="104"/>
      <c r="UNH4" s="104"/>
      <c r="UNI4" s="104"/>
      <c r="UNJ4" s="104"/>
      <c r="UNK4" s="104"/>
      <c r="UNL4" s="104"/>
      <c r="UNM4" s="104"/>
      <c r="UNN4" s="104"/>
      <c r="UNO4" s="104"/>
      <c r="UNP4" s="104"/>
      <c r="UNQ4" s="104"/>
      <c r="UNR4" s="104"/>
      <c r="UNS4" s="104"/>
      <c r="UNT4" s="104"/>
      <c r="UNU4" s="104"/>
      <c r="UNV4" s="104"/>
      <c r="UNW4" s="104"/>
      <c r="UNX4" s="104"/>
      <c r="UNY4" s="104"/>
      <c r="UNZ4" s="104"/>
      <c r="UOA4" s="104"/>
      <c r="UOB4" s="104"/>
      <c r="UOC4" s="104"/>
      <c r="UOD4" s="104"/>
      <c r="UOE4" s="104"/>
      <c r="UOF4" s="104"/>
      <c r="UOG4" s="104"/>
      <c r="UOH4" s="104"/>
      <c r="UOI4" s="104"/>
      <c r="UOJ4" s="104"/>
      <c r="UOK4" s="104"/>
      <c r="UOL4" s="104"/>
      <c r="UOM4" s="104"/>
      <c r="UON4" s="104"/>
      <c r="UOO4" s="104"/>
      <c r="UOP4" s="104"/>
      <c r="UOQ4" s="104"/>
      <c r="UOR4" s="104"/>
      <c r="UOS4" s="104"/>
      <c r="UOT4" s="104"/>
      <c r="UOU4" s="104"/>
      <c r="UOV4" s="104"/>
      <c r="UOW4" s="104"/>
      <c r="UOX4" s="104"/>
      <c r="UOY4" s="104"/>
      <c r="UOZ4" s="104"/>
      <c r="UPA4" s="104"/>
      <c r="UPB4" s="104"/>
      <c r="UPC4" s="104"/>
      <c r="UPD4" s="104"/>
      <c r="UPE4" s="104"/>
      <c r="UPF4" s="104"/>
      <c r="UPG4" s="104"/>
      <c r="UPH4" s="104"/>
      <c r="UPI4" s="104"/>
      <c r="UPJ4" s="104"/>
      <c r="UPK4" s="104"/>
      <c r="UPL4" s="104"/>
      <c r="UPM4" s="104"/>
      <c r="UPN4" s="104"/>
      <c r="UPO4" s="104"/>
      <c r="UPP4" s="104"/>
      <c r="UPQ4" s="104"/>
      <c r="UPR4" s="104"/>
      <c r="UPS4" s="104"/>
      <c r="UPT4" s="104"/>
      <c r="UPU4" s="104"/>
      <c r="UPV4" s="104"/>
      <c r="UPW4" s="104"/>
      <c r="UPX4" s="104"/>
      <c r="UPY4" s="104"/>
      <c r="UPZ4" s="104"/>
      <c r="UQA4" s="104"/>
      <c r="UQB4" s="104"/>
      <c r="UQC4" s="104"/>
      <c r="UQD4" s="104"/>
      <c r="UQE4" s="104"/>
      <c r="UQF4" s="104"/>
      <c r="UQG4" s="104"/>
      <c r="UQH4" s="104"/>
      <c r="UQI4" s="104"/>
      <c r="UQJ4" s="104"/>
      <c r="UQK4" s="104"/>
      <c r="UQL4" s="104"/>
      <c r="UQM4" s="104"/>
      <c r="UQN4" s="104"/>
      <c r="UQO4" s="104"/>
      <c r="UQP4" s="104"/>
      <c r="UQQ4" s="104"/>
      <c r="UQR4" s="104"/>
      <c r="UQS4" s="104"/>
      <c r="UQT4" s="104"/>
      <c r="UQU4" s="104"/>
      <c r="UQV4" s="104"/>
      <c r="UQW4" s="104"/>
      <c r="UQX4" s="104"/>
      <c r="UQY4" s="104"/>
      <c r="UQZ4" s="104"/>
      <c r="URA4" s="104"/>
      <c r="URB4" s="104"/>
      <c r="URC4" s="104"/>
      <c r="URD4" s="104"/>
      <c r="URE4" s="104"/>
      <c r="URF4" s="104"/>
      <c r="URG4" s="104"/>
      <c r="URH4" s="104"/>
      <c r="URI4" s="104"/>
      <c r="URJ4" s="104"/>
      <c r="URK4" s="104"/>
      <c r="URL4" s="104"/>
      <c r="URM4" s="104"/>
      <c r="URN4" s="104"/>
      <c r="URO4" s="104"/>
      <c r="URP4" s="104"/>
      <c r="URQ4" s="104"/>
      <c r="URR4" s="104"/>
      <c r="URS4" s="104"/>
      <c r="URT4" s="104"/>
      <c r="URU4" s="104"/>
      <c r="URV4" s="104"/>
      <c r="URW4" s="104"/>
      <c r="URX4" s="104"/>
      <c r="URY4" s="104"/>
      <c r="URZ4" s="104"/>
      <c r="USA4" s="104"/>
      <c r="USB4" s="104"/>
      <c r="USC4" s="104"/>
      <c r="USD4" s="104"/>
      <c r="USE4" s="104"/>
      <c r="USF4" s="104"/>
      <c r="USG4" s="104"/>
      <c r="USH4" s="104"/>
      <c r="USI4" s="104"/>
      <c r="USJ4" s="104"/>
      <c r="USK4" s="104"/>
      <c r="USL4" s="104"/>
      <c r="USM4" s="104"/>
      <c r="USN4" s="104"/>
      <c r="USO4" s="104"/>
      <c r="USP4" s="104"/>
      <c r="USQ4" s="104"/>
      <c r="USR4" s="104"/>
      <c r="USS4" s="104"/>
      <c r="UST4" s="104"/>
      <c r="USU4" s="104"/>
      <c r="USV4" s="104"/>
      <c r="USW4" s="104"/>
      <c r="USX4" s="104"/>
      <c r="USY4" s="104"/>
      <c r="USZ4" s="104"/>
      <c r="UTA4" s="104"/>
      <c r="UTB4" s="104"/>
      <c r="UTC4" s="104"/>
      <c r="UTD4" s="104"/>
      <c r="UTE4" s="104"/>
      <c r="UTF4" s="104"/>
      <c r="UTG4" s="104"/>
      <c r="UTH4" s="104"/>
      <c r="UTI4" s="104"/>
      <c r="UTJ4" s="104"/>
      <c r="UTK4" s="104"/>
      <c r="UTL4" s="104"/>
      <c r="UTM4" s="104"/>
      <c r="UTN4" s="104"/>
      <c r="UTO4" s="104"/>
      <c r="UTP4" s="104"/>
      <c r="UTQ4" s="104"/>
      <c r="UTR4" s="104"/>
      <c r="UTS4" s="104"/>
      <c r="UTT4" s="104"/>
      <c r="UTU4" s="104"/>
      <c r="UTV4" s="104"/>
      <c r="UTW4" s="104"/>
      <c r="UTX4" s="104"/>
      <c r="UTY4" s="104"/>
      <c r="UTZ4" s="104"/>
      <c r="UUA4" s="104"/>
      <c r="UUB4" s="104"/>
      <c r="UUC4" s="104"/>
      <c r="UUD4" s="104"/>
      <c r="UUE4" s="104"/>
      <c r="UUF4" s="104"/>
      <c r="UUG4" s="104"/>
      <c r="UUH4" s="104"/>
      <c r="UUI4" s="104"/>
      <c r="UUJ4" s="104"/>
      <c r="UUK4" s="104"/>
      <c r="UUL4" s="104"/>
      <c r="UUM4" s="104"/>
      <c r="UUN4" s="104"/>
      <c r="UUO4" s="104"/>
      <c r="UUP4" s="104"/>
      <c r="UUQ4" s="104"/>
      <c r="UUR4" s="104"/>
      <c r="UUS4" s="104"/>
      <c r="UUT4" s="104"/>
      <c r="UUU4" s="104"/>
      <c r="UUV4" s="104"/>
      <c r="UUW4" s="104"/>
      <c r="UUX4" s="104"/>
      <c r="UUY4" s="104"/>
      <c r="UUZ4" s="104"/>
      <c r="UVA4" s="104"/>
      <c r="UVB4" s="104"/>
      <c r="UVC4" s="104"/>
      <c r="UVD4" s="104"/>
      <c r="UVE4" s="104"/>
      <c r="UVF4" s="104"/>
      <c r="UVG4" s="104"/>
      <c r="UVH4" s="104"/>
      <c r="UVI4" s="104"/>
      <c r="UVJ4" s="104"/>
      <c r="UVK4" s="104"/>
      <c r="UVL4" s="104"/>
      <c r="UVM4" s="104"/>
      <c r="UVN4" s="104"/>
      <c r="UVO4" s="104"/>
      <c r="UVP4" s="104"/>
      <c r="UVQ4" s="104"/>
      <c r="UVR4" s="104"/>
      <c r="UVS4" s="104"/>
      <c r="UVT4" s="104"/>
      <c r="UVU4" s="104"/>
      <c r="UVV4" s="104"/>
      <c r="UVW4" s="104"/>
      <c r="UVX4" s="104"/>
      <c r="UVY4" s="104"/>
      <c r="UVZ4" s="104"/>
      <c r="UWA4" s="104"/>
      <c r="UWB4" s="104"/>
      <c r="UWC4" s="104"/>
      <c r="UWD4" s="104"/>
      <c r="UWE4" s="104"/>
      <c r="UWF4" s="104"/>
      <c r="UWG4" s="104"/>
      <c r="UWH4" s="104"/>
      <c r="UWI4" s="104"/>
      <c r="UWJ4" s="104"/>
      <c r="UWK4" s="104"/>
      <c r="UWL4" s="104"/>
      <c r="UWM4" s="104"/>
      <c r="UWN4" s="104"/>
      <c r="UWO4" s="104"/>
      <c r="UWP4" s="104"/>
      <c r="UWQ4" s="104"/>
      <c r="UWR4" s="104"/>
      <c r="UWS4" s="104"/>
      <c r="UWT4" s="104"/>
      <c r="UWU4" s="104"/>
      <c r="UWV4" s="104"/>
      <c r="UWW4" s="104"/>
      <c r="UWX4" s="104"/>
      <c r="UWY4" s="104"/>
      <c r="UWZ4" s="104"/>
      <c r="UXA4" s="104"/>
      <c r="UXB4" s="104"/>
      <c r="UXC4" s="104"/>
      <c r="UXD4" s="104"/>
      <c r="UXE4" s="104"/>
      <c r="UXF4" s="104"/>
      <c r="UXG4" s="104"/>
      <c r="UXH4" s="104"/>
      <c r="UXI4" s="104"/>
      <c r="UXJ4" s="104"/>
      <c r="UXK4" s="104"/>
      <c r="UXL4" s="104"/>
      <c r="UXM4" s="104"/>
      <c r="UXN4" s="104"/>
      <c r="UXO4" s="104"/>
      <c r="UXP4" s="104"/>
      <c r="UXQ4" s="104"/>
      <c r="UXR4" s="104"/>
      <c r="UXS4" s="104"/>
      <c r="UXT4" s="104"/>
      <c r="UXU4" s="104"/>
      <c r="UXV4" s="104"/>
      <c r="UXW4" s="104"/>
      <c r="UXX4" s="104"/>
      <c r="UXY4" s="104"/>
      <c r="UXZ4" s="104"/>
      <c r="UYA4" s="104"/>
      <c r="UYB4" s="104"/>
      <c r="UYC4" s="104"/>
      <c r="UYD4" s="104"/>
      <c r="UYE4" s="104"/>
      <c r="UYF4" s="104"/>
      <c r="UYG4" s="104"/>
      <c r="UYH4" s="104"/>
      <c r="UYI4" s="104"/>
      <c r="UYJ4" s="104"/>
      <c r="UYK4" s="104"/>
      <c r="UYL4" s="104"/>
      <c r="UYM4" s="104"/>
      <c r="UYN4" s="104"/>
      <c r="UYO4" s="104"/>
      <c r="UYP4" s="104"/>
      <c r="UYQ4" s="104"/>
      <c r="UYR4" s="104"/>
      <c r="UYS4" s="104"/>
      <c r="UYT4" s="104"/>
      <c r="UYU4" s="104"/>
      <c r="UYV4" s="104"/>
      <c r="UYW4" s="104"/>
      <c r="UYX4" s="104"/>
      <c r="UYY4" s="104"/>
      <c r="UYZ4" s="104"/>
      <c r="UZA4" s="104"/>
      <c r="UZB4" s="104"/>
      <c r="UZC4" s="104"/>
      <c r="UZD4" s="104"/>
      <c r="UZE4" s="104"/>
      <c r="UZF4" s="104"/>
      <c r="UZG4" s="104"/>
      <c r="UZH4" s="104"/>
      <c r="UZI4" s="104"/>
      <c r="UZJ4" s="104"/>
      <c r="UZK4" s="104"/>
      <c r="UZL4" s="104"/>
      <c r="UZM4" s="104"/>
      <c r="UZN4" s="104"/>
      <c r="UZO4" s="104"/>
      <c r="UZP4" s="104"/>
      <c r="UZQ4" s="104"/>
      <c r="UZR4" s="104"/>
      <c r="UZS4" s="104"/>
      <c r="UZT4" s="104"/>
      <c r="UZU4" s="104"/>
      <c r="UZV4" s="104"/>
      <c r="UZW4" s="104"/>
      <c r="UZX4" s="104"/>
      <c r="UZY4" s="104"/>
      <c r="UZZ4" s="104"/>
      <c r="VAA4" s="104"/>
      <c r="VAB4" s="104"/>
      <c r="VAC4" s="104"/>
      <c r="VAD4" s="104"/>
      <c r="VAE4" s="104"/>
      <c r="VAF4" s="104"/>
      <c r="VAG4" s="104"/>
      <c r="VAH4" s="104"/>
      <c r="VAI4" s="104"/>
      <c r="VAJ4" s="104"/>
      <c r="VAK4" s="104"/>
      <c r="VAL4" s="104"/>
      <c r="VAM4" s="104"/>
      <c r="VAN4" s="104"/>
      <c r="VAO4" s="104"/>
      <c r="VAP4" s="104"/>
      <c r="VAQ4" s="104"/>
      <c r="VAR4" s="104"/>
      <c r="VAS4" s="104"/>
      <c r="VAT4" s="104"/>
      <c r="VAU4" s="104"/>
      <c r="VAV4" s="104"/>
      <c r="VAW4" s="104"/>
      <c r="VAX4" s="104"/>
      <c r="VAY4" s="104"/>
      <c r="VAZ4" s="104"/>
      <c r="VBA4" s="104"/>
      <c r="VBB4" s="104"/>
      <c r="VBC4" s="104"/>
      <c r="VBD4" s="104"/>
      <c r="VBE4" s="104"/>
      <c r="VBF4" s="104"/>
      <c r="VBG4" s="104"/>
      <c r="VBH4" s="104"/>
      <c r="VBI4" s="104"/>
      <c r="VBJ4" s="104"/>
      <c r="VBK4" s="104"/>
      <c r="VBL4" s="104"/>
      <c r="VBM4" s="104"/>
      <c r="VBN4" s="104"/>
      <c r="VBO4" s="104"/>
      <c r="VBP4" s="104"/>
      <c r="VBQ4" s="104"/>
      <c r="VBR4" s="104"/>
      <c r="VBS4" s="104"/>
      <c r="VBT4" s="104"/>
      <c r="VBU4" s="104"/>
      <c r="VBV4" s="104"/>
      <c r="VBW4" s="104"/>
      <c r="VBX4" s="104"/>
      <c r="VBY4" s="104"/>
      <c r="VBZ4" s="104"/>
      <c r="VCA4" s="104"/>
      <c r="VCB4" s="104"/>
      <c r="VCC4" s="104"/>
      <c r="VCD4" s="104"/>
      <c r="VCE4" s="104"/>
      <c r="VCF4" s="104"/>
      <c r="VCG4" s="104"/>
      <c r="VCH4" s="104"/>
      <c r="VCI4" s="104"/>
      <c r="VCJ4" s="104"/>
      <c r="VCK4" s="104"/>
      <c r="VCL4" s="104"/>
      <c r="VCM4" s="104"/>
      <c r="VCN4" s="104"/>
      <c r="VCO4" s="104"/>
      <c r="VCP4" s="104"/>
      <c r="VCQ4" s="104"/>
      <c r="VCR4" s="104"/>
      <c r="VCS4" s="104"/>
      <c r="VCT4" s="104"/>
      <c r="VCU4" s="104"/>
      <c r="VCV4" s="104"/>
      <c r="VCW4" s="104"/>
      <c r="VCX4" s="104"/>
      <c r="VCY4" s="104"/>
      <c r="VCZ4" s="104"/>
      <c r="VDA4" s="104"/>
      <c r="VDB4" s="104"/>
      <c r="VDC4" s="104"/>
      <c r="VDD4" s="104"/>
      <c r="VDE4" s="104"/>
      <c r="VDF4" s="104"/>
      <c r="VDG4" s="104"/>
      <c r="VDH4" s="104"/>
      <c r="VDI4" s="104"/>
      <c r="VDJ4" s="104"/>
      <c r="VDK4" s="104"/>
      <c r="VDL4" s="104"/>
      <c r="VDM4" s="104"/>
      <c r="VDN4" s="104"/>
      <c r="VDO4" s="104"/>
      <c r="VDP4" s="104"/>
      <c r="VDQ4" s="104"/>
      <c r="VDR4" s="104"/>
      <c r="VDS4" s="104"/>
      <c r="VDT4" s="104"/>
      <c r="VDU4" s="104"/>
      <c r="VDV4" s="104"/>
      <c r="VDW4" s="104"/>
      <c r="VDX4" s="104"/>
      <c r="VDY4" s="104"/>
      <c r="VDZ4" s="104"/>
      <c r="VEA4" s="104"/>
      <c r="VEB4" s="104"/>
      <c r="VEC4" s="104"/>
      <c r="VED4" s="104"/>
      <c r="VEE4" s="104"/>
      <c r="VEF4" s="104"/>
      <c r="VEG4" s="104"/>
      <c r="VEH4" s="104"/>
      <c r="VEI4" s="104"/>
      <c r="VEJ4" s="104"/>
      <c r="VEK4" s="104"/>
      <c r="VEL4" s="104"/>
      <c r="VEM4" s="104"/>
      <c r="VEN4" s="104"/>
      <c r="VEO4" s="104"/>
      <c r="VEP4" s="104"/>
      <c r="VEQ4" s="104"/>
      <c r="VER4" s="104"/>
      <c r="VES4" s="104"/>
      <c r="VET4" s="104"/>
      <c r="VEU4" s="104"/>
      <c r="VEV4" s="104"/>
      <c r="VEW4" s="104"/>
      <c r="VEX4" s="104"/>
      <c r="VEY4" s="104"/>
      <c r="VEZ4" s="104"/>
      <c r="VFA4" s="104"/>
      <c r="VFB4" s="104"/>
      <c r="VFC4" s="104"/>
      <c r="VFD4" s="104"/>
      <c r="VFE4" s="104"/>
      <c r="VFF4" s="104"/>
      <c r="VFG4" s="104"/>
      <c r="VFH4" s="104"/>
      <c r="VFI4" s="104"/>
      <c r="VFJ4" s="104"/>
      <c r="VFK4" s="104"/>
      <c r="VFL4" s="104"/>
      <c r="VFM4" s="104"/>
      <c r="VFN4" s="104"/>
      <c r="VFO4" s="104"/>
      <c r="VFP4" s="104"/>
      <c r="VFQ4" s="104"/>
      <c r="VFR4" s="104"/>
      <c r="VFS4" s="104"/>
      <c r="VFT4" s="104"/>
      <c r="VFU4" s="104"/>
      <c r="VFV4" s="104"/>
      <c r="VFW4" s="104"/>
      <c r="VFX4" s="104"/>
      <c r="VFY4" s="104"/>
      <c r="VFZ4" s="104"/>
      <c r="VGA4" s="104"/>
      <c r="VGB4" s="104"/>
      <c r="VGC4" s="104"/>
      <c r="VGD4" s="104"/>
      <c r="VGE4" s="104"/>
      <c r="VGF4" s="104"/>
      <c r="VGG4" s="104"/>
      <c r="VGH4" s="104"/>
      <c r="VGI4" s="104"/>
      <c r="VGJ4" s="104"/>
      <c r="VGK4" s="104"/>
      <c r="VGL4" s="104"/>
      <c r="VGM4" s="104"/>
      <c r="VGN4" s="104"/>
      <c r="VGO4" s="104"/>
      <c r="VGP4" s="104"/>
      <c r="VGQ4" s="104"/>
      <c r="VGR4" s="104"/>
      <c r="VGS4" s="104"/>
      <c r="VGT4" s="104"/>
      <c r="VGU4" s="104"/>
      <c r="VGV4" s="104"/>
      <c r="VGW4" s="104"/>
      <c r="VGX4" s="104"/>
      <c r="VGY4" s="104"/>
      <c r="VGZ4" s="104"/>
      <c r="VHA4" s="104"/>
      <c r="VHB4" s="104"/>
      <c r="VHC4" s="104"/>
      <c r="VHD4" s="104"/>
      <c r="VHE4" s="104"/>
      <c r="VHF4" s="104"/>
      <c r="VHG4" s="104"/>
      <c r="VHH4" s="104"/>
      <c r="VHI4" s="104"/>
      <c r="VHJ4" s="104"/>
      <c r="VHK4" s="104"/>
      <c r="VHL4" s="104"/>
      <c r="VHM4" s="104"/>
      <c r="VHN4" s="104"/>
      <c r="VHO4" s="104"/>
      <c r="VHP4" s="104"/>
      <c r="VHQ4" s="104"/>
      <c r="VHR4" s="104"/>
      <c r="VHS4" s="104"/>
      <c r="VHT4" s="104"/>
      <c r="VHU4" s="104"/>
      <c r="VHV4" s="104"/>
      <c r="VHW4" s="104"/>
      <c r="VHX4" s="104"/>
      <c r="VHY4" s="104"/>
      <c r="VHZ4" s="104"/>
      <c r="VIA4" s="104"/>
      <c r="VIB4" s="104"/>
      <c r="VIC4" s="104"/>
      <c r="VID4" s="104"/>
      <c r="VIE4" s="104"/>
      <c r="VIF4" s="104"/>
      <c r="VIG4" s="104"/>
      <c r="VIH4" s="104"/>
      <c r="VII4" s="104"/>
      <c r="VIJ4" s="104"/>
      <c r="VIK4" s="104"/>
      <c r="VIL4" s="104"/>
      <c r="VIM4" s="104"/>
      <c r="VIN4" s="104"/>
      <c r="VIO4" s="104"/>
      <c r="VIP4" s="104"/>
      <c r="VIQ4" s="104"/>
      <c r="VIR4" s="104"/>
      <c r="VIS4" s="104"/>
      <c r="VIT4" s="104"/>
      <c r="VIU4" s="104"/>
      <c r="VIV4" s="104"/>
      <c r="VIW4" s="104"/>
      <c r="VIX4" s="104"/>
      <c r="VIY4" s="104"/>
      <c r="VIZ4" s="104"/>
      <c r="VJA4" s="104"/>
      <c r="VJB4" s="104"/>
      <c r="VJC4" s="104"/>
      <c r="VJD4" s="104"/>
      <c r="VJE4" s="104"/>
      <c r="VJF4" s="104"/>
      <c r="VJG4" s="104"/>
      <c r="VJH4" s="104"/>
      <c r="VJI4" s="104"/>
      <c r="VJJ4" s="104"/>
      <c r="VJK4" s="104"/>
      <c r="VJL4" s="104"/>
      <c r="VJM4" s="104"/>
      <c r="VJN4" s="104"/>
      <c r="VJO4" s="104"/>
      <c r="VJP4" s="104"/>
      <c r="VJQ4" s="104"/>
      <c r="VJR4" s="104"/>
      <c r="VJS4" s="104"/>
      <c r="VJT4" s="104"/>
      <c r="VJU4" s="104"/>
      <c r="VJV4" s="104"/>
      <c r="VJW4" s="104"/>
      <c r="VJX4" s="104"/>
      <c r="VJY4" s="104"/>
      <c r="VJZ4" s="104"/>
      <c r="VKA4" s="104"/>
      <c r="VKB4" s="104"/>
      <c r="VKC4" s="104"/>
      <c r="VKD4" s="104"/>
      <c r="VKE4" s="104"/>
      <c r="VKF4" s="104"/>
      <c r="VKG4" s="104"/>
      <c r="VKH4" s="104"/>
      <c r="VKI4" s="104"/>
      <c r="VKJ4" s="104"/>
      <c r="VKK4" s="104"/>
      <c r="VKL4" s="104"/>
      <c r="VKM4" s="104"/>
      <c r="VKN4" s="104"/>
      <c r="VKO4" s="104"/>
      <c r="VKP4" s="104"/>
      <c r="VKQ4" s="104"/>
      <c r="VKR4" s="104"/>
      <c r="VKS4" s="104"/>
      <c r="VKT4" s="104"/>
      <c r="VKU4" s="104"/>
      <c r="VKV4" s="104"/>
      <c r="VKW4" s="104"/>
      <c r="VKX4" s="104"/>
      <c r="VKY4" s="104"/>
      <c r="VKZ4" s="104"/>
      <c r="VLA4" s="104"/>
      <c r="VLB4" s="104"/>
      <c r="VLC4" s="104"/>
      <c r="VLD4" s="104"/>
      <c r="VLE4" s="104"/>
      <c r="VLF4" s="104"/>
      <c r="VLG4" s="104"/>
      <c r="VLH4" s="104"/>
      <c r="VLI4" s="104"/>
      <c r="VLJ4" s="104"/>
      <c r="VLK4" s="104"/>
      <c r="VLL4" s="104"/>
      <c r="VLM4" s="104"/>
      <c r="VLN4" s="104"/>
      <c r="VLO4" s="104"/>
      <c r="VLP4" s="104"/>
      <c r="VLQ4" s="104"/>
      <c r="VLR4" s="104"/>
      <c r="VLS4" s="104"/>
      <c r="VLT4" s="104"/>
      <c r="VLU4" s="104"/>
      <c r="VLV4" s="104"/>
      <c r="VLW4" s="104"/>
      <c r="VLX4" s="104"/>
      <c r="VLY4" s="104"/>
      <c r="VLZ4" s="104"/>
      <c r="VMA4" s="104"/>
      <c r="VMB4" s="104"/>
      <c r="VMC4" s="104"/>
      <c r="VMD4" s="104"/>
      <c r="VME4" s="104"/>
      <c r="VMF4" s="104"/>
      <c r="VMG4" s="104"/>
      <c r="VMH4" s="104"/>
      <c r="VMI4" s="104"/>
      <c r="VMJ4" s="104"/>
      <c r="VMK4" s="104"/>
      <c r="VML4" s="104"/>
      <c r="VMM4" s="104"/>
      <c r="VMN4" s="104"/>
      <c r="VMO4" s="104"/>
      <c r="VMP4" s="104"/>
      <c r="VMQ4" s="104"/>
      <c r="VMR4" s="104"/>
      <c r="VMS4" s="104"/>
      <c r="VMT4" s="104"/>
      <c r="VMU4" s="104"/>
      <c r="VMV4" s="104"/>
      <c r="VMW4" s="104"/>
      <c r="VMX4" s="104"/>
      <c r="VMY4" s="104"/>
      <c r="VMZ4" s="104"/>
      <c r="VNA4" s="104"/>
      <c r="VNB4" s="104"/>
      <c r="VNC4" s="104"/>
      <c r="VND4" s="104"/>
      <c r="VNE4" s="104"/>
      <c r="VNF4" s="104"/>
      <c r="VNG4" s="104"/>
      <c r="VNH4" s="104"/>
      <c r="VNI4" s="104"/>
      <c r="VNJ4" s="104"/>
      <c r="VNK4" s="104"/>
      <c r="VNL4" s="104"/>
      <c r="VNM4" s="104"/>
      <c r="VNN4" s="104"/>
      <c r="VNO4" s="104"/>
      <c r="VNP4" s="104"/>
      <c r="VNQ4" s="104"/>
      <c r="VNR4" s="104"/>
      <c r="VNS4" s="104"/>
      <c r="VNT4" s="104"/>
      <c r="VNU4" s="104"/>
      <c r="VNV4" s="104"/>
      <c r="VNW4" s="104"/>
      <c r="VNX4" s="104"/>
      <c r="VNY4" s="104"/>
      <c r="VNZ4" s="104"/>
      <c r="VOA4" s="104"/>
      <c r="VOB4" s="104"/>
      <c r="VOC4" s="104"/>
      <c r="VOD4" s="104"/>
      <c r="VOE4" s="104"/>
      <c r="VOF4" s="104"/>
      <c r="VOG4" s="104"/>
      <c r="VOH4" s="104"/>
      <c r="VOI4" s="104"/>
      <c r="VOJ4" s="104"/>
      <c r="VOK4" s="104"/>
      <c r="VOL4" s="104"/>
      <c r="VOM4" s="104"/>
      <c r="VON4" s="104"/>
      <c r="VOO4" s="104"/>
      <c r="VOP4" s="104"/>
      <c r="VOQ4" s="104"/>
      <c r="VOR4" s="104"/>
      <c r="VOS4" s="104"/>
      <c r="VOT4" s="104"/>
      <c r="VOU4" s="104"/>
      <c r="VOV4" s="104"/>
      <c r="VOW4" s="104"/>
      <c r="VOX4" s="104"/>
      <c r="VOY4" s="104"/>
      <c r="VOZ4" s="104"/>
      <c r="VPA4" s="104"/>
      <c r="VPB4" s="104"/>
      <c r="VPC4" s="104"/>
      <c r="VPD4" s="104"/>
      <c r="VPE4" s="104"/>
      <c r="VPF4" s="104"/>
      <c r="VPG4" s="104"/>
      <c r="VPH4" s="104"/>
      <c r="VPI4" s="104"/>
      <c r="VPJ4" s="104"/>
      <c r="VPK4" s="104"/>
      <c r="VPL4" s="104"/>
      <c r="VPM4" s="104"/>
      <c r="VPN4" s="104"/>
      <c r="VPO4" s="104"/>
      <c r="VPP4" s="104"/>
      <c r="VPQ4" s="104"/>
      <c r="VPR4" s="104"/>
      <c r="VPS4" s="104"/>
      <c r="VPT4" s="104"/>
      <c r="VPU4" s="104"/>
      <c r="VPV4" s="104"/>
      <c r="VPW4" s="104"/>
      <c r="VPX4" s="104"/>
      <c r="VPY4" s="104"/>
      <c r="VPZ4" s="104"/>
      <c r="VQA4" s="104"/>
      <c r="VQB4" s="104"/>
      <c r="VQC4" s="104"/>
      <c r="VQD4" s="104"/>
      <c r="VQE4" s="104"/>
      <c r="VQF4" s="104"/>
      <c r="VQG4" s="104"/>
      <c r="VQH4" s="104"/>
      <c r="VQI4" s="104"/>
      <c r="VQJ4" s="104"/>
      <c r="VQK4" s="104"/>
      <c r="VQL4" s="104"/>
      <c r="VQM4" s="104"/>
      <c r="VQN4" s="104"/>
      <c r="VQO4" s="104"/>
      <c r="VQP4" s="104"/>
      <c r="VQQ4" s="104"/>
      <c r="VQR4" s="104"/>
      <c r="VQS4" s="104"/>
      <c r="VQT4" s="104"/>
      <c r="VQU4" s="104"/>
      <c r="VQV4" s="104"/>
      <c r="VQW4" s="104"/>
      <c r="VQX4" s="104"/>
      <c r="VQY4" s="104"/>
      <c r="VQZ4" s="104"/>
      <c r="VRA4" s="104"/>
      <c r="VRB4" s="104"/>
      <c r="VRC4" s="104"/>
      <c r="VRD4" s="104"/>
      <c r="VRE4" s="104"/>
      <c r="VRF4" s="104"/>
      <c r="VRG4" s="104"/>
      <c r="VRH4" s="104"/>
      <c r="VRI4" s="104"/>
      <c r="VRJ4" s="104"/>
      <c r="VRK4" s="104"/>
      <c r="VRL4" s="104"/>
      <c r="VRM4" s="104"/>
      <c r="VRN4" s="104"/>
      <c r="VRO4" s="104"/>
      <c r="VRP4" s="104"/>
      <c r="VRQ4" s="104"/>
      <c r="VRR4" s="104"/>
      <c r="VRS4" s="104"/>
      <c r="VRT4" s="104"/>
      <c r="VRU4" s="104"/>
      <c r="VRV4" s="104"/>
      <c r="VRW4" s="104"/>
      <c r="VRX4" s="104"/>
      <c r="VRY4" s="104"/>
      <c r="VRZ4" s="104"/>
      <c r="VSA4" s="104"/>
      <c r="VSB4" s="104"/>
      <c r="VSC4" s="104"/>
      <c r="VSD4" s="104"/>
      <c r="VSE4" s="104"/>
      <c r="VSF4" s="104"/>
      <c r="VSG4" s="104"/>
      <c r="VSH4" s="104"/>
      <c r="VSI4" s="104"/>
      <c r="VSJ4" s="104"/>
      <c r="VSK4" s="104"/>
      <c r="VSL4" s="104"/>
      <c r="VSM4" s="104"/>
      <c r="VSN4" s="104"/>
      <c r="VSO4" s="104"/>
      <c r="VSP4" s="104"/>
      <c r="VSQ4" s="104"/>
      <c r="VSR4" s="104"/>
      <c r="VSS4" s="104"/>
      <c r="VST4" s="104"/>
      <c r="VSU4" s="104"/>
      <c r="VSV4" s="104"/>
      <c r="VSW4" s="104"/>
      <c r="VSX4" s="104"/>
      <c r="VSY4" s="104"/>
      <c r="VSZ4" s="104"/>
      <c r="VTA4" s="104"/>
      <c r="VTB4" s="104"/>
      <c r="VTC4" s="104"/>
      <c r="VTD4" s="104"/>
      <c r="VTE4" s="104"/>
      <c r="VTF4" s="104"/>
      <c r="VTG4" s="104"/>
      <c r="VTH4" s="104"/>
      <c r="VTI4" s="104"/>
      <c r="VTJ4" s="104"/>
      <c r="VTK4" s="104"/>
      <c r="VTL4" s="104"/>
      <c r="VTM4" s="104"/>
      <c r="VTN4" s="104"/>
      <c r="VTO4" s="104"/>
      <c r="VTP4" s="104"/>
      <c r="VTQ4" s="104"/>
      <c r="VTR4" s="104"/>
      <c r="VTS4" s="104"/>
      <c r="VTT4" s="104"/>
      <c r="VTU4" s="104"/>
      <c r="VTV4" s="104"/>
      <c r="VTW4" s="104"/>
      <c r="VTX4" s="104"/>
      <c r="VTY4" s="104"/>
      <c r="VTZ4" s="104"/>
      <c r="VUA4" s="104"/>
      <c r="VUB4" s="104"/>
      <c r="VUC4" s="104"/>
      <c r="VUD4" s="104"/>
      <c r="VUE4" s="104"/>
      <c r="VUF4" s="104"/>
      <c r="VUG4" s="104"/>
      <c r="VUH4" s="104"/>
      <c r="VUI4" s="104"/>
      <c r="VUJ4" s="104"/>
      <c r="VUK4" s="104"/>
      <c r="VUL4" s="104"/>
      <c r="VUM4" s="104"/>
      <c r="VUN4" s="104"/>
      <c r="VUO4" s="104"/>
      <c r="VUP4" s="104"/>
      <c r="VUQ4" s="104"/>
      <c r="VUR4" s="104"/>
      <c r="VUS4" s="104"/>
      <c r="VUT4" s="104"/>
      <c r="VUU4" s="104"/>
      <c r="VUV4" s="104"/>
      <c r="VUW4" s="104"/>
      <c r="VUX4" s="104"/>
      <c r="VUY4" s="104"/>
      <c r="VUZ4" s="104"/>
      <c r="VVA4" s="104"/>
      <c r="VVB4" s="104"/>
      <c r="VVC4" s="104"/>
      <c r="VVD4" s="104"/>
      <c r="VVE4" s="104"/>
      <c r="VVF4" s="104"/>
      <c r="VVG4" s="104"/>
      <c r="VVH4" s="104"/>
      <c r="VVI4" s="104"/>
      <c r="VVJ4" s="104"/>
      <c r="VVK4" s="104"/>
      <c r="VVL4" s="104"/>
      <c r="VVM4" s="104"/>
      <c r="VVN4" s="104"/>
      <c r="VVO4" s="104"/>
      <c r="VVP4" s="104"/>
      <c r="VVQ4" s="104"/>
      <c r="VVR4" s="104"/>
      <c r="VVS4" s="104"/>
      <c r="VVT4" s="104"/>
      <c r="VVU4" s="104"/>
      <c r="VVV4" s="104"/>
      <c r="VVW4" s="104"/>
      <c r="VVX4" s="104"/>
      <c r="VVY4" s="104"/>
      <c r="VVZ4" s="104"/>
      <c r="VWA4" s="104"/>
      <c r="VWB4" s="104"/>
      <c r="VWC4" s="104"/>
      <c r="VWD4" s="104"/>
      <c r="VWE4" s="104"/>
      <c r="VWF4" s="104"/>
      <c r="VWG4" s="104"/>
      <c r="VWH4" s="104"/>
      <c r="VWI4" s="104"/>
      <c r="VWJ4" s="104"/>
      <c r="VWK4" s="104"/>
      <c r="VWL4" s="104"/>
      <c r="VWM4" s="104"/>
      <c r="VWN4" s="104"/>
      <c r="VWO4" s="104"/>
      <c r="VWP4" s="104"/>
      <c r="VWQ4" s="104"/>
      <c r="VWR4" s="104"/>
      <c r="VWS4" s="104"/>
      <c r="VWT4" s="104"/>
      <c r="VWU4" s="104"/>
      <c r="VWV4" s="104"/>
      <c r="VWW4" s="104"/>
      <c r="VWX4" s="104"/>
      <c r="VWY4" s="104"/>
      <c r="VWZ4" s="104"/>
      <c r="VXA4" s="104"/>
      <c r="VXB4" s="104"/>
      <c r="VXC4" s="104"/>
      <c r="VXD4" s="104"/>
      <c r="VXE4" s="104"/>
      <c r="VXF4" s="104"/>
      <c r="VXG4" s="104"/>
      <c r="VXH4" s="104"/>
      <c r="VXI4" s="104"/>
      <c r="VXJ4" s="104"/>
      <c r="VXK4" s="104"/>
      <c r="VXL4" s="104"/>
      <c r="VXM4" s="104"/>
      <c r="VXN4" s="104"/>
      <c r="VXO4" s="104"/>
      <c r="VXP4" s="104"/>
      <c r="VXQ4" s="104"/>
      <c r="VXR4" s="104"/>
      <c r="VXS4" s="104"/>
      <c r="VXT4" s="104"/>
      <c r="VXU4" s="104"/>
      <c r="VXV4" s="104"/>
      <c r="VXW4" s="104"/>
      <c r="VXX4" s="104"/>
      <c r="VXY4" s="104"/>
      <c r="VXZ4" s="104"/>
      <c r="VYA4" s="104"/>
      <c r="VYB4" s="104"/>
      <c r="VYC4" s="104"/>
      <c r="VYD4" s="104"/>
      <c r="VYE4" s="104"/>
      <c r="VYF4" s="104"/>
      <c r="VYG4" s="104"/>
      <c r="VYH4" s="104"/>
      <c r="VYI4" s="104"/>
      <c r="VYJ4" s="104"/>
      <c r="VYK4" s="104"/>
      <c r="VYL4" s="104"/>
      <c r="VYM4" s="104"/>
      <c r="VYN4" s="104"/>
      <c r="VYO4" s="104"/>
      <c r="VYP4" s="104"/>
      <c r="VYQ4" s="104"/>
      <c r="VYR4" s="104"/>
      <c r="VYS4" s="104"/>
      <c r="VYT4" s="104"/>
      <c r="VYU4" s="104"/>
      <c r="VYV4" s="104"/>
      <c r="VYW4" s="104"/>
      <c r="VYX4" s="104"/>
      <c r="VYY4" s="104"/>
      <c r="VYZ4" s="104"/>
      <c r="VZA4" s="104"/>
      <c r="VZB4" s="104"/>
      <c r="VZC4" s="104"/>
      <c r="VZD4" s="104"/>
      <c r="VZE4" s="104"/>
      <c r="VZF4" s="104"/>
      <c r="VZG4" s="104"/>
      <c r="VZH4" s="104"/>
      <c r="VZI4" s="104"/>
      <c r="VZJ4" s="104"/>
      <c r="VZK4" s="104"/>
      <c r="VZL4" s="104"/>
      <c r="VZM4" s="104"/>
      <c r="VZN4" s="104"/>
      <c r="VZO4" s="104"/>
      <c r="VZP4" s="104"/>
      <c r="VZQ4" s="104"/>
      <c r="VZR4" s="104"/>
      <c r="VZS4" s="104"/>
      <c r="VZT4" s="104"/>
      <c r="VZU4" s="104"/>
      <c r="VZV4" s="104"/>
      <c r="VZW4" s="104"/>
      <c r="VZX4" s="104"/>
      <c r="VZY4" s="104"/>
      <c r="VZZ4" s="104"/>
      <c r="WAA4" s="104"/>
      <c r="WAB4" s="104"/>
      <c r="WAC4" s="104"/>
      <c r="WAD4" s="104"/>
      <c r="WAE4" s="104"/>
      <c r="WAF4" s="104"/>
      <c r="WAG4" s="104"/>
      <c r="WAH4" s="104"/>
      <c r="WAI4" s="104"/>
      <c r="WAJ4" s="104"/>
      <c r="WAK4" s="104"/>
      <c r="WAL4" s="104"/>
      <c r="WAM4" s="104"/>
      <c r="WAN4" s="104"/>
      <c r="WAO4" s="104"/>
      <c r="WAP4" s="104"/>
      <c r="WAQ4" s="104"/>
      <c r="WAR4" s="104"/>
      <c r="WAS4" s="104"/>
      <c r="WAT4" s="104"/>
      <c r="WAU4" s="104"/>
      <c r="WAV4" s="104"/>
      <c r="WAW4" s="104"/>
      <c r="WAX4" s="104"/>
      <c r="WAY4" s="104"/>
      <c r="WAZ4" s="104"/>
      <c r="WBA4" s="104"/>
      <c r="WBB4" s="104"/>
      <c r="WBC4" s="104"/>
      <c r="WBD4" s="104"/>
      <c r="WBE4" s="104"/>
      <c r="WBF4" s="104"/>
      <c r="WBG4" s="104"/>
      <c r="WBH4" s="104"/>
      <c r="WBI4" s="104"/>
      <c r="WBJ4" s="104"/>
      <c r="WBK4" s="104"/>
      <c r="WBL4" s="104"/>
      <c r="WBM4" s="104"/>
      <c r="WBN4" s="104"/>
      <c r="WBO4" s="104"/>
      <c r="WBP4" s="104"/>
      <c r="WBQ4" s="104"/>
      <c r="WBR4" s="104"/>
      <c r="WBS4" s="104"/>
      <c r="WBT4" s="104"/>
      <c r="WBU4" s="104"/>
      <c r="WBV4" s="104"/>
      <c r="WBW4" s="104"/>
      <c r="WBX4" s="104"/>
      <c r="WBY4" s="104"/>
      <c r="WBZ4" s="104"/>
      <c r="WCA4" s="104"/>
      <c r="WCB4" s="104"/>
      <c r="WCC4" s="104"/>
      <c r="WCD4" s="104"/>
      <c r="WCE4" s="104"/>
      <c r="WCF4" s="104"/>
      <c r="WCG4" s="104"/>
      <c r="WCH4" s="104"/>
      <c r="WCI4" s="104"/>
      <c r="WCJ4" s="104"/>
      <c r="WCK4" s="104"/>
      <c r="WCL4" s="104"/>
      <c r="WCM4" s="104"/>
      <c r="WCN4" s="104"/>
      <c r="WCO4" s="104"/>
      <c r="WCP4" s="104"/>
      <c r="WCQ4" s="104"/>
      <c r="WCR4" s="104"/>
      <c r="WCS4" s="104"/>
      <c r="WCT4" s="104"/>
      <c r="WCU4" s="104"/>
      <c r="WCV4" s="104"/>
      <c r="WCW4" s="104"/>
      <c r="WCX4" s="104"/>
      <c r="WCY4" s="104"/>
      <c r="WCZ4" s="104"/>
      <c r="WDA4" s="104"/>
      <c r="WDB4" s="104"/>
      <c r="WDC4" s="104"/>
      <c r="WDD4" s="104"/>
      <c r="WDE4" s="104"/>
      <c r="WDF4" s="104"/>
      <c r="WDG4" s="104"/>
      <c r="WDH4" s="104"/>
      <c r="WDI4" s="104"/>
      <c r="WDJ4" s="104"/>
      <c r="WDK4" s="104"/>
      <c r="WDL4" s="104"/>
      <c r="WDM4" s="104"/>
      <c r="WDN4" s="104"/>
      <c r="WDO4" s="104"/>
      <c r="WDP4" s="104"/>
      <c r="WDQ4" s="104"/>
      <c r="WDR4" s="104"/>
      <c r="WDS4" s="104"/>
      <c r="WDT4" s="104"/>
      <c r="WDU4" s="104"/>
      <c r="WDV4" s="104"/>
      <c r="WDW4" s="104"/>
      <c r="WDX4" s="104"/>
      <c r="WDY4" s="104"/>
      <c r="WDZ4" s="104"/>
      <c r="WEA4" s="104"/>
      <c r="WEB4" s="104"/>
      <c r="WEC4" s="104"/>
      <c r="WED4" s="104"/>
      <c r="WEE4" s="104"/>
      <c r="WEF4" s="104"/>
      <c r="WEG4" s="104"/>
      <c r="WEH4" s="104"/>
      <c r="WEI4" s="104"/>
      <c r="WEJ4" s="104"/>
      <c r="WEK4" s="104"/>
      <c r="WEL4" s="104"/>
      <c r="WEM4" s="104"/>
      <c r="WEN4" s="104"/>
      <c r="WEO4" s="104"/>
      <c r="WEP4" s="104"/>
      <c r="WEQ4" s="104"/>
      <c r="WER4" s="104"/>
      <c r="WES4" s="104"/>
      <c r="WET4" s="104"/>
      <c r="WEU4" s="104"/>
      <c r="WEV4" s="104"/>
      <c r="WEW4" s="104"/>
      <c r="WEX4" s="104"/>
      <c r="WEY4" s="104"/>
      <c r="WEZ4" s="104"/>
      <c r="WFA4" s="104"/>
      <c r="WFB4" s="104"/>
      <c r="WFC4" s="104"/>
      <c r="WFD4" s="104"/>
      <c r="WFE4" s="104"/>
      <c r="WFF4" s="104"/>
      <c r="WFG4" s="104"/>
      <c r="WFH4" s="104"/>
      <c r="WFI4" s="104"/>
      <c r="WFJ4" s="104"/>
      <c r="WFK4" s="104"/>
      <c r="WFL4" s="104"/>
      <c r="WFM4" s="104"/>
      <c r="WFN4" s="104"/>
      <c r="WFO4" s="104"/>
      <c r="WFP4" s="104"/>
      <c r="WFQ4" s="104"/>
      <c r="WFR4" s="104"/>
      <c r="WFS4" s="104"/>
      <c r="WFT4" s="104"/>
      <c r="WFU4" s="104"/>
      <c r="WFV4" s="104"/>
      <c r="WFW4" s="104"/>
      <c r="WFX4" s="104"/>
      <c r="WFY4" s="104"/>
      <c r="WFZ4" s="104"/>
      <c r="WGA4" s="104"/>
      <c r="WGB4" s="104"/>
      <c r="WGC4" s="104"/>
      <c r="WGD4" s="104"/>
      <c r="WGE4" s="104"/>
      <c r="WGF4" s="104"/>
      <c r="WGG4" s="104"/>
      <c r="WGH4" s="104"/>
      <c r="WGI4" s="104"/>
      <c r="WGJ4" s="104"/>
      <c r="WGK4" s="104"/>
      <c r="WGL4" s="104"/>
      <c r="WGM4" s="104"/>
      <c r="WGN4" s="104"/>
      <c r="WGO4" s="104"/>
      <c r="WGP4" s="104"/>
      <c r="WGQ4" s="104"/>
      <c r="WGR4" s="104"/>
      <c r="WGS4" s="104"/>
      <c r="WGT4" s="104"/>
      <c r="WGU4" s="104"/>
      <c r="WGV4" s="104"/>
      <c r="WGW4" s="104"/>
      <c r="WGX4" s="104"/>
      <c r="WGY4" s="104"/>
      <c r="WGZ4" s="104"/>
      <c r="WHA4" s="104"/>
      <c r="WHB4" s="104"/>
      <c r="WHC4" s="104"/>
      <c r="WHD4" s="104"/>
      <c r="WHE4" s="104"/>
      <c r="WHF4" s="104"/>
      <c r="WHG4" s="104"/>
      <c r="WHH4" s="104"/>
      <c r="WHI4" s="104"/>
      <c r="WHJ4" s="104"/>
      <c r="WHK4" s="104"/>
      <c r="WHL4" s="104"/>
      <c r="WHM4" s="104"/>
      <c r="WHN4" s="104"/>
      <c r="WHO4" s="104"/>
      <c r="WHP4" s="104"/>
      <c r="WHQ4" s="104"/>
      <c r="WHR4" s="104"/>
      <c r="WHS4" s="104"/>
      <c r="WHT4" s="104"/>
      <c r="WHU4" s="104"/>
      <c r="WHV4" s="104"/>
      <c r="WHW4" s="104"/>
      <c r="WHX4" s="104"/>
      <c r="WHY4" s="104"/>
      <c r="WHZ4" s="104"/>
      <c r="WIA4" s="104"/>
      <c r="WIB4" s="104"/>
      <c r="WIC4" s="104"/>
      <c r="WID4" s="104"/>
      <c r="WIE4" s="104"/>
      <c r="WIF4" s="104"/>
      <c r="WIG4" s="104"/>
      <c r="WIH4" s="104"/>
      <c r="WII4" s="104"/>
      <c r="WIJ4" s="104"/>
      <c r="WIK4" s="104"/>
      <c r="WIL4" s="104"/>
      <c r="WIM4" s="104"/>
      <c r="WIN4" s="104"/>
      <c r="WIO4" s="104"/>
      <c r="WIP4" s="104"/>
      <c r="WIQ4" s="104"/>
      <c r="WIR4" s="104"/>
      <c r="WIS4" s="104"/>
      <c r="WIT4" s="104"/>
      <c r="WIU4" s="104"/>
      <c r="WIV4" s="104"/>
      <c r="WIW4" s="104"/>
      <c r="WIX4" s="104"/>
      <c r="WIY4" s="104"/>
      <c r="WIZ4" s="104"/>
      <c r="WJA4" s="104"/>
      <c r="WJB4" s="104"/>
      <c r="WJC4" s="104"/>
      <c r="WJD4" s="104"/>
      <c r="WJE4" s="104"/>
      <c r="WJF4" s="104"/>
      <c r="WJG4" s="104"/>
      <c r="WJH4" s="104"/>
      <c r="WJI4" s="104"/>
      <c r="WJJ4" s="104"/>
      <c r="WJK4" s="104"/>
      <c r="WJL4" s="104"/>
      <c r="WJM4" s="104"/>
      <c r="WJN4" s="104"/>
      <c r="WJO4" s="104"/>
      <c r="WJP4" s="104"/>
      <c r="WJQ4" s="104"/>
      <c r="WJR4" s="104"/>
      <c r="WJS4" s="104"/>
      <c r="WJT4" s="104"/>
      <c r="WJU4" s="104"/>
      <c r="WJV4" s="104"/>
      <c r="WJW4" s="104"/>
      <c r="WJX4" s="104"/>
      <c r="WJY4" s="104"/>
      <c r="WJZ4" s="104"/>
      <c r="WKA4" s="104"/>
      <c r="WKB4" s="104"/>
      <c r="WKC4" s="104"/>
      <c r="WKD4" s="104"/>
      <c r="WKE4" s="104"/>
      <c r="WKF4" s="104"/>
      <c r="WKG4" s="104"/>
      <c r="WKH4" s="104"/>
      <c r="WKI4" s="104"/>
      <c r="WKJ4" s="104"/>
      <c r="WKK4" s="104"/>
      <c r="WKL4" s="104"/>
      <c r="WKM4" s="104"/>
      <c r="WKN4" s="104"/>
      <c r="WKO4" s="104"/>
      <c r="WKP4" s="104"/>
      <c r="WKQ4" s="104"/>
      <c r="WKR4" s="104"/>
      <c r="WKS4" s="104"/>
      <c r="WKT4" s="104"/>
      <c r="WKU4" s="104"/>
      <c r="WKV4" s="104"/>
      <c r="WKW4" s="104"/>
      <c r="WKX4" s="104"/>
      <c r="WKY4" s="104"/>
      <c r="WKZ4" s="104"/>
      <c r="WLA4" s="104"/>
      <c r="WLB4" s="104"/>
      <c r="WLC4" s="104"/>
      <c r="WLD4" s="104"/>
      <c r="WLE4" s="104"/>
      <c r="WLF4" s="104"/>
      <c r="WLG4" s="104"/>
      <c r="WLH4" s="104"/>
      <c r="WLI4" s="104"/>
      <c r="WLJ4" s="104"/>
      <c r="WLK4" s="104"/>
      <c r="WLL4" s="104"/>
      <c r="WLM4" s="104"/>
      <c r="WLN4" s="104"/>
      <c r="WLO4" s="104"/>
      <c r="WLP4" s="104"/>
      <c r="WLQ4" s="104"/>
      <c r="WLR4" s="104"/>
      <c r="WLS4" s="104"/>
      <c r="WLT4" s="104"/>
      <c r="WLU4" s="104"/>
      <c r="WLV4" s="104"/>
      <c r="WLW4" s="104"/>
      <c r="WLX4" s="104"/>
      <c r="WLY4" s="104"/>
      <c r="WLZ4" s="104"/>
      <c r="WMA4" s="104"/>
      <c r="WMB4" s="104"/>
      <c r="WMC4" s="104"/>
      <c r="WMD4" s="104"/>
      <c r="WME4" s="104"/>
      <c r="WMF4" s="104"/>
      <c r="WMG4" s="104"/>
      <c r="WMH4" s="104"/>
      <c r="WMI4" s="104"/>
      <c r="WMJ4" s="104"/>
      <c r="WMK4" s="104"/>
      <c r="WML4" s="104"/>
      <c r="WMM4" s="104"/>
      <c r="WMN4" s="104"/>
      <c r="WMO4" s="104"/>
      <c r="WMP4" s="104"/>
      <c r="WMQ4" s="104"/>
      <c r="WMR4" s="104"/>
      <c r="WMS4" s="104"/>
      <c r="WMT4" s="104"/>
      <c r="WMU4" s="104"/>
      <c r="WMV4" s="104"/>
      <c r="WMW4" s="104"/>
      <c r="WMX4" s="104"/>
      <c r="WMY4" s="104"/>
      <c r="WMZ4" s="104"/>
      <c r="WNA4" s="104"/>
      <c r="WNB4" s="104"/>
      <c r="WNC4" s="104"/>
      <c r="WND4" s="104"/>
      <c r="WNE4" s="104"/>
      <c r="WNF4" s="104"/>
      <c r="WNG4" s="104"/>
      <c r="WNH4" s="104"/>
      <c r="WNI4" s="104"/>
      <c r="WNJ4" s="104"/>
      <c r="WNK4" s="104"/>
      <c r="WNL4" s="104"/>
      <c r="WNM4" s="104"/>
      <c r="WNN4" s="104"/>
      <c r="WNO4" s="104"/>
      <c r="WNP4" s="104"/>
      <c r="WNQ4" s="104"/>
      <c r="WNR4" s="104"/>
      <c r="WNS4" s="104"/>
      <c r="WNT4" s="104"/>
      <c r="WNU4" s="104"/>
      <c r="WNV4" s="104"/>
      <c r="WNW4" s="104"/>
      <c r="WNX4" s="104"/>
      <c r="WNY4" s="104"/>
      <c r="WNZ4" s="104"/>
      <c r="WOA4" s="104"/>
      <c r="WOB4" s="104"/>
      <c r="WOC4" s="104"/>
      <c r="WOD4" s="104"/>
      <c r="WOE4" s="104"/>
      <c r="WOF4" s="104"/>
      <c r="WOG4" s="104"/>
      <c r="WOH4" s="104"/>
      <c r="WOI4" s="104"/>
      <c r="WOJ4" s="104"/>
      <c r="WOK4" s="104"/>
      <c r="WOL4" s="104"/>
      <c r="WOM4" s="104"/>
      <c r="WON4" s="104"/>
      <c r="WOO4" s="104"/>
      <c r="WOP4" s="104"/>
      <c r="WOQ4" s="104"/>
      <c r="WOR4" s="104"/>
      <c r="WOS4" s="104"/>
      <c r="WOT4" s="104"/>
      <c r="WOU4" s="104"/>
      <c r="WOV4" s="104"/>
      <c r="WOW4" s="104"/>
      <c r="WOX4" s="104"/>
      <c r="WOY4" s="104"/>
      <c r="WOZ4" s="104"/>
      <c r="WPA4" s="104"/>
      <c r="WPB4" s="104"/>
      <c r="WPC4" s="104"/>
      <c r="WPD4" s="104"/>
      <c r="WPE4" s="104"/>
      <c r="WPF4" s="104"/>
      <c r="WPG4" s="104"/>
      <c r="WPH4" s="104"/>
      <c r="WPI4" s="104"/>
      <c r="WPJ4" s="104"/>
      <c r="WPK4" s="104"/>
      <c r="WPL4" s="104"/>
      <c r="WPM4" s="104"/>
      <c r="WPN4" s="104"/>
      <c r="WPO4" s="104"/>
      <c r="WPP4" s="104"/>
      <c r="WPQ4" s="104"/>
      <c r="WPR4" s="104"/>
      <c r="WPS4" s="104"/>
      <c r="WPT4" s="104"/>
      <c r="WPU4" s="104"/>
      <c r="WPV4" s="104"/>
      <c r="WPW4" s="104"/>
      <c r="WPX4" s="104"/>
      <c r="WPY4" s="104"/>
      <c r="WPZ4" s="104"/>
      <c r="WQA4" s="104"/>
      <c r="WQB4" s="104"/>
      <c r="WQC4" s="104"/>
      <c r="WQD4" s="104"/>
      <c r="WQE4" s="104"/>
      <c r="WQF4" s="104"/>
      <c r="WQG4" s="104"/>
      <c r="WQH4" s="104"/>
      <c r="WQI4" s="104"/>
      <c r="WQJ4" s="104"/>
      <c r="WQK4" s="104"/>
      <c r="WQL4" s="104"/>
      <c r="WQM4" s="104"/>
      <c r="WQN4" s="104"/>
      <c r="WQO4" s="104"/>
      <c r="WQP4" s="104"/>
      <c r="WQQ4" s="104"/>
      <c r="WQR4" s="104"/>
      <c r="WQS4" s="104"/>
      <c r="WQT4" s="104"/>
      <c r="WQU4" s="104"/>
      <c r="WQV4" s="104"/>
      <c r="WQW4" s="104"/>
      <c r="WQX4" s="104"/>
      <c r="WQY4" s="104"/>
      <c r="WQZ4" s="104"/>
      <c r="WRA4" s="104"/>
      <c r="WRB4" s="104"/>
      <c r="WRC4" s="104"/>
      <c r="WRD4" s="104"/>
      <c r="WRE4" s="104"/>
      <c r="WRF4" s="104"/>
      <c r="WRG4" s="104"/>
      <c r="WRH4" s="104"/>
      <c r="WRI4" s="104"/>
      <c r="WRJ4" s="104"/>
      <c r="WRK4" s="104"/>
      <c r="WRL4" s="104"/>
      <c r="WRM4" s="104"/>
      <c r="WRN4" s="104"/>
      <c r="WRO4" s="104"/>
      <c r="WRP4" s="104"/>
      <c r="WRQ4" s="104"/>
      <c r="WRR4" s="104"/>
      <c r="WRS4" s="104"/>
      <c r="WRT4" s="104"/>
      <c r="WRU4" s="104"/>
      <c r="WRV4" s="104"/>
      <c r="WRW4" s="104"/>
      <c r="WRX4" s="104"/>
      <c r="WRY4" s="104"/>
      <c r="WRZ4" s="104"/>
      <c r="WSA4" s="104"/>
      <c r="WSB4" s="104"/>
      <c r="WSC4" s="104"/>
      <c r="WSD4" s="104"/>
      <c r="WSE4" s="104"/>
      <c r="WSF4" s="104"/>
      <c r="WSG4" s="104"/>
      <c r="WSH4" s="104"/>
      <c r="WSI4" s="104"/>
      <c r="WSJ4" s="104"/>
      <c r="WSK4" s="104"/>
      <c r="WSL4" s="104"/>
      <c r="WSM4" s="104"/>
      <c r="WSN4" s="104"/>
      <c r="WSO4" s="104"/>
      <c r="WSP4" s="104"/>
      <c r="WSQ4" s="104"/>
      <c r="WSR4" s="104"/>
      <c r="WSS4" s="104"/>
      <c r="WST4" s="104"/>
      <c r="WSU4" s="104"/>
      <c r="WSV4" s="104"/>
      <c r="WSW4" s="104"/>
      <c r="WSX4" s="104"/>
      <c r="WSY4" s="104"/>
      <c r="WSZ4" s="104"/>
      <c r="WTA4" s="104"/>
      <c r="WTB4" s="104"/>
      <c r="WTC4" s="104"/>
      <c r="WTD4" s="104"/>
      <c r="WTE4" s="104"/>
      <c r="WTF4" s="104"/>
      <c r="WTG4" s="104"/>
      <c r="WTH4" s="104"/>
      <c r="WTI4" s="104"/>
      <c r="WTJ4" s="104"/>
      <c r="WTK4" s="104"/>
      <c r="WTL4" s="104"/>
      <c r="WTM4" s="104"/>
      <c r="WTN4" s="104"/>
      <c r="WTO4" s="104"/>
      <c r="WTP4" s="104"/>
      <c r="WTQ4" s="104"/>
      <c r="WTR4" s="104"/>
      <c r="WTS4" s="104"/>
      <c r="WTT4" s="104"/>
      <c r="WTU4" s="104"/>
      <c r="WTV4" s="104"/>
      <c r="WTW4" s="104"/>
      <c r="WTX4" s="104"/>
      <c r="WTY4" s="104"/>
      <c r="WTZ4" s="104"/>
      <c r="WUA4" s="104"/>
      <c r="WUB4" s="104"/>
      <c r="WUC4" s="104"/>
      <c r="WUD4" s="104"/>
      <c r="WUE4" s="104"/>
      <c r="WUF4" s="104"/>
      <c r="WUG4" s="104"/>
      <c r="WUH4" s="104"/>
      <c r="WUI4" s="104"/>
      <c r="WUJ4" s="104"/>
      <c r="WUK4" s="104"/>
      <c r="WUL4" s="104"/>
      <c r="WUM4" s="104"/>
      <c r="WUN4" s="104"/>
      <c r="WUO4" s="104"/>
      <c r="WUP4" s="104"/>
      <c r="WUQ4" s="104"/>
      <c r="WUR4" s="104"/>
      <c r="WUS4" s="104"/>
      <c r="WUT4" s="104"/>
      <c r="WUU4" s="104"/>
      <c r="WUV4" s="104"/>
      <c r="WUW4" s="104"/>
      <c r="WUX4" s="104"/>
      <c r="WUY4" s="104"/>
      <c r="WUZ4" s="104"/>
      <c r="WVA4" s="104"/>
      <c r="WVB4" s="104"/>
      <c r="WVC4" s="104"/>
      <c r="WVD4" s="104"/>
      <c r="WVE4" s="104"/>
      <c r="WVF4" s="104"/>
      <c r="WVG4" s="104"/>
      <c r="WVH4" s="104"/>
      <c r="WVI4" s="104"/>
      <c r="WVJ4" s="104"/>
      <c r="WVK4" s="104"/>
      <c r="WVL4" s="104"/>
      <c r="WVM4" s="104"/>
      <c r="WVN4" s="104"/>
      <c r="WVO4" s="104"/>
      <c r="WVP4" s="104"/>
      <c r="WVQ4" s="104"/>
      <c r="WVR4" s="104"/>
      <c r="WVS4" s="104"/>
      <c r="WVT4" s="104"/>
      <c r="WVU4" s="104"/>
      <c r="WVV4" s="104"/>
      <c r="WVW4" s="104"/>
      <c r="WVX4" s="104"/>
      <c r="WVY4" s="104"/>
      <c r="WVZ4" s="104"/>
      <c r="WWA4" s="104"/>
      <c r="WWB4" s="104"/>
      <c r="WWC4" s="104"/>
      <c r="WWD4" s="104"/>
      <c r="WWE4" s="104"/>
      <c r="WWF4" s="104"/>
      <c r="WWG4" s="104"/>
      <c r="WWH4" s="104"/>
      <c r="WWI4" s="104"/>
      <c r="WWJ4" s="104"/>
      <c r="WWK4" s="104"/>
      <c r="WWL4" s="104"/>
      <c r="WWM4" s="104"/>
      <c r="WWN4" s="104"/>
      <c r="WWO4" s="104"/>
      <c r="WWP4" s="104"/>
      <c r="WWQ4" s="104"/>
      <c r="WWR4" s="104"/>
      <c r="WWS4" s="104"/>
      <c r="WWT4" s="104"/>
      <c r="WWU4" s="104"/>
      <c r="WWV4" s="104"/>
      <c r="WWW4" s="104"/>
      <c r="WWX4" s="104"/>
      <c r="WWY4" s="104"/>
      <c r="WWZ4" s="104"/>
      <c r="WXA4" s="104"/>
      <c r="WXB4" s="104"/>
      <c r="WXC4" s="104"/>
      <c r="WXD4" s="104"/>
      <c r="WXE4" s="104"/>
      <c r="WXF4" s="104"/>
      <c r="WXG4" s="104"/>
      <c r="WXH4" s="104"/>
      <c r="WXI4" s="104"/>
      <c r="WXJ4" s="104"/>
      <c r="WXK4" s="104"/>
      <c r="WXL4" s="104"/>
      <c r="WXM4" s="104"/>
      <c r="WXN4" s="104"/>
      <c r="WXO4" s="104"/>
      <c r="WXP4" s="104"/>
      <c r="WXQ4" s="104"/>
      <c r="WXR4" s="104"/>
      <c r="WXS4" s="104"/>
      <c r="WXT4" s="104"/>
      <c r="WXU4" s="104"/>
      <c r="WXV4" s="104"/>
      <c r="WXW4" s="104"/>
      <c r="WXX4" s="104"/>
      <c r="WXY4" s="104"/>
      <c r="WXZ4" s="104"/>
      <c r="WYA4" s="104"/>
      <c r="WYB4" s="104"/>
      <c r="WYC4" s="104"/>
      <c r="WYD4" s="104"/>
      <c r="WYE4" s="104"/>
      <c r="WYF4" s="104"/>
      <c r="WYG4" s="104"/>
      <c r="WYH4" s="104"/>
      <c r="WYI4" s="104"/>
      <c r="WYJ4" s="104"/>
      <c r="WYK4" s="104"/>
      <c r="WYL4" s="104"/>
      <c r="WYM4" s="104"/>
      <c r="WYN4" s="104"/>
      <c r="WYO4" s="104"/>
      <c r="WYP4" s="104"/>
      <c r="WYQ4" s="104"/>
      <c r="WYR4" s="104"/>
      <c r="WYS4" s="104"/>
      <c r="WYT4" s="104"/>
      <c r="WYU4" s="104"/>
      <c r="WYV4" s="104"/>
      <c r="WYW4" s="104"/>
      <c r="WYX4" s="104"/>
      <c r="WYY4" s="104"/>
      <c r="WYZ4" s="104"/>
      <c r="WZA4" s="104"/>
      <c r="WZB4" s="104"/>
      <c r="WZC4" s="104"/>
      <c r="WZD4" s="104"/>
      <c r="WZE4" s="104"/>
      <c r="WZF4" s="104"/>
      <c r="WZG4" s="104"/>
      <c r="WZH4" s="104"/>
      <c r="WZI4" s="104"/>
      <c r="WZJ4" s="104"/>
      <c r="WZK4" s="104"/>
      <c r="WZL4" s="104"/>
      <c r="WZM4" s="104"/>
      <c r="WZN4" s="104"/>
      <c r="WZO4" s="104"/>
      <c r="WZP4" s="104"/>
      <c r="WZQ4" s="104"/>
      <c r="WZR4" s="104"/>
      <c r="WZS4" s="104"/>
      <c r="WZT4" s="104"/>
      <c r="WZU4" s="104"/>
      <c r="WZV4" s="104"/>
      <c r="WZW4" s="104"/>
      <c r="WZX4" s="104"/>
      <c r="WZY4" s="104"/>
      <c r="WZZ4" s="104"/>
      <c r="XAA4" s="104"/>
      <c r="XAB4" s="104"/>
      <c r="XAC4" s="104"/>
      <c r="XAD4" s="104"/>
      <c r="XAE4" s="104"/>
      <c r="XAF4" s="104"/>
      <c r="XAG4" s="104"/>
      <c r="XAH4" s="104"/>
      <c r="XAI4" s="104"/>
      <c r="XAJ4" s="104"/>
      <c r="XAK4" s="104"/>
      <c r="XAL4" s="104"/>
      <c r="XAM4" s="104"/>
      <c r="XAN4" s="104"/>
      <c r="XAO4" s="104"/>
      <c r="XAP4" s="104"/>
      <c r="XAQ4" s="104"/>
      <c r="XAR4" s="104"/>
      <c r="XAS4" s="104"/>
      <c r="XAT4" s="104"/>
      <c r="XAU4" s="104"/>
      <c r="XAV4" s="104"/>
      <c r="XAW4" s="104"/>
      <c r="XAX4" s="104"/>
      <c r="XAY4" s="104"/>
      <c r="XAZ4" s="104"/>
      <c r="XBA4" s="104"/>
      <c r="XBB4" s="104"/>
      <c r="XBC4" s="104"/>
      <c r="XBD4" s="104"/>
      <c r="XBE4" s="104"/>
      <c r="XBF4" s="104"/>
      <c r="XBG4" s="104"/>
      <c r="XBH4" s="104"/>
      <c r="XBI4" s="104"/>
      <c r="XBJ4" s="104"/>
      <c r="XBK4" s="104"/>
      <c r="XBL4" s="104"/>
      <c r="XBM4" s="104"/>
      <c r="XBN4" s="104"/>
      <c r="XBO4" s="104"/>
      <c r="XBP4" s="104"/>
      <c r="XBQ4" s="104"/>
      <c r="XBR4" s="104"/>
      <c r="XBS4" s="104"/>
      <c r="XBT4" s="104"/>
      <c r="XBU4" s="104"/>
      <c r="XBV4" s="104"/>
      <c r="XBW4" s="104"/>
      <c r="XBX4" s="104"/>
      <c r="XBY4" s="104"/>
      <c r="XBZ4" s="104"/>
      <c r="XCA4" s="104"/>
      <c r="XCB4" s="104"/>
      <c r="XCC4" s="104"/>
      <c r="XCD4" s="104"/>
      <c r="XCE4" s="104"/>
      <c r="XCF4" s="104"/>
      <c r="XCG4" s="104"/>
      <c r="XCH4" s="104"/>
      <c r="XCI4" s="104"/>
      <c r="XCJ4" s="104"/>
      <c r="XCK4" s="104"/>
      <c r="XCL4" s="104"/>
      <c r="XCM4" s="104"/>
      <c r="XCN4" s="104"/>
      <c r="XCO4" s="104"/>
      <c r="XCP4" s="104"/>
      <c r="XCQ4" s="104"/>
      <c r="XCR4" s="104"/>
      <c r="XCS4" s="104"/>
      <c r="XCT4" s="104"/>
      <c r="XCU4" s="104"/>
      <c r="XCV4" s="104"/>
      <c r="XCW4" s="104"/>
      <c r="XCX4" s="104"/>
      <c r="XCY4" s="104"/>
      <c r="XCZ4" s="104"/>
      <c r="XDA4" s="104"/>
      <c r="XDB4" s="104"/>
      <c r="XDC4" s="104"/>
      <c r="XDD4" s="104"/>
      <c r="XDE4" s="104"/>
      <c r="XDF4" s="104"/>
      <c r="XDG4" s="104"/>
      <c r="XDH4" s="104"/>
      <c r="XDI4" s="104"/>
      <c r="XDJ4" s="104"/>
      <c r="XDK4" s="104"/>
      <c r="XDL4" s="104"/>
      <c r="XDM4" s="104"/>
      <c r="XDN4" s="104"/>
      <c r="XDO4" s="104"/>
      <c r="XDP4" s="104"/>
      <c r="XDQ4" s="104"/>
      <c r="XDR4" s="104"/>
      <c r="XDS4" s="104"/>
      <c r="XDT4" s="104"/>
      <c r="XDU4" s="104"/>
      <c r="XDV4" s="104"/>
      <c r="XDW4" s="104"/>
      <c r="XDX4" s="104"/>
      <c r="XDY4" s="104"/>
      <c r="XDZ4" s="104"/>
      <c r="XEA4" s="104"/>
      <c r="XEB4" s="104"/>
      <c r="XEC4" s="104"/>
      <c r="XED4" s="104"/>
      <c r="XEE4" s="104"/>
      <c r="XEF4" s="104"/>
      <c r="XEG4" s="104"/>
      <c r="XEH4" s="104"/>
      <c r="XEI4" s="104"/>
      <c r="XEJ4" s="104"/>
      <c r="XEK4" s="104"/>
      <c r="XEL4" s="104"/>
      <c r="XEM4" s="104"/>
      <c r="XEN4" s="104"/>
      <c r="XEO4" s="104"/>
      <c r="XEP4" s="104"/>
      <c r="XEQ4" s="104"/>
      <c r="XER4" s="104"/>
      <c r="XES4" s="104"/>
      <c r="XET4" s="104"/>
      <c r="XEU4" s="104"/>
      <c r="XEV4" s="104"/>
      <c r="XEW4" s="104"/>
      <c r="XEX4" s="104"/>
      <c r="XEY4" s="104"/>
      <c r="XEZ4" s="104"/>
      <c r="XFA4" s="104"/>
      <c r="XFB4" s="104"/>
      <c r="XFC4" s="104"/>
      <c r="XFD4" s="104"/>
    </row>
    <row r="5" spans="1:16384" ht="14.1" customHeight="1" x14ac:dyDescent="0.2"/>
    <row r="6" spans="1:16384" ht="41.45" customHeight="1" x14ac:dyDescent="0.2">
      <c r="C6" s="210" t="s">
        <v>322</v>
      </c>
      <c r="D6" s="210"/>
      <c r="E6" s="210"/>
    </row>
    <row r="7" spans="1:16384" ht="14.1" customHeight="1" thickBot="1" x14ac:dyDescent="0.25"/>
    <row r="8" spans="1:16384" ht="30" customHeight="1" thickBot="1" x14ac:dyDescent="0.25">
      <c r="C8" s="21" t="s">
        <v>56</v>
      </c>
      <c r="E8" s="21" t="s">
        <v>46</v>
      </c>
    </row>
    <row r="9" spans="1:16384" ht="30" customHeight="1" x14ac:dyDescent="0.2">
      <c r="C9" s="22" t="s">
        <v>57</v>
      </c>
      <c r="E9" s="22" t="s">
        <v>65</v>
      </c>
    </row>
    <row r="10" spans="1:16384" ht="30" customHeight="1" x14ac:dyDescent="0.2">
      <c r="C10" s="22" t="s">
        <v>58</v>
      </c>
      <c r="E10" s="22" t="s">
        <v>66</v>
      </c>
      <c r="AB10" s="79"/>
    </row>
    <row r="11" spans="1:16384" ht="30" customHeight="1" thickBot="1" x14ac:dyDescent="0.25">
      <c r="C11" s="117" t="s">
        <v>59</v>
      </c>
      <c r="E11" s="117" t="s">
        <v>67</v>
      </c>
    </row>
    <row r="12" spans="1:16384" ht="30" customHeight="1" thickTop="1" thickBot="1" x14ac:dyDescent="0.25">
      <c r="C12" s="118" t="s">
        <v>60</v>
      </c>
      <c r="E12" s="118" t="s">
        <v>68</v>
      </c>
    </row>
    <row r="13" spans="1:16384" ht="30" customHeight="1" thickTop="1" thickBot="1" x14ac:dyDescent="0.25">
      <c r="C13" s="118" t="s">
        <v>61</v>
      </c>
      <c r="E13" s="118" t="s">
        <v>69</v>
      </c>
    </row>
    <row r="14" spans="1:16384" ht="30" customHeight="1" thickTop="1" thickBot="1" x14ac:dyDescent="0.25">
      <c r="C14" s="118" t="s">
        <v>62</v>
      </c>
      <c r="E14" s="118" t="s">
        <v>70</v>
      </c>
    </row>
    <row r="15" spans="1:16384" ht="29.1" customHeight="1" thickTop="1" thickBot="1" x14ac:dyDescent="0.25">
      <c r="C15" s="118" t="s">
        <v>63</v>
      </c>
      <c r="E15" s="118" t="s">
        <v>71</v>
      </c>
      <c r="G15" s="208" t="s">
        <v>73</v>
      </c>
      <c r="H15" s="209"/>
      <c r="I15" s="209"/>
      <c r="J15" s="209"/>
      <c r="K15" s="209"/>
      <c r="L15" s="209"/>
      <c r="N15" s="208" t="s">
        <v>74</v>
      </c>
      <c r="O15" s="209"/>
      <c r="P15" s="209"/>
      <c r="Q15" s="209"/>
      <c r="R15" s="209"/>
      <c r="S15" s="209"/>
    </row>
    <row r="16" spans="1:16384" ht="30" customHeight="1" thickTop="1" thickBot="1" x14ac:dyDescent="0.25">
      <c r="C16" s="118" t="s">
        <v>64</v>
      </c>
      <c r="E16" s="118" t="s">
        <v>72</v>
      </c>
      <c r="G16" s="39">
        <v>2014</v>
      </c>
      <c r="H16" s="39">
        <v>2015</v>
      </c>
      <c r="I16" s="39">
        <v>2016</v>
      </c>
      <c r="J16" s="39">
        <v>2017</v>
      </c>
      <c r="K16" s="39">
        <v>2018</v>
      </c>
      <c r="L16" s="39">
        <v>2019</v>
      </c>
      <c r="N16" s="39">
        <v>2014</v>
      </c>
      <c r="O16" s="39">
        <v>2015</v>
      </c>
      <c r="P16" s="39">
        <v>2016</v>
      </c>
      <c r="Q16" s="39">
        <v>2017</v>
      </c>
      <c r="R16" s="39">
        <v>2018</v>
      </c>
      <c r="S16" s="39">
        <v>2019</v>
      </c>
    </row>
    <row r="17" spans="3:19" ht="30" customHeight="1" thickTop="1" thickBot="1" x14ac:dyDescent="0.25">
      <c r="G17" s="27">
        <f>IF(ISERROR(SUMIFS(Lanç_Receitas!$I$6:$I$33,Lanç_Receitas!$G$6:$G$33,$C19,Lanç_Receitas!$M$6:$M$33,G$16)),"",SUMIFS(Lanç_Receitas!$I$6:$I$33,Lanç_Receitas!$G$6:$G$33,$C19,Lanç_Receitas!$M$6:$M$33,G$16))</f>
        <v>0</v>
      </c>
      <c r="H17" s="27">
        <f>IF(ISERROR(SUMIFS(Lanç_Receitas!$I$6:$I$33,Lanç_Receitas!$G$6:$G$33,$C19,Lanç_Receitas!$M$6:$M$33,H$16)),"",SUMIFS(Lanç_Receitas!$I$6:$I$33,Lanç_Receitas!$G$6:$G$33,$C19,Lanç_Receitas!$M$6:$M$33,H$16))</f>
        <v>0</v>
      </c>
      <c r="I17" s="27">
        <f>IF(ISERROR(SUMIFS(Lanç_Receitas!$I$6:$I$33,Lanç_Receitas!$G$6:$G$33,$C19,Lanç_Receitas!$M$6:$M$33,I$16)),"",SUMIFS(Lanç_Receitas!$I$6:$I$33,Lanç_Receitas!$G$6:$G$33,$C19,Lanç_Receitas!$M$6:$M$33,I$16))</f>
        <v>0</v>
      </c>
      <c r="J17" s="27">
        <f>IF(ISERROR(SUMIFS(Lanç_Receitas!$I$6:$I$33,Lanç_Receitas!$G$6:$G$33,$C19,Lanç_Receitas!$M$6:$M$33,J$16)),"",SUMIFS(Lanç_Receitas!$I$6:$I$33,Lanç_Receitas!$G$6:$G$33,$C19,Lanç_Receitas!$M$6:$M$33,J$16))</f>
        <v>0</v>
      </c>
      <c r="K17" s="27">
        <f>IF(ISERROR(SUMIFS(Lanç_Receitas!$I$6:$I$33,Lanç_Receitas!$G$6:$G$33,$C19,Lanç_Receitas!$M$6:$M$33,K$16)),"",SUMIFS(Lanç_Receitas!$I$6:$I$33,Lanç_Receitas!$G$6:$G$33,$C19,Lanç_Receitas!$M$6:$M$33,K$16))</f>
        <v>0</v>
      </c>
      <c r="L17" s="27">
        <f>IF(ISERROR(SUMIFS(Lanç_Receitas!$I$6:$I$33,Lanç_Receitas!$G$6:$G$33,$C19,Lanç_Receitas!$M$6:$M$33,L$16)),"",SUMIFS(Lanç_Receitas!$I$6:$I$33,Lanç_Receitas!$G$6:$G$33,$C19,Lanç_Receitas!$M$6:$M$33,L$16))</f>
        <v>0</v>
      </c>
      <c r="N17" s="27">
        <f>IF(ISERROR(SUMIFS(Lanç_Receitas!$I$6:$I$33,Lanç_Receitas!$G$6:$G$33,$E19,Lanç_Receitas!$M$6:$M$33,N$16)),"",SUMIFS(Lanç_Receitas!$I$6:$I$33,Lanç_Receitas!$G$6:$G$33,$E19,Lanç_Receitas!$M$6:$M$33,N$16))</f>
        <v>0</v>
      </c>
      <c r="O17" s="27">
        <f>IF(ISERROR(SUMIFS(Lanç_Receitas!$I$6:$I$33,Lanç_Receitas!$G$6:$G$33,$E19,Lanç_Receitas!$M$6:$M$33,O$16)),"",SUMIFS(Lanç_Receitas!$I$6:$I$33,Lanç_Receitas!$G$6:$G$33,$E19,Lanç_Receitas!$M$6:$M$33,O$16))</f>
        <v>0</v>
      </c>
      <c r="P17" s="27">
        <f>IF(ISERROR(SUMIFS(Lanç_Receitas!$I$6:$I$33,Lanç_Receitas!$G$6:$G$33,$E19,Lanç_Receitas!$M$6:$M$33,P$16)),"",SUMIFS(Lanç_Receitas!$I$6:$I$33,Lanç_Receitas!$G$6:$G$33,$E19,Lanç_Receitas!$M$6:$M$33,P$16))</f>
        <v>0</v>
      </c>
      <c r="Q17" s="27">
        <f>IF(ISERROR(SUMIFS(Lanç_Receitas!$I$6:$I$33,Lanç_Receitas!$G$6:$G$33,$E19,Lanç_Receitas!$M$6:$M$33,Q$16)),"",SUMIFS(Lanç_Receitas!$I$6:$I$33,Lanç_Receitas!$G$6:$G$33,$E19,Lanç_Receitas!$M$6:$M$33,Q$16))</f>
        <v>0</v>
      </c>
      <c r="R17" s="27">
        <f>IF(ISERROR(SUMIFS(Lanç_Receitas!$I$6:$I$33,Lanç_Receitas!$G$6:$G$33,$E19,Lanç_Receitas!$M$6:$M$33,R$16)),"",SUMIFS(Lanç_Receitas!$I$6:$I$33,Lanç_Receitas!$G$6:$G$33,$E19,Lanç_Receitas!$M$6:$M$33,R$16))</f>
        <v>0</v>
      </c>
      <c r="S17" s="27">
        <f>IF(ISERROR(SUMIFS(Lanç_Receitas!$I$6:$I$33,Lanç_Receitas!$G$6:$G$33,$E19,Lanç_Receitas!$M$6:$M$33,S$16)),"",SUMIFS(Lanç_Receitas!$I$6:$I$33,Lanç_Receitas!$G$6:$G$33,$E19,Lanç_Receitas!$M$6:$M$33,S$16))</f>
        <v>0</v>
      </c>
    </row>
    <row r="18" spans="3:19" ht="30" customHeight="1" thickBot="1" x14ac:dyDescent="0.25">
      <c r="C18" s="21" t="s">
        <v>323</v>
      </c>
      <c r="E18" s="21" t="s">
        <v>291</v>
      </c>
      <c r="G18" s="27">
        <f>IF(ISERROR(SUMIFS(Lanç_Receitas!$I$6:$I$33,Lanç_Receitas!$G$6:$G$33,$C20,Lanç_Receitas!$M$6:$M$33,G$16)),"",SUMIFS(Lanç_Receitas!$I$6:$I$33,Lanç_Receitas!$G$6:$G$33,$C20,Lanç_Receitas!$M$6:$M$33,G$16))</f>
        <v>0</v>
      </c>
      <c r="H18" s="27">
        <f>IF(ISERROR(SUMIFS(Lanç_Receitas!$I$6:$I$33,Lanç_Receitas!$G$6:$G$33,$C20,Lanç_Receitas!$M$6:$M$33,H$16)),"",SUMIFS(Lanç_Receitas!$I$6:$I$33,Lanç_Receitas!$G$6:$G$33,$C20,Lanç_Receitas!$M$6:$M$33,H$16))</f>
        <v>0</v>
      </c>
      <c r="I18" s="27">
        <f>IF(ISERROR(SUMIFS(Lanç_Receitas!$I$6:$I$33,Lanç_Receitas!$G$6:$G$33,$C20,Lanç_Receitas!$M$6:$M$33,I$16)),"",SUMIFS(Lanç_Receitas!$I$6:$I$33,Lanç_Receitas!$G$6:$G$33,$C20,Lanç_Receitas!$M$6:$M$33,I$16))</f>
        <v>0</v>
      </c>
      <c r="J18" s="27">
        <f>IF(ISERROR(SUMIFS(Lanç_Receitas!$I$6:$I$33,Lanç_Receitas!$G$6:$G$33,$C20,Lanç_Receitas!$M$6:$M$33,J$16)),"",SUMIFS(Lanç_Receitas!$I$6:$I$33,Lanç_Receitas!$G$6:$G$33,$C20,Lanç_Receitas!$M$6:$M$33,J$16))</f>
        <v>0</v>
      </c>
      <c r="K18" s="27">
        <f>IF(ISERROR(SUMIFS(Lanç_Receitas!$I$6:$I$33,Lanç_Receitas!$G$6:$G$33,$C20,Lanç_Receitas!$M$6:$M$33,K$16)),"",SUMIFS(Lanç_Receitas!$I$6:$I$33,Lanç_Receitas!$G$6:$G$33,$C20,Lanç_Receitas!$M$6:$M$33,K$16))</f>
        <v>0</v>
      </c>
      <c r="L18" s="27">
        <f>IF(ISERROR(SUMIFS(Lanç_Receitas!$I$6:$I$33,Lanç_Receitas!$G$6:$G$33,$C20,Lanç_Receitas!$M$6:$M$33,L$16)),"",SUMIFS(Lanç_Receitas!$I$6:$I$33,Lanç_Receitas!$G$6:$G$33,$C20,Lanç_Receitas!$M$6:$M$33,L$16))</f>
        <v>0</v>
      </c>
      <c r="N18" s="27">
        <f>IF(ISERROR(SUMIFS(Lanç_Receitas!$I$6:$I$33,Lanç_Receitas!$G$6:$G$33,$E20,Lanç_Receitas!$M$6:$M$33,N$16)),"",SUMIFS(Lanç_Receitas!$I$6:$I$33,Lanç_Receitas!$G$6:$G$33,$E20,Lanç_Receitas!$M$6:$M$33,N$16))</f>
        <v>0</v>
      </c>
      <c r="O18" s="27">
        <f>IF(ISERROR(SUMIFS(Lanç_Receitas!$I$6:$I$33,Lanç_Receitas!$G$6:$G$33,$E20,Lanç_Receitas!$M$6:$M$33,O$16)),"",SUMIFS(Lanç_Receitas!$I$6:$I$33,Lanç_Receitas!$G$6:$G$33,$E20,Lanç_Receitas!$M$6:$M$33,O$16))</f>
        <v>0</v>
      </c>
      <c r="P18" s="27">
        <f>IF(ISERROR(SUMIFS(Lanç_Receitas!$I$6:$I$33,Lanç_Receitas!$G$6:$G$33,$E20,Lanç_Receitas!$M$6:$M$33,P$16)),"",SUMIFS(Lanç_Receitas!$I$6:$I$33,Lanç_Receitas!$G$6:$G$33,$E20,Lanç_Receitas!$M$6:$M$33,P$16))</f>
        <v>0</v>
      </c>
      <c r="Q18" s="27">
        <f>IF(ISERROR(SUMIFS(Lanç_Receitas!$I$6:$I$33,Lanç_Receitas!$G$6:$G$33,$E20,Lanç_Receitas!$M$6:$M$33,Q$16)),"",SUMIFS(Lanç_Receitas!$I$6:$I$33,Lanç_Receitas!$G$6:$G$33,$E20,Lanç_Receitas!$M$6:$M$33,Q$16))</f>
        <v>0</v>
      </c>
      <c r="R18" s="27">
        <f>IF(ISERROR(SUMIFS(Lanç_Receitas!$I$6:$I$33,Lanç_Receitas!$G$6:$G$33,$E20,Lanç_Receitas!$M$6:$M$33,R$16)),"",SUMIFS(Lanç_Receitas!$I$6:$I$33,Lanç_Receitas!$G$6:$G$33,$E20,Lanç_Receitas!$M$6:$M$33,R$16))</f>
        <v>0</v>
      </c>
      <c r="S18" s="27">
        <f>IF(ISERROR(SUMIFS(Lanç_Receitas!$I$6:$I$33,Lanç_Receitas!$G$6:$G$33,$E20,Lanç_Receitas!$M$6:$M$33,S$16)),"",SUMIFS(Lanç_Receitas!$I$6:$I$33,Lanç_Receitas!$G$6:$G$33,$E20,Lanç_Receitas!$M$6:$M$33,S$16))</f>
        <v>0</v>
      </c>
    </row>
    <row r="19" spans="3:19" ht="30" customHeight="1" x14ac:dyDescent="0.2">
      <c r="C19" s="22" t="s">
        <v>75</v>
      </c>
      <c r="E19" s="22" t="s">
        <v>84</v>
      </c>
      <c r="G19" s="27">
        <f>IF(ISERROR(SUMIFS(Lanç_Receitas!$I$6:$I$33,Lanç_Receitas!$G$6:$G$33,$C21,Lanç_Receitas!$M$6:$M$33,G$16)),"",SUMIFS(Lanç_Receitas!$I$6:$I$33,Lanç_Receitas!$G$6:$G$33,$C21,Lanç_Receitas!$M$6:$M$33,G$16))</f>
        <v>0</v>
      </c>
      <c r="H19" s="27">
        <f>IF(ISERROR(SUMIFS(Lanç_Receitas!$I$6:$I$33,Lanç_Receitas!$G$6:$G$33,$C21,Lanç_Receitas!$M$6:$M$33,H$16)),"",SUMIFS(Lanç_Receitas!$I$6:$I$33,Lanç_Receitas!$G$6:$G$33,$C21,Lanç_Receitas!$M$6:$M$33,H$16))</f>
        <v>0</v>
      </c>
      <c r="I19" s="27">
        <f>IF(ISERROR(SUMIFS(Lanç_Receitas!$I$6:$I$33,Lanç_Receitas!$G$6:$G$33,$C21,Lanç_Receitas!$M$6:$M$33,I$16)),"",SUMIFS(Lanç_Receitas!$I$6:$I$33,Lanç_Receitas!$G$6:$G$33,$C21,Lanç_Receitas!$M$6:$M$33,I$16))</f>
        <v>0</v>
      </c>
      <c r="J19" s="27">
        <f>IF(ISERROR(SUMIFS(Lanç_Receitas!$I$6:$I$33,Lanç_Receitas!$G$6:$G$33,$C21,Lanç_Receitas!$M$6:$M$33,J$16)),"",SUMIFS(Lanç_Receitas!$I$6:$I$33,Lanç_Receitas!$G$6:$G$33,$C21,Lanç_Receitas!$M$6:$M$33,J$16))</f>
        <v>0</v>
      </c>
      <c r="K19" s="27">
        <f>IF(ISERROR(SUMIFS(Lanç_Receitas!$I$6:$I$33,Lanç_Receitas!$G$6:$G$33,$C21,Lanç_Receitas!$M$6:$M$33,K$16)),"",SUMIFS(Lanç_Receitas!$I$6:$I$33,Lanç_Receitas!$G$6:$G$33,$C21,Lanç_Receitas!$M$6:$M$33,K$16))</f>
        <v>0</v>
      </c>
      <c r="L19" s="27">
        <f>IF(ISERROR(SUMIFS(Lanç_Receitas!$I$6:$I$33,Lanç_Receitas!$G$6:$G$33,$C21,Lanç_Receitas!$M$6:$M$33,L$16)),"",SUMIFS(Lanç_Receitas!$I$6:$I$33,Lanç_Receitas!$G$6:$G$33,$C21,Lanç_Receitas!$M$6:$M$33,L$16))</f>
        <v>0</v>
      </c>
      <c r="N19" s="27">
        <f>IF(ISERROR(SUMIFS(Lanç_Receitas!$I$6:$I$33,Lanç_Receitas!$G$6:$G$33,$E21,Lanç_Receitas!$M$6:$M$33,N$16)),"",SUMIFS(Lanç_Receitas!$I$6:$I$33,Lanç_Receitas!$G$6:$G$33,$E21,Lanç_Receitas!$M$6:$M$33,N$16))</f>
        <v>0</v>
      </c>
      <c r="O19" s="27">
        <f>IF(ISERROR(SUMIFS(Lanç_Receitas!$I$6:$I$33,Lanç_Receitas!$G$6:$G$33,$E21,Lanç_Receitas!$M$6:$M$33,O$16)),"",SUMIFS(Lanç_Receitas!$I$6:$I$33,Lanç_Receitas!$G$6:$G$33,$E21,Lanç_Receitas!$M$6:$M$33,O$16))</f>
        <v>0</v>
      </c>
      <c r="P19" s="27">
        <f>IF(ISERROR(SUMIFS(Lanç_Receitas!$I$6:$I$33,Lanç_Receitas!$G$6:$G$33,$E21,Lanç_Receitas!$M$6:$M$33,P$16)),"",SUMIFS(Lanç_Receitas!$I$6:$I$33,Lanç_Receitas!$G$6:$G$33,$E21,Lanç_Receitas!$M$6:$M$33,P$16))</f>
        <v>0</v>
      </c>
      <c r="Q19" s="27">
        <f>IF(ISERROR(SUMIFS(Lanç_Receitas!$I$6:$I$33,Lanç_Receitas!$G$6:$G$33,$E21,Lanç_Receitas!$M$6:$M$33,Q$16)),"",SUMIFS(Lanç_Receitas!$I$6:$I$33,Lanç_Receitas!$G$6:$G$33,$E21,Lanç_Receitas!$M$6:$M$33,Q$16))</f>
        <v>0</v>
      </c>
      <c r="R19" s="27">
        <f>IF(ISERROR(SUMIFS(Lanç_Receitas!$I$6:$I$33,Lanç_Receitas!$G$6:$G$33,$E21,Lanç_Receitas!$M$6:$M$33,R$16)),"",SUMIFS(Lanç_Receitas!$I$6:$I$33,Lanç_Receitas!$G$6:$G$33,$E21,Lanç_Receitas!$M$6:$M$33,R$16))</f>
        <v>0</v>
      </c>
      <c r="S19" s="27">
        <f>IF(ISERROR(SUMIFS(Lanç_Receitas!$I$6:$I$33,Lanç_Receitas!$G$6:$G$33,$E21,Lanç_Receitas!$M$6:$M$33,S$16)),"",SUMIFS(Lanç_Receitas!$I$6:$I$33,Lanç_Receitas!$G$6:$G$33,$E21,Lanç_Receitas!$M$6:$M$33,S$16))</f>
        <v>0</v>
      </c>
    </row>
    <row r="20" spans="3:19" ht="30" customHeight="1" x14ac:dyDescent="0.2">
      <c r="C20" s="22" t="s">
        <v>76</v>
      </c>
      <c r="E20" s="22" t="s">
        <v>299</v>
      </c>
      <c r="G20" s="27">
        <f>IF(ISERROR(SUMIFS(Lanç_Receitas!$I$6:$I$33,Lanç_Receitas!$G$6:$G$33,$C22,Lanç_Receitas!$M$6:$M$33,G$16)),"",SUMIFS(Lanç_Receitas!$I$6:$I$33,Lanç_Receitas!$G$6:$G$33,$C22,Lanç_Receitas!$M$6:$M$33,G$16))</f>
        <v>0</v>
      </c>
      <c r="H20" s="27">
        <f>IF(ISERROR(SUMIFS(Lanç_Receitas!$I$6:$I$33,Lanç_Receitas!$G$6:$G$33,$C22,Lanç_Receitas!$M$6:$M$33,H$16)),"",SUMIFS(Lanç_Receitas!$I$6:$I$33,Lanç_Receitas!$G$6:$G$33,$C22,Lanç_Receitas!$M$6:$M$33,H$16))</f>
        <v>0</v>
      </c>
      <c r="I20" s="27">
        <f>IF(ISERROR(SUMIFS(Lanç_Receitas!$I$6:$I$33,Lanç_Receitas!$G$6:$G$33,$C22,Lanç_Receitas!$M$6:$M$33,I$16)),"",SUMIFS(Lanç_Receitas!$I$6:$I$33,Lanç_Receitas!$G$6:$G$33,$C22,Lanç_Receitas!$M$6:$M$33,I$16))</f>
        <v>0</v>
      </c>
      <c r="J20" s="27">
        <f>IF(ISERROR(SUMIFS(Lanç_Receitas!$I$6:$I$33,Lanç_Receitas!$G$6:$G$33,$C22,Lanç_Receitas!$M$6:$M$33,J$16)),"",SUMIFS(Lanç_Receitas!$I$6:$I$33,Lanç_Receitas!$G$6:$G$33,$C22,Lanç_Receitas!$M$6:$M$33,J$16))</f>
        <v>0</v>
      </c>
      <c r="K20" s="27">
        <f>IF(ISERROR(SUMIFS(Lanç_Receitas!$I$6:$I$33,Lanç_Receitas!$G$6:$G$33,$C22,Lanç_Receitas!$M$6:$M$33,K$16)),"",SUMIFS(Lanç_Receitas!$I$6:$I$33,Lanç_Receitas!$G$6:$G$33,$C22,Lanç_Receitas!$M$6:$M$33,K$16))</f>
        <v>0</v>
      </c>
      <c r="L20" s="27">
        <f>IF(ISERROR(SUMIFS(Lanç_Receitas!$I$6:$I$33,Lanç_Receitas!$G$6:$G$33,$C22,Lanç_Receitas!$M$6:$M$33,L$16)),"",SUMIFS(Lanç_Receitas!$I$6:$I$33,Lanç_Receitas!$G$6:$G$33,$C22,Lanç_Receitas!$M$6:$M$33,L$16))</f>
        <v>0</v>
      </c>
      <c r="N20" s="27">
        <f>IF(ISERROR(SUMIFS(Lanç_Receitas!$I$6:$I$33,Lanç_Receitas!$G$6:$G$33,$E22,Lanç_Receitas!$M$6:$M$33,N$16)),"",SUMIFS(Lanç_Receitas!$I$6:$I$33,Lanç_Receitas!$G$6:$G$33,$E22,Lanç_Receitas!$M$6:$M$33,N$16))</f>
        <v>0</v>
      </c>
      <c r="O20" s="27">
        <f>IF(ISERROR(SUMIFS(Lanç_Receitas!$I$6:$I$33,Lanç_Receitas!$G$6:$G$33,$E22,Lanç_Receitas!$M$6:$M$33,O$16)),"",SUMIFS(Lanç_Receitas!$I$6:$I$33,Lanç_Receitas!$G$6:$G$33,$E22,Lanç_Receitas!$M$6:$M$33,O$16))</f>
        <v>0</v>
      </c>
      <c r="P20" s="27">
        <f>IF(ISERROR(SUMIFS(Lanç_Receitas!$I$6:$I$33,Lanç_Receitas!$G$6:$G$33,$E22,Lanç_Receitas!$M$6:$M$33,P$16)),"",SUMIFS(Lanç_Receitas!$I$6:$I$33,Lanç_Receitas!$G$6:$G$33,$E22,Lanç_Receitas!$M$6:$M$33,P$16))</f>
        <v>0</v>
      </c>
      <c r="Q20" s="27">
        <f>IF(ISERROR(SUMIFS(Lanç_Receitas!$I$6:$I$33,Lanç_Receitas!$G$6:$G$33,$E22,Lanç_Receitas!$M$6:$M$33,Q$16)),"",SUMIFS(Lanç_Receitas!$I$6:$I$33,Lanç_Receitas!$G$6:$G$33,$E22,Lanç_Receitas!$M$6:$M$33,Q$16))</f>
        <v>0</v>
      </c>
      <c r="R20" s="27">
        <f>IF(ISERROR(SUMIFS(Lanç_Receitas!$I$6:$I$33,Lanç_Receitas!$G$6:$G$33,$E22,Lanç_Receitas!$M$6:$M$33,R$16)),"",SUMIFS(Lanç_Receitas!$I$6:$I$33,Lanç_Receitas!$G$6:$G$33,$E22,Lanç_Receitas!$M$6:$M$33,R$16))</f>
        <v>0</v>
      </c>
      <c r="S20" s="27">
        <f>IF(ISERROR(SUMIFS(Lanç_Receitas!$I$6:$I$33,Lanç_Receitas!$G$6:$G$33,$E22,Lanç_Receitas!$M$6:$M$33,S$16)),"",SUMIFS(Lanç_Receitas!$I$6:$I$33,Lanç_Receitas!$G$6:$G$33,$E22,Lanç_Receitas!$M$6:$M$33,S$16))</f>
        <v>0</v>
      </c>
    </row>
    <row r="21" spans="3:19" ht="30" customHeight="1" thickBot="1" x14ac:dyDescent="0.25">
      <c r="C21" s="117" t="s">
        <v>77</v>
      </c>
      <c r="E21" s="117" t="s">
        <v>85</v>
      </c>
      <c r="G21" s="27">
        <f>IF(ISERROR(SUMIFS(Lanç_Receitas!$I$6:$I$33,Lanç_Receitas!$G$6:$G$33,$C23,Lanç_Receitas!$M$6:$M$33,G$16)),"",SUMIFS(Lanç_Receitas!$I$6:$I$33,Lanç_Receitas!$G$6:$G$33,$C23,Lanç_Receitas!$M$6:$M$33,G$16))</f>
        <v>0</v>
      </c>
      <c r="H21" s="27">
        <f>IF(ISERROR(SUMIFS(Lanç_Receitas!$I$6:$I$33,Lanç_Receitas!$G$6:$G$33,$C23,Lanç_Receitas!$M$6:$M$33,H$16)),"",SUMIFS(Lanç_Receitas!$I$6:$I$33,Lanç_Receitas!$G$6:$G$33,$C23,Lanç_Receitas!$M$6:$M$33,H$16))</f>
        <v>0</v>
      </c>
      <c r="I21" s="27">
        <f>IF(ISERROR(SUMIFS(Lanç_Receitas!$I$6:$I$33,Lanç_Receitas!$G$6:$G$33,$C23,Lanç_Receitas!$M$6:$M$33,I$16)),"",SUMIFS(Lanç_Receitas!$I$6:$I$33,Lanç_Receitas!$G$6:$G$33,$C23,Lanç_Receitas!$M$6:$M$33,I$16))</f>
        <v>0</v>
      </c>
      <c r="J21" s="27">
        <f>IF(ISERROR(SUMIFS(Lanç_Receitas!$I$6:$I$33,Lanç_Receitas!$G$6:$G$33,$C23,Lanç_Receitas!$M$6:$M$33,J$16)),"",SUMIFS(Lanç_Receitas!$I$6:$I$33,Lanç_Receitas!$G$6:$G$33,$C23,Lanç_Receitas!$M$6:$M$33,J$16))</f>
        <v>0</v>
      </c>
      <c r="K21" s="27">
        <f>IF(ISERROR(SUMIFS(Lanç_Receitas!$I$6:$I$33,Lanç_Receitas!$G$6:$G$33,$C23,Lanç_Receitas!$M$6:$M$33,K$16)),"",SUMIFS(Lanç_Receitas!$I$6:$I$33,Lanç_Receitas!$G$6:$G$33,$C23,Lanç_Receitas!$M$6:$M$33,K$16))</f>
        <v>0</v>
      </c>
      <c r="L21" s="27">
        <f>IF(ISERROR(SUMIFS(Lanç_Receitas!$I$6:$I$33,Lanç_Receitas!$G$6:$G$33,$C23,Lanç_Receitas!$M$6:$M$33,L$16)),"",SUMIFS(Lanç_Receitas!$I$6:$I$33,Lanç_Receitas!$G$6:$G$33,$C23,Lanç_Receitas!$M$6:$M$33,L$16))</f>
        <v>0</v>
      </c>
      <c r="N21" s="27">
        <f>IF(ISERROR(SUMIFS(Lanç_Receitas!$I$6:$I$33,Lanç_Receitas!$G$6:$G$33,$E23,Lanç_Receitas!$M$6:$M$33,N$16)),"",SUMIFS(Lanç_Receitas!$I$6:$I$33,Lanç_Receitas!$G$6:$G$33,$E23,Lanç_Receitas!$M$6:$M$33,N$16))</f>
        <v>0</v>
      </c>
      <c r="O21" s="27">
        <f>IF(ISERROR(SUMIFS(Lanç_Receitas!$I$6:$I$33,Lanç_Receitas!$G$6:$G$33,$E23,Lanç_Receitas!$M$6:$M$33,O$16)),"",SUMIFS(Lanç_Receitas!$I$6:$I$33,Lanç_Receitas!$G$6:$G$33,$E23,Lanç_Receitas!$M$6:$M$33,O$16))</f>
        <v>0</v>
      </c>
      <c r="P21" s="27">
        <f>IF(ISERROR(SUMIFS(Lanç_Receitas!$I$6:$I$33,Lanç_Receitas!$G$6:$G$33,$E23,Lanç_Receitas!$M$6:$M$33,P$16)),"",SUMIFS(Lanç_Receitas!$I$6:$I$33,Lanç_Receitas!$G$6:$G$33,$E23,Lanç_Receitas!$M$6:$M$33,P$16))</f>
        <v>0</v>
      </c>
      <c r="Q21" s="27">
        <f>IF(ISERROR(SUMIFS(Lanç_Receitas!$I$6:$I$33,Lanç_Receitas!$G$6:$G$33,$E23,Lanç_Receitas!$M$6:$M$33,Q$16)),"",SUMIFS(Lanç_Receitas!$I$6:$I$33,Lanç_Receitas!$G$6:$G$33,$E23,Lanç_Receitas!$M$6:$M$33,Q$16))</f>
        <v>0</v>
      </c>
      <c r="R21" s="27">
        <f>IF(ISERROR(SUMIFS(Lanç_Receitas!$I$6:$I$33,Lanç_Receitas!$G$6:$G$33,$E23,Lanç_Receitas!$M$6:$M$33,R$16)),"",SUMIFS(Lanç_Receitas!$I$6:$I$33,Lanç_Receitas!$G$6:$G$33,$E23,Lanç_Receitas!$M$6:$M$33,R$16))</f>
        <v>0</v>
      </c>
      <c r="S21" s="27">
        <f>IF(ISERROR(SUMIFS(Lanç_Receitas!$I$6:$I$33,Lanç_Receitas!$G$6:$G$33,$E23,Lanç_Receitas!$M$6:$M$33,S$16)),"",SUMIFS(Lanç_Receitas!$I$6:$I$33,Lanç_Receitas!$G$6:$G$33,$E23,Lanç_Receitas!$M$6:$M$33,S$16))</f>
        <v>0</v>
      </c>
    </row>
    <row r="22" spans="3:19" ht="30" customHeight="1" thickTop="1" thickBot="1" x14ac:dyDescent="0.25">
      <c r="C22" s="118" t="s">
        <v>78</v>
      </c>
      <c r="E22" s="118" t="s">
        <v>86</v>
      </c>
      <c r="G22" s="27">
        <f>IF(ISERROR(SUMIFS(Lanç_Receitas!$I$6:$I$33,Lanç_Receitas!$G$6:$G$33,$C24,Lanç_Receitas!$M$6:$M$33,G$16)),"",SUMIFS(Lanç_Receitas!$I$6:$I$33,Lanç_Receitas!$G$6:$G$33,$C24,Lanç_Receitas!$M$6:$M$33,G$16))</f>
        <v>0</v>
      </c>
      <c r="H22" s="27">
        <f>IF(ISERROR(SUMIFS(Lanç_Receitas!$I$6:$I$33,Lanç_Receitas!$G$6:$G$33,$C24,Lanç_Receitas!$M$6:$M$33,H$16)),"",SUMIFS(Lanç_Receitas!$I$6:$I$33,Lanç_Receitas!$G$6:$G$33,$C24,Lanç_Receitas!$M$6:$M$33,H$16))</f>
        <v>0</v>
      </c>
      <c r="I22" s="27">
        <f>IF(ISERROR(SUMIFS(Lanç_Receitas!$I$6:$I$33,Lanç_Receitas!$G$6:$G$33,$C24,Lanç_Receitas!$M$6:$M$33,I$16)),"",SUMIFS(Lanç_Receitas!$I$6:$I$33,Lanç_Receitas!$G$6:$G$33,$C24,Lanç_Receitas!$M$6:$M$33,I$16))</f>
        <v>0</v>
      </c>
      <c r="J22" s="27">
        <f>IF(ISERROR(SUMIFS(Lanç_Receitas!$I$6:$I$33,Lanç_Receitas!$G$6:$G$33,$C24,Lanç_Receitas!$M$6:$M$33,J$16)),"",SUMIFS(Lanç_Receitas!$I$6:$I$33,Lanç_Receitas!$G$6:$G$33,$C24,Lanç_Receitas!$M$6:$M$33,J$16))</f>
        <v>0</v>
      </c>
      <c r="K22" s="27">
        <f>IF(ISERROR(SUMIFS(Lanç_Receitas!$I$6:$I$33,Lanç_Receitas!$G$6:$G$33,$C24,Lanç_Receitas!$M$6:$M$33,K$16)),"",SUMIFS(Lanç_Receitas!$I$6:$I$33,Lanç_Receitas!$G$6:$G$33,$C24,Lanç_Receitas!$M$6:$M$33,K$16))</f>
        <v>0</v>
      </c>
      <c r="L22" s="27">
        <f>IF(ISERROR(SUMIFS(Lanç_Receitas!$I$6:$I$33,Lanç_Receitas!$G$6:$G$33,$C24,Lanç_Receitas!$M$6:$M$33,L$16)),"",SUMIFS(Lanç_Receitas!$I$6:$I$33,Lanç_Receitas!$G$6:$G$33,$C24,Lanç_Receitas!$M$6:$M$33,L$16))</f>
        <v>0</v>
      </c>
      <c r="N22" s="27">
        <f>IF(ISERROR(SUMIFS(Lanç_Receitas!$I$6:$I$33,Lanç_Receitas!$G$6:$G$33,$E24,Lanç_Receitas!$M$6:$M$33,N$16)),"",SUMIFS(Lanç_Receitas!$I$6:$I$33,Lanç_Receitas!$G$6:$G$33,$E24,Lanç_Receitas!$M$6:$M$33,N$16))</f>
        <v>0</v>
      </c>
      <c r="O22" s="27">
        <f>IF(ISERROR(SUMIFS(Lanç_Receitas!$I$6:$I$33,Lanç_Receitas!$G$6:$G$33,$E24,Lanç_Receitas!$M$6:$M$33,O$16)),"",SUMIFS(Lanç_Receitas!$I$6:$I$33,Lanç_Receitas!$G$6:$G$33,$E24,Lanç_Receitas!$M$6:$M$33,O$16))</f>
        <v>0</v>
      </c>
      <c r="P22" s="27">
        <f>IF(ISERROR(SUMIFS(Lanç_Receitas!$I$6:$I$33,Lanç_Receitas!$G$6:$G$33,$E24,Lanç_Receitas!$M$6:$M$33,P$16)),"",SUMIFS(Lanç_Receitas!$I$6:$I$33,Lanç_Receitas!$G$6:$G$33,$E24,Lanç_Receitas!$M$6:$M$33,P$16))</f>
        <v>0</v>
      </c>
      <c r="Q22" s="27">
        <f>IF(ISERROR(SUMIFS(Lanç_Receitas!$I$6:$I$33,Lanç_Receitas!$G$6:$G$33,$E24,Lanç_Receitas!$M$6:$M$33,Q$16)),"",SUMIFS(Lanç_Receitas!$I$6:$I$33,Lanç_Receitas!$G$6:$G$33,$E24,Lanç_Receitas!$M$6:$M$33,Q$16))</f>
        <v>0</v>
      </c>
      <c r="R22" s="27">
        <f>IF(ISERROR(SUMIFS(Lanç_Receitas!$I$6:$I$33,Lanç_Receitas!$G$6:$G$33,$E24,Lanç_Receitas!$M$6:$M$33,R$16)),"",SUMIFS(Lanç_Receitas!$I$6:$I$33,Lanç_Receitas!$G$6:$G$33,$E24,Lanç_Receitas!$M$6:$M$33,R$16))</f>
        <v>0</v>
      </c>
      <c r="S22" s="27">
        <f>IF(ISERROR(SUMIFS(Lanç_Receitas!$I$6:$I$33,Lanç_Receitas!$G$6:$G$33,$E24,Lanç_Receitas!$M$6:$M$33,S$16)),"",SUMIFS(Lanç_Receitas!$I$6:$I$33,Lanç_Receitas!$G$6:$G$33,$E24,Lanç_Receitas!$M$6:$M$33,S$16))</f>
        <v>0</v>
      </c>
    </row>
    <row r="23" spans="3:19" ht="30" customHeight="1" thickTop="1" thickBot="1" x14ac:dyDescent="0.25">
      <c r="C23" s="118" t="s">
        <v>79</v>
      </c>
      <c r="E23" s="118" t="s">
        <v>87</v>
      </c>
      <c r="G23" s="27">
        <f>IF(ISERROR(SUMIFS(Lanç_Receitas!$I$6:$I$33,Lanç_Receitas!$G$6:$G$33,$C25,Lanç_Receitas!$M$6:$M$33,G$16)),"",SUMIFS(Lanç_Receitas!$I$6:$I$33,Lanç_Receitas!$G$6:$G$33,$C25,Lanç_Receitas!$M$6:$M$33,G$16))</f>
        <v>0</v>
      </c>
      <c r="H23" s="27">
        <f>IF(ISERROR(SUMIFS(Lanç_Receitas!$I$6:$I$33,Lanç_Receitas!$G$6:$G$33,$C25,Lanç_Receitas!$M$6:$M$33,H$16)),"",SUMIFS(Lanç_Receitas!$I$6:$I$33,Lanç_Receitas!$G$6:$G$33,$C25,Lanç_Receitas!$M$6:$M$33,H$16))</f>
        <v>0</v>
      </c>
      <c r="I23" s="27">
        <f>IF(ISERROR(SUMIFS(Lanç_Receitas!$I$6:$I$33,Lanç_Receitas!$G$6:$G$33,$C25,Lanç_Receitas!$M$6:$M$33,I$16)),"",SUMIFS(Lanç_Receitas!$I$6:$I$33,Lanç_Receitas!$G$6:$G$33,$C25,Lanç_Receitas!$M$6:$M$33,I$16))</f>
        <v>0</v>
      </c>
      <c r="J23" s="27">
        <f>IF(ISERROR(SUMIFS(Lanç_Receitas!$I$6:$I$33,Lanç_Receitas!$G$6:$G$33,$C25,Lanç_Receitas!$M$6:$M$33,J$16)),"",SUMIFS(Lanç_Receitas!$I$6:$I$33,Lanç_Receitas!$G$6:$G$33,$C25,Lanç_Receitas!$M$6:$M$33,J$16))</f>
        <v>0</v>
      </c>
      <c r="K23" s="27">
        <f>IF(ISERROR(SUMIFS(Lanç_Receitas!$I$6:$I$33,Lanç_Receitas!$G$6:$G$33,$C25,Lanç_Receitas!$M$6:$M$33,K$16)),"",SUMIFS(Lanç_Receitas!$I$6:$I$33,Lanç_Receitas!$G$6:$G$33,$C25,Lanç_Receitas!$M$6:$M$33,K$16))</f>
        <v>0</v>
      </c>
      <c r="L23" s="27">
        <f>IF(ISERROR(SUMIFS(Lanç_Receitas!$I$6:$I$33,Lanç_Receitas!$G$6:$G$33,$C25,Lanç_Receitas!$M$6:$M$33,L$16)),"",SUMIFS(Lanç_Receitas!$I$6:$I$33,Lanç_Receitas!$G$6:$G$33,$C25,Lanç_Receitas!$M$6:$M$33,L$16))</f>
        <v>0</v>
      </c>
      <c r="N23" s="27">
        <f>IF(ISERROR(SUMIFS(Lanç_Receitas!$I$6:$I$33,Lanç_Receitas!$G$6:$G$33,$E25,Lanç_Receitas!$M$6:$M$33,N$16)),"",SUMIFS(Lanç_Receitas!$I$6:$I$33,Lanç_Receitas!$G$6:$G$33,$E25,Lanç_Receitas!$M$6:$M$33,N$16))</f>
        <v>0</v>
      </c>
      <c r="O23" s="27">
        <f>IF(ISERROR(SUMIFS(Lanç_Receitas!$I$6:$I$33,Lanç_Receitas!$G$6:$G$33,$E25,Lanç_Receitas!$M$6:$M$33,O$16)),"",SUMIFS(Lanç_Receitas!$I$6:$I$33,Lanç_Receitas!$G$6:$G$33,$E25,Lanç_Receitas!$M$6:$M$33,O$16))</f>
        <v>0</v>
      </c>
      <c r="P23" s="27">
        <f>IF(ISERROR(SUMIFS(Lanç_Receitas!$I$6:$I$33,Lanç_Receitas!$G$6:$G$33,$E25,Lanç_Receitas!$M$6:$M$33,P$16)),"",SUMIFS(Lanç_Receitas!$I$6:$I$33,Lanç_Receitas!$G$6:$G$33,$E25,Lanç_Receitas!$M$6:$M$33,P$16))</f>
        <v>0</v>
      </c>
      <c r="Q23" s="27">
        <f>IF(ISERROR(SUMIFS(Lanç_Receitas!$I$6:$I$33,Lanç_Receitas!$G$6:$G$33,$E25,Lanç_Receitas!$M$6:$M$33,Q$16)),"",SUMIFS(Lanç_Receitas!$I$6:$I$33,Lanç_Receitas!$G$6:$G$33,$E25,Lanç_Receitas!$M$6:$M$33,Q$16))</f>
        <v>0</v>
      </c>
      <c r="R23" s="27">
        <f>IF(ISERROR(SUMIFS(Lanç_Receitas!$I$6:$I$33,Lanç_Receitas!$G$6:$G$33,$E25,Lanç_Receitas!$M$6:$M$33,R$16)),"",SUMIFS(Lanç_Receitas!$I$6:$I$33,Lanç_Receitas!$G$6:$G$33,$E25,Lanç_Receitas!$M$6:$M$33,R$16))</f>
        <v>0</v>
      </c>
      <c r="S23" s="27">
        <f>IF(ISERROR(SUMIFS(Lanç_Receitas!$I$6:$I$33,Lanç_Receitas!$G$6:$G$33,$E25,Lanç_Receitas!$M$6:$M$33,S$16)),"",SUMIFS(Lanç_Receitas!$I$6:$I$33,Lanç_Receitas!$G$6:$G$33,$E25,Lanç_Receitas!$M$6:$M$33,S$16))</f>
        <v>0</v>
      </c>
    </row>
    <row r="24" spans="3:19" ht="30" customHeight="1" thickTop="1" thickBot="1" x14ac:dyDescent="0.25">
      <c r="C24" s="118" t="s">
        <v>80</v>
      </c>
      <c r="E24" s="118" t="s">
        <v>290</v>
      </c>
      <c r="G24" s="27">
        <f>IF(ISERROR(SUMIFS(Lanç_Receitas!$I$6:$I$33,Lanç_Receitas!$G$6:$G$33,$C26,Lanç_Receitas!$M$6:$M$33,G$16)),"",SUMIFS(Lanç_Receitas!$I$6:$I$33,Lanç_Receitas!$G$6:$G$33,$C26,Lanç_Receitas!$M$6:$M$33,G$16))</f>
        <v>0</v>
      </c>
      <c r="H24" s="27">
        <f>IF(ISERROR(SUMIFS(Lanç_Receitas!$I$6:$I$33,Lanç_Receitas!$G$6:$G$33,$C26,Lanç_Receitas!$M$6:$M$33,H$16)),"",SUMIFS(Lanç_Receitas!$I$6:$I$33,Lanç_Receitas!$G$6:$G$33,$C26,Lanç_Receitas!$M$6:$M$33,H$16))</f>
        <v>0</v>
      </c>
      <c r="I24" s="27">
        <f>IF(ISERROR(SUMIFS(Lanç_Receitas!$I$6:$I$33,Lanç_Receitas!$G$6:$G$33,$C26,Lanç_Receitas!$M$6:$M$33,I$16)),"",SUMIFS(Lanç_Receitas!$I$6:$I$33,Lanç_Receitas!$G$6:$G$33,$C26,Lanç_Receitas!$M$6:$M$33,I$16))</f>
        <v>0</v>
      </c>
      <c r="J24" s="27">
        <f>IF(ISERROR(SUMIFS(Lanç_Receitas!$I$6:$I$33,Lanç_Receitas!$G$6:$G$33,$C26,Lanç_Receitas!$M$6:$M$33,J$16)),"",SUMIFS(Lanç_Receitas!$I$6:$I$33,Lanç_Receitas!$G$6:$G$33,$C26,Lanç_Receitas!$M$6:$M$33,J$16))</f>
        <v>0</v>
      </c>
      <c r="K24" s="27">
        <f>IF(ISERROR(SUMIFS(Lanç_Receitas!$I$6:$I$33,Lanç_Receitas!$G$6:$G$33,$C26,Lanç_Receitas!$M$6:$M$33,K$16)),"",SUMIFS(Lanç_Receitas!$I$6:$I$33,Lanç_Receitas!$G$6:$G$33,$C26,Lanç_Receitas!$M$6:$M$33,K$16))</f>
        <v>0</v>
      </c>
      <c r="L24" s="27">
        <f>IF(ISERROR(SUMIFS(Lanç_Receitas!$I$6:$I$33,Lanç_Receitas!$G$6:$G$33,$C26,Lanç_Receitas!$M$6:$M$33,L$16)),"",SUMIFS(Lanç_Receitas!$I$6:$I$33,Lanç_Receitas!$G$6:$G$33,$C26,Lanç_Receitas!$M$6:$M$33,L$16))</f>
        <v>0</v>
      </c>
      <c r="N24" s="27">
        <f>IF(ISERROR(SUMIFS(Lanç_Receitas!$I$6:$I$33,Lanç_Receitas!$G$6:$G$33,$E26,Lanç_Receitas!$M$6:$M$33,N$16)),"",SUMIFS(Lanç_Receitas!$I$6:$I$33,Lanç_Receitas!$G$6:$G$33,$E26,Lanç_Receitas!$M$6:$M$33,N$16))</f>
        <v>0</v>
      </c>
      <c r="O24" s="27">
        <f>IF(ISERROR(SUMIFS(Lanç_Receitas!$I$6:$I$33,Lanç_Receitas!$G$6:$G$33,$E26,Lanç_Receitas!$M$6:$M$33,O$16)),"",SUMIFS(Lanç_Receitas!$I$6:$I$33,Lanç_Receitas!$G$6:$G$33,$E26,Lanç_Receitas!$M$6:$M$33,O$16))</f>
        <v>0</v>
      </c>
      <c r="P24" s="27">
        <f>IF(ISERROR(SUMIFS(Lanç_Receitas!$I$6:$I$33,Lanç_Receitas!$G$6:$G$33,$E26,Lanç_Receitas!$M$6:$M$33,P$16)),"",SUMIFS(Lanç_Receitas!$I$6:$I$33,Lanç_Receitas!$G$6:$G$33,$E26,Lanç_Receitas!$M$6:$M$33,P$16))</f>
        <v>0</v>
      </c>
      <c r="Q24" s="27">
        <f>IF(ISERROR(SUMIFS(Lanç_Receitas!$I$6:$I$33,Lanç_Receitas!$G$6:$G$33,$E26,Lanç_Receitas!$M$6:$M$33,Q$16)),"",SUMIFS(Lanç_Receitas!$I$6:$I$33,Lanç_Receitas!$G$6:$G$33,$E26,Lanç_Receitas!$M$6:$M$33,Q$16))</f>
        <v>0</v>
      </c>
      <c r="R24" s="27">
        <f>IF(ISERROR(SUMIFS(Lanç_Receitas!$I$6:$I$33,Lanç_Receitas!$G$6:$G$33,$E26,Lanç_Receitas!$M$6:$M$33,R$16)),"",SUMIFS(Lanç_Receitas!$I$6:$I$33,Lanç_Receitas!$G$6:$G$33,$E26,Lanç_Receitas!$M$6:$M$33,R$16))</f>
        <v>0</v>
      </c>
      <c r="S24" s="27">
        <f>IF(ISERROR(SUMIFS(Lanç_Receitas!$I$6:$I$33,Lanç_Receitas!$G$6:$G$33,$E26,Lanç_Receitas!$M$6:$M$33,S$16)),"",SUMIFS(Lanç_Receitas!$I$6:$I$33,Lanç_Receitas!$G$6:$G$33,$E26,Lanç_Receitas!$M$6:$M$33,S$16))</f>
        <v>0</v>
      </c>
    </row>
    <row r="25" spans="3:19" ht="30" customHeight="1" thickTop="1" thickBot="1" x14ac:dyDescent="0.25">
      <c r="C25" s="118" t="s">
        <v>81</v>
      </c>
      <c r="E25" s="118" t="s">
        <v>89</v>
      </c>
      <c r="G25" s="27">
        <f>IF(ISERROR(SUMIFS(Lanç_Receitas!$I$6:$I$33,Lanç_Receitas!$G$6:$G$33,$C27,Lanç_Receitas!$M$6:$M$33,G$16)),"",SUMIFS(Lanç_Receitas!$I$6:$I$33,Lanç_Receitas!$G$6:$G$33,$C27,Lanç_Receitas!$M$6:$M$33,G$16))</f>
        <v>0</v>
      </c>
      <c r="H25" s="27">
        <f>IF(ISERROR(SUMIFS(Lanç_Receitas!$I$6:$I$33,Lanç_Receitas!$G$6:$G$33,$C27,Lanç_Receitas!$M$6:$M$33,H$16)),"",SUMIFS(Lanç_Receitas!$I$6:$I$33,Lanç_Receitas!$G$6:$G$33,$C27,Lanç_Receitas!$M$6:$M$33,H$16))</f>
        <v>0</v>
      </c>
      <c r="I25" s="27">
        <f>IF(ISERROR(SUMIFS(Lanç_Receitas!$I$6:$I$33,Lanç_Receitas!$G$6:$G$33,$C27,Lanç_Receitas!$M$6:$M$33,I$16)),"",SUMIFS(Lanç_Receitas!$I$6:$I$33,Lanç_Receitas!$G$6:$G$33,$C27,Lanç_Receitas!$M$6:$M$33,I$16))</f>
        <v>0</v>
      </c>
      <c r="J25" s="27">
        <f>IF(ISERROR(SUMIFS(Lanç_Receitas!$I$6:$I$33,Lanç_Receitas!$G$6:$G$33,$C27,Lanç_Receitas!$M$6:$M$33,J$16)),"",SUMIFS(Lanç_Receitas!$I$6:$I$33,Lanç_Receitas!$G$6:$G$33,$C27,Lanç_Receitas!$M$6:$M$33,J$16))</f>
        <v>0</v>
      </c>
      <c r="K25" s="27">
        <f>IF(ISERROR(SUMIFS(Lanç_Receitas!$I$6:$I$33,Lanç_Receitas!$G$6:$G$33,$C27,Lanç_Receitas!$M$6:$M$33,K$16)),"",SUMIFS(Lanç_Receitas!$I$6:$I$33,Lanç_Receitas!$G$6:$G$33,$C27,Lanç_Receitas!$M$6:$M$33,K$16))</f>
        <v>0</v>
      </c>
      <c r="L25" s="27">
        <f>IF(ISERROR(SUMIFS(Lanç_Receitas!$I$6:$I$33,Lanç_Receitas!$G$6:$G$33,$C27,Lanç_Receitas!$M$6:$M$33,L$16)),"",SUMIFS(Lanç_Receitas!$I$6:$I$33,Lanç_Receitas!$G$6:$G$33,$C27,Lanç_Receitas!$M$6:$M$33,L$16))</f>
        <v>0</v>
      </c>
      <c r="N25" s="27">
        <f>IF(ISERROR(SUMIFS(Lanç_Receitas!$I$6:$I$33,Lanç_Receitas!$G$6:$G$33,$E27,Lanç_Receitas!$M$6:$M$33,N$16)),"",SUMIFS(Lanç_Receitas!$I$6:$I$33,Lanç_Receitas!$G$6:$G$33,$E27,Lanç_Receitas!$M$6:$M$33,N$16))</f>
        <v>0</v>
      </c>
      <c r="O25" s="27">
        <f>IF(ISERROR(SUMIFS(Lanç_Receitas!$I$6:$I$33,Lanç_Receitas!$G$6:$G$33,$E27,Lanç_Receitas!$M$6:$M$33,O$16)),"",SUMIFS(Lanç_Receitas!$I$6:$I$33,Lanç_Receitas!$G$6:$G$33,$E27,Lanç_Receitas!$M$6:$M$33,O$16))</f>
        <v>0</v>
      </c>
      <c r="P25" s="27">
        <f>IF(ISERROR(SUMIFS(Lanç_Receitas!$I$6:$I$33,Lanç_Receitas!$G$6:$G$33,$E27,Lanç_Receitas!$M$6:$M$33,P$16)),"",SUMIFS(Lanç_Receitas!$I$6:$I$33,Lanç_Receitas!$G$6:$G$33,$E27,Lanç_Receitas!$M$6:$M$33,P$16))</f>
        <v>0</v>
      </c>
      <c r="Q25" s="27">
        <f>IF(ISERROR(SUMIFS(Lanç_Receitas!$I$6:$I$33,Lanç_Receitas!$G$6:$G$33,$E27,Lanç_Receitas!$M$6:$M$33,Q$16)),"",SUMIFS(Lanç_Receitas!$I$6:$I$33,Lanç_Receitas!$G$6:$G$33,$E27,Lanç_Receitas!$M$6:$M$33,Q$16))</f>
        <v>0</v>
      </c>
      <c r="R25" s="27">
        <f>IF(ISERROR(SUMIFS(Lanç_Receitas!$I$6:$I$33,Lanç_Receitas!$G$6:$G$33,$E27,Lanç_Receitas!$M$6:$M$33,R$16)),"",SUMIFS(Lanç_Receitas!$I$6:$I$33,Lanç_Receitas!$G$6:$G$33,$E27,Lanç_Receitas!$M$6:$M$33,R$16))</f>
        <v>0</v>
      </c>
      <c r="S25" s="27">
        <f>IF(ISERROR(SUMIFS(Lanç_Receitas!$I$6:$I$33,Lanç_Receitas!$G$6:$G$33,$E27,Lanç_Receitas!$M$6:$M$33,S$16)),"",SUMIFS(Lanç_Receitas!$I$6:$I$33,Lanç_Receitas!$G$6:$G$33,$E27,Lanç_Receitas!$M$6:$M$33,S$16))</f>
        <v>0</v>
      </c>
    </row>
    <row r="26" spans="3:19" ht="30" customHeight="1" thickTop="1" thickBot="1" x14ac:dyDescent="0.25">
      <c r="C26" s="118" t="s">
        <v>82</v>
      </c>
      <c r="E26" s="118" t="s">
        <v>90</v>
      </c>
      <c r="G26" s="27">
        <f>IF(ISERROR(SUMIFS(Lanç_Receitas!$I$6:$I$33,Lanç_Receitas!$G$6:$G$33,$C28,Lanç_Receitas!$M$6:$M$33,G$16)),"",SUMIFS(Lanç_Receitas!$I$6:$I$33,Lanç_Receitas!$G$6:$G$33,$C28,Lanç_Receitas!$M$6:$M$33,G$16))</f>
        <v>0</v>
      </c>
      <c r="H26" s="27">
        <f>IF(ISERROR(SUMIFS(Lanç_Receitas!$I$6:$I$33,Lanç_Receitas!$G$6:$G$33,$C28,Lanç_Receitas!$M$6:$M$33,H$16)),"",SUMIFS(Lanç_Receitas!$I$6:$I$33,Lanç_Receitas!$G$6:$G$33,$C28,Lanç_Receitas!$M$6:$M$33,H$16))</f>
        <v>0</v>
      </c>
      <c r="I26" s="27">
        <f>IF(ISERROR(SUMIFS(Lanç_Receitas!$I$6:$I$33,Lanç_Receitas!$G$6:$G$33,$C28,Lanç_Receitas!$M$6:$M$33,I$16)),"",SUMIFS(Lanç_Receitas!$I$6:$I$33,Lanç_Receitas!$G$6:$G$33,$C28,Lanç_Receitas!$M$6:$M$33,I$16))</f>
        <v>0</v>
      </c>
      <c r="J26" s="27">
        <f>IF(ISERROR(SUMIFS(Lanç_Receitas!$I$6:$I$33,Lanç_Receitas!$G$6:$G$33,$C28,Lanç_Receitas!$M$6:$M$33,J$16)),"",SUMIFS(Lanç_Receitas!$I$6:$I$33,Lanç_Receitas!$G$6:$G$33,$C28,Lanç_Receitas!$M$6:$M$33,J$16))</f>
        <v>0</v>
      </c>
      <c r="K26" s="27">
        <f>IF(ISERROR(SUMIFS(Lanç_Receitas!$I$6:$I$33,Lanç_Receitas!$G$6:$G$33,$C28,Lanç_Receitas!$M$6:$M$33,K$16)),"",SUMIFS(Lanç_Receitas!$I$6:$I$33,Lanç_Receitas!$G$6:$G$33,$C28,Lanç_Receitas!$M$6:$M$33,K$16))</f>
        <v>0</v>
      </c>
      <c r="L26" s="27">
        <f>IF(ISERROR(SUMIFS(Lanç_Receitas!$I$6:$I$33,Lanç_Receitas!$G$6:$G$33,$C28,Lanç_Receitas!$M$6:$M$33,L$16)),"",SUMIFS(Lanç_Receitas!$I$6:$I$33,Lanç_Receitas!$G$6:$G$33,$C28,Lanç_Receitas!$M$6:$M$33,L$16))</f>
        <v>0</v>
      </c>
      <c r="N26" s="27">
        <f>IF(ISERROR(SUMIFS(Lanç_Receitas!$I$6:$I$33,Lanç_Receitas!$G$6:$G$33,$E28,Lanç_Receitas!$M$6:$M$33,N$16)),"",SUMIFS(Lanç_Receitas!$I$6:$I$33,Lanç_Receitas!$G$6:$G$33,$E28,Lanç_Receitas!$M$6:$M$33,N$16))</f>
        <v>0</v>
      </c>
      <c r="O26" s="27">
        <f>IF(ISERROR(SUMIFS(Lanç_Receitas!$I$6:$I$33,Lanç_Receitas!$G$6:$G$33,$E28,Lanç_Receitas!$M$6:$M$33,O$16)),"",SUMIFS(Lanç_Receitas!$I$6:$I$33,Lanç_Receitas!$G$6:$G$33,$E28,Lanç_Receitas!$M$6:$M$33,O$16))</f>
        <v>0</v>
      </c>
      <c r="P26" s="27">
        <f>IF(ISERROR(SUMIFS(Lanç_Receitas!$I$6:$I$33,Lanç_Receitas!$G$6:$G$33,$E28,Lanç_Receitas!$M$6:$M$33,P$16)),"",SUMIFS(Lanç_Receitas!$I$6:$I$33,Lanç_Receitas!$G$6:$G$33,$E28,Lanç_Receitas!$M$6:$M$33,P$16))</f>
        <v>0</v>
      </c>
      <c r="Q26" s="27">
        <f>IF(ISERROR(SUMIFS(Lanç_Receitas!$I$6:$I$33,Lanç_Receitas!$G$6:$G$33,$E28,Lanç_Receitas!$M$6:$M$33,Q$16)),"",SUMIFS(Lanç_Receitas!$I$6:$I$33,Lanç_Receitas!$G$6:$G$33,$E28,Lanç_Receitas!$M$6:$M$33,Q$16))</f>
        <v>0</v>
      </c>
      <c r="R26" s="27">
        <f>IF(ISERROR(SUMIFS(Lanç_Receitas!$I$6:$I$33,Lanç_Receitas!$G$6:$G$33,$E28,Lanç_Receitas!$M$6:$M$33,R$16)),"",SUMIFS(Lanç_Receitas!$I$6:$I$33,Lanç_Receitas!$G$6:$G$33,$E28,Lanç_Receitas!$M$6:$M$33,R$16))</f>
        <v>0</v>
      </c>
      <c r="S26" s="27">
        <f>IF(ISERROR(SUMIFS(Lanç_Receitas!$I$6:$I$33,Lanç_Receitas!$G$6:$G$33,$E28,Lanç_Receitas!$M$6:$M$33,S$16)),"",SUMIFS(Lanç_Receitas!$I$6:$I$33,Lanç_Receitas!$G$6:$G$33,$E28,Lanç_Receitas!$M$6:$M$33,S$16))</f>
        <v>0</v>
      </c>
    </row>
    <row r="27" spans="3:19" ht="30" customHeight="1" thickTop="1" thickBot="1" x14ac:dyDescent="0.25">
      <c r="C27" s="118" t="s">
        <v>83</v>
      </c>
      <c r="E27" s="118"/>
      <c r="G27" s="27">
        <f>IF(ISERROR(SUMIFS(Lanç_Receitas!$I$6:$I$33,Lanç_Receitas!$G$6:$G$33,$C29,Lanç_Receitas!$M$6:$M$33,G$16)),"",SUMIFS(Lanç_Receitas!$I$6:$I$33,Lanç_Receitas!$G$6:$G$33,$C29,Lanç_Receitas!$M$6:$M$33,G$16))</f>
        <v>0</v>
      </c>
      <c r="H27" s="27">
        <f>IF(ISERROR(SUMIFS(Lanç_Receitas!$I$6:$I$33,Lanç_Receitas!$G$6:$G$33,$C29,Lanç_Receitas!$M$6:$M$33,H$16)),"",SUMIFS(Lanç_Receitas!$I$6:$I$33,Lanç_Receitas!$G$6:$G$33,$C29,Lanç_Receitas!$M$6:$M$33,H$16))</f>
        <v>0</v>
      </c>
      <c r="I27" s="27">
        <f>IF(ISERROR(SUMIFS(Lanç_Receitas!$I$6:$I$33,Lanç_Receitas!$G$6:$G$33,$C29,Lanç_Receitas!$M$6:$M$33,I$16)),"",SUMIFS(Lanç_Receitas!$I$6:$I$33,Lanç_Receitas!$G$6:$G$33,$C29,Lanç_Receitas!$M$6:$M$33,I$16))</f>
        <v>0</v>
      </c>
      <c r="J27" s="27">
        <f>IF(ISERROR(SUMIFS(Lanç_Receitas!$I$6:$I$33,Lanç_Receitas!$G$6:$G$33,$C29,Lanç_Receitas!$M$6:$M$33,J$16)),"",SUMIFS(Lanç_Receitas!$I$6:$I$33,Lanç_Receitas!$G$6:$G$33,$C29,Lanç_Receitas!$M$6:$M$33,J$16))</f>
        <v>0</v>
      </c>
      <c r="K27" s="27">
        <f>IF(ISERROR(SUMIFS(Lanç_Receitas!$I$6:$I$33,Lanç_Receitas!$G$6:$G$33,$C29,Lanç_Receitas!$M$6:$M$33,K$16)),"",SUMIFS(Lanç_Receitas!$I$6:$I$33,Lanç_Receitas!$G$6:$G$33,$C29,Lanç_Receitas!$M$6:$M$33,K$16))</f>
        <v>0</v>
      </c>
      <c r="L27" s="27">
        <f>IF(ISERROR(SUMIFS(Lanç_Receitas!$I$6:$I$33,Lanç_Receitas!$G$6:$G$33,$C29,Lanç_Receitas!$M$6:$M$33,L$16)),"",SUMIFS(Lanç_Receitas!$I$6:$I$33,Lanç_Receitas!$G$6:$G$33,$C29,Lanç_Receitas!$M$6:$M$33,L$16))</f>
        <v>0</v>
      </c>
      <c r="N27" s="27">
        <f>IF(ISERROR(SUMIFS(Lanç_Receitas!$I$6:$I$33,Lanç_Receitas!$G$6:$G$33,$E29,Lanç_Receitas!$M$6:$M$33,N$16)),"",SUMIFS(Lanç_Receitas!$I$6:$I$33,Lanç_Receitas!$G$6:$G$33,$E29,Lanç_Receitas!$M$6:$M$33,N$16))</f>
        <v>0</v>
      </c>
      <c r="O27" s="27">
        <f>IF(ISERROR(SUMIFS(Lanç_Receitas!$I$6:$I$33,Lanç_Receitas!$G$6:$G$33,$E29,Lanç_Receitas!$M$6:$M$33,O$16)),"",SUMIFS(Lanç_Receitas!$I$6:$I$33,Lanç_Receitas!$G$6:$G$33,$E29,Lanç_Receitas!$M$6:$M$33,O$16))</f>
        <v>0</v>
      </c>
      <c r="P27" s="27">
        <f>IF(ISERROR(SUMIFS(Lanç_Receitas!$I$6:$I$33,Lanç_Receitas!$G$6:$G$33,$E29,Lanç_Receitas!$M$6:$M$33,P$16)),"",SUMIFS(Lanç_Receitas!$I$6:$I$33,Lanç_Receitas!$G$6:$G$33,$E29,Lanç_Receitas!$M$6:$M$33,P$16))</f>
        <v>0</v>
      </c>
      <c r="Q27" s="27">
        <f>IF(ISERROR(SUMIFS(Lanç_Receitas!$I$6:$I$33,Lanç_Receitas!$G$6:$G$33,$E29,Lanç_Receitas!$M$6:$M$33,Q$16)),"",SUMIFS(Lanç_Receitas!$I$6:$I$33,Lanç_Receitas!$G$6:$G$33,$E29,Lanç_Receitas!$M$6:$M$33,Q$16))</f>
        <v>0</v>
      </c>
      <c r="R27" s="27">
        <f>IF(ISERROR(SUMIFS(Lanç_Receitas!$I$6:$I$33,Lanç_Receitas!$G$6:$G$33,$E29,Lanç_Receitas!$M$6:$M$33,R$16)),"",SUMIFS(Lanç_Receitas!$I$6:$I$33,Lanç_Receitas!$G$6:$G$33,$E29,Lanç_Receitas!$M$6:$M$33,R$16))</f>
        <v>0</v>
      </c>
      <c r="S27" s="27">
        <f>IF(ISERROR(SUMIFS(Lanç_Receitas!$I$6:$I$33,Lanç_Receitas!$G$6:$G$33,$E29,Lanç_Receitas!$M$6:$M$33,S$16)),"",SUMIFS(Lanç_Receitas!$I$6:$I$33,Lanç_Receitas!$G$6:$G$33,$E29,Lanç_Receitas!$M$6:$M$33,S$16))</f>
        <v>0</v>
      </c>
    </row>
    <row r="28" spans="3:19" ht="30" customHeight="1" thickTop="1" thickBot="1" x14ac:dyDescent="0.25">
      <c r="C28" s="118"/>
      <c r="E28" s="118"/>
      <c r="G28" s="27">
        <f>IF(ISERROR(SUMIFS(Lanç_Receitas!$I$6:$I$33,Lanç_Receitas!$G$6:$G$33,$C30,Lanç_Receitas!$M$6:$M$33,G$16)),"",SUMIFS(Lanç_Receitas!$I$6:$I$33,Lanç_Receitas!$G$6:$G$33,$C30,Lanç_Receitas!$M$6:$M$33,G$16))</f>
        <v>0</v>
      </c>
      <c r="H28" s="27">
        <f>IF(ISERROR(SUMIFS(Lanç_Receitas!$I$6:$I$33,Lanç_Receitas!$G$6:$G$33,$C30,Lanç_Receitas!$M$6:$M$33,H$16)),"",SUMIFS(Lanç_Receitas!$I$6:$I$33,Lanç_Receitas!$G$6:$G$33,$C30,Lanç_Receitas!$M$6:$M$33,H$16))</f>
        <v>0</v>
      </c>
      <c r="I28" s="27">
        <f>IF(ISERROR(SUMIFS(Lanç_Receitas!$I$6:$I$33,Lanç_Receitas!$G$6:$G$33,$C30,Lanç_Receitas!$M$6:$M$33,I$16)),"",SUMIFS(Lanç_Receitas!$I$6:$I$33,Lanç_Receitas!$G$6:$G$33,$C30,Lanç_Receitas!$M$6:$M$33,I$16))</f>
        <v>0</v>
      </c>
      <c r="J28" s="27">
        <f>IF(ISERROR(SUMIFS(Lanç_Receitas!$I$6:$I$33,Lanç_Receitas!$G$6:$G$33,$C30,Lanç_Receitas!$M$6:$M$33,J$16)),"",SUMIFS(Lanç_Receitas!$I$6:$I$33,Lanç_Receitas!$G$6:$G$33,$C30,Lanç_Receitas!$M$6:$M$33,J$16))</f>
        <v>0</v>
      </c>
      <c r="K28" s="27">
        <f>IF(ISERROR(SUMIFS(Lanç_Receitas!$I$6:$I$33,Lanç_Receitas!$G$6:$G$33,$C30,Lanç_Receitas!$M$6:$M$33,K$16)),"",SUMIFS(Lanç_Receitas!$I$6:$I$33,Lanç_Receitas!$G$6:$G$33,$C30,Lanç_Receitas!$M$6:$M$33,K$16))</f>
        <v>0</v>
      </c>
      <c r="L28" s="27">
        <f>IF(ISERROR(SUMIFS(Lanç_Receitas!$I$6:$I$33,Lanç_Receitas!$G$6:$G$33,$C30,Lanç_Receitas!$M$6:$M$33,L$16)),"",SUMIFS(Lanç_Receitas!$I$6:$I$33,Lanç_Receitas!$G$6:$G$33,$C30,Lanç_Receitas!$M$6:$M$33,L$16))</f>
        <v>0</v>
      </c>
      <c r="N28" s="27">
        <f>IF(ISERROR(SUMIFS(Lanç_Receitas!$I$6:$I$33,Lanç_Receitas!$G$6:$G$33,$E30,Lanç_Receitas!$M$6:$M$33,N$16)),"",SUMIFS(Lanç_Receitas!$I$6:$I$33,Lanç_Receitas!$G$6:$G$33,$E30,Lanç_Receitas!$M$6:$M$33,N$16))</f>
        <v>0</v>
      </c>
      <c r="O28" s="27">
        <f>IF(ISERROR(SUMIFS(Lanç_Receitas!$I$6:$I$33,Lanç_Receitas!$G$6:$G$33,$E30,Lanç_Receitas!$M$6:$M$33,O$16)),"",SUMIFS(Lanç_Receitas!$I$6:$I$33,Lanç_Receitas!$G$6:$G$33,$E30,Lanç_Receitas!$M$6:$M$33,O$16))</f>
        <v>0</v>
      </c>
      <c r="P28" s="27">
        <f>IF(ISERROR(SUMIFS(Lanç_Receitas!$I$6:$I$33,Lanç_Receitas!$G$6:$G$33,$E30,Lanç_Receitas!$M$6:$M$33,P$16)),"",SUMIFS(Lanç_Receitas!$I$6:$I$33,Lanç_Receitas!$G$6:$G$33,$E30,Lanç_Receitas!$M$6:$M$33,P$16))</f>
        <v>0</v>
      </c>
      <c r="Q28" s="27">
        <f>IF(ISERROR(SUMIFS(Lanç_Receitas!$I$6:$I$33,Lanç_Receitas!$G$6:$G$33,$E30,Lanç_Receitas!$M$6:$M$33,Q$16)),"",SUMIFS(Lanç_Receitas!$I$6:$I$33,Lanç_Receitas!$G$6:$G$33,$E30,Lanç_Receitas!$M$6:$M$33,Q$16))</f>
        <v>0</v>
      </c>
      <c r="R28" s="27">
        <f>IF(ISERROR(SUMIFS(Lanç_Receitas!$I$6:$I$33,Lanç_Receitas!$G$6:$G$33,$E30,Lanç_Receitas!$M$6:$M$33,R$16)),"",SUMIFS(Lanç_Receitas!$I$6:$I$33,Lanç_Receitas!$G$6:$G$33,$E30,Lanç_Receitas!$M$6:$M$33,R$16))</f>
        <v>0</v>
      </c>
      <c r="S28" s="27">
        <f>IF(ISERROR(SUMIFS(Lanç_Receitas!$I$6:$I$33,Lanç_Receitas!$G$6:$G$33,$E30,Lanç_Receitas!$M$6:$M$33,S$16)),"",SUMIFS(Lanç_Receitas!$I$6:$I$33,Lanç_Receitas!$G$6:$G$33,$E30,Lanç_Receitas!$M$6:$M$33,S$16))</f>
        <v>0</v>
      </c>
    </row>
    <row r="29" spans="3:19" ht="30" customHeight="1" thickTop="1" thickBot="1" x14ac:dyDescent="0.25">
      <c r="C29" s="118"/>
      <c r="E29" s="118"/>
    </row>
    <row r="30" spans="3:19" ht="30" customHeight="1" thickTop="1" thickBot="1" x14ac:dyDescent="0.25">
      <c r="C30" s="118"/>
      <c r="E30" s="118"/>
    </row>
    <row r="31" spans="3:19" ht="30" customHeight="1" thickTop="1" x14ac:dyDescent="0.2"/>
    <row r="32" spans="3:19" ht="30" customHeight="1" x14ac:dyDescent="0.2"/>
    <row r="33" ht="30" hidden="1" customHeight="1" x14ac:dyDescent="0.2"/>
    <row r="34" ht="30" hidden="1" customHeight="1" x14ac:dyDescent="0.2"/>
    <row r="35" ht="30" hidden="1" customHeight="1" x14ac:dyDescent="0.2"/>
    <row r="36" ht="30" hidden="1" customHeight="1" x14ac:dyDescent="0.2"/>
    <row r="37" ht="30" hidden="1" customHeight="1" x14ac:dyDescent="0.2"/>
    <row r="38" ht="30" hidden="1" customHeight="1" x14ac:dyDescent="0.2"/>
    <row r="39" ht="30" hidden="1" customHeight="1" x14ac:dyDescent="0.2"/>
    <row r="40" ht="30" hidden="1" customHeight="1" x14ac:dyDescent="0.2"/>
    <row r="41" ht="30" hidden="1" customHeight="1" x14ac:dyDescent="0.2"/>
    <row r="42" ht="30" hidden="1" customHeight="1" x14ac:dyDescent="0.2"/>
    <row r="43" ht="30" hidden="1" customHeight="1" x14ac:dyDescent="0.2"/>
    <row r="44" ht="30" hidden="1" customHeight="1" x14ac:dyDescent="0.2"/>
    <row r="45" ht="30" hidden="1" customHeight="1" x14ac:dyDescent="0.2"/>
    <row r="46" ht="30" hidden="1" customHeight="1" x14ac:dyDescent="0.2"/>
    <row r="47" ht="30" hidden="1" customHeight="1" x14ac:dyDescent="0.2"/>
    <row r="48" ht="30" hidden="1" customHeight="1" x14ac:dyDescent="0.2"/>
    <row r="49" ht="30" hidden="1" customHeight="1" x14ac:dyDescent="0.2"/>
    <row r="50" ht="30" hidden="1" customHeight="1" x14ac:dyDescent="0.2"/>
    <row r="51" ht="30" hidden="1" customHeight="1" x14ac:dyDescent="0.2"/>
    <row r="52" ht="30" hidden="1" customHeight="1" x14ac:dyDescent="0.2"/>
    <row r="53" ht="30" hidden="1" customHeight="1" x14ac:dyDescent="0.2"/>
    <row r="54" ht="30" hidden="1" customHeight="1" x14ac:dyDescent="0.2"/>
    <row r="55" ht="30" hidden="1" customHeight="1" x14ac:dyDescent="0.2"/>
    <row r="56" ht="30" hidden="1" customHeight="1" x14ac:dyDescent="0.2"/>
    <row r="57" ht="30" hidden="1" customHeight="1" x14ac:dyDescent="0.2"/>
    <row r="58" ht="30" hidden="1" customHeight="1" x14ac:dyDescent="0.2"/>
    <row r="59" ht="30" hidden="1" customHeight="1" x14ac:dyDescent="0.2"/>
    <row r="60" ht="30" hidden="1" customHeight="1" x14ac:dyDescent="0.2"/>
    <row r="61" ht="30" hidden="1" customHeight="1" x14ac:dyDescent="0.2"/>
    <row r="62" ht="30" hidden="1" customHeight="1" x14ac:dyDescent="0.2"/>
    <row r="63" ht="30" hidden="1" customHeight="1" x14ac:dyDescent="0.2"/>
    <row r="64" ht="30" hidden="1" customHeight="1" x14ac:dyDescent="0.2"/>
    <row r="65" ht="30" hidden="1" customHeight="1" x14ac:dyDescent="0.2"/>
    <row r="66" ht="30" hidden="1" customHeight="1" x14ac:dyDescent="0.2"/>
    <row r="67" ht="30" hidden="1" customHeight="1" x14ac:dyDescent="0.2"/>
    <row r="68" ht="30" hidden="1" customHeight="1" x14ac:dyDescent="0.2"/>
    <row r="69" ht="30" hidden="1" customHeight="1" x14ac:dyDescent="0.2"/>
    <row r="70" ht="30" hidden="1" customHeight="1" x14ac:dyDescent="0.2"/>
    <row r="71" ht="30" hidden="1" customHeight="1" x14ac:dyDescent="0.2"/>
    <row r="72" ht="30" hidden="1" customHeight="1" x14ac:dyDescent="0.2"/>
    <row r="73" ht="30" hidden="1" customHeight="1" x14ac:dyDescent="0.2"/>
    <row r="74" ht="30" hidden="1" customHeight="1" x14ac:dyDescent="0.2"/>
    <row r="75" ht="30" hidden="1" customHeight="1" x14ac:dyDescent="0.2"/>
    <row r="76" ht="30" hidden="1" customHeight="1" x14ac:dyDescent="0.2"/>
    <row r="77" ht="30" hidden="1" customHeight="1" x14ac:dyDescent="0.2"/>
    <row r="78" ht="30" hidden="1" customHeight="1" x14ac:dyDescent="0.2"/>
    <row r="79" ht="30" hidden="1" customHeight="1" x14ac:dyDescent="0.2"/>
    <row r="80" ht="30" hidden="1" customHeight="1" x14ac:dyDescent="0.2"/>
    <row r="81" ht="30" hidden="1" customHeight="1" x14ac:dyDescent="0.2"/>
    <row r="82" ht="30" hidden="1" customHeight="1" x14ac:dyDescent="0.2"/>
    <row r="83" ht="30" hidden="1" customHeight="1" x14ac:dyDescent="0.2"/>
    <row r="84" ht="30" hidden="1" customHeight="1" x14ac:dyDescent="0.2"/>
    <row r="85" ht="30" hidden="1" customHeight="1" x14ac:dyDescent="0.2"/>
    <row r="86" ht="30" hidden="1" customHeight="1" x14ac:dyDescent="0.2"/>
    <row r="87" ht="30" hidden="1" customHeight="1" x14ac:dyDescent="0.2"/>
    <row r="88" ht="30" hidden="1" customHeight="1" x14ac:dyDescent="0.2"/>
    <row r="89" ht="30" hidden="1" customHeight="1" x14ac:dyDescent="0.2"/>
    <row r="90" ht="30" hidden="1" customHeight="1" x14ac:dyDescent="0.2"/>
    <row r="91" ht="30" hidden="1" customHeight="1" x14ac:dyDescent="0.2"/>
    <row r="92" ht="30" hidden="1" customHeight="1" x14ac:dyDescent="0.2"/>
    <row r="93" ht="30" hidden="1" customHeight="1" x14ac:dyDescent="0.2"/>
    <row r="94" ht="30" hidden="1" customHeight="1" x14ac:dyDescent="0.2"/>
    <row r="95" ht="30" hidden="1" customHeight="1" x14ac:dyDescent="0.2"/>
    <row r="96" ht="30" hidden="1" customHeight="1" x14ac:dyDescent="0.2"/>
    <row r="97" ht="30" hidden="1" customHeight="1" x14ac:dyDescent="0.2"/>
    <row r="98" ht="30" hidden="1" customHeight="1" x14ac:dyDescent="0.2"/>
  </sheetData>
  <sheetProtection selectLockedCells="1" selectUnlockedCells="1"/>
  <mergeCells count="3">
    <mergeCell ref="N15:S15"/>
    <mergeCell ref="G15:L15"/>
    <mergeCell ref="C6:E6"/>
  </mergeCells>
  <pageMargins left="0.511811024" right="0.511811024" top="0.78740157499999996" bottom="0.78740157499999996" header="0.31496062000000002" footer="0.31496062000000002"/>
  <pageSetup paperSize="9" orientation="portrait"/>
  <drawing r:id="rId1"/>
  <legacyDrawing r:id="rId2"/>
  <extLst>
    <ext xmlns:mx="http://schemas.microsoft.com/office/mac/excel/2008/main" uri="{64002731-A6B0-56B0-2670-7721B7C09600}">
      <mx:PLV Mode="0" OnePage="0" WScale="0"/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Plan13"/>
  <dimension ref="A1:XFD3008"/>
  <sheetViews>
    <sheetView showGridLines="0" zoomScale="90" zoomScaleNormal="90" zoomScalePageLayoutView="90" workbookViewId="0">
      <pane ySplit="7" topLeftCell="A8" activePane="bottomLeft" state="frozen"/>
      <selection activeCell="B1" sqref="B1"/>
      <selection pane="bottomLeft" activeCell="B1" sqref="B1"/>
    </sheetView>
  </sheetViews>
  <sheetFormatPr defaultColWidth="8.875" defaultRowHeight="15" customHeight="1" zeroHeight="1" x14ac:dyDescent="0.2"/>
  <cols>
    <col min="1" max="1" width="27.7109375" style="1" customWidth="1"/>
    <col min="2" max="2" width="3.765625" customWidth="1"/>
    <col min="3" max="3" width="47.21484375" customWidth="1"/>
    <col min="4" max="4" width="22.328125" customWidth="1"/>
    <col min="5" max="6" width="21.65625" customWidth="1"/>
    <col min="7" max="7" width="8.7421875" customWidth="1"/>
    <col min="8" max="11" width="11.703125" hidden="1" customWidth="1"/>
    <col min="12" max="27" width="8.7421875" hidden="1" customWidth="1"/>
    <col min="28" max="32" width="8.7421875" customWidth="1"/>
  </cols>
  <sheetData>
    <row r="1" spans="1:16384" s="4" customFormat="1" ht="34.35" customHeight="1" x14ac:dyDescent="0.3">
      <c r="A1" s="1"/>
      <c r="C1" s="5" t="s">
        <v>16</v>
      </c>
      <c r="Z1" s="4" t="s">
        <v>99</v>
      </c>
      <c r="AA1" s="4" t="str">
        <f>IF(ISERROR(IF(Cad_Func!C8="","",Cad_Func!C8)),"",IF(Cad_Func!C8="","",Cad_Func!C8))</f>
        <v>ze 1</v>
      </c>
    </row>
    <row r="2" spans="1:16384" s="4" customFormat="1" ht="21.6" customHeight="1" x14ac:dyDescent="0.2">
      <c r="A2" s="1"/>
      <c r="Z2" s="4" t="s">
        <v>86</v>
      </c>
      <c r="AA2" s="4" t="str">
        <f>IF(ISERROR(IF(Cad_Func!C9="","",Cad_Func!C9)),"",IF(Cad_Func!C9="","",Cad_Func!C9))</f>
        <v>ze 2</v>
      </c>
    </row>
    <row r="3" spans="1:16384" s="4" customFormat="1" ht="21.6" customHeight="1" x14ac:dyDescent="0.2">
      <c r="A3" s="1"/>
      <c r="Z3" s="4" t="s">
        <v>298</v>
      </c>
      <c r="AA3" s="4" t="str">
        <f>IF(ISERROR(IF(Cad_Func!C10="","",Cad_Func!C10)),"",IF(Cad_Func!C10="","",Cad_Func!C10))</f>
        <v>ze 3</v>
      </c>
    </row>
    <row r="4" spans="1:16384" s="106" customFormat="1" ht="45" customHeight="1" x14ac:dyDescent="0.2">
      <c r="A4" s="99"/>
      <c r="B4" s="104"/>
      <c r="C4" s="104"/>
      <c r="D4" s="104"/>
      <c r="E4" s="104"/>
      <c r="F4" s="104"/>
      <c r="G4" s="104"/>
      <c r="H4" s="104"/>
      <c r="I4" s="104"/>
      <c r="J4" s="104"/>
      <c r="K4" s="104"/>
      <c r="L4" s="104"/>
      <c r="M4" s="104"/>
      <c r="N4" s="104"/>
      <c r="O4" s="104"/>
      <c r="P4" s="104"/>
      <c r="Q4" s="104"/>
      <c r="R4" s="104"/>
      <c r="S4" s="104"/>
      <c r="T4" s="104"/>
      <c r="U4" s="104"/>
      <c r="V4" s="104"/>
      <c r="W4" s="104"/>
      <c r="X4" s="104"/>
      <c r="Y4" s="104"/>
      <c r="Z4" s="104"/>
      <c r="AA4" s="104"/>
      <c r="AB4" s="104"/>
      <c r="AC4" s="104"/>
      <c r="AD4" s="104"/>
      <c r="AE4" s="104"/>
      <c r="AF4" s="104"/>
      <c r="AG4" s="104"/>
      <c r="AH4" s="104"/>
      <c r="AI4" s="104"/>
      <c r="AJ4" s="104"/>
      <c r="AK4" s="104"/>
      <c r="AL4" s="104"/>
      <c r="AM4" s="104"/>
      <c r="AN4" s="104"/>
      <c r="AO4" s="104"/>
      <c r="AP4" s="104"/>
      <c r="AQ4" s="104"/>
      <c r="AR4" s="104"/>
      <c r="AS4" s="104"/>
      <c r="AT4" s="104"/>
      <c r="AU4" s="104"/>
      <c r="AV4" s="104"/>
      <c r="AW4" s="104"/>
      <c r="AX4" s="104"/>
      <c r="AY4" s="104"/>
      <c r="AZ4" s="104"/>
      <c r="BA4" s="104"/>
      <c r="BB4" s="104"/>
      <c r="BC4" s="104"/>
      <c r="BD4" s="104"/>
      <c r="BE4" s="104"/>
      <c r="BF4" s="104"/>
      <c r="BG4" s="104"/>
      <c r="BH4" s="104"/>
      <c r="BI4" s="104"/>
      <c r="BJ4" s="104"/>
      <c r="BK4" s="104"/>
      <c r="BL4" s="104"/>
      <c r="BM4" s="104"/>
      <c r="BN4" s="104"/>
      <c r="BO4" s="104"/>
      <c r="BP4" s="104"/>
      <c r="BQ4" s="104"/>
      <c r="BR4" s="104"/>
      <c r="BS4" s="104"/>
      <c r="BT4" s="104"/>
      <c r="BU4" s="104"/>
      <c r="BV4" s="104"/>
      <c r="BW4" s="104"/>
      <c r="BX4" s="104"/>
      <c r="BY4" s="104"/>
      <c r="BZ4" s="104"/>
      <c r="CA4" s="104"/>
      <c r="CB4" s="104"/>
      <c r="CC4" s="104"/>
      <c r="CD4" s="104"/>
      <c r="CE4" s="104"/>
      <c r="CF4" s="104"/>
      <c r="CG4" s="104"/>
      <c r="CH4" s="104"/>
      <c r="CI4" s="104"/>
      <c r="CJ4" s="104"/>
      <c r="CK4" s="104"/>
      <c r="CL4" s="104"/>
      <c r="CM4" s="104"/>
      <c r="CN4" s="104"/>
      <c r="CO4" s="104"/>
      <c r="CP4" s="104"/>
      <c r="CQ4" s="104"/>
      <c r="CR4" s="104"/>
      <c r="CS4" s="104"/>
      <c r="CT4" s="104"/>
      <c r="CU4" s="104"/>
      <c r="CV4" s="104"/>
      <c r="CW4" s="104"/>
      <c r="CX4" s="104"/>
      <c r="CY4" s="104"/>
      <c r="CZ4" s="104"/>
      <c r="DA4" s="104"/>
      <c r="DB4" s="104"/>
      <c r="DC4" s="104"/>
      <c r="DD4" s="104"/>
      <c r="DE4" s="104"/>
      <c r="DF4" s="104"/>
      <c r="DG4" s="104"/>
      <c r="DH4" s="104"/>
      <c r="DI4" s="104"/>
      <c r="DJ4" s="104"/>
      <c r="DK4" s="104"/>
      <c r="DL4" s="104"/>
      <c r="DM4" s="104"/>
      <c r="DN4" s="104"/>
      <c r="DO4" s="104"/>
      <c r="DP4" s="104"/>
      <c r="DQ4" s="104"/>
      <c r="DR4" s="104"/>
      <c r="DS4" s="104"/>
      <c r="DT4" s="104"/>
      <c r="DU4" s="104"/>
      <c r="DV4" s="104"/>
      <c r="DW4" s="104"/>
      <c r="DX4" s="104"/>
      <c r="DY4" s="104"/>
      <c r="DZ4" s="104"/>
      <c r="EA4" s="104"/>
      <c r="EB4" s="104"/>
      <c r="EC4" s="104"/>
      <c r="ED4" s="104"/>
      <c r="EE4" s="104"/>
      <c r="EF4" s="104"/>
      <c r="EG4" s="104"/>
      <c r="EH4" s="104"/>
      <c r="EI4" s="104"/>
      <c r="EJ4" s="104"/>
      <c r="EK4" s="104"/>
      <c r="EL4" s="104"/>
      <c r="EM4" s="104"/>
      <c r="EN4" s="104"/>
      <c r="EO4" s="104"/>
      <c r="EP4" s="104"/>
      <c r="EQ4" s="104"/>
      <c r="ER4" s="104"/>
      <c r="ES4" s="104"/>
      <c r="ET4" s="104"/>
      <c r="EU4" s="104"/>
      <c r="EV4" s="104"/>
      <c r="EW4" s="104"/>
      <c r="EX4" s="104"/>
      <c r="EY4" s="104"/>
      <c r="EZ4" s="104"/>
      <c r="FA4" s="104"/>
      <c r="FB4" s="104"/>
      <c r="FC4" s="104"/>
      <c r="FD4" s="104"/>
      <c r="FE4" s="104"/>
      <c r="FF4" s="104"/>
      <c r="FG4" s="104"/>
      <c r="FH4" s="104"/>
      <c r="FI4" s="104"/>
      <c r="FJ4" s="104"/>
      <c r="FK4" s="104"/>
      <c r="FL4" s="104"/>
      <c r="FM4" s="104"/>
      <c r="FN4" s="104"/>
      <c r="FO4" s="104"/>
      <c r="FP4" s="104"/>
      <c r="FQ4" s="104"/>
      <c r="FR4" s="104"/>
      <c r="FS4" s="104"/>
      <c r="FT4" s="104"/>
      <c r="FU4" s="104"/>
      <c r="FV4" s="104"/>
      <c r="FW4" s="104"/>
      <c r="FX4" s="104"/>
      <c r="FY4" s="104"/>
      <c r="FZ4" s="104"/>
      <c r="GA4" s="104"/>
      <c r="GB4" s="104"/>
      <c r="GC4" s="104"/>
      <c r="GD4" s="104"/>
      <c r="GE4" s="104"/>
      <c r="GF4" s="104"/>
      <c r="GG4" s="104"/>
      <c r="GH4" s="104"/>
      <c r="GI4" s="104"/>
      <c r="GJ4" s="104"/>
      <c r="GK4" s="104"/>
      <c r="GL4" s="104"/>
      <c r="GM4" s="104"/>
      <c r="GN4" s="104"/>
      <c r="GO4" s="104"/>
      <c r="GP4" s="104"/>
      <c r="GQ4" s="104"/>
      <c r="GR4" s="104"/>
      <c r="GS4" s="104"/>
      <c r="GT4" s="104"/>
      <c r="GU4" s="104"/>
      <c r="GV4" s="104"/>
      <c r="GW4" s="104"/>
      <c r="GX4" s="104"/>
      <c r="GY4" s="104"/>
      <c r="GZ4" s="104"/>
      <c r="HA4" s="104"/>
      <c r="HB4" s="104"/>
      <c r="HC4" s="104"/>
      <c r="HD4" s="104"/>
      <c r="HE4" s="104"/>
      <c r="HF4" s="104"/>
      <c r="HG4" s="104"/>
      <c r="HH4" s="104"/>
      <c r="HI4" s="104"/>
      <c r="HJ4" s="104"/>
      <c r="HK4" s="104"/>
      <c r="HL4" s="104"/>
      <c r="HM4" s="104"/>
      <c r="HN4" s="104"/>
      <c r="HO4" s="104"/>
      <c r="HP4" s="104"/>
      <c r="HQ4" s="104"/>
      <c r="HR4" s="104"/>
      <c r="HS4" s="104"/>
      <c r="HT4" s="104"/>
      <c r="HU4" s="104"/>
      <c r="HV4" s="104"/>
      <c r="HW4" s="104"/>
      <c r="HX4" s="104"/>
      <c r="HY4" s="104"/>
      <c r="HZ4" s="104"/>
      <c r="IA4" s="104"/>
      <c r="IB4" s="104"/>
      <c r="IC4" s="104"/>
      <c r="ID4" s="104"/>
      <c r="IE4" s="104"/>
      <c r="IF4" s="104"/>
      <c r="IG4" s="104"/>
      <c r="IH4" s="104"/>
      <c r="II4" s="104"/>
      <c r="IJ4" s="104"/>
      <c r="IK4" s="104"/>
      <c r="IL4" s="104"/>
      <c r="IM4" s="104"/>
      <c r="IN4" s="104"/>
      <c r="IO4" s="104"/>
      <c r="IP4" s="104"/>
      <c r="IQ4" s="104"/>
      <c r="IR4" s="104"/>
      <c r="IS4" s="104"/>
      <c r="IT4" s="104"/>
      <c r="IU4" s="104"/>
      <c r="IV4" s="104"/>
      <c r="IW4" s="104"/>
      <c r="IX4" s="104"/>
      <c r="IY4" s="104"/>
      <c r="IZ4" s="104"/>
      <c r="JA4" s="104"/>
      <c r="JB4" s="104"/>
      <c r="JC4" s="104"/>
      <c r="JD4" s="104"/>
      <c r="JE4" s="104"/>
      <c r="JF4" s="104"/>
      <c r="JG4" s="104"/>
      <c r="JH4" s="104"/>
      <c r="JI4" s="104"/>
      <c r="JJ4" s="104"/>
      <c r="JK4" s="104"/>
      <c r="JL4" s="104"/>
      <c r="JM4" s="104"/>
      <c r="JN4" s="104"/>
      <c r="JO4" s="104"/>
      <c r="JP4" s="104"/>
      <c r="JQ4" s="104"/>
      <c r="JR4" s="104"/>
      <c r="JS4" s="104"/>
      <c r="JT4" s="104"/>
      <c r="JU4" s="104"/>
      <c r="JV4" s="104"/>
      <c r="JW4" s="104"/>
      <c r="JX4" s="104"/>
      <c r="JY4" s="104"/>
      <c r="JZ4" s="104"/>
      <c r="KA4" s="104"/>
      <c r="KB4" s="104"/>
      <c r="KC4" s="104"/>
      <c r="KD4" s="104"/>
      <c r="KE4" s="104"/>
      <c r="KF4" s="104"/>
      <c r="KG4" s="104"/>
      <c r="KH4" s="104"/>
      <c r="KI4" s="104"/>
      <c r="KJ4" s="104"/>
      <c r="KK4" s="104"/>
      <c r="KL4" s="104"/>
      <c r="KM4" s="104"/>
      <c r="KN4" s="104"/>
      <c r="KO4" s="104"/>
      <c r="KP4" s="104"/>
      <c r="KQ4" s="104"/>
      <c r="KR4" s="104"/>
      <c r="KS4" s="104"/>
      <c r="KT4" s="104"/>
      <c r="KU4" s="104"/>
      <c r="KV4" s="104"/>
      <c r="KW4" s="104"/>
      <c r="KX4" s="104"/>
      <c r="KY4" s="104"/>
      <c r="KZ4" s="104"/>
      <c r="LA4" s="104"/>
      <c r="LB4" s="104"/>
      <c r="LC4" s="104"/>
      <c r="LD4" s="104"/>
      <c r="LE4" s="104"/>
      <c r="LF4" s="104"/>
      <c r="LG4" s="104"/>
      <c r="LH4" s="104"/>
      <c r="LI4" s="104"/>
      <c r="LJ4" s="104"/>
      <c r="LK4" s="104"/>
      <c r="LL4" s="104"/>
      <c r="LM4" s="104"/>
      <c r="LN4" s="104"/>
      <c r="LO4" s="104"/>
      <c r="LP4" s="104"/>
      <c r="LQ4" s="104"/>
      <c r="LR4" s="104"/>
      <c r="LS4" s="104"/>
      <c r="LT4" s="104"/>
      <c r="LU4" s="104"/>
      <c r="LV4" s="104"/>
      <c r="LW4" s="104"/>
      <c r="LX4" s="104"/>
      <c r="LY4" s="104"/>
      <c r="LZ4" s="104"/>
      <c r="MA4" s="104"/>
      <c r="MB4" s="104"/>
      <c r="MC4" s="104"/>
      <c r="MD4" s="104"/>
      <c r="ME4" s="104"/>
      <c r="MF4" s="104"/>
      <c r="MG4" s="104"/>
      <c r="MH4" s="104"/>
      <c r="MI4" s="104"/>
      <c r="MJ4" s="104"/>
      <c r="MK4" s="104"/>
      <c r="ML4" s="104"/>
      <c r="MM4" s="104"/>
      <c r="MN4" s="104"/>
      <c r="MO4" s="104"/>
      <c r="MP4" s="104"/>
      <c r="MQ4" s="104"/>
      <c r="MR4" s="104"/>
      <c r="MS4" s="104"/>
      <c r="MT4" s="104"/>
      <c r="MU4" s="104"/>
      <c r="MV4" s="104"/>
      <c r="MW4" s="104"/>
      <c r="MX4" s="104"/>
      <c r="MY4" s="104"/>
      <c r="MZ4" s="104"/>
      <c r="NA4" s="104"/>
      <c r="NB4" s="104"/>
      <c r="NC4" s="104"/>
      <c r="ND4" s="104"/>
      <c r="NE4" s="104"/>
      <c r="NF4" s="104"/>
      <c r="NG4" s="104"/>
      <c r="NH4" s="104"/>
      <c r="NI4" s="104"/>
      <c r="NJ4" s="104"/>
      <c r="NK4" s="104"/>
      <c r="NL4" s="104"/>
      <c r="NM4" s="104"/>
      <c r="NN4" s="104"/>
      <c r="NO4" s="104"/>
      <c r="NP4" s="104"/>
      <c r="NQ4" s="104"/>
      <c r="NR4" s="104"/>
      <c r="NS4" s="104"/>
      <c r="NT4" s="104"/>
      <c r="NU4" s="104"/>
      <c r="NV4" s="104"/>
      <c r="NW4" s="104"/>
      <c r="NX4" s="104"/>
      <c r="NY4" s="104"/>
      <c r="NZ4" s="104"/>
      <c r="OA4" s="104"/>
      <c r="OB4" s="104"/>
      <c r="OC4" s="104"/>
      <c r="OD4" s="104"/>
      <c r="OE4" s="104"/>
      <c r="OF4" s="104"/>
      <c r="OG4" s="104"/>
      <c r="OH4" s="104"/>
      <c r="OI4" s="104"/>
      <c r="OJ4" s="104"/>
      <c r="OK4" s="104"/>
      <c r="OL4" s="104"/>
      <c r="OM4" s="104"/>
      <c r="ON4" s="104"/>
      <c r="OO4" s="104"/>
      <c r="OP4" s="104"/>
      <c r="OQ4" s="104"/>
      <c r="OR4" s="104"/>
      <c r="OS4" s="104"/>
      <c r="OT4" s="104"/>
      <c r="OU4" s="104"/>
      <c r="OV4" s="104"/>
      <c r="OW4" s="104"/>
      <c r="OX4" s="104"/>
      <c r="OY4" s="104"/>
      <c r="OZ4" s="104"/>
      <c r="PA4" s="104"/>
      <c r="PB4" s="104"/>
      <c r="PC4" s="104"/>
      <c r="PD4" s="104"/>
      <c r="PE4" s="104"/>
      <c r="PF4" s="104"/>
      <c r="PG4" s="104"/>
      <c r="PH4" s="104"/>
      <c r="PI4" s="104"/>
      <c r="PJ4" s="104"/>
      <c r="PK4" s="104"/>
      <c r="PL4" s="104"/>
      <c r="PM4" s="104"/>
      <c r="PN4" s="104"/>
      <c r="PO4" s="104"/>
      <c r="PP4" s="104"/>
      <c r="PQ4" s="104"/>
      <c r="PR4" s="104"/>
      <c r="PS4" s="104"/>
      <c r="PT4" s="104"/>
      <c r="PU4" s="104"/>
      <c r="PV4" s="104"/>
      <c r="PW4" s="104"/>
      <c r="PX4" s="104"/>
      <c r="PY4" s="104"/>
      <c r="PZ4" s="104"/>
      <c r="QA4" s="104"/>
      <c r="QB4" s="104"/>
      <c r="QC4" s="104"/>
      <c r="QD4" s="104"/>
      <c r="QE4" s="104"/>
      <c r="QF4" s="104"/>
      <c r="QG4" s="104"/>
      <c r="QH4" s="104"/>
      <c r="QI4" s="104"/>
      <c r="QJ4" s="104"/>
      <c r="QK4" s="104"/>
      <c r="QL4" s="104"/>
      <c r="QM4" s="104"/>
      <c r="QN4" s="104"/>
      <c r="QO4" s="104"/>
      <c r="QP4" s="104"/>
      <c r="QQ4" s="104"/>
      <c r="QR4" s="104"/>
      <c r="QS4" s="104"/>
      <c r="QT4" s="104"/>
      <c r="QU4" s="104"/>
      <c r="QV4" s="104"/>
      <c r="QW4" s="104"/>
      <c r="QX4" s="104"/>
      <c r="QY4" s="104"/>
      <c r="QZ4" s="104"/>
      <c r="RA4" s="104"/>
      <c r="RB4" s="104"/>
      <c r="RC4" s="104"/>
      <c r="RD4" s="104"/>
      <c r="RE4" s="104"/>
      <c r="RF4" s="104"/>
      <c r="RG4" s="104"/>
      <c r="RH4" s="104"/>
      <c r="RI4" s="104"/>
      <c r="RJ4" s="104"/>
      <c r="RK4" s="104"/>
      <c r="RL4" s="104"/>
      <c r="RM4" s="104"/>
      <c r="RN4" s="104"/>
      <c r="RO4" s="104"/>
      <c r="RP4" s="104"/>
      <c r="RQ4" s="104"/>
      <c r="RR4" s="104"/>
      <c r="RS4" s="104"/>
      <c r="RT4" s="104"/>
      <c r="RU4" s="104"/>
      <c r="RV4" s="104"/>
      <c r="RW4" s="104"/>
      <c r="RX4" s="104"/>
      <c r="RY4" s="104"/>
      <c r="RZ4" s="104"/>
      <c r="SA4" s="104"/>
      <c r="SB4" s="104"/>
      <c r="SC4" s="104"/>
      <c r="SD4" s="104"/>
      <c r="SE4" s="104"/>
      <c r="SF4" s="104"/>
      <c r="SG4" s="104"/>
      <c r="SH4" s="104"/>
      <c r="SI4" s="104"/>
      <c r="SJ4" s="104"/>
      <c r="SK4" s="104"/>
      <c r="SL4" s="104"/>
      <c r="SM4" s="104"/>
      <c r="SN4" s="104"/>
      <c r="SO4" s="104"/>
      <c r="SP4" s="104"/>
      <c r="SQ4" s="104"/>
      <c r="SR4" s="104"/>
      <c r="SS4" s="104"/>
      <c r="ST4" s="104"/>
      <c r="SU4" s="104"/>
      <c r="SV4" s="104"/>
      <c r="SW4" s="104"/>
      <c r="SX4" s="104"/>
      <c r="SY4" s="104"/>
      <c r="SZ4" s="104"/>
      <c r="TA4" s="104"/>
      <c r="TB4" s="104"/>
      <c r="TC4" s="104"/>
      <c r="TD4" s="104"/>
      <c r="TE4" s="104"/>
      <c r="TF4" s="104"/>
      <c r="TG4" s="104"/>
      <c r="TH4" s="104"/>
      <c r="TI4" s="104"/>
      <c r="TJ4" s="104"/>
      <c r="TK4" s="104"/>
      <c r="TL4" s="104"/>
      <c r="TM4" s="104"/>
      <c r="TN4" s="104"/>
      <c r="TO4" s="104"/>
      <c r="TP4" s="104"/>
      <c r="TQ4" s="104"/>
      <c r="TR4" s="104"/>
      <c r="TS4" s="104"/>
      <c r="TT4" s="104"/>
      <c r="TU4" s="104"/>
      <c r="TV4" s="104"/>
      <c r="TW4" s="104"/>
      <c r="TX4" s="104"/>
      <c r="TY4" s="104"/>
      <c r="TZ4" s="104"/>
      <c r="UA4" s="104"/>
      <c r="UB4" s="104"/>
      <c r="UC4" s="104"/>
      <c r="UD4" s="104"/>
      <c r="UE4" s="104"/>
      <c r="UF4" s="104"/>
      <c r="UG4" s="104"/>
      <c r="UH4" s="104"/>
      <c r="UI4" s="104"/>
      <c r="UJ4" s="104"/>
      <c r="UK4" s="104"/>
      <c r="UL4" s="104"/>
      <c r="UM4" s="104"/>
      <c r="UN4" s="104"/>
      <c r="UO4" s="104"/>
      <c r="UP4" s="104"/>
      <c r="UQ4" s="104"/>
      <c r="UR4" s="104"/>
      <c r="US4" s="104"/>
      <c r="UT4" s="104"/>
      <c r="UU4" s="104"/>
      <c r="UV4" s="104"/>
      <c r="UW4" s="104"/>
      <c r="UX4" s="104"/>
      <c r="UY4" s="104"/>
      <c r="UZ4" s="104"/>
      <c r="VA4" s="104"/>
      <c r="VB4" s="104"/>
      <c r="VC4" s="104"/>
      <c r="VD4" s="104"/>
      <c r="VE4" s="104"/>
      <c r="VF4" s="104"/>
      <c r="VG4" s="104"/>
      <c r="VH4" s="104"/>
      <c r="VI4" s="104"/>
      <c r="VJ4" s="104"/>
      <c r="VK4" s="104"/>
      <c r="VL4" s="104"/>
      <c r="VM4" s="104"/>
      <c r="VN4" s="104"/>
      <c r="VO4" s="104"/>
      <c r="VP4" s="104"/>
      <c r="VQ4" s="104"/>
      <c r="VR4" s="104"/>
      <c r="VS4" s="104"/>
      <c r="VT4" s="104"/>
      <c r="VU4" s="104"/>
      <c r="VV4" s="104"/>
      <c r="VW4" s="104"/>
      <c r="VX4" s="104"/>
      <c r="VY4" s="104"/>
      <c r="VZ4" s="104"/>
      <c r="WA4" s="104"/>
      <c r="WB4" s="104"/>
      <c r="WC4" s="104"/>
      <c r="WD4" s="104"/>
      <c r="WE4" s="104"/>
      <c r="WF4" s="104"/>
      <c r="WG4" s="104"/>
      <c r="WH4" s="104"/>
      <c r="WI4" s="104"/>
      <c r="WJ4" s="104"/>
      <c r="WK4" s="104"/>
      <c r="WL4" s="104"/>
      <c r="WM4" s="104"/>
      <c r="WN4" s="104"/>
      <c r="WO4" s="104"/>
      <c r="WP4" s="104"/>
      <c r="WQ4" s="104"/>
      <c r="WR4" s="104"/>
      <c r="WS4" s="104"/>
      <c r="WT4" s="104"/>
      <c r="WU4" s="104"/>
      <c r="WV4" s="104"/>
      <c r="WW4" s="104"/>
      <c r="WX4" s="104"/>
      <c r="WY4" s="104"/>
      <c r="WZ4" s="104"/>
      <c r="XA4" s="104"/>
      <c r="XB4" s="104"/>
      <c r="XC4" s="104"/>
      <c r="XD4" s="104"/>
      <c r="XE4" s="104"/>
      <c r="XF4" s="104"/>
      <c r="XG4" s="104"/>
      <c r="XH4" s="104"/>
      <c r="XI4" s="104"/>
      <c r="XJ4" s="104"/>
      <c r="XK4" s="104"/>
      <c r="XL4" s="104"/>
      <c r="XM4" s="104"/>
      <c r="XN4" s="104"/>
      <c r="XO4" s="104"/>
      <c r="XP4" s="104"/>
      <c r="XQ4" s="104"/>
      <c r="XR4" s="104"/>
      <c r="XS4" s="104"/>
      <c r="XT4" s="104"/>
      <c r="XU4" s="104"/>
      <c r="XV4" s="104"/>
      <c r="XW4" s="104"/>
      <c r="XX4" s="104"/>
      <c r="XY4" s="104"/>
      <c r="XZ4" s="104"/>
      <c r="YA4" s="104"/>
      <c r="YB4" s="104"/>
      <c r="YC4" s="104"/>
      <c r="YD4" s="104"/>
      <c r="YE4" s="104"/>
      <c r="YF4" s="104"/>
      <c r="YG4" s="104"/>
      <c r="YH4" s="104"/>
      <c r="YI4" s="104"/>
      <c r="YJ4" s="104"/>
      <c r="YK4" s="104"/>
      <c r="YL4" s="104"/>
      <c r="YM4" s="104"/>
      <c r="YN4" s="104"/>
      <c r="YO4" s="104"/>
      <c r="YP4" s="104"/>
      <c r="YQ4" s="104"/>
      <c r="YR4" s="104"/>
      <c r="YS4" s="104"/>
      <c r="YT4" s="104"/>
      <c r="YU4" s="104"/>
      <c r="YV4" s="104"/>
      <c r="YW4" s="104"/>
      <c r="YX4" s="104"/>
      <c r="YY4" s="104"/>
      <c r="YZ4" s="104"/>
      <c r="ZA4" s="104"/>
      <c r="ZB4" s="104"/>
      <c r="ZC4" s="104"/>
      <c r="ZD4" s="104"/>
      <c r="ZE4" s="104"/>
      <c r="ZF4" s="104"/>
      <c r="ZG4" s="104"/>
      <c r="ZH4" s="104"/>
      <c r="ZI4" s="104"/>
      <c r="ZJ4" s="104"/>
      <c r="ZK4" s="104"/>
      <c r="ZL4" s="104"/>
      <c r="ZM4" s="104"/>
      <c r="ZN4" s="104"/>
      <c r="ZO4" s="104"/>
      <c r="ZP4" s="104"/>
      <c r="ZQ4" s="104"/>
      <c r="ZR4" s="104"/>
      <c r="ZS4" s="104"/>
      <c r="ZT4" s="104"/>
      <c r="ZU4" s="104"/>
      <c r="ZV4" s="104"/>
      <c r="ZW4" s="104"/>
      <c r="ZX4" s="104"/>
      <c r="ZY4" s="104"/>
      <c r="ZZ4" s="104"/>
      <c r="AAA4" s="104"/>
      <c r="AAB4" s="104"/>
      <c r="AAC4" s="104"/>
      <c r="AAD4" s="104"/>
      <c r="AAE4" s="104"/>
      <c r="AAF4" s="104"/>
      <c r="AAG4" s="104"/>
      <c r="AAH4" s="104"/>
      <c r="AAI4" s="104"/>
      <c r="AAJ4" s="104"/>
      <c r="AAK4" s="104"/>
      <c r="AAL4" s="104"/>
      <c r="AAM4" s="104"/>
      <c r="AAN4" s="104"/>
      <c r="AAO4" s="104"/>
      <c r="AAP4" s="104"/>
      <c r="AAQ4" s="104"/>
      <c r="AAR4" s="104"/>
      <c r="AAS4" s="104"/>
      <c r="AAT4" s="104"/>
      <c r="AAU4" s="104"/>
      <c r="AAV4" s="104"/>
      <c r="AAW4" s="104"/>
      <c r="AAX4" s="104"/>
      <c r="AAY4" s="104"/>
      <c r="AAZ4" s="104"/>
      <c r="ABA4" s="104"/>
      <c r="ABB4" s="104"/>
      <c r="ABC4" s="104"/>
      <c r="ABD4" s="104"/>
      <c r="ABE4" s="104"/>
      <c r="ABF4" s="104"/>
      <c r="ABG4" s="104"/>
      <c r="ABH4" s="104"/>
      <c r="ABI4" s="104"/>
      <c r="ABJ4" s="104"/>
      <c r="ABK4" s="104"/>
      <c r="ABL4" s="104"/>
      <c r="ABM4" s="104"/>
      <c r="ABN4" s="104"/>
      <c r="ABO4" s="104"/>
      <c r="ABP4" s="104"/>
      <c r="ABQ4" s="104"/>
      <c r="ABR4" s="104"/>
      <c r="ABS4" s="104"/>
      <c r="ABT4" s="104"/>
      <c r="ABU4" s="104"/>
      <c r="ABV4" s="104"/>
      <c r="ABW4" s="104"/>
      <c r="ABX4" s="104"/>
      <c r="ABY4" s="104"/>
      <c r="ABZ4" s="104"/>
      <c r="ACA4" s="104"/>
      <c r="ACB4" s="104"/>
      <c r="ACC4" s="104"/>
      <c r="ACD4" s="104"/>
      <c r="ACE4" s="104"/>
      <c r="ACF4" s="104"/>
      <c r="ACG4" s="104"/>
      <c r="ACH4" s="104"/>
      <c r="ACI4" s="104"/>
      <c r="ACJ4" s="104"/>
      <c r="ACK4" s="104"/>
      <c r="ACL4" s="104"/>
      <c r="ACM4" s="104"/>
      <c r="ACN4" s="104"/>
      <c r="ACO4" s="104"/>
      <c r="ACP4" s="104"/>
      <c r="ACQ4" s="104"/>
      <c r="ACR4" s="104"/>
      <c r="ACS4" s="104"/>
      <c r="ACT4" s="104"/>
      <c r="ACU4" s="104"/>
      <c r="ACV4" s="104"/>
      <c r="ACW4" s="104"/>
      <c r="ACX4" s="104"/>
      <c r="ACY4" s="104"/>
      <c r="ACZ4" s="104"/>
      <c r="ADA4" s="104"/>
      <c r="ADB4" s="104"/>
      <c r="ADC4" s="104"/>
      <c r="ADD4" s="104"/>
      <c r="ADE4" s="104"/>
      <c r="ADF4" s="104"/>
      <c r="ADG4" s="104"/>
      <c r="ADH4" s="104"/>
      <c r="ADI4" s="104"/>
      <c r="ADJ4" s="104"/>
      <c r="ADK4" s="104"/>
      <c r="ADL4" s="104"/>
      <c r="ADM4" s="104"/>
      <c r="ADN4" s="104"/>
      <c r="ADO4" s="104"/>
      <c r="ADP4" s="104"/>
      <c r="ADQ4" s="104"/>
      <c r="ADR4" s="104"/>
      <c r="ADS4" s="104"/>
      <c r="ADT4" s="104"/>
      <c r="ADU4" s="104"/>
      <c r="ADV4" s="104"/>
      <c r="ADW4" s="104"/>
      <c r="ADX4" s="104"/>
      <c r="ADY4" s="104"/>
      <c r="ADZ4" s="104"/>
      <c r="AEA4" s="104"/>
      <c r="AEB4" s="104"/>
      <c r="AEC4" s="104"/>
      <c r="AED4" s="104"/>
      <c r="AEE4" s="104"/>
      <c r="AEF4" s="104"/>
      <c r="AEG4" s="104"/>
      <c r="AEH4" s="104"/>
      <c r="AEI4" s="104"/>
      <c r="AEJ4" s="104"/>
      <c r="AEK4" s="104"/>
      <c r="AEL4" s="104"/>
      <c r="AEM4" s="104"/>
      <c r="AEN4" s="104"/>
      <c r="AEO4" s="104"/>
      <c r="AEP4" s="104"/>
      <c r="AEQ4" s="104"/>
      <c r="AER4" s="104"/>
      <c r="AES4" s="104"/>
      <c r="AET4" s="104"/>
      <c r="AEU4" s="104"/>
      <c r="AEV4" s="104"/>
      <c r="AEW4" s="104"/>
      <c r="AEX4" s="104"/>
      <c r="AEY4" s="104"/>
      <c r="AEZ4" s="104"/>
      <c r="AFA4" s="104"/>
      <c r="AFB4" s="104"/>
      <c r="AFC4" s="104"/>
      <c r="AFD4" s="104"/>
      <c r="AFE4" s="104"/>
      <c r="AFF4" s="104"/>
      <c r="AFG4" s="104"/>
      <c r="AFH4" s="104"/>
      <c r="AFI4" s="104"/>
      <c r="AFJ4" s="104"/>
      <c r="AFK4" s="104"/>
      <c r="AFL4" s="104"/>
      <c r="AFM4" s="104"/>
      <c r="AFN4" s="104"/>
      <c r="AFO4" s="104"/>
      <c r="AFP4" s="104"/>
      <c r="AFQ4" s="104"/>
      <c r="AFR4" s="104"/>
      <c r="AFS4" s="104"/>
      <c r="AFT4" s="104"/>
      <c r="AFU4" s="104"/>
      <c r="AFV4" s="104"/>
      <c r="AFW4" s="104"/>
      <c r="AFX4" s="104"/>
      <c r="AFY4" s="104"/>
      <c r="AFZ4" s="104"/>
      <c r="AGA4" s="104"/>
      <c r="AGB4" s="104"/>
      <c r="AGC4" s="104"/>
      <c r="AGD4" s="104"/>
      <c r="AGE4" s="104"/>
      <c r="AGF4" s="104"/>
      <c r="AGG4" s="104"/>
      <c r="AGH4" s="104"/>
      <c r="AGI4" s="104"/>
      <c r="AGJ4" s="104"/>
      <c r="AGK4" s="104"/>
      <c r="AGL4" s="104"/>
      <c r="AGM4" s="104"/>
      <c r="AGN4" s="104"/>
      <c r="AGO4" s="104"/>
      <c r="AGP4" s="104"/>
      <c r="AGQ4" s="104"/>
      <c r="AGR4" s="104"/>
      <c r="AGS4" s="104"/>
      <c r="AGT4" s="104"/>
      <c r="AGU4" s="104"/>
      <c r="AGV4" s="104"/>
      <c r="AGW4" s="104"/>
      <c r="AGX4" s="104"/>
      <c r="AGY4" s="104"/>
      <c r="AGZ4" s="104"/>
      <c r="AHA4" s="104"/>
      <c r="AHB4" s="104"/>
      <c r="AHC4" s="104"/>
      <c r="AHD4" s="104"/>
      <c r="AHE4" s="104"/>
      <c r="AHF4" s="104"/>
      <c r="AHG4" s="104"/>
      <c r="AHH4" s="104"/>
      <c r="AHI4" s="104"/>
      <c r="AHJ4" s="104"/>
      <c r="AHK4" s="104"/>
      <c r="AHL4" s="104"/>
      <c r="AHM4" s="104"/>
      <c r="AHN4" s="104"/>
      <c r="AHO4" s="104"/>
      <c r="AHP4" s="104"/>
      <c r="AHQ4" s="104"/>
      <c r="AHR4" s="104"/>
      <c r="AHS4" s="104"/>
      <c r="AHT4" s="104"/>
      <c r="AHU4" s="104"/>
      <c r="AHV4" s="104"/>
      <c r="AHW4" s="104"/>
      <c r="AHX4" s="104"/>
      <c r="AHY4" s="104"/>
      <c r="AHZ4" s="104"/>
      <c r="AIA4" s="104"/>
      <c r="AIB4" s="104"/>
      <c r="AIC4" s="104"/>
      <c r="AID4" s="104"/>
      <c r="AIE4" s="104"/>
      <c r="AIF4" s="104"/>
      <c r="AIG4" s="104"/>
      <c r="AIH4" s="104"/>
      <c r="AII4" s="104"/>
      <c r="AIJ4" s="104"/>
      <c r="AIK4" s="104"/>
      <c r="AIL4" s="104"/>
      <c r="AIM4" s="104"/>
      <c r="AIN4" s="104"/>
      <c r="AIO4" s="104"/>
      <c r="AIP4" s="104"/>
      <c r="AIQ4" s="104"/>
      <c r="AIR4" s="104"/>
      <c r="AIS4" s="104"/>
      <c r="AIT4" s="104"/>
      <c r="AIU4" s="104"/>
      <c r="AIV4" s="104"/>
      <c r="AIW4" s="104"/>
      <c r="AIX4" s="104"/>
      <c r="AIY4" s="104"/>
      <c r="AIZ4" s="104"/>
      <c r="AJA4" s="104"/>
      <c r="AJB4" s="104"/>
      <c r="AJC4" s="104"/>
      <c r="AJD4" s="104"/>
      <c r="AJE4" s="104"/>
      <c r="AJF4" s="104"/>
      <c r="AJG4" s="104"/>
      <c r="AJH4" s="104"/>
      <c r="AJI4" s="104"/>
      <c r="AJJ4" s="104"/>
      <c r="AJK4" s="104"/>
      <c r="AJL4" s="104"/>
      <c r="AJM4" s="104"/>
      <c r="AJN4" s="104"/>
      <c r="AJO4" s="104"/>
      <c r="AJP4" s="104"/>
      <c r="AJQ4" s="104"/>
      <c r="AJR4" s="104"/>
      <c r="AJS4" s="104"/>
      <c r="AJT4" s="104"/>
      <c r="AJU4" s="104"/>
      <c r="AJV4" s="104"/>
      <c r="AJW4" s="104"/>
      <c r="AJX4" s="104"/>
      <c r="AJY4" s="104"/>
      <c r="AJZ4" s="104"/>
      <c r="AKA4" s="104"/>
      <c r="AKB4" s="104"/>
      <c r="AKC4" s="104"/>
      <c r="AKD4" s="104"/>
      <c r="AKE4" s="104"/>
      <c r="AKF4" s="104"/>
      <c r="AKG4" s="104"/>
      <c r="AKH4" s="104"/>
      <c r="AKI4" s="104"/>
      <c r="AKJ4" s="104"/>
      <c r="AKK4" s="104"/>
      <c r="AKL4" s="104"/>
      <c r="AKM4" s="104"/>
      <c r="AKN4" s="104"/>
      <c r="AKO4" s="104"/>
      <c r="AKP4" s="104"/>
      <c r="AKQ4" s="104"/>
      <c r="AKR4" s="104"/>
      <c r="AKS4" s="104"/>
      <c r="AKT4" s="104"/>
      <c r="AKU4" s="104"/>
      <c r="AKV4" s="104"/>
      <c r="AKW4" s="104"/>
      <c r="AKX4" s="104"/>
      <c r="AKY4" s="104"/>
      <c r="AKZ4" s="104"/>
      <c r="ALA4" s="104"/>
      <c r="ALB4" s="104"/>
      <c r="ALC4" s="104"/>
      <c r="ALD4" s="104"/>
      <c r="ALE4" s="104"/>
      <c r="ALF4" s="104"/>
      <c r="ALG4" s="104"/>
      <c r="ALH4" s="104"/>
      <c r="ALI4" s="104"/>
      <c r="ALJ4" s="104"/>
      <c r="ALK4" s="104"/>
      <c r="ALL4" s="104"/>
      <c r="ALM4" s="104"/>
      <c r="ALN4" s="104"/>
      <c r="ALO4" s="104"/>
      <c r="ALP4" s="104"/>
      <c r="ALQ4" s="104"/>
      <c r="ALR4" s="104"/>
      <c r="ALS4" s="104"/>
      <c r="ALT4" s="104"/>
      <c r="ALU4" s="104"/>
      <c r="ALV4" s="104"/>
      <c r="ALW4" s="104"/>
      <c r="ALX4" s="104"/>
      <c r="ALY4" s="104"/>
      <c r="ALZ4" s="104"/>
      <c r="AMA4" s="104"/>
      <c r="AMB4" s="104"/>
      <c r="AMC4" s="104"/>
      <c r="AMD4" s="104"/>
      <c r="AME4" s="104"/>
      <c r="AMF4" s="104"/>
      <c r="AMG4" s="104"/>
      <c r="AMH4" s="104"/>
      <c r="AMI4" s="104"/>
      <c r="AMJ4" s="104"/>
      <c r="AMK4" s="104"/>
      <c r="AML4" s="104"/>
      <c r="AMM4" s="104"/>
      <c r="AMN4" s="104"/>
      <c r="AMO4" s="104"/>
      <c r="AMP4" s="104"/>
      <c r="AMQ4" s="104"/>
      <c r="AMR4" s="104"/>
      <c r="AMS4" s="104"/>
      <c r="AMT4" s="104"/>
      <c r="AMU4" s="104"/>
      <c r="AMV4" s="104"/>
      <c r="AMW4" s="104"/>
      <c r="AMX4" s="104"/>
      <c r="AMY4" s="104"/>
      <c r="AMZ4" s="104"/>
      <c r="ANA4" s="104"/>
      <c r="ANB4" s="104"/>
      <c r="ANC4" s="104"/>
      <c r="AND4" s="104"/>
      <c r="ANE4" s="104"/>
      <c r="ANF4" s="104"/>
      <c r="ANG4" s="104"/>
      <c r="ANH4" s="104"/>
      <c r="ANI4" s="104"/>
      <c r="ANJ4" s="104"/>
      <c r="ANK4" s="104"/>
      <c r="ANL4" s="104"/>
      <c r="ANM4" s="104"/>
      <c r="ANN4" s="104"/>
      <c r="ANO4" s="104"/>
      <c r="ANP4" s="104"/>
      <c r="ANQ4" s="104"/>
      <c r="ANR4" s="104"/>
      <c r="ANS4" s="104"/>
      <c r="ANT4" s="104"/>
      <c r="ANU4" s="104"/>
      <c r="ANV4" s="104"/>
      <c r="ANW4" s="104"/>
      <c r="ANX4" s="104"/>
      <c r="ANY4" s="104"/>
      <c r="ANZ4" s="104"/>
      <c r="AOA4" s="104"/>
      <c r="AOB4" s="104"/>
      <c r="AOC4" s="104"/>
      <c r="AOD4" s="104"/>
      <c r="AOE4" s="104"/>
      <c r="AOF4" s="104"/>
      <c r="AOG4" s="104"/>
      <c r="AOH4" s="104"/>
      <c r="AOI4" s="104"/>
      <c r="AOJ4" s="104"/>
      <c r="AOK4" s="104"/>
      <c r="AOL4" s="104"/>
      <c r="AOM4" s="104"/>
      <c r="AON4" s="104"/>
      <c r="AOO4" s="104"/>
      <c r="AOP4" s="104"/>
      <c r="AOQ4" s="104"/>
      <c r="AOR4" s="104"/>
      <c r="AOS4" s="104"/>
      <c r="AOT4" s="104"/>
      <c r="AOU4" s="104"/>
      <c r="AOV4" s="104"/>
      <c r="AOW4" s="104"/>
      <c r="AOX4" s="104"/>
      <c r="AOY4" s="104"/>
      <c r="AOZ4" s="104"/>
      <c r="APA4" s="104"/>
      <c r="APB4" s="104"/>
      <c r="APC4" s="104"/>
      <c r="APD4" s="104"/>
      <c r="APE4" s="104"/>
      <c r="APF4" s="104"/>
      <c r="APG4" s="104"/>
      <c r="APH4" s="104"/>
      <c r="API4" s="104"/>
      <c r="APJ4" s="104"/>
      <c r="APK4" s="104"/>
      <c r="APL4" s="104"/>
      <c r="APM4" s="104"/>
      <c r="APN4" s="104"/>
      <c r="APO4" s="104"/>
      <c r="APP4" s="104"/>
      <c r="APQ4" s="104"/>
      <c r="APR4" s="104"/>
      <c r="APS4" s="104"/>
      <c r="APT4" s="104"/>
      <c r="APU4" s="104"/>
      <c r="APV4" s="104"/>
      <c r="APW4" s="104"/>
      <c r="APX4" s="104"/>
      <c r="APY4" s="104"/>
      <c r="APZ4" s="104"/>
      <c r="AQA4" s="104"/>
      <c r="AQB4" s="104"/>
      <c r="AQC4" s="104"/>
      <c r="AQD4" s="104"/>
      <c r="AQE4" s="104"/>
      <c r="AQF4" s="104"/>
      <c r="AQG4" s="104"/>
      <c r="AQH4" s="104"/>
      <c r="AQI4" s="104"/>
      <c r="AQJ4" s="104"/>
      <c r="AQK4" s="104"/>
      <c r="AQL4" s="104"/>
      <c r="AQM4" s="104"/>
      <c r="AQN4" s="104"/>
      <c r="AQO4" s="104"/>
      <c r="AQP4" s="104"/>
      <c r="AQQ4" s="104"/>
      <c r="AQR4" s="104"/>
      <c r="AQS4" s="104"/>
      <c r="AQT4" s="104"/>
      <c r="AQU4" s="104"/>
      <c r="AQV4" s="104"/>
      <c r="AQW4" s="104"/>
      <c r="AQX4" s="104"/>
      <c r="AQY4" s="104"/>
      <c r="AQZ4" s="104"/>
      <c r="ARA4" s="104"/>
      <c r="ARB4" s="104"/>
      <c r="ARC4" s="104"/>
      <c r="ARD4" s="104"/>
      <c r="ARE4" s="104"/>
      <c r="ARF4" s="104"/>
      <c r="ARG4" s="104"/>
      <c r="ARH4" s="104"/>
      <c r="ARI4" s="104"/>
      <c r="ARJ4" s="104"/>
      <c r="ARK4" s="104"/>
      <c r="ARL4" s="104"/>
      <c r="ARM4" s="104"/>
      <c r="ARN4" s="104"/>
      <c r="ARO4" s="104"/>
      <c r="ARP4" s="104"/>
      <c r="ARQ4" s="104"/>
      <c r="ARR4" s="104"/>
      <c r="ARS4" s="104"/>
      <c r="ART4" s="104"/>
      <c r="ARU4" s="104"/>
      <c r="ARV4" s="104"/>
      <c r="ARW4" s="104"/>
      <c r="ARX4" s="104"/>
      <c r="ARY4" s="104"/>
      <c r="ARZ4" s="104"/>
      <c r="ASA4" s="104"/>
      <c r="ASB4" s="104"/>
      <c r="ASC4" s="104"/>
      <c r="ASD4" s="104"/>
      <c r="ASE4" s="104"/>
      <c r="ASF4" s="104"/>
      <c r="ASG4" s="104"/>
      <c r="ASH4" s="104"/>
      <c r="ASI4" s="104"/>
      <c r="ASJ4" s="104"/>
      <c r="ASK4" s="104"/>
      <c r="ASL4" s="104"/>
      <c r="ASM4" s="104"/>
      <c r="ASN4" s="104"/>
      <c r="ASO4" s="104"/>
      <c r="ASP4" s="104"/>
      <c r="ASQ4" s="104"/>
      <c r="ASR4" s="104"/>
      <c r="ASS4" s="104"/>
      <c r="AST4" s="104"/>
      <c r="ASU4" s="104"/>
      <c r="ASV4" s="104"/>
      <c r="ASW4" s="104"/>
      <c r="ASX4" s="104"/>
      <c r="ASY4" s="104"/>
      <c r="ASZ4" s="104"/>
      <c r="ATA4" s="104"/>
      <c r="ATB4" s="104"/>
      <c r="ATC4" s="104"/>
      <c r="ATD4" s="104"/>
      <c r="ATE4" s="104"/>
      <c r="ATF4" s="104"/>
      <c r="ATG4" s="104"/>
      <c r="ATH4" s="104"/>
      <c r="ATI4" s="104"/>
      <c r="ATJ4" s="104"/>
      <c r="ATK4" s="104"/>
      <c r="ATL4" s="104"/>
      <c r="ATM4" s="104"/>
      <c r="ATN4" s="104"/>
      <c r="ATO4" s="104"/>
      <c r="ATP4" s="104"/>
      <c r="ATQ4" s="104"/>
      <c r="ATR4" s="104"/>
      <c r="ATS4" s="104"/>
      <c r="ATT4" s="104"/>
      <c r="ATU4" s="104"/>
      <c r="ATV4" s="104"/>
      <c r="ATW4" s="104"/>
      <c r="ATX4" s="104"/>
      <c r="ATY4" s="104"/>
      <c r="ATZ4" s="104"/>
      <c r="AUA4" s="104"/>
      <c r="AUB4" s="104"/>
      <c r="AUC4" s="104"/>
      <c r="AUD4" s="104"/>
      <c r="AUE4" s="104"/>
      <c r="AUF4" s="104"/>
      <c r="AUG4" s="104"/>
      <c r="AUH4" s="104"/>
      <c r="AUI4" s="104"/>
      <c r="AUJ4" s="104"/>
      <c r="AUK4" s="104"/>
      <c r="AUL4" s="104"/>
      <c r="AUM4" s="104"/>
      <c r="AUN4" s="104"/>
      <c r="AUO4" s="104"/>
      <c r="AUP4" s="104"/>
      <c r="AUQ4" s="104"/>
      <c r="AUR4" s="104"/>
      <c r="AUS4" s="104"/>
      <c r="AUT4" s="104"/>
      <c r="AUU4" s="104"/>
      <c r="AUV4" s="104"/>
      <c r="AUW4" s="104"/>
      <c r="AUX4" s="104"/>
      <c r="AUY4" s="104"/>
      <c r="AUZ4" s="104"/>
      <c r="AVA4" s="104"/>
      <c r="AVB4" s="104"/>
      <c r="AVC4" s="104"/>
      <c r="AVD4" s="104"/>
      <c r="AVE4" s="104"/>
      <c r="AVF4" s="104"/>
      <c r="AVG4" s="104"/>
      <c r="AVH4" s="104"/>
      <c r="AVI4" s="104"/>
      <c r="AVJ4" s="104"/>
      <c r="AVK4" s="104"/>
      <c r="AVL4" s="104"/>
      <c r="AVM4" s="104"/>
      <c r="AVN4" s="104"/>
      <c r="AVO4" s="104"/>
      <c r="AVP4" s="104"/>
      <c r="AVQ4" s="104"/>
      <c r="AVR4" s="104"/>
      <c r="AVS4" s="104"/>
      <c r="AVT4" s="104"/>
      <c r="AVU4" s="104"/>
      <c r="AVV4" s="104"/>
      <c r="AVW4" s="104"/>
      <c r="AVX4" s="104"/>
      <c r="AVY4" s="104"/>
      <c r="AVZ4" s="104"/>
      <c r="AWA4" s="104"/>
      <c r="AWB4" s="104"/>
      <c r="AWC4" s="104"/>
      <c r="AWD4" s="104"/>
      <c r="AWE4" s="104"/>
      <c r="AWF4" s="104"/>
      <c r="AWG4" s="104"/>
      <c r="AWH4" s="104"/>
      <c r="AWI4" s="104"/>
      <c r="AWJ4" s="104"/>
      <c r="AWK4" s="104"/>
      <c r="AWL4" s="104"/>
      <c r="AWM4" s="104"/>
      <c r="AWN4" s="104"/>
      <c r="AWO4" s="104"/>
      <c r="AWP4" s="104"/>
      <c r="AWQ4" s="104"/>
      <c r="AWR4" s="104"/>
      <c r="AWS4" s="104"/>
      <c r="AWT4" s="104"/>
      <c r="AWU4" s="104"/>
      <c r="AWV4" s="104"/>
      <c r="AWW4" s="104"/>
      <c r="AWX4" s="104"/>
      <c r="AWY4" s="104"/>
      <c r="AWZ4" s="104"/>
      <c r="AXA4" s="104"/>
      <c r="AXB4" s="104"/>
      <c r="AXC4" s="104"/>
      <c r="AXD4" s="104"/>
      <c r="AXE4" s="104"/>
      <c r="AXF4" s="104"/>
      <c r="AXG4" s="104"/>
      <c r="AXH4" s="104"/>
      <c r="AXI4" s="104"/>
      <c r="AXJ4" s="104"/>
      <c r="AXK4" s="104"/>
      <c r="AXL4" s="104"/>
      <c r="AXM4" s="104"/>
      <c r="AXN4" s="104"/>
      <c r="AXO4" s="104"/>
      <c r="AXP4" s="104"/>
      <c r="AXQ4" s="104"/>
      <c r="AXR4" s="104"/>
      <c r="AXS4" s="104"/>
      <c r="AXT4" s="104"/>
      <c r="AXU4" s="104"/>
      <c r="AXV4" s="104"/>
      <c r="AXW4" s="104"/>
      <c r="AXX4" s="104"/>
      <c r="AXY4" s="104"/>
      <c r="AXZ4" s="104"/>
      <c r="AYA4" s="104"/>
      <c r="AYB4" s="104"/>
      <c r="AYC4" s="104"/>
      <c r="AYD4" s="104"/>
      <c r="AYE4" s="104"/>
      <c r="AYF4" s="104"/>
      <c r="AYG4" s="104"/>
      <c r="AYH4" s="104"/>
      <c r="AYI4" s="104"/>
      <c r="AYJ4" s="104"/>
      <c r="AYK4" s="104"/>
      <c r="AYL4" s="104"/>
      <c r="AYM4" s="104"/>
      <c r="AYN4" s="104"/>
      <c r="AYO4" s="104"/>
      <c r="AYP4" s="104"/>
      <c r="AYQ4" s="104"/>
      <c r="AYR4" s="104"/>
      <c r="AYS4" s="104"/>
      <c r="AYT4" s="104"/>
      <c r="AYU4" s="104"/>
      <c r="AYV4" s="104"/>
      <c r="AYW4" s="104"/>
      <c r="AYX4" s="104"/>
      <c r="AYY4" s="104"/>
      <c r="AYZ4" s="104"/>
      <c r="AZA4" s="104"/>
      <c r="AZB4" s="104"/>
      <c r="AZC4" s="104"/>
      <c r="AZD4" s="104"/>
      <c r="AZE4" s="104"/>
      <c r="AZF4" s="104"/>
      <c r="AZG4" s="104"/>
      <c r="AZH4" s="104"/>
      <c r="AZI4" s="104"/>
      <c r="AZJ4" s="104"/>
      <c r="AZK4" s="104"/>
      <c r="AZL4" s="104"/>
      <c r="AZM4" s="104"/>
      <c r="AZN4" s="104"/>
      <c r="AZO4" s="104"/>
      <c r="AZP4" s="104"/>
      <c r="AZQ4" s="104"/>
      <c r="AZR4" s="104"/>
      <c r="AZS4" s="104"/>
      <c r="AZT4" s="104"/>
      <c r="AZU4" s="104"/>
      <c r="AZV4" s="104"/>
      <c r="AZW4" s="104"/>
      <c r="AZX4" s="104"/>
      <c r="AZY4" s="104"/>
      <c r="AZZ4" s="104"/>
      <c r="BAA4" s="104"/>
      <c r="BAB4" s="104"/>
      <c r="BAC4" s="104"/>
      <c r="BAD4" s="104"/>
      <c r="BAE4" s="104"/>
      <c r="BAF4" s="104"/>
      <c r="BAG4" s="104"/>
      <c r="BAH4" s="104"/>
      <c r="BAI4" s="104"/>
      <c r="BAJ4" s="104"/>
      <c r="BAK4" s="104"/>
      <c r="BAL4" s="104"/>
      <c r="BAM4" s="104"/>
      <c r="BAN4" s="104"/>
      <c r="BAO4" s="104"/>
      <c r="BAP4" s="104"/>
      <c r="BAQ4" s="104"/>
      <c r="BAR4" s="104"/>
      <c r="BAS4" s="104"/>
      <c r="BAT4" s="104"/>
      <c r="BAU4" s="104"/>
      <c r="BAV4" s="104"/>
      <c r="BAW4" s="104"/>
      <c r="BAX4" s="104"/>
      <c r="BAY4" s="104"/>
      <c r="BAZ4" s="104"/>
      <c r="BBA4" s="104"/>
      <c r="BBB4" s="104"/>
      <c r="BBC4" s="104"/>
      <c r="BBD4" s="104"/>
      <c r="BBE4" s="104"/>
      <c r="BBF4" s="104"/>
      <c r="BBG4" s="104"/>
      <c r="BBH4" s="104"/>
      <c r="BBI4" s="104"/>
      <c r="BBJ4" s="104"/>
      <c r="BBK4" s="104"/>
      <c r="BBL4" s="104"/>
      <c r="BBM4" s="104"/>
      <c r="BBN4" s="104"/>
      <c r="BBO4" s="104"/>
      <c r="BBP4" s="104"/>
      <c r="BBQ4" s="104"/>
      <c r="BBR4" s="104"/>
      <c r="BBS4" s="104"/>
      <c r="BBT4" s="104"/>
      <c r="BBU4" s="104"/>
      <c r="BBV4" s="104"/>
      <c r="BBW4" s="104"/>
      <c r="BBX4" s="104"/>
      <c r="BBY4" s="104"/>
      <c r="BBZ4" s="104"/>
      <c r="BCA4" s="104"/>
      <c r="BCB4" s="104"/>
      <c r="BCC4" s="104"/>
      <c r="BCD4" s="104"/>
      <c r="BCE4" s="104"/>
      <c r="BCF4" s="104"/>
      <c r="BCG4" s="104"/>
      <c r="BCH4" s="104"/>
      <c r="BCI4" s="104"/>
      <c r="BCJ4" s="104"/>
      <c r="BCK4" s="104"/>
      <c r="BCL4" s="104"/>
      <c r="BCM4" s="104"/>
      <c r="BCN4" s="104"/>
      <c r="BCO4" s="104"/>
      <c r="BCP4" s="104"/>
      <c r="BCQ4" s="104"/>
      <c r="BCR4" s="104"/>
      <c r="BCS4" s="104"/>
      <c r="BCT4" s="104"/>
      <c r="BCU4" s="104"/>
      <c r="BCV4" s="104"/>
      <c r="BCW4" s="104"/>
      <c r="BCX4" s="104"/>
      <c r="BCY4" s="104"/>
      <c r="BCZ4" s="104"/>
      <c r="BDA4" s="104"/>
      <c r="BDB4" s="104"/>
      <c r="BDC4" s="104"/>
      <c r="BDD4" s="104"/>
      <c r="BDE4" s="104"/>
      <c r="BDF4" s="104"/>
      <c r="BDG4" s="104"/>
      <c r="BDH4" s="104"/>
      <c r="BDI4" s="104"/>
      <c r="BDJ4" s="104"/>
      <c r="BDK4" s="104"/>
      <c r="BDL4" s="104"/>
      <c r="BDM4" s="104"/>
      <c r="BDN4" s="104"/>
      <c r="BDO4" s="104"/>
      <c r="BDP4" s="104"/>
      <c r="BDQ4" s="104"/>
      <c r="BDR4" s="104"/>
      <c r="BDS4" s="104"/>
      <c r="BDT4" s="104"/>
      <c r="BDU4" s="104"/>
      <c r="BDV4" s="104"/>
      <c r="BDW4" s="104"/>
      <c r="BDX4" s="104"/>
      <c r="BDY4" s="104"/>
      <c r="BDZ4" s="104"/>
      <c r="BEA4" s="104"/>
      <c r="BEB4" s="104"/>
      <c r="BEC4" s="104"/>
      <c r="BED4" s="104"/>
      <c r="BEE4" s="104"/>
      <c r="BEF4" s="104"/>
      <c r="BEG4" s="104"/>
      <c r="BEH4" s="104"/>
      <c r="BEI4" s="104"/>
      <c r="BEJ4" s="104"/>
      <c r="BEK4" s="104"/>
      <c r="BEL4" s="104"/>
      <c r="BEM4" s="104"/>
      <c r="BEN4" s="104"/>
      <c r="BEO4" s="104"/>
      <c r="BEP4" s="104"/>
      <c r="BEQ4" s="104"/>
      <c r="BER4" s="104"/>
      <c r="BES4" s="104"/>
      <c r="BET4" s="104"/>
      <c r="BEU4" s="104"/>
      <c r="BEV4" s="104"/>
      <c r="BEW4" s="104"/>
      <c r="BEX4" s="104"/>
      <c r="BEY4" s="104"/>
      <c r="BEZ4" s="104"/>
      <c r="BFA4" s="104"/>
      <c r="BFB4" s="104"/>
      <c r="BFC4" s="104"/>
      <c r="BFD4" s="104"/>
      <c r="BFE4" s="104"/>
      <c r="BFF4" s="104"/>
      <c r="BFG4" s="104"/>
      <c r="BFH4" s="104"/>
      <c r="BFI4" s="104"/>
      <c r="BFJ4" s="104"/>
      <c r="BFK4" s="104"/>
      <c r="BFL4" s="104"/>
      <c r="BFM4" s="104"/>
      <c r="BFN4" s="104"/>
      <c r="BFO4" s="104"/>
      <c r="BFP4" s="104"/>
      <c r="BFQ4" s="104"/>
      <c r="BFR4" s="104"/>
      <c r="BFS4" s="104"/>
      <c r="BFT4" s="104"/>
      <c r="BFU4" s="104"/>
      <c r="BFV4" s="104"/>
      <c r="BFW4" s="104"/>
      <c r="BFX4" s="104"/>
      <c r="BFY4" s="104"/>
      <c r="BFZ4" s="104"/>
      <c r="BGA4" s="104"/>
      <c r="BGB4" s="104"/>
      <c r="BGC4" s="104"/>
      <c r="BGD4" s="104"/>
      <c r="BGE4" s="104"/>
      <c r="BGF4" s="104"/>
      <c r="BGG4" s="104"/>
      <c r="BGH4" s="104"/>
      <c r="BGI4" s="104"/>
      <c r="BGJ4" s="104"/>
      <c r="BGK4" s="104"/>
      <c r="BGL4" s="104"/>
      <c r="BGM4" s="104"/>
      <c r="BGN4" s="104"/>
      <c r="BGO4" s="104"/>
      <c r="BGP4" s="104"/>
      <c r="BGQ4" s="104"/>
      <c r="BGR4" s="104"/>
      <c r="BGS4" s="104"/>
      <c r="BGT4" s="104"/>
      <c r="BGU4" s="104"/>
      <c r="BGV4" s="104"/>
      <c r="BGW4" s="104"/>
      <c r="BGX4" s="104"/>
      <c r="BGY4" s="104"/>
      <c r="BGZ4" s="104"/>
      <c r="BHA4" s="104"/>
      <c r="BHB4" s="104"/>
      <c r="BHC4" s="104"/>
      <c r="BHD4" s="104"/>
      <c r="BHE4" s="104"/>
      <c r="BHF4" s="104"/>
      <c r="BHG4" s="104"/>
      <c r="BHH4" s="104"/>
      <c r="BHI4" s="104"/>
      <c r="BHJ4" s="104"/>
      <c r="BHK4" s="104"/>
      <c r="BHL4" s="104"/>
      <c r="BHM4" s="104"/>
      <c r="BHN4" s="104"/>
      <c r="BHO4" s="104"/>
      <c r="BHP4" s="104"/>
      <c r="BHQ4" s="104"/>
      <c r="BHR4" s="104"/>
      <c r="BHS4" s="104"/>
      <c r="BHT4" s="104"/>
      <c r="BHU4" s="104"/>
      <c r="BHV4" s="104"/>
      <c r="BHW4" s="104"/>
      <c r="BHX4" s="104"/>
      <c r="BHY4" s="104"/>
      <c r="BHZ4" s="104"/>
      <c r="BIA4" s="104"/>
      <c r="BIB4" s="104"/>
      <c r="BIC4" s="104"/>
      <c r="BID4" s="104"/>
      <c r="BIE4" s="104"/>
      <c r="BIF4" s="104"/>
      <c r="BIG4" s="104"/>
      <c r="BIH4" s="104"/>
      <c r="BII4" s="104"/>
      <c r="BIJ4" s="104"/>
      <c r="BIK4" s="104"/>
      <c r="BIL4" s="104"/>
      <c r="BIM4" s="104"/>
      <c r="BIN4" s="104"/>
      <c r="BIO4" s="104"/>
      <c r="BIP4" s="104"/>
      <c r="BIQ4" s="104"/>
      <c r="BIR4" s="104"/>
      <c r="BIS4" s="104"/>
      <c r="BIT4" s="104"/>
      <c r="BIU4" s="104"/>
      <c r="BIV4" s="104"/>
      <c r="BIW4" s="104"/>
      <c r="BIX4" s="104"/>
      <c r="BIY4" s="104"/>
      <c r="BIZ4" s="104"/>
      <c r="BJA4" s="104"/>
      <c r="BJB4" s="104"/>
      <c r="BJC4" s="104"/>
      <c r="BJD4" s="104"/>
      <c r="BJE4" s="104"/>
      <c r="BJF4" s="104"/>
      <c r="BJG4" s="104"/>
      <c r="BJH4" s="104"/>
      <c r="BJI4" s="104"/>
      <c r="BJJ4" s="104"/>
      <c r="BJK4" s="104"/>
      <c r="BJL4" s="104"/>
      <c r="BJM4" s="104"/>
      <c r="BJN4" s="104"/>
      <c r="BJO4" s="104"/>
      <c r="BJP4" s="104"/>
      <c r="BJQ4" s="104"/>
      <c r="BJR4" s="104"/>
      <c r="BJS4" s="104"/>
      <c r="BJT4" s="104"/>
      <c r="BJU4" s="104"/>
      <c r="BJV4" s="104"/>
      <c r="BJW4" s="104"/>
      <c r="BJX4" s="104"/>
      <c r="BJY4" s="104"/>
      <c r="BJZ4" s="104"/>
      <c r="BKA4" s="104"/>
      <c r="BKB4" s="104"/>
      <c r="BKC4" s="104"/>
      <c r="BKD4" s="104"/>
      <c r="BKE4" s="104"/>
      <c r="BKF4" s="104"/>
      <c r="BKG4" s="104"/>
      <c r="BKH4" s="104"/>
      <c r="BKI4" s="104"/>
      <c r="BKJ4" s="104"/>
      <c r="BKK4" s="104"/>
      <c r="BKL4" s="104"/>
      <c r="BKM4" s="104"/>
      <c r="BKN4" s="104"/>
      <c r="BKO4" s="104"/>
      <c r="BKP4" s="104"/>
      <c r="BKQ4" s="104"/>
      <c r="BKR4" s="104"/>
      <c r="BKS4" s="104"/>
      <c r="BKT4" s="104"/>
      <c r="BKU4" s="104"/>
      <c r="BKV4" s="104"/>
      <c r="BKW4" s="104"/>
      <c r="BKX4" s="104"/>
      <c r="BKY4" s="104"/>
      <c r="BKZ4" s="104"/>
      <c r="BLA4" s="104"/>
      <c r="BLB4" s="104"/>
      <c r="BLC4" s="104"/>
      <c r="BLD4" s="104"/>
      <c r="BLE4" s="104"/>
      <c r="BLF4" s="104"/>
      <c r="BLG4" s="104"/>
      <c r="BLH4" s="104"/>
      <c r="BLI4" s="104"/>
      <c r="BLJ4" s="104"/>
      <c r="BLK4" s="104"/>
      <c r="BLL4" s="104"/>
      <c r="BLM4" s="104"/>
      <c r="BLN4" s="104"/>
      <c r="BLO4" s="104"/>
      <c r="BLP4" s="104"/>
      <c r="BLQ4" s="104"/>
      <c r="BLR4" s="104"/>
      <c r="BLS4" s="104"/>
      <c r="BLT4" s="104"/>
      <c r="BLU4" s="104"/>
      <c r="BLV4" s="104"/>
      <c r="BLW4" s="104"/>
      <c r="BLX4" s="104"/>
      <c r="BLY4" s="104"/>
      <c r="BLZ4" s="104"/>
      <c r="BMA4" s="104"/>
      <c r="BMB4" s="104"/>
      <c r="BMC4" s="104"/>
      <c r="BMD4" s="104"/>
      <c r="BME4" s="104"/>
      <c r="BMF4" s="104"/>
      <c r="BMG4" s="104"/>
      <c r="BMH4" s="104"/>
      <c r="BMI4" s="104"/>
      <c r="BMJ4" s="104"/>
      <c r="BMK4" s="104"/>
      <c r="BML4" s="104"/>
      <c r="BMM4" s="104"/>
      <c r="BMN4" s="104"/>
      <c r="BMO4" s="104"/>
      <c r="BMP4" s="104"/>
      <c r="BMQ4" s="104"/>
      <c r="BMR4" s="104"/>
      <c r="BMS4" s="104"/>
      <c r="BMT4" s="104"/>
      <c r="BMU4" s="104"/>
      <c r="BMV4" s="104"/>
      <c r="BMW4" s="104"/>
      <c r="BMX4" s="104"/>
      <c r="BMY4" s="104"/>
      <c r="BMZ4" s="104"/>
      <c r="BNA4" s="104"/>
      <c r="BNB4" s="104"/>
      <c r="BNC4" s="104"/>
      <c r="BND4" s="104"/>
      <c r="BNE4" s="104"/>
      <c r="BNF4" s="104"/>
      <c r="BNG4" s="104"/>
      <c r="BNH4" s="104"/>
      <c r="BNI4" s="104"/>
      <c r="BNJ4" s="104"/>
      <c r="BNK4" s="104"/>
      <c r="BNL4" s="104"/>
      <c r="BNM4" s="104"/>
      <c r="BNN4" s="104"/>
      <c r="BNO4" s="104"/>
      <c r="BNP4" s="104"/>
      <c r="BNQ4" s="104"/>
      <c r="BNR4" s="104"/>
      <c r="BNS4" s="104"/>
      <c r="BNT4" s="104"/>
      <c r="BNU4" s="104"/>
      <c r="BNV4" s="104"/>
      <c r="BNW4" s="104"/>
      <c r="BNX4" s="104"/>
      <c r="BNY4" s="104"/>
      <c r="BNZ4" s="104"/>
      <c r="BOA4" s="104"/>
      <c r="BOB4" s="104"/>
      <c r="BOC4" s="104"/>
      <c r="BOD4" s="104"/>
      <c r="BOE4" s="104"/>
      <c r="BOF4" s="104"/>
      <c r="BOG4" s="104"/>
      <c r="BOH4" s="104"/>
      <c r="BOI4" s="104"/>
      <c r="BOJ4" s="104"/>
      <c r="BOK4" s="104"/>
      <c r="BOL4" s="104"/>
      <c r="BOM4" s="104"/>
      <c r="BON4" s="104"/>
      <c r="BOO4" s="104"/>
      <c r="BOP4" s="104"/>
      <c r="BOQ4" s="104"/>
      <c r="BOR4" s="104"/>
      <c r="BOS4" s="104"/>
      <c r="BOT4" s="104"/>
      <c r="BOU4" s="104"/>
      <c r="BOV4" s="104"/>
      <c r="BOW4" s="104"/>
      <c r="BOX4" s="104"/>
      <c r="BOY4" s="104"/>
      <c r="BOZ4" s="104"/>
      <c r="BPA4" s="104"/>
      <c r="BPB4" s="104"/>
      <c r="BPC4" s="104"/>
      <c r="BPD4" s="104"/>
      <c r="BPE4" s="104"/>
      <c r="BPF4" s="104"/>
      <c r="BPG4" s="104"/>
      <c r="BPH4" s="104"/>
      <c r="BPI4" s="104"/>
      <c r="BPJ4" s="104"/>
      <c r="BPK4" s="104"/>
      <c r="BPL4" s="104"/>
      <c r="BPM4" s="104"/>
      <c r="BPN4" s="104"/>
      <c r="BPO4" s="104"/>
      <c r="BPP4" s="104"/>
      <c r="BPQ4" s="104"/>
      <c r="BPR4" s="104"/>
      <c r="BPS4" s="104"/>
      <c r="BPT4" s="104"/>
      <c r="BPU4" s="104"/>
      <c r="BPV4" s="104"/>
      <c r="BPW4" s="104"/>
      <c r="BPX4" s="104"/>
      <c r="BPY4" s="104"/>
      <c r="BPZ4" s="104"/>
      <c r="BQA4" s="104"/>
      <c r="BQB4" s="104"/>
      <c r="BQC4" s="104"/>
      <c r="BQD4" s="104"/>
      <c r="BQE4" s="104"/>
      <c r="BQF4" s="104"/>
      <c r="BQG4" s="104"/>
      <c r="BQH4" s="104"/>
      <c r="BQI4" s="104"/>
      <c r="BQJ4" s="104"/>
      <c r="BQK4" s="104"/>
      <c r="BQL4" s="104"/>
      <c r="BQM4" s="104"/>
      <c r="BQN4" s="104"/>
      <c r="BQO4" s="104"/>
      <c r="BQP4" s="104"/>
      <c r="BQQ4" s="104"/>
      <c r="BQR4" s="104"/>
      <c r="BQS4" s="104"/>
      <c r="BQT4" s="104"/>
      <c r="BQU4" s="104"/>
      <c r="BQV4" s="104"/>
      <c r="BQW4" s="104"/>
      <c r="BQX4" s="104"/>
      <c r="BQY4" s="104"/>
      <c r="BQZ4" s="104"/>
      <c r="BRA4" s="104"/>
      <c r="BRB4" s="104"/>
      <c r="BRC4" s="104"/>
      <c r="BRD4" s="104"/>
      <c r="BRE4" s="104"/>
      <c r="BRF4" s="104"/>
      <c r="BRG4" s="104"/>
      <c r="BRH4" s="104"/>
      <c r="BRI4" s="104"/>
      <c r="BRJ4" s="104"/>
      <c r="BRK4" s="104"/>
      <c r="BRL4" s="104"/>
      <c r="BRM4" s="104"/>
      <c r="BRN4" s="104"/>
      <c r="BRO4" s="104"/>
      <c r="BRP4" s="104"/>
      <c r="BRQ4" s="104"/>
      <c r="BRR4" s="104"/>
      <c r="BRS4" s="104"/>
      <c r="BRT4" s="104"/>
      <c r="BRU4" s="104"/>
      <c r="BRV4" s="104"/>
      <c r="BRW4" s="104"/>
      <c r="BRX4" s="104"/>
      <c r="BRY4" s="104"/>
      <c r="BRZ4" s="104"/>
      <c r="BSA4" s="104"/>
      <c r="BSB4" s="104"/>
      <c r="BSC4" s="104"/>
      <c r="BSD4" s="104"/>
      <c r="BSE4" s="104"/>
      <c r="BSF4" s="104"/>
      <c r="BSG4" s="104"/>
      <c r="BSH4" s="104"/>
      <c r="BSI4" s="104"/>
      <c r="BSJ4" s="104"/>
      <c r="BSK4" s="104"/>
      <c r="BSL4" s="104"/>
      <c r="BSM4" s="104"/>
      <c r="BSN4" s="104"/>
      <c r="BSO4" s="104"/>
      <c r="BSP4" s="104"/>
      <c r="BSQ4" s="104"/>
      <c r="BSR4" s="104"/>
      <c r="BSS4" s="104"/>
      <c r="BST4" s="104"/>
      <c r="BSU4" s="104"/>
      <c r="BSV4" s="104"/>
      <c r="BSW4" s="104"/>
      <c r="BSX4" s="104"/>
      <c r="BSY4" s="104"/>
      <c r="BSZ4" s="104"/>
      <c r="BTA4" s="104"/>
      <c r="BTB4" s="104"/>
      <c r="BTC4" s="104"/>
      <c r="BTD4" s="104"/>
      <c r="BTE4" s="104"/>
      <c r="BTF4" s="104"/>
      <c r="BTG4" s="104"/>
      <c r="BTH4" s="104"/>
      <c r="BTI4" s="104"/>
      <c r="BTJ4" s="104"/>
      <c r="BTK4" s="104"/>
      <c r="BTL4" s="104"/>
      <c r="BTM4" s="104"/>
      <c r="BTN4" s="104"/>
      <c r="BTO4" s="104"/>
      <c r="BTP4" s="104"/>
      <c r="BTQ4" s="104"/>
      <c r="BTR4" s="104"/>
      <c r="BTS4" s="104"/>
      <c r="BTT4" s="104"/>
      <c r="BTU4" s="104"/>
      <c r="BTV4" s="104"/>
      <c r="BTW4" s="104"/>
      <c r="BTX4" s="104"/>
      <c r="BTY4" s="104"/>
      <c r="BTZ4" s="104"/>
      <c r="BUA4" s="104"/>
      <c r="BUB4" s="104"/>
      <c r="BUC4" s="104"/>
      <c r="BUD4" s="104"/>
      <c r="BUE4" s="104"/>
      <c r="BUF4" s="104"/>
      <c r="BUG4" s="104"/>
      <c r="BUH4" s="104"/>
      <c r="BUI4" s="104"/>
      <c r="BUJ4" s="104"/>
      <c r="BUK4" s="104"/>
      <c r="BUL4" s="104"/>
      <c r="BUM4" s="104"/>
      <c r="BUN4" s="104"/>
      <c r="BUO4" s="104"/>
      <c r="BUP4" s="104"/>
      <c r="BUQ4" s="104"/>
      <c r="BUR4" s="104"/>
      <c r="BUS4" s="104"/>
      <c r="BUT4" s="104"/>
      <c r="BUU4" s="104"/>
      <c r="BUV4" s="104"/>
      <c r="BUW4" s="104"/>
      <c r="BUX4" s="104"/>
      <c r="BUY4" s="104"/>
      <c r="BUZ4" s="104"/>
      <c r="BVA4" s="104"/>
      <c r="BVB4" s="104"/>
      <c r="BVC4" s="104"/>
      <c r="BVD4" s="104"/>
      <c r="BVE4" s="104"/>
      <c r="BVF4" s="104"/>
      <c r="BVG4" s="104"/>
      <c r="BVH4" s="104"/>
      <c r="BVI4" s="104"/>
      <c r="BVJ4" s="104"/>
      <c r="BVK4" s="104"/>
      <c r="BVL4" s="104"/>
      <c r="BVM4" s="104"/>
      <c r="BVN4" s="104"/>
      <c r="BVO4" s="104"/>
      <c r="BVP4" s="104"/>
      <c r="BVQ4" s="104"/>
      <c r="BVR4" s="104"/>
      <c r="BVS4" s="104"/>
      <c r="BVT4" s="104"/>
      <c r="BVU4" s="104"/>
      <c r="BVV4" s="104"/>
      <c r="BVW4" s="104"/>
      <c r="BVX4" s="104"/>
      <c r="BVY4" s="104"/>
      <c r="BVZ4" s="104"/>
      <c r="BWA4" s="104"/>
      <c r="BWB4" s="104"/>
      <c r="BWC4" s="104"/>
      <c r="BWD4" s="104"/>
      <c r="BWE4" s="104"/>
      <c r="BWF4" s="104"/>
      <c r="BWG4" s="104"/>
      <c r="BWH4" s="104"/>
      <c r="BWI4" s="104"/>
      <c r="BWJ4" s="104"/>
      <c r="BWK4" s="104"/>
      <c r="BWL4" s="104"/>
      <c r="BWM4" s="104"/>
      <c r="BWN4" s="104"/>
      <c r="BWO4" s="104"/>
      <c r="BWP4" s="104"/>
      <c r="BWQ4" s="104"/>
      <c r="BWR4" s="104"/>
      <c r="BWS4" s="104"/>
      <c r="BWT4" s="104"/>
      <c r="BWU4" s="104"/>
      <c r="BWV4" s="104"/>
      <c r="BWW4" s="104"/>
      <c r="BWX4" s="104"/>
      <c r="BWY4" s="104"/>
      <c r="BWZ4" s="104"/>
      <c r="BXA4" s="104"/>
      <c r="BXB4" s="104"/>
      <c r="BXC4" s="104"/>
      <c r="BXD4" s="104"/>
      <c r="BXE4" s="104"/>
      <c r="BXF4" s="104"/>
      <c r="BXG4" s="104"/>
      <c r="BXH4" s="104"/>
      <c r="BXI4" s="104"/>
      <c r="BXJ4" s="104"/>
      <c r="BXK4" s="104"/>
      <c r="BXL4" s="104"/>
      <c r="BXM4" s="104"/>
      <c r="BXN4" s="104"/>
      <c r="BXO4" s="104"/>
      <c r="BXP4" s="104"/>
      <c r="BXQ4" s="104"/>
      <c r="BXR4" s="104"/>
      <c r="BXS4" s="104"/>
      <c r="BXT4" s="104"/>
      <c r="BXU4" s="104"/>
      <c r="BXV4" s="104"/>
      <c r="BXW4" s="104"/>
      <c r="BXX4" s="104"/>
      <c r="BXY4" s="104"/>
      <c r="BXZ4" s="104"/>
      <c r="BYA4" s="104"/>
      <c r="BYB4" s="104"/>
      <c r="BYC4" s="104"/>
      <c r="BYD4" s="104"/>
      <c r="BYE4" s="104"/>
      <c r="BYF4" s="104"/>
      <c r="BYG4" s="104"/>
      <c r="BYH4" s="104"/>
      <c r="BYI4" s="104"/>
      <c r="BYJ4" s="104"/>
      <c r="BYK4" s="104"/>
      <c r="BYL4" s="104"/>
      <c r="BYM4" s="104"/>
      <c r="BYN4" s="104"/>
      <c r="BYO4" s="104"/>
      <c r="BYP4" s="104"/>
      <c r="BYQ4" s="104"/>
      <c r="BYR4" s="104"/>
      <c r="BYS4" s="104"/>
      <c r="BYT4" s="104"/>
      <c r="BYU4" s="104"/>
      <c r="BYV4" s="104"/>
      <c r="BYW4" s="104"/>
      <c r="BYX4" s="104"/>
      <c r="BYY4" s="104"/>
      <c r="BYZ4" s="104"/>
      <c r="BZA4" s="104"/>
      <c r="BZB4" s="104"/>
      <c r="BZC4" s="104"/>
      <c r="BZD4" s="104"/>
      <c r="BZE4" s="104"/>
      <c r="BZF4" s="104"/>
      <c r="BZG4" s="104"/>
      <c r="BZH4" s="104"/>
      <c r="BZI4" s="104"/>
      <c r="BZJ4" s="104"/>
      <c r="BZK4" s="104"/>
      <c r="BZL4" s="104"/>
      <c r="BZM4" s="104"/>
      <c r="BZN4" s="104"/>
      <c r="BZO4" s="104"/>
      <c r="BZP4" s="104"/>
      <c r="BZQ4" s="104"/>
      <c r="BZR4" s="104"/>
      <c r="BZS4" s="104"/>
      <c r="BZT4" s="104"/>
      <c r="BZU4" s="104"/>
      <c r="BZV4" s="104"/>
      <c r="BZW4" s="104"/>
      <c r="BZX4" s="104"/>
      <c r="BZY4" s="104"/>
      <c r="BZZ4" s="104"/>
      <c r="CAA4" s="104"/>
      <c r="CAB4" s="104"/>
      <c r="CAC4" s="104"/>
      <c r="CAD4" s="104"/>
      <c r="CAE4" s="104"/>
      <c r="CAF4" s="104"/>
      <c r="CAG4" s="104"/>
      <c r="CAH4" s="104"/>
      <c r="CAI4" s="104"/>
      <c r="CAJ4" s="104"/>
      <c r="CAK4" s="104"/>
      <c r="CAL4" s="104"/>
      <c r="CAM4" s="104"/>
      <c r="CAN4" s="104"/>
      <c r="CAO4" s="104"/>
      <c r="CAP4" s="104"/>
      <c r="CAQ4" s="104"/>
      <c r="CAR4" s="104"/>
      <c r="CAS4" s="104"/>
      <c r="CAT4" s="104"/>
      <c r="CAU4" s="104"/>
      <c r="CAV4" s="104"/>
      <c r="CAW4" s="104"/>
      <c r="CAX4" s="104"/>
      <c r="CAY4" s="104"/>
      <c r="CAZ4" s="104"/>
      <c r="CBA4" s="104"/>
      <c r="CBB4" s="104"/>
      <c r="CBC4" s="104"/>
      <c r="CBD4" s="104"/>
      <c r="CBE4" s="104"/>
      <c r="CBF4" s="104"/>
      <c r="CBG4" s="104"/>
      <c r="CBH4" s="104"/>
      <c r="CBI4" s="104"/>
      <c r="CBJ4" s="104"/>
      <c r="CBK4" s="104"/>
      <c r="CBL4" s="104"/>
      <c r="CBM4" s="104"/>
      <c r="CBN4" s="104"/>
      <c r="CBO4" s="104"/>
      <c r="CBP4" s="104"/>
      <c r="CBQ4" s="104"/>
      <c r="CBR4" s="104"/>
      <c r="CBS4" s="104"/>
      <c r="CBT4" s="104"/>
      <c r="CBU4" s="104"/>
      <c r="CBV4" s="104"/>
      <c r="CBW4" s="104"/>
      <c r="CBX4" s="104"/>
      <c r="CBY4" s="104"/>
      <c r="CBZ4" s="104"/>
      <c r="CCA4" s="104"/>
      <c r="CCB4" s="104"/>
      <c r="CCC4" s="104"/>
      <c r="CCD4" s="104"/>
      <c r="CCE4" s="104"/>
      <c r="CCF4" s="104"/>
      <c r="CCG4" s="104"/>
      <c r="CCH4" s="104"/>
      <c r="CCI4" s="104"/>
      <c r="CCJ4" s="104"/>
      <c r="CCK4" s="104"/>
      <c r="CCL4" s="104"/>
      <c r="CCM4" s="104"/>
      <c r="CCN4" s="104"/>
      <c r="CCO4" s="104"/>
      <c r="CCP4" s="104"/>
      <c r="CCQ4" s="104"/>
      <c r="CCR4" s="104"/>
      <c r="CCS4" s="104"/>
      <c r="CCT4" s="104"/>
      <c r="CCU4" s="104"/>
      <c r="CCV4" s="104"/>
      <c r="CCW4" s="104"/>
      <c r="CCX4" s="104"/>
      <c r="CCY4" s="104"/>
      <c r="CCZ4" s="104"/>
      <c r="CDA4" s="104"/>
      <c r="CDB4" s="104"/>
      <c r="CDC4" s="104"/>
      <c r="CDD4" s="104"/>
      <c r="CDE4" s="104"/>
      <c r="CDF4" s="104"/>
      <c r="CDG4" s="104"/>
      <c r="CDH4" s="104"/>
      <c r="CDI4" s="104"/>
      <c r="CDJ4" s="104"/>
      <c r="CDK4" s="104"/>
      <c r="CDL4" s="104"/>
      <c r="CDM4" s="104"/>
      <c r="CDN4" s="104"/>
      <c r="CDO4" s="104"/>
      <c r="CDP4" s="104"/>
      <c r="CDQ4" s="104"/>
      <c r="CDR4" s="104"/>
      <c r="CDS4" s="104"/>
      <c r="CDT4" s="104"/>
      <c r="CDU4" s="104"/>
      <c r="CDV4" s="104"/>
      <c r="CDW4" s="104"/>
      <c r="CDX4" s="104"/>
      <c r="CDY4" s="104"/>
      <c r="CDZ4" s="104"/>
      <c r="CEA4" s="104"/>
      <c r="CEB4" s="104"/>
      <c r="CEC4" s="104"/>
      <c r="CED4" s="104"/>
      <c r="CEE4" s="104"/>
      <c r="CEF4" s="104"/>
      <c r="CEG4" s="104"/>
      <c r="CEH4" s="104"/>
      <c r="CEI4" s="104"/>
      <c r="CEJ4" s="104"/>
      <c r="CEK4" s="104"/>
      <c r="CEL4" s="104"/>
      <c r="CEM4" s="104"/>
      <c r="CEN4" s="104"/>
      <c r="CEO4" s="104"/>
      <c r="CEP4" s="104"/>
      <c r="CEQ4" s="104"/>
      <c r="CER4" s="104"/>
      <c r="CES4" s="104"/>
      <c r="CET4" s="104"/>
      <c r="CEU4" s="104"/>
      <c r="CEV4" s="104"/>
      <c r="CEW4" s="104"/>
      <c r="CEX4" s="104"/>
      <c r="CEY4" s="104"/>
      <c r="CEZ4" s="104"/>
      <c r="CFA4" s="104"/>
      <c r="CFB4" s="104"/>
      <c r="CFC4" s="104"/>
      <c r="CFD4" s="104"/>
      <c r="CFE4" s="104"/>
      <c r="CFF4" s="104"/>
      <c r="CFG4" s="104"/>
      <c r="CFH4" s="104"/>
      <c r="CFI4" s="104"/>
      <c r="CFJ4" s="104"/>
      <c r="CFK4" s="104"/>
      <c r="CFL4" s="104"/>
      <c r="CFM4" s="104"/>
      <c r="CFN4" s="104"/>
      <c r="CFO4" s="104"/>
      <c r="CFP4" s="104"/>
      <c r="CFQ4" s="104"/>
      <c r="CFR4" s="104"/>
      <c r="CFS4" s="104"/>
      <c r="CFT4" s="104"/>
      <c r="CFU4" s="104"/>
      <c r="CFV4" s="104"/>
      <c r="CFW4" s="104"/>
      <c r="CFX4" s="104"/>
      <c r="CFY4" s="104"/>
      <c r="CFZ4" s="104"/>
      <c r="CGA4" s="104"/>
      <c r="CGB4" s="104"/>
      <c r="CGC4" s="104"/>
      <c r="CGD4" s="104"/>
      <c r="CGE4" s="104"/>
      <c r="CGF4" s="104"/>
      <c r="CGG4" s="104"/>
      <c r="CGH4" s="104"/>
      <c r="CGI4" s="104"/>
      <c r="CGJ4" s="104"/>
      <c r="CGK4" s="104"/>
      <c r="CGL4" s="104"/>
      <c r="CGM4" s="104"/>
      <c r="CGN4" s="104"/>
      <c r="CGO4" s="104"/>
      <c r="CGP4" s="104"/>
      <c r="CGQ4" s="104"/>
      <c r="CGR4" s="104"/>
      <c r="CGS4" s="104"/>
      <c r="CGT4" s="104"/>
      <c r="CGU4" s="104"/>
      <c r="CGV4" s="104"/>
      <c r="CGW4" s="104"/>
      <c r="CGX4" s="104"/>
      <c r="CGY4" s="104"/>
      <c r="CGZ4" s="104"/>
      <c r="CHA4" s="104"/>
      <c r="CHB4" s="104"/>
      <c r="CHC4" s="104"/>
      <c r="CHD4" s="104"/>
      <c r="CHE4" s="104"/>
      <c r="CHF4" s="104"/>
      <c r="CHG4" s="104"/>
      <c r="CHH4" s="104"/>
      <c r="CHI4" s="104"/>
      <c r="CHJ4" s="104"/>
      <c r="CHK4" s="104"/>
      <c r="CHL4" s="104"/>
      <c r="CHM4" s="104"/>
      <c r="CHN4" s="104"/>
      <c r="CHO4" s="104"/>
      <c r="CHP4" s="104"/>
      <c r="CHQ4" s="104"/>
      <c r="CHR4" s="104"/>
      <c r="CHS4" s="104"/>
      <c r="CHT4" s="104"/>
      <c r="CHU4" s="104"/>
      <c r="CHV4" s="104"/>
      <c r="CHW4" s="104"/>
      <c r="CHX4" s="104"/>
      <c r="CHY4" s="104"/>
      <c r="CHZ4" s="104"/>
      <c r="CIA4" s="104"/>
      <c r="CIB4" s="104"/>
      <c r="CIC4" s="104"/>
      <c r="CID4" s="104"/>
      <c r="CIE4" s="104"/>
      <c r="CIF4" s="104"/>
      <c r="CIG4" s="104"/>
      <c r="CIH4" s="104"/>
      <c r="CII4" s="104"/>
      <c r="CIJ4" s="104"/>
      <c r="CIK4" s="104"/>
      <c r="CIL4" s="104"/>
      <c r="CIM4" s="104"/>
      <c r="CIN4" s="104"/>
      <c r="CIO4" s="104"/>
      <c r="CIP4" s="104"/>
      <c r="CIQ4" s="104"/>
      <c r="CIR4" s="104"/>
      <c r="CIS4" s="104"/>
      <c r="CIT4" s="104"/>
      <c r="CIU4" s="104"/>
      <c r="CIV4" s="104"/>
      <c r="CIW4" s="104"/>
      <c r="CIX4" s="104"/>
      <c r="CIY4" s="104"/>
      <c r="CIZ4" s="104"/>
      <c r="CJA4" s="104"/>
      <c r="CJB4" s="104"/>
      <c r="CJC4" s="104"/>
      <c r="CJD4" s="104"/>
      <c r="CJE4" s="104"/>
      <c r="CJF4" s="104"/>
      <c r="CJG4" s="104"/>
      <c r="CJH4" s="104"/>
      <c r="CJI4" s="104"/>
      <c r="CJJ4" s="104"/>
      <c r="CJK4" s="104"/>
      <c r="CJL4" s="104"/>
      <c r="CJM4" s="104"/>
      <c r="CJN4" s="104"/>
      <c r="CJO4" s="104"/>
      <c r="CJP4" s="104"/>
      <c r="CJQ4" s="104"/>
      <c r="CJR4" s="104"/>
      <c r="CJS4" s="104"/>
      <c r="CJT4" s="104"/>
      <c r="CJU4" s="104"/>
      <c r="CJV4" s="104"/>
      <c r="CJW4" s="104"/>
      <c r="CJX4" s="104"/>
      <c r="CJY4" s="104"/>
      <c r="CJZ4" s="104"/>
      <c r="CKA4" s="104"/>
      <c r="CKB4" s="104"/>
      <c r="CKC4" s="104"/>
      <c r="CKD4" s="104"/>
      <c r="CKE4" s="104"/>
      <c r="CKF4" s="104"/>
      <c r="CKG4" s="104"/>
      <c r="CKH4" s="104"/>
      <c r="CKI4" s="104"/>
      <c r="CKJ4" s="104"/>
      <c r="CKK4" s="104"/>
      <c r="CKL4" s="104"/>
      <c r="CKM4" s="104"/>
      <c r="CKN4" s="104"/>
      <c r="CKO4" s="104"/>
      <c r="CKP4" s="104"/>
      <c r="CKQ4" s="104"/>
      <c r="CKR4" s="104"/>
      <c r="CKS4" s="104"/>
      <c r="CKT4" s="104"/>
      <c r="CKU4" s="104"/>
      <c r="CKV4" s="104"/>
      <c r="CKW4" s="104"/>
      <c r="CKX4" s="104"/>
      <c r="CKY4" s="104"/>
      <c r="CKZ4" s="104"/>
      <c r="CLA4" s="104"/>
      <c r="CLB4" s="104"/>
      <c r="CLC4" s="104"/>
      <c r="CLD4" s="104"/>
      <c r="CLE4" s="104"/>
      <c r="CLF4" s="104"/>
      <c r="CLG4" s="104"/>
      <c r="CLH4" s="104"/>
      <c r="CLI4" s="104"/>
      <c r="CLJ4" s="104"/>
      <c r="CLK4" s="104"/>
      <c r="CLL4" s="104"/>
      <c r="CLM4" s="104"/>
      <c r="CLN4" s="104"/>
      <c r="CLO4" s="104"/>
      <c r="CLP4" s="104"/>
      <c r="CLQ4" s="104"/>
      <c r="CLR4" s="104"/>
      <c r="CLS4" s="104"/>
      <c r="CLT4" s="104"/>
      <c r="CLU4" s="104"/>
      <c r="CLV4" s="104"/>
      <c r="CLW4" s="104"/>
      <c r="CLX4" s="104"/>
      <c r="CLY4" s="104"/>
      <c r="CLZ4" s="104"/>
      <c r="CMA4" s="104"/>
      <c r="CMB4" s="104"/>
      <c r="CMC4" s="104"/>
      <c r="CMD4" s="104"/>
      <c r="CME4" s="104"/>
      <c r="CMF4" s="104"/>
      <c r="CMG4" s="104"/>
      <c r="CMH4" s="104"/>
      <c r="CMI4" s="104"/>
      <c r="CMJ4" s="104"/>
      <c r="CMK4" s="104"/>
      <c r="CML4" s="104"/>
      <c r="CMM4" s="104"/>
      <c r="CMN4" s="104"/>
      <c r="CMO4" s="104"/>
      <c r="CMP4" s="104"/>
      <c r="CMQ4" s="104"/>
      <c r="CMR4" s="104"/>
      <c r="CMS4" s="104"/>
      <c r="CMT4" s="104"/>
      <c r="CMU4" s="104"/>
      <c r="CMV4" s="104"/>
      <c r="CMW4" s="104"/>
      <c r="CMX4" s="104"/>
      <c r="CMY4" s="104"/>
      <c r="CMZ4" s="104"/>
      <c r="CNA4" s="104"/>
      <c r="CNB4" s="104"/>
      <c r="CNC4" s="104"/>
      <c r="CND4" s="104"/>
      <c r="CNE4" s="104"/>
      <c r="CNF4" s="104"/>
      <c r="CNG4" s="104"/>
      <c r="CNH4" s="104"/>
      <c r="CNI4" s="104"/>
      <c r="CNJ4" s="104"/>
      <c r="CNK4" s="104"/>
      <c r="CNL4" s="104"/>
      <c r="CNM4" s="104"/>
      <c r="CNN4" s="104"/>
      <c r="CNO4" s="104"/>
      <c r="CNP4" s="104"/>
      <c r="CNQ4" s="104"/>
      <c r="CNR4" s="104"/>
      <c r="CNS4" s="104"/>
      <c r="CNT4" s="104"/>
      <c r="CNU4" s="104"/>
      <c r="CNV4" s="104"/>
      <c r="CNW4" s="104"/>
      <c r="CNX4" s="104"/>
      <c r="CNY4" s="104"/>
      <c r="CNZ4" s="104"/>
      <c r="COA4" s="104"/>
      <c r="COB4" s="104"/>
      <c r="COC4" s="104"/>
      <c r="COD4" s="104"/>
      <c r="COE4" s="104"/>
      <c r="COF4" s="104"/>
      <c r="COG4" s="104"/>
      <c r="COH4" s="104"/>
      <c r="COI4" s="104"/>
      <c r="COJ4" s="104"/>
      <c r="COK4" s="104"/>
      <c r="COL4" s="104"/>
      <c r="COM4" s="104"/>
      <c r="CON4" s="104"/>
      <c r="COO4" s="104"/>
      <c r="COP4" s="104"/>
      <c r="COQ4" s="104"/>
      <c r="COR4" s="104"/>
      <c r="COS4" s="104"/>
      <c r="COT4" s="104"/>
      <c r="COU4" s="104"/>
      <c r="COV4" s="104"/>
      <c r="COW4" s="104"/>
      <c r="COX4" s="104"/>
      <c r="COY4" s="104"/>
      <c r="COZ4" s="104"/>
      <c r="CPA4" s="104"/>
      <c r="CPB4" s="104"/>
      <c r="CPC4" s="104"/>
      <c r="CPD4" s="104"/>
      <c r="CPE4" s="104"/>
      <c r="CPF4" s="104"/>
      <c r="CPG4" s="104"/>
      <c r="CPH4" s="104"/>
      <c r="CPI4" s="104"/>
      <c r="CPJ4" s="104"/>
      <c r="CPK4" s="104"/>
      <c r="CPL4" s="104"/>
      <c r="CPM4" s="104"/>
      <c r="CPN4" s="104"/>
      <c r="CPO4" s="104"/>
      <c r="CPP4" s="104"/>
      <c r="CPQ4" s="104"/>
      <c r="CPR4" s="104"/>
      <c r="CPS4" s="104"/>
      <c r="CPT4" s="104"/>
      <c r="CPU4" s="104"/>
      <c r="CPV4" s="104"/>
      <c r="CPW4" s="104"/>
      <c r="CPX4" s="104"/>
      <c r="CPY4" s="104"/>
      <c r="CPZ4" s="104"/>
      <c r="CQA4" s="104"/>
      <c r="CQB4" s="104"/>
      <c r="CQC4" s="104"/>
      <c r="CQD4" s="104"/>
      <c r="CQE4" s="104"/>
      <c r="CQF4" s="104"/>
      <c r="CQG4" s="104"/>
      <c r="CQH4" s="104"/>
      <c r="CQI4" s="104"/>
      <c r="CQJ4" s="104"/>
      <c r="CQK4" s="104"/>
      <c r="CQL4" s="104"/>
      <c r="CQM4" s="104"/>
      <c r="CQN4" s="104"/>
      <c r="CQO4" s="104"/>
      <c r="CQP4" s="104"/>
      <c r="CQQ4" s="104"/>
      <c r="CQR4" s="104"/>
      <c r="CQS4" s="104"/>
      <c r="CQT4" s="104"/>
      <c r="CQU4" s="104"/>
      <c r="CQV4" s="104"/>
      <c r="CQW4" s="104"/>
      <c r="CQX4" s="104"/>
      <c r="CQY4" s="104"/>
      <c r="CQZ4" s="104"/>
      <c r="CRA4" s="104"/>
      <c r="CRB4" s="104"/>
      <c r="CRC4" s="104"/>
      <c r="CRD4" s="104"/>
      <c r="CRE4" s="104"/>
      <c r="CRF4" s="104"/>
      <c r="CRG4" s="104"/>
      <c r="CRH4" s="104"/>
      <c r="CRI4" s="104"/>
      <c r="CRJ4" s="104"/>
      <c r="CRK4" s="104"/>
      <c r="CRL4" s="104"/>
      <c r="CRM4" s="104"/>
      <c r="CRN4" s="104"/>
      <c r="CRO4" s="104"/>
      <c r="CRP4" s="104"/>
      <c r="CRQ4" s="104"/>
      <c r="CRR4" s="104"/>
      <c r="CRS4" s="104"/>
      <c r="CRT4" s="104"/>
      <c r="CRU4" s="104"/>
      <c r="CRV4" s="104"/>
      <c r="CRW4" s="104"/>
      <c r="CRX4" s="104"/>
      <c r="CRY4" s="104"/>
      <c r="CRZ4" s="104"/>
      <c r="CSA4" s="104"/>
      <c r="CSB4" s="104"/>
      <c r="CSC4" s="104"/>
      <c r="CSD4" s="104"/>
      <c r="CSE4" s="104"/>
      <c r="CSF4" s="104"/>
      <c r="CSG4" s="104"/>
      <c r="CSH4" s="104"/>
      <c r="CSI4" s="104"/>
      <c r="CSJ4" s="104"/>
      <c r="CSK4" s="104"/>
      <c r="CSL4" s="104"/>
      <c r="CSM4" s="104"/>
      <c r="CSN4" s="104"/>
      <c r="CSO4" s="104"/>
      <c r="CSP4" s="104"/>
      <c r="CSQ4" s="104"/>
      <c r="CSR4" s="104"/>
      <c r="CSS4" s="104"/>
      <c r="CST4" s="104"/>
      <c r="CSU4" s="104"/>
      <c r="CSV4" s="104"/>
      <c r="CSW4" s="104"/>
      <c r="CSX4" s="104"/>
      <c r="CSY4" s="104"/>
      <c r="CSZ4" s="104"/>
      <c r="CTA4" s="104"/>
      <c r="CTB4" s="104"/>
      <c r="CTC4" s="104"/>
      <c r="CTD4" s="104"/>
      <c r="CTE4" s="104"/>
      <c r="CTF4" s="104"/>
      <c r="CTG4" s="104"/>
      <c r="CTH4" s="104"/>
      <c r="CTI4" s="104"/>
      <c r="CTJ4" s="104"/>
      <c r="CTK4" s="104"/>
      <c r="CTL4" s="104"/>
      <c r="CTM4" s="104"/>
      <c r="CTN4" s="104"/>
      <c r="CTO4" s="104"/>
      <c r="CTP4" s="104"/>
      <c r="CTQ4" s="104"/>
      <c r="CTR4" s="104"/>
      <c r="CTS4" s="104"/>
      <c r="CTT4" s="104"/>
      <c r="CTU4" s="104"/>
      <c r="CTV4" s="104"/>
      <c r="CTW4" s="104"/>
      <c r="CTX4" s="104"/>
      <c r="CTY4" s="104"/>
      <c r="CTZ4" s="104"/>
      <c r="CUA4" s="104"/>
      <c r="CUB4" s="104"/>
      <c r="CUC4" s="104"/>
      <c r="CUD4" s="104"/>
      <c r="CUE4" s="104"/>
      <c r="CUF4" s="104"/>
      <c r="CUG4" s="104"/>
      <c r="CUH4" s="104"/>
      <c r="CUI4" s="104"/>
      <c r="CUJ4" s="104"/>
      <c r="CUK4" s="104"/>
      <c r="CUL4" s="104"/>
      <c r="CUM4" s="104"/>
      <c r="CUN4" s="104"/>
      <c r="CUO4" s="104"/>
      <c r="CUP4" s="104"/>
      <c r="CUQ4" s="104"/>
      <c r="CUR4" s="104"/>
      <c r="CUS4" s="104"/>
      <c r="CUT4" s="104"/>
      <c r="CUU4" s="104"/>
      <c r="CUV4" s="104"/>
      <c r="CUW4" s="104"/>
      <c r="CUX4" s="104"/>
      <c r="CUY4" s="104"/>
      <c r="CUZ4" s="104"/>
      <c r="CVA4" s="104"/>
      <c r="CVB4" s="104"/>
      <c r="CVC4" s="104"/>
      <c r="CVD4" s="104"/>
      <c r="CVE4" s="104"/>
      <c r="CVF4" s="104"/>
      <c r="CVG4" s="104"/>
      <c r="CVH4" s="104"/>
      <c r="CVI4" s="104"/>
      <c r="CVJ4" s="104"/>
      <c r="CVK4" s="104"/>
      <c r="CVL4" s="104"/>
      <c r="CVM4" s="104"/>
      <c r="CVN4" s="104"/>
      <c r="CVO4" s="104"/>
      <c r="CVP4" s="104"/>
      <c r="CVQ4" s="104"/>
      <c r="CVR4" s="104"/>
      <c r="CVS4" s="104"/>
      <c r="CVT4" s="104"/>
      <c r="CVU4" s="104"/>
      <c r="CVV4" s="104"/>
      <c r="CVW4" s="104"/>
      <c r="CVX4" s="104"/>
      <c r="CVY4" s="104"/>
      <c r="CVZ4" s="104"/>
      <c r="CWA4" s="104"/>
      <c r="CWB4" s="104"/>
      <c r="CWC4" s="104"/>
      <c r="CWD4" s="104"/>
      <c r="CWE4" s="104"/>
      <c r="CWF4" s="104"/>
      <c r="CWG4" s="104"/>
      <c r="CWH4" s="104"/>
      <c r="CWI4" s="104"/>
      <c r="CWJ4" s="104"/>
      <c r="CWK4" s="104"/>
      <c r="CWL4" s="104"/>
      <c r="CWM4" s="104"/>
      <c r="CWN4" s="104"/>
      <c r="CWO4" s="104"/>
      <c r="CWP4" s="104"/>
      <c r="CWQ4" s="104"/>
      <c r="CWR4" s="104"/>
      <c r="CWS4" s="104"/>
      <c r="CWT4" s="104"/>
      <c r="CWU4" s="104"/>
      <c r="CWV4" s="104"/>
      <c r="CWW4" s="104"/>
      <c r="CWX4" s="104"/>
      <c r="CWY4" s="104"/>
      <c r="CWZ4" s="104"/>
      <c r="CXA4" s="104"/>
      <c r="CXB4" s="104"/>
      <c r="CXC4" s="104"/>
      <c r="CXD4" s="104"/>
      <c r="CXE4" s="104"/>
      <c r="CXF4" s="104"/>
      <c r="CXG4" s="104"/>
      <c r="CXH4" s="104"/>
      <c r="CXI4" s="104"/>
      <c r="CXJ4" s="104"/>
      <c r="CXK4" s="104"/>
      <c r="CXL4" s="104"/>
      <c r="CXM4" s="104"/>
      <c r="CXN4" s="104"/>
      <c r="CXO4" s="104"/>
      <c r="CXP4" s="104"/>
      <c r="CXQ4" s="104"/>
      <c r="CXR4" s="104"/>
      <c r="CXS4" s="104"/>
      <c r="CXT4" s="104"/>
      <c r="CXU4" s="104"/>
      <c r="CXV4" s="104"/>
      <c r="CXW4" s="104"/>
      <c r="CXX4" s="104"/>
      <c r="CXY4" s="104"/>
      <c r="CXZ4" s="104"/>
      <c r="CYA4" s="104"/>
      <c r="CYB4" s="104"/>
      <c r="CYC4" s="104"/>
      <c r="CYD4" s="104"/>
      <c r="CYE4" s="104"/>
      <c r="CYF4" s="104"/>
      <c r="CYG4" s="104"/>
      <c r="CYH4" s="104"/>
      <c r="CYI4" s="104"/>
      <c r="CYJ4" s="104"/>
      <c r="CYK4" s="104"/>
      <c r="CYL4" s="104"/>
      <c r="CYM4" s="104"/>
      <c r="CYN4" s="104"/>
      <c r="CYO4" s="104"/>
      <c r="CYP4" s="104"/>
      <c r="CYQ4" s="104"/>
      <c r="CYR4" s="104"/>
      <c r="CYS4" s="104"/>
      <c r="CYT4" s="104"/>
      <c r="CYU4" s="104"/>
      <c r="CYV4" s="104"/>
      <c r="CYW4" s="104"/>
      <c r="CYX4" s="104"/>
      <c r="CYY4" s="104"/>
      <c r="CYZ4" s="104"/>
      <c r="CZA4" s="104"/>
      <c r="CZB4" s="104"/>
      <c r="CZC4" s="104"/>
      <c r="CZD4" s="104"/>
      <c r="CZE4" s="104"/>
      <c r="CZF4" s="104"/>
      <c r="CZG4" s="104"/>
      <c r="CZH4" s="104"/>
      <c r="CZI4" s="104"/>
      <c r="CZJ4" s="104"/>
      <c r="CZK4" s="104"/>
      <c r="CZL4" s="104"/>
      <c r="CZM4" s="104"/>
      <c r="CZN4" s="104"/>
      <c r="CZO4" s="104"/>
      <c r="CZP4" s="104"/>
      <c r="CZQ4" s="104"/>
      <c r="CZR4" s="104"/>
      <c r="CZS4" s="104"/>
      <c r="CZT4" s="104"/>
      <c r="CZU4" s="104"/>
      <c r="CZV4" s="104"/>
      <c r="CZW4" s="104"/>
      <c r="CZX4" s="104"/>
      <c r="CZY4" s="104"/>
      <c r="CZZ4" s="104"/>
      <c r="DAA4" s="104"/>
      <c r="DAB4" s="104"/>
      <c r="DAC4" s="104"/>
      <c r="DAD4" s="104"/>
      <c r="DAE4" s="104"/>
      <c r="DAF4" s="104"/>
      <c r="DAG4" s="104"/>
      <c r="DAH4" s="104"/>
      <c r="DAI4" s="104"/>
      <c r="DAJ4" s="104"/>
      <c r="DAK4" s="104"/>
      <c r="DAL4" s="104"/>
      <c r="DAM4" s="104"/>
      <c r="DAN4" s="104"/>
      <c r="DAO4" s="104"/>
      <c r="DAP4" s="104"/>
      <c r="DAQ4" s="104"/>
      <c r="DAR4" s="104"/>
      <c r="DAS4" s="104"/>
      <c r="DAT4" s="104"/>
      <c r="DAU4" s="104"/>
      <c r="DAV4" s="104"/>
      <c r="DAW4" s="104"/>
      <c r="DAX4" s="104"/>
      <c r="DAY4" s="104"/>
      <c r="DAZ4" s="104"/>
      <c r="DBA4" s="104"/>
      <c r="DBB4" s="104"/>
      <c r="DBC4" s="104"/>
      <c r="DBD4" s="104"/>
      <c r="DBE4" s="104"/>
      <c r="DBF4" s="104"/>
      <c r="DBG4" s="104"/>
      <c r="DBH4" s="104"/>
      <c r="DBI4" s="104"/>
      <c r="DBJ4" s="104"/>
      <c r="DBK4" s="104"/>
      <c r="DBL4" s="104"/>
      <c r="DBM4" s="104"/>
      <c r="DBN4" s="104"/>
      <c r="DBO4" s="104"/>
      <c r="DBP4" s="104"/>
      <c r="DBQ4" s="104"/>
      <c r="DBR4" s="104"/>
      <c r="DBS4" s="104"/>
      <c r="DBT4" s="104"/>
      <c r="DBU4" s="104"/>
      <c r="DBV4" s="104"/>
      <c r="DBW4" s="104"/>
      <c r="DBX4" s="104"/>
      <c r="DBY4" s="104"/>
      <c r="DBZ4" s="104"/>
      <c r="DCA4" s="104"/>
      <c r="DCB4" s="104"/>
      <c r="DCC4" s="104"/>
      <c r="DCD4" s="104"/>
      <c r="DCE4" s="104"/>
      <c r="DCF4" s="104"/>
      <c r="DCG4" s="104"/>
      <c r="DCH4" s="104"/>
      <c r="DCI4" s="104"/>
      <c r="DCJ4" s="104"/>
      <c r="DCK4" s="104"/>
      <c r="DCL4" s="104"/>
      <c r="DCM4" s="104"/>
      <c r="DCN4" s="104"/>
      <c r="DCO4" s="104"/>
      <c r="DCP4" s="104"/>
      <c r="DCQ4" s="104"/>
      <c r="DCR4" s="104"/>
      <c r="DCS4" s="104"/>
      <c r="DCT4" s="104"/>
      <c r="DCU4" s="104"/>
      <c r="DCV4" s="104"/>
      <c r="DCW4" s="104"/>
      <c r="DCX4" s="104"/>
      <c r="DCY4" s="104"/>
      <c r="DCZ4" s="104"/>
      <c r="DDA4" s="104"/>
      <c r="DDB4" s="104"/>
      <c r="DDC4" s="104"/>
      <c r="DDD4" s="104"/>
      <c r="DDE4" s="104"/>
      <c r="DDF4" s="104"/>
      <c r="DDG4" s="104"/>
      <c r="DDH4" s="104"/>
      <c r="DDI4" s="104"/>
      <c r="DDJ4" s="104"/>
      <c r="DDK4" s="104"/>
      <c r="DDL4" s="104"/>
      <c r="DDM4" s="104"/>
      <c r="DDN4" s="104"/>
      <c r="DDO4" s="104"/>
      <c r="DDP4" s="104"/>
      <c r="DDQ4" s="104"/>
      <c r="DDR4" s="104"/>
      <c r="DDS4" s="104"/>
      <c r="DDT4" s="104"/>
      <c r="DDU4" s="104"/>
      <c r="DDV4" s="104"/>
      <c r="DDW4" s="104"/>
      <c r="DDX4" s="104"/>
      <c r="DDY4" s="104"/>
      <c r="DDZ4" s="104"/>
      <c r="DEA4" s="104"/>
      <c r="DEB4" s="104"/>
      <c r="DEC4" s="104"/>
      <c r="DED4" s="104"/>
      <c r="DEE4" s="104"/>
      <c r="DEF4" s="104"/>
      <c r="DEG4" s="104"/>
      <c r="DEH4" s="104"/>
      <c r="DEI4" s="104"/>
      <c r="DEJ4" s="104"/>
      <c r="DEK4" s="104"/>
      <c r="DEL4" s="104"/>
      <c r="DEM4" s="104"/>
      <c r="DEN4" s="104"/>
      <c r="DEO4" s="104"/>
      <c r="DEP4" s="104"/>
      <c r="DEQ4" s="104"/>
      <c r="DER4" s="104"/>
      <c r="DES4" s="104"/>
      <c r="DET4" s="104"/>
      <c r="DEU4" s="104"/>
      <c r="DEV4" s="104"/>
      <c r="DEW4" s="104"/>
      <c r="DEX4" s="104"/>
      <c r="DEY4" s="104"/>
      <c r="DEZ4" s="104"/>
      <c r="DFA4" s="104"/>
      <c r="DFB4" s="104"/>
      <c r="DFC4" s="104"/>
      <c r="DFD4" s="104"/>
      <c r="DFE4" s="104"/>
      <c r="DFF4" s="104"/>
      <c r="DFG4" s="104"/>
      <c r="DFH4" s="104"/>
      <c r="DFI4" s="104"/>
      <c r="DFJ4" s="104"/>
      <c r="DFK4" s="104"/>
      <c r="DFL4" s="104"/>
      <c r="DFM4" s="104"/>
      <c r="DFN4" s="104"/>
      <c r="DFO4" s="104"/>
      <c r="DFP4" s="104"/>
      <c r="DFQ4" s="104"/>
      <c r="DFR4" s="104"/>
      <c r="DFS4" s="104"/>
      <c r="DFT4" s="104"/>
      <c r="DFU4" s="104"/>
      <c r="DFV4" s="104"/>
      <c r="DFW4" s="104"/>
      <c r="DFX4" s="104"/>
      <c r="DFY4" s="104"/>
      <c r="DFZ4" s="104"/>
      <c r="DGA4" s="104"/>
      <c r="DGB4" s="104"/>
      <c r="DGC4" s="104"/>
      <c r="DGD4" s="104"/>
      <c r="DGE4" s="104"/>
      <c r="DGF4" s="104"/>
      <c r="DGG4" s="104"/>
      <c r="DGH4" s="104"/>
      <c r="DGI4" s="104"/>
      <c r="DGJ4" s="104"/>
      <c r="DGK4" s="104"/>
      <c r="DGL4" s="104"/>
      <c r="DGM4" s="104"/>
      <c r="DGN4" s="104"/>
      <c r="DGO4" s="104"/>
      <c r="DGP4" s="104"/>
      <c r="DGQ4" s="104"/>
      <c r="DGR4" s="104"/>
      <c r="DGS4" s="104"/>
      <c r="DGT4" s="104"/>
      <c r="DGU4" s="104"/>
      <c r="DGV4" s="104"/>
      <c r="DGW4" s="104"/>
      <c r="DGX4" s="104"/>
      <c r="DGY4" s="104"/>
      <c r="DGZ4" s="104"/>
      <c r="DHA4" s="104"/>
      <c r="DHB4" s="104"/>
      <c r="DHC4" s="104"/>
      <c r="DHD4" s="104"/>
      <c r="DHE4" s="104"/>
      <c r="DHF4" s="104"/>
      <c r="DHG4" s="104"/>
      <c r="DHH4" s="104"/>
      <c r="DHI4" s="104"/>
      <c r="DHJ4" s="104"/>
      <c r="DHK4" s="104"/>
      <c r="DHL4" s="104"/>
      <c r="DHM4" s="104"/>
      <c r="DHN4" s="104"/>
      <c r="DHO4" s="104"/>
      <c r="DHP4" s="104"/>
      <c r="DHQ4" s="104"/>
      <c r="DHR4" s="104"/>
      <c r="DHS4" s="104"/>
      <c r="DHT4" s="104"/>
      <c r="DHU4" s="104"/>
      <c r="DHV4" s="104"/>
      <c r="DHW4" s="104"/>
      <c r="DHX4" s="104"/>
      <c r="DHY4" s="104"/>
      <c r="DHZ4" s="104"/>
      <c r="DIA4" s="104"/>
      <c r="DIB4" s="104"/>
      <c r="DIC4" s="104"/>
      <c r="DID4" s="104"/>
      <c r="DIE4" s="104"/>
      <c r="DIF4" s="104"/>
      <c r="DIG4" s="104"/>
      <c r="DIH4" s="104"/>
      <c r="DII4" s="104"/>
      <c r="DIJ4" s="104"/>
      <c r="DIK4" s="104"/>
      <c r="DIL4" s="104"/>
      <c r="DIM4" s="104"/>
      <c r="DIN4" s="104"/>
      <c r="DIO4" s="104"/>
      <c r="DIP4" s="104"/>
      <c r="DIQ4" s="104"/>
      <c r="DIR4" s="104"/>
      <c r="DIS4" s="104"/>
      <c r="DIT4" s="104"/>
      <c r="DIU4" s="104"/>
      <c r="DIV4" s="104"/>
      <c r="DIW4" s="104"/>
      <c r="DIX4" s="104"/>
      <c r="DIY4" s="104"/>
      <c r="DIZ4" s="104"/>
      <c r="DJA4" s="104"/>
      <c r="DJB4" s="104"/>
      <c r="DJC4" s="104"/>
      <c r="DJD4" s="104"/>
      <c r="DJE4" s="104"/>
      <c r="DJF4" s="104"/>
      <c r="DJG4" s="104"/>
      <c r="DJH4" s="104"/>
      <c r="DJI4" s="104"/>
      <c r="DJJ4" s="104"/>
      <c r="DJK4" s="104"/>
      <c r="DJL4" s="104"/>
      <c r="DJM4" s="104"/>
      <c r="DJN4" s="104"/>
      <c r="DJO4" s="104"/>
      <c r="DJP4" s="104"/>
      <c r="DJQ4" s="104"/>
      <c r="DJR4" s="104"/>
      <c r="DJS4" s="104"/>
      <c r="DJT4" s="104"/>
      <c r="DJU4" s="104"/>
      <c r="DJV4" s="104"/>
      <c r="DJW4" s="104"/>
      <c r="DJX4" s="104"/>
      <c r="DJY4" s="104"/>
      <c r="DJZ4" s="104"/>
      <c r="DKA4" s="104"/>
      <c r="DKB4" s="104"/>
      <c r="DKC4" s="104"/>
      <c r="DKD4" s="104"/>
      <c r="DKE4" s="104"/>
      <c r="DKF4" s="104"/>
      <c r="DKG4" s="104"/>
      <c r="DKH4" s="104"/>
      <c r="DKI4" s="104"/>
      <c r="DKJ4" s="104"/>
      <c r="DKK4" s="104"/>
      <c r="DKL4" s="104"/>
      <c r="DKM4" s="104"/>
      <c r="DKN4" s="104"/>
      <c r="DKO4" s="104"/>
      <c r="DKP4" s="104"/>
      <c r="DKQ4" s="104"/>
      <c r="DKR4" s="104"/>
      <c r="DKS4" s="104"/>
      <c r="DKT4" s="104"/>
      <c r="DKU4" s="104"/>
      <c r="DKV4" s="104"/>
      <c r="DKW4" s="104"/>
      <c r="DKX4" s="104"/>
      <c r="DKY4" s="104"/>
      <c r="DKZ4" s="104"/>
      <c r="DLA4" s="104"/>
      <c r="DLB4" s="104"/>
      <c r="DLC4" s="104"/>
      <c r="DLD4" s="104"/>
      <c r="DLE4" s="104"/>
      <c r="DLF4" s="104"/>
      <c r="DLG4" s="104"/>
      <c r="DLH4" s="104"/>
      <c r="DLI4" s="104"/>
      <c r="DLJ4" s="104"/>
      <c r="DLK4" s="104"/>
      <c r="DLL4" s="104"/>
      <c r="DLM4" s="104"/>
      <c r="DLN4" s="104"/>
      <c r="DLO4" s="104"/>
      <c r="DLP4" s="104"/>
      <c r="DLQ4" s="104"/>
      <c r="DLR4" s="104"/>
      <c r="DLS4" s="104"/>
      <c r="DLT4" s="104"/>
      <c r="DLU4" s="104"/>
      <c r="DLV4" s="104"/>
      <c r="DLW4" s="104"/>
      <c r="DLX4" s="104"/>
      <c r="DLY4" s="104"/>
      <c r="DLZ4" s="104"/>
      <c r="DMA4" s="104"/>
      <c r="DMB4" s="104"/>
      <c r="DMC4" s="104"/>
      <c r="DMD4" s="104"/>
      <c r="DME4" s="104"/>
      <c r="DMF4" s="104"/>
      <c r="DMG4" s="104"/>
      <c r="DMH4" s="104"/>
      <c r="DMI4" s="104"/>
      <c r="DMJ4" s="104"/>
      <c r="DMK4" s="104"/>
      <c r="DML4" s="104"/>
      <c r="DMM4" s="104"/>
      <c r="DMN4" s="104"/>
      <c r="DMO4" s="104"/>
      <c r="DMP4" s="104"/>
      <c r="DMQ4" s="104"/>
      <c r="DMR4" s="104"/>
      <c r="DMS4" s="104"/>
      <c r="DMT4" s="104"/>
      <c r="DMU4" s="104"/>
      <c r="DMV4" s="104"/>
      <c r="DMW4" s="104"/>
      <c r="DMX4" s="104"/>
      <c r="DMY4" s="104"/>
      <c r="DMZ4" s="104"/>
      <c r="DNA4" s="104"/>
      <c r="DNB4" s="104"/>
      <c r="DNC4" s="104"/>
      <c r="DND4" s="104"/>
      <c r="DNE4" s="104"/>
      <c r="DNF4" s="104"/>
      <c r="DNG4" s="104"/>
      <c r="DNH4" s="104"/>
      <c r="DNI4" s="104"/>
      <c r="DNJ4" s="104"/>
      <c r="DNK4" s="104"/>
      <c r="DNL4" s="104"/>
      <c r="DNM4" s="104"/>
      <c r="DNN4" s="104"/>
      <c r="DNO4" s="104"/>
      <c r="DNP4" s="104"/>
      <c r="DNQ4" s="104"/>
      <c r="DNR4" s="104"/>
      <c r="DNS4" s="104"/>
      <c r="DNT4" s="104"/>
      <c r="DNU4" s="104"/>
      <c r="DNV4" s="104"/>
      <c r="DNW4" s="104"/>
      <c r="DNX4" s="104"/>
      <c r="DNY4" s="104"/>
      <c r="DNZ4" s="104"/>
      <c r="DOA4" s="104"/>
      <c r="DOB4" s="104"/>
      <c r="DOC4" s="104"/>
      <c r="DOD4" s="104"/>
      <c r="DOE4" s="104"/>
      <c r="DOF4" s="104"/>
      <c r="DOG4" s="104"/>
      <c r="DOH4" s="104"/>
      <c r="DOI4" s="104"/>
      <c r="DOJ4" s="104"/>
      <c r="DOK4" s="104"/>
      <c r="DOL4" s="104"/>
      <c r="DOM4" s="104"/>
      <c r="DON4" s="104"/>
      <c r="DOO4" s="104"/>
      <c r="DOP4" s="104"/>
      <c r="DOQ4" s="104"/>
      <c r="DOR4" s="104"/>
      <c r="DOS4" s="104"/>
      <c r="DOT4" s="104"/>
      <c r="DOU4" s="104"/>
      <c r="DOV4" s="104"/>
      <c r="DOW4" s="104"/>
      <c r="DOX4" s="104"/>
      <c r="DOY4" s="104"/>
      <c r="DOZ4" s="104"/>
      <c r="DPA4" s="104"/>
      <c r="DPB4" s="104"/>
      <c r="DPC4" s="104"/>
      <c r="DPD4" s="104"/>
      <c r="DPE4" s="104"/>
      <c r="DPF4" s="104"/>
      <c r="DPG4" s="104"/>
      <c r="DPH4" s="104"/>
      <c r="DPI4" s="104"/>
      <c r="DPJ4" s="104"/>
      <c r="DPK4" s="104"/>
      <c r="DPL4" s="104"/>
      <c r="DPM4" s="104"/>
      <c r="DPN4" s="104"/>
      <c r="DPO4" s="104"/>
      <c r="DPP4" s="104"/>
      <c r="DPQ4" s="104"/>
      <c r="DPR4" s="104"/>
      <c r="DPS4" s="104"/>
      <c r="DPT4" s="104"/>
      <c r="DPU4" s="104"/>
      <c r="DPV4" s="104"/>
      <c r="DPW4" s="104"/>
      <c r="DPX4" s="104"/>
      <c r="DPY4" s="104"/>
      <c r="DPZ4" s="104"/>
      <c r="DQA4" s="104"/>
      <c r="DQB4" s="104"/>
      <c r="DQC4" s="104"/>
      <c r="DQD4" s="104"/>
      <c r="DQE4" s="104"/>
      <c r="DQF4" s="104"/>
      <c r="DQG4" s="104"/>
      <c r="DQH4" s="104"/>
      <c r="DQI4" s="104"/>
      <c r="DQJ4" s="104"/>
      <c r="DQK4" s="104"/>
      <c r="DQL4" s="104"/>
      <c r="DQM4" s="104"/>
      <c r="DQN4" s="104"/>
      <c r="DQO4" s="104"/>
      <c r="DQP4" s="104"/>
      <c r="DQQ4" s="104"/>
      <c r="DQR4" s="104"/>
      <c r="DQS4" s="104"/>
      <c r="DQT4" s="104"/>
      <c r="DQU4" s="104"/>
      <c r="DQV4" s="104"/>
      <c r="DQW4" s="104"/>
      <c r="DQX4" s="104"/>
      <c r="DQY4" s="104"/>
      <c r="DQZ4" s="104"/>
      <c r="DRA4" s="104"/>
      <c r="DRB4" s="104"/>
      <c r="DRC4" s="104"/>
      <c r="DRD4" s="104"/>
      <c r="DRE4" s="104"/>
      <c r="DRF4" s="104"/>
      <c r="DRG4" s="104"/>
      <c r="DRH4" s="104"/>
      <c r="DRI4" s="104"/>
      <c r="DRJ4" s="104"/>
      <c r="DRK4" s="104"/>
      <c r="DRL4" s="104"/>
      <c r="DRM4" s="104"/>
      <c r="DRN4" s="104"/>
      <c r="DRO4" s="104"/>
      <c r="DRP4" s="104"/>
      <c r="DRQ4" s="104"/>
      <c r="DRR4" s="104"/>
      <c r="DRS4" s="104"/>
      <c r="DRT4" s="104"/>
      <c r="DRU4" s="104"/>
      <c r="DRV4" s="104"/>
      <c r="DRW4" s="104"/>
      <c r="DRX4" s="104"/>
      <c r="DRY4" s="104"/>
      <c r="DRZ4" s="104"/>
      <c r="DSA4" s="104"/>
      <c r="DSB4" s="104"/>
      <c r="DSC4" s="104"/>
      <c r="DSD4" s="104"/>
      <c r="DSE4" s="104"/>
      <c r="DSF4" s="104"/>
      <c r="DSG4" s="104"/>
      <c r="DSH4" s="104"/>
      <c r="DSI4" s="104"/>
      <c r="DSJ4" s="104"/>
      <c r="DSK4" s="104"/>
      <c r="DSL4" s="104"/>
      <c r="DSM4" s="104"/>
      <c r="DSN4" s="104"/>
      <c r="DSO4" s="104"/>
      <c r="DSP4" s="104"/>
      <c r="DSQ4" s="104"/>
      <c r="DSR4" s="104"/>
      <c r="DSS4" s="104"/>
      <c r="DST4" s="104"/>
      <c r="DSU4" s="104"/>
      <c r="DSV4" s="104"/>
      <c r="DSW4" s="104"/>
      <c r="DSX4" s="104"/>
      <c r="DSY4" s="104"/>
      <c r="DSZ4" s="104"/>
      <c r="DTA4" s="104"/>
      <c r="DTB4" s="104"/>
      <c r="DTC4" s="104"/>
      <c r="DTD4" s="104"/>
      <c r="DTE4" s="104"/>
      <c r="DTF4" s="104"/>
      <c r="DTG4" s="104"/>
      <c r="DTH4" s="104"/>
      <c r="DTI4" s="104"/>
      <c r="DTJ4" s="104"/>
      <c r="DTK4" s="104"/>
      <c r="DTL4" s="104"/>
      <c r="DTM4" s="104"/>
      <c r="DTN4" s="104"/>
      <c r="DTO4" s="104"/>
      <c r="DTP4" s="104"/>
      <c r="DTQ4" s="104"/>
      <c r="DTR4" s="104"/>
      <c r="DTS4" s="104"/>
      <c r="DTT4" s="104"/>
      <c r="DTU4" s="104"/>
      <c r="DTV4" s="104"/>
      <c r="DTW4" s="104"/>
      <c r="DTX4" s="104"/>
      <c r="DTY4" s="104"/>
      <c r="DTZ4" s="104"/>
      <c r="DUA4" s="104"/>
      <c r="DUB4" s="104"/>
      <c r="DUC4" s="104"/>
      <c r="DUD4" s="104"/>
      <c r="DUE4" s="104"/>
      <c r="DUF4" s="104"/>
      <c r="DUG4" s="104"/>
      <c r="DUH4" s="104"/>
      <c r="DUI4" s="104"/>
      <c r="DUJ4" s="104"/>
      <c r="DUK4" s="104"/>
      <c r="DUL4" s="104"/>
      <c r="DUM4" s="104"/>
      <c r="DUN4" s="104"/>
      <c r="DUO4" s="104"/>
      <c r="DUP4" s="104"/>
      <c r="DUQ4" s="104"/>
      <c r="DUR4" s="104"/>
      <c r="DUS4" s="104"/>
      <c r="DUT4" s="104"/>
      <c r="DUU4" s="104"/>
      <c r="DUV4" s="104"/>
      <c r="DUW4" s="104"/>
      <c r="DUX4" s="104"/>
      <c r="DUY4" s="104"/>
      <c r="DUZ4" s="104"/>
      <c r="DVA4" s="104"/>
      <c r="DVB4" s="104"/>
      <c r="DVC4" s="104"/>
      <c r="DVD4" s="104"/>
      <c r="DVE4" s="104"/>
      <c r="DVF4" s="104"/>
      <c r="DVG4" s="104"/>
      <c r="DVH4" s="104"/>
      <c r="DVI4" s="104"/>
      <c r="DVJ4" s="104"/>
      <c r="DVK4" s="104"/>
      <c r="DVL4" s="104"/>
      <c r="DVM4" s="104"/>
      <c r="DVN4" s="104"/>
      <c r="DVO4" s="104"/>
      <c r="DVP4" s="104"/>
      <c r="DVQ4" s="104"/>
      <c r="DVR4" s="104"/>
      <c r="DVS4" s="104"/>
      <c r="DVT4" s="104"/>
      <c r="DVU4" s="104"/>
      <c r="DVV4" s="104"/>
      <c r="DVW4" s="104"/>
      <c r="DVX4" s="104"/>
      <c r="DVY4" s="104"/>
      <c r="DVZ4" s="104"/>
      <c r="DWA4" s="104"/>
      <c r="DWB4" s="104"/>
      <c r="DWC4" s="104"/>
      <c r="DWD4" s="104"/>
      <c r="DWE4" s="104"/>
      <c r="DWF4" s="104"/>
      <c r="DWG4" s="104"/>
      <c r="DWH4" s="104"/>
      <c r="DWI4" s="104"/>
      <c r="DWJ4" s="104"/>
      <c r="DWK4" s="104"/>
      <c r="DWL4" s="104"/>
      <c r="DWM4" s="104"/>
      <c r="DWN4" s="104"/>
      <c r="DWO4" s="104"/>
      <c r="DWP4" s="104"/>
      <c r="DWQ4" s="104"/>
      <c r="DWR4" s="104"/>
      <c r="DWS4" s="104"/>
      <c r="DWT4" s="104"/>
      <c r="DWU4" s="104"/>
      <c r="DWV4" s="104"/>
      <c r="DWW4" s="104"/>
      <c r="DWX4" s="104"/>
      <c r="DWY4" s="104"/>
      <c r="DWZ4" s="104"/>
      <c r="DXA4" s="104"/>
      <c r="DXB4" s="104"/>
      <c r="DXC4" s="104"/>
      <c r="DXD4" s="104"/>
      <c r="DXE4" s="104"/>
      <c r="DXF4" s="104"/>
      <c r="DXG4" s="104"/>
      <c r="DXH4" s="104"/>
      <c r="DXI4" s="104"/>
      <c r="DXJ4" s="104"/>
      <c r="DXK4" s="104"/>
      <c r="DXL4" s="104"/>
      <c r="DXM4" s="104"/>
      <c r="DXN4" s="104"/>
      <c r="DXO4" s="104"/>
      <c r="DXP4" s="104"/>
      <c r="DXQ4" s="104"/>
      <c r="DXR4" s="104"/>
      <c r="DXS4" s="104"/>
      <c r="DXT4" s="104"/>
      <c r="DXU4" s="104"/>
      <c r="DXV4" s="104"/>
      <c r="DXW4" s="104"/>
      <c r="DXX4" s="104"/>
      <c r="DXY4" s="104"/>
      <c r="DXZ4" s="104"/>
      <c r="DYA4" s="104"/>
      <c r="DYB4" s="104"/>
      <c r="DYC4" s="104"/>
      <c r="DYD4" s="104"/>
      <c r="DYE4" s="104"/>
      <c r="DYF4" s="104"/>
      <c r="DYG4" s="104"/>
      <c r="DYH4" s="104"/>
      <c r="DYI4" s="104"/>
      <c r="DYJ4" s="104"/>
      <c r="DYK4" s="104"/>
      <c r="DYL4" s="104"/>
      <c r="DYM4" s="104"/>
      <c r="DYN4" s="104"/>
      <c r="DYO4" s="104"/>
      <c r="DYP4" s="104"/>
      <c r="DYQ4" s="104"/>
      <c r="DYR4" s="104"/>
      <c r="DYS4" s="104"/>
      <c r="DYT4" s="104"/>
      <c r="DYU4" s="104"/>
      <c r="DYV4" s="104"/>
      <c r="DYW4" s="104"/>
      <c r="DYX4" s="104"/>
      <c r="DYY4" s="104"/>
      <c r="DYZ4" s="104"/>
      <c r="DZA4" s="104"/>
      <c r="DZB4" s="104"/>
      <c r="DZC4" s="104"/>
      <c r="DZD4" s="104"/>
      <c r="DZE4" s="104"/>
      <c r="DZF4" s="104"/>
      <c r="DZG4" s="104"/>
      <c r="DZH4" s="104"/>
      <c r="DZI4" s="104"/>
      <c r="DZJ4" s="104"/>
      <c r="DZK4" s="104"/>
      <c r="DZL4" s="104"/>
      <c r="DZM4" s="104"/>
      <c r="DZN4" s="104"/>
      <c r="DZO4" s="104"/>
      <c r="DZP4" s="104"/>
      <c r="DZQ4" s="104"/>
      <c r="DZR4" s="104"/>
      <c r="DZS4" s="104"/>
      <c r="DZT4" s="104"/>
      <c r="DZU4" s="104"/>
      <c r="DZV4" s="104"/>
      <c r="DZW4" s="104"/>
      <c r="DZX4" s="104"/>
      <c r="DZY4" s="104"/>
      <c r="DZZ4" s="104"/>
      <c r="EAA4" s="104"/>
      <c r="EAB4" s="104"/>
      <c r="EAC4" s="104"/>
      <c r="EAD4" s="104"/>
      <c r="EAE4" s="104"/>
      <c r="EAF4" s="104"/>
      <c r="EAG4" s="104"/>
      <c r="EAH4" s="104"/>
      <c r="EAI4" s="104"/>
      <c r="EAJ4" s="104"/>
      <c r="EAK4" s="104"/>
      <c r="EAL4" s="104"/>
      <c r="EAM4" s="104"/>
      <c r="EAN4" s="104"/>
      <c r="EAO4" s="104"/>
      <c r="EAP4" s="104"/>
      <c r="EAQ4" s="104"/>
      <c r="EAR4" s="104"/>
      <c r="EAS4" s="104"/>
      <c r="EAT4" s="104"/>
      <c r="EAU4" s="104"/>
      <c r="EAV4" s="104"/>
      <c r="EAW4" s="104"/>
      <c r="EAX4" s="104"/>
      <c r="EAY4" s="104"/>
      <c r="EAZ4" s="104"/>
      <c r="EBA4" s="104"/>
      <c r="EBB4" s="104"/>
      <c r="EBC4" s="104"/>
      <c r="EBD4" s="104"/>
      <c r="EBE4" s="104"/>
      <c r="EBF4" s="104"/>
      <c r="EBG4" s="104"/>
      <c r="EBH4" s="104"/>
      <c r="EBI4" s="104"/>
      <c r="EBJ4" s="104"/>
      <c r="EBK4" s="104"/>
      <c r="EBL4" s="104"/>
      <c r="EBM4" s="104"/>
      <c r="EBN4" s="104"/>
      <c r="EBO4" s="104"/>
      <c r="EBP4" s="104"/>
      <c r="EBQ4" s="104"/>
      <c r="EBR4" s="104"/>
      <c r="EBS4" s="104"/>
      <c r="EBT4" s="104"/>
      <c r="EBU4" s="104"/>
      <c r="EBV4" s="104"/>
      <c r="EBW4" s="104"/>
      <c r="EBX4" s="104"/>
      <c r="EBY4" s="104"/>
      <c r="EBZ4" s="104"/>
      <c r="ECA4" s="104"/>
      <c r="ECB4" s="104"/>
      <c r="ECC4" s="104"/>
      <c r="ECD4" s="104"/>
      <c r="ECE4" s="104"/>
      <c r="ECF4" s="104"/>
      <c r="ECG4" s="104"/>
      <c r="ECH4" s="104"/>
      <c r="ECI4" s="104"/>
      <c r="ECJ4" s="104"/>
      <c r="ECK4" s="104"/>
      <c r="ECL4" s="104"/>
      <c r="ECM4" s="104"/>
      <c r="ECN4" s="104"/>
      <c r="ECO4" s="104"/>
      <c r="ECP4" s="104"/>
      <c r="ECQ4" s="104"/>
      <c r="ECR4" s="104"/>
      <c r="ECS4" s="104"/>
      <c r="ECT4" s="104"/>
      <c r="ECU4" s="104"/>
      <c r="ECV4" s="104"/>
      <c r="ECW4" s="104"/>
      <c r="ECX4" s="104"/>
      <c r="ECY4" s="104"/>
      <c r="ECZ4" s="104"/>
      <c r="EDA4" s="104"/>
      <c r="EDB4" s="104"/>
      <c r="EDC4" s="104"/>
      <c r="EDD4" s="104"/>
      <c r="EDE4" s="104"/>
      <c r="EDF4" s="104"/>
      <c r="EDG4" s="104"/>
      <c r="EDH4" s="104"/>
      <c r="EDI4" s="104"/>
      <c r="EDJ4" s="104"/>
      <c r="EDK4" s="104"/>
      <c r="EDL4" s="104"/>
      <c r="EDM4" s="104"/>
      <c r="EDN4" s="104"/>
      <c r="EDO4" s="104"/>
      <c r="EDP4" s="104"/>
      <c r="EDQ4" s="104"/>
      <c r="EDR4" s="104"/>
      <c r="EDS4" s="104"/>
      <c r="EDT4" s="104"/>
      <c r="EDU4" s="104"/>
      <c r="EDV4" s="104"/>
      <c r="EDW4" s="104"/>
      <c r="EDX4" s="104"/>
      <c r="EDY4" s="104"/>
      <c r="EDZ4" s="104"/>
      <c r="EEA4" s="104"/>
      <c r="EEB4" s="104"/>
      <c r="EEC4" s="104"/>
      <c r="EED4" s="104"/>
      <c r="EEE4" s="104"/>
      <c r="EEF4" s="104"/>
      <c r="EEG4" s="104"/>
      <c r="EEH4" s="104"/>
      <c r="EEI4" s="104"/>
      <c r="EEJ4" s="104"/>
      <c r="EEK4" s="104"/>
      <c r="EEL4" s="104"/>
      <c r="EEM4" s="104"/>
      <c r="EEN4" s="104"/>
      <c r="EEO4" s="104"/>
      <c r="EEP4" s="104"/>
      <c r="EEQ4" s="104"/>
      <c r="EER4" s="104"/>
      <c r="EES4" s="104"/>
      <c r="EET4" s="104"/>
      <c r="EEU4" s="104"/>
      <c r="EEV4" s="104"/>
      <c r="EEW4" s="104"/>
      <c r="EEX4" s="104"/>
      <c r="EEY4" s="104"/>
      <c r="EEZ4" s="104"/>
      <c r="EFA4" s="104"/>
      <c r="EFB4" s="104"/>
      <c r="EFC4" s="104"/>
      <c r="EFD4" s="104"/>
      <c r="EFE4" s="104"/>
      <c r="EFF4" s="104"/>
      <c r="EFG4" s="104"/>
      <c r="EFH4" s="104"/>
      <c r="EFI4" s="104"/>
      <c r="EFJ4" s="104"/>
      <c r="EFK4" s="104"/>
      <c r="EFL4" s="104"/>
      <c r="EFM4" s="104"/>
      <c r="EFN4" s="104"/>
      <c r="EFO4" s="104"/>
      <c r="EFP4" s="104"/>
      <c r="EFQ4" s="104"/>
      <c r="EFR4" s="104"/>
      <c r="EFS4" s="104"/>
      <c r="EFT4" s="104"/>
      <c r="EFU4" s="104"/>
      <c r="EFV4" s="104"/>
      <c r="EFW4" s="104"/>
      <c r="EFX4" s="104"/>
      <c r="EFY4" s="104"/>
      <c r="EFZ4" s="104"/>
      <c r="EGA4" s="104"/>
      <c r="EGB4" s="104"/>
      <c r="EGC4" s="104"/>
      <c r="EGD4" s="104"/>
      <c r="EGE4" s="104"/>
      <c r="EGF4" s="104"/>
      <c r="EGG4" s="104"/>
      <c r="EGH4" s="104"/>
      <c r="EGI4" s="104"/>
      <c r="EGJ4" s="104"/>
      <c r="EGK4" s="104"/>
      <c r="EGL4" s="104"/>
      <c r="EGM4" s="104"/>
      <c r="EGN4" s="104"/>
      <c r="EGO4" s="104"/>
      <c r="EGP4" s="104"/>
      <c r="EGQ4" s="104"/>
      <c r="EGR4" s="104"/>
      <c r="EGS4" s="104"/>
      <c r="EGT4" s="104"/>
      <c r="EGU4" s="104"/>
      <c r="EGV4" s="104"/>
      <c r="EGW4" s="104"/>
      <c r="EGX4" s="104"/>
      <c r="EGY4" s="104"/>
      <c r="EGZ4" s="104"/>
      <c r="EHA4" s="104"/>
      <c r="EHB4" s="104"/>
      <c r="EHC4" s="104"/>
      <c r="EHD4" s="104"/>
      <c r="EHE4" s="104"/>
      <c r="EHF4" s="104"/>
      <c r="EHG4" s="104"/>
      <c r="EHH4" s="104"/>
      <c r="EHI4" s="104"/>
      <c r="EHJ4" s="104"/>
      <c r="EHK4" s="104"/>
      <c r="EHL4" s="104"/>
      <c r="EHM4" s="104"/>
      <c r="EHN4" s="104"/>
      <c r="EHO4" s="104"/>
      <c r="EHP4" s="104"/>
      <c r="EHQ4" s="104"/>
      <c r="EHR4" s="104"/>
      <c r="EHS4" s="104"/>
      <c r="EHT4" s="104"/>
      <c r="EHU4" s="104"/>
      <c r="EHV4" s="104"/>
      <c r="EHW4" s="104"/>
      <c r="EHX4" s="104"/>
      <c r="EHY4" s="104"/>
      <c r="EHZ4" s="104"/>
      <c r="EIA4" s="104"/>
      <c r="EIB4" s="104"/>
      <c r="EIC4" s="104"/>
      <c r="EID4" s="104"/>
      <c r="EIE4" s="104"/>
      <c r="EIF4" s="104"/>
      <c r="EIG4" s="104"/>
      <c r="EIH4" s="104"/>
      <c r="EII4" s="104"/>
      <c r="EIJ4" s="104"/>
      <c r="EIK4" s="104"/>
      <c r="EIL4" s="104"/>
      <c r="EIM4" s="104"/>
      <c r="EIN4" s="104"/>
      <c r="EIO4" s="104"/>
      <c r="EIP4" s="104"/>
      <c r="EIQ4" s="104"/>
      <c r="EIR4" s="104"/>
      <c r="EIS4" s="104"/>
      <c r="EIT4" s="104"/>
      <c r="EIU4" s="104"/>
      <c r="EIV4" s="104"/>
      <c r="EIW4" s="104"/>
      <c r="EIX4" s="104"/>
      <c r="EIY4" s="104"/>
      <c r="EIZ4" s="104"/>
      <c r="EJA4" s="104"/>
      <c r="EJB4" s="104"/>
      <c r="EJC4" s="104"/>
      <c r="EJD4" s="104"/>
      <c r="EJE4" s="104"/>
      <c r="EJF4" s="104"/>
      <c r="EJG4" s="104"/>
      <c r="EJH4" s="104"/>
      <c r="EJI4" s="104"/>
      <c r="EJJ4" s="104"/>
      <c r="EJK4" s="104"/>
      <c r="EJL4" s="104"/>
      <c r="EJM4" s="104"/>
      <c r="EJN4" s="104"/>
      <c r="EJO4" s="104"/>
      <c r="EJP4" s="104"/>
      <c r="EJQ4" s="104"/>
      <c r="EJR4" s="104"/>
      <c r="EJS4" s="104"/>
      <c r="EJT4" s="104"/>
      <c r="EJU4" s="104"/>
      <c r="EJV4" s="104"/>
      <c r="EJW4" s="104"/>
      <c r="EJX4" s="104"/>
      <c r="EJY4" s="104"/>
      <c r="EJZ4" s="104"/>
      <c r="EKA4" s="104"/>
      <c r="EKB4" s="104"/>
      <c r="EKC4" s="104"/>
      <c r="EKD4" s="104"/>
      <c r="EKE4" s="104"/>
      <c r="EKF4" s="104"/>
      <c r="EKG4" s="104"/>
      <c r="EKH4" s="104"/>
      <c r="EKI4" s="104"/>
      <c r="EKJ4" s="104"/>
      <c r="EKK4" s="104"/>
      <c r="EKL4" s="104"/>
      <c r="EKM4" s="104"/>
      <c r="EKN4" s="104"/>
      <c r="EKO4" s="104"/>
      <c r="EKP4" s="104"/>
      <c r="EKQ4" s="104"/>
      <c r="EKR4" s="104"/>
      <c r="EKS4" s="104"/>
      <c r="EKT4" s="104"/>
      <c r="EKU4" s="104"/>
      <c r="EKV4" s="104"/>
      <c r="EKW4" s="104"/>
      <c r="EKX4" s="104"/>
      <c r="EKY4" s="104"/>
      <c r="EKZ4" s="104"/>
      <c r="ELA4" s="104"/>
      <c r="ELB4" s="104"/>
      <c r="ELC4" s="104"/>
      <c r="ELD4" s="104"/>
      <c r="ELE4" s="104"/>
      <c r="ELF4" s="104"/>
      <c r="ELG4" s="104"/>
      <c r="ELH4" s="104"/>
      <c r="ELI4" s="104"/>
      <c r="ELJ4" s="104"/>
      <c r="ELK4" s="104"/>
      <c r="ELL4" s="104"/>
      <c r="ELM4" s="104"/>
      <c r="ELN4" s="104"/>
      <c r="ELO4" s="104"/>
      <c r="ELP4" s="104"/>
      <c r="ELQ4" s="104"/>
      <c r="ELR4" s="104"/>
      <c r="ELS4" s="104"/>
      <c r="ELT4" s="104"/>
      <c r="ELU4" s="104"/>
      <c r="ELV4" s="104"/>
      <c r="ELW4" s="104"/>
      <c r="ELX4" s="104"/>
      <c r="ELY4" s="104"/>
      <c r="ELZ4" s="104"/>
      <c r="EMA4" s="104"/>
      <c r="EMB4" s="104"/>
      <c r="EMC4" s="104"/>
      <c r="EMD4" s="104"/>
      <c r="EME4" s="104"/>
      <c r="EMF4" s="104"/>
      <c r="EMG4" s="104"/>
      <c r="EMH4" s="104"/>
      <c r="EMI4" s="104"/>
      <c r="EMJ4" s="104"/>
      <c r="EMK4" s="104"/>
      <c r="EML4" s="104"/>
      <c r="EMM4" s="104"/>
      <c r="EMN4" s="104"/>
      <c r="EMO4" s="104"/>
      <c r="EMP4" s="104"/>
      <c r="EMQ4" s="104"/>
      <c r="EMR4" s="104"/>
      <c r="EMS4" s="104"/>
      <c r="EMT4" s="104"/>
      <c r="EMU4" s="104"/>
      <c r="EMV4" s="104"/>
      <c r="EMW4" s="104"/>
      <c r="EMX4" s="104"/>
      <c r="EMY4" s="104"/>
      <c r="EMZ4" s="104"/>
      <c r="ENA4" s="104"/>
      <c r="ENB4" s="104"/>
      <c r="ENC4" s="104"/>
      <c r="END4" s="104"/>
      <c r="ENE4" s="104"/>
      <c r="ENF4" s="104"/>
      <c r="ENG4" s="104"/>
      <c r="ENH4" s="104"/>
      <c r="ENI4" s="104"/>
      <c r="ENJ4" s="104"/>
      <c r="ENK4" s="104"/>
      <c r="ENL4" s="104"/>
      <c r="ENM4" s="104"/>
      <c r="ENN4" s="104"/>
      <c r="ENO4" s="104"/>
      <c r="ENP4" s="104"/>
      <c r="ENQ4" s="104"/>
      <c r="ENR4" s="104"/>
      <c r="ENS4" s="104"/>
      <c r="ENT4" s="104"/>
      <c r="ENU4" s="104"/>
      <c r="ENV4" s="104"/>
      <c r="ENW4" s="104"/>
      <c r="ENX4" s="104"/>
      <c r="ENY4" s="104"/>
      <c r="ENZ4" s="104"/>
      <c r="EOA4" s="104"/>
      <c r="EOB4" s="104"/>
      <c r="EOC4" s="104"/>
      <c r="EOD4" s="104"/>
      <c r="EOE4" s="104"/>
      <c r="EOF4" s="104"/>
      <c r="EOG4" s="104"/>
      <c r="EOH4" s="104"/>
      <c r="EOI4" s="104"/>
      <c r="EOJ4" s="104"/>
      <c r="EOK4" s="104"/>
      <c r="EOL4" s="104"/>
      <c r="EOM4" s="104"/>
      <c r="EON4" s="104"/>
      <c r="EOO4" s="104"/>
      <c r="EOP4" s="104"/>
      <c r="EOQ4" s="104"/>
      <c r="EOR4" s="104"/>
      <c r="EOS4" s="104"/>
      <c r="EOT4" s="104"/>
      <c r="EOU4" s="104"/>
      <c r="EOV4" s="104"/>
      <c r="EOW4" s="104"/>
      <c r="EOX4" s="104"/>
      <c r="EOY4" s="104"/>
      <c r="EOZ4" s="104"/>
      <c r="EPA4" s="104"/>
      <c r="EPB4" s="104"/>
      <c r="EPC4" s="104"/>
      <c r="EPD4" s="104"/>
      <c r="EPE4" s="104"/>
      <c r="EPF4" s="104"/>
      <c r="EPG4" s="104"/>
      <c r="EPH4" s="104"/>
      <c r="EPI4" s="104"/>
      <c r="EPJ4" s="104"/>
      <c r="EPK4" s="104"/>
      <c r="EPL4" s="104"/>
      <c r="EPM4" s="104"/>
      <c r="EPN4" s="104"/>
      <c r="EPO4" s="104"/>
      <c r="EPP4" s="104"/>
      <c r="EPQ4" s="104"/>
      <c r="EPR4" s="104"/>
      <c r="EPS4" s="104"/>
      <c r="EPT4" s="104"/>
      <c r="EPU4" s="104"/>
      <c r="EPV4" s="104"/>
      <c r="EPW4" s="104"/>
      <c r="EPX4" s="104"/>
      <c r="EPY4" s="104"/>
      <c r="EPZ4" s="104"/>
      <c r="EQA4" s="104"/>
      <c r="EQB4" s="104"/>
      <c r="EQC4" s="104"/>
      <c r="EQD4" s="104"/>
      <c r="EQE4" s="104"/>
      <c r="EQF4" s="104"/>
      <c r="EQG4" s="104"/>
      <c r="EQH4" s="104"/>
      <c r="EQI4" s="104"/>
      <c r="EQJ4" s="104"/>
      <c r="EQK4" s="104"/>
      <c r="EQL4" s="104"/>
      <c r="EQM4" s="104"/>
      <c r="EQN4" s="104"/>
      <c r="EQO4" s="104"/>
      <c r="EQP4" s="104"/>
      <c r="EQQ4" s="104"/>
      <c r="EQR4" s="104"/>
      <c r="EQS4" s="104"/>
      <c r="EQT4" s="104"/>
      <c r="EQU4" s="104"/>
      <c r="EQV4" s="104"/>
      <c r="EQW4" s="104"/>
      <c r="EQX4" s="104"/>
      <c r="EQY4" s="104"/>
      <c r="EQZ4" s="104"/>
      <c r="ERA4" s="104"/>
      <c r="ERB4" s="104"/>
      <c r="ERC4" s="104"/>
      <c r="ERD4" s="104"/>
      <c r="ERE4" s="104"/>
      <c r="ERF4" s="104"/>
      <c r="ERG4" s="104"/>
      <c r="ERH4" s="104"/>
      <c r="ERI4" s="104"/>
      <c r="ERJ4" s="104"/>
      <c r="ERK4" s="104"/>
      <c r="ERL4" s="104"/>
      <c r="ERM4" s="104"/>
      <c r="ERN4" s="104"/>
      <c r="ERO4" s="104"/>
      <c r="ERP4" s="104"/>
      <c r="ERQ4" s="104"/>
      <c r="ERR4" s="104"/>
      <c r="ERS4" s="104"/>
      <c r="ERT4" s="104"/>
      <c r="ERU4" s="104"/>
      <c r="ERV4" s="104"/>
      <c r="ERW4" s="104"/>
      <c r="ERX4" s="104"/>
      <c r="ERY4" s="104"/>
      <c r="ERZ4" s="104"/>
      <c r="ESA4" s="104"/>
      <c r="ESB4" s="104"/>
      <c r="ESC4" s="104"/>
      <c r="ESD4" s="104"/>
      <c r="ESE4" s="104"/>
      <c r="ESF4" s="104"/>
      <c r="ESG4" s="104"/>
      <c r="ESH4" s="104"/>
      <c r="ESI4" s="104"/>
      <c r="ESJ4" s="104"/>
      <c r="ESK4" s="104"/>
      <c r="ESL4" s="104"/>
      <c r="ESM4" s="104"/>
      <c r="ESN4" s="104"/>
      <c r="ESO4" s="104"/>
      <c r="ESP4" s="104"/>
      <c r="ESQ4" s="104"/>
      <c r="ESR4" s="104"/>
      <c r="ESS4" s="104"/>
      <c r="EST4" s="104"/>
      <c r="ESU4" s="104"/>
      <c r="ESV4" s="104"/>
      <c r="ESW4" s="104"/>
      <c r="ESX4" s="104"/>
      <c r="ESY4" s="104"/>
      <c r="ESZ4" s="104"/>
      <c r="ETA4" s="104"/>
      <c r="ETB4" s="104"/>
      <c r="ETC4" s="104"/>
      <c r="ETD4" s="104"/>
      <c r="ETE4" s="104"/>
      <c r="ETF4" s="104"/>
      <c r="ETG4" s="104"/>
      <c r="ETH4" s="104"/>
      <c r="ETI4" s="104"/>
      <c r="ETJ4" s="104"/>
      <c r="ETK4" s="104"/>
      <c r="ETL4" s="104"/>
      <c r="ETM4" s="104"/>
      <c r="ETN4" s="104"/>
      <c r="ETO4" s="104"/>
      <c r="ETP4" s="104"/>
      <c r="ETQ4" s="104"/>
      <c r="ETR4" s="104"/>
      <c r="ETS4" s="104"/>
      <c r="ETT4" s="104"/>
      <c r="ETU4" s="104"/>
      <c r="ETV4" s="104"/>
      <c r="ETW4" s="104"/>
      <c r="ETX4" s="104"/>
      <c r="ETY4" s="104"/>
      <c r="ETZ4" s="104"/>
      <c r="EUA4" s="104"/>
      <c r="EUB4" s="104"/>
      <c r="EUC4" s="104"/>
      <c r="EUD4" s="104"/>
      <c r="EUE4" s="104"/>
      <c r="EUF4" s="104"/>
      <c r="EUG4" s="104"/>
      <c r="EUH4" s="104"/>
      <c r="EUI4" s="104"/>
      <c r="EUJ4" s="104"/>
      <c r="EUK4" s="104"/>
      <c r="EUL4" s="104"/>
      <c r="EUM4" s="104"/>
      <c r="EUN4" s="104"/>
      <c r="EUO4" s="104"/>
      <c r="EUP4" s="104"/>
      <c r="EUQ4" s="104"/>
      <c r="EUR4" s="104"/>
      <c r="EUS4" s="104"/>
      <c r="EUT4" s="104"/>
      <c r="EUU4" s="104"/>
      <c r="EUV4" s="104"/>
      <c r="EUW4" s="104"/>
      <c r="EUX4" s="104"/>
      <c r="EUY4" s="104"/>
      <c r="EUZ4" s="104"/>
      <c r="EVA4" s="104"/>
      <c r="EVB4" s="104"/>
      <c r="EVC4" s="104"/>
      <c r="EVD4" s="104"/>
      <c r="EVE4" s="104"/>
      <c r="EVF4" s="104"/>
      <c r="EVG4" s="104"/>
      <c r="EVH4" s="104"/>
      <c r="EVI4" s="104"/>
      <c r="EVJ4" s="104"/>
      <c r="EVK4" s="104"/>
      <c r="EVL4" s="104"/>
      <c r="EVM4" s="104"/>
      <c r="EVN4" s="104"/>
      <c r="EVO4" s="104"/>
      <c r="EVP4" s="104"/>
      <c r="EVQ4" s="104"/>
      <c r="EVR4" s="104"/>
      <c r="EVS4" s="104"/>
      <c r="EVT4" s="104"/>
      <c r="EVU4" s="104"/>
      <c r="EVV4" s="104"/>
      <c r="EVW4" s="104"/>
      <c r="EVX4" s="104"/>
      <c r="EVY4" s="104"/>
      <c r="EVZ4" s="104"/>
      <c r="EWA4" s="104"/>
      <c r="EWB4" s="104"/>
      <c r="EWC4" s="104"/>
      <c r="EWD4" s="104"/>
      <c r="EWE4" s="104"/>
      <c r="EWF4" s="104"/>
      <c r="EWG4" s="104"/>
      <c r="EWH4" s="104"/>
      <c r="EWI4" s="104"/>
      <c r="EWJ4" s="104"/>
      <c r="EWK4" s="104"/>
      <c r="EWL4" s="104"/>
      <c r="EWM4" s="104"/>
      <c r="EWN4" s="104"/>
      <c r="EWO4" s="104"/>
      <c r="EWP4" s="104"/>
      <c r="EWQ4" s="104"/>
      <c r="EWR4" s="104"/>
      <c r="EWS4" s="104"/>
      <c r="EWT4" s="104"/>
      <c r="EWU4" s="104"/>
      <c r="EWV4" s="104"/>
      <c r="EWW4" s="104"/>
      <c r="EWX4" s="104"/>
      <c r="EWY4" s="104"/>
      <c r="EWZ4" s="104"/>
      <c r="EXA4" s="104"/>
      <c r="EXB4" s="104"/>
      <c r="EXC4" s="104"/>
      <c r="EXD4" s="104"/>
      <c r="EXE4" s="104"/>
      <c r="EXF4" s="104"/>
      <c r="EXG4" s="104"/>
      <c r="EXH4" s="104"/>
      <c r="EXI4" s="104"/>
      <c r="EXJ4" s="104"/>
      <c r="EXK4" s="104"/>
      <c r="EXL4" s="104"/>
      <c r="EXM4" s="104"/>
      <c r="EXN4" s="104"/>
      <c r="EXO4" s="104"/>
      <c r="EXP4" s="104"/>
      <c r="EXQ4" s="104"/>
      <c r="EXR4" s="104"/>
      <c r="EXS4" s="104"/>
      <c r="EXT4" s="104"/>
      <c r="EXU4" s="104"/>
      <c r="EXV4" s="104"/>
      <c r="EXW4" s="104"/>
      <c r="EXX4" s="104"/>
      <c r="EXY4" s="104"/>
      <c r="EXZ4" s="104"/>
      <c r="EYA4" s="104"/>
      <c r="EYB4" s="104"/>
      <c r="EYC4" s="104"/>
      <c r="EYD4" s="104"/>
      <c r="EYE4" s="104"/>
      <c r="EYF4" s="104"/>
      <c r="EYG4" s="104"/>
      <c r="EYH4" s="104"/>
      <c r="EYI4" s="104"/>
      <c r="EYJ4" s="104"/>
      <c r="EYK4" s="104"/>
      <c r="EYL4" s="104"/>
      <c r="EYM4" s="104"/>
      <c r="EYN4" s="104"/>
      <c r="EYO4" s="104"/>
      <c r="EYP4" s="104"/>
      <c r="EYQ4" s="104"/>
      <c r="EYR4" s="104"/>
      <c r="EYS4" s="104"/>
      <c r="EYT4" s="104"/>
      <c r="EYU4" s="104"/>
      <c r="EYV4" s="104"/>
      <c r="EYW4" s="104"/>
      <c r="EYX4" s="104"/>
      <c r="EYY4" s="104"/>
      <c r="EYZ4" s="104"/>
      <c r="EZA4" s="104"/>
      <c r="EZB4" s="104"/>
      <c r="EZC4" s="104"/>
      <c r="EZD4" s="104"/>
      <c r="EZE4" s="104"/>
      <c r="EZF4" s="104"/>
      <c r="EZG4" s="104"/>
      <c r="EZH4" s="104"/>
      <c r="EZI4" s="104"/>
      <c r="EZJ4" s="104"/>
      <c r="EZK4" s="104"/>
      <c r="EZL4" s="104"/>
      <c r="EZM4" s="104"/>
      <c r="EZN4" s="104"/>
      <c r="EZO4" s="104"/>
      <c r="EZP4" s="104"/>
      <c r="EZQ4" s="104"/>
      <c r="EZR4" s="104"/>
      <c r="EZS4" s="104"/>
      <c r="EZT4" s="104"/>
      <c r="EZU4" s="104"/>
      <c r="EZV4" s="104"/>
      <c r="EZW4" s="104"/>
      <c r="EZX4" s="104"/>
      <c r="EZY4" s="104"/>
      <c r="EZZ4" s="104"/>
      <c r="FAA4" s="104"/>
      <c r="FAB4" s="104"/>
      <c r="FAC4" s="104"/>
      <c r="FAD4" s="104"/>
      <c r="FAE4" s="104"/>
      <c r="FAF4" s="104"/>
      <c r="FAG4" s="104"/>
      <c r="FAH4" s="104"/>
      <c r="FAI4" s="104"/>
      <c r="FAJ4" s="104"/>
      <c r="FAK4" s="104"/>
      <c r="FAL4" s="104"/>
      <c r="FAM4" s="104"/>
      <c r="FAN4" s="104"/>
      <c r="FAO4" s="104"/>
      <c r="FAP4" s="104"/>
      <c r="FAQ4" s="104"/>
      <c r="FAR4" s="104"/>
      <c r="FAS4" s="104"/>
      <c r="FAT4" s="104"/>
      <c r="FAU4" s="104"/>
      <c r="FAV4" s="104"/>
      <c r="FAW4" s="104"/>
      <c r="FAX4" s="104"/>
      <c r="FAY4" s="104"/>
      <c r="FAZ4" s="104"/>
      <c r="FBA4" s="104"/>
      <c r="FBB4" s="104"/>
      <c r="FBC4" s="104"/>
      <c r="FBD4" s="104"/>
      <c r="FBE4" s="104"/>
      <c r="FBF4" s="104"/>
      <c r="FBG4" s="104"/>
      <c r="FBH4" s="104"/>
      <c r="FBI4" s="104"/>
      <c r="FBJ4" s="104"/>
      <c r="FBK4" s="104"/>
      <c r="FBL4" s="104"/>
      <c r="FBM4" s="104"/>
      <c r="FBN4" s="104"/>
      <c r="FBO4" s="104"/>
      <c r="FBP4" s="104"/>
      <c r="FBQ4" s="104"/>
      <c r="FBR4" s="104"/>
      <c r="FBS4" s="104"/>
      <c r="FBT4" s="104"/>
      <c r="FBU4" s="104"/>
      <c r="FBV4" s="104"/>
      <c r="FBW4" s="104"/>
      <c r="FBX4" s="104"/>
      <c r="FBY4" s="104"/>
      <c r="FBZ4" s="104"/>
      <c r="FCA4" s="104"/>
      <c r="FCB4" s="104"/>
      <c r="FCC4" s="104"/>
      <c r="FCD4" s="104"/>
      <c r="FCE4" s="104"/>
      <c r="FCF4" s="104"/>
      <c r="FCG4" s="104"/>
      <c r="FCH4" s="104"/>
      <c r="FCI4" s="104"/>
      <c r="FCJ4" s="104"/>
      <c r="FCK4" s="104"/>
      <c r="FCL4" s="104"/>
      <c r="FCM4" s="104"/>
      <c r="FCN4" s="104"/>
      <c r="FCO4" s="104"/>
      <c r="FCP4" s="104"/>
      <c r="FCQ4" s="104"/>
      <c r="FCR4" s="104"/>
      <c r="FCS4" s="104"/>
      <c r="FCT4" s="104"/>
      <c r="FCU4" s="104"/>
      <c r="FCV4" s="104"/>
      <c r="FCW4" s="104"/>
      <c r="FCX4" s="104"/>
      <c r="FCY4" s="104"/>
      <c r="FCZ4" s="104"/>
      <c r="FDA4" s="104"/>
      <c r="FDB4" s="104"/>
      <c r="FDC4" s="104"/>
      <c r="FDD4" s="104"/>
      <c r="FDE4" s="104"/>
      <c r="FDF4" s="104"/>
      <c r="FDG4" s="104"/>
      <c r="FDH4" s="104"/>
      <c r="FDI4" s="104"/>
      <c r="FDJ4" s="104"/>
      <c r="FDK4" s="104"/>
      <c r="FDL4" s="104"/>
      <c r="FDM4" s="104"/>
      <c r="FDN4" s="104"/>
      <c r="FDO4" s="104"/>
      <c r="FDP4" s="104"/>
      <c r="FDQ4" s="104"/>
      <c r="FDR4" s="104"/>
      <c r="FDS4" s="104"/>
      <c r="FDT4" s="104"/>
      <c r="FDU4" s="104"/>
      <c r="FDV4" s="104"/>
      <c r="FDW4" s="104"/>
      <c r="FDX4" s="104"/>
      <c r="FDY4" s="104"/>
      <c r="FDZ4" s="104"/>
      <c r="FEA4" s="104"/>
      <c r="FEB4" s="104"/>
      <c r="FEC4" s="104"/>
      <c r="FED4" s="104"/>
      <c r="FEE4" s="104"/>
      <c r="FEF4" s="104"/>
      <c r="FEG4" s="104"/>
      <c r="FEH4" s="104"/>
      <c r="FEI4" s="104"/>
      <c r="FEJ4" s="104"/>
      <c r="FEK4" s="104"/>
      <c r="FEL4" s="104"/>
      <c r="FEM4" s="104"/>
      <c r="FEN4" s="104"/>
      <c r="FEO4" s="104"/>
      <c r="FEP4" s="104"/>
      <c r="FEQ4" s="104"/>
      <c r="FER4" s="104"/>
      <c r="FES4" s="104"/>
      <c r="FET4" s="104"/>
      <c r="FEU4" s="104"/>
      <c r="FEV4" s="104"/>
      <c r="FEW4" s="104"/>
      <c r="FEX4" s="104"/>
      <c r="FEY4" s="104"/>
      <c r="FEZ4" s="104"/>
      <c r="FFA4" s="104"/>
      <c r="FFB4" s="104"/>
      <c r="FFC4" s="104"/>
      <c r="FFD4" s="104"/>
      <c r="FFE4" s="104"/>
      <c r="FFF4" s="104"/>
      <c r="FFG4" s="104"/>
      <c r="FFH4" s="104"/>
      <c r="FFI4" s="104"/>
      <c r="FFJ4" s="104"/>
      <c r="FFK4" s="104"/>
      <c r="FFL4" s="104"/>
      <c r="FFM4" s="104"/>
      <c r="FFN4" s="104"/>
      <c r="FFO4" s="104"/>
      <c r="FFP4" s="104"/>
      <c r="FFQ4" s="104"/>
      <c r="FFR4" s="104"/>
      <c r="FFS4" s="104"/>
      <c r="FFT4" s="104"/>
      <c r="FFU4" s="104"/>
      <c r="FFV4" s="104"/>
      <c r="FFW4" s="104"/>
      <c r="FFX4" s="104"/>
      <c r="FFY4" s="104"/>
      <c r="FFZ4" s="104"/>
      <c r="FGA4" s="104"/>
      <c r="FGB4" s="104"/>
      <c r="FGC4" s="104"/>
      <c r="FGD4" s="104"/>
      <c r="FGE4" s="104"/>
      <c r="FGF4" s="104"/>
      <c r="FGG4" s="104"/>
      <c r="FGH4" s="104"/>
      <c r="FGI4" s="104"/>
      <c r="FGJ4" s="104"/>
      <c r="FGK4" s="104"/>
      <c r="FGL4" s="104"/>
      <c r="FGM4" s="104"/>
      <c r="FGN4" s="104"/>
      <c r="FGO4" s="104"/>
      <c r="FGP4" s="104"/>
      <c r="FGQ4" s="104"/>
      <c r="FGR4" s="104"/>
      <c r="FGS4" s="104"/>
      <c r="FGT4" s="104"/>
      <c r="FGU4" s="104"/>
      <c r="FGV4" s="104"/>
      <c r="FGW4" s="104"/>
      <c r="FGX4" s="104"/>
      <c r="FGY4" s="104"/>
      <c r="FGZ4" s="104"/>
      <c r="FHA4" s="104"/>
      <c r="FHB4" s="104"/>
      <c r="FHC4" s="104"/>
      <c r="FHD4" s="104"/>
      <c r="FHE4" s="104"/>
      <c r="FHF4" s="104"/>
      <c r="FHG4" s="104"/>
      <c r="FHH4" s="104"/>
      <c r="FHI4" s="104"/>
      <c r="FHJ4" s="104"/>
      <c r="FHK4" s="104"/>
      <c r="FHL4" s="104"/>
      <c r="FHM4" s="104"/>
      <c r="FHN4" s="104"/>
      <c r="FHO4" s="104"/>
      <c r="FHP4" s="104"/>
      <c r="FHQ4" s="104"/>
      <c r="FHR4" s="104"/>
      <c r="FHS4" s="104"/>
      <c r="FHT4" s="104"/>
      <c r="FHU4" s="104"/>
      <c r="FHV4" s="104"/>
      <c r="FHW4" s="104"/>
      <c r="FHX4" s="104"/>
      <c r="FHY4" s="104"/>
      <c r="FHZ4" s="104"/>
      <c r="FIA4" s="104"/>
      <c r="FIB4" s="104"/>
      <c r="FIC4" s="104"/>
      <c r="FID4" s="104"/>
      <c r="FIE4" s="104"/>
      <c r="FIF4" s="104"/>
      <c r="FIG4" s="104"/>
      <c r="FIH4" s="104"/>
      <c r="FII4" s="104"/>
      <c r="FIJ4" s="104"/>
      <c r="FIK4" s="104"/>
      <c r="FIL4" s="104"/>
      <c r="FIM4" s="104"/>
      <c r="FIN4" s="104"/>
      <c r="FIO4" s="104"/>
      <c r="FIP4" s="104"/>
      <c r="FIQ4" s="104"/>
      <c r="FIR4" s="104"/>
      <c r="FIS4" s="104"/>
      <c r="FIT4" s="104"/>
      <c r="FIU4" s="104"/>
      <c r="FIV4" s="104"/>
      <c r="FIW4" s="104"/>
      <c r="FIX4" s="104"/>
      <c r="FIY4" s="104"/>
      <c r="FIZ4" s="104"/>
      <c r="FJA4" s="104"/>
      <c r="FJB4" s="104"/>
      <c r="FJC4" s="104"/>
      <c r="FJD4" s="104"/>
      <c r="FJE4" s="104"/>
      <c r="FJF4" s="104"/>
      <c r="FJG4" s="104"/>
      <c r="FJH4" s="104"/>
      <c r="FJI4" s="104"/>
      <c r="FJJ4" s="104"/>
      <c r="FJK4" s="104"/>
      <c r="FJL4" s="104"/>
      <c r="FJM4" s="104"/>
      <c r="FJN4" s="104"/>
      <c r="FJO4" s="104"/>
      <c r="FJP4" s="104"/>
      <c r="FJQ4" s="104"/>
      <c r="FJR4" s="104"/>
      <c r="FJS4" s="104"/>
      <c r="FJT4" s="104"/>
      <c r="FJU4" s="104"/>
      <c r="FJV4" s="104"/>
      <c r="FJW4" s="104"/>
      <c r="FJX4" s="104"/>
      <c r="FJY4" s="104"/>
      <c r="FJZ4" s="104"/>
      <c r="FKA4" s="104"/>
      <c r="FKB4" s="104"/>
      <c r="FKC4" s="104"/>
      <c r="FKD4" s="104"/>
      <c r="FKE4" s="104"/>
      <c r="FKF4" s="104"/>
      <c r="FKG4" s="104"/>
      <c r="FKH4" s="104"/>
      <c r="FKI4" s="104"/>
      <c r="FKJ4" s="104"/>
      <c r="FKK4" s="104"/>
      <c r="FKL4" s="104"/>
      <c r="FKM4" s="104"/>
      <c r="FKN4" s="104"/>
      <c r="FKO4" s="104"/>
      <c r="FKP4" s="104"/>
      <c r="FKQ4" s="104"/>
      <c r="FKR4" s="104"/>
      <c r="FKS4" s="104"/>
      <c r="FKT4" s="104"/>
      <c r="FKU4" s="104"/>
      <c r="FKV4" s="104"/>
      <c r="FKW4" s="104"/>
      <c r="FKX4" s="104"/>
      <c r="FKY4" s="104"/>
      <c r="FKZ4" s="104"/>
      <c r="FLA4" s="104"/>
      <c r="FLB4" s="104"/>
      <c r="FLC4" s="104"/>
      <c r="FLD4" s="104"/>
      <c r="FLE4" s="104"/>
      <c r="FLF4" s="104"/>
      <c r="FLG4" s="104"/>
      <c r="FLH4" s="104"/>
      <c r="FLI4" s="104"/>
      <c r="FLJ4" s="104"/>
      <c r="FLK4" s="104"/>
      <c r="FLL4" s="104"/>
      <c r="FLM4" s="104"/>
      <c r="FLN4" s="104"/>
      <c r="FLO4" s="104"/>
      <c r="FLP4" s="104"/>
      <c r="FLQ4" s="104"/>
      <c r="FLR4" s="104"/>
      <c r="FLS4" s="104"/>
      <c r="FLT4" s="104"/>
      <c r="FLU4" s="104"/>
      <c r="FLV4" s="104"/>
      <c r="FLW4" s="104"/>
      <c r="FLX4" s="104"/>
      <c r="FLY4" s="104"/>
      <c r="FLZ4" s="104"/>
      <c r="FMA4" s="104"/>
      <c r="FMB4" s="104"/>
      <c r="FMC4" s="104"/>
      <c r="FMD4" s="104"/>
      <c r="FME4" s="104"/>
      <c r="FMF4" s="104"/>
      <c r="FMG4" s="104"/>
      <c r="FMH4" s="104"/>
      <c r="FMI4" s="104"/>
      <c r="FMJ4" s="104"/>
      <c r="FMK4" s="104"/>
      <c r="FML4" s="104"/>
      <c r="FMM4" s="104"/>
      <c r="FMN4" s="104"/>
      <c r="FMO4" s="104"/>
      <c r="FMP4" s="104"/>
      <c r="FMQ4" s="104"/>
      <c r="FMR4" s="104"/>
      <c r="FMS4" s="104"/>
      <c r="FMT4" s="104"/>
      <c r="FMU4" s="104"/>
      <c r="FMV4" s="104"/>
      <c r="FMW4" s="104"/>
      <c r="FMX4" s="104"/>
      <c r="FMY4" s="104"/>
      <c r="FMZ4" s="104"/>
      <c r="FNA4" s="104"/>
      <c r="FNB4" s="104"/>
      <c r="FNC4" s="104"/>
      <c r="FND4" s="104"/>
      <c r="FNE4" s="104"/>
      <c r="FNF4" s="104"/>
      <c r="FNG4" s="104"/>
      <c r="FNH4" s="104"/>
      <c r="FNI4" s="104"/>
      <c r="FNJ4" s="104"/>
      <c r="FNK4" s="104"/>
      <c r="FNL4" s="104"/>
      <c r="FNM4" s="104"/>
      <c r="FNN4" s="104"/>
      <c r="FNO4" s="104"/>
      <c r="FNP4" s="104"/>
      <c r="FNQ4" s="104"/>
      <c r="FNR4" s="104"/>
      <c r="FNS4" s="104"/>
      <c r="FNT4" s="104"/>
      <c r="FNU4" s="104"/>
      <c r="FNV4" s="104"/>
      <c r="FNW4" s="104"/>
      <c r="FNX4" s="104"/>
      <c r="FNY4" s="104"/>
      <c r="FNZ4" s="104"/>
      <c r="FOA4" s="104"/>
      <c r="FOB4" s="104"/>
      <c r="FOC4" s="104"/>
      <c r="FOD4" s="104"/>
      <c r="FOE4" s="104"/>
      <c r="FOF4" s="104"/>
      <c r="FOG4" s="104"/>
      <c r="FOH4" s="104"/>
      <c r="FOI4" s="104"/>
      <c r="FOJ4" s="104"/>
      <c r="FOK4" s="104"/>
      <c r="FOL4" s="104"/>
      <c r="FOM4" s="104"/>
      <c r="FON4" s="104"/>
      <c r="FOO4" s="104"/>
      <c r="FOP4" s="104"/>
      <c r="FOQ4" s="104"/>
      <c r="FOR4" s="104"/>
      <c r="FOS4" s="104"/>
      <c r="FOT4" s="104"/>
      <c r="FOU4" s="104"/>
      <c r="FOV4" s="104"/>
      <c r="FOW4" s="104"/>
      <c r="FOX4" s="104"/>
      <c r="FOY4" s="104"/>
      <c r="FOZ4" s="104"/>
      <c r="FPA4" s="104"/>
      <c r="FPB4" s="104"/>
      <c r="FPC4" s="104"/>
      <c r="FPD4" s="104"/>
      <c r="FPE4" s="104"/>
      <c r="FPF4" s="104"/>
      <c r="FPG4" s="104"/>
      <c r="FPH4" s="104"/>
      <c r="FPI4" s="104"/>
      <c r="FPJ4" s="104"/>
      <c r="FPK4" s="104"/>
      <c r="FPL4" s="104"/>
      <c r="FPM4" s="104"/>
      <c r="FPN4" s="104"/>
      <c r="FPO4" s="104"/>
      <c r="FPP4" s="104"/>
      <c r="FPQ4" s="104"/>
      <c r="FPR4" s="104"/>
      <c r="FPS4" s="104"/>
      <c r="FPT4" s="104"/>
      <c r="FPU4" s="104"/>
      <c r="FPV4" s="104"/>
      <c r="FPW4" s="104"/>
      <c r="FPX4" s="104"/>
      <c r="FPY4" s="104"/>
      <c r="FPZ4" s="104"/>
      <c r="FQA4" s="104"/>
      <c r="FQB4" s="104"/>
      <c r="FQC4" s="104"/>
      <c r="FQD4" s="104"/>
      <c r="FQE4" s="104"/>
      <c r="FQF4" s="104"/>
      <c r="FQG4" s="104"/>
      <c r="FQH4" s="104"/>
      <c r="FQI4" s="104"/>
      <c r="FQJ4" s="104"/>
      <c r="FQK4" s="104"/>
      <c r="FQL4" s="104"/>
      <c r="FQM4" s="104"/>
      <c r="FQN4" s="104"/>
      <c r="FQO4" s="104"/>
      <c r="FQP4" s="104"/>
      <c r="FQQ4" s="104"/>
      <c r="FQR4" s="104"/>
      <c r="FQS4" s="104"/>
      <c r="FQT4" s="104"/>
      <c r="FQU4" s="104"/>
      <c r="FQV4" s="104"/>
      <c r="FQW4" s="104"/>
      <c r="FQX4" s="104"/>
      <c r="FQY4" s="104"/>
      <c r="FQZ4" s="104"/>
      <c r="FRA4" s="104"/>
      <c r="FRB4" s="104"/>
      <c r="FRC4" s="104"/>
      <c r="FRD4" s="104"/>
      <c r="FRE4" s="104"/>
      <c r="FRF4" s="104"/>
      <c r="FRG4" s="104"/>
      <c r="FRH4" s="104"/>
      <c r="FRI4" s="104"/>
      <c r="FRJ4" s="104"/>
      <c r="FRK4" s="104"/>
      <c r="FRL4" s="104"/>
      <c r="FRM4" s="104"/>
      <c r="FRN4" s="104"/>
      <c r="FRO4" s="104"/>
      <c r="FRP4" s="104"/>
      <c r="FRQ4" s="104"/>
      <c r="FRR4" s="104"/>
      <c r="FRS4" s="104"/>
      <c r="FRT4" s="104"/>
      <c r="FRU4" s="104"/>
      <c r="FRV4" s="104"/>
      <c r="FRW4" s="104"/>
      <c r="FRX4" s="104"/>
      <c r="FRY4" s="104"/>
      <c r="FRZ4" s="104"/>
      <c r="FSA4" s="104"/>
      <c r="FSB4" s="104"/>
      <c r="FSC4" s="104"/>
      <c r="FSD4" s="104"/>
      <c r="FSE4" s="104"/>
      <c r="FSF4" s="104"/>
      <c r="FSG4" s="104"/>
      <c r="FSH4" s="104"/>
      <c r="FSI4" s="104"/>
      <c r="FSJ4" s="104"/>
      <c r="FSK4" s="104"/>
      <c r="FSL4" s="104"/>
      <c r="FSM4" s="104"/>
      <c r="FSN4" s="104"/>
      <c r="FSO4" s="104"/>
      <c r="FSP4" s="104"/>
      <c r="FSQ4" s="104"/>
      <c r="FSR4" s="104"/>
      <c r="FSS4" s="104"/>
      <c r="FST4" s="104"/>
      <c r="FSU4" s="104"/>
      <c r="FSV4" s="104"/>
      <c r="FSW4" s="104"/>
      <c r="FSX4" s="104"/>
      <c r="FSY4" s="104"/>
      <c r="FSZ4" s="104"/>
      <c r="FTA4" s="104"/>
      <c r="FTB4" s="104"/>
      <c r="FTC4" s="104"/>
      <c r="FTD4" s="104"/>
      <c r="FTE4" s="104"/>
      <c r="FTF4" s="104"/>
      <c r="FTG4" s="104"/>
      <c r="FTH4" s="104"/>
      <c r="FTI4" s="104"/>
      <c r="FTJ4" s="104"/>
      <c r="FTK4" s="104"/>
      <c r="FTL4" s="104"/>
      <c r="FTM4" s="104"/>
      <c r="FTN4" s="104"/>
      <c r="FTO4" s="104"/>
      <c r="FTP4" s="104"/>
      <c r="FTQ4" s="104"/>
      <c r="FTR4" s="104"/>
      <c r="FTS4" s="104"/>
      <c r="FTT4" s="104"/>
      <c r="FTU4" s="104"/>
      <c r="FTV4" s="104"/>
      <c r="FTW4" s="104"/>
      <c r="FTX4" s="104"/>
      <c r="FTY4" s="104"/>
      <c r="FTZ4" s="104"/>
      <c r="FUA4" s="104"/>
      <c r="FUB4" s="104"/>
      <c r="FUC4" s="104"/>
      <c r="FUD4" s="104"/>
      <c r="FUE4" s="104"/>
      <c r="FUF4" s="104"/>
      <c r="FUG4" s="104"/>
      <c r="FUH4" s="104"/>
      <c r="FUI4" s="104"/>
      <c r="FUJ4" s="104"/>
      <c r="FUK4" s="104"/>
      <c r="FUL4" s="104"/>
      <c r="FUM4" s="104"/>
      <c r="FUN4" s="104"/>
      <c r="FUO4" s="104"/>
      <c r="FUP4" s="104"/>
      <c r="FUQ4" s="104"/>
      <c r="FUR4" s="104"/>
      <c r="FUS4" s="104"/>
      <c r="FUT4" s="104"/>
      <c r="FUU4" s="104"/>
      <c r="FUV4" s="104"/>
      <c r="FUW4" s="104"/>
      <c r="FUX4" s="104"/>
      <c r="FUY4" s="104"/>
      <c r="FUZ4" s="104"/>
      <c r="FVA4" s="104"/>
      <c r="FVB4" s="104"/>
      <c r="FVC4" s="104"/>
      <c r="FVD4" s="104"/>
      <c r="FVE4" s="104"/>
      <c r="FVF4" s="104"/>
      <c r="FVG4" s="104"/>
      <c r="FVH4" s="104"/>
      <c r="FVI4" s="104"/>
      <c r="FVJ4" s="104"/>
      <c r="FVK4" s="104"/>
      <c r="FVL4" s="104"/>
      <c r="FVM4" s="104"/>
      <c r="FVN4" s="104"/>
      <c r="FVO4" s="104"/>
      <c r="FVP4" s="104"/>
      <c r="FVQ4" s="104"/>
      <c r="FVR4" s="104"/>
      <c r="FVS4" s="104"/>
      <c r="FVT4" s="104"/>
      <c r="FVU4" s="104"/>
      <c r="FVV4" s="104"/>
      <c r="FVW4" s="104"/>
      <c r="FVX4" s="104"/>
      <c r="FVY4" s="104"/>
      <c r="FVZ4" s="104"/>
      <c r="FWA4" s="104"/>
      <c r="FWB4" s="104"/>
      <c r="FWC4" s="104"/>
      <c r="FWD4" s="104"/>
      <c r="FWE4" s="104"/>
      <c r="FWF4" s="104"/>
      <c r="FWG4" s="104"/>
      <c r="FWH4" s="104"/>
      <c r="FWI4" s="104"/>
      <c r="FWJ4" s="104"/>
      <c r="FWK4" s="104"/>
      <c r="FWL4" s="104"/>
      <c r="FWM4" s="104"/>
      <c r="FWN4" s="104"/>
      <c r="FWO4" s="104"/>
      <c r="FWP4" s="104"/>
      <c r="FWQ4" s="104"/>
      <c r="FWR4" s="104"/>
      <c r="FWS4" s="104"/>
      <c r="FWT4" s="104"/>
      <c r="FWU4" s="104"/>
      <c r="FWV4" s="104"/>
      <c r="FWW4" s="104"/>
      <c r="FWX4" s="104"/>
      <c r="FWY4" s="104"/>
      <c r="FWZ4" s="104"/>
      <c r="FXA4" s="104"/>
      <c r="FXB4" s="104"/>
      <c r="FXC4" s="104"/>
      <c r="FXD4" s="104"/>
      <c r="FXE4" s="104"/>
      <c r="FXF4" s="104"/>
      <c r="FXG4" s="104"/>
      <c r="FXH4" s="104"/>
      <c r="FXI4" s="104"/>
      <c r="FXJ4" s="104"/>
      <c r="FXK4" s="104"/>
      <c r="FXL4" s="104"/>
      <c r="FXM4" s="104"/>
      <c r="FXN4" s="104"/>
      <c r="FXO4" s="104"/>
      <c r="FXP4" s="104"/>
      <c r="FXQ4" s="104"/>
      <c r="FXR4" s="104"/>
      <c r="FXS4" s="104"/>
      <c r="FXT4" s="104"/>
      <c r="FXU4" s="104"/>
      <c r="FXV4" s="104"/>
      <c r="FXW4" s="104"/>
      <c r="FXX4" s="104"/>
      <c r="FXY4" s="104"/>
      <c r="FXZ4" s="104"/>
      <c r="FYA4" s="104"/>
      <c r="FYB4" s="104"/>
      <c r="FYC4" s="104"/>
      <c r="FYD4" s="104"/>
      <c r="FYE4" s="104"/>
      <c r="FYF4" s="104"/>
      <c r="FYG4" s="104"/>
      <c r="FYH4" s="104"/>
      <c r="FYI4" s="104"/>
      <c r="FYJ4" s="104"/>
      <c r="FYK4" s="104"/>
      <c r="FYL4" s="104"/>
      <c r="FYM4" s="104"/>
      <c r="FYN4" s="104"/>
      <c r="FYO4" s="104"/>
      <c r="FYP4" s="104"/>
      <c r="FYQ4" s="104"/>
      <c r="FYR4" s="104"/>
      <c r="FYS4" s="104"/>
      <c r="FYT4" s="104"/>
      <c r="FYU4" s="104"/>
      <c r="FYV4" s="104"/>
      <c r="FYW4" s="104"/>
      <c r="FYX4" s="104"/>
      <c r="FYY4" s="104"/>
      <c r="FYZ4" s="104"/>
      <c r="FZA4" s="104"/>
      <c r="FZB4" s="104"/>
      <c r="FZC4" s="104"/>
      <c r="FZD4" s="104"/>
      <c r="FZE4" s="104"/>
      <c r="FZF4" s="104"/>
      <c r="FZG4" s="104"/>
      <c r="FZH4" s="104"/>
      <c r="FZI4" s="104"/>
      <c r="FZJ4" s="104"/>
      <c r="FZK4" s="104"/>
      <c r="FZL4" s="104"/>
      <c r="FZM4" s="104"/>
      <c r="FZN4" s="104"/>
      <c r="FZO4" s="104"/>
      <c r="FZP4" s="104"/>
      <c r="FZQ4" s="104"/>
      <c r="FZR4" s="104"/>
      <c r="FZS4" s="104"/>
      <c r="FZT4" s="104"/>
      <c r="FZU4" s="104"/>
      <c r="FZV4" s="104"/>
      <c r="FZW4" s="104"/>
      <c r="FZX4" s="104"/>
      <c r="FZY4" s="104"/>
      <c r="FZZ4" s="104"/>
      <c r="GAA4" s="104"/>
      <c r="GAB4" s="104"/>
      <c r="GAC4" s="104"/>
      <c r="GAD4" s="104"/>
      <c r="GAE4" s="104"/>
      <c r="GAF4" s="104"/>
      <c r="GAG4" s="104"/>
      <c r="GAH4" s="104"/>
      <c r="GAI4" s="104"/>
      <c r="GAJ4" s="104"/>
      <c r="GAK4" s="104"/>
      <c r="GAL4" s="104"/>
      <c r="GAM4" s="104"/>
      <c r="GAN4" s="104"/>
      <c r="GAO4" s="104"/>
      <c r="GAP4" s="104"/>
      <c r="GAQ4" s="104"/>
      <c r="GAR4" s="104"/>
      <c r="GAS4" s="104"/>
      <c r="GAT4" s="104"/>
      <c r="GAU4" s="104"/>
      <c r="GAV4" s="104"/>
      <c r="GAW4" s="104"/>
      <c r="GAX4" s="104"/>
      <c r="GAY4" s="104"/>
      <c r="GAZ4" s="104"/>
      <c r="GBA4" s="104"/>
      <c r="GBB4" s="104"/>
      <c r="GBC4" s="104"/>
      <c r="GBD4" s="104"/>
      <c r="GBE4" s="104"/>
      <c r="GBF4" s="104"/>
      <c r="GBG4" s="104"/>
      <c r="GBH4" s="104"/>
      <c r="GBI4" s="104"/>
      <c r="GBJ4" s="104"/>
      <c r="GBK4" s="104"/>
      <c r="GBL4" s="104"/>
      <c r="GBM4" s="104"/>
      <c r="GBN4" s="104"/>
      <c r="GBO4" s="104"/>
      <c r="GBP4" s="104"/>
      <c r="GBQ4" s="104"/>
      <c r="GBR4" s="104"/>
      <c r="GBS4" s="104"/>
      <c r="GBT4" s="104"/>
      <c r="GBU4" s="104"/>
      <c r="GBV4" s="104"/>
      <c r="GBW4" s="104"/>
      <c r="GBX4" s="104"/>
      <c r="GBY4" s="104"/>
      <c r="GBZ4" s="104"/>
      <c r="GCA4" s="104"/>
      <c r="GCB4" s="104"/>
      <c r="GCC4" s="104"/>
      <c r="GCD4" s="104"/>
      <c r="GCE4" s="104"/>
      <c r="GCF4" s="104"/>
      <c r="GCG4" s="104"/>
      <c r="GCH4" s="104"/>
      <c r="GCI4" s="104"/>
      <c r="GCJ4" s="104"/>
      <c r="GCK4" s="104"/>
      <c r="GCL4" s="104"/>
      <c r="GCM4" s="104"/>
      <c r="GCN4" s="104"/>
      <c r="GCO4" s="104"/>
      <c r="GCP4" s="104"/>
      <c r="GCQ4" s="104"/>
      <c r="GCR4" s="104"/>
      <c r="GCS4" s="104"/>
      <c r="GCT4" s="104"/>
      <c r="GCU4" s="104"/>
      <c r="GCV4" s="104"/>
      <c r="GCW4" s="104"/>
      <c r="GCX4" s="104"/>
      <c r="GCY4" s="104"/>
      <c r="GCZ4" s="104"/>
      <c r="GDA4" s="104"/>
      <c r="GDB4" s="104"/>
      <c r="GDC4" s="104"/>
      <c r="GDD4" s="104"/>
      <c r="GDE4" s="104"/>
      <c r="GDF4" s="104"/>
      <c r="GDG4" s="104"/>
      <c r="GDH4" s="104"/>
      <c r="GDI4" s="104"/>
      <c r="GDJ4" s="104"/>
      <c r="GDK4" s="104"/>
      <c r="GDL4" s="104"/>
      <c r="GDM4" s="104"/>
      <c r="GDN4" s="104"/>
      <c r="GDO4" s="104"/>
      <c r="GDP4" s="104"/>
      <c r="GDQ4" s="104"/>
      <c r="GDR4" s="104"/>
      <c r="GDS4" s="104"/>
      <c r="GDT4" s="104"/>
      <c r="GDU4" s="104"/>
      <c r="GDV4" s="104"/>
      <c r="GDW4" s="104"/>
      <c r="GDX4" s="104"/>
      <c r="GDY4" s="104"/>
      <c r="GDZ4" s="104"/>
      <c r="GEA4" s="104"/>
      <c r="GEB4" s="104"/>
      <c r="GEC4" s="104"/>
      <c r="GED4" s="104"/>
      <c r="GEE4" s="104"/>
      <c r="GEF4" s="104"/>
      <c r="GEG4" s="104"/>
      <c r="GEH4" s="104"/>
      <c r="GEI4" s="104"/>
      <c r="GEJ4" s="104"/>
      <c r="GEK4" s="104"/>
      <c r="GEL4" s="104"/>
      <c r="GEM4" s="104"/>
      <c r="GEN4" s="104"/>
      <c r="GEO4" s="104"/>
      <c r="GEP4" s="104"/>
      <c r="GEQ4" s="104"/>
      <c r="GER4" s="104"/>
      <c r="GES4" s="104"/>
      <c r="GET4" s="104"/>
      <c r="GEU4" s="104"/>
      <c r="GEV4" s="104"/>
      <c r="GEW4" s="104"/>
      <c r="GEX4" s="104"/>
      <c r="GEY4" s="104"/>
      <c r="GEZ4" s="104"/>
      <c r="GFA4" s="104"/>
      <c r="GFB4" s="104"/>
      <c r="GFC4" s="104"/>
      <c r="GFD4" s="104"/>
      <c r="GFE4" s="104"/>
      <c r="GFF4" s="104"/>
      <c r="GFG4" s="104"/>
      <c r="GFH4" s="104"/>
      <c r="GFI4" s="104"/>
      <c r="GFJ4" s="104"/>
      <c r="GFK4" s="104"/>
      <c r="GFL4" s="104"/>
      <c r="GFM4" s="104"/>
      <c r="GFN4" s="104"/>
      <c r="GFO4" s="104"/>
      <c r="GFP4" s="104"/>
      <c r="GFQ4" s="104"/>
      <c r="GFR4" s="104"/>
      <c r="GFS4" s="104"/>
      <c r="GFT4" s="104"/>
      <c r="GFU4" s="104"/>
      <c r="GFV4" s="104"/>
      <c r="GFW4" s="104"/>
      <c r="GFX4" s="104"/>
      <c r="GFY4" s="104"/>
      <c r="GFZ4" s="104"/>
      <c r="GGA4" s="104"/>
      <c r="GGB4" s="104"/>
      <c r="GGC4" s="104"/>
      <c r="GGD4" s="104"/>
      <c r="GGE4" s="104"/>
      <c r="GGF4" s="104"/>
      <c r="GGG4" s="104"/>
      <c r="GGH4" s="104"/>
      <c r="GGI4" s="104"/>
      <c r="GGJ4" s="104"/>
      <c r="GGK4" s="104"/>
      <c r="GGL4" s="104"/>
      <c r="GGM4" s="104"/>
      <c r="GGN4" s="104"/>
      <c r="GGO4" s="104"/>
      <c r="GGP4" s="104"/>
      <c r="GGQ4" s="104"/>
      <c r="GGR4" s="104"/>
      <c r="GGS4" s="104"/>
      <c r="GGT4" s="104"/>
      <c r="GGU4" s="104"/>
      <c r="GGV4" s="104"/>
      <c r="GGW4" s="104"/>
      <c r="GGX4" s="104"/>
      <c r="GGY4" s="104"/>
      <c r="GGZ4" s="104"/>
      <c r="GHA4" s="104"/>
      <c r="GHB4" s="104"/>
      <c r="GHC4" s="104"/>
      <c r="GHD4" s="104"/>
      <c r="GHE4" s="104"/>
      <c r="GHF4" s="104"/>
      <c r="GHG4" s="104"/>
      <c r="GHH4" s="104"/>
      <c r="GHI4" s="104"/>
      <c r="GHJ4" s="104"/>
      <c r="GHK4" s="104"/>
      <c r="GHL4" s="104"/>
      <c r="GHM4" s="104"/>
      <c r="GHN4" s="104"/>
      <c r="GHO4" s="104"/>
      <c r="GHP4" s="104"/>
      <c r="GHQ4" s="104"/>
      <c r="GHR4" s="104"/>
      <c r="GHS4" s="104"/>
      <c r="GHT4" s="104"/>
      <c r="GHU4" s="104"/>
      <c r="GHV4" s="104"/>
      <c r="GHW4" s="104"/>
      <c r="GHX4" s="104"/>
      <c r="GHY4" s="104"/>
      <c r="GHZ4" s="104"/>
      <c r="GIA4" s="104"/>
      <c r="GIB4" s="104"/>
      <c r="GIC4" s="104"/>
      <c r="GID4" s="104"/>
      <c r="GIE4" s="104"/>
      <c r="GIF4" s="104"/>
      <c r="GIG4" s="104"/>
      <c r="GIH4" s="104"/>
      <c r="GII4" s="104"/>
      <c r="GIJ4" s="104"/>
      <c r="GIK4" s="104"/>
      <c r="GIL4" s="104"/>
      <c r="GIM4" s="104"/>
      <c r="GIN4" s="104"/>
      <c r="GIO4" s="104"/>
      <c r="GIP4" s="104"/>
      <c r="GIQ4" s="104"/>
      <c r="GIR4" s="104"/>
      <c r="GIS4" s="104"/>
      <c r="GIT4" s="104"/>
      <c r="GIU4" s="104"/>
      <c r="GIV4" s="104"/>
      <c r="GIW4" s="104"/>
      <c r="GIX4" s="104"/>
      <c r="GIY4" s="104"/>
      <c r="GIZ4" s="104"/>
      <c r="GJA4" s="104"/>
      <c r="GJB4" s="104"/>
      <c r="GJC4" s="104"/>
      <c r="GJD4" s="104"/>
      <c r="GJE4" s="104"/>
      <c r="GJF4" s="104"/>
      <c r="GJG4" s="104"/>
      <c r="GJH4" s="104"/>
      <c r="GJI4" s="104"/>
      <c r="GJJ4" s="104"/>
      <c r="GJK4" s="104"/>
      <c r="GJL4" s="104"/>
      <c r="GJM4" s="104"/>
      <c r="GJN4" s="104"/>
      <c r="GJO4" s="104"/>
      <c r="GJP4" s="104"/>
      <c r="GJQ4" s="104"/>
      <c r="GJR4" s="104"/>
      <c r="GJS4" s="104"/>
      <c r="GJT4" s="104"/>
      <c r="GJU4" s="104"/>
      <c r="GJV4" s="104"/>
      <c r="GJW4" s="104"/>
      <c r="GJX4" s="104"/>
      <c r="GJY4" s="104"/>
      <c r="GJZ4" s="104"/>
      <c r="GKA4" s="104"/>
      <c r="GKB4" s="104"/>
      <c r="GKC4" s="104"/>
      <c r="GKD4" s="104"/>
      <c r="GKE4" s="104"/>
      <c r="GKF4" s="104"/>
      <c r="GKG4" s="104"/>
      <c r="GKH4" s="104"/>
      <c r="GKI4" s="104"/>
      <c r="GKJ4" s="104"/>
      <c r="GKK4" s="104"/>
      <c r="GKL4" s="104"/>
      <c r="GKM4" s="104"/>
      <c r="GKN4" s="104"/>
      <c r="GKO4" s="104"/>
      <c r="GKP4" s="104"/>
      <c r="GKQ4" s="104"/>
      <c r="GKR4" s="104"/>
      <c r="GKS4" s="104"/>
      <c r="GKT4" s="104"/>
      <c r="GKU4" s="104"/>
      <c r="GKV4" s="104"/>
      <c r="GKW4" s="104"/>
      <c r="GKX4" s="104"/>
      <c r="GKY4" s="104"/>
      <c r="GKZ4" s="104"/>
      <c r="GLA4" s="104"/>
      <c r="GLB4" s="104"/>
      <c r="GLC4" s="104"/>
      <c r="GLD4" s="104"/>
      <c r="GLE4" s="104"/>
      <c r="GLF4" s="104"/>
      <c r="GLG4" s="104"/>
      <c r="GLH4" s="104"/>
      <c r="GLI4" s="104"/>
      <c r="GLJ4" s="104"/>
      <c r="GLK4" s="104"/>
      <c r="GLL4" s="104"/>
      <c r="GLM4" s="104"/>
      <c r="GLN4" s="104"/>
      <c r="GLO4" s="104"/>
      <c r="GLP4" s="104"/>
      <c r="GLQ4" s="104"/>
      <c r="GLR4" s="104"/>
      <c r="GLS4" s="104"/>
      <c r="GLT4" s="104"/>
      <c r="GLU4" s="104"/>
      <c r="GLV4" s="104"/>
      <c r="GLW4" s="104"/>
      <c r="GLX4" s="104"/>
      <c r="GLY4" s="104"/>
      <c r="GLZ4" s="104"/>
      <c r="GMA4" s="104"/>
      <c r="GMB4" s="104"/>
      <c r="GMC4" s="104"/>
      <c r="GMD4" s="104"/>
      <c r="GME4" s="104"/>
      <c r="GMF4" s="104"/>
      <c r="GMG4" s="104"/>
      <c r="GMH4" s="104"/>
      <c r="GMI4" s="104"/>
      <c r="GMJ4" s="104"/>
      <c r="GMK4" s="104"/>
      <c r="GML4" s="104"/>
      <c r="GMM4" s="104"/>
      <c r="GMN4" s="104"/>
      <c r="GMO4" s="104"/>
      <c r="GMP4" s="104"/>
      <c r="GMQ4" s="104"/>
      <c r="GMR4" s="104"/>
      <c r="GMS4" s="104"/>
      <c r="GMT4" s="104"/>
      <c r="GMU4" s="104"/>
      <c r="GMV4" s="104"/>
      <c r="GMW4" s="104"/>
      <c r="GMX4" s="104"/>
      <c r="GMY4" s="104"/>
      <c r="GMZ4" s="104"/>
      <c r="GNA4" s="104"/>
      <c r="GNB4" s="104"/>
      <c r="GNC4" s="104"/>
      <c r="GND4" s="104"/>
      <c r="GNE4" s="104"/>
      <c r="GNF4" s="104"/>
      <c r="GNG4" s="104"/>
      <c r="GNH4" s="104"/>
      <c r="GNI4" s="104"/>
      <c r="GNJ4" s="104"/>
      <c r="GNK4" s="104"/>
      <c r="GNL4" s="104"/>
      <c r="GNM4" s="104"/>
      <c r="GNN4" s="104"/>
      <c r="GNO4" s="104"/>
      <c r="GNP4" s="104"/>
      <c r="GNQ4" s="104"/>
      <c r="GNR4" s="104"/>
      <c r="GNS4" s="104"/>
      <c r="GNT4" s="104"/>
      <c r="GNU4" s="104"/>
      <c r="GNV4" s="104"/>
      <c r="GNW4" s="104"/>
      <c r="GNX4" s="104"/>
      <c r="GNY4" s="104"/>
      <c r="GNZ4" s="104"/>
      <c r="GOA4" s="104"/>
      <c r="GOB4" s="104"/>
      <c r="GOC4" s="104"/>
      <c r="GOD4" s="104"/>
      <c r="GOE4" s="104"/>
      <c r="GOF4" s="104"/>
      <c r="GOG4" s="104"/>
      <c r="GOH4" s="104"/>
      <c r="GOI4" s="104"/>
      <c r="GOJ4" s="104"/>
      <c r="GOK4" s="104"/>
      <c r="GOL4" s="104"/>
      <c r="GOM4" s="104"/>
      <c r="GON4" s="104"/>
      <c r="GOO4" s="104"/>
      <c r="GOP4" s="104"/>
      <c r="GOQ4" s="104"/>
      <c r="GOR4" s="104"/>
      <c r="GOS4" s="104"/>
      <c r="GOT4" s="104"/>
      <c r="GOU4" s="104"/>
      <c r="GOV4" s="104"/>
      <c r="GOW4" s="104"/>
      <c r="GOX4" s="104"/>
      <c r="GOY4" s="104"/>
      <c r="GOZ4" s="104"/>
      <c r="GPA4" s="104"/>
      <c r="GPB4" s="104"/>
      <c r="GPC4" s="104"/>
      <c r="GPD4" s="104"/>
      <c r="GPE4" s="104"/>
      <c r="GPF4" s="104"/>
      <c r="GPG4" s="104"/>
      <c r="GPH4" s="104"/>
      <c r="GPI4" s="104"/>
      <c r="GPJ4" s="104"/>
      <c r="GPK4" s="104"/>
      <c r="GPL4" s="104"/>
      <c r="GPM4" s="104"/>
      <c r="GPN4" s="104"/>
      <c r="GPO4" s="104"/>
      <c r="GPP4" s="104"/>
      <c r="GPQ4" s="104"/>
      <c r="GPR4" s="104"/>
      <c r="GPS4" s="104"/>
      <c r="GPT4" s="104"/>
      <c r="GPU4" s="104"/>
      <c r="GPV4" s="104"/>
      <c r="GPW4" s="104"/>
      <c r="GPX4" s="104"/>
      <c r="GPY4" s="104"/>
      <c r="GPZ4" s="104"/>
      <c r="GQA4" s="104"/>
      <c r="GQB4" s="104"/>
      <c r="GQC4" s="104"/>
      <c r="GQD4" s="104"/>
      <c r="GQE4" s="104"/>
      <c r="GQF4" s="104"/>
      <c r="GQG4" s="104"/>
      <c r="GQH4" s="104"/>
      <c r="GQI4" s="104"/>
      <c r="GQJ4" s="104"/>
      <c r="GQK4" s="104"/>
      <c r="GQL4" s="104"/>
      <c r="GQM4" s="104"/>
      <c r="GQN4" s="104"/>
      <c r="GQO4" s="104"/>
      <c r="GQP4" s="104"/>
      <c r="GQQ4" s="104"/>
      <c r="GQR4" s="104"/>
      <c r="GQS4" s="104"/>
      <c r="GQT4" s="104"/>
      <c r="GQU4" s="104"/>
      <c r="GQV4" s="104"/>
      <c r="GQW4" s="104"/>
      <c r="GQX4" s="104"/>
      <c r="GQY4" s="104"/>
      <c r="GQZ4" s="104"/>
      <c r="GRA4" s="104"/>
      <c r="GRB4" s="104"/>
      <c r="GRC4" s="104"/>
      <c r="GRD4" s="104"/>
      <c r="GRE4" s="104"/>
      <c r="GRF4" s="104"/>
      <c r="GRG4" s="104"/>
      <c r="GRH4" s="104"/>
      <c r="GRI4" s="104"/>
      <c r="GRJ4" s="104"/>
      <c r="GRK4" s="104"/>
      <c r="GRL4" s="104"/>
      <c r="GRM4" s="104"/>
      <c r="GRN4" s="104"/>
      <c r="GRO4" s="104"/>
      <c r="GRP4" s="104"/>
      <c r="GRQ4" s="104"/>
      <c r="GRR4" s="104"/>
      <c r="GRS4" s="104"/>
      <c r="GRT4" s="104"/>
      <c r="GRU4" s="104"/>
      <c r="GRV4" s="104"/>
      <c r="GRW4" s="104"/>
      <c r="GRX4" s="104"/>
      <c r="GRY4" s="104"/>
      <c r="GRZ4" s="104"/>
      <c r="GSA4" s="104"/>
      <c r="GSB4" s="104"/>
      <c r="GSC4" s="104"/>
      <c r="GSD4" s="104"/>
      <c r="GSE4" s="104"/>
      <c r="GSF4" s="104"/>
      <c r="GSG4" s="104"/>
      <c r="GSH4" s="104"/>
      <c r="GSI4" s="104"/>
      <c r="GSJ4" s="104"/>
      <c r="GSK4" s="104"/>
      <c r="GSL4" s="104"/>
      <c r="GSM4" s="104"/>
      <c r="GSN4" s="104"/>
      <c r="GSO4" s="104"/>
      <c r="GSP4" s="104"/>
      <c r="GSQ4" s="104"/>
      <c r="GSR4" s="104"/>
      <c r="GSS4" s="104"/>
      <c r="GST4" s="104"/>
      <c r="GSU4" s="104"/>
      <c r="GSV4" s="104"/>
      <c r="GSW4" s="104"/>
      <c r="GSX4" s="104"/>
      <c r="GSY4" s="104"/>
      <c r="GSZ4" s="104"/>
      <c r="GTA4" s="104"/>
      <c r="GTB4" s="104"/>
      <c r="GTC4" s="104"/>
      <c r="GTD4" s="104"/>
      <c r="GTE4" s="104"/>
      <c r="GTF4" s="104"/>
      <c r="GTG4" s="104"/>
      <c r="GTH4" s="104"/>
      <c r="GTI4" s="104"/>
      <c r="GTJ4" s="104"/>
      <c r="GTK4" s="104"/>
      <c r="GTL4" s="104"/>
      <c r="GTM4" s="104"/>
      <c r="GTN4" s="104"/>
      <c r="GTO4" s="104"/>
      <c r="GTP4" s="104"/>
      <c r="GTQ4" s="104"/>
      <c r="GTR4" s="104"/>
      <c r="GTS4" s="104"/>
      <c r="GTT4" s="104"/>
      <c r="GTU4" s="104"/>
      <c r="GTV4" s="104"/>
      <c r="GTW4" s="104"/>
      <c r="GTX4" s="104"/>
      <c r="GTY4" s="104"/>
      <c r="GTZ4" s="104"/>
      <c r="GUA4" s="104"/>
      <c r="GUB4" s="104"/>
      <c r="GUC4" s="104"/>
      <c r="GUD4" s="104"/>
      <c r="GUE4" s="104"/>
      <c r="GUF4" s="104"/>
      <c r="GUG4" s="104"/>
      <c r="GUH4" s="104"/>
      <c r="GUI4" s="104"/>
      <c r="GUJ4" s="104"/>
      <c r="GUK4" s="104"/>
      <c r="GUL4" s="104"/>
      <c r="GUM4" s="104"/>
      <c r="GUN4" s="104"/>
      <c r="GUO4" s="104"/>
      <c r="GUP4" s="104"/>
      <c r="GUQ4" s="104"/>
      <c r="GUR4" s="104"/>
      <c r="GUS4" s="104"/>
      <c r="GUT4" s="104"/>
      <c r="GUU4" s="104"/>
      <c r="GUV4" s="104"/>
      <c r="GUW4" s="104"/>
      <c r="GUX4" s="104"/>
      <c r="GUY4" s="104"/>
      <c r="GUZ4" s="104"/>
      <c r="GVA4" s="104"/>
      <c r="GVB4" s="104"/>
      <c r="GVC4" s="104"/>
      <c r="GVD4" s="104"/>
      <c r="GVE4" s="104"/>
      <c r="GVF4" s="104"/>
      <c r="GVG4" s="104"/>
      <c r="GVH4" s="104"/>
      <c r="GVI4" s="104"/>
      <c r="GVJ4" s="104"/>
      <c r="GVK4" s="104"/>
      <c r="GVL4" s="104"/>
      <c r="GVM4" s="104"/>
      <c r="GVN4" s="104"/>
      <c r="GVO4" s="104"/>
      <c r="GVP4" s="104"/>
      <c r="GVQ4" s="104"/>
      <c r="GVR4" s="104"/>
      <c r="GVS4" s="104"/>
      <c r="GVT4" s="104"/>
      <c r="GVU4" s="104"/>
      <c r="GVV4" s="104"/>
      <c r="GVW4" s="104"/>
      <c r="GVX4" s="104"/>
      <c r="GVY4" s="104"/>
      <c r="GVZ4" s="104"/>
      <c r="GWA4" s="104"/>
      <c r="GWB4" s="104"/>
      <c r="GWC4" s="104"/>
      <c r="GWD4" s="104"/>
      <c r="GWE4" s="104"/>
      <c r="GWF4" s="104"/>
      <c r="GWG4" s="104"/>
      <c r="GWH4" s="104"/>
      <c r="GWI4" s="104"/>
      <c r="GWJ4" s="104"/>
      <c r="GWK4" s="104"/>
      <c r="GWL4" s="104"/>
      <c r="GWM4" s="104"/>
      <c r="GWN4" s="104"/>
      <c r="GWO4" s="104"/>
      <c r="GWP4" s="104"/>
      <c r="GWQ4" s="104"/>
      <c r="GWR4" s="104"/>
      <c r="GWS4" s="104"/>
      <c r="GWT4" s="104"/>
      <c r="GWU4" s="104"/>
      <c r="GWV4" s="104"/>
      <c r="GWW4" s="104"/>
      <c r="GWX4" s="104"/>
      <c r="GWY4" s="104"/>
      <c r="GWZ4" s="104"/>
      <c r="GXA4" s="104"/>
      <c r="GXB4" s="104"/>
      <c r="GXC4" s="104"/>
      <c r="GXD4" s="104"/>
      <c r="GXE4" s="104"/>
      <c r="GXF4" s="104"/>
      <c r="GXG4" s="104"/>
      <c r="GXH4" s="104"/>
      <c r="GXI4" s="104"/>
      <c r="GXJ4" s="104"/>
      <c r="GXK4" s="104"/>
      <c r="GXL4" s="104"/>
      <c r="GXM4" s="104"/>
      <c r="GXN4" s="104"/>
      <c r="GXO4" s="104"/>
      <c r="GXP4" s="104"/>
      <c r="GXQ4" s="104"/>
      <c r="GXR4" s="104"/>
      <c r="GXS4" s="104"/>
      <c r="GXT4" s="104"/>
      <c r="GXU4" s="104"/>
      <c r="GXV4" s="104"/>
      <c r="GXW4" s="104"/>
      <c r="GXX4" s="104"/>
      <c r="GXY4" s="104"/>
      <c r="GXZ4" s="104"/>
      <c r="GYA4" s="104"/>
      <c r="GYB4" s="104"/>
      <c r="GYC4" s="104"/>
      <c r="GYD4" s="104"/>
      <c r="GYE4" s="104"/>
      <c r="GYF4" s="104"/>
      <c r="GYG4" s="104"/>
      <c r="GYH4" s="104"/>
      <c r="GYI4" s="104"/>
      <c r="GYJ4" s="104"/>
      <c r="GYK4" s="104"/>
      <c r="GYL4" s="104"/>
      <c r="GYM4" s="104"/>
      <c r="GYN4" s="104"/>
      <c r="GYO4" s="104"/>
      <c r="GYP4" s="104"/>
      <c r="GYQ4" s="104"/>
      <c r="GYR4" s="104"/>
      <c r="GYS4" s="104"/>
      <c r="GYT4" s="104"/>
      <c r="GYU4" s="104"/>
      <c r="GYV4" s="104"/>
      <c r="GYW4" s="104"/>
      <c r="GYX4" s="104"/>
      <c r="GYY4" s="104"/>
      <c r="GYZ4" s="104"/>
      <c r="GZA4" s="104"/>
      <c r="GZB4" s="104"/>
      <c r="GZC4" s="104"/>
      <c r="GZD4" s="104"/>
      <c r="GZE4" s="104"/>
      <c r="GZF4" s="104"/>
      <c r="GZG4" s="104"/>
      <c r="GZH4" s="104"/>
      <c r="GZI4" s="104"/>
      <c r="GZJ4" s="104"/>
      <c r="GZK4" s="104"/>
      <c r="GZL4" s="104"/>
      <c r="GZM4" s="104"/>
      <c r="GZN4" s="104"/>
      <c r="GZO4" s="104"/>
      <c r="GZP4" s="104"/>
      <c r="GZQ4" s="104"/>
      <c r="GZR4" s="104"/>
      <c r="GZS4" s="104"/>
      <c r="GZT4" s="104"/>
      <c r="GZU4" s="104"/>
      <c r="GZV4" s="104"/>
      <c r="GZW4" s="104"/>
      <c r="GZX4" s="104"/>
      <c r="GZY4" s="104"/>
      <c r="GZZ4" s="104"/>
      <c r="HAA4" s="104"/>
      <c r="HAB4" s="104"/>
      <c r="HAC4" s="104"/>
      <c r="HAD4" s="104"/>
      <c r="HAE4" s="104"/>
      <c r="HAF4" s="104"/>
      <c r="HAG4" s="104"/>
      <c r="HAH4" s="104"/>
      <c r="HAI4" s="104"/>
      <c r="HAJ4" s="104"/>
      <c r="HAK4" s="104"/>
      <c r="HAL4" s="104"/>
      <c r="HAM4" s="104"/>
      <c r="HAN4" s="104"/>
      <c r="HAO4" s="104"/>
      <c r="HAP4" s="104"/>
      <c r="HAQ4" s="104"/>
      <c r="HAR4" s="104"/>
      <c r="HAS4" s="104"/>
      <c r="HAT4" s="104"/>
      <c r="HAU4" s="104"/>
      <c r="HAV4" s="104"/>
      <c r="HAW4" s="104"/>
      <c r="HAX4" s="104"/>
      <c r="HAY4" s="104"/>
      <c r="HAZ4" s="104"/>
      <c r="HBA4" s="104"/>
      <c r="HBB4" s="104"/>
      <c r="HBC4" s="104"/>
      <c r="HBD4" s="104"/>
      <c r="HBE4" s="104"/>
      <c r="HBF4" s="104"/>
      <c r="HBG4" s="104"/>
      <c r="HBH4" s="104"/>
      <c r="HBI4" s="104"/>
      <c r="HBJ4" s="104"/>
      <c r="HBK4" s="104"/>
      <c r="HBL4" s="104"/>
      <c r="HBM4" s="104"/>
      <c r="HBN4" s="104"/>
      <c r="HBO4" s="104"/>
      <c r="HBP4" s="104"/>
      <c r="HBQ4" s="104"/>
      <c r="HBR4" s="104"/>
      <c r="HBS4" s="104"/>
      <c r="HBT4" s="104"/>
      <c r="HBU4" s="104"/>
      <c r="HBV4" s="104"/>
      <c r="HBW4" s="104"/>
      <c r="HBX4" s="104"/>
      <c r="HBY4" s="104"/>
      <c r="HBZ4" s="104"/>
      <c r="HCA4" s="104"/>
      <c r="HCB4" s="104"/>
      <c r="HCC4" s="104"/>
      <c r="HCD4" s="104"/>
      <c r="HCE4" s="104"/>
      <c r="HCF4" s="104"/>
      <c r="HCG4" s="104"/>
      <c r="HCH4" s="104"/>
      <c r="HCI4" s="104"/>
      <c r="HCJ4" s="104"/>
      <c r="HCK4" s="104"/>
      <c r="HCL4" s="104"/>
      <c r="HCM4" s="104"/>
      <c r="HCN4" s="104"/>
      <c r="HCO4" s="104"/>
      <c r="HCP4" s="104"/>
      <c r="HCQ4" s="104"/>
      <c r="HCR4" s="104"/>
      <c r="HCS4" s="104"/>
      <c r="HCT4" s="104"/>
      <c r="HCU4" s="104"/>
      <c r="HCV4" s="104"/>
      <c r="HCW4" s="104"/>
      <c r="HCX4" s="104"/>
      <c r="HCY4" s="104"/>
      <c r="HCZ4" s="104"/>
      <c r="HDA4" s="104"/>
      <c r="HDB4" s="104"/>
      <c r="HDC4" s="104"/>
      <c r="HDD4" s="104"/>
      <c r="HDE4" s="104"/>
      <c r="HDF4" s="104"/>
      <c r="HDG4" s="104"/>
      <c r="HDH4" s="104"/>
      <c r="HDI4" s="104"/>
      <c r="HDJ4" s="104"/>
      <c r="HDK4" s="104"/>
      <c r="HDL4" s="104"/>
      <c r="HDM4" s="104"/>
      <c r="HDN4" s="104"/>
      <c r="HDO4" s="104"/>
      <c r="HDP4" s="104"/>
      <c r="HDQ4" s="104"/>
      <c r="HDR4" s="104"/>
      <c r="HDS4" s="104"/>
      <c r="HDT4" s="104"/>
      <c r="HDU4" s="104"/>
      <c r="HDV4" s="104"/>
      <c r="HDW4" s="104"/>
      <c r="HDX4" s="104"/>
      <c r="HDY4" s="104"/>
      <c r="HDZ4" s="104"/>
      <c r="HEA4" s="104"/>
      <c r="HEB4" s="104"/>
      <c r="HEC4" s="104"/>
      <c r="HED4" s="104"/>
      <c r="HEE4" s="104"/>
      <c r="HEF4" s="104"/>
      <c r="HEG4" s="104"/>
      <c r="HEH4" s="104"/>
      <c r="HEI4" s="104"/>
      <c r="HEJ4" s="104"/>
      <c r="HEK4" s="104"/>
      <c r="HEL4" s="104"/>
      <c r="HEM4" s="104"/>
      <c r="HEN4" s="104"/>
      <c r="HEO4" s="104"/>
      <c r="HEP4" s="104"/>
      <c r="HEQ4" s="104"/>
      <c r="HER4" s="104"/>
      <c r="HES4" s="104"/>
      <c r="HET4" s="104"/>
      <c r="HEU4" s="104"/>
      <c r="HEV4" s="104"/>
      <c r="HEW4" s="104"/>
      <c r="HEX4" s="104"/>
      <c r="HEY4" s="104"/>
      <c r="HEZ4" s="104"/>
      <c r="HFA4" s="104"/>
      <c r="HFB4" s="104"/>
      <c r="HFC4" s="104"/>
      <c r="HFD4" s="104"/>
      <c r="HFE4" s="104"/>
      <c r="HFF4" s="104"/>
      <c r="HFG4" s="104"/>
      <c r="HFH4" s="104"/>
      <c r="HFI4" s="104"/>
      <c r="HFJ4" s="104"/>
      <c r="HFK4" s="104"/>
      <c r="HFL4" s="104"/>
      <c r="HFM4" s="104"/>
      <c r="HFN4" s="104"/>
      <c r="HFO4" s="104"/>
      <c r="HFP4" s="104"/>
      <c r="HFQ4" s="104"/>
      <c r="HFR4" s="104"/>
      <c r="HFS4" s="104"/>
      <c r="HFT4" s="104"/>
      <c r="HFU4" s="104"/>
      <c r="HFV4" s="104"/>
      <c r="HFW4" s="104"/>
      <c r="HFX4" s="104"/>
      <c r="HFY4" s="104"/>
      <c r="HFZ4" s="104"/>
      <c r="HGA4" s="104"/>
      <c r="HGB4" s="104"/>
      <c r="HGC4" s="104"/>
      <c r="HGD4" s="104"/>
      <c r="HGE4" s="104"/>
      <c r="HGF4" s="104"/>
      <c r="HGG4" s="104"/>
      <c r="HGH4" s="104"/>
      <c r="HGI4" s="104"/>
      <c r="HGJ4" s="104"/>
      <c r="HGK4" s="104"/>
      <c r="HGL4" s="104"/>
      <c r="HGM4" s="104"/>
      <c r="HGN4" s="104"/>
      <c r="HGO4" s="104"/>
      <c r="HGP4" s="104"/>
      <c r="HGQ4" s="104"/>
      <c r="HGR4" s="104"/>
      <c r="HGS4" s="104"/>
      <c r="HGT4" s="104"/>
      <c r="HGU4" s="104"/>
      <c r="HGV4" s="104"/>
      <c r="HGW4" s="104"/>
      <c r="HGX4" s="104"/>
      <c r="HGY4" s="104"/>
      <c r="HGZ4" s="104"/>
      <c r="HHA4" s="104"/>
      <c r="HHB4" s="104"/>
      <c r="HHC4" s="104"/>
      <c r="HHD4" s="104"/>
      <c r="HHE4" s="104"/>
      <c r="HHF4" s="104"/>
      <c r="HHG4" s="104"/>
      <c r="HHH4" s="104"/>
      <c r="HHI4" s="104"/>
      <c r="HHJ4" s="104"/>
      <c r="HHK4" s="104"/>
      <c r="HHL4" s="104"/>
      <c r="HHM4" s="104"/>
      <c r="HHN4" s="104"/>
      <c r="HHO4" s="104"/>
      <c r="HHP4" s="104"/>
      <c r="HHQ4" s="104"/>
      <c r="HHR4" s="104"/>
      <c r="HHS4" s="104"/>
      <c r="HHT4" s="104"/>
      <c r="HHU4" s="104"/>
      <c r="HHV4" s="104"/>
      <c r="HHW4" s="104"/>
      <c r="HHX4" s="104"/>
      <c r="HHY4" s="104"/>
      <c r="HHZ4" s="104"/>
      <c r="HIA4" s="104"/>
      <c r="HIB4" s="104"/>
      <c r="HIC4" s="104"/>
      <c r="HID4" s="104"/>
      <c r="HIE4" s="104"/>
      <c r="HIF4" s="104"/>
      <c r="HIG4" s="104"/>
      <c r="HIH4" s="104"/>
      <c r="HII4" s="104"/>
      <c r="HIJ4" s="104"/>
      <c r="HIK4" s="104"/>
      <c r="HIL4" s="104"/>
      <c r="HIM4" s="104"/>
      <c r="HIN4" s="104"/>
      <c r="HIO4" s="104"/>
      <c r="HIP4" s="104"/>
      <c r="HIQ4" s="104"/>
      <c r="HIR4" s="104"/>
      <c r="HIS4" s="104"/>
      <c r="HIT4" s="104"/>
      <c r="HIU4" s="104"/>
      <c r="HIV4" s="104"/>
      <c r="HIW4" s="104"/>
      <c r="HIX4" s="104"/>
      <c r="HIY4" s="104"/>
      <c r="HIZ4" s="104"/>
      <c r="HJA4" s="104"/>
      <c r="HJB4" s="104"/>
      <c r="HJC4" s="104"/>
      <c r="HJD4" s="104"/>
      <c r="HJE4" s="104"/>
      <c r="HJF4" s="104"/>
      <c r="HJG4" s="104"/>
      <c r="HJH4" s="104"/>
      <c r="HJI4" s="104"/>
      <c r="HJJ4" s="104"/>
      <c r="HJK4" s="104"/>
      <c r="HJL4" s="104"/>
      <c r="HJM4" s="104"/>
      <c r="HJN4" s="104"/>
      <c r="HJO4" s="104"/>
      <c r="HJP4" s="104"/>
      <c r="HJQ4" s="104"/>
      <c r="HJR4" s="104"/>
      <c r="HJS4" s="104"/>
      <c r="HJT4" s="104"/>
      <c r="HJU4" s="104"/>
      <c r="HJV4" s="104"/>
      <c r="HJW4" s="104"/>
      <c r="HJX4" s="104"/>
      <c r="HJY4" s="104"/>
      <c r="HJZ4" s="104"/>
      <c r="HKA4" s="104"/>
      <c r="HKB4" s="104"/>
      <c r="HKC4" s="104"/>
      <c r="HKD4" s="104"/>
      <c r="HKE4" s="104"/>
      <c r="HKF4" s="104"/>
      <c r="HKG4" s="104"/>
      <c r="HKH4" s="104"/>
      <c r="HKI4" s="104"/>
      <c r="HKJ4" s="104"/>
      <c r="HKK4" s="104"/>
      <c r="HKL4" s="104"/>
      <c r="HKM4" s="104"/>
      <c r="HKN4" s="104"/>
      <c r="HKO4" s="104"/>
      <c r="HKP4" s="104"/>
      <c r="HKQ4" s="104"/>
      <c r="HKR4" s="104"/>
      <c r="HKS4" s="104"/>
      <c r="HKT4" s="104"/>
      <c r="HKU4" s="104"/>
      <c r="HKV4" s="104"/>
      <c r="HKW4" s="104"/>
      <c r="HKX4" s="104"/>
      <c r="HKY4" s="104"/>
      <c r="HKZ4" s="104"/>
      <c r="HLA4" s="104"/>
      <c r="HLB4" s="104"/>
      <c r="HLC4" s="104"/>
      <c r="HLD4" s="104"/>
      <c r="HLE4" s="104"/>
      <c r="HLF4" s="104"/>
      <c r="HLG4" s="104"/>
      <c r="HLH4" s="104"/>
      <c r="HLI4" s="104"/>
      <c r="HLJ4" s="104"/>
      <c r="HLK4" s="104"/>
      <c r="HLL4" s="104"/>
      <c r="HLM4" s="104"/>
      <c r="HLN4" s="104"/>
      <c r="HLO4" s="104"/>
      <c r="HLP4" s="104"/>
      <c r="HLQ4" s="104"/>
      <c r="HLR4" s="104"/>
      <c r="HLS4" s="104"/>
      <c r="HLT4" s="104"/>
      <c r="HLU4" s="104"/>
      <c r="HLV4" s="104"/>
      <c r="HLW4" s="104"/>
      <c r="HLX4" s="104"/>
      <c r="HLY4" s="104"/>
      <c r="HLZ4" s="104"/>
      <c r="HMA4" s="104"/>
      <c r="HMB4" s="104"/>
      <c r="HMC4" s="104"/>
      <c r="HMD4" s="104"/>
      <c r="HME4" s="104"/>
      <c r="HMF4" s="104"/>
      <c r="HMG4" s="104"/>
      <c r="HMH4" s="104"/>
      <c r="HMI4" s="104"/>
      <c r="HMJ4" s="104"/>
      <c r="HMK4" s="104"/>
      <c r="HML4" s="104"/>
      <c r="HMM4" s="104"/>
      <c r="HMN4" s="104"/>
      <c r="HMO4" s="104"/>
      <c r="HMP4" s="104"/>
      <c r="HMQ4" s="104"/>
      <c r="HMR4" s="104"/>
      <c r="HMS4" s="104"/>
      <c r="HMT4" s="104"/>
      <c r="HMU4" s="104"/>
      <c r="HMV4" s="104"/>
      <c r="HMW4" s="104"/>
      <c r="HMX4" s="104"/>
      <c r="HMY4" s="104"/>
      <c r="HMZ4" s="104"/>
      <c r="HNA4" s="104"/>
      <c r="HNB4" s="104"/>
      <c r="HNC4" s="104"/>
      <c r="HND4" s="104"/>
      <c r="HNE4" s="104"/>
      <c r="HNF4" s="104"/>
      <c r="HNG4" s="104"/>
      <c r="HNH4" s="104"/>
      <c r="HNI4" s="104"/>
      <c r="HNJ4" s="104"/>
      <c r="HNK4" s="104"/>
      <c r="HNL4" s="104"/>
      <c r="HNM4" s="104"/>
      <c r="HNN4" s="104"/>
      <c r="HNO4" s="104"/>
      <c r="HNP4" s="104"/>
      <c r="HNQ4" s="104"/>
      <c r="HNR4" s="104"/>
      <c r="HNS4" s="104"/>
      <c r="HNT4" s="104"/>
      <c r="HNU4" s="104"/>
      <c r="HNV4" s="104"/>
      <c r="HNW4" s="104"/>
      <c r="HNX4" s="104"/>
      <c r="HNY4" s="104"/>
      <c r="HNZ4" s="104"/>
      <c r="HOA4" s="104"/>
      <c r="HOB4" s="104"/>
      <c r="HOC4" s="104"/>
      <c r="HOD4" s="104"/>
      <c r="HOE4" s="104"/>
      <c r="HOF4" s="104"/>
      <c r="HOG4" s="104"/>
      <c r="HOH4" s="104"/>
      <c r="HOI4" s="104"/>
      <c r="HOJ4" s="104"/>
      <c r="HOK4" s="104"/>
      <c r="HOL4" s="104"/>
      <c r="HOM4" s="104"/>
      <c r="HON4" s="104"/>
      <c r="HOO4" s="104"/>
      <c r="HOP4" s="104"/>
      <c r="HOQ4" s="104"/>
      <c r="HOR4" s="104"/>
      <c r="HOS4" s="104"/>
      <c r="HOT4" s="104"/>
      <c r="HOU4" s="104"/>
      <c r="HOV4" s="104"/>
      <c r="HOW4" s="104"/>
      <c r="HOX4" s="104"/>
      <c r="HOY4" s="104"/>
      <c r="HOZ4" s="104"/>
      <c r="HPA4" s="104"/>
      <c r="HPB4" s="104"/>
      <c r="HPC4" s="104"/>
      <c r="HPD4" s="104"/>
      <c r="HPE4" s="104"/>
      <c r="HPF4" s="104"/>
      <c r="HPG4" s="104"/>
      <c r="HPH4" s="104"/>
      <c r="HPI4" s="104"/>
      <c r="HPJ4" s="104"/>
      <c r="HPK4" s="104"/>
      <c r="HPL4" s="104"/>
      <c r="HPM4" s="104"/>
      <c r="HPN4" s="104"/>
      <c r="HPO4" s="104"/>
      <c r="HPP4" s="104"/>
      <c r="HPQ4" s="104"/>
      <c r="HPR4" s="104"/>
      <c r="HPS4" s="104"/>
      <c r="HPT4" s="104"/>
      <c r="HPU4" s="104"/>
      <c r="HPV4" s="104"/>
      <c r="HPW4" s="104"/>
      <c r="HPX4" s="104"/>
      <c r="HPY4" s="104"/>
      <c r="HPZ4" s="104"/>
      <c r="HQA4" s="104"/>
      <c r="HQB4" s="104"/>
      <c r="HQC4" s="104"/>
      <c r="HQD4" s="104"/>
      <c r="HQE4" s="104"/>
      <c r="HQF4" s="104"/>
      <c r="HQG4" s="104"/>
      <c r="HQH4" s="104"/>
      <c r="HQI4" s="104"/>
      <c r="HQJ4" s="104"/>
      <c r="HQK4" s="104"/>
      <c r="HQL4" s="104"/>
      <c r="HQM4" s="104"/>
      <c r="HQN4" s="104"/>
      <c r="HQO4" s="104"/>
      <c r="HQP4" s="104"/>
      <c r="HQQ4" s="104"/>
      <c r="HQR4" s="104"/>
      <c r="HQS4" s="104"/>
      <c r="HQT4" s="104"/>
      <c r="HQU4" s="104"/>
      <c r="HQV4" s="104"/>
      <c r="HQW4" s="104"/>
      <c r="HQX4" s="104"/>
      <c r="HQY4" s="104"/>
      <c r="HQZ4" s="104"/>
      <c r="HRA4" s="104"/>
      <c r="HRB4" s="104"/>
      <c r="HRC4" s="104"/>
      <c r="HRD4" s="104"/>
      <c r="HRE4" s="104"/>
      <c r="HRF4" s="104"/>
      <c r="HRG4" s="104"/>
      <c r="HRH4" s="104"/>
      <c r="HRI4" s="104"/>
      <c r="HRJ4" s="104"/>
      <c r="HRK4" s="104"/>
      <c r="HRL4" s="104"/>
      <c r="HRM4" s="104"/>
      <c r="HRN4" s="104"/>
      <c r="HRO4" s="104"/>
      <c r="HRP4" s="104"/>
      <c r="HRQ4" s="104"/>
      <c r="HRR4" s="104"/>
      <c r="HRS4" s="104"/>
      <c r="HRT4" s="104"/>
      <c r="HRU4" s="104"/>
      <c r="HRV4" s="104"/>
      <c r="HRW4" s="104"/>
      <c r="HRX4" s="104"/>
      <c r="HRY4" s="104"/>
      <c r="HRZ4" s="104"/>
      <c r="HSA4" s="104"/>
      <c r="HSB4" s="104"/>
      <c r="HSC4" s="104"/>
      <c r="HSD4" s="104"/>
      <c r="HSE4" s="104"/>
      <c r="HSF4" s="104"/>
      <c r="HSG4" s="104"/>
      <c r="HSH4" s="104"/>
      <c r="HSI4" s="104"/>
      <c r="HSJ4" s="104"/>
      <c r="HSK4" s="104"/>
      <c r="HSL4" s="104"/>
      <c r="HSM4" s="104"/>
      <c r="HSN4" s="104"/>
      <c r="HSO4" s="104"/>
      <c r="HSP4" s="104"/>
      <c r="HSQ4" s="104"/>
      <c r="HSR4" s="104"/>
      <c r="HSS4" s="104"/>
      <c r="HST4" s="104"/>
      <c r="HSU4" s="104"/>
      <c r="HSV4" s="104"/>
      <c r="HSW4" s="104"/>
      <c r="HSX4" s="104"/>
      <c r="HSY4" s="104"/>
      <c r="HSZ4" s="104"/>
      <c r="HTA4" s="104"/>
      <c r="HTB4" s="104"/>
      <c r="HTC4" s="104"/>
      <c r="HTD4" s="104"/>
      <c r="HTE4" s="104"/>
      <c r="HTF4" s="104"/>
      <c r="HTG4" s="104"/>
      <c r="HTH4" s="104"/>
      <c r="HTI4" s="104"/>
      <c r="HTJ4" s="104"/>
      <c r="HTK4" s="104"/>
      <c r="HTL4" s="104"/>
      <c r="HTM4" s="104"/>
      <c r="HTN4" s="104"/>
      <c r="HTO4" s="104"/>
      <c r="HTP4" s="104"/>
      <c r="HTQ4" s="104"/>
      <c r="HTR4" s="104"/>
      <c r="HTS4" s="104"/>
      <c r="HTT4" s="104"/>
      <c r="HTU4" s="104"/>
      <c r="HTV4" s="104"/>
      <c r="HTW4" s="104"/>
      <c r="HTX4" s="104"/>
      <c r="HTY4" s="104"/>
      <c r="HTZ4" s="104"/>
      <c r="HUA4" s="104"/>
      <c r="HUB4" s="104"/>
      <c r="HUC4" s="104"/>
      <c r="HUD4" s="104"/>
      <c r="HUE4" s="104"/>
      <c r="HUF4" s="104"/>
      <c r="HUG4" s="104"/>
      <c r="HUH4" s="104"/>
      <c r="HUI4" s="104"/>
      <c r="HUJ4" s="104"/>
      <c r="HUK4" s="104"/>
      <c r="HUL4" s="104"/>
      <c r="HUM4" s="104"/>
      <c r="HUN4" s="104"/>
      <c r="HUO4" s="104"/>
      <c r="HUP4" s="104"/>
      <c r="HUQ4" s="104"/>
      <c r="HUR4" s="104"/>
      <c r="HUS4" s="104"/>
      <c r="HUT4" s="104"/>
      <c r="HUU4" s="104"/>
      <c r="HUV4" s="104"/>
      <c r="HUW4" s="104"/>
      <c r="HUX4" s="104"/>
      <c r="HUY4" s="104"/>
      <c r="HUZ4" s="104"/>
      <c r="HVA4" s="104"/>
      <c r="HVB4" s="104"/>
      <c r="HVC4" s="104"/>
      <c r="HVD4" s="104"/>
      <c r="HVE4" s="104"/>
      <c r="HVF4" s="104"/>
      <c r="HVG4" s="104"/>
      <c r="HVH4" s="104"/>
      <c r="HVI4" s="104"/>
      <c r="HVJ4" s="104"/>
      <c r="HVK4" s="104"/>
      <c r="HVL4" s="104"/>
      <c r="HVM4" s="104"/>
      <c r="HVN4" s="104"/>
      <c r="HVO4" s="104"/>
      <c r="HVP4" s="104"/>
      <c r="HVQ4" s="104"/>
      <c r="HVR4" s="104"/>
      <c r="HVS4" s="104"/>
      <c r="HVT4" s="104"/>
      <c r="HVU4" s="104"/>
      <c r="HVV4" s="104"/>
      <c r="HVW4" s="104"/>
      <c r="HVX4" s="104"/>
      <c r="HVY4" s="104"/>
      <c r="HVZ4" s="104"/>
      <c r="HWA4" s="104"/>
      <c r="HWB4" s="104"/>
      <c r="HWC4" s="104"/>
      <c r="HWD4" s="104"/>
      <c r="HWE4" s="104"/>
      <c r="HWF4" s="104"/>
      <c r="HWG4" s="104"/>
      <c r="HWH4" s="104"/>
      <c r="HWI4" s="104"/>
      <c r="HWJ4" s="104"/>
      <c r="HWK4" s="104"/>
      <c r="HWL4" s="104"/>
      <c r="HWM4" s="104"/>
      <c r="HWN4" s="104"/>
      <c r="HWO4" s="104"/>
      <c r="HWP4" s="104"/>
      <c r="HWQ4" s="104"/>
      <c r="HWR4" s="104"/>
      <c r="HWS4" s="104"/>
      <c r="HWT4" s="104"/>
      <c r="HWU4" s="104"/>
      <c r="HWV4" s="104"/>
      <c r="HWW4" s="104"/>
      <c r="HWX4" s="104"/>
      <c r="HWY4" s="104"/>
      <c r="HWZ4" s="104"/>
      <c r="HXA4" s="104"/>
      <c r="HXB4" s="104"/>
      <c r="HXC4" s="104"/>
      <c r="HXD4" s="104"/>
      <c r="HXE4" s="104"/>
      <c r="HXF4" s="104"/>
      <c r="HXG4" s="104"/>
      <c r="HXH4" s="104"/>
      <c r="HXI4" s="104"/>
      <c r="HXJ4" s="104"/>
      <c r="HXK4" s="104"/>
      <c r="HXL4" s="104"/>
      <c r="HXM4" s="104"/>
      <c r="HXN4" s="104"/>
      <c r="HXO4" s="104"/>
      <c r="HXP4" s="104"/>
      <c r="HXQ4" s="104"/>
      <c r="HXR4" s="104"/>
      <c r="HXS4" s="104"/>
      <c r="HXT4" s="104"/>
      <c r="HXU4" s="104"/>
      <c r="HXV4" s="104"/>
      <c r="HXW4" s="104"/>
      <c r="HXX4" s="104"/>
      <c r="HXY4" s="104"/>
      <c r="HXZ4" s="104"/>
      <c r="HYA4" s="104"/>
      <c r="HYB4" s="104"/>
      <c r="HYC4" s="104"/>
      <c r="HYD4" s="104"/>
      <c r="HYE4" s="104"/>
      <c r="HYF4" s="104"/>
      <c r="HYG4" s="104"/>
      <c r="HYH4" s="104"/>
      <c r="HYI4" s="104"/>
      <c r="HYJ4" s="104"/>
      <c r="HYK4" s="104"/>
      <c r="HYL4" s="104"/>
      <c r="HYM4" s="104"/>
      <c r="HYN4" s="104"/>
      <c r="HYO4" s="104"/>
      <c r="HYP4" s="104"/>
      <c r="HYQ4" s="104"/>
      <c r="HYR4" s="104"/>
      <c r="HYS4" s="104"/>
      <c r="HYT4" s="104"/>
      <c r="HYU4" s="104"/>
      <c r="HYV4" s="104"/>
      <c r="HYW4" s="104"/>
      <c r="HYX4" s="104"/>
      <c r="HYY4" s="104"/>
      <c r="HYZ4" s="104"/>
      <c r="HZA4" s="104"/>
      <c r="HZB4" s="104"/>
      <c r="HZC4" s="104"/>
      <c r="HZD4" s="104"/>
      <c r="HZE4" s="104"/>
      <c r="HZF4" s="104"/>
      <c r="HZG4" s="104"/>
      <c r="HZH4" s="104"/>
      <c r="HZI4" s="104"/>
      <c r="HZJ4" s="104"/>
      <c r="HZK4" s="104"/>
      <c r="HZL4" s="104"/>
      <c r="HZM4" s="104"/>
      <c r="HZN4" s="104"/>
      <c r="HZO4" s="104"/>
      <c r="HZP4" s="104"/>
      <c r="HZQ4" s="104"/>
      <c r="HZR4" s="104"/>
      <c r="HZS4" s="104"/>
      <c r="HZT4" s="104"/>
      <c r="HZU4" s="104"/>
      <c r="HZV4" s="104"/>
      <c r="HZW4" s="104"/>
      <c r="HZX4" s="104"/>
      <c r="HZY4" s="104"/>
      <c r="HZZ4" s="104"/>
      <c r="IAA4" s="104"/>
      <c r="IAB4" s="104"/>
      <c r="IAC4" s="104"/>
      <c r="IAD4" s="104"/>
      <c r="IAE4" s="104"/>
      <c r="IAF4" s="104"/>
      <c r="IAG4" s="104"/>
      <c r="IAH4" s="104"/>
      <c r="IAI4" s="104"/>
      <c r="IAJ4" s="104"/>
      <c r="IAK4" s="104"/>
      <c r="IAL4" s="104"/>
      <c r="IAM4" s="104"/>
      <c r="IAN4" s="104"/>
      <c r="IAO4" s="104"/>
      <c r="IAP4" s="104"/>
      <c r="IAQ4" s="104"/>
      <c r="IAR4" s="104"/>
      <c r="IAS4" s="104"/>
      <c r="IAT4" s="104"/>
      <c r="IAU4" s="104"/>
      <c r="IAV4" s="104"/>
      <c r="IAW4" s="104"/>
      <c r="IAX4" s="104"/>
      <c r="IAY4" s="104"/>
      <c r="IAZ4" s="104"/>
      <c r="IBA4" s="104"/>
      <c r="IBB4" s="104"/>
      <c r="IBC4" s="104"/>
      <c r="IBD4" s="104"/>
      <c r="IBE4" s="104"/>
      <c r="IBF4" s="104"/>
      <c r="IBG4" s="104"/>
      <c r="IBH4" s="104"/>
      <c r="IBI4" s="104"/>
      <c r="IBJ4" s="104"/>
      <c r="IBK4" s="104"/>
      <c r="IBL4" s="104"/>
      <c r="IBM4" s="104"/>
      <c r="IBN4" s="104"/>
      <c r="IBO4" s="104"/>
      <c r="IBP4" s="104"/>
      <c r="IBQ4" s="104"/>
      <c r="IBR4" s="104"/>
      <c r="IBS4" s="104"/>
      <c r="IBT4" s="104"/>
      <c r="IBU4" s="104"/>
      <c r="IBV4" s="104"/>
      <c r="IBW4" s="104"/>
      <c r="IBX4" s="104"/>
      <c r="IBY4" s="104"/>
      <c r="IBZ4" s="104"/>
      <c r="ICA4" s="104"/>
      <c r="ICB4" s="104"/>
      <c r="ICC4" s="104"/>
      <c r="ICD4" s="104"/>
      <c r="ICE4" s="104"/>
      <c r="ICF4" s="104"/>
      <c r="ICG4" s="104"/>
      <c r="ICH4" s="104"/>
      <c r="ICI4" s="104"/>
      <c r="ICJ4" s="104"/>
      <c r="ICK4" s="104"/>
      <c r="ICL4" s="104"/>
      <c r="ICM4" s="104"/>
      <c r="ICN4" s="104"/>
      <c r="ICO4" s="104"/>
      <c r="ICP4" s="104"/>
      <c r="ICQ4" s="104"/>
      <c r="ICR4" s="104"/>
      <c r="ICS4" s="104"/>
      <c r="ICT4" s="104"/>
      <c r="ICU4" s="104"/>
      <c r="ICV4" s="104"/>
      <c r="ICW4" s="104"/>
      <c r="ICX4" s="104"/>
      <c r="ICY4" s="104"/>
      <c r="ICZ4" s="104"/>
      <c r="IDA4" s="104"/>
      <c r="IDB4" s="104"/>
      <c r="IDC4" s="104"/>
      <c r="IDD4" s="104"/>
      <c r="IDE4" s="104"/>
      <c r="IDF4" s="104"/>
      <c r="IDG4" s="104"/>
      <c r="IDH4" s="104"/>
      <c r="IDI4" s="104"/>
      <c r="IDJ4" s="104"/>
      <c r="IDK4" s="104"/>
      <c r="IDL4" s="104"/>
      <c r="IDM4" s="104"/>
      <c r="IDN4" s="104"/>
      <c r="IDO4" s="104"/>
      <c r="IDP4" s="104"/>
      <c r="IDQ4" s="104"/>
      <c r="IDR4" s="104"/>
      <c r="IDS4" s="104"/>
      <c r="IDT4" s="104"/>
      <c r="IDU4" s="104"/>
      <c r="IDV4" s="104"/>
      <c r="IDW4" s="104"/>
      <c r="IDX4" s="104"/>
      <c r="IDY4" s="104"/>
      <c r="IDZ4" s="104"/>
      <c r="IEA4" s="104"/>
      <c r="IEB4" s="104"/>
      <c r="IEC4" s="104"/>
      <c r="IED4" s="104"/>
      <c r="IEE4" s="104"/>
      <c r="IEF4" s="104"/>
      <c r="IEG4" s="104"/>
      <c r="IEH4" s="104"/>
      <c r="IEI4" s="104"/>
      <c r="IEJ4" s="104"/>
      <c r="IEK4" s="104"/>
      <c r="IEL4" s="104"/>
      <c r="IEM4" s="104"/>
      <c r="IEN4" s="104"/>
      <c r="IEO4" s="104"/>
      <c r="IEP4" s="104"/>
      <c r="IEQ4" s="104"/>
      <c r="IER4" s="104"/>
      <c r="IES4" s="104"/>
      <c r="IET4" s="104"/>
      <c r="IEU4" s="104"/>
      <c r="IEV4" s="104"/>
      <c r="IEW4" s="104"/>
      <c r="IEX4" s="104"/>
      <c r="IEY4" s="104"/>
      <c r="IEZ4" s="104"/>
      <c r="IFA4" s="104"/>
      <c r="IFB4" s="104"/>
      <c r="IFC4" s="104"/>
      <c r="IFD4" s="104"/>
      <c r="IFE4" s="104"/>
      <c r="IFF4" s="104"/>
      <c r="IFG4" s="104"/>
      <c r="IFH4" s="104"/>
      <c r="IFI4" s="104"/>
      <c r="IFJ4" s="104"/>
      <c r="IFK4" s="104"/>
      <c r="IFL4" s="104"/>
      <c r="IFM4" s="104"/>
      <c r="IFN4" s="104"/>
      <c r="IFO4" s="104"/>
      <c r="IFP4" s="104"/>
      <c r="IFQ4" s="104"/>
      <c r="IFR4" s="104"/>
      <c r="IFS4" s="104"/>
      <c r="IFT4" s="104"/>
      <c r="IFU4" s="104"/>
      <c r="IFV4" s="104"/>
      <c r="IFW4" s="104"/>
      <c r="IFX4" s="104"/>
      <c r="IFY4" s="104"/>
      <c r="IFZ4" s="104"/>
      <c r="IGA4" s="104"/>
      <c r="IGB4" s="104"/>
      <c r="IGC4" s="104"/>
      <c r="IGD4" s="104"/>
      <c r="IGE4" s="104"/>
      <c r="IGF4" s="104"/>
      <c r="IGG4" s="104"/>
      <c r="IGH4" s="104"/>
      <c r="IGI4" s="104"/>
      <c r="IGJ4" s="104"/>
      <c r="IGK4" s="104"/>
      <c r="IGL4" s="104"/>
      <c r="IGM4" s="104"/>
      <c r="IGN4" s="104"/>
      <c r="IGO4" s="104"/>
      <c r="IGP4" s="104"/>
      <c r="IGQ4" s="104"/>
      <c r="IGR4" s="104"/>
      <c r="IGS4" s="104"/>
      <c r="IGT4" s="104"/>
      <c r="IGU4" s="104"/>
      <c r="IGV4" s="104"/>
      <c r="IGW4" s="104"/>
      <c r="IGX4" s="104"/>
      <c r="IGY4" s="104"/>
      <c r="IGZ4" s="104"/>
      <c r="IHA4" s="104"/>
      <c r="IHB4" s="104"/>
      <c r="IHC4" s="104"/>
      <c r="IHD4" s="104"/>
      <c r="IHE4" s="104"/>
      <c r="IHF4" s="104"/>
      <c r="IHG4" s="104"/>
      <c r="IHH4" s="104"/>
      <c r="IHI4" s="104"/>
      <c r="IHJ4" s="104"/>
      <c r="IHK4" s="104"/>
      <c r="IHL4" s="104"/>
      <c r="IHM4" s="104"/>
      <c r="IHN4" s="104"/>
      <c r="IHO4" s="104"/>
      <c r="IHP4" s="104"/>
      <c r="IHQ4" s="104"/>
      <c r="IHR4" s="104"/>
      <c r="IHS4" s="104"/>
      <c r="IHT4" s="104"/>
      <c r="IHU4" s="104"/>
      <c r="IHV4" s="104"/>
      <c r="IHW4" s="104"/>
      <c r="IHX4" s="104"/>
      <c r="IHY4" s="104"/>
      <c r="IHZ4" s="104"/>
      <c r="IIA4" s="104"/>
      <c r="IIB4" s="104"/>
      <c r="IIC4" s="104"/>
      <c r="IID4" s="104"/>
      <c r="IIE4" s="104"/>
      <c r="IIF4" s="104"/>
      <c r="IIG4" s="104"/>
      <c r="IIH4" s="104"/>
      <c r="III4" s="104"/>
      <c r="IIJ4" s="104"/>
      <c r="IIK4" s="104"/>
      <c r="IIL4" s="104"/>
      <c r="IIM4" s="104"/>
      <c r="IIN4" s="104"/>
      <c r="IIO4" s="104"/>
      <c r="IIP4" s="104"/>
      <c r="IIQ4" s="104"/>
      <c r="IIR4" s="104"/>
      <c r="IIS4" s="104"/>
      <c r="IIT4" s="104"/>
      <c r="IIU4" s="104"/>
      <c r="IIV4" s="104"/>
      <c r="IIW4" s="104"/>
      <c r="IIX4" s="104"/>
      <c r="IIY4" s="104"/>
      <c r="IIZ4" s="104"/>
      <c r="IJA4" s="104"/>
      <c r="IJB4" s="104"/>
      <c r="IJC4" s="104"/>
      <c r="IJD4" s="104"/>
      <c r="IJE4" s="104"/>
      <c r="IJF4" s="104"/>
      <c r="IJG4" s="104"/>
      <c r="IJH4" s="104"/>
      <c r="IJI4" s="104"/>
      <c r="IJJ4" s="104"/>
      <c r="IJK4" s="104"/>
      <c r="IJL4" s="104"/>
      <c r="IJM4" s="104"/>
      <c r="IJN4" s="104"/>
      <c r="IJO4" s="104"/>
      <c r="IJP4" s="104"/>
      <c r="IJQ4" s="104"/>
      <c r="IJR4" s="104"/>
      <c r="IJS4" s="104"/>
      <c r="IJT4" s="104"/>
      <c r="IJU4" s="104"/>
      <c r="IJV4" s="104"/>
      <c r="IJW4" s="104"/>
      <c r="IJX4" s="104"/>
      <c r="IJY4" s="104"/>
      <c r="IJZ4" s="104"/>
      <c r="IKA4" s="104"/>
      <c r="IKB4" s="104"/>
      <c r="IKC4" s="104"/>
      <c r="IKD4" s="104"/>
      <c r="IKE4" s="104"/>
      <c r="IKF4" s="104"/>
      <c r="IKG4" s="104"/>
      <c r="IKH4" s="104"/>
      <c r="IKI4" s="104"/>
      <c r="IKJ4" s="104"/>
      <c r="IKK4" s="104"/>
      <c r="IKL4" s="104"/>
      <c r="IKM4" s="104"/>
      <c r="IKN4" s="104"/>
      <c r="IKO4" s="104"/>
      <c r="IKP4" s="104"/>
      <c r="IKQ4" s="104"/>
      <c r="IKR4" s="104"/>
      <c r="IKS4" s="104"/>
      <c r="IKT4" s="104"/>
      <c r="IKU4" s="104"/>
      <c r="IKV4" s="104"/>
      <c r="IKW4" s="104"/>
      <c r="IKX4" s="104"/>
      <c r="IKY4" s="104"/>
      <c r="IKZ4" s="104"/>
      <c r="ILA4" s="104"/>
      <c r="ILB4" s="104"/>
      <c r="ILC4" s="104"/>
      <c r="ILD4" s="104"/>
      <c r="ILE4" s="104"/>
      <c r="ILF4" s="104"/>
      <c r="ILG4" s="104"/>
      <c r="ILH4" s="104"/>
      <c r="ILI4" s="104"/>
      <c r="ILJ4" s="104"/>
      <c r="ILK4" s="104"/>
      <c r="ILL4" s="104"/>
      <c r="ILM4" s="104"/>
      <c r="ILN4" s="104"/>
      <c r="ILO4" s="104"/>
      <c r="ILP4" s="104"/>
      <c r="ILQ4" s="104"/>
      <c r="ILR4" s="104"/>
      <c r="ILS4" s="104"/>
      <c r="ILT4" s="104"/>
      <c r="ILU4" s="104"/>
      <c r="ILV4" s="104"/>
      <c r="ILW4" s="104"/>
      <c r="ILX4" s="104"/>
      <c r="ILY4" s="104"/>
      <c r="ILZ4" s="104"/>
      <c r="IMA4" s="104"/>
      <c r="IMB4" s="104"/>
      <c r="IMC4" s="104"/>
      <c r="IMD4" s="104"/>
      <c r="IME4" s="104"/>
      <c r="IMF4" s="104"/>
      <c r="IMG4" s="104"/>
      <c r="IMH4" s="104"/>
      <c r="IMI4" s="104"/>
      <c r="IMJ4" s="104"/>
      <c r="IMK4" s="104"/>
      <c r="IML4" s="104"/>
      <c r="IMM4" s="104"/>
      <c r="IMN4" s="104"/>
      <c r="IMO4" s="104"/>
      <c r="IMP4" s="104"/>
      <c r="IMQ4" s="104"/>
      <c r="IMR4" s="104"/>
      <c r="IMS4" s="104"/>
      <c r="IMT4" s="104"/>
      <c r="IMU4" s="104"/>
      <c r="IMV4" s="104"/>
      <c r="IMW4" s="104"/>
      <c r="IMX4" s="104"/>
      <c r="IMY4" s="104"/>
      <c r="IMZ4" s="104"/>
      <c r="INA4" s="104"/>
      <c r="INB4" s="104"/>
      <c r="INC4" s="104"/>
      <c r="IND4" s="104"/>
      <c r="INE4" s="104"/>
      <c r="INF4" s="104"/>
      <c r="ING4" s="104"/>
      <c r="INH4" s="104"/>
      <c r="INI4" s="104"/>
      <c r="INJ4" s="104"/>
      <c r="INK4" s="104"/>
      <c r="INL4" s="104"/>
      <c r="INM4" s="104"/>
      <c r="INN4" s="104"/>
      <c r="INO4" s="104"/>
      <c r="INP4" s="104"/>
      <c r="INQ4" s="104"/>
      <c r="INR4" s="104"/>
      <c r="INS4" s="104"/>
      <c r="INT4" s="104"/>
      <c r="INU4" s="104"/>
      <c r="INV4" s="104"/>
      <c r="INW4" s="104"/>
      <c r="INX4" s="104"/>
      <c r="INY4" s="104"/>
      <c r="INZ4" s="104"/>
      <c r="IOA4" s="104"/>
      <c r="IOB4" s="104"/>
      <c r="IOC4" s="104"/>
      <c r="IOD4" s="104"/>
      <c r="IOE4" s="104"/>
      <c r="IOF4" s="104"/>
      <c r="IOG4" s="104"/>
      <c r="IOH4" s="104"/>
      <c r="IOI4" s="104"/>
      <c r="IOJ4" s="104"/>
      <c r="IOK4" s="104"/>
      <c r="IOL4" s="104"/>
      <c r="IOM4" s="104"/>
      <c r="ION4" s="104"/>
      <c r="IOO4" s="104"/>
      <c r="IOP4" s="104"/>
      <c r="IOQ4" s="104"/>
      <c r="IOR4" s="104"/>
      <c r="IOS4" s="104"/>
      <c r="IOT4" s="104"/>
      <c r="IOU4" s="104"/>
      <c r="IOV4" s="104"/>
      <c r="IOW4" s="104"/>
      <c r="IOX4" s="104"/>
      <c r="IOY4" s="104"/>
      <c r="IOZ4" s="104"/>
      <c r="IPA4" s="104"/>
      <c r="IPB4" s="104"/>
      <c r="IPC4" s="104"/>
      <c r="IPD4" s="104"/>
      <c r="IPE4" s="104"/>
      <c r="IPF4" s="104"/>
      <c r="IPG4" s="104"/>
      <c r="IPH4" s="104"/>
      <c r="IPI4" s="104"/>
      <c r="IPJ4" s="104"/>
      <c r="IPK4" s="104"/>
      <c r="IPL4" s="104"/>
      <c r="IPM4" s="104"/>
      <c r="IPN4" s="104"/>
      <c r="IPO4" s="104"/>
      <c r="IPP4" s="104"/>
      <c r="IPQ4" s="104"/>
      <c r="IPR4" s="104"/>
      <c r="IPS4" s="104"/>
      <c r="IPT4" s="104"/>
      <c r="IPU4" s="104"/>
      <c r="IPV4" s="104"/>
      <c r="IPW4" s="104"/>
      <c r="IPX4" s="104"/>
      <c r="IPY4" s="104"/>
      <c r="IPZ4" s="104"/>
      <c r="IQA4" s="104"/>
      <c r="IQB4" s="104"/>
      <c r="IQC4" s="104"/>
      <c r="IQD4" s="104"/>
      <c r="IQE4" s="104"/>
      <c r="IQF4" s="104"/>
      <c r="IQG4" s="104"/>
      <c r="IQH4" s="104"/>
      <c r="IQI4" s="104"/>
      <c r="IQJ4" s="104"/>
      <c r="IQK4" s="104"/>
      <c r="IQL4" s="104"/>
      <c r="IQM4" s="104"/>
      <c r="IQN4" s="104"/>
      <c r="IQO4" s="104"/>
      <c r="IQP4" s="104"/>
      <c r="IQQ4" s="104"/>
      <c r="IQR4" s="104"/>
      <c r="IQS4" s="104"/>
      <c r="IQT4" s="104"/>
      <c r="IQU4" s="104"/>
      <c r="IQV4" s="104"/>
      <c r="IQW4" s="104"/>
      <c r="IQX4" s="104"/>
      <c r="IQY4" s="104"/>
      <c r="IQZ4" s="104"/>
      <c r="IRA4" s="104"/>
      <c r="IRB4" s="104"/>
      <c r="IRC4" s="104"/>
      <c r="IRD4" s="104"/>
      <c r="IRE4" s="104"/>
      <c r="IRF4" s="104"/>
      <c r="IRG4" s="104"/>
      <c r="IRH4" s="104"/>
      <c r="IRI4" s="104"/>
      <c r="IRJ4" s="104"/>
      <c r="IRK4" s="104"/>
      <c r="IRL4" s="104"/>
      <c r="IRM4" s="104"/>
      <c r="IRN4" s="104"/>
      <c r="IRO4" s="104"/>
      <c r="IRP4" s="104"/>
      <c r="IRQ4" s="104"/>
      <c r="IRR4" s="104"/>
      <c r="IRS4" s="104"/>
      <c r="IRT4" s="104"/>
      <c r="IRU4" s="104"/>
      <c r="IRV4" s="104"/>
      <c r="IRW4" s="104"/>
      <c r="IRX4" s="104"/>
      <c r="IRY4" s="104"/>
      <c r="IRZ4" s="104"/>
      <c r="ISA4" s="104"/>
      <c r="ISB4" s="104"/>
      <c r="ISC4" s="104"/>
      <c r="ISD4" s="104"/>
      <c r="ISE4" s="104"/>
      <c r="ISF4" s="104"/>
      <c r="ISG4" s="104"/>
      <c r="ISH4" s="104"/>
      <c r="ISI4" s="104"/>
      <c r="ISJ4" s="104"/>
      <c r="ISK4" s="104"/>
      <c r="ISL4" s="104"/>
      <c r="ISM4" s="104"/>
      <c r="ISN4" s="104"/>
      <c r="ISO4" s="104"/>
      <c r="ISP4" s="104"/>
      <c r="ISQ4" s="104"/>
      <c r="ISR4" s="104"/>
      <c r="ISS4" s="104"/>
      <c r="IST4" s="104"/>
      <c r="ISU4" s="104"/>
      <c r="ISV4" s="104"/>
      <c r="ISW4" s="104"/>
      <c r="ISX4" s="104"/>
      <c r="ISY4" s="104"/>
      <c r="ISZ4" s="104"/>
      <c r="ITA4" s="104"/>
      <c r="ITB4" s="104"/>
      <c r="ITC4" s="104"/>
      <c r="ITD4" s="104"/>
      <c r="ITE4" s="104"/>
      <c r="ITF4" s="104"/>
      <c r="ITG4" s="104"/>
      <c r="ITH4" s="104"/>
      <c r="ITI4" s="104"/>
      <c r="ITJ4" s="104"/>
      <c r="ITK4" s="104"/>
      <c r="ITL4" s="104"/>
      <c r="ITM4" s="104"/>
      <c r="ITN4" s="104"/>
      <c r="ITO4" s="104"/>
      <c r="ITP4" s="104"/>
      <c r="ITQ4" s="104"/>
      <c r="ITR4" s="104"/>
      <c r="ITS4" s="104"/>
      <c r="ITT4" s="104"/>
      <c r="ITU4" s="104"/>
      <c r="ITV4" s="104"/>
      <c r="ITW4" s="104"/>
      <c r="ITX4" s="104"/>
      <c r="ITY4" s="104"/>
      <c r="ITZ4" s="104"/>
      <c r="IUA4" s="104"/>
      <c r="IUB4" s="104"/>
      <c r="IUC4" s="104"/>
      <c r="IUD4" s="104"/>
      <c r="IUE4" s="104"/>
      <c r="IUF4" s="104"/>
      <c r="IUG4" s="104"/>
      <c r="IUH4" s="104"/>
      <c r="IUI4" s="104"/>
      <c r="IUJ4" s="104"/>
      <c r="IUK4" s="104"/>
      <c r="IUL4" s="104"/>
      <c r="IUM4" s="104"/>
      <c r="IUN4" s="104"/>
      <c r="IUO4" s="104"/>
      <c r="IUP4" s="104"/>
      <c r="IUQ4" s="104"/>
      <c r="IUR4" s="104"/>
      <c r="IUS4" s="104"/>
      <c r="IUT4" s="104"/>
      <c r="IUU4" s="104"/>
      <c r="IUV4" s="104"/>
      <c r="IUW4" s="104"/>
      <c r="IUX4" s="104"/>
      <c r="IUY4" s="104"/>
      <c r="IUZ4" s="104"/>
      <c r="IVA4" s="104"/>
      <c r="IVB4" s="104"/>
      <c r="IVC4" s="104"/>
      <c r="IVD4" s="104"/>
      <c r="IVE4" s="104"/>
      <c r="IVF4" s="104"/>
      <c r="IVG4" s="104"/>
      <c r="IVH4" s="104"/>
      <c r="IVI4" s="104"/>
      <c r="IVJ4" s="104"/>
      <c r="IVK4" s="104"/>
      <c r="IVL4" s="104"/>
      <c r="IVM4" s="104"/>
      <c r="IVN4" s="104"/>
      <c r="IVO4" s="104"/>
      <c r="IVP4" s="104"/>
      <c r="IVQ4" s="104"/>
      <c r="IVR4" s="104"/>
      <c r="IVS4" s="104"/>
      <c r="IVT4" s="104"/>
      <c r="IVU4" s="104"/>
      <c r="IVV4" s="104"/>
      <c r="IVW4" s="104"/>
      <c r="IVX4" s="104"/>
      <c r="IVY4" s="104"/>
      <c r="IVZ4" s="104"/>
      <c r="IWA4" s="104"/>
      <c r="IWB4" s="104"/>
      <c r="IWC4" s="104"/>
      <c r="IWD4" s="104"/>
      <c r="IWE4" s="104"/>
      <c r="IWF4" s="104"/>
      <c r="IWG4" s="104"/>
      <c r="IWH4" s="104"/>
      <c r="IWI4" s="104"/>
      <c r="IWJ4" s="104"/>
      <c r="IWK4" s="104"/>
      <c r="IWL4" s="104"/>
      <c r="IWM4" s="104"/>
      <c r="IWN4" s="104"/>
      <c r="IWO4" s="104"/>
      <c r="IWP4" s="104"/>
      <c r="IWQ4" s="104"/>
      <c r="IWR4" s="104"/>
      <c r="IWS4" s="104"/>
      <c r="IWT4" s="104"/>
      <c r="IWU4" s="104"/>
      <c r="IWV4" s="104"/>
      <c r="IWW4" s="104"/>
      <c r="IWX4" s="104"/>
      <c r="IWY4" s="104"/>
      <c r="IWZ4" s="104"/>
      <c r="IXA4" s="104"/>
      <c r="IXB4" s="104"/>
      <c r="IXC4" s="104"/>
      <c r="IXD4" s="104"/>
      <c r="IXE4" s="104"/>
      <c r="IXF4" s="104"/>
      <c r="IXG4" s="104"/>
      <c r="IXH4" s="104"/>
      <c r="IXI4" s="104"/>
      <c r="IXJ4" s="104"/>
      <c r="IXK4" s="104"/>
      <c r="IXL4" s="104"/>
      <c r="IXM4" s="104"/>
      <c r="IXN4" s="104"/>
      <c r="IXO4" s="104"/>
      <c r="IXP4" s="104"/>
      <c r="IXQ4" s="104"/>
      <c r="IXR4" s="104"/>
      <c r="IXS4" s="104"/>
      <c r="IXT4" s="104"/>
      <c r="IXU4" s="104"/>
      <c r="IXV4" s="104"/>
      <c r="IXW4" s="104"/>
      <c r="IXX4" s="104"/>
      <c r="IXY4" s="104"/>
      <c r="IXZ4" s="104"/>
      <c r="IYA4" s="104"/>
      <c r="IYB4" s="104"/>
      <c r="IYC4" s="104"/>
      <c r="IYD4" s="104"/>
      <c r="IYE4" s="104"/>
      <c r="IYF4" s="104"/>
      <c r="IYG4" s="104"/>
      <c r="IYH4" s="104"/>
      <c r="IYI4" s="104"/>
      <c r="IYJ4" s="104"/>
      <c r="IYK4" s="104"/>
      <c r="IYL4" s="104"/>
      <c r="IYM4" s="104"/>
      <c r="IYN4" s="104"/>
      <c r="IYO4" s="104"/>
      <c r="IYP4" s="104"/>
      <c r="IYQ4" s="104"/>
      <c r="IYR4" s="104"/>
      <c r="IYS4" s="104"/>
      <c r="IYT4" s="104"/>
      <c r="IYU4" s="104"/>
      <c r="IYV4" s="104"/>
      <c r="IYW4" s="104"/>
      <c r="IYX4" s="104"/>
      <c r="IYY4" s="104"/>
      <c r="IYZ4" s="104"/>
      <c r="IZA4" s="104"/>
      <c r="IZB4" s="104"/>
      <c r="IZC4" s="104"/>
      <c r="IZD4" s="104"/>
      <c r="IZE4" s="104"/>
      <c r="IZF4" s="104"/>
      <c r="IZG4" s="104"/>
      <c r="IZH4" s="104"/>
      <c r="IZI4" s="104"/>
      <c r="IZJ4" s="104"/>
      <c r="IZK4" s="104"/>
      <c r="IZL4" s="104"/>
      <c r="IZM4" s="104"/>
      <c r="IZN4" s="104"/>
      <c r="IZO4" s="104"/>
      <c r="IZP4" s="104"/>
      <c r="IZQ4" s="104"/>
      <c r="IZR4" s="104"/>
      <c r="IZS4" s="104"/>
      <c r="IZT4" s="104"/>
      <c r="IZU4" s="104"/>
      <c r="IZV4" s="104"/>
      <c r="IZW4" s="104"/>
      <c r="IZX4" s="104"/>
      <c r="IZY4" s="104"/>
      <c r="IZZ4" s="104"/>
      <c r="JAA4" s="104"/>
      <c r="JAB4" s="104"/>
      <c r="JAC4" s="104"/>
      <c r="JAD4" s="104"/>
      <c r="JAE4" s="104"/>
      <c r="JAF4" s="104"/>
      <c r="JAG4" s="104"/>
      <c r="JAH4" s="104"/>
      <c r="JAI4" s="104"/>
      <c r="JAJ4" s="104"/>
      <c r="JAK4" s="104"/>
      <c r="JAL4" s="104"/>
      <c r="JAM4" s="104"/>
      <c r="JAN4" s="104"/>
      <c r="JAO4" s="104"/>
      <c r="JAP4" s="104"/>
      <c r="JAQ4" s="104"/>
      <c r="JAR4" s="104"/>
      <c r="JAS4" s="104"/>
      <c r="JAT4" s="104"/>
      <c r="JAU4" s="104"/>
      <c r="JAV4" s="104"/>
      <c r="JAW4" s="104"/>
      <c r="JAX4" s="104"/>
      <c r="JAY4" s="104"/>
      <c r="JAZ4" s="104"/>
      <c r="JBA4" s="104"/>
      <c r="JBB4" s="104"/>
      <c r="JBC4" s="104"/>
      <c r="JBD4" s="104"/>
      <c r="JBE4" s="104"/>
      <c r="JBF4" s="104"/>
      <c r="JBG4" s="104"/>
      <c r="JBH4" s="104"/>
      <c r="JBI4" s="104"/>
      <c r="JBJ4" s="104"/>
      <c r="JBK4" s="104"/>
      <c r="JBL4" s="104"/>
      <c r="JBM4" s="104"/>
      <c r="JBN4" s="104"/>
      <c r="JBO4" s="104"/>
      <c r="JBP4" s="104"/>
      <c r="JBQ4" s="104"/>
      <c r="JBR4" s="104"/>
      <c r="JBS4" s="104"/>
      <c r="JBT4" s="104"/>
      <c r="JBU4" s="104"/>
      <c r="JBV4" s="104"/>
      <c r="JBW4" s="104"/>
      <c r="JBX4" s="104"/>
      <c r="JBY4" s="104"/>
      <c r="JBZ4" s="104"/>
      <c r="JCA4" s="104"/>
      <c r="JCB4" s="104"/>
      <c r="JCC4" s="104"/>
      <c r="JCD4" s="104"/>
      <c r="JCE4" s="104"/>
      <c r="JCF4" s="104"/>
      <c r="JCG4" s="104"/>
      <c r="JCH4" s="104"/>
      <c r="JCI4" s="104"/>
      <c r="JCJ4" s="104"/>
      <c r="JCK4" s="104"/>
      <c r="JCL4" s="104"/>
      <c r="JCM4" s="104"/>
      <c r="JCN4" s="104"/>
      <c r="JCO4" s="104"/>
      <c r="JCP4" s="104"/>
      <c r="JCQ4" s="104"/>
      <c r="JCR4" s="104"/>
      <c r="JCS4" s="104"/>
      <c r="JCT4" s="104"/>
      <c r="JCU4" s="104"/>
      <c r="JCV4" s="104"/>
      <c r="JCW4" s="104"/>
      <c r="JCX4" s="104"/>
      <c r="JCY4" s="104"/>
      <c r="JCZ4" s="104"/>
      <c r="JDA4" s="104"/>
      <c r="JDB4" s="104"/>
      <c r="JDC4" s="104"/>
      <c r="JDD4" s="104"/>
      <c r="JDE4" s="104"/>
      <c r="JDF4" s="104"/>
      <c r="JDG4" s="104"/>
      <c r="JDH4" s="104"/>
      <c r="JDI4" s="104"/>
      <c r="JDJ4" s="104"/>
      <c r="JDK4" s="104"/>
      <c r="JDL4" s="104"/>
      <c r="JDM4" s="104"/>
      <c r="JDN4" s="104"/>
      <c r="JDO4" s="104"/>
      <c r="JDP4" s="104"/>
      <c r="JDQ4" s="104"/>
      <c r="JDR4" s="104"/>
      <c r="JDS4" s="104"/>
      <c r="JDT4" s="104"/>
      <c r="JDU4" s="104"/>
      <c r="JDV4" s="104"/>
      <c r="JDW4" s="104"/>
      <c r="JDX4" s="104"/>
      <c r="JDY4" s="104"/>
      <c r="JDZ4" s="104"/>
      <c r="JEA4" s="104"/>
      <c r="JEB4" s="104"/>
      <c r="JEC4" s="104"/>
      <c r="JED4" s="104"/>
      <c r="JEE4" s="104"/>
      <c r="JEF4" s="104"/>
      <c r="JEG4" s="104"/>
      <c r="JEH4" s="104"/>
      <c r="JEI4" s="104"/>
      <c r="JEJ4" s="104"/>
      <c r="JEK4" s="104"/>
      <c r="JEL4" s="104"/>
      <c r="JEM4" s="104"/>
      <c r="JEN4" s="104"/>
      <c r="JEO4" s="104"/>
      <c r="JEP4" s="104"/>
      <c r="JEQ4" s="104"/>
      <c r="JER4" s="104"/>
      <c r="JES4" s="104"/>
      <c r="JET4" s="104"/>
      <c r="JEU4" s="104"/>
      <c r="JEV4" s="104"/>
      <c r="JEW4" s="104"/>
      <c r="JEX4" s="104"/>
      <c r="JEY4" s="104"/>
      <c r="JEZ4" s="104"/>
      <c r="JFA4" s="104"/>
      <c r="JFB4" s="104"/>
      <c r="JFC4" s="104"/>
      <c r="JFD4" s="104"/>
      <c r="JFE4" s="104"/>
      <c r="JFF4" s="104"/>
      <c r="JFG4" s="104"/>
      <c r="JFH4" s="104"/>
      <c r="JFI4" s="104"/>
      <c r="JFJ4" s="104"/>
      <c r="JFK4" s="104"/>
      <c r="JFL4" s="104"/>
      <c r="JFM4" s="104"/>
      <c r="JFN4" s="104"/>
      <c r="JFO4" s="104"/>
      <c r="JFP4" s="104"/>
      <c r="JFQ4" s="104"/>
      <c r="JFR4" s="104"/>
      <c r="JFS4" s="104"/>
      <c r="JFT4" s="104"/>
      <c r="JFU4" s="104"/>
      <c r="JFV4" s="104"/>
      <c r="JFW4" s="104"/>
      <c r="JFX4" s="104"/>
      <c r="JFY4" s="104"/>
      <c r="JFZ4" s="104"/>
      <c r="JGA4" s="104"/>
      <c r="JGB4" s="104"/>
      <c r="JGC4" s="104"/>
      <c r="JGD4" s="104"/>
      <c r="JGE4" s="104"/>
      <c r="JGF4" s="104"/>
      <c r="JGG4" s="104"/>
      <c r="JGH4" s="104"/>
      <c r="JGI4" s="104"/>
      <c r="JGJ4" s="104"/>
      <c r="JGK4" s="104"/>
      <c r="JGL4" s="104"/>
      <c r="JGM4" s="104"/>
      <c r="JGN4" s="104"/>
      <c r="JGO4" s="104"/>
      <c r="JGP4" s="104"/>
      <c r="JGQ4" s="104"/>
      <c r="JGR4" s="104"/>
      <c r="JGS4" s="104"/>
      <c r="JGT4" s="104"/>
      <c r="JGU4" s="104"/>
      <c r="JGV4" s="104"/>
      <c r="JGW4" s="104"/>
      <c r="JGX4" s="104"/>
      <c r="JGY4" s="104"/>
      <c r="JGZ4" s="104"/>
      <c r="JHA4" s="104"/>
      <c r="JHB4" s="104"/>
      <c r="JHC4" s="104"/>
      <c r="JHD4" s="104"/>
      <c r="JHE4" s="104"/>
      <c r="JHF4" s="104"/>
      <c r="JHG4" s="104"/>
      <c r="JHH4" s="104"/>
      <c r="JHI4" s="104"/>
      <c r="JHJ4" s="104"/>
      <c r="JHK4" s="104"/>
      <c r="JHL4" s="104"/>
      <c r="JHM4" s="104"/>
      <c r="JHN4" s="104"/>
      <c r="JHO4" s="104"/>
      <c r="JHP4" s="104"/>
      <c r="JHQ4" s="104"/>
      <c r="JHR4" s="104"/>
      <c r="JHS4" s="104"/>
      <c r="JHT4" s="104"/>
      <c r="JHU4" s="104"/>
      <c r="JHV4" s="104"/>
      <c r="JHW4" s="104"/>
      <c r="JHX4" s="104"/>
      <c r="JHY4" s="104"/>
      <c r="JHZ4" s="104"/>
      <c r="JIA4" s="104"/>
      <c r="JIB4" s="104"/>
      <c r="JIC4" s="104"/>
      <c r="JID4" s="104"/>
      <c r="JIE4" s="104"/>
      <c r="JIF4" s="104"/>
      <c r="JIG4" s="104"/>
      <c r="JIH4" s="104"/>
      <c r="JII4" s="104"/>
      <c r="JIJ4" s="104"/>
      <c r="JIK4" s="104"/>
      <c r="JIL4" s="104"/>
      <c r="JIM4" s="104"/>
      <c r="JIN4" s="104"/>
      <c r="JIO4" s="104"/>
      <c r="JIP4" s="104"/>
      <c r="JIQ4" s="104"/>
      <c r="JIR4" s="104"/>
      <c r="JIS4" s="104"/>
      <c r="JIT4" s="104"/>
      <c r="JIU4" s="104"/>
      <c r="JIV4" s="104"/>
      <c r="JIW4" s="104"/>
      <c r="JIX4" s="104"/>
      <c r="JIY4" s="104"/>
      <c r="JIZ4" s="104"/>
      <c r="JJA4" s="104"/>
      <c r="JJB4" s="104"/>
      <c r="JJC4" s="104"/>
      <c r="JJD4" s="104"/>
      <c r="JJE4" s="104"/>
      <c r="JJF4" s="104"/>
      <c r="JJG4" s="104"/>
      <c r="JJH4" s="104"/>
      <c r="JJI4" s="104"/>
      <c r="JJJ4" s="104"/>
      <c r="JJK4" s="104"/>
      <c r="JJL4" s="104"/>
      <c r="JJM4" s="104"/>
      <c r="JJN4" s="104"/>
      <c r="JJO4" s="104"/>
      <c r="JJP4" s="104"/>
      <c r="JJQ4" s="104"/>
      <c r="JJR4" s="104"/>
      <c r="JJS4" s="104"/>
      <c r="JJT4" s="104"/>
      <c r="JJU4" s="104"/>
      <c r="JJV4" s="104"/>
      <c r="JJW4" s="104"/>
      <c r="JJX4" s="104"/>
      <c r="JJY4" s="104"/>
      <c r="JJZ4" s="104"/>
      <c r="JKA4" s="104"/>
      <c r="JKB4" s="104"/>
      <c r="JKC4" s="104"/>
      <c r="JKD4" s="104"/>
      <c r="JKE4" s="104"/>
      <c r="JKF4" s="104"/>
      <c r="JKG4" s="104"/>
      <c r="JKH4" s="104"/>
      <c r="JKI4" s="104"/>
      <c r="JKJ4" s="104"/>
      <c r="JKK4" s="104"/>
      <c r="JKL4" s="104"/>
      <c r="JKM4" s="104"/>
      <c r="JKN4" s="104"/>
      <c r="JKO4" s="104"/>
      <c r="JKP4" s="104"/>
      <c r="JKQ4" s="104"/>
      <c r="JKR4" s="104"/>
      <c r="JKS4" s="104"/>
      <c r="JKT4" s="104"/>
      <c r="JKU4" s="104"/>
      <c r="JKV4" s="104"/>
      <c r="JKW4" s="104"/>
      <c r="JKX4" s="104"/>
      <c r="JKY4" s="104"/>
      <c r="JKZ4" s="104"/>
      <c r="JLA4" s="104"/>
      <c r="JLB4" s="104"/>
      <c r="JLC4" s="104"/>
      <c r="JLD4" s="104"/>
      <c r="JLE4" s="104"/>
      <c r="JLF4" s="104"/>
      <c r="JLG4" s="104"/>
      <c r="JLH4" s="104"/>
      <c r="JLI4" s="104"/>
      <c r="JLJ4" s="104"/>
      <c r="JLK4" s="104"/>
      <c r="JLL4" s="104"/>
      <c r="JLM4" s="104"/>
      <c r="JLN4" s="104"/>
      <c r="JLO4" s="104"/>
      <c r="JLP4" s="104"/>
      <c r="JLQ4" s="104"/>
      <c r="JLR4" s="104"/>
      <c r="JLS4" s="104"/>
      <c r="JLT4" s="104"/>
      <c r="JLU4" s="104"/>
      <c r="JLV4" s="104"/>
      <c r="JLW4" s="104"/>
      <c r="JLX4" s="104"/>
      <c r="JLY4" s="104"/>
      <c r="JLZ4" s="104"/>
      <c r="JMA4" s="104"/>
      <c r="JMB4" s="104"/>
      <c r="JMC4" s="104"/>
      <c r="JMD4" s="104"/>
      <c r="JME4" s="104"/>
      <c r="JMF4" s="104"/>
      <c r="JMG4" s="104"/>
      <c r="JMH4" s="104"/>
      <c r="JMI4" s="104"/>
      <c r="JMJ4" s="104"/>
      <c r="JMK4" s="104"/>
      <c r="JML4" s="104"/>
      <c r="JMM4" s="104"/>
      <c r="JMN4" s="104"/>
      <c r="JMO4" s="104"/>
      <c r="JMP4" s="104"/>
      <c r="JMQ4" s="104"/>
      <c r="JMR4" s="104"/>
      <c r="JMS4" s="104"/>
      <c r="JMT4" s="104"/>
      <c r="JMU4" s="104"/>
      <c r="JMV4" s="104"/>
      <c r="JMW4" s="104"/>
      <c r="JMX4" s="104"/>
      <c r="JMY4" s="104"/>
      <c r="JMZ4" s="104"/>
      <c r="JNA4" s="104"/>
      <c r="JNB4" s="104"/>
      <c r="JNC4" s="104"/>
      <c r="JND4" s="104"/>
      <c r="JNE4" s="104"/>
      <c r="JNF4" s="104"/>
      <c r="JNG4" s="104"/>
      <c r="JNH4" s="104"/>
      <c r="JNI4" s="104"/>
      <c r="JNJ4" s="104"/>
      <c r="JNK4" s="104"/>
      <c r="JNL4" s="104"/>
      <c r="JNM4" s="104"/>
      <c r="JNN4" s="104"/>
      <c r="JNO4" s="104"/>
      <c r="JNP4" s="104"/>
      <c r="JNQ4" s="104"/>
      <c r="JNR4" s="104"/>
      <c r="JNS4" s="104"/>
      <c r="JNT4" s="104"/>
      <c r="JNU4" s="104"/>
      <c r="JNV4" s="104"/>
      <c r="JNW4" s="104"/>
      <c r="JNX4" s="104"/>
      <c r="JNY4" s="104"/>
      <c r="JNZ4" s="104"/>
      <c r="JOA4" s="104"/>
      <c r="JOB4" s="104"/>
      <c r="JOC4" s="104"/>
      <c r="JOD4" s="104"/>
      <c r="JOE4" s="104"/>
      <c r="JOF4" s="104"/>
      <c r="JOG4" s="104"/>
      <c r="JOH4" s="104"/>
      <c r="JOI4" s="104"/>
      <c r="JOJ4" s="104"/>
      <c r="JOK4" s="104"/>
      <c r="JOL4" s="104"/>
      <c r="JOM4" s="104"/>
      <c r="JON4" s="104"/>
      <c r="JOO4" s="104"/>
      <c r="JOP4" s="104"/>
      <c r="JOQ4" s="104"/>
      <c r="JOR4" s="104"/>
      <c r="JOS4" s="104"/>
      <c r="JOT4" s="104"/>
      <c r="JOU4" s="104"/>
      <c r="JOV4" s="104"/>
      <c r="JOW4" s="104"/>
      <c r="JOX4" s="104"/>
      <c r="JOY4" s="104"/>
      <c r="JOZ4" s="104"/>
      <c r="JPA4" s="104"/>
      <c r="JPB4" s="104"/>
      <c r="JPC4" s="104"/>
      <c r="JPD4" s="104"/>
      <c r="JPE4" s="104"/>
      <c r="JPF4" s="104"/>
      <c r="JPG4" s="104"/>
      <c r="JPH4" s="104"/>
      <c r="JPI4" s="104"/>
      <c r="JPJ4" s="104"/>
      <c r="JPK4" s="104"/>
      <c r="JPL4" s="104"/>
      <c r="JPM4" s="104"/>
      <c r="JPN4" s="104"/>
      <c r="JPO4" s="104"/>
      <c r="JPP4" s="104"/>
      <c r="JPQ4" s="104"/>
      <c r="JPR4" s="104"/>
      <c r="JPS4" s="104"/>
      <c r="JPT4" s="104"/>
      <c r="JPU4" s="104"/>
      <c r="JPV4" s="104"/>
      <c r="JPW4" s="104"/>
      <c r="JPX4" s="104"/>
      <c r="JPY4" s="104"/>
      <c r="JPZ4" s="104"/>
      <c r="JQA4" s="104"/>
      <c r="JQB4" s="104"/>
      <c r="JQC4" s="104"/>
      <c r="JQD4" s="104"/>
      <c r="JQE4" s="104"/>
      <c r="JQF4" s="104"/>
      <c r="JQG4" s="104"/>
      <c r="JQH4" s="104"/>
      <c r="JQI4" s="104"/>
      <c r="JQJ4" s="104"/>
      <c r="JQK4" s="104"/>
      <c r="JQL4" s="104"/>
      <c r="JQM4" s="104"/>
      <c r="JQN4" s="104"/>
      <c r="JQO4" s="104"/>
      <c r="JQP4" s="104"/>
      <c r="JQQ4" s="104"/>
      <c r="JQR4" s="104"/>
      <c r="JQS4" s="104"/>
      <c r="JQT4" s="104"/>
      <c r="JQU4" s="104"/>
      <c r="JQV4" s="104"/>
      <c r="JQW4" s="104"/>
      <c r="JQX4" s="104"/>
      <c r="JQY4" s="104"/>
      <c r="JQZ4" s="104"/>
      <c r="JRA4" s="104"/>
      <c r="JRB4" s="104"/>
      <c r="JRC4" s="104"/>
      <c r="JRD4" s="104"/>
      <c r="JRE4" s="104"/>
      <c r="JRF4" s="104"/>
      <c r="JRG4" s="104"/>
      <c r="JRH4" s="104"/>
      <c r="JRI4" s="104"/>
      <c r="JRJ4" s="104"/>
      <c r="JRK4" s="104"/>
      <c r="JRL4" s="104"/>
      <c r="JRM4" s="104"/>
      <c r="JRN4" s="104"/>
      <c r="JRO4" s="104"/>
      <c r="JRP4" s="104"/>
      <c r="JRQ4" s="104"/>
      <c r="JRR4" s="104"/>
      <c r="JRS4" s="104"/>
      <c r="JRT4" s="104"/>
      <c r="JRU4" s="104"/>
      <c r="JRV4" s="104"/>
      <c r="JRW4" s="104"/>
      <c r="JRX4" s="104"/>
      <c r="JRY4" s="104"/>
      <c r="JRZ4" s="104"/>
      <c r="JSA4" s="104"/>
      <c r="JSB4" s="104"/>
      <c r="JSC4" s="104"/>
      <c r="JSD4" s="104"/>
      <c r="JSE4" s="104"/>
      <c r="JSF4" s="104"/>
      <c r="JSG4" s="104"/>
      <c r="JSH4" s="104"/>
      <c r="JSI4" s="104"/>
      <c r="JSJ4" s="104"/>
      <c r="JSK4" s="104"/>
      <c r="JSL4" s="104"/>
      <c r="JSM4" s="104"/>
      <c r="JSN4" s="104"/>
      <c r="JSO4" s="104"/>
      <c r="JSP4" s="104"/>
      <c r="JSQ4" s="104"/>
      <c r="JSR4" s="104"/>
      <c r="JSS4" s="104"/>
      <c r="JST4" s="104"/>
      <c r="JSU4" s="104"/>
      <c r="JSV4" s="104"/>
      <c r="JSW4" s="104"/>
      <c r="JSX4" s="104"/>
      <c r="JSY4" s="104"/>
      <c r="JSZ4" s="104"/>
      <c r="JTA4" s="104"/>
      <c r="JTB4" s="104"/>
      <c r="JTC4" s="104"/>
      <c r="JTD4" s="104"/>
      <c r="JTE4" s="104"/>
      <c r="JTF4" s="104"/>
      <c r="JTG4" s="104"/>
      <c r="JTH4" s="104"/>
      <c r="JTI4" s="104"/>
      <c r="JTJ4" s="104"/>
      <c r="JTK4" s="104"/>
      <c r="JTL4" s="104"/>
      <c r="JTM4" s="104"/>
      <c r="JTN4" s="104"/>
      <c r="JTO4" s="104"/>
      <c r="JTP4" s="104"/>
      <c r="JTQ4" s="104"/>
      <c r="JTR4" s="104"/>
      <c r="JTS4" s="104"/>
      <c r="JTT4" s="104"/>
      <c r="JTU4" s="104"/>
      <c r="JTV4" s="104"/>
      <c r="JTW4" s="104"/>
      <c r="JTX4" s="104"/>
      <c r="JTY4" s="104"/>
      <c r="JTZ4" s="104"/>
      <c r="JUA4" s="104"/>
      <c r="JUB4" s="104"/>
      <c r="JUC4" s="104"/>
      <c r="JUD4" s="104"/>
      <c r="JUE4" s="104"/>
      <c r="JUF4" s="104"/>
      <c r="JUG4" s="104"/>
      <c r="JUH4" s="104"/>
      <c r="JUI4" s="104"/>
      <c r="JUJ4" s="104"/>
      <c r="JUK4" s="104"/>
      <c r="JUL4" s="104"/>
      <c r="JUM4" s="104"/>
      <c r="JUN4" s="104"/>
      <c r="JUO4" s="104"/>
      <c r="JUP4" s="104"/>
      <c r="JUQ4" s="104"/>
      <c r="JUR4" s="104"/>
      <c r="JUS4" s="104"/>
      <c r="JUT4" s="104"/>
      <c r="JUU4" s="104"/>
      <c r="JUV4" s="104"/>
      <c r="JUW4" s="104"/>
      <c r="JUX4" s="104"/>
      <c r="JUY4" s="104"/>
      <c r="JUZ4" s="104"/>
      <c r="JVA4" s="104"/>
      <c r="JVB4" s="104"/>
      <c r="JVC4" s="104"/>
      <c r="JVD4" s="104"/>
      <c r="JVE4" s="104"/>
      <c r="JVF4" s="104"/>
      <c r="JVG4" s="104"/>
      <c r="JVH4" s="104"/>
      <c r="JVI4" s="104"/>
      <c r="JVJ4" s="104"/>
      <c r="JVK4" s="104"/>
      <c r="JVL4" s="104"/>
      <c r="JVM4" s="104"/>
      <c r="JVN4" s="104"/>
      <c r="JVO4" s="104"/>
      <c r="JVP4" s="104"/>
      <c r="JVQ4" s="104"/>
      <c r="JVR4" s="104"/>
      <c r="JVS4" s="104"/>
      <c r="JVT4" s="104"/>
      <c r="JVU4" s="104"/>
      <c r="JVV4" s="104"/>
      <c r="JVW4" s="104"/>
      <c r="JVX4" s="104"/>
      <c r="JVY4" s="104"/>
      <c r="JVZ4" s="104"/>
      <c r="JWA4" s="104"/>
      <c r="JWB4" s="104"/>
      <c r="JWC4" s="104"/>
      <c r="JWD4" s="104"/>
      <c r="JWE4" s="104"/>
      <c r="JWF4" s="104"/>
      <c r="JWG4" s="104"/>
      <c r="JWH4" s="104"/>
      <c r="JWI4" s="104"/>
      <c r="JWJ4" s="104"/>
      <c r="JWK4" s="104"/>
      <c r="JWL4" s="104"/>
      <c r="JWM4" s="104"/>
      <c r="JWN4" s="104"/>
      <c r="JWO4" s="104"/>
      <c r="JWP4" s="104"/>
      <c r="JWQ4" s="104"/>
      <c r="JWR4" s="104"/>
      <c r="JWS4" s="104"/>
      <c r="JWT4" s="104"/>
      <c r="JWU4" s="104"/>
      <c r="JWV4" s="104"/>
      <c r="JWW4" s="104"/>
      <c r="JWX4" s="104"/>
      <c r="JWY4" s="104"/>
      <c r="JWZ4" s="104"/>
      <c r="JXA4" s="104"/>
      <c r="JXB4" s="104"/>
      <c r="JXC4" s="104"/>
      <c r="JXD4" s="104"/>
      <c r="JXE4" s="104"/>
      <c r="JXF4" s="104"/>
      <c r="JXG4" s="104"/>
      <c r="JXH4" s="104"/>
      <c r="JXI4" s="104"/>
      <c r="JXJ4" s="104"/>
      <c r="JXK4" s="104"/>
      <c r="JXL4" s="104"/>
      <c r="JXM4" s="104"/>
      <c r="JXN4" s="104"/>
      <c r="JXO4" s="104"/>
      <c r="JXP4" s="104"/>
      <c r="JXQ4" s="104"/>
      <c r="JXR4" s="104"/>
      <c r="JXS4" s="104"/>
      <c r="JXT4" s="104"/>
      <c r="JXU4" s="104"/>
      <c r="JXV4" s="104"/>
      <c r="JXW4" s="104"/>
      <c r="JXX4" s="104"/>
      <c r="JXY4" s="104"/>
      <c r="JXZ4" s="104"/>
      <c r="JYA4" s="104"/>
      <c r="JYB4" s="104"/>
      <c r="JYC4" s="104"/>
      <c r="JYD4" s="104"/>
      <c r="JYE4" s="104"/>
      <c r="JYF4" s="104"/>
      <c r="JYG4" s="104"/>
      <c r="JYH4" s="104"/>
      <c r="JYI4" s="104"/>
      <c r="JYJ4" s="104"/>
      <c r="JYK4" s="104"/>
      <c r="JYL4" s="104"/>
      <c r="JYM4" s="104"/>
      <c r="JYN4" s="104"/>
      <c r="JYO4" s="104"/>
      <c r="JYP4" s="104"/>
      <c r="JYQ4" s="104"/>
      <c r="JYR4" s="104"/>
      <c r="JYS4" s="104"/>
      <c r="JYT4" s="104"/>
      <c r="JYU4" s="104"/>
      <c r="JYV4" s="104"/>
      <c r="JYW4" s="104"/>
      <c r="JYX4" s="104"/>
      <c r="JYY4" s="104"/>
      <c r="JYZ4" s="104"/>
      <c r="JZA4" s="104"/>
      <c r="JZB4" s="104"/>
      <c r="JZC4" s="104"/>
      <c r="JZD4" s="104"/>
      <c r="JZE4" s="104"/>
      <c r="JZF4" s="104"/>
      <c r="JZG4" s="104"/>
      <c r="JZH4" s="104"/>
      <c r="JZI4" s="104"/>
      <c r="JZJ4" s="104"/>
      <c r="JZK4" s="104"/>
      <c r="JZL4" s="104"/>
      <c r="JZM4" s="104"/>
      <c r="JZN4" s="104"/>
      <c r="JZO4" s="104"/>
      <c r="JZP4" s="104"/>
      <c r="JZQ4" s="104"/>
      <c r="JZR4" s="104"/>
      <c r="JZS4" s="104"/>
      <c r="JZT4" s="104"/>
      <c r="JZU4" s="104"/>
      <c r="JZV4" s="104"/>
      <c r="JZW4" s="104"/>
      <c r="JZX4" s="104"/>
      <c r="JZY4" s="104"/>
      <c r="JZZ4" s="104"/>
      <c r="KAA4" s="104"/>
      <c r="KAB4" s="104"/>
      <c r="KAC4" s="104"/>
      <c r="KAD4" s="104"/>
      <c r="KAE4" s="104"/>
      <c r="KAF4" s="104"/>
      <c r="KAG4" s="104"/>
      <c r="KAH4" s="104"/>
      <c r="KAI4" s="104"/>
      <c r="KAJ4" s="104"/>
      <c r="KAK4" s="104"/>
      <c r="KAL4" s="104"/>
      <c r="KAM4" s="104"/>
      <c r="KAN4" s="104"/>
      <c r="KAO4" s="104"/>
      <c r="KAP4" s="104"/>
      <c r="KAQ4" s="104"/>
      <c r="KAR4" s="104"/>
      <c r="KAS4" s="104"/>
      <c r="KAT4" s="104"/>
      <c r="KAU4" s="104"/>
      <c r="KAV4" s="104"/>
      <c r="KAW4" s="104"/>
      <c r="KAX4" s="104"/>
      <c r="KAY4" s="104"/>
      <c r="KAZ4" s="104"/>
      <c r="KBA4" s="104"/>
      <c r="KBB4" s="104"/>
      <c r="KBC4" s="104"/>
      <c r="KBD4" s="104"/>
      <c r="KBE4" s="104"/>
      <c r="KBF4" s="104"/>
      <c r="KBG4" s="104"/>
      <c r="KBH4" s="104"/>
      <c r="KBI4" s="104"/>
      <c r="KBJ4" s="104"/>
      <c r="KBK4" s="104"/>
      <c r="KBL4" s="104"/>
      <c r="KBM4" s="104"/>
      <c r="KBN4" s="104"/>
      <c r="KBO4" s="104"/>
      <c r="KBP4" s="104"/>
      <c r="KBQ4" s="104"/>
      <c r="KBR4" s="104"/>
      <c r="KBS4" s="104"/>
      <c r="KBT4" s="104"/>
      <c r="KBU4" s="104"/>
      <c r="KBV4" s="104"/>
      <c r="KBW4" s="104"/>
      <c r="KBX4" s="104"/>
      <c r="KBY4" s="104"/>
      <c r="KBZ4" s="104"/>
      <c r="KCA4" s="104"/>
      <c r="KCB4" s="104"/>
      <c r="KCC4" s="104"/>
      <c r="KCD4" s="104"/>
      <c r="KCE4" s="104"/>
      <c r="KCF4" s="104"/>
      <c r="KCG4" s="104"/>
      <c r="KCH4" s="104"/>
      <c r="KCI4" s="104"/>
      <c r="KCJ4" s="104"/>
      <c r="KCK4" s="104"/>
      <c r="KCL4" s="104"/>
      <c r="KCM4" s="104"/>
      <c r="KCN4" s="104"/>
      <c r="KCO4" s="104"/>
      <c r="KCP4" s="104"/>
      <c r="KCQ4" s="104"/>
      <c r="KCR4" s="104"/>
      <c r="KCS4" s="104"/>
      <c r="KCT4" s="104"/>
      <c r="KCU4" s="104"/>
      <c r="KCV4" s="104"/>
      <c r="KCW4" s="104"/>
      <c r="KCX4" s="104"/>
      <c r="KCY4" s="104"/>
      <c r="KCZ4" s="104"/>
      <c r="KDA4" s="104"/>
      <c r="KDB4" s="104"/>
      <c r="KDC4" s="104"/>
      <c r="KDD4" s="104"/>
      <c r="KDE4" s="104"/>
      <c r="KDF4" s="104"/>
      <c r="KDG4" s="104"/>
      <c r="KDH4" s="104"/>
      <c r="KDI4" s="104"/>
      <c r="KDJ4" s="104"/>
      <c r="KDK4" s="104"/>
      <c r="KDL4" s="104"/>
      <c r="KDM4" s="104"/>
      <c r="KDN4" s="104"/>
      <c r="KDO4" s="104"/>
      <c r="KDP4" s="104"/>
      <c r="KDQ4" s="104"/>
      <c r="KDR4" s="104"/>
      <c r="KDS4" s="104"/>
      <c r="KDT4" s="104"/>
      <c r="KDU4" s="104"/>
      <c r="KDV4" s="104"/>
      <c r="KDW4" s="104"/>
      <c r="KDX4" s="104"/>
      <c r="KDY4" s="104"/>
      <c r="KDZ4" s="104"/>
      <c r="KEA4" s="104"/>
      <c r="KEB4" s="104"/>
      <c r="KEC4" s="104"/>
      <c r="KED4" s="104"/>
      <c r="KEE4" s="104"/>
      <c r="KEF4" s="104"/>
      <c r="KEG4" s="104"/>
      <c r="KEH4" s="104"/>
      <c r="KEI4" s="104"/>
      <c r="KEJ4" s="104"/>
      <c r="KEK4" s="104"/>
      <c r="KEL4" s="104"/>
      <c r="KEM4" s="104"/>
      <c r="KEN4" s="104"/>
      <c r="KEO4" s="104"/>
      <c r="KEP4" s="104"/>
      <c r="KEQ4" s="104"/>
      <c r="KER4" s="104"/>
      <c r="KES4" s="104"/>
      <c r="KET4" s="104"/>
      <c r="KEU4" s="104"/>
      <c r="KEV4" s="104"/>
      <c r="KEW4" s="104"/>
      <c r="KEX4" s="104"/>
      <c r="KEY4" s="104"/>
      <c r="KEZ4" s="104"/>
      <c r="KFA4" s="104"/>
      <c r="KFB4" s="104"/>
      <c r="KFC4" s="104"/>
      <c r="KFD4" s="104"/>
      <c r="KFE4" s="104"/>
      <c r="KFF4" s="104"/>
      <c r="KFG4" s="104"/>
      <c r="KFH4" s="104"/>
      <c r="KFI4" s="104"/>
      <c r="KFJ4" s="104"/>
      <c r="KFK4" s="104"/>
      <c r="KFL4" s="104"/>
      <c r="KFM4" s="104"/>
      <c r="KFN4" s="104"/>
      <c r="KFO4" s="104"/>
      <c r="KFP4" s="104"/>
      <c r="KFQ4" s="104"/>
      <c r="KFR4" s="104"/>
      <c r="KFS4" s="104"/>
      <c r="KFT4" s="104"/>
      <c r="KFU4" s="104"/>
      <c r="KFV4" s="104"/>
      <c r="KFW4" s="104"/>
      <c r="KFX4" s="104"/>
      <c r="KFY4" s="104"/>
      <c r="KFZ4" s="104"/>
      <c r="KGA4" s="104"/>
      <c r="KGB4" s="104"/>
      <c r="KGC4" s="104"/>
      <c r="KGD4" s="104"/>
      <c r="KGE4" s="104"/>
      <c r="KGF4" s="104"/>
      <c r="KGG4" s="104"/>
      <c r="KGH4" s="104"/>
      <c r="KGI4" s="104"/>
      <c r="KGJ4" s="104"/>
      <c r="KGK4" s="104"/>
      <c r="KGL4" s="104"/>
      <c r="KGM4" s="104"/>
      <c r="KGN4" s="104"/>
      <c r="KGO4" s="104"/>
      <c r="KGP4" s="104"/>
      <c r="KGQ4" s="104"/>
      <c r="KGR4" s="104"/>
      <c r="KGS4" s="104"/>
      <c r="KGT4" s="104"/>
      <c r="KGU4" s="104"/>
      <c r="KGV4" s="104"/>
      <c r="KGW4" s="104"/>
      <c r="KGX4" s="104"/>
      <c r="KGY4" s="104"/>
      <c r="KGZ4" s="104"/>
      <c r="KHA4" s="104"/>
      <c r="KHB4" s="104"/>
      <c r="KHC4" s="104"/>
      <c r="KHD4" s="104"/>
      <c r="KHE4" s="104"/>
      <c r="KHF4" s="104"/>
      <c r="KHG4" s="104"/>
      <c r="KHH4" s="104"/>
      <c r="KHI4" s="104"/>
      <c r="KHJ4" s="104"/>
      <c r="KHK4" s="104"/>
      <c r="KHL4" s="104"/>
      <c r="KHM4" s="104"/>
      <c r="KHN4" s="104"/>
      <c r="KHO4" s="104"/>
      <c r="KHP4" s="104"/>
      <c r="KHQ4" s="104"/>
      <c r="KHR4" s="104"/>
      <c r="KHS4" s="104"/>
      <c r="KHT4" s="104"/>
      <c r="KHU4" s="104"/>
      <c r="KHV4" s="104"/>
      <c r="KHW4" s="104"/>
      <c r="KHX4" s="104"/>
      <c r="KHY4" s="104"/>
      <c r="KHZ4" s="104"/>
      <c r="KIA4" s="104"/>
      <c r="KIB4" s="104"/>
      <c r="KIC4" s="104"/>
      <c r="KID4" s="104"/>
      <c r="KIE4" s="104"/>
      <c r="KIF4" s="104"/>
      <c r="KIG4" s="104"/>
      <c r="KIH4" s="104"/>
      <c r="KII4" s="104"/>
      <c r="KIJ4" s="104"/>
      <c r="KIK4" s="104"/>
      <c r="KIL4" s="104"/>
      <c r="KIM4" s="104"/>
      <c r="KIN4" s="104"/>
      <c r="KIO4" s="104"/>
      <c r="KIP4" s="104"/>
      <c r="KIQ4" s="104"/>
      <c r="KIR4" s="104"/>
      <c r="KIS4" s="104"/>
      <c r="KIT4" s="104"/>
      <c r="KIU4" s="104"/>
      <c r="KIV4" s="104"/>
      <c r="KIW4" s="104"/>
      <c r="KIX4" s="104"/>
      <c r="KIY4" s="104"/>
      <c r="KIZ4" s="104"/>
      <c r="KJA4" s="104"/>
      <c r="KJB4" s="104"/>
      <c r="KJC4" s="104"/>
      <c r="KJD4" s="104"/>
      <c r="KJE4" s="104"/>
      <c r="KJF4" s="104"/>
      <c r="KJG4" s="104"/>
      <c r="KJH4" s="104"/>
      <c r="KJI4" s="104"/>
      <c r="KJJ4" s="104"/>
      <c r="KJK4" s="104"/>
      <c r="KJL4" s="104"/>
      <c r="KJM4" s="104"/>
      <c r="KJN4" s="104"/>
      <c r="KJO4" s="104"/>
      <c r="KJP4" s="104"/>
      <c r="KJQ4" s="104"/>
      <c r="KJR4" s="104"/>
      <c r="KJS4" s="104"/>
      <c r="KJT4" s="104"/>
      <c r="KJU4" s="104"/>
      <c r="KJV4" s="104"/>
      <c r="KJW4" s="104"/>
      <c r="KJX4" s="104"/>
      <c r="KJY4" s="104"/>
      <c r="KJZ4" s="104"/>
      <c r="KKA4" s="104"/>
      <c r="KKB4" s="104"/>
      <c r="KKC4" s="104"/>
      <c r="KKD4" s="104"/>
      <c r="KKE4" s="104"/>
      <c r="KKF4" s="104"/>
      <c r="KKG4" s="104"/>
      <c r="KKH4" s="104"/>
      <c r="KKI4" s="104"/>
      <c r="KKJ4" s="104"/>
      <c r="KKK4" s="104"/>
      <c r="KKL4" s="104"/>
      <c r="KKM4" s="104"/>
      <c r="KKN4" s="104"/>
      <c r="KKO4" s="104"/>
      <c r="KKP4" s="104"/>
      <c r="KKQ4" s="104"/>
      <c r="KKR4" s="104"/>
      <c r="KKS4" s="104"/>
      <c r="KKT4" s="104"/>
      <c r="KKU4" s="104"/>
      <c r="KKV4" s="104"/>
      <c r="KKW4" s="104"/>
      <c r="KKX4" s="104"/>
      <c r="KKY4" s="104"/>
      <c r="KKZ4" s="104"/>
      <c r="KLA4" s="104"/>
      <c r="KLB4" s="104"/>
      <c r="KLC4" s="104"/>
      <c r="KLD4" s="104"/>
      <c r="KLE4" s="104"/>
      <c r="KLF4" s="104"/>
      <c r="KLG4" s="104"/>
      <c r="KLH4" s="104"/>
      <c r="KLI4" s="104"/>
      <c r="KLJ4" s="104"/>
      <c r="KLK4" s="104"/>
      <c r="KLL4" s="104"/>
      <c r="KLM4" s="104"/>
      <c r="KLN4" s="104"/>
      <c r="KLO4" s="104"/>
      <c r="KLP4" s="104"/>
      <c r="KLQ4" s="104"/>
      <c r="KLR4" s="104"/>
      <c r="KLS4" s="104"/>
      <c r="KLT4" s="104"/>
      <c r="KLU4" s="104"/>
      <c r="KLV4" s="104"/>
      <c r="KLW4" s="104"/>
      <c r="KLX4" s="104"/>
      <c r="KLY4" s="104"/>
      <c r="KLZ4" s="104"/>
      <c r="KMA4" s="104"/>
      <c r="KMB4" s="104"/>
      <c r="KMC4" s="104"/>
      <c r="KMD4" s="104"/>
      <c r="KME4" s="104"/>
      <c r="KMF4" s="104"/>
      <c r="KMG4" s="104"/>
      <c r="KMH4" s="104"/>
      <c r="KMI4" s="104"/>
      <c r="KMJ4" s="104"/>
      <c r="KMK4" s="104"/>
      <c r="KML4" s="104"/>
      <c r="KMM4" s="104"/>
      <c r="KMN4" s="104"/>
      <c r="KMO4" s="104"/>
      <c r="KMP4" s="104"/>
      <c r="KMQ4" s="104"/>
      <c r="KMR4" s="104"/>
      <c r="KMS4" s="104"/>
      <c r="KMT4" s="104"/>
      <c r="KMU4" s="104"/>
      <c r="KMV4" s="104"/>
      <c r="KMW4" s="104"/>
      <c r="KMX4" s="104"/>
      <c r="KMY4" s="104"/>
      <c r="KMZ4" s="104"/>
      <c r="KNA4" s="104"/>
      <c r="KNB4" s="104"/>
      <c r="KNC4" s="104"/>
      <c r="KND4" s="104"/>
      <c r="KNE4" s="104"/>
      <c r="KNF4" s="104"/>
      <c r="KNG4" s="104"/>
      <c r="KNH4" s="104"/>
      <c r="KNI4" s="104"/>
      <c r="KNJ4" s="104"/>
      <c r="KNK4" s="104"/>
      <c r="KNL4" s="104"/>
      <c r="KNM4" s="104"/>
      <c r="KNN4" s="104"/>
      <c r="KNO4" s="104"/>
      <c r="KNP4" s="104"/>
      <c r="KNQ4" s="104"/>
      <c r="KNR4" s="104"/>
      <c r="KNS4" s="104"/>
      <c r="KNT4" s="104"/>
      <c r="KNU4" s="104"/>
      <c r="KNV4" s="104"/>
      <c r="KNW4" s="104"/>
      <c r="KNX4" s="104"/>
      <c r="KNY4" s="104"/>
      <c r="KNZ4" s="104"/>
      <c r="KOA4" s="104"/>
      <c r="KOB4" s="104"/>
      <c r="KOC4" s="104"/>
      <c r="KOD4" s="104"/>
      <c r="KOE4" s="104"/>
      <c r="KOF4" s="104"/>
      <c r="KOG4" s="104"/>
      <c r="KOH4" s="104"/>
      <c r="KOI4" s="104"/>
      <c r="KOJ4" s="104"/>
      <c r="KOK4" s="104"/>
      <c r="KOL4" s="104"/>
      <c r="KOM4" s="104"/>
      <c r="KON4" s="104"/>
      <c r="KOO4" s="104"/>
      <c r="KOP4" s="104"/>
      <c r="KOQ4" s="104"/>
      <c r="KOR4" s="104"/>
      <c r="KOS4" s="104"/>
      <c r="KOT4" s="104"/>
      <c r="KOU4" s="104"/>
      <c r="KOV4" s="104"/>
      <c r="KOW4" s="104"/>
      <c r="KOX4" s="104"/>
      <c r="KOY4" s="104"/>
      <c r="KOZ4" s="104"/>
      <c r="KPA4" s="104"/>
      <c r="KPB4" s="104"/>
      <c r="KPC4" s="104"/>
      <c r="KPD4" s="104"/>
      <c r="KPE4" s="104"/>
      <c r="KPF4" s="104"/>
      <c r="KPG4" s="104"/>
      <c r="KPH4" s="104"/>
      <c r="KPI4" s="104"/>
      <c r="KPJ4" s="104"/>
      <c r="KPK4" s="104"/>
      <c r="KPL4" s="104"/>
      <c r="KPM4" s="104"/>
      <c r="KPN4" s="104"/>
      <c r="KPO4" s="104"/>
      <c r="KPP4" s="104"/>
      <c r="KPQ4" s="104"/>
      <c r="KPR4" s="104"/>
      <c r="KPS4" s="104"/>
      <c r="KPT4" s="104"/>
      <c r="KPU4" s="104"/>
      <c r="KPV4" s="104"/>
      <c r="KPW4" s="104"/>
      <c r="KPX4" s="104"/>
      <c r="KPY4" s="104"/>
      <c r="KPZ4" s="104"/>
      <c r="KQA4" s="104"/>
      <c r="KQB4" s="104"/>
      <c r="KQC4" s="104"/>
      <c r="KQD4" s="104"/>
      <c r="KQE4" s="104"/>
      <c r="KQF4" s="104"/>
      <c r="KQG4" s="104"/>
      <c r="KQH4" s="104"/>
      <c r="KQI4" s="104"/>
      <c r="KQJ4" s="104"/>
      <c r="KQK4" s="104"/>
      <c r="KQL4" s="104"/>
      <c r="KQM4" s="104"/>
      <c r="KQN4" s="104"/>
      <c r="KQO4" s="104"/>
      <c r="KQP4" s="104"/>
      <c r="KQQ4" s="104"/>
      <c r="KQR4" s="104"/>
      <c r="KQS4" s="104"/>
      <c r="KQT4" s="104"/>
      <c r="KQU4" s="104"/>
      <c r="KQV4" s="104"/>
      <c r="KQW4" s="104"/>
      <c r="KQX4" s="104"/>
      <c r="KQY4" s="104"/>
      <c r="KQZ4" s="104"/>
      <c r="KRA4" s="104"/>
      <c r="KRB4" s="104"/>
      <c r="KRC4" s="104"/>
      <c r="KRD4" s="104"/>
      <c r="KRE4" s="104"/>
      <c r="KRF4" s="104"/>
      <c r="KRG4" s="104"/>
      <c r="KRH4" s="104"/>
      <c r="KRI4" s="104"/>
      <c r="KRJ4" s="104"/>
      <c r="KRK4" s="104"/>
      <c r="KRL4" s="104"/>
      <c r="KRM4" s="104"/>
      <c r="KRN4" s="104"/>
      <c r="KRO4" s="104"/>
      <c r="KRP4" s="104"/>
      <c r="KRQ4" s="104"/>
      <c r="KRR4" s="104"/>
      <c r="KRS4" s="104"/>
      <c r="KRT4" s="104"/>
      <c r="KRU4" s="104"/>
      <c r="KRV4" s="104"/>
      <c r="KRW4" s="104"/>
      <c r="KRX4" s="104"/>
      <c r="KRY4" s="104"/>
      <c r="KRZ4" s="104"/>
      <c r="KSA4" s="104"/>
      <c r="KSB4" s="104"/>
      <c r="KSC4" s="104"/>
      <c r="KSD4" s="104"/>
      <c r="KSE4" s="104"/>
      <c r="KSF4" s="104"/>
      <c r="KSG4" s="104"/>
      <c r="KSH4" s="104"/>
      <c r="KSI4" s="104"/>
      <c r="KSJ4" s="104"/>
      <c r="KSK4" s="104"/>
      <c r="KSL4" s="104"/>
      <c r="KSM4" s="104"/>
      <c r="KSN4" s="104"/>
      <c r="KSO4" s="104"/>
      <c r="KSP4" s="104"/>
      <c r="KSQ4" s="104"/>
      <c r="KSR4" s="104"/>
      <c r="KSS4" s="104"/>
      <c r="KST4" s="104"/>
      <c r="KSU4" s="104"/>
      <c r="KSV4" s="104"/>
      <c r="KSW4" s="104"/>
      <c r="KSX4" s="104"/>
      <c r="KSY4" s="104"/>
      <c r="KSZ4" s="104"/>
      <c r="KTA4" s="104"/>
      <c r="KTB4" s="104"/>
      <c r="KTC4" s="104"/>
      <c r="KTD4" s="104"/>
      <c r="KTE4" s="104"/>
      <c r="KTF4" s="104"/>
      <c r="KTG4" s="104"/>
      <c r="KTH4" s="104"/>
      <c r="KTI4" s="104"/>
      <c r="KTJ4" s="104"/>
      <c r="KTK4" s="104"/>
      <c r="KTL4" s="104"/>
      <c r="KTM4" s="104"/>
      <c r="KTN4" s="104"/>
      <c r="KTO4" s="104"/>
      <c r="KTP4" s="104"/>
      <c r="KTQ4" s="104"/>
      <c r="KTR4" s="104"/>
      <c r="KTS4" s="104"/>
      <c r="KTT4" s="104"/>
      <c r="KTU4" s="104"/>
      <c r="KTV4" s="104"/>
      <c r="KTW4" s="104"/>
      <c r="KTX4" s="104"/>
      <c r="KTY4" s="104"/>
      <c r="KTZ4" s="104"/>
      <c r="KUA4" s="104"/>
      <c r="KUB4" s="104"/>
      <c r="KUC4" s="104"/>
      <c r="KUD4" s="104"/>
      <c r="KUE4" s="104"/>
      <c r="KUF4" s="104"/>
      <c r="KUG4" s="104"/>
      <c r="KUH4" s="104"/>
      <c r="KUI4" s="104"/>
      <c r="KUJ4" s="104"/>
      <c r="KUK4" s="104"/>
      <c r="KUL4" s="104"/>
      <c r="KUM4" s="104"/>
      <c r="KUN4" s="104"/>
      <c r="KUO4" s="104"/>
      <c r="KUP4" s="104"/>
      <c r="KUQ4" s="104"/>
      <c r="KUR4" s="104"/>
      <c r="KUS4" s="104"/>
      <c r="KUT4" s="104"/>
      <c r="KUU4" s="104"/>
      <c r="KUV4" s="104"/>
      <c r="KUW4" s="104"/>
      <c r="KUX4" s="104"/>
      <c r="KUY4" s="104"/>
      <c r="KUZ4" s="104"/>
      <c r="KVA4" s="104"/>
      <c r="KVB4" s="104"/>
      <c r="KVC4" s="104"/>
      <c r="KVD4" s="104"/>
      <c r="KVE4" s="104"/>
      <c r="KVF4" s="104"/>
      <c r="KVG4" s="104"/>
      <c r="KVH4" s="104"/>
      <c r="KVI4" s="104"/>
      <c r="KVJ4" s="104"/>
      <c r="KVK4" s="104"/>
      <c r="KVL4" s="104"/>
      <c r="KVM4" s="104"/>
      <c r="KVN4" s="104"/>
      <c r="KVO4" s="104"/>
      <c r="KVP4" s="104"/>
      <c r="KVQ4" s="104"/>
      <c r="KVR4" s="104"/>
      <c r="KVS4" s="104"/>
      <c r="KVT4" s="104"/>
      <c r="KVU4" s="104"/>
      <c r="KVV4" s="104"/>
      <c r="KVW4" s="104"/>
      <c r="KVX4" s="104"/>
      <c r="KVY4" s="104"/>
      <c r="KVZ4" s="104"/>
      <c r="KWA4" s="104"/>
      <c r="KWB4" s="104"/>
      <c r="KWC4" s="104"/>
      <c r="KWD4" s="104"/>
      <c r="KWE4" s="104"/>
      <c r="KWF4" s="104"/>
      <c r="KWG4" s="104"/>
      <c r="KWH4" s="104"/>
      <c r="KWI4" s="104"/>
      <c r="KWJ4" s="104"/>
      <c r="KWK4" s="104"/>
      <c r="KWL4" s="104"/>
      <c r="KWM4" s="104"/>
      <c r="KWN4" s="104"/>
      <c r="KWO4" s="104"/>
      <c r="KWP4" s="104"/>
      <c r="KWQ4" s="104"/>
      <c r="KWR4" s="104"/>
      <c r="KWS4" s="104"/>
      <c r="KWT4" s="104"/>
      <c r="KWU4" s="104"/>
      <c r="KWV4" s="104"/>
      <c r="KWW4" s="104"/>
      <c r="KWX4" s="104"/>
      <c r="KWY4" s="104"/>
      <c r="KWZ4" s="104"/>
      <c r="KXA4" s="104"/>
      <c r="KXB4" s="104"/>
      <c r="KXC4" s="104"/>
      <c r="KXD4" s="104"/>
      <c r="KXE4" s="104"/>
      <c r="KXF4" s="104"/>
      <c r="KXG4" s="104"/>
      <c r="KXH4" s="104"/>
      <c r="KXI4" s="104"/>
      <c r="KXJ4" s="104"/>
      <c r="KXK4" s="104"/>
      <c r="KXL4" s="104"/>
      <c r="KXM4" s="104"/>
      <c r="KXN4" s="104"/>
      <c r="KXO4" s="104"/>
      <c r="KXP4" s="104"/>
      <c r="KXQ4" s="104"/>
      <c r="KXR4" s="104"/>
      <c r="KXS4" s="104"/>
      <c r="KXT4" s="104"/>
      <c r="KXU4" s="104"/>
      <c r="KXV4" s="104"/>
      <c r="KXW4" s="104"/>
      <c r="KXX4" s="104"/>
      <c r="KXY4" s="104"/>
      <c r="KXZ4" s="104"/>
      <c r="KYA4" s="104"/>
      <c r="KYB4" s="104"/>
      <c r="KYC4" s="104"/>
      <c r="KYD4" s="104"/>
      <c r="KYE4" s="104"/>
      <c r="KYF4" s="104"/>
      <c r="KYG4" s="104"/>
      <c r="KYH4" s="104"/>
      <c r="KYI4" s="104"/>
      <c r="KYJ4" s="104"/>
      <c r="KYK4" s="104"/>
      <c r="KYL4" s="104"/>
      <c r="KYM4" s="104"/>
      <c r="KYN4" s="104"/>
      <c r="KYO4" s="104"/>
      <c r="KYP4" s="104"/>
      <c r="KYQ4" s="104"/>
      <c r="KYR4" s="104"/>
      <c r="KYS4" s="104"/>
      <c r="KYT4" s="104"/>
      <c r="KYU4" s="104"/>
      <c r="KYV4" s="104"/>
      <c r="KYW4" s="104"/>
      <c r="KYX4" s="104"/>
      <c r="KYY4" s="104"/>
      <c r="KYZ4" s="104"/>
      <c r="KZA4" s="104"/>
      <c r="KZB4" s="104"/>
      <c r="KZC4" s="104"/>
      <c r="KZD4" s="104"/>
      <c r="KZE4" s="104"/>
      <c r="KZF4" s="104"/>
      <c r="KZG4" s="104"/>
      <c r="KZH4" s="104"/>
      <c r="KZI4" s="104"/>
      <c r="KZJ4" s="104"/>
      <c r="KZK4" s="104"/>
      <c r="KZL4" s="104"/>
      <c r="KZM4" s="104"/>
      <c r="KZN4" s="104"/>
      <c r="KZO4" s="104"/>
      <c r="KZP4" s="104"/>
      <c r="KZQ4" s="104"/>
      <c r="KZR4" s="104"/>
      <c r="KZS4" s="104"/>
      <c r="KZT4" s="104"/>
      <c r="KZU4" s="104"/>
      <c r="KZV4" s="104"/>
      <c r="KZW4" s="104"/>
      <c r="KZX4" s="104"/>
      <c r="KZY4" s="104"/>
      <c r="KZZ4" s="104"/>
      <c r="LAA4" s="104"/>
      <c r="LAB4" s="104"/>
      <c r="LAC4" s="104"/>
      <c r="LAD4" s="104"/>
      <c r="LAE4" s="104"/>
      <c r="LAF4" s="104"/>
      <c r="LAG4" s="104"/>
      <c r="LAH4" s="104"/>
      <c r="LAI4" s="104"/>
      <c r="LAJ4" s="104"/>
      <c r="LAK4" s="104"/>
      <c r="LAL4" s="104"/>
      <c r="LAM4" s="104"/>
      <c r="LAN4" s="104"/>
      <c r="LAO4" s="104"/>
      <c r="LAP4" s="104"/>
      <c r="LAQ4" s="104"/>
      <c r="LAR4" s="104"/>
      <c r="LAS4" s="104"/>
      <c r="LAT4" s="104"/>
      <c r="LAU4" s="104"/>
      <c r="LAV4" s="104"/>
      <c r="LAW4" s="104"/>
      <c r="LAX4" s="104"/>
      <c r="LAY4" s="104"/>
      <c r="LAZ4" s="104"/>
      <c r="LBA4" s="104"/>
      <c r="LBB4" s="104"/>
      <c r="LBC4" s="104"/>
      <c r="LBD4" s="104"/>
      <c r="LBE4" s="104"/>
      <c r="LBF4" s="104"/>
      <c r="LBG4" s="104"/>
      <c r="LBH4" s="104"/>
      <c r="LBI4" s="104"/>
      <c r="LBJ4" s="104"/>
      <c r="LBK4" s="104"/>
      <c r="LBL4" s="104"/>
      <c r="LBM4" s="104"/>
      <c r="LBN4" s="104"/>
      <c r="LBO4" s="104"/>
      <c r="LBP4" s="104"/>
      <c r="LBQ4" s="104"/>
      <c r="LBR4" s="104"/>
      <c r="LBS4" s="104"/>
      <c r="LBT4" s="104"/>
      <c r="LBU4" s="104"/>
      <c r="LBV4" s="104"/>
      <c r="LBW4" s="104"/>
      <c r="LBX4" s="104"/>
      <c r="LBY4" s="104"/>
      <c r="LBZ4" s="104"/>
      <c r="LCA4" s="104"/>
      <c r="LCB4" s="104"/>
      <c r="LCC4" s="104"/>
      <c r="LCD4" s="104"/>
      <c r="LCE4" s="104"/>
      <c r="LCF4" s="104"/>
      <c r="LCG4" s="104"/>
      <c r="LCH4" s="104"/>
      <c r="LCI4" s="104"/>
      <c r="LCJ4" s="104"/>
      <c r="LCK4" s="104"/>
      <c r="LCL4" s="104"/>
      <c r="LCM4" s="104"/>
      <c r="LCN4" s="104"/>
      <c r="LCO4" s="104"/>
      <c r="LCP4" s="104"/>
      <c r="LCQ4" s="104"/>
      <c r="LCR4" s="104"/>
      <c r="LCS4" s="104"/>
      <c r="LCT4" s="104"/>
      <c r="LCU4" s="104"/>
      <c r="LCV4" s="104"/>
      <c r="LCW4" s="104"/>
      <c r="LCX4" s="104"/>
      <c r="LCY4" s="104"/>
      <c r="LCZ4" s="104"/>
      <c r="LDA4" s="104"/>
      <c r="LDB4" s="104"/>
      <c r="LDC4" s="104"/>
      <c r="LDD4" s="104"/>
      <c r="LDE4" s="104"/>
      <c r="LDF4" s="104"/>
      <c r="LDG4" s="104"/>
      <c r="LDH4" s="104"/>
      <c r="LDI4" s="104"/>
      <c r="LDJ4" s="104"/>
      <c r="LDK4" s="104"/>
      <c r="LDL4" s="104"/>
      <c r="LDM4" s="104"/>
      <c r="LDN4" s="104"/>
      <c r="LDO4" s="104"/>
      <c r="LDP4" s="104"/>
      <c r="LDQ4" s="104"/>
      <c r="LDR4" s="104"/>
      <c r="LDS4" s="104"/>
      <c r="LDT4" s="104"/>
      <c r="LDU4" s="104"/>
      <c r="LDV4" s="104"/>
      <c r="LDW4" s="104"/>
      <c r="LDX4" s="104"/>
      <c r="LDY4" s="104"/>
      <c r="LDZ4" s="104"/>
      <c r="LEA4" s="104"/>
      <c r="LEB4" s="104"/>
      <c r="LEC4" s="104"/>
      <c r="LED4" s="104"/>
      <c r="LEE4" s="104"/>
      <c r="LEF4" s="104"/>
      <c r="LEG4" s="104"/>
      <c r="LEH4" s="104"/>
      <c r="LEI4" s="104"/>
      <c r="LEJ4" s="104"/>
      <c r="LEK4" s="104"/>
      <c r="LEL4" s="104"/>
      <c r="LEM4" s="104"/>
      <c r="LEN4" s="104"/>
      <c r="LEO4" s="104"/>
      <c r="LEP4" s="104"/>
      <c r="LEQ4" s="104"/>
      <c r="LER4" s="104"/>
      <c r="LES4" s="104"/>
      <c r="LET4" s="104"/>
      <c r="LEU4" s="104"/>
      <c r="LEV4" s="104"/>
      <c r="LEW4" s="104"/>
      <c r="LEX4" s="104"/>
      <c r="LEY4" s="104"/>
      <c r="LEZ4" s="104"/>
      <c r="LFA4" s="104"/>
      <c r="LFB4" s="104"/>
      <c r="LFC4" s="104"/>
      <c r="LFD4" s="104"/>
      <c r="LFE4" s="104"/>
      <c r="LFF4" s="104"/>
      <c r="LFG4" s="104"/>
      <c r="LFH4" s="104"/>
      <c r="LFI4" s="104"/>
      <c r="LFJ4" s="104"/>
      <c r="LFK4" s="104"/>
      <c r="LFL4" s="104"/>
      <c r="LFM4" s="104"/>
      <c r="LFN4" s="104"/>
      <c r="LFO4" s="104"/>
      <c r="LFP4" s="104"/>
      <c r="LFQ4" s="104"/>
      <c r="LFR4" s="104"/>
      <c r="LFS4" s="104"/>
      <c r="LFT4" s="104"/>
      <c r="LFU4" s="104"/>
      <c r="LFV4" s="104"/>
      <c r="LFW4" s="104"/>
      <c r="LFX4" s="104"/>
      <c r="LFY4" s="104"/>
      <c r="LFZ4" s="104"/>
      <c r="LGA4" s="104"/>
      <c r="LGB4" s="104"/>
      <c r="LGC4" s="104"/>
      <c r="LGD4" s="104"/>
      <c r="LGE4" s="104"/>
      <c r="LGF4" s="104"/>
      <c r="LGG4" s="104"/>
      <c r="LGH4" s="104"/>
      <c r="LGI4" s="104"/>
      <c r="LGJ4" s="104"/>
      <c r="LGK4" s="104"/>
      <c r="LGL4" s="104"/>
      <c r="LGM4" s="104"/>
      <c r="LGN4" s="104"/>
      <c r="LGO4" s="104"/>
      <c r="LGP4" s="104"/>
      <c r="LGQ4" s="104"/>
      <c r="LGR4" s="104"/>
      <c r="LGS4" s="104"/>
      <c r="LGT4" s="104"/>
      <c r="LGU4" s="104"/>
      <c r="LGV4" s="104"/>
      <c r="LGW4" s="104"/>
      <c r="LGX4" s="104"/>
      <c r="LGY4" s="104"/>
      <c r="LGZ4" s="104"/>
      <c r="LHA4" s="104"/>
      <c r="LHB4" s="104"/>
      <c r="LHC4" s="104"/>
      <c r="LHD4" s="104"/>
      <c r="LHE4" s="104"/>
      <c r="LHF4" s="104"/>
      <c r="LHG4" s="104"/>
      <c r="LHH4" s="104"/>
      <c r="LHI4" s="104"/>
      <c r="LHJ4" s="104"/>
      <c r="LHK4" s="104"/>
      <c r="LHL4" s="104"/>
      <c r="LHM4" s="104"/>
      <c r="LHN4" s="104"/>
      <c r="LHO4" s="104"/>
      <c r="LHP4" s="104"/>
      <c r="LHQ4" s="104"/>
      <c r="LHR4" s="104"/>
      <c r="LHS4" s="104"/>
      <c r="LHT4" s="104"/>
      <c r="LHU4" s="104"/>
      <c r="LHV4" s="104"/>
      <c r="LHW4" s="104"/>
      <c r="LHX4" s="104"/>
      <c r="LHY4" s="104"/>
      <c r="LHZ4" s="104"/>
      <c r="LIA4" s="104"/>
      <c r="LIB4" s="104"/>
      <c r="LIC4" s="104"/>
      <c r="LID4" s="104"/>
      <c r="LIE4" s="104"/>
      <c r="LIF4" s="104"/>
      <c r="LIG4" s="104"/>
      <c r="LIH4" s="104"/>
      <c r="LII4" s="104"/>
      <c r="LIJ4" s="104"/>
      <c r="LIK4" s="104"/>
      <c r="LIL4" s="104"/>
      <c r="LIM4" s="104"/>
      <c r="LIN4" s="104"/>
      <c r="LIO4" s="104"/>
      <c r="LIP4" s="104"/>
      <c r="LIQ4" s="104"/>
      <c r="LIR4" s="104"/>
      <c r="LIS4" s="104"/>
      <c r="LIT4" s="104"/>
      <c r="LIU4" s="104"/>
      <c r="LIV4" s="104"/>
      <c r="LIW4" s="104"/>
      <c r="LIX4" s="104"/>
      <c r="LIY4" s="104"/>
      <c r="LIZ4" s="104"/>
      <c r="LJA4" s="104"/>
      <c r="LJB4" s="104"/>
      <c r="LJC4" s="104"/>
      <c r="LJD4" s="104"/>
      <c r="LJE4" s="104"/>
      <c r="LJF4" s="104"/>
      <c r="LJG4" s="104"/>
      <c r="LJH4" s="104"/>
      <c r="LJI4" s="104"/>
      <c r="LJJ4" s="104"/>
      <c r="LJK4" s="104"/>
      <c r="LJL4" s="104"/>
      <c r="LJM4" s="104"/>
      <c r="LJN4" s="104"/>
      <c r="LJO4" s="104"/>
      <c r="LJP4" s="104"/>
      <c r="LJQ4" s="104"/>
      <c r="LJR4" s="104"/>
      <c r="LJS4" s="104"/>
      <c r="LJT4" s="104"/>
      <c r="LJU4" s="104"/>
      <c r="LJV4" s="104"/>
      <c r="LJW4" s="104"/>
      <c r="LJX4" s="104"/>
      <c r="LJY4" s="104"/>
      <c r="LJZ4" s="104"/>
      <c r="LKA4" s="104"/>
      <c r="LKB4" s="104"/>
      <c r="LKC4" s="104"/>
      <c r="LKD4" s="104"/>
      <c r="LKE4" s="104"/>
      <c r="LKF4" s="104"/>
      <c r="LKG4" s="104"/>
      <c r="LKH4" s="104"/>
      <c r="LKI4" s="104"/>
      <c r="LKJ4" s="104"/>
      <c r="LKK4" s="104"/>
      <c r="LKL4" s="104"/>
      <c r="LKM4" s="104"/>
      <c r="LKN4" s="104"/>
      <c r="LKO4" s="104"/>
      <c r="LKP4" s="104"/>
      <c r="LKQ4" s="104"/>
      <c r="LKR4" s="104"/>
      <c r="LKS4" s="104"/>
      <c r="LKT4" s="104"/>
      <c r="LKU4" s="104"/>
      <c r="LKV4" s="104"/>
      <c r="LKW4" s="104"/>
      <c r="LKX4" s="104"/>
      <c r="LKY4" s="104"/>
      <c r="LKZ4" s="104"/>
      <c r="LLA4" s="104"/>
      <c r="LLB4" s="104"/>
      <c r="LLC4" s="104"/>
      <c r="LLD4" s="104"/>
      <c r="LLE4" s="104"/>
      <c r="LLF4" s="104"/>
      <c r="LLG4" s="104"/>
      <c r="LLH4" s="104"/>
      <c r="LLI4" s="104"/>
      <c r="LLJ4" s="104"/>
      <c r="LLK4" s="104"/>
      <c r="LLL4" s="104"/>
      <c r="LLM4" s="104"/>
      <c r="LLN4" s="104"/>
      <c r="LLO4" s="104"/>
      <c r="LLP4" s="104"/>
      <c r="LLQ4" s="104"/>
      <c r="LLR4" s="104"/>
      <c r="LLS4" s="104"/>
      <c r="LLT4" s="104"/>
      <c r="LLU4" s="104"/>
      <c r="LLV4" s="104"/>
      <c r="LLW4" s="104"/>
      <c r="LLX4" s="104"/>
      <c r="LLY4" s="104"/>
      <c r="LLZ4" s="104"/>
      <c r="LMA4" s="104"/>
      <c r="LMB4" s="104"/>
      <c r="LMC4" s="104"/>
      <c r="LMD4" s="104"/>
      <c r="LME4" s="104"/>
      <c r="LMF4" s="104"/>
      <c r="LMG4" s="104"/>
      <c r="LMH4" s="104"/>
      <c r="LMI4" s="104"/>
      <c r="LMJ4" s="104"/>
      <c r="LMK4" s="104"/>
      <c r="LML4" s="104"/>
      <c r="LMM4" s="104"/>
      <c r="LMN4" s="104"/>
      <c r="LMO4" s="104"/>
      <c r="LMP4" s="104"/>
      <c r="LMQ4" s="104"/>
      <c r="LMR4" s="104"/>
      <c r="LMS4" s="104"/>
      <c r="LMT4" s="104"/>
      <c r="LMU4" s="104"/>
      <c r="LMV4" s="104"/>
      <c r="LMW4" s="104"/>
      <c r="LMX4" s="104"/>
      <c r="LMY4" s="104"/>
      <c r="LMZ4" s="104"/>
      <c r="LNA4" s="104"/>
      <c r="LNB4" s="104"/>
      <c r="LNC4" s="104"/>
      <c r="LND4" s="104"/>
      <c r="LNE4" s="104"/>
      <c r="LNF4" s="104"/>
      <c r="LNG4" s="104"/>
      <c r="LNH4" s="104"/>
      <c r="LNI4" s="104"/>
      <c r="LNJ4" s="104"/>
      <c r="LNK4" s="104"/>
      <c r="LNL4" s="104"/>
      <c r="LNM4" s="104"/>
      <c r="LNN4" s="104"/>
      <c r="LNO4" s="104"/>
      <c r="LNP4" s="104"/>
      <c r="LNQ4" s="104"/>
      <c r="LNR4" s="104"/>
      <c r="LNS4" s="104"/>
      <c r="LNT4" s="104"/>
      <c r="LNU4" s="104"/>
      <c r="LNV4" s="104"/>
      <c r="LNW4" s="104"/>
      <c r="LNX4" s="104"/>
      <c r="LNY4" s="104"/>
      <c r="LNZ4" s="104"/>
      <c r="LOA4" s="104"/>
      <c r="LOB4" s="104"/>
      <c r="LOC4" s="104"/>
      <c r="LOD4" s="104"/>
      <c r="LOE4" s="104"/>
      <c r="LOF4" s="104"/>
      <c r="LOG4" s="104"/>
      <c r="LOH4" s="104"/>
      <c r="LOI4" s="104"/>
      <c r="LOJ4" s="104"/>
      <c r="LOK4" s="104"/>
      <c r="LOL4" s="104"/>
      <c r="LOM4" s="104"/>
      <c r="LON4" s="104"/>
      <c r="LOO4" s="104"/>
      <c r="LOP4" s="104"/>
      <c r="LOQ4" s="104"/>
      <c r="LOR4" s="104"/>
      <c r="LOS4" s="104"/>
      <c r="LOT4" s="104"/>
      <c r="LOU4" s="104"/>
      <c r="LOV4" s="104"/>
      <c r="LOW4" s="104"/>
      <c r="LOX4" s="104"/>
      <c r="LOY4" s="104"/>
      <c r="LOZ4" s="104"/>
      <c r="LPA4" s="104"/>
      <c r="LPB4" s="104"/>
      <c r="LPC4" s="104"/>
      <c r="LPD4" s="104"/>
      <c r="LPE4" s="104"/>
      <c r="LPF4" s="104"/>
      <c r="LPG4" s="104"/>
      <c r="LPH4" s="104"/>
      <c r="LPI4" s="104"/>
      <c r="LPJ4" s="104"/>
      <c r="LPK4" s="104"/>
      <c r="LPL4" s="104"/>
      <c r="LPM4" s="104"/>
      <c r="LPN4" s="104"/>
      <c r="LPO4" s="104"/>
      <c r="LPP4" s="104"/>
      <c r="LPQ4" s="104"/>
      <c r="LPR4" s="104"/>
      <c r="LPS4" s="104"/>
      <c r="LPT4" s="104"/>
      <c r="LPU4" s="104"/>
      <c r="LPV4" s="104"/>
      <c r="LPW4" s="104"/>
      <c r="LPX4" s="104"/>
      <c r="LPY4" s="104"/>
      <c r="LPZ4" s="104"/>
      <c r="LQA4" s="104"/>
      <c r="LQB4" s="104"/>
      <c r="LQC4" s="104"/>
      <c r="LQD4" s="104"/>
      <c r="LQE4" s="104"/>
      <c r="LQF4" s="104"/>
      <c r="LQG4" s="104"/>
      <c r="LQH4" s="104"/>
      <c r="LQI4" s="104"/>
      <c r="LQJ4" s="104"/>
      <c r="LQK4" s="104"/>
      <c r="LQL4" s="104"/>
      <c r="LQM4" s="104"/>
      <c r="LQN4" s="104"/>
      <c r="LQO4" s="104"/>
      <c r="LQP4" s="104"/>
      <c r="LQQ4" s="104"/>
      <c r="LQR4" s="104"/>
      <c r="LQS4" s="104"/>
      <c r="LQT4" s="104"/>
      <c r="LQU4" s="104"/>
      <c r="LQV4" s="104"/>
      <c r="LQW4" s="104"/>
      <c r="LQX4" s="104"/>
      <c r="LQY4" s="104"/>
      <c r="LQZ4" s="104"/>
      <c r="LRA4" s="104"/>
      <c r="LRB4" s="104"/>
      <c r="LRC4" s="104"/>
      <c r="LRD4" s="104"/>
      <c r="LRE4" s="104"/>
      <c r="LRF4" s="104"/>
      <c r="LRG4" s="104"/>
      <c r="LRH4" s="104"/>
      <c r="LRI4" s="104"/>
      <c r="LRJ4" s="104"/>
      <c r="LRK4" s="104"/>
      <c r="LRL4" s="104"/>
      <c r="LRM4" s="104"/>
      <c r="LRN4" s="104"/>
      <c r="LRO4" s="104"/>
      <c r="LRP4" s="104"/>
      <c r="LRQ4" s="104"/>
      <c r="LRR4" s="104"/>
      <c r="LRS4" s="104"/>
      <c r="LRT4" s="104"/>
      <c r="LRU4" s="104"/>
      <c r="LRV4" s="104"/>
      <c r="LRW4" s="104"/>
      <c r="LRX4" s="104"/>
      <c r="LRY4" s="104"/>
      <c r="LRZ4" s="104"/>
      <c r="LSA4" s="104"/>
      <c r="LSB4" s="104"/>
      <c r="LSC4" s="104"/>
      <c r="LSD4" s="104"/>
      <c r="LSE4" s="104"/>
      <c r="LSF4" s="104"/>
      <c r="LSG4" s="104"/>
      <c r="LSH4" s="104"/>
      <c r="LSI4" s="104"/>
      <c r="LSJ4" s="104"/>
      <c r="LSK4" s="104"/>
      <c r="LSL4" s="104"/>
      <c r="LSM4" s="104"/>
      <c r="LSN4" s="104"/>
      <c r="LSO4" s="104"/>
      <c r="LSP4" s="104"/>
      <c r="LSQ4" s="104"/>
      <c r="LSR4" s="104"/>
      <c r="LSS4" s="104"/>
      <c r="LST4" s="104"/>
      <c r="LSU4" s="104"/>
      <c r="LSV4" s="104"/>
      <c r="LSW4" s="104"/>
      <c r="LSX4" s="104"/>
      <c r="LSY4" s="104"/>
      <c r="LSZ4" s="104"/>
      <c r="LTA4" s="104"/>
      <c r="LTB4" s="104"/>
      <c r="LTC4" s="104"/>
      <c r="LTD4" s="104"/>
      <c r="LTE4" s="104"/>
      <c r="LTF4" s="104"/>
      <c r="LTG4" s="104"/>
      <c r="LTH4" s="104"/>
      <c r="LTI4" s="104"/>
      <c r="LTJ4" s="104"/>
      <c r="LTK4" s="104"/>
      <c r="LTL4" s="104"/>
      <c r="LTM4" s="104"/>
      <c r="LTN4" s="104"/>
      <c r="LTO4" s="104"/>
      <c r="LTP4" s="104"/>
      <c r="LTQ4" s="104"/>
      <c r="LTR4" s="104"/>
      <c r="LTS4" s="104"/>
      <c r="LTT4" s="104"/>
      <c r="LTU4" s="104"/>
      <c r="LTV4" s="104"/>
      <c r="LTW4" s="104"/>
      <c r="LTX4" s="104"/>
      <c r="LTY4" s="104"/>
      <c r="LTZ4" s="104"/>
      <c r="LUA4" s="104"/>
      <c r="LUB4" s="104"/>
      <c r="LUC4" s="104"/>
      <c r="LUD4" s="104"/>
      <c r="LUE4" s="104"/>
      <c r="LUF4" s="104"/>
      <c r="LUG4" s="104"/>
      <c r="LUH4" s="104"/>
      <c r="LUI4" s="104"/>
      <c r="LUJ4" s="104"/>
      <c r="LUK4" s="104"/>
      <c r="LUL4" s="104"/>
      <c r="LUM4" s="104"/>
      <c r="LUN4" s="104"/>
      <c r="LUO4" s="104"/>
      <c r="LUP4" s="104"/>
      <c r="LUQ4" s="104"/>
      <c r="LUR4" s="104"/>
      <c r="LUS4" s="104"/>
      <c r="LUT4" s="104"/>
      <c r="LUU4" s="104"/>
      <c r="LUV4" s="104"/>
      <c r="LUW4" s="104"/>
      <c r="LUX4" s="104"/>
      <c r="LUY4" s="104"/>
      <c r="LUZ4" s="104"/>
      <c r="LVA4" s="104"/>
      <c r="LVB4" s="104"/>
      <c r="LVC4" s="104"/>
      <c r="LVD4" s="104"/>
      <c r="LVE4" s="104"/>
      <c r="LVF4" s="104"/>
      <c r="LVG4" s="104"/>
      <c r="LVH4" s="104"/>
      <c r="LVI4" s="104"/>
      <c r="LVJ4" s="104"/>
      <c r="LVK4" s="104"/>
      <c r="LVL4" s="104"/>
      <c r="LVM4" s="104"/>
      <c r="LVN4" s="104"/>
      <c r="LVO4" s="104"/>
      <c r="LVP4" s="104"/>
      <c r="LVQ4" s="104"/>
      <c r="LVR4" s="104"/>
      <c r="LVS4" s="104"/>
      <c r="LVT4" s="104"/>
      <c r="LVU4" s="104"/>
      <c r="LVV4" s="104"/>
      <c r="LVW4" s="104"/>
      <c r="LVX4" s="104"/>
      <c r="LVY4" s="104"/>
      <c r="LVZ4" s="104"/>
      <c r="LWA4" s="104"/>
      <c r="LWB4" s="104"/>
      <c r="LWC4" s="104"/>
      <c r="LWD4" s="104"/>
      <c r="LWE4" s="104"/>
      <c r="LWF4" s="104"/>
      <c r="LWG4" s="104"/>
      <c r="LWH4" s="104"/>
      <c r="LWI4" s="104"/>
      <c r="LWJ4" s="104"/>
      <c r="LWK4" s="104"/>
      <c r="LWL4" s="104"/>
      <c r="LWM4" s="104"/>
      <c r="LWN4" s="104"/>
      <c r="LWO4" s="104"/>
      <c r="LWP4" s="104"/>
      <c r="LWQ4" s="104"/>
      <c r="LWR4" s="104"/>
      <c r="LWS4" s="104"/>
      <c r="LWT4" s="104"/>
      <c r="LWU4" s="104"/>
      <c r="LWV4" s="104"/>
      <c r="LWW4" s="104"/>
      <c r="LWX4" s="104"/>
      <c r="LWY4" s="104"/>
      <c r="LWZ4" s="104"/>
      <c r="LXA4" s="104"/>
      <c r="LXB4" s="104"/>
      <c r="LXC4" s="104"/>
      <c r="LXD4" s="104"/>
      <c r="LXE4" s="104"/>
      <c r="LXF4" s="104"/>
      <c r="LXG4" s="104"/>
      <c r="LXH4" s="104"/>
      <c r="LXI4" s="104"/>
      <c r="LXJ4" s="104"/>
      <c r="LXK4" s="104"/>
      <c r="LXL4" s="104"/>
      <c r="LXM4" s="104"/>
      <c r="LXN4" s="104"/>
      <c r="LXO4" s="104"/>
      <c r="LXP4" s="104"/>
      <c r="LXQ4" s="104"/>
      <c r="LXR4" s="104"/>
      <c r="LXS4" s="104"/>
      <c r="LXT4" s="104"/>
      <c r="LXU4" s="104"/>
      <c r="LXV4" s="104"/>
      <c r="LXW4" s="104"/>
      <c r="LXX4" s="104"/>
      <c r="LXY4" s="104"/>
      <c r="LXZ4" s="104"/>
      <c r="LYA4" s="104"/>
      <c r="LYB4" s="104"/>
      <c r="LYC4" s="104"/>
      <c r="LYD4" s="104"/>
      <c r="LYE4" s="104"/>
      <c r="LYF4" s="104"/>
      <c r="LYG4" s="104"/>
      <c r="LYH4" s="104"/>
      <c r="LYI4" s="104"/>
      <c r="LYJ4" s="104"/>
      <c r="LYK4" s="104"/>
      <c r="LYL4" s="104"/>
      <c r="LYM4" s="104"/>
      <c r="LYN4" s="104"/>
      <c r="LYO4" s="104"/>
      <c r="LYP4" s="104"/>
      <c r="LYQ4" s="104"/>
      <c r="LYR4" s="104"/>
      <c r="LYS4" s="104"/>
      <c r="LYT4" s="104"/>
      <c r="LYU4" s="104"/>
      <c r="LYV4" s="104"/>
      <c r="LYW4" s="104"/>
      <c r="LYX4" s="104"/>
      <c r="LYY4" s="104"/>
      <c r="LYZ4" s="104"/>
      <c r="LZA4" s="104"/>
      <c r="LZB4" s="104"/>
      <c r="LZC4" s="104"/>
      <c r="LZD4" s="104"/>
      <c r="LZE4" s="104"/>
      <c r="LZF4" s="104"/>
      <c r="LZG4" s="104"/>
      <c r="LZH4" s="104"/>
      <c r="LZI4" s="104"/>
      <c r="LZJ4" s="104"/>
      <c r="LZK4" s="104"/>
      <c r="LZL4" s="104"/>
      <c r="LZM4" s="104"/>
      <c r="LZN4" s="104"/>
      <c r="LZO4" s="104"/>
      <c r="LZP4" s="104"/>
      <c r="LZQ4" s="104"/>
      <c r="LZR4" s="104"/>
      <c r="LZS4" s="104"/>
      <c r="LZT4" s="104"/>
      <c r="LZU4" s="104"/>
      <c r="LZV4" s="104"/>
      <c r="LZW4" s="104"/>
      <c r="LZX4" s="104"/>
      <c r="LZY4" s="104"/>
      <c r="LZZ4" s="104"/>
      <c r="MAA4" s="104"/>
      <c r="MAB4" s="104"/>
      <c r="MAC4" s="104"/>
      <c r="MAD4" s="104"/>
      <c r="MAE4" s="104"/>
      <c r="MAF4" s="104"/>
      <c r="MAG4" s="104"/>
      <c r="MAH4" s="104"/>
      <c r="MAI4" s="104"/>
      <c r="MAJ4" s="104"/>
      <c r="MAK4" s="104"/>
      <c r="MAL4" s="104"/>
      <c r="MAM4" s="104"/>
      <c r="MAN4" s="104"/>
      <c r="MAO4" s="104"/>
      <c r="MAP4" s="104"/>
      <c r="MAQ4" s="104"/>
      <c r="MAR4" s="104"/>
      <c r="MAS4" s="104"/>
      <c r="MAT4" s="104"/>
      <c r="MAU4" s="104"/>
      <c r="MAV4" s="104"/>
      <c r="MAW4" s="104"/>
      <c r="MAX4" s="104"/>
      <c r="MAY4" s="104"/>
      <c r="MAZ4" s="104"/>
      <c r="MBA4" s="104"/>
      <c r="MBB4" s="104"/>
      <c r="MBC4" s="104"/>
      <c r="MBD4" s="104"/>
      <c r="MBE4" s="104"/>
      <c r="MBF4" s="104"/>
      <c r="MBG4" s="104"/>
      <c r="MBH4" s="104"/>
      <c r="MBI4" s="104"/>
      <c r="MBJ4" s="104"/>
      <c r="MBK4" s="104"/>
      <c r="MBL4" s="104"/>
      <c r="MBM4" s="104"/>
      <c r="MBN4" s="104"/>
      <c r="MBO4" s="104"/>
      <c r="MBP4" s="104"/>
      <c r="MBQ4" s="104"/>
      <c r="MBR4" s="104"/>
      <c r="MBS4" s="104"/>
      <c r="MBT4" s="104"/>
      <c r="MBU4" s="104"/>
      <c r="MBV4" s="104"/>
      <c r="MBW4" s="104"/>
      <c r="MBX4" s="104"/>
      <c r="MBY4" s="104"/>
      <c r="MBZ4" s="104"/>
      <c r="MCA4" s="104"/>
      <c r="MCB4" s="104"/>
      <c r="MCC4" s="104"/>
      <c r="MCD4" s="104"/>
      <c r="MCE4" s="104"/>
      <c r="MCF4" s="104"/>
      <c r="MCG4" s="104"/>
      <c r="MCH4" s="104"/>
      <c r="MCI4" s="104"/>
      <c r="MCJ4" s="104"/>
      <c r="MCK4" s="104"/>
      <c r="MCL4" s="104"/>
      <c r="MCM4" s="104"/>
      <c r="MCN4" s="104"/>
      <c r="MCO4" s="104"/>
      <c r="MCP4" s="104"/>
      <c r="MCQ4" s="104"/>
      <c r="MCR4" s="104"/>
      <c r="MCS4" s="104"/>
      <c r="MCT4" s="104"/>
      <c r="MCU4" s="104"/>
      <c r="MCV4" s="104"/>
      <c r="MCW4" s="104"/>
      <c r="MCX4" s="104"/>
      <c r="MCY4" s="104"/>
      <c r="MCZ4" s="104"/>
      <c r="MDA4" s="104"/>
      <c r="MDB4" s="104"/>
      <c r="MDC4" s="104"/>
      <c r="MDD4" s="104"/>
      <c r="MDE4" s="104"/>
      <c r="MDF4" s="104"/>
      <c r="MDG4" s="104"/>
      <c r="MDH4" s="104"/>
      <c r="MDI4" s="104"/>
      <c r="MDJ4" s="104"/>
      <c r="MDK4" s="104"/>
      <c r="MDL4" s="104"/>
      <c r="MDM4" s="104"/>
      <c r="MDN4" s="104"/>
      <c r="MDO4" s="104"/>
      <c r="MDP4" s="104"/>
      <c r="MDQ4" s="104"/>
      <c r="MDR4" s="104"/>
      <c r="MDS4" s="104"/>
      <c r="MDT4" s="104"/>
      <c r="MDU4" s="104"/>
      <c r="MDV4" s="104"/>
      <c r="MDW4" s="104"/>
      <c r="MDX4" s="104"/>
      <c r="MDY4" s="104"/>
      <c r="MDZ4" s="104"/>
      <c r="MEA4" s="104"/>
      <c r="MEB4" s="104"/>
      <c r="MEC4" s="104"/>
      <c r="MED4" s="104"/>
      <c r="MEE4" s="104"/>
      <c r="MEF4" s="104"/>
      <c r="MEG4" s="104"/>
      <c r="MEH4" s="104"/>
      <c r="MEI4" s="104"/>
      <c r="MEJ4" s="104"/>
      <c r="MEK4" s="104"/>
      <c r="MEL4" s="104"/>
      <c r="MEM4" s="104"/>
      <c r="MEN4" s="104"/>
      <c r="MEO4" s="104"/>
      <c r="MEP4" s="104"/>
      <c r="MEQ4" s="104"/>
      <c r="MER4" s="104"/>
      <c r="MES4" s="104"/>
      <c r="MET4" s="104"/>
      <c r="MEU4" s="104"/>
      <c r="MEV4" s="104"/>
      <c r="MEW4" s="104"/>
      <c r="MEX4" s="104"/>
      <c r="MEY4" s="104"/>
      <c r="MEZ4" s="104"/>
      <c r="MFA4" s="104"/>
      <c r="MFB4" s="104"/>
      <c r="MFC4" s="104"/>
      <c r="MFD4" s="104"/>
      <c r="MFE4" s="104"/>
      <c r="MFF4" s="104"/>
      <c r="MFG4" s="104"/>
      <c r="MFH4" s="104"/>
      <c r="MFI4" s="104"/>
      <c r="MFJ4" s="104"/>
      <c r="MFK4" s="104"/>
      <c r="MFL4" s="104"/>
      <c r="MFM4" s="104"/>
      <c r="MFN4" s="104"/>
      <c r="MFO4" s="104"/>
      <c r="MFP4" s="104"/>
      <c r="MFQ4" s="104"/>
      <c r="MFR4" s="104"/>
      <c r="MFS4" s="104"/>
      <c r="MFT4" s="104"/>
      <c r="MFU4" s="104"/>
      <c r="MFV4" s="104"/>
      <c r="MFW4" s="104"/>
      <c r="MFX4" s="104"/>
      <c r="MFY4" s="104"/>
      <c r="MFZ4" s="104"/>
      <c r="MGA4" s="104"/>
      <c r="MGB4" s="104"/>
      <c r="MGC4" s="104"/>
      <c r="MGD4" s="104"/>
      <c r="MGE4" s="104"/>
      <c r="MGF4" s="104"/>
      <c r="MGG4" s="104"/>
      <c r="MGH4" s="104"/>
      <c r="MGI4" s="104"/>
      <c r="MGJ4" s="104"/>
      <c r="MGK4" s="104"/>
      <c r="MGL4" s="104"/>
      <c r="MGM4" s="104"/>
      <c r="MGN4" s="104"/>
      <c r="MGO4" s="104"/>
      <c r="MGP4" s="104"/>
      <c r="MGQ4" s="104"/>
      <c r="MGR4" s="104"/>
      <c r="MGS4" s="104"/>
      <c r="MGT4" s="104"/>
      <c r="MGU4" s="104"/>
      <c r="MGV4" s="104"/>
      <c r="MGW4" s="104"/>
      <c r="MGX4" s="104"/>
      <c r="MGY4" s="104"/>
      <c r="MGZ4" s="104"/>
      <c r="MHA4" s="104"/>
      <c r="MHB4" s="104"/>
      <c r="MHC4" s="104"/>
      <c r="MHD4" s="104"/>
      <c r="MHE4" s="104"/>
      <c r="MHF4" s="104"/>
      <c r="MHG4" s="104"/>
      <c r="MHH4" s="104"/>
      <c r="MHI4" s="104"/>
      <c r="MHJ4" s="104"/>
      <c r="MHK4" s="104"/>
      <c r="MHL4" s="104"/>
      <c r="MHM4" s="104"/>
      <c r="MHN4" s="104"/>
      <c r="MHO4" s="104"/>
      <c r="MHP4" s="104"/>
      <c r="MHQ4" s="104"/>
      <c r="MHR4" s="104"/>
      <c r="MHS4" s="104"/>
      <c r="MHT4" s="104"/>
      <c r="MHU4" s="104"/>
      <c r="MHV4" s="104"/>
      <c r="MHW4" s="104"/>
      <c r="MHX4" s="104"/>
      <c r="MHY4" s="104"/>
      <c r="MHZ4" s="104"/>
      <c r="MIA4" s="104"/>
      <c r="MIB4" s="104"/>
      <c r="MIC4" s="104"/>
      <c r="MID4" s="104"/>
      <c r="MIE4" s="104"/>
      <c r="MIF4" s="104"/>
      <c r="MIG4" s="104"/>
      <c r="MIH4" s="104"/>
      <c r="MII4" s="104"/>
      <c r="MIJ4" s="104"/>
      <c r="MIK4" s="104"/>
      <c r="MIL4" s="104"/>
      <c r="MIM4" s="104"/>
      <c r="MIN4" s="104"/>
      <c r="MIO4" s="104"/>
      <c r="MIP4" s="104"/>
      <c r="MIQ4" s="104"/>
      <c r="MIR4" s="104"/>
      <c r="MIS4" s="104"/>
      <c r="MIT4" s="104"/>
      <c r="MIU4" s="104"/>
      <c r="MIV4" s="104"/>
      <c r="MIW4" s="104"/>
      <c r="MIX4" s="104"/>
      <c r="MIY4" s="104"/>
      <c r="MIZ4" s="104"/>
      <c r="MJA4" s="104"/>
      <c r="MJB4" s="104"/>
      <c r="MJC4" s="104"/>
      <c r="MJD4" s="104"/>
      <c r="MJE4" s="104"/>
      <c r="MJF4" s="104"/>
      <c r="MJG4" s="104"/>
      <c r="MJH4" s="104"/>
      <c r="MJI4" s="104"/>
      <c r="MJJ4" s="104"/>
      <c r="MJK4" s="104"/>
      <c r="MJL4" s="104"/>
      <c r="MJM4" s="104"/>
      <c r="MJN4" s="104"/>
      <c r="MJO4" s="104"/>
      <c r="MJP4" s="104"/>
      <c r="MJQ4" s="104"/>
      <c r="MJR4" s="104"/>
      <c r="MJS4" s="104"/>
      <c r="MJT4" s="104"/>
      <c r="MJU4" s="104"/>
      <c r="MJV4" s="104"/>
      <c r="MJW4" s="104"/>
      <c r="MJX4" s="104"/>
      <c r="MJY4" s="104"/>
      <c r="MJZ4" s="104"/>
      <c r="MKA4" s="104"/>
      <c r="MKB4" s="104"/>
      <c r="MKC4" s="104"/>
      <c r="MKD4" s="104"/>
      <c r="MKE4" s="104"/>
      <c r="MKF4" s="104"/>
      <c r="MKG4" s="104"/>
      <c r="MKH4" s="104"/>
      <c r="MKI4" s="104"/>
      <c r="MKJ4" s="104"/>
      <c r="MKK4" s="104"/>
      <c r="MKL4" s="104"/>
      <c r="MKM4" s="104"/>
      <c r="MKN4" s="104"/>
      <c r="MKO4" s="104"/>
      <c r="MKP4" s="104"/>
      <c r="MKQ4" s="104"/>
      <c r="MKR4" s="104"/>
      <c r="MKS4" s="104"/>
      <c r="MKT4" s="104"/>
      <c r="MKU4" s="104"/>
      <c r="MKV4" s="104"/>
      <c r="MKW4" s="104"/>
      <c r="MKX4" s="104"/>
      <c r="MKY4" s="104"/>
      <c r="MKZ4" s="104"/>
      <c r="MLA4" s="104"/>
      <c r="MLB4" s="104"/>
      <c r="MLC4" s="104"/>
      <c r="MLD4" s="104"/>
      <c r="MLE4" s="104"/>
      <c r="MLF4" s="104"/>
      <c r="MLG4" s="104"/>
      <c r="MLH4" s="104"/>
      <c r="MLI4" s="104"/>
      <c r="MLJ4" s="104"/>
      <c r="MLK4" s="104"/>
      <c r="MLL4" s="104"/>
      <c r="MLM4" s="104"/>
      <c r="MLN4" s="104"/>
      <c r="MLO4" s="104"/>
      <c r="MLP4" s="104"/>
      <c r="MLQ4" s="104"/>
      <c r="MLR4" s="104"/>
      <c r="MLS4" s="104"/>
      <c r="MLT4" s="104"/>
      <c r="MLU4" s="104"/>
      <c r="MLV4" s="104"/>
      <c r="MLW4" s="104"/>
      <c r="MLX4" s="104"/>
      <c r="MLY4" s="104"/>
      <c r="MLZ4" s="104"/>
      <c r="MMA4" s="104"/>
      <c r="MMB4" s="104"/>
      <c r="MMC4" s="104"/>
      <c r="MMD4" s="104"/>
      <c r="MME4" s="104"/>
      <c r="MMF4" s="104"/>
      <c r="MMG4" s="104"/>
      <c r="MMH4" s="104"/>
      <c r="MMI4" s="104"/>
      <c r="MMJ4" s="104"/>
      <c r="MMK4" s="104"/>
      <c r="MML4" s="104"/>
      <c r="MMM4" s="104"/>
      <c r="MMN4" s="104"/>
      <c r="MMO4" s="104"/>
      <c r="MMP4" s="104"/>
      <c r="MMQ4" s="104"/>
      <c r="MMR4" s="104"/>
      <c r="MMS4" s="104"/>
      <c r="MMT4" s="104"/>
      <c r="MMU4" s="104"/>
      <c r="MMV4" s="104"/>
      <c r="MMW4" s="104"/>
      <c r="MMX4" s="104"/>
      <c r="MMY4" s="104"/>
      <c r="MMZ4" s="104"/>
      <c r="MNA4" s="104"/>
      <c r="MNB4" s="104"/>
      <c r="MNC4" s="104"/>
      <c r="MND4" s="104"/>
      <c r="MNE4" s="104"/>
      <c r="MNF4" s="104"/>
      <c r="MNG4" s="104"/>
      <c r="MNH4" s="104"/>
      <c r="MNI4" s="104"/>
      <c r="MNJ4" s="104"/>
      <c r="MNK4" s="104"/>
      <c r="MNL4" s="104"/>
      <c r="MNM4" s="104"/>
      <c r="MNN4" s="104"/>
      <c r="MNO4" s="104"/>
      <c r="MNP4" s="104"/>
      <c r="MNQ4" s="104"/>
      <c r="MNR4" s="104"/>
      <c r="MNS4" s="104"/>
      <c r="MNT4" s="104"/>
      <c r="MNU4" s="104"/>
      <c r="MNV4" s="104"/>
      <c r="MNW4" s="104"/>
      <c r="MNX4" s="104"/>
      <c r="MNY4" s="104"/>
      <c r="MNZ4" s="104"/>
      <c r="MOA4" s="104"/>
      <c r="MOB4" s="104"/>
      <c r="MOC4" s="104"/>
      <c r="MOD4" s="104"/>
      <c r="MOE4" s="104"/>
      <c r="MOF4" s="104"/>
      <c r="MOG4" s="104"/>
      <c r="MOH4" s="104"/>
      <c r="MOI4" s="104"/>
      <c r="MOJ4" s="104"/>
      <c r="MOK4" s="104"/>
      <c r="MOL4" s="104"/>
      <c r="MOM4" s="104"/>
      <c r="MON4" s="104"/>
      <c r="MOO4" s="104"/>
      <c r="MOP4" s="104"/>
      <c r="MOQ4" s="104"/>
      <c r="MOR4" s="104"/>
      <c r="MOS4" s="104"/>
      <c r="MOT4" s="104"/>
      <c r="MOU4" s="104"/>
      <c r="MOV4" s="104"/>
      <c r="MOW4" s="104"/>
      <c r="MOX4" s="104"/>
      <c r="MOY4" s="104"/>
      <c r="MOZ4" s="104"/>
      <c r="MPA4" s="104"/>
      <c r="MPB4" s="104"/>
      <c r="MPC4" s="104"/>
      <c r="MPD4" s="104"/>
      <c r="MPE4" s="104"/>
      <c r="MPF4" s="104"/>
      <c r="MPG4" s="104"/>
      <c r="MPH4" s="104"/>
      <c r="MPI4" s="104"/>
      <c r="MPJ4" s="104"/>
      <c r="MPK4" s="104"/>
      <c r="MPL4" s="104"/>
      <c r="MPM4" s="104"/>
      <c r="MPN4" s="104"/>
      <c r="MPO4" s="104"/>
      <c r="MPP4" s="104"/>
      <c r="MPQ4" s="104"/>
      <c r="MPR4" s="104"/>
      <c r="MPS4" s="104"/>
      <c r="MPT4" s="104"/>
      <c r="MPU4" s="104"/>
      <c r="MPV4" s="104"/>
      <c r="MPW4" s="104"/>
      <c r="MPX4" s="104"/>
      <c r="MPY4" s="104"/>
      <c r="MPZ4" s="104"/>
      <c r="MQA4" s="104"/>
      <c r="MQB4" s="104"/>
      <c r="MQC4" s="104"/>
      <c r="MQD4" s="104"/>
      <c r="MQE4" s="104"/>
      <c r="MQF4" s="104"/>
      <c r="MQG4" s="104"/>
      <c r="MQH4" s="104"/>
      <c r="MQI4" s="104"/>
      <c r="MQJ4" s="104"/>
      <c r="MQK4" s="104"/>
      <c r="MQL4" s="104"/>
      <c r="MQM4" s="104"/>
      <c r="MQN4" s="104"/>
      <c r="MQO4" s="104"/>
      <c r="MQP4" s="104"/>
      <c r="MQQ4" s="104"/>
      <c r="MQR4" s="104"/>
      <c r="MQS4" s="104"/>
      <c r="MQT4" s="104"/>
      <c r="MQU4" s="104"/>
      <c r="MQV4" s="104"/>
      <c r="MQW4" s="104"/>
      <c r="MQX4" s="104"/>
      <c r="MQY4" s="104"/>
      <c r="MQZ4" s="104"/>
      <c r="MRA4" s="104"/>
      <c r="MRB4" s="104"/>
      <c r="MRC4" s="104"/>
      <c r="MRD4" s="104"/>
      <c r="MRE4" s="104"/>
      <c r="MRF4" s="104"/>
      <c r="MRG4" s="104"/>
      <c r="MRH4" s="104"/>
      <c r="MRI4" s="104"/>
      <c r="MRJ4" s="104"/>
      <c r="MRK4" s="104"/>
      <c r="MRL4" s="104"/>
      <c r="MRM4" s="104"/>
      <c r="MRN4" s="104"/>
      <c r="MRO4" s="104"/>
      <c r="MRP4" s="104"/>
      <c r="MRQ4" s="104"/>
      <c r="MRR4" s="104"/>
      <c r="MRS4" s="104"/>
      <c r="MRT4" s="104"/>
      <c r="MRU4" s="104"/>
      <c r="MRV4" s="104"/>
      <c r="MRW4" s="104"/>
      <c r="MRX4" s="104"/>
      <c r="MRY4" s="104"/>
      <c r="MRZ4" s="104"/>
      <c r="MSA4" s="104"/>
      <c r="MSB4" s="104"/>
      <c r="MSC4" s="104"/>
      <c r="MSD4" s="104"/>
      <c r="MSE4" s="104"/>
      <c r="MSF4" s="104"/>
      <c r="MSG4" s="104"/>
      <c r="MSH4" s="104"/>
      <c r="MSI4" s="104"/>
      <c r="MSJ4" s="104"/>
      <c r="MSK4" s="104"/>
      <c r="MSL4" s="104"/>
      <c r="MSM4" s="104"/>
      <c r="MSN4" s="104"/>
      <c r="MSO4" s="104"/>
      <c r="MSP4" s="104"/>
      <c r="MSQ4" s="104"/>
      <c r="MSR4" s="104"/>
      <c r="MSS4" s="104"/>
      <c r="MST4" s="104"/>
      <c r="MSU4" s="104"/>
      <c r="MSV4" s="104"/>
      <c r="MSW4" s="104"/>
      <c r="MSX4" s="104"/>
      <c r="MSY4" s="104"/>
      <c r="MSZ4" s="104"/>
      <c r="MTA4" s="104"/>
      <c r="MTB4" s="104"/>
      <c r="MTC4" s="104"/>
      <c r="MTD4" s="104"/>
      <c r="MTE4" s="104"/>
      <c r="MTF4" s="104"/>
      <c r="MTG4" s="104"/>
      <c r="MTH4" s="104"/>
      <c r="MTI4" s="104"/>
      <c r="MTJ4" s="104"/>
      <c r="MTK4" s="104"/>
      <c r="MTL4" s="104"/>
      <c r="MTM4" s="104"/>
      <c r="MTN4" s="104"/>
      <c r="MTO4" s="104"/>
      <c r="MTP4" s="104"/>
      <c r="MTQ4" s="104"/>
      <c r="MTR4" s="104"/>
      <c r="MTS4" s="104"/>
      <c r="MTT4" s="104"/>
      <c r="MTU4" s="104"/>
      <c r="MTV4" s="104"/>
      <c r="MTW4" s="104"/>
      <c r="MTX4" s="104"/>
      <c r="MTY4" s="104"/>
      <c r="MTZ4" s="104"/>
      <c r="MUA4" s="104"/>
      <c r="MUB4" s="104"/>
      <c r="MUC4" s="104"/>
      <c r="MUD4" s="104"/>
      <c r="MUE4" s="104"/>
      <c r="MUF4" s="104"/>
      <c r="MUG4" s="104"/>
      <c r="MUH4" s="104"/>
      <c r="MUI4" s="104"/>
      <c r="MUJ4" s="104"/>
      <c r="MUK4" s="104"/>
      <c r="MUL4" s="104"/>
      <c r="MUM4" s="104"/>
      <c r="MUN4" s="104"/>
      <c r="MUO4" s="104"/>
      <c r="MUP4" s="104"/>
      <c r="MUQ4" s="104"/>
      <c r="MUR4" s="104"/>
      <c r="MUS4" s="104"/>
      <c r="MUT4" s="104"/>
      <c r="MUU4" s="104"/>
      <c r="MUV4" s="104"/>
      <c r="MUW4" s="104"/>
      <c r="MUX4" s="104"/>
      <c r="MUY4" s="104"/>
      <c r="MUZ4" s="104"/>
      <c r="MVA4" s="104"/>
      <c r="MVB4" s="104"/>
      <c r="MVC4" s="104"/>
      <c r="MVD4" s="104"/>
      <c r="MVE4" s="104"/>
      <c r="MVF4" s="104"/>
      <c r="MVG4" s="104"/>
      <c r="MVH4" s="104"/>
      <c r="MVI4" s="104"/>
      <c r="MVJ4" s="104"/>
      <c r="MVK4" s="104"/>
      <c r="MVL4" s="104"/>
      <c r="MVM4" s="104"/>
      <c r="MVN4" s="104"/>
      <c r="MVO4" s="104"/>
      <c r="MVP4" s="104"/>
      <c r="MVQ4" s="104"/>
      <c r="MVR4" s="104"/>
      <c r="MVS4" s="104"/>
      <c r="MVT4" s="104"/>
      <c r="MVU4" s="104"/>
      <c r="MVV4" s="104"/>
      <c r="MVW4" s="104"/>
      <c r="MVX4" s="104"/>
      <c r="MVY4" s="104"/>
      <c r="MVZ4" s="104"/>
      <c r="MWA4" s="104"/>
      <c r="MWB4" s="104"/>
      <c r="MWC4" s="104"/>
      <c r="MWD4" s="104"/>
      <c r="MWE4" s="104"/>
      <c r="MWF4" s="104"/>
      <c r="MWG4" s="104"/>
      <c r="MWH4" s="104"/>
      <c r="MWI4" s="104"/>
      <c r="MWJ4" s="104"/>
      <c r="MWK4" s="104"/>
      <c r="MWL4" s="104"/>
      <c r="MWM4" s="104"/>
      <c r="MWN4" s="104"/>
      <c r="MWO4" s="104"/>
      <c r="MWP4" s="104"/>
      <c r="MWQ4" s="104"/>
      <c r="MWR4" s="104"/>
      <c r="MWS4" s="104"/>
      <c r="MWT4" s="104"/>
      <c r="MWU4" s="104"/>
      <c r="MWV4" s="104"/>
      <c r="MWW4" s="104"/>
      <c r="MWX4" s="104"/>
      <c r="MWY4" s="104"/>
      <c r="MWZ4" s="104"/>
      <c r="MXA4" s="104"/>
      <c r="MXB4" s="104"/>
      <c r="MXC4" s="104"/>
      <c r="MXD4" s="104"/>
      <c r="MXE4" s="104"/>
      <c r="MXF4" s="104"/>
      <c r="MXG4" s="104"/>
      <c r="MXH4" s="104"/>
      <c r="MXI4" s="104"/>
      <c r="MXJ4" s="104"/>
      <c r="MXK4" s="104"/>
      <c r="MXL4" s="104"/>
      <c r="MXM4" s="104"/>
      <c r="MXN4" s="104"/>
      <c r="MXO4" s="104"/>
      <c r="MXP4" s="104"/>
      <c r="MXQ4" s="104"/>
      <c r="MXR4" s="104"/>
      <c r="MXS4" s="104"/>
      <c r="MXT4" s="104"/>
      <c r="MXU4" s="104"/>
      <c r="MXV4" s="104"/>
      <c r="MXW4" s="104"/>
      <c r="MXX4" s="104"/>
      <c r="MXY4" s="104"/>
      <c r="MXZ4" s="104"/>
      <c r="MYA4" s="104"/>
      <c r="MYB4" s="104"/>
      <c r="MYC4" s="104"/>
      <c r="MYD4" s="104"/>
      <c r="MYE4" s="104"/>
      <c r="MYF4" s="104"/>
      <c r="MYG4" s="104"/>
      <c r="MYH4" s="104"/>
      <c r="MYI4" s="104"/>
      <c r="MYJ4" s="104"/>
      <c r="MYK4" s="104"/>
      <c r="MYL4" s="104"/>
      <c r="MYM4" s="104"/>
      <c r="MYN4" s="104"/>
      <c r="MYO4" s="104"/>
      <c r="MYP4" s="104"/>
      <c r="MYQ4" s="104"/>
      <c r="MYR4" s="104"/>
      <c r="MYS4" s="104"/>
      <c r="MYT4" s="104"/>
      <c r="MYU4" s="104"/>
      <c r="MYV4" s="104"/>
      <c r="MYW4" s="104"/>
      <c r="MYX4" s="104"/>
      <c r="MYY4" s="104"/>
      <c r="MYZ4" s="104"/>
      <c r="MZA4" s="104"/>
      <c r="MZB4" s="104"/>
      <c r="MZC4" s="104"/>
      <c r="MZD4" s="104"/>
      <c r="MZE4" s="104"/>
      <c r="MZF4" s="104"/>
      <c r="MZG4" s="104"/>
      <c r="MZH4" s="104"/>
      <c r="MZI4" s="104"/>
      <c r="MZJ4" s="104"/>
      <c r="MZK4" s="104"/>
      <c r="MZL4" s="104"/>
      <c r="MZM4" s="104"/>
      <c r="MZN4" s="104"/>
      <c r="MZO4" s="104"/>
      <c r="MZP4" s="104"/>
      <c r="MZQ4" s="104"/>
      <c r="MZR4" s="104"/>
      <c r="MZS4" s="104"/>
      <c r="MZT4" s="104"/>
      <c r="MZU4" s="104"/>
      <c r="MZV4" s="104"/>
      <c r="MZW4" s="104"/>
      <c r="MZX4" s="104"/>
      <c r="MZY4" s="104"/>
      <c r="MZZ4" s="104"/>
      <c r="NAA4" s="104"/>
      <c r="NAB4" s="104"/>
      <c r="NAC4" s="104"/>
      <c r="NAD4" s="104"/>
      <c r="NAE4" s="104"/>
      <c r="NAF4" s="104"/>
      <c r="NAG4" s="104"/>
      <c r="NAH4" s="104"/>
      <c r="NAI4" s="104"/>
      <c r="NAJ4" s="104"/>
      <c r="NAK4" s="104"/>
      <c r="NAL4" s="104"/>
      <c r="NAM4" s="104"/>
      <c r="NAN4" s="104"/>
      <c r="NAO4" s="104"/>
      <c r="NAP4" s="104"/>
      <c r="NAQ4" s="104"/>
      <c r="NAR4" s="104"/>
      <c r="NAS4" s="104"/>
      <c r="NAT4" s="104"/>
      <c r="NAU4" s="104"/>
      <c r="NAV4" s="104"/>
      <c r="NAW4" s="104"/>
      <c r="NAX4" s="104"/>
      <c r="NAY4" s="104"/>
      <c r="NAZ4" s="104"/>
      <c r="NBA4" s="104"/>
      <c r="NBB4" s="104"/>
      <c r="NBC4" s="104"/>
      <c r="NBD4" s="104"/>
      <c r="NBE4" s="104"/>
      <c r="NBF4" s="104"/>
      <c r="NBG4" s="104"/>
      <c r="NBH4" s="104"/>
      <c r="NBI4" s="104"/>
      <c r="NBJ4" s="104"/>
      <c r="NBK4" s="104"/>
      <c r="NBL4" s="104"/>
      <c r="NBM4" s="104"/>
      <c r="NBN4" s="104"/>
      <c r="NBO4" s="104"/>
      <c r="NBP4" s="104"/>
      <c r="NBQ4" s="104"/>
      <c r="NBR4" s="104"/>
      <c r="NBS4" s="104"/>
      <c r="NBT4" s="104"/>
      <c r="NBU4" s="104"/>
      <c r="NBV4" s="104"/>
      <c r="NBW4" s="104"/>
      <c r="NBX4" s="104"/>
      <c r="NBY4" s="104"/>
      <c r="NBZ4" s="104"/>
      <c r="NCA4" s="104"/>
      <c r="NCB4" s="104"/>
      <c r="NCC4" s="104"/>
      <c r="NCD4" s="104"/>
      <c r="NCE4" s="104"/>
      <c r="NCF4" s="104"/>
      <c r="NCG4" s="104"/>
      <c r="NCH4" s="104"/>
      <c r="NCI4" s="104"/>
      <c r="NCJ4" s="104"/>
      <c r="NCK4" s="104"/>
      <c r="NCL4" s="104"/>
      <c r="NCM4" s="104"/>
      <c r="NCN4" s="104"/>
      <c r="NCO4" s="104"/>
      <c r="NCP4" s="104"/>
      <c r="NCQ4" s="104"/>
      <c r="NCR4" s="104"/>
      <c r="NCS4" s="104"/>
      <c r="NCT4" s="104"/>
      <c r="NCU4" s="104"/>
      <c r="NCV4" s="104"/>
      <c r="NCW4" s="104"/>
      <c r="NCX4" s="104"/>
      <c r="NCY4" s="104"/>
      <c r="NCZ4" s="104"/>
      <c r="NDA4" s="104"/>
      <c r="NDB4" s="104"/>
      <c r="NDC4" s="104"/>
      <c r="NDD4" s="104"/>
      <c r="NDE4" s="104"/>
      <c r="NDF4" s="104"/>
      <c r="NDG4" s="104"/>
      <c r="NDH4" s="104"/>
      <c r="NDI4" s="104"/>
      <c r="NDJ4" s="104"/>
      <c r="NDK4" s="104"/>
      <c r="NDL4" s="104"/>
      <c r="NDM4" s="104"/>
      <c r="NDN4" s="104"/>
      <c r="NDO4" s="104"/>
      <c r="NDP4" s="104"/>
      <c r="NDQ4" s="104"/>
      <c r="NDR4" s="104"/>
      <c r="NDS4" s="104"/>
      <c r="NDT4" s="104"/>
      <c r="NDU4" s="104"/>
      <c r="NDV4" s="104"/>
      <c r="NDW4" s="104"/>
      <c r="NDX4" s="104"/>
      <c r="NDY4" s="104"/>
      <c r="NDZ4" s="104"/>
      <c r="NEA4" s="104"/>
      <c r="NEB4" s="104"/>
      <c r="NEC4" s="104"/>
      <c r="NED4" s="104"/>
      <c r="NEE4" s="104"/>
      <c r="NEF4" s="104"/>
      <c r="NEG4" s="104"/>
      <c r="NEH4" s="104"/>
      <c r="NEI4" s="104"/>
      <c r="NEJ4" s="104"/>
      <c r="NEK4" s="104"/>
      <c r="NEL4" s="104"/>
      <c r="NEM4" s="104"/>
      <c r="NEN4" s="104"/>
      <c r="NEO4" s="104"/>
      <c r="NEP4" s="104"/>
      <c r="NEQ4" s="104"/>
      <c r="NER4" s="104"/>
      <c r="NES4" s="104"/>
      <c r="NET4" s="104"/>
      <c r="NEU4" s="104"/>
      <c r="NEV4" s="104"/>
      <c r="NEW4" s="104"/>
      <c r="NEX4" s="104"/>
      <c r="NEY4" s="104"/>
      <c r="NEZ4" s="104"/>
      <c r="NFA4" s="104"/>
      <c r="NFB4" s="104"/>
      <c r="NFC4" s="104"/>
      <c r="NFD4" s="104"/>
      <c r="NFE4" s="104"/>
      <c r="NFF4" s="104"/>
      <c r="NFG4" s="104"/>
      <c r="NFH4" s="104"/>
      <c r="NFI4" s="104"/>
      <c r="NFJ4" s="104"/>
      <c r="NFK4" s="104"/>
      <c r="NFL4" s="104"/>
      <c r="NFM4" s="104"/>
      <c r="NFN4" s="104"/>
      <c r="NFO4" s="104"/>
      <c r="NFP4" s="104"/>
      <c r="NFQ4" s="104"/>
      <c r="NFR4" s="104"/>
      <c r="NFS4" s="104"/>
      <c r="NFT4" s="104"/>
      <c r="NFU4" s="104"/>
      <c r="NFV4" s="104"/>
      <c r="NFW4" s="104"/>
      <c r="NFX4" s="104"/>
      <c r="NFY4" s="104"/>
      <c r="NFZ4" s="104"/>
      <c r="NGA4" s="104"/>
      <c r="NGB4" s="104"/>
      <c r="NGC4" s="104"/>
      <c r="NGD4" s="104"/>
      <c r="NGE4" s="104"/>
      <c r="NGF4" s="104"/>
      <c r="NGG4" s="104"/>
      <c r="NGH4" s="104"/>
      <c r="NGI4" s="104"/>
      <c r="NGJ4" s="104"/>
      <c r="NGK4" s="104"/>
      <c r="NGL4" s="104"/>
      <c r="NGM4" s="104"/>
      <c r="NGN4" s="104"/>
      <c r="NGO4" s="104"/>
      <c r="NGP4" s="104"/>
      <c r="NGQ4" s="104"/>
      <c r="NGR4" s="104"/>
      <c r="NGS4" s="104"/>
      <c r="NGT4" s="104"/>
      <c r="NGU4" s="104"/>
      <c r="NGV4" s="104"/>
      <c r="NGW4" s="104"/>
      <c r="NGX4" s="104"/>
      <c r="NGY4" s="104"/>
      <c r="NGZ4" s="104"/>
      <c r="NHA4" s="104"/>
      <c r="NHB4" s="104"/>
      <c r="NHC4" s="104"/>
      <c r="NHD4" s="104"/>
      <c r="NHE4" s="104"/>
      <c r="NHF4" s="104"/>
      <c r="NHG4" s="104"/>
      <c r="NHH4" s="104"/>
      <c r="NHI4" s="104"/>
      <c r="NHJ4" s="104"/>
      <c r="NHK4" s="104"/>
      <c r="NHL4" s="104"/>
      <c r="NHM4" s="104"/>
      <c r="NHN4" s="104"/>
      <c r="NHO4" s="104"/>
      <c r="NHP4" s="104"/>
      <c r="NHQ4" s="104"/>
      <c r="NHR4" s="104"/>
      <c r="NHS4" s="104"/>
      <c r="NHT4" s="104"/>
      <c r="NHU4" s="104"/>
      <c r="NHV4" s="104"/>
      <c r="NHW4" s="104"/>
      <c r="NHX4" s="104"/>
      <c r="NHY4" s="104"/>
      <c r="NHZ4" s="104"/>
      <c r="NIA4" s="104"/>
      <c r="NIB4" s="104"/>
      <c r="NIC4" s="104"/>
      <c r="NID4" s="104"/>
      <c r="NIE4" s="104"/>
      <c r="NIF4" s="104"/>
      <c r="NIG4" s="104"/>
      <c r="NIH4" s="104"/>
      <c r="NII4" s="104"/>
      <c r="NIJ4" s="104"/>
      <c r="NIK4" s="104"/>
      <c r="NIL4" s="104"/>
      <c r="NIM4" s="104"/>
      <c r="NIN4" s="104"/>
      <c r="NIO4" s="104"/>
      <c r="NIP4" s="104"/>
      <c r="NIQ4" s="104"/>
      <c r="NIR4" s="104"/>
      <c r="NIS4" s="104"/>
      <c r="NIT4" s="104"/>
      <c r="NIU4" s="104"/>
      <c r="NIV4" s="104"/>
      <c r="NIW4" s="104"/>
      <c r="NIX4" s="104"/>
      <c r="NIY4" s="104"/>
      <c r="NIZ4" s="104"/>
      <c r="NJA4" s="104"/>
      <c r="NJB4" s="104"/>
      <c r="NJC4" s="104"/>
      <c r="NJD4" s="104"/>
      <c r="NJE4" s="104"/>
      <c r="NJF4" s="104"/>
      <c r="NJG4" s="104"/>
      <c r="NJH4" s="104"/>
      <c r="NJI4" s="104"/>
      <c r="NJJ4" s="104"/>
      <c r="NJK4" s="104"/>
      <c r="NJL4" s="104"/>
      <c r="NJM4" s="104"/>
      <c r="NJN4" s="104"/>
      <c r="NJO4" s="104"/>
      <c r="NJP4" s="104"/>
      <c r="NJQ4" s="104"/>
      <c r="NJR4" s="104"/>
      <c r="NJS4" s="104"/>
      <c r="NJT4" s="104"/>
      <c r="NJU4" s="104"/>
      <c r="NJV4" s="104"/>
      <c r="NJW4" s="104"/>
      <c r="NJX4" s="104"/>
      <c r="NJY4" s="104"/>
      <c r="NJZ4" s="104"/>
      <c r="NKA4" s="104"/>
      <c r="NKB4" s="104"/>
      <c r="NKC4" s="104"/>
      <c r="NKD4" s="104"/>
      <c r="NKE4" s="104"/>
      <c r="NKF4" s="104"/>
      <c r="NKG4" s="104"/>
      <c r="NKH4" s="104"/>
      <c r="NKI4" s="104"/>
      <c r="NKJ4" s="104"/>
      <c r="NKK4" s="104"/>
      <c r="NKL4" s="104"/>
      <c r="NKM4" s="104"/>
      <c r="NKN4" s="104"/>
      <c r="NKO4" s="104"/>
      <c r="NKP4" s="104"/>
      <c r="NKQ4" s="104"/>
      <c r="NKR4" s="104"/>
      <c r="NKS4" s="104"/>
      <c r="NKT4" s="104"/>
      <c r="NKU4" s="104"/>
      <c r="NKV4" s="104"/>
      <c r="NKW4" s="104"/>
      <c r="NKX4" s="104"/>
      <c r="NKY4" s="104"/>
      <c r="NKZ4" s="104"/>
      <c r="NLA4" s="104"/>
      <c r="NLB4" s="104"/>
      <c r="NLC4" s="104"/>
      <c r="NLD4" s="104"/>
      <c r="NLE4" s="104"/>
      <c r="NLF4" s="104"/>
      <c r="NLG4" s="104"/>
      <c r="NLH4" s="104"/>
      <c r="NLI4" s="104"/>
      <c r="NLJ4" s="104"/>
      <c r="NLK4" s="104"/>
      <c r="NLL4" s="104"/>
      <c r="NLM4" s="104"/>
      <c r="NLN4" s="104"/>
      <c r="NLO4" s="104"/>
      <c r="NLP4" s="104"/>
      <c r="NLQ4" s="104"/>
      <c r="NLR4" s="104"/>
      <c r="NLS4" s="104"/>
      <c r="NLT4" s="104"/>
      <c r="NLU4" s="104"/>
      <c r="NLV4" s="104"/>
      <c r="NLW4" s="104"/>
      <c r="NLX4" s="104"/>
      <c r="NLY4" s="104"/>
      <c r="NLZ4" s="104"/>
      <c r="NMA4" s="104"/>
      <c r="NMB4" s="104"/>
      <c r="NMC4" s="104"/>
      <c r="NMD4" s="104"/>
      <c r="NME4" s="104"/>
      <c r="NMF4" s="104"/>
      <c r="NMG4" s="104"/>
      <c r="NMH4" s="104"/>
      <c r="NMI4" s="104"/>
      <c r="NMJ4" s="104"/>
      <c r="NMK4" s="104"/>
      <c r="NML4" s="104"/>
      <c r="NMM4" s="104"/>
      <c r="NMN4" s="104"/>
      <c r="NMO4" s="104"/>
      <c r="NMP4" s="104"/>
      <c r="NMQ4" s="104"/>
      <c r="NMR4" s="104"/>
      <c r="NMS4" s="104"/>
      <c r="NMT4" s="104"/>
      <c r="NMU4" s="104"/>
      <c r="NMV4" s="104"/>
      <c r="NMW4" s="104"/>
      <c r="NMX4" s="104"/>
      <c r="NMY4" s="104"/>
      <c r="NMZ4" s="104"/>
      <c r="NNA4" s="104"/>
      <c r="NNB4" s="104"/>
      <c r="NNC4" s="104"/>
      <c r="NND4" s="104"/>
      <c r="NNE4" s="104"/>
      <c r="NNF4" s="104"/>
      <c r="NNG4" s="104"/>
      <c r="NNH4" s="104"/>
      <c r="NNI4" s="104"/>
      <c r="NNJ4" s="104"/>
      <c r="NNK4" s="104"/>
      <c r="NNL4" s="104"/>
      <c r="NNM4" s="104"/>
      <c r="NNN4" s="104"/>
      <c r="NNO4" s="104"/>
      <c r="NNP4" s="104"/>
      <c r="NNQ4" s="104"/>
      <c r="NNR4" s="104"/>
      <c r="NNS4" s="104"/>
      <c r="NNT4" s="104"/>
      <c r="NNU4" s="104"/>
      <c r="NNV4" s="104"/>
      <c r="NNW4" s="104"/>
      <c r="NNX4" s="104"/>
      <c r="NNY4" s="104"/>
      <c r="NNZ4" s="104"/>
      <c r="NOA4" s="104"/>
      <c r="NOB4" s="104"/>
      <c r="NOC4" s="104"/>
      <c r="NOD4" s="104"/>
      <c r="NOE4" s="104"/>
      <c r="NOF4" s="104"/>
      <c r="NOG4" s="104"/>
      <c r="NOH4" s="104"/>
      <c r="NOI4" s="104"/>
      <c r="NOJ4" s="104"/>
      <c r="NOK4" s="104"/>
      <c r="NOL4" s="104"/>
      <c r="NOM4" s="104"/>
      <c r="NON4" s="104"/>
      <c r="NOO4" s="104"/>
      <c r="NOP4" s="104"/>
      <c r="NOQ4" s="104"/>
      <c r="NOR4" s="104"/>
      <c r="NOS4" s="104"/>
      <c r="NOT4" s="104"/>
      <c r="NOU4" s="104"/>
      <c r="NOV4" s="104"/>
      <c r="NOW4" s="104"/>
      <c r="NOX4" s="104"/>
      <c r="NOY4" s="104"/>
      <c r="NOZ4" s="104"/>
      <c r="NPA4" s="104"/>
      <c r="NPB4" s="104"/>
      <c r="NPC4" s="104"/>
      <c r="NPD4" s="104"/>
      <c r="NPE4" s="104"/>
      <c r="NPF4" s="104"/>
      <c r="NPG4" s="104"/>
      <c r="NPH4" s="104"/>
      <c r="NPI4" s="104"/>
      <c r="NPJ4" s="104"/>
      <c r="NPK4" s="104"/>
      <c r="NPL4" s="104"/>
      <c r="NPM4" s="104"/>
      <c r="NPN4" s="104"/>
      <c r="NPO4" s="104"/>
      <c r="NPP4" s="104"/>
      <c r="NPQ4" s="104"/>
      <c r="NPR4" s="104"/>
      <c r="NPS4" s="104"/>
      <c r="NPT4" s="104"/>
      <c r="NPU4" s="104"/>
      <c r="NPV4" s="104"/>
      <c r="NPW4" s="104"/>
      <c r="NPX4" s="104"/>
      <c r="NPY4" s="104"/>
      <c r="NPZ4" s="104"/>
      <c r="NQA4" s="104"/>
      <c r="NQB4" s="104"/>
      <c r="NQC4" s="104"/>
      <c r="NQD4" s="104"/>
      <c r="NQE4" s="104"/>
      <c r="NQF4" s="104"/>
      <c r="NQG4" s="104"/>
      <c r="NQH4" s="104"/>
      <c r="NQI4" s="104"/>
      <c r="NQJ4" s="104"/>
      <c r="NQK4" s="104"/>
      <c r="NQL4" s="104"/>
      <c r="NQM4" s="104"/>
      <c r="NQN4" s="104"/>
      <c r="NQO4" s="104"/>
      <c r="NQP4" s="104"/>
      <c r="NQQ4" s="104"/>
      <c r="NQR4" s="104"/>
      <c r="NQS4" s="104"/>
      <c r="NQT4" s="104"/>
      <c r="NQU4" s="104"/>
      <c r="NQV4" s="104"/>
      <c r="NQW4" s="104"/>
      <c r="NQX4" s="104"/>
      <c r="NQY4" s="104"/>
      <c r="NQZ4" s="104"/>
      <c r="NRA4" s="104"/>
      <c r="NRB4" s="104"/>
      <c r="NRC4" s="104"/>
      <c r="NRD4" s="104"/>
      <c r="NRE4" s="104"/>
      <c r="NRF4" s="104"/>
      <c r="NRG4" s="104"/>
      <c r="NRH4" s="104"/>
      <c r="NRI4" s="104"/>
      <c r="NRJ4" s="104"/>
      <c r="NRK4" s="104"/>
      <c r="NRL4" s="104"/>
      <c r="NRM4" s="104"/>
      <c r="NRN4" s="104"/>
      <c r="NRO4" s="104"/>
      <c r="NRP4" s="104"/>
      <c r="NRQ4" s="104"/>
      <c r="NRR4" s="104"/>
      <c r="NRS4" s="104"/>
      <c r="NRT4" s="104"/>
      <c r="NRU4" s="104"/>
      <c r="NRV4" s="104"/>
      <c r="NRW4" s="104"/>
      <c r="NRX4" s="104"/>
      <c r="NRY4" s="104"/>
      <c r="NRZ4" s="104"/>
      <c r="NSA4" s="104"/>
      <c r="NSB4" s="104"/>
      <c r="NSC4" s="104"/>
      <c r="NSD4" s="104"/>
      <c r="NSE4" s="104"/>
      <c r="NSF4" s="104"/>
      <c r="NSG4" s="104"/>
      <c r="NSH4" s="104"/>
      <c r="NSI4" s="104"/>
      <c r="NSJ4" s="104"/>
      <c r="NSK4" s="104"/>
      <c r="NSL4" s="104"/>
      <c r="NSM4" s="104"/>
      <c r="NSN4" s="104"/>
      <c r="NSO4" s="104"/>
      <c r="NSP4" s="104"/>
      <c r="NSQ4" s="104"/>
      <c r="NSR4" s="104"/>
      <c r="NSS4" s="104"/>
      <c r="NST4" s="104"/>
      <c r="NSU4" s="104"/>
      <c r="NSV4" s="104"/>
      <c r="NSW4" s="104"/>
      <c r="NSX4" s="104"/>
      <c r="NSY4" s="104"/>
      <c r="NSZ4" s="104"/>
      <c r="NTA4" s="104"/>
      <c r="NTB4" s="104"/>
      <c r="NTC4" s="104"/>
      <c r="NTD4" s="104"/>
      <c r="NTE4" s="104"/>
      <c r="NTF4" s="104"/>
      <c r="NTG4" s="104"/>
      <c r="NTH4" s="104"/>
      <c r="NTI4" s="104"/>
      <c r="NTJ4" s="104"/>
      <c r="NTK4" s="104"/>
      <c r="NTL4" s="104"/>
      <c r="NTM4" s="104"/>
      <c r="NTN4" s="104"/>
      <c r="NTO4" s="104"/>
      <c r="NTP4" s="104"/>
      <c r="NTQ4" s="104"/>
      <c r="NTR4" s="104"/>
      <c r="NTS4" s="104"/>
      <c r="NTT4" s="104"/>
      <c r="NTU4" s="104"/>
      <c r="NTV4" s="104"/>
      <c r="NTW4" s="104"/>
      <c r="NTX4" s="104"/>
      <c r="NTY4" s="104"/>
      <c r="NTZ4" s="104"/>
      <c r="NUA4" s="104"/>
      <c r="NUB4" s="104"/>
      <c r="NUC4" s="104"/>
      <c r="NUD4" s="104"/>
      <c r="NUE4" s="104"/>
      <c r="NUF4" s="104"/>
      <c r="NUG4" s="104"/>
      <c r="NUH4" s="104"/>
      <c r="NUI4" s="104"/>
      <c r="NUJ4" s="104"/>
      <c r="NUK4" s="104"/>
      <c r="NUL4" s="104"/>
      <c r="NUM4" s="104"/>
      <c r="NUN4" s="104"/>
      <c r="NUO4" s="104"/>
      <c r="NUP4" s="104"/>
      <c r="NUQ4" s="104"/>
      <c r="NUR4" s="104"/>
      <c r="NUS4" s="104"/>
      <c r="NUT4" s="104"/>
      <c r="NUU4" s="104"/>
      <c r="NUV4" s="104"/>
      <c r="NUW4" s="104"/>
      <c r="NUX4" s="104"/>
      <c r="NUY4" s="104"/>
      <c r="NUZ4" s="104"/>
      <c r="NVA4" s="104"/>
      <c r="NVB4" s="104"/>
      <c r="NVC4" s="104"/>
      <c r="NVD4" s="104"/>
      <c r="NVE4" s="104"/>
      <c r="NVF4" s="104"/>
      <c r="NVG4" s="104"/>
      <c r="NVH4" s="104"/>
      <c r="NVI4" s="104"/>
      <c r="NVJ4" s="104"/>
      <c r="NVK4" s="104"/>
      <c r="NVL4" s="104"/>
      <c r="NVM4" s="104"/>
      <c r="NVN4" s="104"/>
      <c r="NVO4" s="104"/>
      <c r="NVP4" s="104"/>
      <c r="NVQ4" s="104"/>
      <c r="NVR4" s="104"/>
      <c r="NVS4" s="104"/>
      <c r="NVT4" s="104"/>
      <c r="NVU4" s="104"/>
      <c r="NVV4" s="104"/>
      <c r="NVW4" s="104"/>
      <c r="NVX4" s="104"/>
      <c r="NVY4" s="104"/>
      <c r="NVZ4" s="104"/>
      <c r="NWA4" s="104"/>
      <c r="NWB4" s="104"/>
      <c r="NWC4" s="104"/>
      <c r="NWD4" s="104"/>
      <c r="NWE4" s="104"/>
      <c r="NWF4" s="104"/>
      <c r="NWG4" s="104"/>
      <c r="NWH4" s="104"/>
      <c r="NWI4" s="104"/>
      <c r="NWJ4" s="104"/>
      <c r="NWK4" s="104"/>
      <c r="NWL4" s="104"/>
      <c r="NWM4" s="104"/>
      <c r="NWN4" s="104"/>
      <c r="NWO4" s="104"/>
      <c r="NWP4" s="104"/>
      <c r="NWQ4" s="104"/>
      <c r="NWR4" s="104"/>
      <c r="NWS4" s="104"/>
      <c r="NWT4" s="104"/>
      <c r="NWU4" s="104"/>
      <c r="NWV4" s="104"/>
      <c r="NWW4" s="104"/>
      <c r="NWX4" s="104"/>
      <c r="NWY4" s="104"/>
      <c r="NWZ4" s="104"/>
      <c r="NXA4" s="104"/>
      <c r="NXB4" s="104"/>
      <c r="NXC4" s="104"/>
      <c r="NXD4" s="104"/>
      <c r="NXE4" s="104"/>
      <c r="NXF4" s="104"/>
      <c r="NXG4" s="104"/>
      <c r="NXH4" s="104"/>
      <c r="NXI4" s="104"/>
      <c r="NXJ4" s="104"/>
      <c r="NXK4" s="104"/>
      <c r="NXL4" s="104"/>
      <c r="NXM4" s="104"/>
      <c r="NXN4" s="104"/>
      <c r="NXO4" s="104"/>
      <c r="NXP4" s="104"/>
      <c r="NXQ4" s="104"/>
      <c r="NXR4" s="104"/>
      <c r="NXS4" s="104"/>
      <c r="NXT4" s="104"/>
      <c r="NXU4" s="104"/>
      <c r="NXV4" s="104"/>
      <c r="NXW4" s="104"/>
      <c r="NXX4" s="104"/>
      <c r="NXY4" s="104"/>
      <c r="NXZ4" s="104"/>
      <c r="NYA4" s="104"/>
      <c r="NYB4" s="104"/>
      <c r="NYC4" s="104"/>
      <c r="NYD4" s="104"/>
      <c r="NYE4" s="104"/>
      <c r="NYF4" s="104"/>
      <c r="NYG4" s="104"/>
      <c r="NYH4" s="104"/>
      <c r="NYI4" s="104"/>
      <c r="NYJ4" s="104"/>
      <c r="NYK4" s="104"/>
      <c r="NYL4" s="104"/>
      <c r="NYM4" s="104"/>
      <c r="NYN4" s="104"/>
      <c r="NYO4" s="104"/>
      <c r="NYP4" s="104"/>
      <c r="NYQ4" s="104"/>
      <c r="NYR4" s="104"/>
      <c r="NYS4" s="104"/>
      <c r="NYT4" s="104"/>
      <c r="NYU4" s="104"/>
      <c r="NYV4" s="104"/>
      <c r="NYW4" s="104"/>
      <c r="NYX4" s="104"/>
      <c r="NYY4" s="104"/>
      <c r="NYZ4" s="104"/>
      <c r="NZA4" s="104"/>
      <c r="NZB4" s="104"/>
      <c r="NZC4" s="104"/>
      <c r="NZD4" s="104"/>
      <c r="NZE4" s="104"/>
      <c r="NZF4" s="104"/>
      <c r="NZG4" s="104"/>
      <c r="NZH4" s="104"/>
      <c r="NZI4" s="104"/>
      <c r="NZJ4" s="104"/>
      <c r="NZK4" s="104"/>
      <c r="NZL4" s="104"/>
      <c r="NZM4" s="104"/>
      <c r="NZN4" s="104"/>
      <c r="NZO4" s="104"/>
      <c r="NZP4" s="104"/>
      <c r="NZQ4" s="104"/>
      <c r="NZR4" s="104"/>
      <c r="NZS4" s="104"/>
      <c r="NZT4" s="104"/>
      <c r="NZU4" s="104"/>
      <c r="NZV4" s="104"/>
      <c r="NZW4" s="104"/>
      <c r="NZX4" s="104"/>
      <c r="NZY4" s="104"/>
      <c r="NZZ4" s="104"/>
      <c r="OAA4" s="104"/>
      <c r="OAB4" s="104"/>
      <c r="OAC4" s="104"/>
      <c r="OAD4" s="104"/>
      <c r="OAE4" s="104"/>
      <c r="OAF4" s="104"/>
      <c r="OAG4" s="104"/>
      <c r="OAH4" s="104"/>
      <c r="OAI4" s="104"/>
      <c r="OAJ4" s="104"/>
      <c r="OAK4" s="104"/>
      <c r="OAL4" s="104"/>
      <c r="OAM4" s="104"/>
      <c r="OAN4" s="104"/>
      <c r="OAO4" s="104"/>
      <c r="OAP4" s="104"/>
      <c r="OAQ4" s="104"/>
      <c r="OAR4" s="104"/>
      <c r="OAS4" s="104"/>
      <c r="OAT4" s="104"/>
      <c r="OAU4" s="104"/>
      <c r="OAV4" s="104"/>
      <c r="OAW4" s="104"/>
      <c r="OAX4" s="104"/>
      <c r="OAY4" s="104"/>
      <c r="OAZ4" s="104"/>
      <c r="OBA4" s="104"/>
      <c r="OBB4" s="104"/>
      <c r="OBC4" s="104"/>
      <c r="OBD4" s="104"/>
      <c r="OBE4" s="104"/>
      <c r="OBF4" s="104"/>
      <c r="OBG4" s="104"/>
      <c r="OBH4" s="104"/>
      <c r="OBI4" s="104"/>
      <c r="OBJ4" s="104"/>
      <c r="OBK4" s="104"/>
      <c r="OBL4" s="104"/>
      <c r="OBM4" s="104"/>
      <c r="OBN4" s="104"/>
      <c r="OBO4" s="104"/>
      <c r="OBP4" s="104"/>
      <c r="OBQ4" s="104"/>
      <c r="OBR4" s="104"/>
      <c r="OBS4" s="104"/>
      <c r="OBT4" s="104"/>
      <c r="OBU4" s="104"/>
      <c r="OBV4" s="104"/>
      <c r="OBW4" s="104"/>
      <c r="OBX4" s="104"/>
      <c r="OBY4" s="104"/>
      <c r="OBZ4" s="104"/>
      <c r="OCA4" s="104"/>
      <c r="OCB4" s="104"/>
      <c r="OCC4" s="104"/>
      <c r="OCD4" s="104"/>
      <c r="OCE4" s="104"/>
      <c r="OCF4" s="104"/>
      <c r="OCG4" s="104"/>
      <c r="OCH4" s="104"/>
      <c r="OCI4" s="104"/>
      <c r="OCJ4" s="104"/>
      <c r="OCK4" s="104"/>
      <c r="OCL4" s="104"/>
      <c r="OCM4" s="104"/>
      <c r="OCN4" s="104"/>
      <c r="OCO4" s="104"/>
      <c r="OCP4" s="104"/>
      <c r="OCQ4" s="104"/>
      <c r="OCR4" s="104"/>
      <c r="OCS4" s="104"/>
      <c r="OCT4" s="104"/>
      <c r="OCU4" s="104"/>
      <c r="OCV4" s="104"/>
      <c r="OCW4" s="104"/>
      <c r="OCX4" s="104"/>
      <c r="OCY4" s="104"/>
      <c r="OCZ4" s="104"/>
      <c r="ODA4" s="104"/>
      <c r="ODB4" s="104"/>
      <c r="ODC4" s="104"/>
      <c r="ODD4" s="104"/>
      <c r="ODE4" s="104"/>
      <c r="ODF4" s="104"/>
      <c r="ODG4" s="104"/>
      <c r="ODH4" s="104"/>
      <c r="ODI4" s="104"/>
      <c r="ODJ4" s="104"/>
      <c r="ODK4" s="104"/>
      <c r="ODL4" s="104"/>
      <c r="ODM4" s="104"/>
      <c r="ODN4" s="104"/>
      <c r="ODO4" s="104"/>
      <c r="ODP4" s="104"/>
      <c r="ODQ4" s="104"/>
      <c r="ODR4" s="104"/>
      <c r="ODS4" s="104"/>
      <c r="ODT4" s="104"/>
      <c r="ODU4" s="104"/>
      <c r="ODV4" s="104"/>
      <c r="ODW4" s="104"/>
      <c r="ODX4" s="104"/>
      <c r="ODY4" s="104"/>
      <c r="ODZ4" s="104"/>
      <c r="OEA4" s="104"/>
      <c r="OEB4" s="104"/>
      <c r="OEC4" s="104"/>
      <c r="OED4" s="104"/>
      <c r="OEE4" s="104"/>
      <c r="OEF4" s="104"/>
      <c r="OEG4" s="104"/>
      <c r="OEH4" s="104"/>
      <c r="OEI4" s="104"/>
      <c r="OEJ4" s="104"/>
      <c r="OEK4" s="104"/>
      <c r="OEL4" s="104"/>
      <c r="OEM4" s="104"/>
      <c r="OEN4" s="104"/>
      <c r="OEO4" s="104"/>
      <c r="OEP4" s="104"/>
      <c r="OEQ4" s="104"/>
      <c r="OER4" s="104"/>
      <c r="OES4" s="104"/>
      <c r="OET4" s="104"/>
      <c r="OEU4" s="104"/>
      <c r="OEV4" s="104"/>
      <c r="OEW4" s="104"/>
      <c r="OEX4" s="104"/>
      <c r="OEY4" s="104"/>
      <c r="OEZ4" s="104"/>
      <c r="OFA4" s="104"/>
      <c r="OFB4" s="104"/>
      <c r="OFC4" s="104"/>
      <c r="OFD4" s="104"/>
      <c r="OFE4" s="104"/>
      <c r="OFF4" s="104"/>
      <c r="OFG4" s="104"/>
      <c r="OFH4" s="104"/>
      <c r="OFI4" s="104"/>
      <c r="OFJ4" s="104"/>
      <c r="OFK4" s="104"/>
      <c r="OFL4" s="104"/>
      <c r="OFM4" s="104"/>
      <c r="OFN4" s="104"/>
      <c r="OFO4" s="104"/>
      <c r="OFP4" s="104"/>
      <c r="OFQ4" s="104"/>
      <c r="OFR4" s="104"/>
      <c r="OFS4" s="104"/>
      <c r="OFT4" s="104"/>
      <c r="OFU4" s="104"/>
      <c r="OFV4" s="104"/>
      <c r="OFW4" s="104"/>
      <c r="OFX4" s="104"/>
      <c r="OFY4" s="104"/>
      <c r="OFZ4" s="104"/>
      <c r="OGA4" s="104"/>
      <c r="OGB4" s="104"/>
      <c r="OGC4" s="104"/>
      <c r="OGD4" s="104"/>
      <c r="OGE4" s="104"/>
      <c r="OGF4" s="104"/>
      <c r="OGG4" s="104"/>
      <c r="OGH4" s="104"/>
      <c r="OGI4" s="104"/>
      <c r="OGJ4" s="104"/>
      <c r="OGK4" s="104"/>
      <c r="OGL4" s="104"/>
      <c r="OGM4" s="104"/>
      <c r="OGN4" s="104"/>
      <c r="OGO4" s="104"/>
      <c r="OGP4" s="104"/>
      <c r="OGQ4" s="104"/>
      <c r="OGR4" s="104"/>
      <c r="OGS4" s="104"/>
      <c r="OGT4" s="104"/>
      <c r="OGU4" s="104"/>
      <c r="OGV4" s="104"/>
      <c r="OGW4" s="104"/>
      <c r="OGX4" s="104"/>
      <c r="OGY4" s="104"/>
      <c r="OGZ4" s="104"/>
      <c r="OHA4" s="104"/>
      <c r="OHB4" s="104"/>
      <c r="OHC4" s="104"/>
      <c r="OHD4" s="104"/>
      <c r="OHE4" s="104"/>
      <c r="OHF4" s="104"/>
      <c r="OHG4" s="104"/>
      <c r="OHH4" s="104"/>
      <c r="OHI4" s="104"/>
      <c r="OHJ4" s="104"/>
      <c r="OHK4" s="104"/>
      <c r="OHL4" s="104"/>
      <c r="OHM4" s="104"/>
      <c r="OHN4" s="104"/>
      <c r="OHO4" s="104"/>
      <c r="OHP4" s="104"/>
      <c r="OHQ4" s="104"/>
      <c r="OHR4" s="104"/>
      <c r="OHS4" s="104"/>
      <c r="OHT4" s="104"/>
      <c r="OHU4" s="104"/>
      <c r="OHV4" s="104"/>
      <c r="OHW4" s="104"/>
      <c r="OHX4" s="104"/>
      <c r="OHY4" s="104"/>
      <c r="OHZ4" s="104"/>
      <c r="OIA4" s="104"/>
      <c r="OIB4" s="104"/>
      <c r="OIC4" s="104"/>
      <c r="OID4" s="104"/>
      <c r="OIE4" s="104"/>
      <c r="OIF4" s="104"/>
      <c r="OIG4" s="104"/>
      <c r="OIH4" s="104"/>
      <c r="OII4" s="104"/>
      <c r="OIJ4" s="104"/>
      <c r="OIK4" s="104"/>
      <c r="OIL4" s="104"/>
      <c r="OIM4" s="104"/>
      <c r="OIN4" s="104"/>
      <c r="OIO4" s="104"/>
      <c r="OIP4" s="104"/>
      <c r="OIQ4" s="104"/>
      <c r="OIR4" s="104"/>
      <c r="OIS4" s="104"/>
      <c r="OIT4" s="104"/>
      <c r="OIU4" s="104"/>
      <c r="OIV4" s="104"/>
      <c r="OIW4" s="104"/>
      <c r="OIX4" s="104"/>
      <c r="OIY4" s="104"/>
      <c r="OIZ4" s="104"/>
      <c r="OJA4" s="104"/>
      <c r="OJB4" s="104"/>
      <c r="OJC4" s="104"/>
      <c r="OJD4" s="104"/>
      <c r="OJE4" s="104"/>
      <c r="OJF4" s="104"/>
      <c r="OJG4" s="104"/>
      <c r="OJH4" s="104"/>
      <c r="OJI4" s="104"/>
      <c r="OJJ4" s="104"/>
      <c r="OJK4" s="104"/>
      <c r="OJL4" s="104"/>
      <c r="OJM4" s="104"/>
      <c r="OJN4" s="104"/>
      <c r="OJO4" s="104"/>
      <c r="OJP4" s="104"/>
      <c r="OJQ4" s="104"/>
      <c r="OJR4" s="104"/>
      <c r="OJS4" s="104"/>
      <c r="OJT4" s="104"/>
      <c r="OJU4" s="104"/>
      <c r="OJV4" s="104"/>
      <c r="OJW4" s="104"/>
      <c r="OJX4" s="104"/>
      <c r="OJY4" s="104"/>
      <c r="OJZ4" s="104"/>
      <c r="OKA4" s="104"/>
      <c r="OKB4" s="104"/>
      <c r="OKC4" s="104"/>
      <c r="OKD4" s="104"/>
      <c r="OKE4" s="104"/>
      <c r="OKF4" s="104"/>
      <c r="OKG4" s="104"/>
      <c r="OKH4" s="104"/>
      <c r="OKI4" s="104"/>
      <c r="OKJ4" s="104"/>
      <c r="OKK4" s="104"/>
      <c r="OKL4" s="104"/>
      <c r="OKM4" s="104"/>
      <c r="OKN4" s="104"/>
      <c r="OKO4" s="104"/>
      <c r="OKP4" s="104"/>
      <c r="OKQ4" s="104"/>
      <c r="OKR4" s="104"/>
      <c r="OKS4" s="104"/>
      <c r="OKT4" s="104"/>
      <c r="OKU4" s="104"/>
      <c r="OKV4" s="104"/>
      <c r="OKW4" s="104"/>
      <c r="OKX4" s="104"/>
      <c r="OKY4" s="104"/>
      <c r="OKZ4" s="104"/>
      <c r="OLA4" s="104"/>
      <c r="OLB4" s="104"/>
      <c r="OLC4" s="104"/>
      <c r="OLD4" s="104"/>
      <c r="OLE4" s="104"/>
      <c r="OLF4" s="104"/>
      <c r="OLG4" s="104"/>
      <c r="OLH4" s="104"/>
      <c r="OLI4" s="104"/>
      <c r="OLJ4" s="104"/>
      <c r="OLK4" s="104"/>
      <c r="OLL4" s="104"/>
      <c r="OLM4" s="104"/>
      <c r="OLN4" s="104"/>
      <c r="OLO4" s="104"/>
      <c r="OLP4" s="104"/>
      <c r="OLQ4" s="104"/>
      <c r="OLR4" s="104"/>
      <c r="OLS4" s="104"/>
      <c r="OLT4" s="104"/>
      <c r="OLU4" s="104"/>
      <c r="OLV4" s="104"/>
      <c r="OLW4" s="104"/>
      <c r="OLX4" s="104"/>
      <c r="OLY4" s="104"/>
      <c r="OLZ4" s="104"/>
      <c r="OMA4" s="104"/>
      <c r="OMB4" s="104"/>
      <c r="OMC4" s="104"/>
      <c r="OMD4" s="104"/>
      <c r="OME4" s="104"/>
      <c r="OMF4" s="104"/>
      <c r="OMG4" s="104"/>
      <c r="OMH4" s="104"/>
      <c r="OMI4" s="104"/>
      <c r="OMJ4" s="104"/>
      <c r="OMK4" s="104"/>
      <c r="OML4" s="104"/>
      <c r="OMM4" s="104"/>
      <c r="OMN4" s="104"/>
      <c r="OMO4" s="104"/>
      <c r="OMP4" s="104"/>
      <c r="OMQ4" s="104"/>
      <c r="OMR4" s="104"/>
      <c r="OMS4" s="104"/>
      <c r="OMT4" s="104"/>
      <c r="OMU4" s="104"/>
      <c r="OMV4" s="104"/>
      <c r="OMW4" s="104"/>
      <c r="OMX4" s="104"/>
      <c r="OMY4" s="104"/>
      <c r="OMZ4" s="104"/>
      <c r="ONA4" s="104"/>
      <c r="ONB4" s="104"/>
      <c r="ONC4" s="104"/>
      <c r="OND4" s="104"/>
      <c r="ONE4" s="104"/>
      <c r="ONF4" s="104"/>
      <c r="ONG4" s="104"/>
      <c r="ONH4" s="104"/>
      <c r="ONI4" s="104"/>
      <c r="ONJ4" s="104"/>
      <c r="ONK4" s="104"/>
      <c r="ONL4" s="104"/>
      <c r="ONM4" s="104"/>
      <c r="ONN4" s="104"/>
      <c r="ONO4" s="104"/>
      <c r="ONP4" s="104"/>
      <c r="ONQ4" s="104"/>
      <c r="ONR4" s="104"/>
      <c r="ONS4" s="104"/>
      <c r="ONT4" s="104"/>
      <c r="ONU4" s="104"/>
      <c r="ONV4" s="104"/>
      <c r="ONW4" s="104"/>
      <c r="ONX4" s="104"/>
      <c r="ONY4" s="104"/>
      <c r="ONZ4" s="104"/>
      <c r="OOA4" s="104"/>
      <c r="OOB4" s="104"/>
      <c r="OOC4" s="104"/>
      <c r="OOD4" s="104"/>
      <c r="OOE4" s="104"/>
      <c r="OOF4" s="104"/>
      <c r="OOG4" s="104"/>
      <c r="OOH4" s="104"/>
      <c r="OOI4" s="104"/>
      <c r="OOJ4" s="104"/>
      <c r="OOK4" s="104"/>
      <c r="OOL4" s="104"/>
      <c r="OOM4" s="104"/>
      <c r="OON4" s="104"/>
      <c r="OOO4" s="104"/>
      <c r="OOP4" s="104"/>
      <c r="OOQ4" s="104"/>
      <c r="OOR4" s="104"/>
      <c r="OOS4" s="104"/>
      <c r="OOT4" s="104"/>
      <c r="OOU4" s="104"/>
      <c r="OOV4" s="104"/>
      <c r="OOW4" s="104"/>
      <c r="OOX4" s="104"/>
      <c r="OOY4" s="104"/>
      <c r="OOZ4" s="104"/>
      <c r="OPA4" s="104"/>
      <c r="OPB4" s="104"/>
      <c r="OPC4" s="104"/>
      <c r="OPD4" s="104"/>
      <c r="OPE4" s="104"/>
      <c r="OPF4" s="104"/>
      <c r="OPG4" s="104"/>
      <c r="OPH4" s="104"/>
      <c r="OPI4" s="104"/>
      <c r="OPJ4" s="104"/>
      <c r="OPK4" s="104"/>
      <c r="OPL4" s="104"/>
      <c r="OPM4" s="104"/>
      <c r="OPN4" s="104"/>
      <c r="OPO4" s="104"/>
      <c r="OPP4" s="104"/>
      <c r="OPQ4" s="104"/>
      <c r="OPR4" s="104"/>
      <c r="OPS4" s="104"/>
      <c r="OPT4" s="104"/>
      <c r="OPU4" s="104"/>
      <c r="OPV4" s="104"/>
      <c r="OPW4" s="104"/>
      <c r="OPX4" s="104"/>
      <c r="OPY4" s="104"/>
      <c r="OPZ4" s="104"/>
      <c r="OQA4" s="104"/>
      <c r="OQB4" s="104"/>
      <c r="OQC4" s="104"/>
      <c r="OQD4" s="104"/>
      <c r="OQE4" s="104"/>
      <c r="OQF4" s="104"/>
      <c r="OQG4" s="104"/>
      <c r="OQH4" s="104"/>
      <c r="OQI4" s="104"/>
      <c r="OQJ4" s="104"/>
      <c r="OQK4" s="104"/>
      <c r="OQL4" s="104"/>
      <c r="OQM4" s="104"/>
      <c r="OQN4" s="104"/>
      <c r="OQO4" s="104"/>
      <c r="OQP4" s="104"/>
      <c r="OQQ4" s="104"/>
      <c r="OQR4" s="104"/>
      <c r="OQS4" s="104"/>
      <c r="OQT4" s="104"/>
      <c r="OQU4" s="104"/>
      <c r="OQV4" s="104"/>
      <c r="OQW4" s="104"/>
      <c r="OQX4" s="104"/>
      <c r="OQY4" s="104"/>
      <c r="OQZ4" s="104"/>
      <c r="ORA4" s="104"/>
      <c r="ORB4" s="104"/>
      <c r="ORC4" s="104"/>
      <c r="ORD4" s="104"/>
      <c r="ORE4" s="104"/>
      <c r="ORF4" s="104"/>
      <c r="ORG4" s="104"/>
      <c r="ORH4" s="104"/>
      <c r="ORI4" s="104"/>
      <c r="ORJ4" s="104"/>
      <c r="ORK4" s="104"/>
      <c r="ORL4" s="104"/>
      <c r="ORM4" s="104"/>
      <c r="ORN4" s="104"/>
      <c r="ORO4" s="104"/>
      <c r="ORP4" s="104"/>
      <c r="ORQ4" s="104"/>
      <c r="ORR4" s="104"/>
      <c r="ORS4" s="104"/>
      <c r="ORT4" s="104"/>
      <c r="ORU4" s="104"/>
      <c r="ORV4" s="104"/>
      <c r="ORW4" s="104"/>
      <c r="ORX4" s="104"/>
      <c r="ORY4" s="104"/>
      <c r="ORZ4" s="104"/>
      <c r="OSA4" s="104"/>
      <c r="OSB4" s="104"/>
      <c r="OSC4" s="104"/>
      <c r="OSD4" s="104"/>
      <c r="OSE4" s="104"/>
      <c r="OSF4" s="104"/>
      <c r="OSG4" s="104"/>
      <c r="OSH4" s="104"/>
      <c r="OSI4" s="104"/>
      <c r="OSJ4" s="104"/>
      <c r="OSK4" s="104"/>
      <c r="OSL4" s="104"/>
      <c r="OSM4" s="104"/>
      <c r="OSN4" s="104"/>
      <c r="OSO4" s="104"/>
      <c r="OSP4" s="104"/>
      <c r="OSQ4" s="104"/>
      <c r="OSR4" s="104"/>
      <c r="OSS4" s="104"/>
      <c r="OST4" s="104"/>
      <c r="OSU4" s="104"/>
      <c r="OSV4" s="104"/>
      <c r="OSW4" s="104"/>
      <c r="OSX4" s="104"/>
      <c r="OSY4" s="104"/>
      <c r="OSZ4" s="104"/>
      <c r="OTA4" s="104"/>
      <c r="OTB4" s="104"/>
      <c r="OTC4" s="104"/>
      <c r="OTD4" s="104"/>
      <c r="OTE4" s="104"/>
      <c r="OTF4" s="104"/>
      <c r="OTG4" s="104"/>
      <c r="OTH4" s="104"/>
      <c r="OTI4" s="104"/>
      <c r="OTJ4" s="104"/>
      <c r="OTK4" s="104"/>
      <c r="OTL4" s="104"/>
      <c r="OTM4" s="104"/>
      <c r="OTN4" s="104"/>
      <c r="OTO4" s="104"/>
      <c r="OTP4" s="104"/>
      <c r="OTQ4" s="104"/>
      <c r="OTR4" s="104"/>
      <c r="OTS4" s="104"/>
      <c r="OTT4" s="104"/>
      <c r="OTU4" s="104"/>
      <c r="OTV4" s="104"/>
      <c r="OTW4" s="104"/>
      <c r="OTX4" s="104"/>
      <c r="OTY4" s="104"/>
      <c r="OTZ4" s="104"/>
      <c r="OUA4" s="104"/>
      <c r="OUB4" s="104"/>
      <c r="OUC4" s="104"/>
      <c r="OUD4" s="104"/>
      <c r="OUE4" s="104"/>
      <c r="OUF4" s="104"/>
      <c r="OUG4" s="104"/>
      <c r="OUH4" s="104"/>
      <c r="OUI4" s="104"/>
      <c r="OUJ4" s="104"/>
      <c r="OUK4" s="104"/>
      <c r="OUL4" s="104"/>
      <c r="OUM4" s="104"/>
      <c r="OUN4" s="104"/>
      <c r="OUO4" s="104"/>
      <c r="OUP4" s="104"/>
      <c r="OUQ4" s="104"/>
      <c r="OUR4" s="104"/>
      <c r="OUS4" s="104"/>
      <c r="OUT4" s="104"/>
      <c r="OUU4" s="104"/>
      <c r="OUV4" s="104"/>
      <c r="OUW4" s="104"/>
      <c r="OUX4" s="104"/>
      <c r="OUY4" s="104"/>
      <c r="OUZ4" s="104"/>
      <c r="OVA4" s="104"/>
      <c r="OVB4" s="104"/>
      <c r="OVC4" s="104"/>
      <c r="OVD4" s="104"/>
      <c r="OVE4" s="104"/>
      <c r="OVF4" s="104"/>
      <c r="OVG4" s="104"/>
      <c r="OVH4" s="104"/>
      <c r="OVI4" s="104"/>
      <c r="OVJ4" s="104"/>
      <c r="OVK4" s="104"/>
      <c r="OVL4" s="104"/>
      <c r="OVM4" s="104"/>
      <c r="OVN4" s="104"/>
      <c r="OVO4" s="104"/>
      <c r="OVP4" s="104"/>
      <c r="OVQ4" s="104"/>
      <c r="OVR4" s="104"/>
      <c r="OVS4" s="104"/>
      <c r="OVT4" s="104"/>
      <c r="OVU4" s="104"/>
      <c r="OVV4" s="104"/>
      <c r="OVW4" s="104"/>
      <c r="OVX4" s="104"/>
      <c r="OVY4" s="104"/>
      <c r="OVZ4" s="104"/>
      <c r="OWA4" s="104"/>
      <c r="OWB4" s="104"/>
      <c r="OWC4" s="104"/>
      <c r="OWD4" s="104"/>
      <c r="OWE4" s="104"/>
      <c r="OWF4" s="104"/>
      <c r="OWG4" s="104"/>
      <c r="OWH4" s="104"/>
      <c r="OWI4" s="104"/>
      <c r="OWJ4" s="104"/>
      <c r="OWK4" s="104"/>
      <c r="OWL4" s="104"/>
      <c r="OWM4" s="104"/>
      <c r="OWN4" s="104"/>
      <c r="OWO4" s="104"/>
      <c r="OWP4" s="104"/>
      <c r="OWQ4" s="104"/>
      <c r="OWR4" s="104"/>
      <c r="OWS4" s="104"/>
      <c r="OWT4" s="104"/>
      <c r="OWU4" s="104"/>
      <c r="OWV4" s="104"/>
      <c r="OWW4" s="104"/>
      <c r="OWX4" s="104"/>
      <c r="OWY4" s="104"/>
      <c r="OWZ4" s="104"/>
      <c r="OXA4" s="104"/>
      <c r="OXB4" s="104"/>
      <c r="OXC4" s="104"/>
      <c r="OXD4" s="104"/>
      <c r="OXE4" s="104"/>
      <c r="OXF4" s="104"/>
      <c r="OXG4" s="104"/>
      <c r="OXH4" s="104"/>
      <c r="OXI4" s="104"/>
      <c r="OXJ4" s="104"/>
      <c r="OXK4" s="104"/>
      <c r="OXL4" s="104"/>
      <c r="OXM4" s="104"/>
      <c r="OXN4" s="104"/>
      <c r="OXO4" s="104"/>
      <c r="OXP4" s="104"/>
      <c r="OXQ4" s="104"/>
      <c r="OXR4" s="104"/>
      <c r="OXS4" s="104"/>
      <c r="OXT4" s="104"/>
      <c r="OXU4" s="104"/>
      <c r="OXV4" s="104"/>
      <c r="OXW4" s="104"/>
      <c r="OXX4" s="104"/>
      <c r="OXY4" s="104"/>
      <c r="OXZ4" s="104"/>
      <c r="OYA4" s="104"/>
      <c r="OYB4" s="104"/>
      <c r="OYC4" s="104"/>
      <c r="OYD4" s="104"/>
      <c r="OYE4" s="104"/>
      <c r="OYF4" s="104"/>
      <c r="OYG4" s="104"/>
      <c r="OYH4" s="104"/>
      <c r="OYI4" s="104"/>
      <c r="OYJ4" s="104"/>
      <c r="OYK4" s="104"/>
      <c r="OYL4" s="104"/>
      <c r="OYM4" s="104"/>
      <c r="OYN4" s="104"/>
      <c r="OYO4" s="104"/>
      <c r="OYP4" s="104"/>
      <c r="OYQ4" s="104"/>
      <c r="OYR4" s="104"/>
      <c r="OYS4" s="104"/>
      <c r="OYT4" s="104"/>
      <c r="OYU4" s="104"/>
      <c r="OYV4" s="104"/>
      <c r="OYW4" s="104"/>
      <c r="OYX4" s="104"/>
      <c r="OYY4" s="104"/>
      <c r="OYZ4" s="104"/>
      <c r="OZA4" s="104"/>
      <c r="OZB4" s="104"/>
      <c r="OZC4" s="104"/>
      <c r="OZD4" s="104"/>
      <c r="OZE4" s="104"/>
      <c r="OZF4" s="104"/>
      <c r="OZG4" s="104"/>
      <c r="OZH4" s="104"/>
      <c r="OZI4" s="104"/>
      <c r="OZJ4" s="104"/>
      <c r="OZK4" s="104"/>
      <c r="OZL4" s="104"/>
      <c r="OZM4" s="104"/>
      <c r="OZN4" s="104"/>
      <c r="OZO4" s="104"/>
      <c r="OZP4" s="104"/>
      <c r="OZQ4" s="104"/>
      <c r="OZR4" s="104"/>
      <c r="OZS4" s="104"/>
      <c r="OZT4" s="104"/>
      <c r="OZU4" s="104"/>
      <c r="OZV4" s="104"/>
      <c r="OZW4" s="104"/>
      <c r="OZX4" s="104"/>
      <c r="OZY4" s="104"/>
      <c r="OZZ4" s="104"/>
      <c r="PAA4" s="104"/>
      <c r="PAB4" s="104"/>
      <c r="PAC4" s="104"/>
      <c r="PAD4" s="104"/>
      <c r="PAE4" s="104"/>
      <c r="PAF4" s="104"/>
      <c r="PAG4" s="104"/>
      <c r="PAH4" s="104"/>
      <c r="PAI4" s="104"/>
      <c r="PAJ4" s="104"/>
      <c r="PAK4" s="104"/>
      <c r="PAL4" s="104"/>
      <c r="PAM4" s="104"/>
      <c r="PAN4" s="104"/>
      <c r="PAO4" s="104"/>
      <c r="PAP4" s="104"/>
      <c r="PAQ4" s="104"/>
      <c r="PAR4" s="104"/>
      <c r="PAS4" s="104"/>
      <c r="PAT4" s="104"/>
      <c r="PAU4" s="104"/>
      <c r="PAV4" s="104"/>
      <c r="PAW4" s="104"/>
      <c r="PAX4" s="104"/>
      <c r="PAY4" s="104"/>
      <c r="PAZ4" s="104"/>
      <c r="PBA4" s="104"/>
      <c r="PBB4" s="104"/>
      <c r="PBC4" s="104"/>
      <c r="PBD4" s="104"/>
      <c r="PBE4" s="104"/>
      <c r="PBF4" s="104"/>
      <c r="PBG4" s="104"/>
      <c r="PBH4" s="104"/>
      <c r="PBI4" s="104"/>
      <c r="PBJ4" s="104"/>
      <c r="PBK4" s="104"/>
      <c r="PBL4" s="104"/>
      <c r="PBM4" s="104"/>
      <c r="PBN4" s="104"/>
      <c r="PBO4" s="104"/>
      <c r="PBP4" s="104"/>
      <c r="PBQ4" s="104"/>
      <c r="PBR4" s="104"/>
      <c r="PBS4" s="104"/>
      <c r="PBT4" s="104"/>
      <c r="PBU4" s="104"/>
      <c r="PBV4" s="104"/>
      <c r="PBW4" s="104"/>
      <c r="PBX4" s="104"/>
      <c r="PBY4" s="104"/>
      <c r="PBZ4" s="104"/>
      <c r="PCA4" s="104"/>
      <c r="PCB4" s="104"/>
      <c r="PCC4" s="104"/>
      <c r="PCD4" s="104"/>
      <c r="PCE4" s="104"/>
      <c r="PCF4" s="104"/>
      <c r="PCG4" s="104"/>
      <c r="PCH4" s="104"/>
      <c r="PCI4" s="104"/>
      <c r="PCJ4" s="104"/>
      <c r="PCK4" s="104"/>
      <c r="PCL4" s="104"/>
      <c r="PCM4" s="104"/>
      <c r="PCN4" s="104"/>
      <c r="PCO4" s="104"/>
      <c r="PCP4" s="104"/>
      <c r="PCQ4" s="104"/>
      <c r="PCR4" s="104"/>
      <c r="PCS4" s="104"/>
      <c r="PCT4" s="104"/>
      <c r="PCU4" s="104"/>
      <c r="PCV4" s="104"/>
      <c r="PCW4" s="104"/>
      <c r="PCX4" s="104"/>
      <c r="PCY4" s="104"/>
      <c r="PCZ4" s="104"/>
      <c r="PDA4" s="104"/>
      <c r="PDB4" s="104"/>
      <c r="PDC4" s="104"/>
      <c r="PDD4" s="104"/>
      <c r="PDE4" s="104"/>
      <c r="PDF4" s="104"/>
      <c r="PDG4" s="104"/>
      <c r="PDH4" s="104"/>
      <c r="PDI4" s="104"/>
      <c r="PDJ4" s="104"/>
      <c r="PDK4" s="104"/>
      <c r="PDL4" s="104"/>
      <c r="PDM4" s="104"/>
      <c r="PDN4" s="104"/>
      <c r="PDO4" s="104"/>
      <c r="PDP4" s="104"/>
      <c r="PDQ4" s="104"/>
      <c r="PDR4" s="104"/>
      <c r="PDS4" s="104"/>
      <c r="PDT4" s="104"/>
      <c r="PDU4" s="104"/>
      <c r="PDV4" s="104"/>
      <c r="PDW4" s="104"/>
      <c r="PDX4" s="104"/>
      <c r="PDY4" s="104"/>
      <c r="PDZ4" s="104"/>
      <c r="PEA4" s="104"/>
      <c r="PEB4" s="104"/>
      <c r="PEC4" s="104"/>
      <c r="PED4" s="104"/>
      <c r="PEE4" s="104"/>
      <c r="PEF4" s="104"/>
      <c r="PEG4" s="104"/>
      <c r="PEH4" s="104"/>
      <c r="PEI4" s="104"/>
      <c r="PEJ4" s="104"/>
      <c r="PEK4" s="104"/>
      <c r="PEL4" s="104"/>
      <c r="PEM4" s="104"/>
      <c r="PEN4" s="104"/>
      <c r="PEO4" s="104"/>
      <c r="PEP4" s="104"/>
      <c r="PEQ4" s="104"/>
      <c r="PER4" s="104"/>
      <c r="PES4" s="104"/>
      <c r="PET4" s="104"/>
      <c r="PEU4" s="104"/>
      <c r="PEV4" s="104"/>
      <c r="PEW4" s="104"/>
      <c r="PEX4" s="104"/>
      <c r="PEY4" s="104"/>
      <c r="PEZ4" s="104"/>
      <c r="PFA4" s="104"/>
      <c r="PFB4" s="104"/>
      <c r="PFC4" s="104"/>
      <c r="PFD4" s="104"/>
      <c r="PFE4" s="104"/>
      <c r="PFF4" s="104"/>
      <c r="PFG4" s="104"/>
      <c r="PFH4" s="104"/>
      <c r="PFI4" s="104"/>
      <c r="PFJ4" s="104"/>
      <c r="PFK4" s="104"/>
      <c r="PFL4" s="104"/>
      <c r="PFM4" s="104"/>
      <c r="PFN4" s="104"/>
      <c r="PFO4" s="104"/>
      <c r="PFP4" s="104"/>
      <c r="PFQ4" s="104"/>
      <c r="PFR4" s="104"/>
      <c r="PFS4" s="104"/>
      <c r="PFT4" s="104"/>
      <c r="PFU4" s="104"/>
      <c r="PFV4" s="104"/>
      <c r="PFW4" s="104"/>
      <c r="PFX4" s="104"/>
      <c r="PFY4" s="104"/>
      <c r="PFZ4" s="104"/>
      <c r="PGA4" s="104"/>
      <c r="PGB4" s="104"/>
      <c r="PGC4" s="104"/>
      <c r="PGD4" s="104"/>
      <c r="PGE4" s="104"/>
      <c r="PGF4" s="104"/>
      <c r="PGG4" s="104"/>
      <c r="PGH4" s="104"/>
      <c r="PGI4" s="104"/>
      <c r="PGJ4" s="104"/>
      <c r="PGK4" s="104"/>
      <c r="PGL4" s="104"/>
      <c r="PGM4" s="104"/>
      <c r="PGN4" s="104"/>
      <c r="PGO4" s="104"/>
      <c r="PGP4" s="104"/>
      <c r="PGQ4" s="104"/>
      <c r="PGR4" s="104"/>
      <c r="PGS4" s="104"/>
      <c r="PGT4" s="104"/>
      <c r="PGU4" s="104"/>
      <c r="PGV4" s="104"/>
      <c r="PGW4" s="104"/>
      <c r="PGX4" s="104"/>
      <c r="PGY4" s="104"/>
      <c r="PGZ4" s="104"/>
      <c r="PHA4" s="104"/>
      <c r="PHB4" s="104"/>
      <c r="PHC4" s="104"/>
      <c r="PHD4" s="104"/>
      <c r="PHE4" s="104"/>
      <c r="PHF4" s="104"/>
      <c r="PHG4" s="104"/>
      <c r="PHH4" s="104"/>
      <c r="PHI4" s="104"/>
      <c r="PHJ4" s="104"/>
      <c r="PHK4" s="104"/>
      <c r="PHL4" s="104"/>
      <c r="PHM4" s="104"/>
      <c r="PHN4" s="104"/>
      <c r="PHO4" s="104"/>
      <c r="PHP4" s="104"/>
      <c r="PHQ4" s="104"/>
      <c r="PHR4" s="104"/>
      <c r="PHS4" s="104"/>
      <c r="PHT4" s="104"/>
      <c r="PHU4" s="104"/>
      <c r="PHV4" s="104"/>
      <c r="PHW4" s="104"/>
      <c r="PHX4" s="104"/>
      <c r="PHY4" s="104"/>
      <c r="PHZ4" s="104"/>
      <c r="PIA4" s="104"/>
      <c r="PIB4" s="104"/>
      <c r="PIC4" s="104"/>
      <c r="PID4" s="104"/>
      <c r="PIE4" s="104"/>
      <c r="PIF4" s="104"/>
      <c r="PIG4" s="104"/>
      <c r="PIH4" s="104"/>
      <c r="PII4" s="104"/>
      <c r="PIJ4" s="104"/>
      <c r="PIK4" s="104"/>
      <c r="PIL4" s="104"/>
      <c r="PIM4" s="104"/>
      <c r="PIN4" s="104"/>
      <c r="PIO4" s="104"/>
      <c r="PIP4" s="104"/>
      <c r="PIQ4" s="104"/>
      <c r="PIR4" s="104"/>
      <c r="PIS4" s="104"/>
      <c r="PIT4" s="104"/>
      <c r="PIU4" s="104"/>
      <c r="PIV4" s="104"/>
      <c r="PIW4" s="104"/>
      <c r="PIX4" s="104"/>
      <c r="PIY4" s="104"/>
      <c r="PIZ4" s="104"/>
      <c r="PJA4" s="104"/>
      <c r="PJB4" s="104"/>
      <c r="PJC4" s="104"/>
      <c r="PJD4" s="104"/>
      <c r="PJE4" s="104"/>
      <c r="PJF4" s="104"/>
      <c r="PJG4" s="104"/>
      <c r="PJH4" s="104"/>
      <c r="PJI4" s="104"/>
      <c r="PJJ4" s="104"/>
      <c r="PJK4" s="104"/>
      <c r="PJL4" s="104"/>
      <c r="PJM4" s="104"/>
      <c r="PJN4" s="104"/>
      <c r="PJO4" s="104"/>
      <c r="PJP4" s="104"/>
      <c r="PJQ4" s="104"/>
      <c r="PJR4" s="104"/>
      <c r="PJS4" s="104"/>
      <c r="PJT4" s="104"/>
      <c r="PJU4" s="104"/>
      <c r="PJV4" s="104"/>
      <c r="PJW4" s="104"/>
      <c r="PJX4" s="104"/>
      <c r="PJY4" s="104"/>
      <c r="PJZ4" s="104"/>
      <c r="PKA4" s="104"/>
      <c r="PKB4" s="104"/>
      <c r="PKC4" s="104"/>
      <c r="PKD4" s="104"/>
      <c r="PKE4" s="104"/>
      <c r="PKF4" s="104"/>
      <c r="PKG4" s="104"/>
      <c r="PKH4" s="104"/>
      <c r="PKI4" s="104"/>
      <c r="PKJ4" s="104"/>
      <c r="PKK4" s="104"/>
      <c r="PKL4" s="104"/>
      <c r="PKM4" s="104"/>
      <c r="PKN4" s="104"/>
      <c r="PKO4" s="104"/>
      <c r="PKP4" s="104"/>
      <c r="PKQ4" s="104"/>
      <c r="PKR4" s="104"/>
      <c r="PKS4" s="104"/>
      <c r="PKT4" s="104"/>
      <c r="PKU4" s="104"/>
      <c r="PKV4" s="104"/>
      <c r="PKW4" s="104"/>
      <c r="PKX4" s="104"/>
      <c r="PKY4" s="104"/>
      <c r="PKZ4" s="104"/>
      <c r="PLA4" s="104"/>
      <c r="PLB4" s="104"/>
      <c r="PLC4" s="104"/>
      <c r="PLD4" s="104"/>
      <c r="PLE4" s="104"/>
      <c r="PLF4" s="104"/>
      <c r="PLG4" s="104"/>
      <c r="PLH4" s="104"/>
      <c r="PLI4" s="104"/>
      <c r="PLJ4" s="104"/>
      <c r="PLK4" s="104"/>
      <c r="PLL4" s="104"/>
      <c r="PLM4" s="104"/>
      <c r="PLN4" s="104"/>
      <c r="PLO4" s="104"/>
      <c r="PLP4" s="104"/>
      <c r="PLQ4" s="104"/>
      <c r="PLR4" s="104"/>
      <c r="PLS4" s="104"/>
      <c r="PLT4" s="104"/>
      <c r="PLU4" s="104"/>
      <c r="PLV4" s="104"/>
      <c r="PLW4" s="104"/>
      <c r="PLX4" s="104"/>
      <c r="PLY4" s="104"/>
      <c r="PLZ4" s="104"/>
      <c r="PMA4" s="104"/>
      <c r="PMB4" s="104"/>
      <c r="PMC4" s="104"/>
      <c r="PMD4" s="104"/>
      <c r="PME4" s="104"/>
      <c r="PMF4" s="104"/>
      <c r="PMG4" s="104"/>
      <c r="PMH4" s="104"/>
      <c r="PMI4" s="104"/>
      <c r="PMJ4" s="104"/>
      <c r="PMK4" s="104"/>
      <c r="PML4" s="104"/>
      <c r="PMM4" s="104"/>
      <c r="PMN4" s="104"/>
      <c r="PMO4" s="104"/>
      <c r="PMP4" s="104"/>
      <c r="PMQ4" s="104"/>
      <c r="PMR4" s="104"/>
      <c r="PMS4" s="104"/>
      <c r="PMT4" s="104"/>
      <c r="PMU4" s="104"/>
      <c r="PMV4" s="104"/>
      <c r="PMW4" s="104"/>
      <c r="PMX4" s="104"/>
      <c r="PMY4" s="104"/>
      <c r="PMZ4" s="104"/>
      <c r="PNA4" s="104"/>
      <c r="PNB4" s="104"/>
      <c r="PNC4" s="104"/>
      <c r="PND4" s="104"/>
      <c r="PNE4" s="104"/>
      <c r="PNF4" s="104"/>
      <c r="PNG4" s="104"/>
      <c r="PNH4" s="104"/>
      <c r="PNI4" s="104"/>
      <c r="PNJ4" s="104"/>
      <c r="PNK4" s="104"/>
      <c r="PNL4" s="104"/>
      <c r="PNM4" s="104"/>
      <c r="PNN4" s="104"/>
      <c r="PNO4" s="104"/>
      <c r="PNP4" s="104"/>
      <c r="PNQ4" s="104"/>
      <c r="PNR4" s="104"/>
      <c r="PNS4" s="104"/>
      <c r="PNT4" s="104"/>
      <c r="PNU4" s="104"/>
      <c r="PNV4" s="104"/>
      <c r="PNW4" s="104"/>
      <c r="PNX4" s="104"/>
      <c r="PNY4" s="104"/>
      <c r="PNZ4" s="104"/>
      <c r="POA4" s="104"/>
      <c r="POB4" s="104"/>
      <c r="POC4" s="104"/>
      <c r="POD4" s="104"/>
      <c r="POE4" s="104"/>
      <c r="POF4" s="104"/>
      <c r="POG4" s="104"/>
      <c r="POH4" s="104"/>
      <c r="POI4" s="104"/>
      <c r="POJ4" s="104"/>
      <c r="POK4" s="104"/>
      <c r="POL4" s="104"/>
      <c r="POM4" s="104"/>
      <c r="PON4" s="104"/>
      <c r="POO4" s="104"/>
      <c r="POP4" s="104"/>
      <c r="POQ4" s="104"/>
      <c r="POR4" s="104"/>
      <c r="POS4" s="104"/>
      <c r="POT4" s="104"/>
      <c r="POU4" s="104"/>
      <c r="POV4" s="104"/>
      <c r="POW4" s="104"/>
      <c r="POX4" s="104"/>
      <c r="POY4" s="104"/>
      <c r="POZ4" s="104"/>
      <c r="PPA4" s="104"/>
      <c r="PPB4" s="104"/>
      <c r="PPC4" s="104"/>
      <c r="PPD4" s="104"/>
      <c r="PPE4" s="104"/>
      <c r="PPF4" s="104"/>
      <c r="PPG4" s="104"/>
      <c r="PPH4" s="104"/>
      <c r="PPI4" s="104"/>
      <c r="PPJ4" s="104"/>
      <c r="PPK4" s="104"/>
      <c r="PPL4" s="104"/>
      <c r="PPM4" s="104"/>
      <c r="PPN4" s="104"/>
      <c r="PPO4" s="104"/>
      <c r="PPP4" s="104"/>
      <c r="PPQ4" s="104"/>
      <c r="PPR4" s="104"/>
      <c r="PPS4" s="104"/>
      <c r="PPT4" s="104"/>
      <c r="PPU4" s="104"/>
      <c r="PPV4" s="104"/>
      <c r="PPW4" s="104"/>
      <c r="PPX4" s="104"/>
      <c r="PPY4" s="104"/>
      <c r="PPZ4" s="104"/>
      <c r="PQA4" s="104"/>
      <c r="PQB4" s="104"/>
      <c r="PQC4" s="104"/>
      <c r="PQD4" s="104"/>
      <c r="PQE4" s="104"/>
      <c r="PQF4" s="104"/>
      <c r="PQG4" s="104"/>
      <c r="PQH4" s="104"/>
      <c r="PQI4" s="104"/>
      <c r="PQJ4" s="104"/>
      <c r="PQK4" s="104"/>
      <c r="PQL4" s="104"/>
      <c r="PQM4" s="104"/>
      <c r="PQN4" s="104"/>
      <c r="PQO4" s="104"/>
      <c r="PQP4" s="104"/>
      <c r="PQQ4" s="104"/>
      <c r="PQR4" s="104"/>
      <c r="PQS4" s="104"/>
      <c r="PQT4" s="104"/>
      <c r="PQU4" s="104"/>
      <c r="PQV4" s="104"/>
      <c r="PQW4" s="104"/>
      <c r="PQX4" s="104"/>
      <c r="PQY4" s="104"/>
      <c r="PQZ4" s="104"/>
      <c r="PRA4" s="104"/>
      <c r="PRB4" s="104"/>
      <c r="PRC4" s="104"/>
      <c r="PRD4" s="104"/>
      <c r="PRE4" s="104"/>
      <c r="PRF4" s="104"/>
      <c r="PRG4" s="104"/>
      <c r="PRH4" s="104"/>
      <c r="PRI4" s="104"/>
      <c r="PRJ4" s="104"/>
      <c r="PRK4" s="104"/>
      <c r="PRL4" s="104"/>
      <c r="PRM4" s="104"/>
      <c r="PRN4" s="104"/>
      <c r="PRO4" s="104"/>
      <c r="PRP4" s="104"/>
      <c r="PRQ4" s="104"/>
      <c r="PRR4" s="104"/>
      <c r="PRS4" s="104"/>
      <c r="PRT4" s="104"/>
      <c r="PRU4" s="104"/>
      <c r="PRV4" s="104"/>
      <c r="PRW4" s="104"/>
      <c r="PRX4" s="104"/>
      <c r="PRY4" s="104"/>
      <c r="PRZ4" s="104"/>
      <c r="PSA4" s="104"/>
      <c r="PSB4" s="104"/>
      <c r="PSC4" s="104"/>
      <c r="PSD4" s="104"/>
      <c r="PSE4" s="104"/>
      <c r="PSF4" s="104"/>
      <c r="PSG4" s="104"/>
      <c r="PSH4" s="104"/>
      <c r="PSI4" s="104"/>
      <c r="PSJ4" s="104"/>
      <c r="PSK4" s="104"/>
      <c r="PSL4" s="104"/>
      <c r="PSM4" s="104"/>
      <c r="PSN4" s="104"/>
      <c r="PSO4" s="104"/>
      <c r="PSP4" s="104"/>
      <c r="PSQ4" s="104"/>
      <c r="PSR4" s="104"/>
      <c r="PSS4" s="104"/>
      <c r="PST4" s="104"/>
      <c r="PSU4" s="104"/>
      <c r="PSV4" s="104"/>
      <c r="PSW4" s="104"/>
      <c r="PSX4" s="104"/>
      <c r="PSY4" s="104"/>
      <c r="PSZ4" s="104"/>
      <c r="PTA4" s="104"/>
      <c r="PTB4" s="104"/>
      <c r="PTC4" s="104"/>
      <c r="PTD4" s="104"/>
      <c r="PTE4" s="104"/>
      <c r="PTF4" s="104"/>
      <c r="PTG4" s="104"/>
      <c r="PTH4" s="104"/>
      <c r="PTI4" s="104"/>
      <c r="PTJ4" s="104"/>
      <c r="PTK4" s="104"/>
      <c r="PTL4" s="104"/>
      <c r="PTM4" s="104"/>
      <c r="PTN4" s="104"/>
      <c r="PTO4" s="104"/>
      <c r="PTP4" s="104"/>
      <c r="PTQ4" s="104"/>
      <c r="PTR4" s="104"/>
      <c r="PTS4" s="104"/>
      <c r="PTT4" s="104"/>
      <c r="PTU4" s="104"/>
      <c r="PTV4" s="104"/>
      <c r="PTW4" s="104"/>
      <c r="PTX4" s="104"/>
      <c r="PTY4" s="104"/>
      <c r="PTZ4" s="104"/>
      <c r="PUA4" s="104"/>
      <c r="PUB4" s="104"/>
      <c r="PUC4" s="104"/>
      <c r="PUD4" s="104"/>
      <c r="PUE4" s="104"/>
      <c r="PUF4" s="104"/>
      <c r="PUG4" s="104"/>
      <c r="PUH4" s="104"/>
      <c r="PUI4" s="104"/>
      <c r="PUJ4" s="104"/>
      <c r="PUK4" s="104"/>
      <c r="PUL4" s="104"/>
      <c r="PUM4" s="104"/>
      <c r="PUN4" s="104"/>
      <c r="PUO4" s="104"/>
      <c r="PUP4" s="104"/>
      <c r="PUQ4" s="104"/>
      <c r="PUR4" s="104"/>
      <c r="PUS4" s="104"/>
      <c r="PUT4" s="104"/>
      <c r="PUU4" s="104"/>
      <c r="PUV4" s="104"/>
      <c r="PUW4" s="104"/>
      <c r="PUX4" s="104"/>
      <c r="PUY4" s="104"/>
      <c r="PUZ4" s="104"/>
      <c r="PVA4" s="104"/>
      <c r="PVB4" s="104"/>
      <c r="PVC4" s="104"/>
      <c r="PVD4" s="104"/>
      <c r="PVE4" s="104"/>
      <c r="PVF4" s="104"/>
      <c r="PVG4" s="104"/>
      <c r="PVH4" s="104"/>
      <c r="PVI4" s="104"/>
      <c r="PVJ4" s="104"/>
      <c r="PVK4" s="104"/>
      <c r="PVL4" s="104"/>
      <c r="PVM4" s="104"/>
      <c r="PVN4" s="104"/>
      <c r="PVO4" s="104"/>
      <c r="PVP4" s="104"/>
      <c r="PVQ4" s="104"/>
      <c r="PVR4" s="104"/>
      <c r="PVS4" s="104"/>
      <c r="PVT4" s="104"/>
      <c r="PVU4" s="104"/>
      <c r="PVV4" s="104"/>
      <c r="PVW4" s="104"/>
      <c r="PVX4" s="104"/>
      <c r="PVY4" s="104"/>
      <c r="PVZ4" s="104"/>
      <c r="PWA4" s="104"/>
      <c r="PWB4" s="104"/>
      <c r="PWC4" s="104"/>
      <c r="PWD4" s="104"/>
      <c r="PWE4" s="104"/>
      <c r="PWF4" s="104"/>
      <c r="PWG4" s="104"/>
      <c r="PWH4" s="104"/>
      <c r="PWI4" s="104"/>
      <c r="PWJ4" s="104"/>
      <c r="PWK4" s="104"/>
      <c r="PWL4" s="104"/>
      <c r="PWM4" s="104"/>
      <c r="PWN4" s="104"/>
      <c r="PWO4" s="104"/>
      <c r="PWP4" s="104"/>
      <c r="PWQ4" s="104"/>
      <c r="PWR4" s="104"/>
      <c r="PWS4" s="104"/>
      <c r="PWT4" s="104"/>
      <c r="PWU4" s="104"/>
      <c r="PWV4" s="104"/>
      <c r="PWW4" s="104"/>
      <c r="PWX4" s="104"/>
      <c r="PWY4" s="104"/>
      <c r="PWZ4" s="104"/>
      <c r="PXA4" s="104"/>
      <c r="PXB4" s="104"/>
      <c r="PXC4" s="104"/>
      <c r="PXD4" s="104"/>
      <c r="PXE4" s="104"/>
      <c r="PXF4" s="104"/>
      <c r="PXG4" s="104"/>
      <c r="PXH4" s="104"/>
      <c r="PXI4" s="104"/>
      <c r="PXJ4" s="104"/>
      <c r="PXK4" s="104"/>
      <c r="PXL4" s="104"/>
      <c r="PXM4" s="104"/>
      <c r="PXN4" s="104"/>
      <c r="PXO4" s="104"/>
      <c r="PXP4" s="104"/>
      <c r="PXQ4" s="104"/>
      <c r="PXR4" s="104"/>
      <c r="PXS4" s="104"/>
      <c r="PXT4" s="104"/>
      <c r="PXU4" s="104"/>
      <c r="PXV4" s="104"/>
      <c r="PXW4" s="104"/>
      <c r="PXX4" s="104"/>
      <c r="PXY4" s="104"/>
      <c r="PXZ4" s="104"/>
      <c r="PYA4" s="104"/>
      <c r="PYB4" s="104"/>
      <c r="PYC4" s="104"/>
      <c r="PYD4" s="104"/>
      <c r="PYE4" s="104"/>
      <c r="PYF4" s="104"/>
      <c r="PYG4" s="104"/>
      <c r="PYH4" s="104"/>
      <c r="PYI4" s="104"/>
      <c r="PYJ4" s="104"/>
      <c r="PYK4" s="104"/>
      <c r="PYL4" s="104"/>
      <c r="PYM4" s="104"/>
      <c r="PYN4" s="104"/>
      <c r="PYO4" s="104"/>
      <c r="PYP4" s="104"/>
      <c r="PYQ4" s="104"/>
      <c r="PYR4" s="104"/>
      <c r="PYS4" s="104"/>
      <c r="PYT4" s="104"/>
      <c r="PYU4" s="104"/>
      <c r="PYV4" s="104"/>
      <c r="PYW4" s="104"/>
      <c r="PYX4" s="104"/>
      <c r="PYY4" s="104"/>
      <c r="PYZ4" s="104"/>
      <c r="PZA4" s="104"/>
      <c r="PZB4" s="104"/>
      <c r="PZC4" s="104"/>
      <c r="PZD4" s="104"/>
      <c r="PZE4" s="104"/>
      <c r="PZF4" s="104"/>
      <c r="PZG4" s="104"/>
      <c r="PZH4" s="104"/>
      <c r="PZI4" s="104"/>
      <c r="PZJ4" s="104"/>
      <c r="PZK4" s="104"/>
      <c r="PZL4" s="104"/>
      <c r="PZM4" s="104"/>
      <c r="PZN4" s="104"/>
      <c r="PZO4" s="104"/>
      <c r="PZP4" s="104"/>
      <c r="PZQ4" s="104"/>
      <c r="PZR4" s="104"/>
      <c r="PZS4" s="104"/>
      <c r="PZT4" s="104"/>
      <c r="PZU4" s="104"/>
      <c r="PZV4" s="104"/>
      <c r="PZW4" s="104"/>
      <c r="PZX4" s="104"/>
      <c r="PZY4" s="104"/>
      <c r="PZZ4" s="104"/>
      <c r="QAA4" s="104"/>
      <c r="QAB4" s="104"/>
      <c r="QAC4" s="104"/>
      <c r="QAD4" s="104"/>
      <c r="QAE4" s="104"/>
      <c r="QAF4" s="104"/>
      <c r="QAG4" s="104"/>
      <c r="QAH4" s="104"/>
      <c r="QAI4" s="104"/>
      <c r="QAJ4" s="104"/>
      <c r="QAK4" s="104"/>
      <c r="QAL4" s="104"/>
      <c r="QAM4" s="104"/>
      <c r="QAN4" s="104"/>
      <c r="QAO4" s="104"/>
      <c r="QAP4" s="104"/>
      <c r="QAQ4" s="104"/>
      <c r="QAR4" s="104"/>
      <c r="QAS4" s="104"/>
      <c r="QAT4" s="104"/>
      <c r="QAU4" s="104"/>
      <c r="QAV4" s="104"/>
      <c r="QAW4" s="104"/>
      <c r="QAX4" s="104"/>
      <c r="QAY4" s="104"/>
      <c r="QAZ4" s="104"/>
      <c r="QBA4" s="104"/>
      <c r="QBB4" s="104"/>
      <c r="QBC4" s="104"/>
      <c r="QBD4" s="104"/>
      <c r="QBE4" s="104"/>
      <c r="QBF4" s="104"/>
      <c r="QBG4" s="104"/>
      <c r="QBH4" s="104"/>
      <c r="QBI4" s="104"/>
      <c r="QBJ4" s="104"/>
      <c r="QBK4" s="104"/>
      <c r="QBL4" s="104"/>
      <c r="QBM4" s="104"/>
      <c r="QBN4" s="104"/>
      <c r="QBO4" s="104"/>
      <c r="QBP4" s="104"/>
      <c r="QBQ4" s="104"/>
      <c r="QBR4" s="104"/>
      <c r="QBS4" s="104"/>
      <c r="QBT4" s="104"/>
      <c r="QBU4" s="104"/>
      <c r="QBV4" s="104"/>
      <c r="QBW4" s="104"/>
      <c r="QBX4" s="104"/>
      <c r="QBY4" s="104"/>
      <c r="QBZ4" s="104"/>
      <c r="QCA4" s="104"/>
      <c r="QCB4" s="104"/>
      <c r="QCC4" s="104"/>
      <c r="QCD4" s="104"/>
      <c r="QCE4" s="104"/>
      <c r="QCF4" s="104"/>
      <c r="QCG4" s="104"/>
      <c r="QCH4" s="104"/>
      <c r="QCI4" s="104"/>
      <c r="QCJ4" s="104"/>
      <c r="QCK4" s="104"/>
      <c r="QCL4" s="104"/>
      <c r="QCM4" s="104"/>
      <c r="QCN4" s="104"/>
      <c r="QCO4" s="104"/>
      <c r="QCP4" s="104"/>
      <c r="QCQ4" s="104"/>
      <c r="QCR4" s="104"/>
      <c r="QCS4" s="104"/>
      <c r="QCT4" s="104"/>
      <c r="QCU4" s="104"/>
      <c r="QCV4" s="104"/>
      <c r="QCW4" s="104"/>
      <c r="QCX4" s="104"/>
      <c r="QCY4" s="104"/>
      <c r="QCZ4" s="104"/>
      <c r="QDA4" s="104"/>
      <c r="QDB4" s="104"/>
      <c r="QDC4" s="104"/>
      <c r="QDD4" s="104"/>
      <c r="QDE4" s="104"/>
      <c r="QDF4" s="104"/>
      <c r="QDG4" s="104"/>
      <c r="QDH4" s="104"/>
      <c r="QDI4" s="104"/>
      <c r="QDJ4" s="104"/>
      <c r="QDK4" s="104"/>
      <c r="QDL4" s="104"/>
      <c r="QDM4" s="104"/>
      <c r="QDN4" s="104"/>
      <c r="QDO4" s="104"/>
      <c r="QDP4" s="104"/>
      <c r="QDQ4" s="104"/>
      <c r="QDR4" s="104"/>
      <c r="QDS4" s="104"/>
      <c r="QDT4" s="104"/>
      <c r="QDU4" s="104"/>
      <c r="QDV4" s="104"/>
      <c r="QDW4" s="104"/>
      <c r="QDX4" s="104"/>
      <c r="QDY4" s="104"/>
      <c r="QDZ4" s="104"/>
      <c r="QEA4" s="104"/>
      <c r="QEB4" s="104"/>
      <c r="QEC4" s="104"/>
      <c r="QED4" s="104"/>
      <c r="QEE4" s="104"/>
      <c r="QEF4" s="104"/>
      <c r="QEG4" s="104"/>
      <c r="QEH4" s="104"/>
      <c r="QEI4" s="104"/>
      <c r="QEJ4" s="104"/>
      <c r="QEK4" s="104"/>
      <c r="QEL4" s="104"/>
      <c r="QEM4" s="104"/>
      <c r="QEN4" s="104"/>
      <c r="QEO4" s="104"/>
      <c r="QEP4" s="104"/>
      <c r="QEQ4" s="104"/>
      <c r="QER4" s="104"/>
      <c r="QES4" s="104"/>
      <c r="QET4" s="104"/>
      <c r="QEU4" s="104"/>
      <c r="QEV4" s="104"/>
      <c r="QEW4" s="104"/>
      <c r="QEX4" s="104"/>
      <c r="QEY4" s="104"/>
      <c r="QEZ4" s="104"/>
      <c r="QFA4" s="104"/>
      <c r="QFB4" s="104"/>
      <c r="QFC4" s="104"/>
      <c r="QFD4" s="104"/>
      <c r="QFE4" s="104"/>
      <c r="QFF4" s="104"/>
      <c r="QFG4" s="104"/>
      <c r="QFH4" s="104"/>
      <c r="QFI4" s="104"/>
      <c r="QFJ4" s="104"/>
      <c r="QFK4" s="104"/>
      <c r="QFL4" s="104"/>
      <c r="QFM4" s="104"/>
      <c r="QFN4" s="104"/>
      <c r="QFO4" s="104"/>
      <c r="QFP4" s="104"/>
      <c r="QFQ4" s="104"/>
      <c r="QFR4" s="104"/>
      <c r="QFS4" s="104"/>
      <c r="QFT4" s="104"/>
      <c r="QFU4" s="104"/>
      <c r="QFV4" s="104"/>
      <c r="QFW4" s="104"/>
      <c r="QFX4" s="104"/>
      <c r="QFY4" s="104"/>
      <c r="QFZ4" s="104"/>
      <c r="QGA4" s="104"/>
      <c r="QGB4" s="104"/>
      <c r="QGC4" s="104"/>
      <c r="QGD4" s="104"/>
      <c r="QGE4" s="104"/>
      <c r="QGF4" s="104"/>
      <c r="QGG4" s="104"/>
      <c r="QGH4" s="104"/>
      <c r="QGI4" s="104"/>
      <c r="QGJ4" s="104"/>
      <c r="QGK4" s="104"/>
      <c r="QGL4" s="104"/>
      <c r="QGM4" s="104"/>
      <c r="QGN4" s="104"/>
      <c r="QGO4" s="104"/>
      <c r="QGP4" s="104"/>
      <c r="QGQ4" s="104"/>
      <c r="QGR4" s="104"/>
      <c r="QGS4" s="104"/>
      <c r="QGT4" s="104"/>
      <c r="QGU4" s="104"/>
      <c r="QGV4" s="104"/>
      <c r="QGW4" s="104"/>
      <c r="QGX4" s="104"/>
      <c r="QGY4" s="104"/>
      <c r="QGZ4" s="104"/>
      <c r="QHA4" s="104"/>
      <c r="QHB4" s="104"/>
      <c r="QHC4" s="104"/>
      <c r="QHD4" s="104"/>
      <c r="QHE4" s="104"/>
      <c r="QHF4" s="104"/>
      <c r="QHG4" s="104"/>
      <c r="QHH4" s="104"/>
      <c r="QHI4" s="104"/>
      <c r="QHJ4" s="104"/>
      <c r="QHK4" s="104"/>
      <c r="QHL4" s="104"/>
      <c r="QHM4" s="104"/>
      <c r="QHN4" s="104"/>
      <c r="QHO4" s="104"/>
      <c r="QHP4" s="104"/>
      <c r="QHQ4" s="104"/>
      <c r="QHR4" s="104"/>
      <c r="QHS4" s="104"/>
      <c r="QHT4" s="104"/>
      <c r="QHU4" s="104"/>
      <c r="QHV4" s="104"/>
      <c r="QHW4" s="104"/>
      <c r="QHX4" s="104"/>
      <c r="QHY4" s="104"/>
      <c r="QHZ4" s="104"/>
      <c r="QIA4" s="104"/>
      <c r="QIB4" s="104"/>
      <c r="QIC4" s="104"/>
      <c r="QID4" s="104"/>
      <c r="QIE4" s="104"/>
      <c r="QIF4" s="104"/>
      <c r="QIG4" s="104"/>
      <c r="QIH4" s="104"/>
      <c r="QII4" s="104"/>
      <c r="QIJ4" s="104"/>
      <c r="QIK4" s="104"/>
      <c r="QIL4" s="104"/>
      <c r="QIM4" s="104"/>
      <c r="QIN4" s="104"/>
      <c r="QIO4" s="104"/>
      <c r="QIP4" s="104"/>
      <c r="QIQ4" s="104"/>
      <c r="QIR4" s="104"/>
      <c r="QIS4" s="104"/>
      <c r="QIT4" s="104"/>
      <c r="QIU4" s="104"/>
      <c r="QIV4" s="104"/>
      <c r="QIW4" s="104"/>
      <c r="QIX4" s="104"/>
      <c r="QIY4" s="104"/>
      <c r="QIZ4" s="104"/>
      <c r="QJA4" s="104"/>
      <c r="QJB4" s="104"/>
      <c r="QJC4" s="104"/>
      <c r="QJD4" s="104"/>
      <c r="QJE4" s="104"/>
      <c r="QJF4" s="104"/>
      <c r="QJG4" s="104"/>
      <c r="QJH4" s="104"/>
      <c r="QJI4" s="104"/>
      <c r="QJJ4" s="104"/>
      <c r="QJK4" s="104"/>
      <c r="QJL4" s="104"/>
      <c r="QJM4" s="104"/>
      <c r="QJN4" s="104"/>
      <c r="QJO4" s="104"/>
      <c r="QJP4" s="104"/>
      <c r="QJQ4" s="104"/>
      <c r="QJR4" s="104"/>
      <c r="QJS4" s="104"/>
      <c r="QJT4" s="104"/>
      <c r="QJU4" s="104"/>
      <c r="QJV4" s="104"/>
      <c r="QJW4" s="104"/>
      <c r="QJX4" s="104"/>
      <c r="QJY4" s="104"/>
      <c r="QJZ4" s="104"/>
      <c r="QKA4" s="104"/>
      <c r="QKB4" s="104"/>
      <c r="QKC4" s="104"/>
      <c r="QKD4" s="104"/>
      <c r="QKE4" s="104"/>
      <c r="QKF4" s="104"/>
      <c r="QKG4" s="104"/>
      <c r="QKH4" s="104"/>
      <c r="QKI4" s="104"/>
      <c r="QKJ4" s="104"/>
      <c r="QKK4" s="104"/>
      <c r="QKL4" s="104"/>
      <c r="QKM4" s="104"/>
      <c r="QKN4" s="104"/>
      <c r="QKO4" s="104"/>
      <c r="QKP4" s="104"/>
      <c r="QKQ4" s="104"/>
      <c r="QKR4" s="104"/>
      <c r="QKS4" s="104"/>
      <c r="QKT4" s="104"/>
      <c r="QKU4" s="104"/>
      <c r="QKV4" s="104"/>
      <c r="QKW4" s="104"/>
      <c r="QKX4" s="104"/>
      <c r="QKY4" s="104"/>
      <c r="QKZ4" s="104"/>
      <c r="QLA4" s="104"/>
      <c r="QLB4" s="104"/>
      <c r="QLC4" s="104"/>
      <c r="QLD4" s="104"/>
      <c r="QLE4" s="104"/>
      <c r="QLF4" s="104"/>
      <c r="QLG4" s="104"/>
      <c r="QLH4" s="104"/>
      <c r="QLI4" s="104"/>
      <c r="QLJ4" s="104"/>
      <c r="QLK4" s="104"/>
      <c r="QLL4" s="104"/>
      <c r="QLM4" s="104"/>
      <c r="QLN4" s="104"/>
      <c r="QLO4" s="104"/>
      <c r="QLP4" s="104"/>
      <c r="QLQ4" s="104"/>
      <c r="QLR4" s="104"/>
      <c r="QLS4" s="104"/>
      <c r="QLT4" s="104"/>
      <c r="QLU4" s="104"/>
      <c r="QLV4" s="104"/>
      <c r="QLW4" s="104"/>
      <c r="QLX4" s="104"/>
      <c r="QLY4" s="104"/>
      <c r="QLZ4" s="104"/>
      <c r="QMA4" s="104"/>
      <c r="QMB4" s="104"/>
      <c r="QMC4" s="104"/>
      <c r="QMD4" s="104"/>
      <c r="QME4" s="104"/>
      <c r="QMF4" s="104"/>
      <c r="QMG4" s="104"/>
      <c r="QMH4" s="104"/>
      <c r="QMI4" s="104"/>
      <c r="QMJ4" s="104"/>
      <c r="QMK4" s="104"/>
      <c r="QML4" s="104"/>
      <c r="QMM4" s="104"/>
      <c r="QMN4" s="104"/>
      <c r="QMO4" s="104"/>
      <c r="QMP4" s="104"/>
      <c r="QMQ4" s="104"/>
      <c r="QMR4" s="104"/>
      <c r="QMS4" s="104"/>
      <c r="QMT4" s="104"/>
      <c r="QMU4" s="104"/>
      <c r="QMV4" s="104"/>
      <c r="QMW4" s="104"/>
      <c r="QMX4" s="104"/>
      <c r="QMY4" s="104"/>
      <c r="QMZ4" s="104"/>
      <c r="QNA4" s="104"/>
      <c r="QNB4" s="104"/>
      <c r="QNC4" s="104"/>
      <c r="QND4" s="104"/>
      <c r="QNE4" s="104"/>
      <c r="QNF4" s="104"/>
      <c r="QNG4" s="104"/>
      <c r="QNH4" s="104"/>
      <c r="QNI4" s="104"/>
      <c r="QNJ4" s="104"/>
      <c r="QNK4" s="104"/>
      <c r="QNL4" s="104"/>
      <c r="QNM4" s="104"/>
      <c r="QNN4" s="104"/>
      <c r="QNO4" s="104"/>
      <c r="QNP4" s="104"/>
      <c r="QNQ4" s="104"/>
      <c r="QNR4" s="104"/>
      <c r="QNS4" s="104"/>
      <c r="QNT4" s="104"/>
      <c r="QNU4" s="104"/>
      <c r="QNV4" s="104"/>
      <c r="QNW4" s="104"/>
      <c r="QNX4" s="104"/>
      <c r="QNY4" s="104"/>
      <c r="QNZ4" s="104"/>
      <c r="QOA4" s="104"/>
      <c r="QOB4" s="104"/>
      <c r="QOC4" s="104"/>
      <c r="QOD4" s="104"/>
      <c r="QOE4" s="104"/>
      <c r="QOF4" s="104"/>
      <c r="QOG4" s="104"/>
      <c r="QOH4" s="104"/>
      <c r="QOI4" s="104"/>
      <c r="QOJ4" s="104"/>
      <c r="QOK4" s="104"/>
      <c r="QOL4" s="104"/>
      <c r="QOM4" s="104"/>
      <c r="QON4" s="104"/>
      <c r="QOO4" s="104"/>
      <c r="QOP4" s="104"/>
      <c r="QOQ4" s="104"/>
      <c r="QOR4" s="104"/>
      <c r="QOS4" s="104"/>
      <c r="QOT4" s="104"/>
      <c r="QOU4" s="104"/>
      <c r="QOV4" s="104"/>
      <c r="QOW4" s="104"/>
      <c r="QOX4" s="104"/>
      <c r="QOY4" s="104"/>
      <c r="QOZ4" s="104"/>
      <c r="QPA4" s="104"/>
      <c r="QPB4" s="104"/>
      <c r="QPC4" s="104"/>
      <c r="QPD4" s="104"/>
      <c r="QPE4" s="104"/>
      <c r="QPF4" s="104"/>
      <c r="QPG4" s="104"/>
      <c r="QPH4" s="104"/>
      <c r="QPI4" s="104"/>
      <c r="QPJ4" s="104"/>
      <c r="QPK4" s="104"/>
      <c r="QPL4" s="104"/>
      <c r="QPM4" s="104"/>
      <c r="QPN4" s="104"/>
      <c r="QPO4" s="104"/>
      <c r="QPP4" s="104"/>
      <c r="QPQ4" s="104"/>
      <c r="QPR4" s="104"/>
      <c r="QPS4" s="104"/>
      <c r="QPT4" s="104"/>
      <c r="QPU4" s="104"/>
      <c r="QPV4" s="104"/>
      <c r="QPW4" s="104"/>
      <c r="QPX4" s="104"/>
      <c r="QPY4" s="104"/>
      <c r="QPZ4" s="104"/>
      <c r="QQA4" s="104"/>
      <c r="QQB4" s="104"/>
      <c r="QQC4" s="104"/>
      <c r="QQD4" s="104"/>
      <c r="QQE4" s="104"/>
      <c r="QQF4" s="104"/>
      <c r="QQG4" s="104"/>
      <c r="QQH4" s="104"/>
      <c r="QQI4" s="104"/>
      <c r="QQJ4" s="104"/>
      <c r="QQK4" s="104"/>
      <c r="QQL4" s="104"/>
      <c r="QQM4" s="104"/>
      <c r="QQN4" s="104"/>
      <c r="QQO4" s="104"/>
      <c r="QQP4" s="104"/>
      <c r="QQQ4" s="104"/>
      <c r="QQR4" s="104"/>
      <c r="QQS4" s="104"/>
      <c r="QQT4" s="104"/>
      <c r="QQU4" s="104"/>
      <c r="QQV4" s="104"/>
      <c r="QQW4" s="104"/>
      <c r="QQX4" s="104"/>
      <c r="QQY4" s="104"/>
      <c r="QQZ4" s="104"/>
      <c r="QRA4" s="104"/>
      <c r="QRB4" s="104"/>
      <c r="QRC4" s="104"/>
      <c r="QRD4" s="104"/>
      <c r="QRE4" s="104"/>
      <c r="QRF4" s="104"/>
      <c r="QRG4" s="104"/>
      <c r="QRH4" s="104"/>
      <c r="QRI4" s="104"/>
      <c r="QRJ4" s="104"/>
      <c r="QRK4" s="104"/>
      <c r="QRL4" s="104"/>
      <c r="QRM4" s="104"/>
      <c r="QRN4" s="104"/>
      <c r="QRO4" s="104"/>
      <c r="QRP4" s="104"/>
      <c r="QRQ4" s="104"/>
      <c r="QRR4" s="104"/>
      <c r="QRS4" s="104"/>
      <c r="QRT4" s="104"/>
      <c r="QRU4" s="104"/>
      <c r="QRV4" s="104"/>
      <c r="QRW4" s="104"/>
      <c r="QRX4" s="104"/>
      <c r="QRY4" s="104"/>
      <c r="QRZ4" s="104"/>
      <c r="QSA4" s="104"/>
      <c r="QSB4" s="104"/>
      <c r="QSC4" s="104"/>
      <c r="QSD4" s="104"/>
      <c r="QSE4" s="104"/>
      <c r="QSF4" s="104"/>
      <c r="QSG4" s="104"/>
      <c r="QSH4" s="104"/>
      <c r="QSI4" s="104"/>
      <c r="QSJ4" s="104"/>
      <c r="QSK4" s="104"/>
      <c r="QSL4" s="104"/>
      <c r="QSM4" s="104"/>
      <c r="QSN4" s="104"/>
      <c r="QSO4" s="104"/>
      <c r="QSP4" s="104"/>
      <c r="QSQ4" s="104"/>
      <c r="QSR4" s="104"/>
      <c r="QSS4" s="104"/>
      <c r="QST4" s="104"/>
      <c r="QSU4" s="104"/>
      <c r="QSV4" s="104"/>
      <c r="QSW4" s="104"/>
      <c r="QSX4" s="104"/>
      <c r="QSY4" s="104"/>
      <c r="QSZ4" s="104"/>
      <c r="QTA4" s="104"/>
      <c r="QTB4" s="104"/>
      <c r="QTC4" s="104"/>
      <c r="QTD4" s="104"/>
      <c r="QTE4" s="104"/>
      <c r="QTF4" s="104"/>
      <c r="QTG4" s="104"/>
      <c r="QTH4" s="104"/>
      <c r="QTI4" s="104"/>
      <c r="QTJ4" s="104"/>
      <c r="QTK4" s="104"/>
      <c r="QTL4" s="104"/>
      <c r="QTM4" s="104"/>
      <c r="QTN4" s="104"/>
      <c r="QTO4" s="104"/>
      <c r="QTP4" s="104"/>
      <c r="QTQ4" s="104"/>
      <c r="QTR4" s="104"/>
      <c r="QTS4" s="104"/>
      <c r="QTT4" s="104"/>
      <c r="QTU4" s="104"/>
      <c r="QTV4" s="104"/>
      <c r="QTW4" s="104"/>
      <c r="QTX4" s="104"/>
      <c r="QTY4" s="104"/>
      <c r="QTZ4" s="104"/>
      <c r="QUA4" s="104"/>
      <c r="QUB4" s="104"/>
      <c r="QUC4" s="104"/>
      <c r="QUD4" s="104"/>
      <c r="QUE4" s="104"/>
      <c r="QUF4" s="104"/>
      <c r="QUG4" s="104"/>
      <c r="QUH4" s="104"/>
      <c r="QUI4" s="104"/>
      <c r="QUJ4" s="104"/>
      <c r="QUK4" s="104"/>
      <c r="QUL4" s="104"/>
      <c r="QUM4" s="104"/>
      <c r="QUN4" s="104"/>
      <c r="QUO4" s="104"/>
      <c r="QUP4" s="104"/>
      <c r="QUQ4" s="104"/>
      <c r="QUR4" s="104"/>
      <c r="QUS4" s="104"/>
      <c r="QUT4" s="104"/>
      <c r="QUU4" s="104"/>
      <c r="QUV4" s="104"/>
      <c r="QUW4" s="104"/>
      <c r="QUX4" s="104"/>
      <c r="QUY4" s="104"/>
      <c r="QUZ4" s="104"/>
      <c r="QVA4" s="104"/>
      <c r="QVB4" s="104"/>
      <c r="QVC4" s="104"/>
      <c r="QVD4" s="104"/>
      <c r="QVE4" s="104"/>
      <c r="QVF4" s="104"/>
      <c r="QVG4" s="104"/>
      <c r="QVH4" s="104"/>
      <c r="QVI4" s="104"/>
      <c r="QVJ4" s="104"/>
      <c r="QVK4" s="104"/>
      <c r="QVL4" s="104"/>
      <c r="QVM4" s="104"/>
      <c r="QVN4" s="104"/>
      <c r="QVO4" s="104"/>
      <c r="QVP4" s="104"/>
      <c r="QVQ4" s="104"/>
      <c r="QVR4" s="104"/>
      <c r="QVS4" s="104"/>
      <c r="QVT4" s="104"/>
      <c r="QVU4" s="104"/>
      <c r="QVV4" s="104"/>
      <c r="QVW4" s="104"/>
      <c r="QVX4" s="104"/>
      <c r="QVY4" s="104"/>
      <c r="QVZ4" s="104"/>
      <c r="QWA4" s="104"/>
      <c r="QWB4" s="104"/>
      <c r="QWC4" s="104"/>
      <c r="QWD4" s="104"/>
      <c r="QWE4" s="104"/>
      <c r="QWF4" s="104"/>
      <c r="QWG4" s="104"/>
      <c r="QWH4" s="104"/>
      <c r="QWI4" s="104"/>
      <c r="QWJ4" s="104"/>
      <c r="QWK4" s="104"/>
      <c r="QWL4" s="104"/>
      <c r="QWM4" s="104"/>
      <c r="QWN4" s="104"/>
      <c r="QWO4" s="104"/>
      <c r="QWP4" s="104"/>
      <c r="QWQ4" s="104"/>
      <c r="QWR4" s="104"/>
      <c r="QWS4" s="104"/>
      <c r="QWT4" s="104"/>
      <c r="QWU4" s="104"/>
      <c r="QWV4" s="104"/>
      <c r="QWW4" s="104"/>
      <c r="QWX4" s="104"/>
      <c r="QWY4" s="104"/>
      <c r="QWZ4" s="104"/>
      <c r="QXA4" s="104"/>
      <c r="QXB4" s="104"/>
      <c r="QXC4" s="104"/>
      <c r="QXD4" s="104"/>
      <c r="QXE4" s="104"/>
      <c r="QXF4" s="104"/>
      <c r="QXG4" s="104"/>
      <c r="QXH4" s="104"/>
      <c r="QXI4" s="104"/>
      <c r="QXJ4" s="104"/>
      <c r="QXK4" s="104"/>
      <c r="QXL4" s="104"/>
      <c r="QXM4" s="104"/>
      <c r="QXN4" s="104"/>
      <c r="QXO4" s="104"/>
      <c r="QXP4" s="104"/>
      <c r="QXQ4" s="104"/>
      <c r="QXR4" s="104"/>
      <c r="QXS4" s="104"/>
      <c r="QXT4" s="104"/>
      <c r="QXU4" s="104"/>
      <c r="QXV4" s="104"/>
      <c r="QXW4" s="104"/>
      <c r="QXX4" s="104"/>
      <c r="QXY4" s="104"/>
      <c r="QXZ4" s="104"/>
      <c r="QYA4" s="104"/>
      <c r="QYB4" s="104"/>
      <c r="QYC4" s="104"/>
      <c r="QYD4" s="104"/>
      <c r="QYE4" s="104"/>
      <c r="QYF4" s="104"/>
      <c r="QYG4" s="104"/>
      <c r="QYH4" s="104"/>
      <c r="QYI4" s="104"/>
      <c r="QYJ4" s="104"/>
      <c r="QYK4" s="104"/>
      <c r="QYL4" s="104"/>
      <c r="QYM4" s="104"/>
      <c r="QYN4" s="104"/>
      <c r="QYO4" s="104"/>
      <c r="QYP4" s="104"/>
      <c r="QYQ4" s="104"/>
      <c r="QYR4" s="104"/>
      <c r="QYS4" s="104"/>
      <c r="QYT4" s="104"/>
      <c r="QYU4" s="104"/>
      <c r="QYV4" s="104"/>
      <c r="QYW4" s="104"/>
      <c r="QYX4" s="104"/>
      <c r="QYY4" s="104"/>
      <c r="QYZ4" s="104"/>
      <c r="QZA4" s="104"/>
      <c r="QZB4" s="104"/>
      <c r="QZC4" s="104"/>
      <c r="QZD4" s="104"/>
      <c r="QZE4" s="104"/>
      <c r="QZF4" s="104"/>
      <c r="QZG4" s="104"/>
      <c r="QZH4" s="104"/>
      <c r="QZI4" s="104"/>
      <c r="QZJ4" s="104"/>
      <c r="QZK4" s="104"/>
      <c r="QZL4" s="104"/>
      <c r="QZM4" s="104"/>
      <c r="QZN4" s="104"/>
      <c r="QZO4" s="104"/>
      <c r="QZP4" s="104"/>
      <c r="QZQ4" s="104"/>
      <c r="QZR4" s="104"/>
      <c r="QZS4" s="104"/>
      <c r="QZT4" s="104"/>
      <c r="QZU4" s="104"/>
      <c r="QZV4" s="104"/>
      <c r="QZW4" s="104"/>
      <c r="QZX4" s="104"/>
      <c r="QZY4" s="104"/>
      <c r="QZZ4" s="104"/>
      <c r="RAA4" s="104"/>
      <c r="RAB4" s="104"/>
      <c r="RAC4" s="104"/>
      <c r="RAD4" s="104"/>
      <c r="RAE4" s="104"/>
      <c r="RAF4" s="104"/>
      <c r="RAG4" s="104"/>
      <c r="RAH4" s="104"/>
      <c r="RAI4" s="104"/>
      <c r="RAJ4" s="104"/>
      <c r="RAK4" s="104"/>
      <c r="RAL4" s="104"/>
      <c r="RAM4" s="104"/>
      <c r="RAN4" s="104"/>
      <c r="RAO4" s="104"/>
      <c r="RAP4" s="104"/>
      <c r="RAQ4" s="104"/>
      <c r="RAR4" s="104"/>
      <c r="RAS4" s="104"/>
      <c r="RAT4" s="104"/>
      <c r="RAU4" s="104"/>
      <c r="RAV4" s="104"/>
      <c r="RAW4" s="104"/>
      <c r="RAX4" s="104"/>
      <c r="RAY4" s="104"/>
      <c r="RAZ4" s="104"/>
      <c r="RBA4" s="104"/>
      <c r="RBB4" s="104"/>
      <c r="RBC4" s="104"/>
      <c r="RBD4" s="104"/>
      <c r="RBE4" s="104"/>
      <c r="RBF4" s="104"/>
      <c r="RBG4" s="104"/>
      <c r="RBH4" s="104"/>
      <c r="RBI4" s="104"/>
      <c r="RBJ4" s="104"/>
      <c r="RBK4" s="104"/>
      <c r="RBL4" s="104"/>
      <c r="RBM4" s="104"/>
      <c r="RBN4" s="104"/>
      <c r="RBO4" s="104"/>
      <c r="RBP4" s="104"/>
      <c r="RBQ4" s="104"/>
      <c r="RBR4" s="104"/>
      <c r="RBS4" s="104"/>
      <c r="RBT4" s="104"/>
      <c r="RBU4" s="104"/>
      <c r="RBV4" s="104"/>
      <c r="RBW4" s="104"/>
      <c r="RBX4" s="104"/>
      <c r="RBY4" s="104"/>
      <c r="RBZ4" s="104"/>
      <c r="RCA4" s="104"/>
      <c r="RCB4" s="104"/>
      <c r="RCC4" s="104"/>
      <c r="RCD4" s="104"/>
      <c r="RCE4" s="104"/>
      <c r="RCF4" s="104"/>
      <c r="RCG4" s="104"/>
      <c r="RCH4" s="104"/>
      <c r="RCI4" s="104"/>
      <c r="RCJ4" s="104"/>
      <c r="RCK4" s="104"/>
      <c r="RCL4" s="104"/>
      <c r="RCM4" s="104"/>
      <c r="RCN4" s="104"/>
      <c r="RCO4" s="104"/>
      <c r="RCP4" s="104"/>
      <c r="RCQ4" s="104"/>
      <c r="RCR4" s="104"/>
      <c r="RCS4" s="104"/>
      <c r="RCT4" s="104"/>
      <c r="RCU4" s="104"/>
      <c r="RCV4" s="104"/>
      <c r="RCW4" s="104"/>
      <c r="RCX4" s="104"/>
      <c r="RCY4" s="104"/>
      <c r="RCZ4" s="104"/>
      <c r="RDA4" s="104"/>
      <c r="RDB4" s="104"/>
      <c r="RDC4" s="104"/>
      <c r="RDD4" s="104"/>
      <c r="RDE4" s="104"/>
      <c r="RDF4" s="104"/>
      <c r="RDG4" s="104"/>
      <c r="RDH4" s="104"/>
      <c r="RDI4" s="104"/>
      <c r="RDJ4" s="104"/>
      <c r="RDK4" s="104"/>
      <c r="RDL4" s="104"/>
      <c r="RDM4" s="104"/>
      <c r="RDN4" s="104"/>
      <c r="RDO4" s="104"/>
      <c r="RDP4" s="104"/>
      <c r="RDQ4" s="104"/>
      <c r="RDR4" s="104"/>
      <c r="RDS4" s="104"/>
      <c r="RDT4" s="104"/>
      <c r="RDU4" s="104"/>
      <c r="RDV4" s="104"/>
      <c r="RDW4" s="104"/>
      <c r="RDX4" s="104"/>
      <c r="RDY4" s="104"/>
      <c r="RDZ4" s="104"/>
      <c r="REA4" s="104"/>
      <c r="REB4" s="104"/>
      <c r="REC4" s="104"/>
      <c r="RED4" s="104"/>
      <c r="REE4" s="104"/>
      <c r="REF4" s="104"/>
      <c r="REG4" s="104"/>
      <c r="REH4" s="104"/>
      <c r="REI4" s="104"/>
      <c r="REJ4" s="104"/>
      <c r="REK4" s="104"/>
      <c r="REL4" s="104"/>
      <c r="REM4" s="104"/>
      <c r="REN4" s="104"/>
      <c r="REO4" s="104"/>
      <c r="REP4" s="104"/>
      <c r="REQ4" s="104"/>
      <c r="RER4" s="104"/>
      <c r="RES4" s="104"/>
      <c r="RET4" s="104"/>
      <c r="REU4" s="104"/>
      <c r="REV4" s="104"/>
      <c r="REW4" s="104"/>
      <c r="REX4" s="104"/>
      <c r="REY4" s="104"/>
      <c r="REZ4" s="104"/>
      <c r="RFA4" s="104"/>
      <c r="RFB4" s="104"/>
      <c r="RFC4" s="104"/>
      <c r="RFD4" s="104"/>
      <c r="RFE4" s="104"/>
      <c r="RFF4" s="104"/>
      <c r="RFG4" s="104"/>
      <c r="RFH4" s="104"/>
      <c r="RFI4" s="104"/>
      <c r="RFJ4" s="104"/>
      <c r="RFK4" s="104"/>
      <c r="RFL4" s="104"/>
      <c r="RFM4" s="104"/>
      <c r="RFN4" s="104"/>
      <c r="RFO4" s="104"/>
      <c r="RFP4" s="104"/>
      <c r="RFQ4" s="104"/>
      <c r="RFR4" s="104"/>
      <c r="RFS4" s="104"/>
      <c r="RFT4" s="104"/>
      <c r="RFU4" s="104"/>
      <c r="RFV4" s="104"/>
      <c r="RFW4" s="104"/>
      <c r="RFX4" s="104"/>
      <c r="RFY4" s="104"/>
      <c r="RFZ4" s="104"/>
      <c r="RGA4" s="104"/>
      <c r="RGB4" s="104"/>
      <c r="RGC4" s="104"/>
      <c r="RGD4" s="104"/>
      <c r="RGE4" s="104"/>
      <c r="RGF4" s="104"/>
      <c r="RGG4" s="104"/>
      <c r="RGH4" s="104"/>
      <c r="RGI4" s="104"/>
      <c r="RGJ4" s="104"/>
      <c r="RGK4" s="104"/>
      <c r="RGL4" s="104"/>
      <c r="RGM4" s="104"/>
      <c r="RGN4" s="104"/>
      <c r="RGO4" s="104"/>
      <c r="RGP4" s="104"/>
      <c r="RGQ4" s="104"/>
      <c r="RGR4" s="104"/>
      <c r="RGS4" s="104"/>
      <c r="RGT4" s="104"/>
      <c r="RGU4" s="104"/>
      <c r="RGV4" s="104"/>
      <c r="RGW4" s="104"/>
      <c r="RGX4" s="104"/>
      <c r="RGY4" s="104"/>
      <c r="RGZ4" s="104"/>
      <c r="RHA4" s="104"/>
      <c r="RHB4" s="104"/>
      <c r="RHC4" s="104"/>
      <c r="RHD4" s="104"/>
      <c r="RHE4" s="104"/>
      <c r="RHF4" s="104"/>
      <c r="RHG4" s="104"/>
      <c r="RHH4" s="104"/>
      <c r="RHI4" s="104"/>
      <c r="RHJ4" s="104"/>
      <c r="RHK4" s="104"/>
      <c r="RHL4" s="104"/>
      <c r="RHM4" s="104"/>
      <c r="RHN4" s="104"/>
      <c r="RHO4" s="104"/>
      <c r="RHP4" s="104"/>
      <c r="RHQ4" s="104"/>
      <c r="RHR4" s="104"/>
      <c r="RHS4" s="104"/>
      <c r="RHT4" s="104"/>
      <c r="RHU4" s="104"/>
      <c r="RHV4" s="104"/>
      <c r="RHW4" s="104"/>
      <c r="RHX4" s="104"/>
      <c r="RHY4" s="104"/>
      <c r="RHZ4" s="104"/>
      <c r="RIA4" s="104"/>
      <c r="RIB4" s="104"/>
      <c r="RIC4" s="104"/>
      <c r="RID4" s="104"/>
      <c r="RIE4" s="104"/>
      <c r="RIF4" s="104"/>
      <c r="RIG4" s="104"/>
      <c r="RIH4" s="104"/>
      <c r="RII4" s="104"/>
      <c r="RIJ4" s="104"/>
      <c r="RIK4" s="104"/>
      <c r="RIL4" s="104"/>
      <c r="RIM4" s="104"/>
      <c r="RIN4" s="104"/>
      <c r="RIO4" s="104"/>
      <c r="RIP4" s="104"/>
      <c r="RIQ4" s="104"/>
      <c r="RIR4" s="104"/>
      <c r="RIS4" s="104"/>
      <c r="RIT4" s="104"/>
      <c r="RIU4" s="104"/>
      <c r="RIV4" s="104"/>
      <c r="RIW4" s="104"/>
      <c r="RIX4" s="104"/>
      <c r="RIY4" s="104"/>
      <c r="RIZ4" s="104"/>
      <c r="RJA4" s="104"/>
      <c r="RJB4" s="104"/>
      <c r="RJC4" s="104"/>
      <c r="RJD4" s="104"/>
      <c r="RJE4" s="104"/>
      <c r="RJF4" s="104"/>
      <c r="RJG4" s="104"/>
      <c r="RJH4" s="104"/>
      <c r="RJI4" s="104"/>
      <c r="RJJ4" s="104"/>
      <c r="RJK4" s="104"/>
      <c r="RJL4" s="104"/>
      <c r="RJM4" s="104"/>
      <c r="RJN4" s="104"/>
      <c r="RJO4" s="104"/>
      <c r="RJP4" s="104"/>
      <c r="RJQ4" s="104"/>
      <c r="RJR4" s="104"/>
      <c r="RJS4" s="104"/>
      <c r="RJT4" s="104"/>
      <c r="RJU4" s="104"/>
      <c r="RJV4" s="104"/>
      <c r="RJW4" s="104"/>
      <c r="RJX4" s="104"/>
      <c r="RJY4" s="104"/>
      <c r="RJZ4" s="104"/>
      <c r="RKA4" s="104"/>
      <c r="RKB4" s="104"/>
      <c r="RKC4" s="104"/>
      <c r="RKD4" s="104"/>
      <c r="RKE4" s="104"/>
      <c r="RKF4" s="104"/>
      <c r="RKG4" s="104"/>
      <c r="RKH4" s="104"/>
      <c r="RKI4" s="104"/>
      <c r="RKJ4" s="104"/>
      <c r="RKK4" s="104"/>
      <c r="RKL4" s="104"/>
      <c r="RKM4" s="104"/>
      <c r="RKN4" s="104"/>
      <c r="RKO4" s="104"/>
      <c r="RKP4" s="104"/>
      <c r="RKQ4" s="104"/>
      <c r="RKR4" s="104"/>
      <c r="RKS4" s="104"/>
      <c r="RKT4" s="104"/>
      <c r="RKU4" s="104"/>
      <c r="RKV4" s="104"/>
      <c r="RKW4" s="104"/>
      <c r="RKX4" s="104"/>
      <c r="RKY4" s="104"/>
      <c r="RKZ4" s="104"/>
      <c r="RLA4" s="104"/>
      <c r="RLB4" s="104"/>
      <c r="RLC4" s="104"/>
      <c r="RLD4" s="104"/>
      <c r="RLE4" s="104"/>
      <c r="RLF4" s="104"/>
      <c r="RLG4" s="104"/>
      <c r="RLH4" s="104"/>
      <c r="RLI4" s="104"/>
      <c r="RLJ4" s="104"/>
      <c r="RLK4" s="104"/>
      <c r="RLL4" s="104"/>
      <c r="RLM4" s="104"/>
      <c r="RLN4" s="104"/>
      <c r="RLO4" s="104"/>
      <c r="RLP4" s="104"/>
      <c r="RLQ4" s="104"/>
      <c r="RLR4" s="104"/>
      <c r="RLS4" s="104"/>
      <c r="RLT4" s="104"/>
      <c r="RLU4" s="104"/>
      <c r="RLV4" s="104"/>
      <c r="RLW4" s="104"/>
      <c r="RLX4" s="104"/>
      <c r="RLY4" s="104"/>
      <c r="RLZ4" s="104"/>
      <c r="RMA4" s="104"/>
      <c r="RMB4" s="104"/>
      <c r="RMC4" s="104"/>
      <c r="RMD4" s="104"/>
      <c r="RME4" s="104"/>
      <c r="RMF4" s="104"/>
      <c r="RMG4" s="104"/>
      <c r="RMH4" s="104"/>
      <c r="RMI4" s="104"/>
      <c r="RMJ4" s="104"/>
      <c r="RMK4" s="104"/>
      <c r="RML4" s="104"/>
      <c r="RMM4" s="104"/>
      <c r="RMN4" s="104"/>
      <c r="RMO4" s="104"/>
      <c r="RMP4" s="104"/>
      <c r="RMQ4" s="104"/>
      <c r="RMR4" s="104"/>
      <c r="RMS4" s="104"/>
      <c r="RMT4" s="104"/>
      <c r="RMU4" s="104"/>
      <c r="RMV4" s="104"/>
      <c r="RMW4" s="104"/>
      <c r="RMX4" s="104"/>
      <c r="RMY4" s="104"/>
      <c r="RMZ4" s="104"/>
      <c r="RNA4" s="104"/>
      <c r="RNB4" s="104"/>
      <c r="RNC4" s="104"/>
      <c r="RND4" s="104"/>
      <c r="RNE4" s="104"/>
      <c r="RNF4" s="104"/>
      <c r="RNG4" s="104"/>
      <c r="RNH4" s="104"/>
      <c r="RNI4" s="104"/>
      <c r="RNJ4" s="104"/>
      <c r="RNK4" s="104"/>
      <c r="RNL4" s="104"/>
      <c r="RNM4" s="104"/>
      <c r="RNN4" s="104"/>
      <c r="RNO4" s="104"/>
      <c r="RNP4" s="104"/>
      <c r="RNQ4" s="104"/>
      <c r="RNR4" s="104"/>
      <c r="RNS4" s="104"/>
      <c r="RNT4" s="104"/>
      <c r="RNU4" s="104"/>
      <c r="RNV4" s="104"/>
      <c r="RNW4" s="104"/>
      <c r="RNX4" s="104"/>
      <c r="RNY4" s="104"/>
      <c r="RNZ4" s="104"/>
      <c r="ROA4" s="104"/>
      <c r="ROB4" s="104"/>
      <c r="ROC4" s="104"/>
      <c r="ROD4" s="104"/>
      <c r="ROE4" s="104"/>
      <c r="ROF4" s="104"/>
      <c r="ROG4" s="104"/>
      <c r="ROH4" s="104"/>
      <c r="ROI4" s="104"/>
      <c r="ROJ4" s="104"/>
      <c r="ROK4" s="104"/>
      <c r="ROL4" s="104"/>
      <c r="ROM4" s="104"/>
      <c r="RON4" s="104"/>
      <c r="ROO4" s="104"/>
      <c r="ROP4" s="104"/>
      <c r="ROQ4" s="104"/>
      <c r="ROR4" s="104"/>
      <c r="ROS4" s="104"/>
      <c r="ROT4" s="104"/>
      <c r="ROU4" s="104"/>
      <c r="ROV4" s="104"/>
      <c r="ROW4" s="104"/>
      <c r="ROX4" s="104"/>
      <c r="ROY4" s="104"/>
      <c r="ROZ4" s="104"/>
      <c r="RPA4" s="104"/>
      <c r="RPB4" s="104"/>
      <c r="RPC4" s="104"/>
      <c r="RPD4" s="104"/>
      <c r="RPE4" s="104"/>
      <c r="RPF4" s="104"/>
      <c r="RPG4" s="104"/>
      <c r="RPH4" s="104"/>
      <c r="RPI4" s="104"/>
      <c r="RPJ4" s="104"/>
      <c r="RPK4" s="104"/>
      <c r="RPL4" s="104"/>
      <c r="RPM4" s="104"/>
      <c r="RPN4" s="104"/>
      <c r="RPO4" s="104"/>
      <c r="RPP4" s="104"/>
      <c r="RPQ4" s="104"/>
      <c r="RPR4" s="104"/>
      <c r="RPS4" s="104"/>
      <c r="RPT4" s="104"/>
      <c r="RPU4" s="104"/>
      <c r="RPV4" s="104"/>
      <c r="RPW4" s="104"/>
      <c r="RPX4" s="104"/>
      <c r="RPY4" s="104"/>
      <c r="RPZ4" s="104"/>
      <c r="RQA4" s="104"/>
      <c r="RQB4" s="104"/>
      <c r="RQC4" s="104"/>
      <c r="RQD4" s="104"/>
      <c r="RQE4" s="104"/>
      <c r="RQF4" s="104"/>
      <c r="RQG4" s="104"/>
      <c r="RQH4" s="104"/>
      <c r="RQI4" s="104"/>
      <c r="RQJ4" s="104"/>
      <c r="RQK4" s="104"/>
      <c r="RQL4" s="104"/>
      <c r="RQM4" s="104"/>
      <c r="RQN4" s="104"/>
      <c r="RQO4" s="104"/>
      <c r="RQP4" s="104"/>
      <c r="RQQ4" s="104"/>
      <c r="RQR4" s="104"/>
      <c r="RQS4" s="104"/>
      <c r="RQT4" s="104"/>
      <c r="RQU4" s="104"/>
      <c r="RQV4" s="104"/>
      <c r="RQW4" s="104"/>
      <c r="RQX4" s="104"/>
      <c r="RQY4" s="104"/>
      <c r="RQZ4" s="104"/>
      <c r="RRA4" s="104"/>
      <c r="RRB4" s="104"/>
      <c r="RRC4" s="104"/>
      <c r="RRD4" s="104"/>
      <c r="RRE4" s="104"/>
      <c r="RRF4" s="104"/>
      <c r="RRG4" s="104"/>
      <c r="RRH4" s="104"/>
      <c r="RRI4" s="104"/>
      <c r="RRJ4" s="104"/>
      <c r="RRK4" s="104"/>
      <c r="RRL4" s="104"/>
      <c r="RRM4" s="104"/>
      <c r="RRN4" s="104"/>
      <c r="RRO4" s="104"/>
      <c r="RRP4" s="104"/>
      <c r="RRQ4" s="104"/>
      <c r="RRR4" s="104"/>
      <c r="RRS4" s="104"/>
      <c r="RRT4" s="104"/>
      <c r="RRU4" s="104"/>
      <c r="RRV4" s="104"/>
      <c r="RRW4" s="104"/>
      <c r="RRX4" s="104"/>
      <c r="RRY4" s="104"/>
      <c r="RRZ4" s="104"/>
      <c r="RSA4" s="104"/>
      <c r="RSB4" s="104"/>
      <c r="RSC4" s="104"/>
      <c r="RSD4" s="104"/>
      <c r="RSE4" s="104"/>
      <c r="RSF4" s="104"/>
      <c r="RSG4" s="104"/>
      <c r="RSH4" s="104"/>
      <c r="RSI4" s="104"/>
      <c r="RSJ4" s="104"/>
      <c r="RSK4" s="104"/>
      <c r="RSL4" s="104"/>
      <c r="RSM4" s="104"/>
      <c r="RSN4" s="104"/>
      <c r="RSO4" s="104"/>
      <c r="RSP4" s="104"/>
      <c r="RSQ4" s="104"/>
      <c r="RSR4" s="104"/>
      <c r="RSS4" s="104"/>
      <c r="RST4" s="104"/>
      <c r="RSU4" s="104"/>
      <c r="RSV4" s="104"/>
      <c r="RSW4" s="104"/>
      <c r="RSX4" s="104"/>
      <c r="RSY4" s="104"/>
      <c r="RSZ4" s="104"/>
      <c r="RTA4" s="104"/>
      <c r="RTB4" s="104"/>
      <c r="RTC4" s="104"/>
      <c r="RTD4" s="104"/>
      <c r="RTE4" s="104"/>
      <c r="RTF4" s="104"/>
      <c r="RTG4" s="104"/>
      <c r="RTH4" s="104"/>
      <c r="RTI4" s="104"/>
      <c r="RTJ4" s="104"/>
      <c r="RTK4" s="104"/>
      <c r="RTL4" s="104"/>
      <c r="RTM4" s="104"/>
      <c r="RTN4" s="104"/>
      <c r="RTO4" s="104"/>
      <c r="RTP4" s="104"/>
      <c r="RTQ4" s="104"/>
      <c r="RTR4" s="104"/>
      <c r="RTS4" s="104"/>
      <c r="RTT4" s="104"/>
      <c r="RTU4" s="104"/>
      <c r="RTV4" s="104"/>
      <c r="RTW4" s="104"/>
      <c r="RTX4" s="104"/>
      <c r="RTY4" s="104"/>
      <c r="RTZ4" s="104"/>
      <c r="RUA4" s="104"/>
      <c r="RUB4" s="104"/>
      <c r="RUC4" s="104"/>
      <c r="RUD4" s="104"/>
      <c r="RUE4" s="104"/>
      <c r="RUF4" s="104"/>
      <c r="RUG4" s="104"/>
      <c r="RUH4" s="104"/>
      <c r="RUI4" s="104"/>
      <c r="RUJ4" s="104"/>
      <c r="RUK4" s="104"/>
      <c r="RUL4" s="104"/>
      <c r="RUM4" s="104"/>
      <c r="RUN4" s="104"/>
      <c r="RUO4" s="104"/>
      <c r="RUP4" s="104"/>
      <c r="RUQ4" s="104"/>
      <c r="RUR4" s="104"/>
      <c r="RUS4" s="104"/>
      <c r="RUT4" s="104"/>
      <c r="RUU4" s="104"/>
      <c r="RUV4" s="104"/>
      <c r="RUW4" s="104"/>
      <c r="RUX4" s="104"/>
      <c r="RUY4" s="104"/>
      <c r="RUZ4" s="104"/>
      <c r="RVA4" s="104"/>
      <c r="RVB4" s="104"/>
      <c r="RVC4" s="104"/>
      <c r="RVD4" s="104"/>
      <c r="RVE4" s="104"/>
      <c r="RVF4" s="104"/>
      <c r="RVG4" s="104"/>
      <c r="RVH4" s="104"/>
      <c r="RVI4" s="104"/>
      <c r="RVJ4" s="104"/>
      <c r="RVK4" s="104"/>
      <c r="RVL4" s="104"/>
      <c r="RVM4" s="104"/>
      <c r="RVN4" s="104"/>
      <c r="RVO4" s="104"/>
      <c r="RVP4" s="104"/>
      <c r="RVQ4" s="104"/>
      <c r="RVR4" s="104"/>
      <c r="RVS4" s="104"/>
      <c r="RVT4" s="104"/>
      <c r="RVU4" s="104"/>
      <c r="RVV4" s="104"/>
      <c r="RVW4" s="104"/>
      <c r="RVX4" s="104"/>
      <c r="RVY4" s="104"/>
      <c r="RVZ4" s="104"/>
      <c r="RWA4" s="104"/>
      <c r="RWB4" s="104"/>
      <c r="RWC4" s="104"/>
      <c r="RWD4" s="104"/>
      <c r="RWE4" s="104"/>
      <c r="RWF4" s="104"/>
      <c r="RWG4" s="104"/>
      <c r="RWH4" s="104"/>
      <c r="RWI4" s="104"/>
      <c r="RWJ4" s="104"/>
      <c r="RWK4" s="104"/>
      <c r="RWL4" s="104"/>
      <c r="RWM4" s="104"/>
      <c r="RWN4" s="104"/>
      <c r="RWO4" s="104"/>
      <c r="RWP4" s="104"/>
      <c r="RWQ4" s="104"/>
      <c r="RWR4" s="104"/>
      <c r="RWS4" s="104"/>
      <c r="RWT4" s="104"/>
      <c r="RWU4" s="104"/>
      <c r="RWV4" s="104"/>
      <c r="RWW4" s="104"/>
      <c r="RWX4" s="104"/>
      <c r="RWY4" s="104"/>
      <c r="RWZ4" s="104"/>
      <c r="RXA4" s="104"/>
      <c r="RXB4" s="104"/>
      <c r="RXC4" s="104"/>
      <c r="RXD4" s="104"/>
      <c r="RXE4" s="104"/>
      <c r="RXF4" s="104"/>
      <c r="RXG4" s="104"/>
      <c r="RXH4" s="104"/>
      <c r="RXI4" s="104"/>
      <c r="RXJ4" s="104"/>
      <c r="RXK4" s="104"/>
      <c r="RXL4" s="104"/>
      <c r="RXM4" s="104"/>
      <c r="RXN4" s="104"/>
      <c r="RXO4" s="104"/>
      <c r="RXP4" s="104"/>
      <c r="RXQ4" s="104"/>
      <c r="RXR4" s="104"/>
      <c r="RXS4" s="104"/>
      <c r="RXT4" s="104"/>
      <c r="RXU4" s="104"/>
      <c r="RXV4" s="104"/>
      <c r="RXW4" s="104"/>
      <c r="RXX4" s="104"/>
      <c r="RXY4" s="104"/>
      <c r="RXZ4" s="104"/>
      <c r="RYA4" s="104"/>
      <c r="RYB4" s="104"/>
      <c r="RYC4" s="104"/>
      <c r="RYD4" s="104"/>
      <c r="RYE4" s="104"/>
      <c r="RYF4" s="104"/>
      <c r="RYG4" s="104"/>
      <c r="RYH4" s="104"/>
      <c r="RYI4" s="104"/>
      <c r="RYJ4" s="104"/>
      <c r="RYK4" s="104"/>
      <c r="RYL4" s="104"/>
      <c r="RYM4" s="104"/>
      <c r="RYN4" s="104"/>
      <c r="RYO4" s="104"/>
      <c r="RYP4" s="104"/>
      <c r="RYQ4" s="104"/>
      <c r="RYR4" s="104"/>
      <c r="RYS4" s="104"/>
      <c r="RYT4" s="104"/>
      <c r="RYU4" s="104"/>
      <c r="RYV4" s="104"/>
      <c r="RYW4" s="104"/>
      <c r="RYX4" s="104"/>
      <c r="RYY4" s="104"/>
      <c r="RYZ4" s="104"/>
      <c r="RZA4" s="104"/>
      <c r="RZB4" s="104"/>
      <c r="RZC4" s="104"/>
      <c r="RZD4" s="104"/>
      <c r="RZE4" s="104"/>
      <c r="RZF4" s="104"/>
      <c r="RZG4" s="104"/>
      <c r="RZH4" s="104"/>
      <c r="RZI4" s="104"/>
      <c r="RZJ4" s="104"/>
      <c r="RZK4" s="104"/>
      <c r="RZL4" s="104"/>
      <c r="RZM4" s="104"/>
      <c r="RZN4" s="104"/>
      <c r="RZO4" s="104"/>
      <c r="RZP4" s="104"/>
      <c r="RZQ4" s="104"/>
      <c r="RZR4" s="104"/>
      <c r="RZS4" s="104"/>
      <c r="RZT4" s="104"/>
      <c r="RZU4" s="104"/>
      <c r="RZV4" s="104"/>
      <c r="RZW4" s="104"/>
      <c r="RZX4" s="104"/>
      <c r="RZY4" s="104"/>
      <c r="RZZ4" s="104"/>
      <c r="SAA4" s="104"/>
      <c r="SAB4" s="104"/>
      <c r="SAC4" s="104"/>
      <c r="SAD4" s="104"/>
      <c r="SAE4" s="104"/>
      <c r="SAF4" s="104"/>
      <c r="SAG4" s="104"/>
      <c r="SAH4" s="104"/>
      <c r="SAI4" s="104"/>
      <c r="SAJ4" s="104"/>
      <c r="SAK4" s="104"/>
      <c r="SAL4" s="104"/>
      <c r="SAM4" s="104"/>
      <c r="SAN4" s="104"/>
      <c r="SAO4" s="104"/>
      <c r="SAP4" s="104"/>
      <c r="SAQ4" s="104"/>
      <c r="SAR4" s="104"/>
      <c r="SAS4" s="104"/>
      <c r="SAT4" s="104"/>
      <c r="SAU4" s="104"/>
      <c r="SAV4" s="104"/>
      <c r="SAW4" s="104"/>
      <c r="SAX4" s="104"/>
      <c r="SAY4" s="104"/>
      <c r="SAZ4" s="104"/>
      <c r="SBA4" s="104"/>
      <c r="SBB4" s="104"/>
      <c r="SBC4" s="104"/>
      <c r="SBD4" s="104"/>
      <c r="SBE4" s="104"/>
      <c r="SBF4" s="104"/>
      <c r="SBG4" s="104"/>
      <c r="SBH4" s="104"/>
      <c r="SBI4" s="104"/>
      <c r="SBJ4" s="104"/>
      <c r="SBK4" s="104"/>
      <c r="SBL4" s="104"/>
      <c r="SBM4" s="104"/>
      <c r="SBN4" s="104"/>
      <c r="SBO4" s="104"/>
      <c r="SBP4" s="104"/>
      <c r="SBQ4" s="104"/>
      <c r="SBR4" s="104"/>
      <c r="SBS4" s="104"/>
      <c r="SBT4" s="104"/>
      <c r="SBU4" s="104"/>
      <c r="SBV4" s="104"/>
      <c r="SBW4" s="104"/>
      <c r="SBX4" s="104"/>
      <c r="SBY4" s="104"/>
      <c r="SBZ4" s="104"/>
      <c r="SCA4" s="104"/>
      <c r="SCB4" s="104"/>
      <c r="SCC4" s="104"/>
      <c r="SCD4" s="104"/>
      <c r="SCE4" s="104"/>
      <c r="SCF4" s="104"/>
      <c r="SCG4" s="104"/>
      <c r="SCH4" s="104"/>
      <c r="SCI4" s="104"/>
      <c r="SCJ4" s="104"/>
      <c r="SCK4" s="104"/>
      <c r="SCL4" s="104"/>
      <c r="SCM4" s="104"/>
      <c r="SCN4" s="104"/>
      <c r="SCO4" s="104"/>
      <c r="SCP4" s="104"/>
      <c r="SCQ4" s="104"/>
      <c r="SCR4" s="104"/>
      <c r="SCS4" s="104"/>
      <c r="SCT4" s="104"/>
      <c r="SCU4" s="104"/>
      <c r="SCV4" s="104"/>
      <c r="SCW4" s="104"/>
      <c r="SCX4" s="104"/>
      <c r="SCY4" s="104"/>
      <c r="SCZ4" s="104"/>
      <c r="SDA4" s="104"/>
      <c r="SDB4" s="104"/>
      <c r="SDC4" s="104"/>
      <c r="SDD4" s="104"/>
      <c r="SDE4" s="104"/>
      <c r="SDF4" s="104"/>
      <c r="SDG4" s="104"/>
      <c r="SDH4" s="104"/>
      <c r="SDI4" s="104"/>
      <c r="SDJ4" s="104"/>
      <c r="SDK4" s="104"/>
      <c r="SDL4" s="104"/>
      <c r="SDM4" s="104"/>
      <c r="SDN4" s="104"/>
      <c r="SDO4" s="104"/>
      <c r="SDP4" s="104"/>
      <c r="SDQ4" s="104"/>
      <c r="SDR4" s="104"/>
      <c r="SDS4" s="104"/>
      <c r="SDT4" s="104"/>
      <c r="SDU4" s="104"/>
      <c r="SDV4" s="104"/>
      <c r="SDW4" s="104"/>
      <c r="SDX4" s="104"/>
      <c r="SDY4" s="104"/>
      <c r="SDZ4" s="104"/>
      <c r="SEA4" s="104"/>
      <c r="SEB4" s="104"/>
      <c r="SEC4" s="104"/>
      <c r="SED4" s="104"/>
      <c r="SEE4" s="104"/>
      <c r="SEF4" s="104"/>
      <c r="SEG4" s="104"/>
      <c r="SEH4" s="104"/>
      <c r="SEI4" s="104"/>
      <c r="SEJ4" s="104"/>
      <c r="SEK4" s="104"/>
      <c r="SEL4" s="104"/>
      <c r="SEM4" s="104"/>
      <c r="SEN4" s="104"/>
      <c r="SEO4" s="104"/>
      <c r="SEP4" s="104"/>
      <c r="SEQ4" s="104"/>
      <c r="SER4" s="104"/>
      <c r="SES4" s="104"/>
      <c r="SET4" s="104"/>
      <c r="SEU4" s="104"/>
      <c r="SEV4" s="104"/>
      <c r="SEW4" s="104"/>
      <c r="SEX4" s="104"/>
      <c r="SEY4" s="104"/>
      <c r="SEZ4" s="104"/>
      <c r="SFA4" s="104"/>
      <c r="SFB4" s="104"/>
      <c r="SFC4" s="104"/>
      <c r="SFD4" s="104"/>
      <c r="SFE4" s="104"/>
      <c r="SFF4" s="104"/>
      <c r="SFG4" s="104"/>
      <c r="SFH4" s="104"/>
      <c r="SFI4" s="104"/>
      <c r="SFJ4" s="104"/>
      <c r="SFK4" s="104"/>
      <c r="SFL4" s="104"/>
      <c r="SFM4" s="104"/>
      <c r="SFN4" s="104"/>
      <c r="SFO4" s="104"/>
      <c r="SFP4" s="104"/>
      <c r="SFQ4" s="104"/>
      <c r="SFR4" s="104"/>
      <c r="SFS4" s="104"/>
      <c r="SFT4" s="104"/>
      <c r="SFU4" s="104"/>
      <c r="SFV4" s="104"/>
      <c r="SFW4" s="104"/>
      <c r="SFX4" s="104"/>
      <c r="SFY4" s="104"/>
      <c r="SFZ4" s="104"/>
      <c r="SGA4" s="104"/>
      <c r="SGB4" s="104"/>
      <c r="SGC4" s="104"/>
      <c r="SGD4" s="104"/>
      <c r="SGE4" s="104"/>
      <c r="SGF4" s="104"/>
      <c r="SGG4" s="104"/>
      <c r="SGH4" s="104"/>
      <c r="SGI4" s="104"/>
      <c r="SGJ4" s="104"/>
      <c r="SGK4" s="104"/>
      <c r="SGL4" s="104"/>
      <c r="SGM4" s="104"/>
      <c r="SGN4" s="104"/>
      <c r="SGO4" s="104"/>
      <c r="SGP4" s="104"/>
      <c r="SGQ4" s="104"/>
      <c r="SGR4" s="104"/>
      <c r="SGS4" s="104"/>
      <c r="SGT4" s="104"/>
      <c r="SGU4" s="104"/>
      <c r="SGV4" s="104"/>
      <c r="SGW4" s="104"/>
      <c r="SGX4" s="104"/>
      <c r="SGY4" s="104"/>
      <c r="SGZ4" s="104"/>
      <c r="SHA4" s="104"/>
      <c r="SHB4" s="104"/>
      <c r="SHC4" s="104"/>
      <c r="SHD4" s="104"/>
      <c r="SHE4" s="104"/>
      <c r="SHF4" s="104"/>
      <c r="SHG4" s="104"/>
      <c r="SHH4" s="104"/>
      <c r="SHI4" s="104"/>
      <c r="SHJ4" s="104"/>
      <c r="SHK4" s="104"/>
      <c r="SHL4" s="104"/>
      <c r="SHM4" s="104"/>
      <c r="SHN4" s="104"/>
      <c r="SHO4" s="104"/>
      <c r="SHP4" s="104"/>
      <c r="SHQ4" s="104"/>
      <c r="SHR4" s="104"/>
      <c r="SHS4" s="104"/>
      <c r="SHT4" s="104"/>
      <c r="SHU4" s="104"/>
      <c r="SHV4" s="104"/>
      <c r="SHW4" s="104"/>
      <c r="SHX4" s="104"/>
      <c r="SHY4" s="104"/>
      <c r="SHZ4" s="104"/>
      <c r="SIA4" s="104"/>
      <c r="SIB4" s="104"/>
      <c r="SIC4" s="104"/>
      <c r="SID4" s="104"/>
      <c r="SIE4" s="104"/>
      <c r="SIF4" s="104"/>
      <c r="SIG4" s="104"/>
      <c r="SIH4" s="104"/>
      <c r="SII4" s="104"/>
      <c r="SIJ4" s="104"/>
      <c r="SIK4" s="104"/>
      <c r="SIL4" s="104"/>
      <c r="SIM4" s="104"/>
      <c r="SIN4" s="104"/>
      <c r="SIO4" s="104"/>
      <c r="SIP4" s="104"/>
      <c r="SIQ4" s="104"/>
      <c r="SIR4" s="104"/>
      <c r="SIS4" s="104"/>
      <c r="SIT4" s="104"/>
      <c r="SIU4" s="104"/>
      <c r="SIV4" s="104"/>
      <c r="SIW4" s="104"/>
      <c r="SIX4" s="104"/>
      <c r="SIY4" s="104"/>
      <c r="SIZ4" s="104"/>
      <c r="SJA4" s="104"/>
      <c r="SJB4" s="104"/>
      <c r="SJC4" s="104"/>
      <c r="SJD4" s="104"/>
      <c r="SJE4" s="104"/>
      <c r="SJF4" s="104"/>
      <c r="SJG4" s="104"/>
      <c r="SJH4" s="104"/>
      <c r="SJI4" s="104"/>
      <c r="SJJ4" s="104"/>
      <c r="SJK4" s="104"/>
      <c r="SJL4" s="104"/>
      <c r="SJM4" s="104"/>
      <c r="SJN4" s="104"/>
      <c r="SJO4" s="104"/>
      <c r="SJP4" s="104"/>
      <c r="SJQ4" s="104"/>
      <c r="SJR4" s="104"/>
      <c r="SJS4" s="104"/>
      <c r="SJT4" s="104"/>
      <c r="SJU4" s="104"/>
      <c r="SJV4" s="104"/>
      <c r="SJW4" s="104"/>
      <c r="SJX4" s="104"/>
      <c r="SJY4" s="104"/>
      <c r="SJZ4" s="104"/>
      <c r="SKA4" s="104"/>
      <c r="SKB4" s="104"/>
      <c r="SKC4" s="104"/>
      <c r="SKD4" s="104"/>
      <c r="SKE4" s="104"/>
      <c r="SKF4" s="104"/>
      <c r="SKG4" s="104"/>
      <c r="SKH4" s="104"/>
      <c r="SKI4" s="104"/>
      <c r="SKJ4" s="104"/>
      <c r="SKK4" s="104"/>
      <c r="SKL4" s="104"/>
      <c r="SKM4" s="104"/>
      <c r="SKN4" s="104"/>
      <c r="SKO4" s="104"/>
      <c r="SKP4" s="104"/>
      <c r="SKQ4" s="104"/>
      <c r="SKR4" s="104"/>
      <c r="SKS4" s="104"/>
      <c r="SKT4" s="104"/>
      <c r="SKU4" s="104"/>
      <c r="SKV4" s="104"/>
      <c r="SKW4" s="104"/>
      <c r="SKX4" s="104"/>
      <c r="SKY4" s="104"/>
      <c r="SKZ4" s="104"/>
      <c r="SLA4" s="104"/>
      <c r="SLB4" s="104"/>
      <c r="SLC4" s="104"/>
      <c r="SLD4" s="104"/>
      <c r="SLE4" s="104"/>
      <c r="SLF4" s="104"/>
      <c r="SLG4" s="104"/>
      <c r="SLH4" s="104"/>
      <c r="SLI4" s="104"/>
      <c r="SLJ4" s="104"/>
      <c r="SLK4" s="104"/>
      <c r="SLL4" s="104"/>
      <c r="SLM4" s="104"/>
      <c r="SLN4" s="104"/>
      <c r="SLO4" s="104"/>
      <c r="SLP4" s="104"/>
      <c r="SLQ4" s="104"/>
      <c r="SLR4" s="104"/>
      <c r="SLS4" s="104"/>
      <c r="SLT4" s="104"/>
      <c r="SLU4" s="104"/>
      <c r="SLV4" s="104"/>
      <c r="SLW4" s="104"/>
      <c r="SLX4" s="104"/>
      <c r="SLY4" s="104"/>
      <c r="SLZ4" s="104"/>
      <c r="SMA4" s="104"/>
      <c r="SMB4" s="104"/>
      <c r="SMC4" s="104"/>
      <c r="SMD4" s="104"/>
      <c r="SME4" s="104"/>
      <c r="SMF4" s="104"/>
      <c r="SMG4" s="104"/>
      <c r="SMH4" s="104"/>
      <c r="SMI4" s="104"/>
      <c r="SMJ4" s="104"/>
      <c r="SMK4" s="104"/>
      <c r="SML4" s="104"/>
      <c r="SMM4" s="104"/>
      <c r="SMN4" s="104"/>
      <c r="SMO4" s="104"/>
      <c r="SMP4" s="104"/>
      <c r="SMQ4" s="104"/>
      <c r="SMR4" s="104"/>
      <c r="SMS4" s="104"/>
      <c r="SMT4" s="104"/>
      <c r="SMU4" s="104"/>
      <c r="SMV4" s="104"/>
      <c r="SMW4" s="104"/>
      <c r="SMX4" s="104"/>
      <c r="SMY4" s="104"/>
      <c r="SMZ4" s="104"/>
      <c r="SNA4" s="104"/>
      <c r="SNB4" s="104"/>
      <c r="SNC4" s="104"/>
      <c r="SND4" s="104"/>
      <c r="SNE4" s="104"/>
      <c r="SNF4" s="104"/>
      <c r="SNG4" s="104"/>
      <c r="SNH4" s="104"/>
      <c r="SNI4" s="104"/>
      <c r="SNJ4" s="104"/>
      <c r="SNK4" s="104"/>
      <c r="SNL4" s="104"/>
      <c r="SNM4" s="104"/>
      <c r="SNN4" s="104"/>
      <c r="SNO4" s="104"/>
      <c r="SNP4" s="104"/>
      <c r="SNQ4" s="104"/>
      <c r="SNR4" s="104"/>
      <c r="SNS4" s="104"/>
      <c r="SNT4" s="104"/>
      <c r="SNU4" s="104"/>
      <c r="SNV4" s="104"/>
      <c r="SNW4" s="104"/>
      <c r="SNX4" s="104"/>
      <c r="SNY4" s="104"/>
      <c r="SNZ4" s="104"/>
      <c r="SOA4" s="104"/>
      <c r="SOB4" s="104"/>
      <c r="SOC4" s="104"/>
      <c r="SOD4" s="104"/>
      <c r="SOE4" s="104"/>
      <c r="SOF4" s="104"/>
      <c r="SOG4" s="104"/>
      <c r="SOH4" s="104"/>
      <c r="SOI4" s="104"/>
      <c r="SOJ4" s="104"/>
      <c r="SOK4" s="104"/>
      <c r="SOL4" s="104"/>
      <c r="SOM4" s="104"/>
      <c r="SON4" s="104"/>
      <c r="SOO4" s="104"/>
      <c r="SOP4" s="104"/>
      <c r="SOQ4" s="104"/>
      <c r="SOR4" s="104"/>
      <c r="SOS4" s="104"/>
      <c r="SOT4" s="104"/>
      <c r="SOU4" s="104"/>
      <c r="SOV4" s="104"/>
      <c r="SOW4" s="104"/>
      <c r="SOX4" s="104"/>
      <c r="SOY4" s="104"/>
      <c r="SOZ4" s="104"/>
      <c r="SPA4" s="104"/>
      <c r="SPB4" s="104"/>
      <c r="SPC4" s="104"/>
      <c r="SPD4" s="104"/>
      <c r="SPE4" s="104"/>
      <c r="SPF4" s="104"/>
      <c r="SPG4" s="104"/>
      <c r="SPH4" s="104"/>
      <c r="SPI4" s="104"/>
      <c r="SPJ4" s="104"/>
      <c r="SPK4" s="104"/>
      <c r="SPL4" s="104"/>
      <c r="SPM4" s="104"/>
      <c r="SPN4" s="104"/>
      <c r="SPO4" s="104"/>
      <c r="SPP4" s="104"/>
      <c r="SPQ4" s="104"/>
      <c r="SPR4" s="104"/>
      <c r="SPS4" s="104"/>
      <c r="SPT4" s="104"/>
      <c r="SPU4" s="104"/>
      <c r="SPV4" s="104"/>
      <c r="SPW4" s="104"/>
      <c r="SPX4" s="104"/>
      <c r="SPY4" s="104"/>
      <c r="SPZ4" s="104"/>
      <c r="SQA4" s="104"/>
      <c r="SQB4" s="104"/>
      <c r="SQC4" s="104"/>
      <c r="SQD4" s="104"/>
      <c r="SQE4" s="104"/>
      <c r="SQF4" s="104"/>
      <c r="SQG4" s="104"/>
      <c r="SQH4" s="104"/>
      <c r="SQI4" s="104"/>
      <c r="SQJ4" s="104"/>
      <c r="SQK4" s="104"/>
      <c r="SQL4" s="104"/>
      <c r="SQM4" s="104"/>
      <c r="SQN4" s="104"/>
      <c r="SQO4" s="104"/>
      <c r="SQP4" s="104"/>
      <c r="SQQ4" s="104"/>
      <c r="SQR4" s="104"/>
      <c r="SQS4" s="104"/>
      <c r="SQT4" s="104"/>
      <c r="SQU4" s="104"/>
      <c r="SQV4" s="104"/>
      <c r="SQW4" s="104"/>
      <c r="SQX4" s="104"/>
      <c r="SQY4" s="104"/>
      <c r="SQZ4" s="104"/>
      <c r="SRA4" s="104"/>
      <c r="SRB4" s="104"/>
      <c r="SRC4" s="104"/>
      <c r="SRD4" s="104"/>
      <c r="SRE4" s="104"/>
      <c r="SRF4" s="104"/>
      <c r="SRG4" s="104"/>
      <c r="SRH4" s="104"/>
      <c r="SRI4" s="104"/>
      <c r="SRJ4" s="104"/>
      <c r="SRK4" s="104"/>
      <c r="SRL4" s="104"/>
      <c r="SRM4" s="104"/>
      <c r="SRN4" s="104"/>
      <c r="SRO4" s="104"/>
      <c r="SRP4" s="104"/>
      <c r="SRQ4" s="104"/>
      <c r="SRR4" s="104"/>
      <c r="SRS4" s="104"/>
      <c r="SRT4" s="104"/>
      <c r="SRU4" s="104"/>
      <c r="SRV4" s="104"/>
      <c r="SRW4" s="104"/>
      <c r="SRX4" s="104"/>
      <c r="SRY4" s="104"/>
      <c r="SRZ4" s="104"/>
      <c r="SSA4" s="104"/>
      <c r="SSB4" s="104"/>
      <c r="SSC4" s="104"/>
      <c r="SSD4" s="104"/>
      <c r="SSE4" s="104"/>
      <c r="SSF4" s="104"/>
      <c r="SSG4" s="104"/>
      <c r="SSH4" s="104"/>
      <c r="SSI4" s="104"/>
      <c r="SSJ4" s="104"/>
      <c r="SSK4" s="104"/>
      <c r="SSL4" s="104"/>
      <c r="SSM4" s="104"/>
      <c r="SSN4" s="104"/>
      <c r="SSO4" s="104"/>
      <c r="SSP4" s="104"/>
      <c r="SSQ4" s="104"/>
      <c r="SSR4" s="104"/>
      <c r="SSS4" s="104"/>
      <c r="SST4" s="104"/>
      <c r="SSU4" s="104"/>
      <c r="SSV4" s="104"/>
      <c r="SSW4" s="104"/>
      <c r="SSX4" s="104"/>
      <c r="SSY4" s="104"/>
      <c r="SSZ4" s="104"/>
      <c r="STA4" s="104"/>
      <c r="STB4" s="104"/>
      <c r="STC4" s="104"/>
      <c r="STD4" s="104"/>
      <c r="STE4" s="104"/>
      <c r="STF4" s="104"/>
      <c r="STG4" s="104"/>
      <c r="STH4" s="104"/>
      <c r="STI4" s="104"/>
      <c r="STJ4" s="104"/>
      <c r="STK4" s="104"/>
      <c r="STL4" s="104"/>
      <c r="STM4" s="104"/>
      <c r="STN4" s="104"/>
      <c r="STO4" s="104"/>
      <c r="STP4" s="104"/>
      <c r="STQ4" s="104"/>
      <c r="STR4" s="104"/>
      <c r="STS4" s="104"/>
      <c r="STT4" s="104"/>
      <c r="STU4" s="104"/>
      <c r="STV4" s="104"/>
      <c r="STW4" s="104"/>
      <c r="STX4" s="104"/>
      <c r="STY4" s="104"/>
      <c r="STZ4" s="104"/>
      <c r="SUA4" s="104"/>
      <c r="SUB4" s="104"/>
      <c r="SUC4" s="104"/>
      <c r="SUD4" s="104"/>
      <c r="SUE4" s="104"/>
      <c r="SUF4" s="104"/>
      <c r="SUG4" s="104"/>
      <c r="SUH4" s="104"/>
      <c r="SUI4" s="104"/>
      <c r="SUJ4" s="104"/>
      <c r="SUK4" s="104"/>
      <c r="SUL4" s="104"/>
      <c r="SUM4" s="104"/>
      <c r="SUN4" s="104"/>
      <c r="SUO4" s="104"/>
      <c r="SUP4" s="104"/>
      <c r="SUQ4" s="104"/>
      <c r="SUR4" s="104"/>
      <c r="SUS4" s="104"/>
      <c r="SUT4" s="104"/>
      <c r="SUU4" s="104"/>
      <c r="SUV4" s="104"/>
      <c r="SUW4" s="104"/>
      <c r="SUX4" s="104"/>
      <c r="SUY4" s="104"/>
      <c r="SUZ4" s="104"/>
      <c r="SVA4" s="104"/>
      <c r="SVB4" s="104"/>
      <c r="SVC4" s="104"/>
      <c r="SVD4" s="104"/>
      <c r="SVE4" s="104"/>
      <c r="SVF4" s="104"/>
      <c r="SVG4" s="104"/>
      <c r="SVH4" s="104"/>
      <c r="SVI4" s="104"/>
      <c r="SVJ4" s="104"/>
      <c r="SVK4" s="104"/>
      <c r="SVL4" s="104"/>
      <c r="SVM4" s="104"/>
      <c r="SVN4" s="104"/>
      <c r="SVO4" s="104"/>
      <c r="SVP4" s="104"/>
      <c r="SVQ4" s="104"/>
      <c r="SVR4" s="104"/>
      <c r="SVS4" s="104"/>
      <c r="SVT4" s="104"/>
      <c r="SVU4" s="104"/>
      <c r="SVV4" s="104"/>
      <c r="SVW4" s="104"/>
      <c r="SVX4" s="104"/>
      <c r="SVY4" s="104"/>
      <c r="SVZ4" s="104"/>
      <c r="SWA4" s="104"/>
      <c r="SWB4" s="104"/>
      <c r="SWC4" s="104"/>
      <c r="SWD4" s="104"/>
      <c r="SWE4" s="104"/>
      <c r="SWF4" s="104"/>
      <c r="SWG4" s="104"/>
      <c r="SWH4" s="104"/>
      <c r="SWI4" s="104"/>
      <c r="SWJ4" s="104"/>
      <c r="SWK4" s="104"/>
      <c r="SWL4" s="104"/>
      <c r="SWM4" s="104"/>
      <c r="SWN4" s="104"/>
      <c r="SWO4" s="104"/>
      <c r="SWP4" s="104"/>
      <c r="SWQ4" s="104"/>
      <c r="SWR4" s="104"/>
      <c r="SWS4" s="104"/>
      <c r="SWT4" s="104"/>
      <c r="SWU4" s="104"/>
      <c r="SWV4" s="104"/>
      <c r="SWW4" s="104"/>
      <c r="SWX4" s="104"/>
      <c r="SWY4" s="104"/>
      <c r="SWZ4" s="104"/>
      <c r="SXA4" s="104"/>
      <c r="SXB4" s="104"/>
      <c r="SXC4" s="104"/>
      <c r="SXD4" s="104"/>
      <c r="SXE4" s="104"/>
      <c r="SXF4" s="104"/>
      <c r="SXG4" s="104"/>
      <c r="SXH4" s="104"/>
      <c r="SXI4" s="104"/>
      <c r="SXJ4" s="104"/>
      <c r="SXK4" s="104"/>
      <c r="SXL4" s="104"/>
      <c r="SXM4" s="104"/>
      <c r="SXN4" s="104"/>
      <c r="SXO4" s="104"/>
      <c r="SXP4" s="104"/>
      <c r="SXQ4" s="104"/>
      <c r="SXR4" s="104"/>
      <c r="SXS4" s="104"/>
      <c r="SXT4" s="104"/>
      <c r="SXU4" s="104"/>
      <c r="SXV4" s="104"/>
      <c r="SXW4" s="104"/>
      <c r="SXX4" s="104"/>
      <c r="SXY4" s="104"/>
      <c r="SXZ4" s="104"/>
      <c r="SYA4" s="104"/>
      <c r="SYB4" s="104"/>
      <c r="SYC4" s="104"/>
      <c r="SYD4" s="104"/>
      <c r="SYE4" s="104"/>
      <c r="SYF4" s="104"/>
      <c r="SYG4" s="104"/>
      <c r="SYH4" s="104"/>
      <c r="SYI4" s="104"/>
      <c r="SYJ4" s="104"/>
      <c r="SYK4" s="104"/>
      <c r="SYL4" s="104"/>
      <c r="SYM4" s="104"/>
      <c r="SYN4" s="104"/>
      <c r="SYO4" s="104"/>
      <c r="SYP4" s="104"/>
      <c r="SYQ4" s="104"/>
      <c r="SYR4" s="104"/>
      <c r="SYS4" s="104"/>
      <c r="SYT4" s="104"/>
      <c r="SYU4" s="104"/>
      <c r="SYV4" s="104"/>
      <c r="SYW4" s="104"/>
      <c r="SYX4" s="104"/>
      <c r="SYY4" s="104"/>
      <c r="SYZ4" s="104"/>
      <c r="SZA4" s="104"/>
      <c r="SZB4" s="104"/>
      <c r="SZC4" s="104"/>
      <c r="SZD4" s="104"/>
      <c r="SZE4" s="104"/>
      <c r="SZF4" s="104"/>
      <c r="SZG4" s="104"/>
      <c r="SZH4" s="104"/>
      <c r="SZI4" s="104"/>
      <c r="SZJ4" s="104"/>
      <c r="SZK4" s="104"/>
      <c r="SZL4" s="104"/>
      <c r="SZM4" s="104"/>
      <c r="SZN4" s="104"/>
      <c r="SZO4" s="104"/>
      <c r="SZP4" s="104"/>
      <c r="SZQ4" s="104"/>
      <c r="SZR4" s="104"/>
      <c r="SZS4" s="104"/>
      <c r="SZT4" s="104"/>
      <c r="SZU4" s="104"/>
      <c r="SZV4" s="104"/>
      <c r="SZW4" s="104"/>
      <c r="SZX4" s="104"/>
      <c r="SZY4" s="104"/>
      <c r="SZZ4" s="104"/>
      <c r="TAA4" s="104"/>
      <c r="TAB4" s="104"/>
      <c r="TAC4" s="104"/>
      <c r="TAD4" s="104"/>
      <c r="TAE4" s="104"/>
      <c r="TAF4" s="104"/>
      <c r="TAG4" s="104"/>
      <c r="TAH4" s="104"/>
      <c r="TAI4" s="104"/>
      <c r="TAJ4" s="104"/>
      <c r="TAK4" s="104"/>
      <c r="TAL4" s="104"/>
      <c r="TAM4" s="104"/>
      <c r="TAN4" s="104"/>
      <c r="TAO4" s="104"/>
      <c r="TAP4" s="104"/>
      <c r="TAQ4" s="104"/>
      <c r="TAR4" s="104"/>
      <c r="TAS4" s="104"/>
      <c r="TAT4" s="104"/>
      <c r="TAU4" s="104"/>
      <c r="TAV4" s="104"/>
      <c r="TAW4" s="104"/>
      <c r="TAX4" s="104"/>
      <c r="TAY4" s="104"/>
      <c r="TAZ4" s="104"/>
      <c r="TBA4" s="104"/>
      <c r="TBB4" s="104"/>
      <c r="TBC4" s="104"/>
      <c r="TBD4" s="104"/>
      <c r="TBE4" s="104"/>
      <c r="TBF4" s="104"/>
      <c r="TBG4" s="104"/>
      <c r="TBH4" s="104"/>
      <c r="TBI4" s="104"/>
      <c r="TBJ4" s="104"/>
      <c r="TBK4" s="104"/>
      <c r="TBL4" s="104"/>
      <c r="TBM4" s="104"/>
      <c r="TBN4" s="104"/>
      <c r="TBO4" s="104"/>
      <c r="TBP4" s="104"/>
      <c r="TBQ4" s="104"/>
      <c r="TBR4" s="104"/>
      <c r="TBS4" s="104"/>
      <c r="TBT4" s="104"/>
      <c r="TBU4" s="104"/>
      <c r="TBV4" s="104"/>
      <c r="TBW4" s="104"/>
      <c r="TBX4" s="104"/>
      <c r="TBY4" s="104"/>
      <c r="TBZ4" s="104"/>
      <c r="TCA4" s="104"/>
      <c r="TCB4" s="104"/>
      <c r="TCC4" s="104"/>
      <c r="TCD4" s="104"/>
      <c r="TCE4" s="104"/>
      <c r="TCF4" s="104"/>
      <c r="TCG4" s="104"/>
      <c r="TCH4" s="104"/>
      <c r="TCI4" s="104"/>
      <c r="TCJ4" s="104"/>
      <c r="TCK4" s="104"/>
      <c r="TCL4" s="104"/>
      <c r="TCM4" s="104"/>
      <c r="TCN4" s="104"/>
      <c r="TCO4" s="104"/>
      <c r="TCP4" s="104"/>
      <c r="TCQ4" s="104"/>
      <c r="TCR4" s="104"/>
      <c r="TCS4" s="104"/>
      <c r="TCT4" s="104"/>
      <c r="TCU4" s="104"/>
      <c r="TCV4" s="104"/>
      <c r="TCW4" s="104"/>
      <c r="TCX4" s="104"/>
      <c r="TCY4" s="104"/>
      <c r="TCZ4" s="104"/>
      <c r="TDA4" s="104"/>
      <c r="TDB4" s="104"/>
      <c r="TDC4" s="104"/>
      <c r="TDD4" s="104"/>
      <c r="TDE4" s="104"/>
      <c r="TDF4" s="104"/>
      <c r="TDG4" s="104"/>
      <c r="TDH4" s="104"/>
      <c r="TDI4" s="104"/>
      <c r="TDJ4" s="104"/>
      <c r="TDK4" s="104"/>
      <c r="TDL4" s="104"/>
      <c r="TDM4" s="104"/>
      <c r="TDN4" s="104"/>
      <c r="TDO4" s="104"/>
      <c r="TDP4" s="104"/>
      <c r="TDQ4" s="104"/>
      <c r="TDR4" s="104"/>
      <c r="TDS4" s="104"/>
      <c r="TDT4" s="104"/>
      <c r="TDU4" s="104"/>
      <c r="TDV4" s="104"/>
      <c r="TDW4" s="104"/>
      <c r="TDX4" s="104"/>
      <c r="TDY4" s="104"/>
      <c r="TDZ4" s="104"/>
      <c r="TEA4" s="104"/>
      <c r="TEB4" s="104"/>
      <c r="TEC4" s="104"/>
      <c r="TED4" s="104"/>
      <c r="TEE4" s="104"/>
      <c r="TEF4" s="104"/>
      <c r="TEG4" s="104"/>
      <c r="TEH4" s="104"/>
      <c r="TEI4" s="104"/>
      <c r="TEJ4" s="104"/>
      <c r="TEK4" s="104"/>
      <c r="TEL4" s="104"/>
      <c r="TEM4" s="104"/>
      <c r="TEN4" s="104"/>
      <c r="TEO4" s="104"/>
      <c r="TEP4" s="104"/>
      <c r="TEQ4" s="104"/>
      <c r="TER4" s="104"/>
      <c r="TES4" s="104"/>
      <c r="TET4" s="104"/>
      <c r="TEU4" s="104"/>
      <c r="TEV4" s="104"/>
      <c r="TEW4" s="104"/>
      <c r="TEX4" s="104"/>
      <c r="TEY4" s="104"/>
      <c r="TEZ4" s="104"/>
      <c r="TFA4" s="104"/>
      <c r="TFB4" s="104"/>
      <c r="TFC4" s="104"/>
      <c r="TFD4" s="104"/>
      <c r="TFE4" s="104"/>
      <c r="TFF4" s="104"/>
      <c r="TFG4" s="104"/>
      <c r="TFH4" s="104"/>
      <c r="TFI4" s="104"/>
      <c r="TFJ4" s="104"/>
      <c r="TFK4" s="104"/>
      <c r="TFL4" s="104"/>
      <c r="TFM4" s="104"/>
      <c r="TFN4" s="104"/>
      <c r="TFO4" s="104"/>
      <c r="TFP4" s="104"/>
      <c r="TFQ4" s="104"/>
      <c r="TFR4" s="104"/>
      <c r="TFS4" s="104"/>
      <c r="TFT4" s="104"/>
      <c r="TFU4" s="104"/>
      <c r="TFV4" s="104"/>
      <c r="TFW4" s="104"/>
      <c r="TFX4" s="104"/>
      <c r="TFY4" s="104"/>
      <c r="TFZ4" s="104"/>
      <c r="TGA4" s="104"/>
      <c r="TGB4" s="104"/>
      <c r="TGC4" s="104"/>
      <c r="TGD4" s="104"/>
      <c r="TGE4" s="104"/>
      <c r="TGF4" s="104"/>
      <c r="TGG4" s="104"/>
      <c r="TGH4" s="104"/>
      <c r="TGI4" s="104"/>
      <c r="TGJ4" s="104"/>
      <c r="TGK4" s="104"/>
      <c r="TGL4" s="104"/>
      <c r="TGM4" s="104"/>
      <c r="TGN4" s="104"/>
      <c r="TGO4" s="104"/>
      <c r="TGP4" s="104"/>
      <c r="TGQ4" s="104"/>
      <c r="TGR4" s="104"/>
      <c r="TGS4" s="104"/>
      <c r="TGT4" s="104"/>
      <c r="TGU4" s="104"/>
      <c r="TGV4" s="104"/>
      <c r="TGW4" s="104"/>
      <c r="TGX4" s="104"/>
      <c r="TGY4" s="104"/>
      <c r="TGZ4" s="104"/>
      <c r="THA4" s="104"/>
      <c r="THB4" s="104"/>
      <c r="THC4" s="104"/>
      <c r="THD4" s="104"/>
      <c r="THE4" s="104"/>
      <c r="THF4" s="104"/>
      <c r="THG4" s="104"/>
      <c r="THH4" s="104"/>
      <c r="THI4" s="104"/>
      <c r="THJ4" s="104"/>
      <c r="THK4" s="104"/>
      <c r="THL4" s="104"/>
      <c r="THM4" s="104"/>
      <c r="THN4" s="104"/>
      <c r="THO4" s="104"/>
      <c r="THP4" s="104"/>
      <c r="THQ4" s="104"/>
      <c r="THR4" s="104"/>
      <c r="THS4" s="104"/>
      <c r="THT4" s="104"/>
      <c r="THU4" s="104"/>
      <c r="THV4" s="104"/>
      <c r="THW4" s="104"/>
      <c r="THX4" s="104"/>
      <c r="THY4" s="104"/>
      <c r="THZ4" s="104"/>
      <c r="TIA4" s="104"/>
      <c r="TIB4" s="104"/>
      <c r="TIC4" s="104"/>
      <c r="TID4" s="104"/>
      <c r="TIE4" s="104"/>
      <c r="TIF4" s="104"/>
      <c r="TIG4" s="104"/>
      <c r="TIH4" s="104"/>
      <c r="TII4" s="104"/>
      <c r="TIJ4" s="104"/>
      <c r="TIK4" s="104"/>
      <c r="TIL4" s="104"/>
      <c r="TIM4" s="104"/>
      <c r="TIN4" s="104"/>
      <c r="TIO4" s="104"/>
      <c r="TIP4" s="104"/>
      <c r="TIQ4" s="104"/>
      <c r="TIR4" s="104"/>
      <c r="TIS4" s="104"/>
      <c r="TIT4" s="104"/>
      <c r="TIU4" s="104"/>
      <c r="TIV4" s="104"/>
      <c r="TIW4" s="104"/>
      <c r="TIX4" s="104"/>
      <c r="TIY4" s="104"/>
      <c r="TIZ4" s="104"/>
      <c r="TJA4" s="104"/>
      <c r="TJB4" s="104"/>
      <c r="TJC4" s="104"/>
      <c r="TJD4" s="104"/>
      <c r="TJE4" s="104"/>
      <c r="TJF4" s="104"/>
      <c r="TJG4" s="104"/>
      <c r="TJH4" s="104"/>
      <c r="TJI4" s="104"/>
      <c r="TJJ4" s="104"/>
      <c r="TJK4" s="104"/>
      <c r="TJL4" s="104"/>
      <c r="TJM4" s="104"/>
      <c r="TJN4" s="104"/>
      <c r="TJO4" s="104"/>
      <c r="TJP4" s="104"/>
      <c r="TJQ4" s="104"/>
      <c r="TJR4" s="104"/>
      <c r="TJS4" s="104"/>
      <c r="TJT4" s="104"/>
      <c r="TJU4" s="104"/>
      <c r="TJV4" s="104"/>
      <c r="TJW4" s="104"/>
      <c r="TJX4" s="104"/>
      <c r="TJY4" s="104"/>
      <c r="TJZ4" s="104"/>
      <c r="TKA4" s="104"/>
      <c r="TKB4" s="104"/>
      <c r="TKC4" s="104"/>
      <c r="TKD4" s="104"/>
      <c r="TKE4" s="104"/>
      <c r="TKF4" s="104"/>
      <c r="TKG4" s="104"/>
      <c r="TKH4" s="104"/>
      <c r="TKI4" s="104"/>
      <c r="TKJ4" s="104"/>
      <c r="TKK4" s="104"/>
      <c r="TKL4" s="104"/>
      <c r="TKM4" s="104"/>
      <c r="TKN4" s="104"/>
      <c r="TKO4" s="104"/>
      <c r="TKP4" s="104"/>
      <c r="TKQ4" s="104"/>
      <c r="TKR4" s="104"/>
      <c r="TKS4" s="104"/>
      <c r="TKT4" s="104"/>
      <c r="TKU4" s="104"/>
      <c r="TKV4" s="104"/>
      <c r="TKW4" s="104"/>
      <c r="TKX4" s="104"/>
      <c r="TKY4" s="104"/>
      <c r="TKZ4" s="104"/>
      <c r="TLA4" s="104"/>
      <c r="TLB4" s="104"/>
      <c r="TLC4" s="104"/>
      <c r="TLD4" s="104"/>
      <c r="TLE4" s="104"/>
      <c r="TLF4" s="104"/>
      <c r="TLG4" s="104"/>
      <c r="TLH4" s="104"/>
      <c r="TLI4" s="104"/>
      <c r="TLJ4" s="104"/>
      <c r="TLK4" s="104"/>
      <c r="TLL4" s="104"/>
      <c r="TLM4" s="104"/>
      <c r="TLN4" s="104"/>
      <c r="TLO4" s="104"/>
      <c r="TLP4" s="104"/>
      <c r="TLQ4" s="104"/>
      <c r="TLR4" s="104"/>
      <c r="TLS4" s="104"/>
      <c r="TLT4" s="104"/>
      <c r="TLU4" s="104"/>
      <c r="TLV4" s="104"/>
      <c r="TLW4" s="104"/>
      <c r="TLX4" s="104"/>
      <c r="TLY4" s="104"/>
      <c r="TLZ4" s="104"/>
      <c r="TMA4" s="104"/>
      <c r="TMB4" s="104"/>
      <c r="TMC4" s="104"/>
      <c r="TMD4" s="104"/>
      <c r="TME4" s="104"/>
      <c r="TMF4" s="104"/>
      <c r="TMG4" s="104"/>
      <c r="TMH4" s="104"/>
      <c r="TMI4" s="104"/>
      <c r="TMJ4" s="104"/>
      <c r="TMK4" s="104"/>
      <c r="TML4" s="104"/>
      <c r="TMM4" s="104"/>
      <c r="TMN4" s="104"/>
      <c r="TMO4" s="104"/>
      <c r="TMP4" s="104"/>
      <c r="TMQ4" s="104"/>
      <c r="TMR4" s="104"/>
      <c r="TMS4" s="104"/>
      <c r="TMT4" s="104"/>
      <c r="TMU4" s="104"/>
      <c r="TMV4" s="104"/>
      <c r="TMW4" s="104"/>
      <c r="TMX4" s="104"/>
      <c r="TMY4" s="104"/>
      <c r="TMZ4" s="104"/>
      <c r="TNA4" s="104"/>
      <c r="TNB4" s="104"/>
      <c r="TNC4" s="104"/>
      <c r="TND4" s="104"/>
      <c r="TNE4" s="104"/>
      <c r="TNF4" s="104"/>
      <c r="TNG4" s="104"/>
      <c r="TNH4" s="104"/>
      <c r="TNI4" s="104"/>
      <c r="TNJ4" s="104"/>
      <c r="TNK4" s="104"/>
      <c r="TNL4" s="104"/>
      <c r="TNM4" s="104"/>
      <c r="TNN4" s="104"/>
      <c r="TNO4" s="104"/>
      <c r="TNP4" s="104"/>
      <c r="TNQ4" s="104"/>
      <c r="TNR4" s="104"/>
      <c r="TNS4" s="104"/>
      <c r="TNT4" s="104"/>
      <c r="TNU4" s="104"/>
      <c r="TNV4" s="104"/>
      <c r="TNW4" s="104"/>
      <c r="TNX4" s="104"/>
      <c r="TNY4" s="104"/>
      <c r="TNZ4" s="104"/>
      <c r="TOA4" s="104"/>
      <c r="TOB4" s="104"/>
      <c r="TOC4" s="104"/>
      <c r="TOD4" s="104"/>
      <c r="TOE4" s="104"/>
      <c r="TOF4" s="104"/>
      <c r="TOG4" s="104"/>
      <c r="TOH4" s="104"/>
      <c r="TOI4" s="104"/>
      <c r="TOJ4" s="104"/>
      <c r="TOK4" s="104"/>
      <c r="TOL4" s="104"/>
      <c r="TOM4" s="104"/>
      <c r="TON4" s="104"/>
      <c r="TOO4" s="104"/>
      <c r="TOP4" s="104"/>
      <c r="TOQ4" s="104"/>
      <c r="TOR4" s="104"/>
      <c r="TOS4" s="104"/>
      <c r="TOT4" s="104"/>
      <c r="TOU4" s="104"/>
      <c r="TOV4" s="104"/>
      <c r="TOW4" s="104"/>
      <c r="TOX4" s="104"/>
      <c r="TOY4" s="104"/>
      <c r="TOZ4" s="104"/>
      <c r="TPA4" s="104"/>
      <c r="TPB4" s="104"/>
      <c r="TPC4" s="104"/>
      <c r="TPD4" s="104"/>
      <c r="TPE4" s="104"/>
      <c r="TPF4" s="104"/>
      <c r="TPG4" s="104"/>
      <c r="TPH4" s="104"/>
      <c r="TPI4" s="104"/>
      <c r="TPJ4" s="104"/>
      <c r="TPK4" s="104"/>
      <c r="TPL4" s="104"/>
      <c r="TPM4" s="104"/>
      <c r="TPN4" s="104"/>
      <c r="TPO4" s="104"/>
      <c r="TPP4" s="104"/>
      <c r="TPQ4" s="104"/>
      <c r="TPR4" s="104"/>
      <c r="TPS4" s="104"/>
      <c r="TPT4" s="104"/>
      <c r="TPU4" s="104"/>
      <c r="TPV4" s="104"/>
      <c r="TPW4" s="104"/>
      <c r="TPX4" s="104"/>
      <c r="TPY4" s="104"/>
      <c r="TPZ4" s="104"/>
      <c r="TQA4" s="104"/>
      <c r="TQB4" s="104"/>
      <c r="TQC4" s="104"/>
      <c r="TQD4" s="104"/>
      <c r="TQE4" s="104"/>
      <c r="TQF4" s="104"/>
      <c r="TQG4" s="104"/>
      <c r="TQH4" s="104"/>
      <c r="TQI4" s="104"/>
      <c r="TQJ4" s="104"/>
      <c r="TQK4" s="104"/>
      <c r="TQL4" s="104"/>
      <c r="TQM4" s="104"/>
      <c r="TQN4" s="104"/>
      <c r="TQO4" s="104"/>
      <c r="TQP4" s="104"/>
      <c r="TQQ4" s="104"/>
      <c r="TQR4" s="104"/>
      <c r="TQS4" s="104"/>
      <c r="TQT4" s="104"/>
      <c r="TQU4" s="104"/>
      <c r="TQV4" s="104"/>
      <c r="TQW4" s="104"/>
      <c r="TQX4" s="104"/>
      <c r="TQY4" s="104"/>
      <c r="TQZ4" s="104"/>
      <c r="TRA4" s="104"/>
      <c r="TRB4" s="104"/>
      <c r="TRC4" s="104"/>
      <c r="TRD4" s="104"/>
      <c r="TRE4" s="104"/>
      <c r="TRF4" s="104"/>
      <c r="TRG4" s="104"/>
      <c r="TRH4" s="104"/>
      <c r="TRI4" s="104"/>
      <c r="TRJ4" s="104"/>
      <c r="TRK4" s="104"/>
      <c r="TRL4" s="104"/>
      <c r="TRM4" s="104"/>
      <c r="TRN4" s="104"/>
      <c r="TRO4" s="104"/>
      <c r="TRP4" s="104"/>
      <c r="TRQ4" s="104"/>
      <c r="TRR4" s="104"/>
      <c r="TRS4" s="104"/>
      <c r="TRT4" s="104"/>
      <c r="TRU4" s="104"/>
      <c r="TRV4" s="104"/>
      <c r="TRW4" s="104"/>
      <c r="TRX4" s="104"/>
      <c r="TRY4" s="104"/>
      <c r="TRZ4" s="104"/>
      <c r="TSA4" s="104"/>
      <c r="TSB4" s="104"/>
      <c r="TSC4" s="104"/>
      <c r="TSD4" s="104"/>
      <c r="TSE4" s="104"/>
      <c r="TSF4" s="104"/>
      <c r="TSG4" s="104"/>
      <c r="TSH4" s="104"/>
      <c r="TSI4" s="104"/>
      <c r="TSJ4" s="104"/>
      <c r="TSK4" s="104"/>
      <c r="TSL4" s="104"/>
      <c r="TSM4" s="104"/>
      <c r="TSN4" s="104"/>
      <c r="TSO4" s="104"/>
      <c r="TSP4" s="104"/>
      <c r="TSQ4" s="104"/>
      <c r="TSR4" s="104"/>
      <c r="TSS4" s="104"/>
      <c r="TST4" s="104"/>
      <c r="TSU4" s="104"/>
      <c r="TSV4" s="104"/>
      <c r="TSW4" s="104"/>
      <c r="TSX4" s="104"/>
      <c r="TSY4" s="104"/>
      <c r="TSZ4" s="104"/>
      <c r="TTA4" s="104"/>
      <c r="TTB4" s="104"/>
      <c r="TTC4" s="104"/>
      <c r="TTD4" s="104"/>
      <c r="TTE4" s="104"/>
      <c r="TTF4" s="104"/>
      <c r="TTG4" s="104"/>
      <c r="TTH4" s="104"/>
      <c r="TTI4" s="104"/>
      <c r="TTJ4" s="104"/>
      <c r="TTK4" s="104"/>
      <c r="TTL4" s="104"/>
      <c r="TTM4" s="104"/>
      <c r="TTN4" s="104"/>
      <c r="TTO4" s="104"/>
      <c r="TTP4" s="104"/>
      <c r="TTQ4" s="104"/>
      <c r="TTR4" s="104"/>
      <c r="TTS4" s="104"/>
      <c r="TTT4" s="104"/>
      <c r="TTU4" s="104"/>
      <c r="TTV4" s="104"/>
      <c r="TTW4" s="104"/>
      <c r="TTX4" s="104"/>
      <c r="TTY4" s="104"/>
      <c r="TTZ4" s="104"/>
      <c r="TUA4" s="104"/>
      <c r="TUB4" s="104"/>
      <c r="TUC4" s="104"/>
      <c r="TUD4" s="104"/>
      <c r="TUE4" s="104"/>
      <c r="TUF4" s="104"/>
      <c r="TUG4" s="104"/>
      <c r="TUH4" s="104"/>
      <c r="TUI4" s="104"/>
      <c r="TUJ4" s="104"/>
      <c r="TUK4" s="104"/>
      <c r="TUL4" s="104"/>
      <c r="TUM4" s="104"/>
      <c r="TUN4" s="104"/>
      <c r="TUO4" s="104"/>
      <c r="TUP4" s="104"/>
      <c r="TUQ4" s="104"/>
      <c r="TUR4" s="104"/>
      <c r="TUS4" s="104"/>
      <c r="TUT4" s="104"/>
      <c r="TUU4" s="104"/>
      <c r="TUV4" s="104"/>
      <c r="TUW4" s="104"/>
      <c r="TUX4" s="104"/>
      <c r="TUY4" s="104"/>
      <c r="TUZ4" s="104"/>
      <c r="TVA4" s="104"/>
      <c r="TVB4" s="104"/>
      <c r="TVC4" s="104"/>
      <c r="TVD4" s="104"/>
      <c r="TVE4" s="104"/>
      <c r="TVF4" s="104"/>
      <c r="TVG4" s="104"/>
      <c r="TVH4" s="104"/>
      <c r="TVI4" s="104"/>
      <c r="TVJ4" s="104"/>
      <c r="TVK4" s="104"/>
      <c r="TVL4" s="104"/>
      <c r="TVM4" s="104"/>
      <c r="TVN4" s="104"/>
      <c r="TVO4" s="104"/>
      <c r="TVP4" s="104"/>
      <c r="TVQ4" s="104"/>
      <c r="TVR4" s="104"/>
      <c r="TVS4" s="104"/>
      <c r="TVT4" s="104"/>
      <c r="TVU4" s="104"/>
      <c r="TVV4" s="104"/>
      <c r="TVW4" s="104"/>
      <c r="TVX4" s="104"/>
      <c r="TVY4" s="104"/>
      <c r="TVZ4" s="104"/>
      <c r="TWA4" s="104"/>
      <c r="TWB4" s="104"/>
      <c r="TWC4" s="104"/>
      <c r="TWD4" s="104"/>
      <c r="TWE4" s="104"/>
      <c r="TWF4" s="104"/>
      <c r="TWG4" s="104"/>
      <c r="TWH4" s="104"/>
      <c r="TWI4" s="104"/>
      <c r="TWJ4" s="104"/>
      <c r="TWK4" s="104"/>
      <c r="TWL4" s="104"/>
      <c r="TWM4" s="104"/>
      <c r="TWN4" s="104"/>
      <c r="TWO4" s="104"/>
      <c r="TWP4" s="104"/>
      <c r="TWQ4" s="104"/>
      <c r="TWR4" s="104"/>
      <c r="TWS4" s="104"/>
      <c r="TWT4" s="104"/>
      <c r="TWU4" s="104"/>
      <c r="TWV4" s="104"/>
      <c r="TWW4" s="104"/>
      <c r="TWX4" s="104"/>
      <c r="TWY4" s="104"/>
      <c r="TWZ4" s="104"/>
      <c r="TXA4" s="104"/>
      <c r="TXB4" s="104"/>
      <c r="TXC4" s="104"/>
      <c r="TXD4" s="104"/>
      <c r="TXE4" s="104"/>
      <c r="TXF4" s="104"/>
      <c r="TXG4" s="104"/>
      <c r="TXH4" s="104"/>
      <c r="TXI4" s="104"/>
      <c r="TXJ4" s="104"/>
      <c r="TXK4" s="104"/>
      <c r="TXL4" s="104"/>
      <c r="TXM4" s="104"/>
      <c r="TXN4" s="104"/>
      <c r="TXO4" s="104"/>
      <c r="TXP4" s="104"/>
      <c r="TXQ4" s="104"/>
      <c r="TXR4" s="104"/>
      <c r="TXS4" s="104"/>
      <c r="TXT4" s="104"/>
      <c r="TXU4" s="104"/>
      <c r="TXV4" s="104"/>
      <c r="TXW4" s="104"/>
      <c r="TXX4" s="104"/>
      <c r="TXY4" s="104"/>
      <c r="TXZ4" s="104"/>
      <c r="TYA4" s="104"/>
      <c r="TYB4" s="104"/>
      <c r="TYC4" s="104"/>
      <c r="TYD4" s="104"/>
      <c r="TYE4" s="104"/>
      <c r="TYF4" s="104"/>
      <c r="TYG4" s="104"/>
      <c r="TYH4" s="104"/>
      <c r="TYI4" s="104"/>
      <c r="TYJ4" s="104"/>
      <c r="TYK4" s="104"/>
      <c r="TYL4" s="104"/>
      <c r="TYM4" s="104"/>
      <c r="TYN4" s="104"/>
      <c r="TYO4" s="104"/>
      <c r="TYP4" s="104"/>
      <c r="TYQ4" s="104"/>
      <c r="TYR4" s="104"/>
      <c r="TYS4" s="104"/>
      <c r="TYT4" s="104"/>
      <c r="TYU4" s="104"/>
      <c r="TYV4" s="104"/>
      <c r="TYW4" s="104"/>
      <c r="TYX4" s="104"/>
      <c r="TYY4" s="104"/>
      <c r="TYZ4" s="104"/>
      <c r="TZA4" s="104"/>
      <c r="TZB4" s="104"/>
      <c r="TZC4" s="104"/>
      <c r="TZD4" s="104"/>
      <c r="TZE4" s="104"/>
      <c r="TZF4" s="104"/>
      <c r="TZG4" s="104"/>
      <c r="TZH4" s="104"/>
      <c r="TZI4" s="104"/>
      <c r="TZJ4" s="104"/>
      <c r="TZK4" s="104"/>
      <c r="TZL4" s="104"/>
      <c r="TZM4" s="104"/>
      <c r="TZN4" s="104"/>
      <c r="TZO4" s="104"/>
      <c r="TZP4" s="104"/>
      <c r="TZQ4" s="104"/>
      <c r="TZR4" s="104"/>
      <c r="TZS4" s="104"/>
      <c r="TZT4" s="104"/>
      <c r="TZU4" s="104"/>
      <c r="TZV4" s="104"/>
      <c r="TZW4" s="104"/>
      <c r="TZX4" s="104"/>
      <c r="TZY4" s="104"/>
      <c r="TZZ4" s="104"/>
      <c r="UAA4" s="104"/>
      <c r="UAB4" s="104"/>
      <c r="UAC4" s="104"/>
      <c r="UAD4" s="104"/>
      <c r="UAE4" s="104"/>
      <c r="UAF4" s="104"/>
      <c r="UAG4" s="104"/>
      <c r="UAH4" s="104"/>
      <c r="UAI4" s="104"/>
      <c r="UAJ4" s="104"/>
      <c r="UAK4" s="104"/>
      <c r="UAL4" s="104"/>
      <c r="UAM4" s="104"/>
      <c r="UAN4" s="104"/>
      <c r="UAO4" s="104"/>
      <c r="UAP4" s="104"/>
      <c r="UAQ4" s="104"/>
      <c r="UAR4" s="104"/>
      <c r="UAS4" s="104"/>
      <c r="UAT4" s="104"/>
      <c r="UAU4" s="104"/>
      <c r="UAV4" s="104"/>
      <c r="UAW4" s="104"/>
      <c r="UAX4" s="104"/>
      <c r="UAY4" s="104"/>
      <c r="UAZ4" s="104"/>
      <c r="UBA4" s="104"/>
      <c r="UBB4" s="104"/>
      <c r="UBC4" s="104"/>
      <c r="UBD4" s="104"/>
      <c r="UBE4" s="104"/>
      <c r="UBF4" s="104"/>
      <c r="UBG4" s="104"/>
      <c r="UBH4" s="104"/>
      <c r="UBI4" s="104"/>
      <c r="UBJ4" s="104"/>
      <c r="UBK4" s="104"/>
      <c r="UBL4" s="104"/>
      <c r="UBM4" s="104"/>
      <c r="UBN4" s="104"/>
      <c r="UBO4" s="104"/>
      <c r="UBP4" s="104"/>
      <c r="UBQ4" s="104"/>
      <c r="UBR4" s="104"/>
      <c r="UBS4" s="104"/>
      <c r="UBT4" s="104"/>
      <c r="UBU4" s="104"/>
      <c r="UBV4" s="104"/>
      <c r="UBW4" s="104"/>
      <c r="UBX4" s="104"/>
      <c r="UBY4" s="104"/>
      <c r="UBZ4" s="104"/>
      <c r="UCA4" s="104"/>
      <c r="UCB4" s="104"/>
      <c r="UCC4" s="104"/>
      <c r="UCD4" s="104"/>
      <c r="UCE4" s="104"/>
      <c r="UCF4" s="104"/>
      <c r="UCG4" s="104"/>
      <c r="UCH4" s="104"/>
      <c r="UCI4" s="104"/>
      <c r="UCJ4" s="104"/>
      <c r="UCK4" s="104"/>
      <c r="UCL4" s="104"/>
      <c r="UCM4" s="104"/>
      <c r="UCN4" s="104"/>
      <c r="UCO4" s="104"/>
      <c r="UCP4" s="104"/>
      <c r="UCQ4" s="104"/>
      <c r="UCR4" s="104"/>
      <c r="UCS4" s="104"/>
      <c r="UCT4" s="104"/>
      <c r="UCU4" s="104"/>
      <c r="UCV4" s="104"/>
      <c r="UCW4" s="104"/>
      <c r="UCX4" s="104"/>
      <c r="UCY4" s="104"/>
      <c r="UCZ4" s="104"/>
      <c r="UDA4" s="104"/>
      <c r="UDB4" s="104"/>
      <c r="UDC4" s="104"/>
      <c r="UDD4" s="104"/>
      <c r="UDE4" s="104"/>
      <c r="UDF4" s="104"/>
      <c r="UDG4" s="104"/>
      <c r="UDH4" s="104"/>
      <c r="UDI4" s="104"/>
      <c r="UDJ4" s="104"/>
      <c r="UDK4" s="104"/>
      <c r="UDL4" s="104"/>
      <c r="UDM4" s="104"/>
      <c r="UDN4" s="104"/>
      <c r="UDO4" s="104"/>
      <c r="UDP4" s="104"/>
      <c r="UDQ4" s="104"/>
      <c r="UDR4" s="104"/>
      <c r="UDS4" s="104"/>
      <c r="UDT4" s="104"/>
      <c r="UDU4" s="104"/>
      <c r="UDV4" s="104"/>
      <c r="UDW4" s="104"/>
      <c r="UDX4" s="104"/>
      <c r="UDY4" s="104"/>
      <c r="UDZ4" s="104"/>
      <c r="UEA4" s="104"/>
      <c r="UEB4" s="104"/>
      <c r="UEC4" s="104"/>
      <c r="UED4" s="104"/>
      <c r="UEE4" s="104"/>
      <c r="UEF4" s="104"/>
      <c r="UEG4" s="104"/>
      <c r="UEH4" s="104"/>
      <c r="UEI4" s="104"/>
      <c r="UEJ4" s="104"/>
      <c r="UEK4" s="104"/>
      <c r="UEL4" s="104"/>
      <c r="UEM4" s="104"/>
      <c r="UEN4" s="104"/>
      <c r="UEO4" s="104"/>
      <c r="UEP4" s="104"/>
      <c r="UEQ4" s="104"/>
      <c r="UER4" s="104"/>
      <c r="UES4" s="104"/>
      <c r="UET4" s="104"/>
      <c r="UEU4" s="104"/>
      <c r="UEV4" s="104"/>
      <c r="UEW4" s="104"/>
      <c r="UEX4" s="104"/>
      <c r="UEY4" s="104"/>
      <c r="UEZ4" s="104"/>
      <c r="UFA4" s="104"/>
      <c r="UFB4" s="104"/>
      <c r="UFC4" s="104"/>
      <c r="UFD4" s="104"/>
      <c r="UFE4" s="104"/>
      <c r="UFF4" s="104"/>
      <c r="UFG4" s="104"/>
      <c r="UFH4" s="104"/>
      <c r="UFI4" s="104"/>
      <c r="UFJ4" s="104"/>
      <c r="UFK4" s="104"/>
      <c r="UFL4" s="104"/>
      <c r="UFM4" s="104"/>
      <c r="UFN4" s="104"/>
      <c r="UFO4" s="104"/>
      <c r="UFP4" s="104"/>
      <c r="UFQ4" s="104"/>
      <c r="UFR4" s="104"/>
      <c r="UFS4" s="104"/>
      <c r="UFT4" s="104"/>
      <c r="UFU4" s="104"/>
      <c r="UFV4" s="104"/>
      <c r="UFW4" s="104"/>
      <c r="UFX4" s="104"/>
      <c r="UFY4" s="104"/>
      <c r="UFZ4" s="104"/>
      <c r="UGA4" s="104"/>
      <c r="UGB4" s="104"/>
      <c r="UGC4" s="104"/>
      <c r="UGD4" s="104"/>
      <c r="UGE4" s="104"/>
      <c r="UGF4" s="104"/>
      <c r="UGG4" s="104"/>
      <c r="UGH4" s="104"/>
      <c r="UGI4" s="104"/>
      <c r="UGJ4" s="104"/>
      <c r="UGK4" s="104"/>
      <c r="UGL4" s="104"/>
      <c r="UGM4" s="104"/>
      <c r="UGN4" s="104"/>
      <c r="UGO4" s="104"/>
      <c r="UGP4" s="104"/>
      <c r="UGQ4" s="104"/>
      <c r="UGR4" s="104"/>
      <c r="UGS4" s="104"/>
      <c r="UGT4" s="104"/>
      <c r="UGU4" s="104"/>
      <c r="UGV4" s="104"/>
      <c r="UGW4" s="104"/>
      <c r="UGX4" s="104"/>
      <c r="UGY4" s="104"/>
      <c r="UGZ4" s="104"/>
      <c r="UHA4" s="104"/>
      <c r="UHB4" s="104"/>
      <c r="UHC4" s="104"/>
      <c r="UHD4" s="104"/>
      <c r="UHE4" s="104"/>
      <c r="UHF4" s="104"/>
      <c r="UHG4" s="104"/>
      <c r="UHH4" s="104"/>
      <c r="UHI4" s="104"/>
      <c r="UHJ4" s="104"/>
      <c r="UHK4" s="104"/>
      <c r="UHL4" s="104"/>
      <c r="UHM4" s="104"/>
      <c r="UHN4" s="104"/>
      <c r="UHO4" s="104"/>
      <c r="UHP4" s="104"/>
      <c r="UHQ4" s="104"/>
      <c r="UHR4" s="104"/>
      <c r="UHS4" s="104"/>
      <c r="UHT4" s="104"/>
      <c r="UHU4" s="104"/>
      <c r="UHV4" s="104"/>
      <c r="UHW4" s="104"/>
      <c r="UHX4" s="104"/>
      <c r="UHY4" s="104"/>
      <c r="UHZ4" s="104"/>
      <c r="UIA4" s="104"/>
      <c r="UIB4" s="104"/>
      <c r="UIC4" s="104"/>
      <c r="UID4" s="104"/>
      <c r="UIE4" s="104"/>
      <c r="UIF4" s="104"/>
      <c r="UIG4" s="104"/>
      <c r="UIH4" s="104"/>
      <c r="UII4" s="104"/>
      <c r="UIJ4" s="104"/>
      <c r="UIK4" s="104"/>
      <c r="UIL4" s="104"/>
      <c r="UIM4" s="104"/>
      <c r="UIN4" s="104"/>
      <c r="UIO4" s="104"/>
      <c r="UIP4" s="104"/>
      <c r="UIQ4" s="104"/>
      <c r="UIR4" s="104"/>
      <c r="UIS4" s="104"/>
      <c r="UIT4" s="104"/>
      <c r="UIU4" s="104"/>
      <c r="UIV4" s="104"/>
      <c r="UIW4" s="104"/>
      <c r="UIX4" s="104"/>
      <c r="UIY4" s="104"/>
      <c r="UIZ4" s="104"/>
      <c r="UJA4" s="104"/>
      <c r="UJB4" s="104"/>
      <c r="UJC4" s="104"/>
      <c r="UJD4" s="104"/>
      <c r="UJE4" s="104"/>
      <c r="UJF4" s="104"/>
      <c r="UJG4" s="104"/>
      <c r="UJH4" s="104"/>
      <c r="UJI4" s="104"/>
      <c r="UJJ4" s="104"/>
      <c r="UJK4" s="104"/>
      <c r="UJL4" s="104"/>
      <c r="UJM4" s="104"/>
      <c r="UJN4" s="104"/>
      <c r="UJO4" s="104"/>
      <c r="UJP4" s="104"/>
      <c r="UJQ4" s="104"/>
      <c r="UJR4" s="104"/>
      <c r="UJS4" s="104"/>
      <c r="UJT4" s="104"/>
      <c r="UJU4" s="104"/>
      <c r="UJV4" s="104"/>
      <c r="UJW4" s="104"/>
      <c r="UJX4" s="104"/>
      <c r="UJY4" s="104"/>
      <c r="UJZ4" s="104"/>
      <c r="UKA4" s="104"/>
      <c r="UKB4" s="104"/>
      <c r="UKC4" s="104"/>
      <c r="UKD4" s="104"/>
      <c r="UKE4" s="104"/>
      <c r="UKF4" s="104"/>
      <c r="UKG4" s="104"/>
      <c r="UKH4" s="104"/>
      <c r="UKI4" s="104"/>
      <c r="UKJ4" s="104"/>
      <c r="UKK4" s="104"/>
      <c r="UKL4" s="104"/>
      <c r="UKM4" s="104"/>
      <c r="UKN4" s="104"/>
      <c r="UKO4" s="104"/>
      <c r="UKP4" s="104"/>
      <c r="UKQ4" s="104"/>
      <c r="UKR4" s="104"/>
      <c r="UKS4" s="104"/>
      <c r="UKT4" s="104"/>
      <c r="UKU4" s="104"/>
      <c r="UKV4" s="104"/>
      <c r="UKW4" s="104"/>
      <c r="UKX4" s="104"/>
      <c r="UKY4" s="104"/>
      <c r="UKZ4" s="104"/>
      <c r="ULA4" s="104"/>
      <c r="ULB4" s="104"/>
      <c r="ULC4" s="104"/>
      <c r="ULD4" s="104"/>
      <c r="ULE4" s="104"/>
      <c r="ULF4" s="104"/>
      <c r="ULG4" s="104"/>
      <c r="ULH4" s="104"/>
      <c r="ULI4" s="104"/>
      <c r="ULJ4" s="104"/>
      <c r="ULK4" s="104"/>
      <c r="ULL4" s="104"/>
      <c r="ULM4" s="104"/>
      <c r="ULN4" s="104"/>
      <c r="ULO4" s="104"/>
      <c r="ULP4" s="104"/>
      <c r="ULQ4" s="104"/>
      <c r="ULR4" s="104"/>
      <c r="ULS4" s="104"/>
      <c r="ULT4" s="104"/>
      <c r="ULU4" s="104"/>
      <c r="ULV4" s="104"/>
      <c r="ULW4" s="104"/>
      <c r="ULX4" s="104"/>
      <c r="ULY4" s="104"/>
      <c r="ULZ4" s="104"/>
      <c r="UMA4" s="104"/>
      <c r="UMB4" s="104"/>
      <c r="UMC4" s="104"/>
      <c r="UMD4" s="104"/>
      <c r="UME4" s="104"/>
      <c r="UMF4" s="104"/>
      <c r="UMG4" s="104"/>
      <c r="UMH4" s="104"/>
      <c r="UMI4" s="104"/>
      <c r="UMJ4" s="104"/>
      <c r="UMK4" s="104"/>
      <c r="UML4" s="104"/>
      <c r="UMM4" s="104"/>
      <c r="UMN4" s="104"/>
      <c r="UMO4" s="104"/>
      <c r="UMP4" s="104"/>
      <c r="UMQ4" s="104"/>
      <c r="UMR4" s="104"/>
      <c r="UMS4" s="104"/>
      <c r="UMT4" s="104"/>
      <c r="UMU4" s="104"/>
      <c r="UMV4" s="104"/>
      <c r="UMW4" s="104"/>
      <c r="UMX4" s="104"/>
      <c r="UMY4" s="104"/>
      <c r="UMZ4" s="104"/>
      <c r="UNA4" s="104"/>
      <c r="UNB4" s="104"/>
      <c r="UNC4" s="104"/>
      <c r="UND4" s="104"/>
      <c r="UNE4" s="104"/>
      <c r="UNF4" s="104"/>
      <c r="UNG4" s="104"/>
      <c r="UNH4" s="104"/>
      <c r="UNI4" s="104"/>
      <c r="UNJ4" s="104"/>
      <c r="UNK4" s="104"/>
      <c r="UNL4" s="104"/>
      <c r="UNM4" s="104"/>
      <c r="UNN4" s="104"/>
      <c r="UNO4" s="104"/>
      <c r="UNP4" s="104"/>
      <c r="UNQ4" s="104"/>
      <c r="UNR4" s="104"/>
      <c r="UNS4" s="104"/>
      <c r="UNT4" s="104"/>
      <c r="UNU4" s="104"/>
      <c r="UNV4" s="104"/>
      <c r="UNW4" s="104"/>
      <c r="UNX4" s="104"/>
      <c r="UNY4" s="104"/>
      <c r="UNZ4" s="104"/>
      <c r="UOA4" s="104"/>
      <c r="UOB4" s="104"/>
      <c r="UOC4" s="104"/>
      <c r="UOD4" s="104"/>
      <c r="UOE4" s="104"/>
      <c r="UOF4" s="104"/>
      <c r="UOG4" s="104"/>
      <c r="UOH4" s="104"/>
      <c r="UOI4" s="104"/>
      <c r="UOJ4" s="104"/>
      <c r="UOK4" s="104"/>
      <c r="UOL4" s="104"/>
      <c r="UOM4" s="104"/>
      <c r="UON4" s="104"/>
      <c r="UOO4" s="104"/>
      <c r="UOP4" s="104"/>
      <c r="UOQ4" s="104"/>
      <c r="UOR4" s="104"/>
      <c r="UOS4" s="104"/>
      <c r="UOT4" s="104"/>
      <c r="UOU4" s="104"/>
      <c r="UOV4" s="104"/>
      <c r="UOW4" s="104"/>
      <c r="UOX4" s="104"/>
      <c r="UOY4" s="104"/>
      <c r="UOZ4" s="104"/>
      <c r="UPA4" s="104"/>
      <c r="UPB4" s="104"/>
      <c r="UPC4" s="104"/>
      <c r="UPD4" s="104"/>
      <c r="UPE4" s="104"/>
      <c r="UPF4" s="104"/>
      <c r="UPG4" s="104"/>
      <c r="UPH4" s="104"/>
      <c r="UPI4" s="104"/>
      <c r="UPJ4" s="104"/>
      <c r="UPK4" s="104"/>
      <c r="UPL4" s="104"/>
      <c r="UPM4" s="104"/>
      <c r="UPN4" s="104"/>
      <c r="UPO4" s="104"/>
      <c r="UPP4" s="104"/>
      <c r="UPQ4" s="104"/>
      <c r="UPR4" s="104"/>
      <c r="UPS4" s="104"/>
      <c r="UPT4" s="104"/>
      <c r="UPU4" s="104"/>
      <c r="UPV4" s="104"/>
      <c r="UPW4" s="104"/>
      <c r="UPX4" s="104"/>
      <c r="UPY4" s="104"/>
      <c r="UPZ4" s="104"/>
      <c r="UQA4" s="104"/>
      <c r="UQB4" s="104"/>
      <c r="UQC4" s="104"/>
      <c r="UQD4" s="104"/>
      <c r="UQE4" s="104"/>
      <c r="UQF4" s="104"/>
      <c r="UQG4" s="104"/>
      <c r="UQH4" s="104"/>
      <c r="UQI4" s="104"/>
      <c r="UQJ4" s="104"/>
      <c r="UQK4" s="104"/>
      <c r="UQL4" s="104"/>
      <c r="UQM4" s="104"/>
      <c r="UQN4" s="104"/>
      <c r="UQO4" s="104"/>
      <c r="UQP4" s="104"/>
      <c r="UQQ4" s="104"/>
      <c r="UQR4" s="104"/>
      <c r="UQS4" s="104"/>
      <c r="UQT4" s="104"/>
      <c r="UQU4" s="104"/>
      <c r="UQV4" s="104"/>
      <c r="UQW4" s="104"/>
      <c r="UQX4" s="104"/>
      <c r="UQY4" s="104"/>
      <c r="UQZ4" s="104"/>
      <c r="URA4" s="104"/>
      <c r="URB4" s="104"/>
      <c r="URC4" s="104"/>
      <c r="URD4" s="104"/>
      <c r="URE4" s="104"/>
      <c r="URF4" s="104"/>
      <c r="URG4" s="104"/>
      <c r="URH4" s="104"/>
      <c r="URI4" s="104"/>
      <c r="URJ4" s="104"/>
      <c r="URK4" s="104"/>
      <c r="URL4" s="104"/>
      <c r="URM4" s="104"/>
      <c r="URN4" s="104"/>
      <c r="URO4" s="104"/>
      <c r="URP4" s="104"/>
      <c r="URQ4" s="104"/>
      <c r="URR4" s="104"/>
      <c r="URS4" s="104"/>
      <c r="URT4" s="104"/>
      <c r="URU4" s="104"/>
      <c r="URV4" s="104"/>
      <c r="URW4" s="104"/>
      <c r="URX4" s="104"/>
      <c r="URY4" s="104"/>
      <c r="URZ4" s="104"/>
      <c r="USA4" s="104"/>
      <c r="USB4" s="104"/>
      <c r="USC4" s="104"/>
      <c r="USD4" s="104"/>
      <c r="USE4" s="104"/>
      <c r="USF4" s="104"/>
      <c r="USG4" s="104"/>
      <c r="USH4" s="104"/>
      <c r="USI4" s="104"/>
      <c r="USJ4" s="104"/>
      <c r="USK4" s="104"/>
      <c r="USL4" s="104"/>
      <c r="USM4" s="104"/>
      <c r="USN4" s="104"/>
      <c r="USO4" s="104"/>
      <c r="USP4" s="104"/>
      <c r="USQ4" s="104"/>
      <c r="USR4" s="104"/>
      <c r="USS4" s="104"/>
      <c r="UST4" s="104"/>
      <c r="USU4" s="104"/>
      <c r="USV4" s="104"/>
      <c r="USW4" s="104"/>
      <c r="USX4" s="104"/>
      <c r="USY4" s="104"/>
      <c r="USZ4" s="104"/>
      <c r="UTA4" s="104"/>
      <c r="UTB4" s="104"/>
      <c r="UTC4" s="104"/>
      <c r="UTD4" s="104"/>
      <c r="UTE4" s="104"/>
      <c r="UTF4" s="104"/>
      <c r="UTG4" s="104"/>
      <c r="UTH4" s="104"/>
      <c r="UTI4" s="104"/>
      <c r="UTJ4" s="104"/>
      <c r="UTK4" s="104"/>
      <c r="UTL4" s="104"/>
      <c r="UTM4" s="104"/>
      <c r="UTN4" s="104"/>
      <c r="UTO4" s="104"/>
      <c r="UTP4" s="104"/>
      <c r="UTQ4" s="104"/>
      <c r="UTR4" s="104"/>
      <c r="UTS4" s="104"/>
      <c r="UTT4" s="104"/>
      <c r="UTU4" s="104"/>
      <c r="UTV4" s="104"/>
      <c r="UTW4" s="104"/>
      <c r="UTX4" s="104"/>
      <c r="UTY4" s="104"/>
      <c r="UTZ4" s="104"/>
      <c r="UUA4" s="104"/>
      <c r="UUB4" s="104"/>
      <c r="UUC4" s="104"/>
      <c r="UUD4" s="104"/>
      <c r="UUE4" s="104"/>
      <c r="UUF4" s="104"/>
      <c r="UUG4" s="104"/>
      <c r="UUH4" s="104"/>
      <c r="UUI4" s="104"/>
      <c r="UUJ4" s="104"/>
      <c r="UUK4" s="104"/>
      <c r="UUL4" s="104"/>
      <c r="UUM4" s="104"/>
      <c r="UUN4" s="104"/>
      <c r="UUO4" s="104"/>
      <c r="UUP4" s="104"/>
      <c r="UUQ4" s="104"/>
      <c r="UUR4" s="104"/>
      <c r="UUS4" s="104"/>
      <c r="UUT4" s="104"/>
      <c r="UUU4" s="104"/>
      <c r="UUV4" s="104"/>
      <c r="UUW4" s="104"/>
      <c r="UUX4" s="104"/>
      <c r="UUY4" s="104"/>
      <c r="UUZ4" s="104"/>
      <c r="UVA4" s="104"/>
      <c r="UVB4" s="104"/>
      <c r="UVC4" s="104"/>
      <c r="UVD4" s="104"/>
      <c r="UVE4" s="104"/>
      <c r="UVF4" s="104"/>
      <c r="UVG4" s="104"/>
      <c r="UVH4" s="104"/>
      <c r="UVI4" s="104"/>
      <c r="UVJ4" s="104"/>
      <c r="UVK4" s="104"/>
      <c r="UVL4" s="104"/>
      <c r="UVM4" s="104"/>
      <c r="UVN4" s="104"/>
      <c r="UVO4" s="104"/>
      <c r="UVP4" s="104"/>
      <c r="UVQ4" s="104"/>
      <c r="UVR4" s="104"/>
      <c r="UVS4" s="104"/>
      <c r="UVT4" s="104"/>
      <c r="UVU4" s="104"/>
      <c r="UVV4" s="104"/>
      <c r="UVW4" s="104"/>
      <c r="UVX4" s="104"/>
      <c r="UVY4" s="104"/>
      <c r="UVZ4" s="104"/>
      <c r="UWA4" s="104"/>
      <c r="UWB4" s="104"/>
      <c r="UWC4" s="104"/>
      <c r="UWD4" s="104"/>
      <c r="UWE4" s="104"/>
      <c r="UWF4" s="104"/>
      <c r="UWG4" s="104"/>
      <c r="UWH4" s="104"/>
      <c r="UWI4" s="104"/>
      <c r="UWJ4" s="104"/>
      <c r="UWK4" s="104"/>
      <c r="UWL4" s="104"/>
      <c r="UWM4" s="104"/>
      <c r="UWN4" s="104"/>
      <c r="UWO4" s="104"/>
      <c r="UWP4" s="104"/>
      <c r="UWQ4" s="104"/>
      <c r="UWR4" s="104"/>
      <c r="UWS4" s="104"/>
      <c r="UWT4" s="104"/>
      <c r="UWU4" s="104"/>
      <c r="UWV4" s="104"/>
      <c r="UWW4" s="104"/>
      <c r="UWX4" s="104"/>
      <c r="UWY4" s="104"/>
      <c r="UWZ4" s="104"/>
      <c r="UXA4" s="104"/>
      <c r="UXB4" s="104"/>
      <c r="UXC4" s="104"/>
      <c r="UXD4" s="104"/>
      <c r="UXE4" s="104"/>
      <c r="UXF4" s="104"/>
      <c r="UXG4" s="104"/>
      <c r="UXH4" s="104"/>
      <c r="UXI4" s="104"/>
      <c r="UXJ4" s="104"/>
      <c r="UXK4" s="104"/>
      <c r="UXL4" s="104"/>
      <c r="UXM4" s="104"/>
      <c r="UXN4" s="104"/>
      <c r="UXO4" s="104"/>
      <c r="UXP4" s="104"/>
      <c r="UXQ4" s="104"/>
      <c r="UXR4" s="104"/>
      <c r="UXS4" s="104"/>
      <c r="UXT4" s="104"/>
      <c r="UXU4" s="104"/>
      <c r="UXV4" s="104"/>
      <c r="UXW4" s="104"/>
      <c r="UXX4" s="104"/>
      <c r="UXY4" s="104"/>
      <c r="UXZ4" s="104"/>
      <c r="UYA4" s="104"/>
      <c r="UYB4" s="104"/>
      <c r="UYC4" s="104"/>
      <c r="UYD4" s="104"/>
      <c r="UYE4" s="104"/>
      <c r="UYF4" s="104"/>
      <c r="UYG4" s="104"/>
      <c r="UYH4" s="104"/>
      <c r="UYI4" s="104"/>
      <c r="UYJ4" s="104"/>
      <c r="UYK4" s="104"/>
      <c r="UYL4" s="104"/>
      <c r="UYM4" s="104"/>
      <c r="UYN4" s="104"/>
      <c r="UYO4" s="104"/>
      <c r="UYP4" s="104"/>
      <c r="UYQ4" s="104"/>
      <c r="UYR4" s="104"/>
      <c r="UYS4" s="104"/>
      <c r="UYT4" s="104"/>
      <c r="UYU4" s="104"/>
      <c r="UYV4" s="104"/>
      <c r="UYW4" s="104"/>
      <c r="UYX4" s="104"/>
      <c r="UYY4" s="104"/>
      <c r="UYZ4" s="104"/>
      <c r="UZA4" s="104"/>
      <c r="UZB4" s="104"/>
      <c r="UZC4" s="104"/>
      <c r="UZD4" s="104"/>
      <c r="UZE4" s="104"/>
      <c r="UZF4" s="104"/>
      <c r="UZG4" s="104"/>
      <c r="UZH4" s="104"/>
      <c r="UZI4" s="104"/>
      <c r="UZJ4" s="104"/>
      <c r="UZK4" s="104"/>
      <c r="UZL4" s="104"/>
      <c r="UZM4" s="104"/>
      <c r="UZN4" s="104"/>
      <c r="UZO4" s="104"/>
      <c r="UZP4" s="104"/>
      <c r="UZQ4" s="104"/>
      <c r="UZR4" s="104"/>
      <c r="UZS4" s="104"/>
      <c r="UZT4" s="104"/>
      <c r="UZU4" s="104"/>
      <c r="UZV4" s="104"/>
      <c r="UZW4" s="104"/>
      <c r="UZX4" s="104"/>
      <c r="UZY4" s="104"/>
      <c r="UZZ4" s="104"/>
      <c r="VAA4" s="104"/>
      <c r="VAB4" s="104"/>
      <c r="VAC4" s="104"/>
      <c r="VAD4" s="104"/>
      <c r="VAE4" s="104"/>
      <c r="VAF4" s="104"/>
      <c r="VAG4" s="104"/>
      <c r="VAH4" s="104"/>
      <c r="VAI4" s="104"/>
      <c r="VAJ4" s="104"/>
      <c r="VAK4" s="104"/>
      <c r="VAL4" s="104"/>
      <c r="VAM4" s="104"/>
      <c r="VAN4" s="104"/>
      <c r="VAO4" s="104"/>
      <c r="VAP4" s="104"/>
      <c r="VAQ4" s="104"/>
      <c r="VAR4" s="104"/>
      <c r="VAS4" s="104"/>
      <c r="VAT4" s="104"/>
      <c r="VAU4" s="104"/>
      <c r="VAV4" s="104"/>
      <c r="VAW4" s="104"/>
      <c r="VAX4" s="104"/>
      <c r="VAY4" s="104"/>
      <c r="VAZ4" s="104"/>
      <c r="VBA4" s="104"/>
      <c r="VBB4" s="104"/>
      <c r="VBC4" s="104"/>
      <c r="VBD4" s="104"/>
      <c r="VBE4" s="104"/>
      <c r="VBF4" s="104"/>
      <c r="VBG4" s="104"/>
      <c r="VBH4" s="104"/>
      <c r="VBI4" s="104"/>
      <c r="VBJ4" s="104"/>
      <c r="VBK4" s="104"/>
      <c r="VBL4" s="104"/>
      <c r="VBM4" s="104"/>
      <c r="VBN4" s="104"/>
      <c r="VBO4" s="104"/>
      <c r="VBP4" s="104"/>
      <c r="VBQ4" s="104"/>
      <c r="VBR4" s="104"/>
      <c r="VBS4" s="104"/>
      <c r="VBT4" s="104"/>
      <c r="VBU4" s="104"/>
      <c r="VBV4" s="104"/>
      <c r="VBW4" s="104"/>
      <c r="VBX4" s="104"/>
      <c r="VBY4" s="104"/>
      <c r="VBZ4" s="104"/>
      <c r="VCA4" s="104"/>
      <c r="VCB4" s="104"/>
      <c r="VCC4" s="104"/>
      <c r="VCD4" s="104"/>
      <c r="VCE4" s="104"/>
      <c r="VCF4" s="104"/>
      <c r="VCG4" s="104"/>
      <c r="VCH4" s="104"/>
      <c r="VCI4" s="104"/>
      <c r="VCJ4" s="104"/>
      <c r="VCK4" s="104"/>
      <c r="VCL4" s="104"/>
      <c r="VCM4" s="104"/>
      <c r="VCN4" s="104"/>
      <c r="VCO4" s="104"/>
      <c r="VCP4" s="104"/>
      <c r="VCQ4" s="104"/>
      <c r="VCR4" s="104"/>
      <c r="VCS4" s="104"/>
      <c r="VCT4" s="104"/>
      <c r="VCU4" s="104"/>
      <c r="VCV4" s="104"/>
      <c r="VCW4" s="104"/>
      <c r="VCX4" s="104"/>
      <c r="VCY4" s="104"/>
      <c r="VCZ4" s="104"/>
      <c r="VDA4" s="104"/>
      <c r="VDB4" s="104"/>
      <c r="VDC4" s="104"/>
      <c r="VDD4" s="104"/>
      <c r="VDE4" s="104"/>
      <c r="VDF4" s="104"/>
      <c r="VDG4" s="104"/>
      <c r="VDH4" s="104"/>
      <c r="VDI4" s="104"/>
      <c r="VDJ4" s="104"/>
      <c r="VDK4" s="104"/>
      <c r="VDL4" s="104"/>
      <c r="VDM4" s="104"/>
      <c r="VDN4" s="104"/>
      <c r="VDO4" s="104"/>
      <c r="VDP4" s="104"/>
      <c r="VDQ4" s="104"/>
      <c r="VDR4" s="104"/>
      <c r="VDS4" s="104"/>
      <c r="VDT4" s="104"/>
      <c r="VDU4" s="104"/>
      <c r="VDV4" s="104"/>
      <c r="VDW4" s="104"/>
      <c r="VDX4" s="104"/>
      <c r="VDY4" s="104"/>
      <c r="VDZ4" s="104"/>
      <c r="VEA4" s="104"/>
      <c r="VEB4" s="104"/>
      <c r="VEC4" s="104"/>
      <c r="VED4" s="104"/>
      <c r="VEE4" s="104"/>
      <c r="VEF4" s="104"/>
      <c r="VEG4" s="104"/>
      <c r="VEH4" s="104"/>
      <c r="VEI4" s="104"/>
      <c r="VEJ4" s="104"/>
      <c r="VEK4" s="104"/>
      <c r="VEL4" s="104"/>
      <c r="VEM4" s="104"/>
      <c r="VEN4" s="104"/>
      <c r="VEO4" s="104"/>
      <c r="VEP4" s="104"/>
      <c r="VEQ4" s="104"/>
      <c r="VER4" s="104"/>
      <c r="VES4" s="104"/>
      <c r="VET4" s="104"/>
      <c r="VEU4" s="104"/>
      <c r="VEV4" s="104"/>
      <c r="VEW4" s="104"/>
      <c r="VEX4" s="104"/>
      <c r="VEY4" s="104"/>
      <c r="VEZ4" s="104"/>
      <c r="VFA4" s="104"/>
      <c r="VFB4" s="104"/>
      <c r="VFC4" s="104"/>
      <c r="VFD4" s="104"/>
      <c r="VFE4" s="104"/>
      <c r="VFF4" s="104"/>
      <c r="VFG4" s="104"/>
      <c r="VFH4" s="104"/>
      <c r="VFI4" s="104"/>
      <c r="VFJ4" s="104"/>
      <c r="VFK4" s="104"/>
      <c r="VFL4" s="104"/>
      <c r="VFM4" s="104"/>
      <c r="VFN4" s="104"/>
      <c r="VFO4" s="104"/>
      <c r="VFP4" s="104"/>
      <c r="VFQ4" s="104"/>
      <c r="VFR4" s="104"/>
      <c r="VFS4" s="104"/>
      <c r="VFT4" s="104"/>
      <c r="VFU4" s="104"/>
      <c r="VFV4" s="104"/>
      <c r="VFW4" s="104"/>
      <c r="VFX4" s="104"/>
      <c r="VFY4" s="104"/>
      <c r="VFZ4" s="104"/>
      <c r="VGA4" s="104"/>
      <c r="VGB4" s="104"/>
      <c r="VGC4" s="104"/>
      <c r="VGD4" s="104"/>
      <c r="VGE4" s="104"/>
      <c r="VGF4" s="104"/>
      <c r="VGG4" s="104"/>
      <c r="VGH4" s="104"/>
      <c r="VGI4" s="104"/>
      <c r="VGJ4" s="104"/>
      <c r="VGK4" s="104"/>
      <c r="VGL4" s="104"/>
      <c r="VGM4" s="104"/>
      <c r="VGN4" s="104"/>
      <c r="VGO4" s="104"/>
      <c r="VGP4" s="104"/>
      <c r="VGQ4" s="104"/>
      <c r="VGR4" s="104"/>
      <c r="VGS4" s="104"/>
      <c r="VGT4" s="104"/>
      <c r="VGU4" s="104"/>
      <c r="VGV4" s="104"/>
      <c r="VGW4" s="104"/>
      <c r="VGX4" s="104"/>
      <c r="VGY4" s="104"/>
      <c r="VGZ4" s="104"/>
      <c r="VHA4" s="104"/>
      <c r="VHB4" s="104"/>
      <c r="VHC4" s="104"/>
      <c r="VHD4" s="104"/>
      <c r="VHE4" s="104"/>
      <c r="VHF4" s="104"/>
      <c r="VHG4" s="104"/>
      <c r="VHH4" s="104"/>
      <c r="VHI4" s="104"/>
      <c r="VHJ4" s="104"/>
      <c r="VHK4" s="104"/>
      <c r="VHL4" s="104"/>
      <c r="VHM4" s="104"/>
      <c r="VHN4" s="104"/>
      <c r="VHO4" s="104"/>
      <c r="VHP4" s="104"/>
      <c r="VHQ4" s="104"/>
      <c r="VHR4" s="104"/>
      <c r="VHS4" s="104"/>
      <c r="VHT4" s="104"/>
      <c r="VHU4" s="104"/>
      <c r="VHV4" s="104"/>
      <c r="VHW4" s="104"/>
      <c r="VHX4" s="104"/>
      <c r="VHY4" s="104"/>
      <c r="VHZ4" s="104"/>
      <c r="VIA4" s="104"/>
      <c r="VIB4" s="104"/>
      <c r="VIC4" s="104"/>
      <c r="VID4" s="104"/>
      <c r="VIE4" s="104"/>
      <c r="VIF4" s="104"/>
      <c r="VIG4" s="104"/>
      <c r="VIH4" s="104"/>
      <c r="VII4" s="104"/>
      <c r="VIJ4" s="104"/>
      <c r="VIK4" s="104"/>
      <c r="VIL4" s="104"/>
      <c r="VIM4" s="104"/>
      <c r="VIN4" s="104"/>
      <c r="VIO4" s="104"/>
      <c r="VIP4" s="104"/>
      <c r="VIQ4" s="104"/>
      <c r="VIR4" s="104"/>
      <c r="VIS4" s="104"/>
      <c r="VIT4" s="104"/>
      <c r="VIU4" s="104"/>
      <c r="VIV4" s="104"/>
      <c r="VIW4" s="104"/>
      <c r="VIX4" s="104"/>
      <c r="VIY4" s="104"/>
      <c r="VIZ4" s="104"/>
      <c r="VJA4" s="104"/>
      <c r="VJB4" s="104"/>
      <c r="VJC4" s="104"/>
      <c r="VJD4" s="104"/>
      <c r="VJE4" s="104"/>
      <c r="VJF4" s="104"/>
      <c r="VJG4" s="104"/>
      <c r="VJH4" s="104"/>
      <c r="VJI4" s="104"/>
      <c r="VJJ4" s="104"/>
      <c r="VJK4" s="104"/>
      <c r="VJL4" s="104"/>
      <c r="VJM4" s="104"/>
      <c r="VJN4" s="104"/>
      <c r="VJO4" s="104"/>
      <c r="VJP4" s="104"/>
      <c r="VJQ4" s="104"/>
      <c r="VJR4" s="104"/>
      <c r="VJS4" s="104"/>
      <c r="VJT4" s="104"/>
      <c r="VJU4" s="104"/>
      <c r="VJV4" s="104"/>
      <c r="VJW4" s="104"/>
      <c r="VJX4" s="104"/>
      <c r="VJY4" s="104"/>
      <c r="VJZ4" s="104"/>
      <c r="VKA4" s="104"/>
      <c r="VKB4" s="104"/>
      <c r="VKC4" s="104"/>
      <c r="VKD4" s="104"/>
      <c r="VKE4" s="104"/>
      <c r="VKF4" s="104"/>
      <c r="VKG4" s="104"/>
      <c r="VKH4" s="104"/>
      <c r="VKI4" s="104"/>
      <c r="VKJ4" s="104"/>
      <c r="VKK4" s="104"/>
      <c r="VKL4" s="104"/>
      <c r="VKM4" s="104"/>
      <c r="VKN4" s="104"/>
      <c r="VKO4" s="104"/>
      <c r="VKP4" s="104"/>
      <c r="VKQ4" s="104"/>
      <c r="VKR4" s="104"/>
      <c r="VKS4" s="104"/>
      <c r="VKT4" s="104"/>
      <c r="VKU4" s="104"/>
      <c r="VKV4" s="104"/>
      <c r="VKW4" s="104"/>
      <c r="VKX4" s="104"/>
      <c r="VKY4" s="104"/>
      <c r="VKZ4" s="104"/>
      <c r="VLA4" s="104"/>
      <c r="VLB4" s="104"/>
      <c r="VLC4" s="104"/>
      <c r="VLD4" s="104"/>
      <c r="VLE4" s="104"/>
      <c r="VLF4" s="104"/>
      <c r="VLG4" s="104"/>
      <c r="VLH4" s="104"/>
      <c r="VLI4" s="104"/>
      <c r="VLJ4" s="104"/>
      <c r="VLK4" s="104"/>
      <c r="VLL4" s="104"/>
      <c r="VLM4" s="104"/>
      <c r="VLN4" s="104"/>
      <c r="VLO4" s="104"/>
      <c r="VLP4" s="104"/>
      <c r="VLQ4" s="104"/>
      <c r="VLR4" s="104"/>
      <c r="VLS4" s="104"/>
      <c r="VLT4" s="104"/>
      <c r="VLU4" s="104"/>
      <c r="VLV4" s="104"/>
      <c r="VLW4" s="104"/>
      <c r="VLX4" s="104"/>
      <c r="VLY4" s="104"/>
      <c r="VLZ4" s="104"/>
      <c r="VMA4" s="104"/>
      <c r="VMB4" s="104"/>
      <c r="VMC4" s="104"/>
      <c r="VMD4" s="104"/>
      <c r="VME4" s="104"/>
      <c r="VMF4" s="104"/>
      <c r="VMG4" s="104"/>
      <c r="VMH4" s="104"/>
      <c r="VMI4" s="104"/>
      <c r="VMJ4" s="104"/>
      <c r="VMK4" s="104"/>
      <c r="VML4" s="104"/>
      <c r="VMM4" s="104"/>
      <c r="VMN4" s="104"/>
      <c r="VMO4" s="104"/>
      <c r="VMP4" s="104"/>
      <c r="VMQ4" s="104"/>
      <c r="VMR4" s="104"/>
      <c r="VMS4" s="104"/>
      <c r="VMT4" s="104"/>
      <c r="VMU4" s="104"/>
      <c r="VMV4" s="104"/>
      <c r="VMW4" s="104"/>
      <c r="VMX4" s="104"/>
      <c r="VMY4" s="104"/>
      <c r="VMZ4" s="104"/>
      <c r="VNA4" s="104"/>
      <c r="VNB4" s="104"/>
      <c r="VNC4" s="104"/>
      <c r="VND4" s="104"/>
      <c r="VNE4" s="104"/>
      <c r="VNF4" s="104"/>
      <c r="VNG4" s="104"/>
      <c r="VNH4" s="104"/>
      <c r="VNI4" s="104"/>
      <c r="VNJ4" s="104"/>
      <c r="VNK4" s="104"/>
      <c r="VNL4" s="104"/>
      <c r="VNM4" s="104"/>
      <c r="VNN4" s="104"/>
      <c r="VNO4" s="104"/>
      <c r="VNP4" s="104"/>
      <c r="VNQ4" s="104"/>
      <c r="VNR4" s="104"/>
      <c r="VNS4" s="104"/>
      <c r="VNT4" s="104"/>
      <c r="VNU4" s="104"/>
      <c r="VNV4" s="104"/>
      <c r="VNW4" s="104"/>
      <c r="VNX4" s="104"/>
      <c r="VNY4" s="104"/>
      <c r="VNZ4" s="104"/>
      <c r="VOA4" s="104"/>
      <c r="VOB4" s="104"/>
      <c r="VOC4" s="104"/>
      <c r="VOD4" s="104"/>
      <c r="VOE4" s="104"/>
      <c r="VOF4" s="104"/>
      <c r="VOG4" s="104"/>
      <c r="VOH4" s="104"/>
      <c r="VOI4" s="104"/>
      <c r="VOJ4" s="104"/>
      <c r="VOK4" s="104"/>
      <c r="VOL4" s="104"/>
      <c r="VOM4" s="104"/>
      <c r="VON4" s="104"/>
      <c r="VOO4" s="104"/>
      <c r="VOP4" s="104"/>
      <c r="VOQ4" s="104"/>
      <c r="VOR4" s="104"/>
      <c r="VOS4" s="104"/>
      <c r="VOT4" s="104"/>
      <c r="VOU4" s="104"/>
      <c r="VOV4" s="104"/>
      <c r="VOW4" s="104"/>
      <c r="VOX4" s="104"/>
      <c r="VOY4" s="104"/>
      <c r="VOZ4" s="104"/>
      <c r="VPA4" s="104"/>
      <c r="VPB4" s="104"/>
      <c r="VPC4" s="104"/>
      <c r="VPD4" s="104"/>
      <c r="VPE4" s="104"/>
      <c r="VPF4" s="104"/>
      <c r="VPG4" s="104"/>
      <c r="VPH4" s="104"/>
      <c r="VPI4" s="104"/>
      <c r="VPJ4" s="104"/>
      <c r="VPK4" s="104"/>
      <c r="VPL4" s="104"/>
      <c r="VPM4" s="104"/>
      <c r="VPN4" s="104"/>
      <c r="VPO4" s="104"/>
      <c r="VPP4" s="104"/>
      <c r="VPQ4" s="104"/>
      <c r="VPR4" s="104"/>
      <c r="VPS4" s="104"/>
      <c r="VPT4" s="104"/>
      <c r="VPU4" s="104"/>
      <c r="VPV4" s="104"/>
      <c r="VPW4" s="104"/>
      <c r="VPX4" s="104"/>
      <c r="VPY4" s="104"/>
      <c r="VPZ4" s="104"/>
      <c r="VQA4" s="104"/>
      <c r="VQB4" s="104"/>
      <c r="VQC4" s="104"/>
      <c r="VQD4" s="104"/>
      <c r="VQE4" s="104"/>
      <c r="VQF4" s="104"/>
      <c r="VQG4" s="104"/>
      <c r="VQH4" s="104"/>
      <c r="VQI4" s="104"/>
      <c r="VQJ4" s="104"/>
      <c r="VQK4" s="104"/>
      <c r="VQL4" s="104"/>
      <c r="VQM4" s="104"/>
      <c r="VQN4" s="104"/>
      <c r="VQO4" s="104"/>
      <c r="VQP4" s="104"/>
      <c r="VQQ4" s="104"/>
      <c r="VQR4" s="104"/>
      <c r="VQS4" s="104"/>
      <c r="VQT4" s="104"/>
      <c r="VQU4" s="104"/>
      <c r="VQV4" s="104"/>
      <c r="VQW4" s="104"/>
      <c r="VQX4" s="104"/>
      <c r="VQY4" s="104"/>
      <c r="VQZ4" s="104"/>
      <c r="VRA4" s="104"/>
      <c r="VRB4" s="104"/>
      <c r="VRC4" s="104"/>
      <c r="VRD4" s="104"/>
      <c r="VRE4" s="104"/>
      <c r="VRF4" s="104"/>
      <c r="VRG4" s="104"/>
      <c r="VRH4" s="104"/>
      <c r="VRI4" s="104"/>
      <c r="VRJ4" s="104"/>
      <c r="VRK4" s="104"/>
      <c r="VRL4" s="104"/>
      <c r="VRM4" s="104"/>
      <c r="VRN4" s="104"/>
      <c r="VRO4" s="104"/>
      <c r="VRP4" s="104"/>
      <c r="VRQ4" s="104"/>
      <c r="VRR4" s="104"/>
      <c r="VRS4" s="104"/>
      <c r="VRT4" s="104"/>
      <c r="VRU4" s="104"/>
      <c r="VRV4" s="104"/>
      <c r="VRW4" s="104"/>
      <c r="VRX4" s="104"/>
      <c r="VRY4" s="104"/>
      <c r="VRZ4" s="104"/>
      <c r="VSA4" s="104"/>
      <c r="VSB4" s="104"/>
      <c r="VSC4" s="104"/>
      <c r="VSD4" s="104"/>
      <c r="VSE4" s="104"/>
      <c r="VSF4" s="104"/>
      <c r="VSG4" s="104"/>
      <c r="VSH4" s="104"/>
      <c r="VSI4" s="104"/>
      <c r="VSJ4" s="104"/>
      <c r="VSK4" s="104"/>
      <c r="VSL4" s="104"/>
      <c r="VSM4" s="104"/>
      <c r="VSN4" s="104"/>
      <c r="VSO4" s="104"/>
      <c r="VSP4" s="104"/>
      <c r="VSQ4" s="104"/>
      <c r="VSR4" s="104"/>
      <c r="VSS4" s="104"/>
      <c r="VST4" s="104"/>
      <c r="VSU4" s="104"/>
      <c r="VSV4" s="104"/>
      <c r="VSW4" s="104"/>
      <c r="VSX4" s="104"/>
      <c r="VSY4" s="104"/>
      <c r="VSZ4" s="104"/>
      <c r="VTA4" s="104"/>
      <c r="VTB4" s="104"/>
      <c r="VTC4" s="104"/>
      <c r="VTD4" s="104"/>
      <c r="VTE4" s="104"/>
      <c r="VTF4" s="104"/>
      <c r="VTG4" s="104"/>
      <c r="VTH4" s="104"/>
      <c r="VTI4" s="104"/>
      <c r="VTJ4" s="104"/>
      <c r="VTK4" s="104"/>
      <c r="VTL4" s="104"/>
      <c r="VTM4" s="104"/>
      <c r="VTN4" s="104"/>
      <c r="VTO4" s="104"/>
      <c r="VTP4" s="104"/>
      <c r="VTQ4" s="104"/>
      <c r="VTR4" s="104"/>
      <c r="VTS4" s="104"/>
      <c r="VTT4" s="104"/>
      <c r="VTU4" s="104"/>
      <c r="VTV4" s="104"/>
      <c r="VTW4" s="104"/>
      <c r="VTX4" s="104"/>
      <c r="VTY4" s="104"/>
      <c r="VTZ4" s="104"/>
      <c r="VUA4" s="104"/>
      <c r="VUB4" s="104"/>
      <c r="VUC4" s="104"/>
      <c r="VUD4" s="104"/>
      <c r="VUE4" s="104"/>
      <c r="VUF4" s="104"/>
      <c r="VUG4" s="104"/>
      <c r="VUH4" s="104"/>
      <c r="VUI4" s="104"/>
      <c r="VUJ4" s="104"/>
      <c r="VUK4" s="104"/>
      <c r="VUL4" s="104"/>
      <c r="VUM4" s="104"/>
      <c r="VUN4" s="104"/>
      <c r="VUO4" s="104"/>
      <c r="VUP4" s="104"/>
      <c r="VUQ4" s="104"/>
      <c r="VUR4" s="104"/>
      <c r="VUS4" s="104"/>
      <c r="VUT4" s="104"/>
      <c r="VUU4" s="104"/>
      <c r="VUV4" s="104"/>
      <c r="VUW4" s="104"/>
      <c r="VUX4" s="104"/>
      <c r="VUY4" s="104"/>
      <c r="VUZ4" s="104"/>
      <c r="VVA4" s="104"/>
      <c r="VVB4" s="104"/>
      <c r="VVC4" s="104"/>
      <c r="VVD4" s="104"/>
      <c r="VVE4" s="104"/>
      <c r="VVF4" s="104"/>
      <c r="VVG4" s="104"/>
      <c r="VVH4" s="104"/>
      <c r="VVI4" s="104"/>
      <c r="VVJ4" s="104"/>
      <c r="VVK4" s="104"/>
      <c r="VVL4" s="104"/>
      <c r="VVM4" s="104"/>
      <c r="VVN4" s="104"/>
      <c r="VVO4" s="104"/>
      <c r="VVP4" s="104"/>
      <c r="VVQ4" s="104"/>
      <c r="VVR4" s="104"/>
      <c r="VVS4" s="104"/>
      <c r="VVT4" s="104"/>
      <c r="VVU4" s="104"/>
      <c r="VVV4" s="104"/>
      <c r="VVW4" s="104"/>
      <c r="VVX4" s="104"/>
      <c r="VVY4" s="104"/>
      <c r="VVZ4" s="104"/>
      <c r="VWA4" s="104"/>
      <c r="VWB4" s="104"/>
      <c r="VWC4" s="104"/>
      <c r="VWD4" s="104"/>
      <c r="VWE4" s="104"/>
      <c r="VWF4" s="104"/>
      <c r="VWG4" s="104"/>
      <c r="VWH4" s="104"/>
      <c r="VWI4" s="104"/>
      <c r="VWJ4" s="104"/>
      <c r="VWK4" s="104"/>
      <c r="VWL4" s="104"/>
      <c r="VWM4" s="104"/>
      <c r="VWN4" s="104"/>
      <c r="VWO4" s="104"/>
      <c r="VWP4" s="104"/>
      <c r="VWQ4" s="104"/>
      <c r="VWR4" s="104"/>
      <c r="VWS4" s="104"/>
      <c r="VWT4" s="104"/>
      <c r="VWU4" s="104"/>
      <c r="VWV4" s="104"/>
      <c r="VWW4" s="104"/>
      <c r="VWX4" s="104"/>
      <c r="VWY4" s="104"/>
      <c r="VWZ4" s="104"/>
      <c r="VXA4" s="104"/>
      <c r="VXB4" s="104"/>
      <c r="VXC4" s="104"/>
      <c r="VXD4" s="104"/>
      <c r="VXE4" s="104"/>
      <c r="VXF4" s="104"/>
      <c r="VXG4" s="104"/>
      <c r="VXH4" s="104"/>
      <c r="VXI4" s="104"/>
      <c r="VXJ4" s="104"/>
      <c r="VXK4" s="104"/>
      <c r="VXL4" s="104"/>
      <c r="VXM4" s="104"/>
      <c r="VXN4" s="104"/>
      <c r="VXO4" s="104"/>
      <c r="VXP4" s="104"/>
      <c r="VXQ4" s="104"/>
      <c r="VXR4" s="104"/>
      <c r="VXS4" s="104"/>
      <c r="VXT4" s="104"/>
      <c r="VXU4" s="104"/>
      <c r="VXV4" s="104"/>
      <c r="VXW4" s="104"/>
      <c r="VXX4" s="104"/>
      <c r="VXY4" s="104"/>
      <c r="VXZ4" s="104"/>
      <c r="VYA4" s="104"/>
      <c r="VYB4" s="104"/>
      <c r="VYC4" s="104"/>
      <c r="VYD4" s="104"/>
      <c r="VYE4" s="104"/>
      <c r="VYF4" s="104"/>
      <c r="VYG4" s="104"/>
      <c r="VYH4" s="104"/>
      <c r="VYI4" s="104"/>
      <c r="VYJ4" s="104"/>
      <c r="VYK4" s="104"/>
      <c r="VYL4" s="104"/>
      <c r="VYM4" s="104"/>
      <c r="VYN4" s="104"/>
      <c r="VYO4" s="104"/>
      <c r="VYP4" s="104"/>
      <c r="VYQ4" s="104"/>
      <c r="VYR4" s="104"/>
      <c r="VYS4" s="104"/>
      <c r="VYT4" s="104"/>
      <c r="VYU4" s="104"/>
      <c r="VYV4" s="104"/>
      <c r="VYW4" s="104"/>
      <c r="VYX4" s="104"/>
      <c r="VYY4" s="104"/>
      <c r="VYZ4" s="104"/>
      <c r="VZA4" s="104"/>
      <c r="VZB4" s="104"/>
      <c r="VZC4" s="104"/>
      <c r="VZD4" s="104"/>
      <c r="VZE4" s="104"/>
      <c r="VZF4" s="104"/>
      <c r="VZG4" s="104"/>
      <c r="VZH4" s="104"/>
      <c r="VZI4" s="104"/>
      <c r="VZJ4" s="104"/>
      <c r="VZK4" s="104"/>
      <c r="VZL4" s="104"/>
      <c r="VZM4" s="104"/>
      <c r="VZN4" s="104"/>
      <c r="VZO4" s="104"/>
      <c r="VZP4" s="104"/>
      <c r="VZQ4" s="104"/>
      <c r="VZR4" s="104"/>
      <c r="VZS4" s="104"/>
      <c r="VZT4" s="104"/>
      <c r="VZU4" s="104"/>
      <c r="VZV4" s="104"/>
      <c r="VZW4" s="104"/>
      <c r="VZX4" s="104"/>
      <c r="VZY4" s="104"/>
      <c r="VZZ4" s="104"/>
      <c r="WAA4" s="104"/>
      <c r="WAB4" s="104"/>
      <c r="WAC4" s="104"/>
      <c r="WAD4" s="104"/>
      <c r="WAE4" s="104"/>
      <c r="WAF4" s="104"/>
      <c r="WAG4" s="104"/>
      <c r="WAH4" s="104"/>
      <c r="WAI4" s="104"/>
      <c r="WAJ4" s="104"/>
      <c r="WAK4" s="104"/>
      <c r="WAL4" s="104"/>
      <c r="WAM4" s="104"/>
      <c r="WAN4" s="104"/>
      <c r="WAO4" s="104"/>
      <c r="WAP4" s="104"/>
      <c r="WAQ4" s="104"/>
      <c r="WAR4" s="104"/>
      <c r="WAS4" s="104"/>
      <c r="WAT4" s="104"/>
      <c r="WAU4" s="104"/>
      <c r="WAV4" s="104"/>
      <c r="WAW4" s="104"/>
      <c r="WAX4" s="104"/>
      <c r="WAY4" s="104"/>
      <c r="WAZ4" s="104"/>
      <c r="WBA4" s="104"/>
      <c r="WBB4" s="104"/>
      <c r="WBC4" s="104"/>
      <c r="WBD4" s="104"/>
      <c r="WBE4" s="104"/>
      <c r="WBF4" s="104"/>
      <c r="WBG4" s="104"/>
      <c r="WBH4" s="104"/>
      <c r="WBI4" s="104"/>
      <c r="WBJ4" s="104"/>
      <c r="WBK4" s="104"/>
      <c r="WBL4" s="104"/>
      <c r="WBM4" s="104"/>
      <c r="WBN4" s="104"/>
      <c r="WBO4" s="104"/>
      <c r="WBP4" s="104"/>
      <c r="WBQ4" s="104"/>
      <c r="WBR4" s="104"/>
      <c r="WBS4" s="104"/>
      <c r="WBT4" s="104"/>
      <c r="WBU4" s="104"/>
      <c r="WBV4" s="104"/>
      <c r="WBW4" s="104"/>
      <c r="WBX4" s="104"/>
      <c r="WBY4" s="104"/>
      <c r="WBZ4" s="104"/>
      <c r="WCA4" s="104"/>
      <c r="WCB4" s="104"/>
      <c r="WCC4" s="104"/>
      <c r="WCD4" s="104"/>
      <c r="WCE4" s="104"/>
      <c r="WCF4" s="104"/>
      <c r="WCG4" s="104"/>
      <c r="WCH4" s="104"/>
      <c r="WCI4" s="104"/>
      <c r="WCJ4" s="104"/>
      <c r="WCK4" s="104"/>
      <c r="WCL4" s="104"/>
      <c r="WCM4" s="104"/>
      <c r="WCN4" s="104"/>
      <c r="WCO4" s="104"/>
      <c r="WCP4" s="104"/>
      <c r="WCQ4" s="104"/>
      <c r="WCR4" s="104"/>
      <c r="WCS4" s="104"/>
      <c r="WCT4" s="104"/>
      <c r="WCU4" s="104"/>
      <c r="WCV4" s="104"/>
      <c r="WCW4" s="104"/>
      <c r="WCX4" s="104"/>
      <c r="WCY4" s="104"/>
      <c r="WCZ4" s="104"/>
      <c r="WDA4" s="104"/>
      <c r="WDB4" s="104"/>
      <c r="WDC4" s="104"/>
      <c r="WDD4" s="104"/>
      <c r="WDE4" s="104"/>
      <c r="WDF4" s="104"/>
      <c r="WDG4" s="104"/>
      <c r="WDH4" s="104"/>
      <c r="WDI4" s="104"/>
      <c r="WDJ4" s="104"/>
      <c r="WDK4" s="104"/>
      <c r="WDL4" s="104"/>
      <c r="WDM4" s="104"/>
      <c r="WDN4" s="104"/>
      <c r="WDO4" s="104"/>
      <c r="WDP4" s="104"/>
      <c r="WDQ4" s="104"/>
      <c r="WDR4" s="104"/>
      <c r="WDS4" s="104"/>
      <c r="WDT4" s="104"/>
      <c r="WDU4" s="104"/>
      <c r="WDV4" s="104"/>
      <c r="WDW4" s="104"/>
      <c r="WDX4" s="104"/>
      <c r="WDY4" s="104"/>
      <c r="WDZ4" s="104"/>
      <c r="WEA4" s="104"/>
      <c r="WEB4" s="104"/>
      <c r="WEC4" s="104"/>
      <c r="WED4" s="104"/>
      <c r="WEE4" s="104"/>
      <c r="WEF4" s="104"/>
      <c r="WEG4" s="104"/>
      <c r="WEH4" s="104"/>
      <c r="WEI4" s="104"/>
      <c r="WEJ4" s="104"/>
      <c r="WEK4" s="104"/>
      <c r="WEL4" s="104"/>
      <c r="WEM4" s="104"/>
      <c r="WEN4" s="104"/>
      <c r="WEO4" s="104"/>
      <c r="WEP4" s="104"/>
      <c r="WEQ4" s="104"/>
      <c r="WER4" s="104"/>
      <c r="WES4" s="104"/>
      <c r="WET4" s="104"/>
      <c r="WEU4" s="104"/>
      <c r="WEV4" s="104"/>
      <c r="WEW4" s="104"/>
      <c r="WEX4" s="104"/>
      <c r="WEY4" s="104"/>
      <c r="WEZ4" s="104"/>
      <c r="WFA4" s="104"/>
      <c r="WFB4" s="104"/>
      <c r="WFC4" s="104"/>
      <c r="WFD4" s="104"/>
      <c r="WFE4" s="104"/>
      <c r="WFF4" s="104"/>
      <c r="WFG4" s="104"/>
      <c r="WFH4" s="104"/>
      <c r="WFI4" s="104"/>
      <c r="WFJ4" s="104"/>
      <c r="WFK4" s="104"/>
      <c r="WFL4" s="104"/>
      <c r="WFM4" s="104"/>
      <c r="WFN4" s="104"/>
      <c r="WFO4" s="104"/>
      <c r="WFP4" s="104"/>
      <c r="WFQ4" s="104"/>
      <c r="WFR4" s="104"/>
      <c r="WFS4" s="104"/>
      <c r="WFT4" s="104"/>
      <c r="WFU4" s="104"/>
      <c r="WFV4" s="104"/>
      <c r="WFW4" s="104"/>
      <c r="WFX4" s="104"/>
      <c r="WFY4" s="104"/>
      <c r="WFZ4" s="104"/>
      <c r="WGA4" s="104"/>
      <c r="WGB4" s="104"/>
      <c r="WGC4" s="104"/>
      <c r="WGD4" s="104"/>
      <c r="WGE4" s="104"/>
      <c r="WGF4" s="104"/>
      <c r="WGG4" s="104"/>
      <c r="WGH4" s="104"/>
      <c r="WGI4" s="104"/>
      <c r="WGJ4" s="104"/>
      <c r="WGK4" s="104"/>
      <c r="WGL4" s="104"/>
      <c r="WGM4" s="104"/>
      <c r="WGN4" s="104"/>
      <c r="WGO4" s="104"/>
      <c r="WGP4" s="104"/>
      <c r="WGQ4" s="104"/>
      <c r="WGR4" s="104"/>
      <c r="WGS4" s="104"/>
      <c r="WGT4" s="104"/>
      <c r="WGU4" s="104"/>
      <c r="WGV4" s="104"/>
      <c r="WGW4" s="104"/>
      <c r="WGX4" s="104"/>
      <c r="WGY4" s="104"/>
      <c r="WGZ4" s="104"/>
      <c r="WHA4" s="104"/>
      <c r="WHB4" s="104"/>
      <c r="WHC4" s="104"/>
      <c r="WHD4" s="104"/>
      <c r="WHE4" s="104"/>
      <c r="WHF4" s="104"/>
      <c r="WHG4" s="104"/>
      <c r="WHH4" s="104"/>
      <c r="WHI4" s="104"/>
      <c r="WHJ4" s="104"/>
      <c r="WHK4" s="104"/>
      <c r="WHL4" s="104"/>
      <c r="WHM4" s="104"/>
      <c r="WHN4" s="104"/>
      <c r="WHO4" s="104"/>
      <c r="WHP4" s="104"/>
      <c r="WHQ4" s="104"/>
      <c r="WHR4" s="104"/>
      <c r="WHS4" s="104"/>
      <c r="WHT4" s="104"/>
      <c r="WHU4" s="104"/>
      <c r="WHV4" s="104"/>
      <c r="WHW4" s="104"/>
      <c r="WHX4" s="104"/>
      <c r="WHY4" s="104"/>
      <c r="WHZ4" s="104"/>
      <c r="WIA4" s="104"/>
      <c r="WIB4" s="104"/>
      <c r="WIC4" s="104"/>
      <c r="WID4" s="104"/>
      <c r="WIE4" s="104"/>
      <c r="WIF4" s="104"/>
      <c r="WIG4" s="104"/>
      <c r="WIH4" s="104"/>
      <c r="WII4" s="104"/>
      <c r="WIJ4" s="104"/>
      <c r="WIK4" s="104"/>
      <c r="WIL4" s="104"/>
      <c r="WIM4" s="104"/>
      <c r="WIN4" s="104"/>
      <c r="WIO4" s="104"/>
      <c r="WIP4" s="104"/>
      <c r="WIQ4" s="104"/>
      <c r="WIR4" s="104"/>
      <c r="WIS4" s="104"/>
      <c r="WIT4" s="104"/>
      <c r="WIU4" s="104"/>
      <c r="WIV4" s="104"/>
      <c r="WIW4" s="104"/>
      <c r="WIX4" s="104"/>
      <c r="WIY4" s="104"/>
      <c r="WIZ4" s="104"/>
      <c r="WJA4" s="104"/>
      <c r="WJB4" s="104"/>
      <c r="WJC4" s="104"/>
      <c r="WJD4" s="104"/>
      <c r="WJE4" s="104"/>
      <c r="WJF4" s="104"/>
      <c r="WJG4" s="104"/>
      <c r="WJH4" s="104"/>
      <c r="WJI4" s="104"/>
      <c r="WJJ4" s="104"/>
      <c r="WJK4" s="104"/>
      <c r="WJL4" s="104"/>
      <c r="WJM4" s="104"/>
      <c r="WJN4" s="104"/>
      <c r="WJO4" s="104"/>
      <c r="WJP4" s="104"/>
      <c r="WJQ4" s="104"/>
      <c r="WJR4" s="104"/>
      <c r="WJS4" s="104"/>
      <c r="WJT4" s="104"/>
      <c r="WJU4" s="104"/>
      <c r="WJV4" s="104"/>
      <c r="WJW4" s="104"/>
      <c r="WJX4" s="104"/>
      <c r="WJY4" s="104"/>
      <c r="WJZ4" s="104"/>
      <c r="WKA4" s="104"/>
      <c r="WKB4" s="104"/>
      <c r="WKC4" s="104"/>
      <c r="WKD4" s="104"/>
      <c r="WKE4" s="104"/>
      <c r="WKF4" s="104"/>
      <c r="WKG4" s="104"/>
      <c r="WKH4" s="104"/>
      <c r="WKI4" s="104"/>
      <c r="WKJ4" s="104"/>
      <c r="WKK4" s="104"/>
      <c r="WKL4" s="104"/>
      <c r="WKM4" s="104"/>
      <c r="WKN4" s="104"/>
      <c r="WKO4" s="104"/>
      <c r="WKP4" s="104"/>
      <c r="WKQ4" s="104"/>
      <c r="WKR4" s="104"/>
      <c r="WKS4" s="104"/>
      <c r="WKT4" s="104"/>
      <c r="WKU4" s="104"/>
      <c r="WKV4" s="104"/>
      <c r="WKW4" s="104"/>
      <c r="WKX4" s="104"/>
      <c r="WKY4" s="104"/>
      <c r="WKZ4" s="104"/>
      <c r="WLA4" s="104"/>
      <c r="WLB4" s="104"/>
      <c r="WLC4" s="104"/>
      <c r="WLD4" s="104"/>
      <c r="WLE4" s="104"/>
      <c r="WLF4" s="104"/>
      <c r="WLG4" s="104"/>
      <c r="WLH4" s="104"/>
      <c r="WLI4" s="104"/>
      <c r="WLJ4" s="104"/>
      <c r="WLK4" s="104"/>
      <c r="WLL4" s="104"/>
      <c r="WLM4" s="104"/>
      <c r="WLN4" s="104"/>
      <c r="WLO4" s="104"/>
      <c r="WLP4" s="104"/>
      <c r="WLQ4" s="104"/>
      <c r="WLR4" s="104"/>
      <c r="WLS4" s="104"/>
      <c r="WLT4" s="104"/>
      <c r="WLU4" s="104"/>
      <c r="WLV4" s="104"/>
      <c r="WLW4" s="104"/>
      <c r="WLX4" s="104"/>
      <c r="WLY4" s="104"/>
      <c r="WLZ4" s="104"/>
      <c r="WMA4" s="104"/>
      <c r="WMB4" s="104"/>
      <c r="WMC4" s="104"/>
      <c r="WMD4" s="104"/>
      <c r="WME4" s="104"/>
      <c r="WMF4" s="104"/>
      <c r="WMG4" s="104"/>
      <c r="WMH4" s="104"/>
      <c r="WMI4" s="104"/>
      <c r="WMJ4" s="104"/>
      <c r="WMK4" s="104"/>
      <c r="WML4" s="104"/>
      <c r="WMM4" s="104"/>
      <c r="WMN4" s="104"/>
      <c r="WMO4" s="104"/>
      <c r="WMP4" s="104"/>
      <c r="WMQ4" s="104"/>
      <c r="WMR4" s="104"/>
      <c r="WMS4" s="104"/>
      <c r="WMT4" s="104"/>
      <c r="WMU4" s="104"/>
      <c r="WMV4" s="104"/>
      <c r="WMW4" s="104"/>
      <c r="WMX4" s="104"/>
      <c r="WMY4" s="104"/>
      <c r="WMZ4" s="104"/>
      <c r="WNA4" s="104"/>
      <c r="WNB4" s="104"/>
      <c r="WNC4" s="104"/>
      <c r="WND4" s="104"/>
      <c r="WNE4" s="104"/>
      <c r="WNF4" s="104"/>
      <c r="WNG4" s="104"/>
      <c r="WNH4" s="104"/>
      <c r="WNI4" s="104"/>
      <c r="WNJ4" s="104"/>
      <c r="WNK4" s="104"/>
      <c r="WNL4" s="104"/>
      <c r="WNM4" s="104"/>
      <c r="WNN4" s="104"/>
      <c r="WNO4" s="104"/>
      <c r="WNP4" s="104"/>
      <c r="WNQ4" s="104"/>
      <c r="WNR4" s="104"/>
      <c r="WNS4" s="104"/>
      <c r="WNT4" s="104"/>
      <c r="WNU4" s="104"/>
      <c r="WNV4" s="104"/>
      <c r="WNW4" s="104"/>
      <c r="WNX4" s="104"/>
      <c r="WNY4" s="104"/>
      <c r="WNZ4" s="104"/>
      <c r="WOA4" s="104"/>
      <c r="WOB4" s="104"/>
      <c r="WOC4" s="104"/>
      <c r="WOD4" s="104"/>
      <c r="WOE4" s="104"/>
      <c r="WOF4" s="104"/>
      <c r="WOG4" s="104"/>
      <c r="WOH4" s="104"/>
      <c r="WOI4" s="104"/>
      <c r="WOJ4" s="104"/>
      <c r="WOK4" s="104"/>
      <c r="WOL4" s="104"/>
      <c r="WOM4" s="104"/>
      <c r="WON4" s="104"/>
      <c r="WOO4" s="104"/>
      <c r="WOP4" s="104"/>
      <c r="WOQ4" s="104"/>
      <c r="WOR4" s="104"/>
      <c r="WOS4" s="104"/>
      <c r="WOT4" s="104"/>
      <c r="WOU4" s="104"/>
      <c r="WOV4" s="104"/>
      <c r="WOW4" s="104"/>
      <c r="WOX4" s="104"/>
      <c r="WOY4" s="104"/>
      <c r="WOZ4" s="104"/>
      <c r="WPA4" s="104"/>
      <c r="WPB4" s="104"/>
      <c r="WPC4" s="104"/>
      <c r="WPD4" s="104"/>
      <c r="WPE4" s="104"/>
      <c r="WPF4" s="104"/>
      <c r="WPG4" s="104"/>
      <c r="WPH4" s="104"/>
      <c r="WPI4" s="104"/>
      <c r="WPJ4" s="104"/>
      <c r="WPK4" s="104"/>
      <c r="WPL4" s="104"/>
      <c r="WPM4" s="104"/>
      <c r="WPN4" s="104"/>
      <c r="WPO4" s="104"/>
      <c r="WPP4" s="104"/>
      <c r="WPQ4" s="104"/>
      <c r="WPR4" s="104"/>
      <c r="WPS4" s="104"/>
      <c r="WPT4" s="104"/>
      <c r="WPU4" s="104"/>
      <c r="WPV4" s="104"/>
      <c r="WPW4" s="104"/>
      <c r="WPX4" s="104"/>
      <c r="WPY4" s="104"/>
      <c r="WPZ4" s="104"/>
      <c r="WQA4" s="104"/>
      <c r="WQB4" s="104"/>
      <c r="WQC4" s="104"/>
      <c r="WQD4" s="104"/>
      <c r="WQE4" s="104"/>
      <c r="WQF4" s="104"/>
      <c r="WQG4" s="104"/>
      <c r="WQH4" s="104"/>
      <c r="WQI4" s="104"/>
      <c r="WQJ4" s="104"/>
      <c r="WQK4" s="104"/>
      <c r="WQL4" s="104"/>
      <c r="WQM4" s="104"/>
      <c r="WQN4" s="104"/>
      <c r="WQO4" s="104"/>
      <c r="WQP4" s="104"/>
      <c r="WQQ4" s="104"/>
      <c r="WQR4" s="104"/>
      <c r="WQS4" s="104"/>
      <c r="WQT4" s="104"/>
      <c r="WQU4" s="104"/>
      <c r="WQV4" s="104"/>
      <c r="WQW4" s="104"/>
      <c r="WQX4" s="104"/>
      <c r="WQY4" s="104"/>
      <c r="WQZ4" s="104"/>
      <c r="WRA4" s="104"/>
      <c r="WRB4" s="104"/>
      <c r="WRC4" s="104"/>
      <c r="WRD4" s="104"/>
      <c r="WRE4" s="104"/>
      <c r="WRF4" s="104"/>
      <c r="WRG4" s="104"/>
      <c r="WRH4" s="104"/>
      <c r="WRI4" s="104"/>
      <c r="WRJ4" s="104"/>
      <c r="WRK4" s="104"/>
      <c r="WRL4" s="104"/>
      <c r="WRM4" s="104"/>
      <c r="WRN4" s="104"/>
      <c r="WRO4" s="104"/>
      <c r="WRP4" s="104"/>
      <c r="WRQ4" s="104"/>
      <c r="WRR4" s="104"/>
      <c r="WRS4" s="104"/>
      <c r="WRT4" s="104"/>
      <c r="WRU4" s="104"/>
      <c r="WRV4" s="104"/>
      <c r="WRW4" s="104"/>
      <c r="WRX4" s="104"/>
      <c r="WRY4" s="104"/>
      <c r="WRZ4" s="104"/>
      <c r="WSA4" s="104"/>
      <c r="WSB4" s="104"/>
      <c r="WSC4" s="104"/>
      <c r="WSD4" s="104"/>
      <c r="WSE4" s="104"/>
      <c r="WSF4" s="104"/>
      <c r="WSG4" s="104"/>
      <c r="WSH4" s="104"/>
      <c r="WSI4" s="104"/>
      <c r="WSJ4" s="104"/>
      <c r="WSK4" s="104"/>
      <c r="WSL4" s="104"/>
      <c r="WSM4" s="104"/>
      <c r="WSN4" s="104"/>
      <c r="WSO4" s="104"/>
      <c r="WSP4" s="104"/>
      <c r="WSQ4" s="104"/>
      <c r="WSR4" s="104"/>
      <c r="WSS4" s="104"/>
      <c r="WST4" s="104"/>
      <c r="WSU4" s="104"/>
      <c r="WSV4" s="104"/>
      <c r="WSW4" s="104"/>
      <c r="WSX4" s="104"/>
      <c r="WSY4" s="104"/>
      <c r="WSZ4" s="104"/>
      <c r="WTA4" s="104"/>
      <c r="WTB4" s="104"/>
      <c r="WTC4" s="104"/>
      <c r="WTD4" s="104"/>
      <c r="WTE4" s="104"/>
      <c r="WTF4" s="104"/>
      <c r="WTG4" s="104"/>
      <c r="WTH4" s="104"/>
      <c r="WTI4" s="104"/>
      <c r="WTJ4" s="104"/>
      <c r="WTK4" s="104"/>
      <c r="WTL4" s="104"/>
      <c r="WTM4" s="104"/>
      <c r="WTN4" s="104"/>
      <c r="WTO4" s="104"/>
      <c r="WTP4" s="104"/>
      <c r="WTQ4" s="104"/>
      <c r="WTR4" s="104"/>
      <c r="WTS4" s="104"/>
      <c r="WTT4" s="104"/>
      <c r="WTU4" s="104"/>
      <c r="WTV4" s="104"/>
      <c r="WTW4" s="104"/>
      <c r="WTX4" s="104"/>
      <c r="WTY4" s="104"/>
      <c r="WTZ4" s="104"/>
      <c r="WUA4" s="104"/>
      <c r="WUB4" s="104"/>
      <c r="WUC4" s="104"/>
      <c r="WUD4" s="104"/>
      <c r="WUE4" s="104"/>
      <c r="WUF4" s="104"/>
      <c r="WUG4" s="104"/>
      <c r="WUH4" s="104"/>
      <c r="WUI4" s="104"/>
      <c r="WUJ4" s="104"/>
      <c r="WUK4" s="104"/>
      <c r="WUL4" s="104"/>
      <c r="WUM4" s="104"/>
      <c r="WUN4" s="104"/>
      <c r="WUO4" s="104"/>
      <c r="WUP4" s="104"/>
      <c r="WUQ4" s="104"/>
      <c r="WUR4" s="104"/>
      <c r="WUS4" s="104"/>
      <c r="WUT4" s="104"/>
      <c r="WUU4" s="104"/>
      <c r="WUV4" s="104"/>
      <c r="WUW4" s="104"/>
      <c r="WUX4" s="104"/>
      <c r="WUY4" s="104"/>
      <c r="WUZ4" s="104"/>
      <c r="WVA4" s="104"/>
      <c r="WVB4" s="104"/>
      <c r="WVC4" s="104"/>
      <c r="WVD4" s="104"/>
      <c r="WVE4" s="104"/>
      <c r="WVF4" s="104"/>
      <c r="WVG4" s="104"/>
      <c r="WVH4" s="104"/>
      <c r="WVI4" s="104"/>
      <c r="WVJ4" s="104"/>
      <c r="WVK4" s="104"/>
      <c r="WVL4" s="104"/>
      <c r="WVM4" s="104"/>
      <c r="WVN4" s="104"/>
      <c r="WVO4" s="104"/>
      <c r="WVP4" s="104"/>
      <c r="WVQ4" s="104"/>
      <c r="WVR4" s="104"/>
      <c r="WVS4" s="104"/>
      <c r="WVT4" s="104"/>
      <c r="WVU4" s="104"/>
      <c r="WVV4" s="104"/>
      <c r="WVW4" s="104"/>
      <c r="WVX4" s="104"/>
      <c r="WVY4" s="104"/>
      <c r="WVZ4" s="104"/>
      <c r="WWA4" s="104"/>
      <c r="WWB4" s="104"/>
      <c r="WWC4" s="104"/>
      <c r="WWD4" s="104"/>
      <c r="WWE4" s="104"/>
      <c r="WWF4" s="104"/>
      <c r="WWG4" s="104"/>
      <c r="WWH4" s="104"/>
      <c r="WWI4" s="104"/>
      <c r="WWJ4" s="104"/>
      <c r="WWK4" s="104"/>
      <c r="WWL4" s="104"/>
      <c r="WWM4" s="104"/>
      <c r="WWN4" s="104"/>
      <c r="WWO4" s="104"/>
      <c r="WWP4" s="104"/>
      <c r="WWQ4" s="104"/>
      <c r="WWR4" s="104"/>
      <c r="WWS4" s="104"/>
      <c r="WWT4" s="104"/>
      <c r="WWU4" s="104"/>
      <c r="WWV4" s="104"/>
      <c r="WWW4" s="104"/>
      <c r="WWX4" s="104"/>
      <c r="WWY4" s="104"/>
      <c r="WWZ4" s="104"/>
      <c r="WXA4" s="104"/>
      <c r="WXB4" s="104"/>
      <c r="WXC4" s="104"/>
      <c r="WXD4" s="104"/>
      <c r="WXE4" s="104"/>
      <c r="WXF4" s="104"/>
      <c r="WXG4" s="104"/>
      <c r="WXH4" s="104"/>
      <c r="WXI4" s="104"/>
      <c r="WXJ4" s="104"/>
      <c r="WXK4" s="104"/>
      <c r="WXL4" s="104"/>
      <c r="WXM4" s="104"/>
      <c r="WXN4" s="104"/>
      <c r="WXO4" s="104"/>
      <c r="WXP4" s="104"/>
      <c r="WXQ4" s="104"/>
      <c r="WXR4" s="104"/>
      <c r="WXS4" s="104"/>
      <c r="WXT4" s="104"/>
      <c r="WXU4" s="104"/>
      <c r="WXV4" s="104"/>
      <c r="WXW4" s="104"/>
      <c r="WXX4" s="104"/>
      <c r="WXY4" s="104"/>
      <c r="WXZ4" s="104"/>
      <c r="WYA4" s="104"/>
      <c r="WYB4" s="104"/>
      <c r="WYC4" s="104"/>
      <c r="WYD4" s="104"/>
      <c r="WYE4" s="104"/>
      <c r="WYF4" s="104"/>
      <c r="WYG4" s="104"/>
      <c r="WYH4" s="104"/>
      <c r="WYI4" s="104"/>
      <c r="WYJ4" s="104"/>
      <c r="WYK4" s="104"/>
      <c r="WYL4" s="104"/>
      <c r="WYM4" s="104"/>
      <c r="WYN4" s="104"/>
      <c r="WYO4" s="104"/>
      <c r="WYP4" s="104"/>
      <c r="WYQ4" s="104"/>
      <c r="WYR4" s="104"/>
      <c r="WYS4" s="104"/>
      <c r="WYT4" s="104"/>
      <c r="WYU4" s="104"/>
      <c r="WYV4" s="104"/>
      <c r="WYW4" s="104"/>
      <c r="WYX4" s="104"/>
      <c r="WYY4" s="104"/>
      <c r="WYZ4" s="104"/>
      <c r="WZA4" s="104"/>
      <c r="WZB4" s="104"/>
      <c r="WZC4" s="104"/>
      <c r="WZD4" s="104"/>
      <c r="WZE4" s="104"/>
      <c r="WZF4" s="104"/>
      <c r="WZG4" s="104"/>
      <c r="WZH4" s="104"/>
      <c r="WZI4" s="104"/>
      <c r="WZJ4" s="104"/>
      <c r="WZK4" s="104"/>
      <c r="WZL4" s="104"/>
      <c r="WZM4" s="104"/>
      <c r="WZN4" s="104"/>
      <c r="WZO4" s="104"/>
      <c r="WZP4" s="104"/>
      <c r="WZQ4" s="104"/>
      <c r="WZR4" s="104"/>
      <c r="WZS4" s="104"/>
      <c r="WZT4" s="104"/>
      <c r="WZU4" s="104"/>
      <c r="WZV4" s="104"/>
      <c r="WZW4" s="104"/>
      <c r="WZX4" s="104"/>
      <c r="WZY4" s="104"/>
      <c r="WZZ4" s="104"/>
      <c r="XAA4" s="104"/>
      <c r="XAB4" s="104"/>
      <c r="XAC4" s="104"/>
      <c r="XAD4" s="104"/>
      <c r="XAE4" s="104"/>
      <c r="XAF4" s="104"/>
      <c r="XAG4" s="104"/>
      <c r="XAH4" s="104"/>
      <c r="XAI4" s="104"/>
      <c r="XAJ4" s="104"/>
      <c r="XAK4" s="104"/>
      <c r="XAL4" s="104"/>
      <c r="XAM4" s="104"/>
      <c r="XAN4" s="104"/>
      <c r="XAO4" s="104"/>
      <c r="XAP4" s="104"/>
      <c r="XAQ4" s="104"/>
      <c r="XAR4" s="104"/>
      <c r="XAS4" s="104"/>
      <c r="XAT4" s="104"/>
      <c r="XAU4" s="104"/>
      <c r="XAV4" s="104"/>
      <c r="XAW4" s="104"/>
      <c r="XAX4" s="104"/>
      <c r="XAY4" s="104"/>
      <c r="XAZ4" s="104"/>
      <c r="XBA4" s="104"/>
      <c r="XBB4" s="104"/>
      <c r="XBC4" s="104"/>
      <c r="XBD4" s="104"/>
      <c r="XBE4" s="104"/>
      <c r="XBF4" s="104"/>
      <c r="XBG4" s="104"/>
      <c r="XBH4" s="104"/>
      <c r="XBI4" s="104"/>
      <c r="XBJ4" s="104"/>
      <c r="XBK4" s="104"/>
      <c r="XBL4" s="104"/>
      <c r="XBM4" s="104"/>
      <c r="XBN4" s="104"/>
      <c r="XBO4" s="104"/>
      <c r="XBP4" s="104"/>
      <c r="XBQ4" s="104"/>
      <c r="XBR4" s="104"/>
      <c r="XBS4" s="104"/>
      <c r="XBT4" s="104"/>
      <c r="XBU4" s="104"/>
      <c r="XBV4" s="104"/>
      <c r="XBW4" s="104"/>
      <c r="XBX4" s="104"/>
      <c r="XBY4" s="104"/>
      <c r="XBZ4" s="104"/>
      <c r="XCA4" s="104"/>
      <c r="XCB4" s="104"/>
      <c r="XCC4" s="104"/>
      <c r="XCD4" s="104"/>
      <c r="XCE4" s="104"/>
      <c r="XCF4" s="104"/>
      <c r="XCG4" s="104"/>
      <c r="XCH4" s="104"/>
      <c r="XCI4" s="104"/>
      <c r="XCJ4" s="104"/>
      <c r="XCK4" s="104"/>
      <c r="XCL4" s="104"/>
      <c r="XCM4" s="104"/>
      <c r="XCN4" s="104"/>
      <c r="XCO4" s="104"/>
      <c r="XCP4" s="104"/>
      <c r="XCQ4" s="104"/>
      <c r="XCR4" s="104"/>
      <c r="XCS4" s="104"/>
      <c r="XCT4" s="104"/>
      <c r="XCU4" s="104"/>
      <c r="XCV4" s="104"/>
      <c r="XCW4" s="104"/>
      <c r="XCX4" s="104"/>
      <c r="XCY4" s="104"/>
      <c r="XCZ4" s="104"/>
      <c r="XDA4" s="104"/>
      <c r="XDB4" s="104"/>
      <c r="XDC4" s="104"/>
      <c r="XDD4" s="104"/>
      <c r="XDE4" s="104"/>
      <c r="XDF4" s="104"/>
      <c r="XDG4" s="104"/>
      <c r="XDH4" s="104"/>
      <c r="XDI4" s="104"/>
      <c r="XDJ4" s="104"/>
      <c r="XDK4" s="104"/>
      <c r="XDL4" s="104"/>
      <c r="XDM4" s="104"/>
      <c r="XDN4" s="104"/>
      <c r="XDO4" s="104"/>
      <c r="XDP4" s="104"/>
      <c r="XDQ4" s="104"/>
      <c r="XDR4" s="104"/>
      <c r="XDS4" s="104"/>
      <c r="XDT4" s="104"/>
      <c r="XDU4" s="104"/>
      <c r="XDV4" s="104"/>
      <c r="XDW4" s="104"/>
      <c r="XDX4" s="104"/>
      <c r="XDY4" s="104"/>
      <c r="XDZ4" s="104"/>
      <c r="XEA4" s="104"/>
      <c r="XEB4" s="104"/>
      <c r="XEC4" s="104"/>
      <c r="XED4" s="104"/>
      <c r="XEE4" s="104"/>
      <c r="XEF4" s="104"/>
      <c r="XEG4" s="104"/>
      <c r="XEH4" s="104"/>
      <c r="XEI4" s="104"/>
      <c r="XEJ4" s="104"/>
      <c r="XEK4" s="104"/>
      <c r="XEL4" s="104"/>
      <c r="XEM4" s="104"/>
      <c r="XEN4" s="104"/>
      <c r="XEO4" s="104"/>
      <c r="XEP4" s="104"/>
      <c r="XEQ4" s="104"/>
      <c r="XER4" s="104"/>
      <c r="XES4" s="104"/>
      <c r="XET4" s="104"/>
      <c r="XEU4" s="104"/>
      <c r="XEV4" s="104"/>
      <c r="XEW4" s="104"/>
      <c r="XEX4" s="104"/>
      <c r="XEY4" s="104"/>
      <c r="XEZ4" s="104"/>
      <c r="XFA4" s="104"/>
      <c r="XFB4" s="104"/>
      <c r="XFC4" s="104"/>
      <c r="XFD4" s="104"/>
    </row>
    <row r="5" spans="1:16384" ht="14.1" customHeight="1" x14ac:dyDescent="0.2">
      <c r="AA5" t="str">
        <f>IF(ISERROR(IF(Cad_Func!C11="","",Cad_Func!C11)),"",IF(Cad_Func!C11="","",Cad_Func!C11))</f>
        <v>ze 4</v>
      </c>
    </row>
    <row r="6" spans="1:16384" ht="30" customHeight="1" thickBot="1" x14ac:dyDescent="0.25">
      <c r="C6" s="140" t="s">
        <v>325</v>
      </c>
      <c r="D6" s="141"/>
      <c r="E6" s="141"/>
      <c r="F6" s="141"/>
      <c r="M6" s="15">
        <v>1</v>
      </c>
      <c r="N6" s="15">
        <v>2</v>
      </c>
      <c r="O6" s="15">
        <v>3</v>
      </c>
      <c r="P6" s="15">
        <v>4</v>
      </c>
      <c r="Q6" s="15">
        <v>5</v>
      </c>
      <c r="R6" s="15">
        <v>6</v>
      </c>
      <c r="S6" s="15">
        <v>7</v>
      </c>
      <c r="T6" s="15">
        <v>8</v>
      </c>
      <c r="U6" s="15">
        <v>9</v>
      </c>
      <c r="V6" s="15">
        <v>10</v>
      </c>
      <c r="W6" s="15">
        <v>11</v>
      </c>
      <c r="X6" s="15">
        <v>12</v>
      </c>
      <c r="AA6" t="str">
        <f>IF(ISERROR(IF(Cad_Func!C12="","",Cad_Func!C12)),"",IF(Cad_Func!C12="","",Cad_Func!C12))</f>
        <v>ze 5</v>
      </c>
    </row>
    <row r="7" spans="1:16384" ht="30" customHeight="1" x14ac:dyDescent="0.2">
      <c r="C7" s="16" t="s">
        <v>96</v>
      </c>
      <c r="D7" s="16" t="s">
        <v>326</v>
      </c>
      <c r="E7" s="16" t="s">
        <v>97</v>
      </c>
      <c r="F7" s="16" t="s">
        <v>292</v>
      </c>
      <c r="H7" s="25" t="s">
        <v>174</v>
      </c>
      <c r="I7" s="25" t="s">
        <v>181</v>
      </c>
      <c r="J7" s="25" t="s">
        <v>172</v>
      </c>
      <c r="K7" s="25" t="s">
        <v>173</v>
      </c>
      <c r="M7" s="81" t="s">
        <v>143</v>
      </c>
      <c r="N7" s="81" t="s">
        <v>144</v>
      </c>
      <c r="O7" s="81" t="s">
        <v>145</v>
      </c>
      <c r="P7" s="81" t="s">
        <v>146</v>
      </c>
      <c r="Q7" s="81" t="s">
        <v>147</v>
      </c>
      <c r="R7" s="81" t="s">
        <v>148</v>
      </c>
      <c r="S7" s="81" t="s">
        <v>149</v>
      </c>
      <c r="T7" s="81" t="s">
        <v>150</v>
      </c>
      <c r="U7" s="81" t="s">
        <v>151</v>
      </c>
      <c r="V7" s="81" t="s">
        <v>152</v>
      </c>
      <c r="W7" s="81" t="s">
        <v>153</v>
      </c>
      <c r="X7" s="81" t="s">
        <v>154</v>
      </c>
      <c r="AA7" t="str">
        <f>IF(ISERROR(IF(Cad_Func!C13="","",Cad_Func!C13)),"",IF(Cad_Func!C13="","",Cad_Func!C13))</f>
        <v>ze 6</v>
      </c>
    </row>
    <row r="8" spans="1:16384" ht="30" customHeight="1" x14ac:dyDescent="0.2">
      <c r="C8" s="14" t="s">
        <v>252</v>
      </c>
      <c r="D8" s="14" t="s">
        <v>99</v>
      </c>
      <c r="E8" s="19">
        <v>42038</v>
      </c>
      <c r="F8" s="23">
        <v>42066</v>
      </c>
      <c r="H8">
        <f>IF(ISERROR(IF(E8="","",MONTH(E8))),"",IF(E8="","",MONTH(E8)))</f>
        <v>2</v>
      </c>
      <c r="I8">
        <f>IF(ISERROR(IF(E8="","",YEAR(E8))),"",IF(E8="","",YEAR(E8)))</f>
        <v>2015</v>
      </c>
      <c r="J8">
        <f>IF(ISERROR(IF(F8="","",MONTH(F8))),"",IF(F8="","",MONTH(F8)))</f>
        <v>3</v>
      </c>
      <c r="K8">
        <f>IF(ISERROR(IF(F8="","",YEAR(F8))),"",IF(F8="","",YEAR(F8)))</f>
        <v>2015</v>
      </c>
      <c r="M8">
        <f>IF(ISERROR(IF(AND($H8&lt;=M$6,$J8&gt;=M$6),1,0)),"",IF(AND($H8&lt;=M$6,$J8&gt;=M$6),1,0))</f>
        <v>0</v>
      </c>
      <c r="N8">
        <f t="shared" ref="N8:X23" si="0">IF(ISERROR(IF(AND($H8&lt;=N$6,$J8&gt;=N$6),1,0)),"",IF(AND($H8&lt;=N$6,$J8&gt;=N$6),1,0))</f>
        <v>1</v>
      </c>
      <c r="O8">
        <f t="shared" si="0"/>
        <v>1</v>
      </c>
      <c r="P8">
        <f t="shared" si="0"/>
        <v>0</v>
      </c>
      <c r="Q8">
        <f t="shared" si="0"/>
        <v>0</v>
      </c>
      <c r="R8">
        <f t="shared" si="0"/>
        <v>0</v>
      </c>
      <c r="S8">
        <f t="shared" si="0"/>
        <v>0</v>
      </c>
      <c r="T8">
        <f t="shared" si="0"/>
        <v>0</v>
      </c>
      <c r="U8">
        <f t="shared" si="0"/>
        <v>0</v>
      </c>
      <c r="V8">
        <f t="shared" si="0"/>
        <v>0</v>
      </c>
      <c r="W8">
        <f t="shared" si="0"/>
        <v>0</v>
      </c>
      <c r="X8">
        <f t="shared" si="0"/>
        <v>0</v>
      </c>
      <c r="AA8" t="str">
        <f>IF(ISERROR(IF(Cad_Func!C14="","",Cad_Func!C14)),"",IF(Cad_Func!C14="","",Cad_Func!C14))</f>
        <v>ze 7</v>
      </c>
    </row>
    <row r="9" spans="1:16384" ht="30" customHeight="1" thickBot="1" x14ac:dyDescent="0.25">
      <c r="C9" s="107" t="s">
        <v>253</v>
      </c>
      <c r="D9" s="107" t="s">
        <v>86</v>
      </c>
      <c r="E9" s="113">
        <v>42007</v>
      </c>
      <c r="F9" s="123">
        <v>42066</v>
      </c>
      <c r="H9">
        <f t="shared" ref="H9:H72" si="1">IF(ISERROR(IF(E9="","",MONTH(E9))),"",IF(E9="","",MONTH(E9)))</f>
        <v>1</v>
      </c>
      <c r="I9">
        <f t="shared" ref="I9:I72" si="2">IF(ISERROR(IF(E9="","",YEAR(E9))),"",IF(E9="","",YEAR(E9)))</f>
        <v>2015</v>
      </c>
      <c r="J9">
        <f t="shared" ref="J9:J72" si="3">IF(ISERROR(IF(F9="","",MONTH(F9))),"",IF(F9="","",MONTH(F9)))</f>
        <v>3</v>
      </c>
      <c r="K9">
        <f t="shared" ref="K9:K72" si="4">IF(ISERROR(IF(F9="","",YEAR(F9))),"",IF(F9="","",YEAR(F9)))</f>
        <v>2015</v>
      </c>
      <c r="M9">
        <f t="shared" ref="M9:X24" si="5">IF(ISERROR(IF(AND($H9&lt;=M$6,$J9&gt;=M$6),1,0)),"",IF(AND($H9&lt;=M$6,$J9&gt;=M$6),1,0))</f>
        <v>1</v>
      </c>
      <c r="N9">
        <f t="shared" si="0"/>
        <v>1</v>
      </c>
      <c r="O9">
        <f t="shared" si="0"/>
        <v>1</v>
      </c>
      <c r="P9">
        <f t="shared" si="0"/>
        <v>0</v>
      </c>
      <c r="Q9">
        <f t="shared" si="0"/>
        <v>0</v>
      </c>
      <c r="R9">
        <f t="shared" si="0"/>
        <v>0</v>
      </c>
      <c r="S9">
        <f t="shared" si="0"/>
        <v>0</v>
      </c>
      <c r="T9">
        <f t="shared" si="0"/>
        <v>0</v>
      </c>
      <c r="U9">
        <f t="shared" si="0"/>
        <v>0</v>
      </c>
      <c r="V9">
        <f t="shared" si="0"/>
        <v>0</v>
      </c>
      <c r="W9">
        <f t="shared" si="0"/>
        <v>0</v>
      </c>
      <c r="X9">
        <f t="shared" si="0"/>
        <v>0</v>
      </c>
      <c r="AA9" t="str">
        <f>IF(ISERROR(IF(Cad_Func!C15="","",Cad_Func!C15)),"",IF(Cad_Func!C15="","",Cad_Func!C15))</f>
        <v>ze 8</v>
      </c>
    </row>
    <row r="10" spans="1:16384" ht="30" customHeight="1" thickTop="1" thickBot="1" x14ac:dyDescent="0.25">
      <c r="C10" s="108" t="s">
        <v>248</v>
      </c>
      <c r="D10" s="108" t="s">
        <v>298</v>
      </c>
      <c r="E10" s="115">
        <v>42083</v>
      </c>
      <c r="F10" s="115">
        <v>42084</v>
      </c>
      <c r="H10">
        <f t="shared" si="1"/>
        <v>3</v>
      </c>
      <c r="I10">
        <f t="shared" si="2"/>
        <v>2015</v>
      </c>
      <c r="J10">
        <f t="shared" si="3"/>
        <v>3</v>
      </c>
      <c r="K10">
        <f t="shared" si="4"/>
        <v>2015</v>
      </c>
      <c r="M10">
        <f t="shared" si="5"/>
        <v>0</v>
      </c>
      <c r="N10">
        <f t="shared" si="0"/>
        <v>0</v>
      </c>
      <c r="O10">
        <f t="shared" si="0"/>
        <v>1</v>
      </c>
      <c r="P10">
        <f t="shared" si="0"/>
        <v>0</v>
      </c>
      <c r="Q10">
        <f t="shared" si="0"/>
        <v>0</v>
      </c>
      <c r="R10">
        <f t="shared" si="0"/>
        <v>0</v>
      </c>
      <c r="S10">
        <f t="shared" si="0"/>
        <v>0</v>
      </c>
      <c r="T10">
        <f t="shared" si="0"/>
        <v>0</v>
      </c>
      <c r="U10">
        <f t="shared" si="0"/>
        <v>0</v>
      </c>
      <c r="V10">
        <f t="shared" si="0"/>
        <v>0</v>
      </c>
      <c r="W10">
        <f t="shared" si="0"/>
        <v>0</v>
      </c>
      <c r="X10">
        <f t="shared" si="0"/>
        <v>0</v>
      </c>
      <c r="AA10" t="str">
        <f>IF(ISERROR(IF(Cad_Func!C16="","",Cad_Func!C16)),"",IF(Cad_Func!C16="","",Cad_Func!C16))</f>
        <v>ze 9</v>
      </c>
    </row>
    <row r="11" spans="1:16384" ht="30" customHeight="1" thickTop="1" thickBot="1" x14ac:dyDescent="0.25">
      <c r="C11" s="108"/>
      <c r="D11" s="108"/>
      <c r="E11" s="115"/>
      <c r="F11" s="115"/>
      <c r="H11" t="str">
        <f t="shared" si="1"/>
        <v/>
      </c>
      <c r="I11" t="str">
        <f t="shared" si="2"/>
        <v/>
      </c>
      <c r="J11" t="str">
        <f t="shared" si="3"/>
        <v/>
      </c>
      <c r="K11" t="str">
        <f t="shared" si="4"/>
        <v/>
      </c>
      <c r="M11">
        <f t="shared" si="5"/>
        <v>0</v>
      </c>
      <c r="N11">
        <f t="shared" si="0"/>
        <v>0</v>
      </c>
      <c r="O11">
        <f t="shared" si="0"/>
        <v>0</v>
      </c>
      <c r="P11">
        <f t="shared" si="0"/>
        <v>0</v>
      </c>
      <c r="Q11">
        <f t="shared" si="0"/>
        <v>0</v>
      </c>
      <c r="R11">
        <f t="shared" si="0"/>
        <v>0</v>
      </c>
      <c r="S11">
        <f t="shared" si="0"/>
        <v>0</v>
      </c>
      <c r="T11">
        <f t="shared" si="0"/>
        <v>0</v>
      </c>
      <c r="U11">
        <f t="shared" si="0"/>
        <v>0</v>
      </c>
      <c r="V11">
        <f t="shared" si="0"/>
        <v>0</v>
      </c>
      <c r="W11">
        <f t="shared" si="0"/>
        <v>0</v>
      </c>
      <c r="X11">
        <f t="shared" si="0"/>
        <v>0</v>
      </c>
      <c r="AA11" t="str">
        <f>IF(ISERROR(IF(Cad_Func!C17="","",Cad_Func!C17)),"",IF(Cad_Func!C17="","",Cad_Func!C17))</f>
        <v>ze 10</v>
      </c>
    </row>
    <row r="12" spans="1:16384" ht="30" customHeight="1" thickTop="1" thickBot="1" x14ac:dyDescent="0.25">
      <c r="C12" s="108"/>
      <c r="D12" s="108"/>
      <c r="E12" s="115"/>
      <c r="F12" s="115"/>
      <c r="H12" t="str">
        <f t="shared" si="1"/>
        <v/>
      </c>
      <c r="I12" t="str">
        <f t="shared" si="2"/>
        <v/>
      </c>
      <c r="J12" t="str">
        <f t="shared" si="3"/>
        <v/>
      </c>
      <c r="K12" t="str">
        <f t="shared" si="4"/>
        <v/>
      </c>
      <c r="M12">
        <f t="shared" si="5"/>
        <v>0</v>
      </c>
      <c r="N12">
        <f t="shared" si="0"/>
        <v>0</v>
      </c>
      <c r="O12">
        <f t="shared" si="0"/>
        <v>0</v>
      </c>
      <c r="P12">
        <f t="shared" si="0"/>
        <v>0</v>
      </c>
      <c r="Q12">
        <f t="shared" si="0"/>
        <v>0</v>
      </c>
      <c r="R12">
        <f t="shared" si="0"/>
        <v>0</v>
      </c>
      <c r="S12">
        <f t="shared" si="0"/>
        <v>0</v>
      </c>
      <c r="T12">
        <f t="shared" si="0"/>
        <v>0</v>
      </c>
      <c r="U12">
        <f t="shared" si="0"/>
        <v>0</v>
      </c>
      <c r="V12">
        <f t="shared" si="0"/>
        <v>0</v>
      </c>
      <c r="W12">
        <f t="shared" si="0"/>
        <v>0</v>
      </c>
      <c r="X12">
        <f t="shared" si="0"/>
        <v>0</v>
      </c>
      <c r="AA12" t="str">
        <f>IF(ISERROR(IF(Cad_Func!C18="","",Cad_Func!C18)),"",IF(Cad_Func!C18="","",Cad_Func!C18))</f>
        <v>ze 11</v>
      </c>
    </row>
    <row r="13" spans="1:16384" ht="30" customHeight="1" thickTop="1" thickBot="1" x14ac:dyDescent="0.25">
      <c r="C13" s="108"/>
      <c r="D13" s="108"/>
      <c r="E13" s="115"/>
      <c r="F13" s="115"/>
      <c r="H13" t="str">
        <f t="shared" si="1"/>
        <v/>
      </c>
      <c r="I13" t="str">
        <f t="shared" si="2"/>
        <v/>
      </c>
      <c r="J13" t="str">
        <f t="shared" si="3"/>
        <v/>
      </c>
      <c r="K13" t="str">
        <f t="shared" si="4"/>
        <v/>
      </c>
      <c r="M13">
        <f t="shared" si="5"/>
        <v>0</v>
      </c>
      <c r="N13">
        <f t="shared" si="0"/>
        <v>0</v>
      </c>
      <c r="O13">
        <f t="shared" si="0"/>
        <v>0</v>
      </c>
      <c r="P13">
        <f t="shared" si="0"/>
        <v>0</v>
      </c>
      <c r="Q13">
        <f t="shared" si="0"/>
        <v>0</v>
      </c>
      <c r="R13">
        <f t="shared" si="0"/>
        <v>0</v>
      </c>
      <c r="S13">
        <f t="shared" si="0"/>
        <v>0</v>
      </c>
      <c r="T13">
        <f t="shared" si="0"/>
        <v>0</v>
      </c>
      <c r="U13">
        <f t="shared" si="0"/>
        <v>0</v>
      </c>
      <c r="V13">
        <f t="shared" si="0"/>
        <v>0</v>
      </c>
      <c r="W13">
        <f t="shared" si="0"/>
        <v>0</v>
      </c>
      <c r="X13">
        <f t="shared" si="0"/>
        <v>0</v>
      </c>
      <c r="AA13" t="str">
        <f>IF(ISERROR(IF(Cad_Func!C19="","",Cad_Func!C19)),"",IF(Cad_Func!C19="","",Cad_Func!C19))</f>
        <v>ze 12</v>
      </c>
    </row>
    <row r="14" spans="1:16384" ht="30" customHeight="1" thickTop="1" thickBot="1" x14ac:dyDescent="0.25">
      <c r="C14" s="108"/>
      <c r="D14" s="108"/>
      <c r="E14" s="115"/>
      <c r="F14" s="115"/>
      <c r="H14" t="str">
        <f t="shared" si="1"/>
        <v/>
      </c>
      <c r="I14" t="str">
        <f t="shared" si="2"/>
        <v/>
      </c>
      <c r="J14" t="str">
        <f t="shared" si="3"/>
        <v/>
      </c>
      <c r="K14" t="str">
        <f t="shared" si="4"/>
        <v/>
      </c>
      <c r="M14">
        <f t="shared" si="5"/>
        <v>0</v>
      </c>
      <c r="N14">
        <f t="shared" si="0"/>
        <v>0</v>
      </c>
      <c r="O14">
        <f t="shared" si="0"/>
        <v>0</v>
      </c>
      <c r="P14">
        <f t="shared" si="0"/>
        <v>0</v>
      </c>
      <c r="Q14">
        <f t="shared" si="0"/>
        <v>0</v>
      </c>
      <c r="R14">
        <f t="shared" si="0"/>
        <v>0</v>
      </c>
      <c r="S14">
        <f t="shared" si="0"/>
        <v>0</v>
      </c>
      <c r="T14">
        <f t="shared" si="0"/>
        <v>0</v>
      </c>
      <c r="U14">
        <f t="shared" si="0"/>
        <v>0</v>
      </c>
      <c r="V14">
        <f t="shared" si="0"/>
        <v>0</v>
      </c>
      <c r="W14">
        <f t="shared" si="0"/>
        <v>0</v>
      </c>
      <c r="X14">
        <f t="shared" si="0"/>
        <v>0</v>
      </c>
      <c r="AA14" t="str">
        <f>IF(ISERROR(IF(Cad_Func!C20="","",Cad_Func!C20)),"",IF(Cad_Func!C20="","",Cad_Func!C20))</f>
        <v/>
      </c>
    </row>
    <row r="15" spans="1:16384" ht="30" customHeight="1" thickTop="1" thickBot="1" x14ac:dyDescent="0.25">
      <c r="C15" s="108"/>
      <c r="D15" s="108"/>
      <c r="E15" s="115"/>
      <c r="F15" s="115"/>
      <c r="H15" t="str">
        <f t="shared" si="1"/>
        <v/>
      </c>
      <c r="I15" t="str">
        <f t="shared" si="2"/>
        <v/>
      </c>
      <c r="J15" t="str">
        <f t="shared" si="3"/>
        <v/>
      </c>
      <c r="K15" t="str">
        <f t="shared" si="4"/>
        <v/>
      </c>
      <c r="M15">
        <f t="shared" si="5"/>
        <v>0</v>
      </c>
      <c r="N15">
        <f t="shared" si="0"/>
        <v>0</v>
      </c>
      <c r="O15">
        <f t="shared" si="0"/>
        <v>0</v>
      </c>
      <c r="P15">
        <f t="shared" si="0"/>
        <v>0</v>
      </c>
      <c r="Q15">
        <f t="shared" si="0"/>
        <v>0</v>
      </c>
      <c r="R15">
        <f t="shared" si="0"/>
        <v>0</v>
      </c>
      <c r="S15">
        <f t="shared" si="0"/>
        <v>0</v>
      </c>
      <c r="T15">
        <f t="shared" si="0"/>
        <v>0</v>
      </c>
      <c r="U15">
        <f t="shared" si="0"/>
        <v>0</v>
      </c>
      <c r="V15">
        <f t="shared" si="0"/>
        <v>0</v>
      </c>
      <c r="W15">
        <f t="shared" si="0"/>
        <v>0</v>
      </c>
      <c r="X15">
        <f t="shared" si="0"/>
        <v>0</v>
      </c>
      <c r="AA15" t="str">
        <f>IF(ISERROR(IF(Cad_Func!C21="","",Cad_Func!C21)),"",IF(Cad_Func!C21="","",Cad_Func!C21))</f>
        <v/>
      </c>
    </row>
    <row r="16" spans="1:16384" ht="30" customHeight="1" thickTop="1" thickBot="1" x14ac:dyDescent="0.25">
      <c r="C16" s="108"/>
      <c r="D16" s="108"/>
      <c r="E16" s="115"/>
      <c r="F16" s="115"/>
      <c r="H16" t="str">
        <f t="shared" si="1"/>
        <v/>
      </c>
      <c r="I16" t="str">
        <f t="shared" si="2"/>
        <v/>
      </c>
      <c r="J16" t="str">
        <f t="shared" si="3"/>
        <v/>
      </c>
      <c r="K16" t="str">
        <f t="shared" si="4"/>
        <v/>
      </c>
      <c r="M16">
        <f t="shared" si="5"/>
        <v>0</v>
      </c>
      <c r="N16">
        <f t="shared" si="0"/>
        <v>0</v>
      </c>
      <c r="O16">
        <f t="shared" si="0"/>
        <v>0</v>
      </c>
      <c r="P16">
        <f t="shared" si="0"/>
        <v>0</v>
      </c>
      <c r="Q16">
        <f t="shared" si="0"/>
        <v>0</v>
      </c>
      <c r="R16">
        <f t="shared" si="0"/>
        <v>0</v>
      </c>
      <c r="S16">
        <f t="shared" si="0"/>
        <v>0</v>
      </c>
      <c r="T16">
        <f t="shared" si="0"/>
        <v>0</v>
      </c>
      <c r="U16">
        <f t="shared" si="0"/>
        <v>0</v>
      </c>
      <c r="V16">
        <f t="shared" si="0"/>
        <v>0</v>
      </c>
      <c r="W16">
        <f t="shared" si="0"/>
        <v>0</v>
      </c>
      <c r="X16">
        <f t="shared" si="0"/>
        <v>0</v>
      </c>
      <c r="AA16" t="str">
        <f>IF(ISERROR(IF(Cad_Func!C22="","",Cad_Func!C22)),"",IF(Cad_Func!C22="","",Cad_Func!C22))</f>
        <v/>
      </c>
    </row>
    <row r="17" spans="3:27" ht="30" customHeight="1" thickTop="1" thickBot="1" x14ac:dyDescent="0.25">
      <c r="C17" s="108"/>
      <c r="D17" s="108"/>
      <c r="E17" s="115"/>
      <c r="F17" s="115"/>
      <c r="H17" t="str">
        <f t="shared" si="1"/>
        <v/>
      </c>
      <c r="I17" t="str">
        <f t="shared" si="2"/>
        <v/>
      </c>
      <c r="J17" t="str">
        <f t="shared" si="3"/>
        <v/>
      </c>
      <c r="K17" t="str">
        <f t="shared" si="4"/>
        <v/>
      </c>
      <c r="M17">
        <f t="shared" si="5"/>
        <v>0</v>
      </c>
      <c r="N17">
        <f t="shared" si="0"/>
        <v>0</v>
      </c>
      <c r="O17">
        <f t="shared" si="0"/>
        <v>0</v>
      </c>
      <c r="P17">
        <f t="shared" si="0"/>
        <v>0</v>
      </c>
      <c r="Q17">
        <f t="shared" si="0"/>
        <v>0</v>
      </c>
      <c r="R17">
        <f t="shared" si="0"/>
        <v>0</v>
      </c>
      <c r="S17">
        <f t="shared" si="0"/>
        <v>0</v>
      </c>
      <c r="T17">
        <f t="shared" si="0"/>
        <v>0</v>
      </c>
      <c r="U17">
        <f t="shared" si="0"/>
        <v>0</v>
      </c>
      <c r="V17">
        <f t="shared" si="0"/>
        <v>0</v>
      </c>
      <c r="W17">
        <f t="shared" si="0"/>
        <v>0</v>
      </c>
      <c r="X17">
        <f t="shared" si="0"/>
        <v>0</v>
      </c>
      <c r="AA17" t="str">
        <f>IF(ISERROR(IF(Cad_Func!C23="","",Cad_Func!C23)),"",IF(Cad_Func!C23="","",Cad_Func!C23))</f>
        <v/>
      </c>
    </row>
    <row r="18" spans="3:27" ht="30" customHeight="1" thickTop="1" thickBot="1" x14ac:dyDescent="0.25">
      <c r="C18" s="108"/>
      <c r="D18" s="108"/>
      <c r="E18" s="115"/>
      <c r="F18" s="115"/>
      <c r="H18" t="str">
        <f t="shared" si="1"/>
        <v/>
      </c>
      <c r="I18" t="str">
        <f t="shared" si="2"/>
        <v/>
      </c>
      <c r="J18" t="str">
        <f t="shared" si="3"/>
        <v/>
      </c>
      <c r="K18" t="str">
        <f t="shared" si="4"/>
        <v/>
      </c>
      <c r="M18">
        <f t="shared" si="5"/>
        <v>0</v>
      </c>
      <c r="N18">
        <f t="shared" si="0"/>
        <v>0</v>
      </c>
      <c r="O18">
        <f t="shared" si="0"/>
        <v>0</v>
      </c>
      <c r="P18">
        <f t="shared" si="0"/>
        <v>0</v>
      </c>
      <c r="Q18">
        <f t="shared" si="0"/>
        <v>0</v>
      </c>
      <c r="R18">
        <f t="shared" si="0"/>
        <v>0</v>
      </c>
      <c r="S18">
        <f t="shared" si="0"/>
        <v>0</v>
      </c>
      <c r="T18">
        <f t="shared" si="0"/>
        <v>0</v>
      </c>
      <c r="U18">
        <f t="shared" si="0"/>
        <v>0</v>
      </c>
      <c r="V18">
        <f t="shared" si="0"/>
        <v>0</v>
      </c>
      <c r="W18">
        <f t="shared" si="0"/>
        <v>0</v>
      </c>
      <c r="X18">
        <f t="shared" si="0"/>
        <v>0</v>
      </c>
      <c r="AA18" t="str">
        <f>IF(ISERROR(IF(Cad_Func!C24="","",Cad_Func!C24)),"",IF(Cad_Func!C24="","",Cad_Func!C24))</f>
        <v/>
      </c>
    </row>
    <row r="19" spans="3:27" ht="30" customHeight="1" thickTop="1" thickBot="1" x14ac:dyDescent="0.25">
      <c r="C19" s="108"/>
      <c r="D19" s="108"/>
      <c r="E19" s="115"/>
      <c r="F19" s="115"/>
      <c r="H19" t="str">
        <f t="shared" si="1"/>
        <v/>
      </c>
      <c r="I19" t="str">
        <f t="shared" si="2"/>
        <v/>
      </c>
      <c r="J19" t="str">
        <f t="shared" si="3"/>
        <v/>
      </c>
      <c r="K19" t="str">
        <f t="shared" si="4"/>
        <v/>
      </c>
      <c r="M19">
        <f t="shared" si="5"/>
        <v>0</v>
      </c>
      <c r="N19">
        <f t="shared" si="0"/>
        <v>0</v>
      </c>
      <c r="O19">
        <f t="shared" si="0"/>
        <v>0</v>
      </c>
      <c r="P19">
        <f t="shared" si="0"/>
        <v>0</v>
      </c>
      <c r="Q19">
        <f t="shared" si="0"/>
        <v>0</v>
      </c>
      <c r="R19">
        <f t="shared" si="0"/>
        <v>0</v>
      </c>
      <c r="S19">
        <f t="shared" si="0"/>
        <v>0</v>
      </c>
      <c r="T19">
        <f t="shared" si="0"/>
        <v>0</v>
      </c>
      <c r="U19">
        <f t="shared" si="0"/>
        <v>0</v>
      </c>
      <c r="V19">
        <f t="shared" si="0"/>
        <v>0</v>
      </c>
      <c r="W19">
        <f t="shared" si="0"/>
        <v>0</v>
      </c>
      <c r="X19">
        <f t="shared" si="0"/>
        <v>0</v>
      </c>
      <c r="AA19" t="str">
        <f>IF(ISERROR(IF(Cad_Func!C25="","",Cad_Func!C25)),"",IF(Cad_Func!C25="","",Cad_Func!C25))</f>
        <v/>
      </c>
    </row>
    <row r="20" spans="3:27" ht="30" customHeight="1" thickTop="1" thickBot="1" x14ac:dyDescent="0.25">
      <c r="C20" s="108"/>
      <c r="D20" s="108"/>
      <c r="E20" s="115"/>
      <c r="F20" s="115"/>
      <c r="H20" t="str">
        <f t="shared" si="1"/>
        <v/>
      </c>
      <c r="I20" t="str">
        <f t="shared" si="2"/>
        <v/>
      </c>
      <c r="J20" t="str">
        <f t="shared" si="3"/>
        <v/>
      </c>
      <c r="K20" t="str">
        <f t="shared" si="4"/>
        <v/>
      </c>
      <c r="M20">
        <f t="shared" si="5"/>
        <v>0</v>
      </c>
      <c r="N20">
        <f t="shared" si="0"/>
        <v>0</v>
      </c>
      <c r="O20">
        <f t="shared" si="0"/>
        <v>0</v>
      </c>
      <c r="P20">
        <f t="shared" si="0"/>
        <v>0</v>
      </c>
      <c r="Q20">
        <f t="shared" si="0"/>
        <v>0</v>
      </c>
      <c r="R20">
        <f t="shared" si="0"/>
        <v>0</v>
      </c>
      <c r="S20">
        <f t="shared" si="0"/>
        <v>0</v>
      </c>
      <c r="T20">
        <f t="shared" si="0"/>
        <v>0</v>
      </c>
      <c r="U20">
        <f t="shared" si="0"/>
        <v>0</v>
      </c>
      <c r="V20">
        <f t="shared" si="0"/>
        <v>0</v>
      </c>
      <c r="W20">
        <f t="shared" si="0"/>
        <v>0</v>
      </c>
      <c r="X20">
        <f t="shared" si="0"/>
        <v>0</v>
      </c>
      <c r="AA20" t="str">
        <f>IF(ISERROR(IF(Cad_Func!C26="","",Cad_Func!C26)),"",IF(Cad_Func!C26="","",Cad_Func!C26))</f>
        <v/>
      </c>
    </row>
    <row r="21" spans="3:27" ht="30" customHeight="1" thickTop="1" thickBot="1" x14ac:dyDescent="0.25">
      <c r="C21" s="108"/>
      <c r="D21" s="108"/>
      <c r="E21" s="115"/>
      <c r="F21" s="115"/>
      <c r="H21" t="str">
        <f t="shared" si="1"/>
        <v/>
      </c>
      <c r="I21" t="str">
        <f t="shared" si="2"/>
        <v/>
      </c>
      <c r="J21" t="str">
        <f t="shared" si="3"/>
        <v/>
      </c>
      <c r="K21" t="str">
        <f t="shared" si="4"/>
        <v/>
      </c>
      <c r="M21">
        <f t="shared" si="5"/>
        <v>0</v>
      </c>
      <c r="N21">
        <f t="shared" si="0"/>
        <v>0</v>
      </c>
      <c r="O21">
        <f t="shared" si="0"/>
        <v>0</v>
      </c>
      <c r="P21">
        <f t="shared" si="0"/>
        <v>0</v>
      </c>
      <c r="Q21">
        <f t="shared" si="0"/>
        <v>0</v>
      </c>
      <c r="R21">
        <f t="shared" si="0"/>
        <v>0</v>
      </c>
      <c r="S21">
        <f t="shared" si="0"/>
        <v>0</v>
      </c>
      <c r="T21">
        <f t="shared" si="0"/>
        <v>0</v>
      </c>
      <c r="U21">
        <f t="shared" si="0"/>
        <v>0</v>
      </c>
      <c r="V21">
        <f t="shared" si="0"/>
        <v>0</v>
      </c>
      <c r="W21">
        <f t="shared" si="0"/>
        <v>0</v>
      </c>
      <c r="X21">
        <f t="shared" si="0"/>
        <v>0</v>
      </c>
      <c r="AA21" t="str">
        <f>IF(ISERROR(IF(Cad_Func!C27="","",Cad_Func!C27)),"",IF(Cad_Func!C27="","",Cad_Func!C27))</f>
        <v/>
      </c>
    </row>
    <row r="22" spans="3:27" ht="30" customHeight="1" thickTop="1" thickBot="1" x14ac:dyDescent="0.25">
      <c r="C22" s="108"/>
      <c r="D22" s="108"/>
      <c r="E22" s="115"/>
      <c r="F22" s="115"/>
      <c r="H22" t="str">
        <f t="shared" si="1"/>
        <v/>
      </c>
      <c r="I22" t="str">
        <f t="shared" si="2"/>
        <v/>
      </c>
      <c r="J22" t="str">
        <f t="shared" si="3"/>
        <v/>
      </c>
      <c r="K22" t="str">
        <f t="shared" si="4"/>
        <v/>
      </c>
      <c r="M22">
        <f t="shared" si="5"/>
        <v>0</v>
      </c>
      <c r="N22">
        <f t="shared" si="0"/>
        <v>0</v>
      </c>
      <c r="O22">
        <f t="shared" si="0"/>
        <v>0</v>
      </c>
      <c r="P22">
        <f t="shared" si="0"/>
        <v>0</v>
      </c>
      <c r="Q22">
        <f t="shared" si="0"/>
        <v>0</v>
      </c>
      <c r="R22">
        <f t="shared" si="0"/>
        <v>0</v>
      </c>
      <c r="S22">
        <f t="shared" si="0"/>
        <v>0</v>
      </c>
      <c r="T22">
        <f t="shared" si="0"/>
        <v>0</v>
      </c>
      <c r="U22">
        <f t="shared" si="0"/>
        <v>0</v>
      </c>
      <c r="V22">
        <f t="shared" si="0"/>
        <v>0</v>
      </c>
      <c r="W22">
        <f t="shared" si="0"/>
        <v>0</v>
      </c>
      <c r="X22">
        <f t="shared" si="0"/>
        <v>0</v>
      </c>
      <c r="AA22" t="str">
        <f>IF(ISERROR(IF(Cad_Func!C28="","",Cad_Func!C28)),"",IF(Cad_Func!C28="","",Cad_Func!C28))</f>
        <v/>
      </c>
    </row>
    <row r="23" spans="3:27" ht="30" customHeight="1" thickTop="1" thickBot="1" x14ac:dyDescent="0.25">
      <c r="C23" s="108"/>
      <c r="D23" s="108"/>
      <c r="E23" s="115"/>
      <c r="F23" s="115"/>
      <c r="H23" t="str">
        <f t="shared" si="1"/>
        <v/>
      </c>
      <c r="I23" t="str">
        <f t="shared" si="2"/>
        <v/>
      </c>
      <c r="J23" t="str">
        <f t="shared" si="3"/>
        <v/>
      </c>
      <c r="K23" t="str">
        <f t="shared" si="4"/>
        <v/>
      </c>
      <c r="M23">
        <f t="shared" si="5"/>
        <v>0</v>
      </c>
      <c r="N23">
        <f t="shared" si="0"/>
        <v>0</v>
      </c>
      <c r="O23">
        <f t="shared" si="0"/>
        <v>0</v>
      </c>
      <c r="P23">
        <f t="shared" si="0"/>
        <v>0</v>
      </c>
      <c r="Q23">
        <f t="shared" si="0"/>
        <v>0</v>
      </c>
      <c r="R23">
        <f t="shared" si="0"/>
        <v>0</v>
      </c>
      <c r="S23">
        <f t="shared" si="0"/>
        <v>0</v>
      </c>
      <c r="T23">
        <f t="shared" si="0"/>
        <v>0</v>
      </c>
      <c r="U23">
        <f t="shared" si="0"/>
        <v>0</v>
      </c>
      <c r="V23">
        <f t="shared" si="0"/>
        <v>0</v>
      </c>
      <c r="W23">
        <f t="shared" si="0"/>
        <v>0</v>
      </c>
      <c r="X23">
        <f t="shared" si="0"/>
        <v>0</v>
      </c>
      <c r="AA23" t="str">
        <f>IF(ISERROR(IF(Cad_Func!C29="","",Cad_Func!C29)),"",IF(Cad_Func!C29="","",Cad_Func!C29))</f>
        <v/>
      </c>
    </row>
    <row r="24" spans="3:27" ht="30" customHeight="1" thickTop="1" thickBot="1" x14ac:dyDescent="0.25">
      <c r="C24" s="108"/>
      <c r="D24" s="108"/>
      <c r="E24" s="115"/>
      <c r="F24" s="115"/>
      <c r="H24" t="str">
        <f t="shared" si="1"/>
        <v/>
      </c>
      <c r="I24" t="str">
        <f t="shared" si="2"/>
        <v/>
      </c>
      <c r="J24" t="str">
        <f t="shared" si="3"/>
        <v/>
      </c>
      <c r="K24" t="str">
        <f t="shared" si="4"/>
        <v/>
      </c>
      <c r="M24">
        <f t="shared" si="5"/>
        <v>0</v>
      </c>
      <c r="N24">
        <f t="shared" si="5"/>
        <v>0</v>
      </c>
      <c r="O24">
        <f t="shared" si="5"/>
        <v>0</v>
      </c>
      <c r="P24">
        <f t="shared" si="5"/>
        <v>0</v>
      </c>
      <c r="Q24">
        <f t="shared" si="5"/>
        <v>0</v>
      </c>
      <c r="R24">
        <f t="shared" si="5"/>
        <v>0</v>
      </c>
      <c r="S24">
        <f t="shared" si="5"/>
        <v>0</v>
      </c>
      <c r="T24">
        <f t="shared" si="5"/>
        <v>0</v>
      </c>
      <c r="U24">
        <f t="shared" si="5"/>
        <v>0</v>
      </c>
      <c r="V24">
        <f t="shared" si="5"/>
        <v>0</v>
      </c>
      <c r="W24">
        <f t="shared" si="5"/>
        <v>0</v>
      </c>
      <c r="X24">
        <f t="shared" si="5"/>
        <v>0</v>
      </c>
      <c r="AA24" t="str">
        <f>IF(ISERROR(IF(Cad_Func!C30="","",Cad_Func!C30)),"",IF(Cad_Func!C30="","",Cad_Func!C30))</f>
        <v/>
      </c>
    </row>
    <row r="25" spans="3:27" ht="30" customHeight="1" thickTop="1" thickBot="1" x14ac:dyDescent="0.25">
      <c r="C25" s="108"/>
      <c r="D25" s="108"/>
      <c r="E25" s="115"/>
      <c r="F25" s="115"/>
      <c r="H25" t="str">
        <f t="shared" si="1"/>
        <v/>
      </c>
      <c r="I25" t="str">
        <f t="shared" si="2"/>
        <v/>
      </c>
      <c r="J25" t="str">
        <f t="shared" si="3"/>
        <v/>
      </c>
      <c r="K25" t="str">
        <f t="shared" si="4"/>
        <v/>
      </c>
      <c r="M25">
        <f t="shared" ref="M25:X46" si="6">IF(ISERROR(IF(AND($H25&lt;=M$6,$J25&gt;=M$6),1,0)),"",IF(AND($H25&lt;=M$6,$J25&gt;=M$6),1,0))</f>
        <v>0</v>
      </c>
      <c r="N25">
        <f t="shared" si="6"/>
        <v>0</v>
      </c>
      <c r="O25">
        <f t="shared" si="6"/>
        <v>0</v>
      </c>
      <c r="P25">
        <f t="shared" si="6"/>
        <v>0</v>
      </c>
      <c r="Q25">
        <f t="shared" si="6"/>
        <v>0</v>
      </c>
      <c r="R25">
        <f t="shared" si="6"/>
        <v>0</v>
      </c>
      <c r="S25">
        <f t="shared" si="6"/>
        <v>0</v>
      </c>
      <c r="T25">
        <f t="shared" si="6"/>
        <v>0</v>
      </c>
      <c r="U25">
        <f t="shared" si="6"/>
        <v>0</v>
      </c>
      <c r="V25">
        <f t="shared" si="6"/>
        <v>0</v>
      </c>
      <c r="W25">
        <f t="shared" si="6"/>
        <v>0</v>
      </c>
      <c r="X25">
        <f t="shared" si="6"/>
        <v>0</v>
      </c>
      <c r="AA25" t="str">
        <f>IF(ISERROR(IF(Cad_Func!C31="","",Cad_Func!C31)),"",IF(Cad_Func!C31="","",Cad_Func!C31))</f>
        <v/>
      </c>
    </row>
    <row r="26" spans="3:27" ht="30" customHeight="1" thickTop="1" thickBot="1" x14ac:dyDescent="0.25">
      <c r="C26" s="108"/>
      <c r="D26" s="108"/>
      <c r="E26" s="115"/>
      <c r="F26" s="115"/>
      <c r="H26" t="str">
        <f t="shared" si="1"/>
        <v/>
      </c>
      <c r="I26" t="str">
        <f t="shared" si="2"/>
        <v/>
      </c>
      <c r="J26" t="str">
        <f t="shared" si="3"/>
        <v/>
      </c>
      <c r="K26" t="str">
        <f t="shared" si="4"/>
        <v/>
      </c>
      <c r="M26">
        <f t="shared" si="6"/>
        <v>0</v>
      </c>
      <c r="N26">
        <f t="shared" si="6"/>
        <v>0</v>
      </c>
      <c r="O26">
        <f t="shared" si="6"/>
        <v>0</v>
      </c>
      <c r="P26">
        <f t="shared" si="6"/>
        <v>0</v>
      </c>
      <c r="Q26">
        <f t="shared" si="6"/>
        <v>0</v>
      </c>
      <c r="R26">
        <f t="shared" si="6"/>
        <v>0</v>
      </c>
      <c r="S26">
        <f t="shared" si="6"/>
        <v>0</v>
      </c>
      <c r="T26">
        <f t="shared" si="6"/>
        <v>0</v>
      </c>
      <c r="U26">
        <f t="shared" si="6"/>
        <v>0</v>
      </c>
      <c r="V26">
        <f t="shared" si="6"/>
        <v>0</v>
      </c>
      <c r="W26">
        <f t="shared" si="6"/>
        <v>0</v>
      </c>
      <c r="X26">
        <f t="shared" si="6"/>
        <v>0</v>
      </c>
      <c r="AA26" t="str">
        <f>IF(ISERROR(IF(Cad_Func!C32="","",Cad_Func!C32)),"",IF(Cad_Func!C32="","",Cad_Func!C32))</f>
        <v/>
      </c>
    </row>
    <row r="27" spans="3:27" ht="30" customHeight="1" thickTop="1" thickBot="1" x14ac:dyDescent="0.25">
      <c r="C27" s="108"/>
      <c r="D27" s="108"/>
      <c r="E27" s="115"/>
      <c r="F27" s="115"/>
      <c r="H27" t="str">
        <f t="shared" si="1"/>
        <v/>
      </c>
      <c r="I27" t="str">
        <f t="shared" si="2"/>
        <v/>
      </c>
      <c r="J27" t="str">
        <f t="shared" si="3"/>
        <v/>
      </c>
      <c r="K27" t="str">
        <f t="shared" si="4"/>
        <v/>
      </c>
      <c r="M27">
        <f t="shared" si="6"/>
        <v>0</v>
      </c>
      <c r="N27">
        <f t="shared" si="6"/>
        <v>0</v>
      </c>
      <c r="O27">
        <f t="shared" si="6"/>
        <v>0</v>
      </c>
      <c r="P27">
        <f t="shared" si="6"/>
        <v>0</v>
      </c>
      <c r="Q27">
        <f t="shared" si="6"/>
        <v>0</v>
      </c>
      <c r="R27">
        <f t="shared" si="6"/>
        <v>0</v>
      </c>
      <c r="S27">
        <f t="shared" si="6"/>
        <v>0</v>
      </c>
      <c r="T27">
        <f t="shared" si="6"/>
        <v>0</v>
      </c>
      <c r="U27">
        <f t="shared" si="6"/>
        <v>0</v>
      </c>
      <c r="V27">
        <f t="shared" si="6"/>
        <v>0</v>
      </c>
      <c r="W27">
        <f t="shared" si="6"/>
        <v>0</v>
      </c>
      <c r="X27">
        <f t="shared" si="6"/>
        <v>0</v>
      </c>
      <c r="AA27" t="str">
        <f>IF(ISERROR(IF(Cad_Func!C33="","",Cad_Func!C33)),"",IF(Cad_Func!C33="","",Cad_Func!C33))</f>
        <v/>
      </c>
    </row>
    <row r="28" spans="3:27" ht="30" customHeight="1" thickTop="1" thickBot="1" x14ac:dyDescent="0.25">
      <c r="C28" s="108"/>
      <c r="D28" s="108"/>
      <c r="E28" s="115"/>
      <c r="F28" s="115"/>
      <c r="H28" t="str">
        <f t="shared" si="1"/>
        <v/>
      </c>
      <c r="I28" t="str">
        <f t="shared" si="2"/>
        <v/>
      </c>
      <c r="J28" t="str">
        <f t="shared" si="3"/>
        <v/>
      </c>
      <c r="K28" t="str">
        <f t="shared" si="4"/>
        <v/>
      </c>
      <c r="M28">
        <f t="shared" si="6"/>
        <v>0</v>
      </c>
      <c r="N28">
        <f t="shared" si="6"/>
        <v>0</v>
      </c>
      <c r="O28">
        <f t="shared" si="6"/>
        <v>0</v>
      </c>
      <c r="P28">
        <f t="shared" si="6"/>
        <v>0</v>
      </c>
      <c r="Q28">
        <f t="shared" si="6"/>
        <v>0</v>
      </c>
      <c r="R28">
        <f t="shared" si="6"/>
        <v>0</v>
      </c>
      <c r="S28">
        <f t="shared" si="6"/>
        <v>0</v>
      </c>
      <c r="T28">
        <f t="shared" si="6"/>
        <v>0</v>
      </c>
      <c r="U28">
        <f t="shared" si="6"/>
        <v>0</v>
      </c>
      <c r="V28">
        <f t="shared" si="6"/>
        <v>0</v>
      </c>
      <c r="W28">
        <f t="shared" si="6"/>
        <v>0</v>
      </c>
      <c r="X28">
        <f t="shared" si="6"/>
        <v>0</v>
      </c>
      <c r="AA28" t="str">
        <f>IF(ISERROR(IF(Cad_Func!C34="","",Cad_Func!C34)),"",IF(Cad_Func!C34="","",Cad_Func!C34))</f>
        <v/>
      </c>
    </row>
    <row r="29" spans="3:27" ht="30" customHeight="1" thickTop="1" thickBot="1" x14ac:dyDescent="0.25">
      <c r="C29" s="108"/>
      <c r="D29" s="108"/>
      <c r="E29" s="115"/>
      <c r="F29" s="115"/>
      <c r="H29" t="str">
        <f t="shared" si="1"/>
        <v/>
      </c>
      <c r="I29" t="str">
        <f t="shared" si="2"/>
        <v/>
      </c>
      <c r="J29" t="str">
        <f t="shared" si="3"/>
        <v/>
      </c>
      <c r="K29" t="str">
        <f t="shared" si="4"/>
        <v/>
      </c>
      <c r="M29">
        <f t="shared" si="6"/>
        <v>0</v>
      </c>
      <c r="N29">
        <f t="shared" si="6"/>
        <v>0</v>
      </c>
      <c r="O29">
        <f t="shared" si="6"/>
        <v>0</v>
      </c>
      <c r="P29">
        <f t="shared" si="6"/>
        <v>0</v>
      </c>
      <c r="Q29">
        <f t="shared" si="6"/>
        <v>0</v>
      </c>
      <c r="R29">
        <f t="shared" si="6"/>
        <v>0</v>
      </c>
      <c r="S29">
        <f t="shared" si="6"/>
        <v>0</v>
      </c>
      <c r="T29">
        <f t="shared" si="6"/>
        <v>0</v>
      </c>
      <c r="U29">
        <f t="shared" si="6"/>
        <v>0</v>
      </c>
      <c r="V29">
        <f t="shared" si="6"/>
        <v>0</v>
      </c>
      <c r="W29">
        <f t="shared" si="6"/>
        <v>0</v>
      </c>
      <c r="X29">
        <f t="shared" si="6"/>
        <v>0</v>
      </c>
      <c r="AA29" t="str">
        <f>IF(ISERROR(IF(Cad_Func!C35="","",Cad_Func!C35)),"",IF(Cad_Func!C35="","",Cad_Func!C35))</f>
        <v/>
      </c>
    </row>
    <row r="30" spans="3:27" ht="30" customHeight="1" thickTop="1" thickBot="1" x14ac:dyDescent="0.25">
      <c r="C30" s="108"/>
      <c r="D30" s="108"/>
      <c r="E30" s="115"/>
      <c r="F30" s="115"/>
      <c r="H30" t="str">
        <f t="shared" si="1"/>
        <v/>
      </c>
      <c r="I30" t="str">
        <f t="shared" si="2"/>
        <v/>
      </c>
      <c r="J30" t="str">
        <f t="shared" si="3"/>
        <v/>
      </c>
      <c r="K30" t="str">
        <f t="shared" si="4"/>
        <v/>
      </c>
      <c r="M30">
        <f t="shared" si="6"/>
        <v>0</v>
      </c>
      <c r="N30">
        <f t="shared" si="6"/>
        <v>0</v>
      </c>
      <c r="O30">
        <f t="shared" si="6"/>
        <v>0</v>
      </c>
      <c r="P30">
        <f t="shared" si="6"/>
        <v>0</v>
      </c>
      <c r="Q30">
        <f t="shared" si="6"/>
        <v>0</v>
      </c>
      <c r="R30">
        <f t="shared" si="6"/>
        <v>0</v>
      </c>
      <c r="S30">
        <f t="shared" si="6"/>
        <v>0</v>
      </c>
      <c r="T30">
        <f t="shared" si="6"/>
        <v>0</v>
      </c>
      <c r="U30">
        <f t="shared" si="6"/>
        <v>0</v>
      </c>
      <c r="V30">
        <f t="shared" si="6"/>
        <v>0</v>
      </c>
      <c r="W30">
        <f t="shared" si="6"/>
        <v>0</v>
      </c>
      <c r="X30">
        <f t="shared" si="6"/>
        <v>0</v>
      </c>
      <c r="AA30" t="str">
        <f>IF(ISERROR(IF(Cad_Func!C36="","",Cad_Func!C36)),"",IF(Cad_Func!C36="","",Cad_Func!C36))</f>
        <v/>
      </c>
    </row>
    <row r="31" spans="3:27" ht="30" customHeight="1" thickTop="1" thickBot="1" x14ac:dyDescent="0.25">
      <c r="C31" s="108"/>
      <c r="D31" s="108"/>
      <c r="E31" s="115"/>
      <c r="F31" s="115"/>
      <c r="H31" t="str">
        <f t="shared" si="1"/>
        <v/>
      </c>
      <c r="I31" t="str">
        <f t="shared" si="2"/>
        <v/>
      </c>
      <c r="J31" t="str">
        <f t="shared" si="3"/>
        <v/>
      </c>
      <c r="K31" t="str">
        <f t="shared" si="4"/>
        <v/>
      </c>
      <c r="M31">
        <f t="shared" si="6"/>
        <v>0</v>
      </c>
      <c r="N31">
        <f t="shared" si="6"/>
        <v>0</v>
      </c>
      <c r="O31">
        <f t="shared" si="6"/>
        <v>0</v>
      </c>
      <c r="P31">
        <f t="shared" si="6"/>
        <v>0</v>
      </c>
      <c r="Q31">
        <f t="shared" si="6"/>
        <v>0</v>
      </c>
      <c r="R31">
        <f t="shared" si="6"/>
        <v>0</v>
      </c>
      <c r="S31">
        <f t="shared" si="6"/>
        <v>0</v>
      </c>
      <c r="T31">
        <f t="shared" si="6"/>
        <v>0</v>
      </c>
      <c r="U31">
        <f t="shared" si="6"/>
        <v>0</v>
      </c>
      <c r="V31">
        <f t="shared" si="6"/>
        <v>0</v>
      </c>
      <c r="W31">
        <f t="shared" si="6"/>
        <v>0</v>
      </c>
      <c r="X31">
        <f t="shared" si="6"/>
        <v>0</v>
      </c>
      <c r="AA31" t="str">
        <f>IF(ISERROR(IF(Cad_Func!C37="","",Cad_Func!C37)),"",IF(Cad_Func!C37="","",Cad_Func!C37))</f>
        <v/>
      </c>
    </row>
    <row r="32" spans="3:27" ht="30" customHeight="1" thickTop="1" thickBot="1" x14ac:dyDescent="0.25">
      <c r="C32" s="108"/>
      <c r="D32" s="108"/>
      <c r="E32" s="115"/>
      <c r="F32" s="115"/>
      <c r="H32" t="str">
        <f t="shared" si="1"/>
        <v/>
      </c>
      <c r="I32" t="str">
        <f t="shared" si="2"/>
        <v/>
      </c>
      <c r="J32" t="str">
        <f t="shared" si="3"/>
        <v/>
      </c>
      <c r="K32" t="str">
        <f t="shared" si="4"/>
        <v/>
      </c>
      <c r="M32">
        <f t="shared" si="6"/>
        <v>0</v>
      </c>
      <c r="N32">
        <f t="shared" si="6"/>
        <v>0</v>
      </c>
      <c r="O32">
        <f t="shared" si="6"/>
        <v>0</v>
      </c>
      <c r="P32">
        <f t="shared" si="6"/>
        <v>0</v>
      </c>
      <c r="Q32">
        <f t="shared" si="6"/>
        <v>0</v>
      </c>
      <c r="R32">
        <f t="shared" si="6"/>
        <v>0</v>
      </c>
      <c r="S32">
        <f t="shared" si="6"/>
        <v>0</v>
      </c>
      <c r="T32">
        <f t="shared" si="6"/>
        <v>0</v>
      </c>
      <c r="U32">
        <f t="shared" si="6"/>
        <v>0</v>
      </c>
      <c r="V32">
        <f t="shared" si="6"/>
        <v>0</v>
      </c>
      <c r="W32">
        <f t="shared" si="6"/>
        <v>0</v>
      </c>
      <c r="X32">
        <f t="shared" si="6"/>
        <v>0</v>
      </c>
      <c r="AA32" t="str">
        <f>IF(ISERROR(IF(Cad_Func!C38="","",Cad_Func!C38)),"",IF(Cad_Func!C38="","",Cad_Func!C38))</f>
        <v/>
      </c>
    </row>
    <row r="33" spans="3:27" ht="30" customHeight="1" thickTop="1" thickBot="1" x14ac:dyDescent="0.25">
      <c r="C33" s="108"/>
      <c r="D33" s="108"/>
      <c r="E33" s="115"/>
      <c r="F33" s="115"/>
      <c r="H33" t="str">
        <f t="shared" si="1"/>
        <v/>
      </c>
      <c r="I33" t="str">
        <f t="shared" si="2"/>
        <v/>
      </c>
      <c r="J33" t="str">
        <f t="shared" si="3"/>
        <v/>
      </c>
      <c r="K33" t="str">
        <f t="shared" si="4"/>
        <v/>
      </c>
      <c r="M33">
        <f t="shared" si="6"/>
        <v>0</v>
      </c>
      <c r="N33">
        <f t="shared" si="6"/>
        <v>0</v>
      </c>
      <c r="O33">
        <f t="shared" si="6"/>
        <v>0</v>
      </c>
      <c r="P33">
        <f t="shared" si="6"/>
        <v>0</v>
      </c>
      <c r="Q33">
        <f t="shared" si="6"/>
        <v>0</v>
      </c>
      <c r="R33">
        <f t="shared" si="6"/>
        <v>0</v>
      </c>
      <c r="S33">
        <f t="shared" si="6"/>
        <v>0</v>
      </c>
      <c r="T33">
        <f t="shared" si="6"/>
        <v>0</v>
      </c>
      <c r="U33">
        <f t="shared" si="6"/>
        <v>0</v>
      </c>
      <c r="V33">
        <f t="shared" si="6"/>
        <v>0</v>
      </c>
      <c r="W33">
        <f t="shared" si="6"/>
        <v>0</v>
      </c>
      <c r="X33">
        <f t="shared" si="6"/>
        <v>0</v>
      </c>
      <c r="AA33" t="str">
        <f>IF(ISERROR(IF(Cad_Func!C39="","",Cad_Func!C39)),"",IF(Cad_Func!C39="","",Cad_Func!C39))</f>
        <v/>
      </c>
    </row>
    <row r="34" spans="3:27" ht="30" customHeight="1" thickTop="1" thickBot="1" x14ac:dyDescent="0.25">
      <c r="C34" s="108"/>
      <c r="D34" s="108"/>
      <c r="E34" s="115"/>
      <c r="F34" s="115"/>
      <c r="H34" t="str">
        <f t="shared" si="1"/>
        <v/>
      </c>
      <c r="I34" t="str">
        <f t="shared" si="2"/>
        <v/>
      </c>
      <c r="J34" t="str">
        <f t="shared" si="3"/>
        <v/>
      </c>
      <c r="K34" t="str">
        <f t="shared" si="4"/>
        <v/>
      </c>
      <c r="M34">
        <f t="shared" si="6"/>
        <v>0</v>
      </c>
      <c r="N34">
        <f t="shared" si="6"/>
        <v>0</v>
      </c>
      <c r="O34">
        <f t="shared" si="6"/>
        <v>0</v>
      </c>
      <c r="P34">
        <f t="shared" si="6"/>
        <v>0</v>
      </c>
      <c r="Q34">
        <f t="shared" si="6"/>
        <v>0</v>
      </c>
      <c r="R34">
        <f t="shared" si="6"/>
        <v>0</v>
      </c>
      <c r="S34">
        <f t="shared" si="6"/>
        <v>0</v>
      </c>
      <c r="T34">
        <f t="shared" si="6"/>
        <v>0</v>
      </c>
      <c r="U34">
        <f t="shared" si="6"/>
        <v>0</v>
      </c>
      <c r="V34">
        <f t="shared" si="6"/>
        <v>0</v>
      </c>
      <c r="W34">
        <f t="shared" si="6"/>
        <v>0</v>
      </c>
      <c r="X34">
        <f t="shared" si="6"/>
        <v>0</v>
      </c>
      <c r="AA34" t="str">
        <f>IF(ISERROR(IF(Cad_Func!C40="","",Cad_Func!C40)),"",IF(Cad_Func!C40="","",Cad_Func!C40))</f>
        <v/>
      </c>
    </row>
    <row r="35" spans="3:27" ht="30" customHeight="1" thickTop="1" thickBot="1" x14ac:dyDescent="0.25">
      <c r="C35" s="108"/>
      <c r="D35" s="108"/>
      <c r="E35" s="115"/>
      <c r="F35" s="115"/>
      <c r="H35" t="str">
        <f t="shared" si="1"/>
        <v/>
      </c>
      <c r="I35" t="str">
        <f t="shared" si="2"/>
        <v/>
      </c>
      <c r="J35" t="str">
        <f t="shared" si="3"/>
        <v/>
      </c>
      <c r="K35" t="str">
        <f t="shared" si="4"/>
        <v/>
      </c>
      <c r="M35">
        <f t="shared" si="6"/>
        <v>0</v>
      </c>
      <c r="N35">
        <f t="shared" si="6"/>
        <v>0</v>
      </c>
      <c r="O35">
        <f t="shared" si="6"/>
        <v>0</v>
      </c>
      <c r="P35">
        <f t="shared" si="6"/>
        <v>0</v>
      </c>
      <c r="Q35">
        <f t="shared" si="6"/>
        <v>0</v>
      </c>
      <c r="R35">
        <f t="shared" si="6"/>
        <v>0</v>
      </c>
      <c r="S35">
        <f t="shared" si="6"/>
        <v>0</v>
      </c>
      <c r="T35">
        <f t="shared" si="6"/>
        <v>0</v>
      </c>
      <c r="U35">
        <f t="shared" si="6"/>
        <v>0</v>
      </c>
      <c r="V35">
        <f t="shared" si="6"/>
        <v>0</v>
      </c>
      <c r="W35">
        <f t="shared" si="6"/>
        <v>0</v>
      </c>
      <c r="X35">
        <f t="shared" si="6"/>
        <v>0</v>
      </c>
      <c r="AA35" t="str">
        <f>IF(ISERROR(IF(Cad_Func!C41="","",Cad_Func!C41)),"",IF(Cad_Func!C41="","",Cad_Func!C41))</f>
        <v/>
      </c>
    </row>
    <row r="36" spans="3:27" ht="30" customHeight="1" thickTop="1" thickBot="1" x14ac:dyDescent="0.25">
      <c r="C36" s="108"/>
      <c r="D36" s="108"/>
      <c r="E36" s="115"/>
      <c r="F36" s="115"/>
      <c r="H36" t="str">
        <f t="shared" si="1"/>
        <v/>
      </c>
      <c r="I36" t="str">
        <f t="shared" si="2"/>
        <v/>
      </c>
      <c r="J36" t="str">
        <f t="shared" si="3"/>
        <v/>
      </c>
      <c r="K36" t="str">
        <f t="shared" si="4"/>
        <v/>
      </c>
      <c r="M36">
        <f t="shared" si="6"/>
        <v>0</v>
      </c>
      <c r="N36">
        <f t="shared" si="6"/>
        <v>0</v>
      </c>
      <c r="O36">
        <f t="shared" si="6"/>
        <v>0</v>
      </c>
      <c r="P36">
        <f t="shared" si="6"/>
        <v>0</v>
      </c>
      <c r="Q36">
        <f t="shared" si="6"/>
        <v>0</v>
      </c>
      <c r="R36">
        <f t="shared" si="6"/>
        <v>0</v>
      </c>
      <c r="S36">
        <f t="shared" si="6"/>
        <v>0</v>
      </c>
      <c r="T36">
        <f t="shared" si="6"/>
        <v>0</v>
      </c>
      <c r="U36">
        <f t="shared" si="6"/>
        <v>0</v>
      </c>
      <c r="V36">
        <f t="shared" si="6"/>
        <v>0</v>
      </c>
      <c r="W36">
        <f t="shared" si="6"/>
        <v>0</v>
      </c>
      <c r="X36">
        <f t="shared" si="6"/>
        <v>0</v>
      </c>
      <c r="AA36" t="str">
        <f>IF(ISERROR(IF(Cad_Func!C42="","",Cad_Func!C42)),"",IF(Cad_Func!C42="","",Cad_Func!C42))</f>
        <v/>
      </c>
    </row>
    <row r="37" spans="3:27" ht="30" customHeight="1" thickTop="1" thickBot="1" x14ac:dyDescent="0.25">
      <c r="C37" s="108"/>
      <c r="D37" s="108"/>
      <c r="E37" s="115"/>
      <c r="F37" s="115"/>
      <c r="H37" t="str">
        <f t="shared" si="1"/>
        <v/>
      </c>
      <c r="I37" t="str">
        <f t="shared" si="2"/>
        <v/>
      </c>
      <c r="J37" t="str">
        <f t="shared" si="3"/>
        <v/>
      </c>
      <c r="K37" t="str">
        <f t="shared" si="4"/>
        <v/>
      </c>
      <c r="M37">
        <f t="shared" si="6"/>
        <v>0</v>
      </c>
      <c r="N37">
        <f t="shared" si="6"/>
        <v>0</v>
      </c>
      <c r="O37">
        <f t="shared" si="6"/>
        <v>0</v>
      </c>
      <c r="P37">
        <f t="shared" si="6"/>
        <v>0</v>
      </c>
      <c r="Q37">
        <f t="shared" si="6"/>
        <v>0</v>
      </c>
      <c r="R37">
        <f t="shared" si="6"/>
        <v>0</v>
      </c>
      <c r="S37">
        <f t="shared" si="6"/>
        <v>0</v>
      </c>
      <c r="T37">
        <f t="shared" si="6"/>
        <v>0</v>
      </c>
      <c r="U37">
        <f t="shared" si="6"/>
        <v>0</v>
      </c>
      <c r="V37">
        <f t="shared" si="6"/>
        <v>0</v>
      </c>
      <c r="W37">
        <f t="shared" si="6"/>
        <v>0</v>
      </c>
      <c r="X37">
        <f t="shared" si="6"/>
        <v>0</v>
      </c>
      <c r="AA37" t="str">
        <f>IF(ISERROR(IF(Cad_Func!C43="","",Cad_Func!C43)),"",IF(Cad_Func!C43="","",Cad_Func!C43))</f>
        <v/>
      </c>
    </row>
    <row r="38" spans="3:27" ht="30" customHeight="1" thickTop="1" thickBot="1" x14ac:dyDescent="0.25">
      <c r="C38" s="108"/>
      <c r="D38" s="108"/>
      <c r="E38" s="115"/>
      <c r="F38" s="115"/>
      <c r="H38" t="str">
        <f t="shared" si="1"/>
        <v/>
      </c>
      <c r="I38" t="str">
        <f t="shared" si="2"/>
        <v/>
      </c>
      <c r="J38" t="str">
        <f t="shared" si="3"/>
        <v/>
      </c>
      <c r="K38" t="str">
        <f t="shared" si="4"/>
        <v/>
      </c>
      <c r="M38">
        <f t="shared" si="6"/>
        <v>0</v>
      </c>
      <c r="N38">
        <f t="shared" si="6"/>
        <v>0</v>
      </c>
      <c r="O38">
        <f t="shared" si="6"/>
        <v>0</v>
      </c>
      <c r="P38">
        <f t="shared" si="6"/>
        <v>0</v>
      </c>
      <c r="Q38">
        <f t="shared" si="6"/>
        <v>0</v>
      </c>
      <c r="R38">
        <f t="shared" si="6"/>
        <v>0</v>
      </c>
      <c r="S38">
        <f t="shared" si="6"/>
        <v>0</v>
      </c>
      <c r="T38">
        <f t="shared" si="6"/>
        <v>0</v>
      </c>
      <c r="U38">
        <f t="shared" si="6"/>
        <v>0</v>
      </c>
      <c r="V38">
        <f t="shared" si="6"/>
        <v>0</v>
      </c>
      <c r="W38">
        <f t="shared" si="6"/>
        <v>0</v>
      </c>
      <c r="X38">
        <f t="shared" si="6"/>
        <v>0</v>
      </c>
      <c r="AA38" t="str">
        <f>IF(ISERROR(IF(Cad_Func!C44="","",Cad_Func!C44)),"",IF(Cad_Func!C44="","",Cad_Func!C44))</f>
        <v/>
      </c>
    </row>
    <row r="39" spans="3:27" ht="30" customHeight="1" thickTop="1" thickBot="1" x14ac:dyDescent="0.25">
      <c r="C39" s="108"/>
      <c r="D39" s="108"/>
      <c r="E39" s="115"/>
      <c r="F39" s="115"/>
      <c r="H39" t="str">
        <f t="shared" si="1"/>
        <v/>
      </c>
      <c r="I39" t="str">
        <f t="shared" si="2"/>
        <v/>
      </c>
      <c r="J39" t="str">
        <f t="shared" si="3"/>
        <v/>
      </c>
      <c r="K39" t="str">
        <f t="shared" si="4"/>
        <v/>
      </c>
      <c r="M39">
        <f t="shared" si="6"/>
        <v>0</v>
      </c>
      <c r="N39">
        <f t="shared" si="6"/>
        <v>0</v>
      </c>
      <c r="O39">
        <f t="shared" si="6"/>
        <v>0</v>
      </c>
      <c r="P39">
        <f t="shared" si="6"/>
        <v>0</v>
      </c>
      <c r="Q39">
        <f t="shared" si="6"/>
        <v>0</v>
      </c>
      <c r="R39">
        <f t="shared" si="6"/>
        <v>0</v>
      </c>
      <c r="S39">
        <f t="shared" si="6"/>
        <v>0</v>
      </c>
      <c r="T39">
        <f t="shared" si="6"/>
        <v>0</v>
      </c>
      <c r="U39">
        <f t="shared" si="6"/>
        <v>0</v>
      </c>
      <c r="V39">
        <f t="shared" si="6"/>
        <v>0</v>
      </c>
      <c r="W39">
        <f t="shared" si="6"/>
        <v>0</v>
      </c>
      <c r="X39">
        <f t="shared" si="6"/>
        <v>0</v>
      </c>
      <c r="AA39" t="str">
        <f>IF(ISERROR(IF(Cad_Func!C45="","",Cad_Func!C45)),"",IF(Cad_Func!C45="","",Cad_Func!C45))</f>
        <v/>
      </c>
    </row>
    <row r="40" spans="3:27" ht="30" customHeight="1" thickTop="1" thickBot="1" x14ac:dyDescent="0.25">
      <c r="C40" s="108"/>
      <c r="D40" s="108"/>
      <c r="E40" s="115"/>
      <c r="F40" s="115"/>
      <c r="H40" t="str">
        <f t="shared" si="1"/>
        <v/>
      </c>
      <c r="I40" t="str">
        <f t="shared" si="2"/>
        <v/>
      </c>
      <c r="J40" t="str">
        <f t="shared" si="3"/>
        <v/>
      </c>
      <c r="K40" t="str">
        <f t="shared" si="4"/>
        <v/>
      </c>
      <c r="M40">
        <f t="shared" si="6"/>
        <v>0</v>
      </c>
      <c r="N40">
        <f t="shared" si="6"/>
        <v>0</v>
      </c>
      <c r="O40">
        <f t="shared" si="6"/>
        <v>0</v>
      </c>
      <c r="P40">
        <f t="shared" si="6"/>
        <v>0</v>
      </c>
      <c r="Q40">
        <f t="shared" si="6"/>
        <v>0</v>
      </c>
      <c r="R40">
        <f t="shared" si="6"/>
        <v>0</v>
      </c>
      <c r="S40">
        <f t="shared" si="6"/>
        <v>0</v>
      </c>
      <c r="T40">
        <f t="shared" si="6"/>
        <v>0</v>
      </c>
      <c r="U40">
        <f t="shared" si="6"/>
        <v>0</v>
      </c>
      <c r="V40">
        <f t="shared" si="6"/>
        <v>0</v>
      </c>
      <c r="W40">
        <f t="shared" si="6"/>
        <v>0</v>
      </c>
      <c r="X40">
        <f t="shared" si="6"/>
        <v>0</v>
      </c>
      <c r="AA40" t="str">
        <f>IF(ISERROR(IF(Cad_Func!C46="","",Cad_Func!C46)),"",IF(Cad_Func!C46="","",Cad_Func!C46))</f>
        <v/>
      </c>
    </row>
    <row r="41" spans="3:27" ht="30" customHeight="1" thickTop="1" thickBot="1" x14ac:dyDescent="0.25">
      <c r="C41" s="108"/>
      <c r="D41" s="108"/>
      <c r="E41" s="115"/>
      <c r="F41" s="115"/>
      <c r="H41" t="str">
        <f t="shared" si="1"/>
        <v/>
      </c>
      <c r="I41" t="str">
        <f t="shared" si="2"/>
        <v/>
      </c>
      <c r="J41" t="str">
        <f t="shared" si="3"/>
        <v/>
      </c>
      <c r="K41" t="str">
        <f t="shared" si="4"/>
        <v/>
      </c>
      <c r="M41">
        <f t="shared" si="6"/>
        <v>0</v>
      </c>
      <c r="N41">
        <f t="shared" si="6"/>
        <v>0</v>
      </c>
      <c r="O41">
        <f t="shared" si="6"/>
        <v>0</v>
      </c>
      <c r="P41">
        <f t="shared" si="6"/>
        <v>0</v>
      </c>
      <c r="Q41">
        <f t="shared" si="6"/>
        <v>0</v>
      </c>
      <c r="R41">
        <f t="shared" si="6"/>
        <v>0</v>
      </c>
      <c r="S41">
        <f t="shared" si="6"/>
        <v>0</v>
      </c>
      <c r="T41">
        <f t="shared" si="6"/>
        <v>0</v>
      </c>
      <c r="U41">
        <f t="shared" si="6"/>
        <v>0</v>
      </c>
      <c r="V41">
        <f t="shared" si="6"/>
        <v>0</v>
      </c>
      <c r="W41">
        <f t="shared" si="6"/>
        <v>0</v>
      </c>
      <c r="X41">
        <f t="shared" si="6"/>
        <v>0</v>
      </c>
      <c r="AA41" t="str">
        <f>IF(ISERROR(IF(Cad_Func!C47="","",Cad_Func!C47)),"",IF(Cad_Func!C47="","",Cad_Func!C47))</f>
        <v/>
      </c>
    </row>
    <row r="42" spans="3:27" ht="30" customHeight="1" thickTop="1" thickBot="1" x14ac:dyDescent="0.25">
      <c r="C42" s="108"/>
      <c r="D42" s="108"/>
      <c r="E42" s="115"/>
      <c r="F42" s="115"/>
      <c r="H42" t="str">
        <f t="shared" si="1"/>
        <v/>
      </c>
      <c r="I42" t="str">
        <f t="shared" si="2"/>
        <v/>
      </c>
      <c r="J42" t="str">
        <f t="shared" si="3"/>
        <v/>
      </c>
      <c r="K42" t="str">
        <f t="shared" si="4"/>
        <v/>
      </c>
      <c r="M42">
        <f t="shared" si="6"/>
        <v>0</v>
      </c>
      <c r="N42">
        <f t="shared" si="6"/>
        <v>0</v>
      </c>
      <c r="O42">
        <f t="shared" si="6"/>
        <v>0</v>
      </c>
      <c r="P42">
        <f t="shared" si="6"/>
        <v>0</v>
      </c>
      <c r="Q42">
        <f t="shared" si="6"/>
        <v>0</v>
      </c>
      <c r="R42">
        <f t="shared" si="6"/>
        <v>0</v>
      </c>
      <c r="S42">
        <f t="shared" si="6"/>
        <v>0</v>
      </c>
      <c r="T42">
        <f t="shared" si="6"/>
        <v>0</v>
      </c>
      <c r="U42">
        <f t="shared" si="6"/>
        <v>0</v>
      </c>
      <c r="V42">
        <f t="shared" si="6"/>
        <v>0</v>
      </c>
      <c r="W42">
        <f t="shared" si="6"/>
        <v>0</v>
      </c>
      <c r="X42">
        <f t="shared" si="6"/>
        <v>0</v>
      </c>
      <c r="AA42" t="str">
        <f>IF(ISERROR(IF(Cad_Func!C48="","",Cad_Func!C48)),"",IF(Cad_Func!C48="","",Cad_Func!C48))</f>
        <v/>
      </c>
    </row>
    <row r="43" spans="3:27" ht="30" customHeight="1" thickTop="1" thickBot="1" x14ac:dyDescent="0.25">
      <c r="C43" s="108"/>
      <c r="D43" s="108"/>
      <c r="E43" s="115"/>
      <c r="F43" s="115"/>
      <c r="H43" t="str">
        <f t="shared" si="1"/>
        <v/>
      </c>
      <c r="I43" t="str">
        <f t="shared" si="2"/>
        <v/>
      </c>
      <c r="J43" t="str">
        <f t="shared" si="3"/>
        <v/>
      </c>
      <c r="K43" t="str">
        <f t="shared" si="4"/>
        <v/>
      </c>
      <c r="M43">
        <f t="shared" si="6"/>
        <v>0</v>
      </c>
      <c r="N43">
        <f t="shared" si="6"/>
        <v>0</v>
      </c>
      <c r="O43">
        <f t="shared" si="6"/>
        <v>0</v>
      </c>
      <c r="P43">
        <f t="shared" si="6"/>
        <v>0</v>
      </c>
      <c r="Q43">
        <f t="shared" si="6"/>
        <v>0</v>
      </c>
      <c r="R43">
        <f t="shared" si="6"/>
        <v>0</v>
      </c>
      <c r="S43">
        <f t="shared" si="6"/>
        <v>0</v>
      </c>
      <c r="T43">
        <f t="shared" si="6"/>
        <v>0</v>
      </c>
      <c r="U43">
        <f t="shared" si="6"/>
        <v>0</v>
      </c>
      <c r="V43">
        <f t="shared" si="6"/>
        <v>0</v>
      </c>
      <c r="W43">
        <f t="shared" si="6"/>
        <v>0</v>
      </c>
      <c r="X43">
        <f t="shared" si="6"/>
        <v>0</v>
      </c>
      <c r="AA43" t="str">
        <f>IF(ISERROR(IF(Cad_Func!C49="","",Cad_Func!C49)),"",IF(Cad_Func!C49="","",Cad_Func!C49))</f>
        <v/>
      </c>
    </row>
    <row r="44" spans="3:27" ht="30" customHeight="1" thickTop="1" thickBot="1" x14ac:dyDescent="0.25">
      <c r="C44" s="108"/>
      <c r="D44" s="108"/>
      <c r="E44" s="115"/>
      <c r="F44" s="115"/>
      <c r="H44" t="str">
        <f t="shared" si="1"/>
        <v/>
      </c>
      <c r="I44" t="str">
        <f t="shared" si="2"/>
        <v/>
      </c>
      <c r="J44" t="str">
        <f t="shared" si="3"/>
        <v/>
      </c>
      <c r="K44" t="str">
        <f t="shared" si="4"/>
        <v/>
      </c>
      <c r="M44">
        <f t="shared" si="6"/>
        <v>0</v>
      </c>
      <c r="N44">
        <f t="shared" si="6"/>
        <v>0</v>
      </c>
      <c r="O44">
        <f t="shared" si="6"/>
        <v>0</v>
      </c>
      <c r="P44">
        <f t="shared" si="6"/>
        <v>0</v>
      </c>
      <c r="Q44">
        <f t="shared" si="6"/>
        <v>0</v>
      </c>
      <c r="R44">
        <f t="shared" si="6"/>
        <v>0</v>
      </c>
      <c r="S44">
        <f t="shared" si="6"/>
        <v>0</v>
      </c>
      <c r="T44">
        <f t="shared" si="6"/>
        <v>0</v>
      </c>
      <c r="U44">
        <f t="shared" si="6"/>
        <v>0</v>
      </c>
      <c r="V44">
        <f t="shared" si="6"/>
        <v>0</v>
      </c>
      <c r="W44">
        <f t="shared" si="6"/>
        <v>0</v>
      </c>
      <c r="X44">
        <f t="shared" si="6"/>
        <v>0</v>
      </c>
      <c r="AA44" t="str">
        <f>IF(ISERROR(IF(Cad_Func!C50="","",Cad_Func!C50)),"",IF(Cad_Func!C50="","",Cad_Func!C50))</f>
        <v/>
      </c>
    </row>
    <row r="45" spans="3:27" ht="30" customHeight="1" thickTop="1" thickBot="1" x14ac:dyDescent="0.25">
      <c r="C45" s="108"/>
      <c r="D45" s="108"/>
      <c r="E45" s="115"/>
      <c r="F45" s="115"/>
      <c r="H45" t="str">
        <f t="shared" si="1"/>
        <v/>
      </c>
      <c r="I45" t="str">
        <f t="shared" si="2"/>
        <v/>
      </c>
      <c r="J45" t="str">
        <f t="shared" si="3"/>
        <v/>
      </c>
      <c r="K45" t="str">
        <f t="shared" si="4"/>
        <v/>
      </c>
      <c r="M45">
        <f t="shared" si="6"/>
        <v>0</v>
      </c>
      <c r="N45">
        <f t="shared" si="6"/>
        <v>0</v>
      </c>
      <c r="O45">
        <f t="shared" si="6"/>
        <v>0</v>
      </c>
      <c r="P45">
        <f t="shared" si="6"/>
        <v>0</v>
      </c>
      <c r="Q45">
        <f t="shared" si="6"/>
        <v>0</v>
      </c>
      <c r="R45">
        <f t="shared" si="6"/>
        <v>0</v>
      </c>
      <c r="S45">
        <f t="shared" si="6"/>
        <v>0</v>
      </c>
      <c r="T45">
        <f t="shared" si="6"/>
        <v>0</v>
      </c>
      <c r="U45">
        <f t="shared" si="6"/>
        <v>0</v>
      </c>
      <c r="V45">
        <f t="shared" si="6"/>
        <v>0</v>
      </c>
      <c r="W45">
        <f t="shared" si="6"/>
        <v>0</v>
      </c>
      <c r="X45">
        <f t="shared" si="6"/>
        <v>0</v>
      </c>
      <c r="AA45" t="str">
        <f>IF(ISERROR(IF(Cad_Func!C51="","",Cad_Func!C51)),"",IF(Cad_Func!C51="","",Cad_Func!C51))</f>
        <v/>
      </c>
    </row>
    <row r="46" spans="3:27" ht="30" customHeight="1" thickTop="1" thickBot="1" x14ac:dyDescent="0.25">
      <c r="C46" s="108"/>
      <c r="D46" s="108"/>
      <c r="E46" s="115"/>
      <c r="F46" s="115"/>
      <c r="H46" t="str">
        <f t="shared" si="1"/>
        <v/>
      </c>
      <c r="I46" t="str">
        <f t="shared" si="2"/>
        <v/>
      </c>
      <c r="J46" t="str">
        <f t="shared" si="3"/>
        <v/>
      </c>
      <c r="K46" t="str">
        <f t="shared" si="4"/>
        <v/>
      </c>
      <c r="M46">
        <f t="shared" si="6"/>
        <v>0</v>
      </c>
      <c r="N46">
        <f t="shared" si="6"/>
        <v>0</v>
      </c>
      <c r="O46">
        <f t="shared" si="6"/>
        <v>0</v>
      </c>
      <c r="P46">
        <f t="shared" ref="N46:X69" si="7">IF(ISERROR(IF(AND($H46&lt;=P$6,$J46&gt;=P$6),1,0)),"",IF(AND($H46&lt;=P$6,$J46&gt;=P$6),1,0))</f>
        <v>0</v>
      </c>
      <c r="Q46">
        <f t="shared" si="7"/>
        <v>0</v>
      </c>
      <c r="R46">
        <f t="shared" si="7"/>
        <v>0</v>
      </c>
      <c r="S46">
        <f t="shared" si="7"/>
        <v>0</v>
      </c>
      <c r="T46">
        <f t="shared" si="7"/>
        <v>0</v>
      </c>
      <c r="U46">
        <f t="shared" si="7"/>
        <v>0</v>
      </c>
      <c r="V46">
        <f t="shared" si="7"/>
        <v>0</v>
      </c>
      <c r="W46">
        <f t="shared" si="7"/>
        <v>0</v>
      </c>
      <c r="X46">
        <f t="shared" si="7"/>
        <v>0</v>
      </c>
      <c r="AA46" t="str">
        <f>IF(ISERROR(IF(Cad_Func!C52="","",Cad_Func!C52)),"",IF(Cad_Func!C52="","",Cad_Func!C52))</f>
        <v/>
      </c>
    </row>
    <row r="47" spans="3:27" ht="30" customHeight="1" thickTop="1" thickBot="1" x14ac:dyDescent="0.25">
      <c r="C47" s="108"/>
      <c r="D47" s="108"/>
      <c r="E47" s="115"/>
      <c r="F47" s="115"/>
      <c r="H47" t="str">
        <f t="shared" si="1"/>
        <v/>
      </c>
      <c r="I47" t="str">
        <f t="shared" si="2"/>
        <v/>
      </c>
      <c r="J47" t="str">
        <f t="shared" si="3"/>
        <v/>
      </c>
      <c r="K47" t="str">
        <f t="shared" si="4"/>
        <v/>
      </c>
      <c r="M47">
        <f t="shared" ref="M47:M110" si="8">IF(ISERROR(IF(AND($H47&lt;=M$6,$J47&gt;=M$6),1,0)),"",IF(AND($H47&lt;=M$6,$J47&gt;=M$6),1,0))</f>
        <v>0</v>
      </c>
      <c r="N47">
        <f t="shared" si="7"/>
        <v>0</v>
      </c>
      <c r="O47">
        <f t="shared" si="7"/>
        <v>0</v>
      </c>
      <c r="P47">
        <f t="shared" si="7"/>
        <v>0</v>
      </c>
      <c r="Q47">
        <f t="shared" si="7"/>
        <v>0</v>
      </c>
      <c r="R47">
        <f t="shared" si="7"/>
        <v>0</v>
      </c>
      <c r="S47">
        <f t="shared" si="7"/>
        <v>0</v>
      </c>
      <c r="T47">
        <f t="shared" si="7"/>
        <v>0</v>
      </c>
      <c r="U47">
        <f t="shared" si="7"/>
        <v>0</v>
      </c>
      <c r="V47">
        <f t="shared" si="7"/>
        <v>0</v>
      </c>
      <c r="W47">
        <f t="shared" si="7"/>
        <v>0</v>
      </c>
      <c r="X47">
        <f t="shared" si="7"/>
        <v>0</v>
      </c>
      <c r="AA47" t="str">
        <f>IF(ISERROR(IF(Cad_Func!C53="","",Cad_Func!C53)),"",IF(Cad_Func!C53="","",Cad_Func!C53))</f>
        <v/>
      </c>
    </row>
    <row r="48" spans="3:27" ht="30" customHeight="1" thickTop="1" thickBot="1" x14ac:dyDescent="0.25">
      <c r="C48" s="108"/>
      <c r="D48" s="108"/>
      <c r="E48" s="115"/>
      <c r="F48" s="115"/>
      <c r="H48" t="str">
        <f t="shared" si="1"/>
        <v/>
      </c>
      <c r="I48" t="str">
        <f t="shared" si="2"/>
        <v/>
      </c>
      <c r="J48" t="str">
        <f t="shared" si="3"/>
        <v/>
      </c>
      <c r="K48" t="str">
        <f t="shared" si="4"/>
        <v/>
      </c>
      <c r="M48">
        <f t="shared" si="8"/>
        <v>0</v>
      </c>
      <c r="N48">
        <f t="shared" si="7"/>
        <v>0</v>
      </c>
      <c r="O48">
        <f t="shared" si="7"/>
        <v>0</v>
      </c>
      <c r="P48">
        <f t="shared" si="7"/>
        <v>0</v>
      </c>
      <c r="Q48">
        <f t="shared" si="7"/>
        <v>0</v>
      </c>
      <c r="R48">
        <f t="shared" si="7"/>
        <v>0</v>
      </c>
      <c r="S48">
        <f t="shared" si="7"/>
        <v>0</v>
      </c>
      <c r="T48">
        <f t="shared" si="7"/>
        <v>0</v>
      </c>
      <c r="U48">
        <f t="shared" si="7"/>
        <v>0</v>
      </c>
      <c r="V48">
        <f t="shared" si="7"/>
        <v>0</v>
      </c>
      <c r="W48">
        <f t="shared" si="7"/>
        <v>0</v>
      </c>
      <c r="X48">
        <f t="shared" si="7"/>
        <v>0</v>
      </c>
      <c r="AA48" t="str">
        <f>IF(ISERROR(IF(Cad_Func!C54="","",Cad_Func!C54)),"",IF(Cad_Func!C54="","",Cad_Func!C54))</f>
        <v/>
      </c>
    </row>
    <row r="49" spans="3:27" ht="30" customHeight="1" thickTop="1" thickBot="1" x14ac:dyDescent="0.25">
      <c r="C49" s="108"/>
      <c r="D49" s="108"/>
      <c r="E49" s="115"/>
      <c r="F49" s="115"/>
      <c r="H49" t="str">
        <f t="shared" si="1"/>
        <v/>
      </c>
      <c r="I49" t="str">
        <f t="shared" si="2"/>
        <v/>
      </c>
      <c r="J49" t="str">
        <f t="shared" si="3"/>
        <v/>
      </c>
      <c r="K49" t="str">
        <f t="shared" si="4"/>
        <v/>
      </c>
      <c r="M49">
        <f t="shared" si="8"/>
        <v>0</v>
      </c>
      <c r="N49">
        <f t="shared" si="7"/>
        <v>0</v>
      </c>
      <c r="O49">
        <f t="shared" si="7"/>
        <v>0</v>
      </c>
      <c r="P49">
        <f t="shared" si="7"/>
        <v>0</v>
      </c>
      <c r="Q49">
        <f t="shared" si="7"/>
        <v>0</v>
      </c>
      <c r="R49">
        <f t="shared" si="7"/>
        <v>0</v>
      </c>
      <c r="S49">
        <f t="shared" si="7"/>
        <v>0</v>
      </c>
      <c r="T49">
        <f t="shared" si="7"/>
        <v>0</v>
      </c>
      <c r="U49">
        <f t="shared" si="7"/>
        <v>0</v>
      </c>
      <c r="V49">
        <f t="shared" si="7"/>
        <v>0</v>
      </c>
      <c r="W49">
        <f t="shared" si="7"/>
        <v>0</v>
      </c>
      <c r="X49">
        <f t="shared" si="7"/>
        <v>0</v>
      </c>
      <c r="AA49" t="str">
        <f>IF(ISERROR(IF(Cad_Func!C55="","",Cad_Func!C55)),"",IF(Cad_Func!C55="","",Cad_Func!C55))</f>
        <v/>
      </c>
    </row>
    <row r="50" spans="3:27" ht="30" customHeight="1" thickTop="1" thickBot="1" x14ac:dyDescent="0.25">
      <c r="C50" s="108"/>
      <c r="D50" s="108"/>
      <c r="E50" s="115"/>
      <c r="F50" s="115"/>
      <c r="H50" t="str">
        <f t="shared" si="1"/>
        <v/>
      </c>
      <c r="I50" t="str">
        <f t="shared" si="2"/>
        <v/>
      </c>
      <c r="J50" t="str">
        <f t="shared" si="3"/>
        <v/>
      </c>
      <c r="K50" t="str">
        <f t="shared" si="4"/>
        <v/>
      </c>
      <c r="M50">
        <f t="shared" si="8"/>
        <v>0</v>
      </c>
      <c r="N50">
        <f t="shared" si="7"/>
        <v>0</v>
      </c>
      <c r="O50">
        <f t="shared" si="7"/>
        <v>0</v>
      </c>
      <c r="P50">
        <f t="shared" si="7"/>
        <v>0</v>
      </c>
      <c r="Q50">
        <f t="shared" si="7"/>
        <v>0</v>
      </c>
      <c r="R50">
        <f t="shared" si="7"/>
        <v>0</v>
      </c>
      <c r="S50">
        <f t="shared" si="7"/>
        <v>0</v>
      </c>
      <c r="T50">
        <f t="shared" si="7"/>
        <v>0</v>
      </c>
      <c r="U50">
        <f t="shared" si="7"/>
        <v>0</v>
      </c>
      <c r="V50">
        <f t="shared" si="7"/>
        <v>0</v>
      </c>
      <c r="W50">
        <f t="shared" si="7"/>
        <v>0</v>
      </c>
      <c r="X50">
        <f t="shared" si="7"/>
        <v>0</v>
      </c>
      <c r="AA50" t="str">
        <f>IF(ISERROR(IF(Cad_Func!C56="","",Cad_Func!C56)),"",IF(Cad_Func!C56="","",Cad_Func!C56))</f>
        <v/>
      </c>
    </row>
    <row r="51" spans="3:27" ht="30" customHeight="1" thickTop="1" thickBot="1" x14ac:dyDescent="0.25">
      <c r="C51" s="108"/>
      <c r="D51" s="108"/>
      <c r="E51" s="115"/>
      <c r="F51" s="115"/>
      <c r="H51" t="str">
        <f t="shared" si="1"/>
        <v/>
      </c>
      <c r="I51" t="str">
        <f t="shared" si="2"/>
        <v/>
      </c>
      <c r="J51" t="str">
        <f t="shared" si="3"/>
        <v/>
      </c>
      <c r="K51" t="str">
        <f t="shared" si="4"/>
        <v/>
      </c>
      <c r="M51">
        <f t="shared" si="8"/>
        <v>0</v>
      </c>
      <c r="N51">
        <f t="shared" si="7"/>
        <v>0</v>
      </c>
      <c r="O51">
        <f t="shared" si="7"/>
        <v>0</v>
      </c>
      <c r="P51">
        <f t="shared" si="7"/>
        <v>0</v>
      </c>
      <c r="Q51">
        <f t="shared" si="7"/>
        <v>0</v>
      </c>
      <c r="R51">
        <f t="shared" si="7"/>
        <v>0</v>
      </c>
      <c r="S51">
        <f t="shared" si="7"/>
        <v>0</v>
      </c>
      <c r="T51">
        <f t="shared" si="7"/>
        <v>0</v>
      </c>
      <c r="U51">
        <f t="shared" si="7"/>
        <v>0</v>
      </c>
      <c r="V51">
        <f t="shared" si="7"/>
        <v>0</v>
      </c>
      <c r="W51">
        <f t="shared" si="7"/>
        <v>0</v>
      </c>
      <c r="X51">
        <f t="shared" si="7"/>
        <v>0</v>
      </c>
      <c r="AA51" t="str">
        <f>IF(ISERROR(IF(Cad_Func!C57="","",Cad_Func!C57)),"",IF(Cad_Func!C57="","",Cad_Func!C57))</f>
        <v/>
      </c>
    </row>
    <row r="52" spans="3:27" ht="30" customHeight="1" thickTop="1" thickBot="1" x14ac:dyDescent="0.25">
      <c r="C52" s="108"/>
      <c r="D52" s="108"/>
      <c r="E52" s="115"/>
      <c r="F52" s="115"/>
      <c r="H52" t="str">
        <f t="shared" si="1"/>
        <v/>
      </c>
      <c r="I52" t="str">
        <f t="shared" si="2"/>
        <v/>
      </c>
      <c r="J52" t="str">
        <f t="shared" si="3"/>
        <v/>
      </c>
      <c r="K52" t="str">
        <f t="shared" si="4"/>
        <v/>
      </c>
      <c r="M52">
        <f t="shared" si="8"/>
        <v>0</v>
      </c>
      <c r="N52">
        <f t="shared" si="7"/>
        <v>0</v>
      </c>
      <c r="O52">
        <f t="shared" si="7"/>
        <v>0</v>
      </c>
      <c r="P52">
        <f t="shared" si="7"/>
        <v>0</v>
      </c>
      <c r="Q52">
        <f t="shared" si="7"/>
        <v>0</v>
      </c>
      <c r="R52">
        <f t="shared" si="7"/>
        <v>0</v>
      </c>
      <c r="S52">
        <f t="shared" si="7"/>
        <v>0</v>
      </c>
      <c r="T52">
        <f t="shared" si="7"/>
        <v>0</v>
      </c>
      <c r="U52">
        <f t="shared" si="7"/>
        <v>0</v>
      </c>
      <c r="V52">
        <f t="shared" si="7"/>
        <v>0</v>
      </c>
      <c r="W52">
        <f t="shared" si="7"/>
        <v>0</v>
      </c>
      <c r="X52">
        <f t="shared" si="7"/>
        <v>0</v>
      </c>
      <c r="AA52" t="str">
        <f>IF(ISERROR(IF(Cad_Func!C58="","",Cad_Func!C58)),"",IF(Cad_Func!C58="","",Cad_Func!C58))</f>
        <v/>
      </c>
    </row>
    <row r="53" spans="3:27" ht="30" customHeight="1" thickTop="1" thickBot="1" x14ac:dyDescent="0.25">
      <c r="C53" s="108"/>
      <c r="D53" s="108"/>
      <c r="E53" s="115"/>
      <c r="F53" s="115"/>
      <c r="H53" t="str">
        <f t="shared" si="1"/>
        <v/>
      </c>
      <c r="I53" t="str">
        <f t="shared" si="2"/>
        <v/>
      </c>
      <c r="J53" t="str">
        <f t="shared" si="3"/>
        <v/>
      </c>
      <c r="K53" t="str">
        <f t="shared" si="4"/>
        <v/>
      </c>
      <c r="M53">
        <f t="shared" si="8"/>
        <v>0</v>
      </c>
      <c r="N53">
        <f t="shared" si="7"/>
        <v>0</v>
      </c>
      <c r="O53">
        <f t="shared" si="7"/>
        <v>0</v>
      </c>
      <c r="P53">
        <f t="shared" si="7"/>
        <v>0</v>
      </c>
      <c r="Q53">
        <f t="shared" si="7"/>
        <v>0</v>
      </c>
      <c r="R53">
        <f t="shared" si="7"/>
        <v>0</v>
      </c>
      <c r="S53">
        <f t="shared" si="7"/>
        <v>0</v>
      </c>
      <c r="T53">
        <f t="shared" si="7"/>
        <v>0</v>
      </c>
      <c r="U53">
        <f t="shared" si="7"/>
        <v>0</v>
      </c>
      <c r="V53">
        <f t="shared" si="7"/>
        <v>0</v>
      </c>
      <c r="W53">
        <f t="shared" si="7"/>
        <v>0</v>
      </c>
      <c r="X53">
        <f t="shared" si="7"/>
        <v>0</v>
      </c>
      <c r="AA53" t="str">
        <f>IF(ISERROR(IF(Cad_Func!C59="","",Cad_Func!C59)),"",IF(Cad_Func!C59="","",Cad_Func!C59))</f>
        <v/>
      </c>
    </row>
    <row r="54" spans="3:27" ht="30" customHeight="1" thickTop="1" thickBot="1" x14ac:dyDescent="0.25">
      <c r="C54" s="108"/>
      <c r="D54" s="108"/>
      <c r="E54" s="115"/>
      <c r="F54" s="115"/>
      <c r="H54" t="str">
        <f t="shared" si="1"/>
        <v/>
      </c>
      <c r="I54" t="str">
        <f t="shared" si="2"/>
        <v/>
      </c>
      <c r="J54" t="str">
        <f t="shared" si="3"/>
        <v/>
      </c>
      <c r="K54" t="str">
        <f t="shared" si="4"/>
        <v/>
      </c>
      <c r="M54">
        <f t="shared" si="8"/>
        <v>0</v>
      </c>
      <c r="N54">
        <f t="shared" si="7"/>
        <v>0</v>
      </c>
      <c r="O54">
        <f t="shared" si="7"/>
        <v>0</v>
      </c>
      <c r="P54">
        <f t="shared" si="7"/>
        <v>0</v>
      </c>
      <c r="Q54">
        <f t="shared" si="7"/>
        <v>0</v>
      </c>
      <c r="R54">
        <f t="shared" si="7"/>
        <v>0</v>
      </c>
      <c r="S54">
        <f t="shared" si="7"/>
        <v>0</v>
      </c>
      <c r="T54">
        <f t="shared" si="7"/>
        <v>0</v>
      </c>
      <c r="U54">
        <f t="shared" si="7"/>
        <v>0</v>
      </c>
      <c r="V54">
        <f t="shared" si="7"/>
        <v>0</v>
      </c>
      <c r="W54">
        <f t="shared" si="7"/>
        <v>0</v>
      </c>
      <c r="X54">
        <f t="shared" si="7"/>
        <v>0</v>
      </c>
      <c r="AA54" t="str">
        <f>IF(ISERROR(IF(Cad_Func!C60="","",Cad_Func!C60)),"",IF(Cad_Func!C60="","",Cad_Func!C60))</f>
        <v/>
      </c>
    </row>
    <row r="55" spans="3:27" ht="30" customHeight="1" thickTop="1" thickBot="1" x14ac:dyDescent="0.25">
      <c r="C55" s="108"/>
      <c r="D55" s="108"/>
      <c r="E55" s="115"/>
      <c r="F55" s="115"/>
      <c r="H55" t="str">
        <f t="shared" si="1"/>
        <v/>
      </c>
      <c r="I55" t="str">
        <f t="shared" si="2"/>
        <v/>
      </c>
      <c r="J55" t="str">
        <f t="shared" si="3"/>
        <v/>
      </c>
      <c r="K55" t="str">
        <f t="shared" si="4"/>
        <v/>
      </c>
      <c r="M55">
        <f t="shared" si="8"/>
        <v>0</v>
      </c>
      <c r="N55">
        <f t="shared" si="7"/>
        <v>0</v>
      </c>
      <c r="O55">
        <f t="shared" si="7"/>
        <v>0</v>
      </c>
      <c r="P55">
        <f t="shared" si="7"/>
        <v>0</v>
      </c>
      <c r="Q55">
        <f t="shared" si="7"/>
        <v>0</v>
      </c>
      <c r="R55">
        <f t="shared" si="7"/>
        <v>0</v>
      </c>
      <c r="S55">
        <f t="shared" si="7"/>
        <v>0</v>
      </c>
      <c r="T55">
        <f t="shared" si="7"/>
        <v>0</v>
      </c>
      <c r="U55">
        <f t="shared" si="7"/>
        <v>0</v>
      </c>
      <c r="V55">
        <f t="shared" si="7"/>
        <v>0</v>
      </c>
      <c r="W55">
        <f t="shared" si="7"/>
        <v>0</v>
      </c>
      <c r="X55">
        <f t="shared" si="7"/>
        <v>0</v>
      </c>
      <c r="AA55" t="str">
        <f>IF(ISERROR(IF(Cad_Func!C61="","",Cad_Func!C61)),"",IF(Cad_Func!C61="","",Cad_Func!C61))</f>
        <v/>
      </c>
    </row>
    <row r="56" spans="3:27" ht="30" customHeight="1" thickTop="1" thickBot="1" x14ac:dyDescent="0.25">
      <c r="C56" s="108"/>
      <c r="D56" s="108"/>
      <c r="E56" s="115"/>
      <c r="F56" s="115"/>
      <c r="H56" t="str">
        <f t="shared" si="1"/>
        <v/>
      </c>
      <c r="I56" t="str">
        <f t="shared" si="2"/>
        <v/>
      </c>
      <c r="J56" t="str">
        <f t="shared" si="3"/>
        <v/>
      </c>
      <c r="K56" t="str">
        <f t="shared" si="4"/>
        <v/>
      </c>
      <c r="M56">
        <f t="shared" si="8"/>
        <v>0</v>
      </c>
      <c r="N56">
        <f t="shared" si="7"/>
        <v>0</v>
      </c>
      <c r="O56">
        <f t="shared" si="7"/>
        <v>0</v>
      </c>
      <c r="P56">
        <f t="shared" si="7"/>
        <v>0</v>
      </c>
      <c r="Q56">
        <f t="shared" si="7"/>
        <v>0</v>
      </c>
      <c r="R56">
        <f t="shared" si="7"/>
        <v>0</v>
      </c>
      <c r="S56">
        <f t="shared" si="7"/>
        <v>0</v>
      </c>
      <c r="T56">
        <f t="shared" si="7"/>
        <v>0</v>
      </c>
      <c r="U56">
        <f t="shared" si="7"/>
        <v>0</v>
      </c>
      <c r="V56">
        <f t="shared" si="7"/>
        <v>0</v>
      </c>
      <c r="W56">
        <f t="shared" si="7"/>
        <v>0</v>
      </c>
      <c r="X56">
        <f t="shared" si="7"/>
        <v>0</v>
      </c>
      <c r="AA56" t="str">
        <f>IF(ISERROR(IF(Cad_Func!C62="","",Cad_Func!C62)),"",IF(Cad_Func!C62="","",Cad_Func!C62))</f>
        <v/>
      </c>
    </row>
    <row r="57" spans="3:27" ht="30" customHeight="1" thickTop="1" thickBot="1" x14ac:dyDescent="0.25">
      <c r="C57" s="108"/>
      <c r="D57" s="108"/>
      <c r="E57" s="115"/>
      <c r="F57" s="115"/>
      <c r="H57" t="str">
        <f t="shared" si="1"/>
        <v/>
      </c>
      <c r="I57" t="str">
        <f t="shared" si="2"/>
        <v/>
      </c>
      <c r="J57" t="str">
        <f t="shared" si="3"/>
        <v/>
      </c>
      <c r="K57" t="str">
        <f t="shared" si="4"/>
        <v/>
      </c>
      <c r="M57">
        <f t="shared" si="8"/>
        <v>0</v>
      </c>
      <c r="N57">
        <f t="shared" si="7"/>
        <v>0</v>
      </c>
      <c r="O57">
        <f t="shared" si="7"/>
        <v>0</v>
      </c>
      <c r="P57">
        <f t="shared" si="7"/>
        <v>0</v>
      </c>
      <c r="Q57">
        <f t="shared" si="7"/>
        <v>0</v>
      </c>
      <c r="R57">
        <f t="shared" si="7"/>
        <v>0</v>
      </c>
      <c r="S57">
        <f t="shared" si="7"/>
        <v>0</v>
      </c>
      <c r="T57">
        <f t="shared" si="7"/>
        <v>0</v>
      </c>
      <c r="U57">
        <f t="shared" si="7"/>
        <v>0</v>
      </c>
      <c r="V57">
        <f t="shared" si="7"/>
        <v>0</v>
      </c>
      <c r="W57">
        <f t="shared" si="7"/>
        <v>0</v>
      </c>
      <c r="X57">
        <f t="shared" si="7"/>
        <v>0</v>
      </c>
      <c r="AA57" t="str">
        <f>IF(ISERROR(IF(Cad_Func!C63="","",Cad_Func!C63)),"",IF(Cad_Func!C63="","",Cad_Func!C63))</f>
        <v/>
      </c>
    </row>
    <row r="58" spans="3:27" ht="30" customHeight="1" thickTop="1" thickBot="1" x14ac:dyDescent="0.25">
      <c r="C58" s="108"/>
      <c r="D58" s="108"/>
      <c r="E58" s="115"/>
      <c r="F58" s="115"/>
      <c r="H58" t="str">
        <f t="shared" si="1"/>
        <v/>
      </c>
      <c r="I58" t="str">
        <f t="shared" si="2"/>
        <v/>
      </c>
      <c r="J58" t="str">
        <f t="shared" si="3"/>
        <v/>
      </c>
      <c r="K58" t="str">
        <f t="shared" si="4"/>
        <v/>
      </c>
      <c r="M58">
        <f t="shared" si="8"/>
        <v>0</v>
      </c>
      <c r="N58">
        <f t="shared" si="7"/>
        <v>0</v>
      </c>
      <c r="O58">
        <f t="shared" si="7"/>
        <v>0</v>
      </c>
      <c r="P58">
        <f t="shared" si="7"/>
        <v>0</v>
      </c>
      <c r="Q58">
        <f t="shared" si="7"/>
        <v>0</v>
      </c>
      <c r="R58">
        <f t="shared" si="7"/>
        <v>0</v>
      </c>
      <c r="S58">
        <f t="shared" si="7"/>
        <v>0</v>
      </c>
      <c r="T58">
        <f t="shared" si="7"/>
        <v>0</v>
      </c>
      <c r="U58">
        <f t="shared" si="7"/>
        <v>0</v>
      </c>
      <c r="V58">
        <f t="shared" si="7"/>
        <v>0</v>
      </c>
      <c r="W58">
        <f t="shared" si="7"/>
        <v>0</v>
      </c>
      <c r="X58">
        <f t="shared" si="7"/>
        <v>0</v>
      </c>
      <c r="AA58" t="str">
        <f>IF(ISERROR(IF(Cad_Func!C64="","",Cad_Func!C64)),"",IF(Cad_Func!C64="","",Cad_Func!C64))</f>
        <v/>
      </c>
    </row>
    <row r="59" spans="3:27" ht="30" customHeight="1" thickTop="1" thickBot="1" x14ac:dyDescent="0.25">
      <c r="C59" s="108"/>
      <c r="D59" s="108"/>
      <c r="E59" s="115"/>
      <c r="F59" s="115"/>
      <c r="H59" t="str">
        <f t="shared" si="1"/>
        <v/>
      </c>
      <c r="I59" t="str">
        <f t="shared" si="2"/>
        <v/>
      </c>
      <c r="J59" t="str">
        <f t="shared" si="3"/>
        <v/>
      </c>
      <c r="K59" t="str">
        <f t="shared" si="4"/>
        <v/>
      </c>
      <c r="M59">
        <f t="shared" si="8"/>
        <v>0</v>
      </c>
      <c r="N59">
        <f t="shared" si="7"/>
        <v>0</v>
      </c>
      <c r="O59">
        <f t="shared" si="7"/>
        <v>0</v>
      </c>
      <c r="P59">
        <f t="shared" si="7"/>
        <v>0</v>
      </c>
      <c r="Q59">
        <f t="shared" si="7"/>
        <v>0</v>
      </c>
      <c r="R59">
        <f t="shared" si="7"/>
        <v>0</v>
      </c>
      <c r="S59">
        <f t="shared" si="7"/>
        <v>0</v>
      </c>
      <c r="T59">
        <f t="shared" si="7"/>
        <v>0</v>
      </c>
      <c r="U59">
        <f t="shared" si="7"/>
        <v>0</v>
      </c>
      <c r="V59">
        <f t="shared" si="7"/>
        <v>0</v>
      </c>
      <c r="W59">
        <f t="shared" si="7"/>
        <v>0</v>
      </c>
      <c r="X59">
        <f t="shared" si="7"/>
        <v>0</v>
      </c>
      <c r="AA59" t="str">
        <f>IF(ISERROR(IF(Cad_Func!C65="","",Cad_Func!C65)),"",IF(Cad_Func!C65="","",Cad_Func!C65))</f>
        <v/>
      </c>
    </row>
    <row r="60" spans="3:27" ht="30" customHeight="1" thickTop="1" thickBot="1" x14ac:dyDescent="0.25">
      <c r="C60" s="108"/>
      <c r="D60" s="108"/>
      <c r="E60" s="115"/>
      <c r="F60" s="115"/>
      <c r="H60" t="str">
        <f t="shared" si="1"/>
        <v/>
      </c>
      <c r="I60" t="str">
        <f t="shared" si="2"/>
        <v/>
      </c>
      <c r="J60" t="str">
        <f t="shared" si="3"/>
        <v/>
      </c>
      <c r="K60" t="str">
        <f t="shared" si="4"/>
        <v/>
      </c>
      <c r="M60">
        <f t="shared" si="8"/>
        <v>0</v>
      </c>
      <c r="N60">
        <f t="shared" si="7"/>
        <v>0</v>
      </c>
      <c r="O60">
        <f t="shared" si="7"/>
        <v>0</v>
      </c>
      <c r="P60">
        <f t="shared" si="7"/>
        <v>0</v>
      </c>
      <c r="Q60">
        <f t="shared" si="7"/>
        <v>0</v>
      </c>
      <c r="R60">
        <f t="shared" si="7"/>
        <v>0</v>
      </c>
      <c r="S60">
        <f t="shared" si="7"/>
        <v>0</v>
      </c>
      <c r="T60">
        <f t="shared" si="7"/>
        <v>0</v>
      </c>
      <c r="U60">
        <f t="shared" si="7"/>
        <v>0</v>
      </c>
      <c r="V60">
        <f t="shared" si="7"/>
        <v>0</v>
      </c>
      <c r="W60">
        <f t="shared" si="7"/>
        <v>0</v>
      </c>
      <c r="X60">
        <f t="shared" si="7"/>
        <v>0</v>
      </c>
      <c r="AA60" t="str">
        <f>IF(ISERROR(IF(Cad_Func!C66="","",Cad_Func!C66)),"",IF(Cad_Func!C66="","",Cad_Func!C66))</f>
        <v/>
      </c>
    </row>
    <row r="61" spans="3:27" ht="30" customHeight="1" thickTop="1" thickBot="1" x14ac:dyDescent="0.25">
      <c r="C61" s="108"/>
      <c r="D61" s="108"/>
      <c r="E61" s="115"/>
      <c r="F61" s="115"/>
      <c r="H61" t="str">
        <f t="shared" si="1"/>
        <v/>
      </c>
      <c r="I61" t="str">
        <f t="shared" si="2"/>
        <v/>
      </c>
      <c r="J61" t="str">
        <f t="shared" si="3"/>
        <v/>
      </c>
      <c r="K61" t="str">
        <f t="shared" si="4"/>
        <v/>
      </c>
      <c r="M61">
        <f t="shared" si="8"/>
        <v>0</v>
      </c>
      <c r="N61">
        <f t="shared" si="7"/>
        <v>0</v>
      </c>
      <c r="O61">
        <f t="shared" si="7"/>
        <v>0</v>
      </c>
      <c r="P61">
        <f t="shared" si="7"/>
        <v>0</v>
      </c>
      <c r="Q61">
        <f t="shared" si="7"/>
        <v>0</v>
      </c>
      <c r="R61">
        <f t="shared" si="7"/>
        <v>0</v>
      </c>
      <c r="S61">
        <f t="shared" si="7"/>
        <v>0</v>
      </c>
      <c r="T61">
        <f t="shared" si="7"/>
        <v>0</v>
      </c>
      <c r="U61">
        <f t="shared" si="7"/>
        <v>0</v>
      </c>
      <c r="V61">
        <f t="shared" si="7"/>
        <v>0</v>
      </c>
      <c r="W61">
        <f t="shared" si="7"/>
        <v>0</v>
      </c>
      <c r="X61">
        <f t="shared" si="7"/>
        <v>0</v>
      </c>
      <c r="AA61" t="str">
        <f>IF(ISERROR(IF(Cad_Func!C67="","",Cad_Func!C67)),"",IF(Cad_Func!C67="","",Cad_Func!C67))</f>
        <v/>
      </c>
    </row>
    <row r="62" spans="3:27" ht="30" customHeight="1" thickTop="1" thickBot="1" x14ac:dyDescent="0.25">
      <c r="C62" s="108"/>
      <c r="D62" s="108"/>
      <c r="E62" s="115"/>
      <c r="F62" s="115"/>
      <c r="H62" t="str">
        <f t="shared" si="1"/>
        <v/>
      </c>
      <c r="I62" t="str">
        <f t="shared" si="2"/>
        <v/>
      </c>
      <c r="J62" t="str">
        <f t="shared" si="3"/>
        <v/>
      </c>
      <c r="K62" t="str">
        <f t="shared" si="4"/>
        <v/>
      </c>
      <c r="M62">
        <f t="shared" si="8"/>
        <v>0</v>
      </c>
      <c r="N62">
        <f t="shared" si="7"/>
        <v>0</v>
      </c>
      <c r="O62">
        <f t="shared" si="7"/>
        <v>0</v>
      </c>
      <c r="P62">
        <f t="shared" si="7"/>
        <v>0</v>
      </c>
      <c r="Q62">
        <f t="shared" si="7"/>
        <v>0</v>
      </c>
      <c r="R62">
        <f t="shared" si="7"/>
        <v>0</v>
      </c>
      <c r="S62">
        <f t="shared" si="7"/>
        <v>0</v>
      </c>
      <c r="T62">
        <f t="shared" si="7"/>
        <v>0</v>
      </c>
      <c r="U62">
        <f t="shared" si="7"/>
        <v>0</v>
      </c>
      <c r="V62">
        <f t="shared" si="7"/>
        <v>0</v>
      </c>
      <c r="W62">
        <f t="shared" si="7"/>
        <v>0</v>
      </c>
      <c r="X62">
        <f t="shared" si="7"/>
        <v>0</v>
      </c>
      <c r="AA62" t="str">
        <f>IF(ISERROR(IF(Cad_Func!C68="","",Cad_Func!C68)),"",IF(Cad_Func!C68="","",Cad_Func!C68))</f>
        <v/>
      </c>
    </row>
    <row r="63" spans="3:27" ht="30" customHeight="1" thickTop="1" thickBot="1" x14ac:dyDescent="0.25">
      <c r="C63" s="108"/>
      <c r="D63" s="108"/>
      <c r="E63" s="115"/>
      <c r="F63" s="115"/>
      <c r="H63" t="str">
        <f t="shared" si="1"/>
        <v/>
      </c>
      <c r="I63" t="str">
        <f t="shared" si="2"/>
        <v/>
      </c>
      <c r="J63" t="str">
        <f t="shared" si="3"/>
        <v/>
      </c>
      <c r="K63" t="str">
        <f t="shared" si="4"/>
        <v/>
      </c>
      <c r="M63">
        <f t="shared" si="8"/>
        <v>0</v>
      </c>
      <c r="N63">
        <f t="shared" si="7"/>
        <v>0</v>
      </c>
      <c r="O63">
        <f t="shared" si="7"/>
        <v>0</v>
      </c>
      <c r="P63">
        <f t="shared" si="7"/>
        <v>0</v>
      </c>
      <c r="Q63">
        <f t="shared" si="7"/>
        <v>0</v>
      </c>
      <c r="R63">
        <f t="shared" si="7"/>
        <v>0</v>
      </c>
      <c r="S63">
        <f t="shared" si="7"/>
        <v>0</v>
      </c>
      <c r="T63">
        <f t="shared" si="7"/>
        <v>0</v>
      </c>
      <c r="U63">
        <f t="shared" si="7"/>
        <v>0</v>
      </c>
      <c r="V63">
        <f t="shared" si="7"/>
        <v>0</v>
      </c>
      <c r="W63">
        <f t="shared" si="7"/>
        <v>0</v>
      </c>
      <c r="X63">
        <f t="shared" si="7"/>
        <v>0</v>
      </c>
      <c r="AA63" t="str">
        <f>IF(ISERROR(IF(Cad_Func!C69="","",Cad_Func!C69)),"",IF(Cad_Func!C69="","",Cad_Func!C69))</f>
        <v/>
      </c>
    </row>
    <row r="64" spans="3:27" ht="30" customHeight="1" thickTop="1" thickBot="1" x14ac:dyDescent="0.25">
      <c r="C64" s="108"/>
      <c r="D64" s="108"/>
      <c r="E64" s="115"/>
      <c r="F64" s="115"/>
      <c r="H64" t="str">
        <f t="shared" si="1"/>
        <v/>
      </c>
      <c r="I64" t="str">
        <f t="shared" si="2"/>
        <v/>
      </c>
      <c r="J64" t="str">
        <f t="shared" si="3"/>
        <v/>
      </c>
      <c r="K64" t="str">
        <f t="shared" si="4"/>
        <v/>
      </c>
      <c r="M64">
        <f t="shared" si="8"/>
        <v>0</v>
      </c>
      <c r="N64">
        <f t="shared" si="7"/>
        <v>0</v>
      </c>
      <c r="O64">
        <f t="shared" si="7"/>
        <v>0</v>
      </c>
      <c r="P64">
        <f t="shared" si="7"/>
        <v>0</v>
      </c>
      <c r="Q64">
        <f t="shared" si="7"/>
        <v>0</v>
      </c>
      <c r="R64">
        <f t="shared" si="7"/>
        <v>0</v>
      </c>
      <c r="S64">
        <f t="shared" si="7"/>
        <v>0</v>
      </c>
      <c r="T64">
        <f t="shared" si="7"/>
        <v>0</v>
      </c>
      <c r="U64">
        <f t="shared" si="7"/>
        <v>0</v>
      </c>
      <c r="V64">
        <f t="shared" si="7"/>
        <v>0</v>
      </c>
      <c r="W64">
        <f t="shared" si="7"/>
        <v>0</v>
      </c>
      <c r="X64">
        <f t="shared" si="7"/>
        <v>0</v>
      </c>
      <c r="AA64" t="str">
        <f>IF(ISERROR(IF(Cad_Func!C70="","",Cad_Func!C70)),"",IF(Cad_Func!C70="","",Cad_Func!C70))</f>
        <v/>
      </c>
    </row>
    <row r="65" spans="3:27" ht="30" customHeight="1" thickTop="1" thickBot="1" x14ac:dyDescent="0.25">
      <c r="C65" s="108"/>
      <c r="D65" s="108"/>
      <c r="E65" s="115"/>
      <c r="F65" s="115"/>
      <c r="H65" t="str">
        <f t="shared" si="1"/>
        <v/>
      </c>
      <c r="I65" t="str">
        <f t="shared" si="2"/>
        <v/>
      </c>
      <c r="J65" t="str">
        <f t="shared" si="3"/>
        <v/>
      </c>
      <c r="K65" t="str">
        <f t="shared" si="4"/>
        <v/>
      </c>
      <c r="M65">
        <f t="shared" si="8"/>
        <v>0</v>
      </c>
      <c r="N65">
        <f t="shared" si="7"/>
        <v>0</v>
      </c>
      <c r="O65">
        <f t="shared" si="7"/>
        <v>0</v>
      </c>
      <c r="P65">
        <f t="shared" si="7"/>
        <v>0</v>
      </c>
      <c r="Q65">
        <f t="shared" si="7"/>
        <v>0</v>
      </c>
      <c r="R65">
        <f t="shared" si="7"/>
        <v>0</v>
      </c>
      <c r="S65">
        <f t="shared" si="7"/>
        <v>0</v>
      </c>
      <c r="T65">
        <f t="shared" si="7"/>
        <v>0</v>
      </c>
      <c r="U65">
        <f t="shared" si="7"/>
        <v>0</v>
      </c>
      <c r="V65">
        <f t="shared" si="7"/>
        <v>0</v>
      </c>
      <c r="W65">
        <f t="shared" si="7"/>
        <v>0</v>
      </c>
      <c r="X65">
        <f t="shared" si="7"/>
        <v>0</v>
      </c>
      <c r="AA65" t="str">
        <f>IF(ISERROR(IF(Cad_Func!C71="","",Cad_Func!C71)),"",IF(Cad_Func!C71="","",Cad_Func!C71))</f>
        <v/>
      </c>
    </row>
    <row r="66" spans="3:27" ht="30" customHeight="1" thickTop="1" thickBot="1" x14ac:dyDescent="0.25">
      <c r="C66" s="108"/>
      <c r="D66" s="108"/>
      <c r="E66" s="115"/>
      <c r="F66" s="115"/>
      <c r="H66" t="str">
        <f t="shared" si="1"/>
        <v/>
      </c>
      <c r="I66" t="str">
        <f t="shared" si="2"/>
        <v/>
      </c>
      <c r="J66" t="str">
        <f t="shared" si="3"/>
        <v/>
      </c>
      <c r="K66" t="str">
        <f t="shared" si="4"/>
        <v/>
      </c>
      <c r="M66">
        <f t="shared" si="8"/>
        <v>0</v>
      </c>
      <c r="N66">
        <f t="shared" si="7"/>
        <v>0</v>
      </c>
      <c r="O66">
        <f t="shared" si="7"/>
        <v>0</v>
      </c>
      <c r="P66">
        <f t="shared" si="7"/>
        <v>0</v>
      </c>
      <c r="Q66">
        <f t="shared" si="7"/>
        <v>0</v>
      </c>
      <c r="R66">
        <f t="shared" si="7"/>
        <v>0</v>
      </c>
      <c r="S66">
        <f t="shared" si="7"/>
        <v>0</v>
      </c>
      <c r="T66">
        <f t="shared" si="7"/>
        <v>0</v>
      </c>
      <c r="U66">
        <f t="shared" si="7"/>
        <v>0</v>
      </c>
      <c r="V66">
        <f t="shared" si="7"/>
        <v>0</v>
      </c>
      <c r="W66">
        <f t="shared" si="7"/>
        <v>0</v>
      </c>
      <c r="X66">
        <f t="shared" si="7"/>
        <v>0</v>
      </c>
      <c r="AA66" t="str">
        <f>IF(ISERROR(IF(Cad_Func!C72="","",Cad_Func!C72)),"",IF(Cad_Func!C72="","",Cad_Func!C72))</f>
        <v/>
      </c>
    </row>
    <row r="67" spans="3:27" ht="30" customHeight="1" thickTop="1" thickBot="1" x14ac:dyDescent="0.25">
      <c r="C67" s="108"/>
      <c r="D67" s="108"/>
      <c r="E67" s="115"/>
      <c r="F67" s="115"/>
      <c r="H67" t="str">
        <f t="shared" si="1"/>
        <v/>
      </c>
      <c r="I67" t="str">
        <f t="shared" si="2"/>
        <v/>
      </c>
      <c r="J67" t="str">
        <f t="shared" si="3"/>
        <v/>
      </c>
      <c r="K67" t="str">
        <f t="shared" si="4"/>
        <v/>
      </c>
      <c r="M67">
        <f t="shared" si="8"/>
        <v>0</v>
      </c>
      <c r="N67">
        <f t="shared" si="7"/>
        <v>0</v>
      </c>
      <c r="O67">
        <f t="shared" si="7"/>
        <v>0</v>
      </c>
      <c r="P67">
        <f t="shared" si="7"/>
        <v>0</v>
      </c>
      <c r="Q67">
        <f t="shared" si="7"/>
        <v>0</v>
      </c>
      <c r="R67">
        <f t="shared" si="7"/>
        <v>0</v>
      </c>
      <c r="S67">
        <f t="shared" si="7"/>
        <v>0</v>
      </c>
      <c r="T67">
        <f t="shared" si="7"/>
        <v>0</v>
      </c>
      <c r="U67">
        <f t="shared" si="7"/>
        <v>0</v>
      </c>
      <c r="V67">
        <f t="shared" si="7"/>
        <v>0</v>
      </c>
      <c r="W67">
        <f t="shared" si="7"/>
        <v>0</v>
      </c>
      <c r="X67">
        <f t="shared" si="7"/>
        <v>0</v>
      </c>
      <c r="AA67" t="str">
        <f>IF(ISERROR(IF(Cad_Func!C73="","",Cad_Func!C73)),"",IF(Cad_Func!C73="","",Cad_Func!C73))</f>
        <v/>
      </c>
    </row>
    <row r="68" spans="3:27" ht="30" customHeight="1" thickTop="1" thickBot="1" x14ac:dyDescent="0.25">
      <c r="C68" s="108"/>
      <c r="D68" s="108"/>
      <c r="E68" s="115"/>
      <c r="F68" s="115"/>
      <c r="H68" t="str">
        <f t="shared" si="1"/>
        <v/>
      </c>
      <c r="I68" t="str">
        <f t="shared" si="2"/>
        <v/>
      </c>
      <c r="J68" t="str">
        <f t="shared" si="3"/>
        <v/>
      </c>
      <c r="K68" t="str">
        <f t="shared" si="4"/>
        <v/>
      </c>
      <c r="M68">
        <f t="shared" si="8"/>
        <v>0</v>
      </c>
      <c r="N68">
        <f t="shared" si="7"/>
        <v>0</v>
      </c>
      <c r="O68">
        <f t="shared" si="7"/>
        <v>0</v>
      </c>
      <c r="P68">
        <f t="shared" si="7"/>
        <v>0</v>
      </c>
      <c r="Q68">
        <f t="shared" si="7"/>
        <v>0</v>
      </c>
      <c r="R68">
        <f t="shared" si="7"/>
        <v>0</v>
      </c>
      <c r="S68">
        <f t="shared" si="7"/>
        <v>0</v>
      </c>
      <c r="T68">
        <f t="shared" si="7"/>
        <v>0</v>
      </c>
      <c r="U68">
        <f t="shared" si="7"/>
        <v>0</v>
      </c>
      <c r="V68">
        <f t="shared" si="7"/>
        <v>0</v>
      </c>
      <c r="W68">
        <f t="shared" si="7"/>
        <v>0</v>
      </c>
      <c r="X68">
        <f t="shared" si="7"/>
        <v>0</v>
      </c>
      <c r="AA68" t="str">
        <f>IF(ISERROR(IF(Cad_Func!C74="","",Cad_Func!C74)),"",IF(Cad_Func!C74="","",Cad_Func!C74))</f>
        <v/>
      </c>
    </row>
    <row r="69" spans="3:27" ht="30" customHeight="1" thickTop="1" thickBot="1" x14ac:dyDescent="0.25">
      <c r="C69" s="108"/>
      <c r="D69" s="108"/>
      <c r="E69" s="115"/>
      <c r="F69" s="115"/>
      <c r="H69" t="str">
        <f t="shared" si="1"/>
        <v/>
      </c>
      <c r="I69" t="str">
        <f t="shared" si="2"/>
        <v/>
      </c>
      <c r="J69" t="str">
        <f t="shared" si="3"/>
        <v/>
      </c>
      <c r="K69" t="str">
        <f t="shared" si="4"/>
        <v/>
      </c>
      <c r="M69">
        <f t="shared" si="8"/>
        <v>0</v>
      </c>
      <c r="N69">
        <f t="shared" si="7"/>
        <v>0</v>
      </c>
      <c r="O69">
        <f t="shared" si="7"/>
        <v>0</v>
      </c>
      <c r="P69">
        <f t="shared" si="7"/>
        <v>0</v>
      </c>
      <c r="Q69">
        <f t="shared" si="7"/>
        <v>0</v>
      </c>
      <c r="R69">
        <f t="shared" ref="N69:X92" si="9">IF(ISERROR(IF(AND($H69&lt;=R$6,$J69&gt;=R$6),1,0)),"",IF(AND($H69&lt;=R$6,$J69&gt;=R$6),1,0))</f>
        <v>0</v>
      </c>
      <c r="S69">
        <f t="shared" si="9"/>
        <v>0</v>
      </c>
      <c r="T69">
        <f t="shared" si="9"/>
        <v>0</v>
      </c>
      <c r="U69">
        <f t="shared" si="9"/>
        <v>0</v>
      </c>
      <c r="V69">
        <f t="shared" si="9"/>
        <v>0</v>
      </c>
      <c r="W69">
        <f t="shared" si="9"/>
        <v>0</v>
      </c>
      <c r="X69">
        <f t="shared" si="9"/>
        <v>0</v>
      </c>
      <c r="AA69" t="str">
        <f>IF(ISERROR(IF(Cad_Func!C75="","",Cad_Func!C75)),"",IF(Cad_Func!C75="","",Cad_Func!C75))</f>
        <v/>
      </c>
    </row>
    <row r="70" spans="3:27" ht="30" customHeight="1" thickTop="1" thickBot="1" x14ac:dyDescent="0.25">
      <c r="C70" s="108"/>
      <c r="D70" s="108"/>
      <c r="E70" s="115"/>
      <c r="F70" s="115"/>
      <c r="H70" t="str">
        <f t="shared" si="1"/>
        <v/>
      </c>
      <c r="I70" t="str">
        <f t="shared" si="2"/>
        <v/>
      </c>
      <c r="J70" t="str">
        <f t="shared" si="3"/>
        <v/>
      </c>
      <c r="K70" t="str">
        <f t="shared" si="4"/>
        <v/>
      </c>
      <c r="M70">
        <f t="shared" si="8"/>
        <v>0</v>
      </c>
      <c r="N70">
        <f t="shared" si="9"/>
        <v>0</v>
      </c>
      <c r="O70">
        <f t="shared" si="9"/>
        <v>0</v>
      </c>
      <c r="P70">
        <f t="shared" si="9"/>
        <v>0</v>
      </c>
      <c r="Q70">
        <f t="shared" si="9"/>
        <v>0</v>
      </c>
      <c r="R70">
        <f t="shared" si="9"/>
        <v>0</v>
      </c>
      <c r="S70">
        <f t="shared" si="9"/>
        <v>0</v>
      </c>
      <c r="T70">
        <f t="shared" si="9"/>
        <v>0</v>
      </c>
      <c r="U70">
        <f t="shared" si="9"/>
        <v>0</v>
      </c>
      <c r="V70">
        <f t="shared" si="9"/>
        <v>0</v>
      </c>
      <c r="W70">
        <f t="shared" si="9"/>
        <v>0</v>
      </c>
      <c r="X70">
        <f t="shared" si="9"/>
        <v>0</v>
      </c>
      <c r="AA70" t="str">
        <f>IF(ISERROR(IF(Cad_Func!C76="","",Cad_Func!C76)),"",IF(Cad_Func!C76="","",Cad_Func!C76))</f>
        <v/>
      </c>
    </row>
    <row r="71" spans="3:27" ht="30" customHeight="1" thickTop="1" thickBot="1" x14ac:dyDescent="0.25">
      <c r="C71" s="108"/>
      <c r="D71" s="108"/>
      <c r="E71" s="115"/>
      <c r="F71" s="115"/>
      <c r="H71" t="str">
        <f t="shared" si="1"/>
        <v/>
      </c>
      <c r="I71" t="str">
        <f t="shared" si="2"/>
        <v/>
      </c>
      <c r="J71" t="str">
        <f t="shared" si="3"/>
        <v/>
      </c>
      <c r="K71" t="str">
        <f t="shared" si="4"/>
        <v/>
      </c>
      <c r="M71">
        <f t="shared" si="8"/>
        <v>0</v>
      </c>
      <c r="N71">
        <f t="shared" si="9"/>
        <v>0</v>
      </c>
      <c r="O71">
        <f t="shared" si="9"/>
        <v>0</v>
      </c>
      <c r="P71">
        <f t="shared" si="9"/>
        <v>0</v>
      </c>
      <c r="Q71">
        <f t="shared" si="9"/>
        <v>0</v>
      </c>
      <c r="R71">
        <f t="shared" si="9"/>
        <v>0</v>
      </c>
      <c r="S71">
        <f t="shared" si="9"/>
        <v>0</v>
      </c>
      <c r="T71">
        <f t="shared" si="9"/>
        <v>0</v>
      </c>
      <c r="U71">
        <f t="shared" si="9"/>
        <v>0</v>
      </c>
      <c r="V71">
        <f t="shared" si="9"/>
        <v>0</v>
      </c>
      <c r="W71">
        <f t="shared" si="9"/>
        <v>0</v>
      </c>
      <c r="X71">
        <f t="shared" si="9"/>
        <v>0</v>
      </c>
      <c r="AA71" t="str">
        <f>IF(ISERROR(IF(Cad_Func!C77="","",Cad_Func!C77)),"",IF(Cad_Func!C77="","",Cad_Func!C77))</f>
        <v/>
      </c>
    </row>
    <row r="72" spans="3:27" ht="30" customHeight="1" thickTop="1" thickBot="1" x14ac:dyDescent="0.25">
      <c r="C72" s="108"/>
      <c r="D72" s="108"/>
      <c r="E72" s="115"/>
      <c r="F72" s="115"/>
      <c r="H72" t="str">
        <f t="shared" si="1"/>
        <v/>
      </c>
      <c r="I72" t="str">
        <f t="shared" si="2"/>
        <v/>
      </c>
      <c r="J72" t="str">
        <f t="shared" si="3"/>
        <v/>
      </c>
      <c r="K72" t="str">
        <f t="shared" si="4"/>
        <v/>
      </c>
      <c r="M72">
        <f t="shared" si="8"/>
        <v>0</v>
      </c>
      <c r="N72">
        <f t="shared" si="9"/>
        <v>0</v>
      </c>
      <c r="O72">
        <f t="shared" si="9"/>
        <v>0</v>
      </c>
      <c r="P72">
        <f t="shared" si="9"/>
        <v>0</v>
      </c>
      <c r="Q72">
        <f t="shared" si="9"/>
        <v>0</v>
      </c>
      <c r="R72">
        <f t="shared" si="9"/>
        <v>0</v>
      </c>
      <c r="S72">
        <f t="shared" si="9"/>
        <v>0</v>
      </c>
      <c r="T72">
        <f t="shared" si="9"/>
        <v>0</v>
      </c>
      <c r="U72">
        <f t="shared" si="9"/>
        <v>0</v>
      </c>
      <c r="V72">
        <f t="shared" si="9"/>
        <v>0</v>
      </c>
      <c r="W72">
        <f t="shared" si="9"/>
        <v>0</v>
      </c>
      <c r="X72">
        <f t="shared" si="9"/>
        <v>0</v>
      </c>
      <c r="AA72" t="str">
        <f>IF(ISERROR(IF(Cad_Func!C78="","",Cad_Func!C78)),"",IF(Cad_Func!C78="","",Cad_Func!C78))</f>
        <v/>
      </c>
    </row>
    <row r="73" spans="3:27" ht="30" customHeight="1" thickTop="1" thickBot="1" x14ac:dyDescent="0.25">
      <c r="C73" s="108"/>
      <c r="D73" s="108"/>
      <c r="E73" s="115"/>
      <c r="F73" s="115"/>
      <c r="H73" t="str">
        <f t="shared" ref="H73:H136" si="10">IF(ISERROR(IF(E73="","",MONTH(E73))),"",IF(E73="","",MONTH(E73)))</f>
        <v/>
      </c>
      <c r="I73" t="str">
        <f t="shared" ref="I73:I136" si="11">IF(ISERROR(IF(E73="","",YEAR(E73))),"",IF(E73="","",YEAR(E73)))</f>
        <v/>
      </c>
      <c r="J73" t="str">
        <f t="shared" ref="J73:J136" si="12">IF(ISERROR(IF(F73="","",MONTH(F73))),"",IF(F73="","",MONTH(F73)))</f>
        <v/>
      </c>
      <c r="K73" t="str">
        <f t="shared" ref="K73:K136" si="13">IF(ISERROR(IF(F73="","",YEAR(F73))),"",IF(F73="","",YEAR(F73)))</f>
        <v/>
      </c>
      <c r="M73">
        <f t="shared" si="8"/>
        <v>0</v>
      </c>
      <c r="N73">
        <f t="shared" si="9"/>
        <v>0</v>
      </c>
      <c r="O73">
        <f t="shared" si="9"/>
        <v>0</v>
      </c>
      <c r="P73">
        <f t="shared" si="9"/>
        <v>0</v>
      </c>
      <c r="Q73">
        <f t="shared" si="9"/>
        <v>0</v>
      </c>
      <c r="R73">
        <f t="shared" si="9"/>
        <v>0</v>
      </c>
      <c r="S73">
        <f t="shared" si="9"/>
        <v>0</v>
      </c>
      <c r="T73">
        <f t="shared" si="9"/>
        <v>0</v>
      </c>
      <c r="U73">
        <f t="shared" si="9"/>
        <v>0</v>
      </c>
      <c r="V73">
        <f t="shared" si="9"/>
        <v>0</v>
      </c>
      <c r="W73">
        <f t="shared" si="9"/>
        <v>0</v>
      </c>
      <c r="X73">
        <f t="shared" si="9"/>
        <v>0</v>
      </c>
      <c r="AA73" t="str">
        <f>IF(ISERROR(IF(Cad_Func!C79="","",Cad_Func!C79)),"",IF(Cad_Func!C79="","",Cad_Func!C79))</f>
        <v/>
      </c>
    </row>
    <row r="74" spans="3:27" ht="30" customHeight="1" thickTop="1" thickBot="1" x14ac:dyDescent="0.25">
      <c r="C74" s="108"/>
      <c r="D74" s="108"/>
      <c r="E74" s="115"/>
      <c r="F74" s="115"/>
      <c r="H74" t="str">
        <f t="shared" si="10"/>
        <v/>
      </c>
      <c r="I74" t="str">
        <f t="shared" si="11"/>
        <v/>
      </c>
      <c r="J74" t="str">
        <f t="shared" si="12"/>
        <v/>
      </c>
      <c r="K74" t="str">
        <f t="shared" si="13"/>
        <v/>
      </c>
      <c r="M74">
        <f t="shared" si="8"/>
        <v>0</v>
      </c>
      <c r="N74">
        <f t="shared" si="9"/>
        <v>0</v>
      </c>
      <c r="O74">
        <f t="shared" si="9"/>
        <v>0</v>
      </c>
      <c r="P74">
        <f t="shared" si="9"/>
        <v>0</v>
      </c>
      <c r="Q74">
        <f t="shared" si="9"/>
        <v>0</v>
      </c>
      <c r="R74">
        <f t="shared" si="9"/>
        <v>0</v>
      </c>
      <c r="S74">
        <f t="shared" si="9"/>
        <v>0</v>
      </c>
      <c r="T74">
        <f t="shared" si="9"/>
        <v>0</v>
      </c>
      <c r="U74">
        <f t="shared" si="9"/>
        <v>0</v>
      </c>
      <c r="V74">
        <f t="shared" si="9"/>
        <v>0</v>
      </c>
      <c r="W74">
        <f t="shared" si="9"/>
        <v>0</v>
      </c>
      <c r="X74">
        <f t="shared" si="9"/>
        <v>0</v>
      </c>
      <c r="AA74" t="str">
        <f>IF(ISERROR(IF(Cad_Func!C80="","",Cad_Func!C80)),"",IF(Cad_Func!C80="","",Cad_Func!C80))</f>
        <v/>
      </c>
    </row>
    <row r="75" spans="3:27" ht="30" customHeight="1" thickTop="1" thickBot="1" x14ac:dyDescent="0.25">
      <c r="C75" s="108"/>
      <c r="D75" s="108"/>
      <c r="E75" s="115"/>
      <c r="F75" s="115"/>
      <c r="H75" t="str">
        <f t="shared" si="10"/>
        <v/>
      </c>
      <c r="I75" t="str">
        <f t="shared" si="11"/>
        <v/>
      </c>
      <c r="J75" t="str">
        <f t="shared" si="12"/>
        <v/>
      </c>
      <c r="K75" t="str">
        <f t="shared" si="13"/>
        <v/>
      </c>
      <c r="M75">
        <f t="shared" si="8"/>
        <v>0</v>
      </c>
      <c r="N75">
        <f t="shared" si="9"/>
        <v>0</v>
      </c>
      <c r="O75">
        <f t="shared" si="9"/>
        <v>0</v>
      </c>
      <c r="P75">
        <f t="shared" si="9"/>
        <v>0</v>
      </c>
      <c r="Q75">
        <f t="shared" si="9"/>
        <v>0</v>
      </c>
      <c r="R75">
        <f t="shared" si="9"/>
        <v>0</v>
      </c>
      <c r="S75">
        <f t="shared" si="9"/>
        <v>0</v>
      </c>
      <c r="T75">
        <f t="shared" si="9"/>
        <v>0</v>
      </c>
      <c r="U75">
        <f t="shared" si="9"/>
        <v>0</v>
      </c>
      <c r="V75">
        <f t="shared" si="9"/>
        <v>0</v>
      </c>
      <c r="W75">
        <f t="shared" si="9"/>
        <v>0</v>
      </c>
      <c r="X75">
        <f t="shared" si="9"/>
        <v>0</v>
      </c>
      <c r="AA75" t="str">
        <f>IF(ISERROR(IF(Cad_Func!C81="","",Cad_Func!C81)),"",IF(Cad_Func!C81="","",Cad_Func!C81))</f>
        <v/>
      </c>
    </row>
    <row r="76" spans="3:27" ht="30" customHeight="1" thickTop="1" thickBot="1" x14ac:dyDescent="0.25">
      <c r="C76" s="108"/>
      <c r="D76" s="108"/>
      <c r="E76" s="115"/>
      <c r="F76" s="115"/>
      <c r="H76" t="str">
        <f t="shared" si="10"/>
        <v/>
      </c>
      <c r="I76" t="str">
        <f t="shared" si="11"/>
        <v/>
      </c>
      <c r="J76" t="str">
        <f t="shared" si="12"/>
        <v/>
      </c>
      <c r="K76" t="str">
        <f t="shared" si="13"/>
        <v/>
      </c>
      <c r="M76">
        <f t="shared" si="8"/>
        <v>0</v>
      </c>
      <c r="N76">
        <f t="shared" si="9"/>
        <v>0</v>
      </c>
      <c r="O76">
        <f t="shared" si="9"/>
        <v>0</v>
      </c>
      <c r="P76">
        <f t="shared" si="9"/>
        <v>0</v>
      </c>
      <c r="Q76">
        <f t="shared" si="9"/>
        <v>0</v>
      </c>
      <c r="R76">
        <f t="shared" si="9"/>
        <v>0</v>
      </c>
      <c r="S76">
        <f t="shared" si="9"/>
        <v>0</v>
      </c>
      <c r="T76">
        <f t="shared" si="9"/>
        <v>0</v>
      </c>
      <c r="U76">
        <f t="shared" si="9"/>
        <v>0</v>
      </c>
      <c r="V76">
        <f t="shared" si="9"/>
        <v>0</v>
      </c>
      <c r="W76">
        <f t="shared" si="9"/>
        <v>0</v>
      </c>
      <c r="X76">
        <f t="shared" si="9"/>
        <v>0</v>
      </c>
      <c r="AA76" t="str">
        <f>IF(ISERROR(IF(Cad_Func!C82="","",Cad_Func!C82)),"",IF(Cad_Func!C82="","",Cad_Func!C82))</f>
        <v/>
      </c>
    </row>
    <row r="77" spans="3:27" ht="30" customHeight="1" thickTop="1" thickBot="1" x14ac:dyDescent="0.25">
      <c r="C77" s="108"/>
      <c r="D77" s="108"/>
      <c r="E77" s="115"/>
      <c r="F77" s="115"/>
      <c r="H77" t="str">
        <f t="shared" si="10"/>
        <v/>
      </c>
      <c r="I77" t="str">
        <f t="shared" si="11"/>
        <v/>
      </c>
      <c r="J77" t="str">
        <f t="shared" si="12"/>
        <v/>
      </c>
      <c r="K77" t="str">
        <f t="shared" si="13"/>
        <v/>
      </c>
      <c r="M77">
        <f t="shared" si="8"/>
        <v>0</v>
      </c>
      <c r="N77">
        <f t="shared" si="9"/>
        <v>0</v>
      </c>
      <c r="O77">
        <f t="shared" si="9"/>
        <v>0</v>
      </c>
      <c r="P77">
        <f t="shared" si="9"/>
        <v>0</v>
      </c>
      <c r="Q77">
        <f t="shared" si="9"/>
        <v>0</v>
      </c>
      <c r="R77">
        <f t="shared" si="9"/>
        <v>0</v>
      </c>
      <c r="S77">
        <f t="shared" si="9"/>
        <v>0</v>
      </c>
      <c r="T77">
        <f t="shared" si="9"/>
        <v>0</v>
      </c>
      <c r="U77">
        <f t="shared" si="9"/>
        <v>0</v>
      </c>
      <c r="V77">
        <f t="shared" si="9"/>
        <v>0</v>
      </c>
      <c r="W77">
        <f t="shared" si="9"/>
        <v>0</v>
      </c>
      <c r="X77">
        <f t="shared" si="9"/>
        <v>0</v>
      </c>
      <c r="AA77" t="str">
        <f>IF(ISERROR(IF(Cad_Func!C83="","",Cad_Func!C83)),"",IF(Cad_Func!C83="","",Cad_Func!C83))</f>
        <v/>
      </c>
    </row>
    <row r="78" spans="3:27" ht="30" customHeight="1" thickTop="1" thickBot="1" x14ac:dyDescent="0.25">
      <c r="C78" s="108"/>
      <c r="D78" s="108"/>
      <c r="E78" s="115"/>
      <c r="F78" s="115"/>
      <c r="H78" t="str">
        <f t="shared" si="10"/>
        <v/>
      </c>
      <c r="I78" t="str">
        <f t="shared" si="11"/>
        <v/>
      </c>
      <c r="J78" t="str">
        <f t="shared" si="12"/>
        <v/>
      </c>
      <c r="K78" t="str">
        <f t="shared" si="13"/>
        <v/>
      </c>
      <c r="M78">
        <f t="shared" si="8"/>
        <v>0</v>
      </c>
      <c r="N78">
        <f t="shared" si="9"/>
        <v>0</v>
      </c>
      <c r="O78">
        <f t="shared" si="9"/>
        <v>0</v>
      </c>
      <c r="P78">
        <f t="shared" si="9"/>
        <v>0</v>
      </c>
      <c r="Q78">
        <f t="shared" si="9"/>
        <v>0</v>
      </c>
      <c r="R78">
        <f t="shared" si="9"/>
        <v>0</v>
      </c>
      <c r="S78">
        <f t="shared" si="9"/>
        <v>0</v>
      </c>
      <c r="T78">
        <f t="shared" si="9"/>
        <v>0</v>
      </c>
      <c r="U78">
        <f t="shared" si="9"/>
        <v>0</v>
      </c>
      <c r="V78">
        <f t="shared" si="9"/>
        <v>0</v>
      </c>
      <c r="W78">
        <f t="shared" si="9"/>
        <v>0</v>
      </c>
      <c r="X78">
        <f t="shared" si="9"/>
        <v>0</v>
      </c>
      <c r="AA78" t="str">
        <f>IF(ISERROR(IF(Cad_Func!C84="","",Cad_Func!C84)),"",IF(Cad_Func!C84="","",Cad_Func!C84))</f>
        <v/>
      </c>
    </row>
    <row r="79" spans="3:27" ht="30" customHeight="1" thickTop="1" thickBot="1" x14ac:dyDescent="0.25">
      <c r="C79" s="108"/>
      <c r="D79" s="108"/>
      <c r="E79" s="115"/>
      <c r="F79" s="115"/>
      <c r="H79" t="str">
        <f t="shared" si="10"/>
        <v/>
      </c>
      <c r="I79" t="str">
        <f t="shared" si="11"/>
        <v/>
      </c>
      <c r="J79" t="str">
        <f t="shared" si="12"/>
        <v/>
      </c>
      <c r="K79" t="str">
        <f t="shared" si="13"/>
        <v/>
      </c>
      <c r="M79">
        <f t="shared" si="8"/>
        <v>0</v>
      </c>
      <c r="N79">
        <f t="shared" si="9"/>
        <v>0</v>
      </c>
      <c r="O79">
        <f t="shared" si="9"/>
        <v>0</v>
      </c>
      <c r="P79">
        <f t="shared" si="9"/>
        <v>0</v>
      </c>
      <c r="Q79">
        <f t="shared" si="9"/>
        <v>0</v>
      </c>
      <c r="R79">
        <f t="shared" si="9"/>
        <v>0</v>
      </c>
      <c r="S79">
        <f t="shared" si="9"/>
        <v>0</v>
      </c>
      <c r="T79">
        <f t="shared" si="9"/>
        <v>0</v>
      </c>
      <c r="U79">
        <f t="shared" si="9"/>
        <v>0</v>
      </c>
      <c r="V79">
        <f t="shared" si="9"/>
        <v>0</v>
      </c>
      <c r="W79">
        <f t="shared" si="9"/>
        <v>0</v>
      </c>
      <c r="X79">
        <f t="shared" si="9"/>
        <v>0</v>
      </c>
      <c r="AA79" t="str">
        <f>IF(ISERROR(IF(Cad_Func!C85="","",Cad_Func!C85)),"",IF(Cad_Func!C85="","",Cad_Func!C85))</f>
        <v/>
      </c>
    </row>
    <row r="80" spans="3:27" ht="30" customHeight="1" thickTop="1" thickBot="1" x14ac:dyDescent="0.25">
      <c r="C80" s="108"/>
      <c r="D80" s="108"/>
      <c r="E80" s="115"/>
      <c r="F80" s="115"/>
      <c r="H80" t="str">
        <f t="shared" si="10"/>
        <v/>
      </c>
      <c r="I80" t="str">
        <f t="shared" si="11"/>
        <v/>
      </c>
      <c r="J80" t="str">
        <f t="shared" si="12"/>
        <v/>
      </c>
      <c r="K80" t="str">
        <f t="shared" si="13"/>
        <v/>
      </c>
      <c r="M80">
        <f t="shared" si="8"/>
        <v>0</v>
      </c>
      <c r="N80">
        <f t="shared" si="9"/>
        <v>0</v>
      </c>
      <c r="O80">
        <f t="shared" si="9"/>
        <v>0</v>
      </c>
      <c r="P80">
        <f t="shared" si="9"/>
        <v>0</v>
      </c>
      <c r="Q80">
        <f t="shared" si="9"/>
        <v>0</v>
      </c>
      <c r="R80">
        <f t="shared" si="9"/>
        <v>0</v>
      </c>
      <c r="S80">
        <f t="shared" si="9"/>
        <v>0</v>
      </c>
      <c r="T80">
        <f t="shared" si="9"/>
        <v>0</v>
      </c>
      <c r="U80">
        <f t="shared" si="9"/>
        <v>0</v>
      </c>
      <c r="V80">
        <f t="shared" si="9"/>
        <v>0</v>
      </c>
      <c r="W80">
        <f t="shared" si="9"/>
        <v>0</v>
      </c>
      <c r="X80">
        <f t="shared" si="9"/>
        <v>0</v>
      </c>
      <c r="AA80" t="str">
        <f>IF(ISERROR(IF(Cad_Func!C86="","",Cad_Func!C86)),"",IF(Cad_Func!C86="","",Cad_Func!C86))</f>
        <v/>
      </c>
    </row>
    <row r="81" spans="3:27" ht="30" customHeight="1" thickTop="1" thickBot="1" x14ac:dyDescent="0.25">
      <c r="C81" s="108"/>
      <c r="D81" s="108"/>
      <c r="E81" s="115"/>
      <c r="F81" s="115"/>
      <c r="H81" t="str">
        <f t="shared" si="10"/>
        <v/>
      </c>
      <c r="I81" t="str">
        <f t="shared" si="11"/>
        <v/>
      </c>
      <c r="J81" t="str">
        <f t="shared" si="12"/>
        <v/>
      </c>
      <c r="K81" t="str">
        <f t="shared" si="13"/>
        <v/>
      </c>
      <c r="M81">
        <f t="shared" si="8"/>
        <v>0</v>
      </c>
      <c r="N81">
        <f t="shared" si="9"/>
        <v>0</v>
      </c>
      <c r="O81">
        <f t="shared" si="9"/>
        <v>0</v>
      </c>
      <c r="P81">
        <f t="shared" si="9"/>
        <v>0</v>
      </c>
      <c r="Q81">
        <f t="shared" si="9"/>
        <v>0</v>
      </c>
      <c r="R81">
        <f t="shared" si="9"/>
        <v>0</v>
      </c>
      <c r="S81">
        <f t="shared" si="9"/>
        <v>0</v>
      </c>
      <c r="T81">
        <f t="shared" si="9"/>
        <v>0</v>
      </c>
      <c r="U81">
        <f t="shared" si="9"/>
        <v>0</v>
      </c>
      <c r="V81">
        <f t="shared" si="9"/>
        <v>0</v>
      </c>
      <c r="W81">
        <f t="shared" si="9"/>
        <v>0</v>
      </c>
      <c r="X81">
        <f t="shared" si="9"/>
        <v>0</v>
      </c>
      <c r="AA81" t="str">
        <f>IF(ISERROR(IF(Cad_Func!C87="","",Cad_Func!C87)),"",IF(Cad_Func!C87="","",Cad_Func!C87))</f>
        <v/>
      </c>
    </row>
    <row r="82" spans="3:27" ht="30" customHeight="1" thickTop="1" thickBot="1" x14ac:dyDescent="0.25">
      <c r="C82" s="108"/>
      <c r="D82" s="108"/>
      <c r="E82" s="115"/>
      <c r="F82" s="115"/>
      <c r="H82" t="str">
        <f t="shared" si="10"/>
        <v/>
      </c>
      <c r="I82" t="str">
        <f t="shared" si="11"/>
        <v/>
      </c>
      <c r="J82" t="str">
        <f t="shared" si="12"/>
        <v/>
      </c>
      <c r="K82" t="str">
        <f t="shared" si="13"/>
        <v/>
      </c>
      <c r="M82">
        <f t="shared" si="8"/>
        <v>0</v>
      </c>
      <c r="N82">
        <f t="shared" si="9"/>
        <v>0</v>
      </c>
      <c r="O82">
        <f t="shared" si="9"/>
        <v>0</v>
      </c>
      <c r="P82">
        <f t="shared" si="9"/>
        <v>0</v>
      </c>
      <c r="Q82">
        <f t="shared" si="9"/>
        <v>0</v>
      </c>
      <c r="R82">
        <f t="shared" si="9"/>
        <v>0</v>
      </c>
      <c r="S82">
        <f t="shared" si="9"/>
        <v>0</v>
      </c>
      <c r="T82">
        <f t="shared" si="9"/>
        <v>0</v>
      </c>
      <c r="U82">
        <f t="shared" si="9"/>
        <v>0</v>
      </c>
      <c r="V82">
        <f t="shared" si="9"/>
        <v>0</v>
      </c>
      <c r="W82">
        <f t="shared" si="9"/>
        <v>0</v>
      </c>
      <c r="X82">
        <f t="shared" si="9"/>
        <v>0</v>
      </c>
      <c r="AA82" t="str">
        <f>IF(ISERROR(IF(Cad_Func!C88="","",Cad_Func!C88)),"",IF(Cad_Func!C88="","",Cad_Func!C88))</f>
        <v/>
      </c>
    </row>
    <row r="83" spans="3:27" ht="30" customHeight="1" thickTop="1" thickBot="1" x14ac:dyDescent="0.25">
      <c r="C83" s="108"/>
      <c r="D83" s="108"/>
      <c r="E83" s="115"/>
      <c r="F83" s="115"/>
      <c r="H83" t="str">
        <f t="shared" si="10"/>
        <v/>
      </c>
      <c r="I83" t="str">
        <f t="shared" si="11"/>
        <v/>
      </c>
      <c r="J83" t="str">
        <f t="shared" si="12"/>
        <v/>
      </c>
      <c r="K83" t="str">
        <f t="shared" si="13"/>
        <v/>
      </c>
      <c r="M83">
        <f t="shared" si="8"/>
        <v>0</v>
      </c>
      <c r="N83">
        <f t="shared" si="9"/>
        <v>0</v>
      </c>
      <c r="O83">
        <f t="shared" si="9"/>
        <v>0</v>
      </c>
      <c r="P83">
        <f t="shared" si="9"/>
        <v>0</v>
      </c>
      <c r="Q83">
        <f t="shared" si="9"/>
        <v>0</v>
      </c>
      <c r="R83">
        <f t="shared" si="9"/>
        <v>0</v>
      </c>
      <c r="S83">
        <f t="shared" si="9"/>
        <v>0</v>
      </c>
      <c r="T83">
        <f t="shared" si="9"/>
        <v>0</v>
      </c>
      <c r="U83">
        <f t="shared" si="9"/>
        <v>0</v>
      </c>
      <c r="V83">
        <f t="shared" si="9"/>
        <v>0</v>
      </c>
      <c r="W83">
        <f t="shared" si="9"/>
        <v>0</v>
      </c>
      <c r="X83">
        <f t="shared" si="9"/>
        <v>0</v>
      </c>
      <c r="AA83" t="str">
        <f>IF(ISERROR(IF(Cad_Func!C89="","",Cad_Func!C89)),"",IF(Cad_Func!C89="","",Cad_Func!C89))</f>
        <v/>
      </c>
    </row>
    <row r="84" spans="3:27" ht="30" customHeight="1" thickTop="1" thickBot="1" x14ac:dyDescent="0.25">
      <c r="C84" s="108"/>
      <c r="D84" s="108"/>
      <c r="E84" s="115"/>
      <c r="F84" s="115"/>
      <c r="H84" t="str">
        <f t="shared" si="10"/>
        <v/>
      </c>
      <c r="I84" t="str">
        <f t="shared" si="11"/>
        <v/>
      </c>
      <c r="J84" t="str">
        <f t="shared" si="12"/>
        <v/>
      </c>
      <c r="K84" t="str">
        <f t="shared" si="13"/>
        <v/>
      </c>
      <c r="M84">
        <f t="shared" si="8"/>
        <v>0</v>
      </c>
      <c r="N84">
        <f t="shared" si="9"/>
        <v>0</v>
      </c>
      <c r="O84">
        <f t="shared" si="9"/>
        <v>0</v>
      </c>
      <c r="P84">
        <f t="shared" si="9"/>
        <v>0</v>
      </c>
      <c r="Q84">
        <f t="shared" si="9"/>
        <v>0</v>
      </c>
      <c r="R84">
        <f t="shared" si="9"/>
        <v>0</v>
      </c>
      <c r="S84">
        <f t="shared" si="9"/>
        <v>0</v>
      </c>
      <c r="T84">
        <f t="shared" si="9"/>
        <v>0</v>
      </c>
      <c r="U84">
        <f t="shared" si="9"/>
        <v>0</v>
      </c>
      <c r="V84">
        <f t="shared" si="9"/>
        <v>0</v>
      </c>
      <c r="W84">
        <f t="shared" si="9"/>
        <v>0</v>
      </c>
      <c r="X84">
        <f t="shared" si="9"/>
        <v>0</v>
      </c>
      <c r="AA84" t="str">
        <f>IF(ISERROR(IF(Cad_Func!C90="","",Cad_Func!C90)),"",IF(Cad_Func!C90="","",Cad_Func!C90))</f>
        <v/>
      </c>
    </row>
    <row r="85" spans="3:27" ht="30" customHeight="1" thickTop="1" thickBot="1" x14ac:dyDescent="0.25">
      <c r="C85" s="108"/>
      <c r="D85" s="108"/>
      <c r="E85" s="115"/>
      <c r="F85" s="115"/>
      <c r="H85" t="str">
        <f t="shared" si="10"/>
        <v/>
      </c>
      <c r="I85" t="str">
        <f t="shared" si="11"/>
        <v/>
      </c>
      <c r="J85" t="str">
        <f t="shared" si="12"/>
        <v/>
      </c>
      <c r="K85" t="str">
        <f t="shared" si="13"/>
        <v/>
      </c>
      <c r="M85">
        <f t="shared" si="8"/>
        <v>0</v>
      </c>
      <c r="N85">
        <f t="shared" si="9"/>
        <v>0</v>
      </c>
      <c r="O85">
        <f t="shared" si="9"/>
        <v>0</v>
      </c>
      <c r="P85">
        <f t="shared" si="9"/>
        <v>0</v>
      </c>
      <c r="Q85">
        <f t="shared" si="9"/>
        <v>0</v>
      </c>
      <c r="R85">
        <f t="shared" si="9"/>
        <v>0</v>
      </c>
      <c r="S85">
        <f t="shared" si="9"/>
        <v>0</v>
      </c>
      <c r="T85">
        <f t="shared" si="9"/>
        <v>0</v>
      </c>
      <c r="U85">
        <f t="shared" si="9"/>
        <v>0</v>
      </c>
      <c r="V85">
        <f t="shared" si="9"/>
        <v>0</v>
      </c>
      <c r="W85">
        <f t="shared" si="9"/>
        <v>0</v>
      </c>
      <c r="X85">
        <f t="shared" si="9"/>
        <v>0</v>
      </c>
      <c r="AA85" t="str">
        <f>IF(ISERROR(IF(Cad_Func!C91="","",Cad_Func!C91)),"",IF(Cad_Func!C91="","",Cad_Func!C91))</f>
        <v/>
      </c>
    </row>
    <row r="86" spans="3:27" ht="30" customHeight="1" thickTop="1" thickBot="1" x14ac:dyDescent="0.25">
      <c r="C86" s="108"/>
      <c r="D86" s="108"/>
      <c r="E86" s="115"/>
      <c r="F86" s="115"/>
      <c r="H86" t="str">
        <f t="shared" si="10"/>
        <v/>
      </c>
      <c r="I86" t="str">
        <f t="shared" si="11"/>
        <v/>
      </c>
      <c r="J86" t="str">
        <f t="shared" si="12"/>
        <v/>
      </c>
      <c r="K86" t="str">
        <f t="shared" si="13"/>
        <v/>
      </c>
      <c r="M86">
        <f t="shared" si="8"/>
        <v>0</v>
      </c>
      <c r="N86">
        <f t="shared" si="9"/>
        <v>0</v>
      </c>
      <c r="O86">
        <f t="shared" si="9"/>
        <v>0</v>
      </c>
      <c r="P86">
        <f t="shared" si="9"/>
        <v>0</v>
      </c>
      <c r="Q86">
        <f t="shared" si="9"/>
        <v>0</v>
      </c>
      <c r="R86">
        <f t="shared" si="9"/>
        <v>0</v>
      </c>
      <c r="S86">
        <f t="shared" si="9"/>
        <v>0</v>
      </c>
      <c r="T86">
        <f t="shared" si="9"/>
        <v>0</v>
      </c>
      <c r="U86">
        <f t="shared" si="9"/>
        <v>0</v>
      </c>
      <c r="V86">
        <f t="shared" si="9"/>
        <v>0</v>
      </c>
      <c r="W86">
        <f t="shared" si="9"/>
        <v>0</v>
      </c>
      <c r="X86">
        <f t="shared" si="9"/>
        <v>0</v>
      </c>
      <c r="AA86" t="str">
        <f>IF(ISERROR(IF(Cad_Func!C92="","",Cad_Func!C92)),"",IF(Cad_Func!C92="","",Cad_Func!C92))</f>
        <v/>
      </c>
    </row>
    <row r="87" spans="3:27" ht="30" customHeight="1" thickTop="1" thickBot="1" x14ac:dyDescent="0.25">
      <c r="C87" s="108"/>
      <c r="D87" s="108"/>
      <c r="E87" s="115"/>
      <c r="F87" s="115"/>
      <c r="H87" t="str">
        <f t="shared" si="10"/>
        <v/>
      </c>
      <c r="I87" t="str">
        <f t="shared" si="11"/>
        <v/>
      </c>
      <c r="J87" t="str">
        <f t="shared" si="12"/>
        <v/>
      </c>
      <c r="K87" t="str">
        <f t="shared" si="13"/>
        <v/>
      </c>
      <c r="M87">
        <f t="shared" si="8"/>
        <v>0</v>
      </c>
      <c r="N87">
        <f t="shared" si="9"/>
        <v>0</v>
      </c>
      <c r="O87">
        <f t="shared" si="9"/>
        <v>0</v>
      </c>
      <c r="P87">
        <f t="shared" si="9"/>
        <v>0</v>
      </c>
      <c r="Q87">
        <f t="shared" si="9"/>
        <v>0</v>
      </c>
      <c r="R87">
        <f t="shared" si="9"/>
        <v>0</v>
      </c>
      <c r="S87">
        <f t="shared" si="9"/>
        <v>0</v>
      </c>
      <c r="T87">
        <f t="shared" si="9"/>
        <v>0</v>
      </c>
      <c r="U87">
        <f t="shared" si="9"/>
        <v>0</v>
      </c>
      <c r="V87">
        <f t="shared" si="9"/>
        <v>0</v>
      </c>
      <c r="W87">
        <f t="shared" si="9"/>
        <v>0</v>
      </c>
      <c r="X87">
        <f t="shared" si="9"/>
        <v>0</v>
      </c>
      <c r="AA87" t="str">
        <f>IF(ISERROR(IF(Cad_Func!C93="","",Cad_Func!C93)),"",IF(Cad_Func!C93="","",Cad_Func!C93))</f>
        <v/>
      </c>
    </row>
    <row r="88" spans="3:27" ht="30" customHeight="1" thickTop="1" thickBot="1" x14ac:dyDescent="0.25">
      <c r="C88" s="108"/>
      <c r="D88" s="108"/>
      <c r="E88" s="115"/>
      <c r="F88" s="115"/>
      <c r="H88" t="str">
        <f t="shared" si="10"/>
        <v/>
      </c>
      <c r="I88" t="str">
        <f t="shared" si="11"/>
        <v/>
      </c>
      <c r="J88" t="str">
        <f t="shared" si="12"/>
        <v/>
      </c>
      <c r="K88" t="str">
        <f t="shared" si="13"/>
        <v/>
      </c>
      <c r="M88">
        <f t="shared" si="8"/>
        <v>0</v>
      </c>
      <c r="N88">
        <f t="shared" si="9"/>
        <v>0</v>
      </c>
      <c r="O88">
        <f t="shared" si="9"/>
        <v>0</v>
      </c>
      <c r="P88">
        <f t="shared" si="9"/>
        <v>0</v>
      </c>
      <c r="Q88">
        <f t="shared" si="9"/>
        <v>0</v>
      </c>
      <c r="R88">
        <f t="shared" si="9"/>
        <v>0</v>
      </c>
      <c r="S88">
        <f t="shared" si="9"/>
        <v>0</v>
      </c>
      <c r="T88">
        <f t="shared" si="9"/>
        <v>0</v>
      </c>
      <c r="U88">
        <f t="shared" si="9"/>
        <v>0</v>
      </c>
      <c r="V88">
        <f t="shared" si="9"/>
        <v>0</v>
      </c>
      <c r="W88">
        <f t="shared" si="9"/>
        <v>0</v>
      </c>
      <c r="X88">
        <f t="shared" si="9"/>
        <v>0</v>
      </c>
      <c r="AA88" t="str">
        <f>IF(ISERROR(IF(Cad_Func!C94="","",Cad_Func!C94)),"",IF(Cad_Func!C94="","",Cad_Func!C94))</f>
        <v/>
      </c>
    </row>
    <row r="89" spans="3:27" ht="30" customHeight="1" thickTop="1" thickBot="1" x14ac:dyDescent="0.25">
      <c r="C89" s="108"/>
      <c r="D89" s="108"/>
      <c r="E89" s="115"/>
      <c r="F89" s="115"/>
      <c r="H89" t="str">
        <f t="shared" si="10"/>
        <v/>
      </c>
      <c r="I89" t="str">
        <f t="shared" si="11"/>
        <v/>
      </c>
      <c r="J89" t="str">
        <f t="shared" si="12"/>
        <v/>
      </c>
      <c r="K89" t="str">
        <f t="shared" si="13"/>
        <v/>
      </c>
      <c r="M89">
        <f t="shared" si="8"/>
        <v>0</v>
      </c>
      <c r="N89">
        <f t="shared" si="9"/>
        <v>0</v>
      </c>
      <c r="O89">
        <f t="shared" si="9"/>
        <v>0</v>
      </c>
      <c r="P89">
        <f t="shared" si="9"/>
        <v>0</v>
      </c>
      <c r="Q89">
        <f t="shared" si="9"/>
        <v>0</v>
      </c>
      <c r="R89">
        <f t="shared" si="9"/>
        <v>0</v>
      </c>
      <c r="S89">
        <f t="shared" si="9"/>
        <v>0</v>
      </c>
      <c r="T89">
        <f t="shared" si="9"/>
        <v>0</v>
      </c>
      <c r="U89">
        <f t="shared" si="9"/>
        <v>0</v>
      </c>
      <c r="V89">
        <f t="shared" si="9"/>
        <v>0</v>
      </c>
      <c r="W89">
        <f t="shared" si="9"/>
        <v>0</v>
      </c>
      <c r="X89">
        <f t="shared" si="9"/>
        <v>0</v>
      </c>
      <c r="AA89" t="str">
        <f>IF(ISERROR(IF(Cad_Func!C95="","",Cad_Func!C95)),"",IF(Cad_Func!C95="","",Cad_Func!C95))</f>
        <v/>
      </c>
    </row>
    <row r="90" spans="3:27" ht="30" customHeight="1" thickTop="1" thickBot="1" x14ac:dyDescent="0.25">
      <c r="C90" s="108"/>
      <c r="D90" s="108"/>
      <c r="E90" s="115"/>
      <c r="F90" s="115"/>
      <c r="H90" t="str">
        <f t="shared" si="10"/>
        <v/>
      </c>
      <c r="I90" t="str">
        <f t="shared" si="11"/>
        <v/>
      </c>
      <c r="J90" t="str">
        <f t="shared" si="12"/>
        <v/>
      </c>
      <c r="K90" t="str">
        <f t="shared" si="13"/>
        <v/>
      </c>
      <c r="M90">
        <f t="shared" si="8"/>
        <v>0</v>
      </c>
      <c r="N90">
        <f t="shared" si="9"/>
        <v>0</v>
      </c>
      <c r="O90">
        <f t="shared" si="9"/>
        <v>0</v>
      </c>
      <c r="P90">
        <f t="shared" si="9"/>
        <v>0</v>
      </c>
      <c r="Q90">
        <f t="shared" si="9"/>
        <v>0</v>
      </c>
      <c r="R90">
        <f t="shared" si="9"/>
        <v>0</v>
      </c>
      <c r="S90">
        <f t="shared" si="9"/>
        <v>0</v>
      </c>
      <c r="T90">
        <f t="shared" si="9"/>
        <v>0</v>
      </c>
      <c r="U90">
        <f t="shared" si="9"/>
        <v>0</v>
      </c>
      <c r="V90">
        <f t="shared" si="9"/>
        <v>0</v>
      </c>
      <c r="W90">
        <f t="shared" si="9"/>
        <v>0</v>
      </c>
      <c r="X90">
        <f t="shared" si="9"/>
        <v>0</v>
      </c>
      <c r="AA90" t="str">
        <f>IF(ISERROR(IF(Cad_Func!C96="","",Cad_Func!C96)),"",IF(Cad_Func!C96="","",Cad_Func!C96))</f>
        <v/>
      </c>
    </row>
    <row r="91" spans="3:27" ht="30" customHeight="1" thickTop="1" thickBot="1" x14ac:dyDescent="0.25">
      <c r="C91" s="108"/>
      <c r="D91" s="108"/>
      <c r="E91" s="115"/>
      <c r="F91" s="115"/>
      <c r="H91" t="str">
        <f t="shared" si="10"/>
        <v/>
      </c>
      <c r="I91" t="str">
        <f t="shared" si="11"/>
        <v/>
      </c>
      <c r="J91" t="str">
        <f t="shared" si="12"/>
        <v/>
      </c>
      <c r="K91" t="str">
        <f t="shared" si="13"/>
        <v/>
      </c>
      <c r="M91">
        <f t="shared" si="8"/>
        <v>0</v>
      </c>
      <c r="N91">
        <f t="shared" si="9"/>
        <v>0</v>
      </c>
      <c r="O91">
        <f t="shared" si="9"/>
        <v>0</v>
      </c>
      <c r="P91">
        <f t="shared" si="9"/>
        <v>0</v>
      </c>
      <c r="Q91">
        <f t="shared" si="9"/>
        <v>0</v>
      </c>
      <c r="R91">
        <f t="shared" si="9"/>
        <v>0</v>
      </c>
      <c r="S91">
        <f t="shared" si="9"/>
        <v>0</v>
      </c>
      <c r="T91">
        <f t="shared" si="9"/>
        <v>0</v>
      </c>
      <c r="U91">
        <f t="shared" si="9"/>
        <v>0</v>
      </c>
      <c r="V91">
        <f t="shared" si="9"/>
        <v>0</v>
      </c>
      <c r="W91">
        <f t="shared" si="9"/>
        <v>0</v>
      </c>
      <c r="X91">
        <f t="shared" si="9"/>
        <v>0</v>
      </c>
      <c r="AA91" t="str">
        <f>IF(ISERROR(IF(Cad_Func!C97="","",Cad_Func!C97)),"",IF(Cad_Func!C97="","",Cad_Func!C97))</f>
        <v/>
      </c>
    </row>
    <row r="92" spans="3:27" ht="30" customHeight="1" thickTop="1" thickBot="1" x14ac:dyDescent="0.25">
      <c r="C92" s="108"/>
      <c r="D92" s="108"/>
      <c r="E92" s="115"/>
      <c r="F92" s="115"/>
      <c r="H92" t="str">
        <f t="shared" si="10"/>
        <v/>
      </c>
      <c r="I92" t="str">
        <f t="shared" si="11"/>
        <v/>
      </c>
      <c r="J92" t="str">
        <f t="shared" si="12"/>
        <v/>
      </c>
      <c r="K92" t="str">
        <f t="shared" si="13"/>
        <v/>
      </c>
      <c r="M92">
        <f t="shared" si="8"/>
        <v>0</v>
      </c>
      <c r="N92">
        <f t="shared" si="9"/>
        <v>0</v>
      </c>
      <c r="O92">
        <f t="shared" si="9"/>
        <v>0</v>
      </c>
      <c r="P92">
        <f t="shared" si="9"/>
        <v>0</v>
      </c>
      <c r="Q92">
        <f t="shared" si="9"/>
        <v>0</v>
      </c>
      <c r="R92">
        <f t="shared" si="9"/>
        <v>0</v>
      </c>
      <c r="S92">
        <f t="shared" si="9"/>
        <v>0</v>
      </c>
      <c r="T92">
        <f t="shared" ref="N92:X115" si="14">IF(ISERROR(IF(AND($H92&lt;=T$6,$J92&gt;=T$6),1,0)),"",IF(AND($H92&lt;=T$6,$J92&gt;=T$6),1,0))</f>
        <v>0</v>
      </c>
      <c r="U92">
        <f t="shared" si="14"/>
        <v>0</v>
      </c>
      <c r="V92">
        <f t="shared" si="14"/>
        <v>0</v>
      </c>
      <c r="W92">
        <f t="shared" si="14"/>
        <v>0</v>
      </c>
      <c r="X92">
        <f t="shared" si="14"/>
        <v>0</v>
      </c>
      <c r="AA92" t="str">
        <f>IF(ISERROR(IF(Cad_Func!C98="","",Cad_Func!C98)),"",IF(Cad_Func!C98="","",Cad_Func!C98))</f>
        <v/>
      </c>
    </row>
    <row r="93" spans="3:27" ht="30" customHeight="1" thickTop="1" thickBot="1" x14ac:dyDescent="0.25">
      <c r="C93" s="108"/>
      <c r="D93" s="108"/>
      <c r="E93" s="115"/>
      <c r="F93" s="115"/>
      <c r="H93" t="str">
        <f t="shared" si="10"/>
        <v/>
      </c>
      <c r="I93" t="str">
        <f t="shared" si="11"/>
        <v/>
      </c>
      <c r="J93" t="str">
        <f t="shared" si="12"/>
        <v/>
      </c>
      <c r="K93" t="str">
        <f t="shared" si="13"/>
        <v/>
      </c>
      <c r="M93">
        <f t="shared" si="8"/>
        <v>0</v>
      </c>
      <c r="N93">
        <f t="shared" si="14"/>
        <v>0</v>
      </c>
      <c r="O93">
        <f t="shared" si="14"/>
        <v>0</v>
      </c>
      <c r="P93">
        <f t="shared" si="14"/>
        <v>0</v>
      </c>
      <c r="Q93">
        <f t="shared" si="14"/>
        <v>0</v>
      </c>
      <c r="R93">
        <f t="shared" si="14"/>
        <v>0</v>
      </c>
      <c r="S93">
        <f t="shared" si="14"/>
        <v>0</v>
      </c>
      <c r="T93">
        <f t="shared" si="14"/>
        <v>0</v>
      </c>
      <c r="U93">
        <f t="shared" si="14"/>
        <v>0</v>
      </c>
      <c r="V93">
        <f t="shared" si="14"/>
        <v>0</v>
      </c>
      <c r="W93">
        <f t="shared" si="14"/>
        <v>0</v>
      </c>
      <c r="X93">
        <f t="shared" si="14"/>
        <v>0</v>
      </c>
      <c r="AA93" t="str">
        <f>IF(ISERROR(IF(Cad_Func!C99="","",Cad_Func!C99)),"",IF(Cad_Func!C99="","",Cad_Func!C99))</f>
        <v/>
      </c>
    </row>
    <row r="94" spans="3:27" ht="30" customHeight="1" thickTop="1" thickBot="1" x14ac:dyDescent="0.25">
      <c r="C94" s="108"/>
      <c r="D94" s="108"/>
      <c r="E94" s="115"/>
      <c r="F94" s="115"/>
      <c r="H94" t="str">
        <f t="shared" si="10"/>
        <v/>
      </c>
      <c r="I94" t="str">
        <f t="shared" si="11"/>
        <v/>
      </c>
      <c r="J94" t="str">
        <f t="shared" si="12"/>
        <v/>
      </c>
      <c r="K94" t="str">
        <f t="shared" si="13"/>
        <v/>
      </c>
      <c r="M94">
        <f t="shared" si="8"/>
        <v>0</v>
      </c>
      <c r="N94">
        <f t="shared" si="14"/>
        <v>0</v>
      </c>
      <c r="O94">
        <f t="shared" si="14"/>
        <v>0</v>
      </c>
      <c r="P94">
        <f t="shared" si="14"/>
        <v>0</v>
      </c>
      <c r="Q94">
        <f t="shared" si="14"/>
        <v>0</v>
      </c>
      <c r="R94">
        <f t="shared" si="14"/>
        <v>0</v>
      </c>
      <c r="S94">
        <f t="shared" si="14"/>
        <v>0</v>
      </c>
      <c r="T94">
        <f t="shared" si="14"/>
        <v>0</v>
      </c>
      <c r="U94">
        <f t="shared" si="14"/>
        <v>0</v>
      </c>
      <c r="V94">
        <f t="shared" si="14"/>
        <v>0</v>
      </c>
      <c r="W94">
        <f t="shared" si="14"/>
        <v>0</v>
      </c>
      <c r="X94">
        <f t="shared" si="14"/>
        <v>0</v>
      </c>
      <c r="AA94" t="str">
        <f>IF(ISERROR(IF(Cad_Func!C100="","",Cad_Func!C100)),"",IF(Cad_Func!C100="","",Cad_Func!C100))</f>
        <v/>
      </c>
    </row>
    <row r="95" spans="3:27" ht="30" customHeight="1" thickTop="1" thickBot="1" x14ac:dyDescent="0.25">
      <c r="C95" s="108"/>
      <c r="D95" s="108"/>
      <c r="E95" s="115"/>
      <c r="F95" s="115"/>
      <c r="H95" t="str">
        <f t="shared" si="10"/>
        <v/>
      </c>
      <c r="I95" t="str">
        <f t="shared" si="11"/>
        <v/>
      </c>
      <c r="J95" t="str">
        <f t="shared" si="12"/>
        <v/>
      </c>
      <c r="K95" t="str">
        <f t="shared" si="13"/>
        <v/>
      </c>
      <c r="M95">
        <f t="shared" si="8"/>
        <v>0</v>
      </c>
      <c r="N95">
        <f t="shared" si="14"/>
        <v>0</v>
      </c>
      <c r="O95">
        <f t="shared" si="14"/>
        <v>0</v>
      </c>
      <c r="P95">
        <f t="shared" si="14"/>
        <v>0</v>
      </c>
      <c r="Q95">
        <f t="shared" si="14"/>
        <v>0</v>
      </c>
      <c r="R95">
        <f t="shared" si="14"/>
        <v>0</v>
      </c>
      <c r="S95">
        <f t="shared" si="14"/>
        <v>0</v>
      </c>
      <c r="T95">
        <f t="shared" si="14"/>
        <v>0</v>
      </c>
      <c r="U95">
        <f t="shared" si="14"/>
        <v>0</v>
      </c>
      <c r="V95">
        <f t="shared" si="14"/>
        <v>0</v>
      </c>
      <c r="W95">
        <f t="shared" si="14"/>
        <v>0</v>
      </c>
      <c r="X95">
        <f t="shared" si="14"/>
        <v>0</v>
      </c>
      <c r="AA95" t="str">
        <f>IF(ISERROR(IF(Cad_Func!C101="","",Cad_Func!C101)),"",IF(Cad_Func!C101="","",Cad_Func!C101))</f>
        <v/>
      </c>
    </row>
    <row r="96" spans="3:27" ht="30" customHeight="1" thickTop="1" thickBot="1" x14ac:dyDescent="0.25">
      <c r="C96" s="108"/>
      <c r="D96" s="108"/>
      <c r="E96" s="115"/>
      <c r="F96" s="115"/>
      <c r="H96" t="str">
        <f t="shared" si="10"/>
        <v/>
      </c>
      <c r="I96" t="str">
        <f t="shared" si="11"/>
        <v/>
      </c>
      <c r="J96" t="str">
        <f t="shared" si="12"/>
        <v/>
      </c>
      <c r="K96" t="str">
        <f t="shared" si="13"/>
        <v/>
      </c>
      <c r="M96">
        <f t="shared" si="8"/>
        <v>0</v>
      </c>
      <c r="N96">
        <f t="shared" si="14"/>
        <v>0</v>
      </c>
      <c r="O96">
        <f t="shared" si="14"/>
        <v>0</v>
      </c>
      <c r="P96">
        <f t="shared" si="14"/>
        <v>0</v>
      </c>
      <c r="Q96">
        <f t="shared" si="14"/>
        <v>0</v>
      </c>
      <c r="R96">
        <f t="shared" si="14"/>
        <v>0</v>
      </c>
      <c r="S96">
        <f t="shared" si="14"/>
        <v>0</v>
      </c>
      <c r="T96">
        <f t="shared" si="14"/>
        <v>0</v>
      </c>
      <c r="U96">
        <f t="shared" si="14"/>
        <v>0</v>
      </c>
      <c r="V96">
        <f t="shared" si="14"/>
        <v>0</v>
      </c>
      <c r="W96">
        <f t="shared" si="14"/>
        <v>0</v>
      </c>
      <c r="X96">
        <f t="shared" si="14"/>
        <v>0</v>
      </c>
      <c r="AA96" t="str">
        <f>IF(ISERROR(IF(Cad_Func!C102="","",Cad_Func!C102)),"",IF(Cad_Func!C102="","",Cad_Func!C102))</f>
        <v/>
      </c>
    </row>
    <row r="97" spans="3:27" ht="30" customHeight="1" thickTop="1" thickBot="1" x14ac:dyDescent="0.25">
      <c r="C97" s="108"/>
      <c r="D97" s="108"/>
      <c r="E97" s="115"/>
      <c r="F97" s="115"/>
      <c r="H97" t="str">
        <f t="shared" si="10"/>
        <v/>
      </c>
      <c r="I97" t="str">
        <f t="shared" si="11"/>
        <v/>
      </c>
      <c r="J97" t="str">
        <f t="shared" si="12"/>
        <v/>
      </c>
      <c r="K97" t="str">
        <f t="shared" si="13"/>
        <v/>
      </c>
      <c r="M97">
        <f t="shared" si="8"/>
        <v>0</v>
      </c>
      <c r="N97">
        <f t="shared" si="14"/>
        <v>0</v>
      </c>
      <c r="O97">
        <f t="shared" si="14"/>
        <v>0</v>
      </c>
      <c r="P97">
        <f t="shared" si="14"/>
        <v>0</v>
      </c>
      <c r="Q97">
        <f t="shared" si="14"/>
        <v>0</v>
      </c>
      <c r="R97">
        <f t="shared" si="14"/>
        <v>0</v>
      </c>
      <c r="S97">
        <f t="shared" si="14"/>
        <v>0</v>
      </c>
      <c r="T97">
        <f t="shared" si="14"/>
        <v>0</v>
      </c>
      <c r="U97">
        <f t="shared" si="14"/>
        <v>0</v>
      </c>
      <c r="V97">
        <f t="shared" si="14"/>
        <v>0</v>
      </c>
      <c r="W97">
        <f t="shared" si="14"/>
        <v>0</v>
      </c>
      <c r="X97">
        <f t="shared" si="14"/>
        <v>0</v>
      </c>
      <c r="AA97" t="str">
        <f>IF(ISERROR(IF(Cad_Func!C103="","",Cad_Func!C103)),"",IF(Cad_Func!C103="","",Cad_Func!C103))</f>
        <v/>
      </c>
    </row>
    <row r="98" spans="3:27" ht="30" customHeight="1" thickTop="1" thickBot="1" x14ac:dyDescent="0.25">
      <c r="C98" s="108"/>
      <c r="D98" s="108"/>
      <c r="E98" s="115"/>
      <c r="F98" s="115"/>
      <c r="H98" t="str">
        <f t="shared" si="10"/>
        <v/>
      </c>
      <c r="I98" t="str">
        <f t="shared" si="11"/>
        <v/>
      </c>
      <c r="J98" t="str">
        <f t="shared" si="12"/>
        <v/>
      </c>
      <c r="K98" t="str">
        <f t="shared" si="13"/>
        <v/>
      </c>
      <c r="M98">
        <f t="shared" si="8"/>
        <v>0</v>
      </c>
      <c r="N98">
        <f t="shared" si="14"/>
        <v>0</v>
      </c>
      <c r="O98">
        <f t="shared" si="14"/>
        <v>0</v>
      </c>
      <c r="P98">
        <f t="shared" si="14"/>
        <v>0</v>
      </c>
      <c r="Q98">
        <f t="shared" si="14"/>
        <v>0</v>
      </c>
      <c r="R98">
        <f t="shared" si="14"/>
        <v>0</v>
      </c>
      <c r="S98">
        <f t="shared" si="14"/>
        <v>0</v>
      </c>
      <c r="T98">
        <f t="shared" si="14"/>
        <v>0</v>
      </c>
      <c r="U98">
        <f t="shared" si="14"/>
        <v>0</v>
      </c>
      <c r="V98">
        <f t="shared" si="14"/>
        <v>0</v>
      </c>
      <c r="W98">
        <f t="shared" si="14"/>
        <v>0</v>
      </c>
      <c r="X98">
        <f t="shared" si="14"/>
        <v>0</v>
      </c>
      <c r="AA98" t="str">
        <f>IF(ISERROR(IF(Cad_Func!C104="","",Cad_Func!C104)),"",IF(Cad_Func!C104="","",Cad_Func!C104))</f>
        <v/>
      </c>
    </row>
    <row r="99" spans="3:27" ht="30" customHeight="1" thickTop="1" thickBot="1" x14ac:dyDescent="0.25">
      <c r="C99" s="108"/>
      <c r="D99" s="108"/>
      <c r="E99" s="115"/>
      <c r="F99" s="115"/>
      <c r="H99" t="str">
        <f t="shared" si="10"/>
        <v/>
      </c>
      <c r="I99" t="str">
        <f t="shared" si="11"/>
        <v/>
      </c>
      <c r="J99" t="str">
        <f t="shared" si="12"/>
        <v/>
      </c>
      <c r="K99" t="str">
        <f t="shared" si="13"/>
        <v/>
      </c>
      <c r="M99">
        <f t="shared" si="8"/>
        <v>0</v>
      </c>
      <c r="N99">
        <f t="shared" si="14"/>
        <v>0</v>
      </c>
      <c r="O99">
        <f t="shared" si="14"/>
        <v>0</v>
      </c>
      <c r="P99">
        <f t="shared" si="14"/>
        <v>0</v>
      </c>
      <c r="Q99">
        <f t="shared" si="14"/>
        <v>0</v>
      </c>
      <c r="R99">
        <f t="shared" si="14"/>
        <v>0</v>
      </c>
      <c r="S99">
        <f t="shared" si="14"/>
        <v>0</v>
      </c>
      <c r="T99">
        <f t="shared" si="14"/>
        <v>0</v>
      </c>
      <c r="U99">
        <f t="shared" si="14"/>
        <v>0</v>
      </c>
      <c r="V99">
        <f t="shared" si="14"/>
        <v>0</v>
      </c>
      <c r="W99">
        <f t="shared" si="14"/>
        <v>0</v>
      </c>
      <c r="X99">
        <f t="shared" si="14"/>
        <v>0</v>
      </c>
      <c r="AA99" t="str">
        <f>IF(ISERROR(IF(Cad_Func!C105="","",Cad_Func!C105)),"",IF(Cad_Func!C105="","",Cad_Func!C105))</f>
        <v/>
      </c>
    </row>
    <row r="100" spans="3:27" ht="30" customHeight="1" thickTop="1" thickBot="1" x14ac:dyDescent="0.25">
      <c r="C100" s="108"/>
      <c r="D100" s="108"/>
      <c r="E100" s="115"/>
      <c r="F100" s="115"/>
      <c r="H100" t="str">
        <f t="shared" si="10"/>
        <v/>
      </c>
      <c r="I100" t="str">
        <f t="shared" si="11"/>
        <v/>
      </c>
      <c r="J100" t="str">
        <f t="shared" si="12"/>
        <v/>
      </c>
      <c r="K100" t="str">
        <f t="shared" si="13"/>
        <v/>
      </c>
      <c r="M100">
        <f t="shared" si="8"/>
        <v>0</v>
      </c>
      <c r="N100">
        <f t="shared" si="14"/>
        <v>0</v>
      </c>
      <c r="O100">
        <f t="shared" si="14"/>
        <v>0</v>
      </c>
      <c r="P100">
        <f t="shared" si="14"/>
        <v>0</v>
      </c>
      <c r="Q100">
        <f t="shared" si="14"/>
        <v>0</v>
      </c>
      <c r="R100">
        <f t="shared" si="14"/>
        <v>0</v>
      </c>
      <c r="S100">
        <f t="shared" si="14"/>
        <v>0</v>
      </c>
      <c r="T100">
        <f t="shared" si="14"/>
        <v>0</v>
      </c>
      <c r="U100">
        <f t="shared" si="14"/>
        <v>0</v>
      </c>
      <c r="V100">
        <f t="shared" si="14"/>
        <v>0</v>
      </c>
      <c r="W100">
        <f t="shared" si="14"/>
        <v>0</v>
      </c>
      <c r="X100">
        <f t="shared" si="14"/>
        <v>0</v>
      </c>
      <c r="AA100" t="str">
        <f>IF(ISERROR(IF(Cad_Func!C106="","",Cad_Func!C106)),"",IF(Cad_Func!C106="","",Cad_Func!C106))</f>
        <v/>
      </c>
    </row>
    <row r="101" spans="3:27" ht="30" customHeight="1" thickTop="1" thickBot="1" x14ac:dyDescent="0.25">
      <c r="C101" s="108"/>
      <c r="D101" s="108"/>
      <c r="E101" s="115"/>
      <c r="F101" s="115"/>
      <c r="H101" t="str">
        <f t="shared" si="10"/>
        <v/>
      </c>
      <c r="I101" t="str">
        <f t="shared" si="11"/>
        <v/>
      </c>
      <c r="J101" t="str">
        <f t="shared" si="12"/>
        <v/>
      </c>
      <c r="K101" t="str">
        <f t="shared" si="13"/>
        <v/>
      </c>
      <c r="M101">
        <f t="shared" si="8"/>
        <v>0</v>
      </c>
      <c r="N101">
        <f t="shared" si="14"/>
        <v>0</v>
      </c>
      <c r="O101">
        <f t="shared" si="14"/>
        <v>0</v>
      </c>
      <c r="P101">
        <f t="shared" si="14"/>
        <v>0</v>
      </c>
      <c r="Q101">
        <f t="shared" si="14"/>
        <v>0</v>
      </c>
      <c r="R101">
        <f t="shared" si="14"/>
        <v>0</v>
      </c>
      <c r="S101">
        <f t="shared" si="14"/>
        <v>0</v>
      </c>
      <c r="T101">
        <f t="shared" si="14"/>
        <v>0</v>
      </c>
      <c r="U101">
        <f t="shared" si="14"/>
        <v>0</v>
      </c>
      <c r="V101">
        <f t="shared" si="14"/>
        <v>0</v>
      </c>
      <c r="W101">
        <f t="shared" si="14"/>
        <v>0</v>
      </c>
      <c r="X101">
        <f t="shared" si="14"/>
        <v>0</v>
      </c>
      <c r="AA101" t="str">
        <f>IF(ISERROR(IF(Cad_Func!C107="","",Cad_Func!C107)),"",IF(Cad_Func!C107="","",Cad_Func!C107))</f>
        <v/>
      </c>
    </row>
    <row r="102" spans="3:27" ht="30" customHeight="1" thickTop="1" thickBot="1" x14ac:dyDescent="0.25">
      <c r="C102" s="108"/>
      <c r="D102" s="108"/>
      <c r="E102" s="115"/>
      <c r="F102" s="115"/>
      <c r="H102" t="str">
        <f t="shared" si="10"/>
        <v/>
      </c>
      <c r="I102" t="str">
        <f t="shared" si="11"/>
        <v/>
      </c>
      <c r="J102" t="str">
        <f t="shared" si="12"/>
        <v/>
      </c>
      <c r="K102" t="str">
        <f t="shared" si="13"/>
        <v/>
      </c>
      <c r="M102">
        <f t="shared" si="8"/>
        <v>0</v>
      </c>
      <c r="N102">
        <f t="shared" si="14"/>
        <v>0</v>
      </c>
      <c r="O102">
        <f t="shared" si="14"/>
        <v>0</v>
      </c>
      <c r="P102">
        <f t="shared" si="14"/>
        <v>0</v>
      </c>
      <c r="Q102">
        <f t="shared" si="14"/>
        <v>0</v>
      </c>
      <c r="R102">
        <f t="shared" si="14"/>
        <v>0</v>
      </c>
      <c r="S102">
        <f t="shared" si="14"/>
        <v>0</v>
      </c>
      <c r="T102">
        <f t="shared" si="14"/>
        <v>0</v>
      </c>
      <c r="U102">
        <f t="shared" si="14"/>
        <v>0</v>
      </c>
      <c r="V102">
        <f t="shared" si="14"/>
        <v>0</v>
      </c>
      <c r="W102">
        <f t="shared" si="14"/>
        <v>0</v>
      </c>
      <c r="X102">
        <f t="shared" si="14"/>
        <v>0</v>
      </c>
      <c r="AA102" t="str">
        <f>IF(ISERROR(IF(Cad_Func!C108="","",Cad_Func!C108)),"",IF(Cad_Func!C108="","",Cad_Func!C108))</f>
        <v/>
      </c>
    </row>
    <row r="103" spans="3:27" ht="30" customHeight="1" thickTop="1" thickBot="1" x14ac:dyDescent="0.25">
      <c r="C103" s="108"/>
      <c r="D103" s="108"/>
      <c r="E103" s="115"/>
      <c r="F103" s="115"/>
      <c r="H103" t="str">
        <f t="shared" si="10"/>
        <v/>
      </c>
      <c r="I103" t="str">
        <f t="shared" si="11"/>
        <v/>
      </c>
      <c r="J103" t="str">
        <f t="shared" si="12"/>
        <v/>
      </c>
      <c r="K103" t="str">
        <f t="shared" si="13"/>
        <v/>
      </c>
      <c r="M103">
        <f t="shared" si="8"/>
        <v>0</v>
      </c>
      <c r="N103">
        <f t="shared" si="14"/>
        <v>0</v>
      </c>
      <c r="O103">
        <f t="shared" si="14"/>
        <v>0</v>
      </c>
      <c r="P103">
        <f t="shared" si="14"/>
        <v>0</v>
      </c>
      <c r="Q103">
        <f t="shared" si="14"/>
        <v>0</v>
      </c>
      <c r="R103">
        <f t="shared" si="14"/>
        <v>0</v>
      </c>
      <c r="S103">
        <f t="shared" si="14"/>
        <v>0</v>
      </c>
      <c r="T103">
        <f t="shared" si="14"/>
        <v>0</v>
      </c>
      <c r="U103">
        <f t="shared" si="14"/>
        <v>0</v>
      </c>
      <c r="V103">
        <f t="shared" si="14"/>
        <v>0</v>
      </c>
      <c r="W103">
        <f t="shared" si="14"/>
        <v>0</v>
      </c>
      <c r="X103">
        <f t="shared" si="14"/>
        <v>0</v>
      </c>
      <c r="AA103" t="str">
        <f>IF(ISERROR(IF(Cad_Func!C109="","",Cad_Func!C109)),"",IF(Cad_Func!C109="","",Cad_Func!C109))</f>
        <v/>
      </c>
    </row>
    <row r="104" spans="3:27" ht="30" customHeight="1" thickTop="1" thickBot="1" x14ac:dyDescent="0.25">
      <c r="C104" s="108"/>
      <c r="D104" s="108"/>
      <c r="E104" s="115"/>
      <c r="F104" s="115"/>
      <c r="H104" t="str">
        <f t="shared" si="10"/>
        <v/>
      </c>
      <c r="I104" t="str">
        <f t="shared" si="11"/>
        <v/>
      </c>
      <c r="J104" t="str">
        <f t="shared" si="12"/>
        <v/>
      </c>
      <c r="K104" t="str">
        <f t="shared" si="13"/>
        <v/>
      </c>
      <c r="M104">
        <f t="shared" si="8"/>
        <v>0</v>
      </c>
      <c r="N104">
        <f t="shared" si="14"/>
        <v>0</v>
      </c>
      <c r="O104">
        <f t="shared" si="14"/>
        <v>0</v>
      </c>
      <c r="P104">
        <f t="shared" si="14"/>
        <v>0</v>
      </c>
      <c r="Q104">
        <f t="shared" si="14"/>
        <v>0</v>
      </c>
      <c r="R104">
        <f t="shared" si="14"/>
        <v>0</v>
      </c>
      <c r="S104">
        <f t="shared" si="14"/>
        <v>0</v>
      </c>
      <c r="T104">
        <f t="shared" si="14"/>
        <v>0</v>
      </c>
      <c r="U104">
        <f t="shared" si="14"/>
        <v>0</v>
      </c>
      <c r="V104">
        <f t="shared" si="14"/>
        <v>0</v>
      </c>
      <c r="W104">
        <f t="shared" si="14"/>
        <v>0</v>
      </c>
      <c r="X104">
        <f t="shared" si="14"/>
        <v>0</v>
      </c>
      <c r="AA104" t="str">
        <f>IF(ISERROR(IF(Cad_Func!C110="","",Cad_Func!C110)),"",IF(Cad_Func!C110="","",Cad_Func!C110))</f>
        <v/>
      </c>
    </row>
    <row r="105" spans="3:27" ht="30" customHeight="1" thickTop="1" thickBot="1" x14ac:dyDescent="0.25">
      <c r="C105" s="108"/>
      <c r="D105" s="108"/>
      <c r="E105" s="115"/>
      <c r="F105" s="115"/>
      <c r="H105" t="str">
        <f t="shared" si="10"/>
        <v/>
      </c>
      <c r="I105" t="str">
        <f t="shared" si="11"/>
        <v/>
      </c>
      <c r="J105" t="str">
        <f t="shared" si="12"/>
        <v/>
      </c>
      <c r="K105" t="str">
        <f t="shared" si="13"/>
        <v/>
      </c>
      <c r="M105">
        <f t="shared" si="8"/>
        <v>0</v>
      </c>
      <c r="N105">
        <f t="shared" si="14"/>
        <v>0</v>
      </c>
      <c r="O105">
        <f t="shared" si="14"/>
        <v>0</v>
      </c>
      <c r="P105">
        <f t="shared" si="14"/>
        <v>0</v>
      </c>
      <c r="Q105">
        <f t="shared" si="14"/>
        <v>0</v>
      </c>
      <c r="R105">
        <f t="shared" si="14"/>
        <v>0</v>
      </c>
      <c r="S105">
        <f t="shared" si="14"/>
        <v>0</v>
      </c>
      <c r="T105">
        <f t="shared" si="14"/>
        <v>0</v>
      </c>
      <c r="U105">
        <f t="shared" si="14"/>
        <v>0</v>
      </c>
      <c r="V105">
        <f t="shared" si="14"/>
        <v>0</v>
      </c>
      <c r="W105">
        <f t="shared" si="14"/>
        <v>0</v>
      </c>
      <c r="X105">
        <f t="shared" si="14"/>
        <v>0</v>
      </c>
      <c r="AA105" t="str">
        <f>IF(ISERROR(IF(Cad_Func!C111="","",Cad_Func!C111)),"",IF(Cad_Func!C111="","",Cad_Func!C111))</f>
        <v/>
      </c>
    </row>
    <row r="106" spans="3:27" ht="30" customHeight="1" thickTop="1" thickBot="1" x14ac:dyDescent="0.25">
      <c r="C106" s="108"/>
      <c r="D106" s="108"/>
      <c r="E106" s="115"/>
      <c r="F106" s="115"/>
      <c r="H106" t="str">
        <f t="shared" si="10"/>
        <v/>
      </c>
      <c r="I106" t="str">
        <f t="shared" si="11"/>
        <v/>
      </c>
      <c r="J106" t="str">
        <f t="shared" si="12"/>
        <v/>
      </c>
      <c r="K106" t="str">
        <f t="shared" si="13"/>
        <v/>
      </c>
      <c r="M106">
        <f t="shared" si="8"/>
        <v>0</v>
      </c>
      <c r="N106">
        <f t="shared" si="14"/>
        <v>0</v>
      </c>
      <c r="O106">
        <f t="shared" si="14"/>
        <v>0</v>
      </c>
      <c r="P106">
        <f t="shared" si="14"/>
        <v>0</v>
      </c>
      <c r="Q106">
        <f t="shared" si="14"/>
        <v>0</v>
      </c>
      <c r="R106">
        <f t="shared" si="14"/>
        <v>0</v>
      </c>
      <c r="S106">
        <f t="shared" si="14"/>
        <v>0</v>
      </c>
      <c r="T106">
        <f t="shared" si="14"/>
        <v>0</v>
      </c>
      <c r="U106">
        <f t="shared" si="14"/>
        <v>0</v>
      </c>
      <c r="V106">
        <f t="shared" si="14"/>
        <v>0</v>
      </c>
      <c r="W106">
        <f t="shared" si="14"/>
        <v>0</v>
      </c>
      <c r="X106">
        <f t="shared" si="14"/>
        <v>0</v>
      </c>
      <c r="AA106" t="str">
        <f>IF(ISERROR(IF(Cad_Func!C112="","",Cad_Func!C112)),"",IF(Cad_Func!C112="","",Cad_Func!C112))</f>
        <v/>
      </c>
    </row>
    <row r="107" spans="3:27" ht="30" customHeight="1" thickTop="1" thickBot="1" x14ac:dyDescent="0.25">
      <c r="C107" s="108"/>
      <c r="D107" s="108"/>
      <c r="E107" s="115"/>
      <c r="F107" s="115"/>
      <c r="H107" t="str">
        <f t="shared" si="10"/>
        <v/>
      </c>
      <c r="I107" t="str">
        <f t="shared" si="11"/>
        <v/>
      </c>
      <c r="J107" t="str">
        <f t="shared" si="12"/>
        <v/>
      </c>
      <c r="K107" t="str">
        <f t="shared" si="13"/>
        <v/>
      </c>
      <c r="M107">
        <f t="shared" si="8"/>
        <v>0</v>
      </c>
      <c r="N107">
        <f t="shared" si="14"/>
        <v>0</v>
      </c>
      <c r="O107">
        <f t="shared" si="14"/>
        <v>0</v>
      </c>
      <c r="P107">
        <f t="shared" si="14"/>
        <v>0</v>
      </c>
      <c r="Q107">
        <f t="shared" si="14"/>
        <v>0</v>
      </c>
      <c r="R107">
        <f t="shared" si="14"/>
        <v>0</v>
      </c>
      <c r="S107">
        <f t="shared" si="14"/>
        <v>0</v>
      </c>
      <c r="T107">
        <f t="shared" si="14"/>
        <v>0</v>
      </c>
      <c r="U107">
        <f t="shared" si="14"/>
        <v>0</v>
      </c>
      <c r="V107">
        <f t="shared" si="14"/>
        <v>0</v>
      </c>
      <c r="W107">
        <f t="shared" si="14"/>
        <v>0</v>
      </c>
      <c r="X107">
        <f t="shared" si="14"/>
        <v>0</v>
      </c>
      <c r="AA107" t="str">
        <f>IF(ISERROR(IF(Cad_Func!C113="","",Cad_Func!C113)),"",IF(Cad_Func!C113="","",Cad_Func!C113))</f>
        <v/>
      </c>
    </row>
    <row r="108" spans="3:27" ht="30" customHeight="1" thickTop="1" thickBot="1" x14ac:dyDescent="0.25">
      <c r="C108" s="108"/>
      <c r="D108" s="108"/>
      <c r="E108" s="115"/>
      <c r="F108" s="115"/>
      <c r="H108" t="str">
        <f t="shared" si="10"/>
        <v/>
      </c>
      <c r="I108" t="str">
        <f t="shared" si="11"/>
        <v/>
      </c>
      <c r="J108" t="str">
        <f t="shared" si="12"/>
        <v/>
      </c>
      <c r="K108" t="str">
        <f t="shared" si="13"/>
        <v/>
      </c>
      <c r="M108">
        <f t="shared" si="8"/>
        <v>0</v>
      </c>
      <c r="N108">
        <f t="shared" si="14"/>
        <v>0</v>
      </c>
      <c r="O108">
        <f t="shared" si="14"/>
        <v>0</v>
      </c>
      <c r="P108">
        <f t="shared" si="14"/>
        <v>0</v>
      </c>
      <c r="Q108">
        <f t="shared" si="14"/>
        <v>0</v>
      </c>
      <c r="R108">
        <f t="shared" si="14"/>
        <v>0</v>
      </c>
      <c r="S108">
        <f t="shared" si="14"/>
        <v>0</v>
      </c>
      <c r="T108">
        <f t="shared" si="14"/>
        <v>0</v>
      </c>
      <c r="U108">
        <f t="shared" si="14"/>
        <v>0</v>
      </c>
      <c r="V108">
        <f t="shared" si="14"/>
        <v>0</v>
      </c>
      <c r="W108">
        <f t="shared" si="14"/>
        <v>0</v>
      </c>
      <c r="X108">
        <f t="shared" si="14"/>
        <v>0</v>
      </c>
      <c r="AA108" t="str">
        <f>IF(ISERROR(IF(Cad_Func!C114="","",Cad_Func!C114)),"",IF(Cad_Func!C114="","",Cad_Func!C114))</f>
        <v/>
      </c>
    </row>
    <row r="109" spans="3:27" ht="30" customHeight="1" thickTop="1" thickBot="1" x14ac:dyDescent="0.25">
      <c r="C109" s="108"/>
      <c r="D109" s="108"/>
      <c r="E109" s="115"/>
      <c r="F109" s="115"/>
      <c r="H109" t="str">
        <f t="shared" si="10"/>
        <v/>
      </c>
      <c r="I109" t="str">
        <f t="shared" si="11"/>
        <v/>
      </c>
      <c r="J109" t="str">
        <f t="shared" si="12"/>
        <v/>
      </c>
      <c r="K109" t="str">
        <f t="shared" si="13"/>
        <v/>
      </c>
      <c r="M109">
        <f t="shared" si="8"/>
        <v>0</v>
      </c>
      <c r="N109">
        <f t="shared" si="14"/>
        <v>0</v>
      </c>
      <c r="O109">
        <f t="shared" si="14"/>
        <v>0</v>
      </c>
      <c r="P109">
        <f t="shared" si="14"/>
        <v>0</v>
      </c>
      <c r="Q109">
        <f t="shared" si="14"/>
        <v>0</v>
      </c>
      <c r="R109">
        <f t="shared" si="14"/>
        <v>0</v>
      </c>
      <c r="S109">
        <f t="shared" si="14"/>
        <v>0</v>
      </c>
      <c r="T109">
        <f t="shared" si="14"/>
        <v>0</v>
      </c>
      <c r="U109">
        <f t="shared" si="14"/>
        <v>0</v>
      </c>
      <c r="V109">
        <f t="shared" si="14"/>
        <v>0</v>
      </c>
      <c r="W109">
        <f t="shared" si="14"/>
        <v>0</v>
      </c>
      <c r="X109">
        <f t="shared" si="14"/>
        <v>0</v>
      </c>
      <c r="AA109" t="str">
        <f>IF(ISERROR(IF(Cad_Func!C115="","",Cad_Func!C115)),"",IF(Cad_Func!C115="","",Cad_Func!C115))</f>
        <v/>
      </c>
    </row>
    <row r="110" spans="3:27" ht="30" customHeight="1" thickTop="1" thickBot="1" x14ac:dyDescent="0.25">
      <c r="C110" s="108"/>
      <c r="D110" s="108"/>
      <c r="E110" s="115"/>
      <c r="F110" s="115"/>
      <c r="H110" t="str">
        <f t="shared" si="10"/>
        <v/>
      </c>
      <c r="I110" t="str">
        <f t="shared" si="11"/>
        <v/>
      </c>
      <c r="J110" t="str">
        <f t="shared" si="12"/>
        <v/>
      </c>
      <c r="K110" t="str">
        <f t="shared" si="13"/>
        <v/>
      </c>
      <c r="M110">
        <f t="shared" si="8"/>
        <v>0</v>
      </c>
      <c r="N110">
        <f t="shared" si="14"/>
        <v>0</v>
      </c>
      <c r="O110">
        <f t="shared" si="14"/>
        <v>0</v>
      </c>
      <c r="P110">
        <f t="shared" si="14"/>
        <v>0</v>
      </c>
      <c r="Q110">
        <f t="shared" si="14"/>
        <v>0</v>
      </c>
      <c r="R110">
        <f t="shared" si="14"/>
        <v>0</v>
      </c>
      <c r="S110">
        <f t="shared" si="14"/>
        <v>0</v>
      </c>
      <c r="T110">
        <f t="shared" si="14"/>
        <v>0</v>
      </c>
      <c r="U110">
        <f t="shared" si="14"/>
        <v>0</v>
      </c>
      <c r="V110">
        <f t="shared" si="14"/>
        <v>0</v>
      </c>
      <c r="W110">
        <f t="shared" si="14"/>
        <v>0</v>
      </c>
      <c r="X110">
        <f t="shared" si="14"/>
        <v>0</v>
      </c>
      <c r="AA110" t="str">
        <f>IF(ISERROR(IF(Cad_Func!C116="","",Cad_Func!C116)),"",IF(Cad_Func!C116="","",Cad_Func!C116))</f>
        <v/>
      </c>
    </row>
    <row r="111" spans="3:27" ht="30" customHeight="1" thickTop="1" thickBot="1" x14ac:dyDescent="0.25">
      <c r="C111" s="108"/>
      <c r="D111" s="108"/>
      <c r="E111" s="115"/>
      <c r="F111" s="115"/>
      <c r="H111" t="str">
        <f t="shared" si="10"/>
        <v/>
      </c>
      <c r="I111" t="str">
        <f t="shared" si="11"/>
        <v/>
      </c>
      <c r="J111" t="str">
        <f t="shared" si="12"/>
        <v/>
      </c>
      <c r="K111" t="str">
        <f t="shared" si="13"/>
        <v/>
      </c>
      <c r="M111">
        <f t="shared" ref="M111:M174" si="15">IF(ISERROR(IF(AND($H111&lt;=M$6,$J111&gt;=M$6),1,0)),"",IF(AND($H111&lt;=M$6,$J111&gt;=M$6),1,0))</f>
        <v>0</v>
      </c>
      <c r="N111">
        <f t="shared" si="14"/>
        <v>0</v>
      </c>
      <c r="O111">
        <f t="shared" si="14"/>
        <v>0</v>
      </c>
      <c r="P111">
        <f t="shared" si="14"/>
        <v>0</v>
      </c>
      <c r="Q111">
        <f t="shared" si="14"/>
        <v>0</v>
      </c>
      <c r="R111">
        <f t="shared" si="14"/>
        <v>0</v>
      </c>
      <c r="S111">
        <f t="shared" si="14"/>
        <v>0</v>
      </c>
      <c r="T111">
        <f t="shared" si="14"/>
        <v>0</v>
      </c>
      <c r="U111">
        <f t="shared" si="14"/>
        <v>0</v>
      </c>
      <c r="V111">
        <f t="shared" si="14"/>
        <v>0</v>
      </c>
      <c r="W111">
        <f t="shared" si="14"/>
        <v>0</v>
      </c>
      <c r="X111">
        <f t="shared" si="14"/>
        <v>0</v>
      </c>
      <c r="AA111" t="str">
        <f>IF(ISERROR(IF(Cad_Func!C117="","",Cad_Func!C117)),"",IF(Cad_Func!C117="","",Cad_Func!C117))</f>
        <v/>
      </c>
    </row>
    <row r="112" spans="3:27" ht="30" customHeight="1" thickTop="1" thickBot="1" x14ac:dyDescent="0.25">
      <c r="C112" s="108"/>
      <c r="D112" s="108"/>
      <c r="E112" s="115"/>
      <c r="F112" s="115"/>
      <c r="H112" t="str">
        <f t="shared" si="10"/>
        <v/>
      </c>
      <c r="I112" t="str">
        <f t="shared" si="11"/>
        <v/>
      </c>
      <c r="J112" t="str">
        <f t="shared" si="12"/>
        <v/>
      </c>
      <c r="K112" t="str">
        <f t="shared" si="13"/>
        <v/>
      </c>
      <c r="M112">
        <f t="shared" si="15"/>
        <v>0</v>
      </c>
      <c r="N112">
        <f t="shared" si="14"/>
        <v>0</v>
      </c>
      <c r="O112">
        <f t="shared" si="14"/>
        <v>0</v>
      </c>
      <c r="P112">
        <f t="shared" si="14"/>
        <v>0</v>
      </c>
      <c r="Q112">
        <f t="shared" si="14"/>
        <v>0</v>
      </c>
      <c r="R112">
        <f t="shared" si="14"/>
        <v>0</v>
      </c>
      <c r="S112">
        <f t="shared" si="14"/>
        <v>0</v>
      </c>
      <c r="T112">
        <f t="shared" si="14"/>
        <v>0</v>
      </c>
      <c r="U112">
        <f t="shared" si="14"/>
        <v>0</v>
      </c>
      <c r="V112">
        <f t="shared" si="14"/>
        <v>0</v>
      </c>
      <c r="W112">
        <f t="shared" si="14"/>
        <v>0</v>
      </c>
      <c r="X112">
        <f t="shared" si="14"/>
        <v>0</v>
      </c>
      <c r="AA112" t="str">
        <f>IF(ISERROR(IF(Cad_Func!C118="","",Cad_Func!C118)),"",IF(Cad_Func!C118="","",Cad_Func!C118))</f>
        <v/>
      </c>
    </row>
    <row r="113" spans="3:27" ht="30" customHeight="1" thickTop="1" thickBot="1" x14ac:dyDescent="0.25">
      <c r="C113" s="108"/>
      <c r="D113" s="108"/>
      <c r="E113" s="115"/>
      <c r="F113" s="115"/>
      <c r="H113" t="str">
        <f t="shared" si="10"/>
        <v/>
      </c>
      <c r="I113" t="str">
        <f t="shared" si="11"/>
        <v/>
      </c>
      <c r="J113" t="str">
        <f t="shared" si="12"/>
        <v/>
      </c>
      <c r="K113" t="str">
        <f t="shared" si="13"/>
        <v/>
      </c>
      <c r="M113">
        <f t="shared" si="15"/>
        <v>0</v>
      </c>
      <c r="N113">
        <f t="shared" si="14"/>
        <v>0</v>
      </c>
      <c r="O113">
        <f t="shared" si="14"/>
        <v>0</v>
      </c>
      <c r="P113">
        <f t="shared" si="14"/>
        <v>0</v>
      </c>
      <c r="Q113">
        <f t="shared" si="14"/>
        <v>0</v>
      </c>
      <c r="R113">
        <f t="shared" si="14"/>
        <v>0</v>
      </c>
      <c r="S113">
        <f t="shared" si="14"/>
        <v>0</v>
      </c>
      <c r="T113">
        <f t="shared" si="14"/>
        <v>0</v>
      </c>
      <c r="U113">
        <f t="shared" si="14"/>
        <v>0</v>
      </c>
      <c r="V113">
        <f t="shared" si="14"/>
        <v>0</v>
      </c>
      <c r="W113">
        <f t="shared" si="14"/>
        <v>0</v>
      </c>
      <c r="X113">
        <f t="shared" si="14"/>
        <v>0</v>
      </c>
      <c r="AA113" t="str">
        <f>IF(ISERROR(IF(Cad_Func!C119="","",Cad_Func!C119)),"",IF(Cad_Func!C119="","",Cad_Func!C119))</f>
        <v/>
      </c>
    </row>
    <row r="114" spans="3:27" ht="30" customHeight="1" thickTop="1" thickBot="1" x14ac:dyDescent="0.25">
      <c r="C114" s="108"/>
      <c r="D114" s="108"/>
      <c r="E114" s="115"/>
      <c r="F114" s="115"/>
      <c r="H114" t="str">
        <f t="shared" si="10"/>
        <v/>
      </c>
      <c r="I114" t="str">
        <f t="shared" si="11"/>
        <v/>
      </c>
      <c r="J114" t="str">
        <f t="shared" si="12"/>
        <v/>
      </c>
      <c r="K114" t="str">
        <f t="shared" si="13"/>
        <v/>
      </c>
      <c r="M114">
        <f t="shared" si="15"/>
        <v>0</v>
      </c>
      <c r="N114">
        <f t="shared" si="14"/>
        <v>0</v>
      </c>
      <c r="O114">
        <f t="shared" si="14"/>
        <v>0</v>
      </c>
      <c r="P114">
        <f t="shared" si="14"/>
        <v>0</v>
      </c>
      <c r="Q114">
        <f t="shared" si="14"/>
        <v>0</v>
      </c>
      <c r="R114">
        <f t="shared" si="14"/>
        <v>0</v>
      </c>
      <c r="S114">
        <f t="shared" si="14"/>
        <v>0</v>
      </c>
      <c r="T114">
        <f t="shared" si="14"/>
        <v>0</v>
      </c>
      <c r="U114">
        <f t="shared" si="14"/>
        <v>0</v>
      </c>
      <c r="V114">
        <f t="shared" si="14"/>
        <v>0</v>
      </c>
      <c r="W114">
        <f t="shared" si="14"/>
        <v>0</v>
      </c>
      <c r="X114">
        <f t="shared" si="14"/>
        <v>0</v>
      </c>
      <c r="AA114" t="str">
        <f>IF(ISERROR(IF(Cad_Func!C120="","",Cad_Func!C120)),"",IF(Cad_Func!C120="","",Cad_Func!C120))</f>
        <v/>
      </c>
    </row>
    <row r="115" spans="3:27" ht="30" customHeight="1" thickTop="1" thickBot="1" x14ac:dyDescent="0.25">
      <c r="C115" s="108"/>
      <c r="D115" s="108"/>
      <c r="E115" s="115"/>
      <c r="F115" s="115"/>
      <c r="H115" t="str">
        <f t="shared" si="10"/>
        <v/>
      </c>
      <c r="I115" t="str">
        <f t="shared" si="11"/>
        <v/>
      </c>
      <c r="J115" t="str">
        <f t="shared" si="12"/>
        <v/>
      </c>
      <c r="K115" t="str">
        <f t="shared" si="13"/>
        <v/>
      </c>
      <c r="M115">
        <f t="shared" si="15"/>
        <v>0</v>
      </c>
      <c r="N115">
        <f t="shared" si="14"/>
        <v>0</v>
      </c>
      <c r="O115">
        <f t="shared" si="14"/>
        <v>0</v>
      </c>
      <c r="P115">
        <f t="shared" si="14"/>
        <v>0</v>
      </c>
      <c r="Q115">
        <f t="shared" si="14"/>
        <v>0</v>
      </c>
      <c r="R115">
        <f t="shared" si="14"/>
        <v>0</v>
      </c>
      <c r="S115">
        <f t="shared" si="14"/>
        <v>0</v>
      </c>
      <c r="T115">
        <f t="shared" si="14"/>
        <v>0</v>
      </c>
      <c r="U115">
        <f t="shared" si="14"/>
        <v>0</v>
      </c>
      <c r="V115">
        <f t="shared" ref="N115:X138" si="16">IF(ISERROR(IF(AND($H115&lt;=V$6,$J115&gt;=V$6),1,0)),"",IF(AND($H115&lt;=V$6,$J115&gt;=V$6),1,0))</f>
        <v>0</v>
      </c>
      <c r="W115">
        <f t="shared" si="16"/>
        <v>0</v>
      </c>
      <c r="X115">
        <f t="shared" si="16"/>
        <v>0</v>
      </c>
      <c r="AA115" t="str">
        <f>IF(ISERROR(IF(Cad_Func!C121="","",Cad_Func!C121)),"",IF(Cad_Func!C121="","",Cad_Func!C121))</f>
        <v/>
      </c>
    </row>
    <row r="116" spans="3:27" ht="30" customHeight="1" thickTop="1" thickBot="1" x14ac:dyDescent="0.25">
      <c r="C116" s="108"/>
      <c r="D116" s="108"/>
      <c r="E116" s="115"/>
      <c r="F116" s="115"/>
      <c r="H116" t="str">
        <f t="shared" si="10"/>
        <v/>
      </c>
      <c r="I116" t="str">
        <f t="shared" si="11"/>
        <v/>
      </c>
      <c r="J116" t="str">
        <f t="shared" si="12"/>
        <v/>
      </c>
      <c r="K116" t="str">
        <f t="shared" si="13"/>
        <v/>
      </c>
      <c r="M116">
        <f t="shared" si="15"/>
        <v>0</v>
      </c>
      <c r="N116">
        <f t="shared" si="16"/>
        <v>0</v>
      </c>
      <c r="O116">
        <f t="shared" si="16"/>
        <v>0</v>
      </c>
      <c r="P116">
        <f t="shared" si="16"/>
        <v>0</v>
      </c>
      <c r="Q116">
        <f t="shared" si="16"/>
        <v>0</v>
      </c>
      <c r="R116">
        <f t="shared" si="16"/>
        <v>0</v>
      </c>
      <c r="S116">
        <f t="shared" si="16"/>
        <v>0</v>
      </c>
      <c r="T116">
        <f t="shared" si="16"/>
        <v>0</v>
      </c>
      <c r="U116">
        <f t="shared" si="16"/>
        <v>0</v>
      </c>
      <c r="V116">
        <f t="shared" si="16"/>
        <v>0</v>
      </c>
      <c r="W116">
        <f t="shared" si="16"/>
        <v>0</v>
      </c>
      <c r="X116">
        <f t="shared" si="16"/>
        <v>0</v>
      </c>
      <c r="AA116" t="str">
        <f>IF(ISERROR(IF(Cad_Func!C122="","",Cad_Func!C122)),"",IF(Cad_Func!C122="","",Cad_Func!C122))</f>
        <v/>
      </c>
    </row>
    <row r="117" spans="3:27" ht="30" customHeight="1" thickTop="1" thickBot="1" x14ac:dyDescent="0.25">
      <c r="C117" s="108"/>
      <c r="D117" s="108"/>
      <c r="E117" s="115"/>
      <c r="F117" s="115"/>
      <c r="H117" t="str">
        <f t="shared" si="10"/>
        <v/>
      </c>
      <c r="I117" t="str">
        <f t="shared" si="11"/>
        <v/>
      </c>
      <c r="J117" t="str">
        <f t="shared" si="12"/>
        <v/>
      </c>
      <c r="K117" t="str">
        <f t="shared" si="13"/>
        <v/>
      </c>
      <c r="M117">
        <f t="shared" si="15"/>
        <v>0</v>
      </c>
      <c r="N117">
        <f t="shared" si="16"/>
        <v>0</v>
      </c>
      <c r="O117">
        <f t="shared" si="16"/>
        <v>0</v>
      </c>
      <c r="P117">
        <f t="shared" si="16"/>
        <v>0</v>
      </c>
      <c r="Q117">
        <f t="shared" si="16"/>
        <v>0</v>
      </c>
      <c r="R117">
        <f t="shared" si="16"/>
        <v>0</v>
      </c>
      <c r="S117">
        <f t="shared" si="16"/>
        <v>0</v>
      </c>
      <c r="T117">
        <f t="shared" si="16"/>
        <v>0</v>
      </c>
      <c r="U117">
        <f t="shared" si="16"/>
        <v>0</v>
      </c>
      <c r="V117">
        <f t="shared" si="16"/>
        <v>0</v>
      </c>
      <c r="W117">
        <f t="shared" si="16"/>
        <v>0</v>
      </c>
      <c r="X117">
        <f t="shared" si="16"/>
        <v>0</v>
      </c>
      <c r="AA117" t="str">
        <f>IF(ISERROR(IF(Cad_Func!C123="","",Cad_Func!C123)),"",IF(Cad_Func!C123="","",Cad_Func!C123))</f>
        <v/>
      </c>
    </row>
    <row r="118" spans="3:27" ht="30" customHeight="1" thickTop="1" thickBot="1" x14ac:dyDescent="0.25">
      <c r="C118" s="108"/>
      <c r="D118" s="108"/>
      <c r="E118" s="115"/>
      <c r="F118" s="115"/>
      <c r="H118" t="str">
        <f t="shared" si="10"/>
        <v/>
      </c>
      <c r="I118" t="str">
        <f t="shared" si="11"/>
        <v/>
      </c>
      <c r="J118" t="str">
        <f t="shared" si="12"/>
        <v/>
      </c>
      <c r="K118" t="str">
        <f t="shared" si="13"/>
        <v/>
      </c>
      <c r="M118">
        <f t="shared" si="15"/>
        <v>0</v>
      </c>
      <c r="N118">
        <f t="shared" si="16"/>
        <v>0</v>
      </c>
      <c r="O118">
        <f t="shared" si="16"/>
        <v>0</v>
      </c>
      <c r="P118">
        <f t="shared" si="16"/>
        <v>0</v>
      </c>
      <c r="Q118">
        <f t="shared" si="16"/>
        <v>0</v>
      </c>
      <c r="R118">
        <f t="shared" si="16"/>
        <v>0</v>
      </c>
      <c r="S118">
        <f t="shared" si="16"/>
        <v>0</v>
      </c>
      <c r="T118">
        <f t="shared" si="16"/>
        <v>0</v>
      </c>
      <c r="U118">
        <f t="shared" si="16"/>
        <v>0</v>
      </c>
      <c r="V118">
        <f t="shared" si="16"/>
        <v>0</v>
      </c>
      <c r="W118">
        <f t="shared" si="16"/>
        <v>0</v>
      </c>
      <c r="X118">
        <f t="shared" si="16"/>
        <v>0</v>
      </c>
      <c r="AA118" t="str">
        <f>IF(ISERROR(IF(Cad_Func!C124="","",Cad_Func!C124)),"",IF(Cad_Func!C124="","",Cad_Func!C124))</f>
        <v/>
      </c>
    </row>
    <row r="119" spans="3:27" ht="30" customHeight="1" thickTop="1" thickBot="1" x14ac:dyDescent="0.25">
      <c r="C119" s="108"/>
      <c r="D119" s="108"/>
      <c r="E119" s="115"/>
      <c r="F119" s="115"/>
      <c r="H119" t="str">
        <f t="shared" si="10"/>
        <v/>
      </c>
      <c r="I119" t="str">
        <f t="shared" si="11"/>
        <v/>
      </c>
      <c r="J119" t="str">
        <f t="shared" si="12"/>
        <v/>
      </c>
      <c r="K119" t="str">
        <f t="shared" si="13"/>
        <v/>
      </c>
      <c r="M119">
        <f t="shared" si="15"/>
        <v>0</v>
      </c>
      <c r="N119">
        <f t="shared" si="16"/>
        <v>0</v>
      </c>
      <c r="O119">
        <f t="shared" si="16"/>
        <v>0</v>
      </c>
      <c r="P119">
        <f t="shared" si="16"/>
        <v>0</v>
      </c>
      <c r="Q119">
        <f t="shared" si="16"/>
        <v>0</v>
      </c>
      <c r="R119">
        <f t="shared" si="16"/>
        <v>0</v>
      </c>
      <c r="S119">
        <f t="shared" si="16"/>
        <v>0</v>
      </c>
      <c r="T119">
        <f t="shared" si="16"/>
        <v>0</v>
      </c>
      <c r="U119">
        <f t="shared" si="16"/>
        <v>0</v>
      </c>
      <c r="V119">
        <f t="shared" si="16"/>
        <v>0</v>
      </c>
      <c r="W119">
        <f t="shared" si="16"/>
        <v>0</v>
      </c>
      <c r="X119">
        <f t="shared" si="16"/>
        <v>0</v>
      </c>
      <c r="AA119" t="str">
        <f>IF(ISERROR(IF(Cad_Func!C125="","",Cad_Func!C125)),"",IF(Cad_Func!C125="","",Cad_Func!C125))</f>
        <v/>
      </c>
    </row>
    <row r="120" spans="3:27" ht="30" customHeight="1" thickTop="1" thickBot="1" x14ac:dyDescent="0.25">
      <c r="C120" s="108"/>
      <c r="D120" s="108"/>
      <c r="E120" s="115"/>
      <c r="F120" s="115"/>
      <c r="H120" t="str">
        <f t="shared" si="10"/>
        <v/>
      </c>
      <c r="I120" t="str">
        <f t="shared" si="11"/>
        <v/>
      </c>
      <c r="J120" t="str">
        <f t="shared" si="12"/>
        <v/>
      </c>
      <c r="K120" t="str">
        <f t="shared" si="13"/>
        <v/>
      </c>
      <c r="M120">
        <f t="shared" si="15"/>
        <v>0</v>
      </c>
      <c r="N120">
        <f t="shared" si="16"/>
        <v>0</v>
      </c>
      <c r="O120">
        <f t="shared" si="16"/>
        <v>0</v>
      </c>
      <c r="P120">
        <f t="shared" si="16"/>
        <v>0</v>
      </c>
      <c r="Q120">
        <f t="shared" si="16"/>
        <v>0</v>
      </c>
      <c r="R120">
        <f t="shared" si="16"/>
        <v>0</v>
      </c>
      <c r="S120">
        <f t="shared" si="16"/>
        <v>0</v>
      </c>
      <c r="T120">
        <f t="shared" si="16"/>
        <v>0</v>
      </c>
      <c r="U120">
        <f t="shared" si="16"/>
        <v>0</v>
      </c>
      <c r="V120">
        <f t="shared" si="16"/>
        <v>0</v>
      </c>
      <c r="W120">
        <f t="shared" si="16"/>
        <v>0</v>
      </c>
      <c r="X120">
        <f t="shared" si="16"/>
        <v>0</v>
      </c>
      <c r="AA120" t="str">
        <f>IF(ISERROR(IF(Cad_Func!C126="","",Cad_Func!C126)),"",IF(Cad_Func!C126="","",Cad_Func!C126))</f>
        <v/>
      </c>
    </row>
    <row r="121" spans="3:27" ht="30" customHeight="1" thickTop="1" thickBot="1" x14ac:dyDescent="0.25">
      <c r="C121" s="108"/>
      <c r="D121" s="108"/>
      <c r="E121" s="115"/>
      <c r="F121" s="115"/>
      <c r="H121" t="str">
        <f t="shared" si="10"/>
        <v/>
      </c>
      <c r="I121" t="str">
        <f t="shared" si="11"/>
        <v/>
      </c>
      <c r="J121" t="str">
        <f t="shared" si="12"/>
        <v/>
      </c>
      <c r="K121" t="str">
        <f t="shared" si="13"/>
        <v/>
      </c>
      <c r="M121">
        <f t="shared" si="15"/>
        <v>0</v>
      </c>
      <c r="N121">
        <f t="shared" si="16"/>
        <v>0</v>
      </c>
      <c r="O121">
        <f t="shared" si="16"/>
        <v>0</v>
      </c>
      <c r="P121">
        <f t="shared" si="16"/>
        <v>0</v>
      </c>
      <c r="Q121">
        <f t="shared" si="16"/>
        <v>0</v>
      </c>
      <c r="R121">
        <f t="shared" si="16"/>
        <v>0</v>
      </c>
      <c r="S121">
        <f t="shared" si="16"/>
        <v>0</v>
      </c>
      <c r="T121">
        <f t="shared" si="16"/>
        <v>0</v>
      </c>
      <c r="U121">
        <f t="shared" si="16"/>
        <v>0</v>
      </c>
      <c r="V121">
        <f t="shared" si="16"/>
        <v>0</v>
      </c>
      <c r="W121">
        <f t="shared" si="16"/>
        <v>0</v>
      </c>
      <c r="X121">
        <f t="shared" si="16"/>
        <v>0</v>
      </c>
      <c r="AA121" t="str">
        <f>IF(ISERROR(IF(Cad_Func!C127="","",Cad_Func!C127)),"",IF(Cad_Func!C127="","",Cad_Func!C127))</f>
        <v/>
      </c>
    </row>
    <row r="122" spans="3:27" ht="30" customHeight="1" thickTop="1" thickBot="1" x14ac:dyDescent="0.25">
      <c r="C122" s="108"/>
      <c r="D122" s="108"/>
      <c r="E122" s="115"/>
      <c r="F122" s="115"/>
      <c r="H122" t="str">
        <f t="shared" si="10"/>
        <v/>
      </c>
      <c r="I122" t="str">
        <f t="shared" si="11"/>
        <v/>
      </c>
      <c r="J122" t="str">
        <f t="shared" si="12"/>
        <v/>
      </c>
      <c r="K122" t="str">
        <f t="shared" si="13"/>
        <v/>
      </c>
      <c r="M122">
        <f t="shared" si="15"/>
        <v>0</v>
      </c>
      <c r="N122">
        <f t="shared" si="16"/>
        <v>0</v>
      </c>
      <c r="O122">
        <f t="shared" si="16"/>
        <v>0</v>
      </c>
      <c r="P122">
        <f t="shared" si="16"/>
        <v>0</v>
      </c>
      <c r="Q122">
        <f t="shared" si="16"/>
        <v>0</v>
      </c>
      <c r="R122">
        <f t="shared" si="16"/>
        <v>0</v>
      </c>
      <c r="S122">
        <f t="shared" si="16"/>
        <v>0</v>
      </c>
      <c r="T122">
        <f t="shared" si="16"/>
        <v>0</v>
      </c>
      <c r="U122">
        <f t="shared" si="16"/>
        <v>0</v>
      </c>
      <c r="V122">
        <f t="shared" si="16"/>
        <v>0</v>
      </c>
      <c r="W122">
        <f t="shared" si="16"/>
        <v>0</v>
      </c>
      <c r="X122">
        <f t="shared" si="16"/>
        <v>0</v>
      </c>
      <c r="AA122" t="str">
        <f>IF(ISERROR(IF(Cad_Func!C128="","",Cad_Func!C128)),"",IF(Cad_Func!C128="","",Cad_Func!C128))</f>
        <v/>
      </c>
    </row>
    <row r="123" spans="3:27" ht="30" customHeight="1" thickTop="1" thickBot="1" x14ac:dyDescent="0.25">
      <c r="C123" s="108"/>
      <c r="D123" s="108"/>
      <c r="E123" s="115"/>
      <c r="F123" s="115"/>
      <c r="H123" t="str">
        <f t="shared" si="10"/>
        <v/>
      </c>
      <c r="I123" t="str">
        <f t="shared" si="11"/>
        <v/>
      </c>
      <c r="J123" t="str">
        <f t="shared" si="12"/>
        <v/>
      </c>
      <c r="K123" t="str">
        <f t="shared" si="13"/>
        <v/>
      </c>
      <c r="M123">
        <f t="shared" si="15"/>
        <v>0</v>
      </c>
      <c r="N123">
        <f t="shared" si="16"/>
        <v>0</v>
      </c>
      <c r="O123">
        <f t="shared" si="16"/>
        <v>0</v>
      </c>
      <c r="P123">
        <f t="shared" si="16"/>
        <v>0</v>
      </c>
      <c r="Q123">
        <f t="shared" si="16"/>
        <v>0</v>
      </c>
      <c r="R123">
        <f t="shared" si="16"/>
        <v>0</v>
      </c>
      <c r="S123">
        <f t="shared" si="16"/>
        <v>0</v>
      </c>
      <c r="T123">
        <f t="shared" si="16"/>
        <v>0</v>
      </c>
      <c r="U123">
        <f t="shared" si="16"/>
        <v>0</v>
      </c>
      <c r="V123">
        <f t="shared" si="16"/>
        <v>0</v>
      </c>
      <c r="W123">
        <f t="shared" si="16"/>
        <v>0</v>
      </c>
      <c r="X123">
        <f t="shared" si="16"/>
        <v>0</v>
      </c>
      <c r="AA123" t="str">
        <f>IF(ISERROR(IF(Cad_Func!C129="","",Cad_Func!C129)),"",IF(Cad_Func!C129="","",Cad_Func!C129))</f>
        <v/>
      </c>
    </row>
    <row r="124" spans="3:27" ht="30" customHeight="1" thickTop="1" thickBot="1" x14ac:dyDescent="0.25">
      <c r="C124" s="108"/>
      <c r="D124" s="108"/>
      <c r="E124" s="115"/>
      <c r="F124" s="115"/>
      <c r="H124" t="str">
        <f t="shared" si="10"/>
        <v/>
      </c>
      <c r="I124" t="str">
        <f t="shared" si="11"/>
        <v/>
      </c>
      <c r="J124" t="str">
        <f t="shared" si="12"/>
        <v/>
      </c>
      <c r="K124" t="str">
        <f t="shared" si="13"/>
        <v/>
      </c>
      <c r="M124">
        <f t="shared" si="15"/>
        <v>0</v>
      </c>
      <c r="N124">
        <f t="shared" si="16"/>
        <v>0</v>
      </c>
      <c r="O124">
        <f t="shared" si="16"/>
        <v>0</v>
      </c>
      <c r="P124">
        <f t="shared" si="16"/>
        <v>0</v>
      </c>
      <c r="Q124">
        <f t="shared" si="16"/>
        <v>0</v>
      </c>
      <c r="R124">
        <f t="shared" si="16"/>
        <v>0</v>
      </c>
      <c r="S124">
        <f t="shared" si="16"/>
        <v>0</v>
      </c>
      <c r="T124">
        <f t="shared" si="16"/>
        <v>0</v>
      </c>
      <c r="U124">
        <f t="shared" si="16"/>
        <v>0</v>
      </c>
      <c r="V124">
        <f t="shared" si="16"/>
        <v>0</v>
      </c>
      <c r="W124">
        <f t="shared" si="16"/>
        <v>0</v>
      </c>
      <c r="X124">
        <f t="shared" si="16"/>
        <v>0</v>
      </c>
      <c r="AA124" t="str">
        <f>IF(ISERROR(IF(Cad_Func!C130="","",Cad_Func!C130)),"",IF(Cad_Func!C130="","",Cad_Func!C130))</f>
        <v/>
      </c>
    </row>
    <row r="125" spans="3:27" ht="30" customHeight="1" thickTop="1" thickBot="1" x14ac:dyDescent="0.25">
      <c r="C125" s="108"/>
      <c r="D125" s="108"/>
      <c r="E125" s="115"/>
      <c r="F125" s="115"/>
      <c r="H125" t="str">
        <f t="shared" si="10"/>
        <v/>
      </c>
      <c r="I125" t="str">
        <f t="shared" si="11"/>
        <v/>
      </c>
      <c r="J125" t="str">
        <f t="shared" si="12"/>
        <v/>
      </c>
      <c r="K125" t="str">
        <f t="shared" si="13"/>
        <v/>
      </c>
      <c r="M125">
        <f t="shared" si="15"/>
        <v>0</v>
      </c>
      <c r="N125">
        <f t="shared" si="16"/>
        <v>0</v>
      </c>
      <c r="O125">
        <f t="shared" si="16"/>
        <v>0</v>
      </c>
      <c r="P125">
        <f t="shared" si="16"/>
        <v>0</v>
      </c>
      <c r="Q125">
        <f t="shared" si="16"/>
        <v>0</v>
      </c>
      <c r="R125">
        <f t="shared" si="16"/>
        <v>0</v>
      </c>
      <c r="S125">
        <f t="shared" si="16"/>
        <v>0</v>
      </c>
      <c r="T125">
        <f t="shared" si="16"/>
        <v>0</v>
      </c>
      <c r="U125">
        <f t="shared" si="16"/>
        <v>0</v>
      </c>
      <c r="V125">
        <f t="shared" si="16"/>
        <v>0</v>
      </c>
      <c r="W125">
        <f t="shared" si="16"/>
        <v>0</v>
      </c>
      <c r="X125">
        <f t="shared" si="16"/>
        <v>0</v>
      </c>
      <c r="AA125" t="str">
        <f>IF(ISERROR(IF(Cad_Func!C131="","",Cad_Func!C131)),"",IF(Cad_Func!C131="","",Cad_Func!C131))</f>
        <v/>
      </c>
    </row>
    <row r="126" spans="3:27" ht="30" customHeight="1" thickTop="1" thickBot="1" x14ac:dyDescent="0.25">
      <c r="C126" s="108"/>
      <c r="D126" s="108"/>
      <c r="E126" s="115"/>
      <c r="F126" s="115"/>
      <c r="H126" t="str">
        <f t="shared" si="10"/>
        <v/>
      </c>
      <c r="I126" t="str">
        <f t="shared" si="11"/>
        <v/>
      </c>
      <c r="J126" t="str">
        <f t="shared" si="12"/>
        <v/>
      </c>
      <c r="K126" t="str">
        <f t="shared" si="13"/>
        <v/>
      </c>
      <c r="M126">
        <f t="shared" si="15"/>
        <v>0</v>
      </c>
      <c r="N126">
        <f t="shared" si="16"/>
        <v>0</v>
      </c>
      <c r="O126">
        <f t="shared" si="16"/>
        <v>0</v>
      </c>
      <c r="P126">
        <f t="shared" si="16"/>
        <v>0</v>
      </c>
      <c r="Q126">
        <f t="shared" si="16"/>
        <v>0</v>
      </c>
      <c r="R126">
        <f t="shared" si="16"/>
        <v>0</v>
      </c>
      <c r="S126">
        <f t="shared" si="16"/>
        <v>0</v>
      </c>
      <c r="T126">
        <f t="shared" si="16"/>
        <v>0</v>
      </c>
      <c r="U126">
        <f t="shared" si="16"/>
        <v>0</v>
      </c>
      <c r="V126">
        <f t="shared" si="16"/>
        <v>0</v>
      </c>
      <c r="W126">
        <f t="shared" si="16"/>
        <v>0</v>
      </c>
      <c r="X126">
        <f t="shared" si="16"/>
        <v>0</v>
      </c>
      <c r="AA126" t="str">
        <f>IF(ISERROR(IF(Cad_Func!C132="","",Cad_Func!C132)),"",IF(Cad_Func!C132="","",Cad_Func!C132))</f>
        <v/>
      </c>
    </row>
    <row r="127" spans="3:27" ht="30" customHeight="1" thickTop="1" thickBot="1" x14ac:dyDescent="0.25">
      <c r="C127" s="108"/>
      <c r="D127" s="108"/>
      <c r="E127" s="115"/>
      <c r="F127" s="115"/>
      <c r="H127" t="str">
        <f t="shared" si="10"/>
        <v/>
      </c>
      <c r="I127" t="str">
        <f t="shared" si="11"/>
        <v/>
      </c>
      <c r="J127" t="str">
        <f t="shared" si="12"/>
        <v/>
      </c>
      <c r="K127" t="str">
        <f t="shared" si="13"/>
        <v/>
      </c>
      <c r="M127">
        <f t="shared" si="15"/>
        <v>0</v>
      </c>
      <c r="N127">
        <f t="shared" si="16"/>
        <v>0</v>
      </c>
      <c r="O127">
        <f t="shared" si="16"/>
        <v>0</v>
      </c>
      <c r="P127">
        <f t="shared" si="16"/>
        <v>0</v>
      </c>
      <c r="Q127">
        <f t="shared" si="16"/>
        <v>0</v>
      </c>
      <c r="R127">
        <f t="shared" si="16"/>
        <v>0</v>
      </c>
      <c r="S127">
        <f t="shared" si="16"/>
        <v>0</v>
      </c>
      <c r="T127">
        <f t="shared" si="16"/>
        <v>0</v>
      </c>
      <c r="U127">
        <f t="shared" si="16"/>
        <v>0</v>
      </c>
      <c r="V127">
        <f t="shared" si="16"/>
        <v>0</v>
      </c>
      <c r="W127">
        <f t="shared" si="16"/>
        <v>0</v>
      </c>
      <c r="X127">
        <f t="shared" si="16"/>
        <v>0</v>
      </c>
      <c r="AA127" t="str">
        <f>IF(ISERROR(IF(Cad_Func!C133="","",Cad_Func!C133)),"",IF(Cad_Func!C133="","",Cad_Func!C133))</f>
        <v/>
      </c>
    </row>
    <row r="128" spans="3:27" ht="30" customHeight="1" thickTop="1" thickBot="1" x14ac:dyDescent="0.25">
      <c r="C128" s="108"/>
      <c r="D128" s="108"/>
      <c r="E128" s="115"/>
      <c r="F128" s="115"/>
      <c r="H128" t="str">
        <f t="shared" si="10"/>
        <v/>
      </c>
      <c r="I128" t="str">
        <f t="shared" si="11"/>
        <v/>
      </c>
      <c r="J128" t="str">
        <f t="shared" si="12"/>
        <v/>
      </c>
      <c r="K128" t="str">
        <f t="shared" si="13"/>
        <v/>
      </c>
      <c r="M128">
        <f t="shared" si="15"/>
        <v>0</v>
      </c>
      <c r="N128">
        <f t="shared" si="16"/>
        <v>0</v>
      </c>
      <c r="O128">
        <f t="shared" si="16"/>
        <v>0</v>
      </c>
      <c r="P128">
        <f t="shared" si="16"/>
        <v>0</v>
      </c>
      <c r="Q128">
        <f t="shared" si="16"/>
        <v>0</v>
      </c>
      <c r="R128">
        <f t="shared" si="16"/>
        <v>0</v>
      </c>
      <c r="S128">
        <f t="shared" si="16"/>
        <v>0</v>
      </c>
      <c r="T128">
        <f t="shared" si="16"/>
        <v>0</v>
      </c>
      <c r="U128">
        <f t="shared" si="16"/>
        <v>0</v>
      </c>
      <c r="V128">
        <f t="shared" si="16"/>
        <v>0</v>
      </c>
      <c r="W128">
        <f t="shared" si="16"/>
        <v>0</v>
      </c>
      <c r="X128">
        <f t="shared" si="16"/>
        <v>0</v>
      </c>
      <c r="AA128" t="str">
        <f>IF(ISERROR(IF(Cad_Func!C134="","",Cad_Func!C134)),"",IF(Cad_Func!C134="","",Cad_Func!C134))</f>
        <v/>
      </c>
    </row>
    <row r="129" spans="3:27" ht="30" customHeight="1" thickTop="1" thickBot="1" x14ac:dyDescent="0.25">
      <c r="C129" s="108"/>
      <c r="D129" s="108"/>
      <c r="E129" s="115"/>
      <c r="F129" s="115"/>
      <c r="H129" t="str">
        <f t="shared" si="10"/>
        <v/>
      </c>
      <c r="I129" t="str">
        <f t="shared" si="11"/>
        <v/>
      </c>
      <c r="J129" t="str">
        <f t="shared" si="12"/>
        <v/>
      </c>
      <c r="K129" t="str">
        <f t="shared" si="13"/>
        <v/>
      </c>
      <c r="M129">
        <f t="shared" si="15"/>
        <v>0</v>
      </c>
      <c r="N129">
        <f t="shared" si="16"/>
        <v>0</v>
      </c>
      <c r="O129">
        <f t="shared" si="16"/>
        <v>0</v>
      </c>
      <c r="P129">
        <f t="shared" si="16"/>
        <v>0</v>
      </c>
      <c r="Q129">
        <f t="shared" si="16"/>
        <v>0</v>
      </c>
      <c r="R129">
        <f t="shared" si="16"/>
        <v>0</v>
      </c>
      <c r="S129">
        <f t="shared" si="16"/>
        <v>0</v>
      </c>
      <c r="T129">
        <f t="shared" si="16"/>
        <v>0</v>
      </c>
      <c r="U129">
        <f t="shared" si="16"/>
        <v>0</v>
      </c>
      <c r="V129">
        <f t="shared" si="16"/>
        <v>0</v>
      </c>
      <c r="W129">
        <f t="shared" si="16"/>
        <v>0</v>
      </c>
      <c r="X129">
        <f t="shared" si="16"/>
        <v>0</v>
      </c>
      <c r="AA129" t="str">
        <f>IF(ISERROR(IF(Cad_Func!C135="","",Cad_Func!C135)),"",IF(Cad_Func!C135="","",Cad_Func!C135))</f>
        <v/>
      </c>
    </row>
    <row r="130" spans="3:27" ht="30" customHeight="1" thickTop="1" thickBot="1" x14ac:dyDescent="0.25">
      <c r="C130" s="108"/>
      <c r="D130" s="108"/>
      <c r="E130" s="115"/>
      <c r="F130" s="115"/>
      <c r="H130" t="str">
        <f t="shared" si="10"/>
        <v/>
      </c>
      <c r="I130" t="str">
        <f t="shared" si="11"/>
        <v/>
      </c>
      <c r="J130" t="str">
        <f t="shared" si="12"/>
        <v/>
      </c>
      <c r="K130" t="str">
        <f t="shared" si="13"/>
        <v/>
      </c>
      <c r="M130">
        <f t="shared" si="15"/>
        <v>0</v>
      </c>
      <c r="N130">
        <f t="shared" si="16"/>
        <v>0</v>
      </c>
      <c r="O130">
        <f t="shared" si="16"/>
        <v>0</v>
      </c>
      <c r="P130">
        <f t="shared" si="16"/>
        <v>0</v>
      </c>
      <c r="Q130">
        <f t="shared" si="16"/>
        <v>0</v>
      </c>
      <c r="R130">
        <f t="shared" si="16"/>
        <v>0</v>
      </c>
      <c r="S130">
        <f t="shared" si="16"/>
        <v>0</v>
      </c>
      <c r="T130">
        <f t="shared" si="16"/>
        <v>0</v>
      </c>
      <c r="U130">
        <f t="shared" si="16"/>
        <v>0</v>
      </c>
      <c r="V130">
        <f t="shared" si="16"/>
        <v>0</v>
      </c>
      <c r="W130">
        <f t="shared" si="16"/>
        <v>0</v>
      </c>
      <c r="X130">
        <f t="shared" si="16"/>
        <v>0</v>
      </c>
      <c r="AA130" t="str">
        <f>IF(ISERROR(IF(Cad_Func!C136="","",Cad_Func!C136)),"",IF(Cad_Func!C136="","",Cad_Func!C136))</f>
        <v/>
      </c>
    </row>
    <row r="131" spans="3:27" ht="30" customHeight="1" thickTop="1" thickBot="1" x14ac:dyDescent="0.25">
      <c r="C131" s="108"/>
      <c r="D131" s="108"/>
      <c r="E131" s="115"/>
      <c r="F131" s="115"/>
      <c r="H131" t="str">
        <f t="shared" si="10"/>
        <v/>
      </c>
      <c r="I131" t="str">
        <f t="shared" si="11"/>
        <v/>
      </c>
      <c r="J131" t="str">
        <f t="shared" si="12"/>
        <v/>
      </c>
      <c r="K131" t="str">
        <f t="shared" si="13"/>
        <v/>
      </c>
      <c r="M131">
        <f t="shared" si="15"/>
        <v>0</v>
      </c>
      <c r="N131">
        <f t="shared" si="16"/>
        <v>0</v>
      </c>
      <c r="O131">
        <f t="shared" si="16"/>
        <v>0</v>
      </c>
      <c r="P131">
        <f t="shared" si="16"/>
        <v>0</v>
      </c>
      <c r="Q131">
        <f t="shared" si="16"/>
        <v>0</v>
      </c>
      <c r="R131">
        <f t="shared" si="16"/>
        <v>0</v>
      </c>
      <c r="S131">
        <f t="shared" si="16"/>
        <v>0</v>
      </c>
      <c r="T131">
        <f t="shared" si="16"/>
        <v>0</v>
      </c>
      <c r="U131">
        <f t="shared" si="16"/>
        <v>0</v>
      </c>
      <c r="V131">
        <f t="shared" si="16"/>
        <v>0</v>
      </c>
      <c r="W131">
        <f t="shared" si="16"/>
        <v>0</v>
      </c>
      <c r="X131">
        <f t="shared" si="16"/>
        <v>0</v>
      </c>
      <c r="AA131" t="str">
        <f>IF(ISERROR(IF(Cad_Func!C137="","",Cad_Func!C137)),"",IF(Cad_Func!C137="","",Cad_Func!C137))</f>
        <v/>
      </c>
    </row>
    <row r="132" spans="3:27" ht="30" customHeight="1" thickTop="1" thickBot="1" x14ac:dyDescent="0.25">
      <c r="C132" s="108"/>
      <c r="D132" s="108"/>
      <c r="E132" s="115"/>
      <c r="F132" s="115"/>
      <c r="H132" t="str">
        <f t="shared" si="10"/>
        <v/>
      </c>
      <c r="I132" t="str">
        <f t="shared" si="11"/>
        <v/>
      </c>
      <c r="J132" t="str">
        <f t="shared" si="12"/>
        <v/>
      </c>
      <c r="K132" t="str">
        <f t="shared" si="13"/>
        <v/>
      </c>
      <c r="M132">
        <f t="shared" si="15"/>
        <v>0</v>
      </c>
      <c r="N132">
        <f t="shared" si="16"/>
        <v>0</v>
      </c>
      <c r="O132">
        <f t="shared" si="16"/>
        <v>0</v>
      </c>
      <c r="P132">
        <f t="shared" si="16"/>
        <v>0</v>
      </c>
      <c r="Q132">
        <f t="shared" si="16"/>
        <v>0</v>
      </c>
      <c r="R132">
        <f t="shared" si="16"/>
        <v>0</v>
      </c>
      <c r="S132">
        <f t="shared" si="16"/>
        <v>0</v>
      </c>
      <c r="T132">
        <f t="shared" si="16"/>
        <v>0</v>
      </c>
      <c r="U132">
        <f t="shared" si="16"/>
        <v>0</v>
      </c>
      <c r="V132">
        <f t="shared" si="16"/>
        <v>0</v>
      </c>
      <c r="W132">
        <f t="shared" si="16"/>
        <v>0</v>
      </c>
      <c r="X132">
        <f t="shared" si="16"/>
        <v>0</v>
      </c>
      <c r="AA132" t="str">
        <f>IF(ISERROR(IF(Cad_Func!C138="","",Cad_Func!C138)),"",IF(Cad_Func!C138="","",Cad_Func!C138))</f>
        <v/>
      </c>
    </row>
    <row r="133" spans="3:27" ht="30" customHeight="1" thickTop="1" thickBot="1" x14ac:dyDescent="0.25">
      <c r="C133" s="108"/>
      <c r="D133" s="108"/>
      <c r="E133" s="115"/>
      <c r="F133" s="115"/>
      <c r="H133" t="str">
        <f t="shared" si="10"/>
        <v/>
      </c>
      <c r="I133" t="str">
        <f t="shared" si="11"/>
        <v/>
      </c>
      <c r="J133" t="str">
        <f t="shared" si="12"/>
        <v/>
      </c>
      <c r="K133" t="str">
        <f t="shared" si="13"/>
        <v/>
      </c>
      <c r="M133">
        <f t="shared" si="15"/>
        <v>0</v>
      </c>
      <c r="N133">
        <f t="shared" si="16"/>
        <v>0</v>
      </c>
      <c r="O133">
        <f t="shared" si="16"/>
        <v>0</v>
      </c>
      <c r="P133">
        <f t="shared" si="16"/>
        <v>0</v>
      </c>
      <c r="Q133">
        <f t="shared" si="16"/>
        <v>0</v>
      </c>
      <c r="R133">
        <f t="shared" si="16"/>
        <v>0</v>
      </c>
      <c r="S133">
        <f t="shared" si="16"/>
        <v>0</v>
      </c>
      <c r="T133">
        <f t="shared" si="16"/>
        <v>0</v>
      </c>
      <c r="U133">
        <f t="shared" si="16"/>
        <v>0</v>
      </c>
      <c r="V133">
        <f t="shared" si="16"/>
        <v>0</v>
      </c>
      <c r="W133">
        <f t="shared" si="16"/>
        <v>0</v>
      </c>
      <c r="X133">
        <f t="shared" si="16"/>
        <v>0</v>
      </c>
      <c r="AA133" t="str">
        <f>IF(ISERROR(IF(Cad_Func!C139="","",Cad_Func!C139)),"",IF(Cad_Func!C139="","",Cad_Func!C139))</f>
        <v/>
      </c>
    </row>
    <row r="134" spans="3:27" ht="30" customHeight="1" thickTop="1" thickBot="1" x14ac:dyDescent="0.25">
      <c r="C134" s="108"/>
      <c r="D134" s="108"/>
      <c r="E134" s="115"/>
      <c r="F134" s="115"/>
      <c r="H134" t="str">
        <f t="shared" si="10"/>
        <v/>
      </c>
      <c r="I134" t="str">
        <f t="shared" si="11"/>
        <v/>
      </c>
      <c r="J134" t="str">
        <f t="shared" si="12"/>
        <v/>
      </c>
      <c r="K134" t="str">
        <f t="shared" si="13"/>
        <v/>
      </c>
      <c r="M134">
        <f t="shared" si="15"/>
        <v>0</v>
      </c>
      <c r="N134">
        <f t="shared" si="16"/>
        <v>0</v>
      </c>
      <c r="O134">
        <f t="shared" si="16"/>
        <v>0</v>
      </c>
      <c r="P134">
        <f t="shared" si="16"/>
        <v>0</v>
      </c>
      <c r="Q134">
        <f t="shared" si="16"/>
        <v>0</v>
      </c>
      <c r="R134">
        <f t="shared" si="16"/>
        <v>0</v>
      </c>
      <c r="S134">
        <f t="shared" si="16"/>
        <v>0</v>
      </c>
      <c r="T134">
        <f t="shared" si="16"/>
        <v>0</v>
      </c>
      <c r="U134">
        <f t="shared" si="16"/>
        <v>0</v>
      </c>
      <c r="V134">
        <f t="shared" si="16"/>
        <v>0</v>
      </c>
      <c r="W134">
        <f t="shared" si="16"/>
        <v>0</v>
      </c>
      <c r="X134">
        <f t="shared" si="16"/>
        <v>0</v>
      </c>
      <c r="AA134" t="str">
        <f>IF(ISERROR(IF(Cad_Func!C140="","",Cad_Func!C140)),"",IF(Cad_Func!C140="","",Cad_Func!C140))</f>
        <v/>
      </c>
    </row>
    <row r="135" spans="3:27" ht="30" customHeight="1" thickTop="1" thickBot="1" x14ac:dyDescent="0.25">
      <c r="C135" s="108"/>
      <c r="D135" s="108"/>
      <c r="E135" s="115"/>
      <c r="F135" s="115"/>
      <c r="H135" t="str">
        <f t="shared" si="10"/>
        <v/>
      </c>
      <c r="I135" t="str">
        <f t="shared" si="11"/>
        <v/>
      </c>
      <c r="J135" t="str">
        <f t="shared" si="12"/>
        <v/>
      </c>
      <c r="K135" t="str">
        <f t="shared" si="13"/>
        <v/>
      </c>
      <c r="M135">
        <f t="shared" si="15"/>
        <v>0</v>
      </c>
      <c r="N135">
        <f t="shared" si="16"/>
        <v>0</v>
      </c>
      <c r="O135">
        <f t="shared" si="16"/>
        <v>0</v>
      </c>
      <c r="P135">
        <f t="shared" si="16"/>
        <v>0</v>
      </c>
      <c r="Q135">
        <f t="shared" si="16"/>
        <v>0</v>
      </c>
      <c r="R135">
        <f t="shared" si="16"/>
        <v>0</v>
      </c>
      <c r="S135">
        <f t="shared" si="16"/>
        <v>0</v>
      </c>
      <c r="T135">
        <f t="shared" si="16"/>
        <v>0</v>
      </c>
      <c r="U135">
        <f t="shared" si="16"/>
        <v>0</v>
      </c>
      <c r="V135">
        <f t="shared" si="16"/>
        <v>0</v>
      </c>
      <c r="W135">
        <f t="shared" si="16"/>
        <v>0</v>
      </c>
      <c r="X135">
        <f t="shared" si="16"/>
        <v>0</v>
      </c>
      <c r="AA135" t="str">
        <f>IF(ISERROR(IF(Cad_Func!C141="","",Cad_Func!C141)),"",IF(Cad_Func!C141="","",Cad_Func!C141))</f>
        <v/>
      </c>
    </row>
    <row r="136" spans="3:27" ht="30" customHeight="1" thickTop="1" thickBot="1" x14ac:dyDescent="0.25">
      <c r="C136" s="108"/>
      <c r="D136" s="108"/>
      <c r="E136" s="115"/>
      <c r="F136" s="115"/>
      <c r="H136" t="str">
        <f t="shared" si="10"/>
        <v/>
      </c>
      <c r="I136" t="str">
        <f t="shared" si="11"/>
        <v/>
      </c>
      <c r="J136" t="str">
        <f t="shared" si="12"/>
        <v/>
      </c>
      <c r="K136" t="str">
        <f t="shared" si="13"/>
        <v/>
      </c>
      <c r="M136">
        <f t="shared" si="15"/>
        <v>0</v>
      </c>
      <c r="N136">
        <f t="shared" si="16"/>
        <v>0</v>
      </c>
      <c r="O136">
        <f t="shared" si="16"/>
        <v>0</v>
      </c>
      <c r="P136">
        <f t="shared" si="16"/>
        <v>0</v>
      </c>
      <c r="Q136">
        <f t="shared" si="16"/>
        <v>0</v>
      </c>
      <c r="R136">
        <f t="shared" si="16"/>
        <v>0</v>
      </c>
      <c r="S136">
        <f t="shared" si="16"/>
        <v>0</v>
      </c>
      <c r="T136">
        <f t="shared" si="16"/>
        <v>0</v>
      </c>
      <c r="U136">
        <f t="shared" si="16"/>
        <v>0</v>
      </c>
      <c r="V136">
        <f t="shared" si="16"/>
        <v>0</v>
      </c>
      <c r="W136">
        <f t="shared" si="16"/>
        <v>0</v>
      </c>
      <c r="X136">
        <f t="shared" si="16"/>
        <v>0</v>
      </c>
      <c r="AA136" t="str">
        <f>IF(ISERROR(IF(Cad_Func!C142="","",Cad_Func!C142)),"",IF(Cad_Func!C142="","",Cad_Func!C142))</f>
        <v/>
      </c>
    </row>
    <row r="137" spans="3:27" ht="30" customHeight="1" thickTop="1" thickBot="1" x14ac:dyDescent="0.25">
      <c r="C137" s="108"/>
      <c r="D137" s="108"/>
      <c r="E137" s="115"/>
      <c r="F137" s="115"/>
      <c r="H137" t="str">
        <f t="shared" ref="H137:H200" si="17">IF(ISERROR(IF(E137="","",MONTH(E137))),"",IF(E137="","",MONTH(E137)))</f>
        <v/>
      </c>
      <c r="I137" t="str">
        <f t="shared" ref="I137:I200" si="18">IF(ISERROR(IF(E137="","",YEAR(E137))),"",IF(E137="","",YEAR(E137)))</f>
        <v/>
      </c>
      <c r="J137" t="str">
        <f t="shared" ref="J137:J200" si="19">IF(ISERROR(IF(F137="","",MONTH(F137))),"",IF(F137="","",MONTH(F137)))</f>
        <v/>
      </c>
      <c r="K137" t="str">
        <f t="shared" ref="K137:K200" si="20">IF(ISERROR(IF(F137="","",YEAR(F137))),"",IF(F137="","",YEAR(F137)))</f>
        <v/>
      </c>
      <c r="M137">
        <f t="shared" si="15"/>
        <v>0</v>
      </c>
      <c r="N137">
        <f t="shared" si="16"/>
        <v>0</v>
      </c>
      <c r="O137">
        <f t="shared" si="16"/>
        <v>0</v>
      </c>
      <c r="P137">
        <f t="shared" si="16"/>
        <v>0</v>
      </c>
      <c r="Q137">
        <f t="shared" si="16"/>
        <v>0</v>
      </c>
      <c r="R137">
        <f t="shared" si="16"/>
        <v>0</v>
      </c>
      <c r="S137">
        <f t="shared" si="16"/>
        <v>0</v>
      </c>
      <c r="T137">
        <f t="shared" si="16"/>
        <v>0</v>
      </c>
      <c r="U137">
        <f t="shared" si="16"/>
        <v>0</v>
      </c>
      <c r="V137">
        <f t="shared" si="16"/>
        <v>0</v>
      </c>
      <c r="W137">
        <f t="shared" si="16"/>
        <v>0</v>
      </c>
      <c r="X137">
        <f t="shared" si="16"/>
        <v>0</v>
      </c>
      <c r="AA137" t="str">
        <f>IF(ISERROR(IF(Cad_Func!C143="","",Cad_Func!C143)),"",IF(Cad_Func!C143="","",Cad_Func!C143))</f>
        <v/>
      </c>
    </row>
    <row r="138" spans="3:27" ht="30" customHeight="1" thickTop="1" thickBot="1" x14ac:dyDescent="0.25">
      <c r="C138" s="108"/>
      <c r="D138" s="108"/>
      <c r="E138" s="115"/>
      <c r="F138" s="115"/>
      <c r="H138" t="str">
        <f t="shared" si="17"/>
        <v/>
      </c>
      <c r="I138" t="str">
        <f t="shared" si="18"/>
        <v/>
      </c>
      <c r="J138" t="str">
        <f t="shared" si="19"/>
        <v/>
      </c>
      <c r="K138" t="str">
        <f t="shared" si="20"/>
        <v/>
      </c>
      <c r="M138">
        <f t="shared" si="15"/>
        <v>0</v>
      </c>
      <c r="N138">
        <f t="shared" si="16"/>
        <v>0</v>
      </c>
      <c r="O138">
        <f t="shared" si="16"/>
        <v>0</v>
      </c>
      <c r="P138">
        <f t="shared" si="16"/>
        <v>0</v>
      </c>
      <c r="Q138">
        <f t="shared" si="16"/>
        <v>0</v>
      </c>
      <c r="R138">
        <f t="shared" si="16"/>
        <v>0</v>
      </c>
      <c r="S138">
        <f t="shared" si="16"/>
        <v>0</v>
      </c>
      <c r="T138">
        <f t="shared" si="16"/>
        <v>0</v>
      </c>
      <c r="U138">
        <f t="shared" si="16"/>
        <v>0</v>
      </c>
      <c r="V138">
        <f t="shared" si="16"/>
        <v>0</v>
      </c>
      <c r="W138">
        <f t="shared" si="16"/>
        <v>0</v>
      </c>
      <c r="X138">
        <f t="shared" ref="N138:X162" si="21">IF(ISERROR(IF(AND($H138&lt;=X$6,$J138&gt;=X$6),1,0)),"",IF(AND($H138&lt;=X$6,$J138&gt;=X$6),1,0))</f>
        <v>0</v>
      </c>
      <c r="AA138" t="str">
        <f>IF(ISERROR(IF(Cad_Func!C144="","",Cad_Func!C144)),"",IF(Cad_Func!C144="","",Cad_Func!C144))</f>
        <v/>
      </c>
    </row>
    <row r="139" spans="3:27" ht="30" customHeight="1" thickTop="1" thickBot="1" x14ac:dyDescent="0.25">
      <c r="C139" s="108"/>
      <c r="D139" s="108"/>
      <c r="E139" s="115"/>
      <c r="F139" s="115"/>
      <c r="H139" t="str">
        <f t="shared" si="17"/>
        <v/>
      </c>
      <c r="I139" t="str">
        <f t="shared" si="18"/>
        <v/>
      </c>
      <c r="J139" t="str">
        <f t="shared" si="19"/>
        <v/>
      </c>
      <c r="K139" t="str">
        <f t="shared" si="20"/>
        <v/>
      </c>
      <c r="M139">
        <f t="shared" si="15"/>
        <v>0</v>
      </c>
      <c r="N139">
        <f t="shared" si="21"/>
        <v>0</v>
      </c>
      <c r="O139">
        <f t="shared" si="21"/>
        <v>0</v>
      </c>
      <c r="P139">
        <f t="shared" si="21"/>
        <v>0</v>
      </c>
      <c r="Q139">
        <f t="shared" si="21"/>
        <v>0</v>
      </c>
      <c r="R139">
        <f t="shared" si="21"/>
        <v>0</v>
      </c>
      <c r="S139">
        <f t="shared" si="21"/>
        <v>0</v>
      </c>
      <c r="T139">
        <f t="shared" si="21"/>
        <v>0</v>
      </c>
      <c r="U139">
        <f t="shared" si="21"/>
        <v>0</v>
      </c>
      <c r="V139">
        <f t="shared" si="21"/>
        <v>0</v>
      </c>
      <c r="W139">
        <f t="shared" si="21"/>
        <v>0</v>
      </c>
      <c r="X139">
        <f t="shared" si="21"/>
        <v>0</v>
      </c>
      <c r="AA139" t="str">
        <f>IF(ISERROR(IF(Cad_Func!C145="","",Cad_Func!C145)),"",IF(Cad_Func!C145="","",Cad_Func!C145))</f>
        <v/>
      </c>
    </row>
    <row r="140" spans="3:27" ht="30" customHeight="1" thickTop="1" thickBot="1" x14ac:dyDescent="0.25">
      <c r="C140" s="108"/>
      <c r="D140" s="108"/>
      <c r="E140" s="115"/>
      <c r="F140" s="115"/>
      <c r="H140" t="str">
        <f t="shared" si="17"/>
        <v/>
      </c>
      <c r="I140" t="str">
        <f t="shared" si="18"/>
        <v/>
      </c>
      <c r="J140" t="str">
        <f t="shared" si="19"/>
        <v/>
      </c>
      <c r="K140" t="str">
        <f t="shared" si="20"/>
        <v/>
      </c>
      <c r="M140">
        <f t="shared" si="15"/>
        <v>0</v>
      </c>
      <c r="N140">
        <f t="shared" si="21"/>
        <v>0</v>
      </c>
      <c r="O140">
        <f t="shared" si="21"/>
        <v>0</v>
      </c>
      <c r="P140">
        <f t="shared" si="21"/>
        <v>0</v>
      </c>
      <c r="Q140">
        <f t="shared" si="21"/>
        <v>0</v>
      </c>
      <c r="R140">
        <f t="shared" si="21"/>
        <v>0</v>
      </c>
      <c r="S140">
        <f t="shared" si="21"/>
        <v>0</v>
      </c>
      <c r="T140">
        <f t="shared" si="21"/>
        <v>0</v>
      </c>
      <c r="U140">
        <f t="shared" si="21"/>
        <v>0</v>
      </c>
      <c r="V140">
        <f t="shared" si="21"/>
        <v>0</v>
      </c>
      <c r="W140">
        <f t="shared" si="21"/>
        <v>0</v>
      </c>
      <c r="X140">
        <f t="shared" si="21"/>
        <v>0</v>
      </c>
      <c r="AA140" t="str">
        <f>IF(ISERROR(IF(Cad_Func!C146="","",Cad_Func!C146)),"",IF(Cad_Func!C146="","",Cad_Func!C146))</f>
        <v/>
      </c>
    </row>
    <row r="141" spans="3:27" ht="30" customHeight="1" thickTop="1" thickBot="1" x14ac:dyDescent="0.25">
      <c r="C141" s="108"/>
      <c r="D141" s="108"/>
      <c r="E141" s="115"/>
      <c r="F141" s="115"/>
      <c r="H141" t="str">
        <f t="shared" si="17"/>
        <v/>
      </c>
      <c r="I141" t="str">
        <f t="shared" si="18"/>
        <v/>
      </c>
      <c r="J141" t="str">
        <f t="shared" si="19"/>
        <v/>
      </c>
      <c r="K141" t="str">
        <f t="shared" si="20"/>
        <v/>
      </c>
      <c r="M141">
        <f t="shared" si="15"/>
        <v>0</v>
      </c>
      <c r="N141">
        <f t="shared" si="21"/>
        <v>0</v>
      </c>
      <c r="O141">
        <f t="shared" si="21"/>
        <v>0</v>
      </c>
      <c r="P141">
        <f t="shared" si="21"/>
        <v>0</v>
      </c>
      <c r="Q141">
        <f t="shared" si="21"/>
        <v>0</v>
      </c>
      <c r="R141">
        <f t="shared" si="21"/>
        <v>0</v>
      </c>
      <c r="S141">
        <f t="shared" si="21"/>
        <v>0</v>
      </c>
      <c r="T141">
        <f t="shared" si="21"/>
        <v>0</v>
      </c>
      <c r="U141">
        <f t="shared" si="21"/>
        <v>0</v>
      </c>
      <c r="V141">
        <f t="shared" si="21"/>
        <v>0</v>
      </c>
      <c r="W141">
        <f t="shared" si="21"/>
        <v>0</v>
      </c>
      <c r="X141">
        <f t="shared" si="21"/>
        <v>0</v>
      </c>
      <c r="AA141" t="str">
        <f>IF(ISERROR(IF(Cad_Func!C147="","",Cad_Func!C147)),"",IF(Cad_Func!C147="","",Cad_Func!C147))</f>
        <v/>
      </c>
    </row>
    <row r="142" spans="3:27" ht="30" customHeight="1" thickTop="1" thickBot="1" x14ac:dyDescent="0.25">
      <c r="C142" s="108"/>
      <c r="D142" s="108"/>
      <c r="E142" s="115"/>
      <c r="F142" s="115"/>
      <c r="H142" t="str">
        <f t="shared" si="17"/>
        <v/>
      </c>
      <c r="I142" t="str">
        <f t="shared" si="18"/>
        <v/>
      </c>
      <c r="J142" t="str">
        <f t="shared" si="19"/>
        <v/>
      </c>
      <c r="K142" t="str">
        <f t="shared" si="20"/>
        <v/>
      </c>
      <c r="M142">
        <f t="shared" si="15"/>
        <v>0</v>
      </c>
      <c r="N142">
        <f t="shared" si="21"/>
        <v>0</v>
      </c>
      <c r="O142">
        <f t="shared" si="21"/>
        <v>0</v>
      </c>
      <c r="P142">
        <f t="shared" si="21"/>
        <v>0</v>
      </c>
      <c r="Q142">
        <f t="shared" si="21"/>
        <v>0</v>
      </c>
      <c r="R142">
        <f t="shared" si="21"/>
        <v>0</v>
      </c>
      <c r="S142">
        <f t="shared" si="21"/>
        <v>0</v>
      </c>
      <c r="T142">
        <f t="shared" si="21"/>
        <v>0</v>
      </c>
      <c r="U142">
        <f t="shared" si="21"/>
        <v>0</v>
      </c>
      <c r="V142">
        <f t="shared" si="21"/>
        <v>0</v>
      </c>
      <c r="W142">
        <f t="shared" si="21"/>
        <v>0</v>
      </c>
      <c r="X142">
        <f t="shared" si="21"/>
        <v>0</v>
      </c>
      <c r="AA142" t="str">
        <f>IF(ISERROR(IF(Cad_Func!C148="","",Cad_Func!C148)),"",IF(Cad_Func!C148="","",Cad_Func!C148))</f>
        <v/>
      </c>
    </row>
    <row r="143" spans="3:27" ht="30" customHeight="1" thickTop="1" thickBot="1" x14ac:dyDescent="0.25">
      <c r="C143" s="108"/>
      <c r="D143" s="108"/>
      <c r="E143" s="115"/>
      <c r="F143" s="115"/>
      <c r="H143" t="str">
        <f t="shared" si="17"/>
        <v/>
      </c>
      <c r="I143" t="str">
        <f t="shared" si="18"/>
        <v/>
      </c>
      <c r="J143" t="str">
        <f t="shared" si="19"/>
        <v/>
      </c>
      <c r="K143" t="str">
        <f t="shared" si="20"/>
        <v/>
      </c>
      <c r="M143">
        <f t="shared" si="15"/>
        <v>0</v>
      </c>
      <c r="N143">
        <f t="shared" si="21"/>
        <v>0</v>
      </c>
      <c r="O143">
        <f t="shared" si="21"/>
        <v>0</v>
      </c>
      <c r="P143">
        <f t="shared" si="21"/>
        <v>0</v>
      </c>
      <c r="Q143">
        <f t="shared" si="21"/>
        <v>0</v>
      </c>
      <c r="R143">
        <f t="shared" si="21"/>
        <v>0</v>
      </c>
      <c r="S143">
        <f t="shared" si="21"/>
        <v>0</v>
      </c>
      <c r="T143">
        <f t="shared" si="21"/>
        <v>0</v>
      </c>
      <c r="U143">
        <f t="shared" si="21"/>
        <v>0</v>
      </c>
      <c r="V143">
        <f t="shared" si="21"/>
        <v>0</v>
      </c>
      <c r="W143">
        <f t="shared" si="21"/>
        <v>0</v>
      </c>
      <c r="X143">
        <f t="shared" si="21"/>
        <v>0</v>
      </c>
      <c r="AA143" t="str">
        <f>IF(ISERROR(IF(Cad_Func!C149="","",Cad_Func!C149)),"",IF(Cad_Func!C149="","",Cad_Func!C149))</f>
        <v/>
      </c>
    </row>
    <row r="144" spans="3:27" ht="30" customHeight="1" thickTop="1" thickBot="1" x14ac:dyDescent="0.25">
      <c r="C144" s="108"/>
      <c r="D144" s="108"/>
      <c r="E144" s="115"/>
      <c r="F144" s="115"/>
      <c r="H144" t="str">
        <f t="shared" si="17"/>
        <v/>
      </c>
      <c r="I144" t="str">
        <f t="shared" si="18"/>
        <v/>
      </c>
      <c r="J144" t="str">
        <f t="shared" si="19"/>
        <v/>
      </c>
      <c r="K144" t="str">
        <f t="shared" si="20"/>
        <v/>
      </c>
      <c r="M144">
        <f t="shared" si="15"/>
        <v>0</v>
      </c>
      <c r="N144">
        <f t="shared" si="21"/>
        <v>0</v>
      </c>
      <c r="O144">
        <f t="shared" si="21"/>
        <v>0</v>
      </c>
      <c r="P144">
        <f t="shared" si="21"/>
        <v>0</v>
      </c>
      <c r="Q144">
        <f t="shared" si="21"/>
        <v>0</v>
      </c>
      <c r="R144">
        <f t="shared" si="21"/>
        <v>0</v>
      </c>
      <c r="S144">
        <f t="shared" si="21"/>
        <v>0</v>
      </c>
      <c r="T144">
        <f t="shared" si="21"/>
        <v>0</v>
      </c>
      <c r="U144">
        <f t="shared" si="21"/>
        <v>0</v>
      </c>
      <c r="V144">
        <f t="shared" si="21"/>
        <v>0</v>
      </c>
      <c r="W144">
        <f t="shared" si="21"/>
        <v>0</v>
      </c>
      <c r="X144">
        <f t="shared" si="21"/>
        <v>0</v>
      </c>
      <c r="AA144" t="str">
        <f>IF(ISERROR(IF(Cad_Func!C150="","",Cad_Func!C150)),"",IF(Cad_Func!C150="","",Cad_Func!C150))</f>
        <v/>
      </c>
    </row>
    <row r="145" spans="3:27" ht="30" customHeight="1" thickTop="1" thickBot="1" x14ac:dyDescent="0.25">
      <c r="C145" s="108"/>
      <c r="D145" s="108"/>
      <c r="E145" s="115"/>
      <c r="F145" s="115"/>
      <c r="H145" t="str">
        <f t="shared" si="17"/>
        <v/>
      </c>
      <c r="I145" t="str">
        <f t="shared" si="18"/>
        <v/>
      </c>
      <c r="J145" t="str">
        <f t="shared" si="19"/>
        <v/>
      </c>
      <c r="K145" t="str">
        <f t="shared" si="20"/>
        <v/>
      </c>
      <c r="M145">
        <f t="shared" si="15"/>
        <v>0</v>
      </c>
      <c r="N145">
        <f t="shared" si="21"/>
        <v>0</v>
      </c>
      <c r="O145">
        <f t="shared" si="21"/>
        <v>0</v>
      </c>
      <c r="P145">
        <f t="shared" si="21"/>
        <v>0</v>
      </c>
      <c r="Q145">
        <f t="shared" si="21"/>
        <v>0</v>
      </c>
      <c r="R145">
        <f t="shared" si="21"/>
        <v>0</v>
      </c>
      <c r="S145">
        <f t="shared" si="21"/>
        <v>0</v>
      </c>
      <c r="T145">
        <f t="shared" si="21"/>
        <v>0</v>
      </c>
      <c r="U145">
        <f t="shared" si="21"/>
        <v>0</v>
      </c>
      <c r="V145">
        <f t="shared" si="21"/>
        <v>0</v>
      </c>
      <c r="W145">
        <f t="shared" si="21"/>
        <v>0</v>
      </c>
      <c r="X145">
        <f t="shared" si="21"/>
        <v>0</v>
      </c>
      <c r="AA145" t="str">
        <f>IF(ISERROR(IF(Cad_Func!C151="","",Cad_Func!C151)),"",IF(Cad_Func!C151="","",Cad_Func!C151))</f>
        <v/>
      </c>
    </row>
    <row r="146" spans="3:27" ht="30" customHeight="1" thickTop="1" thickBot="1" x14ac:dyDescent="0.25">
      <c r="C146" s="108"/>
      <c r="D146" s="108"/>
      <c r="E146" s="115"/>
      <c r="F146" s="115"/>
      <c r="H146" t="str">
        <f t="shared" si="17"/>
        <v/>
      </c>
      <c r="I146" t="str">
        <f t="shared" si="18"/>
        <v/>
      </c>
      <c r="J146" t="str">
        <f t="shared" si="19"/>
        <v/>
      </c>
      <c r="K146" t="str">
        <f t="shared" si="20"/>
        <v/>
      </c>
      <c r="M146">
        <f t="shared" si="15"/>
        <v>0</v>
      </c>
      <c r="N146">
        <f t="shared" si="21"/>
        <v>0</v>
      </c>
      <c r="O146">
        <f t="shared" si="21"/>
        <v>0</v>
      </c>
      <c r="P146">
        <f t="shared" si="21"/>
        <v>0</v>
      </c>
      <c r="Q146">
        <f t="shared" si="21"/>
        <v>0</v>
      </c>
      <c r="R146">
        <f t="shared" si="21"/>
        <v>0</v>
      </c>
      <c r="S146">
        <f t="shared" si="21"/>
        <v>0</v>
      </c>
      <c r="T146">
        <f t="shared" si="21"/>
        <v>0</v>
      </c>
      <c r="U146">
        <f t="shared" si="21"/>
        <v>0</v>
      </c>
      <c r="V146">
        <f t="shared" si="21"/>
        <v>0</v>
      </c>
      <c r="W146">
        <f t="shared" si="21"/>
        <v>0</v>
      </c>
      <c r="X146">
        <f t="shared" si="21"/>
        <v>0</v>
      </c>
      <c r="AA146" t="str">
        <f>IF(ISERROR(IF(Cad_Func!C152="","",Cad_Func!C152)),"",IF(Cad_Func!C152="","",Cad_Func!C152))</f>
        <v/>
      </c>
    </row>
    <row r="147" spans="3:27" ht="30" customHeight="1" thickTop="1" thickBot="1" x14ac:dyDescent="0.25">
      <c r="C147" s="108"/>
      <c r="D147" s="108"/>
      <c r="E147" s="115"/>
      <c r="F147" s="115"/>
      <c r="H147" t="str">
        <f t="shared" si="17"/>
        <v/>
      </c>
      <c r="I147" t="str">
        <f t="shared" si="18"/>
        <v/>
      </c>
      <c r="J147" t="str">
        <f t="shared" si="19"/>
        <v/>
      </c>
      <c r="K147" t="str">
        <f t="shared" si="20"/>
        <v/>
      </c>
      <c r="M147">
        <f t="shared" si="15"/>
        <v>0</v>
      </c>
      <c r="N147">
        <f t="shared" si="21"/>
        <v>0</v>
      </c>
      <c r="O147">
        <f t="shared" si="21"/>
        <v>0</v>
      </c>
      <c r="P147">
        <f t="shared" si="21"/>
        <v>0</v>
      </c>
      <c r="Q147">
        <f t="shared" si="21"/>
        <v>0</v>
      </c>
      <c r="R147">
        <f t="shared" si="21"/>
        <v>0</v>
      </c>
      <c r="S147">
        <f t="shared" si="21"/>
        <v>0</v>
      </c>
      <c r="T147">
        <f t="shared" si="21"/>
        <v>0</v>
      </c>
      <c r="U147">
        <f t="shared" si="21"/>
        <v>0</v>
      </c>
      <c r="V147">
        <f t="shared" si="21"/>
        <v>0</v>
      </c>
      <c r="W147">
        <f t="shared" si="21"/>
        <v>0</v>
      </c>
      <c r="X147">
        <f t="shared" si="21"/>
        <v>0</v>
      </c>
      <c r="AA147" t="str">
        <f>IF(ISERROR(IF(Cad_Func!C153="","",Cad_Func!C153)),"",IF(Cad_Func!C153="","",Cad_Func!C153))</f>
        <v/>
      </c>
    </row>
    <row r="148" spans="3:27" ht="30" customHeight="1" thickTop="1" thickBot="1" x14ac:dyDescent="0.25">
      <c r="C148" s="108"/>
      <c r="D148" s="108"/>
      <c r="E148" s="115"/>
      <c r="F148" s="115"/>
      <c r="H148" t="str">
        <f t="shared" si="17"/>
        <v/>
      </c>
      <c r="I148" t="str">
        <f t="shared" si="18"/>
        <v/>
      </c>
      <c r="J148" t="str">
        <f t="shared" si="19"/>
        <v/>
      </c>
      <c r="K148" t="str">
        <f t="shared" si="20"/>
        <v/>
      </c>
      <c r="M148">
        <f t="shared" si="15"/>
        <v>0</v>
      </c>
      <c r="N148">
        <f t="shared" si="21"/>
        <v>0</v>
      </c>
      <c r="O148">
        <f t="shared" si="21"/>
        <v>0</v>
      </c>
      <c r="P148">
        <f t="shared" si="21"/>
        <v>0</v>
      </c>
      <c r="Q148">
        <f t="shared" si="21"/>
        <v>0</v>
      </c>
      <c r="R148">
        <f t="shared" si="21"/>
        <v>0</v>
      </c>
      <c r="S148">
        <f t="shared" si="21"/>
        <v>0</v>
      </c>
      <c r="T148">
        <f t="shared" si="21"/>
        <v>0</v>
      </c>
      <c r="U148">
        <f t="shared" si="21"/>
        <v>0</v>
      </c>
      <c r="V148">
        <f t="shared" si="21"/>
        <v>0</v>
      </c>
      <c r="W148">
        <f t="shared" si="21"/>
        <v>0</v>
      </c>
      <c r="X148">
        <f t="shared" si="21"/>
        <v>0</v>
      </c>
      <c r="AA148" t="str">
        <f>IF(ISERROR(IF(Cad_Func!C154="","",Cad_Func!C154)),"",IF(Cad_Func!C154="","",Cad_Func!C154))</f>
        <v/>
      </c>
    </row>
    <row r="149" spans="3:27" ht="30" customHeight="1" thickTop="1" thickBot="1" x14ac:dyDescent="0.25">
      <c r="C149" s="108"/>
      <c r="D149" s="108"/>
      <c r="E149" s="115"/>
      <c r="F149" s="115"/>
      <c r="H149" t="str">
        <f t="shared" si="17"/>
        <v/>
      </c>
      <c r="I149" t="str">
        <f t="shared" si="18"/>
        <v/>
      </c>
      <c r="J149" t="str">
        <f t="shared" si="19"/>
        <v/>
      </c>
      <c r="K149" t="str">
        <f t="shared" si="20"/>
        <v/>
      </c>
      <c r="M149">
        <f t="shared" si="15"/>
        <v>0</v>
      </c>
      <c r="N149">
        <f t="shared" si="21"/>
        <v>0</v>
      </c>
      <c r="O149">
        <f t="shared" si="21"/>
        <v>0</v>
      </c>
      <c r="P149">
        <f t="shared" si="21"/>
        <v>0</v>
      </c>
      <c r="Q149">
        <f t="shared" si="21"/>
        <v>0</v>
      </c>
      <c r="R149">
        <f t="shared" si="21"/>
        <v>0</v>
      </c>
      <c r="S149">
        <f t="shared" si="21"/>
        <v>0</v>
      </c>
      <c r="T149">
        <f t="shared" si="21"/>
        <v>0</v>
      </c>
      <c r="U149">
        <f t="shared" si="21"/>
        <v>0</v>
      </c>
      <c r="V149">
        <f t="shared" si="21"/>
        <v>0</v>
      </c>
      <c r="W149">
        <f t="shared" si="21"/>
        <v>0</v>
      </c>
      <c r="X149">
        <f t="shared" si="21"/>
        <v>0</v>
      </c>
      <c r="AA149" t="str">
        <f>IF(ISERROR(IF(Cad_Func!C155="","",Cad_Func!C155)),"",IF(Cad_Func!C155="","",Cad_Func!C155))</f>
        <v/>
      </c>
    </row>
    <row r="150" spans="3:27" ht="30" customHeight="1" thickTop="1" thickBot="1" x14ac:dyDescent="0.25">
      <c r="C150" s="108"/>
      <c r="D150" s="108"/>
      <c r="E150" s="115"/>
      <c r="F150" s="115"/>
      <c r="H150" t="str">
        <f t="shared" si="17"/>
        <v/>
      </c>
      <c r="I150" t="str">
        <f t="shared" si="18"/>
        <v/>
      </c>
      <c r="J150" t="str">
        <f t="shared" si="19"/>
        <v/>
      </c>
      <c r="K150" t="str">
        <f t="shared" si="20"/>
        <v/>
      </c>
      <c r="M150">
        <f t="shared" si="15"/>
        <v>0</v>
      </c>
      <c r="N150">
        <f t="shared" si="21"/>
        <v>0</v>
      </c>
      <c r="O150">
        <f t="shared" si="21"/>
        <v>0</v>
      </c>
      <c r="P150">
        <f t="shared" si="21"/>
        <v>0</v>
      </c>
      <c r="Q150">
        <f t="shared" si="21"/>
        <v>0</v>
      </c>
      <c r="R150">
        <f t="shared" si="21"/>
        <v>0</v>
      </c>
      <c r="S150">
        <f t="shared" si="21"/>
        <v>0</v>
      </c>
      <c r="T150">
        <f t="shared" si="21"/>
        <v>0</v>
      </c>
      <c r="U150">
        <f t="shared" si="21"/>
        <v>0</v>
      </c>
      <c r="V150">
        <f t="shared" si="21"/>
        <v>0</v>
      </c>
      <c r="W150">
        <f t="shared" si="21"/>
        <v>0</v>
      </c>
      <c r="X150">
        <f t="shared" si="21"/>
        <v>0</v>
      </c>
      <c r="AA150" t="str">
        <f>IF(ISERROR(IF(Cad_Func!C156="","",Cad_Func!C156)),"",IF(Cad_Func!C156="","",Cad_Func!C156))</f>
        <v/>
      </c>
    </row>
    <row r="151" spans="3:27" ht="30" customHeight="1" thickTop="1" thickBot="1" x14ac:dyDescent="0.25">
      <c r="C151" s="108"/>
      <c r="D151" s="108"/>
      <c r="E151" s="115"/>
      <c r="F151" s="115"/>
      <c r="H151" t="str">
        <f t="shared" si="17"/>
        <v/>
      </c>
      <c r="I151" t="str">
        <f t="shared" si="18"/>
        <v/>
      </c>
      <c r="J151" t="str">
        <f t="shared" si="19"/>
        <v/>
      </c>
      <c r="K151" t="str">
        <f t="shared" si="20"/>
        <v/>
      </c>
      <c r="M151">
        <f t="shared" si="15"/>
        <v>0</v>
      </c>
      <c r="N151">
        <f t="shared" si="21"/>
        <v>0</v>
      </c>
      <c r="O151">
        <f t="shared" si="21"/>
        <v>0</v>
      </c>
      <c r="P151">
        <f t="shared" si="21"/>
        <v>0</v>
      </c>
      <c r="Q151">
        <f t="shared" si="21"/>
        <v>0</v>
      </c>
      <c r="R151">
        <f t="shared" si="21"/>
        <v>0</v>
      </c>
      <c r="S151">
        <f t="shared" si="21"/>
        <v>0</v>
      </c>
      <c r="T151">
        <f t="shared" si="21"/>
        <v>0</v>
      </c>
      <c r="U151">
        <f t="shared" si="21"/>
        <v>0</v>
      </c>
      <c r="V151">
        <f t="shared" si="21"/>
        <v>0</v>
      </c>
      <c r="W151">
        <f t="shared" si="21"/>
        <v>0</v>
      </c>
      <c r="X151">
        <f t="shared" si="21"/>
        <v>0</v>
      </c>
      <c r="AA151" t="str">
        <f>IF(ISERROR(IF(Cad_Func!C157="","",Cad_Func!C157)),"",IF(Cad_Func!C157="","",Cad_Func!C157))</f>
        <v/>
      </c>
    </row>
    <row r="152" spans="3:27" ht="30" customHeight="1" thickTop="1" thickBot="1" x14ac:dyDescent="0.25">
      <c r="C152" s="108"/>
      <c r="D152" s="108"/>
      <c r="E152" s="115"/>
      <c r="F152" s="115"/>
      <c r="H152" t="str">
        <f t="shared" si="17"/>
        <v/>
      </c>
      <c r="I152" t="str">
        <f t="shared" si="18"/>
        <v/>
      </c>
      <c r="J152" t="str">
        <f t="shared" si="19"/>
        <v/>
      </c>
      <c r="K152" t="str">
        <f t="shared" si="20"/>
        <v/>
      </c>
      <c r="M152">
        <f t="shared" si="15"/>
        <v>0</v>
      </c>
      <c r="N152">
        <f t="shared" si="21"/>
        <v>0</v>
      </c>
      <c r="O152">
        <f t="shared" si="21"/>
        <v>0</v>
      </c>
      <c r="P152">
        <f t="shared" si="21"/>
        <v>0</v>
      </c>
      <c r="Q152">
        <f t="shared" si="21"/>
        <v>0</v>
      </c>
      <c r="R152">
        <f t="shared" si="21"/>
        <v>0</v>
      </c>
      <c r="S152">
        <f t="shared" si="21"/>
        <v>0</v>
      </c>
      <c r="T152">
        <f t="shared" si="21"/>
        <v>0</v>
      </c>
      <c r="U152">
        <f t="shared" si="21"/>
        <v>0</v>
      </c>
      <c r="V152">
        <f t="shared" si="21"/>
        <v>0</v>
      </c>
      <c r="W152">
        <f t="shared" si="21"/>
        <v>0</v>
      </c>
      <c r="X152">
        <f t="shared" si="21"/>
        <v>0</v>
      </c>
      <c r="AA152" t="str">
        <f>IF(ISERROR(IF(Cad_Func!C158="","",Cad_Func!C158)),"",IF(Cad_Func!C158="","",Cad_Func!C158))</f>
        <v/>
      </c>
    </row>
    <row r="153" spans="3:27" ht="30" customHeight="1" thickTop="1" thickBot="1" x14ac:dyDescent="0.25">
      <c r="C153" s="108"/>
      <c r="D153" s="108"/>
      <c r="E153" s="115"/>
      <c r="F153" s="115"/>
      <c r="H153" t="str">
        <f t="shared" si="17"/>
        <v/>
      </c>
      <c r="I153" t="str">
        <f t="shared" si="18"/>
        <v/>
      </c>
      <c r="J153" t="str">
        <f t="shared" si="19"/>
        <v/>
      </c>
      <c r="K153" t="str">
        <f t="shared" si="20"/>
        <v/>
      </c>
      <c r="M153">
        <f t="shared" si="15"/>
        <v>0</v>
      </c>
      <c r="N153">
        <f t="shared" si="21"/>
        <v>0</v>
      </c>
      <c r="O153">
        <f t="shared" si="21"/>
        <v>0</v>
      </c>
      <c r="P153">
        <f t="shared" si="21"/>
        <v>0</v>
      </c>
      <c r="Q153">
        <f t="shared" si="21"/>
        <v>0</v>
      </c>
      <c r="R153">
        <f t="shared" si="21"/>
        <v>0</v>
      </c>
      <c r="S153">
        <f t="shared" si="21"/>
        <v>0</v>
      </c>
      <c r="T153">
        <f t="shared" si="21"/>
        <v>0</v>
      </c>
      <c r="U153">
        <f t="shared" si="21"/>
        <v>0</v>
      </c>
      <c r="V153">
        <f t="shared" si="21"/>
        <v>0</v>
      </c>
      <c r="W153">
        <f t="shared" si="21"/>
        <v>0</v>
      </c>
      <c r="X153">
        <f t="shared" si="21"/>
        <v>0</v>
      </c>
      <c r="AA153" t="str">
        <f>IF(ISERROR(IF(Cad_Func!C159="","",Cad_Func!C159)),"",IF(Cad_Func!C159="","",Cad_Func!C159))</f>
        <v/>
      </c>
    </row>
    <row r="154" spans="3:27" ht="30" customHeight="1" thickTop="1" thickBot="1" x14ac:dyDescent="0.25">
      <c r="C154" s="108"/>
      <c r="D154" s="108"/>
      <c r="E154" s="115"/>
      <c r="F154" s="115"/>
      <c r="H154" t="str">
        <f t="shared" si="17"/>
        <v/>
      </c>
      <c r="I154" t="str">
        <f t="shared" si="18"/>
        <v/>
      </c>
      <c r="J154" t="str">
        <f t="shared" si="19"/>
        <v/>
      </c>
      <c r="K154" t="str">
        <f t="shared" si="20"/>
        <v/>
      </c>
      <c r="M154">
        <f t="shared" si="15"/>
        <v>0</v>
      </c>
      <c r="N154">
        <f t="shared" si="21"/>
        <v>0</v>
      </c>
      <c r="O154">
        <f t="shared" si="21"/>
        <v>0</v>
      </c>
      <c r="P154">
        <f t="shared" si="21"/>
        <v>0</v>
      </c>
      <c r="Q154">
        <f t="shared" si="21"/>
        <v>0</v>
      </c>
      <c r="R154">
        <f t="shared" si="21"/>
        <v>0</v>
      </c>
      <c r="S154">
        <f t="shared" si="21"/>
        <v>0</v>
      </c>
      <c r="T154">
        <f t="shared" si="21"/>
        <v>0</v>
      </c>
      <c r="U154">
        <f t="shared" si="21"/>
        <v>0</v>
      </c>
      <c r="V154">
        <f t="shared" si="21"/>
        <v>0</v>
      </c>
      <c r="W154">
        <f t="shared" si="21"/>
        <v>0</v>
      </c>
      <c r="X154">
        <f t="shared" si="21"/>
        <v>0</v>
      </c>
      <c r="AA154" t="str">
        <f>IF(ISERROR(IF(Cad_Func!C160="","",Cad_Func!C160)),"",IF(Cad_Func!C160="","",Cad_Func!C160))</f>
        <v/>
      </c>
    </row>
    <row r="155" spans="3:27" ht="30" customHeight="1" thickTop="1" thickBot="1" x14ac:dyDescent="0.25">
      <c r="C155" s="108"/>
      <c r="D155" s="108"/>
      <c r="E155" s="115"/>
      <c r="F155" s="115"/>
      <c r="H155" t="str">
        <f t="shared" si="17"/>
        <v/>
      </c>
      <c r="I155" t="str">
        <f t="shared" si="18"/>
        <v/>
      </c>
      <c r="J155" t="str">
        <f t="shared" si="19"/>
        <v/>
      </c>
      <c r="K155" t="str">
        <f t="shared" si="20"/>
        <v/>
      </c>
      <c r="M155">
        <f t="shared" si="15"/>
        <v>0</v>
      </c>
      <c r="N155">
        <f t="shared" si="21"/>
        <v>0</v>
      </c>
      <c r="O155">
        <f t="shared" si="21"/>
        <v>0</v>
      </c>
      <c r="P155">
        <f t="shared" si="21"/>
        <v>0</v>
      </c>
      <c r="Q155">
        <f t="shared" si="21"/>
        <v>0</v>
      </c>
      <c r="R155">
        <f t="shared" si="21"/>
        <v>0</v>
      </c>
      <c r="S155">
        <f t="shared" si="21"/>
        <v>0</v>
      </c>
      <c r="T155">
        <f t="shared" si="21"/>
        <v>0</v>
      </c>
      <c r="U155">
        <f t="shared" si="21"/>
        <v>0</v>
      </c>
      <c r="V155">
        <f t="shared" si="21"/>
        <v>0</v>
      </c>
      <c r="W155">
        <f t="shared" si="21"/>
        <v>0</v>
      </c>
      <c r="X155">
        <f t="shared" si="21"/>
        <v>0</v>
      </c>
      <c r="AA155" t="str">
        <f>IF(ISERROR(IF(Cad_Func!C161="","",Cad_Func!C161)),"",IF(Cad_Func!C161="","",Cad_Func!C161))</f>
        <v/>
      </c>
    </row>
    <row r="156" spans="3:27" ht="30" customHeight="1" thickTop="1" thickBot="1" x14ac:dyDescent="0.25">
      <c r="C156" s="108"/>
      <c r="D156" s="108"/>
      <c r="E156" s="115"/>
      <c r="F156" s="115"/>
      <c r="H156" t="str">
        <f t="shared" si="17"/>
        <v/>
      </c>
      <c r="I156" t="str">
        <f t="shared" si="18"/>
        <v/>
      </c>
      <c r="J156" t="str">
        <f t="shared" si="19"/>
        <v/>
      </c>
      <c r="K156" t="str">
        <f t="shared" si="20"/>
        <v/>
      </c>
      <c r="M156">
        <f t="shared" si="15"/>
        <v>0</v>
      </c>
      <c r="N156">
        <f t="shared" si="21"/>
        <v>0</v>
      </c>
      <c r="O156">
        <f t="shared" si="21"/>
        <v>0</v>
      </c>
      <c r="P156">
        <f t="shared" si="21"/>
        <v>0</v>
      </c>
      <c r="Q156">
        <f t="shared" si="21"/>
        <v>0</v>
      </c>
      <c r="R156">
        <f t="shared" si="21"/>
        <v>0</v>
      </c>
      <c r="S156">
        <f t="shared" si="21"/>
        <v>0</v>
      </c>
      <c r="T156">
        <f t="shared" si="21"/>
        <v>0</v>
      </c>
      <c r="U156">
        <f t="shared" si="21"/>
        <v>0</v>
      </c>
      <c r="V156">
        <f t="shared" si="21"/>
        <v>0</v>
      </c>
      <c r="W156">
        <f t="shared" si="21"/>
        <v>0</v>
      </c>
      <c r="X156">
        <f t="shared" si="21"/>
        <v>0</v>
      </c>
      <c r="AA156" t="str">
        <f>IF(ISERROR(IF(Cad_Func!C162="","",Cad_Func!C162)),"",IF(Cad_Func!C162="","",Cad_Func!C162))</f>
        <v/>
      </c>
    </row>
    <row r="157" spans="3:27" ht="30" customHeight="1" thickTop="1" thickBot="1" x14ac:dyDescent="0.25">
      <c r="C157" s="108"/>
      <c r="D157" s="108"/>
      <c r="E157" s="115"/>
      <c r="F157" s="115"/>
      <c r="H157" t="str">
        <f t="shared" si="17"/>
        <v/>
      </c>
      <c r="I157" t="str">
        <f t="shared" si="18"/>
        <v/>
      </c>
      <c r="J157" t="str">
        <f t="shared" si="19"/>
        <v/>
      </c>
      <c r="K157" t="str">
        <f t="shared" si="20"/>
        <v/>
      </c>
      <c r="M157">
        <f t="shared" si="15"/>
        <v>0</v>
      </c>
      <c r="N157">
        <f t="shared" si="21"/>
        <v>0</v>
      </c>
      <c r="O157">
        <f t="shared" si="21"/>
        <v>0</v>
      </c>
      <c r="P157">
        <f t="shared" si="21"/>
        <v>0</v>
      </c>
      <c r="Q157">
        <f t="shared" si="21"/>
        <v>0</v>
      </c>
      <c r="R157">
        <f t="shared" si="21"/>
        <v>0</v>
      </c>
      <c r="S157">
        <f t="shared" si="21"/>
        <v>0</v>
      </c>
      <c r="T157">
        <f t="shared" si="21"/>
        <v>0</v>
      </c>
      <c r="U157">
        <f t="shared" si="21"/>
        <v>0</v>
      </c>
      <c r="V157">
        <f t="shared" si="21"/>
        <v>0</v>
      </c>
      <c r="W157">
        <f t="shared" si="21"/>
        <v>0</v>
      </c>
      <c r="X157">
        <f t="shared" si="21"/>
        <v>0</v>
      </c>
      <c r="AA157" t="str">
        <f>IF(ISERROR(IF(Cad_Func!C163="","",Cad_Func!C163)),"",IF(Cad_Func!C163="","",Cad_Func!C163))</f>
        <v/>
      </c>
    </row>
    <row r="158" spans="3:27" ht="30" customHeight="1" thickTop="1" thickBot="1" x14ac:dyDescent="0.25">
      <c r="C158" s="108"/>
      <c r="D158" s="108"/>
      <c r="E158" s="115"/>
      <c r="F158" s="115"/>
      <c r="H158" t="str">
        <f t="shared" si="17"/>
        <v/>
      </c>
      <c r="I158" t="str">
        <f t="shared" si="18"/>
        <v/>
      </c>
      <c r="J158" t="str">
        <f t="shared" si="19"/>
        <v/>
      </c>
      <c r="K158" t="str">
        <f t="shared" si="20"/>
        <v/>
      </c>
      <c r="M158">
        <f t="shared" si="15"/>
        <v>0</v>
      </c>
      <c r="N158">
        <f t="shared" si="21"/>
        <v>0</v>
      </c>
      <c r="O158">
        <f t="shared" si="21"/>
        <v>0</v>
      </c>
      <c r="P158">
        <f t="shared" si="21"/>
        <v>0</v>
      </c>
      <c r="Q158">
        <f t="shared" si="21"/>
        <v>0</v>
      </c>
      <c r="R158">
        <f t="shared" si="21"/>
        <v>0</v>
      </c>
      <c r="S158">
        <f t="shared" si="21"/>
        <v>0</v>
      </c>
      <c r="T158">
        <f t="shared" si="21"/>
        <v>0</v>
      </c>
      <c r="U158">
        <f t="shared" si="21"/>
        <v>0</v>
      </c>
      <c r="V158">
        <f t="shared" si="21"/>
        <v>0</v>
      </c>
      <c r="W158">
        <f t="shared" si="21"/>
        <v>0</v>
      </c>
      <c r="X158">
        <f t="shared" si="21"/>
        <v>0</v>
      </c>
      <c r="AA158" t="str">
        <f>IF(ISERROR(IF(Cad_Func!C164="","",Cad_Func!C164)),"",IF(Cad_Func!C164="","",Cad_Func!C164))</f>
        <v/>
      </c>
    </row>
    <row r="159" spans="3:27" ht="30" customHeight="1" thickTop="1" thickBot="1" x14ac:dyDescent="0.25">
      <c r="C159" s="108"/>
      <c r="D159" s="108"/>
      <c r="E159" s="115"/>
      <c r="F159" s="115"/>
      <c r="H159" t="str">
        <f t="shared" si="17"/>
        <v/>
      </c>
      <c r="I159" t="str">
        <f t="shared" si="18"/>
        <v/>
      </c>
      <c r="J159" t="str">
        <f t="shared" si="19"/>
        <v/>
      </c>
      <c r="K159" t="str">
        <f t="shared" si="20"/>
        <v/>
      </c>
      <c r="M159">
        <f t="shared" si="15"/>
        <v>0</v>
      </c>
      <c r="N159">
        <f t="shared" si="21"/>
        <v>0</v>
      </c>
      <c r="O159">
        <f t="shared" si="21"/>
        <v>0</v>
      </c>
      <c r="P159">
        <f t="shared" si="21"/>
        <v>0</v>
      </c>
      <c r="Q159">
        <f t="shared" si="21"/>
        <v>0</v>
      </c>
      <c r="R159">
        <f t="shared" si="21"/>
        <v>0</v>
      </c>
      <c r="S159">
        <f t="shared" si="21"/>
        <v>0</v>
      </c>
      <c r="T159">
        <f t="shared" si="21"/>
        <v>0</v>
      </c>
      <c r="U159">
        <f t="shared" si="21"/>
        <v>0</v>
      </c>
      <c r="V159">
        <f t="shared" si="21"/>
        <v>0</v>
      </c>
      <c r="W159">
        <f t="shared" si="21"/>
        <v>0</v>
      </c>
      <c r="X159">
        <f t="shared" si="21"/>
        <v>0</v>
      </c>
      <c r="AA159" t="str">
        <f>IF(ISERROR(IF(Cad_Func!C165="","",Cad_Func!C165)),"",IF(Cad_Func!C165="","",Cad_Func!C165))</f>
        <v/>
      </c>
    </row>
    <row r="160" spans="3:27" ht="30" customHeight="1" thickTop="1" thickBot="1" x14ac:dyDescent="0.25">
      <c r="C160" s="108"/>
      <c r="D160" s="108"/>
      <c r="E160" s="115"/>
      <c r="F160" s="115"/>
      <c r="H160" t="str">
        <f t="shared" si="17"/>
        <v/>
      </c>
      <c r="I160" t="str">
        <f t="shared" si="18"/>
        <v/>
      </c>
      <c r="J160" t="str">
        <f t="shared" si="19"/>
        <v/>
      </c>
      <c r="K160" t="str">
        <f t="shared" si="20"/>
        <v/>
      </c>
      <c r="M160">
        <f t="shared" si="15"/>
        <v>0</v>
      </c>
      <c r="N160">
        <f t="shared" si="21"/>
        <v>0</v>
      </c>
      <c r="O160">
        <f t="shared" si="21"/>
        <v>0</v>
      </c>
      <c r="P160">
        <f t="shared" si="21"/>
        <v>0</v>
      </c>
      <c r="Q160">
        <f t="shared" si="21"/>
        <v>0</v>
      </c>
      <c r="R160">
        <f t="shared" si="21"/>
        <v>0</v>
      </c>
      <c r="S160">
        <f t="shared" si="21"/>
        <v>0</v>
      </c>
      <c r="T160">
        <f t="shared" si="21"/>
        <v>0</v>
      </c>
      <c r="U160">
        <f t="shared" si="21"/>
        <v>0</v>
      </c>
      <c r="V160">
        <f t="shared" si="21"/>
        <v>0</v>
      </c>
      <c r="W160">
        <f t="shared" si="21"/>
        <v>0</v>
      </c>
      <c r="X160">
        <f t="shared" si="21"/>
        <v>0</v>
      </c>
      <c r="AA160" t="str">
        <f>IF(ISERROR(IF(Cad_Func!C166="","",Cad_Func!C166)),"",IF(Cad_Func!C166="","",Cad_Func!C166))</f>
        <v/>
      </c>
    </row>
    <row r="161" spans="3:27" ht="30" customHeight="1" thickTop="1" thickBot="1" x14ac:dyDescent="0.25">
      <c r="C161" s="108"/>
      <c r="D161" s="108"/>
      <c r="E161" s="115"/>
      <c r="F161" s="115"/>
      <c r="H161" t="str">
        <f t="shared" si="17"/>
        <v/>
      </c>
      <c r="I161" t="str">
        <f t="shared" si="18"/>
        <v/>
      </c>
      <c r="J161" t="str">
        <f t="shared" si="19"/>
        <v/>
      </c>
      <c r="K161" t="str">
        <f t="shared" si="20"/>
        <v/>
      </c>
      <c r="M161">
        <f t="shared" si="15"/>
        <v>0</v>
      </c>
      <c r="N161">
        <f t="shared" si="21"/>
        <v>0</v>
      </c>
      <c r="O161">
        <f t="shared" si="21"/>
        <v>0</v>
      </c>
      <c r="P161">
        <f t="shared" si="21"/>
        <v>0</v>
      </c>
      <c r="Q161">
        <f t="shared" si="21"/>
        <v>0</v>
      </c>
      <c r="R161">
        <f t="shared" si="21"/>
        <v>0</v>
      </c>
      <c r="S161">
        <f t="shared" si="21"/>
        <v>0</v>
      </c>
      <c r="T161">
        <f t="shared" si="21"/>
        <v>0</v>
      </c>
      <c r="U161">
        <f t="shared" si="21"/>
        <v>0</v>
      </c>
      <c r="V161">
        <f t="shared" si="21"/>
        <v>0</v>
      </c>
      <c r="W161">
        <f t="shared" si="21"/>
        <v>0</v>
      </c>
      <c r="X161">
        <f t="shared" si="21"/>
        <v>0</v>
      </c>
      <c r="AA161" t="str">
        <f>IF(ISERROR(IF(Cad_Func!C167="","",Cad_Func!C167)),"",IF(Cad_Func!C167="","",Cad_Func!C167))</f>
        <v/>
      </c>
    </row>
    <row r="162" spans="3:27" ht="30" customHeight="1" thickTop="1" thickBot="1" x14ac:dyDescent="0.25">
      <c r="C162" s="108"/>
      <c r="D162" s="108"/>
      <c r="E162" s="115"/>
      <c r="F162" s="115"/>
      <c r="H162" t="str">
        <f t="shared" si="17"/>
        <v/>
      </c>
      <c r="I162" t="str">
        <f t="shared" si="18"/>
        <v/>
      </c>
      <c r="J162" t="str">
        <f t="shared" si="19"/>
        <v/>
      </c>
      <c r="K162" t="str">
        <f t="shared" si="20"/>
        <v/>
      </c>
      <c r="M162">
        <f t="shared" si="15"/>
        <v>0</v>
      </c>
      <c r="N162">
        <f t="shared" si="21"/>
        <v>0</v>
      </c>
      <c r="O162">
        <f t="shared" ref="N162:X185" si="22">IF(ISERROR(IF(AND($H162&lt;=O$6,$J162&gt;=O$6),1,0)),"",IF(AND($H162&lt;=O$6,$J162&gt;=O$6),1,0))</f>
        <v>0</v>
      </c>
      <c r="P162">
        <f t="shared" si="22"/>
        <v>0</v>
      </c>
      <c r="Q162">
        <f t="shared" si="22"/>
        <v>0</v>
      </c>
      <c r="R162">
        <f t="shared" si="22"/>
        <v>0</v>
      </c>
      <c r="S162">
        <f t="shared" si="22"/>
        <v>0</v>
      </c>
      <c r="T162">
        <f t="shared" si="22"/>
        <v>0</v>
      </c>
      <c r="U162">
        <f t="shared" si="22"/>
        <v>0</v>
      </c>
      <c r="V162">
        <f t="shared" si="22"/>
        <v>0</v>
      </c>
      <c r="W162">
        <f t="shared" si="22"/>
        <v>0</v>
      </c>
      <c r="X162">
        <f t="shared" si="22"/>
        <v>0</v>
      </c>
      <c r="AA162" t="str">
        <f>IF(ISERROR(IF(Cad_Func!C168="","",Cad_Func!C168)),"",IF(Cad_Func!C168="","",Cad_Func!C168))</f>
        <v/>
      </c>
    </row>
    <row r="163" spans="3:27" ht="30" customHeight="1" thickTop="1" thickBot="1" x14ac:dyDescent="0.25">
      <c r="C163" s="108"/>
      <c r="D163" s="108"/>
      <c r="E163" s="115"/>
      <c r="F163" s="115"/>
      <c r="H163" t="str">
        <f t="shared" si="17"/>
        <v/>
      </c>
      <c r="I163" t="str">
        <f t="shared" si="18"/>
        <v/>
      </c>
      <c r="J163" t="str">
        <f t="shared" si="19"/>
        <v/>
      </c>
      <c r="K163" t="str">
        <f t="shared" si="20"/>
        <v/>
      </c>
      <c r="M163">
        <f t="shared" si="15"/>
        <v>0</v>
      </c>
      <c r="N163">
        <f t="shared" si="22"/>
        <v>0</v>
      </c>
      <c r="O163">
        <f t="shared" si="22"/>
        <v>0</v>
      </c>
      <c r="P163">
        <f t="shared" si="22"/>
        <v>0</v>
      </c>
      <c r="Q163">
        <f t="shared" si="22"/>
        <v>0</v>
      </c>
      <c r="R163">
        <f t="shared" si="22"/>
        <v>0</v>
      </c>
      <c r="S163">
        <f t="shared" si="22"/>
        <v>0</v>
      </c>
      <c r="T163">
        <f t="shared" si="22"/>
        <v>0</v>
      </c>
      <c r="U163">
        <f t="shared" si="22"/>
        <v>0</v>
      </c>
      <c r="V163">
        <f t="shared" si="22"/>
        <v>0</v>
      </c>
      <c r="W163">
        <f t="shared" si="22"/>
        <v>0</v>
      </c>
      <c r="X163">
        <f t="shared" si="22"/>
        <v>0</v>
      </c>
      <c r="AA163" t="str">
        <f>IF(ISERROR(IF(Cad_Func!C169="","",Cad_Func!C169)),"",IF(Cad_Func!C169="","",Cad_Func!C169))</f>
        <v/>
      </c>
    </row>
    <row r="164" spans="3:27" ht="30" customHeight="1" thickTop="1" thickBot="1" x14ac:dyDescent="0.25">
      <c r="C164" s="108"/>
      <c r="D164" s="108"/>
      <c r="E164" s="115"/>
      <c r="F164" s="115"/>
      <c r="H164" t="str">
        <f t="shared" si="17"/>
        <v/>
      </c>
      <c r="I164" t="str">
        <f t="shared" si="18"/>
        <v/>
      </c>
      <c r="J164" t="str">
        <f t="shared" si="19"/>
        <v/>
      </c>
      <c r="K164" t="str">
        <f t="shared" si="20"/>
        <v/>
      </c>
      <c r="M164">
        <f t="shared" si="15"/>
        <v>0</v>
      </c>
      <c r="N164">
        <f t="shared" si="22"/>
        <v>0</v>
      </c>
      <c r="O164">
        <f t="shared" si="22"/>
        <v>0</v>
      </c>
      <c r="P164">
        <f t="shared" si="22"/>
        <v>0</v>
      </c>
      <c r="Q164">
        <f t="shared" si="22"/>
        <v>0</v>
      </c>
      <c r="R164">
        <f t="shared" si="22"/>
        <v>0</v>
      </c>
      <c r="S164">
        <f t="shared" si="22"/>
        <v>0</v>
      </c>
      <c r="T164">
        <f t="shared" si="22"/>
        <v>0</v>
      </c>
      <c r="U164">
        <f t="shared" si="22"/>
        <v>0</v>
      </c>
      <c r="V164">
        <f t="shared" si="22"/>
        <v>0</v>
      </c>
      <c r="W164">
        <f t="shared" si="22"/>
        <v>0</v>
      </c>
      <c r="X164">
        <f t="shared" si="22"/>
        <v>0</v>
      </c>
      <c r="AA164" t="str">
        <f>IF(ISERROR(IF(Cad_Func!C170="","",Cad_Func!C170)),"",IF(Cad_Func!C170="","",Cad_Func!C170))</f>
        <v/>
      </c>
    </row>
    <row r="165" spans="3:27" ht="30" customHeight="1" thickTop="1" thickBot="1" x14ac:dyDescent="0.25">
      <c r="C165" s="108"/>
      <c r="D165" s="108"/>
      <c r="E165" s="115"/>
      <c r="F165" s="115"/>
      <c r="H165" t="str">
        <f t="shared" si="17"/>
        <v/>
      </c>
      <c r="I165" t="str">
        <f t="shared" si="18"/>
        <v/>
      </c>
      <c r="J165" t="str">
        <f t="shared" si="19"/>
        <v/>
      </c>
      <c r="K165" t="str">
        <f t="shared" si="20"/>
        <v/>
      </c>
      <c r="M165">
        <f t="shared" si="15"/>
        <v>0</v>
      </c>
      <c r="N165">
        <f t="shared" si="22"/>
        <v>0</v>
      </c>
      <c r="O165">
        <f t="shared" si="22"/>
        <v>0</v>
      </c>
      <c r="P165">
        <f t="shared" si="22"/>
        <v>0</v>
      </c>
      <c r="Q165">
        <f t="shared" si="22"/>
        <v>0</v>
      </c>
      <c r="R165">
        <f t="shared" si="22"/>
        <v>0</v>
      </c>
      <c r="S165">
        <f t="shared" si="22"/>
        <v>0</v>
      </c>
      <c r="T165">
        <f t="shared" si="22"/>
        <v>0</v>
      </c>
      <c r="U165">
        <f t="shared" si="22"/>
        <v>0</v>
      </c>
      <c r="V165">
        <f t="shared" si="22"/>
        <v>0</v>
      </c>
      <c r="W165">
        <f t="shared" si="22"/>
        <v>0</v>
      </c>
      <c r="X165">
        <f t="shared" si="22"/>
        <v>0</v>
      </c>
      <c r="AA165" t="str">
        <f>IF(ISERROR(IF(Cad_Func!C171="","",Cad_Func!C171)),"",IF(Cad_Func!C171="","",Cad_Func!C171))</f>
        <v/>
      </c>
    </row>
    <row r="166" spans="3:27" ht="30" customHeight="1" thickTop="1" thickBot="1" x14ac:dyDescent="0.25">
      <c r="C166" s="108"/>
      <c r="D166" s="108"/>
      <c r="E166" s="115"/>
      <c r="F166" s="115"/>
      <c r="H166" t="str">
        <f t="shared" si="17"/>
        <v/>
      </c>
      <c r="I166" t="str">
        <f t="shared" si="18"/>
        <v/>
      </c>
      <c r="J166" t="str">
        <f t="shared" si="19"/>
        <v/>
      </c>
      <c r="K166" t="str">
        <f t="shared" si="20"/>
        <v/>
      </c>
      <c r="M166">
        <f t="shared" si="15"/>
        <v>0</v>
      </c>
      <c r="N166">
        <f t="shared" si="22"/>
        <v>0</v>
      </c>
      <c r="O166">
        <f t="shared" si="22"/>
        <v>0</v>
      </c>
      <c r="P166">
        <f t="shared" si="22"/>
        <v>0</v>
      </c>
      <c r="Q166">
        <f t="shared" si="22"/>
        <v>0</v>
      </c>
      <c r="R166">
        <f t="shared" si="22"/>
        <v>0</v>
      </c>
      <c r="S166">
        <f t="shared" si="22"/>
        <v>0</v>
      </c>
      <c r="T166">
        <f t="shared" si="22"/>
        <v>0</v>
      </c>
      <c r="U166">
        <f t="shared" si="22"/>
        <v>0</v>
      </c>
      <c r="V166">
        <f t="shared" si="22"/>
        <v>0</v>
      </c>
      <c r="W166">
        <f t="shared" si="22"/>
        <v>0</v>
      </c>
      <c r="X166">
        <f t="shared" si="22"/>
        <v>0</v>
      </c>
      <c r="AA166" t="str">
        <f>IF(ISERROR(IF(Cad_Func!C172="","",Cad_Func!C172)),"",IF(Cad_Func!C172="","",Cad_Func!C172))</f>
        <v/>
      </c>
    </row>
    <row r="167" spans="3:27" ht="30" customHeight="1" thickTop="1" thickBot="1" x14ac:dyDescent="0.25">
      <c r="C167" s="108"/>
      <c r="D167" s="108"/>
      <c r="E167" s="115"/>
      <c r="F167" s="115"/>
      <c r="H167" t="str">
        <f t="shared" si="17"/>
        <v/>
      </c>
      <c r="I167" t="str">
        <f t="shared" si="18"/>
        <v/>
      </c>
      <c r="J167" t="str">
        <f t="shared" si="19"/>
        <v/>
      </c>
      <c r="K167" t="str">
        <f t="shared" si="20"/>
        <v/>
      </c>
      <c r="M167">
        <f t="shared" si="15"/>
        <v>0</v>
      </c>
      <c r="N167">
        <f t="shared" si="22"/>
        <v>0</v>
      </c>
      <c r="O167">
        <f t="shared" si="22"/>
        <v>0</v>
      </c>
      <c r="P167">
        <f t="shared" si="22"/>
        <v>0</v>
      </c>
      <c r="Q167">
        <f t="shared" si="22"/>
        <v>0</v>
      </c>
      <c r="R167">
        <f t="shared" si="22"/>
        <v>0</v>
      </c>
      <c r="S167">
        <f t="shared" si="22"/>
        <v>0</v>
      </c>
      <c r="T167">
        <f t="shared" si="22"/>
        <v>0</v>
      </c>
      <c r="U167">
        <f t="shared" si="22"/>
        <v>0</v>
      </c>
      <c r="V167">
        <f t="shared" si="22"/>
        <v>0</v>
      </c>
      <c r="W167">
        <f t="shared" si="22"/>
        <v>0</v>
      </c>
      <c r="X167">
        <f t="shared" si="22"/>
        <v>0</v>
      </c>
      <c r="AA167" t="str">
        <f>IF(ISERROR(IF(Cad_Func!C173="","",Cad_Func!C173)),"",IF(Cad_Func!C173="","",Cad_Func!C173))</f>
        <v/>
      </c>
    </row>
    <row r="168" spans="3:27" ht="30" customHeight="1" thickTop="1" thickBot="1" x14ac:dyDescent="0.25">
      <c r="C168" s="108"/>
      <c r="D168" s="108"/>
      <c r="E168" s="115"/>
      <c r="F168" s="115"/>
      <c r="H168" t="str">
        <f t="shared" si="17"/>
        <v/>
      </c>
      <c r="I168" t="str">
        <f t="shared" si="18"/>
        <v/>
      </c>
      <c r="J168" t="str">
        <f t="shared" si="19"/>
        <v/>
      </c>
      <c r="K168" t="str">
        <f t="shared" si="20"/>
        <v/>
      </c>
      <c r="M168">
        <f t="shared" si="15"/>
        <v>0</v>
      </c>
      <c r="N168">
        <f t="shared" si="22"/>
        <v>0</v>
      </c>
      <c r="O168">
        <f t="shared" si="22"/>
        <v>0</v>
      </c>
      <c r="P168">
        <f t="shared" si="22"/>
        <v>0</v>
      </c>
      <c r="Q168">
        <f t="shared" si="22"/>
        <v>0</v>
      </c>
      <c r="R168">
        <f t="shared" si="22"/>
        <v>0</v>
      </c>
      <c r="S168">
        <f t="shared" si="22"/>
        <v>0</v>
      </c>
      <c r="T168">
        <f t="shared" si="22"/>
        <v>0</v>
      </c>
      <c r="U168">
        <f t="shared" si="22"/>
        <v>0</v>
      </c>
      <c r="V168">
        <f t="shared" si="22"/>
        <v>0</v>
      </c>
      <c r="W168">
        <f t="shared" si="22"/>
        <v>0</v>
      </c>
      <c r="X168">
        <f t="shared" si="22"/>
        <v>0</v>
      </c>
      <c r="AA168" t="str">
        <f>IF(ISERROR(IF(Cad_Func!C174="","",Cad_Func!C174)),"",IF(Cad_Func!C174="","",Cad_Func!C174))</f>
        <v/>
      </c>
    </row>
    <row r="169" spans="3:27" ht="30" customHeight="1" thickTop="1" thickBot="1" x14ac:dyDescent="0.25">
      <c r="C169" s="108"/>
      <c r="D169" s="108"/>
      <c r="E169" s="115"/>
      <c r="F169" s="115"/>
      <c r="H169" t="str">
        <f t="shared" si="17"/>
        <v/>
      </c>
      <c r="I169" t="str">
        <f t="shared" si="18"/>
        <v/>
      </c>
      <c r="J169" t="str">
        <f t="shared" si="19"/>
        <v/>
      </c>
      <c r="K169" t="str">
        <f t="shared" si="20"/>
        <v/>
      </c>
      <c r="M169">
        <f t="shared" si="15"/>
        <v>0</v>
      </c>
      <c r="N169">
        <f t="shared" si="22"/>
        <v>0</v>
      </c>
      <c r="O169">
        <f t="shared" si="22"/>
        <v>0</v>
      </c>
      <c r="P169">
        <f t="shared" si="22"/>
        <v>0</v>
      </c>
      <c r="Q169">
        <f t="shared" si="22"/>
        <v>0</v>
      </c>
      <c r="R169">
        <f t="shared" si="22"/>
        <v>0</v>
      </c>
      <c r="S169">
        <f t="shared" si="22"/>
        <v>0</v>
      </c>
      <c r="T169">
        <f t="shared" si="22"/>
        <v>0</v>
      </c>
      <c r="U169">
        <f t="shared" si="22"/>
        <v>0</v>
      </c>
      <c r="V169">
        <f t="shared" si="22"/>
        <v>0</v>
      </c>
      <c r="W169">
        <f t="shared" si="22"/>
        <v>0</v>
      </c>
      <c r="X169">
        <f t="shared" si="22"/>
        <v>0</v>
      </c>
      <c r="AA169" t="str">
        <f>IF(ISERROR(IF(Cad_Func!C175="","",Cad_Func!C175)),"",IF(Cad_Func!C175="","",Cad_Func!C175))</f>
        <v/>
      </c>
    </row>
    <row r="170" spans="3:27" ht="30" customHeight="1" thickTop="1" thickBot="1" x14ac:dyDescent="0.25">
      <c r="C170" s="108"/>
      <c r="D170" s="108"/>
      <c r="E170" s="115"/>
      <c r="F170" s="115"/>
      <c r="H170" t="str">
        <f t="shared" si="17"/>
        <v/>
      </c>
      <c r="I170" t="str">
        <f t="shared" si="18"/>
        <v/>
      </c>
      <c r="J170" t="str">
        <f t="shared" si="19"/>
        <v/>
      </c>
      <c r="K170" t="str">
        <f t="shared" si="20"/>
        <v/>
      </c>
      <c r="M170">
        <f t="shared" si="15"/>
        <v>0</v>
      </c>
      <c r="N170">
        <f t="shared" si="22"/>
        <v>0</v>
      </c>
      <c r="O170">
        <f t="shared" si="22"/>
        <v>0</v>
      </c>
      <c r="P170">
        <f t="shared" si="22"/>
        <v>0</v>
      </c>
      <c r="Q170">
        <f t="shared" si="22"/>
        <v>0</v>
      </c>
      <c r="R170">
        <f t="shared" si="22"/>
        <v>0</v>
      </c>
      <c r="S170">
        <f t="shared" si="22"/>
        <v>0</v>
      </c>
      <c r="T170">
        <f t="shared" si="22"/>
        <v>0</v>
      </c>
      <c r="U170">
        <f t="shared" si="22"/>
        <v>0</v>
      </c>
      <c r="V170">
        <f t="shared" si="22"/>
        <v>0</v>
      </c>
      <c r="W170">
        <f t="shared" si="22"/>
        <v>0</v>
      </c>
      <c r="X170">
        <f t="shared" si="22"/>
        <v>0</v>
      </c>
      <c r="AA170" t="str">
        <f>IF(ISERROR(IF(Cad_Func!C176="","",Cad_Func!C176)),"",IF(Cad_Func!C176="","",Cad_Func!C176))</f>
        <v/>
      </c>
    </row>
    <row r="171" spans="3:27" ht="30" customHeight="1" thickTop="1" thickBot="1" x14ac:dyDescent="0.25">
      <c r="C171" s="108"/>
      <c r="D171" s="108"/>
      <c r="E171" s="115"/>
      <c r="F171" s="115"/>
      <c r="H171" t="str">
        <f t="shared" si="17"/>
        <v/>
      </c>
      <c r="I171" t="str">
        <f t="shared" si="18"/>
        <v/>
      </c>
      <c r="J171" t="str">
        <f t="shared" si="19"/>
        <v/>
      </c>
      <c r="K171" t="str">
        <f t="shared" si="20"/>
        <v/>
      </c>
      <c r="M171">
        <f t="shared" si="15"/>
        <v>0</v>
      </c>
      <c r="N171">
        <f t="shared" si="22"/>
        <v>0</v>
      </c>
      <c r="O171">
        <f t="shared" si="22"/>
        <v>0</v>
      </c>
      <c r="P171">
        <f t="shared" si="22"/>
        <v>0</v>
      </c>
      <c r="Q171">
        <f t="shared" si="22"/>
        <v>0</v>
      </c>
      <c r="R171">
        <f t="shared" si="22"/>
        <v>0</v>
      </c>
      <c r="S171">
        <f t="shared" si="22"/>
        <v>0</v>
      </c>
      <c r="T171">
        <f t="shared" si="22"/>
        <v>0</v>
      </c>
      <c r="U171">
        <f t="shared" si="22"/>
        <v>0</v>
      </c>
      <c r="V171">
        <f t="shared" si="22"/>
        <v>0</v>
      </c>
      <c r="W171">
        <f t="shared" si="22"/>
        <v>0</v>
      </c>
      <c r="X171">
        <f t="shared" si="22"/>
        <v>0</v>
      </c>
      <c r="AA171" t="str">
        <f>IF(ISERROR(IF(Cad_Func!C177="","",Cad_Func!C177)),"",IF(Cad_Func!C177="","",Cad_Func!C177))</f>
        <v/>
      </c>
    </row>
    <row r="172" spans="3:27" ht="30" customHeight="1" thickTop="1" thickBot="1" x14ac:dyDescent="0.25">
      <c r="C172" s="108"/>
      <c r="D172" s="108"/>
      <c r="E172" s="115"/>
      <c r="F172" s="115"/>
      <c r="H172" t="str">
        <f t="shared" si="17"/>
        <v/>
      </c>
      <c r="I172" t="str">
        <f t="shared" si="18"/>
        <v/>
      </c>
      <c r="J172" t="str">
        <f t="shared" si="19"/>
        <v/>
      </c>
      <c r="K172" t="str">
        <f t="shared" si="20"/>
        <v/>
      </c>
      <c r="M172">
        <f t="shared" si="15"/>
        <v>0</v>
      </c>
      <c r="N172">
        <f t="shared" si="22"/>
        <v>0</v>
      </c>
      <c r="O172">
        <f t="shared" si="22"/>
        <v>0</v>
      </c>
      <c r="P172">
        <f t="shared" si="22"/>
        <v>0</v>
      </c>
      <c r="Q172">
        <f t="shared" si="22"/>
        <v>0</v>
      </c>
      <c r="R172">
        <f t="shared" si="22"/>
        <v>0</v>
      </c>
      <c r="S172">
        <f t="shared" si="22"/>
        <v>0</v>
      </c>
      <c r="T172">
        <f t="shared" si="22"/>
        <v>0</v>
      </c>
      <c r="U172">
        <f t="shared" si="22"/>
        <v>0</v>
      </c>
      <c r="V172">
        <f t="shared" si="22"/>
        <v>0</v>
      </c>
      <c r="W172">
        <f t="shared" si="22"/>
        <v>0</v>
      </c>
      <c r="X172">
        <f t="shared" si="22"/>
        <v>0</v>
      </c>
      <c r="AA172" t="str">
        <f>IF(ISERROR(IF(Cad_Func!C178="","",Cad_Func!C178)),"",IF(Cad_Func!C178="","",Cad_Func!C178))</f>
        <v/>
      </c>
    </row>
    <row r="173" spans="3:27" ht="30" customHeight="1" thickTop="1" thickBot="1" x14ac:dyDescent="0.25">
      <c r="C173" s="108"/>
      <c r="D173" s="108"/>
      <c r="E173" s="115"/>
      <c r="F173" s="115"/>
      <c r="H173" t="str">
        <f t="shared" si="17"/>
        <v/>
      </c>
      <c r="I173" t="str">
        <f t="shared" si="18"/>
        <v/>
      </c>
      <c r="J173" t="str">
        <f t="shared" si="19"/>
        <v/>
      </c>
      <c r="K173" t="str">
        <f t="shared" si="20"/>
        <v/>
      </c>
      <c r="M173">
        <f t="shared" si="15"/>
        <v>0</v>
      </c>
      <c r="N173">
        <f t="shared" si="22"/>
        <v>0</v>
      </c>
      <c r="O173">
        <f t="shared" si="22"/>
        <v>0</v>
      </c>
      <c r="P173">
        <f t="shared" si="22"/>
        <v>0</v>
      </c>
      <c r="Q173">
        <f t="shared" si="22"/>
        <v>0</v>
      </c>
      <c r="R173">
        <f t="shared" si="22"/>
        <v>0</v>
      </c>
      <c r="S173">
        <f t="shared" si="22"/>
        <v>0</v>
      </c>
      <c r="T173">
        <f t="shared" si="22"/>
        <v>0</v>
      </c>
      <c r="U173">
        <f t="shared" si="22"/>
        <v>0</v>
      </c>
      <c r="V173">
        <f t="shared" si="22"/>
        <v>0</v>
      </c>
      <c r="W173">
        <f t="shared" si="22"/>
        <v>0</v>
      </c>
      <c r="X173">
        <f t="shared" si="22"/>
        <v>0</v>
      </c>
      <c r="AA173" t="str">
        <f>IF(ISERROR(IF(Cad_Func!C179="","",Cad_Func!C179)),"",IF(Cad_Func!C179="","",Cad_Func!C179))</f>
        <v/>
      </c>
    </row>
    <row r="174" spans="3:27" ht="30" customHeight="1" thickTop="1" thickBot="1" x14ac:dyDescent="0.25">
      <c r="C174" s="108"/>
      <c r="D174" s="108"/>
      <c r="E174" s="115"/>
      <c r="F174" s="115"/>
      <c r="H174" t="str">
        <f t="shared" si="17"/>
        <v/>
      </c>
      <c r="I174" t="str">
        <f t="shared" si="18"/>
        <v/>
      </c>
      <c r="J174" t="str">
        <f t="shared" si="19"/>
        <v/>
      </c>
      <c r="K174" t="str">
        <f t="shared" si="20"/>
        <v/>
      </c>
      <c r="M174">
        <f t="shared" si="15"/>
        <v>0</v>
      </c>
      <c r="N174">
        <f t="shared" si="22"/>
        <v>0</v>
      </c>
      <c r="O174">
        <f t="shared" si="22"/>
        <v>0</v>
      </c>
      <c r="P174">
        <f t="shared" si="22"/>
        <v>0</v>
      </c>
      <c r="Q174">
        <f t="shared" si="22"/>
        <v>0</v>
      </c>
      <c r="R174">
        <f t="shared" si="22"/>
        <v>0</v>
      </c>
      <c r="S174">
        <f t="shared" si="22"/>
        <v>0</v>
      </c>
      <c r="T174">
        <f t="shared" si="22"/>
        <v>0</v>
      </c>
      <c r="U174">
        <f t="shared" si="22"/>
        <v>0</v>
      </c>
      <c r="V174">
        <f t="shared" si="22"/>
        <v>0</v>
      </c>
      <c r="W174">
        <f t="shared" si="22"/>
        <v>0</v>
      </c>
      <c r="X174">
        <f t="shared" si="22"/>
        <v>0</v>
      </c>
      <c r="AA174" t="str">
        <f>IF(ISERROR(IF(Cad_Func!C180="","",Cad_Func!C180)),"",IF(Cad_Func!C180="","",Cad_Func!C180))</f>
        <v/>
      </c>
    </row>
    <row r="175" spans="3:27" ht="30" customHeight="1" thickTop="1" thickBot="1" x14ac:dyDescent="0.25">
      <c r="C175" s="108"/>
      <c r="D175" s="108"/>
      <c r="E175" s="115"/>
      <c r="F175" s="115"/>
      <c r="H175" t="str">
        <f t="shared" si="17"/>
        <v/>
      </c>
      <c r="I175" t="str">
        <f t="shared" si="18"/>
        <v/>
      </c>
      <c r="J175" t="str">
        <f t="shared" si="19"/>
        <v/>
      </c>
      <c r="K175" t="str">
        <f t="shared" si="20"/>
        <v/>
      </c>
      <c r="M175">
        <f t="shared" ref="M175:M238" si="23">IF(ISERROR(IF(AND($H175&lt;=M$6,$J175&gt;=M$6),1,0)),"",IF(AND($H175&lt;=M$6,$J175&gt;=M$6),1,0))</f>
        <v>0</v>
      </c>
      <c r="N175">
        <f t="shared" si="22"/>
        <v>0</v>
      </c>
      <c r="O175">
        <f t="shared" si="22"/>
        <v>0</v>
      </c>
      <c r="P175">
        <f t="shared" si="22"/>
        <v>0</v>
      </c>
      <c r="Q175">
        <f t="shared" si="22"/>
        <v>0</v>
      </c>
      <c r="R175">
        <f t="shared" si="22"/>
        <v>0</v>
      </c>
      <c r="S175">
        <f t="shared" si="22"/>
        <v>0</v>
      </c>
      <c r="T175">
        <f t="shared" si="22"/>
        <v>0</v>
      </c>
      <c r="U175">
        <f t="shared" si="22"/>
        <v>0</v>
      </c>
      <c r="V175">
        <f t="shared" si="22"/>
        <v>0</v>
      </c>
      <c r="W175">
        <f t="shared" si="22"/>
        <v>0</v>
      </c>
      <c r="X175">
        <f t="shared" si="22"/>
        <v>0</v>
      </c>
      <c r="AA175" t="str">
        <f>IF(ISERROR(IF(Cad_Func!C181="","",Cad_Func!C181)),"",IF(Cad_Func!C181="","",Cad_Func!C181))</f>
        <v/>
      </c>
    </row>
    <row r="176" spans="3:27" ht="30" customHeight="1" thickTop="1" thickBot="1" x14ac:dyDescent="0.25">
      <c r="C176" s="108"/>
      <c r="D176" s="108"/>
      <c r="E176" s="115"/>
      <c r="F176" s="115"/>
      <c r="H176" t="str">
        <f t="shared" si="17"/>
        <v/>
      </c>
      <c r="I176" t="str">
        <f t="shared" si="18"/>
        <v/>
      </c>
      <c r="J176" t="str">
        <f t="shared" si="19"/>
        <v/>
      </c>
      <c r="K176" t="str">
        <f t="shared" si="20"/>
        <v/>
      </c>
      <c r="M176">
        <f t="shared" si="23"/>
        <v>0</v>
      </c>
      <c r="N176">
        <f t="shared" si="22"/>
        <v>0</v>
      </c>
      <c r="O176">
        <f t="shared" si="22"/>
        <v>0</v>
      </c>
      <c r="P176">
        <f t="shared" si="22"/>
        <v>0</v>
      </c>
      <c r="Q176">
        <f t="shared" si="22"/>
        <v>0</v>
      </c>
      <c r="R176">
        <f t="shared" si="22"/>
        <v>0</v>
      </c>
      <c r="S176">
        <f t="shared" si="22"/>
        <v>0</v>
      </c>
      <c r="T176">
        <f t="shared" si="22"/>
        <v>0</v>
      </c>
      <c r="U176">
        <f t="shared" si="22"/>
        <v>0</v>
      </c>
      <c r="V176">
        <f t="shared" si="22"/>
        <v>0</v>
      </c>
      <c r="W176">
        <f t="shared" si="22"/>
        <v>0</v>
      </c>
      <c r="X176">
        <f t="shared" si="22"/>
        <v>0</v>
      </c>
      <c r="AA176" t="str">
        <f>IF(ISERROR(IF(Cad_Func!C182="","",Cad_Func!C182)),"",IF(Cad_Func!C182="","",Cad_Func!C182))</f>
        <v/>
      </c>
    </row>
    <row r="177" spans="3:27" ht="30" customHeight="1" thickTop="1" thickBot="1" x14ac:dyDescent="0.25">
      <c r="C177" s="108"/>
      <c r="D177" s="108"/>
      <c r="E177" s="115"/>
      <c r="F177" s="115"/>
      <c r="H177" t="str">
        <f t="shared" si="17"/>
        <v/>
      </c>
      <c r="I177" t="str">
        <f t="shared" si="18"/>
        <v/>
      </c>
      <c r="J177" t="str">
        <f t="shared" si="19"/>
        <v/>
      </c>
      <c r="K177" t="str">
        <f t="shared" si="20"/>
        <v/>
      </c>
      <c r="M177">
        <f t="shared" si="23"/>
        <v>0</v>
      </c>
      <c r="N177">
        <f t="shared" si="22"/>
        <v>0</v>
      </c>
      <c r="O177">
        <f t="shared" si="22"/>
        <v>0</v>
      </c>
      <c r="P177">
        <f t="shared" si="22"/>
        <v>0</v>
      </c>
      <c r="Q177">
        <f t="shared" si="22"/>
        <v>0</v>
      </c>
      <c r="R177">
        <f t="shared" si="22"/>
        <v>0</v>
      </c>
      <c r="S177">
        <f t="shared" si="22"/>
        <v>0</v>
      </c>
      <c r="T177">
        <f t="shared" si="22"/>
        <v>0</v>
      </c>
      <c r="U177">
        <f t="shared" si="22"/>
        <v>0</v>
      </c>
      <c r="V177">
        <f t="shared" si="22"/>
        <v>0</v>
      </c>
      <c r="W177">
        <f t="shared" si="22"/>
        <v>0</v>
      </c>
      <c r="X177">
        <f t="shared" si="22"/>
        <v>0</v>
      </c>
      <c r="AA177" t="str">
        <f>IF(ISERROR(IF(Cad_Func!C183="","",Cad_Func!C183)),"",IF(Cad_Func!C183="","",Cad_Func!C183))</f>
        <v/>
      </c>
    </row>
    <row r="178" spans="3:27" ht="30" customHeight="1" thickTop="1" thickBot="1" x14ac:dyDescent="0.25">
      <c r="C178" s="108"/>
      <c r="D178" s="108"/>
      <c r="E178" s="115"/>
      <c r="F178" s="115"/>
      <c r="H178" t="str">
        <f t="shared" si="17"/>
        <v/>
      </c>
      <c r="I178" t="str">
        <f t="shared" si="18"/>
        <v/>
      </c>
      <c r="J178" t="str">
        <f t="shared" si="19"/>
        <v/>
      </c>
      <c r="K178" t="str">
        <f t="shared" si="20"/>
        <v/>
      </c>
      <c r="M178">
        <f t="shared" si="23"/>
        <v>0</v>
      </c>
      <c r="N178">
        <f t="shared" si="22"/>
        <v>0</v>
      </c>
      <c r="O178">
        <f t="shared" si="22"/>
        <v>0</v>
      </c>
      <c r="P178">
        <f t="shared" si="22"/>
        <v>0</v>
      </c>
      <c r="Q178">
        <f t="shared" si="22"/>
        <v>0</v>
      </c>
      <c r="R178">
        <f t="shared" si="22"/>
        <v>0</v>
      </c>
      <c r="S178">
        <f t="shared" si="22"/>
        <v>0</v>
      </c>
      <c r="T178">
        <f t="shared" si="22"/>
        <v>0</v>
      </c>
      <c r="U178">
        <f t="shared" si="22"/>
        <v>0</v>
      </c>
      <c r="V178">
        <f t="shared" si="22"/>
        <v>0</v>
      </c>
      <c r="W178">
        <f t="shared" si="22"/>
        <v>0</v>
      </c>
      <c r="X178">
        <f t="shared" si="22"/>
        <v>0</v>
      </c>
      <c r="AA178" t="str">
        <f>IF(ISERROR(IF(Cad_Func!C184="","",Cad_Func!C184)),"",IF(Cad_Func!C184="","",Cad_Func!C184))</f>
        <v/>
      </c>
    </row>
    <row r="179" spans="3:27" ht="30" customHeight="1" thickTop="1" thickBot="1" x14ac:dyDescent="0.25">
      <c r="C179" s="108"/>
      <c r="D179" s="108"/>
      <c r="E179" s="115"/>
      <c r="F179" s="115"/>
      <c r="H179" t="str">
        <f t="shared" si="17"/>
        <v/>
      </c>
      <c r="I179" t="str">
        <f t="shared" si="18"/>
        <v/>
      </c>
      <c r="J179" t="str">
        <f t="shared" si="19"/>
        <v/>
      </c>
      <c r="K179" t="str">
        <f t="shared" si="20"/>
        <v/>
      </c>
      <c r="M179">
        <f t="shared" si="23"/>
        <v>0</v>
      </c>
      <c r="N179">
        <f t="shared" si="22"/>
        <v>0</v>
      </c>
      <c r="O179">
        <f t="shared" si="22"/>
        <v>0</v>
      </c>
      <c r="P179">
        <f t="shared" si="22"/>
        <v>0</v>
      </c>
      <c r="Q179">
        <f t="shared" si="22"/>
        <v>0</v>
      </c>
      <c r="R179">
        <f t="shared" si="22"/>
        <v>0</v>
      </c>
      <c r="S179">
        <f t="shared" si="22"/>
        <v>0</v>
      </c>
      <c r="T179">
        <f t="shared" si="22"/>
        <v>0</v>
      </c>
      <c r="U179">
        <f t="shared" si="22"/>
        <v>0</v>
      </c>
      <c r="V179">
        <f t="shared" si="22"/>
        <v>0</v>
      </c>
      <c r="W179">
        <f t="shared" si="22"/>
        <v>0</v>
      </c>
      <c r="X179">
        <f t="shared" si="22"/>
        <v>0</v>
      </c>
      <c r="AA179" t="str">
        <f>IF(ISERROR(IF(Cad_Func!C185="","",Cad_Func!C185)),"",IF(Cad_Func!C185="","",Cad_Func!C185))</f>
        <v/>
      </c>
    </row>
    <row r="180" spans="3:27" ht="30" customHeight="1" thickTop="1" thickBot="1" x14ac:dyDescent="0.25">
      <c r="C180" s="108"/>
      <c r="D180" s="108"/>
      <c r="E180" s="115"/>
      <c r="F180" s="115"/>
      <c r="H180" t="str">
        <f t="shared" si="17"/>
        <v/>
      </c>
      <c r="I180" t="str">
        <f t="shared" si="18"/>
        <v/>
      </c>
      <c r="J180" t="str">
        <f t="shared" si="19"/>
        <v/>
      </c>
      <c r="K180" t="str">
        <f t="shared" si="20"/>
        <v/>
      </c>
      <c r="M180">
        <f t="shared" si="23"/>
        <v>0</v>
      </c>
      <c r="N180">
        <f t="shared" si="22"/>
        <v>0</v>
      </c>
      <c r="O180">
        <f t="shared" si="22"/>
        <v>0</v>
      </c>
      <c r="P180">
        <f t="shared" si="22"/>
        <v>0</v>
      </c>
      <c r="Q180">
        <f t="shared" si="22"/>
        <v>0</v>
      </c>
      <c r="R180">
        <f t="shared" si="22"/>
        <v>0</v>
      </c>
      <c r="S180">
        <f t="shared" si="22"/>
        <v>0</v>
      </c>
      <c r="T180">
        <f t="shared" si="22"/>
        <v>0</v>
      </c>
      <c r="U180">
        <f t="shared" si="22"/>
        <v>0</v>
      </c>
      <c r="V180">
        <f t="shared" si="22"/>
        <v>0</v>
      </c>
      <c r="W180">
        <f t="shared" si="22"/>
        <v>0</v>
      </c>
      <c r="X180">
        <f t="shared" si="22"/>
        <v>0</v>
      </c>
      <c r="AA180" t="str">
        <f>IF(ISERROR(IF(Cad_Func!C186="","",Cad_Func!C186)),"",IF(Cad_Func!C186="","",Cad_Func!C186))</f>
        <v/>
      </c>
    </row>
    <row r="181" spans="3:27" ht="30" customHeight="1" thickTop="1" thickBot="1" x14ac:dyDescent="0.25">
      <c r="C181" s="108"/>
      <c r="D181" s="108"/>
      <c r="E181" s="115"/>
      <c r="F181" s="115"/>
      <c r="H181" t="str">
        <f t="shared" si="17"/>
        <v/>
      </c>
      <c r="I181" t="str">
        <f t="shared" si="18"/>
        <v/>
      </c>
      <c r="J181" t="str">
        <f t="shared" si="19"/>
        <v/>
      </c>
      <c r="K181" t="str">
        <f t="shared" si="20"/>
        <v/>
      </c>
      <c r="M181">
        <f t="shared" si="23"/>
        <v>0</v>
      </c>
      <c r="N181">
        <f t="shared" si="22"/>
        <v>0</v>
      </c>
      <c r="O181">
        <f t="shared" si="22"/>
        <v>0</v>
      </c>
      <c r="P181">
        <f t="shared" si="22"/>
        <v>0</v>
      </c>
      <c r="Q181">
        <f t="shared" si="22"/>
        <v>0</v>
      </c>
      <c r="R181">
        <f t="shared" si="22"/>
        <v>0</v>
      </c>
      <c r="S181">
        <f t="shared" si="22"/>
        <v>0</v>
      </c>
      <c r="T181">
        <f t="shared" si="22"/>
        <v>0</v>
      </c>
      <c r="U181">
        <f t="shared" si="22"/>
        <v>0</v>
      </c>
      <c r="V181">
        <f t="shared" si="22"/>
        <v>0</v>
      </c>
      <c r="W181">
        <f t="shared" si="22"/>
        <v>0</v>
      </c>
      <c r="X181">
        <f t="shared" si="22"/>
        <v>0</v>
      </c>
      <c r="AA181" t="str">
        <f>IF(ISERROR(IF(Cad_Func!C187="","",Cad_Func!C187)),"",IF(Cad_Func!C187="","",Cad_Func!C187))</f>
        <v/>
      </c>
    </row>
    <row r="182" spans="3:27" ht="30" customHeight="1" thickTop="1" thickBot="1" x14ac:dyDescent="0.25">
      <c r="C182" s="108"/>
      <c r="D182" s="108"/>
      <c r="E182" s="115"/>
      <c r="F182" s="115"/>
      <c r="H182" t="str">
        <f t="shared" si="17"/>
        <v/>
      </c>
      <c r="I182" t="str">
        <f t="shared" si="18"/>
        <v/>
      </c>
      <c r="J182" t="str">
        <f t="shared" si="19"/>
        <v/>
      </c>
      <c r="K182" t="str">
        <f t="shared" si="20"/>
        <v/>
      </c>
      <c r="M182">
        <f t="shared" si="23"/>
        <v>0</v>
      </c>
      <c r="N182">
        <f t="shared" si="22"/>
        <v>0</v>
      </c>
      <c r="O182">
        <f t="shared" si="22"/>
        <v>0</v>
      </c>
      <c r="P182">
        <f t="shared" si="22"/>
        <v>0</v>
      </c>
      <c r="Q182">
        <f t="shared" si="22"/>
        <v>0</v>
      </c>
      <c r="R182">
        <f t="shared" si="22"/>
        <v>0</v>
      </c>
      <c r="S182">
        <f t="shared" si="22"/>
        <v>0</v>
      </c>
      <c r="T182">
        <f t="shared" si="22"/>
        <v>0</v>
      </c>
      <c r="U182">
        <f t="shared" si="22"/>
        <v>0</v>
      </c>
      <c r="V182">
        <f t="shared" si="22"/>
        <v>0</v>
      </c>
      <c r="W182">
        <f t="shared" si="22"/>
        <v>0</v>
      </c>
      <c r="X182">
        <f t="shared" si="22"/>
        <v>0</v>
      </c>
      <c r="AA182" t="str">
        <f>IF(ISERROR(IF(Cad_Func!C188="","",Cad_Func!C188)),"",IF(Cad_Func!C188="","",Cad_Func!C188))</f>
        <v/>
      </c>
    </row>
    <row r="183" spans="3:27" ht="30" customHeight="1" thickTop="1" thickBot="1" x14ac:dyDescent="0.25">
      <c r="C183" s="108"/>
      <c r="D183" s="108"/>
      <c r="E183" s="115"/>
      <c r="F183" s="115"/>
      <c r="H183" t="str">
        <f t="shared" si="17"/>
        <v/>
      </c>
      <c r="I183" t="str">
        <f t="shared" si="18"/>
        <v/>
      </c>
      <c r="J183" t="str">
        <f t="shared" si="19"/>
        <v/>
      </c>
      <c r="K183" t="str">
        <f t="shared" si="20"/>
        <v/>
      </c>
      <c r="M183">
        <f t="shared" si="23"/>
        <v>0</v>
      </c>
      <c r="N183">
        <f t="shared" si="22"/>
        <v>0</v>
      </c>
      <c r="O183">
        <f t="shared" si="22"/>
        <v>0</v>
      </c>
      <c r="P183">
        <f t="shared" si="22"/>
        <v>0</v>
      </c>
      <c r="Q183">
        <f t="shared" si="22"/>
        <v>0</v>
      </c>
      <c r="R183">
        <f t="shared" si="22"/>
        <v>0</v>
      </c>
      <c r="S183">
        <f t="shared" si="22"/>
        <v>0</v>
      </c>
      <c r="T183">
        <f t="shared" si="22"/>
        <v>0</v>
      </c>
      <c r="U183">
        <f t="shared" si="22"/>
        <v>0</v>
      </c>
      <c r="V183">
        <f t="shared" si="22"/>
        <v>0</v>
      </c>
      <c r="W183">
        <f t="shared" si="22"/>
        <v>0</v>
      </c>
      <c r="X183">
        <f t="shared" si="22"/>
        <v>0</v>
      </c>
      <c r="AA183" t="str">
        <f>IF(ISERROR(IF(Cad_Func!C189="","",Cad_Func!C189)),"",IF(Cad_Func!C189="","",Cad_Func!C189))</f>
        <v/>
      </c>
    </row>
    <row r="184" spans="3:27" ht="30" customHeight="1" thickTop="1" thickBot="1" x14ac:dyDescent="0.25">
      <c r="C184" s="108"/>
      <c r="D184" s="108"/>
      <c r="E184" s="115"/>
      <c r="F184" s="115"/>
      <c r="H184" t="str">
        <f t="shared" si="17"/>
        <v/>
      </c>
      <c r="I184" t="str">
        <f t="shared" si="18"/>
        <v/>
      </c>
      <c r="J184" t="str">
        <f t="shared" si="19"/>
        <v/>
      </c>
      <c r="K184" t="str">
        <f t="shared" si="20"/>
        <v/>
      </c>
      <c r="M184">
        <f t="shared" si="23"/>
        <v>0</v>
      </c>
      <c r="N184">
        <f t="shared" si="22"/>
        <v>0</v>
      </c>
      <c r="O184">
        <f t="shared" si="22"/>
        <v>0</v>
      </c>
      <c r="P184">
        <f t="shared" si="22"/>
        <v>0</v>
      </c>
      <c r="Q184">
        <f t="shared" si="22"/>
        <v>0</v>
      </c>
      <c r="R184">
        <f t="shared" si="22"/>
        <v>0</v>
      </c>
      <c r="S184">
        <f t="shared" si="22"/>
        <v>0</v>
      </c>
      <c r="T184">
        <f t="shared" si="22"/>
        <v>0</v>
      </c>
      <c r="U184">
        <f t="shared" si="22"/>
        <v>0</v>
      </c>
      <c r="V184">
        <f t="shared" si="22"/>
        <v>0</v>
      </c>
      <c r="W184">
        <f t="shared" si="22"/>
        <v>0</v>
      </c>
      <c r="X184">
        <f t="shared" si="22"/>
        <v>0</v>
      </c>
      <c r="AA184" t="str">
        <f>IF(ISERROR(IF(Cad_Func!C190="","",Cad_Func!C190)),"",IF(Cad_Func!C190="","",Cad_Func!C190))</f>
        <v/>
      </c>
    </row>
    <row r="185" spans="3:27" ht="30" customHeight="1" thickTop="1" thickBot="1" x14ac:dyDescent="0.25">
      <c r="C185" s="108"/>
      <c r="D185" s="108"/>
      <c r="E185" s="115"/>
      <c r="F185" s="115"/>
      <c r="H185" t="str">
        <f t="shared" si="17"/>
        <v/>
      </c>
      <c r="I185" t="str">
        <f t="shared" si="18"/>
        <v/>
      </c>
      <c r="J185" t="str">
        <f t="shared" si="19"/>
        <v/>
      </c>
      <c r="K185" t="str">
        <f t="shared" si="20"/>
        <v/>
      </c>
      <c r="M185">
        <f t="shared" si="23"/>
        <v>0</v>
      </c>
      <c r="N185">
        <f t="shared" si="22"/>
        <v>0</v>
      </c>
      <c r="O185">
        <f t="shared" si="22"/>
        <v>0</v>
      </c>
      <c r="P185">
        <f t="shared" si="22"/>
        <v>0</v>
      </c>
      <c r="Q185">
        <f t="shared" ref="N185:X208" si="24">IF(ISERROR(IF(AND($H185&lt;=Q$6,$J185&gt;=Q$6),1,0)),"",IF(AND($H185&lt;=Q$6,$J185&gt;=Q$6),1,0))</f>
        <v>0</v>
      </c>
      <c r="R185">
        <f t="shared" si="24"/>
        <v>0</v>
      </c>
      <c r="S185">
        <f t="shared" si="24"/>
        <v>0</v>
      </c>
      <c r="T185">
        <f t="shared" si="24"/>
        <v>0</v>
      </c>
      <c r="U185">
        <f t="shared" si="24"/>
        <v>0</v>
      </c>
      <c r="V185">
        <f t="shared" si="24"/>
        <v>0</v>
      </c>
      <c r="W185">
        <f t="shared" si="24"/>
        <v>0</v>
      </c>
      <c r="X185">
        <f t="shared" si="24"/>
        <v>0</v>
      </c>
      <c r="AA185" t="str">
        <f>IF(ISERROR(IF(Cad_Func!C191="","",Cad_Func!C191)),"",IF(Cad_Func!C191="","",Cad_Func!C191))</f>
        <v/>
      </c>
    </row>
    <row r="186" spans="3:27" ht="30" customHeight="1" thickTop="1" thickBot="1" x14ac:dyDescent="0.25">
      <c r="C186" s="108"/>
      <c r="D186" s="108"/>
      <c r="E186" s="115"/>
      <c r="F186" s="115"/>
      <c r="H186" t="str">
        <f t="shared" si="17"/>
        <v/>
      </c>
      <c r="I186" t="str">
        <f t="shared" si="18"/>
        <v/>
      </c>
      <c r="J186" t="str">
        <f t="shared" si="19"/>
        <v/>
      </c>
      <c r="K186" t="str">
        <f t="shared" si="20"/>
        <v/>
      </c>
      <c r="M186">
        <f t="shared" si="23"/>
        <v>0</v>
      </c>
      <c r="N186">
        <f t="shared" si="24"/>
        <v>0</v>
      </c>
      <c r="O186">
        <f t="shared" si="24"/>
        <v>0</v>
      </c>
      <c r="P186">
        <f t="shared" si="24"/>
        <v>0</v>
      </c>
      <c r="Q186">
        <f t="shared" si="24"/>
        <v>0</v>
      </c>
      <c r="R186">
        <f t="shared" si="24"/>
        <v>0</v>
      </c>
      <c r="S186">
        <f t="shared" si="24"/>
        <v>0</v>
      </c>
      <c r="T186">
        <f t="shared" si="24"/>
        <v>0</v>
      </c>
      <c r="U186">
        <f t="shared" si="24"/>
        <v>0</v>
      </c>
      <c r="V186">
        <f t="shared" si="24"/>
        <v>0</v>
      </c>
      <c r="W186">
        <f t="shared" si="24"/>
        <v>0</v>
      </c>
      <c r="X186">
        <f t="shared" si="24"/>
        <v>0</v>
      </c>
      <c r="AA186" t="str">
        <f>IF(ISERROR(IF(Cad_Func!C192="","",Cad_Func!C192)),"",IF(Cad_Func!C192="","",Cad_Func!C192))</f>
        <v/>
      </c>
    </row>
    <row r="187" spans="3:27" ht="30" customHeight="1" thickTop="1" thickBot="1" x14ac:dyDescent="0.25">
      <c r="C187" s="108"/>
      <c r="D187" s="108"/>
      <c r="E187" s="115"/>
      <c r="F187" s="115"/>
      <c r="H187" t="str">
        <f t="shared" si="17"/>
        <v/>
      </c>
      <c r="I187" t="str">
        <f t="shared" si="18"/>
        <v/>
      </c>
      <c r="J187" t="str">
        <f t="shared" si="19"/>
        <v/>
      </c>
      <c r="K187" t="str">
        <f t="shared" si="20"/>
        <v/>
      </c>
      <c r="M187">
        <f t="shared" si="23"/>
        <v>0</v>
      </c>
      <c r="N187">
        <f t="shared" si="24"/>
        <v>0</v>
      </c>
      <c r="O187">
        <f t="shared" si="24"/>
        <v>0</v>
      </c>
      <c r="P187">
        <f t="shared" si="24"/>
        <v>0</v>
      </c>
      <c r="Q187">
        <f t="shared" si="24"/>
        <v>0</v>
      </c>
      <c r="R187">
        <f t="shared" si="24"/>
        <v>0</v>
      </c>
      <c r="S187">
        <f t="shared" si="24"/>
        <v>0</v>
      </c>
      <c r="T187">
        <f t="shared" si="24"/>
        <v>0</v>
      </c>
      <c r="U187">
        <f t="shared" si="24"/>
        <v>0</v>
      </c>
      <c r="V187">
        <f t="shared" si="24"/>
        <v>0</v>
      </c>
      <c r="W187">
        <f t="shared" si="24"/>
        <v>0</v>
      </c>
      <c r="X187">
        <f t="shared" si="24"/>
        <v>0</v>
      </c>
      <c r="AA187" t="str">
        <f>IF(ISERROR(IF(Cad_Func!C193="","",Cad_Func!C193)),"",IF(Cad_Func!C193="","",Cad_Func!C193))</f>
        <v/>
      </c>
    </row>
    <row r="188" spans="3:27" ht="30" customHeight="1" thickTop="1" thickBot="1" x14ac:dyDescent="0.25">
      <c r="C188" s="108"/>
      <c r="D188" s="108"/>
      <c r="E188" s="115"/>
      <c r="F188" s="115"/>
      <c r="H188" t="str">
        <f t="shared" si="17"/>
        <v/>
      </c>
      <c r="I188" t="str">
        <f t="shared" si="18"/>
        <v/>
      </c>
      <c r="J188" t="str">
        <f t="shared" si="19"/>
        <v/>
      </c>
      <c r="K188" t="str">
        <f t="shared" si="20"/>
        <v/>
      </c>
      <c r="M188">
        <f t="shared" si="23"/>
        <v>0</v>
      </c>
      <c r="N188">
        <f t="shared" si="24"/>
        <v>0</v>
      </c>
      <c r="O188">
        <f t="shared" si="24"/>
        <v>0</v>
      </c>
      <c r="P188">
        <f t="shared" si="24"/>
        <v>0</v>
      </c>
      <c r="Q188">
        <f t="shared" si="24"/>
        <v>0</v>
      </c>
      <c r="R188">
        <f t="shared" si="24"/>
        <v>0</v>
      </c>
      <c r="S188">
        <f t="shared" si="24"/>
        <v>0</v>
      </c>
      <c r="T188">
        <f t="shared" si="24"/>
        <v>0</v>
      </c>
      <c r="U188">
        <f t="shared" si="24"/>
        <v>0</v>
      </c>
      <c r="V188">
        <f t="shared" si="24"/>
        <v>0</v>
      </c>
      <c r="W188">
        <f t="shared" si="24"/>
        <v>0</v>
      </c>
      <c r="X188">
        <f t="shared" si="24"/>
        <v>0</v>
      </c>
      <c r="AA188" t="str">
        <f>IF(ISERROR(IF(Cad_Func!C194="","",Cad_Func!C194)),"",IF(Cad_Func!C194="","",Cad_Func!C194))</f>
        <v/>
      </c>
    </row>
    <row r="189" spans="3:27" ht="30" customHeight="1" thickTop="1" thickBot="1" x14ac:dyDescent="0.25">
      <c r="C189" s="108"/>
      <c r="D189" s="108"/>
      <c r="E189" s="115"/>
      <c r="F189" s="115"/>
      <c r="H189" t="str">
        <f t="shared" si="17"/>
        <v/>
      </c>
      <c r="I189" t="str">
        <f t="shared" si="18"/>
        <v/>
      </c>
      <c r="J189" t="str">
        <f t="shared" si="19"/>
        <v/>
      </c>
      <c r="K189" t="str">
        <f t="shared" si="20"/>
        <v/>
      </c>
      <c r="M189">
        <f t="shared" si="23"/>
        <v>0</v>
      </c>
      <c r="N189">
        <f t="shared" si="24"/>
        <v>0</v>
      </c>
      <c r="O189">
        <f t="shared" si="24"/>
        <v>0</v>
      </c>
      <c r="P189">
        <f t="shared" si="24"/>
        <v>0</v>
      </c>
      <c r="Q189">
        <f t="shared" si="24"/>
        <v>0</v>
      </c>
      <c r="R189">
        <f t="shared" si="24"/>
        <v>0</v>
      </c>
      <c r="S189">
        <f t="shared" si="24"/>
        <v>0</v>
      </c>
      <c r="T189">
        <f t="shared" si="24"/>
        <v>0</v>
      </c>
      <c r="U189">
        <f t="shared" si="24"/>
        <v>0</v>
      </c>
      <c r="V189">
        <f t="shared" si="24"/>
        <v>0</v>
      </c>
      <c r="W189">
        <f t="shared" si="24"/>
        <v>0</v>
      </c>
      <c r="X189">
        <f t="shared" si="24"/>
        <v>0</v>
      </c>
      <c r="AA189" t="str">
        <f>IF(ISERROR(IF(Cad_Func!C195="","",Cad_Func!C195)),"",IF(Cad_Func!C195="","",Cad_Func!C195))</f>
        <v/>
      </c>
    </row>
    <row r="190" spans="3:27" ht="30" customHeight="1" thickTop="1" thickBot="1" x14ac:dyDescent="0.25">
      <c r="C190" s="108"/>
      <c r="D190" s="108"/>
      <c r="E190" s="115"/>
      <c r="F190" s="115"/>
      <c r="H190" t="str">
        <f t="shared" si="17"/>
        <v/>
      </c>
      <c r="I190" t="str">
        <f t="shared" si="18"/>
        <v/>
      </c>
      <c r="J190" t="str">
        <f t="shared" si="19"/>
        <v/>
      </c>
      <c r="K190" t="str">
        <f t="shared" si="20"/>
        <v/>
      </c>
      <c r="M190">
        <f t="shared" si="23"/>
        <v>0</v>
      </c>
      <c r="N190">
        <f t="shared" si="24"/>
        <v>0</v>
      </c>
      <c r="O190">
        <f t="shared" si="24"/>
        <v>0</v>
      </c>
      <c r="P190">
        <f t="shared" si="24"/>
        <v>0</v>
      </c>
      <c r="Q190">
        <f t="shared" si="24"/>
        <v>0</v>
      </c>
      <c r="R190">
        <f t="shared" si="24"/>
        <v>0</v>
      </c>
      <c r="S190">
        <f t="shared" si="24"/>
        <v>0</v>
      </c>
      <c r="T190">
        <f t="shared" si="24"/>
        <v>0</v>
      </c>
      <c r="U190">
        <f t="shared" si="24"/>
        <v>0</v>
      </c>
      <c r="V190">
        <f t="shared" si="24"/>
        <v>0</v>
      </c>
      <c r="W190">
        <f t="shared" si="24"/>
        <v>0</v>
      </c>
      <c r="X190">
        <f t="shared" si="24"/>
        <v>0</v>
      </c>
      <c r="AA190" t="str">
        <f>IF(ISERROR(IF(Cad_Func!C196="","",Cad_Func!C196)),"",IF(Cad_Func!C196="","",Cad_Func!C196))</f>
        <v/>
      </c>
    </row>
    <row r="191" spans="3:27" ht="30" customHeight="1" thickTop="1" thickBot="1" x14ac:dyDescent="0.25">
      <c r="C191" s="108"/>
      <c r="D191" s="108"/>
      <c r="E191" s="115"/>
      <c r="F191" s="115"/>
      <c r="H191" t="str">
        <f t="shared" si="17"/>
        <v/>
      </c>
      <c r="I191" t="str">
        <f t="shared" si="18"/>
        <v/>
      </c>
      <c r="J191" t="str">
        <f t="shared" si="19"/>
        <v/>
      </c>
      <c r="K191" t="str">
        <f t="shared" si="20"/>
        <v/>
      </c>
      <c r="M191">
        <f t="shared" si="23"/>
        <v>0</v>
      </c>
      <c r="N191">
        <f t="shared" si="24"/>
        <v>0</v>
      </c>
      <c r="O191">
        <f t="shared" si="24"/>
        <v>0</v>
      </c>
      <c r="P191">
        <f t="shared" si="24"/>
        <v>0</v>
      </c>
      <c r="Q191">
        <f t="shared" si="24"/>
        <v>0</v>
      </c>
      <c r="R191">
        <f t="shared" si="24"/>
        <v>0</v>
      </c>
      <c r="S191">
        <f t="shared" si="24"/>
        <v>0</v>
      </c>
      <c r="T191">
        <f t="shared" si="24"/>
        <v>0</v>
      </c>
      <c r="U191">
        <f t="shared" si="24"/>
        <v>0</v>
      </c>
      <c r="V191">
        <f t="shared" si="24"/>
        <v>0</v>
      </c>
      <c r="W191">
        <f t="shared" si="24"/>
        <v>0</v>
      </c>
      <c r="X191">
        <f t="shared" si="24"/>
        <v>0</v>
      </c>
      <c r="AA191" t="str">
        <f>IF(ISERROR(IF(Cad_Func!C197="","",Cad_Func!C197)),"",IF(Cad_Func!C197="","",Cad_Func!C197))</f>
        <v/>
      </c>
    </row>
    <row r="192" spans="3:27" ht="30" customHeight="1" thickTop="1" thickBot="1" x14ac:dyDescent="0.25">
      <c r="C192" s="108"/>
      <c r="D192" s="108"/>
      <c r="E192" s="115"/>
      <c r="F192" s="115"/>
      <c r="H192" t="str">
        <f t="shared" si="17"/>
        <v/>
      </c>
      <c r="I192" t="str">
        <f t="shared" si="18"/>
        <v/>
      </c>
      <c r="J192" t="str">
        <f t="shared" si="19"/>
        <v/>
      </c>
      <c r="K192" t="str">
        <f t="shared" si="20"/>
        <v/>
      </c>
      <c r="M192">
        <f t="shared" si="23"/>
        <v>0</v>
      </c>
      <c r="N192">
        <f t="shared" si="24"/>
        <v>0</v>
      </c>
      <c r="O192">
        <f t="shared" si="24"/>
        <v>0</v>
      </c>
      <c r="P192">
        <f t="shared" si="24"/>
        <v>0</v>
      </c>
      <c r="Q192">
        <f t="shared" si="24"/>
        <v>0</v>
      </c>
      <c r="R192">
        <f t="shared" si="24"/>
        <v>0</v>
      </c>
      <c r="S192">
        <f t="shared" si="24"/>
        <v>0</v>
      </c>
      <c r="T192">
        <f t="shared" si="24"/>
        <v>0</v>
      </c>
      <c r="U192">
        <f t="shared" si="24"/>
        <v>0</v>
      </c>
      <c r="V192">
        <f t="shared" si="24"/>
        <v>0</v>
      </c>
      <c r="W192">
        <f t="shared" si="24"/>
        <v>0</v>
      </c>
      <c r="X192">
        <f t="shared" si="24"/>
        <v>0</v>
      </c>
      <c r="AA192" t="str">
        <f>IF(ISERROR(IF(Cad_Func!C198="","",Cad_Func!C198)),"",IF(Cad_Func!C198="","",Cad_Func!C198))</f>
        <v/>
      </c>
    </row>
    <row r="193" spans="3:27" ht="30" customHeight="1" thickTop="1" thickBot="1" x14ac:dyDescent="0.25">
      <c r="C193" s="108"/>
      <c r="D193" s="108"/>
      <c r="E193" s="115"/>
      <c r="F193" s="115"/>
      <c r="H193" t="str">
        <f t="shared" si="17"/>
        <v/>
      </c>
      <c r="I193" t="str">
        <f t="shared" si="18"/>
        <v/>
      </c>
      <c r="J193" t="str">
        <f t="shared" si="19"/>
        <v/>
      </c>
      <c r="K193" t="str">
        <f t="shared" si="20"/>
        <v/>
      </c>
      <c r="M193">
        <f t="shared" si="23"/>
        <v>0</v>
      </c>
      <c r="N193">
        <f t="shared" si="24"/>
        <v>0</v>
      </c>
      <c r="O193">
        <f t="shared" si="24"/>
        <v>0</v>
      </c>
      <c r="P193">
        <f t="shared" si="24"/>
        <v>0</v>
      </c>
      <c r="Q193">
        <f t="shared" si="24"/>
        <v>0</v>
      </c>
      <c r="R193">
        <f t="shared" si="24"/>
        <v>0</v>
      </c>
      <c r="S193">
        <f t="shared" si="24"/>
        <v>0</v>
      </c>
      <c r="T193">
        <f t="shared" si="24"/>
        <v>0</v>
      </c>
      <c r="U193">
        <f t="shared" si="24"/>
        <v>0</v>
      </c>
      <c r="V193">
        <f t="shared" si="24"/>
        <v>0</v>
      </c>
      <c r="W193">
        <f t="shared" si="24"/>
        <v>0</v>
      </c>
      <c r="X193">
        <f t="shared" si="24"/>
        <v>0</v>
      </c>
      <c r="AA193" t="str">
        <f>IF(ISERROR(IF(Cad_Func!C199="","",Cad_Func!C199)),"",IF(Cad_Func!C199="","",Cad_Func!C199))</f>
        <v/>
      </c>
    </row>
    <row r="194" spans="3:27" ht="30" customHeight="1" thickTop="1" thickBot="1" x14ac:dyDescent="0.25">
      <c r="C194" s="108"/>
      <c r="D194" s="108"/>
      <c r="E194" s="115"/>
      <c r="F194" s="115"/>
      <c r="H194" t="str">
        <f t="shared" si="17"/>
        <v/>
      </c>
      <c r="I194" t="str">
        <f t="shared" si="18"/>
        <v/>
      </c>
      <c r="J194" t="str">
        <f t="shared" si="19"/>
        <v/>
      </c>
      <c r="K194" t="str">
        <f t="shared" si="20"/>
        <v/>
      </c>
      <c r="M194">
        <f t="shared" si="23"/>
        <v>0</v>
      </c>
      <c r="N194">
        <f t="shared" si="24"/>
        <v>0</v>
      </c>
      <c r="O194">
        <f t="shared" si="24"/>
        <v>0</v>
      </c>
      <c r="P194">
        <f t="shared" si="24"/>
        <v>0</v>
      </c>
      <c r="Q194">
        <f t="shared" si="24"/>
        <v>0</v>
      </c>
      <c r="R194">
        <f t="shared" si="24"/>
        <v>0</v>
      </c>
      <c r="S194">
        <f t="shared" si="24"/>
        <v>0</v>
      </c>
      <c r="T194">
        <f t="shared" si="24"/>
        <v>0</v>
      </c>
      <c r="U194">
        <f t="shared" si="24"/>
        <v>0</v>
      </c>
      <c r="V194">
        <f t="shared" si="24"/>
        <v>0</v>
      </c>
      <c r="W194">
        <f t="shared" si="24"/>
        <v>0</v>
      </c>
      <c r="X194">
        <f t="shared" si="24"/>
        <v>0</v>
      </c>
      <c r="AA194" t="str">
        <f>IF(ISERROR(IF(Cad_Func!C200="","",Cad_Func!C200)),"",IF(Cad_Func!C200="","",Cad_Func!C200))</f>
        <v/>
      </c>
    </row>
    <row r="195" spans="3:27" ht="30" customHeight="1" thickTop="1" thickBot="1" x14ac:dyDescent="0.25">
      <c r="C195" s="108"/>
      <c r="D195" s="108"/>
      <c r="E195" s="115"/>
      <c r="F195" s="115"/>
      <c r="H195" t="str">
        <f t="shared" si="17"/>
        <v/>
      </c>
      <c r="I195" t="str">
        <f t="shared" si="18"/>
        <v/>
      </c>
      <c r="J195" t="str">
        <f t="shared" si="19"/>
        <v/>
      </c>
      <c r="K195" t="str">
        <f t="shared" si="20"/>
        <v/>
      </c>
      <c r="M195">
        <f t="shared" si="23"/>
        <v>0</v>
      </c>
      <c r="N195">
        <f t="shared" si="24"/>
        <v>0</v>
      </c>
      <c r="O195">
        <f t="shared" si="24"/>
        <v>0</v>
      </c>
      <c r="P195">
        <f t="shared" si="24"/>
        <v>0</v>
      </c>
      <c r="Q195">
        <f t="shared" si="24"/>
        <v>0</v>
      </c>
      <c r="R195">
        <f t="shared" si="24"/>
        <v>0</v>
      </c>
      <c r="S195">
        <f t="shared" si="24"/>
        <v>0</v>
      </c>
      <c r="T195">
        <f t="shared" si="24"/>
        <v>0</v>
      </c>
      <c r="U195">
        <f t="shared" si="24"/>
        <v>0</v>
      </c>
      <c r="V195">
        <f t="shared" si="24"/>
        <v>0</v>
      </c>
      <c r="W195">
        <f t="shared" si="24"/>
        <v>0</v>
      </c>
      <c r="X195">
        <f t="shared" si="24"/>
        <v>0</v>
      </c>
      <c r="AA195" t="str">
        <f>IF(ISERROR(IF(Cad_Func!C201="","",Cad_Func!C201)),"",IF(Cad_Func!C201="","",Cad_Func!C201))</f>
        <v/>
      </c>
    </row>
    <row r="196" spans="3:27" ht="30" customHeight="1" thickTop="1" thickBot="1" x14ac:dyDescent="0.25">
      <c r="C196" s="108"/>
      <c r="D196" s="108"/>
      <c r="E196" s="115"/>
      <c r="F196" s="115"/>
      <c r="H196" t="str">
        <f t="shared" si="17"/>
        <v/>
      </c>
      <c r="I196" t="str">
        <f t="shared" si="18"/>
        <v/>
      </c>
      <c r="J196" t="str">
        <f t="shared" si="19"/>
        <v/>
      </c>
      <c r="K196" t="str">
        <f t="shared" si="20"/>
        <v/>
      </c>
      <c r="M196">
        <f t="shared" si="23"/>
        <v>0</v>
      </c>
      <c r="N196">
        <f t="shared" si="24"/>
        <v>0</v>
      </c>
      <c r="O196">
        <f t="shared" si="24"/>
        <v>0</v>
      </c>
      <c r="P196">
        <f t="shared" si="24"/>
        <v>0</v>
      </c>
      <c r="Q196">
        <f t="shared" si="24"/>
        <v>0</v>
      </c>
      <c r="R196">
        <f t="shared" si="24"/>
        <v>0</v>
      </c>
      <c r="S196">
        <f t="shared" si="24"/>
        <v>0</v>
      </c>
      <c r="T196">
        <f t="shared" si="24"/>
        <v>0</v>
      </c>
      <c r="U196">
        <f t="shared" si="24"/>
        <v>0</v>
      </c>
      <c r="V196">
        <f t="shared" si="24"/>
        <v>0</v>
      </c>
      <c r="W196">
        <f t="shared" si="24"/>
        <v>0</v>
      </c>
      <c r="X196">
        <f t="shared" si="24"/>
        <v>0</v>
      </c>
      <c r="AA196" t="str">
        <f>IF(ISERROR(IF(Cad_Func!C202="","",Cad_Func!C202)),"",IF(Cad_Func!C202="","",Cad_Func!C202))</f>
        <v/>
      </c>
    </row>
    <row r="197" spans="3:27" ht="30" customHeight="1" thickTop="1" thickBot="1" x14ac:dyDescent="0.25">
      <c r="C197" s="108"/>
      <c r="D197" s="108"/>
      <c r="E197" s="115"/>
      <c r="F197" s="115"/>
      <c r="H197" t="str">
        <f t="shared" si="17"/>
        <v/>
      </c>
      <c r="I197" t="str">
        <f t="shared" si="18"/>
        <v/>
      </c>
      <c r="J197" t="str">
        <f t="shared" si="19"/>
        <v/>
      </c>
      <c r="K197" t="str">
        <f t="shared" si="20"/>
        <v/>
      </c>
      <c r="M197">
        <f t="shared" si="23"/>
        <v>0</v>
      </c>
      <c r="N197">
        <f t="shared" si="24"/>
        <v>0</v>
      </c>
      <c r="O197">
        <f t="shared" si="24"/>
        <v>0</v>
      </c>
      <c r="P197">
        <f t="shared" si="24"/>
        <v>0</v>
      </c>
      <c r="Q197">
        <f t="shared" si="24"/>
        <v>0</v>
      </c>
      <c r="R197">
        <f t="shared" si="24"/>
        <v>0</v>
      </c>
      <c r="S197">
        <f t="shared" si="24"/>
        <v>0</v>
      </c>
      <c r="T197">
        <f t="shared" si="24"/>
        <v>0</v>
      </c>
      <c r="U197">
        <f t="shared" si="24"/>
        <v>0</v>
      </c>
      <c r="V197">
        <f t="shared" si="24"/>
        <v>0</v>
      </c>
      <c r="W197">
        <f t="shared" si="24"/>
        <v>0</v>
      </c>
      <c r="X197">
        <f t="shared" si="24"/>
        <v>0</v>
      </c>
      <c r="AA197" t="str">
        <f>IF(ISERROR(IF(Cad_Func!C203="","",Cad_Func!C203)),"",IF(Cad_Func!C203="","",Cad_Func!C203))</f>
        <v/>
      </c>
    </row>
    <row r="198" spans="3:27" ht="30" customHeight="1" thickTop="1" thickBot="1" x14ac:dyDescent="0.25">
      <c r="C198" s="108"/>
      <c r="D198" s="108"/>
      <c r="E198" s="115"/>
      <c r="F198" s="115"/>
      <c r="H198" t="str">
        <f t="shared" si="17"/>
        <v/>
      </c>
      <c r="I198" t="str">
        <f t="shared" si="18"/>
        <v/>
      </c>
      <c r="J198" t="str">
        <f t="shared" si="19"/>
        <v/>
      </c>
      <c r="K198" t="str">
        <f t="shared" si="20"/>
        <v/>
      </c>
      <c r="M198">
        <f t="shared" si="23"/>
        <v>0</v>
      </c>
      <c r="N198">
        <f t="shared" si="24"/>
        <v>0</v>
      </c>
      <c r="O198">
        <f t="shared" si="24"/>
        <v>0</v>
      </c>
      <c r="P198">
        <f t="shared" si="24"/>
        <v>0</v>
      </c>
      <c r="Q198">
        <f t="shared" si="24"/>
        <v>0</v>
      </c>
      <c r="R198">
        <f t="shared" si="24"/>
        <v>0</v>
      </c>
      <c r="S198">
        <f t="shared" si="24"/>
        <v>0</v>
      </c>
      <c r="T198">
        <f t="shared" si="24"/>
        <v>0</v>
      </c>
      <c r="U198">
        <f t="shared" si="24"/>
        <v>0</v>
      </c>
      <c r="V198">
        <f t="shared" si="24"/>
        <v>0</v>
      </c>
      <c r="W198">
        <f t="shared" si="24"/>
        <v>0</v>
      </c>
      <c r="X198">
        <f t="shared" si="24"/>
        <v>0</v>
      </c>
      <c r="AA198" t="str">
        <f>IF(ISERROR(IF(Cad_Func!C204="","",Cad_Func!C204)),"",IF(Cad_Func!C204="","",Cad_Func!C204))</f>
        <v/>
      </c>
    </row>
    <row r="199" spans="3:27" ht="30" customHeight="1" thickTop="1" thickBot="1" x14ac:dyDescent="0.25">
      <c r="C199" s="108"/>
      <c r="D199" s="108"/>
      <c r="E199" s="115"/>
      <c r="F199" s="115"/>
      <c r="H199" t="str">
        <f t="shared" si="17"/>
        <v/>
      </c>
      <c r="I199" t="str">
        <f t="shared" si="18"/>
        <v/>
      </c>
      <c r="J199" t="str">
        <f t="shared" si="19"/>
        <v/>
      </c>
      <c r="K199" t="str">
        <f t="shared" si="20"/>
        <v/>
      </c>
      <c r="M199">
        <f t="shared" si="23"/>
        <v>0</v>
      </c>
      <c r="N199">
        <f t="shared" si="24"/>
        <v>0</v>
      </c>
      <c r="O199">
        <f t="shared" si="24"/>
        <v>0</v>
      </c>
      <c r="P199">
        <f t="shared" si="24"/>
        <v>0</v>
      </c>
      <c r="Q199">
        <f t="shared" si="24"/>
        <v>0</v>
      </c>
      <c r="R199">
        <f t="shared" si="24"/>
        <v>0</v>
      </c>
      <c r="S199">
        <f t="shared" si="24"/>
        <v>0</v>
      </c>
      <c r="T199">
        <f t="shared" si="24"/>
        <v>0</v>
      </c>
      <c r="U199">
        <f t="shared" si="24"/>
        <v>0</v>
      </c>
      <c r="V199">
        <f t="shared" si="24"/>
        <v>0</v>
      </c>
      <c r="W199">
        <f t="shared" si="24"/>
        <v>0</v>
      </c>
      <c r="X199">
        <f t="shared" si="24"/>
        <v>0</v>
      </c>
      <c r="AA199" t="str">
        <f>IF(ISERROR(IF(Cad_Func!C205="","",Cad_Func!C205)),"",IF(Cad_Func!C205="","",Cad_Func!C205))</f>
        <v/>
      </c>
    </row>
    <row r="200" spans="3:27" ht="30" customHeight="1" thickTop="1" thickBot="1" x14ac:dyDescent="0.25">
      <c r="C200" s="108"/>
      <c r="D200" s="108"/>
      <c r="E200" s="115"/>
      <c r="F200" s="115"/>
      <c r="H200" t="str">
        <f t="shared" si="17"/>
        <v/>
      </c>
      <c r="I200" t="str">
        <f t="shared" si="18"/>
        <v/>
      </c>
      <c r="J200" t="str">
        <f t="shared" si="19"/>
        <v/>
      </c>
      <c r="K200" t="str">
        <f t="shared" si="20"/>
        <v/>
      </c>
      <c r="M200">
        <f t="shared" si="23"/>
        <v>0</v>
      </c>
      <c r="N200">
        <f t="shared" si="24"/>
        <v>0</v>
      </c>
      <c r="O200">
        <f t="shared" si="24"/>
        <v>0</v>
      </c>
      <c r="P200">
        <f t="shared" si="24"/>
        <v>0</v>
      </c>
      <c r="Q200">
        <f t="shared" si="24"/>
        <v>0</v>
      </c>
      <c r="R200">
        <f t="shared" si="24"/>
        <v>0</v>
      </c>
      <c r="S200">
        <f t="shared" si="24"/>
        <v>0</v>
      </c>
      <c r="T200">
        <f t="shared" si="24"/>
        <v>0</v>
      </c>
      <c r="U200">
        <f t="shared" si="24"/>
        <v>0</v>
      </c>
      <c r="V200">
        <f t="shared" si="24"/>
        <v>0</v>
      </c>
      <c r="W200">
        <f t="shared" si="24"/>
        <v>0</v>
      </c>
      <c r="X200">
        <f t="shared" si="24"/>
        <v>0</v>
      </c>
      <c r="AA200" t="str">
        <f>IF(ISERROR(IF(Cad_Func!C206="","",Cad_Func!C206)),"",IF(Cad_Func!C206="","",Cad_Func!C206))</f>
        <v/>
      </c>
    </row>
    <row r="201" spans="3:27" ht="30" customHeight="1" thickTop="1" thickBot="1" x14ac:dyDescent="0.25">
      <c r="C201" s="108"/>
      <c r="D201" s="108"/>
      <c r="E201" s="115"/>
      <c r="F201" s="115"/>
      <c r="H201" t="str">
        <f t="shared" ref="H201:H264" si="25">IF(ISERROR(IF(E201="","",MONTH(E201))),"",IF(E201="","",MONTH(E201)))</f>
        <v/>
      </c>
      <c r="I201" t="str">
        <f t="shared" ref="I201:I264" si="26">IF(ISERROR(IF(E201="","",YEAR(E201))),"",IF(E201="","",YEAR(E201)))</f>
        <v/>
      </c>
      <c r="J201" t="str">
        <f t="shared" ref="J201:J264" si="27">IF(ISERROR(IF(F201="","",MONTH(F201))),"",IF(F201="","",MONTH(F201)))</f>
        <v/>
      </c>
      <c r="K201" t="str">
        <f t="shared" ref="K201:K264" si="28">IF(ISERROR(IF(F201="","",YEAR(F201))),"",IF(F201="","",YEAR(F201)))</f>
        <v/>
      </c>
      <c r="M201">
        <f t="shared" si="23"/>
        <v>0</v>
      </c>
      <c r="N201">
        <f t="shared" si="24"/>
        <v>0</v>
      </c>
      <c r="O201">
        <f t="shared" si="24"/>
        <v>0</v>
      </c>
      <c r="P201">
        <f t="shared" si="24"/>
        <v>0</v>
      </c>
      <c r="Q201">
        <f t="shared" si="24"/>
        <v>0</v>
      </c>
      <c r="R201">
        <f t="shared" si="24"/>
        <v>0</v>
      </c>
      <c r="S201">
        <f t="shared" si="24"/>
        <v>0</v>
      </c>
      <c r="T201">
        <f t="shared" si="24"/>
        <v>0</v>
      </c>
      <c r="U201">
        <f t="shared" si="24"/>
        <v>0</v>
      </c>
      <c r="V201">
        <f t="shared" si="24"/>
        <v>0</v>
      </c>
      <c r="W201">
        <f t="shared" si="24"/>
        <v>0</v>
      </c>
      <c r="X201">
        <f t="shared" si="24"/>
        <v>0</v>
      </c>
      <c r="AA201" t="str">
        <f>IF(ISERROR(IF(Cad_Func!C207="","",Cad_Func!C207)),"",IF(Cad_Func!C207="","",Cad_Func!C207))</f>
        <v/>
      </c>
    </row>
    <row r="202" spans="3:27" ht="30" customHeight="1" thickTop="1" thickBot="1" x14ac:dyDescent="0.25">
      <c r="C202" s="108"/>
      <c r="D202" s="108"/>
      <c r="E202" s="115"/>
      <c r="F202" s="115"/>
      <c r="H202" t="str">
        <f t="shared" si="25"/>
        <v/>
      </c>
      <c r="I202" t="str">
        <f t="shared" si="26"/>
        <v/>
      </c>
      <c r="J202" t="str">
        <f t="shared" si="27"/>
        <v/>
      </c>
      <c r="K202" t="str">
        <f t="shared" si="28"/>
        <v/>
      </c>
      <c r="M202">
        <f t="shared" si="23"/>
        <v>0</v>
      </c>
      <c r="N202">
        <f t="shared" si="24"/>
        <v>0</v>
      </c>
      <c r="O202">
        <f t="shared" si="24"/>
        <v>0</v>
      </c>
      <c r="P202">
        <f t="shared" si="24"/>
        <v>0</v>
      </c>
      <c r="Q202">
        <f t="shared" si="24"/>
        <v>0</v>
      </c>
      <c r="R202">
        <f t="shared" si="24"/>
        <v>0</v>
      </c>
      <c r="S202">
        <f t="shared" si="24"/>
        <v>0</v>
      </c>
      <c r="T202">
        <f t="shared" si="24"/>
        <v>0</v>
      </c>
      <c r="U202">
        <f t="shared" si="24"/>
        <v>0</v>
      </c>
      <c r="V202">
        <f t="shared" si="24"/>
        <v>0</v>
      </c>
      <c r="W202">
        <f t="shared" si="24"/>
        <v>0</v>
      </c>
      <c r="X202">
        <f t="shared" si="24"/>
        <v>0</v>
      </c>
      <c r="AA202" t="str">
        <f>IF(ISERROR(IF(Cad_Func!C208="","",Cad_Func!C208)),"",IF(Cad_Func!C208="","",Cad_Func!C208))</f>
        <v/>
      </c>
    </row>
    <row r="203" spans="3:27" ht="30" customHeight="1" thickTop="1" thickBot="1" x14ac:dyDescent="0.25">
      <c r="C203" s="108"/>
      <c r="D203" s="108"/>
      <c r="E203" s="115"/>
      <c r="F203" s="115"/>
      <c r="H203" t="str">
        <f t="shared" si="25"/>
        <v/>
      </c>
      <c r="I203" t="str">
        <f t="shared" si="26"/>
        <v/>
      </c>
      <c r="J203" t="str">
        <f t="shared" si="27"/>
        <v/>
      </c>
      <c r="K203" t="str">
        <f t="shared" si="28"/>
        <v/>
      </c>
      <c r="M203">
        <f t="shared" si="23"/>
        <v>0</v>
      </c>
      <c r="N203">
        <f t="shared" si="24"/>
        <v>0</v>
      </c>
      <c r="O203">
        <f t="shared" si="24"/>
        <v>0</v>
      </c>
      <c r="P203">
        <f t="shared" si="24"/>
        <v>0</v>
      </c>
      <c r="Q203">
        <f t="shared" si="24"/>
        <v>0</v>
      </c>
      <c r="R203">
        <f t="shared" si="24"/>
        <v>0</v>
      </c>
      <c r="S203">
        <f t="shared" si="24"/>
        <v>0</v>
      </c>
      <c r="T203">
        <f t="shared" si="24"/>
        <v>0</v>
      </c>
      <c r="U203">
        <f t="shared" si="24"/>
        <v>0</v>
      </c>
      <c r="V203">
        <f t="shared" si="24"/>
        <v>0</v>
      </c>
      <c r="W203">
        <f t="shared" si="24"/>
        <v>0</v>
      </c>
      <c r="X203">
        <f t="shared" si="24"/>
        <v>0</v>
      </c>
    </row>
    <row r="204" spans="3:27" ht="30" customHeight="1" thickTop="1" thickBot="1" x14ac:dyDescent="0.25">
      <c r="C204" s="108"/>
      <c r="D204" s="108"/>
      <c r="E204" s="115"/>
      <c r="F204" s="115"/>
      <c r="H204" t="str">
        <f t="shared" si="25"/>
        <v/>
      </c>
      <c r="I204" t="str">
        <f t="shared" si="26"/>
        <v/>
      </c>
      <c r="J204" t="str">
        <f t="shared" si="27"/>
        <v/>
      </c>
      <c r="K204" t="str">
        <f t="shared" si="28"/>
        <v/>
      </c>
      <c r="M204">
        <f t="shared" si="23"/>
        <v>0</v>
      </c>
      <c r="N204">
        <f t="shared" si="24"/>
        <v>0</v>
      </c>
      <c r="O204">
        <f t="shared" si="24"/>
        <v>0</v>
      </c>
      <c r="P204">
        <f t="shared" si="24"/>
        <v>0</v>
      </c>
      <c r="Q204">
        <f t="shared" si="24"/>
        <v>0</v>
      </c>
      <c r="R204">
        <f t="shared" si="24"/>
        <v>0</v>
      </c>
      <c r="S204">
        <f t="shared" si="24"/>
        <v>0</v>
      </c>
      <c r="T204">
        <f t="shared" si="24"/>
        <v>0</v>
      </c>
      <c r="U204">
        <f t="shared" si="24"/>
        <v>0</v>
      </c>
      <c r="V204">
        <f t="shared" si="24"/>
        <v>0</v>
      </c>
      <c r="W204">
        <f t="shared" si="24"/>
        <v>0</v>
      </c>
      <c r="X204">
        <f t="shared" si="24"/>
        <v>0</v>
      </c>
    </row>
    <row r="205" spans="3:27" ht="30" customHeight="1" thickTop="1" thickBot="1" x14ac:dyDescent="0.25">
      <c r="C205" s="108"/>
      <c r="D205" s="108"/>
      <c r="E205" s="115"/>
      <c r="F205" s="115"/>
      <c r="H205" t="str">
        <f t="shared" si="25"/>
        <v/>
      </c>
      <c r="I205" t="str">
        <f t="shared" si="26"/>
        <v/>
      </c>
      <c r="J205" t="str">
        <f t="shared" si="27"/>
        <v/>
      </c>
      <c r="K205" t="str">
        <f t="shared" si="28"/>
        <v/>
      </c>
      <c r="M205">
        <f t="shared" si="23"/>
        <v>0</v>
      </c>
      <c r="N205">
        <f t="shared" si="24"/>
        <v>0</v>
      </c>
      <c r="O205">
        <f t="shared" si="24"/>
        <v>0</v>
      </c>
      <c r="P205">
        <f t="shared" si="24"/>
        <v>0</v>
      </c>
      <c r="Q205">
        <f t="shared" si="24"/>
        <v>0</v>
      </c>
      <c r="R205">
        <f t="shared" si="24"/>
        <v>0</v>
      </c>
      <c r="S205">
        <f t="shared" si="24"/>
        <v>0</v>
      </c>
      <c r="T205">
        <f t="shared" si="24"/>
        <v>0</v>
      </c>
      <c r="U205">
        <f t="shared" si="24"/>
        <v>0</v>
      </c>
      <c r="V205">
        <f t="shared" si="24"/>
        <v>0</v>
      </c>
      <c r="W205">
        <f t="shared" si="24"/>
        <v>0</v>
      </c>
      <c r="X205">
        <f t="shared" si="24"/>
        <v>0</v>
      </c>
    </row>
    <row r="206" spans="3:27" ht="30" customHeight="1" thickTop="1" thickBot="1" x14ac:dyDescent="0.25">
      <c r="C206" s="108"/>
      <c r="D206" s="108"/>
      <c r="E206" s="115"/>
      <c r="F206" s="115"/>
      <c r="H206" t="str">
        <f t="shared" si="25"/>
        <v/>
      </c>
      <c r="I206" t="str">
        <f t="shared" si="26"/>
        <v/>
      </c>
      <c r="J206" t="str">
        <f t="shared" si="27"/>
        <v/>
      </c>
      <c r="K206" t="str">
        <f t="shared" si="28"/>
        <v/>
      </c>
      <c r="M206">
        <f t="shared" si="23"/>
        <v>0</v>
      </c>
      <c r="N206">
        <f t="shared" si="24"/>
        <v>0</v>
      </c>
      <c r="O206">
        <f t="shared" si="24"/>
        <v>0</v>
      </c>
      <c r="P206">
        <f t="shared" si="24"/>
        <v>0</v>
      </c>
      <c r="Q206">
        <f t="shared" si="24"/>
        <v>0</v>
      </c>
      <c r="R206">
        <f t="shared" si="24"/>
        <v>0</v>
      </c>
      <c r="S206">
        <f t="shared" si="24"/>
        <v>0</v>
      </c>
      <c r="T206">
        <f t="shared" si="24"/>
        <v>0</v>
      </c>
      <c r="U206">
        <f t="shared" si="24"/>
        <v>0</v>
      </c>
      <c r="V206">
        <f t="shared" si="24"/>
        <v>0</v>
      </c>
      <c r="W206">
        <f t="shared" si="24"/>
        <v>0</v>
      </c>
      <c r="X206">
        <f t="shared" si="24"/>
        <v>0</v>
      </c>
    </row>
    <row r="207" spans="3:27" ht="30" customHeight="1" thickTop="1" thickBot="1" x14ac:dyDescent="0.25">
      <c r="C207" s="108"/>
      <c r="D207" s="108"/>
      <c r="E207" s="115"/>
      <c r="F207" s="115"/>
      <c r="H207" t="str">
        <f t="shared" si="25"/>
        <v/>
      </c>
      <c r="I207" t="str">
        <f t="shared" si="26"/>
        <v/>
      </c>
      <c r="J207" t="str">
        <f t="shared" si="27"/>
        <v/>
      </c>
      <c r="K207" t="str">
        <f t="shared" si="28"/>
        <v/>
      </c>
      <c r="M207">
        <f t="shared" si="23"/>
        <v>0</v>
      </c>
      <c r="N207">
        <f t="shared" si="24"/>
        <v>0</v>
      </c>
      <c r="O207">
        <f t="shared" si="24"/>
        <v>0</v>
      </c>
      <c r="P207">
        <f t="shared" si="24"/>
        <v>0</v>
      </c>
      <c r="Q207">
        <f t="shared" si="24"/>
        <v>0</v>
      </c>
      <c r="R207">
        <f t="shared" si="24"/>
        <v>0</v>
      </c>
      <c r="S207">
        <f t="shared" si="24"/>
        <v>0</v>
      </c>
      <c r="T207">
        <f t="shared" si="24"/>
        <v>0</v>
      </c>
      <c r="U207">
        <f t="shared" si="24"/>
        <v>0</v>
      </c>
      <c r="V207">
        <f t="shared" si="24"/>
        <v>0</v>
      </c>
      <c r="W207">
        <f t="shared" si="24"/>
        <v>0</v>
      </c>
      <c r="X207">
        <f t="shared" si="24"/>
        <v>0</v>
      </c>
    </row>
    <row r="208" spans="3:27" ht="30" customHeight="1" thickTop="1" thickBot="1" x14ac:dyDescent="0.25">
      <c r="C208" s="108"/>
      <c r="D208" s="108"/>
      <c r="E208" s="115"/>
      <c r="F208" s="115"/>
      <c r="H208" t="str">
        <f t="shared" si="25"/>
        <v/>
      </c>
      <c r="I208" t="str">
        <f t="shared" si="26"/>
        <v/>
      </c>
      <c r="J208" t="str">
        <f t="shared" si="27"/>
        <v/>
      </c>
      <c r="K208" t="str">
        <f t="shared" si="28"/>
        <v/>
      </c>
      <c r="M208">
        <f t="shared" si="23"/>
        <v>0</v>
      </c>
      <c r="N208">
        <f t="shared" si="24"/>
        <v>0</v>
      </c>
      <c r="O208">
        <f t="shared" si="24"/>
        <v>0</v>
      </c>
      <c r="P208">
        <f t="shared" si="24"/>
        <v>0</v>
      </c>
      <c r="Q208">
        <f t="shared" si="24"/>
        <v>0</v>
      </c>
      <c r="R208">
        <f t="shared" si="24"/>
        <v>0</v>
      </c>
      <c r="S208">
        <f t="shared" ref="N208:X231" si="29">IF(ISERROR(IF(AND($H208&lt;=S$6,$J208&gt;=S$6),1,0)),"",IF(AND($H208&lt;=S$6,$J208&gt;=S$6),1,0))</f>
        <v>0</v>
      </c>
      <c r="T208">
        <f t="shared" si="29"/>
        <v>0</v>
      </c>
      <c r="U208">
        <f t="shared" si="29"/>
        <v>0</v>
      </c>
      <c r="V208">
        <f t="shared" si="29"/>
        <v>0</v>
      </c>
      <c r="W208">
        <f t="shared" si="29"/>
        <v>0</v>
      </c>
      <c r="X208">
        <f t="shared" si="29"/>
        <v>0</v>
      </c>
    </row>
    <row r="209" spans="3:24" ht="30" customHeight="1" thickTop="1" thickBot="1" x14ac:dyDescent="0.25">
      <c r="C209" s="108"/>
      <c r="D209" s="108"/>
      <c r="E209" s="115"/>
      <c r="F209" s="115"/>
      <c r="H209" t="str">
        <f t="shared" si="25"/>
        <v/>
      </c>
      <c r="I209" t="str">
        <f t="shared" si="26"/>
        <v/>
      </c>
      <c r="J209" t="str">
        <f t="shared" si="27"/>
        <v/>
      </c>
      <c r="K209" t="str">
        <f t="shared" si="28"/>
        <v/>
      </c>
      <c r="M209">
        <f t="shared" si="23"/>
        <v>0</v>
      </c>
      <c r="N209">
        <f t="shared" si="29"/>
        <v>0</v>
      </c>
      <c r="O209">
        <f t="shared" si="29"/>
        <v>0</v>
      </c>
      <c r="P209">
        <f t="shared" si="29"/>
        <v>0</v>
      </c>
      <c r="Q209">
        <f t="shared" si="29"/>
        <v>0</v>
      </c>
      <c r="R209">
        <f t="shared" si="29"/>
        <v>0</v>
      </c>
      <c r="S209">
        <f t="shared" si="29"/>
        <v>0</v>
      </c>
      <c r="T209">
        <f t="shared" si="29"/>
        <v>0</v>
      </c>
      <c r="U209">
        <f t="shared" si="29"/>
        <v>0</v>
      </c>
      <c r="V209">
        <f t="shared" si="29"/>
        <v>0</v>
      </c>
      <c r="W209">
        <f t="shared" si="29"/>
        <v>0</v>
      </c>
      <c r="X209">
        <f t="shared" si="29"/>
        <v>0</v>
      </c>
    </row>
    <row r="210" spans="3:24" ht="30" customHeight="1" thickTop="1" thickBot="1" x14ac:dyDescent="0.25">
      <c r="C210" s="108"/>
      <c r="D210" s="108"/>
      <c r="E210" s="115"/>
      <c r="F210" s="115"/>
      <c r="H210" t="str">
        <f t="shared" si="25"/>
        <v/>
      </c>
      <c r="I210" t="str">
        <f t="shared" si="26"/>
        <v/>
      </c>
      <c r="J210" t="str">
        <f t="shared" si="27"/>
        <v/>
      </c>
      <c r="K210" t="str">
        <f t="shared" si="28"/>
        <v/>
      </c>
      <c r="M210">
        <f t="shared" si="23"/>
        <v>0</v>
      </c>
      <c r="N210">
        <f t="shared" si="29"/>
        <v>0</v>
      </c>
      <c r="O210">
        <f t="shared" si="29"/>
        <v>0</v>
      </c>
      <c r="P210">
        <f t="shared" si="29"/>
        <v>0</v>
      </c>
      <c r="Q210">
        <f t="shared" si="29"/>
        <v>0</v>
      </c>
      <c r="R210">
        <f t="shared" si="29"/>
        <v>0</v>
      </c>
      <c r="S210">
        <f t="shared" si="29"/>
        <v>0</v>
      </c>
      <c r="T210">
        <f t="shared" si="29"/>
        <v>0</v>
      </c>
      <c r="U210">
        <f t="shared" si="29"/>
        <v>0</v>
      </c>
      <c r="V210">
        <f t="shared" si="29"/>
        <v>0</v>
      </c>
      <c r="W210">
        <f t="shared" si="29"/>
        <v>0</v>
      </c>
      <c r="X210">
        <f t="shared" si="29"/>
        <v>0</v>
      </c>
    </row>
    <row r="211" spans="3:24" ht="30" customHeight="1" thickTop="1" thickBot="1" x14ac:dyDescent="0.25">
      <c r="C211" s="108"/>
      <c r="D211" s="108"/>
      <c r="E211" s="115"/>
      <c r="F211" s="115"/>
      <c r="H211" t="str">
        <f t="shared" si="25"/>
        <v/>
      </c>
      <c r="I211" t="str">
        <f t="shared" si="26"/>
        <v/>
      </c>
      <c r="J211" t="str">
        <f t="shared" si="27"/>
        <v/>
      </c>
      <c r="K211" t="str">
        <f t="shared" si="28"/>
        <v/>
      </c>
      <c r="M211">
        <f t="shared" si="23"/>
        <v>0</v>
      </c>
      <c r="N211">
        <f t="shared" si="29"/>
        <v>0</v>
      </c>
      <c r="O211">
        <f t="shared" si="29"/>
        <v>0</v>
      </c>
      <c r="P211">
        <f t="shared" si="29"/>
        <v>0</v>
      </c>
      <c r="Q211">
        <f t="shared" si="29"/>
        <v>0</v>
      </c>
      <c r="R211">
        <f t="shared" si="29"/>
        <v>0</v>
      </c>
      <c r="S211">
        <f t="shared" si="29"/>
        <v>0</v>
      </c>
      <c r="T211">
        <f t="shared" si="29"/>
        <v>0</v>
      </c>
      <c r="U211">
        <f t="shared" si="29"/>
        <v>0</v>
      </c>
      <c r="V211">
        <f t="shared" si="29"/>
        <v>0</v>
      </c>
      <c r="W211">
        <f t="shared" si="29"/>
        <v>0</v>
      </c>
      <c r="X211">
        <f t="shared" si="29"/>
        <v>0</v>
      </c>
    </row>
    <row r="212" spans="3:24" ht="30" customHeight="1" thickTop="1" thickBot="1" x14ac:dyDescent="0.25">
      <c r="C212" s="108"/>
      <c r="D212" s="108"/>
      <c r="E212" s="115"/>
      <c r="F212" s="115"/>
      <c r="H212" t="str">
        <f t="shared" si="25"/>
        <v/>
      </c>
      <c r="I212" t="str">
        <f t="shared" si="26"/>
        <v/>
      </c>
      <c r="J212" t="str">
        <f t="shared" si="27"/>
        <v/>
      </c>
      <c r="K212" t="str">
        <f t="shared" si="28"/>
        <v/>
      </c>
      <c r="M212">
        <f t="shared" si="23"/>
        <v>0</v>
      </c>
      <c r="N212">
        <f t="shared" si="29"/>
        <v>0</v>
      </c>
      <c r="O212">
        <f t="shared" si="29"/>
        <v>0</v>
      </c>
      <c r="P212">
        <f t="shared" si="29"/>
        <v>0</v>
      </c>
      <c r="Q212">
        <f t="shared" si="29"/>
        <v>0</v>
      </c>
      <c r="R212">
        <f t="shared" si="29"/>
        <v>0</v>
      </c>
      <c r="S212">
        <f t="shared" si="29"/>
        <v>0</v>
      </c>
      <c r="T212">
        <f t="shared" si="29"/>
        <v>0</v>
      </c>
      <c r="U212">
        <f t="shared" si="29"/>
        <v>0</v>
      </c>
      <c r="V212">
        <f t="shared" si="29"/>
        <v>0</v>
      </c>
      <c r="W212">
        <f t="shared" si="29"/>
        <v>0</v>
      </c>
      <c r="X212">
        <f t="shared" si="29"/>
        <v>0</v>
      </c>
    </row>
    <row r="213" spans="3:24" ht="30" customHeight="1" thickTop="1" thickBot="1" x14ac:dyDescent="0.25">
      <c r="C213" s="108"/>
      <c r="D213" s="108"/>
      <c r="E213" s="115"/>
      <c r="F213" s="115"/>
      <c r="H213" t="str">
        <f t="shared" si="25"/>
        <v/>
      </c>
      <c r="I213" t="str">
        <f t="shared" si="26"/>
        <v/>
      </c>
      <c r="J213" t="str">
        <f t="shared" si="27"/>
        <v/>
      </c>
      <c r="K213" t="str">
        <f t="shared" si="28"/>
        <v/>
      </c>
      <c r="M213">
        <f t="shared" si="23"/>
        <v>0</v>
      </c>
      <c r="N213">
        <f t="shared" si="29"/>
        <v>0</v>
      </c>
      <c r="O213">
        <f t="shared" si="29"/>
        <v>0</v>
      </c>
      <c r="P213">
        <f t="shared" si="29"/>
        <v>0</v>
      </c>
      <c r="Q213">
        <f t="shared" si="29"/>
        <v>0</v>
      </c>
      <c r="R213">
        <f t="shared" si="29"/>
        <v>0</v>
      </c>
      <c r="S213">
        <f t="shared" si="29"/>
        <v>0</v>
      </c>
      <c r="T213">
        <f t="shared" si="29"/>
        <v>0</v>
      </c>
      <c r="U213">
        <f t="shared" si="29"/>
        <v>0</v>
      </c>
      <c r="V213">
        <f t="shared" si="29"/>
        <v>0</v>
      </c>
      <c r="W213">
        <f t="shared" si="29"/>
        <v>0</v>
      </c>
      <c r="X213">
        <f t="shared" si="29"/>
        <v>0</v>
      </c>
    </row>
    <row r="214" spans="3:24" ht="30" customHeight="1" thickTop="1" thickBot="1" x14ac:dyDescent="0.25">
      <c r="C214" s="108"/>
      <c r="D214" s="108"/>
      <c r="E214" s="115"/>
      <c r="F214" s="115"/>
      <c r="H214" t="str">
        <f t="shared" si="25"/>
        <v/>
      </c>
      <c r="I214" t="str">
        <f t="shared" si="26"/>
        <v/>
      </c>
      <c r="J214" t="str">
        <f t="shared" si="27"/>
        <v/>
      </c>
      <c r="K214" t="str">
        <f t="shared" si="28"/>
        <v/>
      </c>
      <c r="M214">
        <f t="shared" si="23"/>
        <v>0</v>
      </c>
      <c r="N214">
        <f t="shared" si="29"/>
        <v>0</v>
      </c>
      <c r="O214">
        <f t="shared" si="29"/>
        <v>0</v>
      </c>
      <c r="P214">
        <f t="shared" si="29"/>
        <v>0</v>
      </c>
      <c r="Q214">
        <f t="shared" si="29"/>
        <v>0</v>
      </c>
      <c r="R214">
        <f t="shared" si="29"/>
        <v>0</v>
      </c>
      <c r="S214">
        <f t="shared" si="29"/>
        <v>0</v>
      </c>
      <c r="T214">
        <f t="shared" si="29"/>
        <v>0</v>
      </c>
      <c r="U214">
        <f t="shared" si="29"/>
        <v>0</v>
      </c>
      <c r="V214">
        <f t="shared" si="29"/>
        <v>0</v>
      </c>
      <c r="W214">
        <f t="shared" si="29"/>
        <v>0</v>
      </c>
      <c r="X214">
        <f t="shared" si="29"/>
        <v>0</v>
      </c>
    </row>
    <row r="215" spans="3:24" ht="30" customHeight="1" thickTop="1" thickBot="1" x14ac:dyDescent="0.25">
      <c r="C215" s="108"/>
      <c r="D215" s="108"/>
      <c r="E215" s="115"/>
      <c r="F215" s="115"/>
      <c r="H215" t="str">
        <f t="shared" si="25"/>
        <v/>
      </c>
      <c r="I215" t="str">
        <f t="shared" si="26"/>
        <v/>
      </c>
      <c r="J215" t="str">
        <f t="shared" si="27"/>
        <v/>
      </c>
      <c r="K215" t="str">
        <f t="shared" si="28"/>
        <v/>
      </c>
      <c r="M215">
        <f t="shared" si="23"/>
        <v>0</v>
      </c>
      <c r="N215">
        <f t="shared" si="29"/>
        <v>0</v>
      </c>
      <c r="O215">
        <f t="shared" si="29"/>
        <v>0</v>
      </c>
      <c r="P215">
        <f t="shared" si="29"/>
        <v>0</v>
      </c>
      <c r="Q215">
        <f t="shared" si="29"/>
        <v>0</v>
      </c>
      <c r="R215">
        <f t="shared" si="29"/>
        <v>0</v>
      </c>
      <c r="S215">
        <f t="shared" si="29"/>
        <v>0</v>
      </c>
      <c r="T215">
        <f t="shared" si="29"/>
        <v>0</v>
      </c>
      <c r="U215">
        <f t="shared" si="29"/>
        <v>0</v>
      </c>
      <c r="V215">
        <f t="shared" si="29"/>
        <v>0</v>
      </c>
      <c r="W215">
        <f t="shared" si="29"/>
        <v>0</v>
      </c>
      <c r="X215">
        <f t="shared" si="29"/>
        <v>0</v>
      </c>
    </row>
    <row r="216" spans="3:24" ht="30" customHeight="1" thickTop="1" thickBot="1" x14ac:dyDescent="0.25">
      <c r="C216" s="108"/>
      <c r="D216" s="108"/>
      <c r="E216" s="115"/>
      <c r="F216" s="115"/>
      <c r="H216" t="str">
        <f t="shared" si="25"/>
        <v/>
      </c>
      <c r="I216" t="str">
        <f t="shared" si="26"/>
        <v/>
      </c>
      <c r="J216" t="str">
        <f t="shared" si="27"/>
        <v/>
      </c>
      <c r="K216" t="str">
        <f t="shared" si="28"/>
        <v/>
      </c>
      <c r="M216">
        <f t="shared" si="23"/>
        <v>0</v>
      </c>
      <c r="N216">
        <f t="shared" si="29"/>
        <v>0</v>
      </c>
      <c r="O216">
        <f t="shared" si="29"/>
        <v>0</v>
      </c>
      <c r="P216">
        <f t="shared" si="29"/>
        <v>0</v>
      </c>
      <c r="Q216">
        <f t="shared" si="29"/>
        <v>0</v>
      </c>
      <c r="R216">
        <f t="shared" si="29"/>
        <v>0</v>
      </c>
      <c r="S216">
        <f t="shared" si="29"/>
        <v>0</v>
      </c>
      <c r="T216">
        <f t="shared" si="29"/>
        <v>0</v>
      </c>
      <c r="U216">
        <f t="shared" si="29"/>
        <v>0</v>
      </c>
      <c r="V216">
        <f t="shared" si="29"/>
        <v>0</v>
      </c>
      <c r="W216">
        <f t="shared" si="29"/>
        <v>0</v>
      </c>
      <c r="X216">
        <f t="shared" si="29"/>
        <v>0</v>
      </c>
    </row>
    <row r="217" spans="3:24" ht="30" customHeight="1" thickTop="1" thickBot="1" x14ac:dyDescent="0.25">
      <c r="C217" s="108"/>
      <c r="D217" s="108"/>
      <c r="E217" s="115"/>
      <c r="F217" s="115"/>
      <c r="H217" t="str">
        <f t="shared" si="25"/>
        <v/>
      </c>
      <c r="I217" t="str">
        <f t="shared" si="26"/>
        <v/>
      </c>
      <c r="J217" t="str">
        <f t="shared" si="27"/>
        <v/>
      </c>
      <c r="K217" t="str">
        <f t="shared" si="28"/>
        <v/>
      </c>
      <c r="M217">
        <f t="shared" si="23"/>
        <v>0</v>
      </c>
      <c r="N217">
        <f t="shared" si="29"/>
        <v>0</v>
      </c>
      <c r="O217">
        <f t="shared" si="29"/>
        <v>0</v>
      </c>
      <c r="P217">
        <f t="shared" si="29"/>
        <v>0</v>
      </c>
      <c r="Q217">
        <f t="shared" si="29"/>
        <v>0</v>
      </c>
      <c r="R217">
        <f t="shared" si="29"/>
        <v>0</v>
      </c>
      <c r="S217">
        <f t="shared" si="29"/>
        <v>0</v>
      </c>
      <c r="T217">
        <f t="shared" si="29"/>
        <v>0</v>
      </c>
      <c r="U217">
        <f t="shared" si="29"/>
        <v>0</v>
      </c>
      <c r="V217">
        <f t="shared" si="29"/>
        <v>0</v>
      </c>
      <c r="W217">
        <f t="shared" si="29"/>
        <v>0</v>
      </c>
      <c r="X217">
        <f t="shared" si="29"/>
        <v>0</v>
      </c>
    </row>
    <row r="218" spans="3:24" ht="30" customHeight="1" thickTop="1" thickBot="1" x14ac:dyDescent="0.25">
      <c r="C218" s="108"/>
      <c r="D218" s="108"/>
      <c r="E218" s="115"/>
      <c r="F218" s="115"/>
      <c r="H218" t="str">
        <f t="shared" si="25"/>
        <v/>
      </c>
      <c r="I218" t="str">
        <f t="shared" si="26"/>
        <v/>
      </c>
      <c r="J218" t="str">
        <f t="shared" si="27"/>
        <v/>
      </c>
      <c r="K218" t="str">
        <f t="shared" si="28"/>
        <v/>
      </c>
      <c r="M218">
        <f t="shared" si="23"/>
        <v>0</v>
      </c>
      <c r="N218">
        <f t="shared" si="29"/>
        <v>0</v>
      </c>
      <c r="O218">
        <f t="shared" si="29"/>
        <v>0</v>
      </c>
      <c r="P218">
        <f t="shared" si="29"/>
        <v>0</v>
      </c>
      <c r="Q218">
        <f t="shared" si="29"/>
        <v>0</v>
      </c>
      <c r="R218">
        <f t="shared" si="29"/>
        <v>0</v>
      </c>
      <c r="S218">
        <f t="shared" si="29"/>
        <v>0</v>
      </c>
      <c r="T218">
        <f t="shared" si="29"/>
        <v>0</v>
      </c>
      <c r="U218">
        <f t="shared" si="29"/>
        <v>0</v>
      </c>
      <c r="V218">
        <f t="shared" si="29"/>
        <v>0</v>
      </c>
      <c r="W218">
        <f t="shared" si="29"/>
        <v>0</v>
      </c>
      <c r="X218">
        <f t="shared" si="29"/>
        <v>0</v>
      </c>
    </row>
    <row r="219" spans="3:24" ht="30" customHeight="1" thickTop="1" thickBot="1" x14ac:dyDescent="0.25">
      <c r="C219" s="108"/>
      <c r="D219" s="108"/>
      <c r="E219" s="115"/>
      <c r="F219" s="115"/>
      <c r="H219" t="str">
        <f t="shared" si="25"/>
        <v/>
      </c>
      <c r="I219" t="str">
        <f t="shared" si="26"/>
        <v/>
      </c>
      <c r="J219" t="str">
        <f t="shared" si="27"/>
        <v/>
      </c>
      <c r="K219" t="str">
        <f t="shared" si="28"/>
        <v/>
      </c>
      <c r="M219">
        <f t="shared" si="23"/>
        <v>0</v>
      </c>
      <c r="N219">
        <f t="shared" si="29"/>
        <v>0</v>
      </c>
      <c r="O219">
        <f t="shared" si="29"/>
        <v>0</v>
      </c>
      <c r="P219">
        <f t="shared" si="29"/>
        <v>0</v>
      </c>
      <c r="Q219">
        <f t="shared" si="29"/>
        <v>0</v>
      </c>
      <c r="R219">
        <f t="shared" si="29"/>
        <v>0</v>
      </c>
      <c r="S219">
        <f t="shared" si="29"/>
        <v>0</v>
      </c>
      <c r="T219">
        <f t="shared" si="29"/>
        <v>0</v>
      </c>
      <c r="U219">
        <f t="shared" si="29"/>
        <v>0</v>
      </c>
      <c r="V219">
        <f t="shared" si="29"/>
        <v>0</v>
      </c>
      <c r="W219">
        <f t="shared" si="29"/>
        <v>0</v>
      </c>
      <c r="X219">
        <f t="shared" si="29"/>
        <v>0</v>
      </c>
    </row>
    <row r="220" spans="3:24" ht="30" customHeight="1" thickTop="1" thickBot="1" x14ac:dyDescent="0.25">
      <c r="C220" s="108"/>
      <c r="D220" s="108"/>
      <c r="E220" s="115"/>
      <c r="F220" s="115"/>
      <c r="H220" t="str">
        <f t="shared" si="25"/>
        <v/>
      </c>
      <c r="I220" t="str">
        <f t="shared" si="26"/>
        <v/>
      </c>
      <c r="J220" t="str">
        <f t="shared" si="27"/>
        <v/>
      </c>
      <c r="K220" t="str">
        <f t="shared" si="28"/>
        <v/>
      </c>
      <c r="M220">
        <f t="shared" si="23"/>
        <v>0</v>
      </c>
      <c r="N220">
        <f t="shared" si="29"/>
        <v>0</v>
      </c>
      <c r="O220">
        <f t="shared" si="29"/>
        <v>0</v>
      </c>
      <c r="P220">
        <f t="shared" si="29"/>
        <v>0</v>
      </c>
      <c r="Q220">
        <f t="shared" si="29"/>
        <v>0</v>
      </c>
      <c r="R220">
        <f t="shared" si="29"/>
        <v>0</v>
      </c>
      <c r="S220">
        <f t="shared" si="29"/>
        <v>0</v>
      </c>
      <c r="T220">
        <f t="shared" si="29"/>
        <v>0</v>
      </c>
      <c r="U220">
        <f t="shared" si="29"/>
        <v>0</v>
      </c>
      <c r="V220">
        <f t="shared" si="29"/>
        <v>0</v>
      </c>
      <c r="W220">
        <f t="shared" si="29"/>
        <v>0</v>
      </c>
      <c r="X220">
        <f t="shared" si="29"/>
        <v>0</v>
      </c>
    </row>
    <row r="221" spans="3:24" ht="30" customHeight="1" thickTop="1" thickBot="1" x14ac:dyDescent="0.25">
      <c r="C221" s="108"/>
      <c r="D221" s="108"/>
      <c r="E221" s="115"/>
      <c r="F221" s="115"/>
      <c r="H221" t="str">
        <f t="shared" si="25"/>
        <v/>
      </c>
      <c r="I221" t="str">
        <f t="shared" si="26"/>
        <v/>
      </c>
      <c r="J221" t="str">
        <f t="shared" si="27"/>
        <v/>
      </c>
      <c r="K221" t="str">
        <f t="shared" si="28"/>
        <v/>
      </c>
      <c r="M221">
        <f t="shared" si="23"/>
        <v>0</v>
      </c>
      <c r="N221">
        <f t="shared" si="29"/>
        <v>0</v>
      </c>
      <c r="O221">
        <f t="shared" si="29"/>
        <v>0</v>
      </c>
      <c r="P221">
        <f t="shared" si="29"/>
        <v>0</v>
      </c>
      <c r="Q221">
        <f t="shared" si="29"/>
        <v>0</v>
      </c>
      <c r="R221">
        <f t="shared" si="29"/>
        <v>0</v>
      </c>
      <c r="S221">
        <f t="shared" si="29"/>
        <v>0</v>
      </c>
      <c r="T221">
        <f t="shared" si="29"/>
        <v>0</v>
      </c>
      <c r="U221">
        <f t="shared" si="29"/>
        <v>0</v>
      </c>
      <c r="V221">
        <f t="shared" si="29"/>
        <v>0</v>
      </c>
      <c r="W221">
        <f t="shared" si="29"/>
        <v>0</v>
      </c>
      <c r="X221">
        <f t="shared" si="29"/>
        <v>0</v>
      </c>
    </row>
    <row r="222" spans="3:24" ht="30" customHeight="1" thickTop="1" thickBot="1" x14ac:dyDescent="0.25">
      <c r="C222" s="108"/>
      <c r="D222" s="108"/>
      <c r="E222" s="115"/>
      <c r="F222" s="115"/>
      <c r="H222" t="str">
        <f t="shared" si="25"/>
        <v/>
      </c>
      <c r="I222" t="str">
        <f t="shared" si="26"/>
        <v/>
      </c>
      <c r="J222" t="str">
        <f t="shared" si="27"/>
        <v/>
      </c>
      <c r="K222" t="str">
        <f t="shared" si="28"/>
        <v/>
      </c>
      <c r="M222">
        <f t="shared" si="23"/>
        <v>0</v>
      </c>
      <c r="N222">
        <f t="shared" si="29"/>
        <v>0</v>
      </c>
      <c r="O222">
        <f t="shared" si="29"/>
        <v>0</v>
      </c>
      <c r="P222">
        <f t="shared" si="29"/>
        <v>0</v>
      </c>
      <c r="Q222">
        <f t="shared" si="29"/>
        <v>0</v>
      </c>
      <c r="R222">
        <f t="shared" si="29"/>
        <v>0</v>
      </c>
      <c r="S222">
        <f t="shared" si="29"/>
        <v>0</v>
      </c>
      <c r="T222">
        <f t="shared" si="29"/>
        <v>0</v>
      </c>
      <c r="U222">
        <f t="shared" si="29"/>
        <v>0</v>
      </c>
      <c r="V222">
        <f t="shared" si="29"/>
        <v>0</v>
      </c>
      <c r="W222">
        <f t="shared" si="29"/>
        <v>0</v>
      </c>
      <c r="X222">
        <f t="shared" si="29"/>
        <v>0</v>
      </c>
    </row>
    <row r="223" spans="3:24" ht="30" customHeight="1" thickTop="1" thickBot="1" x14ac:dyDescent="0.25">
      <c r="C223" s="108"/>
      <c r="D223" s="108"/>
      <c r="E223" s="115"/>
      <c r="F223" s="115"/>
      <c r="H223" t="str">
        <f t="shared" si="25"/>
        <v/>
      </c>
      <c r="I223" t="str">
        <f t="shared" si="26"/>
        <v/>
      </c>
      <c r="J223" t="str">
        <f t="shared" si="27"/>
        <v/>
      </c>
      <c r="K223" t="str">
        <f t="shared" si="28"/>
        <v/>
      </c>
      <c r="M223">
        <f t="shared" si="23"/>
        <v>0</v>
      </c>
      <c r="N223">
        <f t="shared" si="29"/>
        <v>0</v>
      </c>
      <c r="O223">
        <f t="shared" si="29"/>
        <v>0</v>
      </c>
      <c r="P223">
        <f t="shared" si="29"/>
        <v>0</v>
      </c>
      <c r="Q223">
        <f t="shared" si="29"/>
        <v>0</v>
      </c>
      <c r="R223">
        <f t="shared" si="29"/>
        <v>0</v>
      </c>
      <c r="S223">
        <f t="shared" si="29"/>
        <v>0</v>
      </c>
      <c r="T223">
        <f t="shared" si="29"/>
        <v>0</v>
      </c>
      <c r="U223">
        <f t="shared" si="29"/>
        <v>0</v>
      </c>
      <c r="V223">
        <f t="shared" si="29"/>
        <v>0</v>
      </c>
      <c r="W223">
        <f t="shared" si="29"/>
        <v>0</v>
      </c>
      <c r="X223">
        <f t="shared" si="29"/>
        <v>0</v>
      </c>
    </row>
    <row r="224" spans="3:24" ht="30" customHeight="1" thickTop="1" thickBot="1" x14ac:dyDescent="0.25">
      <c r="C224" s="108"/>
      <c r="D224" s="108"/>
      <c r="E224" s="115"/>
      <c r="F224" s="115"/>
      <c r="H224" t="str">
        <f t="shared" si="25"/>
        <v/>
      </c>
      <c r="I224" t="str">
        <f t="shared" si="26"/>
        <v/>
      </c>
      <c r="J224" t="str">
        <f t="shared" si="27"/>
        <v/>
      </c>
      <c r="K224" t="str">
        <f t="shared" si="28"/>
        <v/>
      </c>
      <c r="M224">
        <f t="shared" si="23"/>
        <v>0</v>
      </c>
      <c r="N224">
        <f t="shared" si="29"/>
        <v>0</v>
      </c>
      <c r="O224">
        <f t="shared" si="29"/>
        <v>0</v>
      </c>
      <c r="P224">
        <f t="shared" si="29"/>
        <v>0</v>
      </c>
      <c r="Q224">
        <f t="shared" si="29"/>
        <v>0</v>
      </c>
      <c r="R224">
        <f t="shared" si="29"/>
        <v>0</v>
      </c>
      <c r="S224">
        <f t="shared" si="29"/>
        <v>0</v>
      </c>
      <c r="T224">
        <f t="shared" si="29"/>
        <v>0</v>
      </c>
      <c r="U224">
        <f t="shared" si="29"/>
        <v>0</v>
      </c>
      <c r="V224">
        <f t="shared" si="29"/>
        <v>0</v>
      </c>
      <c r="W224">
        <f t="shared" si="29"/>
        <v>0</v>
      </c>
      <c r="X224">
        <f t="shared" si="29"/>
        <v>0</v>
      </c>
    </row>
    <row r="225" spans="3:24" ht="30" customHeight="1" thickTop="1" thickBot="1" x14ac:dyDescent="0.25">
      <c r="C225" s="108"/>
      <c r="D225" s="108"/>
      <c r="E225" s="115"/>
      <c r="F225" s="115"/>
      <c r="H225" t="str">
        <f t="shared" si="25"/>
        <v/>
      </c>
      <c r="I225" t="str">
        <f t="shared" si="26"/>
        <v/>
      </c>
      <c r="J225" t="str">
        <f t="shared" si="27"/>
        <v/>
      </c>
      <c r="K225" t="str">
        <f t="shared" si="28"/>
        <v/>
      </c>
      <c r="M225">
        <f t="shared" si="23"/>
        <v>0</v>
      </c>
      <c r="N225">
        <f t="shared" si="29"/>
        <v>0</v>
      </c>
      <c r="O225">
        <f t="shared" si="29"/>
        <v>0</v>
      </c>
      <c r="P225">
        <f t="shared" si="29"/>
        <v>0</v>
      </c>
      <c r="Q225">
        <f t="shared" si="29"/>
        <v>0</v>
      </c>
      <c r="R225">
        <f t="shared" si="29"/>
        <v>0</v>
      </c>
      <c r="S225">
        <f t="shared" si="29"/>
        <v>0</v>
      </c>
      <c r="T225">
        <f t="shared" si="29"/>
        <v>0</v>
      </c>
      <c r="U225">
        <f t="shared" si="29"/>
        <v>0</v>
      </c>
      <c r="V225">
        <f t="shared" si="29"/>
        <v>0</v>
      </c>
      <c r="W225">
        <f t="shared" si="29"/>
        <v>0</v>
      </c>
      <c r="X225">
        <f t="shared" si="29"/>
        <v>0</v>
      </c>
    </row>
    <row r="226" spans="3:24" ht="30" customHeight="1" thickTop="1" thickBot="1" x14ac:dyDescent="0.25">
      <c r="C226" s="108"/>
      <c r="D226" s="108"/>
      <c r="E226" s="115"/>
      <c r="F226" s="115"/>
      <c r="H226" t="str">
        <f t="shared" si="25"/>
        <v/>
      </c>
      <c r="I226" t="str">
        <f t="shared" si="26"/>
        <v/>
      </c>
      <c r="J226" t="str">
        <f t="shared" si="27"/>
        <v/>
      </c>
      <c r="K226" t="str">
        <f t="shared" si="28"/>
        <v/>
      </c>
      <c r="M226">
        <f t="shared" si="23"/>
        <v>0</v>
      </c>
      <c r="N226">
        <f t="shared" si="29"/>
        <v>0</v>
      </c>
      <c r="O226">
        <f t="shared" si="29"/>
        <v>0</v>
      </c>
      <c r="P226">
        <f t="shared" si="29"/>
        <v>0</v>
      </c>
      <c r="Q226">
        <f t="shared" si="29"/>
        <v>0</v>
      </c>
      <c r="R226">
        <f t="shared" si="29"/>
        <v>0</v>
      </c>
      <c r="S226">
        <f t="shared" si="29"/>
        <v>0</v>
      </c>
      <c r="T226">
        <f t="shared" si="29"/>
        <v>0</v>
      </c>
      <c r="U226">
        <f t="shared" si="29"/>
        <v>0</v>
      </c>
      <c r="V226">
        <f t="shared" si="29"/>
        <v>0</v>
      </c>
      <c r="W226">
        <f t="shared" si="29"/>
        <v>0</v>
      </c>
      <c r="X226">
        <f t="shared" si="29"/>
        <v>0</v>
      </c>
    </row>
    <row r="227" spans="3:24" ht="30" customHeight="1" thickTop="1" thickBot="1" x14ac:dyDescent="0.25">
      <c r="C227" s="108"/>
      <c r="D227" s="108"/>
      <c r="E227" s="115"/>
      <c r="F227" s="115"/>
      <c r="H227" t="str">
        <f t="shared" si="25"/>
        <v/>
      </c>
      <c r="I227" t="str">
        <f t="shared" si="26"/>
        <v/>
      </c>
      <c r="J227" t="str">
        <f t="shared" si="27"/>
        <v/>
      </c>
      <c r="K227" t="str">
        <f t="shared" si="28"/>
        <v/>
      </c>
      <c r="M227">
        <f t="shared" si="23"/>
        <v>0</v>
      </c>
      <c r="N227">
        <f t="shared" si="29"/>
        <v>0</v>
      </c>
      <c r="O227">
        <f t="shared" si="29"/>
        <v>0</v>
      </c>
      <c r="P227">
        <f t="shared" si="29"/>
        <v>0</v>
      </c>
      <c r="Q227">
        <f t="shared" si="29"/>
        <v>0</v>
      </c>
      <c r="R227">
        <f t="shared" si="29"/>
        <v>0</v>
      </c>
      <c r="S227">
        <f t="shared" si="29"/>
        <v>0</v>
      </c>
      <c r="T227">
        <f t="shared" si="29"/>
        <v>0</v>
      </c>
      <c r="U227">
        <f t="shared" si="29"/>
        <v>0</v>
      </c>
      <c r="V227">
        <f t="shared" si="29"/>
        <v>0</v>
      </c>
      <c r="W227">
        <f t="shared" si="29"/>
        <v>0</v>
      </c>
      <c r="X227">
        <f t="shared" si="29"/>
        <v>0</v>
      </c>
    </row>
    <row r="228" spans="3:24" ht="30" customHeight="1" thickTop="1" thickBot="1" x14ac:dyDescent="0.25">
      <c r="C228" s="108"/>
      <c r="D228" s="108"/>
      <c r="E228" s="115"/>
      <c r="F228" s="115"/>
      <c r="H228" t="str">
        <f t="shared" si="25"/>
        <v/>
      </c>
      <c r="I228" t="str">
        <f t="shared" si="26"/>
        <v/>
      </c>
      <c r="J228" t="str">
        <f t="shared" si="27"/>
        <v/>
      </c>
      <c r="K228" t="str">
        <f t="shared" si="28"/>
        <v/>
      </c>
      <c r="M228">
        <f t="shared" si="23"/>
        <v>0</v>
      </c>
      <c r="N228">
        <f t="shared" si="29"/>
        <v>0</v>
      </c>
      <c r="O228">
        <f t="shared" si="29"/>
        <v>0</v>
      </c>
      <c r="P228">
        <f t="shared" si="29"/>
        <v>0</v>
      </c>
      <c r="Q228">
        <f t="shared" si="29"/>
        <v>0</v>
      </c>
      <c r="R228">
        <f t="shared" si="29"/>
        <v>0</v>
      </c>
      <c r="S228">
        <f t="shared" si="29"/>
        <v>0</v>
      </c>
      <c r="T228">
        <f t="shared" si="29"/>
        <v>0</v>
      </c>
      <c r="U228">
        <f t="shared" si="29"/>
        <v>0</v>
      </c>
      <c r="V228">
        <f t="shared" si="29"/>
        <v>0</v>
      </c>
      <c r="W228">
        <f t="shared" si="29"/>
        <v>0</v>
      </c>
      <c r="X228">
        <f t="shared" si="29"/>
        <v>0</v>
      </c>
    </row>
    <row r="229" spans="3:24" ht="30" customHeight="1" thickTop="1" thickBot="1" x14ac:dyDescent="0.25">
      <c r="C229" s="108"/>
      <c r="D229" s="108"/>
      <c r="E229" s="115"/>
      <c r="F229" s="115"/>
      <c r="H229" t="str">
        <f t="shared" si="25"/>
        <v/>
      </c>
      <c r="I229" t="str">
        <f t="shared" si="26"/>
        <v/>
      </c>
      <c r="J229" t="str">
        <f t="shared" si="27"/>
        <v/>
      </c>
      <c r="K229" t="str">
        <f t="shared" si="28"/>
        <v/>
      </c>
      <c r="M229">
        <f t="shared" si="23"/>
        <v>0</v>
      </c>
      <c r="N229">
        <f t="shared" si="29"/>
        <v>0</v>
      </c>
      <c r="O229">
        <f t="shared" si="29"/>
        <v>0</v>
      </c>
      <c r="P229">
        <f t="shared" si="29"/>
        <v>0</v>
      </c>
      <c r="Q229">
        <f t="shared" si="29"/>
        <v>0</v>
      </c>
      <c r="R229">
        <f t="shared" si="29"/>
        <v>0</v>
      </c>
      <c r="S229">
        <f t="shared" si="29"/>
        <v>0</v>
      </c>
      <c r="T229">
        <f t="shared" si="29"/>
        <v>0</v>
      </c>
      <c r="U229">
        <f t="shared" si="29"/>
        <v>0</v>
      </c>
      <c r="V229">
        <f t="shared" si="29"/>
        <v>0</v>
      </c>
      <c r="W229">
        <f t="shared" si="29"/>
        <v>0</v>
      </c>
      <c r="X229">
        <f t="shared" si="29"/>
        <v>0</v>
      </c>
    </row>
    <row r="230" spans="3:24" ht="30" customHeight="1" thickTop="1" thickBot="1" x14ac:dyDescent="0.25">
      <c r="C230" s="108"/>
      <c r="D230" s="108"/>
      <c r="E230" s="115"/>
      <c r="F230" s="115"/>
      <c r="H230" t="str">
        <f t="shared" si="25"/>
        <v/>
      </c>
      <c r="I230" t="str">
        <f t="shared" si="26"/>
        <v/>
      </c>
      <c r="J230" t="str">
        <f t="shared" si="27"/>
        <v/>
      </c>
      <c r="K230" t="str">
        <f t="shared" si="28"/>
        <v/>
      </c>
      <c r="M230">
        <f t="shared" si="23"/>
        <v>0</v>
      </c>
      <c r="N230">
        <f t="shared" si="29"/>
        <v>0</v>
      </c>
      <c r="O230">
        <f t="shared" si="29"/>
        <v>0</v>
      </c>
      <c r="P230">
        <f t="shared" si="29"/>
        <v>0</v>
      </c>
      <c r="Q230">
        <f t="shared" si="29"/>
        <v>0</v>
      </c>
      <c r="R230">
        <f t="shared" si="29"/>
        <v>0</v>
      </c>
      <c r="S230">
        <f t="shared" si="29"/>
        <v>0</v>
      </c>
      <c r="T230">
        <f t="shared" si="29"/>
        <v>0</v>
      </c>
      <c r="U230">
        <f t="shared" si="29"/>
        <v>0</v>
      </c>
      <c r="V230">
        <f t="shared" si="29"/>
        <v>0</v>
      </c>
      <c r="W230">
        <f t="shared" si="29"/>
        <v>0</v>
      </c>
      <c r="X230">
        <f t="shared" si="29"/>
        <v>0</v>
      </c>
    </row>
    <row r="231" spans="3:24" ht="30" customHeight="1" thickTop="1" thickBot="1" x14ac:dyDescent="0.25">
      <c r="C231" s="108"/>
      <c r="D231" s="108"/>
      <c r="E231" s="115"/>
      <c r="F231" s="115"/>
      <c r="H231" t="str">
        <f t="shared" si="25"/>
        <v/>
      </c>
      <c r="I231" t="str">
        <f t="shared" si="26"/>
        <v/>
      </c>
      <c r="J231" t="str">
        <f t="shared" si="27"/>
        <v/>
      </c>
      <c r="K231" t="str">
        <f t="shared" si="28"/>
        <v/>
      </c>
      <c r="M231">
        <f t="shared" si="23"/>
        <v>0</v>
      </c>
      <c r="N231">
        <f t="shared" si="29"/>
        <v>0</v>
      </c>
      <c r="O231">
        <f t="shared" si="29"/>
        <v>0</v>
      </c>
      <c r="P231">
        <f t="shared" si="29"/>
        <v>0</v>
      </c>
      <c r="Q231">
        <f t="shared" si="29"/>
        <v>0</v>
      </c>
      <c r="R231">
        <f t="shared" si="29"/>
        <v>0</v>
      </c>
      <c r="S231">
        <f t="shared" si="29"/>
        <v>0</v>
      </c>
      <c r="T231">
        <f t="shared" si="29"/>
        <v>0</v>
      </c>
      <c r="U231">
        <f t="shared" ref="N231:X254" si="30">IF(ISERROR(IF(AND($H231&lt;=U$6,$J231&gt;=U$6),1,0)),"",IF(AND($H231&lt;=U$6,$J231&gt;=U$6),1,0))</f>
        <v>0</v>
      </c>
      <c r="V231">
        <f t="shared" si="30"/>
        <v>0</v>
      </c>
      <c r="W231">
        <f t="shared" si="30"/>
        <v>0</v>
      </c>
      <c r="X231">
        <f t="shared" si="30"/>
        <v>0</v>
      </c>
    </row>
    <row r="232" spans="3:24" ht="30" customHeight="1" thickTop="1" thickBot="1" x14ac:dyDescent="0.25">
      <c r="C232" s="108"/>
      <c r="D232" s="108"/>
      <c r="E232" s="115"/>
      <c r="F232" s="115"/>
      <c r="H232" t="str">
        <f t="shared" si="25"/>
        <v/>
      </c>
      <c r="I232" t="str">
        <f t="shared" si="26"/>
        <v/>
      </c>
      <c r="J232" t="str">
        <f t="shared" si="27"/>
        <v/>
      </c>
      <c r="K232" t="str">
        <f t="shared" si="28"/>
        <v/>
      </c>
      <c r="M232">
        <f t="shared" si="23"/>
        <v>0</v>
      </c>
      <c r="N232">
        <f t="shared" si="30"/>
        <v>0</v>
      </c>
      <c r="O232">
        <f t="shared" si="30"/>
        <v>0</v>
      </c>
      <c r="P232">
        <f t="shared" si="30"/>
        <v>0</v>
      </c>
      <c r="Q232">
        <f t="shared" si="30"/>
        <v>0</v>
      </c>
      <c r="R232">
        <f t="shared" si="30"/>
        <v>0</v>
      </c>
      <c r="S232">
        <f t="shared" si="30"/>
        <v>0</v>
      </c>
      <c r="T232">
        <f t="shared" si="30"/>
        <v>0</v>
      </c>
      <c r="U232">
        <f t="shared" si="30"/>
        <v>0</v>
      </c>
      <c r="V232">
        <f t="shared" si="30"/>
        <v>0</v>
      </c>
      <c r="W232">
        <f t="shared" si="30"/>
        <v>0</v>
      </c>
      <c r="X232">
        <f t="shared" si="30"/>
        <v>0</v>
      </c>
    </row>
    <row r="233" spans="3:24" ht="30" customHeight="1" thickTop="1" thickBot="1" x14ac:dyDescent="0.25">
      <c r="C233" s="108"/>
      <c r="D233" s="108"/>
      <c r="E233" s="115"/>
      <c r="F233" s="115"/>
      <c r="H233" t="str">
        <f t="shared" si="25"/>
        <v/>
      </c>
      <c r="I233" t="str">
        <f t="shared" si="26"/>
        <v/>
      </c>
      <c r="J233" t="str">
        <f t="shared" si="27"/>
        <v/>
      </c>
      <c r="K233" t="str">
        <f t="shared" si="28"/>
        <v/>
      </c>
      <c r="M233">
        <f t="shared" si="23"/>
        <v>0</v>
      </c>
      <c r="N233">
        <f t="shared" si="30"/>
        <v>0</v>
      </c>
      <c r="O233">
        <f t="shared" si="30"/>
        <v>0</v>
      </c>
      <c r="P233">
        <f t="shared" si="30"/>
        <v>0</v>
      </c>
      <c r="Q233">
        <f t="shared" si="30"/>
        <v>0</v>
      </c>
      <c r="R233">
        <f t="shared" si="30"/>
        <v>0</v>
      </c>
      <c r="S233">
        <f t="shared" si="30"/>
        <v>0</v>
      </c>
      <c r="T233">
        <f t="shared" si="30"/>
        <v>0</v>
      </c>
      <c r="U233">
        <f t="shared" si="30"/>
        <v>0</v>
      </c>
      <c r="V233">
        <f t="shared" si="30"/>
        <v>0</v>
      </c>
      <c r="W233">
        <f t="shared" si="30"/>
        <v>0</v>
      </c>
      <c r="X233">
        <f t="shared" si="30"/>
        <v>0</v>
      </c>
    </row>
    <row r="234" spans="3:24" ht="30" customHeight="1" thickTop="1" thickBot="1" x14ac:dyDescent="0.25">
      <c r="C234" s="108"/>
      <c r="D234" s="108"/>
      <c r="E234" s="115"/>
      <c r="F234" s="115"/>
      <c r="H234" t="str">
        <f t="shared" si="25"/>
        <v/>
      </c>
      <c r="I234" t="str">
        <f t="shared" si="26"/>
        <v/>
      </c>
      <c r="J234" t="str">
        <f t="shared" si="27"/>
        <v/>
      </c>
      <c r="K234" t="str">
        <f t="shared" si="28"/>
        <v/>
      </c>
      <c r="M234">
        <f t="shared" si="23"/>
        <v>0</v>
      </c>
      <c r="N234">
        <f t="shared" si="30"/>
        <v>0</v>
      </c>
      <c r="O234">
        <f t="shared" si="30"/>
        <v>0</v>
      </c>
      <c r="P234">
        <f t="shared" si="30"/>
        <v>0</v>
      </c>
      <c r="Q234">
        <f t="shared" si="30"/>
        <v>0</v>
      </c>
      <c r="R234">
        <f t="shared" si="30"/>
        <v>0</v>
      </c>
      <c r="S234">
        <f t="shared" si="30"/>
        <v>0</v>
      </c>
      <c r="T234">
        <f t="shared" si="30"/>
        <v>0</v>
      </c>
      <c r="U234">
        <f t="shared" si="30"/>
        <v>0</v>
      </c>
      <c r="V234">
        <f t="shared" si="30"/>
        <v>0</v>
      </c>
      <c r="W234">
        <f t="shared" si="30"/>
        <v>0</v>
      </c>
      <c r="X234">
        <f t="shared" si="30"/>
        <v>0</v>
      </c>
    </row>
    <row r="235" spans="3:24" ht="30" customHeight="1" thickTop="1" thickBot="1" x14ac:dyDescent="0.25">
      <c r="C235" s="108"/>
      <c r="D235" s="108"/>
      <c r="E235" s="115"/>
      <c r="F235" s="115"/>
      <c r="H235" t="str">
        <f t="shared" si="25"/>
        <v/>
      </c>
      <c r="I235" t="str">
        <f t="shared" si="26"/>
        <v/>
      </c>
      <c r="J235" t="str">
        <f t="shared" si="27"/>
        <v/>
      </c>
      <c r="K235" t="str">
        <f t="shared" si="28"/>
        <v/>
      </c>
      <c r="M235">
        <f t="shared" si="23"/>
        <v>0</v>
      </c>
      <c r="N235">
        <f t="shared" si="30"/>
        <v>0</v>
      </c>
      <c r="O235">
        <f t="shared" si="30"/>
        <v>0</v>
      </c>
      <c r="P235">
        <f t="shared" si="30"/>
        <v>0</v>
      </c>
      <c r="Q235">
        <f t="shared" si="30"/>
        <v>0</v>
      </c>
      <c r="R235">
        <f t="shared" si="30"/>
        <v>0</v>
      </c>
      <c r="S235">
        <f t="shared" si="30"/>
        <v>0</v>
      </c>
      <c r="T235">
        <f t="shared" si="30"/>
        <v>0</v>
      </c>
      <c r="U235">
        <f t="shared" si="30"/>
        <v>0</v>
      </c>
      <c r="V235">
        <f t="shared" si="30"/>
        <v>0</v>
      </c>
      <c r="W235">
        <f t="shared" si="30"/>
        <v>0</v>
      </c>
      <c r="X235">
        <f t="shared" si="30"/>
        <v>0</v>
      </c>
    </row>
    <row r="236" spans="3:24" ht="30" customHeight="1" thickTop="1" thickBot="1" x14ac:dyDescent="0.25">
      <c r="C236" s="108"/>
      <c r="D236" s="108"/>
      <c r="E236" s="115"/>
      <c r="F236" s="115"/>
      <c r="H236" t="str">
        <f t="shared" si="25"/>
        <v/>
      </c>
      <c r="I236" t="str">
        <f t="shared" si="26"/>
        <v/>
      </c>
      <c r="J236" t="str">
        <f t="shared" si="27"/>
        <v/>
      </c>
      <c r="K236" t="str">
        <f t="shared" si="28"/>
        <v/>
      </c>
      <c r="M236">
        <f t="shared" si="23"/>
        <v>0</v>
      </c>
      <c r="N236">
        <f t="shared" si="30"/>
        <v>0</v>
      </c>
      <c r="O236">
        <f t="shared" si="30"/>
        <v>0</v>
      </c>
      <c r="P236">
        <f t="shared" si="30"/>
        <v>0</v>
      </c>
      <c r="Q236">
        <f t="shared" si="30"/>
        <v>0</v>
      </c>
      <c r="R236">
        <f t="shared" si="30"/>
        <v>0</v>
      </c>
      <c r="S236">
        <f t="shared" si="30"/>
        <v>0</v>
      </c>
      <c r="T236">
        <f t="shared" si="30"/>
        <v>0</v>
      </c>
      <c r="U236">
        <f t="shared" si="30"/>
        <v>0</v>
      </c>
      <c r="V236">
        <f t="shared" si="30"/>
        <v>0</v>
      </c>
      <c r="W236">
        <f t="shared" si="30"/>
        <v>0</v>
      </c>
      <c r="X236">
        <f t="shared" si="30"/>
        <v>0</v>
      </c>
    </row>
    <row r="237" spans="3:24" ht="30" customHeight="1" thickTop="1" thickBot="1" x14ac:dyDescent="0.25">
      <c r="C237" s="108"/>
      <c r="D237" s="108"/>
      <c r="E237" s="115"/>
      <c r="F237" s="115"/>
      <c r="H237" t="str">
        <f t="shared" si="25"/>
        <v/>
      </c>
      <c r="I237" t="str">
        <f t="shared" si="26"/>
        <v/>
      </c>
      <c r="J237" t="str">
        <f t="shared" si="27"/>
        <v/>
      </c>
      <c r="K237" t="str">
        <f t="shared" si="28"/>
        <v/>
      </c>
      <c r="M237">
        <f t="shared" si="23"/>
        <v>0</v>
      </c>
      <c r="N237">
        <f t="shared" si="30"/>
        <v>0</v>
      </c>
      <c r="O237">
        <f t="shared" si="30"/>
        <v>0</v>
      </c>
      <c r="P237">
        <f t="shared" si="30"/>
        <v>0</v>
      </c>
      <c r="Q237">
        <f t="shared" si="30"/>
        <v>0</v>
      </c>
      <c r="R237">
        <f t="shared" si="30"/>
        <v>0</v>
      </c>
      <c r="S237">
        <f t="shared" si="30"/>
        <v>0</v>
      </c>
      <c r="T237">
        <f t="shared" si="30"/>
        <v>0</v>
      </c>
      <c r="U237">
        <f t="shared" si="30"/>
        <v>0</v>
      </c>
      <c r="V237">
        <f t="shared" si="30"/>
        <v>0</v>
      </c>
      <c r="W237">
        <f t="shared" si="30"/>
        <v>0</v>
      </c>
      <c r="X237">
        <f t="shared" si="30"/>
        <v>0</v>
      </c>
    </row>
    <row r="238" spans="3:24" ht="30" customHeight="1" thickTop="1" thickBot="1" x14ac:dyDescent="0.25">
      <c r="C238" s="108"/>
      <c r="D238" s="108"/>
      <c r="E238" s="115"/>
      <c r="F238" s="115"/>
      <c r="H238" t="str">
        <f t="shared" si="25"/>
        <v/>
      </c>
      <c r="I238" t="str">
        <f t="shared" si="26"/>
        <v/>
      </c>
      <c r="J238" t="str">
        <f t="shared" si="27"/>
        <v/>
      </c>
      <c r="K238" t="str">
        <f t="shared" si="28"/>
        <v/>
      </c>
      <c r="M238">
        <f t="shared" si="23"/>
        <v>0</v>
      </c>
      <c r="N238">
        <f t="shared" si="30"/>
        <v>0</v>
      </c>
      <c r="O238">
        <f t="shared" si="30"/>
        <v>0</v>
      </c>
      <c r="P238">
        <f t="shared" si="30"/>
        <v>0</v>
      </c>
      <c r="Q238">
        <f t="shared" si="30"/>
        <v>0</v>
      </c>
      <c r="R238">
        <f t="shared" si="30"/>
        <v>0</v>
      </c>
      <c r="S238">
        <f t="shared" si="30"/>
        <v>0</v>
      </c>
      <c r="T238">
        <f t="shared" si="30"/>
        <v>0</v>
      </c>
      <c r="U238">
        <f t="shared" si="30"/>
        <v>0</v>
      </c>
      <c r="V238">
        <f t="shared" si="30"/>
        <v>0</v>
      </c>
      <c r="W238">
        <f t="shared" si="30"/>
        <v>0</v>
      </c>
      <c r="X238">
        <f t="shared" si="30"/>
        <v>0</v>
      </c>
    </row>
    <row r="239" spans="3:24" ht="30" customHeight="1" thickTop="1" thickBot="1" x14ac:dyDescent="0.25">
      <c r="C239" s="108"/>
      <c r="D239" s="108"/>
      <c r="E239" s="115"/>
      <c r="F239" s="115"/>
      <c r="H239" t="str">
        <f t="shared" si="25"/>
        <v/>
      </c>
      <c r="I239" t="str">
        <f t="shared" si="26"/>
        <v/>
      </c>
      <c r="J239" t="str">
        <f t="shared" si="27"/>
        <v/>
      </c>
      <c r="K239" t="str">
        <f t="shared" si="28"/>
        <v/>
      </c>
      <c r="M239">
        <f t="shared" ref="M239:X295" si="31">IF(ISERROR(IF(AND($H239&lt;=M$6,$J239&gt;=M$6),1,0)),"",IF(AND($H239&lt;=M$6,$J239&gt;=M$6),1,0))</f>
        <v>0</v>
      </c>
      <c r="N239">
        <f t="shared" si="30"/>
        <v>0</v>
      </c>
      <c r="O239">
        <f t="shared" si="30"/>
        <v>0</v>
      </c>
      <c r="P239">
        <f t="shared" si="30"/>
        <v>0</v>
      </c>
      <c r="Q239">
        <f t="shared" si="30"/>
        <v>0</v>
      </c>
      <c r="R239">
        <f t="shared" si="30"/>
        <v>0</v>
      </c>
      <c r="S239">
        <f t="shared" si="30"/>
        <v>0</v>
      </c>
      <c r="T239">
        <f t="shared" si="30"/>
        <v>0</v>
      </c>
      <c r="U239">
        <f t="shared" si="30"/>
        <v>0</v>
      </c>
      <c r="V239">
        <f t="shared" si="30"/>
        <v>0</v>
      </c>
      <c r="W239">
        <f t="shared" si="30"/>
        <v>0</v>
      </c>
      <c r="X239">
        <f t="shared" si="30"/>
        <v>0</v>
      </c>
    </row>
    <row r="240" spans="3:24" ht="30" customHeight="1" thickTop="1" thickBot="1" x14ac:dyDescent="0.25">
      <c r="C240" s="108"/>
      <c r="D240" s="108"/>
      <c r="E240" s="115"/>
      <c r="F240" s="115"/>
      <c r="H240" t="str">
        <f t="shared" si="25"/>
        <v/>
      </c>
      <c r="I240" t="str">
        <f t="shared" si="26"/>
        <v/>
      </c>
      <c r="J240" t="str">
        <f t="shared" si="27"/>
        <v/>
      </c>
      <c r="K240" t="str">
        <f t="shared" si="28"/>
        <v/>
      </c>
      <c r="M240">
        <f t="shared" si="31"/>
        <v>0</v>
      </c>
      <c r="N240">
        <f t="shared" si="30"/>
        <v>0</v>
      </c>
      <c r="O240">
        <f t="shared" si="30"/>
        <v>0</v>
      </c>
      <c r="P240">
        <f t="shared" si="30"/>
        <v>0</v>
      </c>
      <c r="Q240">
        <f t="shared" si="30"/>
        <v>0</v>
      </c>
      <c r="R240">
        <f t="shared" si="30"/>
        <v>0</v>
      </c>
      <c r="S240">
        <f t="shared" si="30"/>
        <v>0</v>
      </c>
      <c r="T240">
        <f t="shared" si="30"/>
        <v>0</v>
      </c>
      <c r="U240">
        <f t="shared" si="30"/>
        <v>0</v>
      </c>
      <c r="V240">
        <f t="shared" si="30"/>
        <v>0</v>
      </c>
      <c r="W240">
        <f t="shared" si="30"/>
        <v>0</v>
      </c>
      <c r="X240">
        <f t="shared" si="30"/>
        <v>0</v>
      </c>
    </row>
    <row r="241" spans="3:24" ht="30" customHeight="1" thickTop="1" thickBot="1" x14ac:dyDescent="0.25">
      <c r="C241" s="108"/>
      <c r="D241" s="108"/>
      <c r="E241" s="115"/>
      <c r="F241" s="115"/>
      <c r="H241" t="str">
        <f t="shared" si="25"/>
        <v/>
      </c>
      <c r="I241" t="str">
        <f t="shared" si="26"/>
        <v/>
      </c>
      <c r="J241" t="str">
        <f t="shared" si="27"/>
        <v/>
      </c>
      <c r="K241" t="str">
        <f t="shared" si="28"/>
        <v/>
      </c>
      <c r="M241">
        <f t="shared" si="31"/>
        <v>0</v>
      </c>
      <c r="N241">
        <f t="shared" si="30"/>
        <v>0</v>
      </c>
      <c r="O241">
        <f t="shared" si="30"/>
        <v>0</v>
      </c>
      <c r="P241">
        <f t="shared" si="30"/>
        <v>0</v>
      </c>
      <c r="Q241">
        <f t="shared" si="30"/>
        <v>0</v>
      </c>
      <c r="R241">
        <f t="shared" si="30"/>
        <v>0</v>
      </c>
      <c r="S241">
        <f t="shared" si="30"/>
        <v>0</v>
      </c>
      <c r="T241">
        <f t="shared" si="30"/>
        <v>0</v>
      </c>
      <c r="U241">
        <f t="shared" si="30"/>
        <v>0</v>
      </c>
      <c r="V241">
        <f t="shared" si="30"/>
        <v>0</v>
      </c>
      <c r="W241">
        <f t="shared" si="30"/>
        <v>0</v>
      </c>
      <c r="X241">
        <f t="shared" si="30"/>
        <v>0</v>
      </c>
    </row>
    <row r="242" spans="3:24" ht="30" customHeight="1" thickTop="1" thickBot="1" x14ac:dyDescent="0.25">
      <c r="C242" s="108"/>
      <c r="D242" s="108"/>
      <c r="E242" s="115"/>
      <c r="F242" s="115"/>
      <c r="H242" t="str">
        <f t="shared" si="25"/>
        <v/>
      </c>
      <c r="I242" t="str">
        <f t="shared" si="26"/>
        <v/>
      </c>
      <c r="J242" t="str">
        <f t="shared" si="27"/>
        <v/>
      </c>
      <c r="K242" t="str">
        <f t="shared" si="28"/>
        <v/>
      </c>
      <c r="M242">
        <f t="shared" si="31"/>
        <v>0</v>
      </c>
      <c r="N242">
        <f t="shared" si="30"/>
        <v>0</v>
      </c>
      <c r="O242">
        <f t="shared" si="30"/>
        <v>0</v>
      </c>
      <c r="P242">
        <f t="shared" si="30"/>
        <v>0</v>
      </c>
      <c r="Q242">
        <f t="shared" si="30"/>
        <v>0</v>
      </c>
      <c r="R242">
        <f t="shared" si="30"/>
        <v>0</v>
      </c>
      <c r="S242">
        <f t="shared" si="30"/>
        <v>0</v>
      </c>
      <c r="T242">
        <f t="shared" si="30"/>
        <v>0</v>
      </c>
      <c r="U242">
        <f t="shared" si="30"/>
        <v>0</v>
      </c>
      <c r="V242">
        <f t="shared" si="30"/>
        <v>0</v>
      </c>
      <c r="W242">
        <f t="shared" si="30"/>
        <v>0</v>
      </c>
      <c r="X242">
        <f t="shared" si="30"/>
        <v>0</v>
      </c>
    </row>
    <row r="243" spans="3:24" ht="30" customHeight="1" thickTop="1" thickBot="1" x14ac:dyDescent="0.25">
      <c r="C243" s="108"/>
      <c r="D243" s="108"/>
      <c r="E243" s="115"/>
      <c r="F243" s="115"/>
      <c r="H243" t="str">
        <f t="shared" si="25"/>
        <v/>
      </c>
      <c r="I243" t="str">
        <f t="shared" si="26"/>
        <v/>
      </c>
      <c r="J243" t="str">
        <f t="shared" si="27"/>
        <v/>
      </c>
      <c r="K243" t="str">
        <f t="shared" si="28"/>
        <v/>
      </c>
      <c r="M243">
        <f t="shared" si="31"/>
        <v>0</v>
      </c>
      <c r="N243">
        <f t="shared" si="30"/>
        <v>0</v>
      </c>
      <c r="O243">
        <f t="shared" si="30"/>
        <v>0</v>
      </c>
      <c r="P243">
        <f t="shared" si="30"/>
        <v>0</v>
      </c>
      <c r="Q243">
        <f t="shared" si="30"/>
        <v>0</v>
      </c>
      <c r="R243">
        <f t="shared" si="30"/>
        <v>0</v>
      </c>
      <c r="S243">
        <f t="shared" si="30"/>
        <v>0</v>
      </c>
      <c r="T243">
        <f t="shared" si="30"/>
        <v>0</v>
      </c>
      <c r="U243">
        <f t="shared" si="30"/>
        <v>0</v>
      </c>
      <c r="V243">
        <f t="shared" si="30"/>
        <v>0</v>
      </c>
      <c r="W243">
        <f t="shared" si="30"/>
        <v>0</v>
      </c>
      <c r="X243">
        <f t="shared" si="30"/>
        <v>0</v>
      </c>
    </row>
    <row r="244" spans="3:24" ht="30" customHeight="1" thickTop="1" thickBot="1" x14ac:dyDescent="0.25">
      <c r="C244" s="108"/>
      <c r="D244" s="108"/>
      <c r="E244" s="115"/>
      <c r="F244" s="115"/>
      <c r="H244" t="str">
        <f t="shared" si="25"/>
        <v/>
      </c>
      <c r="I244" t="str">
        <f t="shared" si="26"/>
        <v/>
      </c>
      <c r="J244" t="str">
        <f t="shared" si="27"/>
        <v/>
      </c>
      <c r="K244" t="str">
        <f t="shared" si="28"/>
        <v/>
      </c>
      <c r="M244">
        <f t="shared" si="31"/>
        <v>0</v>
      </c>
      <c r="N244">
        <f t="shared" si="30"/>
        <v>0</v>
      </c>
      <c r="O244">
        <f t="shared" si="30"/>
        <v>0</v>
      </c>
      <c r="P244">
        <f t="shared" si="30"/>
        <v>0</v>
      </c>
      <c r="Q244">
        <f t="shared" si="30"/>
        <v>0</v>
      </c>
      <c r="R244">
        <f t="shared" si="30"/>
        <v>0</v>
      </c>
      <c r="S244">
        <f t="shared" si="30"/>
        <v>0</v>
      </c>
      <c r="T244">
        <f t="shared" si="30"/>
        <v>0</v>
      </c>
      <c r="U244">
        <f t="shared" si="30"/>
        <v>0</v>
      </c>
      <c r="V244">
        <f t="shared" si="30"/>
        <v>0</v>
      </c>
      <c r="W244">
        <f t="shared" si="30"/>
        <v>0</v>
      </c>
      <c r="X244">
        <f t="shared" si="30"/>
        <v>0</v>
      </c>
    </row>
    <row r="245" spans="3:24" ht="30" customHeight="1" thickTop="1" thickBot="1" x14ac:dyDescent="0.25">
      <c r="C245" s="108"/>
      <c r="D245" s="108"/>
      <c r="E245" s="115"/>
      <c r="F245" s="115"/>
      <c r="H245" t="str">
        <f t="shared" si="25"/>
        <v/>
      </c>
      <c r="I245" t="str">
        <f t="shared" si="26"/>
        <v/>
      </c>
      <c r="J245" t="str">
        <f t="shared" si="27"/>
        <v/>
      </c>
      <c r="K245" t="str">
        <f t="shared" si="28"/>
        <v/>
      </c>
      <c r="M245">
        <f t="shared" si="31"/>
        <v>0</v>
      </c>
      <c r="N245">
        <f t="shared" si="30"/>
        <v>0</v>
      </c>
      <c r="O245">
        <f t="shared" si="30"/>
        <v>0</v>
      </c>
      <c r="P245">
        <f t="shared" si="30"/>
        <v>0</v>
      </c>
      <c r="Q245">
        <f t="shared" si="30"/>
        <v>0</v>
      </c>
      <c r="R245">
        <f t="shared" si="30"/>
        <v>0</v>
      </c>
      <c r="S245">
        <f t="shared" si="30"/>
        <v>0</v>
      </c>
      <c r="T245">
        <f t="shared" si="30"/>
        <v>0</v>
      </c>
      <c r="U245">
        <f t="shared" si="30"/>
        <v>0</v>
      </c>
      <c r="V245">
        <f t="shared" si="30"/>
        <v>0</v>
      </c>
      <c r="W245">
        <f t="shared" si="30"/>
        <v>0</v>
      </c>
      <c r="X245">
        <f t="shared" si="30"/>
        <v>0</v>
      </c>
    </row>
    <row r="246" spans="3:24" ht="30" customHeight="1" thickTop="1" thickBot="1" x14ac:dyDescent="0.25">
      <c r="C246" s="108"/>
      <c r="D246" s="108"/>
      <c r="E246" s="115"/>
      <c r="F246" s="115"/>
      <c r="H246" t="str">
        <f t="shared" si="25"/>
        <v/>
      </c>
      <c r="I246" t="str">
        <f t="shared" si="26"/>
        <v/>
      </c>
      <c r="J246" t="str">
        <f t="shared" si="27"/>
        <v/>
      </c>
      <c r="K246" t="str">
        <f t="shared" si="28"/>
        <v/>
      </c>
      <c r="M246">
        <f t="shared" si="31"/>
        <v>0</v>
      </c>
      <c r="N246">
        <f t="shared" si="30"/>
        <v>0</v>
      </c>
      <c r="O246">
        <f t="shared" si="30"/>
        <v>0</v>
      </c>
      <c r="P246">
        <f t="shared" si="30"/>
        <v>0</v>
      </c>
      <c r="Q246">
        <f t="shared" si="30"/>
        <v>0</v>
      </c>
      <c r="R246">
        <f t="shared" si="30"/>
        <v>0</v>
      </c>
      <c r="S246">
        <f t="shared" si="30"/>
        <v>0</v>
      </c>
      <c r="T246">
        <f t="shared" si="30"/>
        <v>0</v>
      </c>
      <c r="U246">
        <f t="shared" si="30"/>
        <v>0</v>
      </c>
      <c r="V246">
        <f t="shared" si="30"/>
        <v>0</v>
      </c>
      <c r="W246">
        <f t="shared" si="30"/>
        <v>0</v>
      </c>
      <c r="X246">
        <f t="shared" si="30"/>
        <v>0</v>
      </c>
    </row>
    <row r="247" spans="3:24" ht="30" customHeight="1" thickTop="1" thickBot="1" x14ac:dyDescent="0.25">
      <c r="C247" s="108"/>
      <c r="D247" s="108"/>
      <c r="E247" s="115"/>
      <c r="F247" s="115"/>
      <c r="H247" t="str">
        <f t="shared" si="25"/>
        <v/>
      </c>
      <c r="I247" t="str">
        <f t="shared" si="26"/>
        <v/>
      </c>
      <c r="J247" t="str">
        <f t="shared" si="27"/>
        <v/>
      </c>
      <c r="K247" t="str">
        <f t="shared" si="28"/>
        <v/>
      </c>
      <c r="M247">
        <f t="shared" si="31"/>
        <v>0</v>
      </c>
      <c r="N247">
        <f t="shared" si="30"/>
        <v>0</v>
      </c>
      <c r="O247">
        <f t="shared" si="30"/>
        <v>0</v>
      </c>
      <c r="P247">
        <f t="shared" si="30"/>
        <v>0</v>
      </c>
      <c r="Q247">
        <f t="shared" si="30"/>
        <v>0</v>
      </c>
      <c r="R247">
        <f t="shared" si="30"/>
        <v>0</v>
      </c>
      <c r="S247">
        <f t="shared" si="30"/>
        <v>0</v>
      </c>
      <c r="T247">
        <f t="shared" si="30"/>
        <v>0</v>
      </c>
      <c r="U247">
        <f t="shared" si="30"/>
        <v>0</v>
      </c>
      <c r="V247">
        <f t="shared" si="30"/>
        <v>0</v>
      </c>
      <c r="W247">
        <f t="shared" si="30"/>
        <v>0</v>
      </c>
      <c r="X247">
        <f t="shared" si="30"/>
        <v>0</v>
      </c>
    </row>
    <row r="248" spans="3:24" ht="30" customHeight="1" thickTop="1" thickBot="1" x14ac:dyDescent="0.25">
      <c r="C248" s="108"/>
      <c r="D248" s="108"/>
      <c r="E248" s="115"/>
      <c r="F248" s="115"/>
      <c r="H248" t="str">
        <f t="shared" si="25"/>
        <v/>
      </c>
      <c r="I248" t="str">
        <f t="shared" si="26"/>
        <v/>
      </c>
      <c r="J248" t="str">
        <f t="shared" si="27"/>
        <v/>
      </c>
      <c r="K248" t="str">
        <f t="shared" si="28"/>
        <v/>
      </c>
      <c r="M248">
        <f t="shared" si="31"/>
        <v>0</v>
      </c>
      <c r="N248">
        <f t="shared" si="30"/>
        <v>0</v>
      </c>
      <c r="O248">
        <f t="shared" si="30"/>
        <v>0</v>
      </c>
      <c r="P248">
        <f t="shared" si="30"/>
        <v>0</v>
      </c>
      <c r="Q248">
        <f t="shared" si="30"/>
        <v>0</v>
      </c>
      <c r="R248">
        <f t="shared" si="30"/>
        <v>0</v>
      </c>
      <c r="S248">
        <f t="shared" si="30"/>
        <v>0</v>
      </c>
      <c r="T248">
        <f t="shared" si="30"/>
        <v>0</v>
      </c>
      <c r="U248">
        <f t="shared" si="30"/>
        <v>0</v>
      </c>
      <c r="V248">
        <f t="shared" si="30"/>
        <v>0</v>
      </c>
      <c r="W248">
        <f t="shared" si="30"/>
        <v>0</v>
      </c>
      <c r="X248">
        <f t="shared" si="30"/>
        <v>0</v>
      </c>
    </row>
    <row r="249" spans="3:24" ht="30" customHeight="1" thickTop="1" thickBot="1" x14ac:dyDescent="0.25">
      <c r="C249" s="108"/>
      <c r="D249" s="108"/>
      <c r="E249" s="115"/>
      <c r="F249" s="115"/>
      <c r="H249" t="str">
        <f t="shared" si="25"/>
        <v/>
      </c>
      <c r="I249" t="str">
        <f t="shared" si="26"/>
        <v/>
      </c>
      <c r="J249" t="str">
        <f t="shared" si="27"/>
        <v/>
      </c>
      <c r="K249" t="str">
        <f t="shared" si="28"/>
        <v/>
      </c>
      <c r="M249">
        <f t="shared" si="31"/>
        <v>0</v>
      </c>
      <c r="N249">
        <f t="shared" si="30"/>
        <v>0</v>
      </c>
      <c r="O249">
        <f t="shared" si="30"/>
        <v>0</v>
      </c>
      <c r="P249">
        <f t="shared" si="30"/>
        <v>0</v>
      </c>
      <c r="Q249">
        <f t="shared" si="30"/>
        <v>0</v>
      </c>
      <c r="R249">
        <f t="shared" si="30"/>
        <v>0</v>
      </c>
      <c r="S249">
        <f t="shared" si="30"/>
        <v>0</v>
      </c>
      <c r="T249">
        <f t="shared" si="30"/>
        <v>0</v>
      </c>
      <c r="U249">
        <f t="shared" si="30"/>
        <v>0</v>
      </c>
      <c r="V249">
        <f t="shared" si="30"/>
        <v>0</v>
      </c>
      <c r="W249">
        <f t="shared" si="30"/>
        <v>0</v>
      </c>
      <c r="X249">
        <f t="shared" si="30"/>
        <v>0</v>
      </c>
    </row>
    <row r="250" spans="3:24" ht="30" customHeight="1" thickTop="1" thickBot="1" x14ac:dyDescent="0.25">
      <c r="C250" s="108"/>
      <c r="D250" s="108"/>
      <c r="E250" s="115"/>
      <c r="F250" s="115"/>
      <c r="H250" t="str">
        <f t="shared" si="25"/>
        <v/>
      </c>
      <c r="I250" t="str">
        <f t="shared" si="26"/>
        <v/>
      </c>
      <c r="J250" t="str">
        <f t="shared" si="27"/>
        <v/>
      </c>
      <c r="K250" t="str">
        <f t="shared" si="28"/>
        <v/>
      </c>
      <c r="M250">
        <f t="shared" si="31"/>
        <v>0</v>
      </c>
      <c r="N250">
        <f t="shared" si="30"/>
        <v>0</v>
      </c>
      <c r="O250">
        <f t="shared" si="30"/>
        <v>0</v>
      </c>
      <c r="P250">
        <f t="shared" si="30"/>
        <v>0</v>
      </c>
      <c r="Q250">
        <f t="shared" si="30"/>
        <v>0</v>
      </c>
      <c r="R250">
        <f t="shared" si="30"/>
        <v>0</v>
      </c>
      <c r="S250">
        <f t="shared" si="30"/>
        <v>0</v>
      </c>
      <c r="T250">
        <f t="shared" si="30"/>
        <v>0</v>
      </c>
      <c r="U250">
        <f t="shared" si="30"/>
        <v>0</v>
      </c>
      <c r="V250">
        <f t="shared" si="30"/>
        <v>0</v>
      </c>
      <c r="W250">
        <f t="shared" si="30"/>
        <v>0</v>
      </c>
      <c r="X250">
        <f t="shared" si="30"/>
        <v>0</v>
      </c>
    </row>
    <row r="251" spans="3:24" ht="30" customHeight="1" thickTop="1" thickBot="1" x14ac:dyDescent="0.25">
      <c r="C251" s="108"/>
      <c r="D251" s="108"/>
      <c r="E251" s="115"/>
      <c r="F251" s="115"/>
      <c r="H251" t="str">
        <f t="shared" si="25"/>
        <v/>
      </c>
      <c r="I251" t="str">
        <f t="shared" si="26"/>
        <v/>
      </c>
      <c r="J251" t="str">
        <f t="shared" si="27"/>
        <v/>
      </c>
      <c r="K251" t="str">
        <f t="shared" si="28"/>
        <v/>
      </c>
      <c r="M251">
        <f t="shared" si="31"/>
        <v>0</v>
      </c>
      <c r="N251">
        <f t="shared" si="30"/>
        <v>0</v>
      </c>
      <c r="O251">
        <f t="shared" si="30"/>
        <v>0</v>
      </c>
      <c r="P251">
        <f t="shared" si="30"/>
        <v>0</v>
      </c>
      <c r="Q251">
        <f t="shared" si="30"/>
        <v>0</v>
      </c>
      <c r="R251">
        <f t="shared" si="30"/>
        <v>0</v>
      </c>
      <c r="S251">
        <f t="shared" si="30"/>
        <v>0</v>
      </c>
      <c r="T251">
        <f t="shared" si="30"/>
        <v>0</v>
      </c>
      <c r="U251">
        <f t="shared" si="30"/>
        <v>0</v>
      </c>
      <c r="V251">
        <f t="shared" si="30"/>
        <v>0</v>
      </c>
      <c r="W251">
        <f t="shared" si="30"/>
        <v>0</v>
      </c>
      <c r="X251">
        <f t="shared" si="30"/>
        <v>0</v>
      </c>
    </row>
    <row r="252" spans="3:24" ht="30" customHeight="1" thickTop="1" thickBot="1" x14ac:dyDescent="0.25">
      <c r="C252" s="108"/>
      <c r="D252" s="108"/>
      <c r="E252" s="115"/>
      <c r="F252" s="115"/>
      <c r="H252" t="str">
        <f t="shared" si="25"/>
        <v/>
      </c>
      <c r="I252" t="str">
        <f t="shared" si="26"/>
        <v/>
      </c>
      <c r="J252" t="str">
        <f t="shared" si="27"/>
        <v/>
      </c>
      <c r="K252" t="str">
        <f t="shared" si="28"/>
        <v/>
      </c>
      <c r="M252">
        <f t="shared" si="31"/>
        <v>0</v>
      </c>
      <c r="N252">
        <f t="shared" si="30"/>
        <v>0</v>
      </c>
      <c r="O252">
        <f t="shared" si="30"/>
        <v>0</v>
      </c>
      <c r="P252">
        <f t="shared" si="30"/>
        <v>0</v>
      </c>
      <c r="Q252">
        <f t="shared" si="30"/>
        <v>0</v>
      </c>
      <c r="R252">
        <f t="shared" si="30"/>
        <v>0</v>
      </c>
      <c r="S252">
        <f t="shared" si="30"/>
        <v>0</v>
      </c>
      <c r="T252">
        <f t="shared" si="30"/>
        <v>0</v>
      </c>
      <c r="U252">
        <f t="shared" si="30"/>
        <v>0</v>
      </c>
      <c r="V252">
        <f t="shared" si="30"/>
        <v>0</v>
      </c>
      <c r="W252">
        <f t="shared" si="30"/>
        <v>0</v>
      </c>
      <c r="X252">
        <f t="shared" si="30"/>
        <v>0</v>
      </c>
    </row>
    <row r="253" spans="3:24" ht="30" customHeight="1" thickTop="1" thickBot="1" x14ac:dyDescent="0.25">
      <c r="C253" s="108"/>
      <c r="D253" s="108"/>
      <c r="E253" s="115"/>
      <c r="F253" s="115"/>
      <c r="H253" t="str">
        <f t="shared" si="25"/>
        <v/>
      </c>
      <c r="I253" t="str">
        <f t="shared" si="26"/>
        <v/>
      </c>
      <c r="J253" t="str">
        <f t="shared" si="27"/>
        <v/>
      </c>
      <c r="K253" t="str">
        <f t="shared" si="28"/>
        <v/>
      </c>
      <c r="M253">
        <f t="shared" si="31"/>
        <v>0</v>
      </c>
      <c r="N253">
        <f t="shared" si="30"/>
        <v>0</v>
      </c>
      <c r="O253">
        <f t="shared" si="30"/>
        <v>0</v>
      </c>
      <c r="P253">
        <f t="shared" si="30"/>
        <v>0</v>
      </c>
      <c r="Q253">
        <f t="shared" si="30"/>
        <v>0</v>
      </c>
      <c r="R253">
        <f t="shared" si="30"/>
        <v>0</v>
      </c>
      <c r="S253">
        <f t="shared" si="30"/>
        <v>0</v>
      </c>
      <c r="T253">
        <f t="shared" si="30"/>
        <v>0</v>
      </c>
      <c r="U253">
        <f t="shared" si="30"/>
        <v>0</v>
      </c>
      <c r="V253">
        <f t="shared" si="30"/>
        <v>0</v>
      </c>
      <c r="W253">
        <f t="shared" si="30"/>
        <v>0</v>
      </c>
      <c r="X253">
        <f t="shared" si="30"/>
        <v>0</v>
      </c>
    </row>
    <row r="254" spans="3:24" ht="30" customHeight="1" thickTop="1" thickBot="1" x14ac:dyDescent="0.25">
      <c r="C254" s="108"/>
      <c r="D254" s="108"/>
      <c r="E254" s="115"/>
      <c r="F254" s="115"/>
      <c r="H254" t="str">
        <f t="shared" si="25"/>
        <v/>
      </c>
      <c r="I254" t="str">
        <f t="shared" si="26"/>
        <v/>
      </c>
      <c r="J254" t="str">
        <f t="shared" si="27"/>
        <v/>
      </c>
      <c r="K254" t="str">
        <f t="shared" si="28"/>
        <v/>
      </c>
      <c r="M254">
        <f t="shared" si="31"/>
        <v>0</v>
      </c>
      <c r="N254">
        <f t="shared" si="30"/>
        <v>0</v>
      </c>
      <c r="O254">
        <f t="shared" si="30"/>
        <v>0</v>
      </c>
      <c r="P254">
        <f t="shared" si="30"/>
        <v>0</v>
      </c>
      <c r="Q254">
        <f t="shared" si="30"/>
        <v>0</v>
      </c>
      <c r="R254">
        <f t="shared" si="30"/>
        <v>0</v>
      </c>
      <c r="S254">
        <f t="shared" si="30"/>
        <v>0</v>
      </c>
      <c r="T254">
        <f t="shared" si="30"/>
        <v>0</v>
      </c>
      <c r="U254">
        <f t="shared" si="30"/>
        <v>0</v>
      </c>
      <c r="V254">
        <f t="shared" si="30"/>
        <v>0</v>
      </c>
      <c r="W254">
        <f t="shared" ref="N254:X277" si="32">IF(ISERROR(IF(AND($H254&lt;=W$6,$J254&gt;=W$6),1,0)),"",IF(AND($H254&lt;=W$6,$J254&gt;=W$6),1,0))</f>
        <v>0</v>
      </c>
      <c r="X254">
        <f t="shared" si="32"/>
        <v>0</v>
      </c>
    </row>
    <row r="255" spans="3:24" ht="30" customHeight="1" thickTop="1" thickBot="1" x14ac:dyDescent="0.25">
      <c r="C255" s="108"/>
      <c r="D255" s="108"/>
      <c r="E255" s="115"/>
      <c r="F255" s="115"/>
      <c r="H255" t="str">
        <f t="shared" si="25"/>
        <v/>
      </c>
      <c r="I255" t="str">
        <f t="shared" si="26"/>
        <v/>
      </c>
      <c r="J255" t="str">
        <f t="shared" si="27"/>
        <v/>
      </c>
      <c r="K255" t="str">
        <f t="shared" si="28"/>
        <v/>
      </c>
      <c r="M255">
        <f t="shared" si="31"/>
        <v>0</v>
      </c>
      <c r="N255">
        <f t="shared" si="32"/>
        <v>0</v>
      </c>
      <c r="O255">
        <f t="shared" si="32"/>
        <v>0</v>
      </c>
      <c r="P255">
        <f t="shared" si="32"/>
        <v>0</v>
      </c>
      <c r="Q255">
        <f t="shared" si="32"/>
        <v>0</v>
      </c>
      <c r="R255">
        <f t="shared" si="32"/>
        <v>0</v>
      </c>
      <c r="S255">
        <f t="shared" si="32"/>
        <v>0</v>
      </c>
      <c r="T255">
        <f t="shared" si="32"/>
        <v>0</v>
      </c>
      <c r="U255">
        <f t="shared" si="32"/>
        <v>0</v>
      </c>
      <c r="V255">
        <f t="shared" si="32"/>
        <v>0</v>
      </c>
      <c r="W255">
        <f t="shared" si="32"/>
        <v>0</v>
      </c>
      <c r="X255">
        <f t="shared" si="32"/>
        <v>0</v>
      </c>
    </row>
    <row r="256" spans="3:24" ht="30" customHeight="1" thickTop="1" thickBot="1" x14ac:dyDescent="0.25">
      <c r="C256" s="108"/>
      <c r="D256" s="108"/>
      <c r="E256" s="115"/>
      <c r="F256" s="115"/>
      <c r="H256" t="str">
        <f t="shared" si="25"/>
        <v/>
      </c>
      <c r="I256" t="str">
        <f t="shared" si="26"/>
        <v/>
      </c>
      <c r="J256" t="str">
        <f t="shared" si="27"/>
        <v/>
      </c>
      <c r="K256" t="str">
        <f t="shared" si="28"/>
        <v/>
      </c>
      <c r="M256">
        <f t="shared" si="31"/>
        <v>0</v>
      </c>
      <c r="N256">
        <f t="shared" si="32"/>
        <v>0</v>
      </c>
      <c r="O256">
        <f t="shared" si="32"/>
        <v>0</v>
      </c>
      <c r="P256">
        <f t="shared" si="32"/>
        <v>0</v>
      </c>
      <c r="Q256">
        <f t="shared" si="32"/>
        <v>0</v>
      </c>
      <c r="R256">
        <f t="shared" si="32"/>
        <v>0</v>
      </c>
      <c r="S256">
        <f t="shared" si="32"/>
        <v>0</v>
      </c>
      <c r="T256">
        <f t="shared" si="32"/>
        <v>0</v>
      </c>
      <c r="U256">
        <f t="shared" si="32"/>
        <v>0</v>
      </c>
      <c r="V256">
        <f t="shared" si="32"/>
        <v>0</v>
      </c>
      <c r="W256">
        <f t="shared" si="32"/>
        <v>0</v>
      </c>
      <c r="X256">
        <f t="shared" si="32"/>
        <v>0</v>
      </c>
    </row>
    <row r="257" spans="3:24" ht="30" customHeight="1" thickTop="1" thickBot="1" x14ac:dyDescent="0.25">
      <c r="C257" s="108"/>
      <c r="D257" s="108"/>
      <c r="E257" s="115"/>
      <c r="F257" s="115"/>
      <c r="H257" t="str">
        <f t="shared" si="25"/>
        <v/>
      </c>
      <c r="I257" t="str">
        <f t="shared" si="26"/>
        <v/>
      </c>
      <c r="J257" t="str">
        <f t="shared" si="27"/>
        <v/>
      </c>
      <c r="K257" t="str">
        <f t="shared" si="28"/>
        <v/>
      </c>
      <c r="M257">
        <f t="shared" si="31"/>
        <v>0</v>
      </c>
      <c r="N257">
        <f t="shared" si="32"/>
        <v>0</v>
      </c>
      <c r="O257">
        <f t="shared" si="32"/>
        <v>0</v>
      </c>
      <c r="P257">
        <f t="shared" si="32"/>
        <v>0</v>
      </c>
      <c r="Q257">
        <f t="shared" si="32"/>
        <v>0</v>
      </c>
      <c r="R257">
        <f t="shared" si="32"/>
        <v>0</v>
      </c>
      <c r="S257">
        <f t="shared" si="32"/>
        <v>0</v>
      </c>
      <c r="T257">
        <f t="shared" si="32"/>
        <v>0</v>
      </c>
      <c r="U257">
        <f t="shared" si="32"/>
        <v>0</v>
      </c>
      <c r="V257">
        <f t="shared" si="32"/>
        <v>0</v>
      </c>
      <c r="W257">
        <f t="shared" si="32"/>
        <v>0</v>
      </c>
      <c r="X257">
        <f t="shared" si="32"/>
        <v>0</v>
      </c>
    </row>
    <row r="258" spans="3:24" ht="30" customHeight="1" thickTop="1" thickBot="1" x14ac:dyDescent="0.25">
      <c r="C258" s="108"/>
      <c r="D258" s="108"/>
      <c r="E258" s="115"/>
      <c r="F258" s="115"/>
      <c r="H258" t="str">
        <f t="shared" si="25"/>
        <v/>
      </c>
      <c r="I258" t="str">
        <f t="shared" si="26"/>
        <v/>
      </c>
      <c r="J258" t="str">
        <f t="shared" si="27"/>
        <v/>
      </c>
      <c r="K258" t="str">
        <f t="shared" si="28"/>
        <v/>
      </c>
      <c r="M258">
        <f t="shared" si="31"/>
        <v>0</v>
      </c>
      <c r="N258">
        <f t="shared" si="32"/>
        <v>0</v>
      </c>
      <c r="O258">
        <f t="shared" si="32"/>
        <v>0</v>
      </c>
      <c r="P258">
        <f t="shared" si="32"/>
        <v>0</v>
      </c>
      <c r="Q258">
        <f t="shared" si="32"/>
        <v>0</v>
      </c>
      <c r="R258">
        <f t="shared" si="32"/>
        <v>0</v>
      </c>
      <c r="S258">
        <f t="shared" si="32"/>
        <v>0</v>
      </c>
      <c r="T258">
        <f t="shared" si="32"/>
        <v>0</v>
      </c>
      <c r="U258">
        <f t="shared" si="32"/>
        <v>0</v>
      </c>
      <c r="V258">
        <f t="shared" si="32"/>
        <v>0</v>
      </c>
      <c r="W258">
        <f t="shared" si="32"/>
        <v>0</v>
      </c>
      <c r="X258">
        <f t="shared" si="32"/>
        <v>0</v>
      </c>
    </row>
    <row r="259" spans="3:24" ht="30" customHeight="1" thickTop="1" thickBot="1" x14ac:dyDescent="0.25">
      <c r="C259" s="108"/>
      <c r="D259" s="108"/>
      <c r="E259" s="115"/>
      <c r="F259" s="115"/>
      <c r="H259" t="str">
        <f t="shared" si="25"/>
        <v/>
      </c>
      <c r="I259" t="str">
        <f t="shared" si="26"/>
        <v/>
      </c>
      <c r="J259" t="str">
        <f t="shared" si="27"/>
        <v/>
      </c>
      <c r="K259" t="str">
        <f t="shared" si="28"/>
        <v/>
      </c>
      <c r="M259">
        <f t="shared" si="31"/>
        <v>0</v>
      </c>
      <c r="N259">
        <f t="shared" si="32"/>
        <v>0</v>
      </c>
      <c r="O259">
        <f t="shared" si="32"/>
        <v>0</v>
      </c>
      <c r="P259">
        <f t="shared" si="32"/>
        <v>0</v>
      </c>
      <c r="Q259">
        <f t="shared" si="32"/>
        <v>0</v>
      </c>
      <c r="R259">
        <f t="shared" si="32"/>
        <v>0</v>
      </c>
      <c r="S259">
        <f t="shared" si="32"/>
        <v>0</v>
      </c>
      <c r="T259">
        <f t="shared" si="32"/>
        <v>0</v>
      </c>
      <c r="U259">
        <f t="shared" si="32"/>
        <v>0</v>
      </c>
      <c r="V259">
        <f t="shared" si="32"/>
        <v>0</v>
      </c>
      <c r="W259">
        <f t="shared" si="32"/>
        <v>0</v>
      </c>
      <c r="X259">
        <f t="shared" si="32"/>
        <v>0</v>
      </c>
    </row>
    <row r="260" spans="3:24" ht="30" customHeight="1" thickTop="1" thickBot="1" x14ac:dyDescent="0.25">
      <c r="C260" s="108"/>
      <c r="D260" s="108"/>
      <c r="E260" s="115"/>
      <c r="F260" s="115"/>
      <c r="H260" t="str">
        <f t="shared" si="25"/>
        <v/>
      </c>
      <c r="I260" t="str">
        <f t="shared" si="26"/>
        <v/>
      </c>
      <c r="J260" t="str">
        <f t="shared" si="27"/>
        <v/>
      </c>
      <c r="K260" t="str">
        <f t="shared" si="28"/>
        <v/>
      </c>
      <c r="M260">
        <f t="shared" si="31"/>
        <v>0</v>
      </c>
      <c r="N260">
        <f t="shared" si="32"/>
        <v>0</v>
      </c>
      <c r="O260">
        <f t="shared" si="32"/>
        <v>0</v>
      </c>
      <c r="P260">
        <f t="shared" si="32"/>
        <v>0</v>
      </c>
      <c r="Q260">
        <f t="shared" si="32"/>
        <v>0</v>
      </c>
      <c r="R260">
        <f t="shared" si="32"/>
        <v>0</v>
      </c>
      <c r="S260">
        <f t="shared" si="32"/>
        <v>0</v>
      </c>
      <c r="T260">
        <f t="shared" si="32"/>
        <v>0</v>
      </c>
      <c r="U260">
        <f t="shared" si="32"/>
        <v>0</v>
      </c>
      <c r="V260">
        <f t="shared" si="32"/>
        <v>0</v>
      </c>
      <c r="W260">
        <f t="shared" si="32"/>
        <v>0</v>
      </c>
      <c r="X260">
        <f t="shared" si="32"/>
        <v>0</v>
      </c>
    </row>
    <row r="261" spans="3:24" ht="30" customHeight="1" thickTop="1" thickBot="1" x14ac:dyDescent="0.25">
      <c r="C261" s="108"/>
      <c r="D261" s="108"/>
      <c r="E261" s="115"/>
      <c r="F261" s="115"/>
      <c r="H261" t="str">
        <f t="shared" si="25"/>
        <v/>
      </c>
      <c r="I261" t="str">
        <f t="shared" si="26"/>
        <v/>
      </c>
      <c r="J261" t="str">
        <f t="shared" si="27"/>
        <v/>
      </c>
      <c r="K261" t="str">
        <f t="shared" si="28"/>
        <v/>
      </c>
      <c r="M261">
        <f t="shared" si="31"/>
        <v>0</v>
      </c>
      <c r="N261">
        <f t="shared" si="32"/>
        <v>0</v>
      </c>
      <c r="O261">
        <f t="shared" si="32"/>
        <v>0</v>
      </c>
      <c r="P261">
        <f t="shared" si="32"/>
        <v>0</v>
      </c>
      <c r="Q261">
        <f t="shared" si="32"/>
        <v>0</v>
      </c>
      <c r="R261">
        <f t="shared" si="32"/>
        <v>0</v>
      </c>
      <c r="S261">
        <f t="shared" si="32"/>
        <v>0</v>
      </c>
      <c r="T261">
        <f t="shared" si="32"/>
        <v>0</v>
      </c>
      <c r="U261">
        <f t="shared" si="32"/>
        <v>0</v>
      </c>
      <c r="V261">
        <f t="shared" si="32"/>
        <v>0</v>
      </c>
      <c r="W261">
        <f t="shared" si="32"/>
        <v>0</v>
      </c>
      <c r="X261">
        <f t="shared" si="32"/>
        <v>0</v>
      </c>
    </row>
    <row r="262" spans="3:24" ht="30" customHeight="1" thickTop="1" thickBot="1" x14ac:dyDescent="0.25">
      <c r="C262" s="108"/>
      <c r="D262" s="108"/>
      <c r="E262" s="115"/>
      <c r="F262" s="115"/>
      <c r="H262" t="str">
        <f t="shared" si="25"/>
        <v/>
      </c>
      <c r="I262" t="str">
        <f t="shared" si="26"/>
        <v/>
      </c>
      <c r="J262" t="str">
        <f t="shared" si="27"/>
        <v/>
      </c>
      <c r="K262" t="str">
        <f t="shared" si="28"/>
        <v/>
      </c>
      <c r="M262">
        <f t="shared" si="31"/>
        <v>0</v>
      </c>
      <c r="N262">
        <f t="shared" si="32"/>
        <v>0</v>
      </c>
      <c r="O262">
        <f t="shared" si="32"/>
        <v>0</v>
      </c>
      <c r="P262">
        <f t="shared" si="32"/>
        <v>0</v>
      </c>
      <c r="Q262">
        <f t="shared" si="32"/>
        <v>0</v>
      </c>
      <c r="R262">
        <f t="shared" si="32"/>
        <v>0</v>
      </c>
      <c r="S262">
        <f t="shared" si="32"/>
        <v>0</v>
      </c>
      <c r="T262">
        <f t="shared" si="32"/>
        <v>0</v>
      </c>
      <c r="U262">
        <f t="shared" si="32"/>
        <v>0</v>
      </c>
      <c r="V262">
        <f t="shared" si="32"/>
        <v>0</v>
      </c>
      <c r="W262">
        <f t="shared" si="32"/>
        <v>0</v>
      </c>
      <c r="X262">
        <f t="shared" si="32"/>
        <v>0</v>
      </c>
    </row>
    <row r="263" spans="3:24" ht="30" customHeight="1" thickTop="1" thickBot="1" x14ac:dyDescent="0.25">
      <c r="C263" s="108"/>
      <c r="D263" s="108"/>
      <c r="E263" s="115"/>
      <c r="F263" s="115"/>
      <c r="H263" t="str">
        <f t="shared" si="25"/>
        <v/>
      </c>
      <c r="I263" t="str">
        <f t="shared" si="26"/>
        <v/>
      </c>
      <c r="J263" t="str">
        <f t="shared" si="27"/>
        <v/>
      </c>
      <c r="K263" t="str">
        <f t="shared" si="28"/>
        <v/>
      </c>
      <c r="M263">
        <f t="shared" si="31"/>
        <v>0</v>
      </c>
      <c r="N263">
        <f t="shared" si="32"/>
        <v>0</v>
      </c>
      <c r="O263">
        <f t="shared" si="32"/>
        <v>0</v>
      </c>
      <c r="P263">
        <f t="shared" si="32"/>
        <v>0</v>
      </c>
      <c r="Q263">
        <f t="shared" si="32"/>
        <v>0</v>
      </c>
      <c r="R263">
        <f t="shared" si="32"/>
        <v>0</v>
      </c>
      <c r="S263">
        <f t="shared" si="32"/>
        <v>0</v>
      </c>
      <c r="T263">
        <f t="shared" si="32"/>
        <v>0</v>
      </c>
      <c r="U263">
        <f t="shared" si="32"/>
        <v>0</v>
      </c>
      <c r="V263">
        <f t="shared" si="32"/>
        <v>0</v>
      </c>
      <c r="W263">
        <f t="shared" si="32"/>
        <v>0</v>
      </c>
      <c r="X263">
        <f t="shared" si="32"/>
        <v>0</v>
      </c>
    </row>
    <row r="264" spans="3:24" ht="30" customHeight="1" thickTop="1" thickBot="1" x14ac:dyDescent="0.25">
      <c r="C264" s="108"/>
      <c r="D264" s="108"/>
      <c r="E264" s="115"/>
      <c r="F264" s="115"/>
      <c r="H264" t="str">
        <f t="shared" si="25"/>
        <v/>
      </c>
      <c r="I264" t="str">
        <f t="shared" si="26"/>
        <v/>
      </c>
      <c r="J264" t="str">
        <f t="shared" si="27"/>
        <v/>
      </c>
      <c r="K264" t="str">
        <f t="shared" si="28"/>
        <v/>
      </c>
      <c r="M264">
        <f t="shared" si="31"/>
        <v>0</v>
      </c>
      <c r="N264">
        <f t="shared" si="32"/>
        <v>0</v>
      </c>
      <c r="O264">
        <f t="shared" si="32"/>
        <v>0</v>
      </c>
      <c r="P264">
        <f t="shared" si="32"/>
        <v>0</v>
      </c>
      <c r="Q264">
        <f t="shared" si="32"/>
        <v>0</v>
      </c>
      <c r="R264">
        <f t="shared" si="32"/>
        <v>0</v>
      </c>
      <c r="S264">
        <f t="shared" si="32"/>
        <v>0</v>
      </c>
      <c r="T264">
        <f t="shared" si="32"/>
        <v>0</v>
      </c>
      <c r="U264">
        <f t="shared" si="32"/>
        <v>0</v>
      </c>
      <c r="V264">
        <f t="shared" si="32"/>
        <v>0</v>
      </c>
      <c r="W264">
        <f t="shared" si="32"/>
        <v>0</v>
      </c>
      <c r="X264">
        <f t="shared" si="32"/>
        <v>0</v>
      </c>
    </row>
    <row r="265" spans="3:24" ht="30" customHeight="1" thickTop="1" thickBot="1" x14ac:dyDescent="0.25">
      <c r="C265" s="108"/>
      <c r="D265" s="108"/>
      <c r="E265" s="115"/>
      <c r="F265" s="115"/>
      <c r="H265" t="str">
        <f t="shared" ref="H265:H328" si="33">IF(ISERROR(IF(E265="","",MONTH(E265))),"",IF(E265="","",MONTH(E265)))</f>
        <v/>
      </c>
      <c r="I265" t="str">
        <f t="shared" ref="I265:I328" si="34">IF(ISERROR(IF(E265="","",YEAR(E265))),"",IF(E265="","",YEAR(E265)))</f>
        <v/>
      </c>
      <c r="J265" t="str">
        <f t="shared" ref="J265:J328" si="35">IF(ISERROR(IF(F265="","",MONTH(F265))),"",IF(F265="","",MONTH(F265)))</f>
        <v/>
      </c>
      <c r="K265" t="str">
        <f t="shared" ref="K265:K328" si="36">IF(ISERROR(IF(F265="","",YEAR(F265))),"",IF(F265="","",YEAR(F265)))</f>
        <v/>
      </c>
      <c r="M265">
        <f t="shared" si="31"/>
        <v>0</v>
      </c>
      <c r="N265">
        <f t="shared" si="32"/>
        <v>0</v>
      </c>
      <c r="O265">
        <f t="shared" si="32"/>
        <v>0</v>
      </c>
      <c r="P265">
        <f t="shared" si="32"/>
        <v>0</v>
      </c>
      <c r="Q265">
        <f t="shared" si="32"/>
        <v>0</v>
      </c>
      <c r="R265">
        <f t="shared" si="32"/>
        <v>0</v>
      </c>
      <c r="S265">
        <f t="shared" si="32"/>
        <v>0</v>
      </c>
      <c r="T265">
        <f t="shared" si="32"/>
        <v>0</v>
      </c>
      <c r="U265">
        <f t="shared" si="32"/>
        <v>0</v>
      </c>
      <c r="V265">
        <f t="shared" si="32"/>
        <v>0</v>
      </c>
      <c r="W265">
        <f t="shared" si="32"/>
        <v>0</v>
      </c>
      <c r="X265">
        <f t="shared" si="32"/>
        <v>0</v>
      </c>
    </row>
    <row r="266" spans="3:24" ht="30" customHeight="1" thickTop="1" thickBot="1" x14ac:dyDescent="0.25">
      <c r="C266" s="108"/>
      <c r="D266" s="108"/>
      <c r="E266" s="115"/>
      <c r="F266" s="115"/>
      <c r="H266" t="str">
        <f t="shared" si="33"/>
        <v/>
      </c>
      <c r="I266" t="str">
        <f t="shared" si="34"/>
        <v/>
      </c>
      <c r="J266" t="str">
        <f t="shared" si="35"/>
        <v/>
      </c>
      <c r="K266" t="str">
        <f t="shared" si="36"/>
        <v/>
      </c>
      <c r="M266">
        <f t="shared" si="31"/>
        <v>0</v>
      </c>
      <c r="N266">
        <f t="shared" si="32"/>
        <v>0</v>
      </c>
      <c r="O266">
        <f t="shared" si="32"/>
        <v>0</v>
      </c>
      <c r="P266">
        <f t="shared" si="32"/>
        <v>0</v>
      </c>
      <c r="Q266">
        <f t="shared" si="32"/>
        <v>0</v>
      </c>
      <c r="R266">
        <f t="shared" si="32"/>
        <v>0</v>
      </c>
      <c r="S266">
        <f t="shared" si="32"/>
        <v>0</v>
      </c>
      <c r="T266">
        <f t="shared" si="32"/>
        <v>0</v>
      </c>
      <c r="U266">
        <f t="shared" si="32"/>
        <v>0</v>
      </c>
      <c r="V266">
        <f t="shared" si="32"/>
        <v>0</v>
      </c>
      <c r="W266">
        <f t="shared" si="32"/>
        <v>0</v>
      </c>
      <c r="X266">
        <f t="shared" si="32"/>
        <v>0</v>
      </c>
    </row>
    <row r="267" spans="3:24" ht="30" customHeight="1" thickTop="1" thickBot="1" x14ac:dyDescent="0.25">
      <c r="C267" s="108"/>
      <c r="D267" s="108"/>
      <c r="E267" s="115"/>
      <c r="F267" s="115"/>
      <c r="H267" t="str">
        <f t="shared" si="33"/>
        <v/>
      </c>
      <c r="I267" t="str">
        <f t="shared" si="34"/>
        <v/>
      </c>
      <c r="J267" t="str">
        <f t="shared" si="35"/>
        <v/>
      </c>
      <c r="K267" t="str">
        <f t="shared" si="36"/>
        <v/>
      </c>
      <c r="M267">
        <f t="shared" si="31"/>
        <v>0</v>
      </c>
      <c r="N267">
        <f t="shared" si="32"/>
        <v>0</v>
      </c>
      <c r="O267">
        <f t="shared" si="32"/>
        <v>0</v>
      </c>
      <c r="P267">
        <f t="shared" si="32"/>
        <v>0</v>
      </c>
      <c r="Q267">
        <f t="shared" si="32"/>
        <v>0</v>
      </c>
      <c r="R267">
        <f t="shared" si="32"/>
        <v>0</v>
      </c>
      <c r="S267">
        <f t="shared" si="32"/>
        <v>0</v>
      </c>
      <c r="T267">
        <f t="shared" si="32"/>
        <v>0</v>
      </c>
      <c r="U267">
        <f t="shared" si="32"/>
        <v>0</v>
      </c>
      <c r="V267">
        <f t="shared" si="32"/>
        <v>0</v>
      </c>
      <c r="W267">
        <f t="shared" si="32"/>
        <v>0</v>
      </c>
      <c r="X267">
        <f t="shared" si="32"/>
        <v>0</v>
      </c>
    </row>
    <row r="268" spans="3:24" ht="30" customHeight="1" thickTop="1" thickBot="1" x14ac:dyDescent="0.25">
      <c r="C268" s="108"/>
      <c r="D268" s="108"/>
      <c r="E268" s="115"/>
      <c r="F268" s="115"/>
      <c r="H268" t="str">
        <f t="shared" si="33"/>
        <v/>
      </c>
      <c r="I268" t="str">
        <f t="shared" si="34"/>
        <v/>
      </c>
      <c r="J268" t="str">
        <f t="shared" si="35"/>
        <v/>
      </c>
      <c r="K268" t="str">
        <f t="shared" si="36"/>
        <v/>
      </c>
      <c r="M268">
        <f t="shared" si="31"/>
        <v>0</v>
      </c>
      <c r="N268">
        <f t="shared" si="32"/>
        <v>0</v>
      </c>
      <c r="O268">
        <f t="shared" si="32"/>
        <v>0</v>
      </c>
      <c r="P268">
        <f t="shared" si="32"/>
        <v>0</v>
      </c>
      <c r="Q268">
        <f t="shared" si="32"/>
        <v>0</v>
      </c>
      <c r="R268">
        <f t="shared" si="32"/>
        <v>0</v>
      </c>
      <c r="S268">
        <f t="shared" si="32"/>
        <v>0</v>
      </c>
      <c r="T268">
        <f t="shared" si="32"/>
        <v>0</v>
      </c>
      <c r="U268">
        <f t="shared" si="32"/>
        <v>0</v>
      </c>
      <c r="V268">
        <f t="shared" si="32"/>
        <v>0</v>
      </c>
      <c r="W268">
        <f t="shared" si="32"/>
        <v>0</v>
      </c>
      <c r="X268">
        <f t="shared" si="32"/>
        <v>0</v>
      </c>
    </row>
    <row r="269" spans="3:24" ht="30" customHeight="1" thickTop="1" thickBot="1" x14ac:dyDescent="0.25">
      <c r="C269" s="108"/>
      <c r="D269" s="108"/>
      <c r="E269" s="115"/>
      <c r="F269" s="115"/>
      <c r="H269" t="str">
        <f t="shared" si="33"/>
        <v/>
      </c>
      <c r="I269" t="str">
        <f t="shared" si="34"/>
        <v/>
      </c>
      <c r="J269" t="str">
        <f t="shared" si="35"/>
        <v/>
      </c>
      <c r="K269" t="str">
        <f t="shared" si="36"/>
        <v/>
      </c>
      <c r="M269">
        <f t="shared" si="31"/>
        <v>0</v>
      </c>
      <c r="N269">
        <f t="shared" si="32"/>
        <v>0</v>
      </c>
      <c r="O269">
        <f t="shared" si="32"/>
        <v>0</v>
      </c>
      <c r="P269">
        <f t="shared" si="32"/>
        <v>0</v>
      </c>
      <c r="Q269">
        <f t="shared" si="32"/>
        <v>0</v>
      </c>
      <c r="R269">
        <f t="shared" si="32"/>
        <v>0</v>
      </c>
      <c r="S269">
        <f t="shared" si="32"/>
        <v>0</v>
      </c>
      <c r="T269">
        <f t="shared" si="32"/>
        <v>0</v>
      </c>
      <c r="U269">
        <f t="shared" si="32"/>
        <v>0</v>
      </c>
      <c r="V269">
        <f t="shared" si="32"/>
        <v>0</v>
      </c>
      <c r="W269">
        <f t="shared" si="32"/>
        <v>0</v>
      </c>
      <c r="X269">
        <f t="shared" si="32"/>
        <v>0</v>
      </c>
    </row>
    <row r="270" spans="3:24" ht="30" customHeight="1" thickTop="1" thickBot="1" x14ac:dyDescent="0.25">
      <c r="C270" s="108"/>
      <c r="D270" s="108"/>
      <c r="E270" s="115"/>
      <c r="F270" s="115"/>
      <c r="H270" t="str">
        <f t="shared" si="33"/>
        <v/>
      </c>
      <c r="I270" t="str">
        <f t="shared" si="34"/>
        <v/>
      </c>
      <c r="J270" t="str">
        <f t="shared" si="35"/>
        <v/>
      </c>
      <c r="K270" t="str">
        <f t="shared" si="36"/>
        <v/>
      </c>
      <c r="M270">
        <f t="shared" si="31"/>
        <v>0</v>
      </c>
      <c r="N270">
        <f t="shared" si="32"/>
        <v>0</v>
      </c>
      <c r="O270">
        <f t="shared" si="32"/>
        <v>0</v>
      </c>
      <c r="P270">
        <f t="shared" si="32"/>
        <v>0</v>
      </c>
      <c r="Q270">
        <f t="shared" si="32"/>
        <v>0</v>
      </c>
      <c r="R270">
        <f t="shared" si="32"/>
        <v>0</v>
      </c>
      <c r="S270">
        <f t="shared" si="32"/>
        <v>0</v>
      </c>
      <c r="T270">
        <f t="shared" si="32"/>
        <v>0</v>
      </c>
      <c r="U270">
        <f t="shared" si="32"/>
        <v>0</v>
      </c>
      <c r="V270">
        <f t="shared" si="32"/>
        <v>0</v>
      </c>
      <c r="W270">
        <f t="shared" si="32"/>
        <v>0</v>
      </c>
      <c r="X270">
        <f t="shared" si="32"/>
        <v>0</v>
      </c>
    </row>
    <row r="271" spans="3:24" ht="30" customHeight="1" thickTop="1" thickBot="1" x14ac:dyDescent="0.25">
      <c r="C271" s="108"/>
      <c r="D271" s="108"/>
      <c r="E271" s="115"/>
      <c r="F271" s="115"/>
      <c r="H271" t="str">
        <f t="shared" si="33"/>
        <v/>
      </c>
      <c r="I271" t="str">
        <f t="shared" si="34"/>
        <v/>
      </c>
      <c r="J271" t="str">
        <f t="shared" si="35"/>
        <v/>
      </c>
      <c r="K271" t="str">
        <f t="shared" si="36"/>
        <v/>
      </c>
      <c r="M271">
        <f t="shared" si="31"/>
        <v>0</v>
      </c>
      <c r="N271">
        <f t="shared" si="32"/>
        <v>0</v>
      </c>
      <c r="O271">
        <f t="shared" si="32"/>
        <v>0</v>
      </c>
      <c r="P271">
        <f t="shared" si="32"/>
        <v>0</v>
      </c>
      <c r="Q271">
        <f t="shared" si="32"/>
        <v>0</v>
      </c>
      <c r="R271">
        <f t="shared" si="32"/>
        <v>0</v>
      </c>
      <c r="S271">
        <f t="shared" si="32"/>
        <v>0</v>
      </c>
      <c r="T271">
        <f t="shared" si="32"/>
        <v>0</v>
      </c>
      <c r="U271">
        <f t="shared" si="32"/>
        <v>0</v>
      </c>
      <c r="V271">
        <f t="shared" si="32"/>
        <v>0</v>
      </c>
      <c r="W271">
        <f t="shared" si="32"/>
        <v>0</v>
      </c>
      <c r="X271">
        <f t="shared" si="32"/>
        <v>0</v>
      </c>
    </row>
    <row r="272" spans="3:24" ht="30" customHeight="1" thickTop="1" thickBot="1" x14ac:dyDescent="0.25">
      <c r="C272" s="108"/>
      <c r="D272" s="108"/>
      <c r="E272" s="115"/>
      <c r="F272" s="115"/>
      <c r="H272" t="str">
        <f t="shared" si="33"/>
        <v/>
      </c>
      <c r="I272" t="str">
        <f t="shared" si="34"/>
        <v/>
      </c>
      <c r="J272" t="str">
        <f t="shared" si="35"/>
        <v/>
      </c>
      <c r="K272" t="str">
        <f t="shared" si="36"/>
        <v/>
      </c>
      <c r="M272">
        <f t="shared" si="31"/>
        <v>0</v>
      </c>
      <c r="N272">
        <f t="shared" si="32"/>
        <v>0</v>
      </c>
      <c r="O272">
        <f t="shared" si="32"/>
        <v>0</v>
      </c>
      <c r="P272">
        <f t="shared" si="32"/>
        <v>0</v>
      </c>
      <c r="Q272">
        <f t="shared" si="32"/>
        <v>0</v>
      </c>
      <c r="R272">
        <f t="shared" si="32"/>
        <v>0</v>
      </c>
      <c r="S272">
        <f t="shared" si="32"/>
        <v>0</v>
      </c>
      <c r="T272">
        <f t="shared" si="32"/>
        <v>0</v>
      </c>
      <c r="U272">
        <f t="shared" si="32"/>
        <v>0</v>
      </c>
      <c r="V272">
        <f t="shared" si="32"/>
        <v>0</v>
      </c>
      <c r="W272">
        <f t="shared" si="32"/>
        <v>0</v>
      </c>
      <c r="X272">
        <f t="shared" si="32"/>
        <v>0</v>
      </c>
    </row>
    <row r="273" spans="3:24" ht="30" customHeight="1" thickTop="1" thickBot="1" x14ac:dyDescent="0.25">
      <c r="C273" s="108"/>
      <c r="D273" s="108"/>
      <c r="E273" s="115"/>
      <c r="F273" s="115"/>
      <c r="H273" t="str">
        <f t="shared" si="33"/>
        <v/>
      </c>
      <c r="I273" t="str">
        <f t="shared" si="34"/>
        <v/>
      </c>
      <c r="J273" t="str">
        <f t="shared" si="35"/>
        <v/>
      </c>
      <c r="K273" t="str">
        <f t="shared" si="36"/>
        <v/>
      </c>
      <c r="M273">
        <f t="shared" si="31"/>
        <v>0</v>
      </c>
      <c r="N273">
        <f t="shared" si="32"/>
        <v>0</v>
      </c>
      <c r="O273">
        <f t="shared" si="32"/>
        <v>0</v>
      </c>
      <c r="P273">
        <f t="shared" si="32"/>
        <v>0</v>
      </c>
      <c r="Q273">
        <f t="shared" si="32"/>
        <v>0</v>
      </c>
      <c r="R273">
        <f t="shared" si="32"/>
        <v>0</v>
      </c>
      <c r="S273">
        <f t="shared" si="32"/>
        <v>0</v>
      </c>
      <c r="T273">
        <f t="shared" si="32"/>
        <v>0</v>
      </c>
      <c r="U273">
        <f t="shared" si="32"/>
        <v>0</v>
      </c>
      <c r="V273">
        <f t="shared" si="32"/>
        <v>0</v>
      </c>
      <c r="W273">
        <f t="shared" si="32"/>
        <v>0</v>
      </c>
      <c r="X273">
        <f t="shared" si="32"/>
        <v>0</v>
      </c>
    </row>
    <row r="274" spans="3:24" ht="30" customHeight="1" thickTop="1" thickBot="1" x14ac:dyDescent="0.25">
      <c r="C274" s="108"/>
      <c r="D274" s="108"/>
      <c r="E274" s="115"/>
      <c r="F274" s="115"/>
      <c r="H274" t="str">
        <f t="shared" si="33"/>
        <v/>
      </c>
      <c r="I274" t="str">
        <f t="shared" si="34"/>
        <v/>
      </c>
      <c r="J274" t="str">
        <f t="shared" si="35"/>
        <v/>
      </c>
      <c r="K274" t="str">
        <f t="shared" si="36"/>
        <v/>
      </c>
      <c r="M274">
        <f t="shared" si="31"/>
        <v>0</v>
      </c>
      <c r="N274">
        <f t="shared" si="32"/>
        <v>0</v>
      </c>
      <c r="O274">
        <f t="shared" si="32"/>
        <v>0</v>
      </c>
      <c r="P274">
        <f t="shared" si="32"/>
        <v>0</v>
      </c>
      <c r="Q274">
        <f t="shared" si="32"/>
        <v>0</v>
      </c>
      <c r="R274">
        <f t="shared" si="32"/>
        <v>0</v>
      </c>
      <c r="S274">
        <f t="shared" si="32"/>
        <v>0</v>
      </c>
      <c r="T274">
        <f t="shared" si="32"/>
        <v>0</v>
      </c>
      <c r="U274">
        <f t="shared" si="32"/>
        <v>0</v>
      </c>
      <c r="V274">
        <f t="shared" si="32"/>
        <v>0</v>
      </c>
      <c r="W274">
        <f t="shared" si="32"/>
        <v>0</v>
      </c>
      <c r="X274">
        <f t="shared" si="32"/>
        <v>0</v>
      </c>
    </row>
    <row r="275" spans="3:24" ht="30" customHeight="1" thickTop="1" thickBot="1" x14ac:dyDescent="0.25">
      <c r="C275" s="108"/>
      <c r="D275" s="108"/>
      <c r="E275" s="115"/>
      <c r="F275" s="115"/>
      <c r="H275" t="str">
        <f t="shared" si="33"/>
        <v/>
      </c>
      <c r="I275" t="str">
        <f t="shared" si="34"/>
        <v/>
      </c>
      <c r="J275" t="str">
        <f t="shared" si="35"/>
        <v/>
      </c>
      <c r="K275" t="str">
        <f t="shared" si="36"/>
        <v/>
      </c>
      <c r="M275">
        <f t="shared" si="31"/>
        <v>0</v>
      </c>
      <c r="N275">
        <f t="shared" si="32"/>
        <v>0</v>
      </c>
      <c r="O275">
        <f t="shared" si="32"/>
        <v>0</v>
      </c>
      <c r="P275">
        <f t="shared" si="32"/>
        <v>0</v>
      </c>
      <c r="Q275">
        <f t="shared" si="32"/>
        <v>0</v>
      </c>
      <c r="R275">
        <f t="shared" si="32"/>
        <v>0</v>
      </c>
      <c r="S275">
        <f t="shared" si="32"/>
        <v>0</v>
      </c>
      <c r="T275">
        <f t="shared" si="32"/>
        <v>0</v>
      </c>
      <c r="U275">
        <f t="shared" si="32"/>
        <v>0</v>
      </c>
      <c r="V275">
        <f t="shared" si="32"/>
        <v>0</v>
      </c>
      <c r="W275">
        <f t="shared" si="32"/>
        <v>0</v>
      </c>
      <c r="X275">
        <f t="shared" si="32"/>
        <v>0</v>
      </c>
    </row>
    <row r="276" spans="3:24" ht="30" customHeight="1" thickTop="1" thickBot="1" x14ac:dyDescent="0.25">
      <c r="C276" s="108"/>
      <c r="D276" s="108"/>
      <c r="E276" s="115"/>
      <c r="F276" s="115"/>
      <c r="H276" t="str">
        <f t="shared" si="33"/>
        <v/>
      </c>
      <c r="I276" t="str">
        <f t="shared" si="34"/>
        <v/>
      </c>
      <c r="J276" t="str">
        <f t="shared" si="35"/>
        <v/>
      </c>
      <c r="K276" t="str">
        <f t="shared" si="36"/>
        <v/>
      </c>
      <c r="M276">
        <f t="shared" si="31"/>
        <v>0</v>
      </c>
      <c r="N276">
        <f t="shared" si="32"/>
        <v>0</v>
      </c>
      <c r="O276">
        <f t="shared" si="32"/>
        <v>0</v>
      </c>
      <c r="P276">
        <f t="shared" si="32"/>
        <v>0</v>
      </c>
      <c r="Q276">
        <f t="shared" si="32"/>
        <v>0</v>
      </c>
      <c r="R276">
        <f t="shared" si="32"/>
        <v>0</v>
      </c>
      <c r="S276">
        <f t="shared" si="32"/>
        <v>0</v>
      </c>
      <c r="T276">
        <f t="shared" si="32"/>
        <v>0</v>
      </c>
      <c r="U276">
        <f t="shared" si="32"/>
        <v>0</v>
      </c>
      <c r="V276">
        <f t="shared" si="32"/>
        <v>0</v>
      </c>
      <c r="W276">
        <f t="shared" si="32"/>
        <v>0</v>
      </c>
      <c r="X276">
        <f t="shared" si="32"/>
        <v>0</v>
      </c>
    </row>
    <row r="277" spans="3:24" ht="30" customHeight="1" thickTop="1" thickBot="1" x14ac:dyDescent="0.25">
      <c r="C277" s="108"/>
      <c r="D277" s="108"/>
      <c r="E277" s="115"/>
      <c r="F277" s="115"/>
      <c r="H277" t="str">
        <f t="shared" si="33"/>
        <v/>
      </c>
      <c r="I277" t="str">
        <f t="shared" si="34"/>
        <v/>
      </c>
      <c r="J277" t="str">
        <f t="shared" si="35"/>
        <v/>
      </c>
      <c r="K277" t="str">
        <f t="shared" si="36"/>
        <v/>
      </c>
      <c r="M277">
        <f t="shared" si="31"/>
        <v>0</v>
      </c>
      <c r="N277">
        <f t="shared" si="32"/>
        <v>0</v>
      </c>
      <c r="O277">
        <f t="shared" si="32"/>
        <v>0</v>
      </c>
      <c r="P277">
        <f t="shared" si="32"/>
        <v>0</v>
      </c>
      <c r="Q277">
        <f t="shared" si="32"/>
        <v>0</v>
      </c>
      <c r="R277">
        <f t="shared" si="32"/>
        <v>0</v>
      </c>
      <c r="S277">
        <f t="shared" si="32"/>
        <v>0</v>
      </c>
      <c r="T277">
        <f t="shared" si="32"/>
        <v>0</v>
      </c>
      <c r="U277">
        <f t="shared" si="32"/>
        <v>0</v>
      </c>
      <c r="V277">
        <f t="shared" si="32"/>
        <v>0</v>
      </c>
      <c r="W277">
        <f t="shared" si="32"/>
        <v>0</v>
      </c>
      <c r="X277">
        <f t="shared" si="32"/>
        <v>0</v>
      </c>
    </row>
    <row r="278" spans="3:24" ht="30" customHeight="1" thickTop="1" thickBot="1" x14ac:dyDescent="0.25">
      <c r="C278" s="108"/>
      <c r="D278" s="108"/>
      <c r="E278" s="115"/>
      <c r="F278" s="115"/>
      <c r="H278" t="str">
        <f t="shared" si="33"/>
        <v/>
      </c>
      <c r="I278" t="str">
        <f t="shared" si="34"/>
        <v/>
      </c>
      <c r="J278" t="str">
        <f t="shared" si="35"/>
        <v/>
      </c>
      <c r="K278" t="str">
        <f t="shared" si="36"/>
        <v/>
      </c>
      <c r="M278">
        <f t="shared" si="31"/>
        <v>0</v>
      </c>
      <c r="N278">
        <f t="shared" si="31"/>
        <v>0</v>
      </c>
      <c r="O278">
        <f t="shared" si="31"/>
        <v>0</v>
      </c>
      <c r="P278">
        <f t="shared" si="31"/>
        <v>0</v>
      </c>
      <c r="Q278">
        <f t="shared" si="31"/>
        <v>0</v>
      </c>
      <c r="R278">
        <f t="shared" si="31"/>
        <v>0</v>
      </c>
      <c r="S278">
        <f t="shared" si="31"/>
        <v>0</v>
      </c>
      <c r="T278">
        <f t="shared" si="31"/>
        <v>0</v>
      </c>
      <c r="U278">
        <f t="shared" si="31"/>
        <v>0</v>
      </c>
      <c r="V278">
        <f t="shared" si="31"/>
        <v>0</v>
      </c>
      <c r="W278">
        <f t="shared" si="31"/>
        <v>0</v>
      </c>
      <c r="X278">
        <f t="shared" si="31"/>
        <v>0</v>
      </c>
    </row>
    <row r="279" spans="3:24" ht="30" customHeight="1" thickTop="1" thickBot="1" x14ac:dyDescent="0.25">
      <c r="C279" s="108"/>
      <c r="D279" s="108"/>
      <c r="E279" s="115"/>
      <c r="F279" s="115"/>
      <c r="H279" t="str">
        <f t="shared" si="33"/>
        <v/>
      </c>
      <c r="I279" t="str">
        <f t="shared" si="34"/>
        <v/>
      </c>
      <c r="J279" t="str">
        <f t="shared" si="35"/>
        <v/>
      </c>
      <c r="K279" t="str">
        <f t="shared" si="36"/>
        <v/>
      </c>
      <c r="M279">
        <f t="shared" si="31"/>
        <v>0</v>
      </c>
      <c r="N279">
        <f t="shared" si="31"/>
        <v>0</v>
      </c>
      <c r="O279">
        <f t="shared" si="31"/>
        <v>0</v>
      </c>
      <c r="P279">
        <f t="shared" si="31"/>
        <v>0</v>
      </c>
      <c r="Q279">
        <f t="shared" si="31"/>
        <v>0</v>
      </c>
      <c r="R279">
        <f t="shared" si="31"/>
        <v>0</v>
      </c>
      <c r="S279">
        <f t="shared" si="31"/>
        <v>0</v>
      </c>
      <c r="T279">
        <f t="shared" si="31"/>
        <v>0</v>
      </c>
      <c r="U279">
        <f t="shared" si="31"/>
        <v>0</v>
      </c>
      <c r="V279">
        <f t="shared" si="31"/>
        <v>0</v>
      </c>
      <c r="W279">
        <f t="shared" si="31"/>
        <v>0</v>
      </c>
      <c r="X279">
        <f t="shared" si="31"/>
        <v>0</v>
      </c>
    </row>
    <row r="280" spans="3:24" ht="30" customHeight="1" thickTop="1" thickBot="1" x14ac:dyDescent="0.25">
      <c r="C280" s="108"/>
      <c r="D280" s="108"/>
      <c r="E280" s="115"/>
      <c r="F280" s="115"/>
      <c r="H280" t="str">
        <f t="shared" si="33"/>
        <v/>
      </c>
      <c r="I280" t="str">
        <f t="shared" si="34"/>
        <v/>
      </c>
      <c r="J280" t="str">
        <f t="shared" si="35"/>
        <v/>
      </c>
      <c r="K280" t="str">
        <f t="shared" si="36"/>
        <v/>
      </c>
      <c r="M280">
        <f t="shared" si="31"/>
        <v>0</v>
      </c>
      <c r="N280">
        <f t="shared" si="31"/>
        <v>0</v>
      </c>
      <c r="O280">
        <f t="shared" si="31"/>
        <v>0</v>
      </c>
      <c r="P280">
        <f t="shared" si="31"/>
        <v>0</v>
      </c>
      <c r="Q280">
        <f t="shared" si="31"/>
        <v>0</v>
      </c>
      <c r="R280">
        <f t="shared" si="31"/>
        <v>0</v>
      </c>
      <c r="S280">
        <f t="shared" si="31"/>
        <v>0</v>
      </c>
      <c r="T280">
        <f t="shared" si="31"/>
        <v>0</v>
      </c>
      <c r="U280">
        <f t="shared" si="31"/>
        <v>0</v>
      </c>
      <c r="V280">
        <f t="shared" si="31"/>
        <v>0</v>
      </c>
      <c r="W280">
        <f t="shared" si="31"/>
        <v>0</v>
      </c>
      <c r="X280">
        <f t="shared" si="31"/>
        <v>0</v>
      </c>
    </row>
    <row r="281" spans="3:24" ht="30" customHeight="1" thickTop="1" thickBot="1" x14ac:dyDescent="0.25">
      <c r="C281" s="108"/>
      <c r="D281" s="108"/>
      <c r="E281" s="115"/>
      <c r="F281" s="115"/>
      <c r="H281" t="str">
        <f t="shared" si="33"/>
        <v/>
      </c>
      <c r="I281" t="str">
        <f t="shared" si="34"/>
        <v/>
      </c>
      <c r="J281" t="str">
        <f t="shared" si="35"/>
        <v/>
      </c>
      <c r="K281" t="str">
        <f t="shared" si="36"/>
        <v/>
      </c>
      <c r="M281">
        <f t="shared" si="31"/>
        <v>0</v>
      </c>
      <c r="N281">
        <f t="shared" si="31"/>
        <v>0</v>
      </c>
      <c r="O281">
        <f t="shared" si="31"/>
        <v>0</v>
      </c>
      <c r="P281">
        <f t="shared" si="31"/>
        <v>0</v>
      </c>
      <c r="Q281">
        <f t="shared" si="31"/>
        <v>0</v>
      </c>
      <c r="R281">
        <f t="shared" si="31"/>
        <v>0</v>
      </c>
      <c r="S281">
        <f t="shared" si="31"/>
        <v>0</v>
      </c>
      <c r="T281">
        <f t="shared" si="31"/>
        <v>0</v>
      </c>
      <c r="U281">
        <f t="shared" si="31"/>
        <v>0</v>
      </c>
      <c r="V281">
        <f t="shared" si="31"/>
        <v>0</v>
      </c>
      <c r="W281">
        <f t="shared" si="31"/>
        <v>0</v>
      </c>
      <c r="X281">
        <f t="shared" si="31"/>
        <v>0</v>
      </c>
    </row>
    <row r="282" spans="3:24" ht="30" customHeight="1" thickTop="1" thickBot="1" x14ac:dyDescent="0.25">
      <c r="C282" s="108"/>
      <c r="D282" s="108"/>
      <c r="E282" s="115"/>
      <c r="F282" s="115"/>
      <c r="H282" t="str">
        <f t="shared" si="33"/>
        <v/>
      </c>
      <c r="I282" t="str">
        <f t="shared" si="34"/>
        <v/>
      </c>
      <c r="J282" t="str">
        <f t="shared" si="35"/>
        <v/>
      </c>
      <c r="K282" t="str">
        <f t="shared" si="36"/>
        <v/>
      </c>
      <c r="M282">
        <f t="shared" si="31"/>
        <v>0</v>
      </c>
      <c r="N282">
        <f t="shared" si="31"/>
        <v>0</v>
      </c>
      <c r="O282">
        <f t="shared" si="31"/>
        <v>0</v>
      </c>
      <c r="P282">
        <f t="shared" si="31"/>
        <v>0</v>
      </c>
      <c r="Q282">
        <f t="shared" si="31"/>
        <v>0</v>
      </c>
      <c r="R282">
        <f t="shared" si="31"/>
        <v>0</v>
      </c>
      <c r="S282">
        <f t="shared" si="31"/>
        <v>0</v>
      </c>
      <c r="T282">
        <f t="shared" si="31"/>
        <v>0</v>
      </c>
      <c r="U282">
        <f t="shared" si="31"/>
        <v>0</v>
      </c>
      <c r="V282">
        <f t="shared" si="31"/>
        <v>0</v>
      </c>
      <c r="W282">
        <f t="shared" si="31"/>
        <v>0</v>
      </c>
      <c r="X282">
        <f t="shared" si="31"/>
        <v>0</v>
      </c>
    </row>
    <row r="283" spans="3:24" ht="30" customHeight="1" thickTop="1" thickBot="1" x14ac:dyDescent="0.25">
      <c r="C283" s="108"/>
      <c r="D283" s="108"/>
      <c r="E283" s="115"/>
      <c r="F283" s="115"/>
      <c r="H283" t="str">
        <f t="shared" si="33"/>
        <v/>
      </c>
      <c r="I283" t="str">
        <f t="shared" si="34"/>
        <v/>
      </c>
      <c r="J283" t="str">
        <f t="shared" si="35"/>
        <v/>
      </c>
      <c r="K283" t="str">
        <f t="shared" si="36"/>
        <v/>
      </c>
      <c r="M283">
        <f t="shared" si="31"/>
        <v>0</v>
      </c>
      <c r="N283">
        <f t="shared" si="31"/>
        <v>0</v>
      </c>
      <c r="O283">
        <f t="shared" si="31"/>
        <v>0</v>
      </c>
      <c r="P283">
        <f t="shared" si="31"/>
        <v>0</v>
      </c>
      <c r="Q283">
        <f t="shared" si="31"/>
        <v>0</v>
      </c>
      <c r="R283">
        <f t="shared" si="31"/>
        <v>0</v>
      </c>
      <c r="S283">
        <f t="shared" si="31"/>
        <v>0</v>
      </c>
      <c r="T283">
        <f t="shared" si="31"/>
        <v>0</v>
      </c>
      <c r="U283">
        <f t="shared" si="31"/>
        <v>0</v>
      </c>
      <c r="V283">
        <f t="shared" si="31"/>
        <v>0</v>
      </c>
      <c r="W283">
        <f t="shared" si="31"/>
        <v>0</v>
      </c>
      <c r="X283">
        <f t="shared" si="31"/>
        <v>0</v>
      </c>
    </row>
    <row r="284" spans="3:24" ht="30" customHeight="1" thickTop="1" thickBot="1" x14ac:dyDescent="0.25">
      <c r="C284" s="108"/>
      <c r="D284" s="108"/>
      <c r="E284" s="115"/>
      <c r="F284" s="115"/>
      <c r="H284" t="str">
        <f t="shared" si="33"/>
        <v/>
      </c>
      <c r="I284" t="str">
        <f t="shared" si="34"/>
        <v/>
      </c>
      <c r="J284" t="str">
        <f t="shared" si="35"/>
        <v/>
      </c>
      <c r="K284" t="str">
        <f t="shared" si="36"/>
        <v/>
      </c>
      <c r="M284">
        <f t="shared" si="31"/>
        <v>0</v>
      </c>
      <c r="N284">
        <f t="shared" si="31"/>
        <v>0</v>
      </c>
      <c r="O284">
        <f t="shared" si="31"/>
        <v>0</v>
      </c>
      <c r="P284">
        <f t="shared" si="31"/>
        <v>0</v>
      </c>
      <c r="Q284">
        <f t="shared" si="31"/>
        <v>0</v>
      </c>
      <c r="R284">
        <f t="shared" si="31"/>
        <v>0</v>
      </c>
      <c r="S284">
        <f t="shared" si="31"/>
        <v>0</v>
      </c>
      <c r="T284">
        <f t="shared" si="31"/>
        <v>0</v>
      </c>
      <c r="U284">
        <f t="shared" si="31"/>
        <v>0</v>
      </c>
      <c r="V284">
        <f t="shared" si="31"/>
        <v>0</v>
      </c>
      <c r="W284">
        <f t="shared" si="31"/>
        <v>0</v>
      </c>
      <c r="X284">
        <f t="shared" si="31"/>
        <v>0</v>
      </c>
    </row>
    <row r="285" spans="3:24" ht="30" customHeight="1" thickTop="1" thickBot="1" x14ac:dyDescent="0.25">
      <c r="C285" s="108"/>
      <c r="D285" s="108"/>
      <c r="E285" s="115"/>
      <c r="F285" s="115"/>
      <c r="H285" t="str">
        <f t="shared" si="33"/>
        <v/>
      </c>
      <c r="I285" t="str">
        <f t="shared" si="34"/>
        <v/>
      </c>
      <c r="J285" t="str">
        <f t="shared" si="35"/>
        <v/>
      </c>
      <c r="K285" t="str">
        <f t="shared" si="36"/>
        <v/>
      </c>
      <c r="M285">
        <f t="shared" si="31"/>
        <v>0</v>
      </c>
      <c r="N285">
        <f t="shared" si="31"/>
        <v>0</v>
      </c>
      <c r="O285">
        <f t="shared" si="31"/>
        <v>0</v>
      </c>
      <c r="P285">
        <f t="shared" si="31"/>
        <v>0</v>
      </c>
      <c r="Q285">
        <f t="shared" si="31"/>
        <v>0</v>
      </c>
      <c r="R285">
        <f t="shared" si="31"/>
        <v>0</v>
      </c>
      <c r="S285">
        <f t="shared" si="31"/>
        <v>0</v>
      </c>
      <c r="T285">
        <f t="shared" si="31"/>
        <v>0</v>
      </c>
      <c r="U285">
        <f t="shared" si="31"/>
        <v>0</v>
      </c>
      <c r="V285">
        <f t="shared" si="31"/>
        <v>0</v>
      </c>
      <c r="W285">
        <f t="shared" si="31"/>
        <v>0</v>
      </c>
      <c r="X285">
        <f t="shared" si="31"/>
        <v>0</v>
      </c>
    </row>
    <row r="286" spans="3:24" ht="30" customHeight="1" thickTop="1" thickBot="1" x14ac:dyDescent="0.25">
      <c r="C286" s="108"/>
      <c r="D286" s="108"/>
      <c r="E286" s="115"/>
      <c r="F286" s="115"/>
      <c r="H286" t="str">
        <f t="shared" si="33"/>
        <v/>
      </c>
      <c r="I286" t="str">
        <f t="shared" si="34"/>
        <v/>
      </c>
      <c r="J286" t="str">
        <f t="shared" si="35"/>
        <v/>
      </c>
      <c r="K286" t="str">
        <f t="shared" si="36"/>
        <v/>
      </c>
      <c r="M286">
        <f t="shared" si="31"/>
        <v>0</v>
      </c>
      <c r="N286">
        <f t="shared" si="31"/>
        <v>0</v>
      </c>
      <c r="O286">
        <f t="shared" si="31"/>
        <v>0</v>
      </c>
      <c r="P286">
        <f t="shared" si="31"/>
        <v>0</v>
      </c>
      <c r="Q286">
        <f t="shared" si="31"/>
        <v>0</v>
      </c>
      <c r="R286">
        <f t="shared" si="31"/>
        <v>0</v>
      </c>
      <c r="S286">
        <f t="shared" si="31"/>
        <v>0</v>
      </c>
      <c r="T286">
        <f t="shared" si="31"/>
        <v>0</v>
      </c>
      <c r="U286">
        <f t="shared" si="31"/>
        <v>0</v>
      </c>
      <c r="V286">
        <f t="shared" si="31"/>
        <v>0</v>
      </c>
      <c r="W286">
        <f t="shared" si="31"/>
        <v>0</v>
      </c>
      <c r="X286">
        <f t="shared" si="31"/>
        <v>0</v>
      </c>
    </row>
    <row r="287" spans="3:24" ht="30" customHeight="1" thickTop="1" thickBot="1" x14ac:dyDescent="0.25">
      <c r="C287" s="108"/>
      <c r="D287" s="108"/>
      <c r="E287" s="115"/>
      <c r="F287" s="115"/>
      <c r="H287" t="str">
        <f t="shared" si="33"/>
        <v/>
      </c>
      <c r="I287" t="str">
        <f t="shared" si="34"/>
        <v/>
      </c>
      <c r="J287" t="str">
        <f t="shared" si="35"/>
        <v/>
      </c>
      <c r="K287" t="str">
        <f t="shared" si="36"/>
        <v/>
      </c>
      <c r="M287">
        <f t="shared" si="31"/>
        <v>0</v>
      </c>
      <c r="N287">
        <f t="shared" si="31"/>
        <v>0</v>
      </c>
      <c r="O287">
        <f t="shared" si="31"/>
        <v>0</v>
      </c>
      <c r="P287">
        <f t="shared" si="31"/>
        <v>0</v>
      </c>
      <c r="Q287">
        <f t="shared" si="31"/>
        <v>0</v>
      </c>
      <c r="R287">
        <f t="shared" si="31"/>
        <v>0</v>
      </c>
      <c r="S287">
        <f t="shared" si="31"/>
        <v>0</v>
      </c>
      <c r="T287">
        <f t="shared" si="31"/>
        <v>0</v>
      </c>
      <c r="U287">
        <f t="shared" si="31"/>
        <v>0</v>
      </c>
      <c r="V287">
        <f t="shared" si="31"/>
        <v>0</v>
      </c>
      <c r="W287">
        <f t="shared" si="31"/>
        <v>0</v>
      </c>
      <c r="X287">
        <f t="shared" si="31"/>
        <v>0</v>
      </c>
    </row>
    <row r="288" spans="3:24" ht="30" customHeight="1" thickTop="1" thickBot="1" x14ac:dyDescent="0.25">
      <c r="C288" s="108"/>
      <c r="D288" s="108"/>
      <c r="E288" s="115"/>
      <c r="F288" s="115"/>
      <c r="H288" t="str">
        <f t="shared" si="33"/>
        <v/>
      </c>
      <c r="I288" t="str">
        <f t="shared" si="34"/>
        <v/>
      </c>
      <c r="J288" t="str">
        <f t="shared" si="35"/>
        <v/>
      </c>
      <c r="K288" t="str">
        <f t="shared" si="36"/>
        <v/>
      </c>
      <c r="M288">
        <f t="shared" si="31"/>
        <v>0</v>
      </c>
      <c r="N288">
        <f t="shared" si="31"/>
        <v>0</v>
      </c>
      <c r="O288">
        <f t="shared" si="31"/>
        <v>0</v>
      </c>
      <c r="P288">
        <f t="shared" si="31"/>
        <v>0</v>
      </c>
      <c r="Q288">
        <f t="shared" si="31"/>
        <v>0</v>
      </c>
      <c r="R288">
        <f t="shared" si="31"/>
        <v>0</v>
      </c>
      <c r="S288">
        <f t="shared" si="31"/>
        <v>0</v>
      </c>
      <c r="T288">
        <f t="shared" si="31"/>
        <v>0</v>
      </c>
      <c r="U288">
        <f t="shared" si="31"/>
        <v>0</v>
      </c>
      <c r="V288">
        <f t="shared" si="31"/>
        <v>0</v>
      </c>
      <c r="W288">
        <f t="shared" si="31"/>
        <v>0</v>
      </c>
      <c r="X288">
        <f t="shared" si="31"/>
        <v>0</v>
      </c>
    </row>
    <row r="289" spans="3:24" ht="30" customHeight="1" thickTop="1" thickBot="1" x14ac:dyDescent="0.25">
      <c r="C289" s="108"/>
      <c r="D289" s="108"/>
      <c r="E289" s="115"/>
      <c r="F289" s="115"/>
      <c r="H289" t="str">
        <f t="shared" si="33"/>
        <v/>
      </c>
      <c r="I289" t="str">
        <f t="shared" si="34"/>
        <v/>
      </c>
      <c r="J289" t="str">
        <f t="shared" si="35"/>
        <v/>
      </c>
      <c r="K289" t="str">
        <f t="shared" si="36"/>
        <v/>
      </c>
      <c r="M289">
        <f t="shared" si="31"/>
        <v>0</v>
      </c>
      <c r="N289">
        <f t="shared" si="31"/>
        <v>0</v>
      </c>
      <c r="O289">
        <f t="shared" si="31"/>
        <v>0</v>
      </c>
      <c r="P289">
        <f t="shared" si="31"/>
        <v>0</v>
      </c>
      <c r="Q289">
        <f t="shared" si="31"/>
        <v>0</v>
      </c>
      <c r="R289">
        <f t="shared" si="31"/>
        <v>0</v>
      </c>
      <c r="S289">
        <f t="shared" si="31"/>
        <v>0</v>
      </c>
      <c r="T289">
        <f t="shared" si="31"/>
        <v>0</v>
      </c>
      <c r="U289">
        <f t="shared" si="31"/>
        <v>0</v>
      </c>
      <c r="V289">
        <f t="shared" si="31"/>
        <v>0</v>
      </c>
      <c r="W289">
        <f t="shared" si="31"/>
        <v>0</v>
      </c>
      <c r="X289">
        <f t="shared" si="31"/>
        <v>0</v>
      </c>
    </row>
    <row r="290" spans="3:24" ht="30" customHeight="1" thickTop="1" thickBot="1" x14ac:dyDescent="0.25">
      <c r="C290" s="108"/>
      <c r="D290" s="108"/>
      <c r="E290" s="115"/>
      <c r="F290" s="115"/>
      <c r="H290" t="str">
        <f t="shared" si="33"/>
        <v/>
      </c>
      <c r="I290" t="str">
        <f t="shared" si="34"/>
        <v/>
      </c>
      <c r="J290" t="str">
        <f t="shared" si="35"/>
        <v/>
      </c>
      <c r="K290" t="str">
        <f t="shared" si="36"/>
        <v/>
      </c>
      <c r="M290">
        <f t="shared" si="31"/>
        <v>0</v>
      </c>
      <c r="N290">
        <f t="shared" si="31"/>
        <v>0</v>
      </c>
      <c r="O290">
        <f t="shared" si="31"/>
        <v>0</v>
      </c>
      <c r="P290">
        <f t="shared" si="31"/>
        <v>0</v>
      </c>
      <c r="Q290">
        <f t="shared" si="31"/>
        <v>0</v>
      </c>
      <c r="R290">
        <f t="shared" si="31"/>
        <v>0</v>
      </c>
      <c r="S290">
        <f t="shared" si="31"/>
        <v>0</v>
      </c>
      <c r="T290">
        <f t="shared" si="31"/>
        <v>0</v>
      </c>
      <c r="U290">
        <f t="shared" si="31"/>
        <v>0</v>
      </c>
      <c r="V290">
        <f t="shared" si="31"/>
        <v>0</v>
      </c>
      <c r="W290">
        <f t="shared" si="31"/>
        <v>0</v>
      </c>
      <c r="X290">
        <f t="shared" si="31"/>
        <v>0</v>
      </c>
    </row>
    <row r="291" spans="3:24" ht="30" customHeight="1" thickTop="1" thickBot="1" x14ac:dyDescent="0.25">
      <c r="C291" s="108"/>
      <c r="D291" s="108"/>
      <c r="E291" s="115"/>
      <c r="F291" s="115"/>
      <c r="H291" t="str">
        <f t="shared" si="33"/>
        <v/>
      </c>
      <c r="I291" t="str">
        <f t="shared" si="34"/>
        <v/>
      </c>
      <c r="J291" t="str">
        <f t="shared" si="35"/>
        <v/>
      </c>
      <c r="K291" t="str">
        <f t="shared" si="36"/>
        <v/>
      </c>
      <c r="M291">
        <f t="shared" si="31"/>
        <v>0</v>
      </c>
      <c r="N291">
        <f t="shared" si="31"/>
        <v>0</v>
      </c>
      <c r="O291">
        <f t="shared" si="31"/>
        <v>0</v>
      </c>
      <c r="P291">
        <f t="shared" si="31"/>
        <v>0</v>
      </c>
      <c r="Q291">
        <f t="shared" si="31"/>
        <v>0</v>
      </c>
      <c r="R291">
        <f t="shared" si="31"/>
        <v>0</v>
      </c>
      <c r="S291">
        <f t="shared" si="31"/>
        <v>0</v>
      </c>
      <c r="T291">
        <f t="shared" si="31"/>
        <v>0</v>
      </c>
      <c r="U291">
        <f t="shared" si="31"/>
        <v>0</v>
      </c>
      <c r="V291">
        <f t="shared" si="31"/>
        <v>0</v>
      </c>
      <c r="W291">
        <f t="shared" si="31"/>
        <v>0</v>
      </c>
      <c r="X291">
        <f t="shared" si="31"/>
        <v>0</v>
      </c>
    </row>
    <row r="292" spans="3:24" ht="30" customHeight="1" thickTop="1" thickBot="1" x14ac:dyDescent="0.25">
      <c r="C292" s="108"/>
      <c r="D292" s="108"/>
      <c r="E292" s="115"/>
      <c r="F292" s="115"/>
      <c r="H292" t="str">
        <f t="shared" si="33"/>
        <v/>
      </c>
      <c r="I292" t="str">
        <f t="shared" si="34"/>
        <v/>
      </c>
      <c r="J292" t="str">
        <f t="shared" si="35"/>
        <v/>
      </c>
      <c r="K292" t="str">
        <f t="shared" si="36"/>
        <v/>
      </c>
      <c r="M292">
        <f t="shared" si="31"/>
        <v>0</v>
      </c>
      <c r="N292">
        <f t="shared" si="31"/>
        <v>0</v>
      </c>
      <c r="O292">
        <f t="shared" si="31"/>
        <v>0</v>
      </c>
      <c r="P292">
        <f t="shared" si="31"/>
        <v>0</v>
      </c>
      <c r="Q292">
        <f t="shared" si="31"/>
        <v>0</v>
      </c>
      <c r="R292">
        <f t="shared" si="31"/>
        <v>0</v>
      </c>
      <c r="S292">
        <f t="shared" si="31"/>
        <v>0</v>
      </c>
      <c r="T292">
        <f t="shared" si="31"/>
        <v>0</v>
      </c>
      <c r="U292">
        <f t="shared" si="31"/>
        <v>0</v>
      </c>
      <c r="V292">
        <f t="shared" si="31"/>
        <v>0</v>
      </c>
      <c r="W292">
        <f t="shared" si="31"/>
        <v>0</v>
      </c>
      <c r="X292">
        <f t="shared" si="31"/>
        <v>0</v>
      </c>
    </row>
    <row r="293" spans="3:24" ht="30" customHeight="1" thickTop="1" thickBot="1" x14ac:dyDescent="0.25">
      <c r="C293" s="108"/>
      <c r="D293" s="108"/>
      <c r="E293" s="115"/>
      <c r="F293" s="115"/>
      <c r="H293" t="str">
        <f t="shared" si="33"/>
        <v/>
      </c>
      <c r="I293" t="str">
        <f t="shared" si="34"/>
        <v/>
      </c>
      <c r="J293" t="str">
        <f t="shared" si="35"/>
        <v/>
      </c>
      <c r="K293" t="str">
        <f t="shared" si="36"/>
        <v/>
      </c>
      <c r="M293">
        <f t="shared" si="31"/>
        <v>0</v>
      </c>
      <c r="N293">
        <f t="shared" si="31"/>
        <v>0</v>
      </c>
      <c r="O293">
        <f t="shared" si="31"/>
        <v>0</v>
      </c>
      <c r="P293">
        <f t="shared" si="31"/>
        <v>0</v>
      </c>
      <c r="Q293">
        <f t="shared" si="31"/>
        <v>0</v>
      </c>
      <c r="R293">
        <f t="shared" si="31"/>
        <v>0</v>
      </c>
      <c r="S293">
        <f t="shared" si="31"/>
        <v>0</v>
      </c>
      <c r="T293">
        <f t="shared" si="31"/>
        <v>0</v>
      </c>
      <c r="U293">
        <f t="shared" si="31"/>
        <v>0</v>
      </c>
      <c r="V293">
        <f t="shared" si="31"/>
        <v>0</v>
      </c>
      <c r="W293">
        <f t="shared" si="31"/>
        <v>0</v>
      </c>
      <c r="X293">
        <f t="shared" si="31"/>
        <v>0</v>
      </c>
    </row>
    <row r="294" spans="3:24" ht="30" customHeight="1" thickTop="1" thickBot="1" x14ac:dyDescent="0.25">
      <c r="C294" s="108"/>
      <c r="D294" s="108"/>
      <c r="E294" s="115"/>
      <c r="F294" s="115"/>
      <c r="H294" t="str">
        <f t="shared" si="33"/>
        <v/>
      </c>
      <c r="I294" t="str">
        <f t="shared" si="34"/>
        <v/>
      </c>
      <c r="J294" t="str">
        <f t="shared" si="35"/>
        <v/>
      </c>
      <c r="K294" t="str">
        <f t="shared" si="36"/>
        <v/>
      </c>
      <c r="M294">
        <f t="shared" si="31"/>
        <v>0</v>
      </c>
      <c r="N294">
        <f t="shared" si="31"/>
        <v>0</v>
      </c>
      <c r="O294">
        <f t="shared" si="31"/>
        <v>0</v>
      </c>
      <c r="P294">
        <f t="shared" si="31"/>
        <v>0</v>
      </c>
      <c r="Q294">
        <f t="shared" si="31"/>
        <v>0</v>
      </c>
      <c r="R294">
        <f t="shared" si="31"/>
        <v>0</v>
      </c>
      <c r="S294">
        <f t="shared" si="31"/>
        <v>0</v>
      </c>
      <c r="T294">
        <f t="shared" si="31"/>
        <v>0</v>
      </c>
      <c r="U294">
        <f t="shared" si="31"/>
        <v>0</v>
      </c>
      <c r="V294">
        <f t="shared" si="31"/>
        <v>0</v>
      </c>
      <c r="W294">
        <f t="shared" si="31"/>
        <v>0</v>
      </c>
      <c r="X294">
        <f t="shared" si="31"/>
        <v>0</v>
      </c>
    </row>
    <row r="295" spans="3:24" ht="30" customHeight="1" thickTop="1" thickBot="1" x14ac:dyDescent="0.25">
      <c r="C295" s="108"/>
      <c r="D295" s="108"/>
      <c r="E295" s="115"/>
      <c r="F295" s="115"/>
      <c r="H295" t="str">
        <f t="shared" si="33"/>
        <v/>
      </c>
      <c r="I295" t="str">
        <f t="shared" si="34"/>
        <v/>
      </c>
      <c r="J295" t="str">
        <f t="shared" si="35"/>
        <v/>
      </c>
      <c r="K295" t="str">
        <f t="shared" si="36"/>
        <v/>
      </c>
      <c r="M295">
        <f t="shared" si="31"/>
        <v>0</v>
      </c>
      <c r="N295">
        <f t="shared" si="31"/>
        <v>0</v>
      </c>
      <c r="O295">
        <f t="shared" si="31"/>
        <v>0</v>
      </c>
      <c r="P295">
        <f t="shared" si="31"/>
        <v>0</v>
      </c>
      <c r="Q295">
        <f t="shared" si="31"/>
        <v>0</v>
      </c>
      <c r="R295">
        <f t="shared" si="31"/>
        <v>0</v>
      </c>
      <c r="S295">
        <f t="shared" si="31"/>
        <v>0</v>
      </c>
      <c r="T295">
        <f t="shared" si="31"/>
        <v>0</v>
      </c>
      <c r="U295">
        <f t="shared" si="31"/>
        <v>0</v>
      </c>
      <c r="V295">
        <f t="shared" si="31"/>
        <v>0</v>
      </c>
      <c r="W295">
        <f t="shared" si="31"/>
        <v>0</v>
      </c>
      <c r="X295">
        <f t="shared" si="31"/>
        <v>0</v>
      </c>
    </row>
    <row r="296" spans="3:24" ht="30" customHeight="1" thickTop="1" thickBot="1" x14ac:dyDescent="0.25">
      <c r="C296" s="108"/>
      <c r="D296" s="108"/>
      <c r="E296" s="115"/>
      <c r="F296" s="115"/>
      <c r="H296" t="str">
        <f t="shared" si="33"/>
        <v/>
      </c>
      <c r="I296" t="str">
        <f t="shared" si="34"/>
        <v/>
      </c>
      <c r="J296" t="str">
        <f t="shared" si="35"/>
        <v/>
      </c>
      <c r="K296" t="str">
        <f t="shared" si="36"/>
        <v/>
      </c>
      <c r="M296">
        <f t="shared" ref="M296:X317" si="37">IF(ISERROR(IF(AND($H296&lt;=M$6,$J296&gt;=M$6),1,0)),"",IF(AND($H296&lt;=M$6,$J296&gt;=M$6),1,0))</f>
        <v>0</v>
      </c>
      <c r="N296">
        <f t="shared" si="37"/>
        <v>0</v>
      </c>
      <c r="O296">
        <f t="shared" si="37"/>
        <v>0</v>
      </c>
      <c r="P296">
        <f t="shared" si="37"/>
        <v>0</v>
      </c>
      <c r="Q296">
        <f t="shared" si="37"/>
        <v>0</v>
      </c>
      <c r="R296">
        <f t="shared" si="37"/>
        <v>0</v>
      </c>
      <c r="S296">
        <f t="shared" si="37"/>
        <v>0</v>
      </c>
      <c r="T296">
        <f t="shared" si="37"/>
        <v>0</v>
      </c>
      <c r="U296">
        <f t="shared" si="37"/>
        <v>0</v>
      </c>
      <c r="V296">
        <f t="shared" si="37"/>
        <v>0</v>
      </c>
      <c r="W296">
        <f t="shared" si="37"/>
        <v>0</v>
      </c>
      <c r="X296">
        <f t="shared" si="37"/>
        <v>0</v>
      </c>
    </row>
    <row r="297" spans="3:24" ht="30" customHeight="1" thickTop="1" thickBot="1" x14ac:dyDescent="0.25">
      <c r="C297" s="108"/>
      <c r="D297" s="108"/>
      <c r="E297" s="115"/>
      <c r="F297" s="115"/>
      <c r="H297" t="str">
        <f t="shared" si="33"/>
        <v/>
      </c>
      <c r="I297" t="str">
        <f t="shared" si="34"/>
        <v/>
      </c>
      <c r="J297" t="str">
        <f t="shared" si="35"/>
        <v/>
      </c>
      <c r="K297" t="str">
        <f t="shared" si="36"/>
        <v/>
      </c>
      <c r="M297">
        <f t="shared" si="37"/>
        <v>0</v>
      </c>
      <c r="N297">
        <f t="shared" si="37"/>
        <v>0</v>
      </c>
      <c r="O297">
        <f t="shared" si="37"/>
        <v>0</v>
      </c>
      <c r="P297">
        <f t="shared" si="37"/>
        <v>0</v>
      </c>
      <c r="Q297">
        <f t="shared" si="37"/>
        <v>0</v>
      </c>
      <c r="R297">
        <f t="shared" si="37"/>
        <v>0</v>
      </c>
      <c r="S297">
        <f t="shared" si="37"/>
        <v>0</v>
      </c>
      <c r="T297">
        <f t="shared" si="37"/>
        <v>0</v>
      </c>
      <c r="U297">
        <f t="shared" si="37"/>
        <v>0</v>
      </c>
      <c r="V297">
        <f t="shared" si="37"/>
        <v>0</v>
      </c>
      <c r="W297">
        <f t="shared" si="37"/>
        <v>0</v>
      </c>
      <c r="X297">
        <f t="shared" si="37"/>
        <v>0</v>
      </c>
    </row>
    <row r="298" spans="3:24" ht="30" customHeight="1" thickTop="1" thickBot="1" x14ac:dyDescent="0.25">
      <c r="C298" s="108"/>
      <c r="D298" s="108"/>
      <c r="E298" s="115"/>
      <c r="F298" s="115"/>
      <c r="H298" t="str">
        <f t="shared" si="33"/>
        <v/>
      </c>
      <c r="I298" t="str">
        <f t="shared" si="34"/>
        <v/>
      </c>
      <c r="J298" t="str">
        <f t="shared" si="35"/>
        <v/>
      </c>
      <c r="K298" t="str">
        <f t="shared" si="36"/>
        <v/>
      </c>
      <c r="M298">
        <f t="shared" si="37"/>
        <v>0</v>
      </c>
      <c r="N298">
        <f t="shared" si="37"/>
        <v>0</v>
      </c>
      <c r="O298">
        <f t="shared" si="37"/>
        <v>0</v>
      </c>
      <c r="P298">
        <f t="shared" si="37"/>
        <v>0</v>
      </c>
      <c r="Q298">
        <f t="shared" si="37"/>
        <v>0</v>
      </c>
      <c r="R298">
        <f t="shared" si="37"/>
        <v>0</v>
      </c>
      <c r="S298">
        <f t="shared" si="37"/>
        <v>0</v>
      </c>
      <c r="T298">
        <f t="shared" si="37"/>
        <v>0</v>
      </c>
      <c r="U298">
        <f t="shared" si="37"/>
        <v>0</v>
      </c>
      <c r="V298">
        <f t="shared" si="37"/>
        <v>0</v>
      </c>
      <c r="W298">
        <f t="shared" si="37"/>
        <v>0</v>
      </c>
      <c r="X298">
        <f t="shared" si="37"/>
        <v>0</v>
      </c>
    </row>
    <row r="299" spans="3:24" ht="30" customHeight="1" thickTop="1" thickBot="1" x14ac:dyDescent="0.25">
      <c r="C299" s="108"/>
      <c r="D299" s="108"/>
      <c r="E299" s="115"/>
      <c r="F299" s="115"/>
      <c r="H299" t="str">
        <f t="shared" si="33"/>
        <v/>
      </c>
      <c r="I299" t="str">
        <f t="shared" si="34"/>
        <v/>
      </c>
      <c r="J299" t="str">
        <f t="shared" si="35"/>
        <v/>
      </c>
      <c r="K299" t="str">
        <f t="shared" si="36"/>
        <v/>
      </c>
      <c r="M299">
        <f t="shared" si="37"/>
        <v>0</v>
      </c>
      <c r="N299">
        <f t="shared" si="37"/>
        <v>0</v>
      </c>
      <c r="O299">
        <f t="shared" si="37"/>
        <v>0</v>
      </c>
      <c r="P299">
        <f t="shared" si="37"/>
        <v>0</v>
      </c>
      <c r="Q299">
        <f t="shared" si="37"/>
        <v>0</v>
      </c>
      <c r="R299">
        <f t="shared" si="37"/>
        <v>0</v>
      </c>
      <c r="S299">
        <f t="shared" si="37"/>
        <v>0</v>
      </c>
      <c r="T299">
        <f t="shared" si="37"/>
        <v>0</v>
      </c>
      <c r="U299">
        <f t="shared" si="37"/>
        <v>0</v>
      </c>
      <c r="V299">
        <f t="shared" si="37"/>
        <v>0</v>
      </c>
      <c r="W299">
        <f t="shared" si="37"/>
        <v>0</v>
      </c>
      <c r="X299">
        <f t="shared" si="37"/>
        <v>0</v>
      </c>
    </row>
    <row r="300" spans="3:24" ht="30" customHeight="1" thickTop="1" thickBot="1" x14ac:dyDescent="0.25">
      <c r="C300" s="108"/>
      <c r="D300" s="108"/>
      <c r="E300" s="115"/>
      <c r="F300" s="115"/>
      <c r="H300" t="str">
        <f t="shared" si="33"/>
        <v/>
      </c>
      <c r="I300" t="str">
        <f t="shared" si="34"/>
        <v/>
      </c>
      <c r="J300" t="str">
        <f t="shared" si="35"/>
        <v/>
      </c>
      <c r="K300" t="str">
        <f t="shared" si="36"/>
        <v/>
      </c>
      <c r="M300">
        <f t="shared" si="37"/>
        <v>0</v>
      </c>
      <c r="N300">
        <f t="shared" si="37"/>
        <v>0</v>
      </c>
      <c r="O300">
        <f t="shared" si="37"/>
        <v>0</v>
      </c>
      <c r="P300">
        <f t="shared" si="37"/>
        <v>0</v>
      </c>
      <c r="Q300">
        <f t="shared" si="37"/>
        <v>0</v>
      </c>
      <c r="R300">
        <f t="shared" si="37"/>
        <v>0</v>
      </c>
      <c r="S300">
        <f t="shared" si="37"/>
        <v>0</v>
      </c>
      <c r="T300">
        <f t="shared" si="37"/>
        <v>0</v>
      </c>
      <c r="U300">
        <f t="shared" si="37"/>
        <v>0</v>
      </c>
      <c r="V300">
        <f t="shared" si="37"/>
        <v>0</v>
      </c>
      <c r="W300">
        <f t="shared" si="37"/>
        <v>0</v>
      </c>
      <c r="X300">
        <f t="shared" si="37"/>
        <v>0</v>
      </c>
    </row>
    <row r="301" spans="3:24" ht="30" customHeight="1" thickTop="1" thickBot="1" x14ac:dyDescent="0.25">
      <c r="C301" s="108"/>
      <c r="D301" s="108"/>
      <c r="E301" s="115"/>
      <c r="F301" s="115"/>
      <c r="H301" t="str">
        <f t="shared" si="33"/>
        <v/>
      </c>
      <c r="I301" t="str">
        <f t="shared" si="34"/>
        <v/>
      </c>
      <c r="J301" t="str">
        <f t="shared" si="35"/>
        <v/>
      </c>
      <c r="K301" t="str">
        <f t="shared" si="36"/>
        <v/>
      </c>
      <c r="M301">
        <f t="shared" si="37"/>
        <v>0</v>
      </c>
      <c r="N301">
        <f t="shared" si="37"/>
        <v>0</v>
      </c>
      <c r="O301">
        <f t="shared" si="37"/>
        <v>0</v>
      </c>
      <c r="P301">
        <f t="shared" si="37"/>
        <v>0</v>
      </c>
      <c r="Q301">
        <f t="shared" si="37"/>
        <v>0</v>
      </c>
      <c r="R301">
        <f t="shared" si="37"/>
        <v>0</v>
      </c>
      <c r="S301">
        <f t="shared" si="37"/>
        <v>0</v>
      </c>
      <c r="T301">
        <f t="shared" si="37"/>
        <v>0</v>
      </c>
      <c r="U301">
        <f t="shared" si="37"/>
        <v>0</v>
      </c>
      <c r="V301">
        <f t="shared" si="37"/>
        <v>0</v>
      </c>
      <c r="W301">
        <f t="shared" si="37"/>
        <v>0</v>
      </c>
      <c r="X301">
        <f t="shared" si="37"/>
        <v>0</v>
      </c>
    </row>
    <row r="302" spans="3:24" ht="30" customHeight="1" thickTop="1" thickBot="1" x14ac:dyDescent="0.25">
      <c r="C302" s="108"/>
      <c r="D302" s="108"/>
      <c r="E302" s="115"/>
      <c r="F302" s="115"/>
      <c r="H302" t="str">
        <f t="shared" si="33"/>
        <v/>
      </c>
      <c r="I302" t="str">
        <f t="shared" si="34"/>
        <v/>
      </c>
      <c r="J302" t="str">
        <f t="shared" si="35"/>
        <v/>
      </c>
      <c r="K302" t="str">
        <f t="shared" si="36"/>
        <v/>
      </c>
      <c r="M302">
        <f t="shared" si="37"/>
        <v>0</v>
      </c>
      <c r="N302">
        <f t="shared" si="37"/>
        <v>0</v>
      </c>
      <c r="O302">
        <f t="shared" si="37"/>
        <v>0</v>
      </c>
      <c r="P302">
        <f t="shared" si="37"/>
        <v>0</v>
      </c>
      <c r="Q302">
        <f t="shared" si="37"/>
        <v>0</v>
      </c>
      <c r="R302">
        <f t="shared" si="37"/>
        <v>0</v>
      </c>
      <c r="S302">
        <f t="shared" si="37"/>
        <v>0</v>
      </c>
      <c r="T302">
        <f t="shared" si="37"/>
        <v>0</v>
      </c>
      <c r="U302">
        <f t="shared" si="37"/>
        <v>0</v>
      </c>
      <c r="V302">
        <f t="shared" si="37"/>
        <v>0</v>
      </c>
      <c r="W302">
        <f t="shared" si="37"/>
        <v>0</v>
      </c>
      <c r="X302">
        <f t="shared" si="37"/>
        <v>0</v>
      </c>
    </row>
    <row r="303" spans="3:24" ht="30" customHeight="1" thickTop="1" thickBot="1" x14ac:dyDescent="0.25">
      <c r="C303" s="108"/>
      <c r="D303" s="108"/>
      <c r="E303" s="115"/>
      <c r="F303" s="115"/>
      <c r="H303" t="str">
        <f t="shared" si="33"/>
        <v/>
      </c>
      <c r="I303" t="str">
        <f t="shared" si="34"/>
        <v/>
      </c>
      <c r="J303" t="str">
        <f t="shared" si="35"/>
        <v/>
      </c>
      <c r="K303" t="str">
        <f t="shared" si="36"/>
        <v/>
      </c>
      <c r="M303">
        <f t="shared" si="37"/>
        <v>0</v>
      </c>
      <c r="N303">
        <f t="shared" si="37"/>
        <v>0</v>
      </c>
      <c r="O303">
        <f t="shared" si="37"/>
        <v>0</v>
      </c>
      <c r="P303">
        <f t="shared" si="37"/>
        <v>0</v>
      </c>
      <c r="Q303">
        <f t="shared" si="37"/>
        <v>0</v>
      </c>
      <c r="R303">
        <f t="shared" si="37"/>
        <v>0</v>
      </c>
      <c r="S303">
        <f t="shared" si="37"/>
        <v>0</v>
      </c>
      <c r="T303">
        <f t="shared" si="37"/>
        <v>0</v>
      </c>
      <c r="U303">
        <f t="shared" si="37"/>
        <v>0</v>
      </c>
      <c r="V303">
        <f t="shared" si="37"/>
        <v>0</v>
      </c>
      <c r="W303">
        <f t="shared" si="37"/>
        <v>0</v>
      </c>
      <c r="X303">
        <f t="shared" si="37"/>
        <v>0</v>
      </c>
    </row>
    <row r="304" spans="3:24" ht="30" customHeight="1" thickTop="1" thickBot="1" x14ac:dyDescent="0.25">
      <c r="C304" s="108"/>
      <c r="D304" s="108"/>
      <c r="E304" s="115"/>
      <c r="F304" s="115"/>
      <c r="H304" t="str">
        <f t="shared" si="33"/>
        <v/>
      </c>
      <c r="I304" t="str">
        <f t="shared" si="34"/>
        <v/>
      </c>
      <c r="J304" t="str">
        <f t="shared" si="35"/>
        <v/>
      </c>
      <c r="K304" t="str">
        <f t="shared" si="36"/>
        <v/>
      </c>
      <c r="M304">
        <f t="shared" si="37"/>
        <v>0</v>
      </c>
      <c r="N304">
        <f t="shared" si="37"/>
        <v>0</v>
      </c>
      <c r="O304">
        <f t="shared" si="37"/>
        <v>0</v>
      </c>
      <c r="P304">
        <f t="shared" si="37"/>
        <v>0</v>
      </c>
      <c r="Q304">
        <f t="shared" si="37"/>
        <v>0</v>
      </c>
      <c r="R304">
        <f t="shared" si="37"/>
        <v>0</v>
      </c>
      <c r="S304">
        <f t="shared" si="37"/>
        <v>0</v>
      </c>
      <c r="T304">
        <f t="shared" si="37"/>
        <v>0</v>
      </c>
      <c r="U304">
        <f t="shared" si="37"/>
        <v>0</v>
      </c>
      <c r="V304">
        <f t="shared" si="37"/>
        <v>0</v>
      </c>
      <c r="W304">
        <f t="shared" si="37"/>
        <v>0</v>
      </c>
      <c r="X304">
        <f t="shared" si="37"/>
        <v>0</v>
      </c>
    </row>
    <row r="305" spans="3:24" ht="30" customHeight="1" thickTop="1" thickBot="1" x14ac:dyDescent="0.25">
      <c r="C305" s="108"/>
      <c r="D305" s="108"/>
      <c r="E305" s="115"/>
      <c r="F305" s="115"/>
      <c r="H305" t="str">
        <f t="shared" si="33"/>
        <v/>
      </c>
      <c r="I305" t="str">
        <f t="shared" si="34"/>
        <v/>
      </c>
      <c r="J305" t="str">
        <f t="shared" si="35"/>
        <v/>
      </c>
      <c r="K305" t="str">
        <f t="shared" si="36"/>
        <v/>
      </c>
      <c r="M305">
        <f t="shared" si="37"/>
        <v>0</v>
      </c>
      <c r="N305">
        <f t="shared" si="37"/>
        <v>0</v>
      </c>
      <c r="O305">
        <f t="shared" si="37"/>
        <v>0</v>
      </c>
      <c r="P305">
        <f t="shared" si="37"/>
        <v>0</v>
      </c>
      <c r="Q305">
        <f t="shared" si="37"/>
        <v>0</v>
      </c>
      <c r="R305">
        <f t="shared" si="37"/>
        <v>0</v>
      </c>
      <c r="S305">
        <f t="shared" si="37"/>
        <v>0</v>
      </c>
      <c r="T305">
        <f t="shared" si="37"/>
        <v>0</v>
      </c>
      <c r="U305">
        <f t="shared" si="37"/>
        <v>0</v>
      </c>
      <c r="V305">
        <f t="shared" si="37"/>
        <v>0</v>
      </c>
      <c r="W305">
        <f t="shared" si="37"/>
        <v>0</v>
      </c>
      <c r="X305">
        <f t="shared" si="37"/>
        <v>0</v>
      </c>
    </row>
    <row r="306" spans="3:24" ht="30" customHeight="1" thickTop="1" thickBot="1" x14ac:dyDescent="0.25">
      <c r="C306" s="108"/>
      <c r="D306" s="108"/>
      <c r="E306" s="115"/>
      <c r="F306" s="115"/>
      <c r="H306" t="str">
        <f t="shared" si="33"/>
        <v/>
      </c>
      <c r="I306" t="str">
        <f t="shared" si="34"/>
        <v/>
      </c>
      <c r="J306" t="str">
        <f t="shared" si="35"/>
        <v/>
      </c>
      <c r="K306" t="str">
        <f t="shared" si="36"/>
        <v/>
      </c>
      <c r="M306">
        <f t="shared" si="37"/>
        <v>0</v>
      </c>
      <c r="N306">
        <f t="shared" si="37"/>
        <v>0</v>
      </c>
      <c r="O306">
        <f t="shared" si="37"/>
        <v>0</v>
      </c>
      <c r="P306">
        <f t="shared" si="37"/>
        <v>0</v>
      </c>
      <c r="Q306">
        <f t="shared" si="37"/>
        <v>0</v>
      </c>
      <c r="R306">
        <f t="shared" si="37"/>
        <v>0</v>
      </c>
      <c r="S306">
        <f t="shared" si="37"/>
        <v>0</v>
      </c>
      <c r="T306">
        <f t="shared" si="37"/>
        <v>0</v>
      </c>
      <c r="U306">
        <f t="shared" si="37"/>
        <v>0</v>
      </c>
      <c r="V306">
        <f t="shared" si="37"/>
        <v>0</v>
      </c>
      <c r="W306">
        <f t="shared" si="37"/>
        <v>0</v>
      </c>
      <c r="X306">
        <f t="shared" si="37"/>
        <v>0</v>
      </c>
    </row>
    <row r="307" spans="3:24" ht="30" customHeight="1" thickTop="1" thickBot="1" x14ac:dyDescent="0.25">
      <c r="C307" s="108"/>
      <c r="D307" s="108"/>
      <c r="E307" s="115"/>
      <c r="F307" s="115"/>
      <c r="H307" t="str">
        <f t="shared" si="33"/>
        <v/>
      </c>
      <c r="I307" t="str">
        <f t="shared" si="34"/>
        <v/>
      </c>
      <c r="J307" t="str">
        <f t="shared" si="35"/>
        <v/>
      </c>
      <c r="K307" t="str">
        <f t="shared" si="36"/>
        <v/>
      </c>
      <c r="M307">
        <f t="shared" si="37"/>
        <v>0</v>
      </c>
      <c r="N307">
        <f t="shared" si="37"/>
        <v>0</v>
      </c>
      <c r="O307">
        <f t="shared" si="37"/>
        <v>0</v>
      </c>
      <c r="P307">
        <f t="shared" si="37"/>
        <v>0</v>
      </c>
      <c r="Q307">
        <f t="shared" si="37"/>
        <v>0</v>
      </c>
      <c r="R307">
        <f t="shared" si="37"/>
        <v>0</v>
      </c>
      <c r="S307">
        <f t="shared" si="37"/>
        <v>0</v>
      </c>
      <c r="T307">
        <f t="shared" si="37"/>
        <v>0</v>
      </c>
      <c r="U307">
        <f t="shared" si="37"/>
        <v>0</v>
      </c>
      <c r="V307">
        <f t="shared" si="37"/>
        <v>0</v>
      </c>
      <c r="W307">
        <f t="shared" si="37"/>
        <v>0</v>
      </c>
      <c r="X307">
        <f t="shared" si="37"/>
        <v>0</v>
      </c>
    </row>
    <row r="308" spans="3:24" ht="30" customHeight="1" thickTop="1" thickBot="1" x14ac:dyDescent="0.25">
      <c r="C308" s="108"/>
      <c r="D308" s="108"/>
      <c r="E308" s="115"/>
      <c r="F308" s="115"/>
      <c r="H308" t="str">
        <f t="shared" si="33"/>
        <v/>
      </c>
      <c r="I308" t="str">
        <f t="shared" si="34"/>
        <v/>
      </c>
      <c r="J308" t="str">
        <f t="shared" si="35"/>
        <v/>
      </c>
      <c r="K308" t="str">
        <f t="shared" si="36"/>
        <v/>
      </c>
      <c r="M308">
        <f t="shared" si="37"/>
        <v>0</v>
      </c>
      <c r="N308">
        <f t="shared" si="37"/>
        <v>0</v>
      </c>
      <c r="O308">
        <f t="shared" si="37"/>
        <v>0</v>
      </c>
      <c r="P308">
        <f t="shared" si="37"/>
        <v>0</v>
      </c>
      <c r="Q308">
        <f t="shared" si="37"/>
        <v>0</v>
      </c>
      <c r="R308">
        <f t="shared" si="37"/>
        <v>0</v>
      </c>
      <c r="S308">
        <f t="shared" si="37"/>
        <v>0</v>
      </c>
      <c r="T308">
        <f t="shared" si="37"/>
        <v>0</v>
      </c>
      <c r="U308">
        <f t="shared" si="37"/>
        <v>0</v>
      </c>
      <c r="V308">
        <f t="shared" si="37"/>
        <v>0</v>
      </c>
      <c r="W308">
        <f t="shared" si="37"/>
        <v>0</v>
      </c>
      <c r="X308">
        <f t="shared" si="37"/>
        <v>0</v>
      </c>
    </row>
    <row r="309" spans="3:24" ht="30" customHeight="1" thickTop="1" thickBot="1" x14ac:dyDescent="0.25">
      <c r="C309" s="108"/>
      <c r="D309" s="108"/>
      <c r="E309" s="115"/>
      <c r="F309" s="115"/>
      <c r="H309" t="str">
        <f t="shared" si="33"/>
        <v/>
      </c>
      <c r="I309" t="str">
        <f t="shared" si="34"/>
        <v/>
      </c>
      <c r="J309" t="str">
        <f t="shared" si="35"/>
        <v/>
      </c>
      <c r="K309" t="str">
        <f t="shared" si="36"/>
        <v/>
      </c>
      <c r="M309">
        <f t="shared" si="37"/>
        <v>0</v>
      </c>
      <c r="N309">
        <f t="shared" si="37"/>
        <v>0</v>
      </c>
      <c r="O309">
        <f t="shared" si="37"/>
        <v>0</v>
      </c>
      <c r="P309">
        <f t="shared" si="37"/>
        <v>0</v>
      </c>
      <c r="Q309">
        <f t="shared" si="37"/>
        <v>0</v>
      </c>
      <c r="R309">
        <f t="shared" si="37"/>
        <v>0</v>
      </c>
      <c r="S309">
        <f t="shared" si="37"/>
        <v>0</v>
      </c>
      <c r="T309">
        <f t="shared" si="37"/>
        <v>0</v>
      </c>
      <c r="U309">
        <f t="shared" si="37"/>
        <v>0</v>
      </c>
      <c r="V309">
        <f t="shared" si="37"/>
        <v>0</v>
      </c>
      <c r="W309">
        <f t="shared" si="37"/>
        <v>0</v>
      </c>
      <c r="X309">
        <f t="shared" si="37"/>
        <v>0</v>
      </c>
    </row>
    <row r="310" spans="3:24" ht="30" customHeight="1" thickTop="1" thickBot="1" x14ac:dyDescent="0.25">
      <c r="C310" s="108"/>
      <c r="D310" s="108"/>
      <c r="E310" s="115"/>
      <c r="F310" s="115"/>
      <c r="H310" t="str">
        <f t="shared" si="33"/>
        <v/>
      </c>
      <c r="I310" t="str">
        <f t="shared" si="34"/>
        <v/>
      </c>
      <c r="J310" t="str">
        <f t="shared" si="35"/>
        <v/>
      </c>
      <c r="K310" t="str">
        <f t="shared" si="36"/>
        <v/>
      </c>
      <c r="M310">
        <f t="shared" si="37"/>
        <v>0</v>
      </c>
      <c r="N310">
        <f t="shared" si="37"/>
        <v>0</v>
      </c>
      <c r="O310">
        <f t="shared" si="37"/>
        <v>0</v>
      </c>
      <c r="P310">
        <f t="shared" si="37"/>
        <v>0</v>
      </c>
      <c r="Q310">
        <f t="shared" si="37"/>
        <v>0</v>
      </c>
      <c r="R310">
        <f t="shared" si="37"/>
        <v>0</v>
      </c>
      <c r="S310">
        <f t="shared" si="37"/>
        <v>0</v>
      </c>
      <c r="T310">
        <f t="shared" si="37"/>
        <v>0</v>
      </c>
      <c r="U310">
        <f t="shared" si="37"/>
        <v>0</v>
      </c>
      <c r="V310">
        <f t="shared" si="37"/>
        <v>0</v>
      </c>
      <c r="W310">
        <f t="shared" si="37"/>
        <v>0</v>
      </c>
      <c r="X310">
        <f t="shared" si="37"/>
        <v>0</v>
      </c>
    </row>
    <row r="311" spans="3:24" ht="30" customHeight="1" thickTop="1" thickBot="1" x14ac:dyDescent="0.25">
      <c r="C311" s="108"/>
      <c r="D311" s="108"/>
      <c r="E311" s="115"/>
      <c r="F311" s="115"/>
      <c r="H311" t="str">
        <f t="shared" si="33"/>
        <v/>
      </c>
      <c r="I311" t="str">
        <f t="shared" si="34"/>
        <v/>
      </c>
      <c r="J311" t="str">
        <f t="shared" si="35"/>
        <v/>
      </c>
      <c r="K311" t="str">
        <f t="shared" si="36"/>
        <v/>
      </c>
      <c r="M311">
        <f t="shared" si="37"/>
        <v>0</v>
      </c>
      <c r="N311">
        <f t="shared" si="37"/>
        <v>0</v>
      </c>
      <c r="O311">
        <f t="shared" si="37"/>
        <v>0</v>
      </c>
      <c r="P311">
        <f t="shared" si="37"/>
        <v>0</v>
      </c>
      <c r="Q311">
        <f t="shared" si="37"/>
        <v>0</v>
      </c>
      <c r="R311">
        <f t="shared" si="37"/>
        <v>0</v>
      </c>
      <c r="S311">
        <f t="shared" si="37"/>
        <v>0</v>
      </c>
      <c r="T311">
        <f t="shared" si="37"/>
        <v>0</v>
      </c>
      <c r="U311">
        <f t="shared" si="37"/>
        <v>0</v>
      </c>
      <c r="V311">
        <f t="shared" si="37"/>
        <v>0</v>
      </c>
      <c r="W311">
        <f t="shared" si="37"/>
        <v>0</v>
      </c>
      <c r="X311">
        <f t="shared" si="37"/>
        <v>0</v>
      </c>
    </row>
    <row r="312" spans="3:24" ht="30" customHeight="1" thickTop="1" thickBot="1" x14ac:dyDescent="0.25">
      <c r="C312" s="108"/>
      <c r="D312" s="108"/>
      <c r="E312" s="115"/>
      <c r="F312" s="115"/>
      <c r="H312" t="str">
        <f t="shared" si="33"/>
        <v/>
      </c>
      <c r="I312" t="str">
        <f t="shared" si="34"/>
        <v/>
      </c>
      <c r="J312" t="str">
        <f t="shared" si="35"/>
        <v/>
      </c>
      <c r="K312" t="str">
        <f t="shared" si="36"/>
        <v/>
      </c>
      <c r="M312">
        <f t="shared" si="37"/>
        <v>0</v>
      </c>
      <c r="N312">
        <f t="shared" si="37"/>
        <v>0</v>
      </c>
      <c r="O312">
        <f t="shared" si="37"/>
        <v>0</v>
      </c>
      <c r="P312">
        <f t="shared" si="37"/>
        <v>0</v>
      </c>
      <c r="Q312">
        <f t="shared" si="37"/>
        <v>0</v>
      </c>
      <c r="R312">
        <f t="shared" si="37"/>
        <v>0</v>
      </c>
      <c r="S312">
        <f t="shared" si="37"/>
        <v>0</v>
      </c>
      <c r="T312">
        <f t="shared" si="37"/>
        <v>0</v>
      </c>
      <c r="U312">
        <f t="shared" si="37"/>
        <v>0</v>
      </c>
      <c r="V312">
        <f t="shared" si="37"/>
        <v>0</v>
      </c>
      <c r="W312">
        <f t="shared" si="37"/>
        <v>0</v>
      </c>
      <c r="X312">
        <f t="shared" si="37"/>
        <v>0</v>
      </c>
    </row>
    <row r="313" spans="3:24" ht="30" customHeight="1" thickTop="1" thickBot="1" x14ac:dyDescent="0.25">
      <c r="C313" s="108"/>
      <c r="D313" s="108"/>
      <c r="E313" s="115"/>
      <c r="F313" s="115"/>
      <c r="H313" t="str">
        <f t="shared" si="33"/>
        <v/>
      </c>
      <c r="I313" t="str">
        <f t="shared" si="34"/>
        <v/>
      </c>
      <c r="J313" t="str">
        <f t="shared" si="35"/>
        <v/>
      </c>
      <c r="K313" t="str">
        <f t="shared" si="36"/>
        <v/>
      </c>
      <c r="M313">
        <f t="shared" si="37"/>
        <v>0</v>
      </c>
      <c r="N313">
        <f t="shared" si="37"/>
        <v>0</v>
      </c>
      <c r="O313">
        <f t="shared" si="37"/>
        <v>0</v>
      </c>
      <c r="P313">
        <f t="shared" si="37"/>
        <v>0</v>
      </c>
      <c r="Q313">
        <f t="shared" si="37"/>
        <v>0</v>
      </c>
      <c r="R313">
        <f t="shared" si="37"/>
        <v>0</v>
      </c>
      <c r="S313">
        <f t="shared" si="37"/>
        <v>0</v>
      </c>
      <c r="T313">
        <f t="shared" si="37"/>
        <v>0</v>
      </c>
      <c r="U313">
        <f t="shared" si="37"/>
        <v>0</v>
      </c>
      <c r="V313">
        <f t="shared" si="37"/>
        <v>0</v>
      </c>
      <c r="W313">
        <f t="shared" si="37"/>
        <v>0</v>
      </c>
      <c r="X313">
        <f t="shared" si="37"/>
        <v>0</v>
      </c>
    </row>
    <row r="314" spans="3:24" ht="30" customHeight="1" thickTop="1" thickBot="1" x14ac:dyDescent="0.25">
      <c r="C314" s="108"/>
      <c r="D314" s="108"/>
      <c r="E314" s="115"/>
      <c r="F314" s="115"/>
      <c r="H314" t="str">
        <f t="shared" si="33"/>
        <v/>
      </c>
      <c r="I314" t="str">
        <f t="shared" si="34"/>
        <v/>
      </c>
      <c r="J314" t="str">
        <f t="shared" si="35"/>
        <v/>
      </c>
      <c r="K314" t="str">
        <f t="shared" si="36"/>
        <v/>
      </c>
      <c r="M314">
        <f t="shared" si="37"/>
        <v>0</v>
      </c>
      <c r="N314">
        <f t="shared" si="37"/>
        <v>0</v>
      </c>
      <c r="O314">
        <f t="shared" si="37"/>
        <v>0</v>
      </c>
      <c r="P314">
        <f t="shared" si="37"/>
        <v>0</v>
      </c>
      <c r="Q314">
        <f t="shared" si="37"/>
        <v>0</v>
      </c>
      <c r="R314">
        <f t="shared" si="37"/>
        <v>0</v>
      </c>
      <c r="S314">
        <f t="shared" si="37"/>
        <v>0</v>
      </c>
      <c r="T314">
        <f t="shared" si="37"/>
        <v>0</v>
      </c>
      <c r="U314">
        <f t="shared" si="37"/>
        <v>0</v>
      </c>
      <c r="V314">
        <f t="shared" si="37"/>
        <v>0</v>
      </c>
      <c r="W314">
        <f t="shared" si="37"/>
        <v>0</v>
      </c>
      <c r="X314">
        <f t="shared" si="37"/>
        <v>0</v>
      </c>
    </row>
    <row r="315" spans="3:24" ht="30" customHeight="1" thickTop="1" thickBot="1" x14ac:dyDescent="0.25">
      <c r="C315" s="108"/>
      <c r="D315" s="108"/>
      <c r="E315" s="115"/>
      <c r="F315" s="115"/>
      <c r="H315" t="str">
        <f t="shared" si="33"/>
        <v/>
      </c>
      <c r="I315" t="str">
        <f t="shared" si="34"/>
        <v/>
      </c>
      <c r="J315" t="str">
        <f t="shared" si="35"/>
        <v/>
      </c>
      <c r="K315" t="str">
        <f t="shared" si="36"/>
        <v/>
      </c>
      <c r="M315">
        <f t="shared" si="37"/>
        <v>0</v>
      </c>
      <c r="N315">
        <f t="shared" si="37"/>
        <v>0</v>
      </c>
      <c r="O315">
        <f t="shared" si="37"/>
        <v>0</v>
      </c>
      <c r="P315">
        <f t="shared" si="37"/>
        <v>0</v>
      </c>
      <c r="Q315">
        <f t="shared" si="37"/>
        <v>0</v>
      </c>
      <c r="R315">
        <f t="shared" si="37"/>
        <v>0</v>
      </c>
      <c r="S315">
        <f t="shared" si="37"/>
        <v>0</v>
      </c>
      <c r="T315">
        <f t="shared" si="37"/>
        <v>0</v>
      </c>
      <c r="U315">
        <f t="shared" si="37"/>
        <v>0</v>
      </c>
      <c r="V315">
        <f t="shared" si="37"/>
        <v>0</v>
      </c>
      <c r="W315">
        <f t="shared" si="37"/>
        <v>0</v>
      </c>
      <c r="X315">
        <f t="shared" si="37"/>
        <v>0</v>
      </c>
    </row>
    <row r="316" spans="3:24" ht="30" customHeight="1" thickTop="1" thickBot="1" x14ac:dyDescent="0.25">
      <c r="C316" s="108"/>
      <c r="D316" s="108"/>
      <c r="E316" s="115"/>
      <c r="F316" s="115"/>
      <c r="H316" t="str">
        <f t="shared" si="33"/>
        <v/>
      </c>
      <c r="I316" t="str">
        <f t="shared" si="34"/>
        <v/>
      </c>
      <c r="J316" t="str">
        <f t="shared" si="35"/>
        <v/>
      </c>
      <c r="K316" t="str">
        <f t="shared" si="36"/>
        <v/>
      </c>
      <c r="M316">
        <f t="shared" si="37"/>
        <v>0</v>
      </c>
      <c r="N316">
        <f t="shared" si="37"/>
        <v>0</v>
      </c>
      <c r="O316">
        <f t="shared" si="37"/>
        <v>0</v>
      </c>
      <c r="P316">
        <f t="shared" si="37"/>
        <v>0</v>
      </c>
      <c r="Q316">
        <f t="shared" si="37"/>
        <v>0</v>
      </c>
      <c r="R316">
        <f t="shared" si="37"/>
        <v>0</v>
      </c>
      <c r="S316">
        <f t="shared" si="37"/>
        <v>0</v>
      </c>
      <c r="T316">
        <f t="shared" si="37"/>
        <v>0</v>
      </c>
      <c r="U316">
        <f t="shared" si="37"/>
        <v>0</v>
      </c>
      <c r="V316">
        <f t="shared" si="37"/>
        <v>0</v>
      </c>
      <c r="W316">
        <f t="shared" si="37"/>
        <v>0</v>
      </c>
      <c r="X316">
        <f t="shared" si="37"/>
        <v>0</v>
      </c>
    </row>
    <row r="317" spans="3:24" ht="30" customHeight="1" thickTop="1" thickBot="1" x14ac:dyDescent="0.25">
      <c r="C317" s="108"/>
      <c r="D317" s="108"/>
      <c r="E317" s="115"/>
      <c r="F317" s="115"/>
      <c r="H317" t="str">
        <f t="shared" si="33"/>
        <v/>
      </c>
      <c r="I317" t="str">
        <f t="shared" si="34"/>
        <v/>
      </c>
      <c r="J317" t="str">
        <f t="shared" si="35"/>
        <v/>
      </c>
      <c r="K317" t="str">
        <f t="shared" si="36"/>
        <v/>
      </c>
      <c r="M317">
        <f t="shared" si="37"/>
        <v>0</v>
      </c>
      <c r="N317">
        <f t="shared" si="37"/>
        <v>0</v>
      </c>
      <c r="O317">
        <f t="shared" si="37"/>
        <v>0</v>
      </c>
      <c r="P317">
        <f t="shared" ref="N317:X340" si="38">IF(ISERROR(IF(AND($H317&lt;=P$6,$J317&gt;=P$6),1,0)),"",IF(AND($H317&lt;=P$6,$J317&gt;=P$6),1,0))</f>
        <v>0</v>
      </c>
      <c r="Q317">
        <f t="shared" si="38"/>
        <v>0</v>
      </c>
      <c r="R317">
        <f t="shared" si="38"/>
        <v>0</v>
      </c>
      <c r="S317">
        <f t="shared" si="38"/>
        <v>0</v>
      </c>
      <c r="T317">
        <f t="shared" si="38"/>
        <v>0</v>
      </c>
      <c r="U317">
        <f t="shared" si="38"/>
        <v>0</v>
      </c>
      <c r="V317">
        <f t="shared" si="38"/>
        <v>0</v>
      </c>
      <c r="W317">
        <f t="shared" si="38"/>
        <v>0</v>
      </c>
      <c r="X317">
        <f t="shared" si="38"/>
        <v>0</v>
      </c>
    </row>
    <row r="318" spans="3:24" ht="30" customHeight="1" thickTop="1" thickBot="1" x14ac:dyDescent="0.25">
      <c r="C318" s="108"/>
      <c r="D318" s="108"/>
      <c r="E318" s="115"/>
      <c r="F318" s="115"/>
      <c r="H318" t="str">
        <f t="shared" si="33"/>
        <v/>
      </c>
      <c r="I318" t="str">
        <f t="shared" si="34"/>
        <v/>
      </c>
      <c r="J318" t="str">
        <f t="shared" si="35"/>
        <v/>
      </c>
      <c r="K318" t="str">
        <f t="shared" si="36"/>
        <v/>
      </c>
      <c r="M318">
        <f t="shared" ref="M318:M381" si="39">IF(ISERROR(IF(AND($H318&lt;=M$6,$J318&gt;=M$6),1,0)),"",IF(AND($H318&lt;=M$6,$J318&gt;=M$6),1,0))</f>
        <v>0</v>
      </c>
      <c r="N318">
        <f t="shared" si="38"/>
        <v>0</v>
      </c>
      <c r="O318">
        <f t="shared" si="38"/>
        <v>0</v>
      </c>
      <c r="P318">
        <f t="shared" si="38"/>
        <v>0</v>
      </c>
      <c r="Q318">
        <f t="shared" si="38"/>
        <v>0</v>
      </c>
      <c r="R318">
        <f t="shared" si="38"/>
        <v>0</v>
      </c>
      <c r="S318">
        <f t="shared" si="38"/>
        <v>0</v>
      </c>
      <c r="T318">
        <f t="shared" si="38"/>
        <v>0</v>
      </c>
      <c r="U318">
        <f t="shared" si="38"/>
        <v>0</v>
      </c>
      <c r="V318">
        <f t="shared" si="38"/>
        <v>0</v>
      </c>
      <c r="W318">
        <f t="shared" si="38"/>
        <v>0</v>
      </c>
      <c r="X318">
        <f t="shared" si="38"/>
        <v>0</v>
      </c>
    </row>
    <row r="319" spans="3:24" ht="30" customHeight="1" thickTop="1" thickBot="1" x14ac:dyDescent="0.25">
      <c r="C319" s="108"/>
      <c r="D319" s="108"/>
      <c r="E319" s="115"/>
      <c r="F319" s="115"/>
      <c r="H319" t="str">
        <f t="shared" si="33"/>
        <v/>
      </c>
      <c r="I319" t="str">
        <f t="shared" si="34"/>
        <v/>
      </c>
      <c r="J319" t="str">
        <f t="shared" si="35"/>
        <v/>
      </c>
      <c r="K319" t="str">
        <f t="shared" si="36"/>
        <v/>
      </c>
      <c r="M319">
        <f t="shared" si="39"/>
        <v>0</v>
      </c>
      <c r="N319">
        <f t="shared" si="38"/>
        <v>0</v>
      </c>
      <c r="O319">
        <f t="shared" si="38"/>
        <v>0</v>
      </c>
      <c r="P319">
        <f t="shared" si="38"/>
        <v>0</v>
      </c>
      <c r="Q319">
        <f t="shared" si="38"/>
        <v>0</v>
      </c>
      <c r="R319">
        <f t="shared" si="38"/>
        <v>0</v>
      </c>
      <c r="S319">
        <f t="shared" si="38"/>
        <v>0</v>
      </c>
      <c r="T319">
        <f t="shared" si="38"/>
        <v>0</v>
      </c>
      <c r="U319">
        <f t="shared" si="38"/>
        <v>0</v>
      </c>
      <c r="V319">
        <f t="shared" si="38"/>
        <v>0</v>
      </c>
      <c r="W319">
        <f t="shared" si="38"/>
        <v>0</v>
      </c>
      <c r="X319">
        <f t="shared" si="38"/>
        <v>0</v>
      </c>
    </row>
    <row r="320" spans="3:24" ht="30" customHeight="1" thickTop="1" thickBot="1" x14ac:dyDescent="0.25">
      <c r="C320" s="108"/>
      <c r="D320" s="108"/>
      <c r="E320" s="115"/>
      <c r="F320" s="115"/>
      <c r="H320" t="str">
        <f t="shared" si="33"/>
        <v/>
      </c>
      <c r="I320" t="str">
        <f t="shared" si="34"/>
        <v/>
      </c>
      <c r="J320" t="str">
        <f t="shared" si="35"/>
        <v/>
      </c>
      <c r="K320" t="str">
        <f t="shared" si="36"/>
        <v/>
      </c>
      <c r="M320">
        <f t="shared" si="39"/>
        <v>0</v>
      </c>
      <c r="N320">
        <f t="shared" si="38"/>
        <v>0</v>
      </c>
      <c r="O320">
        <f t="shared" si="38"/>
        <v>0</v>
      </c>
      <c r="P320">
        <f t="shared" si="38"/>
        <v>0</v>
      </c>
      <c r="Q320">
        <f t="shared" si="38"/>
        <v>0</v>
      </c>
      <c r="R320">
        <f t="shared" si="38"/>
        <v>0</v>
      </c>
      <c r="S320">
        <f t="shared" si="38"/>
        <v>0</v>
      </c>
      <c r="T320">
        <f t="shared" si="38"/>
        <v>0</v>
      </c>
      <c r="U320">
        <f t="shared" si="38"/>
        <v>0</v>
      </c>
      <c r="V320">
        <f t="shared" si="38"/>
        <v>0</v>
      </c>
      <c r="W320">
        <f t="shared" si="38"/>
        <v>0</v>
      </c>
      <c r="X320">
        <f t="shared" si="38"/>
        <v>0</v>
      </c>
    </row>
    <row r="321" spans="3:24" ht="30" customHeight="1" thickTop="1" thickBot="1" x14ac:dyDescent="0.25">
      <c r="C321" s="108"/>
      <c r="D321" s="108"/>
      <c r="E321" s="115"/>
      <c r="F321" s="115"/>
      <c r="H321" t="str">
        <f t="shared" si="33"/>
        <v/>
      </c>
      <c r="I321" t="str">
        <f t="shared" si="34"/>
        <v/>
      </c>
      <c r="J321" t="str">
        <f t="shared" si="35"/>
        <v/>
      </c>
      <c r="K321" t="str">
        <f t="shared" si="36"/>
        <v/>
      </c>
      <c r="M321">
        <f t="shared" si="39"/>
        <v>0</v>
      </c>
      <c r="N321">
        <f t="shared" si="38"/>
        <v>0</v>
      </c>
      <c r="O321">
        <f t="shared" si="38"/>
        <v>0</v>
      </c>
      <c r="P321">
        <f t="shared" si="38"/>
        <v>0</v>
      </c>
      <c r="Q321">
        <f t="shared" si="38"/>
        <v>0</v>
      </c>
      <c r="R321">
        <f t="shared" si="38"/>
        <v>0</v>
      </c>
      <c r="S321">
        <f t="shared" si="38"/>
        <v>0</v>
      </c>
      <c r="T321">
        <f t="shared" si="38"/>
        <v>0</v>
      </c>
      <c r="U321">
        <f t="shared" si="38"/>
        <v>0</v>
      </c>
      <c r="V321">
        <f t="shared" si="38"/>
        <v>0</v>
      </c>
      <c r="W321">
        <f t="shared" si="38"/>
        <v>0</v>
      </c>
      <c r="X321">
        <f t="shared" si="38"/>
        <v>0</v>
      </c>
    </row>
    <row r="322" spans="3:24" ht="30" customHeight="1" thickTop="1" thickBot="1" x14ac:dyDescent="0.25">
      <c r="C322" s="108"/>
      <c r="D322" s="108"/>
      <c r="E322" s="115"/>
      <c r="F322" s="115"/>
      <c r="H322" t="str">
        <f t="shared" si="33"/>
        <v/>
      </c>
      <c r="I322" t="str">
        <f t="shared" si="34"/>
        <v/>
      </c>
      <c r="J322" t="str">
        <f t="shared" si="35"/>
        <v/>
      </c>
      <c r="K322" t="str">
        <f t="shared" si="36"/>
        <v/>
      </c>
      <c r="M322">
        <f t="shared" si="39"/>
        <v>0</v>
      </c>
      <c r="N322">
        <f t="shared" si="38"/>
        <v>0</v>
      </c>
      <c r="O322">
        <f t="shared" si="38"/>
        <v>0</v>
      </c>
      <c r="P322">
        <f t="shared" si="38"/>
        <v>0</v>
      </c>
      <c r="Q322">
        <f t="shared" si="38"/>
        <v>0</v>
      </c>
      <c r="R322">
        <f t="shared" si="38"/>
        <v>0</v>
      </c>
      <c r="S322">
        <f t="shared" si="38"/>
        <v>0</v>
      </c>
      <c r="T322">
        <f t="shared" si="38"/>
        <v>0</v>
      </c>
      <c r="U322">
        <f t="shared" si="38"/>
        <v>0</v>
      </c>
      <c r="V322">
        <f t="shared" si="38"/>
        <v>0</v>
      </c>
      <c r="W322">
        <f t="shared" si="38"/>
        <v>0</v>
      </c>
      <c r="X322">
        <f t="shared" si="38"/>
        <v>0</v>
      </c>
    </row>
    <row r="323" spans="3:24" ht="30" customHeight="1" thickTop="1" thickBot="1" x14ac:dyDescent="0.25">
      <c r="C323" s="108"/>
      <c r="D323" s="108"/>
      <c r="E323" s="115"/>
      <c r="F323" s="115"/>
      <c r="H323" t="str">
        <f t="shared" si="33"/>
        <v/>
      </c>
      <c r="I323" t="str">
        <f t="shared" si="34"/>
        <v/>
      </c>
      <c r="J323" t="str">
        <f t="shared" si="35"/>
        <v/>
      </c>
      <c r="K323" t="str">
        <f t="shared" si="36"/>
        <v/>
      </c>
      <c r="M323">
        <f t="shared" si="39"/>
        <v>0</v>
      </c>
      <c r="N323">
        <f t="shared" si="38"/>
        <v>0</v>
      </c>
      <c r="O323">
        <f t="shared" si="38"/>
        <v>0</v>
      </c>
      <c r="P323">
        <f t="shared" si="38"/>
        <v>0</v>
      </c>
      <c r="Q323">
        <f t="shared" si="38"/>
        <v>0</v>
      </c>
      <c r="R323">
        <f t="shared" si="38"/>
        <v>0</v>
      </c>
      <c r="S323">
        <f t="shared" si="38"/>
        <v>0</v>
      </c>
      <c r="T323">
        <f t="shared" si="38"/>
        <v>0</v>
      </c>
      <c r="U323">
        <f t="shared" si="38"/>
        <v>0</v>
      </c>
      <c r="V323">
        <f t="shared" si="38"/>
        <v>0</v>
      </c>
      <c r="W323">
        <f t="shared" si="38"/>
        <v>0</v>
      </c>
      <c r="X323">
        <f t="shared" si="38"/>
        <v>0</v>
      </c>
    </row>
    <row r="324" spans="3:24" ht="30" customHeight="1" thickTop="1" thickBot="1" x14ac:dyDescent="0.25">
      <c r="C324" s="108"/>
      <c r="D324" s="108"/>
      <c r="E324" s="115"/>
      <c r="F324" s="115"/>
      <c r="H324" t="str">
        <f t="shared" si="33"/>
        <v/>
      </c>
      <c r="I324" t="str">
        <f t="shared" si="34"/>
        <v/>
      </c>
      <c r="J324" t="str">
        <f t="shared" si="35"/>
        <v/>
      </c>
      <c r="K324" t="str">
        <f t="shared" si="36"/>
        <v/>
      </c>
      <c r="M324">
        <f t="shared" si="39"/>
        <v>0</v>
      </c>
      <c r="N324">
        <f t="shared" si="38"/>
        <v>0</v>
      </c>
      <c r="O324">
        <f t="shared" si="38"/>
        <v>0</v>
      </c>
      <c r="P324">
        <f t="shared" si="38"/>
        <v>0</v>
      </c>
      <c r="Q324">
        <f t="shared" si="38"/>
        <v>0</v>
      </c>
      <c r="R324">
        <f t="shared" si="38"/>
        <v>0</v>
      </c>
      <c r="S324">
        <f t="shared" si="38"/>
        <v>0</v>
      </c>
      <c r="T324">
        <f t="shared" si="38"/>
        <v>0</v>
      </c>
      <c r="U324">
        <f t="shared" si="38"/>
        <v>0</v>
      </c>
      <c r="V324">
        <f t="shared" si="38"/>
        <v>0</v>
      </c>
      <c r="W324">
        <f t="shared" si="38"/>
        <v>0</v>
      </c>
      <c r="X324">
        <f t="shared" si="38"/>
        <v>0</v>
      </c>
    </row>
    <row r="325" spans="3:24" ht="30" customHeight="1" thickTop="1" thickBot="1" x14ac:dyDescent="0.25">
      <c r="C325" s="108"/>
      <c r="D325" s="108"/>
      <c r="E325" s="115"/>
      <c r="F325" s="115"/>
      <c r="H325" t="str">
        <f t="shared" si="33"/>
        <v/>
      </c>
      <c r="I325" t="str">
        <f t="shared" si="34"/>
        <v/>
      </c>
      <c r="J325" t="str">
        <f t="shared" si="35"/>
        <v/>
      </c>
      <c r="K325" t="str">
        <f t="shared" si="36"/>
        <v/>
      </c>
      <c r="M325">
        <f t="shared" si="39"/>
        <v>0</v>
      </c>
      <c r="N325">
        <f t="shared" si="38"/>
        <v>0</v>
      </c>
      <c r="O325">
        <f t="shared" si="38"/>
        <v>0</v>
      </c>
      <c r="P325">
        <f t="shared" si="38"/>
        <v>0</v>
      </c>
      <c r="Q325">
        <f t="shared" si="38"/>
        <v>0</v>
      </c>
      <c r="R325">
        <f t="shared" si="38"/>
        <v>0</v>
      </c>
      <c r="S325">
        <f t="shared" si="38"/>
        <v>0</v>
      </c>
      <c r="T325">
        <f t="shared" si="38"/>
        <v>0</v>
      </c>
      <c r="U325">
        <f t="shared" si="38"/>
        <v>0</v>
      </c>
      <c r="V325">
        <f t="shared" si="38"/>
        <v>0</v>
      </c>
      <c r="W325">
        <f t="shared" si="38"/>
        <v>0</v>
      </c>
      <c r="X325">
        <f t="shared" si="38"/>
        <v>0</v>
      </c>
    </row>
    <row r="326" spans="3:24" ht="30" customHeight="1" thickTop="1" thickBot="1" x14ac:dyDescent="0.25">
      <c r="C326" s="108"/>
      <c r="D326" s="108"/>
      <c r="E326" s="115"/>
      <c r="F326" s="115"/>
      <c r="H326" t="str">
        <f t="shared" si="33"/>
        <v/>
      </c>
      <c r="I326" t="str">
        <f t="shared" si="34"/>
        <v/>
      </c>
      <c r="J326" t="str">
        <f t="shared" si="35"/>
        <v/>
      </c>
      <c r="K326" t="str">
        <f t="shared" si="36"/>
        <v/>
      </c>
      <c r="M326">
        <f t="shared" si="39"/>
        <v>0</v>
      </c>
      <c r="N326">
        <f t="shared" si="38"/>
        <v>0</v>
      </c>
      <c r="O326">
        <f t="shared" si="38"/>
        <v>0</v>
      </c>
      <c r="P326">
        <f t="shared" si="38"/>
        <v>0</v>
      </c>
      <c r="Q326">
        <f t="shared" si="38"/>
        <v>0</v>
      </c>
      <c r="R326">
        <f t="shared" si="38"/>
        <v>0</v>
      </c>
      <c r="S326">
        <f t="shared" si="38"/>
        <v>0</v>
      </c>
      <c r="T326">
        <f t="shared" si="38"/>
        <v>0</v>
      </c>
      <c r="U326">
        <f t="shared" si="38"/>
        <v>0</v>
      </c>
      <c r="V326">
        <f t="shared" si="38"/>
        <v>0</v>
      </c>
      <c r="W326">
        <f t="shared" si="38"/>
        <v>0</v>
      </c>
      <c r="X326">
        <f t="shared" si="38"/>
        <v>0</v>
      </c>
    </row>
    <row r="327" spans="3:24" ht="30" customHeight="1" thickTop="1" thickBot="1" x14ac:dyDescent="0.25">
      <c r="C327" s="108"/>
      <c r="D327" s="108"/>
      <c r="E327" s="115"/>
      <c r="F327" s="115"/>
      <c r="H327" t="str">
        <f t="shared" si="33"/>
        <v/>
      </c>
      <c r="I327" t="str">
        <f t="shared" si="34"/>
        <v/>
      </c>
      <c r="J327" t="str">
        <f t="shared" si="35"/>
        <v/>
      </c>
      <c r="K327" t="str">
        <f t="shared" si="36"/>
        <v/>
      </c>
      <c r="M327">
        <f t="shared" si="39"/>
        <v>0</v>
      </c>
      <c r="N327">
        <f t="shared" si="38"/>
        <v>0</v>
      </c>
      <c r="O327">
        <f t="shared" si="38"/>
        <v>0</v>
      </c>
      <c r="P327">
        <f t="shared" si="38"/>
        <v>0</v>
      </c>
      <c r="Q327">
        <f t="shared" si="38"/>
        <v>0</v>
      </c>
      <c r="R327">
        <f t="shared" si="38"/>
        <v>0</v>
      </c>
      <c r="S327">
        <f t="shared" si="38"/>
        <v>0</v>
      </c>
      <c r="T327">
        <f t="shared" si="38"/>
        <v>0</v>
      </c>
      <c r="U327">
        <f t="shared" si="38"/>
        <v>0</v>
      </c>
      <c r="V327">
        <f t="shared" si="38"/>
        <v>0</v>
      </c>
      <c r="W327">
        <f t="shared" si="38"/>
        <v>0</v>
      </c>
      <c r="X327">
        <f t="shared" si="38"/>
        <v>0</v>
      </c>
    </row>
    <row r="328" spans="3:24" ht="30" customHeight="1" thickTop="1" thickBot="1" x14ac:dyDescent="0.25">
      <c r="C328" s="108"/>
      <c r="D328" s="108"/>
      <c r="E328" s="115"/>
      <c r="F328" s="115"/>
      <c r="H328" t="str">
        <f t="shared" si="33"/>
        <v/>
      </c>
      <c r="I328" t="str">
        <f t="shared" si="34"/>
        <v/>
      </c>
      <c r="J328" t="str">
        <f t="shared" si="35"/>
        <v/>
      </c>
      <c r="K328" t="str">
        <f t="shared" si="36"/>
        <v/>
      </c>
      <c r="M328">
        <f t="shared" si="39"/>
        <v>0</v>
      </c>
      <c r="N328">
        <f t="shared" si="38"/>
        <v>0</v>
      </c>
      <c r="O328">
        <f t="shared" si="38"/>
        <v>0</v>
      </c>
      <c r="P328">
        <f t="shared" si="38"/>
        <v>0</v>
      </c>
      <c r="Q328">
        <f t="shared" si="38"/>
        <v>0</v>
      </c>
      <c r="R328">
        <f t="shared" si="38"/>
        <v>0</v>
      </c>
      <c r="S328">
        <f t="shared" si="38"/>
        <v>0</v>
      </c>
      <c r="T328">
        <f t="shared" si="38"/>
        <v>0</v>
      </c>
      <c r="U328">
        <f t="shared" si="38"/>
        <v>0</v>
      </c>
      <c r="V328">
        <f t="shared" si="38"/>
        <v>0</v>
      </c>
      <c r="W328">
        <f t="shared" si="38"/>
        <v>0</v>
      </c>
      <c r="X328">
        <f t="shared" si="38"/>
        <v>0</v>
      </c>
    </row>
    <row r="329" spans="3:24" ht="30" customHeight="1" thickTop="1" thickBot="1" x14ac:dyDescent="0.25">
      <c r="C329" s="108"/>
      <c r="D329" s="108"/>
      <c r="E329" s="115"/>
      <c r="F329" s="115"/>
      <c r="H329" t="str">
        <f t="shared" ref="H329:H392" si="40">IF(ISERROR(IF(E329="","",MONTH(E329))),"",IF(E329="","",MONTH(E329)))</f>
        <v/>
      </c>
      <c r="I329" t="str">
        <f t="shared" ref="I329:I392" si="41">IF(ISERROR(IF(E329="","",YEAR(E329))),"",IF(E329="","",YEAR(E329)))</f>
        <v/>
      </c>
      <c r="J329" t="str">
        <f t="shared" ref="J329:J392" si="42">IF(ISERROR(IF(F329="","",MONTH(F329))),"",IF(F329="","",MONTH(F329)))</f>
        <v/>
      </c>
      <c r="K329" t="str">
        <f t="shared" ref="K329:K392" si="43">IF(ISERROR(IF(F329="","",YEAR(F329))),"",IF(F329="","",YEAR(F329)))</f>
        <v/>
      </c>
      <c r="M329">
        <f t="shared" si="39"/>
        <v>0</v>
      </c>
      <c r="N329">
        <f t="shared" si="38"/>
        <v>0</v>
      </c>
      <c r="O329">
        <f t="shared" si="38"/>
        <v>0</v>
      </c>
      <c r="P329">
        <f t="shared" si="38"/>
        <v>0</v>
      </c>
      <c r="Q329">
        <f t="shared" si="38"/>
        <v>0</v>
      </c>
      <c r="R329">
        <f t="shared" si="38"/>
        <v>0</v>
      </c>
      <c r="S329">
        <f t="shared" si="38"/>
        <v>0</v>
      </c>
      <c r="T329">
        <f t="shared" si="38"/>
        <v>0</v>
      </c>
      <c r="U329">
        <f t="shared" si="38"/>
        <v>0</v>
      </c>
      <c r="V329">
        <f t="shared" si="38"/>
        <v>0</v>
      </c>
      <c r="W329">
        <f t="shared" si="38"/>
        <v>0</v>
      </c>
      <c r="X329">
        <f t="shared" si="38"/>
        <v>0</v>
      </c>
    </row>
    <row r="330" spans="3:24" ht="30" customHeight="1" thickTop="1" thickBot="1" x14ac:dyDescent="0.25">
      <c r="C330" s="108"/>
      <c r="D330" s="108"/>
      <c r="E330" s="115"/>
      <c r="F330" s="115"/>
      <c r="H330" t="str">
        <f t="shared" si="40"/>
        <v/>
      </c>
      <c r="I330" t="str">
        <f t="shared" si="41"/>
        <v/>
      </c>
      <c r="J330" t="str">
        <f t="shared" si="42"/>
        <v/>
      </c>
      <c r="K330" t="str">
        <f t="shared" si="43"/>
        <v/>
      </c>
      <c r="M330">
        <f t="shared" si="39"/>
        <v>0</v>
      </c>
      <c r="N330">
        <f t="shared" si="38"/>
        <v>0</v>
      </c>
      <c r="O330">
        <f t="shared" si="38"/>
        <v>0</v>
      </c>
      <c r="P330">
        <f t="shared" si="38"/>
        <v>0</v>
      </c>
      <c r="Q330">
        <f t="shared" si="38"/>
        <v>0</v>
      </c>
      <c r="R330">
        <f t="shared" si="38"/>
        <v>0</v>
      </c>
      <c r="S330">
        <f t="shared" si="38"/>
        <v>0</v>
      </c>
      <c r="T330">
        <f t="shared" si="38"/>
        <v>0</v>
      </c>
      <c r="U330">
        <f t="shared" si="38"/>
        <v>0</v>
      </c>
      <c r="V330">
        <f t="shared" si="38"/>
        <v>0</v>
      </c>
      <c r="W330">
        <f t="shared" si="38"/>
        <v>0</v>
      </c>
      <c r="X330">
        <f t="shared" si="38"/>
        <v>0</v>
      </c>
    </row>
    <row r="331" spans="3:24" ht="30" customHeight="1" thickTop="1" thickBot="1" x14ac:dyDescent="0.25">
      <c r="C331" s="108"/>
      <c r="D331" s="108"/>
      <c r="E331" s="115"/>
      <c r="F331" s="115"/>
      <c r="H331" t="str">
        <f t="shared" si="40"/>
        <v/>
      </c>
      <c r="I331" t="str">
        <f t="shared" si="41"/>
        <v/>
      </c>
      <c r="J331" t="str">
        <f t="shared" si="42"/>
        <v/>
      </c>
      <c r="K331" t="str">
        <f t="shared" si="43"/>
        <v/>
      </c>
      <c r="M331">
        <f t="shared" si="39"/>
        <v>0</v>
      </c>
      <c r="N331">
        <f t="shared" si="38"/>
        <v>0</v>
      </c>
      <c r="O331">
        <f t="shared" si="38"/>
        <v>0</v>
      </c>
      <c r="P331">
        <f t="shared" si="38"/>
        <v>0</v>
      </c>
      <c r="Q331">
        <f t="shared" si="38"/>
        <v>0</v>
      </c>
      <c r="R331">
        <f t="shared" si="38"/>
        <v>0</v>
      </c>
      <c r="S331">
        <f t="shared" si="38"/>
        <v>0</v>
      </c>
      <c r="T331">
        <f t="shared" si="38"/>
        <v>0</v>
      </c>
      <c r="U331">
        <f t="shared" si="38"/>
        <v>0</v>
      </c>
      <c r="V331">
        <f t="shared" si="38"/>
        <v>0</v>
      </c>
      <c r="W331">
        <f t="shared" si="38"/>
        <v>0</v>
      </c>
      <c r="X331">
        <f t="shared" si="38"/>
        <v>0</v>
      </c>
    </row>
    <row r="332" spans="3:24" ht="30" customHeight="1" thickTop="1" thickBot="1" x14ac:dyDescent="0.25">
      <c r="C332" s="108"/>
      <c r="D332" s="108"/>
      <c r="E332" s="115"/>
      <c r="F332" s="115"/>
      <c r="H332" t="str">
        <f t="shared" si="40"/>
        <v/>
      </c>
      <c r="I332" t="str">
        <f t="shared" si="41"/>
        <v/>
      </c>
      <c r="J332" t="str">
        <f t="shared" si="42"/>
        <v/>
      </c>
      <c r="K332" t="str">
        <f t="shared" si="43"/>
        <v/>
      </c>
      <c r="M332">
        <f t="shared" si="39"/>
        <v>0</v>
      </c>
      <c r="N332">
        <f t="shared" si="38"/>
        <v>0</v>
      </c>
      <c r="O332">
        <f t="shared" si="38"/>
        <v>0</v>
      </c>
      <c r="P332">
        <f t="shared" si="38"/>
        <v>0</v>
      </c>
      <c r="Q332">
        <f t="shared" si="38"/>
        <v>0</v>
      </c>
      <c r="R332">
        <f t="shared" si="38"/>
        <v>0</v>
      </c>
      <c r="S332">
        <f t="shared" si="38"/>
        <v>0</v>
      </c>
      <c r="T332">
        <f t="shared" si="38"/>
        <v>0</v>
      </c>
      <c r="U332">
        <f t="shared" si="38"/>
        <v>0</v>
      </c>
      <c r="V332">
        <f t="shared" si="38"/>
        <v>0</v>
      </c>
      <c r="W332">
        <f t="shared" si="38"/>
        <v>0</v>
      </c>
      <c r="X332">
        <f t="shared" si="38"/>
        <v>0</v>
      </c>
    </row>
    <row r="333" spans="3:24" ht="30" customHeight="1" thickTop="1" thickBot="1" x14ac:dyDescent="0.25">
      <c r="C333" s="108"/>
      <c r="D333" s="108"/>
      <c r="E333" s="115"/>
      <c r="F333" s="115"/>
      <c r="H333" t="str">
        <f t="shared" si="40"/>
        <v/>
      </c>
      <c r="I333" t="str">
        <f t="shared" si="41"/>
        <v/>
      </c>
      <c r="J333" t="str">
        <f t="shared" si="42"/>
        <v/>
      </c>
      <c r="K333" t="str">
        <f t="shared" si="43"/>
        <v/>
      </c>
      <c r="M333">
        <f t="shared" si="39"/>
        <v>0</v>
      </c>
      <c r="N333">
        <f t="shared" si="38"/>
        <v>0</v>
      </c>
      <c r="O333">
        <f t="shared" si="38"/>
        <v>0</v>
      </c>
      <c r="P333">
        <f t="shared" si="38"/>
        <v>0</v>
      </c>
      <c r="Q333">
        <f t="shared" si="38"/>
        <v>0</v>
      </c>
      <c r="R333">
        <f t="shared" si="38"/>
        <v>0</v>
      </c>
      <c r="S333">
        <f t="shared" si="38"/>
        <v>0</v>
      </c>
      <c r="T333">
        <f t="shared" si="38"/>
        <v>0</v>
      </c>
      <c r="U333">
        <f t="shared" si="38"/>
        <v>0</v>
      </c>
      <c r="V333">
        <f t="shared" si="38"/>
        <v>0</v>
      </c>
      <c r="W333">
        <f t="shared" si="38"/>
        <v>0</v>
      </c>
      <c r="X333">
        <f t="shared" si="38"/>
        <v>0</v>
      </c>
    </row>
    <row r="334" spans="3:24" ht="30" customHeight="1" thickTop="1" thickBot="1" x14ac:dyDescent="0.25">
      <c r="C334" s="108"/>
      <c r="D334" s="108"/>
      <c r="E334" s="115"/>
      <c r="F334" s="115"/>
      <c r="H334" t="str">
        <f t="shared" si="40"/>
        <v/>
      </c>
      <c r="I334" t="str">
        <f t="shared" si="41"/>
        <v/>
      </c>
      <c r="J334" t="str">
        <f t="shared" si="42"/>
        <v/>
      </c>
      <c r="K334" t="str">
        <f t="shared" si="43"/>
        <v/>
      </c>
      <c r="M334">
        <f t="shared" si="39"/>
        <v>0</v>
      </c>
      <c r="N334">
        <f t="shared" si="38"/>
        <v>0</v>
      </c>
      <c r="O334">
        <f t="shared" si="38"/>
        <v>0</v>
      </c>
      <c r="P334">
        <f t="shared" si="38"/>
        <v>0</v>
      </c>
      <c r="Q334">
        <f t="shared" si="38"/>
        <v>0</v>
      </c>
      <c r="R334">
        <f t="shared" si="38"/>
        <v>0</v>
      </c>
      <c r="S334">
        <f t="shared" si="38"/>
        <v>0</v>
      </c>
      <c r="T334">
        <f t="shared" si="38"/>
        <v>0</v>
      </c>
      <c r="U334">
        <f t="shared" si="38"/>
        <v>0</v>
      </c>
      <c r="V334">
        <f t="shared" si="38"/>
        <v>0</v>
      </c>
      <c r="W334">
        <f t="shared" si="38"/>
        <v>0</v>
      </c>
      <c r="X334">
        <f t="shared" si="38"/>
        <v>0</v>
      </c>
    </row>
    <row r="335" spans="3:24" ht="30" customHeight="1" thickTop="1" thickBot="1" x14ac:dyDescent="0.25">
      <c r="C335" s="108"/>
      <c r="D335" s="108"/>
      <c r="E335" s="115"/>
      <c r="F335" s="115"/>
      <c r="H335" t="str">
        <f t="shared" si="40"/>
        <v/>
      </c>
      <c r="I335" t="str">
        <f t="shared" si="41"/>
        <v/>
      </c>
      <c r="J335" t="str">
        <f t="shared" si="42"/>
        <v/>
      </c>
      <c r="K335" t="str">
        <f t="shared" si="43"/>
        <v/>
      </c>
      <c r="M335">
        <f t="shared" si="39"/>
        <v>0</v>
      </c>
      <c r="N335">
        <f t="shared" si="38"/>
        <v>0</v>
      </c>
      <c r="O335">
        <f t="shared" si="38"/>
        <v>0</v>
      </c>
      <c r="P335">
        <f t="shared" si="38"/>
        <v>0</v>
      </c>
      <c r="Q335">
        <f t="shared" si="38"/>
        <v>0</v>
      </c>
      <c r="R335">
        <f t="shared" si="38"/>
        <v>0</v>
      </c>
      <c r="S335">
        <f t="shared" si="38"/>
        <v>0</v>
      </c>
      <c r="T335">
        <f t="shared" si="38"/>
        <v>0</v>
      </c>
      <c r="U335">
        <f t="shared" si="38"/>
        <v>0</v>
      </c>
      <c r="V335">
        <f t="shared" si="38"/>
        <v>0</v>
      </c>
      <c r="W335">
        <f t="shared" si="38"/>
        <v>0</v>
      </c>
      <c r="X335">
        <f t="shared" si="38"/>
        <v>0</v>
      </c>
    </row>
    <row r="336" spans="3:24" ht="30" customHeight="1" thickTop="1" thickBot="1" x14ac:dyDescent="0.25">
      <c r="C336" s="108"/>
      <c r="D336" s="108"/>
      <c r="E336" s="115"/>
      <c r="F336" s="115"/>
      <c r="H336" t="str">
        <f t="shared" si="40"/>
        <v/>
      </c>
      <c r="I336" t="str">
        <f t="shared" si="41"/>
        <v/>
      </c>
      <c r="J336" t="str">
        <f t="shared" si="42"/>
        <v/>
      </c>
      <c r="K336" t="str">
        <f t="shared" si="43"/>
        <v/>
      </c>
      <c r="M336">
        <f t="shared" si="39"/>
        <v>0</v>
      </c>
      <c r="N336">
        <f t="shared" si="38"/>
        <v>0</v>
      </c>
      <c r="O336">
        <f t="shared" si="38"/>
        <v>0</v>
      </c>
      <c r="P336">
        <f t="shared" si="38"/>
        <v>0</v>
      </c>
      <c r="Q336">
        <f t="shared" si="38"/>
        <v>0</v>
      </c>
      <c r="R336">
        <f t="shared" si="38"/>
        <v>0</v>
      </c>
      <c r="S336">
        <f t="shared" si="38"/>
        <v>0</v>
      </c>
      <c r="T336">
        <f t="shared" si="38"/>
        <v>0</v>
      </c>
      <c r="U336">
        <f t="shared" si="38"/>
        <v>0</v>
      </c>
      <c r="V336">
        <f t="shared" si="38"/>
        <v>0</v>
      </c>
      <c r="W336">
        <f t="shared" si="38"/>
        <v>0</v>
      </c>
      <c r="X336">
        <f t="shared" si="38"/>
        <v>0</v>
      </c>
    </row>
    <row r="337" spans="3:24" ht="30" customHeight="1" thickTop="1" thickBot="1" x14ac:dyDescent="0.25">
      <c r="C337" s="108"/>
      <c r="D337" s="108"/>
      <c r="E337" s="115"/>
      <c r="F337" s="115"/>
      <c r="H337" t="str">
        <f t="shared" si="40"/>
        <v/>
      </c>
      <c r="I337" t="str">
        <f t="shared" si="41"/>
        <v/>
      </c>
      <c r="J337" t="str">
        <f t="shared" si="42"/>
        <v/>
      </c>
      <c r="K337" t="str">
        <f t="shared" si="43"/>
        <v/>
      </c>
      <c r="M337">
        <f t="shared" si="39"/>
        <v>0</v>
      </c>
      <c r="N337">
        <f t="shared" si="38"/>
        <v>0</v>
      </c>
      <c r="O337">
        <f t="shared" si="38"/>
        <v>0</v>
      </c>
      <c r="P337">
        <f t="shared" si="38"/>
        <v>0</v>
      </c>
      <c r="Q337">
        <f t="shared" si="38"/>
        <v>0</v>
      </c>
      <c r="R337">
        <f t="shared" si="38"/>
        <v>0</v>
      </c>
      <c r="S337">
        <f t="shared" si="38"/>
        <v>0</v>
      </c>
      <c r="T337">
        <f t="shared" si="38"/>
        <v>0</v>
      </c>
      <c r="U337">
        <f t="shared" si="38"/>
        <v>0</v>
      </c>
      <c r="V337">
        <f t="shared" si="38"/>
        <v>0</v>
      </c>
      <c r="W337">
        <f t="shared" si="38"/>
        <v>0</v>
      </c>
      <c r="X337">
        <f t="shared" si="38"/>
        <v>0</v>
      </c>
    </row>
    <row r="338" spans="3:24" ht="30" customHeight="1" thickTop="1" thickBot="1" x14ac:dyDescent="0.25">
      <c r="C338" s="108"/>
      <c r="D338" s="108"/>
      <c r="E338" s="115"/>
      <c r="F338" s="115"/>
      <c r="H338" t="str">
        <f t="shared" si="40"/>
        <v/>
      </c>
      <c r="I338" t="str">
        <f t="shared" si="41"/>
        <v/>
      </c>
      <c r="J338" t="str">
        <f t="shared" si="42"/>
        <v/>
      </c>
      <c r="K338" t="str">
        <f t="shared" si="43"/>
        <v/>
      </c>
      <c r="M338">
        <f t="shared" si="39"/>
        <v>0</v>
      </c>
      <c r="N338">
        <f t="shared" si="38"/>
        <v>0</v>
      </c>
      <c r="O338">
        <f t="shared" si="38"/>
        <v>0</v>
      </c>
      <c r="P338">
        <f t="shared" si="38"/>
        <v>0</v>
      </c>
      <c r="Q338">
        <f t="shared" si="38"/>
        <v>0</v>
      </c>
      <c r="R338">
        <f t="shared" si="38"/>
        <v>0</v>
      </c>
      <c r="S338">
        <f t="shared" si="38"/>
        <v>0</v>
      </c>
      <c r="T338">
        <f t="shared" si="38"/>
        <v>0</v>
      </c>
      <c r="U338">
        <f t="shared" si="38"/>
        <v>0</v>
      </c>
      <c r="V338">
        <f t="shared" si="38"/>
        <v>0</v>
      </c>
      <c r="W338">
        <f t="shared" si="38"/>
        <v>0</v>
      </c>
      <c r="X338">
        <f t="shared" si="38"/>
        <v>0</v>
      </c>
    </row>
    <row r="339" spans="3:24" ht="30" customHeight="1" thickTop="1" thickBot="1" x14ac:dyDescent="0.25">
      <c r="C339" s="108"/>
      <c r="D339" s="108"/>
      <c r="E339" s="115"/>
      <c r="F339" s="115"/>
      <c r="H339" t="str">
        <f t="shared" si="40"/>
        <v/>
      </c>
      <c r="I339" t="str">
        <f t="shared" si="41"/>
        <v/>
      </c>
      <c r="J339" t="str">
        <f t="shared" si="42"/>
        <v/>
      </c>
      <c r="K339" t="str">
        <f t="shared" si="43"/>
        <v/>
      </c>
      <c r="M339">
        <f t="shared" si="39"/>
        <v>0</v>
      </c>
      <c r="N339">
        <f t="shared" si="38"/>
        <v>0</v>
      </c>
      <c r="O339">
        <f t="shared" si="38"/>
        <v>0</v>
      </c>
      <c r="P339">
        <f t="shared" si="38"/>
        <v>0</v>
      </c>
      <c r="Q339">
        <f t="shared" si="38"/>
        <v>0</v>
      </c>
      <c r="R339">
        <f t="shared" si="38"/>
        <v>0</v>
      </c>
      <c r="S339">
        <f t="shared" si="38"/>
        <v>0</v>
      </c>
      <c r="T339">
        <f t="shared" si="38"/>
        <v>0</v>
      </c>
      <c r="U339">
        <f t="shared" si="38"/>
        <v>0</v>
      </c>
      <c r="V339">
        <f t="shared" si="38"/>
        <v>0</v>
      </c>
      <c r="W339">
        <f t="shared" si="38"/>
        <v>0</v>
      </c>
      <c r="X339">
        <f t="shared" si="38"/>
        <v>0</v>
      </c>
    </row>
    <row r="340" spans="3:24" ht="30" customHeight="1" thickTop="1" thickBot="1" x14ac:dyDescent="0.25">
      <c r="C340" s="108"/>
      <c r="D340" s="108"/>
      <c r="E340" s="115"/>
      <c r="F340" s="115"/>
      <c r="H340" t="str">
        <f t="shared" si="40"/>
        <v/>
      </c>
      <c r="I340" t="str">
        <f t="shared" si="41"/>
        <v/>
      </c>
      <c r="J340" t="str">
        <f t="shared" si="42"/>
        <v/>
      </c>
      <c r="K340" t="str">
        <f t="shared" si="43"/>
        <v/>
      </c>
      <c r="M340">
        <f t="shared" si="39"/>
        <v>0</v>
      </c>
      <c r="N340">
        <f t="shared" si="38"/>
        <v>0</v>
      </c>
      <c r="O340">
        <f t="shared" si="38"/>
        <v>0</v>
      </c>
      <c r="P340">
        <f t="shared" si="38"/>
        <v>0</v>
      </c>
      <c r="Q340">
        <f t="shared" si="38"/>
        <v>0</v>
      </c>
      <c r="R340">
        <f t="shared" ref="N340:X363" si="44">IF(ISERROR(IF(AND($H340&lt;=R$6,$J340&gt;=R$6),1,0)),"",IF(AND($H340&lt;=R$6,$J340&gt;=R$6),1,0))</f>
        <v>0</v>
      </c>
      <c r="S340">
        <f t="shared" si="44"/>
        <v>0</v>
      </c>
      <c r="T340">
        <f t="shared" si="44"/>
        <v>0</v>
      </c>
      <c r="U340">
        <f t="shared" si="44"/>
        <v>0</v>
      </c>
      <c r="V340">
        <f t="shared" si="44"/>
        <v>0</v>
      </c>
      <c r="W340">
        <f t="shared" si="44"/>
        <v>0</v>
      </c>
      <c r="X340">
        <f t="shared" si="44"/>
        <v>0</v>
      </c>
    </row>
    <row r="341" spans="3:24" ht="30" customHeight="1" thickTop="1" thickBot="1" x14ac:dyDescent="0.25">
      <c r="C341" s="108"/>
      <c r="D341" s="108"/>
      <c r="E341" s="115"/>
      <c r="F341" s="115"/>
      <c r="H341" t="str">
        <f t="shared" si="40"/>
        <v/>
      </c>
      <c r="I341" t="str">
        <f t="shared" si="41"/>
        <v/>
      </c>
      <c r="J341" t="str">
        <f t="shared" si="42"/>
        <v/>
      </c>
      <c r="K341" t="str">
        <f t="shared" si="43"/>
        <v/>
      </c>
      <c r="M341">
        <f t="shared" si="39"/>
        <v>0</v>
      </c>
      <c r="N341">
        <f t="shared" si="44"/>
        <v>0</v>
      </c>
      <c r="O341">
        <f t="shared" si="44"/>
        <v>0</v>
      </c>
      <c r="P341">
        <f t="shared" si="44"/>
        <v>0</v>
      </c>
      <c r="Q341">
        <f t="shared" si="44"/>
        <v>0</v>
      </c>
      <c r="R341">
        <f t="shared" si="44"/>
        <v>0</v>
      </c>
      <c r="S341">
        <f t="shared" si="44"/>
        <v>0</v>
      </c>
      <c r="T341">
        <f t="shared" si="44"/>
        <v>0</v>
      </c>
      <c r="U341">
        <f t="shared" si="44"/>
        <v>0</v>
      </c>
      <c r="V341">
        <f t="shared" si="44"/>
        <v>0</v>
      </c>
      <c r="W341">
        <f t="shared" si="44"/>
        <v>0</v>
      </c>
      <c r="X341">
        <f t="shared" si="44"/>
        <v>0</v>
      </c>
    </row>
    <row r="342" spans="3:24" ht="30" customHeight="1" thickTop="1" thickBot="1" x14ac:dyDescent="0.25">
      <c r="C342" s="108"/>
      <c r="D342" s="108"/>
      <c r="E342" s="115"/>
      <c r="F342" s="115"/>
      <c r="H342" t="str">
        <f t="shared" si="40"/>
        <v/>
      </c>
      <c r="I342" t="str">
        <f t="shared" si="41"/>
        <v/>
      </c>
      <c r="J342" t="str">
        <f t="shared" si="42"/>
        <v/>
      </c>
      <c r="K342" t="str">
        <f t="shared" si="43"/>
        <v/>
      </c>
      <c r="M342">
        <f t="shared" si="39"/>
        <v>0</v>
      </c>
      <c r="N342">
        <f t="shared" si="44"/>
        <v>0</v>
      </c>
      <c r="O342">
        <f t="shared" si="44"/>
        <v>0</v>
      </c>
      <c r="P342">
        <f t="shared" si="44"/>
        <v>0</v>
      </c>
      <c r="Q342">
        <f t="shared" si="44"/>
        <v>0</v>
      </c>
      <c r="R342">
        <f t="shared" si="44"/>
        <v>0</v>
      </c>
      <c r="S342">
        <f t="shared" si="44"/>
        <v>0</v>
      </c>
      <c r="T342">
        <f t="shared" si="44"/>
        <v>0</v>
      </c>
      <c r="U342">
        <f t="shared" si="44"/>
        <v>0</v>
      </c>
      <c r="V342">
        <f t="shared" si="44"/>
        <v>0</v>
      </c>
      <c r="W342">
        <f t="shared" si="44"/>
        <v>0</v>
      </c>
      <c r="X342">
        <f t="shared" si="44"/>
        <v>0</v>
      </c>
    </row>
    <row r="343" spans="3:24" ht="30" customHeight="1" thickTop="1" thickBot="1" x14ac:dyDescent="0.25">
      <c r="C343" s="108"/>
      <c r="D343" s="108"/>
      <c r="E343" s="115"/>
      <c r="F343" s="115"/>
      <c r="H343" t="str">
        <f t="shared" si="40"/>
        <v/>
      </c>
      <c r="I343" t="str">
        <f t="shared" si="41"/>
        <v/>
      </c>
      <c r="J343" t="str">
        <f t="shared" si="42"/>
        <v/>
      </c>
      <c r="K343" t="str">
        <f t="shared" si="43"/>
        <v/>
      </c>
      <c r="M343">
        <f t="shared" si="39"/>
        <v>0</v>
      </c>
      <c r="N343">
        <f t="shared" si="44"/>
        <v>0</v>
      </c>
      <c r="O343">
        <f t="shared" si="44"/>
        <v>0</v>
      </c>
      <c r="P343">
        <f t="shared" si="44"/>
        <v>0</v>
      </c>
      <c r="Q343">
        <f t="shared" si="44"/>
        <v>0</v>
      </c>
      <c r="R343">
        <f t="shared" si="44"/>
        <v>0</v>
      </c>
      <c r="S343">
        <f t="shared" si="44"/>
        <v>0</v>
      </c>
      <c r="T343">
        <f t="shared" si="44"/>
        <v>0</v>
      </c>
      <c r="U343">
        <f t="shared" si="44"/>
        <v>0</v>
      </c>
      <c r="V343">
        <f t="shared" si="44"/>
        <v>0</v>
      </c>
      <c r="W343">
        <f t="shared" si="44"/>
        <v>0</v>
      </c>
      <c r="X343">
        <f t="shared" si="44"/>
        <v>0</v>
      </c>
    </row>
    <row r="344" spans="3:24" ht="30" customHeight="1" thickTop="1" thickBot="1" x14ac:dyDescent="0.25">
      <c r="C344" s="108"/>
      <c r="D344" s="108"/>
      <c r="E344" s="115"/>
      <c r="F344" s="115"/>
      <c r="H344" t="str">
        <f t="shared" si="40"/>
        <v/>
      </c>
      <c r="I344" t="str">
        <f t="shared" si="41"/>
        <v/>
      </c>
      <c r="J344" t="str">
        <f t="shared" si="42"/>
        <v/>
      </c>
      <c r="K344" t="str">
        <f t="shared" si="43"/>
        <v/>
      </c>
      <c r="M344">
        <f t="shared" si="39"/>
        <v>0</v>
      </c>
      <c r="N344">
        <f t="shared" si="44"/>
        <v>0</v>
      </c>
      <c r="O344">
        <f t="shared" si="44"/>
        <v>0</v>
      </c>
      <c r="P344">
        <f t="shared" si="44"/>
        <v>0</v>
      </c>
      <c r="Q344">
        <f t="shared" si="44"/>
        <v>0</v>
      </c>
      <c r="R344">
        <f t="shared" si="44"/>
        <v>0</v>
      </c>
      <c r="S344">
        <f t="shared" si="44"/>
        <v>0</v>
      </c>
      <c r="T344">
        <f t="shared" si="44"/>
        <v>0</v>
      </c>
      <c r="U344">
        <f t="shared" si="44"/>
        <v>0</v>
      </c>
      <c r="V344">
        <f t="shared" si="44"/>
        <v>0</v>
      </c>
      <c r="W344">
        <f t="shared" si="44"/>
        <v>0</v>
      </c>
      <c r="X344">
        <f t="shared" si="44"/>
        <v>0</v>
      </c>
    </row>
    <row r="345" spans="3:24" ht="30" customHeight="1" thickTop="1" thickBot="1" x14ac:dyDescent="0.25">
      <c r="C345" s="108"/>
      <c r="D345" s="108"/>
      <c r="E345" s="115"/>
      <c r="F345" s="115"/>
      <c r="H345" t="str">
        <f t="shared" si="40"/>
        <v/>
      </c>
      <c r="I345" t="str">
        <f t="shared" si="41"/>
        <v/>
      </c>
      <c r="J345" t="str">
        <f t="shared" si="42"/>
        <v/>
      </c>
      <c r="K345" t="str">
        <f t="shared" si="43"/>
        <v/>
      </c>
      <c r="M345">
        <f t="shared" si="39"/>
        <v>0</v>
      </c>
      <c r="N345">
        <f t="shared" si="44"/>
        <v>0</v>
      </c>
      <c r="O345">
        <f t="shared" si="44"/>
        <v>0</v>
      </c>
      <c r="P345">
        <f t="shared" si="44"/>
        <v>0</v>
      </c>
      <c r="Q345">
        <f t="shared" si="44"/>
        <v>0</v>
      </c>
      <c r="R345">
        <f t="shared" si="44"/>
        <v>0</v>
      </c>
      <c r="S345">
        <f t="shared" si="44"/>
        <v>0</v>
      </c>
      <c r="T345">
        <f t="shared" si="44"/>
        <v>0</v>
      </c>
      <c r="U345">
        <f t="shared" si="44"/>
        <v>0</v>
      </c>
      <c r="V345">
        <f t="shared" si="44"/>
        <v>0</v>
      </c>
      <c r="W345">
        <f t="shared" si="44"/>
        <v>0</v>
      </c>
      <c r="X345">
        <f t="shared" si="44"/>
        <v>0</v>
      </c>
    </row>
    <row r="346" spans="3:24" ht="30" customHeight="1" thickTop="1" thickBot="1" x14ac:dyDescent="0.25">
      <c r="C346" s="108"/>
      <c r="D346" s="108"/>
      <c r="E346" s="115"/>
      <c r="F346" s="115"/>
      <c r="H346" t="str">
        <f t="shared" si="40"/>
        <v/>
      </c>
      <c r="I346" t="str">
        <f t="shared" si="41"/>
        <v/>
      </c>
      <c r="J346" t="str">
        <f t="shared" si="42"/>
        <v/>
      </c>
      <c r="K346" t="str">
        <f t="shared" si="43"/>
        <v/>
      </c>
      <c r="M346">
        <f t="shared" si="39"/>
        <v>0</v>
      </c>
      <c r="N346">
        <f t="shared" si="44"/>
        <v>0</v>
      </c>
      <c r="O346">
        <f t="shared" si="44"/>
        <v>0</v>
      </c>
      <c r="P346">
        <f t="shared" si="44"/>
        <v>0</v>
      </c>
      <c r="Q346">
        <f t="shared" si="44"/>
        <v>0</v>
      </c>
      <c r="R346">
        <f t="shared" si="44"/>
        <v>0</v>
      </c>
      <c r="S346">
        <f t="shared" si="44"/>
        <v>0</v>
      </c>
      <c r="T346">
        <f t="shared" si="44"/>
        <v>0</v>
      </c>
      <c r="U346">
        <f t="shared" si="44"/>
        <v>0</v>
      </c>
      <c r="V346">
        <f t="shared" si="44"/>
        <v>0</v>
      </c>
      <c r="W346">
        <f t="shared" si="44"/>
        <v>0</v>
      </c>
      <c r="X346">
        <f t="shared" si="44"/>
        <v>0</v>
      </c>
    </row>
    <row r="347" spans="3:24" ht="30" customHeight="1" thickTop="1" thickBot="1" x14ac:dyDescent="0.25">
      <c r="C347" s="108"/>
      <c r="D347" s="108"/>
      <c r="E347" s="115"/>
      <c r="F347" s="115"/>
      <c r="H347" t="str">
        <f t="shared" si="40"/>
        <v/>
      </c>
      <c r="I347" t="str">
        <f t="shared" si="41"/>
        <v/>
      </c>
      <c r="J347" t="str">
        <f t="shared" si="42"/>
        <v/>
      </c>
      <c r="K347" t="str">
        <f t="shared" si="43"/>
        <v/>
      </c>
      <c r="M347">
        <f t="shared" si="39"/>
        <v>0</v>
      </c>
      <c r="N347">
        <f t="shared" si="44"/>
        <v>0</v>
      </c>
      <c r="O347">
        <f t="shared" si="44"/>
        <v>0</v>
      </c>
      <c r="P347">
        <f t="shared" si="44"/>
        <v>0</v>
      </c>
      <c r="Q347">
        <f t="shared" si="44"/>
        <v>0</v>
      </c>
      <c r="R347">
        <f t="shared" si="44"/>
        <v>0</v>
      </c>
      <c r="S347">
        <f t="shared" si="44"/>
        <v>0</v>
      </c>
      <c r="T347">
        <f t="shared" si="44"/>
        <v>0</v>
      </c>
      <c r="U347">
        <f t="shared" si="44"/>
        <v>0</v>
      </c>
      <c r="V347">
        <f t="shared" si="44"/>
        <v>0</v>
      </c>
      <c r="W347">
        <f t="shared" si="44"/>
        <v>0</v>
      </c>
      <c r="X347">
        <f t="shared" si="44"/>
        <v>0</v>
      </c>
    </row>
    <row r="348" spans="3:24" ht="30" customHeight="1" thickTop="1" thickBot="1" x14ac:dyDescent="0.25">
      <c r="C348" s="108"/>
      <c r="D348" s="108"/>
      <c r="E348" s="115"/>
      <c r="F348" s="115"/>
      <c r="H348" t="str">
        <f t="shared" si="40"/>
        <v/>
      </c>
      <c r="I348" t="str">
        <f t="shared" si="41"/>
        <v/>
      </c>
      <c r="J348" t="str">
        <f t="shared" si="42"/>
        <v/>
      </c>
      <c r="K348" t="str">
        <f t="shared" si="43"/>
        <v/>
      </c>
      <c r="M348">
        <f t="shared" si="39"/>
        <v>0</v>
      </c>
      <c r="N348">
        <f t="shared" si="44"/>
        <v>0</v>
      </c>
      <c r="O348">
        <f t="shared" si="44"/>
        <v>0</v>
      </c>
      <c r="P348">
        <f t="shared" si="44"/>
        <v>0</v>
      </c>
      <c r="Q348">
        <f t="shared" si="44"/>
        <v>0</v>
      </c>
      <c r="R348">
        <f t="shared" si="44"/>
        <v>0</v>
      </c>
      <c r="S348">
        <f t="shared" si="44"/>
        <v>0</v>
      </c>
      <c r="T348">
        <f t="shared" si="44"/>
        <v>0</v>
      </c>
      <c r="U348">
        <f t="shared" si="44"/>
        <v>0</v>
      </c>
      <c r="V348">
        <f t="shared" si="44"/>
        <v>0</v>
      </c>
      <c r="W348">
        <f t="shared" si="44"/>
        <v>0</v>
      </c>
      <c r="X348">
        <f t="shared" si="44"/>
        <v>0</v>
      </c>
    </row>
    <row r="349" spans="3:24" ht="30" customHeight="1" thickTop="1" thickBot="1" x14ac:dyDescent="0.25">
      <c r="C349" s="108"/>
      <c r="D349" s="108"/>
      <c r="E349" s="115"/>
      <c r="F349" s="115"/>
      <c r="H349" t="str">
        <f t="shared" si="40"/>
        <v/>
      </c>
      <c r="I349" t="str">
        <f t="shared" si="41"/>
        <v/>
      </c>
      <c r="J349" t="str">
        <f t="shared" si="42"/>
        <v/>
      </c>
      <c r="K349" t="str">
        <f t="shared" si="43"/>
        <v/>
      </c>
      <c r="M349">
        <f t="shared" si="39"/>
        <v>0</v>
      </c>
      <c r="N349">
        <f t="shared" si="44"/>
        <v>0</v>
      </c>
      <c r="O349">
        <f t="shared" si="44"/>
        <v>0</v>
      </c>
      <c r="P349">
        <f t="shared" si="44"/>
        <v>0</v>
      </c>
      <c r="Q349">
        <f t="shared" si="44"/>
        <v>0</v>
      </c>
      <c r="R349">
        <f t="shared" si="44"/>
        <v>0</v>
      </c>
      <c r="S349">
        <f t="shared" si="44"/>
        <v>0</v>
      </c>
      <c r="T349">
        <f t="shared" si="44"/>
        <v>0</v>
      </c>
      <c r="U349">
        <f t="shared" si="44"/>
        <v>0</v>
      </c>
      <c r="V349">
        <f t="shared" si="44"/>
        <v>0</v>
      </c>
      <c r="W349">
        <f t="shared" si="44"/>
        <v>0</v>
      </c>
      <c r="X349">
        <f t="shared" si="44"/>
        <v>0</v>
      </c>
    </row>
    <row r="350" spans="3:24" ht="30" customHeight="1" thickTop="1" thickBot="1" x14ac:dyDescent="0.25">
      <c r="C350" s="108"/>
      <c r="D350" s="108"/>
      <c r="E350" s="115"/>
      <c r="F350" s="115"/>
      <c r="H350" t="str">
        <f t="shared" si="40"/>
        <v/>
      </c>
      <c r="I350" t="str">
        <f t="shared" si="41"/>
        <v/>
      </c>
      <c r="J350" t="str">
        <f t="shared" si="42"/>
        <v/>
      </c>
      <c r="K350" t="str">
        <f t="shared" si="43"/>
        <v/>
      </c>
      <c r="M350">
        <f t="shared" si="39"/>
        <v>0</v>
      </c>
      <c r="N350">
        <f t="shared" si="44"/>
        <v>0</v>
      </c>
      <c r="O350">
        <f t="shared" si="44"/>
        <v>0</v>
      </c>
      <c r="P350">
        <f t="shared" si="44"/>
        <v>0</v>
      </c>
      <c r="Q350">
        <f t="shared" si="44"/>
        <v>0</v>
      </c>
      <c r="R350">
        <f t="shared" si="44"/>
        <v>0</v>
      </c>
      <c r="S350">
        <f t="shared" si="44"/>
        <v>0</v>
      </c>
      <c r="T350">
        <f t="shared" si="44"/>
        <v>0</v>
      </c>
      <c r="U350">
        <f t="shared" si="44"/>
        <v>0</v>
      </c>
      <c r="V350">
        <f t="shared" si="44"/>
        <v>0</v>
      </c>
      <c r="W350">
        <f t="shared" si="44"/>
        <v>0</v>
      </c>
      <c r="X350">
        <f t="shared" si="44"/>
        <v>0</v>
      </c>
    </row>
    <row r="351" spans="3:24" ht="30" customHeight="1" thickTop="1" thickBot="1" x14ac:dyDescent="0.25">
      <c r="C351" s="108"/>
      <c r="D351" s="108"/>
      <c r="E351" s="115"/>
      <c r="F351" s="115"/>
      <c r="H351" t="str">
        <f t="shared" si="40"/>
        <v/>
      </c>
      <c r="I351" t="str">
        <f t="shared" si="41"/>
        <v/>
      </c>
      <c r="J351" t="str">
        <f t="shared" si="42"/>
        <v/>
      </c>
      <c r="K351" t="str">
        <f t="shared" si="43"/>
        <v/>
      </c>
      <c r="M351">
        <f t="shared" si="39"/>
        <v>0</v>
      </c>
      <c r="N351">
        <f t="shared" si="44"/>
        <v>0</v>
      </c>
      <c r="O351">
        <f t="shared" si="44"/>
        <v>0</v>
      </c>
      <c r="P351">
        <f t="shared" si="44"/>
        <v>0</v>
      </c>
      <c r="Q351">
        <f t="shared" si="44"/>
        <v>0</v>
      </c>
      <c r="R351">
        <f t="shared" si="44"/>
        <v>0</v>
      </c>
      <c r="S351">
        <f t="shared" si="44"/>
        <v>0</v>
      </c>
      <c r="T351">
        <f t="shared" si="44"/>
        <v>0</v>
      </c>
      <c r="U351">
        <f t="shared" si="44"/>
        <v>0</v>
      </c>
      <c r="V351">
        <f t="shared" si="44"/>
        <v>0</v>
      </c>
      <c r="W351">
        <f t="shared" si="44"/>
        <v>0</v>
      </c>
      <c r="X351">
        <f t="shared" si="44"/>
        <v>0</v>
      </c>
    </row>
    <row r="352" spans="3:24" ht="30" customHeight="1" thickTop="1" thickBot="1" x14ac:dyDescent="0.25">
      <c r="C352" s="108"/>
      <c r="D352" s="108"/>
      <c r="E352" s="115"/>
      <c r="F352" s="115"/>
      <c r="H352" t="str">
        <f t="shared" si="40"/>
        <v/>
      </c>
      <c r="I352" t="str">
        <f t="shared" si="41"/>
        <v/>
      </c>
      <c r="J352" t="str">
        <f t="shared" si="42"/>
        <v/>
      </c>
      <c r="K352" t="str">
        <f t="shared" si="43"/>
        <v/>
      </c>
      <c r="M352">
        <f t="shared" si="39"/>
        <v>0</v>
      </c>
      <c r="N352">
        <f t="shared" si="44"/>
        <v>0</v>
      </c>
      <c r="O352">
        <f t="shared" si="44"/>
        <v>0</v>
      </c>
      <c r="P352">
        <f t="shared" si="44"/>
        <v>0</v>
      </c>
      <c r="Q352">
        <f t="shared" si="44"/>
        <v>0</v>
      </c>
      <c r="R352">
        <f t="shared" si="44"/>
        <v>0</v>
      </c>
      <c r="S352">
        <f t="shared" si="44"/>
        <v>0</v>
      </c>
      <c r="T352">
        <f t="shared" si="44"/>
        <v>0</v>
      </c>
      <c r="U352">
        <f t="shared" si="44"/>
        <v>0</v>
      </c>
      <c r="V352">
        <f t="shared" si="44"/>
        <v>0</v>
      </c>
      <c r="W352">
        <f t="shared" si="44"/>
        <v>0</v>
      </c>
      <c r="X352">
        <f t="shared" si="44"/>
        <v>0</v>
      </c>
    </row>
    <row r="353" spans="3:24" ht="30" customHeight="1" thickTop="1" thickBot="1" x14ac:dyDescent="0.25">
      <c r="C353" s="108"/>
      <c r="D353" s="108"/>
      <c r="E353" s="115"/>
      <c r="F353" s="115"/>
      <c r="H353" t="str">
        <f t="shared" si="40"/>
        <v/>
      </c>
      <c r="I353" t="str">
        <f t="shared" si="41"/>
        <v/>
      </c>
      <c r="J353" t="str">
        <f t="shared" si="42"/>
        <v/>
      </c>
      <c r="K353" t="str">
        <f t="shared" si="43"/>
        <v/>
      </c>
      <c r="M353">
        <f t="shared" si="39"/>
        <v>0</v>
      </c>
      <c r="N353">
        <f t="shared" si="44"/>
        <v>0</v>
      </c>
      <c r="O353">
        <f t="shared" si="44"/>
        <v>0</v>
      </c>
      <c r="P353">
        <f t="shared" si="44"/>
        <v>0</v>
      </c>
      <c r="Q353">
        <f t="shared" si="44"/>
        <v>0</v>
      </c>
      <c r="R353">
        <f t="shared" si="44"/>
        <v>0</v>
      </c>
      <c r="S353">
        <f t="shared" si="44"/>
        <v>0</v>
      </c>
      <c r="T353">
        <f t="shared" si="44"/>
        <v>0</v>
      </c>
      <c r="U353">
        <f t="shared" si="44"/>
        <v>0</v>
      </c>
      <c r="V353">
        <f t="shared" si="44"/>
        <v>0</v>
      </c>
      <c r="W353">
        <f t="shared" si="44"/>
        <v>0</v>
      </c>
      <c r="X353">
        <f t="shared" si="44"/>
        <v>0</v>
      </c>
    </row>
    <row r="354" spans="3:24" ht="30" customHeight="1" thickTop="1" thickBot="1" x14ac:dyDescent="0.25">
      <c r="C354" s="108"/>
      <c r="D354" s="108"/>
      <c r="E354" s="115"/>
      <c r="F354" s="115"/>
      <c r="H354" t="str">
        <f t="shared" si="40"/>
        <v/>
      </c>
      <c r="I354" t="str">
        <f t="shared" si="41"/>
        <v/>
      </c>
      <c r="J354" t="str">
        <f t="shared" si="42"/>
        <v/>
      </c>
      <c r="K354" t="str">
        <f t="shared" si="43"/>
        <v/>
      </c>
      <c r="M354">
        <f t="shared" si="39"/>
        <v>0</v>
      </c>
      <c r="N354">
        <f t="shared" si="44"/>
        <v>0</v>
      </c>
      <c r="O354">
        <f t="shared" si="44"/>
        <v>0</v>
      </c>
      <c r="P354">
        <f t="shared" si="44"/>
        <v>0</v>
      </c>
      <c r="Q354">
        <f t="shared" si="44"/>
        <v>0</v>
      </c>
      <c r="R354">
        <f t="shared" si="44"/>
        <v>0</v>
      </c>
      <c r="S354">
        <f t="shared" si="44"/>
        <v>0</v>
      </c>
      <c r="T354">
        <f t="shared" si="44"/>
        <v>0</v>
      </c>
      <c r="U354">
        <f t="shared" si="44"/>
        <v>0</v>
      </c>
      <c r="V354">
        <f t="shared" si="44"/>
        <v>0</v>
      </c>
      <c r="W354">
        <f t="shared" si="44"/>
        <v>0</v>
      </c>
      <c r="X354">
        <f t="shared" si="44"/>
        <v>0</v>
      </c>
    </row>
    <row r="355" spans="3:24" ht="30" customHeight="1" thickTop="1" thickBot="1" x14ac:dyDescent="0.25">
      <c r="C355" s="108"/>
      <c r="D355" s="108"/>
      <c r="E355" s="115"/>
      <c r="F355" s="115"/>
      <c r="H355" t="str">
        <f t="shared" si="40"/>
        <v/>
      </c>
      <c r="I355" t="str">
        <f t="shared" si="41"/>
        <v/>
      </c>
      <c r="J355" t="str">
        <f t="shared" si="42"/>
        <v/>
      </c>
      <c r="K355" t="str">
        <f t="shared" si="43"/>
        <v/>
      </c>
      <c r="M355">
        <f t="shared" si="39"/>
        <v>0</v>
      </c>
      <c r="N355">
        <f t="shared" si="44"/>
        <v>0</v>
      </c>
      <c r="O355">
        <f t="shared" si="44"/>
        <v>0</v>
      </c>
      <c r="P355">
        <f t="shared" si="44"/>
        <v>0</v>
      </c>
      <c r="Q355">
        <f t="shared" si="44"/>
        <v>0</v>
      </c>
      <c r="R355">
        <f t="shared" si="44"/>
        <v>0</v>
      </c>
      <c r="S355">
        <f t="shared" si="44"/>
        <v>0</v>
      </c>
      <c r="T355">
        <f t="shared" si="44"/>
        <v>0</v>
      </c>
      <c r="U355">
        <f t="shared" si="44"/>
        <v>0</v>
      </c>
      <c r="V355">
        <f t="shared" si="44"/>
        <v>0</v>
      </c>
      <c r="W355">
        <f t="shared" si="44"/>
        <v>0</v>
      </c>
      <c r="X355">
        <f t="shared" si="44"/>
        <v>0</v>
      </c>
    </row>
    <row r="356" spans="3:24" ht="30" customHeight="1" thickTop="1" thickBot="1" x14ac:dyDescent="0.25">
      <c r="C356" s="108"/>
      <c r="D356" s="108"/>
      <c r="E356" s="115"/>
      <c r="F356" s="115"/>
      <c r="H356" t="str">
        <f t="shared" si="40"/>
        <v/>
      </c>
      <c r="I356" t="str">
        <f t="shared" si="41"/>
        <v/>
      </c>
      <c r="J356" t="str">
        <f t="shared" si="42"/>
        <v/>
      </c>
      <c r="K356" t="str">
        <f t="shared" si="43"/>
        <v/>
      </c>
      <c r="M356">
        <f t="shared" si="39"/>
        <v>0</v>
      </c>
      <c r="N356">
        <f t="shared" si="44"/>
        <v>0</v>
      </c>
      <c r="O356">
        <f t="shared" si="44"/>
        <v>0</v>
      </c>
      <c r="P356">
        <f t="shared" si="44"/>
        <v>0</v>
      </c>
      <c r="Q356">
        <f t="shared" si="44"/>
        <v>0</v>
      </c>
      <c r="R356">
        <f t="shared" si="44"/>
        <v>0</v>
      </c>
      <c r="S356">
        <f t="shared" si="44"/>
        <v>0</v>
      </c>
      <c r="T356">
        <f t="shared" si="44"/>
        <v>0</v>
      </c>
      <c r="U356">
        <f t="shared" si="44"/>
        <v>0</v>
      </c>
      <c r="V356">
        <f t="shared" si="44"/>
        <v>0</v>
      </c>
      <c r="W356">
        <f t="shared" si="44"/>
        <v>0</v>
      </c>
      <c r="X356">
        <f t="shared" si="44"/>
        <v>0</v>
      </c>
    </row>
    <row r="357" spans="3:24" ht="30" customHeight="1" thickTop="1" thickBot="1" x14ac:dyDescent="0.25">
      <c r="C357" s="108"/>
      <c r="D357" s="108"/>
      <c r="E357" s="115"/>
      <c r="F357" s="115"/>
      <c r="H357" t="str">
        <f t="shared" si="40"/>
        <v/>
      </c>
      <c r="I357" t="str">
        <f t="shared" si="41"/>
        <v/>
      </c>
      <c r="J357" t="str">
        <f t="shared" si="42"/>
        <v/>
      </c>
      <c r="K357" t="str">
        <f t="shared" si="43"/>
        <v/>
      </c>
      <c r="M357">
        <f t="shared" si="39"/>
        <v>0</v>
      </c>
      <c r="N357">
        <f t="shared" si="44"/>
        <v>0</v>
      </c>
      <c r="O357">
        <f t="shared" si="44"/>
        <v>0</v>
      </c>
      <c r="P357">
        <f t="shared" si="44"/>
        <v>0</v>
      </c>
      <c r="Q357">
        <f t="shared" si="44"/>
        <v>0</v>
      </c>
      <c r="R357">
        <f t="shared" si="44"/>
        <v>0</v>
      </c>
      <c r="S357">
        <f t="shared" si="44"/>
        <v>0</v>
      </c>
      <c r="T357">
        <f t="shared" si="44"/>
        <v>0</v>
      </c>
      <c r="U357">
        <f t="shared" si="44"/>
        <v>0</v>
      </c>
      <c r="V357">
        <f t="shared" si="44"/>
        <v>0</v>
      </c>
      <c r="W357">
        <f t="shared" si="44"/>
        <v>0</v>
      </c>
      <c r="X357">
        <f t="shared" si="44"/>
        <v>0</v>
      </c>
    </row>
    <row r="358" spans="3:24" ht="30" customHeight="1" thickTop="1" thickBot="1" x14ac:dyDescent="0.25">
      <c r="C358" s="108"/>
      <c r="D358" s="108"/>
      <c r="E358" s="115"/>
      <c r="F358" s="115"/>
      <c r="H358" t="str">
        <f t="shared" si="40"/>
        <v/>
      </c>
      <c r="I358" t="str">
        <f t="shared" si="41"/>
        <v/>
      </c>
      <c r="J358" t="str">
        <f t="shared" si="42"/>
        <v/>
      </c>
      <c r="K358" t="str">
        <f t="shared" si="43"/>
        <v/>
      </c>
      <c r="M358">
        <f t="shared" si="39"/>
        <v>0</v>
      </c>
      <c r="N358">
        <f t="shared" si="44"/>
        <v>0</v>
      </c>
      <c r="O358">
        <f t="shared" si="44"/>
        <v>0</v>
      </c>
      <c r="P358">
        <f t="shared" si="44"/>
        <v>0</v>
      </c>
      <c r="Q358">
        <f t="shared" si="44"/>
        <v>0</v>
      </c>
      <c r="R358">
        <f t="shared" si="44"/>
        <v>0</v>
      </c>
      <c r="S358">
        <f t="shared" si="44"/>
        <v>0</v>
      </c>
      <c r="T358">
        <f t="shared" si="44"/>
        <v>0</v>
      </c>
      <c r="U358">
        <f t="shared" si="44"/>
        <v>0</v>
      </c>
      <c r="V358">
        <f t="shared" si="44"/>
        <v>0</v>
      </c>
      <c r="W358">
        <f t="shared" si="44"/>
        <v>0</v>
      </c>
      <c r="X358">
        <f t="shared" si="44"/>
        <v>0</v>
      </c>
    </row>
    <row r="359" spans="3:24" ht="30" customHeight="1" thickTop="1" thickBot="1" x14ac:dyDescent="0.25">
      <c r="C359" s="108"/>
      <c r="D359" s="108"/>
      <c r="E359" s="115"/>
      <c r="F359" s="115"/>
      <c r="H359" t="str">
        <f t="shared" si="40"/>
        <v/>
      </c>
      <c r="I359" t="str">
        <f t="shared" si="41"/>
        <v/>
      </c>
      <c r="J359" t="str">
        <f t="shared" si="42"/>
        <v/>
      </c>
      <c r="K359" t="str">
        <f t="shared" si="43"/>
        <v/>
      </c>
      <c r="M359">
        <f t="shared" si="39"/>
        <v>0</v>
      </c>
      <c r="N359">
        <f t="shared" si="44"/>
        <v>0</v>
      </c>
      <c r="O359">
        <f t="shared" si="44"/>
        <v>0</v>
      </c>
      <c r="P359">
        <f t="shared" si="44"/>
        <v>0</v>
      </c>
      <c r="Q359">
        <f t="shared" si="44"/>
        <v>0</v>
      </c>
      <c r="R359">
        <f t="shared" si="44"/>
        <v>0</v>
      </c>
      <c r="S359">
        <f t="shared" si="44"/>
        <v>0</v>
      </c>
      <c r="T359">
        <f t="shared" si="44"/>
        <v>0</v>
      </c>
      <c r="U359">
        <f t="shared" si="44"/>
        <v>0</v>
      </c>
      <c r="V359">
        <f t="shared" si="44"/>
        <v>0</v>
      </c>
      <c r="W359">
        <f t="shared" si="44"/>
        <v>0</v>
      </c>
      <c r="X359">
        <f t="shared" si="44"/>
        <v>0</v>
      </c>
    </row>
    <row r="360" spans="3:24" ht="30" customHeight="1" thickTop="1" thickBot="1" x14ac:dyDescent="0.25">
      <c r="C360" s="108"/>
      <c r="D360" s="108"/>
      <c r="E360" s="115"/>
      <c r="F360" s="115"/>
      <c r="H360" t="str">
        <f t="shared" si="40"/>
        <v/>
      </c>
      <c r="I360" t="str">
        <f t="shared" si="41"/>
        <v/>
      </c>
      <c r="J360" t="str">
        <f t="shared" si="42"/>
        <v/>
      </c>
      <c r="K360" t="str">
        <f t="shared" si="43"/>
        <v/>
      </c>
      <c r="M360">
        <f t="shared" si="39"/>
        <v>0</v>
      </c>
      <c r="N360">
        <f t="shared" si="44"/>
        <v>0</v>
      </c>
      <c r="O360">
        <f t="shared" si="44"/>
        <v>0</v>
      </c>
      <c r="P360">
        <f t="shared" si="44"/>
        <v>0</v>
      </c>
      <c r="Q360">
        <f t="shared" si="44"/>
        <v>0</v>
      </c>
      <c r="R360">
        <f t="shared" si="44"/>
        <v>0</v>
      </c>
      <c r="S360">
        <f t="shared" si="44"/>
        <v>0</v>
      </c>
      <c r="T360">
        <f t="shared" si="44"/>
        <v>0</v>
      </c>
      <c r="U360">
        <f t="shared" si="44"/>
        <v>0</v>
      </c>
      <c r="V360">
        <f t="shared" si="44"/>
        <v>0</v>
      </c>
      <c r="W360">
        <f t="shared" si="44"/>
        <v>0</v>
      </c>
      <c r="X360">
        <f t="shared" si="44"/>
        <v>0</v>
      </c>
    </row>
    <row r="361" spans="3:24" ht="30" customHeight="1" thickTop="1" thickBot="1" x14ac:dyDescent="0.25">
      <c r="C361" s="108"/>
      <c r="D361" s="108"/>
      <c r="E361" s="115"/>
      <c r="F361" s="115"/>
      <c r="H361" t="str">
        <f t="shared" si="40"/>
        <v/>
      </c>
      <c r="I361" t="str">
        <f t="shared" si="41"/>
        <v/>
      </c>
      <c r="J361" t="str">
        <f t="shared" si="42"/>
        <v/>
      </c>
      <c r="K361" t="str">
        <f t="shared" si="43"/>
        <v/>
      </c>
      <c r="M361">
        <f t="shared" si="39"/>
        <v>0</v>
      </c>
      <c r="N361">
        <f t="shared" si="44"/>
        <v>0</v>
      </c>
      <c r="O361">
        <f t="shared" si="44"/>
        <v>0</v>
      </c>
      <c r="P361">
        <f t="shared" si="44"/>
        <v>0</v>
      </c>
      <c r="Q361">
        <f t="shared" si="44"/>
        <v>0</v>
      </c>
      <c r="R361">
        <f t="shared" si="44"/>
        <v>0</v>
      </c>
      <c r="S361">
        <f t="shared" si="44"/>
        <v>0</v>
      </c>
      <c r="T361">
        <f t="shared" si="44"/>
        <v>0</v>
      </c>
      <c r="U361">
        <f t="shared" si="44"/>
        <v>0</v>
      </c>
      <c r="V361">
        <f t="shared" si="44"/>
        <v>0</v>
      </c>
      <c r="W361">
        <f t="shared" si="44"/>
        <v>0</v>
      </c>
      <c r="X361">
        <f t="shared" si="44"/>
        <v>0</v>
      </c>
    </row>
    <row r="362" spans="3:24" ht="30" customHeight="1" thickTop="1" thickBot="1" x14ac:dyDescent="0.25">
      <c r="C362" s="108"/>
      <c r="D362" s="108"/>
      <c r="E362" s="115"/>
      <c r="F362" s="115"/>
      <c r="H362" t="str">
        <f t="shared" si="40"/>
        <v/>
      </c>
      <c r="I362" t="str">
        <f t="shared" si="41"/>
        <v/>
      </c>
      <c r="J362" t="str">
        <f t="shared" si="42"/>
        <v/>
      </c>
      <c r="K362" t="str">
        <f t="shared" si="43"/>
        <v/>
      </c>
      <c r="M362">
        <f t="shared" si="39"/>
        <v>0</v>
      </c>
      <c r="N362">
        <f t="shared" si="44"/>
        <v>0</v>
      </c>
      <c r="O362">
        <f t="shared" si="44"/>
        <v>0</v>
      </c>
      <c r="P362">
        <f t="shared" si="44"/>
        <v>0</v>
      </c>
      <c r="Q362">
        <f t="shared" si="44"/>
        <v>0</v>
      </c>
      <c r="R362">
        <f t="shared" si="44"/>
        <v>0</v>
      </c>
      <c r="S362">
        <f t="shared" si="44"/>
        <v>0</v>
      </c>
      <c r="T362">
        <f t="shared" si="44"/>
        <v>0</v>
      </c>
      <c r="U362">
        <f t="shared" si="44"/>
        <v>0</v>
      </c>
      <c r="V362">
        <f t="shared" si="44"/>
        <v>0</v>
      </c>
      <c r="W362">
        <f t="shared" si="44"/>
        <v>0</v>
      </c>
      <c r="X362">
        <f t="shared" si="44"/>
        <v>0</v>
      </c>
    </row>
    <row r="363" spans="3:24" ht="30" customHeight="1" thickTop="1" thickBot="1" x14ac:dyDescent="0.25">
      <c r="C363" s="108"/>
      <c r="D363" s="108"/>
      <c r="E363" s="115"/>
      <c r="F363" s="115"/>
      <c r="H363" t="str">
        <f t="shared" si="40"/>
        <v/>
      </c>
      <c r="I363" t="str">
        <f t="shared" si="41"/>
        <v/>
      </c>
      <c r="J363" t="str">
        <f t="shared" si="42"/>
        <v/>
      </c>
      <c r="K363" t="str">
        <f t="shared" si="43"/>
        <v/>
      </c>
      <c r="M363">
        <f t="shared" si="39"/>
        <v>0</v>
      </c>
      <c r="N363">
        <f t="shared" si="44"/>
        <v>0</v>
      </c>
      <c r="O363">
        <f t="shared" si="44"/>
        <v>0</v>
      </c>
      <c r="P363">
        <f t="shared" si="44"/>
        <v>0</v>
      </c>
      <c r="Q363">
        <f t="shared" si="44"/>
        <v>0</v>
      </c>
      <c r="R363">
        <f t="shared" si="44"/>
        <v>0</v>
      </c>
      <c r="S363">
        <f t="shared" si="44"/>
        <v>0</v>
      </c>
      <c r="T363">
        <f t="shared" ref="N363:X386" si="45">IF(ISERROR(IF(AND($H363&lt;=T$6,$J363&gt;=T$6),1,0)),"",IF(AND($H363&lt;=T$6,$J363&gt;=T$6),1,0))</f>
        <v>0</v>
      </c>
      <c r="U363">
        <f t="shared" si="45"/>
        <v>0</v>
      </c>
      <c r="V363">
        <f t="shared" si="45"/>
        <v>0</v>
      </c>
      <c r="W363">
        <f t="shared" si="45"/>
        <v>0</v>
      </c>
      <c r="X363">
        <f t="shared" si="45"/>
        <v>0</v>
      </c>
    </row>
    <row r="364" spans="3:24" ht="30" customHeight="1" thickTop="1" thickBot="1" x14ac:dyDescent="0.25">
      <c r="C364" s="108"/>
      <c r="D364" s="108"/>
      <c r="E364" s="115"/>
      <c r="F364" s="115"/>
      <c r="H364" t="str">
        <f t="shared" si="40"/>
        <v/>
      </c>
      <c r="I364" t="str">
        <f t="shared" si="41"/>
        <v/>
      </c>
      <c r="J364" t="str">
        <f t="shared" si="42"/>
        <v/>
      </c>
      <c r="K364" t="str">
        <f t="shared" si="43"/>
        <v/>
      </c>
      <c r="M364">
        <f t="shared" si="39"/>
        <v>0</v>
      </c>
      <c r="N364">
        <f t="shared" si="45"/>
        <v>0</v>
      </c>
      <c r="O364">
        <f t="shared" si="45"/>
        <v>0</v>
      </c>
      <c r="P364">
        <f t="shared" si="45"/>
        <v>0</v>
      </c>
      <c r="Q364">
        <f t="shared" si="45"/>
        <v>0</v>
      </c>
      <c r="R364">
        <f t="shared" si="45"/>
        <v>0</v>
      </c>
      <c r="S364">
        <f t="shared" si="45"/>
        <v>0</v>
      </c>
      <c r="T364">
        <f t="shared" si="45"/>
        <v>0</v>
      </c>
      <c r="U364">
        <f t="shared" si="45"/>
        <v>0</v>
      </c>
      <c r="V364">
        <f t="shared" si="45"/>
        <v>0</v>
      </c>
      <c r="W364">
        <f t="shared" si="45"/>
        <v>0</v>
      </c>
      <c r="X364">
        <f t="shared" si="45"/>
        <v>0</v>
      </c>
    </row>
    <row r="365" spans="3:24" ht="30" customHeight="1" thickTop="1" thickBot="1" x14ac:dyDescent="0.25">
      <c r="C365" s="108"/>
      <c r="D365" s="108"/>
      <c r="E365" s="115"/>
      <c r="F365" s="115"/>
      <c r="H365" t="str">
        <f t="shared" si="40"/>
        <v/>
      </c>
      <c r="I365" t="str">
        <f t="shared" si="41"/>
        <v/>
      </c>
      <c r="J365" t="str">
        <f t="shared" si="42"/>
        <v/>
      </c>
      <c r="K365" t="str">
        <f t="shared" si="43"/>
        <v/>
      </c>
      <c r="M365">
        <f t="shared" si="39"/>
        <v>0</v>
      </c>
      <c r="N365">
        <f t="shared" si="45"/>
        <v>0</v>
      </c>
      <c r="O365">
        <f t="shared" si="45"/>
        <v>0</v>
      </c>
      <c r="P365">
        <f t="shared" si="45"/>
        <v>0</v>
      </c>
      <c r="Q365">
        <f t="shared" si="45"/>
        <v>0</v>
      </c>
      <c r="R365">
        <f t="shared" si="45"/>
        <v>0</v>
      </c>
      <c r="S365">
        <f t="shared" si="45"/>
        <v>0</v>
      </c>
      <c r="T365">
        <f t="shared" si="45"/>
        <v>0</v>
      </c>
      <c r="U365">
        <f t="shared" si="45"/>
        <v>0</v>
      </c>
      <c r="V365">
        <f t="shared" si="45"/>
        <v>0</v>
      </c>
      <c r="W365">
        <f t="shared" si="45"/>
        <v>0</v>
      </c>
      <c r="X365">
        <f t="shared" si="45"/>
        <v>0</v>
      </c>
    </row>
    <row r="366" spans="3:24" ht="30" customHeight="1" thickTop="1" thickBot="1" x14ac:dyDescent="0.25">
      <c r="C366" s="108"/>
      <c r="D366" s="108"/>
      <c r="E366" s="115"/>
      <c r="F366" s="115"/>
      <c r="H366" t="str">
        <f t="shared" si="40"/>
        <v/>
      </c>
      <c r="I366" t="str">
        <f t="shared" si="41"/>
        <v/>
      </c>
      <c r="J366" t="str">
        <f t="shared" si="42"/>
        <v/>
      </c>
      <c r="K366" t="str">
        <f t="shared" si="43"/>
        <v/>
      </c>
      <c r="M366">
        <f t="shared" si="39"/>
        <v>0</v>
      </c>
      <c r="N366">
        <f t="shared" si="45"/>
        <v>0</v>
      </c>
      <c r="O366">
        <f t="shared" si="45"/>
        <v>0</v>
      </c>
      <c r="P366">
        <f t="shared" si="45"/>
        <v>0</v>
      </c>
      <c r="Q366">
        <f t="shared" si="45"/>
        <v>0</v>
      </c>
      <c r="R366">
        <f t="shared" si="45"/>
        <v>0</v>
      </c>
      <c r="S366">
        <f t="shared" si="45"/>
        <v>0</v>
      </c>
      <c r="T366">
        <f t="shared" si="45"/>
        <v>0</v>
      </c>
      <c r="U366">
        <f t="shared" si="45"/>
        <v>0</v>
      </c>
      <c r="V366">
        <f t="shared" si="45"/>
        <v>0</v>
      </c>
      <c r="W366">
        <f t="shared" si="45"/>
        <v>0</v>
      </c>
      <c r="X366">
        <f t="shared" si="45"/>
        <v>0</v>
      </c>
    </row>
    <row r="367" spans="3:24" ht="30" customHeight="1" thickTop="1" thickBot="1" x14ac:dyDescent="0.25">
      <c r="C367" s="108"/>
      <c r="D367" s="108"/>
      <c r="E367" s="115"/>
      <c r="F367" s="115"/>
      <c r="H367" t="str">
        <f t="shared" si="40"/>
        <v/>
      </c>
      <c r="I367" t="str">
        <f t="shared" si="41"/>
        <v/>
      </c>
      <c r="J367" t="str">
        <f t="shared" si="42"/>
        <v/>
      </c>
      <c r="K367" t="str">
        <f t="shared" si="43"/>
        <v/>
      </c>
      <c r="M367">
        <f t="shared" si="39"/>
        <v>0</v>
      </c>
      <c r="N367">
        <f t="shared" si="45"/>
        <v>0</v>
      </c>
      <c r="O367">
        <f t="shared" si="45"/>
        <v>0</v>
      </c>
      <c r="P367">
        <f t="shared" si="45"/>
        <v>0</v>
      </c>
      <c r="Q367">
        <f t="shared" si="45"/>
        <v>0</v>
      </c>
      <c r="R367">
        <f t="shared" si="45"/>
        <v>0</v>
      </c>
      <c r="S367">
        <f t="shared" si="45"/>
        <v>0</v>
      </c>
      <c r="T367">
        <f t="shared" si="45"/>
        <v>0</v>
      </c>
      <c r="U367">
        <f t="shared" si="45"/>
        <v>0</v>
      </c>
      <c r="V367">
        <f t="shared" si="45"/>
        <v>0</v>
      </c>
      <c r="W367">
        <f t="shared" si="45"/>
        <v>0</v>
      </c>
      <c r="X367">
        <f t="shared" si="45"/>
        <v>0</v>
      </c>
    </row>
    <row r="368" spans="3:24" ht="30" customHeight="1" thickTop="1" thickBot="1" x14ac:dyDescent="0.25">
      <c r="C368" s="108"/>
      <c r="D368" s="108"/>
      <c r="E368" s="115"/>
      <c r="F368" s="115"/>
      <c r="H368" t="str">
        <f t="shared" si="40"/>
        <v/>
      </c>
      <c r="I368" t="str">
        <f t="shared" si="41"/>
        <v/>
      </c>
      <c r="J368" t="str">
        <f t="shared" si="42"/>
        <v/>
      </c>
      <c r="K368" t="str">
        <f t="shared" si="43"/>
        <v/>
      </c>
      <c r="M368">
        <f t="shared" si="39"/>
        <v>0</v>
      </c>
      <c r="N368">
        <f t="shared" si="45"/>
        <v>0</v>
      </c>
      <c r="O368">
        <f t="shared" si="45"/>
        <v>0</v>
      </c>
      <c r="P368">
        <f t="shared" si="45"/>
        <v>0</v>
      </c>
      <c r="Q368">
        <f t="shared" si="45"/>
        <v>0</v>
      </c>
      <c r="R368">
        <f t="shared" si="45"/>
        <v>0</v>
      </c>
      <c r="S368">
        <f t="shared" si="45"/>
        <v>0</v>
      </c>
      <c r="T368">
        <f t="shared" si="45"/>
        <v>0</v>
      </c>
      <c r="U368">
        <f t="shared" si="45"/>
        <v>0</v>
      </c>
      <c r="V368">
        <f t="shared" si="45"/>
        <v>0</v>
      </c>
      <c r="W368">
        <f t="shared" si="45"/>
        <v>0</v>
      </c>
      <c r="X368">
        <f t="shared" si="45"/>
        <v>0</v>
      </c>
    </row>
    <row r="369" spans="3:24" ht="30" customHeight="1" thickTop="1" thickBot="1" x14ac:dyDescent="0.25">
      <c r="C369" s="108"/>
      <c r="D369" s="108"/>
      <c r="E369" s="115"/>
      <c r="F369" s="115"/>
      <c r="H369" t="str">
        <f t="shared" si="40"/>
        <v/>
      </c>
      <c r="I369" t="str">
        <f t="shared" si="41"/>
        <v/>
      </c>
      <c r="J369" t="str">
        <f t="shared" si="42"/>
        <v/>
      </c>
      <c r="K369" t="str">
        <f t="shared" si="43"/>
        <v/>
      </c>
      <c r="M369">
        <f t="shared" si="39"/>
        <v>0</v>
      </c>
      <c r="N369">
        <f t="shared" si="45"/>
        <v>0</v>
      </c>
      <c r="O369">
        <f t="shared" si="45"/>
        <v>0</v>
      </c>
      <c r="P369">
        <f t="shared" si="45"/>
        <v>0</v>
      </c>
      <c r="Q369">
        <f t="shared" si="45"/>
        <v>0</v>
      </c>
      <c r="R369">
        <f t="shared" si="45"/>
        <v>0</v>
      </c>
      <c r="S369">
        <f t="shared" si="45"/>
        <v>0</v>
      </c>
      <c r="T369">
        <f t="shared" si="45"/>
        <v>0</v>
      </c>
      <c r="U369">
        <f t="shared" si="45"/>
        <v>0</v>
      </c>
      <c r="V369">
        <f t="shared" si="45"/>
        <v>0</v>
      </c>
      <c r="W369">
        <f t="shared" si="45"/>
        <v>0</v>
      </c>
      <c r="X369">
        <f t="shared" si="45"/>
        <v>0</v>
      </c>
    </row>
    <row r="370" spans="3:24" ht="30" customHeight="1" thickTop="1" thickBot="1" x14ac:dyDescent="0.25">
      <c r="C370" s="108"/>
      <c r="D370" s="108"/>
      <c r="E370" s="115"/>
      <c r="F370" s="115"/>
      <c r="H370" t="str">
        <f t="shared" si="40"/>
        <v/>
      </c>
      <c r="I370" t="str">
        <f t="shared" si="41"/>
        <v/>
      </c>
      <c r="J370" t="str">
        <f t="shared" si="42"/>
        <v/>
      </c>
      <c r="K370" t="str">
        <f t="shared" si="43"/>
        <v/>
      </c>
      <c r="M370">
        <f t="shared" si="39"/>
        <v>0</v>
      </c>
      <c r="N370">
        <f t="shared" si="45"/>
        <v>0</v>
      </c>
      <c r="O370">
        <f t="shared" si="45"/>
        <v>0</v>
      </c>
      <c r="P370">
        <f t="shared" si="45"/>
        <v>0</v>
      </c>
      <c r="Q370">
        <f t="shared" si="45"/>
        <v>0</v>
      </c>
      <c r="R370">
        <f t="shared" si="45"/>
        <v>0</v>
      </c>
      <c r="S370">
        <f t="shared" si="45"/>
        <v>0</v>
      </c>
      <c r="T370">
        <f t="shared" si="45"/>
        <v>0</v>
      </c>
      <c r="U370">
        <f t="shared" si="45"/>
        <v>0</v>
      </c>
      <c r="V370">
        <f t="shared" si="45"/>
        <v>0</v>
      </c>
      <c r="W370">
        <f t="shared" si="45"/>
        <v>0</v>
      </c>
      <c r="X370">
        <f t="shared" si="45"/>
        <v>0</v>
      </c>
    </row>
    <row r="371" spans="3:24" ht="30" customHeight="1" thickTop="1" thickBot="1" x14ac:dyDescent="0.25">
      <c r="C371" s="108"/>
      <c r="D371" s="108"/>
      <c r="E371" s="115"/>
      <c r="F371" s="115"/>
      <c r="H371" t="str">
        <f t="shared" si="40"/>
        <v/>
      </c>
      <c r="I371" t="str">
        <f t="shared" si="41"/>
        <v/>
      </c>
      <c r="J371" t="str">
        <f t="shared" si="42"/>
        <v/>
      </c>
      <c r="K371" t="str">
        <f t="shared" si="43"/>
        <v/>
      </c>
      <c r="M371">
        <f t="shared" si="39"/>
        <v>0</v>
      </c>
      <c r="N371">
        <f t="shared" si="45"/>
        <v>0</v>
      </c>
      <c r="O371">
        <f t="shared" si="45"/>
        <v>0</v>
      </c>
      <c r="P371">
        <f t="shared" si="45"/>
        <v>0</v>
      </c>
      <c r="Q371">
        <f t="shared" si="45"/>
        <v>0</v>
      </c>
      <c r="R371">
        <f t="shared" si="45"/>
        <v>0</v>
      </c>
      <c r="S371">
        <f t="shared" si="45"/>
        <v>0</v>
      </c>
      <c r="T371">
        <f t="shared" si="45"/>
        <v>0</v>
      </c>
      <c r="U371">
        <f t="shared" si="45"/>
        <v>0</v>
      </c>
      <c r="V371">
        <f t="shared" si="45"/>
        <v>0</v>
      </c>
      <c r="W371">
        <f t="shared" si="45"/>
        <v>0</v>
      </c>
      <c r="X371">
        <f t="shared" si="45"/>
        <v>0</v>
      </c>
    </row>
    <row r="372" spans="3:24" ht="30" customHeight="1" thickTop="1" thickBot="1" x14ac:dyDescent="0.25">
      <c r="C372" s="108"/>
      <c r="D372" s="108"/>
      <c r="E372" s="115"/>
      <c r="F372" s="115"/>
      <c r="H372" t="str">
        <f t="shared" si="40"/>
        <v/>
      </c>
      <c r="I372" t="str">
        <f t="shared" si="41"/>
        <v/>
      </c>
      <c r="J372" t="str">
        <f t="shared" si="42"/>
        <v/>
      </c>
      <c r="K372" t="str">
        <f t="shared" si="43"/>
        <v/>
      </c>
      <c r="M372">
        <f t="shared" si="39"/>
        <v>0</v>
      </c>
      <c r="N372">
        <f t="shared" si="45"/>
        <v>0</v>
      </c>
      <c r="O372">
        <f t="shared" si="45"/>
        <v>0</v>
      </c>
      <c r="P372">
        <f t="shared" si="45"/>
        <v>0</v>
      </c>
      <c r="Q372">
        <f t="shared" si="45"/>
        <v>0</v>
      </c>
      <c r="R372">
        <f t="shared" si="45"/>
        <v>0</v>
      </c>
      <c r="S372">
        <f t="shared" si="45"/>
        <v>0</v>
      </c>
      <c r="T372">
        <f t="shared" si="45"/>
        <v>0</v>
      </c>
      <c r="U372">
        <f t="shared" si="45"/>
        <v>0</v>
      </c>
      <c r="V372">
        <f t="shared" si="45"/>
        <v>0</v>
      </c>
      <c r="W372">
        <f t="shared" si="45"/>
        <v>0</v>
      </c>
      <c r="X372">
        <f t="shared" si="45"/>
        <v>0</v>
      </c>
    </row>
    <row r="373" spans="3:24" ht="30" customHeight="1" thickTop="1" thickBot="1" x14ac:dyDescent="0.25">
      <c r="C373" s="108"/>
      <c r="D373" s="108"/>
      <c r="E373" s="115"/>
      <c r="F373" s="115"/>
      <c r="H373" t="str">
        <f t="shared" si="40"/>
        <v/>
      </c>
      <c r="I373" t="str">
        <f t="shared" si="41"/>
        <v/>
      </c>
      <c r="J373" t="str">
        <f t="shared" si="42"/>
        <v/>
      </c>
      <c r="K373" t="str">
        <f t="shared" si="43"/>
        <v/>
      </c>
      <c r="M373">
        <f t="shared" si="39"/>
        <v>0</v>
      </c>
      <c r="N373">
        <f t="shared" si="45"/>
        <v>0</v>
      </c>
      <c r="O373">
        <f t="shared" si="45"/>
        <v>0</v>
      </c>
      <c r="P373">
        <f t="shared" si="45"/>
        <v>0</v>
      </c>
      <c r="Q373">
        <f t="shared" si="45"/>
        <v>0</v>
      </c>
      <c r="R373">
        <f t="shared" si="45"/>
        <v>0</v>
      </c>
      <c r="S373">
        <f t="shared" si="45"/>
        <v>0</v>
      </c>
      <c r="T373">
        <f t="shared" si="45"/>
        <v>0</v>
      </c>
      <c r="U373">
        <f t="shared" si="45"/>
        <v>0</v>
      </c>
      <c r="V373">
        <f t="shared" si="45"/>
        <v>0</v>
      </c>
      <c r="W373">
        <f t="shared" si="45"/>
        <v>0</v>
      </c>
      <c r="X373">
        <f t="shared" si="45"/>
        <v>0</v>
      </c>
    </row>
    <row r="374" spans="3:24" ht="30" customHeight="1" thickTop="1" thickBot="1" x14ac:dyDescent="0.25">
      <c r="C374" s="108"/>
      <c r="D374" s="108"/>
      <c r="E374" s="115"/>
      <c r="F374" s="115"/>
      <c r="H374" t="str">
        <f t="shared" si="40"/>
        <v/>
      </c>
      <c r="I374" t="str">
        <f t="shared" si="41"/>
        <v/>
      </c>
      <c r="J374" t="str">
        <f t="shared" si="42"/>
        <v/>
      </c>
      <c r="K374" t="str">
        <f t="shared" si="43"/>
        <v/>
      </c>
      <c r="M374">
        <f t="shared" si="39"/>
        <v>0</v>
      </c>
      <c r="N374">
        <f t="shared" si="45"/>
        <v>0</v>
      </c>
      <c r="O374">
        <f t="shared" si="45"/>
        <v>0</v>
      </c>
      <c r="P374">
        <f t="shared" si="45"/>
        <v>0</v>
      </c>
      <c r="Q374">
        <f t="shared" si="45"/>
        <v>0</v>
      </c>
      <c r="R374">
        <f t="shared" si="45"/>
        <v>0</v>
      </c>
      <c r="S374">
        <f t="shared" si="45"/>
        <v>0</v>
      </c>
      <c r="T374">
        <f t="shared" si="45"/>
        <v>0</v>
      </c>
      <c r="U374">
        <f t="shared" si="45"/>
        <v>0</v>
      </c>
      <c r="V374">
        <f t="shared" si="45"/>
        <v>0</v>
      </c>
      <c r="W374">
        <f t="shared" si="45"/>
        <v>0</v>
      </c>
      <c r="X374">
        <f t="shared" si="45"/>
        <v>0</v>
      </c>
    </row>
    <row r="375" spans="3:24" ht="30" customHeight="1" thickTop="1" thickBot="1" x14ac:dyDescent="0.25">
      <c r="C375" s="108"/>
      <c r="D375" s="108"/>
      <c r="E375" s="115"/>
      <c r="F375" s="115"/>
      <c r="H375" t="str">
        <f t="shared" si="40"/>
        <v/>
      </c>
      <c r="I375" t="str">
        <f t="shared" si="41"/>
        <v/>
      </c>
      <c r="J375" t="str">
        <f t="shared" si="42"/>
        <v/>
      </c>
      <c r="K375" t="str">
        <f t="shared" si="43"/>
        <v/>
      </c>
      <c r="M375">
        <f t="shared" si="39"/>
        <v>0</v>
      </c>
      <c r="N375">
        <f t="shared" si="45"/>
        <v>0</v>
      </c>
      <c r="O375">
        <f t="shared" si="45"/>
        <v>0</v>
      </c>
      <c r="P375">
        <f t="shared" si="45"/>
        <v>0</v>
      </c>
      <c r="Q375">
        <f t="shared" si="45"/>
        <v>0</v>
      </c>
      <c r="R375">
        <f t="shared" si="45"/>
        <v>0</v>
      </c>
      <c r="S375">
        <f t="shared" si="45"/>
        <v>0</v>
      </c>
      <c r="T375">
        <f t="shared" si="45"/>
        <v>0</v>
      </c>
      <c r="U375">
        <f t="shared" si="45"/>
        <v>0</v>
      </c>
      <c r="V375">
        <f t="shared" si="45"/>
        <v>0</v>
      </c>
      <c r="W375">
        <f t="shared" si="45"/>
        <v>0</v>
      </c>
      <c r="X375">
        <f t="shared" si="45"/>
        <v>0</v>
      </c>
    </row>
    <row r="376" spans="3:24" ht="30" customHeight="1" thickTop="1" thickBot="1" x14ac:dyDescent="0.25">
      <c r="C376" s="108"/>
      <c r="D376" s="108"/>
      <c r="E376" s="115"/>
      <c r="F376" s="115"/>
      <c r="H376" t="str">
        <f t="shared" si="40"/>
        <v/>
      </c>
      <c r="I376" t="str">
        <f t="shared" si="41"/>
        <v/>
      </c>
      <c r="J376" t="str">
        <f t="shared" si="42"/>
        <v/>
      </c>
      <c r="K376" t="str">
        <f t="shared" si="43"/>
        <v/>
      </c>
      <c r="M376">
        <f t="shared" si="39"/>
        <v>0</v>
      </c>
      <c r="N376">
        <f t="shared" si="45"/>
        <v>0</v>
      </c>
      <c r="O376">
        <f t="shared" si="45"/>
        <v>0</v>
      </c>
      <c r="P376">
        <f t="shared" si="45"/>
        <v>0</v>
      </c>
      <c r="Q376">
        <f t="shared" si="45"/>
        <v>0</v>
      </c>
      <c r="R376">
        <f t="shared" si="45"/>
        <v>0</v>
      </c>
      <c r="S376">
        <f t="shared" si="45"/>
        <v>0</v>
      </c>
      <c r="T376">
        <f t="shared" si="45"/>
        <v>0</v>
      </c>
      <c r="U376">
        <f t="shared" si="45"/>
        <v>0</v>
      </c>
      <c r="V376">
        <f t="shared" si="45"/>
        <v>0</v>
      </c>
      <c r="W376">
        <f t="shared" si="45"/>
        <v>0</v>
      </c>
      <c r="X376">
        <f t="shared" si="45"/>
        <v>0</v>
      </c>
    </row>
    <row r="377" spans="3:24" ht="30" customHeight="1" thickTop="1" thickBot="1" x14ac:dyDescent="0.25">
      <c r="C377" s="108"/>
      <c r="D377" s="108"/>
      <c r="E377" s="115"/>
      <c r="F377" s="115"/>
      <c r="H377" t="str">
        <f t="shared" si="40"/>
        <v/>
      </c>
      <c r="I377" t="str">
        <f t="shared" si="41"/>
        <v/>
      </c>
      <c r="J377" t="str">
        <f t="shared" si="42"/>
        <v/>
      </c>
      <c r="K377" t="str">
        <f t="shared" si="43"/>
        <v/>
      </c>
      <c r="M377">
        <f t="shared" si="39"/>
        <v>0</v>
      </c>
      <c r="N377">
        <f t="shared" si="45"/>
        <v>0</v>
      </c>
      <c r="O377">
        <f t="shared" si="45"/>
        <v>0</v>
      </c>
      <c r="P377">
        <f t="shared" si="45"/>
        <v>0</v>
      </c>
      <c r="Q377">
        <f t="shared" si="45"/>
        <v>0</v>
      </c>
      <c r="R377">
        <f t="shared" si="45"/>
        <v>0</v>
      </c>
      <c r="S377">
        <f t="shared" si="45"/>
        <v>0</v>
      </c>
      <c r="T377">
        <f t="shared" si="45"/>
        <v>0</v>
      </c>
      <c r="U377">
        <f t="shared" si="45"/>
        <v>0</v>
      </c>
      <c r="V377">
        <f t="shared" si="45"/>
        <v>0</v>
      </c>
      <c r="W377">
        <f t="shared" si="45"/>
        <v>0</v>
      </c>
      <c r="X377">
        <f t="shared" si="45"/>
        <v>0</v>
      </c>
    </row>
    <row r="378" spans="3:24" ht="30" customHeight="1" thickTop="1" thickBot="1" x14ac:dyDescent="0.25">
      <c r="C378" s="108"/>
      <c r="D378" s="108"/>
      <c r="E378" s="115"/>
      <c r="F378" s="115"/>
      <c r="H378" t="str">
        <f t="shared" si="40"/>
        <v/>
      </c>
      <c r="I378" t="str">
        <f t="shared" si="41"/>
        <v/>
      </c>
      <c r="J378" t="str">
        <f t="shared" si="42"/>
        <v/>
      </c>
      <c r="K378" t="str">
        <f t="shared" si="43"/>
        <v/>
      </c>
      <c r="M378">
        <f t="shared" si="39"/>
        <v>0</v>
      </c>
      <c r="N378">
        <f t="shared" si="45"/>
        <v>0</v>
      </c>
      <c r="O378">
        <f t="shared" si="45"/>
        <v>0</v>
      </c>
      <c r="P378">
        <f t="shared" si="45"/>
        <v>0</v>
      </c>
      <c r="Q378">
        <f t="shared" si="45"/>
        <v>0</v>
      </c>
      <c r="R378">
        <f t="shared" si="45"/>
        <v>0</v>
      </c>
      <c r="S378">
        <f t="shared" si="45"/>
        <v>0</v>
      </c>
      <c r="T378">
        <f t="shared" si="45"/>
        <v>0</v>
      </c>
      <c r="U378">
        <f t="shared" si="45"/>
        <v>0</v>
      </c>
      <c r="V378">
        <f t="shared" si="45"/>
        <v>0</v>
      </c>
      <c r="W378">
        <f t="shared" si="45"/>
        <v>0</v>
      </c>
      <c r="X378">
        <f t="shared" si="45"/>
        <v>0</v>
      </c>
    </row>
    <row r="379" spans="3:24" ht="30" customHeight="1" thickTop="1" thickBot="1" x14ac:dyDescent="0.25">
      <c r="C379" s="108"/>
      <c r="D379" s="108"/>
      <c r="E379" s="115"/>
      <c r="F379" s="115"/>
      <c r="H379" t="str">
        <f t="shared" si="40"/>
        <v/>
      </c>
      <c r="I379" t="str">
        <f t="shared" si="41"/>
        <v/>
      </c>
      <c r="J379" t="str">
        <f t="shared" si="42"/>
        <v/>
      </c>
      <c r="K379" t="str">
        <f t="shared" si="43"/>
        <v/>
      </c>
      <c r="M379">
        <f t="shared" si="39"/>
        <v>0</v>
      </c>
      <c r="N379">
        <f t="shared" si="45"/>
        <v>0</v>
      </c>
      <c r="O379">
        <f t="shared" si="45"/>
        <v>0</v>
      </c>
      <c r="P379">
        <f t="shared" si="45"/>
        <v>0</v>
      </c>
      <c r="Q379">
        <f t="shared" si="45"/>
        <v>0</v>
      </c>
      <c r="R379">
        <f t="shared" si="45"/>
        <v>0</v>
      </c>
      <c r="S379">
        <f t="shared" si="45"/>
        <v>0</v>
      </c>
      <c r="T379">
        <f t="shared" si="45"/>
        <v>0</v>
      </c>
      <c r="U379">
        <f t="shared" si="45"/>
        <v>0</v>
      </c>
      <c r="V379">
        <f t="shared" si="45"/>
        <v>0</v>
      </c>
      <c r="W379">
        <f t="shared" si="45"/>
        <v>0</v>
      </c>
      <c r="X379">
        <f t="shared" si="45"/>
        <v>0</v>
      </c>
    </row>
    <row r="380" spans="3:24" ht="30" customHeight="1" thickTop="1" thickBot="1" x14ac:dyDescent="0.25">
      <c r="C380" s="108"/>
      <c r="D380" s="108"/>
      <c r="E380" s="115"/>
      <c r="F380" s="115"/>
      <c r="H380" t="str">
        <f t="shared" si="40"/>
        <v/>
      </c>
      <c r="I380" t="str">
        <f t="shared" si="41"/>
        <v/>
      </c>
      <c r="J380" t="str">
        <f t="shared" si="42"/>
        <v/>
      </c>
      <c r="K380" t="str">
        <f t="shared" si="43"/>
        <v/>
      </c>
      <c r="M380">
        <f t="shared" si="39"/>
        <v>0</v>
      </c>
      <c r="N380">
        <f t="shared" si="45"/>
        <v>0</v>
      </c>
      <c r="O380">
        <f t="shared" si="45"/>
        <v>0</v>
      </c>
      <c r="P380">
        <f t="shared" si="45"/>
        <v>0</v>
      </c>
      <c r="Q380">
        <f t="shared" si="45"/>
        <v>0</v>
      </c>
      <c r="R380">
        <f t="shared" si="45"/>
        <v>0</v>
      </c>
      <c r="S380">
        <f t="shared" si="45"/>
        <v>0</v>
      </c>
      <c r="T380">
        <f t="shared" si="45"/>
        <v>0</v>
      </c>
      <c r="U380">
        <f t="shared" si="45"/>
        <v>0</v>
      </c>
      <c r="V380">
        <f t="shared" si="45"/>
        <v>0</v>
      </c>
      <c r="W380">
        <f t="shared" si="45"/>
        <v>0</v>
      </c>
      <c r="X380">
        <f t="shared" si="45"/>
        <v>0</v>
      </c>
    </row>
    <row r="381" spans="3:24" ht="30" customHeight="1" thickTop="1" thickBot="1" x14ac:dyDescent="0.25">
      <c r="C381" s="108"/>
      <c r="D381" s="108"/>
      <c r="E381" s="115"/>
      <c r="F381" s="115"/>
      <c r="H381" t="str">
        <f t="shared" si="40"/>
        <v/>
      </c>
      <c r="I381" t="str">
        <f t="shared" si="41"/>
        <v/>
      </c>
      <c r="J381" t="str">
        <f t="shared" si="42"/>
        <v/>
      </c>
      <c r="K381" t="str">
        <f t="shared" si="43"/>
        <v/>
      </c>
      <c r="M381">
        <f t="shared" si="39"/>
        <v>0</v>
      </c>
      <c r="N381">
        <f t="shared" si="45"/>
        <v>0</v>
      </c>
      <c r="O381">
        <f t="shared" si="45"/>
        <v>0</v>
      </c>
      <c r="P381">
        <f t="shared" si="45"/>
        <v>0</v>
      </c>
      <c r="Q381">
        <f t="shared" si="45"/>
        <v>0</v>
      </c>
      <c r="R381">
        <f t="shared" si="45"/>
        <v>0</v>
      </c>
      <c r="S381">
        <f t="shared" si="45"/>
        <v>0</v>
      </c>
      <c r="T381">
        <f t="shared" si="45"/>
        <v>0</v>
      </c>
      <c r="U381">
        <f t="shared" si="45"/>
        <v>0</v>
      </c>
      <c r="V381">
        <f t="shared" si="45"/>
        <v>0</v>
      </c>
      <c r="W381">
        <f t="shared" si="45"/>
        <v>0</v>
      </c>
      <c r="X381">
        <f t="shared" si="45"/>
        <v>0</v>
      </c>
    </row>
    <row r="382" spans="3:24" ht="30" customHeight="1" thickTop="1" thickBot="1" x14ac:dyDescent="0.25">
      <c r="C382" s="108"/>
      <c r="D382" s="108"/>
      <c r="E382" s="115"/>
      <c r="F382" s="115"/>
      <c r="H382" t="str">
        <f t="shared" si="40"/>
        <v/>
      </c>
      <c r="I382" t="str">
        <f t="shared" si="41"/>
        <v/>
      </c>
      <c r="J382" t="str">
        <f t="shared" si="42"/>
        <v/>
      </c>
      <c r="K382" t="str">
        <f t="shared" si="43"/>
        <v/>
      </c>
      <c r="M382">
        <f t="shared" ref="M382:M445" si="46">IF(ISERROR(IF(AND($H382&lt;=M$6,$J382&gt;=M$6),1,0)),"",IF(AND($H382&lt;=M$6,$J382&gt;=M$6),1,0))</f>
        <v>0</v>
      </c>
      <c r="N382">
        <f t="shared" si="45"/>
        <v>0</v>
      </c>
      <c r="O382">
        <f t="shared" si="45"/>
        <v>0</v>
      </c>
      <c r="P382">
        <f t="shared" si="45"/>
        <v>0</v>
      </c>
      <c r="Q382">
        <f t="shared" si="45"/>
        <v>0</v>
      </c>
      <c r="R382">
        <f t="shared" si="45"/>
        <v>0</v>
      </c>
      <c r="S382">
        <f t="shared" si="45"/>
        <v>0</v>
      </c>
      <c r="T382">
        <f t="shared" si="45"/>
        <v>0</v>
      </c>
      <c r="U382">
        <f t="shared" si="45"/>
        <v>0</v>
      </c>
      <c r="V382">
        <f t="shared" si="45"/>
        <v>0</v>
      </c>
      <c r="W382">
        <f t="shared" si="45"/>
        <v>0</v>
      </c>
      <c r="X382">
        <f t="shared" si="45"/>
        <v>0</v>
      </c>
    </row>
    <row r="383" spans="3:24" ht="30" customHeight="1" thickTop="1" thickBot="1" x14ac:dyDescent="0.25">
      <c r="C383" s="108"/>
      <c r="D383" s="108"/>
      <c r="E383" s="115"/>
      <c r="F383" s="115"/>
      <c r="H383" t="str">
        <f t="shared" si="40"/>
        <v/>
      </c>
      <c r="I383" t="str">
        <f t="shared" si="41"/>
        <v/>
      </c>
      <c r="J383" t="str">
        <f t="shared" si="42"/>
        <v/>
      </c>
      <c r="K383" t="str">
        <f t="shared" si="43"/>
        <v/>
      </c>
      <c r="M383">
        <f t="shared" si="46"/>
        <v>0</v>
      </c>
      <c r="N383">
        <f t="shared" si="45"/>
        <v>0</v>
      </c>
      <c r="O383">
        <f t="shared" si="45"/>
        <v>0</v>
      </c>
      <c r="P383">
        <f t="shared" si="45"/>
        <v>0</v>
      </c>
      <c r="Q383">
        <f t="shared" si="45"/>
        <v>0</v>
      </c>
      <c r="R383">
        <f t="shared" si="45"/>
        <v>0</v>
      </c>
      <c r="S383">
        <f t="shared" si="45"/>
        <v>0</v>
      </c>
      <c r="T383">
        <f t="shared" si="45"/>
        <v>0</v>
      </c>
      <c r="U383">
        <f t="shared" si="45"/>
        <v>0</v>
      </c>
      <c r="V383">
        <f t="shared" si="45"/>
        <v>0</v>
      </c>
      <c r="W383">
        <f t="shared" si="45"/>
        <v>0</v>
      </c>
      <c r="X383">
        <f t="shared" si="45"/>
        <v>0</v>
      </c>
    </row>
    <row r="384" spans="3:24" ht="30" customHeight="1" thickTop="1" thickBot="1" x14ac:dyDescent="0.25">
      <c r="C384" s="108"/>
      <c r="D384" s="108"/>
      <c r="E384" s="115"/>
      <c r="F384" s="115"/>
      <c r="H384" t="str">
        <f t="shared" si="40"/>
        <v/>
      </c>
      <c r="I384" t="str">
        <f t="shared" si="41"/>
        <v/>
      </c>
      <c r="J384" t="str">
        <f t="shared" si="42"/>
        <v/>
      </c>
      <c r="K384" t="str">
        <f t="shared" si="43"/>
        <v/>
      </c>
      <c r="M384">
        <f t="shared" si="46"/>
        <v>0</v>
      </c>
      <c r="N384">
        <f t="shared" si="45"/>
        <v>0</v>
      </c>
      <c r="O384">
        <f t="shared" si="45"/>
        <v>0</v>
      </c>
      <c r="P384">
        <f t="shared" si="45"/>
        <v>0</v>
      </c>
      <c r="Q384">
        <f t="shared" si="45"/>
        <v>0</v>
      </c>
      <c r="R384">
        <f t="shared" si="45"/>
        <v>0</v>
      </c>
      <c r="S384">
        <f t="shared" si="45"/>
        <v>0</v>
      </c>
      <c r="T384">
        <f t="shared" si="45"/>
        <v>0</v>
      </c>
      <c r="U384">
        <f t="shared" si="45"/>
        <v>0</v>
      </c>
      <c r="V384">
        <f t="shared" si="45"/>
        <v>0</v>
      </c>
      <c r="W384">
        <f t="shared" si="45"/>
        <v>0</v>
      </c>
      <c r="X384">
        <f t="shared" si="45"/>
        <v>0</v>
      </c>
    </row>
    <row r="385" spans="3:24" ht="30" customHeight="1" thickTop="1" thickBot="1" x14ac:dyDescent="0.25">
      <c r="C385" s="108"/>
      <c r="D385" s="108"/>
      <c r="E385" s="115"/>
      <c r="F385" s="115"/>
      <c r="H385" t="str">
        <f t="shared" si="40"/>
        <v/>
      </c>
      <c r="I385" t="str">
        <f t="shared" si="41"/>
        <v/>
      </c>
      <c r="J385" t="str">
        <f t="shared" si="42"/>
        <v/>
      </c>
      <c r="K385" t="str">
        <f t="shared" si="43"/>
        <v/>
      </c>
      <c r="M385">
        <f t="shared" si="46"/>
        <v>0</v>
      </c>
      <c r="N385">
        <f t="shared" si="45"/>
        <v>0</v>
      </c>
      <c r="O385">
        <f t="shared" si="45"/>
        <v>0</v>
      </c>
      <c r="P385">
        <f t="shared" si="45"/>
        <v>0</v>
      </c>
      <c r="Q385">
        <f t="shared" si="45"/>
        <v>0</v>
      </c>
      <c r="R385">
        <f t="shared" si="45"/>
        <v>0</v>
      </c>
      <c r="S385">
        <f t="shared" si="45"/>
        <v>0</v>
      </c>
      <c r="T385">
        <f t="shared" si="45"/>
        <v>0</v>
      </c>
      <c r="U385">
        <f t="shared" si="45"/>
        <v>0</v>
      </c>
      <c r="V385">
        <f t="shared" si="45"/>
        <v>0</v>
      </c>
      <c r="W385">
        <f t="shared" si="45"/>
        <v>0</v>
      </c>
      <c r="X385">
        <f t="shared" si="45"/>
        <v>0</v>
      </c>
    </row>
    <row r="386" spans="3:24" ht="30" customHeight="1" thickTop="1" thickBot="1" x14ac:dyDescent="0.25">
      <c r="C386" s="108"/>
      <c r="D386" s="108"/>
      <c r="E386" s="115"/>
      <c r="F386" s="115"/>
      <c r="H386" t="str">
        <f t="shared" si="40"/>
        <v/>
      </c>
      <c r="I386" t="str">
        <f t="shared" si="41"/>
        <v/>
      </c>
      <c r="J386" t="str">
        <f t="shared" si="42"/>
        <v/>
      </c>
      <c r="K386" t="str">
        <f t="shared" si="43"/>
        <v/>
      </c>
      <c r="M386">
        <f t="shared" si="46"/>
        <v>0</v>
      </c>
      <c r="N386">
        <f t="shared" si="45"/>
        <v>0</v>
      </c>
      <c r="O386">
        <f t="shared" si="45"/>
        <v>0</v>
      </c>
      <c r="P386">
        <f t="shared" si="45"/>
        <v>0</v>
      </c>
      <c r="Q386">
        <f t="shared" si="45"/>
        <v>0</v>
      </c>
      <c r="R386">
        <f t="shared" si="45"/>
        <v>0</v>
      </c>
      <c r="S386">
        <f t="shared" si="45"/>
        <v>0</v>
      </c>
      <c r="T386">
        <f t="shared" si="45"/>
        <v>0</v>
      </c>
      <c r="U386">
        <f t="shared" si="45"/>
        <v>0</v>
      </c>
      <c r="V386">
        <f t="shared" ref="N386:X409" si="47">IF(ISERROR(IF(AND($H386&lt;=V$6,$J386&gt;=V$6),1,0)),"",IF(AND($H386&lt;=V$6,$J386&gt;=V$6),1,0))</f>
        <v>0</v>
      </c>
      <c r="W386">
        <f t="shared" si="47"/>
        <v>0</v>
      </c>
      <c r="X386">
        <f t="shared" si="47"/>
        <v>0</v>
      </c>
    </row>
    <row r="387" spans="3:24" ht="30" customHeight="1" thickTop="1" thickBot="1" x14ac:dyDescent="0.25">
      <c r="C387" s="108"/>
      <c r="D387" s="108"/>
      <c r="E387" s="115"/>
      <c r="F387" s="115"/>
      <c r="H387" t="str">
        <f t="shared" si="40"/>
        <v/>
      </c>
      <c r="I387" t="str">
        <f t="shared" si="41"/>
        <v/>
      </c>
      <c r="J387" t="str">
        <f t="shared" si="42"/>
        <v/>
      </c>
      <c r="K387" t="str">
        <f t="shared" si="43"/>
        <v/>
      </c>
      <c r="M387">
        <f t="shared" si="46"/>
        <v>0</v>
      </c>
      <c r="N387">
        <f t="shared" si="47"/>
        <v>0</v>
      </c>
      <c r="O387">
        <f t="shared" si="47"/>
        <v>0</v>
      </c>
      <c r="P387">
        <f t="shared" si="47"/>
        <v>0</v>
      </c>
      <c r="Q387">
        <f t="shared" si="47"/>
        <v>0</v>
      </c>
      <c r="R387">
        <f t="shared" si="47"/>
        <v>0</v>
      </c>
      <c r="S387">
        <f t="shared" si="47"/>
        <v>0</v>
      </c>
      <c r="T387">
        <f t="shared" si="47"/>
        <v>0</v>
      </c>
      <c r="U387">
        <f t="shared" si="47"/>
        <v>0</v>
      </c>
      <c r="V387">
        <f t="shared" si="47"/>
        <v>0</v>
      </c>
      <c r="W387">
        <f t="shared" si="47"/>
        <v>0</v>
      </c>
      <c r="X387">
        <f t="shared" si="47"/>
        <v>0</v>
      </c>
    </row>
    <row r="388" spans="3:24" ht="30" customHeight="1" thickTop="1" thickBot="1" x14ac:dyDescent="0.25">
      <c r="C388" s="108"/>
      <c r="D388" s="108"/>
      <c r="E388" s="115"/>
      <c r="F388" s="115"/>
      <c r="H388" t="str">
        <f t="shared" si="40"/>
        <v/>
      </c>
      <c r="I388" t="str">
        <f t="shared" si="41"/>
        <v/>
      </c>
      <c r="J388" t="str">
        <f t="shared" si="42"/>
        <v/>
      </c>
      <c r="K388" t="str">
        <f t="shared" si="43"/>
        <v/>
      </c>
      <c r="M388">
        <f t="shared" si="46"/>
        <v>0</v>
      </c>
      <c r="N388">
        <f t="shared" si="47"/>
        <v>0</v>
      </c>
      <c r="O388">
        <f t="shared" si="47"/>
        <v>0</v>
      </c>
      <c r="P388">
        <f t="shared" si="47"/>
        <v>0</v>
      </c>
      <c r="Q388">
        <f t="shared" si="47"/>
        <v>0</v>
      </c>
      <c r="R388">
        <f t="shared" si="47"/>
        <v>0</v>
      </c>
      <c r="S388">
        <f t="shared" si="47"/>
        <v>0</v>
      </c>
      <c r="T388">
        <f t="shared" si="47"/>
        <v>0</v>
      </c>
      <c r="U388">
        <f t="shared" si="47"/>
        <v>0</v>
      </c>
      <c r="V388">
        <f t="shared" si="47"/>
        <v>0</v>
      </c>
      <c r="W388">
        <f t="shared" si="47"/>
        <v>0</v>
      </c>
      <c r="X388">
        <f t="shared" si="47"/>
        <v>0</v>
      </c>
    </row>
    <row r="389" spans="3:24" ht="30" customHeight="1" thickTop="1" thickBot="1" x14ac:dyDescent="0.25">
      <c r="C389" s="108"/>
      <c r="D389" s="108"/>
      <c r="E389" s="115"/>
      <c r="F389" s="115"/>
      <c r="H389" t="str">
        <f t="shared" si="40"/>
        <v/>
      </c>
      <c r="I389" t="str">
        <f t="shared" si="41"/>
        <v/>
      </c>
      <c r="J389" t="str">
        <f t="shared" si="42"/>
        <v/>
      </c>
      <c r="K389" t="str">
        <f t="shared" si="43"/>
        <v/>
      </c>
      <c r="M389">
        <f t="shared" si="46"/>
        <v>0</v>
      </c>
      <c r="N389">
        <f t="shared" si="47"/>
        <v>0</v>
      </c>
      <c r="O389">
        <f t="shared" si="47"/>
        <v>0</v>
      </c>
      <c r="P389">
        <f t="shared" si="47"/>
        <v>0</v>
      </c>
      <c r="Q389">
        <f t="shared" si="47"/>
        <v>0</v>
      </c>
      <c r="R389">
        <f t="shared" si="47"/>
        <v>0</v>
      </c>
      <c r="S389">
        <f t="shared" si="47"/>
        <v>0</v>
      </c>
      <c r="T389">
        <f t="shared" si="47"/>
        <v>0</v>
      </c>
      <c r="U389">
        <f t="shared" si="47"/>
        <v>0</v>
      </c>
      <c r="V389">
        <f t="shared" si="47"/>
        <v>0</v>
      </c>
      <c r="W389">
        <f t="shared" si="47"/>
        <v>0</v>
      </c>
      <c r="X389">
        <f t="shared" si="47"/>
        <v>0</v>
      </c>
    </row>
    <row r="390" spans="3:24" ht="30" customHeight="1" thickTop="1" thickBot="1" x14ac:dyDescent="0.25">
      <c r="C390" s="108"/>
      <c r="D390" s="108"/>
      <c r="E390" s="115"/>
      <c r="F390" s="115"/>
      <c r="H390" t="str">
        <f t="shared" si="40"/>
        <v/>
      </c>
      <c r="I390" t="str">
        <f t="shared" si="41"/>
        <v/>
      </c>
      <c r="J390" t="str">
        <f t="shared" si="42"/>
        <v/>
      </c>
      <c r="K390" t="str">
        <f t="shared" si="43"/>
        <v/>
      </c>
      <c r="M390">
        <f t="shared" si="46"/>
        <v>0</v>
      </c>
      <c r="N390">
        <f t="shared" si="47"/>
        <v>0</v>
      </c>
      <c r="O390">
        <f t="shared" si="47"/>
        <v>0</v>
      </c>
      <c r="P390">
        <f t="shared" si="47"/>
        <v>0</v>
      </c>
      <c r="Q390">
        <f t="shared" si="47"/>
        <v>0</v>
      </c>
      <c r="R390">
        <f t="shared" si="47"/>
        <v>0</v>
      </c>
      <c r="S390">
        <f t="shared" si="47"/>
        <v>0</v>
      </c>
      <c r="T390">
        <f t="shared" si="47"/>
        <v>0</v>
      </c>
      <c r="U390">
        <f t="shared" si="47"/>
        <v>0</v>
      </c>
      <c r="V390">
        <f t="shared" si="47"/>
        <v>0</v>
      </c>
      <c r="W390">
        <f t="shared" si="47"/>
        <v>0</v>
      </c>
      <c r="X390">
        <f t="shared" si="47"/>
        <v>0</v>
      </c>
    </row>
    <row r="391" spans="3:24" ht="30" customHeight="1" thickTop="1" thickBot="1" x14ac:dyDescent="0.25">
      <c r="C391" s="108"/>
      <c r="D391" s="108"/>
      <c r="E391" s="115"/>
      <c r="F391" s="115"/>
      <c r="H391" t="str">
        <f t="shared" si="40"/>
        <v/>
      </c>
      <c r="I391" t="str">
        <f t="shared" si="41"/>
        <v/>
      </c>
      <c r="J391" t="str">
        <f t="shared" si="42"/>
        <v/>
      </c>
      <c r="K391" t="str">
        <f t="shared" si="43"/>
        <v/>
      </c>
      <c r="M391">
        <f t="shared" si="46"/>
        <v>0</v>
      </c>
      <c r="N391">
        <f t="shared" si="47"/>
        <v>0</v>
      </c>
      <c r="O391">
        <f t="shared" si="47"/>
        <v>0</v>
      </c>
      <c r="P391">
        <f t="shared" si="47"/>
        <v>0</v>
      </c>
      <c r="Q391">
        <f t="shared" si="47"/>
        <v>0</v>
      </c>
      <c r="R391">
        <f t="shared" si="47"/>
        <v>0</v>
      </c>
      <c r="S391">
        <f t="shared" si="47"/>
        <v>0</v>
      </c>
      <c r="T391">
        <f t="shared" si="47"/>
        <v>0</v>
      </c>
      <c r="U391">
        <f t="shared" si="47"/>
        <v>0</v>
      </c>
      <c r="V391">
        <f t="shared" si="47"/>
        <v>0</v>
      </c>
      <c r="W391">
        <f t="shared" si="47"/>
        <v>0</v>
      </c>
      <c r="X391">
        <f t="shared" si="47"/>
        <v>0</v>
      </c>
    </row>
    <row r="392" spans="3:24" ht="30" customHeight="1" thickTop="1" thickBot="1" x14ac:dyDescent="0.25">
      <c r="C392" s="108"/>
      <c r="D392" s="108"/>
      <c r="E392" s="115"/>
      <c r="F392" s="115"/>
      <c r="H392" t="str">
        <f t="shared" si="40"/>
        <v/>
      </c>
      <c r="I392" t="str">
        <f t="shared" si="41"/>
        <v/>
      </c>
      <c r="J392" t="str">
        <f t="shared" si="42"/>
        <v/>
      </c>
      <c r="K392" t="str">
        <f t="shared" si="43"/>
        <v/>
      </c>
      <c r="M392">
        <f t="shared" si="46"/>
        <v>0</v>
      </c>
      <c r="N392">
        <f t="shared" si="47"/>
        <v>0</v>
      </c>
      <c r="O392">
        <f t="shared" si="47"/>
        <v>0</v>
      </c>
      <c r="P392">
        <f t="shared" si="47"/>
        <v>0</v>
      </c>
      <c r="Q392">
        <f t="shared" si="47"/>
        <v>0</v>
      </c>
      <c r="R392">
        <f t="shared" si="47"/>
        <v>0</v>
      </c>
      <c r="S392">
        <f t="shared" si="47"/>
        <v>0</v>
      </c>
      <c r="T392">
        <f t="shared" si="47"/>
        <v>0</v>
      </c>
      <c r="U392">
        <f t="shared" si="47"/>
        <v>0</v>
      </c>
      <c r="V392">
        <f t="shared" si="47"/>
        <v>0</v>
      </c>
      <c r="W392">
        <f t="shared" si="47"/>
        <v>0</v>
      </c>
      <c r="X392">
        <f t="shared" si="47"/>
        <v>0</v>
      </c>
    </row>
    <row r="393" spans="3:24" ht="30" customHeight="1" thickTop="1" thickBot="1" x14ac:dyDescent="0.25">
      <c r="C393" s="108"/>
      <c r="D393" s="108"/>
      <c r="E393" s="115"/>
      <c r="F393" s="115"/>
      <c r="H393" t="str">
        <f t="shared" ref="H393:H456" si="48">IF(ISERROR(IF(E393="","",MONTH(E393))),"",IF(E393="","",MONTH(E393)))</f>
        <v/>
      </c>
      <c r="I393" t="str">
        <f t="shared" ref="I393:I456" si="49">IF(ISERROR(IF(E393="","",YEAR(E393))),"",IF(E393="","",YEAR(E393)))</f>
        <v/>
      </c>
      <c r="J393" t="str">
        <f t="shared" ref="J393:J456" si="50">IF(ISERROR(IF(F393="","",MONTH(F393))),"",IF(F393="","",MONTH(F393)))</f>
        <v/>
      </c>
      <c r="K393" t="str">
        <f t="shared" ref="K393:K456" si="51">IF(ISERROR(IF(F393="","",YEAR(F393))),"",IF(F393="","",YEAR(F393)))</f>
        <v/>
      </c>
      <c r="M393">
        <f t="shared" si="46"/>
        <v>0</v>
      </c>
      <c r="N393">
        <f t="shared" si="47"/>
        <v>0</v>
      </c>
      <c r="O393">
        <f t="shared" si="47"/>
        <v>0</v>
      </c>
      <c r="P393">
        <f t="shared" si="47"/>
        <v>0</v>
      </c>
      <c r="Q393">
        <f t="shared" si="47"/>
        <v>0</v>
      </c>
      <c r="R393">
        <f t="shared" si="47"/>
        <v>0</v>
      </c>
      <c r="S393">
        <f t="shared" si="47"/>
        <v>0</v>
      </c>
      <c r="T393">
        <f t="shared" si="47"/>
        <v>0</v>
      </c>
      <c r="U393">
        <f t="shared" si="47"/>
        <v>0</v>
      </c>
      <c r="V393">
        <f t="shared" si="47"/>
        <v>0</v>
      </c>
      <c r="W393">
        <f t="shared" si="47"/>
        <v>0</v>
      </c>
      <c r="X393">
        <f t="shared" si="47"/>
        <v>0</v>
      </c>
    </row>
    <row r="394" spans="3:24" ht="30" customHeight="1" thickTop="1" thickBot="1" x14ac:dyDescent="0.25">
      <c r="C394" s="108"/>
      <c r="D394" s="108"/>
      <c r="E394" s="115"/>
      <c r="F394" s="115"/>
      <c r="H394" t="str">
        <f t="shared" si="48"/>
        <v/>
      </c>
      <c r="I394" t="str">
        <f t="shared" si="49"/>
        <v/>
      </c>
      <c r="J394" t="str">
        <f t="shared" si="50"/>
        <v/>
      </c>
      <c r="K394" t="str">
        <f t="shared" si="51"/>
        <v/>
      </c>
      <c r="M394">
        <f t="shared" si="46"/>
        <v>0</v>
      </c>
      <c r="N394">
        <f t="shared" si="47"/>
        <v>0</v>
      </c>
      <c r="O394">
        <f t="shared" si="47"/>
        <v>0</v>
      </c>
      <c r="P394">
        <f t="shared" si="47"/>
        <v>0</v>
      </c>
      <c r="Q394">
        <f t="shared" si="47"/>
        <v>0</v>
      </c>
      <c r="R394">
        <f t="shared" si="47"/>
        <v>0</v>
      </c>
      <c r="S394">
        <f t="shared" si="47"/>
        <v>0</v>
      </c>
      <c r="T394">
        <f t="shared" si="47"/>
        <v>0</v>
      </c>
      <c r="U394">
        <f t="shared" si="47"/>
        <v>0</v>
      </c>
      <c r="V394">
        <f t="shared" si="47"/>
        <v>0</v>
      </c>
      <c r="W394">
        <f t="shared" si="47"/>
        <v>0</v>
      </c>
      <c r="X394">
        <f t="shared" si="47"/>
        <v>0</v>
      </c>
    </row>
    <row r="395" spans="3:24" ht="30" customHeight="1" thickTop="1" thickBot="1" x14ac:dyDescent="0.25">
      <c r="C395" s="108"/>
      <c r="D395" s="108"/>
      <c r="E395" s="115"/>
      <c r="F395" s="115"/>
      <c r="H395" t="str">
        <f t="shared" si="48"/>
        <v/>
      </c>
      <c r="I395" t="str">
        <f t="shared" si="49"/>
        <v/>
      </c>
      <c r="J395" t="str">
        <f t="shared" si="50"/>
        <v/>
      </c>
      <c r="K395" t="str">
        <f t="shared" si="51"/>
        <v/>
      </c>
      <c r="M395">
        <f t="shared" si="46"/>
        <v>0</v>
      </c>
      <c r="N395">
        <f t="shared" si="47"/>
        <v>0</v>
      </c>
      <c r="O395">
        <f t="shared" si="47"/>
        <v>0</v>
      </c>
      <c r="P395">
        <f t="shared" si="47"/>
        <v>0</v>
      </c>
      <c r="Q395">
        <f t="shared" si="47"/>
        <v>0</v>
      </c>
      <c r="R395">
        <f t="shared" si="47"/>
        <v>0</v>
      </c>
      <c r="S395">
        <f t="shared" si="47"/>
        <v>0</v>
      </c>
      <c r="T395">
        <f t="shared" si="47"/>
        <v>0</v>
      </c>
      <c r="U395">
        <f t="shared" si="47"/>
        <v>0</v>
      </c>
      <c r="V395">
        <f t="shared" si="47"/>
        <v>0</v>
      </c>
      <c r="W395">
        <f t="shared" si="47"/>
        <v>0</v>
      </c>
      <c r="X395">
        <f t="shared" si="47"/>
        <v>0</v>
      </c>
    </row>
    <row r="396" spans="3:24" ht="30" customHeight="1" thickTop="1" thickBot="1" x14ac:dyDescent="0.25">
      <c r="C396" s="108"/>
      <c r="D396" s="108"/>
      <c r="E396" s="115"/>
      <c r="F396" s="115"/>
      <c r="H396" t="str">
        <f t="shared" si="48"/>
        <v/>
      </c>
      <c r="I396" t="str">
        <f t="shared" si="49"/>
        <v/>
      </c>
      <c r="J396" t="str">
        <f t="shared" si="50"/>
        <v/>
      </c>
      <c r="K396" t="str">
        <f t="shared" si="51"/>
        <v/>
      </c>
      <c r="M396">
        <f t="shared" si="46"/>
        <v>0</v>
      </c>
      <c r="N396">
        <f t="shared" si="47"/>
        <v>0</v>
      </c>
      <c r="O396">
        <f t="shared" si="47"/>
        <v>0</v>
      </c>
      <c r="P396">
        <f t="shared" si="47"/>
        <v>0</v>
      </c>
      <c r="Q396">
        <f t="shared" si="47"/>
        <v>0</v>
      </c>
      <c r="R396">
        <f t="shared" si="47"/>
        <v>0</v>
      </c>
      <c r="S396">
        <f t="shared" si="47"/>
        <v>0</v>
      </c>
      <c r="T396">
        <f t="shared" si="47"/>
        <v>0</v>
      </c>
      <c r="U396">
        <f t="shared" si="47"/>
        <v>0</v>
      </c>
      <c r="V396">
        <f t="shared" si="47"/>
        <v>0</v>
      </c>
      <c r="W396">
        <f t="shared" si="47"/>
        <v>0</v>
      </c>
      <c r="X396">
        <f t="shared" si="47"/>
        <v>0</v>
      </c>
    </row>
    <row r="397" spans="3:24" ht="30" customHeight="1" thickTop="1" thickBot="1" x14ac:dyDescent="0.25">
      <c r="C397" s="108"/>
      <c r="D397" s="108"/>
      <c r="E397" s="115"/>
      <c r="F397" s="115"/>
      <c r="H397" t="str">
        <f t="shared" si="48"/>
        <v/>
      </c>
      <c r="I397" t="str">
        <f t="shared" si="49"/>
        <v/>
      </c>
      <c r="J397" t="str">
        <f t="shared" si="50"/>
        <v/>
      </c>
      <c r="K397" t="str">
        <f t="shared" si="51"/>
        <v/>
      </c>
      <c r="M397">
        <f t="shared" si="46"/>
        <v>0</v>
      </c>
      <c r="N397">
        <f t="shared" si="47"/>
        <v>0</v>
      </c>
      <c r="O397">
        <f t="shared" si="47"/>
        <v>0</v>
      </c>
      <c r="P397">
        <f t="shared" si="47"/>
        <v>0</v>
      </c>
      <c r="Q397">
        <f t="shared" si="47"/>
        <v>0</v>
      </c>
      <c r="R397">
        <f t="shared" si="47"/>
        <v>0</v>
      </c>
      <c r="S397">
        <f t="shared" si="47"/>
        <v>0</v>
      </c>
      <c r="T397">
        <f t="shared" si="47"/>
        <v>0</v>
      </c>
      <c r="U397">
        <f t="shared" si="47"/>
        <v>0</v>
      </c>
      <c r="V397">
        <f t="shared" si="47"/>
        <v>0</v>
      </c>
      <c r="W397">
        <f t="shared" si="47"/>
        <v>0</v>
      </c>
      <c r="X397">
        <f t="shared" si="47"/>
        <v>0</v>
      </c>
    </row>
    <row r="398" spans="3:24" ht="30" customHeight="1" thickTop="1" thickBot="1" x14ac:dyDescent="0.25">
      <c r="C398" s="108"/>
      <c r="D398" s="108"/>
      <c r="E398" s="115"/>
      <c r="F398" s="115"/>
      <c r="H398" t="str">
        <f t="shared" si="48"/>
        <v/>
      </c>
      <c r="I398" t="str">
        <f t="shared" si="49"/>
        <v/>
      </c>
      <c r="J398" t="str">
        <f t="shared" si="50"/>
        <v/>
      </c>
      <c r="K398" t="str">
        <f t="shared" si="51"/>
        <v/>
      </c>
      <c r="M398">
        <f t="shared" si="46"/>
        <v>0</v>
      </c>
      <c r="N398">
        <f t="shared" si="47"/>
        <v>0</v>
      </c>
      <c r="O398">
        <f t="shared" si="47"/>
        <v>0</v>
      </c>
      <c r="P398">
        <f t="shared" si="47"/>
        <v>0</v>
      </c>
      <c r="Q398">
        <f t="shared" si="47"/>
        <v>0</v>
      </c>
      <c r="R398">
        <f t="shared" si="47"/>
        <v>0</v>
      </c>
      <c r="S398">
        <f t="shared" si="47"/>
        <v>0</v>
      </c>
      <c r="T398">
        <f t="shared" si="47"/>
        <v>0</v>
      </c>
      <c r="U398">
        <f t="shared" si="47"/>
        <v>0</v>
      </c>
      <c r="V398">
        <f t="shared" si="47"/>
        <v>0</v>
      </c>
      <c r="W398">
        <f t="shared" si="47"/>
        <v>0</v>
      </c>
      <c r="X398">
        <f t="shared" si="47"/>
        <v>0</v>
      </c>
    </row>
    <row r="399" spans="3:24" ht="30" customHeight="1" thickTop="1" thickBot="1" x14ac:dyDescent="0.25">
      <c r="C399" s="108"/>
      <c r="D399" s="108"/>
      <c r="E399" s="115"/>
      <c r="F399" s="115"/>
      <c r="H399" t="str">
        <f t="shared" si="48"/>
        <v/>
      </c>
      <c r="I399" t="str">
        <f t="shared" si="49"/>
        <v/>
      </c>
      <c r="J399" t="str">
        <f t="shared" si="50"/>
        <v/>
      </c>
      <c r="K399" t="str">
        <f t="shared" si="51"/>
        <v/>
      </c>
      <c r="M399">
        <f t="shared" si="46"/>
        <v>0</v>
      </c>
      <c r="N399">
        <f t="shared" si="47"/>
        <v>0</v>
      </c>
      <c r="O399">
        <f t="shared" si="47"/>
        <v>0</v>
      </c>
      <c r="P399">
        <f t="shared" si="47"/>
        <v>0</v>
      </c>
      <c r="Q399">
        <f t="shared" si="47"/>
        <v>0</v>
      </c>
      <c r="R399">
        <f t="shared" si="47"/>
        <v>0</v>
      </c>
      <c r="S399">
        <f t="shared" si="47"/>
        <v>0</v>
      </c>
      <c r="T399">
        <f t="shared" si="47"/>
        <v>0</v>
      </c>
      <c r="U399">
        <f t="shared" si="47"/>
        <v>0</v>
      </c>
      <c r="V399">
        <f t="shared" si="47"/>
        <v>0</v>
      </c>
      <c r="W399">
        <f t="shared" si="47"/>
        <v>0</v>
      </c>
      <c r="X399">
        <f t="shared" si="47"/>
        <v>0</v>
      </c>
    </row>
    <row r="400" spans="3:24" ht="30" customHeight="1" thickTop="1" thickBot="1" x14ac:dyDescent="0.25">
      <c r="C400" s="108"/>
      <c r="D400" s="108"/>
      <c r="E400" s="115"/>
      <c r="F400" s="115"/>
      <c r="H400" t="str">
        <f t="shared" si="48"/>
        <v/>
      </c>
      <c r="I400" t="str">
        <f t="shared" si="49"/>
        <v/>
      </c>
      <c r="J400" t="str">
        <f t="shared" si="50"/>
        <v/>
      </c>
      <c r="K400" t="str">
        <f t="shared" si="51"/>
        <v/>
      </c>
      <c r="M400">
        <f t="shared" si="46"/>
        <v>0</v>
      </c>
      <c r="N400">
        <f t="shared" si="47"/>
        <v>0</v>
      </c>
      <c r="O400">
        <f t="shared" si="47"/>
        <v>0</v>
      </c>
      <c r="P400">
        <f t="shared" si="47"/>
        <v>0</v>
      </c>
      <c r="Q400">
        <f t="shared" si="47"/>
        <v>0</v>
      </c>
      <c r="R400">
        <f t="shared" si="47"/>
        <v>0</v>
      </c>
      <c r="S400">
        <f t="shared" si="47"/>
        <v>0</v>
      </c>
      <c r="T400">
        <f t="shared" si="47"/>
        <v>0</v>
      </c>
      <c r="U400">
        <f t="shared" si="47"/>
        <v>0</v>
      </c>
      <c r="V400">
        <f t="shared" si="47"/>
        <v>0</v>
      </c>
      <c r="W400">
        <f t="shared" si="47"/>
        <v>0</v>
      </c>
      <c r="X400">
        <f t="shared" si="47"/>
        <v>0</v>
      </c>
    </row>
    <row r="401" spans="3:24" ht="30" customHeight="1" thickTop="1" thickBot="1" x14ac:dyDescent="0.25">
      <c r="C401" s="108"/>
      <c r="D401" s="108"/>
      <c r="E401" s="115"/>
      <c r="F401" s="115"/>
      <c r="H401" t="str">
        <f t="shared" si="48"/>
        <v/>
      </c>
      <c r="I401" t="str">
        <f t="shared" si="49"/>
        <v/>
      </c>
      <c r="J401" t="str">
        <f t="shared" si="50"/>
        <v/>
      </c>
      <c r="K401" t="str">
        <f t="shared" si="51"/>
        <v/>
      </c>
      <c r="M401">
        <f t="shared" si="46"/>
        <v>0</v>
      </c>
      <c r="N401">
        <f t="shared" si="47"/>
        <v>0</v>
      </c>
      <c r="O401">
        <f t="shared" si="47"/>
        <v>0</v>
      </c>
      <c r="P401">
        <f t="shared" si="47"/>
        <v>0</v>
      </c>
      <c r="Q401">
        <f t="shared" si="47"/>
        <v>0</v>
      </c>
      <c r="R401">
        <f t="shared" si="47"/>
        <v>0</v>
      </c>
      <c r="S401">
        <f t="shared" si="47"/>
        <v>0</v>
      </c>
      <c r="T401">
        <f t="shared" si="47"/>
        <v>0</v>
      </c>
      <c r="U401">
        <f t="shared" si="47"/>
        <v>0</v>
      </c>
      <c r="V401">
        <f t="shared" si="47"/>
        <v>0</v>
      </c>
      <c r="W401">
        <f t="shared" si="47"/>
        <v>0</v>
      </c>
      <c r="X401">
        <f t="shared" si="47"/>
        <v>0</v>
      </c>
    </row>
    <row r="402" spans="3:24" ht="30" customHeight="1" thickTop="1" thickBot="1" x14ac:dyDescent="0.25">
      <c r="C402" s="108"/>
      <c r="D402" s="108"/>
      <c r="E402" s="115"/>
      <c r="F402" s="115"/>
      <c r="H402" t="str">
        <f t="shared" si="48"/>
        <v/>
      </c>
      <c r="I402" t="str">
        <f t="shared" si="49"/>
        <v/>
      </c>
      <c r="J402" t="str">
        <f t="shared" si="50"/>
        <v/>
      </c>
      <c r="K402" t="str">
        <f t="shared" si="51"/>
        <v/>
      </c>
      <c r="M402">
        <f t="shared" si="46"/>
        <v>0</v>
      </c>
      <c r="N402">
        <f t="shared" si="47"/>
        <v>0</v>
      </c>
      <c r="O402">
        <f t="shared" si="47"/>
        <v>0</v>
      </c>
      <c r="P402">
        <f t="shared" si="47"/>
        <v>0</v>
      </c>
      <c r="Q402">
        <f t="shared" si="47"/>
        <v>0</v>
      </c>
      <c r="R402">
        <f t="shared" si="47"/>
        <v>0</v>
      </c>
      <c r="S402">
        <f t="shared" si="47"/>
        <v>0</v>
      </c>
      <c r="T402">
        <f t="shared" si="47"/>
        <v>0</v>
      </c>
      <c r="U402">
        <f t="shared" si="47"/>
        <v>0</v>
      </c>
      <c r="V402">
        <f t="shared" si="47"/>
        <v>0</v>
      </c>
      <c r="W402">
        <f t="shared" si="47"/>
        <v>0</v>
      </c>
      <c r="X402">
        <f t="shared" si="47"/>
        <v>0</v>
      </c>
    </row>
    <row r="403" spans="3:24" ht="30" customHeight="1" thickTop="1" thickBot="1" x14ac:dyDescent="0.25">
      <c r="C403" s="108"/>
      <c r="D403" s="108"/>
      <c r="E403" s="115"/>
      <c r="F403" s="115"/>
      <c r="H403" t="str">
        <f t="shared" si="48"/>
        <v/>
      </c>
      <c r="I403" t="str">
        <f t="shared" si="49"/>
        <v/>
      </c>
      <c r="J403" t="str">
        <f t="shared" si="50"/>
        <v/>
      </c>
      <c r="K403" t="str">
        <f t="shared" si="51"/>
        <v/>
      </c>
      <c r="M403">
        <f t="shared" si="46"/>
        <v>0</v>
      </c>
      <c r="N403">
        <f t="shared" si="47"/>
        <v>0</v>
      </c>
      <c r="O403">
        <f t="shared" si="47"/>
        <v>0</v>
      </c>
      <c r="P403">
        <f t="shared" si="47"/>
        <v>0</v>
      </c>
      <c r="Q403">
        <f t="shared" si="47"/>
        <v>0</v>
      </c>
      <c r="R403">
        <f t="shared" si="47"/>
        <v>0</v>
      </c>
      <c r="S403">
        <f t="shared" si="47"/>
        <v>0</v>
      </c>
      <c r="T403">
        <f t="shared" si="47"/>
        <v>0</v>
      </c>
      <c r="U403">
        <f t="shared" si="47"/>
        <v>0</v>
      </c>
      <c r="V403">
        <f t="shared" si="47"/>
        <v>0</v>
      </c>
      <c r="W403">
        <f t="shared" si="47"/>
        <v>0</v>
      </c>
      <c r="X403">
        <f t="shared" si="47"/>
        <v>0</v>
      </c>
    </row>
    <row r="404" spans="3:24" ht="30" customHeight="1" thickTop="1" thickBot="1" x14ac:dyDescent="0.25">
      <c r="C404" s="108"/>
      <c r="D404" s="108"/>
      <c r="E404" s="115"/>
      <c r="F404" s="115"/>
      <c r="H404" t="str">
        <f t="shared" si="48"/>
        <v/>
      </c>
      <c r="I404" t="str">
        <f t="shared" si="49"/>
        <v/>
      </c>
      <c r="J404" t="str">
        <f t="shared" si="50"/>
        <v/>
      </c>
      <c r="K404" t="str">
        <f t="shared" si="51"/>
        <v/>
      </c>
      <c r="M404">
        <f t="shared" si="46"/>
        <v>0</v>
      </c>
      <c r="N404">
        <f t="shared" si="47"/>
        <v>0</v>
      </c>
      <c r="O404">
        <f t="shared" si="47"/>
        <v>0</v>
      </c>
      <c r="P404">
        <f t="shared" si="47"/>
        <v>0</v>
      </c>
      <c r="Q404">
        <f t="shared" si="47"/>
        <v>0</v>
      </c>
      <c r="R404">
        <f t="shared" si="47"/>
        <v>0</v>
      </c>
      <c r="S404">
        <f t="shared" si="47"/>
        <v>0</v>
      </c>
      <c r="T404">
        <f t="shared" si="47"/>
        <v>0</v>
      </c>
      <c r="U404">
        <f t="shared" si="47"/>
        <v>0</v>
      </c>
      <c r="V404">
        <f t="shared" si="47"/>
        <v>0</v>
      </c>
      <c r="W404">
        <f t="shared" si="47"/>
        <v>0</v>
      </c>
      <c r="X404">
        <f t="shared" si="47"/>
        <v>0</v>
      </c>
    </row>
    <row r="405" spans="3:24" ht="30" customHeight="1" thickTop="1" thickBot="1" x14ac:dyDescent="0.25">
      <c r="C405" s="108"/>
      <c r="D405" s="108"/>
      <c r="E405" s="115"/>
      <c r="F405" s="115"/>
      <c r="H405" t="str">
        <f t="shared" si="48"/>
        <v/>
      </c>
      <c r="I405" t="str">
        <f t="shared" si="49"/>
        <v/>
      </c>
      <c r="J405" t="str">
        <f t="shared" si="50"/>
        <v/>
      </c>
      <c r="K405" t="str">
        <f t="shared" si="51"/>
        <v/>
      </c>
      <c r="M405">
        <f t="shared" si="46"/>
        <v>0</v>
      </c>
      <c r="N405">
        <f t="shared" si="47"/>
        <v>0</v>
      </c>
      <c r="O405">
        <f t="shared" si="47"/>
        <v>0</v>
      </c>
      <c r="P405">
        <f t="shared" si="47"/>
        <v>0</v>
      </c>
      <c r="Q405">
        <f t="shared" si="47"/>
        <v>0</v>
      </c>
      <c r="R405">
        <f t="shared" si="47"/>
        <v>0</v>
      </c>
      <c r="S405">
        <f t="shared" si="47"/>
        <v>0</v>
      </c>
      <c r="T405">
        <f t="shared" si="47"/>
        <v>0</v>
      </c>
      <c r="U405">
        <f t="shared" si="47"/>
        <v>0</v>
      </c>
      <c r="V405">
        <f t="shared" si="47"/>
        <v>0</v>
      </c>
      <c r="W405">
        <f t="shared" si="47"/>
        <v>0</v>
      </c>
      <c r="X405">
        <f t="shared" si="47"/>
        <v>0</v>
      </c>
    </row>
    <row r="406" spans="3:24" ht="30" customHeight="1" thickTop="1" thickBot="1" x14ac:dyDescent="0.25">
      <c r="C406" s="108"/>
      <c r="D406" s="108"/>
      <c r="E406" s="115"/>
      <c r="F406" s="115"/>
      <c r="H406" t="str">
        <f t="shared" si="48"/>
        <v/>
      </c>
      <c r="I406" t="str">
        <f t="shared" si="49"/>
        <v/>
      </c>
      <c r="J406" t="str">
        <f t="shared" si="50"/>
        <v/>
      </c>
      <c r="K406" t="str">
        <f t="shared" si="51"/>
        <v/>
      </c>
      <c r="M406">
        <f t="shared" si="46"/>
        <v>0</v>
      </c>
      <c r="N406">
        <f t="shared" si="47"/>
        <v>0</v>
      </c>
      <c r="O406">
        <f t="shared" si="47"/>
        <v>0</v>
      </c>
      <c r="P406">
        <f t="shared" si="47"/>
        <v>0</v>
      </c>
      <c r="Q406">
        <f t="shared" si="47"/>
        <v>0</v>
      </c>
      <c r="R406">
        <f t="shared" si="47"/>
        <v>0</v>
      </c>
      <c r="S406">
        <f t="shared" si="47"/>
        <v>0</v>
      </c>
      <c r="T406">
        <f t="shared" si="47"/>
        <v>0</v>
      </c>
      <c r="U406">
        <f t="shared" si="47"/>
        <v>0</v>
      </c>
      <c r="V406">
        <f t="shared" si="47"/>
        <v>0</v>
      </c>
      <c r="W406">
        <f t="shared" si="47"/>
        <v>0</v>
      </c>
      <c r="X406">
        <f t="shared" si="47"/>
        <v>0</v>
      </c>
    </row>
    <row r="407" spans="3:24" ht="30" customHeight="1" thickTop="1" thickBot="1" x14ac:dyDescent="0.25">
      <c r="C407" s="108"/>
      <c r="D407" s="108"/>
      <c r="E407" s="115"/>
      <c r="F407" s="115"/>
      <c r="H407" t="str">
        <f t="shared" si="48"/>
        <v/>
      </c>
      <c r="I407" t="str">
        <f t="shared" si="49"/>
        <v/>
      </c>
      <c r="J407" t="str">
        <f t="shared" si="50"/>
        <v/>
      </c>
      <c r="K407" t="str">
        <f t="shared" si="51"/>
        <v/>
      </c>
      <c r="M407">
        <f t="shared" si="46"/>
        <v>0</v>
      </c>
      <c r="N407">
        <f t="shared" si="47"/>
        <v>0</v>
      </c>
      <c r="O407">
        <f t="shared" si="47"/>
        <v>0</v>
      </c>
      <c r="P407">
        <f t="shared" si="47"/>
        <v>0</v>
      </c>
      <c r="Q407">
        <f t="shared" si="47"/>
        <v>0</v>
      </c>
      <c r="R407">
        <f t="shared" si="47"/>
        <v>0</v>
      </c>
      <c r="S407">
        <f t="shared" si="47"/>
        <v>0</v>
      </c>
      <c r="T407">
        <f t="shared" si="47"/>
        <v>0</v>
      </c>
      <c r="U407">
        <f t="shared" si="47"/>
        <v>0</v>
      </c>
      <c r="V407">
        <f t="shared" si="47"/>
        <v>0</v>
      </c>
      <c r="W407">
        <f t="shared" si="47"/>
        <v>0</v>
      </c>
      <c r="X407">
        <f t="shared" si="47"/>
        <v>0</v>
      </c>
    </row>
    <row r="408" spans="3:24" ht="30" customHeight="1" thickTop="1" thickBot="1" x14ac:dyDescent="0.25">
      <c r="C408" s="108"/>
      <c r="D408" s="108"/>
      <c r="E408" s="115"/>
      <c r="F408" s="115"/>
      <c r="H408" t="str">
        <f t="shared" si="48"/>
        <v/>
      </c>
      <c r="I408" t="str">
        <f t="shared" si="49"/>
        <v/>
      </c>
      <c r="J408" t="str">
        <f t="shared" si="50"/>
        <v/>
      </c>
      <c r="K408" t="str">
        <f t="shared" si="51"/>
        <v/>
      </c>
      <c r="M408">
        <f t="shared" si="46"/>
        <v>0</v>
      </c>
      <c r="N408">
        <f t="shared" si="47"/>
        <v>0</v>
      </c>
      <c r="O408">
        <f t="shared" si="47"/>
        <v>0</v>
      </c>
      <c r="P408">
        <f t="shared" si="47"/>
        <v>0</v>
      </c>
      <c r="Q408">
        <f t="shared" si="47"/>
        <v>0</v>
      </c>
      <c r="R408">
        <f t="shared" si="47"/>
        <v>0</v>
      </c>
      <c r="S408">
        <f t="shared" si="47"/>
        <v>0</v>
      </c>
      <c r="T408">
        <f t="shared" si="47"/>
        <v>0</v>
      </c>
      <c r="U408">
        <f t="shared" si="47"/>
        <v>0</v>
      </c>
      <c r="V408">
        <f t="shared" si="47"/>
        <v>0</v>
      </c>
      <c r="W408">
        <f t="shared" si="47"/>
        <v>0</v>
      </c>
      <c r="X408">
        <f t="shared" si="47"/>
        <v>0</v>
      </c>
    </row>
    <row r="409" spans="3:24" ht="30" customHeight="1" thickTop="1" thickBot="1" x14ac:dyDescent="0.25">
      <c r="C409" s="108"/>
      <c r="D409" s="108"/>
      <c r="E409" s="115"/>
      <c r="F409" s="115"/>
      <c r="H409" t="str">
        <f t="shared" si="48"/>
        <v/>
      </c>
      <c r="I409" t="str">
        <f t="shared" si="49"/>
        <v/>
      </c>
      <c r="J409" t="str">
        <f t="shared" si="50"/>
        <v/>
      </c>
      <c r="K409" t="str">
        <f t="shared" si="51"/>
        <v/>
      </c>
      <c r="M409">
        <f t="shared" si="46"/>
        <v>0</v>
      </c>
      <c r="N409">
        <f t="shared" si="47"/>
        <v>0</v>
      </c>
      <c r="O409">
        <f t="shared" si="47"/>
        <v>0</v>
      </c>
      <c r="P409">
        <f t="shared" si="47"/>
        <v>0</v>
      </c>
      <c r="Q409">
        <f t="shared" si="47"/>
        <v>0</v>
      </c>
      <c r="R409">
        <f t="shared" si="47"/>
        <v>0</v>
      </c>
      <c r="S409">
        <f t="shared" si="47"/>
        <v>0</v>
      </c>
      <c r="T409">
        <f t="shared" si="47"/>
        <v>0</v>
      </c>
      <c r="U409">
        <f t="shared" si="47"/>
        <v>0</v>
      </c>
      <c r="V409">
        <f t="shared" si="47"/>
        <v>0</v>
      </c>
      <c r="W409">
        <f t="shared" si="47"/>
        <v>0</v>
      </c>
      <c r="X409">
        <f t="shared" ref="N409:X433" si="52">IF(ISERROR(IF(AND($H409&lt;=X$6,$J409&gt;=X$6),1,0)),"",IF(AND($H409&lt;=X$6,$J409&gt;=X$6),1,0))</f>
        <v>0</v>
      </c>
    </row>
    <row r="410" spans="3:24" ht="30" customHeight="1" thickTop="1" thickBot="1" x14ac:dyDescent="0.25">
      <c r="C410" s="108"/>
      <c r="D410" s="108"/>
      <c r="E410" s="115"/>
      <c r="F410" s="115"/>
      <c r="H410" t="str">
        <f t="shared" si="48"/>
        <v/>
      </c>
      <c r="I410" t="str">
        <f t="shared" si="49"/>
        <v/>
      </c>
      <c r="J410" t="str">
        <f t="shared" si="50"/>
        <v/>
      </c>
      <c r="K410" t="str">
        <f t="shared" si="51"/>
        <v/>
      </c>
      <c r="M410">
        <f t="shared" si="46"/>
        <v>0</v>
      </c>
      <c r="N410">
        <f t="shared" si="52"/>
        <v>0</v>
      </c>
      <c r="O410">
        <f t="shared" si="52"/>
        <v>0</v>
      </c>
      <c r="P410">
        <f t="shared" si="52"/>
        <v>0</v>
      </c>
      <c r="Q410">
        <f t="shared" si="52"/>
        <v>0</v>
      </c>
      <c r="R410">
        <f t="shared" si="52"/>
        <v>0</v>
      </c>
      <c r="S410">
        <f t="shared" si="52"/>
        <v>0</v>
      </c>
      <c r="T410">
        <f t="shared" si="52"/>
        <v>0</v>
      </c>
      <c r="U410">
        <f t="shared" si="52"/>
        <v>0</v>
      </c>
      <c r="V410">
        <f t="shared" si="52"/>
        <v>0</v>
      </c>
      <c r="W410">
        <f t="shared" si="52"/>
        <v>0</v>
      </c>
      <c r="X410">
        <f t="shared" si="52"/>
        <v>0</v>
      </c>
    </row>
    <row r="411" spans="3:24" ht="30" customHeight="1" thickTop="1" thickBot="1" x14ac:dyDescent="0.25">
      <c r="C411" s="108"/>
      <c r="D411" s="108"/>
      <c r="E411" s="115"/>
      <c r="F411" s="115"/>
      <c r="H411" t="str">
        <f t="shared" si="48"/>
        <v/>
      </c>
      <c r="I411" t="str">
        <f t="shared" si="49"/>
        <v/>
      </c>
      <c r="J411" t="str">
        <f t="shared" si="50"/>
        <v/>
      </c>
      <c r="K411" t="str">
        <f t="shared" si="51"/>
        <v/>
      </c>
      <c r="M411">
        <f t="shared" si="46"/>
        <v>0</v>
      </c>
      <c r="N411">
        <f t="shared" si="52"/>
        <v>0</v>
      </c>
      <c r="O411">
        <f t="shared" si="52"/>
        <v>0</v>
      </c>
      <c r="P411">
        <f t="shared" si="52"/>
        <v>0</v>
      </c>
      <c r="Q411">
        <f t="shared" si="52"/>
        <v>0</v>
      </c>
      <c r="R411">
        <f t="shared" si="52"/>
        <v>0</v>
      </c>
      <c r="S411">
        <f t="shared" si="52"/>
        <v>0</v>
      </c>
      <c r="T411">
        <f t="shared" si="52"/>
        <v>0</v>
      </c>
      <c r="U411">
        <f t="shared" si="52"/>
        <v>0</v>
      </c>
      <c r="V411">
        <f t="shared" si="52"/>
        <v>0</v>
      </c>
      <c r="W411">
        <f t="shared" si="52"/>
        <v>0</v>
      </c>
      <c r="X411">
        <f t="shared" si="52"/>
        <v>0</v>
      </c>
    </row>
    <row r="412" spans="3:24" ht="30" customHeight="1" thickTop="1" thickBot="1" x14ac:dyDescent="0.25">
      <c r="C412" s="108"/>
      <c r="D412" s="108"/>
      <c r="E412" s="115"/>
      <c r="F412" s="115"/>
      <c r="H412" t="str">
        <f t="shared" si="48"/>
        <v/>
      </c>
      <c r="I412" t="str">
        <f t="shared" si="49"/>
        <v/>
      </c>
      <c r="J412" t="str">
        <f t="shared" si="50"/>
        <v/>
      </c>
      <c r="K412" t="str">
        <f t="shared" si="51"/>
        <v/>
      </c>
      <c r="M412">
        <f t="shared" si="46"/>
        <v>0</v>
      </c>
      <c r="N412">
        <f t="shared" si="52"/>
        <v>0</v>
      </c>
      <c r="O412">
        <f t="shared" si="52"/>
        <v>0</v>
      </c>
      <c r="P412">
        <f t="shared" si="52"/>
        <v>0</v>
      </c>
      <c r="Q412">
        <f t="shared" si="52"/>
        <v>0</v>
      </c>
      <c r="R412">
        <f t="shared" si="52"/>
        <v>0</v>
      </c>
      <c r="S412">
        <f t="shared" si="52"/>
        <v>0</v>
      </c>
      <c r="T412">
        <f t="shared" si="52"/>
        <v>0</v>
      </c>
      <c r="U412">
        <f t="shared" si="52"/>
        <v>0</v>
      </c>
      <c r="V412">
        <f t="shared" si="52"/>
        <v>0</v>
      </c>
      <c r="W412">
        <f t="shared" si="52"/>
        <v>0</v>
      </c>
      <c r="X412">
        <f t="shared" si="52"/>
        <v>0</v>
      </c>
    </row>
    <row r="413" spans="3:24" ht="30" customHeight="1" thickTop="1" thickBot="1" x14ac:dyDescent="0.25">
      <c r="C413" s="108"/>
      <c r="D413" s="108"/>
      <c r="E413" s="115"/>
      <c r="F413" s="115"/>
      <c r="H413" t="str">
        <f t="shared" si="48"/>
        <v/>
      </c>
      <c r="I413" t="str">
        <f t="shared" si="49"/>
        <v/>
      </c>
      <c r="J413" t="str">
        <f t="shared" si="50"/>
        <v/>
      </c>
      <c r="K413" t="str">
        <f t="shared" si="51"/>
        <v/>
      </c>
      <c r="M413">
        <f t="shared" si="46"/>
        <v>0</v>
      </c>
      <c r="N413">
        <f t="shared" si="52"/>
        <v>0</v>
      </c>
      <c r="O413">
        <f t="shared" si="52"/>
        <v>0</v>
      </c>
      <c r="P413">
        <f t="shared" si="52"/>
        <v>0</v>
      </c>
      <c r="Q413">
        <f t="shared" si="52"/>
        <v>0</v>
      </c>
      <c r="R413">
        <f t="shared" si="52"/>
        <v>0</v>
      </c>
      <c r="S413">
        <f t="shared" si="52"/>
        <v>0</v>
      </c>
      <c r="T413">
        <f t="shared" si="52"/>
        <v>0</v>
      </c>
      <c r="U413">
        <f t="shared" si="52"/>
        <v>0</v>
      </c>
      <c r="V413">
        <f t="shared" si="52"/>
        <v>0</v>
      </c>
      <c r="W413">
        <f t="shared" si="52"/>
        <v>0</v>
      </c>
      <c r="X413">
        <f t="shared" si="52"/>
        <v>0</v>
      </c>
    </row>
    <row r="414" spans="3:24" ht="30" customHeight="1" thickTop="1" thickBot="1" x14ac:dyDescent="0.25">
      <c r="C414" s="108"/>
      <c r="D414" s="108"/>
      <c r="E414" s="115"/>
      <c r="F414" s="115"/>
      <c r="H414" t="str">
        <f t="shared" si="48"/>
        <v/>
      </c>
      <c r="I414" t="str">
        <f t="shared" si="49"/>
        <v/>
      </c>
      <c r="J414" t="str">
        <f t="shared" si="50"/>
        <v/>
      </c>
      <c r="K414" t="str">
        <f t="shared" si="51"/>
        <v/>
      </c>
      <c r="M414">
        <f t="shared" si="46"/>
        <v>0</v>
      </c>
      <c r="N414">
        <f t="shared" si="52"/>
        <v>0</v>
      </c>
      <c r="O414">
        <f t="shared" si="52"/>
        <v>0</v>
      </c>
      <c r="P414">
        <f t="shared" si="52"/>
        <v>0</v>
      </c>
      <c r="Q414">
        <f t="shared" si="52"/>
        <v>0</v>
      </c>
      <c r="R414">
        <f t="shared" si="52"/>
        <v>0</v>
      </c>
      <c r="S414">
        <f t="shared" si="52"/>
        <v>0</v>
      </c>
      <c r="T414">
        <f t="shared" si="52"/>
        <v>0</v>
      </c>
      <c r="U414">
        <f t="shared" si="52"/>
        <v>0</v>
      </c>
      <c r="V414">
        <f t="shared" si="52"/>
        <v>0</v>
      </c>
      <c r="W414">
        <f t="shared" si="52"/>
        <v>0</v>
      </c>
      <c r="X414">
        <f t="shared" si="52"/>
        <v>0</v>
      </c>
    </row>
    <row r="415" spans="3:24" ht="30" customHeight="1" thickTop="1" thickBot="1" x14ac:dyDescent="0.25">
      <c r="C415" s="108"/>
      <c r="D415" s="108"/>
      <c r="E415" s="115"/>
      <c r="F415" s="115"/>
      <c r="H415" t="str">
        <f t="shared" si="48"/>
        <v/>
      </c>
      <c r="I415" t="str">
        <f t="shared" si="49"/>
        <v/>
      </c>
      <c r="J415" t="str">
        <f t="shared" si="50"/>
        <v/>
      </c>
      <c r="K415" t="str">
        <f t="shared" si="51"/>
        <v/>
      </c>
      <c r="M415">
        <f t="shared" si="46"/>
        <v>0</v>
      </c>
      <c r="N415">
        <f t="shared" si="52"/>
        <v>0</v>
      </c>
      <c r="O415">
        <f t="shared" si="52"/>
        <v>0</v>
      </c>
      <c r="P415">
        <f t="shared" si="52"/>
        <v>0</v>
      </c>
      <c r="Q415">
        <f t="shared" si="52"/>
        <v>0</v>
      </c>
      <c r="R415">
        <f t="shared" si="52"/>
        <v>0</v>
      </c>
      <c r="S415">
        <f t="shared" si="52"/>
        <v>0</v>
      </c>
      <c r="T415">
        <f t="shared" si="52"/>
        <v>0</v>
      </c>
      <c r="U415">
        <f t="shared" si="52"/>
        <v>0</v>
      </c>
      <c r="V415">
        <f t="shared" si="52"/>
        <v>0</v>
      </c>
      <c r="W415">
        <f t="shared" si="52"/>
        <v>0</v>
      </c>
      <c r="X415">
        <f t="shared" si="52"/>
        <v>0</v>
      </c>
    </row>
    <row r="416" spans="3:24" ht="30" customHeight="1" thickTop="1" thickBot="1" x14ac:dyDescent="0.25">
      <c r="C416" s="108"/>
      <c r="D416" s="108"/>
      <c r="E416" s="115"/>
      <c r="F416" s="115"/>
      <c r="H416" t="str">
        <f t="shared" si="48"/>
        <v/>
      </c>
      <c r="I416" t="str">
        <f t="shared" si="49"/>
        <v/>
      </c>
      <c r="J416" t="str">
        <f t="shared" si="50"/>
        <v/>
      </c>
      <c r="K416" t="str">
        <f t="shared" si="51"/>
        <v/>
      </c>
      <c r="M416">
        <f t="shared" si="46"/>
        <v>0</v>
      </c>
      <c r="N416">
        <f t="shared" si="52"/>
        <v>0</v>
      </c>
      <c r="O416">
        <f t="shared" si="52"/>
        <v>0</v>
      </c>
      <c r="P416">
        <f t="shared" si="52"/>
        <v>0</v>
      </c>
      <c r="Q416">
        <f t="shared" si="52"/>
        <v>0</v>
      </c>
      <c r="R416">
        <f t="shared" si="52"/>
        <v>0</v>
      </c>
      <c r="S416">
        <f t="shared" si="52"/>
        <v>0</v>
      </c>
      <c r="T416">
        <f t="shared" si="52"/>
        <v>0</v>
      </c>
      <c r="U416">
        <f t="shared" si="52"/>
        <v>0</v>
      </c>
      <c r="V416">
        <f t="shared" si="52"/>
        <v>0</v>
      </c>
      <c r="W416">
        <f t="shared" si="52"/>
        <v>0</v>
      </c>
      <c r="X416">
        <f t="shared" si="52"/>
        <v>0</v>
      </c>
    </row>
    <row r="417" spans="3:24" ht="30" customHeight="1" thickTop="1" thickBot="1" x14ac:dyDescent="0.25">
      <c r="C417" s="108"/>
      <c r="D417" s="108"/>
      <c r="E417" s="115"/>
      <c r="F417" s="115"/>
      <c r="H417" t="str">
        <f t="shared" si="48"/>
        <v/>
      </c>
      <c r="I417" t="str">
        <f t="shared" si="49"/>
        <v/>
      </c>
      <c r="J417" t="str">
        <f t="shared" si="50"/>
        <v/>
      </c>
      <c r="K417" t="str">
        <f t="shared" si="51"/>
        <v/>
      </c>
      <c r="M417">
        <f t="shared" si="46"/>
        <v>0</v>
      </c>
      <c r="N417">
        <f t="shared" si="52"/>
        <v>0</v>
      </c>
      <c r="O417">
        <f t="shared" si="52"/>
        <v>0</v>
      </c>
      <c r="P417">
        <f t="shared" si="52"/>
        <v>0</v>
      </c>
      <c r="Q417">
        <f t="shared" si="52"/>
        <v>0</v>
      </c>
      <c r="R417">
        <f t="shared" si="52"/>
        <v>0</v>
      </c>
      <c r="S417">
        <f t="shared" si="52"/>
        <v>0</v>
      </c>
      <c r="T417">
        <f t="shared" si="52"/>
        <v>0</v>
      </c>
      <c r="U417">
        <f t="shared" si="52"/>
        <v>0</v>
      </c>
      <c r="V417">
        <f t="shared" si="52"/>
        <v>0</v>
      </c>
      <c r="W417">
        <f t="shared" si="52"/>
        <v>0</v>
      </c>
      <c r="X417">
        <f t="shared" si="52"/>
        <v>0</v>
      </c>
    </row>
    <row r="418" spans="3:24" ht="30" customHeight="1" thickTop="1" thickBot="1" x14ac:dyDescent="0.25">
      <c r="C418" s="108"/>
      <c r="D418" s="108"/>
      <c r="E418" s="115"/>
      <c r="F418" s="115"/>
      <c r="H418" t="str">
        <f t="shared" si="48"/>
        <v/>
      </c>
      <c r="I418" t="str">
        <f t="shared" si="49"/>
        <v/>
      </c>
      <c r="J418" t="str">
        <f t="shared" si="50"/>
        <v/>
      </c>
      <c r="K418" t="str">
        <f t="shared" si="51"/>
        <v/>
      </c>
      <c r="M418">
        <f t="shared" si="46"/>
        <v>0</v>
      </c>
      <c r="N418">
        <f t="shared" si="52"/>
        <v>0</v>
      </c>
      <c r="O418">
        <f t="shared" si="52"/>
        <v>0</v>
      </c>
      <c r="P418">
        <f t="shared" si="52"/>
        <v>0</v>
      </c>
      <c r="Q418">
        <f t="shared" si="52"/>
        <v>0</v>
      </c>
      <c r="R418">
        <f t="shared" si="52"/>
        <v>0</v>
      </c>
      <c r="S418">
        <f t="shared" si="52"/>
        <v>0</v>
      </c>
      <c r="T418">
        <f t="shared" si="52"/>
        <v>0</v>
      </c>
      <c r="U418">
        <f t="shared" si="52"/>
        <v>0</v>
      </c>
      <c r="V418">
        <f t="shared" si="52"/>
        <v>0</v>
      </c>
      <c r="W418">
        <f t="shared" si="52"/>
        <v>0</v>
      </c>
      <c r="X418">
        <f t="shared" si="52"/>
        <v>0</v>
      </c>
    </row>
    <row r="419" spans="3:24" ht="30" customHeight="1" thickTop="1" thickBot="1" x14ac:dyDescent="0.25">
      <c r="C419" s="108"/>
      <c r="D419" s="108"/>
      <c r="E419" s="115"/>
      <c r="F419" s="115"/>
      <c r="H419" t="str">
        <f t="shared" si="48"/>
        <v/>
      </c>
      <c r="I419" t="str">
        <f t="shared" si="49"/>
        <v/>
      </c>
      <c r="J419" t="str">
        <f t="shared" si="50"/>
        <v/>
      </c>
      <c r="K419" t="str">
        <f t="shared" si="51"/>
        <v/>
      </c>
      <c r="M419">
        <f t="shared" si="46"/>
        <v>0</v>
      </c>
      <c r="N419">
        <f t="shared" si="52"/>
        <v>0</v>
      </c>
      <c r="O419">
        <f t="shared" si="52"/>
        <v>0</v>
      </c>
      <c r="P419">
        <f t="shared" si="52"/>
        <v>0</v>
      </c>
      <c r="Q419">
        <f t="shared" si="52"/>
        <v>0</v>
      </c>
      <c r="R419">
        <f t="shared" si="52"/>
        <v>0</v>
      </c>
      <c r="S419">
        <f t="shared" si="52"/>
        <v>0</v>
      </c>
      <c r="T419">
        <f t="shared" si="52"/>
        <v>0</v>
      </c>
      <c r="U419">
        <f t="shared" si="52"/>
        <v>0</v>
      </c>
      <c r="V419">
        <f t="shared" si="52"/>
        <v>0</v>
      </c>
      <c r="W419">
        <f t="shared" si="52"/>
        <v>0</v>
      </c>
      <c r="X419">
        <f t="shared" si="52"/>
        <v>0</v>
      </c>
    </row>
    <row r="420" spans="3:24" ht="30" customHeight="1" thickTop="1" thickBot="1" x14ac:dyDescent="0.25">
      <c r="C420" s="108"/>
      <c r="D420" s="108"/>
      <c r="E420" s="115"/>
      <c r="F420" s="115"/>
      <c r="H420" t="str">
        <f t="shared" si="48"/>
        <v/>
      </c>
      <c r="I420" t="str">
        <f t="shared" si="49"/>
        <v/>
      </c>
      <c r="J420" t="str">
        <f t="shared" si="50"/>
        <v/>
      </c>
      <c r="K420" t="str">
        <f t="shared" si="51"/>
        <v/>
      </c>
      <c r="M420">
        <f t="shared" si="46"/>
        <v>0</v>
      </c>
      <c r="N420">
        <f t="shared" si="52"/>
        <v>0</v>
      </c>
      <c r="O420">
        <f t="shared" si="52"/>
        <v>0</v>
      </c>
      <c r="P420">
        <f t="shared" si="52"/>
        <v>0</v>
      </c>
      <c r="Q420">
        <f t="shared" si="52"/>
        <v>0</v>
      </c>
      <c r="R420">
        <f t="shared" si="52"/>
        <v>0</v>
      </c>
      <c r="S420">
        <f t="shared" si="52"/>
        <v>0</v>
      </c>
      <c r="T420">
        <f t="shared" si="52"/>
        <v>0</v>
      </c>
      <c r="U420">
        <f t="shared" si="52"/>
        <v>0</v>
      </c>
      <c r="V420">
        <f t="shared" si="52"/>
        <v>0</v>
      </c>
      <c r="W420">
        <f t="shared" si="52"/>
        <v>0</v>
      </c>
      <c r="X420">
        <f t="shared" si="52"/>
        <v>0</v>
      </c>
    </row>
    <row r="421" spans="3:24" ht="30" customHeight="1" thickTop="1" thickBot="1" x14ac:dyDescent="0.25">
      <c r="C421" s="108"/>
      <c r="D421" s="108"/>
      <c r="E421" s="115"/>
      <c r="F421" s="115"/>
      <c r="H421" t="str">
        <f t="shared" si="48"/>
        <v/>
      </c>
      <c r="I421" t="str">
        <f t="shared" si="49"/>
        <v/>
      </c>
      <c r="J421" t="str">
        <f t="shared" si="50"/>
        <v/>
      </c>
      <c r="K421" t="str">
        <f t="shared" si="51"/>
        <v/>
      </c>
      <c r="M421">
        <f t="shared" si="46"/>
        <v>0</v>
      </c>
      <c r="N421">
        <f t="shared" si="52"/>
        <v>0</v>
      </c>
      <c r="O421">
        <f t="shared" si="52"/>
        <v>0</v>
      </c>
      <c r="P421">
        <f t="shared" si="52"/>
        <v>0</v>
      </c>
      <c r="Q421">
        <f t="shared" si="52"/>
        <v>0</v>
      </c>
      <c r="R421">
        <f t="shared" si="52"/>
        <v>0</v>
      </c>
      <c r="S421">
        <f t="shared" si="52"/>
        <v>0</v>
      </c>
      <c r="T421">
        <f t="shared" si="52"/>
        <v>0</v>
      </c>
      <c r="U421">
        <f t="shared" si="52"/>
        <v>0</v>
      </c>
      <c r="V421">
        <f t="shared" si="52"/>
        <v>0</v>
      </c>
      <c r="W421">
        <f t="shared" si="52"/>
        <v>0</v>
      </c>
      <c r="X421">
        <f t="shared" si="52"/>
        <v>0</v>
      </c>
    </row>
    <row r="422" spans="3:24" ht="30" customHeight="1" thickTop="1" thickBot="1" x14ac:dyDescent="0.25">
      <c r="C422" s="108"/>
      <c r="D422" s="108"/>
      <c r="E422" s="115"/>
      <c r="F422" s="115"/>
      <c r="H422" t="str">
        <f t="shared" si="48"/>
        <v/>
      </c>
      <c r="I422" t="str">
        <f t="shared" si="49"/>
        <v/>
      </c>
      <c r="J422" t="str">
        <f t="shared" si="50"/>
        <v/>
      </c>
      <c r="K422" t="str">
        <f t="shared" si="51"/>
        <v/>
      </c>
      <c r="M422">
        <f t="shared" si="46"/>
        <v>0</v>
      </c>
      <c r="N422">
        <f t="shared" si="52"/>
        <v>0</v>
      </c>
      <c r="O422">
        <f t="shared" si="52"/>
        <v>0</v>
      </c>
      <c r="P422">
        <f t="shared" si="52"/>
        <v>0</v>
      </c>
      <c r="Q422">
        <f t="shared" si="52"/>
        <v>0</v>
      </c>
      <c r="R422">
        <f t="shared" si="52"/>
        <v>0</v>
      </c>
      <c r="S422">
        <f t="shared" si="52"/>
        <v>0</v>
      </c>
      <c r="T422">
        <f t="shared" si="52"/>
        <v>0</v>
      </c>
      <c r="U422">
        <f t="shared" si="52"/>
        <v>0</v>
      </c>
      <c r="V422">
        <f t="shared" si="52"/>
        <v>0</v>
      </c>
      <c r="W422">
        <f t="shared" si="52"/>
        <v>0</v>
      </c>
      <c r="X422">
        <f t="shared" si="52"/>
        <v>0</v>
      </c>
    </row>
    <row r="423" spans="3:24" ht="30" customHeight="1" thickTop="1" thickBot="1" x14ac:dyDescent="0.25">
      <c r="C423" s="108"/>
      <c r="D423" s="108"/>
      <c r="E423" s="115"/>
      <c r="F423" s="115"/>
      <c r="H423" t="str">
        <f t="shared" si="48"/>
        <v/>
      </c>
      <c r="I423" t="str">
        <f t="shared" si="49"/>
        <v/>
      </c>
      <c r="J423" t="str">
        <f t="shared" si="50"/>
        <v/>
      </c>
      <c r="K423" t="str">
        <f t="shared" si="51"/>
        <v/>
      </c>
      <c r="M423">
        <f t="shared" si="46"/>
        <v>0</v>
      </c>
      <c r="N423">
        <f t="shared" si="52"/>
        <v>0</v>
      </c>
      <c r="O423">
        <f t="shared" si="52"/>
        <v>0</v>
      </c>
      <c r="P423">
        <f t="shared" si="52"/>
        <v>0</v>
      </c>
      <c r="Q423">
        <f t="shared" si="52"/>
        <v>0</v>
      </c>
      <c r="R423">
        <f t="shared" si="52"/>
        <v>0</v>
      </c>
      <c r="S423">
        <f t="shared" si="52"/>
        <v>0</v>
      </c>
      <c r="T423">
        <f t="shared" si="52"/>
        <v>0</v>
      </c>
      <c r="U423">
        <f t="shared" si="52"/>
        <v>0</v>
      </c>
      <c r="V423">
        <f t="shared" si="52"/>
        <v>0</v>
      </c>
      <c r="W423">
        <f t="shared" si="52"/>
        <v>0</v>
      </c>
      <c r="X423">
        <f t="shared" si="52"/>
        <v>0</v>
      </c>
    </row>
    <row r="424" spans="3:24" ht="30" customHeight="1" thickTop="1" thickBot="1" x14ac:dyDescent="0.25">
      <c r="C424" s="108"/>
      <c r="D424" s="108"/>
      <c r="E424" s="115"/>
      <c r="F424" s="115"/>
      <c r="H424" t="str">
        <f t="shared" si="48"/>
        <v/>
      </c>
      <c r="I424" t="str">
        <f t="shared" si="49"/>
        <v/>
      </c>
      <c r="J424" t="str">
        <f t="shared" si="50"/>
        <v/>
      </c>
      <c r="K424" t="str">
        <f t="shared" si="51"/>
        <v/>
      </c>
      <c r="M424">
        <f t="shared" si="46"/>
        <v>0</v>
      </c>
      <c r="N424">
        <f t="shared" si="52"/>
        <v>0</v>
      </c>
      <c r="O424">
        <f t="shared" si="52"/>
        <v>0</v>
      </c>
      <c r="P424">
        <f t="shared" si="52"/>
        <v>0</v>
      </c>
      <c r="Q424">
        <f t="shared" si="52"/>
        <v>0</v>
      </c>
      <c r="R424">
        <f t="shared" si="52"/>
        <v>0</v>
      </c>
      <c r="S424">
        <f t="shared" si="52"/>
        <v>0</v>
      </c>
      <c r="T424">
        <f t="shared" si="52"/>
        <v>0</v>
      </c>
      <c r="U424">
        <f t="shared" si="52"/>
        <v>0</v>
      </c>
      <c r="V424">
        <f t="shared" si="52"/>
        <v>0</v>
      </c>
      <c r="W424">
        <f t="shared" si="52"/>
        <v>0</v>
      </c>
      <c r="X424">
        <f t="shared" si="52"/>
        <v>0</v>
      </c>
    </row>
    <row r="425" spans="3:24" ht="30" customHeight="1" thickTop="1" thickBot="1" x14ac:dyDescent="0.25">
      <c r="C425" s="108"/>
      <c r="D425" s="108"/>
      <c r="E425" s="115"/>
      <c r="F425" s="115"/>
      <c r="H425" t="str">
        <f t="shared" si="48"/>
        <v/>
      </c>
      <c r="I425" t="str">
        <f t="shared" si="49"/>
        <v/>
      </c>
      <c r="J425" t="str">
        <f t="shared" si="50"/>
        <v/>
      </c>
      <c r="K425" t="str">
        <f t="shared" si="51"/>
        <v/>
      </c>
      <c r="M425">
        <f t="shared" si="46"/>
        <v>0</v>
      </c>
      <c r="N425">
        <f t="shared" si="52"/>
        <v>0</v>
      </c>
      <c r="O425">
        <f t="shared" si="52"/>
        <v>0</v>
      </c>
      <c r="P425">
        <f t="shared" si="52"/>
        <v>0</v>
      </c>
      <c r="Q425">
        <f t="shared" si="52"/>
        <v>0</v>
      </c>
      <c r="R425">
        <f t="shared" si="52"/>
        <v>0</v>
      </c>
      <c r="S425">
        <f t="shared" si="52"/>
        <v>0</v>
      </c>
      <c r="T425">
        <f t="shared" si="52"/>
        <v>0</v>
      </c>
      <c r="U425">
        <f t="shared" si="52"/>
        <v>0</v>
      </c>
      <c r="V425">
        <f t="shared" si="52"/>
        <v>0</v>
      </c>
      <c r="W425">
        <f t="shared" si="52"/>
        <v>0</v>
      </c>
      <c r="X425">
        <f t="shared" si="52"/>
        <v>0</v>
      </c>
    </row>
    <row r="426" spans="3:24" ht="30" customHeight="1" thickTop="1" thickBot="1" x14ac:dyDescent="0.25">
      <c r="C426" s="108"/>
      <c r="D426" s="108"/>
      <c r="E426" s="115"/>
      <c r="F426" s="115"/>
      <c r="H426" t="str">
        <f t="shared" si="48"/>
        <v/>
      </c>
      <c r="I426" t="str">
        <f t="shared" si="49"/>
        <v/>
      </c>
      <c r="J426" t="str">
        <f t="shared" si="50"/>
        <v/>
      </c>
      <c r="K426" t="str">
        <f t="shared" si="51"/>
        <v/>
      </c>
      <c r="M426">
        <f t="shared" si="46"/>
        <v>0</v>
      </c>
      <c r="N426">
        <f t="shared" si="52"/>
        <v>0</v>
      </c>
      <c r="O426">
        <f t="shared" si="52"/>
        <v>0</v>
      </c>
      <c r="P426">
        <f t="shared" si="52"/>
        <v>0</v>
      </c>
      <c r="Q426">
        <f t="shared" si="52"/>
        <v>0</v>
      </c>
      <c r="R426">
        <f t="shared" si="52"/>
        <v>0</v>
      </c>
      <c r="S426">
        <f t="shared" si="52"/>
        <v>0</v>
      </c>
      <c r="T426">
        <f t="shared" si="52"/>
        <v>0</v>
      </c>
      <c r="U426">
        <f t="shared" si="52"/>
        <v>0</v>
      </c>
      <c r="V426">
        <f t="shared" si="52"/>
        <v>0</v>
      </c>
      <c r="W426">
        <f t="shared" si="52"/>
        <v>0</v>
      </c>
      <c r="X426">
        <f t="shared" si="52"/>
        <v>0</v>
      </c>
    </row>
    <row r="427" spans="3:24" ht="30" customHeight="1" thickTop="1" thickBot="1" x14ac:dyDescent="0.25">
      <c r="C427" s="108"/>
      <c r="D427" s="108"/>
      <c r="E427" s="115"/>
      <c r="F427" s="115"/>
      <c r="H427" t="str">
        <f t="shared" si="48"/>
        <v/>
      </c>
      <c r="I427" t="str">
        <f t="shared" si="49"/>
        <v/>
      </c>
      <c r="J427" t="str">
        <f t="shared" si="50"/>
        <v/>
      </c>
      <c r="K427" t="str">
        <f t="shared" si="51"/>
        <v/>
      </c>
      <c r="M427">
        <f t="shared" si="46"/>
        <v>0</v>
      </c>
      <c r="N427">
        <f t="shared" si="52"/>
        <v>0</v>
      </c>
      <c r="O427">
        <f t="shared" si="52"/>
        <v>0</v>
      </c>
      <c r="P427">
        <f t="shared" si="52"/>
        <v>0</v>
      </c>
      <c r="Q427">
        <f t="shared" si="52"/>
        <v>0</v>
      </c>
      <c r="R427">
        <f t="shared" si="52"/>
        <v>0</v>
      </c>
      <c r="S427">
        <f t="shared" si="52"/>
        <v>0</v>
      </c>
      <c r="T427">
        <f t="shared" si="52"/>
        <v>0</v>
      </c>
      <c r="U427">
        <f t="shared" si="52"/>
        <v>0</v>
      </c>
      <c r="V427">
        <f t="shared" si="52"/>
        <v>0</v>
      </c>
      <c r="W427">
        <f t="shared" si="52"/>
        <v>0</v>
      </c>
      <c r="X427">
        <f t="shared" si="52"/>
        <v>0</v>
      </c>
    </row>
    <row r="428" spans="3:24" ht="30" customHeight="1" thickTop="1" thickBot="1" x14ac:dyDescent="0.25">
      <c r="C428" s="108"/>
      <c r="D428" s="108"/>
      <c r="E428" s="115"/>
      <c r="F428" s="115"/>
      <c r="H428" t="str">
        <f t="shared" si="48"/>
        <v/>
      </c>
      <c r="I428" t="str">
        <f t="shared" si="49"/>
        <v/>
      </c>
      <c r="J428" t="str">
        <f t="shared" si="50"/>
        <v/>
      </c>
      <c r="K428" t="str">
        <f t="shared" si="51"/>
        <v/>
      </c>
      <c r="M428">
        <f t="shared" si="46"/>
        <v>0</v>
      </c>
      <c r="N428">
        <f t="shared" si="52"/>
        <v>0</v>
      </c>
      <c r="O428">
        <f t="shared" si="52"/>
        <v>0</v>
      </c>
      <c r="P428">
        <f t="shared" si="52"/>
        <v>0</v>
      </c>
      <c r="Q428">
        <f t="shared" si="52"/>
        <v>0</v>
      </c>
      <c r="R428">
        <f t="shared" si="52"/>
        <v>0</v>
      </c>
      <c r="S428">
        <f t="shared" si="52"/>
        <v>0</v>
      </c>
      <c r="T428">
        <f t="shared" si="52"/>
        <v>0</v>
      </c>
      <c r="U428">
        <f t="shared" si="52"/>
        <v>0</v>
      </c>
      <c r="V428">
        <f t="shared" si="52"/>
        <v>0</v>
      </c>
      <c r="W428">
        <f t="shared" si="52"/>
        <v>0</v>
      </c>
      <c r="X428">
        <f t="shared" si="52"/>
        <v>0</v>
      </c>
    </row>
    <row r="429" spans="3:24" ht="30" customHeight="1" thickTop="1" thickBot="1" x14ac:dyDescent="0.25">
      <c r="C429" s="108"/>
      <c r="D429" s="108"/>
      <c r="E429" s="115"/>
      <c r="F429" s="115"/>
      <c r="H429" t="str">
        <f t="shared" si="48"/>
        <v/>
      </c>
      <c r="I429" t="str">
        <f t="shared" si="49"/>
        <v/>
      </c>
      <c r="J429" t="str">
        <f t="shared" si="50"/>
        <v/>
      </c>
      <c r="K429" t="str">
        <f t="shared" si="51"/>
        <v/>
      </c>
      <c r="M429">
        <f t="shared" si="46"/>
        <v>0</v>
      </c>
      <c r="N429">
        <f t="shared" si="52"/>
        <v>0</v>
      </c>
      <c r="O429">
        <f t="shared" si="52"/>
        <v>0</v>
      </c>
      <c r="P429">
        <f t="shared" si="52"/>
        <v>0</v>
      </c>
      <c r="Q429">
        <f t="shared" si="52"/>
        <v>0</v>
      </c>
      <c r="R429">
        <f t="shared" si="52"/>
        <v>0</v>
      </c>
      <c r="S429">
        <f t="shared" si="52"/>
        <v>0</v>
      </c>
      <c r="T429">
        <f t="shared" si="52"/>
        <v>0</v>
      </c>
      <c r="U429">
        <f t="shared" si="52"/>
        <v>0</v>
      </c>
      <c r="V429">
        <f t="shared" si="52"/>
        <v>0</v>
      </c>
      <c r="W429">
        <f t="shared" si="52"/>
        <v>0</v>
      </c>
      <c r="X429">
        <f t="shared" si="52"/>
        <v>0</v>
      </c>
    </row>
    <row r="430" spans="3:24" ht="30" customHeight="1" thickTop="1" thickBot="1" x14ac:dyDescent="0.25">
      <c r="C430" s="108"/>
      <c r="D430" s="108"/>
      <c r="E430" s="115"/>
      <c r="F430" s="115"/>
      <c r="H430" t="str">
        <f t="shared" si="48"/>
        <v/>
      </c>
      <c r="I430" t="str">
        <f t="shared" si="49"/>
        <v/>
      </c>
      <c r="J430" t="str">
        <f t="shared" si="50"/>
        <v/>
      </c>
      <c r="K430" t="str">
        <f t="shared" si="51"/>
        <v/>
      </c>
      <c r="M430">
        <f t="shared" si="46"/>
        <v>0</v>
      </c>
      <c r="N430">
        <f t="shared" si="52"/>
        <v>0</v>
      </c>
      <c r="O430">
        <f t="shared" si="52"/>
        <v>0</v>
      </c>
      <c r="P430">
        <f t="shared" si="52"/>
        <v>0</v>
      </c>
      <c r="Q430">
        <f t="shared" si="52"/>
        <v>0</v>
      </c>
      <c r="R430">
        <f t="shared" si="52"/>
        <v>0</v>
      </c>
      <c r="S430">
        <f t="shared" si="52"/>
        <v>0</v>
      </c>
      <c r="T430">
        <f t="shared" si="52"/>
        <v>0</v>
      </c>
      <c r="U430">
        <f t="shared" si="52"/>
        <v>0</v>
      </c>
      <c r="V430">
        <f t="shared" si="52"/>
        <v>0</v>
      </c>
      <c r="W430">
        <f t="shared" si="52"/>
        <v>0</v>
      </c>
      <c r="X430">
        <f t="shared" si="52"/>
        <v>0</v>
      </c>
    </row>
    <row r="431" spans="3:24" ht="30" customHeight="1" thickTop="1" thickBot="1" x14ac:dyDescent="0.25">
      <c r="C431" s="108"/>
      <c r="D431" s="108"/>
      <c r="E431" s="115"/>
      <c r="F431" s="115"/>
      <c r="H431" t="str">
        <f t="shared" si="48"/>
        <v/>
      </c>
      <c r="I431" t="str">
        <f t="shared" si="49"/>
        <v/>
      </c>
      <c r="J431" t="str">
        <f t="shared" si="50"/>
        <v/>
      </c>
      <c r="K431" t="str">
        <f t="shared" si="51"/>
        <v/>
      </c>
      <c r="M431">
        <f t="shared" si="46"/>
        <v>0</v>
      </c>
      <c r="N431">
        <f t="shared" si="52"/>
        <v>0</v>
      </c>
      <c r="O431">
        <f t="shared" si="52"/>
        <v>0</v>
      </c>
      <c r="P431">
        <f t="shared" si="52"/>
        <v>0</v>
      </c>
      <c r="Q431">
        <f t="shared" si="52"/>
        <v>0</v>
      </c>
      <c r="R431">
        <f t="shared" si="52"/>
        <v>0</v>
      </c>
      <c r="S431">
        <f t="shared" si="52"/>
        <v>0</v>
      </c>
      <c r="T431">
        <f t="shared" si="52"/>
        <v>0</v>
      </c>
      <c r="U431">
        <f t="shared" si="52"/>
        <v>0</v>
      </c>
      <c r="V431">
        <f t="shared" si="52"/>
        <v>0</v>
      </c>
      <c r="W431">
        <f t="shared" si="52"/>
        <v>0</v>
      </c>
      <c r="X431">
        <f t="shared" si="52"/>
        <v>0</v>
      </c>
    </row>
    <row r="432" spans="3:24" ht="30" customHeight="1" thickTop="1" thickBot="1" x14ac:dyDescent="0.25">
      <c r="C432" s="108"/>
      <c r="D432" s="108"/>
      <c r="E432" s="115"/>
      <c r="F432" s="115"/>
      <c r="H432" t="str">
        <f t="shared" si="48"/>
        <v/>
      </c>
      <c r="I432" t="str">
        <f t="shared" si="49"/>
        <v/>
      </c>
      <c r="J432" t="str">
        <f t="shared" si="50"/>
        <v/>
      </c>
      <c r="K432" t="str">
        <f t="shared" si="51"/>
        <v/>
      </c>
      <c r="M432">
        <f t="shared" si="46"/>
        <v>0</v>
      </c>
      <c r="N432">
        <f t="shared" si="52"/>
        <v>0</v>
      </c>
      <c r="O432">
        <f t="shared" si="52"/>
        <v>0</v>
      </c>
      <c r="P432">
        <f t="shared" si="52"/>
        <v>0</v>
      </c>
      <c r="Q432">
        <f t="shared" si="52"/>
        <v>0</v>
      </c>
      <c r="R432">
        <f t="shared" si="52"/>
        <v>0</v>
      </c>
      <c r="S432">
        <f t="shared" si="52"/>
        <v>0</v>
      </c>
      <c r="T432">
        <f t="shared" si="52"/>
        <v>0</v>
      </c>
      <c r="U432">
        <f t="shared" si="52"/>
        <v>0</v>
      </c>
      <c r="V432">
        <f t="shared" si="52"/>
        <v>0</v>
      </c>
      <c r="W432">
        <f t="shared" si="52"/>
        <v>0</v>
      </c>
      <c r="X432">
        <f t="shared" si="52"/>
        <v>0</v>
      </c>
    </row>
    <row r="433" spans="3:24" ht="30" customHeight="1" thickTop="1" thickBot="1" x14ac:dyDescent="0.25">
      <c r="C433" s="108"/>
      <c r="D433" s="108"/>
      <c r="E433" s="115"/>
      <c r="F433" s="115"/>
      <c r="H433" t="str">
        <f t="shared" si="48"/>
        <v/>
      </c>
      <c r="I433" t="str">
        <f t="shared" si="49"/>
        <v/>
      </c>
      <c r="J433" t="str">
        <f t="shared" si="50"/>
        <v/>
      </c>
      <c r="K433" t="str">
        <f t="shared" si="51"/>
        <v/>
      </c>
      <c r="M433">
        <f t="shared" si="46"/>
        <v>0</v>
      </c>
      <c r="N433">
        <f t="shared" si="52"/>
        <v>0</v>
      </c>
      <c r="O433">
        <f t="shared" ref="N433:X456" si="53">IF(ISERROR(IF(AND($H433&lt;=O$6,$J433&gt;=O$6),1,0)),"",IF(AND($H433&lt;=O$6,$J433&gt;=O$6),1,0))</f>
        <v>0</v>
      </c>
      <c r="P433">
        <f t="shared" si="53"/>
        <v>0</v>
      </c>
      <c r="Q433">
        <f t="shared" si="53"/>
        <v>0</v>
      </c>
      <c r="R433">
        <f t="shared" si="53"/>
        <v>0</v>
      </c>
      <c r="S433">
        <f t="shared" si="53"/>
        <v>0</v>
      </c>
      <c r="T433">
        <f t="shared" si="53"/>
        <v>0</v>
      </c>
      <c r="U433">
        <f t="shared" si="53"/>
        <v>0</v>
      </c>
      <c r="V433">
        <f t="shared" si="53"/>
        <v>0</v>
      </c>
      <c r="W433">
        <f t="shared" si="53"/>
        <v>0</v>
      </c>
      <c r="X433">
        <f t="shared" si="53"/>
        <v>0</v>
      </c>
    </row>
    <row r="434" spans="3:24" ht="30" customHeight="1" thickTop="1" thickBot="1" x14ac:dyDescent="0.25">
      <c r="C434" s="108"/>
      <c r="D434" s="108"/>
      <c r="E434" s="115"/>
      <c r="F434" s="115"/>
      <c r="H434" t="str">
        <f t="shared" si="48"/>
        <v/>
      </c>
      <c r="I434" t="str">
        <f t="shared" si="49"/>
        <v/>
      </c>
      <c r="J434" t="str">
        <f t="shared" si="50"/>
        <v/>
      </c>
      <c r="K434" t="str">
        <f t="shared" si="51"/>
        <v/>
      </c>
      <c r="M434">
        <f t="shared" si="46"/>
        <v>0</v>
      </c>
      <c r="N434">
        <f t="shared" si="53"/>
        <v>0</v>
      </c>
      <c r="O434">
        <f t="shared" si="53"/>
        <v>0</v>
      </c>
      <c r="P434">
        <f t="shared" si="53"/>
        <v>0</v>
      </c>
      <c r="Q434">
        <f t="shared" si="53"/>
        <v>0</v>
      </c>
      <c r="R434">
        <f t="shared" si="53"/>
        <v>0</v>
      </c>
      <c r="S434">
        <f t="shared" si="53"/>
        <v>0</v>
      </c>
      <c r="T434">
        <f t="shared" si="53"/>
        <v>0</v>
      </c>
      <c r="U434">
        <f t="shared" si="53"/>
        <v>0</v>
      </c>
      <c r="V434">
        <f t="shared" si="53"/>
        <v>0</v>
      </c>
      <c r="W434">
        <f t="shared" si="53"/>
        <v>0</v>
      </c>
      <c r="X434">
        <f t="shared" si="53"/>
        <v>0</v>
      </c>
    </row>
    <row r="435" spans="3:24" ht="30" customHeight="1" thickTop="1" thickBot="1" x14ac:dyDescent="0.25">
      <c r="C435" s="108"/>
      <c r="D435" s="108"/>
      <c r="E435" s="115"/>
      <c r="F435" s="115"/>
      <c r="H435" t="str">
        <f t="shared" si="48"/>
        <v/>
      </c>
      <c r="I435" t="str">
        <f t="shared" si="49"/>
        <v/>
      </c>
      <c r="J435" t="str">
        <f t="shared" si="50"/>
        <v/>
      </c>
      <c r="K435" t="str">
        <f t="shared" si="51"/>
        <v/>
      </c>
      <c r="M435">
        <f t="shared" si="46"/>
        <v>0</v>
      </c>
      <c r="N435">
        <f t="shared" si="53"/>
        <v>0</v>
      </c>
      <c r="O435">
        <f t="shared" si="53"/>
        <v>0</v>
      </c>
      <c r="P435">
        <f t="shared" si="53"/>
        <v>0</v>
      </c>
      <c r="Q435">
        <f t="shared" si="53"/>
        <v>0</v>
      </c>
      <c r="R435">
        <f t="shared" si="53"/>
        <v>0</v>
      </c>
      <c r="S435">
        <f t="shared" si="53"/>
        <v>0</v>
      </c>
      <c r="T435">
        <f t="shared" si="53"/>
        <v>0</v>
      </c>
      <c r="U435">
        <f t="shared" si="53"/>
        <v>0</v>
      </c>
      <c r="V435">
        <f t="shared" si="53"/>
        <v>0</v>
      </c>
      <c r="W435">
        <f t="shared" si="53"/>
        <v>0</v>
      </c>
      <c r="X435">
        <f t="shared" si="53"/>
        <v>0</v>
      </c>
    </row>
    <row r="436" spans="3:24" ht="30" customHeight="1" thickTop="1" thickBot="1" x14ac:dyDescent="0.25">
      <c r="C436" s="108"/>
      <c r="D436" s="108"/>
      <c r="E436" s="115"/>
      <c r="F436" s="115"/>
      <c r="H436" t="str">
        <f t="shared" si="48"/>
        <v/>
      </c>
      <c r="I436" t="str">
        <f t="shared" si="49"/>
        <v/>
      </c>
      <c r="J436" t="str">
        <f t="shared" si="50"/>
        <v/>
      </c>
      <c r="K436" t="str">
        <f t="shared" si="51"/>
        <v/>
      </c>
      <c r="M436">
        <f t="shared" si="46"/>
        <v>0</v>
      </c>
      <c r="N436">
        <f t="shared" si="53"/>
        <v>0</v>
      </c>
      <c r="O436">
        <f t="shared" si="53"/>
        <v>0</v>
      </c>
      <c r="P436">
        <f t="shared" si="53"/>
        <v>0</v>
      </c>
      <c r="Q436">
        <f t="shared" si="53"/>
        <v>0</v>
      </c>
      <c r="R436">
        <f t="shared" si="53"/>
        <v>0</v>
      </c>
      <c r="S436">
        <f t="shared" si="53"/>
        <v>0</v>
      </c>
      <c r="T436">
        <f t="shared" si="53"/>
        <v>0</v>
      </c>
      <c r="U436">
        <f t="shared" si="53"/>
        <v>0</v>
      </c>
      <c r="V436">
        <f t="shared" si="53"/>
        <v>0</v>
      </c>
      <c r="W436">
        <f t="shared" si="53"/>
        <v>0</v>
      </c>
      <c r="X436">
        <f t="shared" si="53"/>
        <v>0</v>
      </c>
    </row>
    <row r="437" spans="3:24" ht="30" customHeight="1" thickTop="1" thickBot="1" x14ac:dyDescent="0.25">
      <c r="C437" s="108"/>
      <c r="D437" s="108"/>
      <c r="E437" s="115"/>
      <c r="F437" s="115"/>
      <c r="H437" t="str">
        <f t="shared" si="48"/>
        <v/>
      </c>
      <c r="I437" t="str">
        <f t="shared" si="49"/>
        <v/>
      </c>
      <c r="J437" t="str">
        <f t="shared" si="50"/>
        <v/>
      </c>
      <c r="K437" t="str">
        <f t="shared" si="51"/>
        <v/>
      </c>
      <c r="M437">
        <f t="shared" si="46"/>
        <v>0</v>
      </c>
      <c r="N437">
        <f t="shared" si="53"/>
        <v>0</v>
      </c>
      <c r="O437">
        <f t="shared" si="53"/>
        <v>0</v>
      </c>
      <c r="P437">
        <f t="shared" si="53"/>
        <v>0</v>
      </c>
      <c r="Q437">
        <f t="shared" si="53"/>
        <v>0</v>
      </c>
      <c r="R437">
        <f t="shared" si="53"/>
        <v>0</v>
      </c>
      <c r="S437">
        <f t="shared" si="53"/>
        <v>0</v>
      </c>
      <c r="T437">
        <f t="shared" si="53"/>
        <v>0</v>
      </c>
      <c r="U437">
        <f t="shared" si="53"/>
        <v>0</v>
      </c>
      <c r="V437">
        <f t="shared" si="53"/>
        <v>0</v>
      </c>
      <c r="W437">
        <f t="shared" si="53"/>
        <v>0</v>
      </c>
      <c r="X437">
        <f t="shared" si="53"/>
        <v>0</v>
      </c>
    </row>
    <row r="438" spans="3:24" ht="30" customHeight="1" thickTop="1" thickBot="1" x14ac:dyDescent="0.25">
      <c r="C438" s="108"/>
      <c r="D438" s="108"/>
      <c r="E438" s="115"/>
      <c r="F438" s="115"/>
      <c r="H438" t="str">
        <f t="shared" si="48"/>
        <v/>
      </c>
      <c r="I438" t="str">
        <f t="shared" si="49"/>
        <v/>
      </c>
      <c r="J438" t="str">
        <f t="shared" si="50"/>
        <v/>
      </c>
      <c r="K438" t="str">
        <f t="shared" si="51"/>
        <v/>
      </c>
      <c r="M438">
        <f t="shared" si="46"/>
        <v>0</v>
      </c>
      <c r="N438">
        <f t="shared" si="53"/>
        <v>0</v>
      </c>
      <c r="O438">
        <f t="shared" si="53"/>
        <v>0</v>
      </c>
      <c r="P438">
        <f t="shared" si="53"/>
        <v>0</v>
      </c>
      <c r="Q438">
        <f t="shared" si="53"/>
        <v>0</v>
      </c>
      <c r="R438">
        <f t="shared" si="53"/>
        <v>0</v>
      </c>
      <c r="S438">
        <f t="shared" si="53"/>
        <v>0</v>
      </c>
      <c r="T438">
        <f t="shared" si="53"/>
        <v>0</v>
      </c>
      <c r="U438">
        <f t="shared" si="53"/>
        <v>0</v>
      </c>
      <c r="V438">
        <f t="shared" si="53"/>
        <v>0</v>
      </c>
      <c r="W438">
        <f t="shared" si="53"/>
        <v>0</v>
      </c>
      <c r="X438">
        <f t="shared" si="53"/>
        <v>0</v>
      </c>
    </row>
    <row r="439" spans="3:24" ht="30" customHeight="1" thickTop="1" thickBot="1" x14ac:dyDescent="0.25">
      <c r="C439" s="108"/>
      <c r="D439" s="108"/>
      <c r="E439" s="115"/>
      <c r="F439" s="115"/>
      <c r="H439" t="str">
        <f t="shared" si="48"/>
        <v/>
      </c>
      <c r="I439" t="str">
        <f t="shared" si="49"/>
        <v/>
      </c>
      <c r="J439" t="str">
        <f t="shared" si="50"/>
        <v/>
      </c>
      <c r="K439" t="str">
        <f t="shared" si="51"/>
        <v/>
      </c>
      <c r="M439">
        <f t="shared" si="46"/>
        <v>0</v>
      </c>
      <c r="N439">
        <f t="shared" si="53"/>
        <v>0</v>
      </c>
      <c r="O439">
        <f t="shared" si="53"/>
        <v>0</v>
      </c>
      <c r="P439">
        <f t="shared" si="53"/>
        <v>0</v>
      </c>
      <c r="Q439">
        <f t="shared" si="53"/>
        <v>0</v>
      </c>
      <c r="R439">
        <f t="shared" si="53"/>
        <v>0</v>
      </c>
      <c r="S439">
        <f t="shared" si="53"/>
        <v>0</v>
      </c>
      <c r="T439">
        <f t="shared" si="53"/>
        <v>0</v>
      </c>
      <c r="U439">
        <f t="shared" si="53"/>
        <v>0</v>
      </c>
      <c r="V439">
        <f t="shared" si="53"/>
        <v>0</v>
      </c>
      <c r="W439">
        <f t="shared" si="53"/>
        <v>0</v>
      </c>
      <c r="X439">
        <f t="shared" si="53"/>
        <v>0</v>
      </c>
    </row>
    <row r="440" spans="3:24" ht="30" customHeight="1" thickTop="1" thickBot="1" x14ac:dyDescent="0.25">
      <c r="C440" s="108"/>
      <c r="D440" s="108"/>
      <c r="E440" s="115"/>
      <c r="F440" s="115"/>
      <c r="H440" t="str">
        <f t="shared" si="48"/>
        <v/>
      </c>
      <c r="I440" t="str">
        <f t="shared" si="49"/>
        <v/>
      </c>
      <c r="J440" t="str">
        <f t="shared" si="50"/>
        <v/>
      </c>
      <c r="K440" t="str">
        <f t="shared" si="51"/>
        <v/>
      </c>
      <c r="M440">
        <f t="shared" si="46"/>
        <v>0</v>
      </c>
      <c r="N440">
        <f t="shared" si="53"/>
        <v>0</v>
      </c>
      <c r="O440">
        <f t="shared" si="53"/>
        <v>0</v>
      </c>
      <c r="P440">
        <f t="shared" si="53"/>
        <v>0</v>
      </c>
      <c r="Q440">
        <f t="shared" si="53"/>
        <v>0</v>
      </c>
      <c r="R440">
        <f t="shared" si="53"/>
        <v>0</v>
      </c>
      <c r="S440">
        <f t="shared" si="53"/>
        <v>0</v>
      </c>
      <c r="T440">
        <f t="shared" si="53"/>
        <v>0</v>
      </c>
      <c r="U440">
        <f t="shared" si="53"/>
        <v>0</v>
      </c>
      <c r="V440">
        <f t="shared" si="53"/>
        <v>0</v>
      </c>
      <c r="W440">
        <f t="shared" si="53"/>
        <v>0</v>
      </c>
      <c r="X440">
        <f t="shared" si="53"/>
        <v>0</v>
      </c>
    </row>
    <row r="441" spans="3:24" ht="30" customHeight="1" thickTop="1" thickBot="1" x14ac:dyDescent="0.25">
      <c r="C441" s="108"/>
      <c r="D441" s="108"/>
      <c r="E441" s="115"/>
      <c r="F441" s="115"/>
      <c r="H441" t="str">
        <f t="shared" si="48"/>
        <v/>
      </c>
      <c r="I441" t="str">
        <f t="shared" si="49"/>
        <v/>
      </c>
      <c r="J441" t="str">
        <f t="shared" si="50"/>
        <v/>
      </c>
      <c r="K441" t="str">
        <f t="shared" si="51"/>
        <v/>
      </c>
      <c r="M441">
        <f t="shared" si="46"/>
        <v>0</v>
      </c>
      <c r="N441">
        <f t="shared" si="53"/>
        <v>0</v>
      </c>
      <c r="O441">
        <f t="shared" si="53"/>
        <v>0</v>
      </c>
      <c r="P441">
        <f t="shared" si="53"/>
        <v>0</v>
      </c>
      <c r="Q441">
        <f t="shared" si="53"/>
        <v>0</v>
      </c>
      <c r="R441">
        <f t="shared" si="53"/>
        <v>0</v>
      </c>
      <c r="S441">
        <f t="shared" si="53"/>
        <v>0</v>
      </c>
      <c r="T441">
        <f t="shared" si="53"/>
        <v>0</v>
      </c>
      <c r="U441">
        <f t="shared" si="53"/>
        <v>0</v>
      </c>
      <c r="V441">
        <f t="shared" si="53"/>
        <v>0</v>
      </c>
      <c r="W441">
        <f t="shared" si="53"/>
        <v>0</v>
      </c>
      <c r="X441">
        <f t="shared" si="53"/>
        <v>0</v>
      </c>
    </row>
    <row r="442" spans="3:24" ht="30" customHeight="1" thickTop="1" thickBot="1" x14ac:dyDescent="0.25">
      <c r="C442" s="108"/>
      <c r="D442" s="108"/>
      <c r="E442" s="115"/>
      <c r="F442" s="115"/>
      <c r="H442" t="str">
        <f t="shared" si="48"/>
        <v/>
      </c>
      <c r="I442" t="str">
        <f t="shared" si="49"/>
        <v/>
      </c>
      <c r="J442" t="str">
        <f t="shared" si="50"/>
        <v/>
      </c>
      <c r="K442" t="str">
        <f t="shared" si="51"/>
        <v/>
      </c>
      <c r="M442">
        <f t="shared" si="46"/>
        <v>0</v>
      </c>
      <c r="N442">
        <f t="shared" si="53"/>
        <v>0</v>
      </c>
      <c r="O442">
        <f t="shared" si="53"/>
        <v>0</v>
      </c>
      <c r="P442">
        <f t="shared" si="53"/>
        <v>0</v>
      </c>
      <c r="Q442">
        <f t="shared" si="53"/>
        <v>0</v>
      </c>
      <c r="R442">
        <f t="shared" si="53"/>
        <v>0</v>
      </c>
      <c r="S442">
        <f t="shared" si="53"/>
        <v>0</v>
      </c>
      <c r="T442">
        <f t="shared" si="53"/>
        <v>0</v>
      </c>
      <c r="U442">
        <f t="shared" si="53"/>
        <v>0</v>
      </c>
      <c r="V442">
        <f t="shared" si="53"/>
        <v>0</v>
      </c>
      <c r="W442">
        <f t="shared" si="53"/>
        <v>0</v>
      </c>
      <c r="X442">
        <f t="shared" si="53"/>
        <v>0</v>
      </c>
    </row>
    <row r="443" spans="3:24" ht="30" customHeight="1" thickTop="1" thickBot="1" x14ac:dyDescent="0.25">
      <c r="C443" s="108"/>
      <c r="D443" s="108"/>
      <c r="E443" s="115"/>
      <c r="F443" s="115"/>
      <c r="H443" t="str">
        <f t="shared" si="48"/>
        <v/>
      </c>
      <c r="I443" t="str">
        <f t="shared" si="49"/>
        <v/>
      </c>
      <c r="J443" t="str">
        <f t="shared" si="50"/>
        <v/>
      </c>
      <c r="K443" t="str">
        <f t="shared" si="51"/>
        <v/>
      </c>
      <c r="M443">
        <f t="shared" si="46"/>
        <v>0</v>
      </c>
      <c r="N443">
        <f t="shared" si="53"/>
        <v>0</v>
      </c>
      <c r="O443">
        <f t="shared" si="53"/>
        <v>0</v>
      </c>
      <c r="P443">
        <f t="shared" si="53"/>
        <v>0</v>
      </c>
      <c r="Q443">
        <f t="shared" si="53"/>
        <v>0</v>
      </c>
      <c r="R443">
        <f t="shared" si="53"/>
        <v>0</v>
      </c>
      <c r="S443">
        <f t="shared" si="53"/>
        <v>0</v>
      </c>
      <c r="T443">
        <f t="shared" si="53"/>
        <v>0</v>
      </c>
      <c r="U443">
        <f t="shared" si="53"/>
        <v>0</v>
      </c>
      <c r="V443">
        <f t="shared" si="53"/>
        <v>0</v>
      </c>
      <c r="W443">
        <f t="shared" si="53"/>
        <v>0</v>
      </c>
      <c r="X443">
        <f t="shared" si="53"/>
        <v>0</v>
      </c>
    </row>
    <row r="444" spans="3:24" ht="30" customHeight="1" thickTop="1" thickBot="1" x14ac:dyDescent="0.25">
      <c r="C444" s="108"/>
      <c r="D444" s="108"/>
      <c r="E444" s="115"/>
      <c r="F444" s="115"/>
      <c r="H444" t="str">
        <f t="shared" si="48"/>
        <v/>
      </c>
      <c r="I444" t="str">
        <f t="shared" si="49"/>
        <v/>
      </c>
      <c r="J444" t="str">
        <f t="shared" si="50"/>
        <v/>
      </c>
      <c r="K444" t="str">
        <f t="shared" si="51"/>
        <v/>
      </c>
      <c r="M444">
        <f t="shared" si="46"/>
        <v>0</v>
      </c>
      <c r="N444">
        <f t="shared" si="53"/>
        <v>0</v>
      </c>
      <c r="O444">
        <f t="shared" si="53"/>
        <v>0</v>
      </c>
      <c r="P444">
        <f t="shared" si="53"/>
        <v>0</v>
      </c>
      <c r="Q444">
        <f t="shared" si="53"/>
        <v>0</v>
      </c>
      <c r="R444">
        <f t="shared" si="53"/>
        <v>0</v>
      </c>
      <c r="S444">
        <f t="shared" si="53"/>
        <v>0</v>
      </c>
      <c r="T444">
        <f t="shared" si="53"/>
        <v>0</v>
      </c>
      <c r="U444">
        <f t="shared" si="53"/>
        <v>0</v>
      </c>
      <c r="V444">
        <f t="shared" si="53"/>
        <v>0</v>
      </c>
      <c r="W444">
        <f t="shared" si="53"/>
        <v>0</v>
      </c>
      <c r="X444">
        <f t="shared" si="53"/>
        <v>0</v>
      </c>
    </row>
    <row r="445" spans="3:24" ht="30" customHeight="1" thickTop="1" thickBot="1" x14ac:dyDescent="0.25">
      <c r="C445" s="108"/>
      <c r="D445" s="108"/>
      <c r="E445" s="115"/>
      <c r="F445" s="115"/>
      <c r="H445" t="str">
        <f t="shared" si="48"/>
        <v/>
      </c>
      <c r="I445" t="str">
        <f t="shared" si="49"/>
        <v/>
      </c>
      <c r="J445" t="str">
        <f t="shared" si="50"/>
        <v/>
      </c>
      <c r="K445" t="str">
        <f t="shared" si="51"/>
        <v/>
      </c>
      <c r="M445">
        <f t="shared" si="46"/>
        <v>0</v>
      </c>
      <c r="N445">
        <f t="shared" si="53"/>
        <v>0</v>
      </c>
      <c r="O445">
        <f t="shared" si="53"/>
        <v>0</v>
      </c>
      <c r="P445">
        <f t="shared" si="53"/>
        <v>0</v>
      </c>
      <c r="Q445">
        <f t="shared" si="53"/>
        <v>0</v>
      </c>
      <c r="R445">
        <f t="shared" si="53"/>
        <v>0</v>
      </c>
      <c r="S445">
        <f t="shared" si="53"/>
        <v>0</v>
      </c>
      <c r="T445">
        <f t="shared" si="53"/>
        <v>0</v>
      </c>
      <c r="U445">
        <f t="shared" si="53"/>
        <v>0</v>
      </c>
      <c r="V445">
        <f t="shared" si="53"/>
        <v>0</v>
      </c>
      <c r="W445">
        <f t="shared" si="53"/>
        <v>0</v>
      </c>
      <c r="X445">
        <f t="shared" si="53"/>
        <v>0</v>
      </c>
    </row>
    <row r="446" spans="3:24" ht="30" customHeight="1" thickTop="1" thickBot="1" x14ac:dyDescent="0.25">
      <c r="C446" s="108"/>
      <c r="D446" s="108"/>
      <c r="E446" s="115"/>
      <c r="F446" s="115"/>
      <c r="H446" t="str">
        <f t="shared" si="48"/>
        <v/>
      </c>
      <c r="I446" t="str">
        <f t="shared" si="49"/>
        <v/>
      </c>
      <c r="J446" t="str">
        <f t="shared" si="50"/>
        <v/>
      </c>
      <c r="K446" t="str">
        <f t="shared" si="51"/>
        <v/>
      </c>
      <c r="M446">
        <f t="shared" ref="M446:M509" si="54">IF(ISERROR(IF(AND($H446&lt;=M$6,$J446&gt;=M$6),1,0)),"",IF(AND($H446&lt;=M$6,$J446&gt;=M$6),1,0))</f>
        <v>0</v>
      </c>
      <c r="N446">
        <f t="shared" si="53"/>
        <v>0</v>
      </c>
      <c r="O446">
        <f t="shared" si="53"/>
        <v>0</v>
      </c>
      <c r="P446">
        <f t="shared" si="53"/>
        <v>0</v>
      </c>
      <c r="Q446">
        <f t="shared" si="53"/>
        <v>0</v>
      </c>
      <c r="R446">
        <f t="shared" si="53"/>
        <v>0</v>
      </c>
      <c r="S446">
        <f t="shared" si="53"/>
        <v>0</v>
      </c>
      <c r="T446">
        <f t="shared" si="53"/>
        <v>0</v>
      </c>
      <c r="U446">
        <f t="shared" si="53"/>
        <v>0</v>
      </c>
      <c r="V446">
        <f t="shared" si="53"/>
        <v>0</v>
      </c>
      <c r="W446">
        <f t="shared" si="53"/>
        <v>0</v>
      </c>
      <c r="X446">
        <f t="shared" si="53"/>
        <v>0</v>
      </c>
    </row>
    <row r="447" spans="3:24" ht="30" customHeight="1" thickTop="1" thickBot="1" x14ac:dyDescent="0.25">
      <c r="C447" s="108"/>
      <c r="D447" s="108"/>
      <c r="E447" s="115"/>
      <c r="F447" s="115"/>
      <c r="H447" t="str">
        <f t="shared" si="48"/>
        <v/>
      </c>
      <c r="I447" t="str">
        <f t="shared" si="49"/>
        <v/>
      </c>
      <c r="J447" t="str">
        <f t="shared" si="50"/>
        <v/>
      </c>
      <c r="K447" t="str">
        <f t="shared" si="51"/>
        <v/>
      </c>
      <c r="M447">
        <f t="shared" si="54"/>
        <v>0</v>
      </c>
      <c r="N447">
        <f t="shared" si="53"/>
        <v>0</v>
      </c>
      <c r="O447">
        <f t="shared" si="53"/>
        <v>0</v>
      </c>
      <c r="P447">
        <f t="shared" si="53"/>
        <v>0</v>
      </c>
      <c r="Q447">
        <f t="shared" si="53"/>
        <v>0</v>
      </c>
      <c r="R447">
        <f t="shared" si="53"/>
        <v>0</v>
      </c>
      <c r="S447">
        <f t="shared" si="53"/>
        <v>0</v>
      </c>
      <c r="T447">
        <f t="shared" si="53"/>
        <v>0</v>
      </c>
      <c r="U447">
        <f t="shared" si="53"/>
        <v>0</v>
      </c>
      <c r="V447">
        <f t="shared" si="53"/>
        <v>0</v>
      </c>
      <c r="W447">
        <f t="shared" si="53"/>
        <v>0</v>
      </c>
      <c r="X447">
        <f t="shared" si="53"/>
        <v>0</v>
      </c>
    </row>
    <row r="448" spans="3:24" ht="30" customHeight="1" thickTop="1" thickBot="1" x14ac:dyDescent="0.25">
      <c r="C448" s="108"/>
      <c r="D448" s="108"/>
      <c r="E448" s="115"/>
      <c r="F448" s="115"/>
      <c r="H448" t="str">
        <f t="shared" si="48"/>
        <v/>
      </c>
      <c r="I448" t="str">
        <f t="shared" si="49"/>
        <v/>
      </c>
      <c r="J448" t="str">
        <f t="shared" si="50"/>
        <v/>
      </c>
      <c r="K448" t="str">
        <f t="shared" si="51"/>
        <v/>
      </c>
      <c r="M448">
        <f t="shared" si="54"/>
        <v>0</v>
      </c>
      <c r="N448">
        <f t="shared" si="53"/>
        <v>0</v>
      </c>
      <c r="O448">
        <f t="shared" si="53"/>
        <v>0</v>
      </c>
      <c r="P448">
        <f t="shared" si="53"/>
        <v>0</v>
      </c>
      <c r="Q448">
        <f t="shared" si="53"/>
        <v>0</v>
      </c>
      <c r="R448">
        <f t="shared" si="53"/>
        <v>0</v>
      </c>
      <c r="S448">
        <f t="shared" si="53"/>
        <v>0</v>
      </c>
      <c r="T448">
        <f t="shared" si="53"/>
        <v>0</v>
      </c>
      <c r="U448">
        <f t="shared" si="53"/>
        <v>0</v>
      </c>
      <c r="V448">
        <f t="shared" si="53"/>
        <v>0</v>
      </c>
      <c r="W448">
        <f t="shared" si="53"/>
        <v>0</v>
      </c>
      <c r="X448">
        <f t="shared" si="53"/>
        <v>0</v>
      </c>
    </row>
    <row r="449" spans="3:24" ht="30" customHeight="1" thickTop="1" thickBot="1" x14ac:dyDescent="0.25">
      <c r="C449" s="108"/>
      <c r="D449" s="108"/>
      <c r="E449" s="115"/>
      <c r="F449" s="115"/>
      <c r="H449" t="str">
        <f t="shared" si="48"/>
        <v/>
      </c>
      <c r="I449" t="str">
        <f t="shared" si="49"/>
        <v/>
      </c>
      <c r="J449" t="str">
        <f t="shared" si="50"/>
        <v/>
      </c>
      <c r="K449" t="str">
        <f t="shared" si="51"/>
        <v/>
      </c>
      <c r="M449">
        <f t="shared" si="54"/>
        <v>0</v>
      </c>
      <c r="N449">
        <f t="shared" si="53"/>
        <v>0</v>
      </c>
      <c r="O449">
        <f t="shared" si="53"/>
        <v>0</v>
      </c>
      <c r="P449">
        <f t="shared" si="53"/>
        <v>0</v>
      </c>
      <c r="Q449">
        <f t="shared" si="53"/>
        <v>0</v>
      </c>
      <c r="R449">
        <f t="shared" si="53"/>
        <v>0</v>
      </c>
      <c r="S449">
        <f t="shared" si="53"/>
        <v>0</v>
      </c>
      <c r="T449">
        <f t="shared" si="53"/>
        <v>0</v>
      </c>
      <c r="U449">
        <f t="shared" si="53"/>
        <v>0</v>
      </c>
      <c r="V449">
        <f t="shared" si="53"/>
        <v>0</v>
      </c>
      <c r="W449">
        <f t="shared" si="53"/>
        <v>0</v>
      </c>
      <c r="X449">
        <f t="shared" si="53"/>
        <v>0</v>
      </c>
    </row>
    <row r="450" spans="3:24" ht="30" customHeight="1" thickTop="1" thickBot="1" x14ac:dyDescent="0.25">
      <c r="C450" s="108"/>
      <c r="D450" s="108"/>
      <c r="E450" s="115"/>
      <c r="F450" s="115"/>
      <c r="H450" t="str">
        <f t="shared" si="48"/>
        <v/>
      </c>
      <c r="I450" t="str">
        <f t="shared" si="49"/>
        <v/>
      </c>
      <c r="J450" t="str">
        <f t="shared" si="50"/>
        <v/>
      </c>
      <c r="K450" t="str">
        <f t="shared" si="51"/>
        <v/>
      </c>
      <c r="M450">
        <f t="shared" si="54"/>
        <v>0</v>
      </c>
      <c r="N450">
        <f t="shared" si="53"/>
        <v>0</v>
      </c>
      <c r="O450">
        <f t="shared" si="53"/>
        <v>0</v>
      </c>
      <c r="P450">
        <f t="shared" si="53"/>
        <v>0</v>
      </c>
      <c r="Q450">
        <f t="shared" si="53"/>
        <v>0</v>
      </c>
      <c r="R450">
        <f t="shared" si="53"/>
        <v>0</v>
      </c>
      <c r="S450">
        <f t="shared" si="53"/>
        <v>0</v>
      </c>
      <c r="T450">
        <f t="shared" si="53"/>
        <v>0</v>
      </c>
      <c r="U450">
        <f t="shared" si="53"/>
        <v>0</v>
      </c>
      <c r="V450">
        <f t="shared" si="53"/>
        <v>0</v>
      </c>
      <c r="W450">
        <f t="shared" si="53"/>
        <v>0</v>
      </c>
      <c r="X450">
        <f t="shared" si="53"/>
        <v>0</v>
      </c>
    </row>
    <row r="451" spans="3:24" ht="30" customHeight="1" thickTop="1" thickBot="1" x14ac:dyDescent="0.25">
      <c r="C451" s="108"/>
      <c r="D451" s="108"/>
      <c r="E451" s="115"/>
      <c r="F451" s="115"/>
      <c r="H451" t="str">
        <f t="shared" si="48"/>
        <v/>
      </c>
      <c r="I451" t="str">
        <f t="shared" si="49"/>
        <v/>
      </c>
      <c r="J451" t="str">
        <f t="shared" si="50"/>
        <v/>
      </c>
      <c r="K451" t="str">
        <f t="shared" si="51"/>
        <v/>
      </c>
      <c r="M451">
        <f t="shared" si="54"/>
        <v>0</v>
      </c>
      <c r="N451">
        <f t="shared" si="53"/>
        <v>0</v>
      </c>
      <c r="O451">
        <f t="shared" si="53"/>
        <v>0</v>
      </c>
      <c r="P451">
        <f t="shared" si="53"/>
        <v>0</v>
      </c>
      <c r="Q451">
        <f t="shared" si="53"/>
        <v>0</v>
      </c>
      <c r="R451">
        <f t="shared" si="53"/>
        <v>0</v>
      </c>
      <c r="S451">
        <f t="shared" si="53"/>
        <v>0</v>
      </c>
      <c r="T451">
        <f t="shared" si="53"/>
        <v>0</v>
      </c>
      <c r="U451">
        <f t="shared" si="53"/>
        <v>0</v>
      </c>
      <c r="V451">
        <f t="shared" si="53"/>
        <v>0</v>
      </c>
      <c r="W451">
        <f t="shared" si="53"/>
        <v>0</v>
      </c>
      <c r="X451">
        <f t="shared" si="53"/>
        <v>0</v>
      </c>
    </row>
    <row r="452" spans="3:24" ht="30" customHeight="1" thickTop="1" thickBot="1" x14ac:dyDescent="0.25">
      <c r="C452" s="108"/>
      <c r="D452" s="108"/>
      <c r="E452" s="115"/>
      <c r="F452" s="115"/>
      <c r="H452" t="str">
        <f t="shared" si="48"/>
        <v/>
      </c>
      <c r="I452" t="str">
        <f t="shared" si="49"/>
        <v/>
      </c>
      <c r="J452" t="str">
        <f t="shared" si="50"/>
        <v/>
      </c>
      <c r="K452" t="str">
        <f t="shared" si="51"/>
        <v/>
      </c>
      <c r="M452">
        <f t="shared" si="54"/>
        <v>0</v>
      </c>
      <c r="N452">
        <f t="shared" si="53"/>
        <v>0</v>
      </c>
      <c r="O452">
        <f t="shared" si="53"/>
        <v>0</v>
      </c>
      <c r="P452">
        <f t="shared" si="53"/>
        <v>0</v>
      </c>
      <c r="Q452">
        <f t="shared" si="53"/>
        <v>0</v>
      </c>
      <c r="R452">
        <f t="shared" si="53"/>
        <v>0</v>
      </c>
      <c r="S452">
        <f t="shared" si="53"/>
        <v>0</v>
      </c>
      <c r="T452">
        <f t="shared" si="53"/>
        <v>0</v>
      </c>
      <c r="U452">
        <f t="shared" si="53"/>
        <v>0</v>
      </c>
      <c r="V452">
        <f t="shared" si="53"/>
        <v>0</v>
      </c>
      <c r="W452">
        <f t="shared" si="53"/>
        <v>0</v>
      </c>
      <c r="X452">
        <f t="shared" si="53"/>
        <v>0</v>
      </c>
    </row>
    <row r="453" spans="3:24" ht="30" customHeight="1" thickTop="1" thickBot="1" x14ac:dyDescent="0.25">
      <c r="C453" s="108"/>
      <c r="D453" s="108"/>
      <c r="E453" s="115"/>
      <c r="F453" s="115"/>
      <c r="H453" t="str">
        <f t="shared" si="48"/>
        <v/>
      </c>
      <c r="I453" t="str">
        <f t="shared" si="49"/>
        <v/>
      </c>
      <c r="J453" t="str">
        <f t="shared" si="50"/>
        <v/>
      </c>
      <c r="K453" t="str">
        <f t="shared" si="51"/>
        <v/>
      </c>
      <c r="M453">
        <f t="shared" si="54"/>
        <v>0</v>
      </c>
      <c r="N453">
        <f t="shared" si="53"/>
        <v>0</v>
      </c>
      <c r="O453">
        <f t="shared" si="53"/>
        <v>0</v>
      </c>
      <c r="P453">
        <f t="shared" si="53"/>
        <v>0</v>
      </c>
      <c r="Q453">
        <f t="shared" si="53"/>
        <v>0</v>
      </c>
      <c r="R453">
        <f t="shared" si="53"/>
        <v>0</v>
      </c>
      <c r="S453">
        <f t="shared" si="53"/>
        <v>0</v>
      </c>
      <c r="T453">
        <f t="shared" si="53"/>
        <v>0</v>
      </c>
      <c r="U453">
        <f t="shared" si="53"/>
        <v>0</v>
      </c>
      <c r="V453">
        <f t="shared" si="53"/>
        <v>0</v>
      </c>
      <c r="W453">
        <f t="shared" si="53"/>
        <v>0</v>
      </c>
      <c r="X453">
        <f t="shared" si="53"/>
        <v>0</v>
      </c>
    </row>
    <row r="454" spans="3:24" ht="30" customHeight="1" thickTop="1" thickBot="1" x14ac:dyDescent="0.25">
      <c r="C454" s="108"/>
      <c r="D454" s="108"/>
      <c r="E454" s="115"/>
      <c r="F454" s="115"/>
      <c r="H454" t="str">
        <f t="shared" si="48"/>
        <v/>
      </c>
      <c r="I454" t="str">
        <f t="shared" si="49"/>
        <v/>
      </c>
      <c r="J454" t="str">
        <f t="shared" si="50"/>
        <v/>
      </c>
      <c r="K454" t="str">
        <f t="shared" si="51"/>
        <v/>
      </c>
      <c r="M454">
        <f t="shared" si="54"/>
        <v>0</v>
      </c>
      <c r="N454">
        <f t="shared" si="53"/>
        <v>0</v>
      </c>
      <c r="O454">
        <f t="shared" si="53"/>
        <v>0</v>
      </c>
      <c r="P454">
        <f t="shared" si="53"/>
        <v>0</v>
      </c>
      <c r="Q454">
        <f t="shared" si="53"/>
        <v>0</v>
      </c>
      <c r="R454">
        <f t="shared" si="53"/>
        <v>0</v>
      </c>
      <c r="S454">
        <f t="shared" si="53"/>
        <v>0</v>
      </c>
      <c r="T454">
        <f t="shared" si="53"/>
        <v>0</v>
      </c>
      <c r="U454">
        <f t="shared" si="53"/>
        <v>0</v>
      </c>
      <c r="V454">
        <f t="shared" si="53"/>
        <v>0</v>
      </c>
      <c r="W454">
        <f t="shared" si="53"/>
        <v>0</v>
      </c>
      <c r="X454">
        <f t="shared" si="53"/>
        <v>0</v>
      </c>
    </row>
    <row r="455" spans="3:24" ht="30" customHeight="1" thickTop="1" thickBot="1" x14ac:dyDescent="0.25">
      <c r="C455" s="108"/>
      <c r="D455" s="108"/>
      <c r="E455" s="115"/>
      <c r="F455" s="115"/>
      <c r="H455" t="str">
        <f t="shared" si="48"/>
        <v/>
      </c>
      <c r="I455" t="str">
        <f t="shared" si="49"/>
        <v/>
      </c>
      <c r="J455" t="str">
        <f t="shared" si="50"/>
        <v/>
      </c>
      <c r="K455" t="str">
        <f t="shared" si="51"/>
        <v/>
      </c>
      <c r="M455">
        <f t="shared" si="54"/>
        <v>0</v>
      </c>
      <c r="N455">
        <f t="shared" si="53"/>
        <v>0</v>
      </c>
      <c r="O455">
        <f t="shared" si="53"/>
        <v>0</v>
      </c>
      <c r="P455">
        <f t="shared" si="53"/>
        <v>0</v>
      </c>
      <c r="Q455">
        <f t="shared" si="53"/>
        <v>0</v>
      </c>
      <c r="R455">
        <f t="shared" si="53"/>
        <v>0</v>
      </c>
      <c r="S455">
        <f t="shared" si="53"/>
        <v>0</v>
      </c>
      <c r="T455">
        <f t="shared" si="53"/>
        <v>0</v>
      </c>
      <c r="U455">
        <f t="shared" si="53"/>
        <v>0</v>
      </c>
      <c r="V455">
        <f t="shared" si="53"/>
        <v>0</v>
      </c>
      <c r="W455">
        <f t="shared" si="53"/>
        <v>0</v>
      </c>
      <c r="X455">
        <f t="shared" si="53"/>
        <v>0</v>
      </c>
    </row>
    <row r="456" spans="3:24" ht="30" customHeight="1" thickTop="1" thickBot="1" x14ac:dyDescent="0.25">
      <c r="C456" s="108"/>
      <c r="D456" s="108"/>
      <c r="E456" s="115"/>
      <c r="F456" s="115"/>
      <c r="H456" t="str">
        <f t="shared" si="48"/>
        <v/>
      </c>
      <c r="I456" t="str">
        <f t="shared" si="49"/>
        <v/>
      </c>
      <c r="J456" t="str">
        <f t="shared" si="50"/>
        <v/>
      </c>
      <c r="K456" t="str">
        <f t="shared" si="51"/>
        <v/>
      </c>
      <c r="M456">
        <f t="shared" si="54"/>
        <v>0</v>
      </c>
      <c r="N456">
        <f t="shared" si="53"/>
        <v>0</v>
      </c>
      <c r="O456">
        <f t="shared" si="53"/>
        <v>0</v>
      </c>
      <c r="P456">
        <f t="shared" si="53"/>
        <v>0</v>
      </c>
      <c r="Q456">
        <f t="shared" ref="N456:X479" si="55">IF(ISERROR(IF(AND($H456&lt;=Q$6,$J456&gt;=Q$6),1,0)),"",IF(AND($H456&lt;=Q$6,$J456&gt;=Q$6),1,0))</f>
        <v>0</v>
      </c>
      <c r="R456">
        <f t="shared" si="55"/>
        <v>0</v>
      </c>
      <c r="S456">
        <f t="shared" si="55"/>
        <v>0</v>
      </c>
      <c r="T456">
        <f t="shared" si="55"/>
        <v>0</v>
      </c>
      <c r="U456">
        <f t="shared" si="55"/>
        <v>0</v>
      </c>
      <c r="V456">
        <f t="shared" si="55"/>
        <v>0</v>
      </c>
      <c r="W456">
        <f t="shared" si="55"/>
        <v>0</v>
      </c>
      <c r="X456">
        <f t="shared" si="55"/>
        <v>0</v>
      </c>
    </row>
    <row r="457" spans="3:24" ht="30" customHeight="1" thickTop="1" thickBot="1" x14ac:dyDescent="0.25">
      <c r="C457" s="108"/>
      <c r="D457" s="108"/>
      <c r="E457" s="115"/>
      <c r="F457" s="115"/>
      <c r="H457" t="str">
        <f t="shared" ref="H457:H520" si="56">IF(ISERROR(IF(E457="","",MONTH(E457))),"",IF(E457="","",MONTH(E457)))</f>
        <v/>
      </c>
      <c r="I457" t="str">
        <f t="shared" ref="I457:I520" si="57">IF(ISERROR(IF(E457="","",YEAR(E457))),"",IF(E457="","",YEAR(E457)))</f>
        <v/>
      </c>
      <c r="J457" t="str">
        <f t="shared" ref="J457:J520" si="58">IF(ISERROR(IF(F457="","",MONTH(F457))),"",IF(F457="","",MONTH(F457)))</f>
        <v/>
      </c>
      <c r="K457" t="str">
        <f t="shared" ref="K457:K520" si="59">IF(ISERROR(IF(F457="","",YEAR(F457))),"",IF(F457="","",YEAR(F457)))</f>
        <v/>
      </c>
      <c r="M457">
        <f t="shared" si="54"/>
        <v>0</v>
      </c>
      <c r="N457">
        <f t="shared" si="55"/>
        <v>0</v>
      </c>
      <c r="O457">
        <f t="shared" si="55"/>
        <v>0</v>
      </c>
      <c r="P457">
        <f t="shared" si="55"/>
        <v>0</v>
      </c>
      <c r="Q457">
        <f t="shared" si="55"/>
        <v>0</v>
      </c>
      <c r="R457">
        <f t="shared" si="55"/>
        <v>0</v>
      </c>
      <c r="S457">
        <f t="shared" si="55"/>
        <v>0</v>
      </c>
      <c r="T457">
        <f t="shared" si="55"/>
        <v>0</v>
      </c>
      <c r="U457">
        <f t="shared" si="55"/>
        <v>0</v>
      </c>
      <c r="V457">
        <f t="shared" si="55"/>
        <v>0</v>
      </c>
      <c r="W457">
        <f t="shared" si="55"/>
        <v>0</v>
      </c>
      <c r="X457">
        <f t="shared" si="55"/>
        <v>0</v>
      </c>
    </row>
    <row r="458" spans="3:24" ht="30" customHeight="1" thickTop="1" thickBot="1" x14ac:dyDescent="0.25">
      <c r="C458" s="108"/>
      <c r="D458" s="108"/>
      <c r="E458" s="115"/>
      <c r="F458" s="115"/>
      <c r="H458" t="str">
        <f t="shared" si="56"/>
        <v/>
      </c>
      <c r="I458" t="str">
        <f t="shared" si="57"/>
        <v/>
      </c>
      <c r="J458" t="str">
        <f t="shared" si="58"/>
        <v/>
      </c>
      <c r="K458" t="str">
        <f t="shared" si="59"/>
        <v/>
      </c>
      <c r="M458">
        <f t="shared" si="54"/>
        <v>0</v>
      </c>
      <c r="N458">
        <f t="shared" si="55"/>
        <v>0</v>
      </c>
      <c r="O458">
        <f t="shared" si="55"/>
        <v>0</v>
      </c>
      <c r="P458">
        <f t="shared" si="55"/>
        <v>0</v>
      </c>
      <c r="Q458">
        <f t="shared" si="55"/>
        <v>0</v>
      </c>
      <c r="R458">
        <f t="shared" si="55"/>
        <v>0</v>
      </c>
      <c r="S458">
        <f t="shared" si="55"/>
        <v>0</v>
      </c>
      <c r="T458">
        <f t="shared" si="55"/>
        <v>0</v>
      </c>
      <c r="U458">
        <f t="shared" si="55"/>
        <v>0</v>
      </c>
      <c r="V458">
        <f t="shared" si="55"/>
        <v>0</v>
      </c>
      <c r="W458">
        <f t="shared" si="55"/>
        <v>0</v>
      </c>
      <c r="X458">
        <f t="shared" si="55"/>
        <v>0</v>
      </c>
    </row>
    <row r="459" spans="3:24" ht="30" customHeight="1" thickTop="1" thickBot="1" x14ac:dyDescent="0.25">
      <c r="C459" s="108"/>
      <c r="D459" s="108"/>
      <c r="E459" s="115"/>
      <c r="F459" s="115"/>
      <c r="H459" t="str">
        <f t="shared" si="56"/>
        <v/>
      </c>
      <c r="I459" t="str">
        <f t="shared" si="57"/>
        <v/>
      </c>
      <c r="J459" t="str">
        <f t="shared" si="58"/>
        <v/>
      </c>
      <c r="K459" t="str">
        <f t="shared" si="59"/>
        <v/>
      </c>
      <c r="M459">
        <f t="shared" si="54"/>
        <v>0</v>
      </c>
      <c r="N459">
        <f t="shared" si="55"/>
        <v>0</v>
      </c>
      <c r="O459">
        <f t="shared" si="55"/>
        <v>0</v>
      </c>
      <c r="P459">
        <f t="shared" si="55"/>
        <v>0</v>
      </c>
      <c r="Q459">
        <f t="shared" si="55"/>
        <v>0</v>
      </c>
      <c r="R459">
        <f t="shared" si="55"/>
        <v>0</v>
      </c>
      <c r="S459">
        <f t="shared" si="55"/>
        <v>0</v>
      </c>
      <c r="T459">
        <f t="shared" si="55"/>
        <v>0</v>
      </c>
      <c r="U459">
        <f t="shared" si="55"/>
        <v>0</v>
      </c>
      <c r="V459">
        <f t="shared" si="55"/>
        <v>0</v>
      </c>
      <c r="W459">
        <f t="shared" si="55"/>
        <v>0</v>
      </c>
      <c r="X459">
        <f t="shared" si="55"/>
        <v>0</v>
      </c>
    </row>
    <row r="460" spans="3:24" ht="30" customHeight="1" thickTop="1" thickBot="1" x14ac:dyDescent="0.25">
      <c r="C460" s="108"/>
      <c r="D460" s="108"/>
      <c r="E460" s="115"/>
      <c r="F460" s="115"/>
      <c r="H460" t="str">
        <f t="shared" si="56"/>
        <v/>
      </c>
      <c r="I460" t="str">
        <f t="shared" si="57"/>
        <v/>
      </c>
      <c r="J460" t="str">
        <f t="shared" si="58"/>
        <v/>
      </c>
      <c r="K460" t="str">
        <f t="shared" si="59"/>
        <v/>
      </c>
      <c r="M460">
        <f t="shared" si="54"/>
        <v>0</v>
      </c>
      <c r="N460">
        <f t="shared" si="55"/>
        <v>0</v>
      </c>
      <c r="O460">
        <f t="shared" si="55"/>
        <v>0</v>
      </c>
      <c r="P460">
        <f t="shared" si="55"/>
        <v>0</v>
      </c>
      <c r="Q460">
        <f t="shared" si="55"/>
        <v>0</v>
      </c>
      <c r="R460">
        <f t="shared" si="55"/>
        <v>0</v>
      </c>
      <c r="S460">
        <f t="shared" si="55"/>
        <v>0</v>
      </c>
      <c r="T460">
        <f t="shared" si="55"/>
        <v>0</v>
      </c>
      <c r="U460">
        <f t="shared" si="55"/>
        <v>0</v>
      </c>
      <c r="V460">
        <f t="shared" si="55"/>
        <v>0</v>
      </c>
      <c r="W460">
        <f t="shared" si="55"/>
        <v>0</v>
      </c>
      <c r="X460">
        <f t="shared" si="55"/>
        <v>0</v>
      </c>
    </row>
    <row r="461" spans="3:24" ht="30" customHeight="1" thickTop="1" thickBot="1" x14ac:dyDescent="0.25">
      <c r="C461" s="108"/>
      <c r="D461" s="108"/>
      <c r="E461" s="115"/>
      <c r="F461" s="115"/>
      <c r="H461" t="str">
        <f t="shared" si="56"/>
        <v/>
      </c>
      <c r="I461" t="str">
        <f t="shared" si="57"/>
        <v/>
      </c>
      <c r="J461" t="str">
        <f t="shared" si="58"/>
        <v/>
      </c>
      <c r="K461" t="str">
        <f t="shared" si="59"/>
        <v/>
      </c>
      <c r="M461">
        <f t="shared" si="54"/>
        <v>0</v>
      </c>
      <c r="N461">
        <f t="shared" si="55"/>
        <v>0</v>
      </c>
      <c r="O461">
        <f t="shared" si="55"/>
        <v>0</v>
      </c>
      <c r="P461">
        <f t="shared" si="55"/>
        <v>0</v>
      </c>
      <c r="Q461">
        <f t="shared" si="55"/>
        <v>0</v>
      </c>
      <c r="R461">
        <f t="shared" si="55"/>
        <v>0</v>
      </c>
      <c r="S461">
        <f t="shared" si="55"/>
        <v>0</v>
      </c>
      <c r="T461">
        <f t="shared" si="55"/>
        <v>0</v>
      </c>
      <c r="U461">
        <f t="shared" si="55"/>
        <v>0</v>
      </c>
      <c r="V461">
        <f t="shared" si="55"/>
        <v>0</v>
      </c>
      <c r="W461">
        <f t="shared" si="55"/>
        <v>0</v>
      </c>
      <c r="X461">
        <f t="shared" si="55"/>
        <v>0</v>
      </c>
    </row>
    <row r="462" spans="3:24" ht="30" customHeight="1" thickTop="1" thickBot="1" x14ac:dyDescent="0.25">
      <c r="C462" s="108"/>
      <c r="D462" s="108"/>
      <c r="E462" s="115"/>
      <c r="F462" s="115"/>
      <c r="H462" t="str">
        <f t="shared" si="56"/>
        <v/>
      </c>
      <c r="I462" t="str">
        <f t="shared" si="57"/>
        <v/>
      </c>
      <c r="J462" t="str">
        <f t="shared" si="58"/>
        <v/>
      </c>
      <c r="K462" t="str">
        <f t="shared" si="59"/>
        <v/>
      </c>
      <c r="M462">
        <f t="shared" si="54"/>
        <v>0</v>
      </c>
      <c r="N462">
        <f t="shared" si="55"/>
        <v>0</v>
      </c>
      <c r="O462">
        <f t="shared" si="55"/>
        <v>0</v>
      </c>
      <c r="P462">
        <f t="shared" si="55"/>
        <v>0</v>
      </c>
      <c r="Q462">
        <f t="shared" si="55"/>
        <v>0</v>
      </c>
      <c r="R462">
        <f t="shared" si="55"/>
        <v>0</v>
      </c>
      <c r="S462">
        <f t="shared" si="55"/>
        <v>0</v>
      </c>
      <c r="T462">
        <f t="shared" si="55"/>
        <v>0</v>
      </c>
      <c r="U462">
        <f t="shared" si="55"/>
        <v>0</v>
      </c>
      <c r="V462">
        <f t="shared" si="55"/>
        <v>0</v>
      </c>
      <c r="W462">
        <f t="shared" si="55"/>
        <v>0</v>
      </c>
      <c r="X462">
        <f t="shared" si="55"/>
        <v>0</v>
      </c>
    </row>
    <row r="463" spans="3:24" ht="30" customHeight="1" thickTop="1" thickBot="1" x14ac:dyDescent="0.25">
      <c r="C463" s="108"/>
      <c r="D463" s="108"/>
      <c r="E463" s="115"/>
      <c r="F463" s="115"/>
      <c r="H463" t="str">
        <f t="shared" si="56"/>
        <v/>
      </c>
      <c r="I463" t="str">
        <f t="shared" si="57"/>
        <v/>
      </c>
      <c r="J463" t="str">
        <f t="shared" si="58"/>
        <v/>
      </c>
      <c r="K463" t="str">
        <f t="shared" si="59"/>
        <v/>
      </c>
      <c r="M463">
        <f t="shared" si="54"/>
        <v>0</v>
      </c>
      <c r="N463">
        <f t="shared" si="55"/>
        <v>0</v>
      </c>
      <c r="O463">
        <f t="shared" si="55"/>
        <v>0</v>
      </c>
      <c r="P463">
        <f t="shared" si="55"/>
        <v>0</v>
      </c>
      <c r="Q463">
        <f t="shared" si="55"/>
        <v>0</v>
      </c>
      <c r="R463">
        <f t="shared" si="55"/>
        <v>0</v>
      </c>
      <c r="S463">
        <f t="shared" si="55"/>
        <v>0</v>
      </c>
      <c r="T463">
        <f t="shared" si="55"/>
        <v>0</v>
      </c>
      <c r="U463">
        <f t="shared" si="55"/>
        <v>0</v>
      </c>
      <c r="V463">
        <f t="shared" si="55"/>
        <v>0</v>
      </c>
      <c r="W463">
        <f t="shared" si="55"/>
        <v>0</v>
      </c>
      <c r="X463">
        <f t="shared" si="55"/>
        <v>0</v>
      </c>
    </row>
    <row r="464" spans="3:24" ht="30" customHeight="1" thickTop="1" thickBot="1" x14ac:dyDescent="0.25">
      <c r="C464" s="108"/>
      <c r="D464" s="108"/>
      <c r="E464" s="115"/>
      <c r="F464" s="115"/>
      <c r="H464" t="str">
        <f t="shared" si="56"/>
        <v/>
      </c>
      <c r="I464" t="str">
        <f t="shared" si="57"/>
        <v/>
      </c>
      <c r="J464" t="str">
        <f t="shared" si="58"/>
        <v/>
      </c>
      <c r="K464" t="str">
        <f t="shared" si="59"/>
        <v/>
      </c>
      <c r="M464">
        <f t="shared" si="54"/>
        <v>0</v>
      </c>
      <c r="N464">
        <f t="shared" si="55"/>
        <v>0</v>
      </c>
      <c r="O464">
        <f t="shared" si="55"/>
        <v>0</v>
      </c>
      <c r="P464">
        <f t="shared" si="55"/>
        <v>0</v>
      </c>
      <c r="Q464">
        <f t="shared" si="55"/>
        <v>0</v>
      </c>
      <c r="R464">
        <f t="shared" si="55"/>
        <v>0</v>
      </c>
      <c r="S464">
        <f t="shared" si="55"/>
        <v>0</v>
      </c>
      <c r="T464">
        <f t="shared" si="55"/>
        <v>0</v>
      </c>
      <c r="U464">
        <f t="shared" si="55"/>
        <v>0</v>
      </c>
      <c r="V464">
        <f t="shared" si="55"/>
        <v>0</v>
      </c>
      <c r="W464">
        <f t="shared" si="55"/>
        <v>0</v>
      </c>
      <c r="X464">
        <f t="shared" si="55"/>
        <v>0</v>
      </c>
    </row>
    <row r="465" spans="3:24" ht="30" customHeight="1" thickTop="1" thickBot="1" x14ac:dyDescent="0.25">
      <c r="C465" s="108"/>
      <c r="D465" s="108"/>
      <c r="E465" s="115"/>
      <c r="F465" s="115"/>
      <c r="H465" t="str">
        <f t="shared" si="56"/>
        <v/>
      </c>
      <c r="I465" t="str">
        <f t="shared" si="57"/>
        <v/>
      </c>
      <c r="J465" t="str">
        <f t="shared" si="58"/>
        <v/>
      </c>
      <c r="K465" t="str">
        <f t="shared" si="59"/>
        <v/>
      </c>
      <c r="M465">
        <f t="shared" si="54"/>
        <v>0</v>
      </c>
      <c r="N465">
        <f t="shared" si="55"/>
        <v>0</v>
      </c>
      <c r="O465">
        <f t="shared" si="55"/>
        <v>0</v>
      </c>
      <c r="P465">
        <f t="shared" si="55"/>
        <v>0</v>
      </c>
      <c r="Q465">
        <f t="shared" si="55"/>
        <v>0</v>
      </c>
      <c r="R465">
        <f t="shared" si="55"/>
        <v>0</v>
      </c>
      <c r="S465">
        <f t="shared" si="55"/>
        <v>0</v>
      </c>
      <c r="T465">
        <f t="shared" si="55"/>
        <v>0</v>
      </c>
      <c r="U465">
        <f t="shared" si="55"/>
        <v>0</v>
      </c>
      <c r="V465">
        <f t="shared" si="55"/>
        <v>0</v>
      </c>
      <c r="W465">
        <f t="shared" si="55"/>
        <v>0</v>
      </c>
      <c r="X465">
        <f t="shared" si="55"/>
        <v>0</v>
      </c>
    </row>
    <row r="466" spans="3:24" ht="30" customHeight="1" thickTop="1" thickBot="1" x14ac:dyDescent="0.25">
      <c r="C466" s="108"/>
      <c r="D466" s="108"/>
      <c r="E466" s="115"/>
      <c r="F466" s="115"/>
      <c r="H466" t="str">
        <f t="shared" si="56"/>
        <v/>
      </c>
      <c r="I466" t="str">
        <f t="shared" si="57"/>
        <v/>
      </c>
      <c r="J466" t="str">
        <f t="shared" si="58"/>
        <v/>
      </c>
      <c r="K466" t="str">
        <f t="shared" si="59"/>
        <v/>
      </c>
      <c r="M466">
        <f t="shared" si="54"/>
        <v>0</v>
      </c>
      <c r="N466">
        <f t="shared" si="55"/>
        <v>0</v>
      </c>
      <c r="O466">
        <f t="shared" si="55"/>
        <v>0</v>
      </c>
      <c r="P466">
        <f t="shared" si="55"/>
        <v>0</v>
      </c>
      <c r="Q466">
        <f t="shared" si="55"/>
        <v>0</v>
      </c>
      <c r="R466">
        <f t="shared" si="55"/>
        <v>0</v>
      </c>
      <c r="S466">
        <f t="shared" si="55"/>
        <v>0</v>
      </c>
      <c r="T466">
        <f t="shared" si="55"/>
        <v>0</v>
      </c>
      <c r="U466">
        <f t="shared" si="55"/>
        <v>0</v>
      </c>
      <c r="V466">
        <f t="shared" si="55"/>
        <v>0</v>
      </c>
      <c r="W466">
        <f t="shared" si="55"/>
        <v>0</v>
      </c>
      <c r="X466">
        <f t="shared" si="55"/>
        <v>0</v>
      </c>
    </row>
    <row r="467" spans="3:24" ht="30" customHeight="1" thickTop="1" thickBot="1" x14ac:dyDescent="0.25">
      <c r="C467" s="108"/>
      <c r="D467" s="108"/>
      <c r="E467" s="115"/>
      <c r="F467" s="115"/>
      <c r="H467" t="str">
        <f t="shared" si="56"/>
        <v/>
      </c>
      <c r="I467" t="str">
        <f t="shared" si="57"/>
        <v/>
      </c>
      <c r="J467" t="str">
        <f t="shared" si="58"/>
        <v/>
      </c>
      <c r="K467" t="str">
        <f t="shared" si="59"/>
        <v/>
      </c>
      <c r="M467">
        <f t="shared" si="54"/>
        <v>0</v>
      </c>
      <c r="N467">
        <f t="shared" si="55"/>
        <v>0</v>
      </c>
      <c r="O467">
        <f t="shared" si="55"/>
        <v>0</v>
      </c>
      <c r="P467">
        <f t="shared" si="55"/>
        <v>0</v>
      </c>
      <c r="Q467">
        <f t="shared" si="55"/>
        <v>0</v>
      </c>
      <c r="R467">
        <f t="shared" si="55"/>
        <v>0</v>
      </c>
      <c r="S467">
        <f t="shared" si="55"/>
        <v>0</v>
      </c>
      <c r="T467">
        <f t="shared" si="55"/>
        <v>0</v>
      </c>
      <c r="U467">
        <f t="shared" si="55"/>
        <v>0</v>
      </c>
      <c r="V467">
        <f t="shared" si="55"/>
        <v>0</v>
      </c>
      <c r="W467">
        <f t="shared" si="55"/>
        <v>0</v>
      </c>
      <c r="X467">
        <f t="shared" si="55"/>
        <v>0</v>
      </c>
    </row>
    <row r="468" spans="3:24" ht="30" customHeight="1" thickTop="1" thickBot="1" x14ac:dyDescent="0.25">
      <c r="C468" s="108"/>
      <c r="D468" s="108"/>
      <c r="E468" s="115"/>
      <c r="F468" s="115"/>
      <c r="H468" t="str">
        <f t="shared" si="56"/>
        <v/>
      </c>
      <c r="I468" t="str">
        <f t="shared" si="57"/>
        <v/>
      </c>
      <c r="J468" t="str">
        <f t="shared" si="58"/>
        <v/>
      </c>
      <c r="K468" t="str">
        <f t="shared" si="59"/>
        <v/>
      </c>
      <c r="M468">
        <f t="shared" si="54"/>
        <v>0</v>
      </c>
      <c r="N468">
        <f t="shared" si="55"/>
        <v>0</v>
      </c>
      <c r="O468">
        <f t="shared" si="55"/>
        <v>0</v>
      </c>
      <c r="P468">
        <f t="shared" si="55"/>
        <v>0</v>
      </c>
      <c r="Q468">
        <f t="shared" si="55"/>
        <v>0</v>
      </c>
      <c r="R468">
        <f t="shared" si="55"/>
        <v>0</v>
      </c>
      <c r="S468">
        <f t="shared" si="55"/>
        <v>0</v>
      </c>
      <c r="T468">
        <f t="shared" si="55"/>
        <v>0</v>
      </c>
      <c r="U468">
        <f t="shared" si="55"/>
        <v>0</v>
      </c>
      <c r="V468">
        <f t="shared" si="55"/>
        <v>0</v>
      </c>
      <c r="W468">
        <f t="shared" si="55"/>
        <v>0</v>
      </c>
      <c r="X468">
        <f t="shared" si="55"/>
        <v>0</v>
      </c>
    </row>
    <row r="469" spans="3:24" ht="30" customHeight="1" thickTop="1" thickBot="1" x14ac:dyDescent="0.25">
      <c r="C469" s="108"/>
      <c r="D469" s="108"/>
      <c r="E469" s="115"/>
      <c r="F469" s="115"/>
      <c r="H469" t="str">
        <f t="shared" si="56"/>
        <v/>
      </c>
      <c r="I469" t="str">
        <f t="shared" si="57"/>
        <v/>
      </c>
      <c r="J469" t="str">
        <f t="shared" si="58"/>
        <v/>
      </c>
      <c r="K469" t="str">
        <f t="shared" si="59"/>
        <v/>
      </c>
      <c r="M469">
        <f t="shared" si="54"/>
        <v>0</v>
      </c>
      <c r="N469">
        <f t="shared" si="55"/>
        <v>0</v>
      </c>
      <c r="O469">
        <f t="shared" si="55"/>
        <v>0</v>
      </c>
      <c r="P469">
        <f t="shared" si="55"/>
        <v>0</v>
      </c>
      <c r="Q469">
        <f t="shared" si="55"/>
        <v>0</v>
      </c>
      <c r="R469">
        <f t="shared" si="55"/>
        <v>0</v>
      </c>
      <c r="S469">
        <f t="shared" si="55"/>
        <v>0</v>
      </c>
      <c r="T469">
        <f t="shared" si="55"/>
        <v>0</v>
      </c>
      <c r="U469">
        <f t="shared" si="55"/>
        <v>0</v>
      </c>
      <c r="V469">
        <f t="shared" si="55"/>
        <v>0</v>
      </c>
      <c r="W469">
        <f t="shared" si="55"/>
        <v>0</v>
      </c>
      <c r="X469">
        <f t="shared" si="55"/>
        <v>0</v>
      </c>
    </row>
    <row r="470" spans="3:24" ht="30" customHeight="1" thickTop="1" thickBot="1" x14ac:dyDescent="0.25">
      <c r="C470" s="108"/>
      <c r="D470" s="108"/>
      <c r="E470" s="115"/>
      <c r="F470" s="115"/>
      <c r="H470" t="str">
        <f t="shared" si="56"/>
        <v/>
      </c>
      <c r="I470" t="str">
        <f t="shared" si="57"/>
        <v/>
      </c>
      <c r="J470" t="str">
        <f t="shared" si="58"/>
        <v/>
      </c>
      <c r="K470" t="str">
        <f t="shared" si="59"/>
        <v/>
      </c>
      <c r="M470">
        <f t="shared" si="54"/>
        <v>0</v>
      </c>
      <c r="N470">
        <f t="shared" si="55"/>
        <v>0</v>
      </c>
      <c r="O470">
        <f t="shared" si="55"/>
        <v>0</v>
      </c>
      <c r="P470">
        <f t="shared" si="55"/>
        <v>0</v>
      </c>
      <c r="Q470">
        <f t="shared" si="55"/>
        <v>0</v>
      </c>
      <c r="R470">
        <f t="shared" si="55"/>
        <v>0</v>
      </c>
      <c r="S470">
        <f t="shared" si="55"/>
        <v>0</v>
      </c>
      <c r="T470">
        <f t="shared" si="55"/>
        <v>0</v>
      </c>
      <c r="U470">
        <f t="shared" si="55"/>
        <v>0</v>
      </c>
      <c r="V470">
        <f t="shared" si="55"/>
        <v>0</v>
      </c>
      <c r="W470">
        <f t="shared" si="55"/>
        <v>0</v>
      </c>
      <c r="X470">
        <f t="shared" si="55"/>
        <v>0</v>
      </c>
    </row>
    <row r="471" spans="3:24" ht="30" customHeight="1" thickTop="1" thickBot="1" x14ac:dyDescent="0.25">
      <c r="C471" s="108"/>
      <c r="D471" s="108"/>
      <c r="E471" s="115"/>
      <c r="F471" s="115"/>
      <c r="H471" t="str">
        <f t="shared" si="56"/>
        <v/>
      </c>
      <c r="I471" t="str">
        <f t="shared" si="57"/>
        <v/>
      </c>
      <c r="J471" t="str">
        <f t="shared" si="58"/>
        <v/>
      </c>
      <c r="K471" t="str">
        <f t="shared" si="59"/>
        <v/>
      </c>
      <c r="M471">
        <f t="shared" si="54"/>
        <v>0</v>
      </c>
      <c r="N471">
        <f t="shared" si="55"/>
        <v>0</v>
      </c>
      <c r="O471">
        <f t="shared" si="55"/>
        <v>0</v>
      </c>
      <c r="P471">
        <f t="shared" si="55"/>
        <v>0</v>
      </c>
      <c r="Q471">
        <f t="shared" si="55"/>
        <v>0</v>
      </c>
      <c r="R471">
        <f t="shared" si="55"/>
        <v>0</v>
      </c>
      <c r="S471">
        <f t="shared" si="55"/>
        <v>0</v>
      </c>
      <c r="T471">
        <f t="shared" si="55"/>
        <v>0</v>
      </c>
      <c r="U471">
        <f t="shared" si="55"/>
        <v>0</v>
      </c>
      <c r="V471">
        <f t="shared" si="55"/>
        <v>0</v>
      </c>
      <c r="W471">
        <f t="shared" si="55"/>
        <v>0</v>
      </c>
      <c r="X471">
        <f t="shared" si="55"/>
        <v>0</v>
      </c>
    </row>
    <row r="472" spans="3:24" ht="30" customHeight="1" thickTop="1" thickBot="1" x14ac:dyDescent="0.25">
      <c r="C472" s="108"/>
      <c r="D472" s="108"/>
      <c r="E472" s="115"/>
      <c r="F472" s="115"/>
      <c r="H472" t="str">
        <f t="shared" si="56"/>
        <v/>
      </c>
      <c r="I472" t="str">
        <f t="shared" si="57"/>
        <v/>
      </c>
      <c r="J472" t="str">
        <f t="shared" si="58"/>
        <v/>
      </c>
      <c r="K472" t="str">
        <f t="shared" si="59"/>
        <v/>
      </c>
      <c r="M472">
        <f t="shared" si="54"/>
        <v>0</v>
      </c>
      <c r="N472">
        <f t="shared" si="55"/>
        <v>0</v>
      </c>
      <c r="O472">
        <f t="shared" si="55"/>
        <v>0</v>
      </c>
      <c r="P472">
        <f t="shared" si="55"/>
        <v>0</v>
      </c>
      <c r="Q472">
        <f t="shared" si="55"/>
        <v>0</v>
      </c>
      <c r="R472">
        <f t="shared" si="55"/>
        <v>0</v>
      </c>
      <c r="S472">
        <f t="shared" si="55"/>
        <v>0</v>
      </c>
      <c r="T472">
        <f t="shared" si="55"/>
        <v>0</v>
      </c>
      <c r="U472">
        <f t="shared" si="55"/>
        <v>0</v>
      </c>
      <c r="V472">
        <f t="shared" si="55"/>
        <v>0</v>
      </c>
      <c r="W472">
        <f t="shared" si="55"/>
        <v>0</v>
      </c>
      <c r="X472">
        <f t="shared" si="55"/>
        <v>0</v>
      </c>
    </row>
    <row r="473" spans="3:24" ht="30" customHeight="1" thickTop="1" thickBot="1" x14ac:dyDescent="0.25">
      <c r="C473" s="108"/>
      <c r="D473" s="108"/>
      <c r="E473" s="115"/>
      <c r="F473" s="115"/>
      <c r="H473" t="str">
        <f t="shared" si="56"/>
        <v/>
      </c>
      <c r="I473" t="str">
        <f t="shared" si="57"/>
        <v/>
      </c>
      <c r="J473" t="str">
        <f t="shared" si="58"/>
        <v/>
      </c>
      <c r="K473" t="str">
        <f t="shared" si="59"/>
        <v/>
      </c>
      <c r="M473">
        <f t="shared" si="54"/>
        <v>0</v>
      </c>
      <c r="N473">
        <f t="shared" si="55"/>
        <v>0</v>
      </c>
      <c r="O473">
        <f t="shared" si="55"/>
        <v>0</v>
      </c>
      <c r="P473">
        <f t="shared" si="55"/>
        <v>0</v>
      </c>
      <c r="Q473">
        <f t="shared" si="55"/>
        <v>0</v>
      </c>
      <c r="R473">
        <f t="shared" si="55"/>
        <v>0</v>
      </c>
      <c r="S473">
        <f t="shared" si="55"/>
        <v>0</v>
      </c>
      <c r="T473">
        <f t="shared" si="55"/>
        <v>0</v>
      </c>
      <c r="U473">
        <f t="shared" si="55"/>
        <v>0</v>
      </c>
      <c r="V473">
        <f t="shared" si="55"/>
        <v>0</v>
      </c>
      <c r="W473">
        <f t="shared" si="55"/>
        <v>0</v>
      </c>
      <c r="X473">
        <f t="shared" si="55"/>
        <v>0</v>
      </c>
    </row>
    <row r="474" spans="3:24" ht="30" customHeight="1" thickTop="1" thickBot="1" x14ac:dyDescent="0.25">
      <c r="C474" s="108"/>
      <c r="D474" s="108"/>
      <c r="E474" s="115"/>
      <c r="F474" s="115"/>
      <c r="H474" t="str">
        <f t="shared" si="56"/>
        <v/>
      </c>
      <c r="I474" t="str">
        <f t="shared" si="57"/>
        <v/>
      </c>
      <c r="J474" t="str">
        <f t="shared" si="58"/>
        <v/>
      </c>
      <c r="K474" t="str">
        <f t="shared" si="59"/>
        <v/>
      </c>
      <c r="M474">
        <f t="shared" si="54"/>
        <v>0</v>
      </c>
      <c r="N474">
        <f t="shared" si="55"/>
        <v>0</v>
      </c>
      <c r="O474">
        <f t="shared" si="55"/>
        <v>0</v>
      </c>
      <c r="P474">
        <f t="shared" si="55"/>
        <v>0</v>
      </c>
      <c r="Q474">
        <f t="shared" si="55"/>
        <v>0</v>
      </c>
      <c r="R474">
        <f t="shared" si="55"/>
        <v>0</v>
      </c>
      <c r="S474">
        <f t="shared" si="55"/>
        <v>0</v>
      </c>
      <c r="T474">
        <f t="shared" si="55"/>
        <v>0</v>
      </c>
      <c r="U474">
        <f t="shared" si="55"/>
        <v>0</v>
      </c>
      <c r="V474">
        <f t="shared" si="55"/>
        <v>0</v>
      </c>
      <c r="W474">
        <f t="shared" si="55"/>
        <v>0</v>
      </c>
      <c r="X474">
        <f t="shared" si="55"/>
        <v>0</v>
      </c>
    </row>
    <row r="475" spans="3:24" ht="30" customHeight="1" thickTop="1" thickBot="1" x14ac:dyDescent="0.25">
      <c r="C475" s="108"/>
      <c r="D475" s="108"/>
      <c r="E475" s="115"/>
      <c r="F475" s="115"/>
      <c r="H475" t="str">
        <f t="shared" si="56"/>
        <v/>
      </c>
      <c r="I475" t="str">
        <f t="shared" si="57"/>
        <v/>
      </c>
      <c r="J475" t="str">
        <f t="shared" si="58"/>
        <v/>
      </c>
      <c r="K475" t="str">
        <f t="shared" si="59"/>
        <v/>
      </c>
      <c r="M475">
        <f t="shared" si="54"/>
        <v>0</v>
      </c>
      <c r="N475">
        <f t="shared" si="55"/>
        <v>0</v>
      </c>
      <c r="O475">
        <f t="shared" si="55"/>
        <v>0</v>
      </c>
      <c r="P475">
        <f t="shared" si="55"/>
        <v>0</v>
      </c>
      <c r="Q475">
        <f t="shared" si="55"/>
        <v>0</v>
      </c>
      <c r="R475">
        <f t="shared" si="55"/>
        <v>0</v>
      </c>
      <c r="S475">
        <f t="shared" si="55"/>
        <v>0</v>
      </c>
      <c r="T475">
        <f t="shared" si="55"/>
        <v>0</v>
      </c>
      <c r="U475">
        <f t="shared" si="55"/>
        <v>0</v>
      </c>
      <c r="V475">
        <f t="shared" si="55"/>
        <v>0</v>
      </c>
      <c r="W475">
        <f t="shared" si="55"/>
        <v>0</v>
      </c>
      <c r="X475">
        <f t="shared" si="55"/>
        <v>0</v>
      </c>
    </row>
    <row r="476" spans="3:24" ht="30" customHeight="1" thickTop="1" thickBot="1" x14ac:dyDescent="0.25">
      <c r="C476" s="108"/>
      <c r="D476" s="108"/>
      <c r="E476" s="115"/>
      <c r="F476" s="115"/>
      <c r="H476" t="str">
        <f t="shared" si="56"/>
        <v/>
      </c>
      <c r="I476" t="str">
        <f t="shared" si="57"/>
        <v/>
      </c>
      <c r="J476" t="str">
        <f t="shared" si="58"/>
        <v/>
      </c>
      <c r="K476" t="str">
        <f t="shared" si="59"/>
        <v/>
      </c>
      <c r="M476">
        <f t="shared" si="54"/>
        <v>0</v>
      </c>
      <c r="N476">
        <f t="shared" si="55"/>
        <v>0</v>
      </c>
      <c r="O476">
        <f t="shared" si="55"/>
        <v>0</v>
      </c>
      <c r="P476">
        <f t="shared" si="55"/>
        <v>0</v>
      </c>
      <c r="Q476">
        <f t="shared" si="55"/>
        <v>0</v>
      </c>
      <c r="R476">
        <f t="shared" si="55"/>
        <v>0</v>
      </c>
      <c r="S476">
        <f t="shared" si="55"/>
        <v>0</v>
      </c>
      <c r="T476">
        <f t="shared" si="55"/>
        <v>0</v>
      </c>
      <c r="U476">
        <f t="shared" si="55"/>
        <v>0</v>
      </c>
      <c r="V476">
        <f t="shared" si="55"/>
        <v>0</v>
      </c>
      <c r="W476">
        <f t="shared" si="55"/>
        <v>0</v>
      </c>
      <c r="X476">
        <f t="shared" si="55"/>
        <v>0</v>
      </c>
    </row>
    <row r="477" spans="3:24" ht="30" customHeight="1" thickTop="1" thickBot="1" x14ac:dyDescent="0.25">
      <c r="C477" s="108"/>
      <c r="D477" s="108"/>
      <c r="E477" s="115"/>
      <c r="F477" s="115"/>
      <c r="H477" t="str">
        <f t="shared" si="56"/>
        <v/>
      </c>
      <c r="I477" t="str">
        <f t="shared" si="57"/>
        <v/>
      </c>
      <c r="J477" t="str">
        <f t="shared" si="58"/>
        <v/>
      </c>
      <c r="K477" t="str">
        <f t="shared" si="59"/>
        <v/>
      </c>
      <c r="M477">
        <f t="shared" si="54"/>
        <v>0</v>
      </c>
      <c r="N477">
        <f t="shared" si="55"/>
        <v>0</v>
      </c>
      <c r="O477">
        <f t="shared" si="55"/>
        <v>0</v>
      </c>
      <c r="P477">
        <f t="shared" si="55"/>
        <v>0</v>
      </c>
      <c r="Q477">
        <f t="shared" si="55"/>
        <v>0</v>
      </c>
      <c r="R477">
        <f t="shared" si="55"/>
        <v>0</v>
      </c>
      <c r="S477">
        <f t="shared" si="55"/>
        <v>0</v>
      </c>
      <c r="T477">
        <f t="shared" si="55"/>
        <v>0</v>
      </c>
      <c r="U477">
        <f t="shared" si="55"/>
        <v>0</v>
      </c>
      <c r="V477">
        <f t="shared" si="55"/>
        <v>0</v>
      </c>
      <c r="W477">
        <f t="shared" si="55"/>
        <v>0</v>
      </c>
      <c r="X477">
        <f t="shared" si="55"/>
        <v>0</v>
      </c>
    </row>
    <row r="478" spans="3:24" ht="30" customHeight="1" thickTop="1" thickBot="1" x14ac:dyDescent="0.25">
      <c r="C478" s="108"/>
      <c r="D478" s="108"/>
      <c r="E478" s="115"/>
      <c r="F478" s="115"/>
      <c r="H478" t="str">
        <f t="shared" si="56"/>
        <v/>
      </c>
      <c r="I478" t="str">
        <f t="shared" si="57"/>
        <v/>
      </c>
      <c r="J478" t="str">
        <f t="shared" si="58"/>
        <v/>
      </c>
      <c r="K478" t="str">
        <f t="shared" si="59"/>
        <v/>
      </c>
      <c r="M478">
        <f t="shared" si="54"/>
        <v>0</v>
      </c>
      <c r="N478">
        <f t="shared" si="55"/>
        <v>0</v>
      </c>
      <c r="O478">
        <f t="shared" si="55"/>
        <v>0</v>
      </c>
      <c r="P478">
        <f t="shared" si="55"/>
        <v>0</v>
      </c>
      <c r="Q478">
        <f t="shared" si="55"/>
        <v>0</v>
      </c>
      <c r="R478">
        <f t="shared" si="55"/>
        <v>0</v>
      </c>
      <c r="S478">
        <f t="shared" si="55"/>
        <v>0</v>
      </c>
      <c r="T478">
        <f t="shared" si="55"/>
        <v>0</v>
      </c>
      <c r="U478">
        <f t="shared" si="55"/>
        <v>0</v>
      </c>
      <c r="V478">
        <f t="shared" si="55"/>
        <v>0</v>
      </c>
      <c r="W478">
        <f t="shared" si="55"/>
        <v>0</v>
      </c>
      <c r="X478">
        <f t="shared" si="55"/>
        <v>0</v>
      </c>
    </row>
    <row r="479" spans="3:24" ht="30" customHeight="1" thickTop="1" thickBot="1" x14ac:dyDescent="0.25">
      <c r="C479" s="108"/>
      <c r="D479" s="108"/>
      <c r="E479" s="115"/>
      <c r="F479" s="115"/>
      <c r="H479" t="str">
        <f t="shared" si="56"/>
        <v/>
      </c>
      <c r="I479" t="str">
        <f t="shared" si="57"/>
        <v/>
      </c>
      <c r="J479" t="str">
        <f t="shared" si="58"/>
        <v/>
      </c>
      <c r="K479" t="str">
        <f t="shared" si="59"/>
        <v/>
      </c>
      <c r="M479">
        <f t="shared" si="54"/>
        <v>0</v>
      </c>
      <c r="N479">
        <f t="shared" si="55"/>
        <v>0</v>
      </c>
      <c r="O479">
        <f t="shared" si="55"/>
        <v>0</v>
      </c>
      <c r="P479">
        <f t="shared" si="55"/>
        <v>0</v>
      </c>
      <c r="Q479">
        <f t="shared" si="55"/>
        <v>0</v>
      </c>
      <c r="R479">
        <f t="shared" si="55"/>
        <v>0</v>
      </c>
      <c r="S479">
        <f t="shared" ref="N479:X502" si="60">IF(ISERROR(IF(AND($H479&lt;=S$6,$J479&gt;=S$6),1,0)),"",IF(AND($H479&lt;=S$6,$J479&gt;=S$6),1,0))</f>
        <v>0</v>
      </c>
      <c r="T479">
        <f t="shared" si="60"/>
        <v>0</v>
      </c>
      <c r="U479">
        <f t="shared" si="60"/>
        <v>0</v>
      </c>
      <c r="V479">
        <f t="shared" si="60"/>
        <v>0</v>
      </c>
      <c r="W479">
        <f t="shared" si="60"/>
        <v>0</v>
      </c>
      <c r="X479">
        <f t="shared" si="60"/>
        <v>0</v>
      </c>
    </row>
    <row r="480" spans="3:24" ht="30" customHeight="1" thickTop="1" thickBot="1" x14ac:dyDescent="0.25">
      <c r="C480" s="108"/>
      <c r="D480" s="108"/>
      <c r="E480" s="115"/>
      <c r="F480" s="115"/>
      <c r="H480" t="str">
        <f t="shared" si="56"/>
        <v/>
      </c>
      <c r="I480" t="str">
        <f t="shared" si="57"/>
        <v/>
      </c>
      <c r="J480" t="str">
        <f t="shared" si="58"/>
        <v/>
      </c>
      <c r="K480" t="str">
        <f t="shared" si="59"/>
        <v/>
      </c>
      <c r="M480">
        <f t="shared" si="54"/>
        <v>0</v>
      </c>
      <c r="N480">
        <f t="shared" si="60"/>
        <v>0</v>
      </c>
      <c r="O480">
        <f t="shared" si="60"/>
        <v>0</v>
      </c>
      <c r="P480">
        <f t="shared" si="60"/>
        <v>0</v>
      </c>
      <c r="Q480">
        <f t="shared" si="60"/>
        <v>0</v>
      </c>
      <c r="R480">
        <f t="shared" si="60"/>
        <v>0</v>
      </c>
      <c r="S480">
        <f t="shared" si="60"/>
        <v>0</v>
      </c>
      <c r="T480">
        <f t="shared" si="60"/>
        <v>0</v>
      </c>
      <c r="U480">
        <f t="shared" si="60"/>
        <v>0</v>
      </c>
      <c r="V480">
        <f t="shared" si="60"/>
        <v>0</v>
      </c>
      <c r="W480">
        <f t="shared" si="60"/>
        <v>0</v>
      </c>
      <c r="X480">
        <f t="shared" si="60"/>
        <v>0</v>
      </c>
    </row>
    <row r="481" spans="3:24" ht="30" customHeight="1" thickTop="1" thickBot="1" x14ac:dyDescent="0.25">
      <c r="C481" s="108"/>
      <c r="D481" s="108"/>
      <c r="E481" s="115"/>
      <c r="F481" s="115"/>
      <c r="H481" t="str">
        <f t="shared" si="56"/>
        <v/>
      </c>
      <c r="I481" t="str">
        <f t="shared" si="57"/>
        <v/>
      </c>
      <c r="J481" t="str">
        <f t="shared" si="58"/>
        <v/>
      </c>
      <c r="K481" t="str">
        <f t="shared" si="59"/>
        <v/>
      </c>
      <c r="M481">
        <f t="shared" si="54"/>
        <v>0</v>
      </c>
      <c r="N481">
        <f t="shared" si="60"/>
        <v>0</v>
      </c>
      <c r="O481">
        <f t="shared" si="60"/>
        <v>0</v>
      </c>
      <c r="P481">
        <f t="shared" si="60"/>
        <v>0</v>
      </c>
      <c r="Q481">
        <f t="shared" si="60"/>
        <v>0</v>
      </c>
      <c r="R481">
        <f t="shared" si="60"/>
        <v>0</v>
      </c>
      <c r="S481">
        <f t="shared" si="60"/>
        <v>0</v>
      </c>
      <c r="T481">
        <f t="shared" si="60"/>
        <v>0</v>
      </c>
      <c r="U481">
        <f t="shared" si="60"/>
        <v>0</v>
      </c>
      <c r="V481">
        <f t="shared" si="60"/>
        <v>0</v>
      </c>
      <c r="W481">
        <f t="shared" si="60"/>
        <v>0</v>
      </c>
      <c r="X481">
        <f t="shared" si="60"/>
        <v>0</v>
      </c>
    </row>
    <row r="482" spans="3:24" ht="30" customHeight="1" thickTop="1" thickBot="1" x14ac:dyDescent="0.25">
      <c r="C482" s="108"/>
      <c r="D482" s="108"/>
      <c r="E482" s="115"/>
      <c r="F482" s="115"/>
      <c r="H482" t="str">
        <f t="shared" si="56"/>
        <v/>
      </c>
      <c r="I482" t="str">
        <f t="shared" si="57"/>
        <v/>
      </c>
      <c r="J482" t="str">
        <f t="shared" si="58"/>
        <v/>
      </c>
      <c r="K482" t="str">
        <f t="shared" si="59"/>
        <v/>
      </c>
      <c r="M482">
        <f t="shared" si="54"/>
        <v>0</v>
      </c>
      <c r="N482">
        <f t="shared" si="60"/>
        <v>0</v>
      </c>
      <c r="O482">
        <f t="shared" si="60"/>
        <v>0</v>
      </c>
      <c r="P482">
        <f t="shared" si="60"/>
        <v>0</v>
      </c>
      <c r="Q482">
        <f t="shared" si="60"/>
        <v>0</v>
      </c>
      <c r="R482">
        <f t="shared" si="60"/>
        <v>0</v>
      </c>
      <c r="S482">
        <f t="shared" si="60"/>
        <v>0</v>
      </c>
      <c r="T482">
        <f t="shared" si="60"/>
        <v>0</v>
      </c>
      <c r="U482">
        <f t="shared" si="60"/>
        <v>0</v>
      </c>
      <c r="V482">
        <f t="shared" si="60"/>
        <v>0</v>
      </c>
      <c r="W482">
        <f t="shared" si="60"/>
        <v>0</v>
      </c>
      <c r="X482">
        <f t="shared" si="60"/>
        <v>0</v>
      </c>
    </row>
    <row r="483" spans="3:24" ht="30" customHeight="1" thickTop="1" thickBot="1" x14ac:dyDescent="0.25">
      <c r="C483" s="108"/>
      <c r="D483" s="108"/>
      <c r="E483" s="115"/>
      <c r="F483" s="115"/>
      <c r="H483" t="str">
        <f t="shared" si="56"/>
        <v/>
      </c>
      <c r="I483" t="str">
        <f t="shared" si="57"/>
        <v/>
      </c>
      <c r="J483" t="str">
        <f t="shared" si="58"/>
        <v/>
      </c>
      <c r="K483" t="str">
        <f t="shared" si="59"/>
        <v/>
      </c>
      <c r="M483">
        <f t="shared" si="54"/>
        <v>0</v>
      </c>
      <c r="N483">
        <f t="shared" si="60"/>
        <v>0</v>
      </c>
      <c r="O483">
        <f t="shared" si="60"/>
        <v>0</v>
      </c>
      <c r="P483">
        <f t="shared" si="60"/>
        <v>0</v>
      </c>
      <c r="Q483">
        <f t="shared" si="60"/>
        <v>0</v>
      </c>
      <c r="R483">
        <f t="shared" si="60"/>
        <v>0</v>
      </c>
      <c r="S483">
        <f t="shared" si="60"/>
        <v>0</v>
      </c>
      <c r="T483">
        <f t="shared" si="60"/>
        <v>0</v>
      </c>
      <c r="U483">
        <f t="shared" si="60"/>
        <v>0</v>
      </c>
      <c r="V483">
        <f t="shared" si="60"/>
        <v>0</v>
      </c>
      <c r="W483">
        <f t="shared" si="60"/>
        <v>0</v>
      </c>
      <c r="X483">
        <f t="shared" si="60"/>
        <v>0</v>
      </c>
    </row>
    <row r="484" spans="3:24" ht="30" customHeight="1" thickTop="1" thickBot="1" x14ac:dyDescent="0.25">
      <c r="C484" s="108"/>
      <c r="D484" s="108"/>
      <c r="E484" s="115"/>
      <c r="F484" s="115"/>
      <c r="H484" t="str">
        <f t="shared" si="56"/>
        <v/>
      </c>
      <c r="I484" t="str">
        <f t="shared" si="57"/>
        <v/>
      </c>
      <c r="J484" t="str">
        <f t="shared" si="58"/>
        <v/>
      </c>
      <c r="K484" t="str">
        <f t="shared" si="59"/>
        <v/>
      </c>
      <c r="M484">
        <f t="shared" si="54"/>
        <v>0</v>
      </c>
      <c r="N484">
        <f t="shared" si="60"/>
        <v>0</v>
      </c>
      <c r="O484">
        <f t="shared" si="60"/>
        <v>0</v>
      </c>
      <c r="P484">
        <f t="shared" si="60"/>
        <v>0</v>
      </c>
      <c r="Q484">
        <f t="shared" si="60"/>
        <v>0</v>
      </c>
      <c r="R484">
        <f t="shared" si="60"/>
        <v>0</v>
      </c>
      <c r="S484">
        <f t="shared" si="60"/>
        <v>0</v>
      </c>
      <c r="T484">
        <f t="shared" si="60"/>
        <v>0</v>
      </c>
      <c r="U484">
        <f t="shared" si="60"/>
        <v>0</v>
      </c>
      <c r="V484">
        <f t="shared" si="60"/>
        <v>0</v>
      </c>
      <c r="W484">
        <f t="shared" si="60"/>
        <v>0</v>
      </c>
      <c r="X484">
        <f t="shared" si="60"/>
        <v>0</v>
      </c>
    </row>
    <row r="485" spans="3:24" ht="30" customHeight="1" thickTop="1" thickBot="1" x14ac:dyDescent="0.25">
      <c r="C485" s="108"/>
      <c r="D485" s="108"/>
      <c r="E485" s="115"/>
      <c r="F485" s="115"/>
      <c r="H485" t="str">
        <f t="shared" si="56"/>
        <v/>
      </c>
      <c r="I485" t="str">
        <f t="shared" si="57"/>
        <v/>
      </c>
      <c r="J485" t="str">
        <f t="shared" si="58"/>
        <v/>
      </c>
      <c r="K485" t="str">
        <f t="shared" si="59"/>
        <v/>
      </c>
      <c r="M485">
        <f t="shared" si="54"/>
        <v>0</v>
      </c>
      <c r="N485">
        <f t="shared" si="60"/>
        <v>0</v>
      </c>
      <c r="O485">
        <f t="shared" si="60"/>
        <v>0</v>
      </c>
      <c r="P485">
        <f t="shared" si="60"/>
        <v>0</v>
      </c>
      <c r="Q485">
        <f t="shared" si="60"/>
        <v>0</v>
      </c>
      <c r="R485">
        <f t="shared" si="60"/>
        <v>0</v>
      </c>
      <c r="S485">
        <f t="shared" si="60"/>
        <v>0</v>
      </c>
      <c r="T485">
        <f t="shared" si="60"/>
        <v>0</v>
      </c>
      <c r="U485">
        <f t="shared" si="60"/>
        <v>0</v>
      </c>
      <c r="V485">
        <f t="shared" si="60"/>
        <v>0</v>
      </c>
      <c r="W485">
        <f t="shared" si="60"/>
        <v>0</v>
      </c>
      <c r="X485">
        <f t="shared" si="60"/>
        <v>0</v>
      </c>
    </row>
    <row r="486" spans="3:24" ht="30" customHeight="1" thickTop="1" thickBot="1" x14ac:dyDescent="0.25">
      <c r="C486" s="108"/>
      <c r="D486" s="108"/>
      <c r="E486" s="115"/>
      <c r="F486" s="115"/>
      <c r="H486" t="str">
        <f t="shared" si="56"/>
        <v/>
      </c>
      <c r="I486" t="str">
        <f t="shared" si="57"/>
        <v/>
      </c>
      <c r="J486" t="str">
        <f t="shared" si="58"/>
        <v/>
      </c>
      <c r="K486" t="str">
        <f t="shared" si="59"/>
        <v/>
      </c>
      <c r="M486">
        <f t="shared" si="54"/>
        <v>0</v>
      </c>
      <c r="N486">
        <f t="shared" si="60"/>
        <v>0</v>
      </c>
      <c r="O486">
        <f t="shared" si="60"/>
        <v>0</v>
      </c>
      <c r="P486">
        <f t="shared" si="60"/>
        <v>0</v>
      </c>
      <c r="Q486">
        <f t="shared" si="60"/>
        <v>0</v>
      </c>
      <c r="R486">
        <f t="shared" si="60"/>
        <v>0</v>
      </c>
      <c r="S486">
        <f t="shared" si="60"/>
        <v>0</v>
      </c>
      <c r="T486">
        <f t="shared" si="60"/>
        <v>0</v>
      </c>
      <c r="U486">
        <f t="shared" si="60"/>
        <v>0</v>
      </c>
      <c r="V486">
        <f t="shared" si="60"/>
        <v>0</v>
      </c>
      <c r="W486">
        <f t="shared" si="60"/>
        <v>0</v>
      </c>
      <c r="X486">
        <f t="shared" si="60"/>
        <v>0</v>
      </c>
    </row>
    <row r="487" spans="3:24" ht="30" customHeight="1" thickTop="1" thickBot="1" x14ac:dyDescent="0.25">
      <c r="C487" s="108"/>
      <c r="D487" s="108"/>
      <c r="E487" s="115"/>
      <c r="F487" s="115"/>
      <c r="H487" t="str">
        <f t="shared" si="56"/>
        <v/>
      </c>
      <c r="I487" t="str">
        <f t="shared" si="57"/>
        <v/>
      </c>
      <c r="J487" t="str">
        <f t="shared" si="58"/>
        <v/>
      </c>
      <c r="K487" t="str">
        <f t="shared" si="59"/>
        <v/>
      </c>
      <c r="M487">
        <f t="shared" si="54"/>
        <v>0</v>
      </c>
      <c r="N487">
        <f t="shared" si="60"/>
        <v>0</v>
      </c>
      <c r="O487">
        <f t="shared" si="60"/>
        <v>0</v>
      </c>
      <c r="P487">
        <f t="shared" si="60"/>
        <v>0</v>
      </c>
      <c r="Q487">
        <f t="shared" si="60"/>
        <v>0</v>
      </c>
      <c r="R487">
        <f t="shared" si="60"/>
        <v>0</v>
      </c>
      <c r="S487">
        <f t="shared" si="60"/>
        <v>0</v>
      </c>
      <c r="T487">
        <f t="shared" si="60"/>
        <v>0</v>
      </c>
      <c r="U487">
        <f t="shared" si="60"/>
        <v>0</v>
      </c>
      <c r="V487">
        <f t="shared" si="60"/>
        <v>0</v>
      </c>
      <c r="W487">
        <f t="shared" si="60"/>
        <v>0</v>
      </c>
      <c r="X487">
        <f t="shared" si="60"/>
        <v>0</v>
      </c>
    </row>
    <row r="488" spans="3:24" ht="30" customHeight="1" thickTop="1" thickBot="1" x14ac:dyDescent="0.25">
      <c r="C488" s="108"/>
      <c r="D488" s="108"/>
      <c r="E488" s="115"/>
      <c r="F488" s="115"/>
      <c r="H488" t="str">
        <f t="shared" si="56"/>
        <v/>
      </c>
      <c r="I488" t="str">
        <f t="shared" si="57"/>
        <v/>
      </c>
      <c r="J488" t="str">
        <f t="shared" si="58"/>
        <v/>
      </c>
      <c r="K488" t="str">
        <f t="shared" si="59"/>
        <v/>
      </c>
      <c r="M488">
        <f t="shared" si="54"/>
        <v>0</v>
      </c>
      <c r="N488">
        <f t="shared" si="60"/>
        <v>0</v>
      </c>
      <c r="O488">
        <f t="shared" si="60"/>
        <v>0</v>
      </c>
      <c r="P488">
        <f t="shared" si="60"/>
        <v>0</v>
      </c>
      <c r="Q488">
        <f t="shared" si="60"/>
        <v>0</v>
      </c>
      <c r="R488">
        <f t="shared" si="60"/>
        <v>0</v>
      </c>
      <c r="S488">
        <f t="shared" si="60"/>
        <v>0</v>
      </c>
      <c r="T488">
        <f t="shared" si="60"/>
        <v>0</v>
      </c>
      <c r="U488">
        <f t="shared" si="60"/>
        <v>0</v>
      </c>
      <c r="V488">
        <f t="shared" si="60"/>
        <v>0</v>
      </c>
      <c r="W488">
        <f t="shared" si="60"/>
        <v>0</v>
      </c>
      <c r="X488">
        <f t="shared" si="60"/>
        <v>0</v>
      </c>
    </row>
    <row r="489" spans="3:24" ht="30" customHeight="1" thickTop="1" thickBot="1" x14ac:dyDescent="0.25">
      <c r="C489" s="108"/>
      <c r="D489" s="108"/>
      <c r="E489" s="115"/>
      <c r="F489" s="115"/>
      <c r="H489" t="str">
        <f t="shared" si="56"/>
        <v/>
      </c>
      <c r="I489" t="str">
        <f t="shared" si="57"/>
        <v/>
      </c>
      <c r="J489" t="str">
        <f t="shared" si="58"/>
        <v/>
      </c>
      <c r="K489" t="str">
        <f t="shared" si="59"/>
        <v/>
      </c>
      <c r="M489">
        <f t="shared" si="54"/>
        <v>0</v>
      </c>
      <c r="N489">
        <f t="shared" si="60"/>
        <v>0</v>
      </c>
      <c r="O489">
        <f t="shared" si="60"/>
        <v>0</v>
      </c>
      <c r="P489">
        <f t="shared" si="60"/>
        <v>0</v>
      </c>
      <c r="Q489">
        <f t="shared" si="60"/>
        <v>0</v>
      </c>
      <c r="R489">
        <f t="shared" si="60"/>
        <v>0</v>
      </c>
      <c r="S489">
        <f t="shared" si="60"/>
        <v>0</v>
      </c>
      <c r="T489">
        <f t="shared" si="60"/>
        <v>0</v>
      </c>
      <c r="U489">
        <f t="shared" si="60"/>
        <v>0</v>
      </c>
      <c r="V489">
        <f t="shared" si="60"/>
        <v>0</v>
      </c>
      <c r="W489">
        <f t="shared" si="60"/>
        <v>0</v>
      </c>
      <c r="X489">
        <f t="shared" si="60"/>
        <v>0</v>
      </c>
    </row>
    <row r="490" spans="3:24" ht="30" customHeight="1" thickTop="1" thickBot="1" x14ac:dyDescent="0.25">
      <c r="C490" s="108"/>
      <c r="D490" s="108"/>
      <c r="E490" s="115"/>
      <c r="F490" s="115"/>
      <c r="H490" t="str">
        <f t="shared" si="56"/>
        <v/>
      </c>
      <c r="I490" t="str">
        <f t="shared" si="57"/>
        <v/>
      </c>
      <c r="J490" t="str">
        <f t="shared" si="58"/>
        <v/>
      </c>
      <c r="K490" t="str">
        <f t="shared" si="59"/>
        <v/>
      </c>
      <c r="M490">
        <f t="shared" si="54"/>
        <v>0</v>
      </c>
      <c r="N490">
        <f t="shared" si="60"/>
        <v>0</v>
      </c>
      <c r="O490">
        <f t="shared" si="60"/>
        <v>0</v>
      </c>
      <c r="P490">
        <f t="shared" si="60"/>
        <v>0</v>
      </c>
      <c r="Q490">
        <f t="shared" si="60"/>
        <v>0</v>
      </c>
      <c r="R490">
        <f t="shared" si="60"/>
        <v>0</v>
      </c>
      <c r="S490">
        <f t="shared" si="60"/>
        <v>0</v>
      </c>
      <c r="T490">
        <f t="shared" si="60"/>
        <v>0</v>
      </c>
      <c r="U490">
        <f t="shared" si="60"/>
        <v>0</v>
      </c>
      <c r="V490">
        <f t="shared" si="60"/>
        <v>0</v>
      </c>
      <c r="W490">
        <f t="shared" si="60"/>
        <v>0</v>
      </c>
      <c r="X490">
        <f t="shared" si="60"/>
        <v>0</v>
      </c>
    </row>
    <row r="491" spans="3:24" ht="30" customHeight="1" thickTop="1" thickBot="1" x14ac:dyDescent="0.25">
      <c r="C491" s="108"/>
      <c r="D491" s="108"/>
      <c r="E491" s="115"/>
      <c r="F491" s="115"/>
      <c r="H491" t="str">
        <f t="shared" si="56"/>
        <v/>
      </c>
      <c r="I491" t="str">
        <f t="shared" si="57"/>
        <v/>
      </c>
      <c r="J491" t="str">
        <f t="shared" si="58"/>
        <v/>
      </c>
      <c r="K491" t="str">
        <f t="shared" si="59"/>
        <v/>
      </c>
      <c r="M491">
        <f t="shared" si="54"/>
        <v>0</v>
      </c>
      <c r="N491">
        <f t="shared" si="60"/>
        <v>0</v>
      </c>
      <c r="O491">
        <f t="shared" si="60"/>
        <v>0</v>
      </c>
      <c r="P491">
        <f t="shared" si="60"/>
        <v>0</v>
      </c>
      <c r="Q491">
        <f t="shared" si="60"/>
        <v>0</v>
      </c>
      <c r="R491">
        <f t="shared" si="60"/>
        <v>0</v>
      </c>
      <c r="S491">
        <f t="shared" si="60"/>
        <v>0</v>
      </c>
      <c r="T491">
        <f t="shared" si="60"/>
        <v>0</v>
      </c>
      <c r="U491">
        <f t="shared" si="60"/>
        <v>0</v>
      </c>
      <c r="V491">
        <f t="shared" si="60"/>
        <v>0</v>
      </c>
      <c r="W491">
        <f t="shared" si="60"/>
        <v>0</v>
      </c>
      <c r="X491">
        <f t="shared" si="60"/>
        <v>0</v>
      </c>
    </row>
    <row r="492" spans="3:24" ht="30" customHeight="1" thickTop="1" thickBot="1" x14ac:dyDescent="0.25">
      <c r="C492" s="108"/>
      <c r="D492" s="108"/>
      <c r="E492" s="115"/>
      <c r="F492" s="115"/>
      <c r="H492" t="str">
        <f t="shared" si="56"/>
        <v/>
      </c>
      <c r="I492" t="str">
        <f t="shared" si="57"/>
        <v/>
      </c>
      <c r="J492" t="str">
        <f t="shared" si="58"/>
        <v/>
      </c>
      <c r="K492" t="str">
        <f t="shared" si="59"/>
        <v/>
      </c>
      <c r="M492">
        <f t="shared" si="54"/>
        <v>0</v>
      </c>
      <c r="N492">
        <f t="shared" si="60"/>
        <v>0</v>
      </c>
      <c r="O492">
        <f t="shared" si="60"/>
        <v>0</v>
      </c>
      <c r="P492">
        <f t="shared" si="60"/>
        <v>0</v>
      </c>
      <c r="Q492">
        <f t="shared" si="60"/>
        <v>0</v>
      </c>
      <c r="R492">
        <f t="shared" si="60"/>
        <v>0</v>
      </c>
      <c r="S492">
        <f t="shared" si="60"/>
        <v>0</v>
      </c>
      <c r="T492">
        <f t="shared" si="60"/>
        <v>0</v>
      </c>
      <c r="U492">
        <f t="shared" si="60"/>
        <v>0</v>
      </c>
      <c r="V492">
        <f t="shared" si="60"/>
        <v>0</v>
      </c>
      <c r="W492">
        <f t="shared" si="60"/>
        <v>0</v>
      </c>
      <c r="X492">
        <f t="shared" si="60"/>
        <v>0</v>
      </c>
    </row>
    <row r="493" spans="3:24" ht="30" customHeight="1" thickTop="1" thickBot="1" x14ac:dyDescent="0.25">
      <c r="C493" s="108"/>
      <c r="D493" s="108"/>
      <c r="E493" s="115"/>
      <c r="F493" s="115"/>
      <c r="H493" t="str">
        <f t="shared" si="56"/>
        <v/>
      </c>
      <c r="I493" t="str">
        <f t="shared" si="57"/>
        <v/>
      </c>
      <c r="J493" t="str">
        <f t="shared" si="58"/>
        <v/>
      </c>
      <c r="K493" t="str">
        <f t="shared" si="59"/>
        <v/>
      </c>
      <c r="M493">
        <f t="shared" si="54"/>
        <v>0</v>
      </c>
      <c r="N493">
        <f t="shared" si="60"/>
        <v>0</v>
      </c>
      <c r="O493">
        <f t="shared" si="60"/>
        <v>0</v>
      </c>
      <c r="P493">
        <f t="shared" si="60"/>
        <v>0</v>
      </c>
      <c r="Q493">
        <f t="shared" si="60"/>
        <v>0</v>
      </c>
      <c r="R493">
        <f t="shared" si="60"/>
        <v>0</v>
      </c>
      <c r="S493">
        <f t="shared" si="60"/>
        <v>0</v>
      </c>
      <c r="T493">
        <f t="shared" si="60"/>
        <v>0</v>
      </c>
      <c r="U493">
        <f t="shared" si="60"/>
        <v>0</v>
      </c>
      <c r="V493">
        <f t="shared" si="60"/>
        <v>0</v>
      </c>
      <c r="W493">
        <f t="shared" si="60"/>
        <v>0</v>
      </c>
      <c r="X493">
        <f t="shared" si="60"/>
        <v>0</v>
      </c>
    </row>
    <row r="494" spans="3:24" ht="30" customHeight="1" thickTop="1" thickBot="1" x14ac:dyDescent="0.25">
      <c r="C494" s="108"/>
      <c r="D494" s="108"/>
      <c r="E494" s="115"/>
      <c r="F494" s="115"/>
      <c r="H494" t="str">
        <f t="shared" si="56"/>
        <v/>
      </c>
      <c r="I494" t="str">
        <f t="shared" si="57"/>
        <v/>
      </c>
      <c r="J494" t="str">
        <f t="shared" si="58"/>
        <v/>
      </c>
      <c r="K494" t="str">
        <f t="shared" si="59"/>
        <v/>
      </c>
      <c r="M494">
        <f t="shared" si="54"/>
        <v>0</v>
      </c>
      <c r="N494">
        <f t="shared" si="60"/>
        <v>0</v>
      </c>
      <c r="O494">
        <f t="shared" si="60"/>
        <v>0</v>
      </c>
      <c r="P494">
        <f t="shared" si="60"/>
        <v>0</v>
      </c>
      <c r="Q494">
        <f t="shared" si="60"/>
        <v>0</v>
      </c>
      <c r="R494">
        <f t="shared" si="60"/>
        <v>0</v>
      </c>
      <c r="S494">
        <f t="shared" si="60"/>
        <v>0</v>
      </c>
      <c r="T494">
        <f t="shared" si="60"/>
        <v>0</v>
      </c>
      <c r="U494">
        <f t="shared" si="60"/>
        <v>0</v>
      </c>
      <c r="V494">
        <f t="shared" si="60"/>
        <v>0</v>
      </c>
      <c r="W494">
        <f t="shared" si="60"/>
        <v>0</v>
      </c>
      <c r="X494">
        <f t="shared" si="60"/>
        <v>0</v>
      </c>
    </row>
    <row r="495" spans="3:24" ht="30" customHeight="1" thickTop="1" thickBot="1" x14ac:dyDescent="0.25">
      <c r="C495" s="108"/>
      <c r="D495" s="108"/>
      <c r="E495" s="115"/>
      <c r="F495" s="115"/>
      <c r="H495" t="str">
        <f t="shared" si="56"/>
        <v/>
      </c>
      <c r="I495" t="str">
        <f t="shared" si="57"/>
        <v/>
      </c>
      <c r="J495" t="str">
        <f t="shared" si="58"/>
        <v/>
      </c>
      <c r="K495" t="str">
        <f t="shared" si="59"/>
        <v/>
      </c>
      <c r="M495">
        <f t="shared" si="54"/>
        <v>0</v>
      </c>
      <c r="N495">
        <f t="shared" si="60"/>
        <v>0</v>
      </c>
      <c r="O495">
        <f t="shared" si="60"/>
        <v>0</v>
      </c>
      <c r="P495">
        <f t="shared" si="60"/>
        <v>0</v>
      </c>
      <c r="Q495">
        <f t="shared" si="60"/>
        <v>0</v>
      </c>
      <c r="R495">
        <f t="shared" si="60"/>
        <v>0</v>
      </c>
      <c r="S495">
        <f t="shared" si="60"/>
        <v>0</v>
      </c>
      <c r="T495">
        <f t="shared" si="60"/>
        <v>0</v>
      </c>
      <c r="U495">
        <f t="shared" si="60"/>
        <v>0</v>
      </c>
      <c r="V495">
        <f t="shared" si="60"/>
        <v>0</v>
      </c>
      <c r="W495">
        <f t="shared" si="60"/>
        <v>0</v>
      </c>
      <c r="X495">
        <f t="shared" si="60"/>
        <v>0</v>
      </c>
    </row>
    <row r="496" spans="3:24" ht="30" customHeight="1" thickTop="1" thickBot="1" x14ac:dyDescent="0.25">
      <c r="C496" s="108"/>
      <c r="D496" s="108"/>
      <c r="E496" s="115"/>
      <c r="F496" s="115"/>
      <c r="H496" t="str">
        <f t="shared" si="56"/>
        <v/>
      </c>
      <c r="I496" t="str">
        <f t="shared" si="57"/>
        <v/>
      </c>
      <c r="J496" t="str">
        <f t="shared" si="58"/>
        <v/>
      </c>
      <c r="K496" t="str">
        <f t="shared" si="59"/>
        <v/>
      </c>
      <c r="M496">
        <f t="shared" si="54"/>
        <v>0</v>
      </c>
      <c r="N496">
        <f t="shared" si="60"/>
        <v>0</v>
      </c>
      <c r="O496">
        <f t="shared" si="60"/>
        <v>0</v>
      </c>
      <c r="P496">
        <f t="shared" si="60"/>
        <v>0</v>
      </c>
      <c r="Q496">
        <f t="shared" si="60"/>
        <v>0</v>
      </c>
      <c r="R496">
        <f t="shared" si="60"/>
        <v>0</v>
      </c>
      <c r="S496">
        <f t="shared" si="60"/>
        <v>0</v>
      </c>
      <c r="T496">
        <f t="shared" si="60"/>
        <v>0</v>
      </c>
      <c r="U496">
        <f t="shared" si="60"/>
        <v>0</v>
      </c>
      <c r="V496">
        <f t="shared" si="60"/>
        <v>0</v>
      </c>
      <c r="W496">
        <f t="shared" si="60"/>
        <v>0</v>
      </c>
      <c r="X496">
        <f t="shared" si="60"/>
        <v>0</v>
      </c>
    </row>
    <row r="497" spans="3:24" ht="30" customHeight="1" thickTop="1" thickBot="1" x14ac:dyDescent="0.25">
      <c r="C497" s="108"/>
      <c r="D497" s="108"/>
      <c r="E497" s="115"/>
      <c r="F497" s="115"/>
      <c r="H497" t="str">
        <f t="shared" si="56"/>
        <v/>
      </c>
      <c r="I497" t="str">
        <f t="shared" si="57"/>
        <v/>
      </c>
      <c r="J497" t="str">
        <f t="shared" si="58"/>
        <v/>
      </c>
      <c r="K497" t="str">
        <f t="shared" si="59"/>
        <v/>
      </c>
      <c r="M497">
        <f t="shared" si="54"/>
        <v>0</v>
      </c>
      <c r="N497">
        <f t="shared" si="60"/>
        <v>0</v>
      </c>
      <c r="O497">
        <f t="shared" si="60"/>
        <v>0</v>
      </c>
      <c r="P497">
        <f t="shared" si="60"/>
        <v>0</v>
      </c>
      <c r="Q497">
        <f t="shared" si="60"/>
        <v>0</v>
      </c>
      <c r="R497">
        <f t="shared" si="60"/>
        <v>0</v>
      </c>
      <c r="S497">
        <f t="shared" si="60"/>
        <v>0</v>
      </c>
      <c r="T497">
        <f t="shared" si="60"/>
        <v>0</v>
      </c>
      <c r="U497">
        <f t="shared" si="60"/>
        <v>0</v>
      </c>
      <c r="V497">
        <f t="shared" si="60"/>
        <v>0</v>
      </c>
      <c r="W497">
        <f t="shared" si="60"/>
        <v>0</v>
      </c>
      <c r="X497">
        <f t="shared" si="60"/>
        <v>0</v>
      </c>
    </row>
    <row r="498" spans="3:24" ht="30" customHeight="1" thickTop="1" thickBot="1" x14ac:dyDescent="0.25">
      <c r="C498" s="108"/>
      <c r="D498" s="108"/>
      <c r="E498" s="115"/>
      <c r="F498" s="115"/>
      <c r="H498" t="str">
        <f t="shared" si="56"/>
        <v/>
      </c>
      <c r="I498" t="str">
        <f t="shared" si="57"/>
        <v/>
      </c>
      <c r="J498" t="str">
        <f t="shared" si="58"/>
        <v/>
      </c>
      <c r="K498" t="str">
        <f t="shared" si="59"/>
        <v/>
      </c>
      <c r="M498">
        <f t="shared" si="54"/>
        <v>0</v>
      </c>
      <c r="N498">
        <f t="shared" si="60"/>
        <v>0</v>
      </c>
      <c r="O498">
        <f t="shared" si="60"/>
        <v>0</v>
      </c>
      <c r="P498">
        <f t="shared" si="60"/>
        <v>0</v>
      </c>
      <c r="Q498">
        <f t="shared" si="60"/>
        <v>0</v>
      </c>
      <c r="R498">
        <f t="shared" si="60"/>
        <v>0</v>
      </c>
      <c r="S498">
        <f t="shared" si="60"/>
        <v>0</v>
      </c>
      <c r="T498">
        <f t="shared" si="60"/>
        <v>0</v>
      </c>
      <c r="U498">
        <f t="shared" si="60"/>
        <v>0</v>
      </c>
      <c r="V498">
        <f t="shared" si="60"/>
        <v>0</v>
      </c>
      <c r="W498">
        <f t="shared" si="60"/>
        <v>0</v>
      </c>
      <c r="X498">
        <f t="shared" si="60"/>
        <v>0</v>
      </c>
    </row>
    <row r="499" spans="3:24" ht="30" customHeight="1" thickTop="1" thickBot="1" x14ac:dyDescent="0.25">
      <c r="C499" s="108"/>
      <c r="D499" s="108"/>
      <c r="E499" s="115"/>
      <c r="F499" s="115"/>
      <c r="H499" t="str">
        <f t="shared" si="56"/>
        <v/>
      </c>
      <c r="I499" t="str">
        <f t="shared" si="57"/>
        <v/>
      </c>
      <c r="J499" t="str">
        <f t="shared" si="58"/>
        <v/>
      </c>
      <c r="K499" t="str">
        <f t="shared" si="59"/>
        <v/>
      </c>
      <c r="M499">
        <f t="shared" si="54"/>
        <v>0</v>
      </c>
      <c r="N499">
        <f t="shared" si="60"/>
        <v>0</v>
      </c>
      <c r="O499">
        <f t="shared" si="60"/>
        <v>0</v>
      </c>
      <c r="P499">
        <f t="shared" si="60"/>
        <v>0</v>
      </c>
      <c r="Q499">
        <f t="shared" si="60"/>
        <v>0</v>
      </c>
      <c r="R499">
        <f t="shared" si="60"/>
        <v>0</v>
      </c>
      <c r="S499">
        <f t="shared" si="60"/>
        <v>0</v>
      </c>
      <c r="T499">
        <f t="shared" si="60"/>
        <v>0</v>
      </c>
      <c r="U499">
        <f t="shared" si="60"/>
        <v>0</v>
      </c>
      <c r="V499">
        <f t="shared" si="60"/>
        <v>0</v>
      </c>
      <c r="W499">
        <f t="shared" si="60"/>
        <v>0</v>
      </c>
      <c r="X499">
        <f t="shared" si="60"/>
        <v>0</v>
      </c>
    </row>
    <row r="500" spans="3:24" ht="30" customHeight="1" thickTop="1" thickBot="1" x14ac:dyDescent="0.25">
      <c r="C500" s="108"/>
      <c r="D500" s="108"/>
      <c r="E500" s="115"/>
      <c r="F500" s="115"/>
      <c r="H500" t="str">
        <f t="shared" si="56"/>
        <v/>
      </c>
      <c r="I500" t="str">
        <f t="shared" si="57"/>
        <v/>
      </c>
      <c r="J500" t="str">
        <f t="shared" si="58"/>
        <v/>
      </c>
      <c r="K500" t="str">
        <f t="shared" si="59"/>
        <v/>
      </c>
      <c r="M500">
        <f t="shared" si="54"/>
        <v>0</v>
      </c>
      <c r="N500">
        <f t="shared" si="60"/>
        <v>0</v>
      </c>
      <c r="O500">
        <f t="shared" si="60"/>
        <v>0</v>
      </c>
      <c r="P500">
        <f t="shared" si="60"/>
        <v>0</v>
      </c>
      <c r="Q500">
        <f t="shared" si="60"/>
        <v>0</v>
      </c>
      <c r="R500">
        <f t="shared" si="60"/>
        <v>0</v>
      </c>
      <c r="S500">
        <f t="shared" si="60"/>
        <v>0</v>
      </c>
      <c r="T500">
        <f t="shared" si="60"/>
        <v>0</v>
      </c>
      <c r="U500">
        <f t="shared" si="60"/>
        <v>0</v>
      </c>
      <c r="V500">
        <f t="shared" si="60"/>
        <v>0</v>
      </c>
      <c r="W500">
        <f t="shared" si="60"/>
        <v>0</v>
      </c>
      <c r="X500">
        <f t="shared" si="60"/>
        <v>0</v>
      </c>
    </row>
    <row r="501" spans="3:24" ht="30" customHeight="1" thickTop="1" thickBot="1" x14ac:dyDescent="0.25">
      <c r="C501" s="108"/>
      <c r="D501" s="108"/>
      <c r="E501" s="115"/>
      <c r="F501" s="115"/>
      <c r="H501" t="str">
        <f t="shared" si="56"/>
        <v/>
      </c>
      <c r="I501" t="str">
        <f t="shared" si="57"/>
        <v/>
      </c>
      <c r="J501" t="str">
        <f t="shared" si="58"/>
        <v/>
      </c>
      <c r="K501" t="str">
        <f t="shared" si="59"/>
        <v/>
      </c>
      <c r="M501">
        <f t="shared" si="54"/>
        <v>0</v>
      </c>
      <c r="N501">
        <f t="shared" si="60"/>
        <v>0</v>
      </c>
      <c r="O501">
        <f t="shared" si="60"/>
        <v>0</v>
      </c>
      <c r="P501">
        <f t="shared" si="60"/>
        <v>0</v>
      </c>
      <c r="Q501">
        <f t="shared" si="60"/>
        <v>0</v>
      </c>
      <c r="R501">
        <f t="shared" si="60"/>
        <v>0</v>
      </c>
      <c r="S501">
        <f t="shared" si="60"/>
        <v>0</v>
      </c>
      <c r="T501">
        <f t="shared" si="60"/>
        <v>0</v>
      </c>
      <c r="U501">
        <f t="shared" si="60"/>
        <v>0</v>
      </c>
      <c r="V501">
        <f t="shared" si="60"/>
        <v>0</v>
      </c>
      <c r="W501">
        <f t="shared" si="60"/>
        <v>0</v>
      </c>
      <c r="X501">
        <f t="shared" si="60"/>
        <v>0</v>
      </c>
    </row>
    <row r="502" spans="3:24" ht="30" customHeight="1" thickTop="1" thickBot="1" x14ac:dyDescent="0.25">
      <c r="C502" s="108"/>
      <c r="D502" s="108"/>
      <c r="E502" s="115"/>
      <c r="F502" s="115"/>
      <c r="H502" t="str">
        <f t="shared" si="56"/>
        <v/>
      </c>
      <c r="I502" t="str">
        <f t="shared" si="57"/>
        <v/>
      </c>
      <c r="J502" t="str">
        <f t="shared" si="58"/>
        <v/>
      </c>
      <c r="K502" t="str">
        <f t="shared" si="59"/>
        <v/>
      </c>
      <c r="M502">
        <f t="shared" si="54"/>
        <v>0</v>
      </c>
      <c r="N502">
        <f t="shared" si="60"/>
        <v>0</v>
      </c>
      <c r="O502">
        <f t="shared" si="60"/>
        <v>0</v>
      </c>
      <c r="P502">
        <f t="shared" si="60"/>
        <v>0</v>
      </c>
      <c r="Q502">
        <f t="shared" si="60"/>
        <v>0</v>
      </c>
      <c r="R502">
        <f t="shared" si="60"/>
        <v>0</v>
      </c>
      <c r="S502">
        <f t="shared" si="60"/>
        <v>0</v>
      </c>
      <c r="T502">
        <f t="shared" si="60"/>
        <v>0</v>
      </c>
      <c r="U502">
        <f t="shared" ref="N502:X525" si="61">IF(ISERROR(IF(AND($H502&lt;=U$6,$J502&gt;=U$6),1,0)),"",IF(AND($H502&lt;=U$6,$J502&gt;=U$6),1,0))</f>
        <v>0</v>
      </c>
      <c r="V502">
        <f t="shared" si="61"/>
        <v>0</v>
      </c>
      <c r="W502">
        <f t="shared" si="61"/>
        <v>0</v>
      </c>
      <c r="X502">
        <f t="shared" si="61"/>
        <v>0</v>
      </c>
    </row>
    <row r="503" spans="3:24" ht="30" customHeight="1" thickTop="1" thickBot="1" x14ac:dyDescent="0.25">
      <c r="C503" s="108"/>
      <c r="D503" s="108"/>
      <c r="E503" s="115"/>
      <c r="F503" s="115"/>
      <c r="H503" t="str">
        <f t="shared" si="56"/>
        <v/>
      </c>
      <c r="I503" t="str">
        <f t="shared" si="57"/>
        <v/>
      </c>
      <c r="J503" t="str">
        <f t="shared" si="58"/>
        <v/>
      </c>
      <c r="K503" t="str">
        <f t="shared" si="59"/>
        <v/>
      </c>
      <c r="M503">
        <f t="shared" si="54"/>
        <v>0</v>
      </c>
      <c r="N503">
        <f t="shared" si="61"/>
        <v>0</v>
      </c>
      <c r="O503">
        <f t="shared" si="61"/>
        <v>0</v>
      </c>
      <c r="P503">
        <f t="shared" si="61"/>
        <v>0</v>
      </c>
      <c r="Q503">
        <f t="shared" si="61"/>
        <v>0</v>
      </c>
      <c r="R503">
        <f t="shared" si="61"/>
        <v>0</v>
      </c>
      <c r="S503">
        <f t="shared" si="61"/>
        <v>0</v>
      </c>
      <c r="T503">
        <f t="shared" si="61"/>
        <v>0</v>
      </c>
      <c r="U503">
        <f t="shared" si="61"/>
        <v>0</v>
      </c>
      <c r="V503">
        <f t="shared" si="61"/>
        <v>0</v>
      </c>
      <c r="W503">
        <f t="shared" si="61"/>
        <v>0</v>
      </c>
      <c r="X503">
        <f t="shared" si="61"/>
        <v>0</v>
      </c>
    </row>
    <row r="504" spans="3:24" ht="30" customHeight="1" thickTop="1" thickBot="1" x14ac:dyDescent="0.25">
      <c r="C504" s="108"/>
      <c r="D504" s="108"/>
      <c r="E504" s="115"/>
      <c r="F504" s="115"/>
      <c r="H504" t="str">
        <f t="shared" si="56"/>
        <v/>
      </c>
      <c r="I504" t="str">
        <f t="shared" si="57"/>
        <v/>
      </c>
      <c r="J504" t="str">
        <f t="shared" si="58"/>
        <v/>
      </c>
      <c r="K504" t="str">
        <f t="shared" si="59"/>
        <v/>
      </c>
      <c r="M504">
        <f t="shared" si="54"/>
        <v>0</v>
      </c>
      <c r="N504">
        <f t="shared" si="61"/>
        <v>0</v>
      </c>
      <c r="O504">
        <f t="shared" si="61"/>
        <v>0</v>
      </c>
      <c r="P504">
        <f t="shared" si="61"/>
        <v>0</v>
      </c>
      <c r="Q504">
        <f t="shared" si="61"/>
        <v>0</v>
      </c>
      <c r="R504">
        <f t="shared" si="61"/>
        <v>0</v>
      </c>
      <c r="S504">
        <f t="shared" si="61"/>
        <v>0</v>
      </c>
      <c r="T504">
        <f t="shared" si="61"/>
        <v>0</v>
      </c>
      <c r="U504">
        <f t="shared" si="61"/>
        <v>0</v>
      </c>
      <c r="V504">
        <f t="shared" si="61"/>
        <v>0</v>
      </c>
      <c r="W504">
        <f t="shared" si="61"/>
        <v>0</v>
      </c>
      <c r="X504">
        <f t="shared" si="61"/>
        <v>0</v>
      </c>
    </row>
    <row r="505" spans="3:24" ht="30" customHeight="1" thickTop="1" thickBot="1" x14ac:dyDescent="0.25">
      <c r="C505" s="108"/>
      <c r="D505" s="108"/>
      <c r="E505" s="115"/>
      <c r="F505" s="115"/>
      <c r="H505" t="str">
        <f t="shared" si="56"/>
        <v/>
      </c>
      <c r="I505" t="str">
        <f t="shared" si="57"/>
        <v/>
      </c>
      <c r="J505" t="str">
        <f t="shared" si="58"/>
        <v/>
      </c>
      <c r="K505" t="str">
        <f t="shared" si="59"/>
        <v/>
      </c>
      <c r="M505">
        <f t="shared" si="54"/>
        <v>0</v>
      </c>
      <c r="N505">
        <f t="shared" si="61"/>
        <v>0</v>
      </c>
      <c r="O505">
        <f t="shared" si="61"/>
        <v>0</v>
      </c>
      <c r="P505">
        <f t="shared" si="61"/>
        <v>0</v>
      </c>
      <c r="Q505">
        <f t="shared" si="61"/>
        <v>0</v>
      </c>
      <c r="R505">
        <f t="shared" si="61"/>
        <v>0</v>
      </c>
      <c r="S505">
        <f t="shared" si="61"/>
        <v>0</v>
      </c>
      <c r="T505">
        <f t="shared" si="61"/>
        <v>0</v>
      </c>
      <c r="U505">
        <f t="shared" si="61"/>
        <v>0</v>
      </c>
      <c r="V505">
        <f t="shared" si="61"/>
        <v>0</v>
      </c>
      <c r="W505">
        <f t="shared" si="61"/>
        <v>0</v>
      </c>
      <c r="X505">
        <f t="shared" si="61"/>
        <v>0</v>
      </c>
    </row>
    <row r="506" spans="3:24" ht="30" customHeight="1" thickTop="1" thickBot="1" x14ac:dyDescent="0.25">
      <c r="C506" s="108"/>
      <c r="D506" s="108"/>
      <c r="E506" s="115"/>
      <c r="F506" s="115"/>
      <c r="H506" t="str">
        <f t="shared" si="56"/>
        <v/>
      </c>
      <c r="I506" t="str">
        <f t="shared" si="57"/>
        <v/>
      </c>
      <c r="J506" t="str">
        <f t="shared" si="58"/>
        <v/>
      </c>
      <c r="K506" t="str">
        <f t="shared" si="59"/>
        <v/>
      </c>
      <c r="M506">
        <f t="shared" si="54"/>
        <v>0</v>
      </c>
      <c r="N506">
        <f t="shared" si="61"/>
        <v>0</v>
      </c>
      <c r="O506">
        <f t="shared" si="61"/>
        <v>0</v>
      </c>
      <c r="P506">
        <f t="shared" si="61"/>
        <v>0</v>
      </c>
      <c r="Q506">
        <f t="shared" si="61"/>
        <v>0</v>
      </c>
      <c r="R506">
        <f t="shared" si="61"/>
        <v>0</v>
      </c>
      <c r="S506">
        <f t="shared" si="61"/>
        <v>0</v>
      </c>
      <c r="T506">
        <f t="shared" si="61"/>
        <v>0</v>
      </c>
      <c r="U506">
        <f t="shared" si="61"/>
        <v>0</v>
      </c>
      <c r="V506">
        <f t="shared" si="61"/>
        <v>0</v>
      </c>
      <c r="W506">
        <f t="shared" si="61"/>
        <v>0</v>
      </c>
      <c r="X506">
        <f t="shared" si="61"/>
        <v>0</v>
      </c>
    </row>
    <row r="507" spans="3:24" ht="30" customHeight="1" thickTop="1" thickBot="1" x14ac:dyDescent="0.25">
      <c r="C507" s="108"/>
      <c r="D507" s="108"/>
      <c r="E507" s="115"/>
      <c r="F507" s="115"/>
      <c r="H507" t="str">
        <f t="shared" si="56"/>
        <v/>
      </c>
      <c r="I507" t="str">
        <f t="shared" si="57"/>
        <v/>
      </c>
      <c r="J507" t="str">
        <f t="shared" si="58"/>
        <v/>
      </c>
      <c r="K507" t="str">
        <f t="shared" si="59"/>
        <v/>
      </c>
      <c r="M507">
        <f t="shared" si="54"/>
        <v>0</v>
      </c>
      <c r="N507">
        <f t="shared" si="61"/>
        <v>0</v>
      </c>
      <c r="O507">
        <f t="shared" si="61"/>
        <v>0</v>
      </c>
      <c r="P507">
        <f t="shared" si="61"/>
        <v>0</v>
      </c>
      <c r="Q507">
        <f t="shared" si="61"/>
        <v>0</v>
      </c>
      <c r="R507">
        <f t="shared" si="61"/>
        <v>0</v>
      </c>
      <c r="S507">
        <f t="shared" si="61"/>
        <v>0</v>
      </c>
      <c r="T507">
        <f t="shared" si="61"/>
        <v>0</v>
      </c>
      <c r="U507">
        <f t="shared" si="61"/>
        <v>0</v>
      </c>
      <c r="V507">
        <f t="shared" si="61"/>
        <v>0</v>
      </c>
      <c r="W507">
        <f t="shared" si="61"/>
        <v>0</v>
      </c>
      <c r="X507">
        <f t="shared" si="61"/>
        <v>0</v>
      </c>
    </row>
    <row r="508" spans="3:24" ht="30" customHeight="1" thickTop="1" thickBot="1" x14ac:dyDescent="0.25">
      <c r="C508" s="108"/>
      <c r="D508" s="108"/>
      <c r="E508" s="115"/>
      <c r="F508" s="115"/>
      <c r="H508" t="str">
        <f t="shared" si="56"/>
        <v/>
      </c>
      <c r="I508" t="str">
        <f t="shared" si="57"/>
        <v/>
      </c>
      <c r="J508" t="str">
        <f t="shared" si="58"/>
        <v/>
      </c>
      <c r="K508" t="str">
        <f t="shared" si="59"/>
        <v/>
      </c>
      <c r="M508">
        <f t="shared" si="54"/>
        <v>0</v>
      </c>
      <c r="N508">
        <f t="shared" si="61"/>
        <v>0</v>
      </c>
      <c r="O508">
        <f t="shared" si="61"/>
        <v>0</v>
      </c>
      <c r="P508">
        <f t="shared" si="61"/>
        <v>0</v>
      </c>
      <c r="Q508">
        <f t="shared" si="61"/>
        <v>0</v>
      </c>
      <c r="R508">
        <f t="shared" si="61"/>
        <v>0</v>
      </c>
      <c r="S508">
        <f t="shared" si="61"/>
        <v>0</v>
      </c>
      <c r="T508">
        <f t="shared" si="61"/>
        <v>0</v>
      </c>
      <c r="U508">
        <f t="shared" si="61"/>
        <v>0</v>
      </c>
      <c r="V508">
        <f t="shared" si="61"/>
        <v>0</v>
      </c>
      <c r="W508">
        <f t="shared" si="61"/>
        <v>0</v>
      </c>
      <c r="X508">
        <f t="shared" si="61"/>
        <v>0</v>
      </c>
    </row>
    <row r="509" spans="3:24" ht="30" customHeight="1" thickTop="1" thickBot="1" x14ac:dyDescent="0.25">
      <c r="C509" s="108"/>
      <c r="D509" s="108"/>
      <c r="E509" s="115"/>
      <c r="F509" s="115"/>
      <c r="H509" t="str">
        <f t="shared" si="56"/>
        <v/>
      </c>
      <c r="I509" t="str">
        <f t="shared" si="57"/>
        <v/>
      </c>
      <c r="J509" t="str">
        <f t="shared" si="58"/>
        <v/>
      </c>
      <c r="K509" t="str">
        <f t="shared" si="59"/>
        <v/>
      </c>
      <c r="M509">
        <f t="shared" si="54"/>
        <v>0</v>
      </c>
      <c r="N509">
        <f t="shared" si="61"/>
        <v>0</v>
      </c>
      <c r="O509">
        <f t="shared" si="61"/>
        <v>0</v>
      </c>
      <c r="P509">
        <f t="shared" si="61"/>
        <v>0</v>
      </c>
      <c r="Q509">
        <f t="shared" si="61"/>
        <v>0</v>
      </c>
      <c r="R509">
        <f t="shared" si="61"/>
        <v>0</v>
      </c>
      <c r="S509">
        <f t="shared" si="61"/>
        <v>0</v>
      </c>
      <c r="T509">
        <f t="shared" si="61"/>
        <v>0</v>
      </c>
      <c r="U509">
        <f t="shared" si="61"/>
        <v>0</v>
      </c>
      <c r="V509">
        <f t="shared" si="61"/>
        <v>0</v>
      </c>
      <c r="W509">
        <f t="shared" si="61"/>
        <v>0</v>
      </c>
      <c r="X509">
        <f t="shared" si="61"/>
        <v>0</v>
      </c>
    </row>
    <row r="510" spans="3:24" ht="30" customHeight="1" thickTop="1" thickBot="1" x14ac:dyDescent="0.25">
      <c r="C510" s="108"/>
      <c r="D510" s="108"/>
      <c r="E510" s="115"/>
      <c r="F510" s="115"/>
      <c r="H510" t="str">
        <f t="shared" si="56"/>
        <v/>
      </c>
      <c r="I510" t="str">
        <f t="shared" si="57"/>
        <v/>
      </c>
      <c r="J510" t="str">
        <f t="shared" si="58"/>
        <v/>
      </c>
      <c r="K510" t="str">
        <f t="shared" si="59"/>
        <v/>
      </c>
      <c r="M510">
        <f t="shared" ref="M510:X566" si="62">IF(ISERROR(IF(AND($H510&lt;=M$6,$J510&gt;=M$6),1,0)),"",IF(AND($H510&lt;=M$6,$J510&gt;=M$6),1,0))</f>
        <v>0</v>
      </c>
      <c r="N510">
        <f t="shared" si="61"/>
        <v>0</v>
      </c>
      <c r="O510">
        <f t="shared" si="61"/>
        <v>0</v>
      </c>
      <c r="P510">
        <f t="shared" si="61"/>
        <v>0</v>
      </c>
      <c r="Q510">
        <f t="shared" si="61"/>
        <v>0</v>
      </c>
      <c r="R510">
        <f t="shared" si="61"/>
        <v>0</v>
      </c>
      <c r="S510">
        <f t="shared" si="61"/>
        <v>0</v>
      </c>
      <c r="T510">
        <f t="shared" si="61"/>
        <v>0</v>
      </c>
      <c r="U510">
        <f t="shared" si="61"/>
        <v>0</v>
      </c>
      <c r="V510">
        <f t="shared" si="61"/>
        <v>0</v>
      </c>
      <c r="W510">
        <f t="shared" si="61"/>
        <v>0</v>
      </c>
      <c r="X510">
        <f t="shared" si="61"/>
        <v>0</v>
      </c>
    </row>
    <row r="511" spans="3:24" ht="30" customHeight="1" thickTop="1" thickBot="1" x14ac:dyDescent="0.25">
      <c r="C511" s="108"/>
      <c r="D511" s="108"/>
      <c r="E511" s="115"/>
      <c r="F511" s="115"/>
      <c r="H511" t="str">
        <f t="shared" si="56"/>
        <v/>
      </c>
      <c r="I511" t="str">
        <f t="shared" si="57"/>
        <v/>
      </c>
      <c r="J511" t="str">
        <f t="shared" si="58"/>
        <v/>
      </c>
      <c r="K511" t="str">
        <f t="shared" si="59"/>
        <v/>
      </c>
      <c r="M511">
        <f t="shared" si="62"/>
        <v>0</v>
      </c>
      <c r="N511">
        <f t="shared" si="61"/>
        <v>0</v>
      </c>
      <c r="O511">
        <f t="shared" si="61"/>
        <v>0</v>
      </c>
      <c r="P511">
        <f t="shared" si="61"/>
        <v>0</v>
      </c>
      <c r="Q511">
        <f t="shared" si="61"/>
        <v>0</v>
      </c>
      <c r="R511">
        <f t="shared" si="61"/>
        <v>0</v>
      </c>
      <c r="S511">
        <f t="shared" si="61"/>
        <v>0</v>
      </c>
      <c r="T511">
        <f t="shared" si="61"/>
        <v>0</v>
      </c>
      <c r="U511">
        <f t="shared" si="61"/>
        <v>0</v>
      </c>
      <c r="V511">
        <f t="shared" si="61"/>
        <v>0</v>
      </c>
      <c r="W511">
        <f t="shared" si="61"/>
        <v>0</v>
      </c>
      <c r="X511">
        <f t="shared" si="61"/>
        <v>0</v>
      </c>
    </row>
    <row r="512" spans="3:24" ht="30" customHeight="1" thickTop="1" thickBot="1" x14ac:dyDescent="0.25">
      <c r="C512" s="108"/>
      <c r="D512" s="108"/>
      <c r="E512" s="115"/>
      <c r="F512" s="115"/>
      <c r="H512" t="str">
        <f t="shared" si="56"/>
        <v/>
      </c>
      <c r="I512" t="str">
        <f t="shared" si="57"/>
        <v/>
      </c>
      <c r="J512" t="str">
        <f t="shared" si="58"/>
        <v/>
      </c>
      <c r="K512" t="str">
        <f t="shared" si="59"/>
        <v/>
      </c>
      <c r="M512">
        <f t="shared" si="62"/>
        <v>0</v>
      </c>
      <c r="N512">
        <f t="shared" si="61"/>
        <v>0</v>
      </c>
      <c r="O512">
        <f t="shared" si="61"/>
        <v>0</v>
      </c>
      <c r="P512">
        <f t="shared" si="61"/>
        <v>0</v>
      </c>
      <c r="Q512">
        <f t="shared" si="61"/>
        <v>0</v>
      </c>
      <c r="R512">
        <f t="shared" si="61"/>
        <v>0</v>
      </c>
      <c r="S512">
        <f t="shared" si="61"/>
        <v>0</v>
      </c>
      <c r="T512">
        <f t="shared" si="61"/>
        <v>0</v>
      </c>
      <c r="U512">
        <f t="shared" si="61"/>
        <v>0</v>
      </c>
      <c r="V512">
        <f t="shared" si="61"/>
        <v>0</v>
      </c>
      <c r="W512">
        <f t="shared" si="61"/>
        <v>0</v>
      </c>
      <c r="X512">
        <f t="shared" si="61"/>
        <v>0</v>
      </c>
    </row>
    <row r="513" spans="3:24" ht="30" customHeight="1" thickTop="1" thickBot="1" x14ac:dyDescent="0.25">
      <c r="C513" s="108"/>
      <c r="D513" s="108"/>
      <c r="E513" s="115"/>
      <c r="F513" s="115"/>
      <c r="H513" t="str">
        <f t="shared" si="56"/>
        <v/>
      </c>
      <c r="I513" t="str">
        <f t="shared" si="57"/>
        <v/>
      </c>
      <c r="J513" t="str">
        <f t="shared" si="58"/>
        <v/>
      </c>
      <c r="K513" t="str">
        <f t="shared" si="59"/>
        <v/>
      </c>
      <c r="M513">
        <f t="shared" si="62"/>
        <v>0</v>
      </c>
      <c r="N513">
        <f t="shared" si="61"/>
        <v>0</v>
      </c>
      <c r="O513">
        <f t="shared" si="61"/>
        <v>0</v>
      </c>
      <c r="P513">
        <f t="shared" si="61"/>
        <v>0</v>
      </c>
      <c r="Q513">
        <f t="shared" si="61"/>
        <v>0</v>
      </c>
      <c r="R513">
        <f t="shared" si="61"/>
        <v>0</v>
      </c>
      <c r="S513">
        <f t="shared" si="61"/>
        <v>0</v>
      </c>
      <c r="T513">
        <f t="shared" si="61"/>
        <v>0</v>
      </c>
      <c r="U513">
        <f t="shared" si="61"/>
        <v>0</v>
      </c>
      <c r="V513">
        <f t="shared" si="61"/>
        <v>0</v>
      </c>
      <c r="W513">
        <f t="shared" si="61"/>
        <v>0</v>
      </c>
      <c r="X513">
        <f t="shared" si="61"/>
        <v>0</v>
      </c>
    </row>
    <row r="514" spans="3:24" ht="30" customHeight="1" thickTop="1" thickBot="1" x14ac:dyDescent="0.25">
      <c r="C514" s="108"/>
      <c r="D514" s="108"/>
      <c r="E514" s="115"/>
      <c r="F514" s="115"/>
      <c r="H514" t="str">
        <f t="shared" si="56"/>
        <v/>
      </c>
      <c r="I514" t="str">
        <f t="shared" si="57"/>
        <v/>
      </c>
      <c r="J514" t="str">
        <f t="shared" si="58"/>
        <v/>
      </c>
      <c r="K514" t="str">
        <f t="shared" si="59"/>
        <v/>
      </c>
      <c r="M514">
        <f t="shared" si="62"/>
        <v>0</v>
      </c>
      <c r="N514">
        <f t="shared" si="61"/>
        <v>0</v>
      </c>
      <c r="O514">
        <f t="shared" si="61"/>
        <v>0</v>
      </c>
      <c r="P514">
        <f t="shared" si="61"/>
        <v>0</v>
      </c>
      <c r="Q514">
        <f t="shared" si="61"/>
        <v>0</v>
      </c>
      <c r="R514">
        <f t="shared" si="61"/>
        <v>0</v>
      </c>
      <c r="S514">
        <f t="shared" si="61"/>
        <v>0</v>
      </c>
      <c r="T514">
        <f t="shared" si="61"/>
        <v>0</v>
      </c>
      <c r="U514">
        <f t="shared" si="61"/>
        <v>0</v>
      </c>
      <c r="V514">
        <f t="shared" si="61"/>
        <v>0</v>
      </c>
      <c r="W514">
        <f t="shared" si="61"/>
        <v>0</v>
      </c>
      <c r="X514">
        <f t="shared" si="61"/>
        <v>0</v>
      </c>
    </row>
    <row r="515" spans="3:24" ht="30" customHeight="1" thickTop="1" thickBot="1" x14ac:dyDescent="0.25">
      <c r="C515" s="108"/>
      <c r="D515" s="108"/>
      <c r="E515" s="115"/>
      <c r="F515" s="115"/>
      <c r="H515" t="str">
        <f t="shared" si="56"/>
        <v/>
      </c>
      <c r="I515" t="str">
        <f t="shared" si="57"/>
        <v/>
      </c>
      <c r="J515" t="str">
        <f t="shared" si="58"/>
        <v/>
      </c>
      <c r="K515" t="str">
        <f t="shared" si="59"/>
        <v/>
      </c>
      <c r="M515">
        <f t="shared" si="62"/>
        <v>0</v>
      </c>
      <c r="N515">
        <f t="shared" si="61"/>
        <v>0</v>
      </c>
      <c r="O515">
        <f t="shared" si="61"/>
        <v>0</v>
      </c>
      <c r="P515">
        <f t="shared" si="61"/>
        <v>0</v>
      </c>
      <c r="Q515">
        <f t="shared" si="61"/>
        <v>0</v>
      </c>
      <c r="R515">
        <f t="shared" si="61"/>
        <v>0</v>
      </c>
      <c r="S515">
        <f t="shared" si="61"/>
        <v>0</v>
      </c>
      <c r="T515">
        <f t="shared" si="61"/>
        <v>0</v>
      </c>
      <c r="U515">
        <f t="shared" si="61"/>
        <v>0</v>
      </c>
      <c r="V515">
        <f t="shared" si="61"/>
        <v>0</v>
      </c>
      <c r="W515">
        <f t="shared" si="61"/>
        <v>0</v>
      </c>
      <c r="X515">
        <f t="shared" si="61"/>
        <v>0</v>
      </c>
    </row>
    <row r="516" spans="3:24" ht="30" customHeight="1" thickTop="1" thickBot="1" x14ac:dyDescent="0.25">
      <c r="C516" s="108"/>
      <c r="D516" s="108"/>
      <c r="E516" s="115"/>
      <c r="F516" s="115"/>
      <c r="H516" t="str">
        <f t="shared" si="56"/>
        <v/>
      </c>
      <c r="I516" t="str">
        <f t="shared" si="57"/>
        <v/>
      </c>
      <c r="J516" t="str">
        <f t="shared" si="58"/>
        <v/>
      </c>
      <c r="K516" t="str">
        <f t="shared" si="59"/>
        <v/>
      </c>
      <c r="M516">
        <f t="shared" si="62"/>
        <v>0</v>
      </c>
      <c r="N516">
        <f t="shared" si="61"/>
        <v>0</v>
      </c>
      <c r="O516">
        <f t="shared" si="61"/>
        <v>0</v>
      </c>
      <c r="P516">
        <f t="shared" si="61"/>
        <v>0</v>
      </c>
      <c r="Q516">
        <f t="shared" si="61"/>
        <v>0</v>
      </c>
      <c r="R516">
        <f t="shared" si="61"/>
        <v>0</v>
      </c>
      <c r="S516">
        <f t="shared" si="61"/>
        <v>0</v>
      </c>
      <c r="T516">
        <f t="shared" si="61"/>
        <v>0</v>
      </c>
      <c r="U516">
        <f t="shared" si="61"/>
        <v>0</v>
      </c>
      <c r="V516">
        <f t="shared" si="61"/>
        <v>0</v>
      </c>
      <c r="W516">
        <f t="shared" si="61"/>
        <v>0</v>
      </c>
      <c r="X516">
        <f t="shared" si="61"/>
        <v>0</v>
      </c>
    </row>
    <row r="517" spans="3:24" ht="30" customHeight="1" thickTop="1" thickBot="1" x14ac:dyDescent="0.25">
      <c r="C517" s="108"/>
      <c r="D517" s="108"/>
      <c r="E517" s="115"/>
      <c r="F517" s="115"/>
      <c r="H517" t="str">
        <f t="shared" si="56"/>
        <v/>
      </c>
      <c r="I517" t="str">
        <f t="shared" si="57"/>
        <v/>
      </c>
      <c r="J517" t="str">
        <f t="shared" si="58"/>
        <v/>
      </c>
      <c r="K517" t="str">
        <f t="shared" si="59"/>
        <v/>
      </c>
      <c r="M517">
        <f t="shared" si="62"/>
        <v>0</v>
      </c>
      <c r="N517">
        <f t="shared" si="61"/>
        <v>0</v>
      </c>
      <c r="O517">
        <f t="shared" si="61"/>
        <v>0</v>
      </c>
      <c r="P517">
        <f t="shared" si="61"/>
        <v>0</v>
      </c>
      <c r="Q517">
        <f t="shared" si="61"/>
        <v>0</v>
      </c>
      <c r="R517">
        <f t="shared" si="61"/>
        <v>0</v>
      </c>
      <c r="S517">
        <f t="shared" si="61"/>
        <v>0</v>
      </c>
      <c r="T517">
        <f t="shared" si="61"/>
        <v>0</v>
      </c>
      <c r="U517">
        <f t="shared" si="61"/>
        <v>0</v>
      </c>
      <c r="V517">
        <f t="shared" si="61"/>
        <v>0</v>
      </c>
      <c r="W517">
        <f t="shared" si="61"/>
        <v>0</v>
      </c>
      <c r="X517">
        <f t="shared" si="61"/>
        <v>0</v>
      </c>
    </row>
    <row r="518" spans="3:24" ht="30" customHeight="1" thickTop="1" thickBot="1" x14ac:dyDescent="0.25">
      <c r="C518" s="108"/>
      <c r="D518" s="108"/>
      <c r="E518" s="115"/>
      <c r="F518" s="115"/>
      <c r="H518" t="str">
        <f t="shared" si="56"/>
        <v/>
      </c>
      <c r="I518" t="str">
        <f t="shared" si="57"/>
        <v/>
      </c>
      <c r="J518" t="str">
        <f t="shared" si="58"/>
        <v/>
      </c>
      <c r="K518" t="str">
        <f t="shared" si="59"/>
        <v/>
      </c>
      <c r="M518">
        <f t="shared" si="62"/>
        <v>0</v>
      </c>
      <c r="N518">
        <f t="shared" si="61"/>
        <v>0</v>
      </c>
      <c r="O518">
        <f t="shared" si="61"/>
        <v>0</v>
      </c>
      <c r="P518">
        <f t="shared" si="61"/>
        <v>0</v>
      </c>
      <c r="Q518">
        <f t="shared" si="61"/>
        <v>0</v>
      </c>
      <c r="R518">
        <f t="shared" si="61"/>
        <v>0</v>
      </c>
      <c r="S518">
        <f t="shared" si="61"/>
        <v>0</v>
      </c>
      <c r="T518">
        <f t="shared" si="61"/>
        <v>0</v>
      </c>
      <c r="U518">
        <f t="shared" si="61"/>
        <v>0</v>
      </c>
      <c r="V518">
        <f t="shared" si="61"/>
        <v>0</v>
      </c>
      <c r="W518">
        <f t="shared" si="61"/>
        <v>0</v>
      </c>
      <c r="X518">
        <f t="shared" si="61"/>
        <v>0</v>
      </c>
    </row>
    <row r="519" spans="3:24" ht="30" customHeight="1" thickTop="1" thickBot="1" x14ac:dyDescent="0.25">
      <c r="C519" s="108"/>
      <c r="D519" s="108"/>
      <c r="E519" s="115"/>
      <c r="F519" s="115"/>
      <c r="H519" t="str">
        <f t="shared" si="56"/>
        <v/>
      </c>
      <c r="I519" t="str">
        <f t="shared" si="57"/>
        <v/>
      </c>
      <c r="J519" t="str">
        <f t="shared" si="58"/>
        <v/>
      </c>
      <c r="K519" t="str">
        <f t="shared" si="59"/>
        <v/>
      </c>
      <c r="M519">
        <f t="shared" si="62"/>
        <v>0</v>
      </c>
      <c r="N519">
        <f t="shared" si="61"/>
        <v>0</v>
      </c>
      <c r="O519">
        <f t="shared" si="61"/>
        <v>0</v>
      </c>
      <c r="P519">
        <f t="shared" si="61"/>
        <v>0</v>
      </c>
      <c r="Q519">
        <f t="shared" si="61"/>
        <v>0</v>
      </c>
      <c r="R519">
        <f t="shared" si="61"/>
        <v>0</v>
      </c>
      <c r="S519">
        <f t="shared" si="61"/>
        <v>0</v>
      </c>
      <c r="T519">
        <f t="shared" si="61"/>
        <v>0</v>
      </c>
      <c r="U519">
        <f t="shared" si="61"/>
        <v>0</v>
      </c>
      <c r="V519">
        <f t="shared" si="61"/>
        <v>0</v>
      </c>
      <c r="W519">
        <f t="shared" si="61"/>
        <v>0</v>
      </c>
      <c r="X519">
        <f t="shared" si="61"/>
        <v>0</v>
      </c>
    </row>
    <row r="520" spans="3:24" ht="30" customHeight="1" thickTop="1" thickBot="1" x14ac:dyDescent="0.25">
      <c r="C520" s="108"/>
      <c r="D520" s="108"/>
      <c r="E520" s="115"/>
      <c r="F520" s="115"/>
      <c r="H520" t="str">
        <f t="shared" si="56"/>
        <v/>
      </c>
      <c r="I520" t="str">
        <f t="shared" si="57"/>
        <v/>
      </c>
      <c r="J520" t="str">
        <f t="shared" si="58"/>
        <v/>
      </c>
      <c r="K520" t="str">
        <f t="shared" si="59"/>
        <v/>
      </c>
      <c r="M520">
        <f t="shared" si="62"/>
        <v>0</v>
      </c>
      <c r="N520">
        <f t="shared" si="61"/>
        <v>0</v>
      </c>
      <c r="O520">
        <f t="shared" si="61"/>
        <v>0</v>
      </c>
      <c r="P520">
        <f t="shared" si="61"/>
        <v>0</v>
      </c>
      <c r="Q520">
        <f t="shared" si="61"/>
        <v>0</v>
      </c>
      <c r="R520">
        <f t="shared" si="61"/>
        <v>0</v>
      </c>
      <c r="S520">
        <f t="shared" si="61"/>
        <v>0</v>
      </c>
      <c r="T520">
        <f t="shared" si="61"/>
        <v>0</v>
      </c>
      <c r="U520">
        <f t="shared" si="61"/>
        <v>0</v>
      </c>
      <c r="V520">
        <f t="shared" si="61"/>
        <v>0</v>
      </c>
      <c r="W520">
        <f t="shared" si="61"/>
        <v>0</v>
      </c>
      <c r="X520">
        <f t="shared" si="61"/>
        <v>0</v>
      </c>
    </row>
    <row r="521" spans="3:24" ht="30" customHeight="1" thickTop="1" thickBot="1" x14ac:dyDescent="0.25">
      <c r="C521" s="108"/>
      <c r="D521" s="108"/>
      <c r="E521" s="115"/>
      <c r="F521" s="115"/>
      <c r="H521" t="str">
        <f t="shared" ref="H521:H584" si="63">IF(ISERROR(IF(E521="","",MONTH(E521))),"",IF(E521="","",MONTH(E521)))</f>
        <v/>
      </c>
      <c r="I521" t="str">
        <f t="shared" ref="I521:I584" si="64">IF(ISERROR(IF(E521="","",YEAR(E521))),"",IF(E521="","",YEAR(E521)))</f>
        <v/>
      </c>
      <c r="J521" t="str">
        <f t="shared" ref="J521:J584" si="65">IF(ISERROR(IF(F521="","",MONTH(F521))),"",IF(F521="","",MONTH(F521)))</f>
        <v/>
      </c>
      <c r="K521" t="str">
        <f t="shared" ref="K521:K584" si="66">IF(ISERROR(IF(F521="","",YEAR(F521))),"",IF(F521="","",YEAR(F521)))</f>
        <v/>
      </c>
      <c r="M521">
        <f t="shared" si="62"/>
        <v>0</v>
      </c>
      <c r="N521">
        <f t="shared" si="61"/>
        <v>0</v>
      </c>
      <c r="O521">
        <f t="shared" si="61"/>
        <v>0</v>
      </c>
      <c r="P521">
        <f t="shared" si="61"/>
        <v>0</v>
      </c>
      <c r="Q521">
        <f t="shared" si="61"/>
        <v>0</v>
      </c>
      <c r="R521">
        <f t="shared" si="61"/>
        <v>0</v>
      </c>
      <c r="S521">
        <f t="shared" si="61"/>
        <v>0</v>
      </c>
      <c r="T521">
        <f t="shared" si="61"/>
        <v>0</v>
      </c>
      <c r="U521">
        <f t="shared" si="61"/>
        <v>0</v>
      </c>
      <c r="V521">
        <f t="shared" si="61"/>
        <v>0</v>
      </c>
      <c r="W521">
        <f t="shared" si="61"/>
        <v>0</v>
      </c>
      <c r="X521">
        <f t="shared" si="61"/>
        <v>0</v>
      </c>
    </row>
    <row r="522" spans="3:24" ht="30" customHeight="1" thickTop="1" thickBot="1" x14ac:dyDescent="0.25">
      <c r="C522" s="108"/>
      <c r="D522" s="108"/>
      <c r="E522" s="115"/>
      <c r="F522" s="115"/>
      <c r="H522" t="str">
        <f t="shared" si="63"/>
        <v/>
      </c>
      <c r="I522" t="str">
        <f t="shared" si="64"/>
        <v/>
      </c>
      <c r="J522" t="str">
        <f t="shared" si="65"/>
        <v/>
      </c>
      <c r="K522" t="str">
        <f t="shared" si="66"/>
        <v/>
      </c>
      <c r="M522">
        <f t="shared" si="62"/>
        <v>0</v>
      </c>
      <c r="N522">
        <f t="shared" si="61"/>
        <v>0</v>
      </c>
      <c r="O522">
        <f t="shared" si="61"/>
        <v>0</v>
      </c>
      <c r="P522">
        <f t="shared" si="61"/>
        <v>0</v>
      </c>
      <c r="Q522">
        <f t="shared" si="61"/>
        <v>0</v>
      </c>
      <c r="R522">
        <f t="shared" si="61"/>
        <v>0</v>
      </c>
      <c r="S522">
        <f t="shared" si="61"/>
        <v>0</v>
      </c>
      <c r="T522">
        <f t="shared" si="61"/>
        <v>0</v>
      </c>
      <c r="U522">
        <f t="shared" si="61"/>
        <v>0</v>
      </c>
      <c r="V522">
        <f t="shared" si="61"/>
        <v>0</v>
      </c>
      <c r="W522">
        <f t="shared" si="61"/>
        <v>0</v>
      </c>
      <c r="X522">
        <f t="shared" si="61"/>
        <v>0</v>
      </c>
    </row>
    <row r="523" spans="3:24" ht="30" customHeight="1" thickTop="1" thickBot="1" x14ac:dyDescent="0.25">
      <c r="C523" s="108"/>
      <c r="D523" s="108"/>
      <c r="E523" s="115"/>
      <c r="F523" s="115"/>
      <c r="H523" t="str">
        <f t="shared" si="63"/>
        <v/>
      </c>
      <c r="I523" t="str">
        <f t="shared" si="64"/>
        <v/>
      </c>
      <c r="J523" t="str">
        <f t="shared" si="65"/>
        <v/>
      </c>
      <c r="K523" t="str">
        <f t="shared" si="66"/>
        <v/>
      </c>
      <c r="M523">
        <f t="shared" si="62"/>
        <v>0</v>
      </c>
      <c r="N523">
        <f t="shared" si="61"/>
        <v>0</v>
      </c>
      <c r="O523">
        <f t="shared" si="61"/>
        <v>0</v>
      </c>
      <c r="P523">
        <f t="shared" si="61"/>
        <v>0</v>
      </c>
      <c r="Q523">
        <f t="shared" si="61"/>
        <v>0</v>
      </c>
      <c r="R523">
        <f t="shared" si="61"/>
        <v>0</v>
      </c>
      <c r="S523">
        <f t="shared" si="61"/>
        <v>0</v>
      </c>
      <c r="T523">
        <f t="shared" si="61"/>
        <v>0</v>
      </c>
      <c r="U523">
        <f t="shared" si="61"/>
        <v>0</v>
      </c>
      <c r="V523">
        <f t="shared" si="61"/>
        <v>0</v>
      </c>
      <c r="W523">
        <f t="shared" si="61"/>
        <v>0</v>
      </c>
      <c r="X523">
        <f t="shared" si="61"/>
        <v>0</v>
      </c>
    </row>
    <row r="524" spans="3:24" ht="30" customHeight="1" thickTop="1" thickBot="1" x14ac:dyDescent="0.25">
      <c r="C524" s="108"/>
      <c r="D524" s="108"/>
      <c r="E524" s="115"/>
      <c r="F524" s="115"/>
      <c r="H524" t="str">
        <f t="shared" si="63"/>
        <v/>
      </c>
      <c r="I524" t="str">
        <f t="shared" si="64"/>
        <v/>
      </c>
      <c r="J524" t="str">
        <f t="shared" si="65"/>
        <v/>
      </c>
      <c r="K524" t="str">
        <f t="shared" si="66"/>
        <v/>
      </c>
      <c r="M524">
        <f t="shared" si="62"/>
        <v>0</v>
      </c>
      <c r="N524">
        <f t="shared" si="61"/>
        <v>0</v>
      </c>
      <c r="O524">
        <f t="shared" si="61"/>
        <v>0</v>
      </c>
      <c r="P524">
        <f t="shared" si="61"/>
        <v>0</v>
      </c>
      <c r="Q524">
        <f t="shared" si="61"/>
        <v>0</v>
      </c>
      <c r="R524">
        <f t="shared" si="61"/>
        <v>0</v>
      </c>
      <c r="S524">
        <f t="shared" si="61"/>
        <v>0</v>
      </c>
      <c r="T524">
        <f t="shared" si="61"/>
        <v>0</v>
      </c>
      <c r="U524">
        <f t="shared" si="61"/>
        <v>0</v>
      </c>
      <c r="V524">
        <f t="shared" si="61"/>
        <v>0</v>
      </c>
      <c r="W524">
        <f t="shared" si="61"/>
        <v>0</v>
      </c>
      <c r="X524">
        <f t="shared" si="61"/>
        <v>0</v>
      </c>
    </row>
    <row r="525" spans="3:24" ht="30" customHeight="1" thickTop="1" thickBot="1" x14ac:dyDescent="0.25">
      <c r="C525" s="108"/>
      <c r="D525" s="108"/>
      <c r="E525" s="115"/>
      <c r="F525" s="115"/>
      <c r="H525" t="str">
        <f t="shared" si="63"/>
        <v/>
      </c>
      <c r="I525" t="str">
        <f t="shared" si="64"/>
        <v/>
      </c>
      <c r="J525" t="str">
        <f t="shared" si="65"/>
        <v/>
      </c>
      <c r="K525" t="str">
        <f t="shared" si="66"/>
        <v/>
      </c>
      <c r="M525">
        <f t="shared" si="62"/>
        <v>0</v>
      </c>
      <c r="N525">
        <f t="shared" si="61"/>
        <v>0</v>
      </c>
      <c r="O525">
        <f t="shared" si="61"/>
        <v>0</v>
      </c>
      <c r="P525">
        <f t="shared" si="61"/>
        <v>0</v>
      </c>
      <c r="Q525">
        <f t="shared" si="61"/>
        <v>0</v>
      </c>
      <c r="R525">
        <f t="shared" si="61"/>
        <v>0</v>
      </c>
      <c r="S525">
        <f t="shared" si="61"/>
        <v>0</v>
      </c>
      <c r="T525">
        <f t="shared" si="61"/>
        <v>0</v>
      </c>
      <c r="U525">
        <f t="shared" si="61"/>
        <v>0</v>
      </c>
      <c r="V525">
        <f t="shared" si="61"/>
        <v>0</v>
      </c>
      <c r="W525">
        <f t="shared" ref="N525:X548" si="67">IF(ISERROR(IF(AND($H525&lt;=W$6,$J525&gt;=W$6),1,0)),"",IF(AND($H525&lt;=W$6,$J525&gt;=W$6),1,0))</f>
        <v>0</v>
      </c>
      <c r="X525">
        <f t="shared" si="67"/>
        <v>0</v>
      </c>
    </row>
    <row r="526" spans="3:24" ht="30" customHeight="1" thickTop="1" thickBot="1" x14ac:dyDescent="0.25">
      <c r="C526" s="108"/>
      <c r="D526" s="108"/>
      <c r="E526" s="115"/>
      <c r="F526" s="115"/>
      <c r="H526" t="str">
        <f t="shared" si="63"/>
        <v/>
      </c>
      <c r="I526" t="str">
        <f t="shared" si="64"/>
        <v/>
      </c>
      <c r="J526" t="str">
        <f t="shared" si="65"/>
        <v/>
      </c>
      <c r="K526" t="str">
        <f t="shared" si="66"/>
        <v/>
      </c>
      <c r="M526">
        <f t="shared" si="62"/>
        <v>0</v>
      </c>
      <c r="N526">
        <f t="shared" si="67"/>
        <v>0</v>
      </c>
      <c r="O526">
        <f t="shared" si="67"/>
        <v>0</v>
      </c>
      <c r="P526">
        <f t="shared" si="67"/>
        <v>0</v>
      </c>
      <c r="Q526">
        <f t="shared" si="67"/>
        <v>0</v>
      </c>
      <c r="R526">
        <f t="shared" si="67"/>
        <v>0</v>
      </c>
      <c r="S526">
        <f t="shared" si="67"/>
        <v>0</v>
      </c>
      <c r="T526">
        <f t="shared" si="67"/>
        <v>0</v>
      </c>
      <c r="U526">
        <f t="shared" si="67"/>
        <v>0</v>
      </c>
      <c r="V526">
        <f t="shared" si="67"/>
        <v>0</v>
      </c>
      <c r="W526">
        <f t="shared" si="67"/>
        <v>0</v>
      </c>
      <c r="X526">
        <f t="shared" si="67"/>
        <v>0</v>
      </c>
    </row>
    <row r="527" spans="3:24" ht="30" customHeight="1" thickTop="1" thickBot="1" x14ac:dyDescent="0.25">
      <c r="C527" s="108"/>
      <c r="D527" s="108"/>
      <c r="E527" s="115"/>
      <c r="F527" s="115"/>
      <c r="H527" t="str">
        <f t="shared" si="63"/>
        <v/>
      </c>
      <c r="I527" t="str">
        <f t="shared" si="64"/>
        <v/>
      </c>
      <c r="J527" t="str">
        <f t="shared" si="65"/>
        <v/>
      </c>
      <c r="K527" t="str">
        <f t="shared" si="66"/>
        <v/>
      </c>
      <c r="M527">
        <f t="shared" si="62"/>
        <v>0</v>
      </c>
      <c r="N527">
        <f t="shared" si="67"/>
        <v>0</v>
      </c>
      <c r="O527">
        <f t="shared" si="67"/>
        <v>0</v>
      </c>
      <c r="P527">
        <f t="shared" si="67"/>
        <v>0</v>
      </c>
      <c r="Q527">
        <f t="shared" si="67"/>
        <v>0</v>
      </c>
      <c r="R527">
        <f t="shared" si="67"/>
        <v>0</v>
      </c>
      <c r="S527">
        <f t="shared" si="67"/>
        <v>0</v>
      </c>
      <c r="T527">
        <f t="shared" si="67"/>
        <v>0</v>
      </c>
      <c r="U527">
        <f t="shared" si="67"/>
        <v>0</v>
      </c>
      <c r="V527">
        <f t="shared" si="67"/>
        <v>0</v>
      </c>
      <c r="W527">
        <f t="shared" si="67"/>
        <v>0</v>
      </c>
      <c r="X527">
        <f t="shared" si="67"/>
        <v>0</v>
      </c>
    </row>
    <row r="528" spans="3:24" ht="30" customHeight="1" thickTop="1" thickBot="1" x14ac:dyDescent="0.25">
      <c r="C528" s="108"/>
      <c r="D528" s="108"/>
      <c r="E528" s="115"/>
      <c r="F528" s="115"/>
      <c r="H528" t="str">
        <f t="shared" si="63"/>
        <v/>
      </c>
      <c r="I528" t="str">
        <f t="shared" si="64"/>
        <v/>
      </c>
      <c r="J528" t="str">
        <f t="shared" si="65"/>
        <v/>
      </c>
      <c r="K528" t="str">
        <f t="shared" si="66"/>
        <v/>
      </c>
      <c r="M528">
        <f t="shared" si="62"/>
        <v>0</v>
      </c>
      <c r="N528">
        <f t="shared" si="67"/>
        <v>0</v>
      </c>
      <c r="O528">
        <f t="shared" si="67"/>
        <v>0</v>
      </c>
      <c r="P528">
        <f t="shared" si="67"/>
        <v>0</v>
      </c>
      <c r="Q528">
        <f t="shared" si="67"/>
        <v>0</v>
      </c>
      <c r="R528">
        <f t="shared" si="67"/>
        <v>0</v>
      </c>
      <c r="S528">
        <f t="shared" si="67"/>
        <v>0</v>
      </c>
      <c r="T528">
        <f t="shared" si="67"/>
        <v>0</v>
      </c>
      <c r="U528">
        <f t="shared" si="67"/>
        <v>0</v>
      </c>
      <c r="V528">
        <f t="shared" si="67"/>
        <v>0</v>
      </c>
      <c r="W528">
        <f t="shared" si="67"/>
        <v>0</v>
      </c>
      <c r="X528">
        <f t="shared" si="67"/>
        <v>0</v>
      </c>
    </row>
    <row r="529" spans="3:24" ht="30" customHeight="1" thickTop="1" thickBot="1" x14ac:dyDescent="0.25">
      <c r="C529" s="108"/>
      <c r="D529" s="108"/>
      <c r="E529" s="115"/>
      <c r="F529" s="115"/>
      <c r="H529" t="str">
        <f t="shared" si="63"/>
        <v/>
      </c>
      <c r="I529" t="str">
        <f t="shared" si="64"/>
        <v/>
      </c>
      <c r="J529" t="str">
        <f t="shared" si="65"/>
        <v/>
      </c>
      <c r="K529" t="str">
        <f t="shared" si="66"/>
        <v/>
      </c>
      <c r="M529">
        <f t="shared" si="62"/>
        <v>0</v>
      </c>
      <c r="N529">
        <f t="shared" si="67"/>
        <v>0</v>
      </c>
      <c r="O529">
        <f t="shared" si="67"/>
        <v>0</v>
      </c>
      <c r="P529">
        <f t="shared" si="67"/>
        <v>0</v>
      </c>
      <c r="Q529">
        <f t="shared" si="67"/>
        <v>0</v>
      </c>
      <c r="R529">
        <f t="shared" si="67"/>
        <v>0</v>
      </c>
      <c r="S529">
        <f t="shared" si="67"/>
        <v>0</v>
      </c>
      <c r="T529">
        <f t="shared" si="67"/>
        <v>0</v>
      </c>
      <c r="U529">
        <f t="shared" si="67"/>
        <v>0</v>
      </c>
      <c r="V529">
        <f t="shared" si="67"/>
        <v>0</v>
      </c>
      <c r="W529">
        <f t="shared" si="67"/>
        <v>0</v>
      </c>
      <c r="X529">
        <f t="shared" si="67"/>
        <v>0</v>
      </c>
    </row>
    <row r="530" spans="3:24" ht="30" customHeight="1" thickTop="1" thickBot="1" x14ac:dyDescent="0.25">
      <c r="C530" s="108"/>
      <c r="D530" s="108"/>
      <c r="E530" s="115"/>
      <c r="F530" s="115"/>
      <c r="H530" t="str">
        <f t="shared" si="63"/>
        <v/>
      </c>
      <c r="I530" t="str">
        <f t="shared" si="64"/>
        <v/>
      </c>
      <c r="J530" t="str">
        <f t="shared" si="65"/>
        <v/>
      </c>
      <c r="K530" t="str">
        <f t="shared" si="66"/>
        <v/>
      </c>
      <c r="M530">
        <f t="shared" si="62"/>
        <v>0</v>
      </c>
      <c r="N530">
        <f t="shared" si="67"/>
        <v>0</v>
      </c>
      <c r="O530">
        <f t="shared" si="67"/>
        <v>0</v>
      </c>
      <c r="P530">
        <f t="shared" si="67"/>
        <v>0</v>
      </c>
      <c r="Q530">
        <f t="shared" si="67"/>
        <v>0</v>
      </c>
      <c r="R530">
        <f t="shared" si="67"/>
        <v>0</v>
      </c>
      <c r="S530">
        <f t="shared" si="67"/>
        <v>0</v>
      </c>
      <c r="T530">
        <f t="shared" si="67"/>
        <v>0</v>
      </c>
      <c r="U530">
        <f t="shared" si="67"/>
        <v>0</v>
      </c>
      <c r="V530">
        <f t="shared" si="67"/>
        <v>0</v>
      </c>
      <c r="W530">
        <f t="shared" si="67"/>
        <v>0</v>
      </c>
      <c r="X530">
        <f t="shared" si="67"/>
        <v>0</v>
      </c>
    </row>
    <row r="531" spans="3:24" ht="30" customHeight="1" thickTop="1" thickBot="1" x14ac:dyDescent="0.25">
      <c r="C531" s="108"/>
      <c r="D531" s="108"/>
      <c r="E531" s="115"/>
      <c r="F531" s="115"/>
      <c r="H531" t="str">
        <f t="shared" si="63"/>
        <v/>
      </c>
      <c r="I531" t="str">
        <f t="shared" si="64"/>
        <v/>
      </c>
      <c r="J531" t="str">
        <f t="shared" si="65"/>
        <v/>
      </c>
      <c r="K531" t="str">
        <f t="shared" si="66"/>
        <v/>
      </c>
      <c r="M531">
        <f t="shared" si="62"/>
        <v>0</v>
      </c>
      <c r="N531">
        <f t="shared" si="67"/>
        <v>0</v>
      </c>
      <c r="O531">
        <f t="shared" si="67"/>
        <v>0</v>
      </c>
      <c r="P531">
        <f t="shared" si="67"/>
        <v>0</v>
      </c>
      <c r="Q531">
        <f t="shared" si="67"/>
        <v>0</v>
      </c>
      <c r="R531">
        <f t="shared" si="67"/>
        <v>0</v>
      </c>
      <c r="S531">
        <f t="shared" si="67"/>
        <v>0</v>
      </c>
      <c r="T531">
        <f t="shared" si="67"/>
        <v>0</v>
      </c>
      <c r="U531">
        <f t="shared" si="67"/>
        <v>0</v>
      </c>
      <c r="V531">
        <f t="shared" si="67"/>
        <v>0</v>
      </c>
      <c r="W531">
        <f t="shared" si="67"/>
        <v>0</v>
      </c>
      <c r="X531">
        <f t="shared" si="67"/>
        <v>0</v>
      </c>
    </row>
    <row r="532" spans="3:24" ht="30" customHeight="1" thickTop="1" thickBot="1" x14ac:dyDescent="0.25">
      <c r="C532" s="108"/>
      <c r="D532" s="108"/>
      <c r="E532" s="115"/>
      <c r="F532" s="115"/>
      <c r="H532" t="str">
        <f t="shared" si="63"/>
        <v/>
      </c>
      <c r="I532" t="str">
        <f t="shared" si="64"/>
        <v/>
      </c>
      <c r="J532" t="str">
        <f t="shared" si="65"/>
        <v/>
      </c>
      <c r="K532" t="str">
        <f t="shared" si="66"/>
        <v/>
      </c>
      <c r="M532">
        <f t="shared" si="62"/>
        <v>0</v>
      </c>
      <c r="N532">
        <f t="shared" si="67"/>
        <v>0</v>
      </c>
      <c r="O532">
        <f t="shared" si="67"/>
        <v>0</v>
      </c>
      <c r="P532">
        <f t="shared" si="67"/>
        <v>0</v>
      </c>
      <c r="Q532">
        <f t="shared" si="67"/>
        <v>0</v>
      </c>
      <c r="R532">
        <f t="shared" si="67"/>
        <v>0</v>
      </c>
      <c r="S532">
        <f t="shared" si="67"/>
        <v>0</v>
      </c>
      <c r="T532">
        <f t="shared" si="67"/>
        <v>0</v>
      </c>
      <c r="U532">
        <f t="shared" si="67"/>
        <v>0</v>
      </c>
      <c r="V532">
        <f t="shared" si="67"/>
        <v>0</v>
      </c>
      <c r="W532">
        <f t="shared" si="67"/>
        <v>0</v>
      </c>
      <c r="X532">
        <f t="shared" si="67"/>
        <v>0</v>
      </c>
    </row>
    <row r="533" spans="3:24" ht="30" customHeight="1" thickTop="1" thickBot="1" x14ac:dyDescent="0.25">
      <c r="C533" s="108"/>
      <c r="D533" s="108"/>
      <c r="E533" s="115"/>
      <c r="F533" s="115"/>
      <c r="H533" t="str">
        <f t="shared" si="63"/>
        <v/>
      </c>
      <c r="I533" t="str">
        <f t="shared" si="64"/>
        <v/>
      </c>
      <c r="J533" t="str">
        <f t="shared" si="65"/>
        <v/>
      </c>
      <c r="K533" t="str">
        <f t="shared" si="66"/>
        <v/>
      </c>
      <c r="M533">
        <f t="shared" si="62"/>
        <v>0</v>
      </c>
      <c r="N533">
        <f t="shared" si="67"/>
        <v>0</v>
      </c>
      <c r="O533">
        <f t="shared" si="67"/>
        <v>0</v>
      </c>
      <c r="P533">
        <f t="shared" si="67"/>
        <v>0</v>
      </c>
      <c r="Q533">
        <f t="shared" si="67"/>
        <v>0</v>
      </c>
      <c r="R533">
        <f t="shared" si="67"/>
        <v>0</v>
      </c>
      <c r="S533">
        <f t="shared" si="67"/>
        <v>0</v>
      </c>
      <c r="T533">
        <f t="shared" si="67"/>
        <v>0</v>
      </c>
      <c r="U533">
        <f t="shared" si="67"/>
        <v>0</v>
      </c>
      <c r="V533">
        <f t="shared" si="67"/>
        <v>0</v>
      </c>
      <c r="W533">
        <f t="shared" si="67"/>
        <v>0</v>
      </c>
      <c r="X533">
        <f t="shared" si="67"/>
        <v>0</v>
      </c>
    </row>
    <row r="534" spans="3:24" ht="30" customHeight="1" thickTop="1" thickBot="1" x14ac:dyDescent="0.25">
      <c r="C534" s="108"/>
      <c r="D534" s="108"/>
      <c r="E534" s="115"/>
      <c r="F534" s="115"/>
      <c r="H534" t="str">
        <f t="shared" si="63"/>
        <v/>
      </c>
      <c r="I534" t="str">
        <f t="shared" si="64"/>
        <v/>
      </c>
      <c r="J534" t="str">
        <f t="shared" si="65"/>
        <v/>
      </c>
      <c r="K534" t="str">
        <f t="shared" si="66"/>
        <v/>
      </c>
      <c r="M534">
        <f t="shared" si="62"/>
        <v>0</v>
      </c>
      <c r="N534">
        <f t="shared" si="67"/>
        <v>0</v>
      </c>
      <c r="O534">
        <f t="shared" si="67"/>
        <v>0</v>
      </c>
      <c r="P534">
        <f t="shared" si="67"/>
        <v>0</v>
      </c>
      <c r="Q534">
        <f t="shared" si="67"/>
        <v>0</v>
      </c>
      <c r="R534">
        <f t="shared" si="67"/>
        <v>0</v>
      </c>
      <c r="S534">
        <f t="shared" si="67"/>
        <v>0</v>
      </c>
      <c r="T534">
        <f t="shared" si="67"/>
        <v>0</v>
      </c>
      <c r="U534">
        <f t="shared" si="67"/>
        <v>0</v>
      </c>
      <c r="V534">
        <f t="shared" si="67"/>
        <v>0</v>
      </c>
      <c r="W534">
        <f t="shared" si="67"/>
        <v>0</v>
      </c>
      <c r="X534">
        <f t="shared" si="67"/>
        <v>0</v>
      </c>
    </row>
    <row r="535" spans="3:24" ht="30" customHeight="1" thickTop="1" thickBot="1" x14ac:dyDescent="0.25">
      <c r="C535" s="108"/>
      <c r="D535" s="108"/>
      <c r="E535" s="115"/>
      <c r="F535" s="115"/>
      <c r="H535" t="str">
        <f t="shared" si="63"/>
        <v/>
      </c>
      <c r="I535" t="str">
        <f t="shared" si="64"/>
        <v/>
      </c>
      <c r="J535" t="str">
        <f t="shared" si="65"/>
        <v/>
      </c>
      <c r="K535" t="str">
        <f t="shared" si="66"/>
        <v/>
      </c>
      <c r="M535">
        <f t="shared" si="62"/>
        <v>0</v>
      </c>
      <c r="N535">
        <f t="shared" si="67"/>
        <v>0</v>
      </c>
      <c r="O535">
        <f t="shared" si="67"/>
        <v>0</v>
      </c>
      <c r="P535">
        <f t="shared" si="67"/>
        <v>0</v>
      </c>
      <c r="Q535">
        <f t="shared" si="67"/>
        <v>0</v>
      </c>
      <c r="R535">
        <f t="shared" si="67"/>
        <v>0</v>
      </c>
      <c r="S535">
        <f t="shared" si="67"/>
        <v>0</v>
      </c>
      <c r="T535">
        <f t="shared" si="67"/>
        <v>0</v>
      </c>
      <c r="U535">
        <f t="shared" si="67"/>
        <v>0</v>
      </c>
      <c r="V535">
        <f t="shared" si="67"/>
        <v>0</v>
      </c>
      <c r="W535">
        <f t="shared" si="67"/>
        <v>0</v>
      </c>
      <c r="X535">
        <f t="shared" si="67"/>
        <v>0</v>
      </c>
    </row>
    <row r="536" spans="3:24" ht="30" customHeight="1" thickTop="1" thickBot="1" x14ac:dyDescent="0.25">
      <c r="C536" s="108"/>
      <c r="D536" s="108"/>
      <c r="E536" s="115"/>
      <c r="F536" s="115"/>
      <c r="H536" t="str">
        <f t="shared" si="63"/>
        <v/>
      </c>
      <c r="I536" t="str">
        <f t="shared" si="64"/>
        <v/>
      </c>
      <c r="J536" t="str">
        <f t="shared" si="65"/>
        <v/>
      </c>
      <c r="K536" t="str">
        <f t="shared" si="66"/>
        <v/>
      </c>
      <c r="M536">
        <f t="shared" si="62"/>
        <v>0</v>
      </c>
      <c r="N536">
        <f t="shared" si="67"/>
        <v>0</v>
      </c>
      <c r="O536">
        <f t="shared" si="67"/>
        <v>0</v>
      </c>
      <c r="P536">
        <f t="shared" si="67"/>
        <v>0</v>
      </c>
      <c r="Q536">
        <f t="shared" si="67"/>
        <v>0</v>
      </c>
      <c r="R536">
        <f t="shared" si="67"/>
        <v>0</v>
      </c>
      <c r="S536">
        <f t="shared" si="67"/>
        <v>0</v>
      </c>
      <c r="T536">
        <f t="shared" si="67"/>
        <v>0</v>
      </c>
      <c r="U536">
        <f t="shared" si="67"/>
        <v>0</v>
      </c>
      <c r="V536">
        <f t="shared" si="67"/>
        <v>0</v>
      </c>
      <c r="W536">
        <f t="shared" si="67"/>
        <v>0</v>
      </c>
      <c r="X536">
        <f t="shared" si="67"/>
        <v>0</v>
      </c>
    </row>
    <row r="537" spans="3:24" ht="30" customHeight="1" thickTop="1" thickBot="1" x14ac:dyDescent="0.25">
      <c r="C537" s="108"/>
      <c r="D537" s="108"/>
      <c r="E537" s="115"/>
      <c r="F537" s="115"/>
      <c r="H537" t="str">
        <f t="shared" si="63"/>
        <v/>
      </c>
      <c r="I537" t="str">
        <f t="shared" si="64"/>
        <v/>
      </c>
      <c r="J537" t="str">
        <f t="shared" si="65"/>
        <v/>
      </c>
      <c r="K537" t="str">
        <f t="shared" si="66"/>
        <v/>
      </c>
      <c r="M537">
        <f t="shared" si="62"/>
        <v>0</v>
      </c>
      <c r="N537">
        <f t="shared" si="67"/>
        <v>0</v>
      </c>
      <c r="O537">
        <f t="shared" si="67"/>
        <v>0</v>
      </c>
      <c r="P537">
        <f t="shared" si="67"/>
        <v>0</v>
      </c>
      <c r="Q537">
        <f t="shared" si="67"/>
        <v>0</v>
      </c>
      <c r="R537">
        <f t="shared" si="67"/>
        <v>0</v>
      </c>
      <c r="S537">
        <f t="shared" si="67"/>
        <v>0</v>
      </c>
      <c r="T537">
        <f t="shared" si="67"/>
        <v>0</v>
      </c>
      <c r="U537">
        <f t="shared" si="67"/>
        <v>0</v>
      </c>
      <c r="V537">
        <f t="shared" si="67"/>
        <v>0</v>
      </c>
      <c r="W537">
        <f t="shared" si="67"/>
        <v>0</v>
      </c>
      <c r="X537">
        <f t="shared" si="67"/>
        <v>0</v>
      </c>
    </row>
    <row r="538" spans="3:24" ht="30" customHeight="1" thickTop="1" thickBot="1" x14ac:dyDescent="0.25">
      <c r="C538" s="108"/>
      <c r="D538" s="108"/>
      <c r="E538" s="115"/>
      <c r="F538" s="115"/>
      <c r="H538" t="str">
        <f t="shared" si="63"/>
        <v/>
      </c>
      <c r="I538" t="str">
        <f t="shared" si="64"/>
        <v/>
      </c>
      <c r="J538" t="str">
        <f t="shared" si="65"/>
        <v/>
      </c>
      <c r="K538" t="str">
        <f t="shared" si="66"/>
        <v/>
      </c>
      <c r="M538">
        <f t="shared" si="62"/>
        <v>0</v>
      </c>
      <c r="N538">
        <f t="shared" si="67"/>
        <v>0</v>
      </c>
      <c r="O538">
        <f t="shared" si="67"/>
        <v>0</v>
      </c>
      <c r="P538">
        <f t="shared" si="67"/>
        <v>0</v>
      </c>
      <c r="Q538">
        <f t="shared" si="67"/>
        <v>0</v>
      </c>
      <c r="R538">
        <f t="shared" si="67"/>
        <v>0</v>
      </c>
      <c r="S538">
        <f t="shared" si="67"/>
        <v>0</v>
      </c>
      <c r="T538">
        <f t="shared" si="67"/>
        <v>0</v>
      </c>
      <c r="U538">
        <f t="shared" si="67"/>
        <v>0</v>
      </c>
      <c r="V538">
        <f t="shared" si="67"/>
        <v>0</v>
      </c>
      <c r="W538">
        <f t="shared" si="67"/>
        <v>0</v>
      </c>
      <c r="X538">
        <f t="shared" si="67"/>
        <v>0</v>
      </c>
    </row>
    <row r="539" spans="3:24" ht="30" customHeight="1" thickTop="1" thickBot="1" x14ac:dyDescent="0.25">
      <c r="C539" s="108"/>
      <c r="D539" s="108"/>
      <c r="E539" s="115"/>
      <c r="F539" s="115"/>
      <c r="H539" t="str">
        <f t="shared" si="63"/>
        <v/>
      </c>
      <c r="I539" t="str">
        <f t="shared" si="64"/>
        <v/>
      </c>
      <c r="J539" t="str">
        <f t="shared" si="65"/>
        <v/>
      </c>
      <c r="K539" t="str">
        <f t="shared" si="66"/>
        <v/>
      </c>
      <c r="M539">
        <f t="shared" si="62"/>
        <v>0</v>
      </c>
      <c r="N539">
        <f t="shared" si="67"/>
        <v>0</v>
      </c>
      <c r="O539">
        <f t="shared" si="67"/>
        <v>0</v>
      </c>
      <c r="P539">
        <f t="shared" si="67"/>
        <v>0</v>
      </c>
      <c r="Q539">
        <f t="shared" si="67"/>
        <v>0</v>
      </c>
      <c r="R539">
        <f t="shared" si="67"/>
        <v>0</v>
      </c>
      <c r="S539">
        <f t="shared" si="67"/>
        <v>0</v>
      </c>
      <c r="T539">
        <f t="shared" si="67"/>
        <v>0</v>
      </c>
      <c r="U539">
        <f t="shared" si="67"/>
        <v>0</v>
      </c>
      <c r="V539">
        <f t="shared" si="67"/>
        <v>0</v>
      </c>
      <c r="W539">
        <f t="shared" si="67"/>
        <v>0</v>
      </c>
      <c r="X539">
        <f t="shared" si="67"/>
        <v>0</v>
      </c>
    </row>
    <row r="540" spans="3:24" ht="30" customHeight="1" thickTop="1" thickBot="1" x14ac:dyDescent="0.25">
      <c r="C540" s="108"/>
      <c r="D540" s="108"/>
      <c r="E540" s="115"/>
      <c r="F540" s="115"/>
      <c r="H540" t="str">
        <f t="shared" si="63"/>
        <v/>
      </c>
      <c r="I540" t="str">
        <f t="shared" si="64"/>
        <v/>
      </c>
      <c r="J540" t="str">
        <f t="shared" si="65"/>
        <v/>
      </c>
      <c r="K540" t="str">
        <f t="shared" si="66"/>
        <v/>
      </c>
      <c r="M540">
        <f t="shared" si="62"/>
        <v>0</v>
      </c>
      <c r="N540">
        <f t="shared" si="67"/>
        <v>0</v>
      </c>
      <c r="O540">
        <f t="shared" si="67"/>
        <v>0</v>
      </c>
      <c r="P540">
        <f t="shared" si="67"/>
        <v>0</v>
      </c>
      <c r="Q540">
        <f t="shared" si="67"/>
        <v>0</v>
      </c>
      <c r="R540">
        <f t="shared" si="67"/>
        <v>0</v>
      </c>
      <c r="S540">
        <f t="shared" si="67"/>
        <v>0</v>
      </c>
      <c r="T540">
        <f t="shared" si="67"/>
        <v>0</v>
      </c>
      <c r="U540">
        <f t="shared" si="67"/>
        <v>0</v>
      </c>
      <c r="V540">
        <f t="shared" si="67"/>
        <v>0</v>
      </c>
      <c r="W540">
        <f t="shared" si="67"/>
        <v>0</v>
      </c>
      <c r="X540">
        <f t="shared" si="67"/>
        <v>0</v>
      </c>
    </row>
    <row r="541" spans="3:24" ht="30" customHeight="1" thickTop="1" thickBot="1" x14ac:dyDescent="0.25">
      <c r="C541" s="108"/>
      <c r="D541" s="108"/>
      <c r="E541" s="115"/>
      <c r="F541" s="115"/>
      <c r="H541" t="str">
        <f t="shared" si="63"/>
        <v/>
      </c>
      <c r="I541" t="str">
        <f t="shared" si="64"/>
        <v/>
      </c>
      <c r="J541" t="str">
        <f t="shared" si="65"/>
        <v/>
      </c>
      <c r="K541" t="str">
        <f t="shared" si="66"/>
        <v/>
      </c>
      <c r="M541">
        <f t="shared" si="62"/>
        <v>0</v>
      </c>
      <c r="N541">
        <f t="shared" si="67"/>
        <v>0</v>
      </c>
      <c r="O541">
        <f t="shared" si="67"/>
        <v>0</v>
      </c>
      <c r="P541">
        <f t="shared" si="67"/>
        <v>0</v>
      </c>
      <c r="Q541">
        <f t="shared" si="67"/>
        <v>0</v>
      </c>
      <c r="R541">
        <f t="shared" si="67"/>
        <v>0</v>
      </c>
      <c r="S541">
        <f t="shared" si="67"/>
        <v>0</v>
      </c>
      <c r="T541">
        <f t="shared" si="67"/>
        <v>0</v>
      </c>
      <c r="U541">
        <f t="shared" si="67"/>
        <v>0</v>
      </c>
      <c r="V541">
        <f t="shared" si="67"/>
        <v>0</v>
      </c>
      <c r="W541">
        <f t="shared" si="67"/>
        <v>0</v>
      </c>
      <c r="X541">
        <f t="shared" si="67"/>
        <v>0</v>
      </c>
    </row>
    <row r="542" spans="3:24" ht="30" customHeight="1" thickTop="1" thickBot="1" x14ac:dyDescent="0.25">
      <c r="C542" s="108"/>
      <c r="D542" s="108"/>
      <c r="E542" s="115"/>
      <c r="F542" s="115"/>
      <c r="H542" t="str">
        <f t="shared" si="63"/>
        <v/>
      </c>
      <c r="I542" t="str">
        <f t="shared" si="64"/>
        <v/>
      </c>
      <c r="J542" t="str">
        <f t="shared" si="65"/>
        <v/>
      </c>
      <c r="K542" t="str">
        <f t="shared" si="66"/>
        <v/>
      </c>
      <c r="M542">
        <f t="shared" si="62"/>
        <v>0</v>
      </c>
      <c r="N542">
        <f t="shared" si="67"/>
        <v>0</v>
      </c>
      <c r="O542">
        <f t="shared" si="67"/>
        <v>0</v>
      </c>
      <c r="P542">
        <f t="shared" si="67"/>
        <v>0</v>
      </c>
      <c r="Q542">
        <f t="shared" si="67"/>
        <v>0</v>
      </c>
      <c r="R542">
        <f t="shared" si="67"/>
        <v>0</v>
      </c>
      <c r="S542">
        <f t="shared" si="67"/>
        <v>0</v>
      </c>
      <c r="T542">
        <f t="shared" si="67"/>
        <v>0</v>
      </c>
      <c r="U542">
        <f t="shared" si="67"/>
        <v>0</v>
      </c>
      <c r="V542">
        <f t="shared" si="67"/>
        <v>0</v>
      </c>
      <c r="W542">
        <f t="shared" si="67"/>
        <v>0</v>
      </c>
      <c r="X542">
        <f t="shared" si="67"/>
        <v>0</v>
      </c>
    </row>
    <row r="543" spans="3:24" ht="30" customHeight="1" thickTop="1" thickBot="1" x14ac:dyDescent="0.25">
      <c r="C543" s="108"/>
      <c r="D543" s="108"/>
      <c r="E543" s="115"/>
      <c r="F543" s="115"/>
      <c r="H543" t="str">
        <f t="shared" si="63"/>
        <v/>
      </c>
      <c r="I543" t="str">
        <f t="shared" si="64"/>
        <v/>
      </c>
      <c r="J543" t="str">
        <f t="shared" si="65"/>
        <v/>
      </c>
      <c r="K543" t="str">
        <f t="shared" si="66"/>
        <v/>
      </c>
      <c r="M543">
        <f t="shared" si="62"/>
        <v>0</v>
      </c>
      <c r="N543">
        <f t="shared" si="67"/>
        <v>0</v>
      </c>
      <c r="O543">
        <f t="shared" si="67"/>
        <v>0</v>
      </c>
      <c r="P543">
        <f t="shared" si="67"/>
        <v>0</v>
      </c>
      <c r="Q543">
        <f t="shared" si="67"/>
        <v>0</v>
      </c>
      <c r="R543">
        <f t="shared" si="67"/>
        <v>0</v>
      </c>
      <c r="S543">
        <f t="shared" si="67"/>
        <v>0</v>
      </c>
      <c r="T543">
        <f t="shared" si="67"/>
        <v>0</v>
      </c>
      <c r="U543">
        <f t="shared" si="67"/>
        <v>0</v>
      </c>
      <c r="V543">
        <f t="shared" si="67"/>
        <v>0</v>
      </c>
      <c r="W543">
        <f t="shared" si="67"/>
        <v>0</v>
      </c>
      <c r="X543">
        <f t="shared" si="67"/>
        <v>0</v>
      </c>
    </row>
    <row r="544" spans="3:24" ht="30" customHeight="1" thickTop="1" thickBot="1" x14ac:dyDescent="0.25">
      <c r="C544" s="108"/>
      <c r="D544" s="108"/>
      <c r="E544" s="115"/>
      <c r="F544" s="115"/>
      <c r="H544" t="str">
        <f t="shared" si="63"/>
        <v/>
      </c>
      <c r="I544" t="str">
        <f t="shared" si="64"/>
        <v/>
      </c>
      <c r="J544" t="str">
        <f t="shared" si="65"/>
        <v/>
      </c>
      <c r="K544" t="str">
        <f t="shared" si="66"/>
        <v/>
      </c>
      <c r="M544">
        <f t="shared" si="62"/>
        <v>0</v>
      </c>
      <c r="N544">
        <f t="shared" si="67"/>
        <v>0</v>
      </c>
      <c r="O544">
        <f t="shared" si="67"/>
        <v>0</v>
      </c>
      <c r="P544">
        <f t="shared" si="67"/>
        <v>0</v>
      </c>
      <c r="Q544">
        <f t="shared" si="67"/>
        <v>0</v>
      </c>
      <c r="R544">
        <f t="shared" si="67"/>
        <v>0</v>
      </c>
      <c r="S544">
        <f t="shared" si="67"/>
        <v>0</v>
      </c>
      <c r="T544">
        <f t="shared" si="67"/>
        <v>0</v>
      </c>
      <c r="U544">
        <f t="shared" si="67"/>
        <v>0</v>
      </c>
      <c r="V544">
        <f t="shared" si="67"/>
        <v>0</v>
      </c>
      <c r="W544">
        <f t="shared" si="67"/>
        <v>0</v>
      </c>
      <c r="X544">
        <f t="shared" si="67"/>
        <v>0</v>
      </c>
    </row>
    <row r="545" spans="3:24" ht="30" customHeight="1" thickTop="1" thickBot="1" x14ac:dyDescent="0.25">
      <c r="C545" s="108"/>
      <c r="D545" s="108"/>
      <c r="E545" s="115"/>
      <c r="F545" s="115"/>
      <c r="H545" t="str">
        <f t="shared" si="63"/>
        <v/>
      </c>
      <c r="I545" t="str">
        <f t="shared" si="64"/>
        <v/>
      </c>
      <c r="J545" t="str">
        <f t="shared" si="65"/>
        <v/>
      </c>
      <c r="K545" t="str">
        <f t="shared" si="66"/>
        <v/>
      </c>
      <c r="M545">
        <f t="shared" si="62"/>
        <v>0</v>
      </c>
      <c r="N545">
        <f t="shared" si="67"/>
        <v>0</v>
      </c>
      <c r="O545">
        <f t="shared" si="67"/>
        <v>0</v>
      </c>
      <c r="P545">
        <f t="shared" si="67"/>
        <v>0</v>
      </c>
      <c r="Q545">
        <f t="shared" si="67"/>
        <v>0</v>
      </c>
      <c r="R545">
        <f t="shared" si="67"/>
        <v>0</v>
      </c>
      <c r="S545">
        <f t="shared" si="67"/>
        <v>0</v>
      </c>
      <c r="T545">
        <f t="shared" si="67"/>
        <v>0</v>
      </c>
      <c r="U545">
        <f t="shared" si="67"/>
        <v>0</v>
      </c>
      <c r="V545">
        <f t="shared" si="67"/>
        <v>0</v>
      </c>
      <c r="W545">
        <f t="shared" si="67"/>
        <v>0</v>
      </c>
      <c r="X545">
        <f t="shared" si="67"/>
        <v>0</v>
      </c>
    </row>
    <row r="546" spans="3:24" ht="30" customHeight="1" thickTop="1" thickBot="1" x14ac:dyDescent="0.25">
      <c r="C546" s="108"/>
      <c r="D546" s="108"/>
      <c r="E546" s="115"/>
      <c r="F546" s="115"/>
      <c r="H546" t="str">
        <f t="shared" si="63"/>
        <v/>
      </c>
      <c r="I546" t="str">
        <f t="shared" si="64"/>
        <v/>
      </c>
      <c r="J546" t="str">
        <f t="shared" si="65"/>
        <v/>
      </c>
      <c r="K546" t="str">
        <f t="shared" si="66"/>
        <v/>
      </c>
      <c r="M546">
        <f t="shared" si="62"/>
        <v>0</v>
      </c>
      <c r="N546">
        <f t="shared" si="67"/>
        <v>0</v>
      </c>
      <c r="O546">
        <f t="shared" si="67"/>
        <v>0</v>
      </c>
      <c r="P546">
        <f t="shared" si="67"/>
        <v>0</v>
      </c>
      <c r="Q546">
        <f t="shared" si="67"/>
        <v>0</v>
      </c>
      <c r="R546">
        <f t="shared" si="67"/>
        <v>0</v>
      </c>
      <c r="S546">
        <f t="shared" si="67"/>
        <v>0</v>
      </c>
      <c r="T546">
        <f t="shared" si="67"/>
        <v>0</v>
      </c>
      <c r="U546">
        <f t="shared" si="67"/>
        <v>0</v>
      </c>
      <c r="V546">
        <f t="shared" si="67"/>
        <v>0</v>
      </c>
      <c r="W546">
        <f t="shared" si="67"/>
        <v>0</v>
      </c>
      <c r="X546">
        <f t="shared" si="67"/>
        <v>0</v>
      </c>
    </row>
    <row r="547" spans="3:24" ht="30" customHeight="1" thickTop="1" thickBot="1" x14ac:dyDescent="0.25">
      <c r="C547" s="108"/>
      <c r="D547" s="108"/>
      <c r="E547" s="115"/>
      <c r="F547" s="115"/>
      <c r="H547" t="str">
        <f t="shared" si="63"/>
        <v/>
      </c>
      <c r="I547" t="str">
        <f t="shared" si="64"/>
        <v/>
      </c>
      <c r="J547" t="str">
        <f t="shared" si="65"/>
        <v/>
      </c>
      <c r="K547" t="str">
        <f t="shared" si="66"/>
        <v/>
      </c>
      <c r="M547">
        <f t="shared" si="62"/>
        <v>0</v>
      </c>
      <c r="N547">
        <f t="shared" si="67"/>
        <v>0</v>
      </c>
      <c r="O547">
        <f t="shared" si="67"/>
        <v>0</v>
      </c>
      <c r="P547">
        <f t="shared" si="67"/>
        <v>0</v>
      </c>
      <c r="Q547">
        <f t="shared" si="67"/>
        <v>0</v>
      </c>
      <c r="R547">
        <f t="shared" si="67"/>
        <v>0</v>
      </c>
      <c r="S547">
        <f t="shared" si="67"/>
        <v>0</v>
      </c>
      <c r="T547">
        <f t="shared" si="67"/>
        <v>0</v>
      </c>
      <c r="U547">
        <f t="shared" si="67"/>
        <v>0</v>
      </c>
      <c r="V547">
        <f t="shared" si="67"/>
        <v>0</v>
      </c>
      <c r="W547">
        <f t="shared" si="67"/>
        <v>0</v>
      </c>
      <c r="X547">
        <f t="shared" si="67"/>
        <v>0</v>
      </c>
    </row>
    <row r="548" spans="3:24" ht="30" customHeight="1" thickTop="1" thickBot="1" x14ac:dyDescent="0.25">
      <c r="C548" s="108"/>
      <c r="D548" s="108"/>
      <c r="E548" s="115"/>
      <c r="F548" s="115"/>
      <c r="H548" t="str">
        <f t="shared" si="63"/>
        <v/>
      </c>
      <c r="I548" t="str">
        <f t="shared" si="64"/>
        <v/>
      </c>
      <c r="J548" t="str">
        <f t="shared" si="65"/>
        <v/>
      </c>
      <c r="K548" t="str">
        <f t="shared" si="66"/>
        <v/>
      </c>
      <c r="M548">
        <f t="shared" si="62"/>
        <v>0</v>
      </c>
      <c r="N548">
        <f t="shared" si="67"/>
        <v>0</v>
      </c>
      <c r="O548">
        <f t="shared" si="67"/>
        <v>0</v>
      </c>
      <c r="P548">
        <f t="shared" si="67"/>
        <v>0</v>
      </c>
      <c r="Q548">
        <f t="shared" si="67"/>
        <v>0</v>
      </c>
      <c r="R548">
        <f t="shared" si="67"/>
        <v>0</v>
      </c>
      <c r="S548">
        <f t="shared" si="67"/>
        <v>0</v>
      </c>
      <c r="T548">
        <f t="shared" si="67"/>
        <v>0</v>
      </c>
      <c r="U548">
        <f t="shared" si="67"/>
        <v>0</v>
      </c>
      <c r="V548">
        <f t="shared" si="67"/>
        <v>0</v>
      </c>
      <c r="W548">
        <f t="shared" si="67"/>
        <v>0</v>
      </c>
      <c r="X548">
        <f t="shared" si="67"/>
        <v>0</v>
      </c>
    </row>
    <row r="549" spans="3:24" ht="30" customHeight="1" thickTop="1" thickBot="1" x14ac:dyDescent="0.25">
      <c r="C549" s="108"/>
      <c r="D549" s="108"/>
      <c r="E549" s="115"/>
      <c r="F549" s="115"/>
      <c r="H549" t="str">
        <f t="shared" si="63"/>
        <v/>
      </c>
      <c r="I549" t="str">
        <f t="shared" si="64"/>
        <v/>
      </c>
      <c r="J549" t="str">
        <f t="shared" si="65"/>
        <v/>
      </c>
      <c r="K549" t="str">
        <f t="shared" si="66"/>
        <v/>
      </c>
      <c r="M549">
        <f t="shared" si="62"/>
        <v>0</v>
      </c>
      <c r="N549">
        <f t="shared" si="62"/>
        <v>0</v>
      </c>
      <c r="O549">
        <f t="shared" si="62"/>
        <v>0</v>
      </c>
      <c r="P549">
        <f t="shared" si="62"/>
        <v>0</v>
      </c>
      <c r="Q549">
        <f t="shared" si="62"/>
        <v>0</v>
      </c>
      <c r="R549">
        <f t="shared" si="62"/>
        <v>0</v>
      </c>
      <c r="S549">
        <f t="shared" si="62"/>
        <v>0</v>
      </c>
      <c r="T549">
        <f t="shared" si="62"/>
        <v>0</v>
      </c>
      <c r="U549">
        <f t="shared" si="62"/>
        <v>0</v>
      </c>
      <c r="V549">
        <f t="shared" si="62"/>
        <v>0</v>
      </c>
      <c r="W549">
        <f t="shared" si="62"/>
        <v>0</v>
      </c>
      <c r="X549">
        <f t="shared" si="62"/>
        <v>0</v>
      </c>
    </row>
    <row r="550" spans="3:24" ht="30" customHeight="1" thickTop="1" thickBot="1" x14ac:dyDescent="0.25">
      <c r="C550" s="108"/>
      <c r="D550" s="108"/>
      <c r="E550" s="115"/>
      <c r="F550" s="115"/>
      <c r="H550" t="str">
        <f t="shared" si="63"/>
        <v/>
      </c>
      <c r="I550" t="str">
        <f t="shared" si="64"/>
        <v/>
      </c>
      <c r="J550" t="str">
        <f t="shared" si="65"/>
        <v/>
      </c>
      <c r="K550" t="str">
        <f t="shared" si="66"/>
        <v/>
      </c>
      <c r="M550">
        <f t="shared" si="62"/>
        <v>0</v>
      </c>
      <c r="N550">
        <f t="shared" si="62"/>
        <v>0</v>
      </c>
      <c r="O550">
        <f t="shared" si="62"/>
        <v>0</v>
      </c>
      <c r="P550">
        <f t="shared" si="62"/>
        <v>0</v>
      </c>
      <c r="Q550">
        <f t="shared" si="62"/>
        <v>0</v>
      </c>
      <c r="R550">
        <f t="shared" si="62"/>
        <v>0</v>
      </c>
      <c r="S550">
        <f t="shared" si="62"/>
        <v>0</v>
      </c>
      <c r="T550">
        <f t="shared" si="62"/>
        <v>0</v>
      </c>
      <c r="U550">
        <f t="shared" si="62"/>
        <v>0</v>
      </c>
      <c r="V550">
        <f t="shared" si="62"/>
        <v>0</v>
      </c>
      <c r="W550">
        <f t="shared" si="62"/>
        <v>0</v>
      </c>
      <c r="X550">
        <f t="shared" si="62"/>
        <v>0</v>
      </c>
    </row>
    <row r="551" spans="3:24" ht="30" customHeight="1" thickTop="1" thickBot="1" x14ac:dyDescent="0.25">
      <c r="C551" s="108"/>
      <c r="D551" s="108"/>
      <c r="E551" s="115"/>
      <c r="F551" s="115"/>
      <c r="H551" t="str">
        <f t="shared" si="63"/>
        <v/>
      </c>
      <c r="I551" t="str">
        <f t="shared" si="64"/>
        <v/>
      </c>
      <c r="J551" t="str">
        <f t="shared" si="65"/>
        <v/>
      </c>
      <c r="K551" t="str">
        <f t="shared" si="66"/>
        <v/>
      </c>
      <c r="M551">
        <f t="shared" si="62"/>
        <v>0</v>
      </c>
      <c r="N551">
        <f t="shared" si="62"/>
        <v>0</v>
      </c>
      <c r="O551">
        <f t="shared" si="62"/>
        <v>0</v>
      </c>
      <c r="P551">
        <f t="shared" si="62"/>
        <v>0</v>
      </c>
      <c r="Q551">
        <f t="shared" si="62"/>
        <v>0</v>
      </c>
      <c r="R551">
        <f t="shared" si="62"/>
        <v>0</v>
      </c>
      <c r="S551">
        <f t="shared" si="62"/>
        <v>0</v>
      </c>
      <c r="T551">
        <f t="shared" si="62"/>
        <v>0</v>
      </c>
      <c r="U551">
        <f t="shared" si="62"/>
        <v>0</v>
      </c>
      <c r="V551">
        <f t="shared" si="62"/>
        <v>0</v>
      </c>
      <c r="W551">
        <f t="shared" si="62"/>
        <v>0</v>
      </c>
      <c r="X551">
        <f t="shared" si="62"/>
        <v>0</v>
      </c>
    </row>
    <row r="552" spans="3:24" ht="30" customHeight="1" thickTop="1" thickBot="1" x14ac:dyDescent="0.25">
      <c r="C552" s="108"/>
      <c r="D552" s="108"/>
      <c r="E552" s="115"/>
      <c r="F552" s="115"/>
      <c r="H552" t="str">
        <f t="shared" si="63"/>
        <v/>
      </c>
      <c r="I552" t="str">
        <f t="shared" si="64"/>
        <v/>
      </c>
      <c r="J552" t="str">
        <f t="shared" si="65"/>
        <v/>
      </c>
      <c r="K552" t="str">
        <f t="shared" si="66"/>
        <v/>
      </c>
      <c r="M552">
        <f t="shared" si="62"/>
        <v>0</v>
      </c>
      <c r="N552">
        <f t="shared" si="62"/>
        <v>0</v>
      </c>
      <c r="O552">
        <f t="shared" si="62"/>
        <v>0</v>
      </c>
      <c r="P552">
        <f t="shared" si="62"/>
        <v>0</v>
      </c>
      <c r="Q552">
        <f t="shared" si="62"/>
        <v>0</v>
      </c>
      <c r="R552">
        <f t="shared" si="62"/>
        <v>0</v>
      </c>
      <c r="S552">
        <f t="shared" si="62"/>
        <v>0</v>
      </c>
      <c r="T552">
        <f t="shared" si="62"/>
        <v>0</v>
      </c>
      <c r="U552">
        <f t="shared" si="62"/>
        <v>0</v>
      </c>
      <c r="V552">
        <f t="shared" si="62"/>
        <v>0</v>
      </c>
      <c r="W552">
        <f t="shared" si="62"/>
        <v>0</v>
      </c>
      <c r="X552">
        <f t="shared" si="62"/>
        <v>0</v>
      </c>
    </row>
    <row r="553" spans="3:24" ht="30" customHeight="1" thickTop="1" thickBot="1" x14ac:dyDescent="0.25">
      <c r="C553" s="108"/>
      <c r="D553" s="108"/>
      <c r="E553" s="115"/>
      <c r="F553" s="115"/>
      <c r="H553" t="str">
        <f t="shared" si="63"/>
        <v/>
      </c>
      <c r="I553" t="str">
        <f t="shared" si="64"/>
        <v/>
      </c>
      <c r="J553" t="str">
        <f t="shared" si="65"/>
        <v/>
      </c>
      <c r="K553" t="str">
        <f t="shared" si="66"/>
        <v/>
      </c>
      <c r="M553">
        <f t="shared" si="62"/>
        <v>0</v>
      </c>
      <c r="N553">
        <f t="shared" si="62"/>
        <v>0</v>
      </c>
      <c r="O553">
        <f t="shared" si="62"/>
        <v>0</v>
      </c>
      <c r="P553">
        <f t="shared" si="62"/>
        <v>0</v>
      </c>
      <c r="Q553">
        <f t="shared" si="62"/>
        <v>0</v>
      </c>
      <c r="R553">
        <f t="shared" si="62"/>
        <v>0</v>
      </c>
      <c r="S553">
        <f t="shared" si="62"/>
        <v>0</v>
      </c>
      <c r="T553">
        <f t="shared" si="62"/>
        <v>0</v>
      </c>
      <c r="U553">
        <f t="shared" si="62"/>
        <v>0</v>
      </c>
      <c r="V553">
        <f t="shared" si="62"/>
        <v>0</v>
      </c>
      <c r="W553">
        <f t="shared" si="62"/>
        <v>0</v>
      </c>
      <c r="X553">
        <f t="shared" si="62"/>
        <v>0</v>
      </c>
    </row>
    <row r="554" spans="3:24" ht="30" customHeight="1" thickTop="1" thickBot="1" x14ac:dyDescent="0.25">
      <c r="C554" s="108"/>
      <c r="D554" s="108"/>
      <c r="E554" s="115"/>
      <c r="F554" s="115"/>
      <c r="H554" t="str">
        <f t="shared" si="63"/>
        <v/>
      </c>
      <c r="I554" t="str">
        <f t="shared" si="64"/>
        <v/>
      </c>
      <c r="J554" t="str">
        <f t="shared" si="65"/>
        <v/>
      </c>
      <c r="K554" t="str">
        <f t="shared" si="66"/>
        <v/>
      </c>
      <c r="M554">
        <f t="shared" si="62"/>
        <v>0</v>
      </c>
      <c r="N554">
        <f t="shared" si="62"/>
        <v>0</v>
      </c>
      <c r="O554">
        <f t="shared" si="62"/>
        <v>0</v>
      </c>
      <c r="P554">
        <f t="shared" si="62"/>
        <v>0</v>
      </c>
      <c r="Q554">
        <f t="shared" si="62"/>
        <v>0</v>
      </c>
      <c r="R554">
        <f t="shared" si="62"/>
        <v>0</v>
      </c>
      <c r="S554">
        <f t="shared" si="62"/>
        <v>0</v>
      </c>
      <c r="T554">
        <f t="shared" si="62"/>
        <v>0</v>
      </c>
      <c r="U554">
        <f t="shared" si="62"/>
        <v>0</v>
      </c>
      <c r="V554">
        <f t="shared" si="62"/>
        <v>0</v>
      </c>
      <c r="W554">
        <f t="shared" si="62"/>
        <v>0</v>
      </c>
      <c r="X554">
        <f t="shared" si="62"/>
        <v>0</v>
      </c>
    </row>
    <row r="555" spans="3:24" ht="30" customHeight="1" thickTop="1" thickBot="1" x14ac:dyDescent="0.25">
      <c r="C555" s="108"/>
      <c r="D555" s="108"/>
      <c r="E555" s="115"/>
      <c r="F555" s="115"/>
      <c r="H555" t="str">
        <f t="shared" si="63"/>
        <v/>
      </c>
      <c r="I555" t="str">
        <f t="shared" si="64"/>
        <v/>
      </c>
      <c r="J555" t="str">
        <f t="shared" si="65"/>
        <v/>
      </c>
      <c r="K555" t="str">
        <f t="shared" si="66"/>
        <v/>
      </c>
      <c r="M555">
        <f t="shared" si="62"/>
        <v>0</v>
      </c>
      <c r="N555">
        <f t="shared" si="62"/>
        <v>0</v>
      </c>
      <c r="O555">
        <f t="shared" si="62"/>
        <v>0</v>
      </c>
      <c r="P555">
        <f t="shared" si="62"/>
        <v>0</v>
      </c>
      <c r="Q555">
        <f t="shared" si="62"/>
        <v>0</v>
      </c>
      <c r="R555">
        <f t="shared" si="62"/>
        <v>0</v>
      </c>
      <c r="S555">
        <f t="shared" si="62"/>
        <v>0</v>
      </c>
      <c r="T555">
        <f t="shared" si="62"/>
        <v>0</v>
      </c>
      <c r="U555">
        <f t="shared" si="62"/>
        <v>0</v>
      </c>
      <c r="V555">
        <f t="shared" si="62"/>
        <v>0</v>
      </c>
      <c r="W555">
        <f t="shared" si="62"/>
        <v>0</v>
      </c>
      <c r="X555">
        <f t="shared" si="62"/>
        <v>0</v>
      </c>
    </row>
    <row r="556" spans="3:24" ht="30" customHeight="1" thickTop="1" thickBot="1" x14ac:dyDescent="0.25">
      <c r="C556" s="108"/>
      <c r="D556" s="108"/>
      <c r="E556" s="115"/>
      <c r="F556" s="115"/>
      <c r="H556" t="str">
        <f t="shared" si="63"/>
        <v/>
      </c>
      <c r="I556" t="str">
        <f t="shared" si="64"/>
        <v/>
      </c>
      <c r="J556" t="str">
        <f t="shared" si="65"/>
        <v/>
      </c>
      <c r="K556" t="str">
        <f t="shared" si="66"/>
        <v/>
      </c>
      <c r="M556">
        <f t="shared" si="62"/>
        <v>0</v>
      </c>
      <c r="N556">
        <f t="shared" si="62"/>
        <v>0</v>
      </c>
      <c r="O556">
        <f t="shared" si="62"/>
        <v>0</v>
      </c>
      <c r="P556">
        <f t="shared" si="62"/>
        <v>0</v>
      </c>
      <c r="Q556">
        <f t="shared" si="62"/>
        <v>0</v>
      </c>
      <c r="R556">
        <f t="shared" si="62"/>
        <v>0</v>
      </c>
      <c r="S556">
        <f t="shared" si="62"/>
        <v>0</v>
      </c>
      <c r="T556">
        <f t="shared" si="62"/>
        <v>0</v>
      </c>
      <c r="U556">
        <f t="shared" si="62"/>
        <v>0</v>
      </c>
      <c r="V556">
        <f t="shared" si="62"/>
        <v>0</v>
      </c>
      <c r="W556">
        <f t="shared" si="62"/>
        <v>0</v>
      </c>
      <c r="X556">
        <f t="shared" si="62"/>
        <v>0</v>
      </c>
    </row>
    <row r="557" spans="3:24" ht="30" customHeight="1" thickTop="1" thickBot="1" x14ac:dyDescent="0.25">
      <c r="C557" s="108"/>
      <c r="D557" s="108"/>
      <c r="E557" s="115"/>
      <c r="F557" s="115"/>
      <c r="H557" t="str">
        <f t="shared" si="63"/>
        <v/>
      </c>
      <c r="I557" t="str">
        <f t="shared" si="64"/>
        <v/>
      </c>
      <c r="J557" t="str">
        <f t="shared" si="65"/>
        <v/>
      </c>
      <c r="K557" t="str">
        <f t="shared" si="66"/>
        <v/>
      </c>
      <c r="M557">
        <f t="shared" si="62"/>
        <v>0</v>
      </c>
      <c r="N557">
        <f t="shared" si="62"/>
        <v>0</v>
      </c>
      <c r="O557">
        <f t="shared" si="62"/>
        <v>0</v>
      </c>
      <c r="P557">
        <f t="shared" si="62"/>
        <v>0</v>
      </c>
      <c r="Q557">
        <f t="shared" si="62"/>
        <v>0</v>
      </c>
      <c r="R557">
        <f t="shared" si="62"/>
        <v>0</v>
      </c>
      <c r="S557">
        <f t="shared" si="62"/>
        <v>0</v>
      </c>
      <c r="T557">
        <f t="shared" si="62"/>
        <v>0</v>
      </c>
      <c r="U557">
        <f t="shared" si="62"/>
        <v>0</v>
      </c>
      <c r="V557">
        <f t="shared" si="62"/>
        <v>0</v>
      </c>
      <c r="W557">
        <f t="shared" si="62"/>
        <v>0</v>
      </c>
      <c r="X557">
        <f t="shared" si="62"/>
        <v>0</v>
      </c>
    </row>
    <row r="558" spans="3:24" ht="30" customHeight="1" thickTop="1" thickBot="1" x14ac:dyDescent="0.25">
      <c r="C558" s="108"/>
      <c r="D558" s="108"/>
      <c r="E558" s="115"/>
      <c r="F558" s="115"/>
      <c r="H558" t="str">
        <f t="shared" si="63"/>
        <v/>
      </c>
      <c r="I558" t="str">
        <f t="shared" si="64"/>
        <v/>
      </c>
      <c r="J558" t="str">
        <f t="shared" si="65"/>
        <v/>
      </c>
      <c r="K558" t="str">
        <f t="shared" si="66"/>
        <v/>
      </c>
      <c r="M558">
        <f t="shared" si="62"/>
        <v>0</v>
      </c>
      <c r="N558">
        <f t="shared" si="62"/>
        <v>0</v>
      </c>
      <c r="O558">
        <f t="shared" si="62"/>
        <v>0</v>
      </c>
      <c r="P558">
        <f t="shared" si="62"/>
        <v>0</v>
      </c>
      <c r="Q558">
        <f t="shared" si="62"/>
        <v>0</v>
      </c>
      <c r="R558">
        <f t="shared" si="62"/>
        <v>0</v>
      </c>
      <c r="S558">
        <f t="shared" si="62"/>
        <v>0</v>
      </c>
      <c r="T558">
        <f t="shared" si="62"/>
        <v>0</v>
      </c>
      <c r="U558">
        <f t="shared" si="62"/>
        <v>0</v>
      </c>
      <c r="V558">
        <f t="shared" si="62"/>
        <v>0</v>
      </c>
      <c r="W558">
        <f t="shared" si="62"/>
        <v>0</v>
      </c>
      <c r="X558">
        <f t="shared" si="62"/>
        <v>0</v>
      </c>
    </row>
    <row r="559" spans="3:24" ht="30" customHeight="1" thickTop="1" thickBot="1" x14ac:dyDescent="0.25">
      <c r="C559" s="108"/>
      <c r="D559" s="108"/>
      <c r="E559" s="115"/>
      <c r="F559" s="115"/>
      <c r="H559" t="str">
        <f t="shared" si="63"/>
        <v/>
      </c>
      <c r="I559" t="str">
        <f t="shared" si="64"/>
        <v/>
      </c>
      <c r="J559" t="str">
        <f t="shared" si="65"/>
        <v/>
      </c>
      <c r="K559" t="str">
        <f t="shared" si="66"/>
        <v/>
      </c>
      <c r="M559">
        <f t="shared" si="62"/>
        <v>0</v>
      </c>
      <c r="N559">
        <f t="shared" si="62"/>
        <v>0</v>
      </c>
      <c r="O559">
        <f t="shared" si="62"/>
        <v>0</v>
      </c>
      <c r="P559">
        <f t="shared" si="62"/>
        <v>0</v>
      </c>
      <c r="Q559">
        <f t="shared" si="62"/>
        <v>0</v>
      </c>
      <c r="R559">
        <f t="shared" si="62"/>
        <v>0</v>
      </c>
      <c r="S559">
        <f t="shared" si="62"/>
        <v>0</v>
      </c>
      <c r="T559">
        <f t="shared" si="62"/>
        <v>0</v>
      </c>
      <c r="U559">
        <f t="shared" si="62"/>
        <v>0</v>
      </c>
      <c r="V559">
        <f t="shared" si="62"/>
        <v>0</v>
      </c>
      <c r="W559">
        <f t="shared" si="62"/>
        <v>0</v>
      </c>
      <c r="X559">
        <f t="shared" si="62"/>
        <v>0</v>
      </c>
    </row>
    <row r="560" spans="3:24" ht="30" customHeight="1" thickTop="1" thickBot="1" x14ac:dyDescent="0.25">
      <c r="C560" s="108"/>
      <c r="D560" s="108"/>
      <c r="E560" s="115"/>
      <c r="F560" s="115"/>
      <c r="H560" t="str">
        <f t="shared" si="63"/>
        <v/>
      </c>
      <c r="I560" t="str">
        <f t="shared" si="64"/>
        <v/>
      </c>
      <c r="J560" t="str">
        <f t="shared" si="65"/>
        <v/>
      </c>
      <c r="K560" t="str">
        <f t="shared" si="66"/>
        <v/>
      </c>
      <c r="M560">
        <f t="shared" si="62"/>
        <v>0</v>
      </c>
      <c r="N560">
        <f t="shared" si="62"/>
        <v>0</v>
      </c>
      <c r="O560">
        <f t="shared" si="62"/>
        <v>0</v>
      </c>
      <c r="P560">
        <f t="shared" si="62"/>
        <v>0</v>
      </c>
      <c r="Q560">
        <f t="shared" si="62"/>
        <v>0</v>
      </c>
      <c r="R560">
        <f t="shared" si="62"/>
        <v>0</v>
      </c>
      <c r="S560">
        <f t="shared" si="62"/>
        <v>0</v>
      </c>
      <c r="T560">
        <f t="shared" si="62"/>
        <v>0</v>
      </c>
      <c r="U560">
        <f t="shared" si="62"/>
        <v>0</v>
      </c>
      <c r="V560">
        <f t="shared" si="62"/>
        <v>0</v>
      </c>
      <c r="W560">
        <f t="shared" si="62"/>
        <v>0</v>
      </c>
      <c r="X560">
        <f t="shared" si="62"/>
        <v>0</v>
      </c>
    </row>
    <row r="561" spans="3:24" ht="30" customHeight="1" thickTop="1" thickBot="1" x14ac:dyDescent="0.25">
      <c r="C561" s="108"/>
      <c r="D561" s="108"/>
      <c r="E561" s="115"/>
      <c r="F561" s="115"/>
      <c r="H561" t="str">
        <f t="shared" si="63"/>
        <v/>
      </c>
      <c r="I561" t="str">
        <f t="shared" si="64"/>
        <v/>
      </c>
      <c r="J561" t="str">
        <f t="shared" si="65"/>
        <v/>
      </c>
      <c r="K561" t="str">
        <f t="shared" si="66"/>
        <v/>
      </c>
      <c r="M561">
        <f t="shared" si="62"/>
        <v>0</v>
      </c>
      <c r="N561">
        <f t="shared" si="62"/>
        <v>0</v>
      </c>
      <c r="O561">
        <f t="shared" si="62"/>
        <v>0</v>
      </c>
      <c r="P561">
        <f t="shared" si="62"/>
        <v>0</v>
      </c>
      <c r="Q561">
        <f t="shared" si="62"/>
        <v>0</v>
      </c>
      <c r="R561">
        <f t="shared" si="62"/>
        <v>0</v>
      </c>
      <c r="S561">
        <f t="shared" si="62"/>
        <v>0</v>
      </c>
      <c r="T561">
        <f t="shared" si="62"/>
        <v>0</v>
      </c>
      <c r="U561">
        <f t="shared" si="62"/>
        <v>0</v>
      </c>
      <c r="V561">
        <f t="shared" si="62"/>
        <v>0</v>
      </c>
      <c r="W561">
        <f t="shared" si="62"/>
        <v>0</v>
      </c>
      <c r="X561">
        <f t="shared" si="62"/>
        <v>0</v>
      </c>
    </row>
    <row r="562" spans="3:24" ht="30" customHeight="1" thickTop="1" thickBot="1" x14ac:dyDescent="0.25">
      <c r="C562" s="108"/>
      <c r="D562" s="108"/>
      <c r="E562" s="115"/>
      <c r="F562" s="115"/>
      <c r="H562" t="str">
        <f t="shared" si="63"/>
        <v/>
      </c>
      <c r="I562" t="str">
        <f t="shared" si="64"/>
        <v/>
      </c>
      <c r="J562" t="str">
        <f t="shared" si="65"/>
        <v/>
      </c>
      <c r="K562" t="str">
        <f t="shared" si="66"/>
        <v/>
      </c>
      <c r="M562">
        <f t="shared" si="62"/>
        <v>0</v>
      </c>
      <c r="N562">
        <f t="shared" si="62"/>
        <v>0</v>
      </c>
      <c r="O562">
        <f t="shared" si="62"/>
        <v>0</v>
      </c>
      <c r="P562">
        <f t="shared" si="62"/>
        <v>0</v>
      </c>
      <c r="Q562">
        <f t="shared" si="62"/>
        <v>0</v>
      </c>
      <c r="R562">
        <f t="shared" si="62"/>
        <v>0</v>
      </c>
      <c r="S562">
        <f t="shared" si="62"/>
        <v>0</v>
      </c>
      <c r="T562">
        <f t="shared" si="62"/>
        <v>0</v>
      </c>
      <c r="U562">
        <f t="shared" si="62"/>
        <v>0</v>
      </c>
      <c r="V562">
        <f t="shared" si="62"/>
        <v>0</v>
      </c>
      <c r="W562">
        <f t="shared" si="62"/>
        <v>0</v>
      </c>
      <c r="X562">
        <f t="shared" si="62"/>
        <v>0</v>
      </c>
    </row>
    <row r="563" spans="3:24" ht="30" customHeight="1" thickTop="1" thickBot="1" x14ac:dyDescent="0.25">
      <c r="C563" s="108"/>
      <c r="D563" s="108"/>
      <c r="E563" s="115"/>
      <c r="F563" s="115"/>
      <c r="H563" t="str">
        <f t="shared" si="63"/>
        <v/>
      </c>
      <c r="I563" t="str">
        <f t="shared" si="64"/>
        <v/>
      </c>
      <c r="J563" t="str">
        <f t="shared" si="65"/>
        <v/>
      </c>
      <c r="K563" t="str">
        <f t="shared" si="66"/>
        <v/>
      </c>
      <c r="M563">
        <f t="shared" si="62"/>
        <v>0</v>
      </c>
      <c r="N563">
        <f t="shared" si="62"/>
        <v>0</v>
      </c>
      <c r="O563">
        <f t="shared" si="62"/>
        <v>0</v>
      </c>
      <c r="P563">
        <f t="shared" si="62"/>
        <v>0</v>
      </c>
      <c r="Q563">
        <f t="shared" si="62"/>
        <v>0</v>
      </c>
      <c r="R563">
        <f t="shared" si="62"/>
        <v>0</v>
      </c>
      <c r="S563">
        <f t="shared" si="62"/>
        <v>0</v>
      </c>
      <c r="T563">
        <f t="shared" si="62"/>
        <v>0</v>
      </c>
      <c r="U563">
        <f t="shared" si="62"/>
        <v>0</v>
      </c>
      <c r="V563">
        <f t="shared" si="62"/>
        <v>0</v>
      </c>
      <c r="W563">
        <f t="shared" si="62"/>
        <v>0</v>
      </c>
      <c r="X563">
        <f t="shared" si="62"/>
        <v>0</v>
      </c>
    </row>
    <row r="564" spans="3:24" ht="30" customHeight="1" thickTop="1" thickBot="1" x14ac:dyDescent="0.25">
      <c r="C564" s="108"/>
      <c r="D564" s="108"/>
      <c r="E564" s="115"/>
      <c r="F564" s="115"/>
      <c r="H564" t="str">
        <f t="shared" si="63"/>
        <v/>
      </c>
      <c r="I564" t="str">
        <f t="shared" si="64"/>
        <v/>
      </c>
      <c r="J564" t="str">
        <f t="shared" si="65"/>
        <v/>
      </c>
      <c r="K564" t="str">
        <f t="shared" si="66"/>
        <v/>
      </c>
      <c r="M564">
        <f t="shared" si="62"/>
        <v>0</v>
      </c>
      <c r="N564">
        <f t="shared" si="62"/>
        <v>0</v>
      </c>
      <c r="O564">
        <f t="shared" si="62"/>
        <v>0</v>
      </c>
      <c r="P564">
        <f t="shared" si="62"/>
        <v>0</v>
      </c>
      <c r="Q564">
        <f t="shared" si="62"/>
        <v>0</v>
      </c>
      <c r="R564">
        <f t="shared" si="62"/>
        <v>0</v>
      </c>
      <c r="S564">
        <f t="shared" si="62"/>
        <v>0</v>
      </c>
      <c r="T564">
        <f t="shared" si="62"/>
        <v>0</v>
      </c>
      <c r="U564">
        <f t="shared" si="62"/>
        <v>0</v>
      </c>
      <c r="V564">
        <f t="shared" si="62"/>
        <v>0</v>
      </c>
      <c r="W564">
        <f t="shared" si="62"/>
        <v>0</v>
      </c>
      <c r="X564">
        <f t="shared" si="62"/>
        <v>0</v>
      </c>
    </row>
    <row r="565" spans="3:24" ht="30" customHeight="1" thickTop="1" thickBot="1" x14ac:dyDescent="0.25">
      <c r="C565" s="108"/>
      <c r="D565" s="108"/>
      <c r="E565" s="115"/>
      <c r="F565" s="115"/>
      <c r="H565" t="str">
        <f t="shared" si="63"/>
        <v/>
      </c>
      <c r="I565" t="str">
        <f t="shared" si="64"/>
        <v/>
      </c>
      <c r="J565" t="str">
        <f t="shared" si="65"/>
        <v/>
      </c>
      <c r="K565" t="str">
        <f t="shared" si="66"/>
        <v/>
      </c>
      <c r="M565">
        <f t="shared" si="62"/>
        <v>0</v>
      </c>
      <c r="N565">
        <f t="shared" si="62"/>
        <v>0</v>
      </c>
      <c r="O565">
        <f t="shared" si="62"/>
        <v>0</v>
      </c>
      <c r="P565">
        <f t="shared" si="62"/>
        <v>0</v>
      </c>
      <c r="Q565">
        <f t="shared" si="62"/>
        <v>0</v>
      </c>
      <c r="R565">
        <f t="shared" si="62"/>
        <v>0</v>
      </c>
      <c r="S565">
        <f t="shared" si="62"/>
        <v>0</v>
      </c>
      <c r="T565">
        <f t="shared" si="62"/>
        <v>0</v>
      </c>
      <c r="U565">
        <f t="shared" si="62"/>
        <v>0</v>
      </c>
      <c r="V565">
        <f t="shared" si="62"/>
        <v>0</v>
      </c>
      <c r="W565">
        <f t="shared" si="62"/>
        <v>0</v>
      </c>
      <c r="X565">
        <f t="shared" si="62"/>
        <v>0</v>
      </c>
    </row>
    <row r="566" spans="3:24" ht="30" customHeight="1" thickTop="1" thickBot="1" x14ac:dyDescent="0.25">
      <c r="C566" s="108"/>
      <c r="D566" s="108"/>
      <c r="E566" s="115"/>
      <c r="F566" s="115"/>
      <c r="H566" t="str">
        <f t="shared" si="63"/>
        <v/>
      </c>
      <c r="I566" t="str">
        <f t="shared" si="64"/>
        <v/>
      </c>
      <c r="J566" t="str">
        <f t="shared" si="65"/>
        <v/>
      </c>
      <c r="K566" t="str">
        <f t="shared" si="66"/>
        <v/>
      </c>
      <c r="M566">
        <f t="shared" si="62"/>
        <v>0</v>
      </c>
      <c r="N566">
        <f t="shared" si="62"/>
        <v>0</v>
      </c>
      <c r="O566">
        <f t="shared" si="62"/>
        <v>0</v>
      </c>
      <c r="P566">
        <f t="shared" si="62"/>
        <v>0</v>
      </c>
      <c r="Q566">
        <f t="shared" si="62"/>
        <v>0</v>
      </c>
      <c r="R566">
        <f t="shared" si="62"/>
        <v>0</v>
      </c>
      <c r="S566">
        <f t="shared" si="62"/>
        <v>0</v>
      </c>
      <c r="T566">
        <f t="shared" si="62"/>
        <v>0</v>
      </c>
      <c r="U566">
        <f t="shared" si="62"/>
        <v>0</v>
      </c>
      <c r="V566">
        <f t="shared" si="62"/>
        <v>0</v>
      </c>
      <c r="W566">
        <f t="shared" si="62"/>
        <v>0</v>
      </c>
      <c r="X566">
        <f t="shared" si="62"/>
        <v>0</v>
      </c>
    </row>
    <row r="567" spans="3:24" ht="30" customHeight="1" thickTop="1" thickBot="1" x14ac:dyDescent="0.25">
      <c r="C567" s="108"/>
      <c r="D567" s="108"/>
      <c r="E567" s="115"/>
      <c r="F567" s="115"/>
      <c r="H567" t="str">
        <f t="shared" si="63"/>
        <v/>
      </c>
      <c r="I567" t="str">
        <f t="shared" si="64"/>
        <v/>
      </c>
      <c r="J567" t="str">
        <f t="shared" si="65"/>
        <v/>
      </c>
      <c r="K567" t="str">
        <f t="shared" si="66"/>
        <v/>
      </c>
      <c r="M567">
        <f t="shared" ref="M567:X588" si="68">IF(ISERROR(IF(AND($H567&lt;=M$6,$J567&gt;=M$6),1,0)),"",IF(AND($H567&lt;=M$6,$J567&gt;=M$6),1,0))</f>
        <v>0</v>
      </c>
      <c r="N567">
        <f t="shared" si="68"/>
        <v>0</v>
      </c>
      <c r="O567">
        <f t="shared" si="68"/>
        <v>0</v>
      </c>
      <c r="P567">
        <f t="shared" si="68"/>
        <v>0</v>
      </c>
      <c r="Q567">
        <f t="shared" si="68"/>
        <v>0</v>
      </c>
      <c r="R567">
        <f t="shared" si="68"/>
        <v>0</v>
      </c>
      <c r="S567">
        <f t="shared" si="68"/>
        <v>0</v>
      </c>
      <c r="T567">
        <f t="shared" si="68"/>
        <v>0</v>
      </c>
      <c r="U567">
        <f t="shared" si="68"/>
        <v>0</v>
      </c>
      <c r="V567">
        <f t="shared" si="68"/>
        <v>0</v>
      </c>
      <c r="W567">
        <f t="shared" si="68"/>
        <v>0</v>
      </c>
      <c r="X567">
        <f t="shared" si="68"/>
        <v>0</v>
      </c>
    </row>
    <row r="568" spans="3:24" ht="30" customHeight="1" thickTop="1" thickBot="1" x14ac:dyDescent="0.25">
      <c r="C568" s="108"/>
      <c r="D568" s="108"/>
      <c r="E568" s="115"/>
      <c r="F568" s="115"/>
      <c r="H568" t="str">
        <f t="shared" si="63"/>
        <v/>
      </c>
      <c r="I568" t="str">
        <f t="shared" si="64"/>
        <v/>
      </c>
      <c r="J568" t="str">
        <f t="shared" si="65"/>
        <v/>
      </c>
      <c r="K568" t="str">
        <f t="shared" si="66"/>
        <v/>
      </c>
      <c r="M568">
        <f t="shared" si="68"/>
        <v>0</v>
      </c>
      <c r="N568">
        <f t="shared" si="68"/>
        <v>0</v>
      </c>
      <c r="O568">
        <f t="shared" si="68"/>
        <v>0</v>
      </c>
      <c r="P568">
        <f t="shared" si="68"/>
        <v>0</v>
      </c>
      <c r="Q568">
        <f t="shared" si="68"/>
        <v>0</v>
      </c>
      <c r="R568">
        <f t="shared" si="68"/>
        <v>0</v>
      </c>
      <c r="S568">
        <f t="shared" si="68"/>
        <v>0</v>
      </c>
      <c r="T568">
        <f t="shared" si="68"/>
        <v>0</v>
      </c>
      <c r="U568">
        <f t="shared" si="68"/>
        <v>0</v>
      </c>
      <c r="V568">
        <f t="shared" si="68"/>
        <v>0</v>
      </c>
      <c r="W568">
        <f t="shared" si="68"/>
        <v>0</v>
      </c>
      <c r="X568">
        <f t="shared" si="68"/>
        <v>0</v>
      </c>
    </row>
    <row r="569" spans="3:24" ht="30" customHeight="1" thickTop="1" thickBot="1" x14ac:dyDescent="0.25">
      <c r="C569" s="108"/>
      <c r="D569" s="108"/>
      <c r="E569" s="115"/>
      <c r="F569" s="115"/>
      <c r="H569" t="str">
        <f t="shared" si="63"/>
        <v/>
      </c>
      <c r="I569" t="str">
        <f t="shared" si="64"/>
        <v/>
      </c>
      <c r="J569" t="str">
        <f t="shared" si="65"/>
        <v/>
      </c>
      <c r="K569" t="str">
        <f t="shared" si="66"/>
        <v/>
      </c>
      <c r="M569">
        <f t="shared" si="68"/>
        <v>0</v>
      </c>
      <c r="N569">
        <f t="shared" si="68"/>
        <v>0</v>
      </c>
      <c r="O569">
        <f t="shared" si="68"/>
        <v>0</v>
      </c>
      <c r="P569">
        <f t="shared" si="68"/>
        <v>0</v>
      </c>
      <c r="Q569">
        <f t="shared" si="68"/>
        <v>0</v>
      </c>
      <c r="R569">
        <f t="shared" si="68"/>
        <v>0</v>
      </c>
      <c r="S569">
        <f t="shared" si="68"/>
        <v>0</v>
      </c>
      <c r="T569">
        <f t="shared" si="68"/>
        <v>0</v>
      </c>
      <c r="U569">
        <f t="shared" si="68"/>
        <v>0</v>
      </c>
      <c r="V569">
        <f t="shared" si="68"/>
        <v>0</v>
      </c>
      <c r="W569">
        <f t="shared" si="68"/>
        <v>0</v>
      </c>
      <c r="X569">
        <f t="shared" si="68"/>
        <v>0</v>
      </c>
    </row>
    <row r="570" spans="3:24" ht="30" customHeight="1" thickTop="1" thickBot="1" x14ac:dyDescent="0.25">
      <c r="C570" s="108"/>
      <c r="D570" s="108"/>
      <c r="E570" s="115"/>
      <c r="F570" s="115"/>
      <c r="H570" t="str">
        <f t="shared" si="63"/>
        <v/>
      </c>
      <c r="I570" t="str">
        <f t="shared" si="64"/>
        <v/>
      </c>
      <c r="J570" t="str">
        <f t="shared" si="65"/>
        <v/>
      </c>
      <c r="K570" t="str">
        <f t="shared" si="66"/>
        <v/>
      </c>
      <c r="M570">
        <f t="shared" si="68"/>
        <v>0</v>
      </c>
      <c r="N570">
        <f t="shared" si="68"/>
        <v>0</v>
      </c>
      <c r="O570">
        <f t="shared" si="68"/>
        <v>0</v>
      </c>
      <c r="P570">
        <f t="shared" si="68"/>
        <v>0</v>
      </c>
      <c r="Q570">
        <f t="shared" si="68"/>
        <v>0</v>
      </c>
      <c r="R570">
        <f t="shared" si="68"/>
        <v>0</v>
      </c>
      <c r="S570">
        <f t="shared" si="68"/>
        <v>0</v>
      </c>
      <c r="T570">
        <f t="shared" si="68"/>
        <v>0</v>
      </c>
      <c r="U570">
        <f t="shared" si="68"/>
        <v>0</v>
      </c>
      <c r="V570">
        <f t="shared" si="68"/>
        <v>0</v>
      </c>
      <c r="W570">
        <f t="shared" si="68"/>
        <v>0</v>
      </c>
      <c r="X570">
        <f t="shared" si="68"/>
        <v>0</v>
      </c>
    </row>
    <row r="571" spans="3:24" ht="30" customHeight="1" thickTop="1" thickBot="1" x14ac:dyDescent="0.25">
      <c r="C571" s="108"/>
      <c r="D571" s="108"/>
      <c r="E571" s="115"/>
      <c r="F571" s="115"/>
      <c r="H571" t="str">
        <f t="shared" si="63"/>
        <v/>
      </c>
      <c r="I571" t="str">
        <f t="shared" si="64"/>
        <v/>
      </c>
      <c r="J571" t="str">
        <f t="shared" si="65"/>
        <v/>
      </c>
      <c r="K571" t="str">
        <f t="shared" si="66"/>
        <v/>
      </c>
      <c r="M571">
        <f t="shared" si="68"/>
        <v>0</v>
      </c>
      <c r="N571">
        <f t="shared" si="68"/>
        <v>0</v>
      </c>
      <c r="O571">
        <f t="shared" si="68"/>
        <v>0</v>
      </c>
      <c r="P571">
        <f t="shared" si="68"/>
        <v>0</v>
      </c>
      <c r="Q571">
        <f t="shared" si="68"/>
        <v>0</v>
      </c>
      <c r="R571">
        <f t="shared" si="68"/>
        <v>0</v>
      </c>
      <c r="S571">
        <f t="shared" si="68"/>
        <v>0</v>
      </c>
      <c r="T571">
        <f t="shared" si="68"/>
        <v>0</v>
      </c>
      <c r="U571">
        <f t="shared" si="68"/>
        <v>0</v>
      </c>
      <c r="V571">
        <f t="shared" si="68"/>
        <v>0</v>
      </c>
      <c r="W571">
        <f t="shared" si="68"/>
        <v>0</v>
      </c>
      <c r="X571">
        <f t="shared" si="68"/>
        <v>0</v>
      </c>
    </row>
    <row r="572" spans="3:24" ht="30" customHeight="1" thickTop="1" thickBot="1" x14ac:dyDescent="0.25">
      <c r="C572" s="108"/>
      <c r="D572" s="108"/>
      <c r="E572" s="115"/>
      <c r="F572" s="115"/>
      <c r="H572" t="str">
        <f t="shared" si="63"/>
        <v/>
      </c>
      <c r="I572" t="str">
        <f t="shared" si="64"/>
        <v/>
      </c>
      <c r="J572" t="str">
        <f t="shared" si="65"/>
        <v/>
      </c>
      <c r="K572" t="str">
        <f t="shared" si="66"/>
        <v/>
      </c>
      <c r="M572">
        <f t="shared" si="68"/>
        <v>0</v>
      </c>
      <c r="N572">
        <f t="shared" si="68"/>
        <v>0</v>
      </c>
      <c r="O572">
        <f t="shared" si="68"/>
        <v>0</v>
      </c>
      <c r="P572">
        <f t="shared" si="68"/>
        <v>0</v>
      </c>
      <c r="Q572">
        <f t="shared" si="68"/>
        <v>0</v>
      </c>
      <c r="R572">
        <f t="shared" si="68"/>
        <v>0</v>
      </c>
      <c r="S572">
        <f t="shared" si="68"/>
        <v>0</v>
      </c>
      <c r="T572">
        <f t="shared" si="68"/>
        <v>0</v>
      </c>
      <c r="U572">
        <f t="shared" si="68"/>
        <v>0</v>
      </c>
      <c r="V572">
        <f t="shared" si="68"/>
        <v>0</v>
      </c>
      <c r="W572">
        <f t="shared" si="68"/>
        <v>0</v>
      </c>
      <c r="X572">
        <f t="shared" si="68"/>
        <v>0</v>
      </c>
    </row>
    <row r="573" spans="3:24" ht="30" customHeight="1" thickTop="1" thickBot="1" x14ac:dyDescent="0.25">
      <c r="C573" s="108"/>
      <c r="D573" s="108"/>
      <c r="E573" s="115"/>
      <c r="F573" s="115"/>
      <c r="H573" t="str">
        <f t="shared" si="63"/>
        <v/>
      </c>
      <c r="I573" t="str">
        <f t="shared" si="64"/>
        <v/>
      </c>
      <c r="J573" t="str">
        <f t="shared" si="65"/>
        <v/>
      </c>
      <c r="K573" t="str">
        <f t="shared" si="66"/>
        <v/>
      </c>
      <c r="M573">
        <f t="shared" si="68"/>
        <v>0</v>
      </c>
      <c r="N573">
        <f t="shared" si="68"/>
        <v>0</v>
      </c>
      <c r="O573">
        <f t="shared" si="68"/>
        <v>0</v>
      </c>
      <c r="P573">
        <f t="shared" si="68"/>
        <v>0</v>
      </c>
      <c r="Q573">
        <f t="shared" si="68"/>
        <v>0</v>
      </c>
      <c r="R573">
        <f t="shared" si="68"/>
        <v>0</v>
      </c>
      <c r="S573">
        <f t="shared" si="68"/>
        <v>0</v>
      </c>
      <c r="T573">
        <f t="shared" si="68"/>
        <v>0</v>
      </c>
      <c r="U573">
        <f t="shared" si="68"/>
        <v>0</v>
      </c>
      <c r="V573">
        <f t="shared" si="68"/>
        <v>0</v>
      </c>
      <c r="W573">
        <f t="shared" si="68"/>
        <v>0</v>
      </c>
      <c r="X573">
        <f t="shared" si="68"/>
        <v>0</v>
      </c>
    </row>
    <row r="574" spans="3:24" ht="30" customHeight="1" thickTop="1" thickBot="1" x14ac:dyDescent="0.25">
      <c r="C574" s="108"/>
      <c r="D574" s="108"/>
      <c r="E574" s="115"/>
      <c r="F574" s="115"/>
      <c r="H574" t="str">
        <f t="shared" si="63"/>
        <v/>
      </c>
      <c r="I574" t="str">
        <f t="shared" si="64"/>
        <v/>
      </c>
      <c r="J574" t="str">
        <f t="shared" si="65"/>
        <v/>
      </c>
      <c r="K574" t="str">
        <f t="shared" si="66"/>
        <v/>
      </c>
      <c r="M574">
        <f t="shared" si="68"/>
        <v>0</v>
      </c>
      <c r="N574">
        <f t="shared" si="68"/>
        <v>0</v>
      </c>
      <c r="O574">
        <f t="shared" si="68"/>
        <v>0</v>
      </c>
      <c r="P574">
        <f t="shared" si="68"/>
        <v>0</v>
      </c>
      <c r="Q574">
        <f t="shared" si="68"/>
        <v>0</v>
      </c>
      <c r="R574">
        <f t="shared" si="68"/>
        <v>0</v>
      </c>
      <c r="S574">
        <f t="shared" si="68"/>
        <v>0</v>
      </c>
      <c r="T574">
        <f t="shared" si="68"/>
        <v>0</v>
      </c>
      <c r="U574">
        <f t="shared" si="68"/>
        <v>0</v>
      </c>
      <c r="V574">
        <f t="shared" si="68"/>
        <v>0</v>
      </c>
      <c r="W574">
        <f t="shared" si="68"/>
        <v>0</v>
      </c>
      <c r="X574">
        <f t="shared" si="68"/>
        <v>0</v>
      </c>
    </row>
    <row r="575" spans="3:24" ht="30" customHeight="1" thickTop="1" thickBot="1" x14ac:dyDescent="0.25">
      <c r="C575" s="108"/>
      <c r="D575" s="108"/>
      <c r="E575" s="115"/>
      <c r="F575" s="115"/>
      <c r="H575" t="str">
        <f t="shared" si="63"/>
        <v/>
      </c>
      <c r="I575" t="str">
        <f t="shared" si="64"/>
        <v/>
      </c>
      <c r="J575" t="str">
        <f t="shared" si="65"/>
        <v/>
      </c>
      <c r="K575" t="str">
        <f t="shared" si="66"/>
        <v/>
      </c>
      <c r="M575">
        <f t="shared" si="68"/>
        <v>0</v>
      </c>
      <c r="N575">
        <f t="shared" si="68"/>
        <v>0</v>
      </c>
      <c r="O575">
        <f t="shared" si="68"/>
        <v>0</v>
      </c>
      <c r="P575">
        <f t="shared" si="68"/>
        <v>0</v>
      </c>
      <c r="Q575">
        <f t="shared" si="68"/>
        <v>0</v>
      </c>
      <c r="R575">
        <f t="shared" si="68"/>
        <v>0</v>
      </c>
      <c r="S575">
        <f t="shared" si="68"/>
        <v>0</v>
      </c>
      <c r="T575">
        <f t="shared" si="68"/>
        <v>0</v>
      </c>
      <c r="U575">
        <f t="shared" si="68"/>
        <v>0</v>
      </c>
      <c r="V575">
        <f t="shared" si="68"/>
        <v>0</v>
      </c>
      <c r="W575">
        <f t="shared" si="68"/>
        <v>0</v>
      </c>
      <c r="X575">
        <f t="shared" si="68"/>
        <v>0</v>
      </c>
    </row>
    <row r="576" spans="3:24" ht="30" customHeight="1" thickTop="1" thickBot="1" x14ac:dyDescent="0.25">
      <c r="C576" s="108"/>
      <c r="D576" s="108"/>
      <c r="E576" s="115"/>
      <c r="F576" s="115"/>
      <c r="H576" t="str">
        <f t="shared" si="63"/>
        <v/>
      </c>
      <c r="I576" t="str">
        <f t="shared" si="64"/>
        <v/>
      </c>
      <c r="J576" t="str">
        <f t="shared" si="65"/>
        <v/>
      </c>
      <c r="K576" t="str">
        <f t="shared" si="66"/>
        <v/>
      </c>
      <c r="M576">
        <f t="shared" si="68"/>
        <v>0</v>
      </c>
      <c r="N576">
        <f t="shared" si="68"/>
        <v>0</v>
      </c>
      <c r="O576">
        <f t="shared" si="68"/>
        <v>0</v>
      </c>
      <c r="P576">
        <f t="shared" si="68"/>
        <v>0</v>
      </c>
      <c r="Q576">
        <f t="shared" si="68"/>
        <v>0</v>
      </c>
      <c r="R576">
        <f t="shared" si="68"/>
        <v>0</v>
      </c>
      <c r="S576">
        <f t="shared" si="68"/>
        <v>0</v>
      </c>
      <c r="T576">
        <f t="shared" si="68"/>
        <v>0</v>
      </c>
      <c r="U576">
        <f t="shared" si="68"/>
        <v>0</v>
      </c>
      <c r="V576">
        <f t="shared" si="68"/>
        <v>0</v>
      </c>
      <c r="W576">
        <f t="shared" si="68"/>
        <v>0</v>
      </c>
      <c r="X576">
        <f t="shared" si="68"/>
        <v>0</v>
      </c>
    </row>
    <row r="577" spans="3:24" ht="30" customHeight="1" thickTop="1" thickBot="1" x14ac:dyDescent="0.25">
      <c r="C577" s="108"/>
      <c r="D577" s="108"/>
      <c r="E577" s="115"/>
      <c r="F577" s="115"/>
      <c r="H577" t="str">
        <f t="shared" si="63"/>
        <v/>
      </c>
      <c r="I577" t="str">
        <f t="shared" si="64"/>
        <v/>
      </c>
      <c r="J577" t="str">
        <f t="shared" si="65"/>
        <v/>
      </c>
      <c r="K577" t="str">
        <f t="shared" si="66"/>
        <v/>
      </c>
      <c r="M577">
        <f t="shared" si="68"/>
        <v>0</v>
      </c>
      <c r="N577">
        <f t="shared" si="68"/>
        <v>0</v>
      </c>
      <c r="O577">
        <f t="shared" si="68"/>
        <v>0</v>
      </c>
      <c r="P577">
        <f t="shared" si="68"/>
        <v>0</v>
      </c>
      <c r="Q577">
        <f t="shared" si="68"/>
        <v>0</v>
      </c>
      <c r="R577">
        <f t="shared" si="68"/>
        <v>0</v>
      </c>
      <c r="S577">
        <f t="shared" si="68"/>
        <v>0</v>
      </c>
      <c r="T577">
        <f t="shared" si="68"/>
        <v>0</v>
      </c>
      <c r="U577">
        <f t="shared" si="68"/>
        <v>0</v>
      </c>
      <c r="V577">
        <f t="shared" si="68"/>
        <v>0</v>
      </c>
      <c r="W577">
        <f t="shared" si="68"/>
        <v>0</v>
      </c>
      <c r="X577">
        <f t="shared" si="68"/>
        <v>0</v>
      </c>
    </row>
    <row r="578" spans="3:24" ht="30" customHeight="1" thickTop="1" thickBot="1" x14ac:dyDescent="0.25">
      <c r="C578" s="108"/>
      <c r="D578" s="108"/>
      <c r="E578" s="115"/>
      <c r="F578" s="115"/>
      <c r="H578" t="str">
        <f t="shared" si="63"/>
        <v/>
      </c>
      <c r="I578" t="str">
        <f t="shared" si="64"/>
        <v/>
      </c>
      <c r="J578" t="str">
        <f t="shared" si="65"/>
        <v/>
      </c>
      <c r="K578" t="str">
        <f t="shared" si="66"/>
        <v/>
      </c>
      <c r="M578">
        <f t="shared" si="68"/>
        <v>0</v>
      </c>
      <c r="N578">
        <f t="shared" si="68"/>
        <v>0</v>
      </c>
      <c r="O578">
        <f t="shared" si="68"/>
        <v>0</v>
      </c>
      <c r="P578">
        <f t="shared" si="68"/>
        <v>0</v>
      </c>
      <c r="Q578">
        <f t="shared" si="68"/>
        <v>0</v>
      </c>
      <c r="R578">
        <f t="shared" si="68"/>
        <v>0</v>
      </c>
      <c r="S578">
        <f t="shared" si="68"/>
        <v>0</v>
      </c>
      <c r="T578">
        <f t="shared" si="68"/>
        <v>0</v>
      </c>
      <c r="U578">
        <f t="shared" si="68"/>
        <v>0</v>
      </c>
      <c r="V578">
        <f t="shared" si="68"/>
        <v>0</v>
      </c>
      <c r="W578">
        <f t="shared" si="68"/>
        <v>0</v>
      </c>
      <c r="X578">
        <f t="shared" si="68"/>
        <v>0</v>
      </c>
    </row>
    <row r="579" spans="3:24" ht="30" customHeight="1" thickTop="1" thickBot="1" x14ac:dyDescent="0.25">
      <c r="C579" s="108"/>
      <c r="D579" s="108"/>
      <c r="E579" s="115"/>
      <c r="F579" s="115"/>
      <c r="H579" t="str">
        <f t="shared" si="63"/>
        <v/>
      </c>
      <c r="I579" t="str">
        <f t="shared" si="64"/>
        <v/>
      </c>
      <c r="J579" t="str">
        <f t="shared" si="65"/>
        <v/>
      </c>
      <c r="K579" t="str">
        <f t="shared" si="66"/>
        <v/>
      </c>
      <c r="M579">
        <f t="shared" si="68"/>
        <v>0</v>
      </c>
      <c r="N579">
        <f t="shared" si="68"/>
        <v>0</v>
      </c>
      <c r="O579">
        <f t="shared" si="68"/>
        <v>0</v>
      </c>
      <c r="P579">
        <f t="shared" si="68"/>
        <v>0</v>
      </c>
      <c r="Q579">
        <f t="shared" si="68"/>
        <v>0</v>
      </c>
      <c r="R579">
        <f t="shared" si="68"/>
        <v>0</v>
      </c>
      <c r="S579">
        <f t="shared" si="68"/>
        <v>0</v>
      </c>
      <c r="T579">
        <f t="shared" si="68"/>
        <v>0</v>
      </c>
      <c r="U579">
        <f t="shared" si="68"/>
        <v>0</v>
      </c>
      <c r="V579">
        <f t="shared" si="68"/>
        <v>0</v>
      </c>
      <c r="W579">
        <f t="shared" si="68"/>
        <v>0</v>
      </c>
      <c r="X579">
        <f t="shared" si="68"/>
        <v>0</v>
      </c>
    </row>
    <row r="580" spans="3:24" ht="30" customHeight="1" thickTop="1" thickBot="1" x14ac:dyDescent="0.25">
      <c r="C580" s="108"/>
      <c r="D580" s="108"/>
      <c r="E580" s="115"/>
      <c r="F580" s="115"/>
      <c r="H580" t="str">
        <f t="shared" si="63"/>
        <v/>
      </c>
      <c r="I580" t="str">
        <f t="shared" si="64"/>
        <v/>
      </c>
      <c r="J580" t="str">
        <f t="shared" si="65"/>
        <v/>
      </c>
      <c r="K580" t="str">
        <f t="shared" si="66"/>
        <v/>
      </c>
      <c r="M580">
        <f t="shared" si="68"/>
        <v>0</v>
      </c>
      <c r="N580">
        <f t="shared" si="68"/>
        <v>0</v>
      </c>
      <c r="O580">
        <f t="shared" si="68"/>
        <v>0</v>
      </c>
      <c r="P580">
        <f t="shared" si="68"/>
        <v>0</v>
      </c>
      <c r="Q580">
        <f t="shared" si="68"/>
        <v>0</v>
      </c>
      <c r="R580">
        <f t="shared" si="68"/>
        <v>0</v>
      </c>
      <c r="S580">
        <f t="shared" si="68"/>
        <v>0</v>
      </c>
      <c r="T580">
        <f t="shared" si="68"/>
        <v>0</v>
      </c>
      <c r="U580">
        <f t="shared" si="68"/>
        <v>0</v>
      </c>
      <c r="V580">
        <f t="shared" si="68"/>
        <v>0</v>
      </c>
      <c r="W580">
        <f t="shared" si="68"/>
        <v>0</v>
      </c>
      <c r="X580">
        <f t="shared" si="68"/>
        <v>0</v>
      </c>
    </row>
    <row r="581" spans="3:24" ht="30" customHeight="1" thickTop="1" thickBot="1" x14ac:dyDescent="0.25">
      <c r="C581" s="108"/>
      <c r="D581" s="108"/>
      <c r="E581" s="115"/>
      <c r="F581" s="115"/>
      <c r="H581" t="str">
        <f t="shared" si="63"/>
        <v/>
      </c>
      <c r="I581" t="str">
        <f t="shared" si="64"/>
        <v/>
      </c>
      <c r="J581" t="str">
        <f t="shared" si="65"/>
        <v/>
      </c>
      <c r="K581" t="str">
        <f t="shared" si="66"/>
        <v/>
      </c>
      <c r="M581">
        <f t="shared" si="68"/>
        <v>0</v>
      </c>
      <c r="N581">
        <f t="shared" si="68"/>
        <v>0</v>
      </c>
      <c r="O581">
        <f t="shared" si="68"/>
        <v>0</v>
      </c>
      <c r="P581">
        <f t="shared" si="68"/>
        <v>0</v>
      </c>
      <c r="Q581">
        <f t="shared" si="68"/>
        <v>0</v>
      </c>
      <c r="R581">
        <f t="shared" si="68"/>
        <v>0</v>
      </c>
      <c r="S581">
        <f t="shared" si="68"/>
        <v>0</v>
      </c>
      <c r="T581">
        <f t="shared" si="68"/>
        <v>0</v>
      </c>
      <c r="U581">
        <f t="shared" si="68"/>
        <v>0</v>
      </c>
      <c r="V581">
        <f t="shared" si="68"/>
        <v>0</v>
      </c>
      <c r="W581">
        <f t="shared" si="68"/>
        <v>0</v>
      </c>
      <c r="X581">
        <f t="shared" si="68"/>
        <v>0</v>
      </c>
    </row>
    <row r="582" spans="3:24" ht="30" customHeight="1" thickTop="1" thickBot="1" x14ac:dyDescent="0.25">
      <c r="C582" s="108"/>
      <c r="D582" s="108"/>
      <c r="E582" s="115"/>
      <c r="F582" s="115"/>
      <c r="H582" t="str">
        <f t="shared" si="63"/>
        <v/>
      </c>
      <c r="I582" t="str">
        <f t="shared" si="64"/>
        <v/>
      </c>
      <c r="J582" t="str">
        <f t="shared" si="65"/>
        <v/>
      </c>
      <c r="K582" t="str">
        <f t="shared" si="66"/>
        <v/>
      </c>
      <c r="M582">
        <f t="shared" si="68"/>
        <v>0</v>
      </c>
      <c r="N582">
        <f t="shared" si="68"/>
        <v>0</v>
      </c>
      <c r="O582">
        <f t="shared" si="68"/>
        <v>0</v>
      </c>
      <c r="P582">
        <f t="shared" si="68"/>
        <v>0</v>
      </c>
      <c r="Q582">
        <f t="shared" si="68"/>
        <v>0</v>
      </c>
      <c r="R582">
        <f t="shared" si="68"/>
        <v>0</v>
      </c>
      <c r="S582">
        <f t="shared" si="68"/>
        <v>0</v>
      </c>
      <c r="T582">
        <f t="shared" si="68"/>
        <v>0</v>
      </c>
      <c r="U582">
        <f t="shared" si="68"/>
        <v>0</v>
      </c>
      <c r="V582">
        <f t="shared" si="68"/>
        <v>0</v>
      </c>
      <c r="W582">
        <f t="shared" si="68"/>
        <v>0</v>
      </c>
      <c r="X582">
        <f t="shared" si="68"/>
        <v>0</v>
      </c>
    </row>
    <row r="583" spans="3:24" ht="30" customHeight="1" thickTop="1" thickBot="1" x14ac:dyDescent="0.25">
      <c r="C583" s="108"/>
      <c r="D583" s="108"/>
      <c r="E583" s="115"/>
      <c r="F583" s="115"/>
      <c r="H583" t="str">
        <f t="shared" si="63"/>
        <v/>
      </c>
      <c r="I583" t="str">
        <f t="shared" si="64"/>
        <v/>
      </c>
      <c r="J583" t="str">
        <f t="shared" si="65"/>
        <v/>
      </c>
      <c r="K583" t="str">
        <f t="shared" si="66"/>
        <v/>
      </c>
      <c r="M583">
        <f t="shared" si="68"/>
        <v>0</v>
      </c>
      <c r="N583">
        <f t="shared" si="68"/>
        <v>0</v>
      </c>
      <c r="O583">
        <f t="shared" si="68"/>
        <v>0</v>
      </c>
      <c r="P583">
        <f t="shared" si="68"/>
        <v>0</v>
      </c>
      <c r="Q583">
        <f t="shared" si="68"/>
        <v>0</v>
      </c>
      <c r="R583">
        <f t="shared" si="68"/>
        <v>0</v>
      </c>
      <c r="S583">
        <f t="shared" si="68"/>
        <v>0</v>
      </c>
      <c r="T583">
        <f t="shared" si="68"/>
        <v>0</v>
      </c>
      <c r="U583">
        <f t="shared" si="68"/>
        <v>0</v>
      </c>
      <c r="V583">
        <f t="shared" si="68"/>
        <v>0</v>
      </c>
      <c r="W583">
        <f t="shared" si="68"/>
        <v>0</v>
      </c>
      <c r="X583">
        <f t="shared" si="68"/>
        <v>0</v>
      </c>
    </row>
    <row r="584" spans="3:24" ht="30" customHeight="1" thickTop="1" thickBot="1" x14ac:dyDescent="0.25">
      <c r="C584" s="108"/>
      <c r="D584" s="108"/>
      <c r="E584" s="115"/>
      <c r="F584" s="115"/>
      <c r="H584" t="str">
        <f t="shared" si="63"/>
        <v/>
      </c>
      <c r="I584" t="str">
        <f t="shared" si="64"/>
        <v/>
      </c>
      <c r="J584" t="str">
        <f t="shared" si="65"/>
        <v/>
      </c>
      <c r="K584" t="str">
        <f t="shared" si="66"/>
        <v/>
      </c>
      <c r="M584">
        <f t="shared" si="68"/>
        <v>0</v>
      </c>
      <c r="N584">
        <f t="shared" si="68"/>
        <v>0</v>
      </c>
      <c r="O584">
        <f t="shared" si="68"/>
        <v>0</v>
      </c>
      <c r="P584">
        <f t="shared" si="68"/>
        <v>0</v>
      </c>
      <c r="Q584">
        <f t="shared" si="68"/>
        <v>0</v>
      </c>
      <c r="R584">
        <f t="shared" si="68"/>
        <v>0</v>
      </c>
      <c r="S584">
        <f t="shared" si="68"/>
        <v>0</v>
      </c>
      <c r="T584">
        <f t="shared" si="68"/>
        <v>0</v>
      </c>
      <c r="U584">
        <f t="shared" si="68"/>
        <v>0</v>
      </c>
      <c r="V584">
        <f t="shared" si="68"/>
        <v>0</v>
      </c>
      <c r="W584">
        <f t="shared" si="68"/>
        <v>0</v>
      </c>
      <c r="X584">
        <f t="shared" si="68"/>
        <v>0</v>
      </c>
    </row>
    <row r="585" spans="3:24" ht="30" customHeight="1" thickTop="1" thickBot="1" x14ac:dyDescent="0.25">
      <c r="C585" s="108"/>
      <c r="D585" s="108"/>
      <c r="E585" s="115"/>
      <c r="F585" s="115"/>
      <c r="H585" t="str">
        <f t="shared" ref="H585:H648" si="69">IF(ISERROR(IF(E585="","",MONTH(E585))),"",IF(E585="","",MONTH(E585)))</f>
        <v/>
      </c>
      <c r="I585" t="str">
        <f t="shared" ref="I585:I648" si="70">IF(ISERROR(IF(E585="","",YEAR(E585))),"",IF(E585="","",YEAR(E585)))</f>
        <v/>
      </c>
      <c r="J585" t="str">
        <f t="shared" ref="J585:J648" si="71">IF(ISERROR(IF(F585="","",MONTH(F585))),"",IF(F585="","",MONTH(F585)))</f>
        <v/>
      </c>
      <c r="K585" t="str">
        <f t="shared" ref="K585:K648" si="72">IF(ISERROR(IF(F585="","",YEAR(F585))),"",IF(F585="","",YEAR(F585)))</f>
        <v/>
      </c>
      <c r="M585">
        <f t="shared" si="68"/>
        <v>0</v>
      </c>
      <c r="N585">
        <f t="shared" si="68"/>
        <v>0</v>
      </c>
      <c r="O585">
        <f t="shared" si="68"/>
        <v>0</v>
      </c>
      <c r="P585">
        <f t="shared" si="68"/>
        <v>0</v>
      </c>
      <c r="Q585">
        <f t="shared" si="68"/>
        <v>0</v>
      </c>
      <c r="R585">
        <f t="shared" si="68"/>
        <v>0</v>
      </c>
      <c r="S585">
        <f t="shared" si="68"/>
        <v>0</v>
      </c>
      <c r="T585">
        <f t="shared" si="68"/>
        <v>0</v>
      </c>
      <c r="U585">
        <f t="shared" si="68"/>
        <v>0</v>
      </c>
      <c r="V585">
        <f t="shared" si="68"/>
        <v>0</v>
      </c>
      <c r="W585">
        <f t="shared" si="68"/>
        <v>0</v>
      </c>
      <c r="X585">
        <f t="shared" si="68"/>
        <v>0</v>
      </c>
    </row>
    <row r="586" spans="3:24" ht="30" customHeight="1" thickTop="1" thickBot="1" x14ac:dyDescent="0.25">
      <c r="C586" s="108"/>
      <c r="D586" s="108"/>
      <c r="E586" s="115"/>
      <c r="F586" s="115"/>
      <c r="H586" t="str">
        <f t="shared" si="69"/>
        <v/>
      </c>
      <c r="I586" t="str">
        <f t="shared" si="70"/>
        <v/>
      </c>
      <c r="J586" t="str">
        <f t="shared" si="71"/>
        <v/>
      </c>
      <c r="K586" t="str">
        <f t="shared" si="72"/>
        <v/>
      </c>
      <c r="M586">
        <f t="shared" si="68"/>
        <v>0</v>
      </c>
      <c r="N586">
        <f t="shared" si="68"/>
        <v>0</v>
      </c>
      <c r="O586">
        <f t="shared" si="68"/>
        <v>0</v>
      </c>
      <c r="P586">
        <f t="shared" si="68"/>
        <v>0</v>
      </c>
      <c r="Q586">
        <f t="shared" si="68"/>
        <v>0</v>
      </c>
      <c r="R586">
        <f t="shared" si="68"/>
        <v>0</v>
      </c>
      <c r="S586">
        <f t="shared" si="68"/>
        <v>0</v>
      </c>
      <c r="T586">
        <f t="shared" si="68"/>
        <v>0</v>
      </c>
      <c r="U586">
        <f t="shared" si="68"/>
        <v>0</v>
      </c>
      <c r="V586">
        <f t="shared" si="68"/>
        <v>0</v>
      </c>
      <c r="W586">
        <f t="shared" si="68"/>
        <v>0</v>
      </c>
      <c r="X586">
        <f t="shared" si="68"/>
        <v>0</v>
      </c>
    </row>
    <row r="587" spans="3:24" ht="30" customHeight="1" thickTop="1" thickBot="1" x14ac:dyDescent="0.25">
      <c r="C587" s="108"/>
      <c r="D587" s="108"/>
      <c r="E587" s="115"/>
      <c r="F587" s="115"/>
      <c r="H587" t="str">
        <f t="shared" si="69"/>
        <v/>
      </c>
      <c r="I587" t="str">
        <f t="shared" si="70"/>
        <v/>
      </c>
      <c r="J587" t="str">
        <f t="shared" si="71"/>
        <v/>
      </c>
      <c r="K587" t="str">
        <f t="shared" si="72"/>
        <v/>
      </c>
      <c r="M587">
        <f t="shared" si="68"/>
        <v>0</v>
      </c>
      <c r="N587">
        <f t="shared" si="68"/>
        <v>0</v>
      </c>
      <c r="O587">
        <f t="shared" si="68"/>
        <v>0</v>
      </c>
      <c r="P587">
        <f t="shared" si="68"/>
        <v>0</v>
      </c>
      <c r="Q587">
        <f t="shared" si="68"/>
        <v>0</v>
      </c>
      <c r="R587">
        <f t="shared" si="68"/>
        <v>0</v>
      </c>
      <c r="S587">
        <f t="shared" si="68"/>
        <v>0</v>
      </c>
      <c r="T587">
        <f t="shared" si="68"/>
        <v>0</v>
      </c>
      <c r="U587">
        <f t="shared" si="68"/>
        <v>0</v>
      </c>
      <c r="V587">
        <f t="shared" si="68"/>
        <v>0</v>
      </c>
      <c r="W587">
        <f t="shared" si="68"/>
        <v>0</v>
      </c>
      <c r="X587">
        <f t="shared" si="68"/>
        <v>0</v>
      </c>
    </row>
    <row r="588" spans="3:24" ht="30" customHeight="1" thickTop="1" thickBot="1" x14ac:dyDescent="0.25">
      <c r="C588" s="108"/>
      <c r="D588" s="108"/>
      <c r="E588" s="115"/>
      <c r="F588" s="115"/>
      <c r="H588" t="str">
        <f t="shared" si="69"/>
        <v/>
      </c>
      <c r="I588" t="str">
        <f t="shared" si="70"/>
        <v/>
      </c>
      <c r="J588" t="str">
        <f t="shared" si="71"/>
        <v/>
      </c>
      <c r="K588" t="str">
        <f t="shared" si="72"/>
        <v/>
      </c>
      <c r="M588">
        <f t="shared" si="68"/>
        <v>0</v>
      </c>
      <c r="N588">
        <f t="shared" si="68"/>
        <v>0</v>
      </c>
      <c r="O588">
        <f t="shared" si="68"/>
        <v>0</v>
      </c>
      <c r="P588">
        <f t="shared" ref="N588:X611" si="73">IF(ISERROR(IF(AND($H588&lt;=P$6,$J588&gt;=P$6),1,0)),"",IF(AND($H588&lt;=P$6,$J588&gt;=P$6),1,0))</f>
        <v>0</v>
      </c>
      <c r="Q588">
        <f t="shared" si="73"/>
        <v>0</v>
      </c>
      <c r="R588">
        <f t="shared" si="73"/>
        <v>0</v>
      </c>
      <c r="S588">
        <f t="shared" si="73"/>
        <v>0</v>
      </c>
      <c r="T588">
        <f t="shared" si="73"/>
        <v>0</v>
      </c>
      <c r="U588">
        <f t="shared" si="73"/>
        <v>0</v>
      </c>
      <c r="V588">
        <f t="shared" si="73"/>
        <v>0</v>
      </c>
      <c r="W588">
        <f t="shared" si="73"/>
        <v>0</v>
      </c>
      <c r="X588">
        <f t="shared" si="73"/>
        <v>0</v>
      </c>
    </row>
    <row r="589" spans="3:24" ht="30" customHeight="1" thickTop="1" thickBot="1" x14ac:dyDescent="0.25">
      <c r="C589" s="108"/>
      <c r="D589" s="108"/>
      <c r="E589" s="115"/>
      <c r="F589" s="115"/>
      <c r="H589" t="str">
        <f t="shared" si="69"/>
        <v/>
      </c>
      <c r="I589" t="str">
        <f t="shared" si="70"/>
        <v/>
      </c>
      <c r="J589" t="str">
        <f t="shared" si="71"/>
        <v/>
      </c>
      <c r="K589" t="str">
        <f t="shared" si="72"/>
        <v/>
      </c>
      <c r="M589">
        <f t="shared" ref="M589:M652" si="74">IF(ISERROR(IF(AND($H589&lt;=M$6,$J589&gt;=M$6),1,0)),"",IF(AND($H589&lt;=M$6,$J589&gt;=M$6),1,0))</f>
        <v>0</v>
      </c>
      <c r="N589">
        <f t="shared" si="73"/>
        <v>0</v>
      </c>
      <c r="O589">
        <f t="shared" si="73"/>
        <v>0</v>
      </c>
      <c r="P589">
        <f t="shared" si="73"/>
        <v>0</v>
      </c>
      <c r="Q589">
        <f t="shared" si="73"/>
        <v>0</v>
      </c>
      <c r="R589">
        <f t="shared" si="73"/>
        <v>0</v>
      </c>
      <c r="S589">
        <f t="shared" si="73"/>
        <v>0</v>
      </c>
      <c r="T589">
        <f t="shared" si="73"/>
        <v>0</v>
      </c>
      <c r="U589">
        <f t="shared" si="73"/>
        <v>0</v>
      </c>
      <c r="V589">
        <f t="shared" si="73"/>
        <v>0</v>
      </c>
      <c r="W589">
        <f t="shared" si="73"/>
        <v>0</v>
      </c>
      <c r="X589">
        <f t="shared" si="73"/>
        <v>0</v>
      </c>
    </row>
    <row r="590" spans="3:24" ht="30" customHeight="1" thickTop="1" thickBot="1" x14ac:dyDescent="0.25">
      <c r="C590" s="108"/>
      <c r="D590" s="108"/>
      <c r="E590" s="115"/>
      <c r="F590" s="115"/>
      <c r="H590" t="str">
        <f t="shared" si="69"/>
        <v/>
      </c>
      <c r="I590" t="str">
        <f t="shared" si="70"/>
        <v/>
      </c>
      <c r="J590" t="str">
        <f t="shared" si="71"/>
        <v/>
      </c>
      <c r="K590" t="str">
        <f t="shared" si="72"/>
        <v/>
      </c>
      <c r="M590">
        <f t="shared" si="74"/>
        <v>0</v>
      </c>
      <c r="N590">
        <f t="shared" si="73"/>
        <v>0</v>
      </c>
      <c r="O590">
        <f t="shared" si="73"/>
        <v>0</v>
      </c>
      <c r="P590">
        <f t="shared" si="73"/>
        <v>0</v>
      </c>
      <c r="Q590">
        <f t="shared" si="73"/>
        <v>0</v>
      </c>
      <c r="R590">
        <f t="shared" si="73"/>
        <v>0</v>
      </c>
      <c r="S590">
        <f t="shared" si="73"/>
        <v>0</v>
      </c>
      <c r="T590">
        <f t="shared" si="73"/>
        <v>0</v>
      </c>
      <c r="U590">
        <f t="shared" si="73"/>
        <v>0</v>
      </c>
      <c r="V590">
        <f t="shared" si="73"/>
        <v>0</v>
      </c>
      <c r="W590">
        <f t="shared" si="73"/>
        <v>0</v>
      </c>
      <c r="X590">
        <f t="shared" si="73"/>
        <v>0</v>
      </c>
    </row>
    <row r="591" spans="3:24" ht="30" customHeight="1" thickTop="1" thickBot="1" x14ac:dyDescent="0.25">
      <c r="C591" s="108"/>
      <c r="D591" s="108"/>
      <c r="E591" s="115"/>
      <c r="F591" s="115"/>
      <c r="H591" t="str">
        <f t="shared" si="69"/>
        <v/>
      </c>
      <c r="I591" t="str">
        <f t="shared" si="70"/>
        <v/>
      </c>
      <c r="J591" t="str">
        <f t="shared" si="71"/>
        <v/>
      </c>
      <c r="K591" t="str">
        <f t="shared" si="72"/>
        <v/>
      </c>
      <c r="M591">
        <f t="shared" si="74"/>
        <v>0</v>
      </c>
      <c r="N591">
        <f t="shared" si="73"/>
        <v>0</v>
      </c>
      <c r="O591">
        <f t="shared" si="73"/>
        <v>0</v>
      </c>
      <c r="P591">
        <f t="shared" si="73"/>
        <v>0</v>
      </c>
      <c r="Q591">
        <f t="shared" si="73"/>
        <v>0</v>
      </c>
      <c r="R591">
        <f t="shared" si="73"/>
        <v>0</v>
      </c>
      <c r="S591">
        <f t="shared" si="73"/>
        <v>0</v>
      </c>
      <c r="T591">
        <f t="shared" si="73"/>
        <v>0</v>
      </c>
      <c r="U591">
        <f t="shared" si="73"/>
        <v>0</v>
      </c>
      <c r="V591">
        <f t="shared" si="73"/>
        <v>0</v>
      </c>
      <c r="W591">
        <f t="shared" si="73"/>
        <v>0</v>
      </c>
      <c r="X591">
        <f t="shared" si="73"/>
        <v>0</v>
      </c>
    </row>
    <row r="592" spans="3:24" ht="30" customHeight="1" thickTop="1" thickBot="1" x14ac:dyDescent="0.25">
      <c r="C592" s="108"/>
      <c r="D592" s="108"/>
      <c r="E592" s="115"/>
      <c r="F592" s="115"/>
      <c r="H592" t="str">
        <f t="shared" si="69"/>
        <v/>
      </c>
      <c r="I592" t="str">
        <f t="shared" si="70"/>
        <v/>
      </c>
      <c r="J592" t="str">
        <f t="shared" si="71"/>
        <v/>
      </c>
      <c r="K592" t="str">
        <f t="shared" si="72"/>
        <v/>
      </c>
      <c r="M592">
        <f t="shared" si="74"/>
        <v>0</v>
      </c>
      <c r="N592">
        <f t="shared" si="73"/>
        <v>0</v>
      </c>
      <c r="O592">
        <f t="shared" si="73"/>
        <v>0</v>
      </c>
      <c r="P592">
        <f t="shared" si="73"/>
        <v>0</v>
      </c>
      <c r="Q592">
        <f t="shared" si="73"/>
        <v>0</v>
      </c>
      <c r="R592">
        <f t="shared" si="73"/>
        <v>0</v>
      </c>
      <c r="S592">
        <f t="shared" si="73"/>
        <v>0</v>
      </c>
      <c r="T592">
        <f t="shared" si="73"/>
        <v>0</v>
      </c>
      <c r="U592">
        <f t="shared" si="73"/>
        <v>0</v>
      </c>
      <c r="V592">
        <f t="shared" si="73"/>
        <v>0</v>
      </c>
      <c r="W592">
        <f t="shared" si="73"/>
        <v>0</v>
      </c>
      <c r="X592">
        <f t="shared" si="73"/>
        <v>0</v>
      </c>
    </row>
    <row r="593" spans="3:24" ht="30" customHeight="1" thickTop="1" thickBot="1" x14ac:dyDescent="0.25">
      <c r="C593" s="108"/>
      <c r="D593" s="108"/>
      <c r="E593" s="115"/>
      <c r="F593" s="115"/>
      <c r="H593" t="str">
        <f t="shared" si="69"/>
        <v/>
      </c>
      <c r="I593" t="str">
        <f t="shared" si="70"/>
        <v/>
      </c>
      <c r="J593" t="str">
        <f t="shared" si="71"/>
        <v/>
      </c>
      <c r="K593" t="str">
        <f t="shared" si="72"/>
        <v/>
      </c>
      <c r="M593">
        <f t="shared" si="74"/>
        <v>0</v>
      </c>
      <c r="N593">
        <f t="shared" si="73"/>
        <v>0</v>
      </c>
      <c r="O593">
        <f t="shared" si="73"/>
        <v>0</v>
      </c>
      <c r="P593">
        <f t="shared" si="73"/>
        <v>0</v>
      </c>
      <c r="Q593">
        <f t="shared" si="73"/>
        <v>0</v>
      </c>
      <c r="R593">
        <f t="shared" si="73"/>
        <v>0</v>
      </c>
      <c r="S593">
        <f t="shared" si="73"/>
        <v>0</v>
      </c>
      <c r="T593">
        <f t="shared" si="73"/>
        <v>0</v>
      </c>
      <c r="U593">
        <f t="shared" si="73"/>
        <v>0</v>
      </c>
      <c r="V593">
        <f t="shared" si="73"/>
        <v>0</v>
      </c>
      <c r="W593">
        <f t="shared" si="73"/>
        <v>0</v>
      </c>
      <c r="X593">
        <f t="shared" si="73"/>
        <v>0</v>
      </c>
    </row>
    <row r="594" spans="3:24" ht="30" customHeight="1" thickTop="1" thickBot="1" x14ac:dyDescent="0.25">
      <c r="C594" s="108"/>
      <c r="D594" s="108"/>
      <c r="E594" s="115"/>
      <c r="F594" s="115"/>
      <c r="H594" t="str">
        <f t="shared" si="69"/>
        <v/>
      </c>
      <c r="I594" t="str">
        <f t="shared" si="70"/>
        <v/>
      </c>
      <c r="J594" t="str">
        <f t="shared" si="71"/>
        <v/>
      </c>
      <c r="K594" t="str">
        <f t="shared" si="72"/>
        <v/>
      </c>
      <c r="M594">
        <f t="shared" si="74"/>
        <v>0</v>
      </c>
      <c r="N594">
        <f t="shared" si="73"/>
        <v>0</v>
      </c>
      <c r="O594">
        <f t="shared" si="73"/>
        <v>0</v>
      </c>
      <c r="P594">
        <f t="shared" si="73"/>
        <v>0</v>
      </c>
      <c r="Q594">
        <f t="shared" si="73"/>
        <v>0</v>
      </c>
      <c r="R594">
        <f t="shared" si="73"/>
        <v>0</v>
      </c>
      <c r="S594">
        <f t="shared" si="73"/>
        <v>0</v>
      </c>
      <c r="T594">
        <f t="shared" si="73"/>
        <v>0</v>
      </c>
      <c r="U594">
        <f t="shared" si="73"/>
        <v>0</v>
      </c>
      <c r="V594">
        <f t="shared" si="73"/>
        <v>0</v>
      </c>
      <c r="W594">
        <f t="shared" si="73"/>
        <v>0</v>
      </c>
      <c r="X594">
        <f t="shared" si="73"/>
        <v>0</v>
      </c>
    </row>
    <row r="595" spans="3:24" ht="30" customHeight="1" thickTop="1" thickBot="1" x14ac:dyDescent="0.25">
      <c r="C595" s="108"/>
      <c r="D595" s="108"/>
      <c r="E595" s="115"/>
      <c r="F595" s="115"/>
      <c r="H595" t="str">
        <f t="shared" si="69"/>
        <v/>
      </c>
      <c r="I595" t="str">
        <f t="shared" si="70"/>
        <v/>
      </c>
      <c r="J595" t="str">
        <f t="shared" si="71"/>
        <v/>
      </c>
      <c r="K595" t="str">
        <f t="shared" si="72"/>
        <v/>
      </c>
      <c r="M595">
        <f t="shared" si="74"/>
        <v>0</v>
      </c>
      <c r="N595">
        <f t="shared" si="73"/>
        <v>0</v>
      </c>
      <c r="O595">
        <f t="shared" si="73"/>
        <v>0</v>
      </c>
      <c r="P595">
        <f t="shared" si="73"/>
        <v>0</v>
      </c>
      <c r="Q595">
        <f t="shared" si="73"/>
        <v>0</v>
      </c>
      <c r="R595">
        <f t="shared" si="73"/>
        <v>0</v>
      </c>
      <c r="S595">
        <f t="shared" si="73"/>
        <v>0</v>
      </c>
      <c r="T595">
        <f t="shared" si="73"/>
        <v>0</v>
      </c>
      <c r="U595">
        <f t="shared" si="73"/>
        <v>0</v>
      </c>
      <c r="V595">
        <f t="shared" si="73"/>
        <v>0</v>
      </c>
      <c r="W595">
        <f t="shared" si="73"/>
        <v>0</v>
      </c>
      <c r="X595">
        <f t="shared" si="73"/>
        <v>0</v>
      </c>
    </row>
    <row r="596" spans="3:24" ht="30" customHeight="1" thickTop="1" thickBot="1" x14ac:dyDescent="0.25">
      <c r="C596" s="108"/>
      <c r="D596" s="108"/>
      <c r="E596" s="115"/>
      <c r="F596" s="115"/>
      <c r="H596" t="str">
        <f t="shared" si="69"/>
        <v/>
      </c>
      <c r="I596" t="str">
        <f t="shared" si="70"/>
        <v/>
      </c>
      <c r="J596" t="str">
        <f t="shared" si="71"/>
        <v/>
      </c>
      <c r="K596" t="str">
        <f t="shared" si="72"/>
        <v/>
      </c>
      <c r="M596">
        <f t="shared" si="74"/>
        <v>0</v>
      </c>
      <c r="N596">
        <f t="shared" si="73"/>
        <v>0</v>
      </c>
      <c r="O596">
        <f t="shared" si="73"/>
        <v>0</v>
      </c>
      <c r="P596">
        <f t="shared" si="73"/>
        <v>0</v>
      </c>
      <c r="Q596">
        <f t="shared" si="73"/>
        <v>0</v>
      </c>
      <c r="R596">
        <f t="shared" si="73"/>
        <v>0</v>
      </c>
      <c r="S596">
        <f t="shared" si="73"/>
        <v>0</v>
      </c>
      <c r="T596">
        <f t="shared" si="73"/>
        <v>0</v>
      </c>
      <c r="U596">
        <f t="shared" si="73"/>
        <v>0</v>
      </c>
      <c r="V596">
        <f t="shared" si="73"/>
        <v>0</v>
      </c>
      <c r="W596">
        <f t="shared" si="73"/>
        <v>0</v>
      </c>
      <c r="X596">
        <f t="shared" si="73"/>
        <v>0</v>
      </c>
    </row>
    <row r="597" spans="3:24" ht="30" customHeight="1" thickTop="1" thickBot="1" x14ac:dyDescent="0.25">
      <c r="C597" s="108"/>
      <c r="D597" s="108"/>
      <c r="E597" s="115"/>
      <c r="F597" s="115"/>
      <c r="H597" t="str">
        <f t="shared" si="69"/>
        <v/>
      </c>
      <c r="I597" t="str">
        <f t="shared" si="70"/>
        <v/>
      </c>
      <c r="J597" t="str">
        <f t="shared" si="71"/>
        <v/>
      </c>
      <c r="K597" t="str">
        <f t="shared" si="72"/>
        <v/>
      </c>
      <c r="M597">
        <f t="shared" si="74"/>
        <v>0</v>
      </c>
      <c r="N597">
        <f t="shared" si="73"/>
        <v>0</v>
      </c>
      <c r="O597">
        <f t="shared" si="73"/>
        <v>0</v>
      </c>
      <c r="P597">
        <f t="shared" si="73"/>
        <v>0</v>
      </c>
      <c r="Q597">
        <f t="shared" si="73"/>
        <v>0</v>
      </c>
      <c r="R597">
        <f t="shared" si="73"/>
        <v>0</v>
      </c>
      <c r="S597">
        <f t="shared" si="73"/>
        <v>0</v>
      </c>
      <c r="T597">
        <f t="shared" si="73"/>
        <v>0</v>
      </c>
      <c r="U597">
        <f t="shared" si="73"/>
        <v>0</v>
      </c>
      <c r="V597">
        <f t="shared" si="73"/>
        <v>0</v>
      </c>
      <c r="W597">
        <f t="shared" si="73"/>
        <v>0</v>
      </c>
      <c r="X597">
        <f t="shared" si="73"/>
        <v>0</v>
      </c>
    </row>
    <row r="598" spans="3:24" ht="30" customHeight="1" thickTop="1" thickBot="1" x14ac:dyDescent="0.25">
      <c r="C598" s="108"/>
      <c r="D598" s="108"/>
      <c r="E598" s="115"/>
      <c r="F598" s="115"/>
      <c r="H598" t="str">
        <f t="shared" si="69"/>
        <v/>
      </c>
      <c r="I598" t="str">
        <f t="shared" si="70"/>
        <v/>
      </c>
      <c r="J598" t="str">
        <f t="shared" si="71"/>
        <v/>
      </c>
      <c r="K598" t="str">
        <f t="shared" si="72"/>
        <v/>
      </c>
      <c r="M598">
        <f t="shared" si="74"/>
        <v>0</v>
      </c>
      <c r="N598">
        <f t="shared" si="73"/>
        <v>0</v>
      </c>
      <c r="O598">
        <f t="shared" si="73"/>
        <v>0</v>
      </c>
      <c r="P598">
        <f t="shared" si="73"/>
        <v>0</v>
      </c>
      <c r="Q598">
        <f t="shared" si="73"/>
        <v>0</v>
      </c>
      <c r="R598">
        <f t="shared" si="73"/>
        <v>0</v>
      </c>
      <c r="S598">
        <f t="shared" si="73"/>
        <v>0</v>
      </c>
      <c r="T598">
        <f t="shared" si="73"/>
        <v>0</v>
      </c>
      <c r="U598">
        <f t="shared" si="73"/>
        <v>0</v>
      </c>
      <c r="V598">
        <f t="shared" si="73"/>
        <v>0</v>
      </c>
      <c r="W598">
        <f t="shared" si="73"/>
        <v>0</v>
      </c>
      <c r="X598">
        <f t="shared" si="73"/>
        <v>0</v>
      </c>
    </row>
    <row r="599" spans="3:24" ht="30" customHeight="1" thickTop="1" thickBot="1" x14ac:dyDescent="0.25">
      <c r="C599" s="108"/>
      <c r="D599" s="108"/>
      <c r="E599" s="115"/>
      <c r="F599" s="115"/>
      <c r="H599" t="str">
        <f t="shared" si="69"/>
        <v/>
      </c>
      <c r="I599" t="str">
        <f t="shared" si="70"/>
        <v/>
      </c>
      <c r="J599" t="str">
        <f t="shared" si="71"/>
        <v/>
      </c>
      <c r="K599" t="str">
        <f t="shared" si="72"/>
        <v/>
      </c>
      <c r="M599">
        <f t="shared" si="74"/>
        <v>0</v>
      </c>
      <c r="N599">
        <f t="shared" si="73"/>
        <v>0</v>
      </c>
      <c r="O599">
        <f t="shared" si="73"/>
        <v>0</v>
      </c>
      <c r="P599">
        <f t="shared" si="73"/>
        <v>0</v>
      </c>
      <c r="Q599">
        <f t="shared" si="73"/>
        <v>0</v>
      </c>
      <c r="R599">
        <f t="shared" si="73"/>
        <v>0</v>
      </c>
      <c r="S599">
        <f t="shared" si="73"/>
        <v>0</v>
      </c>
      <c r="T599">
        <f t="shared" si="73"/>
        <v>0</v>
      </c>
      <c r="U599">
        <f t="shared" si="73"/>
        <v>0</v>
      </c>
      <c r="V599">
        <f t="shared" si="73"/>
        <v>0</v>
      </c>
      <c r="W599">
        <f t="shared" si="73"/>
        <v>0</v>
      </c>
      <c r="X599">
        <f t="shared" si="73"/>
        <v>0</v>
      </c>
    </row>
    <row r="600" spans="3:24" ht="30" customHeight="1" thickTop="1" thickBot="1" x14ac:dyDescent="0.25">
      <c r="C600" s="108"/>
      <c r="D600" s="108"/>
      <c r="E600" s="115"/>
      <c r="F600" s="115"/>
      <c r="H600" t="str">
        <f t="shared" si="69"/>
        <v/>
      </c>
      <c r="I600" t="str">
        <f t="shared" si="70"/>
        <v/>
      </c>
      <c r="J600" t="str">
        <f t="shared" si="71"/>
        <v/>
      </c>
      <c r="K600" t="str">
        <f t="shared" si="72"/>
        <v/>
      </c>
      <c r="M600">
        <f t="shared" si="74"/>
        <v>0</v>
      </c>
      <c r="N600">
        <f t="shared" si="73"/>
        <v>0</v>
      </c>
      <c r="O600">
        <f t="shared" si="73"/>
        <v>0</v>
      </c>
      <c r="P600">
        <f t="shared" si="73"/>
        <v>0</v>
      </c>
      <c r="Q600">
        <f t="shared" si="73"/>
        <v>0</v>
      </c>
      <c r="R600">
        <f t="shared" si="73"/>
        <v>0</v>
      </c>
      <c r="S600">
        <f t="shared" si="73"/>
        <v>0</v>
      </c>
      <c r="T600">
        <f t="shared" si="73"/>
        <v>0</v>
      </c>
      <c r="U600">
        <f t="shared" si="73"/>
        <v>0</v>
      </c>
      <c r="V600">
        <f t="shared" si="73"/>
        <v>0</v>
      </c>
      <c r="W600">
        <f t="shared" si="73"/>
        <v>0</v>
      </c>
      <c r="X600">
        <f t="shared" si="73"/>
        <v>0</v>
      </c>
    </row>
    <row r="601" spans="3:24" ht="30" customHeight="1" thickTop="1" thickBot="1" x14ac:dyDescent="0.25">
      <c r="C601" s="108"/>
      <c r="D601" s="108"/>
      <c r="E601" s="115"/>
      <c r="F601" s="115"/>
      <c r="H601" t="str">
        <f t="shared" si="69"/>
        <v/>
      </c>
      <c r="I601" t="str">
        <f t="shared" si="70"/>
        <v/>
      </c>
      <c r="J601" t="str">
        <f t="shared" si="71"/>
        <v/>
      </c>
      <c r="K601" t="str">
        <f t="shared" si="72"/>
        <v/>
      </c>
      <c r="M601">
        <f t="shared" si="74"/>
        <v>0</v>
      </c>
      <c r="N601">
        <f t="shared" si="73"/>
        <v>0</v>
      </c>
      <c r="O601">
        <f t="shared" si="73"/>
        <v>0</v>
      </c>
      <c r="P601">
        <f t="shared" si="73"/>
        <v>0</v>
      </c>
      <c r="Q601">
        <f t="shared" si="73"/>
        <v>0</v>
      </c>
      <c r="R601">
        <f t="shared" si="73"/>
        <v>0</v>
      </c>
      <c r="S601">
        <f t="shared" si="73"/>
        <v>0</v>
      </c>
      <c r="T601">
        <f t="shared" si="73"/>
        <v>0</v>
      </c>
      <c r="U601">
        <f t="shared" si="73"/>
        <v>0</v>
      </c>
      <c r="V601">
        <f t="shared" si="73"/>
        <v>0</v>
      </c>
      <c r="W601">
        <f t="shared" si="73"/>
        <v>0</v>
      </c>
      <c r="X601">
        <f t="shared" si="73"/>
        <v>0</v>
      </c>
    </row>
    <row r="602" spans="3:24" ht="30" customHeight="1" thickTop="1" thickBot="1" x14ac:dyDescent="0.25">
      <c r="C602" s="108"/>
      <c r="D602" s="108"/>
      <c r="E602" s="115"/>
      <c r="F602" s="115"/>
      <c r="H602" t="str">
        <f t="shared" si="69"/>
        <v/>
      </c>
      <c r="I602" t="str">
        <f t="shared" si="70"/>
        <v/>
      </c>
      <c r="J602" t="str">
        <f t="shared" si="71"/>
        <v/>
      </c>
      <c r="K602" t="str">
        <f t="shared" si="72"/>
        <v/>
      </c>
      <c r="M602">
        <f t="shared" si="74"/>
        <v>0</v>
      </c>
      <c r="N602">
        <f t="shared" si="73"/>
        <v>0</v>
      </c>
      <c r="O602">
        <f t="shared" si="73"/>
        <v>0</v>
      </c>
      <c r="P602">
        <f t="shared" si="73"/>
        <v>0</v>
      </c>
      <c r="Q602">
        <f t="shared" si="73"/>
        <v>0</v>
      </c>
      <c r="R602">
        <f t="shared" si="73"/>
        <v>0</v>
      </c>
      <c r="S602">
        <f t="shared" si="73"/>
        <v>0</v>
      </c>
      <c r="T602">
        <f t="shared" si="73"/>
        <v>0</v>
      </c>
      <c r="U602">
        <f t="shared" si="73"/>
        <v>0</v>
      </c>
      <c r="V602">
        <f t="shared" si="73"/>
        <v>0</v>
      </c>
      <c r="W602">
        <f t="shared" si="73"/>
        <v>0</v>
      </c>
      <c r="X602">
        <f t="shared" si="73"/>
        <v>0</v>
      </c>
    </row>
    <row r="603" spans="3:24" ht="30" customHeight="1" thickTop="1" thickBot="1" x14ac:dyDescent="0.25">
      <c r="C603" s="108"/>
      <c r="D603" s="108"/>
      <c r="E603" s="115"/>
      <c r="F603" s="115"/>
      <c r="H603" t="str">
        <f t="shared" si="69"/>
        <v/>
      </c>
      <c r="I603" t="str">
        <f t="shared" si="70"/>
        <v/>
      </c>
      <c r="J603" t="str">
        <f t="shared" si="71"/>
        <v/>
      </c>
      <c r="K603" t="str">
        <f t="shared" si="72"/>
        <v/>
      </c>
      <c r="M603">
        <f t="shared" si="74"/>
        <v>0</v>
      </c>
      <c r="N603">
        <f t="shared" si="73"/>
        <v>0</v>
      </c>
      <c r="O603">
        <f t="shared" si="73"/>
        <v>0</v>
      </c>
      <c r="P603">
        <f t="shared" si="73"/>
        <v>0</v>
      </c>
      <c r="Q603">
        <f t="shared" si="73"/>
        <v>0</v>
      </c>
      <c r="R603">
        <f t="shared" si="73"/>
        <v>0</v>
      </c>
      <c r="S603">
        <f t="shared" si="73"/>
        <v>0</v>
      </c>
      <c r="T603">
        <f t="shared" si="73"/>
        <v>0</v>
      </c>
      <c r="U603">
        <f t="shared" si="73"/>
        <v>0</v>
      </c>
      <c r="V603">
        <f t="shared" si="73"/>
        <v>0</v>
      </c>
      <c r="W603">
        <f t="shared" si="73"/>
        <v>0</v>
      </c>
      <c r="X603">
        <f t="shared" si="73"/>
        <v>0</v>
      </c>
    </row>
    <row r="604" spans="3:24" ht="30" customHeight="1" thickTop="1" thickBot="1" x14ac:dyDescent="0.25">
      <c r="C604" s="108"/>
      <c r="D604" s="108"/>
      <c r="E604" s="115"/>
      <c r="F604" s="115"/>
      <c r="H604" t="str">
        <f t="shared" si="69"/>
        <v/>
      </c>
      <c r="I604" t="str">
        <f t="shared" si="70"/>
        <v/>
      </c>
      <c r="J604" t="str">
        <f t="shared" si="71"/>
        <v/>
      </c>
      <c r="K604" t="str">
        <f t="shared" si="72"/>
        <v/>
      </c>
      <c r="M604">
        <f t="shared" si="74"/>
        <v>0</v>
      </c>
      <c r="N604">
        <f t="shared" si="73"/>
        <v>0</v>
      </c>
      <c r="O604">
        <f t="shared" si="73"/>
        <v>0</v>
      </c>
      <c r="P604">
        <f t="shared" si="73"/>
        <v>0</v>
      </c>
      <c r="Q604">
        <f t="shared" si="73"/>
        <v>0</v>
      </c>
      <c r="R604">
        <f t="shared" si="73"/>
        <v>0</v>
      </c>
      <c r="S604">
        <f t="shared" si="73"/>
        <v>0</v>
      </c>
      <c r="T604">
        <f t="shared" si="73"/>
        <v>0</v>
      </c>
      <c r="U604">
        <f t="shared" si="73"/>
        <v>0</v>
      </c>
      <c r="V604">
        <f t="shared" si="73"/>
        <v>0</v>
      </c>
      <c r="W604">
        <f t="shared" si="73"/>
        <v>0</v>
      </c>
      <c r="X604">
        <f t="shared" si="73"/>
        <v>0</v>
      </c>
    </row>
    <row r="605" spans="3:24" ht="30" customHeight="1" thickTop="1" thickBot="1" x14ac:dyDescent="0.25">
      <c r="C605" s="108"/>
      <c r="D605" s="108"/>
      <c r="E605" s="115"/>
      <c r="F605" s="115"/>
      <c r="H605" t="str">
        <f t="shared" si="69"/>
        <v/>
      </c>
      <c r="I605" t="str">
        <f t="shared" si="70"/>
        <v/>
      </c>
      <c r="J605" t="str">
        <f t="shared" si="71"/>
        <v/>
      </c>
      <c r="K605" t="str">
        <f t="shared" si="72"/>
        <v/>
      </c>
      <c r="M605">
        <f t="shared" si="74"/>
        <v>0</v>
      </c>
      <c r="N605">
        <f t="shared" si="73"/>
        <v>0</v>
      </c>
      <c r="O605">
        <f t="shared" si="73"/>
        <v>0</v>
      </c>
      <c r="P605">
        <f t="shared" si="73"/>
        <v>0</v>
      </c>
      <c r="Q605">
        <f t="shared" si="73"/>
        <v>0</v>
      </c>
      <c r="R605">
        <f t="shared" si="73"/>
        <v>0</v>
      </c>
      <c r="S605">
        <f t="shared" si="73"/>
        <v>0</v>
      </c>
      <c r="T605">
        <f t="shared" si="73"/>
        <v>0</v>
      </c>
      <c r="U605">
        <f t="shared" si="73"/>
        <v>0</v>
      </c>
      <c r="V605">
        <f t="shared" si="73"/>
        <v>0</v>
      </c>
      <c r="W605">
        <f t="shared" si="73"/>
        <v>0</v>
      </c>
      <c r="X605">
        <f t="shared" si="73"/>
        <v>0</v>
      </c>
    </row>
    <row r="606" spans="3:24" ht="30" customHeight="1" thickTop="1" thickBot="1" x14ac:dyDescent="0.25">
      <c r="C606" s="108"/>
      <c r="D606" s="108"/>
      <c r="E606" s="115"/>
      <c r="F606" s="115"/>
      <c r="H606" t="str">
        <f t="shared" si="69"/>
        <v/>
      </c>
      <c r="I606" t="str">
        <f t="shared" si="70"/>
        <v/>
      </c>
      <c r="J606" t="str">
        <f t="shared" si="71"/>
        <v/>
      </c>
      <c r="K606" t="str">
        <f t="shared" si="72"/>
        <v/>
      </c>
      <c r="M606">
        <f t="shared" si="74"/>
        <v>0</v>
      </c>
      <c r="N606">
        <f t="shared" si="73"/>
        <v>0</v>
      </c>
      <c r="O606">
        <f t="shared" si="73"/>
        <v>0</v>
      </c>
      <c r="P606">
        <f t="shared" si="73"/>
        <v>0</v>
      </c>
      <c r="Q606">
        <f t="shared" si="73"/>
        <v>0</v>
      </c>
      <c r="R606">
        <f t="shared" si="73"/>
        <v>0</v>
      </c>
      <c r="S606">
        <f t="shared" si="73"/>
        <v>0</v>
      </c>
      <c r="T606">
        <f t="shared" si="73"/>
        <v>0</v>
      </c>
      <c r="U606">
        <f t="shared" si="73"/>
        <v>0</v>
      </c>
      <c r="V606">
        <f t="shared" si="73"/>
        <v>0</v>
      </c>
      <c r="W606">
        <f t="shared" si="73"/>
        <v>0</v>
      </c>
      <c r="X606">
        <f t="shared" si="73"/>
        <v>0</v>
      </c>
    </row>
    <row r="607" spans="3:24" ht="30" customHeight="1" thickTop="1" thickBot="1" x14ac:dyDescent="0.25">
      <c r="C607" s="108"/>
      <c r="D607" s="108"/>
      <c r="E607" s="115"/>
      <c r="F607" s="115"/>
      <c r="H607" t="str">
        <f t="shared" si="69"/>
        <v/>
      </c>
      <c r="I607" t="str">
        <f t="shared" si="70"/>
        <v/>
      </c>
      <c r="J607" t="str">
        <f t="shared" si="71"/>
        <v/>
      </c>
      <c r="K607" t="str">
        <f t="shared" si="72"/>
        <v/>
      </c>
      <c r="M607">
        <f t="shared" si="74"/>
        <v>0</v>
      </c>
      <c r="N607">
        <f t="shared" si="73"/>
        <v>0</v>
      </c>
      <c r="O607">
        <f t="shared" si="73"/>
        <v>0</v>
      </c>
      <c r="P607">
        <f t="shared" si="73"/>
        <v>0</v>
      </c>
      <c r="Q607">
        <f t="shared" si="73"/>
        <v>0</v>
      </c>
      <c r="R607">
        <f t="shared" si="73"/>
        <v>0</v>
      </c>
      <c r="S607">
        <f t="shared" si="73"/>
        <v>0</v>
      </c>
      <c r="T607">
        <f t="shared" si="73"/>
        <v>0</v>
      </c>
      <c r="U607">
        <f t="shared" si="73"/>
        <v>0</v>
      </c>
      <c r="V607">
        <f t="shared" si="73"/>
        <v>0</v>
      </c>
      <c r="W607">
        <f t="shared" si="73"/>
        <v>0</v>
      </c>
      <c r="X607">
        <f t="shared" si="73"/>
        <v>0</v>
      </c>
    </row>
    <row r="608" spans="3:24" ht="30" customHeight="1" thickTop="1" thickBot="1" x14ac:dyDescent="0.25">
      <c r="C608" s="108"/>
      <c r="D608" s="108"/>
      <c r="E608" s="115"/>
      <c r="F608" s="115"/>
      <c r="H608" t="str">
        <f t="shared" si="69"/>
        <v/>
      </c>
      <c r="I608" t="str">
        <f t="shared" si="70"/>
        <v/>
      </c>
      <c r="J608" t="str">
        <f t="shared" si="71"/>
        <v/>
      </c>
      <c r="K608" t="str">
        <f t="shared" si="72"/>
        <v/>
      </c>
      <c r="M608">
        <f t="shared" si="74"/>
        <v>0</v>
      </c>
      <c r="N608">
        <f t="shared" si="73"/>
        <v>0</v>
      </c>
      <c r="O608">
        <f t="shared" si="73"/>
        <v>0</v>
      </c>
      <c r="P608">
        <f t="shared" si="73"/>
        <v>0</v>
      </c>
      <c r="Q608">
        <f t="shared" si="73"/>
        <v>0</v>
      </c>
      <c r="R608">
        <f t="shared" si="73"/>
        <v>0</v>
      </c>
      <c r="S608">
        <f t="shared" si="73"/>
        <v>0</v>
      </c>
      <c r="T608">
        <f t="shared" si="73"/>
        <v>0</v>
      </c>
      <c r="U608">
        <f t="shared" si="73"/>
        <v>0</v>
      </c>
      <c r="V608">
        <f t="shared" si="73"/>
        <v>0</v>
      </c>
      <c r="W608">
        <f t="shared" si="73"/>
        <v>0</v>
      </c>
      <c r="X608">
        <f t="shared" si="73"/>
        <v>0</v>
      </c>
    </row>
    <row r="609" spans="3:24" ht="30" customHeight="1" thickTop="1" thickBot="1" x14ac:dyDescent="0.25">
      <c r="C609" s="108"/>
      <c r="D609" s="108"/>
      <c r="E609" s="115"/>
      <c r="F609" s="115"/>
      <c r="H609" t="str">
        <f t="shared" si="69"/>
        <v/>
      </c>
      <c r="I609" t="str">
        <f t="shared" si="70"/>
        <v/>
      </c>
      <c r="J609" t="str">
        <f t="shared" si="71"/>
        <v/>
      </c>
      <c r="K609" t="str">
        <f t="shared" si="72"/>
        <v/>
      </c>
      <c r="M609">
        <f t="shared" si="74"/>
        <v>0</v>
      </c>
      <c r="N609">
        <f t="shared" si="73"/>
        <v>0</v>
      </c>
      <c r="O609">
        <f t="shared" si="73"/>
        <v>0</v>
      </c>
      <c r="P609">
        <f t="shared" si="73"/>
        <v>0</v>
      </c>
      <c r="Q609">
        <f t="shared" si="73"/>
        <v>0</v>
      </c>
      <c r="R609">
        <f t="shared" si="73"/>
        <v>0</v>
      </c>
      <c r="S609">
        <f t="shared" si="73"/>
        <v>0</v>
      </c>
      <c r="T609">
        <f t="shared" si="73"/>
        <v>0</v>
      </c>
      <c r="U609">
        <f t="shared" si="73"/>
        <v>0</v>
      </c>
      <c r="V609">
        <f t="shared" si="73"/>
        <v>0</v>
      </c>
      <c r="W609">
        <f t="shared" si="73"/>
        <v>0</v>
      </c>
      <c r="X609">
        <f t="shared" si="73"/>
        <v>0</v>
      </c>
    </row>
    <row r="610" spans="3:24" ht="30" customHeight="1" thickTop="1" thickBot="1" x14ac:dyDescent="0.25">
      <c r="C610" s="108"/>
      <c r="D610" s="108"/>
      <c r="E610" s="115"/>
      <c r="F610" s="115"/>
      <c r="H610" t="str">
        <f t="shared" si="69"/>
        <v/>
      </c>
      <c r="I610" t="str">
        <f t="shared" si="70"/>
        <v/>
      </c>
      <c r="J610" t="str">
        <f t="shared" si="71"/>
        <v/>
      </c>
      <c r="K610" t="str">
        <f t="shared" si="72"/>
        <v/>
      </c>
      <c r="M610">
        <f t="shared" si="74"/>
        <v>0</v>
      </c>
      <c r="N610">
        <f t="shared" si="73"/>
        <v>0</v>
      </c>
      <c r="O610">
        <f t="shared" si="73"/>
        <v>0</v>
      </c>
      <c r="P610">
        <f t="shared" si="73"/>
        <v>0</v>
      </c>
      <c r="Q610">
        <f t="shared" si="73"/>
        <v>0</v>
      </c>
      <c r="R610">
        <f t="shared" si="73"/>
        <v>0</v>
      </c>
      <c r="S610">
        <f t="shared" si="73"/>
        <v>0</v>
      </c>
      <c r="T610">
        <f t="shared" si="73"/>
        <v>0</v>
      </c>
      <c r="U610">
        <f t="shared" si="73"/>
        <v>0</v>
      </c>
      <c r="V610">
        <f t="shared" si="73"/>
        <v>0</v>
      </c>
      <c r="W610">
        <f t="shared" si="73"/>
        <v>0</v>
      </c>
      <c r="X610">
        <f t="shared" si="73"/>
        <v>0</v>
      </c>
    </row>
    <row r="611" spans="3:24" ht="30" customHeight="1" thickTop="1" thickBot="1" x14ac:dyDescent="0.25">
      <c r="C611" s="108"/>
      <c r="D611" s="108"/>
      <c r="E611" s="115"/>
      <c r="F611" s="115"/>
      <c r="H611" t="str">
        <f t="shared" si="69"/>
        <v/>
      </c>
      <c r="I611" t="str">
        <f t="shared" si="70"/>
        <v/>
      </c>
      <c r="J611" t="str">
        <f t="shared" si="71"/>
        <v/>
      </c>
      <c r="K611" t="str">
        <f t="shared" si="72"/>
        <v/>
      </c>
      <c r="M611">
        <f t="shared" si="74"/>
        <v>0</v>
      </c>
      <c r="N611">
        <f t="shared" si="73"/>
        <v>0</v>
      </c>
      <c r="O611">
        <f t="shared" si="73"/>
        <v>0</v>
      </c>
      <c r="P611">
        <f t="shared" si="73"/>
        <v>0</v>
      </c>
      <c r="Q611">
        <f t="shared" si="73"/>
        <v>0</v>
      </c>
      <c r="R611">
        <f t="shared" ref="N611:X634" si="75">IF(ISERROR(IF(AND($H611&lt;=R$6,$J611&gt;=R$6),1,0)),"",IF(AND($H611&lt;=R$6,$J611&gt;=R$6),1,0))</f>
        <v>0</v>
      </c>
      <c r="S611">
        <f t="shared" si="75"/>
        <v>0</v>
      </c>
      <c r="T611">
        <f t="shared" si="75"/>
        <v>0</v>
      </c>
      <c r="U611">
        <f t="shared" si="75"/>
        <v>0</v>
      </c>
      <c r="V611">
        <f t="shared" si="75"/>
        <v>0</v>
      </c>
      <c r="W611">
        <f t="shared" si="75"/>
        <v>0</v>
      </c>
      <c r="X611">
        <f t="shared" si="75"/>
        <v>0</v>
      </c>
    </row>
    <row r="612" spans="3:24" ht="30" customHeight="1" thickTop="1" thickBot="1" x14ac:dyDescent="0.25">
      <c r="C612" s="108"/>
      <c r="D612" s="108"/>
      <c r="E612" s="115"/>
      <c r="F612" s="115"/>
      <c r="H612" t="str">
        <f t="shared" si="69"/>
        <v/>
      </c>
      <c r="I612" t="str">
        <f t="shared" si="70"/>
        <v/>
      </c>
      <c r="J612" t="str">
        <f t="shared" si="71"/>
        <v/>
      </c>
      <c r="K612" t="str">
        <f t="shared" si="72"/>
        <v/>
      </c>
      <c r="M612">
        <f t="shared" si="74"/>
        <v>0</v>
      </c>
      <c r="N612">
        <f t="shared" si="75"/>
        <v>0</v>
      </c>
      <c r="O612">
        <f t="shared" si="75"/>
        <v>0</v>
      </c>
      <c r="P612">
        <f t="shared" si="75"/>
        <v>0</v>
      </c>
      <c r="Q612">
        <f t="shared" si="75"/>
        <v>0</v>
      </c>
      <c r="R612">
        <f t="shared" si="75"/>
        <v>0</v>
      </c>
      <c r="S612">
        <f t="shared" si="75"/>
        <v>0</v>
      </c>
      <c r="T612">
        <f t="shared" si="75"/>
        <v>0</v>
      </c>
      <c r="U612">
        <f t="shared" si="75"/>
        <v>0</v>
      </c>
      <c r="V612">
        <f t="shared" si="75"/>
        <v>0</v>
      </c>
      <c r="W612">
        <f t="shared" si="75"/>
        <v>0</v>
      </c>
      <c r="X612">
        <f t="shared" si="75"/>
        <v>0</v>
      </c>
    </row>
    <row r="613" spans="3:24" ht="30" customHeight="1" thickTop="1" thickBot="1" x14ac:dyDescent="0.25">
      <c r="C613" s="108"/>
      <c r="D613" s="108"/>
      <c r="E613" s="115"/>
      <c r="F613" s="115"/>
      <c r="H613" t="str">
        <f t="shared" si="69"/>
        <v/>
      </c>
      <c r="I613" t="str">
        <f t="shared" si="70"/>
        <v/>
      </c>
      <c r="J613" t="str">
        <f t="shared" si="71"/>
        <v/>
      </c>
      <c r="K613" t="str">
        <f t="shared" si="72"/>
        <v/>
      </c>
      <c r="M613">
        <f t="shared" si="74"/>
        <v>0</v>
      </c>
      <c r="N613">
        <f t="shared" si="75"/>
        <v>0</v>
      </c>
      <c r="O613">
        <f t="shared" si="75"/>
        <v>0</v>
      </c>
      <c r="P613">
        <f t="shared" si="75"/>
        <v>0</v>
      </c>
      <c r="Q613">
        <f t="shared" si="75"/>
        <v>0</v>
      </c>
      <c r="R613">
        <f t="shared" si="75"/>
        <v>0</v>
      </c>
      <c r="S613">
        <f t="shared" si="75"/>
        <v>0</v>
      </c>
      <c r="T613">
        <f t="shared" si="75"/>
        <v>0</v>
      </c>
      <c r="U613">
        <f t="shared" si="75"/>
        <v>0</v>
      </c>
      <c r="V613">
        <f t="shared" si="75"/>
        <v>0</v>
      </c>
      <c r="W613">
        <f t="shared" si="75"/>
        <v>0</v>
      </c>
      <c r="X613">
        <f t="shared" si="75"/>
        <v>0</v>
      </c>
    </row>
    <row r="614" spans="3:24" ht="30" customHeight="1" thickTop="1" thickBot="1" x14ac:dyDescent="0.25">
      <c r="C614" s="108"/>
      <c r="D614" s="108"/>
      <c r="E614" s="115"/>
      <c r="F614" s="115"/>
      <c r="H614" t="str">
        <f t="shared" si="69"/>
        <v/>
      </c>
      <c r="I614" t="str">
        <f t="shared" si="70"/>
        <v/>
      </c>
      <c r="J614" t="str">
        <f t="shared" si="71"/>
        <v/>
      </c>
      <c r="K614" t="str">
        <f t="shared" si="72"/>
        <v/>
      </c>
      <c r="M614">
        <f t="shared" si="74"/>
        <v>0</v>
      </c>
      <c r="N614">
        <f t="shared" si="75"/>
        <v>0</v>
      </c>
      <c r="O614">
        <f t="shared" si="75"/>
        <v>0</v>
      </c>
      <c r="P614">
        <f t="shared" si="75"/>
        <v>0</v>
      </c>
      <c r="Q614">
        <f t="shared" si="75"/>
        <v>0</v>
      </c>
      <c r="R614">
        <f t="shared" si="75"/>
        <v>0</v>
      </c>
      <c r="S614">
        <f t="shared" si="75"/>
        <v>0</v>
      </c>
      <c r="T614">
        <f t="shared" si="75"/>
        <v>0</v>
      </c>
      <c r="U614">
        <f t="shared" si="75"/>
        <v>0</v>
      </c>
      <c r="V614">
        <f t="shared" si="75"/>
        <v>0</v>
      </c>
      <c r="W614">
        <f t="shared" si="75"/>
        <v>0</v>
      </c>
      <c r="X614">
        <f t="shared" si="75"/>
        <v>0</v>
      </c>
    </row>
    <row r="615" spans="3:24" ht="30" customHeight="1" thickTop="1" thickBot="1" x14ac:dyDescent="0.25">
      <c r="C615" s="108"/>
      <c r="D615" s="108"/>
      <c r="E615" s="115"/>
      <c r="F615" s="115"/>
      <c r="H615" t="str">
        <f t="shared" si="69"/>
        <v/>
      </c>
      <c r="I615" t="str">
        <f t="shared" si="70"/>
        <v/>
      </c>
      <c r="J615" t="str">
        <f t="shared" si="71"/>
        <v/>
      </c>
      <c r="K615" t="str">
        <f t="shared" si="72"/>
        <v/>
      </c>
      <c r="M615">
        <f t="shared" si="74"/>
        <v>0</v>
      </c>
      <c r="N615">
        <f t="shared" si="75"/>
        <v>0</v>
      </c>
      <c r="O615">
        <f t="shared" si="75"/>
        <v>0</v>
      </c>
      <c r="P615">
        <f t="shared" si="75"/>
        <v>0</v>
      </c>
      <c r="Q615">
        <f t="shared" si="75"/>
        <v>0</v>
      </c>
      <c r="R615">
        <f t="shared" si="75"/>
        <v>0</v>
      </c>
      <c r="S615">
        <f t="shared" si="75"/>
        <v>0</v>
      </c>
      <c r="T615">
        <f t="shared" si="75"/>
        <v>0</v>
      </c>
      <c r="U615">
        <f t="shared" si="75"/>
        <v>0</v>
      </c>
      <c r="V615">
        <f t="shared" si="75"/>
        <v>0</v>
      </c>
      <c r="W615">
        <f t="shared" si="75"/>
        <v>0</v>
      </c>
      <c r="X615">
        <f t="shared" si="75"/>
        <v>0</v>
      </c>
    </row>
    <row r="616" spans="3:24" ht="30" customHeight="1" thickTop="1" thickBot="1" x14ac:dyDescent="0.25">
      <c r="C616" s="108"/>
      <c r="D616" s="108"/>
      <c r="E616" s="115"/>
      <c r="F616" s="115"/>
      <c r="H616" t="str">
        <f t="shared" si="69"/>
        <v/>
      </c>
      <c r="I616" t="str">
        <f t="shared" si="70"/>
        <v/>
      </c>
      <c r="J616" t="str">
        <f t="shared" si="71"/>
        <v/>
      </c>
      <c r="K616" t="str">
        <f t="shared" si="72"/>
        <v/>
      </c>
      <c r="M616">
        <f t="shared" si="74"/>
        <v>0</v>
      </c>
      <c r="N616">
        <f t="shared" si="75"/>
        <v>0</v>
      </c>
      <c r="O616">
        <f t="shared" si="75"/>
        <v>0</v>
      </c>
      <c r="P616">
        <f t="shared" si="75"/>
        <v>0</v>
      </c>
      <c r="Q616">
        <f t="shared" si="75"/>
        <v>0</v>
      </c>
      <c r="R616">
        <f t="shared" si="75"/>
        <v>0</v>
      </c>
      <c r="S616">
        <f t="shared" si="75"/>
        <v>0</v>
      </c>
      <c r="T616">
        <f t="shared" si="75"/>
        <v>0</v>
      </c>
      <c r="U616">
        <f t="shared" si="75"/>
        <v>0</v>
      </c>
      <c r="V616">
        <f t="shared" si="75"/>
        <v>0</v>
      </c>
      <c r="W616">
        <f t="shared" si="75"/>
        <v>0</v>
      </c>
      <c r="X616">
        <f t="shared" si="75"/>
        <v>0</v>
      </c>
    </row>
    <row r="617" spans="3:24" ht="30" customHeight="1" thickTop="1" thickBot="1" x14ac:dyDescent="0.25">
      <c r="C617" s="108"/>
      <c r="D617" s="108"/>
      <c r="E617" s="115"/>
      <c r="F617" s="115"/>
      <c r="H617" t="str">
        <f t="shared" si="69"/>
        <v/>
      </c>
      <c r="I617" t="str">
        <f t="shared" si="70"/>
        <v/>
      </c>
      <c r="J617" t="str">
        <f t="shared" si="71"/>
        <v/>
      </c>
      <c r="K617" t="str">
        <f t="shared" si="72"/>
        <v/>
      </c>
      <c r="M617">
        <f t="shared" si="74"/>
        <v>0</v>
      </c>
      <c r="N617">
        <f t="shared" si="75"/>
        <v>0</v>
      </c>
      <c r="O617">
        <f t="shared" si="75"/>
        <v>0</v>
      </c>
      <c r="P617">
        <f t="shared" si="75"/>
        <v>0</v>
      </c>
      <c r="Q617">
        <f t="shared" si="75"/>
        <v>0</v>
      </c>
      <c r="R617">
        <f t="shared" si="75"/>
        <v>0</v>
      </c>
      <c r="S617">
        <f t="shared" si="75"/>
        <v>0</v>
      </c>
      <c r="T617">
        <f t="shared" si="75"/>
        <v>0</v>
      </c>
      <c r="U617">
        <f t="shared" si="75"/>
        <v>0</v>
      </c>
      <c r="V617">
        <f t="shared" si="75"/>
        <v>0</v>
      </c>
      <c r="W617">
        <f t="shared" si="75"/>
        <v>0</v>
      </c>
      <c r="X617">
        <f t="shared" si="75"/>
        <v>0</v>
      </c>
    </row>
    <row r="618" spans="3:24" ht="30" customHeight="1" thickTop="1" thickBot="1" x14ac:dyDescent="0.25">
      <c r="C618" s="108"/>
      <c r="D618" s="108"/>
      <c r="E618" s="115"/>
      <c r="F618" s="115"/>
      <c r="H618" t="str">
        <f t="shared" si="69"/>
        <v/>
      </c>
      <c r="I618" t="str">
        <f t="shared" si="70"/>
        <v/>
      </c>
      <c r="J618" t="str">
        <f t="shared" si="71"/>
        <v/>
      </c>
      <c r="K618" t="str">
        <f t="shared" si="72"/>
        <v/>
      </c>
      <c r="M618">
        <f t="shared" si="74"/>
        <v>0</v>
      </c>
      <c r="N618">
        <f t="shared" si="75"/>
        <v>0</v>
      </c>
      <c r="O618">
        <f t="shared" si="75"/>
        <v>0</v>
      </c>
      <c r="P618">
        <f t="shared" si="75"/>
        <v>0</v>
      </c>
      <c r="Q618">
        <f t="shared" si="75"/>
        <v>0</v>
      </c>
      <c r="R618">
        <f t="shared" si="75"/>
        <v>0</v>
      </c>
      <c r="S618">
        <f t="shared" si="75"/>
        <v>0</v>
      </c>
      <c r="T618">
        <f t="shared" si="75"/>
        <v>0</v>
      </c>
      <c r="U618">
        <f t="shared" si="75"/>
        <v>0</v>
      </c>
      <c r="V618">
        <f t="shared" si="75"/>
        <v>0</v>
      </c>
      <c r="W618">
        <f t="shared" si="75"/>
        <v>0</v>
      </c>
      <c r="X618">
        <f t="shared" si="75"/>
        <v>0</v>
      </c>
    </row>
    <row r="619" spans="3:24" ht="30" customHeight="1" thickTop="1" thickBot="1" x14ac:dyDescent="0.25">
      <c r="C619" s="108"/>
      <c r="D619" s="108"/>
      <c r="E619" s="115"/>
      <c r="F619" s="115"/>
      <c r="H619" t="str">
        <f t="shared" si="69"/>
        <v/>
      </c>
      <c r="I619" t="str">
        <f t="shared" si="70"/>
        <v/>
      </c>
      <c r="J619" t="str">
        <f t="shared" si="71"/>
        <v/>
      </c>
      <c r="K619" t="str">
        <f t="shared" si="72"/>
        <v/>
      </c>
      <c r="M619">
        <f t="shared" si="74"/>
        <v>0</v>
      </c>
      <c r="N619">
        <f t="shared" si="75"/>
        <v>0</v>
      </c>
      <c r="O619">
        <f t="shared" si="75"/>
        <v>0</v>
      </c>
      <c r="P619">
        <f t="shared" si="75"/>
        <v>0</v>
      </c>
      <c r="Q619">
        <f t="shared" si="75"/>
        <v>0</v>
      </c>
      <c r="R619">
        <f t="shared" si="75"/>
        <v>0</v>
      </c>
      <c r="S619">
        <f t="shared" si="75"/>
        <v>0</v>
      </c>
      <c r="T619">
        <f t="shared" si="75"/>
        <v>0</v>
      </c>
      <c r="U619">
        <f t="shared" si="75"/>
        <v>0</v>
      </c>
      <c r="V619">
        <f t="shared" si="75"/>
        <v>0</v>
      </c>
      <c r="W619">
        <f t="shared" si="75"/>
        <v>0</v>
      </c>
      <c r="X619">
        <f t="shared" si="75"/>
        <v>0</v>
      </c>
    </row>
    <row r="620" spans="3:24" ht="30" customHeight="1" thickTop="1" thickBot="1" x14ac:dyDescent="0.25">
      <c r="C620" s="108"/>
      <c r="D620" s="108"/>
      <c r="E620" s="115"/>
      <c r="F620" s="115"/>
      <c r="H620" t="str">
        <f t="shared" si="69"/>
        <v/>
      </c>
      <c r="I620" t="str">
        <f t="shared" si="70"/>
        <v/>
      </c>
      <c r="J620" t="str">
        <f t="shared" si="71"/>
        <v/>
      </c>
      <c r="K620" t="str">
        <f t="shared" si="72"/>
        <v/>
      </c>
      <c r="M620">
        <f t="shared" si="74"/>
        <v>0</v>
      </c>
      <c r="N620">
        <f t="shared" si="75"/>
        <v>0</v>
      </c>
      <c r="O620">
        <f t="shared" si="75"/>
        <v>0</v>
      </c>
      <c r="P620">
        <f t="shared" si="75"/>
        <v>0</v>
      </c>
      <c r="Q620">
        <f t="shared" si="75"/>
        <v>0</v>
      </c>
      <c r="R620">
        <f t="shared" si="75"/>
        <v>0</v>
      </c>
      <c r="S620">
        <f t="shared" si="75"/>
        <v>0</v>
      </c>
      <c r="T620">
        <f t="shared" si="75"/>
        <v>0</v>
      </c>
      <c r="U620">
        <f t="shared" si="75"/>
        <v>0</v>
      </c>
      <c r="V620">
        <f t="shared" si="75"/>
        <v>0</v>
      </c>
      <c r="W620">
        <f t="shared" si="75"/>
        <v>0</v>
      </c>
      <c r="X620">
        <f t="shared" si="75"/>
        <v>0</v>
      </c>
    </row>
    <row r="621" spans="3:24" ht="30" customHeight="1" thickTop="1" thickBot="1" x14ac:dyDescent="0.25">
      <c r="C621" s="108"/>
      <c r="D621" s="108"/>
      <c r="E621" s="115"/>
      <c r="F621" s="115"/>
      <c r="H621" t="str">
        <f t="shared" si="69"/>
        <v/>
      </c>
      <c r="I621" t="str">
        <f t="shared" si="70"/>
        <v/>
      </c>
      <c r="J621" t="str">
        <f t="shared" si="71"/>
        <v/>
      </c>
      <c r="K621" t="str">
        <f t="shared" si="72"/>
        <v/>
      </c>
      <c r="M621">
        <f t="shared" si="74"/>
        <v>0</v>
      </c>
      <c r="N621">
        <f t="shared" si="75"/>
        <v>0</v>
      </c>
      <c r="O621">
        <f t="shared" si="75"/>
        <v>0</v>
      </c>
      <c r="P621">
        <f t="shared" si="75"/>
        <v>0</v>
      </c>
      <c r="Q621">
        <f t="shared" si="75"/>
        <v>0</v>
      </c>
      <c r="R621">
        <f t="shared" si="75"/>
        <v>0</v>
      </c>
      <c r="S621">
        <f t="shared" si="75"/>
        <v>0</v>
      </c>
      <c r="T621">
        <f t="shared" si="75"/>
        <v>0</v>
      </c>
      <c r="U621">
        <f t="shared" si="75"/>
        <v>0</v>
      </c>
      <c r="V621">
        <f t="shared" si="75"/>
        <v>0</v>
      </c>
      <c r="W621">
        <f t="shared" si="75"/>
        <v>0</v>
      </c>
      <c r="X621">
        <f t="shared" si="75"/>
        <v>0</v>
      </c>
    </row>
    <row r="622" spans="3:24" ht="30" customHeight="1" thickTop="1" thickBot="1" x14ac:dyDescent="0.25">
      <c r="C622" s="108"/>
      <c r="D622" s="108"/>
      <c r="E622" s="115"/>
      <c r="F622" s="115"/>
      <c r="H622" t="str">
        <f t="shared" si="69"/>
        <v/>
      </c>
      <c r="I622" t="str">
        <f t="shared" si="70"/>
        <v/>
      </c>
      <c r="J622" t="str">
        <f t="shared" si="71"/>
        <v/>
      </c>
      <c r="K622" t="str">
        <f t="shared" si="72"/>
        <v/>
      </c>
      <c r="M622">
        <f t="shared" si="74"/>
        <v>0</v>
      </c>
      <c r="N622">
        <f t="shared" si="75"/>
        <v>0</v>
      </c>
      <c r="O622">
        <f t="shared" si="75"/>
        <v>0</v>
      </c>
      <c r="P622">
        <f t="shared" si="75"/>
        <v>0</v>
      </c>
      <c r="Q622">
        <f t="shared" si="75"/>
        <v>0</v>
      </c>
      <c r="R622">
        <f t="shared" si="75"/>
        <v>0</v>
      </c>
      <c r="S622">
        <f t="shared" si="75"/>
        <v>0</v>
      </c>
      <c r="T622">
        <f t="shared" si="75"/>
        <v>0</v>
      </c>
      <c r="U622">
        <f t="shared" si="75"/>
        <v>0</v>
      </c>
      <c r="V622">
        <f t="shared" si="75"/>
        <v>0</v>
      </c>
      <c r="W622">
        <f t="shared" si="75"/>
        <v>0</v>
      </c>
      <c r="X622">
        <f t="shared" si="75"/>
        <v>0</v>
      </c>
    </row>
    <row r="623" spans="3:24" ht="30" customHeight="1" thickTop="1" thickBot="1" x14ac:dyDescent="0.25">
      <c r="C623" s="108"/>
      <c r="D623" s="108"/>
      <c r="E623" s="115"/>
      <c r="F623" s="115"/>
      <c r="H623" t="str">
        <f t="shared" si="69"/>
        <v/>
      </c>
      <c r="I623" t="str">
        <f t="shared" si="70"/>
        <v/>
      </c>
      <c r="J623" t="str">
        <f t="shared" si="71"/>
        <v/>
      </c>
      <c r="K623" t="str">
        <f t="shared" si="72"/>
        <v/>
      </c>
      <c r="M623">
        <f t="shared" si="74"/>
        <v>0</v>
      </c>
      <c r="N623">
        <f t="shared" si="75"/>
        <v>0</v>
      </c>
      <c r="O623">
        <f t="shared" si="75"/>
        <v>0</v>
      </c>
      <c r="P623">
        <f t="shared" si="75"/>
        <v>0</v>
      </c>
      <c r="Q623">
        <f t="shared" si="75"/>
        <v>0</v>
      </c>
      <c r="R623">
        <f t="shared" si="75"/>
        <v>0</v>
      </c>
      <c r="S623">
        <f t="shared" si="75"/>
        <v>0</v>
      </c>
      <c r="T623">
        <f t="shared" si="75"/>
        <v>0</v>
      </c>
      <c r="U623">
        <f t="shared" si="75"/>
        <v>0</v>
      </c>
      <c r="V623">
        <f t="shared" si="75"/>
        <v>0</v>
      </c>
      <c r="W623">
        <f t="shared" si="75"/>
        <v>0</v>
      </c>
      <c r="X623">
        <f t="shared" si="75"/>
        <v>0</v>
      </c>
    </row>
    <row r="624" spans="3:24" ht="30" customHeight="1" thickTop="1" thickBot="1" x14ac:dyDescent="0.25">
      <c r="C624" s="108"/>
      <c r="D624" s="108"/>
      <c r="E624" s="115"/>
      <c r="F624" s="115"/>
      <c r="H624" t="str">
        <f t="shared" si="69"/>
        <v/>
      </c>
      <c r="I624" t="str">
        <f t="shared" si="70"/>
        <v/>
      </c>
      <c r="J624" t="str">
        <f t="shared" si="71"/>
        <v/>
      </c>
      <c r="K624" t="str">
        <f t="shared" si="72"/>
        <v/>
      </c>
      <c r="M624">
        <f t="shared" si="74"/>
        <v>0</v>
      </c>
      <c r="N624">
        <f t="shared" si="75"/>
        <v>0</v>
      </c>
      <c r="O624">
        <f t="shared" si="75"/>
        <v>0</v>
      </c>
      <c r="P624">
        <f t="shared" si="75"/>
        <v>0</v>
      </c>
      <c r="Q624">
        <f t="shared" si="75"/>
        <v>0</v>
      </c>
      <c r="R624">
        <f t="shared" si="75"/>
        <v>0</v>
      </c>
      <c r="S624">
        <f t="shared" si="75"/>
        <v>0</v>
      </c>
      <c r="T624">
        <f t="shared" si="75"/>
        <v>0</v>
      </c>
      <c r="U624">
        <f t="shared" si="75"/>
        <v>0</v>
      </c>
      <c r="V624">
        <f t="shared" si="75"/>
        <v>0</v>
      </c>
      <c r="W624">
        <f t="shared" si="75"/>
        <v>0</v>
      </c>
      <c r="X624">
        <f t="shared" si="75"/>
        <v>0</v>
      </c>
    </row>
    <row r="625" spans="3:24" ht="30" customHeight="1" thickTop="1" thickBot="1" x14ac:dyDescent="0.25">
      <c r="C625" s="108"/>
      <c r="D625" s="108"/>
      <c r="E625" s="115"/>
      <c r="F625" s="115"/>
      <c r="H625" t="str">
        <f t="shared" si="69"/>
        <v/>
      </c>
      <c r="I625" t="str">
        <f t="shared" si="70"/>
        <v/>
      </c>
      <c r="J625" t="str">
        <f t="shared" si="71"/>
        <v/>
      </c>
      <c r="K625" t="str">
        <f t="shared" si="72"/>
        <v/>
      </c>
      <c r="M625">
        <f t="shared" si="74"/>
        <v>0</v>
      </c>
      <c r="N625">
        <f t="shared" si="75"/>
        <v>0</v>
      </c>
      <c r="O625">
        <f t="shared" si="75"/>
        <v>0</v>
      </c>
      <c r="P625">
        <f t="shared" si="75"/>
        <v>0</v>
      </c>
      <c r="Q625">
        <f t="shared" si="75"/>
        <v>0</v>
      </c>
      <c r="R625">
        <f t="shared" si="75"/>
        <v>0</v>
      </c>
      <c r="S625">
        <f t="shared" si="75"/>
        <v>0</v>
      </c>
      <c r="T625">
        <f t="shared" si="75"/>
        <v>0</v>
      </c>
      <c r="U625">
        <f t="shared" si="75"/>
        <v>0</v>
      </c>
      <c r="V625">
        <f t="shared" si="75"/>
        <v>0</v>
      </c>
      <c r="W625">
        <f t="shared" si="75"/>
        <v>0</v>
      </c>
      <c r="X625">
        <f t="shared" si="75"/>
        <v>0</v>
      </c>
    </row>
    <row r="626" spans="3:24" ht="30" customHeight="1" thickTop="1" thickBot="1" x14ac:dyDescent="0.25">
      <c r="C626" s="108"/>
      <c r="D626" s="108"/>
      <c r="E626" s="115"/>
      <c r="F626" s="115"/>
      <c r="H626" t="str">
        <f t="shared" si="69"/>
        <v/>
      </c>
      <c r="I626" t="str">
        <f t="shared" si="70"/>
        <v/>
      </c>
      <c r="J626" t="str">
        <f t="shared" si="71"/>
        <v/>
      </c>
      <c r="K626" t="str">
        <f t="shared" si="72"/>
        <v/>
      </c>
      <c r="M626">
        <f t="shared" si="74"/>
        <v>0</v>
      </c>
      <c r="N626">
        <f t="shared" si="75"/>
        <v>0</v>
      </c>
      <c r="O626">
        <f t="shared" si="75"/>
        <v>0</v>
      </c>
      <c r="P626">
        <f t="shared" si="75"/>
        <v>0</v>
      </c>
      <c r="Q626">
        <f t="shared" si="75"/>
        <v>0</v>
      </c>
      <c r="R626">
        <f t="shared" si="75"/>
        <v>0</v>
      </c>
      <c r="S626">
        <f t="shared" si="75"/>
        <v>0</v>
      </c>
      <c r="T626">
        <f t="shared" si="75"/>
        <v>0</v>
      </c>
      <c r="U626">
        <f t="shared" si="75"/>
        <v>0</v>
      </c>
      <c r="V626">
        <f t="shared" si="75"/>
        <v>0</v>
      </c>
      <c r="W626">
        <f t="shared" si="75"/>
        <v>0</v>
      </c>
      <c r="X626">
        <f t="shared" si="75"/>
        <v>0</v>
      </c>
    </row>
    <row r="627" spans="3:24" ht="30" customHeight="1" thickTop="1" thickBot="1" x14ac:dyDescent="0.25">
      <c r="C627" s="108"/>
      <c r="D627" s="108"/>
      <c r="E627" s="115"/>
      <c r="F627" s="115"/>
      <c r="H627" t="str">
        <f t="shared" si="69"/>
        <v/>
      </c>
      <c r="I627" t="str">
        <f t="shared" si="70"/>
        <v/>
      </c>
      <c r="J627" t="str">
        <f t="shared" si="71"/>
        <v/>
      </c>
      <c r="K627" t="str">
        <f t="shared" si="72"/>
        <v/>
      </c>
      <c r="M627">
        <f t="shared" si="74"/>
        <v>0</v>
      </c>
      <c r="N627">
        <f t="shared" si="75"/>
        <v>0</v>
      </c>
      <c r="O627">
        <f t="shared" si="75"/>
        <v>0</v>
      </c>
      <c r="P627">
        <f t="shared" si="75"/>
        <v>0</v>
      </c>
      <c r="Q627">
        <f t="shared" si="75"/>
        <v>0</v>
      </c>
      <c r="R627">
        <f t="shared" si="75"/>
        <v>0</v>
      </c>
      <c r="S627">
        <f t="shared" si="75"/>
        <v>0</v>
      </c>
      <c r="T627">
        <f t="shared" si="75"/>
        <v>0</v>
      </c>
      <c r="U627">
        <f t="shared" si="75"/>
        <v>0</v>
      </c>
      <c r="V627">
        <f t="shared" si="75"/>
        <v>0</v>
      </c>
      <c r="W627">
        <f t="shared" si="75"/>
        <v>0</v>
      </c>
      <c r="X627">
        <f t="shared" si="75"/>
        <v>0</v>
      </c>
    </row>
    <row r="628" spans="3:24" ht="30" customHeight="1" thickTop="1" thickBot="1" x14ac:dyDescent="0.25">
      <c r="C628" s="108"/>
      <c r="D628" s="108"/>
      <c r="E628" s="115"/>
      <c r="F628" s="115"/>
      <c r="H628" t="str">
        <f t="shared" si="69"/>
        <v/>
      </c>
      <c r="I628" t="str">
        <f t="shared" si="70"/>
        <v/>
      </c>
      <c r="J628" t="str">
        <f t="shared" si="71"/>
        <v/>
      </c>
      <c r="K628" t="str">
        <f t="shared" si="72"/>
        <v/>
      </c>
      <c r="M628">
        <f t="shared" si="74"/>
        <v>0</v>
      </c>
      <c r="N628">
        <f t="shared" si="75"/>
        <v>0</v>
      </c>
      <c r="O628">
        <f t="shared" si="75"/>
        <v>0</v>
      </c>
      <c r="P628">
        <f t="shared" si="75"/>
        <v>0</v>
      </c>
      <c r="Q628">
        <f t="shared" si="75"/>
        <v>0</v>
      </c>
      <c r="R628">
        <f t="shared" si="75"/>
        <v>0</v>
      </c>
      <c r="S628">
        <f t="shared" si="75"/>
        <v>0</v>
      </c>
      <c r="T628">
        <f t="shared" si="75"/>
        <v>0</v>
      </c>
      <c r="U628">
        <f t="shared" si="75"/>
        <v>0</v>
      </c>
      <c r="V628">
        <f t="shared" si="75"/>
        <v>0</v>
      </c>
      <c r="W628">
        <f t="shared" si="75"/>
        <v>0</v>
      </c>
      <c r="X628">
        <f t="shared" si="75"/>
        <v>0</v>
      </c>
    </row>
    <row r="629" spans="3:24" ht="30" customHeight="1" thickTop="1" thickBot="1" x14ac:dyDescent="0.25">
      <c r="C629" s="108"/>
      <c r="D629" s="108"/>
      <c r="E629" s="115"/>
      <c r="F629" s="115"/>
      <c r="H629" t="str">
        <f t="shared" si="69"/>
        <v/>
      </c>
      <c r="I629" t="str">
        <f t="shared" si="70"/>
        <v/>
      </c>
      <c r="J629" t="str">
        <f t="shared" si="71"/>
        <v/>
      </c>
      <c r="K629" t="str">
        <f t="shared" si="72"/>
        <v/>
      </c>
      <c r="M629">
        <f t="shared" si="74"/>
        <v>0</v>
      </c>
      <c r="N629">
        <f t="shared" si="75"/>
        <v>0</v>
      </c>
      <c r="O629">
        <f t="shared" si="75"/>
        <v>0</v>
      </c>
      <c r="P629">
        <f t="shared" si="75"/>
        <v>0</v>
      </c>
      <c r="Q629">
        <f t="shared" si="75"/>
        <v>0</v>
      </c>
      <c r="R629">
        <f t="shared" si="75"/>
        <v>0</v>
      </c>
      <c r="S629">
        <f t="shared" si="75"/>
        <v>0</v>
      </c>
      <c r="T629">
        <f t="shared" si="75"/>
        <v>0</v>
      </c>
      <c r="U629">
        <f t="shared" si="75"/>
        <v>0</v>
      </c>
      <c r="V629">
        <f t="shared" si="75"/>
        <v>0</v>
      </c>
      <c r="W629">
        <f t="shared" si="75"/>
        <v>0</v>
      </c>
      <c r="X629">
        <f t="shared" si="75"/>
        <v>0</v>
      </c>
    </row>
    <row r="630" spans="3:24" ht="30" customHeight="1" thickTop="1" thickBot="1" x14ac:dyDescent="0.25">
      <c r="C630" s="108"/>
      <c r="D630" s="108"/>
      <c r="E630" s="115"/>
      <c r="F630" s="115"/>
      <c r="H630" t="str">
        <f t="shared" si="69"/>
        <v/>
      </c>
      <c r="I630" t="str">
        <f t="shared" si="70"/>
        <v/>
      </c>
      <c r="J630" t="str">
        <f t="shared" si="71"/>
        <v/>
      </c>
      <c r="K630" t="str">
        <f t="shared" si="72"/>
        <v/>
      </c>
      <c r="M630">
        <f t="shared" si="74"/>
        <v>0</v>
      </c>
      <c r="N630">
        <f t="shared" si="75"/>
        <v>0</v>
      </c>
      <c r="O630">
        <f t="shared" si="75"/>
        <v>0</v>
      </c>
      <c r="P630">
        <f t="shared" si="75"/>
        <v>0</v>
      </c>
      <c r="Q630">
        <f t="shared" si="75"/>
        <v>0</v>
      </c>
      <c r="R630">
        <f t="shared" si="75"/>
        <v>0</v>
      </c>
      <c r="S630">
        <f t="shared" si="75"/>
        <v>0</v>
      </c>
      <c r="T630">
        <f t="shared" si="75"/>
        <v>0</v>
      </c>
      <c r="U630">
        <f t="shared" si="75"/>
        <v>0</v>
      </c>
      <c r="V630">
        <f t="shared" si="75"/>
        <v>0</v>
      </c>
      <c r="W630">
        <f t="shared" si="75"/>
        <v>0</v>
      </c>
      <c r="X630">
        <f t="shared" si="75"/>
        <v>0</v>
      </c>
    </row>
    <row r="631" spans="3:24" ht="30" customHeight="1" thickTop="1" thickBot="1" x14ac:dyDescent="0.25">
      <c r="C631" s="108"/>
      <c r="D631" s="108"/>
      <c r="E631" s="115"/>
      <c r="F631" s="115"/>
      <c r="H631" t="str">
        <f t="shared" si="69"/>
        <v/>
      </c>
      <c r="I631" t="str">
        <f t="shared" si="70"/>
        <v/>
      </c>
      <c r="J631" t="str">
        <f t="shared" si="71"/>
        <v/>
      </c>
      <c r="K631" t="str">
        <f t="shared" si="72"/>
        <v/>
      </c>
      <c r="M631">
        <f t="shared" si="74"/>
        <v>0</v>
      </c>
      <c r="N631">
        <f t="shared" si="75"/>
        <v>0</v>
      </c>
      <c r="O631">
        <f t="shared" si="75"/>
        <v>0</v>
      </c>
      <c r="P631">
        <f t="shared" si="75"/>
        <v>0</v>
      </c>
      <c r="Q631">
        <f t="shared" si="75"/>
        <v>0</v>
      </c>
      <c r="R631">
        <f t="shared" si="75"/>
        <v>0</v>
      </c>
      <c r="S631">
        <f t="shared" si="75"/>
        <v>0</v>
      </c>
      <c r="T631">
        <f t="shared" si="75"/>
        <v>0</v>
      </c>
      <c r="U631">
        <f t="shared" si="75"/>
        <v>0</v>
      </c>
      <c r="V631">
        <f t="shared" si="75"/>
        <v>0</v>
      </c>
      <c r="W631">
        <f t="shared" si="75"/>
        <v>0</v>
      </c>
      <c r="X631">
        <f t="shared" si="75"/>
        <v>0</v>
      </c>
    </row>
    <row r="632" spans="3:24" ht="30" customHeight="1" thickTop="1" thickBot="1" x14ac:dyDescent="0.25">
      <c r="C632" s="108"/>
      <c r="D632" s="108"/>
      <c r="E632" s="115"/>
      <c r="F632" s="115"/>
      <c r="H632" t="str">
        <f t="shared" si="69"/>
        <v/>
      </c>
      <c r="I632" t="str">
        <f t="shared" si="70"/>
        <v/>
      </c>
      <c r="J632" t="str">
        <f t="shared" si="71"/>
        <v/>
      </c>
      <c r="K632" t="str">
        <f t="shared" si="72"/>
        <v/>
      </c>
      <c r="M632">
        <f t="shared" si="74"/>
        <v>0</v>
      </c>
      <c r="N632">
        <f t="shared" si="75"/>
        <v>0</v>
      </c>
      <c r="O632">
        <f t="shared" si="75"/>
        <v>0</v>
      </c>
      <c r="P632">
        <f t="shared" si="75"/>
        <v>0</v>
      </c>
      <c r="Q632">
        <f t="shared" si="75"/>
        <v>0</v>
      </c>
      <c r="R632">
        <f t="shared" si="75"/>
        <v>0</v>
      </c>
      <c r="S632">
        <f t="shared" si="75"/>
        <v>0</v>
      </c>
      <c r="T632">
        <f t="shared" si="75"/>
        <v>0</v>
      </c>
      <c r="U632">
        <f t="shared" si="75"/>
        <v>0</v>
      </c>
      <c r="V632">
        <f t="shared" si="75"/>
        <v>0</v>
      </c>
      <c r="W632">
        <f t="shared" si="75"/>
        <v>0</v>
      </c>
      <c r="X632">
        <f t="shared" si="75"/>
        <v>0</v>
      </c>
    </row>
    <row r="633" spans="3:24" ht="30" customHeight="1" thickTop="1" thickBot="1" x14ac:dyDescent="0.25">
      <c r="C633" s="108"/>
      <c r="D633" s="108"/>
      <c r="E633" s="115"/>
      <c r="F633" s="115"/>
      <c r="H633" t="str">
        <f t="shared" si="69"/>
        <v/>
      </c>
      <c r="I633" t="str">
        <f t="shared" si="70"/>
        <v/>
      </c>
      <c r="J633" t="str">
        <f t="shared" si="71"/>
        <v/>
      </c>
      <c r="K633" t="str">
        <f t="shared" si="72"/>
        <v/>
      </c>
      <c r="M633">
        <f t="shared" si="74"/>
        <v>0</v>
      </c>
      <c r="N633">
        <f t="shared" si="75"/>
        <v>0</v>
      </c>
      <c r="O633">
        <f t="shared" si="75"/>
        <v>0</v>
      </c>
      <c r="P633">
        <f t="shared" si="75"/>
        <v>0</v>
      </c>
      <c r="Q633">
        <f t="shared" si="75"/>
        <v>0</v>
      </c>
      <c r="R633">
        <f t="shared" si="75"/>
        <v>0</v>
      </c>
      <c r="S633">
        <f t="shared" si="75"/>
        <v>0</v>
      </c>
      <c r="T633">
        <f t="shared" si="75"/>
        <v>0</v>
      </c>
      <c r="U633">
        <f t="shared" si="75"/>
        <v>0</v>
      </c>
      <c r="V633">
        <f t="shared" si="75"/>
        <v>0</v>
      </c>
      <c r="W633">
        <f t="shared" si="75"/>
        <v>0</v>
      </c>
      <c r="X633">
        <f t="shared" si="75"/>
        <v>0</v>
      </c>
    </row>
    <row r="634" spans="3:24" ht="30" customHeight="1" thickTop="1" thickBot="1" x14ac:dyDescent="0.25">
      <c r="C634" s="108"/>
      <c r="D634" s="108"/>
      <c r="E634" s="115"/>
      <c r="F634" s="115"/>
      <c r="H634" t="str">
        <f t="shared" si="69"/>
        <v/>
      </c>
      <c r="I634" t="str">
        <f t="shared" si="70"/>
        <v/>
      </c>
      <c r="J634" t="str">
        <f t="shared" si="71"/>
        <v/>
      </c>
      <c r="K634" t="str">
        <f t="shared" si="72"/>
        <v/>
      </c>
      <c r="M634">
        <f t="shared" si="74"/>
        <v>0</v>
      </c>
      <c r="N634">
        <f t="shared" si="75"/>
        <v>0</v>
      </c>
      <c r="O634">
        <f t="shared" si="75"/>
        <v>0</v>
      </c>
      <c r="P634">
        <f t="shared" si="75"/>
        <v>0</v>
      </c>
      <c r="Q634">
        <f t="shared" si="75"/>
        <v>0</v>
      </c>
      <c r="R634">
        <f t="shared" si="75"/>
        <v>0</v>
      </c>
      <c r="S634">
        <f t="shared" si="75"/>
        <v>0</v>
      </c>
      <c r="T634">
        <f t="shared" ref="N634:X657" si="76">IF(ISERROR(IF(AND($H634&lt;=T$6,$J634&gt;=T$6),1,0)),"",IF(AND($H634&lt;=T$6,$J634&gt;=T$6),1,0))</f>
        <v>0</v>
      </c>
      <c r="U634">
        <f t="shared" si="76"/>
        <v>0</v>
      </c>
      <c r="V634">
        <f t="shared" si="76"/>
        <v>0</v>
      </c>
      <c r="W634">
        <f t="shared" si="76"/>
        <v>0</v>
      </c>
      <c r="X634">
        <f t="shared" si="76"/>
        <v>0</v>
      </c>
    </row>
    <row r="635" spans="3:24" ht="30" customHeight="1" thickTop="1" thickBot="1" x14ac:dyDescent="0.25">
      <c r="C635" s="108"/>
      <c r="D635" s="108"/>
      <c r="E635" s="115"/>
      <c r="F635" s="115"/>
      <c r="H635" t="str">
        <f t="shared" si="69"/>
        <v/>
      </c>
      <c r="I635" t="str">
        <f t="shared" si="70"/>
        <v/>
      </c>
      <c r="J635" t="str">
        <f t="shared" si="71"/>
        <v/>
      </c>
      <c r="K635" t="str">
        <f t="shared" si="72"/>
        <v/>
      </c>
      <c r="M635">
        <f t="shared" si="74"/>
        <v>0</v>
      </c>
      <c r="N635">
        <f t="shared" si="76"/>
        <v>0</v>
      </c>
      <c r="O635">
        <f t="shared" si="76"/>
        <v>0</v>
      </c>
      <c r="P635">
        <f t="shared" si="76"/>
        <v>0</v>
      </c>
      <c r="Q635">
        <f t="shared" si="76"/>
        <v>0</v>
      </c>
      <c r="R635">
        <f t="shared" si="76"/>
        <v>0</v>
      </c>
      <c r="S635">
        <f t="shared" si="76"/>
        <v>0</v>
      </c>
      <c r="T635">
        <f t="shared" si="76"/>
        <v>0</v>
      </c>
      <c r="U635">
        <f t="shared" si="76"/>
        <v>0</v>
      </c>
      <c r="V635">
        <f t="shared" si="76"/>
        <v>0</v>
      </c>
      <c r="W635">
        <f t="shared" si="76"/>
        <v>0</v>
      </c>
      <c r="X635">
        <f t="shared" si="76"/>
        <v>0</v>
      </c>
    </row>
    <row r="636" spans="3:24" ht="30" customHeight="1" thickTop="1" thickBot="1" x14ac:dyDescent="0.25">
      <c r="C636" s="108"/>
      <c r="D636" s="108"/>
      <c r="E636" s="115"/>
      <c r="F636" s="115"/>
      <c r="H636" t="str">
        <f t="shared" si="69"/>
        <v/>
      </c>
      <c r="I636" t="str">
        <f t="shared" si="70"/>
        <v/>
      </c>
      <c r="J636" t="str">
        <f t="shared" si="71"/>
        <v/>
      </c>
      <c r="K636" t="str">
        <f t="shared" si="72"/>
        <v/>
      </c>
      <c r="M636">
        <f t="shared" si="74"/>
        <v>0</v>
      </c>
      <c r="N636">
        <f t="shared" si="76"/>
        <v>0</v>
      </c>
      <c r="O636">
        <f t="shared" si="76"/>
        <v>0</v>
      </c>
      <c r="P636">
        <f t="shared" si="76"/>
        <v>0</v>
      </c>
      <c r="Q636">
        <f t="shared" si="76"/>
        <v>0</v>
      </c>
      <c r="R636">
        <f t="shared" si="76"/>
        <v>0</v>
      </c>
      <c r="S636">
        <f t="shared" si="76"/>
        <v>0</v>
      </c>
      <c r="T636">
        <f t="shared" si="76"/>
        <v>0</v>
      </c>
      <c r="U636">
        <f t="shared" si="76"/>
        <v>0</v>
      </c>
      <c r="V636">
        <f t="shared" si="76"/>
        <v>0</v>
      </c>
      <c r="W636">
        <f t="shared" si="76"/>
        <v>0</v>
      </c>
      <c r="X636">
        <f t="shared" si="76"/>
        <v>0</v>
      </c>
    </row>
    <row r="637" spans="3:24" ht="30" customHeight="1" thickTop="1" thickBot="1" x14ac:dyDescent="0.25">
      <c r="C637" s="108"/>
      <c r="D637" s="108"/>
      <c r="E637" s="115"/>
      <c r="F637" s="115"/>
      <c r="H637" t="str">
        <f t="shared" si="69"/>
        <v/>
      </c>
      <c r="I637" t="str">
        <f t="shared" si="70"/>
        <v/>
      </c>
      <c r="J637" t="str">
        <f t="shared" si="71"/>
        <v/>
      </c>
      <c r="K637" t="str">
        <f t="shared" si="72"/>
        <v/>
      </c>
      <c r="M637">
        <f t="shared" si="74"/>
        <v>0</v>
      </c>
      <c r="N637">
        <f t="shared" si="76"/>
        <v>0</v>
      </c>
      <c r="O637">
        <f t="shared" si="76"/>
        <v>0</v>
      </c>
      <c r="P637">
        <f t="shared" si="76"/>
        <v>0</v>
      </c>
      <c r="Q637">
        <f t="shared" si="76"/>
        <v>0</v>
      </c>
      <c r="R637">
        <f t="shared" si="76"/>
        <v>0</v>
      </c>
      <c r="S637">
        <f t="shared" si="76"/>
        <v>0</v>
      </c>
      <c r="T637">
        <f t="shared" si="76"/>
        <v>0</v>
      </c>
      <c r="U637">
        <f t="shared" si="76"/>
        <v>0</v>
      </c>
      <c r="V637">
        <f t="shared" si="76"/>
        <v>0</v>
      </c>
      <c r="W637">
        <f t="shared" si="76"/>
        <v>0</v>
      </c>
      <c r="X637">
        <f t="shared" si="76"/>
        <v>0</v>
      </c>
    </row>
    <row r="638" spans="3:24" ht="30" customHeight="1" thickTop="1" thickBot="1" x14ac:dyDescent="0.25">
      <c r="C638" s="108"/>
      <c r="D638" s="108"/>
      <c r="E638" s="115"/>
      <c r="F638" s="115"/>
      <c r="H638" t="str">
        <f t="shared" si="69"/>
        <v/>
      </c>
      <c r="I638" t="str">
        <f t="shared" si="70"/>
        <v/>
      </c>
      <c r="J638" t="str">
        <f t="shared" si="71"/>
        <v/>
      </c>
      <c r="K638" t="str">
        <f t="shared" si="72"/>
        <v/>
      </c>
      <c r="M638">
        <f t="shared" si="74"/>
        <v>0</v>
      </c>
      <c r="N638">
        <f t="shared" si="76"/>
        <v>0</v>
      </c>
      <c r="O638">
        <f t="shared" si="76"/>
        <v>0</v>
      </c>
      <c r="P638">
        <f t="shared" si="76"/>
        <v>0</v>
      </c>
      <c r="Q638">
        <f t="shared" si="76"/>
        <v>0</v>
      </c>
      <c r="R638">
        <f t="shared" si="76"/>
        <v>0</v>
      </c>
      <c r="S638">
        <f t="shared" si="76"/>
        <v>0</v>
      </c>
      <c r="T638">
        <f t="shared" si="76"/>
        <v>0</v>
      </c>
      <c r="U638">
        <f t="shared" si="76"/>
        <v>0</v>
      </c>
      <c r="V638">
        <f t="shared" si="76"/>
        <v>0</v>
      </c>
      <c r="W638">
        <f t="shared" si="76"/>
        <v>0</v>
      </c>
      <c r="X638">
        <f t="shared" si="76"/>
        <v>0</v>
      </c>
    </row>
    <row r="639" spans="3:24" ht="30" customHeight="1" thickTop="1" thickBot="1" x14ac:dyDescent="0.25">
      <c r="C639" s="108"/>
      <c r="D639" s="108"/>
      <c r="E639" s="115"/>
      <c r="F639" s="115"/>
      <c r="H639" t="str">
        <f t="shared" si="69"/>
        <v/>
      </c>
      <c r="I639" t="str">
        <f t="shared" si="70"/>
        <v/>
      </c>
      <c r="J639" t="str">
        <f t="shared" si="71"/>
        <v/>
      </c>
      <c r="K639" t="str">
        <f t="shared" si="72"/>
        <v/>
      </c>
      <c r="M639">
        <f t="shared" si="74"/>
        <v>0</v>
      </c>
      <c r="N639">
        <f t="shared" si="76"/>
        <v>0</v>
      </c>
      <c r="O639">
        <f t="shared" si="76"/>
        <v>0</v>
      </c>
      <c r="P639">
        <f t="shared" si="76"/>
        <v>0</v>
      </c>
      <c r="Q639">
        <f t="shared" si="76"/>
        <v>0</v>
      </c>
      <c r="R639">
        <f t="shared" si="76"/>
        <v>0</v>
      </c>
      <c r="S639">
        <f t="shared" si="76"/>
        <v>0</v>
      </c>
      <c r="T639">
        <f t="shared" si="76"/>
        <v>0</v>
      </c>
      <c r="U639">
        <f t="shared" si="76"/>
        <v>0</v>
      </c>
      <c r="V639">
        <f t="shared" si="76"/>
        <v>0</v>
      </c>
      <c r="W639">
        <f t="shared" si="76"/>
        <v>0</v>
      </c>
      <c r="X639">
        <f t="shared" si="76"/>
        <v>0</v>
      </c>
    </row>
    <row r="640" spans="3:24" ht="30" customHeight="1" thickTop="1" thickBot="1" x14ac:dyDescent="0.25">
      <c r="C640" s="108"/>
      <c r="D640" s="108"/>
      <c r="E640" s="115"/>
      <c r="F640" s="115"/>
      <c r="H640" t="str">
        <f t="shared" si="69"/>
        <v/>
      </c>
      <c r="I640" t="str">
        <f t="shared" si="70"/>
        <v/>
      </c>
      <c r="J640" t="str">
        <f t="shared" si="71"/>
        <v/>
      </c>
      <c r="K640" t="str">
        <f t="shared" si="72"/>
        <v/>
      </c>
      <c r="M640">
        <f t="shared" si="74"/>
        <v>0</v>
      </c>
      <c r="N640">
        <f t="shared" si="76"/>
        <v>0</v>
      </c>
      <c r="O640">
        <f t="shared" si="76"/>
        <v>0</v>
      </c>
      <c r="P640">
        <f t="shared" si="76"/>
        <v>0</v>
      </c>
      <c r="Q640">
        <f t="shared" si="76"/>
        <v>0</v>
      </c>
      <c r="R640">
        <f t="shared" si="76"/>
        <v>0</v>
      </c>
      <c r="S640">
        <f t="shared" si="76"/>
        <v>0</v>
      </c>
      <c r="T640">
        <f t="shared" si="76"/>
        <v>0</v>
      </c>
      <c r="U640">
        <f t="shared" si="76"/>
        <v>0</v>
      </c>
      <c r="V640">
        <f t="shared" si="76"/>
        <v>0</v>
      </c>
      <c r="W640">
        <f t="shared" si="76"/>
        <v>0</v>
      </c>
      <c r="X640">
        <f t="shared" si="76"/>
        <v>0</v>
      </c>
    </row>
    <row r="641" spans="3:24" ht="30" customHeight="1" thickTop="1" thickBot="1" x14ac:dyDescent="0.25">
      <c r="C641" s="108"/>
      <c r="D641" s="108"/>
      <c r="E641" s="115"/>
      <c r="F641" s="115"/>
      <c r="H641" t="str">
        <f t="shared" si="69"/>
        <v/>
      </c>
      <c r="I641" t="str">
        <f t="shared" si="70"/>
        <v/>
      </c>
      <c r="J641" t="str">
        <f t="shared" si="71"/>
        <v/>
      </c>
      <c r="K641" t="str">
        <f t="shared" si="72"/>
        <v/>
      </c>
      <c r="M641">
        <f t="shared" si="74"/>
        <v>0</v>
      </c>
      <c r="N641">
        <f t="shared" si="76"/>
        <v>0</v>
      </c>
      <c r="O641">
        <f t="shared" si="76"/>
        <v>0</v>
      </c>
      <c r="P641">
        <f t="shared" si="76"/>
        <v>0</v>
      </c>
      <c r="Q641">
        <f t="shared" si="76"/>
        <v>0</v>
      </c>
      <c r="R641">
        <f t="shared" si="76"/>
        <v>0</v>
      </c>
      <c r="S641">
        <f t="shared" si="76"/>
        <v>0</v>
      </c>
      <c r="T641">
        <f t="shared" si="76"/>
        <v>0</v>
      </c>
      <c r="U641">
        <f t="shared" si="76"/>
        <v>0</v>
      </c>
      <c r="V641">
        <f t="shared" si="76"/>
        <v>0</v>
      </c>
      <c r="W641">
        <f t="shared" si="76"/>
        <v>0</v>
      </c>
      <c r="X641">
        <f t="shared" si="76"/>
        <v>0</v>
      </c>
    </row>
    <row r="642" spans="3:24" ht="30" customHeight="1" thickTop="1" thickBot="1" x14ac:dyDescent="0.25">
      <c r="C642" s="108"/>
      <c r="D642" s="108"/>
      <c r="E642" s="115"/>
      <c r="F642" s="115"/>
      <c r="H642" t="str">
        <f t="shared" si="69"/>
        <v/>
      </c>
      <c r="I642" t="str">
        <f t="shared" si="70"/>
        <v/>
      </c>
      <c r="J642" t="str">
        <f t="shared" si="71"/>
        <v/>
      </c>
      <c r="K642" t="str">
        <f t="shared" si="72"/>
        <v/>
      </c>
      <c r="M642">
        <f t="shared" si="74"/>
        <v>0</v>
      </c>
      <c r="N642">
        <f t="shared" si="76"/>
        <v>0</v>
      </c>
      <c r="O642">
        <f t="shared" si="76"/>
        <v>0</v>
      </c>
      <c r="P642">
        <f t="shared" si="76"/>
        <v>0</v>
      </c>
      <c r="Q642">
        <f t="shared" si="76"/>
        <v>0</v>
      </c>
      <c r="R642">
        <f t="shared" si="76"/>
        <v>0</v>
      </c>
      <c r="S642">
        <f t="shared" si="76"/>
        <v>0</v>
      </c>
      <c r="T642">
        <f t="shared" si="76"/>
        <v>0</v>
      </c>
      <c r="U642">
        <f t="shared" si="76"/>
        <v>0</v>
      </c>
      <c r="V642">
        <f t="shared" si="76"/>
        <v>0</v>
      </c>
      <c r="W642">
        <f t="shared" si="76"/>
        <v>0</v>
      </c>
      <c r="X642">
        <f t="shared" si="76"/>
        <v>0</v>
      </c>
    </row>
    <row r="643" spans="3:24" ht="30" customHeight="1" thickTop="1" thickBot="1" x14ac:dyDescent="0.25">
      <c r="C643" s="108"/>
      <c r="D643" s="108"/>
      <c r="E643" s="115"/>
      <c r="F643" s="115"/>
      <c r="H643" t="str">
        <f t="shared" si="69"/>
        <v/>
      </c>
      <c r="I643" t="str">
        <f t="shared" si="70"/>
        <v/>
      </c>
      <c r="J643" t="str">
        <f t="shared" si="71"/>
        <v/>
      </c>
      <c r="K643" t="str">
        <f t="shared" si="72"/>
        <v/>
      </c>
      <c r="M643">
        <f t="shared" si="74"/>
        <v>0</v>
      </c>
      <c r="N643">
        <f t="shared" si="76"/>
        <v>0</v>
      </c>
      <c r="O643">
        <f t="shared" si="76"/>
        <v>0</v>
      </c>
      <c r="P643">
        <f t="shared" si="76"/>
        <v>0</v>
      </c>
      <c r="Q643">
        <f t="shared" si="76"/>
        <v>0</v>
      </c>
      <c r="R643">
        <f t="shared" si="76"/>
        <v>0</v>
      </c>
      <c r="S643">
        <f t="shared" si="76"/>
        <v>0</v>
      </c>
      <c r="T643">
        <f t="shared" si="76"/>
        <v>0</v>
      </c>
      <c r="U643">
        <f t="shared" si="76"/>
        <v>0</v>
      </c>
      <c r="V643">
        <f t="shared" si="76"/>
        <v>0</v>
      </c>
      <c r="W643">
        <f t="shared" si="76"/>
        <v>0</v>
      </c>
      <c r="X643">
        <f t="shared" si="76"/>
        <v>0</v>
      </c>
    </row>
    <row r="644" spans="3:24" ht="30" customHeight="1" thickTop="1" thickBot="1" x14ac:dyDescent="0.25">
      <c r="C644" s="108"/>
      <c r="D644" s="108"/>
      <c r="E644" s="115"/>
      <c r="F644" s="115"/>
      <c r="H644" t="str">
        <f t="shared" si="69"/>
        <v/>
      </c>
      <c r="I644" t="str">
        <f t="shared" si="70"/>
        <v/>
      </c>
      <c r="J644" t="str">
        <f t="shared" si="71"/>
        <v/>
      </c>
      <c r="K644" t="str">
        <f t="shared" si="72"/>
        <v/>
      </c>
      <c r="M644">
        <f t="shared" si="74"/>
        <v>0</v>
      </c>
      <c r="N644">
        <f t="shared" si="76"/>
        <v>0</v>
      </c>
      <c r="O644">
        <f t="shared" si="76"/>
        <v>0</v>
      </c>
      <c r="P644">
        <f t="shared" si="76"/>
        <v>0</v>
      </c>
      <c r="Q644">
        <f t="shared" si="76"/>
        <v>0</v>
      </c>
      <c r="R644">
        <f t="shared" si="76"/>
        <v>0</v>
      </c>
      <c r="S644">
        <f t="shared" si="76"/>
        <v>0</v>
      </c>
      <c r="T644">
        <f t="shared" si="76"/>
        <v>0</v>
      </c>
      <c r="U644">
        <f t="shared" si="76"/>
        <v>0</v>
      </c>
      <c r="V644">
        <f t="shared" si="76"/>
        <v>0</v>
      </c>
      <c r="W644">
        <f t="shared" si="76"/>
        <v>0</v>
      </c>
      <c r="X644">
        <f t="shared" si="76"/>
        <v>0</v>
      </c>
    </row>
    <row r="645" spans="3:24" ht="30" customHeight="1" thickTop="1" thickBot="1" x14ac:dyDescent="0.25">
      <c r="C645" s="108"/>
      <c r="D645" s="108"/>
      <c r="E645" s="115"/>
      <c r="F645" s="115"/>
      <c r="H645" t="str">
        <f t="shared" si="69"/>
        <v/>
      </c>
      <c r="I645" t="str">
        <f t="shared" si="70"/>
        <v/>
      </c>
      <c r="J645" t="str">
        <f t="shared" si="71"/>
        <v/>
      </c>
      <c r="K645" t="str">
        <f t="shared" si="72"/>
        <v/>
      </c>
      <c r="M645">
        <f t="shared" si="74"/>
        <v>0</v>
      </c>
      <c r="N645">
        <f t="shared" si="76"/>
        <v>0</v>
      </c>
      <c r="O645">
        <f t="shared" si="76"/>
        <v>0</v>
      </c>
      <c r="P645">
        <f t="shared" si="76"/>
        <v>0</v>
      </c>
      <c r="Q645">
        <f t="shared" si="76"/>
        <v>0</v>
      </c>
      <c r="R645">
        <f t="shared" si="76"/>
        <v>0</v>
      </c>
      <c r="S645">
        <f t="shared" si="76"/>
        <v>0</v>
      </c>
      <c r="T645">
        <f t="shared" si="76"/>
        <v>0</v>
      </c>
      <c r="U645">
        <f t="shared" si="76"/>
        <v>0</v>
      </c>
      <c r="V645">
        <f t="shared" si="76"/>
        <v>0</v>
      </c>
      <c r="W645">
        <f t="shared" si="76"/>
        <v>0</v>
      </c>
      <c r="X645">
        <f t="shared" si="76"/>
        <v>0</v>
      </c>
    </row>
    <row r="646" spans="3:24" ht="30" customHeight="1" thickTop="1" thickBot="1" x14ac:dyDescent="0.25">
      <c r="C646" s="108"/>
      <c r="D646" s="108"/>
      <c r="E646" s="115"/>
      <c r="F646" s="115"/>
      <c r="H646" t="str">
        <f t="shared" si="69"/>
        <v/>
      </c>
      <c r="I646" t="str">
        <f t="shared" si="70"/>
        <v/>
      </c>
      <c r="J646" t="str">
        <f t="shared" si="71"/>
        <v/>
      </c>
      <c r="K646" t="str">
        <f t="shared" si="72"/>
        <v/>
      </c>
      <c r="M646">
        <f t="shared" si="74"/>
        <v>0</v>
      </c>
      <c r="N646">
        <f t="shared" si="76"/>
        <v>0</v>
      </c>
      <c r="O646">
        <f t="shared" si="76"/>
        <v>0</v>
      </c>
      <c r="P646">
        <f t="shared" si="76"/>
        <v>0</v>
      </c>
      <c r="Q646">
        <f t="shared" si="76"/>
        <v>0</v>
      </c>
      <c r="R646">
        <f t="shared" si="76"/>
        <v>0</v>
      </c>
      <c r="S646">
        <f t="shared" si="76"/>
        <v>0</v>
      </c>
      <c r="T646">
        <f t="shared" si="76"/>
        <v>0</v>
      </c>
      <c r="U646">
        <f t="shared" si="76"/>
        <v>0</v>
      </c>
      <c r="V646">
        <f t="shared" si="76"/>
        <v>0</v>
      </c>
      <c r="W646">
        <f t="shared" si="76"/>
        <v>0</v>
      </c>
      <c r="X646">
        <f t="shared" si="76"/>
        <v>0</v>
      </c>
    </row>
    <row r="647" spans="3:24" ht="30" customHeight="1" thickTop="1" thickBot="1" x14ac:dyDescent="0.25">
      <c r="C647" s="108"/>
      <c r="D647" s="108"/>
      <c r="E647" s="115"/>
      <c r="F647" s="115"/>
      <c r="H647" t="str">
        <f t="shared" si="69"/>
        <v/>
      </c>
      <c r="I647" t="str">
        <f t="shared" si="70"/>
        <v/>
      </c>
      <c r="J647" t="str">
        <f t="shared" si="71"/>
        <v/>
      </c>
      <c r="K647" t="str">
        <f t="shared" si="72"/>
        <v/>
      </c>
      <c r="M647">
        <f t="shared" si="74"/>
        <v>0</v>
      </c>
      <c r="N647">
        <f t="shared" si="76"/>
        <v>0</v>
      </c>
      <c r="O647">
        <f t="shared" si="76"/>
        <v>0</v>
      </c>
      <c r="P647">
        <f t="shared" si="76"/>
        <v>0</v>
      </c>
      <c r="Q647">
        <f t="shared" si="76"/>
        <v>0</v>
      </c>
      <c r="R647">
        <f t="shared" si="76"/>
        <v>0</v>
      </c>
      <c r="S647">
        <f t="shared" si="76"/>
        <v>0</v>
      </c>
      <c r="T647">
        <f t="shared" si="76"/>
        <v>0</v>
      </c>
      <c r="U647">
        <f t="shared" si="76"/>
        <v>0</v>
      </c>
      <c r="V647">
        <f t="shared" si="76"/>
        <v>0</v>
      </c>
      <c r="W647">
        <f t="shared" si="76"/>
        <v>0</v>
      </c>
      <c r="X647">
        <f t="shared" si="76"/>
        <v>0</v>
      </c>
    </row>
    <row r="648" spans="3:24" ht="30" customHeight="1" thickTop="1" thickBot="1" x14ac:dyDescent="0.25">
      <c r="C648" s="108"/>
      <c r="D648" s="108"/>
      <c r="E648" s="115"/>
      <c r="F648" s="115"/>
      <c r="H648" t="str">
        <f t="shared" si="69"/>
        <v/>
      </c>
      <c r="I648" t="str">
        <f t="shared" si="70"/>
        <v/>
      </c>
      <c r="J648" t="str">
        <f t="shared" si="71"/>
        <v/>
      </c>
      <c r="K648" t="str">
        <f t="shared" si="72"/>
        <v/>
      </c>
      <c r="M648">
        <f t="shared" si="74"/>
        <v>0</v>
      </c>
      <c r="N648">
        <f t="shared" si="76"/>
        <v>0</v>
      </c>
      <c r="O648">
        <f t="shared" si="76"/>
        <v>0</v>
      </c>
      <c r="P648">
        <f t="shared" si="76"/>
        <v>0</v>
      </c>
      <c r="Q648">
        <f t="shared" si="76"/>
        <v>0</v>
      </c>
      <c r="R648">
        <f t="shared" si="76"/>
        <v>0</v>
      </c>
      <c r="S648">
        <f t="shared" si="76"/>
        <v>0</v>
      </c>
      <c r="T648">
        <f t="shared" si="76"/>
        <v>0</v>
      </c>
      <c r="U648">
        <f t="shared" si="76"/>
        <v>0</v>
      </c>
      <c r="V648">
        <f t="shared" si="76"/>
        <v>0</v>
      </c>
      <c r="W648">
        <f t="shared" si="76"/>
        <v>0</v>
      </c>
      <c r="X648">
        <f t="shared" si="76"/>
        <v>0</v>
      </c>
    </row>
    <row r="649" spans="3:24" ht="30" customHeight="1" thickTop="1" thickBot="1" x14ac:dyDescent="0.25">
      <c r="C649" s="108"/>
      <c r="D649" s="108"/>
      <c r="E649" s="115"/>
      <c r="F649" s="115"/>
      <c r="H649" t="str">
        <f t="shared" ref="H649:H712" si="77">IF(ISERROR(IF(E649="","",MONTH(E649))),"",IF(E649="","",MONTH(E649)))</f>
        <v/>
      </c>
      <c r="I649" t="str">
        <f t="shared" ref="I649:I712" si="78">IF(ISERROR(IF(E649="","",YEAR(E649))),"",IF(E649="","",YEAR(E649)))</f>
        <v/>
      </c>
      <c r="J649" t="str">
        <f t="shared" ref="J649:J712" si="79">IF(ISERROR(IF(F649="","",MONTH(F649))),"",IF(F649="","",MONTH(F649)))</f>
        <v/>
      </c>
      <c r="K649" t="str">
        <f t="shared" ref="K649:K712" si="80">IF(ISERROR(IF(F649="","",YEAR(F649))),"",IF(F649="","",YEAR(F649)))</f>
        <v/>
      </c>
      <c r="M649">
        <f t="shared" si="74"/>
        <v>0</v>
      </c>
      <c r="N649">
        <f t="shared" si="76"/>
        <v>0</v>
      </c>
      <c r="O649">
        <f t="shared" si="76"/>
        <v>0</v>
      </c>
      <c r="P649">
        <f t="shared" si="76"/>
        <v>0</v>
      </c>
      <c r="Q649">
        <f t="shared" si="76"/>
        <v>0</v>
      </c>
      <c r="R649">
        <f t="shared" si="76"/>
        <v>0</v>
      </c>
      <c r="S649">
        <f t="shared" si="76"/>
        <v>0</v>
      </c>
      <c r="T649">
        <f t="shared" si="76"/>
        <v>0</v>
      </c>
      <c r="U649">
        <f t="shared" si="76"/>
        <v>0</v>
      </c>
      <c r="V649">
        <f t="shared" si="76"/>
        <v>0</v>
      </c>
      <c r="W649">
        <f t="shared" si="76"/>
        <v>0</v>
      </c>
      <c r="X649">
        <f t="shared" si="76"/>
        <v>0</v>
      </c>
    </row>
    <row r="650" spans="3:24" ht="30" customHeight="1" thickTop="1" thickBot="1" x14ac:dyDescent="0.25">
      <c r="C650" s="108"/>
      <c r="D650" s="108"/>
      <c r="E650" s="115"/>
      <c r="F650" s="115"/>
      <c r="H650" t="str">
        <f t="shared" si="77"/>
        <v/>
      </c>
      <c r="I650" t="str">
        <f t="shared" si="78"/>
        <v/>
      </c>
      <c r="J650" t="str">
        <f t="shared" si="79"/>
        <v/>
      </c>
      <c r="K650" t="str">
        <f t="shared" si="80"/>
        <v/>
      </c>
      <c r="M650">
        <f t="shared" si="74"/>
        <v>0</v>
      </c>
      <c r="N650">
        <f t="shared" si="76"/>
        <v>0</v>
      </c>
      <c r="O650">
        <f t="shared" si="76"/>
        <v>0</v>
      </c>
      <c r="P650">
        <f t="shared" si="76"/>
        <v>0</v>
      </c>
      <c r="Q650">
        <f t="shared" si="76"/>
        <v>0</v>
      </c>
      <c r="R650">
        <f t="shared" si="76"/>
        <v>0</v>
      </c>
      <c r="S650">
        <f t="shared" si="76"/>
        <v>0</v>
      </c>
      <c r="T650">
        <f t="shared" si="76"/>
        <v>0</v>
      </c>
      <c r="U650">
        <f t="shared" si="76"/>
        <v>0</v>
      </c>
      <c r="V650">
        <f t="shared" si="76"/>
        <v>0</v>
      </c>
      <c r="W650">
        <f t="shared" si="76"/>
        <v>0</v>
      </c>
      <c r="X650">
        <f t="shared" si="76"/>
        <v>0</v>
      </c>
    </row>
    <row r="651" spans="3:24" ht="30" customHeight="1" thickTop="1" thickBot="1" x14ac:dyDescent="0.25">
      <c r="C651" s="108"/>
      <c r="D651" s="108"/>
      <c r="E651" s="115"/>
      <c r="F651" s="115"/>
      <c r="H651" t="str">
        <f t="shared" si="77"/>
        <v/>
      </c>
      <c r="I651" t="str">
        <f t="shared" si="78"/>
        <v/>
      </c>
      <c r="J651" t="str">
        <f t="shared" si="79"/>
        <v/>
      </c>
      <c r="K651" t="str">
        <f t="shared" si="80"/>
        <v/>
      </c>
      <c r="M651">
        <f t="shared" si="74"/>
        <v>0</v>
      </c>
      <c r="N651">
        <f t="shared" si="76"/>
        <v>0</v>
      </c>
      <c r="O651">
        <f t="shared" si="76"/>
        <v>0</v>
      </c>
      <c r="P651">
        <f t="shared" si="76"/>
        <v>0</v>
      </c>
      <c r="Q651">
        <f t="shared" si="76"/>
        <v>0</v>
      </c>
      <c r="R651">
        <f t="shared" si="76"/>
        <v>0</v>
      </c>
      <c r="S651">
        <f t="shared" si="76"/>
        <v>0</v>
      </c>
      <c r="T651">
        <f t="shared" si="76"/>
        <v>0</v>
      </c>
      <c r="U651">
        <f t="shared" si="76"/>
        <v>0</v>
      </c>
      <c r="V651">
        <f t="shared" si="76"/>
        <v>0</v>
      </c>
      <c r="W651">
        <f t="shared" si="76"/>
        <v>0</v>
      </c>
      <c r="X651">
        <f t="shared" si="76"/>
        <v>0</v>
      </c>
    </row>
    <row r="652" spans="3:24" ht="30" customHeight="1" thickTop="1" thickBot="1" x14ac:dyDescent="0.25">
      <c r="C652" s="108"/>
      <c r="D652" s="108"/>
      <c r="E652" s="115"/>
      <c r="F652" s="115"/>
      <c r="H652" t="str">
        <f t="shared" si="77"/>
        <v/>
      </c>
      <c r="I652" t="str">
        <f t="shared" si="78"/>
        <v/>
      </c>
      <c r="J652" t="str">
        <f t="shared" si="79"/>
        <v/>
      </c>
      <c r="K652" t="str">
        <f t="shared" si="80"/>
        <v/>
      </c>
      <c r="M652">
        <f t="shared" si="74"/>
        <v>0</v>
      </c>
      <c r="N652">
        <f t="shared" si="76"/>
        <v>0</v>
      </c>
      <c r="O652">
        <f t="shared" si="76"/>
        <v>0</v>
      </c>
      <c r="P652">
        <f t="shared" si="76"/>
        <v>0</v>
      </c>
      <c r="Q652">
        <f t="shared" si="76"/>
        <v>0</v>
      </c>
      <c r="R652">
        <f t="shared" si="76"/>
        <v>0</v>
      </c>
      <c r="S652">
        <f t="shared" si="76"/>
        <v>0</v>
      </c>
      <c r="T652">
        <f t="shared" si="76"/>
        <v>0</v>
      </c>
      <c r="U652">
        <f t="shared" si="76"/>
        <v>0</v>
      </c>
      <c r="V652">
        <f t="shared" si="76"/>
        <v>0</v>
      </c>
      <c r="W652">
        <f t="shared" si="76"/>
        <v>0</v>
      </c>
      <c r="X652">
        <f t="shared" si="76"/>
        <v>0</v>
      </c>
    </row>
    <row r="653" spans="3:24" ht="30" customHeight="1" thickTop="1" thickBot="1" x14ac:dyDescent="0.25">
      <c r="C653" s="108"/>
      <c r="D653" s="108"/>
      <c r="E653" s="115"/>
      <c r="F653" s="115"/>
      <c r="H653" t="str">
        <f t="shared" si="77"/>
        <v/>
      </c>
      <c r="I653" t="str">
        <f t="shared" si="78"/>
        <v/>
      </c>
      <c r="J653" t="str">
        <f t="shared" si="79"/>
        <v/>
      </c>
      <c r="K653" t="str">
        <f t="shared" si="80"/>
        <v/>
      </c>
      <c r="M653">
        <f t="shared" ref="M653:M716" si="81">IF(ISERROR(IF(AND($H653&lt;=M$6,$J653&gt;=M$6),1,0)),"",IF(AND($H653&lt;=M$6,$J653&gt;=M$6),1,0))</f>
        <v>0</v>
      </c>
      <c r="N653">
        <f t="shared" si="76"/>
        <v>0</v>
      </c>
      <c r="O653">
        <f t="shared" si="76"/>
        <v>0</v>
      </c>
      <c r="P653">
        <f t="shared" si="76"/>
        <v>0</v>
      </c>
      <c r="Q653">
        <f t="shared" si="76"/>
        <v>0</v>
      </c>
      <c r="R653">
        <f t="shared" si="76"/>
        <v>0</v>
      </c>
      <c r="S653">
        <f t="shared" si="76"/>
        <v>0</v>
      </c>
      <c r="T653">
        <f t="shared" si="76"/>
        <v>0</v>
      </c>
      <c r="U653">
        <f t="shared" si="76"/>
        <v>0</v>
      </c>
      <c r="V653">
        <f t="shared" si="76"/>
        <v>0</v>
      </c>
      <c r="W653">
        <f t="shared" si="76"/>
        <v>0</v>
      </c>
      <c r="X653">
        <f t="shared" si="76"/>
        <v>0</v>
      </c>
    </row>
    <row r="654" spans="3:24" ht="30" customHeight="1" thickTop="1" thickBot="1" x14ac:dyDescent="0.25">
      <c r="C654" s="108"/>
      <c r="D654" s="108"/>
      <c r="E654" s="115"/>
      <c r="F654" s="115"/>
      <c r="H654" t="str">
        <f t="shared" si="77"/>
        <v/>
      </c>
      <c r="I654" t="str">
        <f t="shared" si="78"/>
        <v/>
      </c>
      <c r="J654" t="str">
        <f t="shared" si="79"/>
        <v/>
      </c>
      <c r="K654" t="str">
        <f t="shared" si="80"/>
        <v/>
      </c>
      <c r="M654">
        <f t="shared" si="81"/>
        <v>0</v>
      </c>
      <c r="N654">
        <f t="shared" si="76"/>
        <v>0</v>
      </c>
      <c r="O654">
        <f t="shared" si="76"/>
        <v>0</v>
      </c>
      <c r="P654">
        <f t="shared" si="76"/>
        <v>0</v>
      </c>
      <c r="Q654">
        <f t="shared" si="76"/>
        <v>0</v>
      </c>
      <c r="R654">
        <f t="shared" si="76"/>
        <v>0</v>
      </c>
      <c r="S654">
        <f t="shared" si="76"/>
        <v>0</v>
      </c>
      <c r="T654">
        <f t="shared" si="76"/>
        <v>0</v>
      </c>
      <c r="U654">
        <f t="shared" si="76"/>
        <v>0</v>
      </c>
      <c r="V654">
        <f t="shared" si="76"/>
        <v>0</v>
      </c>
      <c r="W654">
        <f t="shared" si="76"/>
        <v>0</v>
      </c>
      <c r="X654">
        <f t="shared" si="76"/>
        <v>0</v>
      </c>
    </row>
    <row r="655" spans="3:24" ht="30" customHeight="1" thickTop="1" thickBot="1" x14ac:dyDescent="0.25">
      <c r="C655" s="108"/>
      <c r="D655" s="108"/>
      <c r="E655" s="115"/>
      <c r="F655" s="115"/>
      <c r="H655" t="str">
        <f t="shared" si="77"/>
        <v/>
      </c>
      <c r="I655" t="str">
        <f t="shared" si="78"/>
        <v/>
      </c>
      <c r="J655" t="str">
        <f t="shared" si="79"/>
        <v/>
      </c>
      <c r="K655" t="str">
        <f t="shared" si="80"/>
        <v/>
      </c>
      <c r="M655">
        <f t="shared" si="81"/>
        <v>0</v>
      </c>
      <c r="N655">
        <f t="shared" si="76"/>
        <v>0</v>
      </c>
      <c r="O655">
        <f t="shared" si="76"/>
        <v>0</v>
      </c>
      <c r="P655">
        <f t="shared" si="76"/>
        <v>0</v>
      </c>
      <c r="Q655">
        <f t="shared" si="76"/>
        <v>0</v>
      </c>
      <c r="R655">
        <f t="shared" si="76"/>
        <v>0</v>
      </c>
      <c r="S655">
        <f t="shared" si="76"/>
        <v>0</v>
      </c>
      <c r="T655">
        <f t="shared" si="76"/>
        <v>0</v>
      </c>
      <c r="U655">
        <f t="shared" si="76"/>
        <v>0</v>
      </c>
      <c r="V655">
        <f t="shared" si="76"/>
        <v>0</v>
      </c>
      <c r="W655">
        <f t="shared" si="76"/>
        <v>0</v>
      </c>
      <c r="X655">
        <f t="shared" si="76"/>
        <v>0</v>
      </c>
    </row>
    <row r="656" spans="3:24" ht="30" customHeight="1" thickTop="1" thickBot="1" x14ac:dyDescent="0.25">
      <c r="C656" s="108"/>
      <c r="D656" s="108"/>
      <c r="E656" s="115"/>
      <c r="F656" s="115"/>
      <c r="H656" t="str">
        <f t="shared" si="77"/>
        <v/>
      </c>
      <c r="I656" t="str">
        <f t="shared" si="78"/>
        <v/>
      </c>
      <c r="J656" t="str">
        <f t="shared" si="79"/>
        <v/>
      </c>
      <c r="K656" t="str">
        <f t="shared" si="80"/>
        <v/>
      </c>
      <c r="M656">
        <f t="shared" si="81"/>
        <v>0</v>
      </c>
      <c r="N656">
        <f t="shared" si="76"/>
        <v>0</v>
      </c>
      <c r="O656">
        <f t="shared" si="76"/>
        <v>0</v>
      </c>
      <c r="P656">
        <f t="shared" si="76"/>
        <v>0</v>
      </c>
      <c r="Q656">
        <f t="shared" si="76"/>
        <v>0</v>
      </c>
      <c r="R656">
        <f t="shared" si="76"/>
        <v>0</v>
      </c>
      <c r="S656">
        <f t="shared" si="76"/>
        <v>0</v>
      </c>
      <c r="T656">
        <f t="shared" si="76"/>
        <v>0</v>
      </c>
      <c r="U656">
        <f t="shared" si="76"/>
        <v>0</v>
      </c>
      <c r="V656">
        <f t="shared" si="76"/>
        <v>0</v>
      </c>
      <c r="W656">
        <f t="shared" si="76"/>
        <v>0</v>
      </c>
      <c r="X656">
        <f t="shared" si="76"/>
        <v>0</v>
      </c>
    </row>
    <row r="657" spans="3:24" ht="30" customHeight="1" thickTop="1" thickBot="1" x14ac:dyDescent="0.25">
      <c r="C657" s="108"/>
      <c r="D657" s="108"/>
      <c r="E657" s="115"/>
      <c r="F657" s="115"/>
      <c r="H657" t="str">
        <f t="shared" si="77"/>
        <v/>
      </c>
      <c r="I657" t="str">
        <f t="shared" si="78"/>
        <v/>
      </c>
      <c r="J657" t="str">
        <f t="shared" si="79"/>
        <v/>
      </c>
      <c r="K657" t="str">
        <f t="shared" si="80"/>
        <v/>
      </c>
      <c r="M657">
        <f t="shared" si="81"/>
        <v>0</v>
      </c>
      <c r="N657">
        <f t="shared" si="76"/>
        <v>0</v>
      </c>
      <c r="O657">
        <f t="shared" si="76"/>
        <v>0</v>
      </c>
      <c r="P657">
        <f t="shared" si="76"/>
        <v>0</v>
      </c>
      <c r="Q657">
        <f t="shared" si="76"/>
        <v>0</v>
      </c>
      <c r="R657">
        <f t="shared" si="76"/>
        <v>0</v>
      </c>
      <c r="S657">
        <f t="shared" si="76"/>
        <v>0</v>
      </c>
      <c r="T657">
        <f t="shared" si="76"/>
        <v>0</v>
      </c>
      <c r="U657">
        <f t="shared" si="76"/>
        <v>0</v>
      </c>
      <c r="V657">
        <f t="shared" ref="N657:X680" si="82">IF(ISERROR(IF(AND($H657&lt;=V$6,$J657&gt;=V$6),1,0)),"",IF(AND($H657&lt;=V$6,$J657&gt;=V$6),1,0))</f>
        <v>0</v>
      </c>
      <c r="W657">
        <f t="shared" si="82"/>
        <v>0</v>
      </c>
      <c r="X657">
        <f t="shared" si="82"/>
        <v>0</v>
      </c>
    </row>
    <row r="658" spans="3:24" ht="30" customHeight="1" thickTop="1" thickBot="1" x14ac:dyDescent="0.25">
      <c r="C658" s="108"/>
      <c r="D658" s="108"/>
      <c r="E658" s="115"/>
      <c r="F658" s="115"/>
      <c r="H658" t="str">
        <f t="shared" si="77"/>
        <v/>
      </c>
      <c r="I658" t="str">
        <f t="shared" si="78"/>
        <v/>
      </c>
      <c r="J658" t="str">
        <f t="shared" si="79"/>
        <v/>
      </c>
      <c r="K658" t="str">
        <f t="shared" si="80"/>
        <v/>
      </c>
      <c r="M658">
        <f t="shared" si="81"/>
        <v>0</v>
      </c>
      <c r="N658">
        <f t="shared" si="82"/>
        <v>0</v>
      </c>
      <c r="O658">
        <f t="shared" si="82"/>
        <v>0</v>
      </c>
      <c r="P658">
        <f t="shared" si="82"/>
        <v>0</v>
      </c>
      <c r="Q658">
        <f t="shared" si="82"/>
        <v>0</v>
      </c>
      <c r="R658">
        <f t="shared" si="82"/>
        <v>0</v>
      </c>
      <c r="S658">
        <f t="shared" si="82"/>
        <v>0</v>
      </c>
      <c r="T658">
        <f t="shared" si="82"/>
        <v>0</v>
      </c>
      <c r="U658">
        <f t="shared" si="82"/>
        <v>0</v>
      </c>
      <c r="V658">
        <f t="shared" si="82"/>
        <v>0</v>
      </c>
      <c r="W658">
        <f t="shared" si="82"/>
        <v>0</v>
      </c>
      <c r="X658">
        <f t="shared" si="82"/>
        <v>0</v>
      </c>
    </row>
    <row r="659" spans="3:24" ht="30" customHeight="1" thickTop="1" thickBot="1" x14ac:dyDescent="0.25">
      <c r="C659" s="108"/>
      <c r="D659" s="108"/>
      <c r="E659" s="115"/>
      <c r="F659" s="115"/>
      <c r="H659" t="str">
        <f t="shared" si="77"/>
        <v/>
      </c>
      <c r="I659" t="str">
        <f t="shared" si="78"/>
        <v/>
      </c>
      <c r="J659" t="str">
        <f t="shared" si="79"/>
        <v/>
      </c>
      <c r="K659" t="str">
        <f t="shared" si="80"/>
        <v/>
      </c>
      <c r="M659">
        <f t="shared" si="81"/>
        <v>0</v>
      </c>
      <c r="N659">
        <f t="shared" si="82"/>
        <v>0</v>
      </c>
      <c r="O659">
        <f t="shared" si="82"/>
        <v>0</v>
      </c>
      <c r="P659">
        <f t="shared" si="82"/>
        <v>0</v>
      </c>
      <c r="Q659">
        <f t="shared" si="82"/>
        <v>0</v>
      </c>
      <c r="R659">
        <f t="shared" si="82"/>
        <v>0</v>
      </c>
      <c r="S659">
        <f t="shared" si="82"/>
        <v>0</v>
      </c>
      <c r="T659">
        <f t="shared" si="82"/>
        <v>0</v>
      </c>
      <c r="U659">
        <f t="shared" si="82"/>
        <v>0</v>
      </c>
      <c r="V659">
        <f t="shared" si="82"/>
        <v>0</v>
      </c>
      <c r="W659">
        <f t="shared" si="82"/>
        <v>0</v>
      </c>
      <c r="X659">
        <f t="shared" si="82"/>
        <v>0</v>
      </c>
    </row>
    <row r="660" spans="3:24" ht="30" customHeight="1" thickTop="1" thickBot="1" x14ac:dyDescent="0.25">
      <c r="C660" s="108"/>
      <c r="D660" s="108"/>
      <c r="E660" s="115"/>
      <c r="F660" s="115"/>
      <c r="H660" t="str">
        <f t="shared" si="77"/>
        <v/>
      </c>
      <c r="I660" t="str">
        <f t="shared" si="78"/>
        <v/>
      </c>
      <c r="J660" t="str">
        <f t="shared" si="79"/>
        <v/>
      </c>
      <c r="K660" t="str">
        <f t="shared" si="80"/>
        <v/>
      </c>
      <c r="M660">
        <f t="shared" si="81"/>
        <v>0</v>
      </c>
      <c r="N660">
        <f t="shared" si="82"/>
        <v>0</v>
      </c>
      <c r="O660">
        <f t="shared" si="82"/>
        <v>0</v>
      </c>
      <c r="P660">
        <f t="shared" si="82"/>
        <v>0</v>
      </c>
      <c r="Q660">
        <f t="shared" si="82"/>
        <v>0</v>
      </c>
      <c r="R660">
        <f t="shared" si="82"/>
        <v>0</v>
      </c>
      <c r="S660">
        <f t="shared" si="82"/>
        <v>0</v>
      </c>
      <c r="T660">
        <f t="shared" si="82"/>
        <v>0</v>
      </c>
      <c r="U660">
        <f t="shared" si="82"/>
        <v>0</v>
      </c>
      <c r="V660">
        <f t="shared" si="82"/>
        <v>0</v>
      </c>
      <c r="W660">
        <f t="shared" si="82"/>
        <v>0</v>
      </c>
      <c r="X660">
        <f t="shared" si="82"/>
        <v>0</v>
      </c>
    </row>
    <row r="661" spans="3:24" ht="30" customHeight="1" thickTop="1" thickBot="1" x14ac:dyDescent="0.25">
      <c r="C661" s="108"/>
      <c r="D661" s="108"/>
      <c r="E661" s="115"/>
      <c r="F661" s="115"/>
      <c r="H661" t="str">
        <f t="shared" si="77"/>
        <v/>
      </c>
      <c r="I661" t="str">
        <f t="shared" si="78"/>
        <v/>
      </c>
      <c r="J661" t="str">
        <f t="shared" si="79"/>
        <v/>
      </c>
      <c r="K661" t="str">
        <f t="shared" si="80"/>
        <v/>
      </c>
      <c r="M661">
        <f t="shared" si="81"/>
        <v>0</v>
      </c>
      <c r="N661">
        <f t="shared" si="82"/>
        <v>0</v>
      </c>
      <c r="O661">
        <f t="shared" si="82"/>
        <v>0</v>
      </c>
      <c r="P661">
        <f t="shared" si="82"/>
        <v>0</v>
      </c>
      <c r="Q661">
        <f t="shared" si="82"/>
        <v>0</v>
      </c>
      <c r="R661">
        <f t="shared" si="82"/>
        <v>0</v>
      </c>
      <c r="S661">
        <f t="shared" si="82"/>
        <v>0</v>
      </c>
      <c r="T661">
        <f t="shared" si="82"/>
        <v>0</v>
      </c>
      <c r="U661">
        <f t="shared" si="82"/>
        <v>0</v>
      </c>
      <c r="V661">
        <f t="shared" si="82"/>
        <v>0</v>
      </c>
      <c r="W661">
        <f t="shared" si="82"/>
        <v>0</v>
      </c>
      <c r="X661">
        <f t="shared" si="82"/>
        <v>0</v>
      </c>
    </row>
    <row r="662" spans="3:24" ht="30" customHeight="1" thickTop="1" thickBot="1" x14ac:dyDescent="0.25">
      <c r="C662" s="108"/>
      <c r="D662" s="108"/>
      <c r="E662" s="115"/>
      <c r="F662" s="115"/>
      <c r="H662" t="str">
        <f t="shared" si="77"/>
        <v/>
      </c>
      <c r="I662" t="str">
        <f t="shared" si="78"/>
        <v/>
      </c>
      <c r="J662" t="str">
        <f t="shared" si="79"/>
        <v/>
      </c>
      <c r="K662" t="str">
        <f t="shared" si="80"/>
        <v/>
      </c>
      <c r="M662">
        <f t="shared" si="81"/>
        <v>0</v>
      </c>
      <c r="N662">
        <f t="shared" si="82"/>
        <v>0</v>
      </c>
      <c r="O662">
        <f t="shared" si="82"/>
        <v>0</v>
      </c>
      <c r="P662">
        <f t="shared" si="82"/>
        <v>0</v>
      </c>
      <c r="Q662">
        <f t="shared" si="82"/>
        <v>0</v>
      </c>
      <c r="R662">
        <f t="shared" si="82"/>
        <v>0</v>
      </c>
      <c r="S662">
        <f t="shared" si="82"/>
        <v>0</v>
      </c>
      <c r="T662">
        <f t="shared" si="82"/>
        <v>0</v>
      </c>
      <c r="U662">
        <f t="shared" si="82"/>
        <v>0</v>
      </c>
      <c r="V662">
        <f t="shared" si="82"/>
        <v>0</v>
      </c>
      <c r="W662">
        <f t="shared" si="82"/>
        <v>0</v>
      </c>
      <c r="X662">
        <f t="shared" si="82"/>
        <v>0</v>
      </c>
    </row>
    <row r="663" spans="3:24" ht="30" customHeight="1" thickTop="1" thickBot="1" x14ac:dyDescent="0.25">
      <c r="C663" s="108"/>
      <c r="D663" s="108"/>
      <c r="E663" s="115"/>
      <c r="F663" s="115"/>
      <c r="H663" t="str">
        <f t="shared" si="77"/>
        <v/>
      </c>
      <c r="I663" t="str">
        <f t="shared" si="78"/>
        <v/>
      </c>
      <c r="J663" t="str">
        <f t="shared" si="79"/>
        <v/>
      </c>
      <c r="K663" t="str">
        <f t="shared" si="80"/>
        <v/>
      </c>
      <c r="M663">
        <f t="shared" si="81"/>
        <v>0</v>
      </c>
      <c r="N663">
        <f t="shared" si="82"/>
        <v>0</v>
      </c>
      <c r="O663">
        <f t="shared" si="82"/>
        <v>0</v>
      </c>
      <c r="P663">
        <f t="shared" si="82"/>
        <v>0</v>
      </c>
      <c r="Q663">
        <f t="shared" si="82"/>
        <v>0</v>
      </c>
      <c r="R663">
        <f t="shared" si="82"/>
        <v>0</v>
      </c>
      <c r="S663">
        <f t="shared" si="82"/>
        <v>0</v>
      </c>
      <c r="T663">
        <f t="shared" si="82"/>
        <v>0</v>
      </c>
      <c r="U663">
        <f t="shared" si="82"/>
        <v>0</v>
      </c>
      <c r="V663">
        <f t="shared" si="82"/>
        <v>0</v>
      </c>
      <c r="W663">
        <f t="shared" si="82"/>
        <v>0</v>
      </c>
      <c r="X663">
        <f t="shared" si="82"/>
        <v>0</v>
      </c>
    </row>
    <row r="664" spans="3:24" ht="30" customHeight="1" thickTop="1" thickBot="1" x14ac:dyDescent="0.25">
      <c r="C664" s="108"/>
      <c r="D664" s="108"/>
      <c r="E664" s="115"/>
      <c r="F664" s="115"/>
      <c r="H664" t="str">
        <f t="shared" si="77"/>
        <v/>
      </c>
      <c r="I664" t="str">
        <f t="shared" si="78"/>
        <v/>
      </c>
      <c r="J664" t="str">
        <f t="shared" si="79"/>
        <v/>
      </c>
      <c r="K664" t="str">
        <f t="shared" si="80"/>
        <v/>
      </c>
      <c r="M664">
        <f t="shared" si="81"/>
        <v>0</v>
      </c>
      <c r="N664">
        <f t="shared" si="82"/>
        <v>0</v>
      </c>
      <c r="O664">
        <f t="shared" si="82"/>
        <v>0</v>
      </c>
      <c r="P664">
        <f t="shared" si="82"/>
        <v>0</v>
      </c>
      <c r="Q664">
        <f t="shared" si="82"/>
        <v>0</v>
      </c>
      <c r="R664">
        <f t="shared" si="82"/>
        <v>0</v>
      </c>
      <c r="S664">
        <f t="shared" si="82"/>
        <v>0</v>
      </c>
      <c r="T664">
        <f t="shared" si="82"/>
        <v>0</v>
      </c>
      <c r="U664">
        <f t="shared" si="82"/>
        <v>0</v>
      </c>
      <c r="V664">
        <f t="shared" si="82"/>
        <v>0</v>
      </c>
      <c r="W664">
        <f t="shared" si="82"/>
        <v>0</v>
      </c>
      <c r="X664">
        <f t="shared" si="82"/>
        <v>0</v>
      </c>
    </row>
    <row r="665" spans="3:24" ht="30" customHeight="1" thickTop="1" thickBot="1" x14ac:dyDescent="0.25">
      <c r="C665" s="108"/>
      <c r="D665" s="108"/>
      <c r="E665" s="115"/>
      <c r="F665" s="115"/>
      <c r="H665" t="str">
        <f t="shared" si="77"/>
        <v/>
      </c>
      <c r="I665" t="str">
        <f t="shared" si="78"/>
        <v/>
      </c>
      <c r="J665" t="str">
        <f t="shared" si="79"/>
        <v/>
      </c>
      <c r="K665" t="str">
        <f t="shared" si="80"/>
        <v/>
      </c>
      <c r="M665">
        <f t="shared" si="81"/>
        <v>0</v>
      </c>
      <c r="N665">
        <f t="shared" si="82"/>
        <v>0</v>
      </c>
      <c r="O665">
        <f t="shared" si="82"/>
        <v>0</v>
      </c>
      <c r="P665">
        <f t="shared" si="82"/>
        <v>0</v>
      </c>
      <c r="Q665">
        <f t="shared" si="82"/>
        <v>0</v>
      </c>
      <c r="R665">
        <f t="shared" si="82"/>
        <v>0</v>
      </c>
      <c r="S665">
        <f t="shared" si="82"/>
        <v>0</v>
      </c>
      <c r="T665">
        <f t="shared" si="82"/>
        <v>0</v>
      </c>
      <c r="U665">
        <f t="shared" si="82"/>
        <v>0</v>
      </c>
      <c r="V665">
        <f t="shared" si="82"/>
        <v>0</v>
      </c>
      <c r="W665">
        <f t="shared" si="82"/>
        <v>0</v>
      </c>
      <c r="X665">
        <f t="shared" si="82"/>
        <v>0</v>
      </c>
    </row>
    <row r="666" spans="3:24" ht="30" customHeight="1" thickTop="1" thickBot="1" x14ac:dyDescent="0.25">
      <c r="C666" s="108"/>
      <c r="D666" s="108"/>
      <c r="E666" s="115"/>
      <c r="F666" s="115"/>
      <c r="H666" t="str">
        <f t="shared" si="77"/>
        <v/>
      </c>
      <c r="I666" t="str">
        <f t="shared" si="78"/>
        <v/>
      </c>
      <c r="J666" t="str">
        <f t="shared" si="79"/>
        <v/>
      </c>
      <c r="K666" t="str">
        <f t="shared" si="80"/>
        <v/>
      </c>
      <c r="M666">
        <f t="shared" si="81"/>
        <v>0</v>
      </c>
      <c r="N666">
        <f t="shared" si="82"/>
        <v>0</v>
      </c>
      <c r="O666">
        <f t="shared" si="82"/>
        <v>0</v>
      </c>
      <c r="P666">
        <f t="shared" si="82"/>
        <v>0</v>
      </c>
      <c r="Q666">
        <f t="shared" si="82"/>
        <v>0</v>
      </c>
      <c r="R666">
        <f t="shared" si="82"/>
        <v>0</v>
      </c>
      <c r="S666">
        <f t="shared" si="82"/>
        <v>0</v>
      </c>
      <c r="T666">
        <f t="shared" si="82"/>
        <v>0</v>
      </c>
      <c r="U666">
        <f t="shared" si="82"/>
        <v>0</v>
      </c>
      <c r="V666">
        <f t="shared" si="82"/>
        <v>0</v>
      </c>
      <c r="W666">
        <f t="shared" si="82"/>
        <v>0</v>
      </c>
      <c r="X666">
        <f t="shared" si="82"/>
        <v>0</v>
      </c>
    </row>
    <row r="667" spans="3:24" ht="30" customHeight="1" thickTop="1" thickBot="1" x14ac:dyDescent="0.25">
      <c r="C667" s="108"/>
      <c r="D667" s="108"/>
      <c r="E667" s="115"/>
      <c r="F667" s="115"/>
      <c r="H667" t="str">
        <f t="shared" si="77"/>
        <v/>
      </c>
      <c r="I667" t="str">
        <f t="shared" si="78"/>
        <v/>
      </c>
      <c r="J667" t="str">
        <f t="shared" si="79"/>
        <v/>
      </c>
      <c r="K667" t="str">
        <f t="shared" si="80"/>
        <v/>
      </c>
      <c r="M667">
        <f t="shared" si="81"/>
        <v>0</v>
      </c>
      <c r="N667">
        <f t="shared" si="82"/>
        <v>0</v>
      </c>
      <c r="O667">
        <f t="shared" si="82"/>
        <v>0</v>
      </c>
      <c r="P667">
        <f t="shared" si="82"/>
        <v>0</v>
      </c>
      <c r="Q667">
        <f t="shared" si="82"/>
        <v>0</v>
      </c>
      <c r="R667">
        <f t="shared" si="82"/>
        <v>0</v>
      </c>
      <c r="S667">
        <f t="shared" si="82"/>
        <v>0</v>
      </c>
      <c r="T667">
        <f t="shared" si="82"/>
        <v>0</v>
      </c>
      <c r="U667">
        <f t="shared" si="82"/>
        <v>0</v>
      </c>
      <c r="V667">
        <f t="shared" si="82"/>
        <v>0</v>
      </c>
      <c r="W667">
        <f t="shared" si="82"/>
        <v>0</v>
      </c>
      <c r="X667">
        <f t="shared" si="82"/>
        <v>0</v>
      </c>
    </row>
    <row r="668" spans="3:24" ht="30" customHeight="1" thickTop="1" thickBot="1" x14ac:dyDescent="0.25">
      <c r="C668" s="108"/>
      <c r="D668" s="108"/>
      <c r="E668" s="115"/>
      <c r="F668" s="115"/>
      <c r="H668" t="str">
        <f t="shared" si="77"/>
        <v/>
      </c>
      <c r="I668" t="str">
        <f t="shared" si="78"/>
        <v/>
      </c>
      <c r="J668" t="str">
        <f t="shared" si="79"/>
        <v/>
      </c>
      <c r="K668" t="str">
        <f t="shared" si="80"/>
        <v/>
      </c>
      <c r="M668">
        <f t="shared" si="81"/>
        <v>0</v>
      </c>
      <c r="N668">
        <f t="shared" si="82"/>
        <v>0</v>
      </c>
      <c r="O668">
        <f t="shared" si="82"/>
        <v>0</v>
      </c>
      <c r="P668">
        <f t="shared" si="82"/>
        <v>0</v>
      </c>
      <c r="Q668">
        <f t="shared" si="82"/>
        <v>0</v>
      </c>
      <c r="R668">
        <f t="shared" si="82"/>
        <v>0</v>
      </c>
      <c r="S668">
        <f t="shared" si="82"/>
        <v>0</v>
      </c>
      <c r="T668">
        <f t="shared" si="82"/>
        <v>0</v>
      </c>
      <c r="U668">
        <f t="shared" si="82"/>
        <v>0</v>
      </c>
      <c r="V668">
        <f t="shared" si="82"/>
        <v>0</v>
      </c>
      <c r="W668">
        <f t="shared" si="82"/>
        <v>0</v>
      </c>
      <c r="X668">
        <f t="shared" si="82"/>
        <v>0</v>
      </c>
    </row>
    <row r="669" spans="3:24" ht="30" customHeight="1" thickTop="1" thickBot="1" x14ac:dyDescent="0.25">
      <c r="C669" s="108"/>
      <c r="D669" s="108"/>
      <c r="E669" s="115"/>
      <c r="F669" s="115"/>
      <c r="H669" t="str">
        <f t="shared" si="77"/>
        <v/>
      </c>
      <c r="I669" t="str">
        <f t="shared" si="78"/>
        <v/>
      </c>
      <c r="J669" t="str">
        <f t="shared" si="79"/>
        <v/>
      </c>
      <c r="K669" t="str">
        <f t="shared" si="80"/>
        <v/>
      </c>
      <c r="M669">
        <f t="shared" si="81"/>
        <v>0</v>
      </c>
      <c r="N669">
        <f t="shared" si="82"/>
        <v>0</v>
      </c>
      <c r="O669">
        <f t="shared" si="82"/>
        <v>0</v>
      </c>
      <c r="P669">
        <f t="shared" si="82"/>
        <v>0</v>
      </c>
      <c r="Q669">
        <f t="shared" si="82"/>
        <v>0</v>
      </c>
      <c r="R669">
        <f t="shared" si="82"/>
        <v>0</v>
      </c>
      <c r="S669">
        <f t="shared" si="82"/>
        <v>0</v>
      </c>
      <c r="T669">
        <f t="shared" si="82"/>
        <v>0</v>
      </c>
      <c r="U669">
        <f t="shared" si="82"/>
        <v>0</v>
      </c>
      <c r="V669">
        <f t="shared" si="82"/>
        <v>0</v>
      </c>
      <c r="W669">
        <f t="shared" si="82"/>
        <v>0</v>
      </c>
      <c r="X669">
        <f t="shared" si="82"/>
        <v>0</v>
      </c>
    </row>
    <row r="670" spans="3:24" ht="30" customHeight="1" thickTop="1" thickBot="1" x14ac:dyDescent="0.25">
      <c r="C670" s="108"/>
      <c r="D670" s="108"/>
      <c r="E670" s="115"/>
      <c r="F670" s="115"/>
      <c r="H670" t="str">
        <f t="shared" si="77"/>
        <v/>
      </c>
      <c r="I670" t="str">
        <f t="shared" si="78"/>
        <v/>
      </c>
      <c r="J670" t="str">
        <f t="shared" si="79"/>
        <v/>
      </c>
      <c r="K670" t="str">
        <f t="shared" si="80"/>
        <v/>
      </c>
      <c r="M670">
        <f t="shared" si="81"/>
        <v>0</v>
      </c>
      <c r="N670">
        <f t="shared" si="82"/>
        <v>0</v>
      </c>
      <c r="O670">
        <f t="shared" si="82"/>
        <v>0</v>
      </c>
      <c r="P670">
        <f t="shared" si="82"/>
        <v>0</v>
      </c>
      <c r="Q670">
        <f t="shared" si="82"/>
        <v>0</v>
      </c>
      <c r="R670">
        <f t="shared" si="82"/>
        <v>0</v>
      </c>
      <c r="S670">
        <f t="shared" si="82"/>
        <v>0</v>
      </c>
      <c r="T670">
        <f t="shared" si="82"/>
        <v>0</v>
      </c>
      <c r="U670">
        <f t="shared" si="82"/>
        <v>0</v>
      </c>
      <c r="V670">
        <f t="shared" si="82"/>
        <v>0</v>
      </c>
      <c r="W670">
        <f t="shared" si="82"/>
        <v>0</v>
      </c>
      <c r="X670">
        <f t="shared" si="82"/>
        <v>0</v>
      </c>
    </row>
    <row r="671" spans="3:24" ht="30" customHeight="1" thickTop="1" thickBot="1" x14ac:dyDescent="0.25">
      <c r="C671" s="108"/>
      <c r="D671" s="108"/>
      <c r="E671" s="115"/>
      <c r="F671" s="115"/>
      <c r="H671" t="str">
        <f t="shared" si="77"/>
        <v/>
      </c>
      <c r="I671" t="str">
        <f t="shared" si="78"/>
        <v/>
      </c>
      <c r="J671" t="str">
        <f t="shared" si="79"/>
        <v/>
      </c>
      <c r="K671" t="str">
        <f t="shared" si="80"/>
        <v/>
      </c>
      <c r="M671">
        <f t="shared" si="81"/>
        <v>0</v>
      </c>
      <c r="N671">
        <f t="shared" si="82"/>
        <v>0</v>
      </c>
      <c r="O671">
        <f t="shared" si="82"/>
        <v>0</v>
      </c>
      <c r="P671">
        <f t="shared" si="82"/>
        <v>0</v>
      </c>
      <c r="Q671">
        <f t="shared" si="82"/>
        <v>0</v>
      </c>
      <c r="R671">
        <f t="shared" si="82"/>
        <v>0</v>
      </c>
      <c r="S671">
        <f t="shared" si="82"/>
        <v>0</v>
      </c>
      <c r="T671">
        <f t="shared" si="82"/>
        <v>0</v>
      </c>
      <c r="U671">
        <f t="shared" si="82"/>
        <v>0</v>
      </c>
      <c r="V671">
        <f t="shared" si="82"/>
        <v>0</v>
      </c>
      <c r="W671">
        <f t="shared" si="82"/>
        <v>0</v>
      </c>
      <c r="X671">
        <f t="shared" si="82"/>
        <v>0</v>
      </c>
    </row>
    <row r="672" spans="3:24" ht="30" customHeight="1" thickTop="1" thickBot="1" x14ac:dyDescent="0.25">
      <c r="C672" s="108"/>
      <c r="D672" s="108"/>
      <c r="E672" s="115"/>
      <c r="F672" s="115"/>
      <c r="H672" t="str">
        <f t="shared" si="77"/>
        <v/>
      </c>
      <c r="I672" t="str">
        <f t="shared" si="78"/>
        <v/>
      </c>
      <c r="J672" t="str">
        <f t="shared" si="79"/>
        <v/>
      </c>
      <c r="K672" t="str">
        <f t="shared" si="80"/>
        <v/>
      </c>
      <c r="M672">
        <f t="shared" si="81"/>
        <v>0</v>
      </c>
      <c r="N672">
        <f t="shared" si="82"/>
        <v>0</v>
      </c>
      <c r="O672">
        <f t="shared" si="82"/>
        <v>0</v>
      </c>
      <c r="P672">
        <f t="shared" si="82"/>
        <v>0</v>
      </c>
      <c r="Q672">
        <f t="shared" si="82"/>
        <v>0</v>
      </c>
      <c r="R672">
        <f t="shared" si="82"/>
        <v>0</v>
      </c>
      <c r="S672">
        <f t="shared" si="82"/>
        <v>0</v>
      </c>
      <c r="T672">
        <f t="shared" si="82"/>
        <v>0</v>
      </c>
      <c r="U672">
        <f t="shared" si="82"/>
        <v>0</v>
      </c>
      <c r="V672">
        <f t="shared" si="82"/>
        <v>0</v>
      </c>
      <c r="W672">
        <f t="shared" si="82"/>
        <v>0</v>
      </c>
      <c r="X672">
        <f t="shared" si="82"/>
        <v>0</v>
      </c>
    </row>
    <row r="673" spans="3:24" ht="30" customHeight="1" thickTop="1" thickBot="1" x14ac:dyDescent="0.25">
      <c r="C673" s="108"/>
      <c r="D673" s="108"/>
      <c r="E673" s="115"/>
      <c r="F673" s="115"/>
      <c r="H673" t="str">
        <f t="shared" si="77"/>
        <v/>
      </c>
      <c r="I673" t="str">
        <f t="shared" si="78"/>
        <v/>
      </c>
      <c r="J673" t="str">
        <f t="shared" si="79"/>
        <v/>
      </c>
      <c r="K673" t="str">
        <f t="shared" si="80"/>
        <v/>
      </c>
      <c r="M673">
        <f t="shared" si="81"/>
        <v>0</v>
      </c>
      <c r="N673">
        <f t="shared" si="82"/>
        <v>0</v>
      </c>
      <c r="O673">
        <f t="shared" si="82"/>
        <v>0</v>
      </c>
      <c r="P673">
        <f t="shared" si="82"/>
        <v>0</v>
      </c>
      <c r="Q673">
        <f t="shared" si="82"/>
        <v>0</v>
      </c>
      <c r="R673">
        <f t="shared" si="82"/>
        <v>0</v>
      </c>
      <c r="S673">
        <f t="shared" si="82"/>
        <v>0</v>
      </c>
      <c r="T673">
        <f t="shared" si="82"/>
        <v>0</v>
      </c>
      <c r="U673">
        <f t="shared" si="82"/>
        <v>0</v>
      </c>
      <c r="V673">
        <f t="shared" si="82"/>
        <v>0</v>
      </c>
      <c r="W673">
        <f t="shared" si="82"/>
        <v>0</v>
      </c>
      <c r="X673">
        <f t="shared" si="82"/>
        <v>0</v>
      </c>
    </row>
    <row r="674" spans="3:24" ht="30" customHeight="1" thickTop="1" thickBot="1" x14ac:dyDescent="0.25">
      <c r="C674" s="108"/>
      <c r="D674" s="108"/>
      <c r="E674" s="115"/>
      <c r="F674" s="115"/>
      <c r="H674" t="str">
        <f t="shared" si="77"/>
        <v/>
      </c>
      <c r="I674" t="str">
        <f t="shared" si="78"/>
        <v/>
      </c>
      <c r="J674" t="str">
        <f t="shared" si="79"/>
        <v/>
      </c>
      <c r="K674" t="str">
        <f t="shared" si="80"/>
        <v/>
      </c>
      <c r="M674">
        <f t="shared" si="81"/>
        <v>0</v>
      </c>
      <c r="N674">
        <f t="shared" si="82"/>
        <v>0</v>
      </c>
      <c r="O674">
        <f t="shared" si="82"/>
        <v>0</v>
      </c>
      <c r="P674">
        <f t="shared" si="82"/>
        <v>0</v>
      </c>
      <c r="Q674">
        <f t="shared" si="82"/>
        <v>0</v>
      </c>
      <c r="R674">
        <f t="shared" si="82"/>
        <v>0</v>
      </c>
      <c r="S674">
        <f t="shared" si="82"/>
        <v>0</v>
      </c>
      <c r="T674">
        <f t="shared" si="82"/>
        <v>0</v>
      </c>
      <c r="U674">
        <f t="shared" si="82"/>
        <v>0</v>
      </c>
      <c r="V674">
        <f t="shared" si="82"/>
        <v>0</v>
      </c>
      <c r="W674">
        <f t="shared" si="82"/>
        <v>0</v>
      </c>
      <c r="X674">
        <f t="shared" si="82"/>
        <v>0</v>
      </c>
    </row>
    <row r="675" spans="3:24" ht="30" customHeight="1" thickTop="1" thickBot="1" x14ac:dyDescent="0.25">
      <c r="C675" s="108"/>
      <c r="D675" s="108"/>
      <c r="E675" s="115"/>
      <c r="F675" s="115"/>
      <c r="H675" t="str">
        <f t="shared" si="77"/>
        <v/>
      </c>
      <c r="I675" t="str">
        <f t="shared" si="78"/>
        <v/>
      </c>
      <c r="J675" t="str">
        <f t="shared" si="79"/>
        <v/>
      </c>
      <c r="K675" t="str">
        <f t="shared" si="80"/>
        <v/>
      </c>
      <c r="M675">
        <f t="shared" si="81"/>
        <v>0</v>
      </c>
      <c r="N675">
        <f t="shared" si="82"/>
        <v>0</v>
      </c>
      <c r="O675">
        <f t="shared" si="82"/>
        <v>0</v>
      </c>
      <c r="P675">
        <f t="shared" si="82"/>
        <v>0</v>
      </c>
      <c r="Q675">
        <f t="shared" si="82"/>
        <v>0</v>
      </c>
      <c r="R675">
        <f t="shared" si="82"/>
        <v>0</v>
      </c>
      <c r="S675">
        <f t="shared" si="82"/>
        <v>0</v>
      </c>
      <c r="T675">
        <f t="shared" si="82"/>
        <v>0</v>
      </c>
      <c r="U675">
        <f t="shared" si="82"/>
        <v>0</v>
      </c>
      <c r="V675">
        <f t="shared" si="82"/>
        <v>0</v>
      </c>
      <c r="W675">
        <f t="shared" si="82"/>
        <v>0</v>
      </c>
      <c r="X675">
        <f t="shared" si="82"/>
        <v>0</v>
      </c>
    </row>
    <row r="676" spans="3:24" ht="30" customHeight="1" thickTop="1" thickBot="1" x14ac:dyDescent="0.25">
      <c r="C676" s="108"/>
      <c r="D676" s="108"/>
      <c r="E676" s="115"/>
      <c r="F676" s="115"/>
      <c r="H676" t="str">
        <f t="shared" si="77"/>
        <v/>
      </c>
      <c r="I676" t="str">
        <f t="shared" si="78"/>
        <v/>
      </c>
      <c r="J676" t="str">
        <f t="shared" si="79"/>
        <v/>
      </c>
      <c r="K676" t="str">
        <f t="shared" si="80"/>
        <v/>
      </c>
      <c r="M676">
        <f t="shared" si="81"/>
        <v>0</v>
      </c>
      <c r="N676">
        <f t="shared" si="82"/>
        <v>0</v>
      </c>
      <c r="O676">
        <f t="shared" si="82"/>
        <v>0</v>
      </c>
      <c r="P676">
        <f t="shared" si="82"/>
        <v>0</v>
      </c>
      <c r="Q676">
        <f t="shared" si="82"/>
        <v>0</v>
      </c>
      <c r="R676">
        <f t="shared" si="82"/>
        <v>0</v>
      </c>
      <c r="S676">
        <f t="shared" si="82"/>
        <v>0</v>
      </c>
      <c r="T676">
        <f t="shared" si="82"/>
        <v>0</v>
      </c>
      <c r="U676">
        <f t="shared" si="82"/>
        <v>0</v>
      </c>
      <c r="V676">
        <f t="shared" si="82"/>
        <v>0</v>
      </c>
      <c r="W676">
        <f t="shared" si="82"/>
        <v>0</v>
      </c>
      <c r="X676">
        <f t="shared" si="82"/>
        <v>0</v>
      </c>
    </row>
    <row r="677" spans="3:24" ht="30" customHeight="1" thickTop="1" thickBot="1" x14ac:dyDescent="0.25">
      <c r="C677" s="108"/>
      <c r="D677" s="108"/>
      <c r="E677" s="115"/>
      <c r="F677" s="115"/>
      <c r="H677" t="str">
        <f t="shared" si="77"/>
        <v/>
      </c>
      <c r="I677" t="str">
        <f t="shared" si="78"/>
        <v/>
      </c>
      <c r="J677" t="str">
        <f t="shared" si="79"/>
        <v/>
      </c>
      <c r="K677" t="str">
        <f t="shared" si="80"/>
        <v/>
      </c>
      <c r="M677">
        <f t="shared" si="81"/>
        <v>0</v>
      </c>
      <c r="N677">
        <f t="shared" si="82"/>
        <v>0</v>
      </c>
      <c r="O677">
        <f t="shared" si="82"/>
        <v>0</v>
      </c>
      <c r="P677">
        <f t="shared" si="82"/>
        <v>0</v>
      </c>
      <c r="Q677">
        <f t="shared" si="82"/>
        <v>0</v>
      </c>
      <c r="R677">
        <f t="shared" si="82"/>
        <v>0</v>
      </c>
      <c r="S677">
        <f t="shared" si="82"/>
        <v>0</v>
      </c>
      <c r="T677">
        <f t="shared" si="82"/>
        <v>0</v>
      </c>
      <c r="U677">
        <f t="shared" si="82"/>
        <v>0</v>
      </c>
      <c r="V677">
        <f t="shared" si="82"/>
        <v>0</v>
      </c>
      <c r="W677">
        <f t="shared" si="82"/>
        <v>0</v>
      </c>
      <c r="X677">
        <f t="shared" si="82"/>
        <v>0</v>
      </c>
    </row>
    <row r="678" spans="3:24" ht="30" customHeight="1" thickTop="1" thickBot="1" x14ac:dyDescent="0.25">
      <c r="C678" s="108"/>
      <c r="D678" s="108"/>
      <c r="E678" s="115"/>
      <c r="F678" s="115"/>
      <c r="H678" t="str">
        <f t="shared" si="77"/>
        <v/>
      </c>
      <c r="I678" t="str">
        <f t="shared" si="78"/>
        <v/>
      </c>
      <c r="J678" t="str">
        <f t="shared" si="79"/>
        <v/>
      </c>
      <c r="K678" t="str">
        <f t="shared" si="80"/>
        <v/>
      </c>
      <c r="M678">
        <f t="shared" si="81"/>
        <v>0</v>
      </c>
      <c r="N678">
        <f t="shared" si="82"/>
        <v>0</v>
      </c>
      <c r="O678">
        <f t="shared" si="82"/>
        <v>0</v>
      </c>
      <c r="P678">
        <f t="shared" si="82"/>
        <v>0</v>
      </c>
      <c r="Q678">
        <f t="shared" si="82"/>
        <v>0</v>
      </c>
      <c r="R678">
        <f t="shared" si="82"/>
        <v>0</v>
      </c>
      <c r="S678">
        <f t="shared" si="82"/>
        <v>0</v>
      </c>
      <c r="T678">
        <f t="shared" si="82"/>
        <v>0</v>
      </c>
      <c r="U678">
        <f t="shared" si="82"/>
        <v>0</v>
      </c>
      <c r="V678">
        <f t="shared" si="82"/>
        <v>0</v>
      </c>
      <c r="W678">
        <f t="shared" si="82"/>
        <v>0</v>
      </c>
      <c r="X678">
        <f t="shared" si="82"/>
        <v>0</v>
      </c>
    </row>
    <row r="679" spans="3:24" ht="30" customHeight="1" thickTop="1" thickBot="1" x14ac:dyDescent="0.25">
      <c r="C679" s="108"/>
      <c r="D679" s="108"/>
      <c r="E679" s="115"/>
      <c r="F679" s="115"/>
      <c r="H679" t="str">
        <f t="shared" si="77"/>
        <v/>
      </c>
      <c r="I679" t="str">
        <f t="shared" si="78"/>
        <v/>
      </c>
      <c r="J679" t="str">
        <f t="shared" si="79"/>
        <v/>
      </c>
      <c r="K679" t="str">
        <f t="shared" si="80"/>
        <v/>
      </c>
      <c r="M679">
        <f t="shared" si="81"/>
        <v>0</v>
      </c>
      <c r="N679">
        <f t="shared" si="82"/>
        <v>0</v>
      </c>
      <c r="O679">
        <f t="shared" si="82"/>
        <v>0</v>
      </c>
      <c r="P679">
        <f t="shared" si="82"/>
        <v>0</v>
      </c>
      <c r="Q679">
        <f t="shared" si="82"/>
        <v>0</v>
      </c>
      <c r="R679">
        <f t="shared" si="82"/>
        <v>0</v>
      </c>
      <c r="S679">
        <f t="shared" si="82"/>
        <v>0</v>
      </c>
      <c r="T679">
        <f t="shared" si="82"/>
        <v>0</v>
      </c>
      <c r="U679">
        <f t="shared" si="82"/>
        <v>0</v>
      </c>
      <c r="V679">
        <f t="shared" si="82"/>
        <v>0</v>
      </c>
      <c r="W679">
        <f t="shared" si="82"/>
        <v>0</v>
      </c>
      <c r="X679">
        <f t="shared" si="82"/>
        <v>0</v>
      </c>
    </row>
    <row r="680" spans="3:24" ht="30" customHeight="1" thickTop="1" thickBot="1" x14ac:dyDescent="0.25">
      <c r="C680" s="108"/>
      <c r="D680" s="108"/>
      <c r="E680" s="115"/>
      <c r="F680" s="115"/>
      <c r="H680" t="str">
        <f t="shared" si="77"/>
        <v/>
      </c>
      <c r="I680" t="str">
        <f t="shared" si="78"/>
        <v/>
      </c>
      <c r="J680" t="str">
        <f t="shared" si="79"/>
        <v/>
      </c>
      <c r="K680" t="str">
        <f t="shared" si="80"/>
        <v/>
      </c>
      <c r="M680">
        <f t="shared" si="81"/>
        <v>0</v>
      </c>
      <c r="N680">
        <f t="shared" si="82"/>
        <v>0</v>
      </c>
      <c r="O680">
        <f t="shared" si="82"/>
        <v>0</v>
      </c>
      <c r="P680">
        <f t="shared" si="82"/>
        <v>0</v>
      </c>
      <c r="Q680">
        <f t="shared" si="82"/>
        <v>0</v>
      </c>
      <c r="R680">
        <f t="shared" si="82"/>
        <v>0</v>
      </c>
      <c r="S680">
        <f t="shared" si="82"/>
        <v>0</v>
      </c>
      <c r="T680">
        <f t="shared" si="82"/>
        <v>0</v>
      </c>
      <c r="U680">
        <f t="shared" si="82"/>
        <v>0</v>
      </c>
      <c r="V680">
        <f t="shared" si="82"/>
        <v>0</v>
      </c>
      <c r="W680">
        <f t="shared" si="82"/>
        <v>0</v>
      </c>
      <c r="X680">
        <f t="shared" ref="N680:X704" si="83">IF(ISERROR(IF(AND($H680&lt;=X$6,$J680&gt;=X$6),1,0)),"",IF(AND($H680&lt;=X$6,$J680&gt;=X$6),1,0))</f>
        <v>0</v>
      </c>
    </row>
    <row r="681" spans="3:24" ht="30" customHeight="1" thickTop="1" thickBot="1" x14ac:dyDescent="0.25">
      <c r="C681" s="108"/>
      <c r="D681" s="108"/>
      <c r="E681" s="115"/>
      <c r="F681" s="115"/>
      <c r="H681" t="str">
        <f t="shared" si="77"/>
        <v/>
      </c>
      <c r="I681" t="str">
        <f t="shared" si="78"/>
        <v/>
      </c>
      <c r="J681" t="str">
        <f t="shared" si="79"/>
        <v/>
      </c>
      <c r="K681" t="str">
        <f t="shared" si="80"/>
        <v/>
      </c>
      <c r="M681">
        <f t="shared" si="81"/>
        <v>0</v>
      </c>
      <c r="N681">
        <f t="shared" si="83"/>
        <v>0</v>
      </c>
      <c r="O681">
        <f t="shared" si="83"/>
        <v>0</v>
      </c>
      <c r="P681">
        <f t="shared" si="83"/>
        <v>0</v>
      </c>
      <c r="Q681">
        <f t="shared" si="83"/>
        <v>0</v>
      </c>
      <c r="R681">
        <f t="shared" si="83"/>
        <v>0</v>
      </c>
      <c r="S681">
        <f t="shared" si="83"/>
        <v>0</v>
      </c>
      <c r="T681">
        <f t="shared" si="83"/>
        <v>0</v>
      </c>
      <c r="U681">
        <f t="shared" si="83"/>
        <v>0</v>
      </c>
      <c r="V681">
        <f t="shared" si="83"/>
        <v>0</v>
      </c>
      <c r="W681">
        <f t="shared" si="83"/>
        <v>0</v>
      </c>
      <c r="X681">
        <f t="shared" si="83"/>
        <v>0</v>
      </c>
    </row>
    <row r="682" spans="3:24" ht="30" customHeight="1" thickTop="1" thickBot="1" x14ac:dyDescent="0.25">
      <c r="C682" s="108"/>
      <c r="D682" s="108"/>
      <c r="E682" s="115"/>
      <c r="F682" s="115"/>
      <c r="H682" t="str">
        <f t="shared" si="77"/>
        <v/>
      </c>
      <c r="I682" t="str">
        <f t="shared" si="78"/>
        <v/>
      </c>
      <c r="J682" t="str">
        <f t="shared" si="79"/>
        <v/>
      </c>
      <c r="K682" t="str">
        <f t="shared" si="80"/>
        <v/>
      </c>
      <c r="M682">
        <f t="shared" si="81"/>
        <v>0</v>
      </c>
      <c r="N682">
        <f t="shared" si="83"/>
        <v>0</v>
      </c>
      <c r="O682">
        <f t="shared" si="83"/>
        <v>0</v>
      </c>
      <c r="P682">
        <f t="shared" si="83"/>
        <v>0</v>
      </c>
      <c r="Q682">
        <f t="shared" si="83"/>
        <v>0</v>
      </c>
      <c r="R682">
        <f t="shared" si="83"/>
        <v>0</v>
      </c>
      <c r="S682">
        <f t="shared" si="83"/>
        <v>0</v>
      </c>
      <c r="T682">
        <f t="shared" si="83"/>
        <v>0</v>
      </c>
      <c r="U682">
        <f t="shared" si="83"/>
        <v>0</v>
      </c>
      <c r="V682">
        <f t="shared" si="83"/>
        <v>0</v>
      </c>
      <c r="W682">
        <f t="shared" si="83"/>
        <v>0</v>
      </c>
      <c r="X682">
        <f t="shared" si="83"/>
        <v>0</v>
      </c>
    </row>
    <row r="683" spans="3:24" ht="30" customHeight="1" thickTop="1" thickBot="1" x14ac:dyDescent="0.25">
      <c r="C683" s="108"/>
      <c r="D683" s="108"/>
      <c r="E683" s="115"/>
      <c r="F683" s="115"/>
      <c r="H683" t="str">
        <f t="shared" si="77"/>
        <v/>
      </c>
      <c r="I683" t="str">
        <f t="shared" si="78"/>
        <v/>
      </c>
      <c r="J683" t="str">
        <f t="shared" si="79"/>
        <v/>
      </c>
      <c r="K683" t="str">
        <f t="shared" si="80"/>
        <v/>
      </c>
      <c r="M683">
        <f t="shared" si="81"/>
        <v>0</v>
      </c>
      <c r="N683">
        <f t="shared" si="83"/>
        <v>0</v>
      </c>
      <c r="O683">
        <f t="shared" si="83"/>
        <v>0</v>
      </c>
      <c r="P683">
        <f t="shared" si="83"/>
        <v>0</v>
      </c>
      <c r="Q683">
        <f t="shared" si="83"/>
        <v>0</v>
      </c>
      <c r="R683">
        <f t="shared" si="83"/>
        <v>0</v>
      </c>
      <c r="S683">
        <f t="shared" si="83"/>
        <v>0</v>
      </c>
      <c r="T683">
        <f t="shared" si="83"/>
        <v>0</v>
      </c>
      <c r="U683">
        <f t="shared" si="83"/>
        <v>0</v>
      </c>
      <c r="V683">
        <f t="shared" si="83"/>
        <v>0</v>
      </c>
      <c r="W683">
        <f t="shared" si="83"/>
        <v>0</v>
      </c>
      <c r="X683">
        <f t="shared" si="83"/>
        <v>0</v>
      </c>
    </row>
    <row r="684" spans="3:24" ht="30" customHeight="1" thickTop="1" thickBot="1" x14ac:dyDescent="0.25">
      <c r="C684" s="108"/>
      <c r="D684" s="108"/>
      <c r="E684" s="115"/>
      <c r="F684" s="115"/>
      <c r="H684" t="str">
        <f t="shared" si="77"/>
        <v/>
      </c>
      <c r="I684" t="str">
        <f t="shared" si="78"/>
        <v/>
      </c>
      <c r="J684" t="str">
        <f t="shared" si="79"/>
        <v/>
      </c>
      <c r="K684" t="str">
        <f t="shared" si="80"/>
        <v/>
      </c>
      <c r="M684">
        <f t="shared" si="81"/>
        <v>0</v>
      </c>
      <c r="N684">
        <f t="shared" si="83"/>
        <v>0</v>
      </c>
      <c r="O684">
        <f t="shared" si="83"/>
        <v>0</v>
      </c>
      <c r="P684">
        <f t="shared" si="83"/>
        <v>0</v>
      </c>
      <c r="Q684">
        <f t="shared" si="83"/>
        <v>0</v>
      </c>
      <c r="R684">
        <f t="shared" si="83"/>
        <v>0</v>
      </c>
      <c r="S684">
        <f t="shared" si="83"/>
        <v>0</v>
      </c>
      <c r="T684">
        <f t="shared" si="83"/>
        <v>0</v>
      </c>
      <c r="U684">
        <f t="shared" si="83"/>
        <v>0</v>
      </c>
      <c r="V684">
        <f t="shared" si="83"/>
        <v>0</v>
      </c>
      <c r="W684">
        <f t="shared" si="83"/>
        <v>0</v>
      </c>
      <c r="X684">
        <f t="shared" si="83"/>
        <v>0</v>
      </c>
    </row>
    <row r="685" spans="3:24" ht="30" customHeight="1" thickTop="1" thickBot="1" x14ac:dyDescent="0.25">
      <c r="C685" s="108"/>
      <c r="D685" s="108"/>
      <c r="E685" s="115"/>
      <c r="F685" s="115"/>
      <c r="H685" t="str">
        <f t="shared" si="77"/>
        <v/>
      </c>
      <c r="I685" t="str">
        <f t="shared" si="78"/>
        <v/>
      </c>
      <c r="J685" t="str">
        <f t="shared" si="79"/>
        <v/>
      </c>
      <c r="K685" t="str">
        <f t="shared" si="80"/>
        <v/>
      </c>
      <c r="M685">
        <f t="shared" si="81"/>
        <v>0</v>
      </c>
      <c r="N685">
        <f t="shared" si="83"/>
        <v>0</v>
      </c>
      <c r="O685">
        <f t="shared" si="83"/>
        <v>0</v>
      </c>
      <c r="P685">
        <f t="shared" si="83"/>
        <v>0</v>
      </c>
      <c r="Q685">
        <f t="shared" si="83"/>
        <v>0</v>
      </c>
      <c r="R685">
        <f t="shared" si="83"/>
        <v>0</v>
      </c>
      <c r="S685">
        <f t="shared" si="83"/>
        <v>0</v>
      </c>
      <c r="T685">
        <f t="shared" si="83"/>
        <v>0</v>
      </c>
      <c r="U685">
        <f t="shared" si="83"/>
        <v>0</v>
      </c>
      <c r="V685">
        <f t="shared" si="83"/>
        <v>0</v>
      </c>
      <c r="W685">
        <f t="shared" si="83"/>
        <v>0</v>
      </c>
      <c r="X685">
        <f t="shared" si="83"/>
        <v>0</v>
      </c>
    </row>
    <row r="686" spans="3:24" ht="30" customHeight="1" thickTop="1" thickBot="1" x14ac:dyDescent="0.25">
      <c r="C686" s="108"/>
      <c r="D686" s="108"/>
      <c r="E686" s="115"/>
      <c r="F686" s="115"/>
      <c r="H686" t="str">
        <f t="shared" si="77"/>
        <v/>
      </c>
      <c r="I686" t="str">
        <f t="shared" si="78"/>
        <v/>
      </c>
      <c r="J686" t="str">
        <f t="shared" si="79"/>
        <v/>
      </c>
      <c r="K686" t="str">
        <f t="shared" si="80"/>
        <v/>
      </c>
      <c r="M686">
        <f t="shared" si="81"/>
        <v>0</v>
      </c>
      <c r="N686">
        <f t="shared" si="83"/>
        <v>0</v>
      </c>
      <c r="O686">
        <f t="shared" si="83"/>
        <v>0</v>
      </c>
      <c r="P686">
        <f t="shared" si="83"/>
        <v>0</v>
      </c>
      <c r="Q686">
        <f t="shared" si="83"/>
        <v>0</v>
      </c>
      <c r="R686">
        <f t="shared" si="83"/>
        <v>0</v>
      </c>
      <c r="S686">
        <f t="shared" si="83"/>
        <v>0</v>
      </c>
      <c r="T686">
        <f t="shared" si="83"/>
        <v>0</v>
      </c>
      <c r="U686">
        <f t="shared" si="83"/>
        <v>0</v>
      </c>
      <c r="V686">
        <f t="shared" si="83"/>
        <v>0</v>
      </c>
      <c r="W686">
        <f t="shared" si="83"/>
        <v>0</v>
      </c>
      <c r="X686">
        <f t="shared" si="83"/>
        <v>0</v>
      </c>
    </row>
    <row r="687" spans="3:24" ht="30" customHeight="1" thickTop="1" thickBot="1" x14ac:dyDescent="0.25">
      <c r="C687" s="108"/>
      <c r="D687" s="108"/>
      <c r="E687" s="115"/>
      <c r="F687" s="115"/>
      <c r="H687" t="str">
        <f t="shared" si="77"/>
        <v/>
      </c>
      <c r="I687" t="str">
        <f t="shared" si="78"/>
        <v/>
      </c>
      <c r="J687" t="str">
        <f t="shared" si="79"/>
        <v/>
      </c>
      <c r="K687" t="str">
        <f t="shared" si="80"/>
        <v/>
      </c>
      <c r="M687">
        <f t="shared" si="81"/>
        <v>0</v>
      </c>
      <c r="N687">
        <f t="shared" si="83"/>
        <v>0</v>
      </c>
      <c r="O687">
        <f t="shared" si="83"/>
        <v>0</v>
      </c>
      <c r="P687">
        <f t="shared" si="83"/>
        <v>0</v>
      </c>
      <c r="Q687">
        <f t="shared" si="83"/>
        <v>0</v>
      </c>
      <c r="R687">
        <f t="shared" si="83"/>
        <v>0</v>
      </c>
      <c r="S687">
        <f t="shared" si="83"/>
        <v>0</v>
      </c>
      <c r="T687">
        <f t="shared" si="83"/>
        <v>0</v>
      </c>
      <c r="U687">
        <f t="shared" si="83"/>
        <v>0</v>
      </c>
      <c r="V687">
        <f t="shared" si="83"/>
        <v>0</v>
      </c>
      <c r="W687">
        <f t="shared" si="83"/>
        <v>0</v>
      </c>
      <c r="X687">
        <f t="shared" si="83"/>
        <v>0</v>
      </c>
    </row>
    <row r="688" spans="3:24" ht="30" customHeight="1" thickTop="1" thickBot="1" x14ac:dyDescent="0.25">
      <c r="C688" s="108"/>
      <c r="D688" s="108"/>
      <c r="E688" s="115"/>
      <c r="F688" s="115"/>
      <c r="H688" t="str">
        <f t="shared" si="77"/>
        <v/>
      </c>
      <c r="I688" t="str">
        <f t="shared" si="78"/>
        <v/>
      </c>
      <c r="J688" t="str">
        <f t="shared" si="79"/>
        <v/>
      </c>
      <c r="K688" t="str">
        <f t="shared" si="80"/>
        <v/>
      </c>
      <c r="M688">
        <f t="shared" si="81"/>
        <v>0</v>
      </c>
      <c r="N688">
        <f t="shared" si="83"/>
        <v>0</v>
      </c>
      <c r="O688">
        <f t="shared" si="83"/>
        <v>0</v>
      </c>
      <c r="P688">
        <f t="shared" si="83"/>
        <v>0</v>
      </c>
      <c r="Q688">
        <f t="shared" si="83"/>
        <v>0</v>
      </c>
      <c r="R688">
        <f t="shared" si="83"/>
        <v>0</v>
      </c>
      <c r="S688">
        <f t="shared" si="83"/>
        <v>0</v>
      </c>
      <c r="T688">
        <f t="shared" si="83"/>
        <v>0</v>
      </c>
      <c r="U688">
        <f t="shared" si="83"/>
        <v>0</v>
      </c>
      <c r="V688">
        <f t="shared" si="83"/>
        <v>0</v>
      </c>
      <c r="W688">
        <f t="shared" si="83"/>
        <v>0</v>
      </c>
      <c r="X688">
        <f t="shared" si="83"/>
        <v>0</v>
      </c>
    </row>
    <row r="689" spans="3:24" ht="30" customHeight="1" thickTop="1" thickBot="1" x14ac:dyDescent="0.25">
      <c r="C689" s="108"/>
      <c r="D689" s="108"/>
      <c r="E689" s="115"/>
      <c r="F689" s="115"/>
      <c r="H689" t="str">
        <f t="shared" si="77"/>
        <v/>
      </c>
      <c r="I689" t="str">
        <f t="shared" si="78"/>
        <v/>
      </c>
      <c r="J689" t="str">
        <f t="shared" si="79"/>
        <v/>
      </c>
      <c r="K689" t="str">
        <f t="shared" si="80"/>
        <v/>
      </c>
      <c r="M689">
        <f t="shared" si="81"/>
        <v>0</v>
      </c>
      <c r="N689">
        <f t="shared" si="83"/>
        <v>0</v>
      </c>
      <c r="O689">
        <f t="shared" si="83"/>
        <v>0</v>
      </c>
      <c r="P689">
        <f t="shared" si="83"/>
        <v>0</v>
      </c>
      <c r="Q689">
        <f t="shared" si="83"/>
        <v>0</v>
      </c>
      <c r="R689">
        <f t="shared" si="83"/>
        <v>0</v>
      </c>
      <c r="S689">
        <f t="shared" si="83"/>
        <v>0</v>
      </c>
      <c r="T689">
        <f t="shared" si="83"/>
        <v>0</v>
      </c>
      <c r="U689">
        <f t="shared" si="83"/>
        <v>0</v>
      </c>
      <c r="V689">
        <f t="shared" si="83"/>
        <v>0</v>
      </c>
      <c r="W689">
        <f t="shared" si="83"/>
        <v>0</v>
      </c>
      <c r="X689">
        <f t="shared" si="83"/>
        <v>0</v>
      </c>
    </row>
    <row r="690" spans="3:24" ht="30" customHeight="1" thickTop="1" thickBot="1" x14ac:dyDescent="0.25">
      <c r="C690" s="108"/>
      <c r="D690" s="108"/>
      <c r="E690" s="115"/>
      <c r="F690" s="115"/>
      <c r="H690" t="str">
        <f t="shared" si="77"/>
        <v/>
      </c>
      <c r="I690" t="str">
        <f t="shared" si="78"/>
        <v/>
      </c>
      <c r="J690" t="str">
        <f t="shared" si="79"/>
        <v/>
      </c>
      <c r="K690" t="str">
        <f t="shared" si="80"/>
        <v/>
      </c>
      <c r="M690">
        <f t="shared" si="81"/>
        <v>0</v>
      </c>
      <c r="N690">
        <f t="shared" si="83"/>
        <v>0</v>
      </c>
      <c r="O690">
        <f t="shared" si="83"/>
        <v>0</v>
      </c>
      <c r="P690">
        <f t="shared" si="83"/>
        <v>0</v>
      </c>
      <c r="Q690">
        <f t="shared" si="83"/>
        <v>0</v>
      </c>
      <c r="R690">
        <f t="shared" si="83"/>
        <v>0</v>
      </c>
      <c r="S690">
        <f t="shared" si="83"/>
        <v>0</v>
      </c>
      <c r="T690">
        <f t="shared" si="83"/>
        <v>0</v>
      </c>
      <c r="U690">
        <f t="shared" si="83"/>
        <v>0</v>
      </c>
      <c r="V690">
        <f t="shared" si="83"/>
        <v>0</v>
      </c>
      <c r="W690">
        <f t="shared" si="83"/>
        <v>0</v>
      </c>
      <c r="X690">
        <f t="shared" si="83"/>
        <v>0</v>
      </c>
    </row>
    <row r="691" spans="3:24" ht="30" customHeight="1" thickTop="1" thickBot="1" x14ac:dyDescent="0.25">
      <c r="C691" s="108"/>
      <c r="D691" s="108"/>
      <c r="E691" s="115"/>
      <c r="F691" s="115"/>
      <c r="H691" t="str">
        <f t="shared" si="77"/>
        <v/>
      </c>
      <c r="I691" t="str">
        <f t="shared" si="78"/>
        <v/>
      </c>
      <c r="J691" t="str">
        <f t="shared" si="79"/>
        <v/>
      </c>
      <c r="K691" t="str">
        <f t="shared" si="80"/>
        <v/>
      </c>
      <c r="M691">
        <f t="shared" si="81"/>
        <v>0</v>
      </c>
      <c r="N691">
        <f t="shared" si="83"/>
        <v>0</v>
      </c>
      <c r="O691">
        <f t="shared" si="83"/>
        <v>0</v>
      </c>
      <c r="P691">
        <f t="shared" si="83"/>
        <v>0</v>
      </c>
      <c r="Q691">
        <f t="shared" si="83"/>
        <v>0</v>
      </c>
      <c r="R691">
        <f t="shared" si="83"/>
        <v>0</v>
      </c>
      <c r="S691">
        <f t="shared" si="83"/>
        <v>0</v>
      </c>
      <c r="T691">
        <f t="shared" si="83"/>
        <v>0</v>
      </c>
      <c r="U691">
        <f t="shared" si="83"/>
        <v>0</v>
      </c>
      <c r="V691">
        <f t="shared" si="83"/>
        <v>0</v>
      </c>
      <c r="W691">
        <f t="shared" si="83"/>
        <v>0</v>
      </c>
      <c r="X691">
        <f t="shared" si="83"/>
        <v>0</v>
      </c>
    </row>
    <row r="692" spans="3:24" ht="30" customHeight="1" thickTop="1" thickBot="1" x14ac:dyDescent="0.25">
      <c r="C692" s="108"/>
      <c r="D692" s="108"/>
      <c r="E692" s="115"/>
      <c r="F692" s="115"/>
      <c r="H692" t="str">
        <f t="shared" si="77"/>
        <v/>
      </c>
      <c r="I692" t="str">
        <f t="shared" si="78"/>
        <v/>
      </c>
      <c r="J692" t="str">
        <f t="shared" si="79"/>
        <v/>
      </c>
      <c r="K692" t="str">
        <f t="shared" si="80"/>
        <v/>
      </c>
      <c r="M692">
        <f t="shared" si="81"/>
        <v>0</v>
      </c>
      <c r="N692">
        <f t="shared" si="83"/>
        <v>0</v>
      </c>
      <c r="O692">
        <f t="shared" si="83"/>
        <v>0</v>
      </c>
      <c r="P692">
        <f t="shared" si="83"/>
        <v>0</v>
      </c>
      <c r="Q692">
        <f t="shared" si="83"/>
        <v>0</v>
      </c>
      <c r="R692">
        <f t="shared" si="83"/>
        <v>0</v>
      </c>
      <c r="S692">
        <f t="shared" si="83"/>
        <v>0</v>
      </c>
      <c r="T692">
        <f t="shared" si="83"/>
        <v>0</v>
      </c>
      <c r="U692">
        <f t="shared" si="83"/>
        <v>0</v>
      </c>
      <c r="V692">
        <f t="shared" si="83"/>
        <v>0</v>
      </c>
      <c r="W692">
        <f t="shared" si="83"/>
        <v>0</v>
      </c>
      <c r="X692">
        <f t="shared" si="83"/>
        <v>0</v>
      </c>
    </row>
    <row r="693" spans="3:24" ht="30" customHeight="1" thickTop="1" thickBot="1" x14ac:dyDescent="0.25">
      <c r="C693" s="108"/>
      <c r="D693" s="108"/>
      <c r="E693" s="115"/>
      <c r="F693" s="115"/>
      <c r="H693" t="str">
        <f t="shared" si="77"/>
        <v/>
      </c>
      <c r="I693" t="str">
        <f t="shared" si="78"/>
        <v/>
      </c>
      <c r="J693" t="str">
        <f t="shared" si="79"/>
        <v/>
      </c>
      <c r="K693" t="str">
        <f t="shared" si="80"/>
        <v/>
      </c>
      <c r="M693">
        <f t="shared" si="81"/>
        <v>0</v>
      </c>
      <c r="N693">
        <f t="shared" si="83"/>
        <v>0</v>
      </c>
      <c r="O693">
        <f t="shared" si="83"/>
        <v>0</v>
      </c>
      <c r="P693">
        <f t="shared" si="83"/>
        <v>0</v>
      </c>
      <c r="Q693">
        <f t="shared" si="83"/>
        <v>0</v>
      </c>
      <c r="R693">
        <f t="shared" si="83"/>
        <v>0</v>
      </c>
      <c r="S693">
        <f t="shared" si="83"/>
        <v>0</v>
      </c>
      <c r="T693">
        <f t="shared" si="83"/>
        <v>0</v>
      </c>
      <c r="U693">
        <f t="shared" si="83"/>
        <v>0</v>
      </c>
      <c r="V693">
        <f t="shared" si="83"/>
        <v>0</v>
      </c>
      <c r="W693">
        <f t="shared" si="83"/>
        <v>0</v>
      </c>
      <c r="X693">
        <f t="shared" si="83"/>
        <v>0</v>
      </c>
    </row>
    <row r="694" spans="3:24" ht="30" customHeight="1" thickTop="1" thickBot="1" x14ac:dyDescent="0.25">
      <c r="C694" s="108"/>
      <c r="D694" s="108"/>
      <c r="E694" s="115"/>
      <c r="F694" s="115"/>
      <c r="H694" t="str">
        <f t="shared" si="77"/>
        <v/>
      </c>
      <c r="I694" t="str">
        <f t="shared" si="78"/>
        <v/>
      </c>
      <c r="J694" t="str">
        <f t="shared" si="79"/>
        <v/>
      </c>
      <c r="K694" t="str">
        <f t="shared" si="80"/>
        <v/>
      </c>
      <c r="M694">
        <f t="shared" si="81"/>
        <v>0</v>
      </c>
      <c r="N694">
        <f t="shared" si="83"/>
        <v>0</v>
      </c>
      <c r="O694">
        <f t="shared" si="83"/>
        <v>0</v>
      </c>
      <c r="P694">
        <f t="shared" si="83"/>
        <v>0</v>
      </c>
      <c r="Q694">
        <f t="shared" si="83"/>
        <v>0</v>
      </c>
      <c r="R694">
        <f t="shared" si="83"/>
        <v>0</v>
      </c>
      <c r="S694">
        <f t="shared" si="83"/>
        <v>0</v>
      </c>
      <c r="T694">
        <f t="shared" si="83"/>
        <v>0</v>
      </c>
      <c r="U694">
        <f t="shared" si="83"/>
        <v>0</v>
      </c>
      <c r="V694">
        <f t="shared" si="83"/>
        <v>0</v>
      </c>
      <c r="W694">
        <f t="shared" si="83"/>
        <v>0</v>
      </c>
      <c r="X694">
        <f t="shared" si="83"/>
        <v>0</v>
      </c>
    </row>
    <row r="695" spans="3:24" ht="30" customHeight="1" thickTop="1" thickBot="1" x14ac:dyDescent="0.25">
      <c r="C695" s="108"/>
      <c r="D695" s="108"/>
      <c r="E695" s="115"/>
      <c r="F695" s="115"/>
      <c r="H695" t="str">
        <f t="shared" si="77"/>
        <v/>
      </c>
      <c r="I695" t="str">
        <f t="shared" si="78"/>
        <v/>
      </c>
      <c r="J695" t="str">
        <f t="shared" si="79"/>
        <v/>
      </c>
      <c r="K695" t="str">
        <f t="shared" si="80"/>
        <v/>
      </c>
      <c r="M695">
        <f t="shared" si="81"/>
        <v>0</v>
      </c>
      <c r="N695">
        <f t="shared" si="83"/>
        <v>0</v>
      </c>
      <c r="O695">
        <f t="shared" si="83"/>
        <v>0</v>
      </c>
      <c r="P695">
        <f t="shared" si="83"/>
        <v>0</v>
      </c>
      <c r="Q695">
        <f t="shared" si="83"/>
        <v>0</v>
      </c>
      <c r="R695">
        <f t="shared" si="83"/>
        <v>0</v>
      </c>
      <c r="S695">
        <f t="shared" si="83"/>
        <v>0</v>
      </c>
      <c r="T695">
        <f t="shared" si="83"/>
        <v>0</v>
      </c>
      <c r="U695">
        <f t="shared" si="83"/>
        <v>0</v>
      </c>
      <c r="V695">
        <f t="shared" si="83"/>
        <v>0</v>
      </c>
      <c r="W695">
        <f t="shared" si="83"/>
        <v>0</v>
      </c>
      <c r="X695">
        <f t="shared" si="83"/>
        <v>0</v>
      </c>
    </row>
    <row r="696" spans="3:24" ht="30" customHeight="1" thickTop="1" thickBot="1" x14ac:dyDescent="0.25">
      <c r="C696" s="108"/>
      <c r="D696" s="108"/>
      <c r="E696" s="115"/>
      <c r="F696" s="115"/>
      <c r="H696" t="str">
        <f t="shared" si="77"/>
        <v/>
      </c>
      <c r="I696" t="str">
        <f t="shared" si="78"/>
        <v/>
      </c>
      <c r="J696" t="str">
        <f t="shared" si="79"/>
        <v/>
      </c>
      <c r="K696" t="str">
        <f t="shared" si="80"/>
        <v/>
      </c>
      <c r="M696">
        <f t="shared" si="81"/>
        <v>0</v>
      </c>
      <c r="N696">
        <f t="shared" si="83"/>
        <v>0</v>
      </c>
      <c r="O696">
        <f t="shared" si="83"/>
        <v>0</v>
      </c>
      <c r="P696">
        <f t="shared" si="83"/>
        <v>0</v>
      </c>
      <c r="Q696">
        <f t="shared" si="83"/>
        <v>0</v>
      </c>
      <c r="R696">
        <f t="shared" si="83"/>
        <v>0</v>
      </c>
      <c r="S696">
        <f t="shared" si="83"/>
        <v>0</v>
      </c>
      <c r="T696">
        <f t="shared" si="83"/>
        <v>0</v>
      </c>
      <c r="U696">
        <f t="shared" si="83"/>
        <v>0</v>
      </c>
      <c r="V696">
        <f t="shared" si="83"/>
        <v>0</v>
      </c>
      <c r="W696">
        <f t="shared" si="83"/>
        <v>0</v>
      </c>
      <c r="X696">
        <f t="shared" si="83"/>
        <v>0</v>
      </c>
    </row>
    <row r="697" spans="3:24" ht="30" customHeight="1" thickTop="1" thickBot="1" x14ac:dyDescent="0.25">
      <c r="C697" s="108"/>
      <c r="D697" s="108"/>
      <c r="E697" s="115"/>
      <c r="F697" s="115"/>
      <c r="H697" t="str">
        <f t="shared" si="77"/>
        <v/>
      </c>
      <c r="I697" t="str">
        <f t="shared" si="78"/>
        <v/>
      </c>
      <c r="J697" t="str">
        <f t="shared" si="79"/>
        <v/>
      </c>
      <c r="K697" t="str">
        <f t="shared" si="80"/>
        <v/>
      </c>
      <c r="M697">
        <f t="shared" si="81"/>
        <v>0</v>
      </c>
      <c r="N697">
        <f t="shared" si="83"/>
        <v>0</v>
      </c>
      <c r="O697">
        <f t="shared" si="83"/>
        <v>0</v>
      </c>
      <c r="P697">
        <f t="shared" si="83"/>
        <v>0</v>
      </c>
      <c r="Q697">
        <f t="shared" si="83"/>
        <v>0</v>
      </c>
      <c r="R697">
        <f t="shared" si="83"/>
        <v>0</v>
      </c>
      <c r="S697">
        <f t="shared" si="83"/>
        <v>0</v>
      </c>
      <c r="T697">
        <f t="shared" si="83"/>
        <v>0</v>
      </c>
      <c r="U697">
        <f t="shared" si="83"/>
        <v>0</v>
      </c>
      <c r="V697">
        <f t="shared" si="83"/>
        <v>0</v>
      </c>
      <c r="W697">
        <f t="shared" si="83"/>
        <v>0</v>
      </c>
      <c r="X697">
        <f t="shared" si="83"/>
        <v>0</v>
      </c>
    </row>
    <row r="698" spans="3:24" ht="30" customHeight="1" thickTop="1" thickBot="1" x14ac:dyDescent="0.25">
      <c r="C698" s="108"/>
      <c r="D698" s="108"/>
      <c r="E698" s="115"/>
      <c r="F698" s="115"/>
      <c r="H698" t="str">
        <f t="shared" si="77"/>
        <v/>
      </c>
      <c r="I698" t="str">
        <f t="shared" si="78"/>
        <v/>
      </c>
      <c r="J698" t="str">
        <f t="shared" si="79"/>
        <v/>
      </c>
      <c r="K698" t="str">
        <f t="shared" si="80"/>
        <v/>
      </c>
      <c r="M698">
        <f t="shared" si="81"/>
        <v>0</v>
      </c>
      <c r="N698">
        <f t="shared" si="83"/>
        <v>0</v>
      </c>
      <c r="O698">
        <f t="shared" si="83"/>
        <v>0</v>
      </c>
      <c r="P698">
        <f t="shared" si="83"/>
        <v>0</v>
      </c>
      <c r="Q698">
        <f t="shared" si="83"/>
        <v>0</v>
      </c>
      <c r="R698">
        <f t="shared" si="83"/>
        <v>0</v>
      </c>
      <c r="S698">
        <f t="shared" si="83"/>
        <v>0</v>
      </c>
      <c r="T698">
        <f t="shared" si="83"/>
        <v>0</v>
      </c>
      <c r="U698">
        <f t="shared" si="83"/>
        <v>0</v>
      </c>
      <c r="V698">
        <f t="shared" si="83"/>
        <v>0</v>
      </c>
      <c r="W698">
        <f t="shared" si="83"/>
        <v>0</v>
      </c>
      <c r="X698">
        <f t="shared" si="83"/>
        <v>0</v>
      </c>
    </row>
    <row r="699" spans="3:24" ht="30" customHeight="1" thickTop="1" thickBot="1" x14ac:dyDescent="0.25">
      <c r="C699" s="108"/>
      <c r="D699" s="108"/>
      <c r="E699" s="115"/>
      <c r="F699" s="115"/>
      <c r="H699" t="str">
        <f t="shared" si="77"/>
        <v/>
      </c>
      <c r="I699" t="str">
        <f t="shared" si="78"/>
        <v/>
      </c>
      <c r="J699" t="str">
        <f t="shared" si="79"/>
        <v/>
      </c>
      <c r="K699" t="str">
        <f t="shared" si="80"/>
        <v/>
      </c>
      <c r="M699">
        <f t="shared" si="81"/>
        <v>0</v>
      </c>
      <c r="N699">
        <f t="shared" si="83"/>
        <v>0</v>
      </c>
      <c r="O699">
        <f t="shared" si="83"/>
        <v>0</v>
      </c>
      <c r="P699">
        <f t="shared" si="83"/>
        <v>0</v>
      </c>
      <c r="Q699">
        <f t="shared" si="83"/>
        <v>0</v>
      </c>
      <c r="R699">
        <f t="shared" si="83"/>
        <v>0</v>
      </c>
      <c r="S699">
        <f t="shared" si="83"/>
        <v>0</v>
      </c>
      <c r="T699">
        <f t="shared" si="83"/>
        <v>0</v>
      </c>
      <c r="U699">
        <f t="shared" si="83"/>
        <v>0</v>
      </c>
      <c r="V699">
        <f t="shared" si="83"/>
        <v>0</v>
      </c>
      <c r="W699">
        <f t="shared" si="83"/>
        <v>0</v>
      </c>
      <c r="X699">
        <f t="shared" si="83"/>
        <v>0</v>
      </c>
    </row>
    <row r="700" spans="3:24" ht="30" customHeight="1" thickTop="1" thickBot="1" x14ac:dyDescent="0.25">
      <c r="C700" s="108"/>
      <c r="D700" s="108"/>
      <c r="E700" s="115"/>
      <c r="F700" s="115"/>
      <c r="H700" t="str">
        <f t="shared" si="77"/>
        <v/>
      </c>
      <c r="I700" t="str">
        <f t="shared" si="78"/>
        <v/>
      </c>
      <c r="J700" t="str">
        <f t="shared" si="79"/>
        <v/>
      </c>
      <c r="K700" t="str">
        <f t="shared" si="80"/>
        <v/>
      </c>
      <c r="M700">
        <f t="shared" si="81"/>
        <v>0</v>
      </c>
      <c r="N700">
        <f t="shared" si="83"/>
        <v>0</v>
      </c>
      <c r="O700">
        <f t="shared" si="83"/>
        <v>0</v>
      </c>
      <c r="P700">
        <f t="shared" si="83"/>
        <v>0</v>
      </c>
      <c r="Q700">
        <f t="shared" si="83"/>
        <v>0</v>
      </c>
      <c r="R700">
        <f t="shared" si="83"/>
        <v>0</v>
      </c>
      <c r="S700">
        <f t="shared" si="83"/>
        <v>0</v>
      </c>
      <c r="T700">
        <f t="shared" si="83"/>
        <v>0</v>
      </c>
      <c r="U700">
        <f t="shared" si="83"/>
        <v>0</v>
      </c>
      <c r="V700">
        <f t="shared" si="83"/>
        <v>0</v>
      </c>
      <c r="W700">
        <f t="shared" si="83"/>
        <v>0</v>
      </c>
      <c r="X700">
        <f t="shared" si="83"/>
        <v>0</v>
      </c>
    </row>
    <row r="701" spans="3:24" ht="30" customHeight="1" thickTop="1" thickBot="1" x14ac:dyDescent="0.25">
      <c r="C701" s="108"/>
      <c r="D701" s="108"/>
      <c r="E701" s="115"/>
      <c r="F701" s="115"/>
      <c r="H701" t="str">
        <f t="shared" si="77"/>
        <v/>
      </c>
      <c r="I701" t="str">
        <f t="shared" si="78"/>
        <v/>
      </c>
      <c r="J701" t="str">
        <f t="shared" si="79"/>
        <v/>
      </c>
      <c r="K701" t="str">
        <f t="shared" si="80"/>
        <v/>
      </c>
      <c r="M701">
        <f t="shared" si="81"/>
        <v>0</v>
      </c>
      <c r="N701">
        <f t="shared" si="83"/>
        <v>0</v>
      </c>
      <c r="O701">
        <f t="shared" si="83"/>
        <v>0</v>
      </c>
      <c r="P701">
        <f t="shared" si="83"/>
        <v>0</v>
      </c>
      <c r="Q701">
        <f t="shared" si="83"/>
        <v>0</v>
      </c>
      <c r="R701">
        <f t="shared" si="83"/>
        <v>0</v>
      </c>
      <c r="S701">
        <f t="shared" si="83"/>
        <v>0</v>
      </c>
      <c r="T701">
        <f t="shared" si="83"/>
        <v>0</v>
      </c>
      <c r="U701">
        <f t="shared" si="83"/>
        <v>0</v>
      </c>
      <c r="V701">
        <f t="shared" si="83"/>
        <v>0</v>
      </c>
      <c r="W701">
        <f t="shared" si="83"/>
        <v>0</v>
      </c>
      <c r="X701">
        <f t="shared" si="83"/>
        <v>0</v>
      </c>
    </row>
    <row r="702" spans="3:24" ht="30" customHeight="1" thickTop="1" thickBot="1" x14ac:dyDescent="0.25">
      <c r="C702" s="108"/>
      <c r="D702" s="108"/>
      <c r="E702" s="115"/>
      <c r="F702" s="115"/>
      <c r="H702" t="str">
        <f t="shared" si="77"/>
        <v/>
      </c>
      <c r="I702" t="str">
        <f t="shared" si="78"/>
        <v/>
      </c>
      <c r="J702" t="str">
        <f t="shared" si="79"/>
        <v/>
      </c>
      <c r="K702" t="str">
        <f t="shared" si="80"/>
        <v/>
      </c>
      <c r="M702">
        <f t="shared" si="81"/>
        <v>0</v>
      </c>
      <c r="N702">
        <f t="shared" si="83"/>
        <v>0</v>
      </c>
      <c r="O702">
        <f t="shared" si="83"/>
        <v>0</v>
      </c>
      <c r="P702">
        <f t="shared" si="83"/>
        <v>0</v>
      </c>
      <c r="Q702">
        <f t="shared" si="83"/>
        <v>0</v>
      </c>
      <c r="R702">
        <f t="shared" si="83"/>
        <v>0</v>
      </c>
      <c r="S702">
        <f t="shared" si="83"/>
        <v>0</v>
      </c>
      <c r="T702">
        <f t="shared" si="83"/>
        <v>0</v>
      </c>
      <c r="U702">
        <f t="shared" si="83"/>
        <v>0</v>
      </c>
      <c r="V702">
        <f t="shared" si="83"/>
        <v>0</v>
      </c>
      <c r="W702">
        <f t="shared" si="83"/>
        <v>0</v>
      </c>
      <c r="X702">
        <f t="shared" si="83"/>
        <v>0</v>
      </c>
    </row>
    <row r="703" spans="3:24" ht="30" customHeight="1" thickTop="1" thickBot="1" x14ac:dyDescent="0.25">
      <c r="C703" s="108"/>
      <c r="D703" s="108"/>
      <c r="E703" s="115"/>
      <c r="F703" s="115"/>
      <c r="H703" t="str">
        <f t="shared" si="77"/>
        <v/>
      </c>
      <c r="I703" t="str">
        <f t="shared" si="78"/>
        <v/>
      </c>
      <c r="J703" t="str">
        <f t="shared" si="79"/>
        <v/>
      </c>
      <c r="K703" t="str">
        <f t="shared" si="80"/>
        <v/>
      </c>
      <c r="M703">
        <f t="shared" si="81"/>
        <v>0</v>
      </c>
      <c r="N703">
        <f t="shared" si="83"/>
        <v>0</v>
      </c>
      <c r="O703">
        <f t="shared" si="83"/>
        <v>0</v>
      </c>
      <c r="P703">
        <f t="shared" si="83"/>
        <v>0</v>
      </c>
      <c r="Q703">
        <f t="shared" si="83"/>
        <v>0</v>
      </c>
      <c r="R703">
        <f t="shared" si="83"/>
        <v>0</v>
      </c>
      <c r="S703">
        <f t="shared" si="83"/>
        <v>0</v>
      </c>
      <c r="T703">
        <f t="shared" si="83"/>
        <v>0</v>
      </c>
      <c r="U703">
        <f t="shared" si="83"/>
        <v>0</v>
      </c>
      <c r="V703">
        <f t="shared" si="83"/>
        <v>0</v>
      </c>
      <c r="W703">
        <f t="shared" si="83"/>
        <v>0</v>
      </c>
      <c r="X703">
        <f t="shared" si="83"/>
        <v>0</v>
      </c>
    </row>
    <row r="704" spans="3:24" ht="30" customHeight="1" thickTop="1" thickBot="1" x14ac:dyDescent="0.25">
      <c r="C704" s="108"/>
      <c r="D704" s="108"/>
      <c r="E704" s="115"/>
      <c r="F704" s="115"/>
      <c r="H704" t="str">
        <f t="shared" si="77"/>
        <v/>
      </c>
      <c r="I704" t="str">
        <f t="shared" si="78"/>
        <v/>
      </c>
      <c r="J704" t="str">
        <f t="shared" si="79"/>
        <v/>
      </c>
      <c r="K704" t="str">
        <f t="shared" si="80"/>
        <v/>
      </c>
      <c r="M704">
        <f t="shared" si="81"/>
        <v>0</v>
      </c>
      <c r="N704">
        <f t="shared" si="83"/>
        <v>0</v>
      </c>
      <c r="O704">
        <f t="shared" ref="N704:X727" si="84">IF(ISERROR(IF(AND($H704&lt;=O$6,$J704&gt;=O$6),1,0)),"",IF(AND($H704&lt;=O$6,$J704&gt;=O$6),1,0))</f>
        <v>0</v>
      </c>
      <c r="P704">
        <f t="shared" si="84"/>
        <v>0</v>
      </c>
      <c r="Q704">
        <f t="shared" si="84"/>
        <v>0</v>
      </c>
      <c r="R704">
        <f t="shared" si="84"/>
        <v>0</v>
      </c>
      <c r="S704">
        <f t="shared" si="84"/>
        <v>0</v>
      </c>
      <c r="T704">
        <f t="shared" si="84"/>
        <v>0</v>
      </c>
      <c r="U704">
        <f t="shared" si="84"/>
        <v>0</v>
      </c>
      <c r="V704">
        <f t="shared" si="84"/>
        <v>0</v>
      </c>
      <c r="W704">
        <f t="shared" si="84"/>
        <v>0</v>
      </c>
      <c r="X704">
        <f t="shared" si="84"/>
        <v>0</v>
      </c>
    </row>
    <row r="705" spans="3:24" ht="30" customHeight="1" thickTop="1" thickBot="1" x14ac:dyDescent="0.25">
      <c r="C705" s="108"/>
      <c r="D705" s="108"/>
      <c r="E705" s="115"/>
      <c r="F705" s="115"/>
      <c r="H705" t="str">
        <f t="shared" si="77"/>
        <v/>
      </c>
      <c r="I705" t="str">
        <f t="shared" si="78"/>
        <v/>
      </c>
      <c r="J705" t="str">
        <f t="shared" si="79"/>
        <v/>
      </c>
      <c r="K705" t="str">
        <f t="shared" si="80"/>
        <v/>
      </c>
      <c r="M705">
        <f t="shared" si="81"/>
        <v>0</v>
      </c>
      <c r="N705">
        <f t="shared" si="84"/>
        <v>0</v>
      </c>
      <c r="O705">
        <f t="shared" si="84"/>
        <v>0</v>
      </c>
      <c r="P705">
        <f t="shared" si="84"/>
        <v>0</v>
      </c>
      <c r="Q705">
        <f t="shared" si="84"/>
        <v>0</v>
      </c>
      <c r="R705">
        <f t="shared" si="84"/>
        <v>0</v>
      </c>
      <c r="S705">
        <f t="shared" si="84"/>
        <v>0</v>
      </c>
      <c r="T705">
        <f t="shared" si="84"/>
        <v>0</v>
      </c>
      <c r="U705">
        <f t="shared" si="84"/>
        <v>0</v>
      </c>
      <c r="V705">
        <f t="shared" si="84"/>
        <v>0</v>
      </c>
      <c r="W705">
        <f t="shared" si="84"/>
        <v>0</v>
      </c>
      <c r="X705">
        <f t="shared" si="84"/>
        <v>0</v>
      </c>
    </row>
    <row r="706" spans="3:24" ht="30" customHeight="1" thickTop="1" thickBot="1" x14ac:dyDescent="0.25">
      <c r="C706" s="108"/>
      <c r="D706" s="108"/>
      <c r="E706" s="115"/>
      <c r="F706" s="115"/>
      <c r="H706" t="str">
        <f t="shared" si="77"/>
        <v/>
      </c>
      <c r="I706" t="str">
        <f t="shared" si="78"/>
        <v/>
      </c>
      <c r="J706" t="str">
        <f t="shared" si="79"/>
        <v/>
      </c>
      <c r="K706" t="str">
        <f t="shared" si="80"/>
        <v/>
      </c>
      <c r="M706">
        <f t="shared" si="81"/>
        <v>0</v>
      </c>
      <c r="N706">
        <f t="shared" si="84"/>
        <v>0</v>
      </c>
      <c r="O706">
        <f t="shared" si="84"/>
        <v>0</v>
      </c>
      <c r="P706">
        <f t="shared" si="84"/>
        <v>0</v>
      </c>
      <c r="Q706">
        <f t="shared" si="84"/>
        <v>0</v>
      </c>
      <c r="R706">
        <f t="shared" si="84"/>
        <v>0</v>
      </c>
      <c r="S706">
        <f t="shared" si="84"/>
        <v>0</v>
      </c>
      <c r="T706">
        <f t="shared" si="84"/>
        <v>0</v>
      </c>
      <c r="U706">
        <f t="shared" si="84"/>
        <v>0</v>
      </c>
      <c r="V706">
        <f t="shared" si="84"/>
        <v>0</v>
      </c>
      <c r="W706">
        <f t="shared" si="84"/>
        <v>0</v>
      </c>
      <c r="X706">
        <f t="shared" si="84"/>
        <v>0</v>
      </c>
    </row>
    <row r="707" spans="3:24" ht="30" customHeight="1" thickTop="1" thickBot="1" x14ac:dyDescent="0.25">
      <c r="C707" s="108"/>
      <c r="D707" s="108"/>
      <c r="E707" s="115"/>
      <c r="F707" s="115"/>
      <c r="H707" t="str">
        <f t="shared" si="77"/>
        <v/>
      </c>
      <c r="I707" t="str">
        <f t="shared" si="78"/>
        <v/>
      </c>
      <c r="J707" t="str">
        <f t="shared" si="79"/>
        <v/>
      </c>
      <c r="K707" t="str">
        <f t="shared" si="80"/>
        <v/>
      </c>
      <c r="M707">
        <f t="shared" si="81"/>
        <v>0</v>
      </c>
      <c r="N707">
        <f t="shared" si="84"/>
        <v>0</v>
      </c>
      <c r="O707">
        <f t="shared" si="84"/>
        <v>0</v>
      </c>
      <c r="P707">
        <f t="shared" si="84"/>
        <v>0</v>
      </c>
      <c r="Q707">
        <f t="shared" si="84"/>
        <v>0</v>
      </c>
      <c r="R707">
        <f t="shared" si="84"/>
        <v>0</v>
      </c>
      <c r="S707">
        <f t="shared" si="84"/>
        <v>0</v>
      </c>
      <c r="T707">
        <f t="shared" si="84"/>
        <v>0</v>
      </c>
      <c r="U707">
        <f t="shared" si="84"/>
        <v>0</v>
      </c>
      <c r="V707">
        <f t="shared" si="84"/>
        <v>0</v>
      </c>
      <c r="W707">
        <f t="shared" si="84"/>
        <v>0</v>
      </c>
      <c r="X707">
        <f t="shared" si="84"/>
        <v>0</v>
      </c>
    </row>
    <row r="708" spans="3:24" ht="30" customHeight="1" thickTop="1" thickBot="1" x14ac:dyDescent="0.25">
      <c r="C708" s="108"/>
      <c r="D708" s="108"/>
      <c r="E708" s="115"/>
      <c r="F708" s="115"/>
      <c r="H708" t="str">
        <f t="shared" si="77"/>
        <v/>
      </c>
      <c r="I708" t="str">
        <f t="shared" si="78"/>
        <v/>
      </c>
      <c r="J708" t="str">
        <f t="shared" si="79"/>
        <v/>
      </c>
      <c r="K708" t="str">
        <f t="shared" si="80"/>
        <v/>
      </c>
      <c r="M708">
        <f t="shared" si="81"/>
        <v>0</v>
      </c>
      <c r="N708">
        <f t="shared" si="84"/>
        <v>0</v>
      </c>
      <c r="O708">
        <f t="shared" si="84"/>
        <v>0</v>
      </c>
      <c r="P708">
        <f t="shared" si="84"/>
        <v>0</v>
      </c>
      <c r="Q708">
        <f t="shared" si="84"/>
        <v>0</v>
      </c>
      <c r="R708">
        <f t="shared" si="84"/>
        <v>0</v>
      </c>
      <c r="S708">
        <f t="shared" si="84"/>
        <v>0</v>
      </c>
      <c r="T708">
        <f t="shared" si="84"/>
        <v>0</v>
      </c>
      <c r="U708">
        <f t="shared" si="84"/>
        <v>0</v>
      </c>
      <c r="V708">
        <f t="shared" si="84"/>
        <v>0</v>
      </c>
      <c r="W708">
        <f t="shared" si="84"/>
        <v>0</v>
      </c>
      <c r="X708">
        <f t="shared" si="84"/>
        <v>0</v>
      </c>
    </row>
    <row r="709" spans="3:24" ht="30" customHeight="1" thickTop="1" thickBot="1" x14ac:dyDescent="0.25">
      <c r="C709" s="108"/>
      <c r="D709" s="108"/>
      <c r="E709" s="115"/>
      <c r="F709" s="115"/>
      <c r="H709" t="str">
        <f t="shared" si="77"/>
        <v/>
      </c>
      <c r="I709" t="str">
        <f t="shared" si="78"/>
        <v/>
      </c>
      <c r="J709" t="str">
        <f t="shared" si="79"/>
        <v/>
      </c>
      <c r="K709" t="str">
        <f t="shared" si="80"/>
        <v/>
      </c>
      <c r="M709">
        <f t="shared" si="81"/>
        <v>0</v>
      </c>
      <c r="N709">
        <f t="shared" si="84"/>
        <v>0</v>
      </c>
      <c r="O709">
        <f t="shared" si="84"/>
        <v>0</v>
      </c>
      <c r="P709">
        <f t="shared" si="84"/>
        <v>0</v>
      </c>
      <c r="Q709">
        <f t="shared" si="84"/>
        <v>0</v>
      </c>
      <c r="R709">
        <f t="shared" si="84"/>
        <v>0</v>
      </c>
      <c r="S709">
        <f t="shared" si="84"/>
        <v>0</v>
      </c>
      <c r="T709">
        <f t="shared" si="84"/>
        <v>0</v>
      </c>
      <c r="U709">
        <f t="shared" si="84"/>
        <v>0</v>
      </c>
      <c r="V709">
        <f t="shared" si="84"/>
        <v>0</v>
      </c>
      <c r="W709">
        <f t="shared" si="84"/>
        <v>0</v>
      </c>
      <c r="X709">
        <f t="shared" si="84"/>
        <v>0</v>
      </c>
    </row>
    <row r="710" spans="3:24" ht="30" customHeight="1" thickTop="1" thickBot="1" x14ac:dyDescent="0.25">
      <c r="C710" s="108"/>
      <c r="D710" s="108"/>
      <c r="E710" s="115"/>
      <c r="F710" s="115"/>
      <c r="H710" t="str">
        <f t="shared" si="77"/>
        <v/>
      </c>
      <c r="I710" t="str">
        <f t="shared" si="78"/>
        <v/>
      </c>
      <c r="J710" t="str">
        <f t="shared" si="79"/>
        <v/>
      </c>
      <c r="K710" t="str">
        <f t="shared" si="80"/>
        <v/>
      </c>
      <c r="M710">
        <f t="shared" si="81"/>
        <v>0</v>
      </c>
      <c r="N710">
        <f t="shared" si="84"/>
        <v>0</v>
      </c>
      <c r="O710">
        <f t="shared" si="84"/>
        <v>0</v>
      </c>
      <c r="P710">
        <f t="shared" si="84"/>
        <v>0</v>
      </c>
      <c r="Q710">
        <f t="shared" si="84"/>
        <v>0</v>
      </c>
      <c r="R710">
        <f t="shared" si="84"/>
        <v>0</v>
      </c>
      <c r="S710">
        <f t="shared" si="84"/>
        <v>0</v>
      </c>
      <c r="T710">
        <f t="shared" si="84"/>
        <v>0</v>
      </c>
      <c r="U710">
        <f t="shared" si="84"/>
        <v>0</v>
      </c>
      <c r="V710">
        <f t="shared" si="84"/>
        <v>0</v>
      </c>
      <c r="W710">
        <f t="shared" si="84"/>
        <v>0</v>
      </c>
      <c r="X710">
        <f t="shared" si="84"/>
        <v>0</v>
      </c>
    </row>
    <row r="711" spans="3:24" ht="30" customHeight="1" thickTop="1" thickBot="1" x14ac:dyDescent="0.25">
      <c r="C711" s="108"/>
      <c r="D711" s="108"/>
      <c r="E711" s="115"/>
      <c r="F711" s="115"/>
      <c r="H711" t="str">
        <f t="shared" si="77"/>
        <v/>
      </c>
      <c r="I711" t="str">
        <f t="shared" si="78"/>
        <v/>
      </c>
      <c r="J711" t="str">
        <f t="shared" si="79"/>
        <v/>
      </c>
      <c r="K711" t="str">
        <f t="shared" si="80"/>
        <v/>
      </c>
      <c r="M711">
        <f t="shared" si="81"/>
        <v>0</v>
      </c>
      <c r="N711">
        <f t="shared" si="84"/>
        <v>0</v>
      </c>
      <c r="O711">
        <f t="shared" si="84"/>
        <v>0</v>
      </c>
      <c r="P711">
        <f t="shared" si="84"/>
        <v>0</v>
      </c>
      <c r="Q711">
        <f t="shared" si="84"/>
        <v>0</v>
      </c>
      <c r="R711">
        <f t="shared" si="84"/>
        <v>0</v>
      </c>
      <c r="S711">
        <f t="shared" si="84"/>
        <v>0</v>
      </c>
      <c r="T711">
        <f t="shared" si="84"/>
        <v>0</v>
      </c>
      <c r="U711">
        <f t="shared" si="84"/>
        <v>0</v>
      </c>
      <c r="V711">
        <f t="shared" si="84"/>
        <v>0</v>
      </c>
      <c r="W711">
        <f t="shared" si="84"/>
        <v>0</v>
      </c>
      <c r="X711">
        <f t="shared" si="84"/>
        <v>0</v>
      </c>
    </row>
    <row r="712" spans="3:24" ht="30" customHeight="1" thickTop="1" thickBot="1" x14ac:dyDescent="0.25">
      <c r="C712" s="108"/>
      <c r="D712" s="108"/>
      <c r="E712" s="115"/>
      <c r="F712" s="115"/>
      <c r="H712" t="str">
        <f t="shared" si="77"/>
        <v/>
      </c>
      <c r="I712" t="str">
        <f t="shared" si="78"/>
        <v/>
      </c>
      <c r="J712" t="str">
        <f t="shared" si="79"/>
        <v/>
      </c>
      <c r="K712" t="str">
        <f t="shared" si="80"/>
        <v/>
      </c>
      <c r="M712">
        <f t="shared" si="81"/>
        <v>0</v>
      </c>
      <c r="N712">
        <f t="shared" si="84"/>
        <v>0</v>
      </c>
      <c r="O712">
        <f t="shared" si="84"/>
        <v>0</v>
      </c>
      <c r="P712">
        <f t="shared" si="84"/>
        <v>0</v>
      </c>
      <c r="Q712">
        <f t="shared" si="84"/>
        <v>0</v>
      </c>
      <c r="R712">
        <f t="shared" si="84"/>
        <v>0</v>
      </c>
      <c r="S712">
        <f t="shared" si="84"/>
        <v>0</v>
      </c>
      <c r="T712">
        <f t="shared" si="84"/>
        <v>0</v>
      </c>
      <c r="U712">
        <f t="shared" si="84"/>
        <v>0</v>
      </c>
      <c r="V712">
        <f t="shared" si="84"/>
        <v>0</v>
      </c>
      <c r="W712">
        <f t="shared" si="84"/>
        <v>0</v>
      </c>
      <c r="X712">
        <f t="shared" si="84"/>
        <v>0</v>
      </c>
    </row>
    <row r="713" spans="3:24" ht="30" customHeight="1" thickTop="1" thickBot="1" x14ac:dyDescent="0.25">
      <c r="C713" s="108"/>
      <c r="D713" s="108"/>
      <c r="E713" s="115"/>
      <c r="F713" s="115"/>
      <c r="H713" t="str">
        <f t="shared" ref="H713:H776" si="85">IF(ISERROR(IF(E713="","",MONTH(E713))),"",IF(E713="","",MONTH(E713)))</f>
        <v/>
      </c>
      <c r="I713" t="str">
        <f t="shared" ref="I713:I776" si="86">IF(ISERROR(IF(E713="","",YEAR(E713))),"",IF(E713="","",YEAR(E713)))</f>
        <v/>
      </c>
      <c r="J713" t="str">
        <f t="shared" ref="J713:J776" si="87">IF(ISERROR(IF(F713="","",MONTH(F713))),"",IF(F713="","",MONTH(F713)))</f>
        <v/>
      </c>
      <c r="K713" t="str">
        <f t="shared" ref="K713:K776" si="88">IF(ISERROR(IF(F713="","",YEAR(F713))),"",IF(F713="","",YEAR(F713)))</f>
        <v/>
      </c>
      <c r="M713">
        <f t="shared" si="81"/>
        <v>0</v>
      </c>
      <c r="N713">
        <f t="shared" si="84"/>
        <v>0</v>
      </c>
      <c r="O713">
        <f t="shared" si="84"/>
        <v>0</v>
      </c>
      <c r="P713">
        <f t="shared" si="84"/>
        <v>0</v>
      </c>
      <c r="Q713">
        <f t="shared" si="84"/>
        <v>0</v>
      </c>
      <c r="R713">
        <f t="shared" si="84"/>
        <v>0</v>
      </c>
      <c r="S713">
        <f t="shared" si="84"/>
        <v>0</v>
      </c>
      <c r="T713">
        <f t="shared" si="84"/>
        <v>0</v>
      </c>
      <c r="U713">
        <f t="shared" si="84"/>
        <v>0</v>
      </c>
      <c r="V713">
        <f t="shared" si="84"/>
        <v>0</v>
      </c>
      <c r="W713">
        <f t="shared" si="84"/>
        <v>0</v>
      </c>
      <c r="X713">
        <f t="shared" si="84"/>
        <v>0</v>
      </c>
    </row>
    <row r="714" spans="3:24" ht="30" customHeight="1" thickTop="1" thickBot="1" x14ac:dyDescent="0.25">
      <c r="C714" s="108"/>
      <c r="D714" s="108"/>
      <c r="E714" s="115"/>
      <c r="F714" s="115"/>
      <c r="H714" t="str">
        <f t="shared" si="85"/>
        <v/>
      </c>
      <c r="I714" t="str">
        <f t="shared" si="86"/>
        <v/>
      </c>
      <c r="J714" t="str">
        <f t="shared" si="87"/>
        <v/>
      </c>
      <c r="K714" t="str">
        <f t="shared" si="88"/>
        <v/>
      </c>
      <c r="M714">
        <f t="shared" si="81"/>
        <v>0</v>
      </c>
      <c r="N714">
        <f t="shared" si="84"/>
        <v>0</v>
      </c>
      <c r="O714">
        <f t="shared" si="84"/>
        <v>0</v>
      </c>
      <c r="P714">
        <f t="shared" si="84"/>
        <v>0</v>
      </c>
      <c r="Q714">
        <f t="shared" si="84"/>
        <v>0</v>
      </c>
      <c r="R714">
        <f t="shared" si="84"/>
        <v>0</v>
      </c>
      <c r="S714">
        <f t="shared" si="84"/>
        <v>0</v>
      </c>
      <c r="T714">
        <f t="shared" si="84"/>
        <v>0</v>
      </c>
      <c r="U714">
        <f t="shared" si="84"/>
        <v>0</v>
      </c>
      <c r="V714">
        <f t="shared" si="84"/>
        <v>0</v>
      </c>
      <c r="W714">
        <f t="shared" si="84"/>
        <v>0</v>
      </c>
      <c r="X714">
        <f t="shared" si="84"/>
        <v>0</v>
      </c>
    </row>
    <row r="715" spans="3:24" ht="30" customHeight="1" thickTop="1" thickBot="1" x14ac:dyDescent="0.25">
      <c r="C715" s="108"/>
      <c r="D715" s="108"/>
      <c r="E715" s="115"/>
      <c r="F715" s="115"/>
      <c r="H715" t="str">
        <f t="shared" si="85"/>
        <v/>
      </c>
      <c r="I715" t="str">
        <f t="shared" si="86"/>
        <v/>
      </c>
      <c r="J715" t="str">
        <f t="shared" si="87"/>
        <v/>
      </c>
      <c r="K715" t="str">
        <f t="shared" si="88"/>
        <v/>
      </c>
      <c r="M715">
        <f t="shared" si="81"/>
        <v>0</v>
      </c>
      <c r="N715">
        <f t="shared" si="84"/>
        <v>0</v>
      </c>
      <c r="O715">
        <f t="shared" si="84"/>
        <v>0</v>
      </c>
      <c r="P715">
        <f t="shared" si="84"/>
        <v>0</v>
      </c>
      <c r="Q715">
        <f t="shared" si="84"/>
        <v>0</v>
      </c>
      <c r="R715">
        <f t="shared" si="84"/>
        <v>0</v>
      </c>
      <c r="S715">
        <f t="shared" si="84"/>
        <v>0</v>
      </c>
      <c r="T715">
        <f t="shared" si="84"/>
        <v>0</v>
      </c>
      <c r="U715">
        <f t="shared" si="84"/>
        <v>0</v>
      </c>
      <c r="V715">
        <f t="shared" si="84"/>
        <v>0</v>
      </c>
      <c r="W715">
        <f t="shared" si="84"/>
        <v>0</v>
      </c>
      <c r="X715">
        <f t="shared" si="84"/>
        <v>0</v>
      </c>
    </row>
    <row r="716" spans="3:24" ht="30" customHeight="1" thickTop="1" thickBot="1" x14ac:dyDescent="0.25">
      <c r="C716" s="108"/>
      <c r="D716" s="108"/>
      <c r="E716" s="115"/>
      <c r="F716" s="115"/>
      <c r="H716" t="str">
        <f t="shared" si="85"/>
        <v/>
      </c>
      <c r="I716" t="str">
        <f t="shared" si="86"/>
        <v/>
      </c>
      <c r="J716" t="str">
        <f t="shared" si="87"/>
        <v/>
      </c>
      <c r="K716" t="str">
        <f t="shared" si="88"/>
        <v/>
      </c>
      <c r="M716">
        <f t="shared" si="81"/>
        <v>0</v>
      </c>
      <c r="N716">
        <f t="shared" si="84"/>
        <v>0</v>
      </c>
      <c r="O716">
        <f t="shared" si="84"/>
        <v>0</v>
      </c>
      <c r="P716">
        <f t="shared" si="84"/>
        <v>0</v>
      </c>
      <c r="Q716">
        <f t="shared" si="84"/>
        <v>0</v>
      </c>
      <c r="R716">
        <f t="shared" si="84"/>
        <v>0</v>
      </c>
      <c r="S716">
        <f t="shared" si="84"/>
        <v>0</v>
      </c>
      <c r="T716">
        <f t="shared" si="84"/>
        <v>0</v>
      </c>
      <c r="U716">
        <f t="shared" si="84"/>
        <v>0</v>
      </c>
      <c r="V716">
        <f t="shared" si="84"/>
        <v>0</v>
      </c>
      <c r="W716">
        <f t="shared" si="84"/>
        <v>0</v>
      </c>
      <c r="X716">
        <f t="shared" si="84"/>
        <v>0</v>
      </c>
    </row>
    <row r="717" spans="3:24" ht="30" customHeight="1" thickTop="1" thickBot="1" x14ac:dyDescent="0.25">
      <c r="C717" s="108"/>
      <c r="D717" s="108"/>
      <c r="E717" s="115"/>
      <c r="F717" s="115"/>
      <c r="H717" t="str">
        <f t="shared" si="85"/>
        <v/>
      </c>
      <c r="I717" t="str">
        <f t="shared" si="86"/>
        <v/>
      </c>
      <c r="J717" t="str">
        <f t="shared" si="87"/>
        <v/>
      </c>
      <c r="K717" t="str">
        <f t="shared" si="88"/>
        <v/>
      </c>
      <c r="M717">
        <f t="shared" ref="M717:M780" si="89">IF(ISERROR(IF(AND($H717&lt;=M$6,$J717&gt;=M$6),1,0)),"",IF(AND($H717&lt;=M$6,$J717&gt;=M$6),1,0))</f>
        <v>0</v>
      </c>
      <c r="N717">
        <f t="shared" si="84"/>
        <v>0</v>
      </c>
      <c r="O717">
        <f t="shared" si="84"/>
        <v>0</v>
      </c>
      <c r="P717">
        <f t="shared" si="84"/>
        <v>0</v>
      </c>
      <c r="Q717">
        <f t="shared" si="84"/>
        <v>0</v>
      </c>
      <c r="R717">
        <f t="shared" si="84"/>
        <v>0</v>
      </c>
      <c r="S717">
        <f t="shared" si="84"/>
        <v>0</v>
      </c>
      <c r="T717">
        <f t="shared" si="84"/>
        <v>0</v>
      </c>
      <c r="U717">
        <f t="shared" si="84"/>
        <v>0</v>
      </c>
      <c r="V717">
        <f t="shared" si="84"/>
        <v>0</v>
      </c>
      <c r="W717">
        <f t="shared" si="84"/>
        <v>0</v>
      </c>
      <c r="X717">
        <f t="shared" si="84"/>
        <v>0</v>
      </c>
    </row>
    <row r="718" spans="3:24" ht="30" customHeight="1" thickTop="1" thickBot="1" x14ac:dyDescent="0.25">
      <c r="C718" s="108"/>
      <c r="D718" s="108"/>
      <c r="E718" s="115"/>
      <c r="F718" s="115"/>
      <c r="H718" t="str">
        <f t="shared" si="85"/>
        <v/>
      </c>
      <c r="I718" t="str">
        <f t="shared" si="86"/>
        <v/>
      </c>
      <c r="J718" t="str">
        <f t="shared" si="87"/>
        <v/>
      </c>
      <c r="K718" t="str">
        <f t="shared" si="88"/>
        <v/>
      </c>
      <c r="M718">
        <f t="shared" si="89"/>
        <v>0</v>
      </c>
      <c r="N718">
        <f t="shared" si="84"/>
        <v>0</v>
      </c>
      <c r="O718">
        <f t="shared" si="84"/>
        <v>0</v>
      </c>
      <c r="P718">
        <f t="shared" si="84"/>
        <v>0</v>
      </c>
      <c r="Q718">
        <f t="shared" si="84"/>
        <v>0</v>
      </c>
      <c r="R718">
        <f t="shared" si="84"/>
        <v>0</v>
      </c>
      <c r="S718">
        <f t="shared" si="84"/>
        <v>0</v>
      </c>
      <c r="T718">
        <f t="shared" si="84"/>
        <v>0</v>
      </c>
      <c r="U718">
        <f t="shared" si="84"/>
        <v>0</v>
      </c>
      <c r="V718">
        <f t="shared" si="84"/>
        <v>0</v>
      </c>
      <c r="W718">
        <f t="shared" si="84"/>
        <v>0</v>
      </c>
      <c r="X718">
        <f t="shared" si="84"/>
        <v>0</v>
      </c>
    </row>
    <row r="719" spans="3:24" ht="30" customHeight="1" thickTop="1" thickBot="1" x14ac:dyDescent="0.25">
      <c r="C719" s="108"/>
      <c r="D719" s="108"/>
      <c r="E719" s="115"/>
      <c r="F719" s="115"/>
      <c r="H719" t="str">
        <f t="shared" si="85"/>
        <v/>
      </c>
      <c r="I719" t="str">
        <f t="shared" si="86"/>
        <v/>
      </c>
      <c r="J719" t="str">
        <f t="shared" si="87"/>
        <v/>
      </c>
      <c r="K719" t="str">
        <f t="shared" si="88"/>
        <v/>
      </c>
      <c r="M719">
        <f t="shared" si="89"/>
        <v>0</v>
      </c>
      <c r="N719">
        <f t="shared" si="84"/>
        <v>0</v>
      </c>
      <c r="O719">
        <f t="shared" si="84"/>
        <v>0</v>
      </c>
      <c r="P719">
        <f t="shared" si="84"/>
        <v>0</v>
      </c>
      <c r="Q719">
        <f t="shared" si="84"/>
        <v>0</v>
      </c>
      <c r="R719">
        <f t="shared" si="84"/>
        <v>0</v>
      </c>
      <c r="S719">
        <f t="shared" si="84"/>
        <v>0</v>
      </c>
      <c r="T719">
        <f t="shared" si="84"/>
        <v>0</v>
      </c>
      <c r="U719">
        <f t="shared" si="84"/>
        <v>0</v>
      </c>
      <c r="V719">
        <f t="shared" si="84"/>
        <v>0</v>
      </c>
      <c r="W719">
        <f t="shared" si="84"/>
        <v>0</v>
      </c>
      <c r="X719">
        <f t="shared" si="84"/>
        <v>0</v>
      </c>
    </row>
    <row r="720" spans="3:24" ht="30" customHeight="1" thickTop="1" thickBot="1" x14ac:dyDescent="0.25">
      <c r="C720" s="108"/>
      <c r="D720" s="108"/>
      <c r="E720" s="115"/>
      <c r="F720" s="115"/>
      <c r="H720" t="str">
        <f t="shared" si="85"/>
        <v/>
      </c>
      <c r="I720" t="str">
        <f t="shared" si="86"/>
        <v/>
      </c>
      <c r="J720" t="str">
        <f t="shared" si="87"/>
        <v/>
      </c>
      <c r="K720" t="str">
        <f t="shared" si="88"/>
        <v/>
      </c>
      <c r="M720">
        <f t="shared" si="89"/>
        <v>0</v>
      </c>
      <c r="N720">
        <f t="shared" si="84"/>
        <v>0</v>
      </c>
      <c r="O720">
        <f t="shared" si="84"/>
        <v>0</v>
      </c>
      <c r="P720">
        <f t="shared" si="84"/>
        <v>0</v>
      </c>
      <c r="Q720">
        <f t="shared" si="84"/>
        <v>0</v>
      </c>
      <c r="R720">
        <f t="shared" si="84"/>
        <v>0</v>
      </c>
      <c r="S720">
        <f t="shared" si="84"/>
        <v>0</v>
      </c>
      <c r="T720">
        <f t="shared" si="84"/>
        <v>0</v>
      </c>
      <c r="U720">
        <f t="shared" si="84"/>
        <v>0</v>
      </c>
      <c r="V720">
        <f t="shared" si="84"/>
        <v>0</v>
      </c>
      <c r="W720">
        <f t="shared" si="84"/>
        <v>0</v>
      </c>
      <c r="X720">
        <f t="shared" si="84"/>
        <v>0</v>
      </c>
    </row>
    <row r="721" spans="3:24" ht="30" customHeight="1" thickTop="1" thickBot="1" x14ac:dyDescent="0.25">
      <c r="C721" s="108"/>
      <c r="D721" s="108"/>
      <c r="E721" s="115"/>
      <c r="F721" s="115"/>
      <c r="H721" t="str">
        <f t="shared" si="85"/>
        <v/>
      </c>
      <c r="I721" t="str">
        <f t="shared" si="86"/>
        <v/>
      </c>
      <c r="J721" t="str">
        <f t="shared" si="87"/>
        <v/>
      </c>
      <c r="K721" t="str">
        <f t="shared" si="88"/>
        <v/>
      </c>
      <c r="M721">
        <f t="shared" si="89"/>
        <v>0</v>
      </c>
      <c r="N721">
        <f t="shared" si="84"/>
        <v>0</v>
      </c>
      <c r="O721">
        <f t="shared" si="84"/>
        <v>0</v>
      </c>
      <c r="P721">
        <f t="shared" si="84"/>
        <v>0</v>
      </c>
      <c r="Q721">
        <f t="shared" si="84"/>
        <v>0</v>
      </c>
      <c r="R721">
        <f t="shared" si="84"/>
        <v>0</v>
      </c>
      <c r="S721">
        <f t="shared" si="84"/>
        <v>0</v>
      </c>
      <c r="T721">
        <f t="shared" si="84"/>
        <v>0</v>
      </c>
      <c r="U721">
        <f t="shared" si="84"/>
        <v>0</v>
      </c>
      <c r="V721">
        <f t="shared" si="84"/>
        <v>0</v>
      </c>
      <c r="W721">
        <f t="shared" si="84"/>
        <v>0</v>
      </c>
      <c r="X721">
        <f t="shared" si="84"/>
        <v>0</v>
      </c>
    </row>
    <row r="722" spans="3:24" ht="30" customHeight="1" thickTop="1" thickBot="1" x14ac:dyDescent="0.25">
      <c r="C722" s="108"/>
      <c r="D722" s="108"/>
      <c r="E722" s="115"/>
      <c r="F722" s="115"/>
      <c r="H722" t="str">
        <f t="shared" si="85"/>
        <v/>
      </c>
      <c r="I722" t="str">
        <f t="shared" si="86"/>
        <v/>
      </c>
      <c r="J722" t="str">
        <f t="shared" si="87"/>
        <v/>
      </c>
      <c r="K722" t="str">
        <f t="shared" si="88"/>
        <v/>
      </c>
      <c r="M722">
        <f t="shared" si="89"/>
        <v>0</v>
      </c>
      <c r="N722">
        <f t="shared" si="84"/>
        <v>0</v>
      </c>
      <c r="O722">
        <f t="shared" si="84"/>
        <v>0</v>
      </c>
      <c r="P722">
        <f t="shared" si="84"/>
        <v>0</v>
      </c>
      <c r="Q722">
        <f t="shared" si="84"/>
        <v>0</v>
      </c>
      <c r="R722">
        <f t="shared" si="84"/>
        <v>0</v>
      </c>
      <c r="S722">
        <f t="shared" si="84"/>
        <v>0</v>
      </c>
      <c r="T722">
        <f t="shared" si="84"/>
        <v>0</v>
      </c>
      <c r="U722">
        <f t="shared" si="84"/>
        <v>0</v>
      </c>
      <c r="V722">
        <f t="shared" si="84"/>
        <v>0</v>
      </c>
      <c r="W722">
        <f t="shared" si="84"/>
        <v>0</v>
      </c>
      <c r="X722">
        <f t="shared" si="84"/>
        <v>0</v>
      </c>
    </row>
    <row r="723" spans="3:24" ht="30" customHeight="1" thickTop="1" thickBot="1" x14ac:dyDescent="0.25">
      <c r="C723" s="108"/>
      <c r="D723" s="108"/>
      <c r="E723" s="115"/>
      <c r="F723" s="115"/>
      <c r="H723" t="str">
        <f t="shared" si="85"/>
        <v/>
      </c>
      <c r="I723" t="str">
        <f t="shared" si="86"/>
        <v/>
      </c>
      <c r="J723" t="str">
        <f t="shared" si="87"/>
        <v/>
      </c>
      <c r="K723" t="str">
        <f t="shared" si="88"/>
        <v/>
      </c>
      <c r="M723">
        <f t="shared" si="89"/>
        <v>0</v>
      </c>
      <c r="N723">
        <f t="shared" si="84"/>
        <v>0</v>
      </c>
      <c r="O723">
        <f t="shared" si="84"/>
        <v>0</v>
      </c>
      <c r="P723">
        <f t="shared" si="84"/>
        <v>0</v>
      </c>
      <c r="Q723">
        <f t="shared" si="84"/>
        <v>0</v>
      </c>
      <c r="R723">
        <f t="shared" si="84"/>
        <v>0</v>
      </c>
      <c r="S723">
        <f t="shared" si="84"/>
        <v>0</v>
      </c>
      <c r="T723">
        <f t="shared" si="84"/>
        <v>0</v>
      </c>
      <c r="U723">
        <f t="shared" si="84"/>
        <v>0</v>
      </c>
      <c r="V723">
        <f t="shared" si="84"/>
        <v>0</v>
      </c>
      <c r="W723">
        <f t="shared" si="84"/>
        <v>0</v>
      </c>
      <c r="X723">
        <f t="shared" si="84"/>
        <v>0</v>
      </c>
    </row>
    <row r="724" spans="3:24" ht="30" customHeight="1" thickTop="1" thickBot="1" x14ac:dyDescent="0.25">
      <c r="C724" s="108"/>
      <c r="D724" s="108"/>
      <c r="E724" s="115"/>
      <c r="F724" s="115"/>
      <c r="H724" t="str">
        <f t="shared" si="85"/>
        <v/>
      </c>
      <c r="I724" t="str">
        <f t="shared" si="86"/>
        <v/>
      </c>
      <c r="J724" t="str">
        <f t="shared" si="87"/>
        <v/>
      </c>
      <c r="K724" t="str">
        <f t="shared" si="88"/>
        <v/>
      </c>
      <c r="M724">
        <f t="shared" si="89"/>
        <v>0</v>
      </c>
      <c r="N724">
        <f t="shared" si="84"/>
        <v>0</v>
      </c>
      <c r="O724">
        <f t="shared" si="84"/>
        <v>0</v>
      </c>
      <c r="P724">
        <f t="shared" si="84"/>
        <v>0</v>
      </c>
      <c r="Q724">
        <f t="shared" si="84"/>
        <v>0</v>
      </c>
      <c r="R724">
        <f t="shared" si="84"/>
        <v>0</v>
      </c>
      <c r="S724">
        <f t="shared" si="84"/>
        <v>0</v>
      </c>
      <c r="T724">
        <f t="shared" si="84"/>
        <v>0</v>
      </c>
      <c r="U724">
        <f t="shared" si="84"/>
        <v>0</v>
      </c>
      <c r="V724">
        <f t="shared" si="84"/>
        <v>0</v>
      </c>
      <c r="W724">
        <f t="shared" si="84"/>
        <v>0</v>
      </c>
      <c r="X724">
        <f t="shared" si="84"/>
        <v>0</v>
      </c>
    </row>
    <row r="725" spans="3:24" ht="30" customHeight="1" thickTop="1" thickBot="1" x14ac:dyDescent="0.25">
      <c r="C725" s="108"/>
      <c r="D725" s="108"/>
      <c r="E725" s="115"/>
      <c r="F725" s="115"/>
      <c r="H725" t="str">
        <f t="shared" si="85"/>
        <v/>
      </c>
      <c r="I725" t="str">
        <f t="shared" si="86"/>
        <v/>
      </c>
      <c r="J725" t="str">
        <f t="shared" si="87"/>
        <v/>
      </c>
      <c r="K725" t="str">
        <f t="shared" si="88"/>
        <v/>
      </c>
      <c r="M725">
        <f t="shared" si="89"/>
        <v>0</v>
      </c>
      <c r="N725">
        <f t="shared" si="84"/>
        <v>0</v>
      </c>
      <c r="O725">
        <f t="shared" si="84"/>
        <v>0</v>
      </c>
      <c r="P725">
        <f t="shared" si="84"/>
        <v>0</v>
      </c>
      <c r="Q725">
        <f t="shared" si="84"/>
        <v>0</v>
      </c>
      <c r="R725">
        <f t="shared" si="84"/>
        <v>0</v>
      </c>
      <c r="S725">
        <f t="shared" si="84"/>
        <v>0</v>
      </c>
      <c r="T725">
        <f t="shared" si="84"/>
        <v>0</v>
      </c>
      <c r="U725">
        <f t="shared" si="84"/>
        <v>0</v>
      </c>
      <c r="V725">
        <f t="shared" si="84"/>
        <v>0</v>
      </c>
      <c r="W725">
        <f t="shared" si="84"/>
        <v>0</v>
      </c>
      <c r="X725">
        <f t="shared" si="84"/>
        <v>0</v>
      </c>
    </row>
    <row r="726" spans="3:24" ht="30" customHeight="1" thickTop="1" thickBot="1" x14ac:dyDescent="0.25">
      <c r="C726" s="108"/>
      <c r="D726" s="108"/>
      <c r="E726" s="115"/>
      <c r="F726" s="115"/>
      <c r="H726" t="str">
        <f t="shared" si="85"/>
        <v/>
      </c>
      <c r="I726" t="str">
        <f t="shared" si="86"/>
        <v/>
      </c>
      <c r="J726" t="str">
        <f t="shared" si="87"/>
        <v/>
      </c>
      <c r="K726" t="str">
        <f t="shared" si="88"/>
        <v/>
      </c>
      <c r="M726">
        <f t="shared" si="89"/>
        <v>0</v>
      </c>
      <c r="N726">
        <f t="shared" si="84"/>
        <v>0</v>
      </c>
      <c r="O726">
        <f t="shared" si="84"/>
        <v>0</v>
      </c>
      <c r="P726">
        <f t="shared" si="84"/>
        <v>0</v>
      </c>
      <c r="Q726">
        <f t="shared" si="84"/>
        <v>0</v>
      </c>
      <c r="R726">
        <f t="shared" si="84"/>
        <v>0</v>
      </c>
      <c r="S726">
        <f t="shared" si="84"/>
        <v>0</v>
      </c>
      <c r="T726">
        <f t="shared" si="84"/>
        <v>0</v>
      </c>
      <c r="U726">
        <f t="shared" si="84"/>
        <v>0</v>
      </c>
      <c r="V726">
        <f t="shared" si="84"/>
        <v>0</v>
      </c>
      <c r="W726">
        <f t="shared" si="84"/>
        <v>0</v>
      </c>
      <c r="X726">
        <f t="shared" si="84"/>
        <v>0</v>
      </c>
    </row>
    <row r="727" spans="3:24" ht="30" customHeight="1" thickTop="1" thickBot="1" x14ac:dyDescent="0.25">
      <c r="C727" s="108"/>
      <c r="D727" s="108"/>
      <c r="E727" s="115"/>
      <c r="F727" s="115"/>
      <c r="H727" t="str">
        <f t="shared" si="85"/>
        <v/>
      </c>
      <c r="I727" t="str">
        <f t="shared" si="86"/>
        <v/>
      </c>
      <c r="J727" t="str">
        <f t="shared" si="87"/>
        <v/>
      </c>
      <c r="K727" t="str">
        <f t="shared" si="88"/>
        <v/>
      </c>
      <c r="M727">
        <f t="shared" si="89"/>
        <v>0</v>
      </c>
      <c r="N727">
        <f t="shared" si="84"/>
        <v>0</v>
      </c>
      <c r="O727">
        <f t="shared" si="84"/>
        <v>0</v>
      </c>
      <c r="P727">
        <f t="shared" si="84"/>
        <v>0</v>
      </c>
      <c r="Q727">
        <f t="shared" ref="N727:X750" si="90">IF(ISERROR(IF(AND($H727&lt;=Q$6,$J727&gt;=Q$6),1,0)),"",IF(AND($H727&lt;=Q$6,$J727&gt;=Q$6),1,0))</f>
        <v>0</v>
      </c>
      <c r="R727">
        <f t="shared" si="90"/>
        <v>0</v>
      </c>
      <c r="S727">
        <f t="shared" si="90"/>
        <v>0</v>
      </c>
      <c r="T727">
        <f t="shared" si="90"/>
        <v>0</v>
      </c>
      <c r="U727">
        <f t="shared" si="90"/>
        <v>0</v>
      </c>
      <c r="V727">
        <f t="shared" si="90"/>
        <v>0</v>
      </c>
      <c r="W727">
        <f t="shared" si="90"/>
        <v>0</v>
      </c>
      <c r="X727">
        <f t="shared" si="90"/>
        <v>0</v>
      </c>
    </row>
    <row r="728" spans="3:24" ht="30" customHeight="1" thickTop="1" thickBot="1" x14ac:dyDescent="0.25">
      <c r="C728" s="108"/>
      <c r="D728" s="108"/>
      <c r="E728" s="115"/>
      <c r="F728" s="115"/>
      <c r="H728" t="str">
        <f t="shared" si="85"/>
        <v/>
      </c>
      <c r="I728" t="str">
        <f t="shared" si="86"/>
        <v/>
      </c>
      <c r="J728" t="str">
        <f t="shared" si="87"/>
        <v/>
      </c>
      <c r="K728" t="str">
        <f t="shared" si="88"/>
        <v/>
      </c>
      <c r="M728">
        <f t="shared" si="89"/>
        <v>0</v>
      </c>
      <c r="N728">
        <f t="shared" si="90"/>
        <v>0</v>
      </c>
      <c r="O728">
        <f t="shared" si="90"/>
        <v>0</v>
      </c>
      <c r="P728">
        <f t="shared" si="90"/>
        <v>0</v>
      </c>
      <c r="Q728">
        <f t="shared" si="90"/>
        <v>0</v>
      </c>
      <c r="R728">
        <f t="shared" si="90"/>
        <v>0</v>
      </c>
      <c r="S728">
        <f t="shared" si="90"/>
        <v>0</v>
      </c>
      <c r="T728">
        <f t="shared" si="90"/>
        <v>0</v>
      </c>
      <c r="U728">
        <f t="shared" si="90"/>
        <v>0</v>
      </c>
      <c r="V728">
        <f t="shared" si="90"/>
        <v>0</v>
      </c>
      <c r="W728">
        <f t="shared" si="90"/>
        <v>0</v>
      </c>
      <c r="X728">
        <f t="shared" si="90"/>
        <v>0</v>
      </c>
    </row>
    <row r="729" spans="3:24" ht="30" customHeight="1" thickTop="1" thickBot="1" x14ac:dyDescent="0.25">
      <c r="C729" s="108"/>
      <c r="D729" s="108"/>
      <c r="E729" s="115"/>
      <c r="F729" s="115"/>
      <c r="H729" t="str">
        <f t="shared" si="85"/>
        <v/>
      </c>
      <c r="I729" t="str">
        <f t="shared" si="86"/>
        <v/>
      </c>
      <c r="J729" t="str">
        <f t="shared" si="87"/>
        <v/>
      </c>
      <c r="K729" t="str">
        <f t="shared" si="88"/>
        <v/>
      </c>
      <c r="M729">
        <f t="shared" si="89"/>
        <v>0</v>
      </c>
      <c r="N729">
        <f t="shared" si="90"/>
        <v>0</v>
      </c>
      <c r="O729">
        <f t="shared" si="90"/>
        <v>0</v>
      </c>
      <c r="P729">
        <f t="shared" si="90"/>
        <v>0</v>
      </c>
      <c r="Q729">
        <f t="shared" si="90"/>
        <v>0</v>
      </c>
      <c r="R729">
        <f t="shared" si="90"/>
        <v>0</v>
      </c>
      <c r="S729">
        <f t="shared" si="90"/>
        <v>0</v>
      </c>
      <c r="T729">
        <f t="shared" si="90"/>
        <v>0</v>
      </c>
      <c r="U729">
        <f t="shared" si="90"/>
        <v>0</v>
      </c>
      <c r="V729">
        <f t="shared" si="90"/>
        <v>0</v>
      </c>
      <c r="W729">
        <f t="shared" si="90"/>
        <v>0</v>
      </c>
      <c r="X729">
        <f t="shared" si="90"/>
        <v>0</v>
      </c>
    </row>
    <row r="730" spans="3:24" ht="30" customHeight="1" thickTop="1" thickBot="1" x14ac:dyDescent="0.25">
      <c r="C730" s="108"/>
      <c r="D730" s="108"/>
      <c r="E730" s="115"/>
      <c r="F730" s="115"/>
      <c r="H730" t="str">
        <f t="shared" si="85"/>
        <v/>
      </c>
      <c r="I730" t="str">
        <f t="shared" si="86"/>
        <v/>
      </c>
      <c r="J730" t="str">
        <f t="shared" si="87"/>
        <v/>
      </c>
      <c r="K730" t="str">
        <f t="shared" si="88"/>
        <v/>
      </c>
      <c r="M730">
        <f t="shared" si="89"/>
        <v>0</v>
      </c>
      <c r="N730">
        <f t="shared" si="90"/>
        <v>0</v>
      </c>
      <c r="O730">
        <f t="shared" si="90"/>
        <v>0</v>
      </c>
      <c r="P730">
        <f t="shared" si="90"/>
        <v>0</v>
      </c>
      <c r="Q730">
        <f t="shared" si="90"/>
        <v>0</v>
      </c>
      <c r="R730">
        <f t="shared" si="90"/>
        <v>0</v>
      </c>
      <c r="S730">
        <f t="shared" si="90"/>
        <v>0</v>
      </c>
      <c r="T730">
        <f t="shared" si="90"/>
        <v>0</v>
      </c>
      <c r="U730">
        <f t="shared" si="90"/>
        <v>0</v>
      </c>
      <c r="V730">
        <f t="shared" si="90"/>
        <v>0</v>
      </c>
      <c r="W730">
        <f t="shared" si="90"/>
        <v>0</v>
      </c>
      <c r="X730">
        <f t="shared" si="90"/>
        <v>0</v>
      </c>
    </row>
    <row r="731" spans="3:24" ht="30" customHeight="1" thickTop="1" thickBot="1" x14ac:dyDescent="0.25">
      <c r="C731" s="108"/>
      <c r="D731" s="108"/>
      <c r="E731" s="115"/>
      <c r="F731" s="115"/>
      <c r="H731" t="str">
        <f t="shared" si="85"/>
        <v/>
      </c>
      <c r="I731" t="str">
        <f t="shared" si="86"/>
        <v/>
      </c>
      <c r="J731" t="str">
        <f t="shared" si="87"/>
        <v/>
      </c>
      <c r="K731" t="str">
        <f t="shared" si="88"/>
        <v/>
      </c>
      <c r="M731">
        <f t="shared" si="89"/>
        <v>0</v>
      </c>
      <c r="N731">
        <f t="shared" si="90"/>
        <v>0</v>
      </c>
      <c r="O731">
        <f t="shared" si="90"/>
        <v>0</v>
      </c>
      <c r="P731">
        <f t="shared" si="90"/>
        <v>0</v>
      </c>
      <c r="Q731">
        <f t="shared" si="90"/>
        <v>0</v>
      </c>
      <c r="R731">
        <f t="shared" si="90"/>
        <v>0</v>
      </c>
      <c r="S731">
        <f t="shared" si="90"/>
        <v>0</v>
      </c>
      <c r="T731">
        <f t="shared" si="90"/>
        <v>0</v>
      </c>
      <c r="U731">
        <f t="shared" si="90"/>
        <v>0</v>
      </c>
      <c r="V731">
        <f t="shared" si="90"/>
        <v>0</v>
      </c>
      <c r="W731">
        <f t="shared" si="90"/>
        <v>0</v>
      </c>
      <c r="X731">
        <f t="shared" si="90"/>
        <v>0</v>
      </c>
    </row>
    <row r="732" spans="3:24" ht="30" customHeight="1" thickTop="1" thickBot="1" x14ac:dyDescent="0.25">
      <c r="C732" s="108"/>
      <c r="D732" s="108"/>
      <c r="E732" s="115"/>
      <c r="F732" s="115"/>
      <c r="H732" t="str">
        <f t="shared" si="85"/>
        <v/>
      </c>
      <c r="I732" t="str">
        <f t="shared" si="86"/>
        <v/>
      </c>
      <c r="J732" t="str">
        <f t="shared" si="87"/>
        <v/>
      </c>
      <c r="K732" t="str">
        <f t="shared" si="88"/>
        <v/>
      </c>
      <c r="M732">
        <f t="shared" si="89"/>
        <v>0</v>
      </c>
      <c r="N732">
        <f t="shared" si="90"/>
        <v>0</v>
      </c>
      <c r="O732">
        <f t="shared" si="90"/>
        <v>0</v>
      </c>
      <c r="P732">
        <f t="shared" si="90"/>
        <v>0</v>
      </c>
      <c r="Q732">
        <f t="shared" si="90"/>
        <v>0</v>
      </c>
      <c r="R732">
        <f t="shared" si="90"/>
        <v>0</v>
      </c>
      <c r="S732">
        <f t="shared" si="90"/>
        <v>0</v>
      </c>
      <c r="T732">
        <f t="shared" si="90"/>
        <v>0</v>
      </c>
      <c r="U732">
        <f t="shared" si="90"/>
        <v>0</v>
      </c>
      <c r="V732">
        <f t="shared" si="90"/>
        <v>0</v>
      </c>
      <c r="W732">
        <f t="shared" si="90"/>
        <v>0</v>
      </c>
      <c r="X732">
        <f t="shared" si="90"/>
        <v>0</v>
      </c>
    </row>
    <row r="733" spans="3:24" ht="30" customHeight="1" thickTop="1" thickBot="1" x14ac:dyDescent="0.25">
      <c r="C733" s="108"/>
      <c r="D733" s="108"/>
      <c r="E733" s="115"/>
      <c r="F733" s="115"/>
      <c r="H733" t="str">
        <f t="shared" si="85"/>
        <v/>
      </c>
      <c r="I733" t="str">
        <f t="shared" si="86"/>
        <v/>
      </c>
      <c r="J733" t="str">
        <f t="shared" si="87"/>
        <v/>
      </c>
      <c r="K733" t="str">
        <f t="shared" si="88"/>
        <v/>
      </c>
      <c r="M733">
        <f t="shared" si="89"/>
        <v>0</v>
      </c>
      <c r="N733">
        <f t="shared" si="90"/>
        <v>0</v>
      </c>
      <c r="O733">
        <f t="shared" si="90"/>
        <v>0</v>
      </c>
      <c r="P733">
        <f t="shared" si="90"/>
        <v>0</v>
      </c>
      <c r="Q733">
        <f t="shared" si="90"/>
        <v>0</v>
      </c>
      <c r="R733">
        <f t="shared" si="90"/>
        <v>0</v>
      </c>
      <c r="S733">
        <f t="shared" si="90"/>
        <v>0</v>
      </c>
      <c r="T733">
        <f t="shared" si="90"/>
        <v>0</v>
      </c>
      <c r="U733">
        <f t="shared" si="90"/>
        <v>0</v>
      </c>
      <c r="V733">
        <f t="shared" si="90"/>
        <v>0</v>
      </c>
      <c r="W733">
        <f t="shared" si="90"/>
        <v>0</v>
      </c>
      <c r="X733">
        <f t="shared" si="90"/>
        <v>0</v>
      </c>
    </row>
    <row r="734" spans="3:24" ht="30" customHeight="1" thickTop="1" thickBot="1" x14ac:dyDescent="0.25">
      <c r="C734" s="108"/>
      <c r="D734" s="108"/>
      <c r="E734" s="115"/>
      <c r="F734" s="115"/>
      <c r="H734" t="str">
        <f t="shared" si="85"/>
        <v/>
      </c>
      <c r="I734" t="str">
        <f t="shared" si="86"/>
        <v/>
      </c>
      <c r="J734" t="str">
        <f t="shared" si="87"/>
        <v/>
      </c>
      <c r="K734" t="str">
        <f t="shared" si="88"/>
        <v/>
      </c>
      <c r="M734">
        <f t="shared" si="89"/>
        <v>0</v>
      </c>
      <c r="N734">
        <f t="shared" si="90"/>
        <v>0</v>
      </c>
      <c r="O734">
        <f t="shared" si="90"/>
        <v>0</v>
      </c>
      <c r="P734">
        <f t="shared" si="90"/>
        <v>0</v>
      </c>
      <c r="Q734">
        <f t="shared" si="90"/>
        <v>0</v>
      </c>
      <c r="R734">
        <f t="shared" si="90"/>
        <v>0</v>
      </c>
      <c r="S734">
        <f t="shared" si="90"/>
        <v>0</v>
      </c>
      <c r="T734">
        <f t="shared" si="90"/>
        <v>0</v>
      </c>
      <c r="U734">
        <f t="shared" si="90"/>
        <v>0</v>
      </c>
      <c r="V734">
        <f t="shared" si="90"/>
        <v>0</v>
      </c>
      <c r="W734">
        <f t="shared" si="90"/>
        <v>0</v>
      </c>
      <c r="X734">
        <f t="shared" si="90"/>
        <v>0</v>
      </c>
    </row>
    <row r="735" spans="3:24" ht="30" customHeight="1" thickTop="1" thickBot="1" x14ac:dyDescent="0.25">
      <c r="C735" s="108"/>
      <c r="D735" s="108"/>
      <c r="E735" s="115"/>
      <c r="F735" s="115"/>
      <c r="H735" t="str">
        <f t="shared" si="85"/>
        <v/>
      </c>
      <c r="I735" t="str">
        <f t="shared" si="86"/>
        <v/>
      </c>
      <c r="J735" t="str">
        <f t="shared" si="87"/>
        <v/>
      </c>
      <c r="K735" t="str">
        <f t="shared" si="88"/>
        <v/>
      </c>
      <c r="M735">
        <f t="shared" si="89"/>
        <v>0</v>
      </c>
      <c r="N735">
        <f t="shared" si="90"/>
        <v>0</v>
      </c>
      <c r="O735">
        <f t="shared" si="90"/>
        <v>0</v>
      </c>
      <c r="P735">
        <f t="shared" si="90"/>
        <v>0</v>
      </c>
      <c r="Q735">
        <f t="shared" si="90"/>
        <v>0</v>
      </c>
      <c r="R735">
        <f t="shared" si="90"/>
        <v>0</v>
      </c>
      <c r="S735">
        <f t="shared" si="90"/>
        <v>0</v>
      </c>
      <c r="T735">
        <f t="shared" si="90"/>
        <v>0</v>
      </c>
      <c r="U735">
        <f t="shared" si="90"/>
        <v>0</v>
      </c>
      <c r="V735">
        <f t="shared" si="90"/>
        <v>0</v>
      </c>
      <c r="W735">
        <f t="shared" si="90"/>
        <v>0</v>
      </c>
      <c r="X735">
        <f t="shared" si="90"/>
        <v>0</v>
      </c>
    </row>
    <row r="736" spans="3:24" ht="30" customHeight="1" thickTop="1" thickBot="1" x14ac:dyDescent="0.25">
      <c r="C736" s="108"/>
      <c r="D736" s="108"/>
      <c r="E736" s="115"/>
      <c r="F736" s="115"/>
      <c r="H736" t="str">
        <f t="shared" si="85"/>
        <v/>
      </c>
      <c r="I736" t="str">
        <f t="shared" si="86"/>
        <v/>
      </c>
      <c r="J736" t="str">
        <f t="shared" si="87"/>
        <v/>
      </c>
      <c r="K736" t="str">
        <f t="shared" si="88"/>
        <v/>
      </c>
      <c r="M736">
        <f t="shared" si="89"/>
        <v>0</v>
      </c>
      <c r="N736">
        <f t="shared" si="90"/>
        <v>0</v>
      </c>
      <c r="O736">
        <f t="shared" si="90"/>
        <v>0</v>
      </c>
      <c r="P736">
        <f t="shared" si="90"/>
        <v>0</v>
      </c>
      <c r="Q736">
        <f t="shared" si="90"/>
        <v>0</v>
      </c>
      <c r="R736">
        <f t="shared" si="90"/>
        <v>0</v>
      </c>
      <c r="S736">
        <f t="shared" si="90"/>
        <v>0</v>
      </c>
      <c r="T736">
        <f t="shared" si="90"/>
        <v>0</v>
      </c>
      <c r="U736">
        <f t="shared" si="90"/>
        <v>0</v>
      </c>
      <c r="V736">
        <f t="shared" si="90"/>
        <v>0</v>
      </c>
      <c r="W736">
        <f t="shared" si="90"/>
        <v>0</v>
      </c>
      <c r="X736">
        <f t="shared" si="90"/>
        <v>0</v>
      </c>
    </row>
    <row r="737" spans="3:24" ht="30" customHeight="1" thickTop="1" thickBot="1" x14ac:dyDescent="0.25">
      <c r="C737" s="108"/>
      <c r="D737" s="108"/>
      <c r="E737" s="115"/>
      <c r="F737" s="115"/>
      <c r="H737" t="str">
        <f t="shared" si="85"/>
        <v/>
      </c>
      <c r="I737" t="str">
        <f t="shared" si="86"/>
        <v/>
      </c>
      <c r="J737" t="str">
        <f t="shared" si="87"/>
        <v/>
      </c>
      <c r="K737" t="str">
        <f t="shared" si="88"/>
        <v/>
      </c>
      <c r="M737">
        <f t="shared" si="89"/>
        <v>0</v>
      </c>
      <c r="N737">
        <f t="shared" si="90"/>
        <v>0</v>
      </c>
      <c r="O737">
        <f t="shared" si="90"/>
        <v>0</v>
      </c>
      <c r="P737">
        <f t="shared" si="90"/>
        <v>0</v>
      </c>
      <c r="Q737">
        <f t="shared" si="90"/>
        <v>0</v>
      </c>
      <c r="R737">
        <f t="shared" si="90"/>
        <v>0</v>
      </c>
      <c r="S737">
        <f t="shared" si="90"/>
        <v>0</v>
      </c>
      <c r="T737">
        <f t="shared" si="90"/>
        <v>0</v>
      </c>
      <c r="U737">
        <f t="shared" si="90"/>
        <v>0</v>
      </c>
      <c r="V737">
        <f t="shared" si="90"/>
        <v>0</v>
      </c>
      <c r="W737">
        <f t="shared" si="90"/>
        <v>0</v>
      </c>
      <c r="X737">
        <f t="shared" si="90"/>
        <v>0</v>
      </c>
    </row>
    <row r="738" spans="3:24" ht="30" customHeight="1" thickTop="1" thickBot="1" x14ac:dyDescent="0.25">
      <c r="C738" s="108"/>
      <c r="D738" s="108"/>
      <c r="E738" s="115"/>
      <c r="F738" s="115"/>
      <c r="H738" t="str">
        <f t="shared" si="85"/>
        <v/>
      </c>
      <c r="I738" t="str">
        <f t="shared" si="86"/>
        <v/>
      </c>
      <c r="J738" t="str">
        <f t="shared" si="87"/>
        <v/>
      </c>
      <c r="K738" t="str">
        <f t="shared" si="88"/>
        <v/>
      </c>
      <c r="M738">
        <f t="shared" si="89"/>
        <v>0</v>
      </c>
      <c r="N738">
        <f t="shared" si="90"/>
        <v>0</v>
      </c>
      <c r="O738">
        <f t="shared" si="90"/>
        <v>0</v>
      </c>
      <c r="P738">
        <f t="shared" si="90"/>
        <v>0</v>
      </c>
      <c r="Q738">
        <f t="shared" si="90"/>
        <v>0</v>
      </c>
      <c r="R738">
        <f t="shared" si="90"/>
        <v>0</v>
      </c>
      <c r="S738">
        <f t="shared" si="90"/>
        <v>0</v>
      </c>
      <c r="T738">
        <f t="shared" si="90"/>
        <v>0</v>
      </c>
      <c r="U738">
        <f t="shared" si="90"/>
        <v>0</v>
      </c>
      <c r="V738">
        <f t="shared" si="90"/>
        <v>0</v>
      </c>
      <c r="W738">
        <f t="shared" si="90"/>
        <v>0</v>
      </c>
      <c r="X738">
        <f t="shared" si="90"/>
        <v>0</v>
      </c>
    </row>
    <row r="739" spans="3:24" ht="30" customHeight="1" thickTop="1" thickBot="1" x14ac:dyDescent="0.25">
      <c r="C739" s="108"/>
      <c r="D739" s="108"/>
      <c r="E739" s="115"/>
      <c r="F739" s="115"/>
      <c r="H739" t="str">
        <f t="shared" si="85"/>
        <v/>
      </c>
      <c r="I739" t="str">
        <f t="shared" si="86"/>
        <v/>
      </c>
      <c r="J739" t="str">
        <f t="shared" si="87"/>
        <v/>
      </c>
      <c r="K739" t="str">
        <f t="shared" si="88"/>
        <v/>
      </c>
      <c r="M739">
        <f t="shared" si="89"/>
        <v>0</v>
      </c>
      <c r="N739">
        <f t="shared" si="90"/>
        <v>0</v>
      </c>
      <c r="O739">
        <f t="shared" si="90"/>
        <v>0</v>
      </c>
      <c r="P739">
        <f t="shared" si="90"/>
        <v>0</v>
      </c>
      <c r="Q739">
        <f t="shared" si="90"/>
        <v>0</v>
      </c>
      <c r="R739">
        <f t="shared" si="90"/>
        <v>0</v>
      </c>
      <c r="S739">
        <f t="shared" si="90"/>
        <v>0</v>
      </c>
      <c r="T739">
        <f t="shared" si="90"/>
        <v>0</v>
      </c>
      <c r="U739">
        <f t="shared" si="90"/>
        <v>0</v>
      </c>
      <c r="V739">
        <f t="shared" si="90"/>
        <v>0</v>
      </c>
      <c r="W739">
        <f t="shared" si="90"/>
        <v>0</v>
      </c>
      <c r="X739">
        <f t="shared" si="90"/>
        <v>0</v>
      </c>
    </row>
    <row r="740" spans="3:24" ht="30" customHeight="1" thickTop="1" thickBot="1" x14ac:dyDescent="0.25">
      <c r="C740" s="108"/>
      <c r="D740" s="108"/>
      <c r="E740" s="115"/>
      <c r="F740" s="115"/>
      <c r="H740" t="str">
        <f t="shared" si="85"/>
        <v/>
      </c>
      <c r="I740" t="str">
        <f t="shared" si="86"/>
        <v/>
      </c>
      <c r="J740" t="str">
        <f t="shared" si="87"/>
        <v/>
      </c>
      <c r="K740" t="str">
        <f t="shared" si="88"/>
        <v/>
      </c>
      <c r="M740">
        <f t="shared" si="89"/>
        <v>0</v>
      </c>
      <c r="N740">
        <f t="shared" si="90"/>
        <v>0</v>
      </c>
      <c r="O740">
        <f t="shared" si="90"/>
        <v>0</v>
      </c>
      <c r="P740">
        <f t="shared" si="90"/>
        <v>0</v>
      </c>
      <c r="Q740">
        <f t="shared" si="90"/>
        <v>0</v>
      </c>
      <c r="R740">
        <f t="shared" si="90"/>
        <v>0</v>
      </c>
      <c r="S740">
        <f t="shared" si="90"/>
        <v>0</v>
      </c>
      <c r="T740">
        <f t="shared" si="90"/>
        <v>0</v>
      </c>
      <c r="U740">
        <f t="shared" si="90"/>
        <v>0</v>
      </c>
      <c r="V740">
        <f t="shared" si="90"/>
        <v>0</v>
      </c>
      <c r="W740">
        <f t="shared" si="90"/>
        <v>0</v>
      </c>
      <c r="X740">
        <f t="shared" si="90"/>
        <v>0</v>
      </c>
    </row>
    <row r="741" spans="3:24" ht="30" customHeight="1" thickTop="1" thickBot="1" x14ac:dyDescent="0.25">
      <c r="C741" s="108"/>
      <c r="D741" s="108"/>
      <c r="E741" s="115"/>
      <c r="F741" s="115"/>
      <c r="H741" t="str">
        <f t="shared" si="85"/>
        <v/>
      </c>
      <c r="I741" t="str">
        <f t="shared" si="86"/>
        <v/>
      </c>
      <c r="J741" t="str">
        <f t="shared" si="87"/>
        <v/>
      </c>
      <c r="K741" t="str">
        <f t="shared" si="88"/>
        <v/>
      </c>
      <c r="M741">
        <f t="shared" si="89"/>
        <v>0</v>
      </c>
      <c r="N741">
        <f t="shared" si="90"/>
        <v>0</v>
      </c>
      <c r="O741">
        <f t="shared" si="90"/>
        <v>0</v>
      </c>
      <c r="P741">
        <f t="shared" si="90"/>
        <v>0</v>
      </c>
      <c r="Q741">
        <f t="shared" si="90"/>
        <v>0</v>
      </c>
      <c r="R741">
        <f t="shared" si="90"/>
        <v>0</v>
      </c>
      <c r="S741">
        <f t="shared" si="90"/>
        <v>0</v>
      </c>
      <c r="T741">
        <f t="shared" si="90"/>
        <v>0</v>
      </c>
      <c r="U741">
        <f t="shared" si="90"/>
        <v>0</v>
      </c>
      <c r="V741">
        <f t="shared" si="90"/>
        <v>0</v>
      </c>
      <c r="W741">
        <f t="shared" si="90"/>
        <v>0</v>
      </c>
      <c r="X741">
        <f t="shared" si="90"/>
        <v>0</v>
      </c>
    </row>
    <row r="742" spans="3:24" ht="30" customHeight="1" thickTop="1" thickBot="1" x14ac:dyDescent="0.25">
      <c r="C742" s="108"/>
      <c r="D742" s="108"/>
      <c r="E742" s="115"/>
      <c r="F742" s="115"/>
      <c r="H742" t="str">
        <f t="shared" si="85"/>
        <v/>
      </c>
      <c r="I742" t="str">
        <f t="shared" si="86"/>
        <v/>
      </c>
      <c r="J742" t="str">
        <f t="shared" si="87"/>
        <v/>
      </c>
      <c r="K742" t="str">
        <f t="shared" si="88"/>
        <v/>
      </c>
      <c r="M742">
        <f t="shared" si="89"/>
        <v>0</v>
      </c>
      <c r="N742">
        <f t="shared" si="90"/>
        <v>0</v>
      </c>
      <c r="O742">
        <f t="shared" si="90"/>
        <v>0</v>
      </c>
      <c r="P742">
        <f t="shared" si="90"/>
        <v>0</v>
      </c>
      <c r="Q742">
        <f t="shared" si="90"/>
        <v>0</v>
      </c>
      <c r="R742">
        <f t="shared" si="90"/>
        <v>0</v>
      </c>
      <c r="S742">
        <f t="shared" si="90"/>
        <v>0</v>
      </c>
      <c r="T742">
        <f t="shared" si="90"/>
        <v>0</v>
      </c>
      <c r="U742">
        <f t="shared" si="90"/>
        <v>0</v>
      </c>
      <c r="V742">
        <f t="shared" si="90"/>
        <v>0</v>
      </c>
      <c r="W742">
        <f t="shared" si="90"/>
        <v>0</v>
      </c>
      <c r="X742">
        <f t="shared" si="90"/>
        <v>0</v>
      </c>
    </row>
    <row r="743" spans="3:24" ht="30" customHeight="1" thickTop="1" thickBot="1" x14ac:dyDescent="0.25">
      <c r="C743" s="108"/>
      <c r="D743" s="108"/>
      <c r="E743" s="115"/>
      <c r="F743" s="115"/>
      <c r="H743" t="str">
        <f t="shared" si="85"/>
        <v/>
      </c>
      <c r="I743" t="str">
        <f t="shared" si="86"/>
        <v/>
      </c>
      <c r="J743" t="str">
        <f t="shared" si="87"/>
        <v/>
      </c>
      <c r="K743" t="str">
        <f t="shared" si="88"/>
        <v/>
      </c>
      <c r="M743">
        <f t="shared" si="89"/>
        <v>0</v>
      </c>
      <c r="N743">
        <f t="shared" si="90"/>
        <v>0</v>
      </c>
      <c r="O743">
        <f t="shared" si="90"/>
        <v>0</v>
      </c>
      <c r="P743">
        <f t="shared" si="90"/>
        <v>0</v>
      </c>
      <c r="Q743">
        <f t="shared" si="90"/>
        <v>0</v>
      </c>
      <c r="R743">
        <f t="shared" si="90"/>
        <v>0</v>
      </c>
      <c r="S743">
        <f t="shared" si="90"/>
        <v>0</v>
      </c>
      <c r="T743">
        <f t="shared" si="90"/>
        <v>0</v>
      </c>
      <c r="U743">
        <f t="shared" si="90"/>
        <v>0</v>
      </c>
      <c r="V743">
        <f t="shared" si="90"/>
        <v>0</v>
      </c>
      <c r="W743">
        <f t="shared" si="90"/>
        <v>0</v>
      </c>
      <c r="X743">
        <f t="shared" si="90"/>
        <v>0</v>
      </c>
    </row>
    <row r="744" spans="3:24" ht="30" customHeight="1" thickTop="1" thickBot="1" x14ac:dyDescent="0.25">
      <c r="C744" s="108"/>
      <c r="D744" s="108"/>
      <c r="E744" s="115"/>
      <c r="F744" s="115"/>
      <c r="H744" t="str">
        <f t="shared" si="85"/>
        <v/>
      </c>
      <c r="I744" t="str">
        <f t="shared" si="86"/>
        <v/>
      </c>
      <c r="J744" t="str">
        <f t="shared" si="87"/>
        <v/>
      </c>
      <c r="K744" t="str">
        <f t="shared" si="88"/>
        <v/>
      </c>
      <c r="M744">
        <f t="shared" si="89"/>
        <v>0</v>
      </c>
      <c r="N744">
        <f t="shared" si="90"/>
        <v>0</v>
      </c>
      <c r="O744">
        <f t="shared" si="90"/>
        <v>0</v>
      </c>
      <c r="P744">
        <f t="shared" si="90"/>
        <v>0</v>
      </c>
      <c r="Q744">
        <f t="shared" si="90"/>
        <v>0</v>
      </c>
      <c r="R744">
        <f t="shared" si="90"/>
        <v>0</v>
      </c>
      <c r="S744">
        <f t="shared" si="90"/>
        <v>0</v>
      </c>
      <c r="T744">
        <f t="shared" si="90"/>
        <v>0</v>
      </c>
      <c r="U744">
        <f t="shared" si="90"/>
        <v>0</v>
      </c>
      <c r="V744">
        <f t="shared" si="90"/>
        <v>0</v>
      </c>
      <c r="W744">
        <f t="shared" si="90"/>
        <v>0</v>
      </c>
      <c r="X744">
        <f t="shared" si="90"/>
        <v>0</v>
      </c>
    </row>
    <row r="745" spans="3:24" ht="30" customHeight="1" thickTop="1" thickBot="1" x14ac:dyDescent="0.25">
      <c r="C745" s="108"/>
      <c r="D745" s="108"/>
      <c r="E745" s="115"/>
      <c r="F745" s="115"/>
      <c r="H745" t="str">
        <f t="shared" si="85"/>
        <v/>
      </c>
      <c r="I745" t="str">
        <f t="shared" si="86"/>
        <v/>
      </c>
      <c r="J745" t="str">
        <f t="shared" si="87"/>
        <v/>
      </c>
      <c r="K745" t="str">
        <f t="shared" si="88"/>
        <v/>
      </c>
      <c r="M745">
        <f t="shared" si="89"/>
        <v>0</v>
      </c>
      <c r="N745">
        <f t="shared" si="90"/>
        <v>0</v>
      </c>
      <c r="O745">
        <f t="shared" si="90"/>
        <v>0</v>
      </c>
      <c r="P745">
        <f t="shared" si="90"/>
        <v>0</v>
      </c>
      <c r="Q745">
        <f t="shared" si="90"/>
        <v>0</v>
      </c>
      <c r="R745">
        <f t="shared" si="90"/>
        <v>0</v>
      </c>
      <c r="S745">
        <f t="shared" si="90"/>
        <v>0</v>
      </c>
      <c r="T745">
        <f t="shared" si="90"/>
        <v>0</v>
      </c>
      <c r="U745">
        <f t="shared" si="90"/>
        <v>0</v>
      </c>
      <c r="V745">
        <f t="shared" si="90"/>
        <v>0</v>
      </c>
      <c r="W745">
        <f t="shared" si="90"/>
        <v>0</v>
      </c>
      <c r="X745">
        <f t="shared" si="90"/>
        <v>0</v>
      </c>
    </row>
    <row r="746" spans="3:24" ht="30" customHeight="1" thickTop="1" thickBot="1" x14ac:dyDescent="0.25">
      <c r="C746" s="108"/>
      <c r="D746" s="108"/>
      <c r="E746" s="115"/>
      <c r="F746" s="115"/>
      <c r="H746" t="str">
        <f t="shared" si="85"/>
        <v/>
      </c>
      <c r="I746" t="str">
        <f t="shared" si="86"/>
        <v/>
      </c>
      <c r="J746" t="str">
        <f t="shared" si="87"/>
        <v/>
      </c>
      <c r="K746" t="str">
        <f t="shared" si="88"/>
        <v/>
      </c>
      <c r="M746">
        <f t="shared" si="89"/>
        <v>0</v>
      </c>
      <c r="N746">
        <f t="shared" si="90"/>
        <v>0</v>
      </c>
      <c r="O746">
        <f t="shared" si="90"/>
        <v>0</v>
      </c>
      <c r="P746">
        <f t="shared" si="90"/>
        <v>0</v>
      </c>
      <c r="Q746">
        <f t="shared" si="90"/>
        <v>0</v>
      </c>
      <c r="R746">
        <f t="shared" si="90"/>
        <v>0</v>
      </c>
      <c r="S746">
        <f t="shared" si="90"/>
        <v>0</v>
      </c>
      <c r="T746">
        <f t="shared" si="90"/>
        <v>0</v>
      </c>
      <c r="U746">
        <f t="shared" si="90"/>
        <v>0</v>
      </c>
      <c r="V746">
        <f t="shared" si="90"/>
        <v>0</v>
      </c>
      <c r="W746">
        <f t="shared" si="90"/>
        <v>0</v>
      </c>
      <c r="X746">
        <f t="shared" si="90"/>
        <v>0</v>
      </c>
    </row>
    <row r="747" spans="3:24" ht="30" customHeight="1" thickTop="1" thickBot="1" x14ac:dyDescent="0.25">
      <c r="C747" s="108"/>
      <c r="D747" s="108"/>
      <c r="E747" s="115"/>
      <c r="F747" s="115"/>
      <c r="H747" t="str">
        <f t="shared" si="85"/>
        <v/>
      </c>
      <c r="I747" t="str">
        <f t="shared" si="86"/>
        <v/>
      </c>
      <c r="J747" t="str">
        <f t="shared" si="87"/>
        <v/>
      </c>
      <c r="K747" t="str">
        <f t="shared" si="88"/>
        <v/>
      </c>
      <c r="M747">
        <f t="shared" si="89"/>
        <v>0</v>
      </c>
      <c r="N747">
        <f t="shared" si="90"/>
        <v>0</v>
      </c>
      <c r="O747">
        <f t="shared" si="90"/>
        <v>0</v>
      </c>
      <c r="P747">
        <f t="shared" si="90"/>
        <v>0</v>
      </c>
      <c r="Q747">
        <f t="shared" si="90"/>
        <v>0</v>
      </c>
      <c r="R747">
        <f t="shared" si="90"/>
        <v>0</v>
      </c>
      <c r="S747">
        <f t="shared" si="90"/>
        <v>0</v>
      </c>
      <c r="T747">
        <f t="shared" si="90"/>
        <v>0</v>
      </c>
      <c r="U747">
        <f t="shared" si="90"/>
        <v>0</v>
      </c>
      <c r="V747">
        <f t="shared" si="90"/>
        <v>0</v>
      </c>
      <c r="W747">
        <f t="shared" si="90"/>
        <v>0</v>
      </c>
      <c r="X747">
        <f t="shared" si="90"/>
        <v>0</v>
      </c>
    </row>
    <row r="748" spans="3:24" ht="30" customHeight="1" thickTop="1" thickBot="1" x14ac:dyDescent="0.25">
      <c r="C748" s="108"/>
      <c r="D748" s="108"/>
      <c r="E748" s="115"/>
      <c r="F748" s="115"/>
      <c r="H748" t="str">
        <f t="shared" si="85"/>
        <v/>
      </c>
      <c r="I748" t="str">
        <f t="shared" si="86"/>
        <v/>
      </c>
      <c r="J748" t="str">
        <f t="shared" si="87"/>
        <v/>
      </c>
      <c r="K748" t="str">
        <f t="shared" si="88"/>
        <v/>
      </c>
      <c r="M748">
        <f t="shared" si="89"/>
        <v>0</v>
      </c>
      <c r="N748">
        <f t="shared" si="90"/>
        <v>0</v>
      </c>
      <c r="O748">
        <f t="shared" si="90"/>
        <v>0</v>
      </c>
      <c r="P748">
        <f t="shared" si="90"/>
        <v>0</v>
      </c>
      <c r="Q748">
        <f t="shared" si="90"/>
        <v>0</v>
      </c>
      <c r="R748">
        <f t="shared" si="90"/>
        <v>0</v>
      </c>
      <c r="S748">
        <f t="shared" si="90"/>
        <v>0</v>
      </c>
      <c r="T748">
        <f t="shared" si="90"/>
        <v>0</v>
      </c>
      <c r="U748">
        <f t="shared" si="90"/>
        <v>0</v>
      </c>
      <c r="V748">
        <f t="shared" si="90"/>
        <v>0</v>
      </c>
      <c r="W748">
        <f t="shared" si="90"/>
        <v>0</v>
      </c>
      <c r="X748">
        <f t="shared" si="90"/>
        <v>0</v>
      </c>
    </row>
    <row r="749" spans="3:24" ht="30" customHeight="1" thickTop="1" thickBot="1" x14ac:dyDescent="0.25">
      <c r="C749" s="108"/>
      <c r="D749" s="108"/>
      <c r="E749" s="115"/>
      <c r="F749" s="115"/>
      <c r="H749" t="str">
        <f t="shared" si="85"/>
        <v/>
      </c>
      <c r="I749" t="str">
        <f t="shared" si="86"/>
        <v/>
      </c>
      <c r="J749" t="str">
        <f t="shared" si="87"/>
        <v/>
      </c>
      <c r="K749" t="str">
        <f t="shared" si="88"/>
        <v/>
      </c>
      <c r="M749">
        <f t="shared" si="89"/>
        <v>0</v>
      </c>
      <c r="N749">
        <f t="shared" si="90"/>
        <v>0</v>
      </c>
      <c r="O749">
        <f t="shared" si="90"/>
        <v>0</v>
      </c>
      <c r="P749">
        <f t="shared" si="90"/>
        <v>0</v>
      </c>
      <c r="Q749">
        <f t="shared" si="90"/>
        <v>0</v>
      </c>
      <c r="R749">
        <f t="shared" si="90"/>
        <v>0</v>
      </c>
      <c r="S749">
        <f t="shared" si="90"/>
        <v>0</v>
      </c>
      <c r="T749">
        <f t="shared" si="90"/>
        <v>0</v>
      </c>
      <c r="U749">
        <f t="shared" si="90"/>
        <v>0</v>
      </c>
      <c r="V749">
        <f t="shared" si="90"/>
        <v>0</v>
      </c>
      <c r="W749">
        <f t="shared" si="90"/>
        <v>0</v>
      </c>
      <c r="X749">
        <f t="shared" si="90"/>
        <v>0</v>
      </c>
    </row>
    <row r="750" spans="3:24" ht="30" customHeight="1" thickTop="1" thickBot="1" x14ac:dyDescent="0.25">
      <c r="C750" s="108"/>
      <c r="D750" s="108"/>
      <c r="E750" s="115"/>
      <c r="F750" s="115"/>
      <c r="H750" t="str">
        <f t="shared" si="85"/>
        <v/>
      </c>
      <c r="I750" t="str">
        <f t="shared" si="86"/>
        <v/>
      </c>
      <c r="J750" t="str">
        <f t="shared" si="87"/>
        <v/>
      </c>
      <c r="K750" t="str">
        <f t="shared" si="88"/>
        <v/>
      </c>
      <c r="M750">
        <f t="shared" si="89"/>
        <v>0</v>
      </c>
      <c r="N750">
        <f t="shared" si="90"/>
        <v>0</v>
      </c>
      <c r="O750">
        <f t="shared" si="90"/>
        <v>0</v>
      </c>
      <c r="P750">
        <f t="shared" si="90"/>
        <v>0</v>
      </c>
      <c r="Q750">
        <f t="shared" si="90"/>
        <v>0</v>
      </c>
      <c r="R750">
        <f t="shared" si="90"/>
        <v>0</v>
      </c>
      <c r="S750">
        <f t="shared" ref="N750:X773" si="91">IF(ISERROR(IF(AND($H750&lt;=S$6,$J750&gt;=S$6),1,0)),"",IF(AND($H750&lt;=S$6,$J750&gt;=S$6),1,0))</f>
        <v>0</v>
      </c>
      <c r="T750">
        <f t="shared" si="91"/>
        <v>0</v>
      </c>
      <c r="U750">
        <f t="shared" si="91"/>
        <v>0</v>
      </c>
      <c r="V750">
        <f t="shared" si="91"/>
        <v>0</v>
      </c>
      <c r="W750">
        <f t="shared" si="91"/>
        <v>0</v>
      </c>
      <c r="X750">
        <f t="shared" si="91"/>
        <v>0</v>
      </c>
    </row>
    <row r="751" spans="3:24" ht="30" customHeight="1" thickTop="1" thickBot="1" x14ac:dyDescent="0.25">
      <c r="C751" s="108"/>
      <c r="D751" s="108"/>
      <c r="E751" s="115"/>
      <c r="F751" s="115"/>
      <c r="H751" t="str">
        <f t="shared" si="85"/>
        <v/>
      </c>
      <c r="I751" t="str">
        <f t="shared" si="86"/>
        <v/>
      </c>
      <c r="J751" t="str">
        <f t="shared" si="87"/>
        <v/>
      </c>
      <c r="K751" t="str">
        <f t="shared" si="88"/>
        <v/>
      </c>
      <c r="M751">
        <f t="shared" si="89"/>
        <v>0</v>
      </c>
      <c r="N751">
        <f t="shared" si="91"/>
        <v>0</v>
      </c>
      <c r="O751">
        <f t="shared" si="91"/>
        <v>0</v>
      </c>
      <c r="P751">
        <f t="shared" si="91"/>
        <v>0</v>
      </c>
      <c r="Q751">
        <f t="shared" si="91"/>
        <v>0</v>
      </c>
      <c r="R751">
        <f t="shared" si="91"/>
        <v>0</v>
      </c>
      <c r="S751">
        <f t="shared" si="91"/>
        <v>0</v>
      </c>
      <c r="T751">
        <f t="shared" si="91"/>
        <v>0</v>
      </c>
      <c r="U751">
        <f t="shared" si="91"/>
        <v>0</v>
      </c>
      <c r="V751">
        <f t="shared" si="91"/>
        <v>0</v>
      </c>
      <c r="W751">
        <f t="shared" si="91"/>
        <v>0</v>
      </c>
      <c r="X751">
        <f t="shared" si="91"/>
        <v>0</v>
      </c>
    </row>
    <row r="752" spans="3:24" ht="30" customHeight="1" thickTop="1" thickBot="1" x14ac:dyDescent="0.25">
      <c r="C752" s="108"/>
      <c r="D752" s="108"/>
      <c r="E752" s="115"/>
      <c r="F752" s="115"/>
      <c r="H752" t="str">
        <f t="shared" si="85"/>
        <v/>
      </c>
      <c r="I752" t="str">
        <f t="shared" si="86"/>
        <v/>
      </c>
      <c r="J752" t="str">
        <f t="shared" si="87"/>
        <v/>
      </c>
      <c r="K752" t="str">
        <f t="shared" si="88"/>
        <v/>
      </c>
      <c r="M752">
        <f t="shared" si="89"/>
        <v>0</v>
      </c>
      <c r="N752">
        <f t="shared" si="91"/>
        <v>0</v>
      </c>
      <c r="O752">
        <f t="shared" si="91"/>
        <v>0</v>
      </c>
      <c r="P752">
        <f t="shared" si="91"/>
        <v>0</v>
      </c>
      <c r="Q752">
        <f t="shared" si="91"/>
        <v>0</v>
      </c>
      <c r="R752">
        <f t="shared" si="91"/>
        <v>0</v>
      </c>
      <c r="S752">
        <f t="shared" si="91"/>
        <v>0</v>
      </c>
      <c r="T752">
        <f t="shared" si="91"/>
        <v>0</v>
      </c>
      <c r="U752">
        <f t="shared" si="91"/>
        <v>0</v>
      </c>
      <c r="V752">
        <f t="shared" si="91"/>
        <v>0</v>
      </c>
      <c r="W752">
        <f t="shared" si="91"/>
        <v>0</v>
      </c>
      <c r="X752">
        <f t="shared" si="91"/>
        <v>0</v>
      </c>
    </row>
    <row r="753" spans="3:24" ht="30" customHeight="1" thickTop="1" thickBot="1" x14ac:dyDescent="0.25">
      <c r="C753" s="108"/>
      <c r="D753" s="108"/>
      <c r="E753" s="115"/>
      <c r="F753" s="115"/>
      <c r="H753" t="str">
        <f t="shared" si="85"/>
        <v/>
      </c>
      <c r="I753" t="str">
        <f t="shared" si="86"/>
        <v/>
      </c>
      <c r="J753" t="str">
        <f t="shared" si="87"/>
        <v/>
      </c>
      <c r="K753" t="str">
        <f t="shared" si="88"/>
        <v/>
      </c>
      <c r="M753">
        <f t="shared" si="89"/>
        <v>0</v>
      </c>
      <c r="N753">
        <f t="shared" si="91"/>
        <v>0</v>
      </c>
      <c r="O753">
        <f t="shared" si="91"/>
        <v>0</v>
      </c>
      <c r="P753">
        <f t="shared" si="91"/>
        <v>0</v>
      </c>
      <c r="Q753">
        <f t="shared" si="91"/>
        <v>0</v>
      </c>
      <c r="R753">
        <f t="shared" si="91"/>
        <v>0</v>
      </c>
      <c r="S753">
        <f t="shared" si="91"/>
        <v>0</v>
      </c>
      <c r="T753">
        <f t="shared" si="91"/>
        <v>0</v>
      </c>
      <c r="U753">
        <f t="shared" si="91"/>
        <v>0</v>
      </c>
      <c r="V753">
        <f t="shared" si="91"/>
        <v>0</v>
      </c>
      <c r="W753">
        <f t="shared" si="91"/>
        <v>0</v>
      </c>
      <c r="X753">
        <f t="shared" si="91"/>
        <v>0</v>
      </c>
    </row>
    <row r="754" spans="3:24" ht="30" customHeight="1" thickTop="1" thickBot="1" x14ac:dyDescent="0.25">
      <c r="C754" s="108"/>
      <c r="D754" s="108"/>
      <c r="E754" s="115"/>
      <c r="F754" s="115"/>
      <c r="H754" t="str">
        <f t="shared" si="85"/>
        <v/>
      </c>
      <c r="I754" t="str">
        <f t="shared" si="86"/>
        <v/>
      </c>
      <c r="J754" t="str">
        <f t="shared" si="87"/>
        <v/>
      </c>
      <c r="K754" t="str">
        <f t="shared" si="88"/>
        <v/>
      </c>
      <c r="M754">
        <f t="shared" si="89"/>
        <v>0</v>
      </c>
      <c r="N754">
        <f t="shared" si="91"/>
        <v>0</v>
      </c>
      <c r="O754">
        <f t="shared" si="91"/>
        <v>0</v>
      </c>
      <c r="P754">
        <f t="shared" si="91"/>
        <v>0</v>
      </c>
      <c r="Q754">
        <f t="shared" si="91"/>
        <v>0</v>
      </c>
      <c r="R754">
        <f t="shared" si="91"/>
        <v>0</v>
      </c>
      <c r="S754">
        <f t="shared" si="91"/>
        <v>0</v>
      </c>
      <c r="T754">
        <f t="shared" si="91"/>
        <v>0</v>
      </c>
      <c r="U754">
        <f t="shared" si="91"/>
        <v>0</v>
      </c>
      <c r="V754">
        <f t="shared" si="91"/>
        <v>0</v>
      </c>
      <c r="W754">
        <f t="shared" si="91"/>
        <v>0</v>
      </c>
      <c r="X754">
        <f t="shared" si="91"/>
        <v>0</v>
      </c>
    </row>
    <row r="755" spans="3:24" ht="30" customHeight="1" thickTop="1" thickBot="1" x14ac:dyDescent="0.25">
      <c r="C755" s="108"/>
      <c r="D755" s="108"/>
      <c r="E755" s="115"/>
      <c r="F755" s="115"/>
      <c r="H755" t="str">
        <f t="shared" si="85"/>
        <v/>
      </c>
      <c r="I755" t="str">
        <f t="shared" si="86"/>
        <v/>
      </c>
      <c r="J755" t="str">
        <f t="shared" si="87"/>
        <v/>
      </c>
      <c r="K755" t="str">
        <f t="shared" si="88"/>
        <v/>
      </c>
      <c r="M755">
        <f t="shared" si="89"/>
        <v>0</v>
      </c>
      <c r="N755">
        <f t="shared" si="91"/>
        <v>0</v>
      </c>
      <c r="O755">
        <f t="shared" si="91"/>
        <v>0</v>
      </c>
      <c r="P755">
        <f t="shared" si="91"/>
        <v>0</v>
      </c>
      <c r="Q755">
        <f t="shared" si="91"/>
        <v>0</v>
      </c>
      <c r="R755">
        <f t="shared" si="91"/>
        <v>0</v>
      </c>
      <c r="S755">
        <f t="shared" si="91"/>
        <v>0</v>
      </c>
      <c r="T755">
        <f t="shared" si="91"/>
        <v>0</v>
      </c>
      <c r="U755">
        <f t="shared" si="91"/>
        <v>0</v>
      </c>
      <c r="V755">
        <f t="shared" si="91"/>
        <v>0</v>
      </c>
      <c r="W755">
        <f t="shared" si="91"/>
        <v>0</v>
      </c>
      <c r="X755">
        <f t="shared" si="91"/>
        <v>0</v>
      </c>
    </row>
    <row r="756" spans="3:24" ht="30" customHeight="1" thickTop="1" thickBot="1" x14ac:dyDescent="0.25">
      <c r="C756" s="108"/>
      <c r="D756" s="108"/>
      <c r="E756" s="115"/>
      <c r="F756" s="115"/>
      <c r="H756" t="str">
        <f t="shared" si="85"/>
        <v/>
      </c>
      <c r="I756" t="str">
        <f t="shared" si="86"/>
        <v/>
      </c>
      <c r="J756" t="str">
        <f t="shared" si="87"/>
        <v/>
      </c>
      <c r="K756" t="str">
        <f t="shared" si="88"/>
        <v/>
      </c>
      <c r="M756">
        <f t="shared" si="89"/>
        <v>0</v>
      </c>
      <c r="N756">
        <f t="shared" si="91"/>
        <v>0</v>
      </c>
      <c r="O756">
        <f t="shared" si="91"/>
        <v>0</v>
      </c>
      <c r="P756">
        <f t="shared" si="91"/>
        <v>0</v>
      </c>
      <c r="Q756">
        <f t="shared" si="91"/>
        <v>0</v>
      </c>
      <c r="R756">
        <f t="shared" si="91"/>
        <v>0</v>
      </c>
      <c r="S756">
        <f t="shared" si="91"/>
        <v>0</v>
      </c>
      <c r="T756">
        <f t="shared" si="91"/>
        <v>0</v>
      </c>
      <c r="U756">
        <f t="shared" si="91"/>
        <v>0</v>
      </c>
      <c r="V756">
        <f t="shared" si="91"/>
        <v>0</v>
      </c>
      <c r="W756">
        <f t="shared" si="91"/>
        <v>0</v>
      </c>
      <c r="X756">
        <f t="shared" si="91"/>
        <v>0</v>
      </c>
    </row>
    <row r="757" spans="3:24" ht="30" customHeight="1" thickTop="1" thickBot="1" x14ac:dyDescent="0.25">
      <c r="C757" s="108"/>
      <c r="D757" s="108"/>
      <c r="E757" s="115"/>
      <c r="F757" s="115"/>
      <c r="H757" t="str">
        <f t="shared" si="85"/>
        <v/>
      </c>
      <c r="I757" t="str">
        <f t="shared" si="86"/>
        <v/>
      </c>
      <c r="J757" t="str">
        <f t="shared" si="87"/>
        <v/>
      </c>
      <c r="K757" t="str">
        <f t="shared" si="88"/>
        <v/>
      </c>
      <c r="M757">
        <f t="shared" si="89"/>
        <v>0</v>
      </c>
      <c r="N757">
        <f t="shared" si="91"/>
        <v>0</v>
      </c>
      <c r="O757">
        <f t="shared" si="91"/>
        <v>0</v>
      </c>
      <c r="P757">
        <f t="shared" si="91"/>
        <v>0</v>
      </c>
      <c r="Q757">
        <f t="shared" si="91"/>
        <v>0</v>
      </c>
      <c r="R757">
        <f t="shared" si="91"/>
        <v>0</v>
      </c>
      <c r="S757">
        <f t="shared" si="91"/>
        <v>0</v>
      </c>
      <c r="T757">
        <f t="shared" si="91"/>
        <v>0</v>
      </c>
      <c r="U757">
        <f t="shared" si="91"/>
        <v>0</v>
      </c>
      <c r="V757">
        <f t="shared" si="91"/>
        <v>0</v>
      </c>
      <c r="W757">
        <f t="shared" si="91"/>
        <v>0</v>
      </c>
      <c r="X757">
        <f t="shared" si="91"/>
        <v>0</v>
      </c>
    </row>
    <row r="758" spans="3:24" ht="30" customHeight="1" thickTop="1" thickBot="1" x14ac:dyDescent="0.25">
      <c r="C758" s="108"/>
      <c r="D758" s="108"/>
      <c r="E758" s="115"/>
      <c r="F758" s="115"/>
      <c r="H758" t="str">
        <f t="shared" si="85"/>
        <v/>
      </c>
      <c r="I758" t="str">
        <f t="shared" si="86"/>
        <v/>
      </c>
      <c r="J758" t="str">
        <f t="shared" si="87"/>
        <v/>
      </c>
      <c r="K758" t="str">
        <f t="shared" si="88"/>
        <v/>
      </c>
      <c r="M758">
        <f t="shared" si="89"/>
        <v>0</v>
      </c>
      <c r="N758">
        <f t="shared" si="91"/>
        <v>0</v>
      </c>
      <c r="O758">
        <f t="shared" si="91"/>
        <v>0</v>
      </c>
      <c r="P758">
        <f t="shared" si="91"/>
        <v>0</v>
      </c>
      <c r="Q758">
        <f t="shared" si="91"/>
        <v>0</v>
      </c>
      <c r="R758">
        <f t="shared" si="91"/>
        <v>0</v>
      </c>
      <c r="S758">
        <f t="shared" si="91"/>
        <v>0</v>
      </c>
      <c r="T758">
        <f t="shared" si="91"/>
        <v>0</v>
      </c>
      <c r="U758">
        <f t="shared" si="91"/>
        <v>0</v>
      </c>
      <c r="V758">
        <f t="shared" si="91"/>
        <v>0</v>
      </c>
      <c r="W758">
        <f t="shared" si="91"/>
        <v>0</v>
      </c>
      <c r="X758">
        <f t="shared" si="91"/>
        <v>0</v>
      </c>
    </row>
    <row r="759" spans="3:24" ht="30" customHeight="1" thickTop="1" thickBot="1" x14ac:dyDescent="0.25">
      <c r="C759" s="108"/>
      <c r="D759" s="108"/>
      <c r="E759" s="115"/>
      <c r="F759" s="115"/>
      <c r="H759" t="str">
        <f t="shared" si="85"/>
        <v/>
      </c>
      <c r="I759" t="str">
        <f t="shared" si="86"/>
        <v/>
      </c>
      <c r="J759" t="str">
        <f t="shared" si="87"/>
        <v/>
      </c>
      <c r="K759" t="str">
        <f t="shared" si="88"/>
        <v/>
      </c>
      <c r="M759">
        <f t="shared" si="89"/>
        <v>0</v>
      </c>
      <c r="N759">
        <f t="shared" si="91"/>
        <v>0</v>
      </c>
      <c r="O759">
        <f t="shared" si="91"/>
        <v>0</v>
      </c>
      <c r="P759">
        <f t="shared" si="91"/>
        <v>0</v>
      </c>
      <c r="Q759">
        <f t="shared" si="91"/>
        <v>0</v>
      </c>
      <c r="R759">
        <f t="shared" si="91"/>
        <v>0</v>
      </c>
      <c r="S759">
        <f t="shared" si="91"/>
        <v>0</v>
      </c>
      <c r="T759">
        <f t="shared" si="91"/>
        <v>0</v>
      </c>
      <c r="U759">
        <f t="shared" si="91"/>
        <v>0</v>
      </c>
      <c r="V759">
        <f t="shared" si="91"/>
        <v>0</v>
      </c>
      <c r="W759">
        <f t="shared" si="91"/>
        <v>0</v>
      </c>
      <c r="X759">
        <f t="shared" si="91"/>
        <v>0</v>
      </c>
    </row>
    <row r="760" spans="3:24" ht="30" customHeight="1" thickTop="1" thickBot="1" x14ac:dyDescent="0.25">
      <c r="C760" s="108"/>
      <c r="D760" s="108"/>
      <c r="E760" s="115"/>
      <c r="F760" s="115"/>
      <c r="H760" t="str">
        <f t="shared" si="85"/>
        <v/>
      </c>
      <c r="I760" t="str">
        <f t="shared" si="86"/>
        <v/>
      </c>
      <c r="J760" t="str">
        <f t="shared" si="87"/>
        <v/>
      </c>
      <c r="K760" t="str">
        <f t="shared" si="88"/>
        <v/>
      </c>
      <c r="M760">
        <f t="shared" si="89"/>
        <v>0</v>
      </c>
      <c r="N760">
        <f t="shared" si="91"/>
        <v>0</v>
      </c>
      <c r="O760">
        <f t="shared" si="91"/>
        <v>0</v>
      </c>
      <c r="P760">
        <f t="shared" si="91"/>
        <v>0</v>
      </c>
      <c r="Q760">
        <f t="shared" si="91"/>
        <v>0</v>
      </c>
      <c r="R760">
        <f t="shared" si="91"/>
        <v>0</v>
      </c>
      <c r="S760">
        <f t="shared" si="91"/>
        <v>0</v>
      </c>
      <c r="T760">
        <f t="shared" si="91"/>
        <v>0</v>
      </c>
      <c r="U760">
        <f t="shared" si="91"/>
        <v>0</v>
      </c>
      <c r="V760">
        <f t="shared" si="91"/>
        <v>0</v>
      </c>
      <c r="W760">
        <f t="shared" si="91"/>
        <v>0</v>
      </c>
      <c r="X760">
        <f t="shared" si="91"/>
        <v>0</v>
      </c>
    </row>
    <row r="761" spans="3:24" ht="30" customHeight="1" thickTop="1" thickBot="1" x14ac:dyDescent="0.25">
      <c r="C761" s="108"/>
      <c r="D761" s="108"/>
      <c r="E761" s="115"/>
      <c r="F761" s="115"/>
      <c r="H761" t="str">
        <f t="shared" si="85"/>
        <v/>
      </c>
      <c r="I761" t="str">
        <f t="shared" si="86"/>
        <v/>
      </c>
      <c r="J761" t="str">
        <f t="shared" si="87"/>
        <v/>
      </c>
      <c r="K761" t="str">
        <f t="shared" si="88"/>
        <v/>
      </c>
      <c r="M761">
        <f t="shared" si="89"/>
        <v>0</v>
      </c>
      <c r="N761">
        <f t="shared" si="91"/>
        <v>0</v>
      </c>
      <c r="O761">
        <f t="shared" si="91"/>
        <v>0</v>
      </c>
      <c r="P761">
        <f t="shared" si="91"/>
        <v>0</v>
      </c>
      <c r="Q761">
        <f t="shared" si="91"/>
        <v>0</v>
      </c>
      <c r="R761">
        <f t="shared" si="91"/>
        <v>0</v>
      </c>
      <c r="S761">
        <f t="shared" si="91"/>
        <v>0</v>
      </c>
      <c r="T761">
        <f t="shared" si="91"/>
        <v>0</v>
      </c>
      <c r="U761">
        <f t="shared" si="91"/>
        <v>0</v>
      </c>
      <c r="V761">
        <f t="shared" si="91"/>
        <v>0</v>
      </c>
      <c r="W761">
        <f t="shared" si="91"/>
        <v>0</v>
      </c>
      <c r="X761">
        <f t="shared" si="91"/>
        <v>0</v>
      </c>
    </row>
    <row r="762" spans="3:24" ht="30" customHeight="1" thickTop="1" thickBot="1" x14ac:dyDescent="0.25">
      <c r="C762" s="108"/>
      <c r="D762" s="108"/>
      <c r="E762" s="115"/>
      <c r="F762" s="115"/>
      <c r="H762" t="str">
        <f t="shared" si="85"/>
        <v/>
      </c>
      <c r="I762" t="str">
        <f t="shared" si="86"/>
        <v/>
      </c>
      <c r="J762" t="str">
        <f t="shared" si="87"/>
        <v/>
      </c>
      <c r="K762" t="str">
        <f t="shared" si="88"/>
        <v/>
      </c>
      <c r="M762">
        <f t="shared" si="89"/>
        <v>0</v>
      </c>
      <c r="N762">
        <f t="shared" si="91"/>
        <v>0</v>
      </c>
      <c r="O762">
        <f t="shared" si="91"/>
        <v>0</v>
      </c>
      <c r="P762">
        <f t="shared" si="91"/>
        <v>0</v>
      </c>
      <c r="Q762">
        <f t="shared" si="91"/>
        <v>0</v>
      </c>
      <c r="R762">
        <f t="shared" si="91"/>
        <v>0</v>
      </c>
      <c r="S762">
        <f t="shared" si="91"/>
        <v>0</v>
      </c>
      <c r="T762">
        <f t="shared" si="91"/>
        <v>0</v>
      </c>
      <c r="U762">
        <f t="shared" si="91"/>
        <v>0</v>
      </c>
      <c r="V762">
        <f t="shared" si="91"/>
        <v>0</v>
      </c>
      <c r="W762">
        <f t="shared" si="91"/>
        <v>0</v>
      </c>
      <c r="X762">
        <f t="shared" si="91"/>
        <v>0</v>
      </c>
    </row>
    <row r="763" spans="3:24" ht="30" customHeight="1" thickTop="1" thickBot="1" x14ac:dyDescent="0.25">
      <c r="C763" s="108"/>
      <c r="D763" s="108"/>
      <c r="E763" s="115"/>
      <c r="F763" s="115"/>
      <c r="H763" t="str">
        <f t="shared" si="85"/>
        <v/>
      </c>
      <c r="I763" t="str">
        <f t="shared" si="86"/>
        <v/>
      </c>
      <c r="J763" t="str">
        <f t="shared" si="87"/>
        <v/>
      </c>
      <c r="K763" t="str">
        <f t="shared" si="88"/>
        <v/>
      </c>
      <c r="M763">
        <f t="shared" si="89"/>
        <v>0</v>
      </c>
      <c r="N763">
        <f t="shared" si="91"/>
        <v>0</v>
      </c>
      <c r="O763">
        <f t="shared" si="91"/>
        <v>0</v>
      </c>
      <c r="P763">
        <f t="shared" si="91"/>
        <v>0</v>
      </c>
      <c r="Q763">
        <f t="shared" si="91"/>
        <v>0</v>
      </c>
      <c r="R763">
        <f t="shared" si="91"/>
        <v>0</v>
      </c>
      <c r="S763">
        <f t="shared" si="91"/>
        <v>0</v>
      </c>
      <c r="T763">
        <f t="shared" si="91"/>
        <v>0</v>
      </c>
      <c r="U763">
        <f t="shared" si="91"/>
        <v>0</v>
      </c>
      <c r="V763">
        <f t="shared" si="91"/>
        <v>0</v>
      </c>
      <c r="W763">
        <f t="shared" si="91"/>
        <v>0</v>
      </c>
      <c r="X763">
        <f t="shared" si="91"/>
        <v>0</v>
      </c>
    </row>
    <row r="764" spans="3:24" ht="30" customHeight="1" thickTop="1" thickBot="1" x14ac:dyDescent="0.25">
      <c r="C764" s="108"/>
      <c r="D764" s="108"/>
      <c r="E764" s="115"/>
      <c r="F764" s="115"/>
      <c r="H764" t="str">
        <f t="shared" si="85"/>
        <v/>
      </c>
      <c r="I764" t="str">
        <f t="shared" si="86"/>
        <v/>
      </c>
      <c r="J764" t="str">
        <f t="shared" si="87"/>
        <v/>
      </c>
      <c r="K764" t="str">
        <f t="shared" si="88"/>
        <v/>
      </c>
      <c r="M764">
        <f t="shared" si="89"/>
        <v>0</v>
      </c>
      <c r="N764">
        <f t="shared" si="91"/>
        <v>0</v>
      </c>
      <c r="O764">
        <f t="shared" si="91"/>
        <v>0</v>
      </c>
      <c r="P764">
        <f t="shared" si="91"/>
        <v>0</v>
      </c>
      <c r="Q764">
        <f t="shared" si="91"/>
        <v>0</v>
      </c>
      <c r="R764">
        <f t="shared" si="91"/>
        <v>0</v>
      </c>
      <c r="S764">
        <f t="shared" si="91"/>
        <v>0</v>
      </c>
      <c r="T764">
        <f t="shared" si="91"/>
        <v>0</v>
      </c>
      <c r="U764">
        <f t="shared" si="91"/>
        <v>0</v>
      </c>
      <c r="V764">
        <f t="shared" si="91"/>
        <v>0</v>
      </c>
      <c r="W764">
        <f t="shared" si="91"/>
        <v>0</v>
      </c>
      <c r="X764">
        <f t="shared" si="91"/>
        <v>0</v>
      </c>
    </row>
    <row r="765" spans="3:24" ht="30" customHeight="1" thickTop="1" thickBot="1" x14ac:dyDescent="0.25">
      <c r="C765" s="108"/>
      <c r="D765" s="108"/>
      <c r="E765" s="115"/>
      <c r="F765" s="115"/>
      <c r="H765" t="str">
        <f t="shared" si="85"/>
        <v/>
      </c>
      <c r="I765" t="str">
        <f t="shared" si="86"/>
        <v/>
      </c>
      <c r="J765" t="str">
        <f t="shared" si="87"/>
        <v/>
      </c>
      <c r="K765" t="str">
        <f t="shared" si="88"/>
        <v/>
      </c>
      <c r="M765">
        <f t="shared" si="89"/>
        <v>0</v>
      </c>
      <c r="N765">
        <f t="shared" si="91"/>
        <v>0</v>
      </c>
      <c r="O765">
        <f t="shared" si="91"/>
        <v>0</v>
      </c>
      <c r="P765">
        <f t="shared" si="91"/>
        <v>0</v>
      </c>
      <c r="Q765">
        <f t="shared" si="91"/>
        <v>0</v>
      </c>
      <c r="R765">
        <f t="shared" si="91"/>
        <v>0</v>
      </c>
      <c r="S765">
        <f t="shared" si="91"/>
        <v>0</v>
      </c>
      <c r="T765">
        <f t="shared" si="91"/>
        <v>0</v>
      </c>
      <c r="U765">
        <f t="shared" si="91"/>
        <v>0</v>
      </c>
      <c r="V765">
        <f t="shared" si="91"/>
        <v>0</v>
      </c>
      <c r="W765">
        <f t="shared" si="91"/>
        <v>0</v>
      </c>
      <c r="X765">
        <f t="shared" si="91"/>
        <v>0</v>
      </c>
    </row>
    <row r="766" spans="3:24" ht="30" customHeight="1" thickTop="1" thickBot="1" x14ac:dyDescent="0.25">
      <c r="C766" s="108"/>
      <c r="D766" s="108"/>
      <c r="E766" s="115"/>
      <c r="F766" s="115"/>
      <c r="H766" t="str">
        <f t="shared" si="85"/>
        <v/>
      </c>
      <c r="I766" t="str">
        <f t="shared" si="86"/>
        <v/>
      </c>
      <c r="J766" t="str">
        <f t="shared" si="87"/>
        <v/>
      </c>
      <c r="K766" t="str">
        <f t="shared" si="88"/>
        <v/>
      </c>
      <c r="M766">
        <f t="shared" si="89"/>
        <v>0</v>
      </c>
      <c r="N766">
        <f t="shared" si="91"/>
        <v>0</v>
      </c>
      <c r="O766">
        <f t="shared" si="91"/>
        <v>0</v>
      </c>
      <c r="P766">
        <f t="shared" si="91"/>
        <v>0</v>
      </c>
      <c r="Q766">
        <f t="shared" si="91"/>
        <v>0</v>
      </c>
      <c r="R766">
        <f t="shared" si="91"/>
        <v>0</v>
      </c>
      <c r="S766">
        <f t="shared" si="91"/>
        <v>0</v>
      </c>
      <c r="T766">
        <f t="shared" si="91"/>
        <v>0</v>
      </c>
      <c r="U766">
        <f t="shared" si="91"/>
        <v>0</v>
      </c>
      <c r="V766">
        <f t="shared" si="91"/>
        <v>0</v>
      </c>
      <c r="W766">
        <f t="shared" si="91"/>
        <v>0</v>
      </c>
      <c r="X766">
        <f t="shared" si="91"/>
        <v>0</v>
      </c>
    </row>
    <row r="767" spans="3:24" ht="30" customHeight="1" thickTop="1" thickBot="1" x14ac:dyDescent="0.25">
      <c r="C767" s="108"/>
      <c r="D767" s="108"/>
      <c r="E767" s="115"/>
      <c r="F767" s="115"/>
      <c r="H767" t="str">
        <f t="shared" si="85"/>
        <v/>
      </c>
      <c r="I767" t="str">
        <f t="shared" si="86"/>
        <v/>
      </c>
      <c r="J767" t="str">
        <f t="shared" si="87"/>
        <v/>
      </c>
      <c r="K767" t="str">
        <f t="shared" si="88"/>
        <v/>
      </c>
      <c r="M767">
        <f t="shared" si="89"/>
        <v>0</v>
      </c>
      <c r="N767">
        <f t="shared" si="91"/>
        <v>0</v>
      </c>
      <c r="O767">
        <f t="shared" si="91"/>
        <v>0</v>
      </c>
      <c r="P767">
        <f t="shared" si="91"/>
        <v>0</v>
      </c>
      <c r="Q767">
        <f t="shared" si="91"/>
        <v>0</v>
      </c>
      <c r="R767">
        <f t="shared" si="91"/>
        <v>0</v>
      </c>
      <c r="S767">
        <f t="shared" si="91"/>
        <v>0</v>
      </c>
      <c r="T767">
        <f t="shared" si="91"/>
        <v>0</v>
      </c>
      <c r="U767">
        <f t="shared" si="91"/>
        <v>0</v>
      </c>
      <c r="V767">
        <f t="shared" si="91"/>
        <v>0</v>
      </c>
      <c r="W767">
        <f t="shared" si="91"/>
        <v>0</v>
      </c>
      <c r="X767">
        <f t="shared" si="91"/>
        <v>0</v>
      </c>
    </row>
    <row r="768" spans="3:24" ht="30" customHeight="1" thickTop="1" thickBot="1" x14ac:dyDescent="0.25">
      <c r="C768" s="108"/>
      <c r="D768" s="108"/>
      <c r="E768" s="115"/>
      <c r="F768" s="115"/>
      <c r="H768" t="str">
        <f t="shared" si="85"/>
        <v/>
      </c>
      <c r="I768" t="str">
        <f t="shared" si="86"/>
        <v/>
      </c>
      <c r="J768" t="str">
        <f t="shared" si="87"/>
        <v/>
      </c>
      <c r="K768" t="str">
        <f t="shared" si="88"/>
        <v/>
      </c>
      <c r="M768">
        <f t="shared" si="89"/>
        <v>0</v>
      </c>
      <c r="N768">
        <f t="shared" si="91"/>
        <v>0</v>
      </c>
      <c r="O768">
        <f t="shared" si="91"/>
        <v>0</v>
      </c>
      <c r="P768">
        <f t="shared" si="91"/>
        <v>0</v>
      </c>
      <c r="Q768">
        <f t="shared" si="91"/>
        <v>0</v>
      </c>
      <c r="R768">
        <f t="shared" si="91"/>
        <v>0</v>
      </c>
      <c r="S768">
        <f t="shared" si="91"/>
        <v>0</v>
      </c>
      <c r="T768">
        <f t="shared" si="91"/>
        <v>0</v>
      </c>
      <c r="U768">
        <f t="shared" si="91"/>
        <v>0</v>
      </c>
      <c r="V768">
        <f t="shared" si="91"/>
        <v>0</v>
      </c>
      <c r="W768">
        <f t="shared" si="91"/>
        <v>0</v>
      </c>
      <c r="X768">
        <f t="shared" si="91"/>
        <v>0</v>
      </c>
    </row>
    <row r="769" spans="3:24" ht="30" customHeight="1" thickTop="1" thickBot="1" x14ac:dyDescent="0.25">
      <c r="C769" s="108"/>
      <c r="D769" s="108"/>
      <c r="E769" s="115"/>
      <c r="F769" s="115"/>
      <c r="H769" t="str">
        <f t="shared" si="85"/>
        <v/>
      </c>
      <c r="I769" t="str">
        <f t="shared" si="86"/>
        <v/>
      </c>
      <c r="J769" t="str">
        <f t="shared" si="87"/>
        <v/>
      </c>
      <c r="K769" t="str">
        <f t="shared" si="88"/>
        <v/>
      </c>
      <c r="M769">
        <f t="shared" si="89"/>
        <v>0</v>
      </c>
      <c r="N769">
        <f t="shared" si="91"/>
        <v>0</v>
      </c>
      <c r="O769">
        <f t="shared" si="91"/>
        <v>0</v>
      </c>
      <c r="P769">
        <f t="shared" si="91"/>
        <v>0</v>
      </c>
      <c r="Q769">
        <f t="shared" si="91"/>
        <v>0</v>
      </c>
      <c r="R769">
        <f t="shared" si="91"/>
        <v>0</v>
      </c>
      <c r="S769">
        <f t="shared" si="91"/>
        <v>0</v>
      </c>
      <c r="T769">
        <f t="shared" si="91"/>
        <v>0</v>
      </c>
      <c r="U769">
        <f t="shared" si="91"/>
        <v>0</v>
      </c>
      <c r="V769">
        <f t="shared" si="91"/>
        <v>0</v>
      </c>
      <c r="W769">
        <f t="shared" si="91"/>
        <v>0</v>
      </c>
      <c r="X769">
        <f t="shared" si="91"/>
        <v>0</v>
      </c>
    </row>
    <row r="770" spans="3:24" ht="30" customHeight="1" thickTop="1" thickBot="1" x14ac:dyDescent="0.25">
      <c r="C770" s="108"/>
      <c r="D770" s="108"/>
      <c r="E770" s="115"/>
      <c r="F770" s="115"/>
      <c r="H770" t="str">
        <f t="shared" si="85"/>
        <v/>
      </c>
      <c r="I770" t="str">
        <f t="shared" si="86"/>
        <v/>
      </c>
      <c r="J770" t="str">
        <f t="shared" si="87"/>
        <v/>
      </c>
      <c r="K770" t="str">
        <f t="shared" si="88"/>
        <v/>
      </c>
      <c r="M770">
        <f t="shared" si="89"/>
        <v>0</v>
      </c>
      <c r="N770">
        <f t="shared" si="91"/>
        <v>0</v>
      </c>
      <c r="O770">
        <f t="shared" si="91"/>
        <v>0</v>
      </c>
      <c r="P770">
        <f t="shared" si="91"/>
        <v>0</v>
      </c>
      <c r="Q770">
        <f t="shared" si="91"/>
        <v>0</v>
      </c>
      <c r="R770">
        <f t="shared" si="91"/>
        <v>0</v>
      </c>
      <c r="S770">
        <f t="shared" si="91"/>
        <v>0</v>
      </c>
      <c r="T770">
        <f t="shared" si="91"/>
        <v>0</v>
      </c>
      <c r="U770">
        <f t="shared" si="91"/>
        <v>0</v>
      </c>
      <c r="V770">
        <f t="shared" si="91"/>
        <v>0</v>
      </c>
      <c r="W770">
        <f t="shared" si="91"/>
        <v>0</v>
      </c>
      <c r="X770">
        <f t="shared" si="91"/>
        <v>0</v>
      </c>
    </row>
    <row r="771" spans="3:24" ht="30" customHeight="1" thickTop="1" thickBot="1" x14ac:dyDescent="0.25">
      <c r="C771" s="108"/>
      <c r="D771" s="108"/>
      <c r="E771" s="115"/>
      <c r="F771" s="115"/>
      <c r="H771" t="str">
        <f t="shared" si="85"/>
        <v/>
      </c>
      <c r="I771" t="str">
        <f t="shared" si="86"/>
        <v/>
      </c>
      <c r="J771" t="str">
        <f t="shared" si="87"/>
        <v/>
      </c>
      <c r="K771" t="str">
        <f t="shared" si="88"/>
        <v/>
      </c>
      <c r="M771">
        <f t="shared" si="89"/>
        <v>0</v>
      </c>
      <c r="N771">
        <f t="shared" si="91"/>
        <v>0</v>
      </c>
      <c r="O771">
        <f t="shared" si="91"/>
        <v>0</v>
      </c>
      <c r="P771">
        <f t="shared" si="91"/>
        <v>0</v>
      </c>
      <c r="Q771">
        <f t="shared" si="91"/>
        <v>0</v>
      </c>
      <c r="R771">
        <f t="shared" si="91"/>
        <v>0</v>
      </c>
      <c r="S771">
        <f t="shared" si="91"/>
        <v>0</v>
      </c>
      <c r="T771">
        <f t="shared" si="91"/>
        <v>0</v>
      </c>
      <c r="U771">
        <f t="shared" si="91"/>
        <v>0</v>
      </c>
      <c r="V771">
        <f t="shared" si="91"/>
        <v>0</v>
      </c>
      <c r="W771">
        <f t="shared" si="91"/>
        <v>0</v>
      </c>
      <c r="X771">
        <f t="shared" si="91"/>
        <v>0</v>
      </c>
    </row>
    <row r="772" spans="3:24" ht="30" customHeight="1" thickTop="1" thickBot="1" x14ac:dyDescent="0.25">
      <c r="C772" s="108"/>
      <c r="D772" s="108"/>
      <c r="E772" s="115"/>
      <c r="F772" s="115"/>
      <c r="H772" t="str">
        <f t="shared" si="85"/>
        <v/>
      </c>
      <c r="I772" t="str">
        <f t="shared" si="86"/>
        <v/>
      </c>
      <c r="J772" t="str">
        <f t="shared" si="87"/>
        <v/>
      </c>
      <c r="K772" t="str">
        <f t="shared" si="88"/>
        <v/>
      </c>
      <c r="M772">
        <f t="shared" si="89"/>
        <v>0</v>
      </c>
      <c r="N772">
        <f t="shared" si="91"/>
        <v>0</v>
      </c>
      <c r="O772">
        <f t="shared" si="91"/>
        <v>0</v>
      </c>
      <c r="P772">
        <f t="shared" si="91"/>
        <v>0</v>
      </c>
      <c r="Q772">
        <f t="shared" si="91"/>
        <v>0</v>
      </c>
      <c r="R772">
        <f t="shared" si="91"/>
        <v>0</v>
      </c>
      <c r="S772">
        <f t="shared" si="91"/>
        <v>0</v>
      </c>
      <c r="T772">
        <f t="shared" si="91"/>
        <v>0</v>
      </c>
      <c r="U772">
        <f t="shared" si="91"/>
        <v>0</v>
      </c>
      <c r="V772">
        <f t="shared" si="91"/>
        <v>0</v>
      </c>
      <c r="W772">
        <f t="shared" si="91"/>
        <v>0</v>
      </c>
      <c r="X772">
        <f t="shared" si="91"/>
        <v>0</v>
      </c>
    </row>
    <row r="773" spans="3:24" ht="30" customHeight="1" thickTop="1" thickBot="1" x14ac:dyDescent="0.25">
      <c r="C773" s="108"/>
      <c r="D773" s="108"/>
      <c r="E773" s="115"/>
      <c r="F773" s="115"/>
      <c r="H773" t="str">
        <f t="shared" si="85"/>
        <v/>
      </c>
      <c r="I773" t="str">
        <f t="shared" si="86"/>
        <v/>
      </c>
      <c r="J773" t="str">
        <f t="shared" si="87"/>
        <v/>
      </c>
      <c r="K773" t="str">
        <f t="shared" si="88"/>
        <v/>
      </c>
      <c r="M773">
        <f t="shared" si="89"/>
        <v>0</v>
      </c>
      <c r="N773">
        <f t="shared" si="91"/>
        <v>0</v>
      </c>
      <c r="O773">
        <f t="shared" si="91"/>
        <v>0</v>
      </c>
      <c r="P773">
        <f t="shared" si="91"/>
        <v>0</v>
      </c>
      <c r="Q773">
        <f t="shared" si="91"/>
        <v>0</v>
      </c>
      <c r="R773">
        <f t="shared" si="91"/>
        <v>0</v>
      </c>
      <c r="S773">
        <f t="shared" si="91"/>
        <v>0</v>
      </c>
      <c r="T773">
        <f t="shared" si="91"/>
        <v>0</v>
      </c>
      <c r="U773">
        <f t="shared" ref="N773:X796" si="92">IF(ISERROR(IF(AND($H773&lt;=U$6,$J773&gt;=U$6),1,0)),"",IF(AND($H773&lt;=U$6,$J773&gt;=U$6),1,0))</f>
        <v>0</v>
      </c>
      <c r="V773">
        <f t="shared" si="92"/>
        <v>0</v>
      </c>
      <c r="W773">
        <f t="shared" si="92"/>
        <v>0</v>
      </c>
      <c r="X773">
        <f t="shared" si="92"/>
        <v>0</v>
      </c>
    </row>
    <row r="774" spans="3:24" ht="30" customHeight="1" thickTop="1" thickBot="1" x14ac:dyDescent="0.25">
      <c r="C774" s="108"/>
      <c r="D774" s="108"/>
      <c r="E774" s="115"/>
      <c r="F774" s="115"/>
      <c r="H774" t="str">
        <f t="shared" si="85"/>
        <v/>
      </c>
      <c r="I774" t="str">
        <f t="shared" si="86"/>
        <v/>
      </c>
      <c r="J774" t="str">
        <f t="shared" si="87"/>
        <v/>
      </c>
      <c r="K774" t="str">
        <f t="shared" si="88"/>
        <v/>
      </c>
      <c r="M774">
        <f t="shared" si="89"/>
        <v>0</v>
      </c>
      <c r="N774">
        <f t="shared" si="92"/>
        <v>0</v>
      </c>
      <c r="O774">
        <f t="shared" si="92"/>
        <v>0</v>
      </c>
      <c r="P774">
        <f t="shared" si="92"/>
        <v>0</v>
      </c>
      <c r="Q774">
        <f t="shared" si="92"/>
        <v>0</v>
      </c>
      <c r="R774">
        <f t="shared" si="92"/>
        <v>0</v>
      </c>
      <c r="S774">
        <f t="shared" si="92"/>
        <v>0</v>
      </c>
      <c r="T774">
        <f t="shared" si="92"/>
        <v>0</v>
      </c>
      <c r="U774">
        <f t="shared" si="92"/>
        <v>0</v>
      </c>
      <c r="V774">
        <f t="shared" si="92"/>
        <v>0</v>
      </c>
      <c r="W774">
        <f t="shared" si="92"/>
        <v>0</v>
      </c>
      <c r="X774">
        <f t="shared" si="92"/>
        <v>0</v>
      </c>
    </row>
    <row r="775" spans="3:24" ht="30" customHeight="1" thickTop="1" thickBot="1" x14ac:dyDescent="0.25">
      <c r="C775" s="108"/>
      <c r="D775" s="108"/>
      <c r="E775" s="115"/>
      <c r="F775" s="115"/>
      <c r="H775" t="str">
        <f t="shared" si="85"/>
        <v/>
      </c>
      <c r="I775" t="str">
        <f t="shared" si="86"/>
        <v/>
      </c>
      <c r="J775" t="str">
        <f t="shared" si="87"/>
        <v/>
      </c>
      <c r="K775" t="str">
        <f t="shared" si="88"/>
        <v/>
      </c>
      <c r="M775">
        <f t="shared" si="89"/>
        <v>0</v>
      </c>
      <c r="N775">
        <f t="shared" si="92"/>
        <v>0</v>
      </c>
      <c r="O775">
        <f t="shared" si="92"/>
        <v>0</v>
      </c>
      <c r="P775">
        <f t="shared" si="92"/>
        <v>0</v>
      </c>
      <c r="Q775">
        <f t="shared" si="92"/>
        <v>0</v>
      </c>
      <c r="R775">
        <f t="shared" si="92"/>
        <v>0</v>
      </c>
      <c r="S775">
        <f t="shared" si="92"/>
        <v>0</v>
      </c>
      <c r="T775">
        <f t="shared" si="92"/>
        <v>0</v>
      </c>
      <c r="U775">
        <f t="shared" si="92"/>
        <v>0</v>
      </c>
      <c r="V775">
        <f t="shared" si="92"/>
        <v>0</v>
      </c>
      <c r="W775">
        <f t="shared" si="92"/>
        <v>0</v>
      </c>
      <c r="X775">
        <f t="shared" si="92"/>
        <v>0</v>
      </c>
    </row>
    <row r="776" spans="3:24" ht="30" customHeight="1" thickTop="1" thickBot="1" x14ac:dyDescent="0.25">
      <c r="C776" s="108"/>
      <c r="D776" s="108"/>
      <c r="E776" s="115"/>
      <c r="F776" s="115"/>
      <c r="H776" t="str">
        <f t="shared" si="85"/>
        <v/>
      </c>
      <c r="I776" t="str">
        <f t="shared" si="86"/>
        <v/>
      </c>
      <c r="J776" t="str">
        <f t="shared" si="87"/>
        <v/>
      </c>
      <c r="K776" t="str">
        <f t="shared" si="88"/>
        <v/>
      </c>
      <c r="M776">
        <f t="shared" si="89"/>
        <v>0</v>
      </c>
      <c r="N776">
        <f t="shared" si="92"/>
        <v>0</v>
      </c>
      <c r="O776">
        <f t="shared" si="92"/>
        <v>0</v>
      </c>
      <c r="P776">
        <f t="shared" si="92"/>
        <v>0</v>
      </c>
      <c r="Q776">
        <f t="shared" si="92"/>
        <v>0</v>
      </c>
      <c r="R776">
        <f t="shared" si="92"/>
        <v>0</v>
      </c>
      <c r="S776">
        <f t="shared" si="92"/>
        <v>0</v>
      </c>
      <c r="T776">
        <f t="shared" si="92"/>
        <v>0</v>
      </c>
      <c r="U776">
        <f t="shared" si="92"/>
        <v>0</v>
      </c>
      <c r="V776">
        <f t="shared" si="92"/>
        <v>0</v>
      </c>
      <c r="W776">
        <f t="shared" si="92"/>
        <v>0</v>
      </c>
      <c r="X776">
        <f t="shared" si="92"/>
        <v>0</v>
      </c>
    </row>
    <row r="777" spans="3:24" ht="30" customHeight="1" thickTop="1" thickBot="1" x14ac:dyDescent="0.25">
      <c r="C777" s="108"/>
      <c r="D777" s="108"/>
      <c r="E777" s="115"/>
      <c r="F777" s="115"/>
      <c r="H777" t="str">
        <f t="shared" ref="H777:H840" si="93">IF(ISERROR(IF(E777="","",MONTH(E777))),"",IF(E777="","",MONTH(E777)))</f>
        <v/>
      </c>
      <c r="I777" t="str">
        <f t="shared" ref="I777:I840" si="94">IF(ISERROR(IF(E777="","",YEAR(E777))),"",IF(E777="","",YEAR(E777)))</f>
        <v/>
      </c>
      <c r="J777" t="str">
        <f t="shared" ref="J777:J840" si="95">IF(ISERROR(IF(F777="","",MONTH(F777))),"",IF(F777="","",MONTH(F777)))</f>
        <v/>
      </c>
      <c r="K777" t="str">
        <f t="shared" ref="K777:K840" si="96">IF(ISERROR(IF(F777="","",YEAR(F777))),"",IF(F777="","",YEAR(F777)))</f>
        <v/>
      </c>
      <c r="M777">
        <f t="shared" si="89"/>
        <v>0</v>
      </c>
      <c r="N777">
        <f t="shared" si="92"/>
        <v>0</v>
      </c>
      <c r="O777">
        <f t="shared" si="92"/>
        <v>0</v>
      </c>
      <c r="P777">
        <f t="shared" si="92"/>
        <v>0</v>
      </c>
      <c r="Q777">
        <f t="shared" si="92"/>
        <v>0</v>
      </c>
      <c r="R777">
        <f t="shared" si="92"/>
        <v>0</v>
      </c>
      <c r="S777">
        <f t="shared" si="92"/>
        <v>0</v>
      </c>
      <c r="T777">
        <f t="shared" si="92"/>
        <v>0</v>
      </c>
      <c r="U777">
        <f t="shared" si="92"/>
        <v>0</v>
      </c>
      <c r="V777">
        <f t="shared" si="92"/>
        <v>0</v>
      </c>
      <c r="W777">
        <f t="shared" si="92"/>
        <v>0</v>
      </c>
      <c r="X777">
        <f t="shared" si="92"/>
        <v>0</v>
      </c>
    </row>
    <row r="778" spans="3:24" ht="30" customHeight="1" thickTop="1" thickBot="1" x14ac:dyDescent="0.25">
      <c r="C778" s="108"/>
      <c r="D778" s="108"/>
      <c r="E778" s="115"/>
      <c r="F778" s="115"/>
      <c r="H778" t="str">
        <f t="shared" si="93"/>
        <v/>
      </c>
      <c r="I778" t="str">
        <f t="shared" si="94"/>
        <v/>
      </c>
      <c r="J778" t="str">
        <f t="shared" si="95"/>
        <v/>
      </c>
      <c r="K778" t="str">
        <f t="shared" si="96"/>
        <v/>
      </c>
      <c r="M778">
        <f t="shared" si="89"/>
        <v>0</v>
      </c>
      <c r="N778">
        <f t="shared" si="92"/>
        <v>0</v>
      </c>
      <c r="O778">
        <f t="shared" si="92"/>
        <v>0</v>
      </c>
      <c r="P778">
        <f t="shared" si="92"/>
        <v>0</v>
      </c>
      <c r="Q778">
        <f t="shared" si="92"/>
        <v>0</v>
      </c>
      <c r="R778">
        <f t="shared" si="92"/>
        <v>0</v>
      </c>
      <c r="S778">
        <f t="shared" si="92"/>
        <v>0</v>
      </c>
      <c r="T778">
        <f t="shared" si="92"/>
        <v>0</v>
      </c>
      <c r="U778">
        <f t="shared" si="92"/>
        <v>0</v>
      </c>
      <c r="V778">
        <f t="shared" si="92"/>
        <v>0</v>
      </c>
      <c r="W778">
        <f t="shared" si="92"/>
        <v>0</v>
      </c>
      <c r="X778">
        <f t="shared" si="92"/>
        <v>0</v>
      </c>
    </row>
    <row r="779" spans="3:24" ht="30" customHeight="1" thickTop="1" thickBot="1" x14ac:dyDescent="0.25">
      <c r="C779" s="108"/>
      <c r="D779" s="108"/>
      <c r="E779" s="115"/>
      <c r="F779" s="115"/>
      <c r="H779" t="str">
        <f t="shared" si="93"/>
        <v/>
      </c>
      <c r="I779" t="str">
        <f t="shared" si="94"/>
        <v/>
      </c>
      <c r="J779" t="str">
        <f t="shared" si="95"/>
        <v/>
      </c>
      <c r="K779" t="str">
        <f t="shared" si="96"/>
        <v/>
      </c>
      <c r="M779">
        <f t="shared" si="89"/>
        <v>0</v>
      </c>
      <c r="N779">
        <f t="shared" si="92"/>
        <v>0</v>
      </c>
      <c r="O779">
        <f t="shared" si="92"/>
        <v>0</v>
      </c>
      <c r="P779">
        <f t="shared" si="92"/>
        <v>0</v>
      </c>
      <c r="Q779">
        <f t="shared" si="92"/>
        <v>0</v>
      </c>
      <c r="R779">
        <f t="shared" si="92"/>
        <v>0</v>
      </c>
      <c r="S779">
        <f t="shared" si="92"/>
        <v>0</v>
      </c>
      <c r="T779">
        <f t="shared" si="92"/>
        <v>0</v>
      </c>
      <c r="U779">
        <f t="shared" si="92"/>
        <v>0</v>
      </c>
      <c r="V779">
        <f t="shared" si="92"/>
        <v>0</v>
      </c>
      <c r="W779">
        <f t="shared" si="92"/>
        <v>0</v>
      </c>
      <c r="X779">
        <f t="shared" si="92"/>
        <v>0</v>
      </c>
    </row>
    <row r="780" spans="3:24" ht="30" customHeight="1" thickTop="1" thickBot="1" x14ac:dyDescent="0.25">
      <c r="C780" s="108"/>
      <c r="D780" s="108"/>
      <c r="E780" s="115"/>
      <c r="F780" s="115"/>
      <c r="H780" t="str">
        <f t="shared" si="93"/>
        <v/>
      </c>
      <c r="I780" t="str">
        <f t="shared" si="94"/>
        <v/>
      </c>
      <c r="J780" t="str">
        <f t="shared" si="95"/>
        <v/>
      </c>
      <c r="K780" t="str">
        <f t="shared" si="96"/>
        <v/>
      </c>
      <c r="M780">
        <f t="shared" si="89"/>
        <v>0</v>
      </c>
      <c r="N780">
        <f t="shared" si="92"/>
        <v>0</v>
      </c>
      <c r="O780">
        <f t="shared" si="92"/>
        <v>0</v>
      </c>
      <c r="P780">
        <f t="shared" si="92"/>
        <v>0</v>
      </c>
      <c r="Q780">
        <f t="shared" si="92"/>
        <v>0</v>
      </c>
      <c r="R780">
        <f t="shared" si="92"/>
        <v>0</v>
      </c>
      <c r="S780">
        <f t="shared" si="92"/>
        <v>0</v>
      </c>
      <c r="T780">
        <f t="shared" si="92"/>
        <v>0</v>
      </c>
      <c r="U780">
        <f t="shared" si="92"/>
        <v>0</v>
      </c>
      <c r="V780">
        <f t="shared" si="92"/>
        <v>0</v>
      </c>
      <c r="W780">
        <f t="shared" si="92"/>
        <v>0</v>
      </c>
      <c r="X780">
        <f t="shared" si="92"/>
        <v>0</v>
      </c>
    </row>
    <row r="781" spans="3:24" ht="30" customHeight="1" thickTop="1" thickBot="1" x14ac:dyDescent="0.25">
      <c r="C781" s="108"/>
      <c r="D781" s="108"/>
      <c r="E781" s="115"/>
      <c r="F781" s="115"/>
      <c r="H781" t="str">
        <f t="shared" si="93"/>
        <v/>
      </c>
      <c r="I781" t="str">
        <f t="shared" si="94"/>
        <v/>
      </c>
      <c r="J781" t="str">
        <f t="shared" si="95"/>
        <v/>
      </c>
      <c r="K781" t="str">
        <f t="shared" si="96"/>
        <v/>
      </c>
      <c r="M781">
        <f t="shared" ref="M781:X837" si="97">IF(ISERROR(IF(AND($H781&lt;=M$6,$J781&gt;=M$6),1,0)),"",IF(AND($H781&lt;=M$6,$J781&gt;=M$6),1,0))</f>
        <v>0</v>
      </c>
      <c r="N781">
        <f t="shared" si="92"/>
        <v>0</v>
      </c>
      <c r="O781">
        <f t="shared" si="92"/>
        <v>0</v>
      </c>
      <c r="P781">
        <f t="shared" si="92"/>
        <v>0</v>
      </c>
      <c r="Q781">
        <f t="shared" si="92"/>
        <v>0</v>
      </c>
      <c r="R781">
        <f t="shared" si="92"/>
        <v>0</v>
      </c>
      <c r="S781">
        <f t="shared" si="92"/>
        <v>0</v>
      </c>
      <c r="T781">
        <f t="shared" si="92"/>
        <v>0</v>
      </c>
      <c r="U781">
        <f t="shared" si="92"/>
        <v>0</v>
      </c>
      <c r="V781">
        <f t="shared" si="92"/>
        <v>0</v>
      </c>
      <c r="W781">
        <f t="shared" si="92"/>
        <v>0</v>
      </c>
      <c r="X781">
        <f t="shared" si="92"/>
        <v>0</v>
      </c>
    </row>
    <row r="782" spans="3:24" ht="30" customHeight="1" thickTop="1" thickBot="1" x14ac:dyDescent="0.25">
      <c r="C782" s="108"/>
      <c r="D782" s="108"/>
      <c r="E782" s="115"/>
      <c r="F782" s="115"/>
      <c r="H782" t="str">
        <f t="shared" si="93"/>
        <v/>
      </c>
      <c r="I782" t="str">
        <f t="shared" si="94"/>
        <v/>
      </c>
      <c r="J782" t="str">
        <f t="shared" si="95"/>
        <v/>
      </c>
      <c r="K782" t="str">
        <f t="shared" si="96"/>
        <v/>
      </c>
      <c r="M782">
        <f t="shared" si="97"/>
        <v>0</v>
      </c>
      <c r="N782">
        <f t="shared" si="92"/>
        <v>0</v>
      </c>
      <c r="O782">
        <f t="shared" si="92"/>
        <v>0</v>
      </c>
      <c r="P782">
        <f t="shared" si="92"/>
        <v>0</v>
      </c>
      <c r="Q782">
        <f t="shared" si="92"/>
        <v>0</v>
      </c>
      <c r="R782">
        <f t="shared" si="92"/>
        <v>0</v>
      </c>
      <c r="S782">
        <f t="shared" si="92"/>
        <v>0</v>
      </c>
      <c r="T782">
        <f t="shared" si="92"/>
        <v>0</v>
      </c>
      <c r="U782">
        <f t="shared" si="92"/>
        <v>0</v>
      </c>
      <c r="V782">
        <f t="shared" si="92"/>
        <v>0</v>
      </c>
      <c r="W782">
        <f t="shared" si="92"/>
        <v>0</v>
      </c>
      <c r="X782">
        <f t="shared" si="92"/>
        <v>0</v>
      </c>
    </row>
    <row r="783" spans="3:24" ht="30" customHeight="1" thickTop="1" thickBot="1" x14ac:dyDescent="0.25">
      <c r="C783" s="108"/>
      <c r="D783" s="108"/>
      <c r="E783" s="115"/>
      <c r="F783" s="115"/>
      <c r="H783" t="str">
        <f t="shared" si="93"/>
        <v/>
      </c>
      <c r="I783" t="str">
        <f t="shared" si="94"/>
        <v/>
      </c>
      <c r="J783" t="str">
        <f t="shared" si="95"/>
        <v/>
      </c>
      <c r="K783" t="str">
        <f t="shared" si="96"/>
        <v/>
      </c>
      <c r="M783">
        <f t="shared" si="97"/>
        <v>0</v>
      </c>
      <c r="N783">
        <f t="shared" si="92"/>
        <v>0</v>
      </c>
      <c r="O783">
        <f t="shared" si="92"/>
        <v>0</v>
      </c>
      <c r="P783">
        <f t="shared" si="92"/>
        <v>0</v>
      </c>
      <c r="Q783">
        <f t="shared" si="92"/>
        <v>0</v>
      </c>
      <c r="R783">
        <f t="shared" si="92"/>
        <v>0</v>
      </c>
      <c r="S783">
        <f t="shared" si="92"/>
        <v>0</v>
      </c>
      <c r="T783">
        <f t="shared" si="92"/>
        <v>0</v>
      </c>
      <c r="U783">
        <f t="shared" si="92"/>
        <v>0</v>
      </c>
      <c r="V783">
        <f t="shared" si="92"/>
        <v>0</v>
      </c>
      <c r="W783">
        <f t="shared" si="92"/>
        <v>0</v>
      </c>
      <c r="X783">
        <f t="shared" si="92"/>
        <v>0</v>
      </c>
    </row>
    <row r="784" spans="3:24" ht="30" customHeight="1" thickTop="1" thickBot="1" x14ac:dyDescent="0.25">
      <c r="C784" s="108"/>
      <c r="D784" s="108"/>
      <c r="E784" s="115"/>
      <c r="F784" s="115"/>
      <c r="H784" t="str">
        <f t="shared" si="93"/>
        <v/>
      </c>
      <c r="I784" t="str">
        <f t="shared" si="94"/>
        <v/>
      </c>
      <c r="J784" t="str">
        <f t="shared" si="95"/>
        <v/>
      </c>
      <c r="K784" t="str">
        <f t="shared" si="96"/>
        <v/>
      </c>
      <c r="M784">
        <f t="shared" si="97"/>
        <v>0</v>
      </c>
      <c r="N784">
        <f t="shared" si="92"/>
        <v>0</v>
      </c>
      <c r="O784">
        <f t="shared" si="92"/>
        <v>0</v>
      </c>
      <c r="P784">
        <f t="shared" si="92"/>
        <v>0</v>
      </c>
      <c r="Q784">
        <f t="shared" si="92"/>
        <v>0</v>
      </c>
      <c r="R784">
        <f t="shared" si="92"/>
        <v>0</v>
      </c>
      <c r="S784">
        <f t="shared" si="92"/>
        <v>0</v>
      </c>
      <c r="T784">
        <f t="shared" si="92"/>
        <v>0</v>
      </c>
      <c r="U784">
        <f t="shared" si="92"/>
        <v>0</v>
      </c>
      <c r="V784">
        <f t="shared" si="92"/>
        <v>0</v>
      </c>
      <c r="W784">
        <f t="shared" si="92"/>
        <v>0</v>
      </c>
      <c r="X784">
        <f t="shared" si="92"/>
        <v>0</v>
      </c>
    </row>
    <row r="785" spans="3:24" ht="30" customHeight="1" thickTop="1" thickBot="1" x14ac:dyDescent="0.25">
      <c r="C785" s="108"/>
      <c r="D785" s="108"/>
      <c r="E785" s="115"/>
      <c r="F785" s="115"/>
      <c r="H785" t="str">
        <f t="shared" si="93"/>
        <v/>
      </c>
      <c r="I785" t="str">
        <f t="shared" si="94"/>
        <v/>
      </c>
      <c r="J785" t="str">
        <f t="shared" si="95"/>
        <v/>
      </c>
      <c r="K785" t="str">
        <f t="shared" si="96"/>
        <v/>
      </c>
      <c r="M785">
        <f t="shared" si="97"/>
        <v>0</v>
      </c>
      <c r="N785">
        <f t="shared" si="92"/>
        <v>0</v>
      </c>
      <c r="O785">
        <f t="shared" si="92"/>
        <v>0</v>
      </c>
      <c r="P785">
        <f t="shared" si="92"/>
        <v>0</v>
      </c>
      <c r="Q785">
        <f t="shared" si="92"/>
        <v>0</v>
      </c>
      <c r="R785">
        <f t="shared" si="92"/>
        <v>0</v>
      </c>
      <c r="S785">
        <f t="shared" si="92"/>
        <v>0</v>
      </c>
      <c r="T785">
        <f t="shared" si="92"/>
        <v>0</v>
      </c>
      <c r="U785">
        <f t="shared" si="92"/>
        <v>0</v>
      </c>
      <c r="V785">
        <f t="shared" si="92"/>
        <v>0</v>
      </c>
      <c r="W785">
        <f t="shared" si="92"/>
        <v>0</v>
      </c>
      <c r="X785">
        <f t="shared" si="92"/>
        <v>0</v>
      </c>
    </row>
    <row r="786" spans="3:24" ht="30" customHeight="1" thickTop="1" thickBot="1" x14ac:dyDescent="0.25">
      <c r="C786" s="108"/>
      <c r="D786" s="108"/>
      <c r="E786" s="115"/>
      <c r="F786" s="115"/>
      <c r="H786" t="str">
        <f t="shared" si="93"/>
        <v/>
      </c>
      <c r="I786" t="str">
        <f t="shared" si="94"/>
        <v/>
      </c>
      <c r="J786" t="str">
        <f t="shared" si="95"/>
        <v/>
      </c>
      <c r="K786" t="str">
        <f t="shared" si="96"/>
        <v/>
      </c>
      <c r="M786">
        <f t="shared" si="97"/>
        <v>0</v>
      </c>
      <c r="N786">
        <f t="shared" si="92"/>
        <v>0</v>
      </c>
      <c r="O786">
        <f t="shared" si="92"/>
        <v>0</v>
      </c>
      <c r="P786">
        <f t="shared" si="92"/>
        <v>0</v>
      </c>
      <c r="Q786">
        <f t="shared" si="92"/>
        <v>0</v>
      </c>
      <c r="R786">
        <f t="shared" si="92"/>
        <v>0</v>
      </c>
      <c r="S786">
        <f t="shared" si="92"/>
        <v>0</v>
      </c>
      <c r="T786">
        <f t="shared" si="92"/>
        <v>0</v>
      </c>
      <c r="U786">
        <f t="shared" si="92"/>
        <v>0</v>
      </c>
      <c r="V786">
        <f t="shared" si="92"/>
        <v>0</v>
      </c>
      <c r="W786">
        <f t="shared" si="92"/>
        <v>0</v>
      </c>
      <c r="X786">
        <f t="shared" si="92"/>
        <v>0</v>
      </c>
    </row>
    <row r="787" spans="3:24" ht="30" customHeight="1" thickTop="1" thickBot="1" x14ac:dyDescent="0.25">
      <c r="C787" s="108"/>
      <c r="D787" s="108"/>
      <c r="E787" s="115"/>
      <c r="F787" s="115"/>
      <c r="H787" t="str">
        <f t="shared" si="93"/>
        <v/>
      </c>
      <c r="I787" t="str">
        <f t="shared" si="94"/>
        <v/>
      </c>
      <c r="J787" t="str">
        <f t="shared" si="95"/>
        <v/>
      </c>
      <c r="K787" t="str">
        <f t="shared" si="96"/>
        <v/>
      </c>
      <c r="M787">
        <f t="shared" si="97"/>
        <v>0</v>
      </c>
      <c r="N787">
        <f t="shared" si="92"/>
        <v>0</v>
      </c>
      <c r="O787">
        <f t="shared" si="92"/>
        <v>0</v>
      </c>
      <c r="P787">
        <f t="shared" si="92"/>
        <v>0</v>
      </c>
      <c r="Q787">
        <f t="shared" si="92"/>
        <v>0</v>
      </c>
      <c r="R787">
        <f t="shared" si="92"/>
        <v>0</v>
      </c>
      <c r="S787">
        <f t="shared" si="92"/>
        <v>0</v>
      </c>
      <c r="T787">
        <f t="shared" si="92"/>
        <v>0</v>
      </c>
      <c r="U787">
        <f t="shared" si="92"/>
        <v>0</v>
      </c>
      <c r="V787">
        <f t="shared" si="92"/>
        <v>0</v>
      </c>
      <c r="W787">
        <f t="shared" si="92"/>
        <v>0</v>
      </c>
      <c r="X787">
        <f t="shared" si="92"/>
        <v>0</v>
      </c>
    </row>
    <row r="788" spans="3:24" ht="30" customHeight="1" thickTop="1" thickBot="1" x14ac:dyDescent="0.25">
      <c r="C788" s="108"/>
      <c r="D788" s="108"/>
      <c r="E788" s="115"/>
      <c r="F788" s="115"/>
      <c r="H788" t="str">
        <f t="shared" si="93"/>
        <v/>
      </c>
      <c r="I788" t="str">
        <f t="shared" si="94"/>
        <v/>
      </c>
      <c r="J788" t="str">
        <f t="shared" si="95"/>
        <v/>
      </c>
      <c r="K788" t="str">
        <f t="shared" si="96"/>
        <v/>
      </c>
      <c r="M788">
        <f t="shared" si="97"/>
        <v>0</v>
      </c>
      <c r="N788">
        <f t="shared" si="92"/>
        <v>0</v>
      </c>
      <c r="O788">
        <f t="shared" si="92"/>
        <v>0</v>
      </c>
      <c r="P788">
        <f t="shared" si="92"/>
        <v>0</v>
      </c>
      <c r="Q788">
        <f t="shared" si="92"/>
        <v>0</v>
      </c>
      <c r="R788">
        <f t="shared" si="92"/>
        <v>0</v>
      </c>
      <c r="S788">
        <f t="shared" si="92"/>
        <v>0</v>
      </c>
      <c r="T788">
        <f t="shared" si="92"/>
        <v>0</v>
      </c>
      <c r="U788">
        <f t="shared" si="92"/>
        <v>0</v>
      </c>
      <c r="V788">
        <f t="shared" si="92"/>
        <v>0</v>
      </c>
      <c r="W788">
        <f t="shared" si="92"/>
        <v>0</v>
      </c>
      <c r="X788">
        <f t="shared" si="92"/>
        <v>0</v>
      </c>
    </row>
    <row r="789" spans="3:24" ht="30" customHeight="1" thickTop="1" thickBot="1" x14ac:dyDescent="0.25">
      <c r="C789" s="108"/>
      <c r="D789" s="108"/>
      <c r="E789" s="115"/>
      <c r="F789" s="115"/>
      <c r="H789" t="str">
        <f t="shared" si="93"/>
        <v/>
      </c>
      <c r="I789" t="str">
        <f t="shared" si="94"/>
        <v/>
      </c>
      <c r="J789" t="str">
        <f t="shared" si="95"/>
        <v/>
      </c>
      <c r="K789" t="str">
        <f t="shared" si="96"/>
        <v/>
      </c>
      <c r="M789">
        <f t="shared" si="97"/>
        <v>0</v>
      </c>
      <c r="N789">
        <f t="shared" si="92"/>
        <v>0</v>
      </c>
      <c r="O789">
        <f t="shared" si="92"/>
        <v>0</v>
      </c>
      <c r="P789">
        <f t="shared" si="92"/>
        <v>0</v>
      </c>
      <c r="Q789">
        <f t="shared" si="92"/>
        <v>0</v>
      </c>
      <c r="R789">
        <f t="shared" si="92"/>
        <v>0</v>
      </c>
      <c r="S789">
        <f t="shared" si="92"/>
        <v>0</v>
      </c>
      <c r="T789">
        <f t="shared" si="92"/>
        <v>0</v>
      </c>
      <c r="U789">
        <f t="shared" si="92"/>
        <v>0</v>
      </c>
      <c r="V789">
        <f t="shared" si="92"/>
        <v>0</v>
      </c>
      <c r="W789">
        <f t="shared" si="92"/>
        <v>0</v>
      </c>
      <c r="X789">
        <f t="shared" si="92"/>
        <v>0</v>
      </c>
    </row>
    <row r="790" spans="3:24" ht="30" customHeight="1" thickTop="1" thickBot="1" x14ac:dyDescent="0.25">
      <c r="C790" s="108"/>
      <c r="D790" s="108"/>
      <c r="E790" s="115"/>
      <c r="F790" s="115"/>
      <c r="H790" t="str">
        <f t="shared" si="93"/>
        <v/>
      </c>
      <c r="I790" t="str">
        <f t="shared" si="94"/>
        <v/>
      </c>
      <c r="J790" t="str">
        <f t="shared" si="95"/>
        <v/>
      </c>
      <c r="K790" t="str">
        <f t="shared" si="96"/>
        <v/>
      </c>
      <c r="M790">
        <f t="shared" si="97"/>
        <v>0</v>
      </c>
      <c r="N790">
        <f t="shared" si="92"/>
        <v>0</v>
      </c>
      <c r="O790">
        <f t="shared" si="92"/>
        <v>0</v>
      </c>
      <c r="P790">
        <f t="shared" si="92"/>
        <v>0</v>
      </c>
      <c r="Q790">
        <f t="shared" si="92"/>
        <v>0</v>
      </c>
      <c r="R790">
        <f t="shared" si="92"/>
        <v>0</v>
      </c>
      <c r="S790">
        <f t="shared" si="92"/>
        <v>0</v>
      </c>
      <c r="T790">
        <f t="shared" si="92"/>
        <v>0</v>
      </c>
      <c r="U790">
        <f t="shared" si="92"/>
        <v>0</v>
      </c>
      <c r="V790">
        <f t="shared" si="92"/>
        <v>0</v>
      </c>
      <c r="W790">
        <f t="shared" si="92"/>
        <v>0</v>
      </c>
      <c r="X790">
        <f t="shared" si="92"/>
        <v>0</v>
      </c>
    </row>
    <row r="791" spans="3:24" ht="30" customHeight="1" thickTop="1" thickBot="1" x14ac:dyDescent="0.25">
      <c r="C791" s="108"/>
      <c r="D791" s="108"/>
      <c r="E791" s="115"/>
      <c r="F791" s="115"/>
      <c r="H791" t="str">
        <f t="shared" si="93"/>
        <v/>
      </c>
      <c r="I791" t="str">
        <f t="shared" si="94"/>
        <v/>
      </c>
      <c r="J791" t="str">
        <f t="shared" si="95"/>
        <v/>
      </c>
      <c r="K791" t="str">
        <f t="shared" si="96"/>
        <v/>
      </c>
      <c r="M791">
        <f t="shared" si="97"/>
        <v>0</v>
      </c>
      <c r="N791">
        <f t="shared" si="92"/>
        <v>0</v>
      </c>
      <c r="O791">
        <f t="shared" si="92"/>
        <v>0</v>
      </c>
      <c r="P791">
        <f t="shared" si="92"/>
        <v>0</v>
      </c>
      <c r="Q791">
        <f t="shared" si="92"/>
        <v>0</v>
      </c>
      <c r="R791">
        <f t="shared" si="92"/>
        <v>0</v>
      </c>
      <c r="S791">
        <f t="shared" si="92"/>
        <v>0</v>
      </c>
      <c r="T791">
        <f t="shared" si="92"/>
        <v>0</v>
      </c>
      <c r="U791">
        <f t="shared" si="92"/>
        <v>0</v>
      </c>
      <c r="V791">
        <f t="shared" si="92"/>
        <v>0</v>
      </c>
      <c r="W791">
        <f t="shared" si="92"/>
        <v>0</v>
      </c>
      <c r="X791">
        <f t="shared" si="92"/>
        <v>0</v>
      </c>
    </row>
    <row r="792" spans="3:24" ht="30" customHeight="1" thickTop="1" thickBot="1" x14ac:dyDescent="0.25">
      <c r="C792" s="108"/>
      <c r="D792" s="108"/>
      <c r="E792" s="115"/>
      <c r="F792" s="115"/>
      <c r="H792" t="str">
        <f t="shared" si="93"/>
        <v/>
      </c>
      <c r="I792" t="str">
        <f t="shared" si="94"/>
        <v/>
      </c>
      <c r="J792" t="str">
        <f t="shared" si="95"/>
        <v/>
      </c>
      <c r="K792" t="str">
        <f t="shared" si="96"/>
        <v/>
      </c>
      <c r="M792">
        <f t="shared" si="97"/>
        <v>0</v>
      </c>
      <c r="N792">
        <f t="shared" si="92"/>
        <v>0</v>
      </c>
      <c r="O792">
        <f t="shared" si="92"/>
        <v>0</v>
      </c>
      <c r="P792">
        <f t="shared" si="92"/>
        <v>0</v>
      </c>
      <c r="Q792">
        <f t="shared" si="92"/>
        <v>0</v>
      </c>
      <c r="R792">
        <f t="shared" si="92"/>
        <v>0</v>
      </c>
      <c r="S792">
        <f t="shared" si="92"/>
        <v>0</v>
      </c>
      <c r="T792">
        <f t="shared" si="92"/>
        <v>0</v>
      </c>
      <c r="U792">
        <f t="shared" si="92"/>
        <v>0</v>
      </c>
      <c r="V792">
        <f t="shared" si="92"/>
        <v>0</v>
      </c>
      <c r="W792">
        <f t="shared" si="92"/>
        <v>0</v>
      </c>
      <c r="X792">
        <f t="shared" si="92"/>
        <v>0</v>
      </c>
    </row>
    <row r="793" spans="3:24" ht="30" customHeight="1" thickTop="1" thickBot="1" x14ac:dyDescent="0.25">
      <c r="C793" s="108"/>
      <c r="D793" s="108"/>
      <c r="E793" s="115"/>
      <c r="F793" s="115"/>
      <c r="H793" t="str">
        <f t="shared" si="93"/>
        <v/>
      </c>
      <c r="I793" t="str">
        <f t="shared" si="94"/>
        <v/>
      </c>
      <c r="J793" t="str">
        <f t="shared" si="95"/>
        <v/>
      </c>
      <c r="K793" t="str">
        <f t="shared" si="96"/>
        <v/>
      </c>
      <c r="M793">
        <f t="shared" si="97"/>
        <v>0</v>
      </c>
      <c r="N793">
        <f t="shared" si="92"/>
        <v>0</v>
      </c>
      <c r="O793">
        <f t="shared" si="92"/>
        <v>0</v>
      </c>
      <c r="P793">
        <f t="shared" si="92"/>
        <v>0</v>
      </c>
      <c r="Q793">
        <f t="shared" si="92"/>
        <v>0</v>
      </c>
      <c r="R793">
        <f t="shared" si="92"/>
        <v>0</v>
      </c>
      <c r="S793">
        <f t="shared" si="92"/>
        <v>0</v>
      </c>
      <c r="T793">
        <f t="shared" si="92"/>
        <v>0</v>
      </c>
      <c r="U793">
        <f t="shared" si="92"/>
        <v>0</v>
      </c>
      <c r="V793">
        <f t="shared" si="92"/>
        <v>0</v>
      </c>
      <c r="W793">
        <f t="shared" si="92"/>
        <v>0</v>
      </c>
      <c r="X793">
        <f t="shared" si="92"/>
        <v>0</v>
      </c>
    </row>
    <row r="794" spans="3:24" ht="30" customHeight="1" thickTop="1" thickBot="1" x14ac:dyDescent="0.25">
      <c r="C794" s="108"/>
      <c r="D794" s="108"/>
      <c r="E794" s="115"/>
      <c r="F794" s="115"/>
      <c r="H794" t="str">
        <f t="shared" si="93"/>
        <v/>
      </c>
      <c r="I794" t="str">
        <f t="shared" si="94"/>
        <v/>
      </c>
      <c r="J794" t="str">
        <f t="shared" si="95"/>
        <v/>
      </c>
      <c r="K794" t="str">
        <f t="shared" si="96"/>
        <v/>
      </c>
      <c r="M794">
        <f t="shared" si="97"/>
        <v>0</v>
      </c>
      <c r="N794">
        <f t="shared" si="92"/>
        <v>0</v>
      </c>
      <c r="O794">
        <f t="shared" si="92"/>
        <v>0</v>
      </c>
      <c r="P794">
        <f t="shared" si="92"/>
        <v>0</v>
      </c>
      <c r="Q794">
        <f t="shared" si="92"/>
        <v>0</v>
      </c>
      <c r="R794">
        <f t="shared" si="92"/>
        <v>0</v>
      </c>
      <c r="S794">
        <f t="shared" si="92"/>
        <v>0</v>
      </c>
      <c r="T794">
        <f t="shared" si="92"/>
        <v>0</v>
      </c>
      <c r="U794">
        <f t="shared" si="92"/>
        <v>0</v>
      </c>
      <c r="V794">
        <f t="shared" si="92"/>
        <v>0</v>
      </c>
      <c r="W794">
        <f t="shared" si="92"/>
        <v>0</v>
      </c>
      <c r="X794">
        <f t="shared" si="92"/>
        <v>0</v>
      </c>
    </row>
    <row r="795" spans="3:24" ht="30" customHeight="1" thickTop="1" thickBot="1" x14ac:dyDescent="0.25">
      <c r="C795" s="108"/>
      <c r="D795" s="108"/>
      <c r="E795" s="115"/>
      <c r="F795" s="115"/>
      <c r="H795" t="str">
        <f t="shared" si="93"/>
        <v/>
      </c>
      <c r="I795" t="str">
        <f t="shared" si="94"/>
        <v/>
      </c>
      <c r="J795" t="str">
        <f t="shared" si="95"/>
        <v/>
      </c>
      <c r="K795" t="str">
        <f t="shared" si="96"/>
        <v/>
      </c>
      <c r="M795">
        <f t="shared" si="97"/>
        <v>0</v>
      </c>
      <c r="N795">
        <f t="shared" si="92"/>
        <v>0</v>
      </c>
      <c r="O795">
        <f t="shared" si="92"/>
        <v>0</v>
      </c>
      <c r="P795">
        <f t="shared" si="92"/>
        <v>0</v>
      </c>
      <c r="Q795">
        <f t="shared" si="92"/>
        <v>0</v>
      </c>
      <c r="R795">
        <f t="shared" si="92"/>
        <v>0</v>
      </c>
      <c r="S795">
        <f t="shared" si="92"/>
        <v>0</v>
      </c>
      <c r="T795">
        <f t="shared" si="92"/>
        <v>0</v>
      </c>
      <c r="U795">
        <f t="shared" si="92"/>
        <v>0</v>
      </c>
      <c r="V795">
        <f t="shared" si="92"/>
        <v>0</v>
      </c>
      <c r="W795">
        <f t="shared" si="92"/>
        <v>0</v>
      </c>
      <c r="X795">
        <f t="shared" si="92"/>
        <v>0</v>
      </c>
    </row>
    <row r="796" spans="3:24" ht="30" customHeight="1" thickTop="1" thickBot="1" x14ac:dyDescent="0.25">
      <c r="C796" s="108"/>
      <c r="D796" s="108"/>
      <c r="E796" s="115"/>
      <c r="F796" s="115"/>
      <c r="H796" t="str">
        <f t="shared" si="93"/>
        <v/>
      </c>
      <c r="I796" t="str">
        <f t="shared" si="94"/>
        <v/>
      </c>
      <c r="J796" t="str">
        <f t="shared" si="95"/>
        <v/>
      </c>
      <c r="K796" t="str">
        <f t="shared" si="96"/>
        <v/>
      </c>
      <c r="M796">
        <f t="shared" si="97"/>
        <v>0</v>
      </c>
      <c r="N796">
        <f t="shared" si="92"/>
        <v>0</v>
      </c>
      <c r="O796">
        <f t="shared" si="92"/>
        <v>0</v>
      </c>
      <c r="P796">
        <f t="shared" si="92"/>
        <v>0</v>
      </c>
      <c r="Q796">
        <f t="shared" si="92"/>
        <v>0</v>
      </c>
      <c r="R796">
        <f t="shared" si="92"/>
        <v>0</v>
      </c>
      <c r="S796">
        <f t="shared" si="92"/>
        <v>0</v>
      </c>
      <c r="T796">
        <f t="shared" si="92"/>
        <v>0</v>
      </c>
      <c r="U796">
        <f t="shared" si="92"/>
        <v>0</v>
      </c>
      <c r="V796">
        <f t="shared" si="92"/>
        <v>0</v>
      </c>
      <c r="W796">
        <f t="shared" ref="N796:X819" si="98">IF(ISERROR(IF(AND($H796&lt;=W$6,$J796&gt;=W$6),1,0)),"",IF(AND($H796&lt;=W$6,$J796&gt;=W$6),1,0))</f>
        <v>0</v>
      </c>
      <c r="X796">
        <f t="shared" si="98"/>
        <v>0</v>
      </c>
    </row>
    <row r="797" spans="3:24" ht="30" customHeight="1" thickTop="1" thickBot="1" x14ac:dyDescent="0.25">
      <c r="C797" s="108"/>
      <c r="D797" s="108"/>
      <c r="E797" s="115"/>
      <c r="F797" s="115"/>
      <c r="H797" t="str">
        <f t="shared" si="93"/>
        <v/>
      </c>
      <c r="I797" t="str">
        <f t="shared" si="94"/>
        <v/>
      </c>
      <c r="J797" t="str">
        <f t="shared" si="95"/>
        <v/>
      </c>
      <c r="K797" t="str">
        <f t="shared" si="96"/>
        <v/>
      </c>
      <c r="M797">
        <f t="shared" si="97"/>
        <v>0</v>
      </c>
      <c r="N797">
        <f t="shared" si="98"/>
        <v>0</v>
      </c>
      <c r="O797">
        <f t="shared" si="98"/>
        <v>0</v>
      </c>
      <c r="P797">
        <f t="shared" si="98"/>
        <v>0</v>
      </c>
      <c r="Q797">
        <f t="shared" si="98"/>
        <v>0</v>
      </c>
      <c r="R797">
        <f t="shared" si="98"/>
        <v>0</v>
      </c>
      <c r="S797">
        <f t="shared" si="98"/>
        <v>0</v>
      </c>
      <c r="T797">
        <f t="shared" si="98"/>
        <v>0</v>
      </c>
      <c r="U797">
        <f t="shared" si="98"/>
        <v>0</v>
      </c>
      <c r="V797">
        <f t="shared" si="98"/>
        <v>0</v>
      </c>
      <c r="W797">
        <f t="shared" si="98"/>
        <v>0</v>
      </c>
      <c r="X797">
        <f t="shared" si="98"/>
        <v>0</v>
      </c>
    </row>
    <row r="798" spans="3:24" ht="30" customHeight="1" thickTop="1" thickBot="1" x14ac:dyDescent="0.25">
      <c r="C798" s="108"/>
      <c r="D798" s="108"/>
      <c r="E798" s="115"/>
      <c r="F798" s="115"/>
      <c r="H798" t="str">
        <f t="shared" si="93"/>
        <v/>
      </c>
      <c r="I798" t="str">
        <f t="shared" si="94"/>
        <v/>
      </c>
      <c r="J798" t="str">
        <f t="shared" si="95"/>
        <v/>
      </c>
      <c r="K798" t="str">
        <f t="shared" si="96"/>
        <v/>
      </c>
      <c r="M798">
        <f t="shared" si="97"/>
        <v>0</v>
      </c>
      <c r="N798">
        <f t="shared" si="98"/>
        <v>0</v>
      </c>
      <c r="O798">
        <f t="shared" si="98"/>
        <v>0</v>
      </c>
      <c r="P798">
        <f t="shared" si="98"/>
        <v>0</v>
      </c>
      <c r="Q798">
        <f t="shared" si="98"/>
        <v>0</v>
      </c>
      <c r="R798">
        <f t="shared" si="98"/>
        <v>0</v>
      </c>
      <c r="S798">
        <f t="shared" si="98"/>
        <v>0</v>
      </c>
      <c r="T798">
        <f t="shared" si="98"/>
        <v>0</v>
      </c>
      <c r="U798">
        <f t="shared" si="98"/>
        <v>0</v>
      </c>
      <c r="V798">
        <f t="shared" si="98"/>
        <v>0</v>
      </c>
      <c r="W798">
        <f t="shared" si="98"/>
        <v>0</v>
      </c>
      <c r="X798">
        <f t="shared" si="98"/>
        <v>0</v>
      </c>
    </row>
    <row r="799" spans="3:24" ht="30" customHeight="1" thickTop="1" thickBot="1" x14ac:dyDescent="0.25">
      <c r="C799" s="108"/>
      <c r="D799" s="108"/>
      <c r="E799" s="115"/>
      <c r="F799" s="115"/>
      <c r="H799" t="str">
        <f t="shared" si="93"/>
        <v/>
      </c>
      <c r="I799" t="str">
        <f t="shared" si="94"/>
        <v/>
      </c>
      <c r="J799" t="str">
        <f t="shared" si="95"/>
        <v/>
      </c>
      <c r="K799" t="str">
        <f t="shared" si="96"/>
        <v/>
      </c>
      <c r="M799">
        <f t="shared" si="97"/>
        <v>0</v>
      </c>
      <c r="N799">
        <f t="shared" si="98"/>
        <v>0</v>
      </c>
      <c r="O799">
        <f t="shared" si="98"/>
        <v>0</v>
      </c>
      <c r="P799">
        <f t="shared" si="98"/>
        <v>0</v>
      </c>
      <c r="Q799">
        <f t="shared" si="98"/>
        <v>0</v>
      </c>
      <c r="R799">
        <f t="shared" si="98"/>
        <v>0</v>
      </c>
      <c r="S799">
        <f t="shared" si="98"/>
        <v>0</v>
      </c>
      <c r="T799">
        <f t="shared" si="98"/>
        <v>0</v>
      </c>
      <c r="U799">
        <f t="shared" si="98"/>
        <v>0</v>
      </c>
      <c r="V799">
        <f t="shared" si="98"/>
        <v>0</v>
      </c>
      <c r="W799">
        <f t="shared" si="98"/>
        <v>0</v>
      </c>
      <c r="X799">
        <f t="shared" si="98"/>
        <v>0</v>
      </c>
    </row>
    <row r="800" spans="3:24" ht="30" customHeight="1" thickTop="1" thickBot="1" x14ac:dyDescent="0.25">
      <c r="C800" s="108"/>
      <c r="D800" s="108"/>
      <c r="E800" s="115"/>
      <c r="F800" s="115"/>
      <c r="H800" t="str">
        <f t="shared" si="93"/>
        <v/>
      </c>
      <c r="I800" t="str">
        <f t="shared" si="94"/>
        <v/>
      </c>
      <c r="J800" t="str">
        <f t="shared" si="95"/>
        <v/>
      </c>
      <c r="K800" t="str">
        <f t="shared" si="96"/>
        <v/>
      </c>
      <c r="M800">
        <f t="shared" si="97"/>
        <v>0</v>
      </c>
      <c r="N800">
        <f t="shared" si="98"/>
        <v>0</v>
      </c>
      <c r="O800">
        <f t="shared" si="98"/>
        <v>0</v>
      </c>
      <c r="P800">
        <f t="shared" si="98"/>
        <v>0</v>
      </c>
      <c r="Q800">
        <f t="shared" si="98"/>
        <v>0</v>
      </c>
      <c r="R800">
        <f t="shared" si="98"/>
        <v>0</v>
      </c>
      <c r="S800">
        <f t="shared" si="98"/>
        <v>0</v>
      </c>
      <c r="T800">
        <f t="shared" si="98"/>
        <v>0</v>
      </c>
      <c r="U800">
        <f t="shared" si="98"/>
        <v>0</v>
      </c>
      <c r="V800">
        <f t="shared" si="98"/>
        <v>0</v>
      </c>
      <c r="W800">
        <f t="shared" si="98"/>
        <v>0</v>
      </c>
      <c r="X800">
        <f t="shared" si="98"/>
        <v>0</v>
      </c>
    </row>
    <row r="801" spans="3:24" ht="30" customHeight="1" thickTop="1" thickBot="1" x14ac:dyDescent="0.25">
      <c r="C801" s="108"/>
      <c r="D801" s="108"/>
      <c r="E801" s="115"/>
      <c r="F801" s="115"/>
      <c r="H801" t="str">
        <f t="shared" si="93"/>
        <v/>
      </c>
      <c r="I801" t="str">
        <f t="shared" si="94"/>
        <v/>
      </c>
      <c r="J801" t="str">
        <f t="shared" si="95"/>
        <v/>
      </c>
      <c r="K801" t="str">
        <f t="shared" si="96"/>
        <v/>
      </c>
      <c r="M801">
        <f t="shared" si="97"/>
        <v>0</v>
      </c>
      <c r="N801">
        <f t="shared" si="98"/>
        <v>0</v>
      </c>
      <c r="O801">
        <f t="shared" si="98"/>
        <v>0</v>
      </c>
      <c r="P801">
        <f t="shared" si="98"/>
        <v>0</v>
      </c>
      <c r="Q801">
        <f t="shared" si="98"/>
        <v>0</v>
      </c>
      <c r="R801">
        <f t="shared" si="98"/>
        <v>0</v>
      </c>
      <c r="S801">
        <f t="shared" si="98"/>
        <v>0</v>
      </c>
      <c r="T801">
        <f t="shared" si="98"/>
        <v>0</v>
      </c>
      <c r="U801">
        <f t="shared" si="98"/>
        <v>0</v>
      </c>
      <c r="V801">
        <f t="shared" si="98"/>
        <v>0</v>
      </c>
      <c r="W801">
        <f t="shared" si="98"/>
        <v>0</v>
      </c>
      <c r="X801">
        <f t="shared" si="98"/>
        <v>0</v>
      </c>
    </row>
    <row r="802" spans="3:24" ht="30" customHeight="1" thickTop="1" thickBot="1" x14ac:dyDescent="0.25">
      <c r="C802" s="108"/>
      <c r="D802" s="108"/>
      <c r="E802" s="115"/>
      <c r="F802" s="115"/>
      <c r="H802" t="str">
        <f t="shared" si="93"/>
        <v/>
      </c>
      <c r="I802" t="str">
        <f t="shared" si="94"/>
        <v/>
      </c>
      <c r="J802" t="str">
        <f t="shared" si="95"/>
        <v/>
      </c>
      <c r="K802" t="str">
        <f t="shared" si="96"/>
        <v/>
      </c>
      <c r="M802">
        <f t="shared" si="97"/>
        <v>0</v>
      </c>
      <c r="N802">
        <f t="shared" si="98"/>
        <v>0</v>
      </c>
      <c r="O802">
        <f t="shared" si="98"/>
        <v>0</v>
      </c>
      <c r="P802">
        <f t="shared" si="98"/>
        <v>0</v>
      </c>
      <c r="Q802">
        <f t="shared" si="98"/>
        <v>0</v>
      </c>
      <c r="R802">
        <f t="shared" si="98"/>
        <v>0</v>
      </c>
      <c r="S802">
        <f t="shared" si="98"/>
        <v>0</v>
      </c>
      <c r="T802">
        <f t="shared" si="98"/>
        <v>0</v>
      </c>
      <c r="U802">
        <f t="shared" si="98"/>
        <v>0</v>
      </c>
      <c r="V802">
        <f t="shared" si="98"/>
        <v>0</v>
      </c>
      <c r="W802">
        <f t="shared" si="98"/>
        <v>0</v>
      </c>
      <c r="X802">
        <f t="shared" si="98"/>
        <v>0</v>
      </c>
    </row>
    <row r="803" spans="3:24" ht="30" customHeight="1" thickTop="1" thickBot="1" x14ac:dyDescent="0.25">
      <c r="C803" s="108"/>
      <c r="D803" s="108"/>
      <c r="E803" s="115"/>
      <c r="F803" s="115"/>
      <c r="H803" t="str">
        <f t="shared" si="93"/>
        <v/>
      </c>
      <c r="I803" t="str">
        <f t="shared" si="94"/>
        <v/>
      </c>
      <c r="J803" t="str">
        <f t="shared" si="95"/>
        <v/>
      </c>
      <c r="K803" t="str">
        <f t="shared" si="96"/>
        <v/>
      </c>
      <c r="M803">
        <f t="shared" si="97"/>
        <v>0</v>
      </c>
      <c r="N803">
        <f t="shared" si="98"/>
        <v>0</v>
      </c>
      <c r="O803">
        <f t="shared" si="98"/>
        <v>0</v>
      </c>
      <c r="P803">
        <f t="shared" si="98"/>
        <v>0</v>
      </c>
      <c r="Q803">
        <f t="shared" si="98"/>
        <v>0</v>
      </c>
      <c r="R803">
        <f t="shared" si="98"/>
        <v>0</v>
      </c>
      <c r="S803">
        <f t="shared" si="98"/>
        <v>0</v>
      </c>
      <c r="T803">
        <f t="shared" si="98"/>
        <v>0</v>
      </c>
      <c r="U803">
        <f t="shared" si="98"/>
        <v>0</v>
      </c>
      <c r="V803">
        <f t="shared" si="98"/>
        <v>0</v>
      </c>
      <c r="W803">
        <f t="shared" si="98"/>
        <v>0</v>
      </c>
      <c r="X803">
        <f t="shared" si="98"/>
        <v>0</v>
      </c>
    </row>
    <row r="804" spans="3:24" ht="30" customHeight="1" thickTop="1" thickBot="1" x14ac:dyDescent="0.25">
      <c r="C804" s="108"/>
      <c r="D804" s="108"/>
      <c r="E804" s="115"/>
      <c r="F804" s="115"/>
      <c r="H804" t="str">
        <f t="shared" si="93"/>
        <v/>
      </c>
      <c r="I804" t="str">
        <f t="shared" si="94"/>
        <v/>
      </c>
      <c r="J804" t="str">
        <f t="shared" si="95"/>
        <v/>
      </c>
      <c r="K804" t="str">
        <f t="shared" si="96"/>
        <v/>
      </c>
      <c r="M804">
        <f t="shared" si="97"/>
        <v>0</v>
      </c>
      <c r="N804">
        <f t="shared" si="98"/>
        <v>0</v>
      </c>
      <c r="O804">
        <f t="shared" si="98"/>
        <v>0</v>
      </c>
      <c r="P804">
        <f t="shared" si="98"/>
        <v>0</v>
      </c>
      <c r="Q804">
        <f t="shared" si="98"/>
        <v>0</v>
      </c>
      <c r="R804">
        <f t="shared" si="98"/>
        <v>0</v>
      </c>
      <c r="S804">
        <f t="shared" si="98"/>
        <v>0</v>
      </c>
      <c r="T804">
        <f t="shared" si="98"/>
        <v>0</v>
      </c>
      <c r="U804">
        <f t="shared" si="98"/>
        <v>0</v>
      </c>
      <c r="V804">
        <f t="shared" si="98"/>
        <v>0</v>
      </c>
      <c r="W804">
        <f t="shared" si="98"/>
        <v>0</v>
      </c>
      <c r="X804">
        <f t="shared" si="98"/>
        <v>0</v>
      </c>
    </row>
    <row r="805" spans="3:24" ht="30" customHeight="1" thickTop="1" thickBot="1" x14ac:dyDescent="0.25">
      <c r="C805" s="108"/>
      <c r="D805" s="108"/>
      <c r="E805" s="115"/>
      <c r="F805" s="115"/>
      <c r="H805" t="str">
        <f t="shared" si="93"/>
        <v/>
      </c>
      <c r="I805" t="str">
        <f t="shared" si="94"/>
        <v/>
      </c>
      <c r="J805" t="str">
        <f t="shared" si="95"/>
        <v/>
      </c>
      <c r="K805" t="str">
        <f t="shared" si="96"/>
        <v/>
      </c>
      <c r="M805">
        <f t="shared" si="97"/>
        <v>0</v>
      </c>
      <c r="N805">
        <f t="shared" si="98"/>
        <v>0</v>
      </c>
      <c r="O805">
        <f t="shared" si="98"/>
        <v>0</v>
      </c>
      <c r="P805">
        <f t="shared" si="98"/>
        <v>0</v>
      </c>
      <c r="Q805">
        <f t="shared" si="98"/>
        <v>0</v>
      </c>
      <c r="R805">
        <f t="shared" si="98"/>
        <v>0</v>
      </c>
      <c r="S805">
        <f t="shared" si="98"/>
        <v>0</v>
      </c>
      <c r="T805">
        <f t="shared" si="98"/>
        <v>0</v>
      </c>
      <c r="U805">
        <f t="shared" si="98"/>
        <v>0</v>
      </c>
      <c r="V805">
        <f t="shared" si="98"/>
        <v>0</v>
      </c>
      <c r="W805">
        <f t="shared" si="98"/>
        <v>0</v>
      </c>
      <c r="X805">
        <f t="shared" si="98"/>
        <v>0</v>
      </c>
    </row>
    <row r="806" spans="3:24" ht="30" customHeight="1" thickTop="1" thickBot="1" x14ac:dyDescent="0.25">
      <c r="C806" s="108"/>
      <c r="D806" s="108"/>
      <c r="E806" s="115"/>
      <c r="F806" s="115"/>
      <c r="H806" t="str">
        <f t="shared" si="93"/>
        <v/>
      </c>
      <c r="I806" t="str">
        <f t="shared" si="94"/>
        <v/>
      </c>
      <c r="J806" t="str">
        <f t="shared" si="95"/>
        <v/>
      </c>
      <c r="K806" t="str">
        <f t="shared" si="96"/>
        <v/>
      </c>
      <c r="M806">
        <f t="shared" si="97"/>
        <v>0</v>
      </c>
      <c r="N806">
        <f t="shared" si="98"/>
        <v>0</v>
      </c>
      <c r="O806">
        <f t="shared" si="98"/>
        <v>0</v>
      </c>
      <c r="P806">
        <f t="shared" si="98"/>
        <v>0</v>
      </c>
      <c r="Q806">
        <f t="shared" si="98"/>
        <v>0</v>
      </c>
      <c r="R806">
        <f t="shared" si="98"/>
        <v>0</v>
      </c>
      <c r="S806">
        <f t="shared" si="98"/>
        <v>0</v>
      </c>
      <c r="T806">
        <f t="shared" si="98"/>
        <v>0</v>
      </c>
      <c r="U806">
        <f t="shared" si="98"/>
        <v>0</v>
      </c>
      <c r="V806">
        <f t="shared" si="98"/>
        <v>0</v>
      </c>
      <c r="W806">
        <f t="shared" si="98"/>
        <v>0</v>
      </c>
      <c r="X806">
        <f t="shared" si="98"/>
        <v>0</v>
      </c>
    </row>
    <row r="807" spans="3:24" ht="30" customHeight="1" thickTop="1" thickBot="1" x14ac:dyDescent="0.25">
      <c r="C807" s="108"/>
      <c r="D807" s="108"/>
      <c r="E807" s="115"/>
      <c r="F807" s="115"/>
      <c r="H807" t="str">
        <f t="shared" si="93"/>
        <v/>
      </c>
      <c r="I807" t="str">
        <f t="shared" si="94"/>
        <v/>
      </c>
      <c r="J807" t="str">
        <f t="shared" si="95"/>
        <v/>
      </c>
      <c r="K807" t="str">
        <f t="shared" si="96"/>
        <v/>
      </c>
      <c r="M807">
        <f t="shared" si="97"/>
        <v>0</v>
      </c>
      <c r="N807">
        <f t="shared" si="98"/>
        <v>0</v>
      </c>
      <c r="O807">
        <f t="shared" si="98"/>
        <v>0</v>
      </c>
      <c r="P807">
        <f t="shared" si="98"/>
        <v>0</v>
      </c>
      <c r="Q807">
        <f t="shared" si="98"/>
        <v>0</v>
      </c>
      <c r="R807">
        <f t="shared" si="98"/>
        <v>0</v>
      </c>
      <c r="S807">
        <f t="shared" si="98"/>
        <v>0</v>
      </c>
      <c r="T807">
        <f t="shared" si="98"/>
        <v>0</v>
      </c>
      <c r="U807">
        <f t="shared" si="98"/>
        <v>0</v>
      </c>
      <c r="V807">
        <f t="shared" si="98"/>
        <v>0</v>
      </c>
      <c r="W807">
        <f t="shared" si="98"/>
        <v>0</v>
      </c>
      <c r="X807">
        <f t="shared" si="98"/>
        <v>0</v>
      </c>
    </row>
    <row r="808" spans="3:24" ht="30" customHeight="1" thickTop="1" thickBot="1" x14ac:dyDescent="0.25">
      <c r="C808" s="108"/>
      <c r="D808" s="108"/>
      <c r="E808" s="115"/>
      <c r="F808" s="115"/>
      <c r="H808" t="str">
        <f t="shared" si="93"/>
        <v/>
      </c>
      <c r="I808" t="str">
        <f t="shared" si="94"/>
        <v/>
      </c>
      <c r="J808" t="str">
        <f t="shared" si="95"/>
        <v/>
      </c>
      <c r="K808" t="str">
        <f t="shared" si="96"/>
        <v/>
      </c>
      <c r="M808">
        <f t="shared" si="97"/>
        <v>0</v>
      </c>
      <c r="N808">
        <f t="shared" si="98"/>
        <v>0</v>
      </c>
      <c r="O808">
        <f t="shared" si="98"/>
        <v>0</v>
      </c>
      <c r="P808">
        <f t="shared" si="98"/>
        <v>0</v>
      </c>
      <c r="Q808">
        <f t="shared" si="98"/>
        <v>0</v>
      </c>
      <c r="R808">
        <f t="shared" si="98"/>
        <v>0</v>
      </c>
      <c r="S808">
        <f t="shared" si="98"/>
        <v>0</v>
      </c>
      <c r="T808">
        <f t="shared" si="98"/>
        <v>0</v>
      </c>
      <c r="U808">
        <f t="shared" si="98"/>
        <v>0</v>
      </c>
      <c r="V808">
        <f t="shared" si="98"/>
        <v>0</v>
      </c>
      <c r="W808">
        <f t="shared" si="98"/>
        <v>0</v>
      </c>
      <c r="X808">
        <f t="shared" si="98"/>
        <v>0</v>
      </c>
    </row>
    <row r="809" spans="3:24" ht="30" customHeight="1" thickTop="1" thickBot="1" x14ac:dyDescent="0.25">
      <c r="C809" s="108"/>
      <c r="D809" s="108"/>
      <c r="E809" s="115"/>
      <c r="F809" s="115"/>
      <c r="H809" t="str">
        <f t="shared" si="93"/>
        <v/>
      </c>
      <c r="I809" t="str">
        <f t="shared" si="94"/>
        <v/>
      </c>
      <c r="J809" t="str">
        <f t="shared" si="95"/>
        <v/>
      </c>
      <c r="K809" t="str">
        <f t="shared" si="96"/>
        <v/>
      </c>
      <c r="M809">
        <f t="shared" si="97"/>
        <v>0</v>
      </c>
      <c r="N809">
        <f t="shared" si="98"/>
        <v>0</v>
      </c>
      <c r="O809">
        <f t="shared" si="98"/>
        <v>0</v>
      </c>
      <c r="P809">
        <f t="shared" si="98"/>
        <v>0</v>
      </c>
      <c r="Q809">
        <f t="shared" si="98"/>
        <v>0</v>
      </c>
      <c r="R809">
        <f t="shared" si="98"/>
        <v>0</v>
      </c>
      <c r="S809">
        <f t="shared" si="98"/>
        <v>0</v>
      </c>
      <c r="T809">
        <f t="shared" si="98"/>
        <v>0</v>
      </c>
      <c r="U809">
        <f t="shared" si="98"/>
        <v>0</v>
      </c>
      <c r="V809">
        <f t="shared" si="98"/>
        <v>0</v>
      </c>
      <c r="W809">
        <f t="shared" si="98"/>
        <v>0</v>
      </c>
      <c r="X809">
        <f t="shared" si="98"/>
        <v>0</v>
      </c>
    </row>
    <row r="810" spans="3:24" ht="30" customHeight="1" thickTop="1" thickBot="1" x14ac:dyDescent="0.25">
      <c r="C810" s="108"/>
      <c r="D810" s="108"/>
      <c r="E810" s="115"/>
      <c r="F810" s="115"/>
      <c r="H810" t="str">
        <f t="shared" si="93"/>
        <v/>
      </c>
      <c r="I810" t="str">
        <f t="shared" si="94"/>
        <v/>
      </c>
      <c r="J810" t="str">
        <f t="shared" si="95"/>
        <v/>
      </c>
      <c r="K810" t="str">
        <f t="shared" si="96"/>
        <v/>
      </c>
      <c r="M810">
        <f t="shared" si="97"/>
        <v>0</v>
      </c>
      <c r="N810">
        <f t="shared" si="98"/>
        <v>0</v>
      </c>
      <c r="O810">
        <f t="shared" si="98"/>
        <v>0</v>
      </c>
      <c r="P810">
        <f t="shared" si="98"/>
        <v>0</v>
      </c>
      <c r="Q810">
        <f t="shared" si="98"/>
        <v>0</v>
      </c>
      <c r="R810">
        <f t="shared" si="98"/>
        <v>0</v>
      </c>
      <c r="S810">
        <f t="shared" si="98"/>
        <v>0</v>
      </c>
      <c r="T810">
        <f t="shared" si="98"/>
        <v>0</v>
      </c>
      <c r="U810">
        <f t="shared" si="98"/>
        <v>0</v>
      </c>
      <c r="V810">
        <f t="shared" si="98"/>
        <v>0</v>
      </c>
      <c r="W810">
        <f t="shared" si="98"/>
        <v>0</v>
      </c>
      <c r="X810">
        <f t="shared" si="98"/>
        <v>0</v>
      </c>
    </row>
    <row r="811" spans="3:24" ht="30" customHeight="1" thickTop="1" thickBot="1" x14ac:dyDescent="0.25">
      <c r="C811" s="108"/>
      <c r="D811" s="108"/>
      <c r="E811" s="115"/>
      <c r="F811" s="115"/>
      <c r="H811" t="str">
        <f t="shared" si="93"/>
        <v/>
      </c>
      <c r="I811" t="str">
        <f t="shared" si="94"/>
        <v/>
      </c>
      <c r="J811" t="str">
        <f t="shared" si="95"/>
        <v/>
      </c>
      <c r="K811" t="str">
        <f t="shared" si="96"/>
        <v/>
      </c>
      <c r="M811">
        <f t="shared" si="97"/>
        <v>0</v>
      </c>
      <c r="N811">
        <f t="shared" si="98"/>
        <v>0</v>
      </c>
      <c r="O811">
        <f t="shared" si="98"/>
        <v>0</v>
      </c>
      <c r="P811">
        <f t="shared" si="98"/>
        <v>0</v>
      </c>
      <c r="Q811">
        <f t="shared" si="98"/>
        <v>0</v>
      </c>
      <c r="R811">
        <f t="shared" si="98"/>
        <v>0</v>
      </c>
      <c r="S811">
        <f t="shared" si="98"/>
        <v>0</v>
      </c>
      <c r="T811">
        <f t="shared" si="98"/>
        <v>0</v>
      </c>
      <c r="U811">
        <f t="shared" si="98"/>
        <v>0</v>
      </c>
      <c r="V811">
        <f t="shared" si="98"/>
        <v>0</v>
      </c>
      <c r="W811">
        <f t="shared" si="98"/>
        <v>0</v>
      </c>
      <c r="X811">
        <f t="shared" si="98"/>
        <v>0</v>
      </c>
    </row>
    <row r="812" spans="3:24" ht="30" customHeight="1" thickTop="1" thickBot="1" x14ac:dyDescent="0.25">
      <c r="C812" s="108"/>
      <c r="D812" s="108"/>
      <c r="E812" s="115"/>
      <c r="F812" s="115"/>
      <c r="H812" t="str">
        <f t="shared" si="93"/>
        <v/>
      </c>
      <c r="I812" t="str">
        <f t="shared" si="94"/>
        <v/>
      </c>
      <c r="J812" t="str">
        <f t="shared" si="95"/>
        <v/>
      </c>
      <c r="K812" t="str">
        <f t="shared" si="96"/>
        <v/>
      </c>
      <c r="M812">
        <f t="shared" si="97"/>
        <v>0</v>
      </c>
      <c r="N812">
        <f t="shared" si="98"/>
        <v>0</v>
      </c>
      <c r="O812">
        <f t="shared" si="98"/>
        <v>0</v>
      </c>
      <c r="P812">
        <f t="shared" si="98"/>
        <v>0</v>
      </c>
      <c r="Q812">
        <f t="shared" si="98"/>
        <v>0</v>
      </c>
      <c r="R812">
        <f t="shared" si="98"/>
        <v>0</v>
      </c>
      <c r="S812">
        <f t="shared" si="98"/>
        <v>0</v>
      </c>
      <c r="T812">
        <f t="shared" si="98"/>
        <v>0</v>
      </c>
      <c r="U812">
        <f t="shared" si="98"/>
        <v>0</v>
      </c>
      <c r="V812">
        <f t="shared" si="98"/>
        <v>0</v>
      </c>
      <c r="W812">
        <f t="shared" si="98"/>
        <v>0</v>
      </c>
      <c r="X812">
        <f t="shared" si="98"/>
        <v>0</v>
      </c>
    </row>
    <row r="813" spans="3:24" ht="30" customHeight="1" thickTop="1" thickBot="1" x14ac:dyDescent="0.25">
      <c r="C813" s="108"/>
      <c r="D813" s="108"/>
      <c r="E813" s="115"/>
      <c r="F813" s="115"/>
      <c r="H813" t="str">
        <f t="shared" si="93"/>
        <v/>
      </c>
      <c r="I813" t="str">
        <f t="shared" si="94"/>
        <v/>
      </c>
      <c r="J813" t="str">
        <f t="shared" si="95"/>
        <v/>
      </c>
      <c r="K813" t="str">
        <f t="shared" si="96"/>
        <v/>
      </c>
      <c r="M813">
        <f t="shared" si="97"/>
        <v>0</v>
      </c>
      <c r="N813">
        <f t="shared" si="98"/>
        <v>0</v>
      </c>
      <c r="O813">
        <f t="shared" si="98"/>
        <v>0</v>
      </c>
      <c r="P813">
        <f t="shared" si="98"/>
        <v>0</v>
      </c>
      <c r="Q813">
        <f t="shared" si="98"/>
        <v>0</v>
      </c>
      <c r="R813">
        <f t="shared" si="98"/>
        <v>0</v>
      </c>
      <c r="S813">
        <f t="shared" si="98"/>
        <v>0</v>
      </c>
      <c r="T813">
        <f t="shared" si="98"/>
        <v>0</v>
      </c>
      <c r="U813">
        <f t="shared" si="98"/>
        <v>0</v>
      </c>
      <c r="V813">
        <f t="shared" si="98"/>
        <v>0</v>
      </c>
      <c r="W813">
        <f t="shared" si="98"/>
        <v>0</v>
      </c>
      <c r="X813">
        <f t="shared" si="98"/>
        <v>0</v>
      </c>
    </row>
    <row r="814" spans="3:24" ht="30" customHeight="1" thickTop="1" thickBot="1" x14ac:dyDescent="0.25">
      <c r="C814" s="108"/>
      <c r="D814" s="108"/>
      <c r="E814" s="115"/>
      <c r="F814" s="115"/>
      <c r="H814" t="str">
        <f t="shared" si="93"/>
        <v/>
      </c>
      <c r="I814" t="str">
        <f t="shared" si="94"/>
        <v/>
      </c>
      <c r="J814" t="str">
        <f t="shared" si="95"/>
        <v/>
      </c>
      <c r="K814" t="str">
        <f t="shared" si="96"/>
        <v/>
      </c>
      <c r="M814">
        <f t="shared" si="97"/>
        <v>0</v>
      </c>
      <c r="N814">
        <f t="shared" si="98"/>
        <v>0</v>
      </c>
      <c r="O814">
        <f t="shared" si="98"/>
        <v>0</v>
      </c>
      <c r="P814">
        <f t="shared" si="98"/>
        <v>0</v>
      </c>
      <c r="Q814">
        <f t="shared" si="98"/>
        <v>0</v>
      </c>
      <c r="R814">
        <f t="shared" si="98"/>
        <v>0</v>
      </c>
      <c r="S814">
        <f t="shared" si="98"/>
        <v>0</v>
      </c>
      <c r="T814">
        <f t="shared" si="98"/>
        <v>0</v>
      </c>
      <c r="U814">
        <f t="shared" si="98"/>
        <v>0</v>
      </c>
      <c r="V814">
        <f t="shared" si="98"/>
        <v>0</v>
      </c>
      <c r="W814">
        <f t="shared" si="98"/>
        <v>0</v>
      </c>
      <c r="X814">
        <f t="shared" si="98"/>
        <v>0</v>
      </c>
    </row>
    <row r="815" spans="3:24" ht="30" customHeight="1" thickTop="1" thickBot="1" x14ac:dyDescent="0.25">
      <c r="C815" s="108"/>
      <c r="D815" s="108"/>
      <c r="E815" s="115"/>
      <c r="F815" s="115"/>
      <c r="H815" t="str">
        <f t="shared" si="93"/>
        <v/>
      </c>
      <c r="I815" t="str">
        <f t="shared" si="94"/>
        <v/>
      </c>
      <c r="J815" t="str">
        <f t="shared" si="95"/>
        <v/>
      </c>
      <c r="K815" t="str">
        <f t="shared" si="96"/>
        <v/>
      </c>
      <c r="M815">
        <f t="shared" si="97"/>
        <v>0</v>
      </c>
      <c r="N815">
        <f t="shared" si="98"/>
        <v>0</v>
      </c>
      <c r="O815">
        <f t="shared" si="98"/>
        <v>0</v>
      </c>
      <c r="P815">
        <f t="shared" si="98"/>
        <v>0</v>
      </c>
      <c r="Q815">
        <f t="shared" si="98"/>
        <v>0</v>
      </c>
      <c r="R815">
        <f t="shared" si="98"/>
        <v>0</v>
      </c>
      <c r="S815">
        <f t="shared" si="98"/>
        <v>0</v>
      </c>
      <c r="T815">
        <f t="shared" si="98"/>
        <v>0</v>
      </c>
      <c r="U815">
        <f t="shared" si="98"/>
        <v>0</v>
      </c>
      <c r="V815">
        <f t="shared" si="98"/>
        <v>0</v>
      </c>
      <c r="W815">
        <f t="shared" si="98"/>
        <v>0</v>
      </c>
      <c r="X815">
        <f t="shared" si="98"/>
        <v>0</v>
      </c>
    </row>
    <row r="816" spans="3:24" ht="30" customHeight="1" thickTop="1" thickBot="1" x14ac:dyDescent="0.25">
      <c r="C816" s="108"/>
      <c r="D816" s="108"/>
      <c r="E816" s="115"/>
      <c r="F816" s="115"/>
      <c r="H816" t="str">
        <f t="shared" si="93"/>
        <v/>
      </c>
      <c r="I816" t="str">
        <f t="shared" si="94"/>
        <v/>
      </c>
      <c r="J816" t="str">
        <f t="shared" si="95"/>
        <v/>
      </c>
      <c r="K816" t="str">
        <f t="shared" si="96"/>
        <v/>
      </c>
      <c r="M816">
        <f t="shared" si="97"/>
        <v>0</v>
      </c>
      <c r="N816">
        <f t="shared" si="98"/>
        <v>0</v>
      </c>
      <c r="O816">
        <f t="shared" si="98"/>
        <v>0</v>
      </c>
      <c r="P816">
        <f t="shared" si="98"/>
        <v>0</v>
      </c>
      <c r="Q816">
        <f t="shared" si="98"/>
        <v>0</v>
      </c>
      <c r="R816">
        <f t="shared" si="98"/>
        <v>0</v>
      </c>
      <c r="S816">
        <f t="shared" si="98"/>
        <v>0</v>
      </c>
      <c r="T816">
        <f t="shared" si="98"/>
        <v>0</v>
      </c>
      <c r="U816">
        <f t="shared" si="98"/>
        <v>0</v>
      </c>
      <c r="V816">
        <f t="shared" si="98"/>
        <v>0</v>
      </c>
      <c r="W816">
        <f t="shared" si="98"/>
        <v>0</v>
      </c>
      <c r="X816">
        <f t="shared" si="98"/>
        <v>0</v>
      </c>
    </row>
    <row r="817" spans="3:24" ht="30" customHeight="1" thickTop="1" thickBot="1" x14ac:dyDescent="0.25">
      <c r="C817" s="108"/>
      <c r="D817" s="108"/>
      <c r="E817" s="115"/>
      <c r="F817" s="115"/>
      <c r="H817" t="str">
        <f t="shared" si="93"/>
        <v/>
      </c>
      <c r="I817" t="str">
        <f t="shared" si="94"/>
        <v/>
      </c>
      <c r="J817" t="str">
        <f t="shared" si="95"/>
        <v/>
      </c>
      <c r="K817" t="str">
        <f t="shared" si="96"/>
        <v/>
      </c>
      <c r="M817">
        <f t="shared" si="97"/>
        <v>0</v>
      </c>
      <c r="N817">
        <f t="shared" si="98"/>
        <v>0</v>
      </c>
      <c r="O817">
        <f t="shared" si="98"/>
        <v>0</v>
      </c>
      <c r="P817">
        <f t="shared" si="98"/>
        <v>0</v>
      </c>
      <c r="Q817">
        <f t="shared" si="98"/>
        <v>0</v>
      </c>
      <c r="R817">
        <f t="shared" si="98"/>
        <v>0</v>
      </c>
      <c r="S817">
        <f t="shared" si="98"/>
        <v>0</v>
      </c>
      <c r="T817">
        <f t="shared" si="98"/>
        <v>0</v>
      </c>
      <c r="U817">
        <f t="shared" si="98"/>
        <v>0</v>
      </c>
      <c r="V817">
        <f t="shared" si="98"/>
        <v>0</v>
      </c>
      <c r="W817">
        <f t="shared" si="98"/>
        <v>0</v>
      </c>
      <c r="X817">
        <f t="shared" si="98"/>
        <v>0</v>
      </c>
    </row>
    <row r="818" spans="3:24" ht="30" customHeight="1" thickTop="1" thickBot="1" x14ac:dyDescent="0.25">
      <c r="C818" s="108"/>
      <c r="D818" s="108"/>
      <c r="E818" s="115"/>
      <c r="F818" s="115"/>
      <c r="H818" t="str">
        <f t="shared" si="93"/>
        <v/>
      </c>
      <c r="I818" t="str">
        <f t="shared" si="94"/>
        <v/>
      </c>
      <c r="J818" t="str">
        <f t="shared" si="95"/>
        <v/>
      </c>
      <c r="K818" t="str">
        <f t="shared" si="96"/>
        <v/>
      </c>
      <c r="M818">
        <f t="shared" si="97"/>
        <v>0</v>
      </c>
      <c r="N818">
        <f t="shared" si="98"/>
        <v>0</v>
      </c>
      <c r="O818">
        <f t="shared" si="98"/>
        <v>0</v>
      </c>
      <c r="P818">
        <f t="shared" si="98"/>
        <v>0</v>
      </c>
      <c r="Q818">
        <f t="shared" si="98"/>
        <v>0</v>
      </c>
      <c r="R818">
        <f t="shared" si="98"/>
        <v>0</v>
      </c>
      <c r="S818">
        <f t="shared" si="98"/>
        <v>0</v>
      </c>
      <c r="T818">
        <f t="shared" si="98"/>
        <v>0</v>
      </c>
      <c r="U818">
        <f t="shared" si="98"/>
        <v>0</v>
      </c>
      <c r="V818">
        <f t="shared" si="98"/>
        <v>0</v>
      </c>
      <c r="W818">
        <f t="shared" si="98"/>
        <v>0</v>
      </c>
      <c r="X818">
        <f t="shared" si="98"/>
        <v>0</v>
      </c>
    </row>
    <row r="819" spans="3:24" ht="30" customHeight="1" thickTop="1" thickBot="1" x14ac:dyDescent="0.25">
      <c r="C819" s="108"/>
      <c r="D819" s="108"/>
      <c r="E819" s="115"/>
      <c r="F819" s="115"/>
      <c r="H819" t="str">
        <f t="shared" si="93"/>
        <v/>
      </c>
      <c r="I819" t="str">
        <f t="shared" si="94"/>
        <v/>
      </c>
      <c r="J819" t="str">
        <f t="shared" si="95"/>
        <v/>
      </c>
      <c r="K819" t="str">
        <f t="shared" si="96"/>
        <v/>
      </c>
      <c r="M819">
        <f t="shared" si="97"/>
        <v>0</v>
      </c>
      <c r="N819">
        <f t="shared" si="98"/>
        <v>0</v>
      </c>
      <c r="O819">
        <f t="shared" si="98"/>
        <v>0</v>
      </c>
      <c r="P819">
        <f t="shared" si="98"/>
        <v>0</v>
      </c>
      <c r="Q819">
        <f t="shared" si="98"/>
        <v>0</v>
      </c>
      <c r="R819">
        <f t="shared" si="98"/>
        <v>0</v>
      </c>
      <c r="S819">
        <f t="shared" si="98"/>
        <v>0</v>
      </c>
      <c r="T819">
        <f t="shared" si="98"/>
        <v>0</v>
      </c>
      <c r="U819">
        <f t="shared" si="98"/>
        <v>0</v>
      </c>
      <c r="V819">
        <f t="shared" si="98"/>
        <v>0</v>
      </c>
      <c r="W819">
        <f t="shared" si="98"/>
        <v>0</v>
      </c>
      <c r="X819">
        <f t="shared" si="98"/>
        <v>0</v>
      </c>
    </row>
    <row r="820" spans="3:24" ht="30" customHeight="1" thickTop="1" thickBot="1" x14ac:dyDescent="0.25">
      <c r="C820" s="108"/>
      <c r="D820" s="108"/>
      <c r="E820" s="115"/>
      <c r="F820" s="115"/>
      <c r="H820" t="str">
        <f t="shared" si="93"/>
        <v/>
      </c>
      <c r="I820" t="str">
        <f t="shared" si="94"/>
        <v/>
      </c>
      <c r="J820" t="str">
        <f t="shared" si="95"/>
        <v/>
      </c>
      <c r="K820" t="str">
        <f t="shared" si="96"/>
        <v/>
      </c>
      <c r="M820">
        <f t="shared" si="97"/>
        <v>0</v>
      </c>
      <c r="N820">
        <f t="shared" si="97"/>
        <v>0</v>
      </c>
      <c r="O820">
        <f t="shared" si="97"/>
        <v>0</v>
      </c>
      <c r="P820">
        <f t="shared" si="97"/>
        <v>0</v>
      </c>
      <c r="Q820">
        <f t="shared" si="97"/>
        <v>0</v>
      </c>
      <c r="R820">
        <f t="shared" si="97"/>
        <v>0</v>
      </c>
      <c r="S820">
        <f t="shared" si="97"/>
        <v>0</v>
      </c>
      <c r="T820">
        <f t="shared" si="97"/>
        <v>0</v>
      </c>
      <c r="U820">
        <f t="shared" si="97"/>
        <v>0</v>
      </c>
      <c r="V820">
        <f t="shared" si="97"/>
        <v>0</v>
      </c>
      <c r="W820">
        <f t="shared" si="97"/>
        <v>0</v>
      </c>
      <c r="X820">
        <f t="shared" si="97"/>
        <v>0</v>
      </c>
    </row>
    <row r="821" spans="3:24" ht="30" customHeight="1" thickTop="1" thickBot="1" x14ac:dyDescent="0.25">
      <c r="C821" s="108"/>
      <c r="D821" s="108"/>
      <c r="E821" s="115"/>
      <c r="F821" s="115"/>
      <c r="H821" t="str">
        <f t="shared" si="93"/>
        <v/>
      </c>
      <c r="I821" t="str">
        <f t="shared" si="94"/>
        <v/>
      </c>
      <c r="J821" t="str">
        <f t="shared" si="95"/>
        <v/>
      </c>
      <c r="K821" t="str">
        <f t="shared" si="96"/>
        <v/>
      </c>
      <c r="M821">
        <f t="shared" si="97"/>
        <v>0</v>
      </c>
      <c r="N821">
        <f t="shared" si="97"/>
        <v>0</v>
      </c>
      <c r="O821">
        <f t="shared" si="97"/>
        <v>0</v>
      </c>
      <c r="P821">
        <f t="shared" si="97"/>
        <v>0</v>
      </c>
      <c r="Q821">
        <f t="shared" si="97"/>
        <v>0</v>
      </c>
      <c r="R821">
        <f t="shared" si="97"/>
        <v>0</v>
      </c>
      <c r="S821">
        <f t="shared" si="97"/>
        <v>0</v>
      </c>
      <c r="T821">
        <f t="shared" si="97"/>
        <v>0</v>
      </c>
      <c r="U821">
        <f t="shared" si="97"/>
        <v>0</v>
      </c>
      <c r="V821">
        <f t="shared" si="97"/>
        <v>0</v>
      </c>
      <c r="W821">
        <f t="shared" si="97"/>
        <v>0</v>
      </c>
      <c r="X821">
        <f t="shared" si="97"/>
        <v>0</v>
      </c>
    </row>
    <row r="822" spans="3:24" ht="30" customHeight="1" thickTop="1" thickBot="1" x14ac:dyDescent="0.25">
      <c r="C822" s="108"/>
      <c r="D822" s="108"/>
      <c r="E822" s="115"/>
      <c r="F822" s="115"/>
      <c r="H822" t="str">
        <f t="shared" si="93"/>
        <v/>
      </c>
      <c r="I822" t="str">
        <f t="shared" si="94"/>
        <v/>
      </c>
      <c r="J822" t="str">
        <f t="shared" si="95"/>
        <v/>
      </c>
      <c r="K822" t="str">
        <f t="shared" si="96"/>
        <v/>
      </c>
      <c r="M822">
        <f t="shared" si="97"/>
        <v>0</v>
      </c>
      <c r="N822">
        <f t="shared" si="97"/>
        <v>0</v>
      </c>
      <c r="O822">
        <f t="shared" si="97"/>
        <v>0</v>
      </c>
      <c r="P822">
        <f t="shared" si="97"/>
        <v>0</v>
      </c>
      <c r="Q822">
        <f t="shared" si="97"/>
        <v>0</v>
      </c>
      <c r="R822">
        <f t="shared" si="97"/>
        <v>0</v>
      </c>
      <c r="S822">
        <f t="shared" si="97"/>
        <v>0</v>
      </c>
      <c r="T822">
        <f t="shared" si="97"/>
        <v>0</v>
      </c>
      <c r="U822">
        <f t="shared" si="97"/>
        <v>0</v>
      </c>
      <c r="V822">
        <f t="shared" si="97"/>
        <v>0</v>
      </c>
      <c r="W822">
        <f t="shared" si="97"/>
        <v>0</v>
      </c>
      <c r="X822">
        <f t="shared" si="97"/>
        <v>0</v>
      </c>
    </row>
    <row r="823" spans="3:24" ht="30" customHeight="1" thickTop="1" thickBot="1" x14ac:dyDescent="0.25">
      <c r="C823" s="108"/>
      <c r="D823" s="108"/>
      <c r="E823" s="115"/>
      <c r="F823" s="115"/>
      <c r="H823" t="str">
        <f t="shared" si="93"/>
        <v/>
      </c>
      <c r="I823" t="str">
        <f t="shared" si="94"/>
        <v/>
      </c>
      <c r="J823" t="str">
        <f t="shared" si="95"/>
        <v/>
      </c>
      <c r="K823" t="str">
        <f t="shared" si="96"/>
        <v/>
      </c>
      <c r="M823">
        <f t="shared" si="97"/>
        <v>0</v>
      </c>
      <c r="N823">
        <f t="shared" si="97"/>
        <v>0</v>
      </c>
      <c r="O823">
        <f t="shared" si="97"/>
        <v>0</v>
      </c>
      <c r="P823">
        <f t="shared" si="97"/>
        <v>0</v>
      </c>
      <c r="Q823">
        <f t="shared" si="97"/>
        <v>0</v>
      </c>
      <c r="R823">
        <f t="shared" si="97"/>
        <v>0</v>
      </c>
      <c r="S823">
        <f t="shared" si="97"/>
        <v>0</v>
      </c>
      <c r="T823">
        <f t="shared" si="97"/>
        <v>0</v>
      </c>
      <c r="U823">
        <f t="shared" si="97"/>
        <v>0</v>
      </c>
      <c r="V823">
        <f t="shared" si="97"/>
        <v>0</v>
      </c>
      <c r="W823">
        <f t="shared" si="97"/>
        <v>0</v>
      </c>
      <c r="X823">
        <f t="shared" si="97"/>
        <v>0</v>
      </c>
    </row>
    <row r="824" spans="3:24" ht="30" customHeight="1" thickTop="1" thickBot="1" x14ac:dyDescent="0.25">
      <c r="C824" s="108"/>
      <c r="D824" s="108"/>
      <c r="E824" s="115"/>
      <c r="F824" s="115"/>
      <c r="H824" t="str">
        <f t="shared" si="93"/>
        <v/>
      </c>
      <c r="I824" t="str">
        <f t="shared" si="94"/>
        <v/>
      </c>
      <c r="J824" t="str">
        <f t="shared" si="95"/>
        <v/>
      </c>
      <c r="K824" t="str">
        <f t="shared" si="96"/>
        <v/>
      </c>
      <c r="M824">
        <f t="shared" si="97"/>
        <v>0</v>
      </c>
      <c r="N824">
        <f t="shared" si="97"/>
        <v>0</v>
      </c>
      <c r="O824">
        <f t="shared" si="97"/>
        <v>0</v>
      </c>
      <c r="P824">
        <f t="shared" si="97"/>
        <v>0</v>
      </c>
      <c r="Q824">
        <f t="shared" si="97"/>
        <v>0</v>
      </c>
      <c r="R824">
        <f t="shared" si="97"/>
        <v>0</v>
      </c>
      <c r="S824">
        <f t="shared" si="97"/>
        <v>0</v>
      </c>
      <c r="T824">
        <f t="shared" si="97"/>
        <v>0</v>
      </c>
      <c r="U824">
        <f t="shared" si="97"/>
        <v>0</v>
      </c>
      <c r="V824">
        <f t="shared" si="97"/>
        <v>0</v>
      </c>
      <c r="W824">
        <f t="shared" si="97"/>
        <v>0</v>
      </c>
      <c r="X824">
        <f t="shared" si="97"/>
        <v>0</v>
      </c>
    </row>
    <row r="825" spans="3:24" ht="30" customHeight="1" thickTop="1" thickBot="1" x14ac:dyDescent="0.25">
      <c r="C825" s="108"/>
      <c r="D825" s="108"/>
      <c r="E825" s="115"/>
      <c r="F825" s="115"/>
      <c r="H825" t="str">
        <f t="shared" si="93"/>
        <v/>
      </c>
      <c r="I825" t="str">
        <f t="shared" si="94"/>
        <v/>
      </c>
      <c r="J825" t="str">
        <f t="shared" si="95"/>
        <v/>
      </c>
      <c r="K825" t="str">
        <f t="shared" si="96"/>
        <v/>
      </c>
      <c r="M825">
        <f t="shared" si="97"/>
        <v>0</v>
      </c>
      <c r="N825">
        <f t="shared" si="97"/>
        <v>0</v>
      </c>
      <c r="O825">
        <f t="shared" si="97"/>
        <v>0</v>
      </c>
      <c r="P825">
        <f t="shared" si="97"/>
        <v>0</v>
      </c>
      <c r="Q825">
        <f t="shared" si="97"/>
        <v>0</v>
      </c>
      <c r="R825">
        <f t="shared" si="97"/>
        <v>0</v>
      </c>
      <c r="S825">
        <f t="shared" si="97"/>
        <v>0</v>
      </c>
      <c r="T825">
        <f t="shared" si="97"/>
        <v>0</v>
      </c>
      <c r="U825">
        <f t="shared" si="97"/>
        <v>0</v>
      </c>
      <c r="V825">
        <f t="shared" si="97"/>
        <v>0</v>
      </c>
      <c r="W825">
        <f t="shared" si="97"/>
        <v>0</v>
      </c>
      <c r="X825">
        <f t="shared" si="97"/>
        <v>0</v>
      </c>
    </row>
    <row r="826" spans="3:24" ht="30" customHeight="1" thickTop="1" thickBot="1" x14ac:dyDescent="0.25">
      <c r="C826" s="108"/>
      <c r="D826" s="108"/>
      <c r="E826" s="115"/>
      <c r="F826" s="115"/>
      <c r="H826" t="str">
        <f t="shared" si="93"/>
        <v/>
      </c>
      <c r="I826" t="str">
        <f t="shared" si="94"/>
        <v/>
      </c>
      <c r="J826" t="str">
        <f t="shared" si="95"/>
        <v/>
      </c>
      <c r="K826" t="str">
        <f t="shared" si="96"/>
        <v/>
      </c>
      <c r="M826">
        <f t="shared" si="97"/>
        <v>0</v>
      </c>
      <c r="N826">
        <f t="shared" si="97"/>
        <v>0</v>
      </c>
      <c r="O826">
        <f t="shared" si="97"/>
        <v>0</v>
      </c>
      <c r="P826">
        <f t="shared" si="97"/>
        <v>0</v>
      </c>
      <c r="Q826">
        <f t="shared" si="97"/>
        <v>0</v>
      </c>
      <c r="R826">
        <f t="shared" si="97"/>
        <v>0</v>
      </c>
      <c r="S826">
        <f t="shared" si="97"/>
        <v>0</v>
      </c>
      <c r="T826">
        <f t="shared" si="97"/>
        <v>0</v>
      </c>
      <c r="U826">
        <f t="shared" si="97"/>
        <v>0</v>
      </c>
      <c r="V826">
        <f t="shared" si="97"/>
        <v>0</v>
      </c>
      <c r="W826">
        <f t="shared" si="97"/>
        <v>0</v>
      </c>
      <c r="X826">
        <f t="shared" si="97"/>
        <v>0</v>
      </c>
    </row>
    <row r="827" spans="3:24" ht="30" customHeight="1" thickTop="1" thickBot="1" x14ac:dyDescent="0.25">
      <c r="C827" s="108"/>
      <c r="D827" s="108"/>
      <c r="E827" s="115"/>
      <c r="F827" s="115"/>
      <c r="H827" t="str">
        <f t="shared" si="93"/>
        <v/>
      </c>
      <c r="I827" t="str">
        <f t="shared" si="94"/>
        <v/>
      </c>
      <c r="J827" t="str">
        <f t="shared" si="95"/>
        <v/>
      </c>
      <c r="K827" t="str">
        <f t="shared" si="96"/>
        <v/>
      </c>
      <c r="M827">
        <f t="shared" si="97"/>
        <v>0</v>
      </c>
      <c r="N827">
        <f t="shared" si="97"/>
        <v>0</v>
      </c>
      <c r="O827">
        <f t="shared" si="97"/>
        <v>0</v>
      </c>
      <c r="P827">
        <f t="shared" si="97"/>
        <v>0</v>
      </c>
      <c r="Q827">
        <f t="shared" si="97"/>
        <v>0</v>
      </c>
      <c r="R827">
        <f t="shared" si="97"/>
        <v>0</v>
      </c>
      <c r="S827">
        <f t="shared" si="97"/>
        <v>0</v>
      </c>
      <c r="T827">
        <f t="shared" si="97"/>
        <v>0</v>
      </c>
      <c r="U827">
        <f t="shared" si="97"/>
        <v>0</v>
      </c>
      <c r="V827">
        <f t="shared" si="97"/>
        <v>0</v>
      </c>
      <c r="W827">
        <f t="shared" si="97"/>
        <v>0</v>
      </c>
      <c r="X827">
        <f t="shared" si="97"/>
        <v>0</v>
      </c>
    </row>
    <row r="828" spans="3:24" ht="30" customHeight="1" thickTop="1" thickBot="1" x14ac:dyDescent="0.25">
      <c r="C828" s="108"/>
      <c r="D828" s="108"/>
      <c r="E828" s="115"/>
      <c r="F828" s="115"/>
      <c r="H828" t="str">
        <f t="shared" si="93"/>
        <v/>
      </c>
      <c r="I828" t="str">
        <f t="shared" si="94"/>
        <v/>
      </c>
      <c r="J828" t="str">
        <f t="shared" si="95"/>
        <v/>
      </c>
      <c r="K828" t="str">
        <f t="shared" si="96"/>
        <v/>
      </c>
      <c r="M828">
        <f t="shared" si="97"/>
        <v>0</v>
      </c>
      <c r="N828">
        <f t="shared" si="97"/>
        <v>0</v>
      </c>
      <c r="O828">
        <f t="shared" si="97"/>
        <v>0</v>
      </c>
      <c r="P828">
        <f t="shared" si="97"/>
        <v>0</v>
      </c>
      <c r="Q828">
        <f t="shared" si="97"/>
        <v>0</v>
      </c>
      <c r="R828">
        <f t="shared" si="97"/>
        <v>0</v>
      </c>
      <c r="S828">
        <f t="shared" si="97"/>
        <v>0</v>
      </c>
      <c r="T828">
        <f t="shared" si="97"/>
        <v>0</v>
      </c>
      <c r="U828">
        <f t="shared" si="97"/>
        <v>0</v>
      </c>
      <c r="V828">
        <f t="shared" si="97"/>
        <v>0</v>
      </c>
      <c r="W828">
        <f t="shared" si="97"/>
        <v>0</v>
      </c>
      <c r="X828">
        <f t="shared" si="97"/>
        <v>0</v>
      </c>
    </row>
    <row r="829" spans="3:24" ht="30" customHeight="1" thickTop="1" thickBot="1" x14ac:dyDescent="0.25">
      <c r="C829" s="108"/>
      <c r="D829" s="108"/>
      <c r="E829" s="115"/>
      <c r="F829" s="115"/>
      <c r="H829" t="str">
        <f t="shared" si="93"/>
        <v/>
      </c>
      <c r="I829" t="str">
        <f t="shared" si="94"/>
        <v/>
      </c>
      <c r="J829" t="str">
        <f t="shared" si="95"/>
        <v/>
      </c>
      <c r="K829" t="str">
        <f t="shared" si="96"/>
        <v/>
      </c>
      <c r="M829">
        <f t="shared" si="97"/>
        <v>0</v>
      </c>
      <c r="N829">
        <f t="shared" si="97"/>
        <v>0</v>
      </c>
      <c r="O829">
        <f t="shared" si="97"/>
        <v>0</v>
      </c>
      <c r="P829">
        <f t="shared" si="97"/>
        <v>0</v>
      </c>
      <c r="Q829">
        <f t="shared" si="97"/>
        <v>0</v>
      </c>
      <c r="R829">
        <f t="shared" si="97"/>
        <v>0</v>
      </c>
      <c r="S829">
        <f t="shared" si="97"/>
        <v>0</v>
      </c>
      <c r="T829">
        <f t="shared" si="97"/>
        <v>0</v>
      </c>
      <c r="U829">
        <f t="shared" si="97"/>
        <v>0</v>
      </c>
      <c r="V829">
        <f t="shared" si="97"/>
        <v>0</v>
      </c>
      <c r="W829">
        <f t="shared" si="97"/>
        <v>0</v>
      </c>
      <c r="X829">
        <f t="shared" si="97"/>
        <v>0</v>
      </c>
    </row>
    <row r="830" spans="3:24" ht="30" customHeight="1" thickTop="1" thickBot="1" x14ac:dyDescent="0.25">
      <c r="C830" s="108"/>
      <c r="D830" s="108"/>
      <c r="E830" s="115"/>
      <c r="F830" s="115"/>
      <c r="H830" t="str">
        <f t="shared" si="93"/>
        <v/>
      </c>
      <c r="I830" t="str">
        <f t="shared" si="94"/>
        <v/>
      </c>
      <c r="J830" t="str">
        <f t="shared" si="95"/>
        <v/>
      </c>
      <c r="K830" t="str">
        <f t="shared" si="96"/>
        <v/>
      </c>
      <c r="M830">
        <f t="shared" si="97"/>
        <v>0</v>
      </c>
      <c r="N830">
        <f t="shared" si="97"/>
        <v>0</v>
      </c>
      <c r="O830">
        <f t="shared" si="97"/>
        <v>0</v>
      </c>
      <c r="P830">
        <f t="shared" si="97"/>
        <v>0</v>
      </c>
      <c r="Q830">
        <f t="shared" si="97"/>
        <v>0</v>
      </c>
      <c r="R830">
        <f t="shared" si="97"/>
        <v>0</v>
      </c>
      <c r="S830">
        <f t="shared" si="97"/>
        <v>0</v>
      </c>
      <c r="T830">
        <f t="shared" si="97"/>
        <v>0</v>
      </c>
      <c r="U830">
        <f t="shared" si="97"/>
        <v>0</v>
      </c>
      <c r="V830">
        <f t="shared" si="97"/>
        <v>0</v>
      </c>
      <c r="W830">
        <f t="shared" si="97"/>
        <v>0</v>
      </c>
      <c r="X830">
        <f t="shared" si="97"/>
        <v>0</v>
      </c>
    </row>
    <row r="831" spans="3:24" ht="30" customHeight="1" thickTop="1" thickBot="1" x14ac:dyDescent="0.25">
      <c r="C831" s="108"/>
      <c r="D831" s="108"/>
      <c r="E831" s="115"/>
      <c r="F831" s="115"/>
      <c r="H831" t="str">
        <f t="shared" si="93"/>
        <v/>
      </c>
      <c r="I831" t="str">
        <f t="shared" si="94"/>
        <v/>
      </c>
      <c r="J831" t="str">
        <f t="shared" si="95"/>
        <v/>
      </c>
      <c r="K831" t="str">
        <f t="shared" si="96"/>
        <v/>
      </c>
      <c r="M831">
        <f t="shared" si="97"/>
        <v>0</v>
      </c>
      <c r="N831">
        <f t="shared" si="97"/>
        <v>0</v>
      </c>
      <c r="O831">
        <f t="shared" si="97"/>
        <v>0</v>
      </c>
      <c r="P831">
        <f t="shared" si="97"/>
        <v>0</v>
      </c>
      <c r="Q831">
        <f t="shared" si="97"/>
        <v>0</v>
      </c>
      <c r="R831">
        <f t="shared" si="97"/>
        <v>0</v>
      </c>
      <c r="S831">
        <f t="shared" si="97"/>
        <v>0</v>
      </c>
      <c r="T831">
        <f t="shared" si="97"/>
        <v>0</v>
      </c>
      <c r="U831">
        <f t="shared" si="97"/>
        <v>0</v>
      </c>
      <c r="V831">
        <f t="shared" si="97"/>
        <v>0</v>
      </c>
      <c r="W831">
        <f t="shared" si="97"/>
        <v>0</v>
      </c>
      <c r="X831">
        <f t="shared" si="97"/>
        <v>0</v>
      </c>
    </row>
    <row r="832" spans="3:24" ht="30" customHeight="1" thickTop="1" thickBot="1" x14ac:dyDescent="0.25">
      <c r="C832" s="108"/>
      <c r="D832" s="108"/>
      <c r="E832" s="115"/>
      <c r="F832" s="115"/>
      <c r="H832" t="str">
        <f t="shared" si="93"/>
        <v/>
      </c>
      <c r="I832" t="str">
        <f t="shared" si="94"/>
        <v/>
      </c>
      <c r="J832" t="str">
        <f t="shared" si="95"/>
        <v/>
      </c>
      <c r="K832" t="str">
        <f t="shared" si="96"/>
        <v/>
      </c>
      <c r="M832">
        <f t="shared" si="97"/>
        <v>0</v>
      </c>
      <c r="N832">
        <f t="shared" si="97"/>
        <v>0</v>
      </c>
      <c r="O832">
        <f t="shared" si="97"/>
        <v>0</v>
      </c>
      <c r="P832">
        <f t="shared" si="97"/>
        <v>0</v>
      </c>
      <c r="Q832">
        <f t="shared" si="97"/>
        <v>0</v>
      </c>
      <c r="R832">
        <f t="shared" si="97"/>
        <v>0</v>
      </c>
      <c r="S832">
        <f t="shared" si="97"/>
        <v>0</v>
      </c>
      <c r="T832">
        <f t="shared" si="97"/>
        <v>0</v>
      </c>
      <c r="U832">
        <f t="shared" si="97"/>
        <v>0</v>
      </c>
      <c r="V832">
        <f t="shared" si="97"/>
        <v>0</v>
      </c>
      <c r="W832">
        <f t="shared" si="97"/>
        <v>0</v>
      </c>
      <c r="X832">
        <f t="shared" si="97"/>
        <v>0</v>
      </c>
    </row>
    <row r="833" spans="3:24" ht="30" customHeight="1" thickTop="1" thickBot="1" x14ac:dyDescent="0.25">
      <c r="C833" s="108"/>
      <c r="D833" s="108"/>
      <c r="E833" s="115"/>
      <c r="F833" s="115"/>
      <c r="H833" t="str">
        <f t="shared" si="93"/>
        <v/>
      </c>
      <c r="I833" t="str">
        <f t="shared" si="94"/>
        <v/>
      </c>
      <c r="J833" t="str">
        <f t="shared" si="95"/>
        <v/>
      </c>
      <c r="K833" t="str">
        <f t="shared" si="96"/>
        <v/>
      </c>
      <c r="M833">
        <f t="shared" si="97"/>
        <v>0</v>
      </c>
      <c r="N833">
        <f t="shared" si="97"/>
        <v>0</v>
      </c>
      <c r="O833">
        <f t="shared" si="97"/>
        <v>0</v>
      </c>
      <c r="P833">
        <f t="shared" si="97"/>
        <v>0</v>
      </c>
      <c r="Q833">
        <f t="shared" si="97"/>
        <v>0</v>
      </c>
      <c r="R833">
        <f t="shared" si="97"/>
        <v>0</v>
      </c>
      <c r="S833">
        <f t="shared" si="97"/>
        <v>0</v>
      </c>
      <c r="T833">
        <f t="shared" si="97"/>
        <v>0</v>
      </c>
      <c r="U833">
        <f t="shared" si="97"/>
        <v>0</v>
      </c>
      <c r="V833">
        <f t="shared" si="97"/>
        <v>0</v>
      </c>
      <c r="W833">
        <f t="shared" si="97"/>
        <v>0</v>
      </c>
      <c r="X833">
        <f t="shared" si="97"/>
        <v>0</v>
      </c>
    </row>
    <row r="834" spans="3:24" ht="30" customHeight="1" thickTop="1" thickBot="1" x14ac:dyDescent="0.25">
      <c r="C834" s="108"/>
      <c r="D834" s="108"/>
      <c r="E834" s="115"/>
      <c r="F834" s="115"/>
      <c r="H834" t="str">
        <f t="shared" si="93"/>
        <v/>
      </c>
      <c r="I834" t="str">
        <f t="shared" si="94"/>
        <v/>
      </c>
      <c r="J834" t="str">
        <f t="shared" si="95"/>
        <v/>
      </c>
      <c r="K834" t="str">
        <f t="shared" si="96"/>
        <v/>
      </c>
      <c r="M834">
        <f t="shared" si="97"/>
        <v>0</v>
      </c>
      <c r="N834">
        <f t="shared" si="97"/>
        <v>0</v>
      </c>
      <c r="O834">
        <f t="shared" si="97"/>
        <v>0</v>
      </c>
      <c r="P834">
        <f t="shared" si="97"/>
        <v>0</v>
      </c>
      <c r="Q834">
        <f t="shared" si="97"/>
        <v>0</v>
      </c>
      <c r="R834">
        <f t="shared" si="97"/>
        <v>0</v>
      </c>
      <c r="S834">
        <f t="shared" si="97"/>
        <v>0</v>
      </c>
      <c r="T834">
        <f t="shared" si="97"/>
        <v>0</v>
      </c>
      <c r="U834">
        <f t="shared" si="97"/>
        <v>0</v>
      </c>
      <c r="V834">
        <f t="shared" si="97"/>
        <v>0</v>
      </c>
      <c r="W834">
        <f t="shared" si="97"/>
        <v>0</v>
      </c>
      <c r="X834">
        <f t="shared" si="97"/>
        <v>0</v>
      </c>
    </row>
    <row r="835" spans="3:24" ht="30" customHeight="1" thickTop="1" thickBot="1" x14ac:dyDescent="0.25">
      <c r="C835" s="108"/>
      <c r="D835" s="108"/>
      <c r="E835" s="115"/>
      <c r="F835" s="115"/>
      <c r="H835" t="str">
        <f t="shared" si="93"/>
        <v/>
      </c>
      <c r="I835" t="str">
        <f t="shared" si="94"/>
        <v/>
      </c>
      <c r="J835" t="str">
        <f t="shared" si="95"/>
        <v/>
      </c>
      <c r="K835" t="str">
        <f t="shared" si="96"/>
        <v/>
      </c>
      <c r="M835">
        <f t="shared" si="97"/>
        <v>0</v>
      </c>
      <c r="N835">
        <f t="shared" si="97"/>
        <v>0</v>
      </c>
      <c r="O835">
        <f t="shared" si="97"/>
        <v>0</v>
      </c>
      <c r="P835">
        <f t="shared" si="97"/>
        <v>0</v>
      </c>
      <c r="Q835">
        <f t="shared" si="97"/>
        <v>0</v>
      </c>
      <c r="R835">
        <f t="shared" si="97"/>
        <v>0</v>
      </c>
      <c r="S835">
        <f t="shared" si="97"/>
        <v>0</v>
      </c>
      <c r="T835">
        <f t="shared" si="97"/>
        <v>0</v>
      </c>
      <c r="U835">
        <f t="shared" si="97"/>
        <v>0</v>
      </c>
      <c r="V835">
        <f t="shared" si="97"/>
        <v>0</v>
      </c>
      <c r="W835">
        <f t="shared" si="97"/>
        <v>0</v>
      </c>
      <c r="X835">
        <f t="shared" si="97"/>
        <v>0</v>
      </c>
    </row>
    <row r="836" spans="3:24" ht="30" customHeight="1" thickTop="1" thickBot="1" x14ac:dyDescent="0.25">
      <c r="C836" s="108"/>
      <c r="D836" s="108"/>
      <c r="E836" s="115"/>
      <c r="F836" s="115"/>
      <c r="H836" t="str">
        <f t="shared" si="93"/>
        <v/>
      </c>
      <c r="I836" t="str">
        <f t="shared" si="94"/>
        <v/>
      </c>
      <c r="J836" t="str">
        <f t="shared" si="95"/>
        <v/>
      </c>
      <c r="K836" t="str">
        <f t="shared" si="96"/>
        <v/>
      </c>
      <c r="M836">
        <f t="shared" si="97"/>
        <v>0</v>
      </c>
      <c r="N836">
        <f t="shared" si="97"/>
        <v>0</v>
      </c>
      <c r="O836">
        <f t="shared" si="97"/>
        <v>0</v>
      </c>
      <c r="P836">
        <f t="shared" si="97"/>
        <v>0</v>
      </c>
      <c r="Q836">
        <f t="shared" si="97"/>
        <v>0</v>
      </c>
      <c r="R836">
        <f t="shared" si="97"/>
        <v>0</v>
      </c>
      <c r="S836">
        <f t="shared" si="97"/>
        <v>0</v>
      </c>
      <c r="T836">
        <f t="shared" si="97"/>
        <v>0</v>
      </c>
      <c r="U836">
        <f t="shared" si="97"/>
        <v>0</v>
      </c>
      <c r="V836">
        <f t="shared" si="97"/>
        <v>0</v>
      </c>
      <c r="W836">
        <f t="shared" si="97"/>
        <v>0</v>
      </c>
      <c r="X836">
        <f t="shared" si="97"/>
        <v>0</v>
      </c>
    </row>
    <row r="837" spans="3:24" ht="30" customHeight="1" thickTop="1" thickBot="1" x14ac:dyDescent="0.25">
      <c r="C837" s="108"/>
      <c r="D837" s="108"/>
      <c r="E837" s="115"/>
      <c r="F837" s="115"/>
      <c r="H837" t="str">
        <f t="shared" si="93"/>
        <v/>
      </c>
      <c r="I837" t="str">
        <f t="shared" si="94"/>
        <v/>
      </c>
      <c r="J837" t="str">
        <f t="shared" si="95"/>
        <v/>
      </c>
      <c r="K837" t="str">
        <f t="shared" si="96"/>
        <v/>
      </c>
      <c r="M837">
        <f t="shared" si="97"/>
        <v>0</v>
      </c>
      <c r="N837">
        <f t="shared" si="97"/>
        <v>0</v>
      </c>
      <c r="O837">
        <f t="shared" si="97"/>
        <v>0</v>
      </c>
      <c r="P837">
        <f t="shared" si="97"/>
        <v>0</v>
      </c>
      <c r="Q837">
        <f t="shared" si="97"/>
        <v>0</v>
      </c>
      <c r="R837">
        <f t="shared" si="97"/>
        <v>0</v>
      </c>
      <c r="S837">
        <f t="shared" si="97"/>
        <v>0</v>
      </c>
      <c r="T837">
        <f t="shared" si="97"/>
        <v>0</v>
      </c>
      <c r="U837">
        <f t="shared" si="97"/>
        <v>0</v>
      </c>
      <c r="V837">
        <f t="shared" si="97"/>
        <v>0</v>
      </c>
      <c r="W837">
        <f t="shared" si="97"/>
        <v>0</v>
      </c>
      <c r="X837">
        <f t="shared" si="97"/>
        <v>0</v>
      </c>
    </row>
    <row r="838" spans="3:24" ht="30" customHeight="1" thickTop="1" thickBot="1" x14ac:dyDescent="0.25">
      <c r="C838" s="108"/>
      <c r="D838" s="108"/>
      <c r="E838" s="115"/>
      <c r="F838" s="115"/>
      <c r="H838" t="str">
        <f t="shared" si="93"/>
        <v/>
      </c>
      <c r="I838" t="str">
        <f t="shared" si="94"/>
        <v/>
      </c>
      <c r="J838" t="str">
        <f t="shared" si="95"/>
        <v/>
      </c>
      <c r="K838" t="str">
        <f t="shared" si="96"/>
        <v/>
      </c>
      <c r="M838">
        <f t="shared" ref="M838:X859" si="99">IF(ISERROR(IF(AND($H838&lt;=M$6,$J838&gt;=M$6),1,0)),"",IF(AND($H838&lt;=M$6,$J838&gt;=M$6),1,0))</f>
        <v>0</v>
      </c>
      <c r="N838">
        <f t="shared" si="99"/>
        <v>0</v>
      </c>
      <c r="O838">
        <f t="shared" si="99"/>
        <v>0</v>
      </c>
      <c r="P838">
        <f t="shared" si="99"/>
        <v>0</v>
      </c>
      <c r="Q838">
        <f t="shared" si="99"/>
        <v>0</v>
      </c>
      <c r="R838">
        <f t="shared" si="99"/>
        <v>0</v>
      </c>
      <c r="S838">
        <f t="shared" si="99"/>
        <v>0</v>
      </c>
      <c r="T838">
        <f t="shared" si="99"/>
        <v>0</v>
      </c>
      <c r="U838">
        <f t="shared" si="99"/>
        <v>0</v>
      </c>
      <c r="V838">
        <f t="shared" si="99"/>
        <v>0</v>
      </c>
      <c r="W838">
        <f t="shared" si="99"/>
        <v>0</v>
      </c>
      <c r="X838">
        <f t="shared" si="99"/>
        <v>0</v>
      </c>
    </row>
    <row r="839" spans="3:24" ht="30" customHeight="1" thickTop="1" thickBot="1" x14ac:dyDescent="0.25">
      <c r="C839" s="108"/>
      <c r="D839" s="108"/>
      <c r="E839" s="115"/>
      <c r="F839" s="115"/>
      <c r="H839" t="str">
        <f t="shared" si="93"/>
        <v/>
      </c>
      <c r="I839" t="str">
        <f t="shared" si="94"/>
        <v/>
      </c>
      <c r="J839" t="str">
        <f t="shared" si="95"/>
        <v/>
      </c>
      <c r="K839" t="str">
        <f t="shared" si="96"/>
        <v/>
      </c>
      <c r="M839">
        <f t="shared" si="99"/>
        <v>0</v>
      </c>
      <c r="N839">
        <f t="shared" si="99"/>
        <v>0</v>
      </c>
      <c r="O839">
        <f t="shared" si="99"/>
        <v>0</v>
      </c>
      <c r="P839">
        <f t="shared" si="99"/>
        <v>0</v>
      </c>
      <c r="Q839">
        <f t="shared" si="99"/>
        <v>0</v>
      </c>
      <c r="R839">
        <f t="shared" si="99"/>
        <v>0</v>
      </c>
      <c r="S839">
        <f t="shared" si="99"/>
        <v>0</v>
      </c>
      <c r="T839">
        <f t="shared" si="99"/>
        <v>0</v>
      </c>
      <c r="U839">
        <f t="shared" si="99"/>
        <v>0</v>
      </c>
      <c r="V839">
        <f t="shared" si="99"/>
        <v>0</v>
      </c>
      <c r="W839">
        <f t="shared" si="99"/>
        <v>0</v>
      </c>
      <c r="X839">
        <f t="shared" si="99"/>
        <v>0</v>
      </c>
    </row>
    <row r="840" spans="3:24" ht="30" customHeight="1" thickTop="1" thickBot="1" x14ac:dyDescent="0.25">
      <c r="C840" s="108"/>
      <c r="D840" s="108"/>
      <c r="E840" s="115"/>
      <c r="F840" s="115"/>
      <c r="H840" t="str">
        <f t="shared" si="93"/>
        <v/>
      </c>
      <c r="I840" t="str">
        <f t="shared" si="94"/>
        <v/>
      </c>
      <c r="J840" t="str">
        <f t="shared" si="95"/>
        <v/>
      </c>
      <c r="K840" t="str">
        <f t="shared" si="96"/>
        <v/>
      </c>
      <c r="M840">
        <f t="shared" si="99"/>
        <v>0</v>
      </c>
      <c r="N840">
        <f t="shared" si="99"/>
        <v>0</v>
      </c>
      <c r="O840">
        <f t="shared" si="99"/>
        <v>0</v>
      </c>
      <c r="P840">
        <f t="shared" si="99"/>
        <v>0</v>
      </c>
      <c r="Q840">
        <f t="shared" si="99"/>
        <v>0</v>
      </c>
      <c r="R840">
        <f t="shared" si="99"/>
        <v>0</v>
      </c>
      <c r="S840">
        <f t="shared" si="99"/>
        <v>0</v>
      </c>
      <c r="T840">
        <f t="shared" si="99"/>
        <v>0</v>
      </c>
      <c r="U840">
        <f t="shared" si="99"/>
        <v>0</v>
      </c>
      <c r="V840">
        <f t="shared" si="99"/>
        <v>0</v>
      </c>
      <c r="W840">
        <f t="shared" si="99"/>
        <v>0</v>
      </c>
      <c r="X840">
        <f t="shared" si="99"/>
        <v>0</v>
      </c>
    </row>
    <row r="841" spans="3:24" ht="30" customHeight="1" thickTop="1" thickBot="1" x14ac:dyDescent="0.25">
      <c r="C841" s="108"/>
      <c r="D841" s="108"/>
      <c r="E841" s="115"/>
      <c r="F841" s="115"/>
      <c r="H841" t="str">
        <f t="shared" ref="H841:H904" si="100">IF(ISERROR(IF(E841="","",MONTH(E841))),"",IF(E841="","",MONTH(E841)))</f>
        <v/>
      </c>
      <c r="I841" t="str">
        <f t="shared" ref="I841:I904" si="101">IF(ISERROR(IF(E841="","",YEAR(E841))),"",IF(E841="","",YEAR(E841)))</f>
        <v/>
      </c>
      <c r="J841" t="str">
        <f t="shared" ref="J841:J904" si="102">IF(ISERROR(IF(F841="","",MONTH(F841))),"",IF(F841="","",MONTH(F841)))</f>
        <v/>
      </c>
      <c r="K841" t="str">
        <f t="shared" ref="K841:K904" si="103">IF(ISERROR(IF(F841="","",YEAR(F841))),"",IF(F841="","",YEAR(F841)))</f>
        <v/>
      </c>
      <c r="M841">
        <f t="shared" si="99"/>
        <v>0</v>
      </c>
      <c r="N841">
        <f t="shared" si="99"/>
        <v>0</v>
      </c>
      <c r="O841">
        <f t="shared" si="99"/>
        <v>0</v>
      </c>
      <c r="P841">
        <f t="shared" si="99"/>
        <v>0</v>
      </c>
      <c r="Q841">
        <f t="shared" si="99"/>
        <v>0</v>
      </c>
      <c r="R841">
        <f t="shared" si="99"/>
        <v>0</v>
      </c>
      <c r="S841">
        <f t="shared" si="99"/>
        <v>0</v>
      </c>
      <c r="T841">
        <f t="shared" si="99"/>
        <v>0</v>
      </c>
      <c r="U841">
        <f t="shared" si="99"/>
        <v>0</v>
      </c>
      <c r="V841">
        <f t="shared" si="99"/>
        <v>0</v>
      </c>
      <c r="W841">
        <f t="shared" si="99"/>
        <v>0</v>
      </c>
      <c r="X841">
        <f t="shared" si="99"/>
        <v>0</v>
      </c>
    </row>
    <row r="842" spans="3:24" ht="30" customHeight="1" thickTop="1" thickBot="1" x14ac:dyDescent="0.25">
      <c r="C842" s="108"/>
      <c r="D842" s="108"/>
      <c r="E842" s="115"/>
      <c r="F842" s="115"/>
      <c r="H842" t="str">
        <f t="shared" si="100"/>
        <v/>
      </c>
      <c r="I842" t="str">
        <f t="shared" si="101"/>
        <v/>
      </c>
      <c r="J842" t="str">
        <f t="shared" si="102"/>
        <v/>
      </c>
      <c r="K842" t="str">
        <f t="shared" si="103"/>
        <v/>
      </c>
      <c r="M842">
        <f t="shared" si="99"/>
        <v>0</v>
      </c>
      <c r="N842">
        <f t="shared" si="99"/>
        <v>0</v>
      </c>
      <c r="O842">
        <f t="shared" si="99"/>
        <v>0</v>
      </c>
      <c r="P842">
        <f t="shared" si="99"/>
        <v>0</v>
      </c>
      <c r="Q842">
        <f t="shared" si="99"/>
        <v>0</v>
      </c>
      <c r="R842">
        <f t="shared" si="99"/>
        <v>0</v>
      </c>
      <c r="S842">
        <f t="shared" si="99"/>
        <v>0</v>
      </c>
      <c r="T842">
        <f t="shared" si="99"/>
        <v>0</v>
      </c>
      <c r="U842">
        <f t="shared" si="99"/>
        <v>0</v>
      </c>
      <c r="V842">
        <f t="shared" si="99"/>
        <v>0</v>
      </c>
      <c r="W842">
        <f t="shared" si="99"/>
        <v>0</v>
      </c>
      <c r="X842">
        <f t="shared" si="99"/>
        <v>0</v>
      </c>
    </row>
    <row r="843" spans="3:24" ht="30" customHeight="1" thickTop="1" thickBot="1" x14ac:dyDescent="0.25">
      <c r="C843" s="108"/>
      <c r="D843" s="108"/>
      <c r="E843" s="115"/>
      <c r="F843" s="115"/>
      <c r="H843" t="str">
        <f t="shared" si="100"/>
        <v/>
      </c>
      <c r="I843" t="str">
        <f t="shared" si="101"/>
        <v/>
      </c>
      <c r="J843" t="str">
        <f t="shared" si="102"/>
        <v/>
      </c>
      <c r="K843" t="str">
        <f t="shared" si="103"/>
        <v/>
      </c>
      <c r="M843">
        <f t="shared" si="99"/>
        <v>0</v>
      </c>
      <c r="N843">
        <f t="shared" si="99"/>
        <v>0</v>
      </c>
      <c r="O843">
        <f t="shared" si="99"/>
        <v>0</v>
      </c>
      <c r="P843">
        <f t="shared" si="99"/>
        <v>0</v>
      </c>
      <c r="Q843">
        <f t="shared" si="99"/>
        <v>0</v>
      </c>
      <c r="R843">
        <f t="shared" si="99"/>
        <v>0</v>
      </c>
      <c r="S843">
        <f t="shared" si="99"/>
        <v>0</v>
      </c>
      <c r="T843">
        <f t="shared" si="99"/>
        <v>0</v>
      </c>
      <c r="U843">
        <f t="shared" si="99"/>
        <v>0</v>
      </c>
      <c r="V843">
        <f t="shared" si="99"/>
        <v>0</v>
      </c>
      <c r="W843">
        <f t="shared" si="99"/>
        <v>0</v>
      </c>
      <c r="X843">
        <f t="shared" si="99"/>
        <v>0</v>
      </c>
    </row>
    <row r="844" spans="3:24" ht="30" customHeight="1" thickTop="1" thickBot="1" x14ac:dyDescent="0.25">
      <c r="C844" s="108"/>
      <c r="D844" s="108"/>
      <c r="E844" s="115"/>
      <c r="F844" s="115"/>
      <c r="H844" t="str">
        <f t="shared" si="100"/>
        <v/>
      </c>
      <c r="I844" t="str">
        <f t="shared" si="101"/>
        <v/>
      </c>
      <c r="J844" t="str">
        <f t="shared" si="102"/>
        <v/>
      </c>
      <c r="K844" t="str">
        <f t="shared" si="103"/>
        <v/>
      </c>
      <c r="M844">
        <f t="shared" si="99"/>
        <v>0</v>
      </c>
      <c r="N844">
        <f t="shared" si="99"/>
        <v>0</v>
      </c>
      <c r="O844">
        <f t="shared" si="99"/>
        <v>0</v>
      </c>
      <c r="P844">
        <f t="shared" si="99"/>
        <v>0</v>
      </c>
      <c r="Q844">
        <f t="shared" si="99"/>
        <v>0</v>
      </c>
      <c r="R844">
        <f t="shared" si="99"/>
        <v>0</v>
      </c>
      <c r="S844">
        <f t="shared" si="99"/>
        <v>0</v>
      </c>
      <c r="T844">
        <f t="shared" si="99"/>
        <v>0</v>
      </c>
      <c r="U844">
        <f t="shared" si="99"/>
        <v>0</v>
      </c>
      <c r="V844">
        <f t="shared" si="99"/>
        <v>0</v>
      </c>
      <c r="W844">
        <f t="shared" si="99"/>
        <v>0</v>
      </c>
      <c r="X844">
        <f t="shared" si="99"/>
        <v>0</v>
      </c>
    </row>
    <row r="845" spans="3:24" ht="30" customHeight="1" thickTop="1" thickBot="1" x14ac:dyDescent="0.25">
      <c r="C845" s="108"/>
      <c r="D845" s="108"/>
      <c r="E845" s="115"/>
      <c r="F845" s="115"/>
      <c r="H845" t="str">
        <f t="shared" si="100"/>
        <v/>
      </c>
      <c r="I845" t="str">
        <f t="shared" si="101"/>
        <v/>
      </c>
      <c r="J845" t="str">
        <f t="shared" si="102"/>
        <v/>
      </c>
      <c r="K845" t="str">
        <f t="shared" si="103"/>
        <v/>
      </c>
      <c r="M845">
        <f t="shared" si="99"/>
        <v>0</v>
      </c>
      <c r="N845">
        <f t="shared" si="99"/>
        <v>0</v>
      </c>
      <c r="O845">
        <f t="shared" si="99"/>
        <v>0</v>
      </c>
      <c r="P845">
        <f t="shared" si="99"/>
        <v>0</v>
      </c>
      <c r="Q845">
        <f t="shared" si="99"/>
        <v>0</v>
      </c>
      <c r="R845">
        <f t="shared" si="99"/>
        <v>0</v>
      </c>
      <c r="S845">
        <f t="shared" si="99"/>
        <v>0</v>
      </c>
      <c r="T845">
        <f t="shared" si="99"/>
        <v>0</v>
      </c>
      <c r="U845">
        <f t="shared" si="99"/>
        <v>0</v>
      </c>
      <c r="V845">
        <f t="shared" si="99"/>
        <v>0</v>
      </c>
      <c r="W845">
        <f t="shared" si="99"/>
        <v>0</v>
      </c>
      <c r="X845">
        <f t="shared" si="99"/>
        <v>0</v>
      </c>
    </row>
    <row r="846" spans="3:24" ht="30" customHeight="1" thickTop="1" thickBot="1" x14ac:dyDescent="0.25">
      <c r="C846" s="108"/>
      <c r="D846" s="108"/>
      <c r="E846" s="115"/>
      <c r="F846" s="115"/>
      <c r="H846" t="str">
        <f t="shared" si="100"/>
        <v/>
      </c>
      <c r="I846" t="str">
        <f t="shared" si="101"/>
        <v/>
      </c>
      <c r="J846" t="str">
        <f t="shared" si="102"/>
        <v/>
      </c>
      <c r="K846" t="str">
        <f t="shared" si="103"/>
        <v/>
      </c>
      <c r="M846">
        <f t="shared" si="99"/>
        <v>0</v>
      </c>
      <c r="N846">
        <f t="shared" si="99"/>
        <v>0</v>
      </c>
      <c r="O846">
        <f t="shared" si="99"/>
        <v>0</v>
      </c>
      <c r="P846">
        <f t="shared" si="99"/>
        <v>0</v>
      </c>
      <c r="Q846">
        <f t="shared" si="99"/>
        <v>0</v>
      </c>
      <c r="R846">
        <f t="shared" si="99"/>
        <v>0</v>
      </c>
      <c r="S846">
        <f t="shared" si="99"/>
        <v>0</v>
      </c>
      <c r="T846">
        <f t="shared" si="99"/>
        <v>0</v>
      </c>
      <c r="U846">
        <f t="shared" si="99"/>
        <v>0</v>
      </c>
      <c r="V846">
        <f t="shared" si="99"/>
        <v>0</v>
      </c>
      <c r="W846">
        <f t="shared" si="99"/>
        <v>0</v>
      </c>
      <c r="X846">
        <f t="shared" si="99"/>
        <v>0</v>
      </c>
    </row>
    <row r="847" spans="3:24" ht="30" customHeight="1" thickTop="1" thickBot="1" x14ac:dyDescent="0.25">
      <c r="C847" s="108"/>
      <c r="D847" s="108"/>
      <c r="E847" s="115"/>
      <c r="F847" s="115"/>
      <c r="H847" t="str">
        <f t="shared" si="100"/>
        <v/>
      </c>
      <c r="I847" t="str">
        <f t="shared" si="101"/>
        <v/>
      </c>
      <c r="J847" t="str">
        <f t="shared" si="102"/>
        <v/>
      </c>
      <c r="K847" t="str">
        <f t="shared" si="103"/>
        <v/>
      </c>
      <c r="M847">
        <f t="shared" si="99"/>
        <v>0</v>
      </c>
      <c r="N847">
        <f t="shared" si="99"/>
        <v>0</v>
      </c>
      <c r="O847">
        <f t="shared" si="99"/>
        <v>0</v>
      </c>
      <c r="P847">
        <f t="shared" si="99"/>
        <v>0</v>
      </c>
      <c r="Q847">
        <f t="shared" si="99"/>
        <v>0</v>
      </c>
      <c r="R847">
        <f t="shared" si="99"/>
        <v>0</v>
      </c>
      <c r="S847">
        <f t="shared" si="99"/>
        <v>0</v>
      </c>
      <c r="T847">
        <f t="shared" si="99"/>
        <v>0</v>
      </c>
      <c r="U847">
        <f t="shared" si="99"/>
        <v>0</v>
      </c>
      <c r="V847">
        <f t="shared" si="99"/>
        <v>0</v>
      </c>
      <c r="W847">
        <f t="shared" si="99"/>
        <v>0</v>
      </c>
      <c r="X847">
        <f t="shared" si="99"/>
        <v>0</v>
      </c>
    </row>
    <row r="848" spans="3:24" ht="30" customHeight="1" thickTop="1" thickBot="1" x14ac:dyDescent="0.25">
      <c r="C848" s="108"/>
      <c r="D848" s="108"/>
      <c r="E848" s="115"/>
      <c r="F848" s="115"/>
      <c r="H848" t="str">
        <f t="shared" si="100"/>
        <v/>
      </c>
      <c r="I848" t="str">
        <f t="shared" si="101"/>
        <v/>
      </c>
      <c r="J848" t="str">
        <f t="shared" si="102"/>
        <v/>
      </c>
      <c r="K848" t="str">
        <f t="shared" si="103"/>
        <v/>
      </c>
      <c r="M848">
        <f t="shared" si="99"/>
        <v>0</v>
      </c>
      <c r="N848">
        <f t="shared" si="99"/>
        <v>0</v>
      </c>
      <c r="O848">
        <f t="shared" si="99"/>
        <v>0</v>
      </c>
      <c r="P848">
        <f t="shared" si="99"/>
        <v>0</v>
      </c>
      <c r="Q848">
        <f t="shared" si="99"/>
        <v>0</v>
      </c>
      <c r="R848">
        <f t="shared" si="99"/>
        <v>0</v>
      </c>
      <c r="S848">
        <f t="shared" si="99"/>
        <v>0</v>
      </c>
      <c r="T848">
        <f t="shared" si="99"/>
        <v>0</v>
      </c>
      <c r="U848">
        <f t="shared" si="99"/>
        <v>0</v>
      </c>
      <c r="V848">
        <f t="shared" si="99"/>
        <v>0</v>
      </c>
      <c r="W848">
        <f t="shared" si="99"/>
        <v>0</v>
      </c>
      <c r="X848">
        <f t="shared" si="99"/>
        <v>0</v>
      </c>
    </row>
    <row r="849" spans="3:24" ht="30" customHeight="1" thickTop="1" thickBot="1" x14ac:dyDescent="0.25">
      <c r="C849" s="108"/>
      <c r="D849" s="108"/>
      <c r="E849" s="115"/>
      <c r="F849" s="115"/>
      <c r="H849" t="str">
        <f t="shared" si="100"/>
        <v/>
      </c>
      <c r="I849" t="str">
        <f t="shared" si="101"/>
        <v/>
      </c>
      <c r="J849" t="str">
        <f t="shared" si="102"/>
        <v/>
      </c>
      <c r="K849" t="str">
        <f t="shared" si="103"/>
        <v/>
      </c>
      <c r="M849">
        <f t="shared" si="99"/>
        <v>0</v>
      </c>
      <c r="N849">
        <f t="shared" si="99"/>
        <v>0</v>
      </c>
      <c r="O849">
        <f t="shared" si="99"/>
        <v>0</v>
      </c>
      <c r="P849">
        <f t="shared" si="99"/>
        <v>0</v>
      </c>
      <c r="Q849">
        <f t="shared" si="99"/>
        <v>0</v>
      </c>
      <c r="R849">
        <f t="shared" si="99"/>
        <v>0</v>
      </c>
      <c r="S849">
        <f t="shared" si="99"/>
        <v>0</v>
      </c>
      <c r="T849">
        <f t="shared" si="99"/>
        <v>0</v>
      </c>
      <c r="U849">
        <f t="shared" si="99"/>
        <v>0</v>
      </c>
      <c r="V849">
        <f t="shared" si="99"/>
        <v>0</v>
      </c>
      <c r="W849">
        <f t="shared" si="99"/>
        <v>0</v>
      </c>
      <c r="X849">
        <f t="shared" si="99"/>
        <v>0</v>
      </c>
    </row>
    <row r="850" spans="3:24" ht="30" customHeight="1" thickTop="1" thickBot="1" x14ac:dyDescent="0.25">
      <c r="C850" s="108"/>
      <c r="D850" s="108"/>
      <c r="E850" s="115"/>
      <c r="F850" s="115"/>
      <c r="H850" t="str">
        <f t="shared" si="100"/>
        <v/>
      </c>
      <c r="I850" t="str">
        <f t="shared" si="101"/>
        <v/>
      </c>
      <c r="J850" t="str">
        <f t="shared" si="102"/>
        <v/>
      </c>
      <c r="K850" t="str">
        <f t="shared" si="103"/>
        <v/>
      </c>
      <c r="M850">
        <f t="shared" si="99"/>
        <v>0</v>
      </c>
      <c r="N850">
        <f t="shared" si="99"/>
        <v>0</v>
      </c>
      <c r="O850">
        <f t="shared" si="99"/>
        <v>0</v>
      </c>
      <c r="P850">
        <f t="shared" si="99"/>
        <v>0</v>
      </c>
      <c r="Q850">
        <f t="shared" si="99"/>
        <v>0</v>
      </c>
      <c r="R850">
        <f t="shared" si="99"/>
        <v>0</v>
      </c>
      <c r="S850">
        <f t="shared" si="99"/>
        <v>0</v>
      </c>
      <c r="T850">
        <f t="shared" si="99"/>
        <v>0</v>
      </c>
      <c r="U850">
        <f t="shared" si="99"/>
        <v>0</v>
      </c>
      <c r="V850">
        <f t="shared" si="99"/>
        <v>0</v>
      </c>
      <c r="W850">
        <f t="shared" si="99"/>
        <v>0</v>
      </c>
      <c r="X850">
        <f t="shared" si="99"/>
        <v>0</v>
      </c>
    </row>
    <row r="851" spans="3:24" ht="30" customHeight="1" thickTop="1" thickBot="1" x14ac:dyDescent="0.25">
      <c r="C851" s="108"/>
      <c r="D851" s="108"/>
      <c r="E851" s="115"/>
      <c r="F851" s="115"/>
      <c r="H851" t="str">
        <f t="shared" si="100"/>
        <v/>
      </c>
      <c r="I851" t="str">
        <f t="shared" si="101"/>
        <v/>
      </c>
      <c r="J851" t="str">
        <f t="shared" si="102"/>
        <v/>
      </c>
      <c r="K851" t="str">
        <f t="shared" si="103"/>
        <v/>
      </c>
      <c r="M851">
        <f t="shared" si="99"/>
        <v>0</v>
      </c>
      <c r="N851">
        <f t="shared" si="99"/>
        <v>0</v>
      </c>
      <c r="O851">
        <f t="shared" si="99"/>
        <v>0</v>
      </c>
      <c r="P851">
        <f t="shared" si="99"/>
        <v>0</v>
      </c>
      <c r="Q851">
        <f t="shared" si="99"/>
        <v>0</v>
      </c>
      <c r="R851">
        <f t="shared" si="99"/>
        <v>0</v>
      </c>
      <c r="S851">
        <f t="shared" si="99"/>
        <v>0</v>
      </c>
      <c r="T851">
        <f t="shared" si="99"/>
        <v>0</v>
      </c>
      <c r="U851">
        <f t="shared" si="99"/>
        <v>0</v>
      </c>
      <c r="V851">
        <f t="shared" si="99"/>
        <v>0</v>
      </c>
      <c r="W851">
        <f t="shared" si="99"/>
        <v>0</v>
      </c>
      <c r="X851">
        <f t="shared" si="99"/>
        <v>0</v>
      </c>
    </row>
    <row r="852" spans="3:24" ht="30" customHeight="1" thickTop="1" thickBot="1" x14ac:dyDescent="0.25">
      <c r="C852" s="108"/>
      <c r="D852" s="108"/>
      <c r="E852" s="115"/>
      <c r="F852" s="115"/>
      <c r="H852" t="str">
        <f t="shared" si="100"/>
        <v/>
      </c>
      <c r="I852" t="str">
        <f t="shared" si="101"/>
        <v/>
      </c>
      <c r="J852" t="str">
        <f t="shared" si="102"/>
        <v/>
      </c>
      <c r="K852" t="str">
        <f t="shared" si="103"/>
        <v/>
      </c>
      <c r="M852">
        <f t="shared" si="99"/>
        <v>0</v>
      </c>
      <c r="N852">
        <f t="shared" si="99"/>
        <v>0</v>
      </c>
      <c r="O852">
        <f t="shared" si="99"/>
        <v>0</v>
      </c>
      <c r="P852">
        <f t="shared" si="99"/>
        <v>0</v>
      </c>
      <c r="Q852">
        <f t="shared" si="99"/>
        <v>0</v>
      </c>
      <c r="R852">
        <f t="shared" si="99"/>
        <v>0</v>
      </c>
      <c r="S852">
        <f t="shared" si="99"/>
        <v>0</v>
      </c>
      <c r="T852">
        <f t="shared" si="99"/>
        <v>0</v>
      </c>
      <c r="U852">
        <f t="shared" si="99"/>
        <v>0</v>
      </c>
      <c r="V852">
        <f t="shared" si="99"/>
        <v>0</v>
      </c>
      <c r="W852">
        <f t="shared" si="99"/>
        <v>0</v>
      </c>
      <c r="X852">
        <f t="shared" si="99"/>
        <v>0</v>
      </c>
    </row>
    <row r="853" spans="3:24" ht="30" customHeight="1" thickTop="1" thickBot="1" x14ac:dyDescent="0.25">
      <c r="C853" s="108"/>
      <c r="D853" s="108"/>
      <c r="E853" s="115"/>
      <c r="F853" s="115"/>
      <c r="H853" t="str">
        <f t="shared" si="100"/>
        <v/>
      </c>
      <c r="I853" t="str">
        <f t="shared" si="101"/>
        <v/>
      </c>
      <c r="J853" t="str">
        <f t="shared" si="102"/>
        <v/>
      </c>
      <c r="K853" t="str">
        <f t="shared" si="103"/>
        <v/>
      </c>
      <c r="M853">
        <f t="shared" si="99"/>
        <v>0</v>
      </c>
      <c r="N853">
        <f t="shared" si="99"/>
        <v>0</v>
      </c>
      <c r="O853">
        <f t="shared" si="99"/>
        <v>0</v>
      </c>
      <c r="P853">
        <f t="shared" si="99"/>
        <v>0</v>
      </c>
      <c r="Q853">
        <f t="shared" si="99"/>
        <v>0</v>
      </c>
      <c r="R853">
        <f t="shared" si="99"/>
        <v>0</v>
      </c>
      <c r="S853">
        <f t="shared" si="99"/>
        <v>0</v>
      </c>
      <c r="T853">
        <f t="shared" si="99"/>
        <v>0</v>
      </c>
      <c r="U853">
        <f t="shared" si="99"/>
        <v>0</v>
      </c>
      <c r="V853">
        <f t="shared" si="99"/>
        <v>0</v>
      </c>
      <c r="W853">
        <f t="shared" si="99"/>
        <v>0</v>
      </c>
      <c r="X853">
        <f t="shared" si="99"/>
        <v>0</v>
      </c>
    </row>
    <row r="854" spans="3:24" ht="30" customHeight="1" thickTop="1" thickBot="1" x14ac:dyDescent="0.25">
      <c r="C854" s="108"/>
      <c r="D854" s="108"/>
      <c r="E854" s="115"/>
      <c r="F854" s="115"/>
      <c r="H854" t="str">
        <f t="shared" si="100"/>
        <v/>
      </c>
      <c r="I854" t="str">
        <f t="shared" si="101"/>
        <v/>
      </c>
      <c r="J854" t="str">
        <f t="shared" si="102"/>
        <v/>
      </c>
      <c r="K854" t="str">
        <f t="shared" si="103"/>
        <v/>
      </c>
      <c r="M854">
        <f t="shared" si="99"/>
        <v>0</v>
      </c>
      <c r="N854">
        <f t="shared" si="99"/>
        <v>0</v>
      </c>
      <c r="O854">
        <f t="shared" si="99"/>
        <v>0</v>
      </c>
      <c r="P854">
        <f t="shared" si="99"/>
        <v>0</v>
      </c>
      <c r="Q854">
        <f t="shared" si="99"/>
        <v>0</v>
      </c>
      <c r="R854">
        <f t="shared" si="99"/>
        <v>0</v>
      </c>
      <c r="S854">
        <f t="shared" si="99"/>
        <v>0</v>
      </c>
      <c r="T854">
        <f t="shared" si="99"/>
        <v>0</v>
      </c>
      <c r="U854">
        <f t="shared" si="99"/>
        <v>0</v>
      </c>
      <c r="V854">
        <f t="shared" si="99"/>
        <v>0</v>
      </c>
      <c r="W854">
        <f t="shared" si="99"/>
        <v>0</v>
      </c>
      <c r="X854">
        <f t="shared" si="99"/>
        <v>0</v>
      </c>
    </row>
    <row r="855" spans="3:24" ht="30" customHeight="1" thickTop="1" thickBot="1" x14ac:dyDescent="0.25">
      <c r="C855" s="108"/>
      <c r="D855" s="108"/>
      <c r="E855" s="115"/>
      <c r="F855" s="115"/>
      <c r="H855" t="str">
        <f t="shared" si="100"/>
        <v/>
      </c>
      <c r="I855" t="str">
        <f t="shared" si="101"/>
        <v/>
      </c>
      <c r="J855" t="str">
        <f t="shared" si="102"/>
        <v/>
      </c>
      <c r="K855" t="str">
        <f t="shared" si="103"/>
        <v/>
      </c>
      <c r="M855">
        <f t="shared" si="99"/>
        <v>0</v>
      </c>
      <c r="N855">
        <f t="shared" si="99"/>
        <v>0</v>
      </c>
      <c r="O855">
        <f t="shared" si="99"/>
        <v>0</v>
      </c>
      <c r="P855">
        <f t="shared" si="99"/>
        <v>0</v>
      </c>
      <c r="Q855">
        <f t="shared" si="99"/>
        <v>0</v>
      </c>
      <c r="R855">
        <f t="shared" si="99"/>
        <v>0</v>
      </c>
      <c r="S855">
        <f t="shared" si="99"/>
        <v>0</v>
      </c>
      <c r="T855">
        <f t="shared" si="99"/>
        <v>0</v>
      </c>
      <c r="U855">
        <f t="shared" si="99"/>
        <v>0</v>
      </c>
      <c r="V855">
        <f t="shared" si="99"/>
        <v>0</v>
      </c>
      <c r="W855">
        <f t="shared" si="99"/>
        <v>0</v>
      </c>
      <c r="X855">
        <f t="shared" si="99"/>
        <v>0</v>
      </c>
    </row>
    <row r="856" spans="3:24" ht="30" customHeight="1" thickTop="1" thickBot="1" x14ac:dyDescent="0.25">
      <c r="C856" s="108"/>
      <c r="D856" s="108"/>
      <c r="E856" s="115"/>
      <c r="F856" s="115"/>
      <c r="H856" t="str">
        <f t="shared" si="100"/>
        <v/>
      </c>
      <c r="I856" t="str">
        <f t="shared" si="101"/>
        <v/>
      </c>
      <c r="J856" t="str">
        <f t="shared" si="102"/>
        <v/>
      </c>
      <c r="K856" t="str">
        <f t="shared" si="103"/>
        <v/>
      </c>
      <c r="M856">
        <f t="shared" si="99"/>
        <v>0</v>
      </c>
      <c r="N856">
        <f t="shared" si="99"/>
        <v>0</v>
      </c>
      <c r="O856">
        <f t="shared" si="99"/>
        <v>0</v>
      </c>
      <c r="P856">
        <f t="shared" si="99"/>
        <v>0</v>
      </c>
      <c r="Q856">
        <f t="shared" si="99"/>
        <v>0</v>
      </c>
      <c r="R856">
        <f t="shared" si="99"/>
        <v>0</v>
      </c>
      <c r="S856">
        <f t="shared" si="99"/>
        <v>0</v>
      </c>
      <c r="T856">
        <f t="shared" si="99"/>
        <v>0</v>
      </c>
      <c r="U856">
        <f t="shared" si="99"/>
        <v>0</v>
      </c>
      <c r="V856">
        <f t="shared" si="99"/>
        <v>0</v>
      </c>
      <c r="W856">
        <f t="shared" si="99"/>
        <v>0</v>
      </c>
      <c r="X856">
        <f t="shared" si="99"/>
        <v>0</v>
      </c>
    </row>
    <row r="857" spans="3:24" ht="30" customHeight="1" thickTop="1" thickBot="1" x14ac:dyDescent="0.25">
      <c r="C857" s="108"/>
      <c r="D857" s="108"/>
      <c r="E857" s="115"/>
      <c r="F857" s="115"/>
      <c r="H857" t="str">
        <f t="shared" si="100"/>
        <v/>
      </c>
      <c r="I857" t="str">
        <f t="shared" si="101"/>
        <v/>
      </c>
      <c r="J857" t="str">
        <f t="shared" si="102"/>
        <v/>
      </c>
      <c r="K857" t="str">
        <f t="shared" si="103"/>
        <v/>
      </c>
      <c r="M857">
        <f t="shared" si="99"/>
        <v>0</v>
      </c>
      <c r="N857">
        <f t="shared" si="99"/>
        <v>0</v>
      </c>
      <c r="O857">
        <f t="shared" si="99"/>
        <v>0</v>
      </c>
      <c r="P857">
        <f t="shared" si="99"/>
        <v>0</v>
      </c>
      <c r="Q857">
        <f t="shared" si="99"/>
        <v>0</v>
      </c>
      <c r="R857">
        <f t="shared" si="99"/>
        <v>0</v>
      </c>
      <c r="S857">
        <f t="shared" si="99"/>
        <v>0</v>
      </c>
      <c r="T857">
        <f t="shared" si="99"/>
        <v>0</v>
      </c>
      <c r="U857">
        <f t="shared" si="99"/>
        <v>0</v>
      </c>
      <c r="V857">
        <f t="shared" si="99"/>
        <v>0</v>
      </c>
      <c r="W857">
        <f t="shared" si="99"/>
        <v>0</v>
      </c>
      <c r="X857">
        <f t="shared" si="99"/>
        <v>0</v>
      </c>
    </row>
    <row r="858" spans="3:24" ht="30" customHeight="1" thickTop="1" thickBot="1" x14ac:dyDescent="0.25">
      <c r="C858" s="108"/>
      <c r="D858" s="108"/>
      <c r="E858" s="115"/>
      <c r="F858" s="115"/>
      <c r="H858" t="str">
        <f t="shared" si="100"/>
        <v/>
      </c>
      <c r="I858" t="str">
        <f t="shared" si="101"/>
        <v/>
      </c>
      <c r="J858" t="str">
        <f t="shared" si="102"/>
        <v/>
      </c>
      <c r="K858" t="str">
        <f t="shared" si="103"/>
        <v/>
      </c>
      <c r="M858">
        <f t="shared" si="99"/>
        <v>0</v>
      </c>
      <c r="N858">
        <f t="shared" si="99"/>
        <v>0</v>
      </c>
      <c r="O858">
        <f t="shared" si="99"/>
        <v>0</v>
      </c>
      <c r="P858">
        <f t="shared" si="99"/>
        <v>0</v>
      </c>
      <c r="Q858">
        <f t="shared" si="99"/>
        <v>0</v>
      </c>
      <c r="R858">
        <f t="shared" si="99"/>
        <v>0</v>
      </c>
      <c r="S858">
        <f t="shared" si="99"/>
        <v>0</v>
      </c>
      <c r="T858">
        <f t="shared" si="99"/>
        <v>0</v>
      </c>
      <c r="U858">
        <f t="shared" si="99"/>
        <v>0</v>
      </c>
      <c r="V858">
        <f t="shared" si="99"/>
        <v>0</v>
      </c>
      <c r="W858">
        <f t="shared" si="99"/>
        <v>0</v>
      </c>
      <c r="X858">
        <f t="shared" si="99"/>
        <v>0</v>
      </c>
    </row>
    <row r="859" spans="3:24" ht="30" customHeight="1" thickTop="1" thickBot="1" x14ac:dyDescent="0.25">
      <c r="C859" s="108"/>
      <c r="D859" s="108"/>
      <c r="E859" s="115"/>
      <c r="F859" s="115"/>
      <c r="H859" t="str">
        <f t="shared" si="100"/>
        <v/>
      </c>
      <c r="I859" t="str">
        <f t="shared" si="101"/>
        <v/>
      </c>
      <c r="J859" t="str">
        <f t="shared" si="102"/>
        <v/>
      </c>
      <c r="K859" t="str">
        <f t="shared" si="103"/>
        <v/>
      </c>
      <c r="M859">
        <f t="shared" si="99"/>
        <v>0</v>
      </c>
      <c r="N859">
        <f t="shared" si="99"/>
        <v>0</v>
      </c>
      <c r="O859">
        <f t="shared" si="99"/>
        <v>0</v>
      </c>
      <c r="P859">
        <f t="shared" ref="N859:X882" si="104">IF(ISERROR(IF(AND($H859&lt;=P$6,$J859&gt;=P$6),1,0)),"",IF(AND($H859&lt;=P$6,$J859&gt;=P$6),1,0))</f>
        <v>0</v>
      </c>
      <c r="Q859">
        <f t="shared" si="104"/>
        <v>0</v>
      </c>
      <c r="R859">
        <f t="shared" si="104"/>
        <v>0</v>
      </c>
      <c r="S859">
        <f t="shared" si="104"/>
        <v>0</v>
      </c>
      <c r="T859">
        <f t="shared" si="104"/>
        <v>0</v>
      </c>
      <c r="U859">
        <f t="shared" si="104"/>
        <v>0</v>
      </c>
      <c r="V859">
        <f t="shared" si="104"/>
        <v>0</v>
      </c>
      <c r="W859">
        <f t="shared" si="104"/>
        <v>0</v>
      </c>
      <c r="X859">
        <f t="shared" si="104"/>
        <v>0</v>
      </c>
    </row>
    <row r="860" spans="3:24" ht="30" customHeight="1" thickTop="1" thickBot="1" x14ac:dyDescent="0.25">
      <c r="C860" s="108"/>
      <c r="D860" s="108"/>
      <c r="E860" s="115"/>
      <c r="F860" s="115"/>
      <c r="H860" t="str">
        <f t="shared" si="100"/>
        <v/>
      </c>
      <c r="I860" t="str">
        <f t="shared" si="101"/>
        <v/>
      </c>
      <c r="J860" t="str">
        <f t="shared" si="102"/>
        <v/>
      </c>
      <c r="K860" t="str">
        <f t="shared" si="103"/>
        <v/>
      </c>
      <c r="M860">
        <f t="shared" ref="M860:M923" si="105">IF(ISERROR(IF(AND($H860&lt;=M$6,$J860&gt;=M$6),1,0)),"",IF(AND($H860&lt;=M$6,$J860&gt;=M$6),1,0))</f>
        <v>0</v>
      </c>
      <c r="N860">
        <f t="shared" si="104"/>
        <v>0</v>
      </c>
      <c r="O860">
        <f t="shared" si="104"/>
        <v>0</v>
      </c>
      <c r="P860">
        <f t="shared" si="104"/>
        <v>0</v>
      </c>
      <c r="Q860">
        <f t="shared" si="104"/>
        <v>0</v>
      </c>
      <c r="R860">
        <f t="shared" si="104"/>
        <v>0</v>
      </c>
      <c r="S860">
        <f t="shared" si="104"/>
        <v>0</v>
      </c>
      <c r="T860">
        <f t="shared" si="104"/>
        <v>0</v>
      </c>
      <c r="U860">
        <f t="shared" si="104"/>
        <v>0</v>
      </c>
      <c r="V860">
        <f t="shared" si="104"/>
        <v>0</v>
      </c>
      <c r="W860">
        <f t="shared" si="104"/>
        <v>0</v>
      </c>
      <c r="X860">
        <f t="shared" si="104"/>
        <v>0</v>
      </c>
    </row>
    <row r="861" spans="3:24" ht="30" customHeight="1" thickTop="1" thickBot="1" x14ac:dyDescent="0.25">
      <c r="C861" s="108"/>
      <c r="D861" s="108"/>
      <c r="E861" s="115"/>
      <c r="F861" s="115"/>
      <c r="H861" t="str">
        <f t="shared" si="100"/>
        <v/>
      </c>
      <c r="I861" t="str">
        <f t="shared" si="101"/>
        <v/>
      </c>
      <c r="J861" t="str">
        <f t="shared" si="102"/>
        <v/>
      </c>
      <c r="K861" t="str">
        <f t="shared" si="103"/>
        <v/>
      </c>
      <c r="M861">
        <f t="shared" si="105"/>
        <v>0</v>
      </c>
      <c r="N861">
        <f t="shared" si="104"/>
        <v>0</v>
      </c>
      <c r="O861">
        <f t="shared" si="104"/>
        <v>0</v>
      </c>
      <c r="P861">
        <f t="shared" si="104"/>
        <v>0</v>
      </c>
      <c r="Q861">
        <f t="shared" si="104"/>
        <v>0</v>
      </c>
      <c r="R861">
        <f t="shared" si="104"/>
        <v>0</v>
      </c>
      <c r="S861">
        <f t="shared" si="104"/>
        <v>0</v>
      </c>
      <c r="T861">
        <f t="shared" si="104"/>
        <v>0</v>
      </c>
      <c r="U861">
        <f t="shared" si="104"/>
        <v>0</v>
      </c>
      <c r="V861">
        <f t="shared" si="104"/>
        <v>0</v>
      </c>
      <c r="W861">
        <f t="shared" si="104"/>
        <v>0</v>
      </c>
      <c r="X861">
        <f t="shared" si="104"/>
        <v>0</v>
      </c>
    </row>
    <row r="862" spans="3:24" ht="30" customHeight="1" thickTop="1" thickBot="1" x14ac:dyDescent="0.25">
      <c r="C862" s="108"/>
      <c r="D862" s="108"/>
      <c r="E862" s="115"/>
      <c r="F862" s="115"/>
      <c r="H862" t="str">
        <f t="shared" si="100"/>
        <v/>
      </c>
      <c r="I862" t="str">
        <f t="shared" si="101"/>
        <v/>
      </c>
      <c r="J862" t="str">
        <f t="shared" si="102"/>
        <v/>
      </c>
      <c r="K862" t="str">
        <f t="shared" si="103"/>
        <v/>
      </c>
      <c r="M862">
        <f t="shared" si="105"/>
        <v>0</v>
      </c>
      <c r="N862">
        <f t="shared" si="104"/>
        <v>0</v>
      </c>
      <c r="O862">
        <f t="shared" si="104"/>
        <v>0</v>
      </c>
      <c r="P862">
        <f t="shared" si="104"/>
        <v>0</v>
      </c>
      <c r="Q862">
        <f t="shared" si="104"/>
        <v>0</v>
      </c>
      <c r="R862">
        <f t="shared" si="104"/>
        <v>0</v>
      </c>
      <c r="S862">
        <f t="shared" si="104"/>
        <v>0</v>
      </c>
      <c r="T862">
        <f t="shared" si="104"/>
        <v>0</v>
      </c>
      <c r="U862">
        <f t="shared" si="104"/>
        <v>0</v>
      </c>
      <c r="V862">
        <f t="shared" si="104"/>
        <v>0</v>
      </c>
      <c r="W862">
        <f t="shared" si="104"/>
        <v>0</v>
      </c>
      <c r="X862">
        <f t="shared" si="104"/>
        <v>0</v>
      </c>
    </row>
    <row r="863" spans="3:24" ht="30" customHeight="1" thickTop="1" thickBot="1" x14ac:dyDescent="0.25">
      <c r="C863" s="108"/>
      <c r="D863" s="108"/>
      <c r="E863" s="115"/>
      <c r="F863" s="115"/>
      <c r="H863" t="str">
        <f t="shared" si="100"/>
        <v/>
      </c>
      <c r="I863" t="str">
        <f t="shared" si="101"/>
        <v/>
      </c>
      <c r="J863" t="str">
        <f t="shared" si="102"/>
        <v/>
      </c>
      <c r="K863" t="str">
        <f t="shared" si="103"/>
        <v/>
      </c>
      <c r="M863">
        <f t="shared" si="105"/>
        <v>0</v>
      </c>
      <c r="N863">
        <f t="shared" si="104"/>
        <v>0</v>
      </c>
      <c r="O863">
        <f t="shared" si="104"/>
        <v>0</v>
      </c>
      <c r="P863">
        <f t="shared" si="104"/>
        <v>0</v>
      </c>
      <c r="Q863">
        <f t="shared" si="104"/>
        <v>0</v>
      </c>
      <c r="R863">
        <f t="shared" si="104"/>
        <v>0</v>
      </c>
      <c r="S863">
        <f t="shared" si="104"/>
        <v>0</v>
      </c>
      <c r="T863">
        <f t="shared" si="104"/>
        <v>0</v>
      </c>
      <c r="U863">
        <f t="shared" si="104"/>
        <v>0</v>
      </c>
      <c r="V863">
        <f t="shared" si="104"/>
        <v>0</v>
      </c>
      <c r="W863">
        <f t="shared" si="104"/>
        <v>0</v>
      </c>
      <c r="X863">
        <f t="shared" si="104"/>
        <v>0</v>
      </c>
    </row>
    <row r="864" spans="3:24" ht="30" customHeight="1" thickTop="1" thickBot="1" x14ac:dyDescent="0.25">
      <c r="C864" s="108"/>
      <c r="D864" s="108"/>
      <c r="E864" s="115"/>
      <c r="F864" s="115"/>
      <c r="H864" t="str">
        <f t="shared" si="100"/>
        <v/>
      </c>
      <c r="I864" t="str">
        <f t="shared" si="101"/>
        <v/>
      </c>
      <c r="J864" t="str">
        <f t="shared" si="102"/>
        <v/>
      </c>
      <c r="K864" t="str">
        <f t="shared" si="103"/>
        <v/>
      </c>
      <c r="M864">
        <f t="shared" si="105"/>
        <v>0</v>
      </c>
      <c r="N864">
        <f t="shared" si="104"/>
        <v>0</v>
      </c>
      <c r="O864">
        <f t="shared" si="104"/>
        <v>0</v>
      </c>
      <c r="P864">
        <f t="shared" si="104"/>
        <v>0</v>
      </c>
      <c r="Q864">
        <f t="shared" si="104"/>
        <v>0</v>
      </c>
      <c r="R864">
        <f t="shared" si="104"/>
        <v>0</v>
      </c>
      <c r="S864">
        <f t="shared" si="104"/>
        <v>0</v>
      </c>
      <c r="T864">
        <f t="shared" si="104"/>
        <v>0</v>
      </c>
      <c r="U864">
        <f t="shared" si="104"/>
        <v>0</v>
      </c>
      <c r="V864">
        <f t="shared" si="104"/>
        <v>0</v>
      </c>
      <c r="W864">
        <f t="shared" si="104"/>
        <v>0</v>
      </c>
      <c r="X864">
        <f t="shared" si="104"/>
        <v>0</v>
      </c>
    </row>
    <row r="865" spans="3:24" ht="30" customHeight="1" thickTop="1" thickBot="1" x14ac:dyDescent="0.25">
      <c r="C865" s="108"/>
      <c r="D865" s="108"/>
      <c r="E865" s="115"/>
      <c r="F865" s="115"/>
      <c r="H865" t="str">
        <f t="shared" si="100"/>
        <v/>
      </c>
      <c r="I865" t="str">
        <f t="shared" si="101"/>
        <v/>
      </c>
      <c r="J865" t="str">
        <f t="shared" si="102"/>
        <v/>
      </c>
      <c r="K865" t="str">
        <f t="shared" si="103"/>
        <v/>
      </c>
      <c r="M865">
        <f t="shared" si="105"/>
        <v>0</v>
      </c>
      <c r="N865">
        <f t="shared" si="104"/>
        <v>0</v>
      </c>
      <c r="O865">
        <f t="shared" si="104"/>
        <v>0</v>
      </c>
      <c r="P865">
        <f t="shared" si="104"/>
        <v>0</v>
      </c>
      <c r="Q865">
        <f t="shared" si="104"/>
        <v>0</v>
      </c>
      <c r="R865">
        <f t="shared" si="104"/>
        <v>0</v>
      </c>
      <c r="S865">
        <f t="shared" si="104"/>
        <v>0</v>
      </c>
      <c r="T865">
        <f t="shared" si="104"/>
        <v>0</v>
      </c>
      <c r="U865">
        <f t="shared" si="104"/>
        <v>0</v>
      </c>
      <c r="V865">
        <f t="shared" si="104"/>
        <v>0</v>
      </c>
      <c r="W865">
        <f t="shared" si="104"/>
        <v>0</v>
      </c>
      <c r="X865">
        <f t="shared" si="104"/>
        <v>0</v>
      </c>
    </row>
    <row r="866" spans="3:24" ht="30" customHeight="1" thickTop="1" thickBot="1" x14ac:dyDescent="0.25">
      <c r="C866" s="108"/>
      <c r="D866" s="108"/>
      <c r="E866" s="115"/>
      <c r="F866" s="115"/>
      <c r="H866" t="str">
        <f t="shared" si="100"/>
        <v/>
      </c>
      <c r="I866" t="str">
        <f t="shared" si="101"/>
        <v/>
      </c>
      <c r="J866" t="str">
        <f t="shared" si="102"/>
        <v/>
      </c>
      <c r="K866" t="str">
        <f t="shared" si="103"/>
        <v/>
      </c>
      <c r="M866">
        <f t="shared" si="105"/>
        <v>0</v>
      </c>
      <c r="N866">
        <f t="shared" si="104"/>
        <v>0</v>
      </c>
      <c r="O866">
        <f t="shared" si="104"/>
        <v>0</v>
      </c>
      <c r="P866">
        <f t="shared" si="104"/>
        <v>0</v>
      </c>
      <c r="Q866">
        <f t="shared" si="104"/>
        <v>0</v>
      </c>
      <c r="R866">
        <f t="shared" si="104"/>
        <v>0</v>
      </c>
      <c r="S866">
        <f t="shared" si="104"/>
        <v>0</v>
      </c>
      <c r="T866">
        <f t="shared" si="104"/>
        <v>0</v>
      </c>
      <c r="U866">
        <f t="shared" si="104"/>
        <v>0</v>
      </c>
      <c r="V866">
        <f t="shared" si="104"/>
        <v>0</v>
      </c>
      <c r="W866">
        <f t="shared" si="104"/>
        <v>0</v>
      </c>
      <c r="X866">
        <f t="shared" si="104"/>
        <v>0</v>
      </c>
    </row>
    <row r="867" spans="3:24" ht="30" customHeight="1" thickTop="1" thickBot="1" x14ac:dyDescent="0.25">
      <c r="C867" s="108"/>
      <c r="D867" s="108"/>
      <c r="E867" s="115"/>
      <c r="F867" s="115"/>
      <c r="H867" t="str">
        <f t="shared" si="100"/>
        <v/>
      </c>
      <c r="I867" t="str">
        <f t="shared" si="101"/>
        <v/>
      </c>
      <c r="J867" t="str">
        <f t="shared" si="102"/>
        <v/>
      </c>
      <c r="K867" t="str">
        <f t="shared" si="103"/>
        <v/>
      </c>
      <c r="M867">
        <f t="shared" si="105"/>
        <v>0</v>
      </c>
      <c r="N867">
        <f t="shared" si="104"/>
        <v>0</v>
      </c>
      <c r="O867">
        <f t="shared" si="104"/>
        <v>0</v>
      </c>
      <c r="P867">
        <f t="shared" si="104"/>
        <v>0</v>
      </c>
      <c r="Q867">
        <f t="shared" si="104"/>
        <v>0</v>
      </c>
      <c r="R867">
        <f t="shared" si="104"/>
        <v>0</v>
      </c>
      <c r="S867">
        <f t="shared" si="104"/>
        <v>0</v>
      </c>
      <c r="T867">
        <f t="shared" si="104"/>
        <v>0</v>
      </c>
      <c r="U867">
        <f t="shared" si="104"/>
        <v>0</v>
      </c>
      <c r="V867">
        <f t="shared" si="104"/>
        <v>0</v>
      </c>
      <c r="W867">
        <f t="shared" si="104"/>
        <v>0</v>
      </c>
      <c r="X867">
        <f t="shared" si="104"/>
        <v>0</v>
      </c>
    </row>
    <row r="868" spans="3:24" ht="30" customHeight="1" thickTop="1" thickBot="1" x14ac:dyDescent="0.25">
      <c r="C868" s="108"/>
      <c r="D868" s="108"/>
      <c r="E868" s="115"/>
      <c r="F868" s="115"/>
      <c r="H868" t="str">
        <f t="shared" si="100"/>
        <v/>
      </c>
      <c r="I868" t="str">
        <f t="shared" si="101"/>
        <v/>
      </c>
      <c r="J868" t="str">
        <f t="shared" si="102"/>
        <v/>
      </c>
      <c r="K868" t="str">
        <f t="shared" si="103"/>
        <v/>
      </c>
      <c r="M868">
        <f t="shared" si="105"/>
        <v>0</v>
      </c>
      <c r="N868">
        <f t="shared" si="104"/>
        <v>0</v>
      </c>
      <c r="O868">
        <f t="shared" si="104"/>
        <v>0</v>
      </c>
      <c r="P868">
        <f t="shared" si="104"/>
        <v>0</v>
      </c>
      <c r="Q868">
        <f t="shared" si="104"/>
        <v>0</v>
      </c>
      <c r="R868">
        <f t="shared" si="104"/>
        <v>0</v>
      </c>
      <c r="S868">
        <f t="shared" si="104"/>
        <v>0</v>
      </c>
      <c r="T868">
        <f t="shared" si="104"/>
        <v>0</v>
      </c>
      <c r="U868">
        <f t="shared" si="104"/>
        <v>0</v>
      </c>
      <c r="V868">
        <f t="shared" si="104"/>
        <v>0</v>
      </c>
      <c r="W868">
        <f t="shared" si="104"/>
        <v>0</v>
      </c>
      <c r="X868">
        <f t="shared" si="104"/>
        <v>0</v>
      </c>
    </row>
    <row r="869" spans="3:24" ht="30" customHeight="1" thickTop="1" thickBot="1" x14ac:dyDescent="0.25">
      <c r="C869" s="108"/>
      <c r="D869" s="108"/>
      <c r="E869" s="115"/>
      <c r="F869" s="115"/>
      <c r="H869" t="str">
        <f t="shared" si="100"/>
        <v/>
      </c>
      <c r="I869" t="str">
        <f t="shared" si="101"/>
        <v/>
      </c>
      <c r="J869" t="str">
        <f t="shared" si="102"/>
        <v/>
      </c>
      <c r="K869" t="str">
        <f t="shared" si="103"/>
        <v/>
      </c>
      <c r="M869">
        <f t="shared" si="105"/>
        <v>0</v>
      </c>
      <c r="N869">
        <f t="shared" si="104"/>
        <v>0</v>
      </c>
      <c r="O869">
        <f t="shared" si="104"/>
        <v>0</v>
      </c>
      <c r="P869">
        <f t="shared" si="104"/>
        <v>0</v>
      </c>
      <c r="Q869">
        <f t="shared" si="104"/>
        <v>0</v>
      </c>
      <c r="R869">
        <f t="shared" si="104"/>
        <v>0</v>
      </c>
      <c r="S869">
        <f t="shared" si="104"/>
        <v>0</v>
      </c>
      <c r="T869">
        <f t="shared" si="104"/>
        <v>0</v>
      </c>
      <c r="U869">
        <f t="shared" si="104"/>
        <v>0</v>
      </c>
      <c r="V869">
        <f t="shared" si="104"/>
        <v>0</v>
      </c>
      <c r="W869">
        <f t="shared" si="104"/>
        <v>0</v>
      </c>
      <c r="X869">
        <f t="shared" si="104"/>
        <v>0</v>
      </c>
    </row>
    <row r="870" spans="3:24" ht="30" customHeight="1" thickTop="1" thickBot="1" x14ac:dyDescent="0.25">
      <c r="C870" s="108"/>
      <c r="D870" s="108"/>
      <c r="E870" s="115"/>
      <c r="F870" s="115"/>
      <c r="H870" t="str">
        <f t="shared" si="100"/>
        <v/>
      </c>
      <c r="I870" t="str">
        <f t="shared" si="101"/>
        <v/>
      </c>
      <c r="J870" t="str">
        <f t="shared" si="102"/>
        <v/>
      </c>
      <c r="K870" t="str">
        <f t="shared" si="103"/>
        <v/>
      </c>
      <c r="M870">
        <f t="shared" si="105"/>
        <v>0</v>
      </c>
      <c r="N870">
        <f t="shared" si="104"/>
        <v>0</v>
      </c>
      <c r="O870">
        <f t="shared" si="104"/>
        <v>0</v>
      </c>
      <c r="P870">
        <f t="shared" si="104"/>
        <v>0</v>
      </c>
      <c r="Q870">
        <f t="shared" si="104"/>
        <v>0</v>
      </c>
      <c r="R870">
        <f t="shared" si="104"/>
        <v>0</v>
      </c>
      <c r="S870">
        <f t="shared" si="104"/>
        <v>0</v>
      </c>
      <c r="T870">
        <f t="shared" si="104"/>
        <v>0</v>
      </c>
      <c r="U870">
        <f t="shared" si="104"/>
        <v>0</v>
      </c>
      <c r="V870">
        <f t="shared" si="104"/>
        <v>0</v>
      </c>
      <c r="W870">
        <f t="shared" si="104"/>
        <v>0</v>
      </c>
      <c r="X870">
        <f t="shared" si="104"/>
        <v>0</v>
      </c>
    </row>
    <row r="871" spans="3:24" ht="30" customHeight="1" thickTop="1" thickBot="1" x14ac:dyDescent="0.25">
      <c r="C871" s="108"/>
      <c r="D871" s="108"/>
      <c r="E871" s="115"/>
      <c r="F871" s="115"/>
      <c r="H871" t="str">
        <f t="shared" si="100"/>
        <v/>
      </c>
      <c r="I871" t="str">
        <f t="shared" si="101"/>
        <v/>
      </c>
      <c r="J871" t="str">
        <f t="shared" si="102"/>
        <v/>
      </c>
      <c r="K871" t="str">
        <f t="shared" si="103"/>
        <v/>
      </c>
      <c r="M871">
        <f t="shared" si="105"/>
        <v>0</v>
      </c>
      <c r="N871">
        <f t="shared" si="104"/>
        <v>0</v>
      </c>
      <c r="O871">
        <f t="shared" si="104"/>
        <v>0</v>
      </c>
      <c r="P871">
        <f t="shared" si="104"/>
        <v>0</v>
      </c>
      <c r="Q871">
        <f t="shared" si="104"/>
        <v>0</v>
      </c>
      <c r="R871">
        <f t="shared" si="104"/>
        <v>0</v>
      </c>
      <c r="S871">
        <f t="shared" si="104"/>
        <v>0</v>
      </c>
      <c r="T871">
        <f t="shared" si="104"/>
        <v>0</v>
      </c>
      <c r="U871">
        <f t="shared" si="104"/>
        <v>0</v>
      </c>
      <c r="V871">
        <f t="shared" si="104"/>
        <v>0</v>
      </c>
      <c r="W871">
        <f t="shared" si="104"/>
        <v>0</v>
      </c>
      <c r="X871">
        <f t="shared" si="104"/>
        <v>0</v>
      </c>
    </row>
    <row r="872" spans="3:24" ht="30" customHeight="1" thickTop="1" thickBot="1" x14ac:dyDescent="0.25">
      <c r="C872" s="108"/>
      <c r="D872" s="108"/>
      <c r="E872" s="115"/>
      <c r="F872" s="115"/>
      <c r="H872" t="str">
        <f t="shared" si="100"/>
        <v/>
      </c>
      <c r="I872" t="str">
        <f t="shared" si="101"/>
        <v/>
      </c>
      <c r="J872" t="str">
        <f t="shared" si="102"/>
        <v/>
      </c>
      <c r="K872" t="str">
        <f t="shared" si="103"/>
        <v/>
      </c>
      <c r="M872">
        <f t="shared" si="105"/>
        <v>0</v>
      </c>
      <c r="N872">
        <f t="shared" si="104"/>
        <v>0</v>
      </c>
      <c r="O872">
        <f t="shared" si="104"/>
        <v>0</v>
      </c>
      <c r="P872">
        <f t="shared" si="104"/>
        <v>0</v>
      </c>
      <c r="Q872">
        <f t="shared" si="104"/>
        <v>0</v>
      </c>
      <c r="R872">
        <f t="shared" si="104"/>
        <v>0</v>
      </c>
      <c r="S872">
        <f t="shared" si="104"/>
        <v>0</v>
      </c>
      <c r="T872">
        <f t="shared" si="104"/>
        <v>0</v>
      </c>
      <c r="U872">
        <f t="shared" si="104"/>
        <v>0</v>
      </c>
      <c r="V872">
        <f t="shared" si="104"/>
        <v>0</v>
      </c>
      <c r="W872">
        <f t="shared" si="104"/>
        <v>0</v>
      </c>
      <c r="X872">
        <f t="shared" si="104"/>
        <v>0</v>
      </c>
    </row>
    <row r="873" spans="3:24" ht="30" customHeight="1" thickTop="1" thickBot="1" x14ac:dyDescent="0.25">
      <c r="C873" s="108"/>
      <c r="D873" s="108"/>
      <c r="E873" s="115"/>
      <c r="F873" s="115"/>
      <c r="H873" t="str">
        <f t="shared" si="100"/>
        <v/>
      </c>
      <c r="I873" t="str">
        <f t="shared" si="101"/>
        <v/>
      </c>
      <c r="J873" t="str">
        <f t="shared" si="102"/>
        <v/>
      </c>
      <c r="K873" t="str">
        <f t="shared" si="103"/>
        <v/>
      </c>
      <c r="M873">
        <f t="shared" si="105"/>
        <v>0</v>
      </c>
      <c r="N873">
        <f t="shared" si="104"/>
        <v>0</v>
      </c>
      <c r="O873">
        <f t="shared" si="104"/>
        <v>0</v>
      </c>
      <c r="P873">
        <f t="shared" si="104"/>
        <v>0</v>
      </c>
      <c r="Q873">
        <f t="shared" si="104"/>
        <v>0</v>
      </c>
      <c r="R873">
        <f t="shared" si="104"/>
        <v>0</v>
      </c>
      <c r="S873">
        <f t="shared" si="104"/>
        <v>0</v>
      </c>
      <c r="T873">
        <f t="shared" si="104"/>
        <v>0</v>
      </c>
      <c r="U873">
        <f t="shared" si="104"/>
        <v>0</v>
      </c>
      <c r="V873">
        <f t="shared" si="104"/>
        <v>0</v>
      </c>
      <c r="W873">
        <f t="shared" si="104"/>
        <v>0</v>
      </c>
      <c r="X873">
        <f t="shared" si="104"/>
        <v>0</v>
      </c>
    </row>
    <row r="874" spans="3:24" ht="30" customHeight="1" thickTop="1" thickBot="1" x14ac:dyDescent="0.25">
      <c r="C874" s="108"/>
      <c r="D874" s="108"/>
      <c r="E874" s="115"/>
      <c r="F874" s="115"/>
      <c r="H874" t="str">
        <f t="shared" si="100"/>
        <v/>
      </c>
      <c r="I874" t="str">
        <f t="shared" si="101"/>
        <v/>
      </c>
      <c r="J874" t="str">
        <f t="shared" si="102"/>
        <v/>
      </c>
      <c r="K874" t="str">
        <f t="shared" si="103"/>
        <v/>
      </c>
      <c r="M874">
        <f t="shared" si="105"/>
        <v>0</v>
      </c>
      <c r="N874">
        <f t="shared" si="104"/>
        <v>0</v>
      </c>
      <c r="O874">
        <f t="shared" si="104"/>
        <v>0</v>
      </c>
      <c r="P874">
        <f t="shared" si="104"/>
        <v>0</v>
      </c>
      <c r="Q874">
        <f t="shared" si="104"/>
        <v>0</v>
      </c>
      <c r="R874">
        <f t="shared" si="104"/>
        <v>0</v>
      </c>
      <c r="S874">
        <f t="shared" si="104"/>
        <v>0</v>
      </c>
      <c r="T874">
        <f t="shared" si="104"/>
        <v>0</v>
      </c>
      <c r="U874">
        <f t="shared" si="104"/>
        <v>0</v>
      </c>
      <c r="V874">
        <f t="shared" si="104"/>
        <v>0</v>
      </c>
      <c r="W874">
        <f t="shared" si="104"/>
        <v>0</v>
      </c>
      <c r="X874">
        <f t="shared" si="104"/>
        <v>0</v>
      </c>
    </row>
    <row r="875" spans="3:24" ht="30" customHeight="1" thickTop="1" thickBot="1" x14ac:dyDescent="0.25">
      <c r="C875" s="108"/>
      <c r="D875" s="108"/>
      <c r="E875" s="115"/>
      <c r="F875" s="115"/>
      <c r="H875" t="str">
        <f t="shared" si="100"/>
        <v/>
      </c>
      <c r="I875" t="str">
        <f t="shared" si="101"/>
        <v/>
      </c>
      <c r="J875" t="str">
        <f t="shared" si="102"/>
        <v/>
      </c>
      <c r="K875" t="str">
        <f t="shared" si="103"/>
        <v/>
      </c>
      <c r="M875">
        <f t="shared" si="105"/>
        <v>0</v>
      </c>
      <c r="N875">
        <f t="shared" si="104"/>
        <v>0</v>
      </c>
      <c r="O875">
        <f t="shared" si="104"/>
        <v>0</v>
      </c>
      <c r="P875">
        <f t="shared" si="104"/>
        <v>0</v>
      </c>
      <c r="Q875">
        <f t="shared" si="104"/>
        <v>0</v>
      </c>
      <c r="R875">
        <f t="shared" si="104"/>
        <v>0</v>
      </c>
      <c r="S875">
        <f t="shared" si="104"/>
        <v>0</v>
      </c>
      <c r="T875">
        <f t="shared" si="104"/>
        <v>0</v>
      </c>
      <c r="U875">
        <f t="shared" si="104"/>
        <v>0</v>
      </c>
      <c r="V875">
        <f t="shared" si="104"/>
        <v>0</v>
      </c>
      <c r="W875">
        <f t="shared" si="104"/>
        <v>0</v>
      </c>
      <c r="X875">
        <f t="shared" si="104"/>
        <v>0</v>
      </c>
    </row>
    <row r="876" spans="3:24" ht="30" customHeight="1" thickTop="1" thickBot="1" x14ac:dyDescent="0.25">
      <c r="C876" s="108"/>
      <c r="D876" s="108"/>
      <c r="E876" s="115"/>
      <c r="F876" s="115"/>
      <c r="H876" t="str">
        <f t="shared" si="100"/>
        <v/>
      </c>
      <c r="I876" t="str">
        <f t="shared" si="101"/>
        <v/>
      </c>
      <c r="J876" t="str">
        <f t="shared" si="102"/>
        <v/>
      </c>
      <c r="K876" t="str">
        <f t="shared" si="103"/>
        <v/>
      </c>
      <c r="M876">
        <f t="shared" si="105"/>
        <v>0</v>
      </c>
      <c r="N876">
        <f t="shared" si="104"/>
        <v>0</v>
      </c>
      <c r="O876">
        <f t="shared" si="104"/>
        <v>0</v>
      </c>
      <c r="P876">
        <f t="shared" si="104"/>
        <v>0</v>
      </c>
      <c r="Q876">
        <f t="shared" si="104"/>
        <v>0</v>
      </c>
      <c r="R876">
        <f t="shared" si="104"/>
        <v>0</v>
      </c>
      <c r="S876">
        <f t="shared" si="104"/>
        <v>0</v>
      </c>
      <c r="T876">
        <f t="shared" si="104"/>
        <v>0</v>
      </c>
      <c r="U876">
        <f t="shared" si="104"/>
        <v>0</v>
      </c>
      <c r="V876">
        <f t="shared" si="104"/>
        <v>0</v>
      </c>
      <c r="W876">
        <f t="shared" si="104"/>
        <v>0</v>
      </c>
      <c r="X876">
        <f t="shared" si="104"/>
        <v>0</v>
      </c>
    </row>
    <row r="877" spans="3:24" ht="30" customHeight="1" thickTop="1" thickBot="1" x14ac:dyDescent="0.25">
      <c r="C877" s="108"/>
      <c r="D877" s="108"/>
      <c r="E877" s="115"/>
      <c r="F877" s="115"/>
      <c r="H877" t="str">
        <f t="shared" si="100"/>
        <v/>
      </c>
      <c r="I877" t="str">
        <f t="shared" si="101"/>
        <v/>
      </c>
      <c r="J877" t="str">
        <f t="shared" si="102"/>
        <v/>
      </c>
      <c r="K877" t="str">
        <f t="shared" si="103"/>
        <v/>
      </c>
      <c r="M877">
        <f t="shared" si="105"/>
        <v>0</v>
      </c>
      <c r="N877">
        <f t="shared" si="104"/>
        <v>0</v>
      </c>
      <c r="O877">
        <f t="shared" si="104"/>
        <v>0</v>
      </c>
      <c r="P877">
        <f t="shared" si="104"/>
        <v>0</v>
      </c>
      <c r="Q877">
        <f t="shared" si="104"/>
        <v>0</v>
      </c>
      <c r="R877">
        <f t="shared" si="104"/>
        <v>0</v>
      </c>
      <c r="S877">
        <f t="shared" si="104"/>
        <v>0</v>
      </c>
      <c r="T877">
        <f t="shared" si="104"/>
        <v>0</v>
      </c>
      <c r="U877">
        <f t="shared" si="104"/>
        <v>0</v>
      </c>
      <c r="V877">
        <f t="shared" si="104"/>
        <v>0</v>
      </c>
      <c r="W877">
        <f t="shared" si="104"/>
        <v>0</v>
      </c>
      <c r="X877">
        <f t="shared" si="104"/>
        <v>0</v>
      </c>
    </row>
    <row r="878" spans="3:24" ht="30" customHeight="1" thickTop="1" thickBot="1" x14ac:dyDescent="0.25">
      <c r="C878" s="108"/>
      <c r="D878" s="108"/>
      <c r="E878" s="115"/>
      <c r="F878" s="115"/>
      <c r="H878" t="str">
        <f t="shared" si="100"/>
        <v/>
      </c>
      <c r="I878" t="str">
        <f t="shared" si="101"/>
        <v/>
      </c>
      <c r="J878" t="str">
        <f t="shared" si="102"/>
        <v/>
      </c>
      <c r="K878" t="str">
        <f t="shared" si="103"/>
        <v/>
      </c>
      <c r="M878">
        <f t="shared" si="105"/>
        <v>0</v>
      </c>
      <c r="N878">
        <f t="shared" si="104"/>
        <v>0</v>
      </c>
      <c r="O878">
        <f t="shared" si="104"/>
        <v>0</v>
      </c>
      <c r="P878">
        <f t="shared" si="104"/>
        <v>0</v>
      </c>
      <c r="Q878">
        <f t="shared" si="104"/>
        <v>0</v>
      </c>
      <c r="R878">
        <f t="shared" si="104"/>
        <v>0</v>
      </c>
      <c r="S878">
        <f t="shared" si="104"/>
        <v>0</v>
      </c>
      <c r="T878">
        <f t="shared" si="104"/>
        <v>0</v>
      </c>
      <c r="U878">
        <f t="shared" si="104"/>
        <v>0</v>
      </c>
      <c r="V878">
        <f t="shared" si="104"/>
        <v>0</v>
      </c>
      <c r="W878">
        <f t="shared" si="104"/>
        <v>0</v>
      </c>
      <c r="X878">
        <f t="shared" si="104"/>
        <v>0</v>
      </c>
    </row>
    <row r="879" spans="3:24" ht="30" customHeight="1" thickTop="1" thickBot="1" x14ac:dyDescent="0.25">
      <c r="C879" s="108"/>
      <c r="D879" s="108"/>
      <c r="E879" s="115"/>
      <c r="F879" s="115"/>
      <c r="H879" t="str">
        <f t="shared" si="100"/>
        <v/>
      </c>
      <c r="I879" t="str">
        <f t="shared" si="101"/>
        <v/>
      </c>
      <c r="J879" t="str">
        <f t="shared" si="102"/>
        <v/>
      </c>
      <c r="K879" t="str">
        <f t="shared" si="103"/>
        <v/>
      </c>
      <c r="M879">
        <f t="shared" si="105"/>
        <v>0</v>
      </c>
      <c r="N879">
        <f t="shared" si="104"/>
        <v>0</v>
      </c>
      <c r="O879">
        <f t="shared" si="104"/>
        <v>0</v>
      </c>
      <c r="P879">
        <f t="shared" si="104"/>
        <v>0</v>
      </c>
      <c r="Q879">
        <f t="shared" si="104"/>
        <v>0</v>
      </c>
      <c r="R879">
        <f t="shared" si="104"/>
        <v>0</v>
      </c>
      <c r="S879">
        <f t="shared" si="104"/>
        <v>0</v>
      </c>
      <c r="T879">
        <f t="shared" si="104"/>
        <v>0</v>
      </c>
      <c r="U879">
        <f t="shared" si="104"/>
        <v>0</v>
      </c>
      <c r="V879">
        <f t="shared" si="104"/>
        <v>0</v>
      </c>
      <c r="W879">
        <f t="shared" si="104"/>
        <v>0</v>
      </c>
      <c r="X879">
        <f t="shared" si="104"/>
        <v>0</v>
      </c>
    </row>
    <row r="880" spans="3:24" ht="30" customHeight="1" thickTop="1" thickBot="1" x14ac:dyDescent="0.25">
      <c r="C880" s="108"/>
      <c r="D880" s="108"/>
      <c r="E880" s="115"/>
      <c r="F880" s="115"/>
      <c r="H880" t="str">
        <f t="shared" si="100"/>
        <v/>
      </c>
      <c r="I880" t="str">
        <f t="shared" si="101"/>
        <v/>
      </c>
      <c r="J880" t="str">
        <f t="shared" si="102"/>
        <v/>
      </c>
      <c r="K880" t="str">
        <f t="shared" si="103"/>
        <v/>
      </c>
      <c r="M880">
        <f t="shared" si="105"/>
        <v>0</v>
      </c>
      <c r="N880">
        <f t="shared" si="104"/>
        <v>0</v>
      </c>
      <c r="O880">
        <f t="shared" si="104"/>
        <v>0</v>
      </c>
      <c r="P880">
        <f t="shared" si="104"/>
        <v>0</v>
      </c>
      <c r="Q880">
        <f t="shared" si="104"/>
        <v>0</v>
      </c>
      <c r="R880">
        <f t="shared" si="104"/>
        <v>0</v>
      </c>
      <c r="S880">
        <f t="shared" si="104"/>
        <v>0</v>
      </c>
      <c r="T880">
        <f t="shared" si="104"/>
        <v>0</v>
      </c>
      <c r="U880">
        <f t="shared" si="104"/>
        <v>0</v>
      </c>
      <c r="V880">
        <f t="shared" si="104"/>
        <v>0</v>
      </c>
      <c r="W880">
        <f t="shared" si="104"/>
        <v>0</v>
      </c>
      <c r="X880">
        <f t="shared" si="104"/>
        <v>0</v>
      </c>
    </row>
    <row r="881" spans="3:24" ht="30" customHeight="1" thickTop="1" thickBot="1" x14ac:dyDescent="0.25">
      <c r="C881" s="108"/>
      <c r="D881" s="108"/>
      <c r="E881" s="115"/>
      <c r="F881" s="115"/>
      <c r="H881" t="str">
        <f t="shared" si="100"/>
        <v/>
      </c>
      <c r="I881" t="str">
        <f t="shared" si="101"/>
        <v/>
      </c>
      <c r="J881" t="str">
        <f t="shared" si="102"/>
        <v/>
      </c>
      <c r="K881" t="str">
        <f t="shared" si="103"/>
        <v/>
      </c>
      <c r="M881">
        <f t="shared" si="105"/>
        <v>0</v>
      </c>
      <c r="N881">
        <f t="shared" si="104"/>
        <v>0</v>
      </c>
      <c r="O881">
        <f t="shared" si="104"/>
        <v>0</v>
      </c>
      <c r="P881">
        <f t="shared" si="104"/>
        <v>0</v>
      </c>
      <c r="Q881">
        <f t="shared" si="104"/>
        <v>0</v>
      </c>
      <c r="R881">
        <f t="shared" si="104"/>
        <v>0</v>
      </c>
      <c r="S881">
        <f t="shared" si="104"/>
        <v>0</v>
      </c>
      <c r="T881">
        <f t="shared" si="104"/>
        <v>0</v>
      </c>
      <c r="U881">
        <f t="shared" si="104"/>
        <v>0</v>
      </c>
      <c r="V881">
        <f t="shared" si="104"/>
        <v>0</v>
      </c>
      <c r="W881">
        <f t="shared" si="104"/>
        <v>0</v>
      </c>
      <c r="X881">
        <f t="shared" si="104"/>
        <v>0</v>
      </c>
    </row>
    <row r="882" spans="3:24" ht="30" customHeight="1" thickTop="1" thickBot="1" x14ac:dyDescent="0.25">
      <c r="C882" s="108"/>
      <c r="D882" s="108"/>
      <c r="E882" s="115"/>
      <c r="F882" s="115"/>
      <c r="H882" t="str">
        <f t="shared" si="100"/>
        <v/>
      </c>
      <c r="I882" t="str">
        <f t="shared" si="101"/>
        <v/>
      </c>
      <c r="J882" t="str">
        <f t="shared" si="102"/>
        <v/>
      </c>
      <c r="K882" t="str">
        <f t="shared" si="103"/>
        <v/>
      </c>
      <c r="M882">
        <f t="shared" si="105"/>
        <v>0</v>
      </c>
      <c r="N882">
        <f t="shared" si="104"/>
        <v>0</v>
      </c>
      <c r="O882">
        <f t="shared" si="104"/>
        <v>0</v>
      </c>
      <c r="P882">
        <f t="shared" si="104"/>
        <v>0</v>
      </c>
      <c r="Q882">
        <f t="shared" si="104"/>
        <v>0</v>
      </c>
      <c r="R882">
        <f t="shared" ref="N882:X905" si="106">IF(ISERROR(IF(AND($H882&lt;=R$6,$J882&gt;=R$6),1,0)),"",IF(AND($H882&lt;=R$6,$J882&gt;=R$6),1,0))</f>
        <v>0</v>
      </c>
      <c r="S882">
        <f t="shared" si="106"/>
        <v>0</v>
      </c>
      <c r="T882">
        <f t="shared" si="106"/>
        <v>0</v>
      </c>
      <c r="U882">
        <f t="shared" si="106"/>
        <v>0</v>
      </c>
      <c r="V882">
        <f t="shared" si="106"/>
        <v>0</v>
      </c>
      <c r="W882">
        <f t="shared" si="106"/>
        <v>0</v>
      </c>
      <c r="X882">
        <f t="shared" si="106"/>
        <v>0</v>
      </c>
    </row>
    <row r="883" spans="3:24" ht="30" customHeight="1" thickTop="1" thickBot="1" x14ac:dyDescent="0.25">
      <c r="C883" s="108"/>
      <c r="D883" s="108"/>
      <c r="E883" s="115"/>
      <c r="F883" s="115"/>
      <c r="H883" t="str">
        <f t="shared" si="100"/>
        <v/>
      </c>
      <c r="I883" t="str">
        <f t="shared" si="101"/>
        <v/>
      </c>
      <c r="J883" t="str">
        <f t="shared" si="102"/>
        <v/>
      </c>
      <c r="K883" t="str">
        <f t="shared" si="103"/>
        <v/>
      </c>
      <c r="M883">
        <f t="shared" si="105"/>
        <v>0</v>
      </c>
      <c r="N883">
        <f t="shared" si="106"/>
        <v>0</v>
      </c>
      <c r="O883">
        <f t="shared" si="106"/>
        <v>0</v>
      </c>
      <c r="P883">
        <f t="shared" si="106"/>
        <v>0</v>
      </c>
      <c r="Q883">
        <f t="shared" si="106"/>
        <v>0</v>
      </c>
      <c r="R883">
        <f t="shared" si="106"/>
        <v>0</v>
      </c>
      <c r="S883">
        <f t="shared" si="106"/>
        <v>0</v>
      </c>
      <c r="T883">
        <f t="shared" si="106"/>
        <v>0</v>
      </c>
      <c r="U883">
        <f t="shared" si="106"/>
        <v>0</v>
      </c>
      <c r="V883">
        <f t="shared" si="106"/>
        <v>0</v>
      </c>
      <c r="W883">
        <f t="shared" si="106"/>
        <v>0</v>
      </c>
      <c r="X883">
        <f t="shared" si="106"/>
        <v>0</v>
      </c>
    </row>
    <row r="884" spans="3:24" ht="30" customHeight="1" thickTop="1" thickBot="1" x14ac:dyDescent="0.25">
      <c r="C884" s="108"/>
      <c r="D884" s="108"/>
      <c r="E884" s="115"/>
      <c r="F884" s="115"/>
      <c r="H884" t="str">
        <f t="shared" si="100"/>
        <v/>
      </c>
      <c r="I884" t="str">
        <f t="shared" si="101"/>
        <v/>
      </c>
      <c r="J884" t="str">
        <f t="shared" si="102"/>
        <v/>
      </c>
      <c r="K884" t="str">
        <f t="shared" si="103"/>
        <v/>
      </c>
      <c r="M884">
        <f t="shared" si="105"/>
        <v>0</v>
      </c>
      <c r="N884">
        <f t="shared" si="106"/>
        <v>0</v>
      </c>
      <c r="O884">
        <f t="shared" si="106"/>
        <v>0</v>
      </c>
      <c r="P884">
        <f t="shared" si="106"/>
        <v>0</v>
      </c>
      <c r="Q884">
        <f t="shared" si="106"/>
        <v>0</v>
      </c>
      <c r="R884">
        <f t="shared" si="106"/>
        <v>0</v>
      </c>
      <c r="S884">
        <f t="shared" si="106"/>
        <v>0</v>
      </c>
      <c r="T884">
        <f t="shared" si="106"/>
        <v>0</v>
      </c>
      <c r="U884">
        <f t="shared" si="106"/>
        <v>0</v>
      </c>
      <c r="V884">
        <f t="shared" si="106"/>
        <v>0</v>
      </c>
      <c r="W884">
        <f t="shared" si="106"/>
        <v>0</v>
      </c>
      <c r="X884">
        <f t="shared" si="106"/>
        <v>0</v>
      </c>
    </row>
    <row r="885" spans="3:24" ht="30" customHeight="1" thickTop="1" thickBot="1" x14ac:dyDescent="0.25">
      <c r="C885" s="108"/>
      <c r="D885" s="108"/>
      <c r="E885" s="115"/>
      <c r="F885" s="115"/>
      <c r="H885" t="str">
        <f t="shared" si="100"/>
        <v/>
      </c>
      <c r="I885" t="str">
        <f t="shared" si="101"/>
        <v/>
      </c>
      <c r="J885" t="str">
        <f t="shared" si="102"/>
        <v/>
      </c>
      <c r="K885" t="str">
        <f t="shared" si="103"/>
        <v/>
      </c>
      <c r="M885">
        <f t="shared" si="105"/>
        <v>0</v>
      </c>
      <c r="N885">
        <f t="shared" si="106"/>
        <v>0</v>
      </c>
      <c r="O885">
        <f t="shared" si="106"/>
        <v>0</v>
      </c>
      <c r="P885">
        <f t="shared" si="106"/>
        <v>0</v>
      </c>
      <c r="Q885">
        <f t="shared" si="106"/>
        <v>0</v>
      </c>
      <c r="R885">
        <f t="shared" si="106"/>
        <v>0</v>
      </c>
      <c r="S885">
        <f t="shared" si="106"/>
        <v>0</v>
      </c>
      <c r="T885">
        <f t="shared" si="106"/>
        <v>0</v>
      </c>
      <c r="U885">
        <f t="shared" si="106"/>
        <v>0</v>
      </c>
      <c r="V885">
        <f t="shared" si="106"/>
        <v>0</v>
      </c>
      <c r="W885">
        <f t="shared" si="106"/>
        <v>0</v>
      </c>
      <c r="X885">
        <f t="shared" si="106"/>
        <v>0</v>
      </c>
    </row>
    <row r="886" spans="3:24" ht="30" customHeight="1" thickTop="1" thickBot="1" x14ac:dyDescent="0.25">
      <c r="C886" s="108"/>
      <c r="D886" s="108"/>
      <c r="E886" s="115"/>
      <c r="F886" s="115"/>
      <c r="H886" t="str">
        <f t="shared" si="100"/>
        <v/>
      </c>
      <c r="I886" t="str">
        <f t="shared" si="101"/>
        <v/>
      </c>
      <c r="J886" t="str">
        <f t="shared" si="102"/>
        <v/>
      </c>
      <c r="K886" t="str">
        <f t="shared" si="103"/>
        <v/>
      </c>
      <c r="M886">
        <f t="shared" si="105"/>
        <v>0</v>
      </c>
      <c r="N886">
        <f t="shared" si="106"/>
        <v>0</v>
      </c>
      <c r="O886">
        <f t="shared" si="106"/>
        <v>0</v>
      </c>
      <c r="P886">
        <f t="shared" si="106"/>
        <v>0</v>
      </c>
      <c r="Q886">
        <f t="shared" si="106"/>
        <v>0</v>
      </c>
      <c r="R886">
        <f t="shared" si="106"/>
        <v>0</v>
      </c>
      <c r="S886">
        <f t="shared" si="106"/>
        <v>0</v>
      </c>
      <c r="T886">
        <f t="shared" si="106"/>
        <v>0</v>
      </c>
      <c r="U886">
        <f t="shared" si="106"/>
        <v>0</v>
      </c>
      <c r="V886">
        <f t="shared" si="106"/>
        <v>0</v>
      </c>
      <c r="W886">
        <f t="shared" si="106"/>
        <v>0</v>
      </c>
      <c r="X886">
        <f t="shared" si="106"/>
        <v>0</v>
      </c>
    </row>
    <row r="887" spans="3:24" ht="30" customHeight="1" thickTop="1" thickBot="1" x14ac:dyDescent="0.25">
      <c r="C887" s="108"/>
      <c r="D887" s="108"/>
      <c r="E887" s="115"/>
      <c r="F887" s="115"/>
      <c r="H887" t="str">
        <f t="shared" si="100"/>
        <v/>
      </c>
      <c r="I887" t="str">
        <f t="shared" si="101"/>
        <v/>
      </c>
      <c r="J887" t="str">
        <f t="shared" si="102"/>
        <v/>
      </c>
      <c r="K887" t="str">
        <f t="shared" si="103"/>
        <v/>
      </c>
      <c r="M887">
        <f t="shared" si="105"/>
        <v>0</v>
      </c>
      <c r="N887">
        <f t="shared" si="106"/>
        <v>0</v>
      </c>
      <c r="O887">
        <f t="shared" si="106"/>
        <v>0</v>
      </c>
      <c r="P887">
        <f t="shared" si="106"/>
        <v>0</v>
      </c>
      <c r="Q887">
        <f t="shared" si="106"/>
        <v>0</v>
      </c>
      <c r="R887">
        <f t="shared" si="106"/>
        <v>0</v>
      </c>
      <c r="S887">
        <f t="shared" si="106"/>
        <v>0</v>
      </c>
      <c r="T887">
        <f t="shared" si="106"/>
        <v>0</v>
      </c>
      <c r="U887">
        <f t="shared" si="106"/>
        <v>0</v>
      </c>
      <c r="V887">
        <f t="shared" si="106"/>
        <v>0</v>
      </c>
      <c r="W887">
        <f t="shared" si="106"/>
        <v>0</v>
      </c>
      <c r="X887">
        <f t="shared" si="106"/>
        <v>0</v>
      </c>
    </row>
    <row r="888" spans="3:24" ht="30" customHeight="1" thickTop="1" thickBot="1" x14ac:dyDescent="0.25">
      <c r="C888" s="108"/>
      <c r="D888" s="108"/>
      <c r="E888" s="115"/>
      <c r="F888" s="115"/>
      <c r="H888" t="str">
        <f t="shared" si="100"/>
        <v/>
      </c>
      <c r="I888" t="str">
        <f t="shared" si="101"/>
        <v/>
      </c>
      <c r="J888" t="str">
        <f t="shared" si="102"/>
        <v/>
      </c>
      <c r="K888" t="str">
        <f t="shared" si="103"/>
        <v/>
      </c>
      <c r="M888">
        <f t="shared" si="105"/>
        <v>0</v>
      </c>
      <c r="N888">
        <f t="shared" si="106"/>
        <v>0</v>
      </c>
      <c r="O888">
        <f t="shared" si="106"/>
        <v>0</v>
      </c>
      <c r="P888">
        <f t="shared" si="106"/>
        <v>0</v>
      </c>
      <c r="Q888">
        <f t="shared" si="106"/>
        <v>0</v>
      </c>
      <c r="R888">
        <f t="shared" si="106"/>
        <v>0</v>
      </c>
      <c r="S888">
        <f t="shared" si="106"/>
        <v>0</v>
      </c>
      <c r="T888">
        <f t="shared" si="106"/>
        <v>0</v>
      </c>
      <c r="U888">
        <f t="shared" si="106"/>
        <v>0</v>
      </c>
      <c r="V888">
        <f t="shared" si="106"/>
        <v>0</v>
      </c>
      <c r="W888">
        <f t="shared" si="106"/>
        <v>0</v>
      </c>
      <c r="X888">
        <f t="shared" si="106"/>
        <v>0</v>
      </c>
    </row>
    <row r="889" spans="3:24" ht="30" customHeight="1" thickTop="1" thickBot="1" x14ac:dyDescent="0.25">
      <c r="C889" s="108"/>
      <c r="D889" s="108"/>
      <c r="E889" s="115"/>
      <c r="F889" s="115"/>
      <c r="H889" t="str">
        <f t="shared" si="100"/>
        <v/>
      </c>
      <c r="I889" t="str">
        <f t="shared" si="101"/>
        <v/>
      </c>
      <c r="J889" t="str">
        <f t="shared" si="102"/>
        <v/>
      </c>
      <c r="K889" t="str">
        <f t="shared" si="103"/>
        <v/>
      </c>
      <c r="M889">
        <f t="shared" si="105"/>
        <v>0</v>
      </c>
      <c r="N889">
        <f t="shared" si="106"/>
        <v>0</v>
      </c>
      <c r="O889">
        <f t="shared" si="106"/>
        <v>0</v>
      </c>
      <c r="P889">
        <f t="shared" si="106"/>
        <v>0</v>
      </c>
      <c r="Q889">
        <f t="shared" si="106"/>
        <v>0</v>
      </c>
      <c r="R889">
        <f t="shared" si="106"/>
        <v>0</v>
      </c>
      <c r="S889">
        <f t="shared" si="106"/>
        <v>0</v>
      </c>
      <c r="T889">
        <f t="shared" si="106"/>
        <v>0</v>
      </c>
      <c r="U889">
        <f t="shared" si="106"/>
        <v>0</v>
      </c>
      <c r="V889">
        <f t="shared" si="106"/>
        <v>0</v>
      </c>
      <c r="W889">
        <f t="shared" si="106"/>
        <v>0</v>
      </c>
      <c r="X889">
        <f t="shared" si="106"/>
        <v>0</v>
      </c>
    </row>
    <row r="890" spans="3:24" ht="30" customHeight="1" thickTop="1" thickBot="1" x14ac:dyDescent="0.25">
      <c r="C890" s="108"/>
      <c r="D890" s="108"/>
      <c r="E890" s="115"/>
      <c r="F890" s="115"/>
      <c r="H890" t="str">
        <f t="shared" si="100"/>
        <v/>
      </c>
      <c r="I890" t="str">
        <f t="shared" si="101"/>
        <v/>
      </c>
      <c r="J890" t="str">
        <f t="shared" si="102"/>
        <v/>
      </c>
      <c r="K890" t="str">
        <f t="shared" si="103"/>
        <v/>
      </c>
      <c r="M890">
        <f t="shared" si="105"/>
        <v>0</v>
      </c>
      <c r="N890">
        <f t="shared" si="106"/>
        <v>0</v>
      </c>
      <c r="O890">
        <f t="shared" si="106"/>
        <v>0</v>
      </c>
      <c r="P890">
        <f t="shared" si="106"/>
        <v>0</v>
      </c>
      <c r="Q890">
        <f t="shared" si="106"/>
        <v>0</v>
      </c>
      <c r="R890">
        <f t="shared" si="106"/>
        <v>0</v>
      </c>
      <c r="S890">
        <f t="shared" si="106"/>
        <v>0</v>
      </c>
      <c r="T890">
        <f t="shared" si="106"/>
        <v>0</v>
      </c>
      <c r="U890">
        <f t="shared" si="106"/>
        <v>0</v>
      </c>
      <c r="V890">
        <f t="shared" si="106"/>
        <v>0</v>
      </c>
      <c r="W890">
        <f t="shared" si="106"/>
        <v>0</v>
      </c>
      <c r="X890">
        <f t="shared" si="106"/>
        <v>0</v>
      </c>
    </row>
    <row r="891" spans="3:24" ht="30" customHeight="1" thickTop="1" thickBot="1" x14ac:dyDescent="0.25">
      <c r="C891" s="108"/>
      <c r="D891" s="108"/>
      <c r="E891" s="115"/>
      <c r="F891" s="115"/>
      <c r="H891" t="str">
        <f t="shared" si="100"/>
        <v/>
      </c>
      <c r="I891" t="str">
        <f t="shared" si="101"/>
        <v/>
      </c>
      <c r="J891" t="str">
        <f t="shared" si="102"/>
        <v/>
      </c>
      <c r="K891" t="str">
        <f t="shared" si="103"/>
        <v/>
      </c>
      <c r="M891">
        <f t="shared" si="105"/>
        <v>0</v>
      </c>
      <c r="N891">
        <f t="shared" si="106"/>
        <v>0</v>
      </c>
      <c r="O891">
        <f t="shared" si="106"/>
        <v>0</v>
      </c>
      <c r="P891">
        <f t="shared" si="106"/>
        <v>0</v>
      </c>
      <c r="Q891">
        <f t="shared" si="106"/>
        <v>0</v>
      </c>
      <c r="R891">
        <f t="shared" si="106"/>
        <v>0</v>
      </c>
      <c r="S891">
        <f t="shared" si="106"/>
        <v>0</v>
      </c>
      <c r="T891">
        <f t="shared" si="106"/>
        <v>0</v>
      </c>
      <c r="U891">
        <f t="shared" si="106"/>
        <v>0</v>
      </c>
      <c r="V891">
        <f t="shared" si="106"/>
        <v>0</v>
      </c>
      <c r="W891">
        <f t="shared" si="106"/>
        <v>0</v>
      </c>
      <c r="X891">
        <f t="shared" si="106"/>
        <v>0</v>
      </c>
    </row>
    <row r="892" spans="3:24" ht="30" customHeight="1" thickTop="1" thickBot="1" x14ac:dyDescent="0.25">
      <c r="C892" s="108"/>
      <c r="D892" s="108"/>
      <c r="E892" s="115"/>
      <c r="F892" s="115"/>
      <c r="H892" t="str">
        <f t="shared" si="100"/>
        <v/>
      </c>
      <c r="I892" t="str">
        <f t="shared" si="101"/>
        <v/>
      </c>
      <c r="J892" t="str">
        <f t="shared" si="102"/>
        <v/>
      </c>
      <c r="K892" t="str">
        <f t="shared" si="103"/>
        <v/>
      </c>
      <c r="M892">
        <f t="shared" si="105"/>
        <v>0</v>
      </c>
      <c r="N892">
        <f t="shared" si="106"/>
        <v>0</v>
      </c>
      <c r="O892">
        <f t="shared" si="106"/>
        <v>0</v>
      </c>
      <c r="P892">
        <f t="shared" si="106"/>
        <v>0</v>
      </c>
      <c r="Q892">
        <f t="shared" si="106"/>
        <v>0</v>
      </c>
      <c r="R892">
        <f t="shared" si="106"/>
        <v>0</v>
      </c>
      <c r="S892">
        <f t="shared" si="106"/>
        <v>0</v>
      </c>
      <c r="T892">
        <f t="shared" si="106"/>
        <v>0</v>
      </c>
      <c r="U892">
        <f t="shared" si="106"/>
        <v>0</v>
      </c>
      <c r="V892">
        <f t="shared" si="106"/>
        <v>0</v>
      </c>
      <c r="W892">
        <f t="shared" si="106"/>
        <v>0</v>
      </c>
      <c r="X892">
        <f t="shared" si="106"/>
        <v>0</v>
      </c>
    </row>
    <row r="893" spans="3:24" ht="30" customHeight="1" thickTop="1" thickBot="1" x14ac:dyDescent="0.25">
      <c r="C893" s="108"/>
      <c r="D893" s="108"/>
      <c r="E893" s="115"/>
      <c r="F893" s="115"/>
      <c r="H893" t="str">
        <f t="shared" si="100"/>
        <v/>
      </c>
      <c r="I893" t="str">
        <f t="shared" si="101"/>
        <v/>
      </c>
      <c r="J893" t="str">
        <f t="shared" si="102"/>
        <v/>
      </c>
      <c r="K893" t="str">
        <f t="shared" si="103"/>
        <v/>
      </c>
      <c r="M893">
        <f t="shared" si="105"/>
        <v>0</v>
      </c>
      <c r="N893">
        <f t="shared" si="106"/>
        <v>0</v>
      </c>
      <c r="O893">
        <f t="shared" si="106"/>
        <v>0</v>
      </c>
      <c r="P893">
        <f t="shared" si="106"/>
        <v>0</v>
      </c>
      <c r="Q893">
        <f t="shared" si="106"/>
        <v>0</v>
      </c>
      <c r="R893">
        <f t="shared" si="106"/>
        <v>0</v>
      </c>
      <c r="S893">
        <f t="shared" si="106"/>
        <v>0</v>
      </c>
      <c r="T893">
        <f t="shared" si="106"/>
        <v>0</v>
      </c>
      <c r="U893">
        <f t="shared" si="106"/>
        <v>0</v>
      </c>
      <c r="V893">
        <f t="shared" si="106"/>
        <v>0</v>
      </c>
      <c r="W893">
        <f t="shared" si="106"/>
        <v>0</v>
      </c>
      <c r="X893">
        <f t="shared" si="106"/>
        <v>0</v>
      </c>
    </row>
    <row r="894" spans="3:24" ht="30" customHeight="1" thickTop="1" thickBot="1" x14ac:dyDescent="0.25">
      <c r="C894" s="108"/>
      <c r="D894" s="108"/>
      <c r="E894" s="115"/>
      <c r="F894" s="115"/>
      <c r="H894" t="str">
        <f t="shared" si="100"/>
        <v/>
      </c>
      <c r="I894" t="str">
        <f t="shared" si="101"/>
        <v/>
      </c>
      <c r="J894" t="str">
        <f t="shared" si="102"/>
        <v/>
      </c>
      <c r="K894" t="str">
        <f t="shared" si="103"/>
        <v/>
      </c>
      <c r="M894">
        <f t="shared" si="105"/>
        <v>0</v>
      </c>
      <c r="N894">
        <f t="shared" si="106"/>
        <v>0</v>
      </c>
      <c r="O894">
        <f t="shared" si="106"/>
        <v>0</v>
      </c>
      <c r="P894">
        <f t="shared" si="106"/>
        <v>0</v>
      </c>
      <c r="Q894">
        <f t="shared" si="106"/>
        <v>0</v>
      </c>
      <c r="R894">
        <f t="shared" si="106"/>
        <v>0</v>
      </c>
      <c r="S894">
        <f t="shared" si="106"/>
        <v>0</v>
      </c>
      <c r="T894">
        <f t="shared" si="106"/>
        <v>0</v>
      </c>
      <c r="U894">
        <f t="shared" si="106"/>
        <v>0</v>
      </c>
      <c r="V894">
        <f t="shared" si="106"/>
        <v>0</v>
      </c>
      <c r="W894">
        <f t="shared" si="106"/>
        <v>0</v>
      </c>
      <c r="X894">
        <f t="shared" si="106"/>
        <v>0</v>
      </c>
    </row>
    <row r="895" spans="3:24" ht="30" customHeight="1" thickTop="1" thickBot="1" x14ac:dyDescent="0.25">
      <c r="C895" s="108"/>
      <c r="D895" s="108"/>
      <c r="E895" s="115"/>
      <c r="F895" s="115"/>
      <c r="H895" t="str">
        <f t="shared" si="100"/>
        <v/>
      </c>
      <c r="I895" t="str">
        <f t="shared" si="101"/>
        <v/>
      </c>
      <c r="J895" t="str">
        <f t="shared" si="102"/>
        <v/>
      </c>
      <c r="K895" t="str">
        <f t="shared" si="103"/>
        <v/>
      </c>
      <c r="M895">
        <f t="shared" si="105"/>
        <v>0</v>
      </c>
      <c r="N895">
        <f t="shared" si="106"/>
        <v>0</v>
      </c>
      <c r="O895">
        <f t="shared" si="106"/>
        <v>0</v>
      </c>
      <c r="P895">
        <f t="shared" si="106"/>
        <v>0</v>
      </c>
      <c r="Q895">
        <f t="shared" si="106"/>
        <v>0</v>
      </c>
      <c r="R895">
        <f t="shared" si="106"/>
        <v>0</v>
      </c>
      <c r="S895">
        <f t="shared" si="106"/>
        <v>0</v>
      </c>
      <c r="T895">
        <f t="shared" si="106"/>
        <v>0</v>
      </c>
      <c r="U895">
        <f t="shared" si="106"/>
        <v>0</v>
      </c>
      <c r="V895">
        <f t="shared" si="106"/>
        <v>0</v>
      </c>
      <c r="W895">
        <f t="shared" si="106"/>
        <v>0</v>
      </c>
      <c r="X895">
        <f t="shared" si="106"/>
        <v>0</v>
      </c>
    </row>
    <row r="896" spans="3:24" ht="30" customHeight="1" thickTop="1" thickBot="1" x14ac:dyDescent="0.25">
      <c r="C896" s="108"/>
      <c r="D896" s="108"/>
      <c r="E896" s="115"/>
      <c r="F896" s="115"/>
      <c r="H896" t="str">
        <f t="shared" si="100"/>
        <v/>
      </c>
      <c r="I896" t="str">
        <f t="shared" si="101"/>
        <v/>
      </c>
      <c r="J896" t="str">
        <f t="shared" si="102"/>
        <v/>
      </c>
      <c r="K896" t="str">
        <f t="shared" si="103"/>
        <v/>
      </c>
      <c r="M896">
        <f t="shared" si="105"/>
        <v>0</v>
      </c>
      <c r="N896">
        <f t="shared" si="106"/>
        <v>0</v>
      </c>
      <c r="O896">
        <f t="shared" si="106"/>
        <v>0</v>
      </c>
      <c r="P896">
        <f t="shared" si="106"/>
        <v>0</v>
      </c>
      <c r="Q896">
        <f t="shared" si="106"/>
        <v>0</v>
      </c>
      <c r="R896">
        <f t="shared" si="106"/>
        <v>0</v>
      </c>
      <c r="S896">
        <f t="shared" si="106"/>
        <v>0</v>
      </c>
      <c r="T896">
        <f t="shared" si="106"/>
        <v>0</v>
      </c>
      <c r="U896">
        <f t="shared" si="106"/>
        <v>0</v>
      </c>
      <c r="V896">
        <f t="shared" si="106"/>
        <v>0</v>
      </c>
      <c r="W896">
        <f t="shared" si="106"/>
        <v>0</v>
      </c>
      <c r="X896">
        <f t="shared" si="106"/>
        <v>0</v>
      </c>
    </row>
    <row r="897" spans="3:24" ht="30" customHeight="1" thickTop="1" thickBot="1" x14ac:dyDescent="0.25">
      <c r="C897" s="108"/>
      <c r="D897" s="108"/>
      <c r="E897" s="115"/>
      <c r="F897" s="115"/>
      <c r="H897" t="str">
        <f t="shared" si="100"/>
        <v/>
      </c>
      <c r="I897" t="str">
        <f t="shared" si="101"/>
        <v/>
      </c>
      <c r="J897" t="str">
        <f t="shared" si="102"/>
        <v/>
      </c>
      <c r="K897" t="str">
        <f t="shared" si="103"/>
        <v/>
      </c>
      <c r="M897">
        <f t="shared" si="105"/>
        <v>0</v>
      </c>
      <c r="N897">
        <f t="shared" si="106"/>
        <v>0</v>
      </c>
      <c r="O897">
        <f t="shared" si="106"/>
        <v>0</v>
      </c>
      <c r="P897">
        <f t="shared" si="106"/>
        <v>0</v>
      </c>
      <c r="Q897">
        <f t="shared" si="106"/>
        <v>0</v>
      </c>
      <c r="R897">
        <f t="shared" si="106"/>
        <v>0</v>
      </c>
      <c r="S897">
        <f t="shared" si="106"/>
        <v>0</v>
      </c>
      <c r="T897">
        <f t="shared" si="106"/>
        <v>0</v>
      </c>
      <c r="U897">
        <f t="shared" si="106"/>
        <v>0</v>
      </c>
      <c r="V897">
        <f t="shared" si="106"/>
        <v>0</v>
      </c>
      <c r="W897">
        <f t="shared" si="106"/>
        <v>0</v>
      </c>
      <c r="X897">
        <f t="shared" si="106"/>
        <v>0</v>
      </c>
    </row>
    <row r="898" spans="3:24" ht="30" customHeight="1" thickTop="1" thickBot="1" x14ac:dyDescent="0.25">
      <c r="C898" s="108"/>
      <c r="D898" s="108"/>
      <c r="E898" s="115"/>
      <c r="F898" s="115"/>
      <c r="H898" t="str">
        <f t="shared" si="100"/>
        <v/>
      </c>
      <c r="I898" t="str">
        <f t="shared" si="101"/>
        <v/>
      </c>
      <c r="J898" t="str">
        <f t="shared" si="102"/>
        <v/>
      </c>
      <c r="K898" t="str">
        <f t="shared" si="103"/>
        <v/>
      </c>
      <c r="M898">
        <f t="shared" si="105"/>
        <v>0</v>
      </c>
      <c r="N898">
        <f t="shared" si="106"/>
        <v>0</v>
      </c>
      <c r="O898">
        <f t="shared" si="106"/>
        <v>0</v>
      </c>
      <c r="P898">
        <f t="shared" si="106"/>
        <v>0</v>
      </c>
      <c r="Q898">
        <f t="shared" si="106"/>
        <v>0</v>
      </c>
      <c r="R898">
        <f t="shared" si="106"/>
        <v>0</v>
      </c>
      <c r="S898">
        <f t="shared" si="106"/>
        <v>0</v>
      </c>
      <c r="T898">
        <f t="shared" si="106"/>
        <v>0</v>
      </c>
      <c r="U898">
        <f t="shared" si="106"/>
        <v>0</v>
      </c>
      <c r="V898">
        <f t="shared" si="106"/>
        <v>0</v>
      </c>
      <c r="W898">
        <f t="shared" si="106"/>
        <v>0</v>
      </c>
      <c r="X898">
        <f t="shared" si="106"/>
        <v>0</v>
      </c>
    </row>
    <row r="899" spans="3:24" ht="30" customHeight="1" thickTop="1" thickBot="1" x14ac:dyDescent="0.25">
      <c r="C899" s="108"/>
      <c r="D899" s="108"/>
      <c r="E899" s="115"/>
      <c r="F899" s="115"/>
      <c r="H899" t="str">
        <f t="shared" si="100"/>
        <v/>
      </c>
      <c r="I899" t="str">
        <f t="shared" si="101"/>
        <v/>
      </c>
      <c r="J899" t="str">
        <f t="shared" si="102"/>
        <v/>
      </c>
      <c r="K899" t="str">
        <f t="shared" si="103"/>
        <v/>
      </c>
      <c r="M899">
        <f t="shared" si="105"/>
        <v>0</v>
      </c>
      <c r="N899">
        <f t="shared" si="106"/>
        <v>0</v>
      </c>
      <c r="O899">
        <f t="shared" si="106"/>
        <v>0</v>
      </c>
      <c r="P899">
        <f t="shared" si="106"/>
        <v>0</v>
      </c>
      <c r="Q899">
        <f t="shared" si="106"/>
        <v>0</v>
      </c>
      <c r="R899">
        <f t="shared" si="106"/>
        <v>0</v>
      </c>
      <c r="S899">
        <f t="shared" si="106"/>
        <v>0</v>
      </c>
      <c r="T899">
        <f t="shared" si="106"/>
        <v>0</v>
      </c>
      <c r="U899">
        <f t="shared" si="106"/>
        <v>0</v>
      </c>
      <c r="V899">
        <f t="shared" si="106"/>
        <v>0</v>
      </c>
      <c r="W899">
        <f t="shared" si="106"/>
        <v>0</v>
      </c>
      <c r="X899">
        <f t="shared" si="106"/>
        <v>0</v>
      </c>
    </row>
    <row r="900" spans="3:24" ht="30" customHeight="1" thickTop="1" thickBot="1" x14ac:dyDescent="0.25">
      <c r="C900" s="108"/>
      <c r="D900" s="108"/>
      <c r="E900" s="115"/>
      <c r="F900" s="115"/>
      <c r="H900" t="str">
        <f t="shared" si="100"/>
        <v/>
      </c>
      <c r="I900" t="str">
        <f t="shared" si="101"/>
        <v/>
      </c>
      <c r="J900" t="str">
        <f t="shared" si="102"/>
        <v/>
      </c>
      <c r="K900" t="str">
        <f t="shared" si="103"/>
        <v/>
      </c>
      <c r="M900">
        <f t="shared" si="105"/>
        <v>0</v>
      </c>
      <c r="N900">
        <f t="shared" si="106"/>
        <v>0</v>
      </c>
      <c r="O900">
        <f t="shared" si="106"/>
        <v>0</v>
      </c>
      <c r="P900">
        <f t="shared" si="106"/>
        <v>0</v>
      </c>
      <c r="Q900">
        <f t="shared" si="106"/>
        <v>0</v>
      </c>
      <c r="R900">
        <f t="shared" si="106"/>
        <v>0</v>
      </c>
      <c r="S900">
        <f t="shared" si="106"/>
        <v>0</v>
      </c>
      <c r="T900">
        <f t="shared" si="106"/>
        <v>0</v>
      </c>
      <c r="U900">
        <f t="shared" si="106"/>
        <v>0</v>
      </c>
      <c r="V900">
        <f t="shared" si="106"/>
        <v>0</v>
      </c>
      <c r="W900">
        <f t="shared" si="106"/>
        <v>0</v>
      </c>
      <c r="X900">
        <f t="shared" si="106"/>
        <v>0</v>
      </c>
    </row>
    <row r="901" spans="3:24" ht="30" customHeight="1" thickTop="1" thickBot="1" x14ac:dyDescent="0.25">
      <c r="C901" s="108"/>
      <c r="D901" s="108"/>
      <c r="E901" s="115"/>
      <c r="F901" s="115"/>
      <c r="H901" t="str">
        <f t="shared" si="100"/>
        <v/>
      </c>
      <c r="I901" t="str">
        <f t="shared" si="101"/>
        <v/>
      </c>
      <c r="J901" t="str">
        <f t="shared" si="102"/>
        <v/>
      </c>
      <c r="K901" t="str">
        <f t="shared" si="103"/>
        <v/>
      </c>
      <c r="M901">
        <f t="shared" si="105"/>
        <v>0</v>
      </c>
      <c r="N901">
        <f t="shared" si="106"/>
        <v>0</v>
      </c>
      <c r="O901">
        <f t="shared" si="106"/>
        <v>0</v>
      </c>
      <c r="P901">
        <f t="shared" si="106"/>
        <v>0</v>
      </c>
      <c r="Q901">
        <f t="shared" si="106"/>
        <v>0</v>
      </c>
      <c r="R901">
        <f t="shared" si="106"/>
        <v>0</v>
      </c>
      <c r="S901">
        <f t="shared" si="106"/>
        <v>0</v>
      </c>
      <c r="T901">
        <f t="shared" si="106"/>
        <v>0</v>
      </c>
      <c r="U901">
        <f t="shared" si="106"/>
        <v>0</v>
      </c>
      <c r="V901">
        <f t="shared" si="106"/>
        <v>0</v>
      </c>
      <c r="W901">
        <f t="shared" si="106"/>
        <v>0</v>
      </c>
      <c r="X901">
        <f t="shared" si="106"/>
        <v>0</v>
      </c>
    </row>
    <row r="902" spans="3:24" ht="30" customHeight="1" thickTop="1" thickBot="1" x14ac:dyDescent="0.25">
      <c r="C902" s="108"/>
      <c r="D902" s="108"/>
      <c r="E902" s="115"/>
      <c r="F902" s="115"/>
      <c r="H902" t="str">
        <f t="shared" si="100"/>
        <v/>
      </c>
      <c r="I902" t="str">
        <f t="shared" si="101"/>
        <v/>
      </c>
      <c r="J902" t="str">
        <f t="shared" si="102"/>
        <v/>
      </c>
      <c r="K902" t="str">
        <f t="shared" si="103"/>
        <v/>
      </c>
      <c r="M902">
        <f t="shared" si="105"/>
        <v>0</v>
      </c>
      <c r="N902">
        <f t="shared" si="106"/>
        <v>0</v>
      </c>
      <c r="O902">
        <f t="shared" si="106"/>
        <v>0</v>
      </c>
      <c r="P902">
        <f t="shared" si="106"/>
        <v>0</v>
      </c>
      <c r="Q902">
        <f t="shared" si="106"/>
        <v>0</v>
      </c>
      <c r="R902">
        <f t="shared" si="106"/>
        <v>0</v>
      </c>
      <c r="S902">
        <f t="shared" si="106"/>
        <v>0</v>
      </c>
      <c r="T902">
        <f t="shared" si="106"/>
        <v>0</v>
      </c>
      <c r="U902">
        <f t="shared" si="106"/>
        <v>0</v>
      </c>
      <c r="V902">
        <f t="shared" si="106"/>
        <v>0</v>
      </c>
      <c r="W902">
        <f t="shared" si="106"/>
        <v>0</v>
      </c>
      <c r="X902">
        <f t="shared" si="106"/>
        <v>0</v>
      </c>
    </row>
    <row r="903" spans="3:24" ht="30" customHeight="1" thickTop="1" thickBot="1" x14ac:dyDescent="0.25">
      <c r="C903" s="108"/>
      <c r="D903" s="108"/>
      <c r="E903" s="115"/>
      <c r="F903" s="115"/>
      <c r="H903" t="str">
        <f t="shared" si="100"/>
        <v/>
      </c>
      <c r="I903" t="str">
        <f t="shared" si="101"/>
        <v/>
      </c>
      <c r="J903" t="str">
        <f t="shared" si="102"/>
        <v/>
      </c>
      <c r="K903" t="str">
        <f t="shared" si="103"/>
        <v/>
      </c>
      <c r="M903">
        <f t="shared" si="105"/>
        <v>0</v>
      </c>
      <c r="N903">
        <f t="shared" si="106"/>
        <v>0</v>
      </c>
      <c r="O903">
        <f t="shared" si="106"/>
        <v>0</v>
      </c>
      <c r="P903">
        <f t="shared" si="106"/>
        <v>0</v>
      </c>
      <c r="Q903">
        <f t="shared" si="106"/>
        <v>0</v>
      </c>
      <c r="R903">
        <f t="shared" si="106"/>
        <v>0</v>
      </c>
      <c r="S903">
        <f t="shared" si="106"/>
        <v>0</v>
      </c>
      <c r="T903">
        <f t="shared" si="106"/>
        <v>0</v>
      </c>
      <c r="U903">
        <f t="shared" si="106"/>
        <v>0</v>
      </c>
      <c r="V903">
        <f t="shared" si="106"/>
        <v>0</v>
      </c>
      <c r="W903">
        <f t="shared" si="106"/>
        <v>0</v>
      </c>
      <c r="X903">
        <f t="shared" si="106"/>
        <v>0</v>
      </c>
    </row>
    <row r="904" spans="3:24" ht="30" customHeight="1" thickTop="1" thickBot="1" x14ac:dyDescent="0.25">
      <c r="C904" s="108"/>
      <c r="D904" s="108"/>
      <c r="E904" s="115"/>
      <c r="F904" s="115"/>
      <c r="H904" t="str">
        <f t="shared" si="100"/>
        <v/>
      </c>
      <c r="I904" t="str">
        <f t="shared" si="101"/>
        <v/>
      </c>
      <c r="J904" t="str">
        <f t="shared" si="102"/>
        <v/>
      </c>
      <c r="K904" t="str">
        <f t="shared" si="103"/>
        <v/>
      </c>
      <c r="M904">
        <f t="shared" si="105"/>
        <v>0</v>
      </c>
      <c r="N904">
        <f t="shared" si="106"/>
        <v>0</v>
      </c>
      <c r="O904">
        <f t="shared" si="106"/>
        <v>0</v>
      </c>
      <c r="P904">
        <f t="shared" si="106"/>
        <v>0</v>
      </c>
      <c r="Q904">
        <f t="shared" si="106"/>
        <v>0</v>
      </c>
      <c r="R904">
        <f t="shared" si="106"/>
        <v>0</v>
      </c>
      <c r="S904">
        <f t="shared" si="106"/>
        <v>0</v>
      </c>
      <c r="T904">
        <f t="shared" si="106"/>
        <v>0</v>
      </c>
      <c r="U904">
        <f t="shared" si="106"/>
        <v>0</v>
      </c>
      <c r="V904">
        <f t="shared" si="106"/>
        <v>0</v>
      </c>
      <c r="W904">
        <f t="shared" si="106"/>
        <v>0</v>
      </c>
      <c r="X904">
        <f t="shared" si="106"/>
        <v>0</v>
      </c>
    </row>
    <row r="905" spans="3:24" ht="30" customHeight="1" thickTop="1" thickBot="1" x14ac:dyDescent="0.25">
      <c r="C905" s="108"/>
      <c r="D905" s="108"/>
      <c r="E905" s="115"/>
      <c r="F905" s="115"/>
      <c r="H905" t="str">
        <f t="shared" ref="H905:H968" si="107">IF(ISERROR(IF(E905="","",MONTH(E905))),"",IF(E905="","",MONTH(E905)))</f>
        <v/>
      </c>
      <c r="I905" t="str">
        <f t="shared" ref="I905:I968" si="108">IF(ISERROR(IF(E905="","",YEAR(E905))),"",IF(E905="","",YEAR(E905)))</f>
        <v/>
      </c>
      <c r="J905" t="str">
        <f t="shared" ref="J905:J968" si="109">IF(ISERROR(IF(F905="","",MONTH(F905))),"",IF(F905="","",MONTH(F905)))</f>
        <v/>
      </c>
      <c r="K905" t="str">
        <f t="shared" ref="K905:K968" si="110">IF(ISERROR(IF(F905="","",YEAR(F905))),"",IF(F905="","",YEAR(F905)))</f>
        <v/>
      </c>
      <c r="M905">
        <f t="shared" si="105"/>
        <v>0</v>
      </c>
      <c r="N905">
        <f t="shared" si="106"/>
        <v>0</v>
      </c>
      <c r="O905">
        <f t="shared" si="106"/>
        <v>0</v>
      </c>
      <c r="P905">
        <f t="shared" si="106"/>
        <v>0</v>
      </c>
      <c r="Q905">
        <f t="shared" si="106"/>
        <v>0</v>
      </c>
      <c r="R905">
        <f t="shared" si="106"/>
        <v>0</v>
      </c>
      <c r="S905">
        <f t="shared" si="106"/>
        <v>0</v>
      </c>
      <c r="T905">
        <f t="shared" ref="N905:X928" si="111">IF(ISERROR(IF(AND($H905&lt;=T$6,$J905&gt;=T$6),1,0)),"",IF(AND($H905&lt;=T$6,$J905&gt;=T$6),1,0))</f>
        <v>0</v>
      </c>
      <c r="U905">
        <f t="shared" si="111"/>
        <v>0</v>
      </c>
      <c r="V905">
        <f t="shared" si="111"/>
        <v>0</v>
      </c>
      <c r="W905">
        <f t="shared" si="111"/>
        <v>0</v>
      </c>
      <c r="X905">
        <f t="shared" si="111"/>
        <v>0</v>
      </c>
    </row>
    <row r="906" spans="3:24" ht="30" customHeight="1" thickTop="1" thickBot="1" x14ac:dyDescent="0.25">
      <c r="C906" s="108"/>
      <c r="D906" s="108"/>
      <c r="E906" s="115"/>
      <c r="F906" s="115"/>
      <c r="H906" t="str">
        <f t="shared" si="107"/>
        <v/>
      </c>
      <c r="I906" t="str">
        <f t="shared" si="108"/>
        <v/>
      </c>
      <c r="J906" t="str">
        <f t="shared" si="109"/>
        <v/>
      </c>
      <c r="K906" t="str">
        <f t="shared" si="110"/>
        <v/>
      </c>
      <c r="M906">
        <f t="shared" si="105"/>
        <v>0</v>
      </c>
      <c r="N906">
        <f t="shared" si="111"/>
        <v>0</v>
      </c>
      <c r="O906">
        <f t="shared" si="111"/>
        <v>0</v>
      </c>
      <c r="P906">
        <f t="shared" si="111"/>
        <v>0</v>
      </c>
      <c r="Q906">
        <f t="shared" si="111"/>
        <v>0</v>
      </c>
      <c r="R906">
        <f t="shared" si="111"/>
        <v>0</v>
      </c>
      <c r="S906">
        <f t="shared" si="111"/>
        <v>0</v>
      </c>
      <c r="T906">
        <f t="shared" si="111"/>
        <v>0</v>
      </c>
      <c r="U906">
        <f t="shared" si="111"/>
        <v>0</v>
      </c>
      <c r="V906">
        <f t="shared" si="111"/>
        <v>0</v>
      </c>
      <c r="W906">
        <f t="shared" si="111"/>
        <v>0</v>
      </c>
      <c r="X906">
        <f t="shared" si="111"/>
        <v>0</v>
      </c>
    </row>
    <row r="907" spans="3:24" ht="30" customHeight="1" thickTop="1" thickBot="1" x14ac:dyDescent="0.25">
      <c r="C907" s="108"/>
      <c r="D907" s="108"/>
      <c r="E907" s="115"/>
      <c r="F907" s="115"/>
      <c r="H907" t="str">
        <f t="shared" si="107"/>
        <v/>
      </c>
      <c r="I907" t="str">
        <f t="shared" si="108"/>
        <v/>
      </c>
      <c r="J907" t="str">
        <f t="shared" si="109"/>
        <v/>
      </c>
      <c r="K907" t="str">
        <f t="shared" si="110"/>
        <v/>
      </c>
      <c r="M907">
        <f t="shared" si="105"/>
        <v>0</v>
      </c>
      <c r="N907">
        <f t="shared" si="111"/>
        <v>0</v>
      </c>
      <c r="O907">
        <f t="shared" si="111"/>
        <v>0</v>
      </c>
      <c r="P907">
        <f t="shared" si="111"/>
        <v>0</v>
      </c>
      <c r="Q907">
        <f t="shared" si="111"/>
        <v>0</v>
      </c>
      <c r="R907">
        <f t="shared" si="111"/>
        <v>0</v>
      </c>
      <c r="S907">
        <f t="shared" si="111"/>
        <v>0</v>
      </c>
      <c r="T907">
        <f t="shared" si="111"/>
        <v>0</v>
      </c>
      <c r="U907">
        <f t="shared" si="111"/>
        <v>0</v>
      </c>
      <c r="V907">
        <f t="shared" si="111"/>
        <v>0</v>
      </c>
      <c r="W907">
        <f t="shared" si="111"/>
        <v>0</v>
      </c>
      <c r="X907">
        <f t="shared" si="111"/>
        <v>0</v>
      </c>
    </row>
    <row r="908" spans="3:24" ht="30" customHeight="1" thickTop="1" thickBot="1" x14ac:dyDescent="0.25">
      <c r="C908" s="108"/>
      <c r="D908" s="108"/>
      <c r="E908" s="115"/>
      <c r="F908" s="115"/>
      <c r="H908" t="str">
        <f t="shared" si="107"/>
        <v/>
      </c>
      <c r="I908" t="str">
        <f t="shared" si="108"/>
        <v/>
      </c>
      <c r="J908" t="str">
        <f t="shared" si="109"/>
        <v/>
      </c>
      <c r="K908" t="str">
        <f t="shared" si="110"/>
        <v/>
      </c>
      <c r="M908">
        <f t="shared" si="105"/>
        <v>0</v>
      </c>
      <c r="N908">
        <f t="shared" si="111"/>
        <v>0</v>
      </c>
      <c r="O908">
        <f t="shared" si="111"/>
        <v>0</v>
      </c>
      <c r="P908">
        <f t="shared" si="111"/>
        <v>0</v>
      </c>
      <c r="Q908">
        <f t="shared" si="111"/>
        <v>0</v>
      </c>
      <c r="R908">
        <f t="shared" si="111"/>
        <v>0</v>
      </c>
      <c r="S908">
        <f t="shared" si="111"/>
        <v>0</v>
      </c>
      <c r="T908">
        <f t="shared" si="111"/>
        <v>0</v>
      </c>
      <c r="U908">
        <f t="shared" si="111"/>
        <v>0</v>
      </c>
      <c r="V908">
        <f t="shared" si="111"/>
        <v>0</v>
      </c>
      <c r="W908">
        <f t="shared" si="111"/>
        <v>0</v>
      </c>
      <c r="X908">
        <f t="shared" si="111"/>
        <v>0</v>
      </c>
    </row>
    <row r="909" spans="3:24" ht="30" customHeight="1" thickTop="1" thickBot="1" x14ac:dyDescent="0.25">
      <c r="C909" s="108"/>
      <c r="D909" s="108"/>
      <c r="E909" s="115"/>
      <c r="F909" s="115"/>
      <c r="H909" t="str">
        <f t="shared" si="107"/>
        <v/>
      </c>
      <c r="I909" t="str">
        <f t="shared" si="108"/>
        <v/>
      </c>
      <c r="J909" t="str">
        <f t="shared" si="109"/>
        <v/>
      </c>
      <c r="K909" t="str">
        <f t="shared" si="110"/>
        <v/>
      </c>
      <c r="M909">
        <f t="shared" si="105"/>
        <v>0</v>
      </c>
      <c r="N909">
        <f t="shared" si="111"/>
        <v>0</v>
      </c>
      <c r="O909">
        <f t="shared" si="111"/>
        <v>0</v>
      </c>
      <c r="P909">
        <f t="shared" si="111"/>
        <v>0</v>
      </c>
      <c r="Q909">
        <f t="shared" si="111"/>
        <v>0</v>
      </c>
      <c r="R909">
        <f t="shared" si="111"/>
        <v>0</v>
      </c>
      <c r="S909">
        <f t="shared" si="111"/>
        <v>0</v>
      </c>
      <c r="T909">
        <f t="shared" si="111"/>
        <v>0</v>
      </c>
      <c r="U909">
        <f t="shared" si="111"/>
        <v>0</v>
      </c>
      <c r="V909">
        <f t="shared" si="111"/>
        <v>0</v>
      </c>
      <c r="W909">
        <f t="shared" si="111"/>
        <v>0</v>
      </c>
      <c r="X909">
        <f t="shared" si="111"/>
        <v>0</v>
      </c>
    </row>
    <row r="910" spans="3:24" ht="30" customHeight="1" thickTop="1" thickBot="1" x14ac:dyDescent="0.25">
      <c r="C910" s="108"/>
      <c r="D910" s="108"/>
      <c r="E910" s="115"/>
      <c r="F910" s="115"/>
      <c r="H910" t="str">
        <f t="shared" si="107"/>
        <v/>
      </c>
      <c r="I910" t="str">
        <f t="shared" si="108"/>
        <v/>
      </c>
      <c r="J910" t="str">
        <f t="shared" si="109"/>
        <v/>
      </c>
      <c r="K910" t="str">
        <f t="shared" si="110"/>
        <v/>
      </c>
      <c r="M910">
        <f t="shared" si="105"/>
        <v>0</v>
      </c>
      <c r="N910">
        <f t="shared" si="111"/>
        <v>0</v>
      </c>
      <c r="O910">
        <f t="shared" si="111"/>
        <v>0</v>
      </c>
      <c r="P910">
        <f t="shared" si="111"/>
        <v>0</v>
      </c>
      <c r="Q910">
        <f t="shared" si="111"/>
        <v>0</v>
      </c>
      <c r="R910">
        <f t="shared" si="111"/>
        <v>0</v>
      </c>
      <c r="S910">
        <f t="shared" si="111"/>
        <v>0</v>
      </c>
      <c r="T910">
        <f t="shared" si="111"/>
        <v>0</v>
      </c>
      <c r="U910">
        <f t="shared" si="111"/>
        <v>0</v>
      </c>
      <c r="V910">
        <f t="shared" si="111"/>
        <v>0</v>
      </c>
      <c r="W910">
        <f t="shared" si="111"/>
        <v>0</v>
      </c>
      <c r="X910">
        <f t="shared" si="111"/>
        <v>0</v>
      </c>
    </row>
    <row r="911" spans="3:24" ht="30" customHeight="1" thickTop="1" thickBot="1" x14ac:dyDescent="0.25">
      <c r="C911" s="108"/>
      <c r="D911" s="108"/>
      <c r="E911" s="115"/>
      <c r="F911" s="115"/>
      <c r="H911" t="str">
        <f t="shared" si="107"/>
        <v/>
      </c>
      <c r="I911" t="str">
        <f t="shared" si="108"/>
        <v/>
      </c>
      <c r="J911" t="str">
        <f t="shared" si="109"/>
        <v/>
      </c>
      <c r="K911" t="str">
        <f t="shared" si="110"/>
        <v/>
      </c>
      <c r="M911">
        <f t="shared" si="105"/>
        <v>0</v>
      </c>
      <c r="N911">
        <f t="shared" si="111"/>
        <v>0</v>
      </c>
      <c r="O911">
        <f t="shared" si="111"/>
        <v>0</v>
      </c>
      <c r="P911">
        <f t="shared" si="111"/>
        <v>0</v>
      </c>
      <c r="Q911">
        <f t="shared" si="111"/>
        <v>0</v>
      </c>
      <c r="R911">
        <f t="shared" si="111"/>
        <v>0</v>
      </c>
      <c r="S911">
        <f t="shared" si="111"/>
        <v>0</v>
      </c>
      <c r="T911">
        <f t="shared" si="111"/>
        <v>0</v>
      </c>
      <c r="U911">
        <f t="shared" si="111"/>
        <v>0</v>
      </c>
      <c r="V911">
        <f t="shared" si="111"/>
        <v>0</v>
      </c>
      <c r="W911">
        <f t="shared" si="111"/>
        <v>0</v>
      </c>
      <c r="X911">
        <f t="shared" si="111"/>
        <v>0</v>
      </c>
    </row>
    <row r="912" spans="3:24" ht="30" customHeight="1" thickTop="1" thickBot="1" x14ac:dyDescent="0.25">
      <c r="C912" s="108"/>
      <c r="D912" s="108"/>
      <c r="E912" s="115"/>
      <c r="F912" s="115"/>
      <c r="H912" t="str">
        <f t="shared" si="107"/>
        <v/>
      </c>
      <c r="I912" t="str">
        <f t="shared" si="108"/>
        <v/>
      </c>
      <c r="J912" t="str">
        <f t="shared" si="109"/>
        <v/>
      </c>
      <c r="K912" t="str">
        <f t="shared" si="110"/>
        <v/>
      </c>
      <c r="M912">
        <f t="shared" si="105"/>
        <v>0</v>
      </c>
      <c r="N912">
        <f t="shared" si="111"/>
        <v>0</v>
      </c>
      <c r="O912">
        <f t="shared" si="111"/>
        <v>0</v>
      </c>
      <c r="P912">
        <f t="shared" si="111"/>
        <v>0</v>
      </c>
      <c r="Q912">
        <f t="shared" si="111"/>
        <v>0</v>
      </c>
      <c r="R912">
        <f t="shared" si="111"/>
        <v>0</v>
      </c>
      <c r="S912">
        <f t="shared" si="111"/>
        <v>0</v>
      </c>
      <c r="T912">
        <f t="shared" si="111"/>
        <v>0</v>
      </c>
      <c r="U912">
        <f t="shared" si="111"/>
        <v>0</v>
      </c>
      <c r="V912">
        <f t="shared" si="111"/>
        <v>0</v>
      </c>
      <c r="W912">
        <f t="shared" si="111"/>
        <v>0</v>
      </c>
      <c r="X912">
        <f t="shared" si="111"/>
        <v>0</v>
      </c>
    </row>
    <row r="913" spans="3:24" ht="30" customHeight="1" thickTop="1" thickBot="1" x14ac:dyDescent="0.25">
      <c r="C913" s="108"/>
      <c r="D913" s="108"/>
      <c r="E913" s="115"/>
      <c r="F913" s="115"/>
      <c r="H913" t="str">
        <f t="shared" si="107"/>
        <v/>
      </c>
      <c r="I913" t="str">
        <f t="shared" si="108"/>
        <v/>
      </c>
      <c r="J913" t="str">
        <f t="shared" si="109"/>
        <v/>
      </c>
      <c r="K913" t="str">
        <f t="shared" si="110"/>
        <v/>
      </c>
      <c r="M913">
        <f t="shared" si="105"/>
        <v>0</v>
      </c>
      <c r="N913">
        <f t="shared" si="111"/>
        <v>0</v>
      </c>
      <c r="O913">
        <f t="shared" si="111"/>
        <v>0</v>
      </c>
      <c r="P913">
        <f t="shared" si="111"/>
        <v>0</v>
      </c>
      <c r="Q913">
        <f t="shared" si="111"/>
        <v>0</v>
      </c>
      <c r="R913">
        <f t="shared" si="111"/>
        <v>0</v>
      </c>
      <c r="S913">
        <f t="shared" si="111"/>
        <v>0</v>
      </c>
      <c r="T913">
        <f t="shared" si="111"/>
        <v>0</v>
      </c>
      <c r="U913">
        <f t="shared" si="111"/>
        <v>0</v>
      </c>
      <c r="V913">
        <f t="shared" si="111"/>
        <v>0</v>
      </c>
      <c r="W913">
        <f t="shared" si="111"/>
        <v>0</v>
      </c>
      <c r="X913">
        <f t="shared" si="111"/>
        <v>0</v>
      </c>
    </row>
    <row r="914" spans="3:24" ht="30" customHeight="1" thickTop="1" thickBot="1" x14ac:dyDescent="0.25">
      <c r="C914" s="108"/>
      <c r="D914" s="108"/>
      <c r="E914" s="115"/>
      <c r="F914" s="115"/>
      <c r="H914" t="str">
        <f t="shared" si="107"/>
        <v/>
      </c>
      <c r="I914" t="str">
        <f t="shared" si="108"/>
        <v/>
      </c>
      <c r="J914" t="str">
        <f t="shared" si="109"/>
        <v/>
      </c>
      <c r="K914" t="str">
        <f t="shared" si="110"/>
        <v/>
      </c>
      <c r="M914">
        <f t="shared" si="105"/>
        <v>0</v>
      </c>
      <c r="N914">
        <f t="shared" si="111"/>
        <v>0</v>
      </c>
      <c r="O914">
        <f t="shared" si="111"/>
        <v>0</v>
      </c>
      <c r="P914">
        <f t="shared" si="111"/>
        <v>0</v>
      </c>
      <c r="Q914">
        <f t="shared" si="111"/>
        <v>0</v>
      </c>
      <c r="R914">
        <f t="shared" si="111"/>
        <v>0</v>
      </c>
      <c r="S914">
        <f t="shared" si="111"/>
        <v>0</v>
      </c>
      <c r="T914">
        <f t="shared" si="111"/>
        <v>0</v>
      </c>
      <c r="U914">
        <f t="shared" si="111"/>
        <v>0</v>
      </c>
      <c r="V914">
        <f t="shared" si="111"/>
        <v>0</v>
      </c>
      <c r="W914">
        <f t="shared" si="111"/>
        <v>0</v>
      </c>
      <c r="X914">
        <f t="shared" si="111"/>
        <v>0</v>
      </c>
    </row>
    <row r="915" spans="3:24" ht="30" customHeight="1" thickTop="1" thickBot="1" x14ac:dyDescent="0.25">
      <c r="C915" s="108"/>
      <c r="D915" s="108"/>
      <c r="E915" s="115"/>
      <c r="F915" s="115"/>
      <c r="H915" t="str">
        <f t="shared" si="107"/>
        <v/>
      </c>
      <c r="I915" t="str">
        <f t="shared" si="108"/>
        <v/>
      </c>
      <c r="J915" t="str">
        <f t="shared" si="109"/>
        <v/>
      </c>
      <c r="K915" t="str">
        <f t="shared" si="110"/>
        <v/>
      </c>
      <c r="M915">
        <f t="shared" si="105"/>
        <v>0</v>
      </c>
      <c r="N915">
        <f t="shared" si="111"/>
        <v>0</v>
      </c>
      <c r="O915">
        <f t="shared" si="111"/>
        <v>0</v>
      </c>
      <c r="P915">
        <f t="shared" si="111"/>
        <v>0</v>
      </c>
      <c r="Q915">
        <f t="shared" si="111"/>
        <v>0</v>
      </c>
      <c r="R915">
        <f t="shared" si="111"/>
        <v>0</v>
      </c>
      <c r="S915">
        <f t="shared" si="111"/>
        <v>0</v>
      </c>
      <c r="T915">
        <f t="shared" si="111"/>
        <v>0</v>
      </c>
      <c r="U915">
        <f t="shared" si="111"/>
        <v>0</v>
      </c>
      <c r="V915">
        <f t="shared" si="111"/>
        <v>0</v>
      </c>
      <c r="W915">
        <f t="shared" si="111"/>
        <v>0</v>
      </c>
      <c r="X915">
        <f t="shared" si="111"/>
        <v>0</v>
      </c>
    </row>
    <row r="916" spans="3:24" ht="30" customHeight="1" thickTop="1" thickBot="1" x14ac:dyDescent="0.25">
      <c r="C916" s="108"/>
      <c r="D916" s="108"/>
      <c r="E916" s="115"/>
      <c r="F916" s="115"/>
      <c r="H916" t="str">
        <f t="shared" si="107"/>
        <v/>
      </c>
      <c r="I916" t="str">
        <f t="shared" si="108"/>
        <v/>
      </c>
      <c r="J916" t="str">
        <f t="shared" si="109"/>
        <v/>
      </c>
      <c r="K916" t="str">
        <f t="shared" si="110"/>
        <v/>
      </c>
      <c r="M916">
        <f t="shared" si="105"/>
        <v>0</v>
      </c>
      <c r="N916">
        <f t="shared" si="111"/>
        <v>0</v>
      </c>
      <c r="O916">
        <f t="shared" si="111"/>
        <v>0</v>
      </c>
      <c r="P916">
        <f t="shared" si="111"/>
        <v>0</v>
      </c>
      <c r="Q916">
        <f t="shared" si="111"/>
        <v>0</v>
      </c>
      <c r="R916">
        <f t="shared" si="111"/>
        <v>0</v>
      </c>
      <c r="S916">
        <f t="shared" si="111"/>
        <v>0</v>
      </c>
      <c r="T916">
        <f t="shared" si="111"/>
        <v>0</v>
      </c>
      <c r="U916">
        <f t="shared" si="111"/>
        <v>0</v>
      </c>
      <c r="V916">
        <f t="shared" si="111"/>
        <v>0</v>
      </c>
      <c r="W916">
        <f t="shared" si="111"/>
        <v>0</v>
      </c>
      <c r="X916">
        <f t="shared" si="111"/>
        <v>0</v>
      </c>
    </row>
    <row r="917" spans="3:24" ht="30" customHeight="1" thickTop="1" thickBot="1" x14ac:dyDescent="0.25">
      <c r="C917" s="108"/>
      <c r="D917" s="108"/>
      <c r="E917" s="115"/>
      <c r="F917" s="115"/>
      <c r="H917" t="str">
        <f t="shared" si="107"/>
        <v/>
      </c>
      <c r="I917" t="str">
        <f t="shared" si="108"/>
        <v/>
      </c>
      <c r="J917" t="str">
        <f t="shared" si="109"/>
        <v/>
      </c>
      <c r="K917" t="str">
        <f t="shared" si="110"/>
        <v/>
      </c>
      <c r="M917">
        <f t="shared" si="105"/>
        <v>0</v>
      </c>
      <c r="N917">
        <f t="shared" si="111"/>
        <v>0</v>
      </c>
      <c r="O917">
        <f t="shared" si="111"/>
        <v>0</v>
      </c>
      <c r="P917">
        <f t="shared" si="111"/>
        <v>0</v>
      </c>
      <c r="Q917">
        <f t="shared" si="111"/>
        <v>0</v>
      </c>
      <c r="R917">
        <f t="shared" si="111"/>
        <v>0</v>
      </c>
      <c r="S917">
        <f t="shared" si="111"/>
        <v>0</v>
      </c>
      <c r="T917">
        <f t="shared" si="111"/>
        <v>0</v>
      </c>
      <c r="U917">
        <f t="shared" si="111"/>
        <v>0</v>
      </c>
      <c r="V917">
        <f t="shared" si="111"/>
        <v>0</v>
      </c>
      <c r="W917">
        <f t="shared" si="111"/>
        <v>0</v>
      </c>
      <c r="X917">
        <f t="shared" si="111"/>
        <v>0</v>
      </c>
    </row>
    <row r="918" spans="3:24" ht="30" customHeight="1" thickTop="1" thickBot="1" x14ac:dyDescent="0.25">
      <c r="C918" s="108"/>
      <c r="D918" s="108"/>
      <c r="E918" s="115"/>
      <c r="F918" s="115"/>
      <c r="H918" t="str">
        <f t="shared" si="107"/>
        <v/>
      </c>
      <c r="I918" t="str">
        <f t="shared" si="108"/>
        <v/>
      </c>
      <c r="J918" t="str">
        <f t="shared" si="109"/>
        <v/>
      </c>
      <c r="K918" t="str">
        <f t="shared" si="110"/>
        <v/>
      </c>
      <c r="M918">
        <f t="shared" si="105"/>
        <v>0</v>
      </c>
      <c r="N918">
        <f t="shared" si="111"/>
        <v>0</v>
      </c>
      <c r="O918">
        <f t="shared" si="111"/>
        <v>0</v>
      </c>
      <c r="P918">
        <f t="shared" si="111"/>
        <v>0</v>
      </c>
      <c r="Q918">
        <f t="shared" si="111"/>
        <v>0</v>
      </c>
      <c r="R918">
        <f t="shared" si="111"/>
        <v>0</v>
      </c>
      <c r="S918">
        <f t="shared" si="111"/>
        <v>0</v>
      </c>
      <c r="T918">
        <f t="shared" si="111"/>
        <v>0</v>
      </c>
      <c r="U918">
        <f t="shared" si="111"/>
        <v>0</v>
      </c>
      <c r="V918">
        <f t="shared" si="111"/>
        <v>0</v>
      </c>
      <c r="W918">
        <f t="shared" si="111"/>
        <v>0</v>
      </c>
      <c r="X918">
        <f t="shared" si="111"/>
        <v>0</v>
      </c>
    </row>
    <row r="919" spans="3:24" ht="30" customHeight="1" thickTop="1" thickBot="1" x14ac:dyDescent="0.25">
      <c r="C919" s="108"/>
      <c r="D919" s="108"/>
      <c r="E919" s="115"/>
      <c r="F919" s="115"/>
      <c r="H919" t="str">
        <f t="shared" si="107"/>
        <v/>
      </c>
      <c r="I919" t="str">
        <f t="shared" si="108"/>
        <v/>
      </c>
      <c r="J919" t="str">
        <f t="shared" si="109"/>
        <v/>
      </c>
      <c r="K919" t="str">
        <f t="shared" si="110"/>
        <v/>
      </c>
      <c r="M919">
        <f t="shared" si="105"/>
        <v>0</v>
      </c>
      <c r="N919">
        <f t="shared" si="111"/>
        <v>0</v>
      </c>
      <c r="O919">
        <f t="shared" si="111"/>
        <v>0</v>
      </c>
      <c r="P919">
        <f t="shared" si="111"/>
        <v>0</v>
      </c>
      <c r="Q919">
        <f t="shared" si="111"/>
        <v>0</v>
      </c>
      <c r="R919">
        <f t="shared" si="111"/>
        <v>0</v>
      </c>
      <c r="S919">
        <f t="shared" si="111"/>
        <v>0</v>
      </c>
      <c r="T919">
        <f t="shared" si="111"/>
        <v>0</v>
      </c>
      <c r="U919">
        <f t="shared" si="111"/>
        <v>0</v>
      </c>
      <c r="V919">
        <f t="shared" si="111"/>
        <v>0</v>
      </c>
      <c r="W919">
        <f t="shared" si="111"/>
        <v>0</v>
      </c>
      <c r="X919">
        <f t="shared" si="111"/>
        <v>0</v>
      </c>
    </row>
    <row r="920" spans="3:24" ht="30" customHeight="1" thickTop="1" thickBot="1" x14ac:dyDescent="0.25">
      <c r="C920" s="108"/>
      <c r="D920" s="108"/>
      <c r="E920" s="115"/>
      <c r="F920" s="115"/>
      <c r="H920" t="str">
        <f t="shared" si="107"/>
        <v/>
      </c>
      <c r="I920" t="str">
        <f t="shared" si="108"/>
        <v/>
      </c>
      <c r="J920" t="str">
        <f t="shared" si="109"/>
        <v/>
      </c>
      <c r="K920" t="str">
        <f t="shared" si="110"/>
        <v/>
      </c>
      <c r="M920">
        <f t="shared" si="105"/>
        <v>0</v>
      </c>
      <c r="N920">
        <f t="shared" si="111"/>
        <v>0</v>
      </c>
      <c r="O920">
        <f t="shared" si="111"/>
        <v>0</v>
      </c>
      <c r="P920">
        <f t="shared" si="111"/>
        <v>0</v>
      </c>
      <c r="Q920">
        <f t="shared" si="111"/>
        <v>0</v>
      </c>
      <c r="R920">
        <f t="shared" si="111"/>
        <v>0</v>
      </c>
      <c r="S920">
        <f t="shared" si="111"/>
        <v>0</v>
      </c>
      <c r="T920">
        <f t="shared" si="111"/>
        <v>0</v>
      </c>
      <c r="U920">
        <f t="shared" si="111"/>
        <v>0</v>
      </c>
      <c r="V920">
        <f t="shared" si="111"/>
        <v>0</v>
      </c>
      <c r="W920">
        <f t="shared" si="111"/>
        <v>0</v>
      </c>
      <c r="X920">
        <f t="shared" si="111"/>
        <v>0</v>
      </c>
    </row>
    <row r="921" spans="3:24" ht="30" customHeight="1" thickTop="1" thickBot="1" x14ac:dyDescent="0.25">
      <c r="C921" s="108"/>
      <c r="D921" s="108"/>
      <c r="E921" s="115"/>
      <c r="F921" s="115"/>
      <c r="H921" t="str">
        <f t="shared" si="107"/>
        <v/>
      </c>
      <c r="I921" t="str">
        <f t="shared" si="108"/>
        <v/>
      </c>
      <c r="J921" t="str">
        <f t="shared" si="109"/>
        <v/>
      </c>
      <c r="K921" t="str">
        <f t="shared" si="110"/>
        <v/>
      </c>
      <c r="M921">
        <f t="shared" si="105"/>
        <v>0</v>
      </c>
      <c r="N921">
        <f t="shared" si="111"/>
        <v>0</v>
      </c>
      <c r="O921">
        <f t="shared" si="111"/>
        <v>0</v>
      </c>
      <c r="P921">
        <f t="shared" si="111"/>
        <v>0</v>
      </c>
      <c r="Q921">
        <f t="shared" si="111"/>
        <v>0</v>
      </c>
      <c r="R921">
        <f t="shared" si="111"/>
        <v>0</v>
      </c>
      <c r="S921">
        <f t="shared" si="111"/>
        <v>0</v>
      </c>
      <c r="T921">
        <f t="shared" si="111"/>
        <v>0</v>
      </c>
      <c r="U921">
        <f t="shared" si="111"/>
        <v>0</v>
      </c>
      <c r="V921">
        <f t="shared" si="111"/>
        <v>0</v>
      </c>
      <c r="W921">
        <f t="shared" si="111"/>
        <v>0</v>
      </c>
      <c r="X921">
        <f t="shared" si="111"/>
        <v>0</v>
      </c>
    </row>
    <row r="922" spans="3:24" ht="30" customHeight="1" thickTop="1" thickBot="1" x14ac:dyDescent="0.25">
      <c r="C922" s="108"/>
      <c r="D922" s="108"/>
      <c r="E922" s="115"/>
      <c r="F922" s="115"/>
      <c r="H922" t="str">
        <f t="shared" si="107"/>
        <v/>
      </c>
      <c r="I922" t="str">
        <f t="shared" si="108"/>
        <v/>
      </c>
      <c r="J922" t="str">
        <f t="shared" si="109"/>
        <v/>
      </c>
      <c r="K922" t="str">
        <f t="shared" si="110"/>
        <v/>
      </c>
      <c r="M922">
        <f t="shared" si="105"/>
        <v>0</v>
      </c>
      <c r="N922">
        <f t="shared" si="111"/>
        <v>0</v>
      </c>
      <c r="O922">
        <f t="shared" si="111"/>
        <v>0</v>
      </c>
      <c r="P922">
        <f t="shared" si="111"/>
        <v>0</v>
      </c>
      <c r="Q922">
        <f t="shared" si="111"/>
        <v>0</v>
      </c>
      <c r="R922">
        <f t="shared" si="111"/>
        <v>0</v>
      </c>
      <c r="S922">
        <f t="shared" si="111"/>
        <v>0</v>
      </c>
      <c r="T922">
        <f t="shared" si="111"/>
        <v>0</v>
      </c>
      <c r="U922">
        <f t="shared" si="111"/>
        <v>0</v>
      </c>
      <c r="V922">
        <f t="shared" si="111"/>
        <v>0</v>
      </c>
      <c r="W922">
        <f t="shared" si="111"/>
        <v>0</v>
      </c>
      <c r="X922">
        <f t="shared" si="111"/>
        <v>0</v>
      </c>
    </row>
    <row r="923" spans="3:24" ht="30" customHeight="1" thickTop="1" thickBot="1" x14ac:dyDescent="0.25">
      <c r="C923" s="108"/>
      <c r="D923" s="108"/>
      <c r="E923" s="115"/>
      <c r="F923" s="115"/>
      <c r="H923" t="str">
        <f t="shared" si="107"/>
        <v/>
      </c>
      <c r="I923" t="str">
        <f t="shared" si="108"/>
        <v/>
      </c>
      <c r="J923" t="str">
        <f t="shared" si="109"/>
        <v/>
      </c>
      <c r="K923" t="str">
        <f t="shared" si="110"/>
        <v/>
      </c>
      <c r="M923">
        <f t="shared" si="105"/>
        <v>0</v>
      </c>
      <c r="N923">
        <f t="shared" si="111"/>
        <v>0</v>
      </c>
      <c r="O923">
        <f t="shared" si="111"/>
        <v>0</v>
      </c>
      <c r="P923">
        <f t="shared" si="111"/>
        <v>0</v>
      </c>
      <c r="Q923">
        <f t="shared" si="111"/>
        <v>0</v>
      </c>
      <c r="R923">
        <f t="shared" si="111"/>
        <v>0</v>
      </c>
      <c r="S923">
        <f t="shared" si="111"/>
        <v>0</v>
      </c>
      <c r="T923">
        <f t="shared" si="111"/>
        <v>0</v>
      </c>
      <c r="U923">
        <f t="shared" si="111"/>
        <v>0</v>
      </c>
      <c r="V923">
        <f t="shared" si="111"/>
        <v>0</v>
      </c>
      <c r="W923">
        <f t="shared" si="111"/>
        <v>0</v>
      </c>
      <c r="X923">
        <f t="shared" si="111"/>
        <v>0</v>
      </c>
    </row>
    <row r="924" spans="3:24" ht="30" customHeight="1" thickTop="1" thickBot="1" x14ac:dyDescent="0.25">
      <c r="C924" s="108"/>
      <c r="D924" s="108"/>
      <c r="E924" s="115"/>
      <c r="F924" s="115"/>
      <c r="H924" t="str">
        <f t="shared" si="107"/>
        <v/>
      </c>
      <c r="I924" t="str">
        <f t="shared" si="108"/>
        <v/>
      </c>
      <c r="J924" t="str">
        <f t="shared" si="109"/>
        <v/>
      </c>
      <c r="K924" t="str">
        <f t="shared" si="110"/>
        <v/>
      </c>
      <c r="M924">
        <f t="shared" ref="M924:M987" si="112">IF(ISERROR(IF(AND($H924&lt;=M$6,$J924&gt;=M$6),1,0)),"",IF(AND($H924&lt;=M$6,$J924&gt;=M$6),1,0))</f>
        <v>0</v>
      </c>
      <c r="N924">
        <f t="shared" si="111"/>
        <v>0</v>
      </c>
      <c r="O924">
        <f t="shared" si="111"/>
        <v>0</v>
      </c>
      <c r="P924">
        <f t="shared" si="111"/>
        <v>0</v>
      </c>
      <c r="Q924">
        <f t="shared" si="111"/>
        <v>0</v>
      </c>
      <c r="R924">
        <f t="shared" si="111"/>
        <v>0</v>
      </c>
      <c r="S924">
        <f t="shared" si="111"/>
        <v>0</v>
      </c>
      <c r="T924">
        <f t="shared" si="111"/>
        <v>0</v>
      </c>
      <c r="U924">
        <f t="shared" si="111"/>
        <v>0</v>
      </c>
      <c r="V924">
        <f t="shared" si="111"/>
        <v>0</v>
      </c>
      <c r="W924">
        <f t="shared" si="111"/>
        <v>0</v>
      </c>
      <c r="X924">
        <f t="shared" si="111"/>
        <v>0</v>
      </c>
    </row>
    <row r="925" spans="3:24" ht="30" customHeight="1" thickTop="1" thickBot="1" x14ac:dyDescent="0.25">
      <c r="C925" s="108"/>
      <c r="D925" s="108"/>
      <c r="E925" s="115"/>
      <c r="F925" s="115"/>
      <c r="H925" t="str">
        <f t="shared" si="107"/>
        <v/>
      </c>
      <c r="I925" t="str">
        <f t="shared" si="108"/>
        <v/>
      </c>
      <c r="J925" t="str">
        <f t="shared" si="109"/>
        <v/>
      </c>
      <c r="K925" t="str">
        <f t="shared" si="110"/>
        <v/>
      </c>
      <c r="M925">
        <f t="shared" si="112"/>
        <v>0</v>
      </c>
      <c r="N925">
        <f t="shared" si="111"/>
        <v>0</v>
      </c>
      <c r="O925">
        <f t="shared" si="111"/>
        <v>0</v>
      </c>
      <c r="P925">
        <f t="shared" si="111"/>
        <v>0</v>
      </c>
      <c r="Q925">
        <f t="shared" si="111"/>
        <v>0</v>
      </c>
      <c r="R925">
        <f t="shared" si="111"/>
        <v>0</v>
      </c>
      <c r="S925">
        <f t="shared" si="111"/>
        <v>0</v>
      </c>
      <c r="T925">
        <f t="shared" si="111"/>
        <v>0</v>
      </c>
      <c r="U925">
        <f t="shared" si="111"/>
        <v>0</v>
      </c>
      <c r="V925">
        <f t="shared" si="111"/>
        <v>0</v>
      </c>
      <c r="W925">
        <f t="shared" si="111"/>
        <v>0</v>
      </c>
      <c r="X925">
        <f t="shared" si="111"/>
        <v>0</v>
      </c>
    </row>
    <row r="926" spans="3:24" ht="30" customHeight="1" thickTop="1" thickBot="1" x14ac:dyDescent="0.25">
      <c r="C926" s="108"/>
      <c r="D926" s="108"/>
      <c r="E926" s="115"/>
      <c r="F926" s="115"/>
      <c r="H926" t="str">
        <f t="shared" si="107"/>
        <v/>
      </c>
      <c r="I926" t="str">
        <f t="shared" si="108"/>
        <v/>
      </c>
      <c r="J926" t="str">
        <f t="shared" si="109"/>
        <v/>
      </c>
      <c r="K926" t="str">
        <f t="shared" si="110"/>
        <v/>
      </c>
      <c r="M926">
        <f t="shared" si="112"/>
        <v>0</v>
      </c>
      <c r="N926">
        <f t="shared" si="111"/>
        <v>0</v>
      </c>
      <c r="O926">
        <f t="shared" si="111"/>
        <v>0</v>
      </c>
      <c r="P926">
        <f t="shared" si="111"/>
        <v>0</v>
      </c>
      <c r="Q926">
        <f t="shared" si="111"/>
        <v>0</v>
      </c>
      <c r="R926">
        <f t="shared" si="111"/>
        <v>0</v>
      </c>
      <c r="S926">
        <f t="shared" si="111"/>
        <v>0</v>
      </c>
      <c r="T926">
        <f t="shared" si="111"/>
        <v>0</v>
      </c>
      <c r="U926">
        <f t="shared" si="111"/>
        <v>0</v>
      </c>
      <c r="V926">
        <f t="shared" si="111"/>
        <v>0</v>
      </c>
      <c r="W926">
        <f t="shared" si="111"/>
        <v>0</v>
      </c>
      <c r="X926">
        <f t="shared" si="111"/>
        <v>0</v>
      </c>
    </row>
    <row r="927" spans="3:24" ht="30" customHeight="1" thickTop="1" thickBot="1" x14ac:dyDescent="0.25">
      <c r="C927" s="108"/>
      <c r="D927" s="108"/>
      <c r="E927" s="115"/>
      <c r="F927" s="115"/>
      <c r="H927" t="str">
        <f t="shared" si="107"/>
        <v/>
      </c>
      <c r="I927" t="str">
        <f t="shared" si="108"/>
        <v/>
      </c>
      <c r="J927" t="str">
        <f t="shared" si="109"/>
        <v/>
      </c>
      <c r="K927" t="str">
        <f t="shared" si="110"/>
        <v/>
      </c>
      <c r="M927">
        <f t="shared" si="112"/>
        <v>0</v>
      </c>
      <c r="N927">
        <f t="shared" si="111"/>
        <v>0</v>
      </c>
      <c r="O927">
        <f t="shared" si="111"/>
        <v>0</v>
      </c>
      <c r="P927">
        <f t="shared" si="111"/>
        <v>0</v>
      </c>
      <c r="Q927">
        <f t="shared" si="111"/>
        <v>0</v>
      </c>
      <c r="R927">
        <f t="shared" si="111"/>
        <v>0</v>
      </c>
      <c r="S927">
        <f t="shared" si="111"/>
        <v>0</v>
      </c>
      <c r="T927">
        <f t="shared" si="111"/>
        <v>0</v>
      </c>
      <c r="U927">
        <f t="shared" si="111"/>
        <v>0</v>
      </c>
      <c r="V927">
        <f t="shared" si="111"/>
        <v>0</v>
      </c>
      <c r="W927">
        <f t="shared" si="111"/>
        <v>0</v>
      </c>
      <c r="X927">
        <f t="shared" si="111"/>
        <v>0</v>
      </c>
    </row>
    <row r="928" spans="3:24" ht="30" customHeight="1" thickTop="1" thickBot="1" x14ac:dyDescent="0.25">
      <c r="C928" s="108"/>
      <c r="D928" s="108"/>
      <c r="E928" s="115"/>
      <c r="F928" s="115"/>
      <c r="H928" t="str">
        <f t="shared" si="107"/>
        <v/>
      </c>
      <c r="I928" t="str">
        <f t="shared" si="108"/>
        <v/>
      </c>
      <c r="J928" t="str">
        <f t="shared" si="109"/>
        <v/>
      </c>
      <c r="K928" t="str">
        <f t="shared" si="110"/>
        <v/>
      </c>
      <c r="M928">
        <f t="shared" si="112"/>
        <v>0</v>
      </c>
      <c r="N928">
        <f t="shared" si="111"/>
        <v>0</v>
      </c>
      <c r="O928">
        <f t="shared" si="111"/>
        <v>0</v>
      </c>
      <c r="P928">
        <f t="shared" si="111"/>
        <v>0</v>
      </c>
      <c r="Q928">
        <f t="shared" si="111"/>
        <v>0</v>
      </c>
      <c r="R928">
        <f t="shared" si="111"/>
        <v>0</v>
      </c>
      <c r="S928">
        <f t="shared" si="111"/>
        <v>0</v>
      </c>
      <c r="T928">
        <f t="shared" si="111"/>
        <v>0</v>
      </c>
      <c r="U928">
        <f t="shared" si="111"/>
        <v>0</v>
      </c>
      <c r="V928">
        <f t="shared" ref="N928:X951" si="113">IF(ISERROR(IF(AND($H928&lt;=V$6,$J928&gt;=V$6),1,0)),"",IF(AND($H928&lt;=V$6,$J928&gt;=V$6),1,0))</f>
        <v>0</v>
      </c>
      <c r="W928">
        <f t="shared" si="113"/>
        <v>0</v>
      </c>
      <c r="X928">
        <f t="shared" si="113"/>
        <v>0</v>
      </c>
    </row>
    <row r="929" spans="3:24" ht="30" customHeight="1" thickTop="1" thickBot="1" x14ac:dyDescent="0.25">
      <c r="C929" s="108"/>
      <c r="D929" s="108"/>
      <c r="E929" s="115"/>
      <c r="F929" s="115"/>
      <c r="H929" t="str">
        <f t="shared" si="107"/>
        <v/>
      </c>
      <c r="I929" t="str">
        <f t="shared" si="108"/>
        <v/>
      </c>
      <c r="J929" t="str">
        <f t="shared" si="109"/>
        <v/>
      </c>
      <c r="K929" t="str">
        <f t="shared" si="110"/>
        <v/>
      </c>
      <c r="M929">
        <f t="shared" si="112"/>
        <v>0</v>
      </c>
      <c r="N929">
        <f t="shared" si="113"/>
        <v>0</v>
      </c>
      <c r="O929">
        <f t="shared" si="113"/>
        <v>0</v>
      </c>
      <c r="P929">
        <f t="shared" si="113"/>
        <v>0</v>
      </c>
      <c r="Q929">
        <f t="shared" si="113"/>
        <v>0</v>
      </c>
      <c r="R929">
        <f t="shared" si="113"/>
        <v>0</v>
      </c>
      <c r="S929">
        <f t="shared" si="113"/>
        <v>0</v>
      </c>
      <c r="T929">
        <f t="shared" si="113"/>
        <v>0</v>
      </c>
      <c r="U929">
        <f t="shared" si="113"/>
        <v>0</v>
      </c>
      <c r="V929">
        <f t="shared" si="113"/>
        <v>0</v>
      </c>
      <c r="W929">
        <f t="shared" si="113"/>
        <v>0</v>
      </c>
      <c r="X929">
        <f t="shared" si="113"/>
        <v>0</v>
      </c>
    </row>
    <row r="930" spans="3:24" ht="30" customHeight="1" thickTop="1" thickBot="1" x14ac:dyDescent="0.25">
      <c r="C930" s="108"/>
      <c r="D930" s="108"/>
      <c r="E930" s="115"/>
      <c r="F930" s="115"/>
      <c r="H930" t="str">
        <f t="shared" si="107"/>
        <v/>
      </c>
      <c r="I930" t="str">
        <f t="shared" si="108"/>
        <v/>
      </c>
      <c r="J930" t="str">
        <f t="shared" si="109"/>
        <v/>
      </c>
      <c r="K930" t="str">
        <f t="shared" si="110"/>
        <v/>
      </c>
      <c r="M930">
        <f t="shared" si="112"/>
        <v>0</v>
      </c>
      <c r="N930">
        <f t="shared" si="113"/>
        <v>0</v>
      </c>
      <c r="O930">
        <f t="shared" si="113"/>
        <v>0</v>
      </c>
      <c r="P930">
        <f t="shared" si="113"/>
        <v>0</v>
      </c>
      <c r="Q930">
        <f t="shared" si="113"/>
        <v>0</v>
      </c>
      <c r="R930">
        <f t="shared" si="113"/>
        <v>0</v>
      </c>
      <c r="S930">
        <f t="shared" si="113"/>
        <v>0</v>
      </c>
      <c r="T930">
        <f t="shared" si="113"/>
        <v>0</v>
      </c>
      <c r="U930">
        <f t="shared" si="113"/>
        <v>0</v>
      </c>
      <c r="V930">
        <f t="shared" si="113"/>
        <v>0</v>
      </c>
      <c r="W930">
        <f t="shared" si="113"/>
        <v>0</v>
      </c>
      <c r="X930">
        <f t="shared" si="113"/>
        <v>0</v>
      </c>
    </row>
    <row r="931" spans="3:24" ht="30" customHeight="1" thickTop="1" thickBot="1" x14ac:dyDescent="0.25">
      <c r="C931" s="108"/>
      <c r="D931" s="108"/>
      <c r="E931" s="115"/>
      <c r="F931" s="115"/>
      <c r="H931" t="str">
        <f t="shared" si="107"/>
        <v/>
      </c>
      <c r="I931" t="str">
        <f t="shared" si="108"/>
        <v/>
      </c>
      <c r="J931" t="str">
        <f t="shared" si="109"/>
        <v/>
      </c>
      <c r="K931" t="str">
        <f t="shared" si="110"/>
        <v/>
      </c>
      <c r="M931">
        <f t="shared" si="112"/>
        <v>0</v>
      </c>
      <c r="N931">
        <f t="shared" si="113"/>
        <v>0</v>
      </c>
      <c r="O931">
        <f t="shared" si="113"/>
        <v>0</v>
      </c>
      <c r="P931">
        <f t="shared" si="113"/>
        <v>0</v>
      </c>
      <c r="Q931">
        <f t="shared" si="113"/>
        <v>0</v>
      </c>
      <c r="R931">
        <f t="shared" si="113"/>
        <v>0</v>
      </c>
      <c r="S931">
        <f t="shared" si="113"/>
        <v>0</v>
      </c>
      <c r="T931">
        <f t="shared" si="113"/>
        <v>0</v>
      </c>
      <c r="U931">
        <f t="shared" si="113"/>
        <v>0</v>
      </c>
      <c r="V931">
        <f t="shared" si="113"/>
        <v>0</v>
      </c>
      <c r="W931">
        <f t="shared" si="113"/>
        <v>0</v>
      </c>
      <c r="X931">
        <f t="shared" si="113"/>
        <v>0</v>
      </c>
    </row>
    <row r="932" spans="3:24" ht="30" customHeight="1" thickTop="1" thickBot="1" x14ac:dyDescent="0.25">
      <c r="C932" s="108"/>
      <c r="D932" s="108"/>
      <c r="E932" s="115"/>
      <c r="F932" s="115"/>
      <c r="H932" t="str">
        <f t="shared" si="107"/>
        <v/>
      </c>
      <c r="I932" t="str">
        <f t="shared" si="108"/>
        <v/>
      </c>
      <c r="J932" t="str">
        <f t="shared" si="109"/>
        <v/>
      </c>
      <c r="K932" t="str">
        <f t="shared" si="110"/>
        <v/>
      </c>
      <c r="M932">
        <f t="shared" si="112"/>
        <v>0</v>
      </c>
      <c r="N932">
        <f t="shared" si="113"/>
        <v>0</v>
      </c>
      <c r="O932">
        <f t="shared" si="113"/>
        <v>0</v>
      </c>
      <c r="P932">
        <f t="shared" si="113"/>
        <v>0</v>
      </c>
      <c r="Q932">
        <f t="shared" si="113"/>
        <v>0</v>
      </c>
      <c r="R932">
        <f t="shared" si="113"/>
        <v>0</v>
      </c>
      <c r="S932">
        <f t="shared" si="113"/>
        <v>0</v>
      </c>
      <c r="T932">
        <f t="shared" si="113"/>
        <v>0</v>
      </c>
      <c r="U932">
        <f t="shared" si="113"/>
        <v>0</v>
      </c>
      <c r="V932">
        <f t="shared" si="113"/>
        <v>0</v>
      </c>
      <c r="W932">
        <f t="shared" si="113"/>
        <v>0</v>
      </c>
      <c r="X932">
        <f t="shared" si="113"/>
        <v>0</v>
      </c>
    </row>
    <row r="933" spans="3:24" ht="30" customHeight="1" thickTop="1" thickBot="1" x14ac:dyDescent="0.25">
      <c r="C933" s="108"/>
      <c r="D933" s="108"/>
      <c r="E933" s="115"/>
      <c r="F933" s="115"/>
      <c r="H933" t="str">
        <f t="shared" si="107"/>
        <v/>
      </c>
      <c r="I933" t="str">
        <f t="shared" si="108"/>
        <v/>
      </c>
      <c r="J933" t="str">
        <f t="shared" si="109"/>
        <v/>
      </c>
      <c r="K933" t="str">
        <f t="shared" si="110"/>
        <v/>
      </c>
      <c r="M933">
        <f t="shared" si="112"/>
        <v>0</v>
      </c>
      <c r="N933">
        <f t="shared" si="113"/>
        <v>0</v>
      </c>
      <c r="O933">
        <f t="shared" si="113"/>
        <v>0</v>
      </c>
      <c r="P933">
        <f t="shared" si="113"/>
        <v>0</v>
      </c>
      <c r="Q933">
        <f t="shared" si="113"/>
        <v>0</v>
      </c>
      <c r="R933">
        <f t="shared" si="113"/>
        <v>0</v>
      </c>
      <c r="S933">
        <f t="shared" si="113"/>
        <v>0</v>
      </c>
      <c r="T933">
        <f t="shared" si="113"/>
        <v>0</v>
      </c>
      <c r="U933">
        <f t="shared" si="113"/>
        <v>0</v>
      </c>
      <c r="V933">
        <f t="shared" si="113"/>
        <v>0</v>
      </c>
      <c r="W933">
        <f t="shared" si="113"/>
        <v>0</v>
      </c>
      <c r="X933">
        <f t="shared" si="113"/>
        <v>0</v>
      </c>
    </row>
    <row r="934" spans="3:24" ht="30" customHeight="1" thickTop="1" thickBot="1" x14ac:dyDescent="0.25">
      <c r="C934" s="108"/>
      <c r="D934" s="108"/>
      <c r="E934" s="115"/>
      <c r="F934" s="115"/>
      <c r="H934" t="str">
        <f t="shared" si="107"/>
        <v/>
      </c>
      <c r="I934" t="str">
        <f t="shared" si="108"/>
        <v/>
      </c>
      <c r="J934" t="str">
        <f t="shared" si="109"/>
        <v/>
      </c>
      <c r="K934" t="str">
        <f t="shared" si="110"/>
        <v/>
      </c>
      <c r="M934">
        <f t="shared" si="112"/>
        <v>0</v>
      </c>
      <c r="N934">
        <f t="shared" si="113"/>
        <v>0</v>
      </c>
      <c r="O934">
        <f t="shared" si="113"/>
        <v>0</v>
      </c>
      <c r="P934">
        <f t="shared" si="113"/>
        <v>0</v>
      </c>
      <c r="Q934">
        <f t="shared" si="113"/>
        <v>0</v>
      </c>
      <c r="R934">
        <f t="shared" si="113"/>
        <v>0</v>
      </c>
      <c r="S934">
        <f t="shared" si="113"/>
        <v>0</v>
      </c>
      <c r="T934">
        <f t="shared" si="113"/>
        <v>0</v>
      </c>
      <c r="U934">
        <f t="shared" si="113"/>
        <v>0</v>
      </c>
      <c r="V934">
        <f t="shared" si="113"/>
        <v>0</v>
      </c>
      <c r="W934">
        <f t="shared" si="113"/>
        <v>0</v>
      </c>
      <c r="X934">
        <f t="shared" si="113"/>
        <v>0</v>
      </c>
    </row>
    <row r="935" spans="3:24" ht="30" customHeight="1" thickTop="1" thickBot="1" x14ac:dyDescent="0.25">
      <c r="C935" s="108"/>
      <c r="D935" s="108"/>
      <c r="E935" s="115"/>
      <c r="F935" s="115"/>
      <c r="H935" t="str">
        <f t="shared" si="107"/>
        <v/>
      </c>
      <c r="I935" t="str">
        <f t="shared" si="108"/>
        <v/>
      </c>
      <c r="J935" t="str">
        <f t="shared" si="109"/>
        <v/>
      </c>
      <c r="K935" t="str">
        <f t="shared" si="110"/>
        <v/>
      </c>
      <c r="M935">
        <f t="shared" si="112"/>
        <v>0</v>
      </c>
      <c r="N935">
        <f t="shared" si="113"/>
        <v>0</v>
      </c>
      <c r="O935">
        <f t="shared" si="113"/>
        <v>0</v>
      </c>
      <c r="P935">
        <f t="shared" si="113"/>
        <v>0</v>
      </c>
      <c r="Q935">
        <f t="shared" si="113"/>
        <v>0</v>
      </c>
      <c r="R935">
        <f t="shared" si="113"/>
        <v>0</v>
      </c>
      <c r="S935">
        <f t="shared" si="113"/>
        <v>0</v>
      </c>
      <c r="T935">
        <f t="shared" si="113"/>
        <v>0</v>
      </c>
      <c r="U935">
        <f t="shared" si="113"/>
        <v>0</v>
      </c>
      <c r="V935">
        <f t="shared" si="113"/>
        <v>0</v>
      </c>
      <c r="W935">
        <f t="shared" si="113"/>
        <v>0</v>
      </c>
      <c r="X935">
        <f t="shared" si="113"/>
        <v>0</v>
      </c>
    </row>
    <row r="936" spans="3:24" ht="30" customHeight="1" thickTop="1" thickBot="1" x14ac:dyDescent="0.25">
      <c r="C936" s="108"/>
      <c r="D936" s="108"/>
      <c r="E936" s="115"/>
      <c r="F936" s="115"/>
      <c r="H936" t="str">
        <f t="shared" si="107"/>
        <v/>
      </c>
      <c r="I936" t="str">
        <f t="shared" si="108"/>
        <v/>
      </c>
      <c r="J936" t="str">
        <f t="shared" si="109"/>
        <v/>
      </c>
      <c r="K936" t="str">
        <f t="shared" si="110"/>
        <v/>
      </c>
      <c r="M936">
        <f t="shared" si="112"/>
        <v>0</v>
      </c>
      <c r="N936">
        <f t="shared" si="113"/>
        <v>0</v>
      </c>
      <c r="O936">
        <f t="shared" si="113"/>
        <v>0</v>
      </c>
      <c r="P936">
        <f t="shared" si="113"/>
        <v>0</v>
      </c>
      <c r="Q936">
        <f t="shared" si="113"/>
        <v>0</v>
      </c>
      <c r="R936">
        <f t="shared" si="113"/>
        <v>0</v>
      </c>
      <c r="S936">
        <f t="shared" si="113"/>
        <v>0</v>
      </c>
      <c r="T936">
        <f t="shared" si="113"/>
        <v>0</v>
      </c>
      <c r="U936">
        <f t="shared" si="113"/>
        <v>0</v>
      </c>
      <c r="V936">
        <f t="shared" si="113"/>
        <v>0</v>
      </c>
      <c r="W936">
        <f t="shared" si="113"/>
        <v>0</v>
      </c>
      <c r="X936">
        <f t="shared" si="113"/>
        <v>0</v>
      </c>
    </row>
    <row r="937" spans="3:24" ht="30" customHeight="1" thickTop="1" thickBot="1" x14ac:dyDescent="0.25">
      <c r="C937" s="108"/>
      <c r="D937" s="108"/>
      <c r="E937" s="115"/>
      <c r="F937" s="115"/>
      <c r="H937" t="str">
        <f t="shared" si="107"/>
        <v/>
      </c>
      <c r="I937" t="str">
        <f t="shared" si="108"/>
        <v/>
      </c>
      <c r="J937" t="str">
        <f t="shared" si="109"/>
        <v/>
      </c>
      <c r="K937" t="str">
        <f t="shared" si="110"/>
        <v/>
      </c>
      <c r="M937">
        <f t="shared" si="112"/>
        <v>0</v>
      </c>
      <c r="N937">
        <f t="shared" si="113"/>
        <v>0</v>
      </c>
      <c r="O937">
        <f t="shared" si="113"/>
        <v>0</v>
      </c>
      <c r="P937">
        <f t="shared" si="113"/>
        <v>0</v>
      </c>
      <c r="Q937">
        <f t="shared" si="113"/>
        <v>0</v>
      </c>
      <c r="R937">
        <f t="shared" si="113"/>
        <v>0</v>
      </c>
      <c r="S937">
        <f t="shared" si="113"/>
        <v>0</v>
      </c>
      <c r="T937">
        <f t="shared" si="113"/>
        <v>0</v>
      </c>
      <c r="U937">
        <f t="shared" si="113"/>
        <v>0</v>
      </c>
      <c r="V937">
        <f t="shared" si="113"/>
        <v>0</v>
      </c>
      <c r="W937">
        <f t="shared" si="113"/>
        <v>0</v>
      </c>
      <c r="X937">
        <f t="shared" si="113"/>
        <v>0</v>
      </c>
    </row>
    <row r="938" spans="3:24" ht="30" customHeight="1" thickTop="1" thickBot="1" x14ac:dyDescent="0.25">
      <c r="C938" s="108"/>
      <c r="D938" s="108"/>
      <c r="E938" s="115"/>
      <c r="F938" s="115"/>
      <c r="H938" t="str">
        <f t="shared" si="107"/>
        <v/>
      </c>
      <c r="I938" t="str">
        <f t="shared" si="108"/>
        <v/>
      </c>
      <c r="J938" t="str">
        <f t="shared" si="109"/>
        <v/>
      </c>
      <c r="K938" t="str">
        <f t="shared" si="110"/>
        <v/>
      </c>
      <c r="M938">
        <f t="shared" si="112"/>
        <v>0</v>
      </c>
      <c r="N938">
        <f t="shared" si="113"/>
        <v>0</v>
      </c>
      <c r="O938">
        <f t="shared" si="113"/>
        <v>0</v>
      </c>
      <c r="P938">
        <f t="shared" si="113"/>
        <v>0</v>
      </c>
      <c r="Q938">
        <f t="shared" si="113"/>
        <v>0</v>
      </c>
      <c r="R938">
        <f t="shared" si="113"/>
        <v>0</v>
      </c>
      <c r="S938">
        <f t="shared" si="113"/>
        <v>0</v>
      </c>
      <c r="T938">
        <f t="shared" si="113"/>
        <v>0</v>
      </c>
      <c r="U938">
        <f t="shared" si="113"/>
        <v>0</v>
      </c>
      <c r="V938">
        <f t="shared" si="113"/>
        <v>0</v>
      </c>
      <c r="W938">
        <f t="shared" si="113"/>
        <v>0</v>
      </c>
      <c r="X938">
        <f t="shared" si="113"/>
        <v>0</v>
      </c>
    </row>
    <row r="939" spans="3:24" ht="30" customHeight="1" thickTop="1" thickBot="1" x14ac:dyDescent="0.25">
      <c r="C939" s="108"/>
      <c r="D939" s="108"/>
      <c r="E939" s="115"/>
      <c r="F939" s="115"/>
      <c r="H939" t="str">
        <f t="shared" si="107"/>
        <v/>
      </c>
      <c r="I939" t="str">
        <f t="shared" si="108"/>
        <v/>
      </c>
      <c r="J939" t="str">
        <f t="shared" si="109"/>
        <v/>
      </c>
      <c r="K939" t="str">
        <f t="shared" si="110"/>
        <v/>
      </c>
      <c r="M939">
        <f t="shared" si="112"/>
        <v>0</v>
      </c>
      <c r="N939">
        <f t="shared" si="113"/>
        <v>0</v>
      </c>
      <c r="O939">
        <f t="shared" si="113"/>
        <v>0</v>
      </c>
      <c r="P939">
        <f t="shared" si="113"/>
        <v>0</v>
      </c>
      <c r="Q939">
        <f t="shared" si="113"/>
        <v>0</v>
      </c>
      <c r="R939">
        <f t="shared" si="113"/>
        <v>0</v>
      </c>
      <c r="S939">
        <f t="shared" si="113"/>
        <v>0</v>
      </c>
      <c r="T939">
        <f t="shared" si="113"/>
        <v>0</v>
      </c>
      <c r="U939">
        <f t="shared" si="113"/>
        <v>0</v>
      </c>
      <c r="V939">
        <f t="shared" si="113"/>
        <v>0</v>
      </c>
      <c r="W939">
        <f t="shared" si="113"/>
        <v>0</v>
      </c>
      <c r="X939">
        <f t="shared" si="113"/>
        <v>0</v>
      </c>
    </row>
    <row r="940" spans="3:24" ht="30" customHeight="1" thickTop="1" thickBot="1" x14ac:dyDescent="0.25">
      <c r="C940" s="108"/>
      <c r="D940" s="108"/>
      <c r="E940" s="115"/>
      <c r="F940" s="115"/>
      <c r="H940" t="str">
        <f t="shared" si="107"/>
        <v/>
      </c>
      <c r="I940" t="str">
        <f t="shared" si="108"/>
        <v/>
      </c>
      <c r="J940" t="str">
        <f t="shared" si="109"/>
        <v/>
      </c>
      <c r="K940" t="str">
        <f t="shared" si="110"/>
        <v/>
      </c>
      <c r="M940">
        <f t="shared" si="112"/>
        <v>0</v>
      </c>
      <c r="N940">
        <f t="shared" si="113"/>
        <v>0</v>
      </c>
      <c r="O940">
        <f t="shared" si="113"/>
        <v>0</v>
      </c>
      <c r="P940">
        <f t="shared" si="113"/>
        <v>0</v>
      </c>
      <c r="Q940">
        <f t="shared" si="113"/>
        <v>0</v>
      </c>
      <c r="R940">
        <f t="shared" si="113"/>
        <v>0</v>
      </c>
      <c r="S940">
        <f t="shared" si="113"/>
        <v>0</v>
      </c>
      <c r="T940">
        <f t="shared" si="113"/>
        <v>0</v>
      </c>
      <c r="U940">
        <f t="shared" si="113"/>
        <v>0</v>
      </c>
      <c r="V940">
        <f t="shared" si="113"/>
        <v>0</v>
      </c>
      <c r="W940">
        <f t="shared" si="113"/>
        <v>0</v>
      </c>
      <c r="X940">
        <f t="shared" si="113"/>
        <v>0</v>
      </c>
    </row>
    <row r="941" spans="3:24" ht="30" customHeight="1" thickTop="1" thickBot="1" x14ac:dyDescent="0.25">
      <c r="C941" s="108"/>
      <c r="D941" s="108"/>
      <c r="E941" s="115"/>
      <c r="F941" s="115"/>
      <c r="H941" t="str">
        <f t="shared" si="107"/>
        <v/>
      </c>
      <c r="I941" t="str">
        <f t="shared" si="108"/>
        <v/>
      </c>
      <c r="J941" t="str">
        <f t="shared" si="109"/>
        <v/>
      </c>
      <c r="K941" t="str">
        <f t="shared" si="110"/>
        <v/>
      </c>
      <c r="M941">
        <f t="shared" si="112"/>
        <v>0</v>
      </c>
      <c r="N941">
        <f t="shared" si="113"/>
        <v>0</v>
      </c>
      <c r="O941">
        <f t="shared" si="113"/>
        <v>0</v>
      </c>
      <c r="P941">
        <f t="shared" si="113"/>
        <v>0</v>
      </c>
      <c r="Q941">
        <f t="shared" si="113"/>
        <v>0</v>
      </c>
      <c r="R941">
        <f t="shared" si="113"/>
        <v>0</v>
      </c>
      <c r="S941">
        <f t="shared" si="113"/>
        <v>0</v>
      </c>
      <c r="T941">
        <f t="shared" si="113"/>
        <v>0</v>
      </c>
      <c r="U941">
        <f t="shared" si="113"/>
        <v>0</v>
      </c>
      <c r="V941">
        <f t="shared" si="113"/>
        <v>0</v>
      </c>
      <c r="W941">
        <f t="shared" si="113"/>
        <v>0</v>
      </c>
      <c r="X941">
        <f t="shared" si="113"/>
        <v>0</v>
      </c>
    </row>
    <row r="942" spans="3:24" ht="30" customHeight="1" thickTop="1" thickBot="1" x14ac:dyDescent="0.25">
      <c r="C942" s="108"/>
      <c r="D942" s="108"/>
      <c r="E942" s="115"/>
      <c r="F942" s="115"/>
      <c r="H942" t="str">
        <f t="shared" si="107"/>
        <v/>
      </c>
      <c r="I942" t="str">
        <f t="shared" si="108"/>
        <v/>
      </c>
      <c r="J942" t="str">
        <f t="shared" si="109"/>
        <v/>
      </c>
      <c r="K942" t="str">
        <f t="shared" si="110"/>
        <v/>
      </c>
      <c r="M942">
        <f t="shared" si="112"/>
        <v>0</v>
      </c>
      <c r="N942">
        <f t="shared" si="113"/>
        <v>0</v>
      </c>
      <c r="O942">
        <f t="shared" si="113"/>
        <v>0</v>
      </c>
      <c r="P942">
        <f t="shared" si="113"/>
        <v>0</v>
      </c>
      <c r="Q942">
        <f t="shared" si="113"/>
        <v>0</v>
      </c>
      <c r="R942">
        <f t="shared" si="113"/>
        <v>0</v>
      </c>
      <c r="S942">
        <f t="shared" si="113"/>
        <v>0</v>
      </c>
      <c r="T942">
        <f t="shared" si="113"/>
        <v>0</v>
      </c>
      <c r="U942">
        <f t="shared" si="113"/>
        <v>0</v>
      </c>
      <c r="V942">
        <f t="shared" si="113"/>
        <v>0</v>
      </c>
      <c r="W942">
        <f t="shared" si="113"/>
        <v>0</v>
      </c>
      <c r="X942">
        <f t="shared" si="113"/>
        <v>0</v>
      </c>
    </row>
    <row r="943" spans="3:24" ht="30" customHeight="1" thickTop="1" thickBot="1" x14ac:dyDescent="0.25">
      <c r="C943" s="108"/>
      <c r="D943" s="108"/>
      <c r="E943" s="115"/>
      <c r="F943" s="115"/>
      <c r="H943" t="str">
        <f t="shared" si="107"/>
        <v/>
      </c>
      <c r="I943" t="str">
        <f t="shared" si="108"/>
        <v/>
      </c>
      <c r="J943" t="str">
        <f t="shared" si="109"/>
        <v/>
      </c>
      <c r="K943" t="str">
        <f t="shared" si="110"/>
        <v/>
      </c>
      <c r="M943">
        <f t="shared" si="112"/>
        <v>0</v>
      </c>
      <c r="N943">
        <f t="shared" si="113"/>
        <v>0</v>
      </c>
      <c r="O943">
        <f t="shared" si="113"/>
        <v>0</v>
      </c>
      <c r="P943">
        <f t="shared" si="113"/>
        <v>0</v>
      </c>
      <c r="Q943">
        <f t="shared" si="113"/>
        <v>0</v>
      </c>
      <c r="R943">
        <f t="shared" si="113"/>
        <v>0</v>
      </c>
      <c r="S943">
        <f t="shared" si="113"/>
        <v>0</v>
      </c>
      <c r="T943">
        <f t="shared" si="113"/>
        <v>0</v>
      </c>
      <c r="U943">
        <f t="shared" si="113"/>
        <v>0</v>
      </c>
      <c r="V943">
        <f t="shared" si="113"/>
        <v>0</v>
      </c>
      <c r="W943">
        <f t="shared" si="113"/>
        <v>0</v>
      </c>
      <c r="X943">
        <f t="shared" si="113"/>
        <v>0</v>
      </c>
    </row>
    <row r="944" spans="3:24" ht="30" customHeight="1" thickTop="1" thickBot="1" x14ac:dyDescent="0.25">
      <c r="C944" s="108"/>
      <c r="D944" s="108"/>
      <c r="E944" s="115"/>
      <c r="F944" s="115"/>
      <c r="H944" t="str">
        <f t="shared" si="107"/>
        <v/>
      </c>
      <c r="I944" t="str">
        <f t="shared" si="108"/>
        <v/>
      </c>
      <c r="J944" t="str">
        <f t="shared" si="109"/>
        <v/>
      </c>
      <c r="K944" t="str">
        <f t="shared" si="110"/>
        <v/>
      </c>
      <c r="M944">
        <f t="shared" si="112"/>
        <v>0</v>
      </c>
      <c r="N944">
        <f t="shared" si="113"/>
        <v>0</v>
      </c>
      <c r="O944">
        <f t="shared" si="113"/>
        <v>0</v>
      </c>
      <c r="P944">
        <f t="shared" si="113"/>
        <v>0</v>
      </c>
      <c r="Q944">
        <f t="shared" si="113"/>
        <v>0</v>
      </c>
      <c r="R944">
        <f t="shared" si="113"/>
        <v>0</v>
      </c>
      <c r="S944">
        <f t="shared" si="113"/>
        <v>0</v>
      </c>
      <c r="T944">
        <f t="shared" si="113"/>
        <v>0</v>
      </c>
      <c r="U944">
        <f t="shared" si="113"/>
        <v>0</v>
      </c>
      <c r="V944">
        <f t="shared" si="113"/>
        <v>0</v>
      </c>
      <c r="W944">
        <f t="shared" si="113"/>
        <v>0</v>
      </c>
      <c r="X944">
        <f t="shared" si="113"/>
        <v>0</v>
      </c>
    </row>
    <row r="945" spans="3:24" ht="30" customHeight="1" thickTop="1" thickBot="1" x14ac:dyDescent="0.25">
      <c r="C945" s="108"/>
      <c r="D945" s="108"/>
      <c r="E945" s="115"/>
      <c r="F945" s="115"/>
      <c r="H945" t="str">
        <f t="shared" si="107"/>
        <v/>
      </c>
      <c r="I945" t="str">
        <f t="shared" si="108"/>
        <v/>
      </c>
      <c r="J945" t="str">
        <f t="shared" si="109"/>
        <v/>
      </c>
      <c r="K945" t="str">
        <f t="shared" si="110"/>
        <v/>
      </c>
      <c r="M945">
        <f t="shared" si="112"/>
        <v>0</v>
      </c>
      <c r="N945">
        <f t="shared" si="113"/>
        <v>0</v>
      </c>
      <c r="O945">
        <f t="shared" si="113"/>
        <v>0</v>
      </c>
      <c r="P945">
        <f t="shared" si="113"/>
        <v>0</v>
      </c>
      <c r="Q945">
        <f t="shared" si="113"/>
        <v>0</v>
      </c>
      <c r="R945">
        <f t="shared" si="113"/>
        <v>0</v>
      </c>
      <c r="S945">
        <f t="shared" si="113"/>
        <v>0</v>
      </c>
      <c r="T945">
        <f t="shared" si="113"/>
        <v>0</v>
      </c>
      <c r="U945">
        <f t="shared" si="113"/>
        <v>0</v>
      </c>
      <c r="V945">
        <f t="shared" si="113"/>
        <v>0</v>
      </c>
      <c r="W945">
        <f t="shared" si="113"/>
        <v>0</v>
      </c>
      <c r="X945">
        <f t="shared" si="113"/>
        <v>0</v>
      </c>
    </row>
    <row r="946" spans="3:24" ht="30" customHeight="1" thickTop="1" thickBot="1" x14ac:dyDescent="0.25">
      <c r="C946" s="108"/>
      <c r="D946" s="108"/>
      <c r="E946" s="115"/>
      <c r="F946" s="115"/>
      <c r="H946" t="str">
        <f t="shared" si="107"/>
        <v/>
      </c>
      <c r="I946" t="str">
        <f t="shared" si="108"/>
        <v/>
      </c>
      <c r="J946" t="str">
        <f t="shared" si="109"/>
        <v/>
      </c>
      <c r="K946" t="str">
        <f t="shared" si="110"/>
        <v/>
      </c>
      <c r="M946">
        <f t="shared" si="112"/>
        <v>0</v>
      </c>
      <c r="N946">
        <f t="shared" si="113"/>
        <v>0</v>
      </c>
      <c r="O946">
        <f t="shared" si="113"/>
        <v>0</v>
      </c>
      <c r="P946">
        <f t="shared" si="113"/>
        <v>0</v>
      </c>
      <c r="Q946">
        <f t="shared" si="113"/>
        <v>0</v>
      </c>
      <c r="R946">
        <f t="shared" si="113"/>
        <v>0</v>
      </c>
      <c r="S946">
        <f t="shared" si="113"/>
        <v>0</v>
      </c>
      <c r="T946">
        <f t="shared" si="113"/>
        <v>0</v>
      </c>
      <c r="U946">
        <f t="shared" si="113"/>
        <v>0</v>
      </c>
      <c r="V946">
        <f t="shared" si="113"/>
        <v>0</v>
      </c>
      <c r="W946">
        <f t="shared" si="113"/>
        <v>0</v>
      </c>
      <c r="X946">
        <f t="shared" si="113"/>
        <v>0</v>
      </c>
    </row>
    <row r="947" spans="3:24" ht="30" customHeight="1" thickTop="1" thickBot="1" x14ac:dyDescent="0.25">
      <c r="C947" s="108"/>
      <c r="D947" s="108"/>
      <c r="E947" s="115"/>
      <c r="F947" s="115"/>
      <c r="H947" t="str">
        <f t="shared" si="107"/>
        <v/>
      </c>
      <c r="I947" t="str">
        <f t="shared" si="108"/>
        <v/>
      </c>
      <c r="J947" t="str">
        <f t="shared" si="109"/>
        <v/>
      </c>
      <c r="K947" t="str">
        <f t="shared" si="110"/>
        <v/>
      </c>
      <c r="M947">
        <f t="shared" si="112"/>
        <v>0</v>
      </c>
      <c r="N947">
        <f t="shared" si="113"/>
        <v>0</v>
      </c>
      <c r="O947">
        <f t="shared" si="113"/>
        <v>0</v>
      </c>
      <c r="P947">
        <f t="shared" si="113"/>
        <v>0</v>
      </c>
      <c r="Q947">
        <f t="shared" si="113"/>
        <v>0</v>
      </c>
      <c r="R947">
        <f t="shared" si="113"/>
        <v>0</v>
      </c>
      <c r="S947">
        <f t="shared" si="113"/>
        <v>0</v>
      </c>
      <c r="T947">
        <f t="shared" si="113"/>
        <v>0</v>
      </c>
      <c r="U947">
        <f t="shared" si="113"/>
        <v>0</v>
      </c>
      <c r="V947">
        <f t="shared" si="113"/>
        <v>0</v>
      </c>
      <c r="W947">
        <f t="shared" si="113"/>
        <v>0</v>
      </c>
      <c r="X947">
        <f t="shared" si="113"/>
        <v>0</v>
      </c>
    </row>
    <row r="948" spans="3:24" ht="30" customHeight="1" thickTop="1" thickBot="1" x14ac:dyDescent="0.25">
      <c r="C948" s="108"/>
      <c r="D948" s="108"/>
      <c r="E948" s="115"/>
      <c r="F948" s="115"/>
      <c r="H948" t="str">
        <f t="shared" si="107"/>
        <v/>
      </c>
      <c r="I948" t="str">
        <f t="shared" si="108"/>
        <v/>
      </c>
      <c r="J948" t="str">
        <f t="shared" si="109"/>
        <v/>
      </c>
      <c r="K948" t="str">
        <f t="shared" si="110"/>
        <v/>
      </c>
      <c r="M948">
        <f t="shared" si="112"/>
        <v>0</v>
      </c>
      <c r="N948">
        <f t="shared" si="113"/>
        <v>0</v>
      </c>
      <c r="O948">
        <f t="shared" si="113"/>
        <v>0</v>
      </c>
      <c r="P948">
        <f t="shared" si="113"/>
        <v>0</v>
      </c>
      <c r="Q948">
        <f t="shared" si="113"/>
        <v>0</v>
      </c>
      <c r="R948">
        <f t="shared" si="113"/>
        <v>0</v>
      </c>
      <c r="S948">
        <f t="shared" si="113"/>
        <v>0</v>
      </c>
      <c r="T948">
        <f t="shared" si="113"/>
        <v>0</v>
      </c>
      <c r="U948">
        <f t="shared" si="113"/>
        <v>0</v>
      </c>
      <c r="V948">
        <f t="shared" si="113"/>
        <v>0</v>
      </c>
      <c r="W948">
        <f t="shared" si="113"/>
        <v>0</v>
      </c>
      <c r="X948">
        <f t="shared" si="113"/>
        <v>0</v>
      </c>
    </row>
    <row r="949" spans="3:24" ht="30" customHeight="1" thickTop="1" thickBot="1" x14ac:dyDescent="0.25">
      <c r="C949" s="108"/>
      <c r="D949" s="108"/>
      <c r="E949" s="115"/>
      <c r="F949" s="115"/>
      <c r="H949" t="str">
        <f t="shared" si="107"/>
        <v/>
      </c>
      <c r="I949" t="str">
        <f t="shared" si="108"/>
        <v/>
      </c>
      <c r="J949" t="str">
        <f t="shared" si="109"/>
        <v/>
      </c>
      <c r="K949" t="str">
        <f t="shared" si="110"/>
        <v/>
      </c>
      <c r="M949">
        <f t="shared" si="112"/>
        <v>0</v>
      </c>
      <c r="N949">
        <f t="shared" si="113"/>
        <v>0</v>
      </c>
      <c r="O949">
        <f t="shared" si="113"/>
        <v>0</v>
      </c>
      <c r="P949">
        <f t="shared" si="113"/>
        <v>0</v>
      </c>
      <c r="Q949">
        <f t="shared" si="113"/>
        <v>0</v>
      </c>
      <c r="R949">
        <f t="shared" si="113"/>
        <v>0</v>
      </c>
      <c r="S949">
        <f t="shared" si="113"/>
        <v>0</v>
      </c>
      <c r="T949">
        <f t="shared" si="113"/>
        <v>0</v>
      </c>
      <c r="U949">
        <f t="shared" si="113"/>
        <v>0</v>
      </c>
      <c r="V949">
        <f t="shared" si="113"/>
        <v>0</v>
      </c>
      <c r="W949">
        <f t="shared" si="113"/>
        <v>0</v>
      </c>
      <c r="X949">
        <f t="shared" si="113"/>
        <v>0</v>
      </c>
    </row>
    <row r="950" spans="3:24" ht="30" customHeight="1" thickTop="1" thickBot="1" x14ac:dyDescent="0.25">
      <c r="C950" s="108"/>
      <c r="D950" s="108"/>
      <c r="E950" s="115"/>
      <c r="F950" s="115"/>
      <c r="H950" t="str">
        <f t="shared" si="107"/>
        <v/>
      </c>
      <c r="I950" t="str">
        <f t="shared" si="108"/>
        <v/>
      </c>
      <c r="J950" t="str">
        <f t="shared" si="109"/>
        <v/>
      </c>
      <c r="K950" t="str">
        <f t="shared" si="110"/>
        <v/>
      </c>
      <c r="M950">
        <f t="shared" si="112"/>
        <v>0</v>
      </c>
      <c r="N950">
        <f t="shared" si="113"/>
        <v>0</v>
      </c>
      <c r="O950">
        <f t="shared" si="113"/>
        <v>0</v>
      </c>
      <c r="P950">
        <f t="shared" si="113"/>
        <v>0</v>
      </c>
      <c r="Q950">
        <f t="shared" si="113"/>
        <v>0</v>
      </c>
      <c r="R950">
        <f t="shared" si="113"/>
        <v>0</v>
      </c>
      <c r="S950">
        <f t="shared" si="113"/>
        <v>0</v>
      </c>
      <c r="T950">
        <f t="shared" si="113"/>
        <v>0</v>
      </c>
      <c r="U950">
        <f t="shared" si="113"/>
        <v>0</v>
      </c>
      <c r="V950">
        <f t="shared" si="113"/>
        <v>0</v>
      </c>
      <c r="W950">
        <f t="shared" si="113"/>
        <v>0</v>
      </c>
      <c r="X950">
        <f t="shared" si="113"/>
        <v>0</v>
      </c>
    </row>
    <row r="951" spans="3:24" ht="30" customHeight="1" thickTop="1" thickBot="1" x14ac:dyDescent="0.25">
      <c r="C951" s="108"/>
      <c r="D951" s="108"/>
      <c r="E951" s="115"/>
      <c r="F951" s="115"/>
      <c r="H951" t="str">
        <f t="shared" si="107"/>
        <v/>
      </c>
      <c r="I951" t="str">
        <f t="shared" si="108"/>
        <v/>
      </c>
      <c r="J951" t="str">
        <f t="shared" si="109"/>
        <v/>
      </c>
      <c r="K951" t="str">
        <f t="shared" si="110"/>
        <v/>
      </c>
      <c r="M951">
        <f t="shared" si="112"/>
        <v>0</v>
      </c>
      <c r="N951">
        <f t="shared" si="113"/>
        <v>0</v>
      </c>
      <c r="O951">
        <f t="shared" si="113"/>
        <v>0</v>
      </c>
      <c r="P951">
        <f t="shared" si="113"/>
        <v>0</v>
      </c>
      <c r="Q951">
        <f t="shared" si="113"/>
        <v>0</v>
      </c>
      <c r="R951">
        <f t="shared" si="113"/>
        <v>0</v>
      </c>
      <c r="S951">
        <f t="shared" si="113"/>
        <v>0</v>
      </c>
      <c r="T951">
        <f t="shared" si="113"/>
        <v>0</v>
      </c>
      <c r="U951">
        <f t="shared" si="113"/>
        <v>0</v>
      </c>
      <c r="V951">
        <f t="shared" si="113"/>
        <v>0</v>
      </c>
      <c r="W951">
        <f t="shared" si="113"/>
        <v>0</v>
      </c>
      <c r="X951">
        <f t="shared" ref="N951:X975" si="114">IF(ISERROR(IF(AND($H951&lt;=X$6,$J951&gt;=X$6),1,0)),"",IF(AND($H951&lt;=X$6,$J951&gt;=X$6),1,0))</f>
        <v>0</v>
      </c>
    </row>
    <row r="952" spans="3:24" ht="30" customHeight="1" thickTop="1" thickBot="1" x14ac:dyDescent="0.25">
      <c r="C952" s="108"/>
      <c r="D952" s="108"/>
      <c r="E952" s="115"/>
      <c r="F952" s="115"/>
      <c r="H952" t="str">
        <f t="shared" si="107"/>
        <v/>
      </c>
      <c r="I952" t="str">
        <f t="shared" si="108"/>
        <v/>
      </c>
      <c r="J952" t="str">
        <f t="shared" si="109"/>
        <v/>
      </c>
      <c r="K952" t="str">
        <f t="shared" si="110"/>
        <v/>
      </c>
      <c r="M952">
        <f t="shared" si="112"/>
        <v>0</v>
      </c>
      <c r="N952">
        <f t="shared" si="114"/>
        <v>0</v>
      </c>
      <c r="O952">
        <f t="shared" si="114"/>
        <v>0</v>
      </c>
      <c r="P952">
        <f t="shared" si="114"/>
        <v>0</v>
      </c>
      <c r="Q952">
        <f t="shared" si="114"/>
        <v>0</v>
      </c>
      <c r="R952">
        <f t="shared" si="114"/>
        <v>0</v>
      </c>
      <c r="S952">
        <f t="shared" si="114"/>
        <v>0</v>
      </c>
      <c r="T952">
        <f t="shared" si="114"/>
        <v>0</v>
      </c>
      <c r="U952">
        <f t="shared" si="114"/>
        <v>0</v>
      </c>
      <c r="V952">
        <f t="shared" si="114"/>
        <v>0</v>
      </c>
      <c r="W952">
        <f t="shared" si="114"/>
        <v>0</v>
      </c>
      <c r="X952">
        <f t="shared" si="114"/>
        <v>0</v>
      </c>
    </row>
    <row r="953" spans="3:24" ht="30" customHeight="1" thickTop="1" thickBot="1" x14ac:dyDescent="0.25">
      <c r="C953" s="108"/>
      <c r="D953" s="108"/>
      <c r="E953" s="115"/>
      <c r="F953" s="115"/>
      <c r="H953" t="str">
        <f t="shared" si="107"/>
        <v/>
      </c>
      <c r="I953" t="str">
        <f t="shared" si="108"/>
        <v/>
      </c>
      <c r="J953" t="str">
        <f t="shared" si="109"/>
        <v/>
      </c>
      <c r="K953" t="str">
        <f t="shared" si="110"/>
        <v/>
      </c>
      <c r="M953">
        <f t="shared" si="112"/>
        <v>0</v>
      </c>
      <c r="N953">
        <f t="shared" si="114"/>
        <v>0</v>
      </c>
      <c r="O953">
        <f t="shared" si="114"/>
        <v>0</v>
      </c>
      <c r="P953">
        <f t="shared" si="114"/>
        <v>0</v>
      </c>
      <c r="Q953">
        <f t="shared" si="114"/>
        <v>0</v>
      </c>
      <c r="R953">
        <f t="shared" si="114"/>
        <v>0</v>
      </c>
      <c r="S953">
        <f t="shared" si="114"/>
        <v>0</v>
      </c>
      <c r="T953">
        <f t="shared" si="114"/>
        <v>0</v>
      </c>
      <c r="U953">
        <f t="shared" si="114"/>
        <v>0</v>
      </c>
      <c r="V953">
        <f t="shared" si="114"/>
        <v>0</v>
      </c>
      <c r="W953">
        <f t="shared" si="114"/>
        <v>0</v>
      </c>
      <c r="X953">
        <f t="shared" si="114"/>
        <v>0</v>
      </c>
    </row>
    <row r="954" spans="3:24" ht="30" customHeight="1" thickTop="1" thickBot="1" x14ac:dyDescent="0.25">
      <c r="C954" s="108"/>
      <c r="D954" s="108"/>
      <c r="E954" s="115"/>
      <c r="F954" s="115"/>
      <c r="H954" t="str">
        <f t="shared" si="107"/>
        <v/>
      </c>
      <c r="I954" t="str">
        <f t="shared" si="108"/>
        <v/>
      </c>
      <c r="J954" t="str">
        <f t="shared" si="109"/>
        <v/>
      </c>
      <c r="K954" t="str">
        <f t="shared" si="110"/>
        <v/>
      </c>
      <c r="M954">
        <f t="shared" si="112"/>
        <v>0</v>
      </c>
      <c r="N954">
        <f t="shared" si="114"/>
        <v>0</v>
      </c>
      <c r="O954">
        <f t="shared" si="114"/>
        <v>0</v>
      </c>
      <c r="P954">
        <f t="shared" si="114"/>
        <v>0</v>
      </c>
      <c r="Q954">
        <f t="shared" si="114"/>
        <v>0</v>
      </c>
      <c r="R954">
        <f t="shared" si="114"/>
        <v>0</v>
      </c>
      <c r="S954">
        <f t="shared" si="114"/>
        <v>0</v>
      </c>
      <c r="T954">
        <f t="shared" si="114"/>
        <v>0</v>
      </c>
      <c r="U954">
        <f t="shared" si="114"/>
        <v>0</v>
      </c>
      <c r="V954">
        <f t="shared" si="114"/>
        <v>0</v>
      </c>
      <c r="W954">
        <f t="shared" si="114"/>
        <v>0</v>
      </c>
      <c r="X954">
        <f t="shared" si="114"/>
        <v>0</v>
      </c>
    </row>
    <row r="955" spans="3:24" ht="30" customHeight="1" thickTop="1" thickBot="1" x14ac:dyDescent="0.25">
      <c r="C955" s="108"/>
      <c r="D955" s="108"/>
      <c r="E955" s="115"/>
      <c r="F955" s="115"/>
      <c r="H955" t="str">
        <f t="shared" si="107"/>
        <v/>
      </c>
      <c r="I955" t="str">
        <f t="shared" si="108"/>
        <v/>
      </c>
      <c r="J955" t="str">
        <f t="shared" si="109"/>
        <v/>
      </c>
      <c r="K955" t="str">
        <f t="shared" si="110"/>
        <v/>
      </c>
      <c r="M955">
        <f t="shared" si="112"/>
        <v>0</v>
      </c>
      <c r="N955">
        <f t="shared" si="114"/>
        <v>0</v>
      </c>
      <c r="O955">
        <f t="shared" si="114"/>
        <v>0</v>
      </c>
      <c r="P955">
        <f t="shared" si="114"/>
        <v>0</v>
      </c>
      <c r="Q955">
        <f t="shared" si="114"/>
        <v>0</v>
      </c>
      <c r="R955">
        <f t="shared" si="114"/>
        <v>0</v>
      </c>
      <c r="S955">
        <f t="shared" si="114"/>
        <v>0</v>
      </c>
      <c r="T955">
        <f t="shared" si="114"/>
        <v>0</v>
      </c>
      <c r="U955">
        <f t="shared" si="114"/>
        <v>0</v>
      </c>
      <c r="V955">
        <f t="shared" si="114"/>
        <v>0</v>
      </c>
      <c r="W955">
        <f t="shared" si="114"/>
        <v>0</v>
      </c>
      <c r="X955">
        <f t="shared" si="114"/>
        <v>0</v>
      </c>
    </row>
    <row r="956" spans="3:24" ht="30" customHeight="1" thickTop="1" thickBot="1" x14ac:dyDescent="0.25">
      <c r="C956" s="108"/>
      <c r="D956" s="108"/>
      <c r="E956" s="115"/>
      <c r="F956" s="115"/>
      <c r="H956" t="str">
        <f t="shared" si="107"/>
        <v/>
      </c>
      <c r="I956" t="str">
        <f t="shared" si="108"/>
        <v/>
      </c>
      <c r="J956" t="str">
        <f t="shared" si="109"/>
        <v/>
      </c>
      <c r="K956" t="str">
        <f t="shared" si="110"/>
        <v/>
      </c>
      <c r="M956">
        <f t="shared" si="112"/>
        <v>0</v>
      </c>
      <c r="N956">
        <f t="shared" si="114"/>
        <v>0</v>
      </c>
      <c r="O956">
        <f t="shared" si="114"/>
        <v>0</v>
      </c>
      <c r="P956">
        <f t="shared" si="114"/>
        <v>0</v>
      </c>
      <c r="Q956">
        <f t="shared" si="114"/>
        <v>0</v>
      </c>
      <c r="R956">
        <f t="shared" si="114"/>
        <v>0</v>
      </c>
      <c r="S956">
        <f t="shared" si="114"/>
        <v>0</v>
      </c>
      <c r="T956">
        <f t="shared" si="114"/>
        <v>0</v>
      </c>
      <c r="U956">
        <f t="shared" si="114"/>
        <v>0</v>
      </c>
      <c r="V956">
        <f t="shared" si="114"/>
        <v>0</v>
      </c>
      <c r="W956">
        <f t="shared" si="114"/>
        <v>0</v>
      </c>
      <c r="X956">
        <f t="shared" si="114"/>
        <v>0</v>
      </c>
    </row>
    <row r="957" spans="3:24" ht="30" customHeight="1" thickTop="1" thickBot="1" x14ac:dyDescent="0.25">
      <c r="C957" s="108"/>
      <c r="D957" s="108"/>
      <c r="E957" s="115"/>
      <c r="F957" s="115"/>
      <c r="H957" t="str">
        <f t="shared" si="107"/>
        <v/>
      </c>
      <c r="I957" t="str">
        <f t="shared" si="108"/>
        <v/>
      </c>
      <c r="J957" t="str">
        <f t="shared" si="109"/>
        <v/>
      </c>
      <c r="K957" t="str">
        <f t="shared" si="110"/>
        <v/>
      </c>
      <c r="M957">
        <f t="shared" si="112"/>
        <v>0</v>
      </c>
      <c r="N957">
        <f t="shared" si="114"/>
        <v>0</v>
      </c>
      <c r="O957">
        <f t="shared" si="114"/>
        <v>0</v>
      </c>
      <c r="P957">
        <f t="shared" si="114"/>
        <v>0</v>
      </c>
      <c r="Q957">
        <f t="shared" si="114"/>
        <v>0</v>
      </c>
      <c r="R957">
        <f t="shared" si="114"/>
        <v>0</v>
      </c>
      <c r="S957">
        <f t="shared" si="114"/>
        <v>0</v>
      </c>
      <c r="T957">
        <f t="shared" si="114"/>
        <v>0</v>
      </c>
      <c r="U957">
        <f t="shared" si="114"/>
        <v>0</v>
      </c>
      <c r="V957">
        <f t="shared" si="114"/>
        <v>0</v>
      </c>
      <c r="W957">
        <f t="shared" si="114"/>
        <v>0</v>
      </c>
      <c r="X957">
        <f t="shared" si="114"/>
        <v>0</v>
      </c>
    </row>
    <row r="958" spans="3:24" ht="30" customHeight="1" thickTop="1" thickBot="1" x14ac:dyDescent="0.25">
      <c r="C958" s="108"/>
      <c r="D958" s="108"/>
      <c r="E958" s="115"/>
      <c r="F958" s="115"/>
      <c r="H958" t="str">
        <f t="shared" si="107"/>
        <v/>
      </c>
      <c r="I958" t="str">
        <f t="shared" si="108"/>
        <v/>
      </c>
      <c r="J958" t="str">
        <f t="shared" si="109"/>
        <v/>
      </c>
      <c r="K958" t="str">
        <f t="shared" si="110"/>
        <v/>
      </c>
      <c r="M958">
        <f t="shared" si="112"/>
        <v>0</v>
      </c>
      <c r="N958">
        <f t="shared" si="114"/>
        <v>0</v>
      </c>
      <c r="O958">
        <f t="shared" si="114"/>
        <v>0</v>
      </c>
      <c r="P958">
        <f t="shared" si="114"/>
        <v>0</v>
      </c>
      <c r="Q958">
        <f t="shared" si="114"/>
        <v>0</v>
      </c>
      <c r="R958">
        <f t="shared" si="114"/>
        <v>0</v>
      </c>
      <c r="S958">
        <f t="shared" si="114"/>
        <v>0</v>
      </c>
      <c r="T958">
        <f t="shared" si="114"/>
        <v>0</v>
      </c>
      <c r="U958">
        <f t="shared" si="114"/>
        <v>0</v>
      </c>
      <c r="V958">
        <f t="shared" si="114"/>
        <v>0</v>
      </c>
      <c r="W958">
        <f t="shared" si="114"/>
        <v>0</v>
      </c>
      <c r="X958">
        <f t="shared" si="114"/>
        <v>0</v>
      </c>
    </row>
    <row r="959" spans="3:24" ht="30" customHeight="1" thickTop="1" thickBot="1" x14ac:dyDescent="0.25">
      <c r="C959" s="108"/>
      <c r="D959" s="108"/>
      <c r="E959" s="115"/>
      <c r="F959" s="115"/>
      <c r="H959" t="str">
        <f t="shared" si="107"/>
        <v/>
      </c>
      <c r="I959" t="str">
        <f t="shared" si="108"/>
        <v/>
      </c>
      <c r="J959" t="str">
        <f t="shared" si="109"/>
        <v/>
      </c>
      <c r="K959" t="str">
        <f t="shared" si="110"/>
        <v/>
      </c>
      <c r="M959">
        <f t="shared" si="112"/>
        <v>0</v>
      </c>
      <c r="N959">
        <f t="shared" si="114"/>
        <v>0</v>
      </c>
      <c r="O959">
        <f t="shared" si="114"/>
        <v>0</v>
      </c>
      <c r="P959">
        <f t="shared" si="114"/>
        <v>0</v>
      </c>
      <c r="Q959">
        <f t="shared" si="114"/>
        <v>0</v>
      </c>
      <c r="R959">
        <f t="shared" si="114"/>
        <v>0</v>
      </c>
      <c r="S959">
        <f t="shared" si="114"/>
        <v>0</v>
      </c>
      <c r="T959">
        <f t="shared" si="114"/>
        <v>0</v>
      </c>
      <c r="U959">
        <f t="shared" si="114"/>
        <v>0</v>
      </c>
      <c r="V959">
        <f t="shared" si="114"/>
        <v>0</v>
      </c>
      <c r="W959">
        <f t="shared" si="114"/>
        <v>0</v>
      </c>
      <c r="X959">
        <f t="shared" si="114"/>
        <v>0</v>
      </c>
    </row>
    <row r="960" spans="3:24" ht="30" customHeight="1" thickTop="1" thickBot="1" x14ac:dyDescent="0.25">
      <c r="C960" s="108"/>
      <c r="D960" s="108"/>
      <c r="E960" s="115"/>
      <c r="F960" s="115"/>
      <c r="H960" t="str">
        <f t="shared" si="107"/>
        <v/>
      </c>
      <c r="I960" t="str">
        <f t="shared" si="108"/>
        <v/>
      </c>
      <c r="J960" t="str">
        <f t="shared" si="109"/>
        <v/>
      </c>
      <c r="K960" t="str">
        <f t="shared" si="110"/>
        <v/>
      </c>
      <c r="M960">
        <f t="shared" si="112"/>
        <v>0</v>
      </c>
      <c r="N960">
        <f t="shared" si="114"/>
        <v>0</v>
      </c>
      <c r="O960">
        <f t="shared" si="114"/>
        <v>0</v>
      </c>
      <c r="P960">
        <f t="shared" si="114"/>
        <v>0</v>
      </c>
      <c r="Q960">
        <f t="shared" si="114"/>
        <v>0</v>
      </c>
      <c r="R960">
        <f t="shared" si="114"/>
        <v>0</v>
      </c>
      <c r="S960">
        <f t="shared" si="114"/>
        <v>0</v>
      </c>
      <c r="T960">
        <f t="shared" si="114"/>
        <v>0</v>
      </c>
      <c r="U960">
        <f t="shared" si="114"/>
        <v>0</v>
      </c>
      <c r="V960">
        <f t="shared" si="114"/>
        <v>0</v>
      </c>
      <c r="W960">
        <f t="shared" si="114"/>
        <v>0</v>
      </c>
      <c r="X960">
        <f t="shared" si="114"/>
        <v>0</v>
      </c>
    </row>
    <row r="961" spans="3:24" ht="30" customHeight="1" thickTop="1" thickBot="1" x14ac:dyDescent="0.25">
      <c r="C961" s="108"/>
      <c r="D961" s="108"/>
      <c r="E961" s="115"/>
      <c r="F961" s="115"/>
      <c r="H961" t="str">
        <f t="shared" si="107"/>
        <v/>
      </c>
      <c r="I961" t="str">
        <f t="shared" si="108"/>
        <v/>
      </c>
      <c r="J961" t="str">
        <f t="shared" si="109"/>
        <v/>
      </c>
      <c r="K961" t="str">
        <f t="shared" si="110"/>
        <v/>
      </c>
      <c r="M961">
        <f t="shared" si="112"/>
        <v>0</v>
      </c>
      <c r="N961">
        <f t="shared" si="114"/>
        <v>0</v>
      </c>
      <c r="O961">
        <f t="shared" si="114"/>
        <v>0</v>
      </c>
      <c r="P961">
        <f t="shared" si="114"/>
        <v>0</v>
      </c>
      <c r="Q961">
        <f t="shared" si="114"/>
        <v>0</v>
      </c>
      <c r="R961">
        <f t="shared" si="114"/>
        <v>0</v>
      </c>
      <c r="S961">
        <f t="shared" si="114"/>
        <v>0</v>
      </c>
      <c r="T961">
        <f t="shared" si="114"/>
        <v>0</v>
      </c>
      <c r="U961">
        <f t="shared" si="114"/>
        <v>0</v>
      </c>
      <c r="V961">
        <f t="shared" si="114"/>
        <v>0</v>
      </c>
      <c r="W961">
        <f t="shared" si="114"/>
        <v>0</v>
      </c>
      <c r="X961">
        <f t="shared" si="114"/>
        <v>0</v>
      </c>
    </row>
    <row r="962" spans="3:24" ht="30" customHeight="1" thickTop="1" thickBot="1" x14ac:dyDescent="0.25">
      <c r="C962" s="108"/>
      <c r="D962" s="108"/>
      <c r="E962" s="115"/>
      <c r="F962" s="115"/>
      <c r="H962" t="str">
        <f t="shared" si="107"/>
        <v/>
      </c>
      <c r="I962" t="str">
        <f t="shared" si="108"/>
        <v/>
      </c>
      <c r="J962" t="str">
        <f t="shared" si="109"/>
        <v/>
      </c>
      <c r="K962" t="str">
        <f t="shared" si="110"/>
        <v/>
      </c>
      <c r="M962">
        <f t="shared" si="112"/>
        <v>0</v>
      </c>
      <c r="N962">
        <f t="shared" si="114"/>
        <v>0</v>
      </c>
      <c r="O962">
        <f t="shared" si="114"/>
        <v>0</v>
      </c>
      <c r="P962">
        <f t="shared" si="114"/>
        <v>0</v>
      </c>
      <c r="Q962">
        <f t="shared" si="114"/>
        <v>0</v>
      </c>
      <c r="R962">
        <f t="shared" si="114"/>
        <v>0</v>
      </c>
      <c r="S962">
        <f t="shared" si="114"/>
        <v>0</v>
      </c>
      <c r="T962">
        <f t="shared" si="114"/>
        <v>0</v>
      </c>
      <c r="U962">
        <f t="shared" si="114"/>
        <v>0</v>
      </c>
      <c r="V962">
        <f t="shared" si="114"/>
        <v>0</v>
      </c>
      <c r="W962">
        <f t="shared" si="114"/>
        <v>0</v>
      </c>
      <c r="X962">
        <f t="shared" si="114"/>
        <v>0</v>
      </c>
    </row>
    <row r="963" spans="3:24" ht="30" customHeight="1" thickTop="1" thickBot="1" x14ac:dyDescent="0.25">
      <c r="C963" s="108"/>
      <c r="D963" s="108"/>
      <c r="E963" s="115"/>
      <c r="F963" s="115"/>
      <c r="H963" t="str">
        <f t="shared" si="107"/>
        <v/>
      </c>
      <c r="I963" t="str">
        <f t="shared" si="108"/>
        <v/>
      </c>
      <c r="J963" t="str">
        <f t="shared" si="109"/>
        <v/>
      </c>
      <c r="K963" t="str">
        <f t="shared" si="110"/>
        <v/>
      </c>
      <c r="M963">
        <f t="shared" si="112"/>
        <v>0</v>
      </c>
      <c r="N963">
        <f t="shared" si="114"/>
        <v>0</v>
      </c>
      <c r="O963">
        <f t="shared" si="114"/>
        <v>0</v>
      </c>
      <c r="P963">
        <f t="shared" si="114"/>
        <v>0</v>
      </c>
      <c r="Q963">
        <f t="shared" si="114"/>
        <v>0</v>
      </c>
      <c r="R963">
        <f t="shared" si="114"/>
        <v>0</v>
      </c>
      <c r="S963">
        <f t="shared" si="114"/>
        <v>0</v>
      </c>
      <c r="T963">
        <f t="shared" si="114"/>
        <v>0</v>
      </c>
      <c r="U963">
        <f t="shared" si="114"/>
        <v>0</v>
      </c>
      <c r="V963">
        <f t="shared" si="114"/>
        <v>0</v>
      </c>
      <c r="W963">
        <f t="shared" si="114"/>
        <v>0</v>
      </c>
      <c r="X963">
        <f t="shared" si="114"/>
        <v>0</v>
      </c>
    </row>
    <row r="964" spans="3:24" ht="30" customHeight="1" thickTop="1" thickBot="1" x14ac:dyDescent="0.25">
      <c r="C964" s="108"/>
      <c r="D964" s="108"/>
      <c r="E964" s="115"/>
      <c r="F964" s="115"/>
      <c r="H964" t="str">
        <f t="shared" si="107"/>
        <v/>
      </c>
      <c r="I964" t="str">
        <f t="shared" si="108"/>
        <v/>
      </c>
      <c r="J964" t="str">
        <f t="shared" si="109"/>
        <v/>
      </c>
      <c r="K964" t="str">
        <f t="shared" si="110"/>
        <v/>
      </c>
      <c r="M964">
        <f t="shared" si="112"/>
        <v>0</v>
      </c>
      <c r="N964">
        <f t="shared" si="114"/>
        <v>0</v>
      </c>
      <c r="O964">
        <f t="shared" si="114"/>
        <v>0</v>
      </c>
      <c r="P964">
        <f t="shared" si="114"/>
        <v>0</v>
      </c>
      <c r="Q964">
        <f t="shared" si="114"/>
        <v>0</v>
      </c>
      <c r="R964">
        <f t="shared" si="114"/>
        <v>0</v>
      </c>
      <c r="S964">
        <f t="shared" si="114"/>
        <v>0</v>
      </c>
      <c r="T964">
        <f t="shared" si="114"/>
        <v>0</v>
      </c>
      <c r="U964">
        <f t="shared" si="114"/>
        <v>0</v>
      </c>
      <c r="V964">
        <f t="shared" si="114"/>
        <v>0</v>
      </c>
      <c r="W964">
        <f t="shared" si="114"/>
        <v>0</v>
      </c>
      <c r="X964">
        <f t="shared" si="114"/>
        <v>0</v>
      </c>
    </row>
    <row r="965" spans="3:24" ht="30" customHeight="1" thickTop="1" thickBot="1" x14ac:dyDescent="0.25">
      <c r="C965" s="108"/>
      <c r="D965" s="108"/>
      <c r="E965" s="115"/>
      <c r="F965" s="115"/>
      <c r="H965" t="str">
        <f t="shared" si="107"/>
        <v/>
      </c>
      <c r="I965" t="str">
        <f t="shared" si="108"/>
        <v/>
      </c>
      <c r="J965" t="str">
        <f t="shared" si="109"/>
        <v/>
      </c>
      <c r="K965" t="str">
        <f t="shared" si="110"/>
        <v/>
      </c>
      <c r="M965">
        <f t="shared" si="112"/>
        <v>0</v>
      </c>
      <c r="N965">
        <f t="shared" si="114"/>
        <v>0</v>
      </c>
      <c r="O965">
        <f t="shared" si="114"/>
        <v>0</v>
      </c>
      <c r="P965">
        <f t="shared" si="114"/>
        <v>0</v>
      </c>
      <c r="Q965">
        <f t="shared" si="114"/>
        <v>0</v>
      </c>
      <c r="R965">
        <f t="shared" si="114"/>
        <v>0</v>
      </c>
      <c r="S965">
        <f t="shared" si="114"/>
        <v>0</v>
      </c>
      <c r="T965">
        <f t="shared" si="114"/>
        <v>0</v>
      </c>
      <c r="U965">
        <f t="shared" si="114"/>
        <v>0</v>
      </c>
      <c r="V965">
        <f t="shared" si="114"/>
        <v>0</v>
      </c>
      <c r="W965">
        <f t="shared" si="114"/>
        <v>0</v>
      </c>
      <c r="X965">
        <f t="shared" si="114"/>
        <v>0</v>
      </c>
    </row>
    <row r="966" spans="3:24" ht="30" customHeight="1" thickTop="1" thickBot="1" x14ac:dyDescent="0.25">
      <c r="C966" s="108"/>
      <c r="D966" s="108"/>
      <c r="E966" s="115"/>
      <c r="F966" s="115"/>
      <c r="H966" t="str">
        <f t="shared" si="107"/>
        <v/>
      </c>
      <c r="I966" t="str">
        <f t="shared" si="108"/>
        <v/>
      </c>
      <c r="J966" t="str">
        <f t="shared" si="109"/>
        <v/>
      </c>
      <c r="K966" t="str">
        <f t="shared" si="110"/>
        <v/>
      </c>
      <c r="M966">
        <f t="shared" si="112"/>
        <v>0</v>
      </c>
      <c r="N966">
        <f t="shared" si="114"/>
        <v>0</v>
      </c>
      <c r="O966">
        <f t="shared" si="114"/>
        <v>0</v>
      </c>
      <c r="P966">
        <f t="shared" si="114"/>
        <v>0</v>
      </c>
      <c r="Q966">
        <f t="shared" si="114"/>
        <v>0</v>
      </c>
      <c r="R966">
        <f t="shared" si="114"/>
        <v>0</v>
      </c>
      <c r="S966">
        <f t="shared" si="114"/>
        <v>0</v>
      </c>
      <c r="T966">
        <f t="shared" si="114"/>
        <v>0</v>
      </c>
      <c r="U966">
        <f t="shared" si="114"/>
        <v>0</v>
      </c>
      <c r="V966">
        <f t="shared" si="114"/>
        <v>0</v>
      </c>
      <c r="W966">
        <f t="shared" si="114"/>
        <v>0</v>
      </c>
      <c r="X966">
        <f t="shared" si="114"/>
        <v>0</v>
      </c>
    </row>
    <row r="967" spans="3:24" ht="30" customHeight="1" thickTop="1" thickBot="1" x14ac:dyDescent="0.25">
      <c r="C967" s="108"/>
      <c r="D967" s="108"/>
      <c r="E967" s="115"/>
      <c r="F967" s="115"/>
      <c r="H967" t="str">
        <f t="shared" si="107"/>
        <v/>
      </c>
      <c r="I967" t="str">
        <f t="shared" si="108"/>
        <v/>
      </c>
      <c r="J967" t="str">
        <f t="shared" si="109"/>
        <v/>
      </c>
      <c r="K967" t="str">
        <f t="shared" si="110"/>
        <v/>
      </c>
      <c r="M967">
        <f t="shared" si="112"/>
        <v>0</v>
      </c>
      <c r="N967">
        <f t="shared" si="114"/>
        <v>0</v>
      </c>
      <c r="O967">
        <f t="shared" si="114"/>
        <v>0</v>
      </c>
      <c r="P967">
        <f t="shared" si="114"/>
        <v>0</v>
      </c>
      <c r="Q967">
        <f t="shared" si="114"/>
        <v>0</v>
      </c>
      <c r="R967">
        <f t="shared" si="114"/>
        <v>0</v>
      </c>
      <c r="S967">
        <f t="shared" si="114"/>
        <v>0</v>
      </c>
      <c r="T967">
        <f t="shared" si="114"/>
        <v>0</v>
      </c>
      <c r="U967">
        <f t="shared" si="114"/>
        <v>0</v>
      </c>
      <c r="V967">
        <f t="shared" si="114"/>
        <v>0</v>
      </c>
      <c r="W967">
        <f t="shared" si="114"/>
        <v>0</v>
      </c>
      <c r="X967">
        <f t="shared" si="114"/>
        <v>0</v>
      </c>
    </row>
    <row r="968" spans="3:24" ht="30" customHeight="1" thickTop="1" thickBot="1" x14ac:dyDescent="0.25">
      <c r="C968" s="108"/>
      <c r="D968" s="108"/>
      <c r="E968" s="115"/>
      <c r="F968" s="115"/>
      <c r="H968" t="str">
        <f t="shared" si="107"/>
        <v/>
      </c>
      <c r="I968" t="str">
        <f t="shared" si="108"/>
        <v/>
      </c>
      <c r="J968" t="str">
        <f t="shared" si="109"/>
        <v/>
      </c>
      <c r="K968" t="str">
        <f t="shared" si="110"/>
        <v/>
      </c>
      <c r="M968">
        <f t="shared" si="112"/>
        <v>0</v>
      </c>
      <c r="N968">
        <f t="shared" si="114"/>
        <v>0</v>
      </c>
      <c r="O968">
        <f t="shared" si="114"/>
        <v>0</v>
      </c>
      <c r="P968">
        <f t="shared" si="114"/>
        <v>0</v>
      </c>
      <c r="Q968">
        <f t="shared" si="114"/>
        <v>0</v>
      </c>
      <c r="R968">
        <f t="shared" si="114"/>
        <v>0</v>
      </c>
      <c r="S968">
        <f t="shared" si="114"/>
        <v>0</v>
      </c>
      <c r="T968">
        <f t="shared" si="114"/>
        <v>0</v>
      </c>
      <c r="U968">
        <f t="shared" si="114"/>
        <v>0</v>
      </c>
      <c r="V968">
        <f t="shared" si="114"/>
        <v>0</v>
      </c>
      <c r="W968">
        <f t="shared" si="114"/>
        <v>0</v>
      </c>
      <c r="X968">
        <f t="shared" si="114"/>
        <v>0</v>
      </c>
    </row>
    <row r="969" spans="3:24" ht="30" customHeight="1" thickTop="1" thickBot="1" x14ac:dyDescent="0.25">
      <c r="C969" s="108"/>
      <c r="D969" s="108"/>
      <c r="E969" s="115"/>
      <c r="F969" s="115"/>
      <c r="H969" t="str">
        <f t="shared" ref="H969:H1032" si="115">IF(ISERROR(IF(E969="","",MONTH(E969))),"",IF(E969="","",MONTH(E969)))</f>
        <v/>
      </c>
      <c r="I969" t="str">
        <f t="shared" ref="I969:I1032" si="116">IF(ISERROR(IF(E969="","",YEAR(E969))),"",IF(E969="","",YEAR(E969)))</f>
        <v/>
      </c>
      <c r="J969" t="str">
        <f t="shared" ref="J969:J1032" si="117">IF(ISERROR(IF(F969="","",MONTH(F969))),"",IF(F969="","",MONTH(F969)))</f>
        <v/>
      </c>
      <c r="K969" t="str">
        <f t="shared" ref="K969:K1032" si="118">IF(ISERROR(IF(F969="","",YEAR(F969))),"",IF(F969="","",YEAR(F969)))</f>
        <v/>
      </c>
      <c r="M969">
        <f t="shared" si="112"/>
        <v>0</v>
      </c>
      <c r="N969">
        <f t="shared" si="114"/>
        <v>0</v>
      </c>
      <c r="O969">
        <f t="shared" si="114"/>
        <v>0</v>
      </c>
      <c r="P969">
        <f t="shared" si="114"/>
        <v>0</v>
      </c>
      <c r="Q969">
        <f t="shared" si="114"/>
        <v>0</v>
      </c>
      <c r="R969">
        <f t="shared" si="114"/>
        <v>0</v>
      </c>
      <c r="S969">
        <f t="shared" si="114"/>
        <v>0</v>
      </c>
      <c r="T969">
        <f t="shared" si="114"/>
        <v>0</v>
      </c>
      <c r="U969">
        <f t="shared" si="114"/>
        <v>0</v>
      </c>
      <c r="V969">
        <f t="shared" si="114"/>
        <v>0</v>
      </c>
      <c r="W969">
        <f t="shared" si="114"/>
        <v>0</v>
      </c>
      <c r="X969">
        <f t="shared" si="114"/>
        <v>0</v>
      </c>
    </row>
    <row r="970" spans="3:24" ht="30" customHeight="1" thickTop="1" thickBot="1" x14ac:dyDescent="0.25">
      <c r="C970" s="108"/>
      <c r="D970" s="108"/>
      <c r="E970" s="115"/>
      <c r="F970" s="115"/>
      <c r="H970" t="str">
        <f t="shared" si="115"/>
        <v/>
      </c>
      <c r="I970" t="str">
        <f t="shared" si="116"/>
        <v/>
      </c>
      <c r="J970" t="str">
        <f t="shared" si="117"/>
        <v/>
      </c>
      <c r="K970" t="str">
        <f t="shared" si="118"/>
        <v/>
      </c>
      <c r="M970">
        <f t="shared" si="112"/>
        <v>0</v>
      </c>
      <c r="N970">
        <f t="shared" si="114"/>
        <v>0</v>
      </c>
      <c r="O970">
        <f t="shared" si="114"/>
        <v>0</v>
      </c>
      <c r="P970">
        <f t="shared" si="114"/>
        <v>0</v>
      </c>
      <c r="Q970">
        <f t="shared" si="114"/>
        <v>0</v>
      </c>
      <c r="R970">
        <f t="shared" si="114"/>
        <v>0</v>
      </c>
      <c r="S970">
        <f t="shared" si="114"/>
        <v>0</v>
      </c>
      <c r="T970">
        <f t="shared" si="114"/>
        <v>0</v>
      </c>
      <c r="U970">
        <f t="shared" si="114"/>
        <v>0</v>
      </c>
      <c r="V970">
        <f t="shared" si="114"/>
        <v>0</v>
      </c>
      <c r="W970">
        <f t="shared" si="114"/>
        <v>0</v>
      </c>
      <c r="X970">
        <f t="shared" si="114"/>
        <v>0</v>
      </c>
    </row>
    <row r="971" spans="3:24" ht="30" customHeight="1" thickTop="1" thickBot="1" x14ac:dyDescent="0.25">
      <c r="C971" s="108"/>
      <c r="D971" s="108"/>
      <c r="E971" s="115"/>
      <c r="F971" s="115"/>
      <c r="H971" t="str">
        <f t="shared" si="115"/>
        <v/>
      </c>
      <c r="I971" t="str">
        <f t="shared" si="116"/>
        <v/>
      </c>
      <c r="J971" t="str">
        <f t="shared" si="117"/>
        <v/>
      </c>
      <c r="K971" t="str">
        <f t="shared" si="118"/>
        <v/>
      </c>
      <c r="M971">
        <f t="shared" si="112"/>
        <v>0</v>
      </c>
      <c r="N971">
        <f t="shared" si="114"/>
        <v>0</v>
      </c>
      <c r="O971">
        <f t="shared" si="114"/>
        <v>0</v>
      </c>
      <c r="P971">
        <f t="shared" si="114"/>
        <v>0</v>
      </c>
      <c r="Q971">
        <f t="shared" si="114"/>
        <v>0</v>
      </c>
      <c r="R971">
        <f t="shared" si="114"/>
        <v>0</v>
      </c>
      <c r="S971">
        <f t="shared" si="114"/>
        <v>0</v>
      </c>
      <c r="T971">
        <f t="shared" si="114"/>
        <v>0</v>
      </c>
      <c r="U971">
        <f t="shared" si="114"/>
        <v>0</v>
      </c>
      <c r="V971">
        <f t="shared" si="114"/>
        <v>0</v>
      </c>
      <c r="W971">
        <f t="shared" si="114"/>
        <v>0</v>
      </c>
      <c r="X971">
        <f t="shared" si="114"/>
        <v>0</v>
      </c>
    </row>
    <row r="972" spans="3:24" ht="30" customHeight="1" thickTop="1" thickBot="1" x14ac:dyDescent="0.25">
      <c r="C972" s="108"/>
      <c r="D972" s="108"/>
      <c r="E972" s="115"/>
      <c r="F972" s="115"/>
      <c r="H972" t="str">
        <f t="shared" si="115"/>
        <v/>
      </c>
      <c r="I972" t="str">
        <f t="shared" si="116"/>
        <v/>
      </c>
      <c r="J972" t="str">
        <f t="shared" si="117"/>
        <v/>
      </c>
      <c r="K972" t="str">
        <f t="shared" si="118"/>
        <v/>
      </c>
      <c r="M972">
        <f t="shared" si="112"/>
        <v>0</v>
      </c>
      <c r="N972">
        <f t="shared" si="114"/>
        <v>0</v>
      </c>
      <c r="O972">
        <f t="shared" si="114"/>
        <v>0</v>
      </c>
      <c r="P972">
        <f t="shared" si="114"/>
        <v>0</v>
      </c>
      <c r="Q972">
        <f t="shared" si="114"/>
        <v>0</v>
      </c>
      <c r="R972">
        <f t="shared" si="114"/>
        <v>0</v>
      </c>
      <c r="S972">
        <f t="shared" si="114"/>
        <v>0</v>
      </c>
      <c r="T972">
        <f t="shared" si="114"/>
        <v>0</v>
      </c>
      <c r="U972">
        <f t="shared" si="114"/>
        <v>0</v>
      </c>
      <c r="V972">
        <f t="shared" si="114"/>
        <v>0</v>
      </c>
      <c r="W972">
        <f t="shared" si="114"/>
        <v>0</v>
      </c>
      <c r="X972">
        <f t="shared" si="114"/>
        <v>0</v>
      </c>
    </row>
    <row r="973" spans="3:24" ht="30" customHeight="1" thickTop="1" thickBot="1" x14ac:dyDescent="0.25">
      <c r="C973" s="108"/>
      <c r="D973" s="108"/>
      <c r="E973" s="115"/>
      <c r="F973" s="115"/>
      <c r="H973" t="str">
        <f t="shared" si="115"/>
        <v/>
      </c>
      <c r="I973" t="str">
        <f t="shared" si="116"/>
        <v/>
      </c>
      <c r="J973" t="str">
        <f t="shared" si="117"/>
        <v/>
      </c>
      <c r="K973" t="str">
        <f t="shared" si="118"/>
        <v/>
      </c>
      <c r="M973">
        <f t="shared" si="112"/>
        <v>0</v>
      </c>
      <c r="N973">
        <f t="shared" si="114"/>
        <v>0</v>
      </c>
      <c r="O973">
        <f t="shared" si="114"/>
        <v>0</v>
      </c>
      <c r="P973">
        <f t="shared" si="114"/>
        <v>0</v>
      </c>
      <c r="Q973">
        <f t="shared" si="114"/>
        <v>0</v>
      </c>
      <c r="R973">
        <f t="shared" si="114"/>
        <v>0</v>
      </c>
      <c r="S973">
        <f t="shared" si="114"/>
        <v>0</v>
      </c>
      <c r="T973">
        <f t="shared" si="114"/>
        <v>0</v>
      </c>
      <c r="U973">
        <f t="shared" si="114"/>
        <v>0</v>
      </c>
      <c r="V973">
        <f t="shared" si="114"/>
        <v>0</v>
      </c>
      <c r="W973">
        <f t="shared" si="114"/>
        <v>0</v>
      </c>
      <c r="X973">
        <f t="shared" si="114"/>
        <v>0</v>
      </c>
    </row>
    <row r="974" spans="3:24" ht="30" customHeight="1" thickTop="1" thickBot="1" x14ac:dyDescent="0.25">
      <c r="C974" s="108"/>
      <c r="D974" s="108"/>
      <c r="E974" s="115"/>
      <c r="F974" s="115"/>
      <c r="H974" t="str">
        <f t="shared" si="115"/>
        <v/>
      </c>
      <c r="I974" t="str">
        <f t="shared" si="116"/>
        <v/>
      </c>
      <c r="J974" t="str">
        <f t="shared" si="117"/>
        <v/>
      </c>
      <c r="K974" t="str">
        <f t="shared" si="118"/>
        <v/>
      </c>
      <c r="M974">
        <f t="shared" si="112"/>
        <v>0</v>
      </c>
      <c r="N974">
        <f t="shared" si="114"/>
        <v>0</v>
      </c>
      <c r="O974">
        <f t="shared" si="114"/>
        <v>0</v>
      </c>
      <c r="P974">
        <f t="shared" si="114"/>
        <v>0</v>
      </c>
      <c r="Q974">
        <f t="shared" si="114"/>
        <v>0</v>
      </c>
      <c r="R974">
        <f t="shared" si="114"/>
        <v>0</v>
      </c>
      <c r="S974">
        <f t="shared" si="114"/>
        <v>0</v>
      </c>
      <c r="T974">
        <f t="shared" si="114"/>
        <v>0</v>
      </c>
      <c r="U974">
        <f t="shared" si="114"/>
        <v>0</v>
      </c>
      <c r="V974">
        <f t="shared" si="114"/>
        <v>0</v>
      </c>
      <c r="W974">
        <f t="shared" si="114"/>
        <v>0</v>
      </c>
      <c r="X974">
        <f t="shared" si="114"/>
        <v>0</v>
      </c>
    </row>
    <row r="975" spans="3:24" ht="30" customHeight="1" thickTop="1" thickBot="1" x14ac:dyDescent="0.25">
      <c r="C975" s="108"/>
      <c r="D975" s="108"/>
      <c r="E975" s="115"/>
      <c r="F975" s="115"/>
      <c r="H975" t="str">
        <f t="shared" si="115"/>
        <v/>
      </c>
      <c r="I975" t="str">
        <f t="shared" si="116"/>
        <v/>
      </c>
      <c r="J975" t="str">
        <f t="shared" si="117"/>
        <v/>
      </c>
      <c r="K975" t="str">
        <f t="shared" si="118"/>
        <v/>
      </c>
      <c r="M975">
        <f t="shared" si="112"/>
        <v>0</v>
      </c>
      <c r="N975">
        <f t="shared" si="114"/>
        <v>0</v>
      </c>
      <c r="O975">
        <f t="shared" ref="N975:X998" si="119">IF(ISERROR(IF(AND($H975&lt;=O$6,$J975&gt;=O$6),1,0)),"",IF(AND($H975&lt;=O$6,$J975&gt;=O$6),1,0))</f>
        <v>0</v>
      </c>
      <c r="P975">
        <f t="shared" si="119"/>
        <v>0</v>
      </c>
      <c r="Q975">
        <f t="shared" si="119"/>
        <v>0</v>
      </c>
      <c r="R975">
        <f t="shared" si="119"/>
        <v>0</v>
      </c>
      <c r="S975">
        <f t="shared" si="119"/>
        <v>0</v>
      </c>
      <c r="T975">
        <f t="shared" si="119"/>
        <v>0</v>
      </c>
      <c r="U975">
        <f t="shared" si="119"/>
        <v>0</v>
      </c>
      <c r="V975">
        <f t="shared" si="119"/>
        <v>0</v>
      </c>
      <c r="W975">
        <f t="shared" si="119"/>
        <v>0</v>
      </c>
      <c r="X975">
        <f t="shared" si="119"/>
        <v>0</v>
      </c>
    </row>
    <row r="976" spans="3:24" ht="30" customHeight="1" thickTop="1" thickBot="1" x14ac:dyDescent="0.25">
      <c r="C976" s="108"/>
      <c r="D976" s="108"/>
      <c r="E976" s="115"/>
      <c r="F976" s="115"/>
      <c r="H976" t="str">
        <f t="shared" si="115"/>
        <v/>
      </c>
      <c r="I976" t="str">
        <f t="shared" si="116"/>
        <v/>
      </c>
      <c r="J976" t="str">
        <f t="shared" si="117"/>
        <v/>
      </c>
      <c r="K976" t="str">
        <f t="shared" si="118"/>
        <v/>
      </c>
      <c r="M976">
        <f t="shared" si="112"/>
        <v>0</v>
      </c>
      <c r="N976">
        <f t="shared" si="119"/>
        <v>0</v>
      </c>
      <c r="O976">
        <f t="shared" si="119"/>
        <v>0</v>
      </c>
      <c r="P976">
        <f t="shared" si="119"/>
        <v>0</v>
      </c>
      <c r="Q976">
        <f t="shared" si="119"/>
        <v>0</v>
      </c>
      <c r="R976">
        <f t="shared" si="119"/>
        <v>0</v>
      </c>
      <c r="S976">
        <f t="shared" si="119"/>
        <v>0</v>
      </c>
      <c r="T976">
        <f t="shared" si="119"/>
        <v>0</v>
      </c>
      <c r="U976">
        <f t="shared" si="119"/>
        <v>0</v>
      </c>
      <c r="V976">
        <f t="shared" si="119"/>
        <v>0</v>
      </c>
      <c r="W976">
        <f t="shared" si="119"/>
        <v>0</v>
      </c>
      <c r="X976">
        <f t="shared" si="119"/>
        <v>0</v>
      </c>
    </row>
    <row r="977" spans="3:24" ht="30" customHeight="1" thickTop="1" thickBot="1" x14ac:dyDescent="0.25">
      <c r="C977" s="108"/>
      <c r="D977" s="108"/>
      <c r="E977" s="115"/>
      <c r="F977" s="115"/>
      <c r="H977" t="str">
        <f t="shared" si="115"/>
        <v/>
      </c>
      <c r="I977" t="str">
        <f t="shared" si="116"/>
        <v/>
      </c>
      <c r="J977" t="str">
        <f t="shared" si="117"/>
        <v/>
      </c>
      <c r="K977" t="str">
        <f t="shared" si="118"/>
        <v/>
      </c>
      <c r="M977">
        <f t="shared" si="112"/>
        <v>0</v>
      </c>
      <c r="N977">
        <f t="shared" si="119"/>
        <v>0</v>
      </c>
      <c r="O977">
        <f t="shared" si="119"/>
        <v>0</v>
      </c>
      <c r="P977">
        <f t="shared" si="119"/>
        <v>0</v>
      </c>
      <c r="Q977">
        <f t="shared" si="119"/>
        <v>0</v>
      </c>
      <c r="R977">
        <f t="shared" si="119"/>
        <v>0</v>
      </c>
      <c r="S977">
        <f t="shared" si="119"/>
        <v>0</v>
      </c>
      <c r="T977">
        <f t="shared" si="119"/>
        <v>0</v>
      </c>
      <c r="U977">
        <f t="shared" si="119"/>
        <v>0</v>
      </c>
      <c r="V977">
        <f t="shared" si="119"/>
        <v>0</v>
      </c>
      <c r="W977">
        <f t="shared" si="119"/>
        <v>0</v>
      </c>
      <c r="X977">
        <f t="shared" si="119"/>
        <v>0</v>
      </c>
    </row>
    <row r="978" spans="3:24" ht="30" customHeight="1" thickTop="1" thickBot="1" x14ac:dyDescent="0.25">
      <c r="C978" s="108"/>
      <c r="D978" s="108"/>
      <c r="E978" s="115"/>
      <c r="F978" s="115"/>
      <c r="H978" t="str">
        <f t="shared" si="115"/>
        <v/>
      </c>
      <c r="I978" t="str">
        <f t="shared" si="116"/>
        <v/>
      </c>
      <c r="J978" t="str">
        <f t="shared" si="117"/>
        <v/>
      </c>
      <c r="K978" t="str">
        <f t="shared" si="118"/>
        <v/>
      </c>
      <c r="M978">
        <f t="shared" si="112"/>
        <v>0</v>
      </c>
      <c r="N978">
        <f t="shared" si="119"/>
        <v>0</v>
      </c>
      <c r="O978">
        <f t="shared" si="119"/>
        <v>0</v>
      </c>
      <c r="P978">
        <f t="shared" si="119"/>
        <v>0</v>
      </c>
      <c r="Q978">
        <f t="shared" si="119"/>
        <v>0</v>
      </c>
      <c r="R978">
        <f t="shared" si="119"/>
        <v>0</v>
      </c>
      <c r="S978">
        <f t="shared" si="119"/>
        <v>0</v>
      </c>
      <c r="T978">
        <f t="shared" si="119"/>
        <v>0</v>
      </c>
      <c r="U978">
        <f t="shared" si="119"/>
        <v>0</v>
      </c>
      <c r="V978">
        <f t="shared" si="119"/>
        <v>0</v>
      </c>
      <c r="W978">
        <f t="shared" si="119"/>
        <v>0</v>
      </c>
      <c r="X978">
        <f t="shared" si="119"/>
        <v>0</v>
      </c>
    </row>
    <row r="979" spans="3:24" ht="30" customHeight="1" thickTop="1" thickBot="1" x14ac:dyDescent="0.25">
      <c r="C979" s="108"/>
      <c r="D979" s="108"/>
      <c r="E979" s="115"/>
      <c r="F979" s="115"/>
      <c r="H979" t="str">
        <f t="shared" si="115"/>
        <v/>
      </c>
      <c r="I979" t="str">
        <f t="shared" si="116"/>
        <v/>
      </c>
      <c r="J979" t="str">
        <f t="shared" si="117"/>
        <v/>
      </c>
      <c r="K979" t="str">
        <f t="shared" si="118"/>
        <v/>
      </c>
      <c r="M979">
        <f t="shared" si="112"/>
        <v>0</v>
      </c>
      <c r="N979">
        <f t="shared" si="119"/>
        <v>0</v>
      </c>
      <c r="O979">
        <f t="shared" si="119"/>
        <v>0</v>
      </c>
      <c r="P979">
        <f t="shared" si="119"/>
        <v>0</v>
      </c>
      <c r="Q979">
        <f t="shared" si="119"/>
        <v>0</v>
      </c>
      <c r="R979">
        <f t="shared" si="119"/>
        <v>0</v>
      </c>
      <c r="S979">
        <f t="shared" si="119"/>
        <v>0</v>
      </c>
      <c r="T979">
        <f t="shared" si="119"/>
        <v>0</v>
      </c>
      <c r="U979">
        <f t="shared" si="119"/>
        <v>0</v>
      </c>
      <c r="V979">
        <f t="shared" si="119"/>
        <v>0</v>
      </c>
      <c r="W979">
        <f t="shared" si="119"/>
        <v>0</v>
      </c>
      <c r="X979">
        <f t="shared" si="119"/>
        <v>0</v>
      </c>
    </row>
    <row r="980" spans="3:24" ht="30" customHeight="1" thickTop="1" thickBot="1" x14ac:dyDescent="0.25">
      <c r="C980" s="108"/>
      <c r="D980" s="108"/>
      <c r="E980" s="115"/>
      <c r="F980" s="115"/>
      <c r="H980" t="str">
        <f t="shared" si="115"/>
        <v/>
      </c>
      <c r="I980" t="str">
        <f t="shared" si="116"/>
        <v/>
      </c>
      <c r="J980" t="str">
        <f t="shared" si="117"/>
        <v/>
      </c>
      <c r="K980" t="str">
        <f t="shared" si="118"/>
        <v/>
      </c>
      <c r="M980">
        <f t="shared" si="112"/>
        <v>0</v>
      </c>
      <c r="N980">
        <f t="shared" si="119"/>
        <v>0</v>
      </c>
      <c r="O980">
        <f t="shared" si="119"/>
        <v>0</v>
      </c>
      <c r="P980">
        <f t="shared" si="119"/>
        <v>0</v>
      </c>
      <c r="Q980">
        <f t="shared" si="119"/>
        <v>0</v>
      </c>
      <c r="R980">
        <f t="shared" si="119"/>
        <v>0</v>
      </c>
      <c r="S980">
        <f t="shared" si="119"/>
        <v>0</v>
      </c>
      <c r="T980">
        <f t="shared" si="119"/>
        <v>0</v>
      </c>
      <c r="U980">
        <f t="shared" si="119"/>
        <v>0</v>
      </c>
      <c r="V980">
        <f t="shared" si="119"/>
        <v>0</v>
      </c>
      <c r="W980">
        <f t="shared" si="119"/>
        <v>0</v>
      </c>
      <c r="X980">
        <f t="shared" si="119"/>
        <v>0</v>
      </c>
    </row>
    <row r="981" spans="3:24" ht="30" customHeight="1" thickTop="1" thickBot="1" x14ac:dyDescent="0.25">
      <c r="C981" s="108"/>
      <c r="D981" s="108"/>
      <c r="E981" s="115"/>
      <c r="F981" s="115"/>
      <c r="H981" t="str">
        <f t="shared" si="115"/>
        <v/>
      </c>
      <c r="I981" t="str">
        <f t="shared" si="116"/>
        <v/>
      </c>
      <c r="J981" t="str">
        <f t="shared" si="117"/>
        <v/>
      </c>
      <c r="K981" t="str">
        <f t="shared" si="118"/>
        <v/>
      </c>
      <c r="M981">
        <f t="shared" si="112"/>
        <v>0</v>
      </c>
      <c r="N981">
        <f t="shared" si="119"/>
        <v>0</v>
      </c>
      <c r="O981">
        <f t="shared" si="119"/>
        <v>0</v>
      </c>
      <c r="P981">
        <f t="shared" si="119"/>
        <v>0</v>
      </c>
      <c r="Q981">
        <f t="shared" si="119"/>
        <v>0</v>
      </c>
      <c r="R981">
        <f t="shared" si="119"/>
        <v>0</v>
      </c>
      <c r="S981">
        <f t="shared" si="119"/>
        <v>0</v>
      </c>
      <c r="T981">
        <f t="shared" si="119"/>
        <v>0</v>
      </c>
      <c r="U981">
        <f t="shared" si="119"/>
        <v>0</v>
      </c>
      <c r="V981">
        <f t="shared" si="119"/>
        <v>0</v>
      </c>
      <c r="W981">
        <f t="shared" si="119"/>
        <v>0</v>
      </c>
      <c r="X981">
        <f t="shared" si="119"/>
        <v>0</v>
      </c>
    </row>
    <row r="982" spans="3:24" ht="30" customHeight="1" thickTop="1" thickBot="1" x14ac:dyDescent="0.25">
      <c r="C982" s="108"/>
      <c r="D982" s="108"/>
      <c r="E982" s="115"/>
      <c r="F982" s="115"/>
      <c r="H982" t="str">
        <f t="shared" si="115"/>
        <v/>
      </c>
      <c r="I982" t="str">
        <f t="shared" si="116"/>
        <v/>
      </c>
      <c r="J982" t="str">
        <f t="shared" si="117"/>
        <v/>
      </c>
      <c r="K982" t="str">
        <f t="shared" si="118"/>
        <v/>
      </c>
      <c r="M982">
        <f t="shared" si="112"/>
        <v>0</v>
      </c>
      <c r="N982">
        <f t="shared" si="119"/>
        <v>0</v>
      </c>
      <c r="O982">
        <f t="shared" si="119"/>
        <v>0</v>
      </c>
      <c r="P982">
        <f t="shared" si="119"/>
        <v>0</v>
      </c>
      <c r="Q982">
        <f t="shared" si="119"/>
        <v>0</v>
      </c>
      <c r="R982">
        <f t="shared" si="119"/>
        <v>0</v>
      </c>
      <c r="S982">
        <f t="shared" si="119"/>
        <v>0</v>
      </c>
      <c r="T982">
        <f t="shared" si="119"/>
        <v>0</v>
      </c>
      <c r="U982">
        <f t="shared" si="119"/>
        <v>0</v>
      </c>
      <c r="V982">
        <f t="shared" si="119"/>
        <v>0</v>
      </c>
      <c r="W982">
        <f t="shared" si="119"/>
        <v>0</v>
      </c>
      <c r="X982">
        <f t="shared" si="119"/>
        <v>0</v>
      </c>
    </row>
    <row r="983" spans="3:24" ht="30" customHeight="1" thickTop="1" thickBot="1" x14ac:dyDescent="0.25">
      <c r="C983" s="108"/>
      <c r="D983" s="108"/>
      <c r="E983" s="115"/>
      <c r="F983" s="115"/>
      <c r="H983" t="str">
        <f t="shared" si="115"/>
        <v/>
      </c>
      <c r="I983" t="str">
        <f t="shared" si="116"/>
        <v/>
      </c>
      <c r="J983" t="str">
        <f t="shared" si="117"/>
        <v/>
      </c>
      <c r="K983" t="str">
        <f t="shared" si="118"/>
        <v/>
      </c>
      <c r="M983">
        <f t="shared" si="112"/>
        <v>0</v>
      </c>
      <c r="N983">
        <f t="shared" si="119"/>
        <v>0</v>
      </c>
      <c r="O983">
        <f t="shared" si="119"/>
        <v>0</v>
      </c>
      <c r="P983">
        <f t="shared" si="119"/>
        <v>0</v>
      </c>
      <c r="Q983">
        <f t="shared" si="119"/>
        <v>0</v>
      </c>
      <c r="R983">
        <f t="shared" si="119"/>
        <v>0</v>
      </c>
      <c r="S983">
        <f t="shared" si="119"/>
        <v>0</v>
      </c>
      <c r="T983">
        <f t="shared" si="119"/>
        <v>0</v>
      </c>
      <c r="U983">
        <f t="shared" si="119"/>
        <v>0</v>
      </c>
      <c r="V983">
        <f t="shared" si="119"/>
        <v>0</v>
      </c>
      <c r="W983">
        <f t="shared" si="119"/>
        <v>0</v>
      </c>
      <c r="X983">
        <f t="shared" si="119"/>
        <v>0</v>
      </c>
    </row>
    <row r="984" spans="3:24" ht="30" customHeight="1" thickTop="1" thickBot="1" x14ac:dyDescent="0.25">
      <c r="C984" s="108"/>
      <c r="D984" s="108"/>
      <c r="E984" s="115"/>
      <c r="F984" s="115"/>
      <c r="H984" t="str">
        <f t="shared" si="115"/>
        <v/>
      </c>
      <c r="I984" t="str">
        <f t="shared" si="116"/>
        <v/>
      </c>
      <c r="J984" t="str">
        <f t="shared" si="117"/>
        <v/>
      </c>
      <c r="K984" t="str">
        <f t="shared" si="118"/>
        <v/>
      </c>
      <c r="M984">
        <f t="shared" si="112"/>
        <v>0</v>
      </c>
      <c r="N984">
        <f t="shared" si="119"/>
        <v>0</v>
      </c>
      <c r="O984">
        <f t="shared" si="119"/>
        <v>0</v>
      </c>
      <c r="P984">
        <f t="shared" si="119"/>
        <v>0</v>
      </c>
      <c r="Q984">
        <f t="shared" si="119"/>
        <v>0</v>
      </c>
      <c r="R984">
        <f t="shared" si="119"/>
        <v>0</v>
      </c>
      <c r="S984">
        <f t="shared" si="119"/>
        <v>0</v>
      </c>
      <c r="T984">
        <f t="shared" si="119"/>
        <v>0</v>
      </c>
      <c r="U984">
        <f t="shared" si="119"/>
        <v>0</v>
      </c>
      <c r="V984">
        <f t="shared" si="119"/>
        <v>0</v>
      </c>
      <c r="W984">
        <f t="shared" si="119"/>
        <v>0</v>
      </c>
      <c r="X984">
        <f t="shared" si="119"/>
        <v>0</v>
      </c>
    </row>
    <row r="985" spans="3:24" ht="30" customHeight="1" thickTop="1" thickBot="1" x14ac:dyDescent="0.25">
      <c r="C985" s="108"/>
      <c r="D985" s="108"/>
      <c r="E985" s="115"/>
      <c r="F985" s="115"/>
      <c r="H985" t="str">
        <f t="shared" si="115"/>
        <v/>
      </c>
      <c r="I985" t="str">
        <f t="shared" si="116"/>
        <v/>
      </c>
      <c r="J985" t="str">
        <f t="shared" si="117"/>
        <v/>
      </c>
      <c r="K985" t="str">
        <f t="shared" si="118"/>
        <v/>
      </c>
      <c r="M985">
        <f t="shared" si="112"/>
        <v>0</v>
      </c>
      <c r="N985">
        <f t="shared" si="119"/>
        <v>0</v>
      </c>
      <c r="O985">
        <f t="shared" si="119"/>
        <v>0</v>
      </c>
      <c r="P985">
        <f t="shared" si="119"/>
        <v>0</v>
      </c>
      <c r="Q985">
        <f t="shared" si="119"/>
        <v>0</v>
      </c>
      <c r="R985">
        <f t="shared" si="119"/>
        <v>0</v>
      </c>
      <c r="S985">
        <f t="shared" si="119"/>
        <v>0</v>
      </c>
      <c r="T985">
        <f t="shared" si="119"/>
        <v>0</v>
      </c>
      <c r="U985">
        <f t="shared" si="119"/>
        <v>0</v>
      </c>
      <c r="V985">
        <f t="shared" si="119"/>
        <v>0</v>
      </c>
      <c r="W985">
        <f t="shared" si="119"/>
        <v>0</v>
      </c>
      <c r="X985">
        <f t="shared" si="119"/>
        <v>0</v>
      </c>
    </row>
    <row r="986" spans="3:24" ht="30" customHeight="1" thickTop="1" thickBot="1" x14ac:dyDescent="0.25">
      <c r="C986" s="108"/>
      <c r="D986" s="108"/>
      <c r="E986" s="115"/>
      <c r="F986" s="115"/>
      <c r="H986" t="str">
        <f t="shared" si="115"/>
        <v/>
      </c>
      <c r="I986" t="str">
        <f t="shared" si="116"/>
        <v/>
      </c>
      <c r="J986" t="str">
        <f t="shared" si="117"/>
        <v/>
      </c>
      <c r="K986" t="str">
        <f t="shared" si="118"/>
        <v/>
      </c>
      <c r="M986">
        <f t="shared" si="112"/>
        <v>0</v>
      </c>
      <c r="N986">
        <f t="shared" si="119"/>
        <v>0</v>
      </c>
      <c r="O986">
        <f t="shared" si="119"/>
        <v>0</v>
      </c>
      <c r="P986">
        <f t="shared" si="119"/>
        <v>0</v>
      </c>
      <c r="Q986">
        <f t="shared" si="119"/>
        <v>0</v>
      </c>
      <c r="R986">
        <f t="shared" si="119"/>
        <v>0</v>
      </c>
      <c r="S986">
        <f t="shared" si="119"/>
        <v>0</v>
      </c>
      <c r="T986">
        <f t="shared" si="119"/>
        <v>0</v>
      </c>
      <c r="U986">
        <f t="shared" si="119"/>
        <v>0</v>
      </c>
      <c r="V986">
        <f t="shared" si="119"/>
        <v>0</v>
      </c>
      <c r="W986">
        <f t="shared" si="119"/>
        <v>0</v>
      </c>
      <c r="X986">
        <f t="shared" si="119"/>
        <v>0</v>
      </c>
    </row>
    <row r="987" spans="3:24" ht="30" customHeight="1" thickTop="1" thickBot="1" x14ac:dyDescent="0.25">
      <c r="C987" s="108"/>
      <c r="D987" s="108"/>
      <c r="E987" s="115"/>
      <c r="F987" s="115"/>
      <c r="H987" t="str">
        <f t="shared" si="115"/>
        <v/>
      </c>
      <c r="I987" t="str">
        <f t="shared" si="116"/>
        <v/>
      </c>
      <c r="J987" t="str">
        <f t="shared" si="117"/>
        <v/>
      </c>
      <c r="K987" t="str">
        <f t="shared" si="118"/>
        <v/>
      </c>
      <c r="M987">
        <f t="shared" si="112"/>
        <v>0</v>
      </c>
      <c r="N987">
        <f t="shared" si="119"/>
        <v>0</v>
      </c>
      <c r="O987">
        <f t="shared" si="119"/>
        <v>0</v>
      </c>
      <c r="P987">
        <f t="shared" si="119"/>
        <v>0</v>
      </c>
      <c r="Q987">
        <f t="shared" si="119"/>
        <v>0</v>
      </c>
      <c r="R987">
        <f t="shared" si="119"/>
        <v>0</v>
      </c>
      <c r="S987">
        <f t="shared" si="119"/>
        <v>0</v>
      </c>
      <c r="T987">
        <f t="shared" si="119"/>
        <v>0</v>
      </c>
      <c r="U987">
        <f t="shared" si="119"/>
        <v>0</v>
      </c>
      <c r="V987">
        <f t="shared" si="119"/>
        <v>0</v>
      </c>
      <c r="W987">
        <f t="shared" si="119"/>
        <v>0</v>
      </c>
      <c r="X987">
        <f t="shared" si="119"/>
        <v>0</v>
      </c>
    </row>
    <row r="988" spans="3:24" ht="30" customHeight="1" thickTop="1" thickBot="1" x14ac:dyDescent="0.25">
      <c r="C988" s="108"/>
      <c r="D988" s="108"/>
      <c r="E988" s="115"/>
      <c r="F988" s="115"/>
      <c r="H988" t="str">
        <f t="shared" si="115"/>
        <v/>
      </c>
      <c r="I988" t="str">
        <f t="shared" si="116"/>
        <v/>
      </c>
      <c r="J988" t="str">
        <f t="shared" si="117"/>
        <v/>
      </c>
      <c r="K988" t="str">
        <f t="shared" si="118"/>
        <v/>
      </c>
      <c r="M988">
        <f t="shared" ref="M988:M1051" si="120">IF(ISERROR(IF(AND($H988&lt;=M$6,$J988&gt;=M$6),1,0)),"",IF(AND($H988&lt;=M$6,$J988&gt;=M$6),1,0))</f>
        <v>0</v>
      </c>
      <c r="N988">
        <f t="shared" si="119"/>
        <v>0</v>
      </c>
      <c r="O988">
        <f t="shared" si="119"/>
        <v>0</v>
      </c>
      <c r="P988">
        <f t="shared" si="119"/>
        <v>0</v>
      </c>
      <c r="Q988">
        <f t="shared" si="119"/>
        <v>0</v>
      </c>
      <c r="R988">
        <f t="shared" si="119"/>
        <v>0</v>
      </c>
      <c r="S988">
        <f t="shared" si="119"/>
        <v>0</v>
      </c>
      <c r="T988">
        <f t="shared" si="119"/>
        <v>0</v>
      </c>
      <c r="U988">
        <f t="shared" si="119"/>
        <v>0</v>
      </c>
      <c r="V988">
        <f t="shared" si="119"/>
        <v>0</v>
      </c>
      <c r="W988">
        <f t="shared" si="119"/>
        <v>0</v>
      </c>
      <c r="X988">
        <f t="shared" si="119"/>
        <v>0</v>
      </c>
    </row>
    <row r="989" spans="3:24" ht="30" customHeight="1" thickTop="1" thickBot="1" x14ac:dyDescent="0.25">
      <c r="C989" s="108"/>
      <c r="D989" s="108"/>
      <c r="E989" s="115"/>
      <c r="F989" s="115"/>
      <c r="H989" t="str">
        <f t="shared" si="115"/>
        <v/>
      </c>
      <c r="I989" t="str">
        <f t="shared" si="116"/>
        <v/>
      </c>
      <c r="J989" t="str">
        <f t="shared" si="117"/>
        <v/>
      </c>
      <c r="K989" t="str">
        <f t="shared" si="118"/>
        <v/>
      </c>
      <c r="M989">
        <f t="shared" si="120"/>
        <v>0</v>
      </c>
      <c r="N989">
        <f t="shared" si="119"/>
        <v>0</v>
      </c>
      <c r="O989">
        <f t="shared" si="119"/>
        <v>0</v>
      </c>
      <c r="P989">
        <f t="shared" si="119"/>
        <v>0</v>
      </c>
      <c r="Q989">
        <f t="shared" si="119"/>
        <v>0</v>
      </c>
      <c r="R989">
        <f t="shared" si="119"/>
        <v>0</v>
      </c>
      <c r="S989">
        <f t="shared" si="119"/>
        <v>0</v>
      </c>
      <c r="T989">
        <f t="shared" si="119"/>
        <v>0</v>
      </c>
      <c r="U989">
        <f t="shared" si="119"/>
        <v>0</v>
      </c>
      <c r="V989">
        <f t="shared" si="119"/>
        <v>0</v>
      </c>
      <c r="W989">
        <f t="shared" si="119"/>
        <v>0</v>
      </c>
      <c r="X989">
        <f t="shared" si="119"/>
        <v>0</v>
      </c>
    </row>
    <row r="990" spans="3:24" ht="30" customHeight="1" thickTop="1" thickBot="1" x14ac:dyDescent="0.25">
      <c r="C990" s="108"/>
      <c r="D990" s="108"/>
      <c r="E990" s="115"/>
      <c r="F990" s="115"/>
      <c r="H990" t="str">
        <f t="shared" si="115"/>
        <v/>
      </c>
      <c r="I990" t="str">
        <f t="shared" si="116"/>
        <v/>
      </c>
      <c r="J990" t="str">
        <f t="shared" si="117"/>
        <v/>
      </c>
      <c r="K990" t="str">
        <f t="shared" si="118"/>
        <v/>
      </c>
      <c r="M990">
        <f t="shared" si="120"/>
        <v>0</v>
      </c>
      <c r="N990">
        <f t="shared" si="119"/>
        <v>0</v>
      </c>
      <c r="O990">
        <f t="shared" si="119"/>
        <v>0</v>
      </c>
      <c r="P990">
        <f t="shared" si="119"/>
        <v>0</v>
      </c>
      <c r="Q990">
        <f t="shared" si="119"/>
        <v>0</v>
      </c>
      <c r="R990">
        <f t="shared" si="119"/>
        <v>0</v>
      </c>
      <c r="S990">
        <f t="shared" si="119"/>
        <v>0</v>
      </c>
      <c r="T990">
        <f t="shared" si="119"/>
        <v>0</v>
      </c>
      <c r="U990">
        <f t="shared" si="119"/>
        <v>0</v>
      </c>
      <c r="V990">
        <f t="shared" si="119"/>
        <v>0</v>
      </c>
      <c r="W990">
        <f t="shared" si="119"/>
        <v>0</v>
      </c>
      <c r="X990">
        <f t="shared" si="119"/>
        <v>0</v>
      </c>
    </row>
    <row r="991" spans="3:24" ht="30" customHeight="1" thickTop="1" thickBot="1" x14ac:dyDescent="0.25">
      <c r="C991" s="108"/>
      <c r="D991" s="108"/>
      <c r="E991" s="115"/>
      <c r="F991" s="115"/>
      <c r="H991" t="str">
        <f t="shared" si="115"/>
        <v/>
      </c>
      <c r="I991" t="str">
        <f t="shared" si="116"/>
        <v/>
      </c>
      <c r="J991" t="str">
        <f t="shared" si="117"/>
        <v/>
      </c>
      <c r="K991" t="str">
        <f t="shared" si="118"/>
        <v/>
      </c>
      <c r="M991">
        <f t="shared" si="120"/>
        <v>0</v>
      </c>
      <c r="N991">
        <f t="shared" si="119"/>
        <v>0</v>
      </c>
      <c r="O991">
        <f t="shared" si="119"/>
        <v>0</v>
      </c>
      <c r="P991">
        <f t="shared" si="119"/>
        <v>0</v>
      </c>
      <c r="Q991">
        <f t="shared" si="119"/>
        <v>0</v>
      </c>
      <c r="R991">
        <f t="shared" si="119"/>
        <v>0</v>
      </c>
      <c r="S991">
        <f t="shared" si="119"/>
        <v>0</v>
      </c>
      <c r="T991">
        <f t="shared" si="119"/>
        <v>0</v>
      </c>
      <c r="U991">
        <f t="shared" si="119"/>
        <v>0</v>
      </c>
      <c r="V991">
        <f t="shared" si="119"/>
        <v>0</v>
      </c>
      <c r="W991">
        <f t="shared" si="119"/>
        <v>0</v>
      </c>
      <c r="X991">
        <f t="shared" si="119"/>
        <v>0</v>
      </c>
    </row>
    <row r="992" spans="3:24" ht="30" customHeight="1" thickTop="1" thickBot="1" x14ac:dyDescent="0.25">
      <c r="C992" s="108"/>
      <c r="D992" s="108"/>
      <c r="E992" s="115"/>
      <c r="F992" s="115"/>
      <c r="H992" t="str">
        <f t="shared" si="115"/>
        <v/>
      </c>
      <c r="I992" t="str">
        <f t="shared" si="116"/>
        <v/>
      </c>
      <c r="J992" t="str">
        <f t="shared" si="117"/>
        <v/>
      </c>
      <c r="K992" t="str">
        <f t="shared" si="118"/>
        <v/>
      </c>
      <c r="M992">
        <f t="shared" si="120"/>
        <v>0</v>
      </c>
      <c r="N992">
        <f t="shared" si="119"/>
        <v>0</v>
      </c>
      <c r="O992">
        <f t="shared" si="119"/>
        <v>0</v>
      </c>
      <c r="P992">
        <f t="shared" si="119"/>
        <v>0</v>
      </c>
      <c r="Q992">
        <f t="shared" si="119"/>
        <v>0</v>
      </c>
      <c r="R992">
        <f t="shared" si="119"/>
        <v>0</v>
      </c>
      <c r="S992">
        <f t="shared" si="119"/>
        <v>0</v>
      </c>
      <c r="T992">
        <f t="shared" si="119"/>
        <v>0</v>
      </c>
      <c r="U992">
        <f t="shared" si="119"/>
        <v>0</v>
      </c>
      <c r="V992">
        <f t="shared" si="119"/>
        <v>0</v>
      </c>
      <c r="W992">
        <f t="shared" si="119"/>
        <v>0</v>
      </c>
      <c r="X992">
        <f t="shared" si="119"/>
        <v>0</v>
      </c>
    </row>
    <row r="993" spans="3:24" ht="30" customHeight="1" thickTop="1" thickBot="1" x14ac:dyDescent="0.25">
      <c r="C993" s="108"/>
      <c r="D993" s="108"/>
      <c r="E993" s="115"/>
      <c r="F993" s="115"/>
      <c r="H993" t="str">
        <f t="shared" si="115"/>
        <v/>
      </c>
      <c r="I993" t="str">
        <f t="shared" si="116"/>
        <v/>
      </c>
      <c r="J993" t="str">
        <f t="shared" si="117"/>
        <v/>
      </c>
      <c r="K993" t="str">
        <f t="shared" si="118"/>
        <v/>
      </c>
      <c r="M993">
        <f t="shared" si="120"/>
        <v>0</v>
      </c>
      <c r="N993">
        <f t="shared" si="119"/>
        <v>0</v>
      </c>
      <c r="O993">
        <f t="shared" si="119"/>
        <v>0</v>
      </c>
      <c r="P993">
        <f t="shared" si="119"/>
        <v>0</v>
      </c>
      <c r="Q993">
        <f t="shared" si="119"/>
        <v>0</v>
      </c>
      <c r="R993">
        <f t="shared" si="119"/>
        <v>0</v>
      </c>
      <c r="S993">
        <f t="shared" si="119"/>
        <v>0</v>
      </c>
      <c r="T993">
        <f t="shared" si="119"/>
        <v>0</v>
      </c>
      <c r="U993">
        <f t="shared" si="119"/>
        <v>0</v>
      </c>
      <c r="V993">
        <f t="shared" si="119"/>
        <v>0</v>
      </c>
      <c r="W993">
        <f t="shared" si="119"/>
        <v>0</v>
      </c>
      <c r="X993">
        <f t="shared" si="119"/>
        <v>0</v>
      </c>
    </row>
    <row r="994" spans="3:24" ht="30" customHeight="1" thickTop="1" thickBot="1" x14ac:dyDescent="0.25">
      <c r="C994" s="108"/>
      <c r="D994" s="108"/>
      <c r="E994" s="115"/>
      <c r="F994" s="115"/>
      <c r="H994" t="str">
        <f t="shared" si="115"/>
        <v/>
      </c>
      <c r="I994" t="str">
        <f t="shared" si="116"/>
        <v/>
      </c>
      <c r="J994" t="str">
        <f t="shared" si="117"/>
        <v/>
      </c>
      <c r="K994" t="str">
        <f t="shared" si="118"/>
        <v/>
      </c>
      <c r="M994">
        <f t="shared" si="120"/>
        <v>0</v>
      </c>
      <c r="N994">
        <f t="shared" si="119"/>
        <v>0</v>
      </c>
      <c r="O994">
        <f t="shared" si="119"/>
        <v>0</v>
      </c>
      <c r="P994">
        <f t="shared" si="119"/>
        <v>0</v>
      </c>
      <c r="Q994">
        <f t="shared" si="119"/>
        <v>0</v>
      </c>
      <c r="R994">
        <f t="shared" si="119"/>
        <v>0</v>
      </c>
      <c r="S994">
        <f t="shared" si="119"/>
        <v>0</v>
      </c>
      <c r="T994">
        <f t="shared" si="119"/>
        <v>0</v>
      </c>
      <c r="U994">
        <f t="shared" si="119"/>
        <v>0</v>
      </c>
      <c r="V994">
        <f t="shared" si="119"/>
        <v>0</v>
      </c>
      <c r="W994">
        <f t="shared" si="119"/>
        <v>0</v>
      </c>
      <c r="X994">
        <f t="shared" si="119"/>
        <v>0</v>
      </c>
    </row>
    <row r="995" spans="3:24" ht="30" customHeight="1" thickTop="1" thickBot="1" x14ac:dyDescent="0.25">
      <c r="C995" s="108"/>
      <c r="D995" s="108"/>
      <c r="E995" s="115"/>
      <c r="F995" s="115"/>
      <c r="H995" t="str">
        <f t="shared" si="115"/>
        <v/>
      </c>
      <c r="I995" t="str">
        <f t="shared" si="116"/>
        <v/>
      </c>
      <c r="J995" t="str">
        <f t="shared" si="117"/>
        <v/>
      </c>
      <c r="K995" t="str">
        <f t="shared" si="118"/>
        <v/>
      </c>
      <c r="M995">
        <f t="shared" si="120"/>
        <v>0</v>
      </c>
      <c r="N995">
        <f t="shared" si="119"/>
        <v>0</v>
      </c>
      <c r="O995">
        <f t="shared" si="119"/>
        <v>0</v>
      </c>
      <c r="P995">
        <f t="shared" si="119"/>
        <v>0</v>
      </c>
      <c r="Q995">
        <f t="shared" si="119"/>
        <v>0</v>
      </c>
      <c r="R995">
        <f t="shared" si="119"/>
        <v>0</v>
      </c>
      <c r="S995">
        <f t="shared" si="119"/>
        <v>0</v>
      </c>
      <c r="T995">
        <f t="shared" si="119"/>
        <v>0</v>
      </c>
      <c r="U995">
        <f t="shared" si="119"/>
        <v>0</v>
      </c>
      <c r="V995">
        <f t="shared" si="119"/>
        <v>0</v>
      </c>
      <c r="W995">
        <f t="shared" si="119"/>
        <v>0</v>
      </c>
      <c r="X995">
        <f t="shared" si="119"/>
        <v>0</v>
      </c>
    </row>
    <row r="996" spans="3:24" ht="30" customHeight="1" thickTop="1" thickBot="1" x14ac:dyDescent="0.25">
      <c r="C996" s="108"/>
      <c r="D996" s="108"/>
      <c r="E996" s="115"/>
      <c r="F996" s="115"/>
      <c r="H996" t="str">
        <f t="shared" si="115"/>
        <v/>
      </c>
      <c r="I996" t="str">
        <f t="shared" si="116"/>
        <v/>
      </c>
      <c r="J996" t="str">
        <f t="shared" si="117"/>
        <v/>
      </c>
      <c r="K996" t="str">
        <f t="shared" si="118"/>
        <v/>
      </c>
      <c r="M996">
        <f t="shared" si="120"/>
        <v>0</v>
      </c>
      <c r="N996">
        <f t="shared" si="119"/>
        <v>0</v>
      </c>
      <c r="O996">
        <f t="shared" si="119"/>
        <v>0</v>
      </c>
      <c r="P996">
        <f t="shared" si="119"/>
        <v>0</v>
      </c>
      <c r="Q996">
        <f t="shared" si="119"/>
        <v>0</v>
      </c>
      <c r="R996">
        <f t="shared" si="119"/>
        <v>0</v>
      </c>
      <c r="S996">
        <f t="shared" si="119"/>
        <v>0</v>
      </c>
      <c r="T996">
        <f t="shared" si="119"/>
        <v>0</v>
      </c>
      <c r="U996">
        <f t="shared" si="119"/>
        <v>0</v>
      </c>
      <c r="V996">
        <f t="shared" si="119"/>
        <v>0</v>
      </c>
      <c r="W996">
        <f t="shared" si="119"/>
        <v>0</v>
      </c>
      <c r="X996">
        <f t="shared" si="119"/>
        <v>0</v>
      </c>
    </row>
    <row r="997" spans="3:24" ht="30" customHeight="1" thickTop="1" thickBot="1" x14ac:dyDescent="0.25">
      <c r="C997" s="108"/>
      <c r="D997" s="108"/>
      <c r="E997" s="115"/>
      <c r="F997" s="115"/>
      <c r="H997" t="str">
        <f t="shared" si="115"/>
        <v/>
      </c>
      <c r="I997" t="str">
        <f t="shared" si="116"/>
        <v/>
      </c>
      <c r="J997" t="str">
        <f t="shared" si="117"/>
        <v/>
      </c>
      <c r="K997" t="str">
        <f t="shared" si="118"/>
        <v/>
      </c>
      <c r="M997">
        <f t="shared" si="120"/>
        <v>0</v>
      </c>
      <c r="N997">
        <f t="shared" si="119"/>
        <v>0</v>
      </c>
      <c r="O997">
        <f t="shared" si="119"/>
        <v>0</v>
      </c>
      <c r="P997">
        <f t="shared" si="119"/>
        <v>0</v>
      </c>
      <c r="Q997">
        <f t="shared" si="119"/>
        <v>0</v>
      </c>
      <c r="R997">
        <f t="shared" si="119"/>
        <v>0</v>
      </c>
      <c r="S997">
        <f t="shared" si="119"/>
        <v>0</v>
      </c>
      <c r="T997">
        <f t="shared" si="119"/>
        <v>0</v>
      </c>
      <c r="U997">
        <f t="shared" si="119"/>
        <v>0</v>
      </c>
      <c r="V997">
        <f t="shared" si="119"/>
        <v>0</v>
      </c>
      <c r="W997">
        <f t="shared" si="119"/>
        <v>0</v>
      </c>
      <c r="X997">
        <f t="shared" si="119"/>
        <v>0</v>
      </c>
    </row>
    <row r="998" spans="3:24" ht="30" customHeight="1" thickTop="1" thickBot="1" x14ac:dyDescent="0.25">
      <c r="C998" s="108"/>
      <c r="D998" s="108"/>
      <c r="E998" s="115"/>
      <c r="F998" s="115"/>
      <c r="H998" t="str">
        <f t="shared" si="115"/>
        <v/>
      </c>
      <c r="I998" t="str">
        <f t="shared" si="116"/>
        <v/>
      </c>
      <c r="J998" t="str">
        <f t="shared" si="117"/>
        <v/>
      </c>
      <c r="K998" t="str">
        <f t="shared" si="118"/>
        <v/>
      </c>
      <c r="M998">
        <f t="shared" si="120"/>
        <v>0</v>
      </c>
      <c r="N998">
        <f t="shared" si="119"/>
        <v>0</v>
      </c>
      <c r="O998">
        <f t="shared" si="119"/>
        <v>0</v>
      </c>
      <c r="P998">
        <f t="shared" si="119"/>
        <v>0</v>
      </c>
      <c r="Q998">
        <f t="shared" ref="N998:X1021" si="121">IF(ISERROR(IF(AND($H998&lt;=Q$6,$J998&gt;=Q$6),1,0)),"",IF(AND($H998&lt;=Q$6,$J998&gt;=Q$6),1,0))</f>
        <v>0</v>
      </c>
      <c r="R998">
        <f t="shared" si="121"/>
        <v>0</v>
      </c>
      <c r="S998">
        <f t="shared" si="121"/>
        <v>0</v>
      </c>
      <c r="T998">
        <f t="shared" si="121"/>
        <v>0</v>
      </c>
      <c r="U998">
        <f t="shared" si="121"/>
        <v>0</v>
      </c>
      <c r="V998">
        <f t="shared" si="121"/>
        <v>0</v>
      </c>
      <c r="W998">
        <f t="shared" si="121"/>
        <v>0</v>
      </c>
      <c r="X998">
        <f t="shared" si="121"/>
        <v>0</v>
      </c>
    </row>
    <row r="999" spans="3:24" ht="30" customHeight="1" thickTop="1" thickBot="1" x14ac:dyDescent="0.25">
      <c r="C999" s="108"/>
      <c r="D999" s="108"/>
      <c r="E999" s="115"/>
      <c r="F999" s="115"/>
      <c r="H999" t="str">
        <f t="shared" si="115"/>
        <v/>
      </c>
      <c r="I999" t="str">
        <f t="shared" si="116"/>
        <v/>
      </c>
      <c r="J999" t="str">
        <f t="shared" si="117"/>
        <v/>
      </c>
      <c r="K999" t="str">
        <f t="shared" si="118"/>
        <v/>
      </c>
      <c r="M999">
        <f t="shared" si="120"/>
        <v>0</v>
      </c>
      <c r="N999">
        <f t="shared" si="121"/>
        <v>0</v>
      </c>
      <c r="O999">
        <f t="shared" si="121"/>
        <v>0</v>
      </c>
      <c r="P999">
        <f t="shared" si="121"/>
        <v>0</v>
      </c>
      <c r="Q999">
        <f t="shared" si="121"/>
        <v>0</v>
      </c>
      <c r="R999">
        <f t="shared" si="121"/>
        <v>0</v>
      </c>
      <c r="S999">
        <f t="shared" si="121"/>
        <v>0</v>
      </c>
      <c r="T999">
        <f t="shared" si="121"/>
        <v>0</v>
      </c>
      <c r="U999">
        <f t="shared" si="121"/>
        <v>0</v>
      </c>
      <c r="V999">
        <f t="shared" si="121"/>
        <v>0</v>
      </c>
      <c r="W999">
        <f t="shared" si="121"/>
        <v>0</v>
      </c>
      <c r="X999">
        <f t="shared" si="121"/>
        <v>0</v>
      </c>
    </row>
    <row r="1000" spans="3:24" ht="30" customHeight="1" thickTop="1" thickBot="1" x14ac:dyDescent="0.25">
      <c r="C1000" s="108"/>
      <c r="D1000" s="108"/>
      <c r="E1000" s="115"/>
      <c r="F1000" s="115"/>
      <c r="H1000" t="str">
        <f t="shared" si="115"/>
        <v/>
      </c>
      <c r="I1000" t="str">
        <f t="shared" si="116"/>
        <v/>
      </c>
      <c r="J1000" t="str">
        <f t="shared" si="117"/>
        <v/>
      </c>
      <c r="K1000" t="str">
        <f t="shared" si="118"/>
        <v/>
      </c>
      <c r="M1000">
        <f t="shared" si="120"/>
        <v>0</v>
      </c>
      <c r="N1000">
        <f t="shared" si="121"/>
        <v>0</v>
      </c>
      <c r="O1000">
        <f t="shared" si="121"/>
        <v>0</v>
      </c>
      <c r="P1000">
        <f t="shared" si="121"/>
        <v>0</v>
      </c>
      <c r="Q1000">
        <f t="shared" si="121"/>
        <v>0</v>
      </c>
      <c r="R1000">
        <f t="shared" si="121"/>
        <v>0</v>
      </c>
      <c r="S1000">
        <f t="shared" si="121"/>
        <v>0</v>
      </c>
      <c r="T1000">
        <f t="shared" si="121"/>
        <v>0</v>
      </c>
      <c r="U1000">
        <f t="shared" si="121"/>
        <v>0</v>
      </c>
      <c r="V1000">
        <f t="shared" si="121"/>
        <v>0</v>
      </c>
      <c r="W1000">
        <f t="shared" si="121"/>
        <v>0</v>
      </c>
      <c r="X1000">
        <f t="shared" si="121"/>
        <v>0</v>
      </c>
    </row>
    <row r="1001" spans="3:24" ht="30" customHeight="1" thickTop="1" thickBot="1" x14ac:dyDescent="0.25">
      <c r="C1001" s="108"/>
      <c r="D1001" s="108"/>
      <c r="E1001" s="115"/>
      <c r="F1001" s="115"/>
      <c r="H1001" t="str">
        <f t="shared" si="115"/>
        <v/>
      </c>
      <c r="I1001" t="str">
        <f t="shared" si="116"/>
        <v/>
      </c>
      <c r="J1001" t="str">
        <f t="shared" si="117"/>
        <v/>
      </c>
      <c r="K1001" t="str">
        <f t="shared" si="118"/>
        <v/>
      </c>
      <c r="M1001">
        <f t="shared" si="120"/>
        <v>0</v>
      </c>
      <c r="N1001">
        <f t="shared" si="121"/>
        <v>0</v>
      </c>
      <c r="O1001">
        <f t="shared" si="121"/>
        <v>0</v>
      </c>
      <c r="P1001">
        <f t="shared" si="121"/>
        <v>0</v>
      </c>
      <c r="Q1001">
        <f t="shared" si="121"/>
        <v>0</v>
      </c>
      <c r="R1001">
        <f t="shared" si="121"/>
        <v>0</v>
      </c>
      <c r="S1001">
        <f t="shared" si="121"/>
        <v>0</v>
      </c>
      <c r="T1001">
        <f t="shared" si="121"/>
        <v>0</v>
      </c>
      <c r="U1001">
        <f t="shared" si="121"/>
        <v>0</v>
      </c>
      <c r="V1001">
        <f t="shared" si="121"/>
        <v>0</v>
      </c>
      <c r="W1001">
        <f t="shared" si="121"/>
        <v>0</v>
      </c>
      <c r="X1001">
        <f t="shared" si="121"/>
        <v>0</v>
      </c>
    </row>
    <row r="1002" spans="3:24" ht="30" customHeight="1" thickTop="1" thickBot="1" x14ac:dyDescent="0.25">
      <c r="C1002" s="108"/>
      <c r="D1002" s="108"/>
      <c r="E1002" s="115"/>
      <c r="F1002" s="115"/>
      <c r="H1002" t="str">
        <f t="shared" si="115"/>
        <v/>
      </c>
      <c r="I1002" t="str">
        <f t="shared" si="116"/>
        <v/>
      </c>
      <c r="J1002" t="str">
        <f t="shared" si="117"/>
        <v/>
      </c>
      <c r="K1002" t="str">
        <f t="shared" si="118"/>
        <v/>
      </c>
      <c r="M1002">
        <f t="shared" si="120"/>
        <v>0</v>
      </c>
      <c r="N1002">
        <f t="shared" si="121"/>
        <v>0</v>
      </c>
      <c r="O1002">
        <f t="shared" si="121"/>
        <v>0</v>
      </c>
      <c r="P1002">
        <f t="shared" si="121"/>
        <v>0</v>
      </c>
      <c r="Q1002">
        <f t="shared" si="121"/>
        <v>0</v>
      </c>
      <c r="R1002">
        <f t="shared" si="121"/>
        <v>0</v>
      </c>
      <c r="S1002">
        <f t="shared" si="121"/>
        <v>0</v>
      </c>
      <c r="T1002">
        <f t="shared" si="121"/>
        <v>0</v>
      </c>
      <c r="U1002">
        <f t="shared" si="121"/>
        <v>0</v>
      </c>
      <c r="V1002">
        <f t="shared" si="121"/>
        <v>0</v>
      </c>
      <c r="W1002">
        <f t="shared" si="121"/>
        <v>0</v>
      </c>
      <c r="X1002">
        <f t="shared" si="121"/>
        <v>0</v>
      </c>
    </row>
    <row r="1003" spans="3:24" ht="30" customHeight="1" thickTop="1" thickBot="1" x14ac:dyDescent="0.25">
      <c r="C1003" s="108"/>
      <c r="D1003" s="108"/>
      <c r="E1003" s="115"/>
      <c r="F1003" s="115"/>
      <c r="H1003" t="str">
        <f t="shared" si="115"/>
        <v/>
      </c>
      <c r="I1003" t="str">
        <f t="shared" si="116"/>
        <v/>
      </c>
      <c r="J1003" t="str">
        <f t="shared" si="117"/>
        <v/>
      </c>
      <c r="K1003" t="str">
        <f t="shared" si="118"/>
        <v/>
      </c>
      <c r="M1003">
        <f t="shared" si="120"/>
        <v>0</v>
      </c>
      <c r="N1003">
        <f t="shared" si="121"/>
        <v>0</v>
      </c>
      <c r="O1003">
        <f t="shared" si="121"/>
        <v>0</v>
      </c>
      <c r="P1003">
        <f t="shared" si="121"/>
        <v>0</v>
      </c>
      <c r="Q1003">
        <f t="shared" si="121"/>
        <v>0</v>
      </c>
      <c r="R1003">
        <f t="shared" si="121"/>
        <v>0</v>
      </c>
      <c r="S1003">
        <f t="shared" si="121"/>
        <v>0</v>
      </c>
      <c r="T1003">
        <f t="shared" si="121"/>
        <v>0</v>
      </c>
      <c r="U1003">
        <f t="shared" si="121"/>
        <v>0</v>
      </c>
      <c r="V1003">
        <f t="shared" si="121"/>
        <v>0</v>
      </c>
      <c r="W1003">
        <f t="shared" si="121"/>
        <v>0</v>
      </c>
      <c r="X1003">
        <f t="shared" si="121"/>
        <v>0</v>
      </c>
    </row>
    <row r="1004" spans="3:24" ht="30" customHeight="1" thickTop="1" thickBot="1" x14ac:dyDescent="0.25">
      <c r="C1004" s="108"/>
      <c r="D1004" s="108"/>
      <c r="E1004" s="115"/>
      <c r="F1004" s="115"/>
      <c r="H1004" t="str">
        <f t="shared" si="115"/>
        <v/>
      </c>
      <c r="I1004" t="str">
        <f t="shared" si="116"/>
        <v/>
      </c>
      <c r="J1004" t="str">
        <f t="shared" si="117"/>
        <v/>
      </c>
      <c r="K1004" t="str">
        <f t="shared" si="118"/>
        <v/>
      </c>
      <c r="M1004">
        <f t="shared" si="120"/>
        <v>0</v>
      </c>
      <c r="N1004">
        <f t="shared" si="121"/>
        <v>0</v>
      </c>
      <c r="O1004">
        <f t="shared" si="121"/>
        <v>0</v>
      </c>
      <c r="P1004">
        <f t="shared" si="121"/>
        <v>0</v>
      </c>
      <c r="Q1004">
        <f t="shared" si="121"/>
        <v>0</v>
      </c>
      <c r="R1004">
        <f t="shared" si="121"/>
        <v>0</v>
      </c>
      <c r="S1004">
        <f t="shared" si="121"/>
        <v>0</v>
      </c>
      <c r="T1004">
        <f t="shared" si="121"/>
        <v>0</v>
      </c>
      <c r="U1004">
        <f t="shared" si="121"/>
        <v>0</v>
      </c>
      <c r="V1004">
        <f t="shared" si="121"/>
        <v>0</v>
      </c>
      <c r="W1004">
        <f t="shared" si="121"/>
        <v>0</v>
      </c>
      <c r="X1004">
        <f t="shared" si="121"/>
        <v>0</v>
      </c>
    </row>
    <row r="1005" spans="3:24" ht="30" customHeight="1" thickTop="1" thickBot="1" x14ac:dyDescent="0.25">
      <c r="C1005" s="108"/>
      <c r="D1005" s="108"/>
      <c r="E1005" s="115"/>
      <c r="F1005" s="115"/>
      <c r="H1005" t="str">
        <f t="shared" si="115"/>
        <v/>
      </c>
      <c r="I1005" t="str">
        <f t="shared" si="116"/>
        <v/>
      </c>
      <c r="J1005" t="str">
        <f t="shared" si="117"/>
        <v/>
      </c>
      <c r="K1005" t="str">
        <f t="shared" si="118"/>
        <v/>
      </c>
      <c r="M1005">
        <f t="shared" si="120"/>
        <v>0</v>
      </c>
      <c r="N1005">
        <f t="shared" si="121"/>
        <v>0</v>
      </c>
      <c r="O1005">
        <f t="shared" si="121"/>
        <v>0</v>
      </c>
      <c r="P1005">
        <f t="shared" si="121"/>
        <v>0</v>
      </c>
      <c r="Q1005">
        <f t="shared" si="121"/>
        <v>0</v>
      </c>
      <c r="R1005">
        <f t="shared" si="121"/>
        <v>0</v>
      </c>
      <c r="S1005">
        <f t="shared" si="121"/>
        <v>0</v>
      </c>
      <c r="T1005">
        <f t="shared" si="121"/>
        <v>0</v>
      </c>
      <c r="U1005">
        <f t="shared" si="121"/>
        <v>0</v>
      </c>
      <c r="V1005">
        <f t="shared" si="121"/>
        <v>0</v>
      </c>
      <c r="W1005">
        <f t="shared" si="121"/>
        <v>0</v>
      </c>
      <c r="X1005">
        <f t="shared" si="121"/>
        <v>0</v>
      </c>
    </row>
    <row r="1006" spans="3:24" ht="30" customHeight="1" thickTop="1" thickBot="1" x14ac:dyDescent="0.25">
      <c r="C1006" s="108"/>
      <c r="D1006" s="108"/>
      <c r="E1006" s="115"/>
      <c r="F1006" s="115"/>
      <c r="H1006" t="str">
        <f t="shared" si="115"/>
        <v/>
      </c>
      <c r="I1006" t="str">
        <f t="shared" si="116"/>
        <v/>
      </c>
      <c r="J1006" t="str">
        <f t="shared" si="117"/>
        <v/>
      </c>
      <c r="K1006" t="str">
        <f t="shared" si="118"/>
        <v/>
      </c>
      <c r="M1006">
        <f t="shared" si="120"/>
        <v>0</v>
      </c>
      <c r="N1006">
        <f t="shared" si="121"/>
        <v>0</v>
      </c>
      <c r="O1006">
        <f t="shared" si="121"/>
        <v>0</v>
      </c>
      <c r="P1006">
        <f t="shared" si="121"/>
        <v>0</v>
      </c>
      <c r="Q1006">
        <f t="shared" si="121"/>
        <v>0</v>
      </c>
      <c r="R1006">
        <f t="shared" si="121"/>
        <v>0</v>
      </c>
      <c r="S1006">
        <f t="shared" si="121"/>
        <v>0</v>
      </c>
      <c r="T1006">
        <f t="shared" si="121"/>
        <v>0</v>
      </c>
      <c r="U1006">
        <f t="shared" si="121"/>
        <v>0</v>
      </c>
      <c r="V1006">
        <f t="shared" si="121"/>
        <v>0</v>
      </c>
      <c r="W1006">
        <f t="shared" si="121"/>
        <v>0</v>
      </c>
      <c r="X1006">
        <f t="shared" si="121"/>
        <v>0</v>
      </c>
    </row>
    <row r="1007" spans="3:24" ht="30" customHeight="1" thickTop="1" thickBot="1" x14ac:dyDescent="0.25">
      <c r="C1007" s="108"/>
      <c r="D1007" s="108"/>
      <c r="E1007" s="115"/>
      <c r="F1007" s="115"/>
      <c r="H1007" t="str">
        <f t="shared" si="115"/>
        <v/>
      </c>
      <c r="I1007" t="str">
        <f t="shared" si="116"/>
        <v/>
      </c>
      <c r="J1007" t="str">
        <f t="shared" si="117"/>
        <v/>
      </c>
      <c r="K1007" t="str">
        <f t="shared" si="118"/>
        <v/>
      </c>
      <c r="M1007">
        <f t="shared" si="120"/>
        <v>0</v>
      </c>
      <c r="N1007">
        <f t="shared" si="121"/>
        <v>0</v>
      </c>
      <c r="O1007">
        <f t="shared" si="121"/>
        <v>0</v>
      </c>
      <c r="P1007">
        <f t="shared" si="121"/>
        <v>0</v>
      </c>
      <c r="Q1007">
        <f t="shared" si="121"/>
        <v>0</v>
      </c>
      <c r="R1007">
        <f t="shared" si="121"/>
        <v>0</v>
      </c>
      <c r="S1007">
        <f t="shared" si="121"/>
        <v>0</v>
      </c>
      <c r="T1007">
        <f t="shared" si="121"/>
        <v>0</v>
      </c>
      <c r="U1007">
        <f t="shared" si="121"/>
        <v>0</v>
      </c>
      <c r="V1007">
        <f t="shared" si="121"/>
        <v>0</v>
      </c>
      <c r="W1007">
        <f t="shared" si="121"/>
        <v>0</v>
      </c>
      <c r="X1007">
        <f t="shared" si="121"/>
        <v>0</v>
      </c>
    </row>
    <row r="1008" spans="3:24" ht="30" customHeight="1" thickTop="1" thickBot="1" x14ac:dyDescent="0.25">
      <c r="C1008" s="108"/>
      <c r="D1008" s="108"/>
      <c r="E1008" s="115"/>
      <c r="F1008" s="115"/>
      <c r="H1008" t="str">
        <f t="shared" si="115"/>
        <v/>
      </c>
      <c r="I1008" t="str">
        <f t="shared" si="116"/>
        <v/>
      </c>
      <c r="J1008" t="str">
        <f t="shared" si="117"/>
        <v/>
      </c>
      <c r="K1008" t="str">
        <f t="shared" si="118"/>
        <v/>
      </c>
      <c r="M1008">
        <f t="shared" si="120"/>
        <v>0</v>
      </c>
      <c r="N1008">
        <f t="shared" si="121"/>
        <v>0</v>
      </c>
      <c r="O1008">
        <f t="shared" si="121"/>
        <v>0</v>
      </c>
      <c r="P1008">
        <f t="shared" si="121"/>
        <v>0</v>
      </c>
      <c r="Q1008">
        <f t="shared" si="121"/>
        <v>0</v>
      </c>
      <c r="R1008">
        <f t="shared" si="121"/>
        <v>0</v>
      </c>
      <c r="S1008">
        <f t="shared" si="121"/>
        <v>0</v>
      </c>
      <c r="T1008">
        <f t="shared" si="121"/>
        <v>0</v>
      </c>
      <c r="U1008">
        <f t="shared" si="121"/>
        <v>0</v>
      </c>
      <c r="V1008">
        <f t="shared" si="121"/>
        <v>0</v>
      </c>
      <c r="W1008">
        <f t="shared" si="121"/>
        <v>0</v>
      </c>
      <c r="X1008">
        <f t="shared" si="121"/>
        <v>0</v>
      </c>
    </row>
    <row r="1009" spans="3:24" ht="30" customHeight="1" thickTop="1" thickBot="1" x14ac:dyDescent="0.25">
      <c r="C1009" s="108"/>
      <c r="D1009" s="108"/>
      <c r="E1009" s="115"/>
      <c r="F1009" s="115"/>
      <c r="H1009" t="str">
        <f t="shared" si="115"/>
        <v/>
      </c>
      <c r="I1009" t="str">
        <f t="shared" si="116"/>
        <v/>
      </c>
      <c r="J1009" t="str">
        <f t="shared" si="117"/>
        <v/>
      </c>
      <c r="K1009" t="str">
        <f t="shared" si="118"/>
        <v/>
      </c>
      <c r="M1009">
        <f t="shared" si="120"/>
        <v>0</v>
      </c>
      <c r="N1009">
        <f t="shared" si="121"/>
        <v>0</v>
      </c>
      <c r="O1009">
        <f t="shared" si="121"/>
        <v>0</v>
      </c>
      <c r="P1009">
        <f t="shared" si="121"/>
        <v>0</v>
      </c>
      <c r="Q1009">
        <f t="shared" si="121"/>
        <v>0</v>
      </c>
      <c r="R1009">
        <f t="shared" si="121"/>
        <v>0</v>
      </c>
      <c r="S1009">
        <f t="shared" si="121"/>
        <v>0</v>
      </c>
      <c r="T1009">
        <f t="shared" si="121"/>
        <v>0</v>
      </c>
      <c r="U1009">
        <f t="shared" si="121"/>
        <v>0</v>
      </c>
      <c r="V1009">
        <f t="shared" si="121"/>
        <v>0</v>
      </c>
      <c r="W1009">
        <f t="shared" si="121"/>
        <v>0</v>
      </c>
      <c r="X1009">
        <f t="shared" si="121"/>
        <v>0</v>
      </c>
    </row>
    <row r="1010" spans="3:24" ht="30" customHeight="1" thickTop="1" thickBot="1" x14ac:dyDescent="0.25">
      <c r="C1010" s="108"/>
      <c r="D1010" s="108"/>
      <c r="E1010" s="115"/>
      <c r="F1010" s="115"/>
      <c r="H1010" t="str">
        <f t="shared" si="115"/>
        <v/>
      </c>
      <c r="I1010" t="str">
        <f t="shared" si="116"/>
        <v/>
      </c>
      <c r="J1010" t="str">
        <f t="shared" si="117"/>
        <v/>
      </c>
      <c r="K1010" t="str">
        <f t="shared" si="118"/>
        <v/>
      </c>
      <c r="M1010">
        <f t="shared" si="120"/>
        <v>0</v>
      </c>
      <c r="N1010">
        <f t="shared" si="121"/>
        <v>0</v>
      </c>
      <c r="O1010">
        <f t="shared" si="121"/>
        <v>0</v>
      </c>
      <c r="P1010">
        <f t="shared" si="121"/>
        <v>0</v>
      </c>
      <c r="Q1010">
        <f t="shared" si="121"/>
        <v>0</v>
      </c>
      <c r="R1010">
        <f t="shared" si="121"/>
        <v>0</v>
      </c>
      <c r="S1010">
        <f t="shared" si="121"/>
        <v>0</v>
      </c>
      <c r="T1010">
        <f t="shared" si="121"/>
        <v>0</v>
      </c>
      <c r="U1010">
        <f t="shared" si="121"/>
        <v>0</v>
      </c>
      <c r="V1010">
        <f t="shared" si="121"/>
        <v>0</v>
      </c>
      <c r="W1010">
        <f t="shared" si="121"/>
        <v>0</v>
      </c>
      <c r="X1010">
        <f t="shared" si="121"/>
        <v>0</v>
      </c>
    </row>
    <row r="1011" spans="3:24" ht="30" customHeight="1" thickTop="1" thickBot="1" x14ac:dyDescent="0.25">
      <c r="C1011" s="108"/>
      <c r="D1011" s="108"/>
      <c r="E1011" s="115"/>
      <c r="F1011" s="115"/>
      <c r="H1011" t="str">
        <f t="shared" si="115"/>
        <v/>
      </c>
      <c r="I1011" t="str">
        <f t="shared" si="116"/>
        <v/>
      </c>
      <c r="J1011" t="str">
        <f t="shared" si="117"/>
        <v/>
      </c>
      <c r="K1011" t="str">
        <f t="shared" si="118"/>
        <v/>
      </c>
      <c r="M1011">
        <f t="shared" si="120"/>
        <v>0</v>
      </c>
      <c r="N1011">
        <f t="shared" si="121"/>
        <v>0</v>
      </c>
      <c r="O1011">
        <f t="shared" si="121"/>
        <v>0</v>
      </c>
      <c r="P1011">
        <f t="shared" si="121"/>
        <v>0</v>
      </c>
      <c r="Q1011">
        <f t="shared" si="121"/>
        <v>0</v>
      </c>
      <c r="R1011">
        <f t="shared" si="121"/>
        <v>0</v>
      </c>
      <c r="S1011">
        <f t="shared" si="121"/>
        <v>0</v>
      </c>
      <c r="T1011">
        <f t="shared" si="121"/>
        <v>0</v>
      </c>
      <c r="U1011">
        <f t="shared" si="121"/>
        <v>0</v>
      </c>
      <c r="V1011">
        <f t="shared" si="121"/>
        <v>0</v>
      </c>
      <c r="W1011">
        <f t="shared" si="121"/>
        <v>0</v>
      </c>
      <c r="X1011">
        <f t="shared" si="121"/>
        <v>0</v>
      </c>
    </row>
    <row r="1012" spans="3:24" ht="30" customHeight="1" thickTop="1" thickBot="1" x14ac:dyDescent="0.25">
      <c r="C1012" s="108"/>
      <c r="D1012" s="108"/>
      <c r="E1012" s="115"/>
      <c r="F1012" s="115"/>
      <c r="H1012" t="str">
        <f t="shared" si="115"/>
        <v/>
      </c>
      <c r="I1012" t="str">
        <f t="shared" si="116"/>
        <v/>
      </c>
      <c r="J1012" t="str">
        <f t="shared" si="117"/>
        <v/>
      </c>
      <c r="K1012" t="str">
        <f t="shared" si="118"/>
        <v/>
      </c>
      <c r="M1012">
        <f t="shared" si="120"/>
        <v>0</v>
      </c>
      <c r="N1012">
        <f t="shared" si="121"/>
        <v>0</v>
      </c>
      <c r="O1012">
        <f t="shared" si="121"/>
        <v>0</v>
      </c>
      <c r="P1012">
        <f t="shared" si="121"/>
        <v>0</v>
      </c>
      <c r="Q1012">
        <f t="shared" si="121"/>
        <v>0</v>
      </c>
      <c r="R1012">
        <f t="shared" si="121"/>
        <v>0</v>
      </c>
      <c r="S1012">
        <f t="shared" si="121"/>
        <v>0</v>
      </c>
      <c r="T1012">
        <f t="shared" si="121"/>
        <v>0</v>
      </c>
      <c r="U1012">
        <f t="shared" si="121"/>
        <v>0</v>
      </c>
      <c r="V1012">
        <f t="shared" si="121"/>
        <v>0</v>
      </c>
      <c r="W1012">
        <f t="shared" si="121"/>
        <v>0</v>
      </c>
      <c r="X1012">
        <f t="shared" si="121"/>
        <v>0</v>
      </c>
    </row>
    <row r="1013" spans="3:24" ht="30" customHeight="1" thickTop="1" thickBot="1" x14ac:dyDescent="0.25">
      <c r="C1013" s="108"/>
      <c r="D1013" s="108"/>
      <c r="E1013" s="115"/>
      <c r="F1013" s="115"/>
      <c r="H1013" t="str">
        <f t="shared" si="115"/>
        <v/>
      </c>
      <c r="I1013" t="str">
        <f t="shared" si="116"/>
        <v/>
      </c>
      <c r="J1013" t="str">
        <f t="shared" si="117"/>
        <v/>
      </c>
      <c r="K1013" t="str">
        <f t="shared" si="118"/>
        <v/>
      </c>
      <c r="M1013">
        <f t="shared" si="120"/>
        <v>0</v>
      </c>
      <c r="N1013">
        <f t="shared" si="121"/>
        <v>0</v>
      </c>
      <c r="O1013">
        <f t="shared" si="121"/>
        <v>0</v>
      </c>
      <c r="P1013">
        <f t="shared" si="121"/>
        <v>0</v>
      </c>
      <c r="Q1013">
        <f t="shared" si="121"/>
        <v>0</v>
      </c>
      <c r="R1013">
        <f t="shared" si="121"/>
        <v>0</v>
      </c>
      <c r="S1013">
        <f t="shared" si="121"/>
        <v>0</v>
      </c>
      <c r="T1013">
        <f t="shared" si="121"/>
        <v>0</v>
      </c>
      <c r="U1013">
        <f t="shared" si="121"/>
        <v>0</v>
      </c>
      <c r="V1013">
        <f t="shared" si="121"/>
        <v>0</v>
      </c>
      <c r="W1013">
        <f t="shared" si="121"/>
        <v>0</v>
      </c>
      <c r="X1013">
        <f t="shared" si="121"/>
        <v>0</v>
      </c>
    </row>
    <row r="1014" spans="3:24" ht="30" customHeight="1" thickTop="1" thickBot="1" x14ac:dyDescent="0.25">
      <c r="C1014" s="108"/>
      <c r="D1014" s="108"/>
      <c r="E1014" s="115"/>
      <c r="F1014" s="115"/>
      <c r="H1014" t="str">
        <f t="shared" si="115"/>
        <v/>
      </c>
      <c r="I1014" t="str">
        <f t="shared" si="116"/>
        <v/>
      </c>
      <c r="J1014" t="str">
        <f t="shared" si="117"/>
        <v/>
      </c>
      <c r="K1014" t="str">
        <f t="shared" si="118"/>
        <v/>
      </c>
      <c r="M1014">
        <f t="shared" si="120"/>
        <v>0</v>
      </c>
      <c r="N1014">
        <f t="shared" si="121"/>
        <v>0</v>
      </c>
      <c r="O1014">
        <f t="shared" si="121"/>
        <v>0</v>
      </c>
      <c r="P1014">
        <f t="shared" si="121"/>
        <v>0</v>
      </c>
      <c r="Q1014">
        <f t="shared" si="121"/>
        <v>0</v>
      </c>
      <c r="R1014">
        <f t="shared" si="121"/>
        <v>0</v>
      </c>
      <c r="S1014">
        <f t="shared" si="121"/>
        <v>0</v>
      </c>
      <c r="T1014">
        <f t="shared" si="121"/>
        <v>0</v>
      </c>
      <c r="U1014">
        <f t="shared" si="121"/>
        <v>0</v>
      </c>
      <c r="V1014">
        <f t="shared" si="121"/>
        <v>0</v>
      </c>
      <c r="W1014">
        <f t="shared" si="121"/>
        <v>0</v>
      </c>
      <c r="X1014">
        <f t="shared" si="121"/>
        <v>0</v>
      </c>
    </row>
    <row r="1015" spans="3:24" ht="30" customHeight="1" thickTop="1" thickBot="1" x14ac:dyDescent="0.25">
      <c r="C1015" s="108"/>
      <c r="D1015" s="108"/>
      <c r="E1015" s="115"/>
      <c r="F1015" s="115"/>
      <c r="H1015" t="str">
        <f t="shared" si="115"/>
        <v/>
      </c>
      <c r="I1015" t="str">
        <f t="shared" si="116"/>
        <v/>
      </c>
      <c r="J1015" t="str">
        <f t="shared" si="117"/>
        <v/>
      </c>
      <c r="K1015" t="str">
        <f t="shared" si="118"/>
        <v/>
      </c>
      <c r="M1015">
        <f t="shared" si="120"/>
        <v>0</v>
      </c>
      <c r="N1015">
        <f t="shared" si="121"/>
        <v>0</v>
      </c>
      <c r="O1015">
        <f t="shared" si="121"/>
        <v>0</v>
      </c>
      <c r="P1015">
        <f t="shared" si="121"/>
        <v>0</v>
      </c>
      <c r="Q1015">
        <f t="shared" si="121"/>
        <v>0</v>
      </c>
      <c r="R1015">
        <f t="shared" si="121"/>
        <v>0</v>
      </c>
      <c r="S1015">
        <f t="shared" si="121"/>
        <v>0</v>
      </c>
      <c r="T1015">
        <f t="shared" si="121"/>
        <v>0</v>
      </c>
      <c r="U1015">
        <f t="shared" si="121"/>
        <v>0</v>
      </c>
      <c r="V1015">
        <f t="shared" si="121"/>
        <v>0</v>
      </c>
      <c r="W1015">
        <f t="shared" si="121"/>
        <v>0</v>
      </c>
      <c r="X1015">
        <f t="shared" si="121"/>
        <v>0</v>
      </c>
    </row>
    <row r="1016" spans="3:24" ht="30" customHeight="1" thickTop="1" thickBot="1" x14ac:dyDescent="0.25">
      <c r="C1016" s="108"/>
      <c r="D1016" s="108"/>
      <c r="E1016" s="115"/>
      <c r="F1016" s="115"/>
      <c r="H1016" t="str">
        <f t="shared" si="115"/>
        <v/>
      </c>
      <c r="I1016" t="str">
        <f t="shared" si="116"/>
        <v/>
      </c>
      <c r="J1016" t="str">
        <f t="shared" si="117"/>
        <v/>
      </c>
      <c r="K1016" t="str">
        <f t="shared" si="118"/>
        <v/>
      </c>
      <c r="M1016">
        <f t="shared" si="120"/>
        <v>0</v>
      </c>
      <c r="N1016">
        <f t="shared" si="121"/>
        <v>0</v>
      </c>
      <c r="O1016">
        <f t="shared" si="121"/>
        <v>0</v>
      </c>
      <c r="P1016">
        <f t="shared" si="121"/>
        <v>0</v>
      </c>
      <c r="Q1016">
        <f t="shared" si="121"/>
        <v>0</v>
      </c>
      <c r="R1016">
        <f t="shared" si="121"/>
        <v>0</v>
      </c>
      <c r="S1016">
        <f t="shared" si="121"/>
        <v>0</v>
      </c>
      <c r="T1016">
        <f t="shared" si="121"/>
        <v>0</v>
      </c>
      <c r="U1016">
        <f t="shared" si="121"/>
        <v>0</v>
      </c>
      <c r="V1016">
        <f t="shared" si="121"/>
        <v>0</v>
      </c>
      <c r="W1016">
        <f t="shared" si="121"/>
        <v>0</v>
      </c>
      <c r="X1016">
        <f t="shared" si="121"/>
        <v>0</v>
      </c>
    </row>
    <row r="1017" spans="3:24" ht="30" customHeight="1" thickTop="1" thickBot="1" x14ac:dyDescent="0.25">
      <c r="C1017" s="108"/>
      <c r="D1017" s="108"/>
      <c r="E1017" s="115"/>
      <c r="F1017" s="115"/>
      <c r="H1017" t="str">
        <f t="shared" si="115"/>
        <v/>
      </c>
      <c r="I1017" t="str">
        <f t="shared" si="116"/>
        <v/>
      </c>
      <c r="J1017" t="str">
        <f t="shared" si="117"/>
        <v/>
      </c>
      <c r="K1017" t="str">
        <f t="shared" si="118"/>
        <v/>
      </c>
      <c r="M1017">
        <f t="shared" si="120"/>
        <v>0</v>
      </c>
      <c r="N1017">
        <f t="shared" si="121"/>
        <v>0</v>
      </c>
      <c r="O1017">
        <f t="shared" si="121"/>
        <v>0</v>
      </c>
      <c r="P1017">
        <f t="shared" si="121"/>
        <v>0</v>
      </c>
      <c r="Q1017">
        <f t="shared" si="121"/>
        <v>0</v>
      </c>
      <c r="R1017">
        <f t="shared" si="121"/>
        <v>0</v>
      </c>
      <c r="S1017">
        <f t="shared" si="121"/>
        <v>0</v>
      </c>
      <c r="T1017">
        <f t="shared" si="121"/>
        <v>0</v>
      </c>
      <c r="U1017">
        <f t="shared" si="121"/>
        <v>0</v>
      </c>
      <c r="V1017">
        <f t="shared" si="121"/>
        <v>0</v>
      </c>
      <c r="W1017">
        <f t="shared" si="121"/>
        <v>0</v>
      </c>
      <c r="X1017">
        <f t="shared" si="121"/>
        <v>0</v>
      </c>
    </row>
    <row r="1018" spans="3:24" ht="30" customHeight="1" thickTop="1" thickBot="1" x14ac:dyDescent="0.25">
      <c r="C1018" s="108"/>
      <c r="D1018" s="108"/>
      <c r="E1018" s="115"/>
      <c r="F1018" s="115"/>
      <c r="H1018" t="str">
        <f t="shared" si="115"/>
        <v/>
      </c>
      <c r="I1018" t="str">
        <f t="shared" si="116"/>
        <v/>
      </c>
      <c r="J1018" t="str">
        <f t="shared" si="117"/>
        <v/>
      </c>
      <c r="K1018" t="str">
        <f t="shared" si="118"/>
        <v/>
      </c>
      <c r="M1018">
        <f t="shared" si="120"/>
        <v>0</v>
      </c>
      <c r="N1018">
        <f t="shared" si="121"/>
        <v>0</v>
      </c>
      <c r="O1018">
        <f t="shared" si="121"/>
        <v>0</v>
      </c>
      <c r="P1018">
        <f t="shared" si="121"/>
        <v>0</v>
      </c>
      <c r="Q1018">
        <f t="shared" si="121"/>
        <v>0</v>
      </c>
      <c r="R1018">
        <f t="shared" si="121"/>
        <v>0</v>
      </c>
      <c r="S1018">
        <f t="shared" si="121"/>
        <v>0</v>
      </c>
      <c r="T1018">
        <f t="shared" si="121"/>
        <v>0</v>
      </c>
      <c r="U1018">
        <f t="shared" si="121"/>
        <v>0</v>
      </c>
      <c r="V1018">
        <f t="shared" si="121"/>
        <v>0</v>
      </c>
      <c r="W1018">
        <f t="shared" si="121"/>
        <v>0</v>
      </c>
      <c r="X1018">
        <f t="shared" si="121"/>
        <v>0</v>
      </c>
    </row>
    <row r="1019" spans="3:24" ht="30" customHeight="1" thickTop="1" thickBot="1" x14ac:dyDescent="0.25">
      <c r="C1019" s="108"/>
      <c r="D1019" s="108"/>
      <c r="E1019" s="115"/>
      <c r="F1019" s="115"/>
      <c r="H1019" t="str">
        <f t="shared" si="115"/>
        <v/>
      </c>
      <c r="I1019" t="str">
        <f t="shared" si="116"/>
        <v/>
      </c>
      <c r="J1019" t="str">
        <f t="shared" si="117"/>
        <v/>
      </c>
      <c r="K1019" t="str">
        <f t="shared" si="118"/>
        <v/>
      </c>
      <c r="M1019">
        <f t="shared" si="120"/>
        <v>0</v>
      </c>
      <c r="N1019">
        <f t="shared" si="121"/>
        <v>0</v>
      </c>
      <c r="O1019">
        <f t="shared" si="121"/>
        <v>0</v>
      </c>
      <c r="P1019">
        <f t="shared" si="121"/>
        <v>0</v>
      </c>
      <c r="Q1019">
        <f t="shared" si="121"/>
        <v>0</v>
      </c>
      <c r="R1019">
        <f t="shared" si="121"/>
        <v>0</v>
      </c>
      <c r="S1019">
        <f t="shared" si="121"/>
        <v>0</v>
      </c>
      <c r="T1019">
        <f t="shared" si="121"/>
        <v>0</v>
      </c>
      <c r="U1019">
        <f t="shared" si="121"/>
        <v>0</v>
      </c>
      <c r="V1019">
        <f t="shared" si="121"/>
        <v>0</v>
      </c>
      <c r="W1019">
        <f t="shared" si="121"/>
        <v>0</v>
      </c>
      <c r="X1019">
        <f t="shared" si="121"/>
        <v>0</v>
      </c>
    </row>
    <row r="1020" spans="3:24" ht="30" customHeight="1" thickTop="1" thickBot="1" x14ac:dyDescent="0.25">
      <c r="C1020" s="108"/>
      <c r="D1020" s="108"/>
      <c r="E1020" s="115"/>
      <c r="F1020" s="115"/>
      <c r="H1020" t="str">
        <f t="shared" si="115"/>
        <v/>
      </c>
      <c r="I1020" t="str">
        <f t="shared" si="116"/>
        <v/>
      </c>
      <c r="J1020" t="str">
        <f t="shared" si="117"/>
        <v/>
      </c>
      <c r="K1020" t="str">
        <f t="shared" si="118"/>
        <v/>
      </c>
      <c r="M1020">
        <f t="shared" si="120"/>
        <v>0</v>
      </c>
      <c r="N1020">
        <f t="shared" si="121"/>
        <v>0</v>
      </c>
      <c r="O1020">
        <f t="shared" si="121"/>
        <v>0</v>
      </c>
      <c r="P1020">
        <f t="shared" si="121"/>
        <v>0</v>
      </c>
      <c r="Q1020">
        <f t="shared" si="121"/>
        <v>0</v>
      </c>
      <c r="R1020">
        <f t="shared" si="121"/>
        <v>0</v>
      </c>
      <c r="S1020">
        <f t="shared" si="121"/>
        <v>0</v>
      </c>
      <c r="T1020">
        <f t="shared" si="121"/>
        <v>0</v>
      </c>
      <c r="U1020">
        <f t="shared" si="121"/>
        <v>0</v>
      </c>
      <c r="V1020">
        <f t="shared" si="121"/>
        <v>0</v>
      </c>
      <c r="W1020">
        <f t="shared" si="121"/>
        <v>0</v>
      </c>
      <c r="X1020">
        <f t="shared" si="121"/>
        <v>0</v>
      </c>
    </row>
    <row r="1021" spans="3:24" ht="30" customHeight="1" thickTop="1" thickBot="1" x14ac:dyDescent="0.25">
      <c r="C1021" s="108"/>
      <c r="D1021" s="108"/>
      <c r="E1021" s="115"/>
      <c r="F1021" s="115"/>
      <c r="H1021" t="str">
        <f t="shared" si="115"/>
        <v/>
      </c>
      <c r="I1021" t="str">
        <f t="shared" si="116"/>
        <v/>
      </c>
      <c r="J1021" t="str">
        <f t="shared" si="117"/>
        <v/>
      </c>
      <c r="K1021" t="str">
        <f t="shared" si="118"/>
        <v/>
      </c>
      <c r="M1021">
        <f t="shared" si="120"/>
        <v>0</v>
      </c>
      <c r="N1021">
        <f t="shared" si="121"/>
        <v>0</v>
      </c>
      <c r="O1021">
        <f t="shared" si="121"/>
        <v>0</v>
      </c>
      <c r="P1021">
        <f t="shared" si="121"/>
        <v>0</v>
      </c>
      <c r="Q1021">
        <f t="shared" si="121"/>
        <v>0</v>
      </c>
      <c r="R1021">
        <f t="shared" si="121"/>
        <v>0</v>
      </c>
      <c r="S1021">
        <f t="shared" ref="N1021:X1044" si="122">IF(ISERROR(IF(AND($H1021&lt;=S$6,$J1021&gt;=S$6),1,0)),"",IF(AND($H1021&lt;=S$6,$J1021&gt;=S$6),1,0))</f>
        <v>0</v>
      </c>
      <c r="T1021">
        <f t="shared" si="122"/>
        <v>0</v>
      </c>
      <c r="U1021">
        <f t="shared" si="122"/>
        <v>0</v>
      </c>
      <c r="V1021">
        <f t="shared" si="122"/>
        <v>0</v>
      </c>
      <c r="W1021">
        <f t="shared" si="122"/>
        <v>0</v>
      </c>
      <c r="X1021">
        <f t="shared" si="122"/>
        <v>0</v>
      </c>
    </row>
    <row r="1022" spans="3:24" ht="30" customHeight="1" thickTop="1" thickBot="1" x14ac:dyDescent="0.25">
      <c r="C1022" s="108"/>
      <c r="D1022" s="108"/>
      <c r="E1022" s="115"/>
      <c r="F1022" s="115"/>
      <c r="H1022" t="str">
        <f t="shared" si="115"/>
        <v/>
      </c>
      <c r="I1022" t="str">
        <f t="shared" si="116"/>
        <v/>
      </c>
      <c r="J1022" t="str">
        <f t="shared" si="117"/>
        <v/>
      </c>
      <c r="K1022" t="str">
        <f t="shared" si="118"/>
        <v/>
      </c>
      <c r="M1022">
        <f t="shared" si="120"/>
        <v>0</v>
      </c>
      <c r="N1022">
        <f t="shared" si="122"/>
        <v>0</v>
      </c>
      <c r="O1022">
        <f t="shared" si="122"/>
        <v>0</v>
      </c>
      <c r="P1022">
        <f t="shared" si="122"/>
        <v>0</v>
      </c>
      <c r="Q1022">
        <f t="shared" si="122"/>
        <v>0</v>
      </c>
      <c r="R1022">
        <f t="shared" si="122"/>
        <v>0</v>
      </c>
      <c r="S1022">
        <f t="shared" si="122"/>
        <v>0</v>
      </c>
      <c r="T1022">
        <f t="shared" si="122"/>
        <v>0</v>
      </c>
      <c r="U1022">
        <f t="shared" si="122"/>
        <v>0</v>
      </c>
      <c r="V1022">
        <f t="shared" si="122"/>
        <v>0</v>
      </c>
      <c r="W1022">
        <f t="shared" si="122"/>
        <v>0</v>
      </c>
      <c r="X1022">
        <f t="shared" si="122"/>
        <v>0</v>
      </c>
    </row>
    <row r="1023" spans="3:24" ht="30" customHeight="1" thickTop="1" thickBot="1" x14ac:dyDescent="0.25">
      <c r="C1023" s="108"/>
      <c r="D1023" s="108"/>
      <c r="E1023" s="115"/>
      <c r="F1023" s="115"/>
      <c r="H1023" t="str">
        <f t="shared" si="115"/>
        <v/>
      </c>
      <c r="I1023" t="str">
        <f t="shared" si="116"/>
        <v/>
      </c>
      <c r="J1023" t="str">
        <f t="shared" si="117"/>
        <v/>
      </c>
      <c r="K1023" t="str">
        <f t="shared" si="118"/>
        <v/>
      </c>
      <c r="M1023">
        <f t="shared" si="120"/>
        <v>0</v>
      </c>
      <c r="N1023">
        <f t="shared" si="122"/>
        <v>0</v>
      </c>
      <c r="O1023">
        <f t="shared" si="122"/>
        <v>0</v>
      </c>
      <c r="P1023">
        <f t="shared" si="122"/>
        <v>0</v>
      </c>
      <c r="Q1023">
        <f t="shared" si="122"/>
        <v>0</v>
      </c>
      <c r="R1023">
        <f t="shared" si="122"/>
        <v>0</v>
      </c>
      <c r="S1023">
        <f t="shared" si="122"/>
        <v>0</v>
      </c>
      <c r="T1023">
        <f t="shared" si="122"/>
        <v>0</v>
      </c>
      <c r="U1023">
        <f t="shared" si="122"/>
        <v>0</v>
      </c>
      <c r="V1023">
        <f t="shared" si="122"/>
        <v>0</v>
      </c>
      <c r="W1023">
        <f t="shared" si="122"/>
        <v>0</v>
      </c>
      <c r="X1023">
        <f t="shared" si="122"/>
        <v>0</v>
      </c>
    </row>
    <row r="1024" spans="3:24" ht="30" customHeight="1" thickTop="1" thickBot="1" x14ac:dyDescent="0.25">
      <c r="C1024" s="108"/>
      <c r="D1024" s="108"/>
      <c r="E1024" s="115"/>
      <c r="F1024" s="115"/>
      <c r="H1024" t="str">
        <f t="shared" si="115"/>
        <v/>
      </c>
      <c r="I1024" t="str">
        <f t="shared" si="116"/>
        <v/>
      </c>
      <c r="J1024" t="str">
        <f t="shared" si="117"/>
        <v/>
      </c>
      <c r="K1024" t="str">
        <f t="shared" si="118"/>
        <v/>
      </c>
      <c r="M1024">
        <f t="shared" si="120"/>
        <v>0</v>
      </c>
      <c r="N1024">
        <f t="shared" si="122"/>
        <v>0</v>
      </c>
      <c r="O1024">
        <f t="shared" si="122"/>
        <v>0</v>
      </c>
      <c r="P1024">
        <f t="shared" si="122"/>
        <v>0</v>
      </c>
      <c r="Q1024">
        <f t="shared" si="122"/>
        <v>0</v>
      </c>
      <c r="R1024">
        <f t="shared" si="122"/>
        <v>0</v>
      </c>
      <c r="S1024">
        <f t="shared" si="122"/>
        <v>0</v>
      </c>
      <c r="T1024">
        <f t="shared" si="122"/>
        <v>0</v>
      </c>
      <c r="U1024">
        <f t="shared" si="122"/>
        <v>0</v>
      </c>
      <c r="V1024">
        <f t="shared" si="122"/>
        <v>0</v>
      </c>
      <c r="W1024">
        <f t="shared" si="122"/>
        <v>0</v>
      </c>
      <c r="X1024">
        <f t="shared" si="122"/>
        <v>0</v>
      </c>
    </row>
    <row r="1025" spans="3:24" ht="30" customHeight="1" thickTop="1" thickBot="1" x14ac:dyDescent="0.25">
      <c r="C1025" s="108"/>
      <c r="D1025" s="108"/>
      <c r="E1025" s="115"/>
      <c r="F1025" s="115"/>
      <c r="H1025" t="str">
        <f t="shared" si="115"/>
        <v/>
      </c>
      <c r="I1025" t="str">
        <f t="shared" si="116"/>
        <v/>
      </c>
      <c r="J1025" t="str">
        <f t="shared" si="117"/>
        <v/>
      </c>
      <c r="K1025" t="str">
        <f t="shared" si="118"/>
        <v/>
      </c>
      <c r="M1025">
        <f t="shared" si="120"/>
        <v>0</v>
      </c>
      <c r="N1025">
        <f t="shared" si="122"/>
        <v>0</v>
      </c>
      <c r="O1025">
        <f t="shared" si="122"/>
        <v>0</v>
      </c>
      <c r="P1025">
        <f t="shared" si="122"/>
        <v>0</v>
      </c>
      <c r="Q1025">
        <f t="shared" si="122"/>
        <v>0</v>
      </c>
      <c r="R1025">
        <f t="shared" si="122"/>
        <v>0</v>
      </c>
      <c r="S1025">
        <f t="shared" si="122"/>
        <v>0</v>
      </c>
      <c r="T1025">
        <f t="shared" si="122"/>
        <v>0</v>
      </c>
      <c r="U1025">
        <f t="shared" si="122"/>
        <v>0</v>
      </c>
      <c r="V1025">
        <f t="shared" si="122"/>
        <v>0</v>
      </c>
      <c r="W1025">
        <f t="shared" si="122"/>
        <v>0</v>
      </c>
      <c r="X1025">
        <f t="shared" si="122"/>
        <v>0</v>
      </c>
    </row>
    <row r="1026" spans="3:24" ht="30" customHeight="1" thickTop="1" thickBot="1" x14ac:dyDescent="0.25">
      <c r="C1026" s="108"/>
      <c r="D1026" s="108"/>
      <c r="E1026" s="115"/>
      <c r="F1026" s="115"/>
      <c r="H1026" t="str">
        <f t="shared" si="115"/>
        <v/>
      </c>
      <c r="I1026" t="str">
        <f t="shared" si="116"/>
        <v/>
      </c>
      <c r="J1026" t="str">
        <f t="shared" si="117"/>
        <v/>
      </c>
      <c r="K1026" t="str">
        <f t="shared" si="118"/>
        <v/>
      </c>
      <c r="M1026">
        <f t="shared" si="120"/>
        <v>0</v>
      </c>
      <c r="N1026">
        <f t="shared" si="122"/>
        <v>0</v>
      </c>
      <c r="O1026">
        <f t="shared" si="122"/>
        <v>0</v>
      </c>
      <c r="P1026">
        <f t="shared" si="122"/>
        <v>0</v>
      </c>
      <c r="Q1026">
        <f t="shared" si="122"/>
        <v>0</v>
      </c>
      <c r="R1026">
        <f t="shared" si="122"/>
        <v>0</v>
      </c>
      <c r="S1026">
        <f t="shared" si="122"/>
        <v>0</v>
      </c>
      <c r="T1026">
        <f t="shared" si="122"/>
        <v>0</v>
      </c>
      <c r="U1026">
        <f t="shared" si="122"/>
        <v>0</v>
      </c>
      <c r="V1026">
        <f t="shared" si="122"/>
        <v>0</v>
      </c>
      <c r="W1026">
        <f t="shared" si="122"/>
        <v>0</v>
      </c>
      <c r="X1026">
        <f t="shared" si="122"/>
        <v>0</v>
      </c>
    </row>
    <row r="1027" spans="3:24" ht="30" customHeight="1" thickTop="1" thickBot="1" x14ac:dyDescent="0.25">
      <c r="C1027" s="108"/>
      <c r="D1027" s="108"/>
      <c r="E1027" s="115"/>
      <c r="F1027" s="115"/>
      <c r="H1027" t="str">
        <f t="shared" si="115"/>
        <v/>
      </c>
      <c r="I1027" t="str">
        <f t="shared" si="116"/>
        <v/>
      </c>
      <c r="J1027" t="str">
        <f t="shared" si="117"/>
        <v/>
      </c>
      <c r="K1027" t="str">
        <f t="shared" si="118"/>
        <v/>
      </c>
      <c r="M1027">
        <f t="shared" si="120"/>
        <v>0</v>
      </c>
      <c r="N1027">
        <f t="shared" si="122"/>
        <v>0</v>
      </c>
      <c r="O1027">
        <f t="shared" si="122"/>
        <v>0</v>
      </c>
      <c r="P1027">
        <f t="shared" si="122"/>
        <v>0</v>
      </c>
      <c r="Q1027">
        <f t="shared" si="122"/>
        <v>0</v>
      </c>
      <c r="R1027">
        <f t="shared" si="122"/>
        <v>0</v>
      </c>
      <c r="S1027">
        <f t="shared" si="122"/>
        <v>0</v>
      </c>
      <c r="T1027">
        <f t="shared" si="122"/>
        <v>0</v>
      </c>
      <c r="U1027">
        <f t="shared" si="122"/>
        <v>0</v>
      </c>
      <c r="V1027">
        <f t="shared" si="122"/>
        <v>0</v>
      </c>
      <c r="W1027">
        <f t="shared" si="122"/>
        <v>0</v>
      </c>
      <c r="X1027">
        <f t="shared" si="122"/>
        <v>0</v>
      </c>
    </row>
    <row r="1028" spans="3:24" ht="30" customHeight="1" thickTop="1" thickBot="1" x14ac:dyDescent="0.25">
      <c r="C1028" s="108"/>
      <c r="D1028" s="108"/>
      <c r="E1028" s="115"/>
      <c r="F1028" s="115"/>
      <c r="H1028" t="str">
        <f t="shared" si="115"/>
        <v/>
      </c>
      <c r="I1028" t="str">
        <f t="shared" si="116"/>
        <v/>
      </c>
      <c r="J1028" t="str">
        <f t="shared" si="117"/>
        <v/>
      </c>
      <c r="K1028" t="str">
        <f t="shared" si="118"/>
        <v/>
      </c>
      <c r="M1028">
        <f t="shared" si="120"/>
        <v>0</v>
      </c>
      <c r="N1028">
        <f t="shared" si="122"/>
        <v>0</v>
      </c>
      <c r="O1028">
        <f t="shared" si="122"/>
        <v>0</v>
      </c>
      <c r="P1028">
        <f t="shared" si="122"/>
        <v>0</v>
      </c>
      <c r="Q1028">
        <f t="shared" si="122"/>
        <v>0</v>
      </c>
      <c r="R1028">
        <f t="shared" si="122"/>
        <v>0</v>
      </c>
      <c r="S1028">
        <f t="shared" si="122"/>
        <v>0</v>
      </c>
      <c r="T1028">
        <f t="shared" si="122"/>
        <v>0</v>
      </c>
      <c r="U1028">
        <f t="shared" si="122"/>
        <v>0</v>
      </c>
      <c r="V1028">
        <f t="shared" si="122"/>
        <v>0</v>
      </c>
      <c r="W1028">
        <f t="shared" si="122"/>
        <v>0</v>
      </c>
      <c r="X1028">
        <f t="shared" si="122"/>
        <v>0</v>
      </c>
    </row>
    <row r="1029" spans="3:24" ht="30" customHeight="1" thickTop="1" thickBot="1" x14ac:dyDescent="0.25">
      <c r="C1029" s="108"/>
      <c r="D1029" s="108"/>
      <c r="E1029" s="115"/>
      <c r="F1029" s="115"/>
      <c r="H1029" t="str">
        <f t="shared" si="115"/>
        <v/>
      </c>
      <c r="I1029" t="str">
        <f t="shared" si="116"/>
        <v/>
      </c>
      <c r="J1029" t="str">
        <f t="shared" si="117"/>
        <v/>
      </c>
      <c r="K1029" t="str">
        <f t="shared" si="118"/>
        <v/>
      </c>
      <c r="M1029">
        <f t="shared" si="120"/>
        <v>0</v>
      </c>
      <c r="N1029">
        <f t="shared" si="122"/>
        <v>0</v>
      </c>
      <c r="O1029">
        <f t="shared" si="122"/>
        <v>0</v>
      </c>
      <c r="P1029">
        <f t="shared" si="122"/>
        <v>0</v>
      </c>
      <c r="Q1029">
        <f t="shared" si="122"/>
        <v>0</v>
      </c>
      <c r="R1029">
        <f t="shared" si="122"/>
        <v>0</v>
      </c>
      <c r="S1029">
        <f t="shared" si="122"/>
        <v>0</v>
      </c>
      <c r="T1029">
        <f t="shared" si="122"/>
        <v>0</v>
      </c>
      <c r="U1029">
        <f t="shared" si="122"/>
        <v>0</v>
      </c>
      <c r="V1029">
        <f t="shared" si="122"/>
        <v>0</v>
      </c>
      <c r="W1029">
        <f t="shared" si="122"/>
        <v>0</v>
      </c>
      <c r="X1029">
        <f t="shared" si="122"/>
        <v>0</v>
      </c>
    </row>
    <row r="1030" spans="3:24" ht="30" customHeight="1" thickTop="1" thickBot="1" x14ac:dyDescent="0.25">
      <c r="C1030" s="108"/>
      <c r="D1030" s="108"/>
      <c r="E1030" s="115"/>
      <c r="F1030" s="115"/>
      <c r="H1030" t="str">
        <f t="shared" si="115"/>
        <v/>
      </c>
      <c r="I1030" t="str">
        <f t="shared" si="116"/>
        <v/>
      </c>
      <c r="J1030" t="str">
        <f t="shared" si="117"/>
        <v/>
      </c>
      <c r="K1030" t="str">
        <f t="shared" si="118"/>
        <v/>
      </c>
      <c r="M1030">
        <f t="shared" si="120"/>
        <v>0</v>
      </c>
      <c r="N1030">
        <f t="shared" si="122"/>
        <v>0</v>
      </c>
      <c r="O1030">
        <f t="shared" si="122"/>
        <v>0</v>
      </c>
      <c r="P1030">
        <f t="shared" si="122"/>
        <v>0</v>
      </c>
      <c r="Q1030">
        <f t="shared" si="122"/>
        <v>0</v>
      </c>
      <c r="R1030">
        <f t="shared" si="122"/>
        <v>0</v>
      </c>
      <c r="S1030">
        <f t="shared" si="122"/>
        <v>0</v>
      </c>
      <c r="T1030">
        <f t="shared" si="122"/>
        <v>0</v>
      </c>
      <c r="U1030">
        <f t="shared" si="122"/>
        <v>0</v>
      </c>
      <c r="V1030">
        <f t="shared" si="122"/>
        <v>0</v>
      </c>
      <c r="W1030">
        <f t="shared" si="122"/>
        <v>0</v>
      </c>
      <c r="X1030">
        <f t="shared" si="122"/>
        <v>0</v>
      </c>
    </row>
    <row r="1031" spans="3:24" ht="30" customHeight="1" thickTop="1" thickBot="1" x14ac:dyDescent="0.25">
      <c r="C1031" s="108"/>
      <c r="D1031" s="108"/>
      <c r="E1031" s="115"/>
      <c r="F1031" s="115"/>
      <c r="H1031" t="str">
        <f t="shared" si="115"/>
        <v/>
      </c>
      <c r="I1031" t="str">
        <f t="shared" si="116"/>
        <v/>
      </c>
      <c r="J1031" t="str">
        <f t="shared" si="117"/>
        <v/>
      </c>
      <c r="K1031" t="str">
        <f t="shared" si="118"/>
        <v/>
      </c>
      <c r="M1031">
        <f t="shared" si="120"/>
        <v>0</v>
      </c>
      <c r="N1031">
        <f t="shared" si="122"/>
        <v>0</v>
      </c>
      <c r="O1031">
        <f t="shared" si="122"/>
        <v>0</v>
      </c>
      <c r="P1031">
        <f t="shared" si="122"/>
        <v>0</v>
      </c>
      <c r="Q1031">
        <f t="shared" si="122"/>
        <v>0</v>
      </c>
      <c r="R1031">
        <f t="shared" si="122"/>
        <v>0</v>
      </c>
      <c r="S1031">
        <f t="shared" si="122"/>
        <v>0</v>
      </c>
      <c r="T1031">
        <f t="shared" si="122"/>
        <v>0</v>
      </c>
      <c r="U1031">
        <f t="shared" si="122"/>
        <v>0</v>
      </c>
      <c r="V1031">
        <f t="shared" si="122"/>
        <v>0</v>
      </c>
      <c r="W1031">
        <f t="shared" si="122"/>
        <v>0</v>
      </c>
      <c r="X1031">
        <f t="shared" si="122"/>
        <v>0</v>
      </c>
    </row>
    <row r="1032" spans="3:24" ht="30" customHeight="1" thickTop="1" thickBot="1" x14ac:dyDescent="0.25">
      <c r="C1032" s="108"/>
      <c r="D1032" s="108"/>
      <c r="E1032" s="115"/>
      <c r="F1032" s="115"/>
      <c r="H1032" t="str">
        <f t="shared" si="115"/>
        <v/>
      </c>
      <c r="I1032" t="str">
        <f t="shared" si="116"/>
        <v/>
      </c>
      <c r="J1032" t="str">
        <f t="shared" si="117"/>
        <v/>
      </c>
      <c r="K1032" t="str">
        <f t="shared" si="118"/>
        <v/>
      </c>
      <c r="M1032">
        <f t="shared" si="120"/>
        <v>0</v>
      </c>
      <c r="N1032">
        <f t="shared" si="122"/>
        <v>0</v>
      </c>
      <c r="O1032">
        <f t="shared" si="122"/>
        <v>0</v>
      </c>
      <c r="P1032">
        <f t="shared" si="122"/>
        <v>0</v>
      </c>
      <c r="Q1032">
        <f t="shared" si="122"/>
        <v>0</v>
      </c>
      <c r="R1032">
        <f t="shared" si="122"/>
        <v>0</v>
      </c>
      <c r="S1032">
        <f t="shared" si="122"/>
        <v>0</v>
      </c>
      <c r="T1032">
        <f t="shared" si="122"/>
        <v>0</v>
      </c>
      <c r="U1032">
        <f t="shared" si="122"/>
        <v>0</v>
      </c>
      <c r="V1032">
        <f t="shared" si="122"/>
        <v>0</v>
      </c>
      <c r="W1032">
        <f t="shared" si="122"/>
        <v>0</v>
      </c>
      <c r="X1032">
        <f t="shared" si="122"/>
        <v>0</v>
      </c>
    </row>
    <row r="1033" spans="3:24" ht="30" customHeight="1" thickTop="1" thickBot="1" x14ac:dyDescent="0.25">
      <c r="C1033" s="108"/>
      <c r="D1033" s="108"/>
      <c r="E1033" s="115"/>
      <c r="F1033" s="115"/>
      <c r="H1033" t="str">
        <f t="shared" ref="H1033:H1096" si="123">IF(ISERROR(IF(E1033="","",MONTH(E1033))),"",IF(E1033="","",MONTH(E1033)))</f>
        <v/>
      </c>
      <c r="I1033" t="str">
        <f t="shared" ref="I1033:I1096" si="124">IF(ISERROR(IF(E1033="","",YEAR(E1033))),"",IF(E1033="","",YEAR(E1033)))</f>
        <v/>
      </c>
      <c r="J1033" t="str">
        <f t="shared" ref="J1033:J1096" si="125">IF(ISERROR(IF(F1033="","",MONTH(F1033))),"",IF(F1033="","",MONTH(F1033)))</f>
        <v/>
      </c>
      <c r="K1033" t="str">
        <f t="shared" ref="K1033:K1096" si="126">IF(ISERROR(IF(F1033="","",YEAR(F1033))),"",IF(F1033="","",YEAR(F1033)))</f>
        <v/>
      </c>
      <c r="M1033">
        <f t="shared" si="120"/>
        <v>0</v>
      </c>
      <c r="N1033">
        <f t="shared" si="122"/>
        <v>0</v>
      </c>
      <c r="O1033">
        <f t="shared" si="122"/>
        <v>0</v>
      </c>
      <c r="P1033">
        <f t="shared" si="122"/>
        <v>0</v>
      </c>
      <c r="Q1033">
        <f t="shared" si="122"/>
        <v>0</v>
      </c>
      <c r="R1033">
        <f t="shared" si="122"/>
        <v>0</v>
      </c>
      <c r="S1033">
        <f t="shared" si="122"/>
        <v>0</v>
      </c>
      <c r="T1033">
        <f t="shared" si="122"/>
        <v>0</v>
      </c>
      <c r="U1033">
        <f t="shared" si="122"/>
        <v>0</v>
      </c>
      <c r="V1033">
        <f t="shared" si="122"/>
        <v>0</v>
      </c>
      <c r="W1033">
        <f t="shared" si="122"/>
        <v>0</v>
      </c>
      <c r="X1033">
        <f t="shared" si="122"/>
        <v>0</v>
      </c>
    </row>
    <row r="1034" spans="3:24" ht="30" customHeight="1" thickTop="1" thickBot="1" x14ac:dyDescent="0.25">
      <c r="C1034" s="108"/>
      <c r="D1034" s="108"/>
      <c r="E1034" s="115"/>
      <c r="F1034" s="115"/>
      <c r="H1034" t="str">
        <f t="shared" si="123"/>
        <v/>
      </c>
      <c r="I1034" t="str">
        <f t="shared" si="124"/>
        <v/>
      </c>
      <c r="J1034" t="str">
        <f t="shared" si="125"/>
        <v/>
      </c>
      <c r="K1034" t="str">
        <f t="shared" si="126"/>
        <v/>
      </c>
      <c r="M1034">
        <f t="shared" si="120"/>
        <v>0</v>
      </c>
      <c r="N1034">
        <f t="shared" si="122"/>
        <v>0</v>
      </c>
      <c r="O1034">
        <f t="shared" si="122"/>
        <v>0</v>
      </c>
      <c r="P1034">
        <f t="shared" si="122"/>
        <v>0</v>
      </c>
      <c r="Q1034">
        <f t="shared" si="122"/>
        <v>0</v>
      </c>
      <c r="R1034">
        <f t="shared" si="122"/>
        <v>0</v>
      </c>
      <c r="S1034">
        <f t="shared" si="122"/>
        <v>0</v>
      </c>
      <c r="T1034">
        <f t="shared" si="122"/>
        <v>0</v>
      </c>
      <c r="U1034">
        <f t="shared" si="122"/>
        <v>0</v>
      </c>
      <c r="V1034">
        <f t="shared" si="122"/>
        <v>0</v>
      </c>
      <c r="W1034">
        <f t="shared" si="122"/>
        <v>0</v>
      </c>
      <c r="X1034">
        <f t="shared" si="122"/>
        <v>0</v>
      </c>
    </row>
    <row r="1035" spans="3:24" ht="30" customHeight="1" thickTop="1" thickBot="1" x14ac:dyDescent="0.25">
      <c r="C1035" s="108"/>
      <c r="D1035" s="108"/>
      <c r="E1035" s="115"/>
      <c r="F1035" s="115"/>
      <c r="H1035" t="str">
        <f t="shared" si="123"/>
        <v/>
      </c>
      <c r="I1035" t="str">
        <f t="shared" si="124"/>
        <v/>
      </c>
      <c r="J1035" t="str">
        <f t="shared" si="125"/>
        <v/>
      </c>
      <c r="K1035" t="str">
        <f t="shared" si="126"/>
        <v/>
      </c>
      <c r="M1035">
        <f t="shared" si="120"/>
        <v>0</v>
      </c>
      <c r="N1035">
        <f t="shared" si="122"/>
        <v>0</v>
      </c>
      <c r="O1035">
        <f t="shared" si="122"/>
        <v>0</v>
      </c>
      <c r="P1035">
        <f t="shared" si="122"/>
        <v>0</v>
      </c>
      <c r="Q1035">
        <f t="shared" si="122"/>
        <v>0</v>
      </c>
      <c r="R1035">
        <f t="shared" si="122"/>
        <v>0</v>
      </c>
      <c r="S1035">
        <f t="shared" si="122"/>
        <v>0</v>
      </c>
      <c r="T1035">
        <f t="shared" si="122"/>
        <v>0</v>
      </c>
      <c r="U1035">
        <f t="shared" si="122"/>
        <v>0</v>
      </c>
      <c r="V1035">
        <f t="shared" si="122"/>
        <v>0</v>
      </c>
      <c r="W1035">
        <f t="shared" si="122"/>
        <v>0</v>
      </c>
      <c r="X1035">
        <f t="shared" si="122"/>
        <v>0</v>
      </c>
    </row>
    <row r="1036" spans="3:24" ht="30" customHeight="1" thickTop="1" thickBot="1" x14ac:dyDescent="0.25">
      <c r="C1036" s="108"/>
      <c r="D1036" s="108"/>
      <c r="E1036" s="115"/>
      <c r="F1036" s="115"/>
      <c r="H1036" t="str">
        <f t="shared" si="123"/>
        <v/>
      </c>
      <c r="I1036" t="str">
        <f t="shared" si="124"/>
        <v/>
      </c>
      <c r="J1036" t="str">
        <f t="shared" si="125"/>
        <v/>
      </c>
      <c r="K1036" t="str">
        <f t="shared" si="126"/>
        <v/>
      </c>
      <c r="M1036">
        <f t="shared" si="120"/>
        <v>0</v>
      </c>
      <c r="N1036">
        <f t="shared" si="122"/>
        <v>0</v>
      </c>
      <c r="O1036">
        <f t="shared" si="122"/>
        <v>0</v>
      </c>
      <c r="P1036">
        <f t="shared" si="122"/>
        <v>0</v>
      </c>
      <c r="Q1036">
        <f t="shared" si="122"/>
        <v>0</v>
      </c>
      <c r="R1036">
        <f t="shared" si="122"/>
        <v>0</v>
      </c>
      <c r="S1036">
        <f t="shared" si="122"/>
        <v>0</v>
      </c>
      <c r="T1036">
        <f t="shared" si="122"/>
        <v>0</v>
      </c>
      <c r="U1036">
        <f t="shared" si="122"/>
        <v>0</v>
      </c>
      <c r="V1036">
        <f t="shared" si="122"/>
        <v>0</v>
      </c>
      <c r="W1036">
        <f t="shared" si="122"/>
        <v>0</v>
      </c>
      <c r="X1036">
        <f t="shared" si="122"/>
        <v>0</v>
      </c>
    </row>
    <row r="1037" spans="3:24" ht="30" customHeight="1" thickTop="1" thickBot="1" x14ac:dyDescent="0.25">
      <c r="C1037" s="108"/>
      <c r="D1037" s="108"/>
      <c r="E1037" s="115"/>
      <c r="F1037" s="115"/>
      <c r="H1037" t="str">
        <f t="shared" si="123"/>
        <v/>
      </c>
      <c r="I1037" t="str">
        <f t="shared" si="124"/>
        <v/>
      </c>
      <c r="J1037" t="str">
        <f t="shared" si="125"/>
        <v/>
      </c>
      <c r="K1037" t="str">
        <f t="shared" si="126"/>
        <v/>
      </c>
      <c r="M1037">
        <f t="shared" si="120"/>
        <v>0</v>
      </c>
      <c r="N1037">
        <f t="shared" si="122"/>
        <v>0</v>
      </c>
      <c r="O1037">
        <f t="shared" si="122"/>
        <v>0</v>
      </c>
      <c r="P1037">
        <f t="shared" si="122"/>
        <v>0</v>
      </c>
      <c r="Q1037">
        <f t="shared" si="122"/>
        <v>0</v>
      </c>
      <c r="R1037">
        <f t="shared" si="122"/>
        <v>0</v>
      </c>
      <c r="S1037">
        <f t="shared" si="122"/>
        <v>0</v>
      </c>
      <c r="T1037">
        <f t="shared" si="122"/>
        <v>0</v>
      </c>
      <c r="U1037">
        <f t="shared" si="122"/>
        <v>0</v>
      </c>
      <c r="V1037">
        <f t="shared" si="122"/>
        <v>0</v>
      </c>
      <c r="W1037">
        <f t="shared" si="122"/>
        <v>0</v>
      </c>
      <c r="X1037">
        <f t="shared" si="122"/>
        <v>0</v>
      </c>
    </row>
    <row r="1038" spans="3:24" ht="30" customHeight="1" thickTop="1" thickBot="1" x14ac:dyDescent="0.25">
      <c r="C1038" s="108"/>
      <c r="D1038" s="108"/>
      <c r="E1038" s="115"/>
      <c r="F1038" s="115"/>
      <c r="H1038" t="str">
        <f t="shared" si="123"/>
        <v/>
      </c>
      <c r="I1038" t="str">
        <f t="shared" si="124"/>
        <v/>
      </c>
      <c r="J1038" t="str">
        <f t="shared" si="125"/>
        <v/>
      </c>
      <c r="K1038" t="str">
        <f t="shared" si="126"/>
        <v/>
      </c>
      <c r="M1038">
        <f t="shared" si="120"/>
        <v>0</v>
      </c>
      <c r="N1038">
        <f t="shared" si="122"/>
        <v>0</v>
      </c>
      <c r="O1038">
        <f t="shared" si="122"/>
        <v>0</v>
      </c>
      <c r="P1038">
        <f t="shared" si="122"/>
        <v>0</v>
      </c>
      <c r="Q1038">
        <f t="shared" si="122"/>
        <v>0</v>
      </c>
      <c r="R1038">
        <f t="shared" si="122"/>
        <v>0</v>
      </c>
      <c r="S1038">
        <f t="shared" si="122"/>
        <v>0</v>
      </c>
      <c r="T1038">
        <f t="shared" si="122"/>
        <v>0</v>
      </c>
      <c r="U1038">
        <f t="shared" si="122"/>
        <v>0</v>
      </c>
      <c r="V1038">
        <f t="shared" si="122"/>
        <v>0</v>
      </c>
      <c r="W1038">
        <f t="shared" si="122"/>
        <v>0</v>
      </c>
      <c r="X1038">
        <f t="shared" si="122"/>
        <v>0</v>
      </c>
    </row>
    <row r="1039" spans="3:24" ht="30" customHeight="1" thickTop="1" thickBot="1" x14ac:dyDescent="0.25">
      <c r="C1039" s="108"/>
      <c r="D1039" s="108"/>
      <c r="E1039" s="115"/>
      <c r="F1039" s="115"/>
      <c r="H1039" t="str">
        <f t="shared" si="123"/>
        <v/>
      </c>
      <c r="I1039" t="str">
        <f t="shared" si="124"/>
        <v/>
      </c>
      <c r="J1039" t="str">
        <f t="shared" si="125"/>
        <v/>
      </c>
      <c r="K1039" t="str">
        <f t="shared" si="126"/>
        <v/>
      </c>
      <c r="M1039">
        <f t="shared" si="120"/>
        <v>0</v>
      </c>
      <c r="N1039">
        <f t="shared" si="122"/>
        <v>0</v>
      </c>
      <c r="O1039">
        <f t="shared" si="122"/>
        <v>0</v>
      </c>
      <c r="P1039">
        <f t="shared" si="122"/>
        <v>0</v>
      </c>
      <c r="Q1039">
        <f t="shared" si="122"/>
        <v>0</v>
      </c>
      <c r="R1039">
        <f t="shared" si="122"/>
        <v>0</v>
      </c>
      <c r="S1039">
        <f t="shared" si="122"/>
        <v>0</v>
      </c>
      <c r="T1039">
        <f t="shared" si="122"/>
        <v>0</v>
      </c>
      <c r="U1039">
        <f t="shared" si="122"/>
        <v>0</v>
      </c>
      <c r="V1039">
        <f t="shared" si="122"/>
        <v>0</v>
      </c>
      <c r="W1039">
        <f t="shared" si="122"/>
        <v>0</v>
      </c>
      <c r="X1039">
        <f t="shared" si="122"/>
        <v>0</v>
      </c>
    </row>
    <row r="1040" spans="3:24" ht="30" customHeight="1" thickTop="1" thickBot="1" x14ac:dyDescent="0.25">
      <c r="C1040" s="108"/>
      <c r="D1040" s="108"/>
      <c r="E1040" s="115"/>
      <c r="F1040" s="115"/>
      <c r="H1040" t="str">
        <f t="shared" si="123"/>
        <v/>
      </c>
      <c r="I1040" t="str">
        <f t="shared" si="124"/>
        <v/>
      </c>
      <c r="J1040" t="str">
        <f t="shared" si="125"/>
        <v/>
      </c>
      <c r="K1040" t="str">
        <f t="shared" si="126"/>
        <v/>
      </c>
      <c r="M1040">
        <f t="shared" si="120"/>
        <v>0</v>
      </c>
      <c r="N1040">
        <f t="shared" si="122"/>
        <v>0</v>
      </c>
      <c r="O1040">
        <f t="shared" si="122"/>
        <v>0</v>
      </c>
      <c r="P1040">
        <f t="shared" si="122"/>
        <v>0</v>
      </c>
      <c r="Q1040">
        <f t="shared" si="122"/>
        <v>0</v>
      </c>
      <c r="R1040">
        <f t="shared" si="122"/>
        <v>0</v>
      </c>
      <c r="S1040">
        <f t="shared" si="122"/>
        <v>0</v>
      </c>
      <c r="T1040">
        <f t="shared" si="122"/>
        <v>0</v>
      </c>
      <c r="U1040">
        <f t="shared" si="122"/>
        <v>0</v>
      </c>
      <c r="V1040">
        <f t="shared" si="122"/>
        <v>0</v>
      </c>
      <c r="W1040">
        <f t="shared" si="122"/>
        <v>0</v>
      </c>
      <c r="X1040">
        <f t="shared" si="122"/>
        <v>0</v>
      </c>
    </row>
    <row r="1041" spans="3:24" ht="30" customHeight="1" thickTop="1" thickBot="1" x14ac:dyDescent="0.25">
      <c r="C1041" s="108"/>
      <c r="D1041" s="108"/>
      <c r="E1041" s="115"/>
      <c r="F1041" s="115"/>
      <c r="H1041" t="str">
        <f t="shared" si="123"/>
        <v/>
      </c>
      <c r="I1041" t="str">
        <f t="shared" si="124"/>
        <v/>
      </c>
      <c r="J1041" t="str">
        <f t="shared" si="125"/>
        <v/>
      </c>
      <c r="K1041" t="str">
        <f t="shared" si="126"/>
        <v/>
      </c>
      <c r="M1041">
        <f t="shared" si="120"/>
        <v>0</v>
      </c>
      <c r="N1041">
        <f t="shared" si="122"/>
        <v>0</v>
      </c>
      <c r="O1041">
        <f t="shared" si="122"/>
        <v>0</v>
      </c>
      <c r="P1041">
        <f t="shared" si="122"/>
        <v>0</v>
      </c>
      <c r="Q1041">
        <f t="shared" si="122"/>
        <v>0</v>
      </c>
      <c r="R1041">
        <f t="shared" si="122"/>
        <v>0</v>
      </c>
      <c r="S1041">
        <f t="shared" si="122"/>
        <v>0</v>
      </c>
      <c r="T1041">
        <f t="shared" si="122"/>
        <v>0</v>
      </c>
      <c r="U1041">
        <f t="shared" si="122"/>
        <v>0</v>
      </c>
      <c r="V1041">
        <f t="shared" si="122"/>
        <v>0</v>
      </c>
      <c r="W1041">
        <f t="shared" si="122"/>
        <v>0</v>
      </c>
      <c r="X1041">
        <f t="shared" si="122"/>
        <v>0</v>
      </c>
    </row>
    <row r="1042" spans="3:24" ht="30" customHeight="1" thickTop="1" thickBot="1" x14ac:dyDescent="0.25">
      <c r="C1042" s="108"/>
      <c r="D1042" s="108"/>
      <c r="E1042" s="115"/>
      <c r="F1042" s="115"/>
      <c r="H1042" t="str">
        <f t="shared" si="123"/>
        <v/>
      </c>
      <c r="I1042" t="str">
        <f t="shared" si="124"/>
        <v/>
      </c>
      <c r="J1042" t="str">
        <f t="shared" si="125"/>
        <v/>
      </c>
      <c r="K1042" t="str">
        <f t="shared" si="126"/>
        <v/>
      </c>
      <c r="M1042">
        <f t="shared" si="120"/>
        <v>0</v>
      </c>
      <c r="N1042">
        <f t="shared" si="122"/>
        <v>0</v>
      </c>
      <c r="O1042">
        <f t="shared" si="122"/>
        <v>0</v>
      </c>
      <c r="P1042">
        <f t="shared" si="122"/>
        <v>0</v>
      </c>
      <c r="Q1042">
        <f t="shared" si="122"/>
        <v>0</v>
      </c>
      <c r="R1042">
        <f t="shared" si="122"/>
        <v>0</v>
      </c>
      <c r="S1042">
        <f t="shared" si="122"/>
        <v>0</v>
      </c>
      <c r="T1042">
        <f t="shared" si="122"/>
        <v>0</v>
      </c>
      <c r="U1042">
        <f t="shared" si="122"/>
        <v>0</v>
      </c>
      <c r="V1042">
        <f t="shared" si="122"/>
        <v>0</v>
      </c>
      <c r="W1042">
        <f t="shared" si="122"/>
        <v>0</v>
      </c>
      <c r="X1042">
        <f t="shared" si="122"/>
        <v>0</v>
      </c>
    </row>
    <row r="1043" spans="3:24" ht="30" customHeight="1" thickTop="1" thickBot="1" x14ac:dyDescent="0.25">
      <c r="C1043" s="108"/>
      <c r="D1043" s="108"/>
      <c r="E1043" s="115"/>
      <c r="F1043" s="115"/>
      <c r="H1043" t="str">
        <f t="shared" si="123"/>
        <v/>
      </c>
      <c r="I1043" t="str">
        <f t="shared" si="124"/>
        <v/>
      </c>
      <c r="J1043" t="str">
        <f t="shared" si="125"/>
        <v/>
      </c>
      <c r="K1043" t="str">
        <f t="shared" si="126"/>
        <v/>
      </c>
      <c r="M1043">
        <f t="shared" si="120"/>
        <v>0</v>
      </c>
      <c r="N1043">
        <f t="shared" si="122"/>
        <v>0</v>
      </c>
      <c r="O1043">
        <f t="shared" si="122"/>
        <v>0</v>
      </c>
      <c r="P1043">
        <f t="shared" si="122"/>
        <v>0</v>
      </c>
      <c r="Q1043">
        <f t="shared" si="122"/>
        <v>0</v>
      </c>
      <c r="R1043">
        <f t="shared" si="122"/>
        <v>0</v>
      </c>
      <c r="S1043">
        <f t="shared" si="122"/>
        <v>0</v>
      </c>
      <c r="T1043">
        <f t="shared" si="122"/>
        <v>0</v>
      </c>
      <c r="U1043">
        <f t="shared" si="122"/>
        <v>0</v>
      </c>
      <c r="V1043">
        <f t="shared" si="122"/>
        <v>0</v>
      </c>
      <c r="W1043">
        <f t="shared" si="122"/>
        <v>0</v>
      </c>
      <c r="X1043">
        <f t="shared" si="122"/>
        <v>0</v>
      </c>
    </row>
    <row r="1044" spans="3:24" ht="30" customHeight="1" thickTop="1" thickBot="1" x14ac:dyDescent="0.25">
      <c r="C1044" s="108"/>
      <c r="D1044" s="108"/>
      <c r="E1044" s="115"/>
      <c r="F1044" s="115"/>
      <c r="H1044" t="str">
        <f t="shared" si="123"/>
        <v/>
      </c>
      <c r="I1044" t="str">
        <f t="shared" si="124"/>
        <v/>
      </c>
      <c r="J1044" t="str">
        <f t="shared" si="125"/>
        <v/>
      </c>
      <c r="K1044" t="str">
        <f t="shared" si="126"/>
        <v/>
      </c>
      <c r="M1044">
        <f t="shared" si="120"/>
        <v>0</v>
      </c>
      <c r="N1044">
        <f t="shared" si="122"/>
        <v>0</v>
      </c>
      <c r="O1044">
        <f t="shared" si="122"/>
        <v>0</v>
      </c>
      <c r="P1044">
        <f t="shared" si="122"/>
        <v>0</v>
      </c>
      <c r="Q1044">
        <f t="shared" si="122"/>
        <v>0</v>
      </c>
      <c r="R1044">
        <f t="shared" si="122"/>
        <v>0</v>
      </c>
      <c r="S1044">
        <f t="shared" si="122"/>
        <v>0</v>
      </c>
      <c r="T1044">
        <f t="shared" si="122"/>
        <v>0</v>
      </c>
      <c r="U1044">
        <f t="shared" ref="N1044:X1067" si="127">IF(ISERROR(IF(AND($H1044&lt;=U$6,$J1044&gt;=U$6),1,0)),"",IF(AND($H1044&lt;=U$6,$J1044&gt;=U$6),1,0))</f>
        <v>0</v>
      </c>
      <c r="V1044">
        <f t="shared" si="127"/>
        <v>0</v>
      </c>
      <c r="W1044">
        <f t="shared" si="127"/>
        <v>0</v>
      </c>
      <c r="X1044">
        <f t="shared" si="127"/>
        <v>0</v>
      </c>
    </row>
    <row r="1045" spans="3:24" ht="30" customHeight="1" thickTop="1" thickBot="1" x14ac:dyDescent="0.25">
      <c r="C1045" s="108"/>
      <c r="D1045" s="108"/>
      <c r="E1045" s="115"/>
      <c r="F1045" s="115"/>
      <c r="H1045" t="str">
        <f t="shared" si="123"/>
        <v/>
      </c>
      <c r="I1045" t="str">
        <f t="shared" si="124"/>
        <v/>
      </c>
      <c r="J1045" t="str">
        <f t="shared" si="125"/>
        <v/>
      </c>
      <c r="K1045" t="str">
        <f t="shared" si="126"/>
        <v/>
      </c>
      <c r="M1045">
        <f t="shared" si="120"/>
        <v>0</v>
      </c>
      <c r="N1045">
        <f t="shared" si="127"/>
        <v>0</v>
      </c>
      <c r="O1045">
        <f t="shared" si="127"/>
        <v>0</v>
      </c>
      <c r="P1045">
        <f t="shared" si="127"/>
        <v>0</v>
      </c>
      <c r="Q1045">
        <f t="shared" si="127"/>
        <v>0</v>
      </c>
      <c r="R1045">
        <f t="shared" si="127"/>
        <v>0</v>
      </c>
      <c r="S1045">
        <f t="shared" si="127"/>
        <v>0</v>
      </c>
      <c r="T1045">
        <f t="shared" si="127"/>
        <v>0</v>
      </c>
      <c r="U1045">
        <f t="shared" si="127"/>
        <v>0</v>
      </c>
      <c r="V1045">
        <f t="shared" si="127"/>
        <v>0</v>
      </c>
      <c r="W1045">
        <f t="shared" si="127"/>
        <v>0</v>
      </c>
      <c r="X1045">
        <f t="shared" si="127"/>
        <v>0</v>
      </c>
    </row>
    <row r="1046" spans="3:24" ht="30" customHeight="1" thickTop="1" thickBot="1" x14ac:dyDescent="0.25">
      <c r="C1046" s="108"/>
      <c r="D1046" s="108"/>
      <c r="E1046" s="115"/>
      <c r="F1046" s="115"/>
      <c r="H1046" t="str">
        <f t="shared" si="123"/>
        <v/>
      </c>
      <c r="I1046" t="str">
        <f t="shared" si="124"/>
        <v/>
      </c>
      <c r="J1046" t="str">
        <f t="shared" si="125"/>
        <v/>
      </c>
      <c r="K1046" t="str">
        <f t="shared" si="126"/>
        <v/>
      </c>
      <c r="M1046">
        <f t="shared" si="120"/>
        <v>0</v>
      </c>
      <c r="N1046">
        <f t="shared" si="127"/>
        <v>0</v>
      </c>
      <c r="O1046">
        <f t="shared" si="127"/>
        <v>0</v>
      </c>
      <c r="P1046">
        <f t="shared" si="127"/>
        <v>0</v>
      </c>
      <c r="Q1046">
        <f t="shared" si="127"/>
        <v>0</v>
      </c>
      <c r="R1046">
        <f t="shared" si="127"/>
        <v>0</v>
      </c>
      <c r="S1046">
        <f t="shared" si="127"/>
        <v>0</v>
      </c>
      <c r="T1046">
        <f t="shared" si="127"/>
        <v>0</v>
      </c>
      <c r="U1046">
        <f t="shared" si="127"/>
        <v>0</v>
      </c>
      <c r="V1046">
        <f t="shared" si="127"/>
        <v>0</v>
      </c>
      <c r="W1046">
        <f t="shared" si="127"/>
        <v>0</v>
      </c>
      <c r="X1046">
        <f t="shared" si="127"/>
        <v>0</v>
      </c>
    </row>
    <row r="1047" spans="3:24" ht="30" customHeight="1" thickTop="1" thickBot="1" x14ac:dyDescent="0.25">
      <c r="C1047" s="108"/>
      <c r="D1047" s="108"/>
      <c r="E1047" s="115"/>
      <c r="F1047" s="115"/>
      <c r="H1047" t="str">
        <f t="shared" si="123"/>
        <v/>
      </c>
      <c r="I1047" t="str">
        <f t="shared" si="124"/>
        <v/>
      </c>
      <c r="J1047" t="str">
        <f t="shared" si="125"/>
        <v/>
      </c>
      <c r="K1047" t="str">
        <f t="shared" si="126"/>
        <v/>
      </c>
      <c r="M1047">
        <f t="shared" si="120"/>
        <v>0</v>
      </c>
      <c r="N1047">
        <f t="shared" si="127"/>
        <v>0</v>
      </c>
      <c r="O1047">
        <f t="shared" si="127"/>
        <v>0</v>
      </c>
      <c r="P1047">
        <f t="shared" si="127"/>
        <v>0</v>
      </c>
      <c r="Q1047">
        <f t="shared" si="127"/>
        <v>0</v>
      </c>
      <c r="R1047">
        <f t="shared" si="127"/>
        <v>0</v>
      </c>
      <c r="S1047">
        <f t="shared" si="127"/>
        <v>0</v>
      </c>
      <c r="T1047">
        <f t="shared" si="127"/>
        <v>0</v>
      </c>
      <c r="U1047">
        <f t="shared" si="127"/>
        <v>0</v>
      </c>
      <c r="V1047">
        <f t="shared" si="127"/>
        <v>0</v>
      </c>
      <c r="W1047">
        <f t="shared" si="127"/>
        <v>0</v>
      </c>
      <c r="X1047">
        <f t="shared" si="127"/>
        <v>0</v>
      </c>
    </row>
    <row r="1048" spans="3:24" ht="30" customHeight="1" thickTop="1" thickBot="1" x14ac:dyDescent="0.25">
      <c r="C1048" s="108"/>
      <c r="D1048" s="108"/>
      <c r="E1048" s="115"/>
      <c r="F1048" s="115"/>
      <c r="H1048" t="str">
        <f t="shared" si="123"/>
        <v/>
      </c>
      <c r="I1048" t="str">
        <f t="shared" si="124"/>
        <v/>
      </c>
      <c r="J1048" t="str">
        <f t="shared" si="125"/>
        <v/>
      </c>
      <c r="K1048" t="str">
        <f t="shared" si="126"/>
        <v/>
      </c>
      <c r="M1048">
        <f t="shared" si="120"/>
        <v>0</v>
      </c>
      <c r="N1048">
        <f t="shared" si="127"/>
        <v>0</v>
      </c>
      <c r="O1048">
        <f t="shared" si="127"/>
        <v>0</v>
      </c>
      <c r="P1048">
        <f t="shared" si="127"/>
        <v>0</v>
      </c>
      <c r="Q1048">
        <f t="shared" si="127"/>
        <v>0</v>
      </c>
      <c r="R1048">
        <f t="shared" si="127"/>
        <v>0</v>
      </c>
      <c r="S1048">
        <f t="shared" si="127"/>
        <v>0</v>
      </c>
      <c r="T1048">
        <f t="shared" si="127"/>
        <v>0</v>
      </c>
      <c r="U1048">
        <f t="shared" si="127"/>
        <v>0</v>
      </c>
      <c r="V1048">
        <f t="shared" si="127"/>
        <v>0</v>
      </c>
      <c r="W1048">
        <f t="shared" si="127"/>
        <v>0</v>
      </c>
      <c r="X1048">
        <f t="shared" si="127"/>
        <v>0</v>
      </c>
    </row>
    <row r="1049" spans="3:24" ht="30" customHeight="1" thickTop="1" thickBot="1" x14ac:dyDescent="0.25">
      <c r="C1049" s="108"/>
      <c r="D1049" s="108"/>
      <c r="E1049" s="115"/>
      <c r="F1049" s="115"/>
      <c r="H1049" t="str">
        <f t="shared" si="123"/>
        <v/>
      </c>
      <c r="I1049" t="str">
        <f t="shared" si="124"/>
        <v/>
      </c>
      <c r="J1049" t="str">
        <f t="shared" si="125"/>
        <v/>
      </c>
      <c r="K1049" t="str">
        <f t="shared" si="126"/>
        <v/>
      </c>
      <c r="M1049">
        <f t="shared" si="120"/>
        <v>0</v>
      </c>
      <c r="N1049">
        <f t="shared" si="127"/>
        <v>0</v>
      </c>
      <c r="O1049">
        <f t="shared" si="127"/>
        <v>0</v>
      </c>
      <c r="P1049">
        <f t="shared" si="127"/>
        <v>0</v>
      </c>
      <c r="Q1049">
        <f t="shared" si="127"/>
        <v>0</v>
      </c>
      <c r="R1049">
        <f t="shared" si="127"/>
        <v>0</v>
      </c>
      <c r="S1049">
        <f t="shared" si="127"/>
        <v>0</v>
      </c>
      <c r="T1049">
        <f t="shared" si="127"/>
        <v>0</v>
      </c>
      <c r="U1049">
        <f t="shared" si="127"/>
        <v>0</v>
      </c>
      <c r="V1049">
        <f t="shared" si="127"/>
        <v>0</v>
      </c>
      <c r="W1049">
        <f t="shared" si="127"/>
        <v>0</v>
      </c>
      <c r="X1049">
        <f t="shared" si="127"/>
        <v>0</v>
      </c>
    </row>
    <row r="1050" spans="3:24" ht="30" customHeight="1" thickTop="1" thickBot="1" x14ac:dyDescent="0.25">
      <c r="C1050" s="108"/>
      <c r="D1050" s="108"/>
      <c r="E1050" s="115"/>
      <c r="F1050" s="115"/>
      <c r="H1050" t="str">
        <f t="shared" si="123"/>
        <v/>
      </c>
      <c r="I1050" t="str">
        <f t="shared" si="124"/>
        <v/>
      </c>
      <c r="J1050" t="str">
        <f t="shared" si="125"/>
        <v/>
      </c>
      <c r="K1050" t="str">
        <f t="shared" si="126"/>
        <v/>
      </c>
      <c r="M1050">
        <f t="shared" si="120"/>
        <v>0</v>
      </c>
      <c r="N1050">
        <f t="shared" si="127"/>
        <v>0</v>
      </c>
      <c r="O1050">
        <f t="shared" si="127"/>
        <v>0</v>
      </c>
      <c r="P1050">
        <f t="shared" si="127"/>
        <v>0</v>
      </c>
      <c r="Q1050">
        <f t="shared" si="127"/>
        <v>0</v>
      </c>
      <c r="R1050">
        <f t="shared" si="127"/>
        <v>0</v>
      </c>
      <c r="S1050">
        <f t="shared" si="127"/>
        <v>0</v>
      </c>
      <c r="T1050">
        <f t="shared" si="127"/>
        <v>0</v>
      </c>
      <c r="U1050">
        <f t="shared" si="127"/>
        <v>0</v>
      </c>
      <c r="V1050">
        <f t="shared" si="127"/>
        <v>0</v>
      </c>
      <c r="W1050">
        <f t="shared" si="127"/>
        <v>0</v>
      </c>
      <c r="X1050">
        <f t="shared" si="127"/>
        <v>0</v>
      </c>
    </row>
    <row r="1051" spans="3:24" ht="30" customHeight="1" thickTop="1" thickBot="1" x14ac:dyDescent="0.25">
      <c r="C1051" s="108"/>
      <c r="D1051" s="108"/>
      <c r="E1051" s="115"/>
      <c r="F1051" s="115"/>
      <c r="H1051" t="str">
        <f t="shared" si="123"/>
        <v/>
      </c>
      <c r="I1051" t="str">
        <f t="shared" si="124"/>
        <v/>
      </c>
      <c r="J1051" t="str">
        <f t="shared" si="125"/>
        <v/>
      </c>
      <c r="K1051" t="str">
        <f t="shared" si="126"/>
        <v/>
      </c>
      <c r="M1051">
        <f t="shared" si="120"/>
        <v>0</v>
      </c>
      <c r="N1051">
        <f t="shared" si="127"/>
        <v>0</v>
      </c>
      <c r="O1051">
        <f t="shared" si="127"/>
        <v>0</v>
      </c>
      <c r="P1051">
        <f t="shared" si="127"/>
        <v>0</v>
      </c>
      <c r="Q1051">
        <f t="shared" si="127"/>
        <v>0</v>
      </c>
      <c r="R1051">
        <f t="shared" si="127"/>
        <v>0</v>
      </c>
      <c r="S1051">
        <f t="shared" si="127"/>
        <v>0</v>
      </c>
      <c r="T1051">
        <f t="shared" si="127"/>
        <v>0</v>
      </c>
      <c r="U1051">
        <f t="shared" si="127"/>
        <v>0</v>
      </c>
      <c r="V1051">
        <f t="shared" si="127"/>
        <v>0</v>
      </c>
      <c r="W1051">
        <f t="shared" si="127"/>
        <v>0</v>
      </c>
      <c r="X1051">
        <f t="shared" si="127"/>
        <v>0</v>
      </c>
    </row>
    <row r="1052" spans="3:24" ht="30" customHeight="1" thickTop="1" thickBot="1" x14ac:dyDescent="0.25">
      <c r="C1052" s="108"/>
      <c r="D1052" s="108"/>
      <c r="E1052" s="115"/>
      <c r="F1052" s="115"/>
      <c r="H1052" t="str">
        <f t="shared" si="123"/>
        <v/>
      </c>
      <c r="I1052" t="str">
        <f t="shared" si="124"/>
        <v/>
      </c>
      <c r="J1052" t="str">
        <f t="shared" si="125"/>
        <v/>
      </c>
      <c r="K1052" t="str">
        <f t="shared" si="126"/>
        <v/>
      </c>
      <c r="M1052">
        <f t="shared" ref="M1052:X1108" si="128">IF(ISERROR(IF(AND($H1052&lt;=M$6,$J1052&gt;=M$6),1,0)),"",IF(AND($H1052&lt;=M$6,$J1052&gt;=M$6),1,0))</f>
        <v>0</v>
      </c>
      <c r="N1052">
        <f t="shared" si="127"/>
        <v>0</v>
      </c>
      <c r="O1052">
        <f t="shared" si="127"/>
        <v>0</v>
      </c>
      <c r="P1052">
        <f t="shared" si="127"/>
        <v>0</v>
      </c>
      <c r="Q1052">
        <f t="shared" si="127"/>
        <v>0</v>
      </c>
      <c r="R1052">
        <f t="shared" si="127"/>
        <v>0</v>
      </c>
      <c r="S1052">
        <f t="shared" si="127"/>
        <v>0</v>
      </c>
      <c r="T1052">
        <f t="shared" si="127"/>
        <v>0</v>
      </c>
      <c r="U1052">
        <f t="shared" si="127"/>
        <v>0</v>
      </c>
      <c r="V1052">
        <f t="shared" si="127"/>
        <v>0</v>
      </c>
      <c r="W1052">
        <f t="shared" si="127"/>
        <v>0</v>
      </c>
      <c r="X1052">
        <f t="shared" si="127"/>
        <v>0</v>
      </c>
    </row>
    <row r="1053" spans="3:24" ht="30" customHeight="1" thickTop="1" thickBot="1" x14ac:dyDescent="0.25">
      <c r="C1053" s="108"/>
      <c r="D1053" s="108"/>
      <c r="E1053" s="115"/>
      <c r="F1053" s="115"/>
      <c r="H1053" t="str">
        <f t="shared" si="123"/>
        <v/>
      </c>
      <c r="I1053" t="str">
        <f t="shared" si="124"/>
        <v/>
      </c>
      <c r="J1053" t="str">
        <f t="shared" si="125"/>
        <v/>
      </c>
      <c r="K1053" t="str">
        <f t="shared" si="126"/>
        <v/>
      </c>
      <c r="M1053">
        <f t="shared" si="128"/>
        <v>0</v>
      </c>
      <c r="N1053">
        <f t="shared" si="127"/>
        <v>0</v>
      </c>
      <c r="O1053">
        <f t="shared" si="127"/>
        <v>0</v>
      </c>
      <c r="P1053">
        <f t="shared" si="127"/>
        <v>0</v>
      </c>
      <c r="Q1053">
        <f t="shared" si="127"/>
        <v>0</v>
      </c>
      <c r="R1053">
        <f t="shared" si="127"/>
        <v>0</v>
      </c>
      <c r="S1053">
        <f t="shared" si="127"/>
        <v>0</v>
      </c>
      <c r="T1053">
        <f t="shared" si="127"/>
        <v>0</v>
      </c>
      <c r="U1053">
        <f t="shared" si="127"/>
        <v>0</v>
      </c>
      <c r="V1053">
        <f t="shared" si="127"/>
        <v>0</v>
      </c>
      <c r="W1053">
        <f t="shared" si="127"/>
        <v>0</v>
      </c>
      <c r="X1053">
        <f t="shared" si="127"/>
        <v>0</v>
      </c>
    </row>
    <row r="1054" spans="3:24" ht="30" customHeight="1" thickTop="1" thickBot="1" x14ac:dyDescent="0.25">
      <c r="C1054" s="108"/>
      <c r="D1054" s="108"/>
      <c r="E1054" s="115"/>
      <c r="F1054" s="115"/>
      <c r="H1054" t="str">
        <f t="shared" si="123"/>
        <v/>
      </c>
      <c r="I1054" t="str">
        <f t="shared" si="124"/>
        <v/>
      </c>
      <c r="J1054" t="str">
        <f t="shared" si="125"/>
        <v/>
      </c>
      <c r="K1054" t="str">
        <f t="shared" si="126"/>
        <v/>
      </c>
      <c r="M1054">
        <f t="shared" si="128"/>
        <v>0</v>
      </c>
      <c r="N1054">
        <f t="shared" si="127"/>
        <v>0</v>
      </c>
      <c r="O1054">
        <f t="shared" si="127"/>
        <v>0</v>
      </c>
      <c r="P1054">
        <f t="shared" si="127"/>
        <v>0</v>
      </c>
      <c r="Q1054">
        <f t="shared" si="127"/>
        <v>0</v>
      </c>
      <c r="R1054">
        <f t="shared" si="127"/>
        <v>0</v>
      </c>
      <c r="S1054">
        <f t="shared" si="127"/>
        <v>0</v>
      </c>
      <c r="T1054">
        <f t="shared" si="127"/>
        <v>0</v>
      </c>
      <c r="U1054">
        <f t="shared" si="127"/>
        <v>0</v>
      </c>
      <c r="V1054">
        <f t="shared" si="127"/>
        <v>0</v>
      </c>
      <c r="W1054">
        <f t="shared" si="127"/>
        <v>0</v>
      </c>
      <c r="X1054">
        <f t="shared" si="127"/>
        <v>0</v>
      </c>
    </row>
    <row r="1055" spans="3:24" ht="30" customHeight="1" thickTop="1" thickBot="1" x14ac:dyDescent="0.25">
      <c r="C1055" s="108"/>
      <c r="D1055" s="108"/>
      <c r="E1055" s="115"/>
      <c r="F1055" s="115"/>
      <c r="H1055" t="str">
        <f t="shared" si="123"/>
        <v/>
      </c>
      <c r="I1055" t="str">
        <f t="shared" si="124"/>
        <v/>
      </c>
      <c r="J1055" t="str">
        <f t="shared" si="125"/>
        <v/>
      </c>
      <c r="K1055" t="str">
        <f t="shared" si="126"/>
        <v/>
      </c>
      <c r="M1055">
        <f t="shared" si="128"/>
        <v>0</v>
      </c>
      <c r="N1055">
        <f t="shared" si="127"/>
        <v>0</v>
      </c>
      <c r="O1055">
        <f t="shared" si="127"/>
        <v>0</v>
      </c>
      <c r="P1055">
        <f t="shared" si="127"/>
        <v>0</v>
      </c>
      <c r="Q1055">
        <f t="shared" si="127"/>
        <v>0</v>
      </c>
      <c r="R1055">
        <f t="shared" si="127"/>
        <v>0</v>
      </c>
      <c r="S1055">
        <f t="shared" si="127"/>
        <v>0</v>
      </c>
      <c r="T1055">
        <f t="shared" si="127"/>
        <v>0</v>
      </c>
      <c r="U1055">
        <f t="shared" si="127"/>
        <v>0</v>
      </c>
      <c r="V1055">
        <f t="shared" si="127"/>
        <v>0</v>
      </c>
      <c r="W1055">
        <f t="shared" si="127"/>
        <v>0</v>
      </c>
      <c r="X1055">
        <f t="shared" si="127"/>
        <v>0</v>
      </c>
    </row>
    <row r="1056" spans="3:24" ht="30" customHeight="1" thickTop="1" thickBot="1" x14ac:dyDescent="0.25">
      <c r="C1056" s="108"/>
      <c r="D1056" s="108"/>
      <c r="E1056" s="115"/>
      <c r="F1056" s="115"/>
      <c r="H1056" t="str">
        <f t="shared" si="123"/>
        <v/>
      </c>
      <c r="I1056" t="str">
        <f t="shared" si="124"/>
        <v/>
      </c>
      <c r="J1056" t="str">
        <f t="shared" si="125"/>
        <v/>
      </c>
      <c r="K1056" t="str">
        <f t="shared" si="126"/>
        <v/>
      </c>
      <c r="M1056">
        <f t="shared" si="128"/>
        <v>0</v>
      </c>
      <c r="N1056">
        <f t="shared" si="127"/>
        <v>0</v>
      </c>
      <c r="O1056">
        <f t="shared" si="127"/>
        <v>0</v>
      </c>
      <c r="P1056">
        <f t="shared" si="127"/>
        <v>0</v>
      </c>
      <c r="Q1056">
        <f t="shared" si="127"/>
        <v>0</v>
      </c>
      <c r="R1056">
        <f t="shared" si="127"/>
        <v>0</v>
      </c>
      <c r="S1056">
        <f t="shared" si="127"/>
        <v>0</v>
      </c>
      <c r="T1056">
        <f t="shared" si="127"/>
        <v>0</v>
      </c>
      <c r="U1056">
        <f t="shared" si="127"/>
        <v>0</v>
      </c>
      <c r="V1056">
        <f t="shared" si="127"/>
        <v>0</v>
      </c>
      <c r="W1056">
        <f t="shared" si="127"/>
        <v>0</v>
      </c>
      <c r="X1056">
        <f t="shared" si="127"/>
        <v>0</v>
      </c>
    </row>
    <row r="1057" spans="3:24" ht="30" customHeight="1" thickTop="1" thickBot="1" x14ac:dyDescent="0.25">
      <c r="C1057" s="108"/>
      <c r="D1057" s="108"/>
      <c r="E1057" s="115"/>
      <c r="F1057" s="115"/>
      <c r="H1057" t="str">
        <f t="shared" si="123"/>
        <v/>
      </c>
      <c r="I1057" t="str">
        <f t="shared" si="124"/>
        <v/>
      </c>
      <c r="J1057" t="str">
        <f t="shared" si="125"/>
        <v/>
      </c>
      <c r="K1057" t="str">
        <f t="shared" si="126"/>
        <v/>
      </c>
      <c r="M1057">
        <f t="shared" si="128"/>
        <v>0</v>
      </c>
      <c r="N1057">
        <f t="shared" si="127"/>
        <v>0</v>
      </c>
      <c r="O1057">
        <f t="shared" si="127"/>
        <v>0</v>
      </c>
      <c r="P1057">
        <f t="shared" si="127"/>
        <v>0</v>
      </c>
      <c r="Q1057">
        <f t="shared" si="127"/>
        <v>0</v>
      </c>
      <c r="R1057">
        <f t="shared" si="127"/>
        <v>0</v>
      </c>
      <c r="S1057">
        <f t="shared" si="127"/>
        <v>0</v>
      </c>
      <c r="T1057">
        <f t="shared" si="127"/>
        <v>0</v>
      </c>
      <c r="U1057">
        <f t="shared" si="127"/>
        <v>0</v>
      </c>
      <c r="V1057">
        <f t="shared" si="127"/>
        <v>0</v>
      </c>
      <c r="W1057">
        <f t="shared" si="127"/>
        <v>0</v>
      </c>
      <c r="X1057">
        <f t="shared" si="127"/>
        <v>0</v>
      </c>
    </row>
    <row r="1058" spans="3:24" ht="30" customHeight="1" thickTop="1" thickBot="1" x14ac:dyDescent="0.25">
      <c r="C1058" s="108"/>
      <c r="D1058" s="108"/>
      <c r="E1058" s="115"/>
      <c r="F1058" s="115"/>
      <c r="H1058" t="str">
        <f t="shared" si="123"/>
        <v/>
      </c>
      <c r="I1058" t="str">
        <f t="shared" si="124"/>
        <v/>
      </c>
      <c r="J1058" t="str">
        <f t="shared" si="125"/>
        <v/>
      </c>
      <c r="K1058" t="str">
        <f t="shared" si="126"/>
        <v/>
      </c>
      <c r="M1058">
        <f t="shared" si="128"/>
        <v>0</v>
      </c>
      <c r="N1058">
        <f t="shared" si="127"/>
        <v>0</v>
      </c>
      <c r="O1058">
        <f t="shared" si="127"/>
        <v>0</v>
      </c>
      <c r="P1058">
        <f t="shared" si="127"/>
        <v>0</v>
      </c>
      <c r="Q1058">
        <f t="shared" si="127"/>
        <v>0</v>
      </c>
      <c r="R1058">
        <f t="shared" si="127"/>
        <v>0</v>
      </c>
      <c r="S1058">
        <f t="shared" si="127"/>
        <v>0</v>
      </c>
      <c r="T1058">
        <f t="shared" si="127"/>
        <v>0</v>
      </c>
      <c r="U1058">
        <f t="shared" si="127"/>
        <v>0</v>
      </c>
      <c r="V1058">
        <f t="shared" si="127"/>
        <v>0</v>
      </c>
      <c r="W1058">
        <f t="shared" si="127"/>
        <v>0</v>
      </c>
      <c r="X1058">
        <f t="shared" si="127"/>
        <v>0</v>
      </c>
    </row>
    <row r="1059" spans="3:24" ht="30" customHeight="1" thickTop="1" thickBot="1" x14ac:dyDescent="0.25">
      <c r="C1059" s="108"/>
      <c r="D1059" s="108"/>
      <c r="E1059" s="115"/>
      <c r="F1059" s="115"/>
      <c r="H1059" t="str">
        <f t="shared" si="123"/>
        <v/>
      </c>
      <c r="I1059" t="str">
        <f t="shared" si="124"/>
        <v/>
      </c>
      <c r="J1059" t="str">
        <f t="shared" si="125"/>
        <v/>
      </c>
      <c r="K1059" t="str">
        <f t="shared" si="126"/>
        <v/>
      </c>
      <c r="M1059">
        <f t="shared" si="128"/>
        <v>0</v>
      </c>
      <c r="N1059">
        <f t="shared" si="127"/>
        <v>0</v>
      </c>
      <c r="O1059">
        <f t="shared" si="127"/>
        <v>0</v>
      </c>
      <c r="P1059">
        <f t="shared" si="127"/>
        <v>0</v>
      </c>
      <c r="Q1059">
        <f t="shared" si="127"/>
        <v>0</v>
      </c>
      <c r="R1059">
        <f t="shared" si="127"/>
        <v>0</v>
      </c>
      <c r="S1059">
        <f t="shared" si="127"/>
        <v>0</v>
      </c>
      <c r="T1059">
        <f t="shared" si="127"/>
        <v>0</v>
      </c>
      <c r="U1059">
        <f t="shared" si="127"/>
        <v>0</v>
      </c>
      <c r="V1059">
        <f t="shared" si="127"/>
        <v>0</v>
      </c>
      <c r="W1059">
        <f t="shared" si="127"/>
        <v>0</v>
      </c>
      <c r="X1059">
        <f t="shared" si="127"/>
        <v>0</v>
      </c>
    </row>
    <row r="1060" spans="3:24" ht="30" customHeight="1" thickTop="1" thickBot="1" x14ac:dyDescent="0.25">
      <c r="C1060" s="108"/>
      <c r="D1060" s="108"/>
      <c r="E1060" s="115"/>
      <c r="F1060" s="115"/>
      <c r="H1060" t="str">
        <f t="shared" si="123"/>
        <v/>
      </c>
      <c r="I1060" t="str">
        <f t="shared" si="124"/>
        <v/>
      </c>
      <c r="J1060" t="str">
        <f t="shared" si="125"/>
        <v/>
      </c>
      <c r="K1060" t="str">
        <f t="shared" si="126"/>
        <v/>
      </c>
      <c r="M1060">
        <f t="shared" si="128"/>
        <v>0</v>
      </c>
      <c r="N1060">
        <f t="shared" si="127"/>
        <v>0</v>
      </c>
      <c r="O1060">
        <f t="shared" si="127"/>
        <v>0</v>
      </c>
      <c r="P1060">
        <f t="shared" si="127"/>
        <v>0</v>
      </c>
      <c r="Q1060">
        <f t="shared" si="127"/>
        <v>0</v>
      </c>
      <c r="R1060">
        <f t="shared" si="127"/>
        <v>0</v>
      </c>
      <c r="S1060">
        <f t="shared" si="127"/>
        <v>0</v>
      </c>
      <c r="T1060">
        <f t="shared" si="127"/>
        <v>0</v>
      </c>
      <c r="U1060">
        <f t="shared" si="127"/>
        <v>0</v>
      </c>
      <c r="V1060">
        <f t="shared" si="127"/>
        <v>0</v>
      </c>
      <c r="W1060">
        <f t="shared" si="127"/>
        <v>0</v>
      </c>
      <c r="X1060">
        <f t="shared" si="127"/>
        <v>0</v>
      </c>
    </row>
    <row r="1061" spans="3:24" ht="30" customHeight="1" thickTop="1" thickBot="1" x14ac:dyDescent="0.25">
      <c r="C1061" s="108"/>
      <c r="D1061" s="108"/>
      <c r="E1061" s="115"/>
      <c r="F1061" s="115"/>
      <c r="H1061" t="str">
        <f t="shared" si="123"/>
        <v/>
      </c>
      <c r="I1061" t="str">
        <f t="shared" si="124"/>
        <v/>
      </c>
      <c r="J1061" t="str">
        <f t="shared" si="125"/>
        <v/>
      </c>
      <c r="K1061" t="str">
        <f t="shared" si="126"/>
        <v/>
      </c>
      <c r="M1061">
        <f t="shared" si="128"/>
        <v>0</v>
      </c>
      <c r="N1061">
        <f t="shared" si="127"/>
        <v>0</v>
      </c>
      <c r="O1061">
        <f t="shared" si="127"/>
        <v>0</v>
      </c>
      <c r="P1061">
        <f t="shared" si="127"/>
        <v>0</v>
      </c>
      <c r="Q1061">
        <f t="shared" si="127"/>
        <v>0</v>
      </c>
      <c r="R1061">
        <f t="shared" si="127"/>
        <v>0</v>
      </c>
      <c r="S1061">
        <f t="shared" si="127"/>
        <v>0</v>
      </c>
      <c r="T1061">
        <f t="shared" si="127"/>
        <v>0</v>
      </c>
      <c r="U1061">
        <f t="shared" si="127"/>
        <v>0</v>
      </c>
      <c r="V1061">
        <f t="shared" si="127"/>
        <v>0</v>
      </c>
      <c r="W1061">
        <f t="shared" si="127"/>
        <v>0</v>
      </c>
      <c r="X1061">
        <f t="shared" si="127"/>
        <v>0</v>
      </c>
    </row>
    <row r="1062" spans="3:24" ht="30" customHeight="1" thickTop="1" thickBot="1" x14ac:dyDescent="0.25">
      <c r="C1062" s="108"/>
      <c r="D1062" s="108"/>
      <c r="E1062" s="115"/>
      <c r="F1062" s="115"/>
      <c r="H1062" t="str">
        <f t="shared" si="123"/>
        <v/>
      </c>
      <c r="I1062" t="str">
        <f t="shared" si="124"/>
        <v/>
      </c>
      <c r="J1062" t="str">
        <f t="shared" si="125"/>
        <v/>
      </c>
      <c r="K1062" t="str">
        <f t="shared" si="126"/>
        <v/>
      </c>
      <c r="M1062">
        <f t="shared" si="128"/>
        <v>0</v>
      </c>
      <c r="N1062">
        <f t="shared" si="127"/>
        <v>0</v>
      </c>
      <c r="O1062">
        <f t="shared" si="127"/>
        <v>0</v>
      </c>
      <c r="P1062">
        <f t="shared" si="127"/>
        <v>0</v>
      </c>
      <c r="Q1062">
        <f t="shared" si="127"/>
        <v>0</v>
      </c>
      <c r="R1062">
        <f t="shared" si="127"/>
        <v>0</v>
      </c>
      <c r="S1062">
        <f t="shared" si="127"/>
        <v>0</v>
      </c>
      <c r="T1062">
        <f t="shared" si="127"/>
        <v>0</v>
      </c>
      <c r="U1062">
        <f t="shared" si="127"/>
        <v>0</v>
      </c>
      <c r="V1062">
        <f t="shared" si="127"/>
        <v>0</v>
      </c>
      <c r="W1062">
        <f t="shared" si="127"/>
        <v>0</v>
      </c>
      <c r="X1062">
        <f t="shared" si="127"/>
        <v>0</v>
      </c>
    </row>
    <row r="1063" spans="3:24" ht="30" customHeight="1" thickTop="1" thickBot="1" x14ac:dyDescent="0.25">
      <c r="C1063" s="108"/>
      <c r="D1063" s="108"/>
      <c r="E1063" s="115"/>
      <c r="F1063" s="115"/>
      <c r="H1063" t="str">
        <f t="shared" si="123"/>
        <v/>
      </c>
      <c r="I1063" t="str">
        <f t="shared" si="124"/>
        <v/>
      </c>
      <c r="J1063" t="str">
        <f t="shared" si="125"/>
        <v/>
      </c>
      <c r="K1063" t="str">
        <f t="shared" si="126"/>
        <v/>
      </c>
      <c r="M1063">
        <f t="shared" si="128"/>
        <v>0</v>
      </c>
      <c r="N1063">
        <f t="shared" si="127"/>
        <v>0</v>
      </c>
      <c r="O1063">
        <f t="shared" si="127"/>
        <v>0</v>
      </c>
      <c r="P1063">
        <f t="shared" si="127"/>
        <v>0</v>
      </c>
      <c r="Q1063">
        <f t="shared" si="127"/>
        <v>0</v>
      </c>
      <c r="R1063">
        <f t="shared" si="127"/>
        <v>0</v>
      </c>
      <c r="S1063">
        <f t="shared" si="127"/>
        <v>0</v>
      </c>
      <c r="T1063">
        <f t="shared" si="127"/>
        <v>0</v>
      </c>
      <c r="U1063">
        <f t="shared" si="127"/>
        <v>0</v>
      </c>
      <c r="V1063">
        <f t="shared" si="127"/>
        <v>0</v>
      </c>
      <c r="W1063">
        <f t="shared" si="127"/>
        <v>0</v>
      </c>
      <c r="X1063">
        <f t="shared" si="127"/>
        <v>0</v>
      </c>
    </row>
    <row r="1064" spans="3:24" ht="30" customHeight="1" thickTop="1" thickBot="1" x14ac:dyDescent="0.25">
      <c r="C1064" s="108"/>
      <c r="D1064" s="108"/>
      <c r="E1064" s="115"/>
      <c r="F1064" s="115"/>
      <c r="H1064" t="str">
        <f t="shared" si="123"/>
        <v/>
      </c>
      <c r="I1064" t="str">
        <f t="shared" si="124"/>
        <v/>
      </c>
      <c r="J1064" t="str">
        <f t="shared" si="125"/>
        <v/>
      </c>
      <c r="K1064" t="str">
        <f t="shared" si="126"/>
        <v/>
      </c>
      <c r="M1064">
        <f t="shared" si="128"/>
        <v>0</v>
      </c>
      <c r="N1064">
        <f t="shared" si="127"/>
        <v>0</v>
      </c>
      <c r="O1064">
        <f t="shared" si="127"/>
        <v>0</v>
      </c>
      <c r="P1064">
        <f t="shared" si="127"/>
        <v>0</v>
      </c>
      <c r="Q1064">
        <f t="shared" si="127"/>
        <v>0</v>
      </c>
      <c r="R1064">
        <f t="shared" si="127"/>
        <v>0</v>
      </c>
      <c r="S1064">
        <f t="shared" si="127"/>
        <v>0</v>
      </c>
      <c r="T1064">
        <f t="shared" si="127"/>
        <v>0</v>
      </c>
      <c r="U1064">
        <f t="shared" si="127"/>
        <v>0</v>
      </c>
      <c r="V1064">
        <f t="shared" si="127"/>
        <v>0</v>
      </c>
      <c r="W1064">
        <f t="shared" si="127"/>
        <v>0</v>
      </c>
      <c r="X1064">
        <f t="shared" si="127"/>
        <v>0</v>
      </c>
    </row>
    <row r="1065" spans="3:24" ht="30" customHeight="1" thickTop="1" thickBot="1" x14ac:dyDescent="0.25">
      <c r="C1065" s="108"/>
      <c r="D1065" s="108"/>
      <c r="E1065" s="115"/>
      <c r="F1065" s="115"/>
      <c r="H1065" t="str">
        <f t="shared" si="123"/>
        <v/>
      </c>
      <c r="I1065" t="str">
        <f t="shared" si="124"/>
        <v/>
      </c>
      <c r="J1065" t="str">
        <f t="shared" si="125"/>
        <v/>
      </c>
      <c r="K1065" t="str">
        <f t="shared" si="126"/>
        <v/>
      </c>
      <c r="M1065">
        <f t="shared" si="128"/>
        <v>0</v>
      </c>
      <c r="N1065">
        <f t="shared" si="127"/>
        <v>0</v>
      </c>
      <c r="O1065">
        <f t="shared" si="127"/>
        <v>0</v>
      </c>
      <c r="P1065">
        <f t="shared" si="127"/>
        <v>0</v>
      </c>
      <c r="Q1065">
        <f t="shared" si="127"/>
        <v>0</v>
      </c>
      <c r="R1065">
        <f t="shared" si="127"/>
        <v>0</v>
      </c>
      <c r="S1065">
        <f t="shared" si="127"/>
        <v>0</v>
      </c>
      <c r="T1065">
        <f t="shared" si="127"/>
        <v>0</v>
      </c>
      <c r="U1065">
        <f t="shared" si="127"/>
        <v>0</v>
      </c>
      <c r="V1065">
        <f t="shared" si="127"/>
        <v>0</v>
      </c>
      <c r="W1065">
        <f t="shared" si="127"/>
        <v>0</v>
      </c>
      <c r="X1065">
        <f t="shared" si="127"/>
        <v>0</v>
      </c>
    </row>
    <row r="1066" spans="3:24" ht="30" customHeight="1" thickTop="1" thickBot="1" x14ac:dyDescent="0.25">
      <c r="C1066" s="108"/>
      <c r="D1066" s="108"/>
      <c r="E1066" s="115"/>
      <c r="F1066" s="115"/>
      <c r="H1066" t="str">
        <f t="shared" si="123"/>
        <v/>
      </c>
      <c r="I1066" t="str">
        <f t="shared" si="124"/>
        <v/>
      </c>
      <c r="J1066" t="str">
        <f t="shared" si="125"/>
        <v/>
      </c>
      <c r="K1066" t="str">
        <f t="shared" si="126"/>
        <v/>
      </c>
      <c r="M1066">
        <f t="shared" si="128"/>
        <v>0</v>
      </c>
      <c r="N1066">
        <f t="shared" si="127"/>
        <v>0</v>
      </c>
      <c r="O1066">
        <f t="shared" si="127"/>
        <v>0</v>
      </c>
      <c r="P1066">
        <f t="shared" si="127"/>
        <v>0</v>
      </c>
      <c r="Q1066">
        <f t="shared" si="127"/>
        <v>0</v>
      </c>
      <c r="R1066">
        <f t="shared" si="127"/>
        <v>0</v>
      </c>
      <c r="S1066">
        <f t="shared" si="127"/>
        <v>0</v>
      </c>
      <c r="T1066">
        <f t="shared" si="127"/>
        <v>0</v>
      </c>
      <c r="U1066">
        <f t="shared" si="127"/>
        <v>0</v>
      </c>
      <c r="V1066">
        <f t="shared" si="127"/>
        <v>0</v>
      </c>
      <c r="W1066">
        <f t="shared" si="127"/>
        <v>0</v>
      </c>
      <c r="X1066">
        <f t="shared" si="127"/>
        <v>0</v>
      </c>
    </row>
    <row r="1067" spans="3:24" ht="30" customHeight="1" thickTop="1" thickBot="1" x14ac:dyDescent="0.25">
      <c r="C1067" s="108"/>
      <c r="D1067" s="108"/>
      <c r="E1067" s="115"/>
      <c r="F1067" s="115"/>
      <c r="H1067" t="str">
        <f t="shared" si="123"/>
        <v/>
      </c>
      <c r="I1067" t="str">
        <f t="shared" si="124"/>
        <v/>
      </c>
      <c r="J1067" t="str">
        <f t="shared" si="125"/>
        <v/>
      </c>
      <c r="K1067" t="str">
        <f t="shared" si="126"/>
        <v/>
      </c>
      <c r="M1067">
        <f t="shared" si="128"/>
        <v>0</v>
      </c>
      <c r="N1067">
        <f t="shared" si="127"/>
        <v>0</v>
      </c>
      <c r="O1067">
        <f t="shared" si="127"/>
        <v>0</v>
      </c>
      <c r="P1067">
        <f t="shared" si="127"/>
        <v>0</v>
      </c>
      <c r="Q1067">
        <f t="shared" si="127"/>
        <v>0</v>
      </c>
      <c r="R1067">
        <f t="shared" si="127"/>
        <v>0</v>
      </c>
      <c r="S1067">
        <f t="shared" si="127"/>
        <v>0</v>
      </c>
      <c r="T1067">
        <f t="shared" si="127"/>
        <v>0</v>
      </c>
      <c r="U1067">
        <f t="shared" si="127"/>
        <v>0</v>
      </c>
      <c r="V1067">
        <f t="shared" si="127"/>
        <v>0</v>
      </c>
      <c r="W1067">
        <f t="shared" ref="N1067:X1090" si="129">IF(ISERROR(IF(AND($H1067&lt;=W$6,$J1067&gt;=W$6),1,0)),"",IF(AND($H1067&lt;=W$6,$J1067&gt;=W$6),1,0))</f>
        <v>0</v>
      </c>
      <c r="X1067">
        <f t="shared" si="129"/>
        <v>0</v>
      </c>
    </row>
    <row r="1068" spans="3:24" ht="30" customHeight="1" thickTop="1" thickBot="1" x14ac:dyDescent="0.25">
      <c r="C1068" s="108"/>
      <c r="D1068" s="108"/>
      <c r="E1068" s="115"/>
      <c r="F1068" s="115"/>
      <c r="H1068" t="str">
        <f t="shared" si="123"/>
        <v/>
      </c>
      <c r="I1068" t="str">
        <f t="shared" si="124"/>
        <v/>
      </c>
      <c r="J1068" t="str">
        <f t="shared" si="125"/>
        <v/>
      </c>
      <c r="K1068" t="str">
        <f t="shared" si="126"/>
        <v/>
      </c>
      <c r="M1068">
        <f t="shared" si="128"/>
        <v>0</v>
      </c>
      <c r="N1068">
        <f t="shared" si="129"/>
        <v>0</v>
      </c>
      <c r="O1068">
        <f t="shared" si="129"/>
        <v>0</v>
      </c>
      <c r="P1068">
        <f t="shared" si="129"/>
        <v>0</v>
      </c>
      <c r="Q1068">
        <f t="shared" si="129"/>
        <v>0</v>
      </c>
      <c r="R1068">
        <f t="shared" si="129"/>
        <v>0</v>
      </c>
      <c r="S1068">
        <f t="shared" si="129"/>
        <v>0</v>
      </c>
      <c r="T1068">
        <f t="shared" si="129"/>
        <v>0</v>
      </c>
      <c r="U1068">
        <f t="shared" si="129"/>
        <v>0</v>
      </c>
      <c r="V1068">
        <f t="shared" si="129"/>
        <v>0</v>
      </c>
      <c r="W1068">
        <f t="shared" si="129"/>
        <v>0</v>
      </c>
      <c r="X1068">
        <f t="shared" si="129"/>
        <v>0</v>
      </c>
    </row>
    <row r="1069" spans="3:24" ht="30" customHeight="1" thickTop="1" thickBot="1" x14ac:dyDescent="0.25">
      <c r="C1069" s="108"/>
      <c r="D1069" s="108"/>
      <c r="E1069" s="115"/>
      <c r="F1069" s="115"/>
      <c r="H1069" t="str">
        <f t="shared" si="123"/>
        <v/>
      </c>
      <c r="I1069" t="str">
        <f t="shared" si="124"/>
        <v/>
      </c>
      <c r="J1069" t="str">
        <f t="shared" si="125"/>
        <v/>
      </c>
      <c r="K1069" t="str">
        <f t="shared" si="126"/>
        <v/>
      </c>
      <c r="M1069">
        <f t="shared" si="128"/>
        <v>0</v>
      </c>
      <c r="N1069">
        <f t="shared" si="129"/>
        <v>0</v>
      </c>
      <c r="O1069">
        <f t="shared" si="129"/>
        <v>0</v>
      </c>
      <c r="P1069">
        <f t="shared" si="129"/>
        <v>0</v>
      </c>
      <c r="Q1069">
        <f t="shared" si="129"/>
        <v>0</v>
      </c>
      <c r="R1069">
        <f t="shared" si="129"/>
        <v>0</v>
      </c>
      <c r="S1069">
        <f t="shared" si="129"/>
        <v>0</v>
      </c>
      <c r="T1069">
        <f t="shared" si="129"/>
        <v>0</v>
      </c>
      <c r="U1069">
        <f t="shared" si="129"/>
        <v>0</v>
      </c>
      <c r="V1069">
        <f t="shared" si="129"/>
        <v>0</v>
      </c>
      <c r="W1069">
        <f t="shared" si="129"/>
        <v>0</v>
      </c>
      <c r="X1069">
        <f t="shared" si="129"/>
        <v>0</v>
      </c>
    </row>
    <row r="1070" spans="3:24" ht="30" customHeight="1" thickTop="1" thickBot="1" x14ac:dyDescent="0.25">
      <c r="C1070" s="108"/>
      <c r="D1070" s="108"/>
      <c r="E1070" s="115"/>
      <c r="F1070" s="115"/>
      <c r="H1070" t="str">
        <f t="shared" si="123"/>
        <v/>
      </c>
      <c r="I1070" t="str">
        <f t="shared" si="124"/>
        <v/>
      </c>
      <c r="J1070" t="str">
        <f t="shared" si="125"/>
        <v/>
      </c>
      <c r="K1070" t="str">
        <f t="shared" si="126"/>
        <v/>
      </c>
      <c r="M1070">
        <f t="shared" si="128"/>
        <v>0</v>
      </c>
      <c r="N1070">
        <f t="shared" si="129"/>
        <v>0</v>
      </c>
      <c r="O1070">
        <f t="shared" si="129"/>
        <v>0</v>
      </c>
      <c r="P1070">
        <f t="shared" si="129"/>
        <v>0</v>
      </c>
      <c r="Q1070">
        <f t="shared" si="129"/>
        <v>0</v>
      </c>
      <c r="R1070">
        <f t="shared" si="129"/>
        <v>0</v>
      </c>
      <c r="S1070">
        <f t="shared" si="129"/>
        <v>0</v>
      </c>
      <c r="T1070">
        <f t="shared" si="129"/>
        <v>0</v>
      </c>
      <c r="U1070">
        <f t="shared" si="129"/>
        <v>0</v>
      </c>
      <c r="V1070">
        <f t="shared" si="129"/>
        <v>0</v>
      </c>
      <c r="W1070">
        <f t="shared" si="129"/>
        <v>0</v>
      </c>
      <c r="X1070">
        <f t="shared" si="129"/>
        <v>0</v>
      </c>
    </row>
    <row r="1071" spans="3:24" ht="30" customHeight="1" thickTop="1" thickBot="1" x14ac:dyDescent="0.25">
      <c r="C1071" s="108"/>
      <c r="D1071" s="108"/>
      <c r="E1071" s="115"/>
      <c r="F1071" s="115"/>
      <c r="H1071" t="str">
        <f t="shared" si="123"/>
        <v/>
      </c>
      <c r="I1071" t="str">
        <f t="shared" si="124"/>
        <v/>
      </c>
      <c r="J1071" t="str">
        <f t="shared" si="125"/>
        <v/>
      </c>
      <c r="K1071" t="str">
        <f t="shared" si="126"/>
        <v/>
      </c>
      <c r="M1071">
        <f t="shared" si="128"/>
        <v>0</v>
      </c>
      <c r="N1071">
        <f t="shared" si="129"/>
        <v>0</v>
      </c>
      <c r="O1071">
        <f t="shared" si="129"/>
        <v>0</v>
      </c>
      <c r="P1071">
        <f t="shared" si="129"/>
        <v>0</v>
      </c>
      <c r="Q1071">
        <f t="shared" si="129"/>
        <v>0</v>
      </c>
      <c r="R1071">
        <f t="shared" si="129"/>
        <v>0</v>
      </c>
      <c r="S1071">
        <f t="shared" si="129"/>
        <v>0</v>
      </c>
      <c r="T1071">
        <f t="shared" si="129"/>
        <v>0</v>
      </c>
      <c r="U1071">
        <f t="shared" si="129"/>
        <v>0</v>
      </c>
      <c r="V1071">
        <f t="shared" si="129"/>
        <v>0</v>
      </c>
      <c r="W1071">
        <f t="shared" si="129"/>
        <v>0</v>
      </c>
      <c r="X1071">
        <f t="shared" si="129"/>
        <v>0</v>
      </c>
    </row>
    <row r="1072" spans="3:24" ht="30" customHeight="1" thickTop="1" thickBot="1" x14ac:dyDescent="0.25">
      <c r="C1072" s="108"/>
      <c r="D1072" s="108"/>
      <c r="E1072" s="115"/>
      <c r="F1072" s="115"/>
      <c r="H1072" t="str">
        <f t="shared" si="123"/>
        <v/>
      </c>
      <c r="I1072" t="str">
        <f t="shared" si="124"/>
        <v/>
      </c>
      <c r="J1072" t="str">
        <f t="shared" si="125"/>
        <v/>
      </c>
      <c r="K1072" t="str">
        <f t="shared" si="126"/>
        <v/>
      </c>
      <c r="M1072">
        <f t="shared" si="128"/>
        <v>0</v>
      </c>
      <c r="N1072">
        <f t="shared" si="129"/>
        <v>0</v>
      </c>
      <c r="O1072">
        <f t="shared" si="129"/>
        <v>0</v>
      </c>
      <c r="P1072">
        <f t="shared" si="129"/>
        <v>0</v>
      </c>
      <c r="Q1072">
        <f t="shared" si="129"/>
        <v>0</v>
      </c>
      <c r="R1072">
        <f t="shared" si="129"/>
        <v>0</v>
      </c>
      <c r="S1072">
        <f t="shared" si="129"/>
        <v>0</v>
      </c>
      <c r="T1072">
        <f t="shared" si="129"/>
        <v>0</v>
      </c>
      <c r="U1072">
        <f t="shared" si="129"/>
        <v>0</v>
      </c>
      <c r="V1072">
        <f t="shared" si="129"/>
        <v>0</v>
      </c>
      <c r="W1072">
        <f t="shared" si="129"/>
        <v>0</v>
      </c>
      <c r="X1072">
        <f t="shared" si="129"/>
        <v>0</v>
      </c>
    </row>
    <row r="1073" spans="3:24" ht="30" customHeight="1" thickTop="1" thickBot="1" x14ac:dyDescent="0.25">
      <c r="C1073" s="108"/>
      <c r="D1073" s="108"/>
      <c r="E1073" s="115"/>
      <c r="F1073" s="115"/>
      <c r="H1073" t="str">
        <f t="shared" si="123"/>
        <v/>
      </c>
      <c r="I1073" t="str">
        <f t="shared" si="124"/>
        <v/>
      </c>
      <c r="J1073" t="str">
        <f t="shared" si="125"/>
        <v/>
      </c>
      <c r="K1073" t="str">
        <f t="shared" si="126"/>
        <v/>
      </c>
      <c r="M1073">
        <f t="shared" si="128"/>
        <v>0</v>
      </c>
      <c r="N1073">
        <f t="shared" si="129"/>
        <v>0</v>
      </c>
      <c r="O1073">
        <f t="shared" si="129"/>
        <v>0</v>
      </c>
      <c r="P1073">
        <f t="shared" si="129"/>
        <v>0</v>
      </c>
      <c r="Q1073">
        <f t="shared" si="129"/>
        <v>0</v>
      </c>
      <c r="R1073">
        <f t="shared" si="129"/>
        <v>0</v>
      </c>
      <c r="S1073">
        <f t="shared" si="129"/>
        <v>0</v>
      </c>
      <c r="T1073">
        <f t="shared" si="129"/>
        <v>0</v>
      </c>
      <c r="U1073">
        <f t="shared" si="129"/>
        <v>0</v>
      </c>
      <c r="V1073">
        <f t="shared" si="129"/>
        <v>0</v>
      </c>
      <c r="W1073">
        <f t="shared" si="129"/>
        <v>0</v>
      </c>
      <c r="X1073">
        <f t="shared" si="129"/>
        <v>0</v>
      </c>
    </row>
    <row r="1074" spans="3:24" ht="30" customHeight="1" thickTop="1" thickBot="1" x14ac:dyDescent="0.25">
      <c r="C1074" s="108"/>
      <c r="D1074" s="108"/>
      <c r="E1074" s="115"/>
      <c r="F1074" s="115"/>
      <c r="H1074" t="str">
        <f t="shared" si="123"/>
        <v/>
      </c>
      <c r="I1074" t="str">
        <f t="shared" si="124"/>
        <v/>
      </c>
      <c r="J1074" t="str">
        <f t="shared" si="125"/>
        <v/>
      </c>
      <c r="K1074" t="str">
        <f t="shared" si="126"/>
        <v/>
      </c>
      <c r="M1074">
        <f t="shared" si="128"/>
        <v>0</v>
      </c>
      <c r="N1074">
        <f t="shared" si="129"/>
        <v>0</v>
      </c>
      <c r="O1074">
        <f t="shared" si="129"/>
        <v>0</v>
      </c>
      <c r="P1074">
        <f t="shared" si="129"/>
        <v>0</v>
      </c>
      <c r="Q1074">
        <f t="shared" si="129"/>
        <v>0</v>
      </c>
      <c r="R1074">
        <f t="shared" si="129"/>
        <v>0</v>
      </c>
      <c r="S1074">
        <f t="shared" si="129"/>
        <v>0</v>
      </c>
      <c r="T1074">
        <f t="shared" si="129"/>
        <v>0</v>
      </c>
      <c r="U1074">
        <f t="shared" si="129"/>
        <v>0</v>
      </c>
      <c r="V1074">
        <f t="shared" si="129"/>
        <v>0</v>
      </c>
      <c r="W1074">
        <f t="shared" si="129"/>
        <v>0</v>
      </c>
      <c r="X1074">
        <f t="shared" si="129"/>
        <v>0</v>
      </c>
    </row>
    <row r="1075" spans="3:24" ht="30" customHeight="1" thickTop="1" thickBot="1" x14ac:dyDescent="0.25">
      <c r="C1075" s="108"/>
      <c r="D1075" s="108"/>
      <c r="E1075" s="115"/>
      <c r="F1075" s="115"/>
      <c r="H1075" t="str">
        <f t="shared" si="123"/>
        <v/>
      </c>
      <c r="I1075" t="str">
        <f t="shared" si="124"/>
        <v/>
      </c>
      <c r="J1075" t="str">
        <f t="shared" si="125"/>
        <v/>
      </c>
      <c r="K1075" t="str">
        <f t="shared" si="126"/>
        <v/>
      </c>
      <c r="M1075">
        <f t="shared" si="128"/>
        <v>0</v>
      </c>
      <c r="N1075">
        <f t="shared" si="129"/>
        <v>0</v>
      </c>
      <c r="O1075">
        <f t="shared" si="129"/>
        <v>0</v>
      </c>
      <c r="P1075">
        <f t="shared" si="129"/>
        <v>0</v>
      </c>
      <c r="Q1075">
        <f t="shared" si="129"/>
        <v>0</v>
      </c>
      <c r="R1075">
        <f t="shared" si="129"/>
        <v>0</v>
      </c>
      <c r="S1075">
        <f t="shared" si="129"/>
        <v>0</v>
      </c>
      <c r="T1075">
        <f t="shared" si="129"/>
        <v>0</v>
      </c>
      <c r="U1075">
        <f t="shared" si="129"/>
        <v>0</v>
      </c>
      <c r="V1075">
        <f t="shared" si="129"/>
        <v>0</v>
      </c>
      <c r="W1075">
        <f t="shared" si="129"/>
        <v>0</v>
      </c>
      <c r="X1075">
        <f t="shared" si="129"/>
        <v>0</v>
      </c>
    </row>
    <row r="1076" spans="3:24" ht="30" customHeight="1" thickTop="1" thickBot="1" x14ac:dyDescent="0.25">
      <c r="C1076" s="108"/>
      <c r="D1076" s="108"/>
      <c r="E1076" s="115"/>
      <c r="F1076" s="115"/>
      <c r="H1076" t="str">
        <f t="shared" si="123"/>
        <v/>
      </c>
      <c r="I1076" t="str">
        <f t="shared" si="124"/>
        <v/>
      </c>
      <c r="J1076" t="str">
        <f t="shared" si="125"/>
        <v/>
      </c>
      <c r="K1076" t="str">
        <f t="shared" si="126"/>
        <v/>
      </c>
      <c r="M1076">
        <f t="shared" si="128"/>
        <v>0</v>
      </c>
      <c r="N1076">
        <f t="shared" si="129"/>
        <v>0</v>
      </c>
      <c r="O1076">
        <f t="shared" si="129"/>
        <v>0</v>
      </c>
      <c r="P1076">
        <f t="shared" si="129"/>
        <v>0</v>
      </c>
      <c r="Q1076">
        <f t="shared" si="129"/>
        <v>0</v>
      </c>
      <c r="R1076">
        <f t="shared" si="129"/>
        <v>0</v>
      </c>
      <c r="S1076">
        <f t="shared" si="129"/>
        <v>0</v>
      </c>
      <c r="T1076">
        <f t="shared" si="129"/>
        <v>0</v>
      </c>
      <c r="U1076">
        <f t="shared" si="129"/>
        <v>0</v>
      </c>
      <c r="V1076">
        <f t="shared" si="129"/>
        <v>0</v>
      </c>
      <c r="W1076">
        <f t="shared" si="129"/>
        <v>0</v>
      </c>
      <c r="X1076">
        <f t="shared" si="129"/>
        <v>0</v>
      </c>
    </row>
    <row r="1077" spans="3:24" ht="30" customHeight="1" thickTop="1" thickBot="1" x14ac:dyDescent="0.25">
      <c r="C1077" s="108"/>
      <c r="D1077" s="108"/>
      <c r="E1077" s="115"/>
      <c r="F1077" s="115"/>
      <c r="H1077" t="str">
        <f t="shared" si="123"/>
        <v/>
      </c>
      <c r="I1077" t="str">
        <f t="shared" si="124"/>
        <v/>
      </c>
      <c r="J1077" t="str">
        <f t="shared" si="125"/>
        <v/>
      </c>
      <c r="K1077" t="str">
        <f t="shared" si="126"/>
        <v/>
      </c>
      <c r="M1077">
        <f t="shared" si="128"/>
        <v>0</v>
      </c>
      <c r="N1077">
        <f t="shared" si="129"/>
        <v>0</v>
      </c>
      <c r="O1077">
        <f t="shared" si="129"/>
        <v>0</v>
      </c>
      <c r="P1077">
        <f t="shared" si="129"/>
        <v>0</v>
      </c>
      <c r="Q1077">
        <f t="shared" si="129"/>
        <v>0</v>
      </c>
      <c r="R1077">
        <f t="shared" si="129"/>
        <v>0</v>
      </c>
      <c r="S1077">
        <f t="shared" si="129"/>
        <v>0</v>
      </c>
      <c r="T1077">
        <f t="shared" si="129"/>
        <v>0</v>
      </c>
      <c r="U1077">
        <f t="shared" si="129"/>
        <v>0</v>
      </c>
      <c r="V1077">
        <f t="shared" si="129"/>
        <v>0</v>
      </c>
      <c r="W1077">
        <f t="shared" si="129"/>
        <v>0</v>
      </c>
      <c r="X1077">
        <f t="shared" si="129"/>
        <v>0</v>
      </c>
    </row>
    <row r="1078" spans="3:24" ht="30" customHeight="1" thickTop="1" thickBot="1" x14ac:dyDescent="0.25">
      <c r="C1078" s="108"/>
      <c r="D1078" s="108"/>
      <c r="E1078" s="115"/>
      <c r="F1078" s="115"/>
      <c r="H1078" t="str">
        <f t="shared" si="123"/>
        <v/>
      </c>
      <c r="I1078" t="str">
        <f t="shared" si="124"/>
        <v/>
      </c>
      <c r="J1078" t="str">
        <f t="shared" si="125"/>
        <v/>
      </c>
      <c r="K1078" t="str">
        <f t="shared" si="126"/>
        <v/>
      </c>
      <c r="M1078">
        <f t="shared" si="128"/>
        <v>0</v>
      </c>
      <c r="N1078">
        <f t="shared" si="129"/>
        <v>0</v>
      </c>
      <c r="O1078">
        <f t="shared" si="129"/>
        <v>0</v>
      </c>
      <c r="P1078">
        <f t="shared" si="129"/>
        <v>0</v>
      </c>
      <c r="Q1078">
        <f t="shared" si="129"/>
        <v>0</v>
      </c>
      <c r="R1078">
        <f t="shared" si="129"/>
        <v>0</v>
      </c>
      <c r="S1078">
        <f t="shared" si="129"/>
        <v>0</v>
      </c>
      <c r="T1078">
        <f t="shared" si="129"/>
        <v>0</v>
      </c>
      <c r="U1078">
        <f t="shared" si="129"/>
        <v>0</v>
      </c>
      <c r="V1078">
        <f t="shared" si="129"/>
        <v>0</v>
      </c>
      <c r="W1078">
        <f t="shared" si="129"/>
        <v>0</v>
      </c>
      <c r="X1078">
        <f t="shared" si="129"/>
        <v>0</v>
      </c>
    </row>
    <row r="1079" spans="3:24" ht="30" customHeight="1" thickTop="1" thickBot="1" x14ac:dyDescent="0.25">
      <c r="C1079" s="108"/>
      <c r="D1079" s="108"/>
      <c r="E1079" s="115"/>
      <c r="F1079" s="115"/>
      <c r="H1079" t="str">
        <f t="shared" si="123"/>
        <v/>
      </c>
      <c r="I1079" t="str">
        <f t="shared" si="124"/>
        <v/>
      </c>
      <c r="J1079" t="str">
        <f t="shared" si="125"/>
        <v/>
      </c>
      <c r="K1079" t="str">
        <f t="shared" si="126"/>
        <v/>
      </c>
      <c r="M1079">
        <f t="shared" si="128"/>
        <v>0</v>
      </c>
      <c r="N1079">
        <f t="shared" si="129"/>
        <v>0</v>
      </c>
      <c r="O1079">
        <f t="shared" si="129"/>
        <v>0</v>
      </c>
      <c r="P1079">
        <f t="shared" si="129"/>
        <v>0</v>
      </c>
      <c r="Q1079">
        <f t="shared" si="129"/>
        <v>0</v>
      </c>
      <c r="R1079">
        <f t="shared" si="129"/>
        <v>0</v>
      </c>
      <c r="S1079">
        <f t="shared" si="129"/>
        <v>0</v>
      </c>
      <c r="T1079">
        <f t="shared" si="129"/>
        <v>0</v>
      </c>
      <c r="U1079">
        <f t="shared" si="129"/>
        <v>0</v>
      </c>
      <c r="V1079">
        <f t="shared" si="129"/>
        <v>0</v>
      </c>
      <c r="W1079">
        <f t="shared" si="129"/>
        <v>0</v>
      </c>
      <c r="X1079">
        <f t="shared" si="129"/>
        <v>0</v>
      </c>
    </row>
    <row r="1080" spans="3:24" ht="30" customHeight="1" thickTop="1" thickBot="1" x14ac:dyDescent="0.25">
      <c r="C1080" s="108"/>
      <c r="D1080" s="108"/>
      <c r="E1080" s="115"/>
      <c r="F1080" s="115"/>
      <c r="H1080" t="str">
        <f t="shared" si="123"/>
        <v/>
      </c>
      <c r="I1080" t="str">
        <f t="shared" si="124"/>
        <v/>
      </c>
      <c r="J1080" t="str">
        <f t="shared" si="125"/>
        <v/>
      </c>
      <c r="K1080" t="str">
        <f t="shared" si="126"/>
        <v/>
      </c>
      <c r="M1080">
        <f t="shared" si="128"/>
        <v>0</v>
      </c>
      <c r="N1080">
        <f t="shared" si="129"/>
        <v>0</v>
      </c>
      <c r="O1080">
        <f t="shared" si="129"/>
        <v>0</v>
      </c>
      <c r="P1080">
        <f t="shared" si="129"/>
        <v>0</v>
      </c>
      <c r="Q1080">
        <f t="shared" si="129"/>
        <v>0</v>
      </c>
      <c r="R1080">
        <f t="shared" si="129"/>
        <v>0</v>
      </c>
      <c r="S1080">
        <f t="shared" si="129"/>
        <v>0</v>
      </c>
      <c r="T1080">
        <f t="shared" si="129"/>
        <v>0</v>
      </c>
      <c r="U1080">
        <f t="shared" si="129"/>
        <v>0</v>
      </c>
      <c r="V1080">
        <f t="shared" si="129"/>
        <v>0</v>
      </c>
      <c r="W1080">
        <f t="shared" si="129"/>
        <v>0</v>
      </c>
      <c r="X1080">
        <f t="shared" si="129"/>
        <v>0</v>
      </c>
    </row>
    <row r="1081" spans="3:24" ht="30" customHeight="1" thickTop="1" thickBot="1" x14ac:dyDescent="0.25">
      <c r="C1081" s="108"/>
      <c r="D1081" s="108"/>
      <c r="E1081" s="115"/>
      <c r="F1081" s="115"/>
      <c r="H1081" t="str">
        <f t="shared" si="123"/>
        <v/>
      </c>
      <c r="I1081" t="str">
        <f t="shared" si="124"/>
        <v/>
      </c>
      <c r="J1081" t="str">
        <f t="shared" si="125"/>
        <v/>
      </c>
      <c r="K1081" t="str">
        <f t="shared" si="126"/>
        <v/>
      </c>
      <c r="M1081">
        <f t="shared" si="128"/>
        <v>0</v>
      </c>
      <c r="N1081">
        <f t="shared" si="129"/>
        <v>0</v>
      </c>
      <c r="O1081">
        <f t="shared" si="129"/>
        <v>0</v>
      </c>
      <c r="P1081">
        <f t="shared" si="129"/>
        <v>0</v>
      </c>
      <c r="Q1081">
        <f t="shared" si="129"/>
        <v>0</v>
      </c>
      <c r="R1081">
        <f t="shared" si="129"/>
        <v>0</v>
      </c>
      <c r="S1081">
        <f t="shared" si="129"/>
        <v>0</v>
      </c>
      <c r="T1081">
        <f t="shared" si="129"/>
        <v>0</v>
      </c>
      <c r="U1081">
        <f t="shared" si="129"/>
        <v>0</v>
      </c>
      <c r="V1081">
        <f t="shared" si="129"/>
        <v>0</v>
      </c>
      <c r="W1081">
        <f t="shared" si="129"/>
        <v>0</v>
      </c>
      <c r="X1081">
        <f t="shared" si="129"/>
        <v>0</v>
      </c>
    </row>
    <row r="1082" spans="3:24" ht="30" customHeight="1" thickTop="1" thickBot="1" x14ac:dyDescent="0.25">
      <c r="C1082" s="108"/>
      <c r="D1082" s="108"/>
      <c r="E1082" s="115"/>
      <c r="F1082" s="115"/>
      <c r="H1082" t="str">
        <f t="shared" si="123"/>
        <v/>
      </c>
      <c r="I1082" t="str">
        <f t="shared" si="124"/>
        <v/>
      </c>
      <c r="J1082" t="str">
        <f t="shared" si="125"/>
        <v/>
      </c>
      <c r="K1082" t="str">
        <f t="shared" si="126"/>
        <v/>
      </c>
      <c r="M1082">
        <f t="shared" si="128"/>
        <v>0</v>
      </c>
      <c r="N1082">
        <f t="shared" si="129"/>
        <v>0</v>
      </c>
      <c r="O1082">
        <f t="shared" si="129"/>
        <v>0</v>
      </c>
      <c r="P1082">
        <f t="shared" si="129"/>
        <v>0</v>
      </c>
      <c r="Q1082">
        <f t="shared" si="129"/>
        <v>0</v>
      </c>
      <c r="R1082">
        <f t="shared" si="129"/>
        <v>0</v>
      </c>
      <c r="S1082">
        <f t="shared" si="129"/>
        <v>0</v>
      </c>
      <c r="T1082">
        <f t="shared" si="129"/>
        <v>0</v>
      </c>
      <c r="U1082">
        <f t="shared" si="129"/>
        <v>0</v>
      </c>
      <c r="V1082">
        <f t="shared" si="129"/>
        <v>0</v>
      </c>
      <c r="W1082">
        <f t="shared" si="129"/>
        <v>0</v>
      </c>
      <c r="X1082">
        <f t="shared" si="129"/>
        <v>0</v>
      </c>
    </row>
    <row r="1083" spans="3:24" ht="30" customHeight="1" thickTop="1" thickBot="1" x14ac:dyDescent="0.25">
      <c r="C1083" s="108"/>
      <c r="D1083" s="108"/>
      <c r="E1083" s="115"/>
      <c r="F1083" s="115"/>
      <c r="H1083" t="str">
        <f t="shared" si="123"/>
        <v/>
      </c>
      <c r="I1083" t="str">
        <f t="shared" si="124"/>
        <v/>
      </c>
      <c r="J1083" t="str">
        <f t="shared" si="125"/>
        <v/>
      </c>
      <c r="K1083" t="str">
        <f t="shared" si="126"/>
        <v/>
      </c>
      <c r="M1083">
        <f t="shared" si="128"/>
        <v>0</v>
      </c>
      <c r="N1083">
        <f t="shared" si="129"/>
        <v>0</v>
      </c>
      <c r="O1083">
        <f t="shared" si="129"/>
        <v>0</v>
      </c>
      <c r="P1083">
        <f t="shared" si="129"/>
        <v>0</v>
      </c>
      <c r="Q1083">
        <f t="shared" si="129"/>
        <v>0</v>
      </c>
      <c r="R1083">
        <f t="shared" si="129"/>
        <v>0</v>
      </c>
      <c r="S1083">
        <f t="shared" si="129"/>
        <v>0</v>
      </c>
      <c r="T1083">
        <f t="shared" si="129"/>
        <v>0</v>
      </c>
      <c r="U1083">
        <f t="shared" si="129"/>
        <v>0</v>
      </c>
      <c r="V1083">
        <f t="shared" si="129"/>
        <v>0</v>
      </c>
      <c r="W1083">
        <f t="shared" si="129"/>
        <v>0</v>
      </c>
      <c r="X1083">
        <f t="shared" si="129"/>
        <v>0</v>
      </c>
    </row>
    <row r="1084" spans="3:24" ht="30" customHeight="1" thickTop="1" thickBot="1" x14ac:dyDescent="0.25">
      <c r="C1084" s="108"/>
      <c r="D1084" s="108"/>
      <c r="E1084" s="115"/>
      <c r="F1084" s="115"/>
      <c r="H1084" t="str">
        <f t="shared" si="123"/>
        <v/>
      </c>
      <c r="I1084" t="str">
        <f t="shared" si="124"/>
        <v/>
      </c>
      <c r="J1084" t="str">
        <f t="shared" si="125"/>
        <v/>
      </c>
      <c r="K1084" t="str">
        <f t="shared" si="126"/>
        <v/>
      </c>
      <c r="M1084">
        <f t="shared" si="128"/>
        <v>0</v>
      </c>
      <c r="N1084">
        <f t="shared" si="129"/>
        <v>0</v>
      </c>
      <c r="O1084">
        <f t="shared" si="129"/>
        <v>0</v>
      </c>
      <c r="P1084">
        <f t="shared" si="129"/>
        <v>0</v>
      </c>
      <c r="Q1084">
        <f t="shared" si="129"/>
        <v>0</v>
      </c>
      <c r="R1084">
        <f t="shared" si="129"/>
        <v>0</v>
      </c>
      <c r="S1084">
        <f t="shared" si="129"/>
        <v>0</v>
      </c>
      <c r="T1084">
        <f t="shared" si="129"/>
        <v>0</v>
      </c>
      <c r="U1084">
        <f t="shared" si="129"/>
        <v>0</v>
      </c>
      <c r="V1084">
        <f t="shared" si="129"/>
        <v>0</v>
      </c>
      <c r="W1084">
        <f t="shared" si="129"/>
        <v>0</v>
      </c>
      <c r="X1084">
        <f t="shared" si="129"/>
        <v>0</v>
      </c>
    </row>
    <row r="1085" spans="3:24" ht="30" customHeight="1" thickTop="1" thickBot="1" x14ac:dyDescent="0.25">
      <c r="C1085" s="108"/>
      <c r="D1085" s="108"/>
      <c r="E1085" s="115"/>
      <c r="F1085" s="115"/>
      <c r="H1085" t="str">
        <f t="shared" si="123"/>
        <v/>
      </c>
      <c r="I1085" t="str">
        <f t="shared" si="124"/>
        <v/>
      </c>
      <c r="J1085" t="str">
        <f t="shared" si="125"/>
        <v/>
      </c>
      <c r="K1085" t="str">
        <f t="shared" si="126"/>
        <v/>
      </c>
      <c r="M1085">
        <f t="shared" si="128"/>
        <v>0</v>
      </c>
      <c r="N1085">
        <f t="shared" si="129"/>
        <v>0</v>
      </c>
      <c r="O1085">
        <f t="shared" si="129"/>
        <v>0</v>
      </c>
      <c r="P1085">
        <f t="shared" si="129"/>
        <v>0</v>
      </c>
      <c r="Q1085">
        <f t="shared" si="129"/>
        <v>0</v>
      </c>
      <c r="R1085">
        <f t="shared" si="129"/>
        <v>0</v>
      </c>
      <c r="S1085">
        <f t="shared" si="129"/>
        <v>0</v>
      </c>
      <c r="T1085">
        <f t="shared" si="129"/>
        <v>0</v>
      </c>
      <c r="U1085">
        <f t="shared" si="129"/>
        <v>0</v>
      </c>
      <c r="V1085">
        <f t="shared" si="129"/>
        <v>0</v>
      </c>
      <c r="W1085">
        <f t="shared" si="129"/>
        <v>0</v>
      </c>
      <c r="X1085">
        <f t="shared" si="129"/>
        <v>0</v>
      </c>
    </row>
    <row r="1086" spans="3:24" ht="30" customHeight="1" thickTop="1" thickBot="1" x14ac:dyDescent="0.25">
      <c r="C1086" s="108"/>
      <c r="D1086" s="108"/>
      <c r="E1086" s="115"/>
      <c r="F1086" s="115"/>
      <c r="H1086" t="str">
        <f t="shared" si="123"/>
        <v/>
      </c>
      <c r="I1086" t="str">
        <f t="shared" si="124"/>
        <v/>
      </c>
      <c r="J1086" t="str">
        <f t="shared" si="125"/>
        <v/>
      </c>
      <c r="K1086" t="str">
        <f t="shared" si="126"/>
        <v/>
      </c>
      <c r="M1086">
        <f t="shared" si="128"/>
        <v>0</v>
      </c>
      <c r="N1086">
        <f t="shared" si="129"/>
        <v>0</v>
      </c>
      <c r="O1086">
        <f t="shared" si="129"/>
        <v>0</v>
      </c>
      <c r="P1086">
        <f t="shared" si="129"/>
        <v>0</v>
      </c>
      <c r="Q1086">
        <f t="shared" si="129"/>
        <v>0</v>
      </c>
      <c r="R1086">
        <f t="shared" si="129"/>
        <v>0</v>
      </c>
      <c r="S1086">
        <f t="shared" si="129"/>
        <v>0</v>
      </c>
      <c r="T1086">
        <f t="shared" si="129"/>
        <v>0</v>
      </c>
      <c r="U1086">
        <f t="shared" si="129"/>
        <v>0</v>
      </c>
      <c r="V1086">
        <f t="shared" si="129"/>
        <v>0</v>
      </c>
      <c r="W1086">
        <f t="shared" si="129"/>
        <v>0</v>
      </c>
      <c r="X1086">
        <f t="shared" si="129"/>
        <v>0</v>
      </c>
    </row>
    <row r="1087" spans="3:24" ht="30" customHeight="1" thickTop="1" thickBot="1" x14ac:dyDescent="0.25">
      <c r="C1087" s="108"/>
      <c r="D1087" s="108"/>
      <c r="E1087" s="115"/>
      <c r="F1087" s="115"/>
      <c r="H1087" t="str">
        <f t="shared" si="123"/>
        <v/>
      </c>
      <c r="I1087" t="str">
        <f t="shared" si="124"/>
        <v/>
      </c>
      <c r="J1087" t="str">
        <f t="shared" si="125"/>
        <v/>
      </c>
      <c r="K1087" t="str">
        <f t="shared" si="126"/>
        <v/>
      </c>
      <c r="M1087">
        <f t="shared" si="128"/>
        <v>0</v>
      </c>
      <c r="N1087">
        <f t="shared" si="129"/>
        <v>0</v>
      </c>
      <c r="O1087">
        <f t="shared" si="129"/>
        <v>0</v>
      </c>
      <c r="P1087">
        <f t="shared" si="129"/>
        <v>0</v>
      </c>
      <c r="Q1087">
        <f t="shared" si="129"/>
        <v>0</v>
      </c>
      <c r="R1087">
        <f t="shared" si="129"/>
        <v>0</v>
      </c>
      <c r="S1087">
        <f t="shared" si="129"/>
        <v>0</v>
      </c>
      <c r="T1087">
        <f t="shared" si="129"/>
        <v>0</v>
      </c>
      <c r="U1087">
        <f t="shared" si="129"/>
        <v>0</v>
      </c>
      <c r="V1087">
        <f t="shared" si="129"/>
        <v>0</v>
      </c>
      <c r="W1087">
        <f t="shared" si="129"/>
        <v>0</v>
      </c>
      <c r="X1087">
        <f t="shared" si="129"/>
        <v>0</v>
      </c>
    </row>
    <row r="1088" spans="3:24" ht="30" customHeight="1" thickTop="1" thickBot="1" x14ac:dyDescent="0.25">
      <c r="C1088" s="108"/>
      <c r="D1088" s="108"/>
      <c r="E1088" s="115"/>
      <c r="F1088" s="115"/>
      <c r="H1088" t="str">
        <f t="shared" si="123"/>
        <v/>
      </c>
      <c r="I1088" t="str">
        <f t="shared" si="124"/>
        <v/>
      </c>
      <c r="J1088" t="str">
        <f t="shared" si="125"/>
        <v/>
      </c>
      <c r="K1088" t="str">
        <f t="shared" si="126"/>
        <v/>
      </c>
      <c r="M1088">
        <f t="shared" si="128"/>
        <v>0</v>
      </c>
      <c r="N1088">
        <f t="shared" si="129"/>
        <v>0</v>
      </c>
      <c r="O1088">
        <f t="shared" si="129"/>
        <v>0</v>
      </c>
      <c r="P1088">
        <f t="shared" si="129"/>
        <v>0</v>
      </c>
      <c r="Q1088">
        <f t="shared" si="129"/>
        <v>0</v>
      </c>
      <c r="R1088">
        <f t="shared" si="129"/>
        <v>0</v>
      </c>
      <c r="S1088">
        <f t="shared" si="129"/>
        <v>0</v>
      </c>
      <c r="T1088">
        <f t="shared" si="129"/>
        <v>0</v>
      </c>
      <c r="U1088">
        <f t="shared" si="129"/>
        <v>0</v>
      </c>
      <c r="V1088">
        <f t="shared" si="129"/>
        <v>0</v>
      </c>
      <c r="W1088">
        <f t="shared" si="129"/>
        <v>0</v>
      </c>
      <c r="X1088">
        <f t="shared" si="129"/>
        <v>0</v>
      </c>
    </row>
    <row r="1089" spans="3:24" ht="30" customHeight="1" thickTop="1" thickBot="1" x14ac:dyDescent="0.25">
      <c r="C1089" s="108"/>
      <c r="D1089" s="108"/>
      <c r="E1089" s="115"/>
      <c r="F1089" s="115"/>
      <c r="H1089" t="str">
        <f t="shared" si="123"/>
        <v/>
      </c>
      <c r="I1089" t="str">
        <f t="shared" si="124"/>
        <v/>
      </c>
      <c r="J1089" t="str">
        <f t="shared" si="125"/>
        <v/>
      </c>
      <c r="K1089" t="str">
        <f t="shared" si="126"/>
        <v/>
      </c>
      <c r="M1089">
        <f t="shared" si="128"/>
        <v>0</v>
      </c>
      <c r="N1089">
        <f t="shared" si="129"/>
        <v>0</v>
      </c>
      <c r="O1089">
        <f t="shared" si="129"/>
        <v>0</v>
      </c>
      <c r="P1089">
        <f t="shared" si="129"/>
        <v>0</v>
      </c>
      <c r="Q1089">
        <f t="shared" si="129"/>
        <v>0</v>
      </c>
      <c r="R1089">
        <f t="shared" si="129"/>
        <v>0</v>
      </c>
      <c r="S1089">
        <f t="shared" si="129"/>
        <v>0</v>
      </c>
      <c r="T1089">
        <f t="shared" si="129"/>
        <v>0</v>
      </c>
      <c r="U1089">
        <f t="shared" si="129"/>
        <v>0</v>
      </c>
      <c r="V1089">
        <f t="shared" si="129"/>
        <v>0</v>
      </c>
      <c r="W1089">
        <f t="shared" si="129"/>
        <v>0</v>
      </c>
      <c r="X1089">
        <f t="shared" si="129"/>
        <v>0</v>
      </c>
    </row>
    <row r="1090" spans="3:24" ht="30" customHeight="1" thickTop="1" thickBot="1" x14ac:dyDescent="0.25">
      <c r="C1090" s="108"/>
      <c r="D1090" s="108"/>
      <c r="E1090" s="115"/>
      <c r="F1090" s="115"/>
      <c r="H1090" t="str">
        <f t="shared" si="123"/>
        <v/>
      </c>
      <c r="I1090" t="str">
        <f t="shared" si="124"/>
        <v/>
      </c>
      <c r="J1090" t="str">
        <f t="shared" si="125"/>
        <v/>
      </c>
      <c r="K1090" t="str">
        <f t="shared" si="126"/>
        <v/>
      </c>
      <c r="M1090">
        <f t="shared" si="128"/>
        <v>0</v>
      </c>
      <c r="N1090">
        <f t="shared" si="129"/>
        <v>0</v>
      </c>
      <c r="O1090">
        <f t="shared" si="129"/>
        <v>0</v>
      </c>
      <c r="P1090">
        <f t="shared" si="129"/>
        <v>0</v>
      </c>
      <c r="Q1090">
        <f t="shared" si="129"/>
        <v>0</v>
      </c>
      <c r="R1090">
        <f t="shared" si="129"/>
        <v>0</v>
      </c>
      <c r="S1090">
        <f t="shared" si="129"/>
        <v>0</v>
      </c>
      <c r="T1090">
        <f t="shared" si="129"/>
        <v>0</v>
      </c>
      <c r="U1090">
        <f t="shared" si="129"/>
        <v>0</v>
      </c>
      <c r="V1090">
        <f t="shared" si="129"/>
        <v>0</v>
      </c>
      <c r="W1090">
        <f t="shared" si="129"/>
        <v>0</v>
      </c>
      <c r="X1090">
        <f t="shared" si="129"/>
        <v>0</v>
      </c>
    </row>
    <row r="1091" spans="3:24" ht="30" customHeight="1" thickTop="1" thickBot="1" x14ac:dyDescent="0.25">
      <c r="C1091" s="108"/>
      <c r="D1091" s="108"/>
      <c r="E1091" s="115"/>
      <c r="F1091" s="115"/>
      <c r="H1091" t="str">
        <f t="shared" si="123"/>
        <v/>
      </c>
      <c r="I1091" t="str">
        <f t="shared" si="124"/>
        <v/>
      </c>
      <c r="J1091" t="str">
        <f t="shared" si="125"/>
        <v/>
      </c>
      <c r="K1091" t="str">
        <f t="shared" si="126"/>
        <v/>
      </c>
      <c r="M1091">
        <f t="shared" si="128"/>
        <v>0</v>
      </c>
      <c r="N1091">
        <f t="shared" si="128"/>
        <v>0</v>
      </c>
      <c r="O1091">
        <f t="shared" si="128"/>
        <v>0</v>
      </c>
      <c r="P1091">
        <f t="shared" si="128"/>
        <v>0</v>
      </c>
      <c r="Q1091">
        <f t="shared" si="128"/>
        <v>0</v>
      </c>
      <c r="R1091">
        <f t="shared" si="128"/>
        <v>0</v>
      </c>
      <c r="S1091">
        <f t="shared" si="128"/>
        <v>0</v>
      </c>
      <c r="T1091">
        <f t="shared" si="128"/>
        <v>0</v>
      </c>
      <c r="U1091">
        <f t="shared" si="128"/>
        <v>0</v>
      </c>
      <c r="V1091">
        <f t="shared" si="128"/>
        <v>0</v>
      </c>
      <c r="W1091">
        <f t="shared" si="128"/>
        <v>0</v>
      </c>
      <c r="X1091">
        <f t="shared" si="128"/>
        <v>0</v>
      </c>
    </row>
    <row r="1092" spans="3:24" ht="30" customHeight="1" thickTop="1" thickBot="1" x14ac:dyDescent="0.25">
      <c r="C1092" s="108"/>
      <c r="D1092" s="108"/>
      <c r="E1092" s="115"/>
      <c r="F1092" s="115"/>
      <c r="H1092" t="str">
        <f t="shared" si="123"/>
        <v/>
      </c>
      <c r="I1092" t="str">
        <f t="shared" si="124"/>
        <v/>
      </c>
      <c r="J1092" t="str">
        <f t="shared" si="125"/>
        <v/>
      </c>
      <c r="K1092" t="str">
        <f t="shared" si="126"/>
        <v/>
      </c>
      <c r="M1092">
        <f t="shared" si="128"/>
        <v>0</v>
      </c>
      <c r="N1092">
        <f t="shared" si="128"/>
        <v>0</v>
      </c>
      <c r="O1092">
        <f t="shared" si="128"/>
        <v>0</v>
      </c>
      <c r="P1092">
        <f t="shared" si="128"/>
        <v>0</v>
      </c>
      <c r="Q1092">
        <f t="shared" si="128"/>
        <v>0</v>
      </c>
      <c r="R1092">
        <f t="shared" si="128"/>
        <v>0</v>
      </c>
      <c r="S1092">
        <f t="shared" si="128"/>
        <v>0</v>
      </c>
      <c r="T1092">
        <f t="shared" si="128"/>
        <v>0</v>
      </c>
      <c r="U1092">
        <f t="shared" si="128"/>
        <v>0</v>
      </c>
      <c r="V1092">
        <f t="shared" si="128"/>
        <v>0</v>
      </c>
      <c r="W1092">
        <f t="shared" si="128"/>
        <v>0</v>
      </c>
      <c r="X1092">
        <f t="shared" si="128"/>
        <v>0</v>
      </c>
    </row>
    <row r="1093" spans="3:24" ht="30" customHeight="1" thickTop="1" thickBot="1" x14ac:dyDescent="0.25">
      <c r="C1093" s="108"/>
      <c r="D1093" s="108"/>
      <c r="E1093" s="115"/>
      <c r="F1093" s="115"/>
      <c r="H1093" t="str">
        <f t="shared" si="123"/>
        <v/>
      </c>
      <c r="I1093" t="str">
        <f t="shared" si="124"/>
        <v/>
      </c>
      <c r="J1093" t="str">
        <f t="shared" si="125"/>
        <v/>
      </c>
      <c r="K1093" t="str">
        <f t="shared" si="126"/>
        <v/>
      </c>
      <c r="M1093">
        <f t="shared" si="128"/>
        <v>0</v>
      </c>
      <c r="N1093">
        <f t="shared" si="128"/>
        <v>0</v>
      </c>
      <c r="O1093">
        <f t="shared" si="128"/>
        <v>0</v>
      </c>
      <c r="P1093">
        <f t="shared" si="128"/>
        <v>0</v>
      </c>
      <c r="Q1093">
        <f t="shared" si="128"/>
        <v>0</v>
      </c>
      <c r="R1093">
        <f t="shared" si="128"/>
        <v>0</v>
      </c>
      <c r="S1093">
        <f t="shared" si="128"/>
        <v>0</v>
      </c>
      <c r="T1093">
        <f t="shared" si="128"/>
        <v>0</v>
      </c>
      <c r="U1093">
        <f t="shared" si="128"/>
        <v>0</v>
      </c>
      <c r="V1093">
        <f t="shared" si="128"/>
        <v>0</v>
      </c>
      <c r="W1093">
        <f t="shared" si="128"/>
        <v>0</v>
      </c>
      <c r="X1093">
        <f t="shared" si="128"/>
        <v>0</v>
      </c>
    </row>
    <row r="1094" spans="3:24" ht="30" customHeight="1" thickTop="1" thickBot="1" x14ac:dyDescent="0.25">
      <c r="C1094" s="108"/>
      <c r="D1094" s="108"/>
      <c r="E1094" s="115"/>
      <c r="F1094" s="115"/>
      <c r="H1094" t="str">
        <f t="shared" si="123"/>
        <v/>
      </c>
      <c r="I1094" t="str">
        <f t="shared" si="124"/>
        <v/>
      </c>
      <c r="J1094" t="str">
        <f t="shared" si="125"/>
        <v/>
      </c>
      <c r="K1094" t="str">
        <f t="shared" si="126"/>
        <v/>
      </c>
      <c r="M1094">
        <f t="shared" si="128"/>
        <v>0</v>
      </c>
      <c r="N1094">
        <f t="shared" si="128"/>
        <v>0</v>
      </c>
      <c r="O1094">
        <f t="shared" si="128"/>
        <v>0</v>
      </c>
      <c r="P1094">
        <f t="shared" si="128"/>
        <v>0</v>
      </c>
      <c r="Q1094">
        <f t="shared" si="128"/>
        <v>0</v>
      </c>
      <c r="R1094">
        <f t="shared" si="128"/>
        <v>0</v>
      </c>
      <c r="S1094">
        <f t="shared" si="128"/>
        <v>0</v>
      </c>
      <c r="T1094">
        <f t="shared" si="128"/>
        <v>0</v>
      </c>
      <c r="U1094">
        <f t="shared" si="128"/>
        <v>0</v>
      </c>
      <c r="V1094">
        <f t="shared" si="128"/>
        <v>0</v>
      </c>
      <c r="W1094">
        <f t="shared" si="128"/>
        <v>0</v>
      </c>
      <c r="X1094">
        <f t="shared" si="128"/>
        <v>0</v>
      </c>
    </row>
    <row r="1095" spans="3:24" ht="30" customHeight="1" thickTop="1" thickBot="1" x14ac:dyDescent="0.25">
      <c r="C1095" s="108"/>
      <c r="D1095" s="108"/>
      <c r="E1095" s="115"/>
      <c r="F1095" s="115"/>
      <c r="H1095" t="str">
        <f t="shared" si="123"/>
        <v/>
      </c>
      <c r="I1095" t="str">
        <f t="shared" si="124"/>
        <v/>
      </c>
      <c r="J1095" t="str">
        <f t="shared" si="125"/>
        <v/>
      </c>
      <c r="K1095" t="str">
        <f t="shared" si="126"/>
        <v/>
      </c>
      <c r="M1095">
        <f t="shared" si="128"/>
        <v>0</v>
      </c>
      <c r="N1095">
        <f t="shared" si="128"/>
        <v>0</v>
      </c>
      <c r="O1095">
        <f t="shared" si="128"/>
        <v>0</v>
      </c>
      <c r="P1095">
        <f t="shared" si="128"/>
        <v>0</v>
      </c>
      <c r="Q1095">
        <f t="shared" si="128"/>
        <v>0</v>
      </c>
      <c r="R1095">
        <f t="shared" si="128"/>
        <v>0</v>
      </c>
      <c r="S1095">
        <f t="shared" si="128"/>
        <v>0</v>
      </c>
      <c r="T1095">
        <f t="shared" si="128"/>
        <v>0</v>
      </c>
      <c r="U1095">
        <f t="shared" si="128"/>
        <v>0</v>
      </c>
      <c r="V1095">
        <f t="shared" si="128"/>
        <v>0</v>
      </c>
      <c r="W1095">
        <f t="shared" si="128"/>
        <v>0</v>
      </c>
      <c r="X1095">
        <f t="shared" si="128"/>
        <v>0</v>
      </c>
    </row>
    <row r="1096" spans="3:24" ht="30" customHeight="1" thickTop="1" thickBot="1" x14ac:dyDescent="0.25">
      <c r="C1096" s="108"/>
      <c r="D1096" s="108"/>
      <c r="E1096" s="115"/>
      <c r="F1096" s="115"/>
      <c r="H1096" t="str">
        <f t="shared" si="123"/>
        <v/>
      </c>
      <c r="I1096" t="str">
        <f t="shared" si="124"/>
        <v/>
      </c>
      <c r="J1096" t="str">
        <f t="shared" si="125"/>
        <v/>
      </c>
      <c r="K1096" t="str">
        <f t="shared" si="126"/>
        <v/>
      </c>
      <c r="M1096">
        <f t="shared" si="128"/>
        <v>0</v>
      </c>
      <c r="N1096">
        <f t="shared" si="128"/>
        <v>0</v>
      </c>
      <c r="O1096">
        <f t="shared" si="128"/>
        <v>0</v>
      </c>
      <c r="P1096">
        <f t="shared" si="128"/>
        <v>0</v>
      </c>
      <c r="Q1096">
        <f t="shared" si="128"/>
        <v>0</v>
      </c>
      <c r="R1096">
        <f t="shared" si="128"/>
        <v>0</v>
      </c>
      <c r="S1096">
        <f t="shared" si="128"/>
        <v>0</v>
      </c>
      <c r="T1096">
        <f t="shared" si="128"/>
        <v>0</v>
      </c>
      <c r="U1096">
        <f t="shared" si="128"/>
        <v>0</v>
      </c>
      <c r="V1096">
        <f t="shared" si="128"/>
        <v>0</v>
      </c>
      <c r="W1096">
        <f t="shared" si="128"/>
        <v>0</v>
      </c>
      <c r="X1096">
        <f t="shared" si="128"/>
        <v>0</v>
      </c>
    </row>
    <row r="1097" spans="3:24" ht="30" customHeight="1" thickTop="1" thickBot="1" x14ac:dyDescent="0.25">
      <c r="C1097" s="108"/>
      <c r="D1097" s="108"/>
      <c r="E1097" s="115"/>
      <c r="F1097" s="115"/>
      <c r="H1097" t="str">
        <f t="shared" ref="H1097:H1160" si="130">IF(ISERROR(IF(E1097="","",MONTH(E1097))),"",IF(E1097="","",MONTH(E1097)))</f>
        <v/>
      </c>
      <c r="I1097" t="str">
        <f t="shared" ref="I1097:I1160" si="131">IF(ISERROR(IF(E1097="","",YEAR(E1097))),"",IF(E1097="","",YEAR(E1097)))</f>
        <v/>
      </c>
      <c r="J1097" t="str">
        <f t="shared" ref="J1097:J1160" si="132">IF(ISERROR(IF(F1097="","",MONTH(F1097))),"",IF(F1097="","",MONTH(F1097)))</f>
        <v/>
      </c>
      <c r="K1097" t="str">
        <f t="shared" ref="K1097:K1160" si="133">IF(ISERROR(IF(F1097="","",YEAR(F1097))),"",IF(F1097="","",YEAR(F1097)))</f>
        <v/>
      </c>
      <c r="M1097">
        <f t="shared" si="128"/>
        <v>0</v>
      </c>
      <c r="N1097">
        <f t="shared" si="128"/>
        <v>0</v>
      </c>
      <c r="O1097">
        <f t="shared" si="128"/>
        <v>0</v>
      </c>
      <c r="P1097">
        <f t="shared" si="128"/>
        <v>0</v>
      </c>
      <c r="Q1097">
        <f t="shared" si="128"/>
        <v>0</v>
      </c>
      <c r="R1097">
        <f t="shared" si="128"/>
        <v>0</v>
      </c>
      <c r="S1097">
        <f t="shared" si="128"/>
        <v>0</v>
      </c>
      <c r="T1097">
        <f t="shared" si="128"/>
        <v>0</v>
      </c>
      <c r="U1097">
        <f t="shared" si="128"/>
        <v>0</v>
      </c>
      <c r="V1097">
        <f t="shared" si="128"/>
        <v>0</v>
      </c>
      <c r="W1097">
        <f t="shared" si="128"/>
        <v>0</v>
      </c>
      <c r="X1097">
        <f t="shared" si="128"/>
        <v>0</v>
      </c>
    </row>
    <row r="1098" spans="3:24" ht="30" customHeight="1" thickTop="1" thickBot="1" x14ac:dyDescent="0.25">
      <c r="C1098" s="108"/>
      <c r="D1098" s="108"/>
      <c r="E1098" s="115"/>
      <c r="F1098" s="115"/>
      <c r="H1098" t="str">
        <f t="shared" si="130"/>
        <v/>
      </c>
      <c r="I1098" t="str">
        <f t="shared" si="131"/>
        <v/>
      </c>
      <c r="J1098" t="str">
        <f t="shared" si="132"/>
        <v/>
      </c>
      <c r="K1098" t="str">
        <f t="shared" si="133"/>
        <v/>
      </c>
      <c r="M1098">
        <f t="shared" si="128"/>
        <v>0</v>
      </c>
      <c r="N1098">
        <f t="shared" si="128"/>
        <v>0</v>
      </c>
      <c r="O1098">
        <f t="shared" si="128"/>
        <v>0</v>
      </c>
      <c r="P1098">
        <f t="shared" si="128"/>
        <v>0</v>
      </c>
      <c r="Q1098">
        <f t="shared" si="128"/>
        <v>0</v>
      </c>
      <c r="R1098">
        <f t="shared" si="128"/>
        <v>0</v>
      </c>
      <c r="S1098">
        <f t="shared" si="128"/>
        <v>0</v>
      </c>
      <c r="T1098">
        <f t="shared" si="128"/>
        <v>0</v>
      </c>
      <c r="U1098">
        <f t="shared" si="128"/>
        <v>0</v>
      </c>
      <c r="V1098">
        <f t="shared" si="128"/>
        <v>0</v>
      </c>
      <c r="W1098">
        <f t="shared" si="128"/>
        <v>0</v>
      </c>
      <c r="X1098">
        <f t="shared" si="128"/>
        <v>0</v>
      </c>
    </row>
    <row r="1099" spans="3:24" ht="30" customHeight="1" thickTop="1" thickBot="1" x14ac:dyDescent="0.25">
      <c r="C1099" s="108"/>
      <c r="D1099" s="108"/>
      <c r="E1099" s="115"/>
      <c r="F1099" s="115"/>
      <c r="H1099" t="str">
        <f t="shared" si="130"/>
        <v/>
      </c>
      <c r="I1099" t="str">
        <f t="shared" si="131"/>
        <v/>
      </c>
      <c r="J1099" t="str">
        <f t="shared" si="132"/>
        <v/>
      </c>
      <c r="K1099" t="str">
        <f t="shared" si="133"/>
        <v/>
      </c>
      <c r="M1099">
        <f t="shared" si="128"/>
        <v>0</v>
      </c>
      <c r="N1099">
        <f t="shared" si="128"/>
        <v>0</v>
      </c>
      <c r="O1099">
        <f t="shared" si="128"/>
        <v>0</v>
      </c>
      <c r="P1099">
        <f t="shared" si="128"/>
        <v>0</v>
      </c>
      <c r="Q1099">
        <f t="shared" si="128"/>
        <v>0</v>
      </c>
      <c r="R1099">
        <f t="shared" si="128"/>
        <v>0</v>
      </c>
      <c r="S1099">
        <f t="shared" si="128"/>
        <v>0</v>
      </c>
      <c r="T1099">
        <f t="shared" si="128"/>
        <v>0</v>
      </c>
      <c r="U1099">
        <f t="shared" si="128"/>
        <v>0</v>
      </c>
      <c r="V1099">
        <f t="shared" si="128"/>
        <v>0</v>
      </c>
      <c r="W1099">
        <f t="shared" si="128"/>
        <v>0</v>
      </c>
      <c r="X1099">
        <f t="shared" si="128"/>
        <v>0</v>
      </c>
    </row>
    <row r="1100" spans="3:24" ht="30" customHeight="1" thickTop="1" thickBot="1" x14ac:dyDescent="0.25">
      <c r="C1100" s="108"/>
      <c r="D1100" s="108"/>
      <c r="E1100" s="115"/>
      <c r="F1100" s="115"/>
      <c r="H1100" t="str">
        <f t="shared" si="130"/>
        <v/>
      </c>
      <c r="I1100" t="str">
        <f t="shared" si="131"/>
        <v/>
      </c>
      <c r="J1100" t="str">
        <f t="shared" si="132"/>
        <v/>
      </c>
      <c r="K1100" t="str">
        <f t="shared" si="133"/>
        <v/>
      </c>
      <c r="M1100">
        <f t="shared" si="128"/>
        <v>0</v>
      </c>
      <c r="N1100">
        <f t="shared" si="128"/>
        <v>0</v>
      </c>
      <c r="O1100">
        <f t="shared" si="128"/>
        <v>0</v>
      </c>
      <c r="P1100">
        <f t="shared" si="128"/>
        <v>0</v>
      </c>
      <c r="Q1100">
        <f t="shared" si="128"/>
        <v>0</v>
      </c>
      <c r="R1100">
        <f t="shared" si="128"/>
        <v>0</v>
      </c>
      <c r="S1100">
        <f t="shared" si="128"/>
        <v>0</v>
      </c>
      <c r="T1100">
        <f t="shared" si="128"/>
        <v>0</v>
      </c>
      <c r="U1100">
        <f t="shared" si="128"/>
        <v>0</v>
      </c>
      <c r="V1100">
        <f t="shared" si="128"/>
        <v>0</v>
      </c>
      <c r="W1100">
        <f t="shared" si="128"/>
        <v>0</v>
      </c>
      <c r="X1100">
        <f t="shared" si="128"/>
        <v>0</v>
      </c>
    </row>
    <row r="1101" spans="3:24" ht="30" customHeight="1" thickTop="1" thickBot="1" x14ac:dyDescent="0.25">
      <c r="C1101" s="108"/>
      <c r="D1101" s="108"/>
      <c r="E1101" s="115"/>
      <c r="F1101" s="115"/>
      <c r="H1101" t="str">
        <f t="shared" si="130"/>
        <v/>
      </c>
      <c r="I1101" t="str">
        <f t="shared" si="131"/>
        <v/>
      </c>
      <c r="J1101" t="str">
        <f t="shared" si="132"/>
        <v/>
      </c>
      <c r="K1101" t="str">
        <f t="shared" si="133"/>
        <v/>
      </c>
      <c r="M1101">
        <f t="shared" si="128"/>
        <v>0</v>
      </c>
      <c r="N1101">
        <f t="shared" si="128"/>
        <v>0</v>
      </c>
      <c r="O1101">
        <f t="shared" si="128"/>
        <v>0</v>
      </c>
      <c r="P1101">
        <f t="shared" si="128"/>
        <v>0</v>
      </c>
      <c r="Q1101">
        <f t="shared" si="128"/>
        <v>0</v>
      </c>
      <c r="R1101">
        <f t="shared" si="128"/>
        <v>0</v>
      </c>
      <c r="S1101">
        <f t="shared" si="128"/>
        <v>0</v>
      </c>
      <c r="T1101">
        <f t="shared" si="128"/>
        <v>0</v>
      </c>
      <c r="U1101">
        <f t="shared" si="128"/>
        <v>0</v>
      </c>
      <c r="V1101">
        <f t="shared" si="128"/>
        <v>0</v>
      </c>
      <c r="W1101">
        <f t="shared" si="128"/>
        <v>0</v>
      </c>
      <c r="X1101">
        <f t="shared" si="128"/>
        <v>0</v>
      </c>
    </row>
    <row r="1102" spans="3:24" ht="30" customHeight="1" thickTop="1" thickBot="1" x14ac:dyDescent="0.25">
      <c r="C1102" s="108"/>
      <c r="D1102" s="108"/>
      <c r="E1102" s="115"/>
      <c r="F1102" s="115"/>
      <c r="H1102" t="str">
        <f t="shared" si="130"/>
        <v/>
      </c>
      <c r="I1102" t="str">
        <f t="shared" si="131"/>
        <v/>
      </c>
      <c r="J1102" t="str">
        <f t="shared" si="132"/>
        <v/>
      </c>
      <c r="K1102" t="str">
        <f t="shared" si="133"/>
        <v/>
      </c>
      <c r="M1102">
        <f t="shared" si="128"/>
        <v>0</v>
      </c>
      <c r="N1102">
        <f t="shared" si="128"/>
        <v>0</v>
      </c>
      <c r="O1102">
        <f t="shared" si="128"/>
        <v>0</v>
      </c>
      <c r="P1102">
        <f t="shared" si="128"/>
        <v>0</v>
      </c>
      <c r="Q1102">
        <f t="shared" si="128"/>
        <v>0</v>
      </c>
      <c r="R1102">
        <f t="shared" si="128"/>
        <v>0</v>
      </c>
      <c r="S1102">
        <f t="shared" si="128"/>
        <v>0</v>
      </c>
      <c r="T1102">
        <f t="shared" si="128"/>
        <v>0</v>
      </c>
      <c r="U1102">
        <f t="shared" si="128"/>
        <v>0</v>
      </c>
      <c r="V1102">
        <f t="shared" si="128"/>
        <v>0</v>
      </c>
      <c r="W1102">
        <f t="shared" si="128"/>
        <v>0</v>
      </c>
      <c r="X1102">
        <f t="shared" si="128"/>
        <v>0</v>
      </c>
    </row>
    <row r="1103" spans="3:24" ht="30" customHeight="1" thickTop="1" thickBot="1" x14ac:dyDescent="0.25">
      <c r="C1103" s="108"/>
      <c r="D1103" s="108"/>
      <c r="E1103" s="115"/>
      <c r="F1103" s="115"/>
      <c r="H1103" t="str">
        <f t="shared" si="130"/>
        <v/>
      </c>
      <c r="I1103" t="str">
        <f t="shared" si="131"/>
        <v/>
      </c>
      <c r="J1103" t="str">
        <f t="shared" si="132"/>
        <v/>
      </c>
      <c r="K1103" t="str">
        <f t="shared" si="133"/>
        <v/>
      </c>
      <c r="M1103">
        <f t="shared" si="128"/>
        <v>0</v>
      </c>
      <c r="N1103">
        <f t="shared" si="128"/>
        <v>0</v>
      </c>
      <c r="O1103">
        <f t="shared" si="128"/>
        <v>0</v>
      </c>
      <c r="P1103">
        <f t="shared" si="128"/>
        <v>0</v>
      </c>
      <c r="Q1103">
        <f t="shared" si="128"/>
        <v>0</v>
      </c>
      <c r="R1103">
        <f t="shared" si="128"/>
        <v>0</v>
      </c>
      <c r="S1103">
        <f t="shared" si="128"/>
        <v>0</v>
      </c>
      <c r="T1103">
        <f t="shared" si="128"/>
        <v>0</v>
      </c>
      <c r="U1103">
        <f t="shared" si="128"/>
        <v>0</v>
      </c>
      <c r="V1103">
        <f t="shared" si="128"/>
        <v>0</v>
      </c>
      <c r="W1103">
        <f t="shared" si="128"/>
        <v>0</v>
      </c>
      <c r="X1103">
        <f t="shared" si="128"/>
        <v>0</v>
      </c>
    </row>
    <row r="1104" spans="3:24" ht="30" customHeight="1" thickTop="1" thickBot="1" x14ac:dyDescent="0.25">
      <c r="C1104" s="108"/>
      <c r="D1104" s="108"/>
      <c r="E1104" s="115"/>
      <c r="F1104" s="115"/>
      <c r="H1104" t="str">
        <f t="shared" si="130"/>
        <v/>
      </c>
      <c r="I1104" t="str">
        <f t="shared" si="131"/>
        <v/>
      </c>
      <c r="J1104" t="str">
        <f t="shared" si="132"/>
        <v/>
      </c>
      <c r="K1104" t="str">
        <f t="shared" si="133"/>
        <v/>
      </c>
      <c r="M1104">
        <f t="shared" si="128"/>
        <v>0</v>
      </c>
      <c r="N1104">
        <f t="shared" si="128"/>
        <v>0</v>
      </c>
      <c r="O1104">
        <f t="shared" si="128"/>
        <v>0</v>
      </c>
      <c r="P1104">
        <f t="shared" si="128"/>
        <v>0</v>
      </c>
      <c r="Q1104">
        <f t="shared" si="128"/>
        <v>0</v>
      </c>
      <c r="R1104">
        <f t="shared" si="128"/>
        <v>0</v>
      </c>
      <c r="S1104">
        <f t="shared" si="128"/>
        <v>0</v>
      </c>
      <c r="T1104">
        <f t="shared" si="128"/>
        <v>0</v>
      </c>
      <c r="U1104">
        <f t="shared" si="128"/>
        <v>0</v>
      </c>
      <c r="V1104">
        <f t="shared" si="128"/>
        <v>0</v>
      </c>
      <c r="W1104">
        <f t="shared" si="128"/>
        <v>0</v>
      </c>
      <c r="X1104">
        <f t="shared" si="128"/>
        <v>0</v>
      </c>
    </row>
    <row r="1105" spans="3:24" ht="30" customHeight="1" thickTop="1" thickBot="1" x14ac:dyDescent="0.25">
      <c r="C1105" s="108"/>
      <c r="D1105" s="108"/>
      <c r="E1105" s="115"/>
      <c r="F1105" s="115"/>
      <c r="H1105" t="str">
        <f t="shared" si="130"/>
        <v/>
      </c>
      <c r="I1105" t="str">
        <f t="shared" si="131"/>
        <v/>
      </c>
      <c r="J1105" t="str">
        <f t="shared" si="132"/>
        <v/>
      </c>
      <c r="K1105" t="str">
        <f t="shared" si="133"/>
        <v/>
      </c>
      <c r="M1105">
        <f t="shared" si="128"/>
        <v>0</v>
      </c>
      <c r="N1105">
        <f t="shared" si="128"/>
        <v>0</v>
      </c>
      <c r="O1105">
        <f t="shared" si="128"/>
        <v>0</v>
      </c>
      <c r="P1105">
        <f t="shared" si="128"/>
        <v>0</v>
      </c>
      <c r="Q1105">
        <f t="shared" si="128"/>
        <v>0</v>
      </c>
      <c r="R1105">
        <f t="shared" si="128"/>
        <v>0</v>
      </c>
      <c r="S1105">
        <f t="shared" si="128"/>
        <v>0</v>
      </c>
      <c r="T1105">
        <f t="shared" si="128"/>
        <v>0</v>
      </c>
      <c r="U1105">
        <f t="shared" si="128"/>
        <v>0</v>
      </c>
      <c r="V1105">
        <f t="shared" si="128"/>
        <v>0</v>
      </c>
      <c r="W1105">
        <f t="shared" si="128"/>
        <v>0</v>
      </c>
      <c r="X1105">
        <f t="shared" si="128"/>
        <v>0</v>
      </c>
    </row>
    <row r="1106" spans="3:24" ht="30" customHeight="1" thickTop="1" thickBot="1" x14ac:dyDescent="0.25">
      <c r="C1106" s="108"/>
      <c r="D1106" s="108"/>
      <c r="E1106" s="115"/>
      <c r="F1106" s="115"/>
      <c r="H1106" t="str">
        <f t="shared" si="130"/>
        <v/>
      </c>
      <c r="I1106" t="str">
        <f t="shared" si="131"/>
        <v/>
      </c>
      <c r="J1106" t="str">
        <f t="shared" si="132"/>
        <v/>
      </c>
      <c r="K1106" t="str">
        <f t="shared" si="133"/>
        <v/>
      </c>
      <c r="M1106">
        <f t="shared" si="128"/>
        <v>0</v>
      </c>
      <c r="N1106">
        <f t="shared" si="128"/>
        <v>0</v>
      </c>
      <c r="O1106">
        <f t="shared" si="128"/>
        <v>0</v>
      </c>
      <c r="P1106">
        <f t="shared" si="128"/>
        <v>0</v>
      </c>
      <c r="Q1106">
        <f t="shared" si="128"/>
        <v>0</v>
      </c>
      <c r="R1106">
        <f t="shared" si="128"/>
        <v>0</v>
      </c>
      <c r="S1106">
        <f t="shared" si="128"/>
        <v>0</v>
      </c>
      <c r="T1106">
        <f t="shared" si="128"/>
        <v>0</v>
      </c>
      <c r="U1106">
        <f t="shared" si="128"/>
        <v>0</v>
      </c>
      <c r="V1106">
        <f t="shared" si="128"/>
        <v>0</v>
      </c>
      <c r="W1106">
        <f t="shared" si="128"/>
        <v>0</v>
      </c>
      <c r="X1106">
        <f t="shared" si="128"/>
        <v>0</v>
      </c>
    </row>
    <row r="1107" spans="3:24" ht="30" customHeight="1" thickTop="1" thickBot="1" x14ac:dyDescent="0.25">
      <c r="C1107" s="108"/>
      <c r="D1107" s="108"/>
      <c r="E1107" s="115"/>
      <c r="F1107" s="115"/>
      <c r="H1107" t="str">
        <f t="shared" si="130"/>
        <v/>
      </c>
      <c r="I1107" t="str">
        <f t="shared" si="131"/>
        <v/>
      </c>
      <c r="J1107" t="str">
        <f t="shared" si="132"/>
        <v/>
      </c>
      <c r="K1107" t="str">
        <f t="shared" si="133"/>
        <v/>
      </c>
      <c r="M1107">
        <f t="shared" si="128"/>
        <v>0</v>
      </c>
      <c r="N1107">
        <f t="shared" si="128"/>
        <v>0</v>
      </c>
      <c r="O1107">
        <f t="shared" si="128"/>
        <v>0</v>
      </c>
      <c r="P1107">
        <f t="shared" si="128"/>
        <v>0</v>
      </c>
      <c r="Q1107">
        <f t="shared" si="128"/>
        <v>0</v>
      </c>
      <c r="R1107">
        <f t="shared" si="128"/>
        <v>0</v>
      </c>
      <c r="S1107">
        <f t="shared" si="128"/>
        <v>0</v>
      </c>
      <c r="T1107">
        <f t="shared" si="128"/>
        <v>0</v>
      </c>
      <c r="U1107">
        <f t="shared" si="128"/>
        <v>0</v>
      </c>
      <c r="V1107">
        <f t="shared" si="128"/>
        <v>0</v>
      </c>
      <c r="W1107">
        <f t="shared" si="128"/>
        <v>0</v>
      </c>
      <c r="X1107">
        <f t="shared" si="128"/>
        <v>0</v>
      </c>
    </row>
    <row r="1108" spans="3:24" ht="30" customHeight="1" thickTop="1" thickBot="1" x14ac:dyDescent="0.25">
      <c r="C1108" s="108"/>
      <c r="D1108" s="108"/>
      <c r="E1108" s="115"/>
      <c r="F1108" s="115"/>
      <c r="H1108" t="str">
        <f t="shared" si="130"/>
        <v/>
      </c>
      <c r="I1108" t="str">
        <f t="shared" si="131"/>
        <v/>
      </c>
      <c r="J1108" t="str">
        <f t="shared" si="132"/>
        <v/>
      </c>
      <c r="K1108" t="str">
        <f t="shared" si="133"/>
        <v/>
      </c>
      <c r="M1108">
        <f t="shared" si="128"/>
        <v>0</v>
      </c>
      <c r="N1108">
        <f t="shared" si="128"/>
        <v>0</v>
      </c>
      <c r="O1108">
        <f t="shared" si="128"/>
        <v>0</v>
      </c>
      <c r="P1108">
        <f t="shared" si="128"/>
        <v>0</v>
      </c>
      <c r="Q1108">
        <f t="shared" si="128"/>
        <v>0</v>
      </c>
      <c r="R1108">
        <f t="shared" si="128"/>
        <v>0</v>
      </c>
      <c r="S1108">
        <f t="shared" si="128"/>
        <v>0</v>
      </c>
      <c r="T1108">
        <f t="shared" si="128"/>
        <v>0</v>
      </c>
      <c r="U1108">
        <f t="shared" si="128"/>
        <v>0</v>
      </c>
      <c r="V1108">
        <f t="shared" si="128"/>
        <v>0</v>
      </c>
      <c r="W1108">
        <f t="shared" si="128"/>
        <v>0</v>
      </c>
      <c r="X1108">
        <f t="shared" si="128"/>
        <v>0</v>
      </c>
    </row>
    <row r="1109" spans="3:24" ht="30" customHeight="1" thickTop="1" thickBot="1" x14ac:dyDescent="0.25">
      <c r="C1109" s="108"/>
      <c r="D1109" s="108"/>
      <c r="E1109" s="115"/>
      <c r="F1109" s="115"/>
      <c r="H1109" t="str">
        <f t="shared" si="130"/>
        <v/>
      </c>
      <c r="I1109" t="str">
        <f t="shared" si="131"/>
        <v/>
      </c>
      <c r="J1109" t="str">
        <f t="shared" si="132"/>
        <v/>
      </c>
      <c r="K1109" t="str">
        <f t="shared" si="133"/>
        <v/>
      </c>
      <c r="M1109">
        <f t="shared" ref="M1109:X1130" si="134">IF(ISERROR(IF(AND($H1109&lt;=M$6,$J1109&gt;=M$6),1,0)),"",IF(AND($H1109&lt;=M$6,$J1109&gt;=M$6),1,0))</f>
        <v>0</v>
      </c>
      <c r="N1109">
        <f t="shared" si="134"/>
        <v>0</v>
      </c>
      <c r="O1109">
        <f t="shared" si="134"/>
        <v>0</v>
      </c>
      <c r="P1109">
        <f t="shared" si="134"/>
        <v>0</v>
      </c>
      <c r="Q1109">
        <f t="shared" si="134"/>
        <v>0</v>
      </c>
      <c r="R1109">
        <f t="shared" si="134"/>
        <v>0</v>
      </c>
      <c r="S1109">
        <f t="shared" si="134"/>
        <v>0</v>
      </c>
      <c r="T1109">
        <f t="shared" si="134"/>
        <v>0</v>
      </c>
      <c r="U1109">
        <f t="shared" si="134"/>
        <v>0</v>
      </c>
      <c r="V1109">
        <f t="shared" si="134"/>
        <v>0</v>
      </c>
      <c r="W1109">
        <f t="shared" si="134"/>
        <v>0</v>
      </c>
      <c r="X1109">
        <f t="shared" si="134"/>
        <v>0</v>
      </c>
    </row>
    <row r="1110" spans="3:24" ht="30" customHeight="1" thickTop="1" thickBot="1" x14ac:dyDescent="0.25">
      <c r="C1110" s="108"/>
      <c r="D1110" s="108"/>
      <c r="E1110" s="115"/>
      <c r="F1110" s="115"/>
      <c r="H1110" t="str">
        <f t="shared" si="130"/>
        <v/>
      </c>
      <c r="I1110" t="str">
        <f t="shared" si="131"/>
        <v/>
      </c>
      <c r="J1110" t="str">
        <f t="shared" si="132"/>
        <v/>
      </c>
      <c r="K1110" t="str">
        <f t="shared" si="133"/>
        <v/>
      </c>
      <c r="M1110">
        <f t="shared" si="134"/>
        <v>0</v>
      </c>
      <c r="N1110">
        <f t="shared" si="134"/>
        <v>0</v>
      </c>
      <c r="O1110">
        <f t="shared" si="134"/>
        <v>0</v>
      </c>
      <c r="P1110">
        <f t="shared" si="134"/>
        <v>0</v>
      </c>
      <c r="Q1110">
        <f t="shared" si="134"/>
        <v>0</v>
      </c>
      <c r="R1110">
        <f t="shared" si="134"/>
        <v>0</v>
      </c>
      <c r="S1110">
        <f t="shared" si="134"/>
        <v>0</v>
      </c>
      <c r="T1110">
        <f t="shared" si="134"/>
        <v>0</v>
      </c>
      <c r="U1110">
        <f t="shared" si="134"/>
        <v>0</v>
      </c>
      <c r="V1110">
        <f t="shared" si="134"/>
        <v>0</v>
      </c>
      <c r="W1110">
        <f t="shared" si="134"/>
        <v>0</v>
      </c>
      <c r="X1110">
        <f t="shared" si="134"/>
        <v>0</v>
      </c>
    </row>
    <row r="1111" spans="3:24" ht="30" customHeight="1" thickTop="1" thickBot="1" x14ac:dyDescent="0.25">
      <c r="C1111" s="108"/>
      <c r="D1111" s="108"/>
      <c r="E1111" s="115"/>
      <c r="F1111" s="115"/>
      <c r="H1111" t="str">
        <f t="shared" si="130"/>
        <v/>
      </c>
      <c r="I1111" t="str">
        <f t="shared" si="131"/>
        <v/>
      </c>
      <c r="J1111" t="str">
        <f t="shared" si="132"/>
        <v/>
      </c>
      <c r="K1111" t="str">
        <f t="shared" si="133"/>
        <v/>
      </c>
      <c r="M1111">
        <f t="shared" si="134"/>
        <v>0</v>
      </c>
      <c r="N1111">
        <f t="shared" si="134"/>
        <v>0</v>
      </c>
      <c r="O1111">
        <f t="shared" si="134"/>
        <v>0</v>
      </c>
      <c r="P1111">
        <f t="shared" si="134"/>
        <v>0</v>
      </c>
      <c r="Q1111">
        <f t="shared" si="134"/>
        <v>0</v>
      </c>
      <c r="R1111">
        <f t="shared" si="134"/>
        <v>0</v>
      </c>
      <c r="S1111">
        <f t="shared" si="134"/>
        <v>0</v>
      </c>
      <c r="T1111">
        <f t="shared" si="134"/>
        <v>0</v>
      </c>
      <c r="U1111">
        <f t="shared" si="134"/>
        <v>0</v>
      </c>
      <c r="V1111">
        <f t="shared" si="134"/>
        <v>0</v>
      </c>
      <c r="W1111">
        <f t="shared" si="134"/>
        <v>0</v>
      </c>
      <c r="X1111">
        <f t="shared" si="134"/>
        <v>0</v>
      </c>
    </row>
    <row r="1112" spans="3:24" ht="30" customHeight="1" thickTop="1" thickBot="1" x14ac:dyDescent="0.25">
      <c r="C1112" s="108"/>
      <c r="D1112" s="108"/>
      <c r="E1112" s="115"/>
      <c r="F1112" s="115"/>
      <c r="H1112" t="str">
        <f t="shared" si="130"/>
        <v/>
      </c>
      <c r="I1112" t="str">
        <f t="shared" si="131"/>
        <v/>
      </c>
      <c r="J1112" t="str">
        <f t="shared" si="132"/>
        <v/>
      </c>
      <c r="K1112" t="str">
        <f t="shared" si="133"/>
        <v/>
      </c>
      <c r="M1112">
        <f t="shared" si="134"/>
        <v>0</v>
      </c>
      <c r="N1112">
        <f t="shared" si="134"/>
        <v>0</v>
      </c>
      <c r="O1112">
        <f t="shared" si="134"/>
        <v>0</v>
      </c>
      <c r="P1112">
        <f t="shared" si="134"/>
        <v>0</v>
      </c>
      <c r="Q1112">
        <f t="shared" si="134"/>
        <v>0</v>
      </c>
      <c r="R1112">
        <f t="shared" si="134"/>
        <v>0</v>
      </c>
      <c r="S1112">
        <f t="shared" si="134"/>
        <v>0</v>
      </c>
      <c r="T1112">
        <f t="shared" si="134"/>
        <v>0</v>
      </c>
      <c r="U1112">
        <f t="shared" si="134"/>
        <v>0</v>
      </c>
      <c r="V1112">
        <f t="shared" si="134"/>
        <v>0</v>
      </c>
      <c r="W1112">
        <f t="shared" si="134"/>
        <v>0</v>
      </c>
      <c r="X1112">
        <f t="shared" si="134"/>
        <v>0</v>
      </c>
    </row>
    <row r="1113" spans="3:24" ht="30" customHeight="1" thickTop="1" thickBot="1" x14ac:dyDescent="0.25">
      <c r="C1113" s="108"/>
      <c r="D1113" s="108"/>
      <c r="E1113" s="115"/>
      <c r="F1113" s="115"/>
      <c r="H1113" t="str">
        <f t="shared" si="130"/>
        <v/>
      </c>
      <c r="I1113" t="str">
        <f t="shared" si="131"/>
        <v/>
      </c>
      <c r="J1113" t="str">
        <f t="shared" si="132"/>
        <v/>
      </c>
      <c r="K1113" t="str">
        <f t="shared" si="133"/>
        <v/>
      </c>
      <c r="M1113">
        <f t="shared" si="134"/>
        <v>0</v>
      </c>
      <c r="N1113">
        <f t="shared" si="134"/>
        <v>0</v>
      </c>
      <c r="O1113">
        <f t="shared" si="134"/>
        <v>0</v>
      </c>
      <c r="P1113">
        <f t="shared" si="134"/>
        <v>0</v>
      </c>
      <c r="Q1113">
        <f t="shared" si="134"/>
        <v>0</v>
      </c>
      <c r="R1113">
        <f t="shared" si="134"/>
        <v>0</v>
      </c>
      <c r="S1113">
        <f t="shared" si="134"/>
        <v>0</v>
      </c>
      <c r="T1113">
        <f t="shared" si="134"/>
        <v>0</v>
      </c>
      <c r="U1113">
        <f t="shared" si="134"/>
        <v>0</v>
      </c>
      <c r="V1113">
        <f t="shared" si="134"/>
        <v>0</v>
      </c>
      <c r="W1113">
        <f t="shared" si="134"/>
        <v>0</v>
      </c>
      <c r="X1113">
        <f t="shared" si="134"/>
        <v>0</v>
      </c>
    </row>
    <row r="1114" spans="3:24" ht="30" customHeight="1" thickTop="1" thickBot="1" x14ac:dyDescent="0.25">
      <c r="C1114" s="108"/>
      <c r="D1114" s="108"/>
      <c r="E1114" s="115"/>
      <c r="F1114" s="115"/>
      <c r="H1114" t="str">
        <f t="shared" si="130"/>
        <v/>
      </c>
      <c r="I1114" t="str">
        <f t="shared" si="131"/>
        <v/>
      </c>
      <c r="J1114" t="str">
        <f t="shared" si="132"/>
        <v/>
      </c>
      <c r="K1114" t="str">
        <f t="shared" si="133"/>
        <v/>
      </c>
      <c r="M1114">
        <f t="shared" si="134"/>
        <v>0</v>
      </c>
      <c r="N1114">
        <f t="shared" si="134"/>
        <v>0</v>
      </c>
      <c r="O1114">
        <f t="shared" si="134"/>
        <v>0</v>
      </c>
      <c r="P1114">
        <f t="shared" si="134"/>
        <v>0</v>
      </c>
      <c r="Q1114">
        <f t="shared" si="134"/>
        <v>0</v>
      </c>
      <c r="R1114">
        <f t="shared" si="134"/>
        <v>0</v>
      </c>
      <c r="S1114">
        <f t="shared" si="134"/>
        <v>0</v>
      </c>
      <c r="T1114">
        <f t="shared" si="134"/>
        <v>0</v>
      </c>
      <c r="U1114">
        <f t="shared" si="134"/>
        <v>0</v>
      </c>
      <c r="V1114">
        <f t="shared" si="134"/>
        <v>0</v>
      </c>
      <c r="W1114">
        <f t="shared" si="134"/>
        <v>0</v>
      </c>
      <c r="X1114">
        <f t="shared" si="134"/>
        <v>0</v>
      </c>
    </row>
    <row r="1115" spans="3:24" ht="30" customHeight="1" thickTop="1" thickBot="1" x14ac:dyDescent="0.25">
      <c r="C1115" s="108"/>
      <c r="D1115" s="108"/>
      <c r="E1115" s="115"/>
      <c r="F1115" s="115"/>
      <c r="H1115" t="str">
        <f t="shared" si="130"/>
        <v/>
      </c>
      <c r="I1115" t="str">
        <f t="shared" si="131"/>
        <v/>
      </c>
      <c r="J1115" t="str">
        <f t="shared" si="132"/>
        <v/>
      </c>
      <c r="K1115" t="str">
        <f t="shared" si="133"/>
        <v/>
      </c>
      <c r="M1115">
        <f t="shared" si="134"/>
        <v>0</v>
      </c>
      <c r="N1115">
        <f t="shared" si="134"/>
        <v>0</v>
      </c>
      <c r="O1115">
        <f t="shared" si="134"/>
        <v>0</v>
      </c>
      <c r="P1115">
        <f t="shared" si="134"/>
        <v>0</v>
      </c>
      <c r="Q1115">
        <f t="shared" si="134"/>
        <v>0</v>
      </c>
      <c r="R1115">
        <f t="shared" si="134"/>
        <v>0</v>
      </c>
      <c r="S1115">
        <f t="shared" si="134"/>
        <v>0</v>
      </c>
      <c r="T1115">
        <f t="shared" si="134"/>
        <v>0</v>
      </c>
      <c r="U1115">
        <f t="shared" si="134"/>
        <v>0</v>
      </c>
      <c r="V1115">
        <f t="shared" si="134"/>
        <v>0</v>
      </c>
      <c r="W1115">
        <f t="shared" si="134"/>
        <v>0</v>
      </c>
      <c r="X1115">
        <f t="shared" si="134"/>
        <v>0</v>
      </c>
    </row>
    <row r="1116" spans="3:24" ht="30" customHeight="1" thickTop="1" thickBot="1" x14ac:dyDescent="0.25">
      <c r="C1116" s="108"/>
      <c r="D1116" s="108"/>
      <c r="E1116" s="115"/>
      <c r="F1116" s="115"/>
      <c r="H1116" t="str">
        <f t="shared" si="130"/>
        <v/>
      </c>
      <c r="I1116" t="str">
        <f t="shared" si="131"/>
        <v/>
      </c>
      <c r="J1116" t="str">
        <f t="shared" si="132"/>
        <v/>
      </c>
      <c r="K1116" t="str">
        <f t="shared" si="133"/>
        <v/>
      </c>
      <c r="M1116">
        <f t="shared" si="134"/>
        <v>0</v>
      </c>
      <c r="N1116">
        <f t="shared" si="134"/>
        <v>0</v>
      </c>
      <c r="O1116">
        <f t="shared" si="134"/>
        <v>0</v>
      </c>
      <c r="P1116">
        <f t="shared" si="134"/>
        <v>0</v>
      </c>
      <c r="Q1116">
        <f t="shared" si="134"/>
        <v>0</v>
      </c>
      <c r="R1116">
        <f t="shared" si="134"/>
        <v>0</v>
      </c>
      <c r="S1116">
        <f t="shared" si="134"/>
        <v>0</v>
      </c>
      <c r="T1116">
        <f t="shared" si="134"/>
        <v>0</v>
      </c>
      <c r="U1116">
        <f t="shared" si="134"/>
        <v>0</v>
      </c>
      <c r="V1116">
        <f t="shared" si="134"/>
        <v>0</v>
      </c>
      <c r="W1116">
        <f t="shared" si="134"/>
        <v>0</v>
      </c>
      <c r="X1116">
        <f t="shared" si="134"/>
        <v>0</v>
      </c>
    </row>
    <row r="1117" spans="3:24" ht="30" customHeight="1" thickTop="1" thickBot="1" x14ac:dyDescent="0.25">
      <c r="C1117" s="108"/>
      <c r="D1117" s="108"/>
      <c r="E1117" s="115"/>
      <c r="F1117" s="115"/>
      <c r="H1117" t="str">
        <f t="shared" si="130"/>
        <v/>
      </c>
      <c r="I1117" t="str">
        <f t="shared" si="131"/>
        <v/>
      </c>
      <c r="J1117" t="str">
        <f t="shared" si="132"/>
        <v/>
      </c>
      <c r="K1117" t="str">
        <f t="shared" si="133"/>
        <v/>
      </c>
      <c r="M1117">
        <f t="shared" si="134"/>
        <v>0</v>
      </c>
      <c r="N1117">
        <f t="shared" si="134"/>
        <v>0</v>
      </c>
      <c r="O1117">
        <f t="shared" si="134"/>
        <v>0</v>
      </c>
      <c r="P1117">
        <f t="shared" si="134"/>
        <v>0</v>
      </c>
      <c r="Q1117">
        <f t="shared" si="134"/>
        <v>0</v>
      </c>
      <c r="R1117">
        <f t="shared" si="134"/>
        <v>0</v>
      </c>
      <c r="S1117">
        <f t="shared" si="134"/>
        <v>0</v>
      </c>
      <c r="T1117">
        <f t="shared" si="134"/>
        <v>0</v>
      </c>
      <c r="U1117">
        <f t="shared" si="134"/>
        <v>0</v>
      </c>
      <c r="V1117">
        <f t="shared" si="134"/>
        <v>0</v>
      </c>
      <c r="W1117">
        <f t="shared" si="134"/>
        <v>0</v>
      </c>
      <c r="X1117">
        <f t="shared" si="134"/>
        <v>0</v>
      </c>
    </row>
    <row r="1118" spans="3:24" ht="30" customHeight="1" thickTop="1" thickBot="1" x14ac:dyDescent="0.25">
      <c r="C1118" s="108"/>
      <c r="D1118" s="108"/>
      <c r="E1118" s="115"/>
      <c r="F1118" s="115"/>
      <c r="H1118" t="str">
        <f t="shared" si="130"/>
        <v/>
      </c>
      <c r="I1118" t="str">
        <f t="shared" si="131"/>
        <v/>
      </c>
      <c r="J1118" t="str">
        <f t="shared" si="132"/>
        <v/>
      </c>
      <c r="K1118" t="str">
        <f t="shared" si="133"/>
        <v/>
      </c>
      <c r="M1118">
        <f t="shared" si="134"/>
        <v>0</v>
      </c>
      <c r="N1118">
        <f t="shared" si="134"/>
        <v>0</v>
      </c>
      <c r="O1118">
        <f t="shared" si="134"/>
        <v>0</v>
      </c>
      <c r="P1118">
        <f t="shared" si="134"/>
        <v>0</v>
      </c>
      <c r="Q1118">
        <f t="shared" si="134"/>
        <v>0</v>
      </c>
      <c r="R1118">
        <f t="shared" si="134"/>
        <v>0</v>
      </c>
      <c r="S1118">
        <f t="shared" si="134"/>
        <v>0</v>
      </c>
      <c r="T1118">
        <f t="shared" si="134"/>
        <v>0</v>
      </c>
      <c r="U1118">
        <f t="shared" si="134"/>
        <v>0</v>
      </c>
      <c r="V1118">
        <f t="shared" si="134"/>
        <v>0</v>
      </c>
      <c r="W1118">
        <f t="shared" si="134"/>
        <v>0</v>
      </c>
      <c r="X1118">
        <f t="shared" si="134"/>
        <v>0</v>
      </c>
    </row>
    <row r="1119" spans="3:24" ht="30" customHeight="1" thickTop="1" thickBot="1" x14ac:dyDescent="0.25">
      <c r="C1119" s="108"/>
      <c r="D1119" s="108"/>
      <c r="E1119" s="115"/>
      <c r="F1119" s="115"/>
      <c r="H1119" t="str">
        <f t="shared" si="130"/>
        <v/>
      </c>
      <c r="I1119" t="str">
        <f t="shared" si="131"/>
        <v/>
      </c>
      <c r="J1119" t="str">
        <f t="shared" si="132"/>
        <v/>
      </c>
      <c r="K1119" t="str">
        <f t="shared" si="133"/>
        <v/>
      </c>
      <c r="M1119">
        <f t="shared" si="134"/>
        <v>0</v>
      </c>
      <c r="N1119">
        <f t="shared" si="134"/>
        <v>0</v>
      </c>
      <c r="O1119">
        <f t="shared" si="134"/>
        <v>0</v>
      </c>
      <c r="P1119">
        <f t="shared" si="134"/>
        <v>0</v>
      </c>
      <c r="Q1119">
        <f t="shared" si="134"/>
        <v>0</v>
      </c>
      <c r="R1119">
        <f t="shared" si="134"/>
        <v>0</v>
      </c>
      <c r="S1119">
        <f t="shared" si="134"/>
        <v>0</v>
      </c>
      <c r="T1119">
        <f t="shared" si="134"/>
        <v>0</v>
      </c>
      <c r="U1119">
        <f t="shared" si="134"/>
        <v>0</v>
      </c>
      <c r="V1119">
        <f t="shared" si="134"/>
        <v>0</v>
      </c>
      <c r="W1119">
        <f t="shared" si="134"/>
        <v>0</v>
      </c>
      <c r="X1119">
        <f t="shared" si="134"/>
        <v>0</v>
      </c>
    </row>
    <row r="1120" spans="3:24" ht="30" customHeight="1" thickTop="1" thickBot="1" x14ac:dyDescent="0.25">
      <c r="C1120" s="108"/>
      <c r="D1120" s="108"/>
      <c r="E1120" s="115"/>
      <c r="F1120" s="115"/>
      <c r="H1120" t="str">
        <f t="shared" si="130"/>
        <v/>
      </c>
      <c r="I1120" t="str">
        <f t="shared" si="131"/>
        <v/>
      </c>
      <c r="J1120" t="str">
        <f t="shared" si="132"/>
        <v/>
      </c>
      <c r="K1120" t="str">
        <f t="shared" si="133"/>
        <v/>
      </c>
      <c r="M1120">
        <f t="shared" si="134"/>
        <v>0</v>
      </c>
      <c r="N1120">
        <f t="shared" si="134"/>
        <v>0</v>
      </c>
      <c r="O1120">
        <f t="shared" si="134"/>
        <v>0</v>
      </c>
      <c r="P1120">
        <f t="shared" si="134"/>
        <v>0</v>
      </c>
      <c r="Q1120">
        <f t="shared" si="134"/>
        <v>0</v>
      </c>
      <c r="R1120">
        <f t="shared" si="134"/>
        <v>0</v>
      </c>
      <c r="S1120">
        <f t="shared" si="134"/>
        <v>0</v>
      </c>
      <c r="T1120">
        <f t="shared" si="134"/>
        <v>0</v>
      </c>
      <c r="U1120">
        <f t="shared" si="134"/>
        <v>0</v>
      </c>
      <c r="V1120">
        <f t="shared" si="134"/>
        <v>0</v>
      </c>
      <c r="W1120">
        <f t="shared" si="134"/>
        <v>0</v>
      </c>
      <c r="X1120">
        <f t="shared" si="134"/>
        <v>0</v>
      </c>
    </row>
    <row r="1121" spans="3:24" ht="30" customHeight="1" thickTop="1" thickBot="1" x14ac:dyDescent="0.25">
      <c r="C1121" s="108"/>
      <c r="D1121" s="108"/>
      <c r="E1121" s="115"/>
      <c r="F1121" s="115"/>
      <c r="H1121" t="str">
        <f t="shared" si="130"/>
        <v/>
      </c>
      <c r="I1121" t="str">
        <f t="shared" si="131"/>
        <v/>
      </c>
      <c r="J1121" t="str">
        <f t="shared" si="132"/>
        <v/>
      </c>
      <c r="K1121" t="str">
        <f t="shared" si="133"/>
        <v/>
      </c>
      <c r="M1121">
        <f t="shared" si="134"/>
        <v>0</v>
      </c>
      <c r="N1121">
        <f t="shared" si="134"/>
        <v>0</v>
      </c>
      <c r="O1121">
        <f t="shared" si="134"/>
        <v>0</v>
      </c>
      <c r="P1121">
        <f t="shared" si="134"/>
        <v>0</v>
      </c>
      <c r="Q1121">
        <f t="shared" si="134"/>
        <v>0</v>
      </c>
      <c r="R1121">
        <f t="shared" si="134"/>
        <v>0</v>
      </c>
      <c r="S1121">
        <f t="shared" si="134"/>
        <v>0</v>
      </c>
      <c r="T1121">
        <f t="shared" si="134"/>
        <v>0</v>
      </c>
      <c r="U1121">
        <f t="shared" si="134"/>
        <v>0</v>
      </c>
      <c r="V1121">
        <f t="shared" si="134"/>
        <v>0</v>
      </c>
      <c r="W1121">
        <f t="shared" si="134"/>
        <v>0</v>
      </c>
      <c r="X1121">
        <f t="shared" si="134"/>
        <v>0</v>
      </c>
    </row>
    <row r="1122" spans="3:24" ht="30" customHeight="1" thickTop="1" thickBot="1" x14ac:dyDescent="0.25">
      <c r="C1122" s="108"/>
      <c r="D1122" s="108"/>
      <c r="E1122" s="115"/>
      <c r="F1122" s="115"/>
      <c r="H1122" t="str">
        <f t="shared" si="130"/>
        <v/>
      </c>
      <c r="I1122" t="str">
        <f t="shared" si="131"/>
        <v/>
      </c>
      <c r="J1122" t="str">
        <f t="shared" si="132"/>
        <v/>
      </c>
      <c r="K1122" t="str">
        <f t="shared" si="133"/>
        <v/>
      </c>
      <c r="M1122">
        <f t="shared" si="134"/>
        <v>0</v>
      </c>
      <c r="N1122">
        <f t="shared" si="134"/>
        <v>0</v>
      </c>
      <c r="O1122">
        <f t="shared" si="134"/>
        <v>0</v>
      </c>
      <c r="P1122">
        <f t="shared" si="134"/>
        <v>0</v>
      </c>
      <c r="Q1122">
        <f t="shared" si="134"/>
        <v>0</v>
      </c>
      <c r="R1122">
        <f t="shared" si="134"/>
        <v>0</v>
      </c>
      <c r="S1122">
        <f t="shared" si="134"/>
        <v>0</v>
      </c>
      <c r="T1122">
        <f t="shared" si="134"/>
        <v>0</v>
      </c>
      <c r="U1122">
        <f t="shared" si="134"/>
        <v>0</v>
      </c>
      <c r="V1122">
        <f t="shared" si="134"/>
        <v>0</v>
      </c>
      <c r="W1122">
        <f t="shared" si="134"/>
        <v>0</v>
      </c>
      <c r="X1122">
        <f t="shared" si="134"/>
        <v>0</v>
      </c>
    </row>
    <row r="1123" spans="3:24" ht="30" customHeight="1" thickTop="1" thickBot="1" x14ac:dyDescent="0.25">
      <c r="C1123" s="108"/>
      <c r="D1123" s="108"/>
      <c r="E1123" s="115"/>
      <c r="F1123" s="115"/>
      <c r="H1123" t="str">
        <f t="shared" si="130"/>
        <v/>
      </c>
      <c r="I1123" t="str">
        <f t="shared" si="131"/>
        <v/>
      </c>
      <c r="J1123" t="str">
        <f t="shared" si="132"/>
        <v/>
      </c>
      <c r="K1123" t="str">
        <f t="shared" si="133"/>
        <v/>
      </c>
      <c r="M1123">
        <f t="shared" si="134"/>
        <v>0</v>
      </c>
      <c r="N1123">
        <f t="shared" si="134"/>
        <v>0</v>
      </c>
      <c r="O1123">
        <f t="shared" si="134"/>
        <v>0</v>
      </c>
      <c r="P1123">
        <f t="shared" si="134"/>
        <v>0</v>
      </c>
      <c r="Q1123">
        <f t="shared" si="134"/>
        <v>0</v>
      </c>
      <c r="R1123">
        <f t="shared" si="134"/>
        <v>0</v>
      </c>
      <c r="S1123">
        <f t="shared" si="134"/>
        <v>0</v>
      </c>
      <c r="T1123">
        <f t="shared" si="134"/>
        <v>0</v>
      </c>
      <c r="U1123">
        <f t="shared" si="134"/>
        <v>0</v>
      </c>
      <c r="V1123">
        <f t="shared" si="134"/>
        <v>0</v>
      </c>
      <c r="W1123">
        <f t="shared" si="134"/>
        <v>0</v>
      </c>
      <c r="X1123">
        <f t="shared" si="134"/>
        <v>0</v>
      </c>
    </row>
    <row r="1124" spans="3:24" ht="30" customHeight="1" thickTop="1" thickBot="1" x14ac:dyDescent="0.25">
      <c r="C1124" s="108"/>
      <c r="D1124" s="108"/>
      <c r="E1124" s="115"/>
      <c r="F1124" s="115"/>
      <c r="H1124" t="str">
        <f t="shared" si="130"/>
        <v/>
      </c>
      <c r="I1124" t="str">
        <f t="shared" si="131"/>
        <v/>
      </c>
      <c r="J1124" t="str">
        <f t="shared" si="132"/>
        <v/>
      </c>
      <c r="K1124" t="str">
        <f t="shared" si="133"/>
        <v/>
      </c>
      <c r="M1124">
        <f t="shared" si="134"/>
        <v>0</v>
      </c>
      <c r="N1124">
        <f t="shared" si="134"/>
        <v>0</v>
      </c>
      <c r="O1124">
        <f t="shared" si="134"/>
        <v>0</v>
      </c>
      <c r="P1124">
        <f t="shared" si="134"/>
        <v>0</v>
      </c>
      <c r="Q1124">
        <f t="shared" si="134"/>
        <v>0</v>
      </c>
      <c r="R1124">
        <f t="shared" si="134"/>
        <v>0</v>
      </c>
      <c r="S1124">
        <f t="shared" si="134"/>
        <v>0</v>
      </c>
      <c r="T1124">
        <f t="shared" si="134"/>
        <v>0</v>
      </c>
      <c r="U1124">
        <f t="shared" si="134"/>
        <v>0</v>
      </c>
      <c r="V1124">
        <f t="shared" si="134"/>
        <v>0</v>
      </c>
      <c r="W1124">
        <f t="shared" si="134"/>
        <v>0</v>
      </c>
      <c r="X1124">
        <f t="shared" si="134"/>
        <v>0</v>
      </c>
    </row>
    <row r="1125" spans="3:24" ht="30" customHeight="1" thickTop="1" thickBot="1" x14ac:dyDescent="0.25">
      <c r="C1125" s="108"/>
      <c r="D1125" s="108"/>
      <c r="E1125" s="115"/>
      <c r="F1125" s="115"/>
      <c r="H1125" t="str">
        <f t="shared" si="130"/>
        <v/>
      </c>
      <c r="I1125" t="str">
        <f t="shared" si="131"/>
        <v/>
      </c>
      <c r="J1125" t="str">
        <f t="shared" si="132"/>
        <v/>
      </c>
      <c r="K1125" t="str">
        <f t="shared" si="133"/>
        <v/>
      </c>
      <c r="M1125">
        <f t="shared" si="134"/>
        <v>0</v>
      </c>
      <c r="N1125">
        <f t="shared" si="134"/>
        <v>0</v>
      </c>
      <c r="O1125">
        <f t="shared" si="134"/>
        <v>0</v>
      </c>
      <c r="P1125">
        <f t="shared" si="134"/>
        <v>0</v>
      </c>
      <c r="Q1125">
        <f t="shared" si="134"/>
        <v>0</v>
      </c>
      <c r="R1125">
        <f t="shared" si="134"/>
        <v>0</v>
      </c>
      <c r="S1125">
        <f t="shared" si="134"/>
        <v>0</v>
      </c>
      <c r="T1125">
        <f t="shared" si="134"/>
        <v>0</v>
      </c>
      <c r="U1125">
        <f t="shared" si="134"/>
        <v>0</v>
      </c>
      <c r="V1125">
        <f t="shared" si="134"/>
        <v>0</v>
      </c>
      <c r="W1125">
        <f t="shared" si="134"/>
        <v>0</v>
      </c>
      <c r="X1125">
        <f t="shared" si="134"/>
        <v>0</v>
      </c>
    </row>
    <row r="1126" spans="3:24" ht="30" customHeight="1" thickTop="1" thickBot="1" x14ac:dyDescent="0.25">
      <c r="C1126" s="108"/>
      <c r="D1126" s="108"/>
      <c r="E1126" s="115"/>
      <c r="F1126" s="115"/>
      <c r="H1126" t="str">
        <f t="shared" si="130"/>
        <v/>
      </c>
      <c r="I1126" t="str">
        <f t="shared" si="131"/>
        <v/>
      </c>
      <c r="J1126" t="str">
        <f t="shared" si="132"/>
        <v/>
      </c>
      <c r="K1126" t="str">
        <f t="shared" si="133"/>
        <v/>
      </c>
      <c r="M1126">
        <f t="shared" si="134"/>
        <v>0</v>
      </c>
      <c r="N1126">
        <f t="shared" si="134"/>
        <v>0</v>
      </c>
      <c r="O1126">
        <f t="shared" si="134"/>
        <v>0</v>
      </c>
      <c r="P1126">
        <f t="shared" si="134"/>
        <v>0</v>
      </c>
      <c r="Q1126">
        <f t="shared" si="134"/>
        <v>0</v>
      </c>
      <c r="R1126">
        <f t="shared" si="134"/>
        <v>0</v>
      </c>
      <c r="S1126">
        <f t="shared" si="134"/>
        <v>0</v>
      </c>
      <c r="T1126">
        <f t="shared" si="134"/>
        <v>0</v>
      </c>
      <c r="U1126">
        <f t="shared" si="134"/>
        <v>0</v>
      </c>
      <c r="V1126">
        <f t="shared" si="134"/>
        <v>0</v>
      </c>
      <c r="W1126">
        <f t="shared" si="134"/>
        <v>0</v>
      </c>
      <c r="X1126">
        <f t="shared" si="134"/>
        <v>0</v>
      </c>
    </row>
    <row r="1127" spans="3:24" ht="30" customHeight="1" thickTop="1" thickBot="1" x14ac:dyDescent="0.25">
      <c r="C1127" s="108"/>
      <c r="D1127" s="108"/>
      <c r="E1127" s="115"/>
      <c r="F1127" s="115"/>
      <c r="H1127" t="str">
        <f t="shared" si="130"/>
        <v/>
      </c>
      <c r="I1127" t="str">
        <f t="shared" si="131"/>
        <v/>
      </c>
      <c r="J1127" t="str">
        <f t="shared" si="132"/>
        <v/>
      </c>
      <c r="K1127" t="str">
        <f t="shared" si="133"/>
        <v/>
      </c>
      <c r="M1127">
        <f t="shared" si="134"/>
        <v>0</v>
      </c>
      <c r="N1127">
        <f t="shared" si="134"/>
        <v>0</v>
      </c>
      <c r="O1127">
        <f t="shared" si="134"/>
        <v>0</v>
      </c>
      <c r="P1127">
        <f t="shared" si="134"/>
        <v>0</v>
      </c>
      <c r="Q1127">
        <f t="shared" si="134"/>
        <v>0</v>
      </c>
      <c r="R1127">
        <f t="shared" si="134"/>
        <v>0</v>
      </c>
      <c r="S1127">
        <f t="shared" si="134"/>
        <v>0</v>
      </c>
      <c r="T1127">
        <f t="shared" si="134"/>
        <v>0</v>
      </c>
      <c r="U1127">
        <f t="shared" si="134"/>
        <v>0</v>
      </c>
      <c r="V1127">
        <f t="shared" si="134"/>
        <v>0</v>
      </c>
      <c r="W1127">
        <f t="shared" si="134"/>
        <v>0</v>
      </c>
      <c r="X1127">
        <f t="shared" si="134"/>
        <v>0</v>
      </c>
    </row>
    <row r="1128" spans="3:24" ht="30" customHeight="1" thickTop="1" thickBot="1" x14ac:dyDescent="0.25">
      <c r="C1128" s="108"/>
      <c r="D1128" s="108"/>
      <c r="E1128" s="115"/>
      <c r="F1128" s="115"/>
      <c r="H1128" t="str">
        <f t="shared" si="130"/>
        <v/>
      </c>
      <c r="I1128" t="str">
        <f t="shared" si="131"/>
        <v/>
      </c>
      <c r="J1128" t="str">
        <f t="shared" si="132"/>
        <v/>
      </c>
      <c r="K1128" t="str">
        <f t="shared" si="133"/>
        <v/>
      </c>
      <c r="M1128">
        <f t="shared" si="134"/>
        <v>0</v>
      </c>
      <c r="N1128">
        <f t="shared" si="134"/>
        <v>0</v>
      </c>
      <c r="O1128">
        <f t="shared" si="134"/>
        <v>0</v>
      </c>
      <c r="P1128">
        <f t="shared" si="134"/>
        <v>0</v>
      </c>
      <c r="Q1128">
        <f t="shared" si="134"/>
        <v>0</v>
      </c>
      <c r="R1128">
        <f t="shared" si="134"/>
        <v>0</v>
      </c>
      <c r="S1128">
        <f t="shared" si="134"/>
        <v>0</v>
      </c>
      <c r="T1128">
        <f t="shared" si="134"/>
        <v>0</v>
      </c>
      <c r="U1128">
        <f t="shared" si="134"/>
        <v>0</v>
      </c>
      <c r="V1128">
        <f t="shared" si="134"/>
        <v>0</v>
      </c>
      <c r="W1128">
        <f t="shared" si="134"/>
        <v>0</v>
      </c>
      <c r="X1128">
        <f t="shared" si="134"/>
        <v>0</v>
      </c>
    </row>
    <row r="1129" spans="3:24" ht="30" customHeight="1" thickTop="1" thickBot="1" x14ac:dyDescent="0.25">
      <c r="C1129" s="108"/>
      <c r="D1129" s="108"/>
      <c r="E1129" s="115"/>
      <c r="F1129" s="115"/>
      <c r="H1129" t="str">
        <f t="shared" si="130"/>
        <v/>
      </c>
      <c r="I1129" t="str">
        <f t="shared" si="131"/>
        <v/>
      </c>
      <c r="J1129" t="str">
        <f t="shared" si="132"/>
        <v/>
      </c>
      <c r="K1129" t="str">
        <f t="shared" si="133"/>
        <v/>
      </c>
      <c r="M1129">
        <f t="shared" si="134"/>
        <v>0</v>
      </c>
      <c r="N1129">
        <f t="shared" si="134"/>
        <v>0</v>
      </c>
      <c r="O1129">
        <f t="shared" si="134"/>
        <v>0</v>
      </c>
      <c r="P1129">
        <f t="shared" si="134"/>
        <v>0</v>
      </c>
      <c r="Q1129">
        <f t="shared" si="134"/>
        <v>0</v>
      </c>
      <c r="R1129">
        <f t="shared" si="134"/>
        <v>0</v>
      </c>
      <c r="S1129">
        <f t="shared" si="134"/>
        <v>0</v>
      </c>
      <c r="T1129">
        <f t="shared" si="134"/>
        <v>0</v>
      </c>
      <c r="U1129">
        <f t="shared" si="134"/>
        <v>0</v>
      </c>
      <c r="V1129">
        <f t="shared" si="134"/>
        <v>0</v>
      </c>
      <c r="W1129">
        <f t="shared" si="134"/>
        <v>0</v>
      </c>
      <c r="X1129">
        <f t="shared" si="134"/>
        <v>0</v>
      </c>
    </row>
    <row r="1130" spans="3:24" ht="30" customHeight="1" thickTop="1" thickBot="1" x14ac:dyDescent="0.25">
      <c r="C1130" s="108"/>
      <c r="D1130" s="108"/>
      <c r="E1130" s="115"/>
      <c r="F1130" s="115"/>
      <c r="H1130" t="str">
        <f t="shared" si="130"/>
        <v/>
      </c>
      <c r="I1130" t="str">
        <f t="shared" si="131"/>
        <v/>
      </c>
      <c r="J1130" t="str">
        <f t="shared" si="132"/>
        <v/>
      </c>
      <c r="K1130" t="str">
        <f t="shared" si="133"/>
        <v/>
      </c>
      <c r="M1130">
        <f t="shared" si="134"/>
        <v>0</v>
      </c>
      <c r="N1130">
        <f t="shared" si="134"/>
        <v>0</v>
      </c>
      <c r="O1130">
        <f t="shared" si="134"/>
        <v>0</v>
      </c>
      <c r="P1130">
        <f t="shared" ref="N1130:X1153" si="135">IF(ISERROR(IF(AND($H1130&lt;=P$6,$J1130&gt;=P$6),1,0)),"",IF(AND($H1130&lt;=P$6,$J1130&gt;=P$6),1,0))</f>
        <v>0</v>
      </c>
      <c r="Q1130">
        <f t="shared" si="135"/>
        <v>0</v>
      </c>
      <c r="R1130">
        <f t="shared" si="135"/>
        <v>0</v>
      </c>
      <c r="S1130">
        <f t="shared" si="135"/>
        <v>0</v>
      </c>
      <c r="T1130">
        <f t="shared" si="135"/>
        <v>0</v>
      </c>
      <c r="U1130">
        <f t="shared" si="135"/>
        <v>0</v>
      </c>
      <c r="V1130">
        <f t="shared" si="135"/>
        <v>0</v>
      </c>
      <c r="W1130">
        <f t="shared" si="135"/>
        <v>0</v>
      </c>
      <c r="X1130">
        <f t="shared" si="135"/>
        <v>0</v>
      </c>
    </row>
    <row r="1131" spans="3:24" ht="30" customHeight="1" thickTop="1" thickBot="1" x14ac:dyDescent="0.25">
      <c r="C1131" s="108"/>
      <c r="D1131" s="108"/>
      <c r="E1131" s="115"/>
      <c r="F1131" s="115"/>
      <c r="H1131" t="str">
        <f t="shared" si="130"/>
        <v/>
      </c>
      <c r="I1131" t="str">
        <f t="shared" si="131"/>
        <v/>
      </c>
      <c r="J1131" t="str">
        <f t="shared" si="132"/>
        <v/>
      </c>
      <c r="K1131" t="str">
        <f t="shared" si="133"/>
        <v/>
      </c>
      <c r="M1131">
        <f t="shared" ref="M1131:M1194" si="136">IF(ISERROR(IF(AND($H1131&lt;=M$6,$J1131&gt;=M$6),1,0)),"",IF(AND($H1131&lt;=M$6,$J1131&gt;=M$6),1,0))</f>
        <v>0</v>
      </c>
      <c r="N1131">
        <f t="shared" si="135"/>
        <v>0</v>
      </c>
      <c r="O1131">
        <f t="shared" si="135"/>
        <v>0</v>
      </c>
      <c r="P1131">
        <f t="shared" si="135"/>
        <v>0</v>
      </c>
      <c r="Q1131">
        <f t="shared" si="135"/>
        <v>0</v>
      </c>
      <c r="R1131">
        <f t="shared" si="135"/>
        <v>0</v>
      </c>
      <c r="S1131">
        <f t="shared" si="135"/>
        <v>0</v>
      </c>
      <c r="T1131">
        <f t="shared" si="135"/>
        <v>0</v>
      </c>
      <c r="U1131">
        <f t="shared" si="135"/>
        <v>0</v>
      </c>
      <c r="V1131">
        <f t="shared" si="135"/>
        <v>0</v>
      </c>
      <c r="W1131">
        <f t="shared" si="135"/>
        <v>0</v>
      </c>
      <c r="X1131">
        <f t="shared" si="135"/>
        <v>0</v>
      </c>
    </row>
    <row r="1132" spans="3:24" ht="30" customHeight="1" thickTop="1" thickBot="1" x14ac:dyDescent="0.25">
      <c r="C1132" s="108"/>
      <c r="D1132" s="108"/>
      <c r="E1132" s="115"/>
      <c r="F1132" s="115"/>
      <c r="H1132" t="str">
        <f t="shared" si="130"/>
        <v/>
      </c>
      <c r="I1132" t="str">
        <f t="shared" si="131"/>
        <v/>
      </c>
      <c r="J1132" t="str">
        <f t="shared" si="132"/>
        <v/>
      </c>
      <c r="K1132" t="str">
        <f t="shared" si="133"/>
        <v/>
      </c>
      <c r="M1132">
        <f t="shared" si="136"/>
        <v>0</v>
      </c>
      <c r="N1132">
        <f t="shared" si="135"/>
        <v>0</v>
      </c>
      <c r="O1132">
        <f t="shared" si="135"/>
        <v>0</v>
      </c>
      <c r="P1132">
        <f t="shared" si="135"/>
        <v>0</v>
      </c>
      <c r="Q1132">
        <f t="shared" si="135"/>
        <v>0</v>
      </c>
      <c r="R1132">
        <f t="shared" si="135"/>
        <v>0</v>
      </c>
      <c r="S1132">
        <f t="shared" si="135"/>
        <v>0</v>
      </c>
      <c r="T1132">
        <f t="shared" si="135"/>
        <v>0</v>
      </c>
      <c r="U1132">
        <f t="shared" si="135"/>
        <v>0</v>
      </c>
      <c r="V1132">
        <f t="shared" si="135"/>
        <v>0</v>
      </c>
      <c r="W1132">
        <f t="shared" si="135"/>
        <v>0</v>
      </c>
      <c r="X1132">
        <f t="shared" si="135"/>
        <v>0</v>
      </c>
    </row>
    <row r="1133" spans="3:24" ht="30" customHeight="1" thickTop="1" thickBot="1" x14ac:dyDescent="0.25">
      <c r="C1133" s="108"/>
      <c r="D1133" s="108"/>
      <c r="E1133" s="115"/>
      <c r="F1133" s="115"/>
      <c r="H1133" t="str">
        <f t="shared" si="130"/>
        <v/>
      </c>
      <c r="I1133" t="str">
        <f t="shared" si="131"/>
        <v/>
      </c>
      <c r="J1133" t="str">
        <f t="shared" si="132"/>
        <v/>
      </c>
      <c r="K1133" t="str">
        <f t="shared" si="133"/>
        <v/>
      </c>
      <c r="M1133">
        <f t="shared" si="136"/>
        <v>0</v>
      </c>
      <c r="N1133">
        <f t="shared" si="135"/>
        <v>0</v>
      </c>
      <c r="O1133">
        <f t="shared" si="135"/>
        <v>0</v>
      </c>
      <c r="P1133">
        <f t="shared" si="135"/>
        <v>0</v>
      </c>
      <c r="Q1133">
        <f t="shared" si="135"/>
        <v>0</v>
      </c>
      <c r="R1133">
        <f t="shared" si="135"/>
        <v>0</v>
      </c>
      <c r="S1133">
        <f t="shared" si="135"/>
        <v>0</v>
      </c>
      <c r="T1133">
        <f t="shared" si="135"/>
        <v>0</v>
      </c>
      <c r="U1133">
        <f t="shared" si="135"/>
        <v>0</v>
      </c>
      <c r="V1133">
        <f t="shared" si="135"/>
        <v>0</v>
      </c>
      <c r="W1133">
        <f t="shared" si="135"/>
        <v>0</v>
      </c>
      <c r="X1133">
        <f t="shared" si="135"/>
        <v>0</v>
      </c>
    </row>
    <row r="1134" spans="3:24" ht="30" customHeight="1" thickTop="1" thickBot="1" x14ac:dyDescent="0.25">
      <c r="C1134" s="108"/>
      <c r="D1134" s="108"/>
      <c r="E1134" s="115"/>
      <c r="F1134" s="115"/>
      <c r="H1134" t="str">
        <f t="shared" si="130"/>
        <v/>
      </c>
      <c r="I1134" t="str">
        <f t="shared" si="131"/>
        <v/>
      </c>
      <c r="J1134" t="str">
        <f t="shared" si="132"/>
        <v/>
      </c>
      <c r="K1134" t="str">
        <f t="shared" si="133"/>
        <v/>
      </c>
      <c r="M1134">
        <f t="shared" si="136"/>
        <v>0</v>
      </c>
      <c r="N1134">
        <f t="shared" si="135"/>
        <v>0</v>
      </c>
      <c r="O1134">
        <f t="shared" si="135"/>
        <v>0</v>
      </c>
      <c r="P1134">
        <f t="shared" si="135"/>
        <v>0</v>
      </c>
      <c r="Q1134">
        <f t="shared" si="135"/>
        <v>0</v>
      </c>
      <c r="R1134">
        <f t="shared" si="135"/>
        <v>0</v>
      </c>
      <c r="S1134">
        <f t="shared" si="135"/>
        <v>0</v>
      </c>
      <c r="T1134">
        <f t="shared" si="135"/>
        <v>0</v>
      </c>
      <c r="U1134">
        <f t="shared" si="135"/>
        <v>0</v>
      </c>
      <c r="V1134">
        <f t="shared" si="135"/>
        <v>0</v>
      </c>
      <c r="W1134">
        <f t="shared" si="135"/>
        <v>0</v>
      </c>
      <c r="X1134">
        <f t="shared" si="135"/>
        <v>0</v>
      </c>
    </row>
    <row r="1135" spans="3:24" ht="30" customHeight="1" thickTop="1" thickBot="1" x14ac:dyDescent="0.25">
      <c r="C1135" s="108"/>
      <c r="D1135" s="108"/>
      <c r="E1135" s="115"/>
      <c r="F1135" s="115"/>
      <c r="H1135" t="str">
        <f t="shared" si="130"/>
        <v/>
      </c>
      <c r="I1135" t="str">
        <f t="shared" si="131"/>
        <v/>
      </c>
      <c r="J1135" t="str">
        <f t="shared" si="132"/>
        <v/>
      </c>
      <c r="K1135" t="str">
        <f t="shared" si="133"/>
        <v/>
      </c>
      <c r="M1135">
        <f t="shared" si="136"/>
        <v>0</v>
      </c>
      <c r="N1135">
        <f t="shared" si="135"/>
        <v>0</v>
      </c>
      <c r="O1135">
        <f t="shared" si="135"/>
        <v>0</v>
      </c>
      <c r="P1135">
        <f t="shared" si="135"/>
        <v>0</v>
      </c>
      <c r="Q1135">
        <f t="shared" si="135"/>
        <v>0</v>
      </c>
      <c r="R1135">
        <f t="shared" si="135"/>
        <v>0</v>
      </c>
      <c r="S1135">
        <f t="shared" si="135"/>
        <v>0</v>
      </c>
      <c r="T1135">
        <f t="shared" si="135"/>
        <v>0</v>
      </c>
      <c r="U1135">
        <f t="shared" si="135"/>
        <v>0</v>
      </c>
      <c r="V1135">
        <f t="shared" si="135"/>
        <v>0</v>
      </c>
      <c r="W1135">
        <f t="shared" si="135"/>
        <v>0</v>
      </c>
      <c r="X1135">
        <f t="shared" si="135"/>
        <v>0</v>
      </c>
    </row>
    <row r="1136" spans="3:24" ht="30" customHeight="1" thickTop="1" thickBot="1" x14ac:dyDescent="0.25">
      <c r="C1136" s="108"/>
      <c r="D1136" s="108"/>
      <c r="E1136" s="115"/>
      <c r="F1136" s="115"/>
      <c r="H1136" t="str">
        <f t="shared" si="130"/>
        <v/>
      </c>
      <c r="I1136" t="str">
        <f t="shared" si="131"/>
        <v/>
      </c>
      <c r="J1136" t="str">
        <f t="shared" si="132"/>
        <v/>
      </c>
      <c r="K1136" t="str">
        <f t="shared" si="133"/>
        <v/>
      </c>
      <c r="M1136">
        <f t="shared" si="136"/>
        <v>0</v>
      </c>
      <c r="N1136">
        <f t="shared" si="135"/>
        <v>0</v>
      </c>
      <c r="O1136">
        <f t="shared" si="135"/>
        <v>0</v>
      </c>
      <c r="P1136">
        <f t="shared" si="135"/>
        <v>0</v>
      </c>
      <c r="Q1136">
        <f t="shared" si="135"/>
        <v>0</v>
      </c>
      <c r="R1136">
        <f t="shared" si="135"/>
        <v>0</v>
      </c>
      <c r="S1136">
        <f t="shared" si="135"/>
        <v>0</v>
      </c>
      <c r="T1136">
        <f t="shared" si="135"/>
        <v>0</v>
      </c>
      <c r="U1136">
        <f t="shared" si="135"/>
        <v>0</v>
      </c>
      <c r="V1136">
        <f t="shared" si="135"/>
        <v>0</v>
      </c>
      <c r="W1136">
        <f t="shared" si="135"/>
        <v>0</v>
      </c>
      <c r="X1136">
        <f t="shared" si="135"/>
        <v>0</v>
      </c>
    </row>
    <row r="1137" spans="3:24" ht="30" customHeight="1" thickTop="1" thickBot="1" x14ac:dyDescent="0.25">
      <c r="C1137" s="108"/>
      <c r="D1137" s="108"/>
      <c r="E1137" s="115"/>
      <c r="F1137" s="115"/>
      <c r="H1137" t="str">
        <f t="shared" si="130"/>
        <v/>
      </c>
      <c r="I1137" t="str">
        <f t="shared" si="131"/>
        <v/>
      </c>
      <c r="J1137" t="str">
        <f t="shared" si="132"/>
        <v/>
      </c>
      <c r="K1137" t="str">
        <f t="shared" si="133"/>
        <v/>
      </c>
      <c r="M1137">
        <f t="shared" si="136"/>
        <v>0</v>
      </c>
      <c r="N1137">
        <f t="shared" si="135"/>
        <v>0</v>
      </c>
      <c r="O1137">
        <f t="shared" si="135"/>
        <v>0</v>
      </c>
      <c r="P1137">
        <f t="shared" si="135"/>
        <v>0</v>
      </c>
      <c r="Q1137">
        <f t="shared" si="135"/>
        <v>0</v>
      </c>
      <c r="R1137">
        <f t="shared" si="135"/>
        <v>0</v>
      </c>
      <c r="S1137">
        <f t="shared" si="135"/>
        <v>0</v>
      </c>
      <c r="T1137">
        <f t="shared" si="135"/>
        <v>0</v>
      </c>
      <c r="U1137">
        <f t="shared" si="135"/>
        <v>0</v>
      </c>
      <c r="V1137">
        <f t="shared" si="135"/>
        <v>0</v>
      </c>
      <c r="W1137">
        <f t="shared" si="135"/>
        <v>0</v>
      </c>
      <c r="X1137">
        <f t="shared" si="135"/>
        <v>0</v>
      </c>
    </row>
    <row r="1138" spans="3:24" ht="30" customHeight="1" thickTop="1" thickBot="1" x14ac:dyDescent="0.25">
      <c r="C1138" s="108"/>
      <c r="D1138" s="108"/>
      <c r="E1138" s="115"/>
      <c r="F1138" s="115"/>
      <c r="H1138" t="str">
        <f t="shared" si="130"/>
        <v/>
      </c>
      <c r="I1138" t="str">
        <f t="shared" si="131"/>
        <v/>
      </c>
      <c r="J1138" t="str">
        <f t="shared" si="132"/>
        <v/>
      </c>
      <c r="K1138" t="str">
        <f t="shared" si="133"/>
        <v/>
      </c>
      <c r="M1138">
        <f t="shared" si="136"/>
        <v>0</v>
      </c>
      <c r="N1138">
        <f t="shared" si="135"/>
        <v>0</v>
      </c>
      <c r="O1138">
        <f t="shared" si="135"/>
        <v>0</v>
      </c>
      <c r="P1138">
        <f t="shared" si="135"/>
        <v>0</v>
      </c>
      <c r="Q1138">
        <f t="shared" si="135"/>
        <v>0</v>
      </c>
      <c r="R1138">
        <f t="shared" si="135"/>
        <v>0</v>
      </c>
      <c r="S1138">
        <f t="shared" si="135"/>
        <v>0</v>
      </c>
      <c r="T1138">
        <f t="shared" si="135"/>
        <v>0</v>
      </c>
      <c r="U1138">
        <f t="shared" si="135"/>
        <v>0</v>
      </c>
      <c r="V1138">
        <f t="shared" si="135"/>
        <v>0</v>
      </c>
      <c r="W1138">
        <f t="shared" si="135"/>
        <v>0</v>
      </c>
      <c r="X1138">
        <f t="shared" si="135"/>
        <v>0</v>
      </c>
    </row>
    <row r="1139" spans="3:24" ht="30" customHeight="1" thickTop="1" thickBot="1" x14ac:dyDescent="0.25">
      <c r="C1139" s="108"/>
      <c r="D1139" s="108"/>
      <c r="E1139" s="115"/>
      <c r="F1139" s="115"/>
      <c r="H1139" t="str">
        <f t="shared" si="130"/>
        <v/>
      </c>
      <c r="I1139" t="str">
        <f t="shared" si="131"/>
        <v/>
      </c>
      <c r="J1139" t="str">
        <f t="shared" si="132"/>
        <v/>
      </c>
      <c r="K1139" t="str">
        <f t="shared" si="133"/>
        <v/>
      </c>
      <c r="M1139">
        <f t="shared" si="136"/>
        <v>0</v>
      </c>
      <c r="N1139">
        <f t="shared" si="135"/>
        <v>0</v>
      </c>
      <c r="O1139">
        <f t="shared" si="135"/>
        <v>0</v>
      </c>
      <c r="P1139">
        <f t="shared" si="135"/>
        <v>0</v>
      </c>
      <c r="Q1139">
        <f t="shared" si="135"/>
        <v>0</v>
      </c>
      <c r="R1139">
        <f t="shared" si="135"/>
        <v>0</v>
      </c>
      <c r="S1139">
        <f t="shared" si="135"/>
        <v>0</v>
      </c>
      <c r="T1139">
        <f t="shared" si="135"/>
        <v>0</v>
      </c>
      <c r="U1139">
        <f t="shared" si="135"/>
        <v>0</v>
      </c>
      <c r="V1139">
        <f t="shared" si="135"/>
        <v>0</v>
      </c>
      <c r="W1139">
        <f t="shared" si="135"/>
        <v>0</v>
      </c>
      <c r="X1139">
        <f t="shared" si="135"/>
        <v>0</v>
      </c>
    </row>
    <row r="1140" spans="3:24" ht="30" customHeight="1" thickTop="1" thickBot="1" x14ac:dyDescent="0.25">
      <c r="C1140" s="108"/>
      <c r="D1140" s="108"/>
      <c r="E1140" s="115"/>
      <c r="F1140" s="115"/>
      <c r="H1140" t="str">
        <f t="shared" si="130"/>
        <v/>
      </c>
      <c r="I1140" t="str">
        <f t="shared" si="131"/>
        <v/>
      </c>
      <c r="J1140" t="str">
        <f t="shared" si="132"/>
        <v/>
      </c>
      <c r="K1140" t="str">
        <f t="shared" si="133"/>
        <v/>
      </c>
      <c r="M1140">
        <f t="shared" si="136"/>
        <v>0</v>
      </c>
      <c r="N1140">
        <f t="shared" si="135"/>
        <v>0</v>
      </c>
      <c r="O1140">
        <f t="shared" si="135"/>
        <v>0</v>
      </c>
      <c r="P1140">
        <f t="shared" si="135"/>
        <v>0</v>
      </c>
      <c r="Q1140">
        <f t="shared" si="135"/>
        <v>0</v>
      </c>
      <c r="R1140">
        <f t="shared" si="135"/>
        <v>0</v>
      </c>
      <c r="S1140">
        <f t="shared" si="135"/>
        <v>0</v>
      </c>
      <c r="T1140">
        <f t="shared" si="135"/>
        <v>0</v>
      </c>
      <c r="U1140">
        <f t="shared" si="135"/>
        <v>0</v>
      </c>
      <c r="V1140">
        <f t="shared" si="135"/>
        <v>0</v>
      </c>
      <c r="W1140">
        <f t="shared" si="135"/>
        <v>0</v>
      </c>
      <c r="X1140">
        <f t="shared" si="135"/>
        <v>0</v>
      </c>
    </row>
    <row r="1141" spans="3:24" ht="30" customHeight="1" thickTop="1" thickBot="1" x14ac:dyDescent="0.25">
      <c r="C1141" s="108"/>
      <c r="D1141" s="108"/>
      <c r="E1141" s="115"/>
      <c r="F1141" s="115"/>
      <c r="H1141" t="str">
        <f t="shared" si="130"/>
        <v/>
      </c>
      <c r="I1141" t="str">
        <f t="shared" si="131"/>
        <v/>
      </c>
      <c r="J1141" t="str">
        <f t="shared" si="132"/>
        <v/>
      </c>
      <c r="K1141" t="str">
        <f t="shared" si="133"/>
        <v/>
      </c>
      <c r="M1141">
        <f t="shared" si="136"/>
        <v>0</v>
      </c>
      <c r="N1141">
        <f t="shared" si="135"/>
        <v>0</v>
      </c>
      <c r="O1141">
        <f t="shared" si="135"/>
        <v>0</v>
      </c>
      <c r="P1141">
        <f t="shared" si="135"/>
        <v>0</v>
      </c>
      <c r="Q1141">
        <f t="shared" si="135"/>
        <v>0</v>
      </c>
      <c r="R1141">
        <f t="shared" si="135"/>
        <v>0</v>
      </c>
      <c r="S1141">
        <f t="shared" si="135"/>
        <v>0</v>
      </c>
      <c r="T1141">
        <f t="shared" si="135"/>
        <v>0</v>
      </c>
      <c r="U1141">
        <f t="shared" si="135"/>
        <v>0</v>
      </c>
      <c r="V1141">
        <f t="shared" si="135"/>
        <v>0</v>
      </c>
      <c r="W1141">
        <f t="shared" si="135"/>
        <v>0</v>
      </c>
      <c r="X1141">
        <f t="shared" si="135"/>
        <v>0</v>
      </c>
    </row>
    <row r="1142" spans="3:24" ht="30" customHeight="1" thickTop="1" thickBot="1" x14ac:dyDescent="0.25">
      <c r="C1142" s="108"/>
      <c r="D1142" s="108"/>
      <c r="E1142" s="115"/>
      <c r="F1142" s="115"/>
      <c r="H1142" t="str">
        <f t="shared" si="130"/>
        <v/>
      </c>
      <c r="I1142" t="str">
        <f t="shared" si="131"/>
        <v/>
      </c>
      <c r="J1142" t="str">
        <f t="shared" si="132"/>
        <v/>
      </c>
      <c r="K1142" t="str">
        <f t="shared" si="133"/>
        <v/>
      </c>
      <c r="M1142">
        <f t="shared" si="136"/>
        <v>0</v>
      </c>
      <c r="N1142">
        <f t="shared" si="135"/>
        <v>0</v>
      </c>
      <c r="O1142">
        <f t="shared" si="135"/>
        <v>0</v>
      </c>
      <c r="P1142">
        <f t="shared" si="135"/>
        <v>0</v>
      </c>
      <c r="Q1142">
        <f t="shared" si="135"/>
        <v>0</v>
      </c>
      <c r="R1142">
        <f t="shared" si="135"/>
        <v>0</v>
      </c>
      <c r="S1142">
        <f t="shared" si="135"/>
        <v>0</v>
      </c>
      <c r="T1142">
        <f t="shared" si="135"/>
        <v>0</v>
      </c>
      <c r="U1142">
        <f t="shared" si="135"/>
        <v>0</v>
      </c>
      <c r="V1142">
        <f t="shared" si="135"/>
        <v>0</v>
      </c>
      <c r="W1142">
        <f t="shared" si="135"/>
        <v>0</v>
      </c>
      <c r="X1142">
        <f t="shared" si="135"/>
        <v>0</v>
      </c>
    </row>
    <row r="1143" spans="3:24" ht="30" customHeight="1" thickTop="1" thickBot="1" x14ac:dyDescent="0.25">
      <c r="C1143" s="108"/>
      <c r="D1143" s="108"/>
      <c r="E1143" s="115"/>
      <c r="F1143" s="115"/>
      <c r="H1143" t="str">
        <f t="shared" si="130"/>
        <v/>
      </c>
      <c r="I1143" t="str">
        <f t="shared" si="131"/>
        <v/>
      </c>
      <c r="J1143" t="str">
        <f t="shared" si="132"/>
        <v/>
      </c>
      <c r="K1143" t="str">
        <f t="shared" si="133"/>
        <v/>
      </c>
      <c r="M1143">
        <f t="shared" si="136"/>
        <v>0</v>
      </c>
      <c r="N1143">
        <f t="shared" si="135"/>
        <v>0</v>
      </c>
      <c r="O1143">
        <f t="shared" si="135"/>
        <v>0</v>
      </c>
      <c r="P1143">
        <f t="shared" si="135"/>
        <v>0</v>
      </c>
      <c r="Q1143">
        <f t="shared" si="135"/>
        <v>0</v>
      </c>
      <c r="R1143">
        <f t="shared" si="135"/>
        <v>0</v>
      </c>
      <c r="S1143">
        <f t="shared" si="135"/>
        <v>0</v>
      </c>
      <c r="T1143">
        <f t="shared" si="135"/>
        <v>0</v>
      </c>
      <c r="U1143">
        <f t="shared" si="135"/>
        <v>0</v>
      </c>
      <c r="V1143">
        <f t="shared" si="135"/>
        <v>0</v>
      </c>
      <c r="W1143">
        <f t="shared" si="135"/>
        <v>0</v>
      </c>
      <c r="X1143">
        <f t="shared" si="135"/>
        <v>0</v>
      </c>
    </row>
    <row r="1144" spans="3:24" ht="30" customHeight="1" thickTop="1" thickBot="1" x14ac:dyDescent="0.25">
      <c r="C1144" s="108"/>
      <c r="D1144" s="108"/>
      <c r="E1144" s="115"/>
      <c r="F1144" s="115"/>
      <c r="H1144" t="str">
        <f t="shared" si="130"/>
        <v/>
      </c>
      <c r="I1144" t="str">
        <f t="shared" si="131"/>
        <v/>
      </c>
      <c r="J1144" t="str">
        <f t="shared" si="132"/>
        <v/>
      </c>
      <c r="K1144" t="str">
        <f t="shared" si="133"/>
        <v/>
      </c>
      <c r="M1144">
        <f t="shared" si="136"/>
        <v>0</v>
      </c>
      <c r="N1144">
        <f t="shared" si="135"/>
        <v>0</v>
      </c>
      <c r="O1144">
        <f t="shared" si="135"/>
        <v>0</v>
      </c>
      <c r="P1144">
        <f t="shared" si="135"/>
        <v>0</v>
      </c>
      <c r="Q1144">
        <f t="shared" si="135"/>
        <v>0</v>
      </c>
      <c r="R1144">
        <f t="shared" si="135"/>
        <v>0</v>
      </c>
      <c r="S1144">
        <f t="shared" si="135"/>
        <v>0</v>
      </c>
      <c r="T1144">
        <f t="shared" si="135"/>
        <v>0</v>
      </c>
      <c r="U1144">
        <f t="shared" si="135"/>
        <v>0</v>
      </c>
      <c r="V1144">
        <f t="shared" si="135"/>
        <v>0</v>
      </c>
      <c r="W1144">
        <f t="shared" si="135"/>
        <v>0</v>
      </c>
      <c r="X1144">
        <f t="shared" si="135"/>
        <v>0</v>
      </c>
    </row>
    <row r="1145" spans="3:24" ht="30" customHeight="1" thickTop="1" thickBot="1" x14ac:dyDescent="0.25">
      <c r="C1145" s="108"/>
      <c r="D1145" s="108"/>
      <c r="E1145" s="115"/>
      <c r="F1145" s="115"/>
      <c r="H1145" t="str">
        <f t="shared" si="130"/>
        <v/>
      </c>
      <c r="I1145" t="str">
        <f t="shared" si="131"/>
        <v/>
      </c>
      <c r="J1145" t="str">
        <f t="shared" si="132"/>
        <v/>
      </c>
      <c r="K1145" t="str">
        <f t="shared" si="133"/>
        <v/>
      </c>
      <c r="M1145">
        <f t="shared" si="136"/>
        <v>0</v>
      </c>
      <c r="N1145">
        <f t="shared" si="135"/>
        <v>0</v>
      </c>
      <c r="O1145">
        <f t="shared" si="135"/>
        <v>0</v>
      </c>
      <c r="P1145">
        <f t="shared" si="135"/>
        <v>0</v>
      </c>
      <c r="Q1145">
        <f t="shared" si="135"/>
        <v>0</v>
      </c>
      <c r="R1145">
        <f t="shared" si="135"/>
        <v>0</v>
      </c>
      <c r="S1145">
        <f t="shared" si="135"/>
        <v>0</v>
      </c>
      <c r="T1145">
        <f t="shared" si="135"/>
        <v>0</v>
      </c>
      <c r="U1145">
        <f t="shared" si="135"/>
        <v>0</v>
      </c>
      <c r="V1145">
        <f t="shared" si="135"/>
        <v>0</v>
      </c>
      <c r="W1145">
        <f t="shared" si="135"/>
        <v>0</v>
      </c>
      <c r="X1145">
        <f t="shared" si="135"/>
        <v>0</v>
      </c>
    </row>
    <row r="1146" spans="3:24" ht="30" customHeight="1" thickTop="1" thickBot="1" x14ac:dyDescent="0.25">
      <c r="C1146" s="108"/>
      <c r="D1146" s="108"/>
      <c r="E1146" s="115"/>
      <c r="F1146" s="115"/>
      <c r="H1146" t="str">
        <f t="shared" si="130"/>
        <v/>
      </c>
      <c r="I1146" t="str">
        <f t="shared" si="131"/>
        <v/>
      </c>
      <c r="J1146" t="str">
        <f t="shared" si="132"/>
        <v/>
      </c>
      <c r="K1146" t="str">
        <f t="shared" si="133"/>
        <v/>
      </c>
      <c r="M1146">
        <f t="shared" si="136"/>
        <v>0</v>
      </c>
      <c r="N1146">
        <f t="shared" si="135"/>
        <v>0</v>
      </c>
      <c r="O1146">
        <f t="shared" si="135"/>
        <v>0</v>
      </c>
      <c r="P1146">
        <f t="shared" si="135"/>
        <v>0</v>
      </c>
      <c r="Q1146">
        <f t="shared" si="135"/>
        <v>0</v>
      </c>
      <c r="R1146">
        <f t="shared" si="135"/>
        <v>0</v>
      </c>
      <c r="S1146">
        <f t="shared" si="135"/>
        <v>0</v>
      </c>
      <c r="T1146">
        <f t="shared" si="135"/>
        <v>0</v>
      </c>
      <c r="U1146">
        <f t="shared" si="135"/>
        <v>0</v>
      </c>
      <c r="V1146">
        <f t="shared" si="135"/>
        <v>0</v>
      </c>
      <c r="W1146">
        <f t="shared" si="135"/>
        <v>0</v>
      </c>
      <c r="X1146">
        <f t="shared" si="135"/>
        <v>0</v>
      </c>
    </row>
    <row r="1147" spans="3:24" ht="30" customHeight="1" thickTop="1" thickBot="1" x14ac:dyDescent="0.25">
      <c r="C1147" s="108"/>
      <c r="D1147" s="108"/>
      <c r="E1147" s="115"/>
      <c r="F1147" s="115"/>
      <c r="H1147" t="str">
        <f t="shared" si="130"/>
        <v/>
      </c>
      <c r="I1147" t="str">
        <f t="shared" si="131"/>
        <v/>
      </c>
      <c r="J1147" t="str">
        <f t="shared" si="132"/>
        <v/>
      </c>
      <c r="K1147" t="str">
        <f t="shared" si="133"/>
        <v/>
      </c>
      <c r="M1147">
        <f t="shared" si="136"/>
        <v>0</v>
      </c>
      <c r="N1147">
        <f t="shared" si="135"/>
        <v>0</v>
      </c>
      <c r="O1147">
        <f t="shared" si="135"/>
        <v>0</v>
      </c>
      <c r="P1147">
        <f t="shared" si="135"/>
        <v>0</v>
      </c>
      <c r="Q1147">
        <f t="shared" si="135"/>
        <v>0</v>
      </c>
      <c r="R1147">
        <f t="shared" si="135"/>
        <v>0</v>
      </c>
      <c r="S1147">
        <f t="shared" si="135"/>
        <v>0</v>
      </c>
      <c r="T1147">
        <f t="shared" si="135"/>
        <v>0</v>
      </c>
      <c r="U1147">
        <f t="shared" si="135"/>
        <v>0</v>
      </c>
      <c r="V1147">
        <f t="shared" si="135"/>
        <v>0</v>
      </c>
      <c r="W1147">
        <f t="shared" si="135"/>
        <v>0</v>
      </c>
      <c r="X1147">
        <f t="shared" si="135"/>
        <v>0</v>
      </c>
    </row>
    <row r="1148" spans="3:24" ht="30" customHeight="1" thickTop="1" thickBot="1" x14ac:dyDescent="0.25">
      <c r="C1148" s="108"/>
      <c r="D1148" s="108"/>
      <c r="E1148" s="115"/>
      <c r="F1148" s="115"/>
      <c r="H1148" t="str">
        <f t="shared" si="130"/>
        <v/>
      </c>
      <c r="I1148" t="str">
        <f t="shared" si="131"/>
        <v/>
      </c>
      <c r="J1148" t="str">
        <f t="shared" si="132"/>
        <v/>
      </c>
      <c r="K1148" t="str">
        <f t="shared" si="133"/>
        <v/>
      </c>
      <c r="M1148">
        <f t="shared" si="136"/>
        <v>0</v>
      </c>
      <c r="N1148">
        <f t="shared" si="135"/>
        <v>0</v>
      </c>
      <c r="O1148">
        <f t="shared" si="135"/>
        <v>0</v>
      </c>
      <c r="P1148">
        <f t="shared" si="135"/>
        <v>0</v>
      </c>
      <c r="Q1148">
        <f t="shared" si="135"/>
        <v>0</v>
      </c>
      <c r="R1148">
        <f t="shared" si="135"/>
        <v>0</v>
      </c>
      <c r="S1148">
        <f t="shared" si="135"/>
        <v>0</v>
      </c>
      <c r="T1148">
        <f t="shared" si="135"/>
        <v>0</v>
      </c>
      <c r="U1148">
        <f t="shared" si="135"/>
        <v>0</v>
      </c>
      <c r="V1148">
        <f t="shared" si="135"/>
        <v>0</v>
      </c>
      <c r="W1148">
        <f t="shared" si="135"/>
        <v>0</v>
      </c>
      <c r="X1148">
        <f t="shared" si="135"/>
        <v>0</v>
      </c>
    </row>
    <row r="1149" spans="3:24" ht="30" customHeight="1" thickTop="1" thickBot="1" x14ac:dyDescent="0.25">
      <c r="C1149" s="108"/>
      <c r="D1149" s="108"/>
      <c r="E1149" s="115"/>
      <c r="F1149" s="115"/>
      <c r="H1149" t="str">
        <f t="shared" si="130"/>
        <v/>
      </c>
      <c r="I1149" t="str">
        <f t="shared" si="131"/>
        <v/>
      </c>
      <c r="J1149" t="str">
        <f t="shared" si="132"/>
        <v/>
      </c>
      <c r="K1149" t="str">
        <f t="shared" si="133"/>
        <v/>
      </c>
      <c r="M1149">
        <f t="shared" si="136"/>
        <v>0</v>
      </c>
      <c r="N1149">
        <f t="shared" si="135"/>
        <v>0</v>
      </c>
      <c r="O1149">
        <f t="shared" si="135"/>
        <v>0</v>
      </c>
      <c r="P1149">
        <f t="shared" si="135"/>
        <v>0</v>
      </c>
      <c r="Q1149">
        <f t="shared" si="135"/>
        <v>0</v>
      </c>
      <c r="R1149">
        <f t="shared" si="135"/>
        <v>0</v>
      </c>
      <c r="S1149">
        <f t="shared" si="135"/>
        <v>0</v>
      </c>
      <c r="T1149">
        <f t="shared" si="135"/>
        <v>0</v>
      </c>
      <c r="U1149">
        <f t="shared" si="135"/>
        <v>0</v>
      </c>
      <c r="V1149">
        <f t="shared" si="135"/>
        <v>0</v>
      </c>
      <c r="W1149">
        <f t="shared" si="135"/>
        <v>0</v>
      </c>
      <c r="X1149">
        <f t="shared" si="135"/>
        <v>0</v>
      </c>
    </row>
    <row r="1150" spans="3:24" ht="30" customHeight="1" thickTop="1" thickBot="1" x14ac:dyDescent="0.25">
      <c r="C1150" s="108"/>
      <c r="D1150" s="108"/>
      <c r="E1150" s="115"/>
      <c r="F1150" s="115"/>
      <c r="H1150" t="str">
        <f t="shared" si="130"/>
        <v/>
      </c>
      <c r="I1150" t="str">
        <f t="shared" si="131"/>
        <v/>
      </c>
      <c r="J1150" t="str">
        <f t="shared" si="132"/>
        <v/>
      </c>
      <c r="K1150" t="str">
        <f t="shared" si="133"/>
        <v/>
      </c>
      <c r="M1150">
        <f t="shared" si="136"/>
        <v>0</v>
      </c>
      <c r="N1150">
        <f t="shared" si="135"/>
        <v>0</v>
      </c>
      <c r="O1150">
        <f t="shared" si="135"/>
        <v>0</v>
      </c>
      <c r="P1150">
        <f t="shared" si="135"/>
        <v>0</v>
      </c>
      <c r="Q1150">
        <f t="shared" si="135"/>
        <v>0</v>
      </c>
      <c r="R1150">
        <f t="shared" si="135"/>
        <v>0</v>
      </c>
      <c r="S1150">
        <f t="shared" si="135"/>
        <v>0</v>
      </c>
      <c r="T1150">
        <f t="shared" si="135"/>
        <v>0</v>
      </c>
      <c r="U1150">
        <f t="shared" si="135"/>
        <v>0</v>
      </c>
      <c r="V1150">
        <f t="shared" si="135"/>
        <v>0</v>
      </c>
      <c r="W1150">
        <f t="shared" si="135"/>
        <v>0</v>
      </c>
      <c r="X1150">
        <f t="shared" si="135"/>
        <v>0</v>
      </c>
    </row>
    <row r="1151" spans="3:24" ht="30" customHeight="1" thickTop="1" thickBot="1" x14ac:dyDescent="0.25">
      <c r="C1151" s="108"/>
      <c r="D1151" s="108"/>
      <c r="E1151" s="115"/>
      <c r="F1151" s="115"/>
      <c r="H1151" t="str">
        <f t="shared" si="130"/>
        <v/>
      </c>
      <c r="I1151" t="str">
        <f t="shared" si="131"/>
        <v/>
      </c>
      <c r="J1151" t="str">
        <f t="shared" si="132"/>
        <v/>
      </c>
      <c r="K1151" t="str">
        <f t="shared" si="133"/>
        <v/>
      </c>
      <c r="M1151">
        <f t="shared" si="136"/>
        <v>0</v>
      </c>
      <c r="N1151">
        <f t="shared" si="135"/>
        <v>0</v>
      </c>
      <c r="O1151">
        <f t="shared" si="135"/>
        <v>0</v>
      </c>
      <c r="P1151">
        <f t="shared" si="135"/>
        <v>0</v>
      </c>
      <c r="Q1151">
        <f t="shared" si="135"/>
        <v>0</v>
      </c>
      <c r="R1151">
        <f t="shared" si="135"/>
        <v>0</v>
      </c>
      <c r="S1151">
        <f t="shared" si="135"/>
        <v>0</v>
      </c>
      <c r="T1151">
        <f t="shared" si="135"/>
        <v>0</v>
      </c>
      <c r="U1151">
        <f t="shared" si="135"/>
        <v>0</v>
      </c>
      <c r="V1151">
        <f t="shared" si="135"/>
        <v>0</v>
      </c>
      <c r="W1151">
        <f t="shared" si="135"/>
        <v>0</v>
      </c>
      <c r="X1151">
        <f t="shared" si="135"/>
        <v>0</v>
      </c>
    </row>
    <row r="1152" spans="3:24" ht="30" customHeight="1" thickTop="1" thickBot="1" x14ac:dyDescent="0.25">
      <c r="C1152" s="108"/>
      <c r="D1152" s="108"/>
      <c r="E1152" s="115"/>
      <c r="F1152" s="115"/>
      <c r="H1152" t="str">
        <f t="shared" si="130"/>
        <v/>
      </c>
      <c r="I1152" t="str">
        <f t="shared" si="131"/>
        <v/>
      </c>
      <c r="J1152" t="str">
        <f t="shared" si="132"/>
        <v/>
      </c>
      <c r="K1152" t="str">
        <f t="shared" si="133"/>
        <v/>
      </c>
      <c r="M1152">
        <f t="shared" si="136"/>
        <v>0</v>
      </c>
      <c r="N1152">
        <f t="shared" si="135"/>
        <v>0</v>
      </c>
      <c r="O1152">
        <f t="shared" si="135"/>
        <v>0</v>
      </c>
      <c r="P1152">
        <f t="shared" si="135"/>
        <v>0</v>
      </c>
      <c r="Q1152">
        <f t="shared" si="135"/>
        <v>0</v>
      </c>
      <c r="R1152">
        <f t="shared" si="135"/>
        <v>0</v>
      </c>
      <c r="S1152">
        <f t="shared" si="135"/>
        <v>0</v>
      </c>
      <c r="T1152">
        <f t="shared" si="135"/>
        <v>0</v>
      </c>
      <c r="U1152">
        <f t="shared" si="135"/>
        <v>0</v>
      </c>
      <c r="V1152">
        <f t="shared" si="135"/>
        <v>0</v>
      </c>
      <c r="W1152">
        <f t="shared" si="135"/>
        <v>0</v>
      </c>
      <c r="X1152">
        <f t="shared" si="135"/>
        <v>0</v>
      </c>
    </row>
    <row r="1153" spans="3:24" ht="30" customHeight="1" thickTop="1" thickBot="1" x14ac:dyDescent="0.25">
      <c r="C1153" s="108"/>
      <c r="D1153" s="108"/>
      <c r="E1153" s="115"/>
      <c r="F1153" s="115"/>
      <c r="H1153" t="str">
        <f t="shared" si="130"/>
        <v/>
      </c>
      <c r="I1153" t="str">
        <f t="shared" si="131"/>
        <v/>
      </c>
      <c r="J1153" t="str">
        <f t="shared" si="132"/>
        <v/>
      </c>
      <c r="K1153" t="str">
        <f t="shared" si="133"/>
        <v/>
      </c>
      <c r="M1153">
        <f t="shared" si="136"/>
        <v>0</v>
      </c>
      <c r="N1153">
        <f t="shared" si="135"/>
        <v>0</v>
      </c>
      <c r="O1153">
        <f t="shared" si="135"/>
        <v>0</v>
      </c>
      <c r="P1153">
        <f t="shared" si="135"/>
        <v>0</v>
      </c>
      <c r="Q1153">
        <f t="shared" si="135"/>
        <v>0</v>
      </c>
      <c r="R1153">
        <f t="shared" ref="N1153:X1176" si="137">IF(ISERROR(IF(AND($H1153&lt;=R$6,$J1153&gt;=R$6),1,0)),"",IF(AND($H1153&lt;=R$6,$J1153&gt;=R$6),1,0))</f>
        <v>0</v>
      </c>
      <c r="S1153">
        <f t="shared" si="137"/>
        <v>0</v>
      </c>
      <c r="T1153">
        <f t="shared" si="137"/>
        <v>0</v>
      </c>
      <c r="U1153">
        <f t="shared" si="137"/>
        <v>0</v>
      </c>
      <c r="V1153">
        <f t="shared" si="137"/>
        <v>0</v>
      </c>
      <c r="W1153">
        <f t="shared" si="137"/>
        <v>0</v>
      </c>
      <c r="X1153">
        <f t="shared" si="137"/>
        <v>0</v>
      </c>
    </row>
    <row r="1154" spans="3:24" ht="30" customHeight="1" thickTop="1" thickBot="1" x14ac:dyDescent="0.25">
      <c r="C1154" s="108"/>
      <c r="D1154" s="108"/>
      <c r="E1154" s="115"/>
      <c r="F1154" s="115"/>
      <c r="H1154" t="str">
        <f t="shared" si="130"/>
        <v/>
      </c>
      <c r="I1154" t="str">
        <f t="shared" si="131"/>
        <v/>
      </c>
      <c r="J1154" t="str">
        <f t="shared" si="132"/>
        <v/>
      </c>
      <c r="K1154" t="str">
        <f t="shared" si="133"/>
        <v/>
      </c>
      <c r="M1154">
        <f t="shared" si="136"/>
        <v>0</v>
      </c>
      <c r="N1154">
        <f t="shared" si="137"/>
        <v>0</v>
      </c>
      <c r="O1154">
        <f t="shared" si="137"/>
        <v>0</v>
      </c>
      <c r="P1154">
        <f t="shared" si="137"/>
        <v>0</v>
      </c>
      <c r="Q1154">
        <f t="shared" si="137"/>
        <v>0</v>
      </c>
      <c r="R1154">
        <f t="shared" si="137"/>
        <v>0</v>
      </c>
      <c r="S1154">
        <f t="shared" si="137"/>
        <v>0</v>
      </c>
      <c r="T1154">
        <f t="shared" si="137"/>
        <v>0</v>
      </c>
      <c r="U1154">
        <f t="shared" si="137"/>
        <v>0</v>
      </c>
      <c r="V1154">
        <f t="shared" si="137"/>
        <v>0</v>
      </c>
      <c r="W1154">
        <f t="shared" si="137"/>
        <v>0</v>
      </c>
      <c r="X1154">
        <f t="shared" si="137"/>
        <v>0</v>
      </c>
    </row>
    <row r="1155" spans="3:24" ht="30" customHeight="1" thickTop="1" thickBot="1" x14ac:dyDescent="0.25">
      <c r="C1155" s="108"/>
      <c r="D1155" s="108"/>
      <c r="E1155" s="115"/>
      <c r="F1155" s="115"/>
      <c r="H1155" t="str">
        <f t="shared" si="130"/>
        <v/>
      </c>
      <c r="I1155" t="str">
        <f t="shared" si="131"/>
        <v/>
      </c>
      <c r="J1155" t="str">
        <f t="shared" si="132"/>
        <v/>
      </c>
      <c r="K1155" t="str">
        <f t="shared" si="133"/>
        <v/>
      </c>
      <c r="M1155">
        <f t="shared" si="136"/>
        <v>0</v>
      </c>
      <c r="N1155">
        <f t="shared" si="137"/>
        <v>0</v>
      </c>
      <c r="O1155">
        <f t="shared" si="137"/>
        <v>0</v>
      </c>
      <c r="P1155">
        <f t="shared" si="137"/>
        <v>0</v>
      </c>
      <c r="Q1155">
        <f t="shared" si="137"/>
        <v>0</v>
      </c>
      <c r="R1155">
        <f t="shared" si="137"/>
        <v>0</v>
      </c>
      <c r="S1155">
        <f t="shared" si="137"/>
        <v>0</v>
      </c>
      <c r="T1155">
        <f t="shared" si="137"/>
        <v>0</v>
      </c>
      <c r="U1155">
        <f t="shared" si="137"/>
        <v>0</v>
      </c>
      <c r="V1155">
        <f t="shared" si="137"/>
        <v>0</v>
      </c>
      <c r="W1155">
        <f t="shared" si="137"/>
        <v>0</v>
      </c>
      <c r="X1155">
        <f t="shared" si="137"/>
        <v>0</v>
      </c>
    </row>
    <row r="1156" spans="3:24" ht="30" customHeight="1" thickTop="1" thickBot="1" x14ac:dyDescent="0.25">
      <c r="C1156" s="108"/>
      <c r="D1156" s="108"/>
      <c r="E1156" s="115"/>
      <c r="F1156" s="115"/>
      <c r="H1156" t="str">
        <f t="shared" si="130"/>
        <v/>
      </c>
      <c r="I1156" t="str">
        <f t="shared" si="131"/>
        <v/>
      </c>
      <c r="J1156" t="str">
        <f t="shared" si="132"/>
        <v/>
      </c>
      <c r="K1156" t="str">
        <f t="shared" si="133"/>
        <v/>
      </c>
      <c r="M1156">
        <f t="shared" si="136"/>
        <v>0</v>
      </c>
      <c r="N1156">
        <f t="shared" si="137"/>
        <v>0</v>
      </c>
      <c r="O1156">
        <f t="shared" si="137"/>
        <v>0</v>
      </c>
      <c r="P1156">
        <f t="shared" si="137"/>
        <v>0</v>
      </c>
      <c r="Q1156">
        <f t="shared" si="137"/>
        <v>0</v>
      </c>
      <c r="R1156">
        <f t="shared" si="137"/>
        <v>0</v>
      </c>
      <c r="S1156">
        <f t="shared" si="137"/>
        <v>0</v>
      </c>
      <c r="T1156">
        <f t="shared" si="137"/>
        <v>0</v>
      </c>
      <c r="U1156">
        <f t="shared" si="137"/>
        <v>0</v>
      </c>
      <c r="V1156">
        <f t="shared" si="137"/>
        <v>0</v>
      </c>
      <c r="W1156">
        <f t="shared" si="137"/>
        <v>0</v>
      </c>
      <c r="X1156">
        <f t="shared" si="137"/>
        <v>0</v>
      </c>
    </row>
    <row r="1157" spans="3:24" ht="30" customHeight="1" thickTop="1" thickBot="1" x14ac:dyDescent="0.25">
      <c r="C1157" s="108"/>
      <c r="D1157" s="108"/>
      <c r="E1157" s="115"/>
      <c r="F1157" s="115"/>
      <c r="H1157" t="str">
        <f t="shared" si="130"/>
        <v/>
      </c>
      <c r="I1157" t="str">
        <f t="shared" si="131"/>
        <v/>
      </c>
      <c r="J1157" t="str">
        <f t="shared" si="132"/>
        <v/>
      </c>
      <c r="K1157" t="str">
        <f t="shared" si="133"/>
        <v/>
      </c>
      <c r="M1157">
        <f t="shared" si="136"/>
        <v>0</v>
      </c>
      <c r="N1157">
        <f t="shared" si="137"/>
        <v>0</v>
      </c>
      <c r="O1157">
        <f t="shared" si="137"/>
        <v>0</v>
      </c>
      <c r="P1157">
        <f t="shared" si="137"/>
        <v>0</v>
      </c>
      <c r="Q1157">
        <f t="shared" si="137"/>
        <v>0</v>
      </c>
      <c r="R1157">
        <f t="shared" si="137"/>
        <v>0</v>
      </c>
      <c r="S1157">
        <f t="shared" si="137"/>
        <v>0</v>
      </c>
      <c r="T1157">
        <f t="shared" si="137"/>
        <v>0</v>
      </c>
      <c r="U1157">
        <f t="shared" si="137"/>
        <v>0</v>
      </c>
      <c r="V1157">
        <f t="shared" si="137"/>
        <v>0</v>
      </c>
      <c r="W1157">
        <f t="shared" si="137"/>
        <v>0</v>
      </c>
      <c r="X1157">
        <f t="shared" si="137"/>
        <v>0</v>
      </c>
    </row>
    <row r="1158" spans="3:24" ht="30" customHeight="1" thickTop="1" thickBot="1" x14ac:dyDescent="0.25">
      <c r="C1158" s="108"/>
      <c r="D1158" s="108"/>
      <c r="E1158" s="115"/>
      <c r="F1158" s="115"/>
      <c r="H1158" t="str">
        <f t="shared" si="130"/>
        <v/>
      </c>
      <c r="I1158" t="str">
        <f t="shared" si="131"/>
        <v/>
      </c>
      <c r="J1158" t="str">
        <f t="shared" si="132"/>
        <v/>
      </c>
      <c r="K1158" t="str">
        <f t="shared" si="133"/>
        <v/>
      </c>
      <c r="M1158">
        <f t="shared" si="136"/>
        <v>0</v>
      </c>
      <c r="N1158">
        <f t="shared" si="137"/>
        <v>0</v>
      </c>
      <c r="O1158">
        <f t="shared" si="137"/>
        <v>0</v>
      </c>
      <c r="P1158">
        <f t="shared" si="137"/>
        <v>0</v>
      </c>
      <c r="Q1158">
        <f t="shared" si="137"/>
        <v>0</v>
      </c>
      <c r="R1158">
        <f t="shared" si="137"/>
        <v>0</v>
      </c>
      <c r="S1158">
        <f t="shared" si="137"/>
        <v>0</v>
      </c>
      <c r="T1158">
        <f t="shared" si="137"/>
        <v>0</v>
      </c>
      <c r="U1158">
        <f t="shared" si="137"/>
        <v>0</v>
      </c>
      <c r="V1158">
        <f t="shared" si="137"/>
        <v>0</v>
      </c>
      <c r="W1158">
        <f t="shared" si="137"/>
        <v>0</v>
      </c>
      <c r="X1158">
        <f t="shared" si="137"/>
        <v>0</v>
      </c>
    </row>
    <row r="1159" spans="3:24" ht="30" customHeight="1" thickTop="1" thickBot="1" x14ac:dyDescent="0.25">
      <c r="C1159" s="108"/>
      <c r="D1159" s="108"/>
      <c r="E1159" s="115"/>
      <c r="F1159" s="115"/>
      <c r="H1159" t="str">
        <f t="shared" si="130"/>
        <v/>
      </c>
      <c r="I1159" t="str">
        <f t="shared" si="131"/>
        <v/>
      </c>
      <c r="J1159" t="str">
        <f t="shared" si="132"/>
        <v/>
      </c>
      <c r="K1159" t="str">
        <f t="shared" si="133"/>
        <v/>
      </c>
      <c r="M1159">
        <f t="shared" si="136"/>
        <v>0</v>
      </c>
      <c r="N1159">
        <f t="shared" si="137"/>
        <v>0</v>
      </c>
      <c r="O1159">
        <f t="shared" si="137"/>
        <v>0</v>
      </c>
      <c r="P1159">
        <f t="shared" si="137"/>
        <v>0</v>
      </c>
      <c r="Q1159">
        <f t="shared" si="137"/>
        <v>0</v>
      </c>
      <c r="R1159">
        <f t="shared" si="137"/>
        <v>0</v>
      </c>
      <c r="S1159">
        <f t="shared" si="137"/>
        <v>0</v>
      </c>
      <c r="T1159">
        <f t="shared" si="137"/>
        <v>0</v>
      </c>
      <c r="U1159">
        <f t="shared" si="137"/>
        <v>0</v>
      </c>
      <c r="V1159">
        <f t="shared" si="137"/>
        <v>0</v>
      </c>
      <c r="W1159">
        <f t="shared" si="137"/>
        <v>0</v>
      </c>
      <c r="X1159">
        <f t="shared" si="137"/>
        <v>0</v>
      </c>
    </row>
    <row r="1160" spans="3:24" ht="30" customHeight="1" thickTop="1" thickBot="1" x14ac:dyDescent="0.25">
      <c r="C1160" s="108"/>
      <c r="D1160" s="108"/>
      <c r="E1160" s="115"/>
      <c r="F1160" s="115"/>
      <c r="H1160" t="str">
        <f t="shared" si="130"/>
        <v/>
      </c>
      <c r="I1160" t="str">
        <f t="shared" si="131"/>
        <v/>
      </c>
      <c r="J1160" t="str">
        <f t="shared" si="132"/>
        <v/>
      </c>
      <c r="K1160" t="str">
        <f t="shared" si="133"/>
        <v/>
      </c>
      <c r="M1160">
        <f t="shared" si="136"/>
        <v>0</v>
      </c>
      <c r="N1160">
        <f t="shared" si="137"/>
        <v>0</v>
      </c>
      <c r="O1160">
        <f t="shared" si="137"/>
        <v>0</v>
      </c>
      <c r="P1160">
        <f t="shared" si="137"/>
        <v>0</v>
      </c>
      <c r="Q1160">
        <f t="shared" si="137"/>
        <v>0</v>
      </c>
      <c r="R1160">
        <f t="shared" si="137"/>
        <v>0</v>
      </c>
      <c r="S1160">
        <f t="shared" si="137"/>
        <v>0</v>
      </c>
      <c r="T1160">
        <f t="shared" si="137"/>
        <v>0</v>
      </c>
      <c r="U1160">
        <f t="shared" si="137"/>
        <v>0</v>
      </c>
      <c r="V1160">
        <f t="shared" si="137"/>
        <v>0</v>
      </c>
      <c r="W1160">
        <f t="shared" si="137"/>
        <v>0</v>
      </c>
      <c r="X1160">
        <f t="shared" si="137"/>
        <v>0</v>
      </c>
    </row>
    <row r="1161" spans="3:24" ht="30" customHeight="1" thickTop="1" thickBot="1" x14ac:dyDescent="0.25">
      <c r="C1161" s="108"/>
      <c r="D1161" s="108"/>
      <c r="E1161" s="115"/>
      <c r="F1161" s="115"/>
      <c r="H1161" t="str">
        <f t="shared" ref="H1161:H1224" si="138">IF(ISERROR(IF(E1161="","",MONTH(E1161))),"",IF(E1161="","",MONTH(E1161)))</f>
        <v/>
      </c>
      <c r="I1161" t="str">
        <f t="shared" ref="I1161:I1224" si="139">IF(ISERROR(IF(E1161="","",YEAR(E1161))),"",IF(E1161="","",YEAR(E1161)))</f>
        <v/>
      </c>
      <c r="J1161" t="str">
        <f t="shared" ref="J1161:J1224" si="140">IF(ISERROR(IF(F1161="","",MONTH(F1161))),"",IF(F1161="","",MONTH(F1161)))</f>
        <v/>
      </c>
      <c r="K1161" t="str">
        <f t="shared" ref="K1161:K1224" si="141">IF(ISERROR(IF(F1161="","",YEAR(F1161))),"",IF(F1161="","",YEAR(F1161)))</f>
        <v/>
      </c>
      <c r="M1161">
        <f t="shared" si="136"/>
        <v>0</v>
      </c>
      <c r="N1161">
        <f t="shared" si="137"/>
        <v>0</v>
      </c>
      <c r="O1161">
        <f t="shared" si="137"/>
        <v>0</v>
      </c>
      <c r="P1161">
        <f t="shared" si="137"/>
        <v>0</v>
      </c>
      <c r="Q1161">
        <f t="shared" si="137"/>
        <v>0</v>
      </c>
      <c r="R1161">
        <f t="shared" si="137"/>
        <v>0</v>
      </c>
      <c r="S1161">
        <f t="shared" si="137"/>
        <v>0</v>
      </c>
      <c r="T1161">
        <f t="shared" si="137"/>
        <v>0</v>
      </c>
      <c r="U1161">
        <f t="shared" si="137"/>
        <v>0</v>
      </c>
      <c r="V1161">
        <f t="shared" si="137"/>
        <v>0</v>
      </c>
      <c r="W1161">
        <f t="shared" si="137"/>
        <v>0</v>
      </c>
      <c r="X1161">
        <f t="shared" si="137"/>
        <v>0</v>
      </c>
    </row>
    <row r="1162" spans="3:24" ht="30" customHeight="1" thickTop="1" thickBot="1" x14ac:dyDescent="0.25">
      <c r="C1162" s="108"/>
      <c r="D1162" s="108"/>
      <c r="E1162" s="115"/>
      <c r="F1162" s="115"/>
      <c r="H1162" t="str">
        <f t="shared" si="138"/>
        <v/>
      </c>
      <c r="I1162" t="str">
        <f t="shared" si="139"/>
        <v/>
      </c>
      <c r="J1162" t="str">
        <f t="shared" si="140"/>
        <v/>
      </c>
      <c r="K1162" t="str">
        <f t="shared" si="141"/>
        <v/>
      </c>
      <c r="M1162">
        <f t="shared" si="136"/>
        <v>0</v>
      </c>
      <c r="N1162">
        <f t="shared" si="137"/>
        <v>0</v>
      </c>
      <c r="O1162">
        <f t="shared" si="137"/>
        <v>0</v>
      </c>
      <c r="P1162">
        <f t="shared" si="137"/>
        <v>0</v>
      </c>
      <c r="Q1162">
        <f t="shared" si="137"/>
        <v>0</v>
      </c>
      <c r="R1162">
        <f t="shared" si="137"/>
        <v>0</v>
      </c>
      <c r="S1162">
        <f t="shared" si="137"/>
        <v>0</v>
      </c>
      <c r="T1162">
        <f t="shared" si="137"/>
        <v>0</v>
      </c>
      <c r="U1162">
        <f t="shared" si="137"/>
        <v>0</v>
      </c>
      <c r="V1162">
        <f t="shared" si="137"/>
        <v>0</v>
      </c>
      <c r="W1162">
        <f t="shared" si="137"/>
        <v>0</v>
      </c>
      <c r="X1162">
        <f t="shared" si="137"/>
        <v>0</v>
      </c>
    </row>
    <row r="1163" spans="3:24" ht="30" customHeight="1" thickTop="1" thickBot="1" x14ac:dyDescent="0.25">
      <c r="C1163" s="108"/>
      <c r="D1163" s="108"/>
      <c r="E1163" s="115"/>
      <c r="F1163" s="115"/>
      <c r="H1163" t="str">
        <f t="shared" si="138"/>
        <v/>
      </c>
      <c r="I1163" t="str">
        <f t="shared" si="139"/>
        <v/>
      </c>
      <c r="J1163" t="str">
        <f t="shared" si="140"/>
        <v/>
      </c>
      <c r="K1163" t="str">
        <f t="shared" si="141"/>
        <v/>
      </c>
      <c r="M1163">
        <f t="shared" si="136"/>
        <v>0</v>
      </c>
      <c r="N1163">
        <f t="shared" si="137"/>
        <v>0</v>
      </c>
      <c r="O1163">
        <f t="shared" si="137"/>
        <v>0</v>
      </c>
      <c r="P1163">
        <f t="shared" si="137"/>
        <v>0</v>
      </c>
      <c r="Q1163">
        <f t="shared" si="137"/>
        <v>0</v>
      </c>
      <c r="R1163">
        <f t="shared" si="137"/>
        <v>0</v>
      </c>
      <c r="S1163">
        <f t="shared" si="137"/>
        <v>0</v>
      </c>
      <c r="T1163">
        <f t="shared" si="137"/>
        <v>0</v>
      </c>
      <c r="U1163">
        <f t="shared" si="137"/>
        <v>0</v>
      </c>
      <c r="V1163">
        <f t="shared" si="137"/>
        <v>0</v>
      </c>
      <c r="W1163">
        <f t="shared" si="137"/>
        <v>0</v>
      </c>
      <c r="X1163">
        <f t="shared" si="137"/>
        <v>0</v>
      </c>
    </row>
    <row r="1164" spans="3:24" ht="30" customHeight="1" thickTop="1" thickBot="1" x14ac:dyDescent="0.25">
      <c r="C1164" s="108"/>
      <c r="D1164" s="108"/>
      <c r="E1164" s="115"/>
      <c r="F1164" s="115"/>
      <c r="H1164" t="str">
        <f t="shared" si="138"/>
        <v/>
      </c>
      <c r="I1164" t="str">
        <f t="shared" si="139"/>
        <v/>
      </c>
      <c r="J1164" t="str">
        <f t="shared" si="140"/>
        <v/>
      </c>
      <c r="K1164" t="str">
        <f t="shared" si="141"/>
        <v/>
      </c>
      <c r="M1164">
        <f t="shared" si="136"/>
        <v>0</v>
      </c>
      <c r="N1164">
        <f t="shared" si="137"/>
        <v>0</v>
      </c>
      <c r="O1164">
        <f t="shared" si="137"/>
        <v>0</v>
      </c>
      <c r="P1164">
        <f t="shared" si="137"/>
        <v>0</v>
      </c>
      <c r="Q1164">
        <f t="shared" si="137"/>
        <v>0</v>
      </c>
      <c r="R1164">
        <f t="shared" si="137"/>
        <v>0</v>
      </c>
      <c r="S1164">
        <f t="shared" si="137"/>
        <v>0</v>
      </c>
      <c r="T1164">
        <f t="shared" si="137"/>
        <v>0</v>
      </c>
      <c r="U1164">
        <f t="shared" si="137"/>
        <v>0</v>
      </c>
      <c r="V1164">
        <f t="shared" si="137"/>
        <v>0</v>
      </c>
      <c r="W1164">
        <f t="shared" si="137"/>
        <v>0</v>
      </c>
      <c r="X1164">
        <f t="shared" si="137"/>
        <v>0</v>
      </c>
    </row>
    <row r="1165" spans="3:24" ht="30" customHeight="1" thickTop="1" thickBot="1" x14ac:dyDescent="0.25">
      <c r="C1165" s="108"/>
      <c r="D1165" s="108"/>
      <c r="E1165" s="115"/>
      <c r="F1165" s="115"/>
      <c r="H1165" t="str">
        <f t="shared" si="138"/>
        <v/>
      </c>
      <c r="I1165" t="str">
        <f t="shared" si="139"/>
        <v/>
      </c>
      <c r="J1165" t="str">
        <f t="shared" si="140"/>
        <v/>
      </c>
      <c r="K1165" t="str">
        <f t="shared" si="141"/>
        <v/>
      </c>
      <c r="M1165">
        <f t="shared" si="136"/>
        <v>0</v>
      </c>
      <c r="N1165">
        <f t="shared" si="137"/>
        <v>0</v>
      </c>
      <c r="O1165">
        <f t="shared" si="137"/>
        <v>0</v>
      </c>
      <c r="P1165">
        <f t="shared" si="137"/>
        <v>0</v>
      </c>
      <c r="Q1165">
        <f t="shared" si="137"/>
        <v>0</v>
      </c>
      <c r="R1165">
        <f t="shared" si="137"/>
        <v>0</v>
      </c>
      <c r="S1165">
        <f t="shared" si="137"/>
        <v>0</v>
      </c>
      <c r="T1165">
        <f t="shared" si="137"/>
        <v>0</v>
      </c>
      <c r="U1165">
        <f t="shared" si="137"/>
        <v>0</v>
      </c>
      <c r="V1165">
        <f t="shared" si="137"/>
        <v>0</v>
      </c>
      <c r="W1165">
        <f t="shared" si="137"/>
        <v>0</v>
      </c>
      <c r="X1165">
        <f t="shared" si="137"/>
        <v>0</v>
      </c>
    </row>
    <row r="1166" spans="3:24" ht="30" customHeight="1" thickTop="1" thickBot="1" x14ac:dyDescent="0.25">
      <c r="C1166" s="108"/>
      <c r="D1166" s="108"/>
      <c r="E1166" s="115"/>
      <c r="F1166" s="115"/>
      <c r="H1166" t="str">
        <f t="shared" si="138"/>
        <v/>
      </c>
      <c r="I1166" t="str">
        <f t="shared" si="139"/>
        <v/>
      </c>
      <c r="J1166" t="str">
        <f t="shared" si="140"/>
        <v/>
      </c>
      <c r="K1166" t="str">
        <f t="shared" si="141"/>
        <v/>
      </c>
      <c r="M1166">
        <f t="shared" si="136"/>
        <v>0</v>
      </c>
      <c r="N1166">
        <f t="shared" si="137"/>
        <v>0</v>
      </c>
      <c r="O1166">
        <f t="shared" si="137"/>
        <v>0</v>
      </c>
      <c r="P1166">
        <f t="shared" si="137"/>
        <v>0</v>
      </c>
      <c r="Q1166">
        <f t="shared" si="137"/>
        <v>0</v>
      </c>
      <c r="R1166">
        <f t="shared" si="137"/>
        <v>0</v>
      </c>
      <c r="S1166">
        <f t="shared" si="137"/>
        <v>0</v>
      </c>
      <c r="T1166">
        <f t="shared" si="137"/>
        <v>0</v>
      </c>
      <c r="U1166">
        <f t="shared" si="137"/>
        <v>0</v>
      </c>
      <c r="V1166">
        <f t="shared" si="137"/>
        <v>0</v>
      </c>
      <c r="W1166">
        <f t="shared" si="137"/>
        <v>0</v>
      </c>
      <c r="X1166">
        <f t="shared" si="137"/>
        <v>0</v>
      </c>
    </row>
    <row r="1167" spans="3:24" ht="30" customHeight="1" thickTop="1" thickBot="1" x14ac:dyDescent="0.25">
      <c r="C1167" s="108"/>
      <c r="D1167" s="108"/>
      <c r="E1167" s="115"/>
      <c r="F1167" s="115"/>
      <c r="H1167" t="str">
        <f t="shared" si="138"/>
        <v/>
      </c>
      <c r="I1167" t="str">
        <f t="shared" si="139"/>
        <v/>
      </c>
      <c r="J1167" t="str">
        <f t="shared" si="140"/>
        <v/>
      </c>
      <c r="K1167" t="str">
        <f t="shared" si="141"/>
        <v/>
      </c>
      <c r="M1167">
        <f t="shared" si="136"/>
        <v>0</v>
      </c>
      <c r="N1167">
        <f t="shared" si="137"/>
        <v>0</v>
      </c>
      <c r="O1167">
        <f t="shared" si="137"/>
        <v>0</v>
      </c>
      <c r="P1167">
        <f t="shared" si="137"/>
        <v>0</v>
      </c>
      <c r="Q1167">
        <f t="shared" si="137"/>
        <v>0</v>
      </c>
      <c r="R1167">
        <f t="shared" si="137"/>
        <v>0</v>
      </c>
      <c r="S1167">
        <f t="shared" si="137"/>
        <v>0</v>
      </c>
      <c r="T1167">
        <f t="shared" si="137"/>
        <v>0</v>
      </c>
      <c r="U1167">
        <f t="shared" si="137"/>
        <v>0</v>
      </c>
      <c r="V1167">
        <f t="shared" si="137"/>
        <v>0</v>
      </c>
      <c r="W1167">
        <f t="shared" si="137"/>
        <v>0</v>
      </c>
      <c r="X1167">
        <f t="shared" si="137"/>
        <v>0</v>
      </c>
    </row>
    <row r="1168" spans="3:24" ht="30" customHeight="1" thickTop="1" thickBot="1" x14ac:dyDescent="0.25">
      <c r="C1168" s="108"/>
      <c r="D1168" s="108"/>
      <c r="E1168" s="115"/>
      <c r="F1168" s="115"/>
      <c r="H1168" t="str">
        <f t="shared" si="138"/>
        <v/>
      </c>
      <c r="I1168" t="str">
        <f t="shared" si="139"/>
        <v/>
      </c>
      <c r="J1168" t="str">
        <f t="shared" si="140"/>
        <v/>
      </c>
      <c r="K1168" t="str">
        <f t="shared" si="141"/>
        <v/>
      </c>
      <c r="M1168">
        <f t="shared" si="136"/>
        <v>0</v>
      </c>
      <c r="N1168">
        <f t="shared" si="137"/>
        <v>0</v>
      </c>
      <c r="O1168">
        <f t="shared" si="137"/>
        <v>0</v>
      </c>
      <c r="P1168">
        <f t="shared" si="137"/>
        <v>0</v>
      </c>
      <c r="Q1168">
        <f t="shared" si="137"/>
        <v>0</v>
      </c>
      <c r="R1168">
        <f t="shared" si="137"/>
        <v>0</v>
      </c>
      <c r="S1168">
        <f t="shared" si="137"/>
        <v>0</v>
      </c>
      <c r="T1168">
        <f t="shared" si="137"/>
        <v>0</v>
      </c>
      <c r="U1168">
        <f t="shared" si="137"/>
        <v>0</v>
      </c>
      <c r="V1168">
        <f t="shared" si="137"/>
        <v>0</v>
      </c>
      <c r="W1168">
        <f t="shared" si="137"/>
        <v>0</v>
      </c>
      <c r="X1168">
        <f t="shared" si="137"/>
        <v>0</v>
      </c>
    </row>
    <row r="1169" spans="3:24" ht="30" customHeight="1" thickTop="1" thickBot="1" x14ac:dyDescent="0.25">
      <c r="C1169" s="108"/>
      <c r="D1169" s="108"/>
      <c r="E1169" s="115"/>
      <c r="F1169" s="115"/>
      <c r="H1169" t="str">
        <f t="shared" si="138"/>
        <v/>
      </c>
      <c r="I1169" t="str">
        <f t="shared" si="139"/>
        <v/>
      </c>
      <c r="J1169" t="str">
        <f t="shared" si="140"/>
        <v/>
      </c>
      <c r="K1169" t="str">
        <f t="shared" si="141"/>
        <v/>
      </c>
      <c r="M1169">
        <f t="shared" si="136"/>
        <v>0</v>
      </c>
      <c r="N1169">
        <f t="shared" si="137"/>
        <v>0</v>
      </c>
      <c r="O1169">
        <f t="shared" si="137"/>
        <v>0</v>
      </c>
      <c r="P1169">
        <f t="shared" si="137"/>
        <v>0</v>
      </c>
      <c r="Q1169">
        <f t="shared" si="137"/>
        <v>0</v>
      </c>
      <c r="R1169">
        <f t="shared" si="137"/>
        <v>0</v>
      </c>
      <c r="S1169">
        <f t="shared" si="137"/>
        <v>0</v>
      </c>
      <c r="T1169">
        <f t="shared" si="137"/>
        <v>0</v>
      </c>
      <c r="U1169">
        <f t="shared" si="137"/>
        <v>0</v>
      </c>
      <c r="V1169">
        <f t="shared" si="137"/>
        <v>0</v>
      </c>
      <c r="W1169">
        <f t="shared" si="137"/>
        <v>0</v>
      </c>
      <c r="X1169">
        <f t="shared" si="137"/>
        <v>0</v>
      </c>
    </row>
    <row r="1170" spans="3:24" ht="30" customHeight="1" thickTop="1" thickBot="1" x14ac:dyDescent="0.25">
      <c r="C1170" s="108"/>
      <c r="D1170" s="108"/>
      <c r="E1170" s="115"/>
      <c r="F1170" s="115"/>
      <c r="H1170" t="str">
        <f t="shared" si="138"/>
        <v/>
      </c>
      <c r="I1170" t="str">
        <f t="shared" si="139"/>
        <v/>
      </c>
      <c r="J1170" t="str">
        <f t="shared" si="140"/>
        <v/>
      </c>
      <c r="K1170" t="str">
        <f t="shared" si="141"/>
        <v/>
      </c>
      <c r="M1170">
        <f t="shared" si="136"/>
        <v>0</v>
      </c>
      <c r="N1170">
        <f t="shared" si="137"/>
        <v>0</v>
      </c>
      <c r="O1170">
        <f t="shared" si="137"/>
        <v>0</v>
      </c>
      <c r="P1170">
        <f t="shared" si="137"/>
        <v>0</v>
      </c>
      <c r="Q1170">
        <f t="shared" si="137"/>
        <v>0</v>
      </c>
      <c r="R1170">
        <f t="shared" si="137"/>
        <v>0</v>
      </c>
      <c r="S1170">
        <f t="shared" si="137"/>
        <v>0</v>
      </c>
      <c r="T1170">
        <f t="shared" si="137"/>
        <v>0</v>
      </c>
      <c r="U1170">
        <f t="shared" si="137"/>
        <v>0</v>
      </c>
      <c r="V1170">
        <f t="shared" si="137"/>
        <v>0</v>
      </c>
      <c r="W1170">
        <f t="shared" si="137"/>
        <v>0</v>
      </c>
      <c r="X1170">
        <f t="shared" si="137"/>
        <v>0</v>
      </c>
    </row>
    <row r="1171" spans="3:24" ht="30" customHeight="1" thickTop="1" thickBot="1" x14ac:dyDescent="0.25">
      <c r="C1171" s="108"/>
      <c r="D1171" s="108"/>
      <c r="E1171" s="115"/>
      <c r="F1171" s="115"/>
      <c r="H1171" t="str">
        <f t="shared" si="138"/>
        <v/>
      </c>
      <c r="I1171" t="str">
        <f t="shared" si="139"/>
        <v/>
      </c>
      <c r="J1171" t="str">
        <f t="shared" si="140"/>
        <v/>
      </c>
      <c r="K1171" t="str">
        <f t="shared" si="141"/>
        <v/>
      </c>
      <c r="M1171">
        <f t="shared" si="136"/>
        <v>0</v>
      </c>
      <c r="N1171">
        <f t="shared" si="137"/>
        <v>0</v>
      </c>
      <c r="O1171">
        <f t="shared" si="137"/>
        <v>0</v>
      </c>
      <c r="P1171">
        <f t="shared" si="137"/>
        <v>0</v>
      </c>
      <c r="Q1171">
        <f t="shared" si="137"/>
        <v>0</v>
      </c>
      <c r="R1171">
        <f t="shared" si="137"/>
        <v>0</v>
      </c>
      <c r="S1171">
        <f t="shared" si="137"/>
        <v>0</v>
      </c>
      <c r="T1171">
        <f t="shared" si="137"/>
        <v>0</v>
      </c>
      <c r="U1171">
        <f t="shared" si="137"/>
        <v>0</v>
      </c>
      <c r="V1171">
        <f t="shared" si="137"/>
        <v>0</v>
      </c>
      <c r="W1171">
        <f t="shared" si="137"/>
        <v>0</v>
      </c>
      <c r="X1171">
        <f t="shared" si="137"/>
        <v>0</v>
      </c>
    </row>
    <row r="1172" spans="3:24" ht="30" customHeight="1" thickTop="1" thickBot="1" x14ac:dyDescent="0.25">
      <c r="C1172" s="108"/>
      <c r="D1172" s="108"/>
      <c r="E1172" s="115"/>
      <c r="F1172" s="115"/>
      <c r="H1172" t="str">
        <f t="shared" si="138"/>
        <v/>
      </c>
      <c r="I1172" t="str">
        <f t="shared" si="139"/>
        <v/>
      </c>
      <c r="J1172" t="str">
        <f t="shared" si="140"/>
        <v/>
      </c>
      <c r="K1172" t="str">
        <f t="shared" si="141"/>
        <v/>
      </c>
      <c r="M1172">
        <f t="shared" si="136"/>
        <v>0</v>
      </c>
      <c r="N1172">
        <f t="shared" si="137"/>
        <v>0</v>
      </c>
      <c r="O1172">
        <f t="shared" si="137"/>
        <v>0</v>
      </c>
      <c r="P1172">
        <f t="shared" si="137"/>
        <v>0</v>
      </c>
      <c r="Q1172">
        <f t="shared" si="137"/>
        <v>0</v>
      </c>
      <c r="R1172">
        <f t="shared" si="137"/>
        <v>0</v>
      </c>
      <c r="S1172">
        <f t="shared" si="137"/>
        <v>0</v>
      </c>
      <c r="T1172">
        <f t="shared" si="137"/>
        <v>0</v>
      </c>
      <c r="U1172">
        <f t="shared" si="137"/>
        <v>0</v>
      </c>
      <c r="V1172">
        <f t="shared" si="137"/>
        <v>0</v>
      </c>
      <c r="W1172">
        <f t="shared" si="137"/>
        <v>0</v>
      </c>
      <c r="X1172">
        <f t="shared" si="137"/>
        <v>0</v>
      </c>
    </row>
    <row r="1173" spans="3:24" ht="30" customHeight="1" thickTop="1" thickBot="1" x14ac:dyDescent="0.25">
      <c r="C1173" s="108"/>
      <c r="D1173" s="108"/>
      <c r="E1173" s="115"/>
      <c r="F1173" s="115"/>
      <c r="H1173" t="str">
        <f t="shared" si="138"/>
        <v/>
      </c>
      <c r="I1173" t="str">
        <f t="shared" si="139"/>
        <v/>
      </c>
      <c r="J1173" t="str">
        <f t="shared" si="140"/>
        <v/>
      </c>
      <c r="K1173" t="str">
        <f t="shared" si="141"/>
        <v/>
      </c>
      <c r="M1173">
        <f t="shared" si="136"/>
        <v>0</v>
      </c>
      <c r="N1173">
        <f t="shared" si="137"/>
        <v>0</v>
      </c>
      <c r="O1173">
        <f t="shared" si="137"/>
        <v>0</v>
      </c>
      <c r="P1173">
        <f t="shared" si="137"/>
        <v>0</v>
      </c>
      <c r="Q1173">
        <f t="shared" si="137"/>
        <v>0</v>
      </c>
      <c r="R1173">
        <f t="shared" si="137"/>
        <v>0</v>
      </c>
      <c r="S1173">
        <f t="shared" si="137"/>
        <v>0</v>
      </c>
      <c r="T1173">
        <f t="shared" si="137"/>
        <v>0</v>
      </c>
      <c r="U1173">
        <f t="shared" si="137"/>
        <v>0</v>
      </c>
      <c r="V1173">
        <f t="shared" si="137"/>
        <v>0</v>
      </c>
      <c r="W1173">
        <f t="shared" si="137"/>
        <v>0</v>
      </c>
      <c r="X1173">
        <f t="shared" si="137"/>
        <v>0</v>
      </c>
    </row>
    <row r="1174" spans="3:24" ht="30" customHeight="1" thickTop="1" thickBot="1" x14ac:dyDescent="0.25">
      <c r="C1174" s="108"/>
      <c r="D1174" s="108"/>
      <c r="E1174" s="115"/>
      <c r="F1174" s="115"/>
      <c r="H1174" t="str">
        <f t="shared" si="138"/>
        <v/>
      </c>
      <c r="I1174" t="str">
        <f t="shared" si="139"/>
        <v/>
      </c>
      <c r="J1174" t="str">
        <f t="shared" si="140"/>
        <v/>
      </c>
      <c r="K1174" t="str">
        <f t="shared" si="141"/>
        <v/>
      </c>
      <c r="M1174">
        <f t="shared" si="136"/>
        <v>0</v>
      </c>
      <c r="N1174">
        <f t="shared" si="137"/>
        <v>0</v>
      </c>
      <c r="O1174">
        <f t="shared" si="137"/>
        <v>0</v>
      </c>
      <c r="P1174">
        <f t="shared" si="137"/>
        <v>0</v>
      </c>
      <c r="Q1174">
        <f t="shared" si="137"/>
        <v>0</v>
      </c>
      <c r="R1174">
        <f t="shared" si="137"/>
        <v>0</v>
      </c>
      <c r="S1174">
        <f t="shared" si="137"/>
        <v>0</v>
      </c>
      <c r="T1174">
        <f t="shared" si="137"/>
        <v>0</v>
      </c>
      <c r="U1174">
        <f t="shared" si="137"/>
        <v>0</v>
      </c>
      <c r="V1174">
        <f t="shared" si="137"/>
        <v>0</v>
      </c>
      <c r="W1174">
        <f t="shared" si="137"/>
        <v>0</v>
      </c>
      <c r="X1174">
        <f t="shared" si="137"/>
        <v>0</v>
      </c>
    </row>
    <row r="1175" spans="3:24" ht="30" customHeight="1" thickTop="1" thickBot="1" x14ac:dyDescent="0.25">
      <c r="C1175" s="108"/>
      <c r="D1175" s="108"/>
      <c r="E1175" s="115"/>
      <c r="F1175" s="115"/>
      <c r="H1175" t="str">
        <f t="shared" si="138"/>
        <v/>
      </c>
      <c r="I1175" t="str">
        <f t="shared" si="139"/>
        <v/>
      </c>
      <c r="J1175" t="str">
        <f t="shared" si="140"/>
        <v/>
      </c>
      <c r="K1175" t="str">
        <f t="shared" si="141"/>
        <v/>
      </c>
      <c r="M1175">
        <f t="shared" si="136"/>
        <v>0</v>
      </c>
      <c r="N1175">
        <f t="shared" si="137"/>
        <v>0</v>
      </c>
      <c r="O1175">
        <f t="shared" si="137"/>
        <v>0</v>
      </c>
      <c r="P1175">
        <f t="shared" si="137"/>
        <v>0</v>
      </c>
      <c r="Q1175">
        <f t="shared" si="137"/>
        <v>0</v>
      </c>
      <c r="R1175">
        <f t="shared" si="137"/>
        <v>0</v>
      </c>
      <c r="S1175">
        <f t="shared" si="137"/>
        <v>0</v>
      </c>
      <c r="T1175">
        <f t="shared" si="137"/>
        <v>0</v>
      </c>
      <c r="U1175">
        <f t="shared" si="137"/>
        <v>0</v>
      </c>
      <c r="V1175">
        <f t="shared" si="137"/>
        <v>0</v>
      </c>
      <c r="W1175">
        <f t="shared" si="137"/>
        <v>0</v>
      </c>
      <c r="X1175">
        <f t="shared" si="137"/>
        <v>0</v>
      </c>
    </row>
    <row r="1176" spans="3:24" ht="30" customHeight="1" thickTop="1" thickBot="1" x14ac:dyDescent="0.25">
      <c r="C1176" s="108"/>
      <c r="D1176" s="108"/>
      <c r="E1176" s="115"/>
      <c r="F1176" s="115"/>
      <c r="H1176" t="str">
        <f t="shared" si="138"/>
        <v/>
      </c>
      <c r="I1176" t="str">
        <f t="shared" si="139"/>
        <v/>
      </c>
      <c r="J1176" t="str">
        <f t="shared" si="140"/>
        <v/>
      </c>
      <c r="K1176" t="str">
        <f t="shared" si="141"/>
        <v/>
      </c>
      <c r="M1176">
        <f t="shared" si="136"/>
        <v>0</v>
      </c>
      <c r="N1176">
        <f t="shared" si="137"/>
        <v>0</v>
      </c>
      <c r="O1176">
        <f t="shared" si="137"/>
        <v>0</v>
      </c>
      <c r="P1176">
        <f t="shared" si="137"/>
        <v>0</v>
      </c>
      <c r="Q1176">
        <f t="shared" si="137"/>
        <v>0</v>
      </c>
      <c r="R1176">
        <f t="shared" si="137"/>
        <v>0</v>
      </c>
      <c r="S1176">
        <f t="shared" si="137"/>
        <v>0</v>
      </c>
      <c r="T1176">
        <f t="shared" ref="N1176:X1199" si="142">IF(ISERROR(IF(AND($H1176&lt;=T$6,$J1176&gt;=T$6),1,0)),"",IF(AND($H1176&lt;=T$6,$J1176&gt;=T$6),1,0))</f>
        <v>0</v>
      </c>
      <c r="U1176">
        <f t="shared" si="142"/>
        <v>0</v>
      </c>
      <c r="V1176">
        <f t="shared" si="142"/>
        <v>0</v>
      </c>
      <c r="W1176">
        <f t="shared" si="142"/>
        <v>0</v>
      </c>
      <c r="X1176">
        <f t="shared" si="142"/>
        <v>0</v>
      </c>
    </row>
    <row r="1177" spans="3:24" ht="30" customHeight="1" thickTop="1" thickBot="1" x14ac:dyDescent="0.25">
      <c r="C1177" s="108"/>
      <c r="D1177" s="108"/>
      <c r="E1177" s="115"/>
      <c r="F1177" s="115"/>
      <c r="H1177" t="str">
        <f t="shared" si="138"/>
        <v/>
      </c>
      <c r="I1177" t="str">
        <f t="shared" si="139"/>
        <v/>
      </c>
      <c r="J1177" t="str">
        <f t="shared" si="140"/>
        <v/>
      </c>
      <c r="K1177" t="str">
        <f t="shared" si="141"/>
        <v/>
      </c>
      <c r="M1177">
        <f t="shared" si="136"/>
        <v>0</v>
      </c>
      <c r="N1177">
        <f t="shared" si="142"/>
        <v>0</v>
      </c>
      <c r="O1177">
        <f t="shared" si="142"/>
        <v>0</v>
      </c>
      <c r="P1177">
        <f t="shared" si="142"/>
        <v>0</v>
      </c>
      <c r="Q1177">
        <f t="shared" si="142"/>
        <v>0</v>
      </c>
      <c r="R1177">
        <f t="shared" si="142"/>
        <v>0</v>
      </c>
      <c r="S1177">
        <f t="shared" si="142"/>
        <v>0</v>
      </c>
      <c r="T1177">
        <f t="shared" si="142"/>
        <v>0</v>
      </c>
      <c r="U1177">
        <f t="shared" si="142"/>
        <v>0</v>
      </c>
      <c r="V1177">
        <f t="shared" si="142"/>
        <v>0</v>
      </c>
      <c r="W1177">
        <f t="shared" si="142"/>
        <v>0</v>
      </c>
      <c r="X1177">
        <f t="shared" si="142"/>
        <v>0</v>
      </c>
    </row>
    <row r="1178" spans="3:24" ht="30" customHeight="1" thickTop="1" thickBot="1" x14ac:dyDescent="0.25">
      <c r="C1178" s="108"/>
      <c r="D1178" s="108"/>
      <c r="E1178" s="115"/>
      <c r="F1178" s="115"/>
      <c r="H1178" t="str">
        <f t="shared" si="138"/>
        <v/>
      </c>
      <c r="I1178" t="str">
        <f t="shared" si="139"/>
        <v/>
      </c>
      <c r="J1178" t="str">
        <f t="shared" si="140"/>
        <v/>
      </c>
      <c r="K1178" t="str">
        <f t="shared" si="141"/>
        <v/>
      </c>
      <c r="M1178">
        <f t="shared" si="136"/>
        <v>0</v>
      </c>
      <c r="N1178">
        <f t="shared" si="142"/>
        <v>0</v>
      </c>
      <c r="O1178">
        <f t="shared" si="142"/>
        <v>0</v>
      </c>
      <c r="P1178">
        <f t="shared" si="142"/>
        <v>0</v>
      </c>
      <c r="Q1178">
        <f t="shared" si="142"/>
        <v>0</v>
      </c>
      <c r="R1178">
        <f t="shared" si="142"/>
        <v>0</v>
      </c>
      <c r="S1178">
        <f t="shared" si="142"/>
        <v>0</v>
      </c>
      <c r="T1178">
        <f t="shared" si="142"/>
        <v>0</v>
      </c>
      <c r="U1178">
        <f t="shared" si="142"/>
        <v>0</v>
      </c>
      <c r="V1178">
        <f t="shared" si="142"/>
        <v>0</v>
      </c>
      <c r="W1178">
        <f t="shared" si="142"/>
        <v>0</v>
      </c>
      <c r="X1178">
        <f t="shared" si="142"/>
        <v>0</v>
      </c>
    </row>
    <row r="1179" spans="3:24" ht="30" customHeight="1" thickTop="1" thickBot="1" x14ac:dyDescent="0.25">
      <c r="C1179" s="108"/>
      <c r="D1179" s="108"/>
      <c r="E1179" s="115"/>
      <c r="F1179" s="115"/>
      <c r="H1179" t="str">
        <f t="shared" si="138"/>
        <v/>
      </c>
      <c r="I1179" t="str">
        <f t="shared" si="139"/>
        <v/>
      </c>
      <c r="J1179" t="str">
        <f t="shared" si="140"/>
        <v/>
      </c>
      <c r="K1179" t="str">
        <f t="shared" si="141"/>
        <v/>
      </c>
      <c r="M1179">
        <f t="shared" si="136"/>
        <v>0</v>
      </c>
      <c r="N1179">
        <f t="shared" si="142"/>
        <v>0</v>
      </c>
      <c r="O1179">
        <f t="shared" si="142"/>
        <v>0</v>
      </c>
      <c r="P1179">
        <f t="shared" si="142"/>
        <v>0</v>
      </c>
      <c r="Q1179">
        <f t="shared" si="142"/>
        <v>0</v>
      </c>
      <c r="R1179">
        <f t="shared" si="142"/>
        <v>0</v>
      </c>
      <c r="S1179">
        <f t="shared" si="142"/>
        <v>0</v>
      </c>
      <c r="T1179">
        <f t="shared" si="142"/>
        <v>0</v>
      </c>
      <c r="U1179">
        <f t="shared" si="142"/>
        <v>0</v>
      </c>
      <c r="V1179">
        <f t="shared" si="142"/>
        <v>0</v>
      </c>
      <c r="W1179">
        <f t="shared" si="142"/>
        <v>0</v>
      </c>
      <c r="X1179">
        <f t="shared" si="142"/>
        <v>0</v>
      </c>
    </row>
    <row r="1180" spans="3:24" ht="30" customHeight="1" thickTop="1" thickBot="1" x14ac:dyDescent="0.25">
      <c r="C1180" s="108"/>
      <c r="D1180" s="108"/>
      <c r="E1180" s="115"/>
      <c r="F1180" s="115"/>
      <c r="H1180" t="str">
        <f t="shared" si="138"/>
        <v/>
      </c>
      <c r="I1180" t="str">
        <f t="shared" si="139"/>
        <v/>
      </c>
      <c r="J1180" t="str">
        <f t="shared" si="140"/>
        <v/>
      </c>
      <c r="K1180" t="str">
        <f t="shared" si="141"/>
        <v/>
      </c>
      <c r="M1180">
        <f t="shared" si="136"/>
        <v>0</v>
      </c>
      <c r="N1180">
        <f t="shared" si="142"/>
        <v>0</v>
      </c>
      <c r="O1180">
        <f t="shared" si="142"/>
        <v>0</v>
      </c>
      <c r="P1180">
        <f t="shared" si="142"/>
        <v>0</v>
      </c>
      <c r="Q1180">
        <f t="shared" si="142"/>
        <v>0</v>
      </c>
      <c r="R1180">
        <f t="shared" si="142"/>
        <v>0</v>
      </c>
      <c r="S1180">
        <f t="shared" si="142"/>
        <v>0</v>
      </c>
      <c r="T1180">
        <f t="shared" si="142"/>
        <v>0</v>
      </c>
      <c r="U1180">
        <f t="shared" si="142"/>
        <v>0</v>
      </c>
      <c r="V1180">
        <f t="shared" si="142"/>
        <v>0</v>
      </c>
      <c r="W1180">
        <f t="shared" si="142"/>
        <v>0</v>
      </c>
      <c r="X1180">
        <f t="shared" si="142"/>
        <v>0</v>
      </c>
    </row>
    <row r="1181" spans="3:24" ht="30" customHeight="1" thickTop="1" thickBot="1" x14ac:dyDescent="0.25">
      <c r="C1181" s="108"/>
      <c r="D1181" s="108"/>
      <c r="E1181" s="115"/>
      <c r="F1181" s="115"/>
      <c r="H1181" t="str">
        <f t="shared" si="138"/>
        <v/>
      </c>
      <c r="I1181" t="str">
        <f t="shared" si="139"/>
        <v/>
      </c>
      <c r="J1181" t="str">
        <f t="shared" si="140"/>
        <v/>
      </c>
      <c r="K1181" t="str">
        <f t="shared" si="141"/>
        <v/>
      </c>
      <c r="M1181">
        <f t="shared" si="136"/>
        <v>0</v>
      </c>
      <c r="N1181">
        <f t="shared" si="142"/>
        <v>0</v>
      </c>
      <c r="O1181">
        <f t="shared" si="142"/>
        <v>0</v>
      </c>
      <c r="P1181">
        <f t="shared" si="142"/>
        <v>0</v>
      </c>
      <c r="Q1181">
        <f t="shared" si="142"/>
        <v>0</v>
      </c>
      <c r="R1181">
        <f t="shared" si="142"/>
        <v>0</v>
      </c>
      <c r="S1181">
        <f t="shared" si="142"/>
        <v>0</v>
      </c>
      <c r="T1181">
        <f t="shared" si="142"/>
        <v>0</v>
      </c>
      <c r="U1181">
        <f t="shared" si="142"/>
        <v>0</v>
      </c>
      <c r="V1181">
        <f t="shared" si="142"/>
        <v>0</v>
      </c>
      <c r="W1181">
        <f t="shared" si="142"/>
        <v>0</v>
      </c>
      <c r="X1181">
        <f t="shared" si="142"/>
        <v>0</v>
      </c>
    </row>
    <row r="1182" spans="3:24" ht="30" customHeight="1" thickTop="1" thickBot="1" x14ac:dyDescent="0.25">
      <c r="C1182" s="108"/>
      <c r="D1182" s="108"/>
      <c r="E1182" s="115"/>
      <c r="F1182" s="115"/>
      <c r="H1182" t="str">
        <f t="shared" si="138"/>
        <v/>
      </c>
      <c r="I1182" t="str">
        <f t="shared" si="139"/>
        <v/>
      </c>
      <c r="J1182" t="str">
        <f t="shared" si="140"/>
        <v/>
      </c>
      <c r="K1182" t="str">
        <f t="shared" si="141"/>
        <v/>
      </c>
      <c r="M1182">
        <f t="shared" si="136"/>
        <v>0</v>
      </c>
      <c r="N1182">
        <f t="shared" si="142"/>
        <v>0</v>
      </c>
      <c r="O1182">
        <f t="shared" si="142"/>
        <v>0</v>
      </c>
      <c r="P1182">
        <f t="shared" si="142"/>
        <v>0</v>
      </c>
      <c r="Q1182">
        <f t="shared" si="142"/>
        <v>0</v>
      </c>
      <c r="R1182">
        <f t="shared" si="142"/>
        <v>0</v>
      </c>
      <c r="S1182">
        <f t="shared" si="142"/>
        <v>0</v>
      </c>
      <c r="T1182">
        <f t="shared" si="142"/>
        <v>0</v>
      </c>
      <c r="U1182">
        <f t="shared" si="142"/>
        <v>0</v>
      </c>
      <c r="V1182">
        <f t="shared" si="142"/>
        <v>0</v>
      </c>
      <c r="W1182">
        <f t="shared" si="142"/>
        <v>0</v>
      </c>
      <c r="X1182">
        <f t="shared" si="142"/>
        <v>0</v>
      </c>
    </row>
    <row r="1183" spans="3:24" ht="30" customHeight="1" thickTop="1" thickBot="1" x14ac:dyDescent="0.25">
      <c r="C1183" s="108"/>
      <c r="D1183" s="108"/>
      <c r="E1183" s="115"/>
      <c r="F1183" s="115"/>
      <c r="H1183" t="str">
        <f t="shared" si="138"/>
        <v/>
      </c>
      <c r="I1183" t="str">
        <f t="shared" si="139"/>
        <v/>
      </c>
      <c r="J1183" t="str">
        <f t="shared" si="140"/>
        <v/>
      </c>
      <c r="K1183" t="str">
        <f t="shared" si="141"/>
        <v/>
      </c>
      <c r="M1183">
        <f t="shared" si="136"/>
        <v>0</v>
      </c>
      <c r="N1183">
        <f t="shared" si="142"/>
        <v>0</v>
      </c>
      <c r="O1183">
        <f t="shared" si="142"/>
        <v>0</v>
      </c>
      <c r="P1183">
        <f t="shared" si="142"/>
        <v>0</v>
      </c>
      <c r="Q1183">
        <f t="shared" si="142"/>
        <v>0</v>
      </c>
      <c r="R1183">
        <f t="shared" si="142"/>
        <v>0</v>
      </c>
      <c r="S1183">
        <f t="shared" si="142"/>
        <v>0</v>
      </c>
      <c r="T1183">
        <f t="shared" si="142"/>
        <v>0</v>
      </c>
      <c r="U1183">
        <f t="shared" si="142"/>
        <v>0</v>
      </c>
      <c r="V1183">
        <f t="shared" si="142"/>
        <v>0</v>
      </c>
      <c r="W1183">
        <f t="shared" si="142"/>
        <v>0</v>
      </c>
      <c r="X1183">
        <f t="shared" si="142"/>
        <v>0</v>
      </c>
    </row>
    <row r="1184" spans="3:24" ht="30" customHeight="1" thickTop="1" thickBot="1" x14ac:dyDescent="0.25">
      <c r="C1184" s="108"/>
      <c r="D1184" s="108"/>
      <c r="E1184" s="115"/>
      <c r="F1184" s="115"/>
      <c r="H1184" t="str">
        <f t="shared" si="138"/>
        <v/>
      </c>
      <c r="I1184" t="str">
        <f t="shared" si="139"/>
        <v/>
      </c>
      <c r="J1184" t="str">
        <f t="shared" si="140"/>
        <v/>
      </c>
      <c r="K1184" t="str">
        <f t="shared" si="141"/>
        <v/>
      </c>
      <c r="M1184">
        <f t="shared" si="136"/>
        <v>0</v>
      </c>
      <c r="N1184">
        <f t="shared" si="142"/>
        <v>0</v>
      </c>
      <c r="O1184">
        <f t="shared" si="142"/>
        <v>0</v>
      </c>
      <c r="P1184">
        <f t="shared" si="142"/>
        <v>0</v>
      </c>
      <c r="Q1184">
        <f t="shared" si="142"/>
        <v>0</v>
      </c>
      <c r="R1184">
        <f t="shared" si="142"/>
        <v>0</v>
      </c>
      <c r="S1184">
        <f t="shared" si="142"/>
        <v>0</v>
      </c>
      <c r="T1184">
        <f t="shared" si="142"/>
        <v>0</v>
      </c>
      <c r="U1184">
        <f t="shared" si="142"/>
        <v>0</v>
      </c>
      <c r="V1184">
        <f t="shared" si="142"/>
        <v>0</v>
      </c>
      <c r="W1184">
        <f t="shared" si="142"/>
        <v>0</v>
      </c>
      <c r="X1184">
        <f t="shared" si="142"/>
        <v>0</v>
      </c>
    </row>
    <row r="1185" spans="3:24" ht="30" customHeight="1" thickTop="1" thickBot="1" x14ac:dyDescent="0.25">
      <c r="C1185" s="108"/>
      <c r="D1185" s="108"/>
      <c r="E1185" s="115"/>
      <c r="F1185" s="115"/>
      <c r="H1185" t="str">
        <f t="shared" si="138"/>
        <v/>
      </c>
      <c r="I1185" t="str">
        <f t="shared" si="139"/>
        <v/>
      </c>
      <c r="J1185" t="str">
        <f t="shared" si="140"/>
        <v/>
      </c>
      <c r="K1185" t="str">
        <f t="shared" si="141"/>
        <v/>
      </c>
      <c r="M1185">
        <f t="shared" si="136"/>
        <v>0</v>
      </c>
      <c r="N1185">
        <f t="shared" si="142"/>
        <v>0</v>
      </c>
      <c r="O1185">
        <f t="shared" si="142"/>
        <v>0</v>
      </c>
      <c r="P1185">
        <f t="shared" si="142"/>
        <v>0</v>
      </c>
      <c r="Q1185">
        <f t="shared" si="142"/>
        <v>0</v>
      </c>
      <c r="R1185">
        <f t="shared" si="142"/>
        <v>0</v>
      </c>
      <c r="S1185">
        <f t="shared" si="142"/>
        <v>0</v>
      </c>
      <c r="T1185">
        <f t="shared" si="142"/>
        <v>0</v>
      </c>
      <c r="U1185">
        <f t="shared" si="142"/>
        <v>0</v>
      </c>
      <c r="V1185">
        <f t="shared" si="142"/>
        <v>0</v>
      </c>
      <c r="W1185">
        <f t="shared" si="142"/>
        <v>0</v>
      </c>
      <c r="X1185">
        <f t="shared" si="142"/>
        <v>0</v>
      </c>
    </row>
    <row r="1186" spans="3:24" ht="30" customHeight="1" thickTop="1" thickBot="1" x14ac:dyDescent="0.25">
      <c r="C1186" s="108"/>
      <c r="D1186" s="108"/>
      <c r="E1186" s="115"/>
      <c r="F1186" s="115"/>
      <c r="H1186" t="str">
        <f t="shared" si="138"/>
        <v/>
      </c>
      <c r="I1186" t="str">
        <f t="shared" si="139"/>
        <v/>
      </c>
      <c r="J1186" t="str">
        <f t="shared" si="140"/>
        <v/>
      </c>
      <c r="K1186" t="str">
        <f t="shared" si="141"/>
        <v/>
      </c>
      <c r="M1186">
        <f t="shared" si="136"/>
        <v>0</v>
      </c>
      <c r="N1186">
        <f t="shared" si="142"/>
        <v>0</v>
      </c>
      <c r="O1186">
        <f t="shared" si="142"/>
        <v>0</v>
      </c>
      <c r="P1186">
        <f t="shared" si="142"/>
        <v>0</v>
      </c>
      <c r="Q1186">
        <f t="shared" si="142"/>
        <v>0</v>
      </c>
      <c r="R1186">
        <f t="shared" si="142"/>
        <v>0</v>
      </c>
      <c r="S1186">
        <f t="shared" si="142"/>
        <v>0</v>
      </c>
      <c r="T1186">
        <f t="shared" si="142"/>
        <v>0</v>
      </c>
      <c r="U1186">
        <f t="shared" si="142"/>
        <v>0</v>
      </c>
      <c r="V1186">
        <f t="shared" si="142"/>
        <v>0</v>
      </c>
      <c r="W1186">
        <f t="shared" si="142"/>
        <v>0</v>
      </c>
      <c r="X1186">
        <f t="shared" si="142"/>
        <v>0</v>
      </c>
    </row>
    <row r="1187" spans="3:24" ht="30" customHeight="1" thickTop="1" thickBot="1" x14ac:dyDescent="0.25">
      <c r="C1187" s="108"/>
      <c r="D1187" s="108"/>
      <c r="E1187" s="115"/>
      <c r="F1187" s="115"/>
      <c r="H1187" t="str">
        <f t="shared" si="138"/>
        <v/>
      </c>
      <c r="I1187" t="str">
        <f t="shared" si="139"/>
        <v/>
      </c>
      <c r="J1187" t="str">
        <f t="shared" si="140"/>
        <v/>
      </c>
      <c r="K1187" t="str">
        <f t="shared" si="141"/>
        <v/>
      </c>
      <c r="M1187">
        <f t="shared" si="136"/>
        <v>0</v>
      </c>
      <c r="N1187">
        <f t="shared" si="142"/>
        <v>0</v>
      </c>
      <c r="O1187">
        <f t="shared" si="142"/>
        <v>0</v>
      </c>
      <c r="P1187">
        <f t="shared" si="142"/>
        <v>0</v>
      </c>
      <c r="Q1187">
        <f t="shared" si="142"/>
        <v>0</v>
      </c>
      <c r="R1187">
        <f t="shared" si="142"/>
        <v>0</v>
      </c>
      <c r="S1187">
        <f t="shared" si="142"/>
        <v>0</v>
      </c>
      <c r="T1187">
        <f t="shared" si="142"/>
        <v>0</v>
      </c>
      <c r="U1187">
        <f t="shared" si="142"/>
        <v>0</v>
      </c>
      <c r="V1187">
        <f t="shared" si="142"/>
        <v>0</v>
      </c>
      <c r="W1187">
        <f t="shared" si="142"/>
        <v>0</v>
      </c>
      <c r="X1187">
        <f t="shared" si="142"/>
        <v>0</v>
      </c>
    </row>
    <row r="1188" spans="3:24" ht="30" customHeight="1" thickTop="1" thickBot="1" x14ac:dyDescent="0.25">
      <c r="C1188" s="108"/>
      <c r="D1188" s="108"/>
      <c r="E1188" s="115"/>
      <c r="F1188" s="115"/>
      <c r="H1188" t="str">
        <f t="shared" si="138"/>
        <v/>
      </c>
      <c r="I1188" t="str">
        <f t="shared" si="139"/>
        <v/>
      </c>
      <c r="J1188" t="str">
        <f t="shared" si="140"/>
        <v/>
      </c>
      <c r="K1188" t="str">
        <f t="shared" si="141"/>
        <v/>
      </c>
      <c r="M1188">
        <f t="shared" si="136"/>
        <v>0</v>
      </c>
      <c r="N1188">
        <f t="shared" si="142"/>
        <v>0</v>
      </c>
      <c r="O1188">
        <f t="shared" si="142"/>
        <v>0</v>
      </c>
      <c r="P1188">
        <f t="shared" si="142"/>
        <v>0</v>
      </c>
      <c r="Q1188">
        <f t="shared" si="142"/>
        <v>0</v>
      </c>
      <c r="R1188">
        <f t="shared" si="142"/>
        <v>0</v>
      </c>
      <c r="S1188">
        <f t="shared" si="142"/>
        <v>0</v>
      </c>
      <c r="T1188">
        <f t="shared" si="142"/>
        <v>0</v>
      </c>
      <c r="U1188">
        <f t="shared" si="142"/>
        <v>0</v>
      </c>
      <c r="V1188">
        <f t="shared" si="142"/>
        <v>0</v>
      </c>
      <c r="W1188">
        <f t="shared" si="142"/>
        <v>0</v>
      </c>
      <c r="X1188">
        <f t="shared" si="142"/>
        <v>0</v>
      </c>
    </row>
    <row r="1189" spans="3:24" ht="30" customHeight="1" thickTop="1" thickBot="1" x14ac:dyDescent="0.25">
      <c r="C1189" s="108"/>
      <c r="D1189" s="108"/>
      <c r="E1189" s="115"/>
      <c r="F1189" s="115"/>
      <c r="H1189" t="str">
        <f t="shared" si="138"/>
        <v/>
      </c>
      <c r="I1189" t="str">
        <f t="shared" si="139"/>
        <v/>
      </c>
      <c r="J1189" t="str">
        <f t="shared" si="140"/>
        <v/>
      </c>
      <c r="K1189" t="str">
        <f t="shared" si="141"/>
        <v/>
      </c>
      <c r="M1189">
        <f t="shared" si="136"/>
        <v>0</v>
      </c>
      <c r="N1189">
        <f t="shared" si="142"/>
        <v>0</v>
      </c>
      <c r="O1189">
        <f t="shared" si="142"/>
        <v>0</v>
      </c>
      <c r="P1189">
        <f t="shared" si="142"/>
        <v>0</v>
      </c>
      <c r="Q1189">
        <f t="shared" si="142"/>
        <v>0</v>
      </c>
      <c r="R1189">
        <f t="shared" si="142"/>
        <v>0</v>
      </c>
      <c r="S1189">
        <f t="shared" si="142"/>
        <v>0</v>
      </c>
      <c r="T1189">
        <f t="shared" si="142"/>
        <v>0</v>
      </c>
      <c r="U1189">
        <f t="shared" si="142"/>
        <v>0</v>
      </c>
      <c r="V1189">
        <f t="shared" si="142"/>
        <v>0</v>
      </c>
      <c r="W1189">
        <f t="shared" si="142"/>
        <v>0</v>
      </c>
      <c r="X1189">
        <f t="shared" si="142"/>
        <v>0</v>
      </c>
    </row>
    <row r="1190" spans="3:24" ht="30" customHeight="1" thickTop="1" thickBot="1" x14ac:dyDescent="0.25">
      <c r="C1190" s="108"/>
      <c r="D1190" s="108"/>
      <c r="E1190" s="115"/>
      <c r="F1190" s="115"/>
      <c r="H1190" t="str">
        <f t="shared" si="138"/>
        <v/>
      </c>
      <c r="I1190" t="str">
        <f t="shared" si="139"/>
        <v/>
      </c>
      <c r="J1190" t="str">
        <f t="shared" si="140"/>
        <v/>
      </c>
      <c r="K1190" t="str">
        <f t="shared" si="141"/>
        <v/>
      </c>
      <c r="M1190">
        <f t="shared" si="136"/>
        <v>0</v>
      </c>
      <c r="N1190">
        <f t="shared" si="142"/>
        <v>0</v>
      </c>
      <c r="O1190">
        <f t="shared" si="142"/>
        <v>0</v>
      </c>
      <c r="P1190">
        <f t="shared" si="142"/>
        <v>0</v>
      </c>
      <c r="Q1190">
        <f t="shared" si="142"/>
        <v>0</v>
      </c>
      <c r="R1190">
        <f t="shared" si="142"/>
        <v>0</v>
      </c>
      <c r="S1190">
        <f t="shared" si="142"/>
        <v>0</v>
      </c>
      <c r="T1190">
        <f t="shared" si="142"/>
        <v>0</v>
      </c>
      <c r="U1190">
        <f t="shared" si="142"/>
        <v>0</v>
      </c>
      <c r="V1190">
        <f t="shared" si="142"/>
        <v>0</v>
      </c>
      <c r="W1190">
        <f t="shared" si="142"/>
        <v>0</v>
      </c>
      <c r="X1190">
        <f t="shared" si="142"/>
        <v>0</v>
      </c>
    </row>
    <row r="1191" spans="3:24" ht="30" customHeight="1" thickTop="1" thickBot="1" x14ac:dyDescent="0.25">
      <c r="C1191" s="108"/>
      <c r="D1191" s="108"/>
      <c r="E1191" s="115"/>
      <c r="F1191" s="115"/>
      <c r="H1191" t="str">
        <f t="shared" si="138"/>
        <v/>
      </c>
      <c r="I1191" t="str">
        <f t="shared" si="139"/>
        <v/>
      </c>
      <c r="J1191" t="str">
        <f t="shared" si="140"/>
        <v/>
      </c>
      <c r="K1191" t="str">
        <f t="shared" si="141"/>
        <v/>
      </c>
      <c r="M1191">
        <f t="shared" si="136"/>
        <v>0</v>
      </c>
      <c r="N1191">
        <f t="shared" si="142"/>
        <v>0</v>
      </c>
      <c r="O1191">
        <f t="shared" si="142"/>
        <v>0</v>
      </c>
      <c r="P1191">
        <f t="shared" si="142"/>
        <v>0</v>
      </c>
      <c r="Q1191">
        <f t="shared" si="142"/>
        <v>0</v>
      </c>
      <c r="R1191">
        <f t="shared" si="142"/>
        <v>0</v>
      </c>
      <c r="S1191">
        <f t="shared" si="142"/>
        <v>0</v>
      </c>
      <c r="T1191">
        <f t="shared" si="142"/>
        <v>0</v>
      </c>
      <c r="U1191">
        <f t="shared" si="142"/>
        <v>0</v>
      </c>
      <c r="V1191">
        <f t="shared" si="142"/>
        <v>0</v>
      </c>
      <c r="W1191">
        <f t="shared" si="142"/>
        <v>0</v>
      </c>
      <c r="X1191">
        <f t="shared" si="142"/>
        <v>0</v>
      </c>
    </row>
    <row r="1192" spans="3:24" ht="30" customHeight="1" thickTop="1" thickBot="1" x14ac:dyDescent="0.25">
      <c r="C1192" s="108"/>
      <c r="D1192" s="108"/>
      <c r="E1192" s="115"/>
      <c r="F1192" s="115"/>
      <c r="H1192" t="str">
        <f t="shared" si="138"/>
        <v/>
      </c>
      <c r="I1192" t="str">
        <f t="shared" si="139"/>
        <v/>
      </c>
      <c r="J1192" t="str">
        <f t="shared" si="140"/>
        <v/>
      </c>
      <c r="K1192" t="str">
        <f t="shared" si="141"/>
        <v/>
      </c>
      <c r="M1192">
        <f t="shared" si="136"/>
        <v>0</v>
      </c>
      <c r="N1192">
        <f t="shared" si="142"/>
        <v>0</v>
      </c>
      <c r="O1192">
        <f t="shared" si="142"/>
        <v>0</v>
      </c>
      <c r="P1192">
        <f t="shared" si="142"/>
        <v>0</v>
      </c>
      <c r="Q1192">
        <f t="shared" si="142"/>
        <v>0</v>
      </c>
      <c r="R1192">
        <f t="shared" si="142"/>
        <v>0</v>
      </c>
      <c r="S1192">
        <f t="shared" si="142"/>
        <v>0</v>
      </c>
      <c r="T1192">
        <f t="shared" si="142"/>
        <v>0</v>
      </c>
      <c r="U1192">
        <f t="shared" si="142"/>
        <v>0</v>
      </c>
      <c r="V1192">
        <f t="shared" si="142"/>
        <v>0</v>
      </c>
      <c r="W1192">
        <f t="shared" si="142"/>
        <v>0</v>
      </c>
      <c r="X1192">
        <f t="shared" si="142"/>
        <v>0</v>
      </c>
    </row>
    <row r="1193" spans="3:24" ht="30" customHeight="1" thickTop="1" thickBot="1" x14ac:dyDescent="0.25">
      <c r="C1193" s="108"/>
      <c r="D1193" s="108"/>
      <c r="E1193" s="115"/>
      <c r="F1193" s="115"/>
      <c r="H1193" t="str">
        <f t="shared" si="138"/>
        <v/>
      </c>
      <c r="I1193" t="str">
        <f t="shared" si="139"/>
        <v/>
      </c>
      <c r="J1193" t="str">
        <f t="shared" si="140"/>
        <v/>
      </c>
      <c r="K1193" t="str">
        <f t="shared" si="141"/>
        <v/>
      </c>
      <c r="M1193">
        <f t="shared" si="136"/>
        <v>0</v>
      </c>
      <c r="N1193">
        <f t="shared" si="142"/>
        <v>0</v>
      </c>
      <c r="O1193">
        <f t="shared" si="142"/>
        <v>0</v>
      </c>
      <c r="P1193">
        <f t="shared" si="142"/>
        <v>0</v>
      </c>
      <c r="Q1193">
        <f t="shared" si="142"/>
        <v>0</v>
      </c>
      <c r="R1193">
        <f t="shared" si="142"/>
        <v>0</v>
      </c>
      <c r="S1193">
        <f t="shared" si="142"/>
        <v>0</v>
      </c>
      <c r="T1193">
        <f t="shared" si="142"/>
        <v>0</v>
      </c>
      <c r="U1193">
        <f t="shared" si="142"/>
        <v>0</v>
      </c>
      <c r="V1193">
        <f t="shared" si="142"/>
        <v>0</v>
      </c>
      <c r="W1193">
        <f t="shared" si="142"/>
        <v>0</v>
      </c>
      <c r="X1193">
        <f t="shared" si="142"/>
        <v>0</v>
      </c>
    </row>
    <row r="1194" spans="3:24" ht="30" customHeight="1" thickTop="1" thickBot="1" x14ac:dyDescent="0.25">
      <c r="C1194" s="108"/>
      <c r="D1194" s="108"/>
      <c r="E1194" s="115"/>
      <c r="F1194" s="115"/>
      <c r="H1194" t="str">
        <f t="shared" si="138"/>
        <v/>
      </c>
      <c r="I1194" t="str">
        <f t="shared" si="139"/>
        <v/>
      </c>
      <c r="J1194" t="str">
        <f t="shared" si="140"/>
        <v/>
      </c>
      <c r="K1194" t="str">
        <f t="shared" si="141"/>
        <v/>
      </c>
      <c r="M1194">
        <f t="shared" si="136"/>
        <v>0</v>
      </c>
      <c r="N1194">
        <f t="shared" si="142"/>
        <v>0</v>
      </c>
      <c r="O1194">
        <f t="shared" si="142"/>
        <v>0</v>
      </c>
      <c r="P1194">
        <f t="shared" si="142"/>
        <v>0</v>
      </c>
      <c r="Q1194">
        <f t="shared" si="142"/>
        <v>0</v>
      </c>
      <c r="R1194">
        <f t="shared" si="142"/>
        <v>0</v>
      </c>
      <c r="S1194">
        <f t="shared" si="142"/>
        <v>0</v>
      </c>
      <c r="T1194">
        <f t="shared" si="142"/>
        <v>0</v>
      </c>
      <c r="U1194">
        <f t="shared" si="142"/>
        <v>0</v>
      </c>
      <c r="V1194">
        <f t="shared" si="142"/>
        <v>0</v>
      </c>
      <c r="W1194">
        <f t="shared" si="142"/>
        <v>0</v>
      </c>
      <c r="X1194">
        <f t="shared" si="142"/>
        <v>0</v>
      </c>
    </row>
    <row r="1195" spans="3:24" ht="30" customHeight="1" thickTop="1" thickBot="1" x14ac:dyDescent="0.25">
      <c r="C1195" s="108"/>
      <c r="D1195" s="108"/>
      <c r="E1195" s="115"/>
      <c r="F1195" s="115"/>
      <c r="H1195" t="str">
        <f t="shared" si="138"/>
        <v/>
      </c>
      <c r="I1195" t="str">
        <f t="shared" si="139"/>
        <v/>
      </c>
      <c r="J1195" t="str">
        <f t="shared" si="140"/>
        <v/>
      </c>
      <c r="K1195" t="str">
        <f t="shared" si="141"/>
        <v/>
      </c>
      <c r="M1195">
        <f t="shared" ref="M1195:M1258" si="143">IF(ISERROR(IF(AND($H1195&lt;=M$6,$J1195&gt;=M$6),1,0)),"",IF(AND($H1195&lt;=M$6,$J1195&gt;=M$6),1,0))</f>
        <v>0</v>
      </c>
      <c r="N1195">
        <f t="shared" si="142"/>
        <v>0</v>
      </c>
      <c r="O1195">
        <f t="shared" si="142"/>
        <v>0</v>
      </c>
      <c r="P1195">
        <f t="shared" si="142"/>
        <v>0</v>
      </c>
      <c r="Q1195">
        <f t="shared" si="142"/>
        <v>0</v>
      </c>
      <c r="R1195">
        <f t="shared" si="142"/>
        <v>0</v>
      </c>
      <c r="S1195">
        <f t="shared" si="142"/>
        <v>0</v>
      </c>
      <c r="T1195">
        <f t="shared" si="142"/>
        <v>0</v>
      </c>
      <c r="U1195">
        <f t="shared" si="142"/>
        <v>0</v>
      </c>
      <c r="V1195">
        <f t="shared" si="142"/>
        <v>0</v>
      </c>
      <c r="W1195">
        <f t="shared" si="142"/>
        <v>0</v>
      </c>
      <c r="X1195">
        <f t="shared" si="142"/>
        <v>0</v>
      </c>
    </row>
    <row r="1196" spans="3:24" ht="30" customHeight="1" thickTop="1" thickBot="1" x14ac:dyDescent="0.25">
      <c r="C1196" s="108"/>
      <c r="D1196" s="108"/>
      <c r="E1196" s="115"/>
      <c r="F1196" s="115"/>
      <c r="H1196" t="str">
        <f t="shared" si="138"/>
        <v/>
      </c>
      <c r="I1196" t="str">
        <f t="shared" si="139"/>
        <v/>
      </c>
      <c r="J1196" t="str">
        <f t="shared" si="140"/>
        <v/>
      </c>
      <c r="K1196" t="str">
        <f t="shared" si="141"/>
        <v/>
      </c>
      <c r="M1196">
        <f t="shared" si="143"/>
        <v>0</v>
      </c>
      <c r="N1196">
        <f t="shared" si="142"/>
        <v>0</v>
      </c>
      <c r="O1196">
        <f t="shared" si="142"/>
        <v>0</v>
      </c>
      <c r="P1196">
        <f t="shared" si="142"/>
        <v>0</v>
      </c>
      <c r="Q1196">
        <f t="shared" si="142"/>
        <v>0</v>
      </c>
      <c r="R1196">
        <f t="shared" si="142"/>
        <v>0</v>
      </c>
      <c r="S1196">
        <f t="shared" si="142"/>
        <v>0</v>
      </c>
      <c r="T1196">
        <f t="shared" si="142"/>
        <v>0</v>
      </c>
      <c r="U1196">
        <f t="shared" si="142"/>
        <v>0</v>
      </c>
      <c r="V1196">
        <f t="shared" si="142"/>
        <v>0</v>
      </c>
      <c r="W1196">
        <f t="shared" si="142"/>
        <v>0</v>
      </c>
      <c r="X1196">
        <f t="shared" si="142"/>
        <v>0</v>
      </c>
    </row>
    <row r="1197" spans="3:24" ht="30" customHeight="1" thickTop="1" thickBot="1" x14ac:dyDescent="0.25">
      <c r="C1197" s="108"/>
      <c r="D1197" s="108"/>
      <c r="E1197" s="115"/>
      <c r="F1197" s="115"/>
      <c r="H1197" t="str">
        <f t="shared" si="138"/>
        <v/>
      </c>
      <c r="I1197" t="str">
        <f t="shared" si="139"/>
        <v/>
      </c>
      <c r="J1197" t="str">
        <f t="shared" si="140"/>
        <v/>
      </c>
      <c r="K1197" t="str">
        <f t="shared" si="141"/>
        <v/>
      </c>
      <c r="M1197">
        <f t="shared" si="143"/>
        <v>0</v>
      </c>
      <c r="N1197">
        <f t="shared" si="142"/>
        <v>0</v>
      </c>
      <c r="O1197">
        <f t="shared" si="142"/>
        <v>0</v>
      </c>
      <c r="P1197">
        <f t="shared" si="142"/>
        <v>0</v>
      </c>
      <c r="Q1197">
        <f t="shared" si="142"/>
        <v>0</v>
      </c>
      <c r="R1197">
        <f t="shared" si="142"/>
        <v>0</v>
      </c>
      <c r="S1197">
        <f t="shared" si="142"/>
        <v>0</v>
      </c>
      <c r="T1197">
        <f t="shared" si="142"/>
        <v>0</v>
      </c>
      <c r="U1197">
        <f t="shared" si="142"/>
        <v>0</v>
      </c>
      <c r="V1197">
        <f t="shared" si="142"/>
        <v>0</v>
      </c>
      <c r="W1197">
        <f t="shared" si="142"/>
        <v>0</v>
      </c>
      <c r="X1197">
        <f t="shared" si="142"/>
        <v>0</v>
      </c>
    </row>
    <row r="1198" spans="3:24" ht="30" customHeight="1" thickTop="1" thickBot="1" x14ac:dyDescent="0.25">
      <c r="C1198" s="108"/>
      <c r="D1198" s="108"/>
      <c r="E1198" s="115"/>
      <c r="F1198" s="115"/>
      <c r="H1198" t="str">
        <f t="shared" si="138"/>
        <v/>
      </c>
      <c r="I1198" t="str">
        <f t="shared" si="139"/>
        <v/>
      </c>
      <c r="J1198" t="str">
        <f t="shared" si="140"/>
        <v/>
      </c>
      <c r="K1198" t="str">
        <f t="shared" si="141"/>
        <v/>
      </c>
      <c r="M1198">
        <f t="shared" si="143"/>
        <v>0</v>
      </c>
      <c r="N1198">
        <f t="shared" si="142"/>
        <v>0</v>
      </c>
      <c r="O1198">
        <f t="shared" si="142"/>
        <v>0</v>
      </c>
      <c r="P1198">
        <f t="shared" si="142"/>
        <v>0</v>
      </c>
      <c r="Q1198">
        <f t="shared" si="142"/>
        <v>0</v>
      </c>
      <c r="R1198">
        <f t="shared" si="142"/>
        <v>0</v>
      </c>
      <c r="S1198">
        <f t="shared" si="142"/>
        <v>0</v>
      </c>
      <c r="T1198">
        <f t="shared" si="142"/>
        <v>0</v>
      </c>
      <c r="U1198">
        <f t="shared" si="142"/>
        <v>0</v>
      </c>
      <c r="V1198">
        <f t="shared" si="142"/>
        <v>0</v>
      </c>
      <c r="W1198">
        <f t="shared" si="142"/>
        <v>0</v>
      </c>
      <c r="X1198">
        <f t="shared" si="142"/>
        <v>0</v>
      </c>
    </row>
    <row r="1199" spans="3:24" ht="30" customHeight="1" thickTop="1" thickBot="1" x14ac:dyDescent="0.25">
      <c r="C1199" s="108"/>
      <c r="D1199" s="108"/>
      <c r="E1199" s="115"/>
      <c r="F1199" s="115"/>
      <c r="H1199" t="str">
        <f t="shared" si="138"/>
        <v/>
      </c>
      <c r="I1199" t="str">
        <f t="shared" si="139"/>
        <v/>
      </c>
      <c r="J1199" t="str">
        <f t="shared" si="140"/>
        <v/>
      </c>
      <c r="K1199" t="str">
        <f t="shared" si="141"/>
        <v/>
      </c>
      <c r="M1199">
        <f t="shared" si="143"/>
        <v>0</v>
      </c>
      <c r="N1199">
        <f t="shared" si="142"/>
        <v>0</v>
      </c>
      <c r="O1199">
        <f t="shared" si="142"/>
        <v>0</v>
      </c>
      <c r="P1199">
        <f t="shared" si="142"/>
        <v>0</v>
      </c>
      <c r="Q1199">
        <f t="shared" si="142"/>
        <v>0</v>
      </c>
      <c r="R1199">
        <f t="shared" si="142"/>
        <v>0</v>
      </c>
      <c r="S1199">
        <f t="shared" si="142"/>
        <v>0</v>
      </c>
      <c r="T1199">
        <f t="shared" si="142"/>
        <v>0</v>
      </c>
      <c r="U1199">
        <f t="shared" si="142"/>
        <v>0</v>
      </c>
      <c r="V1199">
        <f t="shared" ref="N1199:X1222" si="144">IF(ISERROR(IF(AND($H1199&lt;=V$6,$J1199&gt;=V$6),1,0)),"",IF(AND($H1199&lt;=V$6,$J1199&gt;=V$6),1,0))</f>
        <v>0</v>
      </c>
      <c r="W1199">
        <f t="shared" si="144"/>
        <v>0</v>
      </c>
      <c r="X1199">
        <f t="shared" si="144"/>
        <v>0</v>
      </c>
    </row>
    <row r="1200" spans="3:24" ht="30" customHeight="1" thickTop="1" thickBot="1" x14ac:dyDescent="0.25">
      <c r="C1200" s="108"/>
      <c r="D1200" s="108"/>
      <c r="E1200" s="115"/>
      <c r="F1200" s="115"/>
      <c r="H1200" t="str">
        <f t="shared" si="138"/>
        <v/>
      </c>
      <c r="I1200" t="str">
        <f t="shared" si="139"/>
        <v/>
      </c>
      <c r="J1200" t="str">
        <f t="shared" si="140"/>
        <v/>
      </c>
      <c r="K1200" t="str">
        <f t="shared" si="141"/>
        <v/>
      </c>
      <c r="M1200">
        <f t="shared" si="143"/>
        <v>0</v>
      </c>
      <c r="N1200">
        <f t="shared" si="144"/>
        <v>0</v>
      </c>
      <c r="O1200">
        <f t="shared" si="144"/>
        <v>0</v>
      </c>
      <c r="P1200">
        <f t="shared" si="144"/>
        <v>0</v>
      </c>
      <c r="Q1200">
        <f t="shared" si="144"/>
        <v>0</v>
      </c>
      <c r="R1200">
        <f t="shared" si="144"/>
        <v>0</v>
      </c>
      <c r="S1200">
        <f t="shared" si="144"/>
        <v>0</v>
      </c>
      <c r="T1200">
        <f t="shared" si="144"/>
        <v>0</v>
      </c>
      <c r="U1200">
        <f t="shared" si="144"/>
        <v>0</v>
      </c>
      <c r="V1200">
        <f t="shared" si="144"/>
        <v>0</v>
      </c>
      <c r="W1200">
        <f t="shared" si="144"/>
        <v>0</v>
      </c>
      <c r="X1200">
        <f t="shared" si="144"/>
        <v>0</v>
      </c>
    </row>
    <row r="1201" spans="3:24" ht="30" customHeight="1" thickTop="1" thickBot="1" x14ac:dyDescent="0.25">
      <c r="C1201" s="108"/>
      <c r="D1201" s="108"/>
      <c r="E1201" s="115"/>
      <c r="F1201" s="115"/>
      <c r="H1201" t="str">
        <f t="shared" si="138"/>
        <v/>
      </c>
      <c r="I1201" t="str">
        <f t="shared" si="139"/>
        <v/>
      </c>
      <c r="J1201" t="str">
        <f t="shared" si="140"/>
        <v/>
      </c>
      <c r="K1201" t="str">
        <f t="shared" si="141"/>
        <v/>
      </c>
      <c r="M1201">
        <f t="shared" si="143"/>
        <v>0</v>
      </c>
      <c r="N1201">
        <f t="shared" si="144"/>
        <v>0</v>
      </c>
      <c r="O1201">
        <f t="shared" si="144"/>
        <v>0</v>
      </c>
      <c r="P1201">
        <f t="shared" si="144"/>
        <v>0</v>
      </c>
      <c r="Q1201">
        <f t="shared" si="144"/>
        <v>0</v>
      </c>
      <c r="R1201">
        <f t="shared" si="144"/>
        <v>0</v>
      </c>
      <c r="S1201">
        <f t="shared" si="144"/>
        <v>0</v>
      </c>
      <c r="T1201">
        <f t="shared" si="144"/>
        <v>0</v>
      </c>
      <c r="U1201">
        <f t="shared" si="144"/>
        <v>0</v>
      </c>
      <c r="V1201">
        <f t="shared" si="144"/>
        <v>0</v>
      </c>
      <c r="W1201">
        <f t="shared" si="144"/>
        <v>0</v>
      </c>
      <c r="X1201">
        <f t="shared" si="144"/>
        <v>0</v>
      </c>
    </row>
    <row r="1202" spans="3:24" ht="30" customHeight="1" thickTop="1" thickBot="1" x14ac:dyDescent="0.25">
      <c r="C1202" s="108"/>
      <c r="D1202" s="108"/>
      <c r="E1202" s="115"/>
      <c r="F1202" s="115"/>
      <c r="H1202" t="str">
        <f t="shared" si="138"/>
        <v/>
      </c>
      <c r="I1202" t="str">
        <f t="shared" si="139"/>
        <v/>
      </c>
      <c r="J1202" t="str">
        <f t="shared" si="140"/>
        <v/>
      </c>
      <c r="K1202" t="str">
        <f t="shared" si="141"/>
        <v/>
      </c>
      <c r="M1202">
        <f t="shared" si="143"/>
        <v>0</v>
      </c>
      <c r="N1202">
        <f t="shared" si="144"/>
        <v>0</v>
      </c>
      <c r="O1202">
        <f t="shared" si="144"/>
        <v>0</v>
      </c>
      <c r="P1202">
        <f t="shared" si="144"/>
        <v>0</v>
      </c>
      <c r="Q1202">
        <f t="shared" si="144"/>
        <v>0</v>
      </c>
      <c r="R1202">
        <f t="shared" si="144"/>
        <v>0</v>
      </c>
      <c r="S1202">
        <f t="shared" si="144"/>
        <v>0</v>
      </c>
      <c r="T1202">
        <f t="shared" si="144"/>
        <v>0</v>
      </c>
      <c r="U1202">
        <f t="shared" si="144"/>
        <v>0</v>
      </c>
      <c r="V1202">
        <f t="shared" si="144"/>
        <v>0</v>
      </c>
      <c r="W1202">
        <f t="shared" si="144"/>
        <v>0</v>
      </c>
      <c r="X1202">
        <f t="shared" si="144"/>
        <v>0</v>
      </c>
    </row>
    <row r="1203" spans="3:24" ht="30" customHeight="1" thickTop="1" thickBot="1" x14ac:dyDescent="0.25">
      <c r="C1203" s="108"/>
      <c r="D1203" s="108"/>
      <c r="E1203" s="115"/>
      <c r="F1203" s="115"/>
      <c r="H1203" t="str">
        <f t="shared" si="138"/>
        <v/>
      </c>
      <c r="I1203" t="str">
        <f t="shared" si="139"/>
        <v/>
      </c>
      <c r="J1203" t="str">
        <f t="shared" si="140"/>
        <v/>
      </c>
      <c r="K1203" t="str">
        <f t="shared" si="141"/>
        <v/>
      </c>
      <c r="M1203">
        <f t="shared" si="143"/>
        <v>0</v>
      </c>
      <c r="N1203">
        <f t="shared" si="144"/>
        <v>0</v>
      </c>
      <c r="O1203">
        <f t="shared" si="144"/>
        <v>0</v>
      </c>
      <c r="P1203">
        <f t="shared" si="144"/>
        <v>0</v>
      </c>
      <c r="Q1203">
        <f t="shared" si="144"/>
        <v>0</v>
      </c>
      <c r="R1203">
        <f t="shared" si="144"/>
        <v>0</v>
      </c>
      <c r="S1203">
        <f t="shared" si="144"/>
        <v>0</v>
      </c>
      <c r="T1203">
        <f t="shared" si="144"/>
        <v>0</v>
      </c>
      <c r="U1203">
        <f t="shared" si="144"/>
        <v>0</v>
      </c>
      <c r="V1203">
        <f t="shared" si="144"/>
        <v>0</v>
      </c>
      <c r="W1203">
        <f t="shared" si="144"/>
        <v>0</v>
      </c>
      <c r="X1203">
        <f t="shared" si="144"/>
        <v>0</v>
      </c>
    </row>
    <row r="1204" spans="3:24" ht="30" customHeight="1" thickTop="1" thickBot="1" x14ac:dyDescent="0.25">
      <c r="C1204" s="108"/>
      <c r="D1204" s="108"/>
      <c r="E1204" s="115"/>
      <c r="F1204" s="115"/>
      <c r="H1204" t="str">
        <f t="shared" si="138"/>
        <v/>
      </c>
      <c r="I1204" t="str">
        <f t="shared" si="139"/>
        <v/>
      </c>
      <c r="J1204" t="str">
        <f t="shared" si="140"/>
        <v/>
      </c>
      <c r="K1204" t="str">
        <f t="shared" si="141"/>
        <v/>
      </c>
      <c r="M1204">
        <f t="shared" si="143"/>
        <v>0</v>
      </c>
      <c r="N1204">
        <f t="shared" si="144"/>
        <v>0</v>
      </c>
      <c r="O1204">
        <f t="shared" si="144"/>
        <v>0</v>
      </c>
      <c r="P1204">
        <f t="shared" si="144"/>
        <v>0</v>
      </c>
      <c r="Q1204">
        <f t="shared" si="144"/>
        <v>0</v>
      </c>
      <c r="R1204">
        <f t="shared" si="144"/>
        <v>0</v>
      </c>
      <c r="S1204">
        <f t="shared" si="144"/>
        <v>0</v>
      </c>
      <c r="T1204">
        <f t="shared" si="144"/>
        <v>0</v>
      </c>
      <c r="U1204">
        <f t="shared" si="144"/>
        <v>0</v>
      </c>
      <c r="V1204">
        <f t="shared" si="144"/>
        <v>0</v>
      </c>
      <c r="W1204">
        <f t="shared" si="144"/>
        <v>0</v>
      </c>
      <c r="X1204">
        <f t="shared" si="144"/>
        <v>0</v>
      </c>
    </row>
    <row r="1205" spans="3:24" ht="30" customHeight="1" thickTop="1" thickBot="1" x14ac:dyDescent="0.25">
      <c r="C1205" s="108"/>
      <c r="D1205" s="108"/>
      <c r="E1205" s="115"/>
      <c r="F1205" s="115"/>
      <c r="H1205" t="str">
        <f t="shared" si="138"/>
        <v/>
      </c>
      <c r="I1205" t="str">
        <f t="shared" si="139"/>
        <v/>
      </c>
      <c r="J1205" t="str">
        <f t="shared" si="140"/>
        <v/>
      </c>
      <c r="K1205" t="str">
        <f t="shared" si="141"/>
        <v/>
      </c>
      <c r="M1205">
        <f t="shared" si="143"/>
        <v>0</v>
      </c>
      <c r="N1205">
        <f t="shared" si="144"/>
        <v>0</v>
      </c>
      <c r="O1205">
        <f t="shared" si="144"/>
        <v>0</v>
      </c>
      <c r="P1205">
        <f t="shared" si="144"/>
        <v>0</v>
      </c>
      <c r="Q1205">
        <f t="shared" si="144"/>
        <v>0</v>
      </c>
      <c r="R1205">
        <f t="shared" si="144"/>
        <v>0</v>
      </c>
      <c r="S1205">
        <f t="shared" si="144"/>
        <v>0</v>
      </c>
      <c r="T1205">
        <f t="shared" si="144"/>
        <v>0</v>
      </c>
      <c r="U1205">
        <f t="shared" si="144"/>
        <v>0</v>
      </c>
      <c r="V1205">
        <f t="shared" si="144"/>
        <v>0</v>
      </c>
      <c r="W1205">
        <f t="shared" si="144"/>
        <v>0</v>
      </c>
      <c r="X1205">
        <f t="shared" si="144"/>
        <v>0</v>
      </c>
    </row>
    <row r="1206" spans="3:24" ht="30" customHeight="1" thickTop="1" thickBot="1" x14ac:dyDescent="0.25">
      <c r="C1206" s="108"/>
      <c r="D1206" s="108"/>
      <c r="E1206" s="115"/>
      <c r="F1206" s="115"/>
      <c r="H1206" t="str">
        <f t="shared" si="138"/>
        <v/>
      </c>
      <c r="I1206" t="str">
        <f t="shared" si="139"/>
        <v/>
      </c>
      <c r="J1206" t="str">
        <f t="shared" si="140"/>
        <v/>
      </c>
      <c r="K1206" t="str">
        <f t="shared" si="141"/>
        <v/>
      </c>
      <c r="M1206">
        <f t="shared" si="143"/>
        <v>0</v>
      </c>
      <c r="N1206">
        <f t="shared" si="144"/>
        <v>0</v>
      </c>
      <c r="O1206">
        <f t="shared" si="144"/>
        <v>0</v>
      </c>
      <c r="P1206">
        <f t="shared" si="144"/>
        <v>0</v>
      </c>
      <c r="Q1206">
        <f t="shared" si="144"/>
        <v>0</v>
      </c>
      <c r="R1206">
        <f t="shared" si="144"/>
        <v>0</v>
      </c>
      <c r="S1206">
        <f t="shared" si="144"/>
        <v>0</v>
      </c>
      <c r="T1206">
        <f t="shared" si="144"/>
        <v>0</v>
      </c>
      <c r="U1206">
        <f t="shared" si="144"/>
        <v>0</v>
      </c>
      <c r="V1206">
        <f t="shared" si="144"/>
        <v>0</v>
      </c>
      <c r="W1206">
        <f t="shared" si="144"/>
        <v>0</v>
      </c>
      <c r="X1206">
        <f t="shared" si="144"/>
        <v>0</v>
      </c>
    </row>
    <row r="1207" spans="3:24" ht="30" customHeight="1" thickTop="1" thickBot="1" x14ac:dyDescent="0.25">
      <c r="C1207" s="108"/>
      <c r="D1207" s="108"/>
      <c r="E1207" s="115"/>
      <c r="F1207" s="115"/>
      <c r="H1207" t="str">
        <f t="shared" si="138"/>
        <v/>
      </c>
      <c r="I1207" t="str">
        <f t="shared" si="139"/>
        <v/>
      </c>
      <c r="J1207" t="str">
        <f t="shared" si="140"/>
        <v/>
      </c>
      <c r="K1207" t="str">
        <f t="shared" si="141"/>
        <v/>
      </c>
      <c r="M1207">
        <f t="shared" si="143"/>
        <v>0</v>
      </c>
      <c r="N1207">
        <f t="shared" si="144"/>
        <v>0</v>
      </c>
      <c r="O1207">
        <f t="shared" si="144"/>
        <v>0</v>
      </c>
      <c r="P1207">
        <f t="shared" si="144"/>
        <v>0</v>
      </c>
      <c r="Q1207">
        <f t="shared" si="144"/>
        <v>0</v>
      </c>
      <c r="R1207">
        <f t="shared" si="144"/>
        <v>0</v>
      </c>
      <c r="S1207">
        <f t="shared" si="144"/>
        <v>0</v>
      </c>
      <c r="T1207">
        <f t="shared" si="144"/>
        <v>0</v>
      </c>
      <c r="U1207">
        <f t="shared" si="144"/>
        <v>0</v>
      </c>
      <c r="V1207">
        <f t="shared" si="144"/>
        <v>0</v>
      </c>
      <c r="W1207">
        <f t="shared" si="144"/>
        <v>0</v>
      </c>
      <c r="X1207">
        <f t="shared" si="144"/>
        <v>0</v>
      </c>
    </row>
    <row r="1208" spans="3:24" ht="30" customHeight="1" thickTop="1" thickBot="1" x14ac:dyDescent="0.25">
      <c r="C1208" s="108"/>
      <c r="D1208" s="108"/>
      <c r="E1208" s="115"/>
      <c r="F1208" s="115"/>
      <c r="H1208" t="str">
        <f t="shared" si="138"/>
        <v/>
      </c>
      <c r="I1208" t="str">
        <f t="shared" si="139"/>
        <v/>
      </c>
      <c r="J1208" t="str">
        <f t="shared" si="140"/>
        <v/>
      </c>
      <c r="K1208" t="str">
        <f t="shared" si="141"/>
        <v/>
      </c>
      <c r="M1208">
        <f t="shared" si="143"/>
        <v>0</v>
      </c>
      <c r="N1208">
        <f t="shared" si="144"/>
        <v>0</v>
      </c>
      <c r="O1208">
        <f t="shared" si="144"/>
        <v>0</v>
      </c>
      <c r="P1208">
        <f t="shared" si="144"/>
        <v>0</v>
      </c>
      <c r="Q1208">
        <f t="shared" si="144"/>
        <v>0</v>
      </c>
      <c r="R1208">
        <f t="shared" si="144"/>
        <v>0</v>
      </c>
      <c r="S1208">
        <f t="shared" si="144"/>
        <v>0</v>
      </c>
      <c r="T1208">
        <f t="shared" si="144"/>
        <v>0</v>
      </c>
      <c r="U1208">
        <f t="shared" si="144"/>
        <v>0</v>
      </c>
      <c r="V1208">
        <f t="shared" si="144"/>
        <v>0</v>
      </c>
      <c r="W1208">
        <f t="shared" si="144"/>
        <v>0</v>
      </c>
      <c r="X1208">
        <f t="shared" si="144"/>
        <v>0</v>
      </c>
    </row>
    <row r="1209" spans="3:24" ht="30" customHeight="1" thickTop="1" thickBot="1" x14ac:dyDescent="0.25">
      <c r="C1209" s="108"/>
      <c r="D1209" s="108"/>
      <c r="E1209" s="115"/>
      <c r="F1209" s="115"/>
      <c r="H1209" t="str">
        <f t="shared" si="138"/>
        <v/>
      </c>
      <c r="I1209" t="str">
        <f t="shared" si="139"/>
        <v/>
      </c>
      <c r="J1209" t="str">
        <f t="shared" si="140"/>
        <v/>
      </c>
      <c r="K1209" t="str">
        <f t="shared" si="141"/>
        <v/>
      </c>
      <c r="M1209">
        <f t="shared" si="143"/>
        <v>0</v>
      </c>
      <c r="N1209">
        <f t="shared" si="144"/>
        <v>0</v>
      </c>
      <c r="O1209">
        <f t="shared" si="144"/>
        <v>0</v>
      </c>
      <c r="P1209">
        <f t="shared" si="144"/>
        <v>0</v>
      </c>
      <c r="Q1209">
        <f t="shared" si="144"/>
        <v>0</v>
      </c>
      <c r="R1209">
        <f t="shared" si="144"/>
        <v>0</v>
      </c>
      <c r="S1209">
        <f t="shared" si="144"/>
        <v>0</v>
      </c>
      <c r="T1209">
        <f t="shared" si="144"/>
        <v>0</v>
      </c>
      <c r="U1209">
        <f t="shared" si="144"/>
        <v>0</v>
      </c>
      <c r="V1209">
        <f t="shared" si="144"/>
        <v>0</v>
      </c>
      <c r="W1209">
        <f t="shared" si="144"/>
        <v>0</v>
      </c>
      <c r="X1209">
        <f t="shared" si="144"/>
        <v>0</v>
      </c>
    </row>
    <row r="1210" spans="3:24" ht="30" customHeight="1" thickTop="1" thickBot="1" x14ac:dyDescent="0.25">
      <c r="C1210" s="108"/>
      <c r="D1210" s="108"/>
      <c r="E1210" s="115"/>
      <c r="F1210" s="115"/>
      <c r="H1210" t="str">
        <f t="shared" si="138"/>
        <v/>
      </c>
      <c r="I1210" t="str">
        <f t="shared" si="139"/>
        <v/>
      </c>
      <c r="J1210" t="str">
        <f t="shared" si="140"/>
        <v/>
      </c>
      <c r="K1210" t="str">
        <f t="shared" si="141"/>
        <v/>
      </c>
      <c r="M1210">
        <f t="shared" si="143"/>
        <v>0</v>
      </c>
      <c r="N1210">
        <f t="shared" si="144"/>
        <v>0</v>
      </c>
      <c r="O1210">
        <f t="shared" si="144"/>
        <v>0</v>
      </c>
      <c r="P1210">
        <f t="shared" si="144"/>
        <v>0</v>
      </c>
      <c r="Q1210">
        <f t="shared" si="144"/>
        <v>0</v>
      </c>
      <c r="R1210">
        <f t="shared" si="144"/>
        <v>0</v>
      </c>
      <c r="S1210">
        <f t="shared" si="144"/>
        <v>0</v>
      </c>
      <c r="T1210">
        <f t="shared" si="144"/>
        <v>0</v>
      </c>
      <c r="U1210">
        <f t="shared" si="144"/>
        <v>0</v>
      </c>
      <c r="V1210">
        <f t="shared" si="144"/>
        <v>0</v>
      </c>
      <c r="W1210">
        <f t="shared" si="144"/>
        <v>0</v>
      </c>
      <c r="X1210">
        <f t="shared" si="144"/>
        <v>0</v>
      </c>
    </row>
    <row r="1211" spans="3:24" ht="30" customHeight="1" thickTop="1" thickBot="1" x14ac:dyDescent="0.25">
      <c r="C1211" s="108"/>
      <c r="D1211" s="108"/>
      <c r="E1211" s="115"/>
      <c r="F1211" s="115"/>
      <c r="H1211" t="str">
        <f t="shared" si="138"/>
        <v/>
      </c>
      <c r="I1211" t="str">
        <f t="shared" si="139"/>
        <v/>
      </c>
      <c r="J1211" t="str">
        <f t="shared" si="140"/>
        <v/>
      </c>
      <c r="K1211" t="str">
        <f t="shared" si="141"/>
        <v/>
      </c>
      <c r="M1211">
        <f t="shared" si="143"/>
        <v>0</v>
      </c>
      <c r="N1211">
        <f t="shared" si="144"/>
        <v>0</v>
      </c>
      <c r="O1211">
        <f t="shared" si="144"/>
        <v>0</v>
      </c>
      <c r="P1211">
        <f t="shared" si="144"/>
        <v>0</v>
      </c>
      <c r="Q1211">
        <f t="shared" si="144"/>
        <v>0</v>
      </c>
      <c r="R1211">
        <f t="shared" si="144"/>
        <v>0</v>
      </c>
      <c r="S1211">
        <f t="shared" si="144"/>
        <v>0</v>
      </c>
      <c r="T1211">
        <f t="shared" si="144"/>
        <v>0</v>
      </c>
      <c r="U1211">
        <f t="shared" si="144"/>
        <v>0</v>
      </c>
      <c r="V1211">
        <f t="shared" si="144"/>
        <v>0</v>
      </c>
      <c r="W1211">
        <f t="shared" si="144"/>
        <v>0</v>
      </c>
      <c r="X1211">
        <f t="shared" si="144"/>
        <v>0</v>
      </c>
    </row>
    <row r="1212" spans="3:24" ht="30" customHeight="1" thickTop="1" thickBot="1" x14ac:dyDescent="0.25">
      <c r="C1212" s="108"/>
      <c r="D1212" s="108"/>
      <c r="E1212" s="115"/>
      <c r="F1212" s="115"/>
      <c r="H1212" t="str">
        <f t="shared" si="138"/>
        <v/>
      </c>
      <c r="I1212" t="str">
        <f t="shared" si="139"/>
        <v/>
      </c>
      <c r="J1212" t="str">
        <f t="shared" si="140"/>
        <v/>
      </c>
      <c r="K1212" t="str">
        <f t="shared" si="141"/>
        <v/>
      </c>
      <c r="M1212">
        <f t="shared" si="143"/>
        <v>0</v>
      </c>
      <c r="N1212">
        <f t="shared" si="144"/>
        <v>0</v>
      </c>
      <c r="O1212">
        <f t="shared" si="144"/>
        <v>0</v>
      </c>
      <c r="P1212">
        <f t="shared" si="144"/>
        <v>0</v>
      </c>
      <c r="Q1212">
        <f t="shared" si="144"/>
        <v>0</v>
      </c>
      <c r="R1212">
        <f t="shared" si="144"/>
        <v>0</v>
      </c>
      <c r="S1212">
        <f t="shared" si="144"/>
        <v>0</v>
      </c>
      <c r="T1212">
        <f t="shared" si="144"/>
        <v>0</v>
      </c>
      <c r="U1212">
        <f t="shared" si="144"/>
        <v>0</v>
      </c>
      <c r="V1212">
        <f t="shared" si="144"/>
        <v>0</v>
      </c>
      <c r="W1212">
        <f t="shared" si="144"/>
        <v>0</v>
      </c>
      <c r="X1212">
        <f t="shared" si="144"/>
        <v>0</v>
      </c>
    </row>
    <row r="1213" spans="3:24" ht="30" customHeight="1" thickTop="1" thickBot="1" x14ac:dyDescent="0.25">
      <c r="C1213" s="108"/>
      <c r="D1213" s="108"/>
      <c r="E1213" s="115"/>
      <c r="F1213" s="115"/>
      <c r="H1213" t="str">
        <f t="shared" si="138"/>
        <v/>
      </c>
      <c r="I1213" t="str">
        <f t="shared" si="139"/>
        <v/>
      </c>
      <c r="J1213" t="str">
        <f t="shared" si="140"/>
        <v/>
      </c>
      <c r="K1213" t="str">
        <f t="shared" si="141"/>
        <v/>
      </c>
      <c r="M1213">
        <f t="shared" si="143"/>
        <v>0</v>
      </c>
      <c r="N1213">
        <f t="shared" si="144"/>
        <v>0</v>
      </c>
      <c r="O1213">
        <f t="shared" si="144"/>
        <v>0</v>
      </c>
      <c r="P1213">
        <f t="shared" si="144"/>
        <v>0</v>
      </c>
      <c r="Q1213">
        <f t="shared" si="144"/>
        <v>0</v>
      </c>
      <c r="R1213">
        <f t="shared" si="144"/>
        <v>0</v>
      </c>
      <c r="S1213">
        <f t="shared" si="144"/>
        <v>0</v>
      </c>
      <c r="T1213">
        <f t="shared" si="144"/>
        <v>0</v>
      </c>
      <c r="U1213">
        <f t="shared" si="144"/>
        <v>0</v>
      </c>
      <c r="V1213">
        <f t="shared" si="144"/>
        <v>0</v>
      </c>
      <c r="W1213">
        <f t="shared" si="144"/>
        <v>0</v>
      </c>
      <c r="X1213">
        <f t="shared" si="144"/>
        <v>0</v>
      </c>
    </row>
    <row r="1214" spans="3:24" ht="30" customHeight="1" thickTop="1" thickBot="1" x14ac:dyDescent="0.25">
      <c r="C1214" s="108"/>
      <c r="D1214" s="108"/>
      <c r="E1214" s="115"/>
      <c r="F1214" s="115"/>
      <c r="H1214" t="str">
        <f t="shared" si="138"/>
        <v/>
      </c>
      <c r="I1214" t="str">
        <f t="shared" si="139"/>
        <v/>
      </c>
      <c r="J1214" t="str">
        <f t="shared" si="140"/>
        <v/>
      </c>
      <c r="K1214" t="str">
        <f t="shared" si="141"/>
        <v/>
      </c>
      <c r="M1214">
        <f t="shared" si="143"/>
        <v>0</v>
      </c>
      <c r="N1214">
        <f t="shared" si="144"/>
        <v>0</v>
      </c>
      <c r="O1214">
        <f t="shared" si="144"/>
        <v>0</v>
      </c>
      <c r="P1214">
        <f t="shared" si="144"/>
        <v>0</v>
      </c>
      <c r="Q1214">
        <f t="shared" si="144"/>
        <v>0</v>
      </c>
      <c r="R1214">
        <f t="shared" si="144"/>
        <v>0</v>
      </c>
      <c r="S1214">
        <f t="shared" si="144"/>
        <v>0</v>
      </c>
      <c r="T1214">
        <f t="shared" si="144"/>
        <v>0</v>
      </c>
      <c r="U1214">
        <f t="shared" si="144"/>
        <v>0</v>
      </c>
      <c r="V1214">
        <f t="shared" si="144"/>
        <v>0</v>
      </c>
      <c r="W1214">
        <f t="shared" si="144"/>
        <v>0</v>
      </c>
      <c r="X1214">
        <f t="shared" si="144"/>
        <v>0</v>
      </c>
    </row>
    <row r="1215" spans="3:24" ht="30" customHeight="1" thickTop="1" thickBot="1" x14ac:dyDescent="0.25">
      <c r="C1215" s="108"/>
      <c r="D1215" s="108"/>
      <c r="E1215" s="115"/>
      <c r="F1215" s="115"/>
      <c r="H1215" t="str">
        <f t="shared" si="138"/>
        <v/>
      </c>
      <c r="I1215" t="str">
        <f t="shared" si="139"/>
        <v/>
      </c>
      <c r="J1215" t="str">
        <f t="shared" si="140"/>
        <v/>
      </c>
      <c r="K1215" t="str">
        <f t="shared" si="141"/>
        <v/>
      </c>
      <c r="M1215">
        <f t="shared" si="143"/>
        <v>0</v>
      </c>
      <c r="N1215">
        <f t="shared" si="144"/>
        <v>0</v>
      </c>
      <c r="O1215">
        <f t="shared" si="144"/>
        <v>0</v>
      </c>
      <c r="P1215">
        <f t="shared" si="144"/>
        <v>0</v>
      </c>
      <c r="Q1215">
        <f t="shared" si="144"/>
        <v>0</v>
      </c>
      <c r="R1215">
        <f t="shared" si="144"/>
        <v>0</v>
      </c>
      <c r="S1215">
        <f t="shared" si="144"/>
        <v>0</v>
      </c>
      <c r="T1215">
        <f t="shared" si="144"/>
        <v>0</v>
      </c>
      <c r="U1215">
        <f t="shared" si="144"/>
        <v>0</v>
      </c>
      <c r="V1215">
        <f t="shared" si="144"/>
        <v>0</v>
      </c>
      <c r="W1215">
        <f t="shared" si="144"/>
        <v>0</v>
      </c>
      <c r="X1215">
        <f t="shared" si="144"/>
        <v>0</v>
      </c>
    </row>
    <row r="1216" spans="3:24" ht="30" customHeight="1" thickTop="1" thickBot="1" x14ac:dyDescent="0.25">
      <c r="C1216" s="108"/>
      <c r="D1216" s="108"/>
      <c r="E1216" s="115"/>
      <c r="F1216" s="115"/>
      <c r="H1216" t="str">
        <f t="shared" si="138"/>
        <v/>
      </c>
      <c r="I1216" t="str">
        <f t="shared" si="139"/>
        <v/>
      </c>
      <c r="J1216" t="str">
        <f t="shared" si="140"/>
        <v/>
      </c>
      <c r="K1216" t="str">
        <f t="shared" si="141"/>
        <v/>
      </c>
      <c r="M1216">
        <f t="shared" si="143"/>
        <v>0</v>
      </c>
      <c r="N1216">
        <f t="shared" si="144"/>
        <v>0</v>
      </c>
      <c r="O1216">
        <f t="shared" si="144"/>
        <v>0</v>
      </c>
      <c r="P1216">
        <f t="shared" si="144"/>
        <v>0</v>
      </c>
      <c r="Q1216">
        <f t="shared" si="144"/>
        <v>0</v>
      </c>
      <c r="R1216">
        <f t="shared" si="144"/>
        <v>0</v>
      </c>
      <c r="S1216">
        <f t="shared" si="144"/>
        <v>0</v>
      </c>
      <c r="T1216">
        <f t="shared" si="144"/>
        <v>0</v>
      </c>
      <c r="U1216">
        <f t="shared" si="144"/>
        <v>0</v>
      </c>
      <c r="V1216">
        <f t="shared" si="144"/>
        <v>0</v>
      </c>
      <c r="W1216">
        <f t="shared" si="144"/>
        <v>0</v>
      </c>
      <c r="X1216">
        <f t="shared" si="144"/>
        <v>0</v>
      </c>
    </row>
    <row r="1217" spans="3:24" ht="30" customHeight="1" thickTop="1" thickBot="1" x14ac:dyDescent="0.25">
      <c r="C1217" s="108"/>
      <c r="D1217" s="108"/>
      <c r="E1217" s="115"/>
      <c r="F1217" s="115"/>
      <c r="H1217" t="str">
        <f t="shared" si="138"/>
        <v/>
      </c>
      <c r="I1217" t="str">
        <f t="shared" si="139"/>
        <v/>
      </c>
      <c r="J1217" t="str">
        <f t="shared" si="140"/>
        <v/>
      </c>
      <c r="K1217" t="str">
        <f t="shared" si="141"/>
        <v/>
      </c>
      <c r="M1217">
        <f t="shared" si="143"/>
        <v>0</v>
      </c>
      <c r="N1217">
        <f t="shared" si="144"/>
        <v>0</v>
      </c>
      <c r="O1217">
        <f t="shared" si="144"/>
        <v>0</v>
      </c>
      <c r="P1217">
        <f t="shared" si="144"/>
        <v>0</v>
      </c>
      <c r="Q1217">
        <f t="shared" si="144"/>
        <v>0</v>
      </c>
      <c r="R1217">
        <f t="shared" si="144"/>
        <v>0</v>
      </c>
      <c r="S1217">
        <f t="shared" si="144"/>
        <v>0</v>
      </c>
      <c r="T1217">
        <f t="shared" si="144"/>
        <v>0</v>
      </c>
      <c r="U1217">
        <f t="shared" si="144"/>
        <v>0</v>
      </c>
      <c r="V1217">
        <f t="shared" si="144"/>
        <v>0</v>
      </c>
      <c r="W1217">
        <f t="shared" si="144"/>
        <v>0</v>
      </c>
      <c r="X1217">
        <f t="shared" si="144"/>
        <v>0</v>
      </c>
    </row>
    <row r="1218" spans="3:24" ht="30" customHeight="1" thickTop="1" thickBot="1" x14ac:dyDescent="0.25">
      <c r="C1218" s="108"/>
      <c r="D1218" s="108"/>
      <c r="E1218" s="115"/>
      <c r="F1218" s="115"/>
      <c r="H1218" t="str">
        <f t="shared" si="138"/>
        <v/>
      </c>
      <c r="I1218" t="str">
        <f t="shared" si="139"/>
        <v/>
      </c>
      <c r="J1218" t="str">
        <f t="shared" si="140"/>
        <v/>
      </c>
      <c r="K1218" t="str">
        <f t="shared" si="141"/>
        <v/>
      </c>
      <c r="M1218">
        <f t="shared" si="143"/>
        <v>0</v>
      </c>
      <c r="N1218">
        <f t="shared" si="144"/>
        <v>0</v>
      </c>
      <c r="O1218">
        <f t="shared" si="144"/>
        <v>0</v>
      </c>
      <c r="P1218">
        <f t="shared" si="144"/>
        <v>0</v>
      </c>
      <c r="Q1218">
        <f t="shared" si="144"/>
        <v>0</v>
      </c>
      <c r="R1218">
        <f t="shared" si="144"/>
        <v>0</v>
      </c>
      <c r="S1218">
        <f t="shared" si="144"/>
        <v>0</v>
      </c>
      <c r="T1218">
        <f t="shared" si="144"/>
        <v>0</v>
      </c>
      <c r="U1218">
        <f t="shared" si="144"/>
        <v>0</v>
      </c>
      <c r="V1218">
        <f t="shared" si="144"/>
        <v>0</v>
      </c>
      <c r="W1218">
        <f t="shared" si="144"/>
        <v>0</v>
      </c>
      <c r="X1218">
        <f t="shared" si="144"/>
        <v>0</v>
      </c>
    </row>
    <row r="1219" spans="3:24" ht="30" customHeight="1" thickTop="1" thickBot="1" x14ac:dyDescent="0.25">
      <c r="C1219" s="108"/>
      <c r="D1219" s="108"/>
      <c r="E1219" s="115"/>
      <c r="F1219" s="115"/>
      <c r="H1219" t="str">
        <f t="shared" si="138"/>
        <v/>
      </c>
      <c r="I1219" t="str">
        <f t="shared" si="139"/>
        <v/>
      </c>
      <c r="J1219" t="str">
        <f t="shared" si="140"/>
        <v/>
      </c>
      <c r="K1219" t="str">
        <f t="shared" si="141"/>
        <v/>
      </c>
      <c r="M1219">
        <f t="shared" si="143"/>
        <v>0</v>
      </c>
      <c r="N1219">
        <f t="shared" si="144"/>
        <v>0</v>
      </c>
      <c r="O1219">
        <f t="shared" si="144"/>
        <v>0</v>
      </c>
      <c r="P1219">
        <f t="shared" si="144"/>
        <v>0</v>
      </c>
      <c r="Q1219">
        <f t="shared" si="144"/>
        <v>0</v>
      </c>
      <c r="R1219">
        <f t="shared" si="144"/>
        <v>0</v>
      </c>
      <c r="S1219">
        <f t="shared" si="144"/>
        <v>0</v>
      </c>
      <c r="T1219">
        <f t="shared" si="144"/>
        <v>0</v>
      </c>
      <c r="U1219">
        <f t="shared" si="144"/>
        <v>0</v>
      </c>
      <c r="V1219">
        <f t="shared" si="144"/>
        <v>0</v>
      </c>
      <c r="W1219">
        <f t="shared" si="144"/>
        <v>0</v>
      </c>
      <c r="X1219">
        <f t="shared" si="144"/>
        <v>0</v>
      </c>
    </row>
    <row r="1220" spans="3:24" ht="30" customHeight="1" thickTop="1" thickBot="1" x14ac:dyDescent="0.25">
      <c r="C1220" s="108"/>
      <c r="D1220" s="108"/>
      <c r="E1220" s="115"/>
      <c r="F1220" s="115"/>
      <c r="H1220" t="str">
        <f t="shared" si="138"/>
        <v/>
      </c>
      <c r="I1220" t="str">
        <f t="shared" si="139"/>
        <v/>
      </c>
      <c r="J1220" t="str">
        <f t="shared" si="140"/>
        <v/>
      </c>
      <c r="K1220" t="str">
        <f t="shared" si="141"/>
        <v/>
      </c>
      <c r="M1220">
        <f t="shared" si="143"/>
        <v>0</v>
      </c>
      <c r="N1220">
        <f t="shared" si="144"/>
        <v>0</v>
      </c>
      <c r="O1220">
        <f t="shared" si="144"/>
        <v>0</v>
      </c>
      <c r="P1220">
        <f t="shared" si="144"/>
        <v>0</v>
      </c>
      <c r="Q1220">
        <f t="shared" si="144"/>
        <v>0</v>
      </c>
      <c r="R1220">
        <f t="shared" si="144"/>
        <v>0</v>
      </c>
      <c r="S1220">
        <f t="shared" si="144"/>
        <v>0</v>
      </c>
      <c r="T1220">
        <f t="shared" si="144"/>
        <v>0</v>
      </c>
      <c r="U1220">
        <f t="shared" si="144"/>
        <v>0</v>
      </c>
      <c r="V1220">
        <f t="shared" si="144"/>
        <v>0</v>
      </c>
      <c r="W1220">
        <f t="shared" si="144"/>
        <v>0</v>
      </c>
      <c r="X1220">
        <f t="shared" si="144"/>
        <v>0</v>
      </c>
    </row>
    <row r="1221" spans="3:24" ht="30" customHeight="1" thickTop="1" thickBot="1" x14ac:dyDescent="0.25">
      <c r="C1221" s="108"/>
      <c r="D1221" s="108"/>
      <c r="E1221" s="115"/>
      <c r="F1221" s="115"/>
      <c r="H1221" t="str">
        <f t="shared" si="138"/>
        <v/>
      </c>
      <c r="I1221" t="str">
        <f t="shared" si="139"/>
        <v/>
      </c>
      <c r="J1221" t="str">
        <f t="shared" si="140"/>
        <v/>
      </c>
      <c r="K1221" t="str">
        <f t="shared" si="141"/>
        <v/>
      </c>
      <c r="M1221">
        <f t="shared" si="143"/>
        <v>0</v>
      </c>
      <c r="N1221">
        <f t="shared" si="144"/>
        <v>0</v>
      </c>
      <c r="O1221">
        <f t="shared" si="144"/>
        <v>0</v>
      </c>
      <c r="P1221">
        <f t="shared" si="144"/>
        <v>0</v>
      </c>
      <c r="Q1221">
        <f t="shared" si="144"/>
        <v>0</v>
      </c>
      <c r="R1221">
        <f t="shared" si="144"/>
        <v>0</v>
      </c>
      <c r="S1221">
        <f t="shared" si="144"/>
        <v>0</v>
      </c>
      <c r="T1221">
        <f t="shared" si="144"/>
        <v>0</v>
      </c>
      <c r="U1221">
        <f t="shared" si="144"/>
        <v>0</v>
      </c>
      <c r="V1221">
        <f t="shared" si="144"/>
        <v>0</v>
      </c>
      <c r="W1221">
        <f t="shared" si="144"/>
        <v>0</v>
      </c>
      <c r="X1221">
        <f t="shared" si="144"/>
        <v>0</v>
      </c>
    </row>
    <row r="1222" spans="3:24" ht="30" customHeight="1" thickTop="1" thickBot="1" x14ac:dyDescent="0.25">
      <c r="C1222" s="108"/>
      <c r="D1222" s="108"/>
      <c r="E1222" s="115"/>
      <c r="F1222" s="115"/>
      <c r="H1222" t="str">
        <f t="shared" si="138"/>
        <v/>
      </c>
      <c r="I1222" t="str">
        <f t="shared" si="139"/>
        <v/>
      </c>
      <c r="J1222" t="str">
        <f t="shared" si="140"/>
        <v/>
      </c>
      <c r="K1222" t="str">
        <f t="shared" si="141"/>
        <v/>
      </c>
      <c r="M1222">
        <f t="shared" si="143"/>
        <v>0</v>
      </c>
      <c r="N1222">
        <f t="shared" si="144"/>
        <v>0</v>
      </c>
      <c r="O1222">
        <f t="shared" si="144"/>
        <v>0</v>
      </c>
      <c r="P1222">
        <f t="shared" si="144"/>
        <v>0</v>
      </c>
      <c r="Q1222">
        <f t="shared" si="144"/>
        <v>0</v>
      </c>
      <c r="R1222">
        <f t="shared" si="144"/>
        <v>0</v>
      </c>
      <c r="S1222">
        <f t="shared" si="144"/>
        <v>0</v>
      </c>
      <c r="T1222">
        <f t="shared" si="144"/>
        <v>0</v>
      </c>
      <c r="U1222">
        <f t="shared" si="144"/>
        <v>0</v>
      </c>
      <c r="V1222">
        <f t="shared" si="144"/>
        <v>0</v>
      </c>
      <c r="W1222">
        <f t="shared" si="144"/>
        <v>0</v>
      </c>
      <c r="X1222">
        <f t="shared" ref="N1222:X1246" si="145">IF(ISERROR(IF(AND($H1222&lt;=X$6,$J1222&gt;=X$6),1,0)),"",IF(AND($H1222&lt;=X$6,$J1222&gt;=X$6),1,0))</f>
        <v>0</v>
      </c>
    </row>
    <row r="1223" spans="3:24" ht="30" customHeight="1" thickTop="1" thickBot="1" x14ac:dyDescent="0.25">
      <c r="C1223" s="108"/>
      <c r="D1223" s="108"/>
      <c r="E1223" s="115"/>
      <c r="F1223" s="115"/>
      <c r="H1223" t="str">
        <f t="shared" si="138"/>
        <v/>
      </c>
      <c r="I1223" t="str">
        <f t="shared" si="139"/>
        <v/>
      </c>
      <c r="J1223" t="str">
        <f t="shared" si="140"/>
        <v/>
      </c>
      <c r="K1223" t="str">
        <f t="shared" si="141"/>
        <v/>
      </c>
      <c r="M1223">
        <f t="shared" si="143"/>
        <v>0</v>
      </c>
      <c r="N1223">
        <f t="shared" si="145"/>
        <v>0</v>
      </c>
      <c r="O1223">
        <f t="shared" si="145"/>
        <v>0</v>
      </c>
      <c r="P1223">
        <f t="shared" si="145"/>
        <v>0</v>
      </c>
      <c r="Q1223">
        <f t="shared" si="145"/>
        <v>0</v>
      </c>
      <c r="R1223">
        <f t="shared" si="145"/>
        <v>0</v>
      </c>
      <c r="S1223">
        <f t="shared" si="145"/>
        <v>0</v>
      </c>
      <c r="T1223">
        <f t="shared" si="145"/>
        <v>0</v>
      </c>
      <c r="U1223">
        <f t="shared" si="145"/>
        <v>0</v>
      </c>
      <c r="V1223">
        <f t="shared" si="145"/>
        <v>0</v>
      </c>
      <c r="W1223">
        <f t="shared" si="145"/>
        <v>0</v>
      </c>
      <c r="X1223">
        <f t="shared" si="145"/>
        <v>0</v>
      </c>
    </row>
    <row r="1224" spans="3:24" ht="30" customHeight="1" thickTop="1" thickBot="1" x14ac:dyDescent="0.25">
      <c r="C1224" s="108"/>
      <c r="D1224" s="108"/>
      <c r="E1224" s="115"/>
      <c r="F1224" s="115"/>
      <c r="H1224" t="str">
        <f t="shared" si="138"/>
        <v/>
      </c>
      <c r="I1224" t="str">
        <f t="shared" si="139"/>
        <v/>
      </c>
      <c r="J1224" t="str">
        <f t="shared" si="140"/>
        <v/>
      </c>
      <c r="K1224" t="str">
        <f t="shared" si="141"/>
        <v/>
      </c>
      <c r="M1224">
        <f t="shared" si="143"/>
        <v>0</v>
      </c>
      <c r="N1224">
        <f t="shared" si="145"/>
        <v>0</v>
      </c>
      <c r="O1224">
        <f t="shared" si="145"/>
        <v>0</v>
      </c>
      <c r="P1224">
        <f t="shared" si="145"/>
        <v>0</v>
      </c>
      <c r="Q1224">
        <f t="shared" si="145"/>
        <v>0</v>
      </c>
      <c r="R1224">
        <f t="shared" si="145"/>
        <v>0</v>
      </c>
      <c r="S1224">
        <f t="shared" si="145"/>
        <v>0</v>
      </c>
      <c r="T1224">
        <f t="shared" si="145"/>
        <v>0</v>
      </c>
      <c r="U1224">
        <f t="shared" si="145"/>
        <v>0</v>
      </c>
      <c r="V1224">
        <f t="shared" si="145"/>
        <v>0</v>
      </c>
      <c r="W1224">
        <f t="shared" si="145"/>
        <v>0</v>
      </c>
      <c r="X1224">
        <f t="shared" si="145"/>
        <v>0</v>
      </c>
    </row>
    <row r="1225" spans="3:24" ht="30" customHeight="1" thickTop="1" thickBot="1" x14ac:dyDescent="0.25">
      <c r="C1225" s="108"/>
      <c r="D1225" s="108"/>
      <c r="E1225" s="115"/>
      <c r="F1225" s="115"/>
      <c r="H1225" t="str">
        <f t="shared" ref="H1225:H1288" si="146">IF(ISERROR(IF(E1225="","",MONTH(E1225))),"",IF(E1225="","",MONTH(E1225)))</f>
        <v/>
      </c>
      <c r="I1225" t="str">
        <f t="shared" ref="I1225:I1288" si="147">IF(ISERROR(IF(E1225="","",YEAR(E1225))),"",IF(E1225="","",YEAR(E1225)))</f>
        <v/>
      </c>
      <c r="J1225" t="str">
        <f t="shared" ref="J1225:J1288" si="148">IF(ISERROR(IF(F1225="","",MONTH(F1225))),"",IF(F1225="","",MONTH(F1225)))</f>
        <v/>
      </c>
      <c r="K1225" t="str">
        <f t="shared" ref="K1225:K1288" si="149">IF(ISERROR(IF(F1225="","",YEAR(F1225))),"",IF(F1225="","",YEAR(F1225)))</f>
        <v/>
      </c>
      <c r="M1225">
        <f t="shared" si="143"/>
        <v>0</v>
      </c>
      <c r="N1225">
        <f t="shared" si="145"/>
        <v>0</v>
      </c>
      <c r="O1225">
        <f t="shared" si="145"/>
        <v>0</v>
      </c>
      <c r="P1225">
        <f t="shared" si="145"/>
        <v>0</v>
      </c>
      <c r="Q1225">
        <f t="shared" si="145"/>
        <v>0</v>
      </c>
      <c r="R1225">
        <f t="shared" si="145"/>
        <v>0</v>
      </c>
      <c r="S1225">
        <f t="shared" si="145"/>
        <v>0</v>
      </c>
      <c r="T1225">
        <f t="shared" si="145"/>
        <v>0</v>
      </c>
      <c r="U1225">
        <f t="shared" si="145"/>
        <v>0</v>
      </c>
      <c r="V1225">
        <f t="shared" si="145"/>
        <v>0</v>
      </c>
      <c r="W1225">
        <f t="shared" si="145"/>
        <v>0</v>
      </c>
      <c r="X1225">
        <f t="shared" si="145"/>
        <v>0</v>
      </c>
    </row>
    <row r="1226" spans="3:24" ht="30" customHeight="1" thickTop="1" thickBot="1" x14ac:dyDescent="0.25">
      <c r="C1226" s="108"/>
      <c r="D1226" s="108"/>
      <c r="E1226" s="115"/>
      <c r="F1226" s="115"/>
      <c r="H1226" t="str">
        <f t="shared" si="146"/>
        <v/>
      </c>
      <c r="I1226" t="str">
        <f t="shared" si="147"/>
        <v/>
      </c>
      <c r="J1226" t="str">
        <f t="shared" si="148"/>
        <v/>
      </c>
      <c r="K1226" t="str">
        <f t="shared" si="149"/>
        <v/>
      </c>
      <c r="M1226">
        <f t="shared" si="143"/>
        <v>0</v>
      </c>
      <c r="N1226">
        <f t="shared" si="145"/>
        <v>0</v>
      </c>
      <c r="O1226">
        <f t="shared" si="145"/>
        <v>0</v>
      </c>
      <c r="P1226">
        <f t="shared" si="145"/>
        <v>0</v>
      </c>
      <c r="Q1226">
        <f t="shared" si="145"/>
        <v>0</v>
      </c>
      <c r="R1226">
        <f t="shared" si="145"/>
        <v>0</v>
      </c>
      <c r="S1226">
        <f t="shared" si="145"/>
        <v>0</v>
      </c>
      <c r="T1226">
        <f t="shared" si="145"/>
        <v>0</v>
      </c>
      <c r="U1226">
        <f t="shared" si="145"/>
        <v>0</v>
      </c>
      <c r="V1226">
        <f t="shared" si="145"/>
        <v>0</v>
      </c>
      <c r="W1226">
        <f t="shared" si="145"/>
        <v>0</v>
      </c>
      <c r="X1226">
        <f t="shared" si="145"/>
        <v>0</v>
      </c>
    </row>
    <row r="1227" spans="3:24" ht="30" customHeight="1" thickTop="1" thickBot="1" x14ac:dyDescent="0.25">
      <c r="C1227" s="108"/>
      <c r="D1227" s="108"/>
      <c r="E1227" s="115"/>
      <c r="F1227" s="115"/>
      <c r="H1227" t="str">
        <f t="shared" si="146"/>
        <v/>
      </c>
      <c r="I1227" t="str">
        <f t="shared" si="147"/>
        <v/>
      </c>
      <c r="J1227" t="str">
        <f t="shared" si="148"/>
        <v/>
      </c>
      <c r="K1227" t="str">
        <f t="shared" si="149"/>
        <v/>
      </c>
      <c r="M1227">
        <f t="shared" si="143"/>
        <v>0</v>
      </c>
      <c r="N1227">
        <f t="shared" si="145"/>
        <v>0</v>
      </c>
      <c r="O1227">
        <f t="shared" si="145"/>
        <v>0</v>
      </c>
      <c r="P1227">
        <f t="shared" si="145"/>
        <v>0</v>
      </c>
      <c r="Q1227">
        <f t="shared" si="145"/>
        <v>0</v>
      </c>
      <c r="R1227">
        <f t="shared" si="145"/>
        <v>0</v>
      </c>
      <c r="S1227">
        <f t="shared" si="145"/>
        <v>0</v>
      </c>
      <c r="T1227">
        <f t="shared" si="145"/>
        <v>0</v>
      </c>
      <c r="U1227">
        <f t="shared" si="145"/>
        <v>0</v>
      </c>
      <c r="V1227">
        <f t="shared" si="145"/>
        <v>0</v>
      </c>
      <c r="W1227">
        <f t="shared" si="145"/>
        <v>0</v>
      </c>
      <c r="X1227">
        <f t="shared" si="145"/>
        <v>0</v>
      </c>
    </row>
    <row r="1228" spans="3:24" ht="30" customHeight="1" thickTop="1" thickBot="1" x14ac:dyDescent="0.25">
      <c r="C1228" s="108"/>
      <c r="D1228" s="108"/>
      <c r="E1228" s="115"/>
      <c r="F1228" s="115"/>
      <c r="H1228" t="str">
        <f t="shared" si="146"/>
        <v/>
      </c>
      <c r="I1228" t="str">
        <f t="shared" si="147"/>
        <v/>
      </c>
      <c r="J1228" t="str">
        <f t="shared" si="148"/>
        <v/>
      </c>
      <c r="K1228" t="str">
        <f t="shared" si="149"/>
        <v/>
      </c>
      <c r="M1228">
        <f t="shared" si="143"/>
        <v>0</v>
      </c>
      <c r="N1228">
        <f t="shared" si="145"/>
        <v>0</v>
      </c>
      <c r="O1228">
        <f t="shared" si="145"/>
        <v>0</v>
      </c>
      <c r="P1228">
        <f t="shared" si="145"/>
        <v>0</v>
      </c>
      <c r="Q1228">
        <f t="shared" si="145"/>
        <v>0</v>
      </c>
      <c r="R1228">
        <f t="shared" si="145"/>
        <v>0</v>
      </c>
      <c r="S1228">
        <f t="shared" si="145"/>
        <v>0</v>
      </c>
      <c r="T1228">
        <f t="shared" si="145"/>
        <v>0</v>
      </c>
      <c r="U1228">
        <f t="shared" si="145"/>
        <v>0</v>
      </c>
      <c r="V1228">
        <f t="shared" si="145"/>
        <v>0</v>
      </c>
      <c r="W1228">
        <f t="shared" si="145"/>
        <v>0</v>
      </c>
      <c r="X1228">
        <f t="shared" si="145"/>
        <v>0</v>
      </c>
    </row>
    <row r="1229" spans="3:24" ht="30" customHeight="1" thickTop="1" thickBot="1" x14ac:dyDescent="0.25">
      <c r="C1229" s="108"/>
      <c r="D1229" s="108"/>
      <c r="E1229" s="115"/>
      <c r="F1229" s="115"/>
      <c r="H1229" t="str">
        <f t="shared" si="146"/>
        <v/>
      </c>
      <c r="I1229" t="str">
        <f t="shared" si="147"/>
        <v/>
      </c>
      <c r="J1229" t="str">
        <f t="shared" si="148"/>
        <v/>
      </c>
      <c r="K1229" t="str">
        <f t="shared" si="149"/>
        <v/>
      </c>
      <c r="M1229">
        <f t="shared" si="143"/>
        <v>0</v>
      </c>
      <c r="N1229">
        <f t="shared" si="145"/>
        <v>0</v>
      </c>
      <c r="O1229">
        <f t="shared" si="145"/>
        <v>0</v>
      </c>
      <c r="P1229">
        <f t="shared" si="145"/>
        <v>0</v>
      </c>
      <c r="Q1229">
        <f t="shared" si="145"/>
        <v>0</v>
      </c>
      <c r="R1229">
        <f t="shared" si="145"/>
        <v>0</v>
      </c>
      <c r="S1229">
        <f t="shared" si="145"/>
        <v>0</v>
      </c>
      <c r="T1229">
        <f t="shared" si="145"/>
        <v>0</v>
      </c>
      <c r="U1229">
        <f t="shared" si="145"/>
        <v>0</v>
      </c>
      <c r="V1229">
        <f t="shared" si="145"/>
        <v>0</v>
      </c>
      <c r="W1229">
        <f t="shared" si="145"/>
        <v>0</v>
      </c>
      <c r="X1229">
        <f t="shared" si="145"/>
        <v>0</v>
      </c>
    </row>
    <row r="1230" spans="3:24" ht="30" customHeight="1" thickTop="1" thickBot="1" x14ac:dyDescent="0.25">
      <c r="C1230" s="108"/>
      <c r="D1230" s="108"/>
      <c r="E1230" s="115"/>
      <c r="F1230" s="115"/>
      <c r="H1230" t="str">
        <f t="shared" si="146"/>
        <v/>
      </c>
      <c r="I1230" t="str">
        <f t="shared" si="147"/>
        <v/>
      </c>
      <c r="J1230" t="str">
        <f t="shared" si="148"/>
        <v/>
      </c>
      <c r="K1230" t="str">
        <f t="shared" si="149"/>
        <v/>
      </c>
      <c r="M1230">
        <f t="shared" si="143"/>
        <v>0</v>
      </c>
      <c r="N1230">
        <f t="shared" si="145"/>
        <v>0</v>
      </c>
      <c r="O1230">
        <f t="shared" si="145"/>
        <v>0</v>
      </c>
      <c r="P1230">
        <f t="shared" si="145"/>
        <v>0</v>
      </c>
      <c r="Q1230">
        <f t="shared" si="145"/>
        <v>0</v>
      </c>
      <c r="R1230">
        <f t="shared" si="145"/>
        <v>0</v>
      </c>
      <c r="S1230">
        <f t="shared" si="145"/>
        <v>0</v>
      </c>
      <c r="T1230">
        <f t="shared" si="145"/>
        <v>0</v>
      </c>
      <c r="U1230">
        <f t="shared" si="145"/>
        <v>0</v>
      </c>
      <c r="V1230">
        <f t="shared" si="145"/>
        <v>0</v>
      </c>
      <c r="W1230">
        <f t="shared" si="145"/>
        <v>0</v>
      </c>
      <c r="X1230">
        <f t="shared" si="145"/>
        <v>0</v>
      </c>
    </row>
    <row r="1231" spans="3:24" ht="30" customHeight="1" thickTop="1" thickBot="1" x14ac:dyDescent="0.25">
      <c r="C1231" s="108"/>
      <c r="D1231" s="108"/>
      <c r="E1231" s="115"/>
      <c r="F1231" s="115"/>
      <c r="H1231" t="str">
        <f t="shared" si="146"/>
        <v/>
      </c>
      <c r="I1231" t="str">
        <f t="shared" si="147"/>
        <v/>
      </c>
      <c r="J1231" t="str">
        <f t="shared" si="148"/>
        <v/>
      </c>
      <c r="K1231" t="str">
        <f t="shared" si="149"/>
        <v/>
      </c>
      <c r="M1231">
        <f t="shared" si="143"/>
        <v>0</v>
      </c>
      <c r="N1231">
        <f t="shared" si="145"/>
        <v>0</v>
      </c>
      <c r="O1231">
        <f t="shared" si="145"/>
        <v>0</v>
      </c>
      <c r="P1231">
        <f t="shared" si="145"/>
        <v>0</v>
      </c>
      <c r="Q1231">
        <f t="shared" si="145"/>
        <v>0</v>
      </c>
      <c r="R1231">
        <f t="shared" si="145"/>
        <v>0</v>
      </c>
      <c r="S1231">
        <f t="shared" si="145"/>
        <v>0</v>
      </c>
      <c r="T1231">
        <f t="shared" si="145"/>
        <v>0</v>
      </c>
      <c r="U1231">
        <f t="shared" si="145"/>
        <v>0</v>
      </c>
      <c r="V1231">
        <f t="shared" si="145"/>
        <v>0</v>
      </c>
      <c r="W1231">
        <f t="shared" si="145"/>
        <v>0</v>
      </c>
      <c r="X1231">
        <f t="shared" si="145"/>
        <v>0</v>
      </c>
    </row>
    <row r="1232" spans="3:24" ht="30" customHeight="1" thickTop="1" thickBot="1" x14ac:dyDescent="0.25">
      <c r="C1232" s="108"/>
      <c r="D1232" s="108"/>
      <c r="E1232" s="115"/>
      <c r="F1232" s="115"/>
      <c r="H1232" t="str">
        <f t="shared" si="146"/>
        <v/>
      </c>
      <c r="I1232" t="str">
        <f t="shared" si="147"/>
        <v/>
      </c>
      <c r="J1232" t="str">
        <f t="shared" si="148"/>
        <v/>
      </c>
      <c r="K1232" t="str">
        <f t="shared" si="149"/>
        <v/>
      </c>
      <c r="M1232">
        <f t="shared" si="143"/>
        <v>0</v>
      </c>
      <c r="N1232">
        <f t="shared" si="145"/>
        <v>0</v>
      </c>
      <c r="O1232">
        <f t="shared" si="145"/>
        <v>0</v>
      </c>
      <c r="P1232">
        <f t="shared" si="145"/>
        <v>0</v>
      </c>
      <c r="Q1232">
        <f t="shared" si="145"/>
        <v>0</v>
      </c>
      <c r="R1232">
        <f t="shared" si="145"/>
        <v>0</v>
      </c>
      <c r="S1232">
        <f t="shared" si="145"/>
        <v>0</v>
      </c>
      <c r="T1232">
        <f t="shared" si="145"/>
        <v>0</v>
      </c>
      <c r="U1232">
        <f t="shared" si="145"/>
        <v>0</v>
      </c>
      <c r="V1232">
        <f t="shared" si="145"/>
        <v>0</v>
      </c>
      <c r="W1232">
        <f t="shared" si="145"/>
        <v>0</v>
      </c>
      <c r="X1232">
        <f t="shared" si="145"/>
        <v>0</v>
      </c>
    </row>
    <row r="1233" spans="3:24" ht="30" customHeight="1" thickTop="1" thickBot="1" x14ac:dyDescent="0.25">
      <c r="C1233" s="108"/>
      <c r="D1233" s="108"/>
      <c r="E1233" s="115"/>
      <c r="F1233" s="115"/>
      <c r="H1233" t="str">
        <f t="shared" si="146"/>
        <v/>
      </c>
      <c r="I1233" t="str">
        <f t="shared" si="147"/>
        <v/>
      </c>
      <c r="J1233" t="str">
        <f t="shared" si="148"/>
        <v/>
      </c>
      <c r="K1233" t="str">
        <f t="shared" si="149"/>
        <v/>
      </c>
      <c r="M1233">
        <f t="shared" si="143"/>
        <v>0</v>
      </c>
      <c r="N1233">
        <f t="shared" si="145"/>
        <v>0</v>
      </c>
      <c r="O1233">
        <f t="shared" si="145"/>
        <v>0</v>
      </c>
      <c r="P1233">
        <f t="shared" si="145"/>
        <v>0</v>
      </c>
      <c r="Q1233">
        <f t="shared" si="145"/>
        <v>0</v>
      </c>
      <c r="R1233">
        <f t="shared" si="145"/>
        <v>0</v>
      </c>
      <c r="S1233">
        <f t="shared" si="145"/>
        <v>0</v>
      </c>
      <c r="T1233">
        <f t="shared" si="145"/>
        <v>0</v>
      </c>
      <c r="U1233">
        <f t="shared" si="145"/>
        <v>0</v>
      </c>
      <c r="V1233">
        <f t="shared" si="145"/>
        <v>0</v>
      </c>
      <c r="W1233">
        <f t="shared" si="145"/>
        <v>0</v>
      </c>
      <c r="X1233">
        <f t="shared" si="145"/>
        <v>0</v>
      </c>
    </row>
    <row r="1234" spans="3:24" ht="30" customHeight="1" thickTop="1" thickBot="1" x14ac:dyDescent="0.25">
      <c r="C1234" s="108"/>
      <c r="D1234" s="108"/>
      <c r="E1234" s="115"/>
      <c r="F1234" s="115"/>
      <c r="H1234" t="str">
        <f t="shared" si="146"/>
        <v/>
      </c>
      <c r="I1234" t="str">
        <f t="shared" si="147"/>
        <v/>
      </c>
      <c r="J1234" t="str">
        <f t="shared" si="148"/>
        <v/>
      </c>
      <c r="K1234" t="str">
        <f t="shared" si="149"/>
        <v/>
      </c>
      <c r="M1234">
        <f t="shared" si="143"/>
        <v>0</v>
      </c>
      <c r="N1234">
        <f t="shared" si="145"/>
        <v>0</v>
      </c>
      <c r="O1234">
        <f t="shared" si="145"/>
        <v>0</v>
      </c>
      <c r="P1234">
        <f t="shared" si="145"/>
        <v>0</v>
      </c>
      <c r="Q1234">
        <f t="shared" si="145"/>
        <v>0</v>
      </c>
      <c r="R1234">
        <f t="shared" si="145"/>
        <v>0</v>
      </c>
      <c r="S1234">
        <f t="shared" si="145"/>
        <v>0</v>
      </c>
      <c r="T1234">
        <f t="shared" si="145"/>
        <v>0</v>
      </c>
      <c r="U1234">
        <f t="shared" si="145"/>
        <v>0</v>
      </c>
      <c r="V1234">
        <f t="shared" si="145"/>
        <v>0</v>
      </c>
      <c r="W1234">
        <f t="shared" si="145"/>
        <v>0</v>
      </c>
      <c r="X1234">
        <f t="shared" si="145"/>
        <v>0</v>
      </c>
    </row>
    <row r="1235" spans="3:24" ht="30" customHeight="1" thickTop="1" thickBot="1" x14ac:dyDescent="0.25">
      <c r="C1235" s="108"/>
      <c r="D1235" s="108"/>
      <c r="E1235" s="115"/>
      <c r="F1235" s="115"/>
      <c r="H1235" t="str">
        <f t="shared" si="146"/>
        <v/>
      </c>
      <c r="I1235" t="str">
        <f t="shared" si="147"/>
        <v/>
      </c>
      <c r="J1235" t="str">
        <f t="shared" si="148"/>
        <v/>
      </c>
      <c r="K1235" t="str">
        <f t="shared" si="149"/>
        <v/>
      </c>
      <c r="M1235">
        <f t="shared" si="143"/>
        <v>0</v>
      </c>
      <c r="N1235">
        <f t="shared" si="145"/>
        <v>0</v>
      </c>
      <c r="O1235">
        <f t="shared" si="145"/>
        <v>0</v>
      </c>
      <c r="P1235">
        <f t="shared" si="145"/>
        <v>0</v>
      </c>
      <c r="Q1235">
        <f t="shared" si="145"/>
        <v>0</v>
      </c>
      <c r="R1235">
        <f t="shared" si="145"/>
        <v>0</v>
      </c>
      <c r="S1235">
        <f t="shared" si="145"/>
        <v>0</v>
      </c>
      <c r="T1235">
        <f t="shared" si="145"/>
        <v>0</v>
      </c>
      <c r="U1235">
        <f t="shared" si="145"/>
        <v>0</v>
      </c>
      <c r="V1235">
        <f t="shared" si="145"/>
        <v>0</v>
      </c>
      <c r="W1235">
        <f t="shared" si="145"/>
        <v>0</v>
      </c>
      <c r="X1235">
        <f t="shared" si="145"/>
        <v>0</v>
      </c>
    </row>
    <row r="1236" spans="3:24" ht="30" customHeight="1" thickTop="1" thickBot="1" x14ac:dyDescent="0.25">
      <c r="C1236" s="108"/>
      <c r="D1236" s="108"/>
      <c r="E1236" s="115"/>
      <c r="F1236" s="115"/>
      <c r="H1236" t="str">
        <f t="shared" si="146"/>
        <v/>
      </c>
      <c r="I1236" t="str">
        <f t="shared" si="147"/>
        <v/>
      </c>
      <c r="J1236" t="str">
        <f t="shared" si="148"/>
        <v/>
      </c>
      <c r="K1236" t="str">
        <f t="shared" si="149"/>
        <v/>
      </c>
      <c r="M1236">
        <f t="shared" si="143"/>
        <v>0</v>
      </c>
      <c r="N1236">
        <f t="shared" si="145"/>
        <v>0</v>
      </c>
      <c r="O1236">
        <f t="shared" si="145"/>
        <v>0</v>
      </c>
      <c r="P1236">
        <f t="shared" si="145"/>
        <v>0</v>
      </c>
      <c r="Q1236">
        <f t="shared" si="145"/>
        <v>0</v>
      </c>
      <c r="R1236">
        <f t="shared" si="145"/>
        <v>0</v>
      </c>
      <c r="S1236">
        <f t="shared" si="145"/>
        <v>0</v>
      </c>
      <c r="T1236">
        <f t="shared" si="145"/>
        <v>0</v>
      </c>
      <c r="U1236">
        <f t="shared" si="145"/>
        <v>0</v>
      </c>
      <c r="V1236">
        <f t="shared" si="145"/>
        <v>0</v>
      </c>
      <c r="W1236">
        <f t="shared" si="145"/>
        <v>0</v>
      </c>
      <c r="X1236">
        <f t="shared" si="145"/>
        <v>0</v>
      </c>
    </row>
    <row r="1237" spans="3:24" ht="30" customHeight="1" thickTop="1" thickBot="1" x14ac:dyDescent="0.25">
      <c r="C1237" s="108"/>
      <c r="D1237" s="108"/>
      <c r="E1237" s="115"/>
      <c r="F1237" s="115"/>
      <c r="H1237" t="str">
        <f t="shared" si="146"/>
        <v/>
      </c>
      <c r="I1237" t="str">
        <f t="shared" si="147"/>
        <v/>
      </c>
      <c r="J1237" t="str">
        <f t="shared" si="148"/>
        <v/>
      </c>
      <c r="K1237" t="str">
        <f t="shared" si="149"/>
        <v/>
      </c>
      <c r="M1237">
        <f t="shared" si="143"/>
        <v>0</v>
      </c>
      <c r="N1237">
        <f t="shared" si="145"/>
        <v>0</v>
      </c>
      <c r="O1237">
        <f t="shared" si="145"/>
        <v>0</v>
      </c>
      <c r="P1237">
        <f t="shared" si="145"/>
        <v>0</v>
      </c>
      <c r="Q1237">
        <f t="shared" si="145"/>
        <v>0</v>
      </c>
      <c r="R1237">
        <f t="shared" si="145"/>
        <v>0</v>
      </c>
      <c r="S1237">
        <f t="shared" si="145"/>
        <v>0</v>
      </c>
      <c r="T1237">
        <f t="shared" si="145"/>
        <v>0</v>
      </c>
      <c r="U1237">
        <f t="shared" si="145"/>
        <v>0</v>
      </c>
      <c r="V1237">
        <f t="shared" si="145"/>
        <v>0</v>
      </c>
      <c r="W1237">
        <f t="shared" si="145"/>
        <v>0</v>
      </c>
      <c r="X1237">
        <f t="shared" si="145"/>
        <v>0</v>
      </c>
    </row>
    <row r="1238" spans="3:24" ht="30" customHeight="1" thickTop="1" thickBot="1" x14ac:dyDescent="0.25">
      <c r="C1238" s="108"/>
      <c r="D1238" s="108"/>
      <c r="E1238" s="115"/>
      <c r="F1238" s="115"/>
      <c r="H1238" t="str">
        <f t="shared" si="146"/>
        <v/>
      </c>
      <c r="I1238" t="str">
        <f t="shared" si="147"/>
        <v/>
      </c>
      <c r="J1238" t="str">
        <f t="shared" si="148"/>
        <v/>
      </c>
      <c r="K1238" t="str">
        <f t="shared" si="149"/>
        <v/>
      </c>
      <c r="M1238">
        <f t="shared" si="143"/>
        <v>0</v>
      </c>
      <c r="N1238">
        <f t="shared" si="145"/>
        <v>0</v>
      </c>
      <c r="O1238">
        <f t="shared" si="145"/>
        <v>0</v>
      </c>
      <c r="P1238">
        <f t="shared" si="145"/>
        <v>0</v>
      </c>
      <c r="Q1238">
        <f t="shared" si="145"/>
        <v>0</v>
      </c>
      <c r="R1238">
        <f t="shared" si="145"/>
        <v>0</v>
      </c>
      <c r="S1238">
        <f t="shared" si="145"/>
        <v>0</v>
      </c>
      <c r="T1238">
        <f t="shared" si="145"/>
        <v>0</v>
      </c>
      <c r="U1238">
        <f t="shared" si="145"/>
        <v>0</v>
      </c>
      <c r="V1238">
        <f t="shared" si="145"/>
        <v>0</v>
      </c>
      <c r="W1238">
        <f t="shared" si="145"/>
        <v>0</v>
      </c>
      <c r="X1238">
        <f t="shared" si="145"/>
        <v>0</v>
      </c>
    </row>
    <row r="1239" spans="3:24" ht="30" customHeight="1" thickTop="1" thickBot="1" x14ac:dyDescent="0.25">
      <c r="C1239" s="108"/>
      <c r="D1239" s="108"/>
      <c r="E1239" s="115"/>
      <c r="F1239" s="115"/>
      <c r="H1239" t="str">
        <f t="shared" si="146"/>
        <v/>
      </c>
      <c r="I1239" t="str">
        <f t="shared" si="147"/>
        <v/>
      </c>
      <c r="J1239" t="str">
        <f t="shared" si="148"/>
        <v/>
      </c>
      <c r="K1239" t="str">
        <f t="shared" si="149"/>
        <v/>
      </c>
      <c r="M1239">
        <f t="shared" si="143"/>
        <v>0</v>
      </c>
      <c r="N1239">
        <f t="shared" si="145"/>
        <v>0</v>
      </c>
      <c r="O1239">
        <f t="shared" si="145"/>
        <v>0</v>
      </c>
      <c r="P1239">
        <f t="shared" si="145"/>
        <v>0</v>
      </c>
      <c r="Q1239">
        <f t="shared" si="145"/>
        <v>0</v>
      </c>
      <c r="R1239">
        <f t="shared" si="145"/>
        <v>0</v>
      </c>
      <c r="S1239">
        <f t="shared" si="145"/>
        <v>0</v>
      </c>
      <c r="T1239">
        <f t="shared" si="145"/>
        <v>0</v>
      </c>
      <c r="U1239">
        <f t="shared" si="145"/>
        <v>0</v>
      </c>
      <c r="V1239">
        <f t="shared" si="145"/>
        <v>0</v>
      </c>
      <c r="W1239">
        <f t="shared" si="145"/>
        <v>0</v>
      </c>
      <c r="X1239">
        <f t="shared" si="145"/>
        <v>0</v>
      </c>
    </row>
    <row r="1240" spans="3:24" ht="30" customHeight="1" thickTop="1" thickBot="1" x14ac:dyDescent="0.25">
      <c r="C1240" s="108"/>
      <c r="D1240" s="108"/>
      <c r="E1240" s="115"/>
      <c r="F1240" s="115"/>
      <c r="H1240" t="str">
        <f t="shared" si="146"/>
        <v/>
      </c>
      <c r="I1240" t="str">
        <f t="shared" si="147"/>
        <v/>
      </c>
      <c r="J1240" t="str">
        <f t="shared" si="148"/>
        <v/>
      </c>
      <c r="K1240" t="str">
        <f t="shared" si="149"/>
        <v/>
      </c>
      <c r="M1240">
        <f t="shared" si="143"/>
        <v>0</v>
      </c>
      <c r="N1240">
        <f t="shared" si="145"/>
        <v>0</v>
      </c>
      <c r="O1240">
        <f t="shared" si="145"/>
        <v>0</v>
      </c>
      <c r="P1240">
        <f t="shared" si="145"/>
        <v>0</v>
      </c>
      <c r="Q1240">
        <f t="shared" si="145"/>
        <v>0</v>
      </c>
      <c r="R1240">
        <f t="shared" si="145"/>
        <v>0</v>
      </c>
      <c r="S1240">
        <f t="shared" si="145"/>
        <v>0</v>
      </c>
      <c r="T1240">
        <f t="shared" si="145"/>
        <v>0</v>
      </c>
      <c r="U1240">
        <f t="shared" si="145"/>
        <v>0</v>
      </c>
      <c r="V1240">
        <f t="shared" si="145"/>
        <v>0</v>
      </c>
      <c r="W1240">
        <f t="shared" si="145"/>
        <v>0</v>
      </c>
      <c r="X1240">
        <f t="shared" si="145"/>
        <v>0</v>
      </c>
    </row>
    <row r="1241" spans="3:24" ht="30" customHeight="1" thickTop="1" thickBot="1" x14ac:dyDescent="0.25">
      <c r="C1241" s="108"/>
      <c r="D1241" s="108"/>
      <c r="E1241" s="115"/>
      <c r="F1241" s="115"/>
      <c r="H1241" t="str">
        <f t="shared" si="146"/>
        <v/>
      </c>
      <c r="I1241" t="str">
        <f t="shared" si="147"/>
        <v/>
      </c>
      <c r="J1241" t="str">
        <f t="shared" si="148"/>
        <v/>
      </c>
      <c r="K1241" t="str">
        <f t="shared" si="149"/>
        <v/>
      </c>
      <c r="M1241">
        <f t="shared" si="143"/>
        <v>0</v>
      </c>
      <c r="N1241">
        <f t="shared" si="145"/>
        <v>0</v>
      </c>
      <c r="O1241">
        <f t="shared" si="145"/>
        <v>0</v>
      </c>
      <c r="P1241">
        <f t="shared" si="145"/>
        <v>0</v>
      </c>
      <c r="Q1241">
        <f t="shared" si="145"/>
        <v>0</v>
      </c>
      <c r="R1241">
        <f t="shared" si="145"/>
        <v>0</v>
      </c>
      <c r="S1241">
        <f t="shared" si="145"/>
        <v>0</v>
      </c>
      <c r="T1241">
        <f t="shared" si="145"/>
        <v>0</v>
      </c>
      <c r="U1241">
        <f t="shared" si="145"/>
        <v>0</v>
      </c>
      <c r="V1241">
        <f t="shared" si="145"/>
        <v>0</v>
      </c>
      <c r="W1241">
        <f t="shared" si="145"/>
        <v>0</v>
      </c>
      <c r="X1241">
        <f t="shared" si="145"/>
        <v>0</v>
      </c>
    </row>
    <row r="1242" spans="3:24" ht="30" customHeight="1" thickTop="1" thickBot="1" x14ac:dyDescent="0.25">
      <c r="C1242" s="108"/>
      <c r="D1242" s="108"/>
      <c r="E1242" s="115"/>
      <c r="F1242" s="115"/>
      <c r="H1242" t="str">
        <f t="shared" si="146"/>
        <v/>
      </c>
      <c r="I1242" t="str">
        <f t="shared" si="147"/>
        <v/>
      </c>
      <c r="J1242" t="str">
        <f t="shared" si="148"/>
        <v/>
      </c>
      <c r="K1242" t="str">
        <f t="shared" si="149"/>
        <v/>
      </c>
      <c r="M1242">
        <f t="shared" si="143"/>
        <v>0</v>
      </c>
      <c r="N1242">
        <f t="shared" si="145"/>
        <v>0</v>
      </c>
      <c r="O1242">
        <f t="shared" si="145"/>
        <v>0</v>
      </c>
      <c r="P1242">
        <f t="shared" si="145"/>
        <v>0</v>
      </c>
      <c r="Q1242">
        <f t="shared" si="145"/>
        <v>0</v>
      </c>
      <c r="R1242">
        <f t="shared" si="145"/>
        <v>0</v>
      </c>
      <c r="S1242">
        <f t="shared" si="145"/>
        <v>0</v>
      </c>
      <c r="T1242">
        <f t="shared" si="145"/>
        <v>0</v>
      </c>
      <c r="U1242">
        <f t="shared" si="145"/>
        <v>0</v>
      </c>
      <c r="V1242">
        <f t="shared" si="145"/>
        <v>0</v>
      </c>
      <c r="W1242">
        <f t="shared" si="145"/>
        <v>0</v>
      </c>
      <c r="X1242">
        <f t="shared" si="145"/>
        <v>0</v>
      </c>
    </row>
    <row r="1243" spans="3:24" ht="30" customHeight="1" thickTop="1" thickBot="1" x14ac:dyDescent="0.25">
      <c r="C1243" s="108"/>
      <c r="D1243" s="108"/>
      <c r="E1243" s="115"/>
      <c r="F1243" s="115"/>
      <c r="H1243" t="str">
        <f t="shared" si="146"/>
        <v/>
      </c>
      <c r="I1243" t="str">
        <f t="shared" si="147"/>
        <v/>
      </c>
      <c r="J1243" t="str">
        <f t="shared" si="148"/>
        <v/>
      </c>
      <c r="K1243" t="str">
        <f t="shared" si="149"/>
        <v/>
      </c>
      <c r="M1243">
        <f t="shared" si="143"/>
        <v>0</v>
      </c>
      <c r="N1243">
        <f t="shared" si="145"/>
        <v>0</v>
      </c>
      <c r="O1243">
        <f t="shared" si="145"/>
        <v>0</v>
      </c>
      <c r="P1243">
        <f t="shared" si="145"/>
        <v>0</v>
      </c>
      <c r="Q1243">
        <f t="shared" si="145"/>
        <v>0</v>
      </c>
      <c r="R1243">
        <f t="shared" si="145"/>
        <v>0</v>
      </c>
      <c r="S1243">
        <f t="shared" si="145"/>
        <v>0</v>
      </c>
      <c r="T1243">
        <f t="shared" si="145"/>
        <v>0</v>
      </c>
      <c r="U1243">
        <f t="shared" si="145"/>
        <v>0</v>
      </c>
      <c r="V1243">
        <f t="shared" si="145"/>
        <v>0</v>
      </c>
      <c r="W1243">
        <f t="shared" si="145"/>
        <v>0</v>
      </c>
      <c r="X1243">
        <f t="shared" si="145"/>
        <v>0</v>
      </c>
    </row>
    <row r="1244" spans="3:24" ht="30" customHeight="1" thickTop="1" thickBot="1" x14ac:dyDescent="0.25">
      <c r="C1244" s="108"/>
      <c r="D1244" s="108"/>
      <c r="E1244" s="115"/>
      <c r="F1244" s="115"/>
      <c r="H1244" t="str">
        <f t="shared" si="146"/>
        <v/>
      </c>
      <c r="I1244" t="str">
        <f t="shared" si="147"/>
        <v/>
      </c>
      <c r="J1244" t="str">
        <f t="shared" si="148"/>
        <v/>
      </c>
      <c r="K1244" t="str">
        <f t="shared" si="149"/>
        <v/>
      </c>
      <c r="M1244">
        <f t="shared" si="143"/>
        <v>0</v>
      </c>
      <c r="N1244">
        <f t="shared" si="145"/>
        <v>0</v>
      </c>
      <c r="O1244">
        <f t="shared" si="145"/>
        <v>0</v>
      </c>
      <c r="P1244">
        <f t="shared" si="145"/>
        <v>0</v>
      </c>
      <c r="Q1244">
        <f t="shared" si="145"/>
        <v>0</v>
      </c>
      <c r="R1244">
        <f t="shared" si="145"/>
        <v>0</v>
      </c>
      <c r="S1244">
        <f t="shared" si="145"/>
        <v>0</v>
      </c>
      <c r="T1244">
        <f t="shared" si="145"/>
        <v>0</v>
      </c>
      <c r="U1244">
        <f t="shared" si="145"/>
        <v>0</v>
      </c>
      <c r="V1244">
        <f t="shared" si="145"/>
        <v>0</v>
      </c>
      <c r="W1244">
        <f t="shared" si="145"/>
        <v>0</v>
      </c>
      <c r="X1244">
        <f t="shared" si="145"/>
        <v>0</v>
      </c>
    </row>
    <row r="1245" spans="3:24" ht="30" customHeight="1" thickTop="1" thickBot="1" x14ac:dyDescent="0.25">
      <c r="C1245" s="108"/>
      <c r="D1245" s="108"/>
      <c r="E1245" s="115"/>
      <c r="F1245" s="115"/>
      <c r="H1245" t="str">
        <f t="shared" si="146"/>
        <v/>
      </c>
      <c r="I1245" t="str">
        <f t="shared" si="147"/>
        <v/>
      </c>
      <c r="J1245" t="str">
        <f t="shared" si="148"/>
        <v/>
      </c>
      <c r="K1245" t="str">
        <f t="shared" si="149"/>
        <v/>
      </c>
      <c r="M1245">
        <f t="shared" si="143"/>
        <v>0</v>
      </c>
      <c r="N1245">
        <f t="shared" si="145"/>
        <v>0</v>
      </c>
      <c r="O1245">
        <f t="shared" si="145"/>
        <v>0</v>
      </c>
      <c r="P1245">
        <f t="shared" si="145"/>
        <v>0</v>
      </c>
      <c r="Q1245">
        <f t="shared" si="145"/>
        <v>0</v>
      </c>
      <c r="R1245">
        <f t="shared" si="145"/>
        <v>0</v>
      </c>
      <c r="S1245">
        <f t="shared" si="145"/>
        <v>0</v>
      </c>
      <c r="T1245">
        <f t="shared" si="145"/>
        <v>0</v>
      </c>
      <c r="U1245">
        <f t="shared" si="145"/>
        <v>0</v>
      </c>
      <c r="V1245">
        <f t="shared" si="145"/>
        <v>0</v>
      </c>
      <c r="W1245">
        <f t="shared" si="145"/>
        <v>0</v>
      </c>
      <c r="X1245">
        <f t="shared" si="145"/>
        <v>0</v>
      </c>
    </row>
    <row r="1246" spans="3:24" ht="30" customHeight="1" thickTop="1" thickBot="1" x14ac:dyDescent="0.25">
      <c r="C1246" s="108"/>
      <c r="D1246" s="108"/>
      <c r="E1246" s="115"/>
      <c r="F1246" s="115"/>
      <c r="H1246" t="str">
        <f t="shared" si="146"/>
        <v/>
      </c>
      <c r="I1246" t="str">
        <f t="shared" si="147"/>
        <v/>
      </c>
      <c r="J1246" t="str">
        <f t="shared" si="148"/>
        <v/>
      </c>
      <c r="K1246" t="str">
        <f t="shared" si="149"/>
        <v/>
      </c>
      <c r="M1246">
        <f t="shared" si="143"/>
        <v>0</v>
      </c>
      <c r="N1246">
        <f t="shared" si="145"/>
        <v>0</v>
      </c>
      <c r="O1246">
        <f t="shared" ref="N1246:X1269" si="150">IF(ISERROR(IF(AND($H1246&lt;=O$6,$J1246&gt;=O$6),1,0)),"",IF(AND($H1246&lt;=O$6,$J1246&gt;=O$6),1,0))</f>
        <v>0</v>
      </c>
      <c r="P1246">
        <f t="shared" si="150"/>
        <v>0</v>
      </c>
      <c r="Q1246">
        <f t="shared" si="150"/>
        <v>0</v>
      </c>
      <c r="R1246">
        <f t="shared" si="150"/>
        <v>0</v>
      </c>
      <c r="S1246">
        <f t="shared" si="150"/>
        <v>0</v>
      </c>
      <c r="T1246">
        <f t="shared" si="150"/>
        <v>0</v>
      </c>
      <c r="U1246">
        <f t="shared" si="150"/>
        <v>0</v>
      </c>
      <c r="V1246">
        <f t="shared" si="150"/>
        <v>0</v>
      </c>
      <c r="W1246">
        <f t="shared" si="150"/>
        <v>0</v>
      </c>
      <c r="X1246">
        <f t="shared" si="150"/>
        <v>0</v>
      </c>
    </row>
    <row r="1247" spans="3:24" ht="30" customHeight="1" thickTop="1" thickBot="1" x14ac:dyDescent="0.25">
      <c r="C1247" s="108"/>
      <c r="D1247" s="108"/>
      <c r="E1247" s="115"/>
      <c r="F1247" s="115"/>
      <c r="H1247" t="str">
        <f t="shared" si="146"/>
        <v/>
      </c>
      <c r="I1247" t="str">
        <f t="shared" si="147"/>
        <v/>
      </c>
      <c r="J1247" t="str">
        <f t="shared" si="148"/>
        <v/>
      </c>
      <c r="K1247" t="str">
        <f t="shared" si="149"/>
        <v/>
      </c>
      <c r="M1247">
        <f t="shared" si="143"/>
        <v>0</v>
      </c>
      <c r="N1247">
        <f t="shared" si="150"/>
        <v>0</v>
      </c>
      <c r="O1247">
        <f t="shared" si="150"/>
        <v>0</v>
      </c>
      <c r="P1247">
        <f t="shared" si="150"/>
        <v>0</v>
      </c>
      <c r="Q1247">
        <f t="shared" si="150"/>
        <v>0</v>
      </c>
      <c r="R1247">
        <f t="shared" si="150"/>
        <v>0</v>
      </c>
      <c r="S1247">
        <f t="shared" si="150"/>
        <v>0</v>
      </c>
      <c r="T1247">
        <f t="shared" si="150"/>
        <v>0</v>
      </c>
      <c r="U1247">
        <f t="shared" si="150"/>
        <v>0</v>
      </c>
      <c r="V1247">
        <f t="shared" si="150"/>
        <v>0</v>
      </c>
      <c r="W1247">
        <f t="shared" si="150"/>
        <v>0</v>
      </c>
      <c r="X1247">
        <f t="shared" si="150"/>
        <v>0</v>
      </c>
    </row>
    <row r="1248" spans="3:24" ht="30" customHeight="1" thickTop="1" thickBot="1" x14ac:dyDescent="0.25">
      <c r="C1248" s="108"/>
      <c r="D1248" s="108"/>
      <c r="E1248" s="115"/>
      <c r="F1248" s="115"/>
      <c r="H1248" t="str">
        <f t="shared" si="146"/>
        <v/>
      </c>
      <c r="I1248" t="str">
        <f t="shared" si="147"/>
        <v/>
      </c>
      <c r="J1248" t="str">
        <f t="shared" si="148"/>
        <v/>
      </c>
      <c r="K1248" t="str">
        <f t="shared" si="149"/>
        <v/>
      </c>
      <c r="M1248">
        <f t="shared" si="143"/>
        <v>0</v>
      </c>
      <c r="N1248">
        <f t="shared" si="150"/>
        <v>0</v>
      </c>
      <c r="O1248">
        <f t="shared" si="150"/>
        <v>0</v>
      </c>
      <c r="P1248">
        <f t="shared" si="150"/>
        <v>0</v>
      </c>
      <c r="Q1248">
        <f t="shared" si="150"/>
        <v>0</v>
      </c>
      <c r="R1248">
        <f t="shared" si="150"/>
        <v>0</v>
      </c>
      <c r="S1248">
        <f t="shared" si="150"/>
        <v>0</v>
      </c>
      <c r="T1248">
        <f t="shared" si="150"/>
        <v>0</v>
      </c>
      <c r="U1248">
        <f t="shared" si="150"/>
        <v>0</v>
      </c>
      <c r="V1248">
        <f t="shared" si="150"/>
        <v>0</v>
      </c>
      <c r="W1248">
        <f t="shared" si="150"/>
        <v>0</v>
      </c>
      <c r="X1248">
        <f t="shared" si="150"/>
        <v>0</v>
      </c>
    </row>
    <row r="1249" spans="3:24" ht="30" customHeight="1" thickTop="1" thickBot="1" x14ac:dyDescent="0.25">
      <c r="C1249" s="108"/>
      <c r="D1249" s="108"/>
      <c r="E1249" s="115"/>
      <c r="F1249" s="115"/>
      <c r="H1249" t="str">
        <f t="shared" si="146"/>
        <v/>
      </c>
      <c r="I1249" t="str">
        <f t="shared" si="147"/>
        <v/>
      </c>
      <c r="J1249" t="str">
        <f t="shared" si="148"/>
        <v/>
      </c>
      <c r="K1249" t="str">
        <f t="shared" si="149"/>
        <v/>
      </c>
      <c r="M1249">
        <f t="shared" si="143"/>
        <v>0</v>
      </c>
      <c r="N1249">
        <f t="shared" si="150"/>
        <v>0</v>
      </c>
      <c r="O1249">
        <f t="shared" si="150"/>
        <v>0</v>
      </c>
      <c r="P1249">
        <f t="shared" si="150"/>
        <v>0</v>
      </c>
      <c r="Q1249">
        <f t="shared" si="150"/>
        <v>0</v>
      </c>
      <c r="R1249">
        <f t="shared" si="150"/>
        <v>0</v>
      </c>
      <c r="S1249">
        <f t="shared" si="150"/>
        <v>0</v>
      </c>
      <c r="T1249">
        <f t="shared" si="150"/>
        <v>0</v>
      </c>
      <c r="U1249">
        <f t="shared" si="150"/>
        <v>0</v>
      </c>
      <c r="V1249">
        <f t="shared" si="150"/>
        <v>0</v>
      </c>
      <c r="W1249">
        <f t="shared" si="150"/>
        <v>0</v>
      </c>
      <c r="X1249">
        <f t="shared" si="150"/>
        <v>0</v>
      </c>
    </row>
    <row r="1250" spans="3:24" ht="30" customHeight="1" thickTop="1" thickBot="1" x14ac:dyDescent="0.25">
      <c r="C1250" s="108"/>
      <c r="D1250" s="108"/>
      <c r="E1250" s="115"/>
      <c r="F1250" s="115"/>
      <c r="H1250" t="str">
        <f t="shared" si="146"/>
        <v/>
      </c>
      <c r="I1250" t="str">
        <f t="shared" si="147"/>
        <v/>
      </c>
      <c r="J1250" t="str">
        <f t="shared" si="148"/>
        <v/>
      </c>
      <c r="K1250" t="str">
        <f t="shared" si="149"/>
        <v/>
      </c>
      <c r="M1250">
        <f t="shared" si="143"/>
        <v>0</v>
      </c>
      <c r="N1250">
        <f t="shared" si="150"/>
        <v>0</v>
      </c>
      <c r="O1250">
        <f t="shared" si="150"/>
        <v>0</v>
      </c>
      <c r="P1250">
        <f t="shared" si="150"/>
        <v>0</v>
      </c>
      <c r="Q1250">
        <f t="shared" si="150"/>
        <v>0</v>
      </c>
      <c r="R1250">
        <f t="shared" si="150"/>
        <v>0</v>
      </c>
      <c r="S1250">
        <f t="shared" si="150"/>
        <v>0</v>
      </c>
      <c r="T1250">
        <f t="shared" si="150"/>
        <v>0</v>
      </c>
      <c r="U1250">
        <f t="shared" si="150"/>
        <v>0</v>
      </c>
      <c r="V1250">
        <f t="shared" si="150"/>
        <v>0</v>
      </c>
      <c r="W1250">
        <f t="shared" si="150"/>
        <v>0</v>
      </c>
      <c r="X1250">
        <f t="shared" si="150"/>
        <v>0</v>
      </c>
    </row>
    <row r="1251" spans="3:24" ht="30" customHeight="1" thickTop="1" thickBot="1" x14ac:dyDescent="0.25">
      <c r="C1251" s="108"/>
      <c r="D1251" s="108"/>
      <c r="E1251" s="115"/>
      <c r="F1251" s="115"/>
      <c r="H1251" t="str">
        <f t="shared" si="146"/>
        <v/>
      </c>
      <c r="I1251" t="str">
        <f t="shared" si="147"/>
        <v/>
      </c>
      <c r="J1251" t="str">
        <f t="shared" si="148"/>
        <v/>
      </c>
      <c r="K1251" t="str">
        <f t="shared" si="149"/>
        <v/>
      </c>
      <c r="M1251">
        <f t="shared" si="143"/>
        <v>0</v>
      </c>
      <c r="N1251">
        <f t="shared" si="150"/>
        <v>0</v>
      </c>
      <c r="O1251">
        <f t="shared" si="150"/>
        <v>0</v>
      </c>
      <c r="P1251">
        <f t="shared" si="150"/>
        <v>0</v>
      </c>
      <c r="Q1251">
        <f t="shared" si="150"/>
        <v>0</v>
      </c>
      <c r="R1251">
        <f t="shared" si="150"/>
        <v>0</v>
      </c>
      <c r="S1251">
        <f t="shared" si="150"/>
        <v>0</v>
      </c>
      <c r="T1251">
        <f t="shared" si="150"/>
        <v>0</v>
      </c>
      <c r="U1251">
        <f t="shared" si="150"/>
        <v>0</v>
      </c>
      <c r="V1251">
        <f t="shared" si="150"/>
        <v>0</v>
      </c>
      <c r="W1251">
        <f t="shared" si="150"/>
        <v>0</v>
      </c>
      <c r="X1251">
        <f t="shared" si="150"/>
        <v>0</v>
      </c>
    </row>
    <row r="1252" spans="3:24" ht="30" customHeight="1" thickTop="1" thickBot="1" x14ac:dyDescent="0.25">
      <c r="C1252" s="108"/>
      <c r="D1252" s="108"/>
      <c r="E1252" s="115"/>
      <c r="F1252" s="115"/>
      <c r="H1252" t="str">
        <f t="shared" si="146"/>
        <v/>
      </c>
      <c r="I1252" t="str">
        <f t="shared" si="147"/>
        <v/>
      </c>
      <c r="J1252" t="str">
        <f t="shared" si="148"/>
        <v/>
      </c>
      <c r="K1252" t="str">
        <f t="shared" si="149"/>
        <v/>
      </c>
      <c r="M1252">
        <f t="shared" si="143"/>
        <v>0</v>
      </c>
      <c r="N1252">
        <f t="shared" si="150"/>
        <v>0</v>
      </c>
      <c r="O1252">
        <f t="shared" si="150"/>
        <v>0</v>
      </c>
      <c r="P1252">
        <f t="shared" si="150"/>
        <v>0</v>
      </c>
      <c r="Q1252">
        <f t="shared" si="150"/>
        <v>0</v>
      </c>
      <c r="R1252">
        <f t="shared" si="150"/>
        <v>0</v>
      </c>
      <c r="S1252">
        <f t="shared" si="150"/>
        <v>0</v>
      </c>
      <c r="T1252">
        <f t="shared" si="150"/>
        <v>0</v>
      </c>
      <c r="U1252">
        <f t="shared" si="150"/>
        <v>0</v>
      </c>
      <c r="V1252">
        <f t="shared" si="150"/>
        <v>0</v>
      </c>
      <c r="W1252">
        <f t="shared" si="150"/>
        <v>0</v>
      </c>
      <c r="X1252">
        <f t="shared" si="150"/>
        <v>0</v>
      </c>
    </row>
    <row r="1253" spans="3:24" ht="30" customHeight="1" thickTop="1" thickBot="1" x14ac:dyDescent="0.25">
      <c r="C1253" s="108"/>
      <c r="D1253" s="108"/>
      <c r="E1253" s="115"/>
      <c r="F1253" s="115"/>
      <c r="H1253" t="str">
        <f t="shared" si="146"/>
        <v/>
      </c>
      <c r="I1253" t="str">
        <f t="shared" si="147"/>
        <v/>
      </c>
      <c r="J1253" t="str">
        <f t="shared" si="148"/>
        <v/>
      </c>
      <c r="K1253" t="str">
        <f t="shared" si="149"/>
        <v/>
      </c>
      <c r="M1253">
        <f t="shared" si="143"/>
        <v>0</v>
      </c>
      <c r="N1253">
        <f t="shared" si="150"/>
        <v>0</v>
      </c>
      <c r="O1253">
        <f t="shared" si="150"/>
        <v>0</v>
      </c>
      <c r="P1253">
        <f t="shared" si="150"/>
        <v>0</v>
      </c>
      <c r="Q1253">
        <f t="shared" si="150"/>
        <v>0</v>
      </c>
      <c r="R1253">
        <f t="shared" si="150"/>
        <v>0</v>
      </c>
      <c r="S1253">
        <f t="shared" si="150"/>
        <v>0</v>
      </c>
      <c r="T1253">
        <f t="shared" si="150"/>
        <v>0</v>
      </c>
      <c r="U1253">
        <f t="shared" si="150"/>
        <v>0</v>
      </c>
      <c r="V1253">
        <f t="shared" si="150"/>
        <v>0</v>
      </c>
      <c r="W1253">
        <f t="shared" si="150"/>
        <v>0</v>
      </c>
      <c r="X1253">
        <f t="shared" si="150"/>
        <v>0</v>
      </c>
    </row>
    <row r="1254" spans="3:24" ht="30" customHeight="1" thickTop="1" thickBot="1" x14ac:dyDescent="0.25">
      <c r="C1254" s="108"/>
      <c r="D1254" s="108"/>
      <c r="E1254" s="115"/>
      <c r="F1254" s="115"/>
      <c r="H1254" t="str">
        <f t="shared" si="146"/>
        <v/>
      </c>
      <c r="I1254" t="str">
        <f t="shared" si="147"/>
        <v/>
      </c>
      <c r="J1254" t="str">
        <f t="shared" si="148"/>
        <v/>
      </c>
      <c r="K1254" t="str">
        <f t="shared" si="149"/>
        <v/>
      </c>
      <c r="M1254">
        <f t="shared" si="143"/>
        <v>0</v>
      </c>
      <c r="N1254">
        <f t="shared" si="150"/>
        <v>0</v>
      </c>
      <c r="O1254">
        <f t="shared" si="150"/>
        <v>0</v>
      </c>
      <c r="P1254">
        <f t="shared" si="150"/>
        <v>0</v>
      </c>
      <c r="Q1254">
        <f t="shared" si="150"/>
        <v>0</v>
      </c>
      <c r="R1254">
        <f t="shared" si="150"/>
        <v>0</v>
      </c>
      <c r="S1254">
        <f t="shared" si="150"/>
        <v>0</v>
      </c>
      <c r="T1254">
        <f t="shared" si="150"/>
        <v>0</v>
      </c>
      <c r="U1254">
        <f t="shared" si="150"/>
        <v>0</v>
      </c>
      <c r="V1254">
        <f t="shared" si="150"/>
        <v>0</v>
      </c>
      <c r="W1254">
        <f t="shared" si="150"/>
        <v>0</v>
      </c>
      <c r="X1254">
        <f t="shared" si="150"/>
        <v>0</v>
      </c>
    </row>
    <row r="1255" spans="3:24" ht="30" customHeight="1" thickTop="1" thickBot="1" x14ac:dyDescent="0.25">
      <c r="C1255" s="108"/>
      <c r="D1255" s="108"/>
      <c r="E1255" s="115"/>
      <c r="F1255" s="115"/>
      <c r="H1255" t="str">
        <f t="shared" si="146"/>
        <v/>
      </c>
      <c r="I1255" t="str">
        <f t="shared" si="147"/>
        <v/>
      </c>
      <c r="J1255" t="str">
        <f t="shared" si="148"/>
        <v/>
      </c>
      <c r="K1255" t="str">
        <f t="shared" si="149"/>
        <v/>
      </c>
      <c r="M1255">
        <f t="shared" si="143"/>
        <v>0</v>
      </c>
      <c r="N1255">
        <f t="shared" si="150"/>
        <v>0</v>
      </c>
      <c r="O1255">
        <f t="shared" si="150"/>
        <v>0</v>
      </c>
      <c r="P1255">
        <f t="shared" si="150"/>
        <v>0</v>
      </c>
      <c r="Q1255">
        <f t="shared" si="150"/>
        <v>0</v>
      </c>
      <c r="R1255">
        <f t="shared" si="150"/>
        <v>0</v>
      </c>
      <c r="S1255">
        <f t="shared" si="150"/>
        <v>0</v>
      </c>
      <c r="T1255">
        <f t="shared" si="150"/>
        <v>0</v>
      </c>
      <c r="U1255">
        <f t="shared" si="150"/>
        <v>0</v>
      </c>
      <c r="V1255">
        <f t="shared" si="150"/>
        <v>0</v>
      </c>
      <c r="W1255">
        <f t="shared" si="150"/>
        <v>0</v>
      </c>
      <c r="X1255">
        <f t="shared" si="150"/>
        <v>0</v>
      </c>
    </row>
    <row r="1256" spans="3:24" ht="30" customHeight="1" thickTop="1" thickBot="1" x14ac:dyDescent="0.25">
      <c r="C1256" s="108"/>
      <c r="D1256" s="108"/>
      <c r="E1256" s="115"/>
      <c r="F1256" s="115"/>
      <c r="H1256" t="str">
        <f t="shared" si="146"/>
        <v/>
      </c>
      <c r="I1256" t="str">
        <f t="shared" si="147"/>
        <v/>
      </c>
      <c r="J1256" t="str">
        <f t="shared" si="148"/>
        <v/>
      </c>
      <c r="K1256" t="str">
        <f t="shared" si="149"/>
        <v/>
      </c>
      <c r="M1256">
        <f t="shared" si="143"/>
        <v>0</v>
      </c>
      <c r="N1256">
        <f t="shared" si="150"/>
        <v>0</v>
      </c>
      <c r="O1256">
        <f t="shared" si="150"/>
        <v>0</v>
      </c>
      <c r="P1256">
        <f t="shared" si="150"/>
        <v>0</v>
      </c>
      <c r="Q1256">
        <f t="shared" si="150"/>
        <v>0</v>
      </c>
      <c r="R1256">
        <f t="shared" si="150"/>
        <v>0</v>
      </c>
      <c r="S1256">
        <f t="shared" si="150"/>
        <v>0</v>
      </c>
      <c r="T1256">
        <f t="shared" si="150"/>
        <v>0</v>
      </c>
      <c r="U1256">
        <f t="shared" si="150"/>
        <v>0</v>
      </c>
      <c r="V1256">
        <f t="shared" si="150"/>
        <v>0</v>
      </c>
      <c r="W1256">
        <f t="shared" si="150"/>
        <v>0</v>
      </c>
      <c r="X1256">
        <f t="shared" si="150"/>
        <v>0</v>
      </c>
    </row>
    <row r="1257" spans="3:24" ht="30" customHeight="1" thickTop="1" thickBot="1" x14ac:dyDescent="0.25">
      <c r="C1257" s="108"/>
      <c r="D1257" s="108"/>
      <c r="E1257" s="115"/>
      <c r="F1257" s="115"/>
      <c r="H1257" t="str">
        <f t="shared" si="146"/>
        <v/>
      </c>
      <c r="I1257" t="str">
        <f t="shared" si="147"/>
        <v/>
      </c>
      <c r="J1257" t="str">
        <f t="shared" si="148"/>
        <v/>
      </c>
      <c r="K1257" t="str">
        <f t="shared" si="149"/>
        <v/>
      </c>
      <c r="M1257">
        <f t="shared" si="143"/>
        <v>0</v>
      </c>
      <c r="N1257">
        <f t="shared" si="150"/>
        <v>0</v>
      </c>
      <c r="O1257">
        <f t="shared" si="150"/>
        <v>0</v>
      </c>
      <c r="P1257">
        <f t="shared" si="150"/>
        <v>0</v>
      </c>
      <c r="Q1257">
        <f t="shared" si="150"/>
        <v>0</v>
      </c>
      <c r="R1257">
        <f t="shared" si="150"/>
        <v>0</v>
      </c>
      <c r="S1257">
        <f t="shared" si="150"/>
        <v>0</v>
      </c>
      <c r="T1257">
        <f t="shared" si="150"/>
        <v>0</v>
      </c>
      <c r="U1257">
        <f t="shared" si="150"/>
        <v>0</v>
      </c>
      <c r="V1257">
        <f t="shared" si="150"/>
        <v>0</v>
      </c>
      <c r="W1257">
        <f t="shared" si="150"/>
        <v>0</v>
      </c>
      <c r="X1257">
        <f t="shared" si="150"/>
        <v>0</v>
      </c>
    </row>
    <row r="1258" spans="3:24" ht="30" customHeight="1" thickTop="1" thickBot="1" x14ac:dyDescent="0.25">
      <c r="C1258" s="108"/>
      <c r="D1258" s="108"/>
      <c r="E1258" s="115"/>
      <c r="F1258" s="115"/>
      <c r="H1258" t="str">
        <f t="shared" si="146"/>
        <v/>
      </c>
      <c r="I1258" t="str">
        <f t="shared" si="147"/>
        <v/>
      </c>
      <c r="J1258" t="str">
        <f t="shared" si="148"/>
        <v/>
      </c>
      <c r="K1258" t="str">
        <f t="shared" si="149"/>
        <v/>
      </c>
      <c r="M1258">
        <f t="shared" si="143"/>
        <v>0</v>
      </c>
      <c r="N1258">
        <f t="shared" si="150"/>
        <v>0</v>
      </c>
      <c r="O1258">
        <f t="shared" si="150"/>
        <v>0</v>
      </c>
      <c r="P1258">
        <f t="shared" si="150"/>
        <v>0</v>
      </c>
      <c r="Q1258">
        <f t="shared" si="150"/>
        <v>0</v>
      </c>
      <c r="R1258">
        <f t="shared" si="150"/>
        <v>0</v>
      </c>
      <c r="S1258">
        <f t="shared" si="150"/>
        <v>0</v>
      </c>
      <c r="T1258">
        <f t="shared" si="150"/>
        <v>0</v>
      </c>
      <c r="U1258">
        <f t="shared" si="150"/>
        <v>0</v>
      </c>
      <c r="V1258">
        <f t="shared" si="150"/>
        <v>0</v>
      </c>
      <c r="W1258">
        <f t="shared" si="150"/>
        <v>0</v>
      </c>
      <c r="X1258">
        <f t="shared" si="150"/>
        <v>0</v>
      </c>
    </row>
    <row r="1259" spans="3:24" ht="30" customHeight="1" thickTop="1" thickBot="1" x14ac:dyDescent="0.25">
      <c r="C1259" s="108"/>
      <c r="D1259" s="108"/>
      <c r="E1259" s="115"/>
      <c r="F1259" s="115"/>
      <c r="H1259" t="str">
        <f t="shared" si="146"/>
        <v/>
      </c>
      <c r="I1259" t="str">
        <f t="shared" si="147"/>
        <v/>
      </c>
      <c r="J1259" t="str">
        <f t="shared" si="148"/>
        <v/>
      </c>
      <c r="K1259" t="str">
        <f t="shared" si="149"/>
        <v/>
      </c>
      <c r="M1259">
        <f t="shared" ref="M1259:M1322" si="151">IF(ISERROR(IF(AND($H1259&lt;=M$6,$J1259&gt;=M$6),1,0)),"",IF(AND($H1259&lt;=M$6,$J1259&gt;=M$6),1,0))</f>
        <v>0</v>
      </c>
      <c r="N1259">
        <f t="shared" si="150"/>
        <v>0</v>
      </c>
      <c r="O1259">
        <f t="shared" si="150"/>
        <v>0</v>
      </c>
      <c r="P1259">
        <f t="shared" si="150"/>
        <v>0</v>
      </c>
      <c r="Q1259">
        <f t="shared" si="150"/>
        <v>0</v>
      </c>
      <c r="R1259">
        <f t="shared" si="150"/>
        <v>0</v>
      </c>
      <c r="S1259">
        <f t="shared" si="150"/>
        <v>0</v>
      </c>
      <c r="T1259">
        <f t="shared" si="150"/>
        <v>0</v>
      </c>
      <c r="U1259">
        <f t="shared" si="150"/>
        <v>0</v>
      </c>
      <c r="V1259">
        <f t="shared" si="150"/>
        <v>0</v>
      </c>
      <c r="W1259">
        <f t="shared" si="150"/>
        <v>0</v>
      </c>
      <c r="X1259">
        <f t="shared" si="150"/>
        <v>0</v>
      </c>
    </row>
    <row r="1260" spans="3:24" ht="30" customHeight="1" thickTop="1" thickBot="1" x14ac:dyDescent="0.25">
      <c r="C1260" s="108"/>
      <c r="D1260" s="108"/>
      <c r="E1260" s="115"/>
      <c r="F1260" s="115"/>
      <c r="H1260" t="str">
        <f t="shared" si="146"/>
        <v/>
      </c>
      <c r="I1260" t="str">
        <f t="shared" si="147"/>
        <v/>
      </c>
      <c r="J1260" t="str">
        <f t="shared" si="148"/>
        <v/>
      </c>
      <c r="K1260" t="str">
        <f t="shared" si="149"/>
        <v/>
      </c>
      <c r="M1260">
        <f t="shared" si="151"/>
        <v>0</v>
      </c>
      <c r="N1260">
        <f t="shared" si="150"/>
        <v>0</v>
      </c>
      <c r="O1260">
        <f t="shared" si="150"/>
        <v>0</v>
      </c>
      <c r="P1260">
        <f t="shared" si="150"/>
        <v>0</v>
      </c>
      <c r="Q1260">
        <f t="shared" si="150"/>
        <v>0</v>
      </c>
      <c r="R1260">
        <f t="shared" si="150"/>
        <v>0</v>
      </c>
      <c r="S1260">
        <f t="shared" si="150"/>
        <v>0</v>
      </c>
      <c r="T1260">
        <f t="shared" si="150"/>
        <v>0</v>
      </c>
      <c r="U1260">
        <f t="shared" si="150"/>
        <v>0</v>
      </c>
      <c r="V1260">
        <f t="shared" si="150"/>
        <v>0</v>
      </c>
      <c r="W1260">
        <f t="shared" si="150"/>
        <v>0</v>
      </c>
      <c r="X1260">
        <f t="shared" si="150"/>
        <v>0</v>
      </c>
    </row>
    <row r="1261" spans="3:24" ht="30" customHeight="1" thickTop="1" thickBot="1" x14ac:dyDescent="0.25">
      <c r="C1261" s="108"/>
      <c r="D1261" s="108"/>
      <c r="E1261" s="115"/>
      <c r="F1261" s="115"/>
      <c r="H1261" t="str">
        <f t="shared" si="146"/>
        <v/>
      </c>
      <c r="I1261" t="str">
        <f t="shared" si="147"/>
        <v/>
      </c>
      <c r="J1261" t="str">
        <f t="shared" si="148"/>
        <v/>
      </c>
      <c r="K1261" t="str">
        <f t="shared" si="149"/>
        <v/>
      </c>
      <c r="M1261">
        <f t="shared" si="151"/>
        <v>0</v>
      </c>
      <c r="N1261">
        <f t="shared" si="150"/>
        <v>0</v>
      </c>
      <c r="O1261">
        <f t="shared" si="150"/>
        <v>0</v>
      </c>
      <c r="P1261">
        <f t="shared" si="150"/>
        <v>0</v>
      </c>
      <c r="Q1261">
        <f t="shared" si="150"/>
        <v>0</v>
      </c>
      <c r="R1261">
        <f t="shared" si="150"/>
        <v>0</v>
      </c>
      <c r="S1261">
        <f t="shared" si="150"/>
        <v>0</v>
      </c>
      <c r="T1261">
        <f t="shared" si="150"/>
        <v>0</v>
      </c>
      <c r="U1261">
        <f t="shared" si="150"/>
        <v>0</v>
      </c>
      <c r="V1261">
        <f t="shared" si="150"/>
        <v>0</v>
      </c>
      <c r="W1261">
        <f t="shared" si="150"/>
        <v>0</v>
      </c>
      <c r="X1261">
        <f t="shared" si="150"/>
        <v>0</v>
      </c>
    </row>
    <row r="1262" spans="3:24" ht="30" customHeight="1" thickTop="1" thickBot="1" x14ac:dyDescent="0.25">
      <c r="C1262" s="108"/>
      <c r="D1262" s="108"/>
      <c r="E1262" s="115"/>
      <c r="F1262" s="115"/>
      <c r="H1262" t="str">
        <f t="shared" si="146"/>
        <v/>
      </c>
      <c r="I1262" t="str">
        <f t="shared" si="147"/>
        <v/>
      </c>
      <c r="J1262" t="str">
        <f t="shared" si="148"/>
        <v/>
      </c>
      <c r="K1262" t="str">
        <f t="shared" si="149"/>
        <v/>
      </c>
      <c r="M1262">
        <f t="shared" si="151"/>
        <v>0</v>
      </c>
      <c r="N1262">
        <f t="shared" si="150"/>
        <v>0</v>
      </c>
      <c r="O1262">
        <f t="shared" si="150"/>
        <v>0</v>
      </c>
      <c r="P1262">
        <f t="shared" si="150"/>
        <v>0</v>
      </c>
      <c r="Q1262">
        <f t="shared" si="150"/>
        <v>0</v>
      </c>
      <c r="R1262">
        <f t="shared" si="150"/>
        <v>0</v>
      </c>
      <c r="S1262">
        <f t="shared" si="150"/>
        <v>0</v>
      </c>
      <c r="T1262">
        <f t="shared" si="150"/>
        <v>0</v>
      </c>
      <c r="U1262">
        <f t="shared" si="150"/>
        <v>0</v>
      </c>
      <c r="V1262">
        <f t="shared" si="150"/>
        <v>0</v>
      </c>
      <c r="W1262">
        <f t="shared" si="150"/>
        <v>0</v>
      </c>
      <c r="X1262">
        <f t="shared" si="150"/>
        <v>0</v>
      </c>
    </row>
    <row r="1263" spans="3:24" ht="30" customHeight="1" thickTop="1" thickBot="1" x14ac:dyDescent="0.25">
      <c r="C1263" s="108"/>
      <c r="D1263" s="108"/>
      <c r="E1263" s="115"/>
      <c r="F1263" s="115"/>
      <c r="H1263" t="str">
        <f t="shared" si="146"/>
        <v/>
      </c>
      <c r="I1263" t="str">
        <f t="shared" si="147"/>
        <v/>
      </c>
      <c r="J1263" t="str">
        <f t="shared" si="148"/>
        <v/>
      </c>
      <c r="K1263" t="str">
        <f t="shared" si="149"/>
        <v/>
      </c>
      <c r="M1263">
        <f t="shared" si="151"/>
        <v>0</v>
      </c>
      <c r="N1263">
        <f t="shared" si="150"/>
        <v>0</v>
      </c>
      <c r="O1263">
        <f t="shared" si="150"/>
        <v>0</v>
      </c>
      <c r="P1263">
        <f t="shared" si="150"/>
        <v>0</v>
      </c>
      <c r="Q1263">
        <f t="shared" si="150"/>
        <v>0</v>
      </c>
      <c r="R1263">
        <f t="shared" si="150"/>
        <v>0</v>
      </c>
      <c r="S1263">
        <f t="shared" si="150"/>
        <v>0</v>
      </c>
      <c r="T1263">
        <f t="shared" si="150"/>
        <v>0</v>
      </c>
      <c r="U1263">
        <f t="shared" si="150"/>
        <v>0</v>
      </c>
      <c r="V1263">
        <f t="shared" si="150"/>
        <v>0</v>
      </c>
      <c r="W1263">
        <f t="shared" si="150"/>
        <v>0</v>
      </c>
      <c r="X1263">
        <f t="shared" si="150"/>
        <v>0</v>
      </c>
    </row>
    <row r="1264" spans="3:24" ht="30" customHeight="1" thickTop="1" thickBot="1" x14ac:dyDescent="0.25">
      <c r="C1264" s="108"/>
      <c r="D1264" s="108"/>
      <c r="E1264" s="115"/>
      <c r="F1264" s="115"/>
      <c r="H1264" t="str">
        <f t="shared" si="146"/>
        <v/>
      </c>
      <c r="I1264" t="str">
        <f t="shared" si="147"/>
        <v/>
      </c>
      <c r="J1264" t="str">
        <f t="shared" si="148"/>
        <v/>
      </c>
      <c r="K1264" t="str">
        <f t="shared" si="149"/>
        <v/>
      </c>
      <c r="M1264">
        <f t="shared" si="151"/>
        <v>0</v>
      </c>
      <c r="N1264">
        <f t="shared" si="150"/>
        <v>0</v>
      </c>
      <c r="O1264">
        <f t="shared" si="150"/>
        <v>0</v>
      </c>
      <c r="P1264">
        <f t="shared" si="150"/>
        <v>0</v>
      </c>
      <c r="Q1264">
        <f t="shared" si="150"/>
        <v>0</v>
      </c>
      <c r="R1264">
        <f t="shared" si="150"/>
        <v>0</v>
      </c>
      <c r="S1264">
        <f t="shared" si="150"/>
        <v>0</v>
      </c>
      <c r="T1264">
        <f t="shared" si="150"/>
        <v>0</v>
      </c>
      <c r="U1264">
        <f t="shared" si="150"/>
        <v>0</v>
      </c>
      <c r="V1264">
        <f t="shared" si="150"/>
        <v>0</v>
      </c>
      <c r="W1264">
        <f t="shared" si="150"/>
        <v>0</v>
      </c>
      <c r="X1264">
        <f t="shared" si="150"/>
        <v>0</v>
      </c>
    </row>
    <row r="1265" spans="3:24" ht="30" customHeight="1" thickTop="1" thickBot="1" x14ac:dyDescent="0.25">
      <c r="C1265" s="108"/>
      <c r="D1265" s="108"/>
      <c r="E1265" s="115"/>
      <c r="F1265" s="115"/>
      <c r="H1265" t="str">
        <f t="shared" si="146"/>
        <v/>
      </c>
      <c r="I1265" t="str">
        <f t="shared" si="147"/>
        <v/>
      </c>
      <c r="J1265" t="str">
        <f t="shared" si="148"/>
        <v/>
      </c>
      <c r="K1265" t="str">
        <f t="shared" si="149"/>
        <v/>
      </c>
      <c r="M1265">
        <f t="shared" si="151"/>
        <v>0</v>
      </c>
      <c r="N1265">
        <f t="shared" si="150"/>
        <v>0</v>
      </c>
      <c r="O1265">
        <f t="shared" si="150"/>
        <v>0</v>
      </c>
      <c r="P1265">
        <f t="shared" si="150"/>
        <v>0</v>
      </c>
      <c r="Q1265">
        <f t="shared" si="150"/>
        <v>0</v>
      </c>
      <c r="R1265">
        <f t="shared" si="150"/>
        <v>0</v>
      </c>
      <c r="S1265">
        <f t="shared" si="150"/>
        <v>0</v>
      </c>
      <c r="T1265">
        <f t="shared" si="150"/>
        <v>0</v>
      </c>
      <c r="U1265">
        <f t="shared" si="150"/>
        <v>0</v>
      </c>
      <c r="V1265">
        <f t="shared" si="150"/>
        <v>0</v>
      </c>
      <c r="W1265">
        <f t="shared" si="150"/>
        <v>0</v>
      </c>
      <c r="X1265">
        <f t="shared" si="150"/>
        <v>0</v>
      </c>
    </row>
    <row r="1266" spans="3:24" ht="30" customHeight="1" thickTop="1" thickBot="1" x14ac:dyDescent="0.25">
      <c r="C1266" s="108"/>
      <c r="D1266" s="108"/>
      <c r="E1266" s="115"/>
      <c r="F1266" s="115"/>
      <c r="H1266" t="str">
        <f t="shared" si="146"/>
        <v/>
      </c>
      <c r="I1266" t="str">
        <f t="shared" si="147"/>
        <v/>
      </c>
      <c r="J1266" t="str">
        <f t="shared" si="148"/>
        <v/>
      </c>
      <c r="K1266" t="str">
        <f t="shared" si="149"/>
        <v/>
      </c>
      <c r="M1266">
        <f t="shared" si="151"/>
        <v>0</v>
      </c>
      <c r="N1266">
        <f t="shared" si="150"/>
        <v>0</v>
      </c>
      <c r="O1266">
        <f t="shared" si="150"/>
        <v>0</v>
      </c>
      <c r="P1266">
        <f t="shared" si="150"/>
        <v>0</v>
      </c>
      <c r="Q1266">
        <f t="shared" si="150"/>
        <v>0</v>
      </c>
      <c r="R1266">
        <f t="shared" si="150"/>
        <v>0</v>
      </c>
      <c r="S1266">
        <f t="shared" si="150"/>
        <v>0</v>
      </c>
      <c r="T1266">
        <f t="shared" si="150"/>
        <v>0</v>
      </c>
      <c r="U1266">
        <f t="shared" si="150"/>
        <v>0</v>
      </c>
      <c r="V1266">
        <f t="shared" si="150"/>
        <v>0</v>
      </c>
      <c r="W1266">
        <f t="shared" si="150"/>
        <v>0</v>
      </c>
      <c r="X1266">
        <f t="shared" si="150"/>
        <v>0</v>
      </c>
    </row>
    <row r="1267" spans="3:24" ht="30" customHeight="1" thickTop="1" thickBot="1" x14ac:dyDescent="0.25">
      <c r="C1267" s="108"/>
      <c r="D1267" s="108"/>
      <c r="E1267" s="115"/>
      <c r="F1267" s="115"/>
      <c r="H1267" t="str">
        <f t="shared" si="146"/>
        <v/>
      </c>
      <c r="I1267" t="str">
        <f t="shared" si="147"/>
        <v/>
      </c>
      <c r="J1267" t="str">
        <f t="shared" si="148"/>
        <v/>
      </c>
      <c r="K1267" t="str">
        <f t="shared" si="149"/>
        <v/>
      </c>
      <c r="M1267">
        <f t="shared" si="151"/>
        <v>0</v>
      </c>
      <c r="N1267">
        <f t="shared" si="150"/>
        <v>0</v>
      </c>
      <c r="O1267">
        <f t="shared" si="150"/>
        <v>0</v>
      </c>
      <c r="P1267">
        <f t="shared" si="150"/>
        <v>0</v>
      </c>
      <c r="Q1267">
        <f t="shared" si="150"/>
        <v>0</v>
      </c>
      <c r="R1267">
        <f t="shared" si="150"/>
        <v>0</v>
      </c>
      <c r="S1267">
        <f t="shared" si="150"/>
        <v>0</v>
      </c>
      <c r="T1267">
        <f t="shared" si="150"/>
        <v>0</v>
      </c>
      <c r="U1267">
        <f t="shared" si="150"/>
        <v>0</v>
      </c>
      <c r="V1267">
        <f t="shared" si="150"/>
        <v>0</v>
      </c>
      <c r="W1267">
        <f t="shared" si="150"/>
        <v>0</v>
      </c>
      <c r="X1267">
        <f t="shared" si="150"/>
        <v>0</v>
      </c>
    </row>
    <row r="1268" spans="3:24" ht="30" customHeight="1" thickTop="1" thickBot="1" x14ac:dyDescent="0.25">
      <c r="C1268" s="108"/>
      <c r="D1268" s="108"/>
      <c r="E1268" s="115"/>
      <c r="F1268" s="115"/>
      <c r="H1268" t="str">
        <f t="shared" si="146"/>
        <v/>
      </c>
      <c r="I1268" t="str">
        <f t="shared" si="147"/>
        <v/>
      </c>
      <c r="J1268" t="str">
        <f t="shared" si="148"/>
        <v/>
      </c>
      <c r="K1268" t="str">
        <f t="shared" si="149"/>
        <v/>
      </c>
      <c r="M1268">
        <f t="shared" si="151"/>
        <v>0</v>
      </c>
      <c r="N1268">
        <f t="shared" si="150"/>
        <v>0</v>
      </c>
      <c r="O1268">
        <f t="shared" si="150"/>
        <v>0</v>
      </c>
      <c r="P1268">
        <f t="shared" si="150"/>
        <v>0</v>
      </c>
      <c r="Q1268">
        <f t="shared" si="150"/>
        <v>0</v>
      </c>
      <c r="R1268">
        <f t="shared" si="150"/>
        <v>0</v>
      </c>
      <c r="S1268">
        <f t="shared" si="150"/>
        <v>0</v>
      </c>
      <c r="T1268">
        <f t="shared" si="150"/>
        <v>0</v>
      </c>
      <c r="U1268">
        <f t="shared" si="150"/>
        <v>0</v>
      </c>
      <c r="V1268">
        <f t="shared" si="150"/>
        <v>0</v>
      </c>
      <c r="W1268">
        <f t="shared" si="150"/>
        <v>0</v>
      </c>
      <c r="X1268">
        <f t="shared" si="150"/>
        <v>0</v>
      </c>
    </row>
    <row r="1269" spans="3:24" ht="30" customHeight="1" thickTop="1" thickBot="1" x14ac:dyDescent="0.25">
      <c r="C1269" s="108"/>
      <c r="D1269" s="108"/>
      <c r="E1269" s="115"/>
      <c r="F1269" s="115"/>
      <c r="H1269" t="str">
        <f t="shared" si="146"/>
        <v/>
      </c>
      <c r="I1269" t="str">
        <f t="shared" si="147"/>
        <v/>
      </c>
      <c r="J1269" t="str">
        <f t="shared" si="148"/>
        <v/>
      </c>
      <c r="K1269" t="str">
        <f t="shared" si="149"/>
        <v/>
      </c>
      <c r="M1269">
        <f t="shared" si="151"/>
        <v>0</v>
      </c>
      <c r="N1269">
        <f t="shared" si="150"/>
        <v>0</v>
      </c>
      <c r="O1269">
        <f t="shared" si="150"/>
        <v>0</v>
      </c>
      <c r="P1269">
        <f t="shared" si="150"/>
        <v>0</v>
      </c>
      <c r="Q1269">
        <f t="shared" ref="N1269:X1292" si="152">IF(ISERROR(IF(AND($H1269&lt;=Q$6,$J1269&gt;=Q$6),1,0)),"",IF(AND($H1269&lt;=Q$6,$J1269&gt;=Q$6),1,0))</f>
        <v>0</v>
      </c>
      <c r="R1269">
        <f t="shared" si="152"/>
        <v>0</v>
      </c>
      <c r="S1269">
        <f t="shared" si="152"/>
        <v>0</v>
      </c>
      <c r="T1269">
        <f t="shared" si="152"/>
        <v>0</v>
      </c>
      <c r="U1269">
        <f t="shared" si="152"/>
        <v>0</v>
      </c>
      <c r="V1269">
        <f t="shared" si="152"/>
        <v>0</v>
      </c>
      <c r="W1269">
        <f t="shared" si="152"/>
        <v>0</v>
      </c>
      <c r="X1269">
        <f t="shared" si="152"/>
        <v>0</v>
      </c>
    </row>
    <row r="1270" spans="3:24" ht="30" customHeight="1" thickTop="1" thickBot="1" x14ac:dyDescent="0.25">
      <c r="C1270" s="108"/>
      <c r="D1270" s="108"/>
      <c r="E1270" s="115"/>
      <c r="F1270" s="115"/>
      <c r="H1270" t="str">
        <f t="shared" si="146"/>
        <v/>
      </c>
      <c r="I1270" t="str">
        <f t="shared" si="147"/>
        <v/>
      </c>
      <c r="J1270" t="str">
        <f t="shared" si="148"/>
        <v/>
      </c>
      <c r="K1270" t="str">
        <f t="shared" si="149"/>
        <v/>
      </c>
      <c r="M1270">
        <f t="shared" si="151"/>
        <v>0</v>
      </c>
      <c r="N1270">
        <f t="shared" si="152"/>
        <v>0</v>
      </c>
      <c r="O1270">
        <f t="shared" si="152"/>
        <v>0</v>
      </c>
      <c r="P1270">
        <f t="shared" si="152"/>
        <v>0</v>
      </c>
      <c r="Q1270">
        <f t="shared" si="152"/>
        <v>0</v>
      </c>
      <c r="R1270">
        <f t="shared" si="152"/>
        <v>0</v>
      </c>
      <c r="S1270">
        <f t="shared" si="152"/>
        <v>0</v>
      </c>
      <c r="T1270">
        <f t="shared" si="152"/>
        <v>0</v>
      </c>
      <c r="U1270">
        <f t="shared" si="152"/>
        <v>0</v>
      </c>
      <c r="V1270">
        <f t="shared" si="152"/>
        <v>0</v>
      </c>
      <c r="W1270">
        <f t="shared" si="152"/>
        <v>0</v>
      </c>
      <c r="X1270">
        <f t="shared" si="152"/>
        <v>0</v>
      </c>
    </row>
    <row r="1271" spans="3:24" ht="30" customHeight="1" thickTop="1" thickBot="1" x14ac:dyDescent="0.25">
      <c r="C1271" s="108"/>
      <c r="D1271" s="108"/>
      <c r="E1271" s="115"/>
      <c r="F1271" s="115"/>
      <c r="H1271" t="str">
        <f t="shared" si="146"/>
        <v/>
      </c>
      <c r="I1271" t="str">
        <f t="shared" si="147"/>
        <v/>
      </c>
      <c r="J1271" t="str">
        <f t="shared" si="148"/>
        <v/>
      </c>
      <c r="K1271" t="str">
        <f t="shared" si="149"/>
        <v/>
      </c>
      <c r="M1271">
        <f t="shared" si="151"/>
        <v>0</v>
      </c>
      <c r="N1271">
        <f t="shared" si="152"/>
        <v>0</v>
      </c>
      <c r="O1271">
        <f t="shared" si="152"/>
        <v>0</v>
      </c>
      <c r="P1271">
        <f t="shared" si="152"/>
        <v>0</v>
      </c>
      <c r="Q1271">
        <f t="shared" si="152"/>
        <v>0</v>
      </c>
      <c r="R1271">
        <f t="shared" si="152"/>
        <v>0</v>
      </c>
      <c r="S1271">
        <f t="shared" si="152"/>
        <v>0</v>
      </c>
      <c r="T1271">
        <f t="shared" si="152"/>
        <v>0</v>
      </c>
      <c r="U1271">
        <f t="shared" si="152"/>
        <v>0</v>
      </c>
      <c r="V1271">
        <f t="shared" si="152"/>
        <v>0</v>
      </c>
      <c r="W1271">
        <f t="shared" si="152"/>
        <v>0</v>
      </c>
      <c r="X1271">
        <f t="shared" si="152"/>
        <v>0</v>
      </c>
    </row>
    <row r="1272" spans="3:24" ht="30" customHeight="1" thickTop="1" thickBot="1" x14ac:dyDescent="0.25">
      <c r="C1272" s="108"/>
      <c r="D1272" s="108"/>
      <c r="E1272" s="115"/>
      <c r="F1272" s="115"/>
      <c r="H1272" t="str">
        <f t="shared" si="146"/>
        <v/>
      </c>
      <c r="I1272" t="str">
        <f t="shared" si="147"/>
        <v/>
      </c>
      <c r="J1272" t="str">
        <f t="shared" si="148"/>
        <v/>
      </c>
      <c r="K1272" t="str">
        <f t="shared" si="149"/>
        <v/>
      </c>
      <c r="M1272">
        <f t="shared" si="151"/>
        <v>0</v>
      </c>
      <c r="N1272">
        <f t="shared" si="152"/>
        <v>0</v>
      </c>
      <c r="O1272">
        <f t="shared" si="152"/>
        <v>0</v>
      </c>
      <c r="P1272">
        <f t="shared" si="152"/>
        <v>0</v>
      </c>
      <c r="Q1272">
        <f t="shared" si="152"/>
        <v>0</v>
      </c>
      <c r="R1272">
        <f t="shared" si="152"/>
        <v>0</v>
      </c>
      <c r="S1272">
        <f t="shared" si="152"/>
        <v>0</v>
      </c>
      <c r="T1272">
        <f t="shared" si="152"/>
        <v>0</v>
      </c>
      <c r="U1272">
        <f t="shared" si="152"/>
        <v>0</v>
      </c>
      <c r="V1272">
        <f t="shared" si="152"/>
        <v>0</v>
      </c>
      <c r="W1272">
        <f t="shared" si="152"/>
        <v>0</v>
      </c>
      <c r="X1272">
        <f t="shared" si="152"/>
        <v>0</v>
      </c>
    </row>
    <row r="1273" spans="3:24" ht="30" customHeight="1" thickTop="1" thickBot="1" x14ac:dyDescent="0.25">
      <c r="C1273" s="108"/>
      <c r="D1273" s="108"/>
      <c r="E1273" s="115"/>
      <c r="F1273" s="115"/>
      <c r="H1273" t="str">
        <f t="shared" si="146"/>
        <v/>
      </c>
      <c r="I1273" t="str">
        <f t="shared" si="147"/>
        <v/>
      </c>
      <c r="J1273" t="str">
        <f t="shared" si="148"/>
        <v/>
      </c>
      <c r="K1273" t="str">
        <f t="shared" si="149"/>
        <v/>
      </c>
      <c r="M1273">
        <f t="shared" si="151"/>
        <v>0</v>
      </c>
      <c r="N1273">
        <f t="shared" si="152"/>
        <v>0</v>
      </c>
      <c r="O1273">
        <f t="shared" si="152"/>
        <v>0</v>
      </c>
      <c r="P1273">
        <f t="shared" si="152"/>
        <v>0</v>
      </c>
      <c r="Q1273">
        <f t="shared" si="152"/>
        <v>0</v>
      </c>
      <c r="R1273">
        <f t="shared" si="152"/>
        <v>0</v>
      </c>
      <c r="S1273">
        <f t="shared" si="152"/>
        <v>0</v>
      </c>
      <c r="T1273">
        <f t="shared" si="152"/>
        <v>0</v>
      </c>
      <c r="U1273">
        <f t="shared" si="152"/>
        <v>0</v>
      </c>
      <c r="V1273">
        <f t="shared" si="152"/>
        <v>0</v>
      </c>
      <c r="W1273">
        <f t="shared" si="152"/>
        <v>0</v>
      </c>
      <c r="X1273">
        <f t="shared" si="152"/>
        <v>0</v>
      </c>
    </row>
    <row r="1274" spans="3:24" ht="30" customHeight="1" thickTop="1" thickBot="1" x14ac:dyDescent="0.25">
      <c r="C1274" s="108"/>
      <c r="D1274" s="108"/>
      <c r="E1274" s="115"/>
      <c r="F1274" s="115"/>
      <c r="H1274" t="str">
        <f t="shared" si="146"/>
        <v/>
      </c>
      <c r="I1274" t="str">
        <f t="shared" si="147"/>
        <v/>
      </c>
      <c r="J1274" t="str">
        <f t="shared" si="148"/>
        <v/>
      </c>
      <c r="K1274" t="str">
        <f t="shared" si="149"/>
        <v/>
      </c>
      <c r="M1274">
        <f t="shared" si="151"/>
        <v>0</v>
      </c>
      <c r="N1274">
        <f t="shared" si="152"/>
        <v>0</v>
      </c>
      <c r="O1274">
        <f t="shared" si="152"/>
        <v>0</v>
      </c>
      <c r="P1274">
        <f t="shared" si="152"/>
        <v>0</v>
      </c>
      <c r="Q1274">
        <f t="shared" si="152"/>
        <v>0</v>
      </c>
      <c r="R1274">
        <f t="shared" si="152"/>
        <v>0</v>
      </c>
      <c r="S1274">
        <f t="shared" si="152"/>
        <v>0</v>
      </c>
      <c r="T1274">
        <f t="shared" si="152"/>
        <v>0</v>
      </c>
      <c r="U1274">
        <f t="shared" si="152"/>
        <v>0</v>
      </c>
      <c r="V1274">
        <f t="shared" si="152"/>
        <v>0</v>
      </c>
      <c r="W1274">
        <f t="shared" si="152"/>
        <v>0</v>
      </c>
      <c r="X1274">
        <f t="shared" si="152"/>
        <v>0</v>
      </c>
    </row>
    <row r="1275" spans="3:24" ht="30" customHeight="1" thickTop="1" thickBot="1" x14ac:dyDescent="0.25">
      <c r="C1275" s="108"/>
      <c r="D1275" s="108"/>
      <c r="E1275" s="115"/>
      <c r="F1275" s="115"/>
      <c r="H1275" t="str">
        <f t="shared" si="146"/>
        <v/>
      </c>
      <c r="I1275" t="str">
        <f t="shared" si="147"/>
        <v/>
      </c>
      <c r="J1275" t="str">
        <f t="shared" si="148"/>
        <v/>
      </c>
      <c r="K1275" t="str">
        <f t="shared" si="149"/>
        <v/>
      </c>
      <c r="M1275">
        <f t="shared" si="151"/>
        <v>0</v>
      </c>
      <c r="N1275">
        <f t="shared" si="152"/>
        <v>0</v>
      </c>
      <c r="O1275">
        <f t="shared" si="152"/>
        <v>0</v>
      </c>
      <c r="P1275">
        <f t="shared" si="152"/>
        <v>0</v>
      </c>
      <c r="Q1275">
        <f t="shared" si="152"/>
        <v>0</v>
      </c>
      <c r="R1275">
        <f t="shared" si="152"/>
        <v>0</v>
      </c>
      <c r="S1275">
        <f t="shared" si="152"/>
        <v>0</v>
      </c>
      <c r="T1275">
        <f t="shared" si="152"/>
        <v>0</v>
      </c>
      <c r="U1275">
        <f t="shared" si="152"/>
        <v>0</v>
      </c>
      <c r="V1275">
        <f t="shared" si="152"/>
        <v>0</v>
      </c>
      <c r="W1275">
        <f t="shared" si="152"/>
        <v>0</v>
      </c>
      <c r="X1275">
        <f t="shared" si="152"/>
        <v>0</v>
      </c>
    </row>
    <row r="1276" spans="3:24" ht="30" customHeight="1" thickTop="1" thickBot="1" x14ac:dyDescent="0.25">
      <c r="C1276" s="108"/>
      <c r="D1276" s="108"/>
      <c r="E1276" s="115"/>
      <c r="F1276" s="115"/>
      <c r="H1276" t="str">
        <f t="shared" si="146"/>
        <v/>
      </c>
      <c r="I1276" t="str">
        <f t="shared" si="147"/>
        <v/>
      </c>
      <c r="J1276" t="str">
        <f t="shared" si="148"/>
        <v/>
      </c>
      <c r="K1276" t="str">
        <f t="shared" si="149"/>
        <v/>
      </c>
      <c r="M1276">
        <f t="shared" si="151"/>
        <v>0</v>
      </c>
      <c r="N1276">
        <f t="shared" si="152"/>
        <v>0</v>
      </c>
      <c r="O1276">
        <f t="shared" si="152"/>
        <v>0</v>
      </c>
      <c r="P1276">
        <f t="shared" si="152"/>
        <v>0</v>
      </c>
      <c r="Q1276">
        <f t="shared" si="152"/>
        <v>0</v>
      </c>
      <c r="R1276">
        <f t="shared" si="152"/>
        <v>0</v>
      </c>
      <c r="S1276">
        <f t="shared" si="152"/>
        <v>0</v>
      </c>
      <c r="T1276">
        <f t="shared" si="152"/>
        <v>0</v>
      </c>
      <c r="U1276">
        <f t="shared" si="152"/>
        <v>0</v>
      </c>
      <c r="V1276">
        <f t="shared" si="152"/>
        <v>0</v>
      </c>
      <c r="W1276">
        <f t="shared" si="152"/>
        <v>0</v>
      </c>
      <c r="X1276">
        <f t="shared" si="152"/>
        <v>0</v>
      </c>
    </row>
    <row r="1277" spans="3:24" ht="30" customHeight="1" thickTop="1" thickBot="1" x14ac:dyDescent="0.25">
      <c r="C1277" s="108"/>
      <c r="D1277" s="108"/>
      <c r="E1277" s="115"/>
      <c r="F1277" s="115"/>
      <c r="H1277" t="str">
        <f t="shared" si="146"/>
        <v/>
      </c>
      <c r="I1277" t="str">
        <f t="shared" si="147"/>
        <v/>
      </c>
      <c r="J1277" t="str">
        <f t="shared" si="148"/>
        <v/>
      </c>
      <c r="K1277" t="str">
        <f t="shared" si="149"/>
        <v/>
      </c>
      <c r="M1277">
        <f t="shared" si="151"/>
        <v>0</v>
      </c>
      <c r="N1277">
        <f t="shared" si="152"/>
        <v>0</v>
      </c>
      <c r="O1277">
        <f t="shared" si="152"/>
        <v>0</v>
      </c>
      <c r="P1277">
        <f t="shared" si="152"/>
        <v>0</v>
      </c>
      <c r="Q1277">
        <f t="shared" si="152"/>
        <v>0</v>
      </c>
      <c r="R1277">
        <f t="shared" si="152"/>
        <v>0</v>
      </c>
      <c r="S1277">
        <f t="shared" si="152"/>
        <v>0</v>
      </c>
      <c r="T1277">
        <f t="shared" si="152"/>
        <v>0</v>
      </c>
      <c r="U1277">
        <f t="shared" si="152"/>
        <v>0</v>
      </c>
      <c r="V1277">
        <f t="shared" si="152"/>
        <v>0</v>
      </c>
      <c r="W1277">
        <f t="shared" si="152"/>
        <v>0</v>
      </c>
      <c r="X1277">
        <f t="shared" si="152"/>
        <v>0</v>
      </c>
    </row>
    <row r="1278" spans="3:24" ht="30" customHeight="1" thickTop="1" thickBot="1" x14ac:dyDescent="0.25">
      <c r="C1278" s="108"/>
      <c r="D1278" s="108"/>
      <c r="E1278" s="115"/>
      <c r="F1278" s="115"/>
      <c r="H1278" t="str">
        <f t="shared" si="146"/>
        <v/>
      </c>
      <c r="I1278" t="str">
        <f t="shared" si="147"/>
        <v/>
      </c>
      <c r="J1278" t="str">
        <f t="shared" si="148"/>
        <v/>
      </c>
      <c r="K1278" t="str">
        <f t="shared" si="149"/>
        <v/>
      </c>
      <c r="M1278">
        <f t="shared" si="151"/>
        <v>0</v>
      </c>
      <c r="N1278">
        <f t="shared" si="152"/>
        <v>0</v>
      </c>
      <c r="O1278">
        <f t="shared" si="152"/>
        <v>0</v>
      </c>
      <c r="P1278">
        <f t="shared" si="152"/>
        <v>0</v>
      </c>
      <c r="Q1278">
        <f t="shared" si="152"/>
        <v>0</v>
      </c>
      <c r="R1278">
        <f t="shared" si="152"/>
        <v>0</v>
      </c>
      <c r="S1278">
        <f t="shared" si="152"/>
        <v>0</v>
      </c>
      <c r="T1278">
        <f t="shared" si="152"/>
        <v>0</v>
      </c>
      <c r="U1278">
        <f t="shared" si="152"/>
        <v>0</v>
      </c>
      <c r="V1278">
        <f t="shared" si="152"/>
        <v>0</v>
      </c>
      <c r="W1278">
        <f t="shared" si="152"/>
        <v>0</v>
      </c>
      <c r="X1278">
        <f t="shared" si="152"/>
        <v>0</v>
      </c>
    </row>
    <row r="1279" spans="3:24" ht="30" customHeight="1" thickTop="1" thickBot="1" x14ac:dyDescent="0.25">
      <c r="C1279" s="108"/>
      <c r="D1279" s="108"/>
      <c r="E1279" s="115"/>
      <c r="F1279" s="115"/>
      <c r="H1279" t="str">
        <f t="shared" si="146"/>
        <v/>
      </c>
      <c r="I1279" t="str">
        <f t="shared" si="147"/>
        <v/>
      </c>
      <c r="J1279" t="str">
        <f t="shared" si="148"/>
        <v/>
      </c>
      <c r="K1279" t="str">
        <f t="shared" si="149"/>
        <v/>
      </c>
      <c r="M1279">
        <f t="shared" si="151"/>
        <v>0</v>
      </c>
      <c r="N1279">
        <f t="shared" si="152"/>
        <v>0</v>
      </c>
      <c r="O1279">
        <f t="shared" si="152"/>
        <v>0</v>
      </c>
      <c r="P1279">
        <f t="shared" si="152"/>
        <v>0</v>
      </c>
      <c r="Q1279">
        <f t="shared" si="152"/>
        <v>0</v>
      </c>
      <c r="R1279">
        <f t="shared" si="152"/>
        <v>0</v>
      </c>
      <c r="S1279">
        <f t="shared" si="152"/>
        <v>0</v>
      </c>
      <c r="T1279">
        <f t="shared" si="152"/>
        <v>0</v>
      </c>
      <c r="U1279">
        <f t="shared" si="152"/>
        <v>0</v>
      </c>
      <c r="V1279">
        <f t="shared" si="152"/>
        <v>0</v>
      </c>
      <c r="W1279">
        <f t="shared" si="152"/>
        <v>0</v>
      </c>
      <c r="X1279">
        <f t="shared" si="152"/>
        <v>0</v>
      </c>
    </row>
    <row r="1280" spans="3:24" ht="30" customHeight="1" thickTop="1" thickBot="1" x14ac:dyDescent="0.25">
      <c r="C1280" s="108"/>
      <c r="D1280" s="108"/>
      <c r="E1280" s="115"/>
      <c r="F1280" s="115"/>
      <c r="H1280" t="str">
        <f t="shared" si="146"/>
        <v/>
      </c>
      <c r="I1280" t="str">
        <f t="shared" si="147"/>
        <v/>
      </c>
      <c r="J1280" t="str">
        <f t="shared" si="148"/>
        <v/>
      </c>
      <c r="K1280" t="str">
        <f t="shared" si="149"/>
        <v/>
      </c>
      <c r="M1280">
        <f t="shared" si="151"/>
        <v>0</v>
      </c>
      <c r="N1280">
        <f t="shared" si="152"/>
        <v>0</v>
      </c>
      <c r="O1280">
        <f t="shared" si="152"/>
        <v>0</v>
      </c>
      <c r="P1280">
        <f t="shared" si="152"/>
        <v>0</v>
      </c>
      <c r="Q1280">
        <f t="shared" si="152"/>
        <v>0</v>
      </c>
      <c r="R1280">
        <f t="shared" si="152"/>
        <v>0</v>
      </c>
      <c r="S1280">
        <f t="shared" si="152"/>
        <v>0</v>
      </c>
      <c r="T1280">
        <f t="shared" si="152"/>
        <v>0</v>
      </c>
      <c r="U1280">
        <f t="shared" si="152"/>
        <v>0</v>
      </c>
      <c r="V1280">
        <f t="shared" si="152"/>
        <v>0</v>
      </c>
      <c r="W1280">
        <f t="shared" si="152"/>
        <v>0</v>
      </c>
      <c r="X1280">
        <f t="shared" si="152"/>
        <v>0</v>
      </c>
    </row>
    <row r="1281" spans="3:24" ht="30" customHeight="1" thickTop="1" thickBot="1" x14ac:dyDescent="0.25">
      <c r="C1281" s="108"/>
      <c r="D1281" s="108"/>
      <c r="E1281" s="115"/>
      <c r="F1281" s="115"/>
      <c r="H1281" t="str">
        <f t="shared" si="146"/>
        <v/>
      </c>
      <c r="I1281" t="str">
        <f t="shared" si="147"/>
        <v/>
      </c>
      <c r="J1281" t="str">
        <f t="shared" si="148"/>
        <v/>
      </c>
      <c r="K1281" t="str">
        <f t="shared" si="149"/>
        <v/>
      </c>
      <c r="M1281">
        <f t="shared" si="151"/>
        <v>0</v>
      </c>
      <c r="N1281">
        <f t="shared" si="152"/>
        <v>0</v>
      </c>
      <c r="O1281">
        <f t="shared" si="152"/>
        <v>0</v>
      </c>
      <c r="P1281">
        <f t="shared" si="152"/>
        <v>0</v>
      </c>
      <c r="Q1281">
        <f t="shared" si="152"/>
        <v>0</v>
      </c>
      <c r="R1281">
        <f t="shared" si="152"/>
        <v>0</v>
      </c>
      <c r="S1281">
        <f t="shared" si="152"/>
        <v>0</v>
      </c>
      <c r="T1281">
        <f t="shared" si="152"/>
        <v>0</v>
      </c>
      <c r="U1281">
        <f t="shared" si="152"/>
        <v>0</v>
      </c>
      <c r="V1281">
        <f t="shared" si="152"/>
        <v>0</v>
      </c>
      <c r="W1281">
        <f t="shared" si="152"/>
        <v>0</v>
      </c>
      <c r="X1281">
        <f t="shared" si="152"/>
        <v>0</v>
      </c>
    </row>
    <row r="1282" spans="3:24" ht="30" customHeight="1" thickTop="1" thickBot="1" x14ac:dyDescent="0.25">
      <c r="C1282" s="108"/>
      <c r="D1282" s="108"/>
      <c r="E1282" s="115"/>
      <c r="F1282" s="115"/>
      <c r="H1282" t="str">
        <f t="shared" si="146"/>
        <v/>
      </c>
      <c r="I1282" t="str">
        <f t="shared" si="147"/>
        <v/>
      </c>
      <c r="J1282" t="str">
        <f t="shared" si="148"/>
        <v/>
      </c>
      <c r="K1282" t="str">
        <f t="shared" si="149"/>
        <v/>
      </c>
      <c r="M1282">
        <f t="shared" si="151"/>
        <v>0</v>
      </c>
      <c r="N1282">
        <f t="shared" si="152"/>
        <v>0</v>
      </c>
      <c r="O1282">
        <f t="shared" si="152"/>
        <v>0</v>
      </c>
      <c r="P1282">
        <f t="shared" si="152"/>
        <v>0</v>
      </c>
      <c r="Q1282">
        <f t="shared" si="152"/>
        <v>0</v>
      </c>
      <c r="R1282">
        <f t="shared" si="152"/>
        <v>0</v>
      </c>
      <c r="S1282">
        <f t="shared" si="152"/>
        <v>0</v>
      </c>
      <c r="T1282">
        <f t="shared" si="152"/>
        <v>0</v>
      </c>
      <c r="U1282">
        <f t="shared" si="152"/>
        <v>0</v>
      </c>
      <c r="V1282">
        <f t="shared" si="152"/>
        <v>0</v>
      </c>
      <c r="W1282">
        <f t="shared" si="152"/>
        <v>0</v>
      </c>
      <c r="X1282">
        <f t="shared" si="152"/>
        <v>0</v>
      </c>
    </row>
    <row r="1283" spans="3:24" ht="30" customHeight="1" thickTop="1" thickBot="1" x14ac:dyDescent="0.25">
      <c r="C1283" s="108"/>
      <c r="D1283" s="108"/>
      <c r="E1283" s="115"/>
      <c r="F1283" s="115"/>
      <c r="H1283" t="str">
        <f t="shared" si="146"/>
        <v/>
      </c>
      <c r="I1283" t="str">
        <f t="shared" si="147"/>
        <v/>
      </c>
      <c r="J1283" t="str">
        <f t="shared" si="148"/>
        <v/>
      </c>
      <c r="K1283" t="str">
        <f t="shared" si="149"/>
        <v/>
      </c>
      <c r="M1283">
        <f t="shared" si="151"/>
        <v>0</v>
      </c>
      <c r="N1283">
        <f t="shared" si="152"/>
        <v>0</v>
      </c>
      <c r="O1283">
        <f t="shared" si="152"/>
        <v>0</v>
      </c>
      <c r="P1283">
        <f t="shared" si="152"/>
        <v>0</v>
      </c>
      <c r="Q1283">
        <f t="shared" si="152"/>
        <v>0</v>
      </c>
      <c r="R1283">
        <f t="shared" si="152"/>
        <v>0</v>
      </c>
      <c r="S1283">
        <f t="shared" si="152"/>
        <v>0</v>
      </c>
      <c r="T1283">
        <f t="shared" si="152"/>
        <v>0</v>
      </c>
      <c r="U1283">
        <f t="shared" si="152"/>
        <v>0</v>
      </c>
      <c r="V1283">
        <f t="shared" si="152"/>
        <v>0</v>
      </c>
      <c r="W1283">
        <f t="shared" si="152"/>
        <v>0</v>
      </c>
      <c r="X1283">
        <f t="shared" si="152"/>
        <v>0</v>
      </c>
    </row>
    <row r="1284" spans="3:24" ht="30" customHeight="1" thickTop="1" thickBot="1" x14ac:dyDescent="0.25">
      <c r="C1284" s="108"/>
      <c r="D1284" s="108"/>
      <c r="E1284" s="115"/>
      <c r="F1284" s="115"/>
      <c r="H1284" t="str">
        <f t="shared" si="146"/>
        <v/>
      </c>
      <c r="I1284" t="str">
        <f t="shared" si="147"/>
        <v/>
      </c>
      <c r="J1284" t="str">
        <f t="shared" si="148"/>
        <v/>
      </c>
      <c r="K1284" t="str">
        <f t="shared" si="149"/>
        <v/>
      </c>
      <c r="M1284">
        <f t="shared" si="151"/>
        <v>0</v>
      </c>
      <c r="N1284">
        <f t="shared" si="152"/>
        <v>0</v>
      </c>
      <c r="O1284">
        <f t="shared" si="152"/>
        <v>0</v>
      </c>
      <c r="P1284">
        <f t="shared" si="152"/>
        <v>0</v>
      </c>
      <c r="Q1284">
        <f t="shared" si="152"/>
        <v>0</v>
      </c>
      <c r="R1284">
        <f t="shared" si="152"/>
        <v>0</v>
      </c>
      <c r="S1284">
        <f t="shared" si="152"/>
        <v>0</v>
      </c>
      <c r="T1284">
        <f t="shared" si="152"/>
        <v>0</v>
      </c>
      <c r="U1284">
        <f t="shared" si="152"/>
        <v>0</v>
      </c>
      <c r="V1284">
        <f t="shared" si="152"/>
        <v>0</v>
      </c>
      <c r="W1284">
        <f t="shared" si="152"/>
        <v>0</v>
      </c>
      <c r="X1284">
        <f t="shared" si="152"/>
        <v>0</v>
      </c>
    </row>
    <row r="1285" spans="3:24" ht="30" customHeight="1" thickTop="1" thickBot="1" x14ac:dyDescent="0.25">
      <c r="C1285" s="108"/>
      <c r="D1285" s="108"/>
      <c r="E1285" s="115"/>
      <c r="F1285" s="115"/>
      <c r="H1285" t="str">
        <f t="shared" si="146"/>
        <v/>
      </c>
      <c r="I1285" t="str">
        <f t="shared" si="147"/>
        <v/>
      </c>
      <c r="J1285" t="str">
        <f t="shared" si="148"/>
        <v/>
      </c>
      <c r="K1285" t="str">
        <f t="shared" si="149"/>
        <v/>
      </c>
      <c r="M1285">
        <f t="shared" si="151"/>
        <v>0</v>
      </c>
      <c r="N1285">
        <f t="shared" si="152"/>
        <v>0</v>
      </c>
      <c r="O1285">
        <f t="shared" si="152"/>
        <v>0</v>
      </c>
      <c r="P1285">
        <f t="shared" si="152"/>
        <v>0</v>
      </c>
      <c r="Q1285">
        <f t="shared" si="152"/>
        <v>0</v>
      </c>
      <c r="R1285">
        <f t="shared" si="152"/>
        <v>0</v>
      </c>
      <c r="S1285">
        <f t="shared" si="152"/>
        <v>0</v>
      </c>
      <c r="T1285">
        <f t="shared" si="152"/>
        <v>0</v>
      </c>
      <c r="U1285">
        <f t="shared" si="152"/>
        <v>0</v>
      </c>
      <c r="V1285">
        <f t="shared" si="152"/>
        <v>0</v>
      </c>
      <c r="W1285">
        <f t="shared" si="152"/>
        <v>0</v>
      </c>
      <c r="X1285">
        <f t="shared" si="152"/>
        <v>0</v>
      </c>
    </row>
    <row r="1286" spans="3:24" ht="30" customHeight="1" thickTop="1" thickBot="1" x14ac:dyDescent="0.25">
      <c r="C1286" s="108"/>
      <c r="D1286" s="108"/>
      <c r="E1286" s="115"/>
      <c r="F1286" s="115"/>
      <c r="H1286" t="str">
        <f t="shared" si="146"/>
        <v/>
      </c>
      <c r="I1286" t="str">
        <f t="shared" si="147"/>
        <v/>
      </c>
      <c r="J1286" t="str">
        <f t="shared" si="148"/>
        <v/>
      </c>
      <c r="K1286" t="str">
        <f t="shared" si="149"/>
        <v/>
      </c>
      <c r="M1286">
        <f t="shared" si="151"/>
        <v>0</v>
      </c>
      <c r="N1286">
        <f t="shared" si="152"/>
        <v>0</v>
      </c>
      <c r="O1286">
        <f t="shared" si="152"/>
        <v>0</v>
      </c>
      <c r="P1286">
        <f t="shared" si="152"/>
        <v>0</v>
      </c>
      <c r="Q1286">
        <f t="shared" si="152"/>
        <v>0</v>
      </c>
      <c r="R1286">
        <f t="shared" si="152"/>
        <v>0</v>
      </c>
      <c r="S1286">
        <f t="shared" si="152"/>
        <v>0</v>
      </c>
      <c r="T1286">
        <f t="shared" si="152"/>
        <v>0</v>
      </c>
      <c r="U1286">
        <f t="shared" si="152"/>
        <v>0</v>
      </c>
      <c r="V1286">
        <f t="shared" si="152"/>
        <v>0</v>
      </c>
      <c r="W1286">
        <f t="shared" si="152"/>
        <v>0</v>
      </c>
      <c r="X1286">
        <f t="shared" si="152"/>
        <v>0</v>
      </c>
    </row>
    <row r="1287" spans="3:24" ht="30" customHeight="1" thickTop="1" thickBot="1" x14ac:dyDescent="0.25">
      <c r="C1287" s="108"/>
      <c r="D1287" s="108"/>
      <c r="E1287" s="115"/>
      <c r="F1287" s="115"/>
      <c r="H1287" t="str">
        <f t="shared" si="146"/>
        <v/>
      </c>
      <c r="I1287" t="str">
        <f t="shared" si="147"/>
        <v/>
      </c>
      <c r="J1287" t="str">
        <f t="shared" si="148"/>
        <v/>
      </c>
      <c r="K1287" t="str">
        <f t="shared" si="149"/>
        <v/>
      </c>
      <c r="M1287">
        <f t="shared" si="151"/>
        <v>0</v>
      </c>
      <c r="N1287">
        <f t="shared" si="152"/>
        <v>0</v>
      </c>
      <c r="O1287">
        <f t="shared" si="152"/>
        <v>0</v>
      </c>
      <c r="P1287">
        <f t="shared" si="152"/>
        <v>0</v>
      </c>
      <c r="Q1287">
        <f t="shared" si="152"/>
        <v>0</v>
      </c>
      <c r="R1287">
        <f t="shared" si="152"/>
        <v>0</v>
      </c>
      <c r="S1287">
        <f t="shared" si="152"/>
        <v>0</v>
      </c>
      <c r="T1287">
        <f t="shared" si="152"/>
        <v>0</v>
      </c>
      <c r="U1287">
        <f t="shared" si="152"/>
        <v>0</v>
      </c>
      <c r="V1287">
        <f t="shared" si="152"/>
        <v>0</v>
      </c>
      <c r="W1287">
        <f t="shared" si="152"/>
        <v>0</v>
      </c>
      <c r="X1287">
        <f t="shared" si="152"/>
        <v>0</v>
      </c>
    </row>
    <row r="1288" spans="3:24" ht="30" customHeight="1" thickTop="1" thickBot="1" x14ac:dyDescent="0.25">
      <c r="C1288" s="108"/>
      <c r="D1288" s="108"/>
      <c r="E1288" s="115"/>
      <c r="F1288" s="115"/>
      <c r="H1288" t="str">
        <f t="shared" si="146"/>
        <v/>
      </c>
      <c r="I1288" t="str">
        <f t="shared" si="147"/>
        <v/>
      </c>
      <c r="J1288" t="str">
        <f t="shared" si="148"/>
        <v/>
      </c>
      <c r="K1288" t="str">
        <f t="shared" si="149"/>
        <v/>
      </c>
      <c r="M1288">
        <f t="shared" si="151"/>
        <v>0</v>
      </c>
      <c r="N1288">
        <f t="shared" si="152"/>
        <v>0</v>
      </c>
      <c r="O1288">
        <f t="shared" si="152"/>
        <v>0</v>
      </c>
      <c r="P1288">
        <f t="shared" si="152"/>
        <v>0</v>
      </c>
      <c r="Q1288">
        <f t="shared" si="152"/>
        <v>0</v>
      </c>
      <c r="R1288">
        <f t="shared" si="152"/>
        <v>0</v>
      </c>
      <c r="S1288">
        <f t="shared" si="152"/>
        <v>0</v>
      </c>
      <c r="T1288">
        <f t="shared" si="152"/>
        <v>0</v>
      </c>
      <c r="U1288">
        <f t="shared" si="152"/>
        <v>0</v>
      </c>
      <c r="V1288">
        <f t="shared" si="152"/>
        <v>0</v>
      </c>
      <c r="W1288">
        <f t="shared" si="152"/>
        <v>0</v>
      </c>
      <c r="X1288">
        <f t="shared" si="152"/>
        <v>0</v>
      </c>
    </row>
    <row r="1289" spans="3:24" ht="30" customHeight="1" thickTop="1" thickBot="1" x14ac:dyDescent="0.25">
      <c r="C1289" s="108"/>
      <c r="D1289" s="108"/>
      <c r="E1289" s="115"/>
      <c r="F1289" s="115"/>
      <c r="H1289" t="str">
        <f t="shared" ref="H1289:H1352" si="153">IF(ISERROR(IF(E1289="","",MONTH(E1289))),"",IF(E1289="","",MONTH(E1289)))</f>
        <v/>
      </c>
      <c r="I1289" t="str">
        <f t="shared" ref="I1289:I1352" si="154">IF(ISERROR(IF(E1289="","",YEAR(E1289))),"",IF(E1289="","",YEAR(E1289)))</f>
        <v/>
      </c>
      <c r="J1289" t="str">
        <f t="shared" ref="J1289:J1352" si="155">IF(ISERROR(IF(F1289="","",MONTH(F1289))),"",IF(F1289="","",MONTH(F1289)))</f>
        <v/>
      </c>
      <c r="K1289" t="str">
        <f t="shared" ref="K1289:K1352" si="156">IF(ISERROR(IF(F1289="","",YEAR(F1289))),"",IF(F1289="","",YEAR(F1289)))</f>
        <v/>
      </c>
      <c r="M1289">
        <f t="shared" si="151"/>
        <v>0</v>
      </c>
      <c r="N1289">
        <f t="shared" si="152"/>
        <v>0</v>
      </c>
      <c r="O1289">
        <f t="shared" si="152"/>
        <v>0</v>
      </c>
      <c r="P1289">
        <f t="shared" si="152"/>
        <v>0</v>
      </c>
      <c r="Q1289">
        <f t="shared" si="152"/>
        <v>0</v>
      </c>
      <c r="R1289">
        <f t="shared" si="152"/>
        <v>0</v>
      </c>
      <c r="S1289">
        <f t="shared" si="152"/>
        <v>0</v>
      </c>
      <c r="T1289">
        <f t="shared" si="152"/>
        <v>0</v>
      </c>
      <c r="U1289">
        <f t="shared" si="152"/>
        <v>0</v>
      </c>
      <c r="V1289">
        <f t="shared" si="152"/>
        <v>0</v>
      </c>
      <c r="W1289">
        <f t="shared" si="152"/>
        <v>0</v>
      </c>
      <c r="X1289">
        <f t="shared" si="152"/>
        <v>0</v>
      </c>
    </row>
    <row r="1290" spans="3:24" ht="30" customHeight="1" thickTop="1" thickBot="1" x14ac:dyDescent="0.25">
      <c r="C1290" s="108"/>
      <c r="D1290" s="108"/>
      <c r="E1290" s="115"/>
      <c r="F1290" s="115"/>
      <c r="H1290" t="str">
        <f t="shared" si="153"/>
        <v/>
      </c>
      <c r="I1290" t="str">
        <f t="shared" si="154"/>
        <v/>
      </c>
      <c r="J1290" t="str">
        <f t="shared" si="155"/>
        <v/>
      </c>
      <c r="K1290" t="str">
        <f t="shared" si="156"/>
        <v/>
      </c>
      <c r="M1290">
        <f t="shared" si="151"/>
        <v>0</v>
      </c>
      <c r="N1290">
        <f t="shared" si="152"/>
        <v>0</v>
      </c>
      <c r="O1290">
        <f t="shared" si="152"/>
        <v>0</v>
      </c>
      <c r="P1290">
        <f t="shared" si="152"/>
        <v>0</v>
      </c>
      <c r="Q1290">
        <f t="shared" si="152"/>
        <v>0</v>
      </c>
      <c r="R1290">
        <f t="shared" si="152"/>
        <v>0</v>
      </c>
      <c r="S1290">
        <f t="shared" si="152"/>
        <v>0</v>
      </c>
      <c r="T1290">
        <f t="shared" si="152"/>
        <v>0</v>
      </c>
      <c r="U1290">
        <f t="shared" si="152"/>
        <v>0</v>
      </c>
      <c r="V1290">
        <f t="shared" si="152"/>
        <v>0</v>
      </c>
      <c r="W1290">
        <f t="shared" si="152"/>
        <v>0</v>
      </c>
      <c r="X1290">
        <f t="shared" si="152"/>
        <v>0</v>
      </c>
    </row>
    <row r="1291" spans="3:24" ht="30" customHeight="1" thickTop="1" thickBot="1" x14ac:dyDescent="0.25">
      <c r="C1291" s="108"/>
      <c r="D1291" s="108"/>
      <c r="E1291" s="115"/>
      <c r="F1291" s="115"/>
      <c r="H1291" t="str">
        <f t="shared" si="153"/>
        <v/>
      </c>
      <c r="I1291" t="str">
        <f t="shared" si="154"/>
        <v/>
      </c>
      <c r="J1291" t="str">
        <f t="shared" si="155"/>
        <v/>
      </c>
      <c r="K1291" t="str">
        <f t="shared" si="156"/>
        <v/>
      </c>
      <c r="M1291">
        <f t="shared" si="151"/>
        <v>0</v>
      </c>
      <c r="N1291">
        <f t="shared" si="152"/>
        <v>0</v>
      </c>
      <c r="O1291">
        <f t="shared" si="152"/>
        <v>0</v>
      </c>
      <c r="P1291">
        <f t="shared" si="152"/>
        <v>0</v>
      </c>
      <c r="Q1291">
        <f t="shared" si="152"/>
        <v>0</v>
      </c>
      <c r="R1291">
        <f t="shared" si="152"/>
        <v>0</v>
      </c>
      <c r="S1291">
        <f t="shared" si="152"/>
        <v>0</v>
      </c>
      <c r="T1291">
        <f t="shared" si="152"/>
        <v>0</v>
      </c>
      <c r="U1291">
        <f t="shared" si="152"/>
        <v>0</v>
      </c>
      <c r="V1291">
        <f t="shared" si="152"/>
        <v>0</v>
      </c>
      <c r="W1291">
        <f t="shared" si="152"/>
        <v>0</v>
      </c>
      <c r="X1291">
        <f t="shared" si="152"/>
        <v>0</v>
      </c>
    </row>
    <row r="1292" spans="3:24" ht="30" customHeight="1" thickTop="1" thickBot="1" x14ac:dyDescent="0.25">
      <c r="C1292" s="108"/>
      <c r="D1292" s="108"/>
      <c r="E1292" s="115"/>
      <c r="F1292" s="115"/>
      <c r="H1292" t="str">
        <f t="shared" si="153"/>
        <v/>
      </c>
      <c r="I1292" t="str">
        <f t="shared" si="154"/>
        <v/>
      </c>
      <c r="J1292" t="str">
        <f t="shared" si="155"/>
        <v/>
      </c>
      <c r="K1292" t="str">
        <f t="shared" si="156"/>
        <v/>
      </c>
      <c r="M1292">
        <f t="shared" si="151"/>
        <v>0</v>
      </c>
      <c r="N1292">
        <f t="shared" si="152"/>
        <v>0</v>
      </c>
      <c r="O1292">
        <f t="shared" si="152"/>
        <v>0</v>
      </c>
      <c r="P1292">
        <f t="shared" si="152"/>
        <v>0</v>
      </c>
      <c r="Q1292">
        <f t="shared" si="152"/>
        <v>0</v>
      </c>
      <c r="R1292">
        <f t="shared" si="152"/>
        <v>0</v>
      </c>
      <c r="S1292">
        <f t="shared" ref="N1292:X1315" si="157">IF(ISERROR(IF(AND($H1292&lt;=S$6,$J1292&gt;=S$6),1,0)),"",IF(AND($H1292&lt;=S$6,$J1292&gt;=S$6),1,0))</f>
        <v>0</v>
      </c>
      <c r="T1292">
        <f t="shared" si="157"/>
        <v>0</v>
      </c>
      <c r="U1292">
        <f t="shared" si="157"/>
        <v>0</v>
      </c>
      <c r="V1292">
        <f t="shared" si="157"/>
        <v>0</v>
      </c>
      <c r="W1292">
        <f t="shared" si="157"/>
        <v>0</v>
      </c>
      <c r="X1292">
        <f t="shared" si="157"/>
        <v>0</v>
      </c>
    </row>
    <row r="1293" spans="3:24" ht="30" customHeight="1" thickTop="1" thickBot="1" x14ac:dyDescent="0.25">
      <c r="C1293" s="108"/>
      <c r="D1293" s="108"/>
      <c r="E1293" s="115"/>
      <c r="F1293" s="115"/>
      <c r="H1293" t="str">
        <f t="shared" si="153"/>
        <v/>
      </c>
      <c r="I1293" t="str">
        <f t="shared" si="154"/>
        <v/>
      </c>
      <c r="J1293" t="str">
        <f t="shared" si="155"/>
        <v/>
      </c>
      <c r="K1293" t="str">
        <f t="shared" si="156"/>
        <v/>
      </c>
      <c r="M1293">
        <f t="shared" si="151"/>
        <v>0</v>
      </c>
      <c r="N1293">
        <f t="shared" si="157"/>
        <v>0</v>
      </c>
      <c r="O1293">
        <f t="shared" si="157"/>
        <v>0</v>
      </c>
      <c r="P1293">
        <f t="shared" si="157"/>
        <v>0</v>
      </c>
      <c r="Q1293">
        <f t="shared" si="157"/>
        <v>0</v>
      </c>
      <c r="R1293">
        <f t="shared" si="157"/>
        <v>0</v>
      </c>
      <c r="S1293">
        <f t="shared" si="157"/>
        <v>0</v>
      </c>
      <c r="T1293">
        <f t="shared" si="157"/>
        <v>0</v>
      </c>
      <c r="U1293">
        <f t="shared" si="157"/>
        <v>0</v>
      </c>
      <c r="V1293">
        <f t="shared" si="157"/>
        <v>0</v>
      </c>
      <c r="W1293">
        <f t="shared" si="157"/>
        <v>0</v>
      </c>
      <c r="X1293">
        <f t="shared" si="157"/>
        <v>0</v>
      </c>
    </row>
    <row r="1294" spans="3:24" ht="30" customHeight="1" thickTop="1" thickBot="1" x14ac:dyDescent="0.25">
      <c r="C1294" s="108"/>
      <c r="D1294" s="108"/>
      <c r="E1294" s="115"/>
      <c r="F1294" s="115"/>
      <c r="H1294" t="str">
        <f t="shared" si="153"/>
        <v/>
      </c>
      <c r="I1294" t="str">
        <f t="shared" si="154"/>
        <v/>
      </c>
      <c r="J1294" t="str">
        <f t="shared" si="155"/>
        <v/>
      </c>
      <c r="K1294" t="str">
        <f t="shared" si="156"/>
        <v/>
      </c>
      <c r="M1294">
        <f t="shared" si="151"/>
        <v>0</v>
      </c>
      <c r="N1294">
        <f t="shared" si="157"/>
        <v>0</v>
      </c>
      <c r="O1294">
        <f t="shared" si="157"/>
        <v>0</v>
      </c>
      <c r="P1294">
        <f t="shared" si="157"/>
        <v>0</v>
      </c>
      <c r="Q1294">
        <f t="shared" si="157"/>
        <v>0</v>
      </c>
      <c r="R1294">
        <f t="shared" si="157"/>
        <v>0</v>
      </c>
      <c r="S1294">
        <f t="shared" si="157"/>
        <v>0</v>
      </c>
      <c r="T1294">
        <f t="shared" si="157"/>
        <v>0</v>
      </c>
      <c r="U1294">
        <f t="shared" si="157"/>
        <v>0</v>
      </c>
      <c r="V1294">
        <f t="shared" si="157"/>
        <v>0</v>
      </c>
      <c r="W1294">
        <f t="shared" si="157"/>
        <v>0</v>
      </c>
      <c r="X1294">
        <f t="shared" si="157"/>
        <v>0</v>
      </c>
    </row>
    <row r="1295" spans="3:24" ht="30" customHeight="1" thickTop="1" thickBot="1" x14ac:dyDescent="0.25">
      <c r="C1295" s="108"/>
      <c r="D1295" s="108"/>
      <c r="E1295" s="115"/>
      <c r="F1295" s="115"/>
      <c r="H1295" t="str">
        <f t="shared" si="153"/>
        <v/>
      </c>
      <c r="I1295" t="str">
        <f t="shared" si="154"/>
        <v/>
      </c>
      <c r="J1295" t="str">
        <f t="shared" si="155"/>
        <v/>
      </c>
      <c r="K1295" t="str">
        <f t="shared" si="156"/>
        <v/>
      </c>
      <c r="M1295">
        <f t="shared" si="151"/>
        <v>0</v>
      </c>
      <c r="N1295">
        <f t="shared" si="157"/>
        <v>0</v>
      </c>
      <c r="O1295">
        <f t="shared" si="157"/>
        <v>0</v>
      </c>
      <c r="P1295">
        <f t="shared" si="157"/>
        <v>0</v>
      </c>
      <c r="Q1295">
        <f t="shared" si="157"/>
        <v>0</v>
      </c>
      <c r="R1295">
        <f t="shared" si="157"/>
        <v>0</v>
      </c>
      <c r="S1295">
        <f t="shared" si="157"/>
        <v>0</v>
      </c>
      <c r="T1295">
        <f t="shared" si="157"/>
        <v>0</v>
      </c>
      <c r="U1295">
        <f t="shared" si="157"/>
        <v>0</v>
      </c>
      <c r="V1295">
        <f t="shared" si="157"/>
        <v>0</v>
      </c>
      <c r="W1295">
        <f t="shared" si="157"/>
        <v>0</v>
      </c>
      <c r="X1295">
        <f t="shared" si="157"/>
        <v>0</v>
      </c>
    </row>
    <row r="1296" spans="3:24" ht="30" customHeight="1" thickTop="1" thickBot="1" x14ac:dyDescent="0.25">
      <c r="C1296" s="108"/>
      <c r="D1296" s="108"/>
      <c r="E1296" s="115"/>
      <c r="F1296" s="115"/>
      <c r="H1296" t="str">
        <f t="shared" si="153"/>
        <v/>
      </c>
      <c r="I1296" t="str">
        <f t="shared" si="154"/>
        <v/>
      </c>
      <c r="J1296" t="str">
        <f t="shared" si="155"/>
        <v/>
      </c>
      <c r="K1296" t="str">
        <f t="shared" si="156"/>
        <v/>
      </c>
      <c r="M1296">
        <f t="shared" si="151"/>
        <v>0</v>
      </c>
      <c r="N1296">
        <f t="shared" si="157"/>
        <v>0</v>
      </c>
      <c r="O1296">
        <f t="shared" si="157"/>
        <v>0</v>
      </c>
      <c r="P1296">
        <f t="shared" si="157"/>
        <v>0</v>
      </c>
      <c r="Q1296">
        <f t="shared" si="157"/>
        <v>0</v>
      </c>
      <c r="R1296">
        <f t="shared" si="157"/>
        <v>0</v>
      </c>
      <c r="S1296">
        <f t="shared" si="157"/>
        <v>0</v>
      </c>
      <c r="T1296">
        <f t="shared" si="157"/>
        <v>0</v>
      </c>
      <c r="U1296">
        <f t="shared" si="157"/>
        <v>0</v>
      </c>
      <c r="V1296">
        <f t="shared" si="157"/>
        <v>0</v>
      </c>
      <c r="W1296">
        <f t="shared" si="157"/>
        <v>0</v>
      </c>
      <c r="X1296">
        <f t="shared" si="157"/>
        <v>0</v>
      </c>
    </row>
    <row r="1297" spans="3:24" ht="30" customHeight="1" thickTop="1" thickBot="1" x14ac:dyDescent="0.25">
      <c r="C1297" s="108"/>
      <c r="D1297" s="108"/>
      <c r="E1297" s="115"/>
      <c r="F1297" s="115"/>
      <c r="H1297" t="str">
        <f t="shared" si="153"/>
        <v/>
      </c>
      <c r="I1297" t="str">
        <f t="shared" si="154"/>
        <v/>
      </c>
      <c r="J1297" t="str">
        <f t="shared" si="155"/>
        <v/>
      </c>
      <c r="K1297" t="str">
        <f t="shared" si="156"/>
        <v/>
      </c>
      <c r="M1297">
        <f t="shared" si="151"/>
        <v>0</v>
      </c>
      <c r="N1297">
        <f t="shared" si="157"/>
        <v>0</v>
      </c>
      <c r="O1297">
        <f t="shared" si="157"/>
        <v>0</v>
      </c>
      <c r="P1297">
        <f t="shared" si="157"/>
        <v>0</v>
      </c>
      <c r="Q1297">
        <f t="shared" si="157"/>
        <v>0</v>
      </c>
      <c r="R1297">
        <f t="shared" si="157"/>
        <v>0</v>
      </c>
      <c r="S1297">
        <f t="shared" si="157"/>
        <v>0</v>
      </c>
      <c r="T1297">
        <f t="shared" si="157"/>
        <v>0</v>
      </c>
      <c r="U1297">
        <f t="shared" si="157"/>
        <v>0</v>
      </c>
      <c r="V1297">
        <f t="shared" si="157"/>
        <v>0</v>
      </c>
      <c r="W1297">
        <f t="shared" si="157"/>
        <v>0</v>
      </c>
      <c r="X1297">
        <f t="shared" si="157"/>
        <v>0</v>
      </c>
    </row>
    <row r="1298" spans="3:24" ht="30" customHeight="1" thickTop="1" thickBot="1" x14ac:dyDescent="0.25">
      <c r="C1298" s="108"/>
      <c r="D1298" s="108"/>
      <c r="E1298" s="115"/>
      <c r="F1298" s="115"/>
      <c r="H1298" t="str">
        <f t="shared" si="153"/>
        <v/>
      </c>
      <c r="I1298" t="str">
        <f t="shared" si="154"/>
        <v/>
      </c>
      <c r="J1298" t="str">
        <f t="shared" si="155"/>
        <v/>
      </c>
      <c r="K1298" t="str">
        <f t="shared" si="156"/>
        <v/>
      </c>
      <c r="M1298">
        <f t="shared" si="151"/>
        <v>0</v>
      </c>
      <c r="N1298">
        <f t="shared" si="157"/>
        <v>0</v>
      </c>
      <c r="O1298">
        <f t="shared" si="157"/>
        <v>0</v>
      </c>
      <c r="P1298">
        <f t="shared" si="157"/>
        <v>0</v>
      </c>
      <c r="Q1298">
        <f t="shared" si="157"/>
        <v>0</v>
      </c>
      <c r="R1298">
        <f t="shared" si="157"/>
        <v>0</v>
      </c>
      <c r="S1298">
        <f t="shared" si="157"/>
        <v>0</v>
      </c>
      <c r="T1298">
        <f t="shared" si="157"/>
        <v>0</v>
      </c>
      <c r="U1298">
        <f t="shared" si="157"/>
        <v>0</v>
      </c>
      <c r="V1298">
        <f t="shared" si="157"/>
        <v>0</v>
      </c>
      <c r="W1298">
        <f t="shared" si="157"/>
        <v>0</v>
      </c>
      <c r="X1298">
        <f t="shared" si="157"/>
        <v>0</v>
      </c>
    </row>
    <row r="1299" spans="3:24" ht="30" customHeight="1" thickTop="1" thickBot="1" x14ac:dyDescent="0.25">
      <c r="C1299" s="108"/>
      <c r="D1299" s="108"/>
      <c r="E1299" s="115"/>
      <c r="F1299" s="115"/>
      <c r="H1299" t="str">
        <f t="shared" si="153"/>
        <v/>
      </c>
      <c r="I1299" t="str">
        <f t="shared" si="154"/>
        <v/>
      </c>
      <c r="J1299" t="str">
        <f t="shared" si="155"/>
        <v/>
      </c>
      <c r="K1299" t="str">
        <f t="shared" si="156"/>
        <v/>
      </c>
      <c r="M1299">
        <f t="shared" si="151"/>
        <v>0</v>
      </c>
      <c r="N1299">
        <f t="shared" si="157"/>
        <v>0</v>
      </c>
      <c r="O1299">
        <f t="shared" si="157"/>
        <v>0</v>
      </c>
      <c r="P1299">
        <f t="shared" si="157"/>
        <v>0</v>
      </c>
      <c r="Q1299">
        <f t="shared" si="157"/>
        <v>0</v>
      </c>
      <c r="R1299">
        <f t="shared" si="157"/>
        <v>0</v>
      </c>
      <c r="S1299">
        <f t="shared" si="157"/>
        <v>0</v>
      </c>
      <c r="T1299">
        <f t="shared" si="157"/>
        <v>0</v>
      </c>
      <c r="U1299">
        <f t="shared" si="157"/>
        <v>0</v>
      </c>
      <c r="V1299">
        <f t="shared" si="157"/>
        <v>0</v>
      </c>
      <c r="W1299">
        <f t="shared" si="157"/>
        <v>0</v>
      </c>
      <c r="X1299">
        <f t="shared" si="157"/>
        <v>0</v>
      </c>
    </row>
    <row r="1300" spans="3:24" ht="30" customHeight="1" thickTop="1" thickBot="1" x14ac:dyDescent="0.25">
      <c r="C1300" s="108"/>
      <c r="D1300" s="108"/>
      <c r="E1300" s="115"/>
      <c r="F1300" s="115"/>
      <c r="H1300" t="str">
        <f t="shared" si="153"/>
        <v/>
      </c>
      <c r="I1300" t="str">
        <f t="shared" si="154"/>
        <v/>
      </c>
      <c r="J1300" t="str">
        <f t="shared" si="155"/>
        <v/>
      </c>
      <c r="K1300" t="str">
        <f t="shared" si="156"/>
        <v/>
      </c>
      <c r="M1300">
        <f t="shared" si="151"/>
        <v>0</v>
      </c>
      <c r="N1300">
        <f t="shared" si="157"/>
        <v>0</v>
      </c>
      <c r="O1300">
        <f t="shared" si="157"/>
        <v>0</v>
      </c>
      <c r="P1300">
        <f t="shared" si="157"/>
        <v>0</v>
      </c>
      <c r="Q1300">
        <f t="shared" si="157"/>
        <v>0</v>
      </c>
      <c r="R1300">
        <f t="shared" si="157"/>
        <v>0</v>
      </c>
      <c r="S1300">
        <f t="shared" si="157"/>
        <v>0</v>
      </c>
      <c r="T1300">
        <f t="shared" si="157"/>
        <v>0</v>
      </c>
      <c r="U1300">
        <f t="shared" si="157"/>
        <v>0</v>
      </c>
      <c r="V1300">
        <f t="shared" si="157"/>
        <v>0</v>
      </c>
      <c r="W1300">
        <f t="shared" si="157"/>
        <v>0</v>
      </c>
      <c r="X1300">
        <f t="shared" si="157"/>
        <v>0</v>
      </c>
    </row>
    <row r="1301" spans="3:24" ht="30" customHeight="1" thickTop="1" thickBot="1" x14ac:dyDescent="0.25">
      <c r="C1301" s="108"/>
      <c r="D1301" s="108"/>
      <c r="E1301" s="115"/>
      <c r="F1301" s="115"/>
      <c r="H1301" t="str">
        <f t="shared" si="153"/>
        <v/>
      </c>
      <c r="I1301" t="str">
        <f t="shared" si="154"/>
        <v/>
      </c>
      <c r="J1301" t="str">
        <f t="shared" si="155"/>
        <v/>
      </c>
      <c r="K1301" t="str">
        <f t="shared" si="156"/>
        <v/>
      </c>
      <c r="M1301">
        <f t="shared" si="151"/>
        <v>0</v>
      </c>
      <c r="N1301">
        <f t="shared" si="157"/>
        <v>0</v>
      </c>
      <c r="O1301">
        <f t="shared" si="157"/>
        <v>0</v>
      </c>
      <c r="P1301">
        <f t="shared" si="157"/>
        <v>0</v>
      </c>
      <c r="Q1301">
        <f t="shared" si="157"/>
        <v>0</v>
      </c>
      <c r="R1301">
        <f t="shared" si="157"/>
        <v>0</v>
      </c>
      <c r="S1301">
        <f t="shared" si="157"/>
        <v>0</v>
      </c>
      <c r="T1301">
        <f t="shared" si="157"/>
        <v>0</v>
      </c>
      <c r="U1301">
        <f t="shared" si="157"/>
        <v>0</v>
      </c>
      <c r="V1301">
        <f t="shared" si="157"/>
        <v>0</v>
      </c>
      <c r="W1301">
        <f t="shared" si="157"/>
        <v>0</v>
      </c>
      <c r="X1301">
        <f t="shared" si="157"/>
        <v>0</v>
      </c>
    </row>
    <row r="1302" spans="3:24" ht="30" customHeight="1" thickTop="1" thickBot="1" x14ac:dyDescent="0.25">
      <c r="C1302" s="108"/>
      <c r="D1302" s="108"/>
      <c r="E1302" s="115"/>
      <c r="F1302" s="115"/>
      <c r="H1302" t="str">
        <f t="shared" si="153"/>
        <v/>
      </c>
      <c r="I1302" t="str">
        <f t="shared" si="154"/>
        <v/>
      </c>
      <c r="J1302" t="str">
        <f t="shared" si="155"/>
        <v/>
      </c>
      <c r="K1302" t="str">
        <f t="shared" si="156"/>
        <v/>
      </c>
      <c r="M1302">
        <f t="shared" si="151"/>
        <v>0</v>
      </c>
      <c r="N1302">
        <f t="shared" si="157"/>
        <v>0</v>
      </c>
      <c r="O1302">
        <f t="shared" si="157"/>
        <v>0</v>
      </c>
      <c r="P1302">
        <f t="shared" si="157"/>
        <v>0</v>
      </c>
      <c r="Q1302">
        <f t="shared" si="157"/>
        <v>0</v>
      </c>
      <c r="R1302">
        <f t="shared" si="157"/>
        <v>0</v>
      </c>
      <c r="S1302">
        <f t="shared" si="157"/>
        <v>0</v>
      </c>
      <c r="T1302">
        <f t="shared" si="157"/>
        <v>0</v>
      </c>
      <c r="U1302">
        <f t="shared" si="157"/>
        <v>0</v>
      </c>
      <c r="V1302">
        <f t="shared" si="157"/>
        <v>0</v>
      </c>
      <c r="W1302">
        <f t="shared" si="157"/>
        <v>0</v>
      </c>
      <c r="X1302">
        <f t="shared" si="157"/>
        <v>0</v>
      </c>
    </row>
    <row r="1303" spans="3:24" ht="30" customHeight="1" thickTop="1" thickBot="1" x14ac:dyDescent="0.25">
      <c r="C1303" s="108"/>
      <c r="D1303" s="108"/>
      <c r="E1303" s="115"/>
      <c r="F1303" s="115"/>
      <c r="H1303" t="str">
        <f t="shared" si="153"/>
        <v/>
      </c>
      <c r="I1303" t="str">
        <f t="shared" si="154"/>
        <v/>
      </c>
      <c r="J1303" t="str">
        <f t="shared" si="155"/>
        <v/>
      </c>
      <c r="K1303" t="str">
        <f t="shared" si="156"/>
        <v/>
      </c>
      <c r="M1303">
        <f t="shared" si="151"/>
        <v>0</v>
      </c>
      <c r="N1303">
        <f t="shared" si="157"/>
        <v>0</v>
      </c>
      <c r="O1303">
        <f t="shared" si="157"/>
        <v>0</v>
      </c>
      <c r="P1303">
        <f t="shared" si="157"/>
        <v>0</v>
      </c>
      <c r="Q1303">
        <f t="shared" si="157"/>
        <v>0</v>
      </c>
      <c r="R1303">
        <f t="shared" si="157"/>
        <v>0</v>
      </c>
      <c r="S1303">
        <f t="shared" si="157"/>
        <v>0</v>
      </c>
      <c r="T1303">
        <f t="shared" si="157"/>
        <v>0</v>
      </c>
      <c r="U1303">
        <f t="shared" si="157"/>
        <v>0</v>
      </c>
      <c r="V1303">
        <f t="shared" si="157"/>
        <v>0</v>
      </c>
      <c r="W1303">
        <f t="shared" si="157"/>
        <v>0</v>
      </c>
      <c r="X1303">
        <f t="shared" si="157"/>
        <v>0</v>
      </c>
    </row>
    <row r="1304" spans="3:24" ht="30" customHeight="1" thickTop="1" thickBot="1" x14ac:dyDescent="0.25">
      <c r="C1304" s="108"/>
      <c r="D1304" s="108"/>
      <c r="E1304" s="115"/>
      <c r="F1304" s="115"/>
      <c r="H1304" t="str">
        <f t="shared" si="153"/>
        <v/>
      </c>
      <c r="I1304" t="str">
        <f t="shared" si="154"/>
        <v/>
      </c>
      <c r="J1304" t="str">
        <f t="shared" si="155"/>
        <v/>
      </c>
      <c r="K1304" t="str">
        <f t="shared" si="156"/>
        <v/>
      </c>
      <c r="M1304">
        <f t="shared" si="151"/>
        <v>0</v>
      </c>
      <c r="N1304">
        <f t="shared" si="157"/>
        <v>0</v>
      </c>
      <c r="O1304">
        <f t="shared" si="157"/>
        <v>0</v>
      </c>
      <c r="P1304">
        <f t="shared" si="157"/>
        <v>0</v>
      </c>
      <c r="Q1304">
        <f t="shared" si="157"/>
        <v>0</v>
      </c>
      <c r="R1304">
        <f t="shared" si="157"/>
        <v>0</v>
      </c>
      <c r="S1304">
        <f t="shared" si="157"/>
        <v>0</v>
      </c>
      <c r="T1304">
        <f t="shared" si="157"/>
        <v>0</v>
      </c>
      <c r="U1304">
        <f t="shared" si="157"/>
        <v>0</v>
      </c>
      <c r="V1304">
        <f t="shared" si="157"/>
        <v>0</v>
      </c>
      <c r="W1304">
        <f t="shared" si="157"/>
        <v>0</v>
      </c>
      <c r="X1304">
        <f t="shared" si="157"/>
        <v>0</v>
      </c>
    </row>
    <row r="1305" spans="3:24" ht="30" customHeight="1" thickTop="1" thickBot="1" x14ac:dyDescent="0.25">
      <c r="C1305" s="108"/>
      <c r="D1305" s="108"/>
      <c r="E1305" s="115"/>
      <c r="F1305" s="115"/>
      <c r="H1305" t="str">
        <f t="shared" si="153"/>
        <v/>
      </c>
      <c r="I1305" t="str">
        <f t="shared" si="154"/>
        <v/>
      </c>
      <c r="J1305" t="str">
        <f t="shared" si="155"/>
        <v/>
      </c>
      <c r="K1305" t="str">
        <f t="shared" si="156"/>
        <v/>
      </c>
      <c r="M1305">
        <f t="shared" si="151"/>
        <v>0</v>
      </c>
      <c r="N1305">
        <f t="shared" si="157"/>
        <v>0</v>
      </c>
      <c r="O1305">
        <f t="shared" si="157"/>
        <v>0</v>
      </c>
      <c r="P1305">
        <f t="shared" si="157"/>
        <v>0</v>
      </c>
      <c r="Q1305">
        <f t="shared" si="157"/>
        <v>0</v>
      </c>
      <c r="R1305">
        <f t="shared" si="157"/>
        <v>0</v>
      </c>
      <c r="S1305">
        <f t="shared" si="157"/>
        <v>0</v>
      </c>
      <c r="T1305">
        <f t="shared" si="157"/>
        <v>0</v>
      </c>
      <c r="U1305">
        <f t="shared" si="157"/>
        <v>0</v>
      </c>
      <c r="V1305">
        <f t="shared" si="157"/>
        <v>0</v>
      </c>
      <c r="W1305">
        <f t="shared" si="157"/>
        <v>0</v>
      </c>
      <c r="X1305">
        <f t="shared" si="157"/>
        <v>0</v>
      </c>
    </row>
    <row r="1306" spans="3:24" ht="30" customHeight="1" thickTop="1" thickBot="1" x14ac:dyDescent="0.25">
      <c r="C1306" s="108"/>
      <c r="D1306" s="108"/>
      <c r="E1306" s="115"/>
      <c r="F1306" s="115"/>
      <c r="H1306" t="str">
        <f t="shared" si="153"/>
        <v/>
      </c>
      <c r="I1306" t="str">
        <f t="shared" si="154"/>
        <v/>
      </c>
      <c r="J1306" t="str">
        <f t="shared" si="155"/>
        <v/>
      </c>
      <c r="K1306" t="str">
        <f t="shared" si="156"/>
        <v/>
      </c>
      <c r="M1306">
        <f t="shared" si="151"/>
        <v>0</v>
      </c>
      <c r="N1306">
        <f t="shared" si="157"/>
        <v>0</v>
      </c>
      <c r="O1306">
        <f t="shared" si="157"/>
        <v>0</v>
      </c>
      <c r="P1306">
        <f t="shared" si="157"/>
        <v>0</v>
      </c>
      <c r="Q1306">
        <f t="shared" si="157"/>
        <v>0</v>
      </c>
      <c r="R1306">
        <f t="shared" si="157"/>
        <v>0</v>
      </c>
      <c r="S1306">
        <f t="shared" si="157"/>
        <v>0</v>
      </c>
      <c r="T1306">
        <f t="shared" si="157"/>
        <v>0</v>
      </c>
      <c r="U1306">
        <f t="shared" si="157"/>
        <v>0</v>
      </c>
      <c r="V1306">
        <f t="shared" si="157"/>
        <v>0</v>
      </c>
      <c r="W1306">
        <f t="shared" si="157"/>
        <v>0</v>
      </c>
      <c r="X1306">
        <f t="shared" si="157"/>
        <v>0</v>
      </c>
    </row>
    <row r="1307" spans="3:24" ht="30" customHeight="1" thickTop="1" thickBot="1" x14ac:dyDescent="0.25">
      <c r="C1307" s="108"/>
      <c r="D1307" s="108"/>
      <c r="E1307" s="115"/>
      <c r="F1307" s="115"/>
      <c r="H1307" t="str">
        <f t="shared" si="153"/>
        <v/>
      </c>
      <c r="I1307" t="str">
        <f t="shared" si="154"/>
        <v/>
      </c>
      <c r="J1307" t="str">
        <f t="shared" si="155"/>
        <v/>
      </c>
      <c r="K1307" t="str">
        <f t="shared" si="156"/>
        <v/>
      </c>
      <c r="M1307">
        <f t="shared" si="151"/>
        <v>0</v>
      </c>
      <c r="N1307">
        <f t="shared" si="157"/>
        <v>0</v>
      </c>
      <c r="O1307">
        <f t="shared" si="157"/>
        <v>0</v>
      </c>
      <c r="P1307">
        <f t="shared" si="157"/>
        <v>0</v>
      </c>
      <c r="Q1307">
        <f t="shared" si="157"/>
        <v>0</v>
      </c>
      <c r="R1307">
        <f t="shared" si="157"/>
        <v>0</v>
      </c>
      <c r="S1307">
        <f t="shared" si="157"/>
        <v>0</v>
      </c>
      <c r="T1307">
        <f t="shared" si="157"/>
        <v>0</v>
      </c>
      <c r="U1307">
        <f t="shared" si="157"/>
        <v>0</v>
      </c>
      <c r="V1307">
        <f t="shared" si="157"/>
        <v>0</v>
      </c>
      <c r="W1307">
        <f t="shared" si="157"/>
        <v>0</v>
      </c>
      <c r="X1307">
        <f t="shared" si="157"/>
        <v>0</v>
      </c>
    </row>
    <row r="1308" spans="3:24" ht="30" customHeight="1" thickTop="1" thickBot="1" x14ac:dyDescent="0.25">
      <c r="C1308" s="108"/>
      <c r="D1308" s="108"/>
      <c r="E1308" s="115"/>
      <c r="F1308" s="115"/>
      <c r="H1308" t="str">
        <f t="shared" si="153"/>
        <v/>
      </c>
      <c r="I1308" t="str">
        <f t="shared" si="154"/>
        <v/>
      </c>
      <c r="J1308" t="str">
        <f t="shared" si="155"/>
        <v/>
      </c>
      <c r="K1308" t="str">
        <f t="shared" si="156"/>
        <v/>
      </c>
      <c r="M1308">
        <f t="shared" si="151"/>
        <v>0</v>
      </c>
      <c r="N1308">
        <f t="shared" si="157"/>
        <v>0</v>
      </c>
      <c r="O1308">
        <f t="shared" si="157"/>
        <v>0</v>
      </c>
      <c r="P1308">
        <f t="shared" si="157"/>
        <v>0</v>
      </c>
      <c r="Q1308">
        <f t="shared" si="157"/>
        <v>0</v>
      </c>
      <c r="R1308">
        <f t="shared" si="157"/>
        <v>0</v>
      </c>
      <c r="S1308">
        <f t="shared" si="157"/>
        <v>0</v>
      </c>
      <c r="T1308">
        <f t="shared" si="157"/>
        <v>0</v>
      </c>
      <c r="U1308">
        <f t="shared" si="157"/>
        <v>0</v>
      </c>
      <c r="V1308">
        <f t="shared" si="157"/>
        <v>0</v>
      </c>
      <c r="W1308">
        <f t="shared" si="157"/>
        <v>0</v>
      </c>
      <c r="X1308">
        <f t="shared" si="157"/>
        <v>0</v>
      </c>
    </row>
    <row r="1309" spans="3:24" ht="30" customHeight="1" thickTop="1" thickBot="1" x14ac:dyDescent="0.25">
      <c r="C1309" s="108"/>
      <c r="D1309" s="108"/>
      <c r="E1309" s="115"/>
      <c r="F1309" s="115"/>
      <c r="H1309" t="str">
        <f t="shared" si="153"/>
        <v/>
      </c>
      <c r="I1309" t="str">
        <f t="shared" si="154"/>
        <v/>
      </c>
      <c r="J1309" t="str">
        <f t="shared" si="155"/>
        <v/>
      </c>
      <c r="K1309" t="str">
        <f t="shared" si="156"/>
        <v/>
      </c>
      <c r="M1309">
        <f t="shared" si="151"/>
        <v>0</v>
      </c>
      <c r="N1309">
        <f t="shared" si="157"/>
        <v>0</v>
      </c>
      <c r="O1309">
        <f t="shared" si="157"/>
        <v>0</v>
      </c>
      <c r="P1309">
        <f t="shared" si="157"/>
        <v>0</v>
      </c>
      <c r="Q1309">
        <f t="shared" si="157"/>
        <v>0</v>
      </c>
      <c r="R1309">
        <f t="shared" si="157"/>
        <v>0</v>
      </c>
      <c r="S1309">
        <f t="shared" si="157"/>
        <v>0</v>
      </c>
      <c r="T1309">
        <f t="shared" si="157"/>
        <v>0</v>
      </c>
      <c r="U1309">
        <f t="shared" si="157"/>
        <v>0</v>
      </c>
      <c r="V1309">
        <f t="shared" si="157"/>
        <v>0</v>
      </c>
      <c r="W1309">
        <f t="shared" si="157"/>
        <v>0</v>
      </c>
      <c r="X1309">
        <f t="shared" si="157"/>
        <v>0</v>
      </c>
    </row>
    <row r="1310" spans="3:24" ht="30" customHeight="1" thickTop="1" thickBot="1" x14ac:dyDescent="0.25">
      <c r="C1310" s="108"/>
      <c r="D1310" s="108"/>
      <c r="E1310" s="115"/>
      <c r="F1310" s="115"/>
      <c r="H1310" t="str">
        <f t="shared" si="153"/>
        <v/>
      </c>
      <c r="I1310" t="str">
        <f t="shared" si="154"/>
        <v/>
      </c>
      <c r="J1310" t="str">
        <f t="shared" si="155"/>
        <v/>
      </c>
      <c r="K1310" t="str">
        <f t="shared" si="156"/>
        <v/>
      </c>
      <c r="M1310">
        <f t="shared" si="151"/>
        <v>0</v>
      </c>
      <c r="N1310">
        <f t="shared" si="157"/>
        <v>0</v>
      </c>
      <c r="O1310">
        <f t="shared" si="157"/>
        <v>0</v>
      </c>
      <c r="P1310">
        <f t="shared" si="157"/>
        <v>0</v>
      </c>
      <c r="Q1310">
        <f t="shared" si="157"/>
        <v>0</v>
      </c>
      <c r="R1310">
        <f t="shared" si="157"/>
        <v>0</v>
      </c>
      <c r="S1310">
        <f t="shared" si="157"/>
        <v>0</v>
      </c>
      <c r="T1310">
        <f t="shared" si="157"/>
        <v>0</v>
      </c>
      <c r="U1310">
        <f t="shared" si="157"/>
        <v>0</v>
      </c>
      <c r="V1310">
        <f t="shared" si="157"/>
        <v>0</v>
      </c>
      <c r="W1310">
        <f t="shared" si="157"/>
        <v>0</v>
      </c>
      <c r="X1310">
        <f t="shared" si="157"/>
        <v>0</v>
      </c>
    </row>
    <row r="1311" spans="3:24" ht="30" customHeight="1" thickTop="1" thickBot="1" x14ac:dyDescent="0.25">
      <c r="C1311" s="108"/>
      <c r="D1311" s="108"/>
      <c r="E1311" s="115"/>
      <c r="F1311" s="115"/>
      <c r="H1311" t="str">
        <f t="shared" si="153"/>
        <v/>
      </c>
      <c r="I1311" t="str">
        <f t="shared" si="154"/>
        <v/>
      </c>
      <c r="J1311" t="str">
        <f t="shared" si="155"/>
        <v/>
      </c>
      <c r="K1311" t="str">
        <f t="shared" si="156"/>
        <v/>
      </c>
      <c r="M1311">
        <f t="shared" si="151"/>
        <v>0</v>
      </c>
      <c r="N1311">
        <f t="shared" si="157"/>
        <v>0</v>
      </c>
      <c r="O1311">
        <f t="shared" si="157"/>
        <v>0</v>
      </c>
      <c r="P1311">
        <f t="shared" si="157"/>
        <v>0</v>
      </c>
      <c r="Q1311">
        <f t="shared" si="157"/>
        <v>0</v>
      </c>
      <c r="R1311">
        <f t="shared" si="157"/>
        <v>0</v>
      </c>
      <c r="S1311">
        <f t="shared" si="157"/>
        <v>0</v>
      </c>
      <c r="T1311">
        <f t="shared" si="157"/>
        <v>0</v>
      </c>
      <c r="U1311">
        <f t="shared" si="157"/>
        <v>0</v>
      </c>
      <c r="V1311">
        <f t="shared" si="157"/>
        <v>0</v>
      </c>
      <c r="W1311">
        <f t="shared" si="157"/>
        <v>0</v>
      </c>
      <c r="X1311">
        <f t="shared" si="157"/>
        <v>0</v>
      </c>
    </row>
    <row r="1312" spans="3:24" ht="30" customHeight="1" thickTop="1" thickBot="1" x14ac:dyDescent="0.25">
      <c r="C1312" s="108"/>
      <c r="D1312" s="108"/>
      <c r="E1312" s="115"/>
      <c r="F1312" s="115"/>
      <c r="H1312" t="str">
        <f t="shared" si="153"/>
        <v/>
      </c>
      <c r="I1312" t="str">
        <f t="shared" si="154"/>
        <v/>
      </c>
      <c r="J1312" t="str">
        <f t="shared" si="155"/>
        <v/>
      </c>
      <c r="K1312" t="str">
        <f t="shared" si="156"/>
        <v/>
      </c>
      <c r="M1312">
        <f t="shared" si="151"/>
        <v>0</v>
      </c>
      <c r="N1312">
        <f t="shared" si="157"/>
        <v>0</v>
      </c>
      <c r="O1312">
        <f t="shared" si="157"/>
        <v>0</v>
      </c>
      <c r="P1312">
        <f t="shared" si="157"/>
        <v>0</v>
      </c>
      <c r="Q1312">
        <f t="shared" si="157"/>
        <v>0</v>
      </c>
      <c r="R1312">
        <f t="shared" si="157"/>
        <v>0</v>
      </c>
      <c r="S1312">
        <f t="shared" si="157"/>
        <v>0</v>
      </c>
      <c r="T1312">
        <f t="shared" si="157"/>
        <v>0</v>
      </c>
      <c r="U1312">
        <f t="shared" si="157"/>
        <v>0</v>
      </c>
      <c r="V1312">
        <f t="shared" si="157"/>
        <v>0</v>
      </c>
      <c r="W1312">
        <f t="shared" si="157"/>
        <v>0</v>
      </c>
      <c r="X1312">
        <f t="shared" si="157"/>
        <v>0</v>
      </c>
    </row>
    <row r="1313" spans="3:24" ht="30" customHeight="1" thickTop="1" thickBot="1" x14ac:dyDescent="0.25">
      <c r="C1313" s="108"/>
      <c r="D1313" s="108"/>
      <c r="E1313" s="115"/>
      <c r="F1313" s="115"/>
      <c r="H1313" t="str">
        <f t="shared" si="153"/>
        <v/>
      </c>
      <c r="I1313" t="str">
        <f t="shared" si="154"/>
        <v/>
      </c>
      <c r="J1313" t="str">
        <f t="shared" si="155"/>
        <v/>
      </c>
      <c r="K1313" t="str">
        <f t="shared" si="156"/>
        <v/>
      </c>
      <c r="M1313">
        <f t="shared" si="151"/>
        <v>0</v>
      </c>
      <c r="N1313">
        <f t="shared" si="157"/>
        <v>0</v>
      </c>
      <c r="O1313">
        <f t="shared" si="157"/>
        <v>0</v>
      </c>
      <c r="P1313">
        <f t="shared" si="157"/>
        <v>0</v>
      </c>
      <c r="Q1313">
        <f t="shared" si="157"/>
        <v>0</v>
      </c>
      <c r="R1313">
        <f t="shared" si="157"/>
        <v>0</v>
      </c>
      <c r="S1313">
        <f t="shared" si="157"/>
        <v>0</v>
      </c>
      <c r="T1313">
        <f t="shared" si="157"/>
        <v>0</v>
      </c>
      <c r="U1313">
        <f t="shared" si="157"/>
        <v>0</v>
      </c>
      <c r="V1313">
        <f t="shared" si="157"/>
        <v>0</v>
      </c>
      <c r="W1313">
        <f t="shared" si="157"/>
        <v>0</v>
      </c>
      <c r="X1313">
        <f t="shared" si="157"/>
        <v>0</v>
      </c>
    </row>
    <row r="1314" spans="3:24" ht="30" customHeight="1" thickTop="1" thickBot="1" x14ac:dyDescent="0.25">
      <c r="C1314" s="108"/>
      <c r="D1314" s="108"/>
      <c r="E1314" s="115"/>
      <c r="F1314" s="115"/>
      <c r="H1314" t="str">
        <f t="shared" si="153"/>
        <v/>
      </c>
      <c r="I1314" t="str">
        <f t="shared" si="154"/>
        <v/>
      </c>
      <c r="J1314" t="str">
        <f t="shared" si="155"/>
        <v/>
      </c>
      <c r="K1314" t="str">
        <f t="shared" si="156"/>
        <v/>
      </c>
      <c r="M1314">
        <f t="shared" si="151"/>
        <v>0</v>
      </c>
      <c r="N1314">
        <f t="shared" si="157"/>
        <v>0</v>
      </c>
      <c r="O1314">
        <f t="shared" si="157"/>
        <v>0</v>
      </c>
      <c r="P1314">
        <f t="shared" si="157"/>
        <v>0</v>
      </c>
      <c r="Q1314">
        <f t="shared" si="157"/>
        <v>0</v>
      </c>
      <c r="R1314">
        <f t="shared" si="157"/>
        <v>0</v>
      </c>
      <c r="S1314">
        <f t="shared" si="157"/>
        <v>0</v>
      </c>
      <c r="T1314">
        <f t="shared" si="157"/>
        <v>0</v>
      </c>
      <c r="U1314">
        <f t="shared" si="157"/>
        <v>0</v>
      </c>
      <c r="V1314">
        <f t="shared" si="157"/>
        <v>0</v>
      </c>
      <c r="W1314">
        <f t="shared" si="157"/>
        <v>0</v>
      </c>
      <c r="X1314">
        <f t="shared" si="157"/>
        <v>0</v>
      </c>
    </row>
    <row r="1315" spans="3:24" ht="30" customHeight="1" thickTop="1" thickBot="1" x14ac:dyDescent="0.25">
      <c r="C1315" s="108"/>
      <c r="D1315" s="108"/>
      <c r="E1315" s="115"/>
      <c r="F1315" s="115"/>
      <c r="H1315" t="str">
        <f t="shared" si="153"/>
        <v/>
      </c>
      <c r="I1315" t="str">
        <f t="shared" si="154"/>
        <v/>
      </c>
      <c r="J1315" t="str">
        <f t="shared" si="155"/>
        <v/>
      </c>
      <c r="K1315" t="str">
        <f t="shared" si="156"/>
        <v/>
      </c>
      <c r="M1315">
        <f t="shared" si="151"/>
        <v>0</v>
      </c>
      <c r="N1315">
        <f t="shared" si="157"/>
        <v>0</v>
      </c>
      <c r="O1315">
        <f t="shared" si="157"/>
        <v>0</v>
      </c>
      <c r="P1315">
        <f t="shared" si="157"/>
        <v>0</v>
      </c>
      <c r="Q1315">
        <f t="shared" si="157"/>
        <v>0</v>
      </c>
      <c r="R1315">
        <f t="shared" si="157"/>
        <v>0</v>
      </c>
      <c r="S1315">
        <f t="shared" si="157"/>
        <v>0</v>
      </c>
      <c r="T1315">
        <f t="shared" si="157"/>
        <v>0</v>
      </c>
      <c r="U1315">
        <f t="shared" ref="N1315:X1338" si="158">IF(ISERROR(IF(AND($H1315&lt;=U$6,$J1315&gt;=U$6),1,0)),"",IF(AND($H1315&lt;=U$6,$J1315&gt;=U$6),1,0))</f>
        <v>0</v>
      </c>
      <c r="V1315">
        <f t="shared" si="158"/>
        <v>0</v>
      </c>
      <c r="W1315">
        <f t="shared" si="158"/>
        <v>0</v>
      </c>
      <c r="X1315">
        <f t="shared" si="158"/>
        <v>0</v>
      </c>
    </row>
    <row r="1316" spans="3:24" ht="30" customHeight="1" thickTop="1" thickBot="1" x14ac:dyDescent="0.25">
      <c r="C1316" s="108"/>
      <c r="D1316" s="108"/>
      <c r="E1316" s="115"/>
      <c r="F1316" s="115"/>
      <c r="H1316" t="str">
        <f t="shared" si="153"/>
        <v/>
      </c>
      <c r="I1316" t="str">
        <f t="shared" si="154"/>
        <v/>
      </c>
      <c r="J1316" t="str">
        <f t="shared" si="155"/>
        <v/>
      </c>
      <c r="K1316" t="str">
        <f t="shared" si="156"/>
        <v/>
      </c>
      <c r="M1316">
        <f t="shared" si="151"/>
        <v>0</v>
      </c>
      <c r="N1316">
        <f t="shared" si="158"/>
        <v>0</v>
      </c>
      <c r="O1316">
        <f t="shared" si="158"/>
        <v>0</v>
      </c>
      <c r="P1316">
        <f t="shared" si="158"/>
        <v>0</v>
      </c>
      <c r="Q1316">
        <f t="shared" si="158"/>
        <v>0</v>
      </c>
      <c r="R1316">
        <f t="shared" si="158"/>
        <v>0</v>
      </c>
      <c r="S1316">
        <f t="shared" si="158"/>
        <v>0</v>
      </c>
      <c r="T1316">
        <f t="shared" si="158"/>
        <v>0</v>
      </c>
      <c r="U1316">
        <f t="shared" si="158"/>
        <v>0</v>
      </c>
      <c r="V1316">
        <f t="shared" si="158"/>
        <v>0</v>
      </c>
      <c r="W1316">
        <f t="shared" si="158"/>
        <v>0</v>
      </c>
      <c r="X1316">
        <f t="shared" si="158"/>
        <v>0</v>
      </c>
    </row>
    <row r="1317" spans="3:24" ht="30" customHeight="1" thickTop="1" thickBot="1" x14ac:dyDescent="0.25">
      <c r="C1317" s="108"/>
      <c r="D1317" s="108"/>
      <c r="E1317" s="115"/>
      <c r="F1317" s="115"/>
      <c r="H1317" t="str">
        <f t="shared" si="153"/>
        <v/>
      </c>
      <c r="I1317" t="str">
        <f t="shared" si="154"/>
        <v/>
      </c>
      <c r="J1317" t="str">
        <f t="shared" si="155"/>
        <v/>
      </c>
      <c r="K1317" t="str">
        <f t="shared" si="156"/>
        <v/>
      </c>
      <c r="M1317">
        <f t="shared" si="151"/>
        <v>0</v>
      </c>
      <c r="N1317">
        <f t="shared" si="158"/>
        <v>0</v>
      </c>
      <c r="O1317">
        <f t="shared" si="158"/>
        <v>0</v>
      </c>
      <c r="P1317">
        <f t="shared" si="158"/>
        <v>0</v>
      </c>
      <c r="Q1317">
        <f t="shared" si="158"/>
        <v>0</v>
      </c>
      <c r="R1317">
        <f t="shared" si="158"/>
        <v>0</v>
      </c>
      <c r="S1317">
        <f t="shared" si="158"/>
        <v>0</v>
      </c>
      <c r="T1317">
        <f t="shared" si="158"/>
        <v>0</v>
      </c>
      <c r="U1317">
        <f t="shared" si="158"/>
        <v>0</v>
      </c>
      <c r="V1317">
        <f t="shared" si="158"/>
        <v>0</v>
      </c>
      <c r="W1317">
        <f t="shared" si="158"/>
        <v>0</v>
      </c>
      <c r="X1317">
        <f t="shared" si="158"/>
        <v>0</v>
      </c>
    </row>
    <row r="1318" spans="3:24" ht="30" customHeight="1" thickTop="1" thickBot="1" x14ac:dyDescent="0.25">
      <c r="C1318" s="108"/>
      <c r="D1318" s="108"/>
      <c r="E1318" s="115"/>
      <c r="F1318" s="115"/>
      <c r="H1318" t="str">
        <f t="shared" si="153"/>
        <v/>
      </c>
      <c r="I1318" t="str">
        <f t="shared" si="154"/>
        <v/>
      </c>
      <c r="J1318" t="str">
        <f t="shared" si="155"/>
        <v/>
      </c>
      <c r="K1318" t="str">
        <f t="shared" si="156"/>
        <v/>
      </c>
      <c r="M1318">
        <f t="shared" si="151"/>
        <v>0</v>
      </c>
      <c r="N1318">
        <f t="shared" si="158"/>
        <v>0</v>
      </c>
      <c r="O1318">
        <f t="shared" si="158"/>
        <v>0</v>
      </c>
      <c r="P1318">
        <f t="shared" si="158"/>
        <v>0</v>
      </c>
      <c r="Q1318">
        <f t="shared" si="158"/>
        <v>0</v>
      </c>
      <c r="R1318">
        <f t="shared" si="158"/>
        <v>0</v>
      </c>
      <c r="S1318">
        <f t="shared" si="158"/>
        <v>0</v>
      </c>
      <c r="T1318">
        <f t="shared" si="158"/>
        <v>0</v>
      </c>
      <c r="U1318">
        <f t="shared" si="158"/>
        <v>0</v>
      </c>
      <c r="V1318">
        <f t="shared" si="158"/>
        <v>0</v>
      </c>
      <c r="W1318">
        <f t="shared" si="158"/>
        <v>0</v>
      </c>
      <c r="X1318">
        <f t="shared" si="158"/>
        <v>0</v>
      </c>
    </row>
    <row r="1319" spans="3:24" ht="30" customHeight="1" thickTop="1" thickBot="1" x14ac:dyDescent="0.25">
      <c r="C1319" s="108"/>
      <c r="D1319" s="108"/>
      <c r="E1319" s="115"/>
      <c r="F1319" s="115"/>
      <c r="H1319" t="str">
        <f t="shared" si="153"/>
        <v/>
      </c>
      <c r="I1319" t="str">
        <f t="shared" si="154"/>
        <v/>
      </c>
      <c r="J1319" t="str">
        <f t="shared" si="155"/>
        <v/>
      </c>
      <c r="K1319" t="str">
        <f t="shared" si="156"/>
        <v/>
      </c>
      <c r="M1319">
        <f t="shared" si="151"/>
        <v>0</v>
      </c>
      <c r="N1319">
        <f t="shared" si="158"/>
        <v>0</v>
      </c>
      <c r="O1319">
        <f t="shared" si="158"/>
        <v>0</v>
      </c>
      <c r="P1319">
        <f t="shared" si="158"/>
        <v>0</v>
      </c>
      <c r="Q1319">
        <f t="shared" si="158"/>
        <v>0</v>
      </c>
      <c r="R1319">
        <f t="shared" si="158"/>
        <v>0</v>
      </c>
      <c r="S1319">
        <f t="shared" si="158"/>
        <v>0</v>
      </c>
      <c r="T1319">
        <f t="shared" si="158"/>
        <v>0</v>
      </c>
      <c r="U1319">
        <f t="shared" si="158"/>
        <v>0</v>
      </c>
      <c r="V1319">
        <f t="shared" si="158"/>
        <v>0</v>
      </c>
      <c r="W1319">
        <f t="shared" si="158"/>
        <v>0</v>
      </c>
      <c r="X1319">
        <f t="shared" si="158"/>
        <v>0</v>
      </c>
    </row>
    <row r="1320" spans="3:24" ht="30" customHeight="1" thickTop="1" thickBot="1" x14ac:dyDescent="0.25">
      <c r="C1320" s="108"/>
      <c r="D1320" s="108"/>
      <c r="E1320" s="115"/>
      <c r="F1320" s="115"/>
      <c r="H1320" t="str">
        <f t="shared" si="153"/>
        <v/>
      </c>
      <c r="I1320" t="str">
        <f t="shared" si="154"/>
        <v/>
      </c>
      <c r="J1320" t="str">
        <f t="shared" si="155"/>
        <v/>
      </c>
      <c r="K1320" t="str">
        <f t="shared" si="156"/>
        <v/>
      </c>
      <c r="M1320">
        <f t="shared" si="151"/>
        <v>0</v>
      </c>
      <c r="N1320">
        <f t="shared" si="158"/>
        <v>0</v>
      </c>
      <c r="O1320">
        <f t="shared" si="158"/>
        <v>0</v>
      </c>
      <c r="P1320">
        <f t="shared" si="158"/>
        <v>0</v>
      </c>
      <c r="Q1320">
        <f t="shared" si="158"/>
        <v>0</v>
      </c>
      <c r="R1320">
        <f t="shared" si="158"/>
        <v>0</v>
      </c>
      <c r="S1320">
        <f t="shared" si="158"/>
        <v>0</v>
      </c>
      <c r="T1320">
        <f t="shared" si="158"/>
        <v>0</v>
      </c>
      <c r="U1320">
        <f t="shared" si="158"/>
        <v>0</v>
      </c>
      <c r="V1320">
        <f t="shared" si="158"/>
        <v>0</v>
      </c>
      <c r="W1320">
        <f t="shared" si="158"/>
        <v>0</v>
      </c>
      <c r="X1320">
        <f t="shared" si="158"/>
        <v>0</v>
      </c>
    </row>
    <row r="1321" spans="3:24" ht="30" customHeight="1" thickTop="1" thickBot="1" x14ac:dyDescent="0.25">
      <c r="C1321" s="108"/>
      <c r="D1321" s="108"/>
      <c r="E1321" s="115"/>
      <c r="F1321" s="115"/>
      <c r="H1321" t="str">
        <f t="shared" si="153"/>
        <v/>
      </c>
      <c r="I1321" t="str">
        <f t="shared" si="154"/>
        <v/>
      </c>
      <c r="J1321" t="str">
        <f t="shared" si="155"/>
        <v/>
      </c>
      <c r="K1321" t="str">
        <f t="shared" si="156"/>
        <v/>
      </c>
      <c r="M1321">
        <f t="shared" si="151"/>
        <v>0</v>
      </c>
      <c r="N1321">
        <f t="shared" si="158"/>
        <v>0</v>
      </c>
      <c r="O1321">
        <f t="shared" si="158"/>
        <v>0</v>
      </c>
      <c r="P1321">
        <f t="shared" si="158"/>
        <v>0</v>
      </c>
      <c r="Q1321">
        <f t="shared" si="158"/>
        <v>0</v>
      </c>
      <c r="R1321">
        <f t="shared" si="158"/>
        <v>0</v>
      </c>
      <c r="S1321">
        <f t="shared" si="158"/>
        <v>0</v>
      </c>
      <c r="T1321">
        <f t="shared" si="158"/>
        <v>0</v>
      </c>
      <c r="U1321">
        <f t="shared" si="158"/>
        <v>0</v>
      </c>
      <c r="V1321">
        <f t="shared" si="158"/>
        <v>0</v>
      </c>
      <c r="W1321">
        <f t="shared" si="158"/>
        <v>0</v>
      </c>
      <c r="X1321">
        <f t="shared" si="158"/>
        <v>0</v>
      </c>
    </row>
    <row r="1322" spans="3:24" ht="30" customHeight="1" thickTop="1" thickBot="1" x14ac:dyDescent="0.25">
      <c r="C1322" s="108"/>
      <c r="D1322" s="108"/>
      <c r="E1322" s="115"/>
      <c r="F1322" s="115"/>
      <c r="H1322" t="str">
        <f t="shared" si="153"/>
        <v/>
      </c>
      <c r="I1322" t="str">
        <f t="shared" si="154"/>
        <v/>
      </c>
      <c r="J1322" t="str">
        <f t="shared" si="155"/>
        <v/>
      </c>
      <c r="K1322" t="str">
        <f t="shared" si="156"/>
        <v/>
      </c>
      <c r="M1322">
        <f t="shared" si="151"/>
        <v>0</v>
      </c>
      <c r="N1322">
        <f t="shared" si="158"/>
        <v>0</v>
      </c>
      <c r="O1322">
        <f t="shared" si="158"/>
        <v>0</v>
      </c>
      <c r="P1322">
        <f t="shared" si="158"/>
        <v>0</v>
      </c>
      <c r="Q1322">
        <f t="shared" si="158"/>
        <v>0</v>
      </c>
      <c r="R1322">
        <f t="shared" si="158"/>
        <v>0</v>
      </c>
      <c r="S1322">
        <f t="shared" si="158"/>
        <v>0</v>
      </c>
      <c r="T1322">
        <f t="shared" si="158"/>
        <v>0</v>
      </c>
      <c r="U1322">
        <f t="shared" si="158"/>
        <v>0</v>
      </c>
      <c r="V1322">
        <f t="shared" si="158"/>
        <v>0</v>
      </c>
      <c r="W1322">
        <f t="shared" si="158"/>
        <v>0</v>
      </c>
      <c r="X1322">
        <f t="shared" si="158"/>
        <v>0</v>
      </c>
    </row>
    <row r="1323" spans="3:24" ht="30" customHeight="1" thickTop="1" thickBot="1" x14ac:dyDescent="0.25">
      <c r="C1323" s="108"/>
      <c r="D1323" s="108"/>
      <c r="E1323" s="115"/>
      <c r="F1323" s="115"/>
      <c r="H1323" t="str">
        <f t="shared" si="153"/>
        <v/>
      </c>
      <c r="I1323" t="str">
        <f t="shared" si="154"/>
        <v/>
      </c>
      <c r="J1323" t="str">
        <f t="shared" si="155"/>
        <v/>
      </c>
      <c r="K1323" t="str">
        <f t="shared" si="156"/>
        <v/>
      </c>
      <c r="M1323">
        <f t="shared" ref="M1323:X1379" si="159">IF(ISERROR(IF(AND($H1323&lt;=M$6,$J1323&gt;=M$6),1,0)),"",IF(AND($H1323&lt;=M$6,$J1323&gt;=M$6),1,0))</f>
        <v>0</v>
      </c>
      <c r="N1323">
        <f t="shared" si="158"/>
        <v>0</v>
      </c>
      <c r="O1323">
        <f t="shared" si="158"/>
        <v>0</v>
      </c>
      <c r="P1323">
        <f t="shared" si="158"/>
        <v>0</v>
      </c>
      <c r="Q1323">
        <f t="shared" si="158"/>
        <v>0</v>
      </c>
      <c r="R1323">
        <f t="shared" si="158"/>
        <v>0</v>
      </c>
      <c r="S1323">
        <f t="shared" si="158"/>
        <v>0</v>
      </c>
      <c r="T1323">
        <f t="shared" si="158"/>
        <v>0</v>
      </c>
      <c r="U1323">
        <f t="shared" si="158"/>
        <v>0</v>
      </c>
      <c r="V1323">
        <f t="shared" si="158"/>
        <v>0</v>
      </c>
      <c r="W1323">
        <f t="shared" si="158"/>
        <v>0</v>
      </c>
      <c r="X1323">
        <f t="shared" si="158"/>
        <v>0</v>
      </c>
    </row>
    <row r="1324" spans="3:24" ht="30" customHeight="1" thickTop="1" thickBot="1" x14ac:dyDescent="0.25">
      <c r="C1324" s="108"/>
      <c r="D1324" s="108"/>
      <c r="E1324" s="115"/>
      <c r="F1324" s="115"/>
      <c r="H1324" t="str">
        <f t="shared" si="153"/>
        <v/>
      </c>
      <c r="I1324" t="str">
        <f t="shared" si="154"/>
        <v/>
      </c>
      <c r="J1324" t="str">
        <f t="shared" si="155"/>
        <v/>
      </c>
      <c r="K1324" t="str">
        <f t="shared" si="156"/>
        <v/>
      </c>
      <c r="M1324">
        <f t="shared" si="159"/>
        <v>0</v>
      </c>
      <c r="N1324">
        <f t="shared" si="158"/>
        <v>0</v>
      </c>
      <c r="O1324">
        <f t="shared" si="158"/>
        <v>0</v>
      </c>
      <c r="P1324">
        <f t="shared" si="158"/>
        <v>0</v>
      </c>
      <c r="Q1324">
        <f t="shared" si="158"/>
        <v>0</v>
      </c>
      <c r="R1324">
        <f t="shared" si="158"/>
        <v>0</v>
      </c>
      <c r="S1324">
        <f t="shared" si="158"/>
        <v>0</v>
      </c>
      <c r="T1324">
        <f t="shared" si="158"/>
        <v>0</v>
      </c>
      <c r="U1324">
        <f t="shared" si="158"/>
        <v>0</v>
      </c>
      <c r="V1324">
        <f t="shared" si="158"/>
        <v>0</v>
      </c>
      <c r="W1324">
        <f t="shared" si="158"/>
        <v>0</v>
      </c>
      <c r="X1324">
        <f t="shared" si="158"/>
        <v>0</v>
      </c>
    </row>
    <row r="1325" spans="3:24" ht="30" customHeight="1" thickTop="1" thickBot="1" x14ac:dyDescent="0.25">
      <c r="C1325" s="108"/>
      <c r="D1325" s="108"/>
      <c r="E1325" s="115"/>
      <c r="F1325" s="115"/>
      <c r="H1325" t="str">
        <f t="shared" si="153"/>
        <v/>
      </c>
      <c r="I1325" t="str">
        <f t="shared" si="154"/>
        <v/>
      </c>
      <c r="J1325" t="str">
        <f t="shared" si="155"/>
        <v/>
      </c>
      <c r="K1325" t="str">
        <f t="shared" si="156"/>
        <v/>
      </c>
      <c r="M1325">
        <f t="shared" si="159"/>
        <v>0</v>
      </c>
      <c r="N1325">
        <f t="shared" si="158"/>
        <v>0</v>
      </c>
      <c r="O1325">
        <f t="shared" si="158"/>
        <v>0</v>
      </c>
      <c r="P1325">
        <f t="shared" si="158"/>
        <v>0</v>
      </c>
      <c r="Q1325">
        <f t="shared" si="158"/>
        <v>0</v>
      </c>
      <c r="R1325">
        <f t="shared" si="158"/>
        <v>0</v>
      </c>
      <c r="S1325">
        <f t="shared" si="158"/>
        <v>0</v>
      </c>
      <c r="T1325">
        <f t="shared" si="158"/>
        <v>0</v>
      </c>
      <c r="U1325">
        <f t="shared" si="158"/>
        <v>0</v>
      </c>
      <c r="V1325">
        <f t="shared" si="158"/>
        <v>0</v>
      </c>
      <c r="W1325">
        <f t="shared" si="158"/>
        <v>0</v>
      </c>
      <c r="X1325">
        <f t="shared" si="158"/>
        <v>0</v>
      </c>
    </row>
    <row r="1326" spans="3:24" ht="30" customHeight="1" thickTop="1" thickBot="1" x14ac:dyDescent="0.25">
      <c r="C1326" s="108"/>
      <c r="D1326" s="108"/>
      <c r="E1326" s="115"/>
      <c r="F1326" s="115"/>
      <c r="H1326" t="str">
        <f t="shared" si="153"/>
        <v/>
      </c>
      <c r="I1326" t="str">
        <f t="shared" si="154"/>
        <v/>
      </c>
      <c r="J1326" t="str">
        <f t="shared" si="155"/>
        <v/>
      </c>
      <c r="K1326" t="str">
        <f t="shared" si="156"/>
        <v/>
      </c>
      <c r="M1326">
        <f t="shared" si="159"/>
        <v>0</v>
      </c>
      <c r="N1326">
        <f t="shared" si="158"/>
        <v>0</v>
      </c>
      <c r="O1326">
        <f t="shared" si="158"/>
        <v>0</v>
      </c>
      <c r="P1326">
        <f t="shared" si="158"/>
        <v>0</v>
      </c>
      <c r="Q1326">
        <f t="shared" si="158"/>
        <v>0</v>
      </c>
      <c r="R1326">
        <f t="shared" si="158"/>
        <v>0</v>
      </c>
      <c r="S1326">
        <f t="shared" si="158"/>
        <v>0</v>
      </c>
      <c r="T1326">
        <f t="shared" si="158"/>
        <v>0</v>
      </c>
      <c r="U1326">
        <f t="shared" si="158"/>
        <v>0</v>
      </c>
      <c r="V1326">
        <f t="shared" si="158"/>
        <v>0</v>
      </c>
      <c r="W1326">
        <f t="shared" si="158"/>
        <v>0</v>
      </c>
      <c r="X1326">
        <f t="shared" si="158"/>
        <v>0</v>
      </c>
    </row>
    <row r="1327" spans="3:24" ht="30" customHeight="1" thickTop="1" thickBot="1" x14ac:dyDescent="0.25">
      <c r="C1327" s="108"/>
      <c r="D1327" s="108"/>
      <c r="E1327" s="115"/>
      <c r="F1327" s="115"/>
      <c r="H1327" t="str">
        <f t="shared" si="153"/>
        <v/>
      </c>
      <c r="I1327" t="str">
        <f t="shared" si="154"/>
        <v/>
      </c>
      <c r="J1327" t="str">
        <f t="shared" si="155"/>
        <v/>
      </c>
      <c r="K1327" t="str">
        <f t="shared" si="156"/>
        <v/>
      </c>
      <c r="M1327">
        <f t="shared" si="159"/>
        <v>0</v>
      </c>
      <c r="N1327">
        <f t="shared" si="158"/>
        <v>0</v>
      </c>
      <c r="O1327">
        <f t="shared" si="158"/>
        <v>0</v>
      </c>
      <c r="P1327">
        <f t="shared" si="158"/>
        <v>0</v>
      </c>
      <c r="Q1327">
        <f t="shared" si="158"/>
        <v>0</v>
      </c>
      <c r="R1327">
        <f t="shared" si="158"/>
        <v>0</v>
      </c>
      <c r="S1327">
        <f t="shared" si="158"/>
        <v>0</v>
      </c>
      <c r="T1327">
        <f t="shared" si="158"/>
        <v>0</v>
      </c>
      <c r="U1327">
        <f t="shared" si="158"/>
        <v>0</v>
      </c>
      <c r="V1327">
        <f t="shared" si="158"/>
        <v>0</v>
      </c>
      <c r="W1327">
        <f t="shared" si="158"/>
        <v>0</v>
      </c>
      <c r="X1327">
        <f t="shared" si="158"/>
        <v>0</v>
      </c>
    </row>
    <row r="1328" spans="3:24" ht="30" customHeight="1" thickTop="1" thickBot="1" x14ac:dyDescent="0.25">
      <c r="C1328" s="108"/>
      <c r="D1328" s="108"/>
      <c r="E1328" s="115"/>
      <c r="F1328" s="115"/>
      <c r="H1328" t="str">
        <f t="shared" si="153"/>
        <v/>
      </c>
      <c r="I1328" t="str">
        <f t="shared" si="154"/>
        <v/>
      </c>
      <c r="J1328" t="str">
        <f t="shared" si="155"/>
        <v/>
      </c>
      <c r="K1328" t="str">
        <f t="shared" si="156"/>
        <v/>
      </c>
      <c r="M1328">
        <f t="shared" si="159"/>
        <v>0</v>
      </c>
      <c r="N1328">
        <f t="shared" si="158"/>
        <v>0</v>
      </c>
      <c r="O1328">
        <f t="shared" si="158"/>
        <v>0</v>
      </c>
      <c r="P1328">
        <f t="shared" si="158"/>
        <v>0</v>
      </c>
      <c r="Q1328">
        <f t="shared" si="158"/>
        <v>0</v>
      </c>
      <c r="R1328">
        <f t="shared" si="158"/>
        <v>0</v>
      </c>
      <c r="S1328">
        <f t="shared" si="158"/>
        <v>0</v>
      </c>
      <c r="T1328">
        <f t="shared" si="158"/>
        <v>0</v>
      </c>
      <c r="U1328">
        <f t="shared" si="158"/>
        <v>0</v>
      </c>
      <c r="V1328">
        <f t="shared" si="158"/>
        <v>0</v>
      </c>
      <c r="W1328">
        <f t="shared" si="158"/>
        <v>0</v>
      </c>
      <c r="X1328">
        <f t="shared" si="158"/>
        <v>0</v>
      </c>
    </row>
    <row r="1329" spans="3:24" ht="30" customHeight="1" thickTop="1" thickBot="1" x14ac:dyDescent="0.25">
      <c r="C1329" s="108"/>
      <c r="D1329" s="108"/>
      <c r="E1329" s="115"/>
      <c r="F1329" s="115"/>
      <c r="H1329" t="str">
        <f t="shared" si="153"/>
        <v/>
      </c>
      <c r="I1329" t="str">
        <f t="shared" si="154"/>
        <v/>
      </c>
      <c r="J1329" t="str">
        <f t="shared" si="155"/>
        <v/>
      </c>
      <c r="K1329" t="str">
        <f t="shared" si="156"/>
        <v/>
      </c>
      <c r="M1329">
        <f t="shared" si="159"/>
        <v>0</v>
      </c>
      <c r="N1329">
        <f t="shared" si="158"/>
        <v>0</v>
      </c>
      <c r="O1329">
        <f t="shared" si="158"/>
        <v>0</v>
      </c>
      <c r="P1329">
        <f t="shared" si="158"/>
        <v>0</v>
      </c>
      <c r="Q1329">
        <f t="shared" si="158"/>
        <v>0</v>
      </c>
      <c r="R1329">
        <f t="shared" si="158"/>
        <v>0</v>
      </c>
      <c r="S1329">
        <f t="shared" si="158"/>
        <v>0</v>
      </c>
      <c r="T1329">
        <f t="shared" si="158"/>
        <v>0</v>
      </c>
      <c r="U1329">
        <f t="shared" si="158"/>
        <v>0</v>
      </c>
      <c r="V1329">
        <f t="shared" si="158"/>
        <v>0</v>
      </c>
      <c r="W1329">
        <f t="shared" si="158"/>
        <v>0</v>
      </c>
      <c r="X1329">
        <f t="shared" si="158"/>
        <v>0</v>
      </c>
    </row>
    <row r="1330" spans="3:24" ht="30" customHeight="1" thickTop="1" thickBot="1" x14ac:dyDescent="0.25">
      <c r="C1330" s="108"/>
      <c r="D1330" s="108"/>
      <c r="E1330" s="115"/>
      <c r="F1330" s="115"/>
      <c r="H1330" t="str">
        <f t="shared" si="153"/>
        <v/>
      </c>
      <c r="I1330" t="str">
        <f t="shared" si="154"/>
        <v/>
      </c>
      <c r="J1330" t="str">
        <f t="shared" si="155"/>
        <v/>
      </c>
      <c r="K1330" t="str">
        <f t="shared" si="156"/>
        <v/>
      </c>
      <c r="M1330">
        <f t="shared" si="159"/>
        <v>0</v>
      </c>
      <c r="N1330">
        <f t="shared" si="158"/>
        <v>0</v>
      </c>
      <c r="O1330">
        <f t="shared" si="158"/>
        <v>0</v>
      </c>
      <c r="P1330">
        <f t="shared" si="158"/>
        <v>0</v>
      </c>
      <c r="Q1330">
        <f t="shared" si="158"/>
        <v>0</v>
      </c>
      <c r="R1330">
        <f t="shared" si="158"/>
        <v>0</v>
      </c>
      <c r="S1330">
        <f t="shared" si="158"/>
        <v>0</v>
      </c>
      <c r="T1330">
        <f t="shared" si="158"/>
        <v>0</v>
      </c>
      <c r="U1330">
        <f t="shared" si="158"/>
        <v>0</v>
      </c>
      <c r="V1330">
        <f t="shared" si="158"/>
        <v>0</v>
      </c>
      <c r="W1330">
        <f t="shared" si="158"/>
        <v>0</v>
      </c>
      <c r="X1330">
        <f t="shared" si="158"/>
        <v>0</v>
      </c>
    </row>
    <row r="1331" spans="3:24" ht="30" customHeight="1" thickTop="1" thickBot="1" x14ac:dyDescent="0.25">
      <c r="C1331" s="108"/>
      <c r="D1331" s="108"/>
      <c r="E1331" s="115"/>
      <c r="F1331" s="115"/>
      <c r="H1331" t="str">
        <f t="shared" si="153"/>
        <v/>
      </c>
      <c r="I1331" t="str">
        <f t="shared" si="154"/>
        <v/>
      </c>
      <c r="J1331" t="str">
        <f t="shared" si="155"/>
        <v/>
      </c>
      <c r="K1331" t="str">
        <f t="shared" si="156"/>
        <v/>
      </c>
      <c r="M1331">
        <f t="shared" si="159"/>
        <v>0</v>
      </c>
      <c r="N1331">
        <f t="shared" si="158"/>
        <v>0</v>
      </c>
      <c r="O1331">
        <f t="shared" si="158"/>
        <v>0</v>
      </c>
      <c r="P1331">
        <f t="shared" si="158"/>
        <v>0</v>
      </c>
      <c r="Q1331">
        <f t="shared" si="158"/>
        <v>0</v>
      </c>
      <c r="R1331">
        <f t="shared" si="158"/>
        <v>0</v>
      </c>
      <c r="S1331">
        <f t="shared" si="158"/>
        <v>0</v>
      </c>
      <c r="T1331">
        <f t="shared" si="158"/>
        <v>0</v>
      </c>
      <c r="U1331">
        <f t="shared" si="158"/>
        <v>0</v>
      </c>
      <c r="V1331">
        <f t="shared" si="158"/>
        <v>0</v>
      </c>
      <c r="W1331">
        <f t="shared" si="158"/>
        <v>0</v>
      </c>
      <c r="X1331">
        <f t="shared" si="158"/>
        <v>0</v>
      </c>
    </row>
    <row r="1332" spans="3:24" ht="30" customHeight="1" thickTop="1" thickBot="1" x14ac:dyDescent="0.25">
      <c r="C1332" s="108"/>
      <c r="D1332" s="108"/>
      <c r="E1332" s="115"/>
      <c r="F1332" s="115"/>
      <c r="H1332" t="str">
        <f t="shared" si="153"/>
        <v/>
      </c>
      <c r="I1332" t="str">
        <f t="shared" si="154"/>
        <v/>
      </c>
      <c r="J1332" t="str">
        <f t="shared" si="155"/>
        <v/>
      </c>
      <c r="K1332" t="str">
        <f t="shared" si="156"/>
        <v/>
      </c>
      <c r="M1332">
        <f t="shared" si="159"/>
        <v>0</v>
      </c>
      <c r="N1332">
        <f t="shared" si="158"/>
        <v>0</v>
      </c>
      <c r="O1332">
        <f t="shared" si="158"/>
        <v>0</v>
      </c>
      <c r="P1332">
        <f t="shared" si="158"/>
        <v>0</v>
      </c>
      <c r="Q1332">
        <f t="shared" si="158"/>
        <v>0</v>
      </c>
      <c r="R1332">
        <f t="shared" si="158"/>
        <v>0</v>
      </c>
      <c r="S1332">
        <f t="shared" si="158"/>
        <v>0</v>
      </c>
      <c r="T1332">
        <f t="shared" si="158"/>
        <v>0</v>
      </c>
      <c r="U1332">
        <f t="shared" si="158"/>
        <v>0</v>
      </c>
      <c r="V1332">
        <f t="shared" si="158"/>
        <v>0</v>
      </c>
      <c r="W1332">
        <f t="shared" si="158"/>
        <v>0</v>
      </c>
      <c r="X1332">
        <f t="shared" si="158"/>
        <v>0</v>
      </c>
    </row>
    <row r="1333" spans="3:24" ht="30" customHeight="1" thickTop="1" thickBot="1" x14ac:dyDescent="0.25">
      <c r="C1333" s="108"/>
      <c r="D1333" s="108"/>
      <c r="E1333" s="115"/>
      <c r="F1333" s="115"/>
      <c r="H1333" t="str">
        <f t="shared" si="153"/>
        <v/>
      </c>
      <c r="I1333" t="str">
        <f t="shared" si="154"/>
        <v/>
      </c>
      <c r="J1333" t="str">
        <f t="shared" si="155"/>
        <v/>
      </c>
      <c r="K1333" t="str">
        <f t="shared" si="156"/>
        <v/>
      </c>
      <c r="M1333">
        <f t="shared" si="159"/>
        <v>0</v>
      </c>
      <c r="N1333">
        <f t="shared" si="158"/>
        <v>0</v>
      </c>
      <c r="O1333">
        <f t="shared" si="158"/>
        <v>0</v>
      </c>
      <c r="P1333">
        <f t="shared" si="158"/>
        <v>0</v>
      </c>
      <c r="Q1333">
        <f t="shared" si="158"/>
        <v>0</v>
      </c>
      <c r="R1333">
        <f t="shared" si="158"/>
        <v>0</v>
      </c>
      <c r="S1333">
        <f t="shared" si="158"/>
        <v>0</v>
      </c>
      <c r="T1333">
        <f t="shared" si="158"/>
        <v>0</v>
      </c>
      <c r="U1333">
        <f t="shared" si="158"/>
        <v>0</v>
      </c>
      <c r="V1333">
        <f t="shared" si="158"/>
        <v>0</v>
      </c>
      <c r="W1333">
        <f t="shared" si="158"/>
        <v>0</v>
      </c>
      <c r="X1333">
        <f t="shared" si="158"/>
        <v>0</v>
      </c>
    </row>
    <row r="1334" spans="3:24" ht="30" customHeight="1" thickTop="1" thickBot="1" x14ac:dyDescent="0.25">
      <c r="C1334" s="108"/>
      <c r="D1334" s="108"/>
      <c r="E1334" s="115"/>
      <c r="F1334" s="115"/>
      <c r="H1334" t="str">
        <f t="shared" si="153"/>
        <v/>
      </c>
      <c r="I1334" t="str">
        <f t="shared" si="154"/>
        <v/>
      </c>
      <c r="J1334" t="str">
        <f t="shared" si="155"/>
        <v/>
      </c>
      <c r="K1334" t="str">
        <f t="shared" si="156"/>
        <v/>
      </c>
      <c r="M1334">
        <f t="shared" si="159"/>
        <v>0</v>
      </c>
      <c r="N1334">
        <f t="shared" si="158"/>
        <v>0</v>
      </c>
      <c r="O1334">
        <f t="shared" si="158"/>
        <v>0</v>
      </c>
      <c r="P1334">
        <f t="shared" si="158"/>
        <v>0</v>
      </c>
      <c r="Q1334">
        <f t="shared" si="158"/>
        <v>0</v>
      </c>
      <c r="R1334">
        <f t="shared" si="158"/>
        <v>0</v>
      </c>
      <c r="S1334">
        <f t="shared" si="158"/>
        <v>0</v>
      </c>
      <c r="T1334">
        <f t="shared" si="158"/>
        <v>0</v>
      </c>
      <c r="U1334">
        <f t="shared" si="158"/>
        <v>0</v>
      </c>
      <c r="V1334">
        <f t="shared" si="158"/>
        <v>0</v>
      </c>
      <c r="W1334">
        <f t="shared" si="158"/>
        <v>0</v>
      </c>
      <c r="X1334">
        <f t="shared" si="158"/>
        <v>0</v>
      </c>
    </row>
    <row r="1335" spans="3:24" ht="30" customHeight="1" thickTop="1" thickBot="1" x14ac:dyDescent="0.25">
      <c r="C1335" s="108"/>
      <c r="D1335" s="108"/>
      <c r="E1335" s="115"/>
      <c r="F1335" s="115"/>
      <c r="H1335" t="str">
        <f t="shared" si="153"/>
        <v/>
      </c>
      <c r="I1335" t="str">
        <f t="shared" si="154"/>
        <v/>
      </c>
      <c r="J1335" t="str">
        <f t="shared" si="155"/>
        <v/>
      </c>
      <c r="K1335" t="str">
        <f t="shared" si="156"/>
        <v/>
      </c>
      <c r="M1335">
        <f t="shared" si="159"/>
        <v>0</v>
      </c>
      <c r="N1335">
        <f t="shared" si="158"/>
        <v>0</v>
      </c>
      <c r="O1335">
        <f t="shared" si="158"/>
        <v>0</v>
      </c>
      <c r="P1335">
        <f t="shared" si="158"/>
        <v>0</v>
      </c>
      <c r="Q1335">
        <f t="shared" si="158"/>
        <v>0</v>
      </c>
      <c r="R1335">
        <f t="shared" si="158"/>
        <v>0</v>
      </c>
      <c r="S1335">
        <f t="shared" si="158"/>
        <v>0</v>
      </c>
      <c r="T1335">
        <f t="shared" si="158"/>
        <v>0</v>
      </c>
      <c r="U1335">
        <f t="shared" si="158"/>
        <v>0</v>
      </c>
      <c r="V1335">
        <f t="shared" si="158"/>
        <v>0</v>
      </c>
      <c r="W1335">
        <f t="shared" si="158"/>
        <v>0</v>
      </c>
      <c r="X1335">
        <f t="shared" si="158"/>
        <v>0</v>
      </c>
    </row>
    <row r="1336" spans="3:24" ht="30" customHeight="1" thickTop="1" thickBot="1" x14ac:dyDescent="0.25">
      <c r="C1336" s="108"/>
      <c r="D1336" s="108"/>
      <c r="E1336" s="115"/>
      <c r="F1336" s="115"/>
      <c r="H1336" t="str">
        <f t="shared" si="153"/>
        <v/>
      </c>
      <c r="I1336" t="str">
        <f t="shared" si="154"/>
        <v/>
      </c>
      <c r="J1336" t="str">
        <f t="shared" si="155"/>
        <v/>
      </c>
      <c r="K1336" t="str">
        <f t="shared" si="156"/>
        <v/>
      </c>
      <c r="M1336">
        <f t="shared" si="159"/>
        <v>0</v>
      </c>
      <c r="N1336">
        <f t="shared" si="158"/>
        <v>0</v>
      </c>
      <c r="O1336">
        <f t="shared" si="158"/>
        <v>0</v>
      </c>
      <c r="P1336">
        <f t="shared" si="158"/>
        <v>0</v>
      </c>
      <c r="Q1336">
        <f t="shared" si="158"/>
        <v>0</v>
      </c>
      <c r="R1336">
        <f t="shared" si="158"/>
        <v>0</v>
      </c>
      <c r="S1336">
        <f t="shared" si="158"/>
        <v>0</v>
      </c>
      <c r="T1336">
        <f t="shared" si="158"/>
        <v>0</v>
      </c>
      <c r="U1336">
        <f t="shared" si="158"/>
        <v>0</v>
      </c>
      <c r="V1336">
        <f t="shared" si="158"/>
        <v>0</v>
      </c>
      <c r="W1336">
        <f t="shared" si="158"/>
        <v>0</v>
      </c>
      <c r="X1336">
        <f t="shared" si="158"/>
        <v>0</v>
      </c>
    </row>
    <row r="1337" spans="3:24" ht="30" customHeight="1" thickTop="1" thickBot="1" x14ac:dyDescent="0.25">
      <c r="C1337" s="108"/>
      <c r="D1337" s="108"/>
      <c r="E1337" s="115"/>
      <c r="F1337" s="115"/>
      <c r="H1337" t="str">
        <f t="shared" si="153"/>
        <v/>
      </c>
      <c r="I1337" t="str">
        <f t="shared" si="154"/>
        <v/>
      </c>
      <c r="J1337" t="str">
        <f t="shared" si="155"/>
        <v/>
      </c>
      <c r="K1337" t="str">
        <f t="shared" si="156"/>
        <v/>
      </c>
      <c r="M1337">
        <f t="shared" si="159"/>
        <v>0</v>
      </c>
      <c r="N1337">
        <f t="shared" si="158"/>
        <v>0</v>
      </c>
      <c r="O1337">
        <f t="shared" si="158"/>
        <v>0</v>
      </c>
      <c r="P1337">
        <f t="shared" si="158"/>
        <v>0</v>
      </c>
      <c r="Q1337">
        <f t="shared" si="158"/>
        <v>0</v>
      </c>
      <c r="R1337">
        <f t="shared" si="158"/>
        <v>0</v>
      </c>
      <c r="S1337">
        <f t="shared" si="158"/>
        <v>0</v>
      </c>
      <c r="T1337">
        <f t="shared" si="158"/>
        <v>0</v>
      </c>
      <c r="U1337">
        <f t="shared" si="158"/>
        <v>0</v>
      </c>
      <c r="V1337">
        <f t="shared" si="158"/>
        <v>0</v>
      </c>
      <c r="W1337">
        <f t="shared" si="158"/>
        <v>0</v>
      </c>
      <c r="X1337">
        <f t="shared" si="158"/>
        <v>0</v>
      </c>
    </row>
    <row r="1338" spans="3:24" ht="30" customHeight="1" thickTop="1" thickBot="1" x14ac:dyDescent="0.25">
      <c r="C1338" s="108"/>
      <c r="D1338" s="108"/>
      <c r="E1338" s="115"/>
      <c r="F1338" s="115"/>
      <c r="H1338" t="str">
        <f t="shared" si="153"/>
        <v/>
      </c>
      <c r="I1338" t="str">
        <f t="shared" si="154"/>
        <v/>
      </c>
      <c r="J1338" t="str">
        <f t="shared" si="155"/>
        <v/>
      </c>
      <c r="K1338" t="str">
        <f t="shared" si="156"/>
        <v/>
      </c>
      <c r="M1338">
        <f t="shared" si="159"/>
        <v>0</v>
      </c>
      <c r="N1338">
        <f t="shared" si="158"/>
        <v>0</v>
      </c>
      <c r="O1338">
        <f t="shared" si="158"/>
        <v>0</v>
      </c>
      <c r="P1338">
        <f t="shared" si="158"/>
        <v>0</v>
      </c>
      <c r="Q1338">
        <f t="shared" si="158"/>
        <v>0</v>
      </c>
      <c r="R1338">
        <f t="shared" si="158"/>
        <v>0</v>
      </c>
      <c r="S1338">
        <f t="shared" si="158"/>
        <v>0</v>
      </c>
      <c r="T1338">
        <f t="shared" si="158"/>
        <v>0</v>
      </c>
      <c r="U1338">
        <f t="shared" si="158"/>
        <v>0</v>
      </c>
      <c r="V1338">
        <f t="shared" si="158"/>
        <v>0</v>
      </c>
      <c r="W1338">
        <f t="shared" ref="N1338:X1361" si="160">IF(ISERROR(IF(AND($H1338&lt;=W$6,$J1338&gt;=W$6),1,0)),"",IF(AND($H1338&lt;=W$6,$J1338&gt;=W$6),1,0))</f>
        <v>0</v>
      </c>
      <c r="X1338">
        <f t="shared" si="160"/>
        <v>0</v>
      </c>
    </row>
    <row r="1339" spans="3:24" ht="30" customHeight="1" thickTop="1" thickBot="1" x14ac:dyDescent="0.25">
      <c r="C1339" s="108"/>
      <c r="D1339" s="108"/>
      <c r="E1339" s="115"/>
      <c r="F1339" s="115"/>
      <c r="H1339" t="str">
        <f t="shared" si="153"/>
        <v/>
      </c>
      <c r="I1339" t="str">
        <f t="shared" si="154"/>
        <v/>
      </c>
      <c r="J1339" t="str">
        <f t="shared" si="155"/>
        <v/>
      </c>
      <c r="K1339" t="str">
        <f t="shared" si="156"/>
        <v/>
      </c>
      <c r="M1339">
        <f t="shared" si="159"/>
        <v>0</v>
      </c>
      <c r="N1339">
        <f t="shared" si="160"/>
        <v>0</v>
      </c>
      <c r="O1339">
        <f t="shared" si="160"/>
        <v>0</v>
      </c>
      <c r="P1339">
        <f t="shared" si="160"/>
        <v>0</v>
      </c>
      <c r="Q1339">
        <f t="shared" si="160"/>
        <v>0</v>
      </c>
      <c r="R1339">
        <f t="shared" si="160"/>
        <v>0</v>
      </c>
      <c r="S1339">
        <f t="shared" si="160"/>
        <v>0</v>
      </c>
      <c r="T1339">
        <f t="shared" si="160"/>
        <v>0</v>
      </c>
      <c r="U1339">
        <f t="shared" si="160"/>
        <v>0</v>
      </c>
      <c r="V1339">
        <f t="shared" si="160"/>
        <v>0</v>
      </c>
      <c r="W1339">
        <f t="shared" si="160"/>
        <v>0</v>
      </c>
      <c r="X1339">
        <f t="shared" si="160"/>
        <v>0</v>
      </c>
    </row>
    <row r="1340" spans="3:24" ht="30" customHeight="1" thickTop="1" thickBot="1" x14ac:dyDescent="0.25">
      <c r="C1340" s="108"/>
      <c r="D1340" s="108"/>
      <c r="E1340" s="115"/>
      <c r="F1340" s="115"/>
      <c r="H1340" t="str">
        <f t="shared" si="153"/>
        <v/>
      </c>
      <c r="I1340" t="str">
        <f t="shared" si="154"/>
        <v/>
      </c>
      <c r="J1340" t="str">
        <f t="shared" si="155"/>
        <v/>
      </c>
      <c r="K1340" t="str">
        <f t="shared" si="156"/>
        <v/>
      </c>
      <c r="M1340">
        <f t="shared" si="159"/>
        <v>0</v>
      </c>
      <c r="N1340">
        <f t="shared" si="160"/>
        <v>0</v>
      </c>
      <c r="O1340">
        <f t="shared" si="160"/>
        <v>0</v>
      </c>
      <c r="P1340">
        <f t="shared" si="160"/>
        <v>0</v>
      </c>
      <c r="Q1340">
        <f t="shared" si="160"/>
        <v>0</v>
      </c>
      <c r="R1340">
        <f t="shared" si="160"/>
        <v>0</v>
      </c>
      <c r="S1340">
        <f t="shared" si="160"/>
        <v>0</v>
      </c>
      <c r="T1340">
        <f t="shared" si="160"/>
        <v>0</v>
      </c>
      <c r="U1340">
        <f t="shared" si="160"/>
        <v>0</v>
      </c>
      <c r="V1340">
        <f t="shared" si="160"/>
        <v>0</v>
      </c>
      <c r="W1340">
        <f t="shared" si="160"/>
        <v>0</v>
      </c>
      <c r="X1340">
        <f t="shared" si="160"/>
        <v>0</v>
      </c>
    </row>
    <row r="1341" spans="3:24" ht="30" customHeight="1" thickTop="1" thickBot="1" x14ac:dyDescent="0.25">
      <c r="C1341" s="108"/>
      <c r="D1341" s="108"/>
      <c r="E1341" s="115"/>
      <c r="F1341" s="115"/>
      <c r="H1341" t="str">
        <f t="shared" si="153"/>
        <v/>
      </c>
      <c r="I1341" t="str">
        <f t="shared" si="154"/>
        <v/>
      </c>
      <c r="J1341" t="str">
        <f t="shared" si="155"/>
        <v/>
      </c>
      <c r="K1341" t="str">
        <f t="shared" si="156"/>
        <v/>
      </c>
      <c r="M1341">
        <f t="shared" si="159"/>
        <v>0</v>
      </c>
      <c r="N1341">
        <f t="shared" si="160"/>
        <v>0</v>
      </c>
      <c r="O1341">
        <f t="shared" si="160"/>
        <v>0</v>
      </c>
      <c r="P1341">
        <f t="shared" si="160"/>
        <v>0</v>
      </c>
      <c r="Q1341">
        <f t="shared" si="160"/>
        <v>0</v>
      </c>
      <c r="R1341">
        <f t="shared" si="160"/>
        <v>0</v>
      </c>
      <c r="S1341">
        <f t="shared" si="160"/>
        <v>0</v>
      </c>
      <c r="T1341">
        <f t="shared" si="160"/>
        <v>0</v>
      </c>
      <c r="U1341">
        <f t="shared" si="160"/>
        <v>0</v>
      </c>
      <c r="V1341">
        <f t="shared" si="160"/>
        <v>0</v>
      </c>
      <c r="W1341">
        <f t="shared" si="160"/>
        <v>0</v>
      </c>
      <c r="X1341">
        <f t="shared" si="160"/>
        <v>0</v>
      </c>
    </row>
    <row r="1342" spans="3:24" ht="30" customHeight="1" thickTop="1" thickBot="1" x14ac:dyDescent="0.25">
      <c r="C1342" s="108"/>
      <c r="D1342" s="108"/>
      <c r="E1342" s="115"/>
      <c r="F1342" s="115"/>
      <c r="H1342" t="str">
        <f t="shared" si="153"/>
        <v/>
      </c>
      <c r="I1342" t="str">
        <f t="shared" si="154"/>
        <v/>
      </c>
      <c r="J1342" t="str">
        <f t="shared" si="155"/>
        <v/>
      </c>
      <c r="K1342" t="str">
        <f t="shared" si="156"/>
        <v/>
      </c>
      <c r="M1342">
        <f t="shared" si="159"/>
        <v>0</v>
      </c>
      <c r="N1342">
        <f t="shared" si="160"/>
        <v>0</v>
      </c>
      <c r="O1342">
        <f t="shared" si="160"/>
        <v>0</v>
      </c>
      <c r="P1342">
        <f t="shared" si="160"/>
        <v>0</v>
      </c>
      <c r="Q1342">
        <f t="shared" si="160"/>
        <v>0</v>
      </c>
      <c r="R1342">
        <f t="shared" si="160"/>
        <v>0</v>
      </c>
      <c r="S1342">
        <f t="shared" si="160"/>
        <v>0</v>
      </c>
      <c r="T1342">
        <f t="shared" si="160"/>
        <v>0</v>
      </c>
      <c r="U1342">
        <f t="shared" si="160"/>
        <v>0</v>
      </c>
      <c r="V1342">
        <f t="shared" si="160"/>
        <v>0</v>
      </c>
      <c r="W1342">
        <f t="shared" si="160"/>
        <v>0</v>
      </c>
      <c r="X1342">
        <f t="shared" si="160"/>
        <v>0</v>
      </c>
    </row>
    <row r="1343" spans="3:24" ht="30" customHeight="1" thickTop="1" thickBot="1" x14ac:dyDescent="0.25">
      <c r="C1343" s="108"/>
      <c r="D1343" s="108"/>
      <c r="E1343" s="115"/>
      <c r="F1343" s="115"/>
      <c r="H1343" t="str">
        <f t="shared" si="153"/>
        <v/>
      </c>
      <c r="I1343" t="str">
        <f t="shared" si="154"/>
        <v/>
      </c>
      <c r="J1343" t="str">
        <f t="shared" si="155"/>
        <v/>
      </c>
      <c r="K1343" t="str">
        <f t="shared" si="156"/>
        <v/>
      </c>
      <c r="M1343">
        <f t="shared" si="159"/>
        <v>0</v>
      </c>
      <c r="N1343">
        <f t="shared" si="160"/>
        <v>0</v>
      </c>
      <c r="O1343">
        <f t="shared" si="160"/>
        <v>0</v>
      </c>
      <c r="P1343">
        <f t="shared" si="160"/>
        <v>0</v>
      </c>
      <c r="Q1343">
        <f t="shared" si="160"/>
        <v>0</v>
      </c>
      <c r="R1343">
        <f t="shared" si="160"/>
        <v>0</v>
      </c>
      <c r="S1343">
        <f t="shared" si="160"/>
        <v>0</v>
      </c>
      <c r="T1343">
        <f t="shared" si="160"/>
        <v>0</v>
      </c>
      <c r="U1343">
        <f t="shared" si="160"/>
        <v>0</v>
      </c>
      <c r="V1343">
        <f t="shared" si="160"/>
        <v>0</v>
      </c>
      <c r="W1343">
        <f t="shared" si="160"/>
        <v>0</v>
      </c>
      <c r="X1343">
        <f t="shared" si="160"/>
        <v>0</v>
      </c>
    </row>
    <row r="1344" spans="3:24" ht="30" customHeight="1" thickTop="1" thickBot="1" x14ac:dyDescent="0.25">
      <c r="C1344" s="108"/>
      <c r="D1344" s="108"/>
      <c r="E1344" s="115"/>
      <c r="F1344" s="115"/>
      <c r="H1344" t="str">
        <f t="shared" si="153"/>
        <v/>
      </c>
      <c r="I1344" t="str">
        <f t="shared" si="154"/>
        <v/>
      </c>
      <c r="J1344" t="str">
        <f t="shared" si="155"/>
        <v/>
      </c>
      <c r="K1344" t="str">
        <f t="shared" si="156"/>
        <v/>
      </c>
      <c r="M1344">
        <f t="shared" si="159"/>
        <v>0</v>
      </c>
      <c r="N1344">
        <f t="shared" si="160"/>
        <v>0</v>
      </c>
      <c r="O1344">
        <f t="shared" si="160"/>
        <v>0</v>
      </c>
      <c r="P1344">
        <f t="shared" si="160"/>
        <v>0</v>
      </c>
      <c r="Q1344">
        <f t="shared" si="160"/>
        <v>0</v>
      </c>
      <c r="R1344">
        <f t="shared" si="160"/>
        <v>0</v>
      </c>
      <c r="S1344">
        <f t="shared" si="160"/>
        <v>0</v>
      </c>
      <c r="T1344">
        <f t="shared" si="160"/>
        <v>0</v>
      </c>
      <c r="U1344">
        <f t="shared" si="160"/>
        <v>0</v>
      </c>
      <c r="V1344">
        <f t="shared" si="160"/>
        <v>0</v>
      </c>
      <c r="W1344">
        <f t="shared" si="160"/>
        <v>0</v>
      </c>
      <c r="X1344">
        <f t="shared" si="160"/>
        <v>0</v>
      </c>
    </row>
    <row r="1345" spans="3:24" ht="30" customHeight="1" thickTop="1" thickBot="1" x14ac:dyDescent="0.25">
      <c r="C1345" s="108"/>
      <c r="D1345" s="108"/>
      <c r="E1345" s="115"/>
      <c r="F1345" s="115"/>
      <c r="H1345" t="str">
        <f t="shared" si="153"/>
        <v/>
      </c>
      <c r="I1345" t="str">
        <f t="shared" si="154"/>
        <v/>
      </c>
      <c r="J1345" t="str">
        <f t="shared" si="155"/>
        <v/>
      </c>
      <c r="K1345" t="str">
        <f t="shared" si="156"/>
        <v/>
      </c>
      <c r="M1345">
        <f t="shared" si="159"/>
        <v>0</v>
      </c>
      <c r="N1345">
        <f t="shared" si="160"/>
        <v>0</v>
      </c>
      <c r="O1345">
        <f t="shared" si="160"/>
        <v>0</v>
      </c>
      <c r="P1345">
        <f t="shared" si="160"/>
        <v>0</v>
      </c>
      <c r="Q1345">
        <f t="shared" si="160"/>
        <v>0</v>
      </c>
      <c r="R1345">
        <f t="shared" si="160"/>
        <v>0</v>
      </c>
      <c r="S1345">
        <f t="shared" si="160"/>
        <v>0</v>
      </c>
      <c r="T1345">
        <f t="shared" si="160"/>
        <v>0</v>
      </c>
      <c r="U1345">
        <f t="shared" si="160"/>
        <v>0</v>
      </c>
      <c r="V1345">
        <f t="shared" si="160"/>
        <v>0</v>
      </c>
      <c r="W1345">
        <f t="shared" si="160"/>
        <v>0</v>
      </c>
      <c r="X1345">
        <f t="shared" si="160"/>
        <v>0</v>
      </c>
    </row>
    <row r="1346" spans="3:24" ht="30" customHeight="1" thickTop="1" thickBot="1" x14ac:dyDescent="0.25">
      <c r="C1346" s="108"/>
      <c r="D1346" s="108"/>
      <c r="E1346" s="115"/>
      <c r="F1346" s="115"/>
      <c r="H1346" t="str">
        <f t="shared" si="153"/>
        <v/>
      </c>
      <c r="I1346" t="str">
        <f t="shared" si="154"/>
        <v/>
      </c>
      <c r="J1346" t="str">
        <f t="shared" si="155"/>
        <v/>
      </c>
      <c r="K1346" t="str">
        <f t="shared" si="156"/>
        <v/>
      </c>
      <c r="M1346">
        <f t="shared" si="159"/>
        <v>0</v>
      </c>
      <c r="N1346">
        <f t="shared" si="160"/>
        <v>0</v>
      </c>
      <c r="O1346">
        <f t="shared" si="160"/>
        <v>0</v>
      </c>
      <c r="P1346">
        <f t="shared" si="160"/>
        <v>0</v>
      </c>
      <c r="Q1346">
        <f t="shared" si="160"/>
        <v>0</v>
      </c>
      <c r="R1346">
        <f t="shared" si="160"/>
        <v>0</v>
      </c>
      <c r="S1346">
        <f t="shared" si="160"/>
        <v>0</v>
      </c>
      <c r="T1346">
        <f t="shared" si="160"/>
        <v>0</v>
      </c>
      <c r="U1346">
        <f t="shared" si="160"/>
        <v>0</v>
      </c>
      <c r="V1346">
        <f t="shared" si="160"/>
        <v>0</v>
      </c>
      <c r="W1346">
        <f t="shared" si="160"/>
        <v>0</v>
      </c>
      <c r="X1346">
        <f t="shared" si="160"/>
        <v>0</v>
      </c>
    </row>
    <row r="1347" spans="3:24" ht="30" customHeight="1" thickTop="1" thickBot="1" x14ac:dyDescent="0.25">
      <c r="C1347" s="108"/>
      <c r="D1347" s="108"/>
      <c r="E1347" s="115"/>
      <c r="F1347" s="115"/>
      <c r="H1347" t="str">
        <f t="shared" si="153"/>
        <v/>
      </c>
      <c r="I1347" t="str">
        <f t="shared" si="154"/>
        <v/>
      </c>
      <c r="J1347" t="str">
        <f t="shared" si="155"/>
        <v/>
      </c>
      <c r="K1347" t="str">
        <f t="shared" si="156"/>
        <v/>
      </c>
      <c r="M1347">
        <f t="shared" si="159"/>
        <v>0</v>
      </c>
      <c r="N1347">
        <f t="shared" si="160"/>
        <v>0</v>
      </c>
      <c r="O1347">
        <f t="shared" si="160"/>
        <v>0</v>
      </c>
      <c r="P1347">
        <f t="shared" si="160"/>
        <v>0</v>
      </c>
      <c r="Q1347">
        <f t="shared" si="160"/>
        <v>0</v>
      </c>
      <c r="R1347">
        <f t="shared" si="160"/>
        <v>0</v>
      </c>
      <c r="S1347">
        <f t="shared" si="160"/>
        <v>0</v>
      </c>
      <c r="T1347">
        <f t="shared" si="160"/>
        <v>0</v>
      </c>
      <c r="U1347">
        <f t="shared" si="160"/>
        <v>0</v>
      </c>
      <c r="V1347">
        <f t="shared" si="160"/>
        <v>0</v>
      </c>
      <c r="W1347">
        <f t="shared" si="160"/>
        <v>0</v>
      </c>
      <c r="X1347">
        <f t="shared" si="160"/>
        <v>0</v>
      </c>
    </row>
    <row r="1348" spans="3:24" ht="30" customHeight="1" thickTop="1" thickBot="1" x14ac:dyDescent="0.25">
      <c r="C1348" s="108"/>
      <c r="D1348" s="108"/>
      <c r="E1348" s="115"/>
      <c r="F1348" s="115"/>
      <c r="H1348" t="str">
        <f t="shared" si="153"/>
        <v/>
      </c>
      <c r="I1348" t="str">
        <f t="shared" si="154"/>
        <v/>
      </c>
      <c r="J1348" t="str">
        <f t="shared" si="155"/>
        <v/>
      </c>
      <c r="K1348" t="str">
        <f t="shared" si="156"/>
        <v/>
      </c>
      <c r="M1348">
        <f t="shared" si="159"/>
        <v>0</v>
      </c>
      <c r="N1348">
        <f t="shared" si="160"/>
        <v>0</v>
      </c>
      <c r="O1348">
        <f t="shared" si="160"/>
        <v>0</v>
      </c>
      <c r="P1348">
        <f t="shared" si="160"/>
        <v>0</v>
      </c>
      <c r="Q1348">
        <f t="shared" si="160"/>
        <v>0</v>
      </c>
      <c r="R1348">
        <f t="shared" si="160"/>
        <v>0</v>
      </c>
      <c r="S1348">
        <f t="shared" si="160"/>
        <v>0</v>
      </c>
      <c r="T1348">
        <f t="shared" si="160"/>
        <v>0</v>
      </c>
      <c r="U1348">
        <f t="shared" si="160"/>
        <v>0</v>
      </c>
      <c r="V1348">
        <f t="shared" si="160"/>
        <v>0</v>
      </c>
      <c r="W1348">
        <f t="shared" si="160"/>
        <v>0</v>
      </c>
      <c r="X1348">
        <f t="shared" si="160"/>
        <v>0</v>
      </c>
    </row>
    <row r="1349" spans="3:24" ht="30" customHeight="1" thickTop="1" thickBot="1" x14ac:dyDescent="0.25">
      <c r="C1349" s="108"/>
      <c r="D1349" s="108"/>
      <c r="E1349" s="115"/>
      <c r="F1349" s="115"/>
      <c r="H1349" t="str">
        <f t="shared" si="153"/>
        <v/>
      </c>
      <c r="I1349" t="str">
        <f t="shared" si="154"/>
        <v/>
      </c>
      <c r="J1349" t="str">
        <f t="shared" si="155"/>
        <v/>
      </c>
      <c r="K1349" t="str">
        <f t="shared" si="156"/>
        <v/>
      </c>
      <c r="M1349">
        <f t="shared" si="159"/>
        <v>0</v>
      </c>
      <c r="N1349">
        <f t="shared" si="160"/>
        <v>0</v>
      </c>
      <c r="O1349">
        <f t="shared" si="160"/>
        <v>0</v>
      </c>
      <c r="P1349">
        <f t="shared" si="160"/>
        <v>0</v>
      </c>
      <c r="Q1349">
        <f t="shared" si="160"/>
        <v>0</v>
      </c>
      <c r="R1349">
        <f t="shared" si="160"/>
        <v>0</v>
      </c>
      <c r="S1349">
        <f t="shared" si="160"/>
        <v>0</v>
      </c>
      <c r="T1349">
        <f t="shared" si="160"/>
        <v>0</v>
      </c>
      <c r="U1349">
        <f t="shared" si="160"/>
        <v>0</v>
      </c>
      <c r="V1349">
        <f t="shared" si="160"/>
        <v>0</v>
      </c>
      <c r="W1349">
        <f t="shared" si="160"/>
        <v>0</v>
      </c>
      <c r="X1349">
        <f t="shared" si="160"/>
        <v>0</v>
      </c>
    </row>
    <row r="1350" spans="3:24" ht="30" customHeight="1" thickTop="1" thickBot="1" x14ac:dyDescent="0.25">
      <c r="C1350" s="108"/>
      <c r="D1350" s="108"/>
      <c r="E1350" s="115"/>
      <c r="F1350" s="115"/>
      <c r="H1350" t="str">
        <f t="shared" si="153"/>
        <v/>
      </c>
      <c r="I1350" t="str">
        <f t="shared" si="154"/>
        <v/>
      </c>
      <c r="J1350" t="str">
        <f t="shared" si="155"/>
        <v/>
      </c>
      <c r="K1350" t="str">
        <f t="shared" si="156"/>
        <v/>
      </c>
      <c r="M1350">
        <f t="shared" si="159"/>
        <v>0</v>
      </c>
      <c r="N1350">
        <f t="shared" si="160"/>
        <v>0</v>
      </c>
      <c r="O1350">
        <f t="shared" si="160"/>
        <v>0</v>
      </c>
      <c r="P1350">
        <f t="shared" si="160"/>
        <v>0</v>
      </c>
      <c r="Q1350">
        <f t="shared" si="160"/>
        <v>0</v>
      </c>
      <c r="R1350">
        <f t="shared" si="160"/>
        <v>0</v>
      </c>
      <c r="S1350">
        <f t="shared" si="160"/>
        <v>0</v>
      </c>
      <c r="T1350">
        <f t="shared" si="160"/>
        <v>0</v>
      </c>
      <c r="U1350">
        <f t="shared" si="160"/>
        <v>0</v>
      </c>
      <c r="V1350">
        <f t="shared" si="160"/>
        <v>0</v>
      </c>
      <c r="W1350">
        <f t="shared" si="160"/>
        <v>0</v>
      </c>
      <c r="X1350">
        <f t="shared" si="160"/>
        <v>0</v>
      </c>
    </row>
    <row r="1351" spans="3:24" ht="30" customHeight="1" thickTop="1" thickBot="1" x14ac:dyDescent="0.25">
      <c r="C1351" s="108"/>
      <c r="D1351" s="108"/>
      <c r="E1351" s="115"/>
      <c r="F1351" s="115"/>
      <c r="H1351" t="str">
        <f t="shared" si="153"/>
        <v/>
      </c>
      <c r="I1351" t="str">
        <f t="shared" si="154"/>
        <v/>
      </c>
      <c r="J1351" t="str">
        <f t="shared" si="155"/>
        <v/>
      </c>
      <c r="K1351" t="str">
        <f t="shared" si="156"/>
        <v/>
      </c>
      <c r="M1351">
        <f t="shared" si="159"/>
        <v>0</v>
      </c>
      <c r="N1351">
        <f t="shared" si="160"/>
        <v>0</v>
      </c>
      <c r="O1351">
        <f t="shared" si="160"/>
        <v>0</v>
      </c>
      <c r="P1351">
        <f t="shared" si="160"/>
        <v>0</v>
      </c>
      <c r="Q1351">
        <f t="shared" si="160"/>
        <v>0</v>
      </c>
      <c r="R1351">
        <f t="shared" si="160"/>
        <v>0</v>
      </c>
      <c r="S1351">
        <f t="shared" si="160"/>
        <v>0</v>
      </c>
      <c r="T1351">
        <f t="shared" si="160"/>
        <v>0</v>
      </c>
      <c r="U1351">
        <f t="shared" si="160"/>
        <v>0</v>
      </c>
      <c r="V1351">
        <f t="shared" si="160"/>
        <v>0</v>
      </c>
      <c r="W1351">
        <f t="shared" si="160"/>
        <v>0</v>
      </c>
      <c r="X1351">
        <f t="shared" si="160"/>
        <v>0</v>
      </c>
    </row>
    <row r="1352" spans="3:24" ht="30" customHeight="1" thickTop="1" thickBot="1" x14ac:dyDescent="0.25">
      <c r="C1352" s="108"/>
      <c r="D1352" s="108"/>
      <c r="E1352" s="115"/>
      <c r="F1352" s="115"/>
      <c r="H1352" t="str">
        <f t="shared" si="153"/>
        <v/>
      </c>
      <c r="I1352" t="str">
        <f t="shared" si="154"/>
        <v/>
      </c>
      <c r="J1352" t="str">
        <f t="shared" si="155"/>
        <v/>
      </c>
      <c r="K1352" t="str">
        <f t="shared" si="156"/>
        <v/>
      </c>
      <c r="M1352">
        <f t="shared" si="159"/>
        <v>0</v>
      </c>
      <c r="N1352">
        <f t="shared" si="160"/>
        <v>0</v>
      </c>
      <c r="O1352">
        <f t="shared" si="160"/>
        <v>0</v>
      </c>
      <c r="P1352">
        <f t="shared" si="160"/>
        <v>0</v>
      </c>
      <c r="Q1352">
        <f t="shared" si="160"/>
        <v>0</v>
      </c>
      <c r="R1352">
        <f t="shared" si="160"/>
        <v>0</v>
      </c>
      <c r="S1352">
        <f t="shared" si="160"/>
        <v>0</v>
      </c>
      <c r="T1352">
        <f t="shared" si="160"/>
        <v>0</v>
      </c>
      <c r="U1352">
        <f t="shared" si="160"/>
        <v>0</v>
      </c>
      <c r="V1352">
        <f t="shared" si="160"/>
        <v>0</v>
      </c>
      <c r="W1352">
        <f t="shared" si="160"/>
        <v>0</v>
      </c>
      <c r="X1352">
        <f t="shared" si="160"/>
        <v>0</v>
      </c>
    </row>
    <row r="1353" spans="3:24" ht="30" customHeight="1" thickTop="1" thickBot="1" x14ac:dyDescent="0.25">
      <c r="C1353" s="108"/>
      <c r="D1353" s="108"/>
      <c r="E1353" s="115"/>
      <c r="F1353" s="115"/>
      <c r="H1353" t="str">
        <f t="shared" ref="H1353:H1416" si="161">IF(ISERROR(IF(E1353="","",MONTH(E1353))),"",IF(E1353="","",MONTH(E1353)))</f>
        <v/>
      </c>
      <c r="I1353" t="str">
        <f t="shared" ref="I1353:I1416" si="162">IF(ISERROR(IF(E1353="","",YEAR(E1353))),"",IF(E1353="","",YEAR(E1353)))</f>
        <v/>
      </c>
      <c r="J1353" t="str">
        <f t="shared" ref="J1353:J1416" si="163">IF(ISERROR(IF(F1353="","",MONTH(F1353))),"",IF(F1353="","",MONTH(F1353)))</f>
        <v/>
      </c>
      <c r="K1353" t="str">
        <f t="shared" ref="K1353:K1416" si="164">IF(ISERROR(IF(F1353="","",YEAR(F1353))),"",IF(F1353="","",YEAR(F1353)))</f>
        <v/>
      </c>
      <c r="M1353">
        <f t="shared" si="159"/>
        <v>0</v>
      </c>
      <c r="N1353">
        <f t="shared" si="160"/>
        <v>0</v>
      </c>
      <c r="O1353">
        <f t="shared" si="160"/>
        <v>0</v>
      </c>
      <c r="P1353">
        <f t="shared" si="160"/>
        <v>0</v>
      </c>
      <c r="Q1353">
        <f t="shared" si="160"/>
        <v>0</v>
      </c>
      <c r="R1353">
        <f t="shared" si="160"/>
        <v>0</v>
      </c>
      <c r="S1353">
        <f t="shared" si="160"/>
        <v>0</v>
      </c>
      <c r="T1353">
        <f t="shared" si="160"/>
        <v>0</v>
      </c>
      <c r="U1353">
        <f t="shared" si="160"/>
        <v>0</v>
      </c>
      <c r="V1353">
        <f t="shared" si="160"/>
        <v>0</v>
      </c>
      <c r="W1353">
        <f t="shared" si="160"/>
        <v>0</v>
      </c>
      <c r="X1353">
        <f t="shared" si="160"/>
        <v>0</v>
      </c>
    </row>
    <row r="1354" spans="3:24" ht="30" customHeight="1" thickTop="1" thickBot="1" x14ac:dyDescent="0.25">
      <c r="C1354" s="108"/>
      <c r="D1354" s="108"/>
      <c r="E1354" s="115"/>
      <c r="F1354" s="115"/>
      <c r="H1354" t="str">
        <f t="shared" si="161"/>
        <v/>
      </c>
      <c r="I1354" t="str">
        <f t="shared" si="162"/>
        <v/>
      </c>
      <c r="J1354" t="str">
        <f t="shared" si="163"/>
        <v/>
      </c>
      <c r="K1354" t="str">
        <f t="shared" si="164"/>
        <v/>
      </c>
      <c r="M1354">
        <f t="shared" si="159"/>
        <v>0</v>
      </c>
      <c r="N1354">
        <f t="shared" si="160"/>
        <v>0</v>
      </c>
      <c r="O1354">
        <f t="shared" si="160"/>
        <v>0</v>
      </c>
      <c r="P1354">
        <f t="shared" si="160"/>
        <v>0</v>
      </c>
      <c r="Q1354">
        <f t="shared" si="160"/>
        <v>0</v>
      </c>
      <c r="R1354">
        <f t="shared" si="160"/>
        <v>0</v>
      </c>
      <c r="S1354">
        <f t="shared" si="160"/>
        <v>0</v>
      </c>
      <c r="T1354">
        <f t="shared" si="160"/>
        <v>0</v>
      </c>
      <c r="U1354">
        <f t="shared" si="160"/>
        <v>0</v>
      </c>
      <c r="V1354">
        <f t="shared" si="160"/>
        <v>0</v>
      </c>
      <c r="W1354">
        <f t="shared" si="160"/>
        <v>0</v>
      </c>
      <c r="X1354">
        <f t="shared" si="160"/>
        <v>0</v>
      </c>
    </row>
    <row r="1355" spans="3:24" ht="30" customHeight="1" thickTop="1" thickBot="1" x14ac:dyDescent="0.25">
      <c r="C1355" s="108"/>
      <c r="D1355" s="108"/>
      <c r="E1355" s="115"/>
      <c r="F1355" s="115"/>
      <c r="H1355" t="str">
        <f t="shared" si="161"/>
        <v/>
      </c>
      <c r="I1355" t="str">
        <f t="shared" si="162"/>
        <v/>
      </c>
      <c r="J1355" t="str">
        <f t="shared" si="163"/>
        <v/>
      </c>
      <c r="K1355" t="str">
        <f t="shared" si="164"/>
        <v/>
      </c>
      <c r="M1355">
        <f t="shared" si="159"/>
        <v>0</v>
      </c>
      <c r="N1355">
        <f t="shared" si="160"/>
        <v>0</v>
      </c>
      <c r="O1355">
        <f t="shared" si="160"/>
        <v>0</v>
      </c>
      <c r="P1355">
        <f t="shared" si="160"/>
        <v>0</v>
      </c>
      <c r="Q1355">
        <f t="shared" si="160"/>
        <v>0</v>
      </c>
      <c r="R1355">
        <f t="shared" si="160"/>
        <v>0</v>
      </c>
      <c r="S1355">
        <f t="shared" si="160"/>
        <v>0</v>
      </c>
      <c r="T1355">
        <f t="shared" si="160"/>
        <v>0</v>
      </c>
      <c r="U1355">
        <f t="shared" si="160"/>
        <v>0</v>
      </c>
      <c r="V1355">
        <f t="shared" si="160"/>
        <v>0</v>
      </c>
      <c r="W1355">
        <f t="shared" si="160"/>
        <v>0</v>
      </c>
      <c r="X1355">
        <f t="shared" si="160"/>
        <v>0</v>
      </c>
    </row>
    <row r="1356" spans="3:24" ht="30" customHeight="1" thickTop="1" thickBot="1" x14ac:dyDescent="0.25">
      <c r="C1356" s="108"/>
      <c r="D1356" s="108"/>
      <c r="E1356" s="115"/>
      <c r="F1356" s="115"/>
      <c r="H1356" t="str">
        <f t="shared" si="161"/>
        <v/>
      </c>
      <c r="I1356" t="str">
        <f t="shared" si="162"/>
        <v/>
      </c>
      <c r="J1356" t="str">
        <f t="shared" si="163"/>
        <v/>
      </c>
      <c r="K1356" t="str">
        <f t="shared" si="164"/>
        <v/>
      </c>
      <c r="M1356">
        <f t="shared" si="159"/>
        <v>0</v>
      </c>
      <c r="N1356">
        <f t="shared" si="160"/>
        <v>0</v>
      </c>
      <c r="O1356">
        <f t="shared" si="160"/>
        <v>0</v>
      </c>
      <c r="P1356">
        <f t="shared" si="160"/>
        <v>0</v>
      </c>
      <c r="Q1356">
        <f t="shared" si="160"/>
        <v>0</v>
      </c>
      <c r="R1356">
        <f t="shared" si="160"/>
        <v>0</v>
      </c>
      <c r="S1356">
        <f t="shared" si="160"/>
        <v>0</v>
      </c>
      <c r="T1356">
        <f t="shared" si="160"/>
        <v>0</v>
      </c>
      <c r="U1356">
        <f t="shared" si="160"/>
        <v>0</v>
      </c>
      <c r="V1356">
        <f t="shared" si="160"/>
        <v>0</v>
      </c>
      <c r="W1356">
        <f t="shared" si="160"/>
        <v>0</v>
      </c>
      <c r="X1356">
        <f t="shared" si="160"/>
        <v>0</v>
      </c>
    </row>
    <row r="1357" spans="3:24" ht="30" customHeight="1" thickTop="1" thickBot="1" x14ac:dyDescent="0.25">
      <c r="C1357" s="108"/>
      <c r="D1357" s="108"/>
      <c r="E1357" s="115"/>
      <c r="F1357" s="115"/>
      <c r="H1357" t="str">
        <f t="shared" si="161"/>
        <v/>
      </c>
      <c r="I1357" t="str">
        <f t="shared" si="162"/>
        <v/>
      </c>
      <c r="J1357" t="str">
        <f t="shared" si="163"/>
        <v/>
      </c>
      <c r="K1357" t="str">
        <f t="shared" si="164"/>
        <v/>
      </c>
      <c r="M1357">
        <f t="shared" si="159"/>
        <v>0</v>
      </c>
      <c r="N1357">
        <f t="shared" si="160"/>
        <v>0</v>
      </c>
      <c r="O1357">
        <f t="shared" si="160"/>
        <v>0</v>
      </c>
      <c r="P1357">
        <f t="shared" si="160"/>
        <v>0</v>
      </c>
      <c r="Q1357">
        <f t="shared" si="160"/>
        <v>0</v>
      </c>
      <c r="R1357">
        <f t="shared" si="160"/>
        <v>0</v>
      </c>
      <c r="S1357">
        <f t="shared" si="160"/>
        <v>0</v>
      </c>
      <c r="T1357">
        <f t="shared" si="160"/>
        <v>0</v>
      </c>
      <c r="U1357">
        <f t="shared" si="160"/>
        <v>0</v>
      </c>
      <c r="V1357">
        <f t="shared" si="160"/>
        <v>0</v>
      </c>
      <c r="W1357">
        <f t="shared" si="160"/>
        <v>0</v>
      </c>
      <c r="X1357">
        <f t="shared" si="160"/>
        <v>0</v>
      </c>
    </row>
    <row r="1358" spans="3:24" ht="30" customHeight="1" thickTop="1" thickBot="1" x14ac:dyDescent="0.25">
      <c r="C1358" s="108"/>
      <c r="D1358" s="108"/>
      <c r="E1358" s="115"/>
      <c r="F1358" s="115"/>
      <c r="H1358" t="str">
        <f t="shared" si="161"/>
        <v/>
      </c>
      <c r="I1358" t="str">
        <f t="shared" si="162"/>
        <v/>
      </c>
      <c r="J1358" t="str">
        <f t="shared" si="163"/>
        <v/>
      </c>
      <c r="K1358" t="str">
        <f t="shared" si="164"/>
        <v/>
      </c>
      <c r="M1358">
        <f t="shared" si="159"/>
        <v>0</v>
      </c>
      <c r="N1358">
        <f t="shared" si="160"/>
        <v>0</v>
      </c>
      <c r="O1358">
        <f t="shared" si="160"/>
        <v>0</v>
      </c>
      <c r="P1358">
        <f t="shared" si="160"/>
        <v>0</v>
      </c>
      <c r="Q1358">
        <f t="shared" si="160"/>
        <v>0</v>
      </c>
      <c r="R1358">
        <f t="shared" si="160"/>
        <v>0</v>
      </c>
      <c r="S1358">
        <f t="shared" si="160"/>
        <v>0</v>
      </c>
      <c r="T1358">
        <f t="shared" si="160"/>
        <v>0</v>
      </c>
      <c r="U1358">
        <f t="shared" si="160"/>
        <v>0</v>
      </c>
      <c r="V1358">
        <f t="shared" si="160"/>
        <v>0</v>
      </c>
      <c r="W1358">
        <f t="shared" si="160"/>
        <v>0</v>
      </c>
      <c r="X1358">
        <f t="shared" si="160"/>
        <v>0</v>
      </c>
    </row>
    <row r="1359" spans="3:24" ht="30" customHeight="1" thickTop="1" thickBot="1" x14ac:dyDescent="0.25">
      <c r="C1359" s="108"/>
      <c r="D1359" s="108"/>
      <c r="E1359" s="115"/>
      <c r="F1359" s="115"/>
      <c r="H1359" t="str">
        <f t="shared" si="161"/>
        <v/>
      </c>
      <c r="I1359" t="str">
        <f t="shared" si="162"/>
        <v/>
      </c>
      <c r="J1359" t="str">
        <f t="shared" si="163"/>
        <v/>
      </c>
      <c r="K1359" t="str">
        <f t="shared" si="164"/>
        <v/>
      </c>
      <c r="M1359">
        <f t="shared" si="159"/>
        <v>0</v>
      </c>
      <c r="N1359">
        <f t="shared" si="160"/>
        <v>0</v>
      </c>
      <c r="O1359">
        <f t="shared" si="160"/>
        <v>0</v>
      </c>
      <c r="P1359">
        <f t="shared" si="160"/>
        <v>0</v>
      </c>
      <c r="Q1359">
        <f t="shared" si="160"/>
        <v>0</v>
      </c>
      <c r="R1359">
        <f t="shared" si="160"/>
        <v>0</v>
      </c>
      <c r="S1359">
        <f t="shared" si="160"/>
        <v>0</v>
      </c>
      <c r="T1359">
        <f t="shared" si="160"/>
        <v>0</v>
      </c>
      <c r="U1359">
        <f t="shared" si="160"/>
        <v>0</v>
      </c>
      <c r="V1359">
        <f t="shared" si="160"/>
        <v>0</v>
      </c>
      <c r="W1359">
        <f t="shared" si="160"/>
        <v>0</v>
      </c>
      <c r="X1359">
        <f t="shared" si="160"/>
        <v>0</v>
      </c>
    </row>
    <row r="1360" spans="3:24" ht="30" customHeight="1" thickTop="1" thickBot="1" x14ac:dyDescent="0.25">
      <c r="C1360" s="108"/>
      <c r="D1360" s="108"/>
      <c r="E1360" s="115"/>
      <c r="F1360" s="115"/>
      <c r="H1360" t="str">
        <f t="shared" si="161"/>
        <v/>
      </c>
      <c r="I1360" t="str">
        <f t="shared" si="162"/>
        <v/>
      </c>
      <c r="J1360" t="str">
        <f t="shared" si="163"/>
        <v/>
      </c>
      <c r="K1360" t="str">
        <f t="shared" si="164"/>
        <v/>
      </c>
      <c r="M1360">
        <f t="shared" si="159"/>
        <v>0</v>
      </c>
      <c r="N1360">
        <f t="shared" si="160"/>
        <v>0</v>
      </c>
      <c r="O1360">
        <f t="shared" si="160"/>
        <v>0</v>
      </c>
      <c r="P1360">
        <f t="shared" si="160"/>
        <v>0</v>
      </c>
      <c r="Q1360">
        <f t="shared" si="160"/>
        <v>0</v>
      </c>
      <c r="R1360">
        <f t="shared" si="160"/>
        <v>0</v>
      </c>
      <c r="S1360">
        <f t="shared" si="160"/>
        <v>0</v>
      </c>
      <c r="T1360">
        <f t="shared" si="160"/>
        <v>0</v>
      </c>
      <c r="U1360">
        <f t="shared" si="160"/>
        <v>0</v>
      </c>
      <c r="V1360">
        <f t="shared" si="160"/>
        <v>0</v>
      </c>
      <c r="W1360">
        <f t="shared" si="160"/>
        <v>0</v>
      </c>
      <c r="X1360">
        <f t="shared" si="160"/>
        <v>0</v>
      </c>
    </row>
    <row r="1361" spans="3:24" ht="30" customHeight="1" thickTop="1" thickBot="1" x14ac:dyDescent="0.25">
      <c r="C1361" s="108"/>
      <c r="D1361" s="108"/>
      <c r="E1361" s="115"/>
      <c r="F1361" s="115"/>
      <c r="H1361" t="str">
        <f t="shared" si="161"/>
        <v/>
      </c>
      <c r="I1361" t="str">
        <f t="shared" si="162"/>
        <v/>
      </c>
      <c r="J1361" t="str">
        <f t="shared" si="163"/>
        <v/>
      </c>
      <c r="K1361" t="str">
        <f t="shared" si="164"/>
        <v/>
      </c>
      <c r="M1361">
        <f t="shared" si="159"/>
        <v>0</v>
      </c>
      <c r="N1361">
        <f t="shared" si="160"/>
        <v>0</v>
      </c>
      <c r="O1361">
        <f t="shared" si="160"/>
        <v>0</v>
      </c>
      <c r="P1361">
        <f t="shared" si="160"/>
        <v>0</v>
      </c>
      <c r="Q1361">
        <f t="shared" si="160"/>
        <v>0</v>
      </c>
      <c r="R1361">
        <f t="shared" si="160"/>
        <v>0</v>
      </c>
      <c r="S1361">
        <f t="shared" si="160"/>
        <v>0</v>
      </c>
      <c r="T1361">
        <f t="shared" si="160"/>
        <v>0</v>
      </c>
      <c r="U1361">
        <f t="shared" si="160"/>
        <v>0</v>
      </c>
      <c r="V1361">
        <f t="shared" si="160"/>
        <v>0</v>
      </c>
      <c r="W1361">
        <f t="shared" si="160"/>
        <v>0</v>
      </c>
      <c r="X1361">
        <f t="shared" si="160"/>
        <v>0</v>
      </c>
    </row>
    <row r="1362" spans="3:24" ht="30" customHeight="1" thickTop="1" thickBot="1" x14ac:dyDescent="0.25">
      <c r="C1362" s="108"/>
      <c r="D1362" s="108"/>
      <c r="E1362" s="115"/>
      <c r="F1362" s="115"/>
      <c r="H1362" t="str">
        <f t="shared" si="161"/>
        <v/>
      </c>
      <c r="I1362" t="str">
        <f t="shared" si="162"/>
        <v/>
      </c>
      <c r="J1362" t="str">
        <f t="shared" si="163"/>
        <v/>
      </c>
      <c r="K1362" t="str">
        <f t="shared" si="164"/>
        <v/>
      </c>
      <c r="M1362">
        <f t="shared" si="159"/>
        <v>0</v>
      </c>
      <c r="N1362">
        <f t="shared" si="159"/>
        <v>0</v>
      </c>
      <c r="O1362">
        <f t="shared" si="159"/>
        <v>0</v>
      </c>
      <c r="P1362">
        <f t="shared" si="159"/>
        <v>0</v>
      </c>
      <c r="Q1362">
        <f t="shared" si="159"/>
        <v>0</v>
      </c>
      <c r="R1362">
        <f t="shared" si="159"/>
        <v>0</v>
      </c>
      <c r="S1362">
        <f t="shared" si="159"/>
        <v>0</v>
      </c>
      <c r="T1362">
        <f t="shared" si="159"/>
        <v>0</v>
      </c>
      <c r="U1362">
        <f t="shared" si="159"/>
        <v>0</v>
      </c>
      <c r="V1362">
        <f t="shared" si="159"/>
        <v>0</v>
      </c>
      <c r="W1362">
        <f t="shared" si="159"/>
        <v>0</v>
      </c>
      <c r="X1362">
        <f t="shared" si="159"/>
        <v>0</v>
      </c>
    </row>
    <row r="1363" spans="3:24" ht="30" customHeight="1" thickTop="1" thickBot="1" x14ac:dyDescent="0.25">
      <c r="C1363" s="108"/>
      <c r="D1363" s="108"/>
      <c r="E1363" s="115"/>
      <c r="F1363" s="115"/>
      <c r="H1363" t="str">
        <f t="shared" si="161"/>
        <v/>
      </c>
      <c r="I1363" t="str">
        <f t="shared" si="162"/>
        <v/>
      </c>
      <c r="J1363" t="str">
        <f t="shared" si="163"/>
        <v/>
      </c>
      <c r="K1363" t="str">
        <f t="shared" si="164"/>
        <v/>
      </c>
      <c r="M1363">
        <f t="shared" si="159"/>
        <v>0</v>
      </c>
      <c r="N1363">
        <f t="shared" si="159"/>
        <v>0</v>
      </c>
      <c r="O1363">
        <f t="shared" si="159"/>
        <v>0</v>
      </c>
      <c r="P1363">
        <f t="shared" si="159"/>
        <v>0</v>
      </c>
      <c r="Q1363">
        <f t="shared" si="159"/>
        <v>0</v>
      </c>
      <c r="R1363">
        <f t="shared" si="159"/>
        <v>0</v>
      </c>
      <c r="S1363">
        <f t="shared" si="159"/>
        <v>0</v>
      </c>
      <c r="T1363">
        <f t="shared" si="159"/>
        <v>0</v>
      </c>
      <c r="U1363">
        <f t="shared" si="159"/>
        <v>0</v>
      </c>
      <c r="V1363">
        <f t="shared" si="159"/>
        <v>0</v>
      </c>
      <c r="W1363">
        <f t="shared" si="159"/>
        <v>0</v>
      </c>
      <c r="X1363">
        <f t="shared" si="159"/>
        <v>0</v>
      </c>
    </row>
    <row r="1364" spans="3:24" ht="30" customHeight="1" thickTop="1" thickBot="1" x14ac:dyDescent="0.25">
      <c r="C1364" s="108"/>
      <c r="D1364" s="108"/>
      <c r="E1364" s="115"/>
      <c r="F1364" s="115"/>
      <c r="H1364" t="str">
        <f t="shared" si="161"/>
        <v/>
      </c>
      <c r="I1364" t="str">
        <f t="shared" si="162"/>
        <v/>
      </c>
      <c r="J1364" t="str">
        <f t="shared" si="163"/>
        <v/>
      </c>
      <c r="K1364" t="str">
        <f t="shared" si="164"/>
        <v/>
      </c>
      <c r="M1364">
        <f t="shared" si="159"/>
        <v>0</v>
      </c>
      <c r="N1364">
        <f t="shared" si="159"/>
        <v>0</v>
      </c>
      <c r="O1364">
        <f t="shared" si="159"/>
        <v>0</v>
      </c>
      <c r="P1364">
        <f t="shared" si="159"/>
        <v>0</v>
      </c>
      <c r="Q1364">
        <f t="shared" si="159"/>
        <v>0</v>
      </c>
      <c r="R1364">
        <f t="shared" si="159"/>
        <v>0</v>
      </c>
      <c r="S1364">
        <f t="shared" si="159"/>
        <v>0</v>
      </c>
      <c r="T1364">
        <f t="shared" si="159"/>
        <v>0</v>
      </c>
      <c r="U1364">
        <f t="shared" si="159"/>
        <v>0</v>
      </c>
      <c r="V1364">
        <f t="shared" si="159"/>
        <v>0</v>
      </c>
      <c r="W1364">
        <f t="shared" si="159"/>
        <v>0</v>
      </c>
      <c r="X1364">
        <f t="shared" si="159"/>
        <v>0</v>
      </c>
    </row>
    <row r="1365" spans="3:24" ht="30" customHeight="1" thickTop="1" thickBot="1" x14ac:dyDescent="0.25">
      <c r="C1365" s="108"/>
      <c r="D1365" s="108"/>
      <c r="E1365" s="115"/>
      <c r="F1365" s="115"/>
      <c r="H1365" t="str">
        <f t="shared" si="161"/>
        <v/>
      </c>
      <c r="I1365" t="str">
        <f t="shared" si="162"/>
        <v/>
      </c>
      <c r="J1365" t="str">
        <f t="shared" si="163"/>
        <v/>
      </c>
      <c r="K1365" t="str">
        <f t="shared" si="164"/>
        <v/>
      </c>
      <c r="M1365">
        <f t="shared" si="159"/>
        <v>0</v>
      </c>
      <c r="N1365">
        <f t="shared" si="159"/>
        <v>0</v>
      </c>
      <c r="O1365">
        <f t="shared" si="159"/>
        <v>0</v>
      </c>
      <c r="P1365">
        <f t="shared" si="159"/>
        <v>0</v>
      </c>
      <c r="Q1365">
        <f t="shared" si="159"/>
        <v>0</v>
      </c>
      <c r="R1365">
        <f t="shared" si="159"/>
        <v>0</v>
      </c>
      <c r="S1365">
        <f t="shared" si="159"/>
        <v>0</v>
      </c>
      <c r="T1365">
        <f t="shared" si="159"/>
        <v>0</v>
      </c>
      <c r="U1365">
        <f t="shared" si="159"/>
        <v>0</v>
      </c>
      <c r="V1365">
        <f t="shared" si="159"/>
        <v>0</v>
      </c>
      <c r="W1365">
        <f t="shared" si="159"/>
        <v>0</v>
      </c>
      <c r="X1365">
        <f t="shared" si="159"/>
        <v>0</v>
      </c>
    </row>
    <row r="1366" spans="3:24" ht="30" customHeight="1" thickTop="1" thickBot="1" x14ac:dyDescent="0.25">
      <c r="C1366" s="108"/>
      <c r="D1366" s="108"/>
      <c r="E1366" s="115"/>
      <c r="F1366" s="115"/>
      <c r="H1366" t="str">
        <f t="shared" si="161"/>
        <v/>
      </c>
      <c r="I1366" t="str">
        <f t="shared" si="162"/>
        <v/>
      </c>
      <c r="J1366" t="str">
        <f t="shared" si="163"/>
        <v/>
      </c>
      <c r="K1366" t="str">
        <f t="shared" si="164"/>
        <v/>
      </c>
      <c r="M1366">
        <f t="shared" si="159"/>
        <v>0</v>
      </c>
      <c r="N1366">
        <f t="shared" si="159"/>
        <v>0</v>
      </c>
      <c r="O1366">
        <f t="shared" si="159"/>
        <v>0</v>
      </c>
      <c r="P1366">
        <f t="shared" si="159"/>
        <v>0</v>
      </c>
      <c r="Q1366">
        <f t="shared" si="159"/>
        <v>0</v>
      </c>
      <c r="R1366">
        <f t="shared" si="159"/>
        <v>0</v>
      </c>
      <c r="S1366">
        <f t="shared" si="159"/>
        <v>0</v>
      </c>
      <c r="T1366">
        <f t="shared" si="159"/>
        <v>0</v>
      </c>
      <c r="U1366">
        <f t="shared" si="159"/>
        <v>0</v>
      </c>
      <c r="V1366">
        <f t="shared" si="159"/>
        <v>0</v>
      </c>
      <c r="W1366">
        <f t="shared" si="159"/>
        <v>0</v>
      </c>
      <c r="X1366">
        <f t="shared" si="159"/>
        <v>0</v>
      </c>
    </row>
    <row r="1367" spans="3:24" ht="30" customHeight="1" thickTop="1" thickBot="1" x14ac:dyDescent="0.25">
      <c r="C1367" s="108"/>
      <c r="D1367" s="108"/>
      <c r="E1367" s="115"/>
      <c r="F1367" s="115"/>
      <c r="H1367" t="str">
        <f t="shared" si="161"/>
        <v/>
      </c>
      <c r="I1367" t="str">
        <f t="shared" si="162"/>
        <v/>
      </c>
      <c r="J1367" t="str">
        <f t="shared" si="163"/>
        <v/>
      </c>
      <c r="K1367" t="str">
        <f t="shared" si="164"/>
        <v/>
      </c>
      <c r="M1367">
        <f t="shared" si="159"/>
        <v>0</v>
      </c>
      <c r="N1367">
        <f t="shared" si="159"/>
        <v>0</v>
      </c>
      <c r="O1367">
        <f t="shared" si="159"/>
        <v>0</v>
      </c>
      <c r="P1367">
        <f t="shared" si="159"/>
        <v>0</v>
      </c>
      <c r="Q1367">
        <f t="shared" si="159"/>
        <v>0</v>
      </c>
      <c r="R1367">
        <f t="shared" si="159"/>
        <v>0</v>
      </c>
      <c r="S1367">
        <f t="shared" si="159"/>
        <v>0</v>
      </c>
      <c r="T1367">
        <f t="shared" si="159"/>
        <v>0</v>
      </c>
      <c r="U1367">
        <f t="shared" si="159"/>
        <v>0</v>
      </c>
      <c r="V1367">
        <f t="shared" si="159"/>
        <v>0</v>
      </c>
      <c r="W1367">
        <f t="shared" si="159"/>
        <v>0</v>
      </c>
      <c r="X1367">
        <f t="shared" si="159"/>
        <v>0</v>
      </c>
    </row>
    <row r="1368" spans="3:24" ht="30" customHeight="1" thickTop="1" thickBot="1" x14ac:dyDescent="0.25">
      <c r="C1368" s="108"/>
      <c r="D1368" s="108"/>
      <c r="E1368" s="115"/>
      <c r="F1368" s="115"/>
      <c r="H1368" t="str">
        <f t="shared" si="161"/>
        <v/>
      </c>
      <c r="I1368" t="str">
        <f t="shared" si="162"/>
        <v/>
      </c>
      <c r="J1368" t="str">
        <f t="shared" si="163"/>
        <v/>
      </c>
      <c r="K1368" t="str">
        <f t="shared" si="164"/>
        <v/>
      </c>
      <c r="M1368">
        <f t="shared" si="159"/>
        <v>0</v>
      </c>
      <c r="N1368">
        <f t="shared" si="159"/>
        <v>0</v>
      </c>
      <c r="O1368">
        <f t="shared" si="159"/>
        <v>0</v>
      </c>
      <c r="P1368">
        <f t="shared" si="159"/>
        <v>0</v>
      </c>
      <c r="Q1368">
        <f t="shared" si="159"/>
        <v>0</v>
      </c>
      <c r="R1368">
        <f t="shared" si="159"/>
        <v>0</v>
      </c>
      <c r="S1368">
        <f t="shared" si="159"/>
        <v>0</v>
      </c>
      <c r="T1368">
        <f t="shared" si="159"/>
        <v>0</v>
      </c>
      <c r="U1368">
        <f t="shared" si="159"/>
        <v>0</v>
      </c>
      <c r="V1368">
        <f t="shared" si="159"/>
        <v>0</v>
      </c>
      <c r="W1368">
        <f t="shared" si="159"/>
        <v>0</v>
      </c>
      <c r="X1368">
        <f t="shared" si="159"/>
        <v>0</v>
      </c>
    </row>
    <row r="1369" spans="3:24" ht="30" customHeight="1" thickTop="1" thickBot="1" x14ac:dyDescent="0.25">
      <c r="C1369" s="108"/>
      <c r="D1369" s="108"/>
      <c r="E1369" s="115"/>
      <c r="F1369" s="115"/>
      <c r="H1369" t="str">
        <f t="shared" si="161"/>
        <v/>
      </c>
      <c r="I1369" t="str">
        <f t="shared" si="162"/>
        <v/>
      </c>
      <c r="J1369" t="str">
        <f t="shared" si="163"/>
        <v/>
      </c>
      <c r="K1369" t="str">
        <f t="shared" si="164"/>
        <v/>
      </c>
      <c r="M1369">
        <f t="shared" si="159"/>
        <v>0</v>
      </c>
      <c r="N1369">
        <f t="shared" si="159"/>
        <v>0</v>
      </c>
      <c r="O1369">
        <f t="shared" si="159"/>
        <v>0</v>
      </c>
      <c r="P1369">
        <f t="shared" si="159"/>
        <v>0</v>
      </c>
      <c r="Q1369">
        <f t="shared" si="159"/>
        <v>0</v>
      </c>
      <c r="R1369">
        <f t="shared" si="159"/>
        <v>0</v>
      </c>
      <c r="S1369">
        <f t="shared" si="159"/>
        <v>0</v>
      </c>
      <c r="T1369">
        <f t="shared" si="159"/>
        <v>0</v>
      </c>
      <c r="U1369">
        <f t="shared" si="159"/>
        <v>0</v>
      </c>
      <c r="V1369">
        <f t="shared" si="159"/>
        <v>0</v>
      </c>
      <c r="W1369">
        <f t="shared" si="159"/>
        <v>0</v>
      </c>
      <c r="X1369">
        <f t="shared" si="159"/>
        <v>0</v>
      </c>
    </row>
    <row r="1370" spans="3:24" ht="30" customHeight="1" thickTop="1" thickBot="1" x14ac:dyDescent="0.25">
      <c r="C1370" s="108"/>
      <c r="D1370" s="108"/>
      <c r="E1370" s="115"/>
      <c r="F1370" s="115"/>
      <c r="H1370" t="str">
        <f t="shared" si="161"/>
        <v/>
      </c>
      <c r="I1370" t="str">
        <f t="shared" si="162"/>
        <v/>
      </c>
      <c r="J1370" t="str">
        <f t="shared" si="163"/>
        <v/>
      </c>
      <c r="K1370" t="str">
        <f t="shared" si="164"/>
        <v/>
      </c>
      <c r="M1370">
        <f t="shared" si="159"/>
        <v>0</v>
      </c>
      <c r="N1370">
        <f t="shared" si="159"/>
        <v>0</v>
      </c>
      <c r="O1370">
        <f t="shared" si="159"/>
        <v>0</v>
      </c>
      <c r="P1370">
        <f t="shared" si="159"/>
        <v>0</v>
      </c>
      <c r="Q1370">
        <f t="shared" si="159"/>
        <v>0</v>
      </c>
      <c r="R1370">
        <f t="shared" si="159"/>
        <v>0</v>
      </c>
      <c r="S1370">
        <f t="shared" si="159"/>
        <v>0</v>
      </c>
      <c r="T1370">
        <f t="shared" si="159"/>
        <v>0</v>
      </c>
      <c r="U1370">
        <f t="shared" si="159"/>
        <v>0</v>
      </c>
      <c r="V1370">
        <f t="shared" si="159"/>
        <v>0</v>
      </c>
      <c r="W1370">
        <f t="shared" si="159"/>
        <v>0</v>
      </c>
      <c r="X1370">
        <f t="shared" si="159"/>
        <v>0</v>
      </c>
    </row>
    <row r="1371" spans="3:24" ht="30" customHeight="1" thickTop="1" thickBot="1" x14ac:dyDescent="0.25">
      <c r="C1371" s="108"/>
      <c r="D1371" s="108"/>
      <c r="E1371" s="115"/>
      <c r="F1371" s="115"/>
      <c r="H1371" t="str">
        <f t="shared" si="161"/>
        <v/>
      </c>
      <c r="I1371" t="str">
        <f t="shared" si="162"/>
        <v/>
      </c>
      <c r="J1371" t="str">
        <f t="shared" si="163"/>
        <v/>
      </c>
      <c r="K1371" t="str">
        <f t="shared" si="164"/>
        <v/>
      </c>
      <c r="M1371">
        <f t="shared" si="159"/>
        <v>0</v>
      </c>
      <c r="N1371">
        <f t="shared" si="159"/>
        <v>0</v>
      </c>
      <c r="O1371">
        <f t="shared" si="159"/>
        <v>0</v>
      </c>
      <c r="P1371">
        <f t="shared" si="159"/>
        <v>0</v>
      </c>
      <c r="Q1371">
        <f t="shared" si="159"/>
        <v>0</v>
      </c>
      <c r="R1371">
        <f t="shared" si="159"/>
        <v>0</v>
      </c>
      <c r="S1371">
        <f t="shared" si="159"/>
        <v>0</v>
      </c>
      <c r="T1371">
        <f t="shared" si="159"/>
        <v>0</v>
      </c>
      <c r="U1371">
        <f t="shared" si="159"/>
        <v>0</v>
      </c>
      <c r="V1371">
        <f t="shared" si="159"/>
        <v>0</v>
      </c>
      <c r="W1371">
        <f t="shared" si="159"/>
        <v>0</v>
      </c>
      <c r="X1371">
        <f t="shared" si="159"/>
        <v>0</v>
      </c>
    </row>
    <row r="1372" spans="3:24" ht="30" customHeight="1" thickTop="1" thickBot="1" x14ac:dyDescent="0.25">
      <c r="C1372" s="108"/>
      <c r="D1372" s="108"/>
      <c r="E1372" s="115"/>
      <c r="F1372" s="115"/>
      <c r="H1372" t="str">
        <f t="shared" si="161"/>
        <v/>
      </c>
      <c r="I1372" t="str">
        <f t="shared" si="162"/>
        <v/>
      </c>
      <c r="J1372" t="str">
        <f t="shared" si="163"/>
        <v/>
      </c>
      <c r="K1372" t="str">
        <f t="shared" si="164"/>
        <v/>
      </c>
      <c r="M1372">
        <f t="shared" si="159"/>
        <v>0</v>
      </c>
      <c r="N1372">
        <f t="shared" si="159"/>
        <v>0</v>
      </c>
      <c r="O1372">
        <f t="shared" si="159"/>
        <v>0</v>
      </c>
      <c r="P1372">
        <f t="shared" si="159"/>
        <v>0</v>
      </c>
      <c r="Q1372">
        <f t="shared" si="159"/>
        <v>0</v>
      </c>
      <c r="R1372">
        <f t="shared" si="159"/>
        <v>0</v>
      </c>
      <c r="S1372">
        <f t="shared" si="159"/>
        <v>0</v>
      </c>
      <c r="T1372">
        <f t="shared" si="159"/>
        <v>0</v>
      </c>
      <c r="U1372">
        <f t="shared" si="159"/>
        <v>0</v>
      </c>
      <c r="V1372">
        <f t="shared" si="159"/>
        <v>0</v>
      </c>
      <c r="W1372">
        <f t="shared" si="159"/>
        <v>0</v>
      </c>
      <c r="X1372">
        <f t="shared" si="159"/>
        <v>0</v>
      </c>
    </row>
    <row r="1373" spans="3:24" ht="30" customHeight="1" thickTop="1" thickBot="1" x14ac:dyDescent="0.25">
      <c r="C1373" s="108"/>
      <c r="D1373" s="108"/>
      <c r="E1373" s="115"/>
      <c r="F1373" s="115"/>
      <c r="H1373" t="str">
        <f t="shared" si="161"/>
        <v/>
      </c>
      <c r="I1373" t="str">
        <f t="shared" si="162"/>
        <v/>
      </c>
      <c r="J1373" t="str">
        <f t="shared" si="163"/>
        <v/>
      </c>
      <c r="K1373" t="str">
        <f t="shared" si="164"/>
        <v/>
      </c>
      <c r="M1373">
        <f t="shared" si="159"/>
        <v>0</v>
      </c>
      <c r="N1373">
        <f t="shared" si="159"/>
        <v>0</v>
      </c>
      <c r="O1373">
        <f t="shared" si="159"/>
        <v>0</v>
      </c>
      <c r="P1373">
        <f t="shared" si="159"/>
        <v>0</v>
      </c>
      <c r="Q1373">
        <f t="shared" si="159"/>
        <v>0</v>
      </c>
      <c r="R1373">
        <f t="shared" si="159"/>
        <v>0</v>
      </c>
      <c r="S1373">
        <f t="shared" si="159"/>
        <v>0</v>
      </c>
      <c r="T1373">
        <f t="shared" si="159"/>
        <v>0</v>
      </c>
      <c r="U1373">
        <f t="shared" si="159"/>
        <v>0</v>
      </c>
      <c r="V1373">
        <f t="shared" si="159"/>
        <v>0</v>
      </c>
      <c r="W1373">
        <f t="shared" si="159"/>
        <v>0</v>
      </c>
      <c r="X1373">
        <f t="shared" si="159"/>
        <v>0</v>
      </c>
    </row>
    <row r="1374" spans="3:24" ht="30" customHeight="1" thickTop="1" thickBot="1" x14ac:dyDescent="0.25">
      <c r="C1374" s="108"/>
      <c r="D1374" s="108"/>
      <c r="E1374" s="115"/>
      <c r="F1374" s="115"/>
      <c r="H1374" t="str">
        <f t="shared" si="161"/>
        <v/>
      </c>
      <c r="I1374" t="str">
        <f t="shared" si="162"/>
        <v/>
      </c>
      <c r="J1374" t="str">
        <f t="shared" si="163"/>
        <v/>
      </c>
      <c r="K1374" t="str">
        <f t="shared" si="164"/>
        <v/>
      </c>
      <c r="M1374">
        <f t="shared" si="159"/>
        <v>0</v>
      </c>
      <c r="N1374">
        <f t="shared" si="159"/>
        <v>0</v>
      </c>
      <c r="O1374">
        <f t="shared" si="159"/>
        <v>0</v>
      </c>
      <c r="P1374">
        <f t="shared" si="159"/>
        <v>0</v>
      </c>
      <c r="Q1374">
        <f t="shared" si="159"/>
        <v>0</v>
      </c>
      <c r="R1374">
        <f t="shared" si="159"/>
        <v>0</v>
      </c>
      <c r="S1374">
        <f t="shared" si="159"/>
        <v>0</v>
      </c>
      <c r="T1374">
        <f t="shared" si="159"/>
        <v>0</v>
      </c>
      <c r="U1374">
        <f t="shared" si="159"/>
        <v>0</v>
      </c>
      <c r="V1374">
        <f t="shared" si="159"/>
        <v>0</v>
      </c>
      <c r="W1374">
        <f t="shared" si="159"/>
        <v>0</v>
      </c>
      <c r="X1374">
        <f t="shared" si="159"/>
        <v>0</v>
      </c>
    </row>
    <row r="1375" spans="3:24" ht="30" customHeight="1" thickTop="1" thickBot="1" x14ac:dyDescent="0.25">
      <c r="C1375" s="108"/>
      <c r="D1375" s="108"/>
      <c r="E1375" s="115"/>
      <c r="F1375" s="115"/>
      <c r="H1375" t="str">
        <f t="shared" si="161"/>
        <v/>
      </c>
      <c r="I1375" t="str">
        <f t="shared" si="162"/>
        <v/>
      </c>
      <c r="J1375" t="str">
        <f t="shared" si="163"/>
        <v/>
      </c>
      <c r="K1375" t="str">
        <f t="shared" si="164"/>
        <v/>
      </c>
      <c r="M1375">
        <f t="shared" si="159"/>
        <v>0</v>
      </c>
      <c r="N1375">
        <f t="shared" si="159"/>
        <v>0</v>
      </c>
      <c r="O1375">
        <f t="shared" si="159"/>
        <v>0</v>
      </c>
      <c r="P1375">
        <f t="shared" si="159"/>
        <v>0</v>
      </c>
      <c r="Q1375">
        <f t="shared" si="159"/>
        <v>0</v>
      </c>
      <c r="R1375">
        <f t="shared" si="159"/>
        <v>0</v>
      </c>
      <c r="S1375">
        <f t="shared" si="159"/>
        <v>0</v>
      </c>
      <c r="T1375">
        <f t="shared" si="159"/>
        <v>0</v>
      </c>
      <c r="U1375">
        <f t="shared" si="159"/>
        <v>0</v>
      </c>
      <c r="V1375">
        <f t="shared" si="159"/>
        <v>0</v>
      </c>
      <c r="W1375">
        <f t="shared" si="159"/>
        <v>0</v>
      </c>
      <c r="X1375">
        <f t="shared" si="159"/>
        <v>0</v>
      </c>
    </row>
    <row r="1376" spans="3:24" ht="30" customHeight="1" thickTop="1" thickBot="1" x14ac:dyDescent="0.25">
      <c r="C1376" s="108"/>
      <c r="D1376" s="108"/>
      <c r="E1376" s="115"/>
      <c r="F1376" s="115"/>
      <c r="H1376" t="str">
        <f t="shared" si="161"/>
        <v/>
      </c>
      <c r="I1376" t="str">
        <f t="shared" si="162"/>
        <v/>
      </c>
      <c r="J1376" t="str">
        <f t="shared" si="163"/>
        <v/>
      </c>
      <c r="K1376" t="str">
        <f t="shared" si="164"/>
        <v/>
      </c>
      <c r="M1376">
        <f t="shared" si="159"/>
        <v>0</v>
      </c>
      <c r="N1376">
        <f t="shared" si="159"/>
        <v>0</v>
      </c>
      <c r="O1376">
        <f t="shared" si="159"/>
        <v>0</v>
      </c>
      <c r="P1376">
        <f t="shared" si="159"/>
        <v>0</v>
      </c>
      <c r="Q1376">
        <f t="shared" si="159"/>
        <v>0</v>
      </c>
      <c r="R1376">
        <f t="shared" si="159"/>
        <v>0</v>
      </c>
      <c r="S1376">
        <f t="shared" si="159"/>
        <v>0</v>
      </c>
      <c r="T1376">
        <f t="shared" si="159"/>
        <v>0</v>
      </c>
      <c r="U1376">
        <f t="shared" si="159"/>
        <v>0</v>
      </c>
      <c r="V1376">
        <f t="shared" si="159"/>
        <v>0</v>
      </c>
      <c r="W1376">
        <f t="shared" si="159"/>
        <v>0</v>
      </c>
      <c r="X1376">
        <f t="shared" si="159"/>
        <v>0</v>
      </c>
    </row>
    <row r="1377" spans="3:24" ht="30" customHeight="1" thickTop="1" thickBot="1" x14ac:dyDescent="0.25">
      <c r="C1377" s="108"/>
      <c r="D1377" s="108"/>
      <c r="E1377" s="115"/>
      <c r="F1377" s="115"/>
      <c r="H1377" t="str">
        <f t="shared" si="161"/>
        <v/>
      </c>
      <c r="I1377" t="str">
        <f t="shared" si="162"/>
        <v/>
      </c>
      <c r="J1377" t="str">
        <f t="shared" si="163"/>
        <v/>
      </c>
      <c r="K1377" t="str">
        <f t="shared" si="164"/>
        <v/>
      </c>
      <c r="M1377">
        <f t="shared" si="159"/>
        <v>0</v>
      </c>
      <c r="N1377">
        <f t="shared" si="159"/>
        <v>0</v>
      </c>
      <c r="O1377">
        <f t="shared" si="159"/>
        <v>0</v>
      </c>
      <c r="P1377">
        <f t="shared" si="159"/>
        <v>0</v>
      </c>
      <c r="Q1377">
        <f t="shared" si="159"/>
        <v>0</v>
      </c>
      <c r="R1377">
        <f t="shared" si="159"/>
        <v>0</v>
      </c>
      <c r="S1377">
        <f t="shared" si="159"/>
        <v>0</v>
      </c>
      <c r="T1377">
        <f t="shared" si="159"/>
        <v>0</v>
      </c>
      <c r="U1377">
        <f t="shared" si="159"/>
        <v>0</v>
      </c>
      <c r="V1377">
        <f t="shared" si="159"/>
        <v>0</v>
      </c>
      <c r="W1377">
        <f t="shared" si="159"/>
        <v>0</v>
      </c>
      <c r="X1377">
        <f t="shared" si="159"/>
        <v>0</v>
      </c>
    </row>
    <row r="1378" spans="3:24" ht="30" customHeight="1" thickTop="1" thickBot="1" x14ac:dyDescent="0.25">
      <c r="C1378" s="108"/>
      <c r="D1378" s="108"/>
      <c r="E1378" s="115"/>
      <c r="F1378" s="115"/>
      <c r="H1378" t="str">
        <f t="shared" si="161"/>
        <v/>
      </c>
      <c r="I1378" t="str">
        <f t="shared" si="162"/>
        <v/>
      </c>
      <c r="J1378" t="str">
        <f t="shared" si="163"/>
        <v/>
      </c>
      <c r="K1378" t="str">
        <f t="shared" si="164"/>
        <v/>
      </c>
      <c r="M1378">
        <f t="shared" si="159"/>
        <v>0</v>
      </c>
      <c r="N1378">
        <f t="shared" si="159"/>
        <v>0</v>
      </c>
      <c r="O1378">
        <f t="shared" si="159"/>
        <v>0</v>
      </c>
      <c r="P1378">
        <f t="shared" si="159"/>
        <v>0</v>
      </c>
      <c r="Q1378">
        <f t="shared" si="159"/>
        <v>0</v>
      </c>
      <c r="R1378">
        <f t="shared" si="159"/>
        <v>0</v>
      </c>
      <c r="S1378">
        <f t="shared" si="159"/>
        <v>0</v>
      </c>
      <c r="T1378">
        <f t="shared" si="159"/>
        <v>0</v>
      </c>
      <c r="U1378">
        <f t="shared" si="159"/>
        <v>0</v>
      </c>
      <c r="V1378">
        <f t="shared" si="159"/>
        <v>0</v>
      </c>
      <c r="W1378">
        <f t="shared" si="159"/>
        <v>0</v>
      </c>
      <c r="X1378">
        <f t="shared" si="159"/>
        <v>0</v>
      </c>
    </row>
    <row r="1379" spans="3:24" ht="30" customHeight="1" thickTop="1" thickBot="1" x14ac:dyDescent="0.25">
      <c r="C1379" s="108"/>
      <c r="D1379" s="108"/>
      <c r="E1379" s="115"/>
      <c r="F1379" s="115"/>
      <c r="H1379" t="str">
        <f t="shared" si="161"/>
        <v/>
      </c>
      <c r="I1379" t="str">
        <f t="shared" si="162"/>
        <v/>
      </c>
      <c r="J1379" t="str">
        <f t="shared" si="163"/>
        <v/>
      </c>
      <c r="K1379" t="str">
        <f t="shared" si="164"/>
        <v/>
      </c>
      <c r="M1379">
        <f t="shared" si="159"/>
        <v>0</v>
      </c>
      <c r="N1379">
        <f t="shared" si="159"/>
        <v>0</v>
      </c>
      <c r="O1379">
        <f t="shared" si="159"/>
        <v>0</v>
      </c>
      <c r="P1379">
        <f t="shared" si="159"/>
        <v>0</v>
      </c>
      <c r="Q1379">
        <f t="shared" si="159"/>
        <v>0</v>
      </c>
      <c r="R1379">
        <f t="shared" si="159"/>
        <v>0</v>
      </c>
      <c r="S1379">
        <f t="shared" si="159"/>
        <v>0</v>
      </c>
      <c r="T1379">
        <f t="shared" si="159"/>
        <v>0</v>
      </c>
      <c r="U1379">
        <f t="shared" si="159"/>
        <v>0</v>
      </c>
      <c r="V1379">
        <f t="shared" si="159"/>
        <v>0</v>
      </c>
      <c r="W1379">
        <f t="shared" si="159"/>
        <v>0</v>
      </c>
      <c r="X1379">
        <f t="shared" si="159"/>
        <v>0</v>
      </c>
    </row>
    <row r="1380" spans="3:24" ht="30" customHeight="1" thickTop="1" thickBot="1" x14ac:dyDescent="0.25">
      <c r="C1380" s="108"/>
      <c r="D1380" s="108"/>
      <c r="E1380" s="115"/>
      <c r="F1380" s="115"/>
      <c r="H1380" t="str">
        <f t="shared" si="161"/>
        <v/>
      </c>
      <c r="I1380" t="str">
        <f t="shared" si="162"/>
        <v/>
      </c>
      <c r="J1380" t="str">
        <f t="shared" si="163"/>
        <v/>
      </c>
      <c r="K1380" t="str">
        <f t="shared" si="164"/>
        <v/>
      </c>
      <c r="M1380">
        <f t="shared" ref="M1380:X1401" si="165">IF(ISERROR(IF(AND($H1380&lt;=M$6,$J1380&gt;=M$6),1,0)),"",IF(AND($H1380&lt;=M$6,$J1380&gt;=M$6),1,0))</f>
        <v>0</v>
      </c>
      <c r="N1380">
        <f t="shared" si="165"/>
        <v>0</v>
      </c>
      <c r="O1380">
        <f t="shared" si="165"/>
        <v>0</v>
      </c>
      <c r="P1380">
        <f t="shared" si="165"/>
        <v>0</v>
      </c>
      <c r="Q1380">
        <f t="shared" si="165"/>
        <v>0</v>
      </c>
      <c r="R1380">
        <f t="shared" si="165"/>
        <v>0</v>
      </c>
      <c r="S1380">
        <f t="shared" si="165"/>
        <v>0</v>
      </c>
      <c r="T1380">
        <f t="shared" si="165"/>
        <v>0</v>
      </c>
      <c r="U1380">
        <f t="shared" si="165"/>
        <v>0</v>
      </c>
      <c r="V1380">
        <f t="shared" si="165"/>
        <v>0</v>
      </c>
      <c r="W1380">
        <f t="shared" si="165"/>
        <v>0</v>
      </c>
      <c r="X1380">
        <f t="shared" si="165"/>
        <v>0</v>
      </c>
    </row>
    <row r="1381" spans="3:24" ht="30" customHeight="1" thickTop="1" thickBot="1" x14ac:dyDescent="0.25">
      <c r="C1381" s="108"/>
      <c r="D1381" s="108"/>
      <c r="E1381" s="115"/>
      <c r="F1381" s="115"/>
      <c r="H1381" t="str">
        <f t="shared" si="161"/>
        <v/>
      </c>
      <c r="I1381" t="str">
        <f t="shared" si="162"/>
        <v/>
      </c>
      <c r="J1381" t="str">
        <f t="shared" si="163"/>
        <v/>
      </c>
      <c r="K1381" t="str">
        <f t="shared" si="164"/>
        <v/>
      </c>
      <c r="M1381">
        <f t="shared" si="165"/>
        <v>0</v>
      </c>
      <c r="N1381">
        <f t="shared" si="165"/>
        <v>0</v>
      </c>
      <c r="O1381">
        <f t="shared" si="165"/>
        <v>0</v>
      </c>
      <c r="P1381">
        <f t="shared" si="165"/>
        <v>0</v>
      </c>
      <c r="Q1381">
        <f t="shared" si="165"/>
        <v>0</v>
      </c>
      <c r="R1381">
        <f t="shared" si="165"/>
        <v>0</v>
      </c>
      <c r="S1381">
        <f t="shared" si="165"/>
        <v>0</v>
      </c>
      <c r="T1381">
        <f t="shared" si="165"/>
        <v>0</v>
      </c>
      <c r="U1381">
        <f t="shared" si="165"/>
        <v>0</v>
      </c>
      <c r="V1381">
        <f t="shared" si="165"/>
        <v>0</v>
      </c>
      <c r="W1381">
        <f t="shared" si="165"/>
        <v>0</v>
      </c>
      <c r="X1381">
        <f t="shared" si="165"/>
        <v>0</v>
      </c>
    </row>
    <row r="1382" spans="3:24" ht="30" customHeight="1" thickTop="1" thickBot="1" x14ac:dyDescent="0.25">
      <c r="C1382" s="108"/>
      <c r="D1382" s="108"/>
      <c r="E1382" s="115"/>
      <c r="F1382" s="115"/>
      <c r="H1382" t="str">
        <f t="shared" si="161"/>
        <v/>
      </c>
      <c r="I1382" t="str">
        <f t="shared" si="162"/>
        <v/>
      </c>
      <c r="J1382" t="str">
        <f t="shared" si="163"/>
        <v/>
      </c>
      <c r="K1382" t="str">
        <f t="shared" si="164"/>
        <v/>
      </c>
      <c r="M1382">
        <f t="shared" si="165"/>
        <v>0</v>
      </c>
      <c r="N1382">
        <f t="shared" si="165"/>
        <v>0</v>
      </c>
      <c r="O1382">
        <f t="shared" si="165"/>
        <v>0</v>
      </c>
      <c r="P1382">
        <f t="shared" si="165"/>
        <v>0</v>
      </c>
      <c r="Q1382">
        <f t="shared" si="165"/>
        <v>0</v>
      </c>
      <c r="R1382">
        <f t="shared" si="165"/>
        <v>0</v>
      </c>
      <c r="S1382">
        <f t="shared" si="165"/>
        <v>0</v>
      </c>
      <c r="T1382">
        <f t="shared" si="165"/>
        <v>0</v>
      </c>
      <c r="U1382">
        <f t="shared" si="165"/>
        <v>0</v>
      </c>
      <c r="V1382">
        <f t="shared" si="165"/>
        <v>0</v>
      </c>
      <c r="W1382">
        <f t="shared" si="165"/>
        <v>0</v>
      </c>
      <c r="X1382">
        <f t="shared" si="165"/>
        <v>0</v>
      </c>
    </row>
    <row r="1383" spans="3:24" ht="30" customHeight="1" thickTop="1" thickBot="1" x14ac:dyDescent="0.25">
      <c r="C1383" s="108"/>
      <c r="D1383" s="108"/>
      <c r="E1383" s="115"/>
      <c r="F1383" s="115"/>
      <c r="H1383" t="str">
        <f t="shared" si="161"/>
        <v/>
      </c>
      <c r="I1383" t="str">
        <f t="shared" si="162"/>
        <v/>
      </c>
      <c r="J1383" t="str">
        <f t="shared" si="163"/>
        <v/>
      </c>
      <c r="K1383" t="str">
        <f t="shared" si="164"/>
        <v/>
      </c>
      <c r="M1383">
        <f t="shared" si="165"/>
        <v>0</v>
      </c>
      <c r="N1383">
        <f t="shared" si="165"/>
        <v>0</v>
      </c>
      <c r="O1383">
        <f t="shared" si="165"/>
        <v>0</v>
      </c>
      <c r="P1383">
        <f t="shared" si="165"/>
        <v>0</v>
      </c>
      <c r="Q1383">
        <f t="shared" si="165"/>
        <v>0</v>
      </c>
      <c r="R1383">
        <f t="shared" si="165"/>
        <v>0</v>
      </c>
      <c r="S1383">
        <f t="shared" si="165"/>
        <v>0</v>
      </c>
      <c r="T1383">
        <f t="shared" si="165"/>
        <v>0</v>
      </c>
      <c r="U1383">
        <f t="shared" si="165"/>
        <v>0</v>
      </c>
      <c r="V1383">
        <f t="shared" si="165"/>
        <v>0</v>
      </c>
      <c r="W1383">
        <f t="shared" si="165"/>
        <v>0</v>
      </c>
      <c r="X1383">
        <f t="shared" si="165"/>
        <v>0</v>
      </c>
    </row>
    <row r="1384" spans="3:24" ht="30" customHeight="1" thickTop="1" thickBot="1" x14ac:dyDescent="0.25">
      <c r="C1384" s="108"/>
      <c r="D1384" s="108"/>
      <c r="E1384" s="115"/>
      <c r="F1384" s="115"/>
      <c r="H1384" t="str">
        <f t="shared" si="161"/>
        <v/>
      </c>
      <c r="I1384" t="str">
        <f t="shared" si="162"/>
        <v/>
      </c>
      <c r="J1384" t="str">
        <f t="shared" si="163"/>
        <v/>
      </c>
      <c r="K1384" t="str">
        <f t="shared" si="164"/>
        <v/>
      </c>
      <c r="M1384">
        <f t="shared" si="165"/>
        <v>0</v>
      </c>
      <c r="N1384">
        <f t="shared" si="165"/>
        <v>0</v>
      </c>
      <c r="O1384">
        <f t="shared" si="165"/>
        <v>0</v>
      </c>
      <c r="P1384">
        <f t="shared" si="165"/>
        <v>0</v>
      </c>
      <c r="Q1384">
        <f t="shared" si="165"/>
        <v>0</v>
      </c>
      <c r="R1384">
        <f t="shared" si="165"/>
        <v>0</v>
      </c>
      <c r="S1384">
        <f t="shared" si="165"/>
        <v>0</v>
      </c>
      <c r="T1384">
        <f t="shared" si="165"/>
        <v>0</v>
      </c>
      <c r="U1384">
        <f t="shared" si="165"/>
        <v>0</v>
      </c>
      <c r="V1384">
        <f t="shared" si="165"/>
        <v>0</v>
      </c>
      <c r="W1384">
        <f t="shared" si="165"/>
        <v>0</v>
      </c>
      <c r="X1384">
        <f t="shared" si="165"/>
        <v>0</v>
      </c>
    </row>
    <row r="1385" spans="3:24" ht="30" customHeight="1" thickTop="1" thickBot="1" x14ac:dyDescent="0.25">
      <c r="C1385" s="108"/>
      <c r="D1385" s="108"/>
      <c r="E1385" s="115"/>
      <c r="F1385" s="115"/>
      <c r="H1385" t="str">
        <f t="shared" si="161"/>
        <v/>
      </c>
      <c r="I1385" t="str">
        <f t="shared" si="162"/>
        <v/>
      </c>
      <c r="J1385" t="str">
        <f t="shared" si="163"/>
        <v/>
      </c>
      <c r="K1385" t="str">
        <f t="shared" si="164"/>
        <v/>
      </c>
      <c r="M1385">
        <f t="shared" si="165"/>
        <v>0</v>
      </c>
      <c r="N1385">
        <f t="shared" si="165"/>
        <v>0</v>
      </c>
      <c r="O1385">
        <f t="shared" si="165"/>
        <v>0</v>
      </c>
      <c r="P1385">
        <f t="shared" si="165"/>
        <v>0</v>
      </c>
      <c r="Q1385">
        <f t="shared" si="165"/>
        <v>0</v>
      </c>
      <c r="R1385">
        <f t="shared" si="165"/>
        <v>0</v>
      </c>
      <c r="S1385">
        <f t="shared" si="165"/>
        <v>0</v>
      </c>
      <c r="T1385">
        <f t="shared" si="165"/>
        <v>0</v>
      </c>
      <c r="U1385">
        <f t="shared" si="165"/>
        <v>0</v>
      </c>
      <c r="V1385">
        <f t="shared" si="165"/>
        <v>0</v>
      </c>
      <c r="W1385">
        <f t="shared" si="165"/>
        <v>0</v>
      </c>
      <c r="X1385">
        <f t="shared" si="165"/>
        <v>0</v>
      </c>
    </row>
    <row r="1386" spans="3:24" ht="30" customHeight="1" thickTop="1" thickBot="1" x14ac:dyDescent="0.25">
      <c r="C1386" s="108"/>
      <c r="D1386" s="108"/>
      <c r="E1386" s="115"/>
      <c r="F1386" s="115"/>
      <c r="H1386" t="str">
        <f t="shared" si="161"/>
        <v/>
      </c>
      <c r="I1386" t="str">
        <f t="shared" si="162"/>
        <v/>
      </c>
      <c r="J1386" t="str">
        <f t="shared" si="163"/>
        <v/>
      </c>
      <c r="K1386" t="str">
        <f t="shared" si="164"/>
        <v/>
      </c>
      <c r="M1386">
        <f t="shared" si="165"/>
        <v>0</v>
      </c>
      <c r="N1386">
        <f t="shared" si="165"/>
        <v>0</v>
      </c>
      <c r="O1386">
        <f t="shared" si="165"/>
        <v>0</v>
      </c>
      <c r="P1386">
        <f t="shared" si="165"/>
        <v>0</v>
      </c>
      <c r="Q1386">
        <f t="shared" si="165"/>
        <v>0</v>
      </c>
      <c r="R1386">
        <f t="shared" si="165"/>
        <v>0</v>
      </c>
      <c r="S1386">
        <f t="shared" si="165"/>
        <v>0</v>
      </c>
      <c r="T1386">
        <f t="shared" si="165"/>
        <v>0</v>
      </c>
      <c r="U1386">
        <f t="shared" si="165"/>
        <v>0</v>
      </c>
      <c r="V1386">
        <f t="shared" si="165"/>
        <v>0</v>
      </c>
      <c r="W1386">
        <f t="shared" si="165"/>
        <v>0</v>
      </c>
      <c r="X1386">
        <f t="shared" si="165"/>
        <v>0</v>
      </c>
    </row>
    <row r="1387" spans="3:24" ht="30" customHeight="1" thickTop="1" thickBot="1" x14ac:dyDescent="0.25">
      <c r="C1387" s="108"/>
      <c r="D1387" s="108"/>
      <c r="E1387" s="115"/>
      <c r="F1387" s="115"/>
      <c r="H1387" t="str">
        <f t="shared" si="161"/>
        <v/>
      </c>
      <c r="I1387" t="str">
        <f t="shared" si="162"/>
        <v/>
      </c>
      <c r="J1387" t="str">
        <f t="shared" si="163"/>
        <v/>
      </c>
      <c r="K1387" t="str">
        <f t="shared" si="164"/>
        <v/>
      </c>
      <c r="M1387">
        <f t="shared" si="165"/>
        <v>0</v>
      </c>
      <c r="N1387">
        <f t="shared" si="165"/>
        <v>0</v>
      </c>
      <c r="O1387">
        <f t="shared" si="165"/>
        <v>0</v>
      </c>
      <c r="P1387">
        <f t="shared" si="165"/>
        <v>0</v>
      </c>
      <c r="Q1387">
        <f t="shared" si="165"/>
        <v>0</v>
      </c>
      <c r="R1387">
        <f t="shared" si="165"/>
        <v>0</v>
      </c>
      <c r="S1387">
        <f t="shared" si="165"/>
        <v>0</v>
      </c>
      <c r="T1387">
        <f t="shared" si="165"/>
        <v>0</v>
      </c>
      <c r="U1387">
        <f t="shared" si="165"/>
        <v>0</v>
      </c>
      <c r="V1387">
        <f t="shared" si="165"/>
        <v>0</v>
      </c>
      <c r="W1387">
        <f t="shared" si="165"/>
        <v>0</v>
      </c>
      <c r="X1387">
        <f t="shared" si="165"/>
        <v>0</v>
      </c>
    </row>
    <row r="1388" spans="3:24" ht="30" customHeight="1" thickTop="1" thickBot="1" x14ac:dyDescent="0.25">
      <c r="C1388" s="108"/>
      <c r="D1388" s="108"/>
      <c r="E1388" s="115"/>
      <c r="F1388" s="115"/>
      <c r="H1388" t="str">
        <f t="shared" si="161"/>
        <v/>
      </c>
      <c r="I1388" t="str">
        <f t="shared" si="162"/>
        <v/>
      </c>
      <c r="J1388" t="str">
        <f t="shared" si="163"/>
        <v/>
      </c>
      <c r="K1388" t="str">
        <f t="shared" si="164"/>
        <v/>
      </c>
      <c r="M1388">
        <f t="shared" si="165"/>
        <v>0</v>
      </c>
      <c r="N1388">
        <f t="shared" si="165"/>
        <v>0</v>
      </c>
      <c r="O1388">
        <f t="shared" si="165"/>
        <v>0</v>
      </c>
      <c r="P1388">
        <f t="shared" si="165"/>
        <v>0</v>
      </c>
      <c r="Q1388">
        <f t="shared" si="165"/>
        <v>0</v>
      </c>
      <c r="R1388">
        <f t="shared" si="165"/>
        <v>0</v>
      </c>
      <c r="S1388">
        <f t="shared" si="165"/>
        <v>0</v>
      </c>
      <c r="T1388">
        <f t="shared" si="165"/>
        <v>0</v>
      </c>
      <c r="U1388">
        <f t="shared" si="165"/>
        <v>0</v>
      </c>
      <c r="V1388">
        <f t="shared" si="165"/>
        <v>0</v>
      </c>
      <c r="W1388">
        <f t="shared" si="165"/>
        <v>0</v>
      </c>
      <c r="X1388">
        <f t="shared" si="165"/>
        <v>0</v>
      </c>
    </row>
    <row r="1389" spans="3:24" ht="30" customHeight="1" thickTop="1" thickBot="1" x14ac:dyDescent="0.25">
      <c r="C1389" s="108"/>
      <c r="D1389" s="108"/>
      <c r="E1389" s="115"/>
      <c r="F1389" s="115"/>
      <c r="H1389" t="str">
        <f t="shared" si="161"/>
        <v/>
      </c>
      <c r="I1389" t="str">
        <f t="shared" si="162"/>
        <v/>
      </c>
      <c r="J1389" t="str">
        <f t="shared" si="163"/>
        <v/>
      </c>
      <c r="K1389" t="str">
        <f t="shared" si="164"/>
        <v/>
      </c>
      <c r="M1389">
        <f t="shared" si="165"/>
        <v>0</v>
      </c>
      <c r="N1389">
        <f t="shared" si="165"/>
        <v>0</v>
      </c>
      <c r="O1389">
        <f t="shared" si="165"/>
        <v>0</v>
      </c>
      <c r="P1389">
        <f t="shared" si="165"/>
        <v>0</v>
      </c>
      <c r="Q1389">
        <f t="shared" si="165"/>
        <v>0</v>
      </c>
      <c r="R1389">
        <f t="shared" si="165"/>
        <v>0</v>
      </c>
      <c r="S1389">
        <f t="shared" si="165"/>
        <v>0</v>
      </c>
      <c r="T1389">
        <f t="shared" si="165"/>
        <v>0</v>
      </c>
      <c r="U1389">
        <f t="shared" si="165"/>
        <v>0</v>
      </c>
      <c r="V1389">
        <f t="shared" si="165"/>
        <v>0</v>
      </c>
      <c r="W1389">
        <f t="shared" si="165"/>
        <v>0</v>
      </c>
      <c r="X1389">
        <f t="shared" si="165"/>
        <v>0</v>
      </c>
    </row>
    <row r="1390" spans="3:24" ht="30" customHeight="1" thickTop="1" thickBot="1" x14ac:dyDescent="0.25">
      <c r="C1390" s="108"/>
      <c r="D1390" s="108"/>
      <c r="E1390" s="115"/>
      <c r="F1390" s="115"/>
      <c r="H1390" t="str">
        <f t="shared" si="161"/>
        <v/>
      </c>
      <c r="I1390" t="str">
        <f t="shared" si="162"/>
        <v/>
      </c>
      <c r="J1390" t="str">
        <f t="shared" si="163"/>
        <v/>
      </c>
      <c r="K1390" t="str">
        <f t="shared" si="164"/>
        <v/>
      </c>
      <c r="M1390">
        <f t="shared" si="165"/>
        <v>0</v>
      </c>
      <c r="N1390">
        <f t="shared" si="165"/>
        <v>0</v>
      </c>
      <c r="O1390">
        <f t="shared" si="165"/>
        <v>0</v>
      </c>
      <c r="P1390">
        <f t="shared" si="165"/>
        <v>0</v>
      </c>
      <c r="Q1390">
        <f t="shared" si="165"/>
        <v>0</v>
      </c>
      <c r="R1390">
        <f t="shared" si="165"/>
        <v>0</v>
      </c>
      <c r="S1390">
        <f t="shared" si="165"/>
        <v>0</v>
      </c>
      <c r="T1390">
        <f t="shared" si="165"/>
        <v>0</v>
      </c>
      <c r="U1390">
        <f t="shared" si="165"/>
        <v>0</v>
      </c>
      <c r="V1390">
        <f t="shared" si="165"/>
        <v>0</v>
      </c>
      <c r="W1390">
        <f t="shared" si="165"/>
        <v>0</v>
      </c>
      <c r="X1390">
        <f t="shared" si="165"/>
        <v>0</v>
      </c>
    </row>
    <row r="1391" spans="3:24" ht="30" customHeight="1" thickTop="1" thickBot="1" x14ac:dyDescent="0.25">
      <c r="C1391" s="108"/>
      <c r="D1391" s="108"/>
      <c r="E1391" s="115"/>
      <c r="F1391" s="115"/>
      <c r="H1391" t="str">
        <f t="shared" si="161"/>
        <v/>
      </c>
      <c r="I1391" t="str">
        <f t="shared" si="162"/>
        <v/>
      </c>
      <c r="J1391" t="str">
        <f t="shared" si="163"/>
        <v/>
      </c>
      <c r="K1391" t="str">
        <f t="shared" si="164"/>
        <v/>
      </c>
      <c r="M1391">
        <f t="shared" si="165"/>
        <v>0</v>
      </c>
      <c r="N1391">
        <f t="shared" si="165"/>
        <v>0</v>
      </c>
      <c r="O1391">
        <f t="shared" si="165"/>
        <v>0</v>
      </c>
      <c r="P1391">
        <f t="shared" si="165"/>
        <v>0</v>
      </c>
      <c r="Q1391">
        <f t="shared" si="165"/>
        <v>0</v>
      </c>
      <c r="R1391">
        <f t="shared" si="165"/>
        <v>0</v>
      </c>
      <c r="S1391">
        <f t="shared" si="165"/>
        <v>0</v>
      </c>
      <c r="T1391">
        <f t="shared" si="165"/>
        <v>0</v>
      </c>
      <c r="U1391">
        <f t="shared" si="165"/>
        <v>0</v>
      </c>
      <c r="V1391">
        <f t="shared" si="165"/>
        <v>0</v>
      </c>
      <c r="W1391">
        <f t="shared" si="165"/>
        <v>0</v>
      </c>
      <c r="X1391">
        <f t="shared" si="165"/>
        <v>0</v>
      </c>
    </row>
    <row r="1392" spans="3:24" ht="30" customHeight="1" thickTop="1" thickBot="1" x14ac:dyDescent="0.25">
      <c r="C1392" s="108"/>
      <c r="D1392" s="108"/>
      <c r="E1392" s="115"/>
      <c r="F1392" s="115"/>
      <c r="H1392" t="str">
        <f t="shared" si="161"/>
        <v/>
      </c>
      <c r="I1392" t="str">
        <f t="shared" si="162"/>
        <v/>
      </c>
      <c r="J1392" t="str">
        <f t="shared" si="163"/>
        <v/>
      </c>
      <c r="K1392" t="str">
        <f t="shared" si="164"/>
        <v/>
      </c>
      <c r="M1392">
        <f t="shared" si="165"/>
        <v>0</v>
      </c>
      <c r="N1392">
        <f t="shared" si="165"/>
        <v>0</v>
      </c>
      <c r="O1392">
        <f t="shared" si="165"/>
        <v>0</v>
      </c>
      <c r="P1392">
        <f t="shared" si="165"/>
        <v>0</v>
      </c>
      <c r="Q1392">
        <f t="shared" si="165"/>
        <v>0</v>
      </c>
      <c r="R1392">
        <f t="shared" si="165"/>
        <v>0</v>
      </c>
      <c r="S1392">
        <f t="shared" si="165"/>
        <v>0</v>
      </c>
      <c r="T1392">
        <f t="shared" si="165"/>
        <v>0</v>
      </c>
      <c r="U1392">
        <f t="shared" si="165"/>
        <v>0</v>
      </c>
      <c r="V1392">
        <f t="shared" si="165"/>
        <v>0</v>
      </c>
      <c r="W1392">
        <f t="shared" si="165"/>
        <v>0</v>
      </c>
      <c r="X1392">
        <f t="shared" si="165"/>
        <v>0</v>
      </c>
    </row>
    <row r="1393" spans="3:24" ht="30" customHeight="1" thickTop="1" thickBot="1" x14ac:dyDescent="0.25">
      <c r="C1393" s="108"/>
      <c r="D1393" s="108"/>
      <c r="E1393" s="115"/>
      <c r="F1393" s="115"/>
      <c r="H1393" t="str">
        <f t="shared" si="161"/>
        <v/>
      </c>
      <c r="I1393" t="str">
        <f t="shared" si="162"/>
        <v/>
      </c>
      <c r="J1393" t="str">
        <f t="shared" si="163"/>
        <v/>
      </c>
      <c r="K1393" t="str">
        <f t="shared" si="164"/>
        <v/>
      </c>
      <c r="M1393">
        <f t="shared" si="165"/>
        <v>0</v>
      </c>
      <c r="N1393">
        <f t="shared" si="165"/>
        <v>0</v>
      </c>
      <c r="O1393">
        <f t="shared" si="165"/>
        <v>0</v>
      </c>
      <c r="P1393">
        <f t="shared" si="165"/>
        <v>0</v>
      </c>
      <c r="Q1393">
        <f t="shared" si="165"/>
        <v>0</v>
      </c>
      <c r="R1393">
        <f t="shared" si="165"/>
        <v>0</v>
      </c>
      <c r="S1393">
        <f t="shared" si="165"/>
        <v>0</v>
      </c>
      <c r="T1393">
        <f t="shared" si="165"/>
        <v>0</v>
      </c>
      <c r="U1393">
        <f t="shared" si="165"/>
        <v>0</v>
      </c>
      <c r="V1393">
        <f t="shared" si="165"/>
        <v>0</v>
      </c>
      <c r="W1393">
        <f t="shared" si="165"/>
        <v>0</v>
      </c>
      <c r="X1393">
        <f t="shared" si="165"/>
        <v>0</v>
      </c>
    </row>
    <row r="1394" spans="3:24" ht="30" customHeight="1" thickTop="1" thickBot="1" x14ac:dyDescent="0.25">
      <c r="C1394" s="108"/>
      <c r="D1394" s="108"/>
      <c r="E1394" s="115"/>
      <c r="F1394" s="115"/>
      <c r="H1394" t="str">
        <f t="shared" si="161"/>
        <v/>
      </c>
      <c r="I1394" t="str">
        <f t="shared" si="162"/>
        <v/>
      </c>
      <c r="J1394" t="str">
        <f t="shared" si="163"/>
        <v/>
      </c>
      <c r="K1394" t="str">
        <f t="shared" si="164"/>
        <v/>
      </c>
      <c r="M1394">
        <f t="shared" si="165"/>
        <v>0</v>
      </c>
      <c r="N1394">
        <f t="shared" si="165"/>
        <v>0</v>
      </c>
      <c r="O1394">
        <f t="shared" si="165"/>
        <v>0</v>
      </c>
      <c r="P1394">
        <f t="shared" si="165"/>
        <v>0</v>
      </c>
      <c r="Q1394">
        <f t="shared" si="165"/>
        <v>0</v>
      </c>
      <c r="R1394">
        <f t="shared" si="165"/>
        <v>0</v>
      </c>
      <c r="S1394">
        <f t="shared" si="165"/>
        <v>0</v>
      </c>
      <c r="T1394">
        <f t="shared" si="165"/>
        <v>0</v>
      </c>
      <c r="U1394">
        <f t="shared" si="165"/>
        <v>0</v>
      </c>
      <c r="V1394">
        <f t="shared" si="165"/>
        <v>0</v>
      </c>
      <c r="W1394">
        <f t="shared" si="165"/>
        <v>0</v>
      </c>
      <c r="X1394">
        <f t="shared" si="165"/>
        <v>0</v>
      </c>
    </row>
    <row r="1395" spans="3:24" ht="30" customHeight="1" thickTop="1" thickBot="1" x14ac:dyDescent="0.25">
      <c r="C1395" s="108"/>
      <c r="D1395" s="108"/>
      <c r="E1395" s="115"/>
      <c r="F1395" s="115"/>
      <c r="H1395" t="str">
        <f t="shared" si="161"/>
        <v/>
      </c>
      <c r="I1395" t="str">
        <f t="shared" si="162"/>
        <v/>
      </c>
      <c r="J1395" t="str">
        <f t="shared" si="163"/>
        <v/>
      </c>
      <c r="K1395" t="str">
        <f t="shared" si="164"/>
        <v/>
      </c>
      <c r="M1395">
        <f t="shared" si="165"/>
        <v>0</v>
      </c>
      <c r="N1395">
        <f t="shared" si="165"/>
        <v>0</v>
      </c>
      <c r="O1395">
        <f t="shared" si="165"/>
        <v>0</v>
      </c>
      <c r="P1395">
        <f t="shared" si="165"/>
        <v>0</v>
      </c>
      <c r="Q1395">
        <f t="shared" si="165"/>
        <v>0</v>
      </c>
      <c r="R1395">
        <f t="shared" si="165"/>
        <v>0</v>
      </c>
      <c r="S1395">
        <f t="shared" si="165"/>
        <v>0</v>
      </c>
      <c r="T1395">
        <f t="shared" si="165"/>
        <v>0</v>
      </c>
      <c r="U1395">
        <f t="shared" si="165"/>
        <v>0</v>
      </c>
      <c r="V1395">
        <f t="shared" si="165"/>
        <v>0</v>
      </c>
      <c r="W1395">
        <f t="shared" si="165"/>
        <v>0</v>
      </c>
      <c r="X1395">
        <f t="shared" si="165"/>
        <v>0</v>
      </c>
    </row>
    <row r="1396" spans="3:24" ht="30" customHeight="1" thickTop="1" thickBot="1" x14ac:dyDescent="0.25">
      <c r="C1396" s="108"/>
      <c r="D1396" s="108"/>
      <c r="E1396" s="115"/>
      <c r="F1396" s="115"/>
      <c r="H1396" t="str">
        <f t="shared" si="161"/>
        <v/>
      </c>
      <c r="I1396" t="str">
        <f t="shared" si="162"/>
        <v/>
      </c>
      <c r="J1396" t="str">
        <f t="shared" si="163"/>
        <v/>
      </c>
      <c r="K1396" t="str">
        <f t="shared" si="164"/>
        <v/>
      </c>
      <c r="M1396">
        <f t="shared" si="165"/>
        <v>0</v>
      </c>
      <c r="N1396">
        <f t="shared" si="165"/>
        <v>0</v>
      </c>
      <c r="O1396">
        <f t="shared" si="165"/>
        <v>0</v>
      </c>
      <c r="P1396">
        <f t="shared" si="165"/>
        <v>0</v>
      </c>
      <c r="Q1396">
        <f t="shared" si="165"/>
        <v>0</v>
      </c>
      <c r="R1396">
        <f t="shared" si="165"/>
        <v>0</v>
      </c>
      <c r="S1396">
        <f t="shared" si="165"/>
        <v>0</v>
      </c>
      <c r="T1396">
        <f t="shared" si="165"/>
        <v>0</v>
      </c>
      <c r="U1396">
        <f t="shared" si="165"/>
        <v>0</v>
      </c>
      <c r="V1396">
        <f t="shared" si="165"/>
        <v>0</v>
      </c>
      <c r="W1396">
        <f t="shared" si="165"/>
        <v>0</v>
      </c>
      <c r="X1396">
        <f t="shared" si="165"/>
        <v>0</v>
      </c>
    </row>
    <row r="1397" spans="3:24" ht="30" customHeight="1" thickTop="1" thickBot="1" x14ac:dyDescent="0.25">
      <c r="C1397" s="108"/>
      <c r="D1397" s="108"/>
      <c r="E1397" s="115"/>
      <c r="F1397" s="115"/>
      <c r="H1397" t="str">
        <f t="shared" si="161"/>
        <v/>
      </c>
      <c r="I1397" t="str">
        <f t="shared" si="162"/>
        <v/>
      </c>
      <c r="J1397" t="str">
        <f t="shared" si="163"/>
        <v/>
      </c>
      <c r="K1397" t="str">
        <f t="shared" si="164"/>
        <v/>
      </c>
      <c r="M1397">
        <f t="shared" si="165"/>
        <v>0</v>
      </c>
      <c r="N1397">
        <f t="shared" si="165"/>
        <v>0</v>
      </c>
      <c r="O1397">
        <f t="shared" si="165"/>
        <v>0</v>
      </c>
      <c r="P1397">
        <f t="shared" si="165"/>
        <v>0</v>
      </c>
      <c r="Q1397">
        <f t="shared" si="165"/>
        <v>0</v>
      </c>
      <c r="R1397">
        <f t="shared" si="165"/>
        <v>0</v>
      </c>
      <c r="S1397">
        <f t="shared" si="165"/>
        <v>0</v>
      </c>
      <c r="T1397">
        <f t="shared" si="165"/>
        <v>0</v>
      </c>
      <c r="U1397">
        <f t="shared" si="165"/>
        <v>0</v>
      </c>
      <c r="V1397">
        <f t="shared" si="165"/>
        <v>0</v>
      </c>
      <c r="W1397">
        <f t="shared" si="165"/>
        <v>0</v>
      </c>
      <c r="X1397">
        <f t="shared" si="165"/>
        <v>0</v>
      </c>
    </row>
    <row r="1398" spans="3:24" ht="30" customHeight="1" thickTop="1" thickBot="1" x14ac:dyDescent="0.25">
      <c r="C1398" s="108"/>
      <c r="D1398" s="108"/>
      <c r="E1398" s="115"/>
      <c r="F1398" s="115"/>
      <c r="H1398" t="str">
        <f t="shared" si="161"/>
        <v/>
      </c>
      <c r="I1398" t="str">
        <f t="shared" si="162"/>
        <v/>
      </c>
      <c r="J1398" t="str">
        <f t="shared" si="163"/>
        <v/>
      </c>
      <c r="K1398" t="str">
        <f t="shared" si="164"/>
        <v/>
      </c>
      <c r="M1398">
        <f t="shared" si="165"/>
        <v>0</v>
      </c>
      <c r="N1398">
        <f t="shared" si="165"/>
        <v>0</v>
      </c>
      <c r="O1398">
        <f t="shared" si="165"/>
        <v>0</v>
      </c>
      <c r="P1398">
        <f t="shared" si="165"/>
        <v>0</v>
      </c>
      <c r="Q1398">
        <f t="shared" si="165"/>
        <v>0</v>
      </c>
      <c r="R1398">
        <f t="shared" si="165"/>
        <v>0</v>
      </c>
      <c r="S1398">
        <f t="shared" si="165"/>
        <v>0</v>
      </c>
      <c r="T1398">
        <f t="shared" si="165"/>
        <v>0</v>
      </c>
      <c r="U1398">
        <f t="shared" si="165"/>
        <v>0</v>
      </c>
      <c r="V1398">
        <f t="shared" si="165"/>
        <v>0</v>
      </c>
      <c r="W1398">
        <f t="shared" si="165"/>
        <v>0</v>
      </c>
      <c r="X1398">
        <f t="shared" si="165"/>
        <v>0</v>
      </c>
    </row>
    <row r="1399" spans="3:24" ht="30" customHeight="1" thickTop="1" thickBot="1" x14ac:dyDescent="0.25">
      <c r="C1399" s="108"/>
      <c r="D1399" s="108"/>
      <c r="E1399" s="115"/>
      <c r="F1399" s="115"/>
      <c r="H1399" t="str">
        <f t="shared" si="161"/>
        <v/>
      </c>
      <c r="I1399" t="str">
        <f t="shared" si="162"/>
        <v/>
      </c>
      <c r="J1399" t="str">
        <f t="shared" si="163"/>
        <v/>
      </c>
      <c r="K1399" t="str">
        <f t="shared" si="164"/>
        <v/>
      </c>
      <c r="M1399">
        <f t="shared" si="165"/>
        <v>0</v>
      </c>
      <c r="N1399">
        <f t="shared" si="165"/>
        <v>0</v>
      </c>
      <c r="O1399">
        <f t="shared" si="165"/>
        <v>0</v>
      </c>
      <c r="P1399">
        <f t="shared" si="165"/>
        <v>0</v>
      </c>
      <c r="Q1399">
        <f t="shared" si="165"/>
        <v>0</v>
      </c>
      <c r="R1399">
        <f t="shared" si="165"/>
        <v>0</v>
      </c>
      <c r="S1399">
        <f t="shared" si="165"/>
        <v>0</v>
      </c>
      <c r="T1399">
        <f t="shared" si="165"/>
        <v>0</v>
      </c>
      <c r="U1399">
        <f t="shared" si="165"/>
        <v>0</v>
      </c>
      <c r="V1399">
        <f t="shared" si="165"/>
        <v>0</v>
      </c>
      <c r="W1399">
        <f t="shared" si="165"/>
        <v>0</v>
      </c>
      <c r="X1399">
        <f t="shared" si="165"/>
        <v>0</v>
      </c>
    </row>
    <row r="1400" spans="3:24" ht="30" customHeight="1" thickTop="1" thickBot="1" x14ac:dyDescent="0.25">
      <c r="C1400" s="108"/>
      <c r="D1400" s="108"/>
      <c r="E1400" s="115"/>
      <c r="F1400" s="115"/>
      <c r="H1400" t="str">
        <f t="shared" si="161"/>
        <v/>
      </c>
      <c r="I1400" t="str">
        <f t="shared" si="162"/>
        <v/>
      </c>
      <c r="J1400" t="str">
        <f t="shared" si="163"/>
        <v/>
      </c>
      <c r="K1400" t="str">
        <f t="shared" si="164"/>
        <v/>
      </c>
      <c r="M1400">
        <f t="shared" si="165"/>
        <v>0</v>
      </c>
      <c r="N1400">
        <f t="shared" si="165"/>
        <v>0</v>
      </c>
      <c r="O1400">
        <f t="shared" si="165"/>
        <v>0</v>
      </c>
      <c r="P1400">
        <f t="shared" si="165"/>
        <v>0</v>
      </c>
      <c r="Q1400">
        <f t="shared" si="165"/>
        <v>0</v>
      </c>
      <c r="R1400">
        <f t="shared" si="165"/>
        <v>0</v>
      </c>
      <c r="S1400">
        <f t="shared" si="165"/>
        <v>0</v>
      </c>
      <c r="T1400">
        <f t="shared" si="165"/>
        <v>0</v>
      </c>
      <c r="U1400">
        <f t="shared" si="165"/>
        <v>0</v>
      </c>
      <c r="V1400">
        <f t="shared" si="165"/>
        <v>0</v>
      </c>
      <c r="W1400">
        <f t="shared" si="165"/>
        <v>0</v>
      </c>
      <c r="X1400">
        <f t="shared" si="165"/>
        <v>0</v>
      </c>
    </row>
    <row r="1401" spans="3:24" ht="30" customHeight="1" thickTop="1" thickBot="1" x14ac:dyDescent="0.25">
      <c r="C1401" s="108"/>
      <c r="D1401" s="108"/>
      <c r="E1401" s="115"/>
      <c r="F1401" s="115"/>
      <c r="H1401" t="str">
        <f t="shared" si="161"/>
        <v/>
      </c>
      <c r="I1401" t="str">
        <f t="shared" si="162"/>
        <v/>
      </c>
      <c r="J1401" t="str">
        <f t="shared" si="163"/>
        <v/>
      </c>
      <c r="K1401" t="str">
        <f t="shared" si="164"/>
        <v/>
      </c>
      <c r="M1401">
        <f t="shared" si="165"/>
        <v>0</v>
      </c>
      <c r="N1401">
        <f t="shared" si="165"/>
        <v>0</v>
      </c>
      <c r="O1401">
        <f t="shared" si="165"/>
        <v>0</v>
      </c>
      <c r="P1401">
        <f t="shared" ref="N1401:X1424" si="166">IF(ISERROR(IF(AND($H1401&lt;=P$6,$J1401&gt;=P$6),1,0)),"",IF(AND($H1401&lt;=P$6,$J1401&gt;=P$6),1,0))</f>
        <v>0</v>
      </c>
      <c r="Q1401">
        <f t="shared" si="166"/>
        <v>0</v>
      </c>
      <c r="R1401">
        <f t="shared" si="166"/>
        <v>0</v>
      </c>
      <c r="S1401">
        <f t="shared" si="166"/>
        <v>0</v>
      </c>
      <c r="T1401">
        <f t="shared" si="166"/>
        <v>0</v>
      </c>
      <c r="U1401">
        <f t="shared" si="166"/>
        <v>0</v>
      </c>
      <c r="V1401">
        <f t="shared" si="166"/>
        <v>0</v>
      </c>
      <c r="W1401">
        <f t="shared" si="166"/>
        <v>0</v>
      </c>
      <c r="X1401">
        <f t="shared" si="166"/>
        <v>0</v>
      </c>
    </row>
    <row r="1402" spans="3:24" ht="30" customHeight="1" thickTop="1" thickBot="1" x14ac:dyDescent="0.25">
      <c r="C1402" s="108"/>
      <c r="D1402" s="108"/>
      <c r="E1402" s="115"/>
      <c r="F1402" s="115"/>
      <c r="H1402" t="str">
        <f t="shared" si="161"/>
        <v/>
      </c>
      <c r="I1402" t="str">
        <f t="shared" si="162"/>
        <v/>
      </c>
      <c r="J1402" t="str">
        <f t="shared" si="163"/>
        <v/>
      </c>
      <c r="K1402" t="str">
        <f t="shared" si="164"/>
        <v/>
      </c>
      <c r="M1402">
        <f t="shared" ref="M1402:M1465" si="167">IF(ISERROR(IF(AND($H1402&lt;=M$6,$J1402&gt;=M$6),1,0)),"",IF(AND($H1402&lt;=M$6,$J1402&gt;=M$6),1,0))</f>
        <v>0</v>
      </c>
      <c r="N1402">
        <f t="shared" si="166"/>
        <v>0</v>
      </c>
      <c r="O1402">
        <f t="shared" si="166"/>
        <v>0</v>
      </c>
      <c r="P1402">
        <f t="shared" si="166"/>
        <v>0</v>
      </c>
      <c r="Q1402">
        <f t="shared" si="166"/>
        <v>0</v>
      </c>
      <c r="R1402">
        <f t="shared" si="166"/>
        <v>0</v>
      </c>
      <c r="S1402">
        <f t="shared" si="166"/>
        <v>0</v>
      </c>
      <c r="T1402">
        <f t="shared" si="166"/>
        <v>0</v>
      </c>
      <c r="U1402">
        <f t="shared" si="166"/>
        <v>0</v>
      </c>
      <c r="V1402">
        <f t="shared" si="166"/>
        <v>0</v>
      </c>
      <c r="W1402">
        <f t="shared" si="166"/>
        <v>0</v>
      </c>
      <c r="X1402">
        <f t="shared" si="166"/>
        <v>0</v>
      </c>
    </row>
    <row r="1403" spans="3:24" ht="30" customHeight="1" thickTop="1" thickBot="1" x14ac:dyDescent="0.25">
      <c r="C1403" s="108"/>
      <c r="D1403" s="108"/>
      <c r="E1403" s="115"/>
      <c r="F1403" s="115"/>
      <c r="H1403" t="str">
        <f t="shared" si="161"/>
        <v/>
      </c>
      <c r="I1403" t="str">
        <f t="shared" si="162"/>
        <v/>
      </c>
      <c r="J1403" t="str">
        <f t="shared" si="163"/>
        <v/>
      </c>
      <c r="K1403" t="str">
        <f t="shared" si="164"/>
        <v/>
      </c>
      <c r="M1403">
        <f t="shared" si="167"/>
        <v>0</v>
      </c>
      <c r="N1403">
        <f t="shared" si="166"/>
        <v>0</v>
      </c>
      <c r="O1403">
        <f t="shared" si="166"/>
        <v>0</v>
      </c>
      <c r="P1403">
        <f t="shared" si="166"/>
        <v>0</v>
      </c>
      <c r="Q1403">
        <f t="shared" si="166"/>
        <v>0</v>
      </c>
      <c r="R1403">
        <f t="shared" si="166"/>
        <v>0</v>
      </c>
      <c r="S1403">
        <f t="shared" si="166"/>
        <v>0</v>
      </c>
      <c r="T1403">
        <f t="shared" si="166"/>
        <v>0</v>
      </c>
      <c r="U1403">
        <f t="shared" si="166"/>
        <v>0</v>
      </c>
      <c r="V1403">
        <f t="shared" si="166"/>
        <v>0</v>
      </c>
      <c r="W1403">
        <f t="shared" si="166"/>
        <v>0</v>
      </c>
      <c r="X1403">
        <f t="shared" si="166"/>
        <v>0</v>
      </c>
    </row>
    <row r="1404" spans="3:24" ht="30" customHeight="1" thickTop="1" thickBot="1" x14ac:dyDescent="0.25">
      <c r="C1404" s="108"/>
      <c r="D1404" s="108"/>
      <c r="E1404" s="115"/>
      <c r="F1404" s="115"/>
      <c r="H1404" t="str">
        <f t="shared" si="161"/>
        <v/>
      </c>
      <c r="I1404" t="str">
        <f t="shared" si="162"/>
        <v/>
      </c>
      <c r="J1404" t="str">
        <f t="shared" si="163"/>
        <v/>
      </c>
      <c r="K1404" t="str">
        <f t="shared" si="164"/>
        <v/>
      </c>
      <c r="M1404">
        <f t="shared" si="167"/>
        <v>0</v>
      </c>
      <c r="N1404">
        <f t="shared" si="166"/>
        <v>0</v>
      </c>
      <c r="O1404">
        <f t="shared" si="166"/>
        <v>0</v>
      </c>
      <c r="P1404">
        <f t="shared" si="166"/>
        <v>0</v>
      </c>
      <c r="Q1404">
        <f t="shared" si="166"/>
        <v>0</v>
      </c>
      <c r="R1404">
        <f t="shared" si="166"/>
        <v>0</v>
      </c>
      <c r="S1404">
        <f t="shared" si="166"/>
        <v>0</v>
      </c>
      <c r="T1404">
        <f t="shared" si="166"/>
        <v>0</v>
      </c>
      <c r="U1404">
        <f t="shared" si="166"/>
        <v>0</v>
      </c>
      <c r="V1404">
        <f t="shared" si="166"/>
        <v>0</v>
      </c>
      <c r="W1404">
        <f t="shared" si="166"/>
        <v>0</v>
      </c>
      <c r="X1404">
        <f t="shared" si="166"/>
        <v>0</v>
      </c>
    </row>
    <row r="1405" spans="3:24" ht="30" customHeight="1" thickTop="1" thickBot="1" x14ac:dyDescent="0.25">
      <c r="C1405" s="108"/>
      <c r="D1405" s="108"/>
      <c r="E1405" s="115"/>
      <c r="F1405" s="115"/>
      <c r="H1405" t="str">
        <f t="shared" si="161"/>
        <v/>
      </c>
      <c r="I1405" t="str">
        <f t="shared" si="162"/>
        <v/>
      </c>
      <c r="J1405" t="str">
        <f t="shared" si="163"/>
        <v/>
      </c>
      <c r="K1405" t="str">
        <f t="shared" si="164"/>
        <v/>
      </c>
      <c r="M1405">
        <f t="shared" si="167"/>
        <v>0</v>
      </c>
      <c r="N1405">
        <f t="shared" si="166"/>
        <v>0</v>
      </c>
      <c r="O1405">
        <f t="shared" si="166"/>
        <v>0</v>
      </c>
      <c r="P1405">
        <f t="shared" si="166"/>
        <v>0</v>
      </c>
      <c r="Q1405">
        <f t="shared" si="166"/>
        <v>0</v>
      </c>
      <c r="R1405">
        <f t="shared" si="166"/>
        <v>0</v>
      </c>
      <c r="S1405">
        <f t="shared" si="166"/>
        <v>0</v>
      </c>
      <c r="T1405">
        <f t="shared" si="166"/>
        <v>0</v>
      </c>
      <c r="U1405">
        <f t="shared" si="166"/>
        <v>0</v>
      </c>
      <c r="V1405">
        <f t="shared" si="166"/>
        <v>0</v>
      </c>
      <c r="W1405">
        <f t="shared" si="166"/>
        <v>0</v>
      </c>
      <c r="X1405">
        <f t="shared" si="166"/>
        <v>0</v>
      </c>
    </row>
    <row r="1406" spans="3:24" ht="30" customHeight="1" thickTop="1" thickBot="1" x14ac:dyDescent="0.25">
      <c r="C1406" s="108"/>
      <c r="D1406" s="108"/>
      <c r="E1406" s="115"/>
      <c r="F1406" s="115"/>
      <c r="H1406" t="str">
        <f t="shared" si="161"/>
        <v/>
      </c>
      <c r="I1406" t="str">
        <f t="shared" si="162"/>
        <v/>
      </c>
      <c r="J1406" t="str">
        <f t="shared" si="163"/>
        <v/>
      </c>
      <c r="K1406" t="str">
        <f t="shared" si="164"/>
        <v/>
      </c>
      <c r="M1406">
        <f t="shared" si="167"/>
        <v>0</v>
      </c>
      <c r="N1406">
        <f t="shared" si="166"/>
        <v>0</v>
      </c>
      <c r="O1406">
        <f t="shared" si="166"/>
        <v>0</v>
      </c>
      <c r="P1406">
        <f t="shared" si="166"/>
        <v>0</v>
      </c>
      <c r="Q1406">
        <f t="shared" si="166"/>
        <v>0</v>
      </c>
      <c r="R1406">
        <f t="shared" si="166"/>
        <v>0</v>
      </c>
      <c r="S1406">
        <f t="shared" si="166"/>
        <v>0</v>
      </c>
      <c r="T1406">
        <f t="shared" si="166"/>
        <v>0</v>
      </c>
      <c r="U1406">
        <f t="shared" si="166"/>
        <v>0</v>
      </c>
      <c r="V1406">
        <f t="shared" si="166"/>
        <v>0</v>
      </c>
      <c r="W1406">
        <f t="shared" si="166"/>
        <v>0</v>
      </c>
      <c r="X1406">
        <f t="shared" si="166"/>
        <v>0</v>
      </c>
    </row>
    <row r="1407" spans="3:24" ht="30" customHeight="1" thickTop="1" thickBot="1" x14ac:dyDescent="0.25">
      <c r="C1407" s="108"/>
      <c r="D1407" s="108"/>
      <c r="E1407" s="115"/>
      <c r="F1407" s="115"/>
      <c r="H1407" t="str">
        <f t="shared" si="161"/>
        <v/>
      </c>
      <c r="I1407" t="str">
        <f t="shared" si="162"/>
        <v/>
      </c>
      <c r="J1407" t="str">
        <f t="shared" si="163"/>
        <v/>
      </c>
      <c r="K1407" t="str">
        <f t="shared" si="164"/>
        <v/>
      </c>
      <c r="M1407">
        <f t="shared" si="167"/>
        <v>0</v>
      </c>
      <c r="N1407">
        <f t="shared" si="166"/>
        <v>0</v>
      </c>
      <c r="O1407">
        <f t="shared" si="166"/>
        <v>0</v>
      </c>
      <c r="P1407">
        <f t="shared" si="166"/>
        <v>0</v>
      </c>
      <c r="Q1407">
        <f t="shared" si="166"/>
        <v>0</v>
      </c>
      <c r="R1407">
        <f t="shared" si="166"/>
        <v>0</v>
      </c>
      <c r="S1407">
        <f t="shared" si="166"/>
        <v>0</v>
      </c>
      <c r="T1407">
        <f t="shared" si="166"/>
        <v>0</v>
      </c>
      <c r="U1407">
        <f t="shared" si="166"/>
        <v>0</v>
      </c>
      <c r="V1407">
        <f t="shared" si="166"/>
        <v>0</v>
      </c>
      <c r="W1407">
        <f t="shared" si="166"/>
        <v>0</v>
      </c>
      <c r="X1407">
        <f t="shared" si="166"/>
        <v>0</v>
      </c>
    </row>
    <row r="1408" spans="3:24" ht="30" customHeight="1" thickTop="1" thickBot="1" x14ac:dyDescent="0.25">
      <c r="C1408" s="108"/>
      <c r="D1408" s="108"/>
      <c r="E1408" s="115"/>
      <c r="F1408" s="115"/>
      <c r="H1408" t="str">
        <f t="shared" si="161"/>
        <v/>
      </c>
      <c r="I1408" t="str">
        <f t="shared" si="162"/>
        <v/>
      </c>
      <c r="J1408" t="str">
        <f t="shared" si="163"/>
        <v/>
      </c>
      <c r="K1408" t="str">
        <f t="shared" si="164"/>
        <v/>
      </c>
      <c r="M1408">
        <f t="shared" si="167"/>
        <v>0</v>
      </c>
      <c r="N1408">
        <f t="shared" si="166"/>
        <v>0</v>
      </c>
      <c r="O1408">
        <f t="shared" si="166"/>
        <v>0</v>
      </c>
      <c r="P1408">
        <f t="shared" si="166"/>
        <v>0</v>
      </c>
      <c r="Q1408">
        <f t="shared" si="166"/>
        <v>0</v>
      </c>
      <c r="R1408">
        <f t="shared" si="166"/>
        <v>0</v>
      </c>
      <c r="S1408">
        <f t="shared" si="166"/>
        <v>0</v>
      </c>
      <c r="T1408">
        <f t="shared" si="166"/>
        <v>0</v>
      </c>
      <c r="U1408">
        <f t="shared" si="166"/>
        <v>0</v>
      </c>
      <c r="V1408">
        <f t="shared" si="166"/>
        <v>0</v>
      </c>
      <c r="W1408">
        <f t="shared" si="166"/>
        <v>0</v>
      </c>
      <c r="X1408">
        <f t="shared" si="166"/>
        <v>0</v>
      </c>
    </row>
    <row r="1409" spans="3:24" ht="30" customHeight="1" thickTop="1" thickBot="1" x14ac:dyDescent="0.25">
      <c r="C1409" s="108"/>
      <c r="D1409" s="108"/>
      <c r="E1409" s="115"/>
      <c r="F1409" s="115"/>
      <c r="H1409" t="str">
        <f t="shared" si="161"/>
        <v/>
      </c>
      <c r="I1409" t="str">
        <f t="shared" si="162"/>
        <v/>
      </c>
      <c r="J1409" t="str">
        <f t="shared" si="163"/>
        <v/>
      </c>
      <c r="K1409" t="str">
        <f t="shared" si="164"/>
        <v/>
      </c>
      <c r="M1409">
        <f t="shared" si="167"/>
        <v>0</v>
      </c>
      <c r="N1409">
        <f t="shared" si="166"/>
        <v>0</v>
      </c>
      <c r="O1409">
        <f t="shared" si="166"/>
        <v>0</v>
      </c>
      <c r="P1409">
        <f t="shared" si="166"/>
        <v>0</v>
      </c>
      <c r="Q1409">
        <f t="shared" si="166"/>
        <v>0</v>
      </c>
      <c r="R1409">
        <f t="shared" si="166"/>
        <v>0</v>
      </c>
      <c r="S1409">
        <f t="shared" si="166"/>
        <v>0</v>
      </c>
      <c r="T1409">
        <f t="shared" si="166"/>
        <v>0</v>
      </c>
      <c r="U1409">
        <f t="shared" si="166"/>
        <v>0</v>
      </c>
      <c r="V1409">
        <f t="shared" si="166"/>
        <v>0</v>
      </c>
      <c r="W1409">
        <f t="shared" si="166"/>
        <v>0</v>
      </c>
      <c r="X1409">
        <f t="shared" si="166"/>
        <v>0</v>
      </c>
    </row>
    <row r="1410" spans="3:24" ht="30" customHeight="1" thickTop="1" thickBot="1" x14ac:dyDescent="0.25">
      <c r="C1410" s="108"/>
      <c r="D1410" s="108"/>
      <c r="E1410" s="115"/>
      <c r="F1410" s="115"/>
      <c r="H1410" t="str">
        <f t="shared" si="161"/>
        <v/>
      </c>
      <c r="I1410" t="str">
        <f t="shared" si="162"/>
        <v/>
      </c>
      <c r="J1410" t="str">
        <f t="shared" si="163"/>
        <v/>
      </c>
      <c r="K1410" t="str">
        <f t="shared" si="164"/>
        <v/>
      </c>
      <c r="M1410">
        <f t="shared" si="167"/>
        <v>0</v>
      </c>
      <c r="N1410">
        <f t="shared" si="166"/>
        <v>0</v>
      </c>
      <c r="O1410">
        <f t="shared" si="166"/>
        <v>0</v>
      </c>
      <c r="P1410">
        <f t="shared" si="166"/>
        <v>0</v>
      </c>
      <c r="Q1410">
        <f t="shared" si="166"/>
        <v>0</v>
      </c>
      <c r="R1410">
        <f t="shared" si="166"/>
        <v>0</v>
      </c>
      <c r="S1410">
        <f t="shared" si="166"/>
        <v>0</v>
      </c>
      <c r="T1410">
        <f t="shared" si="166"/>
        <v>0</v>
      </c>
      <c r="U1410">
        <f t="shared" si="166"/>
        <v>0</v>
      </c>
      <c r="V1410">
        <f t="shared" si="166"/>
        <v>0</v>
      </c>
      <c r="W1410">
        <f t="shared" si="166"/>
        <v>0</v>
      </c>
      <c r="X1410">
        <f t="shared" si="166"/>
        <v>0</v>
      </c>
    </row>
    <row r="1411" spans="3:24" ht="30" customHeight="1" thickTop="1" thickBot="1" x14ac:dyDescent="0.25">
      <c r="C1411" s="108"/>
      <c r="D1411" s="108"/>
      <c r="E1411" s="115"/>
      <c r="F1411" s="115"/>
      <c r="H1411" t="str">
        <f t="shared" si="161"/>
        <v/>
      </c>
      <c r="I1411" t="str">
        <f t="shared" si="162"/>
        <v/>
      </c>
      <c r="J1411" t="str">
        <f t="shared" si="163"/>
        <v/>
      </c>
      <c r="K1411" t="str">
        <f t="shared" si="164"/>
        <v/>
      </c>
      <c r="M1411">
        <f t="shared" si="167"/>
        <v>0</v>
      </c>
      <c r="N1411">
        <f t="shared" si="166"/>
        <v>0</v>
      </c>
      <c r="O1411">
        <f t="shared" si="166"/>
        <v>0</v>
      </c>
      <c r="P1411">
        <f t="shared" si="166"/>
        <v>0</v>
      </c>
      <c r="Q1411">
        <f t="shared" si="166"/>
        <v>0</v>
      </c>
      <c r="R1411">
        <f t="shared" si="166"/>
        <v>0</v>
      </c>
      <c r="S1411">
        <f t="shared" si="166"/>
        <v>0</v>
      </c>
      <c r="T1411">
        <f t="shared" si="166"/>
        <v>0</v>
      </c>
      <c r="U1411">
        <f t="shared" si="166"/>
        <v>0</v>
      </c>
      <c r="V1411">
        <f t="shared" si="166"/>
        <v>0</v>
      </c>
      <c r="W1411">
        <f t="shared" si="166"/>
        <v>0</v>
      </c>
      <c r="X1411">
        <f t="shared" si="166"/>
        <v>0</v>
      </c>
    </row>
    <row r="1412" spans="3:24" ht="30" customHeight="1" thickTop="1" thickBot="1" x14ac:dyDescent="0.25">
      <c r="C1412" s="108"/>
      <c r="D1412" s="108"/>
      <c r="E1412" s="115"/>
      <c r="F1412" s="115"/>
      <c r="H1412" t="str">
        <f t="shared" si="161"/>
        <v/>
      </c>
      <c r="I1412" t="str">
        <f t="shared" si="162"/>
        <v/>
      </c>
      <c r="J1412" t="str">
        <f t="shared" si="163"/>
        <v/>
      </c>
      <c r="K1412" t="str">
        <f t="shared" si="164"/>
        <v/>
      </c>
      <c r="M1412">
        <f t="shared" si="167"/>
        <v>0</v>
      </c>
      <c r="N1412">
        <f t="shared" si="166"/>
        <v>0</v>
      </c>
      <c r="O1412">
        <f t="shared" si="166"/>
        <v>0</v>
      </c>
      <c r="P1412">
        <f t="shared" si="166"/>
        <v>0</v>
      </c>
      <c r="Q1412">
        <f t="shared" si="166"/>
        <v>0</v>
      </c>
      <c r="R1412">
        <f t="shared" si="166"/>
        <v>0</v>
      </c>
      <c r="S1412">
        <f t="shared" si="166"/>
        <v>0</v>
      </c>
      <c r="T1412">
        <f t="shared" si="166"/>
        <v>0</v>
      </c>
      <c r="U1412">
        <f t="shared" si="166"/>
        <v>0</v>
      </c>
      <c r="V1412">
        <f t="shared" si="166"/>
        <v>0</v>
      </c>
      <c r="W1412">
        <f t="shared" si="166"/>
        <v>0</v>
      </c>
      <c r="X1412">
        <f t="shared" si="166"/>
        <v>0</v>
      </c>
    </row>
    <row r="1413" spans="3:24" ht="30" customHeight="1" thickTop="1" thickBot="1" x14ac:dyDescent="0.25">
      <c r="C1413" s="108"/>
      <c r="D1413" s="108"/>
      <c r="E1413" s="115"/>
      <c r="F1413" s="115"/>
      <c r="H1413" t="str">
        <f t="shared" si="161"/>
        <v/>
      </c>
      <c r="I1413" t="str">
        <f t="shared" si="162"/>
        <v/>
      </c>
      <c r="J1413" t="str">
        <f t="shared" si="163"/>
        <v/>
      </c>
      <c r="K1413" t="str">
        <f t="shared" si="164"/>
        <v/>
      </c>
      <c r="M1413">
        <f t="shared" si="167"/>
        <v>0</v>
      </c>
      <c r="N1413">
        <f t="shared" si="166"/>
        <v>0</v>
      </c>
      <c r="O1413">
        <f t="shared" si="166"/>
        <v>0</v>
      </c>
      <c r="P1413">
        <f t="shared" si="166"/>
        <v>0</v>
      </c>
      <c r="Q1413">
        <f t="shared" si="166"/>
        <v>0</v>
      </c>
      <c r="R1413">
        <f t="shared" si="166"/>
        <v>0</v>
      </c>
      <c r="S1413">
        <f t="shared" si="166"/>
        <v>0</v>
      </c>
      <c r="T1413">
        <f t="shared" si="166"/>
        <v>0</v>
      </c>
      <c r="U1413">
        <f t="shared" si="166"/>
        <v>0</v>
      </c>
      <c r="V1413">
        <f t="shared" si="166"/>
        <v>0</v>
      </c>
      <c r="W1413">
        <f t="shared" si="166"/>
        <v>0</v>
      </c>
      <c r="X1413">
        <f t="shared" si="166"/>
        <v>0</v>
      </c>
    </row>
    <row r="1414" spans="3:24" ht="30" customHeight="1" thickTop="1" thickBot="1" x14ac:dyDescent="0.25">
      <c r="C1414" s="108"/>
      <c r="D1414" s="108"/>
      <c r="E1414" s="115"/>
      <c r="F1414" s="115"/>
      <c r="H1414" t="str">
        <f t="shared" si="161"/>
        <v/>
      </c>
      <c r="I1414" t="str">
        <f t="shared" si="162"/>
        <v/>
      </c>
      <c r="J1414" t="str">
        <f t="shared" si="163"/>
        <v/>
      </c>
      <c r="K1414" t="str">
        <f t="shared" si="164"/>
        <v/>
      </c>
      <c r="M1414">
        <f t="shared" si="167"/>
        <v>0</v>
      </c>
      <c r="N1414">
        <f t="shared" si="166"/>
        <v>0</v>
      </c>
      <c r="O1414">
        <f t="shared" si="166"/>
        <v>0</v>
      </c>
      <c r="P1414">
        <f t="shared" si="166"/>
        <v>0</v>
      </c>
      <c r="Q1414">
        <f t="shared" si="166"/>
        <v>0</v>
      </c>
      <c r="R1414">
        <f t="shared" si="166"/>
        <v>0</v>
      </c>
      <c r="S1414">
        <f t="shared" si="166"/>
        <v>0</v>
      </c>
      <c r="T1414">
        <f t="shared" si="166"/>
        <v>0</v>
      </c>
      <c r="U1414">
        <f t="shared" si="166"/>
        <v>0</v>
      </c>
      <c r="V1414">
        <f t="shared" si="166"/>
        <v>0</v>
      </c>
      <c r="W1414">
        <f t="shared" si="166"/>
        <v>0</v>
      </c>
      <c r="X1414">
        <f t="shared" si="166"/>
        <v>0</v>
      </c>
    </row>
    <row r="1415" spans="3:24" ht="30" customHeight="1" thickTop="1" thickBot="1" x14ac:dyDescent="0.25">
      <c r="C1415" s="108"/>
      <c r="D1415" s="108"/>
      <c r="E1415" s="115"/>
      <c r="F1415" s="115"/>
      <c r="H1415" t="str">
        <f t="shared" si="161"/>
        <v/>
      </c>
      <c r="I1415" t="str">
        <f t="shared" si="162"/>
        <v/>
      </c>
      <c r="J1415" t="str">
        <f t="shared" si="163"/>
        <v/>
      </c>
      <c r="K1415" t="str">
        <f t="shared" si="164"/>
        <v/>
      </c>
      <c r="M1415">
        <f t="shared" si="167"/>
        <v>0</v>
      </c>
      <c r="N1415">
        <f t="shared" si="166"/>
        <v>0</v>
      </c>
      <c r="O1415">
        <f t="shared" si="166"/>
        <v>0</v>
      </c>
      <c r="P1415">
        <f t="shared" si="166"/>
        <v>0</v>
      </c>
      <c r="Q1415">
        <f t="shared" si="166"/>
        <v>0</v>
      </c>
      <c r="R1415">
        <f t="shared" si="166"/>
        <v>0</v>
      </c>
      <c r="S1415">
        <f t="shared" si="166"/>
        <v>0</v>
      </c>
      <c r="T1415">
        <f t="shared" si="166"/>
        <v>0</v>
      </c>
      <c r="U1415">
        <f t="shared" si="166"/>
        <v>0</v>
      </c>
      <c r="V1415">
        <f t="shared" si="166"/>
        <v>0</v>
      </c>
      <c r="W1415">
        <f t="shared" si="166"/>
        <v>0</v>
      </c>
      <c r="X1415">
        <f t="shared" si="166"/>
        <v>0</v>
      </c>
    </row>
    <row r="1416" spans="3:24" ht="30" customHeight="1" thickTop="1" thickBot="1" x14ac:dyDescent="0.25">
      <c r="C1416" s="108"/>
      <c r="D1416" s="108"/>
      <c r="E1416" s="115"/>
      <c r="F1416" s="115"/>
      <c r="H1416" t="str">
        <f t="shared" si="161"/>
        <v/>
      </c>
      <c r="I1416" t="str">
        <f t="shared" si="162"/>
        <v/>
      </c>
      <c r="J1416" t="str">
        <f t="shared" si="163"/>
        <v/>
      </c>
      <c r="K1416" t="str">
        <f t="shared" si="164"/>
        <v/>
      </c>
      <c r="M1416">
        <f t="shared" si="167"/>
        <v>0</v>
      </c>
      <c r="N1416">
        <f t="shared" si="166"/>
        <v>0</v>
      </c>
      <c r="O1416">
        <f t="shared" si="166"/>
        <v>0</v>
      </c>
      <c r="P1416">
        <f t="shared" si="166"/>
        <v>0</v>
      </c>
      <c r="Q1416">
        <f t="shared" si="166"/>
        <v>0</v>
      </c>
      <c r="R1416">
        <f t="shared" si="166"/>
        <v>0</v>
      </c>
      <c r="S1416">
        <f t="shared" si="166"/>
        <v>0</v>
      </c>
      <c r="T1416">
        <f t="shared" si="166"/>
        <v>0</v>
      </c>
      <c r="U1416">
        <f t="shared" si="166"/>
        <v>0</v>
      </c>
      <c r="V1416">
        <f t="shared" si="166"/>
        <v>0</v>
      </c>
      <c r="W1416">
        <f t="shared" si="166"/>
        <v>0</v>
      </c>
      <c r="X1416">
        <f t="shared" si="166"/>
        <v>0</v>
      </c>
    </row>
    <row r="1417" spans="3:24" ht="30" customHeight="1" thickTop="1" thickBot="1" x14ac:dyDescent="0.25">
      <c r="C1417" s="108"/>
      <c r="D1417" s="108"/>
      <c r="E1417" s="115"/>
      <c r="F1417" s="115"/>
      <c r="H1417" t="str">
        <f t="shared" ref="H1417:H1480" si="168">IF(ISERROR(IF(E1417="","",MONTH(E1417))),"",IF(E1417="","",MONTH(E1417)))</f>
        <v/>
      </c>
      <c r="I1417" t="str">
        <f t="shared" ref="I1417:I1480" si="169">IF(ISERROR(IF(E1417="","",YEAR(E1417))),"",IF(E1417="","",YEAR(E1417)))</f>
        <v/>
      </c>
      <c r="J1417" t="str">
        <f t="shared" ref="J1417:J1480" si="170">IF(ISERROR(IF(F1417="","",MONTH(F1417))),"",IF(F1417="","",MONTH(F1417)))</f>
        <v/>
      </c>
      <c r="K1417" t="str">
        <f t="shared" ref="K1417:K1480" si="171">IF(ISERROR(IF(F1417="","",YEAR(F1417))),"",IF(F1417="","",YEAR(F1417)))</f>
        <v/>
      </c>
      <c r="M1417">
        <f t="shared" si="167"/>
        <v>0</v>
      </c>
      <c r="N1417">
        <f t="shared" si="166"/>
        <v>0</v>
      </c>
      <c r="O1417">
        <f t="shared" si="166"/>
        <v>0</v>
      </c>
      <c r="P1417">
        <f t="shared" si="166"/>
        <v>0</v>
      </c>
      <c r="Q1417">
        <f t="shared" si="166"/>
        <v>0</v>
      </c>
      <c r="R1417">
        <f t="shared" si="166"/>
        <v>0</v>
      </c>
      <c r="S1417">
        <f t="shared" si="166"/>
        <v>0</v>
      </c>
      <c r="T1417">
        <f t="shared" si="166"/>
        <v>0</v>
      </c>
      <c r="U1417">
        <f t="shared" si="166"/>
        <v>0</v>
      </c>
      <c r="V1417">
        <f t="shared" si="166"/>
        <v>0</v>
      </c>
      <c r="W1417">
        <f t="shared" si="166"/>
        <v>0</v>
      </c>
      <c r="X1417">
        <f t="shared" si="166"/>
        <v>0</v>
      </c>
    </row>
    <row r="1418" spans="3:24" ht="30" customHeight="1" thickTop="1" thickBot="1" x14ac:dyDescent="0.25">
      <c r="C1418" s="108"/>
      <c r="D1418" s="108"/>
      <c r="E1418" s="115"/>
      <c r="F1418" s="115"/>
      <c r="H1418" t="str">
        <f t="shared" si="168"/>
        <v/>
      </c>
      <c r="I1418" t="str">
        <f t="shared" si="169"/>
        <v/>
      </c>
      <c r="J1418" t="str">
        <f t="shared" si="170"/>
        <v/>
      </c>
      <c r="K1418" t="str">
        <f t="shared" si="171"/>
        <v/>
      </c>
      <c r="M1418">
        <f t="shared" si="167"/>
        <v>0</v>
      </c>
      <c r="N1418">
        <f t="shared" si="166"/>
        <v>0</v>
      </c>
      <c r="O1418">
        <f t="shared" si="166"/>
        <v>0</v>
      </c>
      <c r="P1418">
        <f t="shared" si="166"/>
        <v>0</v>
      </c>
      <c r="Q1418">
        <f t="shared" si="166"/>
        <v>0</v>
      </c>
      <c r="R1418">
        <f t="shared" si="166"/>
        <v>0</v>
      </c>
      <c r="S1418">
        <f t="shared" si="166"/>
        <v>0</v>
      </c>
      <c r="T1418">
        <f t="shared" si="166"/>
        <v>0</v>
      </c>
      <c r="U1418">
        <f t="shared" si="166"/>
        <v>0</v>
      </c>
      <c r="V1418">
        <f t="shared" si="166"/>
        <v>0</v>
      </c>
      <c r="W1418">
        <f t="shared" si="166"/>
        <v>0</v>
      </c>
      <c r="X1418">
        <f t="shared" si="166"/>
        <v>0</v>
      </c>
    </row>
    <row r="1419" spans="3:24" ht="30" customHeight="1" thickTop="1" thickBot="1" x14ac:dyDescent="0.25">
      <c r="C1419" s="108"/>
      <c r="D1419" s="108"/>
      <c r="E1419" s="115"/>
      <c r="F1419" s="115"/>
      <c r="H1419" t="str">
        <f t="shared" si="168"/>
        <v/>
      </c>
      <c r="I1419" t="str">
        <f t="shared" si="169"/>
        <v/>
      </c>
      <c r="J1419" t="str">
        <f t="shared" si="170"/>
        <v/>
      </c>
      <c r="K1419" t="str">
        <f t="shared" si="171"/>
        <v/>
      </c>
      <c r="M1419">
        <f t="shared" si="167"/>
        <v>0</v>
      </c>
      <c r="N1419">
        <f t="shared" si="166"/>
        <v>0</v>
      </c>
      <c r="O1419">
        <f t="shared" si="166"/>
        <v>0</v>
      </c>
      <c r="P1419">
        <f t="shared" si="166"/>
        <v>0</v>
      </c>
      <c r="Q1419">
        <f t="shared" si="166"/>
        <v>0</v>
      </c>
      <c r="R1419">
        <f t="shared" si="166"/>
        <v>0</v>
      </c>
      <c r="S1419">
        <f t="shared" si="166"/>
        <v>0</v>
      </c>
      <c r="T1419">
        <f t="shared" si="166"/>
        <v>0</v>
      </c>
      <c r="U1419">
        <f t="shared" si="166"/>
        <v>0</v>
      </c>
      <c r="V1419">
        <f t="shared" si="166"/>
        <v>0</v>
      </c>
      <c r="W1419">
        <f t="shared" si="166"/>
        <v>0</v>
      </c>
      <c r="X1419">
        <f t="shared" si="166"/>
        <v>0</v>
      </c>
    </row>
    <row r="1420" spans="3:24" ht="30" customHeight="1" thickTop="1" thickBot="1" x14ac:dyDescent="0.25">
      <c r="C1420" s="108"/>
      <c r="D1420" s="108"/>
      <c r="E1420" s="115"/>
      <c r="F1420" s="115"/>
      <c r="H1420" t="str">
        <f t="shared" si="168"/>
        <v/>
      </c>
      <c r="I1420" t="str">
        <f t="shared" si="169"/>
        <v/>
      </c>
      <c r="J1420" t="str">
        <f t="shared" si="170"/>
        <v/>
      </c>
      <c r="K1420" t="str">
        <f t="shared" si="171"/>
        <v/>
      </c>
      <c r="M1420">
        <f t="shared" si="167"/>
        <v>0</v>
      </c>
      <c r="N1420">
        <f t="shared" si="166"/>
        <v>0</v>
      </c>
      <c r="O1420">
        <f t="shared" si="166"/>
        <v>0</v>
      </c>
      <c r="P1420">
        <f t="shared" si="166"/>
        <v>0</v>
      </c>
      <c r="Q1420">
        <f t="shared" si="166"/>
        <v>0</v>
      </c>
      <c r="R1420">
        <f t="shared" si="166"/>
        <v>0</v>
      </c>
      <c r="S1420">
        <f t="shared" si="166"/>
        <v>0</v>
      </c>
      <c r="T1420">
        <f t="shared" si="166"/>
        <v>0</v>
      </c>
      <c r="U1420">
        <f t="shared" si="166"/>
        <v>0</v>
      </c>
      <c r="V1420">
        <f t="shared" si="166"/>
        <v>0</v>
      </c>
      <c r="W1420">
        <f t="shared" si="166"/>
        <v>0</v>
      </c>
      <c r="X1420">
        <f t="shared" si="166"/>
        <v>0</v>
      </c>
    </row>
    <row r="1421" spans="3:24" ht="30" customHeight="1" thickTop="1" thickBot="1" x14ac:dyDescent="0.25">
      <c r="C1421" s="108"/>
      <c r="D1421" s="108"/>
      <c r="E1421" s="115"/>
      <c r="F1421" s="115"/>
      <c r="H1421" t="str">
        <f t="shared" si="168"/>
        <v/>
      </c>
      <c r="I1421" t="str">
        <f t="shared" si="169"/>
        <v/>
      </c>
      <c r="J1421" t="str">
        <f t="shared" si="170"/>
        <v/>
      </c>
      <c r="K1421" t="str">
        <f t="shared" si="171"/>
        <v/>
      </c>
      <c r="M1421">
        <f t="shared" si="167"/>
        <v>0</v>
      </c>
      <c r="N1421">
        <f t="shared" si="166"/>
        <v>0</v>
      </c>
      <c r="O1421">
        <f t="shared" si="166"/>
        <v>0</v>
      </c>
      <c r="P1421">
        <f t="shared" si="166"/>
        <v>0</v>
      </c>
      <c r="Q1421">
        <f t="shared" si="166"/>
        <v>0</v>
      </c>
      <c r="R1421">
        <f t="shared" si="166"/>
        <v>0</v>
      </c>
      <c r="S1421">
        <f t="shared" si="166"/>
        <v>0</v>
      </c>
      <c r="T1421">
        <f t="shared" si="166"/>
        <v>0</v>
      </c>
      <c r="U1421">
        <f t="shared" si="166"/>
        <v>0</v>
      </c>
      <c r="V1421">
        <f t="shared" si="166"/>
        <v>0</v>
      </c>
      <c r="W1421">
        <f t="shared" si="166"/>
        <v>0</v>
      </c>
      <c r="X1421">
        <f t="shared" si="166"/>
        <v>0</v>
      </c>
    </row>
    <row r="1422" spans="3:24" ht="30" customHeight="1" thickTop="1" thickBot="1" x14ac:dyDescent="0.25">
      <c r="C1422" s="108"/>
      <c r="D1422" s="108"/>
      <c r="E1422" s="115"/>
      <c r="F1422" s="115"/>
      <c r="H1422" t="str">
        <f t="shared" si="168"/>
        <v/>
      </c>
      <c r="I1422" t="str">
        <f t="shared" si="169"/>
        <v/>
      </c>
      <c r="J1422" t="str">
        <f t="shared" si="170"/>
        <v/>
      </c>
      <c r="K1422" t="str">
        <f t="shared" si="171"/>
        <v/>
      </c>
      <c r="M1422">
        <f t="shared" si="167"/>
        <v>0</v>
      </c>
      <c r="N1422">
        <f t="shared" si="166"/>
        <v>0</v>
      </c>
      <c r="O1422">
        <f t="shared" si="166"/>
        <v>0</v>
      </c>
      <c r="P1422">
        <f t="shared" si="166"/>
        <v>0</v>
      </c>
      <c r="Q1422">
        <f t="shared" si="166"/>
        <v>0</v>
      </c>
      <c r="R1422">
        <f t="shared" si="166"/>
        <v>0</v>
      </c>
      <c r="S1422">
        <f t="shared" si="166"/>
        <v>0</v>
      </c>
      <c r="T1422">
        <f t="shared" si="166"/>
        <v>0</v>
      </c>
      <c r="U1422">
        <f t="shared" si="166"/>
        <v>0</v>
      </c>
      <c r="V1422">
        <f t="shared" si="166"/>
        <v>0</v>
      </c>
      <c r="W1422">
        <f t="shared" si="166"/>
        <v>0</v>
      </c>
      <c r="X1422">
        <f t="shared" si="166"/>
        <v>0</v>
      </c>
    </row>
    <row r="1423" spans="3:24" ht="30" customHeight="1" thickTop="1" thickBot="1" x14ac:dyDescent="0.25">
      <c r="C1423" s="108"/>
      <c r="D1423" s="108"/>
      <c r="E1423" s="115"/>
      <c r="F1423" s="115"/>
      <c r="H1423" t="str">
        <f t="shared" si="168"/>
        <v/>
      </c>
      <c r="I1423" t="str">
        <f t="shared" si="169"/>
        <v/>
      </c>
      <c r="J1423" t="str">
        <f t="shared" si="170"/>
        <v/>
      </c>
      <c r="K1423" t="str">
        <f t="shared" si="171"/>
        <v/>
      </c>
      <c r="M1423">
        <f t="shared" si="167"/>
        <v>0</v>
      </c>
      <c r="N1423">
        <f t="shared" si="166"/>
        <v>0</v>
      </c>
      <c r="O1423">
        <f t="shared" si="166"/>
        <v>0</v>
      </c>
      <c r="P1423">
        <f t="shared" si="166"/>
        <v>0</v>
      </c>
      <c r="Q1423">
        <f t="shared" si="166"/>
        <v>0</v>
      </c>
      <c r="R1423">
        <f t="shared" si="166"/>
        <v>0</v>
      </c>
      <c r="S1423">
        <f t="shared" si="166"/>
        <v>0</v>
      </c>
      <c r="T1423">
        <f t="shared" si="166"/>
        <v>0</v>
      </c>
      <c r="U1423">
        <f t="shared" si="166"/>
        <v>0</v>
      </c>
      <c r="V1423">
        <f t="shared" si="166"/>
        <v>0</v>
      </c>
      <c r="W1423">
        <f t="shared" si="166"/>
        <v>0</v>
      </c>
      <c r="X1423">
        <f t="shared" si="166"/>
        <v>0</v>
      </c>
    </row>
    <row r="1424" spans="3:24" ht="30" customHeight="1" thickTop="1" thickBot="1" x14ac:dyDescent="0.25">
      <c r="C1424" s="108"/>
      <c r="D1424" s="108"/>
      <c r="E1424" s="115"/>
      <c r="F1424" s="115"/>
      <c r="H1424" t="str">
        <f t="shared" si="168"/>
        <v/>
      </c>
      <c r="I1424" t="str">
        <f t="shared" si="169"/>
        <v/>
      </c>
      <c r="J1424" t="str">
        <f t="shared" si="170"/>
        <v/>
      </c>
      <c r="K1424" t="str">
        <f t="shared" si="171"/>
        <v/>
      </c>
      <c r="M1424">
        <f t="shared" si="167"/>
        <v>0</v>
      </c>
      <c r="N1424">
        <f t="shared" si="166"/>
        <v>0</v>
      </c>
      <c r="O1424">
        <f t="shared" si="166"/>
        <v>0</v>
      </c>
      <c r="P1424">
        <f t="shared" si="166"/>
        <v>0</v>
      </c>
      <c r="Q1424">
        <f t="shared" si="166"/>
        <v>0</v>
      </c>
      <c r="R1424">
        <f t="shared" ref="N1424:X1447" si="172">IF(ISERROR(IF(AND($H1424&lt;=R$6,$J1424&gt;=R$6),1,0)),"",IF(AND($H1424&lt;=R$6,$J1424&gt;=R$6),1,0))</f>
        <v>0</v>
      </c>
      <c r="S1424">
        <f t="shared" si="172"/>
        <v>0</v>
      </c>
      <c r="T1424">
        <f t="shared" si="172"/>
        <v>0</v>
      </c>
      <c r="U1424">
        <f t="shared" si="172"/>
        <v>0</v>
      </c>
      <c r="V1424">
        <f t="shared" si="172"/>
        <v>0</v>
      </c>
      <c r="W1424">
        <f t="shared" si="172"/>
        <v>0</v>
      </c>
      <c r="X1424">
        <f t="shared" si="172"/>
        <v>0</v>
      </c>
    </row>
    <row r="1425" spans="3:24" ht="30" customHeight="1" thickTop="1" thickBot="1" x14ac:dyDescent="0.25">
      <c r="C1425" s="108"/>
      <c r="D1425" s="108"/>
      <c r="E1425" s="115"/>
      <c r="F1425" s="115"/>
      <c r="H1425" t="str">
        <f t="shared" si="168"/>
        <v/>
      </c>
      <c r="I1425" t="str">
        <f t="shared" si="169"/>
        <v/>
      </c>
      <c r="J1425" t="str">
        <f t="shared" si="170"/>
        <v/>
      </c>
      <c r="K1425" t="str">
        <f t="shared" si="171"/>
        <v/>
      </c>
      <c r="M1425">
        <f t="shared" si="167"/>
        <v>0</v>
      </c>
      <c r="N1425">
        <f t="shared" si="172"/>
        <v>0</v>
      </c>
      <c r="O1425">
        <f t="shared" si="172"/>
        <v>0</v>
      </c>
      <c r="P1425">
        <f t="shared" si="172"/>
        <v>0</v>
      </c>
      <c r="Q1425">
        <f t="shared" si="172"/>
        <v>0</v>
      </c>
      <c r="R1425">
        <f t="shared" si="172"/>
        <v>0</v>
      </c>
      <c r="S1425">
        <f t="shared" si="172"/>
        <v>0</v>
      </c>
      <c r="T1425">
        <f t="shared" si="172"/>
        <v>0</v>
      </c>
      <c r="U1425">
        <f t="shared" si="172"/>
        <v>0</v>
      </c>
      <c r="V1425">
        <f t="shared" si="172"/>
        <v>0</v>
      </c>
      <c r="W1425">
        <f t="shared" si="172"/>
        <v>0</v>
      </c>
      <c r="X1425">
        <f t="shared" si="172"/>
        <v>0</v>
      </c>
    </row>
    <row r="1426" spans="3:24" ht="30" customHeight="1" thickTop="1" thickBot="1" x14ac:dyDescent="0.25">
      <c r="C1426" s="108"/>
      <c r="D1426" s="108"/>
      <c r="E1426" s="115"/>
      <c r="F1426" s="115"/>
      <c r="H1426" t="str">
        <f t="shared" si="168"/>
        <v/>
      </c>
      <c r="I1426" t="str">
        <f t="shared" si="169"/>
        <v/>
      </c>
      <c r="J1426" t="str">
        <f t="shared" si="170"/>
        <v/>
      </c>
      <c r="K1426" t="str">
        <f t="shared" si="171"/>
        <v/>
      </c>
      <c r="M1426">
        <f t="shared" si="167"/>
        <v>0</v>
      </c>
      <c r="N1426">
        <f t="shared" si="172"/>
        <v>0</v>
      </c>
      <c r="O1426">
        <f t="shared" si="172"/>
        <v>0</v>
      </c>
      <c r="P1426">
        <f t="shared" si="172"/>
        <v>0</v>
      </c>
      <c r="Q1426">
        <f t="shared" si="172"/>
        <v>0</v>
      </c>
      <c r="R1426">
        <f t="shared" si="172"/>
        <v>0</v>
      </c>
      <c r="S1426">
        <f t="shared" si="172"/>
        <v>0</v>
      </c>
      <c r="T1426">
        <f t="shared" si="172"/>
        <v>0</v>
      </c>
      <c r="U1426">
        <f t="shared" si="172"/>
        <v>0</v>
      </c>
      <c r="V1426">
        <f t="shared" si="172"/>
        <v>0</v>
      </c>
      <c r="W1426">
        <f t="shared" si="172"/>
        <v>0</v>
      </c>
      <c r="X1426">
        <f t="shared" si="172"/>
        <v>0</v>
      </c>
    </row>
    <row r="1427" spans="3:24" ht="30" customHeight="1" thickTop="1" thickBot="1" x14ac:dyDescent="0.25">
      <c r="C1427" s="108"/>
      <c r="D1427" s="108"/>
      <c r="E1427" s="115"/>
      <c r="F1427" s="115"/>
      <c r="H1427" t="str">
        <f t="shared" si="168"/>
        <v/>
      </c>
      <c r="I1427" t="str">
        <f t="shared" si="169"/>
        <v/>
      </c>
      <c r="J1427" t="str">
        <f t="shared" si="170"/>
        <v/>
      </c>
      <c r="K1427" t="str">
        <f t="shared" si="171"/>
        <v/>
      </c>
      <c r="M1427">
        <f t="shared" si="167"/>
        <v>0</v>
      </c>
      <c r="N1427">
        <f t="shared" si="172"/>
        <v>0</v>
      </c>
      <c r="O1427">
        <f t="shared" si="172"/>
        <v>0</v>
      </c>
      <c r="P1427">
        <f t="shared" si="172"/>
        <v>0</v>
      </c>
      <c r="Q1427">
        <f t="shared" si="172"/>
        <v>0</v>
      </c>
      <c r="R1427">
        <f t="shared" si="172"/>
        <v>0</v>
      </c>
      <c r="S1427">
        <f t="shared" si="172"/>
        <v>0</v>
      </c>
      <c r="T1427">
        <f t="shared" si="172"/>
        <v>0</v>
      </c>
      <c r="U1427">
        <f t="shared" si="172"/>
        <v>0</v>
      </c>
      <c r="V1427">
        <f t="shared" si="172"/>
        <v>0</v>
      </c>
      <c r="W1427">
        <f t="shared" si="172"/>
        <v>0</v>
      </c>
      <c r="X1427">
        <f t="shared" si="172"/>
        <v>0</v>
      </c>
    </row>
    <row r="1428" spans="3:24" ht="30" customHeight="1" thickTop="1" thickBot="1" x14ac:dyDescent="0.25">
      <c r="C1428" s="108"/>
      <c r="D1428" s="108"/>
      <c r="E1428" s="115"/>
      <c r="F1428" s="115"/>
      <c r="H1428" t="str">
        <f t="shared" si="168"/>
        <v/>
      </c>
      <c r="I1428" t="str">
        <f t="shared" si="169"/>
        <v/>
      </c>
      <c r="J1428" t="str">
        <f t="shared" si="170"/>
        <v/>
      </c>
      <c r="K1428" t="str">
        <f t="shared" si="171"/>
        <v/>
      </c>
      <c r="M1428">
        <f t="shared" si="167"/>
        <v>0</v>
      </c>
      <c r="N1428">
        <f t="shared" si="172"/>
        <v>0</v>
      </c>
      <c r="O1428">
        <f t="shared" si="172"/>
        <v>0</v>
      </c>
      <c r="P1428">
        <f t="shared" si="172"/>
        <v>0</v>
      </c>
      <c r="Q1428">
        <f t="shared" si="172"/>
        <v>0</v>
      </c>
      <c r="R1428">
        <f t="shared" si="172"/>
        <v>0</v>
      </c>
      <c r="S1428">
        <f t="shared" si="172"/>
        <v>0</v>
      </c>
      <c r="T1428">
        <f t="shared" si="172"/>
        <v>0</v>
      </c>
      <c r="U1428">
        <f t="shared" si="172"/>
        <v>0</v>
      </c>
      <c r="V1428">
        <f t="shared" si="172"/>
        <v>0</v>
      </c>
      <c r="W1428">
        <f t="shared" si="172"/>
        <v>0</v>
      </c>
      <c r="X1428">
        <f t="shared" si="172"/>
        <v>0</v>
      </c>
    </row>
    <row r="1429" spans="3:24" ht="30" customHeight="1" thickTop="1" thickBot="1" x14ac:dyDescent="0.25">
      <c r="C1429" s="108"/>
      <c r="D1429" s="108"/>
      <c r="E1429" s="115"/>
      <c r="F1429" s="115"/>
      <c r="H1429" t="str">
        <f t="shared" si="168"/>
        <v/>
      </c>
      <c r="I1429" t="str">
        <f t="shared" si="169"/>
        <v/>
      </c>
      <c r="J1429" t="str">
        <f t="shared" si="170"/>
        <v/>
      </c>
      <c r="K1429" t="str">
        <f t="shared" si="171"/>
        <v/>
      </c>
      <c r="M1429">
        <f t="shared" si="167"/>
        <v>0</v>
      </c>
      <c r="N1429">
        <f t="shared" si="172"/>
        <v>0</v>
      </c>
      <c r="O1429">
        <f t="shared" si="172"/>
        <v>0</v>
      </c>
      <c r="P1429">
        <f t="shared" si="172"/>
        <v>0</v>
      </c>
      <c r="Q1429">
        <f t="shared" si="172"/>
        <v>0</v>
      </c>
      <c r="R1429">
        <f t="shared" si="172"/>
        <v>0</v>
      </c>
      <c r="S1429">
        <f t="shared" si="172"/>
        <v>0</v>
      </c>
      <c r="T1429">
        <f t="shared" si="172"/>
        <v>0</v>
      </c>
      <c r="U1429">
        <f t="shared" si="172"/>
        <v>0</v>
      </c>
      <c r="V1429">
        <f t="shared" si="172"/>
        <v>0</v>
      </c>
      <c r="W1429">
        <f t="shared" si="172"/>
        <v>0</v>
      </c>
      <c r="X1429">
        <f t="shared" si="172"/>
        <v>0</v>
      </c>
    </row>
    <row r="1430" spans="3:24" ht="30" customHeight="1" thickTop="1" thickBot="1" x14ac:dyDescent="0.25">
      <c r="C1430" s="108"/>
      <c r="D1430" s="108"/>
      <c r="E1430" s="115"/>
      <c r="F1430" s="115"/>
      <c r="H1430" t="str">
        <f t="shared" si="168"/>
        <v/>
      </c>
      <c r="I1430" t="str">
        <f t="shared" si="169"/>
        <v/>
      </c>
      <c r="J1430" t="str">
        <f t="shared" si="170"/>
        <v/>
      </c>
      <c r="K1430" t="str">
        <f t="shared" si="171"/>
        <v/>
      </c>
      <c r="M1430">
        <f t="shared" si="167"/>
        <v>0</v>
      </c>
      <c r="N1430">
        <f t="shared" si="172"/>
        <v>0</v>
      </c>
      <c r="O1430">
        <f t="shared" si="172"/>
        <v>0</v>
      </c>
      <c r="P1430">
        <f t="shared" si="172"/>
        <v>0</v>
      </c>
      <c r="Q1430">
        <f t="shared" si="172"/>
        <v>0</v>
      </c>
      <c r="R1430">
        <f t="shared" si="172"/>
        <v>0</v>
      </c>
      <c r="S1430">
        <f t="shared" si="172"/>
        <v>0</v>
      </c>
      <c r="T1430">
        <f t="shared" si="172"/>
        <v>0</v>
      </c>
      <c r="U1430">
        <f t="shared" si="172"/>
        <v>0</v>
      </c>
      <c r="V1430">
        <f t="shared" si="172"/>
        <v>0</v>
      </c>
      <c r="W1430">
        <f t="shared" si="172"/>
        <v>0</v>
      </c>
      <c r="X1430">
        <f t="shared" si="172"/>
        <v>0</v>
      </c>
    </row>
    <row r="1431" spans="3:24" ht="30" customHeight="1" thickTop="1" thickBot="1" x14ac:dyDescent="0.25">
      <c r="C1431" s="108"/>
      <c r="D1431" s="108"/>
      <c r="E1431" s="115"/>
      <c r="F1431" s="115"/>
      <c r="H1431" t="str">
        <f t="shared" si="168"/>
        <v/>
      </c>
      <c r="I1431" t="str">
        <f t="shared" si="169"/>
        <v/>
      </c>
      <c r="J1431" t="str">
        <f t="shared" si="170"/>
        <v/>
      </c>
      <c r="K1431" t="str">
        <f t="shared" si="171"/>
        <v/>
      </c>
      <c r="M1431">
        <f t="shared" si="167"/>
        <v>0</v>
      </c>
      <c r="N1431">
        <f t="shared" si="172"/>
        <v>0</v>
      </c>
      <c r="O1431">
        <f t="shared" si="172"/>
        <v>0</v>
      </c>
      <c r="P1431">
        <f t="shared" si="172"/>
        <v>0</v>
      </c>
      <c r="Q1431">
        <f t="shared" si="172"/>
        <v>0</v>
      </c>
      <c r="R1431">
        <f t="shared" si="172"/>
        <v>0</v>
      </c>
      <c r="S1431">
        <f t="shared" si="172"/>
        <v>0</v>
      </c>
      <c r="T1431">
        <f t="shared" si="172"/>
        <v>0</v>
      </c>
      <c r="U1431">
        <f t="shared" si="172"/>
        <v>0</v>
      </c>
      <c r="V1431">
        <f t="shared" si="172"/>
        <v>0</v>
      </c>
      <c r="W1431">
        <f t="shared" si="172"/>
        <v>0</v>
      </c>
      <c r="X1431">
        <f t="shared" si="172"/>
        <v>0</v>
      </c>
    </row>
    <row r="1432" spans="3:24" ht="30" customHeight="1" thickTop="1" thickBot="1" x14ac:dyDescent="0.25">
      <c r="C1432" s="108"/>
      <c r="D1432" s="108"/>
      <c r="E1432" s="115"/>
      <c r="F1432" s="115"/>
      <c r="H1432" t="str">
        <f t="shared" si="168"/>
        <v/>
      </c>
      <c r="I1432" t="str">
        <f t="shared" si="169"/>
        <v/>
      </c>
      <c r="J1432" t="str">
        <f t="shared" si="170"/>
        <v/>
      </c>
      <c r="K1432" t="str">
        <f t="shared" si="171"/>
        <v/>
      </c>
      <c r="M1432">
        <f t="shared" si="167"/>
        <v>0</v>
      </c>
      <c r="N1432">
        <f t="shared" si="172"/>
        <v>0</v>
      </c>
      <c r="O1432">
        <f t="shared" si="172"/>
        <v>0</v>
      </c>
      <c r="P1432">
        <f t="shared" si="172"/>
        <v>0</v>
      </c>
      <c r="Q1432">
        <f t="shared" si="172"/>
        <v>0</v>
      </c>
      <c r="R1432">
        <f t="shared" si="172"/>
        <v>0</v>
      </c>
      <c r="S1432">
        <f t="shared" si="172"/>
        <v>0</v>
      </c>
      <c r="T1432">
        <f t="shared" si="172"/>
        <v>0</v>
      </c>
      <c r="U1432">
        <f t="shared" si="172"/>
        <v>0</v>
      </c>
      <c r="V1432">
        <f t="shared" si="172"/>
        <v>0</v>
      </c>
      <c r="W1432">
        <f t="shared" si="172"/>
        <v>0</v>
      </c>
      <c r="X1432">
        <f t="shared" si="172"/>
        <v>0</v>
      </c>
    </row>
    <row r="1433" spans="3:24" ht="30" customHeight="1" thickTop="1" thickBot="1" x14ac:dyDescent="0.25">
      <c r="C1433" s="108"/>
      <c r="D1433" s="108"/>
      <c r="E1433" s="115"/>
      <c r="F1433" s="115"/>
      <c r="H1433" t="str">
        <f t="shared" si="168"/>
        <v/>
      </c>
      <c r="I1433" t="str">
        <f t="shared" si="169"/>
        <v/>
      </c>
      <c r="J1433" t="str">
        <f t="shared" si="170"/>
        <v/>
      </c>
      <c r="K1433" t="str">
        <f t="shared" si="171"/>
        <v/>
      </c>
      <c r="M1433">
        <f t="shared" si="167"/>
        <v>0</v>
      </c>
      <c r="N1433">
        <f t="shared" si="172"/>
        <v>0</v>
      </c>
      <c r="O1433">
        <f t="shared" si="172"/>
        <v>0</v>
      </c>
      <c r="P1433">
        <f t="shared" si="172"/>
        <v>0</v>
      </c>
      <c r="Q1433">
        <f t="shared" si="172"/>
        <v>0</v>
      </c>
      <c r="R1433">
        <f t="shared" si="172"/>
        <v>0</v>
      </c>
      <c r="S1433">
        <f t="shared" si="172"/>
        <v>0</v>
      </c>
      <c r="T1433">
        <f t="shared" si="172"/>
        <v>0</v>
      </c>
      <c r="U1433">
        <f t="shared" si="172"/>
        <v>0</v>
      </c>
      <c r="V1433">
        <f t="shared" si="172"/>
        <v>0</v>
      </c>
      <c r="W1433">
        <f t="shared" si="172"/>
        <v>0</v>
      </c>
      <c r="X1433">
        <f t="shared" si="172"/>
        <v>0</v>
      </c>
    </row>
    <row r="1434" spans="3:24" ht="30" customHeight="1" thickTop="1" thickBot="1" x14ac:dyDescent="0.25">
      <c r="C1434" s="108"/>
      <c r="D1434" s="108"/>
      <c r="E1434" s="115"/>
      <c r="F1434" s="115"/>
      <c r="H1434" t="str">
        <f t="shared" si="168"/>
        <v/>
      </c>
      <c r="I1434" t="str">
        <f t="shared" si="169"/>
        <v/>
      </c>
      <c r="J1434" t="str">
        <f t="shared" si="170"/>
        <v/>
      </c>
      <c r="K1434" t="str">
        <f t="shared" si="171"/>
        <v/>
      </c>
      <c r="M1434">
        <f t="shared" si="167"/>
        <v>0</v>
      </c>
      <c r="N1434">
        <f t="shared" si="172"/>
        <v>0</v>
      </c>
      <c r="O1434">
        <f t="shared" si="172"/>
        <v>0</v>
      </c>
      <c r="P1434">
        <f t="shared" si="172"/>
        <v>0</v>
      </c>
      <c r="Q1434">
        <f t="shared" si="172"/>
        <v>0</v>
      </c>
      <c r="R1434">
        <f t="shared" si="172"/>
        <v>0</v>
      </c>
      <c r="S1434">
        <f t="shared" si="172"/>
        <v>0</v>
      </c>
      <c r="T1434">
        <f t="shared" si="172"/>
        <v>0</v>
      </c>
      <c r="U1434">
        <f t="shared" si="172"/>
        <v>0</v>
      </c>
      <c r="V1434">
        <f t="shared" si="172"/>
        <v>0</v>
      </c>
      <c r="W1434">
        <f t="shared" si="172"/>
        <v>0</v>
      </c>
      <c r="X1434">
        <f t="shared" si="172"/>
        <v>0</v>
      </c>
    </row>
    <row r="1435" spans="3:24" ht="30" customHeight="1" thickTop="1" thickBot="1" x14ac:dyDescent="0.25">
      <c r="C1435" s="108"/>
      <c r="D1435" s="108"/>
      <c r="E1435" s="115"/>
      <c r="F1435" s="115"/>
      <c r="H1435" t="str">
        <f t="shared" si="168"/>
        <v/>
      </c>
      <c r="I1435" t="str">
        <f t="shared" si="169"/>
        <v/>
      </c>
      <c r="J1435" t="str">
        <f t="shared" si="170"/>
        <v/>
      </c>
      <c r="K1435" t="str">
        <f t="shared" si="171"/>
        <v/>
      </c>
      <c r="M1435">
        <f t="shared" si="167"/>
        <v>0</v>
      </c>
      <c r="N1435">
        <f t="shared" si="172"/>
        <v>0</v>
      </c>
      <c r="O1435">
        <f t="shared" si="172"/>
        <v>0</v>
      </c>
      <c r="P1435">
        <f t="shared" si="172"/>
        <v>0</v>
      </c>
      <c r="Q1435">
        <f t="shared" si="172"/>
        <v>0</v>
      </c>
      <c r="R1435">
        <f t="shared" si="172"/>
        <v>0</v>
      </c>
      <c r="S1435">
        <f t="shared" si="172"/>
        <v>0</v>
      </c>
      <c r="T1435">
        <f t="shared" si="172"/>
        <v>0</v>
      </c>
      <c r="U1435">
        <f t="shared" si="172"/>
        <v>0</v>
      </c>
      <c r="V1435">
        <f t="shared" si="172"/>
        <v>0</v>
      </c>
      <c r="W1435">
        <f t="shared" si="172"/>
        <v>0</v>
      </c>
      <c r="X1435">
        <f t="shared" si="172"/>
        <v>0</v>
      </c>
    </row>
    <row r="1436" spans="3:24" ht="30" customHeight="1" thickTop="1" thickBot="1" x14ac:dyDescent="0.25">
      <c r="C1436" s="108"/>
      <c r="D1436" s="108"/>
      <c r="E1436" s="115"/>
      <c r="F1436" s="115"/>
      <c r="H1436" t="str">
        <f t="shared" si="168"/>
        <v/>
      </c>
      <c r="I1436" t="str">
        <f t="shared" si="169"/>
        <v/>
      </c>
      <c r="J1436" t="str">
        <f t="shared" si="170"/>
        <v/>
      </c>
      <c r="K1436" t="str">
        <f t="shared" si="171"/>
        <v/>
      </c>
      <c r="M1436">
        <f t="shared" si="167"/>
        <v>0</v>
      </c>
      <c r="N1436">
        <f t="shared" si="172"/>
        <v>0</v>
      </c>
      <c r="O1436">
        <f t="shared" si="172"/>
        <v>0</v>
      </c>
      <c r="P1436">
        <f t="shared" si="172"/>
        <v>0</v>
      </c>
      <c r="Q1436">
        <f t="shared" si="172"/>
        <v>0</v>
      </c>
      <c r="R1436">
        <f t="shared" si="172"/>
        <v>0</v>
      </c>
      <c r="S1436">
        <f t="shared" si="172"/>
        <v>0</v>
      </c>
      <c r="T1436">
        <f t="shared" si="172"/>
        <v>0</v>
      </c>
      <c r="U1436">
        <f t="shared" si="172"/>
        <v>0</v>
      </c>
      <c r="V1436">
        <f t="shared" si="172"/>
        <v>0</v>
      </c>
      <c r="W1436">
        <f t="shared" si="172"/>
        <v>0</v>
      </c>
      <c r="X1436">
        <f t="shared" si="172"/>
        <v>0</v>
      </c>
    </row>
    <row r="1437" spans="3:24" ht="30" customHeight="1" thickTop="1" thickBot="1" x14ac:dyDescent="0.25">
      <c r="C1437" s="108"/>
      <c r="D1437" s="108"/>
      <c r="E1437" s="115"/>
      <c r="F1437" s="115"/>
      <c r="H1437" t="str">
        <f t="shared" si="168"/>
        <v/>
      </c>
      <c r="I1437" t="str">
        <f t="shared" si="169"/>
        <v/>
      </c>
      <c r="J1437" t="str">
        <f t="shared" si="170"/>
        <v/>
      </c>
      <c r="K1437" t="str">
        <f t="shared" si="171"/>
        <v/>
      </c>
      <c r="M1437">
        <f t="shared" si="167"/>
        <v>0</v>
      </c>
      <c r="N1437">
        <f t="shared" si="172"/>
        <v>0</v>
      </c>
      <c r="O1437">
        <f t="shared" si="172"/>
        <v>0</v>
      </c>
      <c r="P1437">
        <f t="shared" si="172"/>
        <v>0</v>
      </c>
      <c r="Q1437">
        <f t="shared" si="172"/>
        <v>0</v>
      </c>
      <c r="R1437">
        <f t="shared" si="172"/>
        <v>0</v>
      </c>
      <c r="S1437">
        <f t="shared" si="172"/>
        <v>0</v>
      </c>
      <c r="T1437">
        <f t="shared" si="172"/>
        <v>0</v>
      </c>
      <c r="U1437">
        <f t="shared" si="172"/>
        <v>0</v>
      </c>
      <c r="V1437">
        <f t="shared" si="172"/>
        <v>0</v>
      </c>
      <c r="W1437">
        <f t="shared" si="172"/>
        <v>0</v>
      </c>
      <c r="X1437">
        <f t="shared" si="172"/>
        <v>0</v>
      </c>
    </row>
    <row r="1438" spans="3:24" ht="30" customHeight="1" thickTop="1" thickBot="1" x14ac:dyDescent="0.25">
      <c r="C1438" s="108"/>
      <c r="D1438" s="108"/>
      <c r="E1438" s="115"/>
      <c r="F1438" s="115"/>
      <c r="H1438" t="str">
        <f t="shared" si="168"/>
        <v/>
      </c>
      <c r="I1438" t="str">
        <f t="shared" si="169"/>
        <v/>
      </c>
      <c r="J1438" t="str">
        <f t="shared" si="170"/>
        <v/>
      </c>
      <c r="K1438" t="str">
        <f t="shared" si="171"/>
        <v/>
      </c>
      <c r="M1438">
        <f t="shared" si="167"/>
        <v>0</v>
      </c>
      <c r="N1438">
        <f t="shared" si="172"/>
        <v>0</v>
      </c>
      <c r="O1438">
        <f t="shared" si="172"/>
        <v>0</v>
      </c>
      <c r="P1438">
        <f t="shared" si="172"/>
        <v>0</v>
      </c>
      <c r="Q1438">
        <f t="shared" si="172"/>
        <v>0</v>
      </c>
      <c r="R1438">
        <f t="shared" si="172"/>
        <v>0</v>
      </c>
      <c r="S1438">
        <f t="shared" si="172"/>
        <v>0</v>
      </c>
      <c r="T1438">
        <f t="shared" si="172"/>
        <v>0</v>
      </c>
      <c r="U1438">
        <f t="shared" si="172"/>
        <v>0</v>
      </c>
      <c r="V1438">
        <f t="shared" si="172"/>
        <v>0</v>
      </c>
      <c r="W1438">
        <f t="shared" si="172"/>
        <v>0</v>
      </c>
      <c r="X1438">
        <f t="shared" si="172"/>
        <v>0</v>
      </c>
    </row>
    <row r="1439" spans="3:24" ht="30" customHeight="1" thickTop="1" thickBot="1" x14ac:dyDescent="0.25">
      <c r="C1439" s="108"/>
      <c r="D1439" s="108"/>
      <c r="E1439" s="115"/>
      <c r="F1439" s="115"/>
      <c r="H1439" t="str">
        <f t="shared" si="168"/>
        <v/>
      </c>
      <c r="I1439" t="str">
        <f t="shared" si="169"/>
        <v/>
      </c>
      <c r="J1439" t="str">
        <f t="shared" si="170"/>
        <v/>
      </c>
      <c r="K1439" t="str">
        <f t="shared" si="171"/>
        <v/>
      </c>
      <c r="M1439">
        <f t="shared" si="167"/>
        <v>0</v>
      </c>
      <c r="N1439">
        <f t="shared" si="172"/>
        <v>0</v>
      </c>
      <c r="O1439">
        <f t="shared" si="172"/>
        <v>0</v>
      </c>
      <c r="P1439">
        <f t="shared" si="172"/>
        <v>0</v>
      </c>
      <c r="Q1439">
        <f t="shared" si="172"/>
        <v>0</v>
      </c>
      <c r="R1439">
        <f t="shared" si="172"/>
        <v>0</v>
      </c>
      <c r="S1439">
        <f t="shared" si="172"/>
        <v>0</v>
      </c>
      <c r="T1439">
        <f t="shared" si="172"/>
        <v>0</v>
      </c>
      <c r="U1439">
        <f t="shared" si="172"/>
        <v>0</v>
      </c>
      <c r="V1439">
        <f t="shared" si="172"/>
        <v>0</v>
      </c>
      <c r="W1439">
        <f t="shared" si="172"/>
        <v>0</v>
      </c>
      <c r="X1439">
        <f t="shared" si="172"/>
        <v>0</v>
      </c>
    </row>
    <row r="1440" spans="3:24" ht="30" customHeight="1" thickTop="1" thickBot="1" x14ac:dyDescent="0.25">
      <c r="C1440" s="108"/>
      <c r="D1440" s="108"/>
      <c r="E1440" s="115"/>
      <c r="F1440" s="115"/>
      <c r="H1440" t="str">
        <f t="shared" si="168"/>
        <v/>
      </c>
      <c r="I1440" t="str">
        <f t="shared" si="169"/>
        <v/>
      </c>
      <c r="J1440" t="str">
        <f t="shared" si="170"/>
        <v/>
      </c>
      <c r="K1440" t="str">
        <f t="shared" si="171"/>
        <v/>
      </c>
      <c r="M1440">
        <f t="shared" si="167"/>
        <v>0</v>
      </c>
      <c r="N1440">
        <f t="shared" si="172"/>
        <v>0</v>
      </c>
      <c r="O1440">
        <f t="shared" si="172"/>
        <v>0</v>
      </c>
      <c r="P1440">
        <f t="shared" si="172"/>
        <v>0</v>
      </c>
      <c r="Q1440">
        <f t="shared" si="172"/>
        <v>0</v>
      </c>
      <c r="R1440">
        <f t="shared" si="172"/>
        <v>0</v>
      </c>
      <c r="S1440">
        <f t="shared" si="172"/>
        <v>0</v>
      </c>
      <c r="T1440">
        <f t="shared" si="172"/>
        <v>0</v>
      </c>
      <c r="U1440">
        <f t="shared" si="172"/>
        <v>0</v>
      </c>
      <c r="V1440">
        <f t="shared" si="172"/>
        <v>0</v>
      </c>
      <c r="W1440">
        <f t="shared" si="172"/>
        <v>0</v>
      </c>
      <c r="X1440">
        <f t="shared" si="172"/>
        <v>0</v>
      </c>
    </row>
    <row r="1441" spans="3:24" ht="30" customHeight="1" thickTop="1" thickBot="1" x14ac:dyDescent="0.25">
      <c r="C1441" s="108"/>
      <c r="D1441" s="108"/>
      <c r="E1441" s="115"/>
      <c r="F1441" s="115"/>
      <c r="H1441" t="str">
        <f t="shared" si="168"/>
        <v/>
      </c>
      <c r="I1441" t="str">
        <f t="shared" si="169"/>
        <v/>
      </c>
      <c r="J1441" t="str">
        <f t="shared" si="170"/>
        <v/>
      </c>
      <c r="K1441" t="str">
        <f t="shared" si="171"/>
        <v/>
      </c>
      <c r="M1441">
        <f t="shared" si="167"/>
        <v>0</v>
      </c>
      <c r="N1441">
        <f t="shared" si="172"/>
        <v>0</v>
      </c>
      <c r="O1441">
        <f t="shared" si="172"/>
        <v>0</v>
      </c>
      <c r="P1441">
        <f t="shared" si="172"/>
        <v>0</v>
      </c>
      <c r="Q1441">
        <f t="shared" si="172"/>
        <v>0</v>
      </c>
      <c r="R1441">
        <f t="shared" si="172"/>
        <v>0</v>
      </c>
      <c r="S1441">
        <f t="shared" si="172"/>
        <v>0</v>
      </c>
      <c r="T1441">
        <f t="shared" si="172"/>
        <v>0</v>
      </c>
      <c r="U1441">
        <f t="shared" si="172"/>
        <v>0</v>
      </c>
      <c r="V1441">
        <f t="shared" si="172"/>
        <v>0</v>
      </c>
      <c r="W1441">
        <f t="shared" si="172"/>
        <v>0</v>
      </c>
      <c r="X1441">
        <f t="shared" si="172"/>
        <v>0</v>
      </c>
    </row>
    <row r="1442" spans="3:24" ht="30" customHeight="1" thickTop="1" thickBot="1" x14ac:dyDescent="0.25">
      <c r="C1442" s="108"/>
      <c r="D1442" s="108"/>
      <c r="E1442" s="115"/>
      <c r="F1442" s="115"/>
      <c r="H1442" t="str">
        <f t="shared" si="168"/>
        <v/>
      </c>
      <c r="I1442" t="str">
        <f t="shared" si="169"/>
        <v/>
      </c>
      <c r="J1442" t="str">
        <f t="shared" si="170"/>
        <v/>
      </c>
      <c r="K1442" t="str">
        <f t="shared" si="171"/>
        <v/>
      </c>
      <c r="M1442">
        <f t="shared" si="167"/>
        <v>0</v>
      </c>
      <c r="N1442">
        <f t="shared" si="172"/>
        <v>0</v>
      </c>
      <c r="O1442">
        <f t="shared" si="172"/>
        <v>0</v>
      </c>
      <c r="P1442">
        <f t="shared" si="172"/>
        <v>0</v>
      </c>
      <c r="Q1442">
        <f t="shared" si="172"/>
        <v>0</v>
      </c>
      <c r="R1442">
        <f t="shared" si="172"/>
        <v>0</v>
      </c>
      <c r="S1442">
        <f t="shared" si="172"/>
        <v>0</v>
      </c>
      <c r="T1442">
        <f t="shared" si="172"/>
        <v>0</v>
      </c>
      <c r="U1442">
        <f t="shared" si="172"/>
        <v>0</v>
      </c>
      <c r="V1442">
        <f t="shared" si="172"/>
        <v>0</v>
      </c>
      <c r="W1442">
        <f t="shared" si="172"/>
        <v>0</v>
      </c>
      <c r="X1442">
        <f t="shared" si="172"/>
        <v>0</v>
      </c>
    </row>
    <row r="1443" spans="3:24" ht="30" customHeight="1" thickTop="1" thickBot="1" x14ac:dyDescent="0.25">
      <c r="C1443" s="108"/>
      <c r="D1443" s="108"/>
      <c r="E1443" s="115"/>
      <c r="F1443" s="115"/>
      <c r="H1443" t="str">
        <f t="shared" si="168"/>
        <v/>
      </c>
      <c r="I1443" t="str">
        <f t="shared" si="169"/>
        <v/>
      </c>
      <c r="J1443" t="str">
        <f t="shared" si="170"/>
        <v/>
      </c>
      <c r="K1443" t="str">
        <f t="shared" si="171"/>
        <v/>
      </c>
      <c r="M1443">
        <f t="shared" si="167"/>
        <v>0</v>
      </c>
      <c r="N1443">
        <f t="shared" si="172"/>
        <v>0</v>
      </c>
      <c r="O1443">
        <f t="shared" si="172"/>
        <v>0</v>
      </c>
      <c r="P1443">
        <f t="shared" si="172"/>
        <v>0</v>
      </c>
      <c r="Q1443">
        <f t="shared" si="172"/>
        <v>0</v>
      </c>
      <c r="R1443">
        <f t="shared" si="172"/>
        <v>0</v>
      </c>
      <c r="S1443">
        <f t="shared" si="172"/>
        <v>0</v>
      </c>
      <c r="T1443">
        <f t="shared" si="172"/>
        <v>0</v>
      </c>
      <c r="U1443">
        <f t="shared" si="172"/>
        <v>0</v>
      </c>
      <c r="V1443">
        <f t="shared" si="172"/>
        <v>0</v>
      </c>
      <c r="W1443">
        <f t="shared" si="172"/>
        <v>0</v>
      </c>
      <c r="X1443">
        <f t="shared" si="172"/>
        <v>0</v>
      </c>
    </row>
    <row r="1444" spans="3:24" ht="30" customHeight="1" thickTop="1" thickBot="1" x14ac:dyDescent="0.25">
      <c r="C1444" s="108"/>
      <c r="D1444" s="108"/>
      <c r="E1444" s="115"/>
      <c r="F1444" s="115"/>
      <c r="H1444" t="str">
        <f t="shared" si="168"/>
        <v/>
      </c>
      <c r="I1444" t="str">
        <f t="shared" si="169"/>
        <v/>
      </c>
      <c r="J1444" t="str">
        <f t="shared" si="170"/>
        <v/>
      </c>
      <c r="K1444" t="str">
        <f t="shared" si="171"/>
        <v/>
      </c>
      <c r="M1444">
        <f t="shared" si="167"/>
        <v>0</v>
      </c>
      <c r="N1444">
        <f t="shared" si="172"/>
        <v>0</v>
      </c>
      <c r="O1444">
        <f t="shared" si="172"/>
        <v>0</v>
      </c>
      <c r="P1444">
        <f t="shared" si="172"/>
        <v>0</v>
      </c>
      <c r="Q1444">
        <f t="shared" si="172"/>
        <v>0</v>
      </c>
      <c r="R1444">
        <f t="shared" si="172"/>
        <v>0</v>
      </c>
      <c r="S1444">
        <f t="shared" si="172"/>
        <v>0</v>
      </c>
      <c r="T1444">
        <f t="shared" si="172"/>
        <v>0</v>
      </c>
      <c r="U1444">
        <f t="shared" si="172"/>
        <v>0</v>
      </c>
      <c r="V1444">
        <f t="shared" si="172"/>
        <v>0</v>
      </c>
      <c r="W1444">
        <f t="shared" si="172"/>
        <v>0</v>
      </c>
      <c r="X1444">
        <f t="shared" si="172"/>
        <v>0</v>
      </c>
    </row>
    <row r="1445" spans="3:24" ht="30" customHeight="1" thickTop="1" thickBot="1" x14ac:dyDescent="0.25">
      <c r="C1445" s="108"/>
      <c r="D1445" s="108"/>
      <c r="E1445" s="115"/>
      <c r="F1445" s="115"/>
      <c r="H1445" t="str">
        <f t="shared" si="168"/>
        <v/>
      </c>
      <c r="I1445" t="str">
        <f t="shared" si="169"/>
        <v/>
      </c>
      <c r="J1445" t="str">
        <f t="shared" si="170"/>
        <v/>
      </c>
      <c r="K1445" t="str">
        <f t="shared" si="171"/>
        <v/>
      </c>
      <c r="M1445">
        <f t="shared" si="167"/>
        <v>0</v>
      </c>
      <c r="N1445">
        <f t="shared" si="172"/>
        <v>0</v>
      </c>
      <c r="O1445">
        <f t="shared" si="172"/>
        <v>0</v>
      </c>
      <c r="P1445">
        <f t="shared" si="172"/>
        <v>0</v>
      </c>
      <c r="Q1445">
        <f t="shared" si="172"/>
        <v>0</v>
      </c>
      <c r="R1445">
        <f t="shared" si="172"/>
        <v>0</v>
      </c>
      <c r="S1445">
        <f t="shared" si="172"/>
        <v>0</v>
      </c>
      <c r="T1445">
        <f t="shared" si="172"/>
        <v>0</v>
      </c>
      <c r="U1445">
        <f t="shared" si="172"/>
        <v>0</v>
      </c>
      <c r="V1445">
        <f t="shared" si="172"/>
        <v>0</v>
      </c>
      <c r="W1445">
        <f t="shared" si="172"/>
        <v>0</v>
      </c>
      <c r="X1445">
        <f t="shared" si="172"/>
        <v>0</v>
      </c>
    </row>
    <row r="1446" spans="3:24" ht="30" customHeight="1" thickTop="1" thickBot="1" x14ac:dyDescent="0.25">
      <c r="C1446" s="108"/>
      <c r="D1446" s="108"/>
      <c r="E1446" s="115"/>
      <c r="F1446" s="115"/>
      <c r="H1446" t="str">
        <f t="shared" si="168"/>
        <v/>
      </c>
      <c r="I1446" t="str">
        <f t="shared" si="169"/>
        <v/>
      </c>
      <c r="J1446" t="str">
        <f t="shared" si="170"/>
        <v/>
      </c>
      <c r="K1446" t="str">
        <f t="shared" si="171"/>
        <v/>
      </c>
      <c r="M1446">
        <f t="shared" si="167"/>
        <v>0</v>
      </c>
      <c r="N1446">
        <f t="shared" si="172"/>
        <v>0</v>
      </c>
      <c r="O1446">
        <f t="shared" si="172"/>
        <v>0</v>
      </c>
      <c r="P1446">
        <f t="shared" si="172"/>
        <v>0</v>
      </c>
      <c r="Q1446">
        <f t="shared" si="172"/>
        <v>0</v>
      </c>
      <c r="R1446">
        <f t="shared" si="172"/>
        <v>0</v>
      </c>
      <c r="S1446">
        <f t="shared" si="172"/>
        <v>0</v>
      </c>
      <c r="T1446">
        <f t="shared" si="172"/>
        <v>0</v>
      </c>
      <c r="U1446">
        <f t="shared" si="172"/>
        <v>0</v>
      </c>
      <c r="V1446">
        <f t="shared" si="172"/>
        <v>0</v>
      </c>
      <c r="W1446">
        <f t="shared" si="172"/>
        <v>0</v>
      </c>
      <c r="X1446">
        <f t="shared" si="172"/>
        <v>0</v>
      </c>
    </row>
    <row r="1447" spans="3:24" ht="30" customHeight="1" thickTop="1" thickBot="1" x14ac:dyDescent="0.25">
      <c r="C1447" s="108"/>
      <c r="D1447" s="108"/>
      <c r="E1447" s="115"/>
      <c r="F1447" s="115"/>
      <c r="H1447" t="str">
        <f t="shared" si="168"/>
        <v/>
      </c>
      <c r="I1447" t="str">
        <f t="shared" si="169"/>
        <v/>
      </c>
      <c r="J1447" t="str">
        <f t="shared" si="170"/>
        <v/>
      </c>
      <c r="K1447" t="str">
        <f t="shared" si="171"/>
        <v/>
      </c>
      <c r="M1447">
        <f t="shared" si="167"/>
        <v>0</v>
      </c>
      <c r="N1447">
        <f t="shared" si="172"/>
        <v>0</v>
      </c>
      <c r="O1447">
        <f t="shared" si="172"/>
        <v>0</v>
      </c>
      <c r="P1447">
        <f t="shared" si="172"/>
        <v>0</v>
      </c>
      <c r="Q1447">
        <f t="shared" si="172"/>
        <v>0</v>
      </c>
      <c r="R1447">
        <f t="shared" si="172"/>
        <v>0</v>
      </c>
      <c r="S1447">
        <f t="shared" si="172"/>
        <v>0</v>
      </c>
      <c r="T1447">
        <f t="shared" ref="N1447:X1470" si="173">IF(ISERROR(IF(AND($H1447&lt;=T$6,$J1447&gt;=T$6),1,0)),"",IF(AND($H1447&lt;=T$6,$J1447&gt;=T$6),1,0))</f>
        <v>0</v>
      </c>
      <c r="U1447">
        <f t="shared" si="173"/>
        <v>0</v>
      </c>
      <c r="V1447">
        <f t="shared" si="173"/>
        <v>0</v>
      </c>
      <c r="W1447">
        <f t="shared" si="173"/>
        <v>0</v>
      </c>
      <c r="X1447">
        <f t="shared" si="173"/>
        <v>0</v>
      </c>
    </row>
    <row r="1448" spans="3:24" ht="30" customHeight="1" thickTop="1" thickBot="1" x14ac:dyDescent="0.25">
      <c r="C1448" s="108"/>
      <c r="D1448" s="108"/>
      <c r="E1448" s="115"/>
      <c r="F1448" s="115"/>
      <c r="H1448" t="str">
        <f t="shared" si="168"/>
        <v/>
      </c>
      <c r="I1448" t="str">
        <f t="shared" si="169"/>
        <v/>
      </c>
      <c r="J1448" t="str">
        <f t="shared" si="170"/>
        <v/>
      </c>
      <c r="K1448" t="str">
        <f t="shared" si="171"/>
        <v/>
      </c>
      <c r="M1448">
        <f t="shared" si="167"/>
        <v>0</v>
      </c>
      <c r="N1448">
        <f t="shared" si="173"/>
        <v>0</v>
      </c>
      <c r="O1448">
        <f t="shared" si="173"/>
        <v>0</v>
      </c>
      <c r="P1448">
        <f t="shared" si="173"/>
        <v>0</v>
      </c>
      <c r="Q1448">
        <f t="shared" si="173"/>
        <v>0</v>
      </c>
      <c r="R1448">
        <f t="shared" si="173"/>
        <v>0</v>
      </c>
      <c r="S1448">
        <f t="shared" si="173"/>
        <v>0</v>
      </c>
      <c r="T1448">
        <f t="shared" si="173"/>
        <v>0</v>
      </c>
      <c r="U1448">
        <f t="shared" si="173"/>
        <v>0</v>
      </c>
      <c r="V1448">
        <f t="shared" si="173"/>
        <v>0</v>
      </c>
      <c r="W1448">
        <f t="shared" si="173"/>
        <v>0</v>
      </c>
      <c r="X1448">
        <f t="shared" si="173"/>
        <v>0</v>
      </c>
    </row>
    <row r="1449" spans="3:24" ht="30" customHeight="1" thickTop="1" thickBot="1" x14ac:dyDescent="0.25">
      <c r="C1449" s="108"/>
      <c r="D1449" s="108"/>
      <c r="E1449" s="115"/>
      <c r="F1449" s="115"/>
      <c r="H1449" t="str">
        <f t="shared" si="168"/>
        <v/>
      </c>
      <c r="I1449" t="str">
        <f t="shared" si="169"/>
        <v/>
      </c>
      <c r="J1449" t="str">
        <f t="shared" si="170"/>
        <v/>
      </c>
      <c r="K1449" t="str">
        <f t="shared" si="171"/>
        <v/>
      </c>
      <c r="M1449">
        <f t="shared" si="167"/>
        <v>0</v>
      </c>
      <c r="N1449">
        <f t="shared" si="173"/>
        <v>0</v>
      </c>
      <c r="O1449">
        <f t="shared" si="173"/>
        <v>0</v>
      </c>
      <c r="P1449">
        <f t="shared" si="173"/>
        <v>0</v>
      </c>
      <c r="Q1449">
        <f t="shared" si="173"/>
        <v>0</v>
      </c>
      <c r="R1449">
        <f t="shared" si="173"/>
        <v>0</v>
      </c>
      <c r="S1449">
        <f t="shared" si="173"/>
        <v>0</v>
      </c>
      <c r="T1449">
        <f t="shared" si="173"/>
        <v>0</v>
      </c>
      <c r="U1449">
        <f t="shared" si="173"/>
        <v>0</v>
      </c>
      <c r="V1449">
        <f t="shared" si="173"/>
        <v>0</v>
      </c>
      <c r="W1449">
        <f t="shared" si="173"/>
        <v>0</v>
      </c>
      <c r="X1449">
        <f t="shared" si="173"/>
        <v>0</v>
      </c>
    </row>
    <row r="1450" spans="3:24" ht="30" customHeight="1" thickTop="1" thickBot="1" x14ac:dyDescent="0.25">
      <c r="C1450" s="108"/>
      <c r="D1450" s="108"/>
      <c r="E1450" s="115"/>
      <c r="F1450" s="115"/>
      <c r="H1450" t="str">
        <f t="shared" si="168"/>
        <v/>
      </c>
      <c r="I1450" t="str">
        <f t="shared" si="169"/>
        <v/>
      </c>
      <c r="J1450" t="str">
        <f t="shared" si="170"/>
        <v/>
      </c>
      <c r="K1450" t="str">
        <f t="shared" si="171"/>
        <v/>
      </c>
      <c r="M1450">
        <f t="shared" si="167"/>
        <v>0</v>
      </c>
      <c r="N1450">
        <f t="shared" si="173"/>
        <v>0</v>
      </c>
      <c r="O1450">
        <f t="shared" si="173"/>
        <v>0</v>
      </c>
      <c r="P1450">
        <f t="shared" si="173"/>
        <v>0</v>
      </c>
      <c r="Q1450">
        <f t="shared" si="173"/>
        <v>0</v>
      </c>
      <c r="R1450">
        <f t="shared" si="173"/>
        <v>0</v>
      </c>
      <c r="S1450">
        <f t="shared" si="173"/>
        <v>0</v>
      </c>
      <c r="T1450">
        <f t="shared" si="173"/>
        <v>0</v>
      </c>
      <c r="U1450">
        <f t="shared" si="173"/>
        <v>0</v>
      </c>
      <c r="V1450">
        <f t="shared" si="173"/>
        <v>0</v>
      </c>
      <c r="W1450">
        <f t="shared" si="173"/>
        <v>0</v>
      </c>
      <c r="X1450">
        <f t="shared" si="173"/>
        <v>0</v>
      </c>
    </row>
    <row r="1451" spans="3:24" ht="30" customHeight="1" thickTop="1" thickBot="1" x14ac:dyDescent="0.25">
      <c r="C1451" s="108"/>
      <c r="D1451" s="108"/>
      <c r="E1451" s="115"/>
      <c r="F1451" s="115"/>
      <c r="H1451" t="str">
        <f t="shared" si="168"/>
        <v/>
      </c>
      <c r="I1451" t="str">
        <f t="shared" si="169"/>
        <v/>
      </c>
      <c r="J1451" t="str">
        <f t="shared" si="170"/>
        <v/>
      </c>
      <c r="K1451" t="str">
        <f t="shared" si="171"/>
        <v/>
      </c>
      <c r="M1451">
        <f t="shared" si="167"/>
        <v>0</v>
      </c>
      <c r="N1451">
        <f t="shared" si="173"/>
        <v>0</v>
      </c>
      <c r="O1451">
        <f t="shared" si="173"/>
        <v>0</v>
      </c>
      <c r="P1451">
        <f t="shared" si="173"/>
        <v>0</v>
      </c>
      <c r="Q1451">
        <f t="shared" si="173"/>
        <v>0</v>
      </c>
      <c r="R1451">
        <f t="shared" si="173"/>
        <v>0</v>
      </c>
      <c r="S1451">
        <f t="shared" si="173"/>
        <v>0</v>
      </c>
      <c r="T1451">
        <f t="shared" si="173"/>
        <v>0</v>
      </c>
      <c r="U1451">
        <f t="shared" si="173"/>
        <v>0</v>
      </c>
      <c r="V1451">
        <f t="shared" si="173"/>
        <v>0</v>
      </c>
      <c r="W1451">
        <f t="shared" si="173"/>
        <v>0</v>
      </c>
      <c r="X1451">
        <f t="shared" si="173"/>
        <v>0</v>
      </c>
    </row>
    <row r="1452" spans="3:24" ht="30" customHeight="1" thickTop="1" thickBot="1" x14ac:dyDescent="0.25">
      <c r="C1452" s="108"/>
      <c r="D1452" s="108"/>
      <c r="E1452" s="115"/>
      <c r="F1452" s="115"/>
      <c r="H1452" t="str">
        <f t="shared" si="168"/>
        <v/>
      </c>
      <c r="I1452" t="str">
        <f t="shared" si="169"/>
        <v/>
      </c>
      <c r="J1452" t="str">
        <f t="shared" si="170"/>
        <v/>
      </c>
      <c r="K1452" t="str">
        <f t="shared" si="171"/>
        <v/>
      </c>
      <c r="M1452">
        <f t="shared" si="167"/>
        <v>0</v>
      </c>
      <c r="N1452">
        <f t="shared" si="173"/>
        <v>0</v>
      </c>
      <c r="O1452">
        <f t="shared" si="173"/>
        <v>0</v>
      </c>
      <c r="P1452">
        <f t="shared" si="173"/>
        <v>0</v>
      </c>
      <c r="Q1452">
        <f t="shared" si="173"/>
        <v>0</v>
      </c>
      <c r="R1452">
        <f t="shared" si="173"/>
        <v>0</v>
      </c>
      <c r="S1452">
        <f t="shared" si="173"/>
        <v>0</v>
      </c>
      <c r="T1452">
        <f t="shared" si="173"/>
        <v>0</v>
      </c>
      <c r="U1452">
        <f t="shared" si="173"/>
        <v>0</v>
      </c>
      <c r="V1452">
        <f t="shared" si="173"/>
        <v>0</v>
      </c>
      <c r="W1452">
        <f t="shared" si="173"/>
        <v>0</v>
      </c>
      <c r="X1452">
        <f t="shared" si="173"/>
        <v>0</v>
      </c>
    </row>
    <row r="1453" spans="3:24" ht="30" customHeight="1" thickTop="1" thickBot="1" x14ac:dyDescent="0.25">
      <c r="C1453" s="108"/>
      <c r="D1453" s="108"/>
      <c r="E1453" s="115"/>
      <c r="F1453" s="115"/>
      <c r="H1453" t="str">
        <f t="shared" si="168"/>
        <v/>
      </c>
      <c r="I1453" t="str">
        <f t="shared" si="169"/>
        <v/>
      </c>
      <c r="J1453" t="str">
        <f t="shared" si="170"/>
        <v/>
      </c>
      <c r="K1453" t="str">
        <f t="shared" si="171"/>
        <v/>
      </c>
      <c r="M1453">
        <f t="shared" si="167"/>
        <v>0</v>
      </c>
      <c r="N1453">
        <f t="shared" si="173"/>
        <v>0</v>
      </c>
      <c r="O1453">
        <f t="shared" si="173"/>
        <v>0</v>
      </c>
      <c r="P1453">
        <f t="shared" si="173"/>
        <v>0</v>
      </c>
      <c r="Q1453">
        <f t="shared" si="173"/>
        <v>0</v>
      </c>
      <c r="R1453">
        <f t="shared" si="173"/>
        <v>0</v>
      </c>
      <c r="S1453">
        <f t="shared" si="173"/>
        <v>0</v>
      </c>
      <c r="T1453">
        <f t="shared" si="173"/>
        <v>0</v>
      </c>
      <c r="U1453">
        <f t="shared" si="173"/>
        <v>0</v>
      </c>
      <c r="V1453">
        <f t="shared" si="173"/>
        <v>0</v>
      </c>
      <c r="W1453">
        <f t="shared" si="173"/>
        <v>0</v>
      </c>
      <c r="X1453">
        <f t="shared" si="173"/>
        <v>0</v>
      </c>
    </row>
    <row r="1454" spans="3:24" ht="30" customHeight="1" thickTop="1" thickBot="1" x14ac:dyDescent="0.25">
      <c r="C1454" s="108"/>
      <c r="D1454" s="108"/>
      <c r="E1454" s="115"/>
      <c r="F1454" s="115"/>
      <c r="H1454" t="str">
        <f t="shared" si="168"/>
        <v/>
      </c>
      <c r="I1454" t="str">
        <f t="shared" si="169"/>
        <v/>
      </c>
      <c r="J1454" t="str">
        <f t="shared" si="170"/>
        <v/>
      </c>
      <c r="K1454" t="str">
        <f t="shared" si="171"/>
        <v/>
      </c>
      <c r="M1454">
        <f t="shared" si="167"/>
        <v>0</v>
      </c>
      <c r="N1454">
        <f t="shared" si="173"/>
        <v>0</v>
      </c>
      <c r="O1454">
        <f t="shared" si="173"/>
        <v>0</v>
      </c>
      <c r="P1454">
        <f t="shared" si="173"/>
        <v>0</v>
      </c>
      <c r="Q1454">
        <f t="shared" si="173"/>
        <v>0</v>
      </c>
      <c r="R1454">
        <f t="shared" si="173"/>
        <v>0</v>
      </c>
      <c r="S1454">
        <f t="shared" si="173"/>
        <v>0</v>
      </c>
      <c r="T1454">
        <f t="shared" si="173"/>
        <v>0</v>
      </c>
      <c r="U1454">
        <f t="shared" si="173"/>
        <v>0</v>
      </c>
      <c r="V1454">
        <f t="shared" si="173"/>
        <v>0</v>
      </c>
      <c r="W1454">
        <f t="shared" si="173"/>
        <v>0</v>
      </c>
      <c r="X1454">
        <f t="shared" si="173"/>
        <v>0</v>
      </c>
    </row>
    <row r="1455" spans="3:24" ht="30" customHeight="1" thickTop="1" thickBot="1" x14ac:dyDescent="0.25">
      <c r="C1455" s="108"/>
      <c r="D1455" s="108"/>
      <c r="E1455" s="115"/>
      <c r="F1455" s="115"/>
      <c r="H1455" t="str">
        <f t="shared" si="168"/>
        <v/>
      </c>
      <c r="I1455" t="str">
        <f t="shared" si="169"/>
        <v/>
      </c>
      <c r="J1455" t="str">
        <f t="shared" si="170"/>
        <v/>
      </c>
      <c r="K1455" t="str">
        <f t="shared" si="171"/>
        <v/>
      </c>
      <c r="M1455">
        <f t="shared" si="167"/>
        <v>0</v>
      </c>
      <c r="N1455">
        <f t="shared" si="173"/>
        <v>0</v>
      </c>
      <c r="O1455">
        <f t="shared" si="173"/>
        <v>0</v>
      </c>
      <c r="P1455">
        <f t="shared" si="173"/>
        <v>0</v>
      </c>
      <c r="Q1455">
        <f t="shared" si="173"/>
        <v>0</v>
      </c>
      <c r="R1455">
        <f t="shared" si="173"/>
        <v>0</v>
      </c>
      <c r="S1455">
        <f t="shared" si="173"/>
        <v>0</v>
      </c>
      <c r="T1455">
        <f t="shared" si="173"/>
        <v>0</v>
      </c>
      <c r="U1455">
        <f t="shared" si="173"/>
        <v>0</v>
      </c>
      <c r="V1455">
        <f t="shared" si="173"/>
        <v>0</v>
      </c>
      <c r="W1455">
        <f t="shared" si="173"/>
        <v>0</v>
      </c>
      <c r="X1455">
        <f t="shared" si="173"/>
        <v>0</v>
      </c>
    </row>
    <row r="1456" spans="3:24" ht="30" customHeight="1" thickTop="1" thickBot="1" x14ac:dyDescent="0.25">
      <c r="C1456" s="108"/>
      <c r="D1456" s="108"/>
      <c r="E1456" s="115"/>
      <c r="F1456" s="115"/>
      <c r="H1456" t="str">
        <f t="shared" si="168"/>
        <v/>
      </c>
      <c r="I1456" t="str">
        <f t="shared" si="169"/>
        <v/>
      </c>
      <c r="J1456" t="str">
        <f t="shared" si="170"/>
        <v/>
      </c>
      <c r="K1456" t="str">
        <f t="shared" si="171"/>
        <v/>
      </c>
      <c r="M1456">
        <f t="shared" si="167"/>
        <v>0</v>
      </c>
      <c r="N1456">
        <f t="shared" si="173"/>
        <v>0</v>
      </c>
      <c r="O1456">
        <f t="shared" si="173"/>
        <v>0</v>
      </c>
      <c r="P1456">
        <f t="shared" si="173"/>
        <v>0</v>
      </c>
      <c r="Q1456">
        <f t="shared" si="173"/>
        <v>0</v>
      </c>
      <c r="R1456">
        <f t="shared" si="173"/>
        <v>0</v>
      </c>
      <c r="S1456">
        <f t="shared" si="173"/>
        <v>0</v>
      </c>
      <c r="T1456">
        <f t="shared" si="173"/>
        <v>0</v>
      </c>
      <c r="U1456">
        <f t="shared" si="173"/>
        <v>0</v>
      </c>
      <c r="V1456">
        <f t="shared" si="173"/>
        <v>0</v>
      </c>
      <c r="W1456">
        <f t="shared" si="173"/>
        <v>0</v>
      </c>
      <c r="X1456">
        <f t="shared" si="173"/>
        <v>0</v>
      </c>
    </row>
    <row r="1457" spans="3:24" ht="30" customHeight="1" thickTop="1" thickBot="1" x14ac:dyDescent="0.25">
      <c r="C1457" s="108"/>
      <c r="D1457" s="108"/>
      <c r="E1457" s="115"/>
      <c r="F1457" s="115"/>
      <c r="H1457" t="str">
        <f t="shared" si="168"/>
        <v/>
      </c>
      <c r="I1457" t="str">
        <f t="shared" si="169"/>
        <v/>
      </c>
      <c r="J1457" t="str">
        <f t="shared" si="170"/>
        <v/>
      </c>
      <c r="K1457" t="str">
        <f t="shared" si="171"/>
        <v/>
      </c>
      <c r="M1457">
        <f t="shared" si="167"/>
        <v>0</v>
      </c>
      <c r="N1457">
        <f t="shared" si="173"/>
        <v>0</v>
      </c>
      <c r="O1457">
        <f t="shared" si="173"/>
        <v>0</v>
      </c>
      <c r="P1457">
        <f t="shared" si="173"/>
        <v>0</v>
      </c>
      <c r="Q1457">
        <f t="shared" si="173"/>
        <v>0</v>
      </c>
      <c r="R1457">
        <f t="shared" si="173"/>
        <v>0</v>
      </c>
      <c r="S1457">
        <f t="shared" si="173"/>
        <v>0</v>
      </c>
      <c r="T1457">
        <f t="shared" si="173"/>
        <v>0</v>
      </c>
      <c r="U1457">
        <f t="shared" si="173"/>
        <v>0</v>
      </c>
      <c r="V1457">
        <f t="shared" si="173"/>
        <v>0</v>
      </c>
      <c r="W1457">
        <f t="shared" si="173"/>
        <v>0</v>
      </c>
      <c r="X1457">
        <f t="shared" si="173"/>
        <v>0</v>
      </c>
    </row>
    <row r="1458" spans="3:24" ht="30" customHeight="1" thickTop="1" thickBot="1" x14ac:dyDescent="0.25">
      <c r="C1458" s="108"/>
      <c r="D1458" s="108"/>
      <c r="E1458" s="115"/>
      <c r="F1458" s="115"/>
      <c r="H1458" t="str">
        <f t="shared" si="168"/>
        <v/>
      </c>
      <c r="I1458" t="str">
        <f t="shared" si="169"/>
        <v/>
      </c>
      <c r="J1458" t="str">
        <f t="shared" si="170"/>
        <v/>
      </c>
      <c r="K1458" t="str">
        <f t="shared" si="171"/>
        <v/>
      </c>
      <c r="M1458">
        <f t="shared" si="167"/>
        <v>0</v>
      </c>
      <c r="N1458">
        <f t="shared" si="173"/>
        <v>0</v>
      </c>
      <c r="O1458">
        <f t="shared" si="173"/>
        <v>0</v>
      </c>
      <c r="P1458">
        <f t="shared" si="173"/>
        <v>0</v>
      </c>
      <c r="Q1458">
        <f t="shared" si="173"/>
        <v>0</v>
      </c>
      <c r="R1458">
        <f t="shared" si="173"/>
        <v>0</v>
      </c>
      <c r="S1458">
        <f t="shared" si="173"/>
        <v>0</v>
      </c>
      <c r="T1458">
        <f t="shared" si="173"/>
        <v>0</v>
      </c>
      <c r="U1458">
        <f t="shared" si="173"/>
        <v>0</v>
      </c>
      <c r="V1458">
        <f t="shared" si="173"/>
        <v>0</v>
      </c>
      <c r="W1458">
        <f t="shared" si="173"/>
        <v>0</v>
      </c>
      <c r="X1458">
        <f t="shared" si="173"/>
        <v>0</v>
      </c>
    </row>
    <row r="1459" spans="3:24" ht="30" customHeight="1" thickTop="1" thickBot="1" x14ac:dyDescent="0.25">
      <c r="C1459" s="108"/>
      <c r="D1459" s="108"/>
      <c r="E1459" s="115"/>
      <c r="F1459" s="115"/>
      <c r="H1459" t="str">
        <f t="shared" si="168"/>
        <v/>
      </c>
      <c r="I1459" t="str">
        <f t="shared" si="169"/>
        <v/>
      </c>
      <c r="J1459" t="str">
        <f t="shared" si="170"/>
        <v/>
      </c>
      <c r="K1459" t="str">
        <f t="shared" si="171"/>
        <v/>
      </c>
      <c r="M1459">
        <f t="shared" si="167"/>
        <v>0</v>
      </c>
      <c r="N1459">
        <f t="shared" si="173"/>
        <v>0</v>
      </c>
      <c r="O1459">
        <f t="shared" si="173"/>
        <v>0</v>
      </c>
      <c r="P1459">
        <f t="shared" si="173"/>
        <v>0</v>
      </c>
      <c r="Q1459">
        <f t="shared" si="173"/>
        <v>0</v>
      </c>
      <c r="R1459">
        <f t="shared" si="173"/>
        <v>0</v>
      </c>
      <c r="S1459">
        <f t="shared" si="173"/>
        <v>0</v>
      </c>
      <c r="T1459">
        <f t="shared" si="173"/>
        <v>0</v>
      </c>
      <c r="U1459">
        <f t="shared" si="173"/>
        <v>0</v>
      </c>
      <c r="V1459">
        <f t="shared" si="173"/>
        <v>0</v>
      </c>
      <c r="W1459">
        <f t="shared" si="173"/>
        <v>0</v>
      </c>
      <c r="X1459">
        <f t="shared" si="173"/>
        <v>0</v>
      </c>
    </row>
    <row r="1460" spans="3:24" ht="30" customHeight="1" thickTop="1" thickBot="1" x14ac:dyDescent="0.25">
      <c r="C1460" s="108"/>
      <c r="D1460" s="108"/>
      <c r="E1460" s="115"/>
      <c r="F1460" s="115"/>
      <c r="H1460" t="str">
        <f t="shared" si="168"/>
        <v/>
      </c>
      <c r="I1460" t="str">
        <f t="shared" si="169"/>
        <v/>
      </c>
      <c r="J1460" t="str">
        <f t="shared" si="170"/>
        <v/>
      </c>
      <c r="K1460" t="str">
        <f t="shared" si="171"/>
        <v/>
      </c>
      <c r="M1460">
        <f t="shared" si="167"/>
        <v>0</v>
      </c>
      <c r="N1460">
        <f t="shared" si="173"/>
        <v>0</v>
      </c>
      <c r="O1460">
        <f t="shared" si="173"/>
        <v>0</v>
      </c>
      <c r="P1460">
        <f t="shared" si="173"/>
        <v>0</v>
      </c>
      <c r="Q1460">
        <f t="shared" si="173"/>
        <v>0</v>
      </c>
      <c r="R1460">
        <f t="shared" si="173"/>
        <v>0</v>
      </c>
      <c r="S1460">
        <f t="shared" si="173"/>
        <v>0</v>
      </c>
      <c r="T1460">
        <f t="shared" si="173"/>
        <v>0</v>
      </c>
      <c r="U1460">
        <f t="shared" si="173"/>
        <v>0</v>
      </c>
      <c r="V1460">
        <f t="shared" si="173"/>
        <v>0</v>
      </c>
      <c r="W1460">
        <f t="shared" si="173"/>
        <v>0</v>
      </c>
      <c r="X1460">
        <f t="shared" si="173"/>
        <v>0</v>
      </c>
    </row>
    <row r="1461" spans="3:24" ht="30" customHeight="1" thickTop="1" thickBot="1" x14ac:dyDescent="0.25">
      <c r="C1461" s="108"/>
      <c r="D1461" s="108"/>
      <c r="E1461" s="115"/>
      <c r="F1461" s="115"/>
      <c r="H1461" t="str">
        <f t="shared" si="168"/>
        <v/>
      </c>
      <c r="I1461" t="str">
        <f t="shared" si="169"/>
        <v/>
      </c>
      <c r="J1461" t="str">
        <f t="shared" si="170"/>
        <v/>
      </c>
      <c r="K1461" t="str">
        <f t="shared" si="171"/>
        <v/>
      </c>
      <c r="M1461">
        <f t="shared" si="167"/>
        <v>0</v>
      </c>
      <c r="N1461">
        <f t="shared" si="173"/>
        <v>0</v>
      </c>
      <c r="O1461">
        <f t="shared" si="173"/>
        <v>0</v>
      </c>
      <c r="P1461">
        <f t="shared" si="173"/>
        <v>0</v>
      </c>
      <c r="Q1461">
        <f t="shared" si="173"/>
        <v>0</v>
      </c>
      <c r="R1461">
        <f t="shared" si="173"/>
        <v>0</v>
      </c>
      <c r="S1461">
        <f t="shared" si="173"/>
        <v>0</v>
      </c>
      <c r="T1461">
        <f t="shared" si="173"/>
        <v>0</v>
      </c>
      <c r="U1461">
        <f t="shared" si="173"/>
        <v>0</v>
      </c>
      <c r="V1461">
        <f t="shared" si="173"/>
        <v>0</v>
      </c>
      <c r="W1461">
        <f t="shared" si="173"/>
        <v>0</v>
      </c>
      <c r="X1461">
        <f t="shared" si="173"/>
        <v>0</v>
      </c>
    </row>
    <row r="1462" spans="3:24" ht="30" customHeight="1" thickTop="1" thickBot="1" x14ac:dyDescent="0.25">
      <c r="C1462" s="108"/>
      <c r="D1462" s="108"/>
      <c r="E1462" s="115"/>
      <c r="F1462" s="115"/>
      <c r="H1462" t="str">
        <f t="shared" si="168"/>
        <v/>
      </c>
      <c r="I1462" t="str">
        <f t="shared" si="169"/>
        <v/>
      </c>
      <c r="J1462" t="str">
        <f t="shared" si="170"/>
        <v/>
      </c>
      <c r="K1462" t="str">
        <f t="shared" si="171"/>
        <v/>
      </c>
      <c r="M1462">
        <f t="shared" si="167"/>
        <v>0</v>
      </c>
      <c r="N1462">
        <f t="shared" si="173"/>
        <v>0</v>
      </c>
      <c r="O1462">
        <f t="shared" si="173"/>
        <v>0</v>
      </c>
      <c r="P1462">
        <f t="shared" si="173"/>
        <v>0</v>
      </c>
      <c r="Q1462">
        <f t="shared" si="173"/>
        <v>0</v>
      </c>
      <c r="R1462">
        <f t="shared" si="173"/>
        <v>0</v>
      </c>
      <c r="S1462">
        <f t="shared" si="173"/>
        <v>0</v>
      </c>
      <c r="T1462">
        <f t="shared" si="173"/>
        <v>0</v>
      </c>
      <c r="U1462">
        <f t="shared" si="173"/>
        <v>0</v>
      </c>
      <c r="V1462">
        <f t="shared" si="173"/>
        <v>0</v>
      </c>
      <c r="W1462">
        <f t="shared" si="173"/>
        <v>0</v>
      </c>
      <c r="X1462">
        <f t="shared" si="173"/>
        <v>0</v>
      </c>
    </row>
    <row r="1463" spans="3:24" ht="30" customHeight="1" thickTop="1" thickBot="1" x14ac:dyDescent="0.25">
      <c r="C1463" s="108"/>
      <c r="D1463" s="108"/>
      <c r="E1463" s="115"/>
      <c r="F1463" s="115"/>
      <c r="H1463" t="str">
        <f t="shared" si="168"/>
        <v/>
      </c>
      <c r="I1463" t="str">
        <f t="shared" si="169"/>
        <v/>
      </c>
      <c r="J1463" t="str">
        <f t="shared" si="170"/>
        <v/>
      </c>
      <c r="K1463" t="str">
        <f t="shared" si="171"/>
        <v/>
      </c>
      <c r="M1463">
        <f t="shared" si="167"/>
        <v>0</v>
      </c>
      <c r="N1463">
        <f t="shared" si="173"/>
        <v>0</v>
      </c>
      <c r="O1463">
        <f t="shared" si="173"/>
        <v>0</v>
      </c>
      <c r="P1463">
        <f t="shared" si="173"/>
        <v>0</v>
      </c>
      <c r="Q1463">
        <f t="shared" si="173"/>
        <v>0</v>
      </c>
      <c r="R1463">
        <f t="shared" si="173"/>
        <v>0</v>
      </c>
      <c r="S1463">
        <f t="shared" si="173"/>
        <v>0</v>
      </c>
      <c r="T1463">
        <f t="shared" si="173"/>
        <v>0</v>
      </c>
      <c r="U1463">
        <f t="shared" si="173"/>
        <v>0</v>
      </c>
      <c r="V1463">
        <f t="shared" si="173"/>
        <v>0</v>
      </c>
      <c r="W1463">
        <f t="shared" si="173"/>
        <v>0</v>
      </c>
      <c r="X1463">
        <f t="shared" si="173"/>
        <v>0</v>
      </c>
    </row>
    <row r="1464" spans="3:24" ht="30" customHeight="1" thickTop="1" thickBot="1" x14ac:dyDescent="0.25">
      <c r="C1464" s="108"/>
      <c r="D1464" s="108"/>
      <c r="E1464" s="115"/>
      <c r="F1464" s="115"/>
      <c r="H1464" t="str">
        <f t="shared" si="168"/>
        <v/>
      </c>
      <c r="I1464" t="str">
        <f t="shared" si="169"/>
        <v/>
      </c>
      <c r="J1464" t="str">
        <f t="shared" si="170"/>
        <v/>
      </c>
      <c r="K1464" t="str">
        <f t="shared" si="171"/>
        <v/>
      </c>
      <c r="M1464">
        <f t="shared" si="167"/>
        <v>0</v>
      </c>
      <c r="N1464">
        <f t="shared" si="173"/>
        <v>0</v>
      </c>
      <c r="O1464">
        <f t="shared" si="173"/>
        <v>0</v>
      </c>
      <c r="P1464">
        <f t="shared" si="173"/>
        <v>0</v>
      </c>
      <c r="Q1464">
        <f t="shared" si="173"/>
        <v>0</v>
      </c>
      <c r="R1464">
        <f t="shared" si="173"/>
        <v>0</v>
      </c>
      <c r="S1464">
        <f t="shared" si="173"/>
        <v>0</v>
      </c>
      <c r="T1464">
        <f t="shared" si="173"/>
        <v>0</v>
      </c>
      <c r="U1464">
        <f t="shared" si="173"/>
        <v>0</v>
      </c>
      <c r="V1464">
        <f t="shared" si="173"/>
        <v>0</v>
      </c>
      <c r="W1464">
        <f t="shared" si="173"/>
        <v>0</v>
      </c>
      <c r="X1464">
        <f t="shared" si="173"/>
        <v>0</v>
      </c>
    </row>
    <row r="1465" spans="3:24" ht="30" customHeight="1" thickTop="1" thickBot="1" x14ac:dyDescent="0.25">
      <c r="C1465" s="108"/>
      <c r="D1465" s="108"/>
      <c r="E1465" s="115"/>
      <c r="F1465" s="115"/>
      <c r="H1465" t="str">
        <f t="shared" si="168"/>
        <v/>
      </c>
      <c r="I1465" t="str">
        <f t="shared" si="169"/>
        <v/>
      </c>
      <c r="J1465" t="str">
        <f t="shared" si="170"/>
        <v/>
      </c>
      <c r="K1465" t="str">
        <f t="shared" si="171"/>
        <v/>
      </c>
      <c r="M1465">
        <f t="shared" si="167"/>
        <v>0</v>
      </c>
      <c r="N1465">
        <f t="shared" si="173"/>
        <v>0</v>
      </c>
      <c r="O1465">
        <f t="shared" si="173"/>
        <v>0</v>
      </c>
      <c r="P1465">
        <f t="shared" si="173"/>
        <v>0</v>
      </c>
      <c r="Q1465">
        <f t="shared" si="173"/>
        <v>0</v>
      </c>
      <c r="R1465">
        <f t="shared" si="173"/>
        <v>0</v>
      </c>
      <c r="S1465">
        <f t="shared" si="173"/>
        <v>0</v>
      </c>
      <c r="T1465">
        <f t="shared" si="173"/>
        <v>0</v>
      </c>
      <c r="U1465">
        <f t="shared" si="173"/>
        <v>0</v>
      </c>
      <c r="V1465">
        <f t="shared" si="173"/>
        <v>0</v>
      </c>
      <c r="W1465">
        <f t="shared" si="173"/>
        <v>0</v>
      </c>
      <c r="X1465">
        <f t="shared" si="173"/>
        <v>0</v>
      </c>
    </row>
    <row r="1466" spans="3:24" ht="30" customHeight="1" thickTop="1" thickBot="1" x14ac:dyDescent="0.25">
      <c r="C1466" s="108"/>
      <c r="D1466" s="108"/>
      <c r="E1466" s="115"/>
      <c r="F1466" s="115"/>
      <c r="H1466" t="str">
        <f t="shared" si="168"/>
        <v/>
      </c>
      <c r="I1466" t="str">
        <f t="shared" si="169"/>
        <v/>
      </c>
      <c r="J1466" t="str">
        <f t="shared" si="170"/>
        <v/>
      </c>
      <c r="K1466" t="str">
        <f t="shared" si="171"/>
        <v/>
      </c>
      <c r="M1466">
        <f t="shared" ref="M1466:M1529" si="174">IF(ISERROR(IF(AND($H1466&lt;=M$6,$J1466&gt;=M$6),1,0)),"",IF(AND($H1466&lt;=M$6,$J1466&gt;=M$6),1,0))</f>
        <v>0</v>
      </c>
      <c r="N1466">
        <f t="shared" si="173"/>
        <v>0</v>
      </c>
      <c r="O1466">
        <f t="shared" si="173"/>
        <v>0</v>
      </c>
      <c r="P1466">
        <f t="shared" si="173"/>
        <v>0</v>
      </c>
      <c r="Q1466">
        <f t="shared" si="173"/>
        <v>0</v>
      </c>
      <c r="R1466">
        <f t="shared" si="173"/>
        <v>0</v>
      </c>
      <c r="S1466">
        <f t="shared" si="173"/>
        <v>0</v>
      </c>
      <c r="T1466">
        <f t="shared" si="173"/>
        <v>0</v>
      </c>
      <c r="U1466">
        <f t="shared" si="173"/>
        <v>0</v>
      </c>
      <c r="V1466">
        <f t="shared" si="173"/>
        <v>0</v>
      </c>
      <c r="W1466">
        <f t="shared" si="173"/>
        <v>0</v>
      </c>
      <c r="X1466">
        <f t="shared" si="173"/>
        <v>0</v>
      </c>
    </row>
    <row r="1467" spans="3:24" ht="30" customHeight="1" thickTop="1" thickBot="1" x14ac:dyDescent="0.25">
      <c r="C1467" s="108"/>
      <c r="D1467" s="108"/>
      <c r="E1467" s="115"/>
      <c r="F1467" s="115"/>
      <c r="H1467" t="str">
        <f t="shared" si="168"/>
        <v/>
      </c>
      <c r="I1467" t="str">
        <f t="shared" si="169"/>
        <v/>
      </c>
      <c r="J1467" t="str">
        <f t="shared" si="170"/>
        <v/>
      </c>
      <c r="K1467" t="str">
        <f t="shared" si="171"/>
        <v/>
      </c>
      <c r="M1467">
        <f t="shared" si="174"/>
        <v>0</v>
      </c>
      <c r="N1467">
        <f t="shared" si="173"/>
        <v>0</v>
      </c>
      <c r="O1467">
        <f t="shared" si="173"/>
        <v>0</v>
      </c>
      <c r="P1467">
        <f t="shared" si="173"/>
        <v>0</v>
      </c>
      <c r="Q1467">
        <f t="shared" si="173"/>
        <v>0</v>
      </c>
      <c r="R1467">
        <f t="shared" si="173"/>
        <v>0</v>
      </c>
      <c r="S1467">
        <f t="shared" si="173"/>
        <v>0</v>
      </c>
      <c r="T1467">
        <f t="shared" si="173"/>
        <v>0</v>
      </c>
      <c r="U1467">
        <f t="shared" si="173"/>
        <v>0</v>
      </c>
      <c r="V1467">
        <f t="shared" si="173"/>
        <v>0</v>
      </c>
      <c r="W1467">
        <f t="shared" si="173"/>
        <v>0</v>
      </c>
      <c r="X1467">
        <f t="shared" si="173"/>
        <v>0</v>
      </c>
    </row>
    <row r="1468" spans="3:24" ht="30" customHeight="1" thickTop="1" thickBot="1" x14ac:dyDescent="0.25">
      <c r="C1468" s="108"/>
      <c r="D1468" s="108"/>
      <c r="E1468" s="115"/>
      <c r="F1468" s="115"/>
      <c r="H1468" t="str">
        <f t="shared" si="168"/>
        <v/>
      </c>
      <c r="I1468" t="str">
        <f t="shared" si="169"/>
        <v/>
      </c>
      <c r="J1468" t="str">
        <f t="shared" si="170"/>
        <v/>
      </c>
      <c r="K1468" t="str">
        <f t="shared" si="171"/>
        <v/>
      </c>
      <c r="M1468">
        <f t="shared" si="174"/>
        <v>0</v>
      </c>
      <c r="N1468">
        <f t="shared" si="173"/>
        <v>0</v>
      </c>
      <c r="O1468">
        <f t="shared" si="173"/>
        <v>0</v>
      </c>
      <c r="P1468">
        <f t="shared" si="173"/>
        <v>0</v>
      </c>
      <c r="Q1468">
        <f t="shared" si="173"/>
        <v>0</v>
      </c>
      <c r="R1468">
        <f t="shared" si="173"/>
        <v>0</v>
      </c>
      <c r="S1468">
        <f t="shared" si="173"/>
        <v>0</v>
      </c>
      <c r="T1468">
        <f t="shared" si="173"/>
        <v>0</v>
      </c>
      <c r="U1468">
        <f t="shared" si="173"/>
        <v>0</v>
      </c>
      <c r="V1468">
        <f t="shared" si="173"/>
        <v>0</v>
      </c>
      <c r="W1468">
        <f t="shared" si="173"/>
        <v>0</v>
      </c>
      <c r="X1468">
        <f t="shared" si="173"/>
        <v>0</v>
      </c>
    </row>
    <row r="1469" spans="3:24" ht="30" customHeight="1" thickTop="1" thickBot="1" x14ac:dyDescent="0.25">
      <c r="C1469" s="108"/>
      <c r="D1469" s="108"/>
      <c r="E1469" s="115"/>
      <c r="F1469" s="115"/>
      <c r="H1469" t="str">
        <f t="shared" si="168"/>
        <v/>
      </c>
      <c r="I1469" t="str">
        <f t="shared" si="169"/>
        <v/>
      </c>
      <c r="J1469" t="str">
        <f t="shared" si="170"/>
        <v/>
      </c>
      <c r="K1469" t="str">
        <f t="shared" si="171"/>
        <v/>
      </c>
      <c r="M1469">
        <f t="shared" si="174"/>
        <v>0</v>
      </c>
      <c r="N1469">
        <f t="shared" si="173"/>
        <v>0</v>
      </c>
      <c r="O1469">
        <f t="shared" si="173"/>
        <v>0</v>
      </c>
      <c r="P1469">
        <f t="shared" si="173"/>
        <v>0</v>
      </c>
      <c r="Q1469">
        <f t="shared" si="173"/>
        <v>0</v>
      </c>
      <c r="R1469">
        <f t="shared" si="173"/>
        <v>0</v>
      </c>
      <c r="S1469">
        <f t="shared" si="173"/>
        <v>0</v>
      </c>
      <c r="T1469">
        <f t="shared" si="173"/>
        <v>0</v>
      </c>
      <c r="U1469">
        <f t="shared" si="173"/>
        <v>0</v>
      </c>
      <c r="V1469">
        <f t="shared" si="173"/>
        <v>0</v>
      </c>
      <c r="W1469">
        <f t="shared" si="173"/>
        <v>0</v>
      </c>
      <c r="X1469">
        <f t="shared" si="173"/>
        <v>0</v>
      </c>
    </row>
    <row r="1470" spans="3:24" ht="30" customHeight="1" thickTop="1" thickBot="1" x14ac:dyDescent="0.25">
      <c r="C1470" s="108"/>
      <c r="D1470" s="108"/>
      <c r="E1470" s="115"/>
      <c r="F1470" s="115"/>
      <c r="H1470" t="str">
        <f t="shared" si="168"/>
        <v/>
      </c>
      <c r="I1470" t="str">
        <f t="shared" si="169"/>
        <v/>
      </c>
      <c r="J1470" t="str">
        <f t="shared" si="170"/>
        <v/>
      </c>
      <c r="K1470" t="str">
        <f t="shared" si="171"/>
        <v/>
      </c>
      <c r="M1470">
        <f t="shared" si="174"/>
        <v>0</v>
      </c>
      <c r="N1470">
        <f t="shared" si="173"/>
        <v>0</v>
      </c>
      <c r="O1470">
        <f t="shared" si="173"/>
        <v>0</v>
      </c>
      <c r="P1470">
        <f t="shared" si="173"/>
        <v>0</v>
      </c>
      <c r="Q1470">
        <f t="shared" si="173"/>
        <v>0</v>
      </c>
      <c r="R1470">
        <f t="shared" si="173"/>
        <v>0</v>
      </c>
      <c r="S1470">
        <f t="shared" si="173"/>
        <v>0</v>
      </c>
      <c r="T1470">
        <f t="shared" si="173"/>
        <v>0</v>
      </c>
      <c r="U1470">
        <f t="shared" si="173"/>
        <v>0</v>
      </c>
      <c r="V1470">
        <f t="shared" ref="N1470:X1493" si="175">IF(ISERROR(IF(AND($H1470&lt;=V$6,$J1470&gt;=V$6),1,0)),"",IF(AND($H1470&lt;=V$6,$J1470&gt;=V$6),1,0))</f>
        <v>0</v>
      </c>
      <c r="W1470">
        <f t="shared" si="175"/>
        <v>0</v>
      </c>
      <c r="X1470">
        <f t="shared" si="175"/>
        <v>0</v>
      </c>
    </row>
    <row r="1471" spans="3:24" ht="30" customHeight="1" thickTop="1" thickBot="1" x14ac:dyDescent="0.25">
      <c r="C1471" s="108"/>
      <c r="D1471" s="108"/>
      <c r="E1471" s="115"/>
      <c r="F1471" s="115"/>
      <c r="H1471" t="str">
        <f t="shared" si="168"/>
        <v/>
      </c>
      <c r="I1471" t="str">
        <f t="shared" si="169"/>
        <v/>
      </c>
      <c r="J1471" t="str">
        <f t="shared" si="170"/>
        <v/>
      </c>
      <c r="K1471" t="str">
        <f t="shared" si="171"/>
        <v/>
      </c>
      <c r="M1471">
        <f t="shared" si="174"/>
        <v>0</v>
      </c>
      <c r="N1471">
        <f t="shared" si="175"/>
        <v>0</v>
      </c>
      <c r="O1471">
        <f t="shared" si="175"/>
        <v>0</v>
      </c>
      <c r="P1471">
        <f t="shared" si="175"/>
        <v>0</v>
      </c>
      <c r="Q1471">
        <f t="shared" si="175"/>
        <v>0</v>
      </c>
      <c r="R1471">
        <f t="shared" si="175"/>
        <v>0</v>
      </c>
      <c r="S1471">
        <f t="shared" si="175"/>
        <v>0</v>
      </c>
      <c r="T1471">
        <f t="shared" si="175"/>
        <v>0</v>
      </c>
      <c r="U1471">
        <f t="shared" si="175"/>
        <v>0</v>
      </c>
      <c r="V1471">
        <f t="shared" si="175"/>
        <v>0</v>
      </c>
      <c r="W1471">
        <f t="shared" si="175"/>
        <v>0</v>
      </c>
      <c r="X1471">
        <f t="shared" si="175"/>
        <v>0</v>
      </c>
    </row>
    <row r="1472" spans="3:24" ht="30" customHeight="1" thickTop="1" thickBot="1" x14ac:dyDescent="0.25">
      <c r="C1472" s="108"/>
      <c r="D1472" s="108"/>
      <c r="E1472" s="115"/>
      <c r="F1472" s="115"/>
      <c r="H1472" t="str">
        <f t="shared" si="168"/>
        <v/>
      </c>
      <c r="I1472" t="str">
        <f t="shared" si="169"/>
        <v/>
      </c>
      <c r="J1472" t="str">
        <f t="shared" si="170"/>
        <v/>
      </c>
      <c r="K1472" t="str">
        <f t="shared" si="171"/>
        <v/>
      </c>
      <c r="M1472">
        <f t="shared" si="174"/>
        <v>0</v>
      </c>
      <c r="N1472">
        <f t="shared" si="175"/>
        <v>0</v>
      </c>
      <c r="O1472">
        <f t="shared" si="175"/>
        <v>0</v>
      </c>
      <c r="P1472">
        <f t="shared" si="175"/>
        <v>0</v>
      </c>
      <c r="Q1472">
        <f t="shared" si="175"/>
        <v>0</v>
      </c>
      <c r="R1472">
        <f t="shared" si="175"/>
        <v>0</v>
      </c>
      <c r="S1472">
        <f t="shared" si="175"/>
        <v>0</v>
      </c>
      <c r="T1472">
        <f t="shared" si="175"/>
        <v>0</v>
      </c>
      <c r="U1472">
        <f t="shared" si="175"/>
        <v>0</v>
      </c>
      <c r="V1472">
        <f t="shared" si="175"/>
        <v>0</v>
      </c>
      <c r="W1472">
        <f t="shared" si="175"/>
        <v>0</v>
      </c>
      <c r="X1472">
        <f t="shared" si="175"/>
        <v>0</v>
      </c>
    </row>
    <row r="1473" spans="3:24" ht="30" customHeight="1" thickTop="1" thickBot="1" x14ac:dyDescent="0.25">
      <c r="C1473" s="108"/>
      <c r="D1473" s="108"/>
      <c r="E1473" s="115"/>
      <c r="F1473" s="115"/>
      <c r="H1473" t="str">
        <f t="shared" si="168"/>
        <v/>
      </c>
      <c r="I1473" t="str">
        <f t="shared" si="169"/>
        <v/>
      </c>
      <c r="J1473" t="str">
        <f t="shared" si="170"/>
        <v/>
      </c>
      <c r="K1473" t="str">
        <f t="shared" si="171"/>
        <v/>
      </c>
      <c r="M1473">
        <f t="shared" si="174"/>
        <v>0</v>
      </c>
      <c r="N1473">
        <f t="shared" si="175"/>
        <v>0</v>
      </c>
      <c r="O1473">
        <f t="shared" si="175"/>
        <v>0</v>
      </c>
      <c r="P1473">
        <f t="shared" si="175"/>
        <v>0</v>
      </c>
      <c r="Q1473">
        <f t="shared" si="175"/>
        <v>0</v>
      </c>
      <c r="R1473">
        <f t="shared" si="175"/>
        <v>0</v>
      </c>
      <c r="S1473">
        <f t="shared" si="175"/>
        <v>0</v>
      </c>
      <c r="T1473">
        <f t="shared" si="175"/>
        <v>0</v>
      </c>
      <c r="U1473">
        <f t="shared" si="175"/>
        <v>0</v>
      </c>
      <c r="V1473">
        <f t="shared" si="175"/>
        <v>0</v>
      </c>
      <c r="W1473">
        <f t="shared" si="175"/>
        <v>0</v>
      </c>
      <c r="X1473">
        <f t="shared" si="175"/>
        <v>0</v>
      </c>
    </row>
    <row r="1474" spans="3:24" ht="30" customHeight="1" thickTop="1" thickBot="1" x14ac:dyDescent="0.25">
      <c r="C1474" s="108"/>
      <c r="D1474" s="108"/>
      <c r="E1474" s="115"/>
      <c r="F1474" s="115"/>
      <c r="H1474" t="str">
        <f t="shared" si="168"/>
        <v/>
      </c>
      <c r="I1474" t="str">
        <f t="shared" si="169"/>
        <v/>
      </c>
      <c r="J1474" t="str">
        <f t="shared" si="170"/>
        <v/>
      </c>
      <c r="K1474" t="str">
        <f t="shared" si="171"/>
        <v/>
      </c>
      <c r="M1474">
        <f t="shared" si="174"/>
        <v>0</v>
      </c>
      <c r="N1474">
        <f t="shared" si="175"/>
        <v>0</v>
      </c>
      <c r="O1474">
        <f t="shared" si="175"/>
        <v>0</v>
      </c>
      <c r="P1474">
        <f t="shared" si="175"/>
        <v>0</v>
      </c>
      <c r="Q1474">
        <f t="shared" si="175"/>
        <v>0</v>
      </c>
      <c r="R1474">
        <f t="shared" si="175"/>
        <v>0</v>
      </c>
      <c r="S1474">
        <f t="shared" si="175"/>
        <v>0</v>
      </c>
      <c r="T1474">
        <f t="shared" si="175"/>
        <v>0</v>
      </c>
      <c r="U1474">
        <f t="shared" si="175"/>
        <v>0</v>
      </c>
      <c r="V1474">
        <f t="shared" si="175"/>
        <v>0</v>
      </c>
      <c r="W1474">
        <f t="shared" si="175"/>
        <v>0</v>
      </c>
      <c r="X1474">
        <f t="shared" si="175"/>
        <v>0</v>
      </c>
    </row>
    <row r="1475" spans="3:24" ht="30" customHeight="1" thickTop="1" thickBot="1" x14ac:dyDescent="0.25">
      <c r="C1475" s="108"/>
      <c r="D1475" s="108"/>
      <c r="E1475" s="115"/>
      <c r="F1475" s="115"/>
      <c r="H1475" t="str">
        <f t="shared" si="168"/>
        <v/>
      </c>
      <c r="I1475" t="str">
        <f t="shared" si="169"/>
        <v/>
      </c>
      <c r="J1475" t="str">
        <f t="shared" si="170"/>
        <v/>
      </c>
      <c r="K1475" t="str">
        <f t="shared" si="171"/>
        <v/>
      </c>
      <c r="M1475">
        <f t="shared" si="174"/>
        <v>0</v>
      </c>
      <c r="N1475">
        <f t="shared" si="175"/>
        <v>0</v>
      </c>
      <c r="O1475">
        <f t="shared" si="175"/>
        <v>0</v>
      </c>
      <c r="P1475">
        <f t="shared" si="175"/>
        <v>0</v>
      </c>
      <c r="Q1475">
        <f t="shared" si="175"/>
        <v>0</v>
      </c>
      <c r="R1475">
        <f t="shared" si="175"/>
        <v>0</v>
      </c>
      <c r="S1475">
        <f t="shared" si="175"/>
        <v>0</v>
      </c>
      <c r="T1475">
        <f t="shared" si="175"/>
        <v>0</v>
      </c>
      <c r="U1475">
        <f t="shared" si="175"/>
        <v>0</v>
      </c>
      <c r="V1475">
        <f t="shared" si="175"/>
        <v>0</v>
      </c>
      <c r="W1475">
        <f t="shared" si="175"/>
        <v>0</v>
      </c>
      <c r="X1475">
        <f t="shared" si="175"/>
        <v>0</v>
      </c>
    </row>
    <row r="1476" spans="3:24" ht="30" customHeight="1" thickTop="1" thickBot="1" x14ac:dyDescent="0.25">
      <c r="C1476" s="108"/>
      <c r="D1476" s="108"/>
      <c r="E1476" s="115"/>
      <c r="F1476" s="115"/>
      <c r="H1476" t="str">
        <f t="shared" si="168"/>
        <v/>
      </c>
      <c r="I1476" t="str">
        <f t="shared" si="169"/>
        <v/>
      </c>
      <c r="J1476" t="str">
        <f t="shared" si="170"/>
        <v/>
      </c>
      <c r="K1476" t="str">
        <f t="shared" si="171"/>
        <v/>
      </c>
      <c r="M1476">
        <f t="shared" si="174"/>
        <v>0</v>
      </c>
      <c r="N1476">
        <f t="shared" si="175"/>
        <v>0</v>
      </c>
      <c r="O1476">
        <f t="shared" si="175"/>
        <v>0</v>
      </c>
      <c r="P1476">
        <f t="shared" si="175"/>
        <v>0</v>
      </c>
      <c r="Q1476">
        <f t="shared" si="175"/>
        <v>0</v>
      </c>
      <c r="R1476">
        <f t="shared" si="175"/>
        <v>0</v>
      </c>
      <c r="S1476">
        <f t="shared" si="175"/>
        <v>0</v>
      </c>
      <c r="T1476">
        <f t="shared" si="175"/>
        <v>0</v>
      </c>
      <c r="U1476">
        <f t="shared" si="175"/>
        <v>0</v>
      </c>
      <c r="V1476">
        <f t="shared" si="175"/>
        <v>0</v>
      </c>
      <c r="W1476">
        <f t="shared" si="175"/>
        <v>0</v>
      </c>
      <c r="X1476">
        <f t="shared" si="175"/>
        <v>0</v>
      </c>
    </row>
    <row r="1477" spans="3:24" ht="30" customHeight="1" thickTop="1" thickBot="1" x14ac:dyDescent="0.25">
      <c r="C1477" s="108"/>
      <c r="D1477" s="108"/>
      <c r="E1477" s="115"/>
      <c r="F1477" s="115"/>
      <c r="H1477" t="str">
        <f t="shared" si="168"/>
        <v/>
      </c>
      <c r="I1477" t="str">
        <f t="shared" si="169"/>
        <v/>
      </c>
      <c r="J1477" t="str">
        <f t="shared" si="170"/>
        <v/>
      </c>
      <c r="K1477" t="str">
        <f t="shared" si="171"/>
        <v/>
      </c>
      <c r="M1477">
        <f t="shared" si="174"/>
        <v>0</v>
      </c>
      <c r="N1477">
        <f t="shared" si="175"/>
        <v>0</v>
      </c>
      <c r="O1477">
        <f t="shared" si="175"/>
        <v>0</v>
      </c>
      <c r="P1477">
        <f t="shared" si="175"/>
        <v>0</v>
      </c>
      <c r="Q1477">
        <f t="shared" si="175"/>
        <v>0</v>
      </c>
      <c r="R1477">
        <f t="shared" si="175"/>
        <v>0</v>
      </c>
      <c r="S1477">
        <f t="shared" si="175"/>
        <v>0</v>
      </c>
      <c r="T1477">
        <f t="shared" si="175"/>
        <v>0</v>
      </c>
      <c r="U1477">
        <f t="shared" si="175"/>
        <v>0</v>
      </c>
      <c r="V1477">
        <f t="shared" si="175"/>
        <v>0</v>
      </c>
      <c r="W1477">
        <f t="shared" si="175"/>
        <v>0</v>
      </c>
      <c r="X1477">
        <f t="shared" si="175"/>
        <v>0</v>
      </c>
    </row>
    <row r="1478" spans="3:24" ht="30" customHeight="1" thickTop="1" thickBot="1" x14ac:dyDescent="0.25">
      <c r="C1478" s="108"/>
      <c r="D1478" s="108"/>
      <c r="E1478" s="115"/>
      <c r="F1478" s="115"/>
      <c r="H1478" t="str">
        <f t="shared" si="168"/>
        <v/>
      </c>
      <c r="I1478" t="str">
        <f t="shared" si="169"/>
        <v/>
      </c>
      <c r="J1478" t="str">
        <f t="shared" si="170"/>
        <v/>
      </c>
      <c r="K1478" t="str">
        <f t="shared" si="171"/>
        <v/>
      </c>
      <c r="M1478">
        <f t="shared" si="174"/>
        <v>0</v>
      </c>
      <c r="N1478">
        <f t="shared" si="175"/>
        <v>0</v>
      </c>
      <c r="O1478">
        <f t="shared" si="175"/>
        <v>0</v>
      </c>
      <c r="P1478">
        <f t="shared" si="175"/>
        <v>0</v>
      </c>
      <c r="Q1478">
        <f t="shared" si="175"/>
        <v>0</v>
      </c>
      <c r="R1478">
        <f t="shared" si="175"/>
        <v>0</v>
      </c>
      <c r="S1478">
        <f t="shared" si="175"/>
        <v>0</v>
      </c>
      <c r="T1478">
        <f t="shared" si="175"/>
        <v>0</v>
      </c>
      <c r="U1478">
        <f t="shared" si="175"/>
        <v>0</v>
      </c>
      <c r="V1478">
        <f t="shared" si="175"/>
        <v>0</v>
      </c>
      <c r="W1478">
        <f t="shared" si="175"/>
        <v>0</v>
      </c>
      <c r="X1478">
        <f t="shared" si="175"/>
        <v>0</v>
      </c>
    </row>
    <row r="1479" spans="3:24" ht="30" customHeight="1" thickTop="1" thickBot="1" x14ac:dyDescent="0.25">
      <c r="C1479" s="108"/>
      <c r="D1479" s="108"/>
      <c r="E1479" s="115"/>
      <c r="F1479" s="115"/>
      <c r="H1479" t="str">
        <f t="shared" si="168"/>
        <v/>
      </c>
      <c r="I1479" t="str">
        <f t="shared" si="169"/>
        <v/>
      </c>
      <c r="J1479" t="str">
        <f t="shared" si="170"/>
        <v/>
      </c>
      <c r="K1479" t="str">
        <f t="shared" si="171"/>
        <v/>
      </c>
      <c r="M1479">
        <f t="shared" si="174"/>
        <v>0</v>
      </c>
      <c r="N1479">
        <f t="shared" si="175"/>
        <v>0</v>
      </c>
      <c r="O1479">
        <f t="shared" si="175"/>
        <v>0</v>
      </c>
      <c r="P1479">
        <f t="shared" si="175"/>
        <v>0</v>
      </c>
      <c r="Q1479">
        <f t="shared" si="175"/>
        <v>0</v>
      </c>
      <c r="R1479">
        <f t="shared" si="175"/>
        <v>0</v>
      </c>
      <c r="S1479">
        <f t="shared" si="175"/>
        <v>0</v>
      </c>
      <c r="T1479">
        <f t="shared" si="175"/>
        <v>0</v>
      </c>
      <c r="U1479">
        <f t="shared" si="175"/>
        <v>0</v>
      </c>
      <c r="V1479">
        <f t="shared" si="175"/>
        <v>0</v>
      </c>
      <c r="W1479">
        <f t="shared" si="175"/>
        <v>0</v>
      </c>
      <c r="X1479">
        <f t="shared" si="175"/>
        <v>0</v>
      </c>
    </row>
    <row r="1480" spans="3:24" ht="30" customHeight="1" thickTop="1" thickBot="1" x14ac:dyDescent="0.25">
      <c r="C1480" s="108"/>
      <c r="D1480" s="108"/>
      <c r="E1480" s="115"/>
      <c r="F1480" s="115"/>
      <c r="H1480" t="str">
        <f t="shared" si="168"/>
        <v/>
      </c>
      <c r="I1480" t="str">
        <f t="shared" si="169"/>
        <v/>
      </c>
      <c r="J1480" t="str">
        <f t="shared" si="170"/>
        <v/>
      </c>
      <c r="K1480" t="str">
        <f t="shared" si="171"/>
        <v/>
      </c>
      <c r="M1480">
        <f t="shared" si="174"/>
        <v>0</v>
      </c>
      <c r="N1480">
        <f t="shared" si="175"/>
        <v>0</v>
      </c>
      <c r="O1480">
        <f t="shared" si="175"/>
        <v>0</v>
      </c>
      <c r="P1480">
        <f t="shared" si="175"/>
        <v>0</v>
      </c>
      <c r="Q1480">
        <f t="shared" si="175"/>
        <v>0</v>
      </c>
      <c r="R1480">
        <f t="shared" si="175"/>
        <v>0</v>
      </c>
      <c r="S1480">
        <f t="shared" si="175"/>
        <v>0</v>
      </c>
      <c r="T1480">
        <f t="shared" si="175"/>
        <v>0</v>
      </c>
      <c r="U1480">
        <f t="shared" si="175"/>
        <v>0</v>
      </c>
      <c r="V1480">
        <f t="shared" si="175"/>
        <v>0</v>
      </c>
      <c r="W1480">
        <f t="shared" si="175"/>
        <v>0</v>
      </c>
      <c r="X1480">
        <f t="shared" si="175"/>
        <v>0</v>
      </c>
    </row>
    <row r="1481" spans="3:24" ht="30" customHeight="1" thickTop="1" thickBot="1" x14ac:dyDescent="0.25">
      <c r="C1481" s="108"/>
      <c r="D1481" s="108"/>
      <c r="E1481" s="115"/>
      <c r="F1481" s="115"/>
      <c r="H1481" t="str">
        <f t="shared" ref="H1481:H1544" si="176">IF(ISERROR(IF(E1481="","",MONTH(E1481))),"",IF(E1481="","",MONTH(E1481)))</f>
        <v/>
      </c>
      <c r="I1481" t="str">
        <f t="shared" ref="I1481:I1544" si="177">IF(ISERROR(IF(E1481="","",YEAR(E1481))),"",IF(E1481="","",YEAR(E1481)))</f>
        <v/>
      </c>
      <c r="J1481" t="str">
        <f t="shared" ref="J1481:J1544" si="178">IF(ISERROR(IF(F1481="","",MONTH(F1481))),"",IF(F1481="","",MONTH(F1481)))</f>
        <v/>
      </c>
      <c r="K1481" t="str">
        <f t="shared" ref="K1481:K1544" si="179">IF(ISERROR(IF(F1481="","",YEAR(F1481))),"",IF(F1481="","",YEAR(F1481)))</f>
        <v/>
      </c>
      <c r="M1481">
        <f t="shared" si="174"/>
        <v>0</v>
      </c>
      <c r="N1481">
        <f t="shared" si="175"/>
        <v>0</v>
      </c>
      <c r="O1481">
        <f t="shared" si="175"/>
        <v>0</v>
      </c>
      <c r="P1481">
        <f t="shared" si="175"/>
        <v>0</v>
      </c>
      <c r="Q1481">
        <f t="shared" si="175"/>
        <v>0</v>
      </c>
      <c r="R1481">
        <f t="shared" si="175"/>
        <v>0</v>
      </c>
      <c r="S1481">
        <f t="shared" si="175"/>
        <v>0</v>
      </c>
      <c r="T1481">
        <f t="shared" si="175"/>
        <v>0</v>
      </c>
      <c r="U1481">
        <f t="shared" si="175"/>
        <v>0</v>
      </c>
      <c r="V1481">
        <f t="shared" si="175"/>
        <v>0</v>
      </c>
      <c r="W1481">
        <f t="shared" si="175"/>
        <v>0</v>
      </c>
      <c r="X1481">
        <f t="shared" si="175"/>
        <v>0</v>
      </c>
    </row>
    <row r="1482" spans="3:24" ht="30" customHeight="1" thickTop="1" thickBot="1" x14ac:dyDescent="0.25">
      <c r="C1482" s="108"/>
      <c r="D1482" s="108"/>
      <c r="E1482" s="115"/>
      <c r="F1482" s="115"/>
      <c r="H1482" t="str">
        <f t="shared" si="176"/>
        <v/>
      </c>
      <c r="I1482" t="str">
        <f t="shared" si="177"/>
        <v/>
      </c>
      <c r="J1482" t="str">
        <f t="shared" si="178"/>
        <v/>
      </c>
      <c r="K1482" t="str">
        <f t="shared" si="179"/>
        <v/>
      </c>
      <c r="M1482">
        <f t="shared" si="174"/>
        <v>0</v>
      </c>
      <c r="N1482">
        <f t="shared" si="175"/>
        <v>0</v>
      </c>
      <c r="O1482">
        <f t="shared" si="175"/>
        <v>0</v>
      </c>
      <c r="P1482">
        <f t="shared" si="175"/>
        <v>0</v>
      </c>
      <c r="Q1482">
        <f t="shared" si="175"/>
        <v>0</v>
      </c>
      <c r="R1482">
        <f t="shared" si="175"/>
        <v>0</v>
      </c>
      <c r="S1482">
        <f t="shared" si="175"/>
        <v>0</v>
      </c>
      <c r="T1482">
        <f t="shared" si="175"/>
        <v>0</v>
      </c>
      <c r="U1482">
        <f t="shared" si="175"/>
        <v>0</v>
      </c>
      <c r="V1482">
        <f t="shared" si="175"/>
        <v>0</v>
      </c>
      <c r="W1482">
        <f t="shared" si="175"/>
        <v>0</v>
      </c>
      <c r="X1482">
        <f t="shared" si="175"/>
        <v>0</v>
      </c>
    </row>
    <row r="1483" spans="3:24" ht="30" customHeight="1" thickTop="1" thickBot="1" x14ac:dyDescent="0.25">
      <c r="C1483" s="108"/>
      <c r="D1483" s="108"/>
      <c r="E1483" s="115"/>
      <c r="F1483" s="115"/>
      <c r="H1483" t="str">
        <f t="shared" si="176"/>
        <v/>
      </c>
      <c r="I1483" t="str">
        <f t="shared" si="177"/>
        <v/>
      </c>
      <c r="J1483" t="str">
        <f t="shared" si="178"/>
        <v/>
      </c>
      <c r="K1483" t="str">
        <f t="shared" si="179"/>
        <v/>
      </c>
      <c r="M1483">
        <f t="shared" si="174"/>
        <v>0</v>
      </c>
      <c r="N1483">
        <f t="shared" si="175"/>
        <v>0</v>
      </c>
      <c r="O1483">
        <f t="shared" si="175"/>
        <v>0</v>
      </c>
      <c r="P1483">
        <f t="shared" si="175"/>
        <v>0</v>
      </c>
      <c r="Q1483">
        <f t="shared" si="175"/>
        <v>0</v>
      </c>
      <c r="R1483">
        <f t="shared" si="175"/>
        <v>0</v>
      </c>
      <c r="S1483">
        <f t="shared" si="175"/>
        <v>0</v>
      </c>
      <c r="T1483">
        <f t="shared" si="175"/>
        <v>0</v>
      </c>
      <c r="U1483">
        <f t="shared" si="175"/>
        <v>0</v>
      </c>
      <c r="V1483">
        <f t="shared" si="175"/>
        <v>0</v>
      </c>
      <c r="W1483">
        <f t="shared" si="175"/>
        <v>0</v>
      </c>
      <c r="X1483">
        <f t="shared" si="175"/>
        <v>0</v>
      </c>
    </row>
    <row r="1484" spans="3:24" ht="30" customHeight="1" thickTop="1" thickBot="1" x14ac:dyDescent="0.25">
      <c r="C1484" s="108"/>
      <c r="D1484" s="108"/>
      <c r="E1484" s="115"/>
      <c r="F1484" s="115"/>
      <c r="H1484" t="str">
        <f t="shared" si="176"/>
        <v/>
      </c>
      <c r="I1484" t="str">
        <f t="shared" si="177"/>
        <v/>
      </c>
      <c r="J1484" t="str">
        <f t="shared" si="178"/>
        <v/>
      </c>
      <c r="K1484" t="str">
        <f t="shared" si="179"/>
        <v/>
      </c>
      <c r="M1484">
        <f t="shared" si="174"/>
        <v>0</v>
      </c>
      <c r="N1484">
        <f t="shared" si="175"/>
        <v>0</v>
      </c>
      <c r="O1484">
        <f t="shared" si="175"/>
        <v>0</v>
      </c>
      <c r="P1484">
        <f t="shared" si="175"/>
        <v>0</v>
      </c>
      <c r="Q1484">
        <f t="shared" si="175"/>
        <v>0</v>
      </c>
      <c r="R1484">
        <f t="shared" si="175"/>
        <v>0</v>
      </c>
      <c r="S1484">
        <f t="shared" si="175"/>
        <v>0</v>
      </c>
      <c r="T1484">
        <f t="shared" si="175"/>
        <v>0</v>
      </c>
      <c r="U1484">
        <f t="shared" si="175"/>
        <v>0</v>
      </c>
      <c r="V1484">
        <f t="shared" si="175"/>
        <v>0</v>
      </c>
      <c r="W1484">
        <f t="shared" si="175"/>
        <v>0</v>
      </c>
      <c r="X1484">
        <f t="shared" si="175"/>
        <v>0</v>
      </c>
    </row>
    <row r="1485" spans="3:24" ht="30" customHeight="1" thickTop="1" thickBot="1" x14ac:dyDescent="0.25">
      <c r="C1485" s="108"/>
      <c r="D1485" s="108"/>
      <c r="E1485" s="115"/>
      <c r="F1485" s="115"/>
      <c r="H1485" t="str">
        <f t="shared" si="176"/>
        <v/>
      </c>
      <c r="I1485" t="str">
        <f t="shared" si="177"/>
        <v/>
      </c>
      <c r="J1485" t="str">
        <f t="shared" si="178"/>
        <v/>
      </c>
      <c r="K1485" t="str">
        <f t="shared" si="179"/>
        <v/>
      </c>
      <c r="M1485">
        <f t="shared" si="174"/>
        <v>0</v>
      </c>
      <c r="N1485">
        <f t="shared" si="175"/>
        <v>0</v>
      </c>
      <c r="O1485">
        <f t="shared" si="175"/>
        <v>0</v>
      </c>
      <c r="P1485">
        <f t="shared" si="175"/>
        <v>0</v>
      </c>
      <c r="Q1485">
        <f t="shared" si="175"/>
        <v>0</v>
      </c>
      <c r="R1485">
        <f t="shared" si="175"/>
        <v>0</v>
      </c>
      <c r="S1485">
        <f t="shared" si="175"/>
        <v>0</v>
      </c>
      <c r="T1485">
        <f t="shared" si="175"/>
        <v>0</v>
      </c>
      <c r="U1485">
        <f t="shared" si="175"/>
        <v>0</v>
      </c>
      <c r="V1485">
        <f t="shared" si="175"/>
        <v>0</v>
      </c>
      <c r="W1485">
        <f t="shared" si="175"/>
        <v>0</v>
      </c>
      <c r="X1485">
        <f t="shared" si="175"/>
        <v>0</v>
      </c>
    </row>
    <row r="1486" spans="3:24" ht="30" customHeight="1" thickTop="1" thickBot="1" x14ac:dyDescent="0.25">
      <c r="C1486" s="108"/>
      <c r="D1486" s="108"/>
      <c r="E1486" s="115"/>
      <c r="F1486" s="115"/>
      <c r="H1486" t="str">
        <f t="shared" si="176"/>
        <v/>
      </c>
      <c r="I1486" t="str">
        <f t="shared" si="177"/>
        <v/>
      </c>
      <c r="J1486" t="str">
        <f t="shared" si="178"/>
        <v/>
      </c>
      <c r="K1486" t="str">
        <f t="shared" si="179"/>
        <v/>
      </c>
      <c r="M1486">
        <f t="shared" si="174"/>
        <v>0</v>
      </c>
      <c r="N1486">
        <f t="shared" si="175"/>
        <v>0</v>
      </c>
      <c r="O1486">
        <f t="shared" si="175"/>
        <v>0</v>
      </c>
      <c r="P1486">
        <f t="shared" si="175"/>
        <v>0</v>
      </c>
      <c r="Q1486">
        <f t="shared" si="175"/>
        <v>0</v>
      </c>
      <c r="R1486">
        <f t="shared" si="175"/>
        <v>0</v>
      </c>
      <c r="S1486">
        <f t="shared" si="175"/>
        <v>0</v>
      </c>
      <c r="T1486">
        <f t="shared" si="175"/>
        <v>0</v>
      </c>
      <c r="U1486">
        <f t="shared" si="175"/>
        <v>0</v>
      </c>
      <c r="V1486">
        <f t="shared" si="175"/>
        <v>0</v>
      </c>
      <c r="W1486">
        <f t="shared" si="175"/>
        <v>0</v>
      </c>
      <c r="X1486">
        <f t="shared" si="175"/>
        <v>0</v>
      </c>
    </row>
    <row r="1487" spans="3:24" ht="30" customHeight="1" thickTop="1" thickBot="1" x14ac:dyDescent="0.25">
      <c r="C1487" s="108"/>
      <c r="D1487" s="108"/>
      <c r="E1487" s="115"/>
      <c r="F1487" s="115"/>
      <c r="H1487" t="str">
        <f t="shared" si="176"/>
        <v/>
      </c>
      <c r="I1487" t="str">
        <f t="shared" si="177"/>
        <v/>
      </c>
      <c r="J1487" t="str">
        <f t="shared" si="178"/>
        <v/>
      </c>
      <c r="K1487" t="str">
        <f t="shared" si="179"/>
        <v/>
      </c>
      <c r="M1487">
        <f t="shared" si="174"/>
        <v>0</v>
      </c>
      <c r="N1487">
        <f t="shared" si="175"/>
        <v>0</v>
      </c>
      <c r="O1487">
        <f t="shared" si="175"/>
        <v>0</v>
      </c>
      <c r="P1487">
        <f t="shared" si="175"/>
        <v>0</v>
      </c>
      <c r="Q1487">
        <f t="shared" si="175"/>
        <v>0</v>
      </c>
      <c r="R1487">
        <f t="shared" si="175"/>
        <v>0</v>
      </c>
      <c r="S1487">
        <f t="shared" si="175"/>
        <v>0</v>
      </c>
      <c r="T1487">
        <f t="shared" si="175"/>
        <v>0</v>
      </c>
      <c r="U1487">
        <f t="shared" si="175"/>
        <v>0</v>
      </c>
      <c r="V1487">
        <f t="shared" si="175"/>
        <v>0</v>
      </c>
      <c r="W1487">
        <f t="shared" si="175"/>
        <v>0</v>
      </c>
      <c r="X1487">
        <f t="shared" si="175"/>
        <v>0</v>
      </c>
    </row>
    <row r="1488" spans="3:24" ht="30" customHeight="1" thickTop="1" thickBot="1" x14ac:dyDescent="0.25">
      <c r="C1488" s="108"/>
      <c r="D1488" s="108"/>
      <c r="E1488" s="115"/>
      <c r="F1488" s="115"/>
      <c r="H1488" t="str">
        <f t="shared" si="176"/>
        <v/>
      </c>
      <c r="I1488" t="str">
        <f t="shared" si="177"/>
        <v/>
      </c>
      <c r="J1488" t="str">
        <f t="shared" si="178"/>
        <v/>
      </c>
      <c r="K1488" t="str">
        <f t="shared" si="179"/>
        <v/>
      </c>
      <c r="M1488">
        <f t="shared" si="174"/>
        <v>0</v>
      </c>
      <c r="N1488">
        <f t="shared" si="175"/>
        <v>0</v>
      </c>
      <c r="O1488">
        <f t="shared" si="175"/>
        <v>0</v>
      </c>
      <c r="P1488">
        <f t="shared" si="175"/>
        <v>0</v>
      </c>
      <c r="Q1488">
        <f t="shared" si="175"/>
        <v>0</v>
      </c>
      <c r="R1488">
        <f t="shared" si="175"/>
        <v>0</v>
      </c>
      <c r="S1488">
        <f t="shared" si="175"/>
        <v>0</v>
      </c>
      <c r="T1488">
        <f t="shared" si="175"/>
        <v>0</v>
      </c>
      <c r="U1488">
        <f t="shared" si="175"/>
        <v>0</v>
      </c>
      <c r="V1488">
        <f t="shared" si="175"/>
        <v>0</v>
      </c>
      <c r="W1488">
        <f t="shared" si="175"/>
        <v>0</v>
      </c>
      <c r="X1488">
        <f t="shared" si="175"/>
        <v>0</v>
      </c>
    </row>
    <row r="1489" spans="3:24" ht="30" customHeight="1" thickTop="1" thickBot="1" x14ac:dyDescent="0.25">
      <c r="C1489" s="108"/>
      <c r="D1489" s="108"/>
      <c r="E1489" s="115"/>
      <c r="F1489" s="115"/>
      <c r="H1489" t="str">
        <f t="shared" si="176"/>
        <v/>
      </c>
      <c r="I1489" t="str">
        <f t="shared" si="177"/>
        <v/>
      </c>
      <c r="J1489" t="str">
        <f t="shared" si="178"/>
        <v/>
      </c>
      <c r="K1489" t="str">
        <f t="shared" si="179"/>
        <v/>
      </c>
      <c r="M1489">
        <f t="shared" si="174"/>
        <v>0</v>
      </c>
      <c r="N1489">
        <f t="shared" si="175"/>
        <v>0</v>
      </c>
      <c r="O1489">
        <f t="shared" si="175"/>
        <v>0</v>
      </c>
      <c r="P1489">
        <f t="shared" si="175"/>
        <v>0</v>
      </c>
      <c r="Q1489">
        <f t="shared" si="175"/>
        <v>0</v>
      </c>
      <c r="R1489">
        <f t="shared" si="175"/>
        <v>0</v>
      </c>
      <c r="S1489">
        <f t="shared" si="175"/>
        <v>0</v>
      </c>
      <c r="T1489">
        <f t="shared" si="175"/>
        <v>0</v>
      </c>
      <c r="U1489">
        <f t="shared" si="175"/>
        <v>0</v>
      </c>
      <c r="V1489">
        <f t="shared" si="175"/>
        <v>0</v>
      </c>
      <c r="W1489">
        <f t="shared" si="175"/>
        <v>0</v>
      </c>
      <c r="X1489">
        <f t="shared" si="175"/>
        <v>0</v>
      </c>
    </row>
    <row r="1490" spans="3:24" ht="30" customHeight="1" thickTop="1" thickBot="1" x14ac:dyDescent="0.25">
      <c r="C1490" s="108"/>
      <c r="D1490" s="108"/>
      <c r="E1490" s="115"/>
      <c r="F1490" s="115"/>
      <c r="H1490" t="str">
        <f t="shared" si="176"/>
        <v/>
      </c>
      <c r="I1490" t="str">
        <f t="shared" si="177"/>
        <v/>
      </c>
      <c r="J1490" t="str">
        <f t="shared" si="178"/>
        <v/>
      </c>
      <c r="K1490" t="str">
        <f t="shared" si="179"/>
        <v/>
      </c>
      <c r="M1490">
        <f t="shared" si="174"/>
        <v>0</v>
      </c>
      <c r="N1490">
        <f t="shared" si="175"/>
        <v>0</v>
      </c>
      <c r="O1490">
        <f t="shared" si="175"/>
        <v>0</v>
      </c>
      <c r="P1490">
        <f t="shared" si="175"/>
        <v>0</v>
      </c>
      <c r="Q1490">
        <f t="shared" si="175"/>
        <v>0</v>
      </c>
      <c r="R1490">
        <f t="shared" si="175"/>
        <v>0</v>
      </c>
      <c r="S1490">
        <f t="shared" si="175"/>
        <v>0</v>
      </c>
      <c r="T1490">
        <f t="shared" si="175"/>
        <v>0</v>
      </c>
      <c r="U1490">
        <f t="shared" si="175"/>
        <v>0</v>
      </c>
      <c r="V1490">
        <f t="shared" si="175"/>
        <v>0</v>
      </c>
      <c r="W1490">
        <f t="shared" si="175"/>
        <v>0</v>
      </c>
      <c r="X1490">
        <f t="shared" si="175"/>
        <v>0</v>
      </c>
    </row>
    <row r="1491" spans="3:24" ht="30" customHeight="1" thickTop="1" thickBot="1" x14ac:dyDescent="0.25">
      <c r="C1491" s="108"/>
      <c r="D1491" s="108"/>
      <c r="E1491" s="115"/>
      <c r="F1491" s="115"/>
      <c r="H1491" t="str">
        <f t="shared" si="176"/>
        <v/>
      </c>
      <c r="I1491" t="str">
        <f t="shared" si="177"/>
        <v/>
      </c>
      <c r="J1491" t="str">
        <f t="shared" si="178"/>
        <v/>
      </c>
      <c r="K1491" t="str">
        <f t="shared" si="179"/>
        <v/>
      </c>
      <c r="M1491">
        <f t="shared" si="174"/>
        <v>0</v>
      </c>
      <c r="N1491">
        <f t="shared" si="175"/>
        <v>0</v>
      </c>
      <c r="O1491">
        <f t="shared" si="175"/>
        <v>0</v>
      </c>
      <c r="P1491">
        <f t="shared" si="175"/>
        <v>0</v>
      </c>
      <c r="Q1491">
        <f t="shared" si="175"/>
        <v>0</v>
      </c>
      <c r="R1491">
        <f t="shared" si="175"/>
        <v>0</v>
      </c>
      <c r="S1491">
        <f t="shared" si="175"/>
        <v>0</v>
      </c>
      <c r="T1491">
        <f t="shared" si="175"/>
        <v>0</v>
      </c>
      <c r="U1491">
        <f t="shared" si="175"/>
        <v>0</v>
      </c>
      <c r="V1491">
        <f t="shared" si="175"/>
        <v>0</v>
      </c>
      <c r="W1491">
        <f t="shared" si="175"/>
        <v>0</v>
      </c>
      <c r="X1491">
        <f t="shared" si="175"/>
        <v>0</v>
      </c>
    </row>
    <row r="1492" spans="3:24" ht="30" customHeight="1" thickTop="1" thickBot="1" x14ac:dyDescent="0.25">
      <c r="C1492" s="108"/>
      <c r="D1492" s="108"/>
      <c r="E1492" s="115"/>
      <c r="F1492" s="115"/>
      <c r="H1492" t="str">
        <f t="shared" si="176"/>
        <v/>
      </c>
      <c r="I1492" t="str">
        <f t="shared" si="177"/>
        <v/>
      </c>
      <c r="J1492" t="str">
        <f t="shared" si="178"/>
        <v/>
      </c>
      <c r="K1492" t="str">
        <f t="shared" si="179"/>
        <v/>
      </c>
      <c r="M1492">
        <f t="shared" si="174"/>
        <v>0</v>
      </c>
      <c r="N1492">
        <f t="shared" si="175"/>
        <v>0</v>
      </c>
      <c r="O1492">
        <f t="shared" si="175"/>
        <v>0</v>
      </c>
      <c r="P1492">
        <f t="shared" si="175"/>
        <v>0</v>
      </c>
      <c r="Q1492">
        <f t="shared" si="175"/>
        <v>0</v>
      </c>
      <c r="R1492">
        <f t="shared" si="175"/>
        <v>0</v>
      </c>
      <c r="S1492">
        <f t="shared" si="175"/>
        <v>0</v>
      </c>
      <c r="T1492">
        <f t="shared" si="175"/>
        <v>0</v>
      </c>
      <c r="U1492">
        <f t="shared" si="175"/>
        <v>0</v>
      </c>
      <c r="V1492">
        <f t="shared" si="175"/>
        <v>0</v>
      </c>
      <c r="W1492">
        <f t="shared" si="175"/>
        <v>0</v>
      </c>
      <c r="X1492">
        <f t="shared" si="175"/>
        <v>0</v>
      </c>
    </row>
    <row r="1493" spans="3:24" ht="30" customHeight="1" thickTop="1" thickBot="1" x14ac:dyDescent="0.25">
      <c r="C1493" s="108"/>
      <c r="D1493" s="108"/>
      <c r="E1493" s="115"/>
      <c r="F1493" s="115"/>
      <c r="H1493" t="str">
        <f t="shared" si="176"/>
        <v/>
      </c>
      <c r="I1493" t="str">
        <f t="shared" si="177"/>
        <v/>
      </c>
      <c r="J1493" t="str">
        <f t="shared" si="178"/>
        <v/>
      </c>
      <c r="K1493" t="str">
        <f t="shared" si="179"/>
        <v/>
      </c>
      <c r="M1493">
        <f t="shared" si="174"/>
        <v>0</v>
      </c>
      <c r="N1493">
        <f t="shared" si="175"/>
        <v>0</v>
      </c>
      <c r="O1493">
        <f t="shared" si="175"/>
        <v>0</v>
      </c>
      <c r="P1493">
        <f t="shared" si="175"/>
        <v>0</v>
      </c>
      <c r="Q1493">
        <f t="shared" si="175"/>
        <v>0</v>
      </c>
      <c r="R1493">
        <f t="shared" si="175"/>
        <v>0</v>
      </c>
      <c r="S1493">
        <f t="shared" si="175"/>
        <v>0</v>
      </c>
      <c r="T1493">
        <f t="shared" si="175"/>
        <v>0</v>
      </c>
      <c r="U1493">
        <f t="shared" si="175"/>
        <v>0</v>
      </c>
      <c r="V1493">
        <f t="shared" si="175"/>
        <v>0</v>
      </c>
      <c r="W1493">
        <f t="shared" si="175"/>
        <v>0</v>
      </c>
      <c r="X1493">
        <f t="shared" ref="N1493:X1517" si="180">IF(ISERROR(IF(AND($H1493&lt;=X$6,$J1493&gt;=X$6),1,0)),"",IF(AND($H1493&lt;=X$6,$J1493&gt;=X$6),1,0))</f>
        <v>0</v>
      </c>
    </row>
    <row r="1494" spans="3:24" ht="30" customHeight="1" thickTop="1" thickBot="1" x14ac:dyDescent="0.25">
      <c r="C1494" s="108"/>
      <c r="D1494" s="108"/>
      <c r="E1494" s="115"/>
      <c r="F1494" s="115"/>
      <c r="H1494" t="str">
        <f t="shared" si="176"/>
        <v/>
      </c>
      <c r="I1494" t="str">
        <f t="shared" si="177"/>
        <v/>
      </c>
      <c r="J1494" t="str">
        <f t="shared" si="178"/>
        <v/>
      </c>
      <c r="K1494" t="str">
        <f t="shared" si="179"/>
        <v/>
      </c>
      <c r="M1494">
        <f t="shared" si="174"/>
        <v>0</v>
      </c>
      <c r="N1494">
        <f t="shared" si="180"/>
        <v>0</v>
      </c>
      <c r="O1494">
        <f t="shared" si="180"/>
        <v>0</v>
      </c>
      <c r="P1494">
        <f t="shared" si="180"/>
        <v>0</v>
      </c>
      <c r="Q1494">
        <f t="shared" si="180"/>
        <v>0</v>
      </c>
      <c r="R1494">
        <f t="shared" si="180"/>
        <v>0</v>
      </c>
      <c r="S1494">
        <f t="shared" si="180"/>
        <v>0</v>
      </c>
      <c r="T1494">
        <f t="shared" si="180"/>
        <v>0</v>
      </c>
      <c r="U1494">
        <f t="shared" si="180"/>
        <v>0</v>
      </c>
      <c r="V1494">
        <f t="shared" si="180"/>
        <v>0</v>
      </c>
      <c r="W1494">
        <f t="shared" si="180"/>
        <v>0</v>
      </c>
      <c r="X1494">
        <f t="shared" si="180"/>
        <v>0</v>
      </c>
    </row>
    <row r="1495" spans="3:24" ht="30" customHeight="1" thickTop="1" thickBot="1" x14ac:dyDescent="0.25">
      <c r="C1495" s="108"/>
      <c r="D1495" s="108"/>
      <c r="E1495" s="115"/>
      <c r="F1495" s="115"/>
      <c r="H1495" t="str">
        <f t="shared" si="176"/>
        <v/>
      </c>
      <c r="I1495" t="str">
        <f t="shared" si="177"/>
        <v/>
      </c>
      <c r="J1495" t="str">
        <f t="shared" si="178"/>
        <v/>
      </c>
      <c r="K1495" t="str">
        <f t="shared" si="179"/>
        <v/>
      </c>
      <c r="M1495">
        <f t="shared" si="174"/>
        <v>0</v>
      </c>
      <c r="N1495">
        <f t="shared" si="180"/>
        <v>0</v>
      </c>
      <c r="O1495">
        <f t="shared" si="180"/>
        <v>0</v>
      </c>
      <c r="P1495">
        <f t="shared" si="180"/>
        <v>0</v>
      </c>
      <c r="Q1495">
        <f t="shared" si="180"/>
        <v>0</v>
      </c>
      <c r="R1495">
        <f t="shared" si="180"/>
        <v>0</v>
      </c>
      <c r="S1495">
        <f t="shared" si="180"/>
        <v>0</v>
      </c>
      <c r="T1495">
        <f t="shared" si="180"/>
        <v>0</v>
      </c>
      <c r="U1495">
        <f t="shared" si="180"/>
        <v>0</v>
      </c>
      <c r="V1495">
        <f t="shared" si="180"/>
        <v>0</v>
      </c>
      <c r="W1495">
        <f t="shared" si="180"/>
        <v>0</v>
      </c>
      <c r="X1495">
        <f t="shared" si="180"/>
        <v>0</v>
      </c>
    </row>
    <row r="1496" spans="3:24" ht="30" customHeight="1" thickTop="1" thickBot="1" x14ac:dyDescent="0.25">
      <c r="C1496" s="108"/>
      <c r="D1496" s="108"/>
      <c r="E1496" s="115"/>
      <c r="F1496" s="115"/>
      <c r="H1496" t="str">
        <f t="shared" si="176"/>
        <v/>
      </c>
      <c r="I1496" t="str">
        <f t="shared" si="177"/>
        <v/>
      </c>
      <c r="J1496" t="str">
        <f t="shared" si="178"/>
        <v/>
      </c>
      <c r="K1496" t="str">
        <f t="shared" si="179"/>
        <v/>
      </c>
      <c r="M1496">
        <f t="shared" si="174"/>
        <v>0</v>
      </c>
      <c r="N1496">
        <f t="shared" si="180"/>
        <v>0</v>
      </c>
      <c r="O1496">
        <f t="shared" si="180"/>
        <v>0</v>
      </c>
      <c r="P1496">
        <f t="shared" si="180"/>
        <v>0</v>
      </c>
      <c r="Q1496">
        <f t="shared" si="180"/>
        <v>0</v>
      </c>
      <c r="R1496">
        <f t="shared" si="180"/>
        <v>0</v>
      </c>
      <c r="S1496">
        <f t="shared" si="180"/>
        <v>0</v>
      </c>
      <c r="T1496">
        <f t="shared" si="180"/>
        <v>0</v>
      </c>
      <c r="U1496">
        <f t="shared" si="180"/>
        <v>0</v>
      </c>
      <c r="V1496">
        <f t="shared" si="180"/>
        <v>0</v>
      </c>
      <c r="W1496">
        <f t="shared" si="180"/>
        <v>0</v>
      </c>
      <c r="X1496">
        <f t="shared" si="180"/>
        <v>0</v>
      </c>
    </row>
    <row r="1497" spans="3:24" ht="30" customHeight="1" thickTop="1" thickBot="1" x14ac:dyDescent="0.25">
      <c r="C1497" s="108"/>
      <c r="D1497" s="108"/>
      <c r="E1497" s="115"/>
      <c r="F1497" s="115"/>
      <c r="H1497" t="str">
        <f t="shared" si="176"/>
        <v/>
      </c>
      <c r="I1497" t="str">
        <f t="shared" si="177"/>
        <v/>
      </c>
      <c r="J1497" t="str">
        <f t="shared" si="178"/>
        <v/>
      </c>
      <c r="K1497" t="str">
        <f t="shared" si="179"/>
        <v/>
      </c>
      <c r="M1497">
        <f t="shared" si="174"/>
        <v>0</v>
      </c>
      <c r="N1497">
        <f t="shared" si="180"/>
        <v>0</v>
      </c>
      <c r="O1497">
        <f t="shared" si="180"/>
        <v>0</v>
      </c>
      <c r="P1497">
        <f t="shared" si="180"/>
        <v>0</v>
      </c>
      <c r="Q1497">
        <f t="shared" si="180"/>
        <v>0</v>
      </c>
      <c r="R1497">
        <f t="shared" si="180"/>
        <v>0</v>
      </c>
      <c r="S1497">
        <f t="shared" si="180"/>
        <v>0</v>
      </c>
      <c r="T1497">
        <f t="shared" si="180"/>
        <v>0</v>
      </c>
      <c r="U1497">
        <f t="shared" si="180"/>
        <v>0</v>
      </c>
      <c r="V1497">
        <f t="shared" si="180"/>
        <v>0</v>
      </c>
      <c r="W1497">
        <f t="shared" si="180"/>
        <v>0</v>
      </c>
      <c r="X1497">
        <f t="shared" si="180"/>
        <v>0</v>
      </c>
    </row>
    <row r="1498" spans="3:24" ht="30" customHeight="1" thickTop="1" thickBot="1" x14ac:dyDescent="0.25">
      <c r="C1498" s="108"/>
      <c r="D1498" s="108"/>
      <c r="E1498" s="115"/>
      <c r="F1498" s="115"/>
      <c r="H1498" t="str">
        <f t="shared" si="176"/>
        <v/>
      </c>
      <c r="I1498" t="str">
        <f t="shared" si="177"/>
        <v/>
      </c>
      <c r="J1498" t="str">
        <f t="shared" si="178"/>
        <v/>
      </c>
      <c r="K1498" t="str">
        <f t="shared" si="179"/>
        <v/>
      </c>
      <c r="M1498">
        <f t="shared" si="174"/>
        <v>0</v>
      </c>
      <c r="N1498">
        <f t="shared" si="180"/>
        <v>0</v>
      </c>
      <c r="O1498">
        <f t="shared" si="180"/>
        <v>0</v>
      </c>
      <c r="P1498">
        <f t="shared" si="180"/>
        <v>0</v>
      </c>
      <c r="Q1498">
        <f t="shared" si="180"/>
        <v>0</v>
      </c>
      <c r="R1498">
        <f t="shared" si="180"/>
        <v>0</v>
      </c>
      <c r="S1498">
        <f t="shared" si="180"/>
        <v>0</v>
      </c>
      <c r="T1498">
        <f t="shared" si="180"/>
        <v>0</v>
      </c>
      <c r="U1498">
        <f t="shared" si="180"/>
        <v>0</v>
      </c>
      <c r="V1498">
        <f t="shared" si="180"/>
        <v>0</v>
      </c>
      <c r="W1498">
        <f t="shared" si="180"/>
        <v>0</v>
      </c>
      <c r="X1498">
        <f t="shared" si="180"/>
        <v>0</v>
      </c>
    </row>
    <row r="1499" spans="3:24" ht="30" customHeight="1" thickTop="1" thickBot="1" x14ac:dyDescent="0.25">
      <c r="C1499" s="108"/>
      <c r="D1499" s="108"/>
      <c r="E1499" s="115"/>
      <c r="F1499" s="115"/>
      <c r="H1499" t="str">
        <f t="shared" si="176"/>
        <v/>
      </c>
      <c r="I1499" t="str">
        <f t="shared" si="177"/>
        <v/>
      </c>
      <c r="J1499" t="str">
        <f t="shared" si="178"/>
        <v/>
      </c>
      <c r="K1499" t="str">
        <f t="shared" si="179"/>
        <v/>
      </c>
      <c r="M1499">
        <f t="shared" si="174"/>
        <v>0</v>
      </c>
      <c r="N1499">
        <f t="shared" si="180"/>
        <v>0</v>
      </c>
      <c r="O1499">
        <f t="shared" si="180"/>
        <v>0</v>
      </c>
      <c r="P1499">
        <f t="shared" si="180"/>
        <v>0</v>
      </c>
      <c r="Q1499">
        <f t="shared" si="180"/>
        <v>0</v>
      </c>
      <c r="R1499">
        <f t="shared" si="180"/>
        <v>0</v>
      </c>
      <c r="S1499">
        <f t="shared" si="180"/>
        <v>0</v>
      </c>
      <c r="T1499">
        <f t="shared" si="180"/>
        <v>0</v>
      </c>
      <c r="U1499">
        <f t="shared" si="180"/>
        <v>0</v>
      </c>
      <c r="V1499">
        <f t="shared" si="180"/>
        <v>0</v>
      </c>
      <c r="W1499">
        <f t="shared" si="180"/>
        <v>0</v>
      </c>
      <c r="X1499">
        <f t="shared" si="180"/>
        <v>0</v>
      </c>
    </row>
    <row r="1500" spans="3:24" ht="30" customHeight="1" thickTop="1" thickBot="1" x14ac:dyDescent="0.25">
      <c r="C1500" s="108"/>
      <c r="D1500" s="108"/>
      <c r="E1500" s="115"/>
      <c r="F1500" s="115"/>
      <c r="H1500" t="str">
        <f t="shared" si="176"/>
        <v/>
      </c>
      <c r="I1500" t="str">
        <f t="shared" si="177"/>
        <v/>
      </c>
      <c r="J1500" t="str">
        <f t="shared" si="178"/>
        <v/>
      </c>
      <c r="K1500" t="str">
        <f t="shared" si="179"/>
        <v/>
      </c>
      <c r="M1500">
        <f t="shared" si="174"/>
        <v>0</v>
      </c>
      <c r="N1500">
        <f t="shared" si="180"/>
        <v>0</v>
      </c>
      <c r="O1500">
        <f t="shared" si="180"/>
        <v>0</v>
      </c>
      <c r="P1500">
        <f t="shared" si="180"/>
        <v>0</v>
      </c>
      <c r="Q1500">
        <f t="shared" si="180"/>
        <v>0</v>
      </c>
      <c r="R1500">
        <f t="shared" si="180"/>
        <v>0</v>
      </c>
      <c r="S1500">
        <f t="shared" si="180"/>
        <v>0</v>
      </c>
      <c r="T1500">
        <f t="shared" si="180"/>
        <v>0</v>
      </c>
      <c r="U1500">
        <f t="shared" si="180"/>
        <v>0</v>
      </c>
      <c r="V1500">
        <f t="shared" si="180"/>
        <v>0</v>
      </c>
      <c r="W1500">
        <f t="shared" si="180"/>
        <v>0</v>
      </c>
      <c r="X1500">
        <f t="shared" si="180"/>
        <v>0</v>
      </c>
    </row>
    <row r="1501" spans="3:24" ht="30" customHeight="1" thickTop="1" thickBot="1" x14ac:dyDescent="0.25">
      <c r="C1501" s="108"/>
      <c r="D1501" s="108"/>
      <c r="E1501" s="115"/>
      <c r="F1501" s="115"/>
      <c r="H1501" t="str">
        <f t="shared" si="176"/>
        <v/>
      </c>
      <c r="I1501" t="str">
        <f t="shared" si="177"/>
        <v/>
      </c>
      <c r="J1501" t="str">
        <f t="shared" si="178"/>
        <v/>
      </c>
      <c r="K1501" t="str">
        <f t="shared" si="179"/>
        <v/>
      </c>
      <c r="M1501">
        <f t="shared" si="174"/>
        <v>0</v>
      </c>
      <c r="N1501">
        <f t="shared" si="180"/>
        <v>0</v>
      </c>
      <c r="O1501">
        <f t="shared" si="180"/>
        <v>0</v>
      </c>
      <c r="P1501">
        <f t="shared" si="180"/>
        <v>0</v>
      </c>
      <c r="Q1501">
        <f t="shared" si="180"/>
        <v>0</v>
      </c>
      <c r="R1501">
        <f t="shared" si="180"/>
        <v>0</v>
      </c>
      <c r="S1501">
        <f t="shared" si="180"/>
        <v>0</v>
      </c>
      <c r="T1501">
        <f t="shared" si="180"/>
        <v>0</v>
      </c>
      <c r="U1501">
        <f t="shared" si="180"/>
        <v>0</v>
      </c>
      <c r="V1501">
        <f t="shared" si="180"/>
        <v>0</v>
      </c>
      <c r="W1501">
        <f t="shared" si="180"/>
        <v>0</v>
      </c>
      <c r="X1501">
        <f t="shared" si="180"/>
        <v>0</v>
      </c>
    </row>
    <row r="1502" spans="3:24" ht="30" customHeight="1" thickTop="1" thickBot="1" x14ac:dyDescent="0.25">
      <c r="C1502" s="108"/>
      <c r="D1502" s="108"/>
      <c r="E1502" s="115"/>
      <c r="F1502" s="115"/>
      <c r="H1502" t="str">
        <f t="shared" si="176"/>
        <v/>
      </c>
      <c r="I1502" t="str">
        <f t="shared" si="177"/>
        <v/>
      </c>
      <c r="J1502" t="str">
        <f t="shared" si="178"/>
        <v/>
      </c>
      <c r="K1502" t="str">
        <f t="shared" si="179"/>
        <v/>
      </c>
      <c r="M1502">
        <f t="shared" si="174"/>
        <v>0</v>
      </c>
      <c r="N1502">
        <f t="shared" si="180"/>
        <v>0</v>
      </c>
      <c r="O1502">
        <f t="shared" si="180"/>
        <v>0</v>
      </c>
      <c r="P1502">
        <f t="shared" si="180"/>
        <v>0</v>
      </c>
      <c r="Q1502">
        <f t="shared" si="180"/>
        <v>0</v>
      </c>
      <c r="R1502">
        <f t="shared" si="180"/>
        <v>0</v>
      </c>
      <c r="S1502">
        <f t="shared" si="180"/>
        <v>0</v>
      </c>
      <c r="T1502">
        <f t="shared" si="180"/>
        <v>0</v>
      </c>
      <c r="U1502">
        <f t="shared" si="180"/>
        <v>0</v>
      </c>
      <c r="V1502">
        <f t="shared" si="180"/>
        <v>0</v>
      </c>
      <c r="W1502">
        <f t="shared" si="180"/>
        <v>0</v>
      </c>
      <c r="X1502">
        <f t="shared" si="180"/>
        <v>0</v>
      </c>
    </row>
    <row r="1503" spans="3:24" ht="30" customHeight="1" thickTop="1" thickBot="1" x14ac:dyDescent="0.25">
      <c r="C1503" s="108"/>
      <c r="D1503" s="108"/>
      <c r="E1503" s="115"/>
      <c r="F1503" s="115"/>
      <c r="H1503" t="str">
        <f t="shared" si="176"/>
        <v/>
      </c>
      <c r="I1503" t="str">
        <f t="shared" si="177"/>
        <v/>
      </c>
      <c r="J1503" t="str">
        <f t="shared" si="178"/>
        <v/>
      </c>
      <c r="K1503" t="str">
        <f t="shared" si="179"/>
        <v/>
      </c>
      <c r="M1503">
        <f t="shared" si="174"/>
        <v>0</v>
      </c>
      <c r="N1503">
        <f t="shared" si="180"/>
        <v>0</v>
      </c>
      <c r="O1503">
        <f t="shared" si="180"/>
        <v>0</v>
      </c>
      <c r="P1503">
        <f t="shared" si="180"/>
        <v>0</v>
      </c>
      <c r="Q1503">
        <f t="shared" si="180"/>
        <v>0</v>
      </c>
      <c r="R1503">
        <f t="shared" si="180"/>
        <v>0</v>
      </c>
      <c r="S1503">
        <f t="shared" si="180"/>
        <v>0</v>
      </c>
      <c r="T1503">
        <f t="shared" si="180"/>
        <v>0</v>
      </c>
      <c r="U1503">
        <f t="shared" si="180"/>
        <v>0</v>
      </c>
      <c r="V1503">
        <f t="shared" si="180"/>
        <v>0</v>
      </c>
      <c r="W1503">
        <f t="shared" si="180"/>
        <v>0</v>
      </c>
      <c r="X1503">
        <f t="shared" si="180"/>
        <v>0</v>
      </c>
    </row>
    <row r="1504" spans="3:24" ht="30" customHeight="1" thickTop="1" thickBot="1" x14ac:dyDescent="0.25">
      <c r="C1504" s="108"/>
      <c r="D1504" s="108"/>
      <c r="E1504" s="115"/>
      <c r="F1504" s="115"/>
      <c r="H1504" t="str">
        <f t="shared" si="176"/>
        <v/>
      </c>
      <c r="I1504" t="str">
        <f t="shared" si="177"/>
        <v/>
      </c>
      <c r="J1504" t="str">
        <f t="shared" si="178"/>
        <v/>
      </c>
      <c r="K1504" t="str">
        <f t="shared" si="179"/>
        <v/>
      </c>
      <c r="M1504">
        <f t="shared" si="174"/>
        <v>0</v>
      </c>
      <c r="N1504">
        <f t="shared" si="180"/>
        <v>0</v>
      </c>
      <c r="O1504">
        <f t="shared" si="180"/>
        <v>0</v>
      </c>
      <c r="P1504">
        <f t="shared" si="180"/>
        <v>0</v>
      </c>
      <c r="Q1504">
        <f t="shared" si="180"/>
        <v>0</v>
      </c>
      <c r="R1504">
        <f t="shared" si="180"/>
        <v>0</v>
      </c>
      <c r="S1504">
        <f t="shared" si="180"/>
        <v>0</v>
      </c>
      <c r="T1504">
        <f t="shared" si="180"/>
        <v>0</v>
      </c>
      <c r="U1504">
        <f t="shared" si="180"/>
        <v>0</v>
      </c>
      <c r="V1504">
        <f t="shared" si="180"/>
        <v>0</v>
      </c>
      <c r="W1504">
        <f t="shared" si="180"/>
        <v>0</v>
      </c>
      <c r="X1504">
        <f t="shared" si="180"/>
        <v>0</v>
      </c>
    </row>
    <row r="1505" spans="3:24" ht="30" customHeight="1" thickTop="1" thickBot="1" x14ac:dyDescent="0.25">
      <c r="C1505" s="108"/>
      <c r="D1505" s="108"/>
      <c r="E1505" s="115"/>
      <c r="F1505" s="115"/>
      <c r="H1505" t="str">
        <f t="shared" si="176"/>
        <v/>
      </c>
      <c r="I1505" t="str">
        <f t="shared" si="177"/>
        <v/>
      </c>
      <c r="J1505" t="str">
        <f t="shared" si="178"/>
        <v/>
      </c>
      <c r="K1505" t="str">
        <f t="shared" si="179"/>
        <v/>
      </c>
      <c r="M1505">
        <f t="shared" si="174"/>
        <v>0</v>
      </c>
      <c r="N1505">
        <f t="shared" si="180"/>
        <v>0</v>
      </c>
      <c r="O1505">
        <f t="shared" si="180"/>
        <v>0</v>
      </c>
      <c r="P1505">
        <f t="shared" si="180"/>
        <v>0</v>
      </c>
      <c r="Q1505">
        <f t="shared" si="180"/>
        <v>0</v>
      </c>
      <c r="R1505">
        <f t="shared" si="180"/>
        <v>0</v>
      </c>
      <c r="S1505">
        <f t="shared" si="180"/>
        <v>0</v>
      </c>
      <c r="T1505">
        <f t="shared" si="180"/>
        <v>0</v>
      </c>
      <c r="U1505">
        <f t="shared" si="180"/>
        <v>0</v>
      </c>
      <c r="V1505">
        <f t="shared" si="180"/>
        <v>0</v>
      </c>
      <c r="W1505">
        <f t="shared" si="180"/>
        <v>0</v>
      </c>
      <c r="X1505">
        <f t="shared" si="180"/>
        <v>0</v>
      </c>
    </row>
    <row r="1506" spans="3:24" ht="30" customHeight="1" thickTop="1" thickBot="1" x14ac:dyDescent="0.25">
      <c r="C1506" s="108"/>
      <c r="D1506" s="108"/>
      <c r="E1506" s="115"/>
      <c r="F1506" s="115"/>
      <c r="H1506" t="str">
        <f t="shared" si="176"/>
        <v/>
      </c>
      <c r="I1506" t="str">
        <f t="shared" si="177"/>
        <v/>
      </c>
      <c r="J1506" t="str">
        <f t="shared" si="178"/>
        <v/>
      </c>
      <c r="K1506" t="str">
        <f t="shared" si="179"/>
        <v/>
      </c>
      <c r="M1506">
        <f t="shared" si="174"/>
        <v>0</v>
      </c>
      <c r="N1506">
        <f t="shared" si="180"/>
        <v>0</v>
      </c>
      <c r="O1506">
        <f t="shared" si="180"/>
        <v>0</v>
      </c>
      <c r="P1506">
        <f t="shared" si="180"/>
        <v>0</v>
      </c>
      <c r="Q1506">
        <f t="shared" si="180"/>
        <v>0</v>
      </c>
      <c r="R1506">
        <f t="shared" si="180"/>
        <v>0</v>
      </c>
      <c r="S1506">
        <f t="shared" si="180"/>
        <v>0</v>
      </c>
      <c r="T1506">
        <f t="shared" si="180"/>
        <v>0</v>
      </c>
      <c r="U1506">
        <f t="shared" si="180"/>
        <v>0</v>
      </c>
      <c r="V1506">
        <f t="shared" si="180"/>
        <v>0</v>
      </c>
      <c r="W1506">
        <f t="shared" si="180"/>
        <v>0</v>
      </c>
      <c r="X1506">
        <f t="shared" si="180"/>
        <v>0</v>
      </c>
    </row>
    <row r="1507" spans="3:24" ht="30" customHeight="1" thickTop="1" thickBot="1" x14ac:dyDescent="0.25">
      <c r="C1507" s="108"/>
      <c r="D1507" s="108"/>
      <c r="E1507" s="115"/>
      <c r="F1507" s="115"/>
      <c r="H1507" t="str">
        <f t="shared" si="176"/>
        <v/>
      </c>
      <c r="I1507" t="str">
        <f t="shared" si="177"/>
        <v/>
      </c>
      <c r="J1507" t="str">
        <f t="shared" si="178"/>
        <v/>
      </c>
      <c r="K1507" t="str">
        <f t="shared" si="179"/>
        <v/>
      </c>
      <c r="M1507">
        <f t="shared" si="174"/>
        <v>0</v>
      </c>
      <c r="N1507">
        <f t="shared" si="180"/>
        <v>0</v>
      </c>
      <c r="O1507">
        <f t="shared" si="180"/>
        <v>0</v>
      </c>
      <c r="P1507">
        <f t="shared" si="180"/>
        <v>0</v>
      </c>
      <c r="Q1507">
        <f t="shared" si="180"/>
        <v>0</v>
      </c>
      <c r="R1507">
        <f t="shared" si="180"/>
        <v>0</v>
      </c>
      <c r="S1507">
        <f t="shared" si="180"/>
        <v>0</v>
      </c>
      <c r="T1507">
        <f t="shared" si="180"/>
        <v>0</v>
      </c>
      <c r="U1507">
        <f t="shared" si="180"/>
        <v>0</v>
      </c>
      <c r="V1507">
        <f t="shared" si="180"/>
        <v>0</v>
      </c>
      <c r="W1507">
        <f t="shared" si="180"/>
        <v>0</v>
      </c>
      <c r="X1507">
        <f t="shared" si="180"/>
        <v>0</v>
      </c>
    </row>
    <row r="1508" spans="3:24" ht="30" customHeight="1" thickTop="1" thickBot="1" x14ac:dyDescent="0.25">
      <c r="C1508" s="108"/>
      <c r="D1508" s="108"/>
      <c r="E1508" s="115"/>
      <c r="F1508" s="115"/>
      <c r="H1508" t="str">
        <f t="shared" si="176"/>
        <v/>
      </c>
      <c r="I1508" t="str">
        <f t="shared" si="177"/>
        <v/>
      </c>
      <c r="J1508" t="str">
        <f t="shared" si="178"/>
        <v/>
      </c>
      <c r="K1508" t="str">
        <f t="shared" si="179"/>
        <v/>
      </c>
      <c r="M1508">
        <f t="shared" si="174"/>
        <v>0</v>
      </c>
      <c r="N1508">
        <f t="shared" si="180"/>
        <v>0</v>
      </c>
      <c r="O1508">
        <f t="shared" si="180"/>
        <v>0</v>
      </c>
      <c r="P1508">
        <f t="shared" si="180"/>
        <v>0</v>
      </c>
      <c r="Q1508">
        <f t="shared" si="180"/>
        <v>0</v>
      </c>
      <c r="R1508">
        <f t="shared" si="180"/>
        <v>0</v>
      </c>
      <c r="S1508">
        <f t="shared" si="180"/>
        <v>0</v>
      </c>
      <c r="T1508">
        <f t="shared" si="180"/>
        <v>0</v>
      </c>
      <c r="U1508">
        <f t="shared" si="180"/>
        <v>0</v>
      </c>
      <c r="V1508">
        <f t="shared" si="180"/>
        <v>0</v>
      </c>
      <c r="W1508">
        <f t="shared" si="180"/>
        <v>0</v>
      </c>
      <c r="X1508">
        <f t="shared" si="180"/>
        <v>0</v>
      </c>
    </row>
    <row r="1509" spans="3:24" ht="30" customHeight="1" thickTop="1" thickBot="1" x14ac:dyDescent="0.25">
      <c r="C1509" s="108"/>
      <c r="D1509" s="108"/>
      <c r="E1509" s="115"/>
      <c r="F1509" s="115"/>
      <c r="H1509" t="str">
        <f t="shared" si="176"/>
        <v/>
      </c>
      <c r="I1509" t="str">
        <f t="shared" si="177"/>
        <v/>
      </c>
      <c r="J1509" t="str">
        <f t="shared" si="178"/>
        <v/>
      </c>
      <c r="K1509" t="str">
        <f t="shared" si="179"/>
        <v/>
      </c>
      <c r="M1509">
        <f t="shared" si="174"/>
        <v>0</v>
      </c>
      <c r="N1509">
        <f t="shared" si="180"/>
        <v>0</v>
      </c>
      <c r="O1509">
        <f t="shared" si="180"/>
        <v>0</v>
      </c>
      <c r="P1509">
        <f t="shared" si="180"/>
        <v>0</v>
      </c>
      <c r="Q1509">
        <f t="shared" si="180"/>
        <v>0</v>
      </c>
      <c r="R1509">
        <f t="shared" si="180"/>
        <v>0</v>
      </c>
      <c r="S1509">
        <f t="shared" si="180"/>
        <v>0</v>
      </c>
      <c r="T1509">
        <f t="shared" si="180"/>
        <v>0</v>
      </c>
      <c r="U1509">
        <f t="shared" si="180"/>
        <v>0</v>
      </c>
      <c r="V1509">
        <f t="shared" si="180"/>
        <v>0</v>
      </c>
      <c r="W1509">
        <f t="shared" si="180"/>
        <v>0</v>
      </c>
      <c r="X1509">
        <f t="shared" si="180"/>
        <v>0</v>
      </c>
    </row>
    <row r="1510" spans="3:24" ht="30" customHeight="1" thickTop="1" thickBot="1" x14ac:dyDescent="0.25">
      <c r="C1510" s="108"/>
      <c r="D1510" s="108"/>
      <c r="E1510" s="115"/>
      <c r="F1510" s="115"/>
      <c r="H1510" t="str">
        <f t="shared" si="176"/>
        <v/>
      </c>
      <c r="I1510" t="str">
        <f t="shared" si="177"/>
        <v/>
      </c>
      <c r="J1510" t="str">
        <f t="shared" si="178"/>
        <v/>
      </c>
      <c r="K1510" t="str">
        <f t="shared" si="179"/>
        <v/>
      </c>
      <c r="M1510">
        <f t="shared" si="174"/>
        <v>0</v>
      </c>
      <c r="N1510">
        <f t="shared" si="180"/>
        <v>0</v>
      </c>
      <c r="O1510">
        <f t="shared" si="180"/>
        <v>0</v>
      </c>
      <c r="P1510">
        <f t="shared" si="180"/>
        <v>0</v>
      </c>
      <c r="Q1510">
        <f t="shared" si="180"/>
        <v>0</v>
      </c>
      <c r="R1510">
        <f t="shared" si="180"/>
        <v>0</v>
      </c>
      <c r="S1510">
        <f t="shared" si="180"/>
        <v>0</v>
      </c>
      <c r="T1510">
        <f t="shared" si="180"/>
        <v>0</v>
      </c>
      <c r="U1510">
        <f t="shared" si="180"/>
        <v>0</v>
      </c>
      <c r="V1510">
        <f t="shared" si="180"/>
        <v>0</v>
      </c>
      <c r="W1510">
        <f t="shared" si="180"/>
        <v>0</v>
      </c>
      <c r="X1510">
        <f t="shared" si="180"/>
        <v>0</v>
      </c>
    </row>
    <row r="1511" spans="3:24" ht="30" customHeight="1" thickTop="1" thickBot="1" x14ac:dyDescent="0.25">
      <c r="C1511" s="108"/>
      <c r="D1511" s="108"/>
      <c r="E1511" s="115"/>
      <c r="F1511" s="115"/>
      <c r="H1511" t="str">
        <f t="shared" si="176"/>
        <v/>
      </c>
      <c r="I1511" t="str">
        <f t="shared" si="177"/>
        <v/>
      </c>
      <c r="J1511" t="str">
        <f t="shared" si="178"/>
        <v/>
      </c>
      <c r="K1511" t="str">
        <f t="shared" si="179"/>
        <v/>
      </c>
      <c r="M1511">
        <f t="shared" si="174"/>
        <v>0</v>
      </c>
      <c r="N1511">
        <f t="shared" si="180"/>
        <v>0</v>
      </c>
      <c r="O1511">
        <f t="shared" si="180"/>
        <v>0</v>
      </c>
      <c r="P1511">
        <f t="shared" si="180"/>
        <v>0</v>
      </c>
      <c r="Q1511">
        <f t="shared" si="180"/>
        <v>0</v>
      </c>
      <c r="R1511">
        <f t="shared" si="180"/>
        <v>0</v>
      </c>
      <c r="S1511">
        <f t="shared" si="180"/>
        <v>0</v>
      </c>
      <c r="T1511">
        <f t="shared" si="180"/>
        <v>0</v>
      </c>
      <c r="U1511">
        <f t="shared" si="180"/>
        <v>0</v>
      </c>
      <c r="V1511">
        <f t="shared" si="180"/>
        <v>0</v>
      </c>
      <c r="W1511">
        <f t="shared" si="180"/>
        <v>0</v>
      </c>
      <c r="X1511">
        <f t="shared" si="180"/>
        <v>0</v>
      </c>
    </row>
    <row r="1512" spans="3:24" ht="30" customHeight="1" thickTop="1" thickBot="1" x14ac:dyDescent="0.25">
      <c r="C1512" s="108"/>
      <c r="D1512" s="108"/>
      <c r="E1512" s="115"/>
      <c r="F1512" s="115"/>
      <c r="H1512" t="str">
        <f t="shared" si="176"/>
        <v/>
      </c>
      <c r="I1512" t="str">
        <f t="shared" si="177"/>
        <v/>
      </c>
      <c r="J1512" t="str">
        <f t="shared" si="178"/>
        <v/>
      </c>
      <c r="K1512" t="str">
        <f t="shared" si="179"/>
        <v/>
      </c>
      <c r="M1512">
        <f t="shared" si="174"/>
        <v>0</v>
      </c>
      <c r="N1512">
        <f t="shared" si="180"/>
        <v>0</v>
      </c>
      <c r="O1512">
        <f t="shared" si="180"/>
        <v>0</v>
      </c>
      <c r="P1512">
        <f t="shared" si="180"/>
        <v>0</v>
      </c>
      <c r="Q1512">
        <f t="shared" si="180"/>
        <v>0</v>
      </c>
      <c r="R1512">
        <f t="shared" si="180"/>
        <v>0</v>
      </c>
      <c r="S1512">
        <f t="shared" si="180"/>
        <v>0</v>
      </c>
      <c r="T1512">
        <f t="shared" si="180"/>
        <v>0</v>
      </c>
      <c r="U1512">
        <f t="shared" si="180"/>
        <v>0</v>
      </c>
      <c r="V1512">
        <f t="shared" si="180"/>
        <v>0</v>
      </c>
      <c r="W1512">
        <f t="shared" si="180"/>
        <v>0</v>
      </c>
      <c r="X1512">
        <f t="shared" si="180"/>
        <v>0</v>
      </c>
    </row>
    <row r="1513" spans="3:24" ht="30" customHeight="1" thickTop="1" thickBot="1" x14ac:dyDescent="0.25">
      <c r="C1513" s="108"/>
      <c r="D1513" s="108"/>
      <c r="E1513" s="115"/>
      <c r="F1513" s="115"/>
      <c r="H1513" t="str">
        <f t="shared" si="176"/>
        <v/>
      </c>
      <c r="I1513" t="str">
        <f t="shared" si="177"/>
        <v/>
      </c>
      <c r="J1513" t="str">
        <f t="shared" si="178"/>
        <v/>
      </c>
      <c r="K1513" t="str">
        <f t="shared" si="179"/>
        <v/>
      </c>
      <c r="M1513">
        <f t="shared" si="174"/>
        <v>0</v>
      </c>
      <c r="N1513">
        <f t="shared" si="180"/>
        <v>0</v>
      </c>
      <c r="O1513">
        <f t="shared" si="180"/>
        <v>0</v>
      </c>
      <c r="P1513">
        <f t="shared" si="180"/>
        <v>0</v>
      </c>
      <c r="Q1513">
        <f t="shared" si="180"/>
        <v>0</v>
      </c>
      <c r="R1513">
        <f t="shared" si="180"/>
        <v>0</v>
      </c>
      <c r="S1513">
        <f t="shared" si="180"/>
        <v>0</v>
      </c>
      <c r="T1513">
        <f t="shared" si="180"/>
        <v>0</v>
      </c>
      <c r="U1513">
        <f t="shared" si="180"/>
        <v>0</v>
      </c>
      <c r="V1513">
        <f t="shared" si="180"/>
        <v>0</v>
      </c>
      <c r="W1513">
        <f t="shared" si="180"/>
        <v>0</v>
      </c>
      <c r="X1513">
        <f t="shared" si="180"/>
        <v>0</v>
      </c>
    </row>
    <row r="1514" spans="3:24" ht="30" customHeight="1" thickTop="1" thickBot="1" x14ac:dyDescent="0.25">
      <c r="C1514" s="108"/>
      <c r="D1514" s="108"/>
      <c r="E1514" s="115"/>
      <c r="F1514" s="115"/>
      <c r="H1514" t="str">
        <f t="shared" si="176"/>
        <v/>
      </c>
      <c r="I1514" t="str">
        <f t="shared" si="177"/>
        <v/>
      </c>
      <c r="J1514" t="str">
        <f t="shared" si="178"/>
        <v/>
      </c>
      <c r="K1514" t="str">
        <f t="shared" si="179"/>
        <v/>
      </c>
      <c r="M1514">
        <f t="shared" si="174"/>
        <v>0</v>
      </c>
      <c r="N1514">
        <f t="shared" si="180"/>
        <v>0</v>
      </c>
      <c r="O1514">
        <f t="shared" si="180"/>
        <v>0</v>
      </c>
      <c r="P1514">
        <f t="shared" si="180"/>
        <v>0</v>
      </c>
      <c r="Q1514">
        <f t="shared" si="180"/>
        <v>0</v>
      </c>
      <c r="R1514">
        <f t="shared" si="180"/>
        <v>0</v>
      </c>
      <c r="S1514">
        <f t="shared" si="180"/>
        <v>0</v>
      </c>
      <c r="T1514">
        <f t="shared" si="180"/>
        <v>0</v>
      </c>
      <c r="U1514">
        <f t="shared" si="180"/>
        <v>0</v>
      </c>
      <c r="V1514">
        <f t="shared" si="180"/>
        <v>0</v>
      </c>
      <c r="W1514">
        <f t="shared" si="180"/>
        <v>0</v>
      </c>
      <c r="X1514">
        <f t="shared" si="180"/>
        <v>0</v>
      </c>
    </row>
    <row r="1515" spans="3:24" ht="30" customHeight="1" thickTop="1" thickBot="1" x14ac:dyDescent="0.25">
      <c r="C1515" s="108"/>
      <c r="D1515" s="108"/>
      <c r="E1515" s="115"/>
      <c r="F1515" s="115"/>
      <c r="H1515" t="str">
        <f t="shared" si="176"/>
        <v/>
      </c>
      <c r="I1515" t="str">
        <f t="shared" si="177"/>
        <v/>
      </c>
      <c r="J1515" t="str">
        <f t="shared" si="178"/>
        <v/>
      </c>
      <c r="K1515" t="str">
        <f t="shared" si="179"/>
        <v/>
      </c>
      <c r="M1515">
        <f t="shared" si="174"/>
        <v>0</v>
      </c>
      <c r="N1515">
        <f t="shared" si="180"/>
        <v>0</v>
      </c>
      <c r="O1515">
        <f t="shared" si="180"/>
        <v>0</v>
      </c>
      <c r="P1515">
        <f t="shared" si="180"/>
        <v>0</v>
      </c>
      <c r="Q1515">
        <f t="shared" si="180"/>
        <v>0</v>
      </c>
      <c r="R1515">
        <f t="shared" si="180"/>
        <v>0</v>
      </c>
      <c r="S1515">
        <f t="shared" si="180"/>
        <v>0</v>
      </c>
      <c r="T1515">
        <f t="shared" si="180"/>
        <v>0</v>
      </c>
      <c r="U1515">
        <f t="shared" si="180"/>
        <v>0</v>
      </c>
      <c r="V1515">
        <f t="shared" si="180"/>
        <v>0</v>
      </c>
      <c r="W1515">
        <f t="shared" si="180"/>
        <v>0</v>
      </c>
      <c r="X1515">
        <f t="shared" si="180"/>
        <v>0</v>
      </c>
    </row>
    <row r="1516" spans="3:24" ht="30" customHeight="1" thickTop="1" thickBot="1" x14ac:dyDescent="0.25">
      <c r="C1516" s="108"/>
      <c r="D1516" s="108"/>
      <c r="E1516" s="115"/>
      <c r="F1516" s="115"/>
      <c r="H1516" t="str">
        <f t="shared" si="176"/>
        <v/>
      </c>
      <c r="I1516" t="str">
        <f t="shared" si="177"/>
        <v/>
      </c>
      <c r="J1516" t="str">
        <f t="shared" si="178"/>
        <v/>
      </c>
      <c r="K1516" t="str">
        <f t="shared" si="179"/>
        <v/>
      </c>
      <c r="M1516">
        <f t="shared" si="174"/>
        <v>0</v>
      </c>
      <c r="N1516">
        <f t="shared" si="180"/>
        <v>0</v>
      </c>
      <c r="O1516">
        <f t="shared" si="180"/>
        <v>0</v>
      </c>
      <c r="P1516">
        <f t="shared" si="180"/>
        <v>0</v>
      </c>
      <c r="Q1516">
        <f t="shared" si="180"/>
        <v>0</v>
      </c>
      <c r="R1516">
        <f t="shared" si="180"/>
        <v>0</v>
      </c>
      <c r="S1516">
        <f t="shared" si="180"/>
        <v>0</v>
      </c>
      <c r="T1516">
        <f t="shared" si="180"/>
        <v>0</v>
      </c>
      <c r="U1516">
        <f t="shared" si="180"/>
        <v>0</v>
      </c>
      <c r="V1516">
        <f t="shared" si="180"/>
        <v>0</v>
      </c>
      <c r="W1516">
        <f t="shared" si="180"/>
        <v>0</v>
      </c>
      <c r="X1516">
        <f t="shared" si="180"/>
        <v>0</v>
      </c>
    </row>
    <row r="1517" spans="3:24" ht="30" customHeight="1" thickTop="1" thickBot="1" x14ac:dyDescent="0.25">
      <c r="C1517" s="108"/>
      <c r="D1517" s="108"/>
      <c r="E1517" s="115"/>
      <c r="F1517" s="115"/>
      <c r="H1517" t="str">
        <f t="shared" si="176"/>
        <v/>
      </c>
      <c r="I1517" t="str">
        <f t="shared" si="177"/>
        <v/>
      </c>
      <c r="J1517" t="str">
        <f t="shared" si="178"/>
        <v/>
      </c>
      <c r="K1517" t="str">
        <f t="shared" si="179"/>
        <v/>
      </c>
      <c r="M1517">
        <f t="shared" si="174"/>
        <v>0</v>
      </c>
      <c r="N1517">
        <f t="shared" si="180"/>
        <v>0</v>
      </c>
      <c r="O1517">
        <f t="shared" ref="N1517:X1540" si="181">IF(ISERROR(IF(AND($H1517&lt;=O$6,$J1517&gt;=O$6),1,0)),"",IF(AND($H1517&lt;=O$6,$J1517&gt;=O$6),1,0))</f>
        <v>0</v>
      </c>
      <c r="P1517">
        <f t="shared" si="181"/>
        <v>0</v>
      </c>
      <c r="Q1517">
        <f t="shared" si="181"/>
        <v>0</v>
      </c>
      <c r="R1517">
        <f t="shared" si="181"/>
        <v>0</v>
      </c>
      <c r="S1517">
        <f t="shared" si="181"/>
        <v>0</v>
      </c>
      <c r="T1517">
        <f t="shared" si="181"/>
        <v>0</v>
      </c>
      <c r="U1517">
        <f t="shared" si="181"/>
        <v>0</v>
      </c>
      <c r="V1517">
        <f t="shared" si="181"/>
        <v>0</v>
      </c>
      <c r="W1517">
        <f t="shared" si="181"/>
        <v>0</v>
      </c>
      <c r="X1517">
        <f t="shared" si="181"/>
        <v>0</v>
      </c>
    </row>
    <row r="1518" spans="3:24" ht="30" customHeight="1" thickTop="1" thickBot="1" x14ac:dyDescent="0.25">
      <c r="C1518" s="108"/>
      <c r="D1518" s="108"/>
      <c r="E1518" s="115"/>
      <c r="F1518" s="115"/>
      <c r="H1518" t="str">
        <f t="shared" si="176"/>
        <v/>
      </c>
      <c r="I1518" t="str">
        <f t="shared" si="177"/>
        <v/>
      </c>
      <c r="J1518" t="str">
        <f t="shared" si="178"/>
        <v/>
      </c>
      <c r="K1518" t="str">
        <f t="shared" si="179"/>
        <v/>
      </c>
      <c r="M1518">
        <f t="shared" si="174"/>
        <v>0</v>
      </c>
      <c r="N1518">
        <f t="shared" si="181"/>
        <v>0</v>
      </c>
      <c r="O1518">
        <f t="shared" si="181"/>
        <v>0</v>
      </c>
      <c r="P1518">
        <f t="shared" si="181"/>
        <v>0</v>
      </c>
      <c r="Q1518">
        <f t="shared" si="181"/>
        <v>0</v>
      </c>
      <c r="R1518">
        <f t="shared" si="181"/>
        <v>0</v>
      </c>
      <c r="S1518">
        <f t="shared" si="181"/>
        <v>0</v>
      </c>
      <c r="T1518">
        <f t="shared" si="181"/>
        <v>0</v>
      </c>
      <c r="U1518">
        <f t="shared" si="181"/>
        <v>0</v>
      </c>
      <c r="V1518">
        <f t="shared" si="181"/>
        <v>0</v>
      </c>
      <c r="W1518">
        <f t="shared" si="181"/>
        <v>0</v>
      </c>
      <c r="X1518">
        <f t="shared" si="181"/>
        <v>0</v>
      </c>
    </row>
    <row r="1519" spans="3:24" ht="30" customHeight="1" thickTop="1" thickBot="1" x14ac:dyDescent="0.25">
      <c r="C1519" s="108"/>
      <c r="D1519" s="108"/>
      <c r="E1519" s="115"/>
      <c r="F1519" s="115"/>
      <c r="H1519" t="str">
        <f t="shared" si="176"/>
        <v/>
      </c>
      <c r="I1519" t="str">
        <f t="shared" si="177"/>
        <v/>
      </c>
      <c r="J1519" t="str">
        <f t="shared" si="178"/>
        <v/>
      </c>
      <c r="K1519" t="str">
        <f t="shared" si="179"/>
        <v/>
      </c>
      <c r="M1519">
        <f t="shared" si="174"/>
        <v>0</v>
      </c>
      <c r="N1519">
        <f t="shared" si="181"/>
        <v>0</v>
      </c>
      <c r="O1519">
        <f t="shared" si="181"/>
        <v>0</v>
      </c>
      <c r="P1519">
        <f t="shared" si="181"/>
        <v>0</v>
      </c>
      <c r="Q1519">
        <f t="shared" si="181"/>
        <v>0</v>
      </c>
      <c r="R1519">
        <f t="shared" si="181"/>
        <v>0</v>
      </c>
      <c r="S1519">
        <f t="shared" si="181"/>
        <v>0</v>
      </c>
      <c r="T1519">
        <f t="shared" si="181"/>
        <v>0</v>
      </c>
      <c r="U1519">
        <f t="shared" si="181"/>
        <v>0</v>
      </c>
      <c r="V1519">
        <f t="shared" si="181"/>
        <v>0</v>
      </c>
      <c r="W1519">
        <f t="shared" si="181"/>
        <v>0</v>
      </c>
      <c r="X1519">
        <f t="shared" si="181"/>
        <v>0</v>
      </c>
    </row>
    <row r="1520" spans="3:24" ht="30" customHeight="1" thickTop="1" thickBot="1" x14ac:dyDescent="0.25">
      <c r="C1520" s="108"/>
      <c r="D1520" s="108"/>
      <c r="E1520" s="115"/>
      <c r="F1520" s="115"/>
      <c r="H1520" t="str">
        <f t="shared" si="176"/>
        <v/>
      </c>
      <c r="I1520" t="str">
        <f t="shared" si="177"/>
        <v/>
      </c>
      <c r="J1520" t="str">
        <f t="shared" si="178"/>
        <v/>
      </c>
      <c r="K1520" t="str">
        <f t="shared" si="179"/>
        <v/>
      </c>
      <c r="M1520">
        <f t="shared" si="174"/>
        <v>0</v>
      </c>
      <c r="N1520">
        <f t="shared" si="181"/>
        <v>0</v>
      </c>
      <c r="O1520">
        <f t="shared" si="181"/>
        <v>0</v>
      </c>
      <c r="P1520">
        <f t="shared" si="181"/>
        <v>0</v>
      </c>
      <c r="Q1520">
        <f t="shared" si="181"/>
        <v>0</v>
      </c>
      <c r="R1520">
        <f t="shared" si="181"/>
        <v>0</v>
      </c>
      <c r="S1520">
        <f t="shared" si="181"/>
        <v>0</v>
      </c>
      <c r="T1520">
        <f t="shared" si="181"/>
        <v>0</v>
      </c>
      <c r="U1520">
        <f t="shared" si="181"/>
        <v>0</v>
      </c>
      <c r="V1520">
        <f t="shared" si="181"/>
        <v>0</v>
      </c>
      <c r="W1520">
        <f t="shared" si="181"/>
        <v>0</v>
      </c>
      <c r="X1520">
        <f t="shared" si="181"/>
        <v>0</v>
      </c>
    </row>
    <row r="1521" spans="3:24" ht="30" customHeight="1" thickTop="1" thickBot="1" x14ac:dyDescent="0.25">
      <c r="C1521" s="108"/>
      <c r="D1521" s="108"/>
      <c r="E1521" s="115"/>
      <c r="F1521" s="115"/>
      <c r="H1521" t="str">
        <f t="shared" si="176"/>
        <v/>
      </c>
      <c r="I1521" t="str">
        <f t="shared" si="177"/>
        <v/>
      </c>
      <c r="J1521" t="str">
        <f t="shared" si="178"/>
        <v/>
      </c>
      <c r="K1521" t="str">
        <f t="shared" si="179"/>
        <v/>
      </c>
      <c r="M1521">
        <f t="shared" si="174"/>
        <v>0</v>
      </c>
      <c r="N1521">
        <f t="shared" si="181"/>
        <v>0</v>
      </c>
      <c r="O1521">
        <f t="shared" si="181"/>
        <v>0</v>
      </c>
      <c r="P1521">
        <f t="shared" si="181"/>
        <v>0</v>
      </c>
      <c r="Q1521">
        <f t="shared" si="181"/>
        <v>0</v>
      </c>
      <c r="R1521">
        <f t="shared" si="181"/>
        <v>0</v>
      </c>
      <c r="S1521">
        <f t="shared" si="181"/>
        <v>0</v>
      </c>
      <c r="T1521">
        <f t="shared" si="181"/>
        <v>0</v>
      </c>
      <c r="U1521">
        <f t="shared" si="181"/>
        <v>0</v>
      </c>
      <c r="V1521">
        <f t="shared" si="181"/>
        <v>0</v>
      </c>
      <c r="W1521">
        <f t="shared" si="181"/>
        <v>0</v>
      </c>
      <c r="X1521">
        <f t="shared" si="181"/>
        <v>0</v>
      </c>
    </row>
    <row r="1522" spans="3:24" ht="30" customHeight="1" thickTop="1" thickBot="1" x14ac:dyDescent="0.25">
      <c r="C1522" s="108"/>
      <c r="D1522" s="108"/>
      <c r="E1522" s="115"/>
      <c r="F1522" s="115"/>
      <c r="H1522" t="str">
        <f t="shared" si="176"/>
        <v/>
      </c>
      <c r="I1522" t="str">
        <f t="shared" si="177"/>
        <v/>
      </c>
      <c r="J1522" t="str">
        <f t="shared" si="178"/>
        <v/>
      </c>
      <c r="K1522" t="str">
        <f t="shared" si="179"/>
        <v/>
      </c>
      <c r="M1522">
        <f t="shared" si="174"/>
        <v>0</v>
      </c>
      <c r="N1522">
        <f t="shared" si="181"/>
        <v>0</v>
      </c>
      <c r="O1522">
        <f t="shared" si="181"/>
        <v>0</v>
      </c>
      <c r="P1522">
        <f t="shared" si="181"/>
        <v>0</v>
      </c>
      <c r="Q1522">
        <f t="shared" si="181"/>
        <v>0</v>
      </c>
      <c r="R1522">
        <f t="shared" si="181"/>
        <v>0</v>
      </c>
      <c r="S1522">
        <f t="shared" si="181"/>
        <v>0</v>
      </c>
      <c r="T1522">
        <f t="shared" si="181"/>
        <v>0</v>
      </c>
      <c r="U1522">
        <f t="shared" si="181"/>
        <v>0</v>
      </c>
      <c r="V1522">
        <f t="shared" si="181"/>
        <v>0</v>
      </c>
      <c r="W1522">
        <f t="shared" si="181"/>
        <v>0</v>
      </c>
      <c r="X1522">
        <f t="shared" si="181"/>
        <v>0</v>
      </c>
    </row>
    <row r="1523" spans="3:24" ht="30" customHeight="1" thickTop="1" thickBot="1" x14ac:dyDescent="0.25">
      <c r="C1523" s="108"/>
      <c r="D1523" s="108"/>
      <c r="E1523" s="115"/>
      <c r="F1523" s="115"/>
      <c r="H1523" t="str">
        <f t="shared" si="176"/>
        <v/>
      </c>
      <c r="I1523" t="str">
        <f t="shared" si="177"/>
        <v/>
      </c>
      <c r="J1523" t="str">
        <f t="shared" si="178"/>
        <v/>
      </c>
      <c r="K1523" t="str">
        <f t="shared" si="179"/>
        <v/>
      </c>
      <c r="M1523">
        <f t="shared" si="174"/>
        <v>0</v>
      </c>
      <c r="N1523">
        <f t="shared" si="181"/>
        <v>0</v>
      </c>
      <c r="O1523">
        <f t="shared" si="181"/>
        <v>0</v>
      </c>
      <c r="P1523">
        <f t="shared" si="181"/>
        <v>0</v>
      </c>
      <c r="Q1523">
        <f t="shared" si="181"/>
        <v>0</v>
      </c>
      <c r="R1523">
        <f t="shared" si="181"/>
        <v>0</v>
      </c>
      <c r="S1523">
        <f t="shared" si="181"/>
        <v>0</v>
      </c>
      <c r="T1523">
        <f t="shared" si="181"/>
        <v>0</v>
      </c>
      <c r="U1523">
        <f t="shared" si="181"/>
        <v>0</v>
      </c>
      <c r="V1523">
        <f t="shared" si="181"/>
        <v>0</v>
      </c>
      <c r="W1523">
        <f t="shared" si="181"/>
        <v>0</v>
      </c>
      <c r="X1523">
        <f t="shared" si="181"/>
        <v>0</v>
      </c>
    </row>
    <row r="1524" spans="3:24" ht="30" customHeight="1" thickTop="1" thickBot="1" x14ac:dyDescent="0.25">
      <c r="C1524" s="108"/>
      <c r="D1524" s="108"/>
      <c r="E1524" s="115"/>
      <c r="F1524" s="115"/>
      <c r="H1524" t="str">
        <f t="shared" si="176"/>
        <v/>
      </c>
      <c r="I1524" t="str">
        <f t="shared" si="177"/>
        <v/>
      </c>
      <c r="J1524" t="str">
        <f t="shared" si="178"/>
        <v/>
      </c>
      <c r="K1524" t="str">
        <f t="shared" si="179"/>
        <v/>
      </c>
      <c r="M1524">
        <f t="shared" si="174"/>
        <v>0</v>
      </c>
      <c r="N1524">
        <f t="shared" si="181"/>
        <v>0</v>
      </c>
      <c r="O1524">
        <f t="shared" si="181"/>
        <v>0</v>
      </c>
      <c r="P1524">
        <f t="shared" si="181"/>
        <v>0</v>
      </c>
      <c r="Q1524">
        <f t="shared" si="181"/>
        <v>0</v>
      </c>
      <c r="R1524">
        <f t="shared" si="181"/>
        <v>0</v>
      </c>
      <c r="S1524">
        <f t="shared" si="181"/>
        <v>0</v>
      </c>
      <c r="T1524">
        <f t="shared" si="181"/>
        <v>0</v>
      </c>
      <c r="U1524">
        <f t="shared" si="181"/>
        <v>0</v>
      </c>
      <c r="V1524">
        <f t="shared" si="181"/>
        <v>0</v>
      </c>
      <c r="W1524">
        <f t="shared" si="181"/>
        <v>0</v>
      </c>
      <c r="X1524">
        <f t="shared" si="181"/>
        <v>0</v>
      </c>
    </row>
    <row r="1525" spans="3:24" ht="30" customHeight="1" thickTop="1" thickBot="1" x14ac:dyDescent="0.25">
      <c r="C1525" s="108"/>
      <c r="D1525" s="108"/>
      <c r="E1525" s="115"/>
      <c r="F1525" s="115"/>
      <c r="H1525" t="str">
        <f t="shared" si="176"/>
        <v/>
      </c>
      <c r="I1525" t="str">
        <f t="shared" si="177"/>
        <v/>
      </c>
      <c r="J1525" t="str">
        <f t="shared" si="178"/>
        <v/>
      </c>
      <c r="K1525" t="str">
        <f t="shared" si="179"/>
        <v/>
      </c>
      <c r="M1525">
        <f t="shared" si="174"/>
        <v>0</v>
      </c>
      <c r="N1525">
        <f t="shared" si="181"/>
        <v>0</v>
      </c>
      <c r="O1525">
        <f t="shared" si="181"/>
        <v>0</v>
      </c>
      <c r="P1525">
        <f t="shared" si="181"/>
        <v>0</v>
      </c>
      <c r="Q1525">
        <f t="shared" si="181"/>
        <v>0</v>
      </c>
      <c r="R1525">
        <f t="shared" si="181"/>
        <v>0</v>
      </c>
      <c r="S1525">
        <f t="shared" si="181"/>
        <v>0</v>
      </c>
      <c r="T1525">
        <f t="shared" si="181"/>
        <v>0</v>
      </c>
      <c r="U1525">
        <f t="shared" si="181"/>
        <v>0</v>
      </c>
      <c r="V1525">
        <f t="shared" si="181"/>
        <v>0</v>
      </c>
      <c r="W1525">
        <f t="shared" si="181"/>
        <v>0</v>
      </c>
      <c r="X1525">
        <f t="shared" si="181"/>
        <v>0</v>
      </c>
    </row>
    <row r="1526" spans="3:24" ht="30" customHeight="1" thickTop="1" thickBot="1" x14ac:dyDescent="0.25">
      <c r="C1526" s="108"/>
      <c r="D1526" s="108"/>
      <c r="E1526" s="115"/>
      <c r="F1526" s="115"/>
      <c r="H1526" t="str">
        <f t="shared" si="176"/>
        <v/>
      </c>
      <c r="I1526" t="str">
        <f t="shared" si="177"/>
        <v/>
      </c>
      <c r="J1526" t="str">
        <f t="shared" si="178"/>
        <v/>
      </c>
      <c r="K1526" t="str">
        <f t="shared" si="179"/>
        <v/>
      </c>
      <c r="M1526">
        <f t="shared" si="174"/>
        <v>0</v>
      </c>
      <c r="N1526">
        <f t="shared" si="181"/>
        <v>0</v>
      </c>
      <c r="O1526">
        <f t="shared" si="181"/>
        <v>0</v>
      </c>
      <c r="P1526">
        <f t="shared" si="181"/>
        <v>0</v>
      </c>
      <c r="Q1526">
        <f t="shared" si="181"/>
        <v>0</v>
      </c>
      <c r="R1526">
        <f t="shared" si="181"/>
        <v>0</v>
      </c>
      <c r="S1526">
        <f t="shared" si="181"/>
        <v>0</v>
      </c>
      <c r="T1526">
        <f t="shared" si="181"/>
        <v>0</v>
      </c>
      <c r="U1526">
        <f t="shared" si="181"/>
        <v>0</v>
      </c>
      <c r="V1526">
        <f t="shared" si="181"/>
        <v>0</v>
      </c>
      <c r="W1526">
        <f t="shared" si="181"/>
        <v>0</v>
      </c>
      <c r="X1526">
        <f t="shared" si="181"/>
        <v>0</v>
      </c>
    </row>
    <row r="1527" spans="3:24" ht="30" customHeight="1" thickTop="1" thickBot="1" x14ac:dyDescent="0.25">
      <c r="C1527" s="108"/>
      <c r="D1527" s="108"/>
      <c r="E1527" s="115"/>
      <c r="F1527" s="115"/>
      <c r="H1527" t="str">
        <f t="shared" si="176"/>
        <v/>
      </c>
      <c r="I1527" t="str">
        <f t="shared" si="177"/>
        <v/>
      </c>
      <c r="J1527" t="str">
        <f t="shared" si="178"/>
        <v/>
      </c>
      <c r="K1527" t="str">
        <f t="shared" si="179"/>
        <v/>
      </c>
      <c r="M1527">
        <f t="shared" si="174"/>
        <v>0</v>
      </c>
      <c r="N1527">
        <f t="shared" si="181"/>
        <v>0</v>
      </c>
      <c r="O1527">
        <f t="shared" si="181"/>
        <v>0</v>
      </c>
      <c r="P1527">
        <f t="shared" si="181"/>
        <v>0</v>
      </c>
      <c r="Q1527">
        <f t="shared" si="181"/>
        <v>0</v>
      </c>
      <c r="R1527">
        <f t="shared" si="181"/>
        <v>0</v>
      </c>
      <c r="S1527">
        <f t="shared" si="181"/>
        <v>0</v>
      </c>
      <c r="T1527">
        <f t="shared" si="181"/>
        <v>0</v>
      </c>
      <c r="U1527">
        <f t="shared" si="181"/>
        <v>0</v>
      </c>
      <c r="V1527">
        <f t="shared" si="181"/>
        <v>0</v>
      </c>
      <c r="W1527">
        <f t="shared" si="181"/>
        <v>0</v>
      </c>
      <c r="X1527">
        <f t="shared" si="181"/>
        <v>0</v>
      </c>
    </row>
    <row r="1528" spans="3:24" ht="30" customHeight="1" thickTop="1" thickBot="1" x14ac:dyDescent="0.25">
      <c r="C1528" s="108"/>
      <c r="D1528" s="108"/>
      <c r="E1528" s="115"/>
      <c r="F1528" s="115"/>
      <c r="H1528" t="str">
        <f t="shared" si="176"/>
        <v/>
      </c>
      <c r="I1528" t="str">
        <f t="shared" si="177"/>
        <v/>
      </c>
      <c r="J1528" t="str">
        <f t="shared" si="178"/>
        <v/>
      </c>
      <c r="K1528" t="str">
        <f t="shared" si="179"/>
        <v/>
      </c>
      <c r="M1528">
        <f t="shared" si="174"/>
        <v>0</v>
      </c>
      <c r="N1528">
        <f t="shared" si="181"/>
        <v>0</v>
      </c>
      <c r="O1528">
        <f t="shared" si="181"/>
        <v>0</v>
      </c>
      <c r="P1528">
        <f t="shared" si="181"/>
        <v>0</v>
      </c>
      <c r="Q1528">
        <f t="shared" si="181"/>
        <v>0</v>
      </c>
      <c r="R1528">
        <f t="shared" si="181"/>
        <v>0</v>
      </c>
      <c r="S1528">
        <f t="shared" si="181"/>
        <v>0</v>
      </c>
      <c r="T1528">
        <f t="shared" si="181"/>
        <v>0</v>
      </c>
      <c r="U1528">
        <f t="shared" si="181"/>
        <v>0</v>
      </c>
      <c r="V1528">
        <f t="shared" si="181"/>
        <v>0</v>
      </c>
      <c r="W1528">
        <f t="shared" si="181"/>
        <v>0</v>
      </c>
      <c r="X1528">
        <f t="shared" si="181"/>
        <v>0</v>
      </c>
    </row>
    <row r="1529" spans="3:24" ht="30" customHeight="1" thickTop="1" thickBot="1" x14ac:dyDescent="0.25">
      <c r="C1529" s="108"/>
      <c r="D1529" s="108"/>
      <c r="E1529" s="115"/>
      <c r="F1529" s="115"/>
      <c r="H1529" t="str">
        <f t="shared" si="176"/>
        <v/>
      </c>
      <c r="I1529" t="str">
        <f t="shared" si="177"/>
        <v/>
      </c>
      <c r="J1529" t="str">
        <f t="shared" si="178"/>
        <v/>
      </c>
      <c r="K1529" t="str">
        <f t="shared" si="179"/>
        <v/>
      </c>
      <c r="M1529">
        <f t="shared" si="174"/>
        <v>0</v>
      </c>
      <c r="N1529">
        <f t="shared" si="181"/>
        <v>0</v>
      </c>
      <c r="O1529">
        <f t="shared" si="181"/>
        <v>0</v>
      </c>
      <c r="P1529">
        <f t="shared" si="181"/>
        <v>0</v>
      </c>
      <c r="Q1529">
        <f t="shared" si="181"/>
        <v>0</v>
      </c>
      <c r="R1529">
        <f t="shared" si="181"/>
        <v>0</v>
      </c>
      <c r="S1529">
        <f t="shared" si="181"/>
        <v>0</v>
      </c>
      <c r="T1529">
        <f t="shared" si="181"/>
        <v>0</v>
      </c>
      <c r="U1529">
        <f t="shared" si="181"/>
        <v>0</v>
      </c>
      <c r="V1529">
        <f t="shared" si="181"/>
        <v>0</v>
      </c>
      <c r="W1529">
        <f t="shared" si="181"/>
        <v>0</v>
      </c>
      <c r="X1529">
        <f t="shared" si="181"/>
        <v>0</v>
      </c>
    </row>
    <row r="1530" spans="3:24" ht="30" customHeight="1" thickTop="1" thickBot="1" x14ac:dyDescent="0.25">
      <c r="C1530" s="108"/>
      <c r="D1530" s="108"/>
      <c r="E1530" s="115"/>
      <c r="F1530" s="115"/>
      <c r="H1530" t="str">
        <f t="shared" si="176"/>
        <v/>
      </c>
      <c r="I1530" t="str">
        <f t="shared" si="177"/>
        <v/>
      </c>
      <c r="J1530" t="str">
        <f t="shared" si="178"/>
        <v/>
      </c>
      <c r="K1530" t="str">
        <f t="shared" si="179"/>
        <v/>
      </c>
      <c r="M1530">
        <f t="shared" ref="M1530:M1593" si="182">IF(ISERROR(IF(AND($H1530&lt;=M$6,$J1530&gt;=M$6),1,0)),"",IF(AND($H1530&lt;=M$6,$J1530&gt;=M$6),1,0))</f>
        <v>0</v>
      </c>
      <c r="N1530">
        <f t="shared" si="181"/>
        <v>0</v>
      </c>
      <c r="O1530">
        <f t="shared" si="181"/>
        <v>0</v>
      </c>
      <c r="P1530">
        <f t="shared" si="181"/>
        <v>0</v>
      </c>
      <c r="Q1530">
        <f t="shared" si="181"/>
        <v>0</v>
      </c>
      <c r="R1530">
        <f t="shared" si="181"/>
        <v>0</v>
      </c>
      <c r="S1530">
        <f t="shared" si="181"/>
        <v>0</v>
      </c>
      <c r="T1530">
        <f t="shared" si="181"/>
        <v>0</v>
      </c>
      <c r="U1530">
        <f t="shared" si="181"/>
        <v>0</v>
      </c>
      <c r="V1530">
        <f t="shared" si="181"/>
        <v>0</v>
      </c>
      <c r="W1530">
        <f t="shared" si="181"/>
        <v>0</v>
      </c>
      <c r="X1530">
        <f t="shared" si="181"/>
        <v>0</v>
      </c>
    </row>
    <row r="1531" spans="3:24" ht="30" customHeight="1" thickTop="1" thickBot="1" x14ac:dyDescent="0.25">
      <c r="C1531" s="108"/>
      <c r="D1531" s="108"/>
      <c r="E1531" s="115"/>
      <c r="F1531" s="115"/>
      <c r="H1531" t="str">
        <f t="shared" si="176"/>
        <v/>
      </c>
      <c r="I1531" t="str">
        <f t="shared" si="177"/>
        <v/>
      </c>
      <c r="J1531" t="str">
        <f t="shared" si="178"/>
        <v/>
      </c>
      <c r="K1531" t="str">
        <f t="shared" si="179"/>
        <v/>
      </c>
      <c r="M1531">
        <f t="shared" si="182"/>
        <v>0</v>
      </c>
      <c r="N1531">
        <f t="shared" si="181"/>
        <v>0</v>
      </c>
      <c r="O1531">
        <f t="shared" si="181"/>
        <v>0</v>
      </c>
      <c r="P1531">
        <f t="shared" si="181"/>
        <v>0</v>
      </c>
      <c r="Q1531">
        <f t="shared" si="181"/>
        <v>0</v>
      </c>
      <c r="R1531">
        <f t="shared" si="181"/>
        <v>0</v>
      </c>
      <c r="S1531">
        <f t="shared" si="181"/>
        <v>0</v>
      </c>
      <c r="T1531">
        <f t="shared" si="181"/>
        <v>0</v>
      </c>
      <c r="U1531">
        <f t="shared" si="181"/>
        <v>0</v>
      </c>
      <c r="V1531">
        <f t="shared" si="181"/>
        <v>0</v>
      </c>
      <c r="W1531">
        <f t="shared" si="181"/>
        <v>0</v>
      </c>
      <c r="X1531">
        <f t="shared" si="181"/>
        <v>0</v>
      </c>
    </row>
    <row r="1532" spans="3:24" ht="30" customHeight="1" thickTop="1" thickBot="1" x14ac:dyDescent="0.25">
      <c r="C1532" s="108"/>
      <c r="D1532" s="108"/>
      <c r="E1532" s="115"/>
      <c r="F1532" s="115"/>
      <c r="H1532" t="str">
        <f t="shared" si="176"/>
        <v/>
      </c>
      <c r="I1532" t="str">
        <f t="shared" si="177"/>
        <v/>
      </c>
      <c r="J1532" t="str">
        <f t="shared" si="178"/>
        <v/>
      </c>
      <c r="K1532" t="str">
        <f t="shared" si="179"/>
        <v/>
      </c>
      <c r="M1532">
        <f t="shared" si="182"/>
        <v>0</v>
      </c>
      <c r="N1532">
        <f t="shared" si="181"/>
        <v>0</v>
      </c>
      <c r="O1532">
        <f t="shared" si="181"/>
        <v>0</v>
      </c>
      <c r="P1532">
        <f t="shared" si="181"/>
        <v>0</v>
      </c>
      <c r="Q1532">
        <f t="shared" si="181"/>
        <v>0</v>
      </c>
      <c r="R1532">
        <f t="shared" si="181"/>
        <v>0</v>
      </c>
      <c r="S1532">
        <f t="shared" si="181"/>
        <v>0</v>
      </c>
      <c r="T1532">
        <f t="shared" si="181"/>
        <v>0</v>
      </c>
      <c r="U1532">
        <f t="shared" si="181"/>
        <v>0</v>
      </c>
      <c r="V1532">
        <f t="shared" si="181"/>
        <v>0</v>
      </c>
      <c r="W1532">
        <f t="shared" si="181"/>
        <v>0</v>
      </c>
      <c r="X1532">
        <f t="shared" si="181"/>
        <v>0</v>
      </c>
    </row>
    <row r="1533" spans="3:24" ht="30" customHeight="1" thickTop="1" thickBot="1" x14ac:dyDescent="0.25">
      <c r="C1533" s="108"/>
      <c r="D1533" s="108"/>
      <c r="E1533" s="115"/>
      <c r="F1533" s="115"/>
      <c r="H1533" t="str">
        <f t="shared" si="176"/>
        <v/>
      </c>
      <c r="I1533" t="str">
        <f t="shared" si="177"/>
        <v/>
      </c>
      <c r="J1533" t="str">
        <f t="shared" si="178"/>
        <v/>
      </c>
      <c r="K1533" t="str">
        <f t="shared" si="179"/>
        <v/>
      </c>
      <c r="M1533">
        <f t="shared" si="182"/>
        <v>0</v>
      </c>
      <c r="N1533">
        <f t="shared" si="181"/>
        <v>0</v>
      </c>
      <c r="O1533">
        <f t="shared" si="181"/>
        <v>0</v>
      </c>
      <c r="P1533">
        <f t="shared" si="181"/>
        <v>0</v>
      </c>
      <c r="Q1533">
        <f t="shared" si="181"/>
        <v>0</v>
      </c>
      <c r="R1533">
        <f t="shared" si="181"/>
        <v>0</v>
      </c>
      <c r="S1533">
        <f t="shared" si="181"/>
        <v>0</v>
      </c>
      <c r="T1533">
        <f t="shared" si="181"/>
        <v>0</v>
      </c>
      <c r="U1533">
        <f t="shared" si="181"/>
        <v>0</v>
      </c>
      <c r="V1533">
        <f t="shared" si="181"/>
        <v>0</v>
      </c>
      <c r="W1533">
        <f t="shared" si="181"/>
        <v>0</v>
      </c>
      <c r="X1533">
        <f t="shared" si="181"/>
        <v>0</v>
      </c>
    </row>
    <row r="1534" spans="3:24" ht="30" customHeight="1" thickTop="1" thickBot="1" x14ac:dyDescent="0.25">
      <c r="C1534" s="108"/>
      <c r="D1534" s="108"/>
      <c r="E1534" s="115"/>
      <c r="F1534" s="115"/>
      <c r="H1534" t="str">
        <f t="shared" si="176"/>
        <v/>
      </c>
      <c r="I1534" t="str">
        <f t="shared" si="177"/>
        <v/>
      </c>
      <c r="J1534" t="str">
        <f t="shared" si="178"/>
        <v/>
      </c>
      <c r="K1534" t="str">
        <f t="shared" si="179"/>
        <v/>
      </c>
      <c r="M1534">
        <f t="shared" si="182"/>
        <v>0</v>
      </c>
      <c r="N1534">
        <f t="shared" si="181"/>
        <v>0</v>
      </c>
      <c r="O1534">
        <f t="shared" si="181"/>
        <v>0</v>
      </c>
      <c r="P1534">
        <f t="shared" si="181"/>
        <v>0</v>
      </c>
      <c r="Q1534">
        <f t="shared" si="181"/>
        <v>0</v>
      </c>
      <c r="R1534">
        <f t="shared" si="181"/>
        <v>0</v>
      </c>
      <c r="S1534">
        <f t="shared" si="181"/>
        <v>0</v>
      </c>
      <c r="T1534">
        <f t="shared" si="181"/>
        <v>0</v>
      </c>
      <c r="U1534">
        <f t="shared" si="181"/>
        <v>0</v>
      </c>
      <c r="V1534">
        <f t="shared" si="181"/>
        <v>0</v>
      </c>
      <c r="W1534">
        <f t="shared" si="181"/>
        <v>0</v>
      </c>
      <c r="X1534">
        <f t="shared" si="181"/>
        <v>0</v>
      </c>
    </row>
    <row r="1535" spans="3:24" ht="30" customHeight="1" thickTop="1" thickBot="1" x14ac:dyDescent="0.25">
      <c r="C1535" s="108"/>
      <c r="D1535" s="108"/>
      <c r="E1535" s="115"/>
      <c r="F1535" s="115"/>
      <c r="H1535" t="str">
        <f t="shared" si="176"/>
        <v/>
      </c>
      <c r="I1535" t="str">
        <f t="shared" si="177"/>
        <v/>
      </c>
      <c r="J1535" t="str">
        <f t="shared" si="178"/>
        <v/>
      </c>
      <c r="K1535" t="str">
        <f t="shared" si="179"/>
        <v/>
      </c>
      <c r="M1535">
        <f t="shared" si="182"/>
        <v>0</v>
      </c>
      <c r="N1535">
        <f t="shared" si="181"/>
        <v>0</v>
      </c>
      <c r="O1535">
        <f t="shared" si="181"/>
        <v>0</v>
      </c>
      <c r="P1535">
        <f t="shared" si="181"/>
        <v>0</v>
      </c>
      <c r="Q1535">
        <f t="shared" si="181"/>
        <v>0</v>
      </c>
      <c r="R1535">
        <f t="shared" si="181"/>
        <v>0</v>
      </c>
      <c r="S1535">
        <f t="shared" si="181"/>
        <v>0</v>
      </c>
      <c r="T1535">
        <f t="shared" si="181"/>
        <v>0</v>
      </c>
      <c r="U1535">
        <f t="shared" si="181"/>
        <v>0</v>
      </c>
      <c r="V1535">
        <f t="shared" si="181"/>
        <v>0</v>
      </c>
      <c r="W1535">
        <f t="shared" si="181"/>
        <v>0</v>
      </c>
      <c r="X1535">
        <f t="shared" si="181"/>
        <v>0</v>
      </c>
    </row>
    <row r="1536" spans="3:24" ht="30" customHeight="1" thickTop="1" thickBot="1" x14ac:dyDescent="0.25">
      <c r="C1536" s="108"/>
      <c r="D1536" s="108"/>
      <c r="E1536" s="115"/>
      <c r="F1536" s="115"/>
      <c r="H1536" t="str">
        <f t="shared" si="176"/>
        <v/>
      </c>
      <c r="I1536" t="str">
        <f t="shared" si="177"/>
        <v/>
      </c>
      <c r="J1536" t="str">
        <f t="shared" si="178"/>
        <v/>
      </c>
      <c r="K1536" t="str">
        <f t="shared" si="179"/>
        <v/>
      </c>
      <c r="M1536">
        <f t="shared" si="182"/>
        <v>0</v>
      </c>
      <c r="N1536">
        <f t="shared" si="181"/>
        <v>0</v>
      </c>
      <c r="O1536">
        <f t="shared" si="181"/>
        <v>0</v>
      </c>
      <c r="P1536">
        <f t="shared" si="181"/>
        <v>0</v>
      </c>
      <c r="Q1536">
        <f t="shared" si="181"/>
        <v>0</v>
      </c>
      <c r="R1536">
        <f t="shared" si="181"/>
        <v>0</v>
      </c>
      <c r="S1536">
        <f t="shared" si="181"/>
        <v>0</v>
      </c>
      <c r="T1536">
        <f t="shared" si="181"/>
        <v>0</v>
      </c>
      <c r="U1536">
        <f t="shared" si="181"/>
        <v>0</v>
      </c>
      <c r="V1536">
        <f t="shared" si="181"/>
        <v>0</v>
      </c>
      <c r="W1536">
        <f t="shared" si="181"/>
        <v>0</v>
      </c>
      <c r="X1536">
        <f t="shared" si="181"/>
        <v>0</v>
      </c>
    </row>
    <row r="1537" spans="3:24" ht="30" customHeight="1" thickTop="1" thickBot="1" x14ac:dyDescent="0.25">
      <c r="C1537" s="108"/>
      <c r="D1537" s="108"/>
      <c r="E1537" s="115"/>
      <c r="F1537" s="115"/>
      <c r="H1537" t="str">
        <f t="shared" si="176"/>
        <v/>
      </c>
      <c r="I1537" t="str">
        <f t="shared" si="177"/>
        <v/>
      </c>
      <c r="J1537" t="str">
        <f t="shared" si="178"/>
        <v/>
      </c>
      <c r="K1537" t="str">
        <f t="shared" si="179"/>
        <v/>
      </c>
      <c r="M1537">
        <f t="shared" si="182"/>
        <v>0</v>
      </c>
      <c r="N1537">
        <f t="shared" si="181"/>
        <v>0</v>
      </c>
      <c r="O1537">
        <f t="shared" si="181"/>
        <v>0</v>
      </c>
      <c r="P1537">
        <f t="shared" si="181"/>
        <v>0</v>
      </c>
      <c r="Q1537">
        <f t="shared" si="181"/>
        <v>0</v>
      </c>
      <c r="R1537">
        <f t="shared" si="181"/>
        <v>0</v>
      </c>
      <c r="S1537">
        <f t="shared" si="181"/>
        <v>0</v>
      </c>
      <c r="T1537">
        <f t="shared" si="181"/>
        <v>0</v>
      </c>
      <c r="U1537">
        <f t="shared" si="181"/>
        <v>0</v>
      </c>
      <c r="V1537">
        <f t="shared" si="181"/>
        <v>0</v>
      </c>
      <c r="W1537">
        <f t="shared" si="181"/>
        <v>0</v>
      </c>
      <c r="X1537">
        <f t="shared" si="181"/>
        <v>0</v>
      </c>
    </row>
    <row r="1538" spans="3:24" ht="30" customHeight="1" thickTop="1" thickBot="1" x14ac:dyDescent="0.25">
      <c r="C1538" s="108"/>
      <c r="D1538" s="108"/>
      <c r="E1538" s="115"/>
      <c r="F1538" s="115"/>
      <c r="H1538" t="str">
        <f t="shared" si="176"/>
        <v/>
      </c>
      <c r="I1538" t="str">
        <f t="shared" si="177"/>
        <v/>
      </c>
      <c r="J1538" t="str">
        <f t="shared" si="178"/>
        <v/>
      </c>
      <c r="K1538" t="str">
        <f t="shared" si="179"/>
        <v/>
      </c>
      <c r="M1538">
        <f t="shared" si="182"/>
        <v>0</v>
      </c>
      <c r="N1538">
        <f t="shared" si="181"/>
        <v>0</v>
      </c>
      <c r="O1538">
        <f t="shared" si="181"/>
        <v>0</v>
      </c>
      <c r="P1538">
        <f t="shared" si="181"/>
        <v>0</v>
      </c>
      <c r="Q1538">
        <f t="shared" si="181"/>
        <v>0</v>
      </c>
      <c r="R1538">
        <f t="shared" si="181"/>
        <v>0</v>
      </c>
      <c r="S1538">
        <f t="shared" si="181"/>
        <v>0</v>
      </c>
      <c r="T1538">
        <f t="shared" si="181"/>
        <v>0</v>
      </c>
      <c r="U1538">
        <f t="shared" si="181"/>
        <v>0</v>
      </c>
      <c r="V1538">
        <f t="shared" si="181"/>
        <v>0</v>
      </c>
      <c r="W1538">
        <f t="shared" si="181"/>
        <v>0</v>
      </c>
      <c r="X1538">
        <f t="shared" si="181"/>
        <v>0</v>
      </c>
    </row>
    <row r="1539" spans="3:24" ht="30" customHeight="1" thickTop="1" thickBot="1" x14ac:dyDescent="0.25">
      <c r="C1539" s="108"/>
      <c r="D1539" s="108"/>
      <c r="E1539" s="115"/>
      <c r="F1539" s="115"/>
      <c r="H1539" t="str">
        <f t="shared" si="176"/>
        <v/>
      </c>
      <c r="I1539" t="str">
        <f t="shared" si="177"/>
        <v/>
      </c>
      <c r="J1539" t="str">
        <f t="shared" si="178"/>
        <v/>
      </c>
      <c r="K1539" t="str">
        <f t="shared" si="179"/>
        <v/>
      </c>
      <c r="M1539">
        <f t="shared" si="182"/>
        <v>0</v>
      </c>
      <c r="N1539">
        <f t="shared" si="181"/>
        <v>0</v>
      </c>
      <c r="O1539">
        <f t="shared" si="181"/>
        <v>0</v>
      </c>
      <c r="P1539">
        <f t="shared" si="181"/>
        <v>0</v>
      </c>
      <c r="Q1539">
        <f t="shared" si="181"/>
        <v>0</v>
      </c>
      <c r="R1539">
        <f t="shared" si="181"/>
        <v>0</v>
      </c>
      <c r="S1539">
        <f t="shared" si="181"/>
        <v>0</v>
      </c>
      <c r="T1539">
        <f t="shared" si="181"/>
        <v>0</v>
      </c>
      <c r="U1539">
        <f t="shared" si="181"/>
        <v>0</v>
      </c>
      <c r="V1539">
        <f t="shared" si="181"/>
        <v>0</v>
      </c>
      <c r="W1539">
        <f t="shared" si="181"/>
        <v>0</v>
      </c>
      <c r="X1539">
        <f t="shared" si="181"/>
        <v>0</v>
      </c>
    </row>
    <row r="1540" spans="3:24" ht="30" customHeight="1" thickTop="1" thickBot="1" x14ac:dyDescent="0.25">
      <c r="C1540" s="108"/>
      <c r="D1540" s="108"/>
      <c r="E1540" s="115"/>
      <c r="F1540" s="115"/>
      <c r="H1540" t="str">
        <f t="shared" si="176"/>
        <v/>
      </c>
      <c r="I1540" t="str">
        <f t="shared" si="177"/>
        <v/>
      </c>
      <c r="J1540" t="str">
        <f t="shared" si="178"/>
        <v/>
      </c>
      <c r="K1540" t="str">
        <f t="shared" si="179"/>
        <v/>
      </c>
      <c r="M1540">
        <f t="shared" si="182"/>
        <v>0</v>
      </c>
      <c r="N1540">
        <f t="shared" si="181"/>
        <v>0</v>
      </c>
      <c r="O1540">
        <f t="shared" si="181"/>
        <v>0</v>
      </c>
      <c r="P1540">
        <f t="shared" si="181"/>
        <v>0</v>
      </c>
      <c r="Q1540">
        <f t="shared" ref="N1540:X1563" si="183">IF(ISERROR(IF(AND($H1540&lt;=Q$6,$J1540&gt;=Q$6),1,0)),"",IF(AND($H1540&lt;=Q$6,$J1540&gt;=Q$6),1,0))</f>
        <v>0</v>
      </c>
      <c r="R1540">
        <f t="shared" si="183"/>
        <v>0</v>
      </c>
      <c r="S1540">
        <f t="shared" si="183"/>
        <v>0</v>
      </c>
      <c r="T1540">
        <f t="shared" si="183"/>
        <v>0</v>
      </c>
      <c r="U1540">
        <f t="shared" si="183"/>
        <v>0</v>
      </c>
      <c r="V1540">
        <f t="shared" si="183"/>
        <v>0</v>
      </c>
      <c r="W1540">
        <f t="shared" si="183"/>
        <v>0</v>
      </c>
      <c r="X1540">
        <f t="shared" si="183"/>
        <v>0</v>
      </c>
    </row>
    <row r="1541" spans="3:24" ht="30" customHeight="1" thickTop="1" thickBot="1" x14ac:dyDescent="0.25">
      <c r="C1541" s="108"/>
      <c r="D1541" s="108"/>
      <c r="E1541" s="115"/>
      <c r="F1541" s="115"/>
      <c r="H1541" t="str">
        <f t="shared" si="176"/>
        <v/>
      </c>
      <c r="I1541" t="str">
        <f t="shared" si="177"/>
        <v/>
      </c>
      <c r="J1541" t="str">
        <f t="shared" si="178"/>
        <v/>
      </c>
      <c r="K1541" t="str">
        <f t="shared" si="179"/>
        <v/>
      </c>
      <c r="M1541">
        <f t="shared" si="182"/>
        <v>0</v>
      </c>
      <c r="N1541">
        <f t="shared" si="183"/>
        <v>0</v>
      </c>
      <c r="O1541">
        <f t="shared" si="183"/>
        <v>0</v>
      </c>
      <c r="P1541">
        <f t="shared" si="183"/>
        <v>0</v>
      </c>
      <c r="Q1541">
        <f t="shared" si="183"/>
        <v>0</v>
      </c>
      <c r="R1541">
        <f t="shared" si="183"/>
        <v>0</v>
      </c>
      <c r="S1541">
        <f t="shared" si="183"/>
        <v>0</v>
      </c>
      <c r="T1541">
        <f t="shared" si="183"/>
        <v>0</v>
      </c>
      <c r="U1541">
        <f t="shared" si="183"/>
        <v>0</v>
      </c>
      <c r="V1541">
        <f t="shared" si="183"/>
        <v>0</v>
      </c>
      <c r="W1541">
        <f t="shared" si="183"/>
        <v>0</v>
      </c>
      <c r="X1541">
        <f t="shared" si="183"/>
        <v>0</v>
      </c>
    </row>
    <row r="1542" spans="3:24" ht="30" customHeight="1" thickTop="1" thickBot="1" x14ac:dyDescent="0.25">
      <c r="C1542" s="108"/>
      <c r="D1542" s="108"/>
      <c r="E1542" s="115"/>
      <c r="F1542" s="115"/>
      <c r="H1542" t="str">
        <f t="shared" si="176"/>
        <v/>
      </c>
      <c r="I1542" t="str">
        <f t="shared" si="177"/>
        <v/>
      </c>
      <c r="J1542" t="str">
        <f t="shared" si="178"/>
        <v/>
      </c>
      <c r="K1542" t="str">
        <f t="shared" si="179"/>
        <v/>
      </c>
      <c r="M1542">
        <f t="shared" si="182"/>
        <v>0</v>
      </c>
      <c r="N1542">
        <f t="shared" si="183"/>
        <v>0</v>
      </c>
      <c r="O1542">
        <f t="shared" si="183"/>
        <v>0</v>
      </c>
      <c r="P1542">
        <f t="shared" si="183"/>
        <v>0</v>
      </c>
      <c r="Q1542">
        <f t="shared" si="183"/>
        <v>0</v>
      </c>
      <c r="R1542">
        <f t="shared" si="183"/>
        <v>0</v>
      </c>
      <c r="S1542">
        <f t="shared" si="183"/>
        <v>0</v>
      </c>
      <c r="T1542">
        <f t="shared" si="183"/>
        <v>0</v>
      </c>
      <c r="U1542">
        <f t="shared" si="183"/>
        <v>0</v>
      </c>
      <c r="V1542">
        <f t="shared" si="183"/>
        <v>0</v>
      </c>
      <c r="W1542">
        <f t="shared" si="183"/>
        <v>0</v>
      </c>
      <c r="X1542">
        <f t="shared" si="183"/>
        <v>0</v>
      </c>
    </row>
    <row r="1543" spans="3:24" ht="30" customHeight="1" thickTop="1" thickBot="1" x14ac:dyDescent="0.25">
      <c r="C1543" s="108"/>
      <c r="D1543" s="108"/>
      <c r="E1543" s="115"/>
      <c r="F1543" s="115"/>
      <c r="H1543" t="str">
        <f t="shared" si="176"/>
        <v/>
      </c>
      <c r="I1543" t="str">
        <f t="shared" si="177"/>
        <v/>
      </c>
      <c r="J1543" t="str">
        <f t="shared" si="178"/>
        <v/>
      </c>
      <c r="K1543" t="str">
        <f t="shared" si="179"/>
        <v/>
      </c>
      <c r="M1543">
        <f t="shared" si="182"/>
        <v>0</v>
      </c>
      <c r="N1543">
        <f t="shared" si="183"/>
        <v>0</v>
      </c>
      <c r="O1543">
        <f t="shared" si="183"/>
        <v>0</v>
      </c>
      <c r="P1543">
        <f t="shared" si="183"/>
        <v>0</v>
      </c>
      <c r="Q1543">
        <f t="shared" si="183"/>
        <v>0</v>
      </c>
      <c r="R1543">
        <f t="shared" si="183"/>
        <v>0</v>
      </c>
      <c r="S1543">
        <f t="shared" si="183"/>
        <v>0</v>
      </c>
      <c r="T1543">
        <f t="shared" si="183"/>
        <v>0</v>
      </c>
      <c r="U1543">
        <f t="shared" si="183"/>
        <v>0</v>
      </c>
      <c r="V1543">
        <f t="shared" si="183"/>
        <v>0</v>
      </c>
      <c r="W1543">
        <f t="shared" si="183"/>
        <v>0</v>
      </c>
      <c r="X1543">
        <f t="shared" si="183"/>
        <v>0</v>
      </c>
    </row>
    <row r="1544" spans="3:24" ht="30" customHeight="1" thickTop="1" thickBot="1" x14ac:dyDescent="0.25">
      <c r="C1544" s="108"/>
      <c r="D1544" s="108"/>
      <c r="E1544" s="115"/>
      <c r="F1544" s="115"/>
      <c r="H1544" t="str">
        <f t="shared" si="176"/>
        <v/>
      </c>
      <c r="I1544" t="str">
        <f t="shared" si="177"/>
        <v/>
      </c>
      <c r="J1544" t="str">
        <f t="shared" si="178"/>
        <v/>
      </c>
      <c r="K1544" t="str">
        <f t="shared" si="179"/>
        <v/>
      </c>
      <c r="M1544">
        <f t="shared" si="182"/>
        <v>0</v>
      </c>
      <c r="N1544">
        <f t="shared" si="183"/>
        <v>0</v>
      </c>
      <c r="O1544">
        <f t="shared" si="183"/>
        <v>0</v>
      </c>
      <c r="P1544">
        <f t="shared" si="183"/>
        <v>0</v>
      </c>
      <c r="Q1544">
        <f t="shared" si="183"/>
        <v>0</v>
      </c>
      <c r="R1544">
        <f t="shared" si="183"/>
        <v>0</v>
      </c>
      <c r="S1544">
        <f t="shared" si="183"/>
        <v>0</v>
      </c>
      <c r="T1544">
        <f t="shared" si="183"/>
        <v>0</v>
      </c>
      <c r="U1544">
        <f t="shared" si="183"/>
        <v>0</v>
      </c>
      <c r="V1544">
        <f t="shared" si="183"/>
        <v>0</v>
      </c>
      <c r="W1544">
        <f t="shared" si="183"/>
        <v>0</v>
      </c>
      <c r="X1544">
        <f t="shared" si="183"/>
        <v>0</v>
      </c>
    </row>
    <row r="1545" spans="3:24" ht="30" customHeight="1" thickTop="1" thickBot="1" x14ac:dyDescent="0.25">
      <c r="C1545" s="108"/>
      <c r="D1545" s="108"/>
      <c r="E1545" s="115"/>
      <c r="F1545" s="115"/>
      <c r="H1545" t="str">
        <f t="shared" ref="H1545:H1608" si="184">IF(ISERROR(IF(E1545="","",MONTH(E1545))),"",IF(E1545="","",MONTH(E1545)))</f>
        <v/>
      </c>
      <c r="I1545" t="str">
        <f t="shared" ref="I1545:I1608" si="185">IF(ISERROR(IF(E1545="","",YEAR(E1545))),"",IF(E1545="","",YEAR(E1545)))</f>
        <v/>
      </c>
      <c r="J1545" t="str">
        <f t="shared" ref="J1545:J1608" si="186">IF(ISERROR(IF(F1545="","",MONTH(F1545))),"",IF(F1545="","",MONTH(F1545)))</f>
        <v/>
      </c>
      <c r="K1545" t="str">
        <f t="shared" ref="K1545:K1608" si="187">IF(ISERROR(IF(F1545="","",YEAR(F1545))),"",IF(F1545="","",YEAR(F1545)))</f>
        <v/>
      </c>
      <c r="M1545">
        <f t="shared" si="182"/>
        <v>0</v>
      </c>
      <c r="N1545">
        <f t="shared" si="183"/>
        <v>0</v>
      </c>
      <c r="O1545">
        <f t="shared" si="183"/>
        <v>0</v>
      </c>
      <c r="P1545">
        <f t="shared" si="183"/>
        <v>0</v>
      </c>
      <c r="Q1545">
        <f t="shared" si="183"/>
        <v>0</v>
      </c>
      <c r="R1545">
        <f t="shared" si="183"/>
        <v>0</v>
      </c>
      <c r="S1545">
        <f t="shared" si="183"/>
        <v>0</v>
      </c>
      <c r="T1545">
        <f t="shared" si="183"/>
        <v>0</v>
      </c>
      <c r="U1545">
        <f t="shared" si="183"/>
        <v>0</v>
      </c>
      <c r="V1545">
        <f t="shared" si="183"/>
        <v>0</v>
      </c>
      <c r="W1545">
        <f t="shared" si="183"/>
        <v>0</v>
      </c>
      <c r="X1545">
        <f t="shared" si="183"/>
        <v>0</v>
      </c>
    </row>
    <row r="1546" spans="3:24" ht="30" customHeight="1" thickTop="1" thickBot="1" x14ac:dyDescent="0.25">
      <c r="C1546" s="108"/>
      <c r="D1546" s="108"/>
      <c r="E1546" s="115"/>
      <c r="F1546" s="115"/>
      <c r="H1546" t="str">
        <f t="shared" si="184"/>
        <v/>
      </c>
      <c r="I1546" t="str">
        <f t="shared" si="185"/>
        <v/>
      </c>
      <c r="J1546" t="str">
        <f t="shared" si="186"/>
        <v/>
      </c>
      <c r="K1546" t="str">
        <f t="shared" si="187"/>
        <v/>
      </c>
      <c r="M1546">
        <f t="shared" si="182"/>
        <v>0</v>
      </c>
      <c r="N1546">
        <f t="shared" si="183"/>
        <v>0</v>
      </c>
      <c r="O1546">
        <f t="shared" si="183"/>
        <v>0</v>
      </c>
      <c r="P1546">
        <f t="shared" si="183"/>
        <v>0</v>
      </c>
      <c r="Q1546">
        <f t="shared" si="183"/>
        <v>0</v>
      </c>
      <c r="R1546">
        <f t="shared" si="183"/>
        <v>0</v>
      </c>
      <c r="S1546">
        <f t="shared" si="183"/>
        <v>0</v>
      </c>
      <c r="T1546">
        <f t="shared" si="183"/>
        <v>0</v>
      </c>
      <c r="U1546">
        <f t="shared" si="183"/>
        <v>0</v>
      </c>
      <c r="V1546">
        <f t="shared" si="183"/>
        <v>0</v>
      </c>
      <c r="W1546">
        <f t="shared" si="183"/>
        <v>0</v>
      </c>
      <c r="X1546">
        <f t="shared" si="183"/>
        <v>0</v>
      </c>
    </row>
    <row r="1547" spans="3:24" ht="30" customHeight="1" thickTop="1" thickBot="1" x14ac:dyDescent="0.25">
      <c r="C1547" s="108"/>
      <c r="D1547" s="108"/>
      <c r="E1547" s="115"/>
      <c r="F1547" s="115"/>
      <c r="H1547" t="str">
        <f t="shared" si="184"/>
        <v/>
      </c>
      <c r="I1547" t="str">
        <f t="shared" si="185"/>
        <v/>
      </c>
      <c r="J1547" t="str">
        <f t="shared" si="186"/>
        <v/>
      </c>
      <c r="K1547" t="str">
        <f t="shared" si="187"/>
        <v/>
      </c>
      <c r="M1547">
        <f t="shared" si="182"/>
        <v>0</v>
      </c>
      <c r="N1547">
        <f t="shared" si="183"/>
        <v>0</v>
      </c>
      <c r="O1547">
        <f t="shared" si="183"/>
        <v>0</v>
      </c>
      <c r="P1547">
        <f t="shared" si="183"/>
        <v>0</v>
      </c>
      <c r="Q1547">
        <f t="shared" si="183"/>
        <v>0</v>
      </c>
      <c r="R1547">
        <f t="shared" si="183"/>
        <v>0</v>
      </c>
      <c r="S1547">
        <f t="shared" si="183"/>
        <v>0</v>
      </c>
      <c r="T1547">
        <f t="shared" si="183"/>
        <v>0</v>
      </c>
      <c r="U1547">
        <f t="shared" si="183"/>
        <v>0</v>
      </c>
      <c r="V1547">
        <f t="shared" si="183"/>
        <v>0</v>
      </c>
      <c r="W1547">
        <f t="shared" si="183"/>
        <v>0</v>
      </c>
      <c r="X1547">
        <f t="shared" si="183"/>
        <v>0</v>
      </c>
    </row>
    <row r="1548" spans="3:24" ht="30" customHeight="1" thickTop="1" thickBot="1" x14ac:dyDescent="0.25">
      <c r="C1548" s="108"/>
      <c r="D1548" s="108"/>
      <c r="E1548" s="115"/>
      <c r="F1548" s="115"/>
      <c r="H1548" t="str">
        <f t="shared" si="184"/>
        <v/>
      </c>
      <c r="I1548" t="str">
        <f t="shared" si="185"/>
        <v/>
      </c>
      <c r="J1548" t="str">
        <f t="shared" si="186"/>
        <v/>
      </c>
      <c r="K1548" t="str">
        <f t="shared" si="187"/>
        <v/>
      </c>
      <c r="M1548">
        <f t="shared" si="182"/>
        <v>0</v>
      </c>
      <c r="N1548">
        <f t="shared" si="183"/>
        <v>0</v>
      </c>
      <c r="O1548">
        <f t="shared" si="183"/>
        <v>0</v>
      </c>
      <c r="P1548">
        <f t="shared" si="183"/>
        <v>0</v>
      </c>
      <c r="Q1548">
        <f t="shared" si="183"/>
        <v>0</v>
      </c>
      <c r="R1548">
        <f t="shared" si="183"/>
        <v>0</v>
      </c>
      <c r="S1548">
        <f t="shared" si="183"/>
        <v>0</v>
      </c>
      <c r="T1548">
        <f t="shared" si="183"/>
        <v>0</v>
      </c>
      <c r="U1548">
        <f t="shared" si="183"/>
        <v>0</v>
      </c>
      <c r="V1548">
        <f t="shared" si="183"/>
        <v>0</v>
      </c>
      <c r="W1548">
        <f t="shared" si="183"/>
        <v>0</v>
      </c>
      <c r="X1548">
        <f t="shared" si="183"/>
        <v>0</v>
      </c>
    </row>
    <row r="1549" spans="3:24" ht="30" customHeight="1" thickTop="1" thickBot="1" x14ac:dyDescent="0.25">
      <c r="C1549" s="108"/>
      <c r="D1549" s="108"/>
      <c r="E1549" s="115"/>
      <c r="F1549" s="115"/>
      <c r="H1549" t="str">
        <f t="shared" si="184"/>
        <v/>
      </c>
      <c r="I1549" t="str">
        <f t="shared" si="185"/>
        <v/>
      </c>
      <c r="J1549" t="str">
        <f t="shared" si="186"/>
        <v/>
      </c>
      <c r="K1549" t="str">
        <f t="shared" si="187"/>
        <v/>
      </c>
      <c r="M1549">
        <f t="shared" si="182"/>
        <v>0</v>
      </c>
      <c r="N1549">
        <f t="shared" si="183"/>
        <v>0</v>
      </c>
      <c r="O1549">
        <f t="shared" si="183"/>
        <v>0</v>
      </c>
      <c r="P1549">
        <f t="shared" si="183"/>
        <v>0</v>
      </c>
      <c r="Q1549">
        <f t="shared" si="183"/>
        <v>0</v>
      </c>
      <c r="R1549">
        <f t="shared" si="183"/>
        <v>0</v>
      </c>
      <c r="S1549">
        <f t="shared" si="183"/>
        <v>0</v>
      </c>
      <c r="T1549">
        <f t="shared" si="183"/>
        <v>0</v>
      </c>
      <c r="U1549">
        <f t="shared" si="183"/>
        <v>0</v>
      </c>
      <c r="V1549">
        <f t="shared" si="183"/>
        <v>0</v>
      </c>
      <c r="W1549">
        <f t="shared" si="183"/>
        <v>0</v>
      </c>
      <c r="X1549">
        <f t="shared" si="183"/>
        <v>0</v>
      </c>
    </row>
    <row r="1550" spans="3:24" ht="30" customHeight="1" thickTop="1" thickBot="1" x14ac:dyDescent="0.25">
      <c r="C1550" s="108"/>
      <c r="D1550" s="108"/>
      <c r="E1550" s="115"/>
      <c r="F1550" s="115"/>
      <c r="H1550" t="str">
        <f t="shared" si="184"/>
        <v/>
      </c>
      <c r="I1550" t="str">
        <f t="shared" si="185"/>
        <v/>
      </c>
      <c r="J1550" t="str">
        <f t="shared" si="186"/>
        <v/>
      </c>
      <c r="K1550" t="str">
        <f t="shared" si="187"/>
        <v/>
      </c>
      <c r="M1550">
        <f t="shared" si="182"/>
        <v>0</v>
      </c>
      <c r="N1550">
        <f t="shared" si="183"/>
        <v>0</v>
      </c>
      <c r="O1550">
        <f t="shared" si="183"/>
        <v>0</v>
      </c>
      <c r="P1550">
        <f t="shared" si="183"/>
        <v>0</v>
      </c>
      <c r="Q1550">
        <f t="shared" si="183"/>
        <v>0</v>
      </c>
      <c r="R1550">
        <f t="shared" si="183"/>
        <v>0</v>
      </c>
      <c r="S1550">
        <f t="shared" si="183"/>
        <v>0</v>
      </c>
      <c r="T1550">
        <f t="shared" si="183"/>
        <v>0</v>
      </c>
      <c r="U1550">
        <f t="shared" si="183"/>
        <v>0</v>
      </c>
      <c r="V1550">
        <f t="shared" si="183"/>
        <v>0</v>
      </c>
      <c r="W1550">
        <f t="shared" si="183"/>
        <v>0</v>
      </c>
      <c r="X1550">
        <f t="shared" si="183"/>
        <v>0</v>
      </c>
    </row>
    <row r="1551" spans="3:24" ht="30" customHeight="1" thickTop="1" thickBot="1" x14ac:dyDescent="0.25">
      <c r="C1551" s="108"/>
      <c r="D1551" s="108"/>
      <c r="E1551" s="115"/>
      <c r="F1551" s="115"/>
      <c r="H1551" t="str">
        <f t="shared" si="184"/>
        <v/>
      </c>
      <c r="I1551" t="str">
        <f t="shared" si="185"/>
        <v/>
      </c>
      <c r="J1551" t="str">
        <f t="shared" si="186"/>
        <v/>
      </c>
      <c r="K1551" t="str">
        <f t="shared" si="187"/>
        <v/>
      </c>
      <c r="M1551">
        <f t="shared" si="182"/>
        <v>0</v>
      </c>
      <c r="N1551">
        <f t="shared" si="183"/>
        <v>0</v>
      </c>
      <c r="O1551">
        <f t="shared" si="183"/>
        <v>0</v>
      </c>
      <c r="P1551">
        <f t="shared" si="183"/>
        <v>0</v>
      </c>
      <c r="Q1551">
        <f t="shared" si="183"/>
        <v>0</v>
      </c>
      <c r="R1551">
        <f t="shared" si="183"/>
        <v>0</v>
      </c>
      <c r="S1551">
        <f t="shared" si="183"/>
        <v>0</v>
      </c>
      <c r="T1551">
        <f t="shared" si="183"/>
        <v>0</v>
      </c>
      <c r="U1551">
        <f t="shared" si="183"/>
        <v>0</v>
      </c>
      <c r="V1551">
        <f t="shared" si="183"/>
        <v>0</v>
      </c>
      <c r="W1551">
        <f t="shared" si="183"/>
        <v>0</v>
      </c>
      <c r="X1551">
        <f t="shared" si="183"/>
        <v>0</v>
      </c>
    </row>
    <row r="1552" spans="3:24" ht="30" customHeight="1" thickTop="1" thickBot="1" x14ac:dyDescent="0.25">
      <c r="C1552" s="108"/>
      <c r="D1552" s="108"/>
      <c r="E1552" s="115"/>
      <c r="F1552" s="115"/>
      <c r="H1552" t="str">
        <f t="shared" si="184"/>
        <v/>
      </c>
      <c r="I1552" t="str">
        <f t="shared" si="185"/>
        <v/>
      </c>
      <c r="J1552" t="str">
        <f t="shared" si="186"/>
        <v/>
      </c>
      <c r="K1552" t="str">
        <f t="shared" si="187"/>
        <v/>
      </c>
      <c r="M1552">
        <f t="shared" si="182"/>
        <v>0</v>
      </c>
      <c r="N1552">
        <f t="shared" si="183"/>
        <v>0</v>
      </c>
      <c r="O1552">
        <f t="shared" si="183"/>
        <v>0</v>
      </c>
      <c r="P1552">
        <f t="shared" si="183"/>
        <v>0</v>
      </c>
      <c r="Q1552">
        <f t="shared" si="183"/>
        <v>0</v>
      </c>
      <c r="R1552">
        <f t="shared" si="183"/>
        <v>0</v>
      </c>
      <c r="S1552">
        <f t="shared" si="183"/>
        <v>0</v>
      </c>
      <c r="T1552">
        <f t="shared" si="183"/>
        <v>0</v>
      </c>
      <c r="U1552">
        <f t="shared" si="183"/>
        <v>0</v>
      </c>
      <c r="V1552">
        <f t="shared" si="183"/>
        <v>0</v>
      </c>
      <c r="W1552">
        <f t="shared" si="183"/>
        <v>0</v>
      </c>
      <c r="X1552">
        <f t="shared" si="183"/>
        <v>0</v>
      </c>
    </row>
    <row r="1553" spans="3:24" ht="30" customHeight="1" thickTop="1" thickBot="1" x14ac:dyDescent="0.25">
      <c r="C1553" s="108"/>
      <c r="D1553" s="108"/>
      <c r="E1553" s="115"/>
      <c r="F1553" s="115"/>
      <c r="H1553" t="str">
        <f t="shared" si="184"/>
        <v/>
      </c>
      <c r="I1553" t="str">
        <f t="shared" si="185"/>
        <v/>
      </c>
      <c r="J1553" t="str">
        <f t="shared" si="186"/>
        <v/>
      </c>
      <c r="K1553" t="str">
        <f t="shared" si="187"/>
        <v/>
      </c>
      <c r="M1553">
        <f t="shared" si="182"/>
        <v>0</v>
      </c>
      <c r="N1553">
        <f t="shared" si="183"/>
        <v>0</v>
      </c>
      <c r="O1553">
        <f t="shared" si="183"/>
        <v>0</v>
      </c>
      <c r="P1553">
        <f t="shared" si="183"/>
        <v>0</v>
      </c>
      <c r="Q1553">
        <f t="shared" si="183"/>
        <v>0</v>
      </c>
      <c r="R1553">
        <f t="shared" si="183"/>
        <v>0</v>
      </c>
      <c r="S1553">
        <f t="shared" si="183"/>
        <v>0</v>
      </c>
      <c r="T1553">
        <f t="shared" si="183"/>
        <v>0</v>
      </c>
      <c r="U1553">
        <f t="shared" si="183"/>
        <v>0</v>
      </c>
      <c r="V1553">
        <f t="shared" si="183"/>
        <v>0</v>
      </c>
      <c r="W1553">
        <f t="shared" si="183"/>
        <v>0</v>
      </c>
      <c r="X1553">
        <f t="shared" si="183"/>
        <v>0</v>
      </c>
    </row>
    <row r="1554" spans="3:24" ht="30" customHeight="1" thickTop="1" thickBot="1" x14ac:dyDescent="0.25">
      <c r="C1554" s="108"/>
      <c r="D1554" s="108"/>
      <c r="E1554" s="115"/>
      <c r="F1554" s="115"/>
      <c r="H1554" t="str">
        <f t="shared" si="184"/>
        <v/>
      </c>
      <c r="I1554" t="str">
        <f t="shared" si="185"/>
        <v/>
      </c>
      <c r="J1554" t="str">
        <f t="shared" si="186"/>
        <v/>
      </c>
      <c r="K1554" t="str">
        <f t="shared" si="187"/>
        <v/>
      </c>
      <c r="M1554">
        <f t="shared" si="182"/>
        <v>0</v>
      </c>
      <c r="N1554">
        <f t="shared" si="183"/>
        <v>0</v>
      </c>
      <c r="O1554">
        <f t="shared" si="183"/>
        <v>0</v>
      </c>
      <c r="P1554">
        <f t="shared" si="183"/>
        <v>0</v>
      </c>
      <c r="Q1554">
        <f t="shared" si="183"/>
        <v>0</v>
      </c>
      <c r="R1554">
        <f t="shared" si="183"/>
        <v>0</v>
      </c>
      <c r="S1554">
        <f t="shared" si="183"/>
        <v>0</v>
      </c>
      <c r="T1554">
        <f t="shared" si="183"/>
        <v>0</v>
      </c>
      <c r="U1554">
        <f t="shared" si="183"/>
        <v>0</v>
      </c>
      <c r="V1554">
        <f t="shared" si="183"/>
        <v>0</v>
      </c>
      <c r="W1554">
        <f t="shared" si="183"/>
        <v>0</v>
      </c>
      <c r="X1554">
        <f t="shared" si="183"/>
        <v>0</v>
      </c>
    </row>
    <row r="1555" spans="3:24" ht="30" customHeight="1" thickTop="1" thickBot="1" x14ac:dyDescent="0.25">
      <c r="C1555" s="108"/>
      <c r="D1555" s="108"/>
      <c r="E1555" s="115"/>
      <c r="F1555" s="115"/>
      <c r="H1555" t="str">
        <f t="shared" si="184"/>
        <v/>
      </c>
      <c r="I1555" t="str">
        <f t="shared" si="185"/>
        <v/>
      </c>
      <c r="J1555" t="str">
        <f t="shared" si="186"/>
        <v/>
      </c>
      <c r="K1555" t="str">
        <f t="shared" si="187"/>
        <v/>
      </c>
      <c r="M1555">
        <f t="shared" si="182"/>
        <v>0</v>
      </c>
      <c r="N1555">
        <f t="shared" si="183"/>
        <v>0</v>
      </c>
      <c r="O1555">
        <f t="shared" si="183"/>
        <v>0</v>
      </c>
      <c r="P1555">
        <f t="shared" si="183"/>
        <v>0</v>
      </c>
      <c r="Q1555">
        <f t="shared" si="183"/>
        <v>0</v>
      </c>
      <c r="R1555">
        <f t="shared" si="183"/>
        <v>0</v>
      </c>
      <c r="S1555">
        <f t="shared" si="183"/>
        <v>0</v>
      </c>
      <c r="T1555">
        <f t="shared" si="183"/>
        <v>0</v>
      </c>
      <c r="U1555">
        <f t="shared" si="183"/>
        <v>0</v>
      </c>
      <c r="V1555">
        <f t="shared" si="183"/>
        <v>0</v>
      </c>
      <c r="W1555">
        <f t="shared" si="183"/>
        <v>0</v>
      </c>
      <c r="X1555">
        <f t="shared" si="183"/>
        <v>0</v>
      </c>
    </row>
    <row r="1556" spans="3:24" ht="30" customHeight="1" thickTop="1" thickBot="1" x14ac:dyDescent="0.25">
      <c r="C1556" s="108"/>
      <c r="D1556" s="108"/>
      <c r="E1556" s="115"/>
      <c r="F1556" s="115"/>
      <c r="H1556" t="str">
        <f t="shared" si="184"/>
        <v/>
      </c>
      <c r="I1556" t="str">
        <f t="shared" si="185"/>
        <v/>
      </c>
      <c r="J1556" t="str">
        <f t="shared" si="186"/>
        <v/>
      </c>
      <c r="K1556" t="str">
        <f t="shared" si="187"/>
        <v/>
      </c>
      <c r="M1556">
        <f t="shared" si="182"/>
        <v>0</v>
      </c>
      <c r="N1556">
        <f t="shared" si="183"/>
        <v>0</v>
      </c>
      <c r="O1556">
        <f t="shared" si="183"/>
        <v>0</v>
      </c>
      <c r="P1556">
        <f t="shared" si="183"/>
        <v>0</v>
      </c>
      <c r="Q1556">
        <f t="shared" si="183"/>
        <v>0</v>
      </c>
      <c r="R1556">
        <f t="shared" si="183"/>
        <v>0</v>
      </c>
      <c r="S1556">
        <f t="shared" si="183"/>
        <v>0</v>
      </c>
      <c r="T1556">
        <f t="shared" si="183"/>
        <v>0</v>
      </c>
      <c r="U1556">
        <f t="shared" si="183"/>
        <v>0</v>
      </c>
      <c r="V1556">
        <f t="shared" si="183"/>
        <v>0</v>
      </c>
      <c r="W1556">
        <f t="shared" si="183"/>
        <v>0</v>
      </c>
      <c r="X1556">
        <f t="shared" si="183"/>
        <v>0</v>
      </c>
    </row>
    <row r="1557" spans="3:24" ht="30" customHeight="1" thickTop="1" thickBot="1" x14ac:dyDescent="0.25">
      <c r="C1557" s="108"/>
      <c r="D1557" s="108"/>
      <c r="E1557" s="115"/>
      <c r="F1557" s="115"/>
      <c r="H1557" t="str">
        <f t="shared" si="184"/>
        <v/>
      </c>
      <c r="I1557" t="str">
        <f t="shared" si="185"/>
        <v/>
      </c>
      <c r="J1557" t="str">
        <f t="shared" si="186"/>
        <v/>
      </c>
      <c r="K1557" t="str">
        <f t="shared" si="187"/>
        <v/>
      </c>
      <c r="M1557">
        <f t="shared" si="182"/>
        <v>0</v>
      </c>
      <c r="N1557">
        <f t="shared" si="183"/>
        <v>0</v>
      </c>
      <c r="O1557">
        <f t="shared" si="183"/>
        <v>0</v>
      </c>
      <c r="P1557">
        <f t="shared" si="183"/>
        <v>0</v>
      </c>
      <c r="Q1557">
        <f t="shared" si="183"/>
        <v>0</v>
      </c>
      <c r="R1557">
        <f t="shared" si="183"/>
        <v>0</v>
      </c>
      <c r="S1557">
        <f t="shared" si="183"/>
        <v>0</v>
      </c>
      <c r="T1557">
        <f t="shared" si="183"/>
        <v>0</v>
      </c>
      <c r="U1557">
        <f t="shared" si="183"/>
        <v>0</v>
      </c>
      <c r="V1557">
        <f t="shared" si="183"/>
        <v>0</v>
      </c>
      <c r="W1557">
        <f t="shared" si="183"/>
        <v>0</v>
      </c>
      <c r="X1557">
        <f t="shared" si="183"/>
        <v>0</v>
      </c>
    </row>
    <row r="1558" spans="3:24" ht="30" customHeight="1" thickTop="1" thickBot="1" x14ac:dyDescent="0.25">
      <c r="C1558" s="108"/>
      <c r="D1558" s="108"/>
      <c r="E1558" s="115"/>
      <c r="F1558" s="115"/>
      <c r="H1558" t="str">
        <f t="shared" si="184"/>
        <v/>
      </c>
      <c r="I1558" t="str">
        <f t="shared" si="185"/>
        <v/>
      </c>
      <c r="J1558" t="str">
        <f t="shared" si="186"/>
        <v/>
      </c>
      <c r="K1558" t="str">
        <f t="shared" si="187"/>
        <v/>
      </c>
      <c r="M1558">
        <f t="shared" si="182"/>
        <v>0</v>
      </c>
      <c r="N1558">
        <f t="shared" si="183"/>
        <v>0</v>
      </c>
      <c r="O1558">
        <f t="shared" si="183"/>
        <v>0</v>
      </c>
      <c r="P1558">
        <f t="shared" si="183"/>
        <v>0</v>
      </c>
      <c r="Q1558">
        <f t="shared" si="183"/>
        <v>0</v>
      </c>
      <c r="R1558">
        <f t="shared" si="183"/>
        <v>0</v>
      </c>
      <c r="S1558">
        <f t="shared" si="183"/>
        <v>0</v>
      </c>
      <c r="T1558">
        <f t="shared" si="183"/>
        <v>0</v>
      </c>
      <c r="U1558">
        <f t="shared" si="183"/>
        <v>0</v>
      </c>
      <c r="V1558">
        <f t="shared" si="183"/>
        <v>0</v>
      </c>
      <c r="W1558">
        <f t="shared" si="183"/>
        <v>0</v>
      </c>
      <c r="X1558">
        <f t="shared" si="183"/>
        <v>0</v>
      </c>
    </row>
    <row r="1559" spans="3:24" ht="30" customHeight="1" thickTop="1" thickBot="1" x14ac:dyDescent="0.25">
      <c r="C1559" s="108"/>
      <c r="D1559" s="108"/>
      <c r="E1559" s="115"/>
      <c r="F1559" s="115"/>
      <c r="H1559" t="str">
        <f t="shared" si="184"/>
        <v/>
      </c>
      <c r="I1559" t="str">
        <f t="shared" si="185"/>
        <v/>
      </c>
      <c r="J1559" t="str">
        <f t="shared" si="186"/>
        <v/>
      </c>
      <c r="K1559" t="str">
        <f t="shared" si="187"/>
        <v/>
      </c>
      <c r="M1559">
        <f t="shared" si="182"/>
        <v>0</v>
      </c>
      <c r="N1559">
        <f t="shared" si="183"/>
        <v>0</v>
      </c>
      <c r="O1559">
        <f t="shared" si="183"/>
        <v>0</v>
      </c>
      <c r="P1559">
        <f t="shared" si="183"/>
        <v>0</v>
      </c>
      <c r="Q1559">
        <f t="shared" si="183"/>
        <v>0</v>
      </c>
      <c r="R1559">
        <f t="shared" si="183"/>
        <v>0</v>
      </c>
      <c r="S1559">
        <f t="shared" si="183"/>
        <v>0</v>
      </c>
      <c r="T1559">
        <f t="shared" si="183"/>
        <v>0</v>
      </c>
      <c r="U1559">
        <f t="shared" si="183"/>
        <v>0</v>
      </c>
      <c r="V1559">
        <f t="shared" si="183"/>
        <v>0</v>
      </c>
      <c r="W1559">
        <f t="shared" si="183"/>
        <v>0</v>
      </c>
      <c r="X1559">
        <f t="shared" si="183"/>
        <v>0</v>
      </c>
    </row>
    <row r="1560" spans="3:24" ht="30" customHeight="1" thickTop="1" thickBot="1" x14ac:dyDescent="0.25">
      <c r="C1560" s="108"/>
      <c r="D1560" s="108"/>
      <c r="E1560" s="115"/>
      <c r="F1560" s="115"/>
      <c r="H1560" t="str">
        <f t="shared" si="184"/>
        <v/>
      </c>
      <c r="I1560" t="str">
        <f t="shared" si="185"/>
        <v/>
      </c>
      <c r="J1560" t="str">
        <f t="shared" si="186"/>
        <v/>
      </c>
      <c r="K1560" t="str">
        <f t="shared" si="187"/>
        <v/>
      </c>
      <c r="M1560">
        <f t="shared" si="182"/>
        <v>0</v>
      </c>
      <c r="N1560">
        <f t="shared" si="183"/>
        <v>0</v>
      </c>
      <c r="O1560">
        <f t="shared" si="183"/>
        <v>0</v>
      </c>
      <c r="P1560">
        <f t="shared" si="183"/>
        <v>0</v>
      </c>
      <c r="Q1560">
        <f t="shared" si="183"/>
        <v>0</v>
      </c>
      <c r="R1560">
        <f t="shared" si="183"/>
        <v>0</v>
      </c>
      <c r="S1560">
        <f t="shared" si="183"/>
        <v>0</v>
      </c>
      <c r="T1560">
        <f t="shared" si="183"/>
        <v>0</v>
      </c>
      <c r="U1560">
        <f t="shared" si="183"/>
        <v>0</v>
      </c>
      <c r="V1560">
        <f t="shared" si="183"/>
        <v>0</v>
      </c>
      <c r="W1560">
        <f t="shared" si="183"/>
        <v>0</v>
      </c>
      <c r="X1560">
        <f t="shared" si="183"/>
        <v>0</v>
      </c>
    </row>
    <row r="1561" spans="3:24" ht="30" customHeight="1" thickTop="1" thickBot="1" x14ac:dyDescent="0.25">
      <c r="C1561" s="108"/>
      <c r="D1561" s="108"/>
      <c r="E1561" s="115"/>
      <c r="F1561" s="115"/>
      <c r="H1561" t="str">
        <f t="shared" si="184"/>
        <v/>
      </c>
      <c r="I1561" t="str">
        <f t="shared" si="185"/>
        <v/>
      </c>
      <c r="J1561" t="str">
        <f t="shared" si="186"/>
        <v/>
      </c>
      <c r="K1561" t="str">
        <f t="shared" si="187"/>
        <v/>
      </c>
      <c r="M1561">
        <f t="shared" si="182"/>
        <v>0</v>
      </c>
      <c r="N1561">
        <f t="shared" si="183"/>
        <v>0</v>
      </c>
      <c r="O1561">
        <f t="shared" si="183"/>
        <v>0</v>
      </c>
      <c r="P1561">
        <f t="shared" si="183"/>
        <v>0</v>
      </c>
      <c r="Q1561">
        <f t="shared" si="183"/>
        <v>0</v>
      </c>
      <c r="R1561">
        <f t="shared" si="183"/>
        <v>0</v>
      </c>
      <c r="S1561">
        <f t="shared" si="183"/>
        <v>0</v>
      </c>
      <c r="T1561">
        <f t="shared" si="183"/>
        <v>0</v>
      </c>
      <c r="U1561">
        <f t="shared" si="183"/>
        <v>0</v>
      </c>
      <c r="V1561">
        <f t="shared" si="183"/>
        <v>0</v>
      </c>
      <c r="W1561">
        <f t="shared" si="183"/>
        <v>0</v>
      </c>
      <c r="X1561">
        <f t="shared" si="183"/>
        <v>0</v>
      </c>
    </row>
    <row r="1562" spans="3:24" ht="30" customHeight="1" thickTop="1" thickBot="1" x14ac:dyDescent="0.25">
      <c r="C1562" s="108"/>
      <c r="D1562" s="108"/>
      <c r="E1562" s="115"/>
      <c r="F1562" s="115"/>
      <c r="H1562" t="str">
        <f t="shared" si="184"/>
        <v/>
      </c>
      <c r="I1562" t="str">
        <f t="shared" si="185"/>
        <v/>
      </c>
      <c r="J1562" t="str">
        <f t="shared" si="186"/>
        <v/>
      </c>
      <c r="K1562" t="str">
        <f t="shared" si="187"/>
        <v/>
      </c>
      <c r="M1562">
        <f t="shared" si="182"/>
        <v>0</v>
      </c>
      <c r="N1562">
        <f t="shared" si="183"/>
        <v>0</v>
      </c>
      <c r="O1562">
        <f t="shared" si="183"/>
        <v>0</v>
      </c>
      <c r="P1562">
        <f t="shared" si="183"/>
        <v>0</v>
      </c>
      <c r="Q1562">
        <f t="shared" si="183"/>
        <v>0</v>
      </c>
      <c r="R1562">
        <f t="shared" si="183"/>
        <v>0</v>
      </c>
      <c r="S1562">
        <f t="shared" si="183"/>
        <v>0</v>
      </c>
      <c r="T1562">
        <f t="shared" si="183"/>
        <v>0</v>
      </c>
      <c r="U1562">
        <f t="shared" si="183"/>
        <v>0</v>
      </c>
      <c r="V1562">
        <f t="shared" si="183"/>
        <v>0</v>
      </c>
      <c r="W1562">
        <f t="shared" si="183"/>
        <v>0</v>
      </c>
      <c r="X1562">
        <f t="shared" si="183"/>
        <v>0</v>
      </c>
    </row>
    <row r="1563" spans="3:24" ht="30" customHeight="1" thickTop="1" thickBot="1" x14ac:dyDescent="0.25">
      <c r="C1563" s="108"/>
      <c r="D1563" s="108"/>
      <c r="E1563" s="115"/>
      <c r="F1563" s="115"/>
      <c r="H1563" t="str">
        <f t="shared" si="184"/>
        <v/>
      </c>
      <c r="I1563" t="str">
        <f t="shared" si="185"/>
        <v/>
      </c>
      <c r="J1563" t="str">
        <f t="shared" si="186"/>
        <v/>
      </c>
      <c r="K1563" t="str">
        <f t="shared" si="187"/>
        <v/>
      </c>
      <c r="M1563">
        <f t="shared" si="182"/>
        <v>0</v>
      </c>
      <c r="N1563">
        <f t="shared" si="183"/>
        <v>0</v>
      </c>
      <c r="O1563">
        <f t="shared" si="183"/>
        <v>0</v>
      </c>
      <c r="P1563">
        <f t="shared" si="183"/>
        <v>0</v>
      </c>
      <c r="Q1563">
        <f t="shared" si="183"/>
        <v>0</v>
      </c>
      <c r="R1563">
        <f t="shared" si="183"/>
        <v>0</v>
      </c>
      <c r="S1563">
        <f t="shared" ref="N1563:X1586" si="188">IF(ISERROR(IF(AND($H1563&lt;=S$6,$J1563&gt;=S$6),1,0)),"",IF(AND($H1563&lt;=S$6,$J1563&gt;=S$6),1,0))</f>
        <v>0</v>
      </c>
      <c r="T1563">
        <f t="shared" si="188"/>
        <v>0</v>
      </c>
      <c r="U1563">
        <f t="shared" si="188"/>
        <v>0</v>
      </c>
      <c r="V1563">
        <f t="shared" si="188"/>
        <v>0</v>
      </c>
      <c r="W1563">
        <f t="shared" si="188"/>
        <v>0</v>
      </c>
      <c r="X1563">
        <f t="shared" si="188"/>
        <v>0</v>
      </c>
    </row>
    <row r="1564" spans="3:24" ht="30" customHeight="1" thickTop="1" thickBot="1" x14ac:dyDescent="0.25">
      <c r="C1564" s="108"/>
      <c r="D1564" s="108"/>
      <c r="E1564" s="115"/>
      <c r="F1564" s="115"/>
      <c r="H1564" t="str">
        <f t="shared" si="184"/>
        <v/>
      </c>
      <c r="I1564" t="str">
        <f t="shared" si="185"/>
        <v/>
      </c>
      <c r="J1564" t="str">
        <f t="shared" si="186"/>
        <v/>
      </c>
      <c r="K1564" t="str">
        <f t="shared" si="187"/>
        <v/>
      </c>
      <c r="M1564">
        <f t="shared" si="182"/>
        <v>0</v>
      </c>
      <c r="N1564">
        <f t="shared" si="188"/>
        <v>0</v>
      </c>
      <c r="O1564">
        <f t="shared" si="188"/>
        <v>0</v>
      </c>
      <c r="P1564">
        <f t="shared" si="188"/>
        <v>0</v>
      </c>
      <c r="Q1564">
        <f t="shared" si="188"/>
        <v>0</v>
      </c>
      <c r="R1564">
        <f t="shared" si="188"/>
        <v>0</v>
      </c>
      <c r="S1564">
        <f t="shared" si="188"/>
        <v>0</v>
      </c>
      <c r="T1564">
        <f t="shared" si="188"/>
        <v>0</v>
      </c>
      <c r="U1564">
        <f t="shared" si="188"/>
        <v>0</v>
      </c>
      <c r="V1564">
        <f t="shared" si="188"/>
        <v>0</v>
      </c>
      <c r="W1564">
        <f t="shared" si="188"/>
        <v>0</v>
      </c>
      <c r="X1564">
        <f t="shared" si="188"/>
        <v>0</v>
      </c>
    </row>
    <row r="1565" spans="3:24" ht="30" customHeight="1" thickTop="1" thickBot="1" x14ac:dyDescent="0.25">
      <c r="C1565" s="108"/>
      <c r="D1565" s="108"/>
      <c r="E1565" s="115"/>
      <c r="F1565" s="115"/>
      <c r="H1565" t="str">
        <f t="shared" si="184"/>
        <v/>
      </c>
      <c r="I1565" t="str">
        <f t="shared" si="185"/>
        <v/>
      </c>
      <c r="J1565" t="str">
        <f t="shared" si="186"/>
        <v/>
      </c>
      <c r="K1565" t="str">
        <f t="shared" si="187"/>
        <v/>
      </c>
      <c r="M1565">
        <f t="shared" si="182"/>
        <v>0</v>
      </c>
      <c r="N1565">
        <f t="shared" si="188"/>
        <v>0</v>
      </c>
      <c r="O1565">
        <f t="shared" si="188"/>
        <v>0</v>
      </c>
      <c r="P1565">
        <f t="shared" si="188"/>
        <v>0</v>
      </c>
      <c r="Q1565">
        <f t="shared" si="188"/>
        <v>0</v>
      </c>
      <c r="R1565">
        <f t="shared" si="188"/>
        <v>0</v>
      </c>
      <c r="S1565">
        <f t="shared" si="188"/>
        <v>0</v>
      </c>
      <c r="T1565">
        <f t="shared" si="188"/>
        <v>0</v>
      </c>
      <c r="U1565">
        <f t="shared" si="188"/>
        <v>0</v>
      </c>
      <c r="V1565">
        <f t="shared" si="188"/>
        <v>0</v>
      </c>
      <c r="W1565">
        <f t="shared" si="188"/>
        <v>0</v>
      </c>
      <c r="X1565">
        <f t="shared" si="188"/>
        <v>0</v>
      </c>
    </row>
    <row r="1566" spans="3:24" ht="30" customHeight="1" thickTop="1" thickBot="1" x14ac:dyDescent="0.25">
      <c r="C1566" s="108"/>
      <c r="D1566" s="108"/>
      <c r="E1566" s="115"/>
      <c r="F1566" s="115"/>
      <c r="H1566" t="str">
        <f t="shared" si="184"/>
        <v/>
      </c>
      <c r="I1566" t="str">
        <f t="shared" si="185"/>
        <v/>
      </c>
      <c r="J1566" t="str">
        <f t="shared" si="186"/>
        <v/>
      </c>
      <c r="K1566" t="str">
        <f t="shared" si="187"/>
        <v/>
      </c>
      <c r="M1566">
        <f t="shared" si="182"/>
        <v>0</v>
      </c>
      <c r="N1566">
        <f t="shared" si="188"/>
        <v>0</v>
      </c>
      <c r="O1566">
        <f t="shared" si="188"/>
        <v>0</v>
      </c>
      <c r="P1566">
        <f t="shared" si="188"/>
        <v>0</v>
      </c>
      <c r="Q1566">
        <f t="shared" si="188"/>
        <v>0</v>
      </c>
      <c r="R1566">
        <f t="shared" si="188"/>
        <v>0</v>
      </c>
      <c r="S1566">
        <f t="shared" si="188"/>
        <v>0</v>
      </c>
      <c r="T1566">
        <f t="shared" si="188"/>
        <v>0</v>
      </c>
      <c r="U1566">
        <f t="shared" si="188"/>
        <v>0</v>
      </c>
      <c r="V1566">
        <f t="shared" si="188"/>
        <v>0</v>
      </c>
      <c r="W1566">
        <f t="shared" si="188"/>
        <v>0</v>
      </c>
      <c r="X1566">
        <f t="shared" si="188"/>
        <v>0</v>
      </c>
    </row>
    <row r="1567" spans="3:24" ht="30" customHeight="1" thickTop="1" thickBot="1" x14ac:dyDescent="0.25">
      <c r="C1567" s="108"/>
      <c r="D1567" s="108"/>
      <c r="E1567" s="115"/>
      <c r="F1567" s="115"/>
      <c r="H1567" t="str">
        <f t="shared" si="184"/>
        <v/>
      </c>
      <c r="I1567" t="str">
        <f t="shared" si="185"/>
        <v/>
      </c>
      <c r="J1567" t="str">
        <f t="shared" si="186"/>
        <v/>
      </c>
      <c r="K1567" t="str">
        <f t="shared" si="187"/>
        <v/>
      </c>
      <c r="M1567">
        <f t="shared" si="182"/>
        <v>0</v>
      </c>
      <c r="N1567">
        <f t="shared" si="188"/>
        <v>0</v>
      </c>
      <c r="O1567">
        <f t="shared" si="188"/>
        <v>0</v>
      </c>
      <c r="P1567">
        <f t="shared" si="188"/>
        <v>0</v>
      </c>
      <c r="Q1567">
        <f t="shared" si="188"/>
        <v>0</v>
      </c>
      <c r="R1567">
        <f t="shared" si="188"/>
        <v>0</v>
      </c>
      <c r="S1567">
        <f t="shared" si="188"/>
        <v>0</v>
      </c>
      <c r="T1567">
        <f t="shared" si="188"/>
        <v>0</v>
      </c>
      <c r="U1567">
        <f t="shared" si="188"/>
        <v>0</v>
      </c>
      <c r="V1567">
        <f t="shared" si="188"/>
        <v>0</v>
      </c>
      <c r="W1567">
        <f t="shared" si="188"/>
        <v>0</v>
      </c>
      <c r="X1567">
        <f t="shared" si="188"/>
        <v>0</v>
      </c>
    </row>
    <row r="1568" spans="3:24" ht="30" customHeight="1" thickTop="1" thickBot="1" x14ac:dyDescent="0.25">
      <c r="C1568" s="108"/>
      <c r="D1568" s="108"/>
      <c r="E1568" s="115"/>
      <c r="F1568" s="115"/>
      <c r="H1568" t="str">
        <f t="shared" si="184"/>
        <v/>
      </c>
      <c r="I1568" t="str">
        <f t="shared" si="185"/>
        <v/>
      </c>
      <c r="J1568" t="str">
        <f t="shared" si="186"/>
        <v/>
      </c>
      <c r="K1568" t="str">
        <f t="shared" si="187"/>
        <v/>
      </c>
      <c r="M1568">
        <f t="shared" si="182"/>
        <v>0</v>
      </c>
      <c r="N1568">
        <f t="shared" si="188"/>
        <v>0</v>
      </c>
      <c r="O1568">
        <f t="shared" si="188"/>
        <v>0</v>
      </c>
      <c r="P1568">
        <f t="shared" si="188"/>
        <v>0</v>
      </c>
      <c r="Q1568">
        <f t="shared" si="188"/>
        <v>0</v>
      </c>
      <c r="R1568">
        <f t="shared" si="188"/>
        <v>0</v>
      </c>
      <c r="S1568">
        <f t="shared" si="188"/>
        <v>0</v>
      </c>
      <c r="T1568">
        <f t="shared" si="188"/>
        <v>0</v>
      </c>
      <c r="U1568">
        <f t="shared" si="188"/>
        <v>0</v>
      </c>
      <c r="V1568">
        <f t="shared" si="188"/>
        <v>0</v>
      </c>
      <c r="W1568">
        <f t="shared" si="188"/>
        <v>0</v>
      </c>
      <c r="X1568">
        <f t="shared" si="188"/>
        <v>0</v>
      </c>
    </row>
    <row r="1569" spans="3:24" ht="30" customHeight="1" thickTop="1" thickBot="1" x14ac:dyDescent="0.25">
      <c r="C1569" s="108"/>
      <c r="D1569" s="108"/>
      <c r="E1569" s="115"/>
      <c r="F1569" s="115"/>
      <c r="H1569" t="str">
        <f t="shared" si="184"/>
        <v/>
      </c>
      <c r="I1569" t="str">
        <f t="shared" si="185"/>
        <v/>
      </c>
      <c r="J1569" t="str">
        <f t="shared" si="186"/>
        <v/>
      </c>
      <c r="K1569" t="str">
        <f t="shared" si="187"/>
        <v/>
      </c>
      <c r="M1569">
        <f t="shared" si="182"/>
        <v>0</v>
      </c>
      <c r="N1569">
        <f t="shared" si="188"/>
        <v>0</v>
      </c>
      <c r="O1569">
        <f t="shared" si="188"/>
        <v>0</v>
      </c>
      <c r="P1569">
        <f t="shared" si="188"/>
        <v>0</v>
      </c>
      <c r="Q1569">
        <f t="shared" si="188"/>
        <v>0</v>
      </c>
      <c r="R1569">
        <f t="shared" si="188"/>
        <v>0</v>
      </c>
      <c r="S1569">
        <f t="shared" si="188"/>
        <v>0</v>
      </c>
      <c r="T1569">
        <f t="shared" si="188"/>
        <v>0</v>
      </c>
      <c r="U1569">
        <f t="shared" si="188"/>
        <v>0</v>
      </c>
      <c r="V1569">
        <f t="shared" si="188"/>
        <v>0</v>
      </c>
      <c r="W1569">
        <f t="shared" si="188"/>
        <v>0</v>
      </c>
      <c r="X1569">
        <f t="shared" si="188"/>
        <v>0</v>
      </c>
    </row>
    <row r="1570" spans="3:24" ht="30" customHeight="1" thickTop="1" thickBot="1" x14ac:dyDescent="0.25">
      <c r="C1570" s="108"/>
      <c r="D1570" s="108"/>
      <c r="E1570" s="115"/>
      <c r="F1570" s="115"/>
      <c r="H1570" t="str">
        <f t="shared" si="184"/>
        <v/>
      </c>
      <c r="I1570" t="str">
        <f t="shared" si="185"/>
        <v/>
      </c>
      <c r="J1570" t="str">
        <f t="shared" si="186"/>
        <v/>
      </c>
      <c r="K1570" t="str">
        <f t="shared" si="187"/>
        <v/>
      </c>
      <c r="M1570">
        <f t="shared" si="182"/>
        <v>0</v>
      </c>
      <c r="N1570">
        <f t="shared" si="188"/>
        <v>0</v>
      </c>
      <c r="O1570">
        <f t="shared" si="188"/>
        <v>0</v>
      </c>
      <c r="P1570">
        <f t="shared" si="188"/>
        <v>0</v>
      </c>
      <c r="Q1570">
        <f t="shared" si="188"/>
        <v>0</v>
      </c>
      <c r="R1570">
        <f t="shared" si="188"/>
        <v>0</v>
      </c>
      <c r="S1570">
        <f t="shared" si="188"/>
        <v>0</v>
      </c>
      <c r="T1570">
        <f t="shared" si="188"/>
        <v>0</v>
      </c>
      <c r="U1570">
        <f t="shared" si="188"/>
        <v>0</v>
      </c>
      <c r="V1570">
        <f t="shared" si="188"/>
        <v>0</v>
      </c>
      <c r="W1570">
        <f t="shared" si="188"/>
        <v>0</v>
      </c>
      <c r="X1570">
        <f t="shared" si="188"/>
        <v>0</v>
      </c>
    </row>
    <row r="1571" spans="3:24" ht="30" customHeight="1" thickTop="1" thickBot="1" x14ac:dyDescent="0.25">
      <c r="C1571" s="108"/>
      <c r="D1571" s="108"/>
      <c r="E1571" s="115"/>
      <c r="F1571" s="115"/>
      <c r="H1571" t="str">
        <f t="shared" si="184"/>
        <v/>
      </c>
      <c r="I1571" t="str">
        <f t="shared" si="185"/>
        <v/>
      </c>
      <c r="J1571" t="str">
        <f t="shared" si="186"/>
        <v/>
      </c>
      <c r="K1571" t="str">
        <f t="shared" si="187"/>
        <v/>
      </c>
      <c r="M1571">
        <f t="shared" si="182"/>
        <v>0</v>
      </c>
      <c r="N1571">
        <f t="shared" si="188"/>
        <v>0</v>
      </c>
      <c r="O1571">
        <f t="shared" si="188"/>
        <v>0</v>
      </c>
      <c r="P1571">
        <f t="shared" si="188"/>
        <v>0</v>
      </c>
      <c r="Q1571">
        <f t="shared" si="188"/>
        <v>0</v>
      </c>
      <c r="R1571">
        <f t="shared" si="188"/>
        <v>0</v>
      </c>
      <c r="S1571">
        <f t="shared" si="188"/>
        <v>0</v>
      </c>
      <c r="T1571">
        <f t="shared" si="188"/>
        <v>0</v>
      </c>
      <c r="U1571">
        <f t="shared" si="188"/>
        <v>0</v>
      </c>
      <c r="V1571">
        <f t="shared" si="188"/>
        <v>0</v>
      </c>
      <c r="W1571">
        <f t="shared" si="188"/>
        <v>0</v>
      </c>
      <c r="X1571">
        <f t="shared" si="188"/>
        <v>0</v>
      </c>
    </row>
    <row r="1572" spans="3:24" ht="30" customHeight="1" thickTop="1" thickBot="1" x14ac:dyDescent="0.25">
      <c r="C1572" s="108"/>
      <c r="D1572" s="108"/>
      <c r="E1572" s="115"/>
      <c r="F1572" s="115"/>
      <c r="H1572" t="str">
        <f t="shared" si="184"/>
        <v/>
      </c>
      <c r="I1572" t="str">
        <f t="shared" si="185"/>
        <v/>
      </c>
      <c r="J1572" t="str">
        <f t="shared" si="186"/>
        <v/>
      </c>
      <c r="K1572" t="str">
        <f t="shared" si="187"/>
        <v/>
      </c>
      <c r="M1572">
        <f t="shared" si="182"/>
        <v>0</v>
      </c>
      <c r="N1572">
        <f t="shared" si="188"/>
        <v>0</v>
      </c>
      <c r="O1572">
        <f t="shared" si="188"/>
        <v>0</v>
      </c>
      <c r="P1572">
        <f t="shared" si="188"/>
        <v>0</v>
      </c>
      <c r="Q1572">
        <f t="shared" si="188"/>
        <v>0</v>
      </c>
      <c r="R1572">
        <f t="shared" si="188"/>
        <v>0</v>
      </c>
      <c r="S1572">
        <f t="shared" si="188"/>
        <v>0</v>
      </c>
      <c r="T1572">
        <f t="shared" si="188"/>
        <v>0</v>
      </c>
      <c r="U1572">
        <f t="shared" si="188"/>
        <v>0</v>
      </c>
      <c r="V1572">
        <f t="shared" si="188"/>
        <v>0</v>
      </c>
      <c r="W1572">
        <f t="shared" si="188"/>
        <v>0</v>
      </c>
      <c r="X1572">
        <f t="shared" si="188"/>
        <v>0</v>
      </c>
    </row>
    <row r="1573" spans="3:24" ht="30" customHeight="1" thickTop="1" thickBot="1" x14ac:dyDescent="0.25">
      <c r="C1573" s="108"/>
      <c r="D1573" s="108"/>
      <c r="E1573" s="115"/>
      <c r="F1573" s="115"/>
      <c r="H1573" t="str">
        <f t="shared" si="184"/>
        <v/>
      </c>
      <c r="I1573" t="str">
        <f t="shared" si="185"/>
        <v/>
      </c>
      <c r="J1573" t="str">
        <f t="shared" si="186"/>
        <v/>
      </c>
      <c r="K1573" t="str">
        <f t="shared" si="187"/>
        <v/>
      </c>
      <c r="M1573">
        <f t="shared" si="182"/>
        <v>0</v>
      </c>
      <c r="N1573">
        <f t="shared" si="188"/>
        <v>0</v>
      </c>
      <c r="O1573">
        <f t="shared" si="188"/>
        <v>0</v>
      </c>
      <c r="P1573">
        <f t="shared" si="188"/>
        <v>0</v>
      </c>
      <c r="Q1573">
        <f t="shared" si="188"/>
        <v>0</v>
      </c>
      <c r="R1573">
        <f t="shared" si="188"/>
        <v>0</v>
      </c>
      <c r="S1573">
        <f t="shared" si="188"/>
        <v>0</v>
      </c>
      <c r="T1573">
        <f t="shared" si="188"/>
        <v>0</v>
      </c>
      <c r="U1573">
        <f t="shared" si="188"/>
        <v>0</v>
      </c>
      <c r="V1573">
        <f t="shared" si="188"/>
        <v>0</v>
      </c>
      <c r="W1573">
        <f t="shared" si="188"/>
        <v>0</v>
      </c>
      <c r="X1573">
        <f t="shared" si="188"/>
        <v>0</v>
      </c>
    </row>
    <row r="1574" spans="3:24" ht="30" customHeight="1" thickTop="1" thickBot="1" x14ac:dyDescent="0.25">
      <c r="C1574" s="108"/>
      <c r="D1574" s="108"/>
      <c r="E1574" s="115"/>
      <c r="F1574" s="115"/>
      <c r="H1574" t="str">
        <f t="shared" si="184"/>
        <v/>
      </c>
      <c r="I1574" t="str">
        <f t="shared" si="185"/>
        <v/>
      </c>
      <c r="J1574" t="str">
        <f t="shared" si="186"/>
        <v/>
      </c>
      <c r="K1574" t="str">
        <f t="shared" si="187"/>
        <v/>
      </c>
      <c r="M1574">
        <f t="shared" si="182"/>
        <v>0</v>
      </c>
      <c r="N1574">
        <f t="shared" si="188"/>
        <v>0</v>
      </c>
      <c r="O1574">
        <f t="shared" si="188"/>
        <v>0</v>
      </c>
      <c r="P1574">
        <f t="shared" si="188"/>
        <v>0</v>
      </c>
      <c r="Q1574">
        <f t="shared" si="188"/>
        <v>0</v>
      </c>
      <c r="R1574">
        <f t="shared" si="188"/>
        <v>0</v>
      </c>
      <c r="S1574">
        <f t="shared" si="188"/>
        <v>0</v>
      </c>
      <c r="T1574">
        <f t="shared" si="188"/>
        <v>0</v>
      </c>
      <c r="U1574">
        <f t="shared" si="188"/>
        <v>0</v>
      </c>
      <c r="V1574">
        <f t="shared" si="188"/>
        <v>0</v>
      </c>
      <c r="W1574">
        <f t="shared" si="188"/>
        <v>0</v>
      </c>
      <c r="X1574">
        <f t="shared" si="188"/>
        <v>0</v>
      </c>
    </row>
    <row r="1575" spans="3:24" ht="30" customHeight="1" thickTop="1" thickBot="1" x14ac:dyDescent="0.25">
      <c r="C1575" s="108"/>
      <c r="D1575" s="108"/>
      <c r="E1575" s="115"/>
      <c r="F1575" s="115"/>
      <c r="H1575" t="str">
        <f t="shared" si="184"/>
        <v/>
      </c>
      <c r="I1575" t="str">
        <f t="shared" si="185"/>
        <v/>
      </c>
      <c r="J1575" t="str">
        <f t="shared" si="186"/>
        <v/>
      </c>
      <c r="K1575" t="str">
        <f t="shared" si="187"/>
        <v/>
      </c>
      <c r="M1575">
        <f t="shared" si="182"/>
        <v>0</v>
      </c>
      <c r="N1575">
        <f t="shared" si="188"/>
        <v>0</v>
      </c>
      <c r="O1575">
        <f t="shared" si="188"/>
        <v>0</v>
      </c>
      <c r="P1575">
        <f t="shared" si="188"/>
        <v>0</v>
      </c>
      <c r="Q1575">
        <f t="shared" si="188"/>
        <v>0</v>
      </c>
      <c r="R1575">
        <f t="shared" si="188"/>
        <v>0</v>
      </c>
      <c r="S1575">
        <f t="shared" si="188"/>
        <v>0</v>
      </c>
      <c r="T1575">
        <f t="shared" si="188"/>
        <v>0</v>
      </c>
      <c r="U1575">
        <f t="shared" si="188"/>
        <v>0</v>
      </c>
      <c r="V1575">
        <f t="shared" si="188"/>
        <v>0</v>
      </c>
      <c r="W1575">
        <f t="shared" si="188"/>
        <v>0</v>
      </c>
      <c r="X1575">
        <f t="shared" si="188"/>
        <v>0</v>
      </c>
    </row>
    <row r="1576" spans="3:24" ht="30" customHeight="1" thickTop="1" thickBot="1" x14ac:dyDescent="0.25">
      <c r="C1576" s="108"/>
      <c r="D1576" s="108"/>
      <c r="E1576" s="115"/>
      <c r="F1576" s="115"/>
      <c r="H1576" t="str">
        <f t="shared" si="184"/>
        <v/>
      </c>
      <c r="I1576" t="str">
        <f t="shared" si="185"/>
        <v/>
      </c>
      <c r="J1576" t="str">
        <f t="shared" si="186"/>
        <v/>
      </c>
      <c r="K1576" t="str">
        <f t="shared" si="187"/>
        <v/>
      </c>
      <c r="M1576">
        <f t="shared" si="182"/>
        <v>0</v>
      </c>
      <c r="N1576">
        <f t="shared" si="188"/>
        <v>0</v>
      </c>
      <c r="O1576">
        <f t="shared" si="188"/>
        <v>0</v>
      </c>
      <c r="P1576">
        <f t="shared" si="188"/>
        <v>0</v>
      </c>
      <c r="Q1576">
        <f t="shared" si="188"/>
        <v>0</v>
      </c>
      <c r="R1576">
        <f t="shared" si="188"/>
        <v>0</v>
      </c>
      <c r="S1576">
        <f t="shared" si="188"/>
        <v>0</v>
      </c>
      <c r="T1576">
        <f t="shared" si="188"/>
        <v>0</v>
      </c>
      <c r="U1576">
        <f t="shared" si="188"/>
        <v>0</v>
      </c>
      <c r="V1576">
        <f t="shared" si="188"/>
        <v>0</v>
      </c>
      <c r="W1576">
        <f t="shared" si="188"/>
        <v>0</v>
      </c>
      <c r="X1576">
        <f t="shared" si="188"/>
        <v>0</v>
      </c>
    </row>
    <row r="1577" spans="3:24" ht="30" customHeight="1" thickTop="1" thickBot="1" x14ac:dyDescent="0.25">
      <c r="C1577" s="108"/>
      <c r="D1577" s="108"/>
      <c r="E1577" s="115"/>
      <c r="F1577" s="115"/>
      <c r="H1577" t="str">
        <f t="shared" si="184"/>
        <v/>
      </c>
      <c r="I1577" t="str">
        <f t="shared" si="185"/>
        <v/>
      </c>
      <c r="J1577" t="str">
        <f t="shared" si="186"/>
        <v/>
      </c>
      <c r="K1577" t="str">
        <f t="shared" si="187"/>
        <v/>
      </c>
      <c r="M1577">
        <f t="shared" si="182"/>
        <v>0</v>
      </c>
      <c r="N1577">
        <f t="shared" si="188"/>
        <v>0</v>
      </c>
      <c r="O1577">
        <f t="shared" si="188"/>
        <v>0</v>
      </c>
      <c r="P1577">
        <f t="shared" si="188"/>
        <v>0</v>
      </c>
      <c r="Q1577">
        <f t="shared" si="188"/>
        <v>0</v>
      </c>
      <c r="R1577">
        <f t="shared" si="188"/>
        <v>0</v>
      </c>
      <c r="S1577">
        <f t="shared" si="188"/>
        <v>0</v>
      </c>
      <c r="T1577">
        <f t="shared" si="188"/>
        <v>0</v>
      </c>
      <c r="U1577">
        <f t="shared" si="188"/>
        <v>0</v>
      </c>
      <c r="V1577">
        <f t="shared" si="188"/>
        <v>0</v>
      </c>
      <c r="W1577">
        <f t="shared" si="188"/>
        <v>0</v>
      </c>
      <c r="X1577">
        <f t="shared" si="188"/>
        <v>0</v>
      </c>
    </row>
    <row r="1578" spans="3:24" ht="30" customHeight="1" thickTop="1" thickBot="1" x14ac:dyDescent="0.25">
      <c r="C1578" s="108"/>
      <c r="D1578" s="108"/>
      <c r="E1578" s="115"/>
      <c r="F1578" s="115"/>
      <c r="H1578" t="str">
        <f t="shared" si="184"/>
        <v/>
      </c>
      <c r="I1578" t="str">
        <f t="shared" si="185"/>
        <v/>
      </c>
      <c r="J1578" t="str">
        <f t="shared" si="186"/>
        <v/>
      </c>
      <c r="K1578" t="str">
        <f t="shared" si="187"/>
        <v/>
      </c>
      <c r="M1578">
        <f t="shared" si="182"/>
        <v>0</v>
      </c>
      <c r="N1578">
        <f t="shared" si="188"/>
        <v>0</v>
      </c>
      <c r="O1578">
        <f t="shared" si="188"/>
        <v>0</v>
      </c>
      <c r="P1578">
        <f t="shared" si="188"/>
        <v>0</v>
      </c>
      <c r="Q1578">
        <f t="shared" si="188"/>
        <v>0</v>
      </c>
      <c r="R1578">
        <f t="shared" si="188"/>
        <v>0</v>
      </c>
      <c r="S1578">
        <f t="shared" si="188"/>
        <v>0</v>
      </c>
      <c r="T1578">
        <f t="shared" si="188"/>
        <v>0</v>
      </c>
      <c r="U1578">
        <f t="shared" si="188"/>
        <v>0</v>
      </c>
      <c r="V1578">
        <f t="shared" si="188"/>
        <v>0</v>
      </c>
      <c r="W1578">
        <f t="shared" si="188"/>
        <v>0</v>
      </c>
      <c r="X1578">
        <f t="shared" si="188"/>
        <v>0</v>
      </c>
    </row>
    <row r="1579" spans="3:24" ht="30" customHeight="1" thickTop="1" thickBot="1" x14ac:dyDescent="0.25">
      <c r="C1579" s="108"/>
      <c r="D1579" s="108"/>
      <c r="E1579" s="115"/>
      <c r="F1579" s="115"/>
      <c r="H1579" t="str">
        <f t="shared" si="184"/>
        <v/>
      </c>
      <c r="I1579" t="str">
        <f t="shared" si="185"/>
        <v/>
      </c>
      <c r="J1579" t="str">
        <f t="shared" si="186"/>
        <v/>
      </c>
      <c r="K1579" t="str">
        <f t="shared" si="187"/>
        <v/>
      </c>
      <c r="M1579">
        <f t="shared" si="182"/>
        <v>0</v>
      </c>
      <c r="N1579">
        <f t="shared" si="188"/>
        <v>0</v>
      </c>
      <c r="O1579">
        <f t="shared" si="188"/>
        <v>0</v>
      </c>
      <c r="P1579">
        <f t="shared" si="188"/>
        <v>0</v>
      </c>
      <c r="Q1579">
        <f t="shared" si="188"/>
        <v>0</v>
      </c>
      <c r="R1579">
        <f t="shared" si="188"/>
        <v>0</v>
      </c>
      <c r="S1579">
        <f t="shared" si="188"/>
        <v>0</v>
      </c>
      <c r="T1579">
        <f t="shared" si="188"/>
        <v>0</v>
      </c>
      <c r="U1579">
        <f t="shared" si="188"/>
        <v>0</v>
      </c>
      <c r="V1579">
        <f t="shared" si="188"/>
        <v>0</v>
      </c>
      <c r="W1579">
        <f t="shared" si="188"/>
        <v>0</v>
      </c>
      <c r="X1579">
        <f t="shared" si="188"/>
        <v>0</v>
      </c>
    </row>
    <row r="1580" spans="3:24" ht="30" customHeight="1" thickTop="1" thickBot="1" x14ac:dyDescent="0.25">
      <c r="C1580" s="108"/>
      <c r="D1580" s="108"/>
      <c r="E1580" s="115"/>
      <c r="F1580" s="115"/>
      <c r="H1580" t="str">
        <f t="shared" si="184"/>
        <v/>
      </c>
      <c r="I1580" t="str">
        <f t="shared" si="185"/>
        <v/>
      </c>
      <c r="J1580" t="str">
        <f t="shared" si="186"/>
        <v/>
      </c>
      <c r="K1580" t="str">
        <f t="shared" si="187"/>
        <v/>
      </c>
      <c r="M1580">
        <f t="shared" si="182"/>
        <v>0</v>
      </c>
      <c r="N1580">
        <f t="shared" si="188"/>
        <v>0</v>
      </c>
      <c r="O1580">
        <f t="shared" si="188"/>
        <v>0</v>
      </c>
      <c r="P1580">
        <f t="shared" si="188"/>
        <v>0</v>
      </c>
      <c r="Q1580">
        <f t="shared" si="188"/>
        <v>0</v>
      </c>
      <c r="R1580">
        <f t="shared" si="188"/>
        <v>0</v>
      </c>
      <c r="S1580">
        <f t="shared" si="188"/>
        <v>0</v>
      </c>
      <c r="T1580">
        <f t="shared" si="188"/>
        <v>0</v>
      </c>
      <c r="U1580">
        <f t="shared" si="188"/>
        <v>0</v>
      </c>
      <c r="V1580">
        <f t="shared" si="188"/>
        <v>0</v>
      </c>
      <c r="W1580">
        <f t="shared" si="188"/>
        <v>0</v>
      </c>
      <c r="X1580">
        <f t="shared" si="188"/>
        <v>0</v>
      </c>
    </row>
    <row r="1581" spans="3:24" ht="30" customHeight="1" thickTop="1" thickBot="1" x14ac:dyDescent="0.25">
      <c r="C1581" s="108"/>
      <c r="D1581" s="108"/>
      <c r="E1581" s="115"/>
      <c r="F1581" s="115"/>
      <c r="H1581" t="str">
        <f t="shared" si="184"/>
        <v/>
      </c>
      <c r="I1581" t="str">
        <f t="shared" si="185"/>
        <v/>
      </c>
      <c r="J1581" t="str">
        <f t="shared" si="186"/>
        <v/>
      </c>
      <c r="K1581" t="str">
        <f t="shared" si="187"/>
        <v/>
      </c>
      <c r="M1581">
        <f t="shared" si="182"/>
        <v>0</v>
      </c>
      <c r="N1581">
        <f t="shared" si="188"/>
        <v>0</v>
      </c>
      <c r="O1581">
        <f t="shared" si="188"/>
        <v>0</v>
      </c>
      <c r="P1581">
        <f t="shared" si="188"/>
        <v>0</v>
      </c>
      <c r="Q1581">
        <f t="shared" si="188"/>
        <v>0</v>
      </c>
      <c r="R1581">
        <f t="shared" si="188"/>
        <v>0</v>
      </c>
      <c r="S1581">
        <f t="shared" si="188"/>
        <v>0</v>
      </c>
      <c r="T1581">
        <f t="shared" si="188"/>
        <v>0</v>
      </c>
      <c r="U1581">
        <f t="shared" si="188"/>
        <v>0</v>
      </c>
      <c r="V1581">
        <f t="shared" si="188"/>
        <v>0</v>
      </c>
      <c r="W1581">
        <f t="shared" si="188"/>
        <v>0</v>
      </c>
      <c r="X1581">
        <f t="shared" si="188"/>
        <v>0</v>
      </c>
    </row>
    <row r="1582" spans="3:24" ht="30" customHeight="1" thickTop="1" thickBot="1" x14ac:dyDescent="0.25">
      <c r="C1582" s="108"/>
      <c r="D1582" s="108"/>
      <c r="E1582" s="115"/>
      <c r="F1582" s="115"/>
      <c r="H1582" t="str">
        <f t="shared" si="184"/>
        <v/>
      </c>
      <c r="I1582" t="str">
        <f t="shared" si="185"/>
        <v/>
      </c>
      <c r="J1582" t="str">
        <f t="shared" si="186"/>
        <v/>
      </c>
      <c r="K1582" t="str">
        <f t="shared" si="187"/>
        <v/>
      </c>
      <c r="M1582">
        <f t="shared" si="182"/>
        <v>0</v>
      </c>
      <c r="N1582">
        <f t="shared" si="188"/>
        <v>0</v>
      </c>
      <c r="O1582">
        <f t="shared" si="188"/>
        <v>0</v>
      </c>
      <c r="P1582">
        <f t="shared" si="188"/>
        <v>0</v>
      </c>
      <c r="Q1582">
        <f t="shared" si="188"/>
        <v>0</v>
      </c>
      <c r="R1582">
        <f t="shared" si="188"/>
        <v>0</v>
      </c>
      <c r="S1582">
        <f t="shared" si="188"/>
        <v>0</v>
      </c>
      <c r="T1582">
        <f t="shared" si="188"/>
        <v>0</v>
      </c>
      <c r="U1582">
        <f t="shared" si="188"/>
        <v>0</v>
      </c>
      <c r="V1582">
        <f t="shared" si="188"/>
        <v>0</v>
      </c>
      <c r="W1582">
        <f t="shared" si="188"/>
        <v>0</v>
      </c>
      <c r="X1582">
        <f t="shared" si="188"/>
        <v>0</v>
      </c>
    </row>
    <row r="1583" spans="3:24" ht="30" customHeight="1" thickTop="1" thickBot="1" x14ac:dyDescent="0.25">
      <c r="C1583" s="108"/>
      <c r="D1583" s="108"/>
      <c r="E1583" s="115"/>
      <c r="F1583" s="115"/>
      <c r="H1583" t="str">
        <f t="shared" si="184"/>
        <v/>
      </c>
      <c r="I1583" t="str">
        <f t="shared" si="185"/>
        <v/>
      </c>
      <c r="J1583" t="str">
        <f t="shared" si="186"/>
        <v/>
      </c>
      <c r="K1583" t="str">
        <f t="shared" si="187"/>
        <v/>
      </c>
      <c r="M1583">
        <f t="shared" si="182"/>
        <v>0</v>
      </c>
      <c r="N1583">
        <f t="shared" si="188"/>
        <v>0</v>
      </c>
      <c r="O1583">
        <f t="shared" si="188"/>
        <v>0</v>
      </c>
      <c r="P1583">
        <f t="shared" si="188"/>
        <v>0</v>
      </c>
      <c r="Q1583">
        <f t="shared" si="188"/>
        <v>0</v>
      </c>
      <c r="R1583">
        <f t="shared" si="188"/>
        <v>0</v>
      </c>
      <c r="S1583">
        <f t="shared" si="188"/>
        <v>0</v>
      </c>
      <c r="T1583">
        <f t="shared" si="188"/>
        <v>0</v>
      </c>
      <c r="U1583">
        <f t="shared" si="188"/>
        <v>0</v>
      </c>
      <c r="V1583">
        <f t="shared" si="188"/>
        <v>0</v>
      </c>
      <c r="W1583">
        <f t="shared" si="188"/>
        <v>0</v>
      </c>
      <c r="X1583">
        <f t="shared" si="188"/>
        <v>0</v>
      </c>
    </row>
    <row r="1584" spans="3:24" ht="30" customHeight="1" thickTop="1" thickBot="1" x14ac:dyDescent="0.25">
      <c r="C1584" s="108"/>
      <c r="D1584" s="108"/>
      <c r="E1584" s="115"/>
      <c r="F1584" s="115"/>
      <c r="H1584" t="str">
        <f t="shared" si="184"/>
        <v/>
      </c>
      <c r="I1584" t="str">
        <f t="shared" si="185"/>
        <v/>
      </c>
      <c r="J1584" t="str">
        <f t="shared" si="186"/>
        <v/>
      </c>
      <c r="K1584" t="str">
        <f t="shared" si="187"/>
        <v/>
      </c>
      <c r="M1584">
        <f t="shared" si="182"/>
        <v>0</v>
      </c>
      <c r="N1584">
        <f t="shared" si="188"/>
        <v>0</v>
      </c>
      <c r="O1584">
        <f t="shared" si="188"/>
        <v>0</v>
      </c>
      <c r="P1584">
        <f t="shared" si="188"/>
        <v>0</v>
      </c>
      <c r="Q1584">
        <f t="shared" si="188"/>
        <v>0</v>
      </c>
      <c r="R1584">
        <f t="shared" si="188"/>
        <v>0</v>
      </c>
      <c r="S1584">
        <f t="shared" si="188"/>
        <v>0</v>
      </c>
      <c r="T1584">
        <f t="shared" si="188"/>
        <v>0</v>
      </c>
      <c r="U1584">
        <f t="shared" si="188"/>
        <v>0</v>
      </c>
      <c r="V1584">
        <f t="shared" si="188"/>
        <v>0</v>
      </c>
      <c r="W1584">
        <f t="shared" si="188"/>
        <v>0</v>
      </c>
      <c r="X1584">
        <f t="shared" si="188"/>
        <v>0</v>
      </c>
    </row>
    <row r="1585" spans="3:24" ht="30" customHeight="1" thickTop="1" thickBot="1" x14ac:dyDescent="0.25">
      <c r="C1585" s="108"/>
      <c r="D1585" s="108"/>
      <c r="E1585" s="115"/>
      <c r="F1585" s="115"/>
      <c r="H1585" t="str">
        <f t="shared" si="184"/>
        <v/>
      </c>
      <c r="I1585" t="str">
        <f t="shared" si="185"/>
        <v/>
      </c>
      <c r="J1585" t="str">
        <f t="shared" si="186"/>
        <v/>
      </c>
      <c r="K1585" t="str">
        <f t="shared" si="187"/>
        <v/>
      </c>
      <c r="M1585">
        <f t="shared" si="182"/>
        <v>0</v>
      </c>
      <c r="N1585">
        <f t="shared" si="188"/>
        <v>0</v>
      </c>
      <c r="O1585">
        <f t="shared" si="188"/>
        <v>0</v>
      </c>
      <c r="P1585">
        <f t="shared" si="188"/>
        <v>0</v>
      </c>
      <c r="Q1585">
        <f t="shared" si="188"/>
        <v>0</v>
      </c>
      <c r="R1585">
        <f t="shared" si="188"/>
        <v>0</v>
      </c>
      <c r="S1585">
        <f t="shared" si="188"/>
        <v>0</v>
      </c>
      <c r="T1585">
        <f t="shared" si="188"/>
        <v>0</v>
      </c>
      <c r="U1585">
        <f t="shared" si="188"/>
        <v>0</v>
      </c>
      <c r="V1585">
        <f t="shared" si="188"/>
        <v>0</v>
      </c>
      <c r="W1585">
        <f t="shared" si="188"/>
        <v>0</v>
      </c>
      <c r="X1585">
        <f t="shared" si="188"/>
        <v>0</v>
      </c>
    </row>
    <row r="1586" spans="3:24" ht="30" customHeight="1" thickTop="1" thickBot="1" x14ac:dyDescent="0.25">
      <c r="C1586" s="108"/>
      <c r="D1586" s="108"/>
      <c r="E1586" s="115"/>
      <c r="F1586" s="115"/>
      <c r="H1586" t="str">
        <f t="shared" si="184"/>
        <v/>
      </c>
      <c r="I1586" t="str">
        <f t="shared" si="185"/>
        <v/>
      </c>
      <c r="J1586" t="str">
        <f t="shared" si="186"/>
        <v/>
      </c>
      <c r="K1586" t="str">
        <f t="shared" si="187"/>
        <v/>
      </c>
      <c r="M1586">
        <f t="shared" si="182"/>
        <v>0</v>
      </c>
      <c r="N1586">
        <f t="shared" si="188"/>
        <v>0</v>
      </c>
      <c r="O1586">
        <f t="shared" si="188"/>
        <v>0</v>
      </c>
      <c r="P1586">
        <f t="shared" si="188"/>
        <v>0</v>
      </c>
      <c r="Q1586">
        <f t="shared" si="188"/>
        <v>0</v>
      </c>
      <c r="R1586">
        <f t="shared" si="188"/>
        <v>0</v>
      </c>
      <c r="S1586">
        <f t="shared" si="188"/>
        <v>0</v>
      </c>
      <c r="T1586">
        <f t="shared" si="188"/>
        <v>0</v>
      </c>
      <c r="U1586">
        <f t="shared" ref="N1586:X1609" si="189">IF(ISERROR(IF(AND($H1586&lt;=U$6,$J1586&gt;=U$6),1,0)),"",IF(AND($H1586&lt;=U$6,$J1586&gt;=U$6),1,0))</f>
        <v>0</v>
      </c>
      <c r="V1586">
        <f t="shared" si="189"/>
        <v>0</v>
      </c>
      <c r="W1586">
        <f t="shared" si="189"/>
        <v>0</v>
      </c>
      <c r="X1586">
        <f t="shared" si="189"/>
        <v>0</v>
      </c>
    </row>
    <row r="1587" spans="3:24" ht="30" customHeight="1" thickTop="1" thickBot="1" x14ac:dyDescent="0.25">
      <c r="C1587" s="108"/>
      <c r="D1587" s="108"/>
      <c r="E1587" s="115"/>
      <c r="F1587" s="115"/>
      <c r="H1587" t="str">
        <f t="shared" si="184"/>
        <v/>
      </c>
      <c r="I1587" t="str">
        <f t="shared" si="185"/>
        <v/>
      </c>
      <c r="J1587" t="str">
        <f t="shared" si="186"/>
        <v/>
      </c>
      <c r="K1587" t="str">
        <f t="shared" si="187"/>
        <v/>
      </c>
      <c r="M1587">
        <f t="shared" si="182"/>
        <v>0</v>
      </c>
      <c r="N1587">
        <f t="shared" si="189"/>
        <v>0</v>
      </c>
      <c r="O1587">
        <f t="shared" si="189"/>
        <v>0</v>
      </c>
      <c r="P1587">
        <f t="shared" si="189"/>
        <v>0</v>
      </c>
      <c r="Q1587">
        <f t="shared" si="189"/>
        <v>0</v>
      </c>
      <c r="R1587">
        <f t="shared" si="189"/>
        <v>0</v>
      </c>
      <c r="S1587">
        <f t="shared" si="189"/>
        <v>0</v>
      </c>
      <c r="T1587">
        <f t="shared" si="189"/>
        <v>0</v>
      </c>
      <c r="U1587">
        <f t="shared" si="189"/>
        <v>0</v>
      </c>
      <c r="V1587">
        <f t="shared" si="189"/>
        <v>0</v>
      </c>
      <c r="W1587">
        <f t="shared" si="189"/>
        <v>0</v>
      </c>
      <c r="X1587">
        <f t="shared" si="189"/>
        <v>0</v>
      </c>
    </row>
    <row r="1588" spans="3:24" ht="30" customHeight="1" thickTop="1" thickBot="1" x14ac:dyDescent="0.25">
      <c r="C1588" s="108"/>
      <c r="D1588" s="108"/>
      <c r="E1588" s="115"/>
      <c r="F1588" s="115"/>
      <c r="H1588" t="str">
        <f t="shared" si="184"/>
        <v/>
      </c>
      <c r="I1588" t="str">
        <f t="shared" si="185"/>
        <v/>
      </c>
      <c r="J1588" t="str">
        <f t="shared" si="186"/>
        <v/>
      </c>
      <c r="K1588" t="str">
        <f t="shared" si="187"/>
        <v/>
      </c>
      <c r="M1588">
        <f t="shared" si="182"/>
        <v>0</v>
      </c>
      <c r="N1588">
        <f t="shared" si="189"/>
        <v>0</v>
      </c>
      <c r="O1588">
        <f t="shared" si="189"/>
        <v>0</v>
      </c>
      <c r="P1588">
        <f t="shared" si="189"/>
        <v>0</v>
      </c>
      <c r="Q1588">
        <f t="shared" si="189"/>
        <v>0</v>
      </c>
      <c r="R1588">
        <f t="shared" si="189"/>
        <v>0</v>
      </c>
      <c r="S1588">
        <f t="shared" si="189"/>
        <v>0</v>
      </c>
      <c r="T1588">
        <f t="shared" si="189"/>
        <v>0</v>
      </c>
      <c r="U1588">
        <f t="shared" si="189"/>
        <v>0</v>
      </c>
      <c r="V1588">
        <f t="shared" si="189"/>
        <v>0</v>
      </c>
      <c r="W1588">
        <f t="shared" si="189"/>
        <v>0</v>
      </c>
      <c r="X1588">
        <f t="shared" si="189"/>
        <v>0</v>
      </c>
    </row>
    <row r="1589" spans="3:24" ht="30" customHeight="1" thickTop="1" thickBot="1" x14ac:dyDescent="0.25">
      <c r="C1589" s="108"/>
      <c r="D1589" s="108"/>
      <c r="E1589" s="115"/>
      <c r="F1589" s="115"/>
      <c r="H1589" t="str">
        <f t="shared" si="184"/>
        <v/>
      </c>
      <c r="I1589" t="str">
        <f t="shared" si="185"/>
        <v/>
      </c>
      <c r="J1589" t="str">
        <f t="shared" si="186"/>
        <v/>
      </c>
      <c r="K1589" t="str">
        <f t="shared" si="187"/>
        <v/>
      </c>
      <c r="M1589">
        <f t="shared" si="182"/>
        <v>0</v>
      </c>
      <c r="N1589">
        <f t="shared" si="189"/>
        <v>0</v>
      </c>
      <c r="O1589">
        <f t="shared" si="189"/>
        <v>0</v>
      </c>
      <c r="P1589">
        <f t="shared" si="189"/>
        <v>0</v>
      </c>
      <c r="Q1589">
        <f t="shared" si="189"/>
        <v>0</v>
      </c>
      <c r="R1589">
        <f t="shared" si="189"/>
        <v>0</v>
      </c>
      <c r="S1589">
        <f t="shared" si="189"/>
        <v>0</v>
      </c>
      <c r="T1589">
        <f t="shared" si="189"/>
        <v>0</v>
      </c>
      <c r="U1589">
        <f t="shared" si="189"/>
        <v>0</v>
      </c>
      <c r="V1589">
        <f t="shared" si="189"/>
        <v>0</v>
      </c>
      <c r="W1589">
        <f t="shared" si="189"/>
        <v>0</v>
      </c>
      <c r="X1589">
        <f t="shared" si="189"/>
        <v>0</v>
      </c>
    </row>
    <row r="1590" spans="3:24" ht="30" customHeight="1" thickTop="1" thickBot="1" x14ac:dyDescent="0.25">
      <c r="C1590" s="108"/>
      <c r="D1590" s="108"/>
      <c r="E1590" s="115"/>
      <c r="F1590" s="115"/>
      <c r="H1590" t="str">
        <f t="shared" si="184"/>
        <v/>
      </c>
      <c r="I1590" t="str">
        <f t="shared" si="185"/>
        <v/>
      </c>
      <c r="J1590" t="str">
        <f t="shared" si="186"/>
        <v/>
      </c>
      <c r="K1590" t="str">
        <f t="shared" si="187"/>
        <v/>
      </c>
      <c r="M1590">
        <f t="shared" si="182"/>
        <v>0</v>
      </c>
      <c r="N1590">
        <f t="shared" si="189"/>
        <v>0</v>
      </c>
      <c r="O1590">
        <f t="shared" si="189"/>
        <v>0</v>
      </c>
      <c r="P1590">
        <f t="shared" si="189"/>
        <v>0</v>
      </c>
      <c r="Q1590">
        <f t="shared" si="189"/>
        <v>0</v>
      </c>
      <c r="R1590">
        <f t="shared" si="189"/>
        <v>0</v>
      </c>
      <c r="S1590">
        <f t="shared" si="189"/>
        <v>0</v>
      </c>
      <c r="T1590">
        <f t="shared" si="189"/>
        <v>0</v>
      </c>
      <c r="U1590">
        <f t="shared" si="189"/>
        <v>0</v>
      </c>
      <c r="V1590">
        <f t="shared" si="189"/>
        <v>0</v>
      </c>
      <c r="W1590">
        <f t="shared" si="189"/>
        <v>0</v>
      </c>
      <c r="X1590">
        <f t="shared" si="189"/>
        <v>0</v>
      </c>
    </row>
    <row r="1591" spans="3:24" ht="30" customHeight="1" thickTop="1" thickBot="1" x14ac:dyDescent="0.25">
      <c r="C1591" s="108"/>
      <c r="D1591" s="108"/>
      <c r="E1591" s="115"/>
      <c r="F1591" s="115"/>
      <c r="H1591" t="str">
        <f t="shared" si="184"/>
        <v/>
      </c>
      <c r="I1591" t="str">
        <f t="shared" si="185"/>
        <v/>
      </c>
      <c r="J1591" t="str">
        <f t="shared" si="186"/>
        <v/>
      </c>
      <c r="K1591" t="str">
        <f t="shared" si="187"/>
        <v/>
      </c>
      <c r="M1591">
        <f t="shared" si="182"/>
        <v>0</v>
      </c>
      <c r="N1591">
        <f t="shared" si="189"/>
        <v>0</v>
      </c>
      <c r="O1591">
        <f t="shared" si="189"/>
        <v>0</v>
      </c>
      <c r="P1591">
        <f t="shared" si="189"/>
        <v>0</v>
      </c>
      <c r="Q1591">
        <f t="shared" si="189"/>
        <v>0</v>
      </c>
      <c r="R1591">
        <f t="shared" si="189"/>
        <v>0</v>
      </c>
      <c r="S1591">
        <f t="shared" si="189"/>
        <v>0</v>
      </c>
      <c r="T1591">
        <f t="shared" si="189"/>
        <v>0</v>
      </c>
      <c r="U1591">
        <f t="shared" si="189"/>
        <v>0</v>
      </c>
      <c r="V1591">
        <f t="shared" si="189"/>
        <v>0</v>
      </c>
      <c r="W1591">
        <f t="shared" si="189"/>
        <v>0</v>
      </c>
      <c r="X1591">
        <f t="shared" si="189"/>
        <v>0</v>
      </c>
    </row>
    <row r="1592" spans="3:24" ht="30" customHeight="1" thickTop="1" thickBot="1" x14ac:dyDescent="0.25">
      <c r="C1592" s="108"/>
      <c r="D1592" s="108"/>
      <c r="E1592" s="115"/>
      <c r="F1592" s="115"/>
      <c r="H1592" t="str">
        <f t="shared" si="184"/>
        <v/>
      </c>
      <c r="I1592" t="str">
        <f t="shared" si="185"/>
        <v/>
      </c>
      <c r="J1592" t="str">
        <f t="shared" si="186"/>
        <v/>
      </c>
      <c r="K1592" t="str">
        <f t="shared" si="187"/>
        <v/>
      </c>
      <c r="M1592">
        <f t="shared" si="182"/>
        <v>0</v>
      </c>
      <c r="N1592">
        <f t="shared" si="189"/>
        <v>0</v>
      </c>
      <c r="O1592">
        <f t="shared" si="189"/>
        <v>0</v>
      </c>
      <c r="P1592">
        <f t="shared" si="189"/>
        <v>0</v>
      </c>
      <c r="Q1592">
        <f t="shared" si="189"/>
        <v>0</v>
      </c>
      <c r="R1592">
        <f t="shared" si="189"/>
        <v>0</v>
      </c>
      <c r="S1592">
        <f t="shared" si="189"/>
        <v>0</v>
      </c>
      <c r="T1592">
        <f t="shared" si="189"/>
        <v>0</v>
      </c>
      <c r="U1592">
        <f t="shared" si="189"/>
        <v>0</v>
      </c>
      <c r="V1592">
        <f t="shared" si="189"/>
        <v>0</v>
      </c>
      <c r="W1592">
        <f t="shared" si="189"/>
        <v>0</v>
      </c>
      <c r="X1592">
        <f t="shared" si="189"/>
        <v>0</v>
      </c>
    </row>
    <row r="1593" spans="3:24" ht="30" customHeight="1" thickTop="1" thickBot="1" x14ac:dyDescent="0.25">
      <c r="C1593" s="108"/>
      <c r="D1593" s="108"/>
      <c r="E1593" s="115"/>
      <c r="F1593" s="115"/>
      <c r="H1593" t="str">
        <f t="shared" si="184"/>
        <v/>
      </c>
      <c r="I1593" t="str">
        <f t="shared" si="185"/>
        <v/>
      </c>
      <c r="J1593" t="str">
        <f t="shared" si="186"/>
        <v/>
      </c>
      <c r="K1593" t="str">
        <f t="shared" si="187"/>
        <v/>
      </c>
      <c r="M1593">
        <f t="shared" si="182"/>
        <v>0</v>
      </c>
      <c r="N1593">
        <f t="shared" si="189"/>
        <v>0</v>
      </c>
      <c r="O1593">
        <f t="shared" si="189"/>
        <v>0</v>
      </c>
      <c r="P1593">
        <f t="shared" si="189"/>
        <v>0</v>
      </c>
      <c r="Q1593">
        <f t="shared" si="189"/>
        <v>0</v>
      </c>
      <c r="R1593">
        <f t="shared" si="189"/>
        <v>0</v>
      </c>
      <c r="S1593">
        <f t="shared" si="189"/>
        <v>0</v>
      </c>
      <c r="T1593">
        <f t="shared" si="189"/>
        <v>0</v>
      </c>
      <c r="U1593">
        <f t="shared" si="189"/>
        <v>0</v>
      </c>
      <c r="V1593">
        <f t="shared" si="189"/>
        <v>0</v>
      </c>
      <c r="W1593">
        <f t="shared" si="189"/>
        <v>0</v>
      </c>
      <c r="X1593">
        <f t="shared" si="189"/>
        <v>0</v>
      </c>
    </row>
    <row r="1594" spans="3:24" ht="30" customHeight="1" thickTop="1" thickBot="1" x14ac:dyDescent="0.25">
      <c r="C1594" s="108"/>
      <c r="D1594" s="108"/>
      <c r="E1594" s="115"/>
      <c r="F1594" s="115"/>
      <c r="H1594" t="str">
        <f t="shared" si="184"/>
        <v/>
      </c>
      <c r="I1594" t="str">
        <f t="shared" si="185"/>
        <v/>
      </c>
      <c r="J1594" t="str">
        <f t="shared" si="186"/>
        <v/>
      </c>
      <c r="K1594" t="str">
        <f t="shared" si="187"/>
        <v/>
      </c>
      <c r="M1594">
        <f t="shared" ref="M1594:X1650" si="190">IF(ISERROR(IF(AND($H1594&lt;=M$6,$J1594&gt;=M$6),1,0)),"",IF(AND($H1594&lt;=M$6,$J1594&gt;=M$6),1,0))</f>
        <v>0</v>
      </c>
      <c r="N1594">
        <f t="shared" si="189"/>
        <v>0</v>
      </c>
      <c r="O1594">
        <f t="shared" si="189"/>
        <v>0</v>
      </c>
      <c r="P1594">
        <f t="shared" si="189"/>
        <v>0</v>
      </c>
      <c r="Q1594">
        <f t="shared" si="189"/>
        <v>0</v>
      </c>
      <c r="R1594">
        <f t="shared" si="189"/>
        <v>0</v>
      </c>
      <c r="S1594">
        <f t="shared" si="189"/>
        <v>0</v>
      </c>
      <c r="T1594">
        <f t="shared" si="189"/>
        <v>0</v>
      </c>
      <c r="U1594">
        <f t="shared" si="189"/>
        <v>0</v>
      </c>
      <c r="V1594">
        <f t="shared" si="189"/>
        <v>0</v>
      </c>
      <c r="W1594">
        <f t="shared" si="189"/>
        <v>0</v>
      </c>
      <c r="X1594">
        <f t="shared" si="189"/>
        <v>0</v>
      </c>
    </row>
    <row r="1595" spans="3:24" ht="30" customHeight="1" thickTop="1" thickBot="1" x14ac:dyDescent="0.25">
      <c r="C1595" s="108"/>
      <c r="D1595" s="108"/>
      <c r="E1595" s="115"/>
      <c r="F1595" s="115"/>
      <c r="H1595" t="str">
        <f t="shared" si="184"/>
        <v/>
      </c>
      <c r="I1595" t="str">
        <f t="shared" si="185"/>
        <v/>
      </c>
      <c r="J1595" t="str">
        <f t="shared" si="186"/>
        <v/>
      </c>
      <c r="K1595" t="str">
        <f t="shared" si="187"/>
        <v/>
      </c>
      <c r="M1595">
        <f t="shared" si="190"/>
        <v>0</v>
      </c>
      <c r="N1595">
        <f t="shared" si="189"/>
        <v>0</v>
      </c>
      <c r="O1595">
        <f t="shared" si="189"/>
        <v>0</v>
      </c>
      <c r="P1595">
        <f t="shared" si="189"/>
        <v>0</v>
      </c>
      <c r="Q1595">
        <f t="shared" si="189"/>
        <v>0</v>
      </c>
      <c r="R1595">
        <f t="shared" si="189"/>
        <v>0</v>
      </c>
      <c r="S1595">
        <f t="shared" si="189"/>
        <v>0</v>
      </c>
      <c r="T1595">
        <f t="shared" si="189"/>
        <v>0</v>
      </c>
      <c r="U1595">
        <f t="shared" si="189"/>
        <v>0</v>
      </c>
      <c r="V1595">
        <f t="shared" si="189"/>
        <v>0</v>
      </c>
      <c r="W1595">
        <f t="shared" si="189"/>
        <v>0</v>
      </c>
      <c r="X1595">
        <f t="shared" si="189"/>
        <v>0</v>
      </c>
    </row>
    <row r="1596" spans="3:24" ht="30" customHeight="1" thickTop="1" thickBot="1" x14ac:dyDescent="0.25">
      <c r="C1596" s="108"/>
      <c r="D1596" s="108"/>
      <c r="E1596" s="115"/>
      <c r="F1596" s="115"/>
      <c r="H1596" t="str">
        <f t="shared" si="184"/>
        <v/>
      </c>
      <c r="I1596" t="str">
        <f t="shared" si="185"/>
        <v/>
      </c>
      <c r="J1596" t="str">
        <f t="shared" si="186"/>
        <v/>
      </c>
      <c r="K1596" t="str">
        <f t="shared" si="187"/>
        <v/>
      </c>
      <c r="M1596">
        <f t="shared" si="190"/>
        <v>0</v>
      </c>
      <c r="N1596">
        <f t="shared" si="189"/>
        <v>0</v>
      </c>
      <c r="O1596">
        <f t="shared" si="189"/>
        <v>0</v>
      </c>
      <c r="P1596">
        <f t="shared" si="189"/>
        <v>0</v>
      </c>
      <c r="Q1596">
        <f t="shared" si="189"/>
        <v>0</v>
      </c>
      <c r="R1596">
        <f t="shared" si="189"/>
        <v>0</v>
      </c>
      <c r="S1596">
        <f t="shared" si="189"/>
        <v>0</v>
      </c>
      <c r="T1596">
        <f t="shared" si="189"/>
        <v>0</v>
      </c>
      <c r="U1596">
        <f t="shared" si="189"/>
        <v>0</v>
      </c>
      <c r="V1596">
        <f t="shared" si="189"/>
        <v>0</v>
      </c>
      <c r="W1596">
        <f t="shared" si="189"/>
        <v>0</v>
      </c>
      <c r="X1596">
        <f t="shared" si="189"/>
        <v>0</v>
      </c>
    </row>
    <row r="1597" spans="3:24" ht="30" customHeight="1" thickTop="1" thickBot="1" x14ac:dyDescent="0.25">
      <c r="C1597" s="108"/>
      <c r="D1597" s="108"/>
      <c r="E1597" s="115"/>
      <c r="F1597" s="115"/>
      <c r="H1597" t="str">
        <f t="shared" si="184"/>
        <v/>
      </c>
      <c r="I1597" t="str">
        <f t="shared" si="185"/>
        <v/>
      </c>
      <c r="J1597" t="str">
        <f t="shared" si="186"/>
        <v/>
      </c>
      <c r="K1597" t="str">
        <f t="shared" si="187"/>
        <v/>
      </c>
      <c r="M1597">
        <f t="shared" si="190"/>
        <v>0</v>
      </c>
      <c r="N1597">
        <f t="shared" si="189"/>
        <v>0</v>
      </c>
      <c r="O1597">
        <f t="shared" si="189"/>
        <v>0</v>
      </c>
      <c r="P1597">
        <f t="shared" si="189"/>
        <v>0</v>
      </c>
      <c r="Q1597">
        <f t="shared" si="189"/>
        <v>0</v>
      </c>
      <c r="R1597">
        <f t="shared" si="189"/>
        <v>0</v>
      </c>
      <c r="S1597">
        <f t="shared" si="189"/>
        <v>0</v>
      </c>
      <c r="T1597">
        <f t="shared" si="189"/>
        <v>0</v>
      </c>
      <c r="U1597">
        <f t="shared" si="189"/>
        <v>0</v>
      </c>
      <c r="V1597">
        <f t="shared" si="189"/>
        <v>0</v>
      </c>
      <c r="W1597">
        <f t="shared" si="189"/>
        <v>0</v>
      </c>
      <c r="X1597">
        <f t="shared" si="189"/>
        <v>0</v>
      </c>
    </row>
    <row r="1598" spans="3:24" ht="30" customHeight="1" thickTop="1" thickBot="1" x14ac:dyDescent="0.25">
      <c r="C1598" s="108"/>
      <c r="D1598" s="108"/>
      <c r="E1598" s="115"/>
      <c r="F1598" s="115"/>
      <c r="H1598" t="str">
        <f t="shared" si="184"/>
        <v/>
      </c>
      <c r="I1598" t="str">
        <f t="shared" si="185"/>
        <v/>
      </c>
      <c r="J1598" t="str">
        <f t="shared" si="186"/>
        <v/>
      </c>
      <c r="K1598" t="str">
        <f t="shared" si="187"/>
        <v/>
      </c>
      <c r="M1598">
        <f t="shared" si="190"/>
        <v>0</v>
      </c>
      <c r="N1598">
        <f t="shared" si="189"/>
        <v>0</v>
      </c>
      <c r="O1598">
        <f t="shared" si="189"/>
        <v>0</v>
      </c>
      <c r="P1598">
        <f t="shared" si="189"/>
        <v>0</v>
      </c>
      <c r="Q1598">
        <f t="shared" si="189"/>
        <v>0</v>
      </c>
      <c r="R1598">
        <f t="shared" si="189"/>
        <v>0</v>
      </c>
      <c r="S1598">
        <f t="shared" si="189"/>
        <v>0</v>
      </c>
      <c r="T1598">
        <f t="shared" si="189"/>
        <v>0</v>
      </c>
      <c r="U1598">
        <f t="shared" si="189"/>
        <v>0</v>
      </c>
      <c r="V1598">
        <f t="shared" si="189"/>
        <v>0</v>
      </c>
      <c r="W1598">
        <f t="shared" si="189"/>
        <v>0</v>
      </c>
      <c r="X1598">
        <f t="shared" si="189"/>
        <v>0</v>
      </c>
    </row>
    <row r="1599" spans="3:24" ht="30" customHeight="1" thickTop="1" thickBot="1" x14ac:dyDescent="0.25">
      <c r="C1599" s="108"/>
      <c r="D1599" s="108"/>
      <c r="E1599" s="115"/>
      <c r="F1599" s="115"/>
      <c r="H1599" t="str">
        <f t="shared" si="184"/>
        <v/>
      </c>
      <c r="I1599" t="str">
        <f t="shared" si="185"/>
        <v/>
      </c>
      <c r="J1599" t="str">
        <f t="shared" si="186"/>
        <v/>
      </c>
      <c r="K1599" t="str">
        <f t="shared" si="187"/>
        <v/>
      </c>
      <c r="M1599">
        <f t="shared" si="190"/>
        <v>0</v>
      </c>
      <c r="N1599">
        <f t="shared" si="189"/>
        <v>0</v>
      </c>
      <c r="O1599">
        <f t="shared" si="189"/>
        <v>0</v>
      </c>
      <c r="P1599">
        <f t="shared" si="189"/>
        <v>0</v>
      </c>
      <c r="Q1599">
        <f t="shared" si="189"/>
        <v>0</v>
      </c>
      <c r="R1599">
        <f t="shared" si="189"/>
        <v>0</v>
      </c>
      <c r="S1599">
        <f t="shared" si="189"/>
        <v>0</v>
      </c>
      <c r="T1599">
        <f t="shared" si="189"/>
        <v>0</v>
      </c>
      <c r="U1599">
        <f t="shared" si="189"/>
        <v>0</v>
      </c>
      <c r="V1599">
        <f t="shared" si="189"/>
        <v>0</v>
      </c>
      <c r="W1599">
        <f t="shared" si="189"/>
        <v>0</v>
      </c>
      <c r="X1599">
        <f t="shared" si="189"/>
        <v>0</v>
      </c>
    </row>
    <row r="1600" spans="3:24" ht="30" customHeight="1" thickTop="1" thickBot="1" x14ac:dyDescent="0.25">
      <c r="C1600" s="108"/>
      <c r="D1600" s="108"/>
      <c r="E1600" s="115"/>
      <c r="F1600" s="115"/>
      <c r="H1600" t="str">
        <f t="shared" si="184"/>
        <v/>
      </c>
      <c r="I1600" t="str">
        <f t="shared" si="185"/>
        <v/>
      </c>
      <c r="J1600" t="str">
        <f t="shared" si="186"/>
        <v/>
      </c>
      <c r="K1600" t="str">
        <f t="shared" si="187"/>
        <v/>
      </c>
      <c r="M1600">
        <f t="shared" si="190"/>
        <v>0</v>
      </c>
      <c r="N1600">
        <f t="shared" si="189"/>
        <v>0</v>
      </c>
      <c r="O1600">
        <f t="shared" si="189"/>
        <v>0</v>
      </c>
      <c r="P1600">
        <f t="shared" si="189"/>
        <v>0</v>
      </c>
      <c r="Q1600">
        <f t="shared" si="189"/>
        <v>0</v>
      </c>
      <c r="R1600">
        <f t="shared" si="189"/>
        <v>0</v>
      </c>
      <c r="S1600">
        <f t="shared" si="189"/>
        <v>0</v>
      </c>
      <c r="T1600">
        <f t="shared" si="189"/>
        <v>0</v>
      </c>
      <c r="U1600">
        <f t="shared" si="189"/>
        <v>0</v>
      </c>
      <c r="V1600">
        <f t="shared" si="189"/>
        <v>0</v>
      </c>
      <c r="W1600">
        <f t="shared" si="189"/>
        <v>0</v>
      </c>
      <c r="X1600">
        <f t="shared" si="189"/>
        <v>0</v>
      </c>
    </row>
    <row r="1601" spans="3:24" ht="30" customHeight="1" thickTop="1" thickBot="1" x14ac:dyDescent="0.25">
      <c r="C1601" s="108"/>
      <c r="D1601" s="108"/>
      <c r="E1601" s="115"/>
      <c r="F1601" s="115"/>
      <c r="H1601" t="str">
        <f t="shared" si="184"/>
        <v/>
      </c>
      <c r="I1601" t="str">
        <f t="shared" si="185"/>
        <v/>
      </c>
      <c r="J1601" t="str">
        <f t="shared" si="186"/>
        <v/>
      </c>
      <c r="K1601" t="str">
        <f t="shared" si="187"/>
        <v/>
      </c>
      <c r="M1601">
        <f t="shared" si="190"/>
        <v>0</v>
      </c>
      <c r="N1601">
        <f t="shared" si="189"/>
        <v>0</v>
      </c>
      <c r="O1601">
        <f t="shared" si="189"/>
        <v>0</v>
      </c>
      <c r="P1601">
        <f t="shared" si="189"/>
        <v>0</v>
      </c>
      <c r="Q1601">
        <f t="shared" si="189"/>
        <v>0</v>
      </c>
      <c r="R1601">
        <f t="shared" si="189"/>
        <v>0</v>
      </c>
      <c r="S1601">
        <f t="shared" si="189"/>
        <v>0</v>
      </c>
      <c r="T1601">
        <f t="shared" si="189"/>
        <v>0</v>
      </c>
      <c r="U1601">
        <f t="shared" si="189"/>
        <v>0</v>
      </c>
      <c r="V1601">
        <f t="shared" si="189"/>
        <v>0</v>
      </c>
      <c r="W1601">
        <f t="shared" si="189"/>
        <v>0</v>
      </c>
      <c r="X1601">
        <f t="shared" si="189"/>
        <v>0</v>
      </c>
    </row>
    <row r="1602" spans="3:24" ht="30" customHeight="1" thickTop="1" thickBot="1" x14ac:dyDescent="0.25">
      <c r="C1602" s="108"/>
      <c r="D1602" s="108"/>
      <c r="E1602" s="115"/>
      <c r="F1602" s="115"/>
      <c r="H1602" t="str">
        <f t="shared" si="184"/>
        <v/>
      </c>
      <c r="I1602" t="str">
        <f t="shared" si="185"/>
        <v/>
      </c>
      <c r="J1602" t="str">
        <f t="shared" si="186"/>
        <v/>
      </c>
      <c r="K1602" t="str">
        <f t="shared" si="187"/>
        <v/>
      </c>
      <c r="M1602">
        <f t="shared" si="190"/>
        <v>0</v>
      </c>
      <c r="N1602">
        <f t="shared" si="189"/>
        <v>0</v>
      </c>
      <c r="O1602">
        <f t="shared" si="189"/>
        <v>0</v>
      </c>
      <c r="P1602">
        <f t="shared" si="189"/>
        <v>0</v>
      </c>
      <c r="Q1602">
        <f t="shared" si="189"/>
        <v>0</v>
      </c>
      <c r="R1602">
        <f t="shared" si="189"/>
        <v>0</v>
      </c>
      <c r="S1602">
        <f t="shared" si="189"/>
        <v>0</v>
      </c>
      <c r="T1602">
        <f t="shared" si="189"/>
        <v>0</v>
      </c>
      <c r="U1602">
        <f t="shared" si="189"/>
        <v>0</v>
      </c>
      <c r="V1602">
        <f t="shared" si="189"/>
        <v>0</v>
      </c>
      <c r="W1602">
        <f t="shared" si="189"/>
        <v>0</v>
      </c>
      <c r="X1602">
        <f t="shared" si="189"/>
        <v>0</v>
      </c>
    </row>
    <row r="1603" spans="3:24" ht="30" customHeight="1" thickTop="1" thickBot="1" x14ac:dyDescent="0.25">
      <c r="C1603" s="108"/>
      <c r="D1603" s="108"/>
      <c r="E1603" s="115"/>
      <c r="F1603" s="115"/>
      <c r="H1603" t="str">
        <f t="shared" si="184"/>
        <v/>
      </c>
      <c r="I1603" t="str">
        <f t="shared" si="185"/>
        <v/>
      </c>
      <c r="J1603" t="str">
        <f t="shared" si="186"/>
        <v/>
      </c>
      <c r="K1603" t="str">
        <f t="shared" si="187"/>
        <v/>
      </c>
      <c r="M1603">
        <f t="shared" si="190"/>
        <v>0</v>
      </c>
      <c r="N1603">
        <f t="shared" si="189"/>
        <v>0</v>
      </c>
      <c r="O1603">
        <f t="shared" si="189"/>
        <v>0</v>
      </c>
      <c r="P1603">
        <f t="shared" si="189"/>
        <v>0</v>
      </c>
      <c r="Q1603">
        <f t="shared" si="189"/>
        <v>0</v>
      </c>
      <c r="R1603">
        <f t="shared" si="189"/>
        <v>0</v>
      </c>
      <c r="S1603">
        <f t="shared" si="189"/>
        <v>0</v>
      </c>
      <c r="T1603">
        <f t="shared" si="189"/>
        <v>0</v>
      </c>
      <c r="U1603">
        <f t="shared" si="189"/>
        <v>0</v>
      </c>
      <c r="V1603">
        <f t="shared" si="189"/>
        <v>0</v>
      </c>
      <c r="W1603">
        <f t="shared" si="189"/>
        <v>0</v>
      </c>
      <c r="X1603">
        <f t="shared" si="189"/>
        <v>0</v>
      </c>
    </row>
    <row r="1604" spans="3:24" ht="30" customHeight="1" thickTop="1" thickBot="1" x14ac:dyDescent="0.25">
      <c r="C1604" s="108"/>
      <c r="D1604" s="108"/>
      <c r="E1604" s="115"/>
      <c r="F1604" s="115"/>
      <c r="H1604" t="str">
        <f t="shared" si="184"/>
        <v/>
      </c>
      <c r="I1604" t="str">
        <f t="shared" si="185"/>
        <v/>
      </c>
      <c r="J1604" t="str">
        <f t="shared" si="186"/>
        <v/>
      </c>
      <c r="K1604" t="str">
        <f t="shared" si="187"/>
        <v/>
      </c>
      <c r="M1604">
        <f t="shared" si="190"/>
        <v>0</v>
      </c>
      <c r="N1604">
        <f t="shared" si="189"/>
        <v>0</v>
      </c>
      <c r="O1604">
        <f t="shared" si="189"/>
        <v>0</v>
      </c>
      <c r="P1604">
        <f t="shared" si="189"/>
        <v>0</v>
      </c>
      <c r="Q1604">
        <f t="shared" si="189"/>
        <v>0</v>
      </c>
      <c r="R1604">
        <f t="shared" si="189"/>
        <v>0</v>
      </c>
      <c r="S1604">
        <f t="shared" si="189"/>
        <v>0</v>
      </c>
      <c r="T1604">
        <f t="shared" si="189"/>
        <v>0</v>
      </c>
      <c r="U1604">
        <f t="shared" si="189"/>
        <v>0</v>
      </c>
      <c r="V1604">
        <f t="shared" si="189"/>
        <v>0</v>
      </c>
      <c r="W1604">
        <f t="shared" si="189"/>
        <v>0</v>
      </c>
      <c r="X1604">
        <f t="shared" si="189"/>
        <v>0</v>
      </c>
    </row>
    <row r="1605" spans="3:24" ht="30" customHeight="1" thickTop="1" thickBot="1" x14ac:dyDescent="0.25">
      <c r="C1605" s="108"/>
      <c r="D1605" s="108"/>
      <c r="E1605" s="115"/>
      <c r="F1605" s="115"/>
      <c r="H1605" t="str">
        <f t="shared" si="184"/>
        <v/>
      </c>
      <c r="I1605" t="str">
        <f t="shared" si="185"/>
        <v/>
      </c>
      <c r="J1605" t="str">
        <f t="shared" si="186"/>
        <v/>
      </c>
      <c r="K1605" t="str">
        <f t="shared" si="187"/>
        <v/>
      </c>
      <c r="M1605">
        <f t="shared" si="190"/>
        <v>0</v>
      </c>
      <c r="N1605">
        <f t="shared" si="189"/>
        <v>0</v>
      </c>
      <c r="O1605">
        <f t="shared" si="189"/>
        <v>0</v>
      </c>
      <c r="P1605">
        <f t="shared" si="189"/>
        <v>0</v>
      </c>
      <c r="Q1605">
        <f t="shared" si="189"/>
        <v>0</v>
      </c>
      <c r="R1605">
        <f t="shared" si="189"/>
        <v>0</v>
      </c>
      <c r="S1605">
        <f t="shared" si="189"/>
        <v>0</v>
      </c>
      <c r="T1605">
        <f t="shared" si="189"/>
        <v>0</v>
      </c>
      <c r="U1605">
        <f t="shared" si="189"/>
        <v>0</v>
      </c>
      <c r="V1605">
        <f t="shared" si="189"/>
        <v>0</v>
      </c>
      <c r="W1605">
        <f t="shared" si="189"/>
        <v>0</v>
      </c>
      <c r="X1605">
        <f t="shared" si="189"/>
        <v>0</v>
      </c>
    </row>
    <row r="1606" spans="3:24" ht="30" customHeight="1" thickTop="1" thickBot="1" x14ac:dyDescent="0.25">
      <c r="C1606" s="108"/>
      <c r="D1606" s="108"/>
      <c r="E1606" s="115"/>
      <c r="F1606" s="115"/>
      <c r="H1606" t="str">
        <f t="shared" si="184"/>
        <v/>
      </c>
      <c r="I1606" t="str">
        <f t="shared" si="185"/>
        <v/>
      </c>
      <c r="J1606" t="str">
        <f t="shared" si="186"/>
        <v/>
      </c>
      <c r="K1606" t="str">
        <f t="shared" si="187"/>
        <v/>
      </c>
      <c r="M1606">
        <f t="shared" si="190"/>
        <v>0</v>
      </c>
      <c r="N1606">
        <f t="shared" si="189"/>
        <v>0</v>
      </c>
      <c r="O1606">
        <f t="shared" si="189"/>
        <v>0</v>
      </c>
      <c r="P1606">
        <f t="shared" si="189"/>
        <v>0</v>
      </c>
      <c r="Q1606">
        <f t="shared" si="189"/>
        <v>0</v>
      </c>
      <c r="R1606">
        <f t="shared" si="189"/>
        <v>0</v>
      </c>
      <c r="S1606">
        <f t="shared" si="189"/>
        <v>0</v>
      </c>
      <c r="T1606">
        <f t="shared" si="189"/>
        <v>0</v>
      </c>
      <c r="U1606">
        <f t="shared" si="189"/>
        <v>0</v>
      </c>
      <c r="V1606">
        <f t="shared" si="189"/>
        <v>0</v>
      </c>
      <c r="W1606">
        <f t="shared" si="189"/>
        <v>0</v>
      </c>
      <c r="X1606">
        <f t="shared" si="189"/>
        <v>0</v>
      </c>
    </row>
    <row r="1607" spans="3:24" ht="30" customHeight="1" thickTop="1" thickBot="1" x14ac:dyDescent="0.25">
      <c r="C1607" s="108"/>
      <c r="D1607" s="108"/>
      <c r="E1607" s="115"/>
      <c r="F1607" s="115"/>
      <c r="H1607" t="str">
        <f t="shared" si="184"/>
        <v/>
      </c>
      <c r="I1607" t="str">
        <f t="shared" si="185"/>
        <v/>
      </c>
      <c r="J1607" t="str">
        <f t="shared" si="186"/>
        <v/>
      </c>
      <c r="K1607" t="str">
        <f t="shared" si="187"/>
        <v/>
      </c>
      <c r="M1607">
        <f t="shared" si="190"/>
        <v>0</v>
      </c>
      <c r="N1607">
        <f t="shared" si="189"/>
        <v>0</v>
      </c>
      <c r="O1607">
        <f t="shared" si="189"/>
        <v>0</v>
      </c>
      <c r="P1607">
        <f t="shared" si="189"/>
        <v>0</v>
      </c>
      <c r="Q1607">
        <f t="shared" si="189"/>
        <v>0</v>
      </c>
      <c r="R1607">
        <f t="shared" si="189"/>
        <v>0</v>
      </c>
      <c r="S1607">
        <f t="shared" si="189"/>
        <v>0</v>
      </c>
      <c r="T1607">
        <f t="shared" si="189"/>
        <v>0</v>
      </c>
      <c r="U1607">
        <f t="shared" si="189"/>
        <v>0</v>
      </c>
      <c r="V1607">
        <f t="shared" si="189"/>
        <v>0</v>
      </c>
      <c r="W1607">
        <f t="shared" si="189"/>
        <v>0</v>
      </c>
      <c r="X1607">
        <f t="shared" si="189"/>
        <v>0</v>
      </c>
    </row>
    <row r="1608" spans="3:24" ht="30" customHeight="1" thickTop="1" thickBot="1" x14ac:dyDescent="0.25">
      <c r="C1608" s="108"/>
      <c r="D1608" s="108"/>
      <c r="E1608" s="115"/>
      <c r="F1608" s="115"/>
      <c r="H1608" t="str">
        <f t="shared" si="184"/>
        <v/>
      </c>
      <c r="I1608" t="str">
        <f t="shared" si="185"/>
        <v/>
      </c>
      <c r="J1608" t="str">
        <f t="shared" si="186"/>
        <v/>
      </c>
      <c r="K1608" t="str">
        <f t="shared" si="187"/>
        <v/>
      </c>
      <c r="M1608">
        <f t="shared" si="190"/>
        <v>0</v>
      </c>
      <c r="N1608">
        <f t="shared" si="189"/>
        <v>0</v>
      </c>
      <c r="O1608">
        <f t="shared" si="189"/>
        <v>0</v>
      </c>
      <c r="P1608">
        <f t="shared" si="189"/>
        <v>0</v>
      </c>
      <c r="Q1608">
        <f t="shared" si="189"/>
        <v>0</v>
      </c>
      <c r="R1608">
        <f t="shared" si="189"/>
        <v>0</v>
      </c>
      <c r="S1608">
        <f t="shared" si="189"/>
        <v>0</v>
      </c>
      <c r="T1608">
        <f t="shared" si="189"/>
        <v>0</v>
      </c>
      <c r="U1608">
        <f t="shared" si="189"/>
        <v>0</v>
      </c>
      <c r="V1608">
        <f t="shared" si="189"/>
        <v>0</v>
      </c>
      <c r="W1608">
        <f t="shared" si="189"/>
        <v>0</v>
      </c>
      <c r="X1608">
        <f t="shared" si="189"/>
        <v>0</v>
      </c>
    </row>
    <row r="1609" spans="3:24" ht="30" customHeight="1" thickTop="1" thickBot="1" x14ac:dyDescent="0.25">
      <c r="C1609" s="108"/>
      <c r="D1609" s="108"/>
      <c r="E1609" s="115"/>
      <c r="F1609" s="115"/>
      <c r="H1609" t="str">
        <f t="shared" ref="H1609:H1672" si="191">IF(ISERROR(IF(E1609="","",MONTH(E1609))),"",IF(E1609="","",MONTH(E1609)))</f>
        <v/>
      </c>
      <c r="I1609" t="str">
        <f t="shared" ref="I1609:I1672" si="192">IF(ISERROR(IF(E1609="","",YEAR(E1609))),"",IF(E1609="","",YEAR(E1609)))</f>
        <v/>
      </c>
      <c r="J1609" t="str">
        <f t="shared" ref="J1609:J1672" si="193">IF(ISERROR(IF(F1609="","",MONTH(F1609))),"",IF(F1609="","",MONTH(F1609)))</f>
        <v/>
      </c>
      <c r="K1609" t="str">
        <f t="shared" ref="K1609:K1672" si="194">IF(ISERROR(IF(F1609="","",YEAR(F1609))),"",IF(F1609="","",YEAR(F1609)))</f>
        <v/>
      </c>
      <c r="M1609">
        <f t="shared" si="190"/>
        <v>0</v>
      </c>
      <c r="N1609">
        <f t="shared" si="189"/>
        <v>0</v>
      </c>
      <c r="O1609">
        <f t="shared" si="189"/>
        <v>0</v>
      </c>
      <c r="P1609">
        <f t="shared" si="189"/>
        <v>0</v>
      </c>
      <c r="Q1609">
        <f t="shared" si="189"/>
        <v>0</v>
      </c>
      <c r="R1609">
        <f t="shared" si="189"/>
        <v>0</v>
      </c>
      <c r="S1609">
        <f t="shared" si="189"/>
        <v>0</v>
      </c>
      <c r="T1609">
        <f t="shared" si="189"/>
        <v>0</v>
      </c>
      <c r="U1609">
        <f t="shared" si="189"/>
        <v>0</v>
      </c>
      <c r="V1609">
        <f t="shared" si="189"/>
        <v>0</v>
      </c>
      <c r="W1609">
        <f t="shared" ref="N1609:X1632" si="195">IF(ISERROR(IF(AND($H1609&lt;=W$6,$J1609&gt;=W$6),1,0)),"",IF(AND($H1609&lt;=W$6,$J1609&gt;=W$6),1,0))</f>
        <v>0</v>
      </c>
      <c r="X1609">
        <f t="shared" si="195"/>
        <v>0</v>
      </c>
    </row>
    <row r="1610" spans="3:24" ht="30" customHeight="1" thickTop="1" thickBot="1" x14ac:dyDescent="0.25">
      <c r="C1610" s="108"/>
      <c r="D1610" s="108"/>
      <c r="E1610" s="115"/>
      <c r="F1610" s="115"/>
      <c r="H1610" t="str">
        <f t="shared" si="191"/>
        <v/>
      </c>
      <c r="I1610" t="str">
        <f t="shared" si="192"/>
        <v/>
      </c>
      <c r="J1610" t="str">
        <f t="shared" si="193"/>
        <v/>
      </c>
      <c r="K1610" t="str">
        <f t="shared" si="194"/>
        <v/>
      </c>
      <c r="M1610">
        <f t="shared" si="190"/>
        <v>0</v>
      </c>
      <c r="N1610">
        <f t="shared" si="195"/>
        <v>0</v>
      </c>
      <c r="O1610">
        <f t="shared" si="195"/>
        <v>0</v>
      </c>
      <c r="P1610">
        <f t="shared" si="195"/>
        <v>0</v>
      </c>
      <c r="Q1610">
        <f t="shared" si="195"/>
        <v>0</v>
      </c>
      <c r="R1610">
        <f t="shared" si="195"/>
        <v>0</v>
      </c>
      <c r="S1610">
        <f t="shared" si="195"/>
        <v>0</v>
      </c>
      <c r="T1610">
        <f t="shared" si="195"/>
        <v>0</v>
      </c>
      <c r="U1610">
        <f t="shared" si="195"/>
        <v>0</v>
      </c>
      <c r="V1610">
        <f t="shared" si="195"/>
        <v>0</v>
      </c>
      <c r="W1610">
        <f t="shared" si="195"/>
        <v>0</v>
      </c>
      <c r="X1610">
        <f t="shared" si="195"/>
        <v>0</v>
      </c>
    </row>
    <row r="1611" spans="3:24" ht="30" customHeight="1" thickTop="1" thickBot="1" x14ac:dyDescent="0.25">
      <c r="C1611" s="108"/>
      <c r="D1611" s="108"/>
      <c r="E1611" s="115"/>
      <c r="F1611" s="115"/>
      <c r="H1611" t="str">
        <f t="shared" si="191"/>
        <v/>
      </c>
      <c r="I1611" t="str">
        <f t="shared" si="192"/>
        <v/>
      </c>
      <c r="J1611" t="str">
        <f t="shared" si="193"/>
        <v/>
      </c>
      <c r="K1611" t="str">
        <f t="shared" si="194"/>
        <v/>
      </c>
      <c r="M1611">
        <f t="shared" si="190"/>
        <v>0</v>
      </c>
      <c r="N1611">
        <f t="shared" si="195"/>
        <v>0</v>
      </c>
      <c r="O1611">
        <f t="shared" si="195"/>
        <v>0</v>
      </c>
      <c r="P1611">
        <f t="shared" si="195"/>
        <v>0</v>
      </c>
      <c r="Q1611">
        <f t="shared" si="195"/>
        <v>0</v>
      </c>
      <c r="R1611">
        <f t="shared" si="195"/>
        <v>0</v>
      </c>
      <c r="S1611">
        <f t="shared" si="195"/>
        <v>0</v>
      </c>
      <c r="T1611">
        <f t="shared" si="195"/>
        <v>0</v>
      </c>
      <c r="U1611">
        <f t="shared" si="195"/>
        <v>0</v>
      </c>
      <c r="V1611">
        <f t="shared" si="195"/>
        <v>0</v>
      </c>
      <c r="W1611">
        <f t="shared" si="195"/>
        <v>0</v>
      </c>
      <c r="X1611">
        <f t="shared" si="195"/>
        <v>0</v>
      </c>
    </row>
    <row r="1612" spans="3:24" ht="30" customHeight="1" thickTop="1" thickBot="1" x14ac:dyDescent="0.25">
      <c r="C1612" s="108"/>
      <c r="D1612" s="108"/>
      <c r="E1612" s="115"/>
      <c r="F1612" s="115"/>
      <c r="H1612" t="str">
        <f t="shared" si="191"/>
        <v/>
      </c>
      <c r="I1612" t="str">
        <f t="shared" si="192"/>
        <v/>
      </c>
      <c r="J1612" t="str">
        <f t="shared" si="193"/>
        <v/>
      </c>
      <c r="K1612" t="str">
        <f t="shared" si="194"/>
        <v/>
      </c>
      <c r="M1612">
        <f t="shared" si="190"/>
        <v>0</v>
      </c>
      <c r="N1612">
        <f t="shared" si="195"/>
        <v>0</v>
      </c>
      <c r="O1612">
        <f t="shared" si="195"/>
        <v>0</v>
      </c>
      <c r="P1612">
        <f t="shared" si="195"/>
        <v>0</v>
      </c>
      <c r="Q1612">
        <f t="shared" si="195"/>
        <v>0</v>
      </c>
      <c r="R1612">
        <f t="shared" si="195"/>
        <v>0</v>
      </c>
      <c r="S1612">
        <f t="shared" si="195"/>
        <v>0</v>
      </c>
      <c r="T1612">
        <f t="shared" si="195"/>
        <v>0</v>
      </c>
      <c r="U1612">
        <f t="shared" si="195"/>
        <v>0</v>
      </c>
      <c r="V1612">
        <f t="shared" si="195"/>
        <v>0</v>
      </c>
      <c r="W1612">
        <f t="shared" si="195"/>
        <v>0</v>
      </c>
      <c r="X1612">
        <f t="shared" si="195"/>
        <v>0</v>
      </c>
    </row>
    <row r="1613" spans="3:24" ht="30" customHeight="1" thickTop="1" thickBot="1" x14ac:dyDescent="0.25">
      <c r="C1613" s="108"/>
      <c r="D1613" s="108"/>
      <c r="E1613" s="115"/>
      <c r="F1613" s="115"/>
      <c r="H1613" t="str">
        <f t="shared" si="191"/>
        <v/>
      </c>
      <c r="I1613" t="str">
        <f t="shared" si="192"/>
        <v/>
      </c>
      <c r="J1613" t="str">
        <f t="shared" si="193"/>
        <v/>
      </c>
      <c r="K1613" t="str">
        <f t="shared" si="194"/>
        <v/>
      </c>
      <c r="M1613">
        <f t="shared" si="190"/>
        <v>0</v>
      </c>
      <c r="N1613">
        <f t="shared" si="195"/>
        <v>0</v>
      </c>
      <c r="O1613">
        <f t="shared" si="195"/>
        <v>0</v>
      </c>
      <c r="P1613">
        <f t="shared" si="195"/>
        <v>0</v>
      </c>
      <c r="Q1613">
        <f t="shared" si="195"/>
        <v>0</v>
      </c>
      <c r="R1613">
        <f t="shared" si="195"/>
        <v>0</v>
      </c>
      <c r="S1613">
        <f t="shared" si="195"/>
        <v>0</v>
      </c>
      <c r="T1613">
        <f t="shared" si="195"/>
        <v>0</v>
      </c>
      <c r="U1613">
        <f t="shared" si="195"/>
        <v>0</v>
      </c>
      <c r="V1613">
        <f t="shared" si="195"/>
        <v>0</v>
      </c>
      <c r="W1613">
        <f t="shared" si="195"/>
        <v>0</v>
      </c>
      <c r="X1613">
        <f t="shared" si="195"/>
        <v>0</v>
      </c>
    </row>
    <row r="1614" spans="3:24" ht="30" customHeight="1" thickTop="1" thickBot="1" x14ac:dyDescent="0.25">
      <c r="C1614" s="108"/>
      <c r="D1614" s="108"/>
      <c r="E1614" s="115"/>
      <c r="F1614" s="115"/>
      <c r="H1614" t="str">
        <f t="shared" si="191"/>
        <v/>
      </c>
      <c r="I1614" t="str">
        <f t="shared" si="192"/>
        <v/>
      </c>
      <c r="J1614" t="str">
        <f t="shared" si="193"/>
        <v/>
      </c>
      <c r="K1614" t="str">
        <f t="shared" si="194"/>
        <v/>
      </c>
      <c r="M1614">
        <f t="shared" si="190"/>
        <v>0</v>
      </c>
      <c r="N1614">
        <f t="shared" si="195"/>
        <v>0</v>
      </c>
      <c r="O1614">
        <f t="shared" si="195"/>
        <v>0</v>
      </c>
      <c r="P1614">
        <f t="shared" si="195"/>
        <v>0</v>
      </c>
      <c r="Q1614">
        <f t="shared" si="195"/>
        <v>0</v>
      </c>
      <c r="R1614">
        <f t="shared" si="195"/>
        <v>0</v>
      </c>
      <c r="S1614">
        <f t="shared" si="195"/>
        <v>0</v>
      </c>
      <c r="T1614">
        <f t="shared" si="195"/>
        <v>0</v>
      </c>
      <c r="U1614">
        <f t="shared" si="195"/>
        <v>0</v>
      </c>
      <c r="V1614">
        <f t="shared" si="195"/>
        <v>0</v>
      </c>
      <c r="W1614">
        <f t="shared" si="195"/>
        <v>0</v>
      </c>
      <c r="X1614">
        <f t="shared" si="195"/>
        <v>0</v>
      </c>
    </row>
    <row r="1615" spans="3:24" ht="30" customHeight="1" thickTop="1" thickBot="1" x14ac:dyDescent="0.25">
      <c r="C1615" s="108"/>
      <c r="D1615" s="108"/>
      <c r="E1615" s="115"/>
      <c r="F1615" s="115"/>
      <c r="H1615" t="str">
        <f t="shared" si="191"/>
        <v/>
      </c>
      <c r="I1615" t="str">
        <f t="shared" si="192"/>
        <v/>
      </c>
      <c r="J1615" t="str">
        <f t="shared" si="193"/>
        <v/>
      </c>
      <c r="K1615" t="str">
        <f t="shared" si="194"/>
        <v/>
      </c>
      <c r="M1615">
        <f t="shared" si="190"/>
        <v>0</v>
      </c>
      <c r="N1615">
        <f t="shared" si="195"/>
        <v>0</v>
      </c>
      <c r="O1615">
        <f t="shared" si="195"/>
        <v>0</v>
      </c>
      <c r="P1615">
        <f t="shared" si="195"/>
        <v>0</v>
      </c>
      <c r="Q1615">
        <f t="shared" si="195"/>
        <v>0</v>
      </c>
      <c r="R1615">
        <f t="shared" si="195"/>
        <v>0</v>
      </c>
      <c r="S1615">
        <f t="shared" si="195"/>
        <v>0</v>
      </c>
      <c r="T1615">
        <f t="shared" si="195"/>
        <v>0</v>
      </c>
      <c r="U1615">
        <f t="shared" si="195"/>
        <v>0</v>
      </c>
      <c r="V1615">
        <f t="shared" si="195"/>
        <v>0</v>
      </c>
      <c r="W1615">
        <f t="shared" si="195"/>
        <v>0</v>
      </c>
      <c r="X1615">
        <f t="shared" si="195"/>
        <v>0</v>
      </c>
    </row>
    <row r="1616" spans="3:24" ht="30" customHeight="1" thickTop="1" thickBot="1" x14ac:dyDescent="0.25">
      <c r="C1616" s="108"/>
      <c r="D1616" s="108"/>
      <c r="E1616" s="115"/>
      <c r="F1616" s="115"/>
      <c r="H1616" t="str">
        <f t="shared" si="191"/>
        <v/>
      </c>
      <c r="I1616" t="str">
        <f t="shared" si="192"/>
        <v/>
      </c>
      <c r="J1616" t="str">
        <f t="shared" si="193"/>
        <v/>
      </c>
      <c r="K1616" t="str">
        <f t="shared" si="194"/>
        <v/>
      </c>
      <c r="M1616">
        <f t="shared" si="190"/>
        <v>0</v>
      </c>
      <c r="N1616">
        <f t="shared" si="195"/>
        <v>0</v>
      </c>
      <c r="O1616">
        <f t="shared" si="195"/>
        <v>0</v>
      </c>
      <c r="P1616">
        <f t="shared" si="195"/>
        <v>0</v>
      </c>
      <c r="Q1616">
        <f t="shared" si="195"/>
        <v>0</v>
      </c>
      <c r="R1616">
        <f t="shared" si="195"/>
        <v>0</v>
      </c>
      <c r="S1616">
        <f t="shared" si="195"/>
        <v>0</v>
      </c>
      <c r="T1616">
        <f t="shared" si="195"/>
        <v>0</v>
      </c>
      <c r="U1616">
        <f t="shared" si="195"/>
        <v>0</v>
      </c>
      <c r="V1616">
        <f t="shared" si="195"/>
        <v>0</v>
      </c>
      <c r="W1616">
        <f t="shared" si="195"/>
        <v>0</v>
      </c>
      <c r="X1616">
        <f t="shared" si="195"/>
        <v>0</v>
      </c>
    </row>
    <row r="1617" spans="3:24" ht="30" customHeight="1" thickTop="1" thickBot="1" x14ac:dyDescent="0.25">
      <c r="C1617" s="108"/>
      <c r="D1617" s="108"/>
      <c r="E1617" s="115"/>
      <c r="F1617" s="115"/>
      <c r="H1617" t="str">
        <f t="shared" si="191"/>
        <v/>
      </c>
      <c r="I1617" t="str">
        <f t="shared" si="192"/>
        <v/>
      </c>
      <c r="J1617" t="str">
        <f t="shared" si="193"/>
        <v/>
      </c>
      <c r="K1617" t="str">
        <f t="shared" si="194"/>
        <v/>
      </c>
      <c r="M1617">
        <f t="shared" si="190"/>
        <v>0</v>
      </c>
      <c r="N1617">
        <f t="shared" si="195"/>
        <v>0</v>
      </c>
      <c r="O1617">
        <f t="shared" si="195"/>
        <v>0</v>
      </c>
      <c r="P1617">
        <f t="shared" si="195"/>
        <v>0</v>
      </c>
      <c r="Q1617">
        <f t="shared" si="195"/>
        <v>0</v>
      </c>
      <c r="R1617">
        <f t="shared" si="195"/>
        <v>0</v>
      </c>
      <c r="S1617">
        <f t="shared" si="195"/>
        <v>0</v>
      </c>
      <c r="T1617">
        <f t="shared" si="195"/>
        <v>0</v>
      </c>
      <c r="U1617">
        <f t="shared" si="195"/>
        <v>0</v>
      </c>
      <c r="V1617">
        <f t="shared" si="195"/>
        <v>0</v>
      </c>
      <c r="W1617">
        <f t="shared" si="195"/>
        <v>0</v>
      </c>
      <c r="X1617">
        <f t="shared" si="195"/>
        <v>0</v>
      </c>
    </row>
    <row r="1618" spans="3:24" ht="30" customHeight="1" thickTop="1" thickBot="1" x14ac:dyDescent="0.25">
      <c r="C1618" s="108"/>
      <c r="D1618" s="108"/>
      <c r="E1618" s="115"/>
      <c r="F1618" s="115"/>
      <c r="H1618" t="str">
        <f t="shared" si="191"/>
        <v/>
      </c>
      <c r="I1618" t="str">
        <f t="shared" si="192"/>
        <v/>
      </c>
      <c r="J1618" t="str">
        <f t="shared" si="193"/>
        <v/>
      </c>
      <c r="K1618" t="str">
        <f t="shared" si="194"/>
        <v/>
      </c>
      <c r="M1618">
        <f t="shared" si="190"/>
        <v>0</v>
      </c>
      <c r="N1618">
        <f t="shared" si="195"/>
        <v>0</v>
      </c>
      <c r="O1618">
        <f t="shared" si="195"/>
        <v>0</v>
      </c>
      <c r="P1618">
        <f t="shared" si="195"/>
        <v>0</v>
      </c>
      <c r="Q1618">
        <f t="shared" si="195"/>
        <v>0</v>
      </c>
      <c r="R1618">
        <f t="shared" si="195"/>
        <v>0</v>
      </c>
      <c r="S1618">
        <f t="shared" si="195"/>
        <v>0</v>
      </c>
      <c r="T1618">
        <f t="shared" si="195"/>
        <v>0</v>
      </c>
      <c r="U1618">
        <f t="shared" si="195"/>
        <v>0</v>
      </c>
      <c r="V1618">
        <f t="shared" si="195"/>
        <v>0</v>
      </c>
      <c r="W1618">
        <f t="shared" si="195"/>
        <v>0</v>
      </c>
      <c r="X1618">
        <f t="shared" si="195"/>
        <v>0</v>
      </c>
    </row>
    <row r="1619" spans="3:24" ht="30" customHeight="1" thickTop="1" thickBot="1" x14ac:dyDescent="0.25">
      <c r="C1619" s="108"/>
      <c r="D1619" s="108"/>
      <c r="E1619" s="115"/>
      <c r="F1619" s="115"/>
      <c r="H1619" t="str">
        <f t="shared" si="191"/>
        <v/>
      </c>
      <c r="I1619" t="str">
        <f t="shared" si="192"/>
        <v/>
      </c>
      <c r="J1619" t="str">
        <f t="shared" si="193"/>
        <v/>
      </c>
      <c r="K1619" t="str">
        <f t="shared" si="194"/>
        <v/>
      </c>
      <c r="M1619">
        <f t="shared" si="190"/>
        <v>0</v>
      </c>
      <c r="N1619">
        <f t="shared" si="195"/>
        <v>0</v>
      </c>
      <c r="O1619">
        <f t="shared" si="195"/>
        <v>0</v>
      </c>
      <c r="P1619">
        <f t="shared" si="195"/>
        <v>0</v>
      </c>
      <c r="Q1619">
        <f t="shared" si="195"/>
        <v>0</v>
      </c>
      <c r="R1619">
        <f t="shared" si="195"/>
        <v>0</v>
      </c>
      <c r="S1619">
        <f t="shared" si="195"/>
        <v>0</v>
      </c>
      <c r="T1619">
        <f t="shared" si="195"/>
        <v>0</v>
      </c>
      <c r="U1619">
        <f t="shared" si="195"/>
        <v>0</v>
      </c>
      <c r="V1619">
        <f t="shared" si="195"/>
        <v>0</v>
      </c>
      <c r="W1619">
        <f t="shared" si="195"/>
        <v>0</v>
      </c>
      <c r="X1619">
        <f t="shared" si="195"/>
        <v>0</v>
      </c>
    </row>
    <row r="1620" spans="3:24" ht="30" customHeight="1" thickTop="1" thickBot="1" x14ac:dyDescent="0.25">
      <c r="C1620" s="108"/>
      <c r="D1620" s="108"/>
      <c r="E1620" s="115"/>
      <c r="F1620" s="115"/>
      <c r="H1620" t="str">
        <f t="shared" si="191"/>
        <v/>
      </c>
      <c r="I1620" t="str">
        <f t="shared" si="192"/>
        <v/>
      </c>
      <c r="J1620" t="str">
        <f t="shared" si="193"/>
        <v/>
      </c>
      <c r="K1620" t="str">
        <f t="shared" si="194"/>
        <v/>
      </c>
      <c r="M1620">
        <f t="shared" si="190"/>
        <v>0</v>
      </c>
      <c r="N1620">
        <f t="shared" si="195"/>
        <v>0</v>
      </c>
      <c r="O1620">
        <f t="shared" si="195"/>
        <v>0</v>
      </c>
      <c r="P1620">
        <f t="shared" si="195"/>
        <v>0</v>
      </c>
      <c r="Q1620">
        <f t="shared" si="195"/>
        <v>0</v>
      </c>
      <c r="R1620">
        <f t="shared" si="195"/>
        <v>0</v>
      </c>
      <c r="S1620">
        <f t="shared" si="195"/>
        <v>0</v>
      </c>
      <c r="T1620">
        <f t="shared" si="195"/>
        <v>0</v>
      </c>
      <c r="U1620">
        <f t="shared" si="195"/>
        <v>0</v>
      </c>
      <c r="V1620">
        <f t="shared" si="195"/>
        <v>0</v>
      </c>
      <c r="W1620">
        <f t="shared" si="195"/>
        <v>0</v>
      </c>
      <c r="X1620">
        <f t="shared" si="195"/>
        <v>0</v>
      </c>
    </row>
    <row r="1621" spans="3:24" ht="30" customHeight="1" thickTop="1" thickBot="1" x14ac:dyDescent="0.25">
      <c r="C1621" s="108"/>
      <c r="D1621" s="108"/>
      <c r="E1621" s="115"/>
      <c r="F1621" s="115"/>
      <c r="H1621" t="str">
        <f t="shared" si="191"/>
        <v/>
      </c>
      <c r="I1621" t="str">
        <f t="shared" si="192"/>
        <v/>
      </c>
      <c r="J1621" t="str">
        <f t="shared" si="193"/>
        <v/>
      </c>
      <c r="K1621" t="str">
        <f t="shared" si="194"/>
        <v/>
      </c>
      <c r="M1621">
        <f t="shared" si="190"/>
        <v>0</v>
      </c>
      <c r="N1621">
        <f t="shared" si="195"/>
        <v>0</v>
      </c>
      <c r="O1621">
        <f t="shared" si="195"/>
        <v>0</v>
      </c>
      <c r="P1621">
        <f t="shared" si="195"/>
        <v>0</v>
      </c>
      <c r="Q1621">
        <f t="shared" si="195"/>
        <v>0</v>
      </c>
      <c r="R1621">
        <f t="shared" si="195"/>
        <v>0</v>
      </c>
      <c r="S1621">
        <f t="shared" si="195"/>
        <v>0</v>
      </c>
      <c r="T1621">
        <f t="shared" si="195"/>
        <v>0</v>
      </c>
      <c r="U1621">
        <f t="shared" si="195"/>
        <v>0</v>
      </c>
      <c r="V1621">
        <f t="shared" si="195"/>
        <v>0</v>
      </c>
      <c r="W1621">
        <f t="shared" si="195"/>
        <v>0</v>
      </c>
      <c r="X1621">
        <f t="shared" si="195"/>
        <v>0</v>
      </c>
    </row>
    <row r="1622" spans="3:24" ht="30" customHeight="1" thickTop="1" thickBot="1" x14ac:dyDescent="0.25">
      <c r="C1622" s="108"/>
      <c r="D1622" s="108"/>
      <c r="E1622" s="115"/>
      <c r="F1622" s="115"/>
      <c r="H1622" t="str">
        <f t="shared" si="191"/>
        <v/>
      </c>
      <c r="I1622" t="str">
        <f t="shared" si="192"/>
        <v/>
      </c>
      <c r="J1622" t="str">
        <f t="shared" si="193"/>
        <v/>
      </c>
      <c r="K1622" t="str">
        <f t="shared" si="194"/>
        <v/>
      </c>
      <c r="M1622">
        <f t="shared" si="190"/>
        <v>0</v>
      </c>
      <c r="N1622">
        <f t="shared" si="195"/>
        <v>0</v>
      </c>
      <c r="O1622">
        <f t="shared" si="195"/>
        <v>0</v>
      </c>
      <c r="P1622">
        <f t="shared" si="195"/>
        <v>0</v>
      </c>
      <c r="Q1622">
        <f t="shared" si="195"/>
        <v>0</v>
      </c>
      <c r="R1622">
        <f t="shared" si="195"/>
        <v>0</v>
      </c>
      <c r="S1622">
        <f t="shared" si="195"/>
        <v>0</v>
      </c>
      <c r="T1622">
        <f t="shared" si="195"/>
        <v>0</v>
      </c>
      <c r="U1622">
        <f t="shared" si="195"/>
        <v>0</v>
      </c>
      <c r="V1622">
        <f t="shared" si="195"/>
        <v>0</v>
      </c>
      <c r="W1622">
        <f t="shared" si="195"/>
        <v>0</v>
      </c>
      <c r="X1622">
        <f t="shared" si="195"/>
        <v>0</v>
      </c>
    </row>
    <row r="1623" spans="3:24" ht="30" customHeight="1" thickTop="1" thickBot="1" x14ac:dyDescent="0.25">
      <c r="C1623" s="108"/>
      <c r="D1623" s="108"/>
      <c r="E1623" s="115"/>
      <c r="F1623" s="115"/>
      <c r="H1623" t="str">
        <f t="shared" si="191"/>
        <v/>
      </c>
      <c r="I1623" t="str">
        <f t="shared" si="192"/>
        <v/>
      </c>
      <c r="J1623" t="str">
        <f t="shared" si="193"/>
        <v/>
      </c>
      <c r="K1623" t="str">
        <f t="shared" si="194"/>
        <v/>
      </c>
      <c r="M1623">
        <f t="shared" si="190"/>
        <v>0</v>
      </c>
      <c r="N1623">
        <f t="shared" si="195"/>
        <v>0</v>
      </c>
      <c r="O1623">
        <f t="shared" si="195"/>
        <v>0</v>
      </c>
      <c r="P1623">
        <f t="shared" si="195"/>
        <v>0</v>
      </c>
      <c r="Q1623">
        <f t="shared" si="195"/>
        <v>0</v>
      </c>
      <c r="R1623">
        <f t="shared" si="195"/>
        <v>0</v>
      </c>
      <c r="S1623">
        <f t="shared" si="195"/>
        <v>0</v>
      </c>
      <c r="T1623">
        <f t="shared" si="195"/>
        <v>0</v>
      </c>
      <c r="U1623">
        <f t="shared" si="195"/>
        <v>0</v>
      </c>
      <c r="V1623">
        <f t="shared" si="195"/>
        <v>0</v>
      </c>
      <c r="W1623">
        <f t="shared" si="195"/>
        <v>0</v>
      </c>
      <c r="X1623">
        <f t="shared" si="195"/>
        <v>0</v>
      </c>
    </row>
    <row r="1624" spans="3:24" ht="30" customHeight="1" thickTop="1" thickBot="1" x14ac:dyDescent="0.25">
      <c r="C1624" s="108"/>
      <c r="D1624" s="108"/>
      <c r="E1624" s="115"/>
      <c r="F1624" s="115"/>
      <c r="H1624" t="str">
        <f t="shared" si="191"/>
        <v/>
      </c>
      <c r="I1624" t="str">
        <f t="shared" si="192"/>
        <v/>
      </c>
      <c r="J1624" t="str">
        <f t="shared" si="193"/>
        <v/>
      </c>
      <c r="K1624" t="str">
        <f t="shared" si="194"/>
        <v/>
      </c>
      <c r="M1624">
        <f t="shared" si="190"/>
        <v>0</v>
      </c>
      <c r="N1624">
        <f t="shared" si="195"/>
        <v>0</v>
      </c>
      <c r="O1624">
        <f t="shared" si="195"/>
        <v>0</v>
      </c>
      <c r="P1624">
        <f t="shared" si="195"/>
        <v>0</v>
      </c>
      <c r="Q1624">
        <f t="shared" si="195"/>
        <v>0</v>
      </c>
      <c r="R1624">
        <f t="shared" si="195"/>
        <v>0</v>
      </c>
      <c r="S1624">
        <f t="shared" si="195"/>
        <v>0</v>
      </c>
      <c r="T1624">
        <f t="shared" si="195"/>
        <v>0</v>
      </c>
      <c r="U1624">
        <f t="shared" si="195"/>
        <v>0</v>
      </c>
      <c r="V1624">
        <f t="shared" si="195"/>
        <v>0</v>
      </c>
      <c r="W1624">
        <f t="shared" si="195"/>
        <v>0</v>
      </c>
      <c r="X1624">
        <f t="shared" si="195"/>
        <v>0</v>
      </c>
    </row>
    <row r="1625" spans="3:24" ht="30" customHeight="1" thickTop="1" thickBot="1" x14ac:dyDescent="0.25">
      <c r="C1625" s="108"/>
      <c r="D1625" s="108"/>
      <c r="E1625" s="115"/>
      <c r="F1625" s="115"/>
      <c r="H1625" t="str">
        <f t="shared" si="191"/>
        <v/>
      </c>
      <c r="I1625" t="str">
        <f t="shared" si="192"/>
        <v/>
      </c>
      <c r="J1625" t="str">
        <f t="shared" si="193"/>
        <v/>
      </c>
      <c r="K1625" t="str">
        <f t="shared" si="194"/>
        <v/>
      </c>
      <c r="M1625">
        <f t="shared" si="190"/>
        <v>0</v>
      </c>
      <c r="N1625">
        <f t="shared" si="195"/>
        <v>0</v>
      </c>
      <c r="O1625">
        <f t="shared" si="195"/>
        <v>0</v>
      </c>
      <c r="P1625">
        <f t="shared" si="195"/>
        <v>0</v>
      </c>
      <c r="Q1625">
        <f t="shared" si="195"/>
        <v>0</v>
      </c>
      <c r="R1625">
        <f t="shared" si="195"/>
        <v>0</v>
      </c>
      <c r="S1625">
        <f t="shared" si="195"/>
        <v>0</v>
      </c>
      <c r="T1625">
        <f t="shared" si="195"/>
        <v>0</v>
      </c>
      <c r="U1625">
        <f t="shared" si="195"/>
        <v>0</v>
      </c>
      <c r="V1625">
        <f t="shared" si="195"/>
        <v>0</v>
      </c>
      <c r="W1625">
        <f t="shared" si="195"/>
        <v>0</v>
      </c>
      <c r="X1625">
        <f t="shared" si="195"/>
        <v>0</v>
      </c>
    </row>
    <row r="1626" spans="3:24" ht="30" customHeight="1" thickTop="1" thickBot="1" x14ac:dyDescent="0.25">
      <c r="C1626" s="108"/>
      <c r="D1626" s="108"/>
      <c r="E1626" s="115"/>
      <c r="F1626" s="115"/>
      <c r="H1626" t="str">
        <f t="shared" si="191"/>
        <v/>
      </c>
      <c r="I1626" t="str">
        <f t="shared" si="192"/>
        <v/>
      </c>
      <c r="J1626" t="str">
        <f t="shared" si="193"/>
        <v/>
      </c>
      <c r="K1626" t="str">
        <f t="shared" si="194"/>
        <v/>
      </c>
      <c r="M1626">
        <f t="shared" si="190"/>
        <v>0</v>
      </c>
      <c r="N1626">
        <f t="shared" si="195"/>
        <v>0</v>
      </c>
      <c r="O1626">
        <f t="shared" si="195"/>
        <v>0</v>
      </c>
      <c r="P1626">
        <f t="shared" si="195"/>
        <v>0</v>
      </c>
      <c r="Q1626">
        <f t="shared" si="195"/>
        <v>0</v>
      </c>
      <c r="R1626">
        <f t="shared" si="195"/>
        <v>0</v>
      </c>
      <c r="S1626">
        <f t="shared" si="195"/>
        <v>0</v>
      </c>
      <c r="T1626">
        <f t="shared" si="195"/>
        <v>0</v>
      </c>
      <c r="U1626">
        <f t="shared" si="195"/>
        <v>0</v>
      </c>
      <c r="V1626">
        <f t="shared" si="195"/>
        <v>0</v>
      </c>
      <c r="W1626">
        <f t="shared" si="195"/>
        <v>0</v>
      </c>
      <c r="X1626">
        <f t="shared" si="195"/>
        <v>0</v>
      </c>
    </row>
    <row r="1627" spans="3:24" ht="30" customHeight="1" thickTop="1" thickBot="1" x14ac:dyDescent="0.25">
      <c r="C1627" s="108"/>
      <c r="D1627" s="108"/>
      <c r="E1627" s="115"/>
      <c r="F1627" s="115"/>
      <c r="H1627" t="str">
        <f t="shared" si="191"/>
        <v/>
      </c>
      <c r="I1627" t="str">
        <f t="shared" si="192"/>
        <v/>
      </c>
      <c r="J1627" t="str">
        <f t="shared" si="193"/>
        <v/>
      </c>
      <c r="K1627" t="str">
        <f t="shared" si="194"/>
        <v/>
      </c>
      <c r="M1627">
        <f t="shared" si="190"/>
        <v>0</v>
      </c>
      <c r="N1627">
        <f t="shared" si="195"/>
        <v>0</v>
      </c>
      <c r="O1627">
        <f t="shared" si="195"/>
        <v>0</v>
      </c>
      <c r="P1627">
        <f t="shared" si="195"/>
        <v>0</v>
      </c>
      <c r="Q1627">
        <f t="shared" si="195"/>
        <v>0</v>
      </c>
      <c r="R1627">
        <f t="shared" si="195"/>
        <v>0</v>
      </c>
      <c r="S1627">
        <f t="shared" si="195"/>
        <v>0</v>
      </c>
      <c r="T1627">
        <f t="shared" si="195"/>
        <v>0</v>
      </c>
      <c r="U1627">
        <f t="shared" si="195"/>
        <v>0</v>
      </c>
      <c r="V1627">
        <f t="shared" si="195"/>
        <v>0</v>
      </c>
      <c r="W1627">
        <f t="shared" si="195"/>
        <v>0</v>
      </c>
      <c r="X1627">
        <f t="shared" si="195"/>
        <v>0</v>
      </c>
    </row>
    <row r="1628" spans="3:24" ht="30" customHeight="1" thickTop="1" thickBot="1" x14ac:dyDescent="0.25">
      <c r="C1628" s="108"/>
      <c r="D1628" s="108"/>
      <c r="E1628" s="115"/>
      <c r="F1628" s="115"/>
      <c r="H1628" t="str">
        <f t="shared" si="191"/>
        <v/>
      </c>
      <c r="I1628" t="str">
        <f t="shared" si="192"/>
        <v/>
      </c>
      <c r="J1628" t="str">
        <f t="shared" si="193"/>
        <v/>
      </c>
      <c r="K1628" t="str">
        <f t="shared" si="194"/>
        <v/>
      </c>
      <c r="M1628">
        <f t="shared" si="190"/>
        <v>0</v>
      </c>
      <c r="N1628">
        <f t="shared" si="195"/>
        <v>0</v>
      </c>
      <c r="O1628">
        <f t="shared" si="195"/>
        <v>0</v>
      </c>
      <c r="P1628">
        <f t="shared" si="195"/>
        <v>0</v>
      </c>
      <c r="Q1628">
        <f t="shared" si="195"/>
        <v>0</v>
      </c>
      <c r="R1628">
        <f t="shared" si="195"/>
        <v>0</v>
      </c>
      <c r="S1628">
        <f t="shared" si="195"/>
        <v>0</v>
      </c>
      <c r="T1628">
        <f t="shared" si="195"/>
        <v>0</v>
      </c>
      <c r="U1628">
        <f t="shared" si="195"/>
        <v>0</v>
      </c>
      <c r="V1628">
        <f t="shared" si="195"/>
        <v>0</v>
      </c>
      <c r="W1628">
        <f t="shared" si="195"/>
        <v>0</v>
      </c>
      <c r="X1628">
        <f t="shared" si="195"/>
        <v>0</v>
      </c>
    </row>
    <row r="1629" spans="3:24" ht="30" customHeight="1" thickTop="1" thickBot="1" x14ac:dyDescent="0.25">
      <c r="C1629" s="108"/>
      <c r="D1629" s="108"/>
      <c r="E1629" s="115"/>
      <c r="F1629" s="115"/>
      <c r="H1629" t="str">
        <f t="shared" si="191"/>
        <v/>
      </c>
      <c r="I1629" t="str">
        <f t="shared" si="192"/>
        <v/>
      </c>
      <c r="J1629" t="str">
        <f t="shared" si="193"/>
        <v/>
      </c>
      <c r="K1629" t="str">
        <f t="shared" si="194"/>
        <v/>
      </c>
      <c r="M1629">
        <f t="shared" si="190"/>
        <v>0</v>
      </c>
      <c r="N1629">
        <f t="shared" si="195"/>
        <v>0</v>
      </c>
      <c r="O1629">
        <f t="shared" si="195"/>
        <v>0</v>
      </c>
      <c r="P1629">
        <f t="shared" si="195"/>
        <v>0</v>
      </c>
      <c r="Q1629">
        <f t="shared" si="195"/>
        <v>0</v>
      </c>
      <c r="R1629">
        <f t="shared" si="195"/>
        <v>0</v>
      </c>
      <c r="S1629">
        <f t="shared" si="195"/>
        <v>0</v>
      </c>
      <c r="T1629">
        <f t="shared" si="195"/>
        <v>0</v>
      </c>
      <c r="U1629">
        <f t="shared" si="195"/>
        <v>0</v>
      </c>
      <c r="V1629">
        <f t="shared" si="195"/>
        <v>0</v>
      </c>
      <c r="W1629">
        <f t="shared" si="195"/>
        <v>0</v>
      </c>
      <c r="X1629">
        <f t="shared" si="195"/>
        <v>0</v>
      </c>
    </row>
    <row r="1630" spans="3:24" ht="30" customHeight="1" thickTop="1" thickBot="1" x14ac:dyDescent="0.25">
      <c r="C1630" s="108"/>
      <c r="D1630" s="108"/>
      <c r="E1630" s="115"/>
      <c r="F1630" s="115"/>
      <c r="H1630" t="str">
        <f t="shared" si="191"/>
        <v/>
      </c>
      <c r="I1630" t="str">
        <f t="shared" si="192"/>
        <v/>
      </c>
      <c r="J1630" t="str">
        <f t="shared" si="193"/>
        <v/>
      </c>
      <c r="K1630" t="str">
        <f t="shared" si="194"/>
        <v/>
      </c>
      <c r="M1630">
        <f t="shared" si="190"/>
        <v>0</v>
      </c>
      <c r="N1630">
        <f t="shared" si="195"/>
        <v>0</v>
      </c>
      <c r="O1630">
        <f t="shared" si="195"/>
        <v>0</v>
      </c>
      <c r="P1630">
        <f t="shared" si="195"/>
        <v>0</v>
      </c>
      <c r="Q1630">
        <f t="shared" si="195"/>
        <v>0</v>
      </c>
      <c r="R1630">
        <f t="shared" si="195"/>
        <v>0</v>
      </c>
      <c r="S1630">
        <f t="shared" si="195"/>
        <v>0</v>
      </c>
      <c r="T1630">
        <f t="shared" si="195"/>
        <v>0</v>
      </c>
      <c r="U1630">
        <f t="shared" si="195"/>
        <v>0</v>
      </c>
      <c r="V1630">
        <f t="shared" si="195"/>
        <v>0</v>
      </c>
      <c r="W1630">
        <f t="shared" si="195"/>
        <v>0</v>
      </c>
      <c r="X1630">
        <f t="shared" si="195"/>
        <v>0</v>
      </c>
    </row>
    <row r="1631" spans="3:24" ht="30" customHeight="1" thickTop="1" thickBot="1" x14ac:dyDescent="0.25">
      <c r="C1631" s="108"/>
      <c r="D1631" s="108"/>
      <c r="E1631" s="115"/>
      <c r="F1631" s="115"/>
      <c r="H1631" t="str">
        <f t="shared" si="191"/>
        <v/>
      </c>
      <c r="I1631" t="str">
        <f t="shared" si="192"/>
        <v/>
      </c>
      <c r="J1631" t="str">
        <f t="shared" si="193"/>
        <v/>
      </c>
      <c r="K1631" t="str">
        <f t="shared" si="194"/>
        <v/>
      </c>
      <c r="M1631">
        <f t="shared" si="190"/>
        <v>0</v>
      </c>
      <c r="N1631">
        <f t="shared" si="195"/>
        <v>0</v>
      </c>
      <c r="O1631">
        <f t="shared" si="195"/>
        <v>0</v>
      </c>
      <c r="P1631">
        <f t="shared" si="195"/>
        <v>0</v>
      </c>
      <c r="Q1631">
        <f t="shared" si="195"/>
        <v>0</v>
      </c>
      <c r="R1631">
        <f t="shared" si="195"/>
        <v>0</v>
      </c>
      <c r="S1631">
        <f t="shared" si="195"/>
        <v>0</v>
      </c>
      <c r="T1631">
        <f t="shared" si="195"/>
        <v>0</v>
      </c>
      <c r="U1631">
        <f t="shared" si="195"/>
        <v>0</v>
      </c>
      <c r="V1631">
        <f t="shared" si="195"/>
        <v>0</v>
      </c>
      <c r="W1631">
        <f t="shared" si="195"/>
        <v>0</v>
      </c>
      <c r="X1631">
        <f t="shared" si="195"/>
        <v>0</v>
      </c>
    </row>
    <row r="1632" spans="3:24" ht="30" customHeight="1" thickTop="1" thickBot="1" x14ac:dyDescent="0.25">
      <c r="C1632" s="108"/>
      <c r="D1632" s="108"/>
      <c r="E1632" s="115"/>
      <c r="F1632" s="115"/>
      <c r="H1632" t="str">
        <f t="shared" si="191"/>
        <v/>
      </c>
      <c r="I1632" t="str">
        <f t="shared" si="192"/>
        <v/>
      </c>
      <c r="J1632" t="str">
        <f t="shared" si="193"/>
        <v/>
      </c>
      <c r="K1632" t="str">
        <f t="shared" si="194"/>
        <v/>
      </c>
      <c r="M1632">
        <f t="shared" si="190"/>
        <v>0</v>
      </c>
      <c r="N1632">
        <f t="shared" si="195"/>
        <v>0</v>
      </c>
      <c r="O1632">
        <f t="shared" si="195"/>
        <v>0</v>
      </c>
      <c r="P1632">
        <f t="shared" si="195"/>
        <v>0</v>
      </c>
      <c r="Q1632">
        <f t="shared" si="195"/>
        <v>0</v>
      </c>
      <c r="R1632">
        <f t="shared" si="195"/>
        <v>0</v>
      </c>
      <c r="S1632">
        <f t="shared" si="195"/>
        <v>0</v>
      </c>
      <c r="T1632">
        <f t="shared" si="195"/>
        <v>0</v>
      </c>
      <c r="U1632">
        <f t="shared" si="195"/>
        <v>0</v>
      </c>
      <c r="V1632">
        <f t="shared" si="195"/>
        <v>0</v>
      </c>
      <c r="W1632">
        <f t="shared" si="195"/>
        <v>0</v>
      </c>
      <c r="X1632">
        <f t="shared" si="195"/>
        <v>0</v>
      </c>
    </row>
    <row r="1633" spans="3:24" ht="30" customHeight="1" thickTop="1" thickBot="1" x14ac:dyDescent="0.25">
      <c r="C1633" s="108"/>
      <c r="D1633" s="108"/>
      <c r="E1633" s="115"/>
      <c r="F1633" s="115"/>
      <c r="H1633" t="str">
        <f t="shared" si="191"/>
        <v/>
      </c>
      <c r="I1633" t="str">
        <f t="shared" si="192"/>
        <v/>
      </c>
      <c r="J1633" t="str">
        <f t="shared" si="193"/>
        <v/>
      </c>
      <c r="K1633" t="str">
        <f t="shared" si="194"/>
        <v/>
      </c>
      <c r="M1633">
        <f t="shared" si="190"/>
        <v>0</v>
      </c>
      <c r="N1633">
        <f t="shared" si="190"/>
        <v>0</v>
      </c>
      <c r="O1633">
        <f t="shared" si="190"/>
        <v>0</v>
      </c>
      <c r="P1633">
        <f t="shared" si="190"/>
        <v>0</v>
      </c>
      <c r="Q1633">
        <f t="shared" si="190"/>
        <v>0</v>
      </c>
      <c r="R1633">
        <f t="shared" si="190"/>
        <v>0</v>
      </c>
      <c r="S1633">
        <f t="shared" si="190"/>
        <v>0</v>
      </c>
      <c r="T1633">
        <f t="shared" si="190"/>
        <v>0</v>
      </c>
      <c r="U1633">
        <f t="shared" si="190"/>
        <v>0</v>
      </c>
      <c r="V1633">
        <f t="shared" si="190"/>
        <v>0</v>
      </c>
      <c r="W1633">
        <f t="shared" si="190"/>
        <v>0</v>
      </c>
      <c r="X1633">
        <f t="shared" si="190"/>
        <v>0</v>
      </c>
    </row>
    <row r="1634" spans="3:24" ht="30" customHeight="1" thickTop="1" thickBot="1" x14ac:dyDescent="0.25">
      <c r="C1634" s="108"/>
      <c r="D1634" s="108"/>
      <c r="E1634" s="115"/>
      <c r="F1634" s="115"/>
      <c r="H1634" t="str">
        <f t="shared" si="191"/>
        <v/>
      </c>
      <c r="I1634" t="str">
        <f t="shared" si="192"/>
        <v/>
      </c>
      <c r="J1634" t="str">
        <f t="shared" si="193"/>
        <v/>
      </c>
      <c r="K1634" t="str">
        <f t="shared" si="194"/>
        <v/>
      </c>
      <c r="M1634">
        <f t="shared" si="190"/>
        <v>0</v>
      </c>
      <c r="N1634">
        <f t="shared" si="190"/>
        <v>0</v>
      </c>
      <c r="O1634">
        <f t="shared" si="190"/>
        <v>0</v>
      </c>
      <c r="P1634">
        <f t="shared" si="190"/>
        <v>0</v>
      </c>
      <c r="Q1634">
        <f t="shared" si="190"/>
        <v>0</v>
      </c>
      <c r="R1634">
        <f t="shared" si="190"/>
        <v>0</v>
      </c>
      <c r="S1634">
        <f t="shared" si="190"/>
        <v>0</v>
      </c>
      <c r="T1634">
        <f t="shared" si="190"/>
        <v>0</v>
      </c>
      <c r="U1634">
        <f t="shared" si="190"/>
        <v>0</v>
      </c>
      <c r="V1634">
        <f t="shared" si="190"/>
        <v>0</v>
      </c>
      <c r="W1634">
        <f t="shared" si="190"/>
        <v>0</v>
      </c>
      <c r="X1634">
        <f t="shared" si="190"/>
        <v>0</v>
      </c>
    </row>
    <row r="1635" spans="3:24" ht="30" customHeight="1" thickTop="1" thickBot="1" x14ac:dyDescent="0.25">
      <c r="C1635" s="108"/>
      <c r="D1635" s="108"/>
      <c r="E1635" s="115"/>
      <c r="F1635" s="115"/>
      <c r="H1635" t="str">
        <f t="shared" si="191"/>
        <v/>
      </c>
      <c r="I1635" t="str">
        <f t="shared" si="192"/>
        <v/>
      </c>
      <c r="J1635" t="str">
        <f t="shared" si="193"/>
        <v/>
      </c>
      <c r="K1635" t="str">
        <f t="shared" si="194"/>
        <v/>
      </c>
      <c r="M1635">
        <f t="shared" si="190"/>
        <v>0</v>
      </c>
      <c r="N1635">
        <f t="shared" si="190"/>
        <v>0</v>
      </c>
      <c r="O1635">
        <f t="shared" si="190"/>
        <v>0</v>
      </c>
      <c r="P1635">
        <f t="shared" si="190"/>
        <v>0</v>
      </c>
      <c r="Q1635">
        <f t="shared" si="190"/>
        <v>0</v>
      </c>
      <c r="R1635">
        <f t="shared" si="190"/>
        <v>0</v>
      </c>
      <c r="S1635">
        <f t="shared" si="190"/>
        <v>0</v>
      </c>
      <c r="T1635">
        <f t="shared" si="190"/>
        <v>0</v>
      </c>
      <c r="U1635">
        <f t="shared" si="190"/>
        <v>0</v>
      </c>
      <c r="V1635">
        <f t="shared" si="190"/>
        <v>0</v>
      </c>
      <c r="W1635">
        <f t="shared" si="190"/>
        <v>0</v>
      </c>
      <c r="X1635">
        <f t="shared" si="190"/>
        <v>0</v>
      </c>
    </row>
    <row r="1636" spans="3:24" ht="30" customHeight="1" thickTop="1" thickBot="1" x14ac:dyDescent="0.25">
      <c r="C1636" s="108"/>
      <c r="D1636" s="108"/>
      <c r="E1636" s="115"/>
      <c r="F1636" s="115"/>
      <c r="H1636" t="str">
        <f t="shared" si="191"/>
        <v/>
      </c>
      <c r="I1636" t="str">
        <f t="shared" si="192"/>
        <v/>
      </c>
      <c r="J1636" t="str">
        <f t="shared" si="193"/>
        <v/>
      </c>
      <c r="K1636" t="str">
        <f t="shared" si="194"/>
        <v/>
      </c>
      <c r="M1636">
        <f t="shared" si="190"/>
        <v>0</v>
      </c>
      <c r="N1636">
        <f t="shared" si="190"/>
        <v>0</v>
      </c>
      <c r="O1636">
        <f t="shared" si="190"/>
        <v>0</v>
      </c>
      <c r="P1636">
        <f t="shared" si="190"/>
        <v>0</v>
      </c>
      <c r="Q1636">
        <f t="shared" si="190"/>
        <v>0</v>
      </c>
      <c r="R1636">
        <f t="shared" si="190"/>
        <v>0</v>
      </c>
      <c r="S1636">
        <f t="shared" si="190"/>
        <v>0</v>
      </c>
      <c r="T1636">
        <f t="shared" si="190"/>
        <v>0</v>
      </c>
      <c r="U1636">
        <f t="shared" si="190"/>
        <v>0</v>
      </c>
      <c r="V1636">
        <f t="shared" si="190"/>
        <v>0</v>
      </c>
      <c r="W1636">
        <f t="shared" si="190"/>
        <v>0</v>
      </c>
      <c r="X1636">
        <f t="shared" si="190"/>
        <v>0</v>
      </c>
    </row>
    <row r="1637" spans="3:24" ht="30" customHeight="1" thickTop="1" thickBot="1" x14ac:dyDescent="0.25">
      <c r="C1637" s="108"/>
      <c r="D1637" s="108"/>
      <c r="E1637" s="115"/>
      <c r="F1637" s="115"/>
      <c r="H1637" t="str">
        <f t="shared" si="191"/>
        <v/>
      </c>
      <c r="I1637" t="str">
        <f t="shared" si="192"/>
        <v/>
      </c>
      <c r="J1637" t="str">
        <f t="shared" si="193"/>
        <v/>
      </c>
      <c r="K1637" t="str">
        <f t="shared" si="194"/>
        <v/>
      </c>
      <c r="M1637">
        <f t="shared" si="190"/>
        <v>0</v>
      </c>
      <c r="N1637">
        <f t="shared" si="190"/>
        <v>0</v>
      </c>
      <c r="O1637">
        <f t="shared" si="190"/>
        <v>0</v>
      </c>
      <c r="P1637">
        <f t="shared" si="190"/>
        <v>0</v>
      </c>
      <c r="Q1637">
        <f t="shared" si="190"/>
        <v>0</v>
      </c>
      <c r="R1637">
        <f t="shared" si="190"/>
        <v>0</v>
      </c>
      <c r="S1637">
        <f t="shared" si="190"/>
        <v>0</v>
      </c>
      <c r="T1637">
        <f t="shared" si="190"/>
        <v>0</v>
      </c>
      <c r="U1637">
        <f t="shared" si="190"/>
        <v>0</v>
      </c>
      <c r="V1637">
        <f t="shared" si="190"/>
        <v>0</v>
      </c>
      <c r="W1637">
        <f t="shared" si="190"/>
        <v>0</v>
      </c>
      <c r="X1637">
        <f t="shared" si="190"/>
        <v>0</v>
      </c>
    </row>
    <row r="1638" spans="3:24" ht="30" customHeight="1" thickTop="1" thickBot="1" x14ac:dyDescent="0.25">
      <c r="C1638" s="108"/>
      <c r="D1638" s="108"/>
      <c r="E1638" s="115"/>
      <c r="F1638" s="115"/>
      <c r="H1638" t="str">
        <f t="shared" si="191"/>
        <v/>
      </c>
      <c r="I1638" t="str">
        <f t="shared" si="192"/>
        <v/>
      </c>
      <c r="J1638" t="str">
        <f t="shared" si="193"/>
        <v/>
      </c>
      <c r="K1638" t="str">
        <f t="shared" si="194"/>
        <v/>
      </c>
      <c r="M1638">
        <f t="shared" si="190"/>
        <v>0</v>
      </c>
      <c r="N1638">
        <f t="shared" si="190"/>
        <v>0</v>
      </c>
      <c r="O1638">
        <f t="shared" si="190"/>
        <v>0</v>
      </c>
      <c r="P1638">
        <f t="shared" si="190"/>
        <v>0</v>
      </c>
      <c r="Q1638">
        <f t="shared" si="190"/>
        <v>0</v>
      </c>
      <c r="R1638">
        <f t="shared" si="190"/>
        <v>0</v>
      </c>
      <c r="S1638">
        <f t="shared" si="190"/>
        <v>0</v>
      </c>
      <c r="T1638">
        <f t="shared" si="190"/>
        <v>0</v>
      </c>
      <c r="U1638">
        <f t="shared" si="190"/>
        <v>0</v>
      </c>
      <c r="V1638">
        <f t="shared" si="190"/>
        <v>0</v>
      </c>
      <c r="W1638">
        <f t="shared" si="190"/>
        <v>0</v>
      </c>
      <c r="X1638">
        <f t="shared" si="190"/>
        <v>0</v>
      </c>
    </row>
    <row r="1639" spans="3:24" ht="30" customHeight="1" thickTop="1" thickBot="1" x14ac:dyDescent="0.25">
      <c r="C1639" s="108"/>
      <c r="D1639" s="108"/>
      <c r="E1639" s="115"/>
      <c r="F1639" s="115"/>
      <c r="H1639" t="str">
        <f t="shared" si="191"/>
        <v/>
      </c>
      <c r="I1639" t="str">
        <f t="shared" si="192"/>
        <v/>
      </c>
      <c r="J1639" t="str">
        <f t="shared" si="193"/>
        <v/>
      </c>
      <c r="K1639" t="str">
        <f t="shared" si="194"/>
        <v/>
      </c>
      <c r="M1639">
        <f t="shared" si="190"/>
        <v>0</v>
      </c>
      <c r="N1639">
        <f t="shared" si="190"/>
        <v>0</v>
      </c>
      <c r="O1639">
        <f t="shared" si="190"/>
        <v>0</v>
      </c>
      <c r="P1639">
        <f t="shared" si="190"/>
        <v>0</v>
      </c>
      <c r="Q1639">
        <f t="shared" si="190"/>
        <v>0</v>
      </c>
      <c r="R1639">
        <f t="shared" si="190"/>
        <v>0</v>
      </c>
      <c r="S1639">
        <f t="shared" si="190"/>
        <v>0</v>
      </c>
      <c r="T1639">
        <f t="shared" si="190"/>
        <v>0</v>
      </c>
      <c r="U1639">
        <f t="shared" si="190"/>
        <v>0</v>
      </c>
      <c r="V1639">
        <f t="shared" si="190"/>
        <v>0</v>
      </c>
      <c r="W1639">
        <f t="shared" si="190"/>
        <v>0</v>
      </c>
      <c r="X1639">
        <f t="shared" si="190"/>
        <v>0</v>
      </c>
    </row>
    <row r="1640" spans="3:24" ht="30" customHeight="1" thickTop="1" thickBot="1" x14ac:dyDescent="0.25">
      <c r="C1640" s="108"/>
      <c r="D1640" s="108"/>
      <c r="E1640" s="115"/>
      <c r="F1640" s="115"/>
      <c r="H1640" t="str">
        <f t="shared" si="191"/>
        <v/>
      </c>
      <c r="I1640" t="str">
        <f t="shared" si="192"/>
        <v/>
      </c>
      <c r="J1640" t="str">
        <f t="shared" si="193"/>
        <v/>
      </c>
      <c r="K1640" t="str">
        <f t="shared" si="194"/>
        <v/>
      </c>
      <c r="M1640">
        <f t="shared" si="190"/>
        <v>0</v>
      </c>
      <c r="N1640">
        <f t="shared" si="190"/>
        <v>0</v>
      </c>
      <c r="O1640">
        <f t="shared" si="190"/>
        <v>0</v>
      </c>
      <c r="P1640">
        <f t="shared" si="190"/>
        <v>0</v>
      </c>
      <c r="Q1640">
        <f t="shared" si="190"/>
        <v>0</v>
      </c>
      <c r="R1640">
        <f t="shared" si="190"/>
        <v>0</v>
      </c>
      <c r="S1640">
        <f t="shared" si="190"/>
        <v>0</v>
      </c>
      <c r="T1640">
        <f t="shared" si="190"/>
        <v>0</v>
      </c>
      <c r="U1640">
        <f t="shared" si="190"/>
        <v>0</v>
      </c>
      <c r="V1640">
        <f t="shared" si="190"/>
        <v>0</v>
      </c>
      <c r="W1640">
        <f t="shared" si="190"/>
        <v>0</v>
      </c>
      <c r="X1640">
        <f t="shared" si="190"/>
        <v>0</v>
      </c>
    </row>
    <row r="1641" spans="3:24" ht="30" customHeight="1" thickTop="1" thickBot="1" x14ac:dyDescent="0.25">
      <c r="C1641" s="108"/>
      <c r="D1641" s="108"/>
      <c r="E1641" s="115"/>
      <c r="F1641" s="115"/>
      <c r="H1641" t="str">
        <f t="shared" si="191"/>
        <v/>
      </c>
      <c r="I1641" t="str">
        <f t="shared" si="192"/>
        <v/>
      </c>
      <c r="J1641" t="str">
        <f t="shared" si="193"/>
        <v/>
      </c>
      <c r="K1641" t="str">
        <f t="shared" si="194"/>
        <v/>
      </c>
      <c r="M1641">
        <f t="shared" si="190"/>
        <v>0</v>
      </c>
      <c r="N1641">
        <f t="shared" si="190"/>
        <v>0</v>
      </c>
      <c r="O1641">
        <f t="shared" si="190"/>
        <v>0</v>
      </c>
      <c r="P1641">
        <f t="shared" si="190"/>
        <v>0</v>
      </c>
      <c r="Q1641">
        <f t="shared" si="190"/>
        <v>0</v>
      </c>
      <c r="R1641">
        <f t="shared" si="190"/>
        <v>0</v>
      </c>
      <c r="S1641">
        <f t="shared" si="190"/>
        <v>0</v>
      </c>
      <c r="T1641">
        <f t="shared" si="190"/>
        <v>0</v>
      </c>
      <c r="U1641">
        <f t="shared" si="190"/>
        <v>0</v>
      </c>
      <c r="V1641">
        <f t="shared" si="190"/>
        <v>0</v>
      </c>
      <c r="W1641">
        <f t="shared" si="190"/>
        <v>0</v>
      </c>
      <c r="X1641">
        <f t="shared" si="190"/>
        <v>0</v>
      </c>
    </row>
    <row r="1642" spans="3:24" ht="30" customHeight="1" thickTop="1" thickBot="1" x14ac:dyDescent="0.25">
      <c r="C1642" s="108"/>
      <c r="D1642" s="108"/>
      <c r="E1642" s="115"/>
      <c r="F1642" s="115"/>
      <c r="H1642" t="str">
        <f t="shared" si="191"/>
        <v/>
      </c>
      <c r="I1642" t="str">
        <f t="shared" si="192"/>
        <v/>
      </c>
      <c r="J1642" t="str">
        <f t="shared" si="193"/>
        <v/>
      </c>
      <c r="K1642" t="str">
        <f t="shared" si="194"/>
        <v/>
      </c>
      <c r="M1642">
        <f t="shared" si="190"/>
        <v>0</v>
      </c>
      <c r="N1642">
        <f t="shared" si="190"/>
        <v>0</v>
      </c>
      <c r="O1642">
        <f t="shared" si="190"/>
        <v>0</v>
      </c>
      <c r="P1642">
        <f t="shared" si="190"/>
        <v>0</v>
      </c>
      <c r="Q1642">
        <f t="shared" si="190"/>
        <v>0</v>
      </c>
      <c r="R1642">
        <f t="shared" si="190"/>
        <v>0</v>
      </c>
      <c r="S1642">
        <f t="shared" si="190"/>
        <v>0</v>
      </c>
      <c r="T1642">
        <f t="shared" si="190"/>
        <v>0</v>
      </c>
      <c r="U1642">
        <f t="shared" si="190"/>
        <v>0</v>
      </c>
      <c r="V1642">
        <f t="shared" si="190"/>
        <v>0</v>
      </c>
      <c r="W1642">
        <f t="shared" si="190"/>
        <v>0</v>
      </c>
      <c r="X1642">
        <f t="shared" si="190"/>
        <v>0</v>
      </c>
    </row>
    <row r="1643" spans="3:24" ht="30" customHeight="1" thickTop="1" thickBot="1" x14ac:dyDescent="0.25">
      <c r="C1643" s="108"/>
      <c r="D1643" s="108"/>
      <c r="E1643" s="115"/>
      <c r="F1643" s="115"/>
      <c r="H1643" t="str">
        <f t="shared" si="191"/>
        <v/>
      </c>
      <c r="I1643" t="str">
        <f t="shared" si="192"/>
        <v/>
      </c>
      <c r="J1643" t="str">
        <f t="shared" si="193"/>
        <v/>
      </c>
      <c r="K1643" t="str">
        <f t="shared" si="194"/>
        <v/>
      </c>
      <c r="M1643">
        <f t="shared" si="190"/>
        <v>0</v>
      </c>
      <c r="N1643">
        <f t="shared" si="190"/>
        <v>0</v>
      </c>
      <c r="O1643">
        <f t="shared" si="190"/>
        <v>0</v>
      </c>
      <c r="P1643">
        <f t="shared" si="190"/>
        <v>0</v>
      </c>
      <c r="Q1643">
        <f t="shared" si="190"/>
        <v>0</v>
      </c>
      <c r="R1643">
        <f t="shared" si="190"/>
        <v>0</v>
      </c>
      <c r="S1643">
        <f t="shared" si="190"/>
        <v>0</v>
      </c>
      <c r="T1643">
        <f t="shared" si="190"/>
        <v>0</v>
      </c>
      <c r="U1643">
        <f t="shared" si="190"/>
        <v>0</v>
      </c>
      <c r="V1643">
        <f t="shared" si="190"/>
        <v>0</v>
      </c>
      <c r="W1643">
        <f t="shared" si="190"/>
        <v>0</v>
      </c>
      <c r="X1643">
        <f t="shared" si="190"/>
        <v>0</v>
      </c>
    </row>
    <row r="1644" spans="3:24" ht="30" customHeight="1" thickTop="1" thickBot="1" x14ac:dyDescent="0.25">
      <c r="C1644" s="108"/>
      <c r="D1644" s="108"/>
      <c r="E1644" s="115"/>
      <c r="F1644" s="115"/>
      <c r="H1644" t="str">
        <f t="shared" si="191"/>
        <v/>
      </c>
      <c r="I1644" t="str">
        <f t="shared" si="192"/>
        <v/>
      </c>
      <c r="J1644" t="str">
        <f t="shared" si="193"/>
        <v/>
      </c>
      <c r="K1644" t="str">
        <f t="shared" si="194"/>
        <v/>
      </c>
      <c r="M1644">
        <f t="shared" si="190"/>
        <v>0</v>
      </c>
      <c r="N1644">
        <f t="shared" si="190"/>
        <v>0</v>
      </c>
      <c r="O1644">
        <f t="shared" si="190"/>
        <v>0</v>
      </c>
      <c r="P1644">
        <f t="shared" si="190"/>
        <v>0</v>
      </c>
      <c r="Q1644">
        <f t="shared" si="190"/>
        <v>0</v>
      </c>
      <c r="R1644">
        <f t="shared" si="190"/>
        <v>0</v>
      </c>
      <c r="S1644">
        <f t="shared" si="190"/>
        <v>0</v>
      </c>
      <c r="T1644">
        <f t="shared" si="190"/>
        <v>0</v>
      </c>
      <c r="U1644">
        <f t="shared" si="190"/>
        <v>0</v>
      </c>
      <c r="V1644">
        <f t="shared" si="190"/>
        <v>0</v>
      </c>
      <c r="W1644">
        <f t="shared" si="190"/>
        <v>0</v>
      </c>
      <c r="X1644">
        <f t="shared" si="190"/>
        <v>0</v>
      </c>
    </row>
    <row r="1645" spans="3:24" ht="30" customHeight="1" thickTop="1" thickBot="1" x14ac:dyDescent="0.25">
      <c r="C1645" s="108"/>
      <c r="D1645" s="108"/>
      <c r="E1645" s="115"/>
      <c r="F1645" s="115"/>
      <c r="H1645" t="str">
        <f t="shared" si="191"/>
        <v/>
      </c>
      <c r="I1645" t="str">
        <f t="shared" si="192"/>
        <v/>
      </c>
      <c r="J1645" t="str">
        <f t="shared" si="193"/>
        <v/>
      </c>
      <c r="K1645" t="str">
        <f t="shared" si="194"/>
        <v/>
      </c>
      <c r="M1645">
        <f t="shared" si="190"/>
        <v>0</v>
      </c>
      <c r="N1645">
        <f t="shared" si="190"/>
        <v>0</v>
      </c>
      <c r="O1645">
        <f t="shared" si="190"/>
        <v>0</v>
      </c>
      <c r="P1645">
        <f t="shared" si="190"/>
        <v>0</v>
      </c>
      <c r="Q1645">
        <f t="shared" si="190"/>
        <v>0</v>
      </c>
      <c r="R1645">
        <f t="shared" si="190"/>
        <v>0</v>
      </c>
      <c r="S1645">
        <f t="shared" si="190"/>
        <v>0</v>
      </c>
      <c r="T1645">
        <f t="shared" si="190"/>
        <v>0</v>
      </c>
      <c r="U1645">
        <f t="shared" si="190"/>
        <v>0</v>
      </c>
      <c r="V1645">
        <f t="shared" si="190"/>
        <v>0</v>
      </c>
      <c r="W1645">
        <f t="shared" si="190"/>
        <v>0</v>
      </c>
      <c r="X1645">
        <f t="shared" si="190"/>
        <v>0</v>
      </c>
    </row>
    <row r="1646" spans="3:24" ht="30" customHeight="1" thickTop="1" thickBot="1" x14ac:dyDescent="0.25">
      <c r="C1646" s="108"/>
      <c r="D1646" s="108"/>
      <c r="E1646" s="115"/>
      <c r="F1646" s="115"/>
      <c r="H1646" t="str">
        <f t="shared" si="191"/>
        <v/>
      </c>
      <c r="I1646" t="str">
        <f t="shared" si="192"/>
        <v/>
      </c>
      <c r="J1646" t="str">
        <f t="shared" si="193"/>
        <v/>
      </c>
      <c r="K1646" t="str">
        <f t="shared" si="194"/>
        <v/>
      </c>
      <c r="M1646">
        <f t="shared" si="190"/>
        <v>0</v>
      </c>
      <c r="N1646">
        <f t="shared" si="190"/>
        <v>0</v>
      </c>
      <c r="O1646">
        <f t="shared" si="190"/>
        <v>0</v>
      </c>
      <c r="P1646">
        <f t="shared" si="190"/>
        <v>0</v>
      </c>
      <c r="Q1646">
        <f t="shared" si="190"/>
        <v>0</v>
      </c>
      <c r="R1646">
        <f t="shared" si="190"/>
        <v>0</v>
      </c>
      <c r="S1646">
        <f t="shared" si="190"/>
        <v>0</v>
      </c>
      <c r="T1646">
        <f t="shared" si="190"/>
        <v>0</v>
      </c>
      <c r="U1646">
        <f t="shared" si="190"/>
        <v>0</v>
      </c>
      <c r="V1646">
        <f t="shared" si="190"/>
        <v>0</v>
      </c>
      <c r="W1646">
        <f t="shared" si="190"/>
        <v>0</v>
      </c>
      <c r="X1646">
        <f t="shared" si="190"/>
        <v>0</v>
      </c>
    </row>
    <row r="1647" spans="3:24" ht="30" customHeight="1" thickTop="1" thickBot="1" x14ac:dyDescent="0.25">
      <c r="C1647" s="108"/>
      <c r="D1647" s="108"/>
      <c r="E1647" s="115"/>
      <c r="F1647" s="115"/>
      <c r="H1647" t="str">
        <f t="shared" si="191"/>
        <v/>
      </c>
      <c r="I1647" t="str">
        <f t="shared" si="192"/>
        <v/>
      </c>
      <c r="J1647" t="str">
        <f t="shared" si="193"/>
        <v/>
      </c>
      <c r="K1647" t="str">
        <f t="shared" si="194"/>
        <v/>
      </c>
      <c r="M1647">
        <f t="shared" si="190"/>
        <v>0</v>
      </c>
      <c r="N1647">
        <f t="shared" si="190"/>
        <v>0</v>
      </c>
      <c r="O1647">
        <f t="shared" si="190"/>
        <v>0</v>
      </c>
      <c r="P1647">
        <f t="shared" si="190"/>
        <v>0</v>
      </c>
      <c r="Q1647">
        <f t="shared" si="190"/>
        <v>0</v>
      </c>
      <c r="R1647">
        <f t="shared" si="190"/>
        <v>0</v>
      </c>
      <c r="S1647">
        <f t="shared" si="190"/>
        <v>0</v>
      </c>
      <c r="T1647">
        <f t="shared" si="190"/>
        <v>0</v>
      </c>
      <c r="U1647">
        <f t="shared" si="190"/>
        <v>0</v>
      </c>
      <c r="V1647">
        <f t="shared" si="190"/>
        <v>0</v>
      </c>
      <c r="W1647">
        <f t="shared" si="190"/>
        <v>0</v>
      </c>
      <c r="X1647">
        <f t="shared" si="190"/>
        <v>0</v>
      </c>
    </row>
    <row r="1648" spans="3:24" ht="30" customHeight="1" thickTop="1" thickBot="1" x14ac:dyDescent="0.25">
      <c r="C1648" s="108"/>
      <c r="D1648" s="108"/>
      <c r="E1648" s="115"/>
      <c r="F1648" s="115"/>
      <c r="H1648" t="str">
        <f t="shared" si="191"/>
        <v/>
      </c>
      <c r="I1648" t="str">
        <f t="shared" si="192"/>
        <v/>
      </c>
      <c r="J1648" t="str">
        <f t="shared" si="193"/>
        <v/>
      </c>
      <c r="K1648" t="str">
        <f t="shared" si="194"/>
        <v/>
      </c>
      <c r="M1648">
        <f t="shared" si="190"/>
        <v>0</v>
      </c>
      <c r="N1648">
        <f t="shared" si="190"/>
        <v>0</v>
      </c>
      <c r="O1648">
        <f t="shared" si="190"/>
        <v>0</v>
      </c>
      <c r="P1648">
        <f t="shared" si="190"/>
        <v>0</v>
      </c>
      <c r="Q1648">
        <f t="shared" si="190"/>
        <v>0</v>
      </c>
      <c r="R1648">
        <f t="shared" si="190"/>
        <v>0</v>
      </c>
      <c r="S1648">
        <f t="shared" si="190"/>
        <v>0</v>
      </c>
      <c r="T1648">
        <f t="shared" si="190"/>
        <v>0</v>
      </c>
      <c r="U1648">
        <f t="shared" si="190"/>
        <v>0</v>
      </c>
      <c r="V1648">
        <f t="shared" si="190"/>
        <v>0</v>
      </c>
      <c r="W1648">
        <f t="shared" si="190"/>
        <v>0</v>
      </c>
      <c r="X1648">
        <f t="shared" si="190"/>
        <v>0</v>
      </c>
    </row>
    <row r="1649" spans="3:24" ht="30" customHeight="1" thickTop="1" thickBot="1" x14ac:dyDescent="0.25">
      <c r="C1649" s="108"/>
      <c r="D1649" s="108"/>
      <c r="E1649" s="115"/>
      <c r="F1649" s="115"/>
      <c r="H1649" t="str">
        <f t="shared" si="191"/>
        <v/>
      </c>
      <c r="I1649" t="str">
        <f t="shared" si="192"/>
        <v/>
      </c>
      <c r="J1649" t="str">
        <f t="shared" si="193"/>
        <v/>
      </c>
      <c r="K1649" t="str">
        <f t="shared" si="194"/>
        <v/>
      </c>
      <c r="M1649">
        <f t="shared" si="190"/>
        <v>0</v>
      </c>
      <c r="N1649">
        <f t="shared" si="190"/>
        <v>0</v>
      </c>
      <c r="O1649">
        <f t="shared" si="190"/>
        <v>0</v>
      </c>
      <c r="P1649">
        <f t="shared" si="190"/>
        <v>0</v>
      </c>
      <c r="Q1649">
        <f t="shared" si="190"/>
        <v>0</v>
      </c>
      <c r="R1649">
        <f t="shared" si="190"/>
        <v>0</v>
      </c>
      <c r="S1649">
        <f t="shared" si="190"/>
        <v>0</v>
      </c>
      <c r="T1649">
        <f t="shared" si="190"/>
        <v>0</v>
      </c>
      <c r="U1649">
        <f t="shared" si="190"/>
        <v>0</v>
      </c>
      <c r="V1649">
        <f t="shared" si="190"/>
        <v>0</v>
      </c>
      <c r="W1649">
        <f t="shared" si="190"/>
        <v>0</v>
      </c>
      <c r="X1649">
        <f t="shared" si="190"/>
        <v>0</v>
      </c>
    </row>
    <row r="1650" spans="3:24" ht="30" customHeight="1" thickTop="1" thickBot="1" x14ac:dyDescent="0.25">
      <c r="C1650" s="108"/>
      <c r="D1650" s="108"/>
      <c r="E1650" s="115"/>
      <c r="F1650" s="115"/>
      <c r="H1650" t="str">
        <f t="shared" si="191"/>
        <v/>
      </c>
      <c r="I1650" t="str">
        <f t="shared" si="192"/>
        <v/>
      </c>
      <c r="J1650" t="str">
        <f t="shared" si="193"/>
        <v/>
      </c>
      <c r="K1650" t="str">
        <f t="shared" si="194"/>
        <v/>
      </c>
      <c r="M1650">
        <f t="shared" si="190"/>
        <v>0</v>
      </c>
      <c r="N1650">
        <f t="shared" si="190"/>
        <v>0</v>
      </c>
      <c r="O1650">
        <f t="shared" si="190"/>
        <v>0</v>
      </c>
      <c r="P1650">
        <f t="shared" si="190"/>
        <v>0</v>
      </c>
      <c r="Q1650">
        <f t="shared" si="190"/>
        <v>0</v>
      </c>
      <c r="R1650">
        <f t="shared" si="190"/>
        <v>0</v>
      </c>
      <c r="S1650">
        <f t="shared" si="190"/>
        <v>0</v>
      </c>
      <c r="T1650">
        <f t="shared" si="190"/>
        <v>0</v>
      </c>
      <c r="U1650">
        <f t="shared" si="190"/>
        <v>0</v>
      </c>
      <c r="V1650">
        <f t="shared" si="190"/>
        <v>0</v>
      </c>
      <c r="W1650">
        <f t="shared" si="190"/>
        <v>0</v>
      </c>
      <c r="X1650">
        <f t="shared" si="190"/>
        <v>0</v>
      </c>
    </row>
    <row r="1651" spans="3:24" ht="30" customHeight="1" thickTop="1" thickBot="1" x14ac:dyDescent="0.25">
      <c r="C1651" s="108"/>
      <c r="D1651" s="108"/>
      <c r="E1651" s="115"/>
      <c r="F1651" s="115"/>
      <c r="H1651" t="str">
        <f t="shared" si="191"/>
        <v/>
      </c>
      <c r="I1651" t="str">
        <f t="shared" si="192"/>
        <v/>
      </c>
      <c r="J1651" t="str">
        <f t="shared" si="193"/>
        <v/>
      </c>
      <c r="K1651" t="str">
        <f t="shared" si="194"/>
        <v/>
      </c>
      <c r="M1651">
        <f t="shared" ref="M1651:X1672" si="196">IF(ISERROR(IF(AND($H1651&lt;=M$6,$J1651&gt;=M$6),1,0)),"",IF(AND($H1651&lt;=M$6,$J1651&gt;=M$6),1,0))</f>
        <v>0</v>
      </c>
      <c r="N1651">
        <f t="shared" si="196"/>
        <v>0</v>
      </c>
      <c r="O1651">
        <f t="shared" si="196"/>
        <v>0</v>
      </c>
      <c r="P1651">
        <f t="shared" si="196"/>
        <v>0</v>
      </c>
      <c r="Q1651">
        <f t="shared" si="196"/>
        <v>0</v>
      </c>
      <c r="R1651">
        <f t="shared" si="196"/>
        <v>0</v>
      </c>
      <c r="S1651">
        <f t="shared" si="196"/>
        <v>0</v>
      </c>
      <c r="T1651">
        <f t="shared" si="196"/>
        <v>0</v>
      </c>
      <c r="U1651">
        <f t="shared" si="196"/>
        <v>0</v>
      </c>
      <c r="V1651">
        <f t="shared" si="196"/>
        <v>0</v>
      </c>
      <c r="W1651">
        <f t="shared" si="196"/>
        <v>0</v>
      </c>
      <c r="X1651">
        <f t="shared" si="196"/>
        <v>0</v>
      </c>
    </row>
    <row r="1652" spans="3:24" ht="30" customHeight="1" thickTop="1" thickBot="1" x14ac:dyDescent="0.25">
      <c r="C1652" s="108"/>
      <c r="D1652" s="108"/>
      <c r="E1652" s="115"/>
      <c r="F1652" s="115"/>
      <c r="H1652" t="str">
        <f t="shared" si="191"/>
        <v/>
      </c>
      <c r="I1652" t="str">
        <f t="shared" si="192"/>
        <v/>
      </c>
      <c r="J1652" t="str">
        <f t="shared" si="193"/>
        <v/>
      </c>
      <c r="K1652" t="str">
        <f t="shared" si="194"/>
        <v/>
      </c>
      <c r="M1652">
        <f t="shared" si="196"/>
        <v>0</v>
      </c>
      <c r="N1652">
        <f t="shared" si="196"/>
        <v>0</v>
      </c>
      <c r="O1652">
        <f t="shared" si="196"/>
        <v>0</v>
      </c>
      <c r="P1652">
        <f t="shared" si="196"/>
        <v>0</v>
      </c>
      <c r="Q1652">
        <f t="shared" si="196"/>
        <v>0</v>
      </c>
      <c r="R1652">
        <f t="shared" si="196"/>
        <v>0</v>
      </c>
      <c r="S1652">
        <f t="shared" si="196"/>
        <v>0</v>
      </c>
      <c r="T1652">
        <f t="shared" si="196"/>
        <v>0</v>
      </c>
      <c r="U1652">
        <f t="shared" si="196"/>
        <v>0</v>
      </c>
      <c r="V1652">
        <f t="shared" si="196"/>
        <v>0</v>
      </c>
      <c r="W1652">
        <f t="shared" si="196"/>
        <v>0</v>
      </c>
      <c r="X1652">
        <f t="shared" si="196"/>
        <v>0</v>
      </c>
    </row>
    <row r="1653" spans="3:24" ht="30" customHeight="1" thickTop="1" thickBot="1" x14ac:dyDescent="0.25">
      <c r="C1653" s="108"/>
      <c r="D1653" s="108"/>
      <c r="E1653" s="115"/>
      <c r="F1653" s="115"/>
      <c r="H1653" t="str">
        <f t="shared" si="191"/>
        <v/>
      </c>
      <c r="I1653" t="str">
        <f t="shared" si="192"/>
        <v/>
      </c>
      <c r="J1653" t="str">
        <f t="shared" si="193"/>
        <v/>
      </c>
      <c r="K1653" t="str">
        <f t="shared" si="194"/>
        <v/>
      </c>
      <c r="M1653">
        <f t="shared" si="196"/>
        <v>0</v>
      </c>
      <c r="N1653">
        <f t="shared" si="196"/>
        <v>0</v>
      </c>
      <c r="O1653">
        <f t="shared" si="196"/>
        <v>0</v>
      </c>
      <c r="P1653">
        <f t="shared" si="196"/>
        <v>0</v>
      </c>
      <c r="Q1653">
        <f t="shared" si="196"/>
        <v>0</v>
      </c>
      <c r="R1653">
        <f t="shared" si="196"/>
        <v>0</v>
      </c>
      <c r="S1653">
        <f t="shared" si="196"/>
        <v>0</v>
      </c>
      <c r="T1653">
        <f t="shared" si="196"/>
        <v>0</v>
      </c>
      <c r="U1653">
        <f t="shared" si="196"/>
        <v>0</v>
      </c>
      <c r="V1653">
        <f t="shared" si="196"/>
        <v>0</v>
      </c>
      <c r="W1653">
        <f t="shared" si="196"/>
        <v>0</v>
      </c>
      <c r="X1653">
        <f t="shared" si="196"/>
        <v>0</v>
      </c>
    </row>
    <row r="1654" spans="3:24" ht="30" customHeight="1" thickTop="1" thickBot="1" x14ac:dyDescent="0.25">
      <c r="C1654" s="108"/>
      <c r="D1654" s="108"/>
      <c r="E1654" s="115"/>
      <c r="F1654" s="115"/>
      <c r="H1654" t="str">
        <f t="shared" si="191"/>
        <v/>
      </c>
      <c r="I1654" t="str">
        <f t="shared" si="192"/>
        <v/>
      </c>
      <c r="J1654" t="str">
        <f t="shared" si="193"/>
        <v/>
      </c>
      <c r="K1654" t="str">
        <f t="shared" si="194"/>
        <v/>
      </c>
      <c r="M1654">
        <f t="shared" si="196"/>
        <v>0</v>
      </c>
      <c r="N1654">
        <f t="shared" si="196"/>
        <v>0</v>
      </c>
      <c r="O1654">
        <f t="shared" si="196"/>
        <v>0</v>
      </c>
      <c r="P1654">
        <f t="shared" si="196"/>
        <v>0</v>
      </c>
      <c r="Q1654">
        <f t="shared" si="196"/>
        <v>0</v>
      </c>
      <c r="R1654">
        <f t="shared" si="196"/>
        <v>0</v>
      </c>
      <c r="S1654">
        <f t="shared" si="196"/>
        <v>0</v>
      </c>
      <c r="T1654">
        <f t="shared" si="196"/>
        <v>0</v>
      </c>
      <c r="U1654">
        <f t="shared" si="196"/>
        <v>0</v>
      </c>
      <c r="V1654">
        <f t="shared" si="196"/>
        <v>0</v>
      </c>
      <c r="W1654">
        <f t="shared" si="196"/>
        <v>0</v>
      </c>
      <c r="X1654">
        <f t="shared" si="196"/>
        <v>0</v>
      </c>
    </row>
    <row r="1655" spans="3:24" ht="30" customHeight="1" thickTop="1" thickBot="1" x14ac:dyDescent="0.25">
      <c r="C1655" s="108"/>
      <c r="D1655" s="108"/>
      <c r="E1655" s="115"/>
      <c r="F1655" s="115"/>
      <c r="H1655" t="str">
        <f t="shared" si="191"/>
        <v/>
      </c>
      <c r="I1655" t="str">
        <f t="shared" si="192"/>
        <v/>
      </c>
      <c r="J1655" t="str">
        <f t="shared" si="193"/>
        <v/>
      </c>
      <c r="K1655" t="str">
        <f t="shared" si="194"/>
        <v/>
      </c>
      <c r="M1655">
        <f t="shared" si="196"/>
        <v>0</v>
      </c>
      <c r="N1655">
        <f t="shared" si="196"/>
        <v>0</v>
      </c>
      <c r="O1655">
        <f t="shared" si="196"/>
        <v>0</v>
      </c>
      <c r="P1655">
        <f t="shared" si="196"/>
        <v>0</v>
      </c>
      <c r="Q1655">
        <f t="shared" si="196"/>
        <v>0</v>
      </c>
      <c r="R1655">
        <f t="shared" si="196"/>
        <v>0</v>
      </c>
      <c r="S1655">
        <f t="shared" si="196"/>
        <v>0</v>
      </c>
      <c r="T1655">
        <f t="shared" si="196"/>
        <v>0</v>
      </c>
      <c r="U1655">
        <f t="shared" si="196"/>
        <v>0</v>
      </c>
      <c r="V1655">
        <f t="shared" si="196"/>
        <v>0</v>
      </c>
      <c r="W1655">
        <f t="shared" si="196"/>
        <v>0</v>
      </c>
      <c r="X1655">
        <f t="shared" si="196"/>
        <v>0</v>
      </c>
    </row>
    <row r="1656" spans="3:24" ht="30" customHeight="1" thickTop="1" thickBot="1" x14ac:dyDescent="0.25">
      <c r="C1656" s="108"/>
      <c r="D1656" s="108"/>
      <c r="E1656" s="115"/>
      <c r="F1656" s="115"/>
      <c r="H1656" t="str">
        <f t="shared" si="191"/>
        <v/>
      </c>
      <c r="I1656" t="str">
        <f t="shared" si="192"/>
        <v/>
      </c>
      <c r="J1656" t="str">
        <f t="shared" si="193"/>
        <v/>
      </c>
      <c r="K1656" t="str">
        <f t="shared" si="194"/>
        <v/>
      </c>
      <c r="M1656">
        <f t="shared" si="196"/>
        <v>0</v>
      </c>
      <c r="N1656">
        <f t="shared" si="196"/>
        <v>0</v>
      </c>
      <c r="O1656">
        <f t="shared" si="196"/>
        <v>0</v>
      </c>
      <c r="P1656">
        <f t="shared" si="196"/>
        <v>0</v>
      </c>
      <c r="Q1656">
        <f t="shared" si="196"/>
        <v>0</v>
      </c>
      <c r="R1656">
        <f t="shared" si="196"/>
        <v>0</v>
      </c>
      <c r="S1656">
        <f t="shared" si="196"/>
        <v>0</v>
      </c>
      <c r="T1656">
        <f t="shared" si="196"/>
        <v>0</v>
      </c>
      <c r="U1656">
        <f t="shared" si="196"/>
        <v>0</v>
      </c>
      <c r="V1656">
        <f t="shared" si="196"/>
        <v>0</v>
      </c>
      <c r="W1656">
        <f t="shared" si="196"/>
        <v>0</v>
      </c>
      <c r="X1656">
        <f t="shared" si="196"/>
        <v>0</v>
      </c>
    </row>
    <row r="1657" spans="3:24" ht="30" customHeight="1" thickTop="1" thickBot="1" x14ac:dyDescent="0.25">
      <c r="C1657" s="108"/>
      <c r="D1657" s="108"/>
      <c r="E1657" s="115"/>
      <c r="F1657" s="115"/>
      <c r="H1657" t="str">
        <f t="shared" si="191"/>
        <v/>
      </c>
      <c r="I1657" t="str">
        <f t="shared" si="192"/>
        <v/>
      </c>
      <c r="J1657" t="str">
        <f t="shared" si="193"/>
        <v/>
      </c>
      <c r="K1657" t="str">
        <f t="shared" si="194"/>
        <v/>
      </c>
      <c r="M1657">
        <f t="shared" si="196"/>
        <v>0</v>
      </c>
      <c r="N1657">
        <f t="shared" si="196"/>
        <v>0</v>
      </c>
      <c r="O1657">
        <f t="shared" si="196"/>
        <v>0</v>
      </c>
      <c r="P1657">
        <f t="shared" si="196"/>
        <v>0</v>
      </c>
      <c r="Q1657">
        <f t="shared" si="196"/>
        <v>0</v>
      </c>
      <c r="R1657">
        <f t="shared" si="196"/>
        <v>0</v>
      </c>
      <c r="S1657">
        <f t="shared" si="196"/>
        <v>0</v>
      </c>
      <c r="T1657">
        <f t="shared" si="196"/>
        <v>0</v>
      </c>
      <c r="U1657">
        <f t="shared" si="196"/>
        <v>0</v>
      </c>
      <c r="V1657">
        <f t="shared" si="196"/>
        <v>0</v>
      </c>
      <c r="W1657">
        <f t="shared" si="196"/>
        <v>0</v>
      </c>
      <c r="X1657">
        <f t="shared" si="196"/>
        <v>0</v>
      </c>
    </row>
    <row r="1658" spans="3:24" ht="30" customHeight="1" thickTop="1" thickBot="1" x14ac:dyDescent="0.25">
      <c r="C1658" s="108"/>
      <c r="D1658" s="108"/>
      <c r="E1658" s="115"/>
      <c r="F1658" s="115"/>
      <c r="H1658" t="str">
        <f t="shared" si="191"/>
        <v/>
      </c>
      <c r="I1658" t="str">
        <f t="shared" si="192"/>
        <v/>
      </c>
      <c r="J1658" t="str">
        <f t="shared" si="193"/>
        <v/>
      </c>
      <c r="K1658" t="str">
        <f t="shared" si="194"/>
        <v/>
      </c>
      <c r="M1658">
        <f t="shared" si="196"/>
        <v>0</v>
      </c>
      <c r="N1658">
        <f t="shared" si="196"/>
        <v>0</v>
      </c>
      <c r="O1658">
        <f t="shared" si="196"/>
        <v>0</v>
      </c>
      <c r="P1658">
        <f t="shared" si="196"/>
        <v>0</v>
      </c>
      <c r="Q1658">
        <f t="shared" si="196"/>
        <v>0</v>
      </c>
      <c r="R1658">
        <f t="shared" si="196"/>
        <v>0</v>
      </c>
      <c r="S1658">
        <f t="shared" si="196"/>
        <v>0</v>
      </c>
      <c r="T1658">
        <f t="shared" si="196"/>
        <v>0</v>
      </c>
      <c r="U1658">
        <f t="shared" si="196"/>
        <v>0</v>
      </c>
      <c r="V1658">
        <f t="shared" si="196"/>
        <v>0</v>
      </c>
      <c r="W1658">
        <f t="shared" si="196"/>
        <v>0</v>
      </c>
      <c r="X1658">
        <f t="shared" si="196"/>
        <v>0</v>
      </c>
    </row>
    <row r="1659" spans="3:24" ht="30" customHeight="1" thickTop="1" thickBot="1" x14ac:dyDescent="0.25">
      <c r="C1659" s="108"/>
      <c r="D1659" s="108"/>
      <c r="E1659" s="115"/>
      <c r="F1659" s="115"/>
      <c r="H1659" t="str">
        <f t="shared" si="191"/>
        <v/>
      </c>
      <c r="I1659" t="str">
        <f t="shared" si="192"/>
        <v/>
      </c>
      <c r="J1659" t="str">
        <f t="shared" si="193"/>
        <v/>
      </c>
      <c r="K1659" t="str">
        <f t="shared" si="194"/>
        <v/>
      </c>
      <c r="M1659">
        <f t="shared" si="196"/>
        <v>0</v>
      </c>
      <c r="N1659">
        <f t="shared" si="196"/>
        <v>0</v>
      </c>
      <c r="O1659">
        <f t="shared" si="196"/>
        <v>0</v>
      </c>
      <c r="P1659">
        <f t="shared" si="196"/>
        <v>0</v>
      </c>
      <c r="Q1659">
        <f t="shared" si="196"/>
        <v>0</v>
      </c>
      <c r="R1659">
        <f t="shared" si="196"/>
        <v>0</v>
      </c>
      <c r="S1659">
        <f t="shared" si="196"/>
        <v>0</v>
      </c>
      <c r="T1659">
        <f t="shared" si="196"/>
        <v>0</v>
      </c>
      <c r="U1659">
        <f t="shared" si="196"/>
        <v>0</v>
      </c>
      <c r="V1659">
        <f t="shared" si="196"/>
        <v>0</v>
      </c>
      <c r="W1659">
        <f t="shared" si="196"/>
        <v>0</v>
      </c>
      <c r="X1659">
        <f t="shared" si="196"/>
        <v>0</v>
      </c>
    </row>
    <row r="1660" spans="3:24" ht="30" customHeight="1" thickTop="1" thickBot="1" x14ac:dyDescent="0.25">
      <c r="C1660" s="108"/>
      <c r="D1660" s="108"/>
      <c r="E1660" s="115"/>
      <c r="F1660" s="115"/>
      <c r="H1660" t="str">
        <f t="shared" si="191"/>
        <v/>
      </c>
      <c r="I1660" t="str">
        <f t="shared" si="192"/>
        <v/>
      </c>
      <c r="J1660" t="str">
        <f t="shared" si="193"/>
        <v/>
      </c>
      <c r="K1660" t="str">
        <f t="shared" si="194"/>
        <v/>
      </c>
      <c r="M1660">
        <f t="shared" si="196"/>
        <v>0</v>
      </c>
      <c r="N1660">
        <f t="shared" si="196"/>
        <v>0</v>
      </c>
      <c r="O1660">
        <f t="shared" si="196"/>
        <v>0</v>
      </c>
      <c r="P1660">
        <f t="shared" si="196"/>
        <v>0</v>
      </c>
      <c r="Q1660">
        <f t="shared" si="196"/>
        <v>0</v>
      </c>
      <c r="R1660">
        <f t="shared" si="196"/>
        <v>0</v>
      </c>
      <c r="S1660">
        <f t="shared" si="196"/>
        <v>0</v>
      </c>
      <c r="T1660">
        <f t="shared" si="196"/>
        <v>0</v>
      </c>
      <c r="U1660">
        <f t="shared" si="196"/>
        <v>0</v>
      </c>
      <c r="V1660">
        <f t="shared" si="196"/>
        <v>0</v>
      </c>
      <c r="W1660">
        <f t="shared" si="196"/>
        <v>0</v>
      </c>
      <c r="X1660">
        <f t="shared" si="196"/>
        <v>0</v>
      </c>
    </row>
    <row r="1661" spans="3:24" ht="30" customHeight="1" thickTop="1" thickBot="1" x14ac:dyDescent="0.25">
      <c r="C1661" s="108"/>
      <c r="D1661" s="108"/>
      <c r="E1661" s="115"/>
      <c r="F1661" s="115"/>
      <c r="H1661" t="str">
        <f t="shared" si="191"/>
        <v/>
      </c>
      <c r="I1661" t="str">
        <f t="shared" si="192"/>
        <v/>
      </c>
      <c r="J1661" t="str">
        <f t="shared" si="193"/>
        <v/>
      </c>
      <c r="K1661" t="str">
        <f t="shared" si="194"/>
        <v/>
      </c>
      <c r="M1661">
        <f t="shared" si="196"/>
        <v>0</v>
      </c>
      <c r="N1661">
        <f t="shared" si="196"/>
        <v>0</v>
      </c>
      <c r="O1661">
        <f t="shared" si="196"/>
        <v>0</v>
      </c>
      <c r="P1661">
        <f t="shared" si="196"/>
        <v>0</v>
      </c>
      <c r="Q1661">
        <f t="shared" si="196"/>
        <v>0</v>
      </c>
      <c r="R1661">
        <f t="shared" si="196"/>
        <v>0</v>
      </c>
      <c r="S1661">
        <f t="shared" si="196"/>
        <v>0</v>
      </c>
      <c r="T1661">
        <f t="shared" si="196"/>
        <v>0</v>
      </c>
      <c r="U1661">
        <f t="shared" si="196"/>
        <v>0</v>
      </c>
      <c r="V1661">
        <f t="shared" si="196"/>
        <v>0</v>
      </c>
      <c r="W1661">
        <f t="shared" si="196"/>
        <v>0</v>
      </c>
      <c r="X1661">
        <f t="shared" si="196"/>
        <v>0</v>
      </c>
    </row>
    <row r="1662" spans="3:24" ht="30" customHeight="1" thickTop="1" thickBot="1" x14ac:dyDescent="0.25">
      <c r="C1662" s="108"/>
      <c r="D1662" s="108"/>
      <c r="E1662" s="115"/>
      <c r="F1662" s="115"/>
      <c r="H1662" t="str">
        <f t="shared" si="191"/>
        <v/>
      </c>
      <c r="I1662" t="str">
        <f t="shared" si="192"/>
        <v/>
      </c>
      <c r="J1662" t="str">
        <f t="shared" si="193"/>
        <v/>
      </c>
      <c r="K1662" t="str">
        <f t="shared" si="194"/>
        <v/>
      </c>
      <c r="M1662">
        <f t="shared" si="196"/>
        <v>0</v>
      </c>
      <c r="N1662">
        <f t="shared" si="196"/>
        <v>0</v>
      </c>
      <c r="O1662">
        <f t="shared" si="196"/>
        <v>0</v>
      </c>
      <c r="P1662">
        <f t="shared" si="196"/>
        <v>0</v>
      </c>
      <c r="Q1662">
        <f t="shared" si="196"/>
        <v>0</v>
      </c>
      <c r="R1662">
        <f t="shared" si="196"/>
        <v>0</v>
      </c>
      <c r="S1662">
        <f t="shared" si="196"/>
        <v>0</v>
      </c>
      <c r="T1662">
        <f t="shared" si="196"/>
        <v>0</v>
      </c>
      <c r="U1662">
        <f t="shared" si="196"/>
        <v>0</v>
      </c>
      <c r="V1662">
        <f t="shared" si="196"/>
        <v>0</v>
      </c>
      <c r="W1662">
        <f t="shared" si="196"/>
        <v>0</v>
      </c>
      <c r="X1662">
        <f t="shared" si="196"/>
        <v>0</v>
      </c>
    </row>
    <row r="1663" spans="3:24" ht="30" customHeight="1" thickTop="1" thickBot="1" x14ac:dyDescent="0.25">
      <c r="C1663" s="108"/>
      <c r="D1663" s="108"/>
      <c r="E1663" s="115"/>
      <c r="F1663" s="115"/>
      <c r="H1663" t="str">
        <f t="shared" si="191"/>
        <v/>
      </c>
      <c r="I1663" t="str">
        <f t="shared" si="192"/>
        <v/>
      </c>
      <c r="J1663" t="str">
        <f t="shared" si="193"/>
        <v/>
      </c>
      <c r="K1663" t="str">
        <f t="shared" si="194"/>
        <v/>
      </c>
      <c r="M1663">
        <f t="shared" si="196"/>
        <v>0</v>
      </c>
      <c r="N1663">
        <f t="shared" si="196"/>
        <v>0</v>
      </c>
      <c r="O1663">
        <f t="shared" si="196"/>
        <v>0</v>
      </c>
      <c r="P1663">
        <f t="shared" si="196"/>
        <v>0</v>
      </c>
      <c r="Q1663">
        <f t="shared" si="196"/>
        <v>0</v>
      </c>
      <c r="R1663">
        <f t="shared" si="196"/>
        <v>0</v>
      </c>
      <c r="S1663">
        <f t="shared" si="196"/>
        <v>0</v>
      </c>
      <c r="T1663">
        <f t="shared" si="196"/>
        <v>0</v>
      </c>
      <c r="U1663">
        <f t="shared" si="196"/>
        <v>0</v>
      </c>
      <c r="V1663">
        <f t="shared" si="196"/>
        <v>0</v>
      </c>
      <c r="W1663">
        <f t="shared" si="196"/>
        <v>0</v>
      </c>
      <c r="X1663">
        <f t="shared" si="196"/>
        <v>0</v>
      </c>
    </row>
    <row r="1664" spans="3:24" ht="30" customHeight="1" thickTop="1" thickBot="1" x14ac:dyDescent="0.25">
      <c r="C1664" s="108"/>
      <c r="D1664" s="108"/>
      <c r="E1664" s="115"/>
      <c r="F1664" s="115"/>
      <c r="H1664" t="str">
        <f t="shared" si="191"/>
        <v/>
      </c>
      <c r="I1664" t="str">
        <f t="shared" si="192"/>
        <v/>
      </c>
      <c r="J1664" t="str">
        <f t="shared" si="193"/>
        <v/>
      </c>
      <c r="K1664" t="str">
        <f t="shared" si="194"/>
        <v/>
      </c>
      <c r="M1664">
        <f t="shared" si="196"/>
        <v>0</v>
      </c>
      <c r="N1664">
        <f t="shared" si="196"/>
        <v>0</v>
      </c>
      <c r="O1664">
        <f t="shared" si="196"/>
        <v>0</v>
      </c>
      <c r="P1664">
        <f t="shared" si="196"/>
        <v>0</v>
      </c>
      <c r="Q1664">
        <f t="shared" si="196"/>
        <v>0</v>
      </c>
      <c r="R1664">
        <f t="shared" si="196"/>
        <v>0</v>
      </c>
      <c r="S1664">
        <f t="shared" si="196"/>
        <v>0</v>
      </c>
      <c r="T1664">
        <f t="shared" si="196"/>
        <v>0</v>
      </c>
      <c r="U1664">
        <f t="shared" si="196"/>
        <v>0</v>
      </c>
      <c r="V1664">
        <f t="shared" si="196"/>
        <v>0</v>
      </c>
      <c r="W1664">
        <f t="shared" si="196"/>
        <v>0</v>
      </c>
      <c r="X1664">
        <f t="shared" si="196"/>
        <v>0</v>
      </c>
    </row>
    <row r="1665" spans="3:24" ht="30" customHeight="1" thickTop="1" thickBot="1" x14ac:dyDescent="0.25">
      <c r="C1665" s="108"/>
      <c r="D1665" s="108"/>
      <c r="E1665" s="115"/>
      <c r="F1665" s="115"/>
      <c r="H1665" t="str">
        <f t="shared" si="191"/>
        <v/>
      </c>
      <c r="I1665" t="str">
        <f t="shared" si="192"/>
        <v/>
      </c>
      <c r="J1665" t="str">
        <f t="shared" si="193"/>
        <v/>
      </c>
      <c r="K1665" t="str">
        <f t="shared" si="194"/>
        <v/>
      </c>
      <c r="M1665">
        <f t="shared" si="196"/>
        <v>0</v>
      </c>
      <c r="N1665">
        <f t="shared" si="196"/>
        <v>0</v>
      </c>
      <c r="O1665">
        <f t="shared" si="196"/>
        <v>0</v>
      </c>
      <c r="P1665">
        <f t="shared" si="196"/>
        <v>0</v>
      </c>
      <c r="Q1665">
        <f t="shared" si="196"/>
        <v>0</v>
      </c>
      <c r="R1665">
        <f t="shared" si="196"/>
        <v>0</v>
      </c>
      <c r="S1665">
        <f t="shared" si="196"/>
        <v>0</v>
      </c>
      <c r="T1665">
        <f t="shared" si="196"/>
        <v>0</v>
      </c>
      <c r="U1665">
        <f t="shared" si="196"/>
        <v>0</v>
      </c>
      <c r="V1665">
        <f t="shared" si="196"/>
        <v>0</v>
      </c>
      <c r="W1665">
        <f t="shared" si="196"/>
        <v>0</v>
      </c>
      <c r="X1665">
        <f t="shared" si="196"/>
        <v>0</v>
      </c>
    </row>
    <row r="1666" spans="3:24" ht="30" customHeight="1" thickTop="1" thickBot="1" x14ac:dyDescent="0.25">
      <c r="C1666" s="108"/>
      <c r="D1666" s="108"/>
      <c r="E1666" s="115"/>
      <c r="F1666" s="115"/>
      <c r="H1666" t="str">
        <f t="shared" si="191"/>
        <v/>
      </c>
      <c r="I1666" t="str">
        <f t="shared" si="192"/>
        <v/>
      </c>
      <c r="J1666" t="str">
        <f t="shared" si="193"/>
        <v/>
      </c>
      <c r="K1666" t="str">
        <f t="shared" si="194"/>
        <v/>
      </c>
      <c r="M1666">
        <f t="shared" si="196"/>
        <v>0</v>
      </c>
      <c r="N1666">
        <f t="shared" si="196"/>
        <v>0</v>
      </c>
      <c r="O1666">
        <f t="shared" si="196"/>
        <v>0</v>
      </c>
      <c r="P1666">
        <f t="shared" si="196"/>
        <v>0</v>
      </c>
      <c r="Q1666">
        <f t="shared" si="196"/>
        <v>0</v>
      </c>
      <c r="R1666">
        <f t="shared" si="196"/>
        <v>0</v>
      </c>
      <c r="S1666">
        <f t="shared" si="196"/>
        <v>0</v>
      </c>
      <c r="T1666">
        <f t="shared" si="196"/>
        <v>0</v>
      </c>
      <c r="U1666">
        <f t="shared" si="196"/>
        <v>0</v>
      </c>
      <c r="V1666">
        <f t="shared" si="196"/>
        <v>0</v>
      </c>
      <c r="W1666">
        <f t="shared" si="196"/>
        <v>0</v>
      </c>
      <c r="X1666">
        <f t="shared" si="196"/>
        <v>0</v>
      </c>
    </row>
    <row r="1667" spans="3:24" ht="30" customHeight="1" thickTop="1" thickBot="1" x14ac:dyDescent="0.25">
      <c r="C1667" s="108"/>
      <c r="D1667" s="108"/>
      <c r="E1667" s="115"/>
      <c r="F1667" s="115"/>
      <c r="H1667" t="str">
        <f t="shared" si="191"/>
        <v/>
      </c>
      <c r="I1667" t="str">
        <f t="shared" si="192"/>
        <v/>
      </c>
      <c r="J1667" t="str">
        <f t="shared" si="193"/>
        <v/>
      </c>
      <c r="K1667" t="str">
        <f t="shared" si="194"/>
        <v/>
      </c>
      <c r="M1667">
        <f t="shared" si="196"/>
        <v>0</v>
      </c>
      <c r="N1667">
        <f t="shared" si="196"/>
        <v>0</v>
      </c>
      <c r="O1667">
        <f t="shared" si="196"/>
        <v>0</v>
      </c>
      <c r="P1667">
        <f t="shared" si="196"/>
        <v>0</v>
      </c>
      <c r="Q1667">
        <f t="shared" si="196"/>
        <v>0</v>
      </c>
      <c r="R1667">
        <f t="shared" si="196"/>
        <v>0</v>
      </c>
      <c r="S1667">
        <f t="shared" si="196"/>
        <v>0</v>
      </c>
      <c r="T1667">
        <f t="shared" si="196"/>
        <v>0</v>
      </c>
      <c r="U1667">
        <f t="shared" si="196"/>
        <v>0</v>
      </c>
      <c r="V1667">
        <f t="shared" si="196"/>
        <v>0</v>
      </c>
      <c r="W1667">
        <f t="shared" si="196"/>
        <v>0</v>
      </c>
      <c r="X1667">
        <f t="shared" si="196"/>
        <v>0</v>
      </c>
    </row>
    <row r="1668" spans="3:24" ht="30" customHeight="1" thickTop="1" thickBot="1" x14ac:dyDescent="0.25">
      <c r="C1668" s="108"/>
      <c r="D1668" s="108"/>
      <c r="E1668" s="115"/>
      <c r="F1668" s="115"/>
      <c r="H1668" t="str">
        <f t="shared" si="191"/>
        <v/>
      </c>
      <c r="I1668" t="str">
        <f t="shared" si="192"/>
        <v/>
      </c>
      <c r="J1668" t="str">
        <f t="shared" si="193"/>
        <v/>
      </c>
      <c r="K1668" t="str">
        <f t="shared" si="194"/>
        <v/>
      </c>
      <c r="M1668">
        <f t="shared" si="196"/>
        <v>0</v>
      </c>
      <c r="N1668">
        <f t="shared" si="196"/>
        <v>0</v>
      </c>
      <c r="O1668">
        <f t="shared" si="196"/>
        <v>0</v>
      </c>
      <c r="P1668">
        <f t="shared" si="196"/>
        <v>0</v>
      </c>
      <c r="Q1668">
        <f t="shared" si="196"/>
        <v>0</v>
      </c>
      <c r="R1668">
        <f t="shared" si="196"/>
        <v>0</v>
      </c>
      <c r="S1668">
        <f t="shared" si="196"/>
        <v>0</v>
      </c>
      <c r="T1668">
        <f t="shared" si="196"/>
        <v>0</v>
      </c>
      <c r="U1668">
        <f t="shared" si="196"/>
        <v>0</v>
      </c>
      <c r="V1668">
        <f t="shared" si="196"/>
        <v>0</v>
      </c>
      <c r="W1668">
        <f t="shared" si="196"/>
        <v>0</v>
      </c>
      <c r="X1668">
        <f t="shared" si="196"/>
        <v>0</v>
      </c>
    </row>
    <row r="1669" spans="3:24" ht="30" customHeight="1" thickTop="1" thickBot="1" x14ac:dyDescent="0.25">
      <c r="C1669" s="108"/>
      <c r="D1669" s="108"/>
      <c r="E1669" s="115"/>
      <c r="F1669" s="115"/>
      <c r="H1669" t="str">
        <f t="shared" si="191"/>
        <v/>
      </c>
      <c r="I1669" t="str">
        <f t="shared" si="192"/>
        <v/>
      </c>
      <c r="J1669" t="str">
        <f t="shared" si="193"/>
        <v/>
      </c>
      <c r="K1669" t="str">
        <f t="shared" si="194"/>
        <v/>
      </c>
      <c r="M1669">
        <f t="shared" si="196"/>
        <v>0</v>
      </c>
      <c r="N1669">
        <f t="shared" si="196"/>
        <v>0</v>
      </c>
      <c r="O1669">
        <f t="shared" si="196"/>
        <v>0</v>
      </c>
      <c r="P1669">
        <f t="shared" si="196"/>
        <v>0</v>
      </c>
      <c r="Q1669">
        <f t="shared" si="196"/>
        <v>0</v>
      </c>
      <c r="R1669">
        <f t="shared" si="196"/>
        <v>0</v>
      </c>
      <c r="S1669">
        <f t="shared" si="196"/>
        <v>0</v>
      </c>
      <c r="T1669">
        <f t="shared" si="196"/>
        <v>0</v>
      </c>
      <c r="U1669">
        <f t="shared" si="196"/>
        <v>0</v>
      </c>
      <c r="V1669">
        <f t="shared" si="196"/>
        <v>0</v>
      </c>
      <c r="W1669">
        <f t="shared" si="196"/>
        <v>0</v>
      </c>
      <c r="X1669">
        <f t="shared" si="196"/>
        <v>0</v>
      </c>
    </row>
    <row r="1670" spans="3:24" ht="30" customHeight="1" thickTop="1" thickBot="1" x14ac:dyDescent="0.25">
      <c r="C1670" s="108"/>
      <c r="D1670" s="108"/>
      <c r="E1670" s="115"/>
      <c r="F1670" s="115"/>
      <c r="H1670" t="str">
        <f t="shared" si="191"/>
        <v/>
      </c>
      <c r="I1670" t="str">
        <f t="shared" si="192"/>
        <v/>
      </c>
      <c r="J1670" t="str">
        <f t="shared" si="193"/>
        <v/>
      </c>
      <c r="K1670" t="str">
        <f t="shared" si="194"/>
        <v/>
      </c>
      <c r="M1670">
        <f t="shared" si="196"/>
        <v>0</v>
      </c>
      <c r="N1670">
        <f t="shared" si="196"/>
        <v>0</v>
      </c>
      <c r="O1670">
        <f t="shared" si="196"/>
        <v>0</v>
      </c>
      <c r="P1670">
        <f t="shared" si="196"/>
        <v>0</v>
      </c>
      <c r="Q1670">
        <f t="shared" si="196"/>
        <v>0</v>
      </c>
      <c r="R1670">
        <f t="shared" si="196"/>
        <v>0</v>
      </c>
      <c r="S1670">
        <f t="shared" si="196"/>
        <v>0</v>
      </c>
      <c r="T1670">
        <f t="shared" si="196"/>
        <v>0</v>
      </c>
      <c r="U1670">
        <f t="shared" si="196"/>
        <v>0</v>
      </c>
      <c r="V1670">
        <f t="shared" si="196"/>
        <v>0</v>
      </c>
      <c r="W1670">
        <f t="shared" si="196"/>
        <v>0</v>
      </c>
      <c r="X1670">
        <f t="shared" si="196"/>
        <v>0</v>
      </c>
    </row>
    <row r="1671" spans="3:24" ht="30" customHeight="1" thickTop="1" thickBot="1" x14ac:dyDescent="0.25">
      <c r="C1671" s="108"/>
      <c r="D1671" s="108"/>
      <c r="E1671" s="115"/>
      <c r="F1671" s="115"/>
      <c r="H1671" t="str">
        <f t="shared" si="191"/>
        <v/>
      </c>
      <c r="I1671" t="str">
        <f t="shared" si="192"/>
        <v/>
      </c>
      <c r="J1671" t="str">
        <f t="shared" si="193"/>
        <v/>
      </c>
      <c r="K1671" t="str">
        <f t="shared" si="194"/>
        <v/>
      </c>
      <c r="M1671">
        <f t="shared" si="196"/>
        <v>0</v>
      </c>
      <c r="N1671">
        <f t="shared" si="196"/>
        <v>0</v>
      </c>
      <c r="O1671">
        <f t="shared" si="196"/>
        <v>0</v>
      </c>
      <c r="P1671">
        <f t="shared" si="196"/>
        <v>0</v>
      </c>
      <c r="Q1671">
        <f t="shared" si="196"/>
        <v>0</v>
      </c>
      <c r="R1671">
        <f t="shared" si="196"/>
        <v>0</v>
      </c>
      <c r="S1671">
        <f t="shared" si="196"/>
        <v>0</v>
      </c>
      <c r="T1671">
        <f t="shared" si="196"/>
        <v>0</v>
      </c>
      <c r="U1671">
        <f t="shared" si="196"/>
        <v>0</v>
      </c>
      <c r="V1671">
        <f t="shared" si="196"/>
        <v>0</v>
      </c>
      <c r="W1671">
        <f t="shared" si="196"/>
        <v>0</v>
      </c>
      <c r="X1671">
        <f t="shared" si="196"/>
        <v>0</v>
      </c>
    </row>
    <row r="1672" spans="3:24" ht="30" customHeight="1" thickTop="1" thickBot="1" x14ac:dyDescent="0.25">
      <c r="C1672" s="108"/>
      <c r="D1672" s="108"/>
      <c r="E1672" s="115"/>
      <c r="F1672" s="115"/>
      <c r="H1672" t="str">
        <f t="shared" si="191"/>
        <v/>
      </c>
      <c r="I1672" t="str">
        <f t="shared" si="192"/>
        <v/>
      </c>
      <c r="J1672" t="str">
        <f t="shared" si="193"/>
        <v/>
      </c>
      <c r="K1672" t="str">
        <f t="shared" si="194"/>
        <v/>
      </c>
      <c r="M1672">
        <f t="shared" si="196"/>
        <v>0</v>
      </c>
      <c r="N1672">
        <f t="shared" si="196"/>
        <v>0</v>
      </c>
      <c r="O1672">
        <f t="shared" si="196"/>
        <v>0</v>
      </c>
      <c r="P1672">
        <f t="shared" ref="N1672:X1695" si="197">IF(ISERROR(IF(AND($H1672&lt;=P$6,$J1672&gt;=P$6),1,0)),"",IF(AND($H1672&lt;=P$6,$J1672&gt;=P$6),1,0))</f>
        <v>0</v>
      </c>
      <c r="Q1672">
        <f t="shared" si="197"/>
        <v>0</v>
      </c>
      <c r="R1672">
        <f t="shared" si="197"/>
        <v>0</v>
      </c>
      <c r="S1672">
        <f t="shared" si="197"/>
        <v>0</v>
      </c>
      <c r="T1672">
        <f t="shared" si="197"/>
        <v>0</v>
      </c>
      <c r="U1672">
        <f t="shared" si="197"/>
        <v>0</v>
      </c>
      <c r="V1672">
        <f t="shared" si="197"/>
        <v>0</v>
      </c>
      <c r="W1672">
        <f t="shared" si="197"/>
        <v>0</v>
      </c>
      <c r="X1672">
        <f t="shared" si="197"/>
        <v>0</v>
      </c>
    </row>
    <row r="1673" spans="3:24" ht="30" customHeight="1" thickTop="1" thickBot="1" x14ac:dyDescent="0.25">
      <c r="C1673" s="108"/>
      <c r="D1673" s="108"/>
      <c r="E1673" s="115"/>
      <c r="F1673" s="115"/>
      <c r="H1673" t="str">
        <f t="shared" ref="H1673:H1736" si="198">IF(ISERROR(IF(E1673="","",MONTH(E1673))),"",IF(E1673="","",MONTH(E1673)))</f>
        <v/>
      </c>
      <c r="I1673" t="str">
        <f t="shared" ref="I1673:I1736" si="199">IF(ISERROR(IF(E1673="","",YEAR(E1673))),"",IF(E1673="","",YEAR(E1673)))</f>
        <v/>
      </c>
      <c r="J1673" t="str">
        <f t="shared" ref="J1673:J1736" si="200">IF(ISERROR(IF(F1673="","",MONTH(F1673))),"",IF(F1673="","",MONTH(F1673)))</f>
        <v/>
      </c>
      <c r="K1673" t="str">
        <f t="shared" ref="K1673:K1736" si="201">IF(ISERROR(IF(F1673="","",YEAR(F1673))),"",IF(F1673="","",YEAR(F1673)))</f>
        <v/>
      </c>
      <c r="M1673">
        <f t="shared" ref="M1673:M1736" si="202">IF(ISERROR(IF(AND($H1673&lt;=M$6,$J1673&gt;=M$6),1,0)),"",IF(AND($H1673&lt;=M$6,$J1673&gt;=M$6),1,0))</f>
        <v>0</v>
      </c>
      <c r="N1673">
        <f t="shared" si="197"/>
        <v>0</v>
      </c>
      <c r="O1673">
        <f t="shared" si="197"/>
        <v>0</v>
      </c>
      <c r="P1673">
        <f t="shared" si="197"/>
        <v>0</v>
      </c>
      <c r="Q1673">
        <f t="shared" si="197"/>
        <v>0</v>
      </c>
      <c r="R1673">
        <f t="shared" si="197"/>
        <v>0</v>
      </c>
      <c r="S1673">
        <f t="shared" si="197"/>
        <v>0</v>
      </c>
      <c r="T1673">
        <f t="shared" si="197"/>
        <v>0</v>
      </c>
      <c r="U1673">
        <f t="shared" si="197"/>
        <v>0</v>
      </c>
      <c r="V1673">
        <f t="shared" si="197"/>
        <v>0</v>
      </c>
      <c r="W1673">
        <f t="shared" si="197"/>
        <v>0</v>
      </c>
      <c r="X1673">
        <f t="shared" si="197"/>
        <v>0</v>
      </c>
    </row>
    <row r="1674" spans="3:24" ht="30" customHeight="1" thickTop="1" thickBot="1" x14ac:dyDescent="0.25">
      <c r="C1674" s="108"/>
      <c r="D1674" s="108"/>
      <c r="E1674" s="115"/>
      <c r="F1674" s="115"/>
      <c r="H1674" t="str">
        <f t="shared" si="198"/>
        <v/>
      </c>
      <c r="I1674" t="str">
        <f t="shared" si="199"/>
        <v/>
      </c>
      <c r="J1674" t="str">
        <f t="shared" si="200"/>
        <v/>
      </c>
      <c r="K1674" t="str">
        <f t="shared" si="201"/>
        <v/>
      </c>
      <c r="M1674">
        <f t="shared" si="202"/>
        <v>0</v>
      </c>
      <c r="N1674">
        <f t="shared" si="197"/>
        <v>0</v>
      </c>
      <c r="O1674">
        <f t="shared" si="197"/>
        <v>0</v>
      </c>
      <c r="P1674">
        <f t="shared" si="197"/>
        <v>0</v>
      </c>
      <c r="Q1674">
        <f t="shared" si="197"/>
        <v>0</v>
      </c>
      <c r="R1674">
        <f t="shared" si="197"/>
        <v>0</v>
      </c>
      <c r="S1674">
        <f t="shared" si="197"/>
        <v>0</v>
      </c>
      <c r="T1674">
        <f t="shared" si="197"/>
        <v>0</v>
      </c>
      <c r="U1674">
        <f t="shared" si="197"/>
        <v>0</v>
      </c>
      <c r="V1674">
        <f t="shared" si="197"/>
        <v>0</v>
      </c>
      <c r="W1674">
        <f t="shared" si="197"/>
        <v>0</v>
      </c>
      <c r="X1674">
        <f t="shared" si="197"/>
        <v>0</v>
      </c>
    </row>
    <row r="1675" spans="3:24" ht="30" customHeight="1" thickTop="1" thickBot="1" x14ac:dyDescent="0.25">
      <c r="C1675" s="108"/>
      <c r="D1675" s="108"/>
      <c r="E1675" s="115"/>
      <c r="F1675" s="115"/>
      <c r="H1675" t="str">
        <f t="shared" si="198"/>
        <v/>
      </c>
      <c r="I1675" t="str">
        <f t="shared" si="199"/>
        <v/>
      </c>
      <c r="J1675" t="str">
        <f t="shared" si="200"/>
        <v/>
      </c>
      <c r="K1675" t="str">
        <f t="shared" si="201"/>
        <v/>
      </c>
      <c r="M1675">
        <f t="shared" si="202"/>
        <v>0</v>
      </c>
      <c r="N1675">
        <f t="shared" si="197"/>
        <v>0</v>
      </c>
      <c r="O1675">
        <f t="shared" si="197"/>
        <v>0</v>
      </c>
      <c r="P1675">
        <f t="shared" si="197"/>
        <v>0</v>
      </c>
      <c r="Q1675">
        <f t="shared" si="197"/>
        <v>0</v>
      </c>
      <c r="R1675">
        <f t="shared" si="197"/>
        <v>0</v>
      </c>
      <c r="S1675">
        <f t="shared" si="197"/>
        <v>0</v>
      </c>
      <c r="T1675">
        <f t="shared" si="197"/>
        <v>0</v>
      </c>
      <c r="U1675">
        <f t="shared" si="197"/>
        <v>0</v>
      </c>
      <c r="V1675">
        <f t="shared" si="197"/>
        <v>0</v>
      </c>
      <c r="W1675">
        <f t="shared" si="197"/>
        <v>0</v>
      </c>
      <c r="X1675">
        <f t="shared" si="197"/>
        <v>0</v>
      </c>
    </row>
    <row r="1676" spans="3:24" ht="30" customHeight="1" thickTop="1" thickBot="1" x14ac:dyDescent="0.25">
      <c r="C1676" s="108"/>
      <c r="D1676" s="108"/>
      <c r="E1676" s="115"/>
      <c r="F1676" s="115"/>
      <c r="H1676" t="str">
        <f t="shared" si="198"/>
        <v/>
      </c>
      <c r="I1676" t="str">
        <f t="shared" si="199"/>
        <v/>
      </c>
      <c r="J1676" t="str">
        <f t="shared" si="200"/>
        <v/>
      </c>
      <c r="K1676" t="str">
        <f t="shared" si="201"/>
        <v/>
      </c>
      <c r="M1676">
        <f t="shared" si="202"/>
        <v>0</v>
      </c>
      <c r="N1676">
        <f t="shared" si="197"/>
        <v>0</v>
      </c>
      <c r="O1676">
        <f t="shared" si="197"/>
        <v>0</v>
      </c>
      <c r="P1676">
        <f t="shared" si="197"/>
        <v>0</v>
      </c>
      <c r="Q1676">
        <f t="shared" si="197"/>
        <v>0</v>
      </c>
      <c r="R1676">
        <f t="shared" si="197"/>
        <v>0</v>
      </c>
      <c r="S1676">
        <f t="shared" si="197"/>
        <v>0</v>
      </c>
      <c r="T1676">
        <f t="shared" si="197"/>
        <v>0</v>
      </c>
      <c r="U1676">
        <f t="shared" si="197"/>
        <v>0</v>
      </c>
      <c r="V1676">
        <f t="shared" si="197"/>
        <v>0</v>
      </c>
      <c r="W1676">
        <f t="shared" si="197"/>
        <v>0</v>
      </c>
      <c r="X1676">
        <f t="shared" si="197"/>
        <v>0</v>
      </c>
    </row>
    <row r="1677" spans="3:24" ht="30" customHeight="1" thickTop="1" thickBot="1" x14ac:dyDescent="0.25">
      <c r="C1677" s="108"/>
      <c r="D1677" s="108"/>
      <c r="E1677" s="115"/>
      <c r="F1677" s="115"/>
      <c r="H1677" t="str">
        <f t="shared" si="198"/>
        <v/>
      </c>
      <c r="I1677" t="str">
        <f t="shared" si="199"/>
        <v/>
      </c>
      <c r="J1677" t="str">
        <f t="shared" si="200"/>
        <v/>
      </c>
      <c r="K1677" t="str">
        <f t="shared" si="201"/>
        <v/>
      </c>
      <c r="M1677">
        <f t="shared" si="202"/>
        <v>0</v>
      </c>
      <c r="N1677">
        <f t="shared" si="197"/>
        <v>0</v>
      </c>
      <c r="O1677">
        <f t="shared" si="197"/>
        <v>0</v>
      </c>
      <c r="P1677">
        <f t="shared" si="197"/>
        <v>0</v>
      </c>
      <c r="Q1677">
        <f t="shared" si="197"/>
        <v>0</v>
      </c>
      <c r="R1677">
        <f t="shared" si="197"/>
        <v>0</v>
      </c>
      <c r="S1677">
        <f t="shared" si="197"/>
        <v>0</v>
      </c>
      <c r="T1677">
        <f t="shared" si="197"/>
        <v>0</v>
      </c>
      <c r="U1677">
        <f t="shared" si="197"/>
        <v>0</v>
      </c>
      <c r="V1677">
        <f t="shared" si="197"/>
        <v>0</v>
      </c>
      <c r="W1677">
        <f t="shared" si="197"/>
        <v>0</v>
      </c>
      <c r="X1677">
        <f t="shared" si="197"/>
        <v>0</v>
      </c>
    </row>
    <row r="1678" spans="3:24" ht="30" customHeight="1" thickTop="1" thickBot="1" x14ac:dyDescent="0.25">
      <c r="C1678" s="108"/>
      <c r="D1678" s="108"/>
      <c r="E1678" s="115"/>
      <c r="F1678" s="115"/>
      <c r="H1678" t="str">
        <f t="shared" si="198"/>
        <v/>
      </c>
      <c r="I1678" t="str">
        <f t="shared" si="199"/>
        <v/>
      </c>
      <c r="J1678" t="str">
        <f t="shared" si="200"/>
        <v/>
      </c>
      <c r="K1678" t="str">
        <f t="shared" si="201"/>
        <v/>
      </c>
      <c r="M1678">
        <f t="shared" si="202"/>
        <v>0</v>
      </c>
      <c r="N1678">
        <f t="shared" si="197"/>
        <v>0</v>
      </c>
      <c r="O1678">
        <f t="shared" si="197"/>
        <v>0</v>
      </c>
      <c r="P1678">
        <f t="shared" si="197"/>
        <v>0</v>
      </c>
      <c r="Q1678">
        <f t="shared" si="197"/>
        <v>0</v>
      </c>
      <c r="R1678">
        <f t="shared" si="197"/>
        <v>0</v>
      </c>
      <c r="S1678">
        <f t="shared" si="197"/>
        <v>0</v>
      </c>
      <c r="T1678">
        <f t="shared" si="197"/>
        <v>0</v>
      </c>
      <c r="U1678">
        <f t="shared" si="197"/>
        <v>0</v>
      </c>
      <c r="V1678">
        <f t="shared" si="197"/>
        <v>0</v>
      </c>
      <c r="W1678">
        <f t="shared" si="197"/>
        <v>0</v>
      </c>
      <c r="X1678">
        <f t="shared" si="197"/>
        <v>0</v>
      </c>
    </row>
    <row r="1679" spans="3:24" ht="30" customHeight="1" thickTop="1" thickBot="1" x14ac:dyDescent="0.25">
      <c r="C1679" s="108"/>
      <c r="D1679" s="108"/>
      <c r="E1679" s="115"/>
      <c r="F1679" s="115"/>
      <c r="H1679" t="str">
        <f t="shared" si="198"/>
        <v/>
      </c>
      <c r="I1679" t="str">
        <f t="shared" si="199"/>
        <v/>
      </c>
      <c r="J1679" t="str">
        <f t="shared" si="200"/>
        <v/>
      </c>
      <c r="K1679" t="str">
        <f t="shared" si="201"/>
        <v/>
      </c>
      <c r="M1679">
        <f t="shared" si="202"/>
        <v>0</v>
      </c>
      <c r="N1679">
        <f t="shared" si="197"/>
        <v>0</v>
      </c>
      <c r="O1679">
        <f t="shared" si="197"/>
        <v>0</v>
      </c>
      <c r="P1679">
        <f t="shared" si="197"/>
        <v>0</v>
      </c>
      <c r="Q1679">
        <f t="shared" si="197"/>
        <v>0</v>
      </c>
      <c r="R1679">
        <f t="shared" si="197"/>
        <v>0</v>
      </c>
      <c r="S1679">
        <f t="shared" si="197"/>
        <v>0</v>
      </c>
      <c r="T1679">
        <f t="shared" si="197"/>
        <v>0</v>
      </c>
      <c r="U1679">
        <f t="shared" si="197"/>
        <v>0</v>
      </c>
      <c r="V1679">
        <f t="shared" si="197"/>
        <v>0</v>
      </c>
      <c r="W1679">
        <f t="shared" si="197"/>
        <v>0</v>
      </c>
      <c r="X1679">
        <f t="shared" si="197"/>
        <v>0</v>
      </c>
    </row>
    <row r="1680" spans="3:24" ht="30" customHeight="1" thickTop="1" thickBot="1" x14ac:dyDescent="0.25">
      <c r="C1680" s="108"/>
      <c r="D1680" s="108"/>
      <c r="E1680" s="115"/>
      <c r="F1680" s="115"/>
      <c r="H1680" t="str">
        <f t="shared" si="198"/>
        <v/>
      </c>
      <c r="I1680" t="str">
        <f t="shared" si="199"/>
        <v/>
      </c>
      <c r="J1680" t="str">
        <f t="shared" si="200"/>
        <v/>
      </c>
      <c r="K1680" t="str">
        <f t="shared" si="201"/>
        <v/>
      </c>
      <c r="M1680">
        <f t="shared" si="202"/>
        <v>0</v>
      </c>
      <c r="N1680">
        <f t="shared" si="197"/>
        <v>0</v>
      </c>
      <c r="O1680">
        <f t="shared" si="197"/>
        <v>0</v>
      </c>
      <c r="P1680">
        <f t="shared" si="197"/>
        <v>0</v>
      </c>
      <c r="Q1680">
        <f t="shared" si="197"/>
        <v>0</v>
      </c>
      <c r="R1680">
        <f t="shared" si="197"/>
        <v>0</v>
      </c>
      <c r="S1680">
        <f t="shared" si="197"/>
        <v>0</v>
      </c>
      <c r="T1680">
        <f t="shared" si="197"/>
        <v>0</v>
      </c>
      <c r="U1680">
        <f t="shared" si="197"/>
        <v>0</v>
      </c>
      <c r="V1680">
        <f t="shared" si="197"/>
        <v>0</v>
      </c>
      <c r="W1680">
        <f t="shared" si="197"/>
        <v>0</v>
      </c>
      <c r="X1680">
        <f t="shared" si="197"/>
        <v>0</v>
      </c>
    </row>
    <row r="1681" spans="3:24" ht="30" customHeight="1" thickTop="1" thickBot="1" x14ac:dyDescent="0.25">
      <c r="C1681" s="108"/>
      <c r="D1681" s="108"/>
      <c r="E1681" s="115"/>
      <c r="F1681" s="115"/>
      <c r="H1681" t="str">
        <f t="shared" si="198"/>
        <v/>
      </c>
      <c r="I1681" t="str">
        <f t="shared" si="199"/>
        <v/>
      </c>
      <c r="J1681" t="str">
        <f t="shared" si="200"/>
        <v/>
      </c>
      <c r="K1681" t="str">
        <f t="shared" si="201"/>
        <v/>
      </c>
      <c r="M1681">
        <f t="shared" si="202"/>
        <v>0</v>
      </c>
      <c r="N1681">
        <f t="shared" si="197"/>
        <v>0</v>
      </c>
      <c r="O1681">
        <f t="shared" si="197"/>
        <v>0</v>
      </c>
      <c r="P1681">
        <f t="shared" si="197"/>
        <v>0</v>
      </c>
      <c r="Q1681">
        <f t="shared" si="197"/>
        <v>0</v>
      </c>
      <c r="R1681">
        <f t="shared" si="197"/>
        <v>0</v>
      </c>
      <c r="S1681">
        <f t="shared" si="197"/>
        <v>0</v>
      </c>
      <c r="T1681">
        <f t="shared" si="197"/>
        <v>0</v>
      </c>
      <c r="U1681">
        <f t="shared" si="197"/>
        <v>0</v>
      </c>
      <c r="V1681">
        <f t="shared" si="197"/>
        <v>0</v>
      </c>
      <c r="W1681">
        <f t="shared" si="197"/>
        <v>0</v>
      </c>
      <c r="X1681">
        <f t="shared" si="197"/>
        <v>0</v>
      </c>
    </row>
    <row r="1682" spans="3:24" ht="30" customHeight="1" thickTop="1" thickBot="1" x14ac:dyDescent="0.25">
      <c r="C1682" s="108"/>
      <c r="D1682" s="108"/>
      <c r="E1682" s="115"/>
      <c r="F1682" s="115"/>
      <c r="H1682" t="str">
        <f t="shared" si="198"/>
        <v/>
      </c>
      <c r="I1682" t="str">
        <f t="shared" si="199"/>
        <v/>
      </c>
      <c r="J1682" t="str">
        <f t="shared" si="200"/>
        <v/>
      </c>
      <c r="K1682" t="str">
        <f t="shared" si="201"/>
        <v/>
      </c>
      <c r="M1682">
        <f t="shared" si="202"/>
        <v>0</v>
      </c>
      <c r="N1682">
        <f t="shared" si="197"/>
        <v>0</v>
      </c>
      <c r="O1682">
        <f t="shared" si="197"/>
        <v>0</v>
      </c>
      <c r="P1682">
        <f t="shared" si="197"/>
        <v>0</v>
      </c>
      <c r="Q1682">
        <f t="shared" si="197"/>
        <v>0</v>
      </c>
      <c r="R1682">
        <f t="shared" si="197"/>
        <v>0</v>
      </c>
      <c r="S1682">
        <f t="shared" si="197"/>
        <v>0</v>
      </c>
      <c r="T1682">
        <f t="shared" si="197"/>
        <v>0</v>
      </c>
      <c r="U1682">
        <f t="shared" si="197"/>
        <v>0</v>
      </c>
      <c r="V1682">
        <f t="shared" si="197"/>
        <v>0</v>
      </c>
      <c r="W1682">
        <f t="shared" si="197"/>
        <v>0</v>
      </c>
      <c r="X1682">
        <f t="shared" si="197"/>
        <v>0</v>
      </c>
    </row>
    <row r="1683" spans="3:24" ht="30" customHeight="1" thickTop="1" thickBot="1" x14ac:dyDescent="0.25">
      <c r="C1683" s="108"/>
      <c r="D1683" s="108"/>
      <c r="E1683" s="115"/>
      <c r="F1683" s="115"/>
      <c r="H1683" t="str">
        <f t="shared" si="198"/>
        <v/>
      </c>
      <c r="I1683" t="str">
        <f t="shared" si="199"/>
        <v/>
      </c>
      <c r="J1683" t="str">
        <f t="shared" si="200"/>
        <v/>
      </c>
      <c r="K1683" t="str">
        <f t="shared" si="201"/>
        <v/>
      </c>
      <c r="M1683">
        <f t="shared" si="202"/>
        <v>0</v>
      </c>
      <c r="N1683">
        <f t="shared" si="197"/>
        <v>0</v>
      </c>
      <c r="O1683">
        <f t="shared" si="197"/>
        <v>0</v>
      </c>
      <c r="P1683">
        <f t="shared" si="197"/>
        <v>0</v>
      </c>
      <c r="Q1683">
        <f t="shared" si="197"/>
        <v>0</v>
      </c>
      <c r="R1683">
        <f t="shared" si="197"/>
        <v>0</v>
      </c>
      <c r="S1683">
        <f t="shared" si="197"/>
        <v>0</v>
      </c>
      <c r="T1683">
        <f t="shared" si="197"/>
        <v>0</v>
      </c>
      <c r="U1683">
        <f t="shared" si="197"/>
        <v>0</v>
      </c>
      <c r="V1683">
        <f t="shared" si="197"/>
        <v>0</v>
      </c>
      <c r="W1683">
        <f t="shared" si="197"/>
        <v>0</v>
      </c>
      <c r="X1683">
        <f t="shared" si="197"/>
        <v>0</v>
      </c>
    </row>
    <row r="1684" spans="3:24" ht="30" customHeight="1" thickTop="1" thickBot="1" x14ac:dyDescent="0.25">
      <c r="C1684" s="108"/>
      <c r="D1684" s="108"/>
      <c r="E1684" s="115"/>
      <c r="F1684" s="115"/>
      <c r="H1684" t="str">
        <f t="shared" si="198"/>
        <v/>
      </c>
      <c r="I1684" t="str">
        <f t="shared" si="199"/>
        <v/>
      </c>
      <c r="J1684" t="str">
        <f t="shared" si="200"/>
        <v/>
      </c>
      <c r="K1684" t="str">
        <f t="shared" si="201"/>
        <v/>
      </c>
      <c r="M1684">
        <f t="shared" si="202"/>
        <v>0</v>
      </c>
      <c r="N1684">
        <f t="shared" si="197"/>
        <v>0</v>
      </c>
      <c r="O1684">
        <f t="shared" si="197"/>
        <v>0</v>
      </c>
      <c r="P1684">
        <f t="shared" si="197"/>
        <v>0</v>
      </c>
      <c r="Q1684">
        <f t="shared" si="197"/>
        <v>0</v>
      </c>
      <c r="R1684">
        <f t="shared" si="197"/>
        <v>0</v>
      </c>
      <c r="S1684">
        <f t="shared" si="197"/>
        <v>0</v>
      </c>
      <c r="T1684">
        <f t="shared" si="197"/>
        <v>0</v>
      </c>
      <c r="U1684">
        <f t="shared" si="197"/>
        <v>0</v>
      </c>
      <c r="V1684">
        <f t="shared" si="197"/>
        <v>0</v>
      </c>
      <c r="W1684">
        <f t="shared" si="197"/>
        <v>0</v>
      </c>
      <c r="X1684">
        <f t="shared" si="197"/>
        <v>0</v>
      </c>
    </row>
    <row r="1685" spans="3:24" ht="30" customHeight="1" thickTop="1" thickBot="1" x14ac:dyDescent="0.25">
      <c r="C1685" s="108"/>
      <c r="D1685" s="108"/>
      <c r="E1685" s="115"/>
      <c r="F1685" s="115"/>
      <c r="H1685" t="str">
        <f t="shared" si="198"/>
        <v/>
      </c>
      <c r="I1685" t="str">
        <f t="shared" si="199"/>
        <v/>
      </c>
      <c r="J1685" t="str">
        <f t="shared" si="200"/>
        <v/>
      </c>
      <c r="K1685" t="str">
        <f t="shared" si="201"/>
        <v/>
      </c>
      <c r="M1685">
        <f t="shared" si="202"/>
        <v>0</v>
      </c>
      <c r="N1685">
        <f t="shared" si="197"/>
        <v>0</v>
      </c>
      <c r="O1685">
        <f t="shared" si="197"/>
        <v>0</v>
      </c>
      <c r="P1685">
        <f t="shared" si="197"/>
        <v>0</v>
      </c>
      <c r="Q1685">
        <f t="shared" si="197"/>
        <v>0</v>
      </c>
      <c r="R1685">
        <f t="shared" si="197"/>
        <v>0</v>
      </c>
      <c r="S1685">
        <f t="shared" si="197"/>
        <v>0</v>
      </c>
      <c r="T1685">
        <f t="shared" si="197"/>
        <v>0</v>
      </c>
      <c r="U1685">
        <f t="shared" si="197"/>
        <v>0</v>
      </c>
      <c r="V1685">
        <f t="shared" si="197"/>
        <v>0</v>
      </c>
      <c r="W1685">
        <f t="shared" si="197"/>
        <v>0</v>
      </c>
      <c r="X1685">
        <f t="shared" si="197"/>
        <v>0</v>
      </c>
    </row>
    <row r="1686" spans="3:24" ht="30" customHeight="1" thickTop="1" thickBot="1" x14ac:dyDescent="0.25">
      <c r="C1686" s="108"/>
      <c r="D1686" s="108"/>
      <c r="E1686" s="115"/>
      <c r="F1686" s="115"/>
      <c r="H1686" t="str">
        <f t="shared" si="198"/>
        <v/>
      </c>
      <c r="I1686" t="str">
        <f t="shared" si="199"/>
        <v/>
      </c>
      <c r="J1686" t="str">
        <f t="shared" si="200"/>
        <v/>
      </c>
      <c r="K1686" t="str">
        <f t="shared" si="201"/>
        <v/>
      </c>
      <c r="M1686">
        <f t="shared" si="202"/>
        <v>0</v>
      </c>
      <c r="N1686">
        <f t="shared" si="197"/>
        <v>0</v>
      </c>
      <c r="O1686">
        <f t="shared" si="197"/>
        <v>0</v>
      </c>
      <c r="P1686">
        <f t="shared" si="197"/>
        <v>0</v>
      </c>
      <c r="Q1686">
        <f t="shared" si="197"/>
        <v>0</v>
      </c>
      <c r="R1686">
        <f t="shared" si="197"/>
        <v>0</v>
      </c>
      <c r="S1686">
        <f t="shared" si="197"/>
        <v>0</v>
      </c>
      <c r="T1686">
        <f t="shared" si="197"/>
        <v>0</v>
      </c>
      <c r="U1686">
        <f t="shared" si="197"/>
        <v>0</v>
      </c>
      <c r="V1686">
        <f t="shared" si="197"/>
        <v>0</v>
      </c>
      <c r="W1686">
        <f t="shared" si="197"/>
        <v>0</v>
      </c>
      <c r="X1686">
        <f t="shared" si="197"/>
        <v>0</v>
      </c>
    </row>
    <row r="1687" spans="3:24" ht="30" customHeight="1" thickTop="1" thickBot="1" x14ac:dyDescent="0.25">
      <c r="C1687" s="108"/>
      <c r="D1687" s="108"/>
      <c r="E1687" s="115"/>
      <c r="F1687" s="115"/>
      <c r="H1687" t="str">
        <f t="shared" si="198"/>
        <v/>
      </c>
      <c r="I1687" t="str">
        <f t="shared" si="199"/>
        <v/>
      </c>
      <c r="J1687" t="str">
        <f t="shared" si="200"/>
        <v/>
      </c>
      <c r="K1687" t="str">
        <f t="shared" si="201"/>
        <v/>
      </c>
      <c r="M1687">
        <f t="shared" si="202"/>
        <v>0</v>
      </c>
      <c r="N1687">
        <f t="shared" si="197"/>
        <v>0</v>
      </c>
      <c r="O1687">
        <f t="shared" si="197"/>
        <v>0</v>
      </c>
      <c r="P1687">
        <f t="shared" si="197"/>
        <v>0</v>
      </c>
      <c r="Q1687">
        <f t="shared" si="197"/>
        <v>0</v>
      </c>
      <c r="R1687">
        <f t="shared" si="197"/>
        <v>0</v>
      </c>
      <c r="S1687">
        <f t="shared" si="197"/>
        <v>0</v>
      </c>
      <c r="T1687">
        <f t="shared" si="197"/>
        <v>0</v>
      </c>
      <c r="U1687">
        <f t="shared" si="197"/>
        <v>0</v>
      </c>
      <c r="V1687">
        <f t="shared" si="197"/>
        <v>0</v>
      </c>
      <c r="W1687">
        <f t="shared" si="197"/>
        <v>0</v>
      </c>
      <c r="X1687">
        <f t="shared" si="197"/>
        <v>0</v>
      </c>
    </row>
    <row r="1688" spans="3:24" ht="30" customHeight="1" thickTop="1" thickBot="1" x14ac:dyDescent="0.25">
      <c r="C1688" s="108"/>
      <c r="D1688" s="108"/>
      <c r="E1688" s="115"/>
      <c r="F1688" s="115"/>
      <c r="H1688" t="str">
        <f t="shared" si="198"/>
        <v/>
      </c>
      <c r="I1688" t="str">
        <f t="shared" si="199"/>
        <v/>
      </c>
      <c r="J1688" t="str">
        <f t="shared" si="200"/>
        <v/>
      </c>
      <c r="K1688" t="str">
        <f t="shared" si="201"/>
        <v/>
      </c>
      <c r="M1688">
        <f t="shared" si="202"/>
        <v>0</v>
      </c>
      <c r="N1688">
        <f t="shared" si="197"/>
        <v>0</v>
      </c>
      <c r="O1688">
        <f t="shared" si="197"/>
        <v>0</v>
      </c>
      <c r="P1688">
        <f t="shared" si="197"/>
        <v>0</v>
      </c>
      <c r="Q1688">
        <f t="shared" si="197"/>
        <v>0</v>
      </c>
      <c r="R1688">
        <f t="shared" si="197"/>
        <v>0</v>
      </c>
      <c r="S1688">
        <f t="shared" si="197"/>
        <v>0</v>
      </c>
      <c r="T1688">
        <f t="shared" si="197"/>
        <v>0</v>
      </c>
      <c r="U1688">
        <f t="shared" si="197"/>
        <v>0</v>
      </c>
      <c r="V1688">
        <f t="shared" si="197"/>
        <v>0</v>
      </c>
      <c r="W1688">
        <f t="shared" si="197"/>
        <v>0</v>
      </c>
      <c r="X1688">
        <f t="shared" si="197"/>
        <v>0</v>
      </c>
    </row>
    <row r="1689" spans="3:24" ht="30" customHeight="1" thickTop="1" thickBot="1" x14ac:dyDescent="0.25">
      <c r="C1689" s="108"/>
      <c r="D1689" s="108"/>
      <c r="E1689" s="115"/>
      <c r="F1689" s="115"/>
      <c r="H1689" t="str">
        <f t="shared" si="198"/>
        <v/>
      </c>
      <c r="I1689" t="str">
        <f t="shared" si="199"/>
        <v/>
      </c>
      <c r="J1689" t="str">
        <f t="shared" si="200"/>
        <v/>
      </c>
      <c r="K1689" t="str">
        <f t="shared" si="201"/>
        <v/>
      </c>
      <c r="M1689">
        <f t="shared" si="202"/>
        <v>0</v>
      </c>
      <c r="N1689">
        <f t="shared" si="197"/>
        <v>0</v>
      </c>
      <c r="O1689">
        <f t="shared" si="197"/>
        <v>0</v>
      </c>
      <c r="P1689">
        <f t="shared" si="197"/>
        <v>0</v>
      </c>
      <c r="Q1689">
        <f t="shared" si="197"/>
        <v>0</v>
      </c>
      <c r="R1689">
        <f t="shared" si="197"/>
        <v>0</v>
      </c>
      <c r="S1689">
        <f t="shared" si="197"/>
        <v>0</v>
      </c>
      <c r="T1689">
        <f t="shared" si="197"/>
        <v>0</v>
      </c>
      <c r="U1689">
        <f t="shared" si="197"/>
        <v>0</v>
      </c>
      <c r="V1689">
        <f t="shared" si="197"/>
        <v>0</v>
      </c>
      <c r="W1689">
        <f t="shared" si="197"/>
        <v>0</v>
      </c>
      <c r="X1689">
        <f t="shared" si="197"/>
        <v>0</v>
      </c>
    </row>
    <row r="1690" spans="3:24" ht="30" customHeight="1" thickTop="1" thickBot="1" x14ac:dyDescent="0.25">
      <c r="C1690" s="108"/>
      <c r="D1690" s="108"/>
      <c r="E1690" s="115"/>
      <c r="F1690" s="115"/>
      <c r="H1690" t="str">
        <f t="shared" si="198"/>
        <v/>
      </c>
      <c r="I1690" t="str">
        <f t="shared" si="199"/>
        <v/>
      </c>
      <c r="J1690" t="str">
        <f t="shared" si="200"/>
        <v/>
      </c>
      <c r="K1690" t="str">
        <f t="shared" si="201"/>
        <v/>
      </c>
      <c r="M1690">
        <f t="shared" si="202"/>
        <v>0</v>
      </c>
      <c r="N1690">
        <f t="shared" si="197"/>
        <v>0</v>
      </c>
      <c r="O1690">
        <f t="shared" si="197"/>
        <v>0</v>
      </c>
      <c r="P1690">
        <f t="shared" si="197"/>
        <v>0</v>
      </c>
      <c r="Q1690">
        <f t="shared" si="197"/>
        <v>0</v>
      </c>
      <c r="R1690">
        <f t="shared" si="197"/>
        <v>0</v>
      </c>
      <c r="S1690">
        <f t="shared" si="197"/>
        <v>0</v>
      </c>
      <c r="T1690">
        <f t="shared" si="197"/>
        <v>0</v>
      </c>
      <c r="U1690">
        <f t="shared" si="197"/>
        <v>0</v>
      </c>
      <c r="V1690">
        <f t="shared" si="197"/>
        <v>0</v>
      </c>
      <c r="W1690">
        <f t="shared" si="197"/>
        <v>0</v>
      </c>
      <c r="X1690">
        <f t="shared" si="197"/>
        <v>0</v>
      </c>
    </row>
    <row r="1691" spans="3:24" ht="30" customHeight="1" thickTop="1" thickBot="1" x14ac:dyDescent="0.25">
      <c r="C1691" s="108"/>
      <c r="D1691" s="108"/>
      <c r="E1691" s="115"/>
      <c r="F1691" s="115"/>
      <c r="H1691" t="str">
        <f t="shared" si="198"/>
        <v/>
      </c>
      <c r="I1691" t="str">
        <f t="shared" si="199"/>
        <v/>
      </c>
      <c r="J1691" t="str">
        <f t="shared" si="200"/>
        <v/>
      </c>
      <c r="K1691" t="str">
        <f t="shared" si="201"/>
        <v/>
      </c>
      <c r="M1691">
        <f t="shared" si="202"/>
        <v>0</v>
      </c>
      <c r="N1691">
        <f t="shared" si="197"/>
        <v>0</v>
      </c>
      <c r="O1691">
        <f t="shared" si="197"/>
        <v>0</v>
      </c>
      <c r="P1691">
        <f t="shared" si="197"/>
        <v>0</v>
      </c>
      <c r="Q1691">
        <f t="shared" si="197"/>
        <v>0</v>
      </c>
      <c r="R1691">
        <f t="shared" si="197"/>
        <v>0</v>
      </c>
      <c r="S1691">
        <f t="shared" si="197"/>
        <v>0</v>
      </c>
      <c r="T1691">
        <f t="shared" si="197"/>
        <v>0</v>
      </c>
      <c r="U1691">
        <f t="shared" si="197"/>
        <v>0</v>
      </c>
      <c r="V1691">
        <f t="shared" si="197"/>
        <v>0</v>
      </c>
      <c r="W1691">
        <f t="shared" si="197"/>
        <v>0</v>
      </c>
      <c r="X1691">
        <f t="shared" si="197"/>
        <v>0</v>
      </c>
    </row>
    <row r="1692" spans="3:24" ht="30" customHeight="1" thickTop="1" thickBot="1" x14ac:dyDescent="0.25">
      <c r="C1692" s="108"/>
      <c r="D1692" s="108"/>
      <c r="E1692" s="115"/>
      <c r="F1692" s="115"/>
      <c r="H1692" t="str">
        <f t="shared" si="198"/>
        <v/>
      </c>
      <c r="I1692" t="str">
        <f t="shared" si="199"/>
        <v/>
      </c>
      <c r="J1692" t="str">
        <f t="shared" si="200"/>
        <v/>
      </c>
      <c r="K1692" t="str">
        <f t="shared" si="201"/>
        <v/>
      </c>
      <c r="M1692">
        <f t="shared" si="202"/>
        <v>0</v>
      </c>
      <c r="N1692">
        <f t="shared" si="197"/>
        <v>0</v>
      </c>
      <c r="O1692">
        <f t="shared" si="197"/>
        <v>0</v>
      </c>
      <c r="P1692">
        <f t="shared" si="197"/>
        <v>0</v>
      </c>
      <c r="Q1692">
        <f t="shared" si="197"/>
        <v>0</v>
      </c>
      <c r="R1692">
        <f t="shared" si="197"/>
        <v>0</v>
      </c>
      <c r="S1692">
        <f t="shared" si="197"/>
        <v>0</v>
      </c>
      <c r="T1692">
        <f t="shared" si="197"/>
        <v>0</v>
      </c>
      <c r="U1692">
        <f t="shared" si="197"/>
        <v>0</v>
      </c>
      <c r="V1692">
        <f t="shared" si="197"/>
        <v>0</v>
      </c>
      <c r="W1692">
        <f t="shared" si="197"/>
        <v>0</v>
      </c>
      <c r="X1692">
        <f t="shared" si="197"/>
        <v>0</v>
      </c>
    </row>
    <row r="1693" spans="3:24" ht="30" customHeight="1" thickTop="1" thickBot="1" x14ac:dyDescent="0.25">
      <c r="C1693" s="108"/>
      <c r="D1693" s="108"/>
      <c r="E1693" s="115"/>
      <c r="F1693" s="115"/>
      <c r="H1693" t="str">
        <f t="shared" si="198"/>
        <v/>
      </c>
      <c r="I1693" t="str">
        <f t="shared" si="199"/>
        <v/>
      </c>
      <c r="J1693" t="str">
        <f t="shared" si="200"/>
        <v/>
      </c>
      <c r="K1693" t="str">
        <f t="shared" si="201"/>
        <v/>
      </c>
      <c r="M1693">
        <f t="shared" si="202"/>
        <v>0</v>
      </c>
      <c r="N1693">
        <f t="shared" si="197"/>
        <v>0</v>
      </c>
      <c r="O1693">
        <f t="shared" si="197"/>
        <v>0</v>
      </c>
      <c r="P1693">
        <f t="shared" si="197"/>
        <v>0</v>
      </c>
      <c r="Q1693">
        <f t="shared" si="197"/>
        <v>0</v>
      </c>
      <c r="R1693">
        <f t="shared" si="197"/>
        <v>0</v>
      </c>
      <c r="S1693">
        <f t="shared" si="197"/>
        <v>0</v>
      </c>
      <c r="T1693">
        <f t="shared" si="197"/>
        <v>0</v>
      </c>
      <c r="U1693">
        <f t="shared" si="197"/>
        <v>0</v>
      </c>
      <c r="V1693">
        <f t="shared" si="197"/>
        <v>0</v>
      </c>
      <c r="W1693">
        <f t="shared" si="197"/>
        <v>0</v>
      </c>
      <c r="X1693">
        <f t="shared" si="197"/>
        <v>0</v>
      </c>
    </row>
    <row r="1694" spans="3:24" ht="30" customHeight="1" thickTop="1" thickBot="1" x14ac:dyDescent="0.25">
      <c r="C1694" s="108"/>
      <c r="D1694" s="108"/>
      <c r="E1694" s="115"/>
      <c r="F1694" s="115"/>
      <c r="H1694" t="str">
        <f t="shared" si="198"/>
        <v/>
      </c>
      <c r="I1694" t="str">
        <f t="shared" si="199"/>
        <v/>
      </c>
      <c r="J1694" t="str">
        <f t="shared" si="200"/>
        <v/>
      </c>
      <c r="K1694" t="str">
        <f t="shared" si="201"/>
        <v/>
      </c>
      <c r="M1694">
        <f t="shared" si="202"/>
        <v>0</v>
      </c>
      <c r="N1694">
        <f t="shared" si="197"/>
        <v>0</v>
      </c>
      <c r="O1694">
        <f t="shared" si="197"/>
        <v>0</v>
      </c>
      <c r="P1694">
        <f t="shared" si="197"/>
        <v>0</v>
      </c>
      <c r="Q1694">
        <f t="shared" si="197"/>
        <v>0</v>
      </c>
      <c r="R1694">
        <f t="shared" si="197"/>
        <v>0</v>
      </c>
      <c r="S1694">
        <f t="shared" si="197"/>
        <v>0</v>
      </c>
      <c r="T1694">
        <f t="shared" si="197"/>
        <v>0</v>
      </c>
      <c r="U1694">
        <f t="shared" si="197"/>
        <v>0</v>
      </c>
      <c r="V1694">
        <f t="shared" si="197"/>
        <v>0</v>
      </c>
      <c r="W1694">
        <f t="shared" si="197"/>
        <v>0</v>
      </c>
      <c r="X1694">
        <f t="shared" si="197"/>
        <v>0</v>
      </c>
    </row>
    <row r="1695" spans="3:24" ht="30" customHeight="1" thickTop="1" thickBot="1" x14ac:dyDescent="0.25">
      <c r="C1695" s="108"/>
      <c r="D1695" s="108"/>
      <c r="E1695" s="115"/>
      <c r="F1695" s="115"/>
      <c r="H1695" t="str">
        <f t="shared" si="198"/>
        <v/>
      </c>
      <c r="I1695" t="str">
        <f t="shared" si="199"/>
        <v/>
      </c>
      <c r="J1695" t="str">
        <f t="shared" si="200"/>
        <v/>
      </c>
      <c r="K1695" t="str">
        <f t="shared" si="201"/>
        <v/>
      </c>
      <c r="M1695">
        <f t="shared" si="202"/>
        <v>0</v>
      </c>
      <c r="N1695">
        <f t="shared" si="197"/>
        <v>0</v>
      </c>
      <c r="O1695">
        <f t="shared" si="197"/>
        <v>0</v>
      </c>
      <c r="P1695">
        <f t="shared" si="197"/>
        <v>0</v>
      </c>
      <c r="Q1695">
        <f t="shared" si="197"/>
        <v>0</v>
      </c>
      <c r="R1695">
        <f t="shared" ref="N1695:X1718" si="203">IF(ISERROR(IF(AND($H1695&lt;=R$6,$J1695&gt;=R$6),1,0)),"",IF(AND($H1695&lt;=R$6,$J1695&gt;=R$6),1,0))</f>
        <v>0</v>
      </c>
      <c r="S1695">
        <f t="shared" si="203"/>
        <v>0</v>
      </c>
      <c r="T1695">
        <f t="shared" si="203"/>
        <v>0</v>
      </c>
      <c r="U1695">
        <f t="shared" si="203"/>
        <v>0</v>
      </c>
      <c r="V1695">
        <f t="shared" si="203"/>
        <v>0</v>
      </c>
      <c r="W1695">
        <f t="shared" si="203"/>
        <v>0</v>
      </c>
      <c r="X1695">
        <f t="shared" si="203"/>
        <v>0</v>
      </c>
    </row>
    <row r="1696" spans="3:24" ht="30" customHeight="1" thickTop="1" thickBot="1" x14ac:dyDescent="0.25">
      <c r="C1696" s="108"/>
      <c r="D1696" s="108"/>
      <c r="E1696" s="115"/>
      <c r="F1696" s="115"/>
      <c r="H1696" t="str">
        <f t="shared" si="198"/>
        <v/>
      </c>
      <c r="I1696" t="str">
        <f t="shared" si="199"/>
        <v/>
      </c>
      <c r="J1696" t="str">
        <f t="shared" si="200"/>
        <v/>
      </c>
      <c r="K1696" t="str">
        <f t="shared" si="201"/>
        <v/>
      </c>
      <c r="M1696">
        <f t="shared" si="202"/>
        <v>0</v>
      </c>
      <c r="N1696">
        <f t="shared" si="203"/>
        <v>0</v>
      </c>
      <c r="O1696">
        <f t="shared" si="203"/>
        <v>0</v>
      </c>
      <c r="P1696">
        <f t="shared" si="203"/>
        <v>0</v>
      </c>
      <c r="Q1696">
        <f t="shared" si="203"/>
        <v>0</v>
      </c>
      <c r="R1696">
        <f t="shared" si="203"/>
        <v>0</v>
      </c>
      <c r="S1696">
        <f t="shared" si="203"/>
        <v>0</v>
      </c>
      <c r="T1696">
        <f t="shared" si="203"/>
        <v>0</v>
      </c>
      <c r="U1696">
        <f t="shared" si="203"/>
        <v>0</v>
      </c>
      <c r="V1696">
        <f t="shared" si="203"/>
        <v>0</v>
      </c>
      <c r="W1696">
        <f t="shared" si="203"/>
        <v>0</v>
      </c>
      <c r="X1696">
        <f t="shared" si="203"/>
        <v>0</v>
      </c>
    </row>
    <row r="1697" spans="3:24" ht="30" customHeight="1" thickTop="1" thickBot="1" x14ac:dyDescent="0.25">
      <c r="C1697" s="108"/>
      <c r="D1697" s="108"/>
      <c r="E1697" s="115"/>
      <c r="F1697" s="115"/>
      <c r="H1697" t="str">
        <f t="shared" si="198"/>
        <v/>
      </c>
      <c r="I1697" t="str">
        <f t="shared" si="199"/>
        <v/>
      </c>
      <c r="J1697" t="str">
        <f t="shared" si="200"/>
        <v/>
      </c>
      <c r="K1697" t="str">
        <f t="shared" si="201"/>
        <v/>
      </c>
      <c r="M1697">
        <f t="shared" si="202"/>
        <v>0</v>
      </c>
      <c r="N1697">
        <f t="shared" si="203"/>
        <v>0</v>
      </c>
      <c r="O1697">
        <f t="shared" si="203"/>
        <v>0</v>
      </c>
      <c r="P1697">
        <f t="shared" si="203"/>
        <v>0</v>
      </c>
      <c r="Q1697">
        <f t="shared" si="203"/>
        <v>0</v>
      </c>
      <c r="R1697">
        <f t="shared" si="203"/>
        <v>0</v>
      </c>
      <c r="S1697">
        <f t="shared" si="203"/>
        <v>0</v>
      </c>
      <c r="T1697">
        <f t="shared" si="203"/>
        <v>0</v>
      </c>
      <c r="U1697">
        <f t="shared" si="203"/>
        <v>0</v>
      </c>
      <c r="V1697">
        <f t="shared" si="203"/>
        <v>0</v>
      </c>
      <c r="W1697">
        <f t="shared" si="203"/>
        <v>0</v>
      </c>
      <c r="X1697">
        <f t="shared" si="203"/>
        <v>0</v>
      </c>
    </row>
    <row r="1698" spans="3:24" ht="30" customHeight="1" thickTop="1" thickBot="1" x14ac:dyDescent="0.25">
      <c r="C1698" s="108"/>
      <c r="D1698" s="108"/>
      <c r="E1698" s="115"/>
      <c r="F1698" s="115"/>
      <c r="H1698" t="str">
        <f t="shared" si="198"/>
        <v/>
      </c>
      <c r="I1698" t="str">
        <f t="shared" si="199"/>
        <v/>
      </c>
      <c r="J1698" t="str">
        <f t="shared" si="200"/>
        <v/>
      </c>
      <c r="K1698" t="str">
        <f t="shared" si="201"/>
        <v/>
      </c>
      <c r="M1698">
        <f t="shared" si="202"/>
        <v>0</v>
      </c>
      <c r="N1698">
        <f t="shared" si="203"/>
        <v>0</v>
      </c>
      <c r="O1698">
        <f t="shared" si="203"/>
        <v>0</v>
      </c>
      <c r="P1698">
        <f t="shared" si="203"/>
        <v>0</v>
      </c>
      <c r="Q1698">
        <f t="shared" si="203"/>
        <v>0</v>
      </c>
      <c r="R1698">
        <f t="shared" si="203"/>
        <v>0</v>
      </c>
      <c r="S1698">
        <f t="shared" si="203"/>
        <v>0</v>
      </c>
      <c r="T1698">
        <f t="shared" si="203"/>
        <v>0</v>
      </c>
      <c r="U1698">
        <f t="shared" si="203"/>
        <v>0</v>
      </c>
      <c r="V1698">
        <f t="shared" si="203"/>
        <v>0</v>
      </c>
      <c r="W1698">
        <f t="shared" si="203"/>
        <v>0</v>
      </c>
      <c r="X1698">
        <f t="shared" si="203"/>
        <v>0</v>
      </c>
    </row>
    <row r="1699" spans="3:24" ht="30" customHeight="1" thickTop="1" thickBot="1" x14ac:dyDescent="0.25">
      <c r="C1699" s="108"/>
      <c r="D1699" s="108"/>
      <c r="E1699" s="115"/>
      <c r="F1699" s="115"/>
      <c r="H1699" t="str">
        <f t="shared" si="198"/>
        <v/>
      </c>
      <c r="I1699" t="str">
        <f t="shared" si="199"/>
        <v/>
      </c>
      <c r="J1699" t="str">
        <f t="shared" si="200"/>
        <v/>
      </c>
      <c r="K1699" t="str">
        <f t="shared" si="201"/>
        <v/>
      </c>
      <c r="M1699">
        <f t="shared" si="202"/>
        <v>0</v>
      </c>
      <c r="N1699">
        <f t="shared" si="203"/>
        <v>0</v>
      </c>
      <c r="O1699">
        <f t="shared" si="203"/>
        <v>0</v>
      </c>
      <c r="P1699">
        <f t="shared" si="203"/>
        <v>0</v>
      </c>
      <c r="Q1699">
        <f t="shared" si="203"/>
        <v>0</v>
      </c>
      <c r="R1699">
        <f t="shared" si="203"/>
        <v>0</v>
      </c>
      <c r="S1699">
        <f t="shared" si="203"/>
        <v>0</v>
      </c>
      <c r="T1699">
        <f t="shared" si="203"/>
        <v>0</v>
      </c>
      <c r="U1699">
        <f t="shared" si="203"/>
        <v>0</v>
      </c>
      <c r="V1699">
        <f t="shared" si="203"/>
        <v>0</v>
      </c>
      <c r="W1699">
        <f t="shared" si="203"/>
        <v>0</v>
      </c>
      <c r="X1699">
        <f t="shared" si="203"/>
        <v>0</v>
      </c>
    </row>
    <row r="1700" spans="3:24" ht="30" customHeight="1" thickTop="1" thickBot="1" x14ac:dyDescent="0.25">
      <c r="C1700" s="108"/>
      <c r="D1700" s="108"/>
      <c r="E1700" s="115"/>
      <c r="F1700" s="115"/>
      <c r="H1700" t="str">
        <f t="shared" si="198"/>
        <v/>
      </c>
      <c r="I1700" t="str">
        <f t="shared" si="199"/>
        <v/>
      </c>
      <c r="J1700" t="str">
        <f t="shared" si="200"/>
        <v/>
      </c>
      <c r="K1700" t="str">
        <f t="shared" si="201"/>
        <v/>
      </c>
      <c r="M1700">
        <f t="shared" si="202"/>
        <v>0</v>
      </c>
      <c r="N1700">
        <f t="shared" si="203"/>
        <v>0</v>
      </c>
      <c r="O1700">
        <f t="shared" si="203"/>
        <v>0</v>
      </c>
      <c r="P1700">
        <f t="shared" si="203"/>
        <v>0</v>
      </c>
      <c r="Q1700">
        <f t="shared" si="203"/>
        <v>0</v>
      </c>
      <c r="R1700">
        <f t="shared" si="203"/>
        <v>0</v>
      </c>
      <c r="S1700">
        <f t="shared" si="203"/>
        <v>0</v>
      </c>
      <c r="T1700">
        <f t="shared" si="203"/>
        <v>0</v>
      </c>
      <c r="U1700">
        <f t="shared" si="203"/>
        <v>0</v>
      </c>
      <c r="V1700">
        <f t="shared" si="203"/>
        <v>0</v>
      </c>
      <c r="W1700">
        <f t="shared" si="203"/>
        <v>0</v>
      </c>
      <c r="X1700">
        <f t="shared" si="203"/>
        <v>0</v>
      </c>
    </row>
    <row r="1701" spans="3:24" ht="30" customHeight="1" thickTop="1" thickBot="1" x14ac:dyDescent="0.25">
      <c r="C1701" s="108"/>
      <c r="D1701" s="108"/>
      <c r="E1701" s="115"/>
      <c r="F1701" s="115"/>
      <c r="H1701" t="str">
        <f t="shared" si="198"/>
        <v/>
      </c>
      <c r="I1701" t="str">
        <f t="shared" si="199"/>
        <v/>
      </c>
      <c r="J1701" t="str">
        <f t="shared" si="200"/>
        <v/>
      </c>
      <c r="K1701" t="str">
        <f t="shared" si="201"/>
        <v/>
      </c>
      <c r="M1701">
        <f t="shared" si="202"/>
        <v>0</v>
      </c>
      <c r="N1701">
        <f t="shared" si="203"/>
        <v>0</v>
      </c>
      <c r="O1701">
        <f t="shared" si="203"/>
        <v>0</v>
      </c>
      <c r="P1701">
        <f t="shared" si="203"/>
        <v>0</v>
      </c>
      <c r="Q1701">
        <f t="shared" si="203"/>
        <v>0</v>
      </c>
      <c r="R1701">
        <f t="shared" si="203"/>
        <v>0</v>
      </c>
      <c r="S1701">
        <f t="shared" si="203"/>
        <v>0</v>
      </c>
      <c r="T1701">
        <f t="shared" si="203"/>
        <v>0</v>
      </c>
      <c r="U1701">
        <f t="shared" si="203"/>
        <v>0</v>
      </c>
      <c r="V1701">
        <f t="shared" si="203"/>
        <v>0</v>
      </c>
      <c r="W1701">
        <f t="shared" si="203"/>
        <v>0</v>
      </c>
      <c r="X1701">
        <f t="shared" si="203"/>
        <v>0</v>
      </c>
    </row>
    <row r="1702" spans="3:24" ht="30" customHeight="1" thickTop="1" thickBot="1" x14ac:dyDescent="0.25">
      <c r="C1702" s="108"/>
      <c r="D1702" s="108"/>
      <c r="E1702" s="115"/>
      <c r="F1702" s="115"/>
      <c r="H1702" t="str">
        <f t="shared" si="198"/>
        <v/>
      </c>
      <c r="I1702" t="str">
        <f t="shared" si="199"/>
        <v/>
      </c>
      <c r="J1702" t="str">
        <f t="shared" si="200"/>
        <v/>
      </c>
      <c r="K1702" t="str">
        <f t="shared" si="201"/>
        <v/>
      </c>
      <c r="M1702">
        <f t="shared" si="202"/>
        <v>0</v>
      </c>
      <c r="N1702">
        <f t="shared" si="203"/>
        <v>0</v>
      </c>
      <c r="O1702">
        <f t="shared" si="203"/>
        <v>0</v>
      </c>
      <c r="P1702">
        <f t="shared" si="203"/>
        <v>0</v>
      </c>
      <c r="Q1702">
        <f t="shared" si="203"/>
        <v>0</v>
      </c>
      <c r="R1702">
        <f t="shared" si="203"/>
        <v>0</v>
      </c>
      <c r="S1702">
        <f t="shared" si="203"/>
        <v>0</v>
      </c>
      <c r="T1702">
        <f t="shared" si="203"/>
        <v>0</v>
      </c>
      <c r="U1702">
        <f t="shared" si="203"/>
        <v>0</v>
      </c>
      <c r="V1702">
        <f t="shared" si="203"/>
        <v>0</v>
      </c>
      <c r="W1702">
        <f t="shared" si="203"/>
        <v>0</v>
      </c>
      <c r="X1702">
        <f t="shared" si="203"/>
        <v>0</v>
      </c>
    </row>
    <row r="1703" spans="3:24" ht="30" customHeight="1" thickTop="1" thickBot="1" x14ac:dyDescent="0.25">
      <c r="C1703" s="108"/>
      <c r="D1703" s="108"/>
      <c r="E1703" s="115"/>
      <c r="F1703" s="115"/>
      <c r="H1703" t="str">
        <f t="shared" si="198"/>
        <v/>
      </c>
      <c r="I1703" t="str">
        <f t="shared" si="199"/>
        <v/>
      </c>
      <c r="J1703" t="str">
        <f t="shared" si="200"/>
        <v/>
      </c>
      <c r="K1703" t="str">
        <f t="shared" si="201"/>
        <v/>
      </c>
      <c r="M1703">
        <f t="shared" si="202"/>
        <v>0</v>
      </c>
      <c r="N1703">
        <f t="shared" si="203"/>
        <v>0</v>
      </c>
      <c r="O1703">
        <f t="shared" si="203"/>
        <v>0</v>
      </c>
      <c r="P1703">
        <f t="shared" si="203"/>
        <v>0</v>
      </c>
      <c r="Q1703">
        <f t="shared" si="203"/>
        <v>0</v>
      </c>
      <c r="R1703">
        <f t="shared" si="203"/>
        <v>0</v>
      </c>
      <c r="S1703">
        <f t="shared" si="203"/>
        <v>0</v>
      </c>
      <c r="T1703">
        <f t="shared" si="203"/>
        <v>0</v>
      </c>
      <c r="U1703">
        <f t="shared" si="203"/>
        <v>0</v>
      </c>
      <c r="V1703">
        <f t="shared" si="203"/>
        <v>0</v>
      </c>
      <c r="W1703">
        <f t="shared" si="203"/>
        <v>0</v>
      </c>
      <c r="X1703">
        <f t="shared" si="203"/>
        <v>0</v>
      </c>
    </row>
    <row r="1704" spans="3:24" ht="30" customHeight="1" thickTop="1" thickBot="1" x14ac:dyDescent="0.25">
      <c r="C1704" s="108"/>
      <c r="D1704" s="108"/>
      <c r="E1704" s="115"/>
      <c r="F1704" s="115"/>
      <c r="H1704" t="str">
        <f t="shared" si="198"/>
        <v/>
      </c>
      <c r="I1704" t="str">
        <f t="shared" si="199"/>
        <v/>
      </c>
      <c r="J1704" t="str">
        <f t="shared" si="200"/>
        <v/>
      </c>
      <c r="K1704" t="str">
        <f t="shared" si="201"/>
        <v/>
      </c>
      <c r="M1704">
        <f t="shared" si="202"/>
        <v>0</v>
      </c>
      <c r="N1704">
        <f t="shared" si="203"/>
        <v>0</v>
      </c>
      <c r="O1704">
        <f t="shared" si="203"/>
        <v>0</v>
      </c>
      <c r="P1704">
        <f t="shared" si="203"/>
        <v>0</v>
      </c>
      <c r="Q1704">
        <f t="shared" si="203"/>
        <v>0</v>
      </c>
      <c r="R1704">
        <f t="shared" si="203"/>
        <v>0</v>
      </c>
      <c r="S1704">
        <f t="shared" si="203"/>
        <v>0</v>
      </c>
      <c r="T1704">
        <f t="shared" si="203"/>
        <v>0</v>
      </c>
      <c r="U1704">
        <f t="shared" si="203"/>
        <v>0</v>
      </c>
      <c r="V1704">
        <f t="shared" si="203"/>
        <v>0</v>
      </c>
      <c r="W1704">
        <f t="shared" si="203"/>
        <v>0</v>
      </c>
      <c r="X1704">
        <f t="shared" si="203"/>
        <v>0</v>
      </c>
    </row>
    <row r="1705" spans="3:24" ht="30" customHeight="1" thickTop="1" thickBot="1" x14ac:dyDescent="0.25">
      <c r="C1705" s="108"/>
      <c r="D1705" s="108"/>
      <c r="E1705" s="115"/>
      <c r="F1705" s="115"/>
      <c r="H1705" t="str">
        <f t="shared" si="198"/>
        <v/>
      </c>
      <c r="I1705" t="str">
        <f t="shared" si="199"/>
        <v/>
      </c>
      <c r="J1705" t="str">
        <f t="shared" si="200"/>
        <v/>
      </c>
      <c r="K1705" t="str">
        <f t="shared" si="201"/>
        <v/>
      </c>
      <c r="M1705">
        <f t="shared" si="202"/>
        <v>0</v>
      </c>
      <c r="N1705">
        <f t="shared" si="203"/>
        <v>0</v>
      </c>
      <c r="O1705">
        <f t="shared" si="203"/>
        <v>0</v>
      </c>
      <c r="P1705">
        <f t="shared" si="203"/>
        <v>0</v>
      </c>
      <c r="Q1705">
        <f t="shared" si="203"/>
        <v>0</v>
      </c>
      <c r="R1705">
        <f t="shared" si="203"/>
        <v>0</v>
      </c>
      <c r="S1705">
        <f t="shared" si="203"/>
        <v>0</v>
      </c>
      <c r="T1705">
        <f t="shared" si="203"/>
        <v>0</v>
      </c>
      <c r="U1705">
        <f t="shared" si="203"/>
        <v>0</v>
      </c>
      <c r="V1705">
        <f t="shared" si="203"/>
        <v>0</v>
      </c>
      <c r="W1705">
        <f t="shared" si="203"/>
        <v>0</v>
      </c>
      <c r="X1705">
        <f t="shared" si="203"/>
        <v>0</v>
      </c>
    </row>
    <row r="1706" spans="3:24" ht="30" customHeight="1" thickTop="1" thickBot="1" x14ac:dyDescent="0.25">
      <c r="C1706" s="108"/>
      <c r="D1706" s="108"/>
      <c r="E1706" s="115"/>
      <c r="F1706" s="115"/>
      <c r="H1706" t="str">
        <f t="shared" si="198"/>
        <v/>
      </c>
      <c r="I1706" t="str">
        <f t="shared" si="199"/>
        <v/>
      </c>
      <c r="J1706" t="str">
        <f t="shared" si="200"/>
        <v/>
      </c>
      <c r="K1706" t="str">
        <f t="shared" si="201"/>
        <v/>
      </c>
      <c r="M1706">
        <f t="shared" si="202"/>
        <v>0</v>
      </c>
      <c r="N1706">
        <f t="shared" si="203"/>
        <v>0</v>
      </c>
      <c r="O1706">
        <f t="shared" si="203"/>
        <v>0</v>
      </c>
      <c r="P1706">
        <f t="shared" si="203"/>
        <v>0</v>
      </c>
      <c r="Q1706">
        <f t="shared" si="203"/>
        <v>0</v>
      </c>
      <c r="R1706">
        <f t="shared" si="203"/>
        <v>0</v>
      </c>
      <c r="S1706">
        <f t="shared" si="203"/>
        <v>0</v>
      </c>
      <c r="T1706">
        <f t="shared" si="203"/>
        <v>0</v>
      </c>
      <c r="U1706">
        <f t="shared" si="203"/>
        <v>0</v>
      </c>
      <c r="V1706">
        <f t="shared" si="203"/>
        <v>0</v>
      </c>
      <c r="W1706">
        <f t="shared" si="203"/>
        <v>0</v>
      </c>
      <c r="X1706">
        <f t="shared" si="203"/>
        <v>0</v>
      </c>
    </row>
    <row r="1707" spans="3:24" ht="30" customHeight="1" thickTop="1" thickBot="1" x14ac:dyDescent="0.25">
      <c r="C1707" s="108"/>
      <c r="D1707" s="108"/>
      <c r="E1707" s="115"/>
      <c r="F1707" s="115"/>
      <c r="H1707" t="str">
        <f t="shared" si="198"/>
        <v/>
      </c>
      <c r="I1707" t="str">
        <f t="shared" si="199"/>
        <v/>
      </c>
      <c r="J1707" t="str">
        <f t="shared" si="200"/>
        <v/>
      </c>
      <c r="K1707" t="str">
        <f t="shared" si="201"/>
        <v/>
      </c>
      <c r="M1707">
        <f t="shared" si="202"/>
        <v>0</v>
      </c>
      <c r="N1707">
        <f t="shared" si="203"/>
        <v>0</v>
      </c>
      <c r="O1707">
        <f t="shared" si="203"/>
        <v>0</v>
      </c>
      <c r="P1707">
        <f t="shared" si="203"/>
        <v>0</v>
      </c>
      <c r="Q1707">
        <f t="shared" si="203"/>
        <v>0</v>
      </c>
      <c r="R1707">
        <f t="shared" si="203"/>
        <v>0</v>
      </c>
      <c r="S1707">
        <f t="shared" si="203"/>
        <v>0</v>
      </c>
      <c r="T1707">
        <f t="shared" si="203"/>
        <v>0</v>
      </c>
      <c r="U1707">
        <f t="shared" si="203"/>
        <v>0</v>
      </c>
      <c r="V1707">
        <f t="shared" si="203"/>
        <v>0</v>
      </c>
      <c r="W1707">
        <f t="shared" si="203"/>
        <v>0</v>
      </c>
      <c r="X1707">
        <f t="shared" si="203"/>
        <v>0</v>
      </c>
    </row>
    <row r="1708" spans="3:24" ht="30" customHeight="1" thickTop="1" thickBot="1" x14ac:dyDescent="0.25">
      <c r="C1708" s="108"/>
      <c r="D1708" s="108"/>
      <c r="E1708" s="115"/>
      <c r="F1708" s="115"/>
      <c r="H1708" t="str">
        <f t="shared" si="198"/>
        <v/>
      </c>
      <c r="I1708" t="str">
        <f t="shared" si="199"/>
        <v/>
      </c>
      <c r="J1708" t="str">
        <f t="shared" si="200"/>
        <v/>
      </c>
      <c r="K1708" t="str">
        <f t="shared" si="201"/>
        <v/>
      </c>
      <c r="M1708">
        <f t="shared" si="202"/>
        <v>0</v>
      </c>
      <c r="N1708">
        <f t="shared" si="203"/>
        <v>0</v>
      </c>
      <c r="O1708">
        <f t="shared" si="203"/>
        <v>0</v>
      </c>
      <c r="P1708">
        <f t="shared" si="203"/>
        <v>0</v>
      </c>
      <c r="Q1708">
        <f t="shared" si="203"/>
        <v>0</v>
      </c>
      <c r="R1708">
        <f t="shared" si="203"/>
        <v>0</v>
      </c>
      <c r="S1708">
        <f t="shared" si="203"/>
        <v>0</v>
      </c>
      <c r="T1708">
        <f t="shared" si="203"/>
        <v>0</v>
      </c>
      <c r="U1708">
        <f t="shared" si="203"/>
        <v>0</v>
      </c>
      <c r="V1708">
        <f t="shared" si="203"/>
        <v>0</v>
      </c>
      <c r="W1708">
        <f t="shared" si="203"/>
        <v>0</v>
      </c>
      <c r="X1708">
        <f t="shared" si="203"/>
        <v>0</v>
      </c>
    </row>
    <row r="1709" spans="3:24" ht="30" customHeight="1" thickTop="1" thickBot="1" x14ac:dyDescent="0.25">
      <c r="C1709" s="108"/>
      <c r="D1709" s="108"/>
      <c r="E1709" s="115"/>
      <c r="F1709" s="115"/>
      <c r="H1709" t="str">
        <f t="shared" si="198"/>
        <v/>
      </c>
      <c r="I1709" t="str">
        <f t="shared" si="199"/>
        <v/>
      </c>
      <c r="J1709" t="str">
        <f t="shared" si="200"/>
        <v/>
      </c>
      <c r="K1709" t="str">
        <f t="shared" si="201"/>
        <v/>
      </c>
      <c r="M1709">
        <f t="shared" si="202"/>
        <v>0</v>
      </c>
      <c r="N1709">
        <f t="shared" si="203"/>
        <v>0</v>
      </c>
      <c r="O1709">
        <f t="shared" si="203"/>
        <v>0</v>
      </c>
      <c r="P1709">
        <f t="shared" si="203"/>
        <v>0</v>
      </c>
      <c r="Q1709">
        <f t="shared" si="203"/>
        <v>0</v>
      </c>
      <c r="R1709">
        <f t="shared" si="203"/>
        <v>0</v>
      </c>
      <c r="S1709">
        <f t="shared" si="203"/>
        <v>0</v>
      </c>
      <c r="T1709">
        <f t="shared" si="203"/>
        <v>0</v>
      </c>
      <c r="U1709">
        <f t="shared" si="203"/>
        <v>0</v>
      </c>
      <c r="V1709">
        <f t="shared" si="203"/>
        <v>0</v>
      </c>
      <c r="W1709">
        <f t="shared" si="203"/>
        <v>0</v>
      </c>
      <c r="X1709">
        <f t="shared" si="203"/>
        <v>0</v>
      </c>
    </row>
    <row r="1710" spans="3:24" ht="30" customHeight="1" thickTop="1" thickBot="1" x14ac:dyDescent="0.25">
      <c r="C1710" s="108"/>
      <c r="D1710" s="108"/>
      <c r="E1710" s="115"/>
      <c r="F1710" s="115"/>
      <c r="H1710" t="str">
        <f t="shared" si="198"/>
        <v/>
      </c>
      <c r="I1710" t="str">
        <f t="shared" si="199"/>
        <v/>
      </c>
      <c r="J1710" t="str">
        <f t="shared" si="200"/>
        <v/>
      </c>
      <c r="K1710" t="str">
        <f t="shared" si="201"/>
        <v/>
      </c>
      <c r="M1710">
        <f t="shared" si="202"/>
        <v>0</v>
      </c>
      <c r="N1710">
        <f t="shared" si="203"/>
        <v>0</v>
      </c>
      <c r="O1710">
        <f t="shared" si="203"/>
        <v>0</v>
      </c>
      <c r="P1710">
        <f t="shared" si="203"/>
        <v>0</v>
      </c>
      <c r="Q1710">
        <f t="shared" si="203"/>
        <v>0</v>
      </c>
      <c r="R1710">
        <f t="shared" si="203"/>
        <v>0</v>
      </c>
      <c r="S1710">
        <f t="shared" si="203"/>
        <v>0</v>
      </c>
      <c r="T1710">
        <f t="shared" si="203"/>
        <v>0</v>
      </c>
      <c r="U1710">
        <f t="shared" si="203"/>
        <v>0</v>
      </c>
      <c r="V1710">
        <f t="shared" si="203"/>
        <v>0</v>
      </c>
      <c r="W1710">
        <f t="shared" si="203"/>
        <v>0</v>
      </c>
      <c r="X1710">
        <f t="shared" si="203"/>
        <v>0</v>
      </c>
    </row>
    <row r="1711" spans="3:24" ht="30" customHeight="1" thickTop="1" thickBot="1" x14ac:dyDescent="0.25">
      <c r="C1711" s="108"/>
      <c r="D1711" s="108"/>
      <c r="E1711" s="115"/>
      <c r="F1711" s="115"/>
      <c r="H1711" t="str">
        <f t="shared" si="198"/>
        <v/>
      </c>
      <c r="I1711" t="str">
        <f t="shared" si="199"/>
        <v/>
      </c>
      <c r="J1711" t="str">
        <f t="shared" si="200"/>
        <v/>
      </c>
      <c r="K1711" t="str">
        <f t="shared" si="201"/>
        <v/>
      </c>
      <c r="M1711">
        <f t="shared" si="202"/>
        <v>0</v>
      </c>
      <c r="N1711">
        <f t="shared" si="203"/>
        <v>0</v>
      </c>
      <c r="O1711">
        <f t="shared" si="203"/>
        <v>0</v>
      </c>
      <c r="P1711">
        <f t="shared" si="203"/>
        <v>0</v>
      </c>
      <c r="Q1711">
        <f t="shared" si="203"/>
        <v>0</v>
      </c>
      <c r="R1711">
        <f t="shared" si="203"/>
        <v>0</v>
      </c>
      <c r="S1711">
        <f t="shared" si="203"/>
        <v>0</v>
      </c>
      <c r="T1711">
        <f t="shared" si="203"/>
        <v>0</v>
      </c>
      <c r="U1711">
        <f t="shared" si="203"/>
        <v>0</v>
      </c>
      <c r="V1711">
        <f t="shared" si="203"/>
        <v>0</v>
      </c>
      <c r="W1711">
        <f t="shared" si="203"/>
        <v>0</v>
      </c>
      <c r="X1711">
        <f t="shared" si="203"/>
        <v>0</v>
      </c>
    </row>
    <row r="1712" spans="3:24" ht="30" customHeight="1" thickTop="1" thickBot="1" x14ac:dyDescent="0.25">
      <c r="C1712" s="108"/>
      <c r="D1712" s="108"/>
      <c r="E1712" s="115"/>
      <c r="F1712" s="115"/>
      <c r="H1712" t="str">
        <f t="shared" si="198"/>
        <v/>
      </c>
      <c r="I1712" t="str">
        <f t="shared" si="199"/>
        <v/>
      </c>
      <c r="J1712" t="str">
        <f t="shared" si="200"/>
        <v/>
      </c>
      <c r="K1712" t="str">
        <f t="shared" si="201"/>
        <v/>
      </c>
      <c r="M1712">
        <f t="shared" si="202"/>
        <v>0</v>
      </c>
      <c r="N1712">
        <f t="shared" si="203"/>
        <v>0</v>
      </c>
      <c r="O1712">
        <f t="shared" si="203"/>
        <v>0</v>
      </c>
      <c r="P1712">
        <f t="shared" si="203"/>
        <v>0</v>
      </c>
      <c r="Q1712">
        <f t="shared" si="203"/>
        <v>0</v>
      </c>
      <c r="R1712">
        <f t="shared" si="203"/>
        <v>0</v>
      </c>
      <c r="S1712">
        <f t="shared" si="203"/>
        <v>0</v>
      </c>
      <c r="T1712">
        <f t="shared" si="203"/>
        <v>0</v>
      </c>
      <c r="U1712">
        <f t="shared" si="203"/>
        <v>0</v>
      </c>
      <c r="V1712">
        <f t="shared" si="203"/>
        <v>0</v>
      </c>
      <c r="W1712">
        <f t="shared" si="203"/>
        <v>0</v>
      </c>
      <c r="X1712">
        <f t="shared" si="203"/>
        <v>0</v>
      </c>
    </row>
    <row r="1713" spans="3:24" ht="30" customHeight="1" thickTop="1" thickBot="1" x14ac:dyDescent="0.25">
      <c r="C1713" s="108"/>
      <c r="D1713" s="108"/>
      <c r="E1713" s="115"/>
      <c r="F1713" s="115"/>
      <c r="H1713" t="str">
        <f t="shared" si="198"/>
        <v/>
      </c>
      <c r="I1713" t="str">
        <f t="shared" si="199"/>
        <v/>
      </c>
      <c r="J1713" t="str">
        <f t="shared" si="200"/>
        <v/>
      </c>
      <c r="K1713" t="str">
        <f t="shared" si="201"/>
        <v/>
      </c>
      <c r="M1713">
        <f t="shared" si="202"/>
        <v>0</v>
      </c>
      <c r="N1713">
        <f t="shared" si="203"/>
        <v>0</v>
      </c>
      <c r="O1713">
        <f t="shared" si="203"/>
        <v>0</v>
      </c>
      <c r="P1713">
        <f t="shared" si="203"/>
        <v>0</v>
      </c>
      <c r="Q1713">
        <f t="shared" si="203"/>
        <v>0</v>
      </c>
      <c r="R1713">
        <f t="shared" si="203"/>
        <v>0</v>
      </c>
      <c r="S1713">
        <f t="shared" si="203"/>
        <v>0</v>
      </c>
      <c r="T1713">
        <f t="shared" si="203"/>
        <v>0</v>
      </c>
      <c r="U1713">
        <f t="shared" si="203"/>
        <v>0</v>
      </c>
      <c r="V1713">
        <f t="shared" si="203"/>
        <v>0</v>
      </c>
      <c r="W1713">
        <f t="shared" si="203"/>
        <v>0</v>
      </c>
      <c r="X1713">
        <f t="shared" si="203"/>
        <v>0</v>
      </c>
    </row>
    <row r="1714" spans="3:24" ht="30" customHeight="1" thickTop="1" thickBot="1" x14ac:dyDescent="0.25">
      <c r="C1714" s="108"/>
      <c r="D1714" s="108"/>
      <c r="E1714" s="115"/>
      <c r="F1714" s="115"/>
      <c r="H1714" t="str">
        <f t="shared" si="198"/>
        <v/>
      </c>
      <c r="I1714" t="str">
        <f t="shared" si="199"/>
        <v/>
      </c>
      <c r="J1714" t="str">
        <f t="shared" si="200"/>
        <v/>
      </c>
      <c r="K1714" t="str">
        <f t="shared" si="201"/>
        <v/>
      </c>
      <c r="M1714">
        <f t="shared" si="202"/>
        <v>0</v>
      </c>
      <c r="N1714">
        <f t="shared" si="203"/>
        <v>0</v>
      </c>
      <c r="O1714">
        <f t="shared" si="203"/>
        <v>0</v>
      </c>
      <c r="P1714">
        <f t="shared" si="203"/>
        <v>0</v>
      </c>
      <c r="Q1714">
        <f t="shared" si="203"/>
        <v>0</v>
      </c>
      <c r="R1714">
        <f t="shared" si="203"/>
        <v>0</v>
      </c>
      <c r="S1714">
        <f t="shared" si="203"/>
        <v>0</v>
      </c>
      <c r="T1714">
        <f t="shared" si="203"/>
        <v>0</v>
      </c>
      <c r="U1714">
        <f t="shared" si="203"/>
        <v>0</v>
      </c>
      <c r="V1714">
        <f t="shared" si="203"/>
        <v>0</v>
      </c>
      <c r="W1714">
        <f t="shared" si="203"/>
        <v>0</v>
      </c>
      <c r="X1714">
        <f t="shared" si="203"/>
        <v>0</v>
      </c>
    </row>
    <row r="1715" spans="3:24" ht="30" customHeight="1" thickTop="1" thickBot="1" x14ac:dyDescent="0.25">
      <c r="C1715" s="108"/>
      <c r="D1715" s="108"/>
      <c r="E1715" s="115"/>
      <c r="F1715" s="115"/>
      <c r="H1715" t="str">
        <f t="shared" si="198"/>
        <v/>
      </c>
      <c r="I1715" t="str">
        <f t="shared" si="199"/>
        <v/>
      </c>
      <c r="J1715" t="str">
        <f t="shared" si="200"/>
        <v/>
      </c>
      <c r="K1715" t="str">
        <f t="shared" si="201"/>
        <v/>
      </c>
      <c r="M1715">
        <f t="shared" si="202"/>
        <v>0</v>
      </c>
      <c r="N1715">
        <f t="shared" si="203"/>
        <v>0</v>
      </c>
      <c r="O1715">
        <f t="shared" si="203"/>
        <v>0</v>
      </c>
      <c r="P1715">
        <f t="shared" si="203"/>
        <v>0</v>
      </c>
      <c r="Q1715">
        <f t="shared" si="203"/>
        <v>0</v>
      </c>
      <c r="R1715">
        <f t="shared" si="203"/>
        <v>0</v>
      </c>
      <c r="S1715">
        <f t="shared" si="203"/>
        <v>0</v>
      </c>
      <c r="T1715">
        <f t="shared" si="203"/>
        <v>0</v>
      </c>
      <c r="U1715">
        <f t="shared" si="203"/>
        <v>0</v>
      </c>
      <c r="V1715">
        <f t="shared" si="203"/>
        <v>0</v>
      </c>
      <c r="W1715">
        <f t="shared" si="203"/>
        <v>0</v>
      </c>
      <c r="X1715">
        <f t="shared" si="203"/>
        <v>0</v>
      </c>
    </row>
    <row r="1716" spans="3:24" ht="30" customHeight="1" thickTop="1" thickBot="1" x14ac:dyDescent="0.25">
      <c r="C1716" s="108"/>
      <c r="D1716" s="108"/>
      <c r="E1716" s="115"/>
      <c r="F1716" s="115"/>
      <c r="H1716" t="str">
        <f t="shared" si="198"/>
        <v/>
      </c>
      <c r="I1716" t="str">
        <f t="shared" si="199"/>
        <v/>
      </c>
      <c r="J1716" t="str">
        <f t="shared" si="200"/>
        <v/>
      </c>
      <c r="K1716" t="str">
        <f t="shared" si="201"/>
        <v/>
      </c>
      <c r="M1716">
        <f t="shared" si="202"/>
        <v>0</v>
      </c>
      <c r="N1716">
        <f t="shared" si="203"/>
        <v>0</v>
      </c>
      <c r="O1716">
        <f t="shared" si="203"/>
        <v>0</v>
      </c>
      <c r="P1716">
        <f t="shared" si="203"/>
        <v>0</v>
      </c>
      <c r="Q1716">
        <f t="shared" si="203"/>
        <v>0</v>
      </c>
      <c r="R1716">
        <f t="shared" si="203"/>
        <v>0</v>
      </c>
      <c r="S1716">
        <f t="shared" si="203"/>
        <v>0</v>
      </c>
      <c r="T1716">
        <f t="shared" si="203"/>
        <v>0</v>
      </c>
      <c r="U1716">
        <f t="shared" si="203"/>
        <v>0</v>
      </c>
      <c r="V1716">
        <f t="shared" si="203"/>
        <v>0</v>
      </c>
      <c r="W1716">
        <f t="shared" si="203"/>
        <v>0</v>
      </c>
      <c r="X1716">
        <f t="shared" si="203"/>
        <v>0</v>
      </c>
    </row>
    <row r="1717" spans="3:24" ht="30" customHeight="1" thickTop="1" thickBot="1" x14ac:dyDescent="0.25">
      <c r="C1717" s="108"/>
      <c r="D1717" s="108"/>
      <c r="E1717" s="115"/>
      <c r="F1717" s="115"/>
      <c r="H1717" t="str">
        <f t="shared" si="198"/>
        <v/>
      </c>
      <c r="I1717" t="str">
        <f t="shared" si="199"/>
        <v/>
      </c>
      <c r="J1717" t="str">
        <f t="shared" si="200"/>
        <v/>
      </c>
      <c r="K1717" t="str">
        <f t="shared" si="201"/>
        <v/>
      </c>
      <c r="M1717">
        <f t="shared" si="202"/>
        <v>0</v>
      </c>
      <c r="N1717">
        <f t="shared" si="203"/>
        <v>0</v>
      </c>
      <c r="O1717">
        <f t="shared" si="203"/>
        <v>0</v>
      </c>
      <c r="P1717">
        <f t="shared" si="203"/>
        <v>0</v>
      </c>
      <c r="Q1717">
        <f t="shared" si="203"/>
        <v>0</v>
      </c>
      <c r="R1717">
        <f t="shared" si="203"/>
        <v>0</v>
      </c>
      <c r="S1717">
        <f t="shared" si="203"/>
        <v>0</v>
      </c>
      <c r="T1717">
        <f t="shared" si="203"/>
        <v>0</v>
      </c>
      <c r="U1717">
        <f t="shared" si="203"/>
        <v>0</v>
      </c>
      <c r="V1717">
        <f t="shared" si="203"/>
        <v>0</v>
      </c>
      <c r="W1717">
        <f t="shared" si="203"/>
        <v>0</v>
      </c>
      <c r="X1717">
        <f t="shared" si="203"/>
        <v>0</v>
      </c>
    </row>
    <row r="1718" spans="3:24" ht="30" customHeight="1" thickTop="1" thickBot="1" x14ac:dyDescent="0.25">
      <c r="C1718" s="108"/>
      <c r="D1718" s="108"/>
      <c r="E1718" s="115"/>
      <c r="F1718" s="115"/>
      <c r="H1718" t="str">
        <f t="shared" si="198"/>
        <v/>
      </c>
      <c r="I1718" t="str">
        <f t="shared" si="199"/>
        <v/>
      </c>
      <c r="J1718" t="str">
        <f t="shared" si="200"/>
        <v/>
      </c>
      <c r="K1718" t="str">
        <f t="shared" si="201"/>
        <v/>
      </c>
      <c r="M1718">
        <f t="shared" si="202"/>
        <v>0</v>
      </c>
      <c r="N1718">
        <f t="shared" si="203"/>
        <v>0</v>
      </c>
      <c r="O1718">
        <f t="shared" si="203"/>
        <v>0</v>
      </c>
      <c r="P1718">
        <f t="shared" si="203"/>
        <v>0</v>
      </c>
      <c r="Q1718">
        <f t="shared" si="203"/>
        <v>0</v>
      </c>
      <c r="R1718">
        <f t="shared" si="203"/>
        <v>0</v>
      </c>
      <c r="S1718">
        <f t="shared" si="203"/>
        <v>0</v>
      </c>
      <c r="T1718">
        <f t="shared" ref="N1718:X1741" si="204">IF(ISERROR(IF(AND($H1718&lt;=T$6,$J1718&gt;=T$6),1,0)),"",IF(AND($H1718&lt;=T$6,$J1718&gt;=T$6),1,0))</f>
        <v>0</v>
      </c>
      <c r="U1718">
        <f t="shared" si="204"/>
        <v>0</v>
      </c>
      <c r="V1718">
        <f t="shared" si="204"/>
        <v>0</v>
      </c>
      <c r="W1718">
        <f t="shared" si="204"/>
        <v>0</v>
      </c>
      <c r="X1718">
        <f t="shared" si="204"/>
        <v>0</v>
      </c>
    </row>
    <row r="1719" spans="3:24" ht="30" customHeight="1" thickTop="1" thickBot="1" x14ac:dyDescent="0.25">
      <c r="C1719" s="108"/>
      <c r="D1719" s="108"/>
      <c r="E1719" s="115"/>
      <c r="F1719" s="115"/>
      <c r="H1719" t="str">
        <f t="shared" si="198"/>
        <v/>
      </c>
      <c r="I1719" t="str">
        <f t="shared" si="199"/>
        <v/>
      </c>
      <c r="J1719" t="str">
        <f t="shared" si="200"/>
        <v/>
      </c>
      <c r="K1719" t="str">
        <f t="shared" si="201"/>
        <v/>
      </c>
      <c r="M1719">
        <f t="shared" si="202"/>
        <v>0</v>
      </c>
      <c r="N1719">
        <f t="shared" si="204"/>
        <v>0</v>
      </c>
      <c r="O1719">
        <f t="shared" si="204"/>
        <v>0</v>
      </c>
      <c r="P1719">
        <f t="shared" si="204"/>
        <v>0</v>
      </c>
      <c r="Q1719">
        <f t="shared" si="204"/>
        <v>0</v>
      </c>
      <c r="R1719">
        <f t="shared" si="204"/>
        <v>0</v>
      </c>
      <c r="S1719">
        <f t="shared" si="204"/>
        <v>0</v>
      </c>
      <c r="T1719">
        <f t="shared" si="204"/>
        <v>0</v>
      </c>
      <c r="U1719">
        <f t="shared" si="204"/>
        <v>0</v>
      </c>
      <c r="V1719">
        <f t="shared" si="204"/>
        <v>0</v>
      </c>
      <c r="W1719">
        <f t="shared" si="204"/>
        <v>0</v>
      </c>
      <c r="X1719">
        <f t="shared" si="204"/>
        <v>0</v>
      </c>
    </row>
    <row r="1720" spans="3:24" ht="30" customHeight="1" thickTop="1" thickBot="1" x14ac:dyDescent="0.25">
      <c r="C1720" s="108"/>
      <c r="D1720" s="108"/>
      <c r="E1720" s="115"/>
      <c r="F1720" s="115"/>
      <c r="H1720" t="str">
        <f t="shared" si="198"/>
        <v/>
      </c>
      <c r="I1720" t="str">
        <f t="shared" si="199"/>
        <v/>
      </c>
      <c r="J1720" t="str">
        <f t="shared" si="200"/>
        <v/>
      </c>
      <c r="K1720" t="str">
        <f t="shared" si="201"/>
        <v/>
      </c>
      <c r="M1720">
        <f t="shared" si="202"/>
        <v>0</v>
      </c>
      <c r="N1720">
        <f t="shared" si="204"/>
        <v>0</v>
      </c>
      <c r="O1720">
        <f t="shared" si="204"/>
        <v>0</v>
      </c>
      <c r="P1720">
        <f t="shared" si="204"/>
        <v>0</v>
      </c>
      <c r="Q1720">
        <f t="shared" si="204"/>
        <v>0</v>
      </c>
      <c r="R1720">
        <f t="shared" si="204"/>
        <v>0</v>
      </c>
      <c r="S1720">
        <f t="shared" si="204"/>
        <v>0</v>
      </c>
      <c r="T1720">
        <f t="shared" si="204"/>
        <v>0</v>
      </c>
      <c r="U1720">
        <f t="shared" si="204"/>
        <v>0</v>
      </c>
      <c r="V1720">
        <f t="shared" si="204"/>
        <v>0</v>
      </c>
      <c r="W1720">
        <f t="shared" si="204"/>
        <v>0</v>
      </c>
      <c r="X1720">
        <f t="shared" si="204"/>
        <v>0</v>
      </c>
    </row>
    <row r="1721" spans="3:24" ht="30" customHeight="1" thickTop="1" thickBot="1" x14ac:dyDescent="0.25">
      <c r="C1721" s="108"/>
      <c r="D1721" s="108"/>
      <c r="E1721" s="115"/>
      <c r="F1721" s="115"/>
      <c r="H1721" t="str">
        <f t="shared" si="198"/>
        <v/>
      </c>
      <c r="I1721" t="str">
        <f t="shared" si="199"/>
        <v/>
      </c>
      <c r="J1721" t="str">
        <f t="shared" si="200"/>
        <v/>
      </c>
      <c r="K1721" t="str">
        <f t="shared" si="201"/>
        <v/>
      </c>
      <c r="M1721">
        <f t="shared" si="202"/>
        <v>0</v>
      </c>
      <c r="N1721">
        <f t="shared" si="204"/>
        <v>0</v>
      </c>
      <c r="O1721">
        <f t="shared" si="204"/>
        <v>0</v>
      </c>
      <c r="P1721">
        <f t="shared" si="204"/>
        <v>0</v>
      </c>
      <c r="Q1721">
        <f t="shared" si="204"/>
        <v>0</v>
      </c>
      <c r="R1721">
        <f t="shared" si="204"/>
        <v>0</v>
      </c>
      <c r="S1721">
        <f t="shared" si="204"/>
        <v>0</v>
      </c>
      <c r="T1721">
        <f t="shared" si="204"/>
        <v>0</v>
      </c>
      <c r="U1721">
        <f t="shared" si="204"/>
        <v>0</v>
      </c>
      <c r="V1721">
        <f t="shared" si="204"/>
        <v>0</v>
      </c>
      <c r="W1721">
        <f t="shared" si="204"/>
        <v>0</v>
      </c>
      <c r="X1721">
        <f t="shared" si="204"/>
        <v>0</v>
      </c>
    </row>
    <row r="1722" spans="3:24" ht="30" customHeight="1" thickTop="1" thickBot="1" x14ac:dyDescent="0.25">
      <c r="C1722" s="108"/>
      <c r="D1722" s="108"/>
      <c r="E1722" s="115"/>
      <c r="F1722" s="115"/>
      <c r="H1722" t="str">
        <f t="shared" si="198"/>
        <v/>
      </c>
      <c r="I1722" t="str">
        <f t="shared" si="199"/>
        <v/>
      </c>
      <c r="J1722" t="str">
        <f t="shared" si="200"/>
        <v/>
      </c>
      <c r="K1722" t="str">
        <f t="shared" si="201"/>
        <v/>
      </c>
      <c r="M1722">
        <f t="shared" si="202"/>
        <v>0</v>
      </c>
      <c r="N1722">
        <f t="shared" si="204"/>
        <v>0</v>
      </c>
      <c r="O1722">
        <f t="shared" si="204"/>
        <v>0</v>
      </c>
      <c r="P1722">
        <f t="shared" si="204"/>
        <v>0</v>
      </c>
      <c r="Q1722">
        <f t="shared" si="204"/>
        <v>0</v>
      </c>
      <c r="R1722">
        <f t="shared" si="204"/>
        <v>0</v>
      </c>
      <c r="S1722">
        <f t="shared" si="204"/>
        <v>0</v>
      </c>
      <c r="T1722">
        <f t="shared" si="204"/>
        <v>0</v>
      </c>
      <c r="U1722">
        <f t="shared" si="204"/>
        <v>0</v>
      </c>
      <c r="V1722">
        <f t="shared" si="204"/>
        <v>0</v>
      </c>
      <c r="W1722">
        <f t="shared" si="204"/>
        <v>0</v>
      </c>
      <c r="X1722">
        <f t="shared" si="204"/>
        <v>0</v>
      </c>
    </row>
    <row r="1723" spans="3:24" ht="30" customHeight="1" thickTop="1" thickBot="1" x14ac:dyDescent="0.25">
      <c r="C1723" s="108"/>
      <c r="D1723" s="108"/>
      <c r="E1723" s="115"/>
      <c r="F1723" s="115"/>
      <c r="H1723" t="str">
        <f t="shared" si="198"/>
        <v/>
      </c>
      <c r="I1723" t="str">
        <f t="shared" si="199"/>
        <v/>
      </c>
      <c r="J1723" t="str">
        <f t="shared" si="200"/>
        <v/>
      </c>
      <c r="K1723" t="str">
        <f t="shared" si="201"/>
        <v/>
      </c>
      <c r="M1723">
        <f t="shared" si="202"/>
        <v>0</v>
      </c>
      <c r="N1723">
        <f t="shared" si="204"/>
        <v>0</v>
      </c>
      <c r="O1723">
        <f t="shared" si="204"/>
        <v>0</v>
      </c>
      <c r="P1723">
        <f t="shared" si="204"/>
        <v>0</v>
      </c>
      <c r="Q1723">
        <f t="shared" si="204"/>
        <v>0</v>
      </c>
      <c r="R1723">
        <f t="shared" si="204"/>
        <v>0</v>
      </c>
      <c r="S1723">
        <f t="shared" si="204"/>
        <v>0</v>
      </c>
      <c r="T1723">
        <f t="shared" si="204"/>
        <v>0</v>
      </c>
      <c r="U1723">
        <f t="shared" si="204"/>
        <v>0</v>
      </c>
      <c r="V1723">
        <f t="shared" si="204"/>
        <v>0</v>
      </c>
      <c r="W1723">
        <f t="shared" si="204"/>
        <v>0</v>
      </c>
      <c r="X1723">
        <f t="shared" si="204"/>
        <v>0</v>
      </c>
    </row>
    <row r="1724" spans="3:24" ht="30" customHeight="1" thickTop="1" thickBot="1" x14ac:dyDescent="0.25">
      <c r="C1724" s="108"/>
      <c r="D1724" s="108"/>
      <c r="E1724" s="115"/>
      <c r="F1724" s="115"/>
      <c r="H1724" t="str">
        <f t="shared" si="198"/>
        <v/>
      </c>
      <c r="I1724" t="str">
        <f t="shared" si="199"/>
        <v/>
      </c>
      <c r="J1724" t="str">
        <f t="shared" si="200"/>
        <v/>
      </c>
      <c r="K1724" t="str">
        <f t="shared" si="201"/>
        <v/>
      </c>
      <c r="M1724">
        <f t="shared" si="202"/>
        <v>0</v>
      </c>
      <c r="N1724">
        <f t="shared" si="204"/>
        <v>0</v>
      </c>
      <c r="O1724">
        <f t="shared" si="204"/>
        <v>0</v>
      </c>
      <c r="P1724">
        <f t="shared" si="204"/>
        <v>0</v>
      </c>
      <c r="Q1724">
        <f t="shared" si="204"/>
        <v>0</v>
      </c>
      <c r="R1724">
        <f t="shared" si="204"/>
        <v>0</v>
      </c>
      <c r="S1724">
        <f t="shared" si="204"/>
        <v>0</v>
      </c>
      <c r="T1724">
        <f t="shared" si="204"/>
        <v>0</v>
      </c>
      <c r="U1724">
        <f t="shared" si="204"/>
        <v>0</v>
      </c>
      <c r="V1724">
        <f t="shared" si="204"/>
        <v>0</v>
      </c>
      <c r="W1724">
        <f t="shared" si="204"/>
        <v>0</v>
      </c>
      <c r="X1724">
        <f t="shared" si="204"/>
        <v>0</v>
      </c>
    </row>
    <row r="1725" spans="3:24" ht="30" customHeight="1" thickTop="1" thickBot="1" x14ac:dyDescent="0.25">
      <c r="C1725" s="108"/>
      <c r="D1725" s="108"/>
      <c r="E1725" s="115"/>
      <c r="F1725" s="115"/>
      <c r="H1725" t="str">
        <f t="shared" si="198"/>
        <v/>
      </c>
      <c r="I1725" t="str">
        <f t="shared" si="199"/>
        <v/>
      </c>
      <c r="J1725" t="str">
        <f t="shared" si="200"/>
        <v/>
      </c>
      <c r="K1725" t="str">
        <f t="shared" si="201"/>
        <v/>
      </c>
      <c r="M1725">
        <f t="shared" si="202"/>
        <v>0</v>
      </c>
      <c r="N1725">
        <f t="shared" si="204"/>
        <v>0</v>
      </c>
      <c r="O1725">
        <f t="shared" si="204"/>
        <v>0</v>
      </c>
      <c r="P1725">
        <f t="shared" si="204"/>
        <v>0</v>
      </c>
      <c r="Q1725">
        <f t="shared" si="204"/>
        <v>0</v>
      </c>
      <c r="R1725">
        <f t="shared" si="204"/>
        <v>0</v>
      </c>
      <c r="S1725">
        <f t="shared" si="204"/>
        <v>0</v>
      </c>
      <c r="T1725">
        <f t="shared" si="204"/>
        <v>0</v>
      </c>
      <c r="U1725">
        <f t="shared" si="204"/>
        <v>0</v>
      </c>
      <c r="V1725">
        <f t="shared" si="204"/>
        <v>0</v>
      </c>
      <c r="W1725">
        <f t="shared" si="204"/>
        <v>0</v>
      </c>
      <c r="X1725">
        <f t="shared" si="204"/>
        <v>0</v>
      </c>
    </row>
    <row r="1726" spans="3:24" ht="30" customHeight="1" thickTop="1" thickBot="1" x14ac:dyDescent="0.25">
      <c r="C1726" s="108"/>
      <c r="D1726" s="108"/>
      <c r="E1726" s="115"/>
      <c r="F1726" s="115"/>
      <c r="H1726" t="str">
        <f t="shared" si="198"/>
        <v/>
      </c>
      <c r="I1726" t="str">
        <f t="shared" si="199"/>
        <v/>
      </c>
      <c r="J1726" t="str">
        <f t="shared" si="200"/>
        <v/>
      </c>
      <c r="K1726" t="str">
        <f t="shared" si="201"/>
        <v/>
      </c>
      <c r="M1726">
        <f t="shared" si="202"/>
        <v>0</v>
      </c>
      <c r="N1726">
        <f t="shared" si="204"/>
        <v>0</v>
      </c>
      <c r="O1726">
        <f t="shared" si="204"/>
        <v>0</v>
      </c>
      <c r="P1726">
        <f t="shared" si="204"/>
        <v>0</v>
      </c>
      <c r="Q1726">
        <f t="shared" si="204"/>
        <v>0</v>
      </c>
      <c r="R1726">
        <f t="shared" si="204"/>
        <v>0</v>
      </c>
      <c r="S1726">
        <f t="shared" si="204"/>
        <v>0</v>
      </c>
      <c r="T1726">
        <f t="shared" si="204"/>
        <v>0</v>
      </c>
      <c r="U1726">
        <f t="shared" si="204"/>
        <v>0</v>
      </c>
      <c r="V1726">
        <f t="shared" si="204"/>
        <v>0</v>
      </c>
      <c r="W1726">
        <f t="shared" si="204"/>
        <v>0</v>
      </c>
      <c r="X1726">
        <f t="shared" si="204"/>
        <v>0</v>
      </c>
    </row>
    <row r="1727" spans="3:24" ht="30" customHeight="1" thickTop="1" thickBot="1" x14ac:dyDescent="0.25">
      <c r="C1727" s="108"/>
      <c r="D1727" s="108"/>
      <c r="E1727" s="115"/>
      <c r="F1727" s="115"/>
      <c r="H1727" t="str">
        <f t="shared" si="198"/>
        <v/>
      </c>
      <c r="I1727" t="str">
        <f t="shared" si="199"/>
        <v/>
      </c>
      <c r="J1727" t="str">
        <f t="shared" si="200"/>
        <v/>
      </c>
      <c r="K1727" t="str">
        <f t="shared" si="201"/>
        <v/>
      </c>
      <c r="M1727">
        <f t="shared" si="202"/>
        <v>0</v>
      </c>
      <c r="N1727">
        <f t="shared" si="204"/>
        <v>0</v>
      </c>
      <c r="O1727">
        <f t="shared" si="204"/>
        <v>0</v>
      </c>
      <c r="P1727">
        <f t="shared" si="204"/>
        <v>0</v>
      </c>
      <c r="Q1727">
        <f t="shared" si="204"/>
        <v>0</v>
      </c>
      <c r="R1727">
        <f t="shared" si="204"/>
        <v>0</v>
      </c>
      <c r="S1727">
        <f t="shared" si="204"/>
        <v>0</v>
      </c>
      <c r="T1727">
        <f t="shared" si="204"/>
        <v>0</v>
      </c>
      <c r="U1727">
        <f t="shared" si="204"/>
        <v>0</v>
      </c>
      <c r="V1727">
        <f t="shared" si="204"/>
        <v>0</v>
      </c>
      <c r="W1727">
        <f t="shared" si="204"/>
        <v>0</v>
      </c>
      <c r="X1727">
        <f t="shared" si="204"/>
        <v>0</v>
      </c>
    </row>
    <row r="1728" spans="3:24" ht="30" customHeight="1" thickTop="1" thickBot="1" x14ac:dyDescent="0.25">
      <c r="C1728" s="108"/>
      <c r="D1728" s="108"/>
      <c r="E1728" s="115"/>
      <c r="F1728" s="115"/>
      <c r="H1728" t="str">
        <f t="shared" si="198"/>
        <v/>
      </c>
      <c r="I1728" t="str">
        <f t="shared" si="199"/>
        <v/>
      </c>
      <c r="J1728" t="str">
        <f t="shared" si="200"/>
        <v/>
      </c>
      <c r="K1728" t="str">
        <f t="shared" si="201"/>
        <v/>
      </c>
      <c r="M1728">
        <f t="shared" si="202"/>
        <v>0</v>
      </c>
      <c r="N1728">
        <f t="shared" si="204"/>
        <v>0</v>
      </c>
      <c r="O1728">
        <f t="shared" si="204"/>
        <v>0</v>
      </c>
      <c r="P1728">
        <f t="shared" si="204"/>
        <v>0</v>
      </c>
      <c r="Q1728">
        <f t="shared" si="204"/>
        <v>0</v>
      </c>
      <c r="R1728">
        <f t="shared" si="204"/>
        <v>0</v>
      </c>
      <c r="S1728">
        <f t="shared" si="204"/>
        <v>0</v>
      </c>
      <c r="T1728">
        <f t="shared" si="204"/>
        <v>0</v>
      </c>
      <c r="U1728">
        <f t="shared" si="204"/>
        <v>0</v>
      </c>
      <c r="V1728">
        <f t="shared" si="204"/>
        <v>0</v>
      </c>
      <c r="W1728">
        <f t="shared" si="204"/>
        <v>0</v>
      </c>
      <c r="X1728">
        <f t="shared" si="204"/>
        <v>0</v>
      </c>
    </row>
    <row r="1729" spans="3:24" ht="30" customHeight="1" thickTop="1" thickBot="1" x14ac:dyDescent="0.25">
      <c r="C1729" s="108"/>
      <c r="D1729" s="108"/>
      <c r="E1729" s="115"/>
      <c r="F1729" s="115"/>
      <c r="H1729" t="str">
        <f t="shared" si="198"/>
        <v/>
      </c>
      <c r="I1729" t="str">
        <f t="shared" si="199"/>
        <v/>
      </c>
      <c r="J1729" t="str">
        <f t="shared" si="200"/>
        <v/>
      </c>
      <c r="K1729" t="str">
        <f t="shared" si="201"/>
        <v/>
      </c>
      <c r="M1729">
        <f t="shared" si="202"/>
        <v>0</v>
      </c>
      <c r="N1729">
        <f t="shared" si="204"/>
        <v>0</v>
      </c>
      <c r="O1729">
        <f t="shared" si="204"/>
        <v>0</v>
      </c>
      <c r="P1729">
        <f t="shared" si="204"/>
        <v>0</v>
      </c>
      <c r="Q1729">
        <f t="shared" si="204"/>
        <v>0</v>
      </c>
      <c r="R1729">
        <f t="shared" si="204"/>
        <v>0</v>
      </c>
      <c r="S1729">
        <f t="shared" si="204"/>
        <v>0</v>
      </c>
      <c r="T1729">
        <f t="shared" si="204"/>
        <v>0</v>
      </c>
      <c r="U1729">
        <f t="shared" si="204"/>
        <v>0</v>
      </c>
      <c r="V1729">
        <f t="shared" si="204"/>
        <v>0</v>
      </c>
      <c r="W1729">
        <f t="shared" si="204"/>
        <v>0</v>
      </c>
      <c r="X1729">
        <f t="shared" si="204"/>
        <v>0</v>
      </c>
    </row>
    <row r="1730" spans="3:24" ht="30" customHeight="1" thickTop="1" thickBot="1" x14ac:dyDescent="0.25">
      <c r="C1730" s="108"/>
      <c r="D1730" s="108"/>
      <c r="E1730" s="115"/>
      <c r="F1730" s="115"/>
      <c r="H1730" t="str">
        <f t="shared" si="198"/>
        <v/>
      </c>
      <c r="I1730" t="str">
        <f t="shared" si="199"/>
        <v/>
      </c>
      <c r="J1730" t="str">
        <f t="shared" si="200"/>
        <v/>
      </c>
      <c r="K1730" t="str">
        <f t="shared" si="201"/>
        <v/>
      </c>
      <c r="M1730">
        <f t="shared" si="202"/>
        <v>0</v>
      </c>
      <c r="N1730">
        <f t="shared" si="204"/>
        <v>0</v>
      </c>
      <c r="O1730">
        <f t="shared" si="204"/>
        <v>0</v>
      </c>
      <c r="P1730">
        <f t="shared" si="204"/>
        <v>0</v>
      </c>
      <c r="Q1730">
        <f t="shared" si="204"/>
        <v>0</v>
      </c>
      <c r="R1730">
        <f t="shared" si="204"/>
        <v>0</v>
      </c>
      <c r="S1730">
        <f t="shared" si="204"/>
        <v>0</v>
      </c>
      <c r="T1730">
        <f t="shared" si="204"/>
        <v>0</v>
      </c>
      <c r="U1730">
        <f t="shared" si="204"/>
        <v>0</v>
      </c>
      <c r="V1730">
        <f t="shared" si="204"/>
        <v>0</v>
      </c>
      <c r="W1730">
        <f t="shared" si="204"/>
        <v>0</v>
      </c>
      <c r="X1730">
        <f t="shared" si="204"/>
        <v>0</v>
      </c>
    </row>
    <row r="1731" spans="3:24" ht="30" customHeight="1" thickTop="1" thickBot="1" x14ac:dyDescent="0.25">
      <c r="C1731" s="108"/>
      <c r="D1731" s="108"/>
      <c r="E1731" s="115"/>
      <c r="F1731" s="115"/>
      <c r="H1731" t="str">
        <f t="shared" si="198"/>
        <v/>
      </c>
      <c r="I1731" t="str">
        <f t="shared" si="199"/>
        <v/>
      </c>
      <c r="J1731" t="str">
        <f t="shared" si="200"/>
        <v/>
      </c>
      <c r="K1731" t="str">
        <f t="shared" si="201"/>
        <v/>
      </c>
      <c r="M1731">
        <f t="shared" si="202"/>
        <v>0</v>
      </c>
      <c r="N1731">
        <f t="shared" si="204"/>
        <v>0</v>
      </c>
      <c r="O1731">
        <f t="shared" si="204"/>
        <v>0</v>
      </c>
      <c r="P1731">
        <f t="shared" si="204"/>
        <v>0</v>
      </c>
      <c r="Q1731">
        <f t="shared" si="204"/>
        <v>0</v>
      </c>
      <c r="R1731">
        <f t="shared" si="204"/>
        <v>0</v>
      </c>
      <c r="S1731">
        <f t="shared" si="204"/>
        <v>0</v>
      </c>
      <c r="T1731">
        <f t="shared" si="204"/>
        <v>0</v>
      </c>
      <c r="U1731">
        <f t="shared" si="204"/>
        <v>0</v>
      </c>
      <c r="V1731">
        <f t="shared" si="204"/>
        <v>0</v>
      </c>
      <c r="W1731">
        <f t="shared" si="204"/>
        <v>0</v>
      </c>
      <c r="X1731">
        <f t="shared" si="204"/>
        <v>0</v>
      </c>
    </row>
    <row r="1732" spans="3:24" ht="30" customHeight="1" thickTop="1" thickBot="1" x14ac:dyDescent="0.25">
      <c r="C1732" s="108"/>
      <c r="D1732" s="108"/>
      <c r="E1732" s="115"/>
      <c r="F1732" s="115"/>
      <c r="H1732" t="str">
        <f t="shared" si="198"/>
        <v/>
      </c>
      <c r="I1732" t="str">
        <f t="shared" si="199"/>
        <v/>
      </c>
      <c r="J1732" t="str">
        <f t="shared" si="200"/>
        <v/>
      </c>
      <c r="K1732" t="str">
        <f t="shared" si="201"/>
        <v/>
      </c>
      <c r="M1732">
        <f t="shared" si="202"/>
        <v>0</v>
      </c>
      <c r="N1732">
        <f t="shared" si="204"/>
        <v>0</v>
      </c>
      <c r="O1732">
        <f t="shared" si="204"/>
        <v>0</v>
      </c>
      <c r="P1732">
        <f t="shared" si="204"/>
        <v>0</v>
      </c>
      <c r="Q1732">
        <f t="shared" si="204"/>
        <v>0</v>
      </c>
      <c r="R1732">
        <f t="shared" si="204"/>
        <v>0</v>
      </c>
      <c r="S1732">
        <f t="shared" si="204"/>
        <v>0</v>
      </c>
      <c r="T1732">
        <f t="shared" si="204"/>
        <v>0</v>
      </c>
      <c r="U1732">
        <f t="shared" si="204"/>
        <v>0</v>
      </c>
      <c r="V1732">
        <f t="shared" si="204"/>
        <v>0</v>
      </c>
      <c r="W1732">
        <f t="shared" si="204"/>
        <v>0</v>
      </c>
      <c r="X1732">
        <f t="shared" si="204"/>
        <v>0</v>
      </c>
    </row>
    <row r="1733" spans="3:24" ht="30" customHeight="1" thickTop="1" thickBot="1" x14ac:dyDescent="0.25">
      <c r="C1733" s="108"/>
      <c r="D1733" s="108"/>
      <c r="E1733" s="115"/>
      <c r="F1733" s="115"/>
      <c r="H1733" t="str">
        <f t="shared" si="198"/>
        <v/>
      </c>
      <c r="I1733" t="str">
        <f t="shared" si="199"/>
        <v/>
      </c>
      <c r="J1733" t="str">
        <f t="shared" si="200"/>
        <v/>
      </c>
      <c r="K1733" t="str">
        <f t="shared" si="201"/>
        <v/>
      </c>
      <c r="M1733">
        <f t="shared" si="202"/>
        <v>0</v>
      </c>
      <c r="N1733">
        <f t="shared" si="204"/>
        <v>0</v>
      </c>
      <c r="O1733">
        <f t="shared" si="204"/>
        <v>0</v>
      </c>
      <c r="P1733">
        <f t="shared" si="204"/>
        <v>0</v>
      </c>
      <c r="Q1733">
        <f t="shared" si="204"/>
        <v>0</v>
      </c>
      <c r="R1733">
        <f t="shared" si="204"/>
        <v>0</v>
      </c>
      <c r="S1733">
        <f t="shared" si="204"/>
        <v>0</v>
      </c>
      <c r="T1733">
        <f t="shared" si="204"/>
        <v>0</v>
      </c>
      <c r="U1733">
        <f t="shared" si="204"/>
        <v>0</v>
      </c>
      <c r="V1733">
        <f t="shared" si="204"/>
        <v>0</v>
      </c>
      <c r="W1733">
        <f t="shared" si="204"/>
        <v>0</v>
      </c>
      <c r="X1733">
        <f t="shared" si="204"/>
        <v>0</v>
      </c>
    </row>
    <row r="1734" spans="3:24" ht="30" customHeight="1" thickTop="1" thickBot="1" x14ac:dyDescent="0.25">
      <c r="C1734" s="108"/>
      <c r="D1734" s="108"/>
      <c r="E1734" s="115"/>
      <c r="F1734" s="115"/>
      <c r="H1734" t="str">
        <f t="shared" si="198"/>
        <v/>
      </c>
      <c r="I1734" t="str">
        <f t="shared" si="199"/>
        <v/>
      </c>
      <c r="J1734" t="str">
        <f t="shared" si="200"/>
        <v/>
      </c>
      <c r="K1734" t="str">
        <f t="shared" si="201"/>
        <v/>
      </c>
      <c r="M1734">
        <f t="shared" si="202"/>
        <v>0</v>
      </c>
      <c r="N1734">
        <f t="shared" si="204"/>
        <v>0</v>
      </c>
      <c r="O1734">
        <f t="shared" si="204"/>
        <v>0</v>
      </c>
      <c r="P1734">
        <f t="shared" si="204"/>
        <v>0</v>
      </c>
      <c r="Q1734">
        <f t="shared" si="204"/>
        <v>0</v>
      </c>
      <c r="R1734">
        <f t="shared" si="204"/>
        <v>0</v>
      </c>
      <c r="S1734">
        <f t="shared" si="204"/>
        <v>0</v>
      </c>
      <c r="T1734">
        <f t="shared" si="204"/>
        <v>0</v>
      </c>
      <c r="U1734">
        <f t="shared" si="204"/>
        <v>0</v>
      </c>
      <c r="V1734">
        <f t="shared" si="204"/>
        <v>0</v>
      </c>
      <c r="W1734">
        <f t="shared" si="204"/>
        <v>0</v>
      </c>
      <c r="X1734">
        <f t="shared" si="204"/>
        <v>0</v>
      </c>
    </row>
    <row r="1735" spans="3:24" ht="30" customHeight="1" thickTop="1" thickBot="1" x14ac:dyDescent="0.25">
      <c r="C1735" s="108"/>
      <c r="D1735" s="108"/>
      <c r="E1735" s="115"/>
      <c r="F1735" s="115"/>
      <c r="H1735" t="str">
        <f t="shared" si="198"/>
        <v/>
      </c>
      <c r="I1735" t="str">
        <f t="shared" si="199"/>
        <v/>
      </c>
      <c r="J1735" t="str">
        <f t="shared" si="200"/>
        <v/>
      </c>
      <c r="K1735" t="str">
        <f t="shared" si="201"/>
        <v/>
      </c>
      <c r="M1735">
        <f t="shared" si="202"/>
        <v>0</v>
      </c>
      <c r="N1735">
        <f t="shared" si="204"/>
        <v>0</v>
      </c>
      <c r="O1735">
        <f t="shared" si="204"/>
        <v>0</v>
      </c>
      <c r="P1735">
        <f t="shared" si="204"/>
        <v>0</v>
      </c>
      <c r="Q1735">
        <f t="shared" si="204"/>
        <v>0</v>
      </c>
      <c r="R1735">
        <f t="shared" si="204"/>
        <v>0</v>
      </c>
      <c r="S1735">
        <f t="shared" si="204"/>
        <v>0</v>
      </c>
      <c r="T1735">
        <f t="shared" si="204"/>
        <v>0</v>
      </c>
      <c r="U1735">
        <f t="shared" si="204"/>
        <v>0</v>
      </c>
      <c r="V1735">
        <f t="shared" si="204"/>
        <v>0</v>
      </c>
      <c r="W1735">
        <f t="shared" si="204"/>
        <v>0</v>
      </c>
      <c r="X1735">
        <f t="shared" si="204"/>
        <v>0</v>
      </c>
    </row>
    <row r="1736" spans="3:24" ht="30" customHeight="1" thickTop="1" thickBot="1" x14ac:dyDescent="0.25">
      <c r="C1736" s="108"/>
      <c r="D1736" s="108"/>
      <c r="E1736" s="115"/>
      <c r="F1736" s="115"/>
      <c r="H1736" t="str">
        <f t="shared" si="198"/>
        <v/>
      </c>
      <c r="I1736" t="str">
        <f t="shared" si="199"/>
        <v/>
      </c>
      <c r="J1736" t="str">
        <f t="shared" si="200"/>
        <v/>
      </c>
      <c r="K1736" t="str">
        <f t="shared" si="201"/>
        <v/>
      </c>
      <c r="M1736">
        <f t="shared" si="202"/>
        <v>0</v>
      </c>
      <c r="N1736">
        <f t="shared" si="204"/>
        <v>0</v>
      </c>
      <c r="O1736">
        <f t="shared" si="204"/>
        <v>0</v>
      </c>
      <c r="P1736">
        <f t="shared" si="204"/>
        <v>0</v>
      </c>
      <c r="Q1736">
        <f t="shared" si="204"/>
        <v>0</v>
      </c>
      <c r="R1736">
        <f t="shared" si="204"/>
        <v>0</v>
      </c>
      <c r="S1736">
        <f t="shared" si="204"/>
        <v>0</v>
      </c>
      <c r="T1736">
        <f t="shared" si="204"/>
        <v>0</v>
      </c>
      <c r="U1736">
        <f t="shared" si="204"/>
        <v>0</v>
      </c>
      <c r="V1736">
        <f t="shared" si="204"/>
        <v>0</v>
      </c>
      <c r="W1736">
        <f t="shared" si="204"/>
        <v>0</v>
      </c>
      <c r="X1736">
        <f t="shared" si="204"/>
        <v>0</v>
      </c>
    </row>
    <row r="1737" spans="3:24" ht="30" customHeight="1" thickTop="1" thickBot="1" x14ac:dyDescent="0.25">
      <c r="C1737" s="108"/>
      <c r="D1737" s="108"/>
      <c r="E1737" s="115"/>
      <c r="F1737" s="115"/>
      <c r="H1737" t="str">
        <f t="shared" ref="H1737:H1800" si="205">IF(ISERROR(IF(E1737="","",MONTH(E1737))),"",IF(E1737="","",MONTH(E1737)))</f>
        <v/>
      </c>
      <c r="I1737" t="str">
        <f t="shared" ref="I1737:I1800" si="206">IF(ISERROR(IF(E1737="","",YEAR(E1737))),"",IF(E1737="","",YEAR(E1737)))</f>
        <v/>
      </c>
      <c r="J1737" t="str">
        <f t="shared" ref="J1737:J1800" si="207">IF(ISERROR(IF(F1737="","",MONTH(F1737))),"",IF(F1737="","",MONTH(F1737)))</f>
        <v/>
      </c>
      <c r="K1737" t="str">
        <f t="shared" ref="K1737:K1800" si="208">IF(ISERROR(IF(F1737="","",YEAR(F1737))),"",IF(F1737="","",YEAR(F1737)))</f>
        <v/>
      </c>
      <c r="M1737">
        <f t="shared" ref="M1737:M1800" si="209">IF(ISERROR(IF(AND($H1737&lt;=M$6,$J1737&gt;=M$6),1,0)),"",IF(AND($H1737&lt;=M$6,$J1737&gt;=M$6),1,0))</f>
        <v>0</v>
      </c>
      <c r="N1737">
        <f t="shared" si="204"/>
        <v>0</v>
      </c>
      <c r="O1737">
        <f t="shared" si="204"/>
        <v>0</v>
      </c>
      <c r="P1737">
        <f t="shared" si="204"/>
        <v>0</v>
      </c>
      <c r="Q1737">
        <f t="shared" si="204"/>
        <v>0</v>
      </c>
      <c r="R1737">
        <f t="shared" si="204"/>
        <v>0</v>
      </c>
      <c r="S1737">
        <f t="shared" si="204"/>
        <v>0</v>
      </c>
      <c r="T1737">
        <f t="shared" si="204"/>
        <v>0</v>
      </c>
      <c r="U1737">
        <f t="shared" si="204"/>
        <v>0</v>
      </c>
      <c r="V1737">
        <f t="shared" si="204"/>
        <v>0</v>
      </c>
      <c r="W1737">
        <f t="shared" si="204"/>
        <v>0</v>
      </c>
      <c r="X1737">
        <f t="shared" si="204"/>
        <v>0</v>
      </c>
    </row>
    <row r="1738" spans="3:24" ht="30" customHeight="1" thickTop="1" thickBot="1" x14ac:dyDescent="0.25">
      <c r="C1738" s="108"/>
      <c r="D1738" s="108"/>
      <c r="E1738" s="115"/>
      <c r="F1738" s="115"/>
      <c r="H1738" t="str">
        <f t="shared" si="205"/>
        <v/>
      </c>
      <c r="I1738" t="str">
        <f t="shared" si="206"/>
        <v/>
      </c>
      <c r="J1738" t="str">
        <f t="shared" si="207"/>
        <v/>
      </c>
      <c r="K1738" t="str">
        <f t="shared" si="208"/>
        <v/>
      </c>
      <c r="M1738">
        <f t="shared" si="209"/>
        <v>0</v>
      </c>
      <c r="N1738">
        <f t="shared" si="204"/>
        <v>0</v>
      </c>
      <c r="O1738">
        <f t="shared" si="204"/>
        <v>0</v>
      </c>
      <c r="P1738">
        <f t="shared" si="204"/>
        <v>0</v>
      </c>
      <c r="Q1738">
        <f t="shared" si="204"/>
        <v>0</v>
      </c>
      <c r="R1738">
        <f t="shared" si="204"/>
        <v>0</v>
      </c>
      <c r="S1738">
        <f t="shared" si="204"/>
        <v>0</v>
      </c>
      <c r="T1738">
        <f t="shared" si="204"/>
        <v>0</v>
      </c>
      <c r="U1738">
        <f t="shared" si="204"/>
        <v>0</v>
      </c>
      <c r="V1738">
        <f t="shared" si="204"/>
        <v>0</v>
      </c>
      <c r="W1738">
        <f t="shared" si="204"/>
        <v>0</v>
      </c>
      <c r="X1738">
        <f t="shared" si="204"/>
        <v>0</v>
      </c>
    </row>
    <row r="1739" spans="3:24" ht="30" customHeight="1" thickTop="1" thickBot="1" x14ac:dyDescent="0.25">
      <c r="C1739" s="108"/>
      <c r="D1739" s="108"/>
      <c r="E1739" s="115"/>
      <c r="F1739" s="115"/>
      <c r="H1739" t="str">
        <f t="shared" si="205"/>
        <v/>
      </c>
      <c r="I1739" t="str">
        <f t="shared" si="206"/>
        <v/>
      </c>
      <c r="J1739" t="str">
        <f t="shared" si="207"/>
        <v/>
      </c>
      <c r="K1739" t="str">
        <f t="shared" si="208"/>
        <v/>
      </c>
      <c r="M1739">
        <f t="shared" si="209"/>
        <v>0</v>
      </c>
      <c r="N1739">
        <f t="shared" si="204"/>
        <v>0</v>
      </c>
      <c r="O1739">
        <f t="shared" si="204"/>
        <v>0</v>
      </c>
      <c r="P1739">
        <f t="shared" si="204"/>
        <v>0</v>
      </c>
      <c r="Q1739">
        <f t="shared" si="204"/>
        <v>0</v>
      </c>
      <c r="R1739">
        <f t="shared" si="204"/>
        <v>0</v>
      </c>
      <c r="S1739">
        <f t="shared" si="204"/>
        <v>0</v>
      </c>
      <c r="T1739">
        <f t="shared" si="204"/>
        <v>0</v>
      </c>
      <c r="U1739">
        <f t="shared" si="204"/>
        <v>0</v>
      </c>
      <c r="V1739">
        <f t="shared" si="204"/>
        <v>0</v>
      </c>
      <c r="W1739">
        <f t="shared" si="204"/>
        <v>0</v>
      </c>
      <c r="X1739">
        <f t="shared" si="204"/>
        <v>0</v>
      </c>
    </row>
    <row r="1740" spans="3:24" ht="30" customHeight="1" thickTop="1" thickBot="1" x14ac:dyDescent="0.25">
      <c r="C1740" s="108"/>
      <c r="D1740" s="108"/>
      <c r="E1740" s="115"/>
      <c r="F1740" s="115"/>
      <c r="H1740" t="str">
        <f t="shared" si="205"/>
        <v/>
      </c>
      <c r="I1740" t="str">
        <f t="shared" si="206"/>
        <v/>
      </c>
      <c r="J1740" t="str">
        <f t="shared" si="207"/>
        <v/>
      </c>
      <c r="K1740" t="str">
        <f t="shared" si="208"/>
        <v/>
      </c>
      <c r="M1740">
        <f t="shared" si="209"/>
        <v>0</v>
      </c>
      <c r="N1740">
        <f t="shared" si="204"/>
        <v>0</v>
      </c>
      <c r="O1740">
        <f t="shared" si="204"/>
        <v>0</v>
      </c>
      <c r="P1740">
        <f t="shared" si="204"/>
        <v>0</v>
      </c>
      <c r="Q1740">
        <f t="shared" si="204"/>
        <v>0</v>
      </c>
      <c r="R1740">
        <f t="shared" si="204"/>
        <v>0</v>
      </c>
      <c r="S1740">
        <f t="shared" si="204"/>
        <v>0</v>
      </c>
      <c r="T1740">
        <f t="shared" si="204"/>
        <v>0</v>
      </c>
      <c r="U1740">
        <f t="shared" si="204"/>
        <v>0</v>
      </c>
      <c r="V1740">
        <f t="shared" si="204"/>
        <v>0</v>
      </c>
      <c r="W1740">
        <f t="shared" si="204"/>
        <v>0</v>
      </c>
      <c r="X1740">
        <f t="shared" si="204"/>
        <v>0</v>
      </c>
    </row>
    <row r="1741" spans="3:24" ht="30" customHeight="1" thickTop="1" thickBot="1" x14ac:dyDescent="0.25">
      <c r="C1741" s="108"/>
      <c r="D1741" s="108"/>
      <c r="E1741" s="115"/>
      <c r="F1741" s="115"/>
      <c r="H1741" t="str">
        <f t="shared" si="205"/>
        <v/>
      </c>
      <c r="I1741" t="str">
        <f t="shared" si="206"/>
        <v/>
      </c>
      <c r="J1741" t="str">
        <f t="shared" si="207"/>
        <v/>
      </c>
      <c r="K1741" t="str">
        <f t="shared" si="208"/>
        <v/>
      </c>
      <c r="M1741">
        <f t="shared" si="209"/>
        <v>0</v>
      </c>
      <c r="N1741">
        <f t="shared" si="204"/>
        <v>0</v>
      </c>
      <c r="O1741">
        <f t="shared" si="204"/>
        <v>0</v>
      </c>
      <c r="P1741">
        <f t="shared" si="204"/>
        <v>0</v>
      </c>
      <c r="Q1741">
        <f t="shared" si="204"/>
        <v>0</v>
      </c>
      <c r="R1741">
        <f t="shared" si="204"/>
        <v>0</v>
      </c>
      <c r="S1741">
        <f t="shared" si="204"/>
        <v>0</v>
      </c>
      <c r="T1741">
        <f t="shared" si="204"/>
        <v>0</v>
      </c>
      <c r="U1741">
        <f t="shared" si="204"/>
        <v>0</v>
      </c>
      <c r="V1741">
        <f t="shared" ref="N1741:X1764" si="210">IF(ISERROR(IF(AND($H1741&lt;=V$6,$J1741&gt;=V$6),1,0)),"",IF(AND($H1741&lt;=V$6,$J1741&gt;=V$6),1,0))</f>
        <v>0</v>
      </c>
      <c r="W1741">
        <f t="shared" si="210"/>
        <v>0</v>
      </c>
      <c r="X1741">
        <f t="shared" si="210"/>
        <v>0</v>
      </c>
    </row>
    <row r="1742" spans="3:24" ht="30" customHeight="1" thickTop="1" thickBot="1" x14ac:dyDescent="0.25">
      <c r="C1742" s="108"/>
      <c r="D1742" s="108"/>
      <c r="E1742" s="115"/>
      <c r="F1742" s="115"/>
      <c r="H1742" t="str">
        <f t="shared" si="205"/>
        <v/>
      </c>
      <c r="I1742" t="str">
        <f t="shared" si="206"/>
        <v/>
      </c>
      <c r="J1742" t="str">
        <f t="shared" si="207"/>
        <v/>
      </c>
      <c r="K1742" t="str">
        <f t="shared" si="208"/>
        <v/>
      </c>
      <c r="M1742">
        <f t="shared" si="209"/>
        <v>0</v>
      </c>
      <c r="N1742">
        <f t="shared" si="210"/>
        <v>0</v>
      </c>
      <c r="O1742">
        <f t="shared" si="210"/>
        <v>0</v>
      </c>
      <c r="P1742">
        <f t="shared" si="210"/>
        <v>0</v>
      </c>
      <c r="Q1742">
        <f t="shared" si="210"/>
        <v>0</v>
      </c>
      <c r="R1742">
        <f t="shared" si="210"/>
        <v>0</v>
      </c>
      <c r="S1742">
        <f t="shared" si="210"/>
        <v>0</v>
      </c>
      <c r="T1742">
        <f t="shared" si="210"/>
        <v>0</v>
      </c>
      <c r="U1742">
        <f t="shared" si="210"/>
        <v>0</v>
      </c>
      <c r="V1742">
        <f t="shared" si="210"/>
        <v>0</v>
      </c>
      <c r="W1742">
        <f t="shared" si="210"/>
        <v>0</v>
      </c>
      <c r="X1742">
        <f t="shared" si="210"/>
        <v>0</v>
      </c>
    </row>
    <row r="1743" spans="3:24" ht="30" customHeight="1" thickTop="1" thickBot="1" x14ac:dyDescent="0.25">
      <c r="C1743" s="108"/>
      <c r="D1743" s="108"/>
      <c r="E1743" s="115"/>
      <c r="F1743" s="115"/>
      <c r="H1743" t="str">
        <f t="shared" si="205"/>
        <v/>
      </c>
      <c r="I1743" t="str">
        <f t="shared" si="206"/>
        <v/>
      </c>
      <c r="J1743" t="str">
        <f t="shared" si="207"/>
        <v/>
      </c>
      <c r="K1743" t="str">
        <f t="shared" si="208"/>
        <v/>
      </c>
      <c r="M1743">
        <f t="shared" si="209"/>
        <v>0</v>
      </c>
      <c r="N1743">
        <f t="shared" si="210"/>
        <v>0</v>
      </c>
      <c r="O1743">
        <f t="shared" si="210"/>
        <v>0</v>
      </c>
      <c r="P1743">
        <f t="shared" si="210"/>
        <v>0</v>
      </c>
      <c r="Q1743">
        <f t="shared" si="210"/>
        <v>0</v>
      </c>
      <c r="R1743">
        <f t="shared" si="210"/>
        <v>0</v>
      </c>
      <c r="S1743">
        <f t="shared" si="210"/>
        <v>0</v>
      </c>
      <c r="T1743">
        <f t="shared" si="210"/>
        <v>0</v>
      </c>
      <c r="U1743">
        <f t="shared" si="210"/>
        <v>0</v>
      </c>
      <c r="V1743">
        <f t="shared" si="210"/>
        <v>0</v>
      </c>
      <c r="W1743">
        <f t="shared" si="210"/>
        <v>0</v>
      </c>
      <c r="X1743">
        <f t="shared" si="210"/>
        <v>0</v>
      </c>
    </row>
    <row r="1744" spans="3:24" ht="30" customHeight="1" thickTop="1" thickBot="1" x14ac:dyDescent="0.25">
      <c r="C1744" s="108"/>
      <c r="D1744" s="108"/>
      <c r="E1744" s="115"/>
      <c r="F1744" s="115"/>
      <c r="H1744" t="str">
        <f t="shared" si="205"/>
        <v/>
      </c>
      <c r="I1744" t="str">
        <f t="shared" si="206"/>
        <v/>
      </c>
      <c r="J1744" t="str">
        <f t="shared" si="207"/>
        <v/>
      </c>
      <c r="K1744" t="str">
        <f t="shared" si="208"/>
        <v/>
      </c>
      <c r="M1744">
        <f t="shared" si="209"/>
        <v>0</v>
      </c>
      <c r="N1744">
        <f t="shared" si="210"/>
        <v>0</v>
      </c>
      <c r="O1744">
        <f t="shared" si="210"/>
        <v>0</v>
      </c>
      <c r="P1744">
        <f t="shared" si="210"/>
        <v>0</v>
      </c>
      <c r="Q1744">
        <f t="shared" si="210"/>
        <v>0</v>
      </c>
      <c r="R1744">
        <f t="shared" si="210"/>
        <v>0</v>
      </c>
      <c r="S1744">
        <f t="shared" si="210"/>
        <v>0</v>
      </c>
      <c r="T1744">
        <f t="shared" si="210"/>
        <v>0</v>
      </c>
      <c r="U1744">
        <f t="shared" si="210"/>
        <v>0</v>
      </c>
      <c r="V1744">
        <f t="shared" si="210"/>
        <v>0</v>
      </c>
      <c r="W1744">
        <f t="shared" si="210"/>
        <v>0</v>
      </c>
      <c r="X1744">
        <f t="shared" si="210"/>
        <v>0</v>
      </c>
    </row>
    <row r="1745" spans="3:24" ht="30" customHeight="1" thickTop="1" thickBot="1" x14ac:dyDescent="0.25">
      <c r="C1745" s="108"/>
      <c r="D1745" s="108"/>
      <c r="E1745" s="115"/>
      <c r="F1745" s="115"/>
      <c r="H1745" t="str">
        <f t="shared" si="205"/>
        <v/>
      </c>
      <c r="I1745" t="str">
        <f t="shared" si="206"/>
        <v/>
      </c>
      <c r="J1745" t="str">
        <f t="shared" si="207"/>
        <v/>
      </c>
      <c r="K1745" t="str">
        <f t="shared" si="208"/>
        <v/>
      </c>
      <c r="M1745">
        <f t="shared" si="209"/>
        <v>0</v>
      </c>
      <c r="N1745">
        <f t="shared" si="210"/>
        <v>0</v>
      </c>
      <c r="O1745">
        <f t="shared" si="210"/>
        <v>0</v>
      </c>
      <c r="P1745">
        <f t="shared" si="210"/>
        <v>0</v>
      </c>
      <c r="Q1745">
        <f t="shared" si="210"/>
        <v>0</v>
      </c>
      <c r="R1745">
        <f t="shared" si="210"/>
        <v>0</v>
      </c>
      <c r="S1745">
        <f t="shared" si="210"/>
        <v>0</v>
      </c>
      <c r="T1745">
        <f t="shared" si="210"/>
        <v>0</v>
      </c>
      <c r="U1745">
        <f t="shared" si="210"/>
        <v>0</v>
      </c>
      <c r="V1745">
        <f t="shared" si="210"/>
        <v>0</v>
      </c>
      <c r="W1745">
        <f t="shared" si="210"/>
        <v>0</v>
      </c>
      <c r="X1745">
        <f t="shared" si="210"/>
        <v>0</v>
      </c>
    </row>
    <row r="1746" spans="3:24" ht="30" customHeight="1" thickTop="1" thickBot="1" x14ac:dyDescent="0.25">
      <c r="C1746" s="108"/>
      <c r="D1746" s="108"/>
      <c r="E1746" s="115"/>
      <c r="F1746" s="115"/>
      <c r="H1746" t="str">
        <f t="shared" si="205"/>
        <v/>
      </c>
      <c r="I1746" t="str">
        <f t="shared" si="206"/>
        <v/>
      </c>
      <c r="J1746" t="str">
        <f t="shared" si="207"/>
        <v/>
      </c>
      <c r="K1746" t="str">
        <f t="shared" si="208"/>
        <v/>
      </c>
      <c r="M1746">
        <f t="shared" si="209"/>
        <v>0</v>
      </c>
      <c r="N1746">
        <f t="shared" si="210"/>
        <v>0</v>
      </c>
      <c r="O1746">
        <f t="shared" si="210"/>
        <v>0</v>
      </c>
      <c r="P1746">
        <f t="shared" si="210"/>
        <v>0</v>
      </c>
      <c r="Q1746">
        <f t="shared" si="210"/>
        <v>0</v>
      </c>
      <c r="R1746">
        <f t="shared" si="210"/>
        <v>0</v>
      </c>
      <c r="S1746">
        <f t="shared" si="210"/>
        <v>0</v>
      </c>
      <c r="T1746">
        <f t="shared" si="210"/>
        <v>0</v>
      </c>
      <c r="U1746">
        <f t="shared" si="210"/>
        <v>0</v>
      </c>
      <c r="V1746">
        <f t="shared" si="210"/>
        <v>0</v>
      </c>
      <c r="W1746">
        <f t="shared" si="210"/>
        <v>0</v>
      </c>
      <c r="X1746">
        <f t="shared" si="210"/>
        <v>0</v>
      </c>
    </row>
    <row r="1747" spans="3:24" ht="30" customHeight="1" thickTop="1" thickBot="1" x14ac:dyDescent="0.25">
      <c r="C1747" s="108"/>
      <c r="D1747" s="108"/>
      <c r="E1747" s="115"/>
      <c r="F1747" s="115"/>
      <c r="H1747" t="str">
        <f t="shared" si="205"/>
        <v/>
      </c>
      <c r="I1747" t="str">
        <f t="shared" si="206"/>
        <v/>
      </c>
      <c r="J1747" t="str">
        <f t="shared" si="207"/>
        <v/>
      </c>
      <c r="K1747" t="str">
        <f t="shared" si="208"/>
        <v/>
      </c>
      <c r="M1747">
        <f t="shared" si="209"/>
        <v>0</v>
      </c>
      <c r="N1747">
        <f t="shared" si="210"/>
        <v>0</v>
      </c>
      <c r="O1747">
        <f t="shared" si="210"/>
        <v>0</v>
      </c>
      <c r="P1747">
        <f t="shared" si="210"/>
        <v>0</v>
      </c>
      <c r="Q1747">
        <f t="shared" si="210"/>
        <v>0</v>
      </c>
      <c r="R1747">
        <f t="shared" si="210"/>
        <v>0</v>
      </c>
      <c r="S1747">
        <f t="shared" si="210"/>
        <v>0</v>
      </c>
      <c r="T1747">
        <f t="shared" si="210"/>
        <v>0</v>
      </c>
      <c r="U1747">
        <f t="shared" si="210"/>
        <v>0</v>
      </c>
      <c r="V1747">
        <f t="shared" si="210"/>
        <v>0</v>
      </c>
      <c r="W1747">
        <f t="shared" si="210"/>
        <v>0</v>
      </c>
      <c r="X1747">
        <f t="shared" si="210"/>
        <v>0</v>
      </c>
    </row>
    <row r="1748" spans="3:24" ht="30" customHeight="1" thickTop="1" thickBot="1" x14ac:dyDescent="0.25">
      <c r="C1748" s="108"/>
      <c r="D1748" s="108"/>
      <c r="E1748" s="115"/>
      <c r="F1748" s="115"/>
      <c r="H1748" t="str">
        <f t="shared" si="205"/>
        <v/>
      </c>
      <c r="I1748" t="str">
        <f t="shared" si="206"/>
        <v/>
      </c>
      <c r="J1748" t="str">
        <f t="shared" si="207"/>
        <v/>
      </c>
      <c r="K1748" t="str">
        <f t="shared" si="208"/>
        <v/>
      </c>
      <c r="M1748">
        <f t="shared" si="209"/>
        <v>0</v>
      </c>
      <c r="N1748">
        <f t="shared" si="210"/>
        <v>0</v>
      </c>
      <c r="O1748">
        <f t="shared" si="210"/>
        <v>0</v>
      </c>
      <c r="P1748">
        <f t="shared" si="210"/>
        <v>0</v>
      </c>
      <c r="Q1748">
        <f t="shared" si="210"/>
        <v>0</v>
      </c>
      <c r="R1748">
        <f t="shared" si="210"/>
        <v>0</v>
      </c>
      <c r="S1748">
        <f t="shared" si="210"/>
        <v>0</v>
      </c>
      <c r="T1748">
        <f t="shared" si="210"/>
        <v>0</v>
      </c>
      <c r="U1748">
        <f t="shared" si="210"/>
        <v>0</v>
      </c>
      <c r="V1748">
        <f t="shared" si="210"/>
        <v>0</v>
      </c>
      <c r="W1748">
        <f t="shared" si="210"/>
        <v>0</v>
      </c>
      <c r="X1748">
        <f t="shared" si="210"/>
        <v>0</v>
      </c>
    </row>
    <row r="1749" spans="3:24" ht="30" customHeight="1" thickTop="1" thickBot="1" x14ac:dyDescent="0.25">
      <c r="C1749" s="108"/>
      <c r="D1749" s="108"/>
      <c r="E1749" s="115"/>
      <c r="F1749" s="115"/>
      <c r="H1749" t="str">
        <f t="shared" si="205"/>
        <v/>
      </c>
      <c r="I1749" t="str">
        <f t="shared" si="206"/>
        <v/>
      </c>
      <c r="J1749" t="str">
        <f t="shared" si="207"/>
        <v/>
      </c>
      <c r="K1749" t="str">
        <f t="shared" si="208"/>
        <v/>
      </c>
      <c r="M1749">
        <f t="shared" si="209"/>
        <v>0</v>
      </c>
      <c r="N1749">
        <f t="shared" si="210"/>
        <v>0</v>
      </c>
      <c r="O1749">
        <f t="shared" si="210"/>
        <v>0</v>
      </c>
      <c r="P1749">
        <f t="shared" si="210"/>
        <v>0</v>
      </c>
      <c r="Q1749">
        <f t="shared" si="210"/>
        <v>0</v>
      </c>
      <c r="R1749">
        <f t="shared" si="210"/>
        <v>0</v>
      </c>
      <c r="S1749">
        <f t="shared" si="210"/>
        <v>0</v>
      </c>
      <c r="T1749">
        <f t="shared" si="210"/>
        <v>0</v>
      </c>
      <c r="U1749">
        <f t="shared" si="210"/>
        <v>0</v>
      </c>
      <c r="V1749">
        <f t="shared" si="210"/>
        <v>0</v>
      </c>
      <c r="W1749">
        <f t="shared" si="210"/>
        <v>0</v>
      </c>
      <c r="X1749">
        <f t="shared" si="210"/>
        <v>0</v>
      </c>
    </row>
    <row r="1750" spans="3:24" ht="30" customHeight="1" thickTop="1" thickBot="1" x14ac:dyDescent="0.25">
      <c r="C1750" s="108"/>
      <c r="D1750" s="108"/>
      <c r="E1750" s="115"/>
      <c r="F1750" s="115"/>
      <c r="H1750" t="str">
        <f t="shared" si="205"/>
        <v/>
      </c>
      <c r="I1750" t="str">
        <f t="shared" si="206"/>
        <v/>
      </c>
      <c r="J1750" t="str">
        <f t="shared" si="207"/>
        <v/>
      </c>
      <c r="K1750" t="str">
        <f t="shared" si="208"/>
        <v/>
      </c>
      <c r="M1750">
        <f t="shared" si="209"/>
        <v>0</v>
      </c>
      <c r="N1750">
        <f t="shared" si="210"/>
        <v>0</v>
      </c>
      <c r="O1750">
        <f t="shared" si="210"/>
        <v>0</v>
      </c>
      <c r="P1750">
        <f t="shared" si="210"/>
        <v>0</v>
      </c>
      <c r="Q1750">
        <f t="shared" si="210"/>
        <v>0</v>
      </c>
      <c r="R1750">
        <f t="shared" si="210"/>
        <v>0</v>
      </c>
      <c r="S1750">
        <f t="shared" si="210"/>
        <v>0</v>
      </c>
      <c r="T1750">
        <f t="shared" si="210"/>
        <v>0</v>
      </c>
      <c r="U1750">
        <f t="shared" si="210"/>
        <v>0</v>
      </c>
      <c r="V1750">
        <f t="shared" si="210"/>
        <v>0</v>
      </c>
      <c r="W1750">
        <f t="shared" si="210"/>
        <v>0</v>
      </c>
      <c r="X1750">
        <f t="shared" si="210"/>
        <v>0</v>
      </c>
    </row>
    <row r="1751" spans="3:24" ht="30" customHeight="1" thickTop="1" thickBot="1" x14ac:dyDescent="0.25">
      <c r="C1751" s="108"/>
      <c r="D1751" s="108"/>
      <c r="E1751" s="115"/>
      <c r="F1751" s="115"/>
      <c r="H1751" t="str">
        <f t="shared" si="205"/>
        <v/>
      </c>
      <c r="I1751" t="str">
        <f t="shared" si="206"/>
        <v/>
      </c>
      <c r="J1751" t="str">
        <f t="shared" si="207"/>
        <v/>
      </c>
      <c r="K1751" t="str">
        <f t="shared" si="208"/>
        <v/>
      </c>
      <c r="M1751">
        <f t="shared" si="209"/>
        <v>0</v>
      </c>
      <c r="N1751">
        <f t="shared" si="210"/>
        <v>0</v>
      </c>
      <c r="O1751">
        <f t="shared" si="210"/>
        <v>0</v>
      </c>
      <c r="P1751">
        <f t="shared" si="210"/>
        <v>0</v>
      </c>
      <c r="Q1751">
        <f t="shared" si="210"/>
        <v>0</v>
      </c>
      <c r="R1751">
        <f t="shared" si="210"/>
        <v>0</v>
      </c>
      <c r="S1751">
        <f t="shared" si="210"/>
        <v>0</v>
      </c>
      <c r="T1751">
        <f t="shared" si="210"/>
        <v>0</v>
      </c>
      <c r="U1751">
        <f t="shared" si="210"/>
        <v>0</v>
      </c>
      <c r="V1751">
        <f t="shared" si="210"/>
        <v>0</v>
      </c>
      <c r="W1751">
        <f t="shared" si="210"/>
        <v>0</v>
      </c>
      <c r="X1751">
        <f t="shared" si="210"/>
        <v>0</v>
      </c>
    </row>
    <row r="1752" spans="3:24" ht="30" customHeight="1" thickTop="1" thickBot="1" x14ac:dyDescent="0.25">
      <c r="C1752" s="108"/>
      <c r="D1752" s="108"/>
      <c r="E1752" s="115"/>
      <c r="F1752" s="115"/>
      <c r="H1752" t="str">
        <f t="shared" si="205"/>
        <v/>
      </c>
      <c r="I1752" t="str">
        <f t="shared" si="206"/>
        <v/>
      </c>
      <c r="J1752" t="str">
        <f t="shared" si="207"/>
        <v/>
      </c>
      <c r="K1752" t="str">
        <f t="shared" si="208"/>
        <v/>
      </c>
      <c r="M1752">
        <f t="shared" si="209"/>
        <v>0</v>
      </c>
      <c r="N1752">
        <f t="shared" si="210"/>
        <v>0</v>
      </c>
      <c r="O1752">
        <f t="shared" si="210"/>
        <v>0</v>
      </c>
      <c r="P1752">
        <f t="shared" si="210"/>
        <v>0</v>
      </c>
      <c r="Q1752">
        <f t="shared" si="210"/>
        <v>0</v>
      </c>
      <c r="R1752">
        <f t="shared" si="210"/>
        <v>0</v>
      </c>
      <c r="S1752">
        <f t="shared" si="210"/>
        <v>0</v>
      </c>
      <c r="T1752">
        <f t="shared" si="210"/>
        <v>0</v>
      </c>
      <c r="U1752">
        <f t="shared" si="210"/>
        <v>0</v>
      </c>
      <c r="V1752">
        <f t="shared" si="210"/>
        <v>0</v>
      </c>
      <c r="W1752">
        <f t="shared" si="210"/>
        <v>0</v>
      </c>
      <c r="X1752">
        <f t="shared" si="210"/>
        <v>0</v>
      </c>
    </row>
    <row r="1753" spans="3:24" ht="30" customHeight="1" thickTop="1" thickBot="1" x14ac:dyDescent="0.25">
      <c r="C1753" s="108"/>
      <c r="D1753" s="108"/>
      <c r="E1753" s="115"/>
      <c r="F1753" s="115"/>
      <c r="H1753" t="str">
        <f t="shared" si="205"/>
        <v/>
      </c>
      <c r="I1753" t="str">
        <f t="shared" si="206"/>
        <v/>
      </c>
      <c r="J1753" t="str">
        <f t="shared" si="207"/>
        <v/>
      </c>
      <c r="K1753" t="str">
        <f t="shared" si="208"/>
        <v/>
      </c>
      <c r="M1753">
        <f t="shared" si="209"/>
        <v>0</v>
      </c>
      <c r="N1753">
        <f t="shared" si="210"/>
        <v>0</v>
      </c>
      <c r="O1753">
        <f t="shared" si="210"/>
        <v>0</v>
      </c>
      <c r="P1753">
        <f t="shared" si="210"/>
        <v>0</v>
      </c>
      <c r="Q1753">
        <f t="shared" si="210"/>
        <v>0</v>
      </c>
      <c r="R1753">
        <f t="shared" si="210"/>
        <v>0</v>
      </c>
      <c r="S1753">
        <f t="shared" si="210"/>
        <v>0</v>
      </c>
      <c r="T1753">
        <f t="shared" si="210"/>
        <v>0</v>
      </c>
      <c r="U1753">
        <f t="shared" si="210"/>
        <v>0</v>
      </c>
      <c r="V1753">
        <f t="shared" si="210"/>
        <v>0</v>
      </c>
      <c r="W1753">
        <f t="shared" si="210"/>
        <v>0</v>
      </c>
      <c r="X1753">
        <f t="shared" si="210"/>
        <v>0</v>
      </c>
    </row>
    <row r="1754" spans="3:24" ht="30" customHeight="1" thickTop="1" thickBot="1" x14ac:dyDescent="0.25">
      <c r="C1754" s="108"/>
      <c r="D1754" s="108"/>
      <c r="E1754" s="115"/>
      <c r="F1754" s="115"/>
      <c r="H1754" t="str">
        <f t="shared" si="205"/>
        <v/>
      </c>
      <c r="I1754" t="str">
        <f t="shared" si="206"/>
        <v/>
      </c>
      <c r="J1754" t="str">
        <f t="shared" si="207"/>
        <v/>
      </c>
      <c r="K1754" t="str">
        <f t="shared" si="208"/>
        <v/>
      </c>
      <c r="M1754">
        <f t="shared" si="209"/>
        <v>0</v>
      </c>
      <c r="N1754">
        <f t="shared" si="210"/>
        <v>0</v>
      </c>
      <c r="O1754">
        <f t="shared" si="210"/>
        <v>0</v>
      </c>
      <c r="P1754">
        <f t="shared" si="210"/>
        <v>0</v>
      </c>
      <c r="Q1754">
        <f t="shared" si="210"/>
        <v>0</v>
      </c>
      <c r="R1754">
        <f t="shared" si="210"/>
        <v>0</v>
      </c>
      <c r="S1754">
        <f t="shared" si="210"/>
        <v>0</v>
      </c>
      <c r="T1754">
        <f t="shared" si="210"/>
        <v>0</v>
      </c>
      <c r="U1754">
        <f t="shared" si="210"/>
        <v>0</v>
      </c>
      <c r="V1754">
        <f t="shared" si="210"/>
        <v>0</v>
      </c>
      <c r="W1754">
        <f t="shared" si="210"/>
        <v>0</v>
      </c>
      <c r="X1754">
        <f t="shared" si="210"/>
        <v>0</v>
      </c>
    </row>
    <row r="1755" spans="3:24" ht="30" customHeight="1" thickTop="1" thickBot="1" x14ac:dyDescent="0.25">
      <c r="C1755" s="108"/>
      <c r="D1755" s="108"/>
      <c r="E1755" s="115"/>
      <c r="F1755" s="115"/>
      <c r="H1755" t="str">
        <f t="shared" si="205"/>
        <v/>
      </c>
      <c r="I1755" t="str">
        <f t="shared" si="206"/>
        <v/>
      </c>
      <c r="J1755" t="str">
        <f t="shared" si="207"/>
        <v/>
      </c>
      <c r="K1755" t="str">
        <f t="shared" si="208"/>
        <v/>
      </c>
      <c r="M1755">
        <f t="shared" si="209"/>
        <v>0</v>
      </c>
      <c r="N1755">
        <f t="shared" si="210"/>
        <v>0</v>
      </c>
      <c r="O1755">
        <f t="shared" si="210"/>
        <v>0</v>
      </c>
      <c r="P1755">
        <f t="shared" si="210"/>
        <v>0</v>
      </c>
      <c r="Q1755">
        <f t="shared" si="210"/>
        <v>0</v>
      </c>
      <c r="R1755">
        <f t="shared" si="210"/>
        <v>0</v>
      </c>
      <c r="S1755">
        <f t="shared" si="210"/>
        <v>0</v>
      </c>
      <c r="T1755">
        <f t="shared" si="210"/>
        <v>0</v>
      </c>
      <c r="U1755">
        <f t="shared" si="210"/>
        <v>0</v>
      </c>
      <c r="V1755">
        <f t="shared" si="210"/>
        <v>0</v>
      </c>
      <c r="W1755">
        <f t="shared" si="210"/>
        <v>0</v>
      </c>
      <c r="X1755">
        <f t="shared" si="210"/>
        <v>0</v>
      </c>
    </row>
    <row r="1756" spans="3:24" ht="30" customHeight="1" thickTop="1" thickBot="1" x14ac:dyDescent="0.25">
      <c r="C1756" s="108"/>
      <c r="D1756" s="108"/>
      <c r="E1756" s="115"/>
      <c r="F1756" s="115"/>
      <c r="H1756" t="str">
        <f t="shared" si="205"/>
        <v/>
      </c>
      <c r="I1756" t="str">
        <f t="shared" si="206"/>
        <v/>
      </c>
      <c r="J1756" t="str">
        <f t="shared" si="207"/>
        <v/>
      </c>
      <c r="K1756" t="str">
        <f t="shared" si="208"/>
        <v/>
      </c>
      <c r="M1756">
        <f t="shared" si="209"/>
        <v>0</v>
      </c>
      <c r="N1756">
        <f t="shared" si="210"/>
        <v>0</v>
      </c>
      <c r="O1756">
        <f t="shared" si="210"/>
        <v>0</v>
      </c>
      <c r="P1756">
        <f t="shared" si="210"/>
        <v>0</v>
      </c>
      <c r="Q1756">
        <f t="shared" si="210"/>
        <v>0</v>
      </c>
      <c r="R1756">
        <f t="shared" si="210"/>
        <v>0</v>
      </c>
      <c r="S1756">
        <f t="shared" si="210"/>
        <v>0</v>
      </c>
      <c r="T1756">
        <f t="shared" si="210"/>
        <v>0</v>
      </c>
      <c r="U1756">
        <f t="shared" si="210"/>
        <v>0</v>
      </c>
      <c r="V1756">
        <f t="shared" si="210"/>
        <v>0</v>
      </c>
      <c r="W1756">
        <f t="shared" si="210"/>
        <v>0</v>
      </c>
      <c r="X1756">
        <f t="shared" si="210"/>
        <v>0</v>
      </c>
    </row>
    <row r="1757" spans="3:24" ht="30" customHeight="1" thickTop="1" thickBot="1" x14ac:dyDescent="0.25">
      <c r="C1757" s="108"/>
      <c r="D1757" s="108"/>
      <c r="E1757" s="115"/>
      <c r="F1757" s="115"/>
      <c r="H1757" t="str">
        <f t="shared" si="205"/>
        <v/>
      </c>
      <c r="I1757" t="str">
        <f t="shared" si="206"/>
        <v/>
      </c>
      <c r="J1757" t="str">
        <f t="shared" si="207"/>
        <v/>
      </c>
      <c r="K1757" t="str">
        <f t="shared" si="208"/>
        <v/>
      </c>
      <c r="M1757">
        <f t="shared" si="209"/>
        <v>0</v>
      </c>
      <c r="N1757">
        <f t="shared" si="210"/>
        <v>0</v>
      </c>
      <c r="O1757">
        <f t="shared" si="210"/>
        <v>0</v>
      </c>
      <c r="P1757">
        <f t="shared" si="210"/>
        <v>0</v>
      </c>
      <c r="Q1757">
        <f t="shared" si="210"/>
        <v>0</v>
      </c>
      <c r="R1757">
        <f t="shared" si="210"/>
        <v>0</v>
      </c>
      <c r="S1757">
        <f t="shared" si="210"/>
        <v>0</v>
      </c>
      <c r="T1757">
        <f t="shared" si="210"/>
        <v>0</v>
      </c>
      <c r="U1757">
        <f t="shared" si="210"/>
        <v>0</v>
      </c>
      <c r="V1757">
        <f t="shared" si="210"/>
        <v>0</v>
      </c>
      <c r="W1757">
        <f t="shared" si="210"/>
        <v>0</v>
      </c>
      <c r="X1757">
        <f t="shared" si="210"/>
        <v>0</v>
      </c>
    </row>
    <row r="1758" spans="3:24" ht="30" customHeight="1" thickTop="1" thickBot="1" x14ac:dyDescent="0.25">
      <c r="C1758" s="108"/>
      <c r="D1758" s="108"/>
      <c r="E1758" s="115"/>
      <c r="F1758" s="115"/>
      <c r="H1758" t="str">
        <f t="shared" si="205"/>
        <v/>
      </c>
      <c r="I1758" t="str">
        <f t="shared" si="206"/>
        <v/>
      </c>
      <c r="J1758" t="str">
        <f t="shared" si="207"/>
        <v/>
      </c>
      <c r="K1758" t="str">
        <f t="shared" si="208"/>
        <v/>
      </c>
      <c r="M1758">
        <f t="shared" si="209"/>
        <v>0</v>
      </c>
      <c r="N1758">
        <f t="shared" si="210"/>
        <v>0</v>
      </c>
      <c r="O1758">
        <f t="shared" si="210"/>
        <v>0</v>
      </c>
      <c r="P1758">
        <f t="shared" si="210"/>
        <v>0</v>
      </c>
      <c r="Q1758">
        <f t="shared" si="210"/>
        <v>0</v>
      </c>
      <c r="R1758">
        <f t="shared" si="210"/>
        <v>0</v>
      </c>
      <c r="S1758">
        <f t="shared" si="210"/>
        <v>0</v>
      </c>
      <c r="T1758">
        <f t="shared" si="210"/>
        <v>0</v>
      </c>
      <c r="U1758">
        <f t="shared" si="210"/>
        <v>0</v>
      </c>
      <c r="V1758">
        <f t="shared" si="210"/>
        <v>0</v>
      </c>
      <c r="W1758">
        <f t="shared" si="210"/>
        <v>0</v>
      </c>
      <c r="X1758">
        <f t="shared" si="210"/>
        <v>0</v>
      </c>
    </row>
    <row r="1759" spans="3:24" ht="30" customHeight="1" thickTop="1" thickBot="1" x14ac:dyDescent="0.25">
      <c r="C1759" s="108"/>
      <c r="D1759" s="108"/>
      <c r="E1759" s="115"/>
      <c r="F1759" s="115"/>
      <c r="H1759" t="str">
        <f t="shared" si="205"/>
        <v/>
      </c>
      <c r="I1759" t="str">
        <f t="shared" si="206"/>
        <v/>
      </c>
      <c r="J1759" t="str">
        <f t="shared" si="207"/>
        <v/>
      </c>
      <c r="K1759" t="str">
        <f t="shared" si="208"/>
        <v/>
      </c>
      <c r="M1759">
        <f t="shared" si="209"/>
        <v>0</v>
      </c>
      <c r="N1759">
        <f t="shared" si="210"/>
        <v>0</v>
      </c>
      <c r="O1759">
        <f t="shared" si="210"/>
        <v>0</v>
      </c>
      <c r="P1759">
        <f t="shared" si="210"/>
        <v>0</v>
      </c>
      <c r="Q1759">
        <f t="shared" si="210"/>
        <v>0</v>
      </c>
      <c r="R1759">
        <f t="shared" si="210"/>
        <v>0</v>
      </c>
      <c r="S1759">
        <f t="shared" si="210"/>
        <v>0</v>
      </c>
      <c r="T1759">
        <f t="shared" si="210"/>
        <v>0</v>
      </c>
      <c r="U1759">
        <f t="shared" si="210"/>
        <v>0</v>
      </c>
      <c r="V1759">
        <f t="shared" si="210"/>
        <v>0</v>
      </c>
      <c r="W1759">
        <f t="shared" si="210"/>
        <v>0</v>
      </c>
      <c r="X1759">
        <f t="shared" si="210"/>
        <v>0</v>
      </c>
    </row>
    <row r="1760" spans="3:24" ht="30" customHeight="1" thickTop="1" thickBot="1" x14ac:dyDescent="0.25">
      <c r="C1760" s="108"/>
      <c r="D1760" s="108"/>
      <c r="E1760" s="115"/>
      <c r="F1760" s="115"/>
      <c r="H1760" t="str">
        <f t="shared" si="205"/>
        <v/>
      </c>
      <c r="I1760" t="str">
        <f t="shared" si="206"/>
        <v/>
      </c>
      <c r="J1760" t="str">
        <f t="shared" si="207"/>
        <v/>
      </c>
      <c r="K1760" t="str">
        <f t="shared" si="208"/>
        <v/>
      </c>
      <c r="M1760">
        <f t="shared" si="209"/>
        <v>0</v>
      </c>
      <c r="N1760">
        <f t="shared" si="210"/>
        <v>0</v>
      </c>
      <c r="O1760">
        <f t="shared" si="210"/>
        <v>0</v>
      </c>
      <c r="P1760">
        <f t="shared" si="210"/>
        <v>0</v>
      </c>
      <c r="Q1760">
        <f t="shared" si="210"/>
        <v>0</v>
      </c>
      <c r="R1760">
        <f t="shared" si="210"/>
        <v>0</v>
      </c>
      <c r="S1760">
        <f t="shared" si="210"/>
        <v>0</v>
      </c>
      <c r="T1760">
        <f t="shared" si="210"/>
        <v>0</v>
      </c>
      <c r="U1760">
        <f t="shared" si="210"/>
        <v>0</v>
      </c>
      <c r="V1760">
        <f t="shared" si="210"/>
        <v>0</v>
      </c>
      <c r="W1760">
        <f t="shared" si="210"/>
        <v>0</v>
      </c>
      <c r="X1760">
        <f t="shared" si="210"/>
        <v>0</v>
      </c>
    </row>
    <row r="1761" spans="3:24" ht="30" customHeight="1" thickTop="1" thickBot="1" x14ac:dyDescent="0.25">
      <c r="C1761" s="108"/>
      <c r="D1761" s="108"/>
      <c r="E1761" s="115"/>
      <c r="F1761" s="115"/>
      <c r="H1761" t="str">
        <f t="shared" si="205"/>
        <v/>
      </c>
      <c r="I1761" t="str">
        <f t="shared" si="206"/>
        <v/>
      </c>
      <c r="J1761" t="str">
        <f t="shared" si="207"/>
        <v/>
      </c>
      <c r="K1761" t="str">
        <f t="shared" si="208"/>
        <v/>
      </c>
      <c r="M1761">
        <f t="shared" si="209"/>
        <v>0</v>
      </c>
      <c r="N1761">
        <f t="shared" si="210"/>
        <v>0</v>
      </c>
      <c r="O1761">
        <f t="shared" si="210"/>
        <v>0</v>
      </c>
      <c r="P1761">
        <f t="shared" si="210"/>
        <v>0</v>
      </c>
      <c r="Q1761">
        <f t="shared" si="210"/>
        <v>0</v>
      </c>
      <c r="R1761">
        <f t="shared" si="210"/>
        <v>0</v>
      </c>
      <c r="S1761">
        <f t="shared" si="210"/>
        <v>0</v>
      </c>
      <c r="T1761">
        <f t="shared" si="210"/>
        <v>0</v>
      </c>
      <c r="U1761">
        <f t="shared" si="210"/>
        <v>0</v>
      </c>
      <c r="V1761">
        <f t="shared" si="210"/>
        <v>0</v>
      </c>
      <c r="W1761">
        <f t="shared" si="210"/>
        <v>0</v>
      </c>
      <c r="X1761">
        <f t="shared" si="210"/>
        <v>0</v>
      </c>
    </row>
    <row r="1762" spans="3:24" ht="30" customHeight="1" thickTop="1" thickBot="1" x14ac:dyDescent="0.25">
      <c r="C1762" s="108"/>
      <c r="D1762" s="108"/>
      <c r="E1762" s="115"/>
      <c r="F1762" s="115"/>
      <c r="H1762" t="str">
        <f t="shared" si="205"/>
        <v/>
      </c>
      <c r="I1762" t="str">
        <f t="shared" si="206"/>
        <v/>
      </c>
      <c r="J1762" t="str">
        <f t="shared" si="207"/>
        <v/>
      </c>
      <c r="K1762" t="str">
        <f t="shared" si="208"/>
        <v/>
      </c>
      <c r="M1762">
        <f t="shared" si="209"/>
        <v>0</v>
      </c>
      <c r="N1762">
        <f t="shared" si="210"/>
        <v>0</v>
      </c>
      <c r="O1762">
        <f t="shared" si="210"/>
        <v>0</v>
      </c>
      <c r="P1762">
        <f t="shared" si="210"/>
        <v>0</v>
      </c>
      <c r="Q1762">
        <f t="shared" si="210"/>
        <v>0</v>
      </c>
      <c r="R1762">
        <f t="shared" si="210"/>
        <v>0</v>
      </c>
      <c r="S1762">
        <f t="shared" si="210"/>
        <v>0</v>
      </c>
      <c r="T1762">
        <f t="shared" si="210"/>
        <v>0</v>
      </c>
      <c r="U1762">
        <f t="shared" si="210"/>
        <v>0</v>
      </c>
      <c r="V1762">
        <f t="shared" si="210"/>
        <v>0</v>
      </c>
      <c r="W1762">
        <f t="shared" si="210"/>
        <v>0</v>
      </c>
      <c r="X1762">
        <f t="shared" si="210"/>
        <v>0</v>
      </c>
    </row>
    <row r="1763" spans="3:24" ht="30" customHeight="1" thickTop="1" thickBot="1" x14ac:dyDescent="0.25">
      <c r="C1763" s="108"/>
      <c r="D1763" s="108"/>
      <c r="E1763" s="115"/>
      <c r="F1763" s="115"/>
      <c r="H1763" t="str">
        <f t="shared" si="205"/>
        <v/>
      </c>
      <c r="I1763" t="str">
        <f t="shared" si="206"/>
        <v/>
      </c>
      <c r="J1763" t="str">
        <f t="shared" si="207"/>
        <v/>
      </c>
      <c r="K1763" t="str">
        <f t="shared" si="208"/>
        <v/>
      </c>
      <c r="M1763">
        <f t="shared" si="209"/>
        <v>0</v>
      </c>
      <c r="N1763">
        <f t="shared" si="210"/>
        <v>0</v>
      </c>
      <c r="O1763">
        <f t="shared" si="210"/>
        <v>0</v>
      </c>
      <c r="P1763">
        <f t="shared" si="210"/>
        <v>0</v>
      </c>
      <c r="Q1763">
        <f t="shared" si="210"/>
        <v>0</v>
      </c>
      <c r="R1763">
        <f t="shared" si="210"/>
        <v>0</v>
      </c>
      <c r="S1763">
        <f t="shared" si="210"/>
        <v>0</v>
      </c>
      <c r="T1763">
        <f t="shared" si="210"/>
        <v>0</v>
      </c>
      <c r="U1763">
        <f t="shared" si="210"/>
        <v>0</v>
      </c>
      <c r="V1763">
        <f t="shared" si="210"/>
        <v>0</v>
      </c>
      <c r="W1763">
        <f t="shared" si="210"/>
        <v>0</v>
      </c>
      <c r="X1763">
        <f t="shared" si="210"/>
        <v>0</v>
      </c>
    </row>
    <row r="1764" spans="3:24" ht="30" customHeight="1" thickTop="1" thickBot="1" x14ac:dyDescent="0.25">
      <c r="C1764" s="108"/>
      <c r="D1764" s="108"/>
      <c r="E1764" s="115"/>
      <c r="F1764" s="115"/>
      <c r="H1764" t="str">
        <f t="shared" si="205"/>
        <v/>
      </c>
      <c r="I1764" t="str">
        <f t="shared" si="206"/>
        <v/>
      </c>
      <c r="J1764" t="str">
        <f t="shared" si="207"/>
        <v/>
      </c>
      <c r="K1764" t="str">
        <f t="shared" si="208"/>
        <v/>
      </c>
      <c r="M1764">
        <f t="shared" si="209"/>
        <v>0</v>
      </c>
      <c r="N1764">
        <f t="shared" si="210"/>
        <v>0</v>
      </c>
      <c r="O1764">
        <f t="shared" si="210"/>
        <v>0</v>
      </c>
      <c r="P1764">
        <f t="shared" si="210"/>
        <v>0</v>
      </c>
      <c r="Q1764">
        <f t="shared" si="210"/>
        <v>0</v>
      </c>
      <c r="R1764">
        <f t="shared" si="210"/>
        <v>0</v>
      </c>
      <c r="S1764">
        <f t="shared" si="210"/>
        <v>0</v>
      </c>
      <c r="T1764">
        <f t="shared" si="210"/>
        <v>0</v>
      </c>
      <c r="U1764">
        <f t="shared" si="210"/>
        <v>0</v>
      </c>
      <c r="V1764">
        <f t="shared" si="210"/>
        <v>0</v>
      </c>
      <c r="W1764">
        <f t="shared" si="210"/>
        <v>0</v>
      </c>
      <c r="X1764">
        <f t="shared" ref="N1764:X1788" si="211">IF(ISERROR(IF(AND($H1764&lt;=X$6,$J1764&gt;=X$6),1,0)),"",IF(AND($H1764&lt;=X$6,$J1764&gt;=X$6),1,0))</f>
        <v>0</v>
      </c>
    </row>
    <row r="1765" spans="3:24" ht="30" customHeight="1" thickTop="1" thickBot="1" x14ac:dyDescent="0.25">
      <c r="C1765" s="108"/>
      <c r="D1765" s="108"/>
      <c r="E1765" s="115"/>
      <c r="F1765" s="115"/>
      <c r="H1765" t="str">
        <f t="shared" si="205"/>
        <v/>
      </c>
      <c r="I1765" t="str">
        <f t="shared" si="206"/>
        <v/>
      </c>
      <c r="J1765" t="str">
        <f t="shared" si="207"/>
        <v/>
      </c>
      <c r="K1765" t="str">
        <f t="shared" si="208"/>
        <v/>
      </c>
      <c r="M1765">
        <f t="shared" si="209"/>
        <v>0</v>
      </c>
      <c r="N1765">
        <f t="shared" si="211"/>
        <v>0</v>
      </c>
      <c r="O1765">
        <f t="shared" si="211"/>
        <v>0</v>
      </c>
      <c r="P1765">
        <f t="shared" si="211"/>
        <v>0</v>
      </c>
      <c r="Q1765">
        <f t="shared" si="211"/>
        <v>0</v>
      </c>
      <c r="R1765">
        <f t="shared" si="211"/>
        <v>0</v>
      </c>
      <c r="S1765">
        <f t="shared" si="211"/>
        <v>0</v>
      </c>
      <c r="T1765">
        <f t="shared" si="211"/>
        <v>0</v>
      </c>
      <c r="U1765">
        <f t="shared" si="211"/>
        <v>0</v>
      </c>
      <c r="V1765">
        <f t="shared" si="211"/>
        <v>0</v>
      </c>
      <c r="W1765">
        <f t="shared" si="211"/>
        <v>0</v>
      </c>
      <c r="X1765">
        <f t="shared" si="211"/>
        <v>0</v>
      </c>
    </row>
    <row r="1766" spans="3:24" ht="30" customHeight="1" thickTop="1" thickBot="1" x14ac:dyDescent="0.25">
      <c r="C1766" s="108"/>
      <c r="D1766" s="108"/>
      <c r="E1766" s="115"/>
      <c r="F1766" s="115"/>
      <c r="H1766" t="str">
        <f t="shared" si="205"/>
        <v/>
      </c>
      <c r="I1766" t="str">
        <f t="shared" si="206"/>
        <v/>
      </c>
      <c r="J1766" t="str">
        <f t="shared" si="207"/>
        <v/>
      </c>
      <c r="K1766" t="str">
        <f t="shared" si="208"/>
        <v/>
      </c>
      <c r="M1766">
        <f t="shared" si="209"/>
        <v>0</v>
      </c>
      <c r="N1766">
        <f t="shared" si="211"/>
        <v>0</v>
      </c>
      <c r="O1766">
        <f t="shared" si="211"/>
        <v>0</v>
      </c>
      <c r="P1766">
        <f t="shared" si="211"/>
        <v>0</v>
      </c>
      <c r="Q1766">
        <f t="shared" si="211"/>
        <v>0</v>
      </c>
      <c r="R1766">
        <f t="shared" si="211"/>
        <v>0</v>
      </c>
      <c r="S1766">
        <f t="shared" si="211"/>
        <v>0</v>
      </c>
      <c r="T1766">
        <f t="shared" si="211"/>
        <v>0</v>
      </c>
      <c r="U1766">
        <f t="shared" si="211"/>
        <v>0</v>
      </c>
      <c r="V1766">
        <f t="shared" si="211"/>
        <v>0</v>
      </c>
      <c r="W1766">
        <f t="shared" si="211"/>
        <v>0</v>
      </c>
      <c r="X1766">
        <f t="shared" si="211"/>
        <v>0</v>
      </c>
    </row>
    <row r="1767" spans="3:24" ht="30" customHeight="1" thickTop="1" thickBot="1" x14ac:dyDescent="0.25">
      <c r="C1767" s="108"/>
      <c r="D1767" s="108"/>
      <c r="E1767" s="115"/>
      <c r="F1767" s="115"/>
      <c r="H1767" t="str">
        <f t="shared" si="205"/>
        <v/>
      </c>
      <c r="I1767" t="str">
        <f t="shared" si="206"/>
        <v/>
      </c>
      <c r="J1767" t="str">
        <f t="shared" si="207"/>
        <v/>
      </c>
      <c r="K1767" t="str">
        <f t="shared" si="208"/>
        <v/>
      </c>
      <c r="M1767">
        <f t="shared" si="209"/>
        <v>0</v>
      </c>
      <c r="N1767">
        <f t="shared" si="211"/>
        <v>0</v>
      </c>
      <c r="O1767">
        <f t="shared" si="211"/>
        <v>0</v>
      </c>
      <c r="P1767">
        <f t="shared" si="211"/>
        <v>0</v>
      </c>
      <c r="Q1767">
        <f t="shared" si="211"/>
        <v>0</v>
      </c>
      <c r="R1767">
        <f t="shared" si="211"/>
        <v>0</v>
      </c>
      <c r="S1767">
        <f t="shared" si="211"/>
        <v>0</v>
      </c>
      <c r="T1767">
        <f t="shared" si="211"/>
        <v>0</v>
      </c>
      <c r="U1767">
        <f t="shared" si="211"/>
        <v>0</v>
      </c>
      <c r="V1767">
        <f t="shared" si="211"/>
        <v>0</v>
      </c>
      <c r="W1767">
        <f t="shared" si="211"/>
        <v>0</v>
      </c>
      <c r="X1767">
        <f t="shared" si="211"/>
        <v>0</v>
      </c>
    </row>
    <row r="1768" spans="3:24" ht="30" customHeight="1" thickTop="1" thickBot="1" x14ac:dyDescent="0.25">
      <c r="C1768" s="108"/>
      <c r="D1768" s="108"/>
      <c r="E1768" s="115"/>
      <c r="F1768" s="115"/>
      <c r="H1768" t="str">
        <f t="shared" si="205"/>
        <v/>
      </c>
      <c r="I1768" t="str">
        <f t="shared" si="206"/>
        <v/>
      </c>
      <c r="J1768" t="str">
        <f t="shared" si="207"/>
        <v/>
      </c>
      <c r="K1768" t="str">
        <f t="shared" si="208"/>
        <v/>
      </c>
      <c r="M1768">
        <f t="shared" si="209"/>
        <v>0</v>
      </c>
      <c r="N1768">
        <f t="shared" si="211"/>
        <v>0</v>
      </c>
      <c r="O1768">
        <f t="shared" si="211"/>
        <v>0</v>
      </c>
      <c r="P1768">
        <f t="shared" si="211"/>
        <v>0</v>
      </c>
      <c r="Q1768">
        <f t="shared" si="211"/>
        <v>0</v>
      </c>
      <c r="R1768">
        <f t="shared" si="211"/>
        <v>0</v>
      </c>
      <c r="S1768">
        <f t="shared" si="211"/>
        <v>0</v>
      </c>
      <c r="T1768">
        <f t="shared" si="211"/>
        <v>0</v>
      </c>
      <c r="U1768">
        <f t="shared" si="211"/>
        <v>0</v>
      </c>
      <c r="V1768">
        <f t="shared" si="211"/>
        <v>0</v>
      </c>
      <c r="W1768">
        <f t="shared" si="211"/>
        <v>0</v>
      </c>
      <c r="X1768">
        <f t="shared" si="211"/>
        <v>0</v>
      </c>
    </row>
    <row r="1769" spans="3:24" ht="30" customHeight="1" thickTop="1" thickBot="1" x14ac:dyDescent="0.25">
      <c r="C1769" s="108"/>
      <c r="D1769" s="108"/>
      <c r="E1769" s="115"/>
      <c r="F1769" s="115"/>
      <c r="H1769" t="str">
        <f t="shared" si="205"/>
        <v/>
      </c>
      <c r="I1769" t="str">
        <f t="shared" si="206"/>
        <v/>
      </c>
      <c r="J1769" t="str">
        <f t="shared" si="207"/>
        <v/>
      </c>
      <c r="K1769" t="str">
        <f t="shared" si="208"/>
        <v/>
      </c>
      <c r="M1769">
        <f t="shared" si="209"/>
        <v>0</v>
      </c>
      <c r="N1769">
        <f t="shared" si="211"/>
        <v>0</v>
      </c>
      <c r="O1769">
        <f t="shared" si="211"/>
        <v>0</v>
      </c>
      <c r="P1769">
        <f t="shared" si="211"/>
        <v>0</v>
      </c>
      <c r="Q1769">
        <f t="shared" si="211"/>
        <v>0</v>
      </c>
      <c r="R1769">
        <f t="shared" si="211"/>
        <v>0</v>
      </c>
      <c r="S1769">
        <f t="shared" si="211"/>
        <v>0</v>
      </c>
      <c r="T1769">
        <f t="shared" si="211"/>
        <v>0</v>
      </c>
      <c r="U1769">
        <f t="shared" si="211"/>
        <v>0</v>
      </c>
      <c r="V1769">
        <f t="shared" si="211"/>
        <v>0</v>
      </c>
      <c r="W1769">
        <f t="shared" si="211"/>
        <v>0</v>
      </c>
      <c r="X1769">
        <f t="shared" si="211"/>
        <v>0</v>
      </c>
    </row>
    <row r="1770" spans="3:24" ht="30" customHeight="1" thickTop="1" thickBot="1" x14ac:dyDescent="0.25">
      <c r="C1770" s="108"/>
      <c r="D1770" s="108"/>
      <c r="E1770" s="115"/>
      <c r="F1770" s="115"/>
      <c r="H1770" t="str">
        <f t="shared" si="205"/>
        <v/>
      </c>
      <c r="I1770" t="str">
        <f t="shared" si="206"/>
        <v/>
      </c>
      <c r="J1770" t="str">
        <f t="shared" si="207"/>
        <v/>
      </c>
      <c r="K1770" t="str">
        <f t="shared" si="208"/>
        <v/>
      </c>
      <c r="M1770">
        <f t="shared" si="209"/>
        <v>0</v>
      </c>
      <c r="N1770">
        <f t="shared" si="211"/>
        <v>0</v>
      </c>
      <c r="O1770">
        <f t="shared" si="211"/>
        <v>0</v>
      </c>
      <c r="P1770">
        <f t="shared" si="211"/>
        <v>0</v>
      </c>
      <c r="Q1770">
        <f t="shared" si="211"/>
        <v>0</v>
      </c>
      <c r="R1770">
        <f t="shared" si="211"/>
        <v>0</v>
      </c>
      <c r="S1770">
        <f t="shared" si="211"/>
        <v>0</v>
      </c>
      <c r="T1770">
        <f t="shared" si="211"/>
        <v>0</v>
      </c>
      <c r="U1770">
        <f t="shared" si="211"/>
        <v>0</v>
      </c>
      <c r="V1770">
        <f t="shared" si="211"/>
        <v>0</v>
      </c>
      <c r="W1770">
        <f t="shared" si="211"/>
        <v>0</v>
      </c>
      <c r="X1770">
        <f t="shared" si="211"/>
        <v>0</v>
      </c>
    </row>
    <row r="1771" spans="3:24" ht="30" customHeight="1" thickTop="1" thickBot="1" x14ac:dyDescent="0.25">
      <c r="C1771" s="108"/>
      <c r="D1771" s="108"/>
      <c r="E1771" s="115"/>
      <c r="F1771" s="115"/>
      <c r="H1771" t="str">
        <f t="shared" si="205"/>
        <v/>
      </c>
      <c r="I1771" t="str">
        <f t="shared" si="206"/>
        <v/>
      </c>
      <c r="J1771" t="str">
        <f t="shared" si="207"/>
        <v/>
      </c>
      <c r="K1771" t="str">
        <f t="shared" si="208"/>
        <v/>
      </c>
      <c r="M1771">
        <f t="shared" si="209"/>
        <v>0</v>
      </c>
      <c r="N1771">
        <f t="shared" si="211"/>
        <v>0</v>
      </c>
      <c r="O1771">
        <f t="shared" si="211"/>
        <v>0</v>
      </c>
      <c r="P1771">
        <f t="shared" si="211"/>
        <v>0</v>
      </c>
      <c r="Q1771">
        <f t="shared" si="211"/>
        <v>0</v>
      </c>
      <c r="R1771">
        <f t="shared" si="211"/>
        <v>0</v>
      </c>
      <c r="S1771">
        <f t="shared" si="211"/>
        <v>0</v>
      </c>
      <c r="T1771">
        <f t="shared" si="211"/>
        <v>0</v>
      </c>
      <c r="U1771">
        <f t="shared" si="211"/>
        <v>0</v>
      </c>
      <c r="V1771">
        <f t="shared" si="211"/>
        <v>0</v>
      </c>
      <c r="W1771">
        <f t="shared" si="211"/>
        <v>0</v>
      </c>
      <c r="X1771">
        <f t="shared" si="211"/>
        <v>0</v>
      </c>
    </row>
    <row r="1772" spans="3:24" ht="30" customHeight="1" thickTop="1" thickBot="1" x14ac:dyDescent="0.25">
      <c r="C1772" s="108"/>
      <c r="D1772" s="108"/>
      <c r="E1772" s="115"/>
      <c r="F1772" s="115"/>
      <c r="H1772" t="str">
        <f t="shared" si="205"/>
        <v/>
      </c>
      <c r="I1772" t="str">
        <f t="shared" si="206"/>
        <v/>
      </c>
      <c r="J1772" t="str">
        <f t="shared" si="207"/>
        <v/>
      </c>
      <c r="K1772" t="str">
        <f t="shared" si="208"/>
        <v/>
      </c>
      <c r="M1772">
        <f t="shared" si="209"/>
        <v>0</v>
      </c>
      <c r="N1772">
        <f t="shared" si="211"/>
        <v>0</v>
      </c>
      <c r="O1772">
        <f t="shared" si="211"/>
        <v>0</v>
      </c>
      <c r="P1772">
        <f t="shared" si="211"/>
        <v>0</v>
      </c>
      <c r="Q1772">
        <f t="shared" si="211"/>
        <v>0</v>
      </c>
      <c r="R1772">
        <f t="shared" si="211"/>
        <v>0</v>
      </c>
      <c r="S1772">
        <f t="shared" si="211"/>
        <v>0</v>
      </c>
      <c r="T1772">
        <f t="shared" si="211"/>
        <v>0</v>
      </c>
      <c r="U1772">
        <f t="shared" si="211"/>
        <v>0</v>
      </c>
      <c r="V1772">
        <f t="shared" si="211"/>
        <v>0</v>
      </c>
      <c r="W1772">
        <f t="shared" si="211"/>
        <v>0</v>
      </c>
      <c r="X1772">
        <f t="shared" si="211"/>
        <v>0</v>
      </c>
    </row>
    <row r="1773" spans="3:24" ht="30" customHeight="1" thickTop="1" thickBot="1" x14ac:dyDescent="0.25">
      <c r="C1773" s="108"/>
      <c r="D1773" s="108"/>
      <c r="E1773" s="115"/>
      <c r="F1773" s="115"/>
      <c r="H1773" t="str">
        <f t="shared" si="205"/>
        <v/>
      </c>
      <c r="I1773" t="str">
        <f t="shared" si="206"/>
        <v/>
      </c>
      <c r="J1773" t="str">
        <f t="shared" si="207"/>
        <v/>
      </c>
      <c r="K1773" t="str">
        <f t="shared" si="208"/>
        <v/>
      </c>
      <c r="M1773">
        <f t="shared" si="209"/>
        <v>0</v>
      </c>
      <c r="N1773">
        <f t="shared" si="211"/>
        <v>0</v>
      </c>
      <c r="O1773">
        <f t="shared" si="211"/>
        <v>0</v>
      </c>
      <c r="P1773">
        <f t="shared" si="211"/>
        <v>0</v>
      </c>
      <c r="Q1773">
        <f t="shared" si="211"/>
        <v>0</v>
      </c>
      <c r="R1773">
        <f t="shared" si="211"/>
        <v>0</v>
      </c>
      <c r="S1773">
        <f t="shared" si="211"/>
        <v>0</v>
      </c>
      <c r="T1773">
        <f t="shared" si="211"/>
        <v>0</v>
      </c>
      <c r="U1773">
        <f t="shared" si="211"/>
        <v>0</v>
      </c>
      <c r="V1773">
        <f t="shared" si="211"/>
        <v>0</v>
      </c>
      <c r="W1773">
        <f t="shared" si="211"/>
        <v>0</v>
      </c>
      <c r="X1773">
        <f t="shared" si="211"/>
        <v>0</v>
      </c>
    </row>
    <row r="1774" spans="3:24" ht="30" customHeight="1" thickTop="1" thickBot="1" x14ac:dyDescent="0.25">
      <c r="C1774" s="108"/>
      <c r="D1774" s="108"/>
      <c r="E1774" s="115"/>
      <c r="F1774" s="115"/>
      <c r="H1774" t="str">
        <f t="shared" si="205"/>
        <v/>
      </c>
      <c r="I1774" t="str">
        <f t="shared" si="206"/>
        <v/>
      </c>
      <c r="J1774" t="str">
        <f t="shared" si="207"/>
        <v/>
      </c>
      <c r="K1774" t="str">
        <f t="shared" si="208"/>
        <v/>
      </c>
      <c r="M1774">
        <f t="shared" si="209"/>
        <v>0</v>
      </c>
      <c r="N1774">
        <f t="shared" si="211"/>
        <v>0</v>
      </c>
      <c r="O1774">
        <f t="shared" si="211"/>
        <v>0</v>
      </c>
      <c r="P1774">
        <f t="shared" si="211"/>
        <v>0</v>
      </c>
      <c r="Q1774">
        <f t="shared" si="211"/>
        <v>0</v>
      </c>
      <c r="R1774">
        <f t="shared" si="211"/>
        <v>0</v>
      </c>
      <c r="S1774">
        <f t="shared" si="211"/>
        <v>0</v>
      </c>
      <c r="T1774">
        <f t="shared" si="211"/>
        <v>0</v>
      </c>
      <c r="U1774">
        <f t="shared" si="211"/>
        <v>0</v>
      </c>
      <c r="V1774">
        <f t="shared" si="211"/>
        <v>0</v>
      </c>
      <c r="W1774">
        <f t="shared" si="211"/>
        <v>0</v>
      </c>
      <c r="X1774">
        <f t="shared" si="211"/>
        <v>0</v>
      </c>
    </row>
    <row r="1775" spans="3:24" ht="30" customHeight="1" thickTop="1" thickBot="1" x14ac:dyDescent="0.25">
      <c r="C1775" s="108"/>
      <c r="D1775" s="108"/>
      <c r="E1775" s="115"/>
      <c r="F1775" s="115"/>
      <c r="H1775" t="str">
        <f t="shared" si="205"/>
        <v/>
      </c>
      <c r="I1775" t="str">
        <f t="shared" si="206"/>
        <v/>
      </c>
      <c r="J1775" t="str">
        <f t="shared" si="207"/>
        <v/>
      </c>
      <c r="K1775" t="str">
        <f t="shared" si="208"/>
        <v/>
      </c>
      <c r="M1775">
        <f t="shared" si="209"/>
        <v>0</v>
      </c>
      <c r="N1775">
        <f t="shared" si="211"/>
        <v>0</v>
      </c>
      <c r="O1775">
        <f t="shared" si="211"/>
        <v>0</v>
      </c>
      <c r="P1775">
        <f t="shared" si="211"/>
        <v>0</v>
      </c>
      <c r="Q1775">
        <f t="shared" si="211"/>
        <v>0</v>
      </c>
      <c r="R1775">
        <f t="shared" si="211"/>
        <v>0</v>
      </c>
      <c r="S1775">
        <f t="shared" si="211"/>
        <v>0</v>
      </c>
      <c r="T1775">
        <f t="shared" si="211"/>
        <v>0</v>
      </c>
      <c r="U1775">
        <f t="shared" si="211"/>
        <v>0</v>
      </c>
      <c r="V1775">
        <f t="shared" si="211"/>
        <v>0</v>
      </c>
      <c r="W1775">
        <f t="shared" si="211"/>
        <v>0</v>
      </c>
      <c r="X1775">
        <f t="shared" si="211"/>
        <v>0</v>
      </c>
    </row>
    <row r="1776" spans="3:24" ht="30" customHeight="1" thickTop="1" thickBot="1" x14ac:dyDescent="0.25">
      <c r="C1776" s="108"/>
      <c r="D1776" s="108"/>
      <c r="E1776" s="115"/>
      <c r="F1776" s="115"/>
      <c r="H1776" t="str">
        <f t="shared" si="205"/>
        <v/>
      </c>
      <c r="I1776" t="str">
        <f t="shared" si="206"/>
        <v/>
      </c>
      <c r="J1776" t="str">
        <f t="shared" si="207"/>
        <v/>
      </c>
      <c r="K1776" t="str">
        <f t="shared" si="208"/>
        <v/>
      </c>
      <c r="M1776">
        <f t="shared" si="209"/>
        <v>0</v>
      </c>
      <c r="N1776">
        <f t="shared" si="211"/>
        <v>0</v>
      </c>
      <c r="O1776">
        <f t="shared" si="211"/>
        <v>0</v>
      </c>
      <c r="P1776">
        <f t="shared" si="211"/>
        <v>0</v>
      </c>
      <c r="Q1776">
        <f t="shared" si="211"/>
        <v>0</v>
      </c>
      <c r="R1776">
        <f t="shared" si="211"/>
        <v>0</v>
      </c>
      <c r="S1776">
        <f t="shared" si="211"/>
        <v>0</v>
      </c>
      <c r="T1776">
        <f t="shared" si="211"/>
        <v>0</v>
      </c>
      <c r="U1776">
        <f t="shared" si="211"/>
        <v>0</v>
      </c>
      <c r="V1776">
        <f t="shared" si="211"/>
        <v>0</v>
      </c>
      <c r="W1776">
        <f t="shared" si="211"/>
        <v>0</v>
      </c>
      <c r="X1776">
        <f t="shared" si="211"/>
        <v>0</v>
      </c>
    </row>
    <row r="1777" spans="3:24" ht="30" customHeight="1" thickTop="1" thickBot="1" x14ac:dyDescent="0.25">
      <c r="C1777" s="108"/>
      <c r="D1777" s="108"/>
      <c r="E1777" s="115"/>
      <c r="F1777" s="115"/>
      <c r="H1777" t="str">
        <f t="shared" si="205"/>
        <v/>
      </c>
      <c r="I1777" t="str">
        <f t="shared" si="206"/>
        <v/>
      </c>
      <c r="J1777" t="str">
        <f t="shared" si="207"/>
        <v/>
      </c>
      <c r="K1777" t="str">
        <f t="shared" si="208"/>
        <v/>
      </c>
      <c r="M1777">
        <f t="shared" si="209"/>
        <v>0</v>
      </c>
      <c r="N1777">
        <f t="shared" si="211"/>
        <v>0</v>
      </c>
      <c r="O1777">
        <f t="shared" si="211"/>
        <v>0</v>
      </c>
      <c r="P1777">
        <f t="shared" si="211"/>
        <v>0</v>
      </c>
      <c r="Q1777">
        <f t="shared" si="211"/>
        <v>0</v>
      </c>
      <c r="R1777">
        <f t="shared" si="211"/>
        <v>0</v>
      </c>
      <c r="S1777">
        <f t="shared" si="211"/>
        <v>0</v>
      </c>
      <c r="T1777">
        <f t="shared" si="211"/>
        <v>0</v>
      </c>
      <c r="U1777">
        <f t="shared" si="211"/>
        <v>0</v>
      </c>
      <c r="V1777">
        <f t="shared" si="211"/>
        <v>0</v>
      </c>
      <c r="W1777">
        <f t="shared" si="211"/>
        <v>0</v>
      </c>
      <c r="X1777">
        <f t="shared" si="211"/>
        <v>0</v>
      </c>
    </row>
    <row r="1778" spans="3:24" ht="30" customHeight="1" thickTop="1" thickBot="1" x14ac:dyDescent="0.25">
      <c r="C1778" s="108"/>
      <c r="D1778" s="108"/>
      <c r="E1778" s="115"/>
      <c r="F1778" s="115"/>
      <c r="H1778" t="str">
        <f t="shared" si="205"/>
        <v/>
      </c>
      <c r="I1778" t="str">
        <f t="shared" si="206"/>
        <v/>
      </c>
      <c r="J1778" t="str">
        <f t="shared" si="207"/>
        <v/>
      </c>
      <c r="K1778" t="str">
        <f t="shared" si="208"/>
        <v/>
      </c>
      <c r="M1778">
        <f t="shared" si="209"/>
        <v>0</v>
      </c>
      <c r="N1778">
        <f t="shared" si="211"/>
        <v>0</v>
      </c>
      <c r="O1778">
        <f t="shared" si="211"/>
        <v>0</v>
      </c>
      <c r="P1778">
        <f t="shared" si="211"/>
        <v>0</v>
      </c>
      <c r="Q1778">
        <f t="shared" si="211"/>
        <v>0</v>
      </c>
      <c r="R1778">
        <f t="shared" si="211"/>
        <v>0</v>
      </c>
      <c r="S1778">
        <f t="shared" si="211"/>
        <v>0</v>
      </c>
      <c r="T1778">
        <f t="shared" si="211"/>
        <v>0</v>
      </c>
      <c r="U1778">
        <f t="shared" si="211"/>
        <v>0</v>
      </c>
      <c r="V1778">
        <f t="shared" si="211"/>
        <v>0</v>
      </c>
      <c r="W1778">
        <f t="shared" si="211"/>
        <v>0</v>
      </c>
      <c r="X1778">
        <f t="shared" si="211"/>
        <v>0</v>
      </c>
    </row>
    <row r="1779" spans="3:24" ht="30" customHeight="1" thickTop="1" thickBot="1" x14ac:dyDescent="0.25">
      <c r="C1779" s="108"/>
      <c r="D1779" s="108"/>
      <c r="E1779" s="115"/>
      <c r="F1779" s="115"/>
      <c r="H1779" t="str">
        <f t="shared" si="205"/>
        <v/>
      </c>
      <c r="I1779" t="str">
        <f t="shared" si="206"/>
        <v/>
      </c>
      <c r="J1779" t="str">
        <f t="shared" si="207"/>
        <v/>
      </c>
      <c r="K1779" t="str">
        <f t="shared" si="208"/>
        <v/>
      </c>
      <c r="M1779">
        <f t="shared" si="209"/>
        <v>0</v>
      </c>
      <c r="N1779">
        <f t="shared" si="211"/>
        <v>0</v>
      </c>
      <c r="O1779">
        <f t="shared" si="211"/>
        <v>0</v>
      </c>
      <c r="P1779">
        <f t="shared" si="211"/>
        <v>0</v>
      </c>
      <c r="Q1779">
        <f t="shared" si="211"/>
        <v>0</v>
      </c>
      <c r="R1779">
        <f t="shared" si="211"/>
        <v>0</v>
      </c>
      <c r="S1779">
        <f t="shared" si="211"/>
        <v>0</v>
      </c>
      <c r="T1779">
        <f t="shared" si="211"/>
        <v>0</v>
      </c>
      <c r="U1779">
        <f t="shared" si="211"/>
        <v>0</v>
      </c>
      <c r="V1779">
        <f t="shared" si="211"/>
        <v>0</v>
      </c>
      <c r="W1779">
        <f t="shared" si="211"/>
        <v>0</v>
      </c>
      <c r="X1779">
        <f t="shared" si="211"/>
        <v>0</v>
      </c>
    </row>
    <row r="1780" spans="3:24" ht="30" customHeight="1" thickTop="1" thickBot="1" x14ac:dyDescent="0.25">
      <c r="C1780" s="108"/>
      <c r="D1780" s="108"/>
      <c r="E1780" s="115"/>
      <c r="F1780" s="115"/>
      <c r="H1780" t="str">
        <f t="shared" si="205"/>
        <v/>
      </c>
      <c r="I1780" t="str">
        <f t="shared" si="206"/>
        <v/>
      </c>
      <c r="J1780" t="str">
        <f t="shared" si="207"/>
        <v/>
      </c>
      <c r="K1780" t="str">
        <f t="shared" si="208"/>
        <v/>
      </c>
      <c r="M1780">
        <f t="shared" si="209"/>
        <v>0</v>
      </c>
      <c r="N1780">
        <f t="shared" si="211"/>
        <v>0</v>
      </c>
      <c r="O1780">
        <f t="shared" si="211"/>
        <v>0</v>
      </c>
      <c r="P1780">
        <f t="shared" si="211"/>
        <v>0</v>
      </c>
      <c r="Q1780">
        <f t="shared" si="211"/>
        <v>0</v>
      </c>
      <c r="R1780">
        <f t="shared" si="211"/>
        <v>0</v>
      </c>
      <c r="S1780">
        <f t="shared" si="211"/>
        <v>0</v>
      </c>
      <c r="T1780">
        <f t="shared" si="211"/>
        <v>0</v>
      </c>
      <c r="U1780">
        <f t="shared" si="211"/>
        <v>0</v>
      </c>
      <c r="V1780">
        <f t="shared" si="211"/>
        <v>0</v>
      </c>
      <c r="W1780">
        <f t="shared" si="211"/>
        <v>0</v>
      </c>
      <c r="X1780">
        <f t="shared" si="211"/>
        <v>0</v>
      </c>
    </row>
    <row r="1781" spans="3:24" ht="30" customHeight="1" thickTop="1" thickBot="1" x14ac:dyDescent="0.25">
      <c r="C1781" s="108"/>
      <c r="D1781" s="108"/>
      <c r="E1781" s="115"/>
      <c r="F1781" s="115"/>
      <c r="H1781" t="str">
        <f t="shared" si="205"/>
        <v/>
      </c>
      <c r="I1781" t="str">
        <f t="shared" si="206"/>
        <v/>
      </c>
      <c r="J1781" t="str">
        <f t="shared" si="207"/>
        <v/>
      </c>
      <c r="K1781" t="str">
        <f t="shared" si="208"/>
        <v/>
      </c>
      <c r="M1781">
        <f t="shared" si="209"/>
        <v>0</v>
      </c>
      <c r="N1781">
        <f t="shared" si="211"/>
        <v>0</v>
      </c>
      <c r="O1781">
        <f t="shared" si="211"/>
        <v>0</v>
      </c>
      <c r="P1781">
        <f t="shared" si="211"/>
        <v>0</v>
      </c>
      <c r="Q1781">
        <f t="shared" si="211"/>
        <v>0</v>
      </c>
      <c r="R1781">
        <f t="shared" si="211"/>
        <v>0</v>
      </c>
      <c r="S1781">
        <f t="shared" si="211"/>
        <v>0</v>
      </c>
      <c r="T1781">
        <f t="shared" si="211"/>
        <v>0</v>
      </c>
      <c r="U1781">
        <f t="shared" si="211"/>
        <v>0</v>
      </c>
      <c r="V1781">
        <f t="shared" si="211"/>
        <v>0</v>
      </c>
      <c r="W1781">
        <f t="shared" si="211"/>
        <v>0</v>
      </c>
      <c r="X1781">
        <f t="shared" si="211"/>
        <v>0</v>
      </c>
    </row>
    <row r="1782" spans="3:24" ht="30" customHeight="1" thickTop="1" thickBot="1" x14ac:dyDescent="0.25">
      <c r="C1782" s="108"/>
      <c r="D1782" s="108"/>
      <c r="E1782" s="115"/>
      <c r="F1782" s="115"/>
      <c r="H1782" t="str">
        <f t="shared" si="205"/>
        <v/>
      </c>
      <c r="I1782" t="str">
        <f t="shared" si="206"/>
        <v/>
      </c>
      <c r="J1782" t="str">
        <f t="shared" si="207"/>
        <v/>
      </c>
      <c r="K1782" t="str">
        <f t="shared" si="208"/>
        <v/>
      </c>
      <c r="M1782">
        <f t="shared" si="209"/>
        <v>0</v>
      </c>
      <c r="N1782">
        <f t="shared" si="211"/>
        <v>0</v>
      </c>
      <c r="O1782">
        <f t="shared" si="211"/>
        <v>0</v>
      </c>
      <c r="P1782">
        <f t="shared" si="211"/>
        <v>0</v>
      </c>
      <c r="Q1782">
        <f t="shared" si="211"/>
        <v>0</v>
      </c>
      <c r="R1782">
        <f t="shared" si="211"/>
        <v>0</v>
      </c>
      <c r="S1782">
        <f t="shared" si="211"/>
        <v>0</v>
      </c>
      <c r="T1782">
        <f t="shared" si="211"/>
        <v>0</v>
      </c>
      <c r="U1782">
        <f t="shared" si="211"/>
        <v>0</v>
      </c>
      <c r="V1782">
        <f t="shared" si="211"/>
        <v>0</v>
      </c>
      <c r="W1782">
        <f t="shared" si="211"/>
        <v>0</v>
      </c>
      <c r="X1782">
        <f t="shared" si="211"/>
        <v>0</v>
      </c>
    </row>
    <row r="1783" spans="3:24" ht="30" customHeight="1" thickTop="1" thickBot="1" x14ac:dyDescent="0.25">
      <c r="C1783" s="108"/>
      <c r="D1783" s="108"/>
      <c r="E1783" s="115"/>
      <c r="F1783" s="115"/>
      <c r="H1783" t="str">
        <f t="shared" si="205"/>
        <v/>
      </c>
      <c r="I1783" t="str">
        <f t="shared" si="206"/>
        <v/>
      </c>
      <c r="J1783" t="str">
        <f t="shared" si="207"/>
        <v/>
      </c>
      <c r="K1783" t="str">
        <f t="shared" si="208"/>
        <v/>
      </c>
      <c r="M1783">
        <f t="shared" si="209"/>
        <v>0</v>
      </c>
      <c r="N1783">
        <f t="shared" si="211"/>
        <v>0</v>
      </c>
      <c r="O1783">
        <f t="shared" si="211"/>
        <v>0</v>
      </c>
      <c r="P1783">
        <f t="shared" si="211"/>
        <v>0</v>
      </c>
      <c r="Q1783">
        <f t="shared" si="211"/>
        <v>0</v>
      </c>
      <c r="R1783">
        <f t="shared" si="211"/>
        <v>0</v>
      </c>
      <c r="S1783">
        <f t="shared" si="211"/>
        <v>0</v>
      </c>
      <c r="T1783">
        <f t="shared" si="211"/>
        <v>0</v>
      </c>
      <c r="U1783">
        <f t="shared" si="211"/>
        <v>0</v>
      </c>
      <c r="V1783">
        <f t="shared" si="211"/>
        <v>0</v>
      </c>
      <c r="W1783">
        <f t="shared" si="211"/>
        <v>0</v>
      </c>
      <c r="X1783">
        <f t="shared" si="211"/>
        <v>0</v>
      </c>
    </row>
    <row r="1784" spans="3:24" ht="30" customHeight="1" thickTop="1" thickBot="1" x14ac:dyDescent="0.25">
      <c r="C1784" s="108"/>
      <c r="D1784" s="108"/>
      <c r="E1784" s="115"/>
      <c r="F1784" s="115"/>
      <c r="H1784" t="str">
        <f t="shared" si="205"/>
        <v/>
      </c>
      <c r="I1784" t="str">
        <f t="shared" si="206"/>
        <v/>
      </c>
      <c r="J1784" t="str">
        <f t="shared" si="207"/>
        <v/>
      </c>
      <c r="K1784" t="str">
        <f t="shared" si="208"/>
        <v/>
      </c>
      <c r="M1784">
        <f t="shared" si="209"/>
        <v>0</v>
      </c>
      <c r="N1784">
        <f t="shared" si="211"/>
        <v>0</v>
      </c>
      <c r="O1784">
        <f t="shared" si="211"/>
        <v>0</v>
      </c>
      <c r="P1784">
        <f t="shared" si="211"/>
        <v>0</v>
      </c>
      <c r="Q1784">
        <f t="shared" si="211"/>
        <v>0</v>
      </c>
      <c r="R1784">
        <f t="shared" si="211"/>
        <v>0</v>
      </c>
      <c r="S1784">
        <f t="shared" si="211"/>
        <v>0</v>
      </c>
      <c r="T1784">
        <f t="shared" si="211"/>
        <v>0</v>
      </c>
      <c r="U1784">
        <f t="shared" si="211"/>
        <v>0</v>
      </c>
      <c r="V1784">
        <f t="shared" si="211"/>
        <v>0</v>
      </c>
      <c r="W1784">
        <f t="shared" si="211"/>
        <v>0</v>
      </c>
      <c r="X1784">
        <f t="shared" si="211"/>
        <v>0</v>
      </c>
    </row>
    <row r="1785" spans="3:24" ht="30" customHeight="1" thickTop="1" thickBot="1" x14ac:dyDescent="0.25">
      <c r="C1785" s="108"/>
      <c r="D1785" s="108"/>
      <c r="E1785" s="115"/>
      <c r="F1785" s="115"/>
      <c r="H1785" t="str">
        <f t="shared" si="205"/>
        <v/>
      </c>
      <c r="I1785" t="str">
        <f t="shared" si="206"/>
        <v/>
      </c>
      <c r="J1785" t="str">
        <f t="shared" si="207"/>
        <v/>
      </c>
      <c r="K1785" t="str">
        <f t="shared" si="208"/>
        <v/>
      </c>
      <c r="M1785">
        <f t="shared" si="209"/>
        <v>0</v>
      </c>
      <c r="N1785">
        <f t="shared" si="211"/>
        <v>0</v>
      </c>
      <c r="O1785">
        <f t="shared" si="211"/>
        <v>0</v>
      </c>
      <c r="P1785">
        <f t="shared" si="211"/>
        <v>0</v>
      </c>
      <c r="Q1785">
        <f t="shared" si="211"/>
        <v>0</v>
      </c>
      <c r="R1785">
        <f t="shared" si="211"/>
        <v>0</v>
      </c>
      <c r="S1785">
        <f t="shared" si="211"/>
        <v>0</v>
      </c>
      <c r="T1785">
        <f t="shared" si="211"/>
        <v>0</v>
      </c>
      <c r="U1785">
        <f t="shared" si="211"/>
        <v>0</v>
      </c>
      <c r="V1785">
        <f t="shared" si="211"/>
        <v>0</v>
      </c>
      <c r="W1785">
        <f t="shared" si="211"/>
        <v>0</v>
      </c>
      <c r="X1785">
        <f t="shared" si="211"/>
        <v>0</v>
      </c>
    </row>
    <row r="1786" spans="3:24" ht="30" customHeight="1" thickTop="1" thickBot="1" x14ac:dyDescent="0.25">
      <c r="C1786" s="108"/>
      <c r="D1786" s="108"/>
      <c r="E1786" s="115"/>
      <c r="F1786" s="115"/>
      <c r="H1786" t="str">
        <f t="shared" si="205"/>
        <v/>
      </c>
      <c r="I1786" t="str">
        <f t="shared" si="206"/>
        <v/>
      </c>
      <c r="J1786" t="str">
        <f t="shared" si="207"/>
        <v/>
      </c>
      <c r="K1786" t="str">
        <f t="shared" si="208"/>
        <v/>
      </c>
      <c r="M1786">
        <f t="shared" si="209"/>
        <v>0</v>
      </c>
      <c r="N1786">
        <f t="shared" si="211"/>
        <v>0</v>
      </c>
      <c r="O1786">
        <f t="shared" si="211"/>
        <v>0</v>
      </c>
      <c r="P1786">
        <f t="shared" si="211"/>
        <v>0</v>
      </c>
      <c r="Q1786">
        <f t="shared" si="211"/>
        <v>0</v>
      </c>
      <c r="R1786">
        <f t="shared" si="211"/>
        <v>0</v>
      </c>
      <c r="S1786">
        <f t="shared" si="211"/>
        <v>0</v>
      </c>
      <c r="T1786">
        <f t="shared" si="211"/>
        <v>0</v>
      </c>
      <c r="U1786">
        <f t="shared" si="211"/>
        <v>0</v>
      </c>
      <c r="V1786">
        <f t="shared" si="211"/>
        <v>0</v>
      </c>
      <c r="W1786">
        <f t="shared" si="211"/>
        <v>0</v>
      </c>
      <c r="X1786">
        <f t="shared" si="211"/>
        <v>0</v>
      </c>
    </row>
    <row r="1787" spans="3:24" ht="30" customHeight="1" thickTop="1" thickBot="1" x14ac:dyDescent="0.25">
      <c r="C1787" s="108"/>
      <c r="D1787" s="108"/>
      <c r="E1787" s="115"/>
      <c r="F1787" s="115"/>
      <c r="H1787" t="str">
        <f t="shared" si="205"/>
        <v/>
      </c>
      <c r="I1787" t="str">
        <f t="shared" si="206"/>
        <v/>
      </c>
      <c r="J1787" t="str">
        <f t="shared" si="207"/>
        <v/>
      </c>
      <c r="K1787" t="str">
        <f t="shared" si="208"/>
        <v/>
      </c>
      <c r="M1787">
        <f t="shared" si="209"/>
        <v>0</v>
      </c>
      <c r="N1787">
        <f t="shared" si="211"/>
        <v>0</v>
      </c>
      <c r="O1787">
        <f t="shared" si="211"/>
        <v>0</v>
      </c>
      <c r="P1787">
        <f t="shared" si="211"/>
        <v>0</v>
      </c>
      <c r="Q1787">
        <f t="shared" si="211"/>
        <v>0</v>
      </c>
      <c r="R1787">
        <f t="shared" si="211"/>
        <v>0</v>
      </c>
      <c r="S1787">
        <f t="shared" si="211"/>
        <v>0</v>
      </c>
      <c r="T1787">
        <f t="shared" si="211"/>
        <v>0</v>
      </c>
      <c r="U1787">
        <f t="shared" si="211"/>
        <v>0</v>
      </c>
      <c r="V1787">
        <f t="shared" si="211"/>
        <v>0</v>
      </c>
      <c r="W1787">
        <f t="shared" si="211"/>
        <v>0</v>
      </c>
      <c r="X1787">
        <f t="shared" si="211"/>
        <v>0</v>
      </c>
    </row>
    <row r="1788" spans="3:24" ht="30" customHeight="1" thickTop="1" thickBot="1" x14ac:dyDescent="0.25">
      <c r="C1788" s="108"/>
      <c r="D1788" s="108"/>
      <c r="E1788" s="115"/>
      <c r="F1788" s="115"/>
      <c r="H1788" t="str">
        <f t="shared" si="205"/>
        <v/>
      </c>
      <c r="I1788" t="str">
        <f t="shared" si="206"/>
        <v/>
      </c>
      <c r="J1788" t="str">
        <f t="shared" si="207"/>
        <v/>
      </c>
      <c r="K1788" t="str">
        <f t="shared" si="208"/>
        <v/>
      </c>
      <c r="M1788">
        <f t="shared" si="209"/>
        <v>0</v>
      </c>
      <c r="N1788">
        <f t="shared" si="211"/>
        <v>0</v>
      </c>
      <c r="O1788">
        <f t="shared" ref="N1788:X1811" si="212">IF(ISERROR(IF(AND($H1788&lt;=O$6,$J1788&gt;=O$6),1,0)),"",IF(AND($H1788&lt;=O$6,$J1788&gt;=O$6),1,0))</f>
        <v>0</v>
      </c>
      <c r="P1788">
        <f t="shared" si="212"/>
        <v>0</v>
      </c>
      <c r="Q1788">
        <f t="shared" si="212"/>
        <v>0</v>
      </c>
      <c r="R1788">
        <f t="shared" si="212"/>
        <v>0</v>
      </c>
      <c r="S1788">
        <f t="shared" si="212"/>
        <v>0</v>
      </c>
      <c r="T1788">
        <f t="shared" si="212"/>
        <v>0</v>
      </c>
      <c r="U1788">
        <f t="shared" si="212"/>
        <v>0</v>
      </c>
      <c r="V1788">
        <f t="shared" si="212"/>
        <v>0</v>
      </c>
      <c r="W1788">
        <f t="shared" si="212"/>
        <v>0</v>
      </c>
      <c r="X1788">
        <f t="shared" si="212"/>
        <v>0</v>
      </c>
    </row>
    <row r="1789" spans="3:24" ht="30" customHeight="1" thickTop="1" thickBot="1" x14ac:dyDescent="0.25">
      <c r="C1789" s="108"/>
      <c r="D1789" s="108"/>
      <c r="E1789" s="115"/>
      <c r="F1789" s="115"/>
      <c r="H1789" t="str">
        <f t="shared" si="205"/>
        <v/>
      </c>
      <c r="I1789" t="str">
        <f t="shared" si="206"/>
        <v/>
      </c>
      <c r="J1789" t="str">
        <f t="shared" si="207"/>
        <v/>
      </c>
      <c r="K1789" t="str">
        <f t="shared" si="208"/>
        <v/>
      </c>
      <c r="M1789">
        <f t="shared" si="209"/>
        <v>0</v>
      </c>
      <c r="N1789">
        <f t="shared" si="212"/>
        <v>0</v>
      </c>
      <c r="O1789">
        <f t="shared" si="212"/>
        <v>0</v>
      </c>
      <c r="P1789">
        <f t="shared" si="212"/>
        <v>0</v>
      </c>
      <c r="Q1789">
        <f t="shared" si="212"/>
        <v>0</v>
      </c>
      <c r="R1789">
        <f t="shared" si="212"/>
        <v>0</v>
      </c>
      <c r="S1789">
        <f t="shared" si="212"/>
        <v>0</v>
      </c>
      <c r="T1789">
        <f t="shared" si="212"/>
        <v>0</v>
      </c>
      <c r="U1789">
        <f t="shared" si="212"/>
        <v>0</v>
      </c>
      <c r="V1789">
        <f t="shared" si="212"/>
        <v>0</v>
      </c>
      <c r="W1789">
        <f t="shared" si="212"/>
        <v>0</v>
      </c>
      <c r="X1789">
        <f t="shared" si="212"/>
        <v>0</v>
      </c>
    </row>
    <row r="1790" spans="3:24" ht="30" customHeight="1" thickTop="1" thickBot="1" x14ac:dyDescent="0.25">
      <c r="C1790" s="108"/>
      <c r="D1790" s="108"/>
      <c r="E1790" s="115"/>
      <c r="F1790" s="115"/>
      <c r="H1790" t="str">
        <f t="shared" si="205"/>
        <v/>
      </c>
      <c r="I1790" t="str">
        <f t="shared" si="206"/>
        <v/>
      </c>
      <c r="J1790" t="str">
        <f t="shared" si="207"/>
        <v/>
      </c>
      <c r="K1790" t="str">
        <f t="shared" si="208"/>
        <v/>
      </c>
      <c r="M1790">
        <f t="shared" si="209"/>
        <v>0</v>
      </c>
      <c r="N1790">
        <f t="shared" si="212"/>
        <v>0</v>
      </c>
      <c r="O1790">
        <f t="shared" si="212"/>
        <v>0</v>
      </c>
      <c r="P1790">
        <f t="shared" si="212"/>
        <v>0</v>
      </c>
      <c r="Q1790">
        <f t="shared" si="212"/>
        <v>0</v>
      </c>
      <c r="R1790">
        <f t="shared" si="212"/>
        <v>0</v>
      </c>
      <c r="S1790">
        <f t="shared" si="212"/>
        <v>0</v>
      </c>
      <c r="T1790">
        <f t="shared" si="212"/>
        <v>0</v>
      </c>
      <c r="U1790">
        <f t="shared" si="212"/>
        <v>0</v>
      </c>
      <c r="V1790">
        <f t="shared" si="212"/>
        <v>0</v>
      </c>
      <c r="W1790">
        <f t="shared" si="212"/>
        <v>0</v>
      </c>
      <c r="X1790">
        <f t="shared" si="212"/>
        <v>0</v>
      </c>
    </row>
    <row r="1791" spans="3:24" ht="30" customHeight="1" thickTop="1" thickBot="1" x14ac:dyDescent="0.25">
      <c r="C1791" s="108"/>
      <c r="D1791" s="108"/>
      <c r="E1791" s="115"/>
      <c r="F1791" s="115"/>
      <c r="H1791" t="str">
        <f t="shared" si="205"/>
        <v/>
      </c>
      <c r="I1791" t="str">
        <f t="shared" si="206"/>
        <v/>
      </c>
      <c r="J1791" t="str">
        <f t="shared" si="207"/>
        <v/>
      </c>
      <c r="K1791" t="str">
        <f t="shared" si="208"/>
        <v/>
      </c>
      <c r="M1791">
        <f t="shared" si="209"/>
        <v>0</v>
      </c>
      <c r="N1791">
        <f t="shared" si="212"/>
        <v>0</v>
      </c>
      <c r="O1791">
        <f t="shared" si="212"/>
        <v>0</v>
      </c>
      <c r="P1791">
        <f t="shared" si="212"/>
        <v>0</v>
      </c>
      <c r="Q1791">
        <f t="shared" si="212"/>
        <v>0</v>
      </c>
      <c r="R1791">
        <f t="shared" si="212"/>
        <v>0</v>
      </c>
      <c r="S1791">
        <f t="shared" si="212"/>
        <v>0</v>
      </c>
      <c r="T1791">
        <f t="shared" si="212"/>
        <v>0</v>
      </c>
      <c r="U1791">
        <f t="shared" si="212"/>
        <v>0</v>
      </c>
      <c r="V1791">
        <f t="shared" si="212"/>
        <v>0</v>
      </c>
      <c r="W1791">
        <f t="shared" si="212"/>
        <v>0</v>
      </c>
      <c r="X1791">
        <f t="shared" si="212"/>
        <v>0</v>
      </c>
    </row>
    <row r="1792" spans="3:24" ht="30" customHeight="1" thickTop="1" thickBot="1" x14ac:dyDescent="0.25">
      <c r="C1792" s="108"/>
      <c r="D1792" s="108"/>
      <c r="E1792" s="115"/>
      <c r="F1792" s="115"/>
      <c r="H1792" t="str">
        <f t="shared" si="205"/>
        <v/>
      </c>
      <c r="I1792" t="str">
        <f t="shared" si="206"/>
        <v/>
      </c>
      <c r="J1792" t="str">
        <f t="shared" si="207"/>
        <v/>
      </c>
      <c r="K1792" t="str">
        <f t="shared" si="208"/>
        <v/>
      </c>
      <c r="M1792">
        <f t="shared" si="209"/>
        <v>0</v>
      </c>
      <c r="N1792">
        <f t="shared" si="212"/>
        <v>0</v>
      </c>
      <c r="O1792">
        <f t="shared" si="212"/>
        <v>0</v>
      </c>
      <c r="P1792">
        <f t="shared" si="212"/>
        <v>0</v>
      </c>
      <c r="Q1792">
        <f t="shared" si="212"/>
        <v>0</v>
      </c>
      <c r="R1792">
        <f t="shared" si="212"/>
        <v>0</v>
      </c>
      <c r="S1792">
        <f t="shared" si="212"/>
        <v>0</v>
      </c>
      <c r="T1792">
        <f t="shared" si="212"/>
        <v>0</v>
      </c>
      <c r="U1792">
        <f t="shared" si="212"/>
        <v>0</v>
      </c>
      <c r="V1792">
        <f t="shared" si="212"/>
        <v>0</v>
      </c>
      <c r="W1792">
        <f t="shared" si="212"/>
        <v>0</v>
      </c>
      <c r="X1792">
        <f t="shared" si="212"/>
        <v>0</v>
      </c>
    </row>
    <row r="1793" spans="3:24" ht="30" customHeight="1" thickTop="1" thickBot="1" x14ac:dyDescent="0.25">
      <c r="C1793" s="108"/>
      <c r="D1793" s="108"/>
      <c r="E1793" s="115"/>
      <c r="F1793" s="115"/>
      <c r="H1793" t="str">
        <f t="shared" si="205"/>
        <v/>
      </c>
      <c r="I1793" t="str">
        <f t="shared" si="206"/>
        <v/>
      </c>
      <c r="J1793" t="str">
        <f t="shared" si="207"/>
        <v/>
      </c>
      <c r="K1793" t="str">
        <f t="shared" si="208"/>
        <v/>
      </c>
      <c r="M1793">
        <f t="shared" si="209"/>
        <v>0</v>
      </c>
      <c r="N1793">
        <f t="shared" si="212"/>
        <v>0</v>
      </c>
      <c r="O1793">
        <f t="shared" si="212"/>
        <v>0</v>
      </c>
      <c r="P1793">
        <f t="shared" si="212"/>
        <v>0</v>
      </c>
      <c r="Q1793">
        <f t="shared" si="212"/>
        <v>0</v>
      </c>
      <c r="R1793">
        <f t="shared" si="212"/>
        <v>0</v>
      </c>
      <c r="S1793">
        <f t="shared" si="212"/>
        <v>0</v>
      </c>
      <c r="T1793">
        <f t="shared" si="212"/>
        <v>0</v>
      </c>
      <c r="U1793">
        <f t="shared" si="212"/>
        <v>0</v>
      </c>
      <c r="V1793">
        <f t="shared" si="212"/>
        <v>0</v>
      </c>
      <c r="W1793">
        <f t="shared" si="212"/>
        <v>0</v>
      </c>
      <c r="X1793">
        <f t="shared" si="212"/>
        <v>0</v>
      </c>
    </row>
    <row r="1794" spans="3:24" ht="30" customHeight="1" thickTop="1" thickBot="1" x14ac:dyDescent="0.25">
      <c r="C1794" s="108"/>
      <c r="D1794" s="108"/>
      <c r="E1794" s="115"/>
      <c r="F1794" s="115"/>
      <c r="H1794" t="str">
        <f t="shared" si="205"/>
        <v/>
      </c>
      <c r="I1794" t="str">
        <f t="shared" si="206"/>
        <v/>
      </c>
      <c r="J1794" t="str">
        <f t="shared" si="207"/>
        <v/>
      </c>
      <c r="K1794" t="str">
        <f t="shared" si="208"/>
        <v/>
      </c>
      <c r="M1794">
        <f t="shared" si="209"/>
        <v>0</v>
      </c>
      <c r="N1794">
        <f t="shared" si="212"/>
        <v>0</v>
      </c>
      <c r="O1794">
        <f t="shared" si="212"/>
        <v>0</v>
      </c>
      <c r="P1794">
        <f t="shared" si="212"/>
        <v>0</v>
      </c>
      <c r="Q1794">
        <f t="shared" si="212"/>
        <v>0</v>
      </c>
      <c r="R1794">
        <f t="shared" si="212"/>
        <v>0</v>
      </c>
      <c r="S1794">
        <f t="shared" si="212"/>
        <v>0</v>
      </c>
      <c r="T1794">
        <f t="shared" si="212"/>
        <v>0</v>
      </c>
      <c r="U1794">
        <f t="shared" si="212"/>
        <v>0</v>
      </c>
      <c r="V1794">
        <f t="shared" si="212"/>
        <v>0</v>
      </c>
      <c r="W1794">
        <f t="shared" si="212"/>
        <v>0</v>
      </c>
      <c r="X1794">
        <f t="shared" si="212"/>
        <v>0</v>
      </c>
    </row>
    <row r="1795" spans="3:24" ht="30" customHeight="1" thickTop="1" thickBot="1" x14ac:dyDescent="0.25">
      <c r="C1795" s="108"/>
      <c r="D1795" s="108"/>
      <c r="E1795" s="115"/>
      <c r="F1795" s="115"/>
      <c r="H1795" t="str">
        <f t="shared" si="205"/>
        <v/>
      </c>
      <c r="I1795" t="str">
        <f t="shared" si="206"/>
        <v/>
      </c>
      <c r="J1795" t="str">
        <f t="shared" si="207"/>
        <v/>
      </c>
      <c r="K1795" t="str">
        <f t="shared" si="208"/>
        <v/>
      </c>
      <c r="M1795">
        <f t="shared" si="209"/>
        <v>0</v>
      </c>
      <c r="N1795">
        <f t="shared" si="212"/>
        <v>0</v>
      </c>
      <c r="O1795">
        <f t="shared" si="212"/>
        <v>0</v>
      </c>
      <c r="P1795">
        <f t="shared" si="212"/>
        <v>0</v>
      </c>
      <c r="Q1795">
        <f t="shared" si="212"/>
        <v>0</v>
      </c>
      <c r="R1795">
        <f t="shared" si="212"/>
        <v>0</v>
      </c>
      <c r="S1795">
        <f t="shared" si="212"/>
        <v>0</v>
      </c>
      <c r="T1795">
        <f t="shared" si="212"/>
        <v>0</v>
      </c>
      <c r="U1795">
        <f t="shared" si="212"/>
        <v>0</v>
      </c>
      <c r="V1795">
        <f t="shared" si="212"/>
        <v>0</v>
      </c>
      <c r="W1795">
        <f t="shared" si="212"/>
        <v>0</v>
      </c>
      <c r="X1795">
        <f t="shared" si="212"/>
        <v>0</v>
      </c>
    </row>
    <row r="1796" spans="3:24" ht="30" customHeight="1" thickTop="1" thickBot="1" x14ac:dyDescent="0.25">
      <c r="C1796" s="108"/>
      <c r="D1796" s="108"/>
      <c r="E1796" s="115"/>
      <c r="F1796" s="115"/>
      <c r="H1796" t="str">
        <f t="shared" si="205"/>
        <v/>
      </c>
      <c r="I1796" t="str">
        <f t="shared" si="206"/>
        <v/>
      </c>
      <c r="J1796" t="str">
        <f t="shared" si="207"/>
        <v/>
      </c>
      <c r="K1796" t="str">
        <f t="shared" si="208"/>
        <v/>
      </c>
      <c r="M1796">
        <f t="shared" si="209"/>
        <v>0</v>
      </c>
      <c r="N1796">
        <f t="shared" si="212"/>
        <v>0</v>
      </c>
      <c r="O1796">
        <f t="shared" si="212"/>
        <v>0</v>
      </c>
      <c r="P1796">
        <f t="shared" si="212"/>
        <v>0</v>
      </c>
      <c r="Q1796">
        <f t="shared" si="212"/>
        <v>0</v>
      </c>
      <c r="R1796">
        <f t="shared" si="212"/>
        <v>0</v>
      </c>
      <c r="S1796">
        <f t="shared" si="212"/>
        <v>0</v>
      </c>
      <c r="T1796">
        <f t="shared" si="212"/>
        <v>0</v>
      </c>
      <c r="U1796">
        <f t="shared" si="212"/>
        <v>0</v>
      </c>
      <c r="V1796">
        <f t="shared" si="212"/>
        <v>0</v>
      </c>
      <c r="W1796">
        <f t="shared" si="212"/>
        <v>0</v>
      </c>
      <c r="X1796">
        <f t="shared" si="212"/>
        <v>0</v>
      </c>
    </row>
    <row r="1797" spans="3:24" ht="30" customHeight="1" thickTop="1" thickBot="1" x14ac:dyDescent="0.25">
      <c r="C1797" s="108"/>
      <c r="D1797" s="108"/>
      <c r="E1797" s="115"/>
      <c r="F1797" s="115"/>
      <c r="H1797" t="str">
        <f t="shared" si="205"/>
        <v/>
      </c>
      <c r="I1797" t="str">
        <f t="shared" si="206"/>
        <v/>
      </c>
      <c r="J1797" t="str">
        <f t="shared" si="207"/>
        <v/>
      </c>
      <c r="K1797" t="str">
        <f t="shared" si="208"/>
        <v/>
      </c>
      <c r="M1797">
        <f t="shared" si="209"/>
        <v>0</v>
      </c>
      <c r="N1797">
        <f t="shared" si="212"/>
        <v>0</v>
      </c>
      <c r="O1797">
        <f t="shared" si="212"/>
        <v>0</v>
      </c>
      <c r="P1797">
        <f t="shared" si="212"/>
        <v>0</v>
      </c>
      <c r="Q1797">
        <f t="shared" si="212"/>
        <v>0</v>
      </c>
      <c r="R1797">
        <f t="shared" si="212"/>
        <v>0</v>
      </c>
      <c r="S1797">
        <f t="shared" si="212"/>
        <v>0</v>
      </c>
      <c r="T1797">
        <f t="shared" si="212"/>
        <v>0</v>
      </c>
      <c r="U1797">
        <f t="shared" si="212"/>
        <v>0</v>
      </c>
      <c r="V1797">
        <f t="shared" si="212"/>
        <v>0</v>
      </c>
      <c r="W1797">
        <f t="shared" si="212"/>
        <v>0</v>
      </c>
      <c r="X1797">
        <f t="shared" si="212"/>
        <v>0</v>
      </c>
    </row>
    <row r="1798" spans="3:24" ht="30" customHeight="1" thickTop="1" thickBot="1" x14ac:dyDescent="0.25">
      <c r="C1798" s="108"/>
      <c r="D1798" s="108"/>
      <c r="E1798" s="115"/>
      <c r="F1798" s="115"/>
      <c r="H1798" t="str">
        <f t="shared" si="205"/>
        <v/>
      </c>
      <c r="I1798" t="str">
        <f t="shared" si="206"/>
        <v/>
      </c>
      <c r="J1798" t="str">
        <f t="shared" si="207"/>
        <v/>
      </c>
      <c r="K1798" t="str">
        <f t="shared" si="208"/>
        <v/>
      </c>
      <c r="M1798">
        <f t="shared" si="209"/>
        <v>0</v>
      </c>
      <c r="N1798">
        <f t="shared" si="212"/>
        <v>0</v>
      </c>
      <c r="O1798">
        <f t="shared" si="212"/>
        <v>0</v>
      </c>
      <c r="P1798">
        <f t="shared" si="212"/>
        <v>0</v>
      </c>
      <c r="Q1798">
        <f t="shared" si="212"/>
        <v>0</v>
      </c>
      <c r="R1798">
        <f t="shared" si="212"/>
        <v>0</v>
      </c>
      <c r="S1798">
        <f t="shared" si="212"/>
        <v>0</v>
      </c>
      <c r="T1798">
        <f t="shared" si="212"/>
        <v>0</v>
      </c>
      <c r="U1798">
        <f t="shared" si="212"/>
        <v>0</v>
      </c>
      <c r="V1798">
        <f t="shared" si="212"/>
        <v>0</v>
      </c>
      <c r="W1798">
        <f t="shared" si="212"/>
        <v>0</v>
      </c>
      <c r="X1798">
        <f t="shared" si="212"/>
        <v>0</v>
      </c>
    </row>
    <row r="1799" spans="3:24" ht="30" customHeight="1" thickTop="1" thickBot="1" x14ac:dyDescent="0.25">
      <c r="C1799" s="108"/>
      <c r="D1799" s="108"/>
      <c r="E1799" s="115"/>
      <c r="F1799" s="115"/>
      <c r="H1799" t="str">
        <f t="shared" si="205"/>
        <v/>
      </c>
      <c r="I1799" t="str">
        <f t="shared" si="206"/>
        <v/>
      </c>
      <c r="J1799" t="str">
        <f t="shared" si="207"/>
        <v/>
      </c>
      <c r="K1799" t="str">
        <f t="shared" si="208"/>
        <v/>
      </c>
      <c r="M1799">
        <f t="shared" si="209"/>
        <v>0</v>
      </c>
      <c r="N1799">
        <f t="shared" si="212"/>
        <v>0</v>
      </c>
      <c r="O1799">
        <f t="shared" si="212"/>
        <v>0</v>
      </c>
      <c r="P1799">
        <f t="shared" si="212"/>
        <v>0</v>
      </c>
      <c r="Q1799">
        <f t="shared" si="212"/>
        <v>0</v>
      </c>
      <c r="R1799">
        <f t="shared" si="212"/>
        <v>0</v>
      </c>
      <c r="S1799">
        <f t="shared" si="212"/>
        <v>0</v>
      </c>
      <c r="T1799">
        <f t="shared" si="212"/>
        <v>0</v>
      </c>
      <c r="U1799">
        <f t="shared" si="212"/>
        <v>0</v>
      </c>
      <c r="V1799">
        <f t="shared" si="212"/>
        <v>0</v>
      </c>
      <c r="W1799">
        <f t="shared" si="212"/>
        <v>0</v>
      </c>
      <c r="X1799">
        <f t="shared" si="212"/>
        <v>0</v>
      </c>
    </row>
    <row r="1800" spans="3:24" ht="30" customHeight="1" thickTop="1" thickBot="1" x14ac:dyDescent="0.25">
      <c r="C1800" s="108"/>
      <c r="D1800" s="108"/>
      <c r="E1800" s="115"/>
      <c r="F1800" s="115"/>
      <c r="H1800" t="str">
        <f t="shared" si="205"/>
        <v/>
      </c>
      <c r="I1800" t="str">
        <f t="shared" si="206"/>
        <v/>
      </c>
      <c r="J1800" t="str">
        <f t="shared" si="207"/>
        <v/>
      </c>
      <c r="K1800" t="str">
        <f t="shared" si="208"/>
        <v/>
      </c>
      <c r="M1800">
        <f t="shared" si="209"/>
        <v>0</v>
      </c>
      <c r="N1800">
        <f t="shared" si="212"/>
        <v>0</v>
      </c>
      <c r="O1800">
        <f t="shared" si="212"/>
        <v>0</v>
      </c>
      <c r="P1800">
        <f t="shared" si="212"/>
        <v>0</v>
      </c>
      <c r="Q1800">
        <f t="shared" si="212"/>
        <v>0</v>
      </c>
      <c r="R1800">
        <f t="shared" si="212"/>
        <v>0</v>
      </c>
      <c r="S1800">
        <f t="shared" si="212"/>
        <v>0</v>
      </c>
      <c r="T1800">
        <f t="shared" si="212"/>
        <v>0</v>
      </c>
      <c r="U1800">
        <f t="shared" si="212"/>
        <v>0</v>
      </c>
      <c r="V1800">
        <f t="shared" si="212"/>
        <v>0</v>
      </c>
      <c r="W1800">
        <f t="shared" si="212"/>
        <v>0</v>
      </c>
      <c r="X1800">
        <f t="shared" si="212"/>
        <v>0</v>
      </c>
    </row>
    <row r="1801" spans="3:24" ht="30" customHeight="1" thickTop="1" thickBot="1" x14ac:dyDescent="0.25">
      <c r="C1801" s="108"/>
      <c r="D1801" s="108"/>
      <c r="E1801" s="115"/>
      <c r="F1801" s="115"/>
      <c r="H1801" t="str">
        <f t="shared" ref="H1801:H1864" si="213">IF(ISERROR(IF(E1801="","",MONTH(E1801))),"",IF(E1801="","",MONTH(E1801)))</f>
        <v/>
      </c>
      <c r="I1801" t="str">
        <f t="shared" ref="I1801:I1864" si="214">IF(ISERROR(IF(E1801="","",YEAR(E1801))),"",IF(E1801="","",YEAR(E1801)))</f>
        <v/>
      </c>
      <c r="J1801" t="str">
        <f t="shared" ref="J1801:J1864" si="215">IF(ISERROR(IF(F1801="","",MONTH(F1801))),"",IF(F1801="","",MONTH(F1801)))</f>
        <v/>
      </c>
      <c r="K1801" t="str">
        <f t="shared" ref="K1801:K1864" si="216">IF(ISERROR(IF(F1801="","",YEAR(F1801))),"",IF(F1801="","",YEAR(F1801)))</f>
        <v/>
      </c>
      <c r="M1801">
        <f t="shared" ref="M1801:M1864" si="217">IF(ISERROR(IF(AND($H1801&lt;=M$6,$J1801&gt;=M$6),1,0)),"",IF(AND($H1801&lt;=M$6,$J1801&gt;=M$6),1,0))</f>
        <v>0</v>
      </c>
      <c r="N1801">
        <f t="shared" si="212"/>
        <v>0</v>
      </c>
      <c r="O1801">
        <f t="shared" si="212"/>
        <v>0</v>
      </c>
      <c r="P1801">
        <f t="shared" si="212"/>
        <v>0</v>
      </c>
      <c r="Q1801">
        <f t="shared" si="212"/>
        <v>0</v>
      </c>
      <c r="R1801">
        <f t="shared" si="212"/>
        <v>0</v>
      </c>
      <c r="S1801">
        <f t="shared" si="212"/>
        <v>0</v>
      </c>
      <c r="T1801">
        <f t="shared" si="212"/>
        <v>0</v>
      </c>
      <c r="U1801">
        <f t="shared" si="212"/>
        <v>0</v>
      </c>
      <c r="V1801">
        <f t="shared" si="212"/>
        <v>0</v>
      </c>
      <c r="W1801">
        <f t="shared" si="212"/>
        <v>0</v>
      </c>
      <c r="X1801">
        <f t="shared" si="212"/>
        <v>0</v>
      </c>
    </row>
    <row r="1802" spans="3:24" ht="30" customHeight="1" thickTop="1" thickBot="1" x14ac:dyDescent="0.25">
      <c r="C1802" s="108"/>
      <c r="D1802" s="108"/>
      <c r="E1802" s="115"/>
      <c r="F1802" s="115"/>
      <c r="H1802" t="str">
        <f t="shared" si="213"/>
        <v/>
      </c>
      <c r="I1802" t="str">
        <f t="shared" si="214"/>
        <v/>
      </c>
      <c r="J1802" t="str">
        <f t="shared" si="215"/>
        <v/>
      </c>
      <c r="K1802" t="str">
        <f t="shared" si="216"/>
        <v/>
      </c>
      <c r="M1802">
        <f t="shared" si="217"/>
        <v>0</v>
      </c>
      <c r="N1802">
        <f t="shared" si="212"/>
        <v>0</v>
      </c>
      <c r="O1802">
        <f t="shared" si="212"/>
        <v>0</v>
      </c>
      <c r="P1802">
        <f t="shared" si="212"/>
        <v>0</v>
      </c>
      <c r="Q1802">
        <f t="shared" si="212"/>
        <v>0</v>
      </c>
      <c r="R1802">
        <f t="shared" si="212"/>
        <v>0</v>
      </c>
      <c r="S1802">
        <f t="shared" si="212"/>
        <v>0</v>
      </c>
      <c r="T1802">
        <f t="shared" si="212"/>
        <v>0</v>
      </c>
      <c r="U1802">
        <f t="shared" si="212"/>
        <v>0</v>
      </c>
      <c r="V1802">
        <f t="shared" si="212"/>
        <v>0</v>
      </c>
      <c r="W1802">
        <f t="shared" si="212"/>
        <v>0</v>
      </c>
      <c r="X1802">
        <f t="shared" si="212"/>
        <v>0</v>
      </c>
    </row>
    <row r="1803" spans="3:24" ht="30" customHeight="1" thickTop="1" thickBot="1" x14ac:dyDescent="0.25">
      <c r="C1803" s="108"/>
      <c r="D1803" s="108"/>
      <c r="E1803" s="115"/>
      <c r="F1803" s="115"/>
      <c r="H1803" t="str">
        <f t="shared" si="213"/>
        <v/>
      </c>
      <c r="I1803" t="str">
        <f t="shared" si="214"/>
        <v/>
      </c>
      <c r="J1803" t="str">
        <f t="shared" si="215"/>
        <v/>
      </c>
      <c r="K1803" t="str">
        <f t="shared" si="216"/>
        <v/>
      </c>
      <c r="M1803">
        <f t="shared" si="217"/>
        <v>0</v>
      </c>
      <c r="N1803">
        <f t="shared" si="212"/>
        <v>0</v>
      </c>
      <c r="O1803">
        <f t="shared" si="212"/>
        <v>0</v>
      </c>
      <c r="P1803">
        <f t="shared" si="212"/>
        <v>0</v>
      </c>
      <c r="Q1803">
        <f t="shared" si="212"/>
        <v>0</v>
      </c>
      <c r="R1803">
        <f t="shared" si="212"/>
        <v>0</v>
      </c>
      <c r="S1803">
        <f t="shared" si="212"/>
        <v>0</v>
      </c>
      <c r="T1803">
        <f t="shared" si="212"/>
        <v>0</v>
      </c>
      <c r="U1803">
        <f t="shared" si="212"/>
        <v>0</v>
      </c>
      <c r="V1803">
        <f t="shared" si="212"/>
        <v>0</v>
      </c>
      <c r="W1803">
        <f t="shared" si="212"/>
        <v>0</v>
      </c>
      <c r="X1803">
        <f t="shared" si="212"/>
        <v>0</v>
      </c>
    </row>
    <row r="1804" spans="3:24" ht="30" customHeight="1" thickTop="1" thickBot="1" x14ac:dyDescent="0.25">
      <c r="C1804" s="108"/>
      <c r="D1804" s="108"/>
      <c r="E1804" s="115"/>
      <c r="F1804" s="115"/>
      <c r="H1804" t="str">
        <f t="shared" si="213"/>
        <v/>
      </c>
      <c r="I1804" t="str">
        <f t="shared" si="214"/>
        <v/>
      </c>
      <c r="J1804" t="str">
        <f t="shared" si="215"/>
        <v/>
      </c>
      <c r="K1804" t="str">
        <f t="shared" si="216"/>
        <v/>
      </c>
      <c r="M1804">
        <f t="shared" si="217"/>
        <v>0</v>
      </c>
      <c r="N1804">
        <f t="shared" si="212"/>
        <v>0</v>
      </c>
      <c r="O1804">
        <f t="shared" si="212"/>
        <v>0</v>
      </c>
      <c r="P1804">
        <f t="shared" si="212"/>
        <v>0</v>
      </c>
      <c r="Q1804">
        <f t="shared" si="212"/>
        <v>0</v>
      </c>
      <c r="R1804">
        <f t="shared" si="212"/>
        <v>0</v>
      </c>
      <c r="S1804">
        <f t="shared" si="212"/>
        <v>0</v>
      </c>
      <c r="T1804">
        <f t="shared" si="212"/>
        <v>0</v>
      </c>
      <c r="U1804">
        <f t="shared" si="212"/>
        <v>0</v>
      </c>
      <c r="V1804">
        <f t="shared" si="212"/>
        <v>0</v>
      </c>
      <c r="W1804">
        <f t="shared" si="212"/>
        <v>0</v>
      </c>
      <c r="X1804">
        <f t="shared" si="212"/>
        <v>0</v>
      </c>
    </row>
    <row r="1805" spans="3:24" ht="30" customHeight="1" thickTop="1" thickBot="1" x14ac:dyDescent="0.25">
      <c r="C1805" s="108"/>
      <c r="D1805" s="108"/>
      <c r="E1805" s="115"/>
      <c r="F1805" s="115"/>
      <c r="H1805" t="str">
        <f t="shared" si="213"/>
        <v/>
      </c>
      <c r="I1805" t="str">
        <f t="shared" si="214"/>
        <v/>
      </c>
      <c r="J1805" t="str">
        <f t="shared" si="215"/>
        <v/>
      </c>
      <c r="K1805" t="str">
        <f t="shared" si="216"/>
        <v/>
      </c>
      <c r="M1805">
        <f t="shared" si="217"/>
        <v>0</v>
      </c>
      <c r="N1805">
        <f t="shared" si="212"/>
        <v>0</v>
      </c>
      <c r="O1805">
        <f t="shared" si="212"/>
        <v>0</v>
      </c>
      <c r="P1805">
        <f t="shared" si="212"/>
        <v>0</v>
      </c>
      <c r="Q1805">
        <f t="shared" si="212"/>
        <v>0</v>
      </c>
      <c r="R1805">
        <f t="shared" si="212"/>
        <v>0</v>
      </c>
      <c r="S1805">
        <f t="shared" si="212"/>
        <v>0</v>
      </c>
      <c r="T1805">
        <f t="shared" si="212"/>
        <v>0</v>
      </c>
      <c r="U1805">
        <f t="shared" si="212"/>
        <v>0</v>
      </c>
      <c r="V1805">
        <f t="shared" si="212"/>
        <v>0</v>
      </c>
      <c r="W1805">
        <f t="shared" si="212"/>
        <v>0</v>
      </c>
      <c r="X1805">
        <f t="shared" si="212"/>
        <v>0</v>
      </c>
    </row>
    <row r="1806" spans="3:24" ht="30" customHeight="1" thickTop="1" thickBot="1" x14ac:dyDescent="0.25">
      <c r="C1806" s="108"/>
      <c r="D1806" s="108"/>
      <c r="E1806" s="115"/>
      <c r="F1806" s="115"/>
      <c r="H1806" t="str">
        <f t="shared" si="213"/>
        <v/>
      </c>
      <c r="I1806" t="str">
        <f t="shared" si="214"/>
        <v/>
      </c>
      <c r="J1806" t="str">
        <f t="shared" si="215"/>
        <v/>
      </c>
      <c r="K1806" t="str">
        <f t="shared" si="216"/>
        <v/>
      </c>
      <c r="M1806">
        <f t="shared" si="217"/>
        <v>0</v>
      </c>
      <c r="N1806">
        <f t="shared" si="212"/>
        <v>0</v>
      </c>
      <c r="O1806">
        <f t="shared" si="212"/>
        <v>0</v>
      </c>
      <c r="P1806">
        <f t="shared" si="212"/>
        <v>0</v>
      </c>
      <c r="Q1806">
        <f t="shared" si="212"/>
        <v>0</v>
      </c>
      <c r="R1806">
        <f t="shared" si="212"/>
        <v>0</v>
      </c>
      <c r="S1806">
        <f t="shared" si="212"/>
        <v>0</v>
      </c>
      <c r="T1806">
        <f t="shared" si="212"/>
        <v>0</v>
      </c>
      <c r="U1806">
        <f t="shared" si="212"/>
        <v>0</v>
      </c>
      <c r="V1806">
        <f t="shared" si="212"/>
        <v>0</v>
      </c>
      <c r="W1806">
        <f t="shared" si="212"/>
        <v>0</v>
      </c>
      <c r="X1806">
        <f t="shared" si="212"/>
        <v>0</v>
      </c>
    </row>
    <row r="1807" spans="3:24" ht="30" customHeight="1" thickTop="1" thickBot="1" x14ac:dyDescent="0.25">
      <c r="C1807" s="108"/>
      <c r="D1807" s="108"/>
      <c r="E1807" s="115"/>
      <c r="F1807" s="115"/>
      <c r="H1807" t="str">
        <f t="shared" si="213"/>
        <v/>
      </c>
      <c r="I1807" t="str">
        <f t="shared" si="214"/>
        <v/>
      </c>
      <c r="J1807" t="str">
        <f t="shared" si="215"/>
        <v/>
      </c>
      <c r="K1807" t="str">
        <f t="shared" si="216"/>
        <v/>
      </c>
      <c r="M1807">
        <f t="shared" si="217"/>
        <v>0</v>
      </c>
      <c r="N1807">
        <f t="shared" si="212"/>
        <v>0</v>
      </c>
      <c r="O1807">
        <f t="shared" si="212"/>
        <v>0</v>
      </c>
      <c r="P1807">
        <f t="shared" si="212"/>
        <v>0</v>
      </c>
      <c r="Q1807">
        <f t="shared" si="212"/>
        <v>0</v>
      </c>
      <c r="R1807">
        <f t="shared" si="212"/>
        <v>0</v>
      </c>
      <c r="S1807">
        <f t="shared" si="212"/>
        <v>0</v>
      </c>
      <c r="T1807">
        <f t="shared" si="212"/>
        <v>0</v>
      </c>
      <c r="U1807">
        <f t="shared" si="212"/>
        <v>0</v>
      </c>
      <c r="V1807">
        <f t="shared" si="212"/>
        <v>0</v>
      </c>
      <c r="W1807">
        <f t="shared" si="212"/>
        <v>0</v>
      </c>
      <c r="X1807">
        <f t="shared" si="212"/>
        <v>0</v>
      </c>
    </row>
    <row r="1808" spans="3:24" ht="30" customHeight="1" thickTop="1" thickBot="1" x14ac:dyDescent="0.25">
      <c r="C1808" s="108"/>
      <c r="D1808" s="108"/>
      <c r="E1808" s="115"/>
      <c r="F1808" s="115"/>
      <c r="H1808" t="str">
        <f t="shared" si="213"/>
        <v/>
      </c>
      <c r="I1808" t="str">
        <f t="shared" si="214"/>
        <v/>
      </c>
      <c r="J1808" t="str">
        <f t="shared" si="215"/>
        <v/>
      </c>
      <c r="K1808" t="str">
        <f t="shared" si="216"/>
        <v/>
      </c>
      <c r="M1808">
        <f t="shared" si="217"/>
        <v>0</v>
      </c>
      <c r="N1808">
        <f t="shared" si="212"/>
        <v>0</v>
      </c>
      <c r="O1808">
        <f t="shared" si="212"/>
        <v>0</v>
      </c>
      <c r="P1808">
        <f t="shared" si="212"/>
        <v>0</v>
      </c>
      <c r="Q1808">
        <f t="shared" si="212"/>
        <v>0</v>
      </c>
      <c r="R1808">
        <f t="shared" si="212"/>
        <v>0</v>
      </c>
      <c r="S1808">
        <f t="shared" si="212"/>
        <v>0</v>
      </c>
      <c r="T1808">
        <f t="shared" si="212"/>
        <v>0</v>
      </c>
      <c r="U1808">
        <f t="shared" si="212"/>
        <v>0</v>
      </c>
      <c r="V1808">
        <f t="shared" si="212"/>
        <v>0</v>
      </c>
      <c r="W1808">
        <f t="shared" si="212"/>
        <v>0</v>
      </c>
      <c r="X1808">
        <f t="shared" si="212"/>
        <v>0</v>
      </c>
    </row>
    <row r="1809" spans="3:24" ht="30" customHeight="1" thickTop="1" thickBot="1" x14ac:dyDescent="0.25">
      <c r="C1809" s="108"/>
      <c r="D1809" s="108"/>
      <c r="E1809" s="115"/>
      <c r="F1809" s="115"/>
      <c r="H1809" t="str">
        <f t="shared" si="213"/>
        <v/>
      </c>
      <c r="I1809" t="str">
        <f t="shared" si="214"/>
        <v/>
      </c>
      <c r="J1809" t="str">
        <f t="shared" si="215"/>
        <v/>
      </c>
      <c r="K1809" t="str">
        <f t="shared" si="216"/>
        <v/>
      </c>
      <c r="M1809">
        <f t="shared" si="217"/>
        <v>0</v>
      </c>
      <c r="N1809">
        <f t="shared" si="212"/>
        <v>0</v>
      </c>
      <c r="O1809">
        <f t="shared" si="212"/>
        <v>0</v>
      </c>
      <c r="P1809">
        <f t="shared" si="212"/>
        <v>0</v>
      </c>
      <c r="Q1809">
        <f t="shared" si="212"/>
        <v>0</v>
      </c>
      <c r="R1809">
        <f t="shared" si="212"/>
        <v>0</v>
      </c>
      <c r="S1809">
        <f t="shared" si="212"/>
        <v>0</v>
      </c>
      <c r="T1809">
        <f t="shared" si="212"/>
        <v>0</v>
      </c>
      <c r="U1809">
        <f t="shared" si="212"/>
        <v>0</v>
      </c>
      <c r="V1809">
        <f t="shared" si="212"/>
        <v>0</v>
      </c>
      <c r="W1809">
        <f t="shared" si="212"/>
        <v>0</v>
      </c>
      <c r="X1809">
        <f t="shared" si="212"/>
        <v>0</v>
      </c>
    </row>
    <row r="1810" spans="3:24" ht="30" customHeight="1" thickTop="1" thickBot="1" x14ac:dyDescent="0.25">
      <c r="C1810" s="108"/>
      <c r="D1810" s="108"/>
      <c r="E1810" s="115"/>
      <c r="F1810" s="115"/>
      <c r="H1810" t="str">
        <f t="shared" si="213"/>
        <v/>
      </c>
      <c r="I1810" t="str">
        <f t="shared" si="214"/>
        <v/>
      </c>
      <c r="J1810" t="str">
        <f t="shared" si="215"/>
        <v/>
      </c>
      <c r="K1810" t="str">
        <f t="shared" si="216"/>
        <v/>
      </c>
      <c r="M1810">
        <f t="shared" si="217"/>
        <v>0</v>
      </c>
      <c r="N1810">
        <f t="shared" si="212"/>
        <v>0</v>
      </c>
      <c r="O1810">
        <f t="shared" si="212"/>
        <v>0</v>
      </c>
      <c r="P1810">
        <f t="shared" si="212"/>
        <v>0</v>
      </c>
      <c r="Q1810">
        <f t="shared" si="212"/>
        <v>0</v>
      </c>
      <c r="R1810">
        <f t="shared" si="212"/>
        <v>0</v>
      </c>
      <c r="S1810">
        <f t="shared" si="212"/>
        <v>0</v>
      </c>
      <c r="T1810">
        <f t="shared" si="212"/>
        <v>0</v>
      </c>
      <c r="U1810">
        <f t="shared" si="212"/>
        <v>0</v>
      </c>
      <c r="V1810">
        <f t="shared" si="212"/>
        <v>0</v>
      </c>
      <c r="W1810">
        <f t="shared" si="212"/>
        <v>0</v>
      </c>
      <c r="X1810">
        <f t="shared" si="212"/>
        <v>0</v>
      </c>
    </row>
    <row r="1811" spans="3:24" ht="30" customHeight="1" thickTop="1" thickBot="1" x14ac:dyDescent="0.25">
      <c r="C1811" s="108"/>
      <c r="D1811" s="108"/>
      <c r="E1811" s="115"/>
      <c r="F1811" s="115"/>
      <c r="H1811" t="str">
        <f t="shared" si="213"/>
        <v/>
      </c>
      <c r="I1811" t="str">
        <f t="shared" si="214"/>
        <v/>
      </c>
      <c r="J1811" t="str">
        <f t="shared" si="215"/>
        <v/>
      </c>
      <c r="K1811" t="str">
        <f t="shared" si="216"/>
        <v/>
      </c>
      <c r="M1811">
        <f t="shared" si="217"/>
        <v>0</v>
      </c>
      <c r="N1811">
        <f t="shared" si="212"/>
        <v>0</v>
      </c>
      <c r="O1811">
        <f t="shared" si="212"/>
        <v>0</v>
      </c>
      <c r="P1811">
        <f t="shared" si="212"/>
        <v>0</v>
      </c>
      <c r="Q1811">
        <f t="shared" ref="N1811:X1834" si="218">IF(ISERROR(IF(AND($H1811&lt;=Q$6,$J1811&gt;=Q$6),1,0)),"",IF(AND($H1811&lt;=Q$6,$J1811&gt;=Q$6),1,0))</f>
        <v>0</v>
      </c>
      <c r="R1811">
        <f t="shared" si="218"/>
        <v>0</v>
      </c>
      <c r="S1811">
        <f t="shared" si="218"/>
        <v>0</v>
      </c>
      <c r="T1811">
        <f t="shared" si="218"/>
        <v>0</v>
      </c>
      <c r="U1811">
        <f t="shared" si="218"/>
        <v>0</v>
      </c>
      <c r="V1811">
        <f t="shared" si="218"/>
        <v>0</v>
      </c>
      <c r="W1811">
        <f t="shared" si="218"/>
        <v>0</v>
      </c>
      <c r="X1811">
        <f t="shared" si="218"/>
        <v>0</v>
      </c>
    </row>
    <row r="1812" spans="3:24" ht="30" customHeight="1" thickTop="1" thickBot="1" x14ac:dyDescent="0.25">
      <c r="C1812" s="108"/>
      <c r="D1812" s="108"/>
      <c r="E1812" s="115"/>
      <c r="F1812" s="115"/>
      <c r="H1812" t="str">
        <f t="shared" si="213"/>
        <v/>
      </c>
      <c r="I1812" t="str">
        <f t="shared" si="214"/>
        <v/>
      </c>
      <c r="J1812" t="str">
        <f t="shared" si="215"/>
        <v/>
      </c>
      <c r="K1812" t="str">
        <f t="shared" si="216"/>
        <v/>
      </c>
      <c r="M1812">
        <f t="shared" si="217"/>
        <v>0</v>
      </c>
      <c r="N1812">
        <f t="shared" si="218"/>
        <v>0</v>
      </c>
      <c r="O1812">
        <f t="shared" si="218"/>
        <v>0</v>
      </c>
      <c r="P1812">
        <f t="shared" si="218"/>
        <v>0</v>
      </c>
      <c r="Q1812">
        <f t="shared" si="218"/>
        <v>0</v>
      </c>
      <c r="R1812">
        <f t="shared" si="218"/>
        <v>0</v>
      </c>
      <c r="S1812">
        <f t="shared" si="218"/>
        <v>0</v>
      </c>
      <c r="T1812">
        <f t="shared" si="218"/>
        <v>0</v>
      </c>
      <c r="U1812">
        <f t="shared" si="218"/>
        <v>0</v>
      </c>
      <c r="V1812">
        <f t="shared" si="218"/>
        <v>0</v>
      </c>
      <c r="W1812">
        <f t="shared" si="218"/>
        <v>0</v>
      </c>
      <c r="X1812">
        <f t="shared" si="218"/>
        <v>0</v>
      </c>
    </row>
    <row r="1813" spans="3:24" ht="30" customHeight="1" thickTop="1" thickBot="1" x14ac:dyDescent="0.25">
      <c r="C1813" s="108"/>
      <c r="D1813" s="108"/>
      <c r="E1813" s="115"/>
      <c r="F1813" s="115"/>
      <c r="H1813" t="str">
        <f t="shared" si="213"/>
        <v/>
      </c>
      <c r="I1813" t="str">
        <f t="shared" si="214"/>
        <v/>
      </c>
      <c r="J1813" t="str">
        <f t="shared" si="215"/>
        <v/>
      </c>
      <c r="K1813" t="str">
        <f t="shared" si="216"/>
        <v/>
      </c>
      <c r="M1813">
        <f t="shared" si="217"/>
        <v>0</v>
      </c>
      <c r="N1813">
        <f t="shared" si="218"/>
        <v>0</v>
      </c>
      <c r="O1813">
        <f t="shared" si="218"/>
        <v>0</v>
      </c>
      <c r="P1813">
        <f t="shared" si="218"/>
        <v>0</v>
      </c>
      <c r="Q1813">
        <f t="shared" si="218"/>
        <v>0</v>
      </c>
      <c r="R1813">
        <f t="shared" si="218"/>
        <v>0</v>
      </c>
      <c r="S1813">
        <f t="shared" si="218"/>
        <v>0</v>
      </c>
      <c r="T1813">
        <f t="shared" si="218"/>
        <v>0</v>
      </c>
      <c r="U1813">
        <f t="shared" si="218"/>
        <v>0</v>
      </c>
      <c r="V1813">
        <f t="shared" si="218"/>
        <v>0</v>
      </c>
      <c r="W1813">
        <f t="shared" si="218"/>
        <v>0</v>
      </c>
      <c r="X1813">
        <f t="shared" si="218"/>
        <v>0</v>
      </c>
    </row>
    <row r="1814" spans="3:24" ht="30" customHeight="1" thickTop="1" thickBot="1" x14ac:dyDescent="0.25">
      <c r="C1814" s="108"/>
      <c r="D1814" s="108"/>
      <c r="E1814" s="115"/>
      <c r="F1814" s="115"/>
      <c r="H1814" t="str">
        <f t="shared" si="213"/>
        <v/>
      </c>
      <c r="I1814" t="str">
        <f t="shared" si="214"/>
        <v/>
      </c>
      <c r="J1814" t="str">
        <f t="shared" si="215"/>
        <v/>
      </c>
      <c r="K1814" t="str">
        <f t="shared" si="216"/>
        <v/>
      </c>
      <c r="M1814">
        <f t="shared" si="217"/>
        <v>0</v>
      </c>
      <c r="N1814">
        <f t="shared" si="218"/>
        <v>0</v>
      </c>
      <c r="O1814">
        <f t="shared" si="218"/>
        <v>0</v>
      </c>
      <c r="P1814">
        <f t="shared" si="218"/>
        <v>0</v>
      </c>
      <c r="Q1814">
        <f t="shared" si="218"/>
        <v>0</v>
      </c>
      <c r="R1814">
        <f t="shared" si="218"/>
        <v>0</v>
      </c>
      <c r="S1814">
        <f t="shared" si="218"/>
        <v>0</v>
      </c>
      <c r="T1814">
        <f t="shared" si="218"/>
        <v>0</v>
      </c>
      <c r="U1814">
        <f t="shared" si="218"/>
        <v>0</v>
      </c>
      <c r="V1814">
        <f t="shared" si="218"/>
        <v>0</v>
      </c>
      <c r="W1814">
        <f t="shared" si="218"/>
        <v>0</v>
      </c>
      <c r="X1814">
        <f t="shared" si="218"/>
        <v>0</v>
      </c>
    </row>
    <row r="1815" spans="3:24" ht="30" customHeight="1" thickTop="1" thickBot="1" x14ac:dyDescent="0.25">
      <c r="C1815" s="108"/>
      <c r="D1815" s="108"/>
      <c r="E1815" s="115"/>
      <c r="F1815" s="115"/>
      <c r="H1815" t="str">
        <f t="shared" si="213"/>
        <v/>
      </c>
      <c r="I1815" t="str">
        <f t="shared" si="214"/>
        <v/>
      </c>
      <c r="J1815" t="str">
        <f t="shared" si="215"/>
        <v/>
      </c>
      <c r="K1815" t="str">
        <f t="shared" si="216"/>
        <v/>
      </c>
      <c r="M1815">
        <f t="shared" si="217"/>
        <v>0</v>
      </c>
      <c r="N1815">
        <f t="shared" si="218"/>
        <v>0</v>
      </c>
      <c r="O1815">
        <f t="shared" si="218"/>
        <v>0</v>
      </c>
      <c r="P1815">
        <f t="shared" si="218"/>
        <v>0</v>
      </c>
      <c r="Q1815">
        <f t="shared" si="218"/>
        <v>0</v>
      </c>
      <c r="R1815">
        <f t="shared" si="218"/>
        <v>0</v>
      </c>
      <c r="S1815">
        <f t="shared" si="218"/>
        <v>0</v>
      </c>
      <c r="T1815">
        <f t="shared" si="218"/>
        <v>0</v>
      </c>
      <c r="U1815">
        <f t="shared" si="218"/>
        <v>0</v>
      </c>
      <c r="V1815">
        <f t="shared" si="218"/>
        <v>0</v>
      </c>
      <c r="W1815">
        <f t="shared" si="218"/>
        <v>0</v>
      </c>
      <c r="X1815">
        <f t="shared" si="218"/>
        <v>0</v>
      </c>
    </row>
    <row r="1816" spans="3:24" ht="30" customHeight="1" thickTop="1" thickBot="1" x14ac:dyDescent="0.25">
      <c r="C1816" s="108"/>
      <c r="D1816" s="108"/>
      <c r="E1816" s="115"/>
      <c r="F1816" s="115"/>
      <c r="H1816" t="str">
        <f t="shared" si="213"/>
        <v/>
      </c>
      <c r="I1816" t="str">
        <f t="shared" si="214"/>
        <v/>
      </c>
      <c r="J1816" t="str">
        <f t="shared" si="215"/>
        <v/>
      </c>
      <c r="K1816" t="str">
        <f t="shared" si="216"/>
        <v/>
      </c>
      <c r="M1816">
        <f t="shared" si="217"/>
        <v>0</v>
      </c>
      <c r="N1816">
        <f t="shared" si="218"/>
        <v>0</v>
      </c>
      <c r="O1816">
        <f t="shared" si="218"/>
        <v>0</v>
      </c>
      <c r="P1816">
        <f t="shared" si="218"/>
        <v>0</v>
      </c>
      <c r="Q1816">
        <f t="shared" si="218"/>
        <v>0</v>
      </c>
      <c r="R1816">
        <f t="shared" si="218"/>
        <v>0</v>
      </c>
      <c r="S1816">
        <f t="shared" si="218"/>
        <v>0</v>
      </c>
      <c r="T1816">
        <f t="shared" si="218"/>
        <v>0</v>
      </c>
      <c r="U1816">
        <f t="shared" si="218"/>
        <v>0</v>
      </c>
      <c r="V1816">
        <f t="shared" si="218"/>
        <v>0</v>
      </c>
      <c r="W1816">
        <f t="shared" si="218"/>
        <v>0</v>
      </c>
      <c r="X1816">
        <f t="shared" si="218"/>
        <v>0</v>
      </c>
    </row>
    <row r="1817" spans="3:24" ht="30" customHeight="1" thickTop="1" thickBot="1" x14ac:dyDescent="0.25">
      <c r="C1817" s="108"/>
      <c r="D1817" s="108"/>
      <c r="E1817" s="115"/>
      <c r="F1817" s="115"/>
      <c r="H1817" t="str">
        <f t="shared" si="213"/>
        <v/>
      </c>
      <c r="I1817" t="str">
        <f t="shared" si="214"/>
        <v/>
      </c>
      <c r="J1817" t="str">
        <f t="shared" si="215"/>
        <v/>
      </c>
      <c r="K1817" t="str">
        <f t="shared" si="216"/>
        <v/>
      </c>
      <c r="M1817">
        <f t="shared" si="217"/>
        <v>0</v>
      </c>
      <c r="N1817">
        <f t="shared" si="218"/>
        <v>0</v>
      </c>
      <c r="O1817">
        <f t="shared" si="218"/>
        <v>0</v>
      </c>
      <c r="P1817">
        <f t="shared" si="218"/>
        <v>0</v>
      </c>
      <c r="Q1817">
        <f t="shared" si="218"/>
        <v>0</v>
      </c>
      <c r="R1817">
        <f t="shared" si="218"/>
        <v>0</v>
      </c>
      <c r="S1817">
        <f t="shared" si="218"/>
        <v>0</v>
      </c>
      <c r="T1817">
        <f t="shared" si="218"/>
        <v>0</v>
      </c>
      <c r="U1817">
        <f t="shared" si="218"/>
        <v>0</v>
      </c>
      <c r="V1817">
        <f t="shared" si="218"/>
        <v>0</v>
      </c>
      <c r="W1817">
        <f t="shared" si="218"/>
        <v>0</v>
      </c>
      <c r="X1817">
        <f t="shared" si="218"/>
        <v>0</v>
      </c>
    </row>
    <row r="1818" spans="3:24" ht="30" customHeight="1" thickTop="1" thickBot="1" x14ac:dyDescent="0.25">
      <c r="C1818" s="108"/>
      <c r="D1818" s="108"/>
      <c r="E1818" s="115"/>
      <c r="F1818" s="115"/>
      <c r="H1818" t="str">
        <f t="shared" si="213"/>
        <v/>
      </c>
      <c r="I1818" t="str">
        <f t="shared" si="214"/>
        <v/>
      </c>
      <c r="J1818" t="str">
        <f t="shared" si="215"/>
        <v/>
      </c>
      <c r="K1818" t="str">
        <f t="shared" si="216"/>
        <v/>
      </c>
      <c r="M1818">
        <f t="shared" si="217"/>
        <v>0</v>
      </c>
      <c r="N1818">
        <f t="shared" si="218"/>
        <v>0</v>
      </c>
      <c r="O1818">
        <f t="shared" si="218"/>
        <v>0</v>
      </c>
      <c r="P1818">
        <f t="shared" si="218"/>
        <v>0</v>
      </c>
      <c r="Q1818">
        <f t="shared" si="218"/>
        <v>0</v>
      </c>
      <c r="R1818">
        <f t="shared" si="218"/>
        <v>0</v>
      </c>
      <c r="S1818">
        <f t="shared" si="218"/>
        <v>0</v>
      </c>
      <c r="T1818">
        <f t="shared" si="218"/>
        <v>0</v>
      </c>
      <c r="U1818">
        <f t="shared" si="218"/>
        <v>0</v>
      </c>
      <c r="V1818">
        <f t="shared" si="218"/>
        <v>0</v>
      </c>
      <c r="W1818">
        <f t="shared" si="218"/>
        <v>0</v>
      </c>
      <c r="X1818">
        <f t="shared" si="218"/>
        <v>0</v>
      </c>
    </row>
    <row r="1819" spans="3:24" ht="30" customHeight="1" thickTop="1" thickBot="1" x14ac:dyDescent="0.25">
      <c r="C1819" s="108"/>
      <c r="D1819" s="108"/>
      <c r="E1819" s="115"/>
      <c r="F1819" s="115"/>
      <c r="H1819" t="str">
        <f t="shared" si="213"/>
        <v/>
      </c>
      <c r="I1819" t="str">
        <f t="shared" si="214"/>
        <v/>
      </c>
      <c r="J1819" t="str">
        <f t="shared" si="215"/>
        <v/>
      </c>
      <c r="K1819" t="str">
        <f t="shared" si="216"/>
        <v/>
      </c>
      <c r="M1819">
        <f t="shared" si="217"/>
        <v>0</v>
      </c>
      <c r="N1819">
        <f t="shared" si="218"/>
        <v>0</v>
      </c>
      <c r="O1819">
        <f t="shared" si="218"/>
        <v>0</v>
      </c>
      <c r="P1819">
        <f t="shared" si="218"/>
        <v>0</v>
      </c>
      <c r="Q1819">
        <f t="shared" si="218"/>
        <v>0</v>
      </c>
      <c r="R1819">
        <f t="shared" si="218"/>
        <v>0</v>
      </c>
      <c r="S1819">
        <f t="shared" si="218"/>
        <v>0</v>
      </c>
      <c r="T1819">
        <f t="shared" si="218"/>
        <v>0</v>
      </c>
      <c r="U1819">
        <f t="shared" si="218"/>
        <v>0</v>
      </c>
      <c r="V1819">
        <f t="shared" si="218"/>
        <v>0</v>
      </c>
      <c r="W1819">
        <f t="shared" si="218"/>
        <v>0</v>
      </c>
      <c r="X1819">
        <f t="shared" si="218"/>
        <v>0</v>
      </c>
    </row>
    <row r="1820" spans="3:24" ht="30" customHeight="1" thickTop="1" thickBot="1" x14ac:dyDescent="0.25">
      <c r="C1820" s="108"/>
      <c r="D1820" s="108"/>
      <c r="E1820" s="115"/>
      <c r="F1820" s="115"/>
      <c r="H1820" t="str">
        <f t="shared" si="213"/>
        <v/>
      </c>
      <c r="I1820" t="str">
        <f t="shared" si="214"/>
        <v/>
      </c>
      <c r="J1820" t="str">
        <f t="shared" si="215"/>
        <v/>
      </c>
      <c r="K1820" t="str">
        <f t="shared" si="216"/>
        <v/>
      </c>
      <c r="M1820">
        <f t="shared" si="217"/>
        <v>0</v>
      </c>
      <c r="N1820">
        <f t="shared" si="218"/>
        <v>0</v>
      </c>
      <c r="O1820">
        <f t="shared" si="218"/>
        <v>0</v>
      </c>
      <c r="P1820">
        <f t="shared" si="218"/>
        <v>0</v>
      </c>
      <c r="Q1820">
        <f t="shared" si="218"/>
        <v>0</v>
      </c>
      <c r="R1820">
        <f t="shared" si="218"/>
        <v>0</v>
      </c>
      <c r="S1820">
        <f t="shared" si="218"/>
        <v>0</v>
      </c>
      <c r="T1820">
        <f t="shared" si="218"/>
        <v>0</v>
      </c>
      <c r="U1820">
        <f t="shared" si="218"/>
        <v>0</v>
      </c>
      <c r="V1820">
        <f t="shared" si="218"/>
        <v>0</v>
      </c>
      <c r="W1820">
        <f t="shared" si="218"/>
        <v>0</v>
      </c>
      <c r="X1820">
        <f t="shared" si="218"/>
        <v>0</v>
      </c>
    </row>
    <row r="1821" spans="3:24" ht="30" customHeight="1" thickTop="1" thickBot="1" x14ac:dyDescent="0.25">
      <c r="C1821" s="108"/>
      <c r="D1821" s="108"/>
      <c r="E1821" s="115"/>
      <c r="F1821" s="115"/>
      <c r="H1821" t="str">
        <f t="shared" si="213"/>
        <v/>
      </c>
      <c r="I1821" t="str">
        <f t="shared" si="214"/>
        <v/>
      </c>
      <c r="J1821" t="str">
        <f t="shared" si="215"/>
        <v/>
      </c>
      <c r="K1821" t="str">
        <f t="shared" si="216"/>
        <v/>
      </c>
      <c r="M1821">
        <f t="shared" si="217"/>
        <v>0</v>
      </c>
      <c r="N1821">
        <f t="shared" si="218"/>
        <v>0</v>
      </c>
      <c r="O1821">
        <f t="shared" si="218"/>
        <v>0</v>
      </c>
      <c r="P1821">
        <f t="shared" si="218"/>
        <v>0</v>
      </c>
      <c r="Q1821">
        <f t="shared" si="218"/>
        <v>0</v>
      </c>
      <c r="R1821">
        <f t="shared" si="218"/>
        <v>0</v>
      </c>
      <c r="S1821">
        <f t="shared" si="218"/>
        <v>0</v>
      </c>
      <c r="T1821">
        <f t="shared" si="218"/>
        <v>0</v>
      </c>
      <c r="U1821">
        <f t="shared" si="218"/>
        <v>0</v>
      </c>
      <c r="V1821">
        <f t="shared" si="218"/>
        <v>0</v>
      </c>
      <c r="W1821">
        <f t="shared" si="218"/>
        <v>0</v>
      </c>
      <c r="X1821">
        <f t="shared" si="218"/>
        <v>0</v>
      </c>
    </row>
    <row r="1822" spans="3:24" ht="30" customHeight="1" thickTop="1" thickBot="1" x14ac:dyDescent="0.25">
      <c r="C1822" s="108"/>
      <c r="D1822" s="108"/>
      <c r="E1822" s="115"/>
      <c r="F1822" s="115"/>
      <c r="H1822" t="str">
        <f t="shared" si="213"/>
        <v/>
      </c>
      <c r="I1822" t="str">
        <f t="shared" si="214"/>
        <v/>
      </c>
      <c r="J1822" t="str">
        <f t="shared" si="215"/>
        <v/>
      </c>
      <c r="K1822" t="str">
        <f t="shared" si="216"/>
        <v/>
      </c>
      <c r="M1822">
        <f t="shared" si="217"/>
        <v>0</v>
      </c>
      <c r="N1822">
        <f t="shared" si="218"/>
        <v>0</v>
      </c>
      <c r="O1822">
        <f t="shared" si="218"/>
        <v>0</v>
      </c>
      <c r="P1822">
        <f t="shared" si="218"/>
        <v>0</v>
      </c>
      <c r="Q1822">
        <f t="shared" si="218"/>
        <v>0</v>
      </c>
      <c r="R1822">
        <f t="shared" si="218"/>
        <v>0</v>
      </c>
      <c r="S1822">
        <f t="shared" si="218"/>
        <v>0</v>
      </c>
      <c r="T1822">
        <f t="shared" si="218"/>
        <v>0</v>
      </c>
      <c r="U1822">
        <f t="shared" si="218"/>
        <v>0</v>
      </c>
      <c r="V1822">
        <f t="shared" si="218"/>
        <v>0</v>
      </c>
      <c r="W1822">
        <f t="shared" si="218"/>
        <v>0</v>
      </c>
      <c r="X1822">
        <f t="shared" si="218"/>
        <v>0</v>
      </c>
    </row>
    <row r="1823" spans="3:24" ht="30" customHeight="1" thickTop="1" thickBot="1" x14ac:dyDescent="0.25">
      <c r="C1823" s="108"/>
      <c r="D1823" s="108"/>
      <c r="E1823" s="115"/>
      <c r="F1823" s="115"/>
      <c r="H1823" t="str">
        <f t="shared" si="213"/>
        <v/>
      </c>
      <c r="I1823" t="str">
        <f t="shared" si="214"/>
        <v/>
      </c>
      <c r="J1823" t="str">
        <f t="shared" si="215"/>
        <v/>
      </c>
      <c r="K1823" t="str">
        <f t="shared" si="216"/>
        <v/>
      </c>
      <c r="M1823">
        <f t="shared" si="217"/>
        <v>0</v>
      </c>
      <c r="N1823">
        <f t="shared" si="218"/>
        <v>0</v>
      </c>
      <c r="O1823">
        <f t="shared" si="218"/>
        <v>0</v>
      </c>
      <c r="P1823">
        <f t="shared" si="218"/>
        <v>0</v>
      </c>
      <c r="Q1823">
        <f t="shared" si="218"/>
        <v>0</v>
      </c>
      <c r="R1823">
        <f t="shared" si="218"/>
        <v>0</v>
      </c>
      <c r="S1823">
        <f t="shared" si="218"/>
        <v>0</v>
      </c>
      <c r="T1823">
        <f t="shared" si="218"/>
        <v>0</v>
      </c>
      <c r="U1823">
        <f t="shared" si="218"/>
        <v>0</v>
      </c>
      <c r="V1823">
        <f t="shared" si="218"/>
        <v>0</v>
      </c>
      <c r="W1823">
        <f t="shared" si="218"/>
        <v>0</v>
      </c>
      <c r="X1823">
        <f t="shared" si="218"/>
        <v>0</v>
      </c>
    </row>
    <row r="1824" spans="3:24" ht="30" customHeight="1" thickTop="1" thickBot="1" x14ac:dyDescent="0.25">
      <c r="C1824" s="108"/>
      <c r="D1824" s="108"/>
      <c r="E1824" s="115"/>
      <c r="F1824" s="115"/>
      <c r="H1824" t="str">
        <f t="shared" si="213"/>
        <v/>
      </c>
      <c r="I1824" t="str">
        <f t="shared" si="214"/>
        <v/>
      </c>
      <c r="J1824" t="str">
        <f t="shared" si="215"/>
        <v/>
      </c>
      <c r="K1824" t="str">
        <f t="shared" si="216"/>
        <v/>
      </c>
      <c r="M1824">
        <f t="shared" si="217"/>
        <v>0</v>
      </c>
      <c r="N1824">
        <f t="shared" si="218"/>
        <v>0</v>
      </c>
      <c r="O1824">
        <f t="shared" si="218"/>
        <v>0</v>
      </c>
      <c r="P1824">
        <f t="shared" si="218"/>
        <v>0</v>
      </c>
      <c r="Q1824">
        <f t="shared" si="218"/>
        <v>0</v>
      </c>
      <c r="R1824">
        <f t="shared" si="218"/>
        <v>0</v>
      </c>
      <c r="S1824">
        <f t="shared" si="218"/>
        <v>0</v>
      </c>
      <c r="T1824">
        <f t="shared" si="218"/>
        <v>0</v>
      </c>
      <c r="U1824">
        <f t="shared" si="218"/>
        <v>0</v>
      </c>
      <c r="V1824">
        <f t="shared" si="218"/>
        <v>0</v>
      </c>
      <c r="W1824">
        <f t="shared" si="218"/>
        <v>0</v>
      </c>
      <c r="X1824">
        <f t="shared" si="218"/>
        <v>0</v>
      </c>
    </row>
    <row r="1825" spans="3:24" ht="30" customHeight="1" thickTop="1" thickBot="1" x14ac:dyDescent="0.25">
      <c r="C1825" s="108"/>
      <c r="D1825" s="108"/>
      <c r="E1825" s="115"/>
      <c r="F1825" s="115"/>
      <c r="H1825" t="str">
        <f t="shared" si="213"/>
        <v/>
      </c>
      <c r="I1825" t="str">
        <f t="shared" si="214"/>
        <v/>
      </c>
      <c r="J1825" t="str">
        <f t="shared" si="215"/>
        <v/>
      </c>
      <c r="K1825" t="str">
        <f t="shared" si="216"/>
        <v/>
      </c>
      <c r="M1825">
        <f t="shared" si="217"/>
        <v>0</v>
      </c>
      <c r="N1825">
        <f t="shared" si="218"/>
        <v>0</v>
      </c>
      <c r="O1825">
        <f t="shared" si="218"/>
        <v>0</v>
      </c>
      <c r="P1825">
        <f t="shared" si="218"/>
        <v>0</v>
      </c>
      <c r="Q1825">
        <f t="shared" si="218"/>
        <v>0</v>
      </c>
      <c r="R1825">
        <f t="shared" si="218"/>
        <v>0</v>
      </c>
      <c r="S1825">
        <f t="shared" si="218"/>
        <v>0</v>
      </c>
      <c r="T1825">
        <f t="shared" si="218"/>
        <v>0</v>
      </c>
      <c r="U1825">
        <f t="shared" si="218"/>
        <v>0</v>
      </c>
      <c r="V1825">
        <f t="shared" si="218"/>
        <v>0</v>
      </c>
      <c r="W1825">
        <f t="shared" si="218"/>
        <v>0</v>
      </c>
      <c r="X1825">
        <f t="shared" si="218"/>
        <v>0</v>
      </c>
    </row>
    <row r="1826" spans="3:24" ht="30" customHeight="1" thickTop="1" thickBot="1" x14ac:dyDescent="0.25">
      <c r="C1826" s="108"/>
      <c r="D1826" s="108"/>
      <c r="E1826" s="115"/>
      <c r="F1826" s="115"/>
      <c r="H1826" t="str">
        <f t="shared" si="213"/>
        <v/>
      </c>
      <c r="I1826" t="str">
        <f t="shared" si="214"/>
        <v/>
      </c>
      <c r="J1826" t="str">
        <f t="shared" si="215"/>
        <v/>
      </c>
      <c r="K1826" t="str">
        <f t="shared" si="216"/>
        <v/>
      </c>
      <c r="M1826">
        <f t="shared" si="217"/>
        <v>0</v>
      </c>
      <c r="N1826">
        <f t="shared" si="218"/>
        <v>0</v>
      </c>
      <c r="O1826">
        <f t="shared" si="218"/>
        <v>0</v>
      </c>
      <c r="P1826">
        <f t="shared" si="218"/>
        <v>0</v>
      </c>
      <c r="Q1826">
        <f t="shared" si="218"/>
        <v>0</v>
      </c>
      <c r="R1826">
        <f t="shared" si="218"/>
        <v>0</v>
      </c>
      <c r="S1826">
        <f t="shared" si="218"/>
        <v>0</v>
      </c>
      <c r="T1826">
        <f t="shared" si="218"/>
        <v>0</v>
      </c>
      <c r="U1826">
        <f t="shared" si="218"/>
        <v>0</v>
      </c>
      <c r="V1826">
        <f t="shared" si="218"/>
        <v>0</v>
      </c>
      <c r="W1826">
        <f t="shared" si="218"/>
        <v>0</v>
      </c>
      <c r="X1826">
        <f t="shared" si="218"/>
        <v>0</v>
      </c>
    </row>
    <row r="1827" spans="3:24" ht="30" customHeight="1" thickTop="1" thickBot="1" x14ac:dyDescent="0.25">
      <c r="C1827" s="108"/>
      <c r="D1827" s="108"/>
      <c r="E1827" s="115"/>
      <c r="F1827" s="115"/>
      <c r="H1827" t="str">
        <f t="shared" si="213"/>
        <v/>
      </c>
      <c r="I1827" t="str">
        <f t="shared" si="214"/>
        <v/>
      </c>
      <c r="J1827" t="str">
        <f t="shared" si="215"/>
        <v/>
      </c>
      <c r="K1827" t="str">
        <f t="shared" si="216"/>
        <v/>
      </c>
      <c r="M1827">
        <f t="shared" si="217"/>
        <v>0</v>
      </c>
      <c r="N1827">
        <f t="shared" si="218"/>
        <v>0</v>
      </c>
      <c r="O1827">
        <f t="shared" si="218"/>
        <v>0</v>
      </c>
      <c r="P1827">
        <f t="shared" si="218"/>
        <v>0</v>
      </c>
      <c r="Q1827">
        <f t="shared" si="218"/>
        <v>0</v>
      </c>
      <c r="R1827">
        <f t="shared" si="218"/>
        <v>0</v>
      </c>
      <c r="S1827">
        <f t="shared" si="218"/>
        <v>0</v>
      </c>
      <c r="T1827">
        <f t="shared" si="218"/>
        <v>0</v>
      </c>
      <c r="U1827">
        <f t="shared" si="218"/>
        <v>0</v>
      </c>
      <c r="V1827">
        <f t="shared" si="218"/>
        <v>0</v>
      </c>
      <c r="W1827">
        <f t="shared" si="218"/>
        <v>0</v>
      </c>
      <c r="X1827">
        <f t="shared" si="218"/>
        <v>0</v>
      </c>
    </row>
    <row r="1828" spans="3:24" ht="30" customHeight="1" thickTop="1" thickBot="1" x14ac:dyDescent="0.25">
      <c r="C1828" s="108"/>
      <c r="D1828" s="108"/>
      <c r="E1828" s="115"/>
      <c r="F1828" s="115"/>
      <c r="H1828" t="str">
        <f t="shared" si="213"/>
        <v/>
      </c>
      <c r="I1828" t="str">
        <f t="shared" si="214"/>
        <v/>
      </c>
      <c r="J1828" t="str">
        <f t="shared" si="215"/>
        <v/>
      </c>
      <c r="K1828" t="str">
        <f t="shared" si="216"/>
        <v/>
      </c>
      <c r="M1828">
        <f t="shared" si="217"/>
        <v>0</v>
      </c>
      <c r="N1828">
        <f t="shared" si="218"/>
        <v>0</v>
      </c>
      <c r="O1828">
        <f t="shared" si="218"/>
        <v>0</v>
      </c>
      <c r="P1828">
        <f t="shared" si="218"/>
        <v>0</v>
      </c>
      <c r="Q1828">
        <f t="shared" si="218"/>
        <v>0</v>
      </c>
      <c r="R1828">
        <f t="shared" si="218"/>
        <v>0</v>
      </c>
      <c r="S1828">
        <f t="shared" si="218"/>
        <v>0</v>
      </c>
      <c r="T1828">
        <f t="shared" si="218"/>
        <v>0</v>
      </c>
      <c r="U1828">
        <f t="shared" si="218"/>
        <v>0</v>
      </c>
      <c r="V1828">
        <f t="shared" si="218"/>
        <v>0</v>
      </c>
      <c r="W1828">
        <f t="shared" si="218"/>
        <v>0</v>
      </c>
      <c r="X1828">
        <f t="shared" si="218"/>
        <v>0</v>
      </c>
    </row>
    <row r="1829" spans="3:24" ht="30" customHeight="1" thickTop="1" thickBot="1" x14ac:dyDescent="0.25">
      <c r="C1829" s="108"/>
      <c r="D1829" s="108"/>
      <c r="E1829" s="115"/>
      <c r="F1829" s="115"/>
      <c r="H1829" t="str">
        <f t="shared" si="213"/>
        <v/>
      </c>
      <c r="I1829" t="str">
        <f t="shared" si="214"/>
        <v/>
      </c>
      <c r="J1829" t="str">
        <f t="shared" si="215"/>
        <v/>
      </c>
      <c r="K1829" t="str">
        <f t="shared" si="216"/>
        <v/>
      </c>
      <c r="M1829">
        <f t="shared" si="217"/>
        <v>0</v>
      </c>
      <c r="N1829">
        <f t="shared" si="218"/>
        <v>0</v>
      </c>
      <c r="O1829">
        <f t="shared" si="218"/>
        <v>0</v>
      </c>
      <c r="P1829">
        <f t="shared" si="218"/>
        <v>0</v>
      </c>
      <c r="Q1829">
        <f t="shared" si="218"/>
        <v>0</v>
      </c>
      <c r="R1829">
        <f t="shared" si="218"/>
        <v>0</v>
      </c>
      <c r="S1829">
        <f t="shared" si="218"/>
        <v>0</v>
      </c>
      <c r="T1829">
        <f t="shared" si="218"/>
        <v>0</v>
      </c>
      <c r="U1829">
        <f t="shared" si="218"/>
        <v>0</v>
      </c>
      <c r="V1829">
        <f t="shared" si="218"/>
        <v>0</v>
      </c>
      <c r="W1829">
        <f t="shared" si="218"/>
        <v>0</v>
      </c>
      <c r="X1829">
        <f t="shared" si="218"/>
        <v>0</v>
      </c>
    </row>
    <row r="1830" spans="3:24" ht="30" customHeight="1" thickTop="1" thickBot="1" x14ac:dyDescent="0.25">
      <c r="C1830" s="108"/>
      <c r="D1830" s="108"/>
      <c r="E1830" s="115"/>
      <c r="F1830" s="115"/>
      <c r="H1830" t="str">
        <f t="shared" si="213"/>
        <v/>
      </c>
      <c r="I1830" t="str">
        <f t="shared" si="214"/>
        <v/>
      </c>
      <c r="J1830" t="str">
        <f t="shared" si="215"/>
        <v/>
      </c>
      <c r="K1830" t="str">
        <f t="shared" si="216"/>
        <v/>
      </c>
      <c r="M1830">
        <f t="shared" si="217"/>
        <v>0</v>
      </c>
      <c r="N1830">
        <f t="shared" si="218"/>
        <v>0</v>
      </c>
      <c r="O1830">
        <f t="shared" si="218"/>
        <v>0</v>
      </c>
      <c r="P1830">
        <f t="shared" si="218"/>
        <v>0</v>
      </c>
      <c r="Q1830">
        <f t="shared" si="218"/>
        <v>0</v>
      </c>
      <c r="R1830">
        <f t="shared" si="218"/>
        <v>0</v>
      </c>
      <c r="S1830">
        <f t="shared" si="218"/>
        <v>0</v>
      </c>
      <c r="T1830">
        <f t="shared" si="218"/>
        <v>0</v>
      </c>
      <c r="U1830">
        <f t="shared" si="218"/>
        <v>0</v>
      </c>
      <c r="V1830">
        <f t="shared" si="218"/>
        <v>0</v>
      </c>
      <c r="W1830">
        <f t="shared" si="218"/>
        <v>0</v>
      </c>
      <c r="X1830">
        <f t="shared" si="218"/>
        <v>0</v>
      </c>
    </row>
    <row r="1831" spans="3:24" ht="30" customHeight="1" thickTop="1" thickBot="1" x14ac:dyDescent="0.25">
      <c r="C1831" s="108"/>
      <c r="D1831" s="108"/>
      <c r="E1831" s="115"/>
      <c r="F1831" s="115"/>
      <c r="H1831" t="str">
        <f t="shared" si="213"/>
        <v/>
      </c>
      <c r="I1831" t="str">
        <f t="shared" si="214"/>
        <v/>
      </c>
      <c r="J1831" t="str">
        <f t="shared" si="215"/>
        <v/>
      </c>
      <c r="K1831" t="str">
        <f t="shared" si="216"/>
        <v/>
      </c>
      <c r="M1831">
        <f t="shared" si="217"/>
        <v>0</v>
      </c>
      <c r="N1831">
        <f t="shared" si="218"/>
        <v>0</v>
      </c>
      <c r="O1831">
        <f t="shared" si="218"/>
        <v>0</v>
      </c>
      <c r="P1831">
        <f t="shared" si="218"/>
        <v>0</v>
      </c>
      <c r="Q1831">
        <f t="shared" si="218"/>
        <v>0</v>
      </c>
      <c r="R1831">
        <f t="shared" si="218"/>
        <v>0</v>
      </c>
      <c r="S1831">
        <f t="shared" si="218"/>
        <v>0</v>
      </c>
      <c r="T1831">
        <f t="shared" si="218"/>
        <v>0</v>
      </c>
      <c r="U1831">
        <f t="shared" si="218"/>
        <v>0</v>
      </c>
      <c r="V1831">
        <f t="shared" si="218"/>
        <v>0</v>
      </c>
      <c r="W1831">
        <f t="shared" si="218"/>
        <v>0</v>
      </c>
      <c r="X1831">
        <f t="shared" si="218"/>
        <v>0</v>
      </c>
    </row>
    <row r="1832" spans="3:24" ht="30" customHeight="1" thickTop="1" thickBot="1" x14ac:dyDescent="0.25">
      <c r="C1832" s="108"/>
      <c r="D1832" s="108"/>
      <c r="E1832" s="115"/>
      <c r="F1832" s="115"/>
      <c r="H1832" t="str">
        <f t="shared" si="213"/>
        <v/>
      </c>
      <c r="I1832" t="str">
        <f t="shared" si="214"/>
        <v/>
      </c>
      <c r="J1832" t="str">
        <f t="shared" si="215"/>
        <v/>
      </c>
      <c r="K1832" t="str">
        <f t="shared" si="216"/>
        <v/>
      </c>
      <c r="M1832">
        <f t="shared" si="217"/>
        <v>0</v>
      </c>
      <c r="N1832">
        <f t="shared" si="218"/>
        <v>0</v>
      </c>
      <c r="O1832">
        <f t="shared" si="218"/>
        <v>0</v>
      </c>
      <c r="P1832">
        <f t="shared" si="218"/>
        <v>0</v>
      </c>
      <c r="Q1832">
        <f t="shared" si="218"/>
        <v>0</v>
      </c>
      <c r="R1832">
        <f t="shared" si="218"/>
        <v>0</v>
      </c>
      <c r="S1832">
        <f t="shared" si="218"/>
        <v>0</v>
      </c>
      <c r="T1832">
        <f t="shared" si="218"/>
        <v>0</v>
      </c>
      <c r="U1832">
        <f t="shared" si="218"/>
        <v>0</v>
      </c>
      <c r="V1832">
        <f t="shared" si="218"/>
        <v>0</v>
      </c>
      <c r="W1832">
        <f t="shared" si="218"/>
        <v>0</v>
      </c>
      <c r="X1832">
        <f t="shared" si="218"/>
        <v>0</v>
      </c>
    </row>
    <row r="1833" spans="3:24" ht="30" customHeight="1" thickTop="1" thickBot="1" x14ac:dyDescent="0.25">
      <c r="C1833" s="108"/>
      <c r="D1833" s="108"/>
      <c r="E1833" s="115"/>
      <c r="F1833" s="115"/>
      <c r="H1833" t="str">
        <f t="shared" si="213"/>
        <v/>
      </c>
      <c r="I1833" t="str">
        <f t="shared" si="214"/>
        <v/>
      </c>
      <c r="J1833" t="str">
        <f t="shared" si="215"/>
        <v/>
      </c>
      <c r="K1833" t="str">
        <f t="shared" si="216"/>
        <v/>
      </c>
      <c r="M1833">
        <f t="shared" si="217"/>
        <v>0</v>
      </c>
      <c r="N1833">
        <f t="shared" si="218"/>
        <v>0</v>
      </c>
      <c r="O1833">
        <f t="shared" si="218"/>
        <v>0</v>
      </c>
      <c r="P1833">
        <f t="shared" si="218"/>
        <v>0</v>
      </c>
      <c r="Q1833">
        <f t="shared" si="218"/>
        <v>0</v>
      </c>
      <c r="R1833">
        <f t="shared" si="218"/>
        <v>0</v>
      </c>
      <c r="S1833">
        <f t="shared" si="218"/>
        <v>0</v>
      </c>
      <c r="T1833">
        <f t="shared" si="218"/>
        <v>0</v>
      </c>
      <c r="U1833">
        <f t="shared" si="218"/>
        <v>0</v>
      </c>
      <c r="V1833">
        <f t="shared" si="218"/>
        <v>0</v>
      </c>
      <c r="W1833">
        <f t="shared" si="218"/>
        <v>0</v>
      </c>
      <c r="X1833">
        <f t="shared" si="218"/>
        <v>0</v>
      </c>
    </row>
    <row r="1834" spans="3:24" ht="30" customHeight="1" thickTop="1" thickBot="1" x14ac:dyDescent="0.25">
      <c r="C1834" s="108"/>
      <c r="D1834" s="108"/>
      <c r="E1834" s="115"/>
      <c r="F1834" s="115"/>
      <c r="H1834" t="str">
        <f t="shared" si="213"/>
        <v/>
      </c>
      <c r="I1834" t="str">
        <f t="shared" si="214"/>
        <v/>
      </c>
      <c r="J1834" t="str">
        <f t="shared" si="215"/>
        <v/>
      </c>
      <c r="K1834" t="str">
        <f t="shared" si="216"/>
        <v/>
      </c>
      <c r="M1834">
        <f t="shared" si="217"/>
        <v>0</v>
      </c>
      <c r="N1834">
        <f t="shared" si="218"/>
        <v>0</v>
      </c>
      <c r="O1834">
        <f t="shared" si="218"/>
        <v>0</v>
      </c>
      <c r="P1834">
        <f t="shared" si="218"/>
        <v>0</v>
      </c>
      <c r="Q1834">
        <f t="shared" si="218"/>
        <v>0</v>
      </c>
      <c r="R1834">
        <f t="shared" si="218"/>
        <v>0</v>
      </c>
      <c r="S1834">
        <f t="shared" ref="N1834:X1857" si="219">IF(ISERROR(IF(AND($H1834&lt;=S$6,$J1834&gt;=S$6),1,0)),"",IF(AND($H1834&lt;=S$6,$J1834&gt;=S$6),1,0))</f>
        <v>0</v>
      </c>
      <c r="T1834">
        <f t="shared" si="219"/>
        <v>0</v>
      </c>
      <c r="U1834">
        <f t="shared" si="219"/>
        <v>0</v>
      </c>
      <c r="V1834">
        <f t="shared" si="219"/>
        <v>0</v>
      </c>
      <c r="W1834">
        <f t="shared" si="219"/>
        <v>0</v>
      </c>
      <c r="X1834">
        <f t="shared" si="219"/>
        <v>0</v>
      </c>
    </row>
    <row r="1835" spans="3:24" ht="30" customHeight="1" thickTop="1" thickBot="1" x14ac:dyDescent="0.25">
      <c r="C1835" s="108"/>
      <c r="D1835" s="108"/>
      <c r="E1835" s="115"/>
      <c r="F1835" s="115"/>
      <c r="H1835" t="str">
        <f t="shared" si="213"/>
        <v/>
      </c>
      <c r="I1835" t="str">
        <f t="shared" si="214"/>
        <v/>
      </c>
      <c r="J1835" t="str">
        <f t="shared" si="215"/>
        <v/>
      </c>
      <c r="K1835" t="str">
        <f t="shared" si="216"/>
        <v/>
      </c>
      <c r="M1835">
        <f t="shared" si="217"/>
        <v>0</v>
      </c>
      <c r="N1835">
        <f t="shared" si="219"/>
        <v>0</v>
      </c>
      <c r="O1835">
        <f t="shared" si="219"/>
        <v>0</v>
      </c>
      <c r="P1835">
        <f t="shared" si="219"/>
        <v>0</v>
      </c>
      <c r="Q1835">
        <f t="shared" si="219"/>
        <v>0</v>
      </c>
      <c r="R1835">
        <f t="shared" si="219"/>
        <v>0</v>
      </c>
      <c r="S1835">
        <f t="shared" si="219"/>
        <v>0</v>
      </c>
      <c r="T1835">
        <f t="shared" si="219"/>
        <v>0</v>
      </c>
      <c r="U1835">
        <f t="shared" si="219"/>
        <v>0</v>
      </c>
      <c r="V1835">
        <f t="shared" si="219"/>
        <v>0</v>
      </c>
      <c r="W1835">
        <f t="shared" si="219"/>
        <v>0</v>
      </c>
      <c r="X1835">
        <f t="shared" si="219"/>
        <v>0</v>
      </c>
    </row>
    <row r="1836" spans="3:24" ht="30" customHeight="1" thickTop="1" thickBot="1" x14ac:dyDescent="0.25">
      <c r="C1836" s="108"/>
      <c r="D1836" s="108"/>
      <c r="E1836" s="115"/>
      <c r="F1836" s="115"/>
      <c r="H1836" t="str">
        <f t="shared" si="213"/>
        <v/>
      </c>
      <c r="I1836" t="str">
        <f t="shared" si="214"/>
        <v/>
      </c>
      <c r="J1836" t="str">
        <f t="shared" si="215"/>
        <v/>
      </c>
      <c r="K1836" t="str">
        <f t="shared" si="216"/>
        <v/>
      </c>
      <c r="M1836">
        <f t="shared" si="217"/>
        <v>0</v>
      </c>
      <c r="N1836">
        <f t="shared" si="219"/>
        <v>0</v>
      </c>
      <c r="O1836">
        <f t="shared" si="219"/>
        <v>0</v>
      </c>
      <c r="P1836">
        <f t="shared" si="219"/>
        <v>0</v>
      </c>
      <c r="Q1836">
        <f t="shared" si="219"/>
        <v>0</v>
      </c>
      <c r="R1836">
        <f t="shared" si="219"/>
        <v>0</v>
      </c>
      <c r="S1836">
        <f t="shared" si="219"/>
        <v>0</v>
      </c>
      <c r="T1836">
        <f t="shared" si="219"/>
        <v>0</v>
      </c>
      <c r="U1836">
        <f t="shared" si="219"/>
        <v>0</v>
      </c>
      <c r="V1836">
        <f t="shared" si="219"/>
        <v>0</v>
      </c>
      <c r="W1836">
        <f t="shared" si="219"/>
        <v>0</v>
      </c>
      <c r="X1836">
        <f t="shared" si="219"/>
        <v>0</v>
      </c>
    </row>
    <row r="1837" spans="3:24" ht="30" customHeight="1" thickTop="1" thickBot="1" x14ac:dyDescent="0.25">
      <c r="C1837" s="108"/>
      <c r="D1837" s="108"/>
      <c r="E1837" s="115"/>
      <c r="F1837" s="115"/>
      <c r="H1837" t="str">
        <f t="shared" si="213"/>
        <v/>
      </c>
      <c r="I1837" t="str">
        <f t="shared" si="214"/>
        <v/>
      </c>
      <c r="J1837" t="str">
        <f t="shared" si="215"/>
        <v/>
      </c>
      <c r="K1837" t="str">
        <f t="shared" si="216"/>
        <v/>
      </c>
      <c r="M1837">
        <f t="shared" si="217"/>
        <v>0</v>
      </c>
      <c r="N1837">
        <f t="shared" si="219"/>
        <v>0</v>
      </c>
      <c r="O1837">
        <f t="shared" si="219"/>
        <v>0</v>
      </c>
      <c r="P1837">
        <f t="shared" si="219"/>
        <v>0</v>
      </c>
      <c r="Q1837">
        <f t="shared" si="219"/>
        <v>0</v>
      </c>
      <c r="R1837">
        <f t="shared" si="219"/>
        <v>0</v>
      </c>
      <c r="S1837">
        <f t="shared" si="219"/>
        <v>0</v>
      </c>
      <c r="T1837">
        <f t="shared" si="219"/>
        <v>0</v>
      </c>
      <c r="U1837">
        <f t="shared" si="219"/>
        <v>0</v>
      </c>
      <c r="V1837">
        <f t="shared" si="219"/>
        <v>0</v>
      </c>
      <c r="W1837">
        <f t="shared" si="219"/>
        <v>0</v>
      </c>
      <c r="X1837">
        <f t="shared" si="219"/>
        <v>0</v>
      </c>
    </row>
    <row r="1838" spans="3:24" ht="30" customHeight="1" thickTop="1" thickBot="1" x14ac:dyDescent="0.25">
      <c r="C1838" s="108"/>
      <c r="D1838" s="108"/>
      <c r="E1838" s="115"/>
      <c r="F1838" s="115"/>
      <c r="H1838" t="str">
        <f t="shared" si="213"/>
        <v/>
      </c>
      <c r="I1838" t="str">
        <f t="shared" si="214"/>
        <v/>
      </c>
      <c r="J1838" t="str">
        <f t="shared" si="215"/>
        <v/>
      </c>
      <c r="K1838" t="str">
        <f t="shared" si="216"/>
        <v/>
      </c>
      <c r="M1838">
        <f t="shared" si="217"/>
        <v>0</v>
      </c>
      <c r="N1838">
        <f t="shared" si="219"/>
        <v>0</v>
      </c>
      <c r="O1838">
        <f t="shared" si="219"/>
        <v>0</v>
      </c>
      <c r="P1838">
        <f t="shared" si="219"/>
        <v>0</v>
      </c>
      <c r="Q1838">
        <f t="shared" si="219"/>
        <v>0</v>
      </c>
      <c r="R1838">
        <f t="shared" si="219"/>
        <v>0</v>
      </c>
      <c r="S1838">
        <f t="shared" si="219"/>
        <v>0</v>
      </c>
      <c r="T1838">
        <f t="shared" si="219"/>
        <v>0</v>
      </c>
      <c r="U1838">
        <f t="shared" si="219"/>
        <v>0</v>
      </c>
      <c r="V1838">
        <f t="shared" si="219"/>
        <v>0</v>
      </c>
      <c r="W1838">
        <f t="shared" si="219"/>
        <v>0</v>
      </c>
      <c r="X1838">
        <f t="shared" si="219"/>
        <v>0</v>
      </c>
    </row>
    <row r="1839" spans="3:24" ht="30" customHeight="1" thickTop="1" thickBot="1" x14ac:dyDescent="0.25">
      <c r="C1839" s="108"/>
      <c r="D1839" s="108"/>
      <c r="E1839" s="115"/>
      <c r="F1839" s="115"/>
      <c r="H1839" t="str">
        <f t="shared" si="213"/>
        <v/>
      </c>
      <c r="I1839" t="str">
        <f t="shared" si="214"/>
        <v/>
      </c>
      <c r="J1839" t="str">
        <f t="shared" si="215"/>
        <v/>
      </c>
      <c r="K1839" t="str">
        <f t="shared" si="216"/>
        <v/>
      </c>
      <c r="M1839">
        <f t="shared" si="217"/>
        <v>0</v>
      </c>
      <c r="N1839">
        <f t="shared" si="219"/>
        <v>0</v>
      </c>
      <c r="O1839">
        <f t="shared" si="219"/>
        <v>0</v>
      </c>
      <c r="P1839">
        <f t="shared" si="219"/>
        <v>0</v>
      </c>
      <c r="Q1839">
        <f t="shared" si="219"/>
        <v>0</v>
      </c>
      <c r="R1839">
        <f t="shared" si="219"/>
        <v>0</v>
      </c>
      <c r="S1839">
        <f t="shared" si="219"/>
        <v>0</v>
      </c>
      <c r="T1839">
        <f t="shared" si="219"/>
        <v>0</v>
      </c>
      <c r="U1839">
        <f t="shared" si="219"/>
        <v>0</v>
      </c>
      <c r="V1839">
        <f t="shared" si="219"/>
        <v>0</v>
      </c>
      <c r="W1839">
        <f t="shared" si="219"/>
        <v>0</v>
      </c>
      <c r="X1839">
        <f t="shared" si="219"/>
        <v>0</v>
      </c>
    </row>
    <row r="1840" spans="3:24" ht="30" customHeight="1" thickTop="1" thickBot="1" x14ac:dyDescent="0.25">
      <c r="C1840" s="108"/>
      <c r="D1840" s="108"/>
      <c r="E1840" s="115"/>
      <c r="F1840" s="115"/>
      <c r="H1840" t="str">
        <f t="shared" si="213"/>
        <v/>
      </c>
      <c r="I1840" t="str">
        <f t="shared" si="214"/>
        <v/>
      </c>
      <c r="J1840" t="str">
        <f t="shared" si="215"/>
        <v/>
      </c>
      <c r="K1840" t="str">
        <f t="shared" si="216"/>
        <v/>
      </c>
      <c r="M1840">
        <f t="shared" si="217"/>
        <v>0</v>
      </c>
      <c r="N1840">
        <f t="shared" si="219"/>
        <v>0</v>
      </c>
      <c r="O1840">
        <f t="shared" si="219"/>
        <v>0</v>
      </c>
      <c r="P1840">
        <f t="shared" si="219"/>
        <v>0</v>
      </c>
      <c r="Q1840">
        <f t="shared" si="219"/>
        <v>0</v>
      </c>
      <c r="R1840">
        <f t="shared" si="219"/>
        <v>0</v>
      </c>
      <c r="S1840">
        <f t="shared" si="219"/>
        <v>0</v>
      </c>
      <c r="T1840">
        <f t="shared" si="219"/>
        <v>0</v>
      </c>
      <c r="U1840">
        <f t="shared" si="219"/>
        <v>0</v>
      </c>
      <c r="V1840">
        <f t="shared" si="219"/>
        <v>0</v>
      </c>
      <c r="W1840">
        <f t="shared" si="219"/>
        <v>0</v>
      </c>
      <c r="X1840">
        <f t="shared" si="219"/>
        <v>0</v>
      </c>
    </row>
    <row r="1841" spans="3:24" ht="30" customHeight="1" thickTop="1" thickBot="1" x14ac:dyDescent="0.25">
      <c r="C1841" s="108"/>
      <c r="D1841" s="108"/>
      <c r="E1841" s="115"/>
      <c r="F1841" s="115"/>
      <c r="H1841" t="str">
        <f t="shared" si="213"/>
        <v/>
      </c>
      <c r="I1841" t="str">
        <f t="shared" si="214"/>
        <v/>
      </c>
      <c r="J1841" t="str">
        <f t="shared" si="215"/>
        <v/>
      </c>
      <c r="K1841" t="str">
        <f t="shared" si="216"/>
        <v/>
      </c>
      <c r="M1841">
        <f t="shared" si="217"/>
        <v>0</v>
      </c>
      <c r="N1841">
        <f t="shared" si="219"/>
        <v>0</v>
      </c>
      <c r="O1841">
        <f t="shared" si="219"/>
        <v>0</v>
      </c>
      <c r="P1841">
        <f t="shared" si="219"/>
        <v>0</v>
      </c>
      <c r="Q1841">
        <f t="shared" si="219"/>
        <v>0</v>
      </c>
      <c r="R1841">
        <f t="shared" si="219"/>
        <v>0</v>
      </c>
      <c r="S1841">
        <f t="shared" si="219"/>
        <v>0</v>
      </c>
      <c r="T1841">
        <f t="shared" si="219"/>
        <v>0</v>
      </c>
      <c r="U1841">
        <f t="shared" si="219"/>
        <v>0</v>
      </c>
      <c r="V1841">
        <f t="shared" si="219"/>
        <v>0</v>
      </c>
      <c r="W1841">
        <f t="shared" si="219"/>
        <v>0</v>
      </c>
      <c r="X1841">
        <f t="shared" si="219"/>
        <v>0</v>
      </c>
    </row>
    <row r="1842" spans="3:24" ht="30" customHeight="1" thickTop="1" thickBot="1" x14ac:dyDescent="0.25">
      <c r="C1842" s="108"/>
      <c r="D1842" s="108"/>
      <c r="E1842" s="115"/>
      <c r="F1842" s="115"/>
      <c r="H1842" t="str">
        <f t="shared" si="213"/>
        <v/>
      </c>
      <c r="I1842" t="str">
        <f t="shared" si="214"/>
        <v/>
      </c>
      <c r="J1842" t="str">
        <f t="shared" si="215"/>
        <v/>
      </c>
      <c r="K1842" t="str">
        <f t="shared" si="216"/>
        <v/>
      </c>
      <c r="M1842">
        <f t="shared" si="217"/>
        <v>0</v>
      </c>
      <c r="N1842">
        <f t="shared" si="219"/>
        <v>0</v>
      </c>
      <c r="O1842">
        <f t="shared" si="219"/>
        <v>0</v>
      </c>
      <c r="P1842">
        <f t="shared" si="219"/>
        <v>0</v>
      </c>
      <c r="Q1842">
        <f t="shared" si="219"/>
        <v>0</v>
      </c>
      <c r="R1842">
        <f t="shared" si="219"/>
        <v>0</v>
      </c>
      <c r="S1842">
        <f t="shared" si="219"/>
        <v>0</v>
      </c>
      <c r="T1842">
        <f t="shared" si="219"/>
        <v>0</v>
      </c>
      <c r="U1842">
        <f t="shared" si="219"/>
        <v>0</v>
      </c>
      <c r="V1842">
        <f t="shared" si="219"/>
        <v>0</v>
      </c>
      <c r="W1842">
        <f t="shared" si="219"/>
        <v>0</v>
      </c>
      <c r="X1842">
        <f t="shared" si="219"/>
        <v>0</v>
      </c>
    </row>
    <row r="1843" spans="3:24" ht="30" customHeight="1" thickTop="1" thickBot="1" x14ac:dyDescent="0.25">
      <c r="C1843" s="108"/>
      <c r="D1843" s="108"/>
      <c r="E1843" s="115"/>
      <c r="F1843" s="115"/>
      <c r="H1843" t="str">
        <f t="shared" si="213"/>
        <v/>
      </c>
      <c r="I1843" t="str">
        <f t="shared" si="214"/>
        <v/>
      </c>
      <c r="J1843" t="str">
        <f t="shared" si="215"/>
        <v/>
      </c>
      <c r="K1843" t="str">
        <f t="shared" si="216"/>
        <v/>
      </c>
      <c r="M1843">
        <f t="shared" si="217"/>
        <v>0</v>
      </c>
      <c r="N1843">
        <f t="shared" si="219"/>
        <v>0</v>
      </c>
      <c r="O1843">
        <f t="shared" si="219"/>
        <v>0</v>
      </c>
      <c r="P1843">
        <f t="shared" si="219"/>
        <v>0</v>
      </c>
      <c r="Q1843">
        <f t="shared" si="219"/>
        <v>0</v>
      </c>
      <c r="R1843">
        <f t="shared" si="219"/>
        <v>0</v>
      </c>
      <c r="S1843">
        <f t="shared" si="219"/>
        <v>0</v>
      </c>
      <c r="T1843">
        <f t="shared" si="219"/>
        <v>0</v>
      </c>
      <c r="U1843">
        <f t="shared" si="219"/>
        <v>0</v>
      </c>
      <c r="V1843">
        <f t="shared" si="219"/>
        <v>0</v>
      </c>
      <c r="W1843">
        <f t="shared" si="219"/>
        <v>0</v>
      </c>
      <c r="X1843">
        <f t="shared" si="219"/>
        <v>0</v>
      </c>
    </row>
    <row r="1844" spans="3:24" ht="30" customHeight="1" thickTop="1" thickBot="1" x14ac:dyDescent="0.25">
      <c r="C1844" s="108"/>
      <c r="D1844" s="108"/>
      <c r="E1844" s="115"/>
      <c r="F1844" s="115"/>
      <c r="H1844" t="str">
        <f t="shared" si="213"/>
        <v/>
      </c>
      <c r="I1844" t="str">
        <f t="shared" si="214"/>
        <v/>
      </c>
      <c r="J1844" t="str">
        <f t="shared" si="215"/>
        <v/>
      </c>
      <c r="K1844" t="str">
        <f t="shared" si="216"/>
        <v/>
      </c>
      <c r="M1844">
        <f t="shared" si="217"/>
        <v>0</v>
      </c>
      <c r="N1844">
        <f t="shared" si="219"/>
        <v>0</v>
      </c>
      <c r="O1844">
        <f t="shared" si="219"/>
        <v>0</v>
      </c>
      <c r="P1844">
        <f t="shared" si="219"/>
        <v>0</v>
      </c>
      <c r="Q1844">
        <f t="shared" si="219"/>
        <v>0</v>
      </c>
      <c r="R1844">
        <f t="shared" si="219"/>
        <v>0</v>
      </c>
      <c r="S1844">
        <f t="shared" si="219"/>
        <v>0</v>
      </c>
      <c r="T1844">
        <f t="shared" si="219"/>
        <v>0</v>
      </c>
      <c r="U1844">
        <f t="shared" si="219"/>
        <v>0</v>
      </c>
      <c r="V1844">
        <f t="shared" si="219"/>
        <v>0</v>
      </c>
      <c r="W1844">
        <f t="shared" si="219"/>
        <v>0</v>
      </c>
      <c r="X1844">
        <f t="shared" si="219"/>
        <v>0</v>
      </c>
    </row>
    <row r="1845" spans="3:24" ht="30" customHeight="1" thickTop="1" thickBot="1" x14ac:dyDescent="0.25">
      <c r="C1845" s="108"/>
      <c r="D1845" s="108"/>
      <c r="E1845" s="115"/>
      <c r="F1845" s="115"/>
      <c r="H1845" t="str">
        <f t="shared" si="213"/>
        <v/>
      </c>
      <c r="I1845" t="str">
        <f t="shared" si="214"/>
        <v/>
      </c>
      <c r="J1845" t="str">
        <f t="shared" si="215"/>
        <v/>
      </c>
      <c r="K1845" t="str">
        <f t="shared" si="216"/>
        <v/>
      </c>
      <c r="M1845">
        <f t="shared" si="217"/>
        <v>0</v>
      </c>
      <c r="N1845">
        <f t="shared" si="219"/>
        <v>0</v>
      </c>
      <c r="O1845">
        <f t="shared" si="219"/>
        <v>0</v>
      </c>
      <c r="P1845">
        <f t="shared" si="219"/>
        <v>0</v>
      </c>
      <c r="Q1845">
        <f t="shared" si="219"/>
        <v>0</v>
      </c>
      <c r="R1845">
        <f t="shared" si="219"/>
        <v>0</v>
      </c>
      <c r="S1845">
        <f t="shared" si="219"/>
        <v>0</v>
      </c>
      <c r="T1845">
        <f t="shared" si="219"/>
        <v>0</v>
      </c>
      <c r="U1845">
        <f t="shared" si="219"/>
        <v>0</v>
      </c>
      <c r="V1845">
        <f t="shared" si="219"/>
        <v>0</v>
      </c>
      <c r="W1845">
        <f t="shared" si="219"/>
        <v>0</v>
      </c>
      <c r="X1845">
        <f t="shared" si="219"/>
        <v>0</v>
      </c>
    </row>
    <row r="1846" spans="3:24" ht="30" customHeight="1" thickTop="1" thickBot="1" x14ac:dyDescent="0.25">
      <c r="C1846" s="108"/>
      <c r="D1846" s="108"/>
      <c r="E1846" s="115"/>
      <c r="F1846" s="115"/>
      <c r="H1846" t="str">
        <f t="shared" si="213"/>
        <v/>
      </c>
      <c r="I1846" t="str">
        <f t="shared" si="214"/>
        <v/>
      </c>
      <c r="J1846" t="str">
        <f t="shared" si="215"/>
        <v/>
      </c>
      <c r="K1846" t="str">
        <f t="shared" si="216"/>
        <v/>
      </c>
      <c r="M1846">
        <f t="shared" si="217"/>
        <v>0</v>
      </c>
      <c r="N1846">
        <f t="shared" si="219"/>
        <v>0</v>
      </c>
      <c r="O1846">
        <f t="shared" si="219"/>
        <v>0</v>
      </c>
      <c r="P1846">
        <f t="shared" si="219"/>
        <v>0</v>
      </c>
      <c r="Q1846">
        <f t="shared" si="219"/>
        <v>0</v>
      </c>
      <c r="R1846">
        <f t="shared" si="219"/>
        <v>0</v>
      </c>
      <c r="S1846">
        <f t="shared" si="219"/>
        <v>0</v>
      </c>
      <c r="T1846">
        <f t="shared" si="219"/>
        <v>0</v>
      </c>
      <c r="U1846">
        <f t="shared" si="219"/>
        <v>0</v>
      </c>
      <c r="V1846">
        <f t="shared" si="219"/>
        <v>0</v>
      </c>
      <c r="W1846">
        <f t="shared" si="219"/>
        <v>0</v>
      </c>
      <c r="X1846">
        <f t="shared" si="219"/>
        <v>0</v>
      </c>
    </row>
    <row r="1847" spans="3:24" ht="30" customHeight="1" thickTop="1" thickBot="1" x14ac:dyDescent="0.25">
      <c r="C1847" s="108"/>
      <c r="D1847" s="108"/>
      <c r="E1847" s="115"/>
      <c r="F1847" s="115"/>
      <c r="H1847" t="str">
        <f t="shared" si="213"/>
        <v/>
      </c>
      <c r="I1847" t="str">
        <f t="shared" si="214"/>
        <v/>
      </c>
      <c r="J1847" t="str">
        <f t="shared" si="215"/>
        <v/>
      </c>
      <c r="K1847" t="str">
        <f t="shared" si="216"/>
        <v/>
      </c>
      <c r="M1847">
        <f t="shared" si="217"/>
        <v>0</v>
      </c>
      <c r="N1847">
        <f t="shared" si="219"/>
        <v>0</v>
      </c>
      <c r="O1847">
        <f t="shared" si="219"/>
        <v>0</v>
      </c>
      <c r="P1847">
        <f t="shared" si="219"/>
        <v>0</v>
      </c>
      <c r="Q1847">
        <f t="shared" si="219"/>
        <v>0</v>
      </c>
      <c r="R1847">
        <f t="shared" si="219"/>
        <v>0</v>
      </c>
      <c r="S1847">
        <f t="shared" si="219"/>
        <v>0</v>
      </c>
      <c r="T1847">
        <f t="shared" si="219"/>
        <v>0</v>
      </c>
      <c r="U1847">
        <f t="shared" si="219"/>
        <v>0</v>
      </c>
      <c r="V1847">
        <f t="shared" si="219"/>
        <v>0</v>
      </c>
      <c r="W1847">
        <f t="shared" si="219"/>
        <v>0</v>
      </c>
      <c r="X1847">
        <f t="shared" si="219"/>
        <v>0</v>
      </c>
    </row>
    <row r="1848" spans="3:24" ht="30" customHeight="1" thickTop="1" thickBot="1" x14ac:dyDescent="0.25">
      <c r="C1848" s="108"/>
      <c r="D1848" s="108"/>
      <c r="E1848" s="115"/>
      <c r="F1848" s="115"/>
      <c r="H1848" t="str">
        <f t="shared" si="213"/>
        <v/>
      </c>
      <c r="I1848" t="str">
        <f t="shared" si="214"/>
        <v/>
      </c>
      <c r="J1848" t="str">
        <f t="shared" si="215"/>
        <v/>
      </c>
      <c r="K1848" t="str">
        <f t="shared" si="216"/>
        <v/>
      </c>
      <c r="M1848">
        <f t="shared" si="217"/>
        <v>0</v>
      </c>
      <c r="N1848">
        <f t="shared" si="219"/>
        <v>0</v>
      </c>
      <c r="O1848">
        <f t="shared" si="219"/>
        <v>0</v>
      </c>
      <c r="P1848">
        <f t="shared" si="219"/>
        <v>0</v>
      </c>
      <c r="Q1848">
        <f t="shared" si="219"/>
        <v>0</v>
      </c>
      <c r="R1848">
        <f t="shared" si="219"/>
        <v>0</v>
      </c>
      <c r="S1848">
        <f t="shared" si="219"/>
        <v>0</v>
      </c>
      <c r="T1848">
        <f t="shared" si="219"/>
        <v>0</v>
      </c>
      <c r="U1848">
        <f t="shared" si="219"/>
        <v>0</v>
      </c>
      <c r="V1848">
        <f t="shared" si="219"/>
        <v>0</v>
      </c>
      <c r="W1848">
        <f t="shared" si="219"/>
        <v>0</v>
      </c>
      <c r="X1848">
        <f t="shared" si="219"/>
        <v>0</v>
      </c>
    </row>
    <row r="1849" spans="3:24" ht="30" customHeight="1" thickTop="1" thickBot="1" x14ac:dyDescent="0.25">
      <c r="C1849" s="108"/>
      <c r="D1849" s="108"/>
      <c r="E1849" s="115"/>
      <c r="F1849" s="115"/>
      <c r="H1849" t="str">
        <f t="shared" si="213"/>
        <v/>
      </c>
      <c r="I1849" t="str">
        <f t="shared" si="214"/>
        <v/>
      </c>
      <c r="J1849" t="str">
        <f t="shared" si="215"/>
        <v/>
      </c>
      <c r="K1849" t="str">
        <f t="shared" si="216"/>
        <v/>
      </c>
      <c r="M1849">
        <f t="shared" si="217"/>
        <v>0</v>
      </c>
      <c r="N1849">
        <f t="shared" si="219"/>
        <v>0</v>
      </c>
      <c r="O1849">
        <f t="shared" si="219"/>
        <v>0</v>
      </c>
      <c r="P1849">
        <f t="shared" si="219"/>
        <v>0</v>
      </c>
      <c r="Q1849">
        <f t="shared" si="219"/>
        <v>0</v>
      </c>
      <c r="R1849">
        <f t="shared" si="219"/>
        <v>0</v>
      </c>
      <c r="S1849">
        <f t="shared" si="219"/>
        <v>0</v>
      </c>
      <c r="T1849">
        <f t="shared" si="219"/>
        <v>0</v>
      </c>
      <c r="U1849">
        <f t="shared" si="219"/>
        <v>0</v>
      </c>
      <c r="V1849">
        <f t="shared" si="219"/>
        <v>0</v>
      </c>
      <c r="W1849">
        <f t="shared" si="219"/>
        <v>0</v>
      </c>
      <c r="X1849">
        <f t="shared" si="219"/>
        <v>0</v>
      </c>
    </row>
    <row r="1850" spans="3:24" ht="30" customHeight="1" thickTop="1" thickBot="1" x14ac:dyDescent="0.25">
      <c r="C1850" s="108"/>
      <c r="D1850" s="108"/>
      <c r="E1850" s="115"/>
      <c r="F1850" s="115"/>
      <c r="H1850" t="str">
        <f t="shared" si="213"/>
        <v/>
      </c>
      <c r="I1850" t="str">
        <f t="shared" si="214"/>
        <v/>
      </c>
      <c r="J1850" t="str">
        <f t="shared" si="215"/>
        <v/>
      </c>
      <c r="K1850" t="str">
        <f t="shared" si="216"/>
        <v/>
      </c>
      <c r="M1850">
        <f t="shared" si="217"/>
        <v>0</v>
      </c>
      <c r="N1850">
        <f t="shared" si="219"/>
        <v>0</v>
      </c>
      <c r="O1850">
        <f t="shared" si="219"/>
        <v>0</v>
      </c>
      <c r="P1850">
        <f t="shared" si="219"/>
        <v>0</v>
      </c>
      <c r="Q1850">
        <f t="shared" si="219"/>
        <v>0</v>
      </c>
      <c r="R1850">
        <f t="shared" si="219"/>
        <v>0</v>
      </c>
      <c r="S1850">
        <f t="shared" si="219"/>
        <v>0</v>
      </c>
      <c r="T1850">
        <f t="shared" si="219"/>
        <v>0</v>
      </c>
      <c r="U1850">
        <f t="shared" si="219"/>
        <v>0</v>
      </c>
      <c r="V1850">
        <f t="shared" si="219"/>
        <v>0</v>
      </c>
      <c r="W1850">
        <f t="shared" si="219"/>
        <v>0</v>
      </c>
      <c r="X1850">
        <f t="shared" si="219"/>
        <v>0</v>
      </c>
    </row>
    <row r="1851" spans="3:24" ht="30" customHeight="1" thickTop="1" thickBot="1" x14ac:dyDescent="0.25">
      <c r="C1851" s="108"/>
      <c r="D1851" s="108"/>
      <c r="E1851" s="115"/>
      <c r="F1851" s="115"/>
      <c r="H1851" t="str">
        <f t="shared" si="213"/>
        <v/>
      </c>
      <c r="I1851" t="str">
        <f t="shared" si="214"/>
        <v/>
      </c>
      <c r="J1851" t="str">
        <f t="shared" si="215"/>
        <v/>
      </c>
      <c r="K1851" t="str">
        <f t="shared" si="216"/>
        <v/>
      </c>
      <c r="M1851">
        <f t="shared" si="217"/>
        <v>0</v>
      </c>
      <c r="N1851">
        <f t="shared" si="219"/>
        <v>0</v>
      </c>
      <c r="O1851">
        <f t="shared" si="219"/>
        <v>0</v>
      </c>
      <c r="P1851">
        <f t="shared" si="219"/>
        <v>0</v>
      </c>
      <c r="Q1851">
        <f t="shared" si="219"/>
        <v>0</v>
      </c>
      <c r="R1851">
        <f t="shared" si="219"/>
        <v>0</v>
      </c>
      <c r="S1851">
        <f t="shared" si="219"/>
        <v>0</v>
      </c>
      <c r="T1851">
        <f t="shared" si="219"/>
        <v>0</v>
      </c>
      <c r="U1851">
        <f t="shared" si="219"/>
        <v>0</v>
      </c>
      <c r="V1851">
        <f t="shared" si="219"/>
        <v>0</v>
      </c>
      <c r="W1851">
        <f t="shared" si="219"/>
        <v>0</v>
      </c>
      <c r="X1851">
        <f t="shared" si="219"/>
        <v>0</v>
      </c>
    </row>
    <row r="1852" spans="3:24" ht="30" customHeight="1" thickTop="1" thickBot="1" x14ac:dyDescent="0.25">
      <c r="C1852" s="108"/>
      <c r="D1852" s="108"/>
      <c r="E1852" s="115"/>
      <c r="F1852" s="115"/>
      <c r="H1852" t="str">
        <f t="shared" si="213"/>
        <v/>
      </c>
      <c r="I1852" t="str">
        <f t="shared" si="214"/>
        <v/>
      </c>
      <c r="J1852" t="str">
        <f t="shared" si="215"/>
        <v/>
      </c>
      <c r="K1852" t="str">
        <f t="shared" si="216"/>
        <v/>
      </c>
      <c r="M1852">
        <f t="shared" si="217"/>
        <v>0</v>
      </c>
      <c r="N1852">
        <f t="shared" si="219"/>
        <v>0</v>
      </c>
      <c r="O1852">
        <f t="shared" si="219"/>
        <v>0</v>
      </c>
      <c r="P1852">
        <f t="shared" si="219"/>
        <v>0</v>
      </c>
      <c r="Q1852">
        <f t="shared" si="219"/>
        <v>0</v>
      </c>
      <c r="R1852">
        <f t="shared" si="219"/>
        <v>0</v>
      </c>
      <c r="S1852">
        <f t="shared" si="219"/>
        <v>0</v>
      </c>
      <c r="T1852">
        <f t="shared" si="219"/>
        <v>0</v>
      </c>
      <c r="U1852">
        <f t="shared" si="219"/>
        <v>0</v>
      </c>
      <c r="V1852">
        <f t="shared" si="219"/>
        <v>0</v>
      </c>
      <c r="W1852">
        <f t="shared" si="219"/>
        <v>0</v>
      </c>
      <c r="X1852">
        <f t="shared" si="219"/>
        <v>0</v>
      </c>
    </row>
    <row r="1853" spans="3:24" ht="30" customHeight="1" thickTop="1" thickBot="1" x14ac:dyDescent="0.25">
      <c r="C1853" s="108"/>
      <c r="D1853" s="108"/>
      <c r="E1853" s="115"/>
      <c r="F1853" s="115"/>
      <c r="H1853" t="str">
        <f t="shared" si="213"/>
        <v/>
      </c>
      <c r="I1853" t="str">
        <f t="shared" si="214"/>
        <v/>
      </c>
      <c r="J1853" t="str">
        <f t="shared" si="215"/>
        <v/>
      </c>
      <c r="K1853" t="str">
        <f t="shared" si="216"/>
        <v/>
      </c>
      <c r="M1853">
        <f t="shared" si="217"/>
        <v>0</v>
      </c>
      <c r="N1853">
        <f t="shared" si="219"/>
        <v>0</v>
      </c>
      <c r="O1853">
        <f t="shared" si="219"/>
        <v>0</v>
      </c>
      <c r="P1853">
        <f t="shared" si="219"/>
        <v>0</v>
      </c>
      <c r="Q1853">
        <f t="shared" si="219"/>
        <v>0</v>
      </c>
      <c r="R1853">
        <f t="shared" si="219"/>
        <v>0</v>
      </c>
      <c r="S1853">
        <f t="shared" si="219"/>
        <v>0</v>
      </c>
      <c r="T1853">
        <f t="shared" si="219"/>
        <v>0</v>
      </c>
      <c r="U1853">
        <f t="shared" si="219"/>
        <v>0</v>
      </c>
      <c r="V1853">
        <f t="shared" si="219"/>
        <v>0</v>
      </c>
      <c r="W1853">
        <f t="shared" si="219"/>
        <v>0</v>
      </c>
      <c r="X1853">
        <f t="shared" si="219"/>
        <v>0</v>
      </c>
    </row>
    <row r="1854" spans="3:24" ht="30" customHeight="1" thickTop="1" thickBot="1" x14ac:dyDescent="0.25">
      <c r="C1854" s="108"/>
      <c r="D1854" s="108"/>
      <c r="E1854" s="115"/>
      <c r="F1854" s="115"/>
      <c r="H1854" t="str">
        <f t="shared" si="213"/>
        <v/>
      </c>
      <c r="I1854" t="str">
        <f t="shared" si="214"/>
        <v/>
      </c>
      <c r="J1854" t="str">
        <f t="shared" si="215"/>
        <v/>
      </c>
      <c r="K1854" t="str">
        <f t="shared" si="216"/>
        <v/>
      </c>
      <c r="M1854">
        <f t="shared" si="217"/>
        <v>0</v>
      </c>
      <c r="N1854">
        <f t="shared" si="219"/>
        <v>0</v>
      </c>
      <c r="O1854">
        <f t="shared" si="219"/>
        <v>0</v>
      </c>
      <c r="P1854">
        <f t="shared" si="219"/>
        <v>0</v>
      </c>
      <c r="Q1854">
        <f t="shared" si="219"/>
        <v>0</v>
      </c>
      <c r="R1854">
        <f t="shared" si="219"/>
        <v>0</v>
      </c>
      <c r="S1854">
        <f t="shared" si="219"/>
        <v>0</v>
      </c>
      <c r="T1854">
        <f t="shared" si="219"/>
        <v>0</v>
      </c>
      <c r="U1854">
        <f t="shared" si="219"/>
        <v>0</v>
      </c>
      <c r="V1854">
        <f t="shared" si="219"/>
        <v>0</v>
      </c>
      <c r="W1854">
        <f t="shared" si="219"/>
        <v>0</v>
      </c>
      <c r="X1854">
        <f t="shared" si="219"/>
        <v>0</v>
      </c>
    </row>
    <row r="1855" spans="3:24" ht="30" customHeight="1" thickTop="1" thickBot="1" x14ac:dyDescent="0.25">
      <c r="C1855" s="108"/>
      <c r="D1855" s="108"/>
      <c r="E1855" s="115"/>
      <c r="F1855" s="115"/>
      <c r="H1855" t="str">
        <f t="shared" si="213"/>
        <v/>
      </c>
      <c r="I1855" t="str">
        <f t="shared" si="214"/>
        <v/>
      </c>
      <c r="J1855" t="str">
        <f t="shared" si="215"/>
        <v/>
      </c>
      <c r="K1855" t="str">
        <f t="shared" si="216"/>
        <v/>
      </c>
      <c r="M1855">
        <f t="shared" si="217"/>
        <v>0</v>
      </c>
      <c r="N1855">
        <f t="shared" si="219"/>
        <v>0</v>
      </c>
      <c r="O1855">
        <f t="shared" si="219"/>
        <v>0</v>
      </c>
      <c r="P1855">
        <f t="shared" si="219"/>
        <v>0</v>
      </c>
      <c r="Q1855">
        <f t="shared" si="219"/>
        <v>0</v>
      </c>
      <c r="R1855">
        <f t="shared" si="219"/>
        <v>0</v>
      </c>
      <c r="S1855">
        <f t="shared" si="219"/>
        <v>0</v>
      </c>
      <c r="T1855">
        <f t="shared" si="219"/>
        <v>0</v>
      </c>
      <c r="U1855">
        <f t="shared" si="219"/>
        <v>0</v>
      </c>
      <c r="V1855">
        <f t="shared" si="219"/>
        <v>0</v>
      </c>
      <c r="W1855">
        <f t="shared" si="219"/>
        <v>0</v>
      </c>
      <c r="X1855">
        <f t="shared" si="219"/>
        <v>0</v>
      </c>
    </row>
    <row r="1856" spans="3:24" ht="30" customHeight="1" thickTop="1" thickBot="1" x14ac:dyDescent="0.25">
      <c r="C1856" s="108"/>
      <c r="D1856" s="108"/>
      <c r="E1856" s="115"/>
      <c r="F1856" s="115"/>
      <c r="H1856" t="str">
        <f t="shared" si="213"/>
        <v/>
      </c>
      <c r="I1856" t="str">
        <f t="shared" si="214"/>
        <v/>
      </c>
      <c r="J1856" t="str">
        <f t="shared" si="215"/>
        <v/>
      </c>
      <c r="K1856" t="str">
        <f t="shared" si="216"/>
        <v/>
      </c>
      <c r="M1856">
        <f t="shared" si="217"/>
        <v>0</v>
      </c>
      <c r="N1856">
        <f t="shared" si="219"/>
        <v>0</v>
      </c>
      <c r="O1856">
        <f t="shared" si="219"/>
        <v>0</v>
      </c>
      <c r="P1856">
        <f t="shared" si="219"/>
        <v>0</v>
      </c>
      <c r="Q1856">
        <f t="shared" si="219"/>
        <v>0</v>
      </c>
      <c r="R1856">
        <f t="shared" si="219"/>
        <v>0</v>
      </c>
      <c r="S1856">
        <f t="shared" si="219"/>
        <v>0</v>
      </c>
      <c r="T1856">
        <f t="shared" si="219"/>
        <v>0</v>
      </c>
      <c r="U1856">
        <f t="shared" si="219"/>
        <v>0</v>
      </c>
      <c r="V1856">
        <f t="shared" si="219"/>
        <v>0</v>
      </c>
      <c r="W1856">
        <f t="shared" si="219"/>
        <v>0</v>
      </c>
      <c r="X1856">
        <f t="shared" si="219"/>
        <v>0</v>
      </c>
    </row>
    <row r="1857" spans="3:24" ht="30" customHeight="1" thickTop="1" thickBot="1" x14ac:dyDescent="0.25">
      <c r="C1857" s="108"/>
      <c r="D1857" s="108"/>
      <c r="E1857" s="115"/>
      <c r="F1857" s="115"/>
      <c r="H1857" t="str">
        <f t="shared" si="213"/>
        <v/>
      </c>
      <c r="I1857" t="str">
        <f t="shared" si="214"/>
        <v/>
      </c>
      <c r="J1857" t="str">
        <f t="shared" si="215"/>
        <v/>
      </c>
      <c r="K1857" t="str">
        <f t="shared" si="216"/>
        <v/>
      </c>
      <c r="M1857">
        <f t="shared" si="217"/>
        <v>0</v>
      </c>
      <c r="N1857">
        <f t="shared" si="219"/>
        <v>0</v>
      </c>
      <c r="O1857">
        <f t="shared" si="219"/>
        <v>0</v>
      </c>
      <c r="P1857">
        <f t="shared" si="219"/>
        <v>0</v>
      </c>
      <c r="Q1857">
        <f t="shared" si="219"/>
        <v>0</v>
      </c>
      <c r="R1857">
        <f t="shared" si="219"/>
        <v>0</v>
      </c>
      <c r="S1857">
        <f t="shared" si="219"/>
        <v>0</v>
      </c>
      <c r="T1857">
        <f t="shared" si="219"/>
        <v>0</v>
      </c>
      <c r="U1857">
        <f t="shared" ref="N1857:X1880" si="220">IF(ISERROR(IF(AND($H1857&lt;=U$6,$J1857&gt;=U$6),1,0)),"",IF(AND($H1857&lt;=U$6,$J1857&gt;=U$6),1,0))</f>
        <v>0</v>
      </c>
      <c r="V1857">
        <f t="shared" si="220"/>
        <v>0</v>
      </c>
      <c r="W1857">
        <f t="shared" si="220"/>
        <v>0</v>
      </c>
      <c r="X1857">
        <f t="shared" si="220"/>
        <v>0</v>
      </c>
    </row>
    <row r="1858" spans="3:24" ht="30" customHeight="1" thickTop="1" thickBot="1" x14ac:dyDescent="0.25">
      <c r="C1858" s="108"/>
      <c r="D1858" s="108"/>
      <c r="E1858" s="115"/>
      <c r="F1858" s="115"/>
      <c r="H1858" t="str">
        <f t="shared" si="213"/>
        <v/>
      </c>
      <c r="I1858" t="str">
        <f t="shared" si="214"/>
        <v/>
      </c>
      <c r="J1858" t="str">
        <f t="shared" si="215"/>
        <v/>
      </c>
      <c r="K1858" t="str">
        <f t="shared" si="216"/>
        <v/>
      </c>
      <c r="M1858">
        <f t="shared" si="217"/>
        <v>0</v>
      </c>
      <c r="N1858">
        <f t="shared" si="220"/>
        <v>0</v>
      </c>
      <c r="O1858">
        <f t="shared" si="220"/>
        <v>0</v>
      </c>
      <c r="P1858">
        <f t="shared" si="220"/>
        <v>0</v>
      </c>
      <c r="Q1858">
        <f t="shared" si="220"/>
        <v>0</v>
      </c>
      <c r="R1858">
        <f t="shared" si="220"/>
        <v>0</v>
      </c>
      <c r="S1858">
        <f t="shared" si="220"/>
        <v>0</v>
      </c>
      <c r="T1858">
        <f t="shared" si="220"/>
        <v>0</v>
      </c>
      <c r="U1858">
        <f t="shared" si="220"/>
        <v>0</v>
      </c>
      <c r="V1858">
        <f t="shared" si="220"/>
        <v>0</v>
      </c>
      <c r="W1858">
        <f t="shared" si="220"/>
        <v>0</v>
      </c>
      <c r="X1858">
        <f t="shared" si="220"/>
        <v>0</v>
      </c>
    </row>
    <row r="1859" spans="3:24" ht="30" customHeight="1" thickTop="1" thickBot="1" x14ac:dyDescent="0.25">
      <c r="C1859" s="108"/>
      <c r="D1859" s="108"/>
      <c r="E1859" s="115"/>
      <c r="F1859" s="115"/>
      <c r="H1859" t="str">
        <f t="shared" si="213"/>
        <v/>
      </c>
      <c r="I1859" t="str">
        <f t="shared" si="214"/>
        <v/>
      </c>
      <c r="J1859" t="str">
        <f t="shared" si="215"/>
        <v/>
      </c>
      <c r="K1859" t="str">
        <f t="shared" si="216"/>
        <v/>
      </c>
      <c r="M1859">
        <f t="shared" si="217"/>
        <v>0</v>
      </c>
      <c r="N1859">
        <f t="shared" si="220"/>
        <v>0</v>
      </c>
      <c r="O1859">
        <f t="shared" si="220"/>
        <v>0</v>
      </c>
      <c r="P1859">
        <f t="shared" si="220"/>
        <v>0</v>
      </c>
      <c r="Q1859">
        <f t="shared" si="220"/>
        <v>0</v>
      </c>
      <c r="R1859">
        <f t="shared" si="220"/>
        <v>0</v>
      </c>
      <c r="S1859">
        <f t="shared" si="220"/>
        <v>0</v>
      </c>
      <c r="T1859">
        <f t="shared" si="220"/>
        <v>0</v>
      </c>
      <c r="U1859">
        <f t="shared" si="220"/>
        <v>0</v>
      </c>
      <c r="V1859">
        <f t="shared" si="220"/>
        <v>0</v>
      </c>
      <c r="W1859">
        <f t="shared" si="220"/>
        <v>0</v>
      </c>
      <c r="X1859">
        <f t="shared" si="220"/>
        <v>0</v>
      </c>
    </row>
    <row r="1860" spans="3:24" ht="30" customHeight="1" thickTop="1" thickBot="1" x14ac:dyDescent="0.25">
      <c r="C1860" s="108"/>
      <c r="D1860" s="108"/>
      <c r="E1860" s="115"/>
      <c r="F1860" s="115"/>
      <c r="H1860" t="str">
        <f t="shared" si="213"/>
        <v/>
      </c>
      <c r="I1860" t="str">
        <f t="shared" si="214"/>
        <v/>
      </c>
      <c r="J1860" t="str">
        <f t="shared" si="215"/>
        <v/>
      </c>
      <c r="K1860" t="str">
        <f t="shared" si="216"/>
        <v/>
      </c>
      <c r="M1860">
        <f t="shared" si="217"/>
        <v>0</v>
      </c>
      <c r="N1860">
        <f t="shared" si="220"/>
        <v>0</v>
      </c>
      <c r="O1860">
        <f t="shared" si="220"/>
        <v>0</v>
      </c>
      <c r="P1860">
        <f t="shared" si="220"/>
        <v>0</v>
      </c>
      <c r="Q1860">
        <f t="shared" si="220"/>
        <v>0</v>
      </c>
      <c r="R1860">
        <f t="shared" si="220"/>
        <v>0</v>
      </c>
      <c r="S1860">
        <f t="shared" si="220"/>
        <v>0</v>
      </c>
      <c r="T1860">
        <f t="shared" si="220"/>
        <v>0</v>
      </c>
      <c r="U1860">
        <f t="shared" si="220"/>
        <v>0</v>
      </c>
      <c r="V1860">
        <f t="shared" si="220"/>
        <v>0</v>
      </c>
      <c r="W1860">
        <f t="shared" si="220"/>
        <v>0</v>
      </c>
      <c r="X1860">
        <f t="shared" si="220"/>
        <v>0</v>
      </c>
    </row>
    <row r="1861" spans="3:24" ht="30" customHeight="1" thickTop="1" thickBot="1" x14ac:dyDescent="0.25">
      <c r="C1861" s="108"/>
      <c r="D1861" s="108"/>
      <c r="E1861" s="115"/>
      <c r="F1861" s="115"/>
      <c r="H1861" t="str">
        <f t="shared" si="213"/>
        <v/>
      </c>
      <c r="I1861" t="str">
        <f t="shared" si="214"/>
        <v/>
      </c>
      <c r="J1861" t="str">
        <f t="shared" si="215"/>
        <v/>
      </c>
      <c r="K1861" t="str">
        <f t="shared" si="216"/>
        <v/>
      </c>
      <c r="M1861">
        <f t="shared" si="217"/>
        <v>0</v>
      </c>
      <c r="N1861">
        <f t="shared" si="220"/>
        <v>0</v>
      </c>
      <c r="O1861">
        <f t="shared" si="220"/>
        <v>0</v>
      </c>
      <c r="P1861">
        <f t="shared" si="220"/>
        <v>0</v>
      </c>
      <c r="Q1861">
        <f t="shared" si="220"/>
        <v>0</v>
      </c>
      <c r="R1861">
        <f t="shared" si="220"/>
        <v>0</v>
      </c>
      <c r="S1861">
        <f t="shared" si="220"/>
        <v>0</v>
      </c>
      <c r="T1861">
        <f t="shared" si="220"/>
        <v>0</v>
      </c>
      <c r="U1861">
        <f t="shared" si="220"/>
        <v>0</v>
      </c>
      <c r="V1861">
        <f t="shared" si="220"/>
        <v>0</v>
      </c>
      <c r="W1861">
        <f t="shared" si="220"/>
        <v>0</v>
      </c>
      <c r="X1861">
        <f t="shared" si="220"/>
        <v>0</v>
      </c>
    </row>
    <row r="1862" spans="3:24" ht="30" customHeight="1" thickTop="1" thickBot="1" x14ac:dyDescent="0.25">
      <c r="C1862" s="108"/>
      <c r="D1862" s="108"/>
      <c r="E1862" s="115"/>
      <c r="F1862" s="115"/>
      <c r="H1862" t="str">
        <f t="shared" si="213"/>
        <v/>
      </c>
      <c r="I1862" t="str">
        <f t="shared" si="214"/>
        <v/>
      </c>
      <c r="J1862" t="str">
        <f t="shared" si="215"/>
        <v/>
      </c>
      <c r="K1862" t="str">
        <f t="shared" si="216"/>
        <v/>
      </c>
      <c r="M1862">
        <f t="shared" si="217"/>
        <v>0</v>
      </c>
      <c r="N1862">
        <f t="shared" si="220"/>
        <v>0</v>
      </c>
      <c r="O1862">
        <f t="shared" si="220"/>
        <v>0</v>
      </c>
      <c r="P1862">
        <f t="shared" si="220"/>
        <v>0</v>
      </c>
      <c r="Q1862">
        <f t="shared" si="220"/>
        <v>0</v>
      </c>
      <c r="R1862">
        <f t="shared" si="220"/>
        <v>0</v>
      </c>
      <c r="S1862">
        <f t="shared" si="220"/>
        <v>0</v>
      </c>
      <c r="T1862">
        <f t="shared" si="220"/>
        <v>0</v>
      </c>
      <c r="U1862">
        <f t="shared" si="220"/>
        <v>0</v>
      </c>
      <c r="V1862">
        <f t="shared" si="220"/>
        <v>0</v>
      </c>
      <c r="W1862">
        <f t="shared" si="220"/>
        <v>0</v>
      </c>
      <c r="X1862">
        <f t="shared" si="220"/>
        <v>0</v>
      </c>
    </row>
    <row r="1863" spans="3:24" ht="30" customHeight="1" thickTop="1" thickBot="1" x14ac:dyDescent="0.25">
      <c r="C1863" s="108"/>
      <c r="D1863" s="108"/>
      <c r="E1863" s="115"/>
      <c r="F1863" s="115"/>
      <c r="H1863" t="str">
        <f t="shared" si="213"/>
        <v/>
      </c>
      <c r="I1863" t="str">
        <f t="shared" si="214"/>
        <v/>
      </c>
      <c r="J1863" t="str">
        <f t="shared" si="215"/>
        <v/>
      </c>
      <c r="K1863" t="str">
        <f t="shared" si="216"/>
        <v/>
      </c>
      <c r="M1863">
        <f t="shared" si="217"/>
        <v>0</v>
      </c>
      <c r="N1863">
        <f t="shared" si="220"/>
        <v>0</v>
      </c>
      <c r="O1863">
        <f t="shared" si="220"/>
        <v>0</v>
      </c>
      <c r="P1863">
        <f t="shared" si="220"/>
        <v>0</v>
      </c>
      <c r="Q1863">
        <f t="shared" si="220"/>
        <v>0</v>
      </c>
      <c r="R1863">
        <f t="shared" si="220"/>
        <v>0</v>
      </c>
      <c r="S1863">
        <f t="shared" si="220"/>
        <v>0</v>
      </c>
      <c r="T1863">
        <f t="shared" si="220"/>
        <v>0</v>
      </c>
      <c r="U1863">
        <f t="shared" si="220"/>
        <v>0</v>
      </c>
      <c r="V1863">
        <f t="shared" si="220"/>
        <v>0</v>
      </c>
      <c r="W1863">
        <f t="shared" si="220"/>
        <v>0</v>
      </c>
      <c r="X1863">
        <f t="shared" si="220"/>
        <v>0</v>
      </c>
    </row>
    <row r="1864" spans="3:24" ht="30" customHeight="1" thickTop="1" thickBot="1" x14ac:dyDescent="0.25">
      <c r="C1864" s="108"/>
      <c r="D1864" s="108"/>
      <c r="E1864" s="115"/>
      <c r="F1864" s="115"/>
      <c r="H1864" t="str">
        <f t="shared" si="213"/>
        <v/>
      </c>
      <c r="I1864" t="str">
        <f t="shared" si="214"/>
        <v/>
      </c>
      <c r="J1864" t="str">
        <f t="shared" si="215"/>
        <v/>
      </c>
      <c r="K1864" t="str">
        <f t="shared" si="216"/>
        <v/>
      </c>
      <c r="M1864">
        <f t="shared" si="217"/>
        <v>0</v>
      </c>
      <c r="N1864">
        <f t="shared" si="220"/>
        <v>0</v>
      </c>
      <c r="O1864">
        <f t="shared" si="220"/>
        <v>0</v>
      </c>
      <c r="P1864">
        <f t="shared" si="220"/>
        <v>0</v>
      </c>
      <c r="Q1864">
        <f t="shared" si="220"/>
        <v>0</v>
      </c>
      <c r="R1864">
        <f t="shared" si="220"/>
        <v>0</v>
      </c>
      <c r="S1864">
        <f t="shared" si="220"/>
        <v>0</v>
      </c>
      <c r="T1864">
        <f t="shared" si="220"/>
        <v>0</v>
      </c>
      <c r="U1864">
        <f t="shared" si="220"/>
        <v>0</v>
      </c>
      <c r="V1864">
        <f t="shared" si="220"/>
        <v>0</v>
      </c>
      <c r="W1864">
        <f t="shared" si="220"/>
        <v>0</v>
      </c>
      <c r="X1864">
        <f t="shared" si="220"/>
        <v>0</v>
      </c>
    </row>
    <row r="1865" spans="3:24" ht="30" customHeight="1" thickTop="1" thickBot="1" x14ac:dyDescent="0.25">
      <c r="C1865" s="108"/>
      <c r="D1865" s="108"/>
      <c r="E1865" s="115"/>
      <c r="F1865" s="115"/>
      <c r="H1865" t="str">
        <f t="shared" ref="H1865:H1928" si="221">IF(ISERROR(IF(E1865="","",MONTH(E1865))),"",IF(E1865="","",MONTH(E1865)))</f>
        <v/>
      </c>
      <c r="I1865" t="str">
        <f t="shared" ref="I1865:I1928" si="222">IF(ISERROR(IF(E1865="","",YEAR(E1865))),"",IF(E1865="","",YEAR(E1865)))</f>
        <v/>
      </c>
      <c r="J1865" t="str">
        <f t="shared" ref="J1865:J1928" si="223">IF(ISERROR(IF(F1865="","",MONTH(F1865))),"",IF(F1865="","",MONTH(F1865)))</f>
        <v/>
      </c>
      <c r="K1865" t="str">
        <f t="shared" ref="K1865:K1928" si="224">IF(ISERROR(IF(F1865="","",YEAR(F1865))),"",IF(F1865="","",YEAR(F1865)))</f>
        <v/>
      </c>
      <c r="M1865">
        <f t="shared" ref="M1865:X1921" si="225">IF(ISERROR(IF(AND($H1865&lt;=M$6,$J1865&gt;=M$6),1,0)),"",IF(AND($H1865&lt;=M$6,$J1865&gt;=M$6),1,0))</f>
        <v>0</v>
      </c>
      <c r="N1865">
        <f t="shared" si="220"/>
        <v>0</v>
      </c>
      <c r="O1865">
        <f t="shared" si="220"/>
        <v>0</v>
      </c>
      <c r="P1865">
        <f t="shared" si="220"/>
        <v>0</v>
      </c>
      <c r="Q1865">
        <f t="shared" si="220"/>
        <v>0</v>
      </c>
      <c r="R1865">
        <f t="shared" si="220"/>
        <v>0</v>
      </c>
      <c r="S1865">
        <f t="shared" si="220"/>
        <v>0</v>
      </c>
      <c r="T1865">
        <f t="shared" si="220"/>
        <v>0</v>
      </c>
      <c r="U1865">
        <f t="shared" si="220"/>
        <v>0</v>
      </c>
      <c r="V1865">
        <f t="shared" si="220"/>
        <v>0</v>
      </c>
      <c r="W1865">
        <f t="shared" si="220"/>
        <v>0</v>
      </c>
      <c r="X1865">
        <f t="shared" si="220"/>
        <v>0</v>
      </c>
    </row>
    <row r="1866" spans="3:24" ht="30" customHeight="1" thickTop="1" thickBot="1" x14ac:dyDescent="0.25">
      <c r="C1866" s="108"/>
      <c r="D1866" s="108"/>
      <c r="E1866" s="115"/>
      <c r="F1866" s="115"/>
      <c r="H1866" t="str">
        <f t="shared" si="221"/>
        <v/>
      </c>
      <c r="I1866" t="str">
        <f t="shared" si="222"/>
        <v/>
      </c>
      <c r="J1866" t="str">
        <f t="shared" si="223"/>
        <v/>
      </c>
      <c r="K1866" t="str">
        <f t="shared" si="224"/>
        <v/>
      </c>
      <c r="M1866">
        <f t="shared" si="225"/>
        <v>0</v>
      </c>
      <c r="N1866">
        <f t="shared" si="220"/>
        <v>0</v>
      </c>
      <c r="O1866">
        <f t="shared" si="220"/>
        <v>0</v>
      </c>
      <c r="P1866">
        <f t="shared" si="220"/>
        <v>0</v>
      </c>
      <c r="Q1866">
        <f t="shared" si="220"/>
        <v>0</v>
      </c>
      <c r="R1866">
        <f t="shared" si="220"/>
        <v>0</v>
      </c>
      <c r="S1866">
        <f t="shared" si="220"/>
        <v>0</v>
      </c>
      <c r="T1866">
        <f t="shared" si="220"/>
        <v>0</v>
      </c>
      <c r="U1866">
        <f t="shared" si="220"/>
        <v>0</v>
      </c>
      <c r="V1866">
        <f t="shared" si="220"/>
        <v>0</v>
      </c>
      <c r="W1866">
        <f t="shared" si="220"/>
        <v>0</v>
      </c>
      <c r="X1866">
        <f t="shared" si="220"/>
        <v>0</v>
      </c>
    </row>
    <row r="1867" spans="3:24" ht="30" customHeight="1" thickTop="1" thickBot="1" x14ac:dyDescent="0.25">
      <c r="C1867" s="108"/>
      <c r="D1867" s="108"/>
      <c r="E1867" s="115"/>
      <c r="F1867" s="115"/>
      <c r="H1867" t="str">
        <f t="shared" si="221"/>
        <v/>
      </c>
      <c r="I1867" t="str">
        <f t="shared" si="222"/>
        <v/>
      </c>
      <c r="J1867" t="str">
        <f t="shared" si="223"/>
        <v/>
      </c>
      <c r="K1867" t="str">
        <f t="shared" si="224"/>
        <v/>
      </c>
      <c r="M1867">
        <f t="shared" si="225"/>
        <v>0</v>
      </c>
      <c r="N1867">
        <f t="shared" si="220"/>
        <v>0</v>
      </c>
      <c r="O1867">
        <f t="shared" si="220"/>
        <v>0</v>
      </c>
      <c r="P1867">
        <f t="shared" si="220"/>
        <v>0</v>
      </c>
      <c r="Q1867">
        <f t="shared" si="220"/>
        <v>0</v>
      </c>
      <c r="R1867">
        <f t="shared" si="220"/>
        <v>0</v>
      </c>
      <c r="S1867">
        <f t="shared" si="220"/>
        <v>0</v>
      </c>
      <c r="T1867">
        <f t="shared" si="220"/>
        <v>0</v>
      </c>
      <c r="U1867">
        <f t="shared" si="220"/>
        <v>0</v>
      </c>
      <c r="V1867">
        <f t="shared" si="220"/>
        <v>0</v>
      </c>
      <c r="W1867">
        <f t="shared" si="220"/>
        <v>0</v>
      </c>
      <c r="X1867">
        <f t="shared" si="220"/>
        <v>0</v>
      </c>
    </row>
    <row r="1868" spans="3:24" ht="30" customHeight="1" thickTop="1" thickBot="1" x14ac:dyDescent="0.25">
      <c r="C1868" s="108"/>
      <c r="D1868" s="108"/>
      <c r="E1868" s="115"/>
      <c r="F1868" s="115"/>
      <c r="H1868" t="str">
        <f t="shared" si="221"/>
        <v/>
      </c>
      <c r="I1868" t="str">
        <f t="shared" si="222"/>
        <v/>
      </c>
      <c r="J1868" t="str">
        <f t="shared" si="223"/>
        <v/>
      </c>
      <c r="K1868" t="str">
        <f t="shared" si="224"/>
        <v/>
      </c>
      <c r="M1868">
        <f t="shared" si="225"/>
        <v>0</v>
      </c>
      <c r="N1868">
        <f t="shared" si="220"/>
        <v>0</v>
      </c>
      <c r="O1868">
        <f t="shared" si="220"/>
        <v>0</v>
      </c>
      <c r="P1868">
        <f t="shared" si="220"/>
        <v>0</v>
      </c>
      <c r="Q1868">
        <f t="shared" si="220"/>
        <v>0</v>
      </c>
      <c r="R1868">
        <f t="shared" si="220"/>
        <v>0</v>
      </c>
      <c r="S1868">
        <f t="shared" si="220"/>
        <v>0</v>
      </c>
      <c r="T1868">
        <f t="shared" si="220"/>
        <v>0</v>
      </c>
      <c r="U1868">
        <f t="shared" si="220"/>
        <v>0</v>
      </c>
      <c r="V1868">
        <f t="shared" si="220"/>
        <v>0</v>
      </c>
      <c r="W1868">
        <f t="shared" si="220"/>
        <v>0</v>
      </c>
      <c r="X1868">
        <f t="shared" si="220"/>
        <v>0</v>
      </c>
    </row>
    <row r="1869" spans="3:24" ht="30" customHeight="1" thickTop="1" thickBot="1" x14ac:dyDescent="0.25">
      <c r="C1869" s="108"/>
      <c r="D1869" s="108"/>
      <c r="E1869" s="115"/>
      <c r="F1869" s="115"/>
      <c r="H1869" t="str">
        <f t="shared" si="221"/>
        <v/>
      </c>
      <c r="I1869" t="str">
        <f t="shared" si="222"/>
        <v/>
      </c>
      <c r="J1869" t="str">
        <f t="shared" si="223"/>
        <v/>
      </c>
      <c r="K1869" t="str">
        <f t="shared" si="224"/>
        <v/>
      </c>
      <c r="M1869">
        <f t="shared" si="225"/>
        <v>0</v>
      </c>
      <c r="N1869">
        <f t="shared" si="220"/>
        <v>0</v>
      </c>
      <c r="O1869">
        <f t="shared" si="220"/>
        <v>0</v>
      </c>
      <c r="P1869">
        <f t="shared" si="220"/>
        <v>0</v>
      </c>
      <c r="Q1869">
        <f t="shared" si="220"/>
        <v>0</v>
      </c>
      <c r="R1869">
        <f t="shared" si="220"/>
        <v>0</v>
      </c>
      <c r="S1869">
        <f t="shared" si="220"/>
        <v>0</v>
      </c>
      <c r="T1869">
        <f t="shared" si="220"/>
        <v>0</v>
      </c>
      <c r="U1869">
        <f t="shared" si="220"/>
        <v>0</v>
      </c>
      <c r="V1869">
        <f t="shared" si="220"/>
        <v>0</v>
      </c>
      <c r="W1869">
        <f t="shared" si="220"/>
        <v>0</v>
      </c>
      <c r="X1869">
        <f t="shared" si="220"/>
        <v>0</v>
      </c>
    </row>
    <row r="1870" spans="3:24" ht="30" customHeight="1" thickTop="1" thickBot="1" x14ac:dyDescent="0.25">
      <c r="C1870" s="108"/>
      <c r="D1870" s="108"/>
      <c r="E1870" s="115"/>
      <c r="F1870" s="115"/>
      <c r="H1870" t="str">
        <f t="shared" si="221"/>
        <v/>
      </c>
      <c r="I1870" t="str">
        <f t="shared" si="222"/>
        <v/>
      </c>
      <c r="J1870" t="str">
        <f t="shared" si="223"/>
        <v/>
      </c>
      <c r="K1870" t="str">
        <f t="shared" si="224"/>
        <v/>
      </c>
      <c r="M1870">
        <f t="shared" si="225"/>
        <v>0</v>
      </c>
      <c r="N1870">
        <f t="shared" si="220"/>
        <v>0</v>
      </c>
      <c r="O1870">
        <f t="shared" si="220"/>
        <v>0</v>
      </c>
      <c r="P1870">
        <f t="shared" si="220"/>
        <v>0</v>
      </c>
      <c r="Q1870">
        <f t="shared" si="220"/>
        <v>0</v>
      </c>
      <c r="R1870">
        <f t="shared" si="220"/>
        <v>0</v>
      </c>
      <c r="S1870">
        <f t="shared" si="220"/>
        <v>0</v>
      </c>
      <c r="T1870">
        <f t="shared" si="220"/>
        <v>0</v>
      </c>
      <c r="U1870">
        <f t="shared" si="220"/>
        <v>0</v>
      </c>
      <c r="V1870">
        <f t="shared" si="220"/>
        <v>0</v>
      </c>
      <c r="W1870">
        <f t="shared" si="220"/>
        <v>0</v>
      </c>
      <c r="X1870">
        <f t="shared" si="220"/>
        <v>0</v>
      </c>
    </row>
    <row r="1871" spans="3:24" ht="30" customHeight="1" thickTop="1" thickBot="1" x14ac:dyDescent="0.25">
      <c r="C1871" s="108"/>
      <c r="D1871" s="108"/>
      <c r="E1871" s="115"/>
      <c r="F1871" s="115"/>
      <c r="H1871" t="str">
        <f t="shared" si="221"/>
        <v/>
      </c>
      <c r="I1871" t="str">
        <f t="shared" si="222"/>
        <v/>
      </c>
      <c r="J1871" t="str">
        <f t="shared" si="223"/>
        <v/>
      </c>
      <c r="K1871" t="str">
        <f t="shared" si="224"/>
        <v/>
      </c>
      <c r="M1871">
        <f t="shared" si="225"/>
        <v>0</v>
      </c>
      <c r="N1871">
        <f t="shared" si="220"/>
        <v>0</v>
      </c>
      <c r="O1871">
        <f t="shared" si="220"/>
        <v>0</v>
      </c>
      <c r="P1871">
        <f t="shared" si="220"/>
        <v>0</v>
      </c>
      <c r="Q1871">
        <f t="shared" si="220"/>
        <v>0</v>
      </c>
      <c r="R1871">
        <f t="shared" si="220"/>
        <v>0</v>
      </c>
      <c r="S1871">
        <f t="shared" si="220"/>
        <v>0</v>
      </c>
      <c r="T1871">
        <f t="shared" si="220"/>
        <v>0</v>
      </c>
      <c r="U1871">
        <f t="shared" si="220"/>
        <v>0</v>
      </c>
      <c r="V1871">
        <f t="shared" si="220"/>
        <v>0</v>
      </c>
      <c r="W1871">
        <f t="shared" si="220"/>
        <v>0</v>
      </c>
      <c r="X1871">
        <f t="shared" si="220"/>
        <v>0</v>
      </c>
    </row>
    <row r="1872" spans="3:24" ht="30" customHeight="1" thickTop="1" thickBot="1" x14ac:dyDescent="0.25">
      <c r="C1872" s="108"/>
      <c r="D1872" s="108"/>
      <c r="E1872" s="115"/>
      <c r="F1872" s="115"/>
      <c r="H1872" t="str">
        <f t="shared" si="221"/>
        <v/>
      </c>
      <c r="I1872" t="str">
        <f t="shared" si="222"/>
        <v/>
      </c>
      <c r="J1872" t="str">
        <f t="shared" si="223"/>
        <v/>
      </c>
      <c r="K1872" t="str">
        <f t="shared" si="224"/>
        <v/>
      </c>
      <c r="M1872">
        <f t="shared" si="225"/>
        <v>0</v>
      </c>
      <c r="N1872">
        <f t="shared" si="220"/>
        <v>0</v>
      </c>
      <c r="O1872">
        <f t="shared" si="220"/>
        <v>0</v>
      </c>
      <c r="P1872">
        <f t="shared" si="220"/>
        <v>0</v>
      </c>
      <c r="Q1872">
        <f t="shared" si="220"/>
        <v>0</v>
      </c>
      <c r="R1872">
        <f t="shared" si="220"/>
        <v>0</v>
      </c>
      <c r="S1872">
        <f t="shared" si="220"/>
        <v>0</v>
      </c>
      <c r="T1872">
        <f t="shared" si="220"/>
        <v>0</v>
      </c>
      <c r="U1872">
        <f t="shared" si="220"/>
        <v>0</v>
      </c>
      <c r="V1872">
        <f t="shared" si="220"/>
        <v>0</v>
      </c>
      <c r="W1872">
        <f t="shared" si="220"/>
        <v>0</v>
      </c>
      <c r="X1872">
        <f t="shared" si="220"/>
        <v>0</v>
      </c>
    </row>
    <row r="1873" spans="3:24" ht="30" customHeight="1" thickTop="1" thickBot="1" x14ac:dyDescent="0.25">
      <c r="C1873" s="108"/>
      <c r="D1873" s="108"/>
      <c r="E1873" s="115"/>
      <c r="F1873" s="115"/>
      <c r="H1873" t="str">
        <f t="shared" si="221"/>
        <v/>
      </c>
      <c r="I1873" t="str">
        <f t="shared" si="222"/>
        <v/>
      </c>
      <c r="J1873" t="str">
        <f t="shared" si="223"/>
        <v/>
      </c>
      <c r="K1873" t="str">
        <f t="shared" si="224"/>
        <v/>
      </c>
      <c r="M1873">
        <f t="shared" si="225"/>
        <v>0</v>
      </c>
      <c r="N1873">
        <f t="shared" si="220"/>
        <v>0</v>
      </c>
      <c r="O1873">
        <f t="shared" si="220"/>
        <v>0</v>
      </c>
      <c r="P1873">
        <f t="shared" si="220"/>
        <v>0</v>
      </c>
      <c r="Q1873">
        <f t="shared" si="220"/>
        <v>0</v>
      </c>
      <c r="R1873">
        <f t="shared" si="220"/>
        <v>0</v>
      </c>
      <c r="S1873">
        <f t="shared" si="220"/>
        <v>0</v>
      </c>
      <c r="T1873">
        <f t="shared" si="220"/>
        <v>0</v>
      </c>
      <c r="U1873">
        <f t="shared" si="220"/>
        <v>0</v>
      </c>
      <c r="V1873">
        <f t="shared" si="220"/>
        <v>0</v>
      </c>
      <c r="W1873">
        <f t="shared" si="220"/>
        <v>0</v>
      </c>
      <c r="X1873">
        <f t="shared" si="220"/>
        <v>0</v>
      </c>
    </row>
    <row r="1874" spans="3:24" ht="30" customHeight="1" thickTop="1" thickBot="1" x14ac:dyDescent="0.25">
      <c r="C1874" s="108"/>
      <c r="D1874" s="108"/>
      <c r="E1874" s="115"/>
      <c r="F1874" s="115"/>
      <c r="H1874" t="str">
        <f t="shared" si="221"/>
        <v/>
      </c>
      <c r="I1874" t="str">
        <f t="shared" si="222"/>
        <v/>
      </c>
      <c r="J1874" t="str">
        <f t="shared" si="223"/>
        <v/>
      </c>
      <c r="K1874" t="str">
        <f t="shared" si="224"/>
        <v/>
      </c>
      <c r="M1874">
        <f t="shared" si="225"/>
        <v>0</v>
      </c>
      <c r="N1874">
        <f t="shared" si="220"/>
        <v>0</v>
      </c>
      <c r="O1874">
        <f t="shared" si="220"/>
        <v>0</v>
      </c>
      <c r="P1874">
        <f t="shared" si="220"/>
        <v>0</v>
      </c>
      <c r="Q1874">
        <f t="shared" si="220"/>
        <v>0</v>
      </c>
      <c r="R1874">
        <f t="shared" si="220"/>
        <v>0</v>
      </c>
      <c r="S1874">
        <f t="shared" si="220"/>
        <v>0</v>
      </c>
      <c r="T1874">
        <f t="shared" si="220"/>
        <v>0</v>
      </c>
      <c r="U1874">
        <f t="shared" si="220"/>
        <v>0</v>
      </c>
      <c r="V1874">
        <f t="shared" si="220"/>
        <v>0</v>
      </c>
      <c r="W1874">
        <f t="shared" si="220"/>
        <v>0</v>
      </c>
      <c r="X1874">
        <f t="shared" si="220"/>
        <v>0</v>
      </c>
    </row>
    <row r="1875" spans="3:24" ht="30" customHeight="1" thickTop="1" thickBot="1" x14ac:dyDescent="0.25">
      <c r="C1875" s="108"/>
      <c r="D1875" s="108"/>
      <c r="E1875" s="115"/>
      <c r="F1875" s="115"/>
      <c r="H1875" t="str">
        <f t="shared" si="221"/>
        <v/>
      </c>
      <c r="I1875" t="str">
        <f t="shared" si="222"/>
        <v/>
      </c>
      <c r="J1875" t="str">
        <f t="shared" si="223"/>
        <v/>
      </c>
      <c r="K1875" t="str">
        <f t="shared" si="224"/>
        <v/>
      </c>
      <c r="M1875">
        <f t="shared" si="225"/>
        <v>0</v>
      </c>
      <c r="N1875">
        <f t="shared" si="220"/>
        <v>0</v>
      </c>
      <c r="O1875">
        <f t="shared" si="220"/>
        <v>0</v>
      </c>
      <c r="P1875">
        <f t="shared" si="220"/>
        <v>0</v>
      </c>
      <c r="Q1875">
        <f t="shared" si="220"/>
        <v>0</v>
      </c>
      <c r="R1875">
        <f t="shared" si="220"/>
        <v>0</v>
      </c>
      <c r="S1875">
        <f t="shared" si="220"/>
        <v>0</v>
      </c>
      <c r="T1875">
        <f t="shared" si="220"/>
        <v>0</v>
      </c>
      <c r="U1875">
        <f t="shared" si="220"/>
        <v>0</v>
      </c>
      <c r="V1875">
        <f t="shared" si="220"/>
        <v>0</v>
      </c>
      <c r="W1875">
        <f t="shared" si="220"/>
        <v>0</v>
      </c>
      <c r="X1875">
        <f t="shared" si="220"/>
        <v>0</v>
      </c>
    </row>
    <row r="1876" spans="3:24" ht="30" customHeight="1" thickTop="1" thickBot="1" x14ac:dyDescent="0.25">
      <c r="C1876" s="108"/>
      <c r="D1876" s="108"/>
      <c r="E1876" s="115"/>
      <c r="F1876" s="115"/>
      <c r="H1876" t="str">
        <f t="shared" si="221"/>
        <v/>
      </c>
      <c r="I1876" t="str">
        <f t="shared" si="222"/>
        <v/>
      </c>
      <c r="J1876" t="str">
        <f t="shared" si="223"/>
        <v/>
      </c>
      <c r="K1876" t="str">
        <f t="shared" si="224"/>
        <v/>
      </c>
      <c r="M1876">
        <f t="shared" si="225"/>
        <v>0</v>
      </c>
      <c r="N1876">
        <f t="shared" si="220"/>
        <v>0</v>
      </c>
      <c r="O1876">
        <f t="shared" si="220"/>
        <v>0</v>
      </c>
      <c r="P1876">
        <f t="shared" si="220"/>
        <v>0</v>
      </c>
      <c r="Q1876">
        <f t="shared" si="220"/>
        <v>0</v>
      </c>
      <c r="R1876">
        <f t="shared" si="220"/>
        <v>0</v>
      </c>
      <c r="S1876">
        <f t="shared" si="220"/>
        <v>0</v>
      </c>
      <c r="T1876">
        <f t="shared" si="220"/>
        <v>0</v>
      </c>
      <c r="U1876">
        <f t="shared" si="220"/>
        <v>0</v>
      </c>
      <c r="V1876">
        <f t="shared" si="220"/>
        <v>0</v>
      </c>
      <c r="W1876">
        <f t="shared" si="220"/>
        <v>0</v>
      </c>
      <c r="X1876">
        <f t="shared" si="220"/>
        <v>0</v>
      </c>
    </row>
    <row r="1877" spans="3:24" ht="30" customHeight="1" thickTop="1" thickBot="1" x14ac:dyDescent="0.25">
      <c r="C1877" s="108"/>
      <c r="D1877" s="108"/>
      <c r="E1877" s="115"/>
      <c r="F1877" s="115"/>
      <c r="H1877" t="str">
        <f t="shared" si="221"/>
        <v/>
      </c>
      <c r="I1877" t="str">
        <f t="shared" si="222"/>
        <v/>
      </c>
      <c r="J1877" t="str">
        <f t="shared" si="223"/>
        <v/>
      </c>
      <c r="K1877" t="str">
        <f t="shared" si="224"/>
        <v/>
      </c>
      <c r="M1877">
        <f t="shared" si="225"/>
        <v>0</v>
      </c>
      <c r="N1877">
        <f t="shared" si="220"/>
        <v>0</v>
      </c>
      <c r="O1877">
        <f t="shared" si="220"/>
        <v>0</v>
      </c>
      <c r="P1877">
        <f t="shared" si="220"/>
        <v>0</v>
      </c>
      <c r="Q1877">
        <f t="shared" si="220"/>
        <v>0</v>
      </c>
      <c r="R1877">
        <f t="shared" si="220"/>
        <v>0</v>
      </c>
      <c r="S1877">
        <f t="shared" si="220"/>
        <v>0</v>
      </c>
      <c r="T1877">
        <f t="shared" si="220"/>
        <v>0</v>
      </c>
      <c r="U1877">
        <f t="shared" si="220"/>
        <v>0</v>
      </c>
      <c r="V1877">
        <f t="shared" si="220"/>
        <v>0</v>
      </c>
      <c r="W1877">
        <f t="shared" si="220"/>
        <v>0</v>
      </c>
      <c r="X1877">
        <f t="shared" si="220"/>
        <v>0</v>
      </c>
    </row>
    <row r="1878" spans="3:24" ht="30" customHeight="1" thickTop="1" thickBot="1" x14ac:dyDescent="0.25">
      <c r="C1878" s="108"/>
      <c r="D1878" s="108"/>
      <c r="E1878" s="115"/>
      <c r="F1878" s="115"/>
      <c r="H1878" t="str">
        <f t="shared" si="221"/>
        <v/>
      </c>
      <c r="I1878" t="str">
        <f t="shared" si="222"/>
        <v/>
      </c>
      <c r="J1878" t="str">
        <f t="shared" si="223"/>
        <v/>
      </c>
      <c r="K1878" t="str">
        <f t="shared" si="224"/>
        <v/>
      </c>
      <c r="M1878">
        <f t="shared" si="225"/>
        <v>0</v>
      </c>
      <c r="N1878">
        <f t="shared" si="220"/>
        <v>0</v>
      </c>
      <c r="O1878">
        <f t="shared" si="220"/>
        <v>0</v>
      </c>
      <c r="P1878">
        <f t="shared" si="220"/>
        <v>0</v>
      </c>
      <c r="Q1878">
        <f t="shared" si="220"/>
        <v>0</v>
      </c>
      <c r="R1878">
        <f t="shared" si="220"/>
        <v>0</v>
      </c>
      <c r="S1878">
        <f t="shared" si="220"/>
        <v>0</v>
      </c>
      <c r="T1878">
        <f t="shared" si="220"/>
        <v>0</v>
      </c>
      <c r="U1878">
        <f t="shared" si="220"/>
        <v>0</v>
      </c>
      <c r="V1878">
        <f t="shared" si="220"/>
        <v>0</v>
      </c>
      <c r="W1878">
        <f t="shared" si="220"/>
        <v>0</v>
      </c>
      <c r="X1878">
        <f t="shared" si="220"/>
        <v>0</v>
      </c>
    </row>
    <row r="1879" spans="3:24" ht="30" customHeight="1" thickTop="1" thickBot="1" x14ac:dyDescent="0.25">
      <c r="C1879" s="108"/>
      <c r="D1879" s="108"/>
      <c r="E1879" s="115"/>
      <c r="F1879" s="115"/>
      <c r="H1879" t="str">
        <f t="shared" si="221"/>
        <v/>
      </c>
      <c r="I1879" t="str">
        <f t="shared" si="222"/>
        <v/>
      </c>
      <c r="J1879" t="str">
        <f t="shared" si="223"/>
        <v/>
      </c>
      <c r="K1879" t="str">
        <f t="shared" si="224"/>
        <v/>
      </c>
      <c r="M1879">
        <f t="shared" si="225"/>
        <v>0</v>
      </c>
      <c r="N1879">
        <f t="shared" si="220"/>
        <v>0</v>
      </c>
      <c r="O1879">
        <f t="shared" si="220"/>
        <v>0</v>
      </c>
      <c r="P1879">
        <f t="shared" si="220"/>
        <v>0</v>
      </c>
      <c r="Q1879">
        <f t="shared" si="220"/>
        <v>0</v>
      </c>
      <c r="R1879">
        <f t="shared" si="220"/>
        <v>0</v>
      </c>
      <c r="S1879">
        <f t="shared" si="220"/>
        <v>0</v>
      </c>
      <c r="T1879">
        <f t="shared" si="220"/>
        <v>0</v>
      </c>
      <c r="U1879">
        <f t="shared" si="220"/>
        <v>0</v>
      </c>
      <c r="V1879">
        <f t="shared" si="220"/>
        <v>0</v>
      </c>
      <c r="W1879">
        <f t="shared" si="220"/>
        <v>0</v>
      </c>
      <c r="X1879">
        <f t="shared" si="220"/>
        <v>0</v>
      </c>
    </row>
    <row r="1880" spans="3:24" ht="30" customHeight="1" thickTop="1" thickBot="1" x14ac:dyDescent="0.25">
      <c r="C1880" s="108"/>
      <c r="D1880" s="108"/>
      <c r="E1880" s="115"/>
      <c r="F1880" s="115"/>
      <c r="H1880" t="str">
        <f t="shared" si="221"/>
        <v/>
      </c>
      <c r="I1880" t="str">
        <f t="shared" si="222"/>
        <v/>
      </c>
      <c r="J1880" t="str">
        <f t="shared" si="223"/>
        <v/>
      </c>
      <c r="K1880" t="str">
        <f t="shared" si="224"/>
        <v/>
      </c>
      <c r="M1880">
        <f t="shared" si="225"/>
        <v>0</v>
      </c>
      <c r="N1880">
        <f t="shared" si="220"/>
        <v>0</v>
      </c>
      <c r="O1880">
        <f t="shared" si="220"/>
        <v>0</v>
      </c>
      <c r="P1880">
        <f t="shared" si="220"/>
        <v>0</v>
      </c>
      <c r="Q1880">
        <f t="shared" si="220"/>
        <v>0</v>
      </c>
      <c r="R1880">
        <f t="shared" si="220"/>
        <v>0</v>
      </c>
      <c r="S1880">
        <f t="shared" si="220"/>
        <v>0</v>
      </c>
      <c r="T1880">
        <f t="shared" si="220"/>
        <v>0</v>
      </c>
      <c r="U1880">
        <f t="shared" si="220"/>
        <v>0</v>
      </c>
      <c r="V1880">
        <f t="shared" si="220"/>
        <v>0</v>
      </c>
      <c r="W1880">
        <f t="shared" ref="N1880:X1903" si="226">IF(ISERROR(IF(AND($H1880&lt;=W$6,$J1880&gt;=W$6),1,0)),"",IF(AND($H1880&lt;=W$6,$J1880&gt;=W$6),1,0))</f>
        <v>0</v>
      </c>
      <c r="X1880">
        <f t="shared" si="226"/>
        <v>0</v>
      </c>
    </row>
    <row r="1881" spans="3:24" ht="30" customHeight="1" thickTop="1" thickBot="1" x14ac:dyDescent="0.25">
      <c r="C1881" s="108"/>
      <c r="D1881" s="108"/>
      <c r="E1881" s="115"/>
      <c r="F1881" s="115"/>
      <c r="H1881" t="str">
        <f t="shared" si="221"/>
        <v/>
      </c>
      <c r="I1881" t="str">
        <f t="shared" si="222"/>
        <v/>
      </c>
      <c r="J1881" t="str">
        <f t="shared" si="223"/>
        <v/>
      </c>
      <c r="K1881" t="str">
        <f t="shared" si="224"/>
        <v/>
      </c>
      <c r="M1881">
        <f t="shared" si="225"/>
        <v>0</v>
      </c>
      <c r="N1881">
        <f t="shared" si="226"/>
        <v>0</v>
      </c>
      <c r="O1881">
        <f t="shared" si="226"/>
        <v>0</v>
      </c>
      <c r="P1881">
        <f t="shared" si="226"/>
        <v>0</v>
      </c>
      <c r="Q1881">
        <f t="shared" si="226"/>
        <v>0</v>
      </c>
      <c r="R1881">
        <f t="shared" si="226"/>
        <v>0</v>
      </c>
      <c r="S1881">
        <f t="shared" si="226"/>
        <v>0</v>
      </c>
      <c r="T1881">
        <f t="shared" si="226"/>
        <v>0</v>
      </c>
      <c r="U1881">
        <f t="shared" si="226"/>
        <v>0</v>
      </c>
      <c r="V1881">
        <f t="shared" si="226"/>
        <v>0</v>
      </c>
      <c r="W1881">
        <f t="shared" si="226"/>
        <v>0</v>
      </c>
      <c r="X1881">
        <f t="shared" si="226"/>
        <v>0</v>
      </c>
    </row>
    <row r="1882" spans="3:24" ht="30" customHeight="1" thickTop="1" thickBot="1" x14ac:dyDescent="0.25">
      <c r="C1882" s="108"/>
      <c r="D1882" s="108"/>
      <c r="E1882" s="115"/>
      <c r="F1882" s="115"/>
      <c r="H1882" t="str">
        <f t="shared" si="221"/>
        <v/>
      </c>
      <c r="I1882" t="str">
        <f t="shared" si="222"/>
        <v/>
      </c>
      <c r="J1882" t="str">
        <f t="shared" si="223"/>
        <v/>
      </c>
      <c r="K1882" t="str">
        <f t="shared" si="224"/>
        <v/>
      </c>
      <c r="M1882">
        <f t="shared" si="225"/>
        <v>0</v>
      </c>
      <c r="N1882">
        <f t="shared" si="226"/>
        <v>0</v>
      </c>
      <c r="O1882">
        <f t="shared" si="226"/>
        <v>0</v>
      </c>
      <c r="P1882">
        <f t="shared" si="226"/>
        <v>0</v>
      </c>
      <c r="Q1882">
        <f t="shared" si="226"/>
        <v>0</v>
      </c>
      <c r="R1882">
        <f t="shared" si="226"/>
        <v>0</v>
      </c>
      <c r="S1882">
        <f t="shared" si="226"/>
        <v>0</v>
      </c>
      <c r="T1882">
        <f t="shared" si="226"/>
        <v>0</v>
      </c>
      <c r="U1882">
        <f t="shared" si="226"/>
        <v>0</v>
      </c>
      <c r="V1882">
        <f t="shared" si="226"/>
        <v>0</v>
      </c>
      <c r="W1882">
        <f t="shared" si="226"/>
        <v>0</v>
      </c>
      <c r="X1882">
        <f t="shared" si="226"/>
        <v>0</v>
      </c>
    </row>
    <row r="1883" spans="3:24" ht="30" customHeight="1" thickTop="1" thickBot="1" x14ac:dyDescent="0.25">
      <c r="C1883" s="108"/>
      <c r="D1883" s="108"/>
      <c r="E1883" s="115"/>
      <c r="F1883" s="115"/>
      <c r="H1883" t="str">
        <f t="shared" si="221"/>
        <v/>
      </c>
      <c r="I1883" t="str">
        <f t="shared" si="222"/>
        <v/>
      </c>
      <c r="J1883" t="str">
        <f t="shared" si="223"/>
        <v/>
      </c>
      <c r="K1883" t="str">
        <f t="shared" si="224"/>
        <v/>
      </c>
      <c r="M1883">
        <f t="shared" si="225"/>
        <v>0</v>
      </c>
      <c r="N1883">
        <f t="shared" si="226"/>
        <v>0</v>
      </c>
      <c r="O1883">
        <f t="shared" si="226"/>
        <v>0</v>
      </c>
      <c r="P1883">
        <f t="shared" si="226"/>
        <v>0</v>
      </c>
      <c r="Q1883">
        <f t="shared" si="226"/>
        <v>0</v>
      </c>
      <c r="R1883">
        <f t="shared" si="226"/>
        <v>0</v>
      </c>
      <c r="S1883">
        <f t="shared" si="226"/>
        <v>0</v>
      </c>
      <c r="T1883">
        <f t="shared" si="226"/>
        <v>0</v>
      </c>
      <c r="U1883">
        <f t="shared" si="226"/>
        <v>0</v>
      </c>
      <c r="V1883">
        <f t="shared" si="226"/>
        <v>0</v>
      </c>
      <c r="W1883">
        <f t="shared" si="226"/>
        <v>0</v>
      </c>
      <c r="X1883">
        <f t="shared" si="226"/>
        <v>0</v>
      </c>
    </row>
    <row r="1884" spans="3:24" ht="30" customHeight="1" thickTop="1" thickBot="1" x14ac:dyDescent="0.25">
      <c r="C1884" s="108"/>
      <c r="D1884" s="108"/>
      <c r="E1884" s="115"/>
      <c r="F1884" s="115"/>
      <c r="H1884" t="str">
        <f t="shared" si="221"/>
        <v/>
      </c>
      <c r="I1884" t="str">
        <f t="shared" si="222"/>
        <v/>
      </c>
      <c r="J1884" t="str">
        <f t="shared" si="223"/>
        <v/>
      </c>
      <c r="K1884" t="str">
        <f t="shared" si="224"/>
        <v/>
      </c>
      <c r="M1884">
        <f t="shared" si="225"/>
        <v>0</v>
      </c>
      <c r="N1884">
        <f t="shared" si="226"/>
        <v>0</v>
      </c>
      <c r="O1884">
        <f t="shared" si="226"/>
        <v>0</v>
      </c>
      <c r="P1884">
        <f t="shared" si="226"/>
        <v>0</v>
      </c>
      <c r="Q1884">
        <f t="shared" si="226"/>
        <v>0</v>
      </c>
      <c r="R1884">
        <f t="shared" si="226"/>
        <v>0</v>
      </c>
      <c r="S1884">
        <f t="shared" si="226"/>
        <v>0</v>
      </c>
      <c r="T1884">
        <f t="shared" si="226"/>
        <v>0</v>
      </c>
      <c r="U1884">
        <f t="shared" si="226"/>
        <v>0</v>
      </c>
      <c r="V1884">
        <f t="shared" si="226"/>
        <v>0</v>
      </c>
      <c r="W1884">
        <f t="shared" si="226"/>
        <v>0</v>
      </c>
      <c r="X1884">
        <f t="shared" si="226"/>
        <v>0</v>
      </c>
    </row>
    <row r="1885" spans="3:24" ht="30" customHeight="1" thickTop="1" thickBot="1" x14ac:dyDescent="0.25">
      <c r="C1885" s="108"/>
      <c r="D1885" s="108"/>
      <c r="E1885" s="115"/>
      <c r="F1885" s="115"/>
      <c r="H1885" t="str">
        <f t="shared" si="221"/>
        <v/>
      </c>
      <c r="I1885" t="str">
        <f t="shared" si="222"/>
        <v/>
      </c>
      <c r="J1885" t="str">
        <f t="shared" si="223"/>
        <v/>
      </c>
      <c r="K1885" t="str">
        <f t="shared" si="224"/>
        <v/>
      </c>
      <c r="M1885">
        <f t="shared" si="225"/>
        <v>0</v>
      </c>
      <c r="N1885">
        <f t="shared" si="226"/>
        <v>0</v>
      </c>
      <c r="O1885">
        <f t="shared" si="226"/>
        <v>0</v>
      </c>
      <c r="P1885">
        <f t="shared" si="226"/>
        <v>0</v>
      </c>
      <c r="Q1885">
        <f t="shared" si="226"/>
        <v>0</v>
      </c>
      <c r="R1885">
        <f t="shared" si="226"/>
        <v>0</v>
      </c>
      <c r="S1885">
        <f t="shared" si="226"/>
        <v>0</v>
      </c>
      <c r="T1885">
        <f t="shared" si="226"/>
        <v>0</v>
      </c>
      <c r="U1885">
        <f t="shared" si="226"/>
        <v>0</v>
      </c>
      <c r="V1885">
        <f t="shared" si="226"/>
        <v>0</v>
      </c>
      <c r="W1885">
        <f t="shared" si="226"/>
        <v>0</v>
      </c>
      <c r="X1885">
        <f t="shared" si="226"/>
        <v>0</v>
      </c>
    </row>
    <row r="1886" spans="3:24" ht="30" customHeight="1" thickTop="1" thickBot="1" x14ac:dyDescent="0.25">
      <c r="C1886" s="108"/>
      <c r="D1886" s="108"/>
      <c r="E1886" s="115"/>
      <c r="F1886" s="115"/>
      <c r="H1886" t="str">
        <f t="shared" si="221"/>
        <v/>
      </c>
      <c r="I1886" t="str">
        <f t="shared" si="222"/>
        <v/>
      </c>
      <c r="J1886" t="str">
        <f t="shared" si="223"/>
        <v/>
      </c>
      <c r="K1886" t="str">
        <f t="shared" si="224"/>
        <v/>
      </c>
      <c r="M1886">
        <f t="shared" si="225"/>
        <v>0</v>
      </c>
      <c r="N1886">
        <f t="shared" si="226"/>
        <v>0</v>
      </c>
      <c r="O1886">
        <f t="shared" si="226"/>
        <v>0</v>
      </c>
      <c r="P1886">
        <f t="shared" si="226"/>
        <v>0</v>
      </c>
      <c r="Q1886">
        <f t="shared" si="226"/>
        <v>0</v>
      </c>
      <c r="R1886">
        <f t="shared" si="226"/>
        <v>0</v>
      </c>
      <c r="S1886">
        <f t="shared" si="226"/>
        <v>0</v>
      </c>
      <c r="T1886">
        <f t="shared" si="226"/>
        <v>0</v>
      </c>
      <c r="U1886">
        <f t="shared" si="226"/>
        <v>0</v>
      </c>
      <c r="V1886">
        <f t="shared" si="226"/>
        <v>0</v>
      </c>
      <c r="W1886">
        <f t="shared" si="226"/>
        <v>0</v>
      </c>
      <c r="X1886">
        <f t="shared" si="226"/>
        <v>0</v>
      </c>
    </row>
    <row r="1887" spans="3:24" ht="30" customHeight="1" thickTop="1" thickBot="1" x14ac:dyDescent="0.25">
      <c r="C1887" s="108"/>
      <c r="D1887" s="108"/>
      <c r="E1887" s="115"/>
      <c r="F1887" s="115"/>
      <c r="H1887" t="str">
        <f t="shared" si="221"/>
        <v/>
      </c>
      <c r="I1887" t="str">
        <f t="shared" si="222"/>
        <v/>
      </c>
      <c r="J1887" t="str">
        <f t="shared" si="223"/>
        <v/>
      </c>
      <c r="K1887" t="str">
        <f t="shared" si="224"/>
        <v/>
      </c>
      <c r="M1887">
        <f t="shared" si="225"/>
        <v>0</v>
      </c>
      <c r="N1887">
        <f t="shared" si="226"/>
        <v>0</v>
      </c>
      <c r="O1887">
        <f t="shared" si="226"/>
        <v>0</v>
      </c>
      <c r="P1887">
        <f t="shared" si="226"/>
        <v>0</v>
      </c>
      <c r="Q1887">
        <f t="shared" si="226"/>
        <v>0</v>
      </c>
      <c r="R1887">
        <f t="shared" si="226"/>
        <v>0</v>
      </c>
      <c r="S1887">
        <f t="shared" si="226"/>
        <v>0</v>
      </c>
      <c r="T1887">
        <f t="shared" si="226"/>
        <v>0</v>
      </c>
      <c r="U1887">
        <f t="shared" si="226"/>
        <v>0</v>
      </c>
      <c r="V1887">
        <f t="shared" si="226"/>
        <v>0</v>
      </c>
      <c r="W1887">
        <f t="shared" si="226"/>
        <v>0</v>
      </c>
      <c r="X1887">
        <f t="shared" si="226"/>
        <v>0</v>
      </c>
    </row>
    <row r="1888" spans="3:24" ht="30" customHeight="1" thickTop="1" thickBot="1" x14ac:dyDescent="0.25">
      <c r="C1888" s="108"/>
      <c r="D1888" s="108"/>
      <c r="E1888" s="115"/>
      <c r="F1888" s="115"/>
      <c r="H1888" t="str">
        <f t="shared" si="221"/>
        <v/>
      </c>
      <c r="I1888" t="str">
        <f t="shared" si="222"/>
        <v/>
      </c>
      <c r="J1888" t="str">
        <f t="shared" si="223"/>
        <v/>
      </c>
      <c r="K1888" t="str">
        <f t="shared" si="224"/>
        <v/>
      </c>
      <c r="M1888">
        <f t="shared" si="225"/>
        <v>0</v>
      </c>
      <c r="N1888">
        <f t="shared" si="226"/>
        <v>0</v>
      </c>
      <c r="O1888">
        <f t="shared" si="226"/>
        <v>0</v>
      </c>
      <c r="P1888">
        <f t="shared" si="226"/>
        <v>0</v>
      </c>
      <c r="Q1888">
        <f t="shared" si="226"/>
        <v>0</v>
      </c>
      <c r="R1888">
        <f t="shared" si="226"/>
        <v>0</v>
      </c>
      <c r="S1888">
        <f t="shared" si="226"/>
        <v>0</v>
      </c>
      <c r="T1888">
        <f t="shared" si="226"/>
        <v>0</v>
      </c>
      <c r="U1888">
        <f t="shared" si="226"/>
        <v>0</v>
      </c>
      <c r="V1888">
        <f t="shared" si="226"/>
        <v>0</v>
      </c>
      <c r="W1888">
        <f t="shared" si="226"/>
        <v>0</v>
      </c>
      <c r="X1888">
        <f t="shared" si="226"/>
        <v>0</v>
      </c>
    </row>
    <row r="1889" spans="3:24" ht="30" customHeight="1" thickTop="1" thickBot="1" x14ac:dyDescent="0.25">
      <c r="C1889" s="108"/>
      <c r="D1889" s="108"/>
      <c r="E1889" s="115"/>
      <c r="F1889" s="115"/>
      <c r="H1889" t="str">
        <f t="shared" si="221"/>
        <v/>
      </c>
      <c r="I1889" t="str">
        <f t="shared" si="222"/>
        <v/>
      </c>
      <c r="J1889" t="str">
        <f t="shared" si="223"/>
        <v/>
      </c>
      <c r="K1889" t="str">
        <f t="shared" si="224"/>
        <v/>
      </c>
      <c r="M1889">
        <f t="shared" si="225"/>
        <v>0</v>
      </c>
      <c r="N1889">
        <f t="shared" si="226"/>
        <v>0</v>
      </c>
      <c r="O1889">
        <f t="shared" si="226"/>
        <v>0</v>
      </c>
      <c r="P1889">
        <f t="shared" si="226"/>
        <v>0</v>
      </c>
      <c r="Q1889">
        <f t="shared" si="226"/>
        <v>0</v>
      </c>
      <c r="R1889">
        <f t="shared" si="226"/>
        <v>0</v>
      </c>
      <c r="S1889">
        <f t="shared" si="226"/>
        <v>0</v>
      </c>
      <c r="T1889">
        <f t="shared" si="226"/>
        <v>0</v>
      </c>
      <c r="U1889">
        <f t="shared" si="226"/>
        <v>0</v>
      </c>
      <c r="V1889">
        <f t="shared" si="226"/>
        <v>0</v>
      </c>
      <c r="W1889">
        <f t="shared" si="226"/>
        <v>0</v>
      </c>
      <c r="X1889">
        <f t="shared" si="226"/>
        <v>0</v>
      </c>
    </row>
    <row r="1890" spans="3:24" ht="30" customHeight="1" thickTop="1" thickBot="1" x14ac:dyDescent="0.25">
      <c r="C1890" s="108"/>
      <c r="D1890" s="108"/>
      <c r="E1890" s="115"/>
      <c r="F1890" s="115"/>
      <c r="H1890" t="str">
        <f t="shared" si="221"/>
        <v/>
      </c>
      <c r="I1890" t="str">
        <f t="shared" si="222"/>
        <v/>
      </c>
      <c r="J1890" t="str">
        <f t="shared" si="223"/>
        <v/>
      </c>
      <c r="K1890" t="str">
        <f t="shared" si="224"/>
        <v/>
      </c>
      <c r="M1890">
        <f t="shared" si="225"/>
        <v>0</v>
      </c>
      <c r="N1890">
        <f t="shared" si="226"/>
        <v>0</v>
      </c>
      <c r="O1890">
        <f t="shared" si="226"/>
        <v>0</v>
      </c>
      <c r="P1890">
        <f t="shared" si="226"/>
        <v>0</v>
      </c>
      <c r="Q1890">
        <f t="shared" si="226"/>
        <v>0</v>
      </c>
      <c r="R1890">
        <f t="shared" si="226"/>
        <v>0</v>
      </c>
      <c r="S1890">
        <f t="shared" si="226"/>
        <v>0</v>
      </c>
      <c r="T1890">
        <f t="shared" si="226"/>
        <v>0</v>
      </c>
      <c r="U1890">
        <f t="shared" si="226"/>
        <v>0</v>
      </c>
      <c r="V1890">
        <f t="shared" si="226"/>
        <v>0</v>
      </c>
      <c r="W1890">
        <f t="shared" si="226"/>
        <v>0</v>
      </c>
      <c r="X1890">
        <f t="shared" si="226"/>
        <v>0</v>
      </c>
    </row>
    <row r="1891" spans="3:24" ht="30" customHeight="1" thickTop="1" thickBot="1" x14ac:dyDescent="0.25">
      <c r="C1891" s="108"/>
      <c r="D1891" s="108"/>
      <c r="E1891" s="115"/>
      <c r="F1891" s="115"/>
      <c r="H1891" t="str">
        <f t="shared" si="221"/>
        <v/>
      </c>
      <c r="I1891" t="str">
        <f t="shared" si="222"/>
        <v/>
      </c>
      <c r="J1891" t="str">
        <f t="shared" si="223"/>
        <v/>
      </c>
      <c r="K1891" t="str">
        <f t="shared" si="224"/>
        <v/>
      </c>
      <c r="M1891">
        <f t="shared" si="225"/>
        <v>0</v>
      </c>
      <c r="N1891">
        <f t="shared" si="226"/>
        <v>0</v>
      </c>
      <c r="O1891">
        <f t="shared" si="226"/>
        <v>0</v>
      </c>
      <c r="P1891">
        <f t="shared" si="226"/>
        <v>0</v>
      </c>
      <c r="Q1891">
        <f t="shared" si="226"/>
        <v>0</v>
      </c>
      <c r="R1891">
        <f t="shared" si="226"/>
        <v>0</v>
      </c>
      <c r="S1891">
        <f t="shared" si="226"/>
        <v>0</v>
      </c>
      <c r="T1891">
        <f t="shared" si="226"/>
        <v>0</v>
      </c>
      <c r="U1891">
        <f t="shared" si="226"/>
        <v>0</v>
      </c>
      <c r="V1891">
        <f t="shared" si="226"/>
        <v>0</v>
      </c>
      <c r="W1891">
        <f t="shared" si="226"/>
        <v>0</v>
      </c>
      <c r="X1891">
        <f t="shared" si="226"/>
        <v>0</v>
      </c>
    </row>
    <row r="1892" spans="3:24" ht="30" customHeight="1" thickTop="1" thickBot="1" x14ac:dyDescent="0.25">
      <c r="C1892" s="108"/>
      <c r="D1892" s="108"/>
      <c r="E1892" s="115"/>
      <c r="F1892" s="115"/>
      <c r="H1892" t="str">
        <f t="shared" si="221"/>
        <v/>
      </c>
      <c r="I1892" t="str">
        <f t="shared" si="222"/>
        <v/>
      </c>
      <c r="J1892" t="str">
        <f t="shared" si="223"/>
        <v/>
      </c>
      <c r="K1892" t="str">
        <f t="shared" si="224"/>
        <v/>
      </c>
      <c r="M1892">
        <f t="shared" si="225"/>
        <v>0</v>
      </c>
      <c r="N1892">
        <f t="shared" si="226"/>
        <v>0</v>
      </c>
      <c r="O1892">
        <f t="shared" si="226"/>
        <v>0</v>
      </c>
      <c r="P1892">
        <f t="shared" si="226"/>
        <v>0</v>
      </c>
      <c r="Q1892">
        <f t="shared" si="226"/>
        <v>0</v>
      </c>
      <c r="R1892">
        <f t="shared" si="226"/>
        <v>0</v>
      </c>
      <c r="S1892">
        <f t="shared" si="226"/>
        <v>0</v>
      </c>
      <c r="T1892">
        <f t="shared" si="226"/>
        <v>0</v>
      </c>
      <c r="U1892">
        <f t="shared" si="226"/>
        <v>0</v>
      </c>
      <c r="V1892">
        <f t="shared" si="226"/>
        <v>0</v>
      </c>
      <c r="W1892">
        <f t="shared" si="226"/>
        <v>0</v>
      </c>
      <c r="X1892">
        <f t="shared" si="226"/>
        <v>0</v>
      </c>
    </row>
    <row r="1893" spans="3:24" ht="30" customHeight="1" thickTop="1" thickBot="1" x14ac:dyDescent="0.25">
      <c r="C1893" s="108"/>
      <c r="D1893" s="108"/>
      <c r="E1893" s="115"/>
      <c r="F1893" s="115"/>
      <c r="H1893" t="str">
        <f t="shared" si="221"/>
        <v/>
      </c>
      <c r="I1893" t="str">
        <f t="shared" si="222"/>
        <v/>
      </c>
      <c r="J1893" t="str">
        <f t="shared" si="223"/>
        <v/>
      </c>
      <c r="K1893" t="str">
        <f t="shared" si="224"/>
        <v/>
      </c>
      <c r="M1893">
        <f t="shared" si="225"/>
        <v>0</v>
      </c>
      <c r="N1893">
        <f t="shared" si="226"/>
        <v>0</v>
      </c>
      <c r="O1893">
        <f t="shared" si="226"/>
        <v>0</v>
      </c>
      <c r="P1893">
        <f t="shared" si="226"/>
        <v>0</v>
      </c>
      <c r="Q1893">
        <f t="shared" si="226"/>
        <v>0</v>
      </c>
      <c r="R1893">
        <f t="shared" si="226"/>
        <v>0</v>
      </c>
      <c r="S1893">
        <f t="shared" si="226"/>
        <v>0</v>
      </c>
      <c r="T1893">
        <f t="shared" si="226"/>
        <v>0</v>
      </c>
      <c r="U1893">
        <f t="shared" si="226"/>
        <v>0</v>
      </c>
      <c r="V1893">
        <f t="shared" si="226"/>
        <v>0</v>
      </c>
      <c r="W1893">
        <f t="shared" si="226"/>
        <v>0</v>
      </c>
      <c r="X1893">
        <f t="shared" si="226"/>
        <v>0</v>
      </c>
    </row>
    <row r="1894" spans="3:24" ht="30" customHeight="1" thickTop="1" thickBot="1" x14ac:dyDescent="0.25">
      <c r="C1894" s="108"/>
      <c r="D1894" s="108"/>
      <c r="E1894" s="115"/>
      <c r="F1894" s="115"/>
      <c r="H1894" t="str">
        <f t="shared" si="221"/>
        <v/>
      </c>
      <c r="I1894" t="str">
        <f t="shared" si="222"/>
        <v/>
      </c>
      <c r="J1894" t="str">
        <f t="shared" si="223"/>
        <v/>
      </c>
      <c r="K1894" t="str">
        <f t="shared" si="224"/>
        <v/>
      </c>
      <c r="M1894">
        <f t="shared" si="225"/>
        <v>0</v>
      </c>
      <c r="N1894">
        <f t="shared" si="226"/>
        <v>0</v>
      </c>
      <c r="O1894">
        <f t="shared" si="226"/>
        <v>0</v>
      </c>
      <c r="P1894">
        <f t="shared" si="226"/>
        <v>0</v>
      </c>
      <c r="Q1894">
        <f t="shared" si="226"/>
        <v>0</v>
      </c>
      <c r="R1894">
        <f t="shared" si="226"/>
        <v>0</v>
      </c>
      <c r="S1894">
        <f t="shared" si="226"/>
        <v>0</v>
      </c>
      <c r="T1894">
        <f t="shared" si="226"/>
        <v>0</v>
      </c>
      <c r="U1894">
        <f t="shared" si="226"/>
        <v>0</v>
      </c>
      <c r="V1894">
        <f t="shared" si="226"/>
        <v>0</v>
      </c>
      <c r="W1894">
        <f t="shared" si="226"/>
        <v>0</v>
      </c>
      <c r="X1894">
        <f t="shared" si="226"/>
        <v>0</v>
      </c>
    </row>
    <row r="1895" spans="3:24" ht="30" customHeight="1" thickTop="1" thickBot="1" x14ac:dyDescent="0.25">
      <c r="C1895" s="108"/>
      <c r="D1895" s="108"/>
      <c r="E1895" s="115"/>
      <c r="F1895" s="115"/>
      <c r="H1895" t="str">
        <f t="shared" si="221"/>
        <v/>
      </c>
      <c r="I1895" t="str">
        <f t="shared" si="222"/>
        <v/>
      </c>
      <c r="J1895" t="str">
        <f t="shared" si="223"/>
        <v/>
      </c>
      <c r="K1895" t="str">
        <f t="shared" si="224"/>
        <v/>
      </c>
      <c r="M1895">
        <f t="shared" si="225"/>
        <v>0</v>
      </c>
      <c r="N1895">
        <f t="shared" si="226"/>
        <v>0</v>
      </c>
      <c r="O1895">
        <f t="shared" si="226"/>
        <v>0</v>
      </c>
      <c r="P1895">
        <f t="shared" si="226"/>
        <v>0</v>
      </c>
      <c r="Q1895">
        <f t="shared" si="226"/>
        <v>0</v>
      </c>
      <c r="R1895">
        <f t="shared" si="226"/>
        <v>0</v>
      </c>
      <c r="S1895">
        <f t="shared" si="226"/>
        <v>0</v>
      </c>
      <c r="T1895">
        <f t="shared" si="226"/>
        <v>0</v>
      </c>
      <c r="U1895">
        <f t="shared" si="226"/>
        <v>0</v>
      </c>
      <c r="V1895">
        <f t="shared" si="226"/>
        <v>0</v>
      </c>
      <c r="W1895">
        <f t="shared" si="226"/>
        <v>0</v>
      </c>
      <c r="X1895">
        <f t="shared" si="226"/>
        <v>0</v>
      </c>
    </row>
    <row r="1896" spans="3:24" ht="30" customHeight="1" thickTop="1" thickBot="1" x14ac:dyDescent="0.25">
      <c r="C1896" s="108"/>
      <c r="D1896" s="108"/>
      <c r="E1896" s="115"/>
      <c r="F1896" s="115"/>
      <c r="H1896" t="str">
        <f t="shared" si="221"/>
        <v/>
      </c>
      <c r="I1896" t="str">
        <f t="shared" si="222"/>
        <v/>
      </c>
      <c r="J1896" t="str">
        <f t="shared" si="223"/>
        <v/>
      </c>
      <c r="K1896" t="str">
        <f t="shared" si="224"/>
        <v/>
      </c>
      <c r="M1896">
        <f t="shared" si="225"/>
        <v>0</v>
      </c>
      <c r="N1896">
        <f t="shared" si="226"/>
        <v>0</v>
      </c>
      <c r="O1896">
        <f t="shared" si="226"/>
        <v>0</v>
      </c>
      <c r="P1896">
        <f t="shared" si="226"/>
        <v>0</v>
      </c>
      <c r="Q1896">
        <f t="shared" si="226"/>
        <v>0</v>
      </c>
      <c r="R1896">
        <f t="shared" si="226"/>
        <v>0</v>
      </c>
      <c r="S1896">
        <f t="shared" si="226"/>
        <v>0</v>
      </c>
      <c r="T1896">
        <f t="shared" si="226"/>
        <v>0</v>
      </c>
      <c r="U1896">
        <f t="shared" si="226"/>
        <v>0</v>
      </c>
      <c r="V1896">
        <f t="shared" si="226"/>
        <v>0</v>
      </c>
      <c r="W1896">
        <f t="shared" si="226"/>
        <v>0</v>
      </c>
      <c r="X1896">
        <f t="shared" si="226"/>
        <v>0</v>
      </c>
    </row>
    <row r="1897" spans="3:24" ht="30" customHeight="1" thickTop="1" thickBot="1" x14ac:dyDescent="0.25">
      <c r="C1897" s="108"/>
      <c r="D1897" s="108"/>
      <c r="E1897" s="115"/>
      <c r="F1897" s="115"/>
      <c r="H1897" t="str">
        <f t="shared" si="221"/>
        <v/>
      </c>
      <c r="I1897" t="str">
        <f t="shared" si="222"/>
        <v/>
      </c>
      <c r="J1897" t="str">
        <f t="shared" si="223"/>
        <v/>
      </c>
      <c r="K1897" t="str">
        <f t="shared" si="224"/>
        <v/>
      </c>
      <c r="M1897">
        <f t="shared" si="225"/>
        <v>0</v>
      </c>
      <c r="N1897">
        <f t="shared" si="226"/>
        <v>0</v>
      </c>
      <c r="O1897">
        <f t="shared" si="226"/>
        <v>0</v>
      </c>
      <c r="P1897">
        <f t="shared" si="226"/>
        <v>0</v>
      </c>
      <c r="Q1897">
        <f t="shared" si="226"/>
        <v>0</v>
      </c>
      <c r="R1897">
        <f t="shared" si="226"/>
        <v>0</v>
      </c>
      <c r="S1897">
        <f t="shared" si="226"/>
        <v>0</v>
      </c>
      <c r="T1897">
        <f t="shared" si="226"/>
        <v>0</v>
      </c>
      <c r="U1897">
        <f t="shared" si="226"/>
        <v>0</v>
      </c>
      <c r="V1897">
        <f t="shared" si="226"/>
        <v>0</v>
      </c>
      <c r="W1897">
        <f t="shared" si="226"/>
        <v>0</v>
      </c>
      <c r="X1897">
        <f t="shared" si="226"/>
        <v>0</v>
      </c>
    </row>
    <row r="1898" spans="3:24" ht="30" customHeight="1" thickTop="1" thickBot="1" x14ac:dyDescent="0.25">
      <c r="C1898" s="108"/>
      <c r="D1898" s="108"/>
      <c r="E1898" s="115"/>
      <c r="F1898" s="115"/>
      <c r="H1898" t="str">
        <f t="shared" si="221"/>
        <v/>
      </c>
      <c r="I1898" t="str">
        <f t="shared" si="222"/>
        <v/>
      </c>
      <c r="J1898" t="str">
        <f t="shared" si="223"/>
        <v/>
      </c>
      <c r="K1898" t="str">
        <f t="shared" si="224"/>
        <v/>
      </c>
      <c r="M1898">
        <f t="shared" si="225"/>
        <v>0</v>
      </c>
      <c r="N1898">
        <f t="shared" si="226"/>
        <v>0</v>
      </c>
      <c r="O1898">
        <f t="shared" si="226"/>
        <v>0</v>
      </c>
      <c r="P1898">
        <f t="shared" si="226"/>
        <v>0</v>
      </c>
      <c r="Q1898">
        <f t="shared" si="226"/>
        <v>0</v>
      </c>
      <c r="R1898">
        <f t="shared" si="226"/>
        <v>0</v>
      </c>
      <c r="S1898">
        <f t="shared" si="226"/>
        <v>0</v>
      </c>
      <c r="T1898">
        <f t="shared" si="226"/>
        <v>0</v>
      </c>
      <c r="U1898">
        <f t="shared" si="226"/>
        <v>0</v>
      </c>
      <c r="V1898">
        <f t="shared" si="226"/>
        <v>0</v>
      </c>
      <c r="W1898">
        <f t="shared" si="226"/>
        <v>0</v>
      </c>
      <c r="X1898">
        <f t="shared" si="226"/>
        <v>0</v>
      </c>
    </row>
    <row r="1899" spans="3:24" ht="30" customHeight="1" thickTop="1" thickBot="1" x14ac:dyDescent="0.25">
      <c r="C1899" s="108"/>
      <c r="D1899" s="108"/>
      <c r="E1899" s="115"/>
      <c r="F1899" s="115"/>
      <c r="H1899" t="str">
        <f t="shared" si="221"/>
        <v/>
      </c>
      <c r="I1899" t="str">
        <f t="shared" si="222"/>
        <v/>
      </c>
      <c r="J1899" t="str">
        <f t="shared" si="223"/>
        <v/>
      </c>
      <c r="K1899" t="str">
        <f t="shared" si="224"/>
        <v/>
      </c>
      <c r="M1899">
        <f t="shared" si="225"/>
        <v>0</v>
      </c>
      <c r="N1899">
        <f t="shared" si="226"/>
        <v>0</v>
      </c>
      <c r="O1899">
        <f t="shared" si="226"/>
        <v>0</v>
      </c>
      <c r="P1899">
        <f t="shared" si="226"/>
        <v>0</v>
      </c>
      <c r="Q1899">
        <f t="shared" si="226"/>
        <v>0</v>
      </c>
      <c r="R1899">
        <f t="shared" si="226"/>
        <v>0</v>
      </c>
      <c r="S1899">
        <f t="shared" si="226"/>
        <v>0</v>
      </c>
      <c r="T1899">
        <f t="shared" si="226"/>
        <v>0</v>
      </c>
      <c r="U1899">
        <f t="shared" si="226"/>
        <v>0</v>
      </c>
      <c r="V1899">
        <f t="shared" si="226"/>
        <v>0</v>
      </c>
      <c r="W1899">
        <f t="shared" si="226"/>
        <v>0</v>
      </c>
      <c r="X1899">
        <f t="shared" si="226"/>
        <v>0</v>
      </c>
    </row>
    <row r="1900" spans="3:24" ht="30" customHeight="1" thickTop="1" thickBot="1" x14ac:dyDescent="0.25">
      <c r="C1900" s="108"/>
      <c r="D1900" s="108"/>
      <c r="E1900" s="115"/>
      <c r="F1900" s="115"/>
      <c r="H1900" t="str">
        <f t="shared" si="221"/>
        <v/>
      </c>
      <c r="I1900" t="str">
        <f t="shared" si="222"/>
        <v/>
      </c>
      <c r="J1900" t="str">
        <f t="shared" si="223"/>
        <v/>
      </c>
      <c r="K1900" t="str">
        <f t="shared" si="224"/>
        <v/>
      </c>
      <c r="M1900">
        <f t="shared" si="225"/>
        <v>0</v>
      </c>
      <c r="N1900">
        <f t="shared" si="226"/>
        <v>0</v>
      </c>
      <c r="O1900">
        <f t="shared" si="226"/>
        <v>0</v>
      </c>
      <c r="P1900">
        <f t="shared" si="226"/>
        <v>0</v>
      </c>
      <c r="Q1900">
        <f t="shared" si="226"/>
        <v>0</v>
      </c>
      <c r="R1900">
        <f t="shared" si="226"/>
        <v>0</v>
      </c>
      <c r="S1900">
        <f t="shared" si="226"/>
        <v>0</v>
      </c>
      <c r="T1900">
        <f t="shared" si="226"/>
        <v>0</v>
      </c>
      <c r="U1900">
        <f t="shared" si="226"/>
        <v>0</v>
      </c>
      <c r="V1900">
        <f t="shared" si="226"/>
        <v>0</v>
      </c>
      <c r="W1900">
        <f t="shared" si="226"/>
        <v>0</v>
      </c>
      <c r="X1900">
        <f t="shared" si="226"/>
        <v>0</v>
      </c>
    </row>
    <row r="1901" spans="3:24" ht="30" customHeight="1" thickTop="1" thickBot="1" x14ac:dyDescent="0.25">
      <c r="C1901" s="108"/>
      <c r="D1901" s="108"/>
      <c r="E1901" s="115"/>
      <c r="F1901" s="115"/>
      <c r="H1901" t="str">
        <f t="shared" si="221"/>
        <v/>
      </c>
      <c r="I1901" t="str">
        <f t="shared" si="222"/>
        <v/>
      </c>
      <c r="J1901" t="str">
        <f t="shared" si="223"/>
        <v/>
      </c>
      <c r="K1901" t="str">
        <f t="shared" si="224"/>
        <v/>
      </c>
      <c r="M1901">
        <f t="shared" si="225"/>
        <v>0</v>
      </c>
      <c r="N1901">
        <f t="shared" si="226"/>
        <v>0</v>
      </c>
      <c r="O1901">
        <f t="shared" si="226"/>
        <v>0</v>
      </c>
      <c r="P1901">
        <f t="shared" si="226"/>
        <v>0</v>
      </c>
      <c r="Q1901">
        <f t="shared" si="226"/>
        <v>0</v>
      </c>
      <c r="R1901">
        <f t="shared" si="226"/>
        <v>0</v>
      </c>
      <c r="S1901">
        <f t="shared" si="226"/>
        <v>0</v>
      </c>
      <c r="T1901">
        <f t="shared" si="226"/>
        <v>0</v>
      </c>
      <c r="U1901">
        <f t="shared" si="226"/>
        <v>0</v>
      </c>
      <c r="V1901">
        <f t="shared" si="226"/>
        <v>0</v>
      </c>
      <c r="W1901">
        <f t="shared" si="226"/>
        <v>0</v>
      </c>
      <c r="X1901">
        <f t="shared" si="226"/>
        <v>0</v>
      </c>
    </row>
    <row r="1902" spans="3:24" ht="30" customHeight="1" thickTop="1" thickBot="1" x14ac:dyDescent="0.25">
      <c r="C1902" s="108"/>
      <c r="D1902" s="108"/>
      <c r="E1902" s="115"/>
      <c r="F1902" s="115"/>
      <c r="H1902" t="str">
        <f t="shared" si="221"/>
        <v/>
      </c>
      <c r="I1902" t="str">
        <f t="shared" si="222"/>
        <v/>
      </c>
      <c r="J1902" t="str">
        <f t="shared" si="223"/>
        <v/>
      </c>
      <c r="K1902" t="str">
        <f t="shared" si="224"/>
        <v/>
      </c>
      <c r="M1902">
        <f t="shared" si="225"/>
        <v>0</v>
      </c>
      <c r="N1902">
        <f t="shared" si="226"/>
        <v>0</v>
      </c>
      <c r="O1902">
        <f t="shared" si="226"/>
        <v>0</v>
      </c>
      <c r="P1902">
        <f t="shared" si="226"/>
        <v>0</v>
      </c>
      <c r="Q1902">
        <f t="shared" si="226"/>
        <v>0</v>
      </c>
      <c r="R1902">
        <f t="shared" si="226"/>
        <v>0</v>
      </c>
      <c r="S1902">
        <f t="shared" si="226"/>
        <v>0</v>
      </c>
      <c r="T1902">
        <f t="shared" si="226"/>
        <v>0</v>
      </c>
      <c r="U1902">
        <f t="shared" si="226"/>
        <v>0</v>
      </c>
      <c r="V1902">
        <f t="shared" si="226"/>
        <v>0</v>
      </c>
      <c r="W1902">
        <f t="shared" si="226"/>
        <v>0</v>
      </c>
      <c r="X1902">
        <f t="shared" si="226"/>
        <v>0</v>
      </c>
    </row>
    <row r="1903" spans="3:24" ht="30" customHeight="1" thickTop="1" thickBot="1" x14ac:dyDescent="0.25">
      <c r="C1903" s="108"/>
      <c r="D1903" s="108"/>
      <c r="E1903" s="115"/>
      <c r="F1903" s="115"/>
      <c r="H1903" t="str">
        <f t="shared" si="221"/>
        <v/>
      </c>
      <c r="I1903" t="str">
        <f t="shared" si="222"/>
        <v/>
      </c>
      <c r="J1903" t="str">
        <f t="shared" si="223"/>
        <v/>
      </c>
      <c r="K1903" t="str">
        <f t="shared" si="224"/>
        <v/>
      </c>
      <c r="M1903">
        <f t="shared" si="225"/>
        <v>0</v>
      </c>
      <c r="N1903">
        <f t="shared" si="226"/>
        <v>0</v>
      </c>
      <c r="O1903">
        <f t="shared" si="226"/>
        <v>0</v>
      </c>
      <c r="P1903">
        <f t="shared" si="226"/>
        <v>0</v>
      </c>
      <c r="Q1903">
        <f t="shared" si="226"/>
        <v>0</v>
      </c>
      <c r="R1903">
        <f t="shared" si="226"/>
        <v>0</v>
      </c>
      <c r="S1903">
        <f t="shared" si="226"/>
        <v>0</v>
      </c>
      <c r="T1903">
        <f t="shared" si="226"/>
        <v>0</v>
      </c>
      <c r="U1903">
        <f t="shared" si="226"/>
        <v>0</v>
      </c>
      <c r="V1903">
        <f t="shared" si="226"/>
        <v>0</v>
      </c>
      <c r="W1903">
        <f t="shared" si="226"/>
        <v>0</v>
      </c>
      <c r="X1903">
        <f t="shared" si="226"/>
        <v>0</v>
      </c>
    </row>
    <row r="1904" spans="3:24" ht="30" customHeight="1" thickTop="1" thickBot="1" x14ac:dyDescent="0.25">
      <c r="C1904" s="108"/>
      <c r="D1904" s="108"/>
      <c r="E1904" s="115"/>
      <c r="F1904" s="115"/>
      <c r="H1904" t="str">
        <f t="shared" si="221"/>
        <v/>
      </c>
      <c r="I1904" t="str">
        <f t="shared" si="222"/>
        <v/>
      </c>
      <c r="J1904" t="str">
        <f t="shared" si="223"/>
        <v/>
      </c>
      <c r="K1904" t="str">
        <f t="shared" si="224"/>
        <v/>
      </c>
      <c r="M1904">
        <f t="shared" si="225"/>
        <v>0</v>
      </c>
      <c r="N1904">
        <f t="shared" si="225"/>
        <v>0</v>
      </c>
      <c r="O1904">
        <f t="shared" si="225"/>
        <v>0</v>
      </c>
      <c r="P1904">
        <f t="shared" si="225"/>
        <v>0</v>
      </c>
      <c r="Q1904">
        <f t="shared" si="225"/>
        <v>0</v>
      </c>
      <c r="R1904">
        <f t="shared" si="225"/>
        <v>0</v>
      </c>
      <c r="S1904">
        <f t="shared" si="225"/>
        <v>0</v>
      </c>
      <c r="T1904">
        <f t="shared" si="225"/>
        <v>0</v>
      </c>
      <c r="U1904">
        <f t="shared" si="225"/>
        <v>0</v>
      </c>
      <c r="V1904">
        <f t="shared" si="225"/>
        <v>0</v>
      </c>
      <c r="W1904">
        <f t="shared" si="225"/>
        <v>0</v>
      </c>
      <c r="X1904">
        <f t="shared" si="225"/>
        <v>0</v>
      </c>
    </row>
    <row r="1905" spans="3:24" ht="30" customHeight="1" thickTop="1" thickBot="1" x14ac:dyDescent="0.25">
      <c r="C1905" s="108"/>
      <c r="D1905" s="108"/>
      <c r="E1905" s="115"/>
      <c r="F1905" s="115"/>
      <c r="H1905" t="str">
        <f t="shared" si="221"/>
        <v/>
      </c>
      <c r="I1905" t="str">
        <f t="shared" si="222"/>
        <v/>
      </c>
      <c r="J1905" t="str">
        <f t="shared" si="223"/>
        <v/>
      </c>
      <c r="K1905" t="str">
        <f t="shared" si="224"/>
        <v/>
      </c>
      <c r="M1905">
        <f t="shared" si="225"/>
        <v>0</v>
      </c>
      <c r="N1905">
        <f t="shared" si="225"/>
        <v>0</v>
      </c>
      <c r="O1905">
        <f t="shared" si="225"/>
        <v>0</v>
      </c>
      <c r="P1905">
        <f t="shared" si="225"/>
        <v>0</v>
      </c>
      <c r="Q1905">
        <f t="shared" si="225"/>
        <v>0</v>
      </c>
      <c r="R1905">
        <f t="shared" si="225"/>
        <v>0</v>
      </c>
      <c r="S1905">
        <f t="shared" si="225"/>
        <v>0</v>
      </c>
      <c r="T1905">
        <f t="shared" si="225"/>
        <v>0</v>
      </c>
      <c r="U1905">
        <f t="shared" si="225"/>
        <v>0</v>
      </c>
      <c r="V1905">
        <f t="shared" si="225"/>
        <v>0</v>
      </c>
      <c r="W1905">
        <f t="shared" si="225"/>
        <v>0</v>
      </c>
      <c r="X1905">
        <f t="shared" si="225"/>
        <v>0</v>
      </c>
    </row>
    <row r="1906" spans="3:24" ht="30" customHeight="1" thickTop="1" thickBot="1" x14ac:dyDescent="0.25">
      <c r="C1906" s="108"/>
      <c r="D1906" s="108"/>
      <c r="E1906" s="115"/>
      <c r="F1906" s="115"/>
      <c r="H1906" t="str">
        <f t="shared" si="221"/>
        <v/>
      </c>
      <c r="I1906" t="str">
        <f t="shared" si="222"/>
        <v/>
      </c>
      <c r="J1906" t="str">
        <f t="shared" si="223"/>
        <v/>
      </c>
      <c r="K1906" t="str">
        <f t="shared" si="224"/>
        <v/>
      </c>
      <c r="M1906">
        <f t="shared" si="225"/>
        <v>0</v>
      </c>
      <c r="N1906">
        <f t="shared" si="225"/>
        <v>0</v>
      </c>
      <c r="O1906">
        <f t="shared" si="225"/>
        <v>0</v>
      </c>
      <c r="P1906">
        <f t="shared" si="225"/>
        <v>0</v>
      </c>
      <c r="Q1906">
        <f t="shared" si="225"/>
        <v>0</v>
      </c>
      <c r="R1906">
        <f t="shared" si="225"/>
        <v>0</v>
      </c>
      <c r="S1906">
        <f t="shared" si="225"/>
        <v>0</v>
      </c>
      <c r="T1906">
        <f t="shared" si="225"/>
        <v>0</v>
      </c>
      <c r="U1906">
        <f t="shared" si="225"/>
        <v>0</v>
      </c>
      <c r="V1906">
        <f t="shared" si="225"/>
        <v>0</v>
      </c>
      <c r="W1906">
        <f t="shared" si="225"/>
        <v>0</v>
      </c>
      <c r="X1906">
        <f t="shared" si="225"/>
        <v>0</v>
      </c>
    </row>
    <row r="1907" spans="3:24" ht="30" customHeight="1" thickTop="1" thickBot="1" x14ac:dyDescent="0.25">
      <c r="C1907" s="108"/>
      <c r="D1907" s="108"/>
      <c r="E1907" s="115"/>
      <c r="F1907" s="115"/>
      <c r="H1907" t="str">
        <f t="shared" si="221"/>
        <v/>
      </c>
      <c r="I1907" t="str">
        <f t="shared" si="222"/>
        <v/>
      </c>
      <c r="J1907" t="str">
        <f t="shared" si="223"/>
        <v/>
      </c>
      <c r="K1907" t="str">
        <f t="shared" si="224"/>
        <v/>
      </c>
      <c r="M1907">
        <f t="shared" si="225"/>
        <v>0</v>
      </c>
      <c r="N1907">
        <f t="shared" si="225"/>
        <v>0</v>
      </c>
      <c r="O1907">
        <f t="shared" si="225"/>
        <v>0</v>
      </c>
      <c r="P1907">
        <f t="shared" si="225"/>
        <v>0</v>
      </c>
      <c r="Q1907">
        <f t="shared" si="225"/>
        <v>0</v>
      </c>
      <c r="R1907">
        <f t="shared" si="225"/>
        <v>0</v>
      </c>
      <c r="S1907">
        <f t="shared" si="225"/>
        <v>0</v>
      </c>
      <c r="T1907">
        <f t="shared" si="225"/>
        <v>0</v>
      </c>
      <c r="U1907">
        <f t="shared" si="225"/>
        <v>0</v>
      </c>
      <c r="V1907">
        <f t="shared" si="225"/>
        <v>0</v>
      </c>
      <c r="W1907">
        <f t="shared" si="225"/>
        <v>0</v>
      </c>
      <c r="X1907">
        <f t="shared" si="225"/>
        <v>0</v>
      </c>
    </row>
    <row r="1908" spans="3:24" ht="30" customHeight="1" thickTop="1" thickBot="1" x14ac:dyDescent="0.25">
      <c r="C1908" s="108"/>
      <c r="D1908" s="108"/>
      <c r="E1908" s="115"/>
      <c r="F1908" s="115"/>
      <c r="H1908" t="str">
        <f t="shared" si="221"/>
        <v/>
      </c>
      <c r="I1908" t="str">
        <f t="shared" si="222"/>
        <v/>
      </c>
      <c r="J1908" t="str">
        <f t="shared" si="223"/>
        <v/>
      </c>
      <c r="K1908" t="str">
        <f t="shared" si="224"/>
        <v/>
      </c>
      <c r="M1908">
        <f t="shared" si="225"/>
        <v>0</v>
      </c>
      <c r="N1908">
        <f t="shared" si="225"/>
        <v>0</v>
      </c>
      <c r="O1908">
        <f t="shared" si="225"/>
        <v>0</v>
      </c>
      <c r="P1908">
        <f t="shared" si="225"/>
        <v>0</v>
      </c>
      <c r="Q1908">
        <f t="shared" si="225"/>
        <v>0</v>
      </c>
      <c r="R1908">
        <f t="shared" si="225"/>
        <v>0</v>
      </c>
      <c r="S1908">
        <f t="shared" si="225"/>
        <v>0</v>
      </c>
      <c r="T1908">
        <f t="shared" si="225"/>
        <v>0</v>
      </c>
      <c r="U1908">
        <f t="shared" si="225"/>
        <v>0</v>
      </c>
      <c r="V1908">
        <f t="shared" si="225"/>
        <v>0</v>
      </c>
      <c r="W1908">
        <f t="shared" si="225"/>
        <v>0</v>
      </c>
      <c r="X1908">
        <f t="shared" si="225"/>
        <v>0</v>
      </c>
    </row>
    <row r="1909" spans="3:24" ht="30" customHeight="1" thickTop="1" thickBot="1" x14ac:dyDescent="0.25">
      <c r="C1909" s="108"/>
      <c r="D1909" s="108"/>
      <c r="E1909" s="115"/>
      <c r="F1909" s="115"/>
      <c r="H1909" t="str">
        <f t="shared" si="221"/>
        <v/>
      </c>
      <c r="I1909" t="str">
        <f t="shared" si="222"/>
        <v/>
      </c>
      <c r="J1909" t="str">
        <f t="shared" si="223"/>
        <v/>
      </c>
      <c r="K1909" t="str">
        <f t="shared" si="224"/>
        <v/>
      </c>
      <c r="M1909">
        <f t="shared" si="225"/>
        <v>0</v>
      </c>
      <c r="N1909">
        <f t="shared" si="225"/>
        <v>0</v>
      </c>
      <c r="O1909">
        <f t="shared" si="225"/>
        <v>0</v>
      </c>
      <c r="P1909">
        <f t="shared" si="225"/>
        <v>0</v>
      </c>
      <c r="Q1909">
        <f t="shared" si="225"/>
        <v>0</v>
      </c>
      <c r="R1909">
        <f t="shared" si="225"/>
        <v>0</v>
      </c>
      <c r="S1909">
        <f t="shared" si="225"/>
        <v>0</v>
      </c>
      <c r="T1909">
        <f t="shared" si="225"/>
        <v>0</v>
      </c>
      <c r="U1909">
        <f t="shared" si="225"/>
        <v>0</v>
      </c>
      <c r="V1909">
        <f t="shared" si="225"/>
        <v>0</v>
      </c>
      <c r="W1909">
        <f t="shared" si="225"/>
        <v>0</v>
      </c>
      <c r="X1909">
        <f t="shared" si="225"/>
        <v>0</v>
      </c>
    </row>
    <row r="1910" spans="3:24" ht="30" customHeight="1" thickTop="1" thickBot="1" x14ac:dyDescent="0.25">
      <c r="C1910" s="108"/>
      <c r="D1910" s="108"/>
      <c r="E1910" s="115"/>
      <c r="F1910" s="115"/>
      <c r="H1910" t="str">
        <f t="shared" si="221"/>
        <v/>
      </c>
      <c r="I1910" t="str">
        <f t="shared" si="222"/>
        <v/>
      </c>
      <c r="J1910" t="str">
        <f t="shared" si="223"/>
        <v/>
      </c>
      <c r="K1910" t="str">
        <f t="shared" si="224"/>
        <v/>
      </c>
      <c r="M1910">
        <f t="shared" si="225"/>
        <v>0</v>
      </c>
      <c r="N1910">
        <f t="shared" si="225"/>
        <v>0</v>
      </c>
      <c r="O1910">
        <f t="shared" si="225"/>
        <v>0</v>
      </c>
      <c r="P1910">
        <f t="shared" si="225"/>
        <v>0</v>
      </c>
      <c r="Q1910">
        <f t="shared" si="225"/>
        <v>0</v>
      </c>
      <c r="R1910">
        <f t="shared" si="225"/>
        <v>0</v>
      </c>
      <c r="S1910">
        <f t="shared" si="225"/>
        <v>0</v>
      </c>
      <c r="T1910">
        <f t="shared" si="225"/>
        <v>0</v>
      </c>
      <c r="U1910">
        <f t="shared" si="225"/>
        <v>0</v>
      </c>
      <c r="V1910">
        <f t="shared" si="225"/>
        <v>0</v>
      </c>
      <c r="W1910">
        <f t="shared" si="225"/>
        <v>0</v>
      </c>
      <c r="X1910">
        <f t="shared" si="225"/>
        <v>0</v>
      </c>
    </row>
    <row r="1911" spans="3:24" ht="30" customHeight="1" thickTop="1" thickBot="1" x14ac:dyDescent="0.25">
      <c r="C1911" s="108"/>
      <c r="D1911" s="108"/>
      <c r="E1911" s="115"/>
      <c r="F1911" s="115"/>
      <c r="H1911" t="str">
        <f t="shared" si="221"/>
        <v/>
      </c>
      <c r="I1911" t="str">
        <f t="shared" si="222"/>
        <v/>
      </c>
      <c r="J1911" t="str">
        <f t="shared" si="223"/>
        <v/>
      </c>
      <c r="K1911" t="str">
        <f t="shared" si="224"/>
        <v/>
      </c>
      <c r="M1911">
        <f t="shared" si="225"/>
        <v>0</v>
      </c>
      <c r="N1911">
        <f t="shared" si="225"/>
        <v>0</v>
      </c>
      <c r="O1911">
        <f t="shared" si="225"/>
        <v>0</v>
      </c>
      <c r="P1911">
        <f t="shared" si="225"/>
        <v>0</v>
      </c>
      <c r="Q1911">
        <f t="shared" si="225"/>
        <v>0</v>
      </c>
      <c r="R1911">
        <f t="shared" si="225"/>
        <v>0</v>
      </c>
      <c r="S1911">
        <f t="shared" si="225"/>
        <v>0</v>
      </c>
      <c r="T1911">
        <f t="shared" si="225"/>
        <v>0</v>
      </c>
      <c r="U1911">
        <f t="shared" si="225"/>
        <v>0</v>
      </c>
      <c r="V1911">
        <f t="shared" si="225"/>
        <v>0</v>
      </c>
      <c r="W1911">
        <f t="shared" si="225"/>
        <v>0</v>
      </c>
      <c r="X1911">
        <f t="shared" si="225"/>
        <v>0</v>
      </c>
    </row>
    <row r="1912" spans="3:24" ht="30" customHeight="1" thickTop="1" thickBot="1" x14ac:dyDescent="0.25">
      <c r="C1912" s="108"/>
      <c r="D1912" s="108"/>
      <c r="E1912" s="115"/>
      <c r="F1912" s="115"/>
      <c r="H1912" t="str">
        <f t="shared" si="221"/>
        <v/>
      </c>
      <c r="I1912" t="str">
        <f t="shared" si="222"/>
        <v/>
      </c>
      <c r="J1912" t="str">
        <f t="shared" si="223"/>
        <v/>
      </c>
      <c r="K1912" t="str">
        <f t="shared" si="224"/>
        <v/>
      </c>
      <c r="M1912">
        <f t="shared" si="225"/>
        <v>0</v>
      </c>
      <c r="N1912">
        <f t="shared" si="225"/>
        <v>0</v>
      </c>
      <c r="O1912">
        <f t="shared" si="225"/>
        <v>0</v>
      </c>
      <c r="P1912">
        <f t="shared" si="225"/>
        <v>0</v>
      </c>
      <c r="Q1912">
        <f t="shared" si="225"/>
        <v>0</v>
      </c>
      <c r="R1912">
        <f t="shared" si="225"/>
        <v>0</v>
      </c>
      <c r="S1912">
        <f t="shared" si="225"/>
        <v>0</v>
      </c>
      <c r="T1912">
        <f t="shared" si="225"/>
        <v>0</v>
      </c>
      <c r="U1912">
        <f t="shared" si="225"/>
        <v>0</v>
      </c>
      <c r="V1912">
        <f t="shared" si="225"/>
        <v>0</v>
      </c>
      <c r="W1912">
        <f t="shared" si="225"/>
        <v>0</v>
      </c>
      <c r="X1912">
        <f t="shared" si="225"/>
        <v>0</v>
      </c>
    </row>
    <row r="1913" spans="3:24" ht="30" customHeight="1" thickTop="1" thickBot="1" x14ac:dyDescent="0.25">
      <c r="C1913" s="108"/>
      <c r="D1913" s="108"/>
      <c r="E1913" s="115"/>
      <c r="F1913" s="115"/>
      <c r="H1913" t="str">
        <f t="shared" si="221"/>
        <v/>
      </c>
      <c r="I1913" t="str">
        <f t="shared" si="222"/>
        <v/>
      </c>
      <c r="J1913" t="str">
        <f t="shared" si="223"/>
        <v/>
      </c>
      <c r="K1913" t="str">
        <f t="shared" si="224"/>
        <v/>
      </c>
      <c r="M1913">
        <f t="shared" si="225"/>
        <v>0</v>
      </c>
      <c r="N1913">
        <f t="shared" si="225"/>
        <v>0</v>
      </c>
      <c r="O1913">
        <f t="shared" si="225"/>
        <v>0</v>
      </c>
      <c r="P1913">
        <f t="shared" si="225"/>
        <v>0</v>
      </c>
      <c r="Q1913">
        <f t="shared" si="225"/>
        <v>0</v>
      </c>
      <c r="R1913">
        <f t="shared" si="225"/>
        <v>0</v>
      </c>
      <c r="S1913">
        <f t="shared" si="225"/>
        <v>0</v>
      </c>
      <c r="T1913">
        <f t="shared" si="225"/>
        <v>0</v>
      </c>
      <c r="U1913">
        <f t="shared" si="225"/>
        <v>0</v>
      </c>
      <c r="V1913">
        <f t="shared" si="225"/>
        <v>0</v>
      </c>
      <c r="W1913">
        <f t="shared" si="225"/>
        <v>0</v>
      </c>
      <c r="X1913">
        <f t="shared" si="225"/>
        <v>0</v>
      </c>
    </row>
    <row r="1914" spans="3:24" ht="30" customHeight="1" thickTop="1" thickBot="1" x14ac:dyDescent="0.25">
      <c r="C1914" s="108"/>
      <c r="D1914" s="108"/>
      <c r="E1914" s="115"/>
      <c r="F1914" s="115"/>
      <c r="H1914" t="str">
        <f t="shared" si="221"/>
        <v/>
      </c>
      <c r="I1914" t="str">
        <f t="shared" si="222"/>
        <v/>
      </c>
      <c r="J1914" t="str">
        <f t="shared" si="223"/>
        <v/>
      </c>
      <c r="K1914" t="str">
        <f t="shared" si="224"/>
        <v/>
      </c>
      <c r="M1914">
        <f t="shared" si="225"/>
        <v>0</v>
      </c>
      <c r="N1914">
        <f t="shared" si="225"/>
        <v>0</v>
      </c>
      <c r="O1914">
        <f t="shared" si="225"/>
        <v>0</v>
      </c>
      <c r="P1914">
        <f t="shared" si="225"/>
        <v>0</v>
      </c>
      <c r="Q1914">
        <f t="shared" si="225"/>
        <v>0</v>
      </c>
      <c r="R1914">
        <f t="shared" si="225"/>
        <v>0</v>
      </c>
      <c r="S1914">
        <f t="shared" si="225"/>
        <v>0</v>
      </c>
      <c r="T1914">
        <f t="shared" si="225"/>
        <v>0</v>
      </c>
      <c r="U1914">
        <f t="shared" si="225"/>
        <v>0</v>
      </c>
      <c r="V1914">
        <f t="shared" si="225"/>
        <v>0</v>
      </c>
      <c r="W1914">
        <f t="shared" si="225"/>
        <v>0</v>
      </c>
      <c r="X1914">
        <f t="shared" si="225"/>
        <v>0</v>
      </c>
    </row>
    <row r="1915" spans="3:24" ht="30" customHeight="1" thickTop="1" thickBot="1" x14ac:dyDescent="0.25">
      <c r="C1915" s="108"/>
      <c r="D1915" s="108"/>
      <c r="E1915" s="115"/>
      <c r="F1915" s="115"/>
      <c r="H1915" t="str">
        <f t="shared" si="221"/>
        <v/>
      </c>
      <c r="I1915" t="str">
        <f t="shared" si="222"/>
        <v/>
      </c>
      <c r="J1915" t="str">
        <f t="shared" si="223"/>
        <v/>
      </c>
      <c r="K1915" t="str">
        <f t="shared" si="224"/>
        <v/>
      </c>
      <c r="M1915">
        <f t="shared" si="225"/>
        <v>0</v>
      </c>
      <c r="N1915">
        <f t="shared" si="225"/>
        <v>0</v>
      </c>
      <c r="O1915">
        <f t="shared" si="225"/>
        <v>0</v>
      </c>
      <c r="P1915">
        <f t="shared" si="225"/>
        <v>0</v>
      </c>
      <c r="Q1915">
        <f t="shared" si="225"/>
        <v>0</v>
      </c>
      <c r="R1915">
        <f t="shared" si="225"/>
        <v>0</v>
      </c>
      <c r="S1915">
        <f t="shared" si="225"/>
        <v>0</v>
      </c>
      <c r="T1915">
        <f t="shared" si="225"/>
        <v>0</v>
      </c>
      <c r="U1915">
        <f t="shared" si="225"/>
        <v>0</v>
      </c>
      <c r="V1915">
        <f t="shared" si="225"/>
        <v>0</v>
      </c>
      <c r="W1915">
        <f t="shared" si="225"/>
        <v>0</v>
      </c>
      <c r="X1915">
        <f t="shared" si="225"/>
        <v>0</v>
      </c>
    </row>
    <row r="1916" spans="3:24" ht="30" customHeight="1" thickTop="1" thickBot="1" x14ac:dyDescent="0.25">
      <c r="C1916" s="108"/>
      <c r="D1916" s="108"/>
      <c r="E1916" s="115"/>
      <c r="F1916" s="115"/>
      <c r="H1916" t="str">
        <f t="shared" si="221"/>
        <v/>
      </c>
      <c r="I1916" t="str">
        <f t="shared" si="222"/>
        <v/>
      </c>
      <c r="J1916" t="str">
        <f t="shared" si="223"/>
        <v/>
      </c>
      <c r="K1916" t="str">
        <f t="shared" si="224"/>
        <v/>
      </c>
      <c r="M1916">
        <f t="shared" si="225"/>
        <v>0</v>
      </c>
      <c r="N1916">
        <f t="shared" si="225"/>
        <v>0</v>
      </c>
      <c r="O1916">
        <f t="shared" si="225"/>
        <v>0</v>
      </c>
      <c r="P1916">
        <f t="shared" si="225"/>
        <v>0</v>
      </c>
      <c r="Q1916">
        <f t="shared" si="225"/>
        <v>0</v>
      </c>
      <c r="R1916">
        <f t="shared" si="225"/>
        <v>0</v>
      </c>
      <c r="S1916">
        <f t="shared" si="225"/>
        <v>0</v>
      </c>
      <c r="T1916">
        <f t="shared" si="225"/>
        <v>0</v>
      </c>
      <c r="U1916">
        <f t="shared" si="225"/>
        <v>0</v>
      </c>
      <c r="V1916">
        <f t="shared" si="225"/>
        <v>0</v>
      </c>
      <c r="W1916">
        <f t="shared" si="225"/>
        <v>0</v>
      </c>
      <c r="X1916">
        <f t="shared" si="225"/>
        <v>0</v>
      </c>
    </row>
    <row r="1917" spans="3:24" ht="30" customHeight="1" thickTop="1" thickBot="1" x14ac:dyDescent="0.25">
      <c r="C1917" s="108"/>
      <c r="D1917" s="108"/>
      <c r="E1917" s="115"/>
      <c r="F1917" s="115"/>
      <c r="H1917" t="str">
        <f t="shared" si="221"/>
        <v/>
      </c>
      <c r="I1917" t="str">
        <f t="shared" si="222"/>
        <v/>
      </c>
      <c r="J1917" t="str">
        <f t="shared" si="223"/>
        <v/>
      </c>
      <c r="K1917" t="str">
        <f t="shared" si="224"/>
        <v/>
      </c>
      <c r="M1917">
        <f t="shared" si="225"/>
        <v>0</v>
      </c>
      <c r="N1917">
        <f t="shared" si="225"/>
        <v>0</v>
      </c>
      <c r="O1917">
        <f t="shared" si="225"/>
        <v>0</v>
      </c>
      <c r="P1917">
        <f t="shared" si="225"/>
        <v>0</v>
      </c>
      <c r="Q1917">
        <f t="shared" si="225"/>
        <v>0</v>
      </c>
      <c r="R1917">
        <f t="shared" si="225"/>
        <v>0</v>
      </c>
      <c r="S1917">
        <f t="shared" si="225"/>
        <v>0</v>
      </c>
      <c r="T1917">
        <f t="shared" si="225"/>
        <v>0</v>
      </c>
      <c r="U1917">
        <f t="shared" si="225"/>
        <v>0</v>
      </c>
      <c r="V1917">
        <f t="shared" si="225"/>
        <v>0</v>
      </c>
      <c r="W1917">
        <f t="shared" si="225"/>
        <v>0</v>
      </c>
      <c r="X1917">
        <f t="shared" si="225"/>
        <v>0</v>
      </c>
    </row>
    <row r="1918" spans="3:24" ht="30" customHeight="1" thickTop="1" thickBot="1" x14ac:dyDescent="0.25">
      <c r="C1918" s="108"/>
      <c r="D1918" s="108"/>
      <c r="E1918" s="115"/>
      <c r="F1918" s="115"/>
      <c r="H1918" t="str">
        <f t="shared" si="221"/>
        <v/>
      </c>
      <c r="I1918" t="str">
        <f t="shared" si="222"/>
        <v/>
      </c>
      <c r="J1918" t="str">
        <f t="shared" si="223"/>
        <v/>
      </c>
      <c r="K1918" t="str">
        <f t="shared" si="224"/>
        <v/>
      </c>
      <c r="M1918">
        <f t="shared" si="225"/>
        <v>0</v>
      </c>
      <c r="N1918">
        <f t="shared" si="225"/>
        <v>0</v>
      </c>
      <c r="O1918">
        <f t="shared" si="225"/>
        <v>0</v>
      </c>
      <c r="P1918">
        <f t="shared" si="225"/>
        <v>0</v>
      </c>
      <c r="Q1918">
        <f t="shared" si="225"/>
        <v>0</v>
      </c>
      <c r="R1918">
        <f t="shared" si="225"/>
        <v>0</v>
      </c>
      <c r="S1918">
        <f t="shared" si="225"/>
        <v>0</v>
      </c>
      <c r="T1918">
        <f t="shared" si="225"/>
        <v>0</v>
      </c>
      <c r="U1918">
        <f t="shared" si="225"/>
        <v>0</v>
      </c>
      <c r="V1918">
        <f t="shared" si="225"/>
        <v>0</v>
      </c>
      <c r="W1918">
        <f t="shared" si="225"/>
        <v>0</v>
      </c>
      <c r="X1918">
        <f t="shared" si="225"/>
        <v>0</v>
      </c>
    </row>
    <row r="1919" spans="3:24" ht="30" customHeight="1" thickTop="1" thickBot="1" x14ac:dyDescent="0.25">
      <c r="C1919" s="108"/>
      <c r="D1919" s="108"/>
      <c r="E1919" s="115"/>
      <c r="F1919" s="115"/>
      <c r="H1919" t="str">
        <f t="shared" si="221"/>
        <v/>
      </c>
      <c r="I1919" t="str">
        <f t="shared" si="222"/>
        <v/>
      </c>
      <c r="J1919" t="str">
        <f t="shared" si="223"/>
        <v/>
      </c>
      <c r="K1919" t="str">
        <f t="shared" si="224"/>
        <v/>
      </c>
      <c r="M1919">
        <f t="shared" si="225"/>
        <v>0</v>
      </c>
      <c r="N1919">
        <f t="shared" si="225"/>
        <v>0</v>
      </c>
      <c r="O1919">
        <f t="shared" si="225"/>
        <v>0</v>
      </c>
      <c r="P1919">
        <f t="shared" si="225"/>
        <v>0</v>
      </c>
      <c r="Q1919">
        <f t="shared" si="225"/>
        <v>0</v>
      </c>
      <c r="R1919">
        <f t="shared" si="225"/>
        <v>0</v>
      </c>
      <c r="S1919">
        <f t="shared" si="225"/>
        <v>0</v>
      </c>
      <c r="T1919">
        <f t="shared" si="225"/>
        <v>0</v>
      </c>
      <c r="U1919">
        <f t="shared" si="225"/>
        <v>0</v>
      </c>
      <c r="V1919">
        <f t="shared" si="225"/>
        <v>0</v>
      </c>
      <c r="W1919">
        <f t="shared" si="225"/>
        <v>0</v>
      </c>
      <c r="X1919">
        <f t="shared" si="225"/>
        <v>0</v>
      </c>
    </row>
    <row r="1920" spans="3:24" ht="30" customHeight="1" thickTop="1" thickBot="1" x14ac:dyDescent="0.25">
      <c r="C1920" s="108"/>
      <c r="D1920" s="108"/>
      <c r="E1920" s="115"/>
      <c r="F1920" s="115"/>
      <c r="H1920" t="str">
        <f t="shared" si="221"/>
        <v/>
      </c>
      <c r="I1920" t="str">
        <f t="shared" si="222"/>
        <v/>
      </c>
      <c r="J1920" t="str">
        <f t="shared" si="223"/>
        <v/>
      </c>
      <c r="K1920" t="str">
        <f t="shared" si="224"/>
        <v/>
      </c>
      <c r="M1920">
        <f t="shared" si="225"/>
        <v>0</v>
      </c>
      <c r="N1920">
        <f t="shared" si="225"/>
        <v>0</v>
      </c>
      <c r="O1920">
        <f t="shared" si="225"/>
        <v>0</v>
      </c>
      <c r="P1920">
        <f t="shared" si="225"/>
        <v>0</v>
      </c>
      <c r="Q1920">
        <f t="shared" si="225"/>
        <v>0</v>
      </c>
      <c r="R1920">
        <f t="shared" si="225"/>
        <v>0</v>
      </c>
      <c r="S1920">
        <f t="shared" si="225"/>
        <v>0</v>
      </c>
      <c r="T1920">
        <f t="shared" si="225"/>
        <v>0</v>
      </c>
      <c r="U1920">
        <f t="shared" si="225"/>
        <v>0</v>
      </c>
      <c r="V1920">
        <f t="shared" si="225"/>
        <v>0</v>
      </c>
      <c r="W1920">
        <f t="shared" si="225"/>
        <v>0</v>
      </c>
      <c r="X1920">
        <f t="shared" si="225"/>
        <v>0</v>
      </c>
    </row>
    <row r="1921" spans="3:24" ht="30" customHeight="1" thickTop="1" thickBot="1" x14ac:dyDescent="0.25">
      <c r="C1921" s="108"/>
      <c r="D1921" s="108"/>
      <c r="E1921" s="115"/>
      <c r="F1921" s="115"/>
      <c r="H1921" t="str">
        <f t="shared" si="221"/>
        <v/>
      </c>
      <c r="I1921" t="str">
        <f t="shared" si="222"/>
        <v/>
      </c>
      <c r="J1921" t="str">
        <f t="shared" si="223"/>
        <v/>
      </c>
      <c r="K1921" t="str">
        <f t="shared" si="224"/>
        <v/>
      </c>
      <c r="M1921">
        <f t="shared" si="225"/>
        <v>0</v>
      </c>
      <c r="N1921">
        <f t="shared" si="225"/>
        <v>0</v>
      </c>
      <c r="O1921">
        <f t="shared" si="225"/>
        <v>0</v>
      </c>
      <c r="P1921">
        <f t="shared" si="225"/>
        <v>0</v>
      </c>
      <c r="Q1921">
        <f t="shared" si="225"/>
        <v>0</v>
      </c>
      <c r="R1921">
        <f t="shared" si="225"/>
        <v>0</v>
      </c>
      <c r="S1921">
        <f t="shared" si="225"/>
        <v>0</v>
      </c>
      <c r="T1921">
        <f t="shared" si="225"/>
        <v>0</v>
      </c>
      <c r="U1921">
        <f t="shared" si="225"/>
        <v>0</v>
      </c>
      <c r="V1921">
        <f t="shared" si="225"/>
        <v>0</v>
      </c>
      <c r="W1921">
        <f t="shared" si="225"/>
        <v>0</v>
      </c>
      <c r="X1921">
        <f t="shared" si="225"/>
        <v>0</v>
      </c>
    </row>
    <row r="1922" spans="3:24" ht="30" customHeight="1" thickTop="1" thickBot="1" x14ac:dyDescent="0.25">
      <c r="C1922" s="108"/>
      <c r="D1922" s="108"/>
      <c r="E1922" s="115"/>
      <c r="F1922" s="115"/>
      <c r="H1922" t="str">
        <f t="shared" si="221"/>
        <v/>
      </c>
      <c r="I1922" t="str">
        <f t="shared" si="222"/>
        <v/>
      </c>
      <c r="J1922" t="str">
        <f t="shared" si="223"/>
        <v/>
      </c>
      <c r="K1922" t="str">
        <f t="shared" si="224"/>
        <v/>
      </c>
      <c r="M1922">
        <f t="shared" ref="M1922:X1943" si="227">IF(ISERROR(IF(AND($H1922&lt;=M$6,$J1922&gt;=M$6),1,0)),"",IF(AND($H1922&lt;=M$6,$J1922&gt;=M$6),1,0))</f>
        <v>0</v>
      </c>
      <c r="N1922">
        <f t="shared" si="227"/>
        <v>0</v>
      </c>
      <c r="O1922">
        <f t="shared" si="227"/>
        <v>0</v>
      </c>
      <c r="P1922">
        <f t="shared" si="227"/>
        <v>0</v>
      </c>
      <c r="Q1922">
        <f t="shared" si="227"/>
        <v>0</v>
      </c>
      <c r="R1922">
        <f t="shared" si="227"/>
        <v>0</v>
      </c>
      <c r="S1922">
        <f t="shared" si="227"/>
        <v>0</v>
      </c>
      <c r="T1922">
        <f t="shared" si="227"/>
        <v>0</v>
      </c>
      <c r="U1922">
        <f t="shared" si="227"/>
        <v>0</v>
      </c>
      <c r="V1922">
        <f t="shared" si="227"/>
        <v>0</v>
      </c>
      <c r="W1922">
        <f t="shared" si="227"/>
        <v>0</v>
      </c>
      <c r="X1922">
        <f t="shared" si="227"/>
        <v>0</v>
      </c>
    </row>
    <row r="1923" spans="3:24" ht="30" customHeight="1" thickTop="1" thickBot="1" x14ac:dyDescent="0.25">
      <c r="C1923" s="108"/>
      <c r="D1923" s="108"/>
      <c r="E1923" s="115"/>
      <c r="F1923" s="115"/>
      <c r="H1923" t="str">
        <f t="shared" si="221"/>
        <v/>
      </c>
      <c r="I1923" t="str">
        <f t="shared" si="222"/>
        <v/>
      </c>
      <c r="J1923" t="str">
        <f t="shared" si="223"/>
        <v/>
      </c>
      <c r="K1923" t="str">
        <f t="shared" si="224"/>
        <v/>
      </c>
      <c r="M1923">
        <f t="shared" si="227"/>
        <v>0</v>
      </c>
      <c r="N1923">
        <f t="shared" si="227"/>
        <v>0</v>
      </c>
      <c r="O1923">
        <f t="shared" si="227"/>
        <v>0</v>
      </c>
      <c r="P1923">
        <f t="shared" si="227"/>
        <v>0</v>
      </c>
      <c r="Q1923">
        <f t="shared" si="227"/>
        <v>0</v>
      </c>
      <c r="R1923">
        <f t="shared" si="227"/>
        <v>0</v>
      </c>
      <c r="S1923">
        <f t="shared" si="227"/>
        <v>0</v>
      </c>
      <c r="T1923">
        <f t="shared" si="227"/>
        <v>0</v>
      </c>
      <c r="U1923">
        <f t="shared" si="227"/>
        <v>0</v>
      </c>
      <c r="V1923">
        <f t="shared" si="227"/>
        <v>0</v>
      </c>
      <c r="W1923">
        <f t="shared" si="227"/>
        <v>0</v>
      </c>
      <c r="X1923">
        <f t="shared" si="227"/>
        <v>0</v>
      </c>
    </row>
    <row r="1924" spans="3:24" ht="30" customHeight="1" thickTop="1" thickBot="1" x14ac:dyDescent="0.25">
      <c r="C1924" s="108"/>
      <c r="D1924" s="108"/>
      <c r="E1924" s="115"/>
      <c r="F1924" s="115"/>
      <c r="H1924" t="str">
        <f t="shared" si="221"/>
        <v/>
      </c>
      <c r="I1924" t="str">
        <f t="shared" si="222"/>
        <v/>
      </c>
      <c r="J1924" t="str">
        <f t="shared" si="223"/>
        <v/>
      </c>
      <c r="K1924" t="str">
        <f t="shared" si="224"/>
        <v/>
      </c>
      <c r="M1924">
        <f t="shared" si="227"/>
        <v>0</v>
      </c>
      <c r="N1924">
        <f t="shared" si="227"/>
        <v>0</v>
      </c>
      <c r="O1924">
        <f t="shared" si="227"/>
        <v>0</v>
      </c>
      <c r="P1924">
        <f t="shared" si="227"/>
        <v>0</v>
      </c>
      <c r="Q1924">
        <f t="shared" si="227"/>
        <v>0</v>
      </c>
      <c r="R1924">
        <f t="shared" si="227"/>
        <v>0</v>
      </c>
      <c r="S1924">
        <f t="shared" si="227"/>
        <v>0</v>
      </c>
      <c r="T1924">
        <f t="shared" si="227"/>
        <v>0</v>
      </c>
      <c r="U1924">
        <f t="shared" si="227"/>
        <v>0</v>
      </c>
      <c r="V1924">
        <f t="shared" si="227"/>
        <v>0</v>
      </c>
      <c r="W1924">
        <f t="shared" si="227"/>
        <v>0</v>
      </c>
      <c r="X1924">
        <f t="shared" si="227"/>
        <v>0</v>
      </c>
    </row>
    <row r="1925" spans="3:24" ht="30" customHeight="1" thickTop="1" thickBot="1" x14ac:dyDescent="0.25">
      <c r="C1925" s="108"/>
      <c r="D1925" s="108"/>
      <c r="E1925" s="115"/>
      <c r="F1925" s="115"/>
      <c r="H1925" t="str">
        <f t="shared" si="221"/>
        <v/>
      </c>
      <c r="I1925" t="str">
        <f t="shared" si="222"/>
        <v/>
      </c>
      <c r="J1925" t="str">
        <f t="shared" si="223"/>
        <v/>
      </c>
      <c r="K1925" t="str">
        <f t="shared" si="224"/>
        <v/>
      </c>
      <c r="M1925">
        <f t="shared" si="227"/>
        <v>0</v>
      </c>
      <c r="N1925">
        <f t="shared" si="227"/>
        <v>0</v>
      </c>
      <c r="O1925">
        <f t="shared" si="227"/>
        <v>0</v>
      </c>
      <c r="P1925">
        <f t="shared" si="227"/>
        <v>0</v>
      </c>
      <c r="Q1925">
        <f t="shared" si="227"/>
        <v>0</v>
      </c>
      <c r="R1925">
        <f t="shared" si="227"/>
        <v>0</v>
      </c>
      <c r="S1925">
        <f t="shared" si="227"/>
        <v>0</v>
      </c>
      <c r="T1925">
        <f t="shared" si="227"/>
        <v>0</v>
      </c>
      <c r="U1925">
        <f t="shared" si="227"/>
        <v>0</v>
      </c>
      <c r="V1925">
        <f t="shared" si="227"/>
        <v>0</v>
      </c>
      <c r="W1925">
        <f t="shared" si="227"/>
        <v>0</v>
      </c>
      <c r="X1925">
        <f t="shared" si="227"/>
        <v>0</v>
      </c>
    </row>
    <row r="1926" spans="3:24" ht="30" customHeight="1" thickTop="1" thickBot="1" x14ac:dyDescent="0.25">
      <c r="C1926" s="108"/>
      <c r="D1926" s="108"/>
      <c r="E1926" s="115"/>
      <c r="F1926" s="115"/>
      <c r="H1926" t="str">
        <f t="shared" si="221"/>
        <v/>
      </c>
      <c r="I1926" t="str">
        <f t="shared" si="222"/>
        <v/>
      </c>
      <c r="J1926" t="str">
        <f t="shared" si="223"/>
        <v/>
      </c>
      <c r="K1926" t="str">
        <f t="shared" si="224"/>
        <v/>
      </c>
      <c r="M1926">
        <f t="shared" si="227"/>
        <v>0</v>
      </c>
      <c r="N1926">
        <f t="shared" si="227"/>
        <v>0</v>
      </c>
      <c r="O1926">
        <f t="shared" si="227"/>
        <v>0</v>
      </c>
      <c r="P1926">
        <f t="shared" si="227"/>
        <v>0</v>
      </c>
      <c r="Q1926">
        <f t="shared" si="227"/>
        <v>0</v>
      </c>
      <c r="R1926">
        <f t="shared" si="227"/>
        <v>0</v>
      </c>
      <c r="S1926">
        <f t="shared" si="227"/>
        <v>0</v>
      </c>
      <c r="T1926">
        <f t="shared" si="227"/>
        <v>0</v>
      </c>
      <c r="U1926">
        <f t="shared" si="227"/>
        <v>0</v>
      </c>
      <c r="V1926">
        <f t="shared" si="227"/>
        <v>0</v>
      </c>
      <c r="W1926">
        <f t="shared" si="227"/>
        <v>0</v>
      </c>
      <c r="X1926">
        <f t="shared" si="227"/>
        <v>0</v>
      </c>
    </row>
    <row r="1927" spans="3:24" ht="30" customHeight="1" thickTop="1" thickBot="1" x14ac:dyDescent="0.25">
      <c r="C1927" s="108"/>
      <c r="D1927" s="108"/>
      <c r="E1927" s="115"/>
      <c r="F1927" s="115"/>
      <c r="H1927" t="str">
        <f t="shared" si="221"/>
        <v/>
      </c>
      <c r="I1927" t="str">
        <f t="shared" si="222"/>
        <v/>
      </c>
      <c r="J1927" t="str">
        <f t="shared" si="223"/>
        <v/>
      </c>
      <c r="K1927" t="str">
        <f t="shared" si="224"/>
        <v/>
      </c>
      <c r="M1927">
        <f t="shared" si="227"/>
        <v>0</v>
      </c>
      <c r="N1927">
        <f t="shared" si="227"/>
        <v>0</v>
      </c>
      <c r="O1927">
        <f t="shared" si="227"/>
        <v>0</v>
      </c>
      <c r="P1927">
        <f t="shared" si="227"/>
        <v>0</v>
      </c>
      <c r="Q1927">
        <f t="shared" si="227"/>
        <v>0</v>
      </c>
      <c r="R1927">
        <f t="shared" si="227"/>
        <v>0</v>
      </c>
      <c r="S1927">
        <f t="shared" si="227"/>
        <v>0</v>
      </c>
      <c r="T1927">
        <f t="shared" si="227"/>
        <v>0</v>
      </c>
      <c r="U1927">
        <f t="shared" si="227"/>
        <v>0</v>
      </c>
      <c r="V1927">
        <f t="shared" si="227"/>
        <v>0</v>
      </c>
      <c r="W1927">
        <f t="shared" si="227"/>
        <v>0</v>
      </c>
      <c r="X1927">
        <f t="shared" si="227"/>
        <v>0</v>
      </c>
    </row>
    <row r="1928" spans="3:24" ht="30" customHeight="1" thickTop="1" thickBot="1" x14ac:dyDescent="0.25">
      <c r="C1928" s="108"/>
      <c r="D1928" s="108"/>
      <c r="E1928" s="115"/>
      <c r="F1928" s="115"/>
      <c r="H1928" t="str">
        <f t="shared" si="221"/>
        <v/>
      </c>
      <c r="I1928" t="str">
        <f t="shared" si="222"/>
        <v/>
      </c>
      <c r="J1928" t="str">
        <f t="shared" si="223"/>
        <v/>
      </c>
      <c r="K1928" t="str">
        <f t="shared" si="224"/>
        <v/>
      </c>
      <c r="M1928">
        <f t="shared" si="227"/>
        <v>0</v>
      </c>
      <c r="N1928">
        <f t="shared" si="227"/>
        <v>0</v>
      </c>
      <c r="O1928">
        <f t="shared" si="227"/>
        <v>0</v>
      </c>
      <c r="P1928">
        <f t="shared" si="227"/>
        <v>0</v>
      </c>
      <c r="Q1928">
        <f t="shared" si="227"/>
        <v>0</v>
      </c>
      <c r="R1928">
        <f t="shared" si="227"/>
        <v>0</v>
      </c>
      <c r="S1928">
        <f t="shared" si="227"/>
        <v>0</v>
      </c>
      <c r="T1928">
        <f t="shared" si="227"/>
        <v>0</v>
      </c>
      <c r="U1928">
        <f t="shared" si="227"/>
        <v>0</v>
      </c>
      <c r="V1928">
        <f t="shared" si="227"/>
        <v>0</v>
      </c>
      <c r="W1928">
        <f t="shared" si="227"/>
        <v>0</v>
      </c>
      <c r="X1928">
        <f t="shared" si="227"/>
        <v>0</v>
      </c>
    </row>
    <row r="1929" spans="3:24" ht="30" customHeight="1" thickTop="1" thickBot="1" x14ac:dyDescent="0.25">
      <c r="C1929" s="108"/>
      <c r="D1929" s="108"/>
      <c r="E1929" s="115"/>
      <c r="F1929" s="115"/>
      <c r="H1929" t="str">
        <f t="shared" ref="H1929:H1992" si="228">IF(ISERROR(IF(E1929="","",MONTH(E1929))),"",IF(E1929="","",MONTH(E1929)))</f>
        <v/>
      </c>
      <c r="I1929" t="str">
        <f t="shared" ref="I1929:I1992" si="229">IF(ISERROR(IF(E1929="","",YEAR(E1929))),"",IF(E1929="","",YEAR(E1929)))</f>
        <v/>
      </c>
      <c r="J1929" t="str">
        <f t="shared" ref="J1929:J1992" si="230">IF(ISERROR(IF(F1929="","",MONTH(F1929))),"",IF(F1929="","",MONTH(F1929)))</f>
        <v/>
      </c>
      <c r="K1929" t="str">
        <f t="shared" ref="K1929:K1992" si="231">IF(ISERROR(IF(F1929="","",YEAR(F1929))),"",IF(F1929="","",YEAR(F1929)))</f>
        <v/>
      </c>
      <c r="M1929">
        <f t="shared" si="227"/>
        <v>0</v>
      </c>
      <c r="N1929">
        <f t="shared" si="227"/>
        <v>0</v>
      </c>
      <c r="O1929">
        <f t="shared" si="227"/>
        <v>0</v>
      </c>
      <c r="P1929">
        <f t="shared" si="227"/>
        <v>0</v>
      </c>
      <c r="Q1929">
        <f t="shared" si="227"/>
        <v>0</v>
      </c>
      <c r="R1929">
        <f t="shared" si="227"/>
        <v>0</v>
      </c>
      <c r="S1929">
        <f t="shared" si="227"/>
        <v>0</v>
      </c>
      <c r="T1929">
        <f t="shared" si="227"/>
        <v>0</v>
      </c>
      <c r="U1929">
        <f t="shared" si="227"/>
        <v>0</v>
      </c>
      <c r="V1929">
        <f t="shared" si="227"/>
        <v>0</v>
      </c>
      <c r="W1929">
        <f t="shared" si="227"/>
        <v>0</v>
      </c>
      <c r="X1929">
        <f t="shared" si="227"/>
        <v>0</v>
      </c>
    </row>
    <row r="1930" spans="3:24" ht="30" customHeight="1" thickTop="1" thickBot="1" x14ac:dyDescent="0.25">
      <c r="C1930" s="108"/>
      <c r="D1930" s="108"/>
      <c r="E1930" s="115"/>
      <c r="F1930" s="115"/>
      <c r="H1930" t="str">
        <f t="shared" si="228"/>
        <v/>
      </c>
      <c r="I1930" t="str">
        <f t="shared" si="229"/>
        <v/>
      </c>
      <c r="J1930" t="str">
        <f t="shared" si="230"/>
        <v/>
      </c>
      <c r="K1930" t="str">
        <f t="shared" si="231"/>
        <v/>
      </c>
      <c r="M1930">
        <f t="shared" si="227"/>
        <v>0</v>
      </c>
      <c r="N1930">
        <f t="shared" si="227"/>
        <v>0</v>
      </c>
      <c r="O1930">
        <f t="shared" si="227"/>
        <v>0</v>
      </c>
      <c r="P1930">
        <f t="shared" si="227"/>
        <v>0</v>
      </c>
      <c r="Q1930">
        <f t="shared" si="227"/>
        <v>0</v>
      </c>
      <c r="R1930">
        <f t="shared" si="227"/>
        <v>0</v>
      </c>
      <c r="S1930">
        <f t="shared" si="227"/>
        <v>0</v>
      </c>
      <c r="T1930">
        <f t="shared" si="227"/>
        <v>0</v>
      </c>
      <c r="U1930">
        <f t="shared" si="227"/>
        <v>0</v>
      </c>
      <c r="V1930">
        <f t="shared" si="227"/>
        <v>0</v>
      </c>
      <c r="W1930">
        <f t="shared" si="227"/>
        <v>0</v>
      </c>
      <c r="X1930">
        <f t="shared" si="227"/>
        <v>0</v>
      </c>
    </row>
    <row r="1931" spans="3:24" ht="30" customHeight="1" thickTop="1" thickBot="1" x14ac:dyDescent="0.25">
      <c r="C1931" s="108"/>
      <c r="D1931" s="108"/>
      <c r="E1931" s="115"/>
      <c r="F1931" s="115"/>
      <c r="H1931" t="str">
        <f t="shared" si="228"/>
        <v/>
      </c>
      <c r="I1931" t="str">
        <f t="shared" si="229"/>
        <v/>
      </c>
      <c r="J1931" t="str">
        <f t="shared" si="230"/>
        <v/>
      </c>
      <c r="K1931" t="str">
        <f t="shared" si="231"/>
        <v/>
      </c>
      <c r="M1931">
        <f t="shared" si="227"/>
        <v>0</v>
      </c>
      <c r="N1931">
        <f t="shared" si="227"/>
        <v>0</v>
      </c>
      <c r="O1931">
        <f t="shared" si="227"/>
        <v>0</v>
      </c>
      <c r="P1931">
        <f t="shared" si="227"/>
        <v>0</v>
      </c>
      <c r="Q1931">
        <f t="shared" si="227"/>
        <v>0</v>
      </c>
      <c r="R1931">
        <f t="shared" si="227"/>
        <v>0</v>
      </c>
      <c r="S1931">
        <f t="shared" si="227"/>
        <v>0</v>
      </c>
      <c r="T1931">
        <f t="shared" si="227"/>
        <v>0</v>
      </c>
      <c r="U1931">
        <f t="shared" si="227"/>
        <v>0</v>
      </c>
      <c r="V1931">
        <f t="shared" si="227"/>
        <v>0</v>
      </c>
      <c r="W1931">
        <f t="shared" si="227"/>
        <v>0</v>
      </c>
      <c r="X1931">
        <f t="shared" si="227"/>
        <v>0</v>
      </c>
    </row>
    <row r="1932" spans="3:24" ht="30" customHeight="1" thickTop="1" thickBot="1" x14ac:dyDescent="0.25">
      <c r="C1932" s="108"/>
      <c r="D1932" s="108"/>
      <c r="E1932" s="115"/>
      <c r="F1932" s="115"/>
      <c r="H1932" t="str">
        <f t="shared" si="228"/>
        <v/>
      </c>
      <c r="I1932" t="str">
        <f t="shared" si="229"/>
        <v/>
      </c>
      <c r="J1932" t="str">
        <f t="shared" si="230"/>
        <v/>
      </c>
      <c r="K1932" t="str">
        <f t="shared" si="231"/>
        <v/>
      </c>
      <c r="M1932">
        <f t="shared" si="227"/>
        <v>0</v>
      </c>
      <c r="N1932">
        <f t="shared" si="227"/>
        <v>0</v>
      </c>
      <c r="O1932">
        <f t="shared" si="227"/>
        <v>0</v>
      </c>
      <c r="P1932">
        <f t="shared" si="227"/>
        <v>0</v>
      </c>
      <c r="Q1932">
        <f t="shared" si="227"/>
        <v>0</v>
      </c>
      <c r="R1932">
        <f t="shared" si="227"/>
        <v>0</v>
      </c>
      <c r="S1932">
        <f t="shared" si="227"/>
        <v>0</v>
      </c>
      <c r="T1932">
        <f t="shared" si="227"/>
        <v>0</v>
      </c>
      <c r="U1932">
        <f t="shared" si="227"/>
        <v>0</v>
      </c>
      <c r="V1932">
        <f t="shared" si="227"/>
        <v>0</v>
      </c>
      <c r="W1932">
        <f t="shared" si="227"/>
        <v>0</v>
      </c>
      <c r="X1932">
        <f t="shared" si="227"/>
        <v>0</v>
      </c>
    </row>
    <row r="1933" spans="3:24" ht="30" customHeight="1" thickTop="1" thickBot="1" x14ac:dyDescent="0.25">
      <c r="C1933" s="108"/>
      <c r="D1933" s="108"/>
      <c r="E1933" s="115"/>
      <c r="F1933" s="115"/>
      <c r="H1933" t="str">
        <f t="shared" si="228"/>
        <v/>
      </c>
      <c r="I1933" t="str">
        <f t="shared" si="229"/>
        <v/>
      </c>
      <c r="J1933" t="str">
        <f t="shared" si="230"/>
        <v/>
      </c>
      <c r="K1933" t="str">
        <f t="shared" si="231"/>
        <v/>
      </c>
      <c r="M1933">
        <f t="shared" si="227"/>
        <v>0</v>
      </c>
      <c r="N1933">
        <f t="shared" si="227"/>
        <v>0</v>
      </c>
      <c r="O1933">
        <f t="shared" si="227"/>
        <v>0</v>
      </c>
      <c r="P1933">
        <f t="shared" si="227"/>
        <v>0</v>
      </c>
      <c r="Q1933">
        <f t="shared" si="227"/>
        <v>0</v>
      </c>
      <c r="R1933">
        <f t="shared" si="227"/>
        <v>0</v>
      </c>
      <c r="S1933">
        <f t="shared" si="227"/>
        <v>0</v>
      </c>
      <c r="T1933">
        <f t="shared" si="227"/>
        <v>0</v>
      </c>
      <c r="U1933">
        <f t="shared" si="227"/>
        <v>0</v>
      </c>
      <c r="V1933">
        <f t="shared" si="227"/>
        <v>0</v>
      </c>
      <c r="W1933">
        <f t="shared" si="227"/>
        <v>0</v>
      </c>
      <c r="X1933">
        <f t="shared" si="227"/>
        <v>0</v>
      </c>
    </row>
    <row r="1934" spans="3:24" ht="30" customHeight="1" thickTop="1" thickBot="1" x14ac:dyDescent="0.25">
      <c r="C1934" s="108"/>
      <c r="D1934" s="108"/>
      <c r="E1934" s="115"/>
      <c r="F1934" s="115"/>
      <c r="H1934" t="str">
        <f t="shared" si="228"/>
        <v/>
      </c>
      <c r="I1934" t="str">
        <f t="shared" si="229"/>
        <v/>
      </c>
      <c r="J1934" t="str">
        <f t="shared" si="230"/>
        <v/>
      </c>
      <c r="K1934" t="str">
        <f t="shared" si="231"/>
        <v/>
      </c>
      <c r="M1934">
        <f t="shared" si="227"/>
        <v>0</v>
      </c>
      <c r="N1934">
        <f t="shared" si="227"/>
        <v>0</v>
      </c>
      <c r="O1934">
        <f t="shared" si="227"/>
        <v>0</v>
      </c>
      <c r="P1934">
        <f t="shared" si="227"/>
        <v>0</v>
      </c>
      <c r="Q1934">
        <f t="shared" si="227"/>
        <v>0</v>
      </c>
      <c r="R1934">
        <f t="shared" si="227"/>
        <v>0</v>
      </c>
      <c r="S1934">
        <f t="shared" si="227"/>
        <v>0</v>
      </c>
      <c r="T1934">
        <f t="shared" si="227"/>
        <v>0</v>
      </c>
      <c r="U1934">
        <f t="shared" si="227"/>
        <v>0</v>
      </c>
      <c r="V1934">
        <f t="shared" si="227"/>
        <v>0</v>
      </c>
      <c r="W1934">
        <f t="shared" si="227"/>
        <v>0</v>
      </c>
      <c r="X1934">
        <f t="shared" si="227"/>
        <v>0</v>
      </c>
    </row>
    <row r="1935" spans="3:24" ht="30" customHeight="1" thickTop="1" thickBot="1" x14ac:dyDescent="0.25">
      <c r="C1935" s="108"/>
      <c r="D1935" s="108"/>
      <c r="E1935" s="115"/>
      <c r="F1935" s="115"/>
      <c r="H1935" t="str">
        <f t="shared" si="228"/>
        <v/>
      </c>
      <c r="I1935" t="str">
        <f t="shared" si="229"/>
        <v/>
      </c>
      <c r="J1935" t="str">
        <f t="shared" si="230"/>
        <v/>
      </c>
      <c r="K1935" t="str">
        <f t="shared" si="231"/>
        <v/>
      </c>
      <c r="M1935">
        <f t="shared" si="227"/>
        <v>0</v>
      </c>
      <c r="N1935">
        <f t="shared" si="227"/>
        <v>0</v>
      </c>
      <c r="O1935">
        <f t="shared" si="227"/>
        <v>0</v>
      </c>
      <c r="P1935">
        <f t="shared" si="227"/>
        <v>0</v>
      </c>
      <c r="Q1935">
        <f t="shared" si="227"/>
        <v>0</v>
      </c>
      <c r="R1935">
        <f t="shared" si="227"/>
        <v>0</v>
      </c>
      <c r="S1935">
        <f t="shared" si="227"/>
        <v>0</v>
      </c>
      <c r="T1935">
        <f t="shared" si="227"/>
        <v>0</v>
      </c>
      <c r="U1935">
        <f t="shared" si="227"/>
        <v>0</v>
      </c>
      <c r="V1935">
        <f t="shared" si="227"/>
        <v>0</v>
      </c>
      <c r="W1935">
        <f t="shared" si="227"/>
        <v>0</v>
      </c>
      <c r="X1935">
        <f t="shared" si="227"/>
        <v>0</v>
      </c>
    </row>
    <row r="1936" spans="3:24" ht="30" customHeight="1" thickTop="1" thickBot="1" x14ac:dyDescent="0.25">
      <c r="C1936" s="108"/>
      <c r="D1936" s="108"/>
      <c r="E1936" s="115"/>
      <c r="F1936" s="115"/>
      <c r="H1936" t="str">
        <f t="shared" si="228"/>
        <v/>
      </c>
      <c r="I1936" t="str">
        <f t="shared" si="229"/>
        <v/>
      </c>
      <c r="J1936" t="str">
        <f t="shared" si="230"/>
        <v/>
      </c>
      <c r="K1936" t="str">
        <f t="shared" si="231"/>
        <v/>
      </c>
      <c r="M1936">
        <f t="shared" si="227"/>
        <v>0</v>
      </c>
      <c r="N1936">
        <f t="shared" si="227"/>
        <v>0</v>
      </c>
      <c r="O1936">
        <f t="shared" si="227"/>
        <v>0</v>
      </c>
      <c r="P1936">
        <f t="shared" si="227"/>
        <v>0</v>
      </c>
      <c r="Q1936">
        <f t="shared" si="227"/>
        <v>0</v>
      </c>
      <c r="R1936">
        <f t="shared" si="227"/>
        <v>0</v>
      </c>
      <c r="S1936">
        <f t="shared" si="227"/>
        <v>0</v>
      </c>
      <c r="T1936">
        <f t="shared" si="227"/>
        <v>0</v>
      </c>
      <c r="U1936">
        <f t="shared" si="227"/>
        <v>0</v>
      </c>
      <c r="V1936">
        <f t="shared" si="227"/>
        <v>0</v>
      </c>
      <c r="W1936">
        <f t="shared" si="227"/>
        <v>0</v>
      </c>
      <c r="X1936">
        <f t="shared" si="227"/>
        <v>0</v>
      </c>
    </row>
    <row r="1937" spans="3:24" ht="30" customHeight="1" thickTop="1" thickBot="1" x14ac:dyDescent="0.25">
      <c r="C1937" s="108"/>
      <c r="D1937" s="108"/>
      <c r="E1937" s="115"/>
      <c r="F1937" s="115"/>
      <c r="H1937" t="str">
        <f t="shared" si="228"/>
        <v/>
      </c>
      <c r="I1937" t="str">
        <f t="shared" si="229"/>
        <v/>
      </c>
      <c r="J1937" t="str">
        <f t="shared" si="230"/>
        <v/>
      </c>
      <c r="K1937" t="str">
        <f t="shared" si="231"/>
        <v/>
      </c>
      <c r="M1937">
        <f t="shared" si="227"/>
        <v>0</v>
      </c>
      <c r="N1937">
        <f t="shared" si="227"/>
        <v>0</v>
      </c>
      <c r="O1937">
        <f t="shared" si="227"/>
        <v>0</v>
      </c>
      <c r="P1937">
        <f t="shared" si="227"/>
        <v>0</v>
      </c>
      <c r="Q1937">
        <f t="shared" si="227"/>
        <v>0</v>
      </c>
      <c r="R1937">
        <f t="shared" si="227"/>
        <v>0</v>
      </c>
      <c r="S1937">
        <f t="shared" si="227"/>
        <v>0</v>
      </c>
      <c r="T1937">
        <f t="shared" si="227"/>
        <v>0</v>
      </c>
      <c r="U1937">
        <f t="shared" si="227"/>
        <v>0</v>
      </c>
      <c r="V1937">
        <f t="shared" si="227"/>
        <v>0</v>
      </c>
      <c r="W1937">
        <f t="shared" si="227"/>
        <v>0</v>
      </c>
      <c r="X1937">
        <f t="shared" si="227"/>
        <v>0</v>
      </c>
    </row>
    <row r="1938" spans="3:24" ht="30" customHeight="1" thickTop="1" thickBot="1" x14ac:dyDescent="0.25">
      <c r="C1938" s="108"/>
      <c r="D1938" s="108"/>
      <c r="E1938" s="115"/>
      <c r="F1938" s="115"/>
      <c r="H1938" t="str">
        <f t="shared" si="228"/>
        <v/>
      </c>
      <c r="I1938" t="str">
        <f t="shared" si="229"/>
        <v/>
      </c>
      <c r="J1938" t="str">
        <f t="shared" si="230"/>
        <v/>
      </c>
      <c r="K1938" t="str">
        <f t="shared" si="231"/>
        <v/>
      </c>
      <c r="M1938">
        <f t="shared" si="227"/>
        <v>0</v>
      </c>
      <c r="N1938">
        <f t="shared" si="227"/>
        <v>0</v>
      </c>
      <c r="O1938">
        <f t="shared" si="227"/>
        <v>0</v>
      </c>
      <c r="P1938">
        <f t="shared" si="227"/>
        <v>0</v>
      </c>
      <c r="Q1938">
        <f t="shared" si="227"/>
        <v>0</v>
      </c>
      <c r="R1938">
        <f t="shared" si="227"/>
        <v>0</v>
      </c>
      <c r="S1938">
        <f t="shared" si="227"/>
        <v>0</v>
      </c>
      <c r="T1938">
        <f t="shared" si="227"/>
        <v>0</v>
      </c>
      <c r="U1938">
        <f t="shared" si="227"/>
        <v>0</v>
      </c>
      <c r="V1938">
        <f t="shared" si="227"/>
        <v>0</v>
      </c>
      <c r="W1938">
        <f t="shared" si="227"/>
        <v>0</v>
      </c>
      <c r="X1938">
        <f t="shared" si="227"/>
        <v>0</v>
      </c>
    </row>
    <row r="1939" spans="3:24" ht="30" customHeight="1" thickTop="1" thickBot="1" x14ac:dyDescent="0.25">
      <c r="C1939" s="108"/>
      <c r="D1939" s="108"/>
      <c r="E1939" s="115"/>
      <c r="F1939" s="115"/>
      <c r="H1939" t="str">
        <f t="shared" si="228"/>
        <v/>
      </c>
      <c r="I1939" t="str">
        <f t="shared" si="229"/>
        <v/>
      </c>
      <c r="J1939" t="str">
        <f t="shared" si="230"/>
        <v/>
      </c>
      <c r="K1939" t="str">
        <f t="shared" si="231"/>
        <v/>
      </c>
      <c r="M1939">
        <f t="shared" si="227"/>
        <v>0</v>
      </c>
      <c r="N1939">
        <f t="shared" si="227"/>
        <v>0</v>
      </c>
      <c r="O1939">
        <f t="shared" si="227"/>
        <v>0</v>
      </c>
      <c r="P1939">
        <f t="shared" si="227"/>
        <v>0</v>
      </c>
      <c r="Q1939">
        <f t="shared" si="227"/>
        <v>0</v>
      </c>
      <c r="R1939">
        <f t="shared" si="227"/>
        <v>0</v>
      </c>
      <c r="S1939">
        <f t="shared" si="227"/>
        <v>0</v>
      </c>
      <c r="T1939">
        <f t="shared" si="227"/>
        <v>0</v>
      </c>
      <c r="U1939">
        <f t="shared" si="227"/>
        <v>0</v>
      </c>
      <c r="V1939">
        <f t="shared" si="227"/>
        <v>0</v>
      </c>
      <c r="W1939">
        <f t="shared" si="227"/>
        <v>0</v>
      </c>
      <c r="X1939">
        <f t="shared" si="227"/>
        <v>0</v>
      </c>
    </row>
    <row r="1940" spans="3:24" ht="30" customHeight="1" thickTop="1" thickBot="1" x14ac:dyDescent="0.25">
      <c r="C1940" s="108"/>
      <c r="D1940" s="108"/>
      <c r="E1940" s="115"/>
      <c r="F1940" s="115"/>
      <c r="H1940" t="str">
        <f t="shared" si="228"/>
        <v/>
      </c>
      <c r="I1940" t="str">
        <f t="shared" si="229"/>
        <v/>
      </c>
      <c r="J1940" t="str">
        <f t="shared" si="230"/>
        <v/>
      </c>
      <c r="K1940" t="str">
        <f t="shared" si="231"/>
        <v/>
      </c>
      <c r="M1940">
        <f t="shared" si="227"/>
        <v>0</v>
      </c>
      <c r="N1940">
        <f t="shared" si="227"/>
        <v>0</v>
      </c>
      <c r="O1940">
        <f t="shared" si="227"/>
        <v>0</v>
      </c>
      <c r="P1940">
        <f t="shared" si="227"/>
        <v>0</v>
      </c>
      <c r="Q1940">
        <f t="shared" si="227"/>
        <v>0</v>
      </c>
      <c r="R1940">
        <f t="shared" si="227"/>
        <v>0</v>
      </c>
      <c r="S1940">
        <f t="shared" si="227"/>
        <v>0</v>
      </c>
      <c r="T1940">
        <f t="shared" si="227"/>
        <v>0</v>
      </c>
      <c r="U1940">
        <f t="shared" si="227"/>
        <v>0</v>
      </c>
      <c r="V1940">
        <f t="shared" si="227"/>
        <v>0</v>
      </c>
      <c r="W1940">
        <f t="shared" si="227"/>
        <v>0</v>
      </c>
      <c r="X1940">
        <f t="shared" si="227"/>
        <v>0</v>
      </c>
    </row>
    <row r="1941" spans="3:24" ht="30" customHeight="1" thickTop="1" thickBot="1" x14ac:dyDescent="0.25">
      <c r="C1941" s="108"/>
      <c r="D1941" s="108"/>
      <c r="E1941" s="115"/>
      <c r="F1941" s="115"/>
      <c r="H1941" t="str">
        <f t="shared" si="228"/>
        <v/>
      </c>
      <c r="I1941" t="str">
        <f t="shared" si="229"/>
        <v/>
      </c>
      <c r="J1941" t="str">
        <f t="shared" si="230"/>
        <v/>
      </c>
      <c r="K1941" t="str">
        <f t="shared" si="231"/>
        <v/>
      </c>
      <c r="M1941">
        <f t="shared" si="227"/>
        <v>0</v>
      </c>
      <c r="N1941">
        <f t="shared" si="227"/>
        <v>0</v>
      </c>
      <c r="O1941">
        <f t="shared" si="227"/>
        <v>0</v>
      </c>
      <c r="P1941">
        <f t="shared" si="227"/>
        <v>0</v>
      </c>
      <c r="Q1941">
        <f t="shared" si="227"/>
        <v>0</v>
      </c>
      <c r="R1941">
        <f t="shared" si="227"/>
        <v>0</v>
      </c>
      <c r="S1941">
        <f t="shared" si="227"/>
        <v>0</v>
      </c>
      <c r="T1941">
        <f t="shared" si="227"/>
        <v>0</v>
      </c>
      <c r="U1941">
        <f t="shared" si="227"/>
        <v>0</v>
      </c>
      <c r="V1941">
        <f t="shared" si="227"/>
        <v>0</v>
      </c>
      <c r="W1941">
        <f t="shared" si="227"/>
        <v>0</v>
      </c>
      <c r="X1941">
        <f t="shared" si="227"/>
        <v>0</v>
      </c>
    </row>
    <row r="1942" spans="3:24" ht="30" customHeight="1" thickTop="1" thickBot="1" x14ac:dyDescent="0.25">
      <c r="C1942" s="108"/>
      <c r="D1942" s="108"/>
      <c r="E1942" s="115"/>
      <c r="F1942" s="115"/>
      <c r="H1942" t="str">
        <f t="shared" si="228"/>
        <v/>
      </c>
      <c r="I1942" t="str">
        <f t="shared" si="229"/>
        <v/>
      </c>
      <c r="J1942" t="str">
        <f t="shared" si="230"/>
        <v/>
      </c>
      <c r="K1942" t="str">
        <f t="shared" si="231"/>
        <v/>
      </c>
      <c r="M1942">
        <f t="shared" si="227"/>
        <v>0</v>
      </c>
      <c r="N1942">
        <f t="shared" si="227"/>
        <v>0</v>
      </c>
      <c r="O1942">
        <f t="shared" si="227"/>
        <v>0</v>
      </c>
      <c r="P1942">
        <f t="shared" si="227"/>
        <v>0</v>
      </c>
      <c r="Q1942">
        <f t="shared" si="227"/>
        <v>0</v>
      </c>
      <c r="R1942">
        <f t="shared" si="227"/>
        <v>0</v>
      </c>
      <c r="S1942">
        <f t="shared" si="227"/>
        <v>0</v>
      </c>
      <c r="T1942">
        <f t="shared" si="227"/>
        <v>0</v>
      </c>
      <c r="U1942">
        <f t="shared" si="227"/>
        <v>0</v>
      </c>
      <c r="V1942">
        <f t="shared" si="227"/>
        <v>0</v>
      </c>
      <c r="W1942">
        <f t="shared" si="227"/>
        <v>0</v>
      </c>
      <c r="X1942">
        <f t="shared" si="227"/>
        <v>0</v>
      </c>
    </row>
    <row r="1943" spans="3:24" ht="30" customHeight="1" thickTop="1" thickBot="1" x14ac:dyDescent="0.25">
      <c r="C1943" s="108"/>
      <c r="D1943" s="108"/>
      <c r="E1943" s="115"/>
      <c r="F1943" s="115"/>
      <c r="H1943" t="str">
        <f t="shared" si="228"/>
        <v/>
      </c>
      <c r="I1943" t="str">
        <f t="shared" si="229"/>
        <v/>
      </c>
      <c r="J1943" t="str">
        <f t="shared" si="230"/>
        <v/>
      </c>
      <c r="K1943" t="str">
        <f t="shared" si="231"/>
        <v/>
      </c>
      <c r="M1943">
        <f t="shared" si="227"/>
        <v>0</v>
      </c>
      <c r="N1943">
        <f t="shared" si="227"/>
        <v>0</v>
      </c>
      <c r="O1943">
        <f t="shared" si="227"/>
        <v>0</v>
      </c>
      <c r="P1943">
        <f t="shared" ref="N1943:X1966" si="232">IF(ISERROR(IF(AND($H1943&lt;=P$6,$J1943&gt;=P$6),1,0)),"",IF(AND($H1943&lt;=P$6,$J1943&gt;=P$6),1,0))</f>
        <v>0</v>
      </c>
      <c r="Q1943">
        <f t="shared" si="232"/>
        <v>0</v>
      </c>
      <c r="R1943">
        <f t="shared" si="232"/>
        <v>0</v>
      </c>
      <c r="S1943">
        <f t="shared" si="232"/>
        <v>0</v>
      </c>
      <c r="T1943">
        <f t="shared" si="232"/>
        <v>0</v>
      </c>
      <c r="U1943">
        <f t="shared" si="232"/>
        <v>0</v>
      </c>
      <c r="V1943">
        <f t="shared" si="232"/>
        <v>0</v>
      </c>
      <c r="W1943">
        <f t="shared" si="232"/>
        <v>0</v>
      </c>
      <c r="X1943">
        <f t="shared" si="232"/>
        <v>0</v>
      </c>
    </row>
    <row r="1944" spans="3:24" ht="30" customHeight="1" thickTop="1" thickBot="1" x14ac:dyDescent="0.25">
      <c r="C1944" s="108"/>
      <c r="D1944" s="108"/>
      <c r="E1944" s="115"/>
      <c r="F1944" s="115"/>
      <c r="H1944" t="str">
        <f t="shared" si="228"/>
        <v/>
      </c>
      <c r="I1944" t="str">
        <f t="shared" si="229"/>
        <v/>
      </c>
      <c r="J1944" t="str">
        <f t="shared" si="230"/>
        <v/>
      </c>
      <c r="K1944" t="str">
        <f t="shared" si="231"/>
        <v/>
      </c>
      <c r="M1944">
        <f t="shared" ref="M1944:M2007" si="233">IF(ISERROR(IF(AND($H1944&lt;=M$6,$J1944&gt;=M$6),1,0)),"",IF(AND($H1944&lt;=M$6,$J1944&gt;=M$6),1,0))</f>
        <v>0</v>
      </c>
      <c r="N1944">
        <f t="shared" si="232"/>
        <v>0</v>
      </c>
      <c r="O1944">
        <f t="shared" si="232"/>
        <v>0</v>
      </c>
      <c r="P1944">
        <f t="shared" si="232"/>
        <v>0</v>
      </c>
      <c r="Q1944">
        <f t="shared" si="232"/>
        <v>0</v>
      </c>
      <c r="R1944">
        <f t="shared" si="232"/>
        <v>0</v>
      </c>
      <c r="S1944">
        <f t="shared" si="232"/>
        <v>0</v>
      </c>
      <c r="T1944">
        <f t="shared" si="232"/>
        <v>0</v>
      </c>
      <c r="U1944">
        <f t="shared" si="232"/>
        <v>0</v>
      </c>
      <c r="V1944">
        <f t="shared" si="232"/>
        <v>0</v>
      </c>
      <c r="W1944">
        <f t="shared" si="232"/>
        <v>0</v>
      </c>
      <c r="X1944">
        <f t="shared" si="232"/>
        <v>0</v>
      </c>
    </row>
    <row r="1945" spans="3:24" ht="30" customHeight="1" thickTop="1" thickBot="1" x14ac:dyDescent="0.25">
      <c r="C1945" s="108"/>
      <c r="D1945" s="108"/>
      <c r="E1945" s="115"/>
      <c r="F1945" s="115"/>
      <c r="H1945" t="str">
        <f t="shared" si="228"/>
        <v/>
      </c>
      <c r="I1945" t="str">
        <f t="shared" si="229"/>
        <v/>
      </c>
      <c r="J1945" t="str">
        <f t="shared" si="230"/>
        <v/>
      </c>
      <c r="K1945" t="str">
        <f t="shared" si="231"/>
        <v/>
      </c>
      <c r="M1945">
        <f t="shared" si="233"/>
        <v>0</v>
      </c>
      <c r="N1945">
        <f t="shared" si="232"/>
        <v>0</v>
      </c>
      <c r="O1945">
        <f t="shared" si="232"/>
        <v>0</v>
      </c>
      <c r="P1945">
        <f t="shared" si="232"/>
        <v>0</v>
      </c>
      <c r="Q1945">
        <f t="shared" si="232"/>
        <v>0</v>
      </c>
      <c r="R1945">
        <f t="shared" si="232"/>
        <v>0</v>
      </c>
      <c r="S1945">
        <f t="shared" si="232"/>
        <v>0</v>
      </c>
      <c r="T1945">
        <f t="shared" si="232"/>
        <v>0</v>
      </c>
      <c r="U1945">
        <f t="shared" si="232"/>
        <v>0</v>
      </c>
      <c r="V1945">
        <f t="shared" si="232"/>
        <v>0</v>
      </c>
      <c r="W1945">
        <f t="shared" si="232"/>
        <v>0</v>
      </c>
      <c r="X1945">
        <f t="shared" si="232"/>
        <v>0</v>
      </c>
    </row>
    <row r="1946" spans="3:24" ht="30" customHeight="1" thickTop="1" thickBot="1" x14ac:dyDescent="0.25">
      <c r="C1946" s="108"/>
      <c r="D1946" s="108"/>
      <c r="E1946" s="115"/>
      <c r="F1946" s="115"/>
      <c r="H1946" t="str">
        <f t="shared" si="228"/>
        <v/>
      </c>
      <c r="I1946" t="str">
        <f t="shared" si="229"/>
        <v/>
      </c>
      <c r="J1946" t="str">
        <f t="shared" si="230"/>
        <v/>
      </c>
      <c r="K1946" t="str">
        <f t="shared" si="231"/>
        <v/>
      </c>
      <c r="M1946">
        <f t="shared" si="233"/>
        <v>0</v>
      </c>
      <c r="N1946">
        <f t="shared" si="232"/>
        <v>0</v>
      </c>
      <c r="O1946">
        <f t="shared" si="232"/>
        <v>0</v>
      </c>
      <c r="P1946">
        <f t="shared" si="232"/>
        <v>0</v>
      </c>
      <c r="Q1946">
        <f t="shared" si="232"/>
        <v>0</v>
      </c>
      <c r="R1946">
        <f t="shared" si="232"/>
        <v>0</v>
      </c>
      <c r="S1946">
        <f t="shared" si="232"/>
        <v>0</v>
      </c>
      <c r="T1946">
        <f t="shared" si="232"/>
        <v>0</v>
      </c>
      <c r="U1946">
        <f t="shared" si="232"/>
        <v>0</v>
      </c>
      <c r="V1946">
        <f t="shared" si="232"/>
        <v>0</v>
      </c>
      <c r="W1946">
        <f t="shared" si="232"/>
        <v>0</v>
      </c>
      <c r="X1946">
        <f t="shared" si="232"/>
        <v>0</v>
      </c>
    </row>
    <row r="1947" spans="3:24" ht="30" customHeight="1" thickTop="1" thickBot="1" x14ac:dyDescent="0.25">
      <c r="C1947" s="108"/>
      <c r="D1947" s="108"/>
      <c r="E1947" s="115"/>
      <c r="F1947" s="115"/>
      <c r="H1947" t="str">
        <f t="shared" si="228"/>
        <v/>
      </c>
      <c r="I1947" t="str">
        <f t="shared" si="229"/>
        <v/>
      </c>
      <c r="J1947" t="str">
        <f t="shared" si="230"/>
        <v/>
      </c>
      <c r="K1947" t="str">
        <f t="shared" si="231"/>
        <v/>
      </c>
      <c r="M1947">
        <f t="shared" si="233"/>
        <v>0</v>
      </c>
      <c r="N1947">
        <f t="shared" si="232"/>
        <v>0</v>
      </c>
      <c r="O1947">
        <f t="shared" si="232"/>
        <v>0</v>
      </c>
      <c r="P1947">
        <f t="shared" si="232"/>
        <v>0</v>
      </c>
      <c r="Q1947">
        <f t="shared" si="232"/>
        <v>0</v>
      </c>
      <c r="R1947">
        <f t="shared" si="232"/>
        <v>0</v>
      </c>
      <c r="S1947">
        <f t="shared" si="232"/>
        <v>0</v>
      </c>
      <c r="T1947">
        <f t="shared" si="232"/>
        <v>0</v>
      </c>
      <c r="U1947">
        <f t="shared" si="232"/>
        <v>0</v>
      </c>
      <c r="V1947">
        <f t="shared" si="232"/>
        <v>0</v>
      </c>
      <c r="W1947">
        <f t="shared" si="232"/>
        <v>0</v>
      </c>
      <c r="X1947">
        <f t="shared" si="232"/>
        <v>0</v>
      </c>
    </row>
    <row r="1948" spans="3:24" ht="30" customHeight="1" thickTop="1" thickBot="1" x14ac:dyDescent="0.25">
      <c r="C1948" s="108"/>
      <c r="D1948" s="108"/>
      <c r="E1948" s="115"/>
      <c r="F1948" s="115"/>
      <c r="H1948" t="str">
        <f t="shared" si="228"/>
        <v/>
      </c>
      <c r="I1948" t="str">
        <f t="shared" si="229"/>
        <v/>
      </c>
      <c r="J1948" t="str">
        <f t="shared" si="230"/>
        <v/>
      </c>
      <c r="K1948" t="str">
        <f t="shared" si="231"/>
        <v/>
      </c>
      <c r="M1948">
        <f t="shared" si="233"/>
        <v>0</v>
      </c>
      <c r="N1948">
        <f t="shared" si="232"/>
        <v>0</v>
      </c>
      <c r="O1948">
        <f t="shared" si="232"/>
        <v>0</v>
      </c>
      <c r="P1948">
        <f t="shared" si="232"/>
        <v>0</v>
      </c>
      <c r="Q1948">
        <f t="shared" si="232"/>
        <v>0</v>
      </c>
      <c r="R1948">
        <f t="shared" si="232"/>
        <v>0</v>
      </c>
      <c r="S1948">
        <f t="shared" si="232"/>
        <v>0</v>
      </c>
      <c r="T1948">
        <f t="shared" si="232"/>
        <v>0</v>
      </c>
      <c r="U1948">
        <f t="shared" si="232"/>
        <v>0</v>
      </c>
      <c r="V1948">
        <f t="shared" si="232"/>
        <v>0</v>
      </c>
      <c r="W1948">
        <f t="shared" si="232"/>
        <v>0</v>
      </c>
      <c r="X1948">
        <f t="shared" si="232"/>
        <v>0</v>
      </c>
    </row>
    <row r="1949" spans="3:24" ht="30" customHeight="1" thickTop="1" thickBot="1" x14ac:dyDescent="0.25">
      <c r="C1949" s="108"/>
      <c r="D1949" s="108"/>
      <c r="E1949" s="115"/>
      <c r="F1949" s="115"/>
      <c r="H1949" t="str">
        <f t="shared" si="228"/>
        <v/>
      </c>
      <c r="I1949" t="str">
        <f t="shared" si="229"/>
        <v/>
      </c>
      <c r="J1949" t="str">
        <f t="shared" si="230"/>
        <v/>
      </c>
      <c r="K1949" t="str">
        <f t="shared" si="231"/>
        <v/>
      </c>
      <c r="M1949">
        <f t="shared" si="233"/>
        <v>0</v>
      </c>
      <c r="N1949">
        <f t="shared" si="232"/>
        <v>0</v>
      </c>
      <c r="O1949">
        <f t="shared" si="232"/>
        <v>0</v>
      </c>
      <c r="P1949">
        <f t="shared" si="232"/>
        <v>0</v>
      </c>
      <c r="Q1949">
        <f t="shared" si="232"/>
        <v>0</v>
      </c>
      <c r="R1949">
        <f t="shared" si="232"/>
        <v>0</v>
      </c>
      <c r="S1949">
        <f t="shared" si="232"/>
        <v>0</v>
      </c>
      <c r="T1949">
        <f t="shared" si="232"/>
        <v>0</v>
      </c>
      <c r="U1949">
        <f t="shared" si="232"/>
        <v>0</v>
      </c>
      <c r="V1949">
        <f t="shared" si="232"/>
        <v>0</v>
      </c>
      <c r="W1949">
        <f t="shared" si="232"/>
        <v>0</v>
      </c>
      <c r="X1949">
        <f t="shared" si="232"/>
        <v>0</v>
      </c>
    </row>
    <row r="1950" spans="3:24" ht="30" customHeight="1" thickTop="1" thickBot="1" x14ac:dyDescent="0.25">
      <c r="C1950" s="108"/>
      <c r="D1950" s="108"/>
      <c r="E1950" s="115"/>
      <c r="F1950" s="115"/>
      <c r="H1950" t="str">
        <f t="shared" si="228"/>
        <v/>
      </c>
      <c r="I1950" t="str">
        <f t="shared" si="229"/>
        <v/>
      </c>
      <c r="J1950" t="str">
        <f t="shared" si="230"/>
        <v/>
      </c>
      <c r="K1950" t="str">
        <f t="shared" si="231"/>
        <v/>
      </c>
      <c r="M1950">
        <f t="shared" si="233"/>
        <v>0</v>
      </c>
      <c r="N1950">
        <f t="shared" si="232"/>
        <v>0</v>
      </c>
      <c r="O1950">
        <f t="shared" si="232"/>
        <v>0</v>
      </c>
      <c r="P1950">
        <f t="shared" si="232"/>
        <v>0</v>
      </c>
      <c r="Q1950">
        <f t="shared" si="232"/>
        <v>0</v>
      </c>
      <c r="R1950">
        <f t="shared" si="232"/>
        <v>0</v>
      </c>
      <c r="S1950">
        <f t="shared" si="232"/>
        <v>0</v>
      </c>
      <c r="T1950">
        <f t="shared" si="232"/>
        <v>0</v>
      </c>
      <c r="U1950">
        <f t="shared" si="232"/>
        <v>0</v>
      </c>
      <c r="V1950">
        <f t="shared" si="232"/>
        <v>0</v>
      </c>
      <c r="W1950">
        <f t="shared" si="232"/>
        <v>0</v>
      </c>
      <c r="X1950">
        <f t="shared" si="232"/>
        <v>0</v>
      </c>
    </row>
    <row r="1951" spans="3:24" ht="30" customHeight="1" thickTop="1" thickBot="1" x14ac:dyDescent="0.25">
      <c r="C1951" s="108"/>
      <c r="D1951" s="108"/>
      <c r="E1951" s="115"/>
      <c r="F1951" s="115"/>
      <c r="H1951" t="str">
        <f t="shared" si="228"/>
        <v/>
      </c>
      <c r="I1951" t="str">
        <f t="shared" si="229"/>
        <v/>
      </c>
      <c r="J1951" t="str">
        <f t="shared" si="230"/>
        <v/>
      </c>
      <c r="K1951" t="str">
        <f t="shared" si="231"/>
        <v/>
      </c>
      <c r="M1951">
        <f t="shared" si="233"/>
        <v>0</v>
      </c>
      <c r="N1951">
        <f t="shared" si="232"/>
        <v>0</v>
      </c>
      <c r="O1951">
        <f t="shared" si="232"/>
        <v>0</v>
      </c>
      <c r="P1951">
        <f t="shared" si="232"/>
        <v>0</v>
      </c>
      <c r="Q1951">
        <f t="shared" si="232"/>
        <v>0</v>
      </c>
      <c r="R1951">
        <f t="shared" si="232"/>
        <v>0</v>
      </c>
      <c r="S1951">
        <f t="shared" si="232"/>
        <v>0</v>
      </c>
      <c r="T1951">
        <f t="shared" si="232"/>
        <v>0</v>
      </c>
      <c r="U1951">
        <f t="shared" si="232"/>
        <v>0</v>
      </c>
      <c r="V1951">
        <f t="shared" si="232"/>
        <v>0</v>
      </c>
      <c r="W1951">
        <f t="shared" si="232"/>
        <v>0</v>
      </c>
      <c r="X1951">
        <f t="shared" si="232"/>
        <v>0</v>
      </c>
    </row>
    <row r="1952" spans="3:24" ht="30" customHeight="1" thickTop="1" thickBot="1" x14ac:dyDescent="0.25">
      <c r="C1952" s="108"/>
      <c r="D1952" s="108"/>
      <c r="E1952" s="115"/>
      <c r="F1952" s="115"/>
      <c r="H1952" t="str">
        <f t="shared" si="228"/>
        <v/>
      </c>
      <c r="I1952" t="str">
        <f t="shared" si="229"/>
        <v/>
      </c>
      <c r="J1952" t="str">
        <f t="shared" si="230"/>
        <v/>
      </c>
      <c r="K1952" t="str">
        <f t="shared" si="231"/>
        <v/>
      </c>
      <c r="M1952">
        <f t="shared" si="233"/>
        <v>0</v>
      </c>
      <c r="N1952">
        <f t="shared" si="232"/>
        <v>0</v>
      </c>
      <c r="O1952">
        <f t="shared" si="232"/>
        <v>0</v>
      </c>
      <c r="P1952">
        <f t="shared" si="232"/>
        <v>0</v>
      </c>
      <c r="Q1952">
        <f t="shared" si="232"/>
        <v>0</v>
      </c>
      <c r="R1952">
        <f t="shared" si="232"/>
        <v>0</v>
      </c>
      <c r="S1952">
        <f t="shared" si="232"/>
        <v>0</v>
      </c>
      <c r="T1952">
        <f t="shared" si="232"/>
        <v>0</v>
      </c>
      <c r="U1952">
        <f t="shared" si="232"/>
        <v>0</v>
      </c>
      <c r="V1952">
        <f t="shared" si="232"/>
        <v>0</v>
      </c>
      <c r="W1952">
        <f t="shared" si="232"/>
        <v>0</v>
      </c>
      <c r="X1952">
        <f t="shared" si="232"/>
        <v>0</v>
      </c>
    </row>
    <row r="1953" spans="3:24" ht="30" customHeight="1" thickTop="1" thickBot="1" x14ac:dyDescent="0.25">
      <c r="C1953" s="108"/>
      <c r="D1953" s="108"/>
      <c r="E1953" s="115"/>
      <c r="F1953" s="115"/>
      <c r="H1953" t="str">
        <f t="shared" si="228"/>
        <v/>
      </c>
      <c r="I1953" t="str">
        <f t="shared" si="229"/>
        <v/>
      </c>
      <c r="J1953" t="str">
        <f t="shared" si="230"/>
        <v/>
      </c>
      <c r="K1953" t="str">
        <f t="shared" si="231"/>
        <v/>
      </c>
      <c r="M1953">
        <f t="shared" si="233"/>
        <v>0</v>
      </c>
      <c r="N1953">
        <f t="shared" si="232"/>
        <v>0</v>
      </c>
      <c r="O1953">
        <f t="shared" si="232"/>
        <v>0</v>
      </c>
      <c r="P1953">
        <f t="shared" si="232"/>
        <v>0</v>
      </c>
      <c r="Q1953">
        <f t="shared" si="232"/>
        <v>0</v>
      </c>
      <c r="R1953">
        <f t="shared" si="232"/>
        <v>0</v>
      </c>
      <c r="S1953">
        <f t="shared" si="232"/>
        <v>0</v>
      </c>
      <c r="T1953">
        <f t="shared" si="232"/>
        <v>0</v>
      </c>
      <c r="U1953">
        <f t="shared" si="232"/>
        <v>0</v>
      </c>
      <c r="V1953">
        <f t="shared" si="232"/>
        <v>0</v>
      </c>
      <c r="W1953">
        <f t="shared" si="232"/>
        <v>0</v>
      </c>
      <c r="X1953">
        <f t="shared" si="232"/>
        <v>0</v>
      </c>
    </row>
    <row r="1954" spans="3:24" ht="30" customHeight="1" thickTop="1" thickBot="1" x14ac:dyDescent="0.25">
      <c r="C1954" s="108"/>
      <c r="D1954" s="108"/>
      <c r="E1954" s="115"/>
      <c r="F1954" s="115"/>
      <c r="H1954" t="str">
        <f t="shared" si="228"/>
        <v/>
      </c>
      <c r="I1954" t="str">
        <f t="shared" si="229"/>
        <v/>
      </c>
      <c r="J1954" t="str">
        <f t="shared" si="230"/>
        <v/>
      </c>
      <c r="K1954" t="str">
        <f t="shared" si="231"/>
        <v/>
      </c>
      <c r="M1954">
        <f t="shared" si="233"/>
        <v>0</v>
      </c>
      <c r="N1954">
        <f t="shared" si="232"/>
        <v>0</v>
      </c>
      <c r="O1954">
        <f t="shared" si="232"/>
        <v>0</v>
      </c>
      <c r="P1954">
        <f t="shared" si="232"/>
        <v>0</v>
      </c>
      <c r="Q1954">
        <f t="shared" si="232"/>
        <v>0</v>
      </c>
      <c r="R1954">
        <f t="shared" si="232"/>
        <v>0</v>
      </c>
      <c r="S1954">
        <f t="shared" si="232"/>
        <v>0</v>
      </c>
      <c r="T1954">
        <f t="shared" si="232"/>
        <v>0</v>
      </c>
      <c r="U1954">
        <f t="shared" si="232"/>
        <v>0</v>
      </c>
      <c r="V1954">
        <f t="shared" si="232"/>
        <v>0</v>
      </c>
      <c r="W1954">
        <f t="shared" si="232"/>
        <v>0</v>
      </c>
      <c r="X1954">
        <f t="shared" si="232"/>
        <v>0</v>
      </c>
    </row>
    <row r="1955" spans="3:24" ht="30" customHeight="1" thickTop="1" thickBot="1" x14ac:dyDescent="0.25">
      <c r="C1955" s="108"/>
      <c r="D1955" s="108"/>
      <c r="E1955" s="115"/>
      <c r="F1955" s="115"/>
      <c r="H1955" t="str">
        <f t="shared" si="228"/>
        <v/>
      </c>
      <c r="I1955" t="str">
        <f t="shared" si="229"/>
        <v/>
      </c>
      <c r="J1955" t="str">
        <f t="shared" si="230"/>
        <v/>
      </c>
      <c r="K1955" t="str">
        <f t="shared" si="231"/>
        <v/>
      </c>
      <c r="M1955">
        <f t="shared" si="233"/>
        <v>0</v>
      </c>
      <c r="N1955">
        <f t="shared" si="232"/>
        <v>0</v>
      </c>
      <c r="O1955">
        <f t="shared" si="232"/>
        <v>0</v>
      </c>
      <c r="P1955">
        <f t="shared" si="232"/>
        <v>0</v>
      </c>
      <c r="Q1955">
        <f t="shared" si="232"/>
        <v>0</v>
      </c>
      <c r="R1955">
        <f t="shared" si="232"/>
        <v>0</v>
      </c>
      <c r="S1955">
        <f t="shared" si="232"/>
        <v>0</v>
      </c>
      <c r="T1955">
        <f t="shared" si="232"/>
        <v>0</v>
      </c>
      <c r="U1955">
        <f t="shared" si="232"/>
        <v>0</v>
      </c>
      <c r="V1955">
        <f t="shared" si="232"/>
        <v>0</v>
      </c>
      <c r="W1955">
        <f t="shared" si="232"/>
        <v>0</v>
      </c>
      <c r="X1955">
        <f t="shared" si="232"/>
        <v>0</v>
      </c>
    </row>
    <row r="1956" spans="3:24" ht="30" customHeight="1" thickTop="1" thickBot="1" x14ac:dyDescent="0.25">
      <c r="C1956" s="108"/>
      <c r="D1956" s="108"/>
      <c r="E1956" s="115"/>
      <c r="F1956" s="115"/>
      <c r="H1956" t="str">
        <f t="shared" si="228"/>
        <v/>
      </c>
      <c r="I1956" t="str">
        <f t="shared" si="229"/>
        <v/>
      </c>
      <c r="J1956" t="str">
        <f t="shared" si="230"/>
        <v/>
      </c>
      <c r="K1956" t="str">
        <f t="shared" si="231"/>
        <v/>
      </c>
      <c r="M1956">
        <f t="shared" si="233"/>
        <v>0</v>
      </c>
      <c r="N1956">
        <f t="shared" si="232"/>
        <v>0</v>
      </c>
      <c r="O1956">
        <f t="shared" si="232"/>
        <v>0</v>
      </c>
      <c r="P1956">
        <f t="shared" si="232"/>
        <v>0</v>
      </c>
      <c r="Q1956">
        <f t="shared" si="232"/>
        <v>0</v>
      </c>
      <c r="R1956">
        <f t="shared" si="232"/>
        <v>0</v>
      </c>
      <c r="S1956">
        <f t="shared" si="232"/>
        <v>0</v>
      </c>
      <c r="T1956">
        <f t="shared" si="232"/>
        <v>0</v>
      </c>
      <c r="U1956">
        <f t="shared" si="232"/>
        <v>0</v>
      </c>
      <c r="V1956">
        <f t="shared" si="232"/>
        <v>0</v>
      </c>
      <c r="W1956">
        <f t="shared" si="232"/>
        <v>0</v>
      </c>
      <c r="X1956">
        <f t="shared" si="232"/>
        <v>0</v>
      </c>
    </row>
    <row r="1957" spans="3:24" ht="30" customHeight="1" thickTop="1" thickBot="1" x14ac:dyDescent="0.25">
      <c r="C1957" s="108"/>
      <c r="D1957" s="108"/>
      <c r="E1957" s="115"/>
      <c r="F1957" s="115"/>
      <c r="H1957" t="str">
        <f t="shared" si="228"/>
        <v/>
      </c>
      <c r="I1957" t="str">
        <f t="shared" si="229"/>
        <v/>
      </c>
      <c r="J1957" t="str">
        <f t="shared" si="230"/>
        <v/>
      </c>
      <c r="K1957" t="str">
        <f t="shared" si="231"/>
        <v/>
      </c>
      <c r="M1957">
        <f t="shared" si="233"/>
        <v>0</v>
      </c>
      <c r="N1957">
        <f t="shared" si="232"/>
        <v>0</v>
      </c>
      <c r="O1957">
        <f t="shared" si="232"/>
        <v>0</v>
      </c>
      <c r="P1957">
        <f t="shared" si="232"/>
        <v>0</v>
      </c>
      <c r="Q1957">
        <f t="shared" si="232"/>
        <v>0</v>
      </c>
      <c r="R1957">
        <f t="shared" si="232"/>
        <v>0</v>
      </c>
      <c r="S1957">
        <f t="shared" si="232"/>
        <v>0</v>
      </c>
      <c r="T1957">
        <f t="shared" si="232"/>
        <v>0</v>
      </c>
      <c r="U1957">
        <f t="shared" si="232"/>
        <v>0</v>
      </c>
      <c r="V1957">
        <f t="shared" si="232"/>
        <v>0</v>
      </c>
      <c r="W1957">
        <f t="shared" si="232"/>
        <v>0</v>
      </c>
      <c r="X1957">
        <f t="shared" si="232"/>
        <v>0</v>
      </c>
    </row>
    <row r="1958" spans="3:24" ht="30" customHeight="1" thickTop="1" thickBot="1" x14ac:dyDescent="0.25">
      <c r="C1958" s="108"/>
      <c r="D1958" s="108"/>
      <c r="E1958" s="115"/>
      <c r="F1958" s="115"/>
      <c r="H1958" t="str">
        <f t="shared" si="228"/>
        <v/>
      </c>
      <c r="I1958" t="str">
        <f t="shared" si="229"/>
        <v/>
      </c>
      <c r="J1958" t="str">
        <f t="shared" si="230"/>
        <v/>
      </c>
      <c r="K1958" t="str">
        <f t="shared" si="231"/>
        <v/>
      </c>
      <c r="M1958">
        <f t="shared" si="233"/>
        <v>0</v>
      </c>
      <c r="N1958">
        <f t="shared" si="232"/>
        <v>0</v>
      </c>
      <c r="O1958">
        <f t="shared" si="232"/>
        <v>0</v>
      </c>
      <c r="P1958">
        <f t="shared" si="232"/>
        <v>0</v>
      </c>
      <c r="Q1958">
        <f t="shared" si="232"/>
        <v>0</v>
      </c>
      <c r="R1958">
        <f t="shared" si="232"/>
        <v>0</v>
      </c>
      <c r="S1958">
        <f t="shared" si="232"/>
        <v>0</v>
      </c>
      <c r="T1958">
        <f t="shared" si="232"/>
        <v>0</v>
      </c>
      <c r="U1958">
        <f t="shared" si="232"/>
        <v>0</v>
      </c>
      <c r="V1958">
        <f t="shared" si="232"/>
        <v>0</v>
      </c>
      <c r="W1958">
        <f t="shared" si="232"/>
        <v>0</v>
      </c>
      <c r="X1958">
        <f t="shared" si="232"/>
        <v>0</v>
      </c>
    </row>
    <row r="1959" spans="3:24" ht="30" customHeight="1" thickTop="1" thickBot="1" x14ac:dyDescent="0.25">
      <c r="C1959" s="108"/>
      <c r="D1959" s="108"/>
      <c r="E1959" s="115"/>
      <c r="F1959" s="115"/>
      <c r="H1959" t="str">
        <f t="shared" si="228"/>
        <v/>
      </c>
      <c r="I1959" t="str">
        <f t="shared" si="229"/>
        <v/>
      </c>
      <c r="J1959" t="str">
        <f t="shared" si="230"/>
        <v/>
      </c>
      <c r="K1959" t="str">
        <f t="shared" si="231"/>
        <v/>
      </c>
      <c r="M1959">
        <f t="shared" si="233"/>
        <v>0</v>
      </c>
      <c r="N1959">
        <f t="shared" si="232"/>
        <v>0</v>
      </c>
      <c r="O1959">
        <f t="shared" si="232"/>
        <v>0</v>
      </c>
      <c r="P1959">
        <f t="shared" si="232"/>
        <v>0</v>
      </c>
      <c r="Q1959">
        <f t="shared" si="232"/>
        <v>0</v>
      </c>
      <c r="R1959">
        <f t="shared" si="232"/>
        <v>0</v>
      </c>
      <c r="S1959">
        <f t="shared" si="232"/>
        <v>0</v>
      </c>
      <c r="T1959">
        <f t="shared" si="232"/>
        <v>0</v>
      </c>
      <c r="U1959">
        <f t="shared" si="232"/>
        <v>0</v>
      </c>
      <c r="V1959">
        <f t="shared" si="232"/>
        <v>0</v>
      </c>
      <c r="W1959">
        <f t="shared" si="232"/>
        <v>0</v>
      </c>
      <c r="X1959">
        <f t="shared" si="232"/>
        <v>0</v>
      </c>
    </row>
    <row r="1960" spans="3:24" ht="30" customHeight="1" thickTop="1" thickBot="1" x14ac:dyDescent="0.25">
      <c r="C1960" s="108"/>
      <c r="D1960" s="108"/>
      <c r="E1960" s="115"/>
      <c r="F1960" s="115"/>
      <c r="H1960" t="str">
        <f t="shared" si="228"/>
        <v/>
      </c>
      <c r="I1960" t="str">
        <f t="shared" si="229"/>
        <v/>
      </c>
      <c r="J1960" t="str">
        <f t="shared" si="230"/>
        <v/>
      </c>
      <c r="K1960" t="str">
        <f t="shared" si="231"/>
        <v/>
      </c>
      <c r="M1960">
        <f t="shared" si="233"/>
        <v>0</v>
      </c>
      <c r="N1960">
        <f t="shared" si="232"/>
        <v>0</v>
      </c>
      <c r="O1960">
        <f t="shared" si="232"/>
        <v>0</v>
      </c>
      <c r="P1960">
        <f t="shared" si="232"/>
        <v>0</v>
      </c>
      <c r="Q1960">
        <f t="shared" si="232"/>
        <v>0</v>
      </c>
      <c r="R1960">
        <f t="shared" si="232"/>
        <v>0</v>
      </c>
      <c r="S1960">
        <f t="shared" si="232"/>
        <v>0</v>
      </c>
      <c r="T1960">
        <f t="shared" si="232"/>
        <v>0</v>
      </c>
      <c r="U1960">
        <f t="shared" si="232"/>
        <v>0</v>
      </c>
      <c r="V1960">
        <f t="shared" si="232"/>
        <v>0</v>
      </c>
      <c r="W1960">
        <f t="shared" si="232"/>
        <v>0</v>
      </c>
      <c r="X1960">
        <f t="shared" si="232"/>
        <v>0</v>
      </c>
    </row>
    <row r="1961" spans="3:24" ht="30" customHeight="1" thickTop="1" thickBot="1" x14ac:dyDescent="0.25">
      <c r="C1961" s="108"/>
      <c r="D1961" s="108"/>
      <c r="E1961" s="115"/>
      <c r="F1961" s="115"/>
      <c r="H1961" t="str">
        <f t="shared" si="228"/>
        <v/>
      </c>
      <c r="I1961" t="str">
        <f t="shared" si="229"/>
        <v/>
      </c>
      <c r="J1961" t="str">
        <f t="shared" si="230"/>
        <v/>
      </c>
      <c r="K1961" t="str">
        <f t="shared" si="231"/>
        <v/>
      </c>
      <c r="M1961">
        <f t="shared" si="233"/>
        <v>0</v>
      </c>
      <c r="N1961">
        <f t="shared" si="232"/>
        <v>0</v>
      </c>
      <c r="O1961">
        <f t="shared" si="232"/>
        <v>0</v>
      </c>
      <c r="P1961">
        <f t="shared" si="232"/>
        <v>0</v>
      </c>
      <c r="Q1961">
        <f t="shared" si="232"/>
        <v>0</v>
      </c>
      <c r="R1961">
        <f t="shared" si="232"/>
        <v>0</v>
      </c>
      <c r="S1961">
        <f t="shared" si="232"/>
        <v>0</v>
      </c>
      <c r="T1961">
        <f t="shared" si="232"/>
        <v>0</v>
      </c>
      <c r="U1961">
        <f t="shared" si="232"/>
        <v>0</v>
      </c>
      <c r="V1961">
        <f t="shared" si="232"/>
        <v>0</v>
      </c>
      <c r="W1961">
        <f t="shared" si="232"/>
        <v>0</v>
      </c>
      <c r="X1961">
        <f t="shared" si="232"/>
        <v>0</v>
      </c>
    </row>
    <row r="1962" spans="3:24" ht="30" customHeight="1" thickTop="1" thickBot="1" x14ac:dyDescent="0.25">
      <c r="C1962" s="108"/>
      <c r="D1962" s="108"/>
      <c r="E1962" s="115"/>
      <c r="F1962" s="115"/>
      <c r="H1962" t="str">
        <f t="shared" si="228"/>
        <v/>
      </c>
      <c r="I1962" t="str">
        <f t="shared" si="229"/>
        <v/>
      </c>
      <c r="J1962" t="str">
        <f t="shared" si="230"/>
        <v/>
      </c>
      <c r="K1962" t="str">
        <f t="shared" si="231"/>
        <v/>
      </c>
      <c r="M1962">
        <f t="shared" si="233"/>
        <v>0</v>
      </c>
      <c r="N1962">
        <f t="shared" si="232"/>
        <v>0</v>
      </c>
      <c r="O1962">
        <f t="shared" si="232"/>
        <v>0</v>
      </c>
      <c r="P1962">
        <f t="shared" si="232"/>
        <v>0</v>
      </c>
      <c r="Q1962">
        <f t="shared" si="232"/>
        <v>0</v>
      </c>
      <c r="R1962">
        <f t="shared" si="232"/>
        <v>0</v>
      </c>
      <c r="S1962">
        <f t="shared" si="232"/>
        <v>0</v>
      </c>
      <c r="T1962">
        <f t="shared" si="232"/>
        <v>0</v>
      </c>
      <c r="U1962">
        <f t="shared" si="232"/>
        <v>0</v>
      </c>
      <c r="V1962">
        <f t="shared" si="232"/>
        <v>0</v>
      </c>
      <c r="W1962">
        <f t="shared" si="232"/>
        <v>0</v>
      </c>
      <c r="X1962">
        <f t="shared" si="232"/>
        <v>0</v>
      </c>
    </row>
    <row r="1963" spans="3:24" ht="30" customHeight="1" thickTop="1" thickBot="1" x14ac:dyDescent="0.25">
      <c r="C1963" s="108"/>
      <c r="D1963" s="108"/>
      <c r="E1963" s="115"/>
      <c r="F1963" s="115"/>
      <c r="H1963" t="str">
        <f t="shared" si="228"/>
        <v/>
      </c>
      <c r="I1963" t="str">
        <f t="shared" si="229"/>
        <v/>
      </c>
      <c r="J1963" t="str">
        <f t="shared" si="230"/>
        <v/>
      </c>
      <c r="K1963" t="str">
        <f t="shared" si="231"/>
        <v/>
      </c>
      <c r="M1963">
        <f t="shared" si="233"/>
        <v>0</v>
      </c>
      <c r="N1963">
        <f t="shared" si="232"/>
        <v>0</v>
      </c>
      <c r="O1963">
        <f t="shared" si="232"/>
        <v>0</v>
      </c>
      <c r="P1963">
        <f t="shared" si="232"/>
        <v>0</v>
      </c>
      <c r="Q1963">
        <f t="shared" si="232"/>
        <v>0</v>
      </c>
      <c r="R1963">
        <f t="shared" si="232"/>
        <v>0</v>
      </c>
      <c r="S1963">
        <f t="shared" si="232"/>
        <v>0</v>
      </c>
      <c r="T1963">
        <f t="shared" si="232"/>
        <v>0</v>
      </c>
      <c r="U1963">
        <f t="shared" si="232"/>
        <v>0</v>
      </c>
      <c r="V1963">
        <f t="shared" si="232"/>
        <v>0</v>
      </c>
      <c r="W1963">
        <f t="shared" si="232"/>
        <v>0</v>
      </c>
      <c r="X1963">
        <f t="shared" si="232"/>
        <v>0</v>
      </c>
    </row>
    <row r="1964" spans="3:24" ht="30" customHeight="1" thickTop="1" thickBot="1" x14ac:dyDescent="0.25">
      <c r="C1964" s="108"/>
      <c r="D1964" s="108"/>
      <c r="E1964" s="115"/>
      <c r="F1964" s="115"/>
      <c r="H1964" t="str">
        <f t="shared" si="228"/>
        <v/>
      </c>
      <c r="I1964" t="str">
        <f t="shared" si="229"/>
        <v/>
      </c>
      <c r="J1964" t="str">
        <f t="shared" si="230"/>
        <v/>
      </c>
      <c r="K1964" t="str">
        <f t="shared" si="231"/>
        <v/>
      </c>
      <c r="M1964">
        <f t="shared" si="233"/>
        <v>0</v>
      </c>
      <c r="N1964">
        <f t="shared" si="232"/>
        <v>0</v>
      </c>
      <c r="O1964">
        <f t="shared" si="232"/>
        <v>0</v>
      </c>
      <c r="P1964">
        <f t="shared" si="232"/>
        <v>0</v>
      </c>
      <c r="Q1964">
        <f t="shared" si="232"/>
        <v>0</v>
      </c>
      <c r="R1964">
        <f t="shared" si="232"/>
        <v>0</v>
      </c>
      <c r="S1964">
        <f t="shared" si="232"/>
        <v>0</v>
      </c>
      <c r="T1964">
        <f t="shared" si="232"/>
        <v>0</v>
      </c>
      <c r="U1964">
        <f t="shared" si="232"/>
        <v>0</v>
      </c>
      <c r="V1964">
        <f t="shared" si="232"/>
        <v>0</v>
      </c>
      <c r="W1964">
        <f t="shared" si="232"/>
        <v>0</v>
      </c>
      <c r="X1964">
        <f t="shared" si="232"/>
        <v>0</v>
      </c>
    </row>
    <row r="1965" spans="3:24" ht="30" customHeight="1" thickTop="1" thickBot="1" x14ac:dyDescent="0.25">
      <c r="C1965" s="108"/>
      <c r="D1965" s="108"/>
      <c r="E1965" s="115"/>
      <c r="F1965" s="115"/>
      <c r="H1965" t="str">
        <f t="shared" si="228"/>
        <v/>
      </c>
      <c r="I1965" t="str">
        <f t="shared" si="229"/>
        <v/>
      </c>
      <c r="J1965" t="str">
        <f t="shared" si="230"/>
        <v/>
      </c>
      <c r="K1965" t="str">
        <f t="shared" si="231"/>
        <v/>
      </c>
      <c r="M1965">
        <f t="shared" si="233"/>
        <v>0</v>
      </c>
      <c r="N1965">
        <f t="shared" si="232"/>
        <v>0</v>
      </c>
      <c r="O1965">
        <f t="shared" si="232"/>
        <v>0</v>
      </c>
      <c r="P1965">
        <f t="shared" si="232"/>
        <v>0</v>
      </c>
      <c r="Q1965">
        <f t="shared" si="232"/>
        <v>0</v>
      </c>
      <c r="R1965">
        <f t="shared" si="232"/>
        <v>0</v>
      </c>
      <c r="S1965">
        <f t="shared" si="232"/>
        <v>0</v>
      </c>
      <c r="T1965">
        <f t="shared" si="232"/>
        <v>0</v>
      </c>
      <c r="U1965">
        <f t="shared" si="232"/>
        <v>0</v>
      </c>
      <c r="V1965">
        <f t="shared" si="232"/>
        <v>0</v>
      </c>
      <c r="W1965">
        <f t="shared" si="232"/>
        <v>0</v>
      </c>
      <c r="X1965">
        <f t="shared" si="232"/>
        <v>0</v>
      </c>
    </row>
    <row r="1966" spans="3:24" ht="30" customHeight="1" thickTop="1" thickBot="1" x14ac:dyDescent="0.25">
      <c r="C1966" s="108"/>
      <c r="D1966" s="108"/>
      <c r="E1966" s="115"/>
      <c r="F1966" s="115"/>
      <c r="H1966" t="str">
        <f t="shared" si="228"/>
        <v/>
      </c>
      <c r="I1966" t="str">
        <f t="shared" si="229"/>
        <v/>
      </c>
      <c r="J1966" t="str">
        <f t="shared" si="230"/>
        <v/>
      </c>
      <c r="K1966" t="str">
        <f t="shared" si="231"/>
        <v/>
      </c>
      <c r="M1966">
        <f t="shared" si="233"/>
        <v>0</v>
      </c>
      <c r="N1966">
        <f t="shared" si="232"/>
        <v>0</v>
      </c>
      <c r="O1966">
        <f t="shared" si="232"/>
        <v>0</v>
      </c>
      <c r="P1966">
        <f t="shared" si="232"/>
        <v>0</v>
      </c>
      <c r="Q1966">
        <f t="shared" si="232"/>
        <v>0</v>
      </c>
      <c r="R1966">
        <f t="shared" ref="N1966:X1989" si="234">IF(ISERROR(IF(AND($H1966&lt;=R$6,$J1966&gt;=R$6),1,0)),"",IF(AND($H1966&lt;=R$6,$J1966&gt;=R$6),1,0))</f>
        <v>0</v>
      </c>
      <c r="S1966">
        <f t="shared" si="234"/>
        <v>0</v>
      </c>
      <c r="T1966">
        <f t="shared" si="234"/>
        <v>0</v>
      </c>
      <c r="U1966">
        <f t="shared" si="234"/>
        <v>0</v>
      </c>
      <c r="V1966">
        <f t="shared" si="234"/>
        <v>0</v>
      </c>
      <c r="W1966">
        <f t="shared" si="234"/>
        <v>0</v>
      </c>
      <c r="X1966">
        <f t="shared" si="234"/>
        <v>0</v>
      </c>
    </row>
    <row r="1967" spans="3:24" ht="30" customHeight="1" thickTop="1" thickBot="1" x14ac:dyDescent="0.25">
      <c r="C1967" s="108"/>
      <c r="D1967" s="108"/>
      <c r="E1967" s="115"/>
      <c r="F1967" s="115"/>
      <c r="H1967" t="str">
        <f t="shared" si="228"/>
        <v/>
      </c>
      <c r="I1967" t="str">
        <f t="shared" si="229"/>
        <v/>
      </c>
      <c r="J1967" t="str">
        <f t="shared" si="230"/>
        <v/>
      </c>
      <c r="K1967" t="str">
        <f t="shared" si="231"/>
        <v/>
      </c>
      <c r="M1967">
        <f t="shared" si="233"/>
        <v>0</v>
      </c>
      <c r="N1967">
        <f t="shared" si="234"/>
        <v>0</v>
      </c>
      <c r="O1967">
        <f t="shared" si="234"/>
        <v>0</v>
      </c>
      <c r="P1967">
        <f t="shared" si="234"/>
        <v>0</v>
      </c>
      <c r="Q1967">
        <f t="shared" si="234"/>
        <v>0</v>
      </c>
      <c r="R1967">
        <f t="shared" si="234"/>
        <v>0</v>
      </c>
      <c r="S1967">
        <f t="shared" si="234"/>
        <v>0</v>
      </c>
      <c r="T1967">
        <f t="shared" si="234"/>
        <v>0</v>
      </c>
      <c r="U1967">
        <f t="shared" si="234"/>
        <v>0</v>
      </c>
      <c r="V1967">
        <f t="shared" si="234"/>
        <v>0</v>
      </c>
      <c r="W1967">
        <f t="shared" si="234"/>
        <v>0</v>
      </c>
      <c r="X1967">
        <f t="shared" si="234"/>
        <v>0</v>
      </c>
    </row>
    <row r="1968" spans="3:24" ht="30" customHeight="1" thickTop="1" thickBot="1" x14ac:dyDescent="0.25">
      <c r="C1968" s="108"/>
      <c r="D1968" s="108"/>
      <c r="E1968" s="115"/>
      <c r="F1968" s="115"/>
      <c r="H1968" t="str">
        <f t="shared" si="228"/>
        <v/>
      </c>
      <c r="I1968" t="str">
        <f t="shared" si="229"/>
        <v/>
      </c>
      <c r="J1968" t="str">
        <f t="shared" si="230"/>
        <v/>
      </c>
      <c r="K1968" t="str">
        <f t="shared" si="231"/>
        <v/>
      </c>
      <c r="M1968">
        <f t="shared" si="233"/>
        <v>0</v>
      </c>
      <c r="N1968">
        <f t="shared" si="234"/>
        <v>0</v>
      </c>
      <c r="O1968">
        <f t="shared" si="234"/>
        <v>0</v>
      </c>
      <c r="P1968">
        <f t="shared" si="234"/>
        <v>0</v>
      </c>
      <c r="Q1968">
        <f t="shared" si="234"/>
        <v>0</v>
      </c>
      <c r="R1968">
        <f t="shared" si="234"/>
        <v>0</v>
      </c>
      <c r="S1968">
        <f t="shared" si="234"/>
        <v>0</v>
      </c>
      <c r="T1968">
        <f t="shared" si="234"/>
        <v>0</v>
      </c>
      <c r="U1968">
        <f t="shared" si="234"/>
        <v>0</v>
      </c>
      <c r="V1968">
        <f t="shared" si="234"/>
        <v>0</v>
      </c>
      <c r="W1968">
        <f t="shared" si="234"/>
        <v>0</v>
      </c>
      <c r="X1968">
        <f t="shared" si="234"/>
        <v>0</v>
      </c>
    </row>
    <row r="1969" spans="3:24" ht="30" customHeight="1" thickTop="1" thickBot="1" x14ac:dyDescent="0.25">
      <c r="C1969" s="108"/>
      <c r="D1969" s="108"/>
      <c r="E1969" s="115"/>
      <c r="F1969" s="115"/>
      <c r="H1969" t="str">
        <f t="shared" si="228"/>
        <v/>
      </c>
      <c r="I1969" t="str">
        <f t="shared" si="229"/>
        <v/>
      </c>
      <c r="J1969" t="str">
        <f t="shared" si="230"/>
        <v/>
      </c>
      <c r="K1969" t="str">
        <f t="shared" si="231"/>
        <v/>
      </c>
      <c r="M1969">
        <f t="shared" si="233"/>
        <v>0</v>
      </c>
      <c r="N1969">
        <f t="shared" si="234"/>
        <v>0</v>
      </c>
      <c r="O1969">
        <f t="shared" si="234"/>
        <v>0</v>
      </c>
      <c r="P1969">
        <f t="shared" si="234"/>
        <v>0</v>
      </c>
      <c r="Q1969">
        <f t="shared" si="234"/>
        <v>0</v>
      </c>
      <c r="R1969">
        <f t="shared" si="234"/>
        <v>0</v>
      </c>
      <c r="S1969">
        <f t="shared" si="234"/>
        <v>0</v>
      </c>
      <c r="T1969">
        <f t="shared" si="234"/>
        <v>0</v>
      </c>
      <c r="U1969">
        <f t="shared" si="234"/>
        <v>0</v>
      </c>
      <c r="V1969">
        <f t="shared" si="234"/>
        <v>0</v>
      </c>
      <c r="W1969">
        <f t="shared" si="234"/>
        <v>0</v>
      </c>
      <c r="X1969">
        <f t="shared" si="234"/>
        <v>0</v>
      </c>
    </row>
    <row r="1970" spans="3:24" ht="30" customHeight="1" thickTop="1" thickBot="1" x14ac:dyDescent="0.25">
      <c r="C1970" s="108"/>
      <c r="D1970" s="108"/>
      <c r="E1970" s="115"/>
      <c r="F1970" s="115"/>
      <c r="H1970" t="str">
        <f t="shared" si="228"/>
        <v/>
      </c>
      <c r="I1970" t="str">
        <f t="shared" si="229"/>
        <v/>
      </c>
      <c r="J1970" t="str">
        <f t="shared" si="230"/>
        <v/>
      </c>
      <c r="K1970" t="str">
        <f t="shared" si="231"/>
        <v/>
      </c>
      <c r="M1970">
        <f t="shared" si="233"/>
        <v>0</v>
      </c>
      <c r="N1970">
        <f t="shared" si="234"/>
        <v>0</v>
      </c>
      <c r="O1970">
        <f t="shared" si="234"/>
        <v>0</v>
      </c>
      <c r="P1970">
        <f t="shared" si="234"/>
        <v>0</v>
      </c>
      <c r="Q1970">
        <f t="shared" si="234"/>
        <v>0</v>
      </c>
      <c r="R1970">
        <f t="shared" si="234"/>
        <v>0</v>
      </c>
      <c r="S1970">
        <f t="shared" si="234"/>
        <v>0</v>
      </c>
      <c r="T1970">
        <f t="shared" si="234"/>
        <v>0</v>
      </c>
      <c r="U1970">
        <f t="shared" si="234"/>
        <v>0</v>
      </c>
      <c r="V1970">
        <f t="shared" si="234"/>
        <v>0</v>
      </c>
      <c r="W1970">
        <f t="shared" si="234"/>
        <v>0</v>
      </c>
      <c r="X1970">
        <f t="shared" si="234"/>
        <v>0</v>
      </c>
    </row>
    <row r="1971" spans="3:24" ht="30" customHeight="1" thickTop="1" thickBot="1" x14ac:dyDescent="0.25">
      <c r="C1971" s="108"/>
      <c r="D1971" s="108"/>
      <c r="E1971" s="115"/>
      <c r="F1971" s="115"/>
      <c r="H1971" t="str">
        <f t="shared" si="228"/>
        <v/>
      </c>
      <c r="I1971" t="str">
        <f t="shared" si="229"/>
        <v/>
      </c>
      <c r="J1971" t="str">
        <f t="shared" si="230"/>
        <v/>
      </c>
      <c r="K1971" t="str">
        <f t="shared" si="231"/>
        <v/>
      </c>
      <c r="M1971">
        <f t="shared" si="233"/>
        <v>0</v>
      </c>
      <c r="N1971">
        <f t="shared" si="234"/>
        <v>0</v>
      </c>
      <c r="O1971">
        <f t="shared" si="234"/>
        <v>0</v>
      </c>
      <c r="P1971">
        <f t="shared" si="234"/>
        <v>0</v>
      </c>
      <c r="Q1971">
        <f t="shared" si="234"/>
        <v>0</v>
      </c>
      <c r="R1971">
        <f t="shared" si="234"/>
        <v>0</v>
      </c>
      <c r="S1971">
        <f t="shared" si="234"/>
        <v>0</v>
      </c>
      <c r="T1971">
        <f t="shared" si="234"/>
        <v>0</v>
      </c>
      <c r="U1971">
        <f t="shared" si="234"/>
        <v>0</v>
      </c>
      <c r="V1971">
        <f t="shared" si="234"/>
        <v>0</v>
      </c>
      <c r="W1971">
        <f t="shared" si="234"/>
        <v>0</v>
      </c>
      <c r="X1971">
        <f t="shared" si="234"/>
        <v>0</v>
      </c>
    </row>
    <row r="1972" spans="3:24" ht="30" customHeight="1" thickTop="1" thickBot="1" x14ac:dyDescent="0.25">
      <c r="C1972" s="108"/>
      <c r="D1972" s="108"/>
      <c r="E1972" s="115"/>
      <c r="F1972" s="115"/>
      <c r="H1972" t="str">
        <f t="shared" si="228"/>
        <v/>
      </c>
      <c r="I1972" t="str">
        <f t="shared" si="229"/>
        <v/>
      </c>
      <c r="J1972" t="str">
        <f t="shared" si="230"/>
        <v/>
      </c>
      <c r="K1972" t="str">
        <f t="shared" si="231"/>
        <v/>
      </c>
      <c r="M1972">
        <f t="shared" si="233"/>
        <v>0</v>
      </c>
      <c r="N1972">
        <f t="shared" si="234"/>
        <v>0</v>
      </c>
      <c r="O1972">
        <f t="shared" si="234"/>
        <v>0</v>
      </c>
      <c r="P1972">
        <f t="shared" si="234"/>
        <v>0</v>
      </c>
      <c r="Q1972">
        <f t="shared" si="234"/>
        <v>0</v>
      </c>
      <c r="R1972">
        <f t="shared" si="234"/>
        <v>0</v>
      </c>
      <c r="S1972">
        <f t="shared" si="234"/>
        <v>0</v>
      </c>
      <c r="T1972">
        <f t="shared" si="234"/>
        <v>0</v>
      </c>
      <c r="U1972">
        <f t="shared" si="234"/>
        <v>0</v>
      </c>
      <c r="V1972">
        <f t="shared" si="234"/>
        <v>0</v>
      </c>
      <c r="W1972">
        <f t="shared" si="234"/>
        <v>0</v>
      </c>
      <c r="X1972">
        <f t="shared" si="234"/>
        <v>0</v>
      </c>
    </row>
    <row r="1973" spans="3:24" ht="30" customHeight="1" thickTop="1" thickBot="1" x14ac:dyDescent="0.25">
      <c r="C1973" s="108"/>
      <c r="D1973" s="108"/>
      <c r="E1973" s="115"/>
      <c r="F1973" s="115"/>
      <c r="H1973" t="str">
        <f t="shared" si="228"/>
        <v/>
      </c>
      <c r="I1973" t="str">
        <f t="shared" si="229"/>
        <v/>
      </c>
      <c r="J1973" t="str">
        <f t="shared" si="230"/>
        <v/>
      </c>
      <c r="K1973" t="str">
        <f t="shared" si="231"/>
        <v/>
      </c>
      <c r="M1973">
        <f t="shared" si="233"/>
        <v>0</v>
      </c>
      <c r="N1973">
        <f t="shared" si="234"/>
        <v>0</v>
      </c>
      <c r="O1973">
        <f t="shared" si="234"/>
        <v>0</v>
      </c>
      <c r="P1973">
        <f t="shared" si="234"/>
        <v>0</v>
      </c>
      <c r="Q1973">
        <f t="shared" si="234"/>
        <v>0</v>
      </c>
      <c r="R1973">
        <f t="shared" si="234"/>
        <v>0</v>
      </c>
      <c r="S1973">
        <f t="shared" si="234"/>
        <v>0</v>
      </c>
      <c r="T1973">
        <f t="shared" si="234"/>
        <v>0</v>
      </c>
      <c r="U1973">
        <f t="shared" si="234"/>
        <v>0</v>
      </c>
      <c r="V1973">
        <f t="shared" si="234"/>
        <v>0</v>
      </c>
      <c r="W1973">
        <f t="shared" si="234"/>
        <v>0</v>
      </c>
      <c r="X1973">
        <f t="shared" si="234"/>
        <v>0</v>
      </c>
    </row>
    <row r="1974" spans="3:24" ht="30" customHeight="1" thickTop="1" thickBot="1" x14ac:dyDescent="0.25">
      <c r="C1974" s="108"/>
      <c r="D1974" s="108"/>
      <c r="E1974" s="115"/>
      <c r="F1974" s="115"/>
      <c r="H1974" t="str">
        <f t="shared" si="228"/>
        <v/>
      </c>
      <c r="I1974" t="str">
        <f t="shared" si="229"/>
        <v/>
      </c>
      <c r="J1974" t="str">
        <f t="shared" si="230"/>
        <v/>
      </c>
      <c r="K1974" t="str">
        <f t="shared" si="231"/>
        <v/>
      </c>
      <c r="M1974">
        <f t="shared" si="233"/>
        <v>0</v>
      </c>
      <c r="N1974">
        <f t="shared" si="234"/>
        <v>0</v>
      </c>
      <c r="O1974">
        <f t="shared" si="234"/>
        <v>0</v>
      </c>
      <c r="P1974">
        <f t="shared" si="234"/>
        <v>0</v>
      </c>
      <c r="Q1974">
        <f t="shared" si="234"/>
        <v>0</v>
      </c>
      <c r="R1974">
        <f t="shared" si="234"/>
        <v>0</v>
      </c>
      <c r="S1974">
        <f t="shared" si="234"/>
        <v>0</v>
      </c>
      <c r="T1974">
        <f t="shared" si="234"/>
        <v>0</v>
      </c>
      <c r="U1974">
        <f t="shared" si="234"/>
        <v>0</v>
      </c>
      <c r="V1974">
        <f t="shared" si="234"/>
        <v>0</v>
      </c>
      <c r="W1974">
        <f t="shared" si="234"/>
        <v>0</v>
      </c>
      <c r="X1974">
        <f t="shared" si="234"/>
        <v>0</v>
      </c>
    </row>
    <row r="1975" spans="3:24" ht="30" customHeight="1" thickTop="1" thickBot="1" x14ac:dyDescent="0.25">
      <c r="C1975" s="108"/>
      <c r="D1975" s="108"/>
      <c r="E1975" s="115"/>
      <c r="F1975" s="115"/>
      <c r="H1975" t="str">
        <f t="shared" si="228"/>
        <v/>
      </c>
      <c r="I1975" t="str">
        <f t="shared" si="229"/>
        <v/>
      </c>
      <c r="J1975" t="str">
        <f t="shared" si="230"/>
        <v/>
      </c>
      <c r="K1975" t="str">
        <f t="shared" si="231"/>
        <v/>
      </c>
      <c r="M1975">
        <f t="shared" si="233"/>
        <v>0</v>
      </c>
      <c r="N1975">
        <f t="shared" si="234"/>
        <v>0</v>
      </c>
      <c r="O1975">
        <f t="shared" si="234"/>
        <v>0</v>
      </c>
      <c r="P1975">
        <f t="shared" si="234"/>
        <v>0</v>
      </c>
      <c r="Q1975">
        <f t="shared" si="234"/>
        <v>0</v>
      </c>
      <c r="R1975">
        <f t="shared" si="234"/>
        <v>0</v>
      </c>
      <c r="S1975">
        <f t="shared" si="234"/>
        <v>0</v>
      </c>
      <c r="T1975">
        <f t="shared" si="234"/>
        <v>0</v>
      </c>
      <c r="U1975">
        <f t="shared" si="234"/>
        <v>0</v>
      </c>
      <c r="V1975">
        <f t="shared" si="234"/>
        <v>0</v>
      </c>
      <c r="W1975">
        <f t="shared" si="234"/>
        <v>0</v>
      </c>
      <c r="X1975">
        <f t="shared" si="234"/>
        <v>0</v>
      </c>
    </row>
    <row r="1976" spans="3:24" ht="30" customHeight="1" thickTop="1" thickBot="1" x14ac:dyDescent="0.25">
      <c r="C1976" s="108"/>
      <c r="D1976" s="108"/>
      <c r="E1976" s="115"/>
      <c r="F1976" s="115"/>
      <c r="H1976" t="str">
        <f t="shared" si="228"/>
        <v/>
      </c>
      <c r="I1976" t="str">
        <f t="shared" si="229"/>
        <v/>
      </c>
      <c r="J1976" t="str">
        <f t="shared" si="230"/>
        <v/>
      </c>
      <c r="K1976" t="str">
        <f t="shared" si="231"/>
        <v/>
      </c>
      <c r="M1976">
        <f t="shared" si="233"/>
        <v>0</v>
      </c>
      <c r="N1976">
        <f t="shared" si="234"/>
        <v>0</v>
      </c>
      <c r="O1976">
        <f t="shared" si="234"/>
        <v>0</v>
      </c>
      <c r="P1976">
        <f t="shared" si="234"/>
        <v>0</v>
      </c>
      <c r="Q1976">
        <f t="shared" si="234"/>
        <v>0</v>
      </c>
      <c r="R1976">
        <f t="shared" si="234"/>
        <v>0</v>
      </c>
      <c r="S1976">
        <f t="shared" si="234"/>
        <v>0</v>
      </c>
      <c r="T1976">
        <f t="shared" si="234"/>
        <v>0</v>
      </c>
      <c r="U1976">
        <f t="shared" si="234"/>
        <v>0</v>
      </c>
      <c r="V1976">
        <f t="shared" si="234"/>
        <v>0</v>
      </c>
      <c r="W1976">
        <f t="shared" si="234"/>
        <v>0</v>
      </c>
      <c r="X1976">
        <f t="shared" si="234"/>
        <v>0</v>
      </c>
    </row>
    <row r="1977" spans="3:24" ht="30" customHeight="1" thickTop="1" thickBot="1" x14ac:dyDescent="0.25">
      <c r="C1977" s="108"/>
      <c r="D1977" s="108"/>
      <c r="E1977" s="115"/>
      <c r="F1977" s="115"/>
      <c r="H1977" t="str">
        <f t="shared" si="228"/>
        <v/>
      </c>
      <c r="I1977" t="str">
        <f t="shared" si="229"/>
        <v/>
      </c>
      <c r="J1977" t="str">
        <f t="shared" si="230"/>
        <v/>
      </c>
      <c r="K1977" t="str">
        <f t="shared" si="231"/>
        <v/>
      </c>
      <c r="M1977">
        <f t="shared" si="233"/>
        <v>0</v>
      </c>
      <c r="N1977">
        <f t="shared" si="234"/>
        <v>0</v>
      </c>
      <c r="O1977">
        <f t="shared" si="234"/>
        <v>0</v>
      </c>
      <c r="P1977">
        <f t="shared" si="234"/>
        <v>0</v>
      </c>
      <c r="Q1977">
        <f t="shared" si="234"/>
        <v>0</v>
      </c>
      <c r="R1977">
        <f t="shared" si="234"/>
        <v>0</v>
      </c>
      <c r="S1977">
        <f t="shared" si="234"/>
        <v>0</v>
      </c>
      <c r="T1977">
        <f t="shared" si="234"/>
        <v>0</v>
      </c>
      <c r="U1977">
        <f t="shared" si="234"/>
        <v>0</v>
      </c>
      <c r="V1977">
        <f t="shared" si="234"/>
        <v>0</v>
      </c>
      <c r="W1977">
        <f t="shared" si="234"/>
        <v>0</v>
      </c>
      <c r="X1977">
        <f t="shared" si="234"/>
        <v>0</v>
      </c>
    </row>
    <row r="1978" spans="3:24" ht="30" customHeight="1" thickTop="1" thickBot="1" x14ac:dyDescent="0.25">
      <c r="C1978" s="108"/>
      <c r="D1978" s="108"/>
      <c r="E1978" s="115"/>
      <c r="F1978" s="115"/>
      <c r="H1978" t="str">
        <f t="shared" si="228"/>
        <v/>
      </c>
      <c r="I1978" t="str">
        <f t="shared" si="229"/>
        <v/>
      </c>
      <c r="J1978" t="str">
        <f t="shared" si="230"/>
        <v/>
      </c>
      <c r="K1978" t="str">
        <f t="shared" si="231"/>
        <v/>
      </c>
      <c r="M1978">
        <f t="shared" si="233"/>
        <v>0</v>
      </c>
      <c r="N1978">
        <f t="shared" si="234"/>
        <v>0</v>
      </c>
      <c r="O1978">
        <f t="shared" si="234"/>
        <v>0</v>
      </c>
      <c r="P1978">
        <f t="shared" si="234"/>
        <v>0</v>
      </c>
      <c r="Q1978">
        <f t="shared" si="234"/>
        <v>0</v>
      </c>
      <c r="R1978">
        <f t="shared" si="234"/>
        <v>0</v>
      </c>
      <c r="S1978">
        <f t="shared" si="234"/>
        <v>0</v>
      </c>
      <c r="T1978">
        <f t="shared" si="234"/>
        <v>0</v>
      </c>
      <c r="U1978">
        <f t="shared" si="234"/>
        <v>0</v>
      </c>
      <c r="V1978">
        <f t="shared" si="234"/>
        <v>0</v>
      </c>
      <c r="W1978">
        <f t="shared" si="234"/>
        <v>0</v>
      </c>
      <c r="X1978">
        <f t="shared" si="234"/>
        <v>0</v>
      </c>
    </row>
    <row r="1979" spans="3:24" ht="30" customHeight="1" thickTop="1" thickBot="1" x14ac:dyDescent="0.25">
      <c r="C1979" s="108"/>
      <c r="D1979" s="108"/>
      <c r="E1979" s="115"/>
      <c r="F1979" s="115"/>
      <c r="H1979" t="str">
        <f t="shared" si="228"/>
        <v/>
      </c>
      <c r="I1979" t="str">
        <f t="shared" si="229"/>
        <v/>
      </c>
      <c r="J1979" t="str">
        <f t="shared" si="230"/>
        <v/>
      </c>
      <c r="K1979" t="str">
        <f t="shared" si="231"/>
        <v/>
      </c>
      <c r="M1979">
        <f t="shared" si="233"/>
        <v>0</v>
      </c>
      <c r="N1979">
        <f t="shared" si="234"/>
        <v>0</v>
      </c>
      <c r="O1979">
        <f t="shared" si="234"/>
        <v>0</v>
      </c>
      <c r="P1979">
        <f t="shared" si="234"/>
        <v>0</v>
      </c>
      <c r="Q1979">
        <f t="shared" si="234"/>
        <v>0</v>
      </c>
      <c r="R1979">
        <f t="shared" si="234"/>
        <v>0</v>
      </c>
      <c r="S1979">
        <f t="shared" si="234"/>
        <v>0</v>
      </c>
      <c r="T1979">
        <f t="shared" si="234"/>
        <v>0</v>
      </c>
      <c r="U1979">
        <f t="shared" si="234"/>
        <v>0</v>
      </c>
      <c r="V1979">
        <f t="shared" si="234"/>
        <v>0</v>
      </c>
      <c r="W1979">
        <f t="shared" si="234"/>
        <v>0</v>
      </c>
      <c r="X1979">
        <f t="shared" si="234"/>
        <v>0</v>
      </c>
    </row>
    <row r="1980" spans="3:24" ht="30" customHeight="1" thickTop="1" thickBot="1" x14ac:dyDescent="0.25">
      <c r="C1980" s="108"/>
      <c r="D1980" s="108"/>
      <c r="E1980" s="115"/>
      <c r="F1980" s="115"/>
      <c r="H1980" t="str">
        <f t="shared" si="228"/>
        <v/>
      </c>
      <c r="I1980" t="str">
        <f t="shared" si="229"/>
        <v/>
      </c>
      <c r="J1980" t="str">
        <f t="shared" si="230"/>
        <v/>
      </c>
      <c r="K1980" t="str">
        <f t="shared" si="231"/>
        <v/>
      </c>
      <c r="M1980">
        <f t="shared" si="233"/>
        <v>0</v>
      </c>
      <c r="N1980">
        <f t="shared" si="234"/>
        <v>0</v>
      </c>
      <c r="O1980">
        <f t="shared" si="234"/>
        <v>0</v>
      </c>
      <c r="P1980">
        <f t="shared" si="234"/>
        <v>0</v>
      </c>
      <c r="Q1980">
        <f t="shared" si="234"/>
        <v>0</v>
      </c>
      <c r="R1980">
        <f t="shared" si="234"/>
        <v>0</v>
      </c>
      <c r="S1980">
        <f t="shared" si="234"/>
        <v>0</v>
      </c>
      <c r="T1980">
        <f t="shared" si="234"/>
        <v>0</v>
      </c>
      <c r="U1980">
        <f t="shared" si="234"/>
        <v>0</v>
      </c>
      <c r="V1980">
        <f t="shared" si="234"/>
        <v>0</v>
      </c>
      <c r="W1980">
        <f t="shared" si="234"/>
        <v>0</v>
      </c>
      <c r="X1980">
        <f t="shared" si="234"/>
        <v>0</v>
      </c>
    </row>
    <row r="1981" spans="3:24" ht="30" customHeight="1" thickTop="1" thickBot="1" x14ac:dyDescent="0.25">
      <c r="C1981" s="108"/>
      <c r="D1981" s="108"/>
      <c r="E1981" s="115"/>
      <c r="F1981" s="115"/>
      <c r="H1981" t="str">
        <f t="shared" si="228"/>
        <v/>
      </c>
      <c r="I1981" t="str">
        <f t="shared" si="229"/>
        <v/>
      </c>
      <c r="J1981" t="str">
        <f t="shared" si="230"/>
        <v/>
      </c>
      <c r="K1981" t="str">
        <f t="shared" si="231"/>
        <v/>
      </c>
      <c r="M1981">
        <f t="shared" si="233"/>
        <v>0</v>
      </c>
      <c r="N1981">
        <f t="shared" si="234"/>
        <v>0</v>
      </c>
      <c r="O1981">
        <f t="shared" si="234"/>
        <v>0</v>
      </c>
      <c r="P1981">
        <f t="shared" si="234"/>
        <v>0</v>
      </c>
      <c r="Q1981">
        <f t="shared" si="234"/>
        <v>0</v>
      </c>
      <c r="R1981">
        <f t="shared" si="234"/>
        <v>0</v>
      </c>
      <c r="S1981">
        <f t="shared" si="234"/>
        <v>0</v>
      </c>
      <c r="T1981">
        <f t="shared" si="234"/>
        <v>0</v>
      </c>
      <c r="U1981">
        <f t="shared" si="234"/>
        <v>0</v>
      </c>
      <c r="V1981">
        <f t="shared" si="234"/>
        <v>0</v>
      </c>
      <c r="W1981">
        <f t="shared" si="234"/>
        <v>0</v>
      </c>
      <c r="X1981">
        <f t="shared" si="234"/>
        <v>0</v>
      </c>
    </row>
    <row r="1982" spans="3:24" ht="30" customHeight="1" thickTop="1" thickBot="1" x14ac:dyDescent="0.25">
      <c r="C1982" s="108"/>
      <c r="D1982" s="108"/>
      <c r="E1982" s="115"/>
      <c r="F1982" s="115"/>
      <c r="H1982" t="str">
        <f t="shared" si="228"/>
        <v/>
      </c>
      <c r="I1982" t="str">
        <f t="shared" si="229"/>
        <v/>
      </c>
      <c r="J1982" t="str">
        <f t="shared" si="230"/>
        <v/>
      </c>
      <c r="K1982" t="str">
        <f t="shared" si="231"/>
        <v/>
      </c>
      <c r="M1982">
        <f t="shared" si="233"/>
        <v>0</v>
      </c>
      <c r="N1982">
        <f t="shared" si="234"/>
        <v>0</v>
      </c>
      <c r="O1982">
        <f t="shared" si="234"/>
        <v>0</v>
      </c>
      <c r="P1982">
        <f t="shared" si="234"/>
        <v>0</v>
      </c>
      <c r="Q1982">
        <f t="shared" si="234"/>
        <v>0</v>
      </c>
      <c r="R1982">
        <f t="shared" si="234"/>
        <v>0</v>
      </c>
      <c r="S1982">
        <f t="shared" si="234"/>
        <v>0</v>
      </c>
      <c r="T1982">
        <f t="shared" si="234"/>
        <v>0</v>
      </c>
      <c r="U1982">
        <f t="shared" si="234"/>
        <v>0</v>
      </c>
      <c r="V1982">
        <f t="shared" si="234"/>
        <v>0</v>
      </c>
      <c r="W1982">
        <f t="shared" si="234"/>
        <v>0</v>
      </c>
      <c r="X1982">
        <f t="shared" si="234"/>
        <v>0</v>
      </c>
    </row>
    <row r="1983" spans="3:24" ht="30" customHeight="1" thickTop="1" thickBot="1" x14ac:dyDescent="0.25">
      <c r="C1983" s="108"/>
      <c r="D1983" s="108"/>
      <c r="E1983" s="115"/>
      <c r="F1983" s="115"/>
      <c r="H1983" t="str">
        <f t="shared" si="228"/>
        <v/>
      </c>
      <c r="I1983" t="str">
        <f t="shared" si="229"/>
        <v/>
      </c>
      <c r="J1983" t="str">
        <f t="shared" si="230"/>
        <v/>
      </c>
      <c r="K1983" t="str">
        <f t="shared" si="231"/>
        <v/>
      </c>
      <c r="M1983">
        <f t="shared" si="233"/>
        <v>0</v>
      </c>
      <c r="N1983">
        <f t="shared" si="234"/>
        <v>0</v>
      </c>
      <c r="O1983">
        <f t="shared" si="234"/>
        <v>0</v>
      </c>
      <c r="P1983">
        <f t="shared" si="234"/>
        <v>0</v>
      </c>
      <c r="Q1983">
        <f t="shared" si="234"/>
        <v>0</v>
      </c>
      <c r="R1983">
        <f t="shared" si="234"/>
        <v>0</v>
      </c>
      <c r="S1983">
        <f t="shared" si="234"/>
        <v>0</v>
      </c>
      <c r="T1983">
        <f t="shared" si="234"/>
        <v>0</v>
      </c>
      <c r="U1983">
        <f t="shared" si="234"/>
        <v>0</v>
      </c>
      <c r="V1983">
        <f t="shared" si="234"/>
        <v>0</v>
      </c>
      <c r="W1983">
        <f t="shared" si="234"/>
        <v>0</v>
      </c>
      <c r="X1983">
        <f t="shared" si="234"/>
        <v>0</v>
      </c>
    </row>
    <row r="1984" spans="3:24" ht="30" customHeight="1" thickTop="1" thickBot="1" x14ac:dyDescent="0.25">
      <c r="C1984" s="108"/>
      <c r="D1984" s="108"/>
      <c r="E1984" s="115"/>
      <c r="F1984" s="115"/>
      <c r="H1984" t="str">
        <f t="shared" si="228"/>
        <v/>
      </c>
      <c r="I1984" t="str">
        <f t="shared" si="229"/>
        <v/>
      </c>
      <c r="J1984" t="str">
        <f t="shared" si="230"/>
        <v/>
      </c>
      <c r="K1984" t="str">
        <f t="shared" si="231"/>
        <v/>
      </c>
      <c r="M1984">
        <f t="shared" si="233"/>
        <v>0</v>
      </c>
      <c r="N1984">
        <f t="shared" si="234"/>
        <v>0</v>
      </c>
      <c r="O1984">
        <f t="shared" si="234"/>
        <v>0</v>
      </c>
      <c r="P1984">
        <f t="shared" si="234"/>
        <v>0</v>
      </c>
      <c r="Q1984">
        <f t="shared" si="234"/>
        <v>0</v>
      </c>
      <c r="R1984">
        <f t="shared" si="234"/>
        <v>0</v>
      </c>
      <c r="S1984">
        <f t="shared" si="234"/>
        <v>0</v>
      </c>
      <c r="T1984">
        <f t="shared" si="234"/>
        <v>0</v>
      </c>
      <c r="U1984">
        <f t="shared" si="234"/>
        <v>0</v>
      </c>
      <c r="V1984">
        <f t="shared" si="234"/>
        <v>0</v>
      </c>
      <c r="W1984">
        <f t="shared" si="234"/>
        <v>0</v>
      </c>
      <c r="X1984">
        <f t="shared" si="234"/>
        <v>0</v>
      </c>
    </row>
    <row r="1985" spans="3:24" ht="30" customHeight="1" thickTop="1" thickBot="1" x14ac:dyDescent="0.25">
      <c r="C1985" s="108"/>
      <c r="D1985" s="108"/>
      <c r="E1985" s="115"/>
      <c r="F1985" s="115"/>
      <c r="H1985" t="str">
        <f t="shared" si="228"/>
        <v/>
      </c>
      <c r="I1985" t="str">
        <f t="shared" si="229"/>
        <v/>
      </c>
      <c r="J1985" t="str">
        <f t="shared" si="230"/>
        <v/>
      </c>
      <c r="K1985" t="str">
        <f t="shared" si="231"/>
        <v/>
      </c>
      <c r="M1985">
        <f t="shared" si="233"/>
        <v>0</v>
      </c>
      <c r="N1985">
        <f t="shared" si="234"/>
        <v>0</v>
      </c>
      <c r="O1985">
        <f t="shared" si="234"/>
        <v>0</v>
      </c>
      <c r="P1985">
        <f t="shared" si="234"/>
        <v>0</v>
      </c>
      <c r="Q1985">
        <f t="shared" si="234"/>
        <v>0</v>
      </c>
      <c r="R1985">
        <f t="shared" si="234"/>
        <v>0</v>
      </c>
      <c r="S1985">
        <f t="shared" si="234"/>
        <v>0</v>
      </c>
      <c r="T1985">
        <f t="shared" si="234"/>
        <v>0</v>
      </c>
      <c r="U1985">
        <f t="shared" si="234"/>
        <v>0</v>
      </c>
      <c r="V1985">
        <f t="shared" si="234"/>
        <v>0</v>
      </c>
      <c r="W1985">
        <f t="shared" si="234"/>
        <v>0</v>
      </c>
      <c r="X1985">
        <f t="shared" si="234"/>
        <v>0</v>
      </c>
    </row>
    <row r="1986" spans="3:24" ht="30" customHeight="1" thickTop="1" thickBot="1" x14ac:dyDescent="0.25">
      <c r="C1986" s="108"/>
      <c r="D1986" s="108"/>
      <c r="E1986" s="115"/>
      <c r="F1986" s="115"/>
      <c r="H1986" t="str">
        <f t="shared" si="228"/>
        <v/>
      </c>
      <c r="I1986" t="str">
        <f t="shared" si="229"/>
        <v/>
      </c>
      <c r="J1986" t="str">
        <f t="shared" si="230"/>
        <v/>
      </c>
      <c r="K1986" t="str">
        <f t="shared" si="231"/>
        <v/>
      </c>
      <c r="M1986">
        <f t="shared" si="233"/>
        <v>0</v>
      </c>
      <c r="N1986">
        <f t="shared" si="234"/>
        <v>0</v>
      </c>
      <c r="O1986">
        <f t="shared" si="234"/>
        <v>0</v>
      </c>
      <c r="P1986">
        <f t="shared" si="234"/>
        <v>0</v>
      </c>
      <c r="Q1986">
        <f t="shared" si="234"/>
        <v>0</v>
      </c>
      <c r="R1986">
        <f t="shared" si="234"/>
        <v>0</v>
      </c>
      <c r="S1986">
        <f t="shared" si="234"/>
        <v>0</v>
      </c>
      <c r="T1986">
        <f t="shared" si="234"/>
        <v>0</v>
      </c>
      <c r="U1986">
        <f t="shared" si="234"/>
        <v>0</v>
      </c>
      <c r="V1986">
        <f t="shared" si="234"/>
        <v>0</v>
      </c>
      <c r="W1986">
        <f t="shared" si="234"/>
        <v>0</v>
      </c>
      <c r="X1986">
        <f t="shared" si="234"/>
        <v>0</v>
      </c>
    </row>
    <row r="1987" spans="3:24" ht="30" customHeight="1" thickTop="1" thickBot="1" x14ac:dyDescent="0.25">
      <c r="C1987" s="108"/>
      <c r="D1987" s="108"/>
      <c r="E1987" s="115"/>
      <c r="F1987" s="115"/>
      <c r="H1987" t="str">
        <f t="shared" si="228"/>
        <v/>
      </c>
      <c r="I1987" t="str">
        <f t="shared" si="229"/>
        <v/>
      </c>
      <c r="J1987" t="str">
        <f t="shared" si="230"/>
        <v/>
      </c>
      <c r="K1987" t="str">
        <f t="shared" si="231"/>
        <v/>
      </c>
      <c r="M1987">
        <f t="shared" si="233"/>
        <v>0</v>
      </c>
      <c r="N1987">
        <f t="shared" si="234"/>
        <v>0</v>
      </c>
      <c r="O1987">
        <f t="shared" si="234"/>
        <v>0</v>
      </c>
      <c r="P1987">
        <f t="shared" si="234"/>
        <v>0</v>
      </c>
      <c r="Q1987">
        <f t="shared" si="234"/>
        <v>0</v>
      </c>
      <c r="R1987">
        <f t="shared" si="234"/>
        <v>0</v>
      </c>
      <c r="S1987">
        <f t="shared" si="234"/>
        <v>0</v>
      </c>
      <c r="T1987">
        <f t="shared" si="234"/>
        <v>0</v>
      </c>
      <c r="U1987">
        <f t="shared" si="234"/>
        <v>0</v>
      </c>
      <c r="V1987">
        <f t="shared" si="234"/>
        <v>0</v>
      </c>
      <c r="W1987">
        <f t="shared" si="234"/>
        <v>0</v>
      </c>
      <c r="X1987">
        <f t="shared" si="234"/>
        <v>0</v>
      </c>
    </row>
    <row r="1988" spans="3:24" ht="30" customHeight="1" thickTop="1" thickBot="1" x14ac:dyDescent="0.25">
      <c r="C1988" s="108"/>
      <c r="D1988" s="108"/>
      <c r="E1988" s="115"/>
      <c r="F1988" s="115"/>
      <c r="H1988" t="str">
        <f t="shared" si="228"/>
        <v/>
      </c>
      <c r="I1988" t="str">
        <f t="shared" si="229"/>
        <v/>
      </c>
      <c r="J1988" t="str">
        <f t="shared" si="230"/>
        <v/>
      </c>
      <c r="K1988" t="str">
        <f t="shared" si="231"/>
        <v/>
      </c>
      <c r="M1988">
        <f t="shared" si="233"/>
        <v>0</v>
      </c>
      <c r="N1988">
        <f t="shared" si="234"/>
        <v>0</v>
      </c>
      <c r="O1988">
        <f t="shared" si="234"/>
        <v>0</v>
      </c>
      <c r="P1988">
        <f t="shared" si="234"/>
        <v>0</v>
      </c>
      <c r="Q1988">
        <f t="shared" si="234"/>
        <v>0</v>
      </c>
      <c r="R1988">
        <f t="shared" si="234"/>
        <v>0</v>
      </c>
      <c r="S1988">
        <f t="shared" si="234"/>
        <v>0</v>
      </c>
      <c r="T1988">
        <f t="shared" si="234"/>
        <v>0</v>
      </c>
      <c r="U1988">
        <f t="shared" si="234"/>
        <v>0</v>
      </c>
      <c r="V1988">
        <f t="shared" si="234"/>
        <v>0</v>
      </c>
      <c r="W1988">
        <f t="shared" si="234"/>
        <v>0</v>
      </c>
      <c r="X1988">
        <f t="shared" si="234"/>
        <v>0</v>
      </c>
    </row>
    <row r="1989" spans="3:24" ht="30" customHeight="1" thickTop="1" thickBot="1" x14ac:dyDescent="0.25">
      <c r="C1989" s="108"/>
      <c r="D1989" s="108"/>
      <c r="E1989" s="115"/>
      <c r="F1989" s="115"/>
      <c r="H1989" t="str">
        <f t="shared" si="228"/>
        <v/>
      </c>
      <c r="I1989" t="str">
        <f t="shared" si="229"/>
        <v/>
      </c>
      <c r="J1989" t="str">
        <f t="shared" si="230"/>
        <v/>
      </c>
      <c r="K1989" t="str">
        <f t="shared" si="231"/>
        <v/>
      </c>
      <c r="M1989">
        <f t="shared" si="233"/>
        <v>0</v>
      </c>
      <c r="N1989">
        <f t="shared" si="234"/>
        <v>0</v>
      </c>
      <c r="O1989">
        <f t="shared" si="234"/>
        <v>0</v>
      </c>
      <c r="P1989">
        <f t="shared" si="234"/>
        <v>0</v>
      </c>
      <c r="Q1989">
        <f t="shared" si="234"/>
        <v>0</v>
      </c>
      <c r="R1989">
        <f t="shared" si="234"/>
        <v>0</v>
      </c>
      <c r="S1989">
        <f t="shared" si="234"/>
        <v>0</v>
      </c>
      <c r="T1989">
        <f t="shared" ref="N1989:X2012" si="235">IF(ISERROR(IF(AND($H1989&lt;=T$6,$J1989&gt;=T$6),1,0)),"",IF(AND($H1989&lt;=T$6,$J1989&gt;=T$6),1,0))</f>
        <v>0</v>
      </c>
      <c r="U1989">
        <f t="shared" si="235"/>
        <v>0</v>
      </c>
      <c r="V1989">
        <f t="shared" si="235"/>
        <v>0</v>
      </c>
      <c r="W1989">
        <f t="shared" si="235"/>
        <v>0</v>
      </c>
      <c r="X1989">
        <f t="shared" si="235"/>
        <v>0</v>
      </c>
    </row>
    <row r="1990" spans="3:24" ht="30" customHeight="1" thickTop="1" thickBot="1" x14ac:dyDescent="0.25">
      <c r="C1990" s="108"/>
      <c r="D1990" s="108"/>
      <c r="E1990" s="115"/>
      <c r="F1990" s="115"/>
      <c r="H1990" t="str">
        <f t="shared" si="228"/>
        <v/>
      </c>
      <c r="I1990" t="str">
        <f t="shared" si="229"/>
        <v/>
      </c>
      <c r="J1990" t="str">
        <f t="shared" si="230"/>
        <v/>
      </c>
      <c r="K1990" t="str">
        <f t="shared" si="231"/>
        <v/>
      </c>
      <c r="M1990">
        <f t="shared" si="233"/>
        <v>0</v>
      </c>
      <c r="N1990">
        <f t="shared" si="235"/>
        <v>0</v>
      </c>
      <c r="O1990">
        <f t="shared" si="235"/>
        <v>0</v>
      </c>
      <c r="P1990">
        <f t="shared" si="235"/>
        <v>0</v>
      </c>
      <c r="Q1990">
        <f t="shared" si="235"/>
        <v>0</v>
      </c>
      <c r="R1990">
        <f t="shared" si="235"/>
        <v>0</v>
      </c>
      <c r="S1990">
        <f t="shared" si="235"/>
        <v>0</v>
      </c>
      <c r="T1990">
        <f t="shared" si="235"/>
        <v>0</v>
      </c>
      <c r="U1990">
        <f t="shared" si="235"/>
        <v>0</v>
      </c>
      <c r="V1990">
        <f t="shared" si="235"/>
        <v>0</v>
      </c>
      <c r="W1990">
        <f t="shared" si="235"/>
        <v>0</v>
      </c>
      <c r="X1990">
        <f t="shared" si="235"/>
        <v>0</v>
      </c>
    </row>
    <row r="1991" spans="3:24" ht="30" customHeight="1" thickTop="1" thickBot="1" x14ac:dyDescent="0.25">
      <c r="C1991" s="108"/>
      <c r="D1991" s="108"/>
      <c r="E1991" s="115"/>
      <c r="F1991" s="115"/>
      <c r="H1991" t="str">
        <f t="shared" si="228"/>
        <v/>
      </c>
      <c r="I1991" t="str">
        <f t="shared" si="229"/>
        <v/>
      </c>
      <c r="J1991" t="str">
        <f t="shared" si="230"/>
        <v/>
      </c>
      <c r="K1991" t="str">
        <f t="shared" si="231"/>
        <v/>
      </c>
      <c r="M1991">
        <f t="shared" si="233"/>
        <v>0</v>
      </c>
      <c r="N1991">
        <f t="shared" si="235"/>
        <v>0</v>
      </c>
      <c r="O1991">
        <f t="shared" si="235"/>
        <v>0</v>
      </c>
      <c r="P1991">
        <f t="shared" si="235"/>
        <v>0</v>
      </c>
      <c r="Q1991">
        <f t="shared" si="235"/>
        <v>0</v>
      </c>
      <c r="R1991">
        <f t="shared" si="235"/>
        <v>0</v>
      </c>
      <c r="S1991">
        <f t="shared" si="235"/>
        <v>0</v>
      </c>
      <c r="T1991">
        <f t="shared" si="235"/>
        <v>0</v>
      </c>
      <c r="U1991">
        <f t="shared" si="235"/>
        <v>0</v>
      </c>
      <c r="V1991">
        <f t="shared" si="235"/>
        <v>0</v>
      </c>
      <c r="W1991">
        <f t="shared" si="235"/>
        <v>0</v>
      </c>
      <c r="X1991">
        <f t="shared" si="235"/>
        <v>0</v>
      </c>
    </row>
    <row r="1992" spans="3:24" ht="30" customHeight="1" thickTop="1" thickBot="1" x14ac:dyDescent="0.25">
      <c r="C1992" s="108"/>
      <c r="D1992" s="108"/>
      <c r="E1992" s="115"/>
      <c r="F1992" s="115"/>
      <c r="H1992" t="str">
        <f t="shared" si="228"/>
        <v/>
      </c>
      <c r="I1992" t="str">
        <f t="shared" si="229"/>
        <v/>
      </c>
      <c r="J1992" t="str">
        <f t="shared" si="230"/>
        <v/>
      </c>
      <c r="K1992" t="str">
        <f t="shared" si="231"/>
        <v/>
      </c>
      <c r="M1992">
        <f t="shared" si="233"/>
        <v>0</v>
      </c>
      <c r="N1992">
        <f t="shared" si="235"/>
        <v>0</v>
      </c>
      <c r="O1992">
        <f t="shared" si="235"/>
        <v>0</v>
      </c>
      <c r="P1992">
        <f t="shared" si="235"/>
        <v>0</v>
      </c>
      <c r="Q1992">
        <f t="shared" si="235"/>
        <v>0</v>
      </c>
      <c r="R1992">
        <f t="shared" si="235"/>
        <v>0</v>
      </c>
      <c r="S1992">
        <f t="shared" si="235"/>
        <v>0</v>
      </c>
      <c r="T1992">
        <f t="shared" si="235"/>
        <v>0</v>
      </c>
      <c r="U1992">
        <f t="shared" si="235"/>
        <v>0</v>
      </c>
      <c r="V1992">
        <f t="shared" si="235"/>
        <v>0</v>
      </c>
      <c r="W1992">
        <f t="shared" si="235"/>
        <v>0</v>
      </c>
      <c r="X1992">
        <f t="shared" si="235"/>
        <v>0</v>
      </c>
    </row>
    <row r="1993" spans="3:24" ht="30" customHeight="1" thickTop="1" thickBot="1" x14ac:dyDescent="0.25">
      <c r="C1993" s="108"/>
      <c r="D1993" s="108"/>
      <c r="E1993" s="115"/>
      <c r="F1993" s="115"/>
      <c r="H1993" t="str">
        <f t="shared" ref="H1993:H2056" si="236">IF(ISERROR(IF(E1993="","",MONTH(E1993))),"",IF(E1993="","",MONTH(E1993)))</f>
        <v/>
      </c>
      <c r="I1993" t="str">
        <f t="shared" ref="I1993:I2056" si="237">IF(ISERROR(IF(E1993="","",YEAR(E1993))),"",IF(E1993="","",YEAR(E1993)))</f>
        <v/>
      </c>
      <c r="J1993" t="str">
        <f t="shared" ref="J1993:J2056" si="238">IF(ISERROR(IF(F1993="","",MONTH(F1993))),"",IF(F1993="","",MONTH(F1993)))</f>
        <v/>
      </c>
      <c r="K1993" t="str">
        <f t="shared" ref="K1993:K2056" si="239">IF(ISERROR(IF(F1993="","",YEAR(F1993))),"",IF(F1993="","",YEAR(F1993)))</f>
        <v/>
      </c>
      <c r="M1993">
        <f t="shared" si="233"/>
        <v>0</v>
      </c>
      <c r="N1993">
        <f t="shared" si="235"/>
        <v>0</v>
      </c>
      <c r="O1993">
        <f t="shared" si="235"/>
        <v>0</v>
      </c>
      <c r="P1993">
        <f t="shared" si="235"/>
        <v>0</v>
      </c>
      <c r="Q1993">
        <f t="shared" si="235"/>
        <v>0</v>
      </c>
      <c r="R1993">
        <f t="shared" si="235"/>
        <v>0</v>
      </c>
      <c r="S1993">
        <f t="shared" si="235"/>
        <v>0</v>
      </c>
      <c r="T1993">
        <f t="shared" si="235"/>
        <v>0</v>
      </c>
      <c r="U1993">
        <f t="shared" si="235"/>
        <v>0</v>
      </c>
      <c r="V1993">
        <f t="shared" si="235"/>
        <v>0</v>
      </c>
      <c r="W1993">
        <f t="shared" si="235"/>
        <v>0</v>
      </c>
      <c r="X1993">
        <f t="shared" si="235"/>
        <v>0</v>
      </c>
    </row>
    <row r="1994" spans="3:24" ht="30" customHeight="1" thickTop="1" thickBot="1" x14ac:dyDescent="0.25">
      <c r="C1994" s="108"/>
      <c r="D1994" s="108"/>
      <c r="E1994" s="115"/>
      <c r="F1994" s="115"/>
      <c r="H1994" t="str">
        <f t="shared" si="236"/>
        <v/>
      </c>
      <c r="I1994" t="str">
        <f t="shared" si="237"/>
        <v/>
      </c>
      <c r="J1994" t="str">
        <f t="shared" si="238"/>
        <v/>
      </c>
      <c r="K1994" t="str">
        <f t="shared" si="239"/>
        <v/>
      </c>
      <c r="M1994">
        <f t="shared" si="233"/>
        <v>0</v>
      </c>
      <c r="N1994">
        <f t="shared" si="235"/>
        <v>0</v>
      </c>
      <c r="O1994">
        <f t="shared" si="235"/>
        <v>0</v>
      </c>
      <c r="P1994">
        <f t="shared" si="235"/>
        <v>0</v>
      </c>
      <c r="Q1994">
        <f t="shared" si="235"/>
        <v>0</v>
      </c>
      <c r="R1994">
        <f t="shared" si="235"/>
        <v>0</v>
      </c>
      <c r="S1994">
        <f t="shared" si="235"/>
        <v>0</v>
      </c>
      <c r="T1994">
        <f t="shared" si="235"/>
        <v>0</v>
      </c>
      <c r="U1994">
        <f t="shared" si="235"/>
        <v>0</v>
      </c>
      <c r="V1994">
        <f t="shared" si="235"/>
        <v>0</v>
      </c>
      <c r="W1994">
        <f t="shared" si="235"/>
        <v>0</v>
      </c>
      <c r="X1994">
        <f t="shared" si="235"/>
        <v>0</v>
      </c>
    </row>
    <row r="1995" spans="3:24" ht="30" customHeight="1" thickTop="1" thickBot="1" x14ac:dyDescent="0.25">
      <c r="C1995" s="108"/>
      <c r="D1995" s="108"/>
      <c r="E1995" s="115"/>
      <c r="F1995" s="115"/>
      <c r="H1995" t="str">
        <f t="shared" si="236"/>
        <v/>
      </c>
      <c r="I1995" t="str">
        <f t="shared" si="237"/>
        <v/>
      </c>
      <c r="J1995" t="str">
        <f t="shared" si="238"/>
        <v/>
      </c>
      <c r="K1995" t="str">
        <f t="shared" si="239"/>
        <v/>
      </c>
      <c r="M1995">
        <f t="shared" si="233"/>
        <v>0</v>
      </c>
      <c r="N1995">
        <f t="shared" si="235"/>
        <v>0</v>
      </c>
      <c r="O1995">
        <f t="shared" si="235"/>
        <v>0</v>
      </c>
      <c r="P1995">
        <f t="shared" si="235"/>
        <v>0</v>
      </c>
      <c r="Q1995">
        <f t="shared" si="235"/>
        <v>0</v>
      </c>
      <c r="R1995">
        <f t="shared" si="235"/>
        <v>0</v>
      </c>
      <c r="S1995">
        <f t="shared" si="235"/>
        <v>0</v>
      </c>
      <c r="T1995">
        <f t="shared" si="235"/>
        <v>0</v>
      </c>
      <c r="U1995">
        <f t="shared" si="235"/>
        <v>0</v>
      </c>
      <c r="V1995">
        <f t="shared" si="235"/>
        <v>0</v>
      </c>
      <c r="W1995">
        <f t="shared" si="235"/>
        <v>0</v>
      </c>
      <c r="X1995">
        <f t="shared" si="235"/>
        <v>0</v>
      </c>
    </row>
    <row r="1996" spans="3:24" ht="30" customHeight="1" thickTop="1" thickBot="1" x14ac:dyDescent="0.25">
      <c r="C1996" s="108"/>
      <c r="D1996" s="108"/>
      <c r="E1996" s="115"/>
      <c r="F1996" s="115"/>
      <c r="H1996" t="str">
        <f t="shared" si="236"/>
        <v/>
      </c>
      <c r="I1996" t="str">
        <f t="shared" si="237"/>
        <v/>
      </c>
      <c r="J1996" t="str">
        <f t="shared" si="238"/>
        <v/>
      </c>
      <c r="K1996" t="str">
        <f t="shared" si="239"/>
        <v/>
      </c>
      <c r="M1996">
        <f t="shared" si="233"/>
        <v>0</v>
      </c>
      <c r="N1996">
        <f t="shared" si="235"/>
        <v>0</v>
      </c>
      <c r="O1996">
        <f t="shared" si="235"/>
        <v>0</v>
      </c>
      <c r="P1996">
        <f t="shared" si="235"/>
        <v>0</v>
      </c>
      <c r="Q1996">
        <f t="shared" si="235"/>
        <v>0</v>
      </c>
      <c r="R1996">
        <f t="shared" si="235"/>
        <v>0</v>
      </c>
      <c r="S1996">
        <f t="shared" si="235"/>
        <v>0</v>
      </c>
      <c r="T1996">
        <f t="shared" si="235"/>
        <v>0</v>
      </c>
      <c r="U1996">
        <f t="shared" si="235"/>
        <v>0</v>
      </c>
      <c r="V1996">
        <f t="shared" si="235"/>
        <v>0</v>
      </c>
      <c r="W1996">
        <f t="shared" si="235"/>
        <v>0</v>
      </c>
      <c r="X1996">
        <f t="shared" si="235"/>
        <v>0</v>
      </c>
    </row>
    <row r="1997" spans="3:24" ht="30" customHeight="1" thickTop="1" thickBot="1" x14ac:dyDescent="0.25">
      <c r="C1997" s="108"/>
      <c r="D1997" s="108"/>
      <c r="E1997" s="115"/>
      <c r="F1997" s="115"/>
      <c r="H1997" t="str">
        <f t="shared" si="236"/>
        <v/>
      </c>
      <c r="I1997" t="str">
        <f t="shared" si="237"/>
        <v/>
      </c>
      <c r="J1997" t="str">
        <f t="shared" si="238"/>
        <v/>
      </c>
      <c r="K1997" t="str">
        <f t="shared" si="239"/>
        <v/>
      </c>
      <c r="M1997">
        <f t="shared" si="233"/>
        <v>0</v>
      </c>
      <c r="N1997">
        <f t="shared" si="235"/>
        <v>0</v>
      </c>
      <c r="O1997">
        <f t="shared" si="235"/>
        <v>0</v>
      </c>
      <c r="P1997">
        <f t="shared" si="235"/>
        <v>0</v>
      </c>
      <c r="Q1997">
        <f t="shared" si="235"/>
        <v>0</v>
      </c>
      <c r="R1997">
        <f t="shared" si="235"/>
        <v>0</v>
      </c>
      <c r="S1997">
        <f t="shared" si="235"/>
        <v>0</v>
      </c>
      <c r="T1997">
        <f t="shared" si="235"/>
        <v>0</v>
      </c>
      <c r="U1997">
        <f t="shared" si="235"/>
        <v>0</v>
      </c>
      <c r="V1997">
        <f t="shared" si="235"/>
        <v>0</v>
      </c>
      <c r="W1997">
        <f t="shared" si="235"/>
        <v>0</v>
      </c>
      <c r="X1997">
        <f t="shared" si="235"/>
        <v>0</v>
      </c>
    </row>
    <row r="1998" spans="3:24" ht="30" customHeight="1" thickTop="1" thickBot="1" x14ac:dyDescent="0.25">
      <c r="C1998" s="108"/>
      <c r="D1998" s="108"/>
      <c r="E1998" s="115"/>
      <c r="F1998" s="115"/>
      <c r="H1998" t="str">
        <f t="shared" si="236"/>
        <v/>
      </c>
      <c r="I1998" t="str">
        <f t="shared" si="237"/>
        <v/>
      </c>
      <c r="J1998" t="str">
        <f t="shared" si="238"/>
        <v/>
      </c>
      <c r="K1998" t="str">
        <f t="shared" si="239"/>
        <v/>
      </c>
      <c r="M1998">
        <f t="shared" si="233"/>
        <v>0</v>
      </c>
      <c r="N1998">
        <f t="shared" si="235"/>
        <v>0</v>
      </c>
      <c r="O1998">
        <f t="shared" si="235"/>
        <v>0</v>
      </c>
      <c r="P1998">
        <f t="shared" si="235"/>
        <v>0</v>
      </c>
      <c r="Q1998">
        <f t="shared" si="235"/>
        <v>0</v>
      </c>
      <c r="R1998">
        <f t="shared" si="235"/>
        <v>0</v>
      </c>
      <c r="S1998">
        <f t="shared" si="235"/>
        <v>0</v>
      </c>
      <c r="T1998">
        <f t="shared" si="235"/>
        <v>0</v>
      </c>
      <c r="U1998">
        <f t="shared" si="235"/>
        <v>0</v>
      </c>
      <c r="V1998">
        <f t="shared" si="235"/>
        <v>0</v>
      </c>
      <c r="W1998">
        <f t="shared" si="235"/>
        <v>0</v>
      </c>
      <c r="X1998">
        <f t="shared" si="235"/>
        <v>0</v>
      </c>
    </row>
    <row r="1999" spans="3:24" ht="30" customHeight="1" thickTop="1" thickBot="1" x14ac:dyDescent="0.25">
      <c r="C1999" s="108"/>
      <c r="D1999" s="108"/>
      <c r="E1999" s="115"/>
      <c r="F1999" s="115"/>
      <c r="H1999" t="str">
        <f t="shared" si="236"/>
        <v/>
      </c>
      <c r="I1999" t="str">
        <f t="shared" si="237"/>
        <v/>
      </c>
      <c r="J1999" t="str">
        <f t="shared" si="238"/>
        <v/>
      </c>
      <c r="K1999" t="str">
        <f t="shared" si="239"/>
        <v/>
      </c>
      <c r="M1999">
        <f t="shared" si="233"/>
        <v>0</v>
      </c>
      <c r="N1999">
        <f t="shared" si="235"/>
        <v>0</v>
      </c>
      <c r="O1999">
        <f t="shared" si="235"/>
        <v>0</v>
      </c>
      <c r="P1999">
        <f t="shared" si="235"/>
        <v>0</v>
      </c>
      <c r="Q1999">
        <f t="shared" si="235"/>
        <v>0</v>
      </c>
      <c r="R1999">
        <f t="shared" si="235"/>
        <v>0</v>
      </c>
      <c r="S1999">
        <f t="shared" si="235"/>
        <v>0</v>
      </c>
      <c r="T1999">
        <f t="shared" si="235"/>
        <v>0</v>
      </c>
      <c r="U1999">
        <f t="shared" si="235"/>
        <v>0</v>
      </c>
      <c r="V1999">
        <f t="shared" si="235"/>
        <v>0</v>
      </c>
      <c r="W1999">
        <f t="shared" si="235"/>
        <v>0</v>
      </c>
      <c r="X1999">
        <f t="shared" si="235"/>
        <v>0</v>
      </c>
    </row>
    <row r="2000" spans="3:24" ht="30" customHeight="1" thickTop="1" thickBot="1" x14ac:dyDescent="0.25">
      <c r="C2000" s="108"/>
      <c r="D2000" s="108"/>
      <c r="E2000" s="115"/>
      <c r="F2000" s="115"/>
      <c r="H2000" t="str">
        <f t="shared" si="236"/>
        <v/>
      </c>
      <c r="I2000" t="str">
        <f t="shared" si="237"/>
        <v/>
      </c>
      <c r="J2000" t="str">
        <f t="shared" si="238"/>
        <v/>
      </c>
      <c r="K2000" t="str">
        <f t="shared" si="239"/>
        <v/>
      </c>
      <c r="M2000">
        <f t="shared" si="233"/>
        <v>0</v>
      </c>
      <c r="N2000">
        <f t="shared" si="235"/>
        <v>0</v>
      </c>
      <c r="O2000">
        <f t="shared" si="235"/>
        <v>0</v>
      </c>
      <c r="P2000">
        <f t="shared" si="235"/>
        <v>0</v>
      </c>
      <c r="Q2000">
        <f t="shared" si="235"/>
        <v>0</v>
      </c>
      <c r="R2000">
        <f t="shared" si="235"/>
        <v>0</v>
      </c>
      <c r="S2000">
        <f t="shared" si="235"/>
        <v>0</v>
      </c>
      <c r="T2000">
        <f t="shared" si="235"/>
        <v>0</v>
      </c>
      <c r="U2000">
        <f t="shared" si="235"/>
        <v>0</v>
      </c>
      <c r="V2000">
        <f t="shared" si="235"/>
        <v>0</v>
      </c>
      <c r="W2000">
        <f t="shared" si="235"/>
        <v>0</v>
      </c>
      <c r="X2000">
        <f t="shared" si="235"/>
        <v>0</v>
      </c>
    </row>
    <row r="2001" spans="3:24" ht="30" customHeight="1" thickTop="1" thickBot="1" x14ac:dyDescent="0.25">
      <c r="C2001" s="108"/>
      <c r="D2001" s="108"/>
      <c r="E2001" s="115"/>
      <c r="F2001" s="115"/>
      <c r="H2001" t="str">
        <f t="shared" si="236"/>
        <v/>
      </c>
      <c r="I2001" t="str">
        <f t="shared" si="237"/>
        <v/>
      </c>
      <c r="J2001" t="str">
        <f t="shared" si="238"/>
        <v/>
      </c>
      <c r="K2001" t="str">
        <f t="shared" si="239"/>
        <v/>
      </c>
      <c r="M2001">
        <f t="shared" si="233"/>
        <v>0</v>
      </c>
      <c r="N2001">
        <f t="shared" si="235"/>
        <v>0</v>
      </c>
      <c r="O2001">
        <f t="shared" si="235"/>
        <v>0</v>
      </c>
      <c r="P2001">
        <f t="shared" si="235"/>
        <v>0</v>
      </c>
      <c r="Q2001">
        <f t="shared" si="235"/>
        <v>0</v>
      </c>
      <c r="R2001">
        <f t="shared" si="235"/>
        <v>0</v>
      </c>
      <c r="S2001">
        <f t="shared" si="235"/>
        <v>0</v>
      </c>
      <c r="T2001">
        <f t="shared" si="235"/>
        <v>0</v>
      </c>
      <c r="U2001">
        <f t="shared" si="235"/>
        <v>0</v>
      </c>
      <c r="V2001">
        <f t="shared" si="235"/>
        <v>0</v>
      </c>
      <c r="W2001">
        <f t="shared" si="235"/>
        <v>0</v>
      </c>
      <c r="X2001">
        <f t="shared" si="235"/>
        <v>0</v>
      </c>
    </row>
    <row r="2002" spans="3:24" ht="30" customHeight="1" thickTop="1" thickBot="1" x14ac:dyDescent="0.25">
      <c r="C2002" s="108"/>
      <c r="D2002" s="108"/>
      <c r="E2002" s="115"/>
      <c r="F2002" s="115"/>
      <c r="H2002" t="str">
        <f t="shared" si="236"/>
        <v/>
      </c>
      <c r="I2002" t="str">
        <f t="shared" si="237"/>
        <v/>
      </c>
      <c r="J2002" t="str">
        <f t="shared" si="238"/>
        <v/>
      </c>
      <c r="K2002" t="str">
        <f t="shared" si="239"/>
        <v/>
      </c>
      <c r="M2002">
        <f t="shared" si="233"/>
        <v>0</v>
      </c>
      <c r="N2002">
        <f t="shared" si="235"/>
        <v>0</v>
      </c>
      <c r="O2002">
        <f t="shared" si="235"/>
        <v>0</v>
      </c>
      <c r="P2002">
        <f t="shared" si="235"/>
        <v>0</v>
      </c>
      <c r="Q2002">
        <f t="shared" si="235"/>
        <v>0</v>
      </c>
      <c r="R2002">
        <f t="shared" si="235"/>
        <v>0</v>
      </c>
      <c r="S2002">
        <f t="shared" si="235"/>
        <v>0</v>
      </c>
      <c r="T2002">
        <f t="shared" si="235"/>
        <v>0</v>
      </c>
      <c r="U2002">
        <f t="shared" si="235"/>
        <v>0</v>
      </c>
      <c r="V2002">
        <f t="shared" si="235"/>
        <v>0</v>
      </c>
      <c r="W2002">
        <f t="shared" si="235"/>
        <v>0</v>
      </c>
      <c r="X2002">
        <f t="shared" si="235"/>
        <v>0</v>
      </c>
    </row>
    <row r="2003" spans="3:24" ht="30" customHeight="1" thickTop="1" thickBot="1" x14ac:dyDescent="0.25">
      <c r="C2003" s="108"/>
      <c r="D2003" s="108"/>
      <c r="E2003" s="115"/>
      <c r="F2003" s="115"/>
      <c r="H2003" t="str">
        <f t="shared" si="236"/>
        <v/>
      </c>
      <c r="I2003" t="str">
        <f t="shared" si="237"/>
        <v/>
      </c>
      <c r="J2003" t="str">
        <f t="shared" si="238"/>
        <v/>
      </c>
      <c r="K2003" t="str">
        <f t="shared" si="239"/>
        <v/>
      </c>
      <c r="M2003">
        <f t="shared" si="233"/>
        <v>0</v>
      </c>
      <c r="N2003">
        <f t="shared" si="235"/>
        <v>0</v>
      </c>
      <c r="O2003">
        <f t="shared" si="235"/>
        <v>0</v>
      </c>
      <c r="P2003">
        <f t="shared" si="235"/>
        <v>0</v>
      </c>
      <c r="Q2003">
        <f t="shared" si="235"/>
        <v>0</v>
      </c>
      <c r="R2003">
        <f t="shared" si="235"/>
        <v>0</v>
      </c>
      <c r="S2003">
        <f t="shared" si="235"/>
        <v>0</v>
      </c>
      <c r="T2003">
        <f t="shared" si="235"/>
        <v>0</v>
      </c>
      <c r="U2003">
        <f t="shared" si="235"/>
        <v>0</v>
      </c>
      <c r="V2003">
        <f t="shared" si="235"/>
        <v>0</v>
      </c>
      <c r="W2003">
        <f t="shared" si="235"/>
        <v>0</v>
      </c>
      <c r="X2003">
        <f t="shared" si="235"/>
        <v>0</v>
      </c>
    </row>
    <row r="2004" spans="3:24" ht="30" customHeight="1" thickTop="1" thickBot="1" x14ac:dyDescent="0.25">
      <c r="C2004" s="108"/>
      <c r="D2004" s="108"/>
      <c r="E2004" s="115"/>
      <c r="F2004" s="115"/>
      <c r="H2004" t="str">
        <f t="shared" si="236"/>
        <v/>
      </c>
      <c r="I2004" t="str">
        <f t="shared" si="237"/>
        <v/>
      </c>
      <c r="J2004" t="str">
        <f t="shared" si="238"/>
        <v/>
      </c>
      <c r="K2004" t="str">
        <f t="shared" si="239"/>
        <v/>
      </c>
      <c r="M2004">
        <f t="shared" si="233"/>
        <v>0</v>
      </c>
      <c r="N2004">
        <f t="shared" si="235"/>
        <v>0</v>
      </c>
      <c r="O2004">
        <f t="shared" si="235"/>
        <v>0</v>
      </c>
      <c r="P2004">
        <f t="shared" si="235"/>
        <v>0</v>
      </c>
      <c r="Q2004">
        <f t="shared" si="235"/>
        <v>0</v>
      </c>
      <c r="R2004">
        <f t="shared" si="235"/>
        <v>0</v>
      </c>
      <c r="S2004">
        <f t="shared" si="235"/>
        <v>0</v>
      </c>
      <c r="T2004">
        <f t="shared" si="235"/>
        <v>0</v>
      </c>
      <c r="U2004">
        <f t="shared" si="235"/>
        <v>0</v>
      </c>
      <c r="V2004">
        <f t="shared" si="235"/>
        <v>0</v>
      </c>
      <c r="W2004">
        <f t="shared" si="235"/>
        <v>0</v>
      </c>
      <c r="X2004">
        <f t="shared" si="235"/>
        <v>0</v>
      </c>
    </row>
    <row r="2005" spans="3:24" ht="30" customHeight="1" thickTop="1" thickBot="1" x14ac:dyDescent="0.25">
      <c r="C2005" s="108"/>
      <c r="D2005" s="108"/>
      <c r="E2005" s="115"/>
      <c r="F2005" s="115"/>
      <c r="H2005" t="str">
        <f t="shared" si="236"/>
        <v/>
      </c>
      <c r="I2005" t="str">
        <f t="shared" si="237"/>
        <v/>
      </c>
      <c r="J2005" t="str">
        <f t="shared" si="238"/>
        <v/>
      </c>
      <c r="K2005" t="str">
        <f t="shared" si="239"/>
        <v/>
      </c>
      <c r="M2005">
        <f t="shared" si="233"/>
        <v>0</v>
      </c>
      <c r="N2005">
        <f t="shared" si="235"/>
        <v>0</v>
      </c>
      <c r="O2005">
        <f t="shared" si="235"/>
        <v>0</v>
      </c>
      <c r="P2005">
        <f t="shared" si="235"/>
        <v>0</v>
      </c>
      <c r="Q2005">
        <f t="shared" si="235"/>
        <v>0</v>
      </c>
      <c r="R2005">
        <f t="shared" si="235"/>
        <v>0</v>
      </c>
      <c r="S2005">
        <f t="shared" si="235"/>
        <v>0</v>
      </c>
      <c r="T2005">
        <f t="shared" si="235"/>
        <v>0</v>
      </c>
      <c r="U2005">
        <f t="shared" si="235"/>
        <v>0</v>
      </c>
      <c r="V2005">
        <f t="shared" si="235"/>
        <v>0</v>
      </c>
      <c r="W2005">
        <f t="shared" si="235"/>
        <v>0</v>
      </c>
      <c r="X2005">
        <f t="shared" si="235"/>
        <v>0</v>
      </c>
    </row>
    <row r="2006" spans="3:24" ht="30" customHeight="1" thickTop="1" thickBot="1" x14ac:dyDescent="0.25">
      <c r="C2006" s="108"/>
      <c r="D2006" s="108"/>
      <c r="E2006" s="115"/>
      <c r="F2006" s="115"/>
      <c r="H2006" t="str">
        <f t="shared" si="236"/>
        <v/>
      </c>
      <c r="I2006" t="str">
        <f t="shared" si="237"/>
        <v/>
      </c>
      <c r="J2006" t="str">
        <f t="shared" si="238"/>
        <v/>
      </c>
      <c r="K2006" t="str">
        <f t="shared" si="239"/>
        <v/>
      </c>
      <c r="M2006">
        <f t="shared" si="233"/>
        <v>0</v>
      </c>
      <c r="N2006">
        <f t="shared" si="235"/>
        <v>0</v>
      </c>
      <c r="O2006">
        <f t="shared" si="235"/>
        <v>0</v>
      </c>
      <c r="P2006">
        <f t="shared" si="235"/>
        <v>0</v>
      </c>
      <c r="Q2006">
        <f t="shared" si="235"/>
        <v>0</v>
      </c>
      <c r="R2006">
        <f t="shared" si="235"/>
        <v>0</v>
      </c>
      <c r="S2006">
        <f t="shared" si="235"/>
        <v>0</v>
      </c>
      <c r="T2006">
        <f t="shared" si="235"/>
        <v>0</v>
      </c>
      <c r="U2006">
        <f t="shared" si="235"/>
        <v>0</v>
      </c>
      <c r="V2006">
        <f t="shared" si="235"/>
        <v>0</v>
      </c>
      <c r="W2006">
        <f t="shared" si="235"/>
        <v>0</v>
      </c>
      <c r="X2006">
        <f t="shared" si="235"/>
        <v>0</v>
      </c>
    </row>
    <row r="2007" spans="3:24" ht="30" customHeight="1" thickTop="1" thickBot="1" x14ac:dyDescent="0.25">
      <c r="C2007" s="108"/>
      <c r="D2007" s="108"/>
      <c r="E2007" s="115"/>
      <c r="F2007" s="115"/>
      <c r="H2007" t="str">
        <f t="shared" si="236"/>
        <v/>
      </c>
      <c r="I2007" t="str">
        <f t="shared" si="237"/>
        <v/>
      </c>
      <c r="J2007" t="str">
        <f t="shared" si="238"/>
        <v/>
      </c>
      <c r="K2007" t="str">
        <f t="shared" si="239"/>
        <v/>
      </c>
      <c r="M2007">
        <f t="shared" si="233"/>
        <v>0</v>
      </c>
      <c r="N2007">
        <f t="shared" si="235"/>
        <v>0</v>
      </c>
      <c r="O2007">
        <f t="shared" si="235"/>
        <v>0</v>
      </c>
      <c r="P2007">
        <f t="shared" si="235"/>
        <v>0</v>
      </c>
      <c r="Q2007">
        <f t="shared" si="235"/>
        <v>0</v>
      </c>
      <c r="R2007">
        <f t="shared" si="235"/>
        <v>0</v>
      </c>
      <c r="S2007">
        <f t="shared" si="235"/>
        <v>0</v>
      </c>
      <c r="T2007">
        <f t="shared" si="235"/>
        <v>0</v>
      </c>
      <c r="U2007">
        <f t="shared" si="235"/>
        <v>0</v>
      </c>
      <c r="V2007">
        <f t="shared" si="235"/>
        <v>0</v>
      </c>
      <c r="W2007">
        <f t="shared" si="235"/>
        <v>0</v>
      </c>
      <c r="X2007">
        <f t="shared" si="235"/>
        <v>0</v>
      </c>
    </row>
    <row r="2008" spans="3:24" ht="30" customHeight="1" thickTop="1" thickBot="1" x14ac:dyDescent="0.25">
      <c r="C2008" s="108"/>
      <c r="D2008" s="108"/>
      <c r="E2008" s="115"/>
      <c r="F2008" s="115"/>
      <c r="H2008" t="str">
        <f t="shared" si="236"/>
        <v/>
      </c>
      <c r="I2008" t="str">
        <f t="shared" si="237"/>
        <v/>
      </c>
      <c r="J2008" t="str">
        <f t="shared" si="238"/>
        <v/>
      </c>
      <c r="K2008" t="str">
        <f t="shared" si="239"/>
        <v/>
      </c>
      <c r="M2008">
        <f t="shared" ref="M2008:M2071" si="240">IF(ISERROR(IF(AND($H2008&lt;=M$6,$J2008&gt;=M$6),1,0)),"",IF(AND($H2008&lt;=M$6,$J2008&gt;=M$6),1,0))</f>
        <v>0</v>
      </c>
      <c r="N2008">
        <f t="shared" si="235"/>
        <v>0</v>
      </c>
      <c r="O2008">
        <f t="shared" si="235"/>
        <v>0</v>
      </c>
      <c r="P2008">
        <f t="shared" si="235"/>
        <v>0</v>
      </c>
      <c r="Q2008">
        <f t="shared" si="235"/>
        <v>0</v>
      </c>
      <c r="R2008">
        <f t="shared" si="235"/>
        <v>0</v>
      </c>
      <c r="S2008">
        <f t="shared" si="235"/>
        <v>0</v>
      </c>
      <c r="T2008">
        <f t="shared" si="235"/>
        <v>0</v>
      </c>
      <c r="U2008">
        <f t="shared" si="235"/>
        <v>0</v>
      </c>
      <c r="V2008">
        <f t="shared" si="235"/>
        <v>0</v>
      </c>
      <c r="W2008">
        <f t="shared" si="235"/>
        <v>0</v>
      </c>
      <c r="X2008">
        <f t="shared" si="235"/>
        <v>0</v>
      </c>
    </row>
    <row r="2009" spans="3:24" ht="30" customHeight="1" thickTop="1" thickBot="1" x14ac:dyDescent="0.25">
      <c r="C2009" s="108"/>
      <c r="D2009" s="108"/>
      <c r="E2009" s="115"/>
      <c r="F2009" s="115"/>
      <c r="H2009" t="str">
        <f t="shared" si="236"/>
        <v/>
      </c>
      <c r="I2009" t="str">
        <f t="shared" si="237"/>
        <v/>
      </c>
      <c r="J2009" t="str">
        <f t="shared" si="238"/>
        <v/>
      </c>
      <c r="K2009" t="str">
        <f t="shared" si="239"/>
        <v/>
      </c>
      <c r="M2009">
        <f t="shared" si="240"/>
        <v>0</v>
      </c>
      <c r="N2009">
        <f t="shared" si="235"/>
        <v>0</v>
      </c>
      <c r="O2009">
        <f t="shared" si="235"/>
        <v>0</v>
      </c>
      <c r="P2009">
        <f t="shared" si="235"/>
        <v>0</v>
      </c>
      <c r="Q2009">
        <f t="shared" si="235"/>
        <v>0</v>
      </c>
      <c r="R2009">
        <f t="shared" si="235"/>
        <v>0</v>
      </c>
      <c r="S2009">
        <f t="shared" si="235"/>
        <v>0</v>
      </c>
      <c r="T2009">
        <f t="shared" si="235"/>
        <v>0</v>
      </c>
      <c r="U2009">
        <f t="shared" si="235"/>
        <v>0</v>
      </c>
      <c r="V2009">
        <f t="shared" si="235"/>
        <v>0</v>
      </c>
      <c r="W2009">
        <f t="shared" si="235"/>
        <v>0</v>
      </c>
      <c r="X2009">
        <f t="shared" si="235"/>
        <v>0</v>
      </c>
    </row>
    <row r="2010" spans="3:24" ht="30" customHeight="1" thickTop="1" thickBot="1" x14ac:dyDescent="0.25">
      <c r="C2010" s="108"/>
      <c r="D2010" s="108"/>
      <c r="E2010" s="115"/>
      <c r="F2010" s="115"/>
      <c r="H2010" t="str">
        <f t="shared" si="236"/>
        <v/>
      </c>
      <c r="I2010" t="str">
        <f t="shared" si="237"/>
        <v/>
      </c>
      <c r="J2010" t="str">
        <f t="shared" si="238"/>
        <v/>
      </c>
      <c r="K2010" t="str">
        <f t="shared" si="239"/>
        <v/>
      </c>
      <c r="M2010">
        <f t="shared" si="240"/>
        <v>0</v>
      </c>
      <c r="N2010">
        <f t="shared" si="235"/>
        <v>0</v>
      </c>
      <c r="O2010">
        <f t="shared" si="235"/>
        <v>0</v>
      </c>
      <c r="P2010">
        <f t="shared" si="235"/>
        <v>0</v>
      </c>
      <c r="Q2010">
        <f t="shared" si="235"/>
        <v>0</v>
      </c>
      <c r="R2010">
        <f t="shared" si="235"/>
        <v>0</v>
      </c>
      <c r="S2010">
        <f t="shared" si="235"/>
        <v>0</v>
      </c>
      <c r="T2010">
        <f t="shared" si="235"/>
        <v>0</v>
      </c>
      <c r="U2010">
        <f t="shared" si="235"/>
        <v>0</v>
      </c>
      <c r="V2010">
        <f t="shared" si="235"/>
        <v>0</v>
      </c>
      <c r="W2010">
        <f t="shared" si="235"/>
        <v>0</v>
      </c>
      <c r="X2010">
        <f t="shared" si="235"/>
        <v>0</v>
      </c>
    </row>
    <row r="2011" spans="3:24" ht="30" customHeight="1" thickTop="1" thickBot="1" x14ac:dyDescent="0.25">
      <c r="C2011" s="108"/>
      <c r="D2011" s="108"/>
      <c r="E2011" s="115"/>
      <c r="F2011" s="115"/>
      <c r="H2011" t="str">
        <f t="shared" si="236"/>
        <v/>
      </c>
      <c r="I2011" t="str">
        <f t="shared" si="237"/>
        <v/>
      </c>
      <c r="J2011" t="str">
        <f t="shared" si="238"/>
        <v/>
      </c>
      <c r="K2011" t="str">
        <f t="shared" si="239"/>
        <v/>
      </c>
      <c r="M2011">
        <f t="shared" si="240"/>
        <v>0</v>
      </c>
      <c r="N2011">
        <f t="shared" si="235"/>
        <v>0</v>
      </c>
      <c r="O2011">
        <f t="shared" si="235"/>
        <v>0</v>
      </c>
      <c r="P2011">
        <f t="shared" si="235"/>
        <v>0</v>
      </c>
      <c r="Q2011">
        <f t="shared" si="235"/>
        <v>0</v>
      </c>
      <c r="R2011">
        <f t="shared" si="235"/>
        <v>0</v>
      </c>
      <c r="S2011">
        <f t="shared" si="235"/>
        <v>0</v>
      </c>
      <c r="T2011">
        <f t="shared" si="235"/>
        <v>0</v>
      </c>
      <c r="U2011">
        <f t="shared" si="235"/>
        <v>0</v>
      </c>
      <c r="V2011">
        <f t="shared" si="235"/>
        <v>0</v>
      </c>
      <c r="W2011">
        <f t="shared" si="235"/>
        <v>0</v>
      </c>
      <c r="X2011">
        <f t="shared" si="235"/>
        <v>0</v>
      </c>
    </row>
    <row r="2012" spans="3:24" ht="30" customHeight="1" thickTop="1" thickBot="1" x14ac:dyDescent="0.25">
      <c r="C2012" s="108"/>
      <c r="D2012" s="108"/>
      <c r="E2012" s="115"/>
      <c r="F2012" s="115"/>
      <c r="H2012" t="str">
        <f t="shared" si="236"/>
        <v/>
      </c>
      <c r="I2012" t="str">
        <f t="shared" si="237"/>
        <v/>
      </c>
      <c r="J2012" t="str">
        <f t="shared" si="238"/>
        <v/>
      </c>
      <c r="K2012" t="str">
        <f t="shared" si="239"/>
        <v/>
      </c>
      <c r="M2012">
        <f t="shared" si="240"/>
        <v>0</v>
      </c>
      <c r="N2012">
        <f t="shared" si="235"/>
        <v>0</v>
      </c>
      <c r="O2012">
        <f t="shared" si="235"/>
        <v>0</v>
      </c>
      <c r="P2012">
        <f t="shared" si="235"/>
        <v>0</v>
      </c>
      <c r="Q2012">
        <f t="shared" si="235"/>
        <v>0</v>
      </c>
      <c r="R2012">
        <f t="shared" si="235"/>
        <v>0</v>
      </c>
      <c r="S2012">
        <f t="shared" si="235"/>
        <v>0</v>
      </c>
      <c r="T2012">
        <f t="shared" si="235"/>
        <v>0</v>
      </c>
      <c r="U2012">
        <f t="shared" si="235"/>
        <v>0</v>
      </c>
      <c r="V2012">
        <f t="shared" ref="N2012:X2035" si="241">IF(ISERROR(IF(AND($H2012&lt;=V$6,$J2012&gt;=V$6),1,0)),"",IF(AND($H2012&lt;=V$6,$J2012&gt;=V$6),1,0))</f>
        <v>0</v>
      </c>
      <c r="W2012">
        <f t="shared" si="241"/>
        <v>0</v>
      </c>
      <c r="X2012">
        <f t="shared" si="241"/>
        <v>0</v>
      </c>
    </row>
    <row r="2013" spans="3:24" ht="30" customHeight="1" thickTop="1" thickBot="1" x14ac:dyDescent="0.25">
      <c r="C2013" s="108"/>
      <c r="D2013" s="108"/>
      <c r="E2013" s="115"/>
      <c r="F2013" s="115"/>
      <c r="H2013" t="str">
        <f t="shared" si="236"/>
        <v/>
      </c>
      <c r="I2013" t="str">
        <f t="shared" si="237"/>
        <v/>
      </c>
      <c r="J2013" t="str">
        <f t="shared" si="238"/>
        <v/>
      </c>
      <c r="K2013" t="str">
        <f t="shared" si="239"/>
        <v/>
      </c>
      <c r="M2013">
        <f t="shared" si="240"/>
        <v>0</v>
      </c>
      <c r="N2013">
        <f t="shared" si="241"/>
        <v>0</v>
      </c>
      <c r="O2013">
        <f t="shared" si="241"/>
        <v>0</v>
      </c>
      <c r="P2013">
        <f t="shared" si="241"/>
        <v>0</v>
      </c>
      <c r="Q2013">
        <f t="shared" si="241"/>
        <v>0</v>
      </c>
      <c r="R2013">
        <f t="shared" si="241"/>
        <v>0</v>
      </c>
      <c r="S2013">
        <f t="shared" si="241"/>
        <v>0</v>
      </c>
      <c r="T2013">
        <f t="shared" si="241"/>
        <v>0</v>
      </c>
      <c r="U2013">
        <f t="shared" si="241"/>
        <v>0</v>
      </c>
      <c r="V2013">
        <f t="shared" si="241"/>
        <v>0</v>
      </c>
      <c r="W2013">
        <f t="shared" si="241"/>
        <v>0</v>
      </c>
      <c r="X2013">
        <f t="shared" si="241"/>
        <v>0</v>
      </c>
    </row>
    <row r="2014" spans="3:24" ht="30" customHeight="1" thickTop="1" thickBot="1" x14ac:dyDescent="0.25">
      <c r="C2014" s="108"/>
      <c r="D2014" s="108"/>
      <c r="E2014" s="115"/>
      <c r="F2014" s="115"/>
      <c r="H2014" t="str">
        <f t="shared" si="236"/>
        <v/>
      </c>
      <c r="I2014" t="str">
        <f t="shared" si="237"/>
        <v/>
      </c>
      <c r="J2014" t="str">
        <f t="shared" si="238"/>
        <v/>
      </c>
      <c r="K2014" t="str">
        <f t="shared" si="239"/>
        <v/>
      </c>
      <c r="M2014">
        <f t="shared" si="240"/>
        <v>0</v>
      </c>
      <c r="N2014">
        <f t="shared" si="241"/>
        <v>0</v>
      </c>
      <c r="O2014">
        <f t="shared" si="241"/>
        <v>0</v>
      </c>
      <c r="P2014">
        <f t="shared" si="241"/>
        <v>0</v>
      </c>
      <c r="Q2014">
        <f t="shared" si="241"/>
        <v>0</v>
      </c>
      <c r="R2014">
        <f t="shared" si="241"/>
        <v>0</v>
      </c>
      <c r="S2014">
        <f t="shared" si="241"/>
        <v>0</v>
      </c>
      <c r="T2014">
        <f t="shared" si="241"/>
        <v>0</v>
      </c>
      <c r="U2014">
        <f t="shared" si="241"/>
        <v>0</v>
      </c>
      <c r="V2014">
        <f t="shared" si="241"/>
        <v>0</v>
      </c>
      <c r="W2014">
        <f t="shared" si="241"/>
        <v>0</v>
      </c>
      <c r="X2014">
        <f t="shared" si="241"/>
        <v>0</v>
      </c>
    </row>
    <row r="2015" spans="3:24" ht="30" customHeight="1" thickTop="1" thickBot="1" x14ac:dyDescent="0.25">
      <c r="C2015" s="108"/>
      <c r="D2015" s="108"/>
      <c r="E2015" s="115"/>
      <c r="F2015" s="115"/>
      <c r="H2015" t="str">
        <f t="shared" si="236"/>
        <v/>
      </c>
      <c r="I2015" t="str">
        <f t="shared" si="237"/>
        <v/>
      </c>
      <c r="J2015" t="str">
        <f t="shared" si="238"/>
        <v/>
      </c>
      <c r="K2015" t="str">
        <f t="shared" si="239"/>
        <v/>
      </c>
      <c r="M2015">
        <f t="shared" si="240"/>
        <v>0</v>
      </c>
      <c r="N2015">
        <f t="shared" si="241"/>
        <v>0</v>
      </c>
      <c r="O2015">
        <f t="shared" si="241"/>
        <v>0</v>
      </c>
      <c r="P2015">
        <f t="shared" si="241"/>
        <v>0</v>
      </c>
      <c r="Q2015">
        <f t="shared" si="241"/>
        <v>0</v>
      </c>
      <c r="R2015">
        <f t="shared" si="241"/>
        <v>0</v>
      </c>
      <c r="S2015">
        <f t="shared" si="241"/>
        <v>0</v>
      </c>
      <c r="T2015">
        <f t="shared" si="241"/>
        <v>0</v>
      </c>
      <c r="U2015">
        <f t="shared" si="241"/>
        <v>0</v>
      </c>
      <c r="V2015">
        <f t="shared" si="241"/>
        <v>0</v>
      </c>
      <c r="W2015">
        <f t="shared" si="241"/>
        <v>0</v>
      </c>
      <c r="X2015">
        <f t="shared" si="241"/>
        <v>0</v>
      </c>
    </row>
    <row r="2016" spans="3:24" ht="30" customHeight="1" thickTop="1" thickBot="1" x14ac:dyDescent="0.25">
      <c r="C2016" s="108"/>
      <c r="D2016" s="108"/>
      <c r="E2016" s="115"/>
      <c r="F2016" s="115"/>
      <c r="H2016" t="str">
        <f t="shared" si="236"/>
        <v/>
      </c>
      <c r="I2016" t="str">
        <f t="shared" si="237"/>
        <v/>
      </c>
      <c r="J2016" t="str">
        <f t="shared" si="238"/>
        <v/>
      </c>
      <c r="K2016" t="str">
        <f t="shared" si="239"/>
        <v/>
      </c>
      <c r="M2016">
        <f t="shared" si="240"/>
        <v>0</v>
      </c>
      <c r="N2016">
        <f t="shared" si="241"/>
        <v>0</v>
      </c>
      <c r="O2016">
        <f t="shared" si="241"/>
        <v>0</v>
      </c>
      <c r="P2016">
        <f t="shared" si="241"/>
        <v>0</v>
      </c>
      <c r="Q2016">
        <f t="shared" si="241"/>
        <v>0</v>
      </c>
      <c r="R2016">
        <f t="shared" si="241"/>
        <v>0</v>
      </c>
      <c r="S2016">
        <f t="shared" si="241"/>
        <v>0</v>
      </c>
      <c r="T2016">
        <f t="shared" si="241"/>
        <v>0</v>
      </c>
      <c r="U2016">
        <f t="shared" si="241"/>
        <v>0</v>
      </c>
      <c r="V2016">
        <f t="shared" si="241"/>
        <v>0</v>
      </c>
      <c r="W2016">
        <f t="shared" si="241"/>
        <v>0</v>
      </c>
      <c r="X2016">
        <f t="shared" si="241"/>
        <v>0</v>
      </c>
    </row>
    <row r="2017" spans="3:24" ht="30" customHeight="1" thickTop="1" thickBot="1" x14ac:dyDescent="0.25">
      <c r="C2017" s="108"/>
      <c r="D2017" s="108"/>
      <c r="E2017" s="115"/>
      <c r="F2017" s="115"/>
      <c r="H2017" t="str">
        <f t="shared" si="236"/>
        <v/>
      </c>
      <c r="I2017" t="str">
        <f t="shared" si="237"/>
        <v/>
      </c>
      <c r="J2017" t="str">
        <f t="shared" si="238"/>
        <v/>
      </c>
      <c r="K2017" t="str">
        <f t="shared" si="239"/>
        <v/>
      </c>
      <c r="M2017">
        <f t="shared" si="240"/>
        <v>0</v>
      </c>
      <c r="N2017">
        <f t="shared" si="241"/>
        <v>0</v>
      </c>
      <c r="O2017">
        <f t="shared" si="241"/>
        <v>0</v>
      </c>
      <c r="P2017">
        <f t="shared" si="241"/>
        <v>0</v>
      </c>
      <c r="Q2017">
        <f t="shared" si="241"/>
        <v>0</v>
      </c>
      <c r="R2017">
        <f t="shared" si="241"/>
        <v>0</v>
      </c>
      <c r="S2017">
        <f t="shared" si="241"/>
        <v>0</v>
      </c>
      <c r="T2017">
        <f t="shared" si="241"/>
        <v>0</v>
      </c>
      <c r="U2017">
        <f t="shared" si="241"/>
        <v>0</v>
      </c>
      <c r="V2017">
        <f t="shared" si="241"/>
        <v>0</v>
      </c>
      <c r="W2017">
        <f t="shared" si="241"/>
        <v>0</v>
      </c>
      <c r="X2017">
        <f t="shared" si="241"/>
        <v>0</v>
      </c>
    </row>
    <row r="2018" spans="3:24" ht="30" customHeight="1" thickTop="1" thickBot="1" x14ac:dyDescent="0.25">
      <c r="C2018" s="108"/>
      <c r="D2018" s="108"/>
      <c r="E2018" s="115"/>
      <c r="F2018" s="115"/>
      <c r="H2018" t="str">
        <f t="shared" si="236"/>
        <v/>
      </c>
      <c r="I2018" t="str">
        <f t="shared" si="237"/>
        <v/>
      </c>
      <c r="J2018" t="str">
        <f t="shared" si="238"/>
        <v/>
      </c>
      <c r="K2018" t="str">
        <f t="shared" si="239"/>
        <v/>
      </c>
      <c r="M2018">
        <f t="shared" si="240"/>
        <v>0</v>
      </c>
      <c r="N2018">
        <f t="shared" si="241"/>
        <v>0</v>
      </c>
      <c r="O2018">
        <f t="shared" si="241"/>
        <v>0</v>
      </c>
      <c r="P2018">
        <f t="shared" si="241"/>
        <v>0</v>
      </c>
      <c r="Q2018">
        <f t="shared" si="241"/>
        <v>0</v>
      </c>
      <c r="R2018">
        <f t="shared" si="241"/>
        <v>0</v>
      </c>
      <c r="S2018">
        <f t="shared" si="241"/>
        <v>0</v>
      </c>
      <c r="T2018">
        <f t="shared" si="241"/>
        <v>0</v>
      </c>
      <c r="U2018">
        <f t="shared" si="241"/>
        <v>0</v>
      </c>
      <c r="V2018">
        <f t="shared" si="241"/>
        <v>0</v>
      </c>
      <c r="W2018">
        <f t="shared" si="241"/>
        <v>0</v>
      </c>
      <c r="X2018">
        <f t="shared" si="241"/>
        <v>0</v>
      </c>
    </row>
    <row r="2019" spans="3:24" ht="30" customHeight="1" thickTop="1" thickBot="1" x14ac:dyDescent="0.25">
      <c r="C2019" s="108"/>
      <c r="D2019" s="108"/>
      <c r="E2019" s="115"/>
      <c r="F2019" s="115"/>
      <c r="H2019" t="str">
        <f t="shared" si="236"/>
        <v/>
      </c>
      <c r="I2019" t="str">
        <f t="shared" si="237"/>
        <v/>
      </c>
      <c r="J2019" t="str">
        <f t="shared" si="238"/>
        <v/>
      </c>
      <c r="K2019" t="str">
        <f t="shared" si="239"/>
        <v/>
      </c>
      <c r="M2019">
        <f t="shared" si="240"/>
        <v>0</v>
      </c>
      <c r="N2019">
        <f t="shared" si="241"/>
        <v>0</v>
      </c>
      <c r="O2019">
        <f t="shared" si="241"/>
        <v>0</v>
      </c>
      <c r="P2019">
        <f t="shared" si="241"/>
        <v>0</v>
      </c>
      <c r="Q2019">
        <f t="shared" si="241"/>
        <v>0</v>
      </c>
      <c r="R2019">
        <f t="shared" si="241"/>
        <v>0</v>
      </c>
      <c r="S2019">
        <f t="shared" si="241"/>
        <v>0</v>
      </c>
      <c r="T2019">
        <f t="shared" si="241"/>
        <v>0</v>
      </c>
      <c r="U2019">
        <f t="shared" si="241"/>
        <v>0</v>
      </c>
      <c r="V2019">
        <f t="shared" si="241"/>
        <v>0</v>
      </c>
      <c r="W2019">
        <f t="shared" si="241"/>
        <v>0</v>
      </c>
      <c r="X2019">
        <f t="shared" si="241"/>
        <v>0</v>
      </c>
    </row>
    <row r="2020" spans="3:24" ht="30" customHeight="1" thickTop="1" thickBot="1" x14ac:dyDescent="0.25">
      <c r="C2020" s="108"/>
      <c r="D2020" s="108"/>
      <c r="E2020" s="115"/>
      <c r="F2020" s="115"/>
      <c r="H2020" t="str">
        <f t="shared" si="236"/>
        <v/>
      </c>
      <c r="I2020" t="str">
        <f t="shared" si="237"/>
        <v/>
      </c>
      <c r="J2020" t="str">
        <f t="shared" si="238"/>
        <v/>
      </c>
      <c r="K2020" t="str">
        <f t="shared" si="239"/>
        <v/>
      </c>
      <c r="M2020">
        <f t="shared" si="240"/>
        <v>0</v>
      </c>
      <c r="N2020">
        <f t="shared" si="241"/>
        <v>0</v>
      </c>
      <c r="O2020">
        <f t="shared" si="241"/>
        <v>0</v>
      </c>
      <c r="P2020">
        <f t="shared" si="241"/>
        <v>0</v>
      </c>
      <c r="Q2020">
        <f t="shared" si="241"/>
        <v>0</v>
      </c>
      <c r="R2020">
        <f t="shared" si="241"/>
        <v>0</v>
      </c>
      <c r="S2020">
        <f t="shared" si="241"/>
        <v>0</v>
      </c>
      <c r="T2020">
        <f t="shared" si="241"/>
        <v>0</v>
      </c>
      <c r="U2020">
        <f t="shared" si="241"/>
        <v>0</v>
      </c>
      <c r="V2020">
        <f t="shared" si="241"/>
        <v>0</v>
      </c>
      <c r="W2020">
        <f t="shared" si="241"/>
        <v>0</v>
      </c>
      <c r="X2020">
        <f t="shared" si="241"/>
        <v>0</v>
      </c>
    </row>
    <row r="2021" spans="3:24" ht="30" customHeight="1" thickTop="1" thickBot="1" x14ac:dyDescent="0.25">
      <c r="C2021" s="108"/>
      <c r="D2021" s="108"/>
      <c r="E2021" s="115"/>
      <c r="F2021" s="115"/>
      <c r="H2021" t="str">
        <f t="shared" si="236"/>
        <v/>
      </c>
      <c r="I2021" t="str">
        <f t="shared" si="237"/>
        <v/>
      </c>
      <c r="J2021" t="str">
        <f t="shared" si="238"/>
        <v/>
      </c>
      <c r="K2021" t="str">
        <f t="shared" si="239"/>
        <v/>
      </c>
      <c r="M2021">
        <f t="shared" si="240"/>
        <v>0</v>
      </c>
      <c r="N2021">
        <f t="shared" si="241"/>
        <v>0</v>
      </c>
      <c r="O2021">
        <f t="shared" si="241"/>
        <v>0</v>
      </c>
      <c r="P2021">
        <f t="shared" si="241"/>
        <v>0</v>
      </c>
      <c r="Q2021">
        <f t="shared" si="241"/>
        <v>0</v>
      </c>
      <c r="R2021">
        <f t="shared" si="241"/>
        <v>0</v>
      </c>
      <c r="S2021">
        <f t="shared" si="241"/>
        <v>0</v>
      </c>
      <c r="T2021">
        <f t="shared" si="241"/>
        <v>0</v>
      </c>
      <c r="U2021">
        <f t="shared" si="241"/>
        <v>0</v>
      </c>
      <c r="V2021">
        <f t="shared" si="241"/>
        <v>0</v>
      </c>
      <c r="W2021">
        <f t="shared" si="241"/>
        <v>0</v>
      </c>
      <c r="X2021">
        <f t="shared" si="241"/>
        <v>0</v>
      </c>
    </row>
    <row r="2022" spans="3:24" ht="30" customHeight="1" thickTop="1" thickBot="1" x14ac:dyDescent="0.25">
      <c r="C2022" s="108"/>
      <c r="D2022" s="108"/>
      <c r="E2022" s="115"/>
      <c r="F2022" s="115"/>
      <c r="H2022" t="str">
        <f t="shared" si="236"/>
        <v/>
      </c>
      <c r="I2022" t="str">
        <f t="shared" si="237"/>
        <v/>
      </c>
      <c r="J2022" t="str">
        <f t="shared" si="238"/>
        <v/>
      </c>
      <c r="K2022" t="str">
        <f t="shared" si="239"/>
        <v/>
      </c>
      <c r="M2022">
        <f t="shared" si="240"/>
        <v>0</v>
      </c>
      <c r="N2022">
        <f t="shared" si="241"/>
        <v>0</v>
      </c>
      <c r="O2022">
        <f t="shared" si="241"/>
        <v>0</v>
      </c>
      <c r="P2022">
        <f t="shared" si="241"/>
        <v>0</v>
      </c>
      <c r="Q2022">
        <f t="shared" si="241"/>
        <v>0</v>
      </c>
      <c r="R2022">
        <f t="shared" si="241"/>
        <v>0</v>
      </c>
      <c r="S2022">
        <f t="shared" si="241"/>
        <v>0</v>
      </c>
      <c r="T2022">
        <f t="shared" si="241"/>
        <v>0</v>
      </c>
      <c r="U2022">
        <f t="shared" si="241"/>
        <v>0</v>
      </c>
      <c r="V2022">
        <f t="shared" si="241"/>
        <v>0</v>
      </c>
      <c r="W2022">
        <f t="shared" si="241"/>
        <v>0</v>
      </c>
      <c r="X2022">
        <f t="shared" si="241"/>
        <v>0</v>
      </c>
    </row>
    <row r="2023" spans="3:24" ht="30" customHeight="1" thickTop="1" thickBot="1" x14ac:dyDescent="0.25">
      <c r="C2023" s="108"/>
      <c r="D2023" s="108"/>
      <c r="E2023" s="115"/>
      <c r="F2023" s="115"/>
      <c r="H2023" t="str">
        <f t="shared" si="236"/>
        <v/>
      </c>
      <c r="I2023" t="str">
        <f t="shared" si="237"/>
        <v/>
      </c>
      <c r="J2023" t="str">
        <f t="shared" si="238"/>
        <v/>
      </c>
      <c r="K2023" t="str">
        <f t="shared" si="239"/>
        <v/>
      </c>
      <c r="M2023">
        <f t="shared" si="240"/>
        <v>0</v>
      </c>
      <c r="N2023">
        <f t="shared" si="241"/>
        <v>0</v>
      </c>
      <c r="O2023">
        <f t="shared" si="241"/>
        <v>0</v>
      </c>
      <c r="P2023">
        <f t="shared" si="241"/>
        <v>0</v>
      </c>
      <c r="Q2023">
        <f t="shared" si="241"/>
        <v>0</v>
      </c>
      <c r="R2023">
        <f t="shared" si="241"/>
        <v>0</v>
      </c>
      <c r="S2023">
        <f t="shared" si="241"/>
        <v>0</v>
      </c>
      <c r="T2023">
        <f t="shared" si="241"/>
        <v>0</v>
      </c>
      <c r="U2023">
        <f t="shared" si="241"/>
        <v>0</v>
      </c>
      <c r="V2023">
        <f t="shared" si="241"/>
        <v>0</v>
      </c>
      <c r="W2023">
        <f t="shared" si="241"/>
        <v>0</v>
      </c>
      <c r="X2023">
        <f t="shared" si="241"/>
        <v>0</v>
      </c>
    </row>
    <row r="2024" spans="3:24" ht="30" customHeight="1" thickTop="1" thickBot="1" x14ac:dyDescent="0.25">
      <c r="C2024" s="108"/>
      <c r="D2024" s="108"/>
      <c r="E2024" s="115"/>
      <c r="F2024" s="115"/>
      <c r="H2024" t="str">
        <f t="shared" si="236"/>
        <v/>
      </c>
      <c r="I2024" t="str">
        <f t="shared" si="237"/>
        <v/>
      </c>
      <c r="J2024" t="str">
        <f t="shared" si="238"/>
        <v/>
      </c>
      <c r="K2024" t="str">
        <f t="shared" si="239"/>
        <v/>
      </c>
      <c r="M2024">
        <f t="shared" si="240"/>
        <v>0</v>
      </c>
      <c r="N2024">
        <f t="shared" si="241"/>
        <v>0</v>
      </c>
      <c r="O2024">
        <f t="shared" si="241"/>
        <v>0</v>
      </c>
      <c r="P2024">
        <f t="shared" si="241"/>
        <v>0</v>
      </c>
      <c r="Q2024">
        <f t="shared" si="241"/>
        <v>0</v>
      </c>
      <c r="R2024">
        <f t="shared" si="241"/>
        <v>0</v>
      </c>
      <c r="S2024">
        <f t="shared" si="241"/>
        <v>0</v>
      </c>
      <c r="T2024">
        <f t="shared" si="241"/>
        <v>0</v>
      </c>
      <c r="U2024">
        <f t="shared" si="241"/>
        <v>0</v>
      </c>
      <c r="V2024">
        <f t="shared" si="241"/>
        <v>0</v>
      </c>
      <c r="W2024">
        <f t="shared" si="241"/>
        <v>0</v>
      </c>
      <c r="X2024">
        <f t="shared" si="241"/>
        <v>0</v>
      </c>
    </row>
    <row r="2025" spans="3:24" ht="30" customHeight="1" thickTop="1" thickBot="1" x14ac:dyDescent="0.25">
      <c r="C2025" s="108"/>
      <c r="D2025" s="108"/>
      <c r="E2025" s="115"/>
      <c r="F2025" s="115"/>
      <c r="H2025" t="str">
        <f t="shared" si="236"/>
        <v/>
      </c>
      <c r="I2025" t="str">
        <f t="shared" si="237"/>
        <v/>
      </c>
      <c r="J2025" t="str">
        <f t="shared" si="238"/>
        <v/>
      </c>
      <c r="K2025" t="str">
        <f t="shared" si="239"/>
        <v/>
      </c>
      <c r="M2025">
        <f t="shared" si="240"/>
        <v>0</v>
      </c>
      <c r="N2025">
        <f t="shared" si="241"/>
        <v>0</v>
      </c>
      <c r="O2025">
        <f t="shared" si="241"/>
        <v>0</v>
      </c>
      <c r="P2025">
        <f t="shared" si="241"/>
        <v>0</v>
      </c>
      <c r="Q2025">
        <f t="shared" si="241"/>
        <v>0</v>
      </c>
      <c r="R2025">
        <f t="shared" si="241"/>
        <v>0</v>
      </c>
      <c r="S2025">
        <f t="shared" si="241"/>
        <v>0</v>
      </c>
      <c r="T2025">
        <f t="shared" si="241"/>
        <v>0</v>
      </c>
      <c r="U2025">
        <f t="shared" si="241"/>
        <v>0</v>
      </c>
      <c r="V2025">
        <f t="shared" si="241"/>
        <v>0</v>
      </c>
      <c r="W2025">
        <f t="shared" si="241"/>
        <v>0</v>
      </c>
      <c r="X2025">
        <f t="shared" si="241"/>
        <v>0</v>
      </c>
    </row>
    <row r="2026" spans="3:24" ht="30" customHeight="1" thickTop="1" thickBot="1" x14ac:dyDescent="0.25">
      <c r="C2026" s="108"/>
      <c r="D2026" s="108"/>
      <c r="E2026" s="115"/>
      <c r="F2026" s="115"/>
      <c r="H2026" t="str">
        <f t="shared" si="236"/>
        <v/>
      </c>
      <c r="I2026" t="str">
        <f t="shared" si="237"/>
        <v/>
      </c>
      <c r="J2026" t="str">
        <f t="shared" si="238"/>
        <v/>
      </c>
      <c r="K2026" t="str">
        <f t="shared" si="239"/>
        <v/>
      </c>
      <c r="M2026">
        <f t="shared" si="240"/>
        <v>0</v>
      </c>
      <c r="N2026">
        <f t="shared" si="241"/>
        <v>0</v>
      </c>
      <c r="O2026">
        <f t="shared" si="241"/>
        <v>0</v>
      </c>
      <c r="P2026">
        <f t="shared" si="241"/>
        <v>0</v>
      </c>
      <c r="Q2026">
        <f t="shared" si="241"/>
        <v>0</v>
      </c>
      <c r="R2026">
        <f t="shared" si="241"/>
        <v>0</v>
      </c>
      <c r="S2026">
        <f t="shared" si="241"/>
        <v>0</v>
      </c>
      <c r="T2026">
        <f t="shared" si="241"/>
        <v>0</v>
      </c>
      <c r="U2026">
        <f t="shared" si="241"/>
        <v>0</v>
      </c>
      <c r="V2026">
        <f t="shared" si="241"/>
        <v>0</v>
      </c>
      <c r="W2026">
        <f t="shared" si="241"/>
        <v>0</v>
      </c>
      <c r="X2026">
        <f t="shared" si="241"/>
        <v>0</v>
      </c>
    </row>
    <row r="2027" spans="3:24" ht="30" customHeight="1" thickTop="1" thickBot="1" x14ac:dyDescent="0.25">
      <c r="C2027" s="108"/>
      <c r="D2027" s="108"/>
      <c r="E2027" s="115"/>
      <c r="F2027" s="115"/>
      <c r="H2027" t="str">
        <f t="shared" si="236"/>
        <v/>
      </c>
      <c r="I2027" t="str">
        <f t="shared" si="237"/>
        <v/>
      </c>
      <c r="J2027" t="str">
        <f t="shared" si="238"/>
        <v/>
      </c>
      <c r="K2027" t="str">
        <f t="shared" si="239"/>
        <v/>
      </c>
      <c r="M2027">
        <f t="shared" si="240"/>
        <v>0</v>
      </c>
      <c r="N2027">
        <f t="shared" si="241"/>
        <v>0</v>
      </c>
      <c r="O2027">
        <f t="shared" si="241"/>
        <v>0</v>
      </c>
      <c r="P2027">
        <f t="shared" si="241"/>
        <v>0</v>
      </c>
      <c r="Q2027">
        <f t="shared" si="241"/>
        <v>0</v>
      </c>
      <c r="R2027">
        <f t="shared" si="241"/>
        <v>0</v>
      </c>
      <c r="S2027">
        <f t="shared" si="241"/>
        <v>0</v>
      </c>
      <c r="T2027">
        <f t="shared" si="241"/>
        <v>0</v>
      </c>
      <c r="U2027">
        <f t="shared" si="241"/>
        <v>0</v>
      </c>
      <c r="V2027">
        <f t="shared" si="241"/>
        <v>0</v>
      </c>
      <c r="W2027">
        <f t="shared" si="241"/>
        <v>0</v>
      </c>
      <c r="X2027">
        <f t="shared" si="241"/>
        <v>0</v>
      </c>
    </row>
    <row r="2028" spans="3:24" ht="30" customHeight="1" thickTop="1" thickBot="1" x14ac:dyDescent="0.25">
      <c r="C2028" s="108"/>
      <c r="D2028" s="108"/>
      <c r="E2028" s="115"/>
      <c r="F2028" s="115"/>
      <c r="H2028" t="str">
        <f t="shared" si="236"/>
        <v/>
      </c>
      <c r="I2028" t="str">
        <f t="shared" si="237"/>
        <v/>
      </c>
      <c r="J2028" t="str">
        <f t="shared" si="238"/>
        <v/>
      </c>
      <c r="K2028" t="str">
        <f t="shared" si="239"/>
        <v/>
      </c>
      <c r="M2028">
        <f t="shared" si="240"/>
        <v>0</v>
      </c>
      <c r="N2028">
        <f t="shared" si="241"/>
        <v>0</v>
      </c>
      <c r="O2028">
        <f t="shared" si="241"/>
        <v>0</v>
      </c>
      <c r="P2028">
        <f t="shared" si="241"/>
        <v>0</v>
      </c>
      <c r="Q2028">
        <f t="shared" si="241"/>
        <v>0</v>
      </c>
      <c r="R2028">
        <f t="shared" si="241"/>
        <v>0</v>
      </c>
      <c r="S2028">
        <f t="shared" si="241"/>
        <v>0</v>
      </c>
      <c r="T2028">
        <f t="shared" si="241"/>
        <v>0</v>
      </c>
      <c r="U2028">
        <f t="shared" si="241"/>
        <v>0</v>
      </c>
      <c r="V2028">
        <f t="shared" si="241"/>
        <v>0</v>
      </c>
      <c r="W2028">
        <f t="shared" si="241"/>
        <v>0</v>
      </c>
      <c r="X2028">
        <f t="shared" si="241"/>
        <v>0</v>
      </c>
    </row>
    <row r="2029" spans="3:24" ht="30" customHeight="1" thickTop="1" thickBot="1" x14ac:dyDescent="0.25">
      <c r="C2029" s="108"/>
      <c r="D2029" s="108"/>
      <c r="E2029" s="115"/>
      <c r="F2029" s="115"/>
      <c r="H2029" t="str">
        <f t="shared" si="236"/>
        <v/>
      </c>
      <c r="I2029" t="str">
        <f t="shared" si="237"/>
        <v/>
      </c>
      <c r="J2029" t="str">
        <f t="shared" si="238"/>
        <v/>
      </c>
      <c r="K2029" t="str">
        <f t="shared" si="239"/>
        <v/>
      </c>
      <c r="M2029">
        <f t="shared" si="240"/>
        <v>0</v>
      </c>
      <c r="N2029">
        <f t="shared" si="241"/>
        <v>0</v>
      </c>
      <c r="O2029">
        <f t="shared" si="241"/>
        <v>0</v>
      </c>
      <c r="P2029">
        <f t="shared" si="241"/>
        <v>0</v>
      </c>
      <c r="Q2029">
        <f t="shared" si="241"/>
        <v>0</v>
      </c>
      <c r="R2029">
        <f t="shared" si="241"/>
        <v>0</v>
      </c>
      <c r="S2029">
        <f t="shared" si="241"/>
        <v>0</v>
      </c>
      <c r="T2029">
        <f t="shared" si="241"/>
        <v>0</v>
      </c>
      <c r="U2029">
        <f t="shared" si="241"/>
        <v>0</v>
      </c>
      <c r="V2029">
        <f t="shared" si="241"/>
        <v>0</v>
      </c>
      <c r="W2029">
        <f t="shared" si="241"/>
        <v>0</v>
      </c>
      <c r="X2029">
        <f t="shared" si="241"/>
        <v>0</v>
      </c>
    </row>
    <row r="2030" spans="3:24" ht="30" customHeight="1" thickTop="1" thickBot="1" x14ac:dyDescent="0.25">
      <c r="C2030" s="108"/>
      <c r="D2030" s="108"/>
      <c r="E2030" s="115"/>
      <c r="F2030" s="115"/>
      <c r="H2030" t="str">
        <f t="shared" si="236"/>
        <v/>
      </c>
      <c r="I2030" t="str">
        <f t="shared" si="237"/>
        <v/>
      </c>
      <c r="J2030" t="str">
        <f t="shared" si="238"/>
        <v/>
      </c>
      <c r="K2030" t="str">
        <f t="shared" si="239"/>
        <v/>
      </c>
      <c r="M2030">
        <f t="shared" si="240"/>
        <v>0</v>
      </c>
      <c r="N2030">
        <f t="shared" si="241"/>
        <v>0</v>
      </c>
      <c r="O2030">
        <f t="shared" si="241"/>
        <v>0</v>
      </c>
      <c r="P2030">
        <f t="shared" si="241"/>
        <v>0</v>
      </c>
      <c r="Q2030">
        <f t="shared" si="241"/>
        <v>0</v>
      </c>
      <c r="R2030">
        <f t="shared" si="241"/>
        <v>0</v>
      </c>
      <c r="S2030">
        <f t="shared" si="241"/>
        <v>0</v>
      </c>
      <c r="T2030">
        <f t="shared" si="241"/>
        <v>0</v>
      </c>
      <c r="U2030">
        <f t="shared" si="241"/>
        <v>0</v>
      </c>
      <c r="V2030">
        <f t="shared" si="241"/>
        <v>0</v>
      </c>
      <c r="W2030">
        <f t="shared" si="241"/>
        <v>0</v>
      </c>
      <c r="X2030">
        <f t="shared" si="241"/>
        <v>0</v>
      </c>
    </row>
    <row r="2031" spans="3:24" ht="30" customHeight="1" thickTop="1" thickBot="1" x14ac:dyDescent="0.25">
      <c r="C2031" s="108"/>
      <c r="D2031" s="108"/>
      <c r="E2031" s="115"/>
      <c r="F2031" s="115"/>
      <c r="H2031" t="str">
        <f t="shared" si="236"/>
        <v/>
      </c>
      <c r="I2031" t="str">
        <f t="shared" si="237"/>
        <v/>
      </c>
      <c r="J2031" t="str">
        <f t="shared" si="238"/>
        <v/>
      </c>
      <c r="K2031" t="str">
        <f t="shared" si="239"/>
        <v/>
      </c>
      <c r="M2031">
        <f t="shared" si="240"/>
        <v>0</v>
      </c>
      <c r="N2031">
        <f t="shared" si="241"/>
        <v>0</v>
      </c>
      <c r="O2031">
        <f t="shared" si="241"/>
        <v>0</v>
      </c>
      <c r="P2031">
        <f t="shared" si="241"/>
        <v>0</v>
      </c>
      <c r="Q2031">
        <f t="shared" si="241"/>
        <v>0</v>
      </c>
      <c r="R2031">
        <f t="shared" si="241"/>
        <v>0</v>
      </c>
      <c r="S2031">
        <f t="shared" si="241"/>
        <v>0</v>
      </c>
      <c r="T2031">
        <f t="shared" si="241"/>
        <v>0</v>
      </c>
      <c r="U2031">
        <f t="shared" si="241"/>
        <v>0</v>
      </c>
      <c r="V2031">
        <f t="shared" si="241"/>
        <v>0</v>
      </c>
      <c r="W2031">
        <f t="shared" si="241"/>
        <v>0</v>
      </c>
      <c r="X2031">
        <f t="shared" si="241"/>
        <v>0</v>
      </c>
    </row>
    <row r="2032" spans="3:24" ht="30" customHeight="1" thickTop="1" thickBot="1" x14ac:dyDescent="0.25">
      <c r="C2032" s="108"/>
      <c r="D2032" s="108"/>
      <c r="E2032" s="115"/>
      <c r="F2032" s="115"/>
      <c r="H2032" t="str">
        <f t="shared" si="236"/>
        <v/>
      </c>
      <c r="I2032" t="str">
        <f t="shared" si="237"/>
        <v/>
      </c>
      <c r="J2032" t="str">
        <f t="shared" si="238"/>
        <v/>
      </c>
      <c r="K2032" t="str">
        <f t="shared" si="239"/>
        <v/>
      </c>
      <c r="M2032">
        <f t="shared" si="240"/>
        <v>0</v>
      </c>
      <c r="N2032">
        <f t="shared" si="241"/>
        <v>0</v>
      </c>
      <c r="O2032">
        <f t="shared" si="241"/>
        <v>0</v>
      </c>
      <c r="P2032">
        <f t="shared" si="241"/>
        <v>0</v>
      </c>
      <c r="Q2032">
        <f t="shared" si="241"/>
        <v>0</v>
      </c>
      <c r="R2032">
        <f t="shared" si="241"/>
        <v>0</v>
      </c>
      <c r="S2032">
        <f t="shared" si="241"/>
        <v>0</v>
      </c>
      <c r="T2032">
        <f t="shared" si="241"/>
        <v>0</v>
      </c>
      <c r="U2032">
        <f t="shared" si="241"/>
        <v>0</v>
      </c>
      <c r="V2032">
        <f t="shared" si="241"/>
        <v>0</v>
      </c>
      <c r="W2032">
        <f t="shared" si="241"/>
        <v>0</v>
      </c>
      <c r="X2032">
        <f t="shared" si="241"/>
        <v>0</v>
      </c>
    </row>
    <row r="2033" spans="3:24" ht="30" customHeight="1" thickTop="1" thickBot="1" x14ac:dyDescent="0.25">
      <c r="C2033" s="108"/>
      <c r="D2033" s="108"/>
      <c r="E2033" s="115"/>
      <c r="F2033" s="115"/>
      <c r="H2033" t="str">
        <f t="shared" si="236"/>
        <v/>
      </c>
      <c r="I2033" t="str">
        <f t="shared" si="237"/>
        <v/>
      </c>
      <c r="J2033" t="str">
        <f t="shared" si="238"/>
        <v/>
      </c>
      <c r="K2033" t="str">
        <f t="shared" si="239"/>
        <v/>
      </c>
      <c r="M2033">
        <f t="shared" si="240"/>
        <v>0</v>
      </c>
      <c r="N2033">
        <f t="shared" si="241"/>
        <v>0</v>
      </c>
      <c r="O2033">
        <f t="shared" si="241"/>
        <v>0</v>
      </c>
      <c r="P2033">
        <f t="shared" si="241"/>
        <v>0</v>
      </c>
      <c r="Q2033">
        <f t="shared" si="241"/>
        <v>0</v>
      </c>
      <c r="R2033">
        <f t="shared" si="241"/>
        <v>0</v>
      </c>
      <c r="S2033">
        <f t="shared" si="241"/>
        <v>0</v>
      </c>
      <c r="T2033">
        <f t="shared" si="241"/>
        <v>0</v>
      </c>
      <c r="U2033">
        <f t="shared" si="241"/>
        <v>0</v>
      </c>
      <c r="V2033">
        <f t="shared" si="241"/>
        <v>0</v>
      </c>
      <c r="W2033">
        <f t="shared" si="241"/>
        <v>0</v>
      </c>
      <c r="X2033">
        <f t="shared" si="241"/>
        <v>0</v>
      </c>
    </row>
    <row r="2034" spans="3:24" ht="30" customHeight="1" thickTop="1" thickBot="1" x14ac:dyDescent="0.25">
      <c r="C2034" s="108"/>
      <c r="D2034" s="108"/>
      <c r="E2034" s="115"/>
      <c r="F2034" s="115"/>
      <c r="H2034" t="str">
        <f t="shared" si="236"/>
        <v/>
      </c>
      <c r="I2034" t="str">
        <f t="shared" si="237"/>
        <v/>
      </c>
      <c r="J2034" t="str">
        <f t="shared" si="238"/>
        <v/>
      </c>
      <c r="K2034" t="str">
        <f t="shared" si="239"/>
        <v/>
      </c>
      <c r="M2034">
        <f t="shared" si="240"/>
        <v>0</v>
      </c>
      <c r="N2034">
        <f t="shared" si="241"/>
        <v>0</v>
      </c>
      <c r="O2034">
        <f t="shared" si="241"/>
        <v>0</v>
      </c>
      <c r="P2034">
        <f t="shared" si="241"/>
        <v>0</v>
      </c>
      <c r="Q2034">
        <f t="shared" si="241"/>
        <v>0</v>
      </c>
      <c r="R2034">
        <f t="shared" si="241"/>
        <v>0</v>
      </c>
      <c r="S2034">
        <f t="shared" si="241"/>
        <v>0</v>
      </c>
      <c r="T2034">
        <f t="shared" si="241"/>
        <v>0</v>
      </c>
      <c r="U2034">
        <f t="shared" si="241"/>
        <v>0</v>
      </c>
      <c r="V2034">
        <f t="shared" si="241"/>
        <v>0</v>
      </c>
      <c r="W2034">
        <f t="shared" si="241"/>
        <v>0</v>
      </c>
      <c r="X2034">
        <f t="shared" si="241"/>
        <v>0</v>
      </c>
    </row>
    <row r="2035" spans="3:24" ht="30" customHeight="1" thickTop="1" thickBot="1" x14ac:dyDescent="0.25">
      <c r="C2035" s="108"/>
      <c r="D2035" s="108"/>
      <c r="E2035" s="115"/>
      <c r="F2035" s="115"/>
      <c r="H2035" t="str">
        <f t="shared" si="236"/>
        <v/>
      </c>
      <c r="I2035" t="str">
        <f t="shared" si="237"/>
        <v/>
      </c>
      <c r="J2035" t="str">
        <f t="shared" si="238"/>
        <v/>
      </c>
      <c r="K2035" t="str">
        <f t="shared" si="239"/>
        <v/>
      </c>
      <c r="M2035">
        <f t="shared" si="240"/>
        <v>0</v>
      </c>
      <c r="N2035">
        <f t="shared" si="241"/>
        <v>0</v>
      </c>
      <c r="O2035">
        <f t="shared" si="241"/>
        <v>0</v>
      </c>
      <c r="P2035">
        <f t="shared" si="241"/>
        <v>0</v>
      </c>
      <c r="Q2035">
        <f t="shared" si="241"/>
        <v>0</v>
      </c>
      <c r="R2035">
        <f t="shared" si="241"/>
        <v>0</v>
      </c>
      <c r="S2035">
        <f t="shared" si="241"/>
        <v>0</v>
      </c>
      <c r="T2035">
        <f t="shared" si="241"/>
        <v>0</v>
      </c>
      <c r="U2035">
        <f t="shared" si="241"/>
        <v>0</v>
      </c>
      <c r="V2035">
        <f t="shared" si="241"/>
        <v>0</v>
      </c>
      <c r="W2035">
        <f t="shared" si="241"/>
        <v>0</v>
      </c>
      <c r="X2035">
        <f t="shared" ref="N2035:X2059" si="242">IF(ISERROR(IF(AND($H2035&lt;=X$6,$J2035&gt;=X$6),1,0)),"",IF(AND($H2035&lt;=X$6,$J2035&gt;=X$6),1,0))</f>
        <v>0</v>
      </c>
    </row>
    <row r="2036" spans="3:24" ht="30" customHeight="1" thickTop="1" thickBot="1" x14ac:dyDescent="0.25">
      <c r="C2036" s="108"/>
      <c r="D2036" s="108"/>
      <c r="E2036" s="115"/>
      <c r="F2036" s="115"/>
      <c r="H2036" t="str">
        <f t="shared" si="236"/>
        <v/>
      </c>
      <c r="I2036" t="str">
        <f t="shared" si="237"/>
        <v/>
      </c>
      <c r="J2036" t="str">
        <f t="shared" si="238"/>
        <v/>
      </c>
      <c r="K2036" t="str">
        <f t="shared" si="239"/>
        <v/>
      </c>
      <c r="M2036">
        <f t="shared" si="240"/>
        <v>0</v>
      </c>
      <c r="N2036">
        <f t="shared" si="242"/>
        <v>0</v>
      </c>
      <c r="O2036">
        <f t="shared" si="242"/>
        <v>0</v>
      </c>
      <c r="P2036">
        <f t="shared" si="242"/>
        <v>0</v>
      </c>
      <c r="Q2036">
        <f t="shared" si="242"/>
        <v>0</v>
      </c>
      <c r="R2036">
        <f t="shared" si="242"/>
        <v>0</v>
      </c>
      <c r="S2036">
        <f t="shared" si="242"/>
        <v>0</v>
      </c>
      <c r="T2036">
        <f t="shared" si="242"/>
        <v>0</v>
      </c>
      <c r="U2036">
        <f t="shared" si="242"/>
        <v>0</v>
      </c>
      <c r="V2036">
        <f t="shared" si="242"/>
        <v>0</v>
      </c>
      <c r="W2036">
        <f t="shared" si="242"/>
        <v>0</v>
      </c>
      <c r="X2036">
        <f t="shared" si="242"/>
        <v>0</v>
      </c>
    </row>
    <row r="2037" spans="3:24" ht="30" customHeight="1" thickTop="1" thickBot="1" x14ac:dyDescent="0.25">
      <c r="C2037" s="108"/>
      <c r="D2037" s="108"/>
      <c r="E2037" s="115"/>
      <c r="F2037" s="115"/>
      <c r="H2037" t="str">
        <f t="shared" si="236"/>
        <v/>
      </c>
      <c r="I2037" t="str">
        <f t="shared" si="237"/>
        <v/>
      </c>
      <c r="J2037" t="str">
        <f t="shared" si="238"/>
        <v/>
      </c>
      <c r="K2037" t="str">
        <f t="shared" si="239"/>
        <v/>
      </c>
      <c r="M2037">
        <f t="shared" si="240"/>
        <v>0</v>
      </c>
      <c r="N2037">
        <f t="shared" si="242"/>
        <v>0</v>
      </c>
      <c r="O2037">
        <f t="shared" si="242"/>
        <v>0</v>
      </c>
      <c r="P2037">
        <f t="shared" si="242"/>
        <v>0</v>
      </c>
      <c r="Q2037">
        <f t="shared" si="242"/>
        <v>0</v>
      </c>
      <c r="R2037">
        <f t="shared" si="242"/>
        <v>0</v>
      </c>
      <c r="S2037">
        <f t="shared" si="242"/>
        <v>0</v>
      </c>
      <c r="T2037">
        <f t="shared" si="242"/>
        <v>0</v>
      </c>
      <c r="U2037">
        <f t="shared" si="242"/>
        <v>0</v>
      </c>
      <c r="V2037">
        <f t="shared" si="242"/>
        <v>0</v>
      </c>
      <c r="W2037">
        <f t="shared" si="242"/>
        <v>0</v>
      </c>
      <c r="X2037">
        <f t="shared" si="242"/>
        <v>0</v>
      </c>
    </row>
    <row r="2038" spans="3:24" ht="30" customHeight="1" thickTop="1" thickBot="1" x14ac:dyDescent="0.25">
      <c r="C2038" s="108"/>
      <c r="D2038" s="108"/>
      <c r="E2038" s="115"/>
      <c r="F2038" s="115"/>
      <c r="H2038" t="str">
        <f t="shared" si="236"/>
        <v/>
      </c>
      <c r="I2038" t="str">
        <f t="shared" si="237"/>
        <v/>
      </c>
      <c r="J2038" t="str">
        <f t="shared" si="238"/>
        <v/>
      </c>
      <c r="K2038" t="str">
        <f t="shared" si="239"/>
        <v/>
      </c>
      <c r="M2038">
        <f t="shared" si="240"/>
        <v>0</v>
      </c>
      <c r="N2038">
        <f t="shared" si="242"/>
        <v>0</v>
      </c>
      <c r="O2038">
        <f t="shared" si="242"/>
        <v>0</v>
      </c>
      <c r="P2038">
        <f t="shared" si="242"/>
        <v>0</v>
      </c>
      <c r="Q2038">
        <f t="shared" si="242"/>
        <v>0</v>
      </c>
      <c r="R2038">
        <f t="shared" si="242"/>
        <v>0</v>
      </c>
      <c r="S2038">
        <f t="shared" si="242"/>
        <v>0</v>
      </c>
      <c r="T2038">
        <f t="shared" si="242"/>
        <v>0</v>
      </c>
      <c r="U2038">
        <f t="shared" si="242"/>
        <v>0</v>
      </c>
      <c r="V2038">
        <f t="shared" si="242"/>
        <v>0</v>
      </c>
      <c r="W2038">
        <f t="shared" si="242"/>
        <v>0</v>
      </c>
      <c r="X2038">
        <f t="shared" si="242"/>
        <v>0</v>
      </c>
    </row>
    <row r="2039" spans="3:24" ht="30" customHeight="1" thickTop="1" thickBot="1" x14ac:dyDescent="0.25">
      <c r="C2039" s="108"/>
      <c r="D2039" s="108"/>
      <c r="E2039" s="115"/>
      <c r="F2039" s="115"/>
      <c r="H2039" t="str">
        <f t="shared" si="236"/>
        <v/>
      </c>
      <c r="I2039" t="str">
        <f t="shared" si="237"/>
        <v/>
      </c>
      <c r="J2039" t="str">
        <f t="shared" si="238"/>
        <v/>
      </c>
      <c r="K2039" t="str">
        <f t="shared" si="239"/>
        <v/>
      </c>
      <c r="M2039">
        <f t="shared" si="240"/>
        <v>0</v>
      </c>
      <c r="N2039">
        <f t="shared" si="242"/>
        <v>0</v>
      </c>
      <c r="O2039">
        <f t="shared" si="242"/>
        <v>0</v>
      </c>
      <c r="P2039">
        <f t="shared" si="242"/>
        <v>0</v>
      </c>
      <c r="Q2039">
        <f t="shared" si="242"/>
        <v>0</v>
      </c>
      <c r="R2039">
        <f t="shared" si="242"/>
        <v>0</v>
      </c>
      <c r="S2039">
        <f t="shared" si="242"/>
        <v>0</v>
      </c>
      <c r="T2039">
        <f t="shared" si="242"/>
        <v>0</v>
      </c>
      <c r="U2039">
        <f t="shared" si="242"/>
        <v>0</v>
      </c>
      <c r="V2039">
        <f t="shared" si="242"/>
        <v>0</v>
      </c>
      <c r="W2039">
        <f t="shared" si="242"/>
        <v>0</v>
      </c>
      <c r="X2039">
        <f t="shared" si="242"/>
        <v>0</v>
      </c>
    </row>
    <row r="2040" spans="3:24" ht="30" customHeight="1" thickTop="1" thickBot="1" x14ac:dyDescent="0.25">
      <c r="C2040" s="108"/>
      <c r="D2040" s="108"/>
      <c r="E2040" s="115"/>
      <c r="F2040" s="115"/>
      <c r="H2040" t="str">
        <f t="shared" si="236"/>
        <v/>
      </c>
      <c r="I2040" t="str">
        <f t="shared" si="237"/>
        <v/>
      </c>
      <c r="J2040" t="str">
        <f t="shared" si="238"/>
        <v/>
      </c>
      <c r="K2040" t="str">
        <f t="shared" si="239"/>
        <v/>
      </c>
      <c r="M2040">
        <f t="shared" si="240"/>
        <v>0</v>
      </c>
      <c r="N2040">
        <f t="shared" si="242"/>
        <v>0</v>
      </c>
      <c r="O2040">
        <f t="shared" si="242"/>
        <v>0</v>
      </c>
      <c r="P2040">
        <f t="shared" si="242"/>
        <v>0</v>
      </c>
      <c r="Q2040">
        <f t="shared" si="242"/>
        <v>0</v>
      </c>
      <c r="R2040">
        <f t="shared" si="242"/>
        <v>0</v>
      </c>
      <c r="S2040">
        <f t="shared" si="242"/>
        <v>0</v>
      </c>
      <c r="T2040">
        <f t="shared" si="242"/>
        <v>0</v>
      </c>
      <c r="U2040">
        <f t="shared" si="242"/>
        <v>0</v>
      </c>
      <c r="V2040">
        <f t="shared" si="242"/>
        <v>0</v>
      </c>
      <c r="W2040">
        <f t="shared" si="242"/>
        <v>0</v>
      </c>
      <c r="X2040">
        <f t="shared" si="242"/>
        <v>0</v>
      </c>
    </row>
    <row r="2041" spans="3:24" ht="30" customHeight="1" thickTop="1" thickBot="1" x14ac:dyDescent="0.25">
      <c r="C2041" s="108"/>
      <c r="D2041" s="108"/>
      <c r="E2041" s="115"/>
      <c r="F2041" s="115"/>
      <c r="H2041" t="str">
        <f t="shared" si="236"/>
        <v/>
      </c>
      <c r="I2041" t="str">
        <f t="shared" si="237"/>
        <v/>
      </c>
      <c r="J2041" t="str">
        <f t="shared" si="238"/>
        <v/>
      </c>
      <c r="K2041" t="str">
        <f t="shared" si="239"/>
        <v/>
      </c>
      <c r="M2041">
        <f t="shared" si="240"/>
        <v>0</v>
      </c>
      <c r="N2041">
        <f t="shared" si="242"/>
        <v>0</v>
      </c>
      <c r="O2041">
        <f t="shared" si="242"/>
        <v>0</v>
      </c>
      <c r="P2041">
        <f t="shared" si="242"/>
        <v>0</v>
      </c>
      <c r="Q2041">
        <f t="shared" si="242"/>
        <v>0</v>
      </c>
      <c r="R2041">
        <f t="shared" si="242"/>
        <v>0</v>
      </c>
      <c r="S2041">
        <f t="shared" si="242"/>
        <v>0</v>
      </c>
      <c r="T2041">
        <f t="shared" si="242"/>
        <v>0</v>
      </c>
      <c r="U2041">
        <f t="shared" si="242"/>
        <v>0</v>
      </c>
      <c r="V2041">
        <f t="shared" si="242"/>
        <v>0</v>
      </c>
      <c r="W2041">
        <f t="shared" si="242"/>
        <v>0</v>
      </c>
      <c r="X2041">
        <f t="shared" si="242"/>
        <v>0</v>
      </c>
    </row>
    <row r="2042" spans="3:24" ht="30" customHeight="1" thickTop="1" thickBot="1" x14ac:dyDescent="0.25">
      <c r="C2042" s="108"/>
      <c r="D2042" s="108"/>
      <c r="E2042" s="115"/>
      <c r="F2042" s="115"/>
      <c r="H2042" t="str">
        <f t="shared" si="236"/>
        <v/>
      </c>
      <c r="I2042" t="str">
        <f t="shared" si="237"/>
        <v/>
      </c>
      <c r="J2042" t="str">
        <f t="shared" si="238"/>
        <v/>
      </c>
      <c r="K2042" t="str">
        <f t="shared" si="239"/>
        <v/>
      </c>
      <c r="M2042">
        <f t="shared" si="240"/>
        <v>0</v>
      </c>
      <c r="N2042">
        <f t="shared" si="242"/>
        <v>0</v>
      </c>
      <c r="O2042">
        <f t="shared" si="242"/>
        <v>0</v>
      </c>
      <c r="P2042">
        <f t="shared" si="242"/>
        <v>0</v>
      </c>
      <c r="Q2042">
        <f t="shared" si="242"/>
        <v>0</v>
      </c>
      <c r="R2042">
        <f t="shared" si="242"/>
        <v>0</v>
      </c>
      <c r="S2042">
        <f t="shared" si="242"/>
        <v>0</v>
      </c>
      <c r="T2042">
        <f t="shared" si="242"/>
        <v>0</v>
      </c>
      <c r="U2042">
        <f t="shared" si="242"/>
        <v>0</v>
      </c>
      <c r="V2042">
        <f t="shared" si="242"/>
        <v>0</v>
      </c>
      <c r="W2042">
        <f t="shared" si="242"/>
        <v>0</v>
      </c>
      <c r="X2042">
        <f t="shared" si="242"/>
        <v>0</v>
      </c>
    </row>
    <row r="2043" spans="3:24" ht="30" customHeight="1" thickTop="1" thickBot="1" x14ac:dyDescent="0.25">
      <c r="C2043" s="108"/>
      <c r="D2043" s="108"/>
      <c r="E2043" s="115"/>
      <c r="F2043" s="115"/>
      <c r="H2043" t="str">
        <f t="shared" si="236"/>
        <v/>
      </c>
      <c r="I2043" t="str">
        <f t="shared" si="237"/>
        <v/>
      </c>
      <c r="J2043" t="str">
        <f t="shared" si="238"/>
        <v/>
      </c>
      <c r="K2043" t="str">
        <f t="shared" si="239"/>
        <v/>
      </c>
      <c r="M2043">
        <f t="shared" si="240"/>
        <v>0</v>
      </c>
      <c r="N2043">
        <f t="shared" si="242"/>
        <v>0</v>
      </c>
      <c r="O2043">
        <f t="shared" si="242"/>
        <v>0</v>
      </c>
      <c r="P2043">
        <f t="shared" si="242"/>
        <v>0</v>
      </c>
      <c r="Q2043">
        <f t="shared" si="242"/>
        <v>0</v>
      </c>
      <c r="R2043">
        <f t="shared" si="242"/>
        <v>0</v>
      </c>
      <c r="S2043">
        <f t="shared" si="242"/>
        <v>0</v>
      </c>
      <c r="T2043">
        <f t="shared" si="242"/>
        <v>0</v>
      </c>
      <c r="U2043">
        <f t="shared" si="242"/>
        <v>0</v>
      </c>
      <c r="V2043">
        <f t="shared" si="242"/>
        <v>0</v>
      </c>
      <c r="W2043">
        <f t="shared" si="242"/>
        <v>0</v>
      </c>
      <c r="X2043">
        <f t="shared" si="242"/>
        <v>0</v>
      </c>
    </row>
    <row r="2044" spans="3:24" ht="30" customHeight="1" thickTop="1" thickBot="1" x14ac:dyDescent="0.25">
      <c r="C2044" s="108"/>
      <c r="D2044" s="108"/>
      <c r="E2044" s="115"/>
      <c r="F2044" s="115"/>
      <c r="H2044" t="str">
        <f t="shared" si="236"/>
        <v/>
      </c>
      <c r="I2044" t="str">
        <f t="shared" si="237"/>
        <v/>
      </c>
      <c r="J2044" t="str">
        <f t="shared" si="238"/>
        <v/>
      </c>
      <c r="K2044" t="str">
        <f t="shared" si="239"/>
        <v/>
      </c>
      <c r="M2044">
        <f t="shared" si="240"/>
        <v>0</v>
      </c>
      <c r="N2044">
        <f t="shared" si="242"/>
        <v>0</v>
      </c>
      <c r="O2044">
        <f t="shared" si="242"/>
        <v>0</v>
      </c>
      <c r="P2044">
        <f t="shared" si="242"/>
        <v>0</v>
      </c>
      <c r="Q2044">
        <f t="shared" si="242"/>
        <v>0</v>
      </c>
      <c r="R2044">
        <f t="shared" si="242"/>
        <v>0</v>
      </c>
      <c r="S2044">
        <f t="shared" si="242"/>
        <v>0</v>
      </c>
      <c r="T2044">
        <f t="shared" si="242"/>
        <v>0</v>
      </c>
      <c r="U2044">
        <f t="shared" si="242"/>
        <v>0</v>
      </c>
      <c r="V2044">
        <f t="shared" si="242"/>
        <v>0</v>
      </c>
      <c r="W2044">
        <f t="shared" si="242"/>
        <v>0</v>
      </c>
      <c r="X2044">
        <f t="shared" si="242"/>
        <v>0</v>
      </c>
    </row>
    <row r="2045" spans="3:24" ht="30" customHeight="1" thickTop="1" thickBot="1" x14ac:dyDescent="0.25">
      <c r="C2045" s="108"/>
      <c r="D2045" s="108"/>
      <c r="E2045" s="115"/>
      <c r="F2045" s="115"/>
      <c r="H2045" t="str">
        <f t="shared" si="236"/>
        <v/>
      </c>
      <c r="I2045" t="str">
        <f t="shared" si="237"/>
        <v/>
      </c>
      <c r="J2045" t="str">
        <f t="shared" si="238"/>
        <v/>
      </c>
      <c r="K2045" t="str">
        <f t="shared" si="239"/>
        <v/>
      </c>
      <c r="M2045">
        <f t="shared" si="240"/>
        <v>0</v>
      </c>
      <c r="N2045">
        <f t="shared" si="242"/>
        <v>0</v>
      </c>
      <c r="O2045">
        <f t="shared" si="242"/>
        <v>0</v>
      </c>
      <c r="P2045">
        <f t="shared" si="242"/>
        <v>0</v>
      </c>
      <c r="Q2045">
        <f t="shared" si="242"/>
        <v>0</v>
      </c>
      <c r="R2045">
        <f t="shared" si="242"/>
        <v>0</v>
      </c>
      <c r="S2045">
        <f t="shared" si="242"/>
        <v>0</v>
      </c>
      <c r="T2045">
        <f t="shared" si="242"/>
        <v>0</v>
      </c>
      <c r="U2045">
        <f t="shared" si="242"/>
        <v>0</v>
      </c>
      <c r="V2045">
        <f t="shared" si="242"/>
        <v>0</v>
      </c>
      <c r="W2045">
        <f t="shared" si="242"/>
        <v>0</v>
      </c>
      <c r="X2045">
        <f t="shared" si="242"/>
        <v>0</v>
      </c>
    </row>
    <row r="2046" spans="3:24" ht="30" customHeight="1" thickTop="1" thickBot="1" x14ac:dyDescent="0.25">
      <c r="C2046" s="108"/>
      <c r="D2046" s="108"/>
      <c r="E2046" s="115"/>
      <c r="F2046" s="115"/>
      <c r="H2046" t="str">
        <f t="shared" si="236"/>
        <v/>
      </c>
      <c r="I2046" t="str">
        <f t="shared" si="237"/>
        <v/>
      </c>
      <c r="J2046" t="str">
        <f t="shared" si="238"/>
        <v/>
      </c>
      <c r="K2046" t="str">
        <f t="shared" si="239"/>
        <v/>
      </c>
      <c r="M2046">
        <f t="shared" si="240"/>
        <v>0</v>
      </c>
      <c r="N2046">
        <f t="shared" si="242"/>
        <v>0</v>
      </c>
      <c r="O2046">
        <f t="shared" si="242"/>
        <v>0</v>
      </c>
      <c r="P2046">
        <f t="shared" si="242"/>
        <v>0</v>
      </c>
      <c r="Q2046">
        <f t="shared" si="242"/>
        <v>0</v>
      </c>
      <c r="R2046">
        <f t="shared" si="242"/>
        <v>0</v>
      </c>
      <c r="S2046">
        <f t="shared" si="242"/>
        <v>0</v>
      </c>
      <c r="T2046">
        <f t="shared" si="242"/>
        <v>0</v>
      </c>
      <c r="U2046">
        <f t="shared" si="242"/>
        <v>0</v>
      </c>
      <c r="V2046">
        <f t="shared" si="242"/>
        <v>0</v>
      </c>
      <c r="W2046">
        <f t="shared" si="242"/>
        <v>0</v>
      </c>
      <c r="X2046">
        <f t="shared" si="242"/>
        <v>0</v>
      </c>
    </row>
    <row r="2047" spans="3:24" ht="30" customHeight="1" thickTop="1" thickBot="1" x14ac:dyDescent="0.25">
      <c r="C2047" s="108"/>
      <c r="D2047" s="108"/>
      <c r="E2047" s="115"/>
      <c r="F2047" s="115"/>
      <c r="H2047" t="str">
        <f t="shared" si="236"/>
        <v/>
      </c>
      <c r="I2047" t="str">
        <f t="shared" si="237"/>
        <v/>
      </c>
      <c r="J2047" t="str">
        <f t="shared" si="238"/>
        <v/>
      </c>
      <c r="K2047" t="str">
        <f t="shared" si="239"/>
        <v/>
      </c>
      <c r="M2047">
        <f t="shared" si="240"/>
        <v>0</v>
      </c>
      <c r="N2047">
        <f t="shared" si="242"/>
        <v>0</v>
      </c>
      <c r="O2047">
        <f t="shared" si="242"/>
        <v>0</v>
      </c>
      <c r="P2047">
        <f t="shared" si="242"/>
        <v>0</v>
      </c>
      <c r="Q2047">
        <f t="shared" si="242"/>
        <v>0</v>
      </c>
      <c r="R2047">
        <f t="shared" si="242"/>
        <v>0</v>
      </c>
      <c r="S2047">
        <f t="shared" si="242"/>
        <v>0</v>
      </c>
      <c r="T2047">
        <f t="shared" si="242"/>
        <v>0</v>
      </c>
      <c r="U2047">
        <f t="shared" si="242"/>
        <v>0</v>
      </c>
      <c r="V2047">
        <f t="shared" si="242"/>
        <v>0</v>
      </c>
      <c r="W2047">
        <f t="shared" si="242"/>
        <v>0</v>
      </c>
      <c r="X2047">
        <f t="shared" si="242"/>
        <v>0</v>
      </c>
    </row>
    <row r="2048" spans="3:24" ht="30" customHeight="1" thickTop="1" thickBot="1" x14ac:dyDescent="0.25">
      <c r="C2048" s="108"/>
      <c r="D2048" s="108"/>
      <c r="E2048" s="115"/>
      <c r="F2048" s="115"/>
      <c r="H2048" t="str">
        <f t="shared" si="236"/>
        <v/>
      </c>
      <c r="I2048" t="str">
        <f t="shared" si="237"/>
        <v/>
      </c>
      <c r="J2048" t="str">
        <f t="shared" si="238"/>
        <v/>
      </c>
      <c r="K2048" t="str">
        <f t="shared" si="239"/>
        <v/>
      </c>
      <c r="M2048">
        <f t="shared" si="240"/>
        <v>0</v>
      </c>
      <c r="N2048">
        <f t="shared" si="242"/>
        <v>0</v>
      </c>
      <c r="O2048">
        <f t="shared" si="242"/>
        <v>0</v>
      </c>
      <c r="P2048">
        <f t="shared" si="242"/>
        <v>0</v>
      </c>
      <c r="Q2048">
        <f t="shared" si="242"/>
        <v>0</v>
      </c>
      <c r="R2048">
        <f t="shared" si="242"/>
        <v>0</v>
      </c>
      <c r="S2048">
        <f t="shared" si="242"/>
        <v>0</v>
      </c>
      <c r="T2048">
        <f t="shared" si="242"/>
        <v>0</v>
      </c>
      <c r="U2048">
        <f t="shared" si="242"/>
        <v>0</v>
      </c>
      <c r="V2048">
        <f t="shared" si="242"/>
        <v>0</v>
      </c>
      <c r="W2048">
        <f t="shared" si="242"/>
        <v>0</v>
      </c>
      <c r="X2048">
        <f t="shared" si="242"/>
        <v>0</v>
      </c>
    </row>
    <row r="2049" spans="3:24" ht="30" customHeight="1" thickTop="1" thickBot="1" x14ac:dyDescent="0.25">
      <c r="C2049" s="108"/>
      <c r="D2049" s="108"/>
      <c r="E2049" s="115"/>
      <c r="F2049" s="115"/>
      <c r="H2049" t="str">
        <f t="shared" si="236"/>
        <v/>
      </c>
      <c r="I2049" t="str">
        <f t="shared" si="237"/>
        <v/>
      </c>
      <c r="J2049" t="str">
        <f t="shared" si="238"/>
        <v/>
      </c>
      <c r="K2049" t="str">
        <f t="shared" si="239"/>
        <v/>
      </c>
      <c r="M2049">
        <f t="shared" si="240"/>
        <v>0</v>
      </c>
      <c r="N2049">
        <f t="shared" si="242"/>
        <v>0</v>
      </c>
      <c r="O2049">
        <f t="shared" si="242"/>
        <v>0</v>
      </c>
      <c r="P2049">
        <f t="shared" si="242"/>
        <v>0</v>
      </c>
      <c r="Q2049">
        <f t="shared" si="242"/>
        <v>0</v>
      </c>
      <c r="R2049">
        <f t="shared" si="242"/>
        <v>0</v>
      </c>
      <c r="S2049">
        <f t="shared" si="242"/>
        <v>0</v>
      </c>
      <c r="T2049">
        <f t="shared" si="242"/>
        <v>0</v>
      </c>
      <c r="U2049">
        <f t="shared" si="242"/>
        <v>0</v>
      </c>
      <c r="V2049">
        <f t="shared" si="242"/>
        <v>0</v>
      </c>
      <c r="W2049">
        <f t="shared" si="242"/>
        <v>0</v>
      </c>
      <c r="X2049">
        <f t="shared" si="242"/>
        <v>0</v>
      </c>
    </row>
    <row r="2050" spans="3:24" ht="30" customHeight="1" thickTop="1" thickBot="1" x14ac:dyDescent="0.25">
      <c r="C2050" s="108"/>
      <c r="D2050" s="108"/>
      <c r="E2050" s="115"/>
      <c r="F2050" s="115"/>
      <c r="H2050" t="str">
        <f t="shared" si="236"/>
        <v/>
      </c>
      <c r="I2050" t="str">
        <f t="shared" si="237"/>
        <v/>
      </c>
      <c r="J2050" t="str">
        <f t="shared" si="238"/>
        <v/>
      </c>
      <c r="K2050" t="str">
        <f t="shared" si="239"/>
        <v/>
      </c>
      <c r="M2050">
        <f t="shared" si="240"/>
        <v>0</v>
      </c>
      <c r="N2050">
        <f t="shared" si="242"/>
        <v>0</v>
      </c>
      <c r="O2050">
        <f t="shared" si="242"/>
        <v>0</v>
      </c>
      <c r="P2050">
        <f t="shared" si="242"/>
        <v>0</v>
      </c>
      <c r="Q2050">
        <f t="shared" si="242"/>
        <v>0</v>
      </c>
      <c r="R2050">
        <f t="shared" si="242"/>
        <v>0</v>
      </c>
      <c r="S2050">
        <f t="shared" si="242"/>
        <v>0</v>
      </c>
      <c r="T2050">
        <f t="shared" si="242"/>
        <v>0</v>
      </c>
      <c r="U2050">
        <f t="shared" si="242"/>
        <v>0</v>
      </c>
      <c r="V2050">
        <f t="shared" si="242"/>
        <v>0</v>
      </c>
      <c r="W2050">
        <f t="shared" si="242"/>
        <v>0</v>
      </c>
      <c r="X2050">
        <f t="shared" si="242"/>
        <v>0</v>
      </c>
    </row>
    <row r="2051" spans="3:24" ht="30" customHeight="1" thickTop="1" thickBot="1" x14ac:dyDescent="0.25">
      <c r="C2051" s="108"/>
      <c r="D2051" s="108"/>
      <c r="E2051" s="115"/>
      <c r="F2051" s="115"/>
      <c r="H2051" t="str">
        <f t="shared" si="236"/>
        <v/>
      </c>
      <c r="I2051" t="str">
        <f t="shared" si="237"/>
        <v/>
      </c>
      <c r="J2051" t="str">
        <f t="shared" si="238"/>
        <v/>
      </c>
      <c r="K2051" t="str">
        <f t="shared" si="239"/>
        <v/>
      </c>
      <c r="M2051">
        <f t="shared" si="240"/>
        <v>0</v>
      </c>
      <c r="N2051">
        <f t="shared" si="242"/>
        <v>0</v>
      </c>
      <c r="O2051">
        <f t="shared" si="242"/>
        <v>0</v>
      </c>
      <c r="P2051">
        <f t="shared" si="242"/>
        <v>0</v>
      </c>
      <c r="Q2051">
        <f t="shared" si="242"/>
        <v>0</v>
      </c>
      <c r="R2051">
        <f t="shared" si="242"/>
        <v>0</v>
      </c>
      <c r="S2051">
        <f t="shared" si="242"/>
        <v>0</v>
      </c>
      <c r="T2051">
        <f t="shared" si="242"/>
        <v>0</v>
      </c>
      <c r="U2051">
        <f t="shared" si="242"/>
        <v>0</v>
      </c>
      <c r="V2051">
        <f t="shared" si="242"/>
        <v>0</v>
      </c>
      <c r="W2051">
        <f t="shared" si="242"/>
        <v>0</v>
      </c>
      <c r="X2051">
        <f t="shared" si="242"/>
        <v>0</v>
      </c>
    </row>
    <row r="2052" spans="3:24" ht="30" customHeight="1" thickTop="1" thickBot="1" x14ac:dyDescent="0.25">
      <c r="C2052" s="108"/>
      <c r="D2052" s="108"/>
      <c r="E2052" s="115"/>
      <c r="F2052" s="115"/>
      <c r="H2052" t="str">
        <f t="shared" si="236"/>
        <v/>
      </c>
      <c r="I2052" t="str">
        <f t="shared" si="237"/>
        <v/>
      </c>
      <c r="J2052" t="str">
        <f t="shared" si="238"/>
        <v/>
      </c>
      <c r="K2052" t="str">
        <f t="shared" si="239"/>
        <v/>
      </c>
      <c r="M2052">
        <f t="shared" si="240"/>
        <v>0</v>
      </c>
      <c r="N2052">
        <f t="shared" si="242"/>
        <v>0</v>
      </c>
      <c r="O2052">
        <f t="shared" si="242"/>
        <v>0</v>
      </c>
      <c r="P2052">
        <f t="shared" si="242"/>
        <v>0</v>
      </c>
      <c r="Q2052">
        <f t="shared" si="242"/>
        <v>0</v>
      </c>
      <c r="R2052">
        <f t="shared" si="242"/>
        <v>0</v>
      </c>
      <c r="S2052">
        <f t="shared" si="242"/>
        <v>0</v>
      </c>
      <c r="T2052">
        <f t="shared" si="242"/>
        <v>0</v>
      </c>
      <c r="U2052">
        <f t="shared" si="242"/>
        <v>0</v>
      </c>
      <c r="V2052">
        <f t="shared" si="242"/>
        <v>0</v>
      </c>
      <c r="W2052">
        <f t="shared" si="242"/>
        <v>0</v>
      </c>
      <c r="X2052">
        <f t="shared" si="242"/>
        <v>0</v>
      </c>
    </row>
    <row r="2053" spans="3:24" ht="30" customHeight="1" thickTop="1" thickBot="1" x14ac:dyDescent="0.25">
      <c r="C2053" s="108"/>
      <c r="D2053" s="108"/>
      <c r="E2053" s="115"/>
      <c r="F2053" s="115"/>
      <c r="H2053" t="str">
        <f t="shared" si="236"/>
        <v/>
      </c>
      <c r="I2053" t="str">
        <f t="shared" si="237"/>
        <v/>
      </c>
      <c r="J2053" t="str">
        <f t="shared" si="238"/>
        <v/>
      </c>
      <c r="K2053" t="str">
        <f t="shared" si="239"/>
        <v/>
      </c>
      <c r="M2053">
        <f t="shared" si="240"/>
        <v>0</v>
      </c>
      <c r="N2053">
        <f t="shared" si="242"/>
        <v>0</v>
      </c>
      <c r="O2053">
        <f t="shared" si="242"/>
        <v>0</v>
      </c>
      <c r="P2053">
        <f t="shared" si="242"/>
        <v>0</v>
      </c>
      <c r="Q2053">
        <f t="shared" si="242"/>
        <v>0</v>
      </c>
      <c r="R2053">
        <f t="shared" si="242"/>
        <v>0</v>
      </c>
      <c r="S2053">
        <f t="shared" si="242"/>
        <v>0</v>
      </c>
      <c r="T2053">
        <f t="shared" si="242"/>
        <v>0</v>
      </c>
      <c r="U2053">
        <f t="shared" si="242"/>
        <v>0</v>
      </c>
      <c r="V2053">
        <f t="shared" si="242"/>
        <v>0</v>
      </c>
      <c r="W2053">
        <f t="shared" si="242"/>
        <v>0</v>
      </c>
      <c r="X2053">
        <f t="shared" si="242"/>
        <v>0</v>
      </c>
    </row>
    <row r="2054" spans="3:24" ht="30" customHeight="1" thickTop="1" thickBot="1" x14ac:dyDescent="0.25">
      <c r="C2054" s="108"/>
      <c r="D2054" s="108"/>
      <c r="E2054" s="115"/>
      <c r="F2054" s="115"/>
      <c r="H2054" t="str">
        <f t="shared" si="236"/>
        <v/>
      </c>
      <c r="I2054" t="str">
        <f t="shared" si="237"/>
        <v/>
      </c>
      <c r="J2054" t="str">
        <f t="shared" si="238"/>
        <v/>
      </c>
      <c r="K2054" t="str">
        <f t="shared" si="239"/>
        <v/>
      </c>
      <c r="M2054">
        <f t="shared" si="240"/>
        <v>0</v>
      </c>
      <c r="N2054">
        <f t="shared" si="242"/>
        <v>0</v>
      </c>
      <c r="O2054">
        <f t="shared" si="242"/>
        <v>0</v>
      </c>
      <c r="P2054">
        <f t="shared" si="242"/>
        <v>0</v>
      </c>
      <c r="Q2054">
        <f t="shared" si="242"/>
        <v>0</v>
      </c>
      <c r="R2054">
        <f t="shared" si="242"/>
        <v>0</v>
      </c>
      <c r="S2054">
        <f t="shared" si="242"/>
        <v>0</v>
      </c>
      <c r="T2054">
        <f t="shared" si="242"/>
        <v>0</v>
      </c>
      <c r="U2054">
        <f t="shared" si="242"/>
        <v>0</v>
      </c>
      <c r="V2054">
        <f t="shared" si="242"/>
        <v>0</v>
      </c>
      <c r="W2054">
        <f t="shared" si="242"/>
        <v>0</v>
      </c>
      <c r="X2054">
        <f t="shared" si="242"/>
        <v>0</v>
      </c>
    </row>
    <row r="2055" spans="3:24" ht="30" customHeight="1" thickTop="1" thickBot="1" x14ac:dyDescent="0.25">
      <c r="C2055" s="108"/>
      <c r="D2055" s="108"/>
      <c r="E2055" s="115"/>
      <c r="F2055" s="115"/>
      <c r="H2055" t="str">
        <f t="shared" si="236"/>
        <v/>
      </c>
      <c r="I2055" t="str">
        <f t="shared" si="237"/>
        <v/>
      </c>
      <c r="J2055" t="str">
        <f t="shared" si="238"/>
        <v/>
      </c>
      <c r="K2055" t="str">
        <f t="shared" si="239"/>
        <v/>
      </c>
      <c r="M2055">
        <f t="shared" si="240"/>
        <v>0</v>
      </c>
      <c r="N2055">
        <f t="shared" si="242"/>
        <v>0</v>
      </c>
      <c r="O2055">
        <f t="shared" si="242"/>
        <v>0</v>
      </c>
      <c r="P2055">
        <f t="shared" si="242"/>
        <v>0</v>
      </c>
      <c r="Q2055">
        <f t="shared" si="242"/>
        <v>0</v>
      </c>
      <c r="R2055">
        <f t="shared" si="242"/>
        <v>0</v>
      </c>
      <c r="S2055">
        <f t="shared" si="242"/>
        <v>0</v>
      </c>
      <c r="T2055">
        <f t="shared" si="242"/>
        <v>0</v>
      </c>
      <c r="U2055">
        <f t="shared" si="242"/>
        <v>0</v>
      </c>
      <c r="V2055">
        <f t="shared" si="242"/>
        <v>0</v>
      </c>
      <c r="W2055">
        <f t="shared" si="242"/>
        <v>0</v>
      </c>
      <c r="X2055">
        <f t="shared" si="242"/>
        <v>0</v>
      </c>
    </row>
    <row r="2056" spans="3:24" ht="30" customHeight="1" thickTop="1" thickBot="1" x14ac:dyDescent="0.25">
      <c r="C2056" s="108"/>
      <c r="D2056" s="108"/>
      <c r="E2056" s="115"/>
      <c r="F2056" s="115"/>
      <c r="H2056" t="str">
        <f t="shared" si="236"/>
        <v/>
      </c>
      <c r="I2056" t="str">
        <f t="shared" si="237"/>
        <v/>
      </c>
      <c r="J2056" t="str">
        <f t="shared" si="238"/>
        <v/>
      </c>
      <c r="K2056" t="str">
        <f t="shared" si="239"/>
        <v/>
      </c>
      <c r="M2056">
        <f t="shared" si="240"/>
        <v>0</v>
      </c>
      <c r="N2056">
        <f t="shared" si="242"/>
        <v>0</v>
      </c>
      <c r="O2056">
        <f t="shared" si="242"/>
        <v>0</v>
      </c>
      <c r="P2056">
        <f t="shared" si="242"/>
        <v>0</v>
      </c>
      <c r="Q2056">
        <f t="shared" si="242"/>
        <v>0</v>
      </c>
      <c r="R2056">
        <f t="shared" si="242"/>
        <v>0</v>
      </c>
      <c r="S2056">
        <f t="shared" si="242"/>
        <v>0</v>
      </c>
      <c r="T2056">
        <f t="shared" si="242"/>
        <v>0</v>
      </c>
      <c r="U2056">
        <f t="shared" si="242"/>
        <v>0</v>
      </c>
      <c r="V2056">
        <f t="shared" si="242"/>
        <v>0</v>
      </c>
      <c r="W2056">
        <f t="shared" si="242"/>
        <v>0</v>
      </c>
      <c r="X2056">
        <f t="shared" si="242"/>
        <v>0</v>
      </c>
    </row>
    <row r="2057" spans="3:24" ht="30" customHeight="1" thickTop="1" thickBot="1" x14ac:dyDescent="0.25">
      <c r="C2057" s="108"/>
      <c r="D2057" s="108"/>
      <c r="E2057" s="115"/>
      <c r="F2057" s="115"/>
      <c r="H2057" t="str">
        <f t="shared" ref="H2057:H2120" si="243">IF(ISERROR(IF(E2057="","",MONTH(E2057))),"",IF(E2057="","",MONTH(E2057)))</f>
        <v/>
      </c>
      <c r="I2057" t="str">
        <f t="shared" ref="I2057:I2120" si="244">IF(ISERROR(IF(E2057="","",YEAR(E2057))),"",IF(E2057="","",YEAR(E2057)))</f>
        <v/>
      </c>
      <c r="J2057" t="str">
        <f t="shared" ref="J2057:J2120" si="245">IF(ISERROR(IF(F2057="","",MONTH(F2057))),"",IF(F2057="","",MONTH(F2057)))</f>
        <v/>
      </c>
      <c r="K2057" t="str">
        <f t="shared" ref="K2057:K2120" si="246">IF(ISERROR(IF(F2057="","",YEAR(F2057))),"",IF(F2057="","",YEAR(F2057)))</f>
        <v/>
      </c>
      <c r="M2057">
        <f t="shared" si="240"/>
        <v>0</v>
      </c>
      <c r="N2057">
        <f t="shared" si="242"/>
        <v>0</v>
      </c>
      <c r="O2057">
        <f t="shared" si="242"/>
        <v>0</v>
      </c>
      <c r="P2057">
        <f t="shared" si="242"/>
        <v>0</v>
      </c>
      <c r="Q2057">
        <f t="shared" si="242"/>
        <v>0</v>
      </c>
      <c r="R2057">
        <f t="shared" si="242"/>
        <v>0</v>
      </c>
      <c r="S2057">
        <f t="shared" si="242"/>
        <v>0</v>
      </c>
      <c r="T2057">
        <f t="shared" si="242"/>
        <v>0</v>
      </c>
      <c r="U2057">
        <f t="shared" si="242"/>
        <v>0</v>
      </c>
      <c r="V2057">
        <f t="shared" si="242"/>
        <v>0</v>
      </c>
      <c r="W2057">
        <f t="shared" si="242"/>
        <v>0</v>
      </c>
      <c r="X2057">
        <f t="shared" si="242"/>
        <v>0</v>
      </c>
    </row>
    <row r="2058" spans="3:24" ht="30" customHeight="1" thickTop="1" thickBot="1" x14ac:dyDescent="0.25">
      <c r="C2058" s="108"/>
      <c r="D2058" s="108"/>
      <c r="E2058" s="115"/>
      <c r="F2058" s="115"/>
      <c r="H2058" t="str">
        <f t="shared" si="243"/>
        <v/>
      </c>
      <c r="I2058" t="str">
        <f t="shared" si="244"/>
        <v/>
      </c>
      <c r="J2058" t="str">
        <f t="shared" si="245"/>
        <v/>
      </c>
      <c r="K2058" t="str">
        <f t="shared" si="246"/>
        <v/>
      </c>
      <c r="M2058">
        <f t="shared" si="240"/>
        <v>0</v>
      </c>
      <c r="N2058">
        <f t="shared" si="242"/>
        <v>0</v>
      </c>
      <c r="O2058">
        <f t="shared" si="242"/>
        <v>0</v>
      </c>
      <c r="P2058">
        <f t="shared" si="242"/>
        <v>0</v>
      </c>
      <c r="Q2058">
        <f t="shared" si="242"/>
        <v>0</v>
      </c>
      <c r="R2058">
        <f t="shared" si="242"/>
        <v>0</v>
      </c>
      <c r="S2058">
        <f t="shared" si="242"/>
        <v>0</v>
      </c>
      <c r="T2058">
        <f t="shared" si="242"/>
        <v>0</v>
      </c>
      <c r="U2058">
        <f t="shared" si="242"/>
        <v>0</v>
      </c>
      <c r="V2058">
        <f t="shared" si="242"/>
        <v>0</v>
      </c>
      <c r="W2058">
        <f t="shared" si="242"/>
        <v>0</v>
      </c>
      <c r="X2058">
        <f t="shared" si="242"/>
        <v>0</v>
      </c>
    </row>
    <row r="2059" spans="3:24" ht="30" customHeight="1" thickTop="1" thickBot="1" x14ac:dyDescent="0.25">
      <c r="C2059" s="108"/>
      <c r="D2059" s="108"/>
      <c r="E2059" s="115"/>
      <c r="F2059" s="115"/>
      <c r="H2059" t="str">
        <f t="shared" si="243"/>
        <v/>
      </c>
      <c r="I2059" t="str">
        <f t="shared" si="244"/>
        <v/>
      </c>
      <c r="J2059" t="str">
        <f t="shared" si="245"/>
        <v/>
      </c>
      <c r="K2059" t="str">
        <f t="shared" si="246"/>
        <v/>
      </c>
      <c r="M2059">
        <f t="shared" si="240"/>
        <v>0</v>
      </c>
      <c r="N2059">
        <f t="shared" si="242"/>
        <v>0</v>
      </c>
      <c r="O2059">
        <f t="shared" ref="N2059:X2082" si="247">IF(ISERROR(IF(AND($H2059&lt;=O$6,$J2059&gt;=O$6),1,0)),"",IF(AND($H2059&lt;=O$6,$J2059&gt;=O$6),1,0))</f>
        <v>0</v>
      </c>
      <c r="P2059">
        <f t="shared" si="247"/>
        <v>0</v>
      </c>
      <c r="Q2059">
        <f t="shared" si="247"/>
        <v>0</v>
      </c>
      <c r="R2059">
        <f t="shared" si="247"/>
        <v>0</v>
      </c>
      <c r="S2059">
        <f t="shared" si="247"/>
        <v>0</v>
      </c>
      <c r="T2059">
        <f t="shared" si="247"/>
        <v>0</v>
      </c>
      <c r="U2059">
        <f t="shared" si="247"/>
        <v>0</v>
      </c>
      <c r="V2059">
        <f t="shared" si="247"/>
        <v>0</v>
      </c>
      <c r="W2059">
        <f t="shared" si="247"/>
        <v>0</v>
      </c>
      <c r="X2059">
        <f t="shared" si="247"/>
        <v>0</v>
      </c>
    </row>
    <row r="2060" spans="3:24" ht="30" customHeight="1" thickTop="1" thickBot="1" x14ac:dyDescent="0.25">
      <c r="C2060" s="108"/>
      <c r="D2060" s="108"/>
      <c r="E2060" s="115"/>
      <c r="F2060" s="115"/>
      <c r="H2060" t="str">
        <f t="shared" si="243"/>
        <v/>
      </c>
      <c r="I2060" t="str">
        <f t="shared" si="244"/>
        <v/>
      </c>
      <c r="J2060" t="str">
        <f t="shared" si="245"/>
        <v/>
      </c>
      <c r="K2060" t="str">
        <f t="shared" si="246"/>
        <v/>
      </c>
      <c r="M2060">
        <f t="shared" si="240"/>
        <v>0</v>
      </c>
      <c r="N2060">
        <f t="shared" si="247"/>
        <v>0</v>
      </c>
      <c r="O2060">
        <f t="shared" si="247"/>
        <v>0</v>
      </c>
      <c r="P2060">
        <f t="shared" si="247"/>
        <v>0</v>
      </c>
      <c r="Q2060">
        <f t="shared" si="247"/>
        <v>0</v>
      </c>
      <c r="R2060">
        <f t="shared" si="247"/>
        <v>0</v>
      </c>
      <c r="S2060">
        <f t="shared" si="247"/>
        <v>0</v>
      </c>
      <c r="T2060">
        <f t="shared" si="247"/>
        <v>0</v>
      </c>
      <c r="U2060">
        <f t="shared" si="247"/>
        <v>0</v>
      </c>
      <c r="V2060">
        <f t="shared" si="247"/>
        <v>0</v>
      </c>
      <c r="W2060">
        <f t="shared" si="247"/>
        <v>0</v>
      </c>
      <c r="X2060">
        <f t="shared" si="247"/>
        <v>0</v>
      </c>
    </row>
    <row r="2061" spans="3:24" ht="30" customHeight="1" thickTop="1" thickBot="1" x14ac:dyDescent="0.25">
      <c r="C2061" s="108"/>
      <c r="D2061" s="108"/>
      <c r="E2061" s="115"/>
      <c r="F2061" s="115"/>
      <c r="H2061" t="str">
        <f t="shared" si="243"/>
        <v/>
      </c>
      <c r="I2061" t="str">
        <f t="shared" si="244"/>
        <v/>
      </c>
      <c r="J2061" t="str">
        <f t="shared" si="245"/>
        <v/>
      </c>
      <c r="K2061" t="str">
        <f t="shared" si="246"/>
        <v/>
      </c>
      <c r="M2061">
        <f t="shared" si="240"/>
        <v>0</v>
      </c>
      <c r="N2061">
        <f t="shared" si="247"/>
        <v>0</v>
      </c>
      <c r="O2061">
        <f t="shared" si="247"/>
        <v>0</v>
      </c>
      <c r="P2061">
        <f t="shared" si="247"/>
        <v>0</v>
      </c>
      <c r="Q2061">
        <f t="shared" si="247"/>
        <v>0</v>
      </c>
      <c r="R2061">
        <f t="shared" si="247"/>
        <v>0</v>
      </c>
      <c r="S2061">
        <f t="shared" si="247"/>
        <v>0</v>
      </c>
      <c r="T2061">
        <f t="shared" si="247"/>
        <v>0</v>
      </c>
      <c r="U2061">
        <f t="shared" si="247"/>
        <v>0</v>
      </c>
      <c r="V2061">
        <f t="shared" si="247"/>
        <v>0</v>
      </c>
      <c r="W2061">
        <f t="shared" si="247"/>
        <v>0</v>
      </c>
      <c r="X2061">
        <f t="shared" si="247"/>
        <v>0</v>
      </c>
    </row>
    <row r="2062" spans="3:24" ht="30" customHeight="1" thickTop="1" thickBot="1" x14ac:dyDescent="0.25">
      <c r="C2062" s="108"/>
      <c r="D2062" s="108"/>
      <c r="E2062" s="115"/>
      <c r="F2062" s="115"/>
      <c r="H2062" t="str">
        <f t="shared" si="243"/>
        <v/>
      </c>
      <c r="I2062" t="str">
        <f t="shared" si="244"/>
        <v/>
      </c>
      <c r="J2062" t="str">
        <f t="shared" si="245"/>
        <v/>
      </c>
      <c r="K2062" t="str">
        <f t="shared" si="246"/>
        <v/>
      </c>
      <c r="M2062">
        <f t="shared" si="240"/>
        <v>0</v>
      </c>
      <c r="N2062">
        <f t="shared" si="247"/>
        <v>0</v>
      </c>
      <c r="O2062">
        <f t="shared" si="247"/>
        <v>0</v>
      </c>
      <c r="P2062">
        <f t="shared" si="247"/>
        <v>0</v>
      </c>
      <c r="Q2062">
        <f t="shared" si="247"/>
        <v>0</v>
      </c>
      <c r="R2062">
        <f t="shared" si="247"/>
        <v>0</v>
      </c>
      <c r="S2062">
        <f t="shared" si="247"/>
        <v>0</v>
      </c>
      <c r="T2062">
        <f t="shared" si="247"/>
        <v>0</v>
      </c>
      <c r="U2062">
        <f t="shared" si="247"/>
        <v>0</v>
      </c>
      <c r="V2062">
        <f t="shared" si="247"/>
        <v>0</v>
      </c>
      <c r="W2062">
        <f t="shared" si="247"/>
        <v>0</v>
      </c>
      <c r="X2062">
        <f t="shared" si="247"/>
        <v>0</v>
      </c>
    </row>
    <row r="2063" spans="3:24" ht="30" customHeight="1" thickTop="1" thickBot="1" x14ac:dyDescent="0.25">
      <c r="C2063" s="108"/>
      <c r="D2063" s="108"/>
      <c r="E2063" s="115"/>
      <c r="F2063" s="115"/>
      <c r="H2063" t="str">
        <f t="shared" si="243"/>
        <v/>
      </c>
      <c r="I2063" t="str">
        <f t="shared" si="244"/>
        <v/>
      </c>
      <c r="J2063" t="str">
        <f t="shared" si="245"/>
        <v/>
      </c>
      <c r="K2063" t="str">
        <f t="shared" si="246"/>
        <v/>
      </c>
      <c r="M2063">
        <f t="shared" si="240"/>
        <v>0</v>
      </c>
      <c r="N2063">
        <f t="shared" si="247"/>
        <v>0</v>
      </c>
      <c r="O2063">
        <f t="shared" si="247"/>
        <v>0</v>
      </c>
      <c r="P2063">
        <f t="shared" si="247"/>
        <v>0</v>
      </c>
      <c r="Q2063">
        <f t="shared" si="247"/>
        <v>0</v>
      </c>
      <c r="R2063">
        <f t="shared" si="247"/>
        <v>0</v>
      </c>
      <c r="S2063">
        <f t="shared" si="247"/>
        <v>0</v>
      </c>
      <c r="T2063">
        <f t="shared" si="247"/>
        <v>0</v>
      </c>
      <c r="U2063">
        <f t="shared" si="247"/>
        <v>0</v>
      </c>
      <c r="V2063">
        <f t="shared" si="247"/>
        <v>0</v>
      </c>
      <c r="W2063">
        <f t="shared" si="247"/>
        <v>0</v>
      </c>
      <c r="X2063">
        <f t="shared" si="247"/>
        <v>0</v>
      </c>
    </row>
    <row r="2064" spans="3:24" ht="30" customHeight="1" thickTop="1" thickBot="1" x14ac:dyDescent="0.25">
      <c r="C2064" s="108"/>
      <c r="D2064" s="108"/>
      <c r="E2064" s="115"/>
      <c r="F2064" s="115"/>
      <c r="H2064" t="str">
        <f t="shared" si="243"/>
        <v/>
      </c>
      <c r="I2064" t="str">
        <f t="shared" si="244"/>
        <v/>
      </c>
      <c r="J2064" t="str">
        <f t="shared" si="245"/>
        <v/>
      </c>
      <c r="K2064" t="str">
        <f t="shared" si="246"/>
        <v/>
      </c>
      <c r="M2064">
        <f t="shared" si="240"/>
        <v>0</v>
      </c>
      <c r="N2064">
        <f t="shared" si="247"/>
        <v>0</v>
      </c>
      <c r="O2064">
        <f t="shared" si="247"/>
        <v>0</v>
      </c>
      <c r="P2064">
        <f t="shared" si="247"/>
        <v>0</v>
      </c>
      <c r="Q2064">
        <f t="shared" si="247"/>
        <v>0</v>
      </c>
      <c r="R2064">
        <f t="shared" si="247"/>
        <v>0</v>
      </c>
      <c r="S2064">
        <f t="shared" si="247"/>
        <v>0</v>
      </c>
      <c r="T2064">
        <f t="shared" si="247"/>
        <v>0</v>
      </c>
      <c r="U2064">
        <f t="shared" si="247"/>
        <v>0</v>
      </c>
      <c r="V2064">
        <f t="shared" si="247"/>
        <v>0</v>
      </c>
      <c r="W2064">
        <f t="shared" si="247"/>
        <v>0</v>
      </c>
      <c r="X2064">
        <f t="shared" si="247"/>
        <v>0</v>
      </c>
    </row>
    <row r="2065" spans="3:24" ht="30" customHeight="1" thickTop="1" thickBot="1" x14ac:dyDescent="0.25">
      <c r="C2065" s="108"/>
      <c r="D2065" s="108"/>
      <c r="E2065" s="115"/>
      <c r="F2065" s="115"/>
      <c r="H2065" t="str">
        <f t="shared" si="243"/>
        <v/>
      </c>
      <c r="I2065" t="str">
        <f t="shared" si="244"/>
        <v/>
      </c>
      <c r="J2065" t="str">
        <f t="shared" si="245"/>
        <v/>
      </c>
      <c r="K2065" t="str">
        <f t="shared" si="246"/>
        <v/>
      </c>
      <c r="M2065">
        <f t="shared" si="240"/>
        <v>0</v>
      </c>
      <c r="N2065">
        <f t="shared" si="247"/>
        <v>0</v>
      </c>
      <c r="O2065">
        <f t="shared" si="247"/>
        <v>0</v>
      </c>
      <c r="P2065">
        <f t="shared" si="247"/>
        <v>0</v>
      </c>
      <c r="Q2065">
        <f t="shared" si="247"/>
        <v>0</v>
      </c>
      <c r="R2065">
        <f t="shared" si="247"/>
        <v>0</v>
      </c>
      <c r="S2065">
        <f t="shared" si="247"/>
        <v>0</v>
      </c>
      <c r="T2065">
        <f t="shared" si="247"/>
        <v>0</v>
      </c>
      <c r="U2065">
        <f t="shared" si="247"/>
        <v>0</v>
      </c>
      <c r="V2065">
        <f t="shared" si="247"/>
        <v>0</v>
      </c>
      <c r="W2065">
        <f t="shared" si="247"/>
        <v>0</v>
      </c>
      <c r="X2065">
        <f t="shared" si="247"/>
        <v>0</v>
      </c>
    </row>
    <row r="2066" spans="3:24" ht="30" customHeight="1" thickTop="1" thickBot="1" x14ac:dyDescent="0.25">
      <c r="C2066" s="108"/>
      <c r="D2066" s="108"/>
      <c r="E2066" s="115"/>
      <c r="F2066" s="115"/>
      <c r="H2066" t="str">
        <f t="shared" si="243"/>
        <v/>
      </c>
      <c r="I2066" t="str">
        <f t="shared" si="244"/>
        <v/>
      </c>
      <c r="J2066" t="str">
        <f t="shared" si="245"/>
        <v/>
      </c>
      <c r="K2066" t="str">
        <f t="shared" si="246"/>
        <v/>
      </c>
      <c r="M2066">
        <f t="shared" si="240"/>
        <v>0</v>
      </c>
      <c r="N2066">
        <f t="shared" si="247"/>
        <v>0</v>
      </c>
      <c r="O2066">
        <f t="shared" si="247"/>
        <v>0</v>
      </c>
      <c r="P2066">
        <f t="shared" si="247"/>
        <v>0</v>
      </c>
      <c r="Q2066">
        <f t="shared" si="247"/>
        <v>0</v>
      </c>
      <c r="R2066">
        <f t="shared" si="247"/>
        <v>0</v>
      </c>
      <c r="S2066">
        <f t="shared" si="247"/>
        <v>0</v>
      </c>
      <c r="T2066">
        <f t="shared" si="247"/>
        <v>0</v>
      </c>
      <c r="U2066">
        <f t="shared" si="247"/>
        <v>0</v>
      </c>
      <c r="V2066">
        <f t="shared" si="247"/>
        <v>0</v>
      </c>
      <c r="W2066">
        <f t="shared" si="247"/>
        <v>0</v>
      </c>
      <c r="X2066">
        <f t="shared" si="247"/>
        <v>0</v>
      </c>
    </row>
    <row r="2067" spans="3:24" ht="30" customHeight="1" thickTop="1" thickBot="1" x14ac:dyDescent="0.25">
      <c r="C2067" s="108"/>
      <c r="D2067" s="108"/>
      <c r="E2067" s="115"/>
      <c r="F2067" s="115"/>
      <c r="H2067" t="str">
        <f t="shared" si="243"/>
        <v/>
      </c>
      <c r="I2067" t="str">
        <f t="shared" si="244"/>
        <v/>
      </c>
      <c r="J2067" t="str">
        <f t="shared" si="245"/>
        <v/>
      </c>
      <c r="K2067" t="str">
        <f t="shared" si="246"/>
        <v/>
      </c>
      <c r="M2067">
        <f t="shared" si="240"/>
        <v>0</v>
      </c>
      <c r="N2067">
        <f t="shared" si="247"/>
        <v>0</v>
      </c>
      <c r="O2067">
        <f t="shared" si="247"/>
        <v>0</v>
      </c>
      <c r="P2067">
        <f t="shared" si="247"/>
        <v>0</v>
      </c>
      <c r="Q2067">
        <f t="shared" si="247"/>
        <v>0</v>
      </c>
      <c r="R2067">
        <f t="shared" si="247"/>
        <v>0</v>
      </c>
      <c r="S2067">
        <f t="shared" si="247"/>
        <v>0</v>
      </c>
      <c r="T2067">
        <f t="shared" si="247"/>
        <v>0</v>
      </c>
      <c r="U2067">
        <f t="shared" si="247"/>
        <v>0</v>
      </c>
      <c r="V2067">
        <f t="shared" si="247"/>
        <v>0</v>
      </c>
      <c r="W2067">
        <f t="shared" si="247"/>
        <v>0</v>
      </c>
      <c r="X2067">
        <f t="shared" si="247"/>
        <v>0</v>
      </c>
    </row>
    <row r="2068" spans="3:24" ht="30" customHeight="1" thickTop="1" thickBot="1" x14ac:dyDescent="0.25">
      <c r="C2068" s="108"/>
      <c r="D2068" s="108"/>
      <c r="E2068" s="115"/>
      <c r="F2068" s="115"/>
      <c r="H2068" t="str">
        <f t="shared" si="243"/>
        <v/>
      </c>
      <c r="I2068" t="str">
        <f t="shared" si="244"/>
        <v/>
      </c>
      <c r="J2068" t="str">
        <f t="shared" si="245"/>
        <v/>
      </c>
      <c r="K2068" t="str">
        <f t="shared" si="246"/>
        <v/>
      </c>
      <c r="M2068">
        <f t="shared" si="240"/>
        <v>0</v>
      </c>
      <c r="N2068">
        <f t="shared" si="247"/>
        <v>0</v>
      </c>
      <c r="O2068">
        <f t="shared" si="247"/>
        <v>0</v>
      </c>
      <c r="P2068">
        <f t="shared" si="247"/>
        <v>0</v>
      </c>
      <c r="Q2068">
        <f t="shared" si="247"/>
        <v>0</v>
      </c>
      <c r="R2068">
        <f t="shared" si="247"/>
        <v>0</v>
      </c>
      <c r="S2068">
        <f t="shared" si="247"/>
        <v>0</v>
      </c>
      <c r="T2068">
        <f t="shared" si="247"/>
        <v>0</v>
      </c>
      <c r="U2068">
        <f t="shared" si="247"/>
        <v>0</v>
      </c>
      <c r="V2068">
        <f t="shared" si="247"/>
        <v>0</v>
      </c>
      <c r="W2068">
        <f t="shared" si="247"/>
        <v>0</v>
      </c>
      <c r="X2068">
        <f t="shared" si="247"/>
        <v>0</v>
      </c>
    </row>
    <row r="2069" spans="3:24" ht="30" customHeight="1" thickTop="1" thickBot="1" x14ac:dyDescent="0.25">
      <c r="C2069" s="108"/>
      <c r="D2069" s="108"/>
      <c r="E2069" s="115"/>
      <c r="F2069" s="115"/>
      <c r="H2069" t="str">
        <f t="shared" si="243"/>
        <v/>
      </c>
      <c r="I2069" t="str">
        <f t="shared" si="244"/>
        <v/>
      </c>
      <c r="J2069" t="str">
        <f t="shared" si="245"/>
        <v/>
      </c>
      <c r="K2069" t="str">
        <f t="shared" si="246"/>
        <v/>
      </c>
      <c r="M2069">
        <f t="shared" si="240"/>
        <v>0</v>
      </c>
      <c r="N2069">
        <f t="shared" si="247"/>
        <v>0</v>
      </c>
      <c r="O2069">
        <f t="shared" si="247"/>
        <v>0</v>
      </c>
      <c r="P2069">
        <f t="shared" si="247"/>
        <v>0</v>
      </c>
      <c r="Q2069">
        <f t="shared" si="247"/>
        <v>0</v>
      </c>
      <c r="R2069">
        <f t="shared" si="247"/>
        <v>0</v>
      </c>
      <c r="S2069">
        <f t="shared" si="247"/>
        <v>0</v>
      </c>
      <c r="T2069">
        <f t="shared" si="247"/>
        <v>0</v>
      </c>
      <c r="U2069">
        <f t="shared" si="247"/>
        <v>0</v>
      </c>
      <c r="V2069">
        <f t="shared" si="247"/>
        <v>0</v>
      </c>
      <c r="W2069">
        <f t="shared" si="247"/>
        <v>0</v>
      </c>
      <c r="X2069">
        <f t="shared" si="247"/>
        <v>0</v>
      </c>
    </row>
    <row r="2070" spans="3:24" ht="30" customHeight="1" thickTop="1" thickBot="1" x14ac:dyDescent="0.25">
      <c r="C2070" s="108"/>
      <c r="D2070" s="108"/>
      <c r="E2070" s="115"/>
      <c r="F2070" s="115"/>
      <c r="H2070" t="str">
        <f t="shared" si="243"/>
        <v/>
      </c>
      <c r="I2070" t="str">
        <f t="shared" si="244"/>
        <v/>
      </c>
      <c r="J2070" t="str">
        <f t="shared" si="245"/>
        <v/>
      </c>
      <c r="K2070" t="str">
        <f t="shared" si="246"/>
        <v/>
      </c>
      <c r="M2070">
        <f t="shared" si="240"/>
        <v>0</v>
      </c>
      <c r="N2070">
        <f t="shared" si="247"/>
        <v>0</v>
      </c>
      <c r="O2070">
        <f t="shared" si="247"/>
        <v>0</v>
      </c>
      <c r="P2070">
        <f t="shared" si="247"/>
        <v>0</v>
      </c>
      <c r="Q2070">
        <f t="shared" si="247"/>
        <v>0</v>
      </c>
      <c r="R2070">
        <f t="shared" si="247"/>
        <v>0</v>
      </c>
      <c r="S2070">
        <f t="shared" si="247"/>
        <v>0</v>
      </c>
      <c r="T2070">
        <f t="shared" si="247"/>
        <v>0</v>
      </c>
      <c r="U2070">
        <f t="shared" si="247"/>
        <v>0</v>
      </c>
      <c r="V2070">
        <f t="shared" si="247"/>
        <v>0</v>
      </c>
      <c r="W2070">
        <f t="shared" si="247"/>
        <v>0</v>
      </c>
      <c r="X2070">
        <f t="shared" si="247"/>
        <v>0</v>
      </c>
    </row>
    <row r="2071" spans="3:24" ht="30" customHeight="1" thickTop="1" thickBot="1" x14ac:dyDescent="0.25">
      <c r="C2071" s="108"/>
      <c r="D2071" s="108"/>
      <c r="E2071" s="115"/>
      <c r="F2071" s="115"/>
      <c r="H2071" t="str">
        <f t="shared" si="243"/>
        <v/>
      </c>
      <c r="I2071" t="str">
        <f t="shared" si="244"/>
        <v/>
      </c>
      <c r="J2071" t="str">
        <f t="shared" si="245"/>
        <v/>
      </c>
      <c r="K2071" t="str">
        <f t="shared" si="246"/>
        <v/>
      </c>
      <c r="M2071">
        <f t="shared" si="240"/>
        <v>0</v>
      </c>
      <c r="N2071">
        <f t="shared" si="247"/>
        <v>0</v>
      </c>
      <c r="O2071">
        <f t="shared" si="247"/>
        <v>0</v>
      </c>
      <c r="P2071">
        <f t="shared" si="247"/>
        <v>0</v>
      </c>
      <c r="Q2071">
        <f t="shared" si="247"/>
        <v>0</v>
      </c>
      <c r="R2071">
        <f t="shared" si="247"/>
        <v>0</v>
      </c>
      <c r="S2071">
        <f t="shared" si="247"/>
        <v>0</v>
      </c>
      <c r="T2071">
        <f t="shared" si="247"/>
        <v>0</v>
      </c>
      <c r="U2071">
        <f t="shared" si="247"/>
        <v>0</v>
      </c>
      <c r="V2071">
        <f t="shared" si="247"/>
        <v>0</v>
      </c>
      <c r="W2071">
        <f t="shared" si="247"/>
        <v>0</v>
      </c>
      <c r="X2071">
        <f t="shared" si="247"/>
        <v>0</v>
      </c>
    </row>
    <row r="2072" spans="3:24" ht="30" customHeight="1" thickTop="1" thickBot="1" x14ac:dyDescent="0.25">
      <c r="C2072" s="108"/>
      <c r="D2072" s="108"/>
      <c r="E2072" s="115"/>
      <c r="F2072" s="115"/>
      <c r="H2072" t="str">
        <f t="shared" si="243"/>
        <v/>
      </c>
      <c r="I2072" t="str">
        <f t="shared" si="244"/>
        <v/>
      </c>
      <c r="J2072" t="str">
        <f t="shared" si="245"/>
        <v/>
      </c>
      <c r="K2072" t="str">
        <f t="shared" si="246"/>
        <v/>
      </c>
      <c r="M2072">
        <f t="shared" ref="M2072:M2135" si="248">IF(ISERROR(IF(AND($H2072&lt;=M$6,$J2072&gt;=M$6),1,0)),"",IF(AND($H2072&lt;=M$6,$J2072&gt;=M$6),1,0))</f>
        <v>0</v>
      </c>
      <c r="N2072">
        <f t="shared" si="247"/>
        <v>0</v>
      </c>
      <c r="O2072">
        <f t="shared" si="247"/>
        <v>0</v>
      </c>
      <c r="P2072">
        <f t="shared" si="247"/>
        <v>0</v>
      </c>
      <c r="Q2072">
        <f t="shared" si="247"/>
        <v>0</v>
      </c>
      <c r="R2072">
        <f t="shared" si="247"/>
        <v>0</v>
      </c>
      <c r="S2072">
        <f t="shared" si="247"/>
        <v>0</v>
      </c>
      <c r="T2072">
        <f t="shared" si="247"/>
        <v>0</v>
      </c>
      <c r="U2072">
        <f t="shared" si="247"/>
        <v>0</v>
      </c>
      <c r="V2072">
        <f t="shared" si="247"/>
        <v>0</v>
      </c>
      <c r="W2072">
        <f t="shared" si="247"/>
        <v>0</v>
      </c>
      <c r="X2072">
        <f t="shared" si="247"/>
        <v>0</v>
      </c>
    </row>
    <row r="2073" spans="3:24" ht="30" customHeight="1" thickTop="1" thickBot="1" x14ac:dyDescent="0.25">
      <c r="C2073" s="108"/>
      <c r="D2073" s="108"/>
      <c r="E2073" s="115"/>
      <c r="F2073" s="115"/>
      <c r="H2073" t="str">
        <f t="shared" si="243"/>
        <v/>
      </c>
      <c r="I2073" t="str">
        <f t="shared" si="244"/>
        <v/>
      </c>
      <c r="J2073" t="str">
        <f t="shared" si="245"/>
        <v/>
      </c>
      <c r="K2073" t="str">
        <f t="shared" si="246"/>
        <v/>
      </c>
      <c r="M2073">
        <f t="shared" si="248"/>
        <v>0</v>
      </c>
      <c r="N2073">
        <f t="shared" si="247"/>
        <v>0</v>
      </c>
      <c r="O2073">
        <f t="shared" si="247"/>
        <v>0</v>
      </c>
      <c r="P2073">
        <f t="shared" si="247"/>
        <v>0</v>
      </c>
      <c r="Q2073">
        <f t="shared" si="247"/>
        <v>0</v>
      </c>
      <c r="R2073">
        <f t="shared" si="247"/>
        <v>0</v>
      </c>
      <c r="S2073">
        <f t="shared" si="247"/>
        <v>0</v>
      </c>
      <c r="T2073">
        <f t="shared" si="247"/>
        <v>0</v>
      </c>
      <c r="U2073">
        <f t="shared" si="247"/>
        <v>0</v>
      </c>
      <c r="V2073">
        <f t="shared" si="247"/>
        <v>0</v>
      </c>
      <c r="W2073">
        <f t="shared" si="247"/>
        <v>0</v>
      </c>
      <c r="X2073">
        <f t="shared" si="247"/>
        <v>0</v>
      </c>
    </row>
    <row r="2074" spans="3:24" ht="30" customHeight="1" thickTop="1" thickBot="1" x14ac:dyDescent="0.25">
      <c r="C2074" s="108"/>
      <c r="D2074" s="108"/>
      <c r="E2074" s="115"/>
      <c r="F2074" s="115"/>
      <c r="H2074" t="str">
        <f t="shared" si="243"/>
        <v/>
      </c>
      <c r="I2074" t="str">
        <f t="shared" si="244"/>
        <v/>
      </c>
      <c r="J2074" t="str">
        <f t="shared" si="245"/>
        <v/>
      </c>
      <c r="K2074" t="str">
        <f t="shared" si="246"/>
        <v/>
      </c>
      <c r="M2074">
        <f t="shared" si="248"/>
        <v>0</v>
      </c>
      <c r="N2074">
        <f t="shared" si="247"/>
        <v>0</v>
      </c>
      <c r="O2074">
        <f t="shared" si="247"/>
        <v>0</v>
      </c>
      <c r="P2074">
        <f t="shared" si="247"/>
        <v>0</v>
      </c>
      <c r="Q2074">
        <f t="shared" si="247"/>
        <v>0</v>
      </c>
      <c r="R2074">
        <f t="shared" si="247"/>
        <v>0</v>
      </c>
      <c r="S2074">
        <f t="shared" si="247"/>
        <v>0</v>
      </c>
      <c r="T2074">
        <f t="shared" si="247"/>
        <v>0</v>
      </c>
      <c r="U2074">
        <f t="shared" si="247"/>
        <v>0</v>
      </c>
      <c r="V2074">
        <f t="shared" si="247"/>
        <v>0</v>
      </c>
      <c r="W2074">
        <f t="shared" si="247"/>
        <v>0</v>
      </c>
      <c r="X2074">
        <f t="shared" si="247"/>
        <v>0</v>
      </c>
    </row>
    <row r="2075" spans="3:24" ht="30" customHeight="1" thickTop="1" thickBot="1" x14ac:dyDescent="0.25">
      <c r="C2075" s="108"/>
      <c r="D2075" s="108"/>
      <c r="E2075" s="115"/>
      <c r="F2075" s="115"/>
      <c r="H2075" t="str">
        <f t="shared" si="243"/>
        <v/>
      </c>
      <c r="I2075" t="str">
        <f t="shared" si="244"/>
        <v/>
      </c>
      <c r="J2075" t="str">
        <f t="shared" si="245"/>
        <v/>
      </c>
      <c r="K2075" t="str">
        <f t="shared" si="246"/>
        <v/>
      </c>
      <c r="M2075">
        <f t="shared" si="248"/>
        <v>0</v>
      </c>
      <c r="N2075">
        <f t="shared" si="247"/>
        <v>0</v>
      </c>
      <c r="O2075">
        <f t="shared" si="247"/>
        <v>0</v>
      </c>
      <c r="P2075">
        <f t="shared" si="247"/>
        <v>0</v>
      </c>
      <c r="Q2075">
        <f t="shared" si="247"/>
        <v>0</v>
      </c>
      <c r="R2075">
        <f t="shared" si="247"/>
        <v>0</v>
      </c>
      <c r="S2075">
        <f t="shared" si="247"/>
        <v>0</v>
      </c>
      <c r="T2075">
        <f t="shared" si="247"/>
        <v>0</v>
      </c>
      <c r="U2075">
        <f t="shared" si="247"/>
        <v>0</v>
      </c>
      <c r="V2075">
        <f t="shared" si="247"/>
        <v>0</v>
      </c>
      <c r="W2075">
        <f t="shared" si="247"/>
        <v>0</v>
      </c>
      <c r="X2075">
        <f t="shared" si="247"/>
        <v>0</v>
      </c>
    </row>
    <row r="2076" spans="3:24" ht="30" customHeight="1" thickTop="1" thickBot="1" x14ac:dyDescent="0.25">
      <c r="C2076" s="108"/>
      <c r="D2076" s="108"/>
      <c r="E2076" s="115"/>
      <c r="F2076" s="115"/>
      <c r="H2076" t="str">
        <f t="shared" si="243"/>
        <v/>
      </c>
      <c r="I2076" t="str">
        <f t="shared" si="244"/>
        <v/>
      </c>
      <c r="J2076" t="str">
        <f t="shared" si="245"/>
        <v/>
      </c>
      <c r="K2076" t="str">
        <f t="shared" si="246"/>
        <v/>
      </c>
      <c r="M2076">
        <f t="shared" si="248"/>
        <v>0</v>
      </c>
      <c r="N2076">
        <f t="shared" si="247"/>
        <v>0</v>
      </c>
      <c r="O2076">
        <f t="shared" si="247"/>
        <v>0</v>
      </c>
      <c r="P2076">
        <f t="shared" si="247"/>
        <v>0</v>
      </c>
      <c r="Q2076">
        <f t="shared" si="247"/>
        <v>0</v>
      </c>
      <c r="R2076">
        <f t="shared" si="247"/>
        <v>0</v>
      </c>
      <c r="S2076">
        <f t="shared" si="247"/>
        <v>0</v>
      </c>
      <c r="T2076">
        <f t="shared" si="247"/>
        <v>0</v>
      </c>
      <c r="U2076">
        <f t="shared" si="247"/>
        <v>0</v>
      </c>
      <c r="V2076">
        <f t="shared" si="247"/>
        <v>0</v>
      </c>
      <c r="W2076">
        <f t="shared" si="247"/>
        <v>0</v>
      </c>
      <c r="X2076">
        <f t="shared" si="247"/>
        <v>0</v>
      </c>
    </row>
    <row r="2077" spans="3:24" ht="30" customHeight="1" thickTop="1" thickBot="1" x14ac:dyDescent="0.25">
      <c r="C2077" s="108"/>
      <c r="D2077" s="108"/>
      <c r="E2077" s="115"/>
      <c r="F2077" s="115"/>
      <c r="H2077" t="str">
        <f t="shared" si="243"/>
        <v/>
      </c>
      <c r="I2077" t="str">
        <f t="shared" si="244"/>
        <v/>
      </c>
      <c r="J2077" t="str">
        <f t="shared" si="245"/>
        <v/>
      </c>
      <c r="K2077" t="str">
        <f t="shared" si="246"/>
        <v/>
      </c>
      <c r="M2077">
        <f t="shared" si="248"/>
        <v>0</v>
      </c>
      <c r="N2077">
        <f t="shared" si="247"/>
        <v>0</v>
      </c>
      <c r="O2077">
        <f t="shared" si="247"/>
        <v>0</v>
      </c>
      <c r="P2077">
        <f t="shared" si="247"/>
        <v>0</v>
      </c>
      <c r="Q2077">
        <f t="shared" si="247"/>
        <v>0</v>
      </c>
      <c r="R2077">
        <f t="shared" si="247"/>
        <v>0</v>
      </c>
      <c r="S2077">
        <f t="shared" si="247"/>
        <v>0</v>
      </c>
      <c r="T2077">
        <f t="shared" si="247"/>
        <v>0</v>
      </c>
      <c r="U2077">
        <f t="shared" si="247"/>
        <v>0</v>
      </c>
      <c r="V2077">
        <f t="shared" si="247"/>
        <v>0</v>
      </c>
      <c r="W2077">
        <f t="shared" si="247"/>
        <v>0</v>
      </c>
      <c r="X2077">
        <f t="shared" si="247"/>
        <v>0</v>
      </c>
    </row>
    <row r="2078" spans="3:24" ht="30" customHeight="1" thickTop="1" thickBot="1" x14ac:dyDescent="0.25">
      <c r="C2078" s="108"/>
      <c r="D2078" s="108"/>
      <c r="E2078" s="115"/>
      <c r="F2078" s="115"/>
      <c r="H2078" t="str">
        <f t="shared" si="243"/>
        <v/>
      </c>
      <c r="I2078" t="str">
        <f t="shared" si="244"/>
        <v/>
      </c>
      <c r="J2078" t="str">
        <f t="shared" si="245"/>
        <v/>
      </c>
      <c r="K2078" t="str">
        <f t="shared" si="246"/>
        <v/>
      </c>
      <c r="M2078">
        <f t="shared" si="248"/>
        <v>0</v>
      </c>
      <c r="N2078">
        <f t="shared" si="247"/>
        <v>0</v>
      </c>
      <c r="O2078">
        <f t="shared" si="247"/>
        <v>0</v>
      </c>
      <c r="P2078">
        <f t="shared" si="247"/>
        <v>0</v>
      </c>
      <c r="Q2078">
        <f t="shared" si="247"/>
        <v>0</v>
      </c>
      <c r="R2078">
        <f t="shared" si="247"/>
        <v>0</v>
      </c>
      <c r="S2078">
        <f t="shared" si="247"/>
        <v>0</v>
      </c>
      <c r="T2078">
        <f t="shared" si="247"/>
        <v>0</v>
      </c>
      <c r="U2078">
        <f t="shared" si="247"/>
        <v>0</v>
      </c>
      <c r="V2078">
        <f t="shared" si="247"/>
        <v>0</v>
      </c>
      <c r="W2078">
        <f t="shared" si="247"/>
        <v>0</v>
      </c>
      <c r="X2078">
        <f t="shared" si="247"/>
        <v>0</v>
      </c>
    </row>
    <row r="2079" spans="3:24" ht="30" customHeight="1" thickTop="1" thickBot="1" x14ac:dyDescent="0.25">
      <c r="C2079" s="108"/>
      <c r="D2079" s="108"/>
      <c r="E2079" s="115"/>
      <c r="F2079" s="115"/>
      <c r="H2079" t="str">
        <f t="shared" si="243"/>
        <v/>
      </c>
      <c r="I2079" t="str">
        <f t="shared" si="244"/>
        <v/>
      </c>
      <c r="J2079" t="str">
        <f t="shared" si="245"/>
        <v/>
      </c>
      <c r="K2079" t="str">
        <f t="shared" si="246"/>
        <v/>
      </c>
      <c r="M2079">
        <f t="shared" si="248"/>
        <v>0</v>
      </c>
      <c r="N2079">
        <f t="shared" si="247"/>
        <v>0</v>
      </c>
      <c r="O2079">
        <f t="shared" si="247"/>
        <v>0</v>
      </c>
      <c r="P2079">
        <f t="shared" si="247"/>
        <v>0</v>
      </c>
      <c r="Q2079">
        <f t="shared" si="247"/>
        <v>0</v>
      </c>
      <c r="R2079">
        <f t="shared" si="247"/>
        <v>0</v>
      </c>
      <c r="S2079">
        <f t="shared" si="247"/>
        <v>0</v>
      </c>
      <c r="T2079">
        <f t="shared" si="247"/>
        <v>0</v>
      </c>
      <c r="U2079">
        <f t="shared" si="247"/>
        <v>0</v>
      </c>
      <c r="V2079">
        <f t="shared" si="247"/>
        <v>0</v>
      </c>
      <c r="W2079">
        <f t="shared" si="247"/>
        <v>0</v>
      </c>
      <c r="X2079">
        <f t="shared" si="247"/>
        <v>0</v>
      </c>
    </row>
    <row r="2080" spans="3:24" ht="30" customHeight="1" thickTop="1" thickBot="1" x14ac:dyDescent="0.25">
      <c r="C2080" s="108"/>
      <c r="D2080" s="108"/>
      <c r="E2080" s="115"/>
      <c r="F2080" s="115"/>
      <c r="H2080" t="str">
        <f t="shared" si="243"/>
        <v/>
      </c>
      <c r="I2080" t="str">
        <f t="shared" si="244"/>
        <v/>
      </c>
      <c r="J2080" t="str">
        <f t="shared" si="245"/>
        <v/>
      </c>
      <c r="K2080" t="str">
        <f t="shared" si="246"/>
        <v/>
      </c>
      <c r="M2080">
        <f t="shared" si="248"/>
        <v>0</v>
      </c>
      <c r="N2080">
        <f t="shared" si="247"/>
        <v>0</v>
      </c>
      <c r="O2080">
        <f t="shared" si="247"/>
        <v>0</v>
      </c>
      <c r="P2080">
        <f t="shared" si="247"/>
        <v>0</v>
      </c>
      <c r="Q2080">
        <f t="shared" si="247"/>
        <v>0</v>
      </c>
      <c r="R2080">
        <f t="shared" si="247"/>
        <v>0</v>
      </c>
      <c r="S2080">
        <f t="shared" si="247"/>
        <v>0</v>
      </c>
      <c r="T2080">
        <f t="shared" si="247"/>
        <v>0</v>
      </c>
      <c r="U2080">
        <f t="shared" si="247"/>
        <v>0</v>
      </c>
      <c r="V2080">
        <f t="shared" si="247"/>
        <v>0</v>
      </c>
      <c r="W2080">
        <f t="shared" si="247"/>
        <v>0</v>
      </c>
      <c r="X2080">
        <f t="shared" si="247"/>
        <v>0</v>
      </c>
    </row>
    <row r="2081" spans="3:24" ht="30" customHeight="1" thickTop="1" thickBot="1" x14ac:dyDescent="0.25">
      <c r="C2081" s="108"/>
      <c r="D2081" s="108"/>
      <c r="E2081" s="115"/>
      <c r="F2081" s="115"/>
      <c r="H2081" t="str">
        <f t="shared" si="243"/>
        <v/>
      </c>
      <c r="I2081" t="str">
        <f t="shared" si="244"/>
        <v/>
      </c>
      <c r="J2081" t="str">
        <f t="shared" si="245"/>
        <v/>
      </c>
      <c r="K2081" t="str">
        <f t="shared" si="246"/>
        <v/>
      </c>
      <c r="M2081">
        <f t="shared" si="248"/>
        <v>0</v>
      </c>
      <c r="N2081">
        <f t="shared" si="247"/>
        <v>0</v>
      </c>
      <c r="O2081">
        <f t="shared" si="247"/>
        <v>0</v>
      </c>
      <c r="P2081">
        <f t="shared" si="247"/>
        <v>0</v>
      </c>
      <c r="Q2081">
        <f t="shared" si="247"/>
        <v>0</v>
      </c>
      <c r="R2081">
        <f t="shared" si="247"/>
        <v>0</v>
      </c>
      <c r="S2081">
        <f t="shared" si="247"/>
        <v>0</v>
      </c>
      <c r="T2081">
        <f t="shared" si="247"/>
        <v>0</v>
      </c>
      <c r="U2081">
        <f t="shared" si="247"/>
        <v>0</v>
      </c>
      <c r="V2081">
        <f t="shared" si="247"/>
        <v>0</v>
      </c>
      <c r="W2081">
        <f t="shared" si="247"/>
        <v>0</v>
      </c>
      <c r="X2081">
        <f t="shared" si="247"/>
        <v>0</v>
      </c>
    </row>
    <row r="2082" spans="3:24" ht="30" customHeight="1" thickTop="1" thickBot="1" x14ac:dyDescent="0.25">
      <c r="C2082" s="108"/>
      <c r="D2082" s="108"/>
      <c r="E2082" s="115"/>
      <c r="F2082" s="115"/>
      <c r="H2082" t="str">
        <f t="shared" si="243"/>
        <v/>
      </c>
      <c r="I2082" t="str">
        <f t="shared" si="244"/>
        <v/>
      </c>
      <c r="J2082" t="str">
        <f t="shared" si="245"/>
        <v/>
      </c>
      <c r="K2082" t="str">
        <f t="shared" si="246"/>
        <v/>
      </c>
      <c r="M2082">
        <f t="shared" si="248"/>
        <v>0</v>
      </c>
      <c r="N2082">
        <f t="shared" si="247"/>
        <v>0</v>
      </c>
      <c r="O2082">
        <f t="shared" si="247"/>
        <v>0</v>
      </c>
      <c r="P2082">
        <f t="shared" si="247"/>
        <v>0</v>
      </c>
      <c r="Q2082">
        <f t="shared" ref="N2082:X2105" si="249">IF(ISERROR(IF(AND($H2082&lt;=Q$6,$J2082&gt;=Q$6),1,0)),"",IF(AND($H2082&lt;=Q$6,$J2082&gt;=Q$6),1,0))</f>
        <v>0</v>
      </c>
      <c r="R2082">
        <f t="shared" si="249"/>
        <v>0</v>
      </c>
      <c r="S2082">
        <f t="shared" si="249"/>
        <v>0</v>
      </c>
      <c r="T2082">
        <f t="shared" si="249"/>
        <v>0</v>
      </c>
      <c r="U2082">
        <f t="shared" si="249"/>
        <v>0</v>
      </c>
      <c r="V2082">
        <f t="shared" si="249"/>
        <v>0</v>
      </c>
      <c r="W2082">
        <f t="shared" si="249"/>
        <v>0</v>
      </c>
      <c r="X2082">
        <f t="shared" si="249"/>
        <v>0</v>
      </c>
    </row>
    <row r="2083" spans="3:24" ht="30" customHeight="1" thickTop="1" thickBot="1" x14ac:dyDescent="0.25">
      <c r="C2083" s="108"/>
      <c r="D2083" s="108"/>
      <c r="E2083" s="115"/>
      <c r="F2083" s="115"/>
      <c r="H2083" t="str">
        <f t="shared" si="243"/>
        <v/>
      </c>
      <c r="I2083" t="str">
        <f t="shared" si="244"/>
        <v/>
      </c>
      <c r="J2083" t="str">
        <f t="shared" si="245"/>
        <v/>
      </c>
      <c r="K2083" t="str">
        <f t="shared" si="246"/>
        <v/>
      </c>
      <c r="M2083">
        <f t="shared" si="248"/>
        <v>0</v>
      </c>
      <c r="N2083">
        <f t="shared" si="249"/>
        <v>0</v>
      </c>
      <c r="O2083">
        <f t="shared" si="249"/>
        <v>0</v>
      </c>
      <c r="P2083">
        <f t="shared" si="249"/>
        <v>0</v>
      </c>
      <c r="Q2083">
        <f t="shared" si="249"/>
        <v>0</v>
      </c>
      <c r="R2083">
        <f t="shared" si="249"/>
        <v>0</v>
      </c>
      <c r="S2083">
        <f t="shared" si="249"/>
        <v>0</v>
      </c>
      <c r="T2083">
        <f t="shared" si="249"/>
        <v>0</v>
      </c>
      <c r="U2083">
        <f t="shared" si="249"/>
        <v>0</v>
      </c>
      <c r="V2083">
        <f t="shared" si="249"/>
        <v>0</v>
      </c>
      <c r="W2083">
        <f t="shared" si="249"/>
        <v>0</v>
      </c>
      <c r="X2083">
        <f t="shared" si="249"/>
        <v>0</v>
      </c>
    </row>
    <row r="2084" spans="3:24" ht="30" customHeight="1" thickTop="1" thickBot="1" x14ac:dyDescent="0.25">
      <c r="C2084" s="108"/>
      <c r="D2084" s="108"/>
      <c r="E2084" s="115"/>
      <c r="F2084" s="115"/>
      <c r="H2084" t="str">
        <f t="shared" si="243"/>
        <v/>
      </c>
      <c r="I2084" t="str">
        <f t="shared" si="244"/>
        <v/>
      </c>
      <c r="J2084" t="str">
        <f t="shared" si="245"/>
        <v/>
      </c>
      <c r="K2084" t="str">
        <f t="shared" si="246"/>
        <v/>
      </c>
      <c r="M2084">
        <f t="shared" si="248"/>
        <v>0</v>
      </c>
      <c r="N2084">
        <f t="shared" si="249"/>
        <v>0</v>
      </c>
      <c r="O2084">
        <f t="shared" si="249"/>
        <v>0</v>
      </c>
      <c r="P2084">
        <f t="shared" si="249"/>
        <v>0</v>
      </c>
      <c r="Q2084">
        <f t="shared" si="249"/>
        <v>0</v>
      </c>
      <c r="R2084">
        <f t="shared" si="249"/>
        <v>0</v>
      </c>
      <c r="S2084">
        <f t="shared" si="249"/>
        <v>0</v>
      </c>
      <c r="T2084">
        <f t="shared" si="249"/>
        <v>0</v>
      </c>
      <c r="U2084">
        <f t="shared" si="249"/>
        <v>0</v>
      </c>
      <c r="V2084">
        <f t="shared" si="249"/>
        <v>0</v>
      </c>
      <c r="W2084">
        <f t="shared" si="249"/>
        <v>0</v>
      </c>
      <c r="X2084">
        <f t="shared" si="249"/>
        <v>0</v>
      </c>
    </row>
    <row r="2085" spans="3:24" ht="30" customHeight="1" thickTop="1" thickBot="1" x14ac:dyDescent="0.25">
      <c r="C2085" s="108"/>
      <c r="D2085" s="108"/>
      <c r="E2085" s="115"/>
      <c r="F2085" s="115"/>
      <c r="H2085" t="str">
        <f t="shared" si="243"/>
        <v/>
      </c>
      <c r="I2085" t="str">
        <f t="shared" si="244"/>
        <v/>
      </c>
      <c r="J2085" t="str">
        <f t="shared" si="245"/>
        <v/>
      </c>
      <c r="K2085" t="str">
        <f t="shared" si="246"/>
        <v/>
      </c>
      <c r="M2085">
        <f t="shared" si="248"/>
        <v>0</v>
      </c>
      <c r="N2085">
        <f t="shared" si="249"/>
        <v>0</v>
      </c>
      <c r="O2085">
        <f t="shared" si="249"/>
        <v>0</v>
      </c>
      <c r="P2085">
        <f t="shared" si="249"/>
        <v>0</v>
      </c>
      <c r="Q2085">
        <f t="shared" si="249"/>
        <v>0</v>
      </c>
      <c r="R2085">
        <f t="shared" si="249"/>
        <v>0</v>
      </c>
      <c r="S2085">
        <f t="shared" si="249"/>
        <v>0</v>
      </c>
      <c r="T2085">
        <f t="shared" si="249"/>
        <v>0</v>
      </c>
      <c r="U2085">
        <f t="shared" si="249"/>
        <v>0</v>
      </c>
      <c r="V2085">
        <f t="shared" si="249"/>
        <v>0</v>
      </c>
      <c r="W2085">
        <f t="shared" si="249"/>
        <v>0</v>
      </c>
      <c r="X2085">
        <f t="shared" si="249"/>
        <v>0</v>
      </c>
    </row>
    <row r="2086" spans="3:24" ht="30" customHeight="1" thickTop="1" thickBot="1" x14ac:dyDescent="0.25">
      <c r="C2086" s="108"/>
      <c r="D2086" s="108"/>
      <c r="E2086" s="115"/>
      <c r="F2086" s="115"/>
      <c r="H2086" t="str">
        <f t="shared" si="243"/>
        <v/>
      </c>
      <c r="I2086" t="str">
        <f t="shared" si="244"/>
        <v/>
      </c>
      <c r="J2086" t="str">
        <f t="shared" si="245"/>
        <v/>
      </c>
      <c r="K2086" t="str">
        <f t="shared" si="246"/>
        <v/>
      </c>
      <c r="M2086">
        <f t="shared" si="248"/>
        <v>0</v>
      </c>
      <c r="N2086">
        <f t="shared" si="249"/>
        <v>0</v>
      </c>
      <c r="O2086">
        <f t="shared" si="249"/>
        <v>0</v>
      </c>
      <c r="P2086">
        <f t="shared" si="249"/>
        <v>0</v>
      </c>
      <c r="Q2086">
        <f t="shared" si="249"/>
        <v>0</v>
      </c>
      <c r="R2086">
        <f t="shared" si="249"/>
        <v>0</v>
      </c>
      <c r="S2086">
        <f t="shared" si="249"/>
        <v>0</v>
      </c>
      <c r="T2086">
        <f t="shared" si="249"/>
        <v>0</v>
      </c>
      <c r="U2086">
        <f t="shared" si="249"/>
        <v>0</v>
      </c>
      <c r="V2086">
        <f t="shared" si="249"/>
        <v>0</v>
      </c>
      <c r="W2086">
        <f t="shared" si="249"/>
        <v>0</v>
      </c>
      <c r="X2086">
        <f t="shared" si="249"/>
        <v>0</v>
      </c>
    </row>
    <row r="2087" spans="3:24" ht="30" customHeight="1" thickTop="1" thickBot="1" x14ac:dyDescent="0.25">
      <c r="C2087" s="108"/>
      <c r="D2087" s="108"/>
      <c r="E2087" s="115"/>
      <c r="F2087" s="115"/>
      <c r="H2087" t="str">
        <f t="shared" si="243"/>
        <v/>
      </c>
      <c r="I2087" t="str">
        <f t="shared" si="244"/>
        <v/>
      </c>
      <c r="J2087" t="str">
        <f t="shared" si="245"/>
        <v/>
      </c>
      <c r="K2087" t="str">
        <f t="shared" si="246"/>
        <v/>
      </c>
      <c r="M2087">
        <f t="shared" si="248"/>
        <v>0</v>
      </c>
      <c r="N2087">
        <f t="shared" si="249"/>
        <v>0</v>
      </c>
      <c r="O2087">
        <f t="shared" si="249"/>
        <v>0</v>
      </c>
      <c r="P2087">
        <f t="shared" si="249"/>
        <v>0</v>
      </c>
      <c r="Q2087">
        <f t="shared" si="249"/>
        <v>0</v>
      </c>
      <c r="R2087">
        <f t="shared" si="249"/>
        <v>0</v>
      </c>
      <c r="S2087">
        <f t="shared" si="249"/>
        <v>0</v>
      </c>
      <c r="T2087">
        <f t="shared" si="249"/>
        <v>0</v>
      </c>
      <c r="U2087">
        <f t="shared" si="249"/>
        <v>0</v>
      </c>
      <c r="V2087">
        <f t="shared" si="249"/>
        <v>0</v>
      </c>
      <c r="W2087">
        <f t="shared" si="249"/>
        <v>0</v>
      </c>
      <c r="X2087">
        <f t="shared" si="249"/>
        <v>0</v>
      </c>
    </row>
    <row r="2088" spans="3:24" ht="30" customHeight="1" thickTop="1" thickBot="1" x14ac:dyDescent="0.25">
      <c r="C2088" s="108"/>
      <c r="D2088" s="108"/>
      <c r="E2088" s="115"/>
      <c r="F2088" s="115"/>
      <c r="H2088" t="str">
        <f t="shared" si="243"/>
        <v/>
      </c>
      <c r="I2088" t="str">
        <f t="shared" si="244"/>
        <v/>
      </c>
      <c r="J2088" t="str">
        <f t="shared" si="245"/>
        <v/>
      </c>
      <c r="K2088" t="str">
        <f t="shared" si="246"/>
        <v/>
      </c>
      <c r="M2088">
        <f t="shared" si="248"/>
        <v>0</v>
      </c>
      <c r="N2088">
        <f t="shared" si="249"/>
        <v>0</v>
      </c>
      <c r="O2088">
        <f t="shared" si="249"/>
        <v>0</v>
      </c>
      <c r="P2088">
        <f t="shared" si="249"/>
        <v>0</v>
      </c>
      <c r="Q2088">
        <f t="shared" si="249"/>
        <v>0</v>
      </c>
      <c r="R2088">
        <f t="shared" si="249"/>
        <v>0</v>
      </c>
      <c r="S2088">
        <f t="shared" si="249"/>
        <v>0</v>
      </c>
      <c r="T2088">
        <f t="shared" si="249"/>
        <v>0</v>
      </c>
      <c r="U2088">
        <f t="shared" si="249"/>
        <v>0</v>
      </c>
      <c r="V2088">
        <f t="shared" si="249"/>
        <v>0</v>
      </c>
      <c r="W2088">
        <f t="shared" si="249"/>
        <v>0</v>
      </c>
      <c r="X2088">
        <f t="shared" si="249"/>
        <v>0</v>
      </c>
    </row>
    <row r="2089" spans="3:24" ht="30" customHeight="1" thickTop="1" thickBot="1" x14ac:dyDescent="0.25">
      <c r="C2089" s="108"/>
      <c r="D2089" s="108"/>
      <c r="E2089" s="115"/>
      <c r="F2089" s="115"/>
      <c r="H2089" t="str">
        <f t="shared" si="243"/>
        <v/>
      </c>
      <c r="I2089" t="str">
        <f t="shared" si="244"/>
        <v/>
      </c>
      <c r="J2089" t="str">
        <f t="shared" si="245"/>
        <v/>
      </c>
      <c r="K2089" t="str">
        <f t="shared" si="246"/>
        <v/>
      </c>
      <c r="M2089">
        <f t="shared" si="248"/>
        <v>0</v>
      </c>
      <c r="N2089">
        <f t="shared" si="249"/>
        <v>0</v>
      </c>
      <c r="O2089">
        <f t="shared" si="249"/>
        <v>0</v>
      </c>
      <c r="P2089">
        <f t="shared" si="249"/>
        <v>0</v>
      </c>
      <c r="Q2089">
        <f t="shared" si="249"/>
        <v>0</v>
      </c>
      <c r="R2089">
        <f t="shared" si="249"/>
        <v>0</v>
      </c>
      <c r="S2089">
        <f t="shared" si="249"/>
        <v>0</v>
      </c>
      <c r="T2089">
        <f t="shared" si="249"/>
        <v>0</v>
      </c>
      <c r="U2089">
        <f t="shared" si="249"/>
        <v>0</v>
      </c>
      <c r="V2089">
        <f t="shared" si="249"/>
        <v>0</v>
      </c>
      <c r="W2089">
        <f t="shared" si="249"/>
        <v>0</v>
      </c>
      <c r="X2089">
        <f t="shared" si="249"/>
        <v>0</v>
      </c>
    </row>
    <row r="2090" spans="3:24" ht="30" customHeight="1" thickTop="1" thickBot="1" x14ac:dyDescent="0.25">
      <c r="C2090" s="108"/>
      <c r="D2090" s="108"/>
      <c r="E2090" s="115"/>
      <c r="F2090" s="115"/>
      <c r="H2090" t="str">
        <f t="shared" si="243"/>
        <v/>
      </c>
      <c r="I2090" t="str">
        <f t="shared" si="244"/>
        <v/>
      </c>
      <c r="J2090" t="str">
        <f t="shared" si="245"/>
        <v/>
      </c>
      <c r="K2090" t="str">
        <f t="shared" si="246"/>
        <v/>
      </c>
      <c r="M2090">
        <f t="shared" si="248"/>
        <v>0</v>
      </c>
      <c r="N2090">
        <f t="shared" si="249"/>
        <v>0</v>
      </c>
      <c r="O2090">
        <f t="shared" si="249"/>
        <v>0</v>
      </c>
      <c r="P2090">
        <f t="shared" si="249"/>
        <v>0</v>
      </c>
      <c r="Q2090">
        <f t="shared" si="249"/>
        <v>0</v>
      </c>
      <c r="R2090">
        <f t="shared" si="249"/>
        <v>0</v>
      </c>
      <c r="S2090">
        <f t="shared" si="249"/>
        <v>0</v>
      </c>
      <c r="T2090">
        <f t="shared" si="249"/>
        <v>0</v>
      </c>
      <c r="U2090">
        <f t="shared" si="249"/>
        <v>0</v>
      </c>
      <c r="V2090">
        <f t="shared" si="249"/>
        <v>0</v>
      </c>
      <c r="W2090">
        <f t="shared" si="249"/>
        <v>0</v>
      </c>
      <c r="X2090">
        <f t="shared" si="249"/>
        <v>0</v>
      </c>
    </row>
    <row r="2091" spans="3:24" ht="30" customHeight="1" thickTop="1" thickBot="1" x14ac:dyDescent="0.25">
      <c r="C2091" s="108"/>
      <c r="D2091" s="108"/>
      <c r="E2091" s="115"/>
      <c r="F2091" s="115"/>
      <c r="H2091" t="str">
        <f t="shared" si="243"/>
        <v/>
      </c>
      <c r="I2091" t="str">
        <f t="shared" si="244"/>
        <v/>
      </c>
      <c r="J2091" t="str">
        <f t="shared" si="245"/>
        <v/>
      </c>
      <c r="K2091" t="str">
        <f t="shared" si="246"/>
        <v/>
      </c>
      <c r="M2091">
        <f t="shared" si="248"/>
        <v>0</v>
      </c>
      <c r="N2091">
        <f t="shared" si="249"/>
        <v>0</v>
      </c>
      <c r="O2091">
        <f t="shared" si="249"/>
        <v>0</v>
      </c>
      <c r="P2091">
        <f t="shared" si="249"/>
        <v>0</v>
      </c>
      <c r="Q2091">
        <f t="shared" si="249"/>
        <v>0</v>
      </c>
      <c r="R2091">
        <f t="shared" si="249"/>
        <v>0</v>
      </c>
      <c r="S2091">
        <f t="shared" si="249"/>
        <v>0</v>
      </c>
      <c r="T2091">
        <f t="shared" si="249"/>
        <v>0</v>
      </c>
      <c r="U2091">
        <f t="shared" si="249"/>
        <v>0</v>
      </c>
      <c r="V2091">
        <f t="shared" si="249"/>
        <v>0</v>
      </c>
      <c r="W2091">
        <f t="shared" si="249"/>
        <v>0</v>
      </c>
      <c r="X2091">
        <f t="shared" si="249"/>
        <v>0</v>
      </c>
    </row>
    <row r="2092" spans="3:24" ht="30" customHeight="1" thickTop="1" thickBot="1" x14ac:dyDescent="0.25">
      <c r="C2092" s="108"/>
      <c r="D2092" s="108"/>
      <c r="E2092" s="115"/>
      <c r="F2092" s="115"/>
      <c r="H2092" t="str">
        <f t="shared" si="243"/>
        <v/>
      </c>
      <c r="I2092" t="str">
        <f t="shared" si="244"/>
        <v/>
      </c>
      <c r="J2092" t="str">
        <f t="shared" si="245"/>
        <v/>
      </c>
      <c r="K2092" t="str">
        <f t="shared" si="246"/>
        <v/>
      </c>
      <c r="M2092">
        <f t="shared" si="248"/>
        <v>0</v>
      </c>
      <c r="N2092">
        <f t="shared" si="249"/>
        <v>0</v>
      </c>
      <c r="O2092">
        <f t="shared" si="249"/>
        <v>0</v>
      </c>
      <c r="P2092">
        <f t="shared" si="249"/>
        <v>0</v>
      </c>
      <c r="Q2092">
        <f t="shared" si="249"/>
        <v>0</v>
      </c>
      <c r="R2092">
        <f t="shared" si="249"/>
        <v>0</v>
      </c>
      <c r="S2092">
        <f t="shared" si="249"/>
        <v>0</v>
      </c>
      <c r="T2092">
        <f t="shared" si="249"/>
        <v>0</v>
      </c>
      <c r="U2092">
        <f t="shared" si="249"/>
        <v>0</v>
      </c>
      <c r="V2092">
        <f t="shared" si="249"/>
        <v>0</v>
      </c>
      <c r="W2092">
        <f t="shared" si="249"/>
        <v>0</v>
      </c>
      <c r="X2092">
        <f t="shared" si="249"/>
        <v>0</v>
      </c>
    </row>
    <row r="2093" spans="3:24" ht="30" customHeight="1" thickTop="1" thickBot="1" x14ac:dyDescent="0.25">
      <c r="C2093" s="108"/>
      <c r="D2093" s="108"/>
      <c r="E2093" s="115"/>
      <c r="F2093" s="115"/>
      <c r="H2093" t="str">
        <f t="shared" si="243"/>
        <v/>
      </c>
      <c r="I2093" t="str">
        <f t="shared" si="244"/>
        <v/>
      </c>
      <c r="J2093" t="str">
        <f t="shared" si="245"/>
        <v/>
      </c>
      <c r="K2093" t="str">
        <f t="shared" si="246"/>
        <v/>
      </c>
      <c r="M2093">
        <f t="shared" si="248"/>
        <v>0</v>
      </c>
      <c r="N2093">
        <f t="shared" si="249"/>
        <v>0</v>
      </c>
      <c r="O2093">
        <f t="shared" si="249"/>
        <v>0</v>
      </c>
      <c r="P2093">
        <f t="shared" si="249"/>
        <v>0</v>
      </c>
      <c r="Q2093">
        <f t="shared" si="249"/>
        <v>0</v>
      </c>
      <c r="R2093">
        <f t="shared" si="249"/>
        <v>0</v>
      </c>
      <c r="S2093">
        <f t="shared" si="249"/>
        <v>0</v>
      </c>
      <c r="T2093">
        <f t="shared" si="249"/>
        <v>0</v>
      </c>
      <c r="U2093">
        <f t="shared" si="249"/>
        <v>0</v>
      </c>
      <c r="V2093">
        <f t="shared" si="249"/>
        <v>0</v>
      </c>
      <c r="W2093">
        <f t="shared" si="249"/>
        <v>0</v>
      </c>
      <c r="X2093">
        <f t="shared" si="249"/>
        <v>0</v>
      </c>
    </row>
    <row r="2094" spans="3:24" ht="30" customHeight="1" thickTop="1" thickBot="1" x14ac:dyDescent="0.25">
      <c r="C2094" s="108"/>
      <c r="D2094" s="108"/>
      <c r="E2094" s="115"/>
      <c r="F2094" s="115"/>
      <c r="H2094" t="str">
        <f t="shared" si="243"/>
        <v/>
      </c>
      <c r="I2094" t="str">
        <f t="shared" si="244"/>
        <v/>
      </c>
      <c r="J2094" t="str">
        <f t="shared" si="245"/>
        <v/>
      </c>
      <c r="K2094" t="str">
        <f t="shared" si="246"/>
        <v/>
      </c>
      <c r="M2094">
        <f t="shared" si="248"/>
        <v>0</v>
      </c>
      <c r="N2094">
        <f t="shared" si="249"/>
        <v>0</v>
      </c>
      <c r="O2094">
        <f t="shared" si="249"/>
        <v>0</v>
      </c>
      <c r="P2094">
        <f t="shared" si="249"/>
        <v>0</v>
      </c>
      <c r="Q2094">
        <f t="shared" si="249"/>
        <v>0</v>
      </c>
      <c r="R2094">
        <f t="shared" si="249"/>
        <v>0</v>
      </c>
      <c r="S2094">
        <f t="shared" si="249"/>
        <v>0</v>
      </c>
      <c r="T2094">
        <f t="shared" si="249"/>
        <v>0</v>
      </c>
      <c r="U2094">
        <f t="shared" si="249"/>
        <v>0</v>
      </c>
      <c r="V2094">
        <f t="shared" si="249"/>
        <v>0</v>
      </c>
      <c r="W2094">
        <f t="shared" si="249"/>
        <v>0</v>
      </c>
      <c r="X2094">
        <f t="shared" si="249"/>
        <v>0</v>
      </c>
    </row>
    <row r="2095" spans="3:24" ht="30" customHeight="1" thickTop="1" thickBot="1" x14ac:dyDescent="0.25">
      <c r="C2095" s="108"/>
      <c r="D2095" s="108"/>
      <c r="E2095" s="115"/>
      <c r="F2095" s="115"/>
      <c r="H2095" t="str">
        <f t="shared" si="243"/>
        <v/>
      </c>
      <c r="I2095" t="str">
        <f t="shared" si="244"/>
        <v/>
      </c>
      <c r="J2095" t="str">
        <f t="shared" si="245"/>
        <v/>
      </c>
      <c r="K2095" t="str">
        <f t="shared" si="246"/>
        <v/>
      </c>
      <c r="M2095">
        <f t="shared" si="248"/>
        <v>0</v>
      </c>
      <c r="N2095">
        <f t="shared" si="249"/>
        <v>0</v>
      </c>
      <c r="O2095">
        <f t="shared" si="249"/>
        <v>0</v>
      </c>
      <c r="P2095">
        <f t="shared" si="249"/>
        <v>0</v>
      </c>
      <c r="Q2095">
        <f t="shared" si="249"/>
        <v>0</v>
      </c>
      <c r="R2095">
        <f t="shared" si="249"/>
        <v>0</v>
      </c>
      <c r="S2095">
        <f t="shared" si="249"/>
        <v>0</v>
      </c>
      <c r="T2095">
        <f t="shared" si="249"/>
        <v>0</v>
      </c>
      <c r="U2095">
        <f t="shared" si="249"/>
        <v>0</v>
      </c>
      <c r="V2095">
        <f t="shared" si="249"/>
        <v>0</v>
      </c>
      <c r="W2095">
        <f t="shared" si="249"/>
        <v>0</v>
      </c>
      <c r="X2095">
        <f t="shared" si="249"/>
        <v>0</v>
      </c>
    </row>
    <row r="2096" spans="3:24" ht="30" customHeight="1" thickTop="1" thickBot="1" x14ac:dyDescent="0.25">
      <c r="C2096" s="108"/>
      <c r="D2096" s="108"/>
      <c r="E2096" s="115"/>
      <c r="F2096" s="115"/>
      <c r="H2096" t="str">
        <f t="shared" si="243"/>
        <v/>
      </c>
      <c r="I2096" t="str">
        <f t="shared" si="244"/>
        <v/>
      </c>
      <c r="J2096" t="str">
        <f t="shared" si="245"/>
        <v/>
      </c>
      <c r="K2096" t="str">
        <f t="shared" si="246"/>
        <v/>
      </c>
      <c r="M2096">
        <f t="shared" si="248"/>
        <v>0</v>
      </c>
      <c r="N2096">
        <f t="shared" si="249"/>
        <v>0</v>
      </c>
      <c r="O2096">
        <f t="shared" si="249"/>
        <v>0</v>
      </c>
      <c r="P2096">
        <f t="shared" si="249"/>
        <v>0</v>
      </c>
      <c r="Q2096">
        <f t="shared" si="249"/>
        <v>0</v>
      </c>
      <c r="R2096">
        <f t="shared" si="249"/>
        <v>0</v>
      </c>
      <c r="S2096">
        <f t="shared" si="249"/>
        <v>0</v>
      </c>
      <c r="T2096">
        <f t="shared" si="249"/>
        <v>0</v>
      </c>
      <c r="U2096">
        <f t="shared" si="249"/>
        <v>0</v>
      </c>
      <c r="V2096">
        <f t="shared" si="249"/>
        <v>0</v>
      </c>
      <c r="W2096">
        <f t="shared" si="249"/>
        <v>0</v>
      </c>
      <c r="X2096">
        <f t="shared" si="249"/>
        <v>0</v>
      </c>
    </row>
    <row r="2097" spans="3:24" ht="30" customHeight="1" thickTop="1" thickBot="1" x14ac:dyDescent="0.25">
      <c r="C2097" s="108"/>
      <c r="D2097" s="108"/>
      <c r="E2097" s="115"/>
      <c r="F2097" s="115"/>
      <c r="H2097" t="str">
        <f t="shared" si="243"/>
        <v/>
      </c>
      <c r="I2097" t="str">
        <f t="shared" si="244"/>
        <v/>
      </c>
      <c r="J2097" t="str">
        <f t="shared" si="245"/>
        <v/>
      </c>
      <c r="K2097" t="str">
        <f t="shared" si="246"/>
        <v/>
      </c>
      <c r="M2097">
        <f t="shared" si="248"/>
        <v>0</v>
      </c>
      <c r="N2097">
        <f t="shared" si="249"/>
        <v>0</v>
      </c>
      <c r="O2097">
        <f t="shared" si="249"/>
        <v>0</v>
      </c>
      <c r="P2097">
        <f t="shared" si="249"/>
        <v>0</v>
      </c>
      <c r="Q2097">
        <f t="shared" si="249"/>
        <v>0</v>
      </c>
      <c r="R2097">
        <f t="shared" si="249"/>
        <v>0</v>
      </c>
      <c r="S2097">
        <f t="shared" si="249"/>
        <v>0</v>
      </c>
      <c r="T2097">
        <f t="shared" si="249"/>
        <v>0</v>
      </c>
      <c r="U2097">
        <f t="shared" si="249"/>
        <v>0</v>
      </c>
      <c r="V2097">
        <f t="shared" si="249"/>
        <v>0</v>
      </c>
      <c r="W2097">
        <f t="shared" si="249"/>
        <v>0</v>
      </c>
      <c r="X2097">
        <f t="shared" si="249"/>
        <v>0</v>
      </c>
    </row>
    <row r="2098" spans="3:24" ht="30" customHeight="1" thickTop="1" thickBot="1" x14ac:dyDescent="0.25">
      <c r="C2098" s="108"/>
      <c r="D2098" s="108"/>
      <c r="E2098" s="115"/>
      <c r="F2098" s="115"/>
      <c r="H2098" t="str">
        <f t="shared" si="243"/>
        <v/>
      </c>
      <c r="I2098" t="str">
        <f t="shared" si="244"/>
        <v/>
      </c>
      <c r="J2098" t="str">
        <f t="shared" si="245"/>
        <v/>
      </c>
      <c r="K2098" t="str">
        <f t="shared" si="246"/>
        <v/>
      </c>
      <c r="M2098">
        <f t="shared" si="248"/>
        <v>0</v>
      </c>
      <c r="N2098">
        <f t="shared" si="249"/>
        <v>0</v>
      </c>
      <c r="O2098">
        <f t="shared" si="249"/>
        <v>0</v>
      </c>
      <c r="P2098">
        <f t="shared" si="249"/>
        <v>0</v>
      </c>
      <c r="Q2098">
        <f t="shared" si="249"/>
        <v>0</v>
      </c>
      <c r="R2098">
        <f t="shared" si="249"/>
        <v>0</v>
      </c>
      <c r="S2098">
        <f t="shared" si="249"/>
        <v>0</v>
      </c>
      <c r="T2098">
        <f t="shared" si="249"/>
        <v>0</v>
      </c>
      <c r="U2098">
        <f t="shared" si="249"/>
        <v>0</v>
      </c>
      <c r="V2098">
        <f t="shared" si="249"/>
        <v>0</v>
      </c>
      <c r="W2098">
        <f t="shared" si="249"/>
        <v>0</v>
      </c>
      <c r="X2098">
        <f t="shared" si="249"/>
        <v>0</v>
      </c>
    </row>
    <row r="2099" spans="3:24" ht="30" customHeight="1" thickTop="1" thickBot="1" x14ac:dyDescent="0.25">
      <c r="C2099" s="108"/>
      <c r="D2099" s="108"/>
      <c r="E2099" s="115"/>
      <c r="F2099" s="115"/>
      <c r="H2099" t="str">
        <f t="shared" si="243"/>
        <v/>
      </c>
      <c r="I2099" t="str">
        <f t="shared" si="244"/>
        <v/>
      </c>
      <c r="J2099" t="str">
        <f t="shared" si="245"/>
        <v/>
      </c>
      <c r="K2099" t="str">
        <f t="shared" si="246"/>
        <v/>
      </c>
      <c r="M2099">
        <f t="shared" si="248"/>
        <v>0</v>
      </c>
      <c r="N2099">
        <f t="shared" si="249"/>
        <v>0</v>
      </c>
      <c r="O2099">
        <f t="shared" si="249"/>
        <v>0</v>
      </c>
      <c r="P2099">
        <f t="shared" si="249"/>
        <v>0</v>
      </c>
      <c r="Q2099">
        <f t="shared" si="249"/>
        <v>0</v>
      </c>
      <c r="R2099">
        <f t="shared" si="249"/>
        <v>0</v>
      </c>
      <c r="S2099">
        <f t="shared" si="249"/>
        <v>0</v>
      </c>
      <c r="T2099">
        <f t="shared" si="249"/>
        <v>0</v>
      </c>
      <c r="U2099">
        <f t="shared" si="249"/>
        <v>0</v>
      </c>
      <c r="V2099">
        <f t="shared" si="249"/>
        <v>0</v>
      </c>
      <c r="W2099">
        <f t="shared" si="249"/>
        <v>0</v>
      </c>
      <c r="X2099">
        <f t="shared" si="249"/>
        <v>0</v>
      </c>
    </row>
    <row r="2100" spans="3:24" ht="30" customHeight="1" thickTop="1" thickBot="1" x14ac:dyDescent="0.25">
      <c r="C2100" s="108"/>
      <c r="D2100" s="108"/>
      <c r="E2100" s="115"/>
      <c r="F2100" s="115"/>
      <c r="H2100" t="str">
        <f t="shared" si="243"/>
        <v/>
      </c>
      <c r="I2100" t="str">
        <f t="shared" si="244"/>
        <v/>
      </c>
      <c r="J2100" t="str">
        <f t="shared" si="245"/>
        <v/>
      </c>
      <c r="K2100" t="str">
        <f t="shared" si="246"/>
        <v/>
      </c>
      <c r="M2100">
        <f t="shared" si="248"/>
        <v>0</v>
      </c>
      <c r="N2100">
        <f t="shared" si="249"/>
        <v>0</v>
      </c>
      <c r="O2100">
        <f t="shared" si="249"/>
        <v>0</v>
      </c>
      <c r="P2100">
        <f t="shared" si="249"/>
        <v>0</v>
      </c>
      <c r="Q2100">
        <f t="shared" si="249"/>
        <v>0</v>
      </c>
      <c r="R2100">
        <f t="shared" si="249"/>
        <v>0</v>
      </c>
      <c r="S2100">
        <f t="shared" si="249"/>
        <v>0</v>
      </c>
      <c r="T2100">
        <f t="shared" si="249"/>
        <v>0</v>
      </c>
      <c r="U2100">
        <f t="shared" si="249"/>
        <v>0</v>
      </c>
      <c r="V2100">
        <f t="shared" si="249"/>
        <v>0</v>
      </c>
      <c r="W2100">
        <f t="shared" si="249"/>
        <v>0</v>
      </c>
      <c r="X2100">
        <f t="shared" si="249"/>
        <v>0</v>
      </c>
    </row>
    <row r="2101" spans="3:24" ht="30" customHeight="1" thickTop="1" thickBot="1" x14ac:dyDescent="0.25">
      <c r="C2101" s="108"/>
      <c r="D2101" s="108"/>
      <c r="E2101" s="115"/>
      <c r="F2101" s="115"/>
      <c r="H2101" t="str">
        <f t="shared" si="243"/>
        <v/>
      </c>
      <c r="I2101" t="str">
        <f t="shared" si="244"/>
        <v/>
      </c>
      <c r="J2101" t="str">
        <f t="shared" si="245"/>
        <v/>
      </c>
      <c r="K2101" t="str">
        <f t="shared" si="246"/>
        <v/>
      </c>
      <c r="M2101">
        <f t="shared" si="248"/>
        <v>0</v>
      </c>
      <c r="N2101">
        <f t="shared" si="249"/>
        <v>0</v>
      </c>
      <c r="O2101">
        <f t="shared" si="249"/>
        <v>0</v>
      </c>
      <c r="P2101">
        <f t="shared" si="249"/>
        <v>0</v>
      </c>
      <c r="Q2101">
        <f t="shared" si="249"/>
        <v>0</v>
      </c>
      <c r="R2101">
        <f t="shared" si="249"/>
        <v>0</v>
      </c>
      <c r="S2101">
        <f t="shared" si="249"/>
        <v>0</v>
      </c>
      <c r="T2101">
        <f t="shared" si="249"/>
        <v>0</v>
      </c>
      <c r="U2101">
        <f t="shared" si="249"/>
        <v>0</v>
      </c>
      <c r="V2101">
        <f t="shared" si="249"/>
        <v>0</v>
      </c>
      <c r="W2101">
        <f t="shared" si="249"/>
        <v>0</v>
      </c>
      <c r="X2101">
        <f t="shared" si="249"/>
        <v>0</v>
      </c>
    </row>
    <row r="2102" spans="3:24" ht="30" customHeight="1" thickTop="1" thickBot="1" x14ac:dyDescent="0.25">
      <c r="C2102" s="108"/>
      <c r="D2102" s="108"/>
      <c r="E2102" s="115"/>
      <c r="F2102" s="115"/>
      <c r="H2102" t="str">
        <f t="shared" si="243"/>
        <v/>
      </c>
      <c r="I2102" t="str">
        <f t="shared" si="244"/>
        <v/>
      </c>
      <c r="J2102" t="str">
        <f t="shared" si="245"/>
        <v/>
      </c>
      <c r="K2102" t="str">
        <f t="shared" si="246"/>
        <v/>
      </c>
      <c r="M2102">
        <f t="shared" si="248"/>
        <v>0</v>
      </c>
      <c r="N2102">
        <f t="shared" si="249"/>
        <v>0</v>
      </c>
      <c r="O2102">
        <f t="shared" si="249"/>
        <v>0</v>
      </c>
      <c r="P2102">
        <f t="shared" si="249"/>
        <v>0</v>
      </c>
      <c r="Q2102">
        <f t="shared" si="249"/>
        <v>0</v>
      </c>
      <c r="R2102">
        <f t="shared" si="249"/>
        <v>0</v>
      </c>
      <c r="S2102">
        <f t="shared" si="249"/>
        <v>0</v>
      </c>
      <c r="T2102">
        <f t="shared" si="249"/>
        <v>0</v>
      </c>
      <c r="U2102">
        <f t="shared" si="249"/>
        <v>0</v>
      </c>
      <c r="V2102">
        <f t="shared" si="249"/>
        <v>0</v>
      </c>
      <c r="W2102">
        <f t="shared" si="249"/>
        <v>0</v>
      </c>
      <c r="X2102">
        <f t="shared" si="249"/>
        <v>0</v>
      </c>
    </row>
    <row r="2103" spans="3:24" ht="30" customHeight="1" thickTop="1" thickBot="1" x14ac:dyDescent="0.25">
      <c r="C2103" s="108"/>
      <c r="D2103" s="108"/>
      <c r="E2103" s="115"/>
      <c r="F2103" s="115"/>
      <c r="H2103" t="str">
        <f t="shared" si="243"/>
        <v/>
      </c>
      <c r="I2103" t="str">
        <f t="shared" si="244"/>
        <v/>
      </c>
      <c r="J2103" t="str">
        <f t="shared" si="245"/>
        <v/>
      </c>
      <c r="K2103" t="str">
        <f t="shared" si="246"/>
        <v/>
      </c>
      <c r="M2103">
        <f t="shared" si="248"/>
        <v>0</v>
      </c>
      <c r="N2103">
        <f t="shared" si="249"/>
        <v>0</v>
      </c>
      <c r="O2103">
        <f t="shared" si="249"/>
        <v>0</v>
      </c>
      <c r="P2103">
        <f t="shared" si="249"/>
        <v>0</v>
      </c>
      <c r="Q2103">
        <f t="shared" si="249"/>
        <v>0</v>
      </c>
      <c r="R2103">
        <f t="shared" si="249"/>
        <v>0</v>
      </c>
      <c r="S2103">
        <f t="shared" si="249"/>
        <v>0</v>
      </c>
      <c r="T2103">
        <f t="shared" si="249"/>
        <v>0</v>
      </c>
      <c r="U2103">
        <f t="shared" si="249"/>
        <v>0</v>
      </c>
      <c r="V2103">
        <f t="shared" si="249"/>
        <v>0</v>
      </c>
      <c r="W2103">
        <f t="shared" si="249"/>
        <v>0</v>
      </c>
      <c r="X2103">
        <f t="shared" si="249"/>
        <v>0</v>
      </c>
    </row>
    <row r="2104" spans="3:24" ht="30" customHeight="1" thickTop="1" thickBot="1" x14ac:dyDescent="0.25">
      <c r="C2104" s="108"/>
      <c r="D2104" s="108"/>
      <c r="E2104" s="115"/>
      <c r="F2104" s="115"/>
      <c r="H2104" t="str">
        <f t="shared" si="243"/>
        <v/>
      </c>
      <c r="I2104" t="str">
        <f t="shared" si="244"/>
        <v/>
      </c>
      <c r="J2104" t="str">
        <f t="shared" si="245"/>
        <v/>
      </c>
      <c r="K2104" t="str">
        <f t="shared" si="246"/>
        <v/>
      </c>
      <c r="M2104">
        <f t="shared" si="248"/>
        <v>0</v>
      </c>
      <c r="N2104">
        <f t="shared" si="249"/>
        <v>0</v>
      </c>
      <c r="O2104">
        <f t="shared" si="249"/>
        <v>0</v>
      </c>
      <c r="P2104">
        <f t="shared" si="249"/>
        <v>0</v>
      </c>
      <c r="Q2104">
        <f t="shared" si="249"/>
        <v>0</v>
      </c>
      <c r="R2104">
        <f t="shared" si="249"/>
        <v>0</v>
      </c>
      <c r="S2104">
        <f t="shared" si="249"/>
        <v>0</v>
      </c>
      <c r="T2104">
        <f t="shared" si="249"/>
        <v>0</v>
      </c>
      <c r="U2104">
        <f t="shared" si="249"/>
        <v>0</v>
      </c>
      <c r="V2104">
        <f t="shared" si="249"/>
        <v>0</v>
      </c>
      <c r="W2104">
        <f t="shared" si="249"/>
        <v>0</v>
      </c>
      <c r="X2104">
        <f t="shared" si="249"/>
        <v>0</v>
      </c>
    </row>
    <row r="2105" spans="3:24" ht="30" customHeight="1" thickTop="1" thickBot="1" x14ac:dyDescent="0.25">
      <c r="C2105" s="108"/>
      <c r="D2105" s="108"/>
      <c r="E2105" s="115"/>
      <c r="F2105" s="115"/>
      <c r="H2105" t="str">
        <f t="shared" si="243"/>
        <v/>
      </c>
      <c r="I2105" t="str">
        <f t="shared" si="244"/>
        <v/>
      </c>
      <c r="J2105" t="str">
        <f t="shared" si="245"/>
        <v/>
      </c>
      <c r="K2105" t="str">
        <f t="shared" si="246"/>
        <v/>
      </c>
      <c r="M2105">
        <f t="shared" si="248"/>
        <v>0</v>
      </c>
      <c r="N2105">
        <f t="shared" si="249"/>
        <v>0</v>
      </c>
      <c r="O2105">
        <f t="shared" si="249"/>
        <v>0</v>
      </c>
      <c r="P2105">
        <f t="shared" si="249"/>
        <v>0</v>
      </c>
      <c r="Q2105">
        <f t="shared" si="249"/>
        <v>0</v>
      </c>
      <c r="R2105">
        <f t="shared" si="249"/>
        <v>0</v>
      </c>
      <c r="S2105">
        <f t="shared" ref="N2105:X2128" si="250">IF(ISERROR(IF(AND($H2105&lt;=S$6,$J2105&gt;=S$6),1,0)),"",IF(AND($H2105&lt;=S$6,$J2105&gt;=S$6),1,0))</f>
        <v>0</v>
      </c>
      <c r="T2105">
        <f t="shared" si="250"/>
        <v>0</v>
      </c>
      <c r="U2105">
        <f t="shared" si="250"/>
        <v>0</v>
      </c>
      <c r="V2105">
        <f t="shared" si="250"/>
        <v>0</v>
      </c>
      <c r="W2105">
        <f t="shared" si="250"/>
        <v>0</v>
      </c>
      <c r="X2105">
        <f t="shared" si="250"/>
        <v>0</v>
      </c>
    </row>
    <row r="2106" spans="3:24" ht="30" customHeight="1" thickTop="1" thickBot="1" x14ac:dyDescent="0.25">
      <c r="C2106" s="108"/>
      <c r="D2106" s="108"/>
      <c r="E2106" s="115"/>
      <c r="F2106" s="115"/>
      <c r="H2106" t="str">
        <f t="shared" si="243"/>
        <v/>
      </c>
      <c r="I2106" t="str">
        <f t="shared" si="244"/>
        <v/>
      </c>
      <c r="J2106" t="str">
        <f t="shared" si="245"/>
        <v/>
      </c>
      <c r="K2106" t="str">
        <f t="shared" si="246"/>
        <v/>
      </c>
      <c r="M2106">
        <f t="shared" si="248"/>
        <v>0</v>
      </c>
      <c r="N2106">
        <f t="shared" si="250"/>
        <v>0</v>
      </c>
      <c r="O2106">
        <f t="shared" si="250"/>
        <v>0</v>
      </c>
      <c r="P2106">
        <f t="shared" si="250"/>
        <v>0</v>
      </c>
      <c r="Q2106">
        <f t="shared" si="250"/>
        <v>0</v>
      </c>
      <c r="R2106">
        <f t="shared" si="250"/>
        <v>0</v>
      </c>
      <c r="S2106">
        <f t="shared" si="250"/>
        <v>0</v>
      </c>
      <c r="T2106">
        <f t="shared" si="250"/>
        <v>0</v>
      </c>
      <c r="U2106">
        <f t="shared" si="250"/>
        <v>0</v>
      </c>
      <c r="V2106">
        <f t="shared" si="250"/>
        <v>0</v>
      </c>
      <c r="W2106">
        <f t="shared" si="250"/>
        <v>0</v>
      </c>
      <c r="X2106">
        <f t="shared" si="250"/>
        <v>0</v>
      </c>
    </row>
    <row r="2107" spans="3:24" ht="30" customHeight="1" thickTop="1" thickBot="1" x14ac:dyDescent="0.25">
      <c r="C2107" s="108"/>
      <c r="D2107" s="108"/>
      <c r="E2107" s="115"/>
      <c r="F2107" s="115"/>
      <c r="H2107" t="str">
        <f t="shared" si="243"/>
        <v/>
      </c>
      <c r="I2107" t="str">
        <f t="shared" si="244"/>
        <v/>
      </c>
      <c r="J2107" t="str">
        <f t="shared" si="245"/>
        <v/>
      </c>
      <c r="K2107" t="str">
        <f t="shared" si="246"/>
        <v/>
      </c>
      <c r="M2107">
        <f t="shared" si="248"/>
        <v>0</v>
      </c>
      <c r="N2107">
        <f t="shared" si="250"/>
        <v>0</v>
      </c>
      <c r="O2107">
        <f t="shared" si="250"/>
        <v>0</v>
      </c>
      <c r="P2107">
        <f t="shared" si="250"/>
        <v>0</v>
      </c>
      <c r="Q2107">
        <f t="shared" si="250"/>
        <v>0</v>
      </c>
      <c r="R2107">
        <f t="shared" si="250"/>
        <v>0</v>
      </c>
      <c r="S2107">
        <f t="shared" si="250"/>
        <v>0</v>
      </c>
      <c r="T2107">
        <f t="shared" si="250"/>
        <v>0</v>
      </c>
      <c r="U2107">
        <f t="shared" si="250"/>
        <v>0</v>
      </c>
      <c r="V2107">
        <f t="shared" si="250"/>
        <v>0</v>
      </c>
      <c r="W2107">
        <f t="shared" si="250"/>
        <v>0</v>
      </c>
      <c r="X2107">
        <f t="shared" si="250"/>
        <v>0</v>
      </c>
    </row>
    <row r="2108" spans="3:24" ht="30" customHeight="1" thickTop="1" thickBot="1" x14ac:dyDescent="0.25">
      <c r="C2108" s="108"/>
      <c r="D2108" s="108"/>
      <c r="E2108" s="115"/>
      <c r="F2108" s="115"/>
      <c r="H2108" t="str">
        <f t="shared" si="243"/>
        <v/>
      </c>
      <c r="I2108" t="str">
        <f t="shared" si="244"/>
        <v/>
      </c>
      <c r="J2108" t="str">
        <f t="shared" si="245"/>
        <v/>
      </c>
      <c r="K2108" t="str">
        <f t="shared" si="246"/>
        <v/>
      </c>
      <c r="M2108">
        <f t="shared" si="248"/>
        <v>0</v>
      </c>
      <c r="N2108">
        <f t="shared" si="250"/>
        <v>0</v>
      </c>
      <c r="O2108">
        <f t="shared" si="250"/>
        <v>0</v>
      </c>
      <c r="P2108">
        <f t="shared" si="250"/>
        <v>0</v>
      </c>
      <c r="Q2108">
        <f t="shared" si="250"/>
        <v>0</v>
      </c>
      <c r="R2108">
        <f t="shared" si="250"/>
        <v>0</v>
      </c>
      <c r="S2108">
        <f t="shared" si="250"/>
        <v>0</v>
      </c>
      <c r="T2108">
        <f t="shared" si="250"/>
        <v>0</v>
      </c>
      <c r="U2108">
        <f t="shared" si="250"/>
        <v>0</v>
      </c>
      <c r="V2108">
        <f t="shared" si="250"/>
        <v>0</v>
      </c>
      <c r="W2108">
        <f t="shared" si="250"/>
        <v>0</v>
      </c>
      <c r="X2108">
        <f t="shared" si="250"/>
        <v>0</v>
      </c>
    </row>
    <row r="2109" spans="3:24" ht="30" customHeight="1" thickTop="1" thickBot="1" x14ac:dyDescent="0.25">
      <c r="C2109" s="108"/>
      <c r="D2109" s="108"/>
      <c r="E2109" s="115"/>
      <c r="F2109" s="115"/>
      <c r="H2109" t="str">
        <f t="shared" si="243"/>
        <v/>
      </c>
      <c r="I2109" t="str">
        <f t="shared" si="244"/>
        <v/>
      </c>
      <c r="J2109" t="str">
        <f t="shared" si="245"/>
        <v/>
      </c>
      <c r="K2109" t="str">
        <f t="shared" si="246"/>
        <v/>
      </c>
      <c r="M2109">
        <f t="shared" si="248"/>
        <v>0</v>
      </c>
      <c r="N2109">
        <f t="shared" si="250"/>
        <v>0</v>
      </c>
      <c r="O2109">
        <f t="shared" si="250"/>
        <v>0</v>
      </c>
      <c r="P2109">
        <f t="shared" si="250"/>
        <v>0</v>
      </c>
      <c r="Q2109">
        <f t="shared" si="250"/>
        <v>0</v>
      </c>
      <c r="R2109">
        <f t="shared" si="250"/>
        <v>0</v>
      </c>
      <c r="S2109">
        <f t="shared" si="250"/>
        <v>0</v>
      </c>
      <c r="T2109">
        <f t="shared" si="250"/>
        <v>0</v>
      </c>
      <c r="U2109">
        <f t="shared" si="250"/>
        <v>0</v>
      </c>
      <c r="V2109">
        <f t="shared" si="250"/>
        <v>0</v>
      </c>
      <c r="W2109">
        <f t="shared" si="250"/>
        <v>0</v>
      </c>
      <c r="X2109">
        <f t="shared" si="250"/>
        <v>0</v>
      </c>
    </row>
    <row r="2110" spans="3:24" ht="30" customHeight="1" thickTop="1" thickBot="1" x14ac:dyDescent="0.25">
      <c r="C2110" s="108"/>
      <c r="D2110" s="108"/>
      <c r="E2110" s="115"/>
      <c r="F2110" s="115"/>
      <c r="H2110" t="str">
        <f t="shared" si="243"/>
        <v/>
      </c>
      <c r="I2110" t="str">
        <f t="shared" si="244"/>
        <v/>
      </c>
      <c r="J2110" t="str">
        <f t="shared" si="245"/>
        <v/>
      </c>
      <c r="K2110" t="str">
        <f t="shared" si="246"/>
        <v/>
      </c>
      <c r="M2110">
        <f t="shared" si="248"/>
        <v>0</v>
      </c>
      <c r="N2110">
        <f t="shared" si="250"/>
        <v>0</v>
      </c>
      <c r="O2110">
        <f t="shared" si="250"/>
        <v>0</v>
      </c>
      <c r="P2110">
        <f t="shared" si="250"/>
        <v>0</v>
      </c>
      <c r="Q2110">
        <f t="shared" si="250"/>
        <v>0</v>
      </c>
      <c r="R2110">
        <f t="shared" si="250"/>
        <v>0</v>
      </c>
      <c r="S2110">
        <f t="shared" si="250"/>
        <v>0</v>
      </c>
      <c r="T2110">
        <f t="shared" si="250"/>
        <v>0</v>
      </c>
      <c r="U2110">
        <f t="shared" si="250"/>
        <v>0</v>
      </c>
      <c r="V2110">
        <f t="shared" si="250"/>
        <v>0</v>
      </c>
      <c r="W2110">
        <f t="shared" si="250"/>
        <v>0</v>
      </c>
      <c r="X2110">
        <f t="shared" si="250"/>
        <v>0</v>
      </c>
    </row>
    <row r="2111" spans="3:24" ht="30" customHeight="1" thickTop="1" thickBot="1" x14ac:dyDescent="0.25">
      <c r="C2111" s="108"/>
      <c r="D2111" s="108"/>
      <c r="E2111" s="115"/>
      <c r="F2111" s="115"/>
      <c r="H2111" t="str">
        <f t="shared" si="243"/>
        <v/>
      </c>
      <c r="I2111" t="str">
        <f t="shared" si="244"/>
        <v/>
      </c>
      <c r="J2111" t="str">
        <f t="shared" si="245"/>
        <v/>
      </c>
      <c r="K2111" t="str">
        <f t="shared" si="246"/>
        <v/>
      </c>
      <c r="M2111">
        <f t="shared" si="248"/>
        <v>0</v>
      </c>
      <c r="N2111">
        <f t="shared" si="250"/>
        <v>0</v>
      </c>
      <c r="O2111">
        <f t="shared" si="250"/>
        <v>0</v>
      </c>
      <c r="P2111">
        <f t="shared" si="250"/>
        <v>0</v>
      </c>
      <c r="Q2111">
        <f t="shared" si="250"/>
        <v>0</v>
      </c>
      <c r="R2111">
        <f t="shared" si="250"/>
        <v>0</v>
      </c>
      <c r="S2111">
        <f t="shared" si="250"/>
        <v>0</v>
      </c>
      <c r="T2111">
        <f t="shared" si="250"/>
        <v>0</v>
      </c>
      <c r="U2111">
        <f t="shared" si="250"/>
        <v>0</v>
      </c>
      <c r="V2111">
        <f t="shared" si="250"/>
        <v>0</v>
      </c>
      <c r="W2111">
        <f t="shared" si="250"/>
        <v>0</v>
      </c>
      <c r="X2111">
        <f t="shared" si="250"/>
        <v>0</v>
      </c>
    </row>
    <row r="2112" spans="3:24" ht="30" customHeight="1" thickTop="1" thickBot="1" x14ac:dyDescent="0.25">
      <c r="C2112" s="108"/>
      <c r="D2112" s="108"/>
      <c r="E2112" s="115"/>
      <c r="F2112" s="115"/>
      <c r="H2112" t="str">
        <f t="shared" si="243"/>
        <v/>
      </c>
      <c r="I2112" t="str">
        <f t="shared" si="244"/>
        <v/>
      </c>
      <c r="J2112" t="str">
        <f t="shared" si="245"/>
        <v/>
      </c>
      <c r="K2112" t="str">
        <f t="shared" si="246"/>
        <v/>
      </c>
      <c r="M2112">
        <f t="shared" si="248"/>
        <v>0</v>
      </c>
      <c r="N2112">
        <f t="shared" si="250"/>
        <v>0</v>
      </c>
      <c r="O2112">
        <f t="shared" si="250"/>
        <v>0</v>
      </c>
      <c r="P2112">
        <f t="shared" si="250"/>
        <v>0</v>
      </c>
      <c r="Q2112">
        <f t="shared" si="250"/>
        <v>0</v>
      </c>
      <c r="R2112">
        <f t="shared" si="250"/>
        <v>0</v>
      </c>
      <c r="S2112">
        <f t="shared" si="250"/>
        <v>0</v>
      </c>
      <c r="T2112">
        <f t="shared" si="250"/>
        <v>0</v>
      </c>
      <c r="U2112">
        <f t="shared" si="250"/>
        <v>0</v>
      </c>
      <c r="V2112">
        <f t="shared" si="250"/>
        <v>0</v>
      </c>
      <c r="W2112">
        <f t="shared" si="250"/>
        <v>0</v>
      </c>
      <c r="X2112">
        <f t="shared" si="250"/>
        <v>0</v>
      </c>
    </row>
    <row r="2113" spans="3:24" ht="30" customHeight="1" thickTop="1" thickBot="1" x14ac:dyDescent="0.25">
      <c r="C2113" s="108"/>
      <c r="D2113" s="108"/>
      <c r="E2113" s="115"/>
      <c r="F2113" s="115"/>
      <c r="H2113" t="str">
        <f t="shared" si="243"/>
        <v/>
      </c>
      <c r="I2113" t="str">
        <f t="shared" si="244"/>
        <v/>
      </c>
      <c r="J2113" t="str">
        <f t="shared" si="245"/>
        <v/>
      </c>
      <c r="K2113" t="str">
        <f t="shared" si="246"/>
        <v/>
      </c>
      <c r="M2113">
        <f t="shared" si="248"/>
        <v>0</v>
      </c>
      <c r="N2113">
        <f t="shared" si="250"/>
        <v>0</v>
      </c>
      <c r="O2113">
        <f t="shared" si="250"/>
        <v>0</v>
      </c>
      <c r="P2113">
        <f t="shared" si="250"/>
        <v>0</v>
      </c>
      <c r="Q2113">
        <f t="shared" si="250"/>
        <v>0</v>
      </c>
      <c r="R2113">
        <f t="shared" si="250"/>
        <v>0</v>
      </c>
      <c r="S2113">
        <f t="shared" si="250"/>
        <v>0</v>
      </c>
      <c r="T2113">
        <f t="shared" si="250"/>
        <v>0</v>
      </c>
      <c r="U2113">
        <f t="shared" si="250"/>
        <v>0</v>
      </c>
      <c r="V2113">
        <f t="shared" si="250"/>
        <v>0</v>
      </c>
      <c r="W2113">
        <f t="shared" si="250"/>
        <v>0</v>
      </c>
      <c r="X2113">
        <f t="shared" si="250"/>
        <v>0</v>
      </c>
    </row>
    <row r="2114" spans="3:24" ht="30" customHeight="1" thickTop="1" thickBot="1" x14ac:dyDescent="0.25">
      <c r="C2114" s="108"/>
      <c r="D2114" s="108"/>
      <c r="E2114" s="115"/>
      <c r="F2114" s="115"/>
      <c r="H2114" t="str">
        <f t="shared" si="243"/>
        <v/>
      </c>
      <c r="I2114" t="str">
        <f t="shared" si="244"/>
        <v/>
      </c>
      <c r="J2114" t="str">
        <f t="shared" si="245"/>
        <v/>
      </c>
      <c r="K2114" t="str">
        <f t="shared" si="246"/>
        <v/>
      </c>
      <c r="M2114">
        <f t="shared" si="248"/>
        <v>0</v>
      </c>
      <c r="N2114">
        <f t="shared" si="250"/>
        <v>0</v>
      </c>
      <c r="O2114">
        <f t="shared" si="250"/>
        <v>0</v>
      </c>
      <c r="P2114">
        <f t="shared" si="250"/>
        <v>0</v>
      </c>
      <c r="Q2114">
        <f t="shared" si="250"/>
        <v>0</v>
      </c>
      <c r="R2114">
        <f t="shared" si="250"/>
        <v>0</v>
      </c>
      <c r="S2114">
        <f t="shared" si="250"/>
        <v>0</v>
      </c>
      <c r="T2114">
        <f t="shared" si="250"/>
        <v>0</v>
      </c>
      <c r="U2114">
        <f t="shared" si="250"/>
        <v>0</v>
      </c>
      <c r="V2114">
        <f t="shared" si="250"/>
        <v>0</v>
      </c>
      <c r="W2114">
        <f t="shared" si="250"/>
        <v>0</v>
      </c>
      <c r="X2114">
        <f t="shared" si="250"/>
        <v>0</v>
      </c>
    </row>
    <row r="2115" spans="3:24" ht="30" customHeight="1" thickTop="1" thickBot="1" x14ac:dyDescent="0.25">
      <c r="C2115" s="108"/>
      <c r="D2115" s="108"/>
      <c r="E2115" s="115"/>
      <c r="F2115" s="115"/>
      <c r="H2115" t="str">
        <f t="shared" si="243"/>
        <v/>
      </c>
      <c r="I2115" t="str">
        <f t="shared" si="244"/>
        <v/>
      </c>
      <c r="J2115" t="str">
        <f t="shared" si="245"/>
        <v/>
      </c>
      <c r="K2115" t="str">
        <f t="shared" si="246"/>
        <v/>
      </c>
      <c r="M2115">
        <f t="shared" si="248"/>
        <v>0</v>
      </c>
      <c r="N2115">
        <f t="shared" si="250"/>
        <v>0</v>
      </c>
      <c r="O2115">
        <f t="shared" si="250"/>
        <v>0</v>
      </c>
      <c r="P2115">
        <f t="shared" si="250"/>
        <v>0</v>
      </c>
      <c r="Q2115">
        <f t="shared" si="250"/>
        <v>0</v>
      </c>
      <c r="R2115">
        <f t="shared" si="250"/>
        <v>0</v>
      </c>
      <c r="S2115">
        <f t="shared" si="250"/>
        <v>0</v>
      </c>
      <c r="T2115">
        <f t="shared" si="250"/>
        <v>0</v>
      </c>
      <c r="U2115">
        <f t="shared" si="250"/>
        <v>0</v>
      </c>
      <c r="V2115">
        <f t="shared" si="250"/>
        <v>0</v>
      </c>
      <c r="W2115">
        <f t="shared" si="250"/>
        <v>0</v>
      </c>
      <c r="X2115">
        <f t="shared" si="250"/>
        <v>0</v>
      </c>
    </row>
    <row r="2116" spans="3:24" ht="30" customHeight="1" thickTop="1" thickBot="1" x14ac:dyDescent="0.25">
      <c r="C2116" s="108"/>
      <c r="D2116" s="108"/>
      <c r="E2116" s="115"/>
      <c r="F2116" s="115"/>
      <c r="H2116" t="str">
        <f t="shared" si="243"/>
        <v/>
      </c>
      <c r="I2116" t="str">
        <f t="shared" si="244"/>
        <v/>
      </c>
      <c r="J2116" t="str">
        <f t="shared" si="245"/>
        <v/>
      </c>
      <c r="K2116" t="str">
        <f t="shared" si="246"/>
        <v/>
      </c>
      <c r="M2116">
        <f t="shared" si="248"/>
        <v>0</v>
      </c>
      <c r="N2116">
        <f t="shared" si="250"/>
        <v>0</v>
      </c>
      <c r="O2116">
        <f t="shared" si="250"/>
        <v>0</v>
      </c>
      <c r="P2116">
        <f t="shared" si="250"/>
        <v>0</v>
      </c>
      <c r="Q2116">
        <f t="shared" si="250"/>
        <v>0</v>
      </c>
      <c r="R2116">
        <f t="shared" si="250"/>
        <v>0</v>
      </c>
      <c r="S2116">
        <f t="shared" si="250"/>
        <v>0</v>
      </c>
      <c r="T2116">
        <f t="shared" si="250"/>
        <v>0</v>
      </c>
      <c r="U2116">
        <f t="shared" si="250"/>
        <v>0</v>
      </c>
      <c r="V2116">
        <f t="shared" si="250"/>
        <v>0</v>
      </c>
      <c r="W2116">
        <f t="shared" si="250"/>
        <v>0</v>
      </c>
      <c r="X2116">
        <f t="shared" si="250"/>
        <v>0</v>
      </c>
    </row>
    <row r="2117" spans="3:24" ht="30" customHeight="1" thickTop="1" thickBot="1" x14ac:dyDescent="0.25">
      <c r="C2117" s="108"/>
      <c r="D2117" s="108"/>
      <c r="E2117" s="115"/>
      <c r="F2117" s="115"/>
      <c r="H2117" t="str">
        <f t="shared" si="243"/>
        <v/>
      </c>
      <c r="I2117" t="str">
        <f t="shared" si="244"/>
        <v/>
      </c>
      <c r="J2117" t="str">
        <f t="shared" si="245"/>
        <v/>
      </c>
      <c r="K2117" t="str">
        <f t="shared" si="246"/>
        <v/>
      </c>
      <c r="M2117">
        <f t="shared" si="248"/>
        <v>0</v>
      </c>
      <c r="N2117">
        <f t="shared" si="250"/>
        <v>0</v>
      </c>
      <c r="O2117">
        <f t="shared" si="250"/>
        <v>0</v>
      </c>
      <c r="P2117">
        <f t="shared" si="250"/>
        <v>0</v>
      </c>
      <c r="Q2117">
        <f t="shared" si="250"/>
        <v>0</v>
      </c>
      <c r="R2117">
        <f t="shared" si="250"/>
        <v>0</v>
      </c>
      <c r="S2117">
        <f t="shared" si="250"/>
        <v>0</v>
      </c>
      <c r="T2117">
        <f t="shared" si="250"/>
        <v>0</v>
      </c>
      <c r="U2117">
        <f t="shared" si="250"/>
        <v>0</v>
      </c>
      <c r="V2117">
        <f t="shared" si="250"/>
        <v>0</v>
      </c>
      <c r="W2117">
        <f t="shared" si="250"/>
        <v>0</v>
      </c>
      <c r="X2117">
        <f t="shared" si="250"/>
        <v>0</v>
      </c>
    </row>
    <row r="2118" spans="3:24" ht="30" customHeight="1" thickTop="1" thickBot="1" x14ac:dyDescent="0.25">
      <c r="C2118" s="108"/>
      <c r="D2118" s="108"/>
      <c r="E2118" s="115"/>
      <c r="F2118" s="115"/>
      <c r="H2118" t="str">
        <f t="shared" si="243"/>
        <v/>
      </c>
      <c r="I2118" t="str">
        <f t="shared" si="244"/>
        <v/>
      </c>
      <c r="J2118" t="str">
        <f t="shared" si="245"/>
        <v/>
      </c>
      <c r="K2118" t="str">
        <f t="shared" si="246"/>
        <v/>
      </c>
      <c r="M2118">
        <f t="shared" si="248"/>
        <v>0</v>
      </c>
      <c r="N2118">
        <f t="shared" si="250"/>
        <v>0</v>
      </c>
      <c r="O2118">
        <f t="shared" si="250"/>
        <v>0</v>
      </c>
      <c r="P2118">
        <f t="shared" si="250"/>
        <v>0</v>
      </c>
      <c r="Q2118">
        <f t="shared" si="250"/>
        <v>0</v>
      </c>
      <c r="R2118">
        <f t="shared" si="250"/>
        <v>0</v>
      </c>
      <c r="S2118">
        <f t="shared" si="250"/>
        <v>0</v>
      </c>
      <c r="T2118">
        <f t="shared" si="250"/>
        <v>0</v>
      </c>
      <c r="U2118">
        <f t="shared" si="250"/>
        <v>0</v>
      </c>
      <c r="V2118">
        <f t="shared" si="250"/>
        <v>0</v>
      </c>
      <c r="W2118">
        <f t="shared" si="250"/>
        <v>0</v>
      </c>
      <c r="X2118">
        <f t="shared" si="250"/>
        <v>0</v>
      </c>
    </row>
    <row r="2119" spans="3:24" ht="30" customHeight="1" thickTop="1" thickBot="1" x14ac:dyDescent="0.25">
      <c r="C2119" s="108"/>
      <c r="D2119" s="108"/>
      <c r="E2119" s="115"/>
      <c r="F2119" s="115"/>
      <c r="H2119" t="str">
        <f t="shared" si="243"/>
        <v/>
      </c>
      <c r="I2119" t="str">
        <f t="shared" si="244"/>
        <v/>
      </c>
      <c r="J2119" t="str">
        <f t="shared" si="245"/>
        <v/>
      </c>
      <c r="K2119" t="str">
        <f t="shared" si="246"/>
        <v/>
      </c>
      <c r="M2119">
        <f t="shared" si="248"/>
        <v>0</v>
      </c>
      <c r="N2119">
        <f t="shared" si="250"/>
        <v>0</v>
      </c>
      <c r="O2119">
        <f t="shared" si="250"/>
        <v>0</v>
      </c>
      <c r="P2119">
        <f t="shared" si="250"/>
        <v>0</v>
      </c>
      <c r="Q2119">
        <f t="shared" si="250"/>
        <v>0</v>
      </c>
      <c r="R2119">
        <f t="shared" si="250"/>
        <v>0</v>
      </c>
      <c r="S2119">
        <f t="shared" si="250"/>
        <v>0</v>
      </c>
      <c r="T2119">
        <f t="shared" si="250"/>
        <v>0</v>
      </c>
      <c r="U2119">
        <f t="shared" si="250"/>
        <v>0</v>
      </c>
      <c r="V2119">
        <f t="shared" si="250"/>
        <v>0</v>
      </c>
      <c r="W2119">
        <f t="shared" si="250"/>
        <v>0</v>
      </c>
      <c r="X2119">
        <f t="shared" si="250"/>
        <v>0</v>
      </c>
    </row>
    <row r="2120" spans="3:24" ht="30" customHeight="1" thickTop="1" thickBot="1" x14ac:dyDescent="0.25">
      <c r="C2120" s="108"/>
      <c r="D2120" s="108"/>
      <c r="E2120" s="115"/>
      <c r="F2120" s="115"/>
      <c r="H2120" t="str">
        <f t="shared" si="243"/>
        <v/>
      </c>
      <c r="I2120" t="str">
        <f t="shared" si="244"/>
        <v/>
      </c>
      <c r="J2120" t="str">
        <f t="shared" si="245"/>
        <v/>
      </c>
      <c r="K2120" t="str">
        <f t="shared" si="246"/>
        <v/>
      </c>
      <c r="M2120">
        <f t="shared" si="248"/>
        <v>0</v>
      </c>
      <c r="N2120">
        <f t="shared" si="250"/>
        <v>0</v>
      </c>
      <c r="O2120">
        <f t="shared" si="250"/>
        <v>0</v>
      </c>
      <c r="P2120">
        <f t="shared" si="250"/>
        <v>0</v>
      </c>
      <c r="Q2120">
        <f t="shared" si="250"/>
        <v>0</v>
      </c>
      <c r="R2120">
        <f t="shared" si="250"/>
        <v>0</v>
      </c>
      <c r="S2120">
        <f t="shared" si="250"/>
        <v>0</v>
      </c>
      <c r="T2120">
        <f t="shared" si="250"/>
        <v>0</v>
      </c>
      <c r="U2120">
        <f t="shared" si="250"/>
        <v>0</v>
      </c>
      <c r="V2120">
        <f t="shared" si="250"/>
        <v>0</v>
      </c>
      <c r="W2120">
        <f t="shared" si="250"/>
        <v>0</v>
      </c>
      <c r="X2120">
        <f t="shared" si="250"/>
        <v>0</v>
      </c>
    </row>
    <row r="2121" spans="3:24" ht="30" customHeight="1" thickTop="1" thickBot="1" x14ac:dyDescent="0.25">
      <c r="C2121" s="108"/>
      <c r="D2121" s="108"/>
      <c r="E2121" s="115"/>
      <c r="F2121" s="115"/>
      <c r="H2121" t="str">
        <f t="shared" ref="H2121:H2184" si="251">IF(ISERROR(IF(E2121="","",MONTH(E2121))),"",IF(E2121="","",MONTH(E2121)))</f>
        <v/>
      </c>
      <c r="I2121" t="str">
        <f t="shared" ref="I2121:I2184" si="252">IF(ISERROR(IF(E2121="","",YEAR(E2121))),"",IF(E2121="","",YEAR(E2121)))</f>
        <v/>
      </c>
      <c r="J2121" t="str">
        <f t="shared" ref="J2121:J2184" si="253">IF(ISERROR(IF(F2121="","",MONTH(F2121))),"",IF(F2121="","",MONTH(F2121)))</f>
        <v/>
      </c>
      <c r="K2121" t="str">
        <f t="shared" ref="K2121:K2184" si="254">IF(ISERROR(IF(F2121="","",YEAR(F2121))),"",IF(F2121="","",YEAR(F2121)))</f>
        <v/>
      </c>
      <c r="M2121">
        <f t="shared" si="248"/>
        <v>0</v>
      </c>
      <c r="N2121">
        <f t="shared" si="250"/>
        <v>0</v>
      </c>
      <c r="O2121">
        <f t="shared" si="250"/>
        <v>0</v>
      </c>
      <c r="P2121">
        <f t="shared" si="250"/>
        <v>0</v>
      </c>
      <c r="Q2121">
        <f t="shared" si="250"/>
        <v>0</v>
      </c>
      <c r="R2121">
        <f t="shared" si="250"/>
        <v>0</v>
      </c>
      <c r="S2121">
        <f t="shared" si="250"/>
        <v>0</v>
      </c>
      <c r="T2121">
        <f t="shared" si="250"/>
        <v>0</v>
      </c>
      <c r="U2121">
        <f t="shared" si="250"/>
        <v>0</v>
      </c>
      <c r="V2121">
        <f t="shared" si="250"/>
        <v>0</v>
      </c>
      <c r="W2121">
        <f t="shared" si="250"/>
        <v>0</v>
      </c>
      <c r="X2121">
        <f t="shared" si="250"/>
        <v>0</v>
      </c>
    </row>
    <row r="2122" spans="3:24" ht="30" customHeight="1" thickTop="1" thickBot="1" x14ac:dyDescent="0.25">
      <c r="C2122" s="108"/>
      <c r="D2122" s="108"/>
      <c r="E2122" s="115"/>
      <c r="F2122" s="115"/>
      <c r="H2122" t="str">
        <f t="shared" si="251"/>
        <v/>
      </c>
      <c r="I2122" t="str">
        <f t="shared" si="252"/>
        <v/>
      </c>
      <c r="J2122" t="str">
        <f t="shared" si="253"/>
        <v/>
      </c>
      <c r="K2122" t="str">
        <f t="shared" si="254"/>
        <v/>
      </c>
      <c r="M2122">
        <f t="shared" si="248"/>
        <v>0</v>
      </c>
      <c r="N2122">
        <f t="shared" si="250"/>
        <v>0</v>
      </c>
      <c r="O2122">
        <f t="shared" si="250"/>
        <v>0</v>
      </c>
      <c r="P2122">
        <f t="shared" si="250"/>
        <v>0</v>
      </c>
      <c r="Q2122">
        <f t="shared" si="250"/>
        <v>0</v>
      </c>
      <c r="R2122">
        <f t="shared" si="250"/>
        <v>0</v>
      </c>
      <c r="S2122">
        <f t="shared" si="250"/>
        <v>0</v>
      </c>
      <c r="T2122">
        <f t="shared" si="250"/>
        <v>0</v>
      </c>
      <c r="U2122">
        <f t="shared" si="250"/>
        <v>0</v>
      </c>
      <c r="V2122">
        <f t="shared" si="250"/>
        <v>0</v>
      </c>
      <c r="W2122">
        <f t="shared" si="250"/>
        <v>0</v>
      </c>
      <c r="X2122">
        <f t="shared" si="250"/>
        <v>0</v>
      </c>
    </row>
    <row r="2123" spans="3:24" ht="30" customHeight="1" thickTop="1" thickBot="1" x14ac:dyDescent="0.25">
      <c r="C2123" s="108"/>
      <c r="D2123" s="108"/>
      <c r="E2123" s="115"/>
      <c r="F2123" s="115"/>
      <c r="H2123" t="str">
        <f t="shared" si="251"/>
        <v/>
      </c>
      <c r="I2123" t="str">
        <f t="shared" si="252"/>
        <v/>
      </c>
      <c r="J2123" t="str">
        <f t="shared" si="253"/>
        <v/>
      </c>
      <c r="K2123" t="str">
        <f t="shared" si="254"/>
        <v/>
      </c>
      <c r="M2123">
        <f t="shared" si="248"/>
        <v>0</v>
      </c>
      <c r="N2123">
        <f t="shared" si="250"/>
        <v>0</v>
      </c>
      <c r="O2123">
        <f t="shared" si="250"/>
        <v>0</v>
      </c>
      <c r="P2123">
        <f t="shared" si="250"/>
        <v>0</v>
      </c>
      <c r="Q2123">
        <f t="shared" si="250"/>
        <v>0</v>
      </c>
      <c r="R2123">
        <f t="shared" si="250"/>
        <v>0</v>
      </c>
      <c r="S2123">
        <f t="shared" si="250"/>
        <v>0</v>
      </c>
      <c r="T2123">
        <f t="shared" si="250"/>
        <v>0</v>
      </c>
      <c r="U2123">
        <f t="shared" si="250"/>
        <v>0</v>
      </c>
      <c r="V2123">
        <f t="shared" si="250"/>
        <v>0</v>
      </c>
      <c r="W2123">
        <f t="shared" si="250"/>
        <v>0</v>
      </c>
      <c r="X2123">
        <f t="shared" si="250"/>
        <v>0</v>
      </c>
    </row>
    <row r="2124" spans="3:24" ht="30" customHeight="1" thickTop="1" thickBot="1" x14ac:dyDescent="0.25">
      <c r="C2124" s="108"/>
      <c r="D2124" s="108"/>
      <c r="E2124" s="115"/>
      <c r="F2124" s="115"/>
      <c r="H2124" t="str">
        <f t="shared" si="251"/>
        <v/>
      </c>
      <c r="I2124" t="str">
        <f t="shared" si="252"/>
        <v/>
      </c>
      <c r="J2124" t="str">
        <f t="shared" si="253"/>
        <v/>
      </c>
      <c r="K2124" t="str">
        <f t="shared" si="254"/>
        <v/>
      </c>
      <c r="M2124">
        <f t="shared" si="248"/>
        <v>0</v>
      </c>
      <c r="N2124">
        <f t="shared" si="250"/>
        <v>0</v>
      </c>
      <c r="O2124">
        <f t="shared" si="250"/>
        <v>0</v>
      </c>
      <c r="P2124">
        <f t="shared" si="250"/>
        <v>0</v>
      </c>
      <c r="Q2124">
        <f t="shared" si="250"/>
        <v>0</v>
      </c>
      <c r="R2124">
        <f t="shared" si="250"/>
        <v>0</v>
      </c>
      <c r="S2124">
        <f t="shared" si="250"/>
        <v>0</v>
      </c>
      <c r="T2124">
        <f t="shared" si="250"/>
        <v>0</v>
      </c>
      <c r="U2124">
        <f t="shared" si="250"/>
        <v>0</v>
      </c>
      <c r="V2124">
        <f t="shared" si="250"/>
        <v>0</v>
      </c>
      <c r="W2124">
        <f t="shared" si="250"/>
        <v>0</v>
      </c>
      <c r="X2124">
        <f t="shared" si="250"/>
        <v>0</v>
      </c>
    </row>
    <row r="2125" spans="3:24" ht="30" customHeight="1" thickTop="1" thickBot="1" x14ac:dyDescent="0.25">
      <c r="C2125" s="108"/>
      <c r="D2125" s="108"/>
      <c r="E2125" s="115"/>
      <c r="F2125" s="115"/>
      <c r="H2125" t="str">
        <f t="shared" si="251"/>
        <v/>
      </c>
      <c r="I2125" t="str">
        <f t="shared" si="252"/>
        <v/>
      </c>
      <c r="J2125" t="str">
        <f t="shared" si="253"/>
        <v/>
      </c>
      <c r="K2125" t="str">
        <f t="shared" si="254"/>
        <v/>
      </c>
      <c r="M2125">
        <f t="shared" si="248"/>
        <v>0</v>
      </c>
      <c r="N2125">
        <f t="shared" si="250"/>
        <v>0</v>
      </c>
      <c r="O2125">
        <f t="shared" si="250"/>
        <v>0</v>
      </c>
      <c r="P2125">
        <f t="shared" si="250"/>
        <v>0</v>
      </c>
      <c r="Q2125">
        <f t="shared" si="250"/>
        <v>0</v>
      </c>
      <c r="R2125">
        <f t="shared" si="250"/>
        <v>0</v>
      </c>
      <c r="S2125">
        <f t="shared" si="250"/>
        <v>0</v>
      </c>
      <c r="T2125">
        <f t="shared" si="250"/>
        <v>0</v>
      </c>
      <c r="U2125">
        <f t="shared" si="250"/>
        <v>0</v>
      </c>
      <c r="V2125">
        <f t="shared" si="250"/>
        <v>0</v>
      </c>
      <c r="W2125">
        <f t="shared" si="250"/>
        <v>0</v>
      </c>
      <c r="X2125">
        <f t="shared" si="250"/>
        <v>0</v>
      </c>
    </row>
    <row r="2126" spans="3:24" ht="30" customHeight="1" thickTop="1" thickBot="1" x14ac:dyDescent="0.25">
      <c r="C2126" s="108"/>
      <c r="D2126" s="108"/>
      <c r="E2126" s="115"/>
      <c r="F2126" s="115"/>
      <c r="H2126" t="str">
        <f t="shared" si="251"/>
        <v/>
      </c>
      <c r="I2126" t="str">
        <f t="shared" si="252"/>
        <v/>
      </c>
      <c r="J2126" t="str">
        <f t="shared" si="253"/>
        <v/>
      </c>
      <c r="K2126" t="str">
        <f t="shared" si="254"/>
        <v/>
      </c>
      <c r="M2126">
        <f t="shared" si="248"/>
        <v>0</v>
      </c>
      <c r="N2126">
        <f t="shared" si="250"/>
        <v>0</v>
      </c>
      <c r="O2126">
        <f t="shared" si="250"/>
        <v>0</v>
      </c>
      <c r="P2126">
        <f t="shared" si="250"/>
        <v>0</v>
      </c>
      <c r="Q2126">
        <f t="shared" si="250"/>
        <v>0</v>
      </c>
      <c r="R2126">
        <f t="shared" si="250"/>
        <v>0</v>
      </c>
      <c r="S2126">
        <f t="shared" si="250"/>
        <v>0</v>
      </c>
      <c r="T2126">
        <f t="shared" si="250"/>
        <v>0</v>
      </c>
      <c r="U2126">
        <f t="shared" si="250"/>
        <v>0</v>
      </c>
      <c r="V2126">
        <f t="shared" si="250"/>
        <v>0</v>
      </c>
      <c r="W2126">
        <f t="shared" si="250"/>
        <v>0</v>
      </c>
      <c r="X2126">
        <f t="shared" si="250"/>
        <v>0</v>
      </c>
    </row>
    <row r="2127" spans="3:24" ht="30" customHeight="1" thickTop="1" thickBot="1" x14ac:dyDescent="0.25">
      <c r="C2127" s="108"/>
      <c r="D2127" s="108"/>
      <c r="E2127" s="115"/>
      <c r="F2127" s="115"/>
      <c r="H2127" t="str">
        <f t="shared" si="251"/>
        <v/>
      </c>
      <c r="I2127" t="str">
        <f t="shared" si="252"/>
        <v/>
      </c>
      <c r="J2127" t="str">
        <f t="shared" si="253"/>
        <v/>
      </c>
      <c r="K2127" t="str">
        <f t="shared" si="254"/>
        <v/>
      </c>
      <c r="M2127">
        <f t="shared" si="248"/>
        <v>0</v>
      </c>
      <c r="N2127">
        <f t="shared" si="250"/>
        <v>0</v>
      </c>
      <c r="O2127">
        <f t="shared" si="250"/>
        <v>0</v>
      </c>
      <c r="P2127">
        <f t="shared" si="250"/>
        <v>0</v>
      </c>
      <c r="Q2127">
        <f t="shared" si="250"/>
        <v>0</v>
      </c>
      <c r="R2127">
        <f t="shared" si="250"/>
        <v>0</v>
      </c>
      <c r="S2127">
        <f t="shared" si="250"/>
        <v>0</v>
      </c>
      <c r="T2127">
        <f t="shared" si="250"/>
        <v>0</v>
      </c>
      <c r="U2127">
        <f t="shared" si="250"/>
        <v>0</v>
      </c>
      <c r="V2127">
        <f t="shared" si="250"/>
        <v>0</v>
      </c>
      <c r="W2127">
        <f t="shared" si="250"/>
        <v>0</v>
      </c>
      <c r="X2127">
        <f t="shared" si="250"/>
        <v>0</v>
      </c>
    </row>
    <row r="2128" spans="3:24" ht="30" customHeight="1" thickTop="1" thickBot="1" x14ac:dyDescent="0.25">
      <c r="C2128" s="108"/>
      <c r="D2128" s="108"/>
      <c r="E2128" s="115"/>
      <c r="F2128" s="115"/>
      <c r="H2128" t="str">
        <f t="shared" si="251"/>
        <v/>
      </c>
      <c r="I2128" t="str">
        <f t="shared" si="252"/>
        <v/>
      </c>
      <c r="J2128" t="str">
        <f t="shared" si="253"/>
        <v/>
      </c>
      <c r="K2128" t="str">
        <f t="shared" si="254"/>
        <v/>
      </c>
      <c r="M2128">
        <f t="shared" si="248"/>
        <v>0</v>
      </c>
      <c r="N2128">
        <f t="shared" si="250"/>
        <v>0</v>
      </c>
      <c r="O2128">
        <f t="shared" si="250"/>
        <v>0</v>
      </c>
      <c r="P2128">
        <f t="shared" si="250"/>
        <v>0</v>
      </c>
      <c r="Q2128">
        <f t="shared" si="250"/>
        <v>0</v>
      </c>
      <c r="R2128">
        <f t="shared" si="250"/>
        <v>0</v>
      </c>
      <c r="S2128">
        <f t="shared" si="250"/>
        <v>0</v>
      </c>
      <c r="T2128">
        <f t="shared" si="250"/>
        <v>0</v>
      </c>
      <c r="U2128">
        <f t="shared" ref="N2128:X2151" si="255">IF(ISERROR(IF(AND($H2128&lt;=U$6,$J2128&gt;=U$6),1,0)),"",IF(AND($H2128&lt;=U$6,$J2128&gt;=U$6),1,0))</f>
        <v>0</v>
      </c>
      <c r="V2128">
        <f t="shared" si="255"/>
        <v>0</v>
      </c>
      <c r="W2128">
        <f t="shared" si="255"/>
        <v>0</v>
      </c>
      <c r="X2128">
        <f t="shared" si="255"/>
        <v>0</v>
      </c>
    </row>
    <row r="2129" spans="3:24" ht="30" customHeight="1" thickTop="1" thickBot="1" x14ac:dyDescent="0.25">
      <c r="C2129" s="108"/>
      <c r="D2129" s="108"/>
      <c r="E2129" s="115"/>
      <c r="F2129" s="115"/>
      <c r="H2129" t="str">
        <f t="shared" si="251"/>
        <v/>
      </c>
      <c r="I2129" t="str">
        <f t="shared" si="252"/>
        <v/>
      </c>
      <c r="J2129" t="str">
        <f t="shared" si="253"/>
        <v/>
      </c>
      <c r="K2129" t="str">
        <f t="shared" si="254"/>
        <v/>
      </c>
      <c r="M2129">
        <f t="shared" si="248"/>
        <v>0</v>
      </c>
      <c r="N2129">
        <f t="shared" si="255"/>
        <v>0</v>
      </c>
      <c r="O2129">
        <f t="shared" si="255"/>
        <v>0</v>
      </c>
      <c r="P2129">
        <f t="shared" si="255"/>
        <v>0</v>
      </c>
      <c r="Q2129">
        <f t="shared" si="255"/>
        <v>0</v>
      </c>
      <c r="R2129">
        <f t="shared" si="255"/>
        <v>0</v>
      </c>
      <c r="S2129">
        <f t="shared" si="255"/>
        <v>0</v>
      </c>
      <c r="T2129">
        <f t="shared" si="255"/>
        <v>0</v>
      </c>
      <c r="U2129">
        <f t="shared" si="255"/>
        <v>0</v>
      </c>
      <c r="V2129">
        <f t="shared" si="255"/>
        <v>0</v>
      </c>
      <c r="W2129">
        <f t="shared" si="255"/>
        <v>0</v>
      </c>
      <c r="X2129">
        <f t="shared" si="255"/>
        <v>0</v>
      </c>
    </row>
    <row r="2130" spans="3:24" ht="30" customHeight="1" thickTop="1" thickBot="1" x14ac:dyDescent="0.25">
      <c r="C2130" s="108"/>
      <c r="D2130" s="108"/>
      <c r="E2130" s="115"/>
      <c r="F2130" s="115"/>
      <c r="H2130" t="str">
        <f t="shared" si="251"/>
        <v/>
      </c>
      <c r="I2130" t="str">
        <f t="shared" si="252"/>
        <v/>
      </c>
      <c r="J2130" t="str">
        <f t="shared" si="253"/>
        <v/>
      </c>
      <c r="K2130" t="str">
        <f t="shared" si="254"/>
        <v/>
      </c>
      <c r="M2130">
        <f t="shared" si="248"/>
        <v>0</v>
      </c>
      <c r="N2130">
        <f t="shared" si="255"/>
        <v>0</v>
      </c>
      <c r="O2130">
        <f t="shared" si="255"/>
        <v>0</v>
      </c>
      <c r="P2130">
        <f t="shared" si="255"/>
        <v>0</v>
      </c>
      <c r="Q2130">
        <f t="shared" si="255"/>
        <v>0</v>
      </c>
      <c r="R2130">
        <f t="shared" si="255"/>
        <v>0</v>
      </c>
      <c r="S2130">
        <f t="shared" si="255"/>
        <v>0</v>
      </c>
      <c r="T2130">
        <f t="shared" si="255"/>
        <v>0</v>
      </c>
      <c r="U2130">
        <f t="shared" si="255"/>
        <v>0</v>
      </c>
      <c r="V2130">
        <f t="shared" si="255"/>
        <v>0</v>
      </c>
      <c r="W2130">
        <f t="shared" si="255"/>
        <v>0</v>
      </c>
      <c r="X2130">
        <f t="shared" si="255"/>
        <v>0</v>
      </c>
    </row>
    <row r="2131" spans="3:24" ht="30" customHeight="1" thickTop="1" thickBot="1" x14ac:dyDescent="0.25">
      <c r="C2131" s="108"/>
      <c r="D2131" s="108"/>
      <c r="E2131" s="115"/>
      <c r="F2131" s="115"/>
      <c r="H2131" t="str">
        <f t="shared" si="251"/>
        <v/>
      </c>
      <c r="I2131" t="str">
        <f t="shared" si="252"/>
        <v/>
      </c>
      <c r="J2131" t="str">
        <f t="shared" si="253"/>
        <v/>
      </c>
      <c r="K2131" t="str">
        <f t="shared" si="254"/>
        <v/>
      </c>
      <c r="M2131">
        <f t="shared" si="248"/>
        <v>0</v>
      </c>
      <c r="N2131">
        <f t="shared" si="255"/>
        <v>0</v>
      </c>
      <c r="O2131">
        <f t="shared" si="255"/>
        <v>0</v>
      </c>
      <c r="P2131">
        <f t="shared" si="255"/>
        <v>0</v>
      </c>
      <c r="Q2131">
        <f t="shared" si="255"/>
        <v>0</v>
      </c>
      <c r="R2131">
        <f t="shared" si="255"/>
        <v>0</v>
      </c>
      <c r="S2131">
        <f t="shared" si="255"/>
        <v>0</v>
      </c>
      <c r="T2131">
        <f t="shared" si="255"/>
        <v>0</v>
      </c>
      <c r="U2131">
        <f t="shared" si="255"/>
        <v>0</v>
      </c>
      <c r="V2131">
        <f t="shared" si="255"/>
        <v>0</v>
      </c>
      <c r="W2131">
        <f t="shared" si="255"/>
        <v>0</v>
      </c>
      <c r="X2131">
        <f t="shared" si="255"/>
        <v>0</v>
      </c>
    </row>
    <row r="2132" spans="3:24" ht="30" customHeight="1" thickTop="1" thickBot="1" x14ac:dyDescent="0.25">
      <c r="C2132" s="108"/>
      <c r="D2132" s="108"/>
      <c r="E2132" s="115"/>
      <c r="F2132" s="115"/>
      <c r="H2132" t="str">
        <f t="shared" si="251"/>
        <v/>
      </c>
      <c r="I2132" t="str">
        <f t="shared" si="252"/>
        <v/>
      </c>
      <c r="J2132" t="str">
        <f t="shared" si="253"/>
        <v/>
      </c>
      <c r="K2132" t="str">
        <f t="shared" si="254"/>
        <v/>
      </c>
      <c r="M2132">
        <f t="shared" si="248"/>
        <v>0</v>
      </c>
      <c r="N2132">
        <f t="shared" si="255"/>
        <v>0</v>
      </c>
      <c r="O2132">
        <f t="shared" si="255"/>
        <v>0</v>
      </c>
      <c r="P2132">
        <f t="shared" si="255"/>
        <v>0</v>
      </c>
      <c r="Q2132">
        <f t="shared" si="255"/>
        <v>0</v>
      </c>
      <c r="R2132">
        <f t="shared" si="255"/>
        <v>0</v>
      </c>
      <c r="S2132">
        <f t="shared" si="255"/>
        <v>0</v>
      </c>
      <c r="T2132">
        <f t="shared" si="255"/>
        <v>0</v>
      </c>
      <c r="U2132">
        <f t="shared" si="255"/>
        <v>0</v>
      </c>
      <c r="V2132">
        <f t="shared" si="255"/>
        <v>0</v>
      </c>
      <c r="W2132">
        <f t="shared" si="255"/>
        <v>0</v>
      </c>
      <c r="X2132">
        <f t="shared" si="255"/>
        <v>0</v>
      </c>
    </row>
    <row r="2133" spans="3:24" ht="30" customHeight="1" thickTop="1" thickBot="1" x14ac:dyDescent="0.25">
      <c r="C2133" s="108"/>
      <c r="D2133" s="108"/>
      <c r="E2133" s="115"/>
      <c r="F2133" s="115"/>
      <c r="H2133" t="str">
        <f t="shared" si="251"/>
        <v/>
      </c>
      <c r="I2133" t="str">
        <f t="shared" si="252"/>
        <v/>
      </c>
      <c r="J2133" t="str">
        <f t="shared" si="253"/>
        <v/>
      </c>
      <c r="K2133" t="str">
        <f t="shared" si="254"/>
        <v/>
      </c>
      <c r="M2133">
        <f t="shared" si="248"/>
        <v>0</v>
      </c>
      <c r="N2133">
        <f t="shared" si="255"/>
        <v>0</v>
      </c>
      <c r="O2133">
        <f t="shared" si="255"/>
        <v>0</v>
      </c>
      <c r="P2133">
        <f t="shared" si="255"/>
        <v>0</v>
      </c>
      <c r="Q2133">
        <f t="shared" si="255"/>
        <v>0</v>
      </c>
      <c r="R2133">
        <f t="shared" si="255"/>
        <v>0</v>
      </c>
      <c r="S2133">
        <f t="shared" si="255"/>
        <v>0</v>
      </c>
      <c r="T2133">
        <f t="shared" si="255"/>
        <v>0</v>
      </c>
      <c r="U2133">
        <f t="shared" si="255"/>
        <v>0</v>
      </c>
      <c r="V2133">
        <f t="shared" si="255"/>
        <v>0</v>
      </c>
      <c r="W2133">
        <f t="shared" si="255"/>
        <v>0</v>
      </c>
      <c r="X2133">
        <f t="shared" si="255"/>
        <v>0</v>
      </c>
    </row>
    <row r="2134" spans="3:24" ht="30" customHeight="1" thickTop="1" thickBot="1" x14ac:dyDescent="0.25">
      <c r="C2134" s="108"/>
      <c r="D2134" s="108"/>
      <c r="E2134" s="115"/>
      <c r="F2134" s="115"/>
      <c r="H2134" t="str">
        <f t="shared" si="251"/>
        <v/>
      </c>
      <c r="I2134" t="str">
        <f t="shared" si="252"/>
        <v/>
      </c>
      <c r="J2134" t="str">
        <f t="shared" si="253"/>
        <v/>
      </c>
      <c r="K2134" t="str">
        <f t="shared" si="254"/>
        <v/>
      </c>
      <c r="M2134">
        <f t="shared" si="248"/>
        <v>0</v>
      </c>
      <c r="N2134">
        <f t="shared" si="255"/>
        <v>0</v>
      </c>
      <c r="O2134">
        <f t="shared" si="255"/>
        <v>0</v>
      </c>
      <c r="P2134">
        <f t="shared" si="255"/>
        <v>0</v>
      </c>
      <c r="Q2134">
        <f t="shared" si="255"/>
        <v>0</v>
      </c>
      <c r="R2134">
        <f t="shared" si="255"/>
        <v>0</v>
      </c>
      <c r="S2134">
        <f t="shared" si="255"/>
        <v>0</v>
      </c>
      <c r="T2134">
        <f t="shared" si="255"/>
        <v>0</v>
      </c>
      <c r="U2134">
        <f t="shared" si="255"/>
        <v>0</v>
      </c>
      <c r="V2134">
        <f t="shared" si="255"/>
        <v>0</v>
      </c>
      <c r="W2134">
        <f t="shared" si="255"/>
        <v>0</v>
      </c>
      <c r="X2134">
        <f t="shared" si="255"/>
        <v>0</v>
      </c>
    </row>
    <row r="2135" spans="3:24" ht="30" customHeight="1" thickTop="1" thickBot="1" x14ac:dyDescent="0.25">
      <c r="C2135" s="108"/>
      <c r="D2135" s="108"/>
      <c r="E2135" s="115"/>
      <c r="F2135" s="115"/>
      <c r="H2135" t="str">
        <f t="shared" si="251"/>
        <v/>
      </c>
      <c r="I2135" t="str">
        <f t="shared" si="252"/>
        <v/>
      </c>
      <c r="J2135" t="str">
        <f t="shared" si="253"/>
        <v/>
      </c>
      <c r="K2135" t="str">
        <f t="shared" si="254"/>
        <v/>
      </c>
      <c r="M2135">
        <f t="shared" si="248"/>
        <v>0</v>
      </c>
      <c r="N2135">
        <f t="shared" si="255"/>
        <v>0</v>
      </c>
      <c r="O2135">
        <f t="shared" si="255"/>
        <v>0</v>
      </c>
      <c r="P2135">
        <f t="shared" si="255"/>
        <v>0</v>
      </c>
      <c r="Q2135">
        <f t="shared" si="255"/>
        <v>0</v>
      </c>
      <c r="R2135">
        <f t="shared" si="255"/>
        <v>0</v>
      </c>
      <c r="S2135">
        <f t="shared" si="255"/>
        <v>0</v>
      </c>
      <c r="T2135">
        <f t="shared" si="255"/>
        <v>0</v>
      </c>
      <c r="U2135">
        <f t="shared" si="255"/>
        <v>0</v>
      </c>
      <c r="V2135">
        <f t="shared" si="255"/>
        <v>0</v>
      </c>
      <c r="W2135">
        <f t="shared" si="255"/>
        <v>0</v>
      </c>
      <c r="X2135">
        <f t="shared" si="255"/>
        <v>0</v>
      </c>
    </row>
    <row r="2136" spans="3:24" ht="30" customHeight="1" thickTop="1" thickBot="1" x14ac:dyDescent="0.25">
      <c r="C2136" s="108"/>
      <c r="D2136" s="108"/>
      <c r="E2136" s="115"/>
      <c r="F2136" s="115"/>
      <c r="H2136" t="str">
        <f t="shared" si="251"/>
        <v/>
      </c>
      <c r="I2136" t="str">
        <f t="shared" si="252"/>
        <v/>
      </c>
      <c r="J2136" t="str">
        <f t="shared" si="253"/>
        <v/>
      </c>
      <c r="K2136" t="str">
        <f t="shared" si="254"/>
        <v/>
      </c>
      <c r="M2136">
        <f t="shared" ref="M2136:X2192" si="256">IF(ISERROR(IF(AND($H2136&lt;=M$6,$J2136&gt;=M$6),1,0)),"",IF(AND($H2136&lt;=M$6,$J2136&gt;=M$6),1,0))</f>
        <v>0</v>
      </c>
      <c r="N2136">
        <f t="shared" si="255"/>
        <v>0</v>
      </c>
      <c r="O2136">
        <f t="shared" si="255"/>
        <v>0</v>
      </c>
      <c r="P2136">
        <f t="shared" si="255"/>
        <v>0</v>
      </c>
      <c r="Q2136">
        <f t="shared" si="255"/>
        <v>0</v>
      </c>
      <c r="R2136">
        <f t="shared" si="255"/>
        <v>0</v>
      </c>
      <c r="S2136">
        <f t="shared" si="255"/>
        <v>0</v>
      </c>
      <c r="T2136">
        <f t="shared" si="255"/>
        <v>0</v>
      </c>
      <c r="U2136">
        <f t="shared" si="255"/>
        <v>0</v>
      </c>
      <c r="V2136">
        <f t="shared" si="255"/>
        <v>0</v>
      </c>
      <c r="W2136">
        <f t="shared" si="255"/>
        <v>0</v>
      </c>
      <c r="X2136">
        <f t="shared" si="255"/>
        <v>0</v>
      </c>
    </row>
    <row r="2137" spans="3:24" ht="30" customHeight="1" thickTop="1" thickBot="1" x14ac:dyDescent="0.25">
      <c r="C2137" s="108"/>
      <c r="D2137" s="108"/>
      <c r="E2137" s="115"/>
      <c r="F2137" s="115"/>
      <c r="H2137" t="str">
        <f t="shared" si="251"/>
        <v/>
      </c>
      <c r="I2137" t="str">
        <f t="shared" si="252"/>
        <v/>
      </c>
      <c r="J2137" t="str">
        <f t="shared" si="253"/>
        <v/>
      </c>
      <c r="K2137" t="str">
        <f t="shared" si="254"/>
        <v/>
      </c>
      <c r="M2137">
        <f t="shared" si="256"/>
        <v>0</v>
      </c>
      <c r="N2137">
        <f t="shared" si="255"/>
        <v>0</v>
      </c>
      <c r="O2137">
        <f t="shared" si="255"/>
        <v>0</v>
      </c>
      <c r="P2137">
        <f t="shared" si="255"/>
        <v>0</v>
      </c>
      <c r="Q2137">
        <f t="shared" si="255"/>
        <v>0</v>
      </c>
      <c r="R2137">
        <f t="shared" si="255"/>
        <v>0</v>
      </c>
      <c r="S2137">
        <f t="shared" si="255"/>
        <v>0</v>
      </c>
      <c r="T2137">
        <f t="shared" si="255"/>
        <v>0</v>
      </c>
      <c r="U2137">
        <f t="shared" si="255"/>
        <v>0</v>
      </c>
      <c r="V2137">
        <f t="shared" si="255"/>
        <v>0</v>
      </c>
      <c r="W2137">
        <f t="shared" si="255"/>
        <v>0</v>
      </c>
      <c r="X2137">
        <f t="shared" si="255"/>
        <v>0</v>
      </c>
    </row>
    <row r="2138" spans="3:24" ht="30" customHeight="1" thickTop="1" thickBot="1" x14ac:dyDescent="0.25">
      <c r="C2138" s="108"/>
      <c r="D2138" s="108"/>
      <c r="E2138" s="115"/>
      <c r="F2138" s="115"/>
      <c r="H2138" t="str">
        <f t="shared" si="251"/>
        <v/>
      </c>
      <c r="I2138" t="str">
        <f t="shared" si="252"/>
        <v/>
      </c>
      <c r="J2138" t="str">
        <f t="shared" si="253"/>
        <v/>
      </c>
      <c r="K2138" t="str">
        <f t="shared" si="254"/>
        <v/>
      </c>
      <c r="M2138">
        <f t="shared" si="256"/>
        <v>0</v>
      </c>
      <c r="N2138">
        <f t="shared" si="255"/>
        <v>0</v>
      </c>
      <c r="O2138">
        <f t="shared" si="255"/>
        <v>0</v>
      </c>
      <c r="P2138">
        <f t="shared" si="255"/>
        <v>0</v>
      </c>
      <c r="Q2138">
        <f t="shared" si="255"/>
        <v>0</v>
      </c>
      <c r="R2138">
        <f t="shared" si="255"/>
        <v>0</v>
      </c>
      <c r="S2138">
        <f t="shared" si="255"/>
        <v>0</v>
      </c>
      <c r="T2138">
        <f t="shared" si="255"/>
        <v>0</v>
      </c>
      <c r="U2138">
        <f t="shared" si="255"/>
        <v>0</v>
      </c>
      <c r="V2138">
        <f t="shared" si="255"/>
        <v>0</v>
      </c>
      <c r="W2138">
        <f t="shared" si="255"/>
        <v>0</v>
      </c>
      <c r="X2138">
        <f t="shared" si="255"/>
        <v>0</v>
      </c>
    </row>
    <row r="2139" spans="3:24" ht="30" customHeight="1" thickTop="1" thickBot="1" x14ac:dyDescent="0.25">
      <c r="C2139" s="108"/>
      <c r="D2139" s="108"/>
      <c r="E2139" s="115"/>
      <c r="F2139" s="115"/>
      <c r="H2139" t="str">
        <f t="shared" si="251"/>
        <v/>
      </c>
      <c r="I2139" t="str">
        <f t="shared" si="252"/>
        <v/>
      </c>
      <c r="J2139" t="str">
        <f t="shared" si="253"/>
        <v/>
      </c>
      <c r="K2139" t="str">
        <f t="shared" si="254"/>
        <v/>
      </c>
      <c r="M2139">
        <f t="shared" si="256"/>
        <v>0</v>
      </c>
      <c r="N2139">
        <f t="shared" si="255"/>
        <v>0</v>
      </c>
      <c r="O2139">
        <f t="shared" si="255"/>
        <v>0</v>
      </c>
      <c r="P2139">
        <f t="shared" si="255"/>
        <v>0</v>
      </c>
      <c r="Q2139">
        <f t="shared" si="255"/>
        <v>0</v>
      </c>
      <c r="R2139">
        <f t="shared" si="255"/>
        <v>0</v>
      </c>
      <c r="S2139">
        <f t="shared" si="255"/>
        <v>0</v>
      </c>
      <c r="T2139">
        <f t="shared" si="255"/>
        <v>0</v>
      </c>
      <c r="U2139">
        <f t="shared" si="255"/>
        <v>0</v>
      </c>
      <c r="V2139">
        <f t="shared" si="255"/>
        <v>0</v>
      </c>
      <c r="W2139">
        <f t="shared" si="255"/>
        <v>0</v>
      </c>
      <c r="X2139">
        <f t="shared" si="255"/>
        <v>0</v>
      </c>
    </row>
    <row r="2140" spans="3:24" ht="30" customHeight="1" thickTop="1" thickBot="1" x14ac:dyDescent="0.25">
      <c r="C2140" s="108"/>
      <c r="D2140" s="108"/>
      <c r="E2140" s="115"/>
      <c r="F2140" s="115"/>
      <c r="H2140" t="str">
        <f t="shared" si="251"/>
        <v/>
      </c>
      <c r="I2140" t="str">
        <f t="shared" si="252"/>
        <v/>
      </c>
      <c r="J2140" t="str">
        <f t="shared" si="253"/>
        <v/>
      </c>
      <c r="K2140" t="str">
        <f t="shared" si="254"/>
        <v/>
      </c>
      <c r="M2140">
        <f t="shared" si="256"/>
        <v>0</v>
      </c>
      <c r="N2140">
        <f t="shared" si="255"/>
        <v>0</v>
      </c>
      <c r="O2140">
        <f t="shared" si="255"/>
        <v>0</v>
      </c>
      <c r="P2140">
        <f t="shared" si="255"/>
        <v>0</v>
      </c>
      <c r="Q2140">
        <f t="shared" si="255"/>
        <v>0</v>
      </c>
      <c r="R2140">
        <f t="shared" si="255"/>
        <v>0</v>
      </c>
      <c r="S2140">
        <f t="shared" si="255"/>
        <v>0</v>
      </c>
      <c r="T2140">
        <f t="shared" si="255"/>
        <v>0</v>
      </c>
      <c r="U2140">
        <f t="shared" si="255"/>
        <v>0</v>
      </c>
      <c r="V2140">
        <f t="shared" si="255"/>
        <v>0</v>
      </c>
      <c r="W2140">
        <f t="shared" si="255"/>
        <v>0</v>
      </c>
      <c r="X2140">
        <f t="shared" si="255"/>
        <v>0</v>
      </c>
    </row>
    <row r="2141" spans="3:24" ht="30" customHeight="1" thickTop="1" thickBot="1" x14ac:dyDescent="0.25">
      <c r="C2141" s="108"/>
      <c r="D2141" s="108"/>
      <c r="E2141" s="115"/>
      <c r="F2141" s="115"/>
      <c r="H2141" t="str">
        <f t="shared" si="251"/>
        <v/>
      </c>
      <c r="I2141" t="str">
        <f t="shared" si="252"/>
        <v/>
      </c>
      <c r="J2141" t="str">
        <f t="shared" si="253"/>
        <v/>
      </c>
      <c r="K2141" t="str">
        <f t="shared" si="254"/>
        <v/>
      </c>
      <c r="M2141">
        <f t="shared" si="256"/>
        <v>0</v>
      </c>
      <c r="N2141">
        <f t="shared" si="255"/>
        <v>0</v>
      </c>
      <c r="O2141">
        <f t="shared" si="255"/>
        <v>0</v>
      </c>
      <c r="P2141">
        <f t="shared" si="255"/>
        <v>0</v>
      </c>
      <c r="Q2141">
        <f t="shared" si="255"/>
        <v>0</v>
      </c>
      <c r="R2141">
        <f t="shared" si="255"/>
        <v>0</v>
      </c>
      <c r="S2141">
        <f t="shared" si="255"/>
        <v>0</v>
      </c>
      <c r="T2141">
        <f t="shared" si="255"/>
        <v>0</v>
      </c>
      <c r="U2141">
        <f t="shared" si="255"/>
        <v>0</v>
      </c>
      <c r="V2141">
        <f t="shared" si="255"/>
        <v>0</v>
      </c>
      <c r="W2141">
        <f t="shared" si="255"/>
        <v>0</v>
      </c>
      <c r="X2141">
        <f t="shared" si="255"/>
        <v>0</v>
      </c>
    </row>
    <row r="2142" spans="3:24" ht="30" customHeight="1" thickTop="1" thickBot="1" x14ac:dyDescent="0.25">
      <c r="C2142" s="108"/>
      <c r="D2142" s="108"/>
      <c r="E2142" s="115"/>
      <c r="F2142" s="115"/>
      <c r="H2142" t="str">
        <f t="shared" si="251"/>
        <v/>
      </c>
      <c r="I2142" t="str">
        <f t="shared" si="252"/>
        <v/>
      </c>
      <c r="J2142" t="str">
        <f t="shared" si="253"/>
        <v/>
      </c>
      <c r="K2142" t="str">
        <f t="shared" si="254"/>
        <v/>
      </c>
      <c r="M2142">
        <f t="shared" si="256"/>
        <v>0</v>
      </c>
      <c r="N2142">
        <f t="shared" si="255"/>
        <v>0</v>
      </c>
      <c r="O2142">
        <f t="shared" si="255"/>
        <v>0</v>
      </c>
      <c r="P2142">
        <f t="shared" si="255"/>
        <v>0</v>
      </c>
      <c r="Q2142">
        <f t="shared" si="255"/>
        <v>0</v>
      </c>
      <c r="R2142">
        <f t="shared" si="255"/>
        <v>0</v>
      </c>
      <c r="S2142">
        <f t="shared" si="255"/>
        <v>0</v>
      </c>
      <c r="T2142">
        <f t="shared" si="255"/>
        <v>0</v>
      </c>
      <c r="U2142">
        <f t="shared" si="255"/>
        <v>0</v>
      </c>
      <c r="V2142">
        <f t="shared" si="255"/>
        <v>0</v>
      </c>
      <c r="W2142">
        <f t="shared" si="255"/>
        <v>0</v>
      </c>
      <c r="X2142">
        <f t="shared" si="255"/>
        <v>0</v>
      </c>
    </row>
    <row r="2143" spans="3:24" ht="30" customHeight="1" thickTop="1" thickBot="1" x14ac:dyDescent="0.25">
      <c r="C2143" s="108"/>
      <c r="D2143" s="108"/>
      <c r="E2143" s="115"/>
      <c r="F2143" s="115"/>
      <c r="H2143" t="str">
        <f t="shared" si="251"/>
        <v/>
      </c>
      <c r="I2143" t="str">
        <f t="shared" si="252"/>
        <v/>
      </c>
      <c r="J2143" t="str">
        <f t="shared" si="253"/>
        <v/>
      </c>
      <c r="K2143" t="str">
        <f t="shared" si="254"/>
        <v/>
      </c>
      <c r="M2143">
        <f t="shared" si="256"/>
        <v>0</v>
      </c>
      <c r="N2143">
        <f t="shared" si="255"/>
        <v>0</v>
      </c>
      <c r="O2143">
        <f t="shared" si="255"/>
        <v>0</v>
      </c>
      <c r="P2143">
        <f t="shared" si="255"/>
        <v>0</v>
      </c>
      <c r="Q2143">
        <f t="shared" si="255"/>
        <v>0</v>
      </c>
      <c r="R2143">
        <f t="shared" si="255"/>
        <v>0</v>
      </c>
      <c r="S2143">
        <f t="shared" si="255"/>
        <v>0</v>
      </c>
      <c r="T2143">
        <f t="shared" si="255"/>
        <v>0</v>
      </c>
      <c r="U2143">
        <f t="shared" si="255"/>
        <v>0</v>
      </c>
      <c r="V2143">
        <f t="shared" si="255"/>
        <v>0</v>
      </c>
      <c r="W2143">
        <f t="shared" si="255"/>
        <v>0</v>
      </c>
      <c r="X2143">
        <f t="shared" si="255"/>
        <v>0</v>
      </c>
    </row>
    <row r="2144" spans="3:24" ht="30" customHeight="1" thickTop="1" thickBot="1" x14ac:dyDescent="0.25">
      <c r="C2144" s="108"/>
      <c r="D2144" s="108"/>
      <c r="E2144" s="115"/>
      <c r="F2144" s="115"/>
      <c r="H2144" t="str">
        <f t="shared" si="251"/>
        <v/>
      </c>
      <c r="I2144" t="str">
        <f t="shared" si="252"/>
        <v/>
      </c>
      <c r="J2144" t="str">
        <f t="shared" si="253"/>
        <v/>
      </c>
      <c r="K2144" t="str">
        <f t="shared" si="254"/>
        <v/>
      </c>
      <c r="M2144">
        <f t="shared" si="256"/>
        <v>0</v>
      </c>
      <c r="N2144">
        <f t="shared" si="255"/>
        <v>0</v>
      </c>
      <c r="O2144">
        <f t="shared" si="255"/>
        <v>0</v>
      </c>
      <c r="P2144">
        <f t="shared" si="255"/>
        <v>0</v>
      </c>
      <c r="Q2144">
        <f t="shared" si="255"/>
        <v>0</v>
      </c>
      <c r="R2144">
        <f t="shared" si="255"/>
        <v>0</v>
      </c>
      <c r="S2144">
        <f t="shared" si="255"/>
        <v>0</v>
      </c>
      <c r="T2144">
        <f t="shared" si="255"/>
        <v>0</v>
      </c>
      <c r="U2144">
        <f t="shared" si="255"/>
        <v>0</v>
      </c>
      <c r="V2144">
        <f t="shared" si="255"/>
        <v>0</v>
      </c>
      <c r="W2144">
        <f t="shared" si="255"/>
        <v>0</v>
      </c>
      <c r="X2144">
        <f t="shared" si="255"/>
        <v>0</v>
      </c>
    </row>
    <row r="2145" spans="3:24" ht="30" customHeight="1" thickTop="1" thickBot="1" x14ac:dyDescent="0.25">
      <c r="C2145" s="108"/>
      <c r="D2145" s="108"/>
      <c r="E2145" s="115"/>
      <c r="F2145" s="115"/>
      <c r="H2145" t="str">
        <f t="shared" si="251"/>
        <v/>
      </c>
      <c r="I2145" t="str">
        <f t="shared" si="252"/>
        <v/>
      </c>
      <c r="J2145" t="str">
        <f t="shared" si="253"/>
        <v/>
      </c>
      <c r="K2145" t="str">
        <f t="shared" si="254"/>
        <v/>
      </c>
      <c r="M2145">
        <f t="shared" si="256"/>
        <v>0</v>
      </c>
      <c r="N2145">
        <f t="shared" si="255"/>
        <v>0</v>
      </c>
      <c r="O2145">
        <f t="shared" si="255"/>
        <v>0</v>
      </c>
      <c r="P2145">
        <f t="shared" si="255"/>
        <v>0</v>
      </c>
      <c r="Q2145">
        <f t="shared" si="255"/>
        <v>0</v>
      </c>
      <c r="R2145">
        <f t="shared" si="255"/>
        <v>0</v>
      </c>
      <c r="S2145">
        <f t="shared" si="255"/>
        <v>0</v>
      </c>
      <c r="T2145">
        <f t="shared" si="255"/>
        <v>0</v>
      </c>
      <c r="U2145">
        <f t="shared" si="255"/>
        <v>0</v>
      </c>
      <c r="V2145">
        <f t="shared" si="255"/>
        <v>0</v>
      </c>
      <c r="W2145">
        <f t="shared" si="255"/>
        <v>0</v>
      </c>
      <c r="X2145">
        <f t="shared" si="255"/>
        <v>0</v>
      </c>
    </row>
    <row r="2146" spans="3:24" ht="30" customHeight="1" thickTop="1" thickBot="1" x14ac:dyDescent="0.25">
      <c r="C2146" s="108"/>
      <c r="D2146" s="108"/>
      <c r="E2146" s="115"/>
      <c r="F2146" s="115"/>
      <c r="H2146" t="str">
        <f t="shared" si="251"/>
        <v/>
      </c>
      <c r="I2146" t="str">
        <f t="shared" si="252"/>
        <v/>
      </c>
      <c r="J2146" t="str">
        <f t="shared" si="253"/>
        <v/>
      </c>
      <c r="K2146" t="str">
        <f t="shared" si="254"/>
        <v/>
      </c>
      <c r="M2146">
        <f t="shared" si="256"/>
        <v>0</v>
      </c>
      <c r="N2146">
        <f t="shared" si="255"/>
        <v>0</v>
      </c>
      <c r="O2146">
        <f t="shared" si="255"/>
        <v>0</v>
      </c>
      <c r="P2146">
        <f t="shared" si="255"/>
        <v>0</v>
      </c>
      <c r="Q2146">
        <f t="shared" si="255"/>
        <v>0</v>
      </c>
      <c r="R2146">
        <f t="shared" si="255"/>
        <v>0</v>
      </c>
      <c r="S2146">
        <f t="shared" si="255"/>
        <v>0</v>
      </c>
      <c r="T2146">
        <f t="shared" si="255"/>
        <v>0</v>
      </c>
      <c r="U2146">
        <f t="shared" si="255"/>
        <v>0</v>
      </c>
      <c r="V2146">
        <f t="shared" si="255"/>
        <v>0</v>
      </c>
      <c r="W2146">
        <f t="shared" si="255"/>
        <v>0</v>
      </c>
      <c r="X2146">
        <f t="shared" si="255"/>
        <v>0</v>
      </c>
    </row>
    <row r="2147" spans="3:24" ht="30" customHeight="1" thickTop="1" thickBot="1" x14ac:dyDescent="0.25">
      <c r="C2147" s="108"/>
      <c r="D2147" s="108"/>
      <c r="E2147" s="115"/>
      <c r="F2147" s="115"/>
      <c r="H2147" t="str">
        <f t="shared" si="251"/>
        <v/>
      </c>
      <c r="I2147" t="str">
        <f t="shared" si="252"/>
        <v/>
      </c>
      <c r="J2147" t="str">
        <f t="shared" si="253"/>
        <v/>
      </c>
      <c r="K2147" t="str">
        <f t="shared" si="254"/>
        <v/>
      </c>
      <c r="M2147">
        <f t="shared" si="256"/>
        <v>0</v>
      </c>
      <c r="N2147">
        <f t="shared" si="255"/>
        <v>0</v>
      </c>
      <c r="O2147">
        <f t="shared" si="255"/>
        <v>0</v>
      </c>
      <c r="P2147">
        <f t="shared" si="255"/>
        <v>0</v>
      </c>
      <c r="Q2147">
        <f t="shared" si="255"/>
        <v>0</v>
      </c>
      <c r="R2147">
        <f t="shared" si="255"/>
        <v>0</v>
      </c>
      <c r="S2147">
        <f t="shared" si="255"/>
        <v>0</v>
      </c>
      <c r="T2147">
        <f t="shared" si="255"/>
        <v>0</v>
      </c>
      <c r="U2147">
        <f t="shared" si="255"/>
        <v>0</v>
      </c>
      <c r="V2147">
        <f t="shared" si="255"/>
        <v>0</v>
      </c>
      <c r="W2147">
        <f t="shared" si="255"/>
        <v>0</v>
      </c>
      <c r="X2147">
        <f t="shared" si="255"/>
        <v>0</v>
      </c>
    </row>
    <row r="2148" spans="3:24" ht="30" customHeight="1" thickTop="1" thickBot="1" x14ac:dyDescent="0.25">
      <c r="C2148" s="108"/>
      <c r="D2148" s="108"/>
      <c r="E2148" s="115"/>
      <c r="F2148" s="115"/>
      <c r="H2148" t="str">
        <f t="shared" si="251"/>
        <v/>
      </c>
      <c r="I2148" t="str">
        <f t="shared" si="252"/>
        <v/>
      </c>
      <c r="J2148" t="str">
        <f t="shared" si="253"/>
        <v/>
      </c>
      <c r="K2148" t="str">
        <f t="shared" si="254"/>
        <v/>
      </c>
      <c r="M2148">
        <f t="shared" si="256"/>
        <v>0</v>
      </c>
      <c r="N2148">
        <f t="shared" si="255"/>
        <v>0</v>
      </c>
      <c r="O2148">
        <f t="shared" si="255"/>
        <v>0</v>
      </c>
      <c r="P2148">
        <f t="shared" si="255"/>
        <v>0</v>
      </c>
      <c r="Q2148">
        <f t="shared" si="255"/>
        <v>0</v>
      </c>
      <c r="R2148">
        <f t="shared" si="255"/>
        <v>0</v>
      </c>
      <c r="S2148">
        <f t="shared" si="255"/>
        <v>0</v>
      </c>
      <c r="T2148">
        <f t="shared" si="255"/>
        <v>0</v>
      </c>
      <c r="U2148">
        <f t="shared" si="255"/>
        <v>0</v>
      </c>
      <c r="V2148">
        <f t="shared" si="255"/>
        <v>0</v>
      </c>
      <c r="W2148">
        <f t="shared" si="255"/>
        <v>0</v>
      </c>
      <c r="X2148">
        <f t="shared" si="255"/>
        <v>0</v>
      </c>
    </row>
    <row r="2149" spans="3:24" ht="30" customHeight="1" thickTop="1" thickBot="1" x14ac:dyDescent="0.25">
      <c r="C2149" s="108"/>
      <c r="D2149" s="108"/>
      <c r="E2149" s="115"/>
      <c r="F2149" s="115"/>
      <c r="H2149" t="str">
        <f t="shared" si="251"/>
        <v/>
      </c>
      <c r="I2149" t="str">
        <f t="shared" si="252"/>
        <v/>
      </c>
      <c r="J2149" t="str">
        <f t="shared" si="253"/>
        <v/>
      </c>
      <c r="K2149" t="str">
        <f t="shared" si="254"/>
        <v/>
      </c>
      <c r="M2149">
        <f t="shared" si="256"/>
        <v>0</v>
      </c>
      <c r="N2149">
        <f t="shared" si="255"/>
        <v>0</v>
      </c>
      <c r="O2149">
        <f t="shared" si="255"/>
        <v>0</v>
      </c>
      <c r="P2149">
        <f t="shared" si="255"/>
        <v>0</v>
      </c>
      <c r="Q2149">
        <f t="shared" si="255"/>
        <v>0</v>
      </c>
      <c r="R2149">
        <f t="shared" si="255"/>
        <v>0</v>
      </c>
      <c r="S2149">
        <f t="shared" si="255"/>
        <v>0</v>
      </c>
      <c r="T2149">
        <f t="shared" si="255"/>
        <v>0</v>
      </c>
      <c r="U2149">
        <f t="shared" si="255"/>
        <v>0</v>
      </c>
      <c r="V2149">
        <f t="shared" si="255"/>
        <v>0</v>
      </c>
      <c r="W2149">
        <f t="shared" si="255"/>
        <v>0</v>
      </c>
      <c r="X2149">
        <f t="shared" si="255"/>
        <v>0</v>
      </c>
    </row>
    <row r="2150" spans="3:24" ht="30" customHeight="1" thickTop="1" thickBot="1" x14ac:dyDescent="0.25">
      <c r="C2150" s="108"/>
      <c r="D2150" s="108"/>
      <c r="E2150" s="115"/>
      <c r="F2150" s="115"/>
      <c r="H2150" t="str">
        <f t="shared" si="251"/>
        <v/>
      </c>
      <c r="I2150" t="str">
        <f t="shared" si="252"/>
        <v/>
      </c>
      <c r="J2150" t="str">
        <f t="shared" si="253"/>
        <v/>
      </c>
      <c r="K2150" t="str">
        <f t="shared" si="254"/>
        <v/>
      </c>
      <c r="M2150">
        <f t="shared" si="256"/>
        <v>0</v>
      </c>
      <c r="N2150">
        <f t="shared" si="255"/>
        <v>0</v>
      </c>
      <c r="O2150">
        <f t="shared" si="255"/>
        <v>0</v>
      </c>
      <c r="P2150">
        <f t="shared" si="255"/>
        <v>0</v>
      </c>
      <c r="Q2150">
        <f t="shared" si="255"/>
        <v>0</v>
      </c>
      <c r="R2150">
        <f t="shared" si="255"/>
        <v>0</v>
      </c>
      <c r="S2150">
        <f t="shared" si="255"/>
        <v>0</v>
      </c>
      <c r="T2150">
        <f t="shared" si="255"/>
        <v>0</v>
      </c>
      <c r="U2150">
        <f t="shared" si="255"/>
        <v>0</v>
      </c>
      <c r="V2150">
        <f t="shared" si="255"/>
        <v>0</v>
      </c>
      <c r="W2150">
        <f t="shared" si="255"/>
        <v>0</v>
      </c>
      <c r="X2150">
        <f t="shared" si="255"/>
        <v>0</v>
      </c>
    </row>
    <row r="2151" spans="3:24" ht="30" customHeight="1" thickTop="1" thickBot="1" x14ac:dyDescent="0.25">
      <c r="C2151" s="108"/>
      <c r="D2151" s="108"/>
      <c r="E2151" s="115"/>
      <c r="F2151" s="115"/>
      <c r="H2151" t="str">
        <f t="shared" si="251"/>
        <v/>
      </c>
      <c r="I2151" t="str">
        <f t="shared" si="252"/>
        <v/>
      </c>
      <c r="J2151" t="str">
        <f t="shared" si="253"/>
        <v/>
      </c>
      <c r="K2151" t="str">
        <f t="shared" si="254"/>
        <v/>
      </c>
      <c r="M2151">
        <f t="shared" si="256"/>
        <v>0</v>
      </c>
      <c r="N2151">
        <f t="shared" si="255"/>
        <v>0</v>
      </c>
      <c r="O2151">
        <f t="shared" si="255"/>
        <v>0</v>
      </c>
      <c r="P2151">
        <f t="shared" si="255"/>
        <v>0</v>
      </c>
      <c r="Q2151">
        <f t="shared" si="255"/>
        <v>0</v>
      </c>
      <c r="R2151">
        <f t="shared" si="255"/>
        <v>0</v>
      </c>
      <c r="S2151">
        <f t="shared" si="255"/>
        <v>0</v>
      </c>
      <c r="T2151">
        <f t="shared" si="255"/>
        <v>0</v>
      </c>
      <c r="U2151">
        <f t="shared" si="255"/>
        <v>0</v>
      </c>
      <c r="V2151">
        <f t="shared" si="255"/>
        <v>0</v>
      </c>
      <c r="W2151">
        <f t="shared" ref="N2151:X2174" si="257">IF(ISERROR(IF(AND($H2151&lt;=W$6,$J2151&gt;=W$6),1,0)),"",IF(AND($H2151&lt;=W$6,$J2151&gt;=W$6),1,0))</f>
        <v>0</v>
      </c>
      <c r="X2151">
        <f t="shared" si="257"/>
        <v>0</v>
      </c>
    </row>
    <row r="2152" spans="3:24" ht="30" customHeight="1" thickTop="1" thickBot="1" x14ac:dyDescent="0.25">
      <c r="C2152" s="108"/>
      <c r="D2152" s="108"/>
      <c r="E2152" s="115"/>
      <c r="F2152" s="115"/>
      <c r="H2152" t="str">
        <f t="shared" si="251"/>
        <v/>
      </c>
      <c r="I2152" t="str">
        <f t="shared" si="252"/>
        <v/>
      </c>
      <c r="J2152" t="str">
        <f t="shared" si="253"/>
        <v/>
      </c>
      <c r="K2152" t="str">
        <f t="shared" si="254"/>
        <v/>
      </c>
      <c r="M2152">
        <f t="shared" si="256"/>
        <v>0</v>
      </c>
      <c r="N2152">
        <f t="shared" si="257"/>
        <v>0</v>
      </c>
      <c r="O2152">
        <f t="shared" si="257"/>
        <v>0</v>
      </c>
      <c r="P2152">
        <f t="shared" si="257"/>
        <v>0</v>
      </c>
      <c r="Q2152">
        <f t="shared" si="257"/>
        <v>0</v>
      </c>
      <c r="R2152">
        <f t="shared" si="257"/>
        <v>0</v>
      </c>
      <c r="S2152">
        <f t="shared" si="257"/>
        <v>0</v>
      </c>
      <c r="T2152">
        <f t="shared" si="257"/>
        <v>0</v>
      </c>
      <c r="U2152">
        <f t="shared" si="257"/>
        <v>0</v>
      </c>
      <c r="V2152">
        <f t="shared" si="257"/>
        <v>0</v>
      </c>
      <c r="W2152">
        <f t="shared" si="257"/>
        <v>0</v>
      </c>
      <c r="X2152">
        <f t="shared" si="257"/>
        <v>0</v>
      </c>
    </row>
    <row r="2153" spans="3:24" ht="30" customHeight="1" thickTop="1" thickBot="1" x14ac:dyDescent="0.25">
      <c r="C2153" s="108"/>
      <c r="D2153" s="108"/>
      <c r="E2153" s="115"/>
      <c r="F2153" s="115"/>
      <c r="H2153" t="str">
        <f t="shared" si="251"/>
        <v/>
      </c>
      <c r="I2153" t="str">
        <f t="shared" si="252"/>
        <v/>
      </c>
      <c r="J2153" t="str">
        <f t="shared" si="253"/>
        <v/>
      </c>
      <c r="K2153" t="str">
        <f t="shared" si="254"/>
        <v/>
      </c>
      <c r="M2153">
        <f t="shared" si="256"/>
        <v>0</v>
      </c>
      <c r="N2153">
        <f t="shared" si="257"/>
        <v>0</v>
      </c>
      <c r="O2153">
        <f t="shared" si="257"/>
        <v>0</v>
      </c>
      <c r="P2153">
        <f t="shared" si="257"/>
        <v>0</v>
      </c>
      <c r="Q2153">
        <f t="shared" si="257"/>
        <v>0</v>
      </c>
      <c r="R2153">
        <f t="shared" si="257"/>
        <v>0</v>
      </c>
      <c r="S2153">
        <f t="shared" si="257"/>
        <v>0</v>
      </c>
      <c r="T2153">
        <f t="shared" si="257"/>
        <v>0</v>
      </c>
      <c r="U2153">
        <f t="shared" si="257"/>
        <v>0</v>
      </c>
      <c r="V2153">
        <f t="shared" si="257"/>
        <v>0</v>
      </c>
      <c r="W2153">
        <f t="shared" si="257"/>
        <v>0</v>
      </c>
      <c r="X2153">
        <f t="shared" si="257"/>
        <v>0</v>
      </c>
    </row>
    <row r="2154" spans="3:24" ht="30" customHeight="1" thickTop="1" thickBot="1" x14ac:dyDescent="0.25">
      <c r="C2154" s="108"/>
      <c r="D2154" s="108"/>
      <c r="E2154" s="115"/>
      <c r="F2154" s="115"/>
      <c r="H2154" t="str">
        <f t="shared" si="251"/>
        <v/>
      </c>
      <c r="I2154" t="str">
        <f t="shared" si="252"/>
        <v/>
      </c>
      <c r="J2154" t="str">
        <f t="shared" si="253"/>
        <v/>
      </c>
      <c r="K2154" t="str">
        <f t="shared" si="254"/>
        <v/>
      </c>
      <c r="M2154">
        <f t="shared" si="256"/>
        <v>0</v>
      </c>
      <c r="N2154">
        <f t="shared" si="257"/>
        <v>0</v>
      </c>
      <c r="O2154">
        <f t="shared" si="257"/>
        <v>0</v>
      </c>
      <c r="P2154">
        <f t="shared" si="257"/>
        <v>0</v>
      </c>
      <c r="Q2154">
        <f t="shared" si="257"/>
        <v>0</v>
      </c>
      <c r="R2154">
        <f t="shared" si="257"/>
        <v>0</v>
      </c>
      <c r="S2154">
        <f t="shared" si="257"/>
        <v>0</v>
      </c>
      <c r="T2154">
        <f t="shared" si="257"/>
        <v>0</v>
      </c>
      <c r="U2154">
        <f t="shared" si="257"/>
        <v>0</v>
      </c>
      <c r="V2154">
        <f t="shared" si="257"/>
        <v>0</v>
      </c>
      <c r="W2154">
        <f t="shared" si="257"/>
        <v>0</v>
      </c>
      <c r="X2154">
        <f t="shared" si="257"/>
        <v>0</v>
      </c>
    </row>
    <row r="2155" spans="3:24" ht="30" customHeight="1" thickTop="1" thickBot="1" x14ac:dyDescent="0.25">
      <c r="C2155" s="108"/>
      <c r="D2155" s="108"/>
      <c r="E2155" s="115"/>
      <c r="F2155" s="115"/>
      <c r="H2155" t="str">
        <f t="shared" si="251"/>
        <v/>
      </c>
      <c r="I2155" t="str">
        <f t="shared" si="252"/>
        <v/>
      </c>
      <c r="J2155" t="str">
        <f t="shared" si="253"/>
        <v/>
      </c>
      <c r="K2155" t="str">
        <f t="shared" si="254"/>
        <v/>
      </c>
      <c r="M2155">
        <f t="shared" si="256"/>
        <v>0</v>
      </c>
      <c r="N2155">
        <f t="shared" si="257"/>
        <v>0</v>
      </c>
      <c r="O2155">
        <f t="shared" si="257"/>
        <v>0</v>
      </c>
      <c r="P2155">
        <f t="shared" si="257"/>
        <v>0</v>
      </c>
      <c r="Q2155">
        <f t="shared" si="257"/>
        <v>0</v>
      </c>
      <c r="R2155">
        <f t="shared" si="257"/>
        <v>0</v>
      </c>
      <c r="S2155">
        <f t="shared" si="257"/>
        <v>0</v>
      </c>
      <c r="T2155">
        <f t="shared" si="257"/>
        <v>0</v>
      </c>
      <c r="U2155">
        <f t="shared" si="257"/>
        <v>0</v>
      </c>
      <c r="V2155">
        <f t="shared" si="257"/>
        <v>0</v>
      </c>
      <c r="W2155">
        <f t="shared" si="257"/>
        <v>0</v>
      </c>
      <c r="X2155">
        <f t="shared" si="257"/>
        <v>0</v>
      </c>
    </row>
    <row r="2156" spans="3:24" ht="30" customHeight="1" thickTop="1" thickBot="1" x14ac:dyDescent="0.25">
      <c r="C2156" s="108"/>
      <c r="D2156" s="108"/>
      <c r="E2156" s="115"/>
      <c r="F2156" s="115"/>
      <c r="H2156" t="str">
        <f t="shared" si="251"/>
        <v/>
      </c>
      <c r="I2156" t="str">
        <f t="shared" si="252"/>
        <v/>
      </c>
      <c r="J2156" t="str">
        <f t="shared" si="253"/>
        <v/>
      </c>
      <c r="K2156" t="str">
        <f t="shared" si="254"/>
        <v/>
      </c>
      <c r="M2156">
        <f t="shared" si="256"/>
        <v>0</v>
      </c>
      <c r="N2156">
        <f t="shared" si="257"/>
        <v>0</v>
      </c>
      <c r="O2156">
        <f t="shared" si="257"/>
        <v>0</v>
      </c>
      <c r="P2156">
        <f t="shared" si="257"/>
        <v>0</v>
      </c>
      <c r="Q2156">
        <f t="shared" si="257"/>
        <v>0</v>
      </c>
      <c r="R2156">
        <f t="shared" si="257"/>
        <v>0</v>
      </c>
      <c r="S2156">
        <f t="shared" si="257"/>
        <v>0</v>
      </c>
      <c r="T2156">
        <f t="shared" si="257"/>
        <v>0</v>
      </c>
      <c r="U2156">
        <f t="shared" si="257"/>
        <v>0</v>
      </c>
      <c r="V2156">
        <f t="shared" si="257"/>
        <v>0</v>
      </c>
      <c r="W2156">
        <f t="shared" si="257"/>
        <v>0</v>
      </c>
      <c r="X2156">
        <f t="shared" si="257"/>
        <v>0</v>
      </c>
    </row>
    <row r="2157" spans="3:24" ht="30" customHeight="1" thickTop="1" thickBot="1" x14ac:dyDescent="0.25">
      <c r="C2157" s="108"/>
      <c r="D2157" s="108"/>
      <c r="E2157" s="115"/>
      <c r="F2157" s="115"/>
      <c r="H2157" t="str">
        <f t="shared" si="251"/>
        <v/>
      </c>
      <c r="I2157" t="str">
        <f t="shared" si="252"/>
        <v/>
      </c>
      <c r="J2157" t="str">
        <f t="shared" si="253"/>
        <v/>
      </c>
      <c r="K2157" t="str">
        <f t="shared" si="254"/>
        <v/>
      </c>
      <c r="M2157">
        <f t="shared" si="256"/>
        <v>0</v>
      </c>
      <c r="N2157">
        <f t="shared" si="257"/>
        <v>0</v>
      </c>
      <c r="O2157">
        <f t="shared" si="257"/>
        <v>0</v>
      </c>
      <c r="P2157">
        <f t="shared" si="257"/>
        <v>0</v>
      </c>
      <c r="Q2157">
        <f t="shared" si="257"/>
        <v>0</v>
      </c>
      <c r="R2157">
        <f t="shared" si="257"/>
        <v>0</v>
      </c>
      <c r="S2157">
        <f t="shared" si="257"/>
        <v>0</v>
      </c>
      <c r="T2157">
        <f t="shared" si="257"/>
        <v>0</v>
      </c>
      <c r="U2157">
        <f t="shared" si="257"/>
        <v>0</v>
      </c>
      <c r="V2157">
        <f t="shared" si="257"/>
        <v>0</v>
      </c>
      <c r="W2157">
        <f t="shared" si="257"/>
        <v>0</v>
      </c>
      <c r="X2157">
        <f t="shared" si="257"/>
        <v>0</v>
      </c>
    </row>
    <row r="2158" spans="3:24" ht="30" customHeight="1" thickTop="1" thickBot="1" x14ac:dyDescent="0.25">
      <c r="C2158" s="108"/>
      <c r="D2158" s="108"/>
      <c r="E2158" s="115"/>
      <c r="F2158" s="115"/>
      <c r="H2158" t="str">
        <f t="shared" si="251"/>
        <v/>
      </c>
      <c r="I2158" t="str">
        <f t="shared" si="252"/>
        <v/>
      </c>
      <c r="J2158" t="str">
        <f t="shared" si="253"/>
        <v/>
      </c>
      <c r="K2158" t="str">
        <f t="shared" si="254"/>
        <v/>
      </c>
      <c r="M2158">
        <f t="shared" si="256"/>
        <v>0</v>
      </c>
      <c r="N2158">
        <f t="shared" si="257"/>
        <v>0</v>
      </c>
      <c r="O2158">
        <f t="shared" si="257"/>
        <v>0</v>
      </c>
      <c r="P2158">
        <f t="shared" si="257"/>
        <v>0</v>
      </c>
      <c r="Q2158">
        <f t="shared" si="257"/>
        <v>0</v>
      </c>
      <c r="R2158">
        <f t="shared" si="257"/>
        <v>0</v>
      </c>
      <c r="S2158">
        <f t="shared" si="257"/>
        <v>0</v>
      </c>
      <c r="T2158">
        <f t="shared" si="257"/>
        <v>0</v>
      </c>
      <c r="U2158">
        <f t="shared" si="257"/>
        <v>0</v>
      </c>
      <c r="V2158">
        <f t="shared" si="257"/>
        <v>0</v>
      </c>
      <c r="W2158">
        <f t="shared" si="257"/>
        <v>0</v>
      </c>
      <c r="X2158">
        <f t="shared" si="257"/>
        <v>0</v>
      </c>
    </row>
    <row r="2159" spans="3:24" ht="30" customHeight="1" thickTop="1" thickBot="1" x14ac:dyDescent="0.25">
      <c r="C2159" s="108"/>
      <c r="D2159" s="108"/>
      <c r="E2159" s="115"/>
      <c r="F2159" s="115"/>
      <c r="H2159" t="str">
        <f t="shared" si="251"/>
        <v/>
      </c>
      <c r="I2159" t="str">
        <f t="shared" si="252"/>
        <v/>
      </c>
      <c r="J2159" t="str">
        <f t="shared" si="253"/>
        <v/>
      </c>
      <c r="K2159" t="str">
        <f t="shared" si="254"/>
        <v/>
      </c>
      <c r="M2159">
        <f t="shared" si="256"/>
        <v>0</v>
      </c>
      <c r="N2159">
        <f t="shared" si="257"/>
        <v>0</v>
      </c>
      <c r="O2159">
        <f t="shared" si="257"/>
        <v>0</v>
      </c>
      <c r="P2159">
        <f t="shared" si="257"/>
        <v>0</v>
      </c>
      <c r="Q2159">
        <f t="shared" si="257"/>
        <v>0</v>
      </c>
      <c r="R2159">
        <f t="shared" si="257"/>
        <v>0</v>
      </c>
      <c r="S2159">
        <f t="shared" si="257"/>
        <v>0</v>
      </c>
      <c r="T2159">
        <f t="shared" si="257"/>
        <v>0</v>
      </c>
      <c r="U2159">
        <f t="shared" si="257"/>
        <v>0</v>
      </c>
      <c r="V2159">
        <f t="shared" si="257"/>
        <v>0</v>
      </c>
      <c r="W2159">
        <f t="shared" si="257"/>
        <v>0</v>
      </c>
      <c r="X2159">
        <f t="shared" si="257"/>
        <v>0</v>
      </c>
    </row>
    <row r="2160" spans="3:24" ht="30" customHeight="1" thickTop="1" thickBot="1" x14ac:dyDescent="0.25">
      <c r="C2160" s="108"/>
      <c r="D2160" s="108"/>
      <c r="E2160" s="115"/>
      <c r="F2160" s="115"/>
      <c r="H2160" t="str">
        <f t="shared" si="251"/>
        <v/>
      </c>
      <c r="I2160" t="str">
        <f t="shared" si="252"/>
        <v/>
      </c>
      <c r="J2160" t="str">
        <f t="shared" si="253"/>
        <v/>
      </c>
      <c r="K2160" t="str">
        <f t="shared" si="254"/>
        <v/>
      </c>
      <c r="M2160">
        <f t="shared" si="256"/>
        <v>0</v>
      </c>
      <c r="N2160">
        <f t="shared" si="257"/>
        <v>0</v>
      </c>
      <c r="O2160">
        <f t="shared" si="257"/>
        <v>0</v>
      </c>
      <c r="P2160">
        <f t="shared" si="257"/>
        <v>0</v>
      </c>
      <c r="Q2160">
        <f t="shared" si="257"/>
        <v>0</v>
      </c>
      <c r="R2160">
        <f t="shared" si="257"/>
        <v>0</v>
      </c>
      <c r="S2160">
        <f t="shared" si="257"/>
        <v>0</v>
      </c>
      <c r="T2160">
        <f t="shared" si="257"/>
        <v>0</v>
      </c>
      <c r="U2160">
        <f t="shared" si="257"/>
        <v>0</v>
      </c>
      <c r="V2160">
        <f t="shared" si="257"/>
        <v>0</v>
      </c>
      <c r="W2160">
        <f t="shared" si="257"/>
        <v>0</v>
      </c>
      <c r="X2160">
        <f t="shared" si="257"/>
        <v>0</v>
      </c>
    </row>
    <row r="2161" spans="3:24" ht="30" customHeight="1" thickTop="1" thickBot="1" x14ac:dyDescent="0.25">
      <c r="C2161" s="108"/>
      <c r="D2161" s="108"/>
      <c r="E2161" s="115"/>
      <c r="F2161" s="115"/>
      <c r="H2161" t="str">
        <f t="shared" si="251"/>
        <v/>
      </c>
      <c r="I2161" t="str">
        <f t="shared" si="252"/>
        <v/>
      </c>
      <c r="J2161" t="str">
        <f t="shared" si="253"/>
        <v/>
      </c>
      <c r="K2161" t="str">
        <f t="shared" si="254"/>
        <v/>
      </c>
      <c r="M2161">
        <f t="shared" si="256"/>
        <v>0</v>
      </c>
      <c r="N2161">
        <f t="shared" si="257"/>
        <v>0</v>
      </c>
      <c r="O2161">
        <f t="shared" si="257"/>
        <v>0</v>
      </c>
      <c r="P2161">
        <f t="shared" si="257"/>
        <v>0</v>
      </c>
      <c r="Q2161">
        <f t="shared" si="257"/>
        <v>0</v>
      </c>
      <c r="R2161">
        <f t="shared" si="257"/>
        <v>0</v>
      </c>
      <c r="S2161">
        <f t="shared" si="257"/>
        <v>0</v>
      </c>
      <c r="T2161">
        <f t="shared" si="257"/>
        <v>0</v>
      </c>
      <c r="U2161">
        <f t="shared" si="257"/>
        <v>0</v>
      </c>
      <c r="V2161">
        <f t="shared" si="257"/>
        <v>0</v>
      </c>
      <c r="W2161">
        <f t="shared" si="257"/>
        <v>0</v>
      </c>
      <c r="X2161">
        <f t="shared" si="257"/>
        <v>0</v>
      </c>
    </row>
    <row r="2162" spans="3:24" ht="30" customHeight="1" thickTop="1" thickBot="1" x14ac:dyDescent="0.25">
      <c r="C2162" s="108"/>
      <c r="D2162" s="108"/>
      <c r="E2162" s="115"/>
      <c r="F2162" s="115"/>
      <c r="H2162" t="str">
        <f t="shared" si="251"/>
        <v/>
      </c>
      <c r="I2162" t="str">
        <f t="shared" si="252"/>
        <v/>
      </c>
      <c r="J2162" t="str">
        <f t="shared" si="253"/>
        <v/>
      </c>
      <c r="K2162" t="str">
        <f t="shared" si="254"/>
        <v/>
      </c>
      <c r="M2162">
        <f t="shared" si="256"/>
        <v>0</v>
      </c>
      <c r="N2162">
        <f t="shared" si="257"/>
        <v>0</v>
      </c>
      <c r="O2162">
        <f t="shared" si="257"/>
        <v>0</v>
      </c>
      <c r="P2162">
        <f t="shared" si="257"/>
        <v>0</v>
      </c>
      <c r="Q2162">
        <f t="shared" si="257"/>
        <v>0</v>
      </c>
      <c r="R2162">
        <f t="shared" si="257"/>
        <v>0</v>
      </c>
      <c r="S2162">
        <f t="shared" si="257"/>
        <v>0</v>
      </c>
      <c r="T2162">
        <f t="shared" si="257"/>
        <v>0</v>
      </c>
      <c r="U2162">
        <f t="shared" si="257"/>
        <v>0</v>
      </c>
      <c r="V2162">
        <f t="shared" si="257"/>
        <v>0</v>
      </c>
      <c r="W2162">
        <f t="shared" si="257"/>
        <v>0</v>
      </c>
      <c r="X2162">
        <f t="shared" si="257"/>
        <v>0</v>
      </c>
    </row>
    <row r="2163" spans="3:24" ht="30" customHeight="1" thickTop="1" thickBot="1" x14ac:dyDescent="0.25">
      <c r="C2163" s="108"/>
      <c r="D2163" s="108"/>
      <c r="E2163" s="115"/>
      <c r="F2163" s="115"/>
      <c r="H2163" t="str">
        <f t="shared" si="251"/>
        <v/>
      </c>
      <c r="I2163" t="str">
        <f t="shared" si="252"/>
        <v/>
      </c>
      <c r="J2163" t="str">
        <f t="shared" si="253"/>
        <v/>
      </c>
      <c r="K2163" t="str">
        <f t="shared" si="254"/>
        <v/>
      </c>
      <c r="M2163">
        <f t="shared" si="256"/>
        <v>0</v>
      </c>
      <c r="N2163">
        <f t="shared" si="257"/>
        <v>0</v>
      </c>
      <c r="O2163">
        <f t="shared" si="257"/>
        <v>0</v>
      </c>
      <c r="P2163">
        <f t="shared" si="257"/>
        <v>0</v>
      </c>
      <c r="Q2163">
        <f t="shared" si="257"/>
        <v>0</v>
      </c>
      <c r="R2163">
        <f t="shared" si="257"/>
        <v>0</v>
      </c>
      <c r="S2163">
        <f t="shared" si="257"/>
        <v>0</v>
      </c>
      <c r="T2163">
        <f t="shared" si="257"/>
        <v>0</v>
      </c>
      <c r="U2163">
        <f t="shared" si="257"/>
        <v>0</v>
      </c>
      <c r="V2163">
        <f t="shared" si="257"/>
        <v>0</v>
      </c>
      <c r="W2163">
        <f t="shared" si="257"/>
        <v>0</v>
      </c>
      <c r="X2163">
        <f t="shared" si="257"/>
        <v>0</v>
      </c>
    </row>
    <row r="2164" spans="3:24" ht="30" customHeight="1" thickTop="1" thickBot="1" x14ac:dyDescent="0.25">
      <c r="C2164" s="108"/>
      <c r="D2164" s="108"/>
      <c r="E2164" s="115"/>
      <c r="F2164" s="115"/>
      <c r="H2164" t="str">
        <f t="shared" si="251"/>
        <v/>
      </c>
      <c r="I2164" t="str">
        <f t="shared" si="252"/>
        <v/>
      </c>
      <c r="J2164" t="str">
        <f t="shared" si="253"/>
        <v/>
      </c>
      <c r="K2164" t="str">
        <f t="shared" si="254"/>
        <v/>
      </c>
      <c r="M2164">
        <f t="shared" si="256"/>
        <v>0</v>
      </c>
      <c r="N2164">
        <f t="shared" si="257"/>
        <v>0</v>
      </c>
      <c r="O2164">
        <f t="shared" si="257"/>
        <v>0</v>
      </c>
      <c r="P2164">
        <f t="shared" si="257"/>
        <v>0</v>
      </c>
      <c r="Q2164">
        <f t="shared" si="257"/>
        <v>0</v>
      </c>
      <c r="R2164">
        <f t="shared" si="257"/>
        <v>0</v>
      </c>
      <c r="S2164">
        <f t="shared" si="257"/>
        <v>0</v>
      </c>
      <c r="T2164">
        <f t="shared" si="257"/>
        <v>0</v>
      </c>
      <c r="U2164">
        <f t="shared" si="257"/>
        <v>0</v>
      </c>
      <c r="V2164">
        <f t="shared" si="257"/>
        <v>0</v>
      </c>
      <c r="W2164">
        <f t="shared" si="257"/>
        <v>0</v>
      </c>
      <c r="X2164">
        <f t="shared" si="257"/>
        <v>0</v>
      </c>
    </row>
    <row r="2165" spans="3:24" ht="30" customHeight="1" thickTop="1" thickBot="1" x14ac:dyDescent="0.25">
      <c r="C2165" s="108"/>
      <c r="D2165" s="108"/>
      <c r="E2165" s="115"/>
      <c r="F2165" s="115"/>
      <c r="H2165" t="str">
        <f t="shared" si="251"/>
        <v/>
      </c>
      <c r="I2165" t="str">
        <f t="shared" si="252"/>
        <v/>
      </c>
      <c r="J2165" t="str">
        <f t="shared" si="253"/>
        <v/>
      </c>
      <c r="K2165" t="str">
        <f t="shared" si="254"/>
        <v/>
      </c>
      <c r="M2165">
        <f t="shared" si="256"/>
        <v>0</v>
      </c>
      <c r="N2165">
        <f t="shared" si="257"/>
        <v>0</v>
      </c>
      <c r="O2165">
        <f t="shared" si="257"/>
        <v>0</v>
      </c>
      <c r="P2165">
        <f t="shared" si="257"/>
        <v>0</v>
      </c>
      <c r="Q2165">
        <f t="shared" si="257"/>
        <v>0</v>
      </c>
      <c r="R2165">
        <f t="shared" si="257"/>
        <v>0</v>
      </c>
      <c r="S2165">
        <f t="shared" si="257"/>
        <v>0</v>
      </c>
      <c r="T2165">
        <f t="shared" si="257"/>
        <v>0</v>
      </c>
      <c r="U2165">
        <f t="shared" si="257"/>
        <v>0</v>
      </c>
      <c r="V2165">
        <f t="shared" si="257"/>
        <v>0</v>
      </c>
      <c r="W2165">
        <f t="shared" si="257"/>
        <v>0</v>
      </c>
      <c r="X2165">
        <f t="shared" si="257"/>
        <v>0</v>
      </c>
    </row>
    <row r="2166" spans="3:24" ht="30" customHeight="1" thickTop="1" thickBot="1" x14ac:dyDescent="0.25">
      <c r="C2166" s="108"/>
      <c r="D2166" s="108"/>
      <c r="E2166" s="115"/>
      <c r="F2166" s="115"/>
      <c r="H2166" t="str">
        <f t="shared" si="251"/>
        <v/>
      </c>
      <c r="I2166" t="str">
        <f t="shared" si="252"/>
        <v/>
      </c>
      <c r="J2166" t="str">
        <f t="shared" si="253"/>
        <v/>
      </c>
      <c r="K2166" t="str">
        <f t="shared" si="254"/>
        <v/>
      </c>
      <c r="M2166">
        <f t="shared" si="256"/>
        <v>0</v>
      </c>
      <c r="N2166">
        <f t="shared" si="257"/>
        <v>0</v>
      </c>
      <c r="O2166">
        <f t="shared" si="257"/>
        <v>0</v>
      </c>
      <c r="P2166">
        <f t="shared" si="257"/>
        <v>0</v>
      </c>
      <c r="Q2166">
        <f t="shared" si="257"/>
        <v>0</v>
      </c>
      <c r="R2166">
        <f t="shared" si="257"/>
        <v>0</v>
      </c>
      <c r="S2166">
        <f t="shared" si="257"/>
        <v>0</v>
      </c>
      <c r="T2166">
        <f t="shared" si="257"/>
        <v>0</v>
      </c>
      <c r="U2166">
        <f t="shared" si="257"/>
        <v>0</v>
      </c>
      <c r="V2166">
        <f t="shared" si="257"/>
        <v>0</v>
      </c>
      <c r="W2166">
        <f t="shared" si="257"/>
        <v>0</v>
      </c>
      <c r="X2166">
        <f t="shared" si="257"/>
        <v>0</v>
      </c>
    </row>
    <row r="2167" spans="3:24" ht="30" customHeight="1" thickTop="1" thickBot="1" x14ac:dyDescent="0.25">
      <c r="C2167" s="108"/>
      <c r="D2167" s="108"/>
      <c r="E2167" s="115"/>
      <c r="F2167" s="115"/>
      <c r="H2167" t="str">
        <f t="shared" si="251"/>
        <v/>
      </c>
      <c r="I2167" t="str">
        <f t="shared" si="252"/>
        <v/>
      </c>
      <c r="J2167" t="str">
        <f t="shared" si="253"/>
        <v/>
      </c>
      <c r="K2167" t="str">
        <f t="shared" si="254"/>
        <v/>
      </c>
      <c r="M2167">
        <f t="shared" si="256"/>
        <v>0</v>
      </c>
      <c r="N2167">
        <f t="shared" si="257"/>
        <v>0</v>
      </c>
      <c r="O2167">
        <f t="shared" si="257"/>
        <v>0</v>
      </c>
      <c r="P2167">
        <f t="shared" si="257"/>
        <v>0</v>
      </c>
      <c r="Q2167">
        <f t="shared" si="257"/>
        <v>0</v>
      </c>
      <c r="R2167">
        <f t="shared" si="257"/>
        <v>0</v>
      </c>
      <c r="S2167">
        <f t="shared" si="257"/>
        <v>0</v>
      </c>
      <c r="T2167">
        <f t="shared" si="257"/>
        <v>0</v>
      </c>
      <c r="U2167">
        <f t="shared" si="257"/>
        <v>0</v>
      </c>
      <c r="V2167">
        <f t="shared" si="257"/>
        <v>0</v>
      </c>
      <c r="W2167">
        <f t="shared" si="257"/>
        <v>0</v>
      </c>
      <c r="X2167">
        <f t="shared" si="257"/>
        <v>0</v>
      </c>
    </row>
    <row r="2168" spans="3:24" ht="30" customHeight="1" thickTop="1" thickBot="1" x14ac:dyDescent="0.25">
      <c r="C2168" s="108"/>
      <c r="D2168" s="108"/>
      <c r="E2168" s="115"/>
      <c r="F2168" s="115"/>
      <c r="H2168" t="str">
        <f t="shared" si="251"/>
        <v/>
      </c>
      <c r="I2168" t="str">
        <f t="shared" si="252"/>
        <v/>
      </c>
      <c r="J2168" t="str">
        <f t="shared" si="253"/>
        <v/>
      </c>
      <c r="K2168" t="str">
        <f t="shared" si="254"/>
        <v/>
      </c>
      <c r="M2168">
        <f t="shared" si="256"/>
        <v>0</v>
      </c>
      <c r="N2168">
        <f t="shared" si="257"/>
        <v>0</v>
      </c>
      <c r="O2168">
        <f t="shared" si="257"/>
        <v>0</v>
      </c>
      <c r="P2168">
        <f t="shared" si="257"/>
        <v>0</v>
      </c>
      <c r="Q2168">
        <f t="shared" si="257"/>
        <v>0</v>
      </c>
      <c r="R2168">
        <f t="shared" si="257"/>
        <v>0</v>
      </c>
      <c r="S2168">
        <f t="shared" si="257"/>
        <v>0</v>
      </c>
      <c r="T2168">
        <f t="shared" si="257"/>
        <v>0</v>
      </c>
      <c r="U2168">
        <f t="shared" si="257"/>
        <v>0</v>
      </c>
      <c r="V2168">
        <f t="shared" si="257"/>
        <v>0</v>
      </c>
      <c r="W2168">
        <f t="shared" si="257"/>
        <v>0</v>
      </c>
      <c r="X2168">
        <f t="shared" si="257"/>
        <v>0</v>
      </c>
    </row>
    <row r="2169" spans="3:24" ht="30" customHeight="1" thickTop="1" thickBot="1" x14ac:dyDescent="0.25">
      <c r="C2169" s="108"/>
      <c r="D2169" s="108"/>
      <c r="E2169" s="115"/>
      <c r="F2169" s="115"/>
      <c r="H2169" t="str">
        <f t="shared" si="251"/>
        <v/>
      </c>
      <c r="I2169" t="str">
        <f t="shared" si="252"/>
        <v/>
      </c>
      <c r="J2169" t="str">
        <f t="shared" si="253"/>
        <v/>
      </c>
      <c r="K2169" t="str">
        <f t="shared" si="254"/>
        <v/>
      </c>
      <c r="M2169">
        <f t="shared" si="256"/>
        <v>0</v>
      </c>
      <c r="N2169">
        <f t="shared" si="257"/>
        <v>0</v>
      </c>
      <c r="O2169">
        <f t="shared" si="257"/>
        <v>0</v>
      </c>
      <c r="P2169">
        <f t="shared" si="257"/>
        <v>0</v>
      </c>
      <c r="Q2169">
        <f t="shared" si="257"/>
        <v>0</v>
      </c>
      <c r="R2169">
        <f t="shared" si="257"/>
        <v>0</v>
      </c>
      <c r="S2169">
        <f t="shared" si="257"/>
        <v>0</v>
      </c>
      <c r="T2169">
        <f t="shared" si="257"/>
        <v>0</v>
      </c>
      <c r="U2169">
        <f t="shared" si="257"/>
        <v>0</v>
      </c>
      <c r="V2169">
        <f t="shared" si="257"/>
        <v>0</v>
      </c>
      <c r="W2169">
        <f t="shared" si="257"/>
        <v>0</v>
      </c>
      <c r="X2169">
        <f t="shared" si="257"/>
        <v>0</v>
      </c>
    </row>
    <row r="2170" spans="3:24" ht="30" customHeight="1" thickTop="1" thickBot="1" x14ac:dyDescent="0.25">
      <c r="C2170" s="108"/>
      <c r="D2170" s="108"/>
      <c r="E2170" s="115"/>
      <c r="F2170" s="115"/>
      <c r="H2170" t="str">
        <f t="shared" si="251"/>
        <v/>
      </c>
      <c r="I2170" t="str">
        <f t="shared" si="252"/>
        <v/>
      </c>
      <c r="J2170" t="str">
        <f t="shared" si="253"/>
        <v/>
      </c>
      <c r="K2170" t="str">
        <f t="shared" si="254"/>
        <v/>
      </c>
      <c r="M2170">
        <f t="shared" si="256"/>
        <v>0</v>
      </c>
      <c r="N2170">
        <f t="shared" si="257"/>
        <v>0</v>
      </c>
      <c r="O2170">
        <f t="shared" si="257"/>
        <v>0</v>
      </c>
      <c r="P2170">
        <f t="shared" si="257"/>
        <v>0</v>
      </c>
      <c r="Q2170">
        <f t="shared" si="257"/>
        <v>0</v>
      </c>
      <c r="R2170">
        <f t="shared" si="257"/>
        <v>0</v>
      </c>
      <c r="S2170">
        <f t="shared" si="257"/>
        <v>0</v>
      </c>
      <c r="T2170">
        <f t="shared" si="257"/>
        <v>0</v>
      </c>
      <c r="U2170">
        <f t="shared" si="257"/>
        <v>0</v>
      </c>
      <c r="V2170">
        <f t="shared" si="257"/>
        <v>0</v>
      </c>
      <c r="W2170">
        <f t="shared" si="257"/>
        <v>0</v>
      </c>
      <c r="X2170">
        <f t="shared" si="257"/>
        <v>0</v>
      </c>
    </row>
    <row r="2171" spans="3:24" ht="30" customHeight="1" thickTop="1" thickBot="1" x14ac:dyDescent="0.25">
      <c r="C2171" s="108"/>
      <c r="D2171" s="108"/>
      <c r="E2171" s="115"/>
      <c r="F2171" s="115"/>
      <c r="H2171" t="str">
        <f t="shared" si="251"/>
        <v/>
      </c>
      <c r="I2171" t="str">
        <f t="shared" si="252"/>
        <v/>
      </c>
      <c r="J2171" t="str">
        <f t="shared" si="253"/>
        <v/>
      </c>
      <c r="K2171" t="str">
        <f t="shared" si="254"/>
        <v/>
      </c>
      <c r="M2171">
        <f t="shared" si="256"/>
        <v>0</v>
      </c>
      <c r="N2171">
        <f t="shared" si="257"/>
        <v>0</v>
      </c>
      <c r="O2171">
        <f t="shared" si="257"/>
        <v>0</v>
      </c>
      <c r="P2171">
        <f t="shared" si="257"/>
        <v>0</v>
      </c>
      <c r="Q2171">
        <f t="shared" si="257"/>
        <v>0</v>
      </c>
      <c r="R2171">
        <f t="shared" si="257"/>
        <v>0</v>
      </c>
      <c r="S2171">
        <f t="shared" si="257"/>
        <v>0</v>
      </c>
      <c r="T2171">
        <f t="shared" si="257"/>
        <v>0</v>
      </c>
      <c r="U2171">
        <f t="shared" si="257"/>
        <v>0</v>
      </c>
      <c r="V2171">
        <f t="shared" si="257"/>
        <v>0</v>
      </c>
      <c r="W2171">
        <f t="shared" si="257"/>
        <v>0</v>
      </c>
      <c r="X2171">
        <f t="shared" si="257"/>
        <v>0</v>
      </c>
    </row>
    <row r="2172" spans="3:24" ht="30" customHeight="1" thickTop="1" thickBot="1" x14ac:dyDescent="0.25">
      <c r="C2172" s="108"/>
      <c r="D2172" s="108"/>
      <c r="E2172" s="115"/>
      <c r="F2172" s="115"/>
      <c r="H2172" t="str">
        <f t="shared" si="251"/>
        <v/>
      </c>
      <c r="I2172" t="str">
        <f t="shared" si="252"/>
        <v/>
      </c>
      <c r="J2172" t="str">
        <f t="shared" si="253"/>
        <v/>
      </c>
      <c r="K2172" t="str">
        <f t="shared" si="254"/>
        <v/>
      </c>
      <c r="M2172">
        <f t="shared" si="256"/>
        <v>0</v>
      </c>
      <c r="N2172">
        <f t="shared" si="257"/>
        <v>0</v>
      </c>
      <c r="O2172">
        <f t="shared" si="257"/>
        <v>0</v>
      </c>
      <c r="P2172">
        <f t="shared" si="257"/>
        <v>0</v>
      </c>
      <c r="Q2172">
        <f t="shared" si="257"/>
        <v>0</v>
      </c>
      <c r="R2172">
        <f t="shared" si="257"/>
        <v>0</v>
      </c>
      <c r="S2172">
        <f t="shared" si="257"/>
        <v>0</v>
      </c>
      <c r="T2172">
        <f t="shared" si="257"/>
        <v>0</v>
      </c>
      <c r="U2172">
        <f t="shared" si="257"/>
        <v>0</v>
      </c>
      <c r="V2172">
        <f t="shared" si="257"/>
        <v>0</v>
      </c>
      <c r="W2172">
        <f t="shared" si="257"/>
        <v>0</v>
      </c>
      <c r="X2172">
        <f t="shared" si="257"/>
        <v>0</v>
      </c>
    </row>
    <row r="2173" spans="3:24" ht="30" customHeight="1" thickTop="1" thickBot="1" x14ac:dyDescent="0.25">
      <c r="C2173" s="108"/>
      <c r="D2173" s="108"/>
      <c r="E2173" s="115"/>
      <c r="F2173" s="115"/>
      <c r="H2173" t="str">
        <f t="shared" si="251"/>
        <v/>
      </c>
      <c r="I2173" t="str">
        <f t="shared" si="252"/>
        <v/>
      </c>
      <c r="J2173" t="str">
        <f t="shared" si="253"/>
        <v/>
      </c>
      <c r="K2173" t="str">
        <f t="shared" si="254"/>
        <v/>
      </c>
      <c r="M2173">
        <f t="shared" si="256"/>
        <v>0</v>
      </c>
      <c r="N2173">
        <f t="shared" si="257"/>
        <v>0</v>
      </c>
      <c r="O2173">
        <f t="shared" si="257"/>
        <v>0</v>
      </c>
      <c r="P2173">
        <f t="shared" si="257"/>
        <v>0</v>
      </c>
      <c r="Q2173">
        <f t="shared" si="257"/>
        <v>0</v>
      </c>
      <c r="R2173">
        <f t="shared" si="257"/>
        <v>0</v>
      </c>
      <c r="S2173">
        <f t="shared" si="257"/>
        <v>0</v>
      </c>
      <c r="T2173">
        <f t="shared" si="257"/>
        <v>0</v>
      </c>
      <c r="U2173">
        <f t="shared" si="257"/>
        <v>0</v>
      </c>
      <c r="V2173">
        <f t="shared" si="257"/>
        <v>0</v>
      </c>
      <c r="W2173">
        <f t="shared" si="257"/>
        <v>0</v>
      </c>
      <c r="X2173">
        <f t="shared" si="257"/>
        <v>0</v>
      </c>
    </row>
    <row r="2174" spans="3:24" ht="30" customHeight="1" thickTop="1" thickBot="1" x14ac:dyDescent="0.25">
      <c r="C2174" s="108"/>
      <c r="D2174" s="108"/>
      <c r="E2174" s="115"/>
      <c r="F2174" s="115"/>
      <c r="H2174" t="str">
        <f t="shared" si="251"/>
        <v/>
      </c>
      <c r="I2174" t="str">
        <f t="shared" si="252"/>
        <v/>
      </c>
      <c r="J2174" t="str">
        <f t="shared" si="253"/>
        <v/>
      </c>
      <c r="K2174" t="str">
        <f t="shared" si="254"/>
        <v/>
      </c>
      <c r="M2174">
        <f t="shared" si="256"/>
        <v>0</v>
      </c>
      <c r="N2174">
        <f t="shared" si="257"/>
        <v>0</v>
      </c>
      <c r="O2174">
        <f t="shared" si="257"/>
        <v>0</v>
      </c>
      <c r="P2174">
        <f t="shared" si="257"/>
        <v>0</v>
      </c>
      <c r="Q2174">
        <f t="shared" si="257"/>
        <v>0</v>
      </c>
      <c r="R2174">
        <f t="shared" si="257"/>
        <v>0</v>
      </c>
      <c r="S2174">
        <f t="shared" si="257"/>
        <v>0</v>
      </c>
      <c r="T2174">
        <f t="shared" si="257"/>
        <v>0</v>
      </c>
      <c r="U2174">
        <f t="shared" si="257"/>
        <v>0</v>
      </c>
      <c r="V2174">
        <f t="shared" si="257"/>
        <v>0</v>
      </c>
      <c r="W2174">
        <f t="shared" si="257"/>
        <v>0</v>
      </c>
      <c r="X2174">
        <f t="shared" si="257"/>
        <v>0</v>
      </c>
    </row>
    <row r="2175" spans="3:24" ht="30" customHeight="1" thickTop="1" thickBot="1" x14ac:dyDescent="0.25">
      <c r="C2175" s="108"/>
      <c r="D2175" s="108"/>
      <c r="E2175" s="115"/>
      <c r="F2175" s="115"/>
      <c r="H2175" t="str">
        <f t="shared" si="251"/>
        <v/>
      </c>
      <c r="I2175" t="str">
        <f t="shared" si="252"/>
        <v/>
      </c>
      <c r="J2175" t="str">
        <f t="shared" si="253"/>
        <v/>
      </c>
      <c r="K2175" t="str">
        <f t="shared" si="254"/>
        <v/>
      </c>
      <c r="M2175">
        <f t="shared" si="256"/>
        <v>0</v>
      </c>
      <c r="N2175">
        <f t="shared" si="256"/>
        <v>0</v>
      </c>
      <c r="O2175">
        <f t="shared" si="256"/>
        <v>0</v>
      </c>
      <c r="P2175">
        <f t="shared" si="256"/>
        <v>0</v>
      </c>
      <c r="Q2175">
        <f t="shared" si="256"/>
        <v>0</v>
      </c>
      <c r="R2175">
        <f t="shared" si="256"/>
        <v>0</v>
      </c>
      <c r="S2175">
        <f t="shared" si="256"/>
        <v>0</v>
      </c>
      <c r="T2175">
        <f t="shared" si="256"/>
        <v>0</v>
      </c>
      <c r="U2175">
        <f t="shared" si="256"/>
        <v>0</v>
      </c>
      <c r="V2175">
        <f t="shared" si="256"/>
        <v>0</v>
      </c>
      <c r="W2175">
        <f t="shared" si="256"/>
        <v>0</v>
      </c>
      <c r="X2175">
        <f t="shared" si="256"/>
        <v>0</v>
      </c>
    </row>
    <row r="2176" spans="3:24" ht="30" customHeight="1" thickTop="1" thickBot="1" x14ac:dyDescent="0.25">
      <c r="C2176" s="108"/>
      <c r="D2176" s="108"/>
      <c r="E2176" s="115"/>
      <c r="F2176" s="115"/>
      <c r="H2176" t="str">
        <f t="shared" si="251"/>
        <v/>
      </c>
      <c r="I2176" t="str">
        <f t="shared" si="252"/>
        <v/>
      </c>
      <c r="J2176" t="str">
        <f t="shared" si="253"/>
        <v/>
      </c>
      <c r="K2176" t="str">
        <f t="shared" si="254"/>
        <v/>
      </c>
      <c r="M2176">
        <f t="shared" si="256"/>
        <v>0</v>
      </c>
      <c r="N2176">
        <f t="shared" si="256"/>
        <v>0</v>
      </c>
      <c r="O2176">
        <f t="shared" si="256"/>
        <v>0</v>
      </c>
      <c r="P2176">
        <f t="shared" si="256"/>
        <v>0</v>
      </c>
      <c r="Q2176">
        <f t="shared" si="256"/>
        <v>0</v>
      </c>
      <c r="R2176">
        <f t="shared" si="256"/>
        <v>0</v>
      </c>
      <c r="S2176">
        <f t="shared" si="256"/>
        <v>0</v>
      </c>
      <c r="T2176">
        <f t="shared" si="256"/>
        <v>0</v>
      </c>
      <c r="U2176">
        <f t="shared" si="256"/>
        <v>0</v>
      </c>
      <c r="V2176">
        <f t="shared" si="256"/>
        <v>0</v>
      </c>
      <c r="W2176">
        <f t="shared" si="256"/>
        <v>0</v>
      </c>
      <c r="X2176">
        <f t="shared" si="256"/>
        <v>0</v>
      </c>
    </row>
    <row r="2177" spans="3:24" ht="30" customHeight="1" thickTop="1" thickBot="1" x14ac:dyDescent="0.25">
      <c r="C2177" s="108"/>
      <c r="D2177" s="108"/>
      <c r="E2177" s="115"/>
      <c r="F2177" s="115"/>
      <c r="H2177" t="str">
        <f t="shared" si="251"/>
        <v/>
      </c>
      <c r="I2177" t="str">
        <f t="shared" si="252"/>
        <v/>
      </c>
      <c r="J2177" t="str">
        <f t="shared" si="253"/>
        <v/>
      </c>
      <c r="K2177" t="str">
        <f t="shared" si="254"/>
        <v/>
      </c>
      <c r="M2177">
        <f t="shared" si="256"/>
        <v>0</v>
      </c>
      <c r="N2177">
        <f t="shared" si="256"/>
        <v>0</v>
      </c>
      <c r="O2177">
        <f t="shared" si="256"/>
        <v>0</v>
      </c>
      <c r="P2177">
        <f t="shared" si="256"/>
        <v>0</v>
      </c>
      <c r="Q2177">
        <f t="shared" si="256"/>
        <v>0</v>
      </c>
      <c r="R2177">
        <f t="shared" si="256"/>
        <v>0</v>
      </c>
      <c r="S2177">
        <f t="shared" si="256"/>
        <v>0</v>
      </c>
      <c r="T2177">
        <f t="shared" si="256"/>
        <v>0</v>
      </c>
      <c r="U2177">
        <f t="shared" si="256"/>
        <v>0</v>
      </c>
      <c r="V2177">
        <f t="shared" si="256"/>
        <v>0</v>
      </c>
      <c r="W2177">
        <f t="shared" si="256"/>
        <v>0</v>
      </c>
      <c r="X2177">
        <f t="shared" si="256"/>
        <v>0</v>
      </c>
    </row>
    <row r="2178" spans="3:24" ht="30" customHeight="1" thickTop="1" thickBot="1" x14ac:dyDescent="0.25">
      <c r="C2178" s="108"/>
      <c r="D2178" s="108"/>
      <c r="E2178" s="115"/>
      <c r="F2178" s="115"/>
      <c r="H2178" t="str">
        <f t="shared" si="251"/>
        <v/>
      </c>
      <c r="I2178" t="str">
        <f t="shared" si="252"/>
        <v/>
      </c>
      <c r="J2178" t="str">
        <f t="shared" si="253"/>
        <v/>
      </c>
      <c r="K2178" t="str">
        <f t="shared" si="254"/>
        <v/>
      </c>
      <c r="M2178">
        <f t="shared" si="256"/>
        <v>0</v>
      </c>
      <c r="N2178">
        <f t="shared" si="256"/>
        <v>0</v>
      </c>
      <c r="O2178">
        <f t="shared" si="256"/>
        <v>0</v>
      </c>
      <c r="P2178">
        <f t="shared" si="256"/>
        <v>0</v>
      </c>
      <c r="Q2178">
        <f t="shared" si="256"/>
        <v>0</v>
      </c>
      <c r="R2178">
        <f t="shared" si="256"/>
        <v>0</v>
      </c>
      <c r="S2178">
        <f t="shared" si="256"/>
        <v>0</v>
      </c>
      <c r="T2178">
        <f t="shared" si="256"/>
        <v>0</v>
      </c>
      <c r="U2178">
        <f t="shared" si="256"/>
        <v>0</v>
      </c>
      <c r="V2178">
        <f t="shared" si="256"/>
        <v>0</v>
      </c>
      <c r="W2178">
        <f t="shared" si="256"/>
        <v>0</v>
      </c>
      <c r="X2178">
        <f t="shared" si="256"/>
        <v>0</v>
      </c>
    </row>
    <row r="2179" spans="3:24" ht="30" customHeight="1" thickTop="1" thickBot="1" x14ac:dyDescent="0.25">
      <c r="C2179" s="108"/>
      <c r="D2179" s="108"/>
      <c r="E2179" s="115"/>
      <c r="F2179" s="115"/>
      <c r="H2179" t="str">
        <f t="shared" si="251"/>
        <v/>
      </c>
      <c r="I2179" t="str">
        <f t="shared" si="252"/>
        <v/>
      </c>
      <c r="J2179" t="str">
        <f t="shared" si="253"/>
        <v/>
      </c>
      <c r="K2179" t="str">
        <f t="shared" si="254"/>
        <v/>
      </c>
      <c r="M2179">
        <f t="shared" si="256"/>
        <v>0</v>
      </c>
      <c r="N2179">
        <f t="shared" si="256"/>
        <v>0</v>
      </c>
      <c r="O2179">
        <f t="shared" si="256"/>
        <v>0</v>
      </c>
      <c r="P2179">
        <f t="shared" si="256"/>
        <v>0</v>
      </c>
      <c r="Q2179">
        <f t="shared" si="256"/>
        <v>0</v>
      </c>
      <c r="R2179">
        <f t="shared" si="256"/>
        <v>0</v>
      </c>
      <c r="S2179">
        <f t="shared" si="256"/>
        <v>0</v>
      </c>
      <c r="T2179">
        <f t="shared" si="256"/>
        <v>0</v>
      </c>
      <c r="U2179">
        <f t="shared" si="256"/>
        <v>0</v>
      </c>
      <c r="V2179">
        <f t="shared" si="256"/>
        <v>0</v>
      </c>
      <c r="W2179">
        <f t="shared" si="256"/>
        <v>0</v>
      </c>
      <c r="X2179">
        <f t="shared" si="256"/>
        <v>0</v>
      </c>
    </row>
    <row r="2180" spans="3:24" ht="30" customHeight="1" thickTop="1" thickBot="1" x14ac:dyDescent="0.25">
      <c r="C2180" s="108"/>
      <c r="D2180" s="108"/>
      <c r="E2180" s="115"/>
      <c r="F2180" s="115"/>
      <c r="H2180" t="str">
        <f t="shared" si="251"/>
        <v/>
      </c>
      <c r="I2180" t="str">
        <f t="shared" si="252"/>
        <v/>
      </c>
      <c r="J2180" t="str">
        <f t="shared" si="253"/>
        <v/>
      </c>
      <c r="K2180" t="str">
        <f t="shared" si="254"/>
        <v/>
      </c>
      <c r="M2180">
        <f t="shared" si="256"/>
        <v>0</v>
      </c>
      <c r="N2180">
        <f t="shared" si="256"/>
        <v>0</v>
      </c>
      <c r="O2180">
        <f t="shared" si="256"/>
        <v>0</v>
      </c>
      <c r="P2180">
        <f t="shared" si="256"/>
        <v>0</v>
      </c>
      <c r="Q2180">
        <f t="shared" si="256"/>
        <v>0</v>
      </c>
      <c r="R2180">
        <f t="shared" si="256"/>
        <v>0</v>
      </c>
      <c r="S2180">
        <f t="shared" si="256"/>
        <v>0</v>
      </c>
      <c r="T2180">
        <f t="shared" si="256"/>
        <v>0</v>
      </c>
      <c r="U2180">
        <f t="shared" si="256"/>
        <v>0</v>
      </c>
      <c r="V2180">
        <f t="shared" si="256"/>
        <v>0</v>
      </c>
      <c r="W2180">
        <f t="shared" si="256"/>
        <v>0</v>
      </c>
      <c r="X2180">
        <f t="shared" si="256"/>
        <v>0</v>
      </c>
    </row>
    <row r="2181" spans="3:24" ht="30" customHeight="1" thickTop="1" thickBot="1" x14ac:dyDescent="0.25">
      <c r="C2181" s="108"/>
      <c r="D2181" s="108"/>
      <c r="E2181" s="115"/>
      <c r="F2181" s="115"/>
      <c r="H2181" t="str">
        <f t="shared" si="251"/>
        <v/>
      </c>
      <c r="I2181" t="str">
        <f t="shared" si="252"/>
        <v/>
      </c>
      <c r="J2181" t="str">
        <f t="shared" si="253"/>
        <v/>
      </c>
      <c r="K2181" t="str">
        <f t="shared" si="254"/>
        <v/>
      </c>
      <c r="M2181">
        <f t="shared" si="256"/>
        <v>0</v>
      </c>
      <c r="N2181">
        <f t="shared" si="256"/>
        <v>0</v>
      </c>
      <c r="O2181">
        <f t="shared" si="256"/>
        <v>0</v>
      </c>
      <c r="P2181">
        <f t="shared" si="256"/>
        <v>0</v>
      </c>
      <c r="Q2181">
        <f t="shared" si="256"/>
        <v>0</v>
      </c>
      <c r="R2181">
        <f t="shared" si="256"/>
        <v>0</v>
      </c>
      <c r="S2181">
        <f t="shared" si="256"/>
        <v>0</v>
      </c>
      <c r="T2181">
        <f t="shared" si="256"/>
        <v>0</v>
      </c>
      <c r="U2181">
        <f t="shared" si="256"/>
        <v>0</v>
      </c>
      <c r="V2181">
        <f t="shared" si="256"/>
        <v>0</v>
      </c>
      <c r="W2181">
        <f t="shared" si="256"/>
        <v>0</v>
      </c>
      <c r="X2181">
        <f t="shared" si="256"/>
        <v>0</v>
      </c>
    </row>
    <row r="2182" spans="3:24" ht="30" customHeight="1" thickTop="1" thickBot="1" x14ac:dyDescent="0.25">
      <c r="C2182" s="108"/>
      <c r="D2182" s="108"/>
      <c r="E2182" s="115"/>
      <c r="F2182" s="115"/>
      <c r="H2182" t="str">
        <f t="shared" si="251"/>
        <v/>
      </c>
      <c r="I2182" t="str">
        <f t="shared" si="252"/>
        <v/>
      </c>
      <c r="J2182" t="str">
        <f t="shared" si="253"/>
        <v/>
      </c>
      <c r="K2182" t="str">
        <f t="shared" si="254"/>
        <v/>
      </c>
      <c r="M2182">
        <f t="shared" si="256"/>
        <v>0</v>
      </c>
      <c r="N2182">
        <f t="shared" si="256"/>
        <v>0</v>
      </c>
      <c r="O2182">
        <f t="shared" si="256"/>
        <v>0</v>
      </c>
      <c r="P2182">
        <f t="shared" si="256"/>
        <v>0</v>
      </c>
      <c r="Q2182">
        <f t="shared" si="256"/>
        <v>0</v>
      </c>
      <c r="R2182">
        <f t="shared" si="256"/>
        <v>0</v>
      </c>
      <c r="S2182">
        <f t="shared" si="256"/>
        <v>0</v>
      </c>
      <c r="T2182">
        <f t="shared" si="256"/>
        <v>0</v>
      </c>
      <c r="U2182">
        <f t="shared" si="256"/>
        <v>0</v>
      </c>
      <c r="V2182">
        <f t="shared" si="256"/>
        <v>0</v>
      </c>
      <c r="W2182">
        <f t="shared" si="256"/>
        <v>0</v>
      </c>
      <c r="X2182">
        <f t="shared" si="256"/>
        <v>0</v>
      </c>
    </row>
    <row r="2183" spans="3:24" ht="30" customHeight="1" thickTop="1" thickBot="1" x14ac:dyDescent="0.25">
      <c r="C2183" s="108"/>
      <c r="D2183" s="108"/>
      <c r="E2183" s="115"/>
      <c r="F2183" s="115"/>
      <c r="H2183" t="str">
        <f t="shared" si="251"/>
        <v/>
      </c>
      <c r="I2183" t="str">
        <f t="shared" si="252"/>
        <v/>
      </c>
      <c r="J2183" t="str">
        <f t="shared" si="253"/>
        <v/>
      </c>
      <c r="K2183" t="str">
        <f t="shared" si="254"/>
        <v/>
      </c>
      <c r="M2183">
        <f t="shared" si="256"/>
        <v>0</v>
      </c>
      <c r="N2183">
        <f t="shared" si="256"/>
        <v>0</v>
      </c>
      <c r="O2183">
        <f t="shared" si="256"/>
        <v>0</v>
      </c>
      <c r="P2183">
        <f t="shared" si="256"/>
        <v>0</v>
      </c>
      <c r="Q2183">
        <f t="shared" si="256"/>
        <v>0</v>
      </c>
      <c r="R2183">
        <f t="shared" si="256"/>
        <v>0</v>
      </c>
      <c r="S2183">
        <f t="shared" si="256"/>
        <v>0</v>
      </c>
      <c r="T2183">
        <f t="shared" si="256"/>
        <v>0</v>
      </c>
      <c r="U2183">
        <f t="shared" si="256"/>
        <v>0</v>
      </c>
      <c r="V2183">
        <f t="shared" si="256"/>
        <v>0</v>
      </c>
      <c r="W2183">
        <f t="shared" si="256"/>
        <v>0</v>
      </c>
      <c r="X2183">
        <f t="shared" si="256"/>
        <v>0</v>
      </c>
    </row>
    <row r="2184" spans="3:24" ht="30" customHeight="1" thickTop="1" thickBot="1" x14ac:dyDescent="0.25">
      <c r="C2184" s="108"/>
      <c r="D2184" s="108"/>
      <c r="E2184" s="115"/>
      <c r="F2184" s="115"/>
      <c r="H2184" t="str">
        <f t="shared" si="251"/>
        <v/>
      </c>
      <c r="I2184" t="str">
        <f t="shared" si="252"/>
        <v/>
      </c>
      <c r="J2184" t="str">
        <f t="shared" si="253"/>
        <v/>
      </c>
      <c r="K2184" t="str">
        <f t="shared" si="254"/>
        <v/>
      </c>
      <c r="M2184">
        <f t="shared" si="256"/>
        <v>0</v>
      </c>
      <c r="N2184">
        <f t="shared" si="256"/>
        <v>0</v>
      </c>
      <c r="O2184">
        <f t="shared" si="256"/>
        <v>0</v>
      </c>
      <c r="P2184">
        <f t="shared" si="256"/>
        <v>0</v>
      </c>
      <c r="Q2184">
        <f t="shared" si="256"/>
        <v>0</v>
      </c>
      <c r="R2184">
        <f t="shared" si="256"/>
        <v>0</v>
      </c>
      <c r="S2184">
        <f t="shared" si="256"/>
        <v>0</v>
      </c>
      <c r="T2184">
        <f t="shared" si="256"/>
        <v>0</v>
      </c>
      <c r="U2184">
        <f t="shared" si="256"/>
        <v>0</v>
      </c>
      <c r="V2184">
        <f t="shared" si="256"/>
        <v>0</v>
      </c>
      <c r="W2184">
        <f t="shared" si="256"/>
        <v>0</v>
      </c>
      <c r="X2184">
        <f t="shared" si="256"/>
        <v>0</v>
      </c>
    </row>
    <row r="2185" spans="3:24" ht="30" customHeight="1" thickTop="1" thickBot="1" x14ac:dyDescent="0.25">
      <c r="C2185" s="108"/>
      <c r="D2185" s="108"/>
      <c r="E2185" s="115"/>
      <c r="F2185" s="115"/>
      <c r="H2185" t="str">
        <f t="shared" ref="H2185:H2248" si="258">IF(ISERROR(IF(E2185="","",MONTH(E2185))),"",IF(E2185="","",MONTH(E2185)))</f>
        <v/>
      </c>
      <c r="I2185" t="str">
        <f t="shared" ref="I2185:I2248" si="259">IF(ISERROR(IF(E2185="","",YEAR(E2185))),"",IF(E2185="","",YEAR(E2185)))</f>
        <v/>
      </c>
      <c r="J2185" t="str">
        <f t="shared" ref="J2185:J2248" si="260">IF(ISERROR(IF(F2185="","",MONTH(F2185))),"",IF(F2185="","",MONTH(F2185)))</f>
        <v/>
      </c>
      <c r="K2185" t="str">
        <f t="shared" ref="K2185:K2248" si="261">IF(ISERROR(IF(F2185="","",YEAR(F2185))),"",IF(F2185="","",YEAR(F2185)))</f>
        <v/>
      </c>
      <c r="M2185">
        <f t="shared" si="256"/>
        <v>0</v>
      </c>
      <c r="N2185">
        <f t="shared" si="256"/>
        <v>0</v>
      </c>
      <c r="O2185">
        <f t="shared" si="256"/>
        <v>0</v>
      </c>
      <c r="P2185">
        <f t="shared" si="256"/>
        <v>0</v>
      </c>
      <c r="Q2185">
        <f t="shared" si="256"/>
        <v>0</v>
      </c>
      <c r="R2185">
        <f t="shared" si="256"/>
        <v>0</v>
      </c>
      <c r="S2185">
        <f t="shared" si="256"/>
        <v>0</v>
      </c>
      <c r="T2185">
        <f t="shared" si="256"/>
        <v>0</v>
      </c>
      <c r="U2185">
        <f t="shared" si="256"/>
        <v>0</v>
      </c>
      <c r="V2185">
        <f t="shared" si="256"/>
        <v>0</v>
      </c>
      <c r="W2185">
        <f t="shared" si="256"/>
        <v>0</v>
      </c>
      <c r="X2185">
        <f t="shared" si="256"/>
        <v>0</v>
      </c>
    </row>
    <row r="2186" spans="3:24" ht="30" customHeight="1" thickTop="1" thickBot="1" x14ac:dyDescent="0.25">
      <c r="C2186" s="108"/>
      <c r="D2186" s="108"/>
      <c r="E2186" s="115"/>
      <c r="F2186" s="115"/>
      <c r="H2186" t="str">
        <f t="shared" si="258"/>
        <v/>
      </c>
      <c r="I2186" t="str">
        <f t="shared" si="259"/>
        <v/>
      </c>
      <c r="J2186" t="str">
        <f t="shared" si="260"/>
        <v/>
      </c>
      <c r="K2186" t="str">
        <f t="shared" si="261"/>
        <v/>
      </c>
      <c r="M2186">
        <f t="shared" si="256"/>
        <v>0</v>
      </c>
      <c r="N2186">
        <f t="shared" si="256"/>
        <v>0</v>
      </c>
      <c r="O2186">
        <f t="shared" si="256"/>
        <v>0</v>
      </c>
      <c r="P2186">
        <f t="shared" si="256"/>
        <v>0</v>
      </c>
      <c r="Q2186">
        <f t="shared" si="256"/>
        <v>0</v>
      </c>
      <c r="R2186">
        <f t="shared" si="256"/>
        <v>0</v>
      </c>
      <c r="S2186">
        <f t="shared" si="256"/>
        <v>0</v>
      </c>
      <c r="T2186">
        <f t="shared" si="256"/>
        <v>0</v>
      </c>
      <c r="U2186">
        <f t="shared" si="256"/>
        <v>0</v>
      </c>
      <c r="V2186">
        <f t="shared" si="256"/>
        <v>0</v>
      </c>
      <c r="W2186">
        <f t="shared" si="256"/>
        <v>0</v>
      </c>
      <c r="X2186">
        <f t="shared" si="256"/>
        <v>0</v>
      </c>
    </row>
    <row r="2187" spans="3:24" ht="30" customHeight="1" thickTop="1" thickBot="1" x14ac:dyDescent="0.25">
      <c r="C2187" s="108"/>
      <c r="D2187" s="108"/>
      <c r="E2187" s="115"/>
      <c r="F2187" s="115"/>
      <c r="H2187" t="str">
        <f t="shared" si="258"/>
        <v/>
      </c>
      <c r="I2187" t="str">
        <f t="shared" si="259"/>
        <v/>
      </c>
      <c r="J2187" t="str">
        <f t="shared" si="260"/>
        <v/>
      </c>
      <c r="K2187" t="str">
        <f t="shared" si="261"/>
        <v/>
      </c>
      <c r="M2187">
        <f t="shared" si="256"/>
        <v>0</v>
      </c>
      <c r="N2187">
        <f t="shared" si="256"/>
        <v>0</v>
      </c>
      <c r="O2187">
        <f t="shared" si="256"/>
        <v>0</v>
      </c>
      <c r="P2187">
        <f t="shared" si="256"/>
        <v>0</v>
      </c>
      <c r="Q2187">
        <f t="shared" si="256"/>
        <v>0</v>
      </c>
      <c r="R2187">
        <f t="shared" si="256"/>
        <v>0</v>
      </c>
      <c r="S2187">
        <f t="shared" si="256"/>
        <v>0</v>
      </c>
      <c r="T2187">
        <f t="shared" si="256"/>
        <v>0</v>
      </c>
      <c r="U2187">
        <f t="shared" si="256"/>
        <v>0</v>
      </c>
      <c r="V2187">
        <f t="shared" si="256"/>
        <v>0</v>
      </c>
      <c r="W2187">
        <f t="shared" si="256"/>
        <v>0</v>
      </c>
      <c r="X2187">
        <f t="shared" si="256"/>
        <v>0</v>
      </c>
    </row>
    <row r="2188" spans="3:24" ht="30" customHeight="1" thickTop="1" thickBot="1" x14ac:dyDescent="0.25">
      <c r="C2188" s="108"/>
      <c r="D2188" s="108"/>
      <c r="E2188" s="115"/>
      <c r="F2188" s="115"/>
      <c r="H2188" t="str">
        <f t="shared" si="258"/>
        <v/>
      </c>
      <c r="I2188" t="str">
        <f t="shared" si="259"/>
        <v/>
      </c>
      <c r="J2188" t="str">
        <f t="shared" si="260"/>
        <v/>
      </c>
      <c r="K2188" t="str">
        <f t="shared" si="261"/>
        <v/>
      </c>
      <c r="M2188">
        <f t="shared" si="256"/>
        <v>0</v>
      </c>
      <c r="N2188">
        <f t="shared" si="256"/>
        <v>0</v>
      </c>
      <c r="O2188">
        <f t="shared" si="256"/>
        <v>0</v>
      </c>
      <c r="P2188">
        <f t="shared" si="256"/>
        <v>0</v>
      </c>
      <c r="Q2188">
        <f t="shared" si="256"/>
        <v>0</v>
      </c>
      <c r="R2188">
        <f t="shared" si="256"/>
        <v>0</v>
      </c>
      <c r="S2188">
        <f t="shared" si="256"/>
        <v>0</v>
      </c>
      <c r="T2188">
        <f t="shared" si="256"/>
        <v>0</v>
      </c>
      <c r="U2188">
        <f t="shared" si="256"/>
        <v>0</v>
      </c>
      <c r="V2188">
        <f t="shared" si="256"/>
        <v>0</v>
      </c>
      <c r="W2188">
        <f t="shared" si="256"/>
        <v>0</v>
      </c>
      <c r="X2188">
        <f t="shared" si="256"/>
        <v>0</v>
      </c>
    </row>
    <row r="2189" spans="3:24" ht="30" customHeight="1" thickTop="1" thickBot="1" x14ac:dyDescent="0.25">
      <c r="C2189" s="108"/>
      <c r="D2189" s="108"/>
      <c r="E2189" s="115"/>
      <c r="F2189" s="115"/>
      <c r="H2189" t="str">
        <f t="shared" si="258"/>
        <v/>
      </c>
      <c r="I2189" t="str">
        <f t="shared" si="259"/>
        <v/>
      </c>
      <c r="J2189" t="str">
        <f t="shared" si="260"/>
        <v/>
      </c>
      <c r="K2189" t="str">
        <f t="shared" si="261"/>
        <v/>
      </c>
      <c r="M2189">
        <f t="shared" si="256"/>
        <v>0</v>
      </c>
      <c r="N2189">
        <f t="shared" si="256"/>
        <v>0</v>
      </c>
      <c r="O2189">
        <f t="shared" si="256"/>
        <v>0</v>
      </c>
      <c r="P2189">
        <f t="shared" si="256"/>
        <v>0</v>
      </c>
      <c r="Q2189">
        <f t="shared" si="256"/>
        <v>0</v>
      </c>
      <c r="R2189">
        <f t="shared" si="256"/>
        <v>0</v>
      </c>
      <c r="S2189">
        <f t="shared" si="256"/>
        <v>0</v>
      </c>
      <c r="T2189">
        <f t="shared" si="256"/>
        <v>0</v>
      </c>
      <c r="U2189">
        <f t="shared" si="256"/>
        <v>0</v>
      </c>
      <c r="V2189">
        <f t="shared" si="256"/>
        <v>0</v>
      </c>
      <c r="W2189">
        <f t="shared" si="256"/>
        <v>0</v>
      </c>
      <c r="X2189">
        <f t="shared" si="256"/>
        <v>0</v>
      </c>
    </row>
    <row r="2190" spans="3:24" ht="30" customHeight="1" thickTop="1" thickBot="1" x14ac:dyDescent="0.25">
      <c r="C2190" s="108"/>
      <c r="D2190" s="108"/>
      <c r="E2190" s="115"/>
      <c r="F2190" s="115"/>
      <c r="H2190" t="str">
        <f t="shared" si="258"/>
        <v/>
      </c>
      <c r="I2190" t="str">
        <f t="shared" si="259"/>
        <v/>
      </c>
      <c r="J2190" t="str">
        <f t="shared" si="260"/>
        <v/>
      </c>
      <c r="K2190" t="str">
        <f t="shared" si="261"/>
        <v/>
      </c>
      <c r="M2190">
        <f t="shared" si="256"/>
        <v>0</v>
      </c>
      <c r="N2190">
        <f t="shared" si="256"/>
        <v>0</v>
      </c>
      <c r="O2190">
        <f t="shared" si="256"/>
        <v>0</v>
      </c>
      <c r="P2190">
        <f t="shared" si="256"/>
        <v>0</v>
      </c>
      <c r="Q2190">
        <f t="shared" si="256"/>
        <v>0</v>
      </c>
      <c r="R2190">
        <f t="shared" si="256"/>
        <v>0</v>
      </c>
      <c r="S2190">
        <f t="shared" si="256"/>
        <v>0</v>
      </c>
      <c r="T2190">
        <f t="shared" si="256"/>
        <v>0</v>
      </c>
      <c r="U2190">
        <f t="shared" si="256"/>
        <v>0</v>
      </c>
      <c r="V2190">
        <f t="shared" si="256"/>
        <v>0</v>
      </c>
      <c r="W2190">
        <f t="shared" si="256"/>
        <v>0</v>
      </c>
      <c r="X2190">
        <f t="shared" si="256"/>
        <v>0</v>
      </c>
    </row>
    <row r="2191" spans="3:24" ht="30" customHeight="1" thickTop="1" thickBot="1" x14ac:dyDescent="0.25">
      <c r="C2191" s="108"/>
      <c r="D2191" s="108"/>
      <c r="E2191" s="115"/>
      <c r="F2191" s="115"/>
      <c r="H2191" t="str">
        <f t="shared" si="258"/>
        <v/>
      </c>
      <c r="I2191" t="str">
        <f t="shared" si="259"/>
        <v/>
      </c>
      <c r="J2191" t="str">
        <f t="shared" si="260"/>
        <v/>
      </c>
      <c r="K2191" t="str">
        <f t="shared" si="261"/>
        <v/>
      </c>
      <c r="M2191">
        <f t="shared" si="256"/>
        <v>0</v>
      </c>
      <c r="N2191">
        <f t="shared" si="256"/>
        <v>0</v>
      </c>
      <c r="O2191">
        <f t="shared" si="256"/>
        <v>0</v>
      </c>
      <c r="P2191">
        <f t="shared" si="256"/>
        <v>0</v>
      </c>
      <c r="Q2191">
        <f t="shared" si="256"/>
        <v>0</v>
      </c>
      <c r="R2191">
        <f t="shared" si="256"/>
        <v>0</v>
      </c>
      <c r="S2191">
        <f t="shared" si="256"/>
        <v>0</v>
      </c>
      <c r="T2191">
        <f t="shared" si="256"/>
        <v>0</v>
      </c>
      <c r="U2191">
        <f t="shared" si="256"/>
        <v>0</v>
      </c>
      <c r="V2191">
        <f t="shared" si="256"/>
        <v>0</v>
      </c>
      <c r="W2191">
        <f t="shared" si="256"/>
        <v>0</v>
      </c>
      <c r="X2191">
        <f t="shared" si="256"/>
        <v>0</v>
      </c>
    </row>
    <row r="2192" spans="3:24" ht="30" customHeight="1" thickTop="1" thickBot="1" x14ac:dyDescent="0.25">
      <c r="C2192" s="108"/>
      <c r="D2192" s="108"/>
      <c r="E2192" s="115"/>
      <c r="F2192" s="115"/>
      <c r="H2192" t="str">
        <f t="shared" si="258"/>
        <v/>
      </c>
      <c r="I2192" t="str">
        <f t="shared" si="259"/>
        <v/>
      </c>
      <c r="J2192" t="str">
        <f t="shared" si="260"/>
        <v/>
      </c>
      <c r="K2192" t="str">
        <f t="shared" si="261"/>
        <v/>
      </c>
      <c r="M2192">
        <f t="shared" si="256"/>
        <v>0</v>
      </c>
      <c r="N2192">
        <f t="shared" si="256"/>
        <v>0</v>
      </c>
      <c r="O2192">
        <f t="shared" si="256"/>
        <v>0</v>
      </c>
      <c r="P2192">
        <f t="shared" si="256"/>
        <v>0</v>
      </c>
      <c r="Q2192">
        <f t="shared" si="256"/>
        <v>0</v>
      </c>
      <c r="R2192">
        <f t="shared" si="256"/>
        <v>0</v>
      </c>
      <c r="S2192">
        <f t="shared" si="256"/>
        <v>0</v>
      </c>
      <c r="T2192">
        <f t="shared" si="256"/>
        <v>0</v>
      </c>
      <c r="U2192">
        <f t="shared" si="256"/>
        <v>0</v>
      </c>
      <c r="V2192">
        <f t="shared" si="256"/>
        <v>0</v>
      </c>
      <c r="W2192">
        <f t="shared" si="256"/>
        <v>0</v>
      </c>
      <c r="X2192">
        <f t="shared" si="256"/>
        <v>0</v>
      </c>
    </row>
    <row r="2193" spans="3:24" ht="30" customHeight="1" thickTop="1" thickBot="1" x14ac:dyDescent="0.25">
      <c r="C2193" s="108"/>
      <c r="D2193" s="108"/>
      <c r="E2193" s="115"/>
      <c r="F2193" s="115"/>
      <c r="H2193" t="str">
        <f t="shared" si="258"/>
        <v/>
      </c>
      <c r="I2193" t="str">
        <f t="shared" si="259"/>
        <v/>
      </c>
      <c r="J2193" t="str">
        <f t="shared" si="260"/>
        <v/>
      </c>
      <c r="K2193" t="str">
        <f t="shared" si="261"/>
        <v/>
      </c>
      <c r="M2193">
        <f t="shared" ref="M2193:X2214" si="262">IF(ISERROR(IF(AND($H2193&lt;=M$6,$J2193&gt;=M$6),1,0)),"",IF(AND($H2193&lt;=M$6,$J2193&gt;=M$6),1,0))</f>
        <v>0</v>
      </c>
      <c r="N2193">
        <f t="shared" si="262"/>
        <v>0</v>
      </c>
      <c r="O2193">
        <f t="shared" si="262"/>
        <v>0</v>
      </c>
      <c r="P2193">
        <f t="shared" si="262"/>
        <v>0</v>
      </c>
      <c r="Q2193">
        <f t="shared" si="262"/>
        <v>0</v>
      </c>
      <c r="R2193">
        <f t="shared" si="262"/>
        <v>0</v>
      </c>
      <c r="S2193">
        <f t="shared" si="262"/>
        <v>0</v>
      </c>
      <c r="T2193">
        <f t="shared" si="262"/>
        <v>0</v>
      </c>
      <c r="U2193">
        <f t="shared" si="262"/>
        <v>0</v>
      </c>
      <c r="V2193">
        <f t="shared" si="262"/>
        <v>0</v>
      </c>
      <c r="W2193">
        <f t="shared" si="262"/>
        <v>0</v>
      </c>
      <c r="X2193">
        <f t="shared" si="262"/>
        <v>0</v>
      </c>
    </row>
    <row r="2194" spans="3:24" ht="30" customHeight="1" thickTop="1" thickBot="1" x14ac:dyDescent="0.25">
      <c r="C2194" s="108"/>
      <c r="D2194" s="108"/>
      <c r="E2194" s="115"/>
      <c r="F2194" s="115"/>
      <c r="H2194" t="str">
        <f t="shared" si="258"/>
        <v/>
      </c>
      <c r="I2194" t="str">
        <f t="shared" si="259"/>
        <v/>
      </c>
      <c r="J2194" t="str">
        <f t="shared" si="260"/>
        <v/>
      </c>
      <c r="K2194" t="str">
        <f t="shared" si="261"/>
        <v/>
      </c>
      <c r="M2194">
        <f t="shared" si="262"/>
        <v>0</v>
      </c>
      <c r="N2194">
        <f t="shared" si="262"/>
        <v>0</v>
      </c>
      <c r="O2194">
        <f t="shared" si="262"/>
        <v>0</v>
      </c>
      <c r="P2194">
        <f t="shared" si="262"/>
        <v>0</v>
      </c>
      <c r="Q2194">
        <f t="shared" si="262"/>
        <v>0</v>
      </c>
      <c r="R2194">
        <f t="shared" si="262"/>
        <v>0</v>
      </c>
      <c r="S2194">
        <f t="shared" si="262"/>
        <v>0</v>
      </c>
      <c r="T2194">
        <f t="shared" si="262"/>
        <v>0</v>
      </c>
      <c r="U2194">
        <f t="shared" si="262"/>
        <v>0</v>
      </c>
      <c r="V2194">
        <f t="shared" si="262"/>
        <v>0</v>
      </c>
      <c r="W2194">
        <f t="shared" si="262"/>
        <v>0</v>
      </c>
      <c r="X2194">
        <f t="shared" si="262"/>
        <v>0</v>
      </c>
    </row>
    <row r="2195" spans="3:24" ht="30" customHeight="1" thickTop="1" thickBot="1" x14ac:dyDescent="0.25">
      <c r="C2195" s="108"/>
      <c r="D2195" s="108"/>
      <c r="E2195" s="115"/>
      <c r="F2195" s="115"/>
      <c r="H2195" t="str">
        <f t="shared" si="258"/>
        <v/>
      </c>
      <c r="I2195" t="str">
        <f t="shared" si="259"/>
        <v/>
      </c>
      <c r="J2195" t="str">
        <f t="shared" si="260"/>
        <v/>
      </c>
      <c r="K2195" t="str">
        <f t="shared" si="261"/>
        <v/>
      </c>
      <c r="M2195">
        <f t="shared" si="262"/>
        <v>0</v>
      </c>
      <c r="N2195">
        <f t="shared" si="262"/>
        <v>0</v>
      </c>
      <c r="O2195">
        <f t="shared" si="262"/>
        <v>0</v>
      </c>
      <c r="P2195">
        <f t="shared" si="262"/>
        <v>0</v>
      </c>
      <c r="Q2195">
        <f t="shared" si="262"/>
        <v>0</v>
      </c>
      <c r="R2195">
        <f t="shared" si="262"/>
        <v>0</v>
      </c>
      <c r="S2195">
        <f t="shared" si="262"/>
        <v>0</v>
      </c>
      <c r="T2195">
        <f t="shared" si="262"/>
        <v>0</v>
      </c>
      <c r="U2195">
        <f t="shared" si="262"/>
        <v>0</v>
      </c>
      <c r="V2195">
        <f t="shared" si="262"/>
        <v>0</v>
      </c>
      <c r="W2195">
        <f t="shared" si="262"/>
        <v>0</v>
      </c>
      <c r="X2195">
        <f t="shared" si="262"/>
        <v>0</v>
      </c>
    </row>
    <row r="2196" spans="3:24" ht="30" customHeight="1" thickTop="1" thickBot="1" x14ac:dyDescent="0.25">
      <c r="C2196" s="108"/>
      <c r="D2196" s="108"/>
      <c r="E2196" s="115"/>
      <c r="F2196" s="115"/>
      <c r="H2196" t="str">
        <f t="shared" si="258"/>
        <v/>
      </c>
      <c r="I2196" t="str">
        <f t="shared" si="259"/>
        <v/>
      </c>
      <c r="J2196" t="str">
        <f t="shared" si="260"/>
        <v/>
      </c>
      <c r="K2196" t="str">
        <f t="shared" si="261"/>
        <v/>
      </c>
      <c r="M2196">
        <f t="shared" si="262"/>
        <v>0</v>
      </c>
      <c r="N2196">
        <f t="shared" si="262"/>
        <v>0</v>
      </c>
      <c r="O2196">
        <f t="shared" si="262"/>
        <v>0</v>
      </c>
      <c r="P2196">
        <f t="shared" si="262"/>
        <v>0</v>
      </c>
      <c r="Q2196">
        <f t="shared" si="262"/>
        <v>0</v>
      </c>
      <c r="R2196">
        <f t="shared" si="262"/>
        <v>0</v>
      </c>
      <c r="S2196">
        <f t="shared" si="262"/>
        <v>0</v>
      </c>
      <c r="T2196">
        <f t="shared" si="262"/>
        <v>0</v>
      </c>
      <c r="U2196">
        <f t="shared" si="262"/>
        <v>0</v>
      </c>
      <c r="V2196">
        <f t="shared" si="262"/>
        <v>0</v>
      </c>
      <c r="W2196">
        <f t="shared" si="262"/>
        <v>0</v>
      </c>
      <c r="X2196">
        <f t="shared" si="262"/>
        <v>0</v>
      </c>
    </row>
    <row r="2197" spans="3:24" ht="30" customHeight="1" thickTop="1" thickBot="1" x14ac:dyDescent="0.25">
      <c r="C2197" s="108"/>
      <c r="D2197" s="108"/>
      <c r="E2197" s="115"/>
      <c r="F2197" s="115"/>
      <c r="H2197" t="str">
        <f t="shared" si="258"/>
        <v/>
      </c>
      <c r="I2197" t="str">
        <f t="shared" si="259"/>
        <v/>
      </c>
      <c r="J2197" t="str">
        <f t="shared" si="260"/>
        <v/>
      </c>
      <c r="K2197" t="str">
        <f t="shared" si="261"/>
        <v/>
      </c>
      <c r="M2197">
        <f t="shared" si="262"/>
        <v>0</v>
      </c>
      <c r="N2197">
        <f t="shared" si="262"/>
        <v>0</v>
      </c>
      <c r="O2197">
        <f t="shared" si="262"/>
        <v>0</v>
      </c>
      <c r="P2197">
        <f t="shared" si="262"/>
        <v>0</v>
      </c>
      <c r="Q2197">
        <f t="shared" si="262"/>
        <v>0</v>
      </c>
      <c r="R2197">
        <f t="shared" si="262"/>
        <v>0</v>
      </c>
      <c r="S2197">
        <f t="shared" si="262"/>
        <v>0</v>
      </c>
      <c r="T2197">
        <f t="shared" si="262"/>
        <v>0</v>
      </c>
      <c r="U2197">
        <f t="shared" si="262"/>
        <v>0</v>
      </c>
      <c r="V2197">
        <f t="shared" si="262"/>
        <v>0</v>
      </c>
      <c r="W2197">
        <f t="shared" si="262"/>
        <v>0</v>
      </c>
      <c r="X2197">
        <f t="shared" si="262"/>
        <v>0</v>
      </c>
    </row>
    <row r="2198" spans="3:24" ht="30" customHeight="1" thickTop="1" thickBot="1" x14ac:dyDescent="0.25">
      <c r="C2198" s="108"/>
      <c r="D2198" s="108"/>
      <c r="E2198" s="115"/>
      <c r="F2198" s="115"/>
      <c r="H2198" t="str">
        <f t="shared" si="258"/>
        <v/>
      </c>
      <c r="I2198" t="str">
        <f t="shared" si="259"/>
        <v/>
      </c>
      <c r="J2198" t="str">
        <f t="shared" si="260"/>
        <v/>
      </c>
      <c r="K2198" t="str">
        <f t="shared" si="261"/>
        <v/>
      </c>
      <c r="M2198">
        <f t="shared" si="262"/>
        <v>0</v>
      </c>
      <c r="N2198">
        <f t="shared" si="262"/>
        <v>0</v>
      </c>
      <c r="O2198">
        <f t="shared" si="262"/>
        <v>0</v>
      </c>
      <c r="P2198">
        <f t="shared" si="262"/>
        <v>0</v>
      </c>
      <c r="Q2198">
        <f t="shared" si="262"/>
        <v>0</v>
      </c>
      <c r="R2198">
        <f t="shared" si="262"/>
        <v>0</v>
      </c>
      <c r="S2198">
        <f t="shared" si="262"/>
        <v>0</v>
      </c>
      <c r="T2198">
        <f t="shared" si="262"/>
        <v>0</v>
      </c>
      <c r="U2198">
        <f t="shared" si="262"/>
        <v>0</v>
      </c>
      <c r="V2198">
        <f t="shared" si="262"/>
        <v>0</v>
      </c>
      <c r="W2198">
        <f t="shared" si="262"/>
        <v>0</v>
      </c>
      <c r="X2198">
        <f t="shared" si="262"/>
        <v>0</v>
      </c>
    </row>
    <row r="2199" spans="3:24" ht="30" customHeight="1" thickTop="1" thickBot="1" x14ac:dyDescent="0.25">
      <c r="C2199" s="108"/>
      <c r="D2199" s="108"/>
      <c r="E2199" s="115"/>
      <c r="F2199" s="115"/>
      <c r="H2199" t="str">
        <f t="shared" si="258"/>
        <v/>
      </c>
      <c r="I2199" t="str">
        <f t="shared" si="259"/>
        <v/>
      </c>
      <c r="J2199" t="str">
        <f t="shared" si="260"/>
        <v/>
      </c>
      <c r="K2199" t="str">
        <f t="shared" si="261"/>
        <v/>
      </c>
      <c r="M2199">
        <f t="shared" si="262"/>
        <v>0</v>
      </c>
      <c r="N2199">
        <f t="shared" si="262"/>
        <v>0</v>
      </c>
      <c r="O2199">
        <f t="shared" si="262"/>
        <v>0</v>
      </c>
      <c r="P2199">
        <f t="shared" si="262"/>
        <v>0</v>
      </c>
      <c r="Q2199">
        <f t="shared" si="262"/>
        <v>0</v>
      </c>
      <c r="R2199">
        <f t="shared" si="262"/>
        <v>0</v>
      </c>
      <c r="S2199">
        <f t="shared" si="262"/>
        <v>0</v>
      </c>
      <c r="T2199">
        <f t="shared" si="262"/>
        <v>0</v>
      </c>
      <c r="U2199">
        <f t="shared" si="262"/>
        <v>0</v>
      </c>
      <c r="V2199">
        <f t="shared" si="262"/>
        <v>0</v>
      </c>
      <c r="W2199">
        <f t="shared" si="262"/>
        <v>0</v>
      </c>
      <c r="X2199">
        <f t="shared" si="262"/>
        <v>0</v>
      </c>
    </row>
    <row r="2200" spans="3:24" ht="30" customHeight="1" thickTop="1" thickBot="1" x14ac:dyDescent="0.25">
      <c r="C2200" s="108"/>
      <c r="D2200" s="108"/>
      <c r="E2200" s="115"/>
      <c r="F2200" s="115"/>
      <c r="H2200" t="str">
        <f t="shared" si="258"/>
        <v/>
      </c>
      <c r="I2200" t="str">
        <f t="shared" si="259"/>
        <v/>
      </c>
      <c r="J2200" t="str">
        <f t="shared" si="260"/>
        <v/>
      </c>
      <c r="K2200" t="str">
        <f t="shared" si="261"/>
        <v/>
      </c>
      <c r="M2200">
        <f t="shared" si="262"/>
        <v>0</v>
      </c>
      <c r="N2200">
        <f t="shared" si="262"/>
        <v>0</v>
      </c>
      <c r="O2200">
        <f t="shared" si="262"/>
        <v>0</v>
      </c>
      <c r="P2200">
        <f t="shared" si="262"/>
        <v>0</v>
      </c>
      <c r="Q2200">
        <f t="shared" si="262"/>
        <v>0</v>
      </c>
      <c r="R2200">
        <f t="shared" si="262"/>
        <v>0</v>
      </c>
      <c r="S2200">
        <f t="shared" si="262"/>
        <v>0</v>
      </c>
      <c r="T2200">
        <f t="shared" si="262"/>
        <v>0</v>
      </c>
      <c r="U2200">
        <f t="shared" si="262"/>
        <v>0</v>
      </c>
      <c r="V2200">
        <f t="shared" si="262"/>
        <v>0</v>
      </c>
      <c r="W2200">
        <f t="shared" si="262"/>
        <v>0</v>
      </c>
      <c r="X2200">
        <f t="shared" si="262"/>
        <v>0</v>
      </c>
    </row>
    <row r="2201" spans="3:24" ht="30" customHeight="1" thickTop="1" thickBot="1" x14ac:dyDescent="0.25">
      <c r="C2201" s="108"/>
      <c r="D2201" s="108"/>
      <c r="E2201" s="115"/>
      <c r="F2201" s="115"/>
      <c r="H2201" t="str">
        <f t="shared" si="258"/>
        <v/>
      </c>
      <c r="I2201" t="str">
        <f t="shared" si="259"/>
        <v/>
      </c>
      <c r="J2201" t="str">
        <f t="shared" si="260"/>
        <v/>
      </c>
      <c r="K2201" t="str">
        <f t="shared" si="261"/>
        <v/>
      </c>
      <c r="M2201">
        <f t="shared" si="262"/>
        <v>0</v>
      </c>
      <c r="N2201">
        <f t="shared" si="262"/>
        <v>0</v>
      </c>
      <c r="O2201">
        <f t="shared" si="262"/>
        <v>0</v>
      </c>
      <c r="P2201">
        <f t="shared" si="262"/>
        <v>0</v>
      </c>
      <c r="Q2201">
        <f t="shared" si="262"/>
        <v>0</v>
      </c>
      <c r="R2201">
        <f t="shared" si="262"/>
        <v>0</v>
      </c>
      <c r="S2201">
        <f t="shared" si="262"/>
        <v>0</v>
      </c>
      <c r="T2201">
        <f t="shared" si="262"/>
        <v>0</v>
      </c>
      <c r="U2201">
        <f t="shared" si="262"/>
        <v>0</v>
      </c>
      <c r="V2201">
        <f t="shared" si="262"/>
        <v>0</v>
      </c>
      <c r="W2201">
        <f t="shared" si="262"/>
        <v>0</v>
      </c>
      <c r="X2201">
        <f t="shared" si="262"/>
        <v>0</v>
      </c>
    </row>
    <row r="2202" spans="3:24" ht="30" customHeight="1" thickTop="1" thickBot="1" x14ac:dyDescent="0.25">
      <c r="C2202" s="108"/>
      <c r="D2202" s="108"/>
      <c r="E2202" s="115"/>
      <c r="F2202" s="115"/>
      <c r="H2202" t="str">
        <f t="shared" si="258"/>
        <v/>
      </c>
      <c r="I2202" t="str">
        <f t="shared" si="259"/>
        <v/>
      </c>
      <c r="J2202" t="str">
        <f t="shared" si="260"/>
        <v/>
      </c>
      <c r="K2202" t="str">
        <f t="shared" si="261"/>
        <v/>
      </c>
      <c r="M2202">
        <f t="shared" si="262"/>
        <v>0</v>
      </c>
      <c r="N2202">
        <f t="shared" si="262"/>
        <v>0</v>
      </c>
      <c r="O2202">
        <f t="shared" si="262"/>
        <v>0</v>
      </c>
      <c r="P2202">
        <f t="shared" si="262"/>
        <v>0</v>
      </c>
      <c r="Q2202">
        <f t="shared" si="262"/>
        <v>0</v>
      </c>
      <c r="R2202">
        <f t="shared" si="262"/>
        <v>0</v>
      </c>
      <c r="S2202">
        <f t="shared" si="262"/>
        <v>0</v>
      </c>
      <c r="T2202">
        <f t="shared" si="262"/>
        <v>0</v>
      </c>
      <c r="U2202">
        <f t="shared" si="262"/>
        <v>0</v>
      </c>
      <c r="V2202">
        <f t="shared" si="262"/>
        <v>0</v>
      </c>
      <c r="W2202">
        <f t="shared" si="262"/>
        <v>0</v>
      </c>
      <c r="X2202">
        <f t="shared" si="262"/>
        <v>0</v>
      </c>
    </row>
    <row r="2203" spans="3:24" ht="30" customHeight="1" thickTop="1" thickBot="1" x14ac:dyDescent="0.25">
      <c r="C2203" s="108"/>
      <c r="D2203" s="108"/>
      <c r="E2203" s="115"/>
      <c r="F2203" s="115"/>
      <c r="H2203" t="str">
        <f t="shared" si="258"/>
        <v/>
      </c>
      <c r="I2203" t="str">
        <f t="shared" si="259"/>
        <v/>
      </c>
      <c r="J2203" t="str">
        <f t="shared" si="260"/>
        <v/>
      </c>
      <c r="K2203" t="str">
        <f t="shared" si="261"/>
        <v/>
      </c>
      <c r="M2203">
        <f t="shared" si="262"/>
        <v>0</v>
      </c>
      <c r="N2203">
        <f t="shared" si="262"/>
        <v>0</v>
      </c>
      <c r="O2203">
        <f t="shared" si="262"/>
        <v>0</v>
      </c>
      <c r="P2203">
        <f t="shared" si="262"/>
        <v>0</v>
      </c>
      <c r="Q2203">
        <f t="shared" si="262"/>
        <v>0</v>
      </c>
      <c r="R2203">
        <f t="shared" si="262"/>
        <v>0</v>
      </c>
      <c r="S2203">
        <f t="shared" si="262"/>
        <v>0</v>
      </c>
      <c r="T2203">
        <f t="shared" si="262"/>
        <v>0</v>
      </c>
      <c r="U2203">
        <f t="shared" si="262"/>
        <v>0</v>
      </c>
      <c r="V2203">
        <f t="shared" si="262"/>
        <v>0</v>
      </c>
      <c r="W2203">
        <f t="shared" si="262"/>
        <v>0</v>
      </c>
      <c r="X2203">
        <f t="shared" si="262"/>
        <v>0</v>
      </c>
    </row>
    <row r="2204" spans="3:24" ht="30" customHeight="1" thickTop="1" thickBot="1" x14ac:dyDescent="0.25">
      <c r="C2204" s="108"/>
      <c r="D2204" s="108"/>
      <c r="E2204" s="115"/>
      <c r="F2204" s="115"/>
      <c r="H2204" t="str">
        <f t="shared" si="258"/>
        <v/>
      </c>
      <c r="I2204" t="str">
        <f t="shared" si="259"/>
        <v/>
      </c>
      <c r="J2204" t="str">
        <f t="shared" si="260"/>
        <v/>
      </c>
      <c r="K2204" t="str">
        <f t="shared" si="261"/>
        <v/>
      </c>
      <c r="M2204">
        <f t="shared" si="262"/>
        <v>0</v>
      </c>
      <c r="N2204">
        <f t="shared" si="262"/>
        <v>0</v>
      </c>
      <c r="O2204">
        <f t="shared" si="262"/>
        <v>0</v>
      </c>
      <c r="P2204">
        <f t="shared" si="262"/>
        <v>0</v>
      </c>
      <c r="Q2204">
        <f t="shared" si="262"/>
        <v>0</v>
      </c>
      <c r="R2204">
        <f t="shared" si="262"/>
        <v>0</v>
      </c>
      <c r="S2204">
        <f t="shared" si="262"/>
        <v>0</v>
      </c>
      <c r="T2204">
        <f t="shared" si="262"/>
        <v>0</v>
      </c>
      <c r="U2204">
        <f t="shared" si="262"/>
        <v>0</v>
      </c>
      <c r="V2204">
        <f t="shared" si="262"/>
        <v>0</v>
      </c>
      <c r="W2204">
        <f t="shared" si="262"/>
        <v>0</v>
      </c>
      <c r="X2204">
        <f t="shared" si="262"/>
        <v>0</v>
      </c>
    </row>
    <row r="2205" spans="3:24" ht="30" customHeight="1" thickTop="1" thickBot="1" x14ac:dyDescent="0.25">
      <c r="C2205" s="108"/>
      <c r="D2205" s="108"/>
      <c r="E2205" s="115"/>
      <c r="F2205" s="115"/>
      <c r="H2205" t="str">
        <f t="shared" si="258"/>
        <v/>
      </c>
      <c r="I2205" t="str">
        <f t="shared" si="259"/>
        <v/>
      </c>
      <c r="J2205" t="str">
        <f t="shared" si="260"/>
        <v/>
      </c>
      <c r="K2205" t="str">
        <f t="shared" si="261"/>
        <v/>
      </c>
      <c r="M2205">
        <f t="shared" si="262"/>
        <v>0</v>
      </c>
      <c r="N2205">
        <f t="shared" si="262"/>
        <v>0</v>
      </c>
      <c r="O2205">
        <f t="shared" si="262"/>
        <v>0</v>
      </c>
      <c r="P2205">
        <f t="shared" si="262"/>
        <v>0</v>
      </c>
      <c r="Q2205">
        <f t="shared" si="262"/>
        <v>0</v>
      </c>
      <c r="R2205">
        <f t="shared" si="262"/>
        <v>0</v>
      </c>
      <c r="S2205">
        <f t="shared" si="262"/>
        <v>0</v>
      </c>
      <c r="T2205">
        <f t="shared" si="262"/>
        <v>0</v>
      </c>
      <c r="U2205">
        <f t="shared" si="262"/>
        <v>0</v>
      </c>
      <c r="V2205">
        <f t="shared" si="262"/>
        <v>0</v>
      </c>
      <c r="W2205">
        <f t="shared" si="262"/>
        <v>0</v>
      </c>
      <c r="X2205">
        <f t="shared" si="262"/>
        <v>0</v>
      </c>
    </row>
    <row r="2206" spans="3:24" ht="30" customHeight="1" thickTop="1" thickBot="1" x14ac:dyDescent="0.25">
      <c r="C2206" s="108"/>
      <c r="D2206" s="108"/>
      <c r="E2206" s="115"/>
      <c r="F2206" s="115"/>
      <c r="H2206" t="str">
        <f t="shared" si="258"/>
        <v/>
      </c>
      <c r="I2206" t="str">
        <f t="shared" si="259"/>
        <v/>
      </c>
      <c r="J2206" t="str">
        <f t="shared" si="260"/>
        <v/>
      </c>
      <c r="K2206" t="str">
        <f t="shared" si="261"/>
        <v/>
      </c>
      <c r="M2206">
        <f t="shared" si="262"/>
        <v>0</v>
      </c>
      <c r="N2206">
        <f t="shared" si="262"/>
        <v>0</v>
      </c>
      <c r="O2206">
        <f t="shared" si="262"/>
        <v>0</v>
      </c>
      <c r="P2206">
        <f t="shared" si="262"/>
        <v>0</v>
      </c>
      <c r="Q2206">
        <f t="shared" si="262"/>
        <v>0</v>
      </c>
      <c r="R2206">
        <f t="shared" si="262"/>
        <v>0</v>
      </c>
      <c r="S2206">
        <f t="shared" si="262"/>
        <v>0</v>
      </c>
      <c r="T2206">
        <f t="shared" si="262"/>
        <v>0</v>
      </c>
      <c r="U2206">
        <f t="shared" si="262"/>
        <v>0</v>
      </c>
      <c r="V2206">
        <f t="shared" si="262"/>
        <v>0</v>
      </c>
      <c r="W2206">
        <f t="shared" si="262"/>
        <v>0</v>
      </c>
      <c r="X2206">
        <f t="shared" si="262"/>
        <v>0</v>
      </c>
    </row>
    <row r="2207" spans="3:24" ht="30" customHeight="1" thickTop="1" thickBot="1" x14ac:dyDescent="0.25">
      <c r="C2207" s="108"/>
      <c r="D2207" s="108"/>
      <c r="E2207" s="115"/>
      <c r="F2207" s="115"/>
      <c r="H2207" t="str">
        <f t="shared" si="258"/>
        <v/>
      </c>
      <c r="I2207" t="str">
        <f t="shared" si="259"/>
        <v/>
      </c>
      <c r="J2207" t="str">
        <f t="shared" si="260"/>
        <v/>
      </c>
      <c r="K2207" t="str">
        <f t="shared" si="261"/>
        <v/>
      </c>
      <c r="M2207">
        <f t="shared" si="262"/>
        <v>0</v>
      </c>
      <c r="N2207">
        <f t="shared" si="262"/>
        <v>0</v>
      </c>
      <c r="O2207">
        <f t="shared" si="262"/>
        <v>0</v>
      </c>
      <c r="P2207">
        <f t="shared" si="262"/>
        <v>0</v>
      </c>
      <c r="Q2207">
        <f t="shared" si="262"/>
        <v>0</v>
      </c>
      <c r="R2207">
        <f t="shared" si="262"/>
        <v>0</v>
      </c>
      <c r="S2207">
        <f t="shared" si="262"/>
        <v>0</v>
      </c>
      <c r="T2207">
        <f t="shared" si="262"/>
        <v>0</v>
      </c>
      <c r="U2207">
        <f t="shared" si="262"/>
        <v>0</v>
      </c>
      <c r="V2207">
        <f t="shared" si="262"/>
        <v>0</v>
      </c>
      <c r="W2207">
        <f t="shared" si="262"/>
        <v>0</v>
      </c>
      <c r="X2207">
        <f t="shared" si="262"/>
        <v>0</v>
      </c>
    </row>
    <row r="2208" spans="3:24" ht="30" customHeight="1" thickTop="1" thickBot="1" x14ac:dyDescent="0.25">
      <c r="C2208" s="108"/>
      <c r="D2208" s="108"/>
      <c r="E2208" s="115"/>
      <c r="F2208" s="115"/>
      <c r="H2208" t="str">
        <f t="shared" si="258"/>
        <v/>
      </c>
      <c r="I2208" t="str">
        <f t="shared" si="259"/>
        <v/>
      </c>
      <c r="J2208" t="str">
        <f t="shared" si="260"/>
        <v/>
      </c>
      <c r="K2208" t="str">
        <f t="shared" si="261"/>
        <v/>
      </c>
      <c r="M2208">
        <f t="shared" si="262"/>
        <v>0</v>
      </c>
      <c r="N2208">
        <f t="shared" si="262"/>
        <v>0</v>
      </c>
      <c r="O2208">
        <f t="shared" si="262"/>
        <v>0</v>
      </c>
      <c r="P2208">
        <f t="shared" si="262"/>
        <v>0</v>
      </c>
      <c r="Q2208">
        <f t="shared" si="262"/>
        <v>0</v>
      </c>
      <c r="R2208">
        <f t="shared" si="262"/>
        <v>0</v>
      </c>
      <c r="S2208">
        <f t="shared" si="262"/>
        <v>0</v>
      </c>
      <c r="T2208">
        <f t="shared" si="262"/>
        <v>0</v>
      </c>
      <c r="U2208">
        <f t="shared" si="262"/>
        <v>0</v>
      </c>
      <c r="V2208">
        <f t="shared" si="262"/>
        <v>0</v>
      </c>
      <c r="W2208">
        <f t="shared" si="262"/>
        <v>0</v>
      </c>
      <c r="X2208">
        <f t="shared" si="262"/>
        <v>0</v>
      </c>
    </row>
    <row r="2209" spans="3:24" ht="30" customHeight="1" thickTop="1" thickBot="1" x14ac:dyDescent="0.25">
      <c r="C2209" s="108"/>
      <c r="D2209" s="108"/>
      <c r="E2209" s="115"/>
      <c r="F2209" s="115"/>
      <c r="H2209" t="str">
        <f t="shared" si="258"/>
        <v/>
      </c>
      <c r="I2209" t="str">
        <f t="shared" si="259"/>
        <v/>
      </c>
      <c r="J2209" t="str">
        <f t="shared" si="260"/>
        <v/>
      </c>
      <c r="K2209" t="str">
        <f t="shared" si="261"/>
        <v/>
      </c>
      <c r="M2209">
        <f t="shared" si="262"/>
        <v>0</v>
      </c>
      <c r="N2209">
        <f t="shared" si="262"/>
        <v>0</v>
      </c>
      <c r="O2209">
        <f t="shared" si="262"/>
        <v>0</v>
      </c>
      <c r="P2209">
        <f t="shared" si="262"/>
        <v>0</v>
      </c>
      <c r="Q2209">
        <f t="shared" si="262"/>
        <v>0</v>
      </c>
      <c r="R2209">
        <f t="shared" si="262"/>
        <v>0</v>
      </c>
      <c r="S2209">
        <f t="shared" si="262"/>
        <v>0</v>
      </c>
      <c r="T2209">
        <f t="shared" si="262"/>
        <v>0</v>
      </c>
      <c r="U2209">
        <f t="shared" si="262"/>
        <v>0</v>
      </c>
      <c r="V2209">
        <f t="shared" si="262"/>
        <v>0</v>
      </c>
      <c r="W2209">
        <f t="shared" si="262"/>
        <v>0</v>
      </c>
      <c r="X2209">
        <f t="shared" si="262"/>
        <v>0</v>
      </c>
    </row>
    <row r="2210" spans="3:24" ht="30" customHeight="1" thickTop="1" thickBot="1" x14ac:dyDescent="0.25">
      <c r="C2210" s="108"/>
      <c r="D2210" s="108"/>
      <c r="E2210" s="115"/>
      <c r="F2210" s="115"/>
      <c r="H2210" t="str">
        <f t="shared" si="258"/>
        <v/>
      </c>
      <c r="I2210" t="str">
        <f t="shared" si="259"/>
        <v/>
      </c>
      <c r="J2210" t="str">
        <f t="shared" si="260"/>
        <v/>
      </c>
      <c r="K2210" t="str">
        <f t="shared" si="261"/>
        <v/>
      </c>
      <c r="M2210">
        <f t="shared" si="262"/>
        <v>0</v>
      </c>
      <c r="N2210">
        <f t="shared" si="262"/>
        <v>0</v>
      </c>
      <c r="O2210">
        <f t="shared" si="262"/>
        <v>0</v>
      </c>
      <c r="P2210">
        <f t="shared" si="262"/>
        <v>0</v>
      </c>
      <c r="Q2210">
        <f t="shared" si="262"/>
        <v>0</v>
      </c>
      <c r="R2210">
        <f t="shared" si="262"/>
        <v>0</v>
      </c>
      <c r="S2210">
        <f t="shared" si="262"/>
        <v>0</v>
      </c>
      <c r="T2210">
        <f t="shared" si="262"/>
        <v>0</v>
      </c>
      <c r="U2210">
        <f t="shared" si="262"/>
        <v>0</v>
      </c>
      <c r="V2210">
        <f t="shared" si="262"/>
        <v>0</v>
      </c>
      <c r="W2210">
        <f t="shared" si="262"/>
        <v>0</v>
      </c>
      <c r="X2210">
        <f t="shared" si="262"/>
        <v>0</v>
      </c>
    </row>
    <row r="2211" spans="3:24" ht="30" customHeight="1" thickTop="1" thickBot="1" x14ac:dyDescent="0.25">
      <c r="C2211" s="108"/>
      <c r="D2211" s="108"/>
      <c r="E2211" s="115"/>
      <c r="F2211" s="115"/>
      <c r="H2211" t="str">
        <f t="shared" si="258"/>
        <v/>
      </c>
      <c r="I2211" t="str">
        <f t="shared" si="259"/>
        <v/>
      </c>
      <c r="J2211" t="str">
        <f t="shared" si="260"/>
        <v/>
      </c>
      <c r="K2211" t="str">
        <f t="shared" si="261"/>
        <v/>
      </c>
      <c r="M2211">
        <f t="shared" si="262"/>
        <v>0</v>
      </c>
      <c r="N2211">
        <f t="shared" si="262"/>
        <v>0</v>
      </c>
      <c r="O2211">
        <f t="shared" si="262"/>
        <v>0</v>
      </c>
      <c r="P2211">
        <f t="shared" si="262"/>
        <v>0</v>
      </c>
      <c r="Q2211">
        <f t="shared" si="262"/>
        <v>0</v>
      </c>
      <c r="R2211">
        <f t="shared" si="262"/>
        <v>0</v>
      </c>
      <c r="S2211">
        <f t="shared" si="262"/>
        <v>0</v>
      </c>
      <c r="T2211">
        <f t="shared" si="262"/>
        <v>0</v>
      </c>
      <c r="U2211">
        <f t="shared" si="262"/>
        <v>0</v>
      </c>
      <c r="V2211">
        <f t="shared" si="262"/>
        <v>0</v>
      </c>
      <c r="W2211">
        <f t="shared" si="262"/>
        <v>0</v>
      </c>
      <c r="X2211">
        <f t="shared" si="262"/>
        <v>0</v>
      </c>
    </row>
    <row r="2212" spans="3:24" ht="30" customHeight="1" thickTop="1" thickBot="1" x14ac:dyDescent="0.25">
      <c r="C2212" s="108"/>
      <c r="D2212" s="108"/>
      <c r="E2212" s="115"/>
      <c r="F2212" s="115"/>
      <c r="H2212" t="str">
        <f t="shared" si="258"/>
        <v/>
      </c>
      <c r="I2212" t="str">
        <f t="shared" si="259"/>
        <v/>
      </c>
      <c r="J2212" t="str">
        <f t="shared" si="260"/>
        <v/>
      </c>
      <c r="K2212" t="str">
        <f t="shared" si="261"/>
        <v/>
      </c>
      <c r="M2212">
        <f t="shared" si="262"/>
        <v>0</v>
      </c>
      <c r="N2212">
        <f t="shared" si="262"/>
        <v>0</v>
      </c>
      <c r="O2212">
        <f t="shared" si="262"/>
        <v>0</v>
      </c>
      <c r="P2212">
        <f t="shared" si="262"/>
        <v>0</v>
      </c>
      <c r="Q2212">
        <f t="shared" si="262"/>
        <v>0</v>
      </c>
      <c r="R2212">
        <f t="shared" si="262"/>
        <v>0</v>
      </c>
      <c r="S2212">
        <f t="shared" si="262"/>
        <v>0</v>
      </c>
      <c r="T2212">
        <f t="shared" si="262"/>
        <v>0</v>
      </c>
      <c r="U2212">
        <f t="shared" si="262"/>
        <v>0</v>
      </c>
      <c r="V2212">
        <f t="shared" si="262"/>
        <v>0</v>
      </c>
      <c r="W2212">
        <f t="shared" si="262"/>
        <v>0</v>
      </c>
      <c r="X2212">
        <f t="shared" si="262"/>
        <v>0</v>
      </c>
    </row>
    <row r="2213" spans="3:24" ht="30" customHeight="1" thickTop="1" thickBot="1" x14ac:dyDescent="0.25">
      <c r="C2213" s="108"/>
      <c r="D2213" s="108"/>
      <c r="E2213" s="115"/>
      <c r="F2213" s="115"/>
      <c r="H2213" t="str">
        <f t="shared" si="258"/>
        <v/>
      </c>
      <c r="I2213" t="str">
        <f t="shared" si="259"/>
        <v/>
      </c>
      <c r="J2213" t="str">
        <f t="shared" si="260"/>
        <v/>
      </c>
      <c r="K2213" t="str">
        <f t="shared" si="261"/>
        <v/>
      </c>
      <c r="M2213">
        <f t="shared" si="262"/>
        <v>0</v>
      </c>
      <c r="N2213">
        <f t="shared" si="262"/>
        <v>0</v>
      </c>
      <c r="O2213">
        <f t="shared" si="262"/>
        <v>0</v>
      </c>
      <c r="P2213">
        <f t="shared" si="262"/>
        <v>0</v>
      </c>
      <c r="Q2213">
        <f t="shared" si="262"/>
        <v>0</v>
      </c>
      <c r="R2213">
        <f t="shared" si="262"/>
        <v>0</v>
      </c>
      <c r="S2213">
        <f t="shared" si="262"/>
        <v>0</v>
      </c>
      <c r="T2213">
        <f t="shared" si="262"/>
        <v>0</v>
      </c>
      <c r="U2213">
        <f t="shared" si="262"/>
        <v>0</v>
      </c>
      <c r="V2213">
        <f t="shared" si="262"/>
        <v>0</v>
      </c>
      <c r="W2213">
        <f t="shared" si="262"/>
        <v>0</v>
      </c>
      <c r="X2213">
        <f t="shared" si="262"/>
        <v>0</v>
      </c>
    </row>
    <row r="2214" spans="3:24" ht="30" customHeight="1" thickTop="1" thickBot="1" x14ac:dyDescent="0.25">
      <c r="C2214" s="108"/>
      <c r="D2214" s="108"/>
      <c r="E2214" s="115"/>
      <c r="F2214" s="115"/>
      <c r="H2214" t="str">
        <f t="shared" si="258"/>
        <v/>
      </c>
      <c r="I2214" t="str">
        <f t="shared" si="259"/>
        <v/>
      </c>
      <c r="J2214" t="str">
        <f t="shared" si="260"/>
        <v/>
      </c>
      <c r="K2214" t="str">
        <f t="shared" si="261"/>
        <v/>
      </c>
      <c r="M2214">
        <f t="shared" si="262"/>
        <v>0</v>
      </c>
      <c r="N2214">
        <f t="shared" si="262"/>
        <v>0</v>
      </c>
      <c r="O2214">
        <f t="shared" si="262"/>
        <v>0</v>
      </c>
      <c r="P2214">
        <f t="shared" ref="N2214:X2237" si="263">IF(ISERROR(IF(AND($H2214&lt;=P$6,$J2214&gt;=P$6),1,0)),"",IF(AND($H2214&lt;=P$6,$J2214&gt;=P$6),1,0))</f>
        <v>0</v>
      </c>
      <c r="Q2214">
        <f t="shared" si="263"/>
        <v>0</v>
      </c>
      <c r="R2214">
        <f t="shared" si="263"/>
        <v>0</v>
      </c>
      <c r="S2214">
        <f t="shared" si="263"/>
        <v>0</v>
      </c>
      <c r="T2214">
        <f t="shared" si="263"/>
        <v>0</v>
      </c>
      <c r="U2214">
        <f t="shared" si="263"/>
        <v>0</v>
      </c>
      <c r="V2214">
        <f t="shared" si="263"/>
        <v>0</v>
      </c>
      <c r="W2214">
        <f t="shared" si="263"/>
        <v>0</v>
      </c>
      <c r="X2214">
        <f t="shared" si="263"/>
        <v>0</v>
      </c>
    </row>
    <row r="2215" spans="3:24" ht="30" customHeight="1" thickTop="1" thickBot="1" x14ac:dyDescent="0.25">
      <c r="C2215" s="108"/>
      <c r="D2215" s="108"/>
      <c r="E2215" s="115"/>
      <c r="F2215" s="115"/>
      <c r="H2215" t="str">
        <f t="shared" si="258"/>
        <v/>
      </c>
      <c r="I2215" t="str">
        <f t="shared" si="259"/>
        <v/>
      </c>
      <c r="J2215" t="str">
        <f t="shared" si="260"/>
        <v/>
      </c>
      <c r="K2215" t="str">
        <f t="shared" si="261"/>
        <v/>
      </c>
      <c r="M2215">
        <f t="shared" ref="M2215:M2278" si="264">IF(ISERROR(IF(AND($H2215&lt;=M$6,$J2215&gt;=M$6),1,0)),"",IF(AND($H2215&lt;=M$6,$J2215&gt;=M$6),1,0))</f>
        <v>0</v>
      </c>
      <c r="N2215">
        <f t="shared" si="263"/>
        <v>0</v>
      </c>
      <c r="O2215">
        <f t="shared" si="263"/>
        <v>0</v>
      </c>
      <c r="P2215">
        <f t="shared" si="263"/>
        <v>0</v>
      </c>
      <c r="Q2215">
        <f t="shared" si="263"/>
        <v>0</v>
      </c>
      <c r="R2215">
        <f t="shared" si="263"/>
        <v>0</v>
      </c>
      <c r="S2215">
        <f t="shared" si="263"/>
        <v>0</v>
      </c>
      <c r="T2215">
        <f t="shared" si="263"/>
        <v>0</v>
      </c>
      <c r="U2215">
        <f t="shared" si="263"/>
        <v>0</v>
      </c>
      <c r="V2215">
        <f t="shared" si="263"/>
        <v>0</v>
      </c>
      <c r="W2215">
        <f t="shared" si="263"/>
        <v>0</v>
      </c>
      <c r="X2215">
        <f t="shared" si="263"/>
        <v>0</v>
      </c>
    </row>
    <row r="2216" spans="3:24" ht="30" customHeight="1" thickTop="1" thickBot="1" x14ac:dyDescent="0.25">
      <c r="C2216" s="108"/>
      <c r="D2216" s="108"/>
      <c r="E2216" s="115"/>
      <c r="F2216" s="115"/>
      <c r="H2216" t="str">
        <f t="shared" si="258"/>
        <v/>
      </c>
      <c r="I2216" t="str">
        <f t="shared" si="259"/>
        <v/>
      </c>
      <c r="J2216" t="str">
        <f t="shared" si="260"/>
        <v/>
      </c>
      <c r="K2216" t="str">
        <f t="shared" si="261"/>
        <v/>
      </c>
      <c r="M2216">
        <f t="shared" si="264"/>
        <v>0</v>
      </c>
      <c r="N2216">
        <f t="shared" si="263"/>
        <v>0</v>
      </c>
      <c r="O2216">
        <f t="shared" si="263"/>
        <v>0</v>
      </c>
      <c r="P2216">
        <f t="shared" si="263"/>
        <v>0</v>
      </c>
      <c r="Q2216">
        <f t="shared" si="263"/>
        <v>0</v>
      </c>
      <c r="R2216">
        <f t="shared" si="263"/>
        <v>0</v>
      </c>
      <c r="S2216">
        <f t="shared" si="263"/>
        <v>0</v>
      </c>
      <c r="T2216">
        <f t="shared" si="263"/>
        <v>0</v>
      </c>
      <c r="U2216">
        <f t="shared" si="263"/>
        <v>0</v>
      </c>
      <c r="V2216">
        <f t="shared" si="263"/>
        <v>0</v>
      </c>
      <c r="W2216">
        <f t="shared" si="263"/>
        <v>0</v>
      </c>
      <c r="X2216">
        <f t="shared" si="263"/>
        <v>0</v>
      </c>
    </row>
    <row r="2217" spans="3:24" ht="30" customHeight="1" thickTop="1" thickBot="1" x14ac:dyDescent="0.25">
      <c r="C2217" s="108"/>
      <c r="D2217" s="108"/>
      <c r="E2217" s="115"/>
      <c r="F2217" s="115"/>
      <c r="H2217" t="str">
        <f t="shared" si="258"/>
        <v/>
      </c>
      <c r="I2217" t="str">
        <f t="shared" si="259"/>
        <v/>
      </c>
      <c r="J2217" t="str">
        <f t="shared" si="260"/>
        <v/>
      </c>
      <c r="K2217" t="str">
        <f t="shared" si="261"/>
        <v/>
      </c>
      <c r="M2217">
        <f t="shared" si="264"/>
        <v>0</v>
      </c>
      <c r="N2217">
        <f t="shared" si="263"/>
        <v>0</v>
      </c>
      <c r="O2217">
        <f t="shared" si="263"/>
        <v>0</v>
      </c>
      <c r="P2217">
        <f t="shared" si="263"/>
        <v>0</v>
      </c>
      <c r="Q2217">
        <f t="shared" si="263"/>
        <v>0</v>
      </c>
      <c r="R2217">
        <f t="shared" si="263"/>
        <v>0</v>
      </c>
      <c r="S2217">
        <f t="shared" si="263"/>
        <v>0</v>
      </c>
      <c r="T2217">
        <f t="shared" si="263"/>
        <v>0</v>
      </c>
      <c r="U2217">
        <f t="shared" si="263"/>
        <v>0</v>
      </c>
      <c r="V2217">
        <f t="shared" si="263"/>
        <v>0</v>
      </c>
      <c r="W2217">
        <f t="shared" si="263"/>
        <v>0</v>
      </c>
      <c r="X2217">
        <f t="shared" si="263"/>
        <v>0</v>
      </c>
    </row>
    <row r="2218" spans="3:24" ht="30" customHeight="1" thickTop="1" thickBot="1" x14ac:dyDescent="0.25">
      <c r="C2218" s="108"/>
      <c r="D2218" s="108"/>
      <c r="E2218" s="115"/>
      <c r="F2218" s="115"/>
      <c r="H2218" t="str">
        <f t="shared" si="258"/>
        <v/>
      </c>
      <c r="I2218" t="str">
        <f t="shared" si="259"/>
        <v/>
      </c>
      <c r="J2218" t="str">
        <f t="shared" si="260"/>
        <v/>
      </c>
      <c r="K2218" t="str">
        <f t="shared" si="261"/>
        <v/>
      </c>
      <c r="M2218">
        <f t="shared" si="264"/>
        <v>0</v>
      </c>
      <c r="N2218">
        <f t="shared" si="263"/>
        <v>0</v>
      </c>
      <c r="O2218">
        <f t="shared" si="263"/>
        <v>0</v>
      </c>
      <c r="P2218">
        <f t="shared" si="263"/>
        <v>0</v>
      </c>
      <c r="Q2218">
        <f t="shared" si="263"/>
        <v>0</v>
      </c>
      <c r="R2218">
        <f t="shared" si="263"/>
        <v>0</v>
      </c>
      <c r="S2218">
        <f t="shared" si="263"/>
        <v>0</v>
      </c>
      <c r="T2218">
        <f t="shared" si="263"/>
        <v>0</v>
      </c>
      <c r="U2218">
        <f t="shared" si="263"/>
        <v>0</v>
      </c>
      <c r="V2218">
        <f t="shared" si="263"/>
        <v>0</v>
      </c>
      <c r="W2218">
        <f t="shared" si="263"/>
        <v>0</v>
      </c>
      <c r="X2218">
        <f t="shared" si="263"/>
        <v>0</v>
      </c>
    </row>
    <row r="2219" spans="3:24" ht="30" customHeight="1" thickTop="1" thickBot="1" x14ac:dyDescent="0.25">
      <c r="C2219" s="108"/>
      <c r="D2219" s="108"/>
      <c r="E2219" s="115"/>
      <c r="F2219" s="115"/>
      <c r="H2219" t="str">
        <f t="shared" si="258"/>
        <v/>
      </c>
      <c r="I2219" t="str">
        <f t="shared" si="259"/>
        <v/>
      </c>
      <c r="J2219" t="str">
        <f t="shared" si="260"/>
        <v/>
      </c>
      <c r="K2219" t="str">
        <f t="shared" si="261"/>
        <v/>
      </c>
      <c r="M2219">
        <f t="shared" si="264"/>
        <v>0</v>
      </c>
      <c r="N2219">
        <f t="shared" si="263"/>
        <v>0</v>
      </c>
      <c r="O2219">
        <f t="shared" si="263"/>
        <v>0</v>
      </c>
      <c r="P2219">
        <f t="shared" si="263"/>
        <v>0</v>
      </c>
      <c r="Q2219">
        <f t="shared" si="263"/>
        <v>0</v>
      </c>
      <c r="R2219">
        <f t="shared" si="263"/>
        <v>0</v>
      </c>
      <c r="S2219">
        <f t="shared" si="263"/>
        <v>0</v>
      </c>
      <c r="T2219">
        <f t="shared" si="263"/>
        <v>0</v>
      </c>
      <c r="U2219">
        <f t="shared" si="263"/>
        <v>0</v>
      </c>
      <c r="V2219">
        <f t="shared" si="263"/>
        <v>0</v>
      </c>
      <c r="W2219">
        <f t="shared" si="263"/>
        <v>0</v>
      </c>
      <c r="X2219">
        <f t="shared" si="263"/>
        <v>0</v>
      </c>
    </row>
    <row r="2220" spans="3:24" ht="30" customHeight="1" thickTop="1" thickBot="1" x14ac:dyDescent="0.25">
      <c r="C2220" s="108"/>
      <c r="D2220" s="108"/>
      <c r="E2220" s="115"/>
      <c r="F2220" s="115"/>
      <c r="H2220" t="str">
        <f t="shared" si="258"/>
        <v/>
      </c>
      <c r="I2220" t="str">
        <f t="shared" si="259"/>
        <v/>
      </c>
      <c r="J2220" t="str">
        <f t="shared" si="260"/>
        <v/>
      </c>
      <c r="K2220" t="str">
        <f t="shared" si="261"/>
        <v/>
      </c>
      <c r="M2220">
        <f t="shared" si="264"/>
        <v>0</v>
      </c>
      <c r="N2220">
        <f t="shared" si="263"/>
        <v>0</v>
      </c>
      <c r="O2220">
        <f t="shared" si="263"/>
        <v>0</v>
      </c>
      <c r="P2220">
        <f t="shared" si="263"/>
        <v>0</v>
      </c>
      <c r="Q2220">
        <f t="shared" si="263"/>
        <v>0</v>
      </c>
      <c r="R2220">
        <f t="shared" si="263"/>
        <v>0</v>
      </c>
      <c r="S2220">
        <f t="shared" si="263"/>
        <v>0</v>
      </c>
      <c r="T2220">
        <f t="shared" si="263"/>
        <v>0</v>
      </c>
      <c r="U2220">
        <f t="shared" si="263"/>
        <v>0</v>
      </c>
      <c r="V2220">
        <f t="shared" si="263"/>
        <v>0</v>
      </c>
      <c r="W2220">
        <f t="shared" si="263"/>
        <v>0</v>
      </c>
      <c r="X2220">
        <f t="shared" si="263"/>
        <v>0</v>
      </c>
    </row>
    <row r="2221" spans="3:24" ht="30" customHeight="1" thickTop="1" thickBot="1" x14ac:dyDescent="0.25">
      <c r="C2221" s="108"/>
      <c r="D2221" s="108"/>
      <c r="E2221" s="115"/>
      <c r="F2221" s="115"/>
      <c r="H2221" t="str">
        <f t="shared" si="258"/>
        <v/>
      </c>
      <c r="I2221" t="str">
        <f t="shared" si="259"/>
        <v/>
      </c>
      <c r="J2221" t="str">
        <f t="shared" si="260"/>
        <v/>
      </c>
      <c r="K2221" t="str">
        <f t="shared" si="261"/>
        <v/>
      </c>
      <c r="M2221">
        <f t="shared" si="264"/>
        <v>0</v>
      </c>
      <c r="N2221">
        <f t="shared" si="263"/>
        <v>0</v>
      </c>
      <c r="O2221">
        <f t="shared" si="263"/>
        <v>0</v>
      </c>
      <c r="P2221">
        <f t="shared" si="263"/>
        <v>0</v>
      </c>
      <c r="Q2221">
        <f t="shared" si="263"/>
        <v>0</v>
      </c>
      <c r="R2221">
        <f t="shared" si="263"/>
        <v>0</v>
      </c>
      <c r="S2221">
        <f t="shared" si="263"/>
        <v>0</v>
      </c>
      <c r="T2221">
        <f t="shared" si="263"/>
        <v>0</v>
      </c>
      <c r="U2221">
        <f t="shared" si="263"/>
        <v>0</v>
      </c>
      <c r="V2221">
        <f t="shared" si="263"/>
        <v>0</v>
      </c>
      <c r="W2221">
        <f t="shared" si="263"/>
        <v>0</v>
      </c>
      <c r="X2221">
        <f t="shared" si="263"/>
        <v>0</v>
      </c>
    </row>
    <row r="2222" spans="3:24" ht="30" customHeight="1" thickTop="1" thickBot="1" x14ac:dyDescent="0.25">
      <c r="C2222" s="108"/>
      <c r="D2222" s="108"/>
      <c r="E2222" s="115"/>
      <c r="F2222" s="115"/>
      <c r="H2222" t="str">
        <f t="shared" si="258"/>
        <v/>
      </c>
      <c r="I2222" t="str">
        <f t="shared" si="259"/>
        <v/>
      </c>
      <c r="J2222" t="str">
        <f t="shared" si="260"/>
        <v/>
      </c>
      <c r="K2222" t="str">
        <f t="shared" si="261"/>
        <v/>
      </c>
      <c r="M2222">
        <f t="shared" si="264"/>
        <v>0</v>
      </c>
      <c r="N2222">
        <f t="shared" si="263"/>
        <v>0</v>
      </c>
      <c r="O2222">
        <f t="shared" si="263"/>
        <v>0</v>
      </c>
      <c r="P2222">
        <f t="shared" si="263"/>
        <v>0</v>
      </c>
      <c r="Q2222">
        <f t="shared" si="263"/>
        <v>0</v>
      </c>
      <c r="R2222">
        <f t="shared" si="263"/>
        <v>0</v>
      </c>
      <c r="S2222">
        <f t="shared" si="263"/>
        <v>0</v>
      </c>
      <c r="T2222">
        <f t="shared" si="263"/>
        <v>0</v>
      </c>
      <c r="U2222">
        <f t="shared" si="263"/>
        <v>0</v>
      </c>
      <c r="V2222">
        <f t="shared" si="263"/>
        <v>0</v>
      </c>
      <c r="W2222">
        <f t="shared" si="263"/>
        <v>0</v>
      </c>
      <c r="X2222">
        <f t="shared" si="263"/>
        <v>0</v>
      </c>
    </row>
    <row r="2223" spans="3:24" ht="30" customHeight="1" thickTop="1" thickBot="1" x14ac:dyDescent="0.25">
      <c r="C2223" s="108"/>
      <c r="D2223" s="108"/>
      <c r="E2223" s="115"/>
      <c r="F2223" s="115"/>
      <c r="H2223" t="str">
        <f t="shared" si="258"/>
        <v/>
      </c>
      <c r="I2223" t="str">
        <f t="shared" si="259"/>
        <v/>
      </c>
      <c r="J2223" t="str">
        <f t="shared" si="260"/>
        <v/>
      </c>
      <c r="K2223" t="str">
        <f t="shared" si="261"/>
        <v/>
      </c>
      <c r="M2223">
        <f t="shared" si="264"/>
        <v>0</v>
      </c>
      <c r="N2223">
        <f t="shared" si="263"/>
        <v>0</v>
      </c>
      <c r="O2223">
        <f t="shared" si="263"/>
        <v>0</v>
      </c>
      <c r="P2223">
        <f t="shared" si="263"/>
        <v>0</v>
      </c>
      <c r="Q2223">
        <f t="shared" si="263"/>
        <v>0</v>
      </c>
      <c r="R2223">
        <f t="shared" si="263"/>
        <v>0</v>
      </c>
      <c r="S2223">
        <f t="shared" si="263"/>
        <v>0</v>
      </c>
      <c r="T2223">
        <f t="shared" si="263"/>
        <v>0</v>
      </c>
      <c r="U2223">
        <f t="shared" si="263"/>
        <v>0</v>
      </c>
      <c r="V2223">
        <f t="shared" si="263"/>
        <v>0</v>
      </c>
      <c r="W2223">
        <f t="shared" si="263"/>
        <v>0</v>
      </c>
      <c r="X2223">
        <f t="shared" si="263"/>
        <v>0</v>
      </c>
    </row>
    <row r="2224" spans="3:24" ht="30" customHeight="1" thickTop="1" thickBot="1" x14ac:dyDescent="0.25">
      <c r="C2224" s="108"/>
      <c r="D2224" s="108"/>
      <c r="E2224" s="115"/>
      <c r="F2224" s="115"/>
      <c r="H2224" t="str">
        <f t="shared" si="258"/>
        <v/>
      </c>
      <c r="I2224" t="str">
        <f t="shared" si="259"/>
        <v/>
      </c>
      <c r="J2224" t="str">
        <f t="shared" si="260"/>
        <v/>
      </c>
      <c r="K2224" t="str">
        <f t="shared" si="261"/>
        <v/>
      </c>
      <c r="M2224">
        <f t="shared" si="264"/>
        <v>0</v>
      </c>
      <c r="N2224">
        <f t="shared" si="263"/>
        <v>0</v>
      </c>
      <c r="O2224">
        <f t="shared" si="263"/>
        <v>0</v>
      </c>
      <c r="P2224">
        <f t="shared" si="263"/>
        <v>0</v>
      </c>
      <c r="Q2224">
        <f t="shared" si="263"/>
        <v>0</v>
      </c>
      <c r="R2224">
        <f t="shared" si="263"/>
        <v>0</v>
      </c>
      <c r="S2224">
        <f t="shared" si="263"/>
        <v>0</v>
      </c>
      <c r="T2224">
        <f t="shared" si="263"/>
        <v>0</v>
      </c>
      <c r="U2224">
        <f t="shared" si="263"/>
        <v>0</v>
      </c>
      <c r="V2224">
        <f t="shared" si="263"/>
        <v>0</v>
      </c>
      <c r="W2224">
        <f t="shared" si="263"/>
        <v>0</v>
      </c>
      <c r="X2224">
        <f t="shared" si="263"/>
        <v>0</v>
      </c>
    </row>
    <row r="2225" spans="3:24" ht="30" customHeight="1" thickTop="1" thickBot="1" x14ac:dyDescent="0.25">
      <c r="C2225" s="108"/>
      <c r="D2225" s="108"/>
      <c r="E2225" s="115"/>
      <c r="F2225" s="115"/>
      <c r="H2225" t="str">
        <f t="shared" si="258"/>
        <v/>
      </c>
      <c r="I2225" t="str">
        <f t="shared" si="259"/>
        <v/>
      </c>
      <c r="J2225" t="str">
        <f t="shared" si="260"/>
        <v/>
      </c>
      <c r="K2225" t="str">
        <f t="shared" si="261"/>
        <v/>
      </c>
      <c r="M2225">
        <f t="shared" si="264"/>
        <v>0</v>
      </c>
      <c r="N2225">
        <f t="shared" si="263"/>
        <v>0</v>
      </c>
      <c r="O2225">
        <f t="shared" si="263"/>
        <v>0</v>
      </c>
      <c r="P2225">
        <f t="shared" si="263"/>
        <v>0</v>
      </c>
      <c r="Q2225">
        <f t="shared" si="263"/>
        <v>0</v>
      </c>
      <c r="R2225">
        <f t="shared" si="263"/>
        <v>0</v>
      </c>
      <c r="S2225">
        <f t="shared" si="263"/>
        <v>0</v>
      </c>
      <c r="T2225">
        <f t="shared" si="263"/>
        <v>0</v>
      </c>
      <c r="U2225">
        <f t="shared" si="263"/>
        <v>0</v>
      </c>
      <c r="V2225">
        <f t="shared" si="263"/>
        <v>0</v>
      </c>
      <c r="W2225">
        <f t="shared" si="263"/>
        <v>0</v>
      </c>
      <c r="X2225">
        <f t="shared" si="263"/>
        <v>0</v>
      </c>
    </row>
    <row r="2226" spans="3:24" ht="30" customHeight="1" thickTop="1" thickBot="1" x14ac:dyDescent="0.25">
      <c r="C2226" s="108"/>
      <c r="D2226" s="108"/>
      <c r="E2226" s="115"/>
      <c r="F2226" s="115"/>
      <c r="H2226" t="str">
        <f t="shared" si="258"/>
        <v/>
      </c>
      <c r="I2226" t="str">
        <f t="shared" si="259"/>
        <v/>
      </c>
      <c r="J2226" t="str">
        <f t="shared" si="260"/>
        <v/>
      </c>
      <c r="K2226" t="str">
        <f t="shared" si="261"/>
        <v/>
      </c>
      <c r="M2226">
        <f t="shared" si="264"/>
        <v>0</v>
      </c>
      <c r="N2226">
        <f t="shared" si="263"/>
        <v>0</v>
      </c>
      <c r="O2226">
        <f t="shared" si="263"/>
        <v>0</v>
      </c>
      <c r="P2226">
        <f t="shared" si="263"/>
        <v>0</v>
      </c>
      <c r="Q2226">
        <f t="shared" si="263"/>
        <v>0</v>
      </c>
      <c r="R2226">
        <f t="shared" si="263"/>
        <v>0</v>
      </c>
      <c r="S2226">
        <f t="shared" si="263"/>
        <v>0</v>
      </c>
      <c r="T2226">
        <f t="shared" si="263"/>
        <v>0</v>
      </c>
      <c r="U2226">
        <f t="shared" si="263"/>
        <v>0</v>
      </c>
      <c r="V2226">
        <f t="shared" si="263"/>
        <v>0</v>
      </c>
      <c r="W2226">
        <f t="shared" si="263"/>
        <v>0</v>
      </c>
      <c r="X2226">
        <f t="shared" si="263"/>
        <v>0</v>
      </c>
    </row>
    <row r="2227" spans="3:24" ht="30" customHeight="1" thickTop="1" thickBot="1" x14ac:dyDescent="0.25">
      <c r="C2227" s="108"/>
      <c r="D2227" s="108"/>
      <c r="E2227" s="115"/>
      <c r="F2227" s="115"/>
      <c r="H2227" t="str">
        <f t="shared" si="258"/>
        <v/>
      </c>
      <c r="I2227" t="str">
        <f t="shared" si="259"/>
        <v/>
      </c>
      <c r="J2227" t="str">
        <f t="shared" si="260"/>
        <v/>
      </c>
      <c r="K2227" t="str">
        <f t="shared" si="261"/>
        <v/>
      </c>
      <c r="M2227">
        <f t="shared" si="264"/>
        <v>0</v>
      </c>
      <c r="N2227">
        <f t="shared" si="263"/>
        <v>0</v>
      </c>
      <c r="O2227">
        <f t="shared" si="263"/>
        <v>0</v>
      </c>
      <c r="P2227">
        <f t="shared" si="263"/>
        <v>0</v>
      </c>
      <c r="Q2227">
        <f t="shared" si="263"/>
        <v>0</v>
      </c>
      <c r="R2227">
        <f t="shared" si="263"/>
        <v>0</v>
      </c>
      <c r="S2227">
        <f t="shared" si="263"/>
        <v>0</v>
      </c>
      <c r="T2227">
        <f t="shared" si="263"/>
        <v>0</v>
      </c>
      <c r="U2227">
        <f t="shared" si="263"/>
        <v>0</v>
      </c>
      <c r="V2227">
        <f t="shared" si="263"/>
        <v>0</v>
      </c>
      <c r="W2227">
        <f t="shared" si="263"/>
        <v>0</v>
      </c>
      <c r="X2227">
        <f t="shared" si="263"/>
        <v>0</v>
      </c>
    </row>
    <row r="2228" spans="3:24" ht="30" customHeight="1" thickTop="1" thickBot="1" x14ac:dyDescent="0.25">
      <c r="C2228" s="108"/>
      <c r="D2228" s="108"/>
      <c r="E2228" s="115"/>
      <c r="F2228" s="115"/>
      <c r="H2228" t="str">
        <f t="shared" si="258"/>
        <v/>
      </c>
      <c r="I2228" t="str">
        <f t="shared" si="259"/>
        <v/>
      </c>
      <c r="J2228" t="str">
        <f t="shared" si="260"/>
        <v/>
      </c>
      <c r="K2228" t="str">
        <f t="shared" si="261"/>
        <v/>
      </c>
      <c r="M2228">
        <f t="shared" si="264"/>
        <v>0</v>
      </c>
      <c r="N2228">
        <f t="shared" si="263"/>
        <v>0</v>
      </c>
      <c r="O2228">
        <f t="shared" si="263"/>
        <v>0</v>
      </c>
      <c r="P2228">
        <f t="shared" si="263"/>
        <v>0</v>
      </c>
      <c r="Q2228">
        <f t="shared" si="263"/>
        <v>0</v>
      </c>
      <c r="R2228">
        <f t="shared" si="263"/>
        <v>0</v>
      </c>
      <c r="S2228">
        <f t="shared" si="263"/>
        <v>0</v>
      </c>
      <c r="T2228">
        <f t="shared" si="263"/>
        <v>0</v>
      </c>
      <c r="U2228">
        <f t="shared" si="263"/>
        <v>0</v>
      </c>
      <c r="V2228">
        <f t="shared" si="263"/>
        <v>0</v>
      </c>
      <c r="W2228">
        <f t="shared" si="263"/>
        <v>0</v>
      </c>
      <c r="X2228">
        <f t="shared" si="263"/>
        <v>0</v>
      </c>
    </row>
    <row r="2229" spans="3:24" ht="30" customHeight="1" thickTop="1" thickBot="1" x14ac:dyDescent="0.25">
      <c r="C2229" s="108"/>
      <c r="D2229" s="108"/>
      <c r="E2229" s="115"/>
      <c r="F2229" s="115"/>
      <c r="H2229" t="str">
        <f t="shared" si="258"/>
        <v/>
      </c>
      <c r="I2229" t="str">
        <f t="shared" si="259"/>
        <v/>
      </c>
      <c r="J2229" t="str">
        <f t="shared" si="260"/>
        <v/>
      </c>
      <c r="K2229" t="str">
        <f t="shared" si="261"/>
        <v/>
      </c>
      <c r="M2229">
        <f t="shared" si="264"/>
        <v>0</v>
      </c>
      <c r="N2229">
        <f t="shared" si="263"/>
        <v>0</v>
      </c>
      <c r="O2229">
        <f t="shared" si="263"/>
        <v>0</v>
      </c>
      <c r="P2229">
        <f t="shared" si="263"/>
        <v>0</v>
      </c>
      <c r="Q2229">
        <f t="shared" si="263"/>
        <v>0</v>
      </c>
      <c r="R2229">
        <f t="shared" si="263"/>
        <v>0</v>
      </c>
      <c r="S2229">
        <f t="shared" si="263"/>
        <v>0</v>
      </c>
      <c r="T2229">
        <f t="shared" si="263"/>
        <v>0</v>
      </c>
      <c r="U2229">
        <f t="shared" si="263"/>
        <v>0</v>
      </c>
      <c r="V2229">
        <f t="shared" si="263"/>
        <v>0</v>
      </c>
      <c r="W2229">
        <f t="shared" si="263"/>
        <v>0</v>
      </c>
      <c r="X2229">
        <f t="shared" si="263"/>
        <v>0</v>
      </c>
    </row>
    <row r="2230" spans="3:24" ht="30" customHeight="1" thickTop="1" thickBot="1" x14ac:dyDescent="0.25">
      <c r="C2230" s="108"/>
      <c r="D2230" s="108"/>
      <c r="E2230" s="115"/>
      <c r="F2230" s="115"/>
      <c r="H2230" t="str">
        <f t="shared" si="258"/>
        <v/>
      </c>
      <c r="I2230" t="str">
        <f t="shared" si="259"/>
        <v/>
      </c>
      <c r="J2230" t="str">
        <f t="shared" si="260"/>
        <v/>
      </c>
      <c r="K2230" t="str">
        <f t="shared" si="261"/>
        <v/>
      </c>
      <c r="M2230">
        <f t="shared" si="264"/>
        <v>0</v>
      </c>
      <c r="N2230">
        <f t="shared" si="263"/>
        <v>0</v>
      </c>
      <c r="O2230">
        <f t="shared" si="263"/>
        <v>0</v>
      </c>
      <c r="P2230">
        <f t="shared" si="263"/>
        <v>0</v>
      </c>
      <c r="Q2230">
        <f t="shared" si="263"/>
        <v>0</v>
      </c>
      <c r="R2230">
        <f t="shared" si="263"/>
        <v>0</v>
      </c>
      <c r="S2230">
        <f t="shared" si="263"/>
        <v>0</v>
      </c>
      <c r="T2230">
        <f t="shared" si="263"/>
        <v>0</v>
      </c>
      <c r="U2230">
        <f t="shared" si="263"/>
        <v>0</v>
      </c>
      <c r="V2230">
        <f t="shared" si="263"/>
        <v>0</v>
      </c>
      <c r="W2230">
        <f t="shared" si="263"/>
        <v>0</v>
      </c>
      <c r="X2230">
        <f t="shared" si="263"/>
        <v>0</v>
      </c>
    </row>
    <row r="2231" spans="3:24" ht="30" customHeight="1" thickTop="1" thickBot="1" x14ac:dyDescent="0.25">
      <c r="C2231" s="108"/>
      <c r="D2231" s="108"/>
      <c r="E2231" s="115"/>
      <c r="F2231" s="115"/>
      <c r="H2231" t="str">
        <f t="shared" si="258"/>
        <v/>
      </c>
      <c r="I2231" t="str">
        <f t="shared" si="259"/>
        <v/>
      </c>
      <c r="J2231" t="str">
        <f t="shared" si="260"/>
        <v/>
      </c>
      <c r="K2231" t="str">
        <f t="shared" si="261"/>
        <v/>
      </c>
      <c r="M2231">
        <f t="shared" si="264"/>
        <v>0</v>
      </c>
      <c r="N2231">
        <f t="shared" si="263"/>
        <v>0</v>
      </c>
      <c r="O2231">
        <f t="shared" si="263"/>
        <v>0</v>
      </c>
      <c r="P2231">
        <f t="shared" si="263"/>
        <v>0</v>
      </c>
      <c r="Q2231">
        <f t="shared" si="263"/>
        <v>0</v>
      </c>
      <c r="R2231">
        <f t="shared" si="263"/>
        <v>0</v>
      </c>
      <c r="S2231">
        <f t="shared" si="263"/>
        <v>0</v>
      </c>
      <c r="T2231">
        <f t="shared" si="263"/>
        <v>0</v>
      </c>
      <c r="U2231">
        <f t="shared" si="263"/>
        <v>0</v>
      </c>
      <c r="V2231">
        <f t="shared" si="263"/>
        <v>0</v>
      </c>
      <c r="W2231">
        <f t="shared" si="263"/>
        <v>0</v>
      </c>
      <c r="X2231">
        <f t="shared" si="263"/>
        <v>0</v>
      </c>
    </row>
    <row r="2232" spans="3:24" ht="30" customHeight="1" thickTop="1" thickBot="1" x14ac:dyDescent="0.25">
      <c r="C2232" s="108"/>
      <c r="D2232" s="108"/>
      <c r="E2232" s="115"/>
      <c r="F2232" s="115"/>
      <c r="H2232" t="str">
        <f t="shared" si="258"/>
        <v/>
      </c>
      <c r="I2232" t="str">
        <f t="shared" si="259"/>
        <v/>
      </c>
      <c r="J2232" t="str">
        <f t="shared" si="260"/>
        <v/>
      </c>
      <c r="K2232" t="str">
        <f t="shared" si="261"/>
        <v/>
      </c>
      <c r="M2232">
        <f t="shared" si="264"/>
        <v>0</v>
      </c>
      <c r="N2232">
        <f t="shared" si="263"/>
        <v>0</v>
      </c>
      <c r="O2232">
        <f t="shared" si="263"/>
        <v>0</v>
      </c>
      <c r="P2232">
        <f t="shared" si="263"/>
        <v>0</v>
      </c>
      <c r="Q2232">
        <f t="shared" si="263"/>
        <v>0</v>
      </c>
      <c r="R2232">
        <f t="shared" si="263"/>
        <v>0</v>
      </c>
      <c r="S2232">
        <f t="shared" si="263"/>
        <v>0</v>
      </c>
      <c r="T2232">
        <f t="shared" si="263"/>
        <v>0</v>
      </c>
      <c r="U2232">
        <f t="shared" si="263"/>
        <v>0</v>
      </c>
      <c r="V2232">
        <f t="shared" si="263"/>
        <v>0</v>
      </c>
      <c r="W2232">
        <f t="shared" si="263"/>
        <v>0</v>
      </c>
      <c r="X2232">
        <f t="shared" si="263"/>
        <v>0</v>
      </c>
    </row>
    <row r="2233" spans="3:24" ht="30" customHeight="1" thickTop="1" thickBot="1" x14ac:dyDescent="0.25">
      <c r="C2233" s="108"/>
      <c r="D2233" s="108"/>
      <c r="E2233" s="115"/>
      <c r="F2233" s="115"/>
      <c r="H2233" t="str">
        <f t="shared" si="258"/>
        <v/>
      </c>
      <c r="I2233" t="str">
        <f t="shared" si="259"/>
        <v/>
      </c>
      <c r="J2233" t="str">
        <f t="shared" si="260"/>
        <v/>
      </c>
      <c r="K2233" t="str">
        <f t="shared" si="261"/>
        <v/>
      </c>
      <c r="M2233">
        <f t="shared" si="264"/>
        <v>0</v>
      </c>
      <c r="N2233">
        <f t="shared" si="263"/>
        <v>0</v>
      </c>
      <c r="O2233">
        <f t="shared" si="263"/>
        <v>0</v>
      </c>
      <c r="P2233">
        <f t="shared" si="263"/>
        <v>0</v>
      </c>
      <c r="Q2233">
        <f t="shared" si="263"/>
        <v>0</v>
      </c>
      <c r="R2233">
        <f t="shared" si="263"/>
        <v>0</v>
      </c>
      <c r="S2233">
        <f t="shared" si="263"/>
        <v>0</v>
      </c>
      <c r="T2233">
        <f t="shared" si="263"/>
        <v>0</v>
      </c>
      <c r="U2233">
        <f t="shared" si="263"/>
        <v>0</v>
      </c>
      <c r="V2233">
        <f t="shared" si="263"/>
        <v>0</v>
      </c>
      <c r="W2233">
        <f t="shared" si="263"/>
        <v>0</v>
      </c>
      <c r="X2233">
        <f t="shared" si="263"/>
        <v>0</v>
      </c>
    </row>
    <row r="2234" spans="3:24" ht="30" customHeight="1" thickTop="1" thickBot="1" x14ac:dyDescent="0.25">
      <c r="C2234" s="108"/>
      <c r="D2234" s="108"/>
      <c r="E2234" s="115"/>
      <c r="F2234" s="115"/>
      <c r="H2234" t="str">
        <f t="shared" si="258"/>
        <v/>
      </c>
      <c r="I2234" t="str">
        <f t="shared" si="259"/>
        <v/>
      </c>
      <c r="J2234" t="str">
        <f t="shared" si="260"/>
        <v/>
      </c>
      <c r="K2234" t="str">
        <f t="shared" si="261"/>
        <v/>
      </c>
      <c r="M2234">
        <f t="shared" si="264"/>
        <v>0</v>
      </c>
      <c r="N2234">
        <f t="shared" si="263"/>
        <v>0</v>
      </c>
      <c r="O2234">
        <f t="shared" si="263"/>
        <v>0</v>
      </c>
      <c r="P2234">
        <f t="shared" si="263"/>
        <v>0</v>
      </c>
      <c r="Q2234">
        <f t="shared" si="263"/>
        <v>0</v>
      </c>
      <c r="R2234">
        <f t="shared" si="263"/>
        <v>0</v>
      </c>
      <c r="S2234">
        <f t="shared" si="263"/>
        <v>0</v>
      </c>
      <c r="T2234">
        <f t="shared" si="263"/>
        <v>0</v>
      </c>
      <c r="U2234">
        <f t="shared" si="263"/>
        <v>0</v>
      </c>
      <c r="V2234">
        <f t="shared" si="263"/>
        <v>0</v>
      </c>
      <c r="W2234">
        <f t="shared" si="263"/>
        <v>0</v>
      </c>
      <c r="X2234">
        <f t="shared" si="263"/>
        <v>0</v>
      </c>
    </row>
    <row r="2235" spans="3:24" ht="30" customHeight="1" thickTop="1" thickBot="1" x14ac:dyDescent="0.25">
      <c r="C2235" s="108"/>
      <c r="D2235" s="108"/>
      <c r="E2235" s="115"/>
      <c r="F2235" s="115"/>
      <c r="H2235" t="str">
        <f t="shared" si="258"/>
        <v/>
      </c>
      <c r="I2235" t="str">
        <f t="shared" si="259"/>
        <v/>
      </c>
      <c r="J2235" t="str">
        <f t="shared" si="260"/>
        <v/>
      </c>
      <c r="K2235" t="str">
        <f t="shared" si="261"/>
        <v/>
      </c>
      <c r="M2235">
        <f t="shared" si="264"/>
        <v>0</v>
      </c>
      <c r="N2235">
        <f t="shared" si="263"/>
        <v>0</v>
      </c>
      <c r="O2235">
        <f t="shared" si="263"/>
        <v>0</v>
      </c>
      <c r="P2235">
        <f t="shared" si="263"/>
        <v>0</v>
      </c>
      <c r="Q2235">
        <f t="shared" si="263"/>
        <v>0</v>
      </c>
      <c r="R2235">
        <f t="shared" si="263"/>
        <v>0</v>
      </c>
      <c r="S2235">
        <f t="shared" si="263"/>
        <v>0</v>
      </c>
      <c r="T2235">
        <f t="shared" si="263"/>
        <v>0</v>
      </c>
      <c r="U2235">
        <f t="shared" si="263"/>
        <v>0</v>
      </c>
      <c r="V2235">
        <f t="shared" si="263"/>
        <v>0</v>
      </c>
      <c r="W2235">
        <f t="shared" si="263"/>
        <v>0</v>
      </c>
      <c r="X2235">
        <f t="shared" si="263"/>
        <v>0</v>
      </c>
    </row>
    <row r="2236" spans="3:24" ht="30" customHeight="1" thickTop="1" thickBot="1" x14ac:dyDescent="0.25">
      <c r="C2236" s="108"/>
      <c r="D2236" s="108"/>
      <c r="E2236" s="115"/>
      <c r="F2236" s="115"/>
      <c r="H2236" t="str">
        <f t="shared" si="258"/>
        <v/>
      </c>
      <c r="I2236" t="str">
        <f t="shared" si="259"/>
        <v/>
      </c>
      <c r="J2236" t="str">
        <f t="shared" si="260"/>
        <v/>
      </c>
      <c r="K2236" t="str">
        <f t="shared" si="261"/>
        <v/>
      </c>
      <c r="M2236">
        <f t="shared" si="264"/>
        <v>0</v>
      </c>
      <c r="N2236">
        <f t="shared" si="263"/>
        <v>0</v>
      </c>
      <c r="O2236">
        <f t="shared" si="263"/>
        <v>0</v>
      </c>
      <c r="P2236">
        <f t="shared" si="263"/>
        <v>0</v>
      </c>
      <c r="Q2236">
        <f t="shared" si="263"/>
        <v>0</v>
      </c>
      <c r="R2236">
        <f t="shared" si="263"/>
        <v>0</v>
      </c>
      <c r="S2236">
        <f t="shared" si="263"/>
        <v>0</v>
      </c>
      <c r="T2236">
        <f t="shared" si="263"/>
        <v>0</v>
      </c>
      <c r="U2236">
        <f t="shared" si="263"/>
        <v>0</v>
      </c>
      <c r="V2236">
        <f t="shared" si="263"/>
        <v>0</v>
      </c>
      <c r="W2236">
        <f t="shared" si="263"/>
        <v>0</v>
      </c>
      <c r="X2236">
        <f t="shared" si="263"/>
        <v>0</v>
      </c>
    </row>
    <row r="2237" spans="3:24" ht="30" customHeight="1" thickTop="1" thickBot="1" x14ac:dyDescent="0.25">
      <c r="C2237" s="108"/>
      <c r="D2237" s="108"/>
      <c r="E2237" s="115"/>
      <c r="F2237" s="115"/>
      <c r="H2237" t="str">
        <f t="shared" si="258"/>
        <v/>
      </c>
      <c r="I2237" t="str">
        <f t="shared" si="259"/>
        <v/>
      </c>
      <c r="J2237" t="str">
        <f t="shared" si="260"/>
        <v/>
      </c>
      <c r="K2237" t="str">
        <f t="shared" si="261"/>
        <v/>
      </c>
      <c r="M2237">
        <f t="shared" si="264"/>
        <v>0</v>
      </c>
      <c r="N2237">
        <f t="shared" si="263"/>
        <v>0</v>
      </c>
      <c r="O2237">
        <f t="shared" si="263"/>
        <v>0</v>
      </c>
      <c r="P2237">
        <f t="shared" si="263"/>
        <v>0</v>
      </c>
      <c r="Q2237">
        <f t="shared" si="263"/>
        <v>0</v>
      </c>
      <c r="R2237">
        <f t="shared" ref="N2237:X2260" si="265">IF(ISERROR(IF(AND($H2237&lt;=R$6,$J2237&gt;=R$6),1,0)),"",IF(AND($H2237&lt;=R$6,$J2237&gt;=R$6),1,0))</f>
        <v>0</v>
      </c>
      <c r="S2237">
        <f t="shared" si="265"/>
        <v>0</v>
      </c>
      <c r="T2237">
        <f t="shared" si="265"/>
        <v>0</v>
      </c>
      <c r="U2237">
        <f t="shared" si="265"/>
        <v>0</v>
      </c>
      <c r="V2237">
        <f t="shared" si="265"/>
        <v>0</v>
      </c>
      <c r="W2237">
        <f t="shared" si="265"/>
        <v>0</v>
      </c>
      <c r="X2237">
        <f t="shared" si="265"/>
        <v>0</v>
      </c>
    </row>
    <row r="2238" spans="3:24" ht="30" customHeight="1" thickTop="1" thickBot="1" x14ac:dyDescent="0.25">
      <c r="C2238" s="108"/>
      <c r="D2238" s="108"/>
      <c r="E2238" s="115"/>
      <c r="F2238" s="115"/>
      <c r="H2238" t="str">
        <f t="shared" si="258"/>
        <v/>
      </c>
      <c r="I2238" t="str">
        <f t="shared" si="259"/>
        <v/>
      </c>
      <c r="J2238" t="str">
        <f t="shared" si="260"/>
        <v/>
      </c>
      <c r="K2238" t="str">
        <f t="shared" si="261"/>
        <v/>
      </c>
      <c r="M2238">
        <f t="shared" si="264"/>
        <v>0</v>
      </c>
      <c r="N2238">
        <f t="shared" si="265"/>
        <v>0</v>
      </c>
      <c r="O2238">
        <f t="shared" si="265"/>
        <v>0</v>
      </c>
      <c r="P2238">
        <f t="shared" si="265"/>
        <v>0</v>
      </c>
      <c r="Q2238">
        <f t="shared" si="265"/>
        <v>0</v>
      </c>
      <c r="R2238">
        <f t="shared" si="265"/>
        <v>0</v>
      </c>
      <c r="S2238">
        <f t="shared" si="265"/>
        <v>0</v>
      </c>
      <c r="T2238">
        <f t="shared" si="265"/>
        <v>0</v>
      </c>
      <c r="U2238">
        <f t="shared" si="265"/>
        <v>0</v>
      </c>
      <c r="V2238">
        <f t="shared" si="265"/>
        <v>0</v>
      </c>
      <c r="W2238">
        <f t="shared" si="265"/>
        <v>0</v>
      </c>
      <c r="X2238">
        <f t="shared" si="265"/>
        <v>0</v>
      </c>
    </row>
    <row r="2239" spans="3:24" ht="30" customHeight="1" thickTop="1" thickBot="1" x14ac:dyDescent="0.25">
      <c r="C2239" s="108"/>
      <c r="D2239" s="108"/>
      <c r="E2239" s="115"/>
      <c r="F2239" s="115"/>
      <c r="H2239" t="str">
        <f t="shared" si="258"/>
        <v/>
      </c>
      <c r="I2239" t="str">
        <f t="shared" si="259"/>
        <v/>
      </c>
      <c r="J2239" t="str">
        <f t="shared" si="260"/>
        <v/>
      </c>
      <c r="K2239" t="str">
        <f t="shared" si="261"/>
        <v/>
      </c>
      <c r="M2239">
        <f t="shared" si="264"/>
        <v>0</v>
      </c>
      <c r="N2239">
        <f t="shared" si="265"/>
        <v>0</v>
      </c>
      <c r="O2239">
        <f t="shared" si="265"/>
        <v>0</v>
      </c>
      <c r="P2239">
        <f t="shared" si="265"/>
        <v>0</v>
      </c>
      <c r="Q2239">
        <f t="shared" si="265"/>
        <v>0</v>
      </c>
      <c r="R2239">
        <f t="shared" si="265"/>
        <v>0</v>
      </c>
      <c r="S2239">
        <f t="shared" si="265"/>
        <v>0</v>
      </c>
      <c r="T2239">
        <f t="shared" si="265"/>
        <v>0</v>
      </c>
      <c r="U2239">
        <f t="shared" si="265"/>
        <v>0</v>
      </c>
      <c r="V2239">
        <f t="shared" si="265"/>
        <v>0</v>
      </c>
      <c r="W2239">
        <f t="shared" si="265"/>
        <v>0</v>
      </c>
      <c r="X2239">
        <f t="shared" si="265"/>
        <v>0</v>
      </c>
    </row>
    <row r="2240" spans="3:24" ht="30" customHeight="1" thickTop="1" thickBot="1" x14ac:dyDescent="0.25">
      <c r="C2240" s="108"/>
      <c r="D2240" s="108"/>
      <c r="E2240" s="115"/>
      <c r="F2240" s="115"/>
      <c r="H2240" t="str">
        <f t="shared" si="258"/>
        <v/>
      </c>
      <c r="I2240" t="str">
        <f t="shared" si="259"/>
        <v/>
      </c>
      <c r="J2240" t="str">
        <f t="shared" si="260"/>
        <v/>
      </c>
      <c r="K2240" t="str">
        <f t="shared" si="261"/>
        <v/>
      </c>
      <c r="M2240">
        <f t="shared" si="264"/>
        <v>0</v>
      </c>
      <c r="N2240">
        <f t="shared" si="265"/>
        <v>0</v>
      </c>
      <c r="O2240">
        <f t="shared" si="265"/>
        <v>0</v>
      </c>
      <c r="P2240">
        <f t="shared" si="265"/>
        <v>0</v>
      </c>
      <c r="Q2240">
        <f t="shared" si="265"/>
        <v>0</v>
      </c>
      <c r="R2240">
        <f t="shared" si="265"/>
        <v>0</v>
      </c>
      <c r="S2240">
        <f t="shared" si="265"/>
        <v>0</v>
      </c>
      <c r="T2240">
        <f t="shared" si="265"/>
        <v>0</v>
      </c>
      <c r="U2240">
        <f t="shared" si="265"/>
        <v>0</v>
      </c>
      <c r="V2240">
        <f t="shared" si="265"/>
        <v>0</v>
      </c>
      <c r="W2240">
        <f t="shared" si="265"/>
        <v>0</v>
      </c>
      <c r="X2240">
        <f t="shared" si="265"/>
        <v>0</v>
      </c>
    </row>
    <row r="2241" spans="3:24" ht="30" customHeight="1" thickTop="1" thickBot="1" x14ac:dyDescent="0.25">
      <c r="C2241" s="108"/>
      <c r="D2241" s="108"/>
      <c r="E2241" s="115"/>
      <c r="F2241" s="115"/>
      <c r="H2241" t="str">
        <f t="shared" si="258"/>
        <v/>
      </c>
      <c r="I2241" t="str">
        <f t="shared" si="259"/>
        <v/>
      </c>
      <c r="J2241" t="str">
        <f t="shared" si="260"/>
        <v/>
      </c>
      <c r="K2241" t="str">
        <f t="shared" si="261"/>
        <v/>
      </c>
      <c r="M2241">
        <f t="shared" si="264"/>
        <v>0</v>
      </c>
      <c r="N2241">
        <f t="shared" si="265"/>
        <v>0</v>
      </c>
      <c r="O2241">
        <f t="shared" si="265"/>
        <v>0</v>
      </c>
      <c r="P2241">
        <f t="shared" si="265"/>
        <v>0</v>
      </c>
      <c r="Q2241">
        <f t="shared" si="265"/>
        <v>0</v>
      </c>
      <c r="R2241">
        <f t="shared" si="265"/>
        <v>0</v>
      </c>
      <c r="S2241">
        <f t="shared" si="265"/>
        <v>0</v>
      </c>
      <c r="T2241">
        <f t="shared" si="265"/>
        <v>0</v>
      </c>
      <c r="U2241">
        <f t="shared" si="265"/>
        <v>0</v>
      </c>
      <c r="V2241">
        <f t="shared" si="265"/>
        <v>0</v>
      </c>
      <c r="W2241">
        <f t="shared" si="265"/>
        <v>0</v>
      </c>
      <c r="X2241">
        <f t="shared" si="265"/>
        <v>0</v>
      </c>
    </row>
    <row r="2242" spans="3:24" ht="30" customHeight="1" thickTop="1" thickBot="1" x14ac:dyDescent="0.25">
      <c r="C2242" s="108"/>
      <c r="D2242" s="108"/>
      <c r="E2242" s="115"/>
      <c r="F2242" s="115"/>
      <c r="H2242" t="str">
        <f t="shared" si="258"/>
        <v/>
      </c>
      <c r="I2242" t="str">
        <f t="shared" si="259"/>
        <v/>
      </c>
      <c r="J2242" t="str">
        <f t="shared" si="260"/>
        <v/>
      </c>
      <c r="K2242" t="str">
        <f t="shared" si="261"/>
        <v/>
      </c>
      <c r="M2242">
        <f t="shared" si="264"/>
        <v>0</v>
      </c>
      <c r="N2242">
        <f t="shared" si="265"/>
        <v>0</v>
      </c>
      <c r="O2242">
        <f t="shared" si="265"/>
        <v>0</v>
      </c>
      <c r="P2242">
        <f t="shared" si="265"/>
        <v>0</v>
      </c>
      <c r="Q2242">
        <f t="shared" si="265"/>
        <v>0</v>
      </c>
      <c r="R2242">
        <f t="shared" si="265"/>
        <v>0</v>
      </c>
      <c r="S2242">
        <f t="shared" si="265"/>
        <v>0</v>
      </c>
      <c r="T2242">
        <f t="shared" si="265"/>
        <v>0</v>
      </c>
      <c r="U2242">
        <f t="shared" si="265"/>
        <v>0</v>
      </c>
      <c r="V2242">
        <f t="shared" si="265"/>
        <v>0</v>
      </c>
      <c r="W2242">
        <f t="shared" si="265"/>
        <v>0</v>
      </c>
      <c r="X2242">
        <f t="shared" si="265"/>
        <v>0</v>
      </c>
    </row>
    <row r="2243" spans="3:24" ht="30" customHeight="1" thickTop="1" thickBot="1" x14ac:dyDescent="0.25">
      <c r="C2243" s="108"/>
      <c r="D2243" s="108"/>
      <c r="E2243" s="115"/>
      <c r="F2243" s="115"/>
      <c r="H2243" t="str">
        <f t="shared" si="258"/>
        <v/>
      </c>
      <c r="I2243" t="str">
        <f t="shared" si="259"/>
        <v/>
      </c>
      <c r="J2243" t="str">
        <f t="shared" si="260"/>
        <v/>
      </c>
      <c r="K2243" t="str">
        <f t="shared" si="261"/>
        <v/>
      </c>
      <c r="M2243">
        <f t="shared" si="264"/>
        <v>0</v>
      </c>
      <c r="N2243">
        <f t="shared" si="265"/>
        <v>0</v>
      </c>
      <c r="O2243">
        <f t="shared" si="265"/>
        <v>0</v>
      </c>
      <c r="P2243">
        <f t="shared" si="265"/>
        <v>0</v>
      </c>
      <c r="Q2243">
        <f t="shared" si="265"/>
        <v>0</v>
      </c>
      <c r="R2243">
        <f t="shared" si="265"/>
        <v>0</v>
      </c>
      <c r="S2243">
        <f t="shared" si="265"/>
        <v>0</v>
      </c>
      <c r="T2243">
        <f t="shared" si="265"/>
        <v>0</v>
      </c>
      <c r="U2243">
        <f t="shared" si="265"/>
        <v>0</v>
      </c>
      <c r="V2243">
        <f t="shared" si="265"/>
        <v>0</v>
      </c>
      <c r="W2243">
        <f t="shared" si="265"/>
        <v>0</v>
      </c>
      <c r="X2243">
        <f t="shared" si="265"/>
        <v>0</v>
      </c>
    </row>
    <row r="2244" spans="3:24" ht="30" customHeight="1" thickTop="1" thickBot="1" x14ac:dyDescent="0.25">
      <c r="C2244" s="108"/>
      <c r="D2244" s="108"/>
      <c r="E2244" s="115"/>
      <c r="F2244" s="115"/>
      <c r="H2244" t="str">
        <f t="shared" si="258"/>
        <v/>
      </c>
      <c r="I2244" t="str">
        <f t="shared" si="259"/>
        <v/>
      </c>
      <c r="J2244" t="str">
        <f t="shared" si="260"/>
        <v/>
      </c>
      <c r="K2244" t="str">
        <f t="shared" si="261"/>
        <v/>
      </c>
      <c r="M2244">
        <f t="shared" si="264"/>
        <v>0</v>
      </c>
      <c r="N2244">
        <f t="shared" si="265"/>
        <v>0</v>
      </c>
      <c r="O2244">
        <f t="shared" si="265"/>
        <v>0</v>
      </c>
      <c r="P2244">
        <f t="shared" si="265"/>
        <v>0</v>
      </c>
      <c r="Q2244">
        <f t="shared" si="265"/>
        <v>0</v>
      </c>
      <c r="R2244">
        <f t="shared" si="265"/>
        <v>0</v>
      </c>
      <c r="S2244">
        <f t="shared" si="265"/>
        <v>0</v>
      </c>
      <c r="T2244">
        <f t="shared" si="265"/>
        <v>0</v>
      </c>
      <c r="U2244">
        <f t="shared" si="265"/>
        <v>0</v>
      </c>
      <c r="V2244">
        <f t="shared" si="265"/>
        <v>0</v>
      </c>
      <c r="W2244">
        <f t="shared" si="265"/>
        <v>0</v>
      </c>
      <c r="X2244">
        <f t="shared" si="265"/>
        <v>0</v>
      </c>
    </row>
    <row r="2245" spans="3:24" ht="30" customHeight="1" thickTop="1" thickBot="1" x14ac:dyDescent="0.25">
      <c r="C2245" s="108"/>
      <c r="D2245" s="108"/>
      <c r="E2245" s="115"/>
      <c r="F2245" s="115"/>
      <c r="H2245" t="str">
        <f t="shared" si="258"/>
        <v/>
      </c>
      <c r="I2245" t="str">
        <f t="shared" si="259"/>
        <v/>
      </c>
      <c r="J2245" t="str">
        <f t="shared" si="260"/>
        <v/>
      </c>
      <c r="K2245" t="str">
        <f t="shared" si="261"/>
        <v/>
      </c>
      <c r="M2245">
        <f t="shared" si="264"/>
        <v>0</v>
      </c>
      <c r="N2245">
        <f t="shared" si="265"/>
        <v>0</v>
      </c>
      <c r="O2245">
        <f t="shared" si="265"/>
        <v>0</v>
      </c>
      <c r="P2245">
        <f t="shared" si="265"/>
        <v>0</v>
      </c>
      <c r="Q2245">
        <f t="shared" si="265"/>
        <v>0</v>
      </c>
      <c r="R2245">
        <f t="shared" si="265"/>
        <v>0</v>
      </c>
      <c r="S2245">
        <f t="shared" si="265"/>
        <v>0</v>
      </c>
      <c r="T2245">
        <f t="shared" si="265"/>
        <v>0</v>
      </c>
      <c r="U2245">
        <f t="shared" si="265"/>
        <v>0</v>
      </c>
      <c r="V2245">
        <f t="shared" si="265"/>
        <v>0</v>
      </c>
      <c r="W2245">
        <f t="shared" si="265"/>
        <v>0</v>
      </c>
      <c r="X2245">
        <f t="shared" si="265"/>
        <v>0</v>
      </c>
    </row>
    <row r="2246" spans="3:24" ht="30" customHeight="1" thickTop="1" thickBot="1" x14ac:dyDescent="0.25">
      <c r="C2246" s="108"/>
      <c r="D2246" s="108"/>
      <c r="E2246" s="115"/>
      <c r="F2246" s="115"/>
      <c r="H2246" t="str">
        <f t="shared" si="258"/>
        <v/>
      </c>
      <c r="I2246" t="str">
        <f t="shared" si="259"/>
        <v/>
      </c>
      <c r="J2246" t="str">
        <f t="shared" si="260"/>
        <v/>
      </c>
      <c r="K2246" t="str">
        <f t="shared" si="261"/>
        <v/>
      </c>
      <c r="M2246">
        <f t="shared" si="264"/>
        <v>0</v>
      </c>
      <c r="N2246">
        <f t="shared" si="265"/>
        <v>0</v>
      </c>
      <c r="O2246">
        <f t="shared" si="265"/>
        <v>0</v>
      </c>
      <c r="P2246">
        <f t="shared" si="265"/>
        <v>0</v>
      </c>
      <c r="Q2246">
        <f t="shared" si="265"/>
        <v>0</v>
      </c>
      <c r="R2246">
        <f t="shared" si="265"/>
        <v>0</v>
      </c>
      <c r="S2246">
        <f t="shared" si="265"/>
        <v>0</v>
      </c>
      <c r="T2246">
        <f t="shared" si="265"/>
        <v>0</v>
      </c>
      <c r="U2246">
        <f t="shared" si="265"/>
        <v>0</v>
      </c>
      <c r="V2246">
        <f t="shared" si="265"/>
        <v>0</v>
      </c>
      <c r="W2246">
        <f t="shared" si="265"/>
        <v>0</v>
      </c>
      <c r="X2246">
        <f t="shared" si="265"/>
        <v>0</v>
      </c>
    </row>
    <row r="2247" spans="3:24" ht="30" customHeight="1" thickTop="1" thickBot="1" x14ac:dyDescent="0.25">
      <c r="C2247" s="108"/>
      <c r="D2247" s="108"/>
      <c r="E2247" s="115"/>
      <c r="F2247" s="115"/>
      <c r="H2247" t="str">
        <f t="shared" si="258"/>
        <v/>
      </c>
      <c r="I2247" t="str">
        <f t="shared" si="259"/>
        <v/>
      </c>
      <c r="J2247" t="str">
        <f t="shared" si="260"/>
        <v/>
      </c>
      <c r="K2247" t="str">
        <f t="shared" si="261"/>
        <v/>
      </c>
      <c r="M2247">
        <f t="shared" si="264"/>
        <v>0</v>
      </c>
      <c r="N2247">
        <f t="shared" si="265"/>
        <v>0</v>
      </c>
      <c r="O2247">
        <f t="shared" si="265"/>
        <v>0</v>
      </c>
      <c r="P2247">
        <f t="shared" si="265"/>
        <v>0</v>
      </c>
      <c r="Q2247">
        <f t="shared" si="265"/>
        <v>0</v>
      </c>
      <c r="R2247">
        <f t="shared" si="265"/>
        <v>0</v>
      </c>
      <c r="S2247">
        <f t="shared" si="265"/>
        <v>0</v>
      </c>
      <c r="T2247">
        <f t="shared" si="265"/>
        <v>0</v>
      </c>
      <c r="U2247">
        <f t="shared" si="265"/>
        <v>0</v>
      </c>
      <c r="V2247">
        <f t="shared" si="265"/>
        <v>0</v>
      </c>
      <c r="W2247">
        <f t="shared" si="265"/>
        <v>0</v>
      </c>
      <c r="X2247">
        <f t="shared" si="265"/>
        <v>0</v>
      </c>
    </row>
    <row r="2248" spans="3:24" ht="30" customHeight="1" thickTop="1" thickBot="1" x14ac:dyDescent="0.25">
      <c r="C2248" s="108"/>
      <c r="D2248" s="108"/>
      <c r="E2248" s="115"/>
      <c r="F2248" s="115"/>
      <c r="H2248" t="str">
        <f t="shared" si="258"/>
        <v/>
      </c>
      <c r="I2248" t="str">
        <f t="shared" si="259"/>
        <v/>
      </c>
      <c r="J2248" t="str">
        <f t="shared" si="260"/>
        <v/>
      </c>
      <c r="K2248" t="str">
        <f t="shared" si="261"/>
        <v/>
      </c>
      <c r="M2248">
        <f t="shared" si="264"/>
        <v>0</v>
      </c>
      <c r="N2248">
        <f t="shared" si="265"/>
        <v>0</v>
      </c>
      <c r="O2248">
        <f t="shared" si="265"/>
        <v>0</v>
      </c>
      <c r="P2248">
        <f t="shared" si="265"/>
        <v>0</v>
      </c>
      <c r="Q2248">
        <f t="shared" si="265"/>
        <v>0</v>
      </c>
      <c r="R2248">
        <f t="shared" si="265"/>
        <v>0</v>
      </c>
      <c r="S2248">
        <f t="shared" si="265"/>
        <v>0</v>
      </c>
      <c r="T2248">
        <f t="shared" si="265"/>
        <v>0</v>
      </c>
      <c r="U2248">
        <f t="shared" si="265"/>
        <v>0</v>
      </c>
      <c r="V2248">
        <f t="shared" si="265"/>
        <v>0</v>
      </c>
      <c r="W2248">
        <f t="shared" si="265"/>
        <v>0</v>
      </c>
      <c r="X2248">
        <f t="shared" si="265"/>
        <v>0</v>
      </c>
    </row>
    <row r="2249" spans="3:24" ht="30" customHeight="1" thickTop="1" thickBot="1" x14ac:dyDescent="0.25">
      <c r="C2249" s="108"/>
      <c r="D2249" s="108"/>
      <c r="E2249" s="115"/>
      <c r="F2249" s="115"/>
      <c r="H2249" t="str">
        <f t="shared" ref="H2249:H2312" si="266">IF(ISERROR(IF(E2249="","",MONTH(E2249))),"",IF(E2249="","",MONTH(E2249)))</f>
        <v/>
      </c>
      <c r="I2249" t="str">
        <f t="shared" ref="I2249:I2312" si="267">IF(ISERROR(IF(E2249="","",YEAR(E2249))),"",IF(E2249="","",YEAR(E2249)))</f>
        <v/>
      </c>
      <c r="J2249" t="str">
        <f t="shared" ref="J2249:J2312" si="268">IF(ISERROR(IF(F2249="","",MONTH(F2249))),"",IF(F2249="","",MONTH(F2249)))</f>
        <v/>
      </c>
      <c r="K2249" t="str">
        <f t="shared" ref="K2249:K2312" si="269">IF(ISERROR(IF(F2249="","",YEAR(F2249))),"",IF(F2249="","",YEAR(F2249)))</f>
        <v/>
      </c>
      <c r="M2249">
        <f t="shared" si="264"/>
        <v>0</v>
      </c>
      <c r="N2249">
        <f t="shared" si="265"/>
        <v>0</v>
      </c>
      <c r="O2249">
        <f t="shared" si="265"/>
        <v>0</v>
      </c>
      <c r="P2249">
        <f t="shared" si="265"/>
        <v>0</v>
      </c>
      <c r="Q2249">
        <f t="shared" si="265"/>
        <v>0</v>
      </c>
      <c r="R2249">
        <f t="shared" si="265"/>
        <v>0</v>
      </c>
      <c r="S2249">
        <f t="shared" si="265"/>
        <v>0</v>
      </c>
      <c r="T2249">
        <f t="shared" si="265"/>
        <v>0</v>
      </c>
      <c r="U2249">
        <f t="shared" si="265"/>
        <v>0</v>
      </c>
      <c r="V2249">
        <f t="shared" si="265"/>
        <v>0</v>
      </c>
      <c r="W2249">
        <f t="shared" si="265"/>
        <v>0</v>
      </c>
      <c r="X2249">
        <f t="shared" si="265"/>
        <v>0</v>
      </c>
    </row>
    <row r="2250" spans="3:24" ht="30" customHeight="1" thickTop="1" thickBot="1" x14ac:dyDescent="0.25">
      <c r="C2250" s="108"/>
      <c r="D2250" s="108"/>
      <c r="E2250" s="115"/>
      <c r="F2250" s="115"/>
      <c r="H2250" t="str">
        <f t="shared" si="266"/>
        <v/>
      </c>
      <c r="I2250" t="str">
        <f t="shared" si="267"/>
        <v/>
      </c>
      <c r="J2250" t="str">
        <f t="shared" si="268"/>
        <v/>
      </c>
      <c r="K2250" t="str">
        <f t="shared" si="269"/>
        <v/>
      </c>
      <c r="M2250">
        <f t="shared" si="264"/>
        <v>0</v>
      </c>
      <c r="N2250">
        <f t="shared" si="265"/>
        <v>0</v>
      </c>
      <c r="O2250">
        <f t="shared" si="265"/>
        <v>0</v>
      </c>
      <c r="P2250">
        <f t="shared" si="265"/>
        <v>0</v>
      </c>
      <c r="Q2250">
        <f t="shared" si="265"/>
        <v>0</v>
      </c>
      <c r="R2250">
        <f t="shared" si="265"/>
        <v>0</v>
      </c>
      <c r="S2250">
        <f t="shared" si="265"/>
        <v>0</v>
      </c>
      <c r="T2250">
        <f t="shared" si="265"/>
        <v>0</v>
      </c>
      <c r="U2250">
        <f t="shared" si="265"/>
        <v>0</v>
      </c>
      <c r="V2250">
        <f t="shared" si="265"/>
        <v>0</v>
      </c>
      <c r="W2250">
        <f t="shared" si="265"/>
        <v>0</v>
      </c>
      <c r="X2250">
        <f t="shared" si="265"/>
        <v>0</v>
      </c>
    </row>
    <row r="2251" spans="3:24" ht="30" customHeight="1" thickTop="1" thickBot="1" x14ac:dyDescent="0.25">
      <c r="C2251" s="108"/>
      <c r="D2251" s="108"/>
      <c r="E2251" s="115"/>
      <c r="F2251" s="115"/>
      <c r="H2251" t="str">
        <f t="shared" si="266"/>
        <v/>
      </c>
      <c r="I2251" t="str">
        <f t="shared" si="267"/>
        <v/>
      </c>
      <c r="J2251" t="str">
        <f t="shared" si="268"/>
        <v/>
      </c>
      <c r="K2251" t="str">
        <f t="shared" si="269"/>
        <v/>
      </c>
      <c r="M2251">
        <f t="shared" si="264"/>
        <v>0</v>
      </c>
      <c r="N2251">
        <f t="shared" si="265"/>
        <v>0</v>
      </c>
      <c r="O2251">
        <f t="shared" si="265"/>
        <v>0</v>
      </c>
      <c r="P2251">
        <f t="shared" si="265"/>
        <v>0</v>
      </c>
      <c r="Q2251">
        <f t="shared" si="265"/>
        <v>0</v>
      </c>
      <c r="R2251">
        <f t="shared" si="265"/>
        <v>0</v>
      </c>
      <c r="S2251">
        <f t="shared" si="265"/>
        <v>0</v>
      </c>
      <c r="T2251">
        <f t="shared" si="265"/>
        <v>0</v>
      </c>
      <c r="U2251">
        <f t="shared" si="265"/>
        <v>0</v>
      </c>
      <c r="V2251">
        <f t="shared" si="265"/>
        <v>0</v>
      </c>
      <c r="W2251">
        <f t="shared" si="265"/>
        <v>0</v>
      </c>
      <c r="X2251">
        <f t="shared" si="265"/>
        <v>0</v>
      </c>
    </row>
    <row r="2252" spans="3:24" ht="30" customHeight="1" thickTop="1" thickBot="1" x14ac:dyDescent="0.25">
      <c r="C2252" s="108"/>
      <c r="D2252" s="108"/>
      <c r="E2252" s="115"/>
      <c r="F2252" s="115"/>
      <c r="H2252" t="str">
        <f t="shared" si="266"/>
        <v/>
      </c>
      <c r="I2252" t="str">
        <f t="shared" si="267"/>
        <v/>
      </c>
      <c r="J2252" t="str">
        <f t="shared" si="268"/>
        <v/>
      </c>
      <c r="K2252" t="str">
        <f t="shared" si="269"/>
        <v/>
      </c>
      <c r="M2252">
        <f t="shared" si="264"/>
        <v>0</v>
      </c>
      <c r="N2252">
        <f t="shared" si="265"/>
        <v>0</v>
      </c>
      <c r="O2252">
        <f t="shared" si="265"/>
        <v>0</v>
      </c>
      <c r="P2252">
        <f t="shared" si="265"/>
        <v>0</v>
      </c>
      <c r="Q2252">
        <f t="shared" si="265"/>
        <v>0</v>
      </c>
      <c r="R2252">
        <f t="shared" si="265"/>
        <v>0</v>
      </c>
      <c r="S2252">
        <f t="shared" si="265"/>
        <v>0</v>
      </c>
      <c r="T2252">
        <f t="shared" si="265"/>
        <v>0</v>
      </c>
      <c r="U2252">
        <f t="shared" si="265"/>
        <v>0</v>
      </c>
      <c r="V2252">
        <f t="shared" si="265"/>
        <v>0</v>
      </c>
      <c r="W2252">
        <f t="shared" si="265"/>
        <v>0</v>
      </c>
      <c r="X2252">
        <f t="shared" si="265"/>
        <v>0</v>
      </c>
    </row>
    <row r="2253" spans="3:24" ht="30" customHeight="1" thickTop="1" thickBot="1" x14ac:dyDescent="0.25">
      <c r="C2253" s="108"/>
      <c r="D2253" s="108"/>
      <c r="E2253" s="115"/>
      <c r="F2253" s="115"/>
      <c r="H2253" t="str">
        <f t="shared" si="266"/>
        <v/>
      </c>
      <c r="I2253" t="str">
        <f t="shared" si="267"/>
        <v/>
      </c>
      <c r="J2253" t="str">
        <f t="shared" si="268"/>
        <v/>
      </c>
      <c r="K2253" t="str">
        <f t="shared" si="269"/>
        <v/>
      </c>
      <c r="M2253">
        <f t="shared" si="264"/>
        <v>0</v>
      </c>
      <c r="N2253">
        <f t="shared" si="265"/>
        <v>0</v>
      </c>
      <c r="O2253">
        <f t="shared" si="265"/>
        <v>0</v>
      </c>
      <c r="P2253">
        <f t="shared" si="265"/>
        <v>0</v>
      </c>
      <c r="Q2253">
        <f t="shared" si="265"/>
        <v>0</v>
      </c>
      <c r="R2253">
        <f t="shared" si="265"/>
        <v>0</v>
      </c>
      <c r="S2253">
        <f t="shared" si="265"/>
        <v>0</v>
      </c>
      <c r="T2253">
        <f t="shared" si="265"/>
        <v>0</v>
      </c>
      <c r="U2253">
        <f t="shared" si="265"/>
        <v>0</v>
      </c>
      <c r="V2253">
        <f t="shared" si="265"/>
        <v>0</v>
      </c>
      <c r="W2253">
        <f t="shared" si="265"/>
        <v>0</v>
      </c>
      <c r="X2253">
        <f t="shared" si="265"/>
        <v>0</v>
      </c>
    </row>
    <row r="2254" spans="3:24" ht="30" customHeight="1" thickTop="1" thickBot="1" x14ac:dyDescent="0.25">
      <c r="C2254" s="108"/>
      <c r="D2254" s="108"/>
      <c r="E2254" s="115"/>
      <c r="F2254" s="115"/>
      <c r="H2254" t="str">
        <f t="shared" si="266"/>
        <v/>
      </c>
      <c r="I2254" t="str">
        <f t="shared" si="267"/>
        <v/>
      </c>
      <c r="J2254" t="str">
        <f t="shared" si="268"/>
        <v/>
      </c>
      <c r="K2254" t="str">
        <f t="shared" si="269"/>
        <v/>
      </c>
      <c r="M2254">
        <f t="shared" si="264"/>
        <v>0</v>
      </c>
      <c r="N2254">
        <f t="shared" si="265"/>
        <v>0</v>
      </c>
      <c r="O2254">
        <f t="shared" si="265"/>
        <v>0</v>
      </c>
      <c r="P2254">
        <f t="shared" si="265"/>
        <v>0</v>
      </c>
      <c r="Q2254">
        <f t="shared" si="265"/>
        <v>0</v>
      </c>
      <c r="R2254">
        <f t="shared" si="265"/>
        <v>0</v>
      </c>
      <c r="S2254">
        <f t="shared" si="265"/>
        <v>0</v>
      </c>
      <c r="T2254">
        <f t="shared" si="265"/>
        <v>0</v>
      </c>
      <c r="U2254">
        <f t="shared" si="265"/>
        <v>0</v>
      </c>
      <c r="V2254">
        <f t="shared" si="265"/>
        <v>0</v>
      </c>
      <c r="W2254">
        <f t="shared" si="265"/>
        <v>0</v>
      </c>
      <c r="X2254">
        <f t="shared" si="265"/>
        <v>0</v>
      </c>
    </row>
    <row r="2255" spans="3:24" ht="30" customHeight="1" thickTop="1" thickBot="1" x14ac:dyDescent="0.25">
      <c r="C2255" s="108"/>
      <c r="D2255" s="108"/>
      <c r="E2255" s="115"/>
      <c r="F2255" s="115"/>
      <c r="H2255" t="str">
        <f t="shared" si="266"/>
        <v/>
      </c>
      <c r="I2255" t="str">
        <f t="shared" si="267"/>
        <v/>
      </c>
      <c r="J2255" t="str">
        <f t="shared" si="268"/>
        <v/>
      </c>
      <c r="K2255" t="str">
        <f t="shared" si="269"/>
        <v/>
      </c>
      <c r="M2255">
        <f t="shared" si="264"/>
        <v>0</v>
      </c>
      <c r="N2255">
        <f t="shared" si="265"/>
        <v>0</v>
      </c>
      <c r="O2255">
        <f t="shared" si="265"/>
        <v>0</v>
      </c>
      <c r="P2255">
        <f t="shared" si="265"/>
        <v>0</v>
      </c>
      <c r="Q2255">
        <f t="shared" si="265"/>
        <v>0</v>
      </c>
      <c r="R2255">
        <f t="shared" si="265"/>
        <v>0</v>
      </c>
      <c r="S2255">
        <f t="shared" si="265"/>
        <v>0</v>
      </c>
      <c r="T2255">
        <f t="shared" si="265"/>
        <v>0</v>
      </c>
      <c r="U2255">
        <f t="shared" si="265"/>
        <v>0</v>
      </c>
      <c r="V2255">
        <f t="shared" si="265"/>
        <v>0</v>
      </c>
      <c r="W2255">
        <f t="shared" si="265"/>
        <v>0</v>
      </c>
      <c r="X2255">
        <f t="shared" si="265"/>
        <v>0</v>
      </c>
    </row>
    <row r="2256" spans="3:24" ht="30" customHeight="1" thickTop="1" thickBot="1" x14ac:dyDescent="0.25">
      <c r="C2256" s="108"/>
      <c r="D2256" s="108"/>
      <c r="E2256" s="115"/>
      <c r="F2256" s="115"/>
      <c r="H2256" t="str">
        <f t="shared" si="266"/>
        <v/>
      </c>
      <c r="I2256" t="str">
        <f t="shared" si="267"/>
        <v/>
      </c>
      <c r="J2256" t="str">
        <f t="shared" si="268"/>
        <v/>
      </c>
      <c r="K2256" t="str">
        <f t="shared" si="269"/>
        <v/>
      </c>
      <c r="M2256">
        <f t="shared" si="264"/>
        <v>0</v>
      </c>
      <c r="N2256">
        <f t="shared" si="265"/>
        <v>0</v>
      </c>
      <c r="O2256">
        <f t="shared" si="265"/>
        <v>0</v>
      </c>
      <c r="P2256">
        <f t="shared" si="265"/>
        <v>0</v>
      </c>
      <c r="Q2256">
        <f t="shared" si="265"/>
        <v>0</v>
      </c>
      <c r="R2256">
        <f t="shared" si="265"/>
        <v>0</v>
      </c>
      <c r="S2256">
        <f t="shared" si="265"/>
        <v>0</v>
      </c>
      <c r="T2256">
        <f t="shared" si="265"/>
        <v>0</v>
      </c>
      <c r="U2256">
        <f t="shared" si="265"/>
        <v>0</v>
      </c>
      <c r="V2256">
        <f t="shared" si="265"/>
        <v>0</v>
      </c>
      <c r="W2256">
        <f t="shared" si="265"/>
        <v>0</v>
      </c>
      <c r="X2256">
        <f t="shared" si="265"/>
        <v>0</v>
      </c>
    </row>
    <row r="2257" spans="3:24" ht="30" customHeight="1" thickTop="1" thickBot="1" x14ac:dyDescent="0.25">
      <c r="C2257" s="108"/>
      <c r="D2257" s="108"/>
      <c r="E2257" s="115"/>
      <c r="F2257" s="115"/>
      <c r="H2257" t="str">
        <f t="shared" si="266"/>
        <v/>
      </c>
      <c r="I2257" t="str">
        <f t="shared" si="267"/>
        <v/>
      </c>
      <c r="J2257" t="str">
        <f t="shared" si="268"/>
        <v/>
      </c>
      <c r="K2257" t="str">
        <f t="shared" si="269"/>
        <v/>
      </c>
      <c r="M2257">
        <f t="shared" si="264"/>
        <v>0</v>
      </c>
      <c r="N2257">
        <f t="shared" si="265"/>
        <v>0</v>
      </c>
      <c r="O2257">
        <f t="shared" si="265"/>
        <v>0</v>
      </c>
      <c r="P2257">
        <f t="shared" si="265"/>
        <v>0</v>
      </c>
      <c r="Q2257">
        <f t="shared" si="265"/>
        <v>0</v>
      </c>
      <c r="R2257">
        <f t="shared" si="265"/>
        <v>0</v>
      </c>
      <c r="S2257">
        <f t="shared" si="265"/>
        <v>0</v>
      </c>
      <c r="T2257">
        <f t="shared" si="265"/>
        <v>0</v>
      </c>
      <c r="U2257">
        <f t="shared" si="265"/>
        <v>0</v>
      </c>
      <c r="V2257">
        <f t="shared" si="265"/>
        <v>0</v>
      </c>
      <c r="W2257">
        <f t="shared" si="265"/>
        <v>0</v>
      </c>
      <c r="X2257">
        <f t="shared" si="265"/>
        <v>0</v>
      </c>
    </row>
    <row r="2258" spans="3:24" ht="30" customHeight="1" thickTop="1" thickBot="1" x14ac:dyDescent="0.25">
      <c r="C2258" s="108"/>
      <c r="D2258" s="108"/>
      <c r="E2258" s="115"/>
      <c r="F2258" s="115"/>
      <c r="H2258" t="str">
        <f t="shared" si="266"/>
        <v/>
      </c>
      <c r="I2258" t="str">
        <f t="shared" si="267"/>
        <v/>
      </c>
      <c r="J2258" t="str">
        <f t="shared" si="268"/>
        <v/>
      </c>
      <c r="K2258" t="str">
        <f t="shared" si="269"/>
        <v/>
      </c>
      <c r="M2258">
        <f t="shared" si="264"/>
        <v>0</v>
      </c>
      <c r="N2258">
        <f t="shared" si="265"/>
        <v>0</v>
      </c>
      <c r="O2258">
        <f t="shared" si="265"/>
        <v>0</v>
      </c>
      <c r="P2258">
        <f t="shared" si="265"/>
        <v>0</v>
      </c>
      <c r="Q2258">
        <f t="shared" si="265"/>
        <v>0</v>
      </c>
      <c r="R2258">
        <f t="shared" si="265"/>
        <v>0</v>
      </c>
      <c r="S2258">
        <f t="shared" si="265"/>
        <v>0</v>
      </c>
      <c r="T2258">
        <f t="shared" si="265"/>
        <v>0</v>
      </c>
      <c r="U2258">
        <f t="shared" si="265"/>
        <v>0</v>
      </c>
      <c r="V2258">
        <f t="shared" si="265"/>
        <v>0</v>
      </c>
      <c r="W2258">
        <f t="shared" si="265"/>
        <v>0</v>
      </c>
      <c r="X2258">
        <f t="shared" si="265"/>
        <v>0</v>
      </c>
    </row>
    <row r="2259" spans="3:24" ht="30" customHeight="1" thickTop="1" thickBot="1" x14ac:dyDescent="0.25">
      <c r="C2259" s="108"/>
      <c r="D2259" s="108"/>
      <c r="E2259" s="115"/>
      <c r="F2259" s="115"/>
      <c r="H2259" t="str">
        <f t="shared" si="266"/>
        <v/>
      </c>
      <c r="I2259" t="str">
        <f t="shared" si="267"/>
        <v/>
      </c>
      <c r="J2259" t="str">
        <f t="shared" si="268"/>
        <v/>
      </c>
      <c r="K2259" t="str">
        <f t="shared" si="269"/>
        <v/>
      </c>
      <c r="M2259">
        <f t="shared" si="264"/>
        <v>0</v>
      </c>
      <c r="N2259">
        <f t="shared" si="265"/>
        <v>0</v>
      </c>
      <c r="O2259">
        <f t="shared" si="265"/>
        <v>0</v>
      </c>
      <c r="P2259">
        <f t="shared" si="265"/>
        <v>0</v>
      </c>
      <c r="Q2259">
        <f t="shared" si="265"/>
        <v>0</v>
      </c>
      <c r="R2259">
        <f t="shared" si="265"/>
        <v>0</v>
      </c>
      <c r="S2259">
        <f t="shared" si="265"/>
        <v>0</v>
      </c>
      <c r="T2259">
        <f t="shared" si="265"/>
        <v>0</v>
      </c>
      <c r="U2259">
        <f t="shared" si="265"/>
        <v>0</v>
      </c>
      <c r="V2259">
        <f t="shared" si="265"/>
        <v>0</v>
      </c>
      <c r="W2259">
        <f t="shared" si="265"/>
        <v>0</v>
      </c>
      <c r="X2259">
        <f t="shared" si="265"/>
        <v>0</v>
      </c>
    </row>
    <row r="2260" spans="3:24" ht="30" customHeight="1" thickTop="1" thickBot="1" x14ac:dyDescent="0.25">
      <c r="C2260" s="108"/>
      <c r="D2260" s="108"/>
      <c r="E2260" s="115"/>
      <c r="F2260" s="115"/>
      <c r="H2260" t="str">
        <f t="shared" si="266"/>
        <v/>
      </c>
      <c r="I2260" t="str">
        <f t="shared" si="267"/>
        <v/>
      </c>
      <c r="J2260" t="str">
        <f t="shared" si="268"/>
        <v/>
      </c>
      <c r="K2260" t="str">
        <f t="shared" si="269"/>
        <v/>
      </c>
      <c r="M2260">
        <f t="shared" si="264"/>
        <v>0</v>
      </c>
      <c r="N2260">
        <f t="shared" si="265"/>
        <v>0</v>
      </c>
      <c r="O2260">
        <f t="shared" si="265"/>
        <v>0</v>
      </c>
      <c r="P2260">
        <f t="shared" si="265"/>
        <v>0</v>
      </c>
      <c r="Q2260">
        <f t="shared" si="265"/>
        <v>0</v>
      </c>
      <c r="R2260">
        <f t="shared" si="265"/>
        <v>0</v>
      </c>
      <c r="S2260">
        <f t="shared" si="265"/>
        <v>0</v>
      </c>
      <c r="T2260">
        <f t="shared" ref="N2260:X2283" si="270">IF(ISERROR(IF(AND($H2260&lt;=T$6,$J2260&gt;=T$6),1,0)),"",IF(AND($H2260&lt;=T$6,$J2260&gt;=T$6),1,0))</f>
        <v>0</v>
      </c>
      <c r="U2260">
        <f t="shared" si="270"/>
        <v>0</v>
      </c>
      <c r="V2260">
        <f t="shared" si="270"/>
        <v>0</v>
      </c>
      <c r="W2260">
        <f t="shared" si="270"/>
        <v>0</v>
      </c>
      <c r="X2260">
        <f t="shared" si="270"/>
        <v>0</v>
      </c>
    </row>
    <row r="2261" spans="3:24" ht="30" customHeight="1" thickTop="1" thickBot="1" x14ac:dyDescent="0.25">
      <c r="C2261" s="108"/>
      <c r="D2261" s="108"/>
      <c r="E2261" s="115"/>
      <c r="F2261" s="115"/>
      <c r="H2261" t="str">
        <f t="shared" si="266"/>
        <v/>
      </c>
      <c r="I2261" t="str">
        <f t="shared" si="267"/>
        <v/>
      </c>
      <c r="J2261" t="str">
        <f t="shared" si="268"/>
        <v/>
      </c>
      <c r="K2261" t="str">
        <f t="shared" si="269"/>
        <v/>
      </c>
      <c r="M2261">
        <f t="shared" si="264"/>
        <v>0</v>
      </c>
      <c r="N2261">
        <f t="shared" si="270"/>
        <v>0</v>
      </c>
      <c r="O2261">
        <f t="shared" si="270"/>
        <v>0</v>
      </c>
      <c r="P2261">
        <f t="shared" si="270"/>
        <v>0</v>
      </c>
      <c r="Q2261">
        <f t="shared" si="270"/>
        <v>0</v>
      </c>
      <c r="R2261">
        <f t="shared" si="270"/>
        <v>0</v>
      </c>
      <c r="S2261">
        <f t="shared" si="270"/>
        <v>0</v>
      </c>
      <c r="T2261">
        <f t="shared" si="270"/>
        <v>0</v>
      </c>
      <c r="U2261">
        <f t="shared" si="270"/>
        <v>0</v>
      </c>
      <c r="V2261">
        <f t="shared" si="270"/>
        <v>0</v>
      </c>
      <c r="W2261">
        <f t="shared" si="270"/>
        <v>0</v>
      </c>
      <c r="X2261">
        <f t="shared" si="270"/>
        <v>0</v>
      </c>
    </row>
    <row r="2262" spans="3:24" ht="30" customHeight="1" thickTop="1" thickBot="1" x14ac:dyDescent="0.25">
      <c r="C2262" s="108"/>
      <c r="D2262" s="108"/>
      <c r="E2262" s="115"/>
      <c r="F2262" s="115"/>
      <c r="H2262" t="str">
        <f t="shared" si="266"/>
        <v/>
      </c>
      <c r="I2262" t="str">
        <f t="shared" si="267"/>
        <v/>
      </c>
      <c r="J2262" t="str">
        <f t="shared" si="268"/>
        <v/>
      </c>
      <c r="K2262" t="str">
        <f t="shared" si="269"/>
        <v/>
      </c>
      <c r="M2262">
        <f t="shared" si="264"/>
        <v>0</v>
      </c>
      <c r="N2262">
        <f t="shared" si="270"/>
        <v>0</v>
      </c>
      <c r="O2262">
        <f t="shared" si="270"/>
        <v>0</v>
      </c>
      <c r="P2262">
        <f t="shared" si="270"/>
        <v>0</v>
      </c>
      <c r="Q2262">
        <f t="shared" si="270"/>
        <v>0</v>
      </c>
      <c r="R2262">
        <f t="shared" si="270"/>
        <v>0</v>
      </c>
      <c r="S2262">
        <f t="shared" si="270"/>
        <v>0</v>
      </c>
      <c r="T2262">
        <f t="shared" si="270"/>
        <v>0</v>
      </c>
      <c r="U2262">
        <f t="shared" si="270"/>
        <v>0</v>
      </c>
      <c r="V2262">
        <f t="shared" si="270"/>
        <v>0</v>
      </c>
      <c r="W2262">
        <f t="shared" si="270"/>
        <v>0</v>
      </c>
      <c r="X2262">
        <f t="shared" si="270"/>
        <v>0</v>
      </c>
    </row>
    <row r="2263" spans="3:24" ht="30" customHeight="1" thickTop="1" thickBot="1" x14ac:dyDescent="0.25">
      <c r="C2263" s="108"/>
      <c r="D2263" s="108"/>
      <c r="E2263" s="115"/>
      <c r="F2263" s="115"/>
      <c r="H2263" t="str">
        <f t="shared" si="266"/>
        <v/>
      </c>
      <c r="I2263" t="str">
        <f t="shared" si="267"/>
        <v/>
      </c>
      <c r="J2263" t="str">
        <f t="shared" si="268"/>
        <v/>
      </c>
      <c r="K2263" t="str">
        <f t="shared" si="269"/>
        <v/>
      </c>
      <c r="M2263">
        <f t="shared" si="264"/>
        <v>0</v>
      </c>
      <c r="N2263">
        <f t="shared" si="270"/>
        <v>0</v>
      </c>
      <c r="O2263">
        <f t="shared" si="270"/>
        <v>0</v>
      </c>
      <c r="P2263">
        <f t="shared" si="270"/>
        <v>0</v>
      </c>
      <c r="Q2263">
        <f t="shared" si="270"/>
        <v>0</v>
      </c>
      <c r="R2263">
        <f t="shared" si="270"/>
        <v>0</v>
      </c>
      <c r="S2263">
        <f t="shared" si="270"/>
        <v>0</v>
      </c>
      <c r="T2263">
        <f t="shared" si="270"/>
        <v>0</v>
      </c>
      <c r="U2263">
        <f t="shared" si="270"/>
        <v>0</v>
      </c>
      <c r="V2263">
        <f t="shared" si="270"/>
        <v>0</v>
      </c>
      <c r="W2263">
        <f t="shared" si="270"/>
        <v>0</v>
      </c>
      <c r="X2263">
        <f t="shared" si="270"/>
        <v>0</v>
      </c>
    </row>
    <row r="2264" spans="3:24" ht="30" customHeight="1" thickTop="1" thickBot="1" x14ac:dyDescent="0.25">
      <c r="C2264" s="108"/>
      <c r="D2264" s="108"/>
      <c r="E2264" s="115"/>
      <c r="F2264" s="115"/>
      <c r="H2264" t="str">
        <f t="shared" si="266"/>
        <v/>
      </c>
      <c r="I2264" t="str">
        <f t="shared" si="267"/>
        <v/>
      </c>
      <c r="J2264" t="str">
        <f t="shared" si="268"/>
        <v/>
      </c>
      <c r="K2264" t="str">
        <f t="shared" si="269"/>
        <v/>
      </c>
      <c r="M2264">
        <f t="shared" si="264"/>
        <v>0</v>
      </c>
      <c r="N2264">
        <f t="shared" si="270"/>
        <v>0</v>
      </c>
      <c r="O2264">
        <f t="shared" si="270"/>
        <v>0</v>
      </c>
      <c r="P2264">
        <f t="shared" si="270"/>
        <v>0</v>
      </c>
      <c r="Q2264">
        <f t="shared" si="270"/>
        <v>0</v>
      </c>
      <c r="R2264">
        <f t="shared" si="270"/>
        <v>0</v>
      </c>
      <c r="S2264">
        <f t="shared" si="270"/>
        <v>0</v>
      </c>
      <c r="T2264">
        <f t="shared" si="270"/>
        <v>0</v>
      </c>
      <c r="U2264">
        <f t="shared" si="270"/>
        <v>0</v>
      </c>
      <c r="V2264">
        <f t="shared" si="270"/>
        <v>0</v>
      </c>
      <c r="W2264">
        <f t="shared" si="270"/>
        <v>0</v>
      </c>
      <c r="X2264">
        <f t="shared" si="270"/>
        <v>0</v>
      </c>
    </row>
    <row r="2265" spans="3:24" ht="30" customHeight="1" thickTop="1" thickBot="1" x14ac:dyDescent="0.25">
      <c r="C2265" s="108"/>
      <c r="D2265" s="108"/>
      <c r="E2265" s="115"/>
      <c r="F2265" s="115"/>
      <c r="H2265" t="str">
        <f t="shared" si="266"/>
        <v/>
      </c>
      <c r="I2265" t="str">
        <f t="shared" si="267"/>
        <v/>
      </c>
      <c r="J2265" t="str">
        <f t="shared" si="268"/>
        <v/>
      </c>
      <c r="K2265" t="str">
        <f t="shared" si="269"/>
        <v/>
      </c>
      <c r="M2265">
        <f t="shared" si="264"/>
        <v>0</v>
      </c>
      <c r="N2265">
        <f t="shared" si="270"/>
        <v>0</v>
      </c>
      <c r="O2265">
        <f t="shared" si="270"/>
        <v>0</v>
      </c>
      <c r="P2265">
        <f t="shared" si="270"/>
        <v>0</v>
      </c>
      <c r="Q2265">
        <f t="shared" si="270"/>
        <v>0</v>
      </c>
      <c r="R2265">
        <f t="shared" si="270"/>
        <v>0</v>
      </c>
      <c r="S2265">
        <f t="shared" si="270"/>
        <v>0</v>
      </c>
      <c r="T2265">
        <f t="shared" si="270"/>
        <v>0</v>
      </c>
      <c r="U2265">
        <f t="shared" si="270"/>
        <v>0</v>
      </c>
      <c r="V2265">
        <f t="shared" si="270"/>
        <v>0</v>
      </c>
      <c r="W2265">
        <f t="shared" si="270"/>
        <v>0</v>
      </c>
      <c r="X2265">
        <f t="shared" si="270"/>
        <v>0</v>
      </c>
    </row>
    <row r="2266" spans="3:24" ht="30" customHeight="1" thickTop="1" thickBot="1" x14ac:dyDescent="0.25">
      <c r="C2266" s="108"/>
      <c r="D2266" s="108"/>
      <c r="E2266" s="115"/>
      <c r="F2266" s="115"/>
      <c r="H2266" t="str">
        <f t="shared" si="266"/>
        <v/>
      </c>
      <c r="I2266" t="str">
        <f t="shared" si="267"/>
        <v/>
      </c>
      <c r="J2266" t="str">
        <f t="shared" si="268"/>
        <v/>
      </c>
      <c r="K2266" t="str">
        <f t="shared" si="269"/>
        <v/>
      </c>
      <c r="M2266">
        <f t="shared" si="264"/>
        <v>0</v>
      </c>
      <c r="N2266">
        <f t="shared" si="270"/>
        <v>0</v>
      </c>
      <c r="O2266">
        <f t="shared" si="270"/>
        <v>0</v>
      </c>
      <c r="P2266">
        <f t="shared" si="270"/>
        <v>0</v>
      </c>
      <c r="Q2266">
        <f t="shared" si="270"/>
        <v>0</v>
      </c>
      <c r="R2266">
        <f t="shared" si="270"/>
        <v>0</v>
      </c>
      <c r="S2266">
        <f t="shared" si="270"/>
        <v>0</v>
      </c>
      <c r="T2266">
        <f t="shared" si="270"/>
        <v>0</v>
      </c>
      <c r="U2266">
        <f t="shared" si="270"/>
        <v>0</v>
      </c>
      <c r="V2266">
        <f t="shared" si="270"/>
        <v>0</v>
      </c>
      <c r="W2266">
        <f t="shared" si="270"/>
        <v>0</v>
      </c>
      <c r="X2266">
        <f t="shared" si="270"/>
        <v>0</v>
      </c>
    </row>
    <row r="2267" spans="3:24" ht="30" customHeight="1" thickTop="1" thickBot="1" x14ac:dyDescent="0.25">
      <c r="C2267" s="108"/>
      <c r="D2267" s="108"/>
      <c r="E2267" s="115"/>
      <c r="F2267" s="115"/>
      <c r="H2267" t="str">
        <f t="shared" si="266"/>
        <v/>
      </c>
      <c r="I2267" t="str">
        <f t="shared" si="267"/>
        <v/>
      </c>
      <c r="J2267" t="str">
        <f t="shared" si="268"/>
        <v/>
      </c>
      <c r="K2267" t="str">
        <f t="shared" si="269"/>
        <v/>
      </c>
      <c r="M2267">
        <f t="shared" si="264"/>
        <v>0</v>
      </c>
      <c r="N2267">
        <f t="shared" si="270"/>
        <v>0</v>
      </c>
      <c r="O2267">
        <f t="shared" si="270"/>
        <v>0</v>
      </c>
      <c r="P2267">
        <f t="shared" si="270"/>
        <v>0</v>
      </c>
      <c r="Q2267">
        <f t="shared" si="270"/>
        <v>0</v>
      </c>
      <c r="R2267">
        <f t="shared" si="270"/>
        <v>0</v>
      </c>
      <c r="S2267">
        <f t="shared" si="270"/>
        <v>0</v>
      </c>
      <c r="T2267">
        <f t="shared" si="270"/>
        <v>0</v>
      </c>
      <c r="U2267">
        <f t="shared" si="270"/>
        <v>0</v>
      </c>
      <c r="V2267">
        <f t="shared" si="270"/>
        <v>0</v>
      </c>
      <c r="W2267">
        <f t="shared" si="270"/>
        <v>0</v>
      </c>
      <c r="X2267">
        <f t="shared" si="270"/>
        <v>0</v>
      </c>
    </row>
    <row r="2268" spans="3:24" ht="30" customHeight="1" thickTop="1" thickBot="1" x14ac:dyDescent="0.25">
      <c r="C2268" s="108"/>
      <c r="D2268" s="108"/>
      <c r="E2268" s="115"/>
      <c r="F2268" s="115"/>
      <c r="H2268" t="str">
        <f t="shared" si="266"/>
        <v/>
      </c>
      <c r="I2268" t="str">
        <f t="shared" si="267"/>
        <v/>
      </c>
      <c r="J2268" t="str">
        <f t="shared" si="268"/>
        <v/>
      </c>
      <c r="K2268" t="str">
        <f t="shared" si="269"/>
        <v/>
      </c>
      <c r="M2268">
        <f t="shared" si="264"/>
        <v>0</v>
      </c>
      <c r="N2268">
        <f t="shared" si="270"/>
        <v>0</v>
      </c>
      <c r="O2268">
        <f t="shared" si="270"/>
        <v>0</v>
      </c>
      <c r="P2268">
        <f t="shared" si="270"/>
        <v>0</v>
      </c>
      <c r="Q2268">
        <f t="shared" si="270"/>
        <v>0</v>
      </c>
      <c r="R2268">
        <f t="shared" si="270"/>
        <v>0</v>
      </c>
      <c r="S2268">
        <f t="shared" si="270"/>
        <v>0</v>
      </c>
      <c r="T2268">
        <f t="shared" si="270"/>
        <v>0</v>
      </c>
      <c r="U2268">
        <f t="shared" si="270"/>
        <v>0</v>
      </c>
      <c r="V2268">
        <f t="shared" si="270"/>
        <v>0</v>
      </c>
      <c r="W2268">
        <f t="shared" si="270"/>
        <v>0</v>
      </c>
      <c r="X2268">
        <f t="shared" si="270"/>
        <v>0</v>
      </c>
    </row>
    <row r="2269" spans="3:24" ht="30" customHeight="1" thickTop="1" thickBot="1" x14ac:dyDescent="0.25">
      <c r="C2269" s="108"/>
      <c r="D2269" s="108"/>
      <c r="E2269" s="115"/>
      <c r="F2269" s="115"/>
      <c r="H2269" t="str">
        <f t="shared" si="266"/>
        <v/>
      </c>
      <c r="I2269" t="str">
        <f t="shared" si="267"/>
        <v/>
      </c>
      <c r="J2269" t="str">
        <f t="shared" si="268"/>
        <v/>
      </c>
      <c r="K2269" t="str">
        <f t="shared" si="269"/>
        <v/>
      </c>
      <c r="M2269">
        <f t="shared" si="264"/>
        <v>0</v>
      </c>
      <c r="N2269">
        <f t="shared" si="270"/>
        <v>0</v>
      </c>
      <c r="O2269">
        <f t="shared" si="270"/>
        <v>0</v>
      </c>
      <c r="P2269">
        <f t="shared" si="270"/>
        <v>0</v>
      </c>
      <c r="Q2269">
        <f t="shared" si="270"/>
        <v>0</v>
      </c>
      <c r="R2269">
        <f t="shared" si="270"/>
        <v>0</v>
      </c>
      <c r="S2269">
        <f t="shared" si="270"/>
        <v>0</v>
      </c>
      <c r="T2269">
        <f t="shared" si="270"/>
        <v>0</v>
      </c>
      <c r="U2269">
        <f t="shared" si="270"/>
        <v>0</v>
      </c>
      <c r="V2269">
        <f t="shared" si="270"/>
        <v>0</v>
      </c>
      <c r="W2269">
        <f t="shared" si="270"/>
        <v>0</v>
      </c>
      <c r="X2269">
        <f t="shared" si="270"/>
        <v>0</v>
      </c>
    </row>
    <row r="2270" spans="3:24" ht="30" customHeight="1" thickTop="1" thickBot="1" x14ac:dyDescent="0.25">
      <c r="C2270" s="108"/>
      <c r="D2270" s="108"/>
      <c r="E2270" s="115"/>
      <c r="F2270" s="115"/>
      <c r="H2270" t="str">
        <f t="shared" si="266"/>
        <v/>
      </c>
      <c r="I2270" t="str">
        <f t="shared" si="267"/>
        <v/>
      </c>
      <c r="J2270" t="str">
        <f t="shared" si="268"/>
        <v/>
      </c>
      <c r="K2270" t="str">
        <f t="shared" si="269"/>
        <v/>
      </c>
      <c r="M2270">
        <f t="shared" si="264"/>
        <v>0</v>
      </c>
      <c r="N2270">
        <f t="shared" si="270"/>
        <v>0</v>
      </c>
      <c r="O2270">
        <f t="shared" si="270"/>
        <v>0</v>
      </c>
      <c r="P2270">
        <f t="shared" si="270"/>
        <v>0</v>
      </c>
      <c r="Q2270">
        <f t="shared" si="270"/>
        <v>0</v>
      </c>
      <c r="R2270">
        <f t="shared" si="270"/>
        <v>0</v>
      </c>
      <c r="S2270">
        <f t="shared" si="270"/>
        <v>0</v>
      </c>
      <c r="T2270">
        <f t="shared" si="270"/>
        <v>0</v>
      </c>
      <c r="U2270">
        <f t="shared" si="270"/>
        <v>0</v>
      </c>
      <c r="V2270">
        <f t="shared" si="270"/>
        <v>0</v>
      </c>
      <c r="W2270">
        <f t="shared" si="270"/>
        <v>0</v>
      </c>
      <c r="X2270">
        <f t="shared" si="270"/>
        <v>0</v>
      </c>
    </row>
    <row r="2271" spans="3:24" ht="30" customHeight="1" thickTop="1" thickBot="1" x14ac:dyDescent="0.25">
      <c r="C2271" s="108"/>
      <c r="D2271" s="108"/>
      <c r="E2271" s="115"/>
      <c r="F2271" s="115"/>
      <c r="H2271" t="str">
        <f t="shared" si="266"/>
        <v/>
      </c>
      <c r="I2271" t="str">
        <f t="shared" si="267"/>
        <v/>
      </c>
      <c r="J2271" t="str">
        <f t="shared" si="268"/>
        <v/>
      </c>
      <c r="K2271" t="str">
        <f t="shared" si="269"/>
        <v/>
      </c>
      <c r="M2271">
        <f t="shared" si="264"/>
        <v>0</v>
      </c>
      <c r="N2271">
        <f t="shared" si="270"/>
        <v>0</v>
      </c>
      <c r="O2271">
        <f t="shared" si="270"/>
        <v>0</v>
      </c>
      <c r="P2271">
        <f t="shared" si="270"/>
        <v>0</v>
      </c>
      <c r="Q2271">
        <f t="shared" si="270"/>
        <v>0</v>
      </c>
      <c r="R2271">
        <f t="shared" si="270"/>
        <v>0</v>
      </c>
      <c r="S2271">
        <f t="shared" si="270"/>
        <v>0</v>
      </c>
      <c r="T2271">
        <f t="shared" si="270"/>
        <v>0</v>
      </c>
      <c r="U2271">
        <f t="shared" si="270"/>
        <v>0</v>
      </c>
      <c r="V2271">
        <f t="shared" si="270"/>
        <v>0</v>
      </c>
      <c r="W2271">
        <f t="shared" si="270"/>
        <v>0</v>
      </c>
      <c r="X2271">
        <f t="shared" si="270"/>
        <v>0</v>
      </c>
    </row>
    <row r="2272" spans="3:24" ht="30" customHeight="1" thickTop="1" thickBot="1" x14ac:dyDescent="0.25">
      <c r="C2272" s="108"/>
      <c r="D2272" s="108"/>
      <c r="E2272" s="115"/>
      <c r="F2272" s="115"/>
      <c r="H2272" t="str">
        <f t="shared" si="266"/>
        <v/>
      </c>
      <c r="I2272" t="str">
        <f t="shared" si="267"/>
        <v/>
      </c>
      <c r="J2272" t="str">
        <f t="shared" si="268"/>
        <v/>
      </c>
      <c r="K2272" t="str">
        <f t="shared" si="269"/>
        <v/>
      </c>
      <c r="M2272">
        <f t="shared" si="264"/>
        <v>0</v>
      </c>
      <c r="N2272">
        <f t="shared" si="270"/>
        <v>0</v>
      </c>
      <c r="O2272">
        <f t="shared" si="270"/>
        <v>0</v>
      </c>
      <c r="P2272">
        <f t="shared" si="270"/>
        <v>0</v>
      </c>
      <c r="Q2272">
        <f t="shared" si="270"/>
        <v>0</v>
      </c>
      <c r="R2272">
        <f t="shared" si="270"/>
        <v>0</v>
      </c>
      <c r="S2272">
        <f t="shared" si="270"/>
        <v>0</v>
      </c>
      <c r="T2272">
        <f t="shared" si="270"/>
        <v>0</v>
      </c>
      <c r="U2272">
        <f t="shared" si="270"/>
        <v>0</v>
      </c>
      <c r="V2272">
        <f t="shared" si="270"/>
        <v>0</v>
      </c>
      <c r="W2272">
        <f t="shared" si="270"/>
        <v>0</v>
      </c>
      <c r="X2272">
        <f t="shared" si="270"/>
        <v>0</v>
      </c>
    </row>
    <row r="2273" spans="3:24" ht="30" customHeight="1" thickTop="1" thickBot="1" x14ac:dyDescent="0.25">
      <c r="C2273" s="108"/>
      <c r="D2273" s="108"/>
      <c r="E2273" s="115"/>
      <c r="F2273" s="115"/>
      <c r="H2273" t="str">
        <f t="shared" si="266"/>
        <v/>
      </c>
      <c r="I2273" t="str">
        <f t="shared" si="267"/>
        <v/>
      </c>
      <c r="J2273" t="str">
        <f t="shared" si="268"/>
        <v/>
      </c>
      <c r="K2273" t="str">
        <f t="shared" si="269"/>
        <v/>
      </c>
      <c r="M2273">
        <f t="shared" si="264"/>
        <v>0</v>
      </c>
      <c r="N2273">
        <f t="shared" si="270"/>
        <v>0</v>
      </c>
      <c r="O2273">
        <f t="shared" si="270"/>
        <v>0</v>
      </c>
      <c r="P2273">
        <f t="shared" si="270"/>
        <v>0</v>
      </c>
      <c r="Q2273">
        <f t="shared" si="270"/>
        <v>0</v>
      </c>
      <c r="R2273">
        <f t="shared" si="270"/>
        <v>0</v>
      </c>
      <c r="S2273">
        <f t="shared" si="270"/>
        <v>0</v>
      </c>
      <c r="T2273">
        <f t="shared" si="270"/>
        <v>0</v>
      </c>
      <c r="U2273">
        <f t="shared" si="270"/>
        <v>0</v>
      </c>
      <c r="V2273">
        <f t="shared" si="270"/>
        <v>0</v>
      </c>
      <c r="W2273">
        <f t="shared" si="270"/>
        <v>0</v>
      </c>
      <c r="X2273">
        <f t="shared" si="270"/>
        <v>0</v>
      </c>
    </row>
    <row r="2274" spans="3:24" ht="30" customHeight="1" thickTop="1" thickBot="1" x14ac:dyDescent="0.25">
      <c r="C2274" s="108"/>
      <c r="D2274" s="108"/>
      <c r="E2274" s="115"/>
      <c r="F2274" s="115"/>
      <c r="H2274" t="str">
        <f t="shared" si="266"/>
        <v/>
      </c>
      <c r="I2274" t="str">
        <f t="shared" si="267"/>
        <v/>
      </c>
      <c r="J2274" t="str">
        <f t="shared" si="268"/>
        <v/>
      </c>
      <c r="K2274" t="str">
        <f t="shared" si="269"/>
        <v/>
      </c>
      <c r="M2274">
        <f t="shared" si="264"/>
        <v>0</v>
      </c>
      <c r="N2274">
        <f t="shared" si="270"/>
        <v>0</v>
      </c>
      <c r="O2274">
        <f t="shared" si="270"/>
        <v>0</v>
      </c>
      <c r="P2274">
        <f t="shared" si="270"/>
        <v>0</v>
      </c>
      <c r="Q2274">
        <f t="shared" si="270"/>
        <v>0</v>
      </c>
      <c r="R2274">
        <f t="shared" si="270"/>
        <v>0</v>
      </c>
      <c r="S2274">
        <f t="shared" si="270"/>
        <v>0</v>
      </c>
      <c r="T2274">
        <f t="shared" si="270"/>
        <v>0</v>
      </c>
      <c r="U2274">
        <f t="shared" si="270"/>
        <v>0</v>
      </c>
      <c r="V2274">
        <f t="shared" si="270"/>
        <v>0</v>
      </c>
      <c r="W2274">
        <f t="shared" si="270"/>
        <v>0</v>
      </c>
      <c r="X2274">
        <f t="shared" si="270"/>
        <v>0</v>
      </c>
    </row>
    <row r="2275" spans="3:24" ht="30" customHeight="1" thickTop="1" thickBot="1" x14ac:dyDescent="0.25">
      <c r="C2275" s="108"/>
      <c r="D2275" s="108"/>
      <c r="E2275" s="115"/>
      <c r="F2275" s="115"/>
      <c r="H2275" t="str">
        <f t="shared" si="266"/>
        <v/>
      </c>
      <c r="I2275" t="str">
        <f t="shared" si="267"/>
        <v/>
      </c>
      <c r="J2275" t="str">
        <f t="shared" si="268"/>
        <v/>
      </c>
      <c r="K2275" t="str">
        <f t="shared" si="269"/>
        <v/>
      </c>
      <c r="M2275">
        <f t="shared" si="264"/>
        <v>0</v>
      </c>
      <c r="N2275">
        <f t="shared" si="270"/>
        <v>0</v>
      </c>
      <c r="O2275">
        <f t="shared" si="270"/>
        <v>0</v>
      </c>
      <c r="P2275">
        <f t="shared" si="270"/>
        <v>0</v>
      </c>
      <c r="Q2275">
        <f t="shared" si="270"/>
        <v>0</v>
      </c>
      <c r="R2275">
        <f t="shared" si="270"/>
        <v>0</v>
      </c>
      <c r="S2275">
        <f t="shared" si="270"/>
        <v>0</v>
      </c>
      <c r="T2275">
        <f t="shared" si="270"/>
        <v>0</v>
      </c>
      <c r="U2275">
        <f t="shared" si="270"/>
        <v>0</v>
      </c>
      <c r="V2275">
        <f t="shared" si="270"/>
        <v>0</v>
      </c>
      <c r="W2275">
        <f t="shared" si="270"/>
        <v>0</v>
      </c>
      <c r="X2275">
        <f t="shared" si="270"/>
        <v>0</v>
      </c>
    </row>
    <row r="2276" spans="3:24" ht="30" customHeight="1" thickTop="1" thickBot="1" x14ac:dyDescent="0.25">
      <c r="C2276" s="108"/>
      <c r="D2276" s="108"/>
      <c r="E2276" s="115"/>
      <c r="F2276" s="115"/>
      <c r="H2276" t="str">
        <f t="shared" si="266"/>
        <v/>
      </c>
      <c r="I2276" t="str">
        <f t="shared" si="267"/>
        <v/>
      </c>
      <c r="J2276" t="str">
        <f t="shared" si="268"/>
        <v/>
      </c>
      <c r="K2276" t="str">
        <f t="shared" si="269"/>
        <v/>
      </c>
      <c r="M2276">
        <f t="shared" si="264"/>
        <v>0</v>
      </c>
      <c r="N2276">
        <f t="shared" si="270"/>
        <v>0</v>
      </c>
      <c r="O2276">
        <f t="shared" si="270"/>
        <v>0</v>
      </c>
      <c r="P2276">
        <f t="shared" si="270"/>
        <v>0</v>
      </c>
      <c r="Q2276">
        <f t="shared" si="270"/>
        <v>0</v>
      </c>
      <c r="R2276">
        <f t="shared" si="270"/>
        <v>0</v>
      </c>
      <c r="S2276">
        <f t="shared" si="270"/>
        <v>0</v>
      </c>
      <c r="T2276">
        <f t="shared" si="270"/>
        <v>0</v>
      </c>
      <c r="U2276">
        <f t="shared" si="270"/>
        <v>0</v>
      </c>
      <c r="V2276">
        <f t="shared" si="270"/>
        <v>0</v>
      </c>
      <c r="W2276">
        <f t="shared" si="270"/>
        <v>0</v>
      </c>
      <c r="X2276">
        <f t="shared" si="270"/>
        <v>0</v>
      </c>
    </row>
    <row r="2277" spans="3:24" ht="30" customHeight="1" thickTop="1" thickBot="1" x14ac:dyDescent="0.25">
      <c r="C2277" s="108"/>
      <c r="D2277" s="108"/>
      <c r="E2277" s="115"/>
      <c r="F2277" s="115"/>
      <c r="H2277" t="str">
        <f t="shared" si="266"/>
        <v/>
      </c>
      <c r="I2277" t="str">
        <f t="shared" si="267"/>
        <v/>
      </c>
      <c r="J2277" t="str">
        <f t="shared" si="268"/>
        <v/>
      </c>
      <c r="K2277" t="str">
        <f t="shared" si="269"/>
        <v/>
      </c>
      <c r="M2277">
        <f t="shared" si="264"/>
        <v>0</v>
      </c>
      <c r="N2277">
        <f t="shared" si="270"/>
        <v>0</v>
      </c>
      <c r="O2277">
        <f t="shared" si="270"/>
        <v>0</v>
      </c>
      <c r="P2277">
        <f t="shared" si="270"/>
        <v>0</v>
      </c>
      <c r="Q2277">
        <f t="shared" si="270"/>
        <v>0</v>
      </c>
      <c r="R2277">
        <f t="shared" si="270"/>
        <v>0</v>
      </c>
      <c r="S2277">
        <f t="shared" si="270"/>
        <v>0</v>
      </c>
      <c r="T2277">
        <f t="shared" si="270"/>
        <v>0</v>
      </c>
      <c r="U2277">
        <f t="shared" si="270"/>
        <v>0</v>
      </c>
      <c r="V2277">
        <f t="shared" si="270"/>
        <v>0</v>
      </c>
      <c r="W2277">
        <f t="shared" si="270"/>
        <v>0</v>
      </c>
      <c r="X2277">
        <f t="shared" si="270"/>
        <v>0</v>
      </c>
    </row>
    <row r="2278" spans="3:24" ht="30" customHeight="1" thickTop="1" thickBot="1" x14ac:dyDescent="0.25">
      <c r="C2278" s="108"/>
      <c r="D2278" s="108"/>
      <c r="E2278" s="115"/>
      <c r="F2278" s="115"/>
      <c r="H2278" t="str">
        <f t="shared" si="266"/>
        <v/>
      </c>
      <c r="I2278" t="str">
        <f t="shared" si="267"/>
        <v/>
      </c>
      <c r="J2278" t="str">
        <f t="shared" si="268"/>
        <v/>
      </c>
      <c r="K2278" t="str">
        <f t="shared" si="269"/>
        <v/>
      </c>
      <c r="M2278">
        <f t="shared" si="264"/>
        <v>0</v>
      </c>
      <c r="N2278">
        <f t="shared" si="270"/>
        <v>0</v>
      </c>
      <c r="O2278">
        <f t="shared" si="270"/>
        <v>0</v>
      </c>
      <c r="P2278">
        <f t="shared" si="270"/>
        <v>0</v>
      </c>
      <c r="Q2278">
        <f t="shared" si="270"/>
        <v>0</v>
      </c>
      <c r="R2278">
        <f t="shared" si="270"/>
        <v>0</v>
      </c>
      <c r="S2278">
        <f t="shared" si="270"/>
        <v>0</v>
      </c>
      <c r="T2278">
        <f t="shared" si="270"/>
        <v>0</v>
      </c>
      <c r="U2278">
        <f t="shared" si="270"/>
        <v>0</v>
      </c>
      <c r="V2278">
        <f t="shared" si="270"/>
        <v>0</v>
      </c>
      <c r="W2278">
        <f t="shared" si="270"/>
        <v>0</v>
      </c>
      <c r="X2278">
        <f t="shared" si="270"/>
        <v>0</v>
      </c>
    </row>
    <row r="2279" spans="3:24" ht="30" customHeight="1" thickTop="1" thickBot="1" x14ac:dyDescent="0.25">
      <c r="C2279" s="108"/>
      <c r="D2279" s="108"/>
      <c r="E2279" s="115"/>
      <c r="F2279" s="115"/>
      <c r="H2279" t="str">
        <f t="shared" si="266"/>
        <v/>
      </c>
      <c r="I2279" t="str">
        <f t="shared" si="267"/>
        <v/>
      </c>
      <c r="J2279" t="str">
        <f t="shared" si="268"/>
        <v/>
      </c>
      <c r="K2279" t="str">
        <f t="shared" si="269"/>
        <v/>
      </c>
      <c r="M2279">
        <f t="shared" ref="M2279:M2342" si="271">IF(ISERROR(IF(AND($H2279&lt;=M$6,$J2279&gt;=M$6),1,0)),"",IF(AND($H2279&lt;=M$6,$J2279&gt;=M$6),1,0))</f>
        <v>0</v>
      </c>
      <c r="N2279">
        <f t="shared" si="270"/>
        <v>0</v>
      </c>
      <c r="O2279">
        <f t="shared" si="270"/>
        <v>0</v>
      </c>
      <c r="P2279">
        <f t="shared" si="270"/>
        <v>0</v>
      </c>
      <c r="Q2279">
        <f t="shared" si="270"/>
        <v>0</v>
      </c>
      <c r="R2279">
        <f t="shared" si="270"/>
        <v>0</v>
      </c>
      <c r="S2279">
        <f t="shared" si="270"/>
        <v>0</v>
      </c>
      <c r="T2279">
        <f t="shared" si="270"/>
        <v>0</v>
      </c>
      <c r="U2279">
        <f t="shared" si="270"/>
        <v>0</v>
      </c>
      <c r="V2279">
        <f t="shared" si="270"/>
        <v>0</v>
      </c>
      <c r="W2279">
        <f t="shared" si="270"/>
        <v>0</v>
      </c>
      <c r="X2279">
        <f t="shared" si="270"/>
        <v>0</v>
      </c>
    </row>
    <row r="2280" spans="3:24" ht="30" customHeight="1" thickTop="1" thickBot="1" x14ac:dyDescent="0.25">
      <c r="C2280" s="108"/>
      <c r="D2280" s="108"/>
      <c r="E2280" s="115"/>
      <c r="F2280" s="115"/>
      <c r="H2280" t="str">
        <f t="shared" si="266"/>
        <v/>
      </c>
      <c r="I2280" t="str">
        <f t="shared" si="267"/>
        <v/>
      </c>
      <c r="J2280" t="str">
        <f t="shared" si="268"/>
        <v/>
      </c>
      <c r="K2280" t="str">
        <f t="shared" si="269"/>
        <v/>
      </c>
      <c r="M2280">
        <f t="shared" si="271"/>
        <v>0</v>
      </c>
      <c r="N2280">
        <f t="shared" si="270"/>
        <v>0</v>
      </c>
      <c r="O2280">
        <f t="shared" si="270"/>
        <v>0</v>
      </c>
      <c r="P2280">
        <f t="shared" si="270"/>
        <v>0</v>
      </c>
      <c r="Q2280">
        <f t="shared" si="270"/>
        <v>0</v>
      </c>
      <c r="R2280">
        <f t="shared" si="270"/>
        <v>0</v>
      </c>
      <c r="S2280">
        <f t="shared" si="270"/>
        <v>0</v>
      </c>
      <c r="T2280">
        <f t="shared" si="270"/>
        <v>0</v>
      </c>
      <c r="U2280">
        <f t="shared" si="270"/>
        <v>0</v>
      </c>
      <c r="V2280">
        <f t="shared" si="270"/>
        <v>0</v>
      </c>
      <c r="W2280">
        <f t="shared" si="270"/>
        <v>0</v>
      </c>
      <c r="X2280">
        <f t="shared" si="270"/>
        <v>0</v>
      </c>
    </row>
    <row r="2281" spans="3:24" ht="30" customHeight="1" thickTop="1" thickBot="1" x14ac:dyDescent="0.25">
      <c r="C2281" s="108"/>
      <c r="D2281" s="108"/>
      <c r="E2281" s="115"/>
      <c r="F2281" s="115"/>
      <c r="H2281" t="str">
        <f t="shared" si="266"/>
        <v/>
      </c>
      <c r="I2281" t="str">
        <f t="shared" si="267"/>
        <v/>
      </c>
      <c r="J2281" t="str">
        <f t="shared" si="268"/>
        <v/>
      </c>
      <c r="K2281" t="str">
        <f t="shared" si="269"/>
        <v/>
      </c>
      <c r="M2281">
        <f t="shared" si="271"/>
        <v>0</v>
      </c>
      <c r="N2281">
        <f t="shared" si="270"/>
        <v>0</v>
      </c>
      <c r="O2281">
        <f t="shared" si="270"/>
        <v>0</v>
      </c>
      <c r="P2281">
        <f t="shared" si="270"/>
        <v>0</v>
      </c>
      <c r="Q2281">
        <f t="shared" si="270"/>
        <v>0</v>
      </c>
      <c r="R2281">
        <f t="shared" si="270"/>
        <v>0</v>
      </c>
      <c r="S2281">
        <f t="shared" si="270"/>
        <v>0</v>
      </c>
      <c r="T2281">
        <f t="shared" si="270"/>
        <v>0</v>
      </c>
      <c r="U2281">
        <f t="shared" si="270"/>
        <v>0</v>
      </c>
      <c r="V2281">
        <f t="shared" si="270"/>
        <v>0</v>
      </c>
      <c r="W2281">
        <f t="shared" si="270"/>
        <v>0</v>
      </c>
      <c r="X2281">
        <f t="shared" si="270"/>
        <v>0</v>
      </c>
    </row>
    <row r="2282" spans="3:24" ht="30" customHeight="1" thickTop="1" thickBot="1" x14ac:dyDescent="0.25">
      <c r="C2282" s="108"/>
      <c r="D2282" s="108"/>
      <c r="E2282" s="115"/>
      <c r="F2282" s="115"/>
      <c r="H2282" t="str">
        <f t="shared" si="266"/>
        <v/>
      </c>
      <c r="I2282" t="str">
        <f t="shared" si="267"/>
        <v/>
      </c>
      <c r="J2282" t="str">
        <f t="shared" si="268"/>
        <v/>
      </c>
      <c r="K2282" t="str">
        <f t="shared" si="269"/>
        <v/>
      </c>
      <c r="M2282">
        <f t="shared" si="271"/>
        <v>0</v>
      </c>
      <c r="N2282">
        <f t="shared" si="270"/>
        <v>0</v>
      </c>
      <c r="O2282">
        <f t="shared" si="270"/>
        <v>0</v>
      </c>
      <c r="P2282">
        <f t="shared" si="270"/>
        <v>0</v>
      </c>
      <c r="Q2282">
        <f t="shared" si="270"/>
        <v>0</v>
      </c>
      <c r="R2282">
        <f t="shared" si="270"/>
        <v>0</v>
      </c>
      <c r="S2282">
        <f t="shared" si="270"/>
        <v>0</v>
      </c>
      <c r="T2282">
        <f t="shared" si="270"/>
        <v>0</v>
      </c>
      <c r="U2282">
        <f t="shared" si="270"/>
        <v>0</v>
      </c>
      <c r="V2282">
        <f t="shared" si="270"/>
        <v>0</v>
      </c>
      <c r="W2282">
        <f t="shared" si="270"/>
        <v>0</v>
      </c>
      <c r="X2282">
        <f t="shared" si="270"/>
        <v>0</v>
      </c>
    </row>
    <row r="2283" spans="3:24" ht="30" customHeight="1" thickTop="1" thickBot="1" x14ac:dyDescent="0.25">
      <c r="C2283" s="108"/>
      <c r="D2283" s="108"/>
      <c r="E2283" s="115"/>
      <c r="F2283" s="115"/>
      <c r="H2283" t="str">
        <f t="shared" si="266"/>
        <v/>
      </c>
      <c r="I2283" t="str">
        <f t="shared" si="267"/>
        <v/>
      </c>
      <c r="J2283" t="str">
        <f t="shared" si="268"/>
        <v/>
      </c>
      <c r="K2283" t="str">
        <f t="shared" si="269"/>
        <v/>
      </c>
      <c r="M2283">
        <f t="shared" si="271"/>
        <v>0</v>
      </c>
      <c r="N2283">
        <f t="shared" si="270"/>
        <v>0</v>
      </c>
      <c r="O2283">
        <f t="shared" si="270"/>
        <v>0</v>
      </c>
      <c r="P2283">
        <f t="shared" si="270"/>
        <v>0</v>
      </c>
      <c r="Q2283">
        <f t="shared" si="270"/>
        <v>0</v>
      </c>
      <c r="R2283">
        <f t="shared" si="270"/>
        <v>0</v>
      </c>
      <c r="S2283">
        <f t="shared" si="270"/>
        <v>0</v>
      </c>
      <c r="T2283">
        <f t="shared" si="270"/>
        <v>0</v>
      </c>
      <c r="U2283">
        <f t="shared" si="270"/>
        <v>0</v>
      </c>
      <c r="V2283">
        <f t="shared" ref="N2283:X2306" si="272">IF(ISERROR(IF(AND($H2283&lt;=V$6,$J2283&gt;=V$6),1,0)),"",IF(AND($H2283&lt;=V$6,$J2283&gt;=V$6),1,0))</f>
        <v>0</v>
      </c>
      <c r="W2283">
        <f t="shared" si="272"/>
        <v>0</v>
      </c>
      <c r="X2283">
        <f t="shared" si="272"/>
        <v>0</v>
      </c>
    </row>
    <row r="2284" spans="3:24" ht="30" customHeight="1" thickTop="1" thickBot="1" x14ac:dyDescent="0.25">
      <c r="C2284" s="108"/>
      <c r="D2284" s="108"/>
      <c r="E2284" s="115"/>
      <c r="F2284" s="115"/>
      <c r="H2284" t="str">
        <f t="shared" si="266"/>
        <v/>
      </c>
      <c r="I2284" t="str">
        <f t="shared" si="267"/>
        <v/>
      </c>
      <c r="J2284" t="str">
        <f t="shared" si="268"/>
        <v/>
      </c>
      <c r="K2284" t="str">
        <f t="shared" si="269"/>
        <v/>
      </c>
      <c r="M2284">
        <f t="shared" si="271"/>
        <v>0</v>
      </c>
      <c r="N2284">
        <f t="shared" si="272"/>
        <v>0</v>
      </c>
      <c r="O2284">
        <f t="shared" si="272"/>
        <v>0</v>
      </c>
      <c r="P2284">
        <f t="shared" si="272"/>
        <v>0</v>
      </c>
      <c r="Q2284">
        <f t="shared" si="272"/>
        <v>0</v>
      </c>
      <c r="R2284">
        <f t="shared" si="272"/>
        <v>0</v>
      </c>
      <c r="S2284">
        <f t="shared" si="272"/>
        <v>0</v>
      </c>
      <c r="T2284">
        <f t="shared" si="272"/>
        <v>0</v>
      </c>
      <c r="U2284">
        <f t="shared" si="272"/>
        <v>0</v>
      </c>
      <c r="V2284">
        <f t="shared" si="272"/>
        <v>0</v>
      </c>
      <c r="W2284">
        <f t="shared" si="272"/>
        <v>0</v>
      </c>
      <c r="X2284">
        <f t="shared" si="272"/>
        <v>0</v>
      </c>
    </row>
    <row r="2285" spans="3:24" ht="30" customHeight="1" thickTop="1" thickBot="1" x14ac:dyDescent="0.25">
      <c r="C2285" s="108"/>
      <c r="D2285" s="108"/>
      <c r="E2285" s="115"/>
      <c r="F2285" s="115"/>
      <c r="H2285" t="str">
        <f t="shared" si="266"/>
        <v/>
      </c>
      <c r="I2285" t="str">
        <f t="shared" si="267"/>
        <v/>
      </c>
      <c r="J2285" t="str">
        <f t="shared" si="268"/>
        <v/>
      </c>
      <c r="K2285" t="str">
        <f t="shared" si="269"/>
        <v/>
      </c>
      <c r="M2285">
        <f t="shared" si="271"/>
        <v>0</v>
      </c>
      <c r="N2285">
        <f t="shared" si="272"/>
        <v>0</v>
      </c>
      <c r="O2285">
        <f t="shared" si="272"/>
        <v>0</v>
      </c>
      <c r="P2285">
        <f t="shared" si="272"/>
        <v>0</v>
      </c>
      <c r="Q2285">
        <f t="shared" si="272"/>
        <v>0</v>
      </c>
      <c r="R2285">
        <f t="shared" si="272"/>
        <v>0</v>
      </c>
      <c r="S2285">
        <f t="shared" si="272"/>
        <v>0</v>
      </c>
      <c r="T2285">
        <f t="shared" si="272"/>
        <v>0</v>
      </c>
      <c r="U2285">
        <f t="shared" si="272"/>
        <v>0</v>
      </c>
      <c r="V2285">
        <f t="shared" si="272"/>
        <v>0</v>
      </c>
      <c r="W2285">
        <f t="shared" si="272"/>
        <v>0</v>
      </c>
      <c r="X2285">
        <f t="shared" si="272"/>
        <v>0</v>
      </c>
    </row>
    <row r="2286" spans="3:24" ht="30" customHeight="1" thickTop="1" thickBot="1" x14ac:dyDescent="0.25">
      <c r="C2286" s="108"/>
      <c r="D2286" s="108"/>
      <c r="E2286" s="115"/>
      <c r="F2286" s="115"/>
      <c r="H2286" t="str">
        <f t="shared" si="266"/>
        <v/>
      </c>
      <c r="I2286" t="str">
        <f t="shared" si="267"/>
        <v/>
      </c>
      <c r="J2286" t="str">
        <f t="shared" si="268"/>
        <v/>
      </c>
      <c r="K2286" t="str">
        <f t="shared" si="269"/>
        <v/>
      </c>
      <c r="M2286">
        <f t="shared" si="271"/>
        <v>0</v>
      </c>
      <c r="N2286">
        <f t="shared" si="272"/>
        <v>0</v>
      </c>
      <c r="O2286">
        <f t="shared" si="272"/>
        <v>0</v>
      </c>
      <c r="P2286">
        <f t="shared" si="272"/>
        <v>0</v>
      </c>
      <c r="Q2286">
        <f t="shared" si="272"/>
        <v>0</v>
      </c>
      <c r="R2286">
        <f t="shared" si="272"/>
        <v>0</v>
      </c>
      <c r="S2286">
        <f t="shared" si="272"/>
        <v>0</v>
      </c>
      <c r="T2286">
        <f t="shared" si="272"/>
        <v>0</v>
      </c>
      <c r="U2286">
        <f t="shared" si="272"/>
        <v>0</v>
      </c>
      <c r="V2286">
        <f t="shared" si="272"/>
        <v>0</v>
      </c>
      <c r="W2286">
        <f t="shared" si="272"/>
        <v>0</v>
      </c>
      <c r="X2286">
        <f t="shared" si="272"/>
        <v>0</v>
      </c>
    </row>
    <row r="2287" spans="3:24" ht="30" customHeight="1" thickTop="1" thickBot="1" x14ac:dyDescent="0.25">
      <c r="C2287" s="108"/>
      <c r="D2287" s="108"/>
      <c r="E2287" s="115"/>
      <c r="F2287" s="115"/>
      <c r="H2287" t="str">
        <f t="shared" si="266"/>
        <v/>
      </c>
      <c r="I2287" t="str">
        <f t="shared" si="267"/>
        <v/>
      </c>
      <c r="J2287" t="str">
        <f t="shared" si="268"/>
        <v/>
      </c>
      <c r="K2287" t="str">
        <f t="shared" si="269"/>
        <v/>
      </c>
      <c r="M2287">
        <f t="shared" si="271"/>
        <v>0</v>
      </c>
      <c r="N2287">
        <f t="shared" si="272"/>
        <v>0</v>
      </c>
      <c r="O2287">
        <f t="shared" si="272"/>
        <v>0</v>
      </c>
      <c r="P2287">
        <f t="shared" si="272"/>
        <v>0</v>
      </c>
      <c r="Q2287">
        <f t="shared" si="272"/>
        <v>0</v>
      </c>
      <c r="R2287">
        <f t="shared" si="272"/>
        <v>0</v>
      </c>
      <c r="S2287">
        <f t="shared" si="272"/>
        <v>0</v>
      </c>
      <c r="T2287">
        <f t="shared" si="272"/>
        <v>0</v>
      </c>
      <c r="U2287">
        <f t="shared" si="272"/>
        <v>0</v>
      </c>
      <c r="V2287">
        <f t="shared" si="272"/>
        <v>0</v>
      </c>
      <c r="W2287">
        <f t="shared" si="272"/>
        <v>0</v>
      </c>
      <c r="X2287">
        <f t="shared" si="272"/>
        <v>0</v>
      </c>
    </row>
    <row r="2288" spans="3:24" ht="30" customHeight="1" thickTop="1" thickBot="1" x14ac:dyDescent="0.25">
      <c r="C2288" s="108"/>
      <c r="D2288" s="108"/>
      <c r="E2288" s="115"/>
      <c r="F2288" s="115"/>
      <c r="H2288" t="str">
        <f t="shared" si="266"/>
        <v/>
      </c>
      <c r="I2288" t="str">
        <f t="shared" si="267"/>
        <v/>
      </c>
      <c r="J2288" t="str">
        <f t="shared" si="268"/>
        <v/>
      </c>
      <c r="K2288" t="str">
        <f t="shared" si="269"/>
        <v/>
      </c>
      <c r="M2288">
        <f t="shared" si="271"/>
        <v>0</v>
      </c>
      <c r="N2288">
        <f t="shared" si="272"/>
        <v>0</v>
      </c>
      <c r="O2288">
        <f t="shared" si="272"/>
        <v>0</v>
      </c>
      <c r="P2288">
        <f t="shared" si="272"/>
        <v>0</v>
      </c>
      <c r="Q2288">
        <f t="shared" si="272"/>
        <v>0</v>
      </c>
      <c r="R2288">
        <f t="shared" si="272"/>
        <v>0</v>
      </c>
      <c r="S2288">
        <f t="shared" si="272"/>
        <v>0</v>
      </c>
      <c r="T2288">
        <f t="shared" si="272"/>
        <v>0</v>
      </c>
      <c r="U2288">
        <f t="shared" si="272"/>
        <v>0</v>
      </c>
      <c r="V2288">
        <f t="shared" si="272"/>
        <v>0</v>
      </c>
      <c r="W2288">
        <f t="shared" si="272"/>
        <v>0</v>
      </c>
      <c r="X2288">
        <f t="shared" si="272"/>
        <v>0</v>
      </c>
    </row>
    <row r="2289" spans="3:24" ht="30" customHeight="1" thickTop="1" thickBot="1" x14ac:dyDescent="0.25">
      <c r="C2289" s="108"/>
      <c r="D2289" s="108"/>
      <c r="E2289" s="115"/>
      <c r="F2289" s="115"/>
      <c r="H2289" t="str">
        <f t="shared" si="266"/>
        <v/>
      </c>
      <c r="I2289" t="str">
        <f t="shared" si="267"/>
        <v/>
      </c>
      <c r="J2289" t="str">
        <f t="shared" si="268"/>
        <v/>
      </c>
      <c r="K2289" t="str">
        <f t="shared" si="269"/>
        <v/>
      </c>
      <c r="M2289">
        <f t="shared" si="271"/>
        <v>0</v>
      </c>
      <c r="N2289">
        <f t="shared" si="272"/>
        <v>0</v>
      </c>
      <c r="O2289">
        <f t="shared" si="272"/>
        <v>0</v>
      </c>
      <c r="P2289">
        <f t="shared" si="272"/>
        <v>0</v>
      </c>
      <c r="Q2289">
        <f t="shared" si="272"/>
        <v>0</v>
      </c>
      <c r="R2289">
        <f t="shared" si="272"/>
        <v>0</v>
      </c>
      <c r="S2289">
        <f t="shared" si="272"/>
        <v>0</v>
      </c>
      <c r="T2289">
        <f t="shared" si="272"/>
        <v>0</v>
      </c>
      <c r="U2289">
        <f t="shared" si="272"/>
        <v>0</v>
      </c>
      <c r="V2289">
        <f t="shared" si="272"/>
        <v>0</v>
      </c>
      <c r="W2289">
        <f t="shared" si="272"/>
        <v>0</v>
      </c>
      <c r="X2289">
        <f t="shared" si="272"/>
        <v>0</v>
      </c>
    </row>
    <row r="2290" spans="3:24" ht="30" customHeight="1" thickTop="1" thickBot="1" x14ac:dyDescent="0.25">
      <c r="C2290" s="108"/>
      <c r="D2290" s="108"/>
      <c r="E2290" s="115"/>
      <c r="F2290" s="115"/>
      <c r="H2290" t="str">
        <f t="shared" si="266"/>
        <v/>
      </c>
      <c r="I2290" t="str">
        <f t="shared" si="267"/>
        <v/>
      </c>
      <c r="J2290" t="str">
        <f t="shared" si="268"/>
        <v/>
      </c>
      <c r="K2290" t="str">
        <f t="shared" si="269"/>
        <v/>
      </c>
      <c r="M2290">
        <f t="shared" si="271"/>
        <v>0</v>
      </c>
      <c r="N2290">
        <f t="shared" si="272"/>
        <v>0</v>
      </c>
      <c r="O2290">
        <f t="shared" si="272"/>
        <v>0</v>
      </c>
      <c r="P2290">
        <f t="shared" si="272"/>
        <v>0</v>
      </c>
      <c r="Q2290">
        <f t="shared" si="272"/>
        <v>0</v>
      </c>
      <c r="R2290">
        <f t="shared" si="272"/>
        <v>0</v>
      </c>
      <c r="S2290">
        <f t="shared" si="272"/>
        <v>0</v>
      </c>
      <c r="T2290">
        <f t="shared" si="272"/>
        <v>0</v>
      </c>
      <c r="U2290">
        <f t="shared" si="272"/>
        <v>0</v>
      </c>
      <c r="V2290">
        <f t="shared" si="272"/>
        <v>0</v>
      </c>
      <c r="W2290">
        <f t="shared" si="272"/>
        <v>0</v>
      </c>
      <c r="X2290">
        <f t="shared" si="272"/>
        <v>0</v>
      </c>
    </row>
    <row r="2291" spans="3:24" ht="30" customHeight="1" thickTop="1" thickBot="1" x14ac:dyDescent="0.25">
      <c r="C2291" s="108"/>
      <c r="D2291" s="108"/>
      <c r="E2291" s="115"/>
      <c r="F2291" s="115"/>
      <c r="H2291" t="str">
        <f t="shared" si="266"/>
        <v/>
      </c>
      <c r="I2291" t="str">
        <f t="shared" si="267"/>
        <v/>
      </c>
      <c r="J2291" t="str">
        <f t="shared" si="268"/>
        <v/>
      </c>
      <c r="K2291" t="str">
        <f t="shared" si="269"/>
        <v/>
      </c>
      <c r="M2291">
        <f t="shared" si="271"/>
        <v>0</v>
      </c>
      <c r="N2291">
        <f t="shared" si="272"/>
        <v>0</v>
      </c>
      <c r="O2291">
        <f t="shared" si="272"/>
        <v>0</v>
      </c>
      <c r="P2291">
        <f t="shared" si="272"/>
        <v>0</v>
      </c>
      <c r="Q2291">
        <f t="shared" si="272"/>
        <v>0</v>
      </c>
      <c r="R2291">
        <f t="shared" si="272"/>
        <v>0</v>
      </c>
      <c r="S2291">
        <f t="shared" si="272"/>
        <v>0</v>
      </c>
      <c r="T2291">
        <f t="shared" si="272"/>
        <v>0</v>
      </c>
      <c r="U2291">
        <f t="shared" si="272"/>
        <v>0</v>
      </c>
      <c r="V2291">
        <f t="shared" si="272"/>
        <v>0</v>
      </c>
      <c r="W2291">
        <f t="shared" si="272"/>
        <v>0</v>
      </c>
      <c r="X2291">
        <f t="shared" si="272"/>
        <v>0</v>
      </c>
    </row>
    <row r="2292" spans="3:24" ht="30" customHeight="1" thickTop="1" thickBot="1" x14ac:dyDescent="0.25">
      <c r="C2292" s="108"/>
      <c r="D2292" s="108"/>
      <c r="E2292" s="115"/>
      <c r="F2292" s="115"/>
      <c r="H2292" t="str">
        <f t="shared" si="266"/>
        <v/>
      </c>
      <c r="I2292" t="str">
        <f t="shared" si="267"/>
        <v/>
      </c>
      <c r="J2292" t="str">
        <f t="shared" si="268"/>
        <v/>
      </c>
      <c r="K2292" t="str">
        <f t="shared" si="269"/>
        <v/>
      </c>
      <c r="M2292">
        <f t="shared" si="271"/>
        <v>0</v>
      </c>
      <c r="N2292">
        <f t="shared" si="272"/>
        <v>0</v>
      </c>
      <c r="O2292">
        <f t="shared" si="272"/>
        <v>0</v>
      </c>
      <c r="P2292">
        <f t="shared" si="272"/>
        <v>0</v>
      </c>
      <c r="Q2292">
        <f t="shared" si="272"/>
        <v>0</v>
      </c>
      <c r="R2292">
        <f t="shared" si="272"/>
        <v>0</v>
      </c>
      <c r="S2292">
        <f t="shared" si="272"/>
        <v>0</v>
      </c>
      <c r="T2292">
        <f t="shared" si="272"/>
        <v>0</v>
      </c>
      <c r="U2292">
        <f t="shared" si="272"/>
        <v>0</v>
      </c>
      <c r="V2292">
        <f t="shared" si="272"/>
        <v>0</v>
      </c>
      <c r="W2292">
        <f t="shared" si="272"/>
        <v>0</v>
      </c>
      <c r="X2292">
        <f t="shared" si="272"/>
        <v>0</v>
      </c>
    </row>
    <row r="2293" spans="3:24" ht="30" customHeight="1" thickTop="1" thickBot="1" x14ac:dyDescent="0.25">
      <c r="C2293" s="108"/>
      <c r="D2293" s="108"/>
      <c r="E2293" s="115"/>
      <c r="F2293" s="115"/>
      <c r="H2293" t="str">
        <f t="shared" si="266"/>
        <v/>
      </c>
      <c r="I2293" t="str">
        <f t="shared" si="267"/>
        <v/>
      </c>
      <c r="J2293" t="str">
        <f t="shared" si="268"/>
        <v/>
      </c>
      <c r="K2293" t="str">
        <f t="shared" si="269"/>
        <v/>
      </c>
      <c r="M2293">
        <f t="shared" si="271"/>
        <v>0</v>
      </c>
      <c r="N2293">
        <f t="shared" si="272"/>
        <v>0</v>
      </c>
      <c r="O2293">
        <f t="shared" si="272"/>
        <v>0</v>
      </c>
      <c r="P2293">
        <f t="shared" si="272"/>
        <v>0</v>
      </c>
      <c r="Q2293">
        <f t="shared" si="272"/>
        <v>0</v>
      </c>
      <c r="R2293">
        <f t="shared" si="272"/>
        <v>0</v>
      </c>
      <c r="S2293">
        <f t="shared" si="272"/>
        <v>0</v>
      </c>
      <c r="T2293">
        <f t="shared" si="272"/>
        <v>0</v>
      </c>
      <c r="U2293">
        <f t="shared" si="272"/>
        <v>0</v>
      </c>
      <c r="V2293">
        <f t="shared" si="272"/>
        <v>0</v>
      </c>
      <c r="W2293">
        <f t="shared" si="272"/>
        <v>0</v>
      </c>
      <c r="X2293">
        <f t="shared" si="272"/>
        <v>0</v>
      </c>
    </row>
    <row r="2294" spans="3:24" ht="30" customHeight="1" thickTop="1" thickBot="1" x14ac:dyDescent="0.25">
      <c r="C2294" s="108"/>
      <c r="D2294" s="108"/>
      <c r="E2294" s="115"/>
      <c r="F2294" s="115"/>
      <c r="H2294" t="str">
        <f t="shared" si="266"/>
        <v/>
      </c>
      <c r="I2294" t="str">
        <f t="shared" si="267"/>
        <v/>
      </c>
      <c r="J2294" t="str">
        <f t="shared" si="268"/>
        <v/>
      </c>
      <c r="K2294" t="str">
        <f t="shared" si="269"/>
        <v/>
      </c>
      <c r="M2294">
        <f t="shared" si="271"/>
        <v>0</v>
      </c>
      <c r="N2294">
        <f t="shared" si="272"/>
        <v>0</v>
      </c>
      <c r="O2294">
        <f t="shared" si="272"/>
        <v>0</v>
      </c>
      <c r="P2294">
        <f t="shared" si="272"/>
        <v>0</v>
      </c>
      <c r="Q2294">
        <f t="shared" si="272"/>
        <v>0</v>
      </c>
      <c r="R2294">
        <f t="shared" si="272"/>
        <v>0</v>
      </c>
      <c r="S2294">
        <f t="shared" si="272"/>
        <v>0</v>
      </c>
      <c r="T2294">
        <f t="shared" si="272"/>
        <v>0</v>
      </c>
      <c r="U2294">
        <f t="shared" si="272"/>
        <v>0</v>
      </c>
      <c r="V2294">
        <f t="shared" si="272"/>
        <v>0</v>
      </c>
      <c r="W2294">
        <f t="shared" si="272"/>
        <v>0</v>
      </c>
      <c r="X2294">
        <f t="shared" si="272"/>
        <v>0</v>
      </c>
    </row>
    <row r="2295" spans="3:24" ht="30" customHeight="1" thickTop="1" thickBot="1" x14ac:dyDescent="0.25">
      <c r="C2295" s="108"/>
      <c r="D2295" s="108"/>
      <c r="E2295" s="115"/>
      <c r="F2295" s="115"/>
      <c r="H2295" t="str">
        <f t="shared" si="266"/>
        <v/>
      </c>
      <c r="I2295" t="str">
        <f t="shared" si="267"/>
        <v/>
      </c>
      <c r="J2295" t="str">
        <f t="shared" si="268"/>
        <v/>
      </c>
      <c r="K2295" t="str">
        <f t="shared" si="269"/>
        <v/>
      </c>
      <c r="M2295">
        <f t="shared" si="271"/>
        <v>0</v>
      </c>
      <c r="N2295">
        <f t="shared" si="272"/>
        <v>0</v>
      </c>
      <c r="O2295">
        <f t="shared" si="272"/>
        <v>0</v>
      </c>
      <c r="P2295">
        <f t="shared" si="272"/>
        <v>0</v>
      </c>
      <c r="Q2295">
        <f t="shared" si="272"/>
        <v>0</v>
      </c>
      <c r="R2295">
        <f t="shared" si="272"/>
        <v>0</v>
      </c>
      <c r="S2295">
        <f t="shared" si="272"/>
        <v>0</v>
      </c>
      <c r="T2295">
        <f t="shared" si="272"/>
        <v>0</v>
      </c>
      <c r="U2295">
        <f t="shared" si="272"/>
        <v>0</v>
      </c>
      <c r="V2295">
        <f t="shared" si="272"/>
        <v>0</v>
      </c>
      <c r="W2295">
        <f t="shared" si="272"/>
        <v>0</v>
      </c>
      <c r="X2295">
        <f t="shared" si="272"/>
        <v>0</v>
      </c>
    </row>
    <row r="2296" spans="3:24" ht="30" customHeight="1" thickTop="1" thickBot="1" x14ac:dyDescent="0.25">
      <c r="C2296" s="108"/>
      <c r="D2296" s="108"/>
      <c r="E2296" s="115"/>
      <c r="F2296" s="115"/>
      <c r="H2296" t="str">
        <f t="shared" si="266"/>
        <v/>
      </c>
      <c r="I2296" t="str">
        <f t="shared" si="267"/>
        <v/>
      </c>
      <c r="J2296" t="str">
        <f t="shared" si="268"/>
        <v/>
      </c>
      <c r="K2296" t="str">
        <f t="shared" si="269"/>
        <v/>
      </c>
      <c r="M2296">
        <f t="shared" si="271"/>
        <v>0</v>
      </c>
      <c r="N2296">
        <f t="shared" si="272"/>
        <v>0</v>
      </c>
      <c r="O2296">
        <f t="shared" si="272"/>
        <v>0</v>
      </c>
      <c r="P2296">
        <f t="shared" si="272"/>
        <v>0</v>
      </c>
      <c r="Q2296">
        <f t="shared" si="272"/>
        <v>0</v>
      </c>
      <c r="R2296">
        <f t="shared" si="272"/>
        <v>0</v>
      </c>
      <c r="S2296">
        <f t="shared" si="272"/>
        <v>0</v>
      </c>
      <c r="T2296">
        <f t="shared" si="272"/>
        <v>0</v>
      </c>
      <c r="U2296">
        <f t="shared" si="272"/>
        <v>0</v>
      </c>
      <c r="V2296">
        <f t="shared" si="272"/>
        <v>0</v>
      </c>
      <c r="W2296">
        <f t="shared" si="272"/>
        <v>0</v>
      </c>
      <c r="X2296">
        <f t="shared" si="272"/>
        <v>0</v>
      </c>
    </row>
    <row r="2297" spans="3:24" ht="30" customHeight="1" thickTop="1" thickBot="1" x14ac:dyDescent="0.25">
      <c r="C2297" s="108"/>
      <c r="D2297" s="108"/>
      <c r="E2297" s="115"/>
      <c r="F2297" s="115"/>
      <c r="H2297" t="str">
        <f t="shared" si="266"/>
        <v/>
      </c>
      <c r="I2297" t="str">
        <f t="shared" si="267"/>
        <v/>
      </c>
      <c r="J2297" t="str">
        <f t="shared" si="268"/>
        <v/>
      </c>
      <c r="K2297" t="str">
        <f t="shared" si="269"/>
        <v/>
      </c>
      <c r="M2297">
        <f t="shared" si="271"/>
        <v>0</v>
      </c>
      <c r="N2297">
        <f t="shared" si="272"/>
        <v>0</v>
      </c>
      <c r="O2297">
        <f t="shared" si="272"/>
        <v>0</v>
      </c>
      <c r="P2297">
        <f t="shared" si="272"/>
        <v>0</v>
      </c>
      <c r="Q2297">
        <f t="shared" si="272"/>
        <v>0</v>
      </c>
      <c r="R2297">
        <f t="shared" si="272"/>
        <v>0</v>
      </c>
      <c r="S2297">
        <f t="shared" si="272"/>
        <v>0</v>
      </c>
      <c r="T2297">
        <f t="shared" si="272"/>
        <v>0</v>
      </c>
      <c r="U2297">
        <f t="shared" si="272"/>
        <v>0</v>
      </c>
      <c r="V2297">
        <f t="shared" si="272"/>
        <v>0</v>
      </c>
      <c r="W2297">
        <f t="shared" si="272"/>
        <v>0</v>
      </c>
      <c r="X2297">
        <f t="shared" si="272"/>
        <v>0</v>
      </c>
    </row>
    <row r="2298" spans="3:24" ht="30" customHeight="1" thickTop="1" thickBot="1" x14ac:dyDescent="0.25">
      <c r="C2298" s="108"/>
      <c r="D2298" s="108"/>
      <c r="E2298" s="115"/>
      <c r="F2298" s="115"/>
      <c r="H2298" t="str">
        <f t="shared" si="266"/>
        <v/>
      </c>
      <c r="I2298" t="str">
        <f t="shared" si="267"/>
        <v/>
      </c>
      <c r="J2298" t="str">
        <f t="shared" si="268"/>
        <v/>
      </c>
      <c r="K2298" t="str">
        <f t="shared" si="269"/>
        <v/>
      </c>
      <c r="M2298">
        <f t="shared" si="271"/>
        <v>0</v>
      </c>
      <c r="N2298">
        <f t="shared" si="272"/>
        <v>0</v>
      </c>
      <c r="O2298">
        <f t="shared" si="272"/>
        <v>0</v>
      </c>
      <c r="P2298">
        <f t="shared" si="272"/>
        <v>0</v>
      </c>
      <c r="Q2298">
        <f t="shared" si="272"/>
        <v>0</v>
      </c>
      <c r="R2298">
        <f t="shared" si="272"/>
        <v>0</v>
      </c>
      <c r="S2298">
        <f t="shared" si="272"/>
        <v>0</v>
      </c>
      <c r="T2298">
        <f t="shared" si="272"/>
        <v>0</v>
      </c>
      <c r="U2298">
        <f t="shared" si="272"/>
        <v>0</v>
      </c>
      <c r="V2298">
        <f t="shared" si="272"/>
        <v>0</v>
      </c>
      <c r="W2298">
        <f t="shared" si="272"/>
        <v>0</v>
      </c>
      <c r="X2298">
        <f t="shared" si="272"/>
        <v>0</v>
      </c>
    </row>
    <row r="2299" spans="3:24" ht="30" customHeight="1" thickTop="1" thickBot="1" x14ac:dyDescent="0.25">
      <c r="C2299" s="108"/>
      <c r="D2299" s="108"/>
      <c r="E2299" s="115"/>
      <c r="F2299" s="115"/>
      <c r="H2299" t="str">
        <f t="shared" si="266"/>
        <v/>
      </c>
      <c r="I2299" t="str">
        <f t="shared" si="267"/>
        <v/>
      </c>
      <c r="J2299" t="str">
        <f t="shared" si="268"/>
        <v/>
      </c>
      <c r="K2299" t="str">
        <f t="shared" si="269"/>
        <v/>
      </c>
      <c r="M2299">
        <f t="shared" si="271"/>
        <v>0</v>
      </c>
      <c r="N2299">
        <f t="shared" si="272"/>
        <v>0</v>
      </c>
      <c r="O2299">
        <f t="shared" si="272"/>
        <v>0</v>
      </c>
      <c r="P2299">
        <f t="shared" si="272"/>
        <v>0</v>
      </c>
      <c r="Q2299">
        <f t="shared" si="272"/>
        <v>0</v>
      </c>
      <c r="R2299">
        <f t="shared" si="272"/>
        <v>0</v>
      </c>
      <c r="S2299">
        <f t="shared" si="272"/>
        <v>0</v>
      </c>
      <c r="T2299">
        <f t="shared" si="272"/>
        <v>0</v>
      </c>
      <c r="U2299">
        <f t="shared" si="272"/>
        <v>0</v>
      </c>
      <c r="V2299">
        <f t="shared" si="272"/>
        <v>0</v>
      </c>
      <c r="W2299">
        <f t="shared" si="272"/>
        <v>0</v>
      </c>
      <c r="X2299">
        <f t="shared" si="272"/>
        <v>0</v>
      </c>
    </row>
    <row r="2300" spans="3:24" ht="30" customHeight="1" thickTop="1" thickBot="1" x14ac:dyDescent="0.25">
      <c r="C2300" s="108"/>
      <c r="D2300" s="108"/>
      <c r="E2300" s="115"/>
      <c r="F2300" s="115"/>
      <c r="H2300" t="str">
        <f t="shared" si="266"/>
        <v/>
      </c>
      <c r="I2300" t="str">
        <f t="shared" si="267"/>
        <v/>
      </c>
      <c r="J2300" t="str">
        <f t="shared" si="268"/>
        <v/>
      </c>
      <c r="K2300" t="str">
        <f t="shared" si="269"/>
        <v/>
      </c>
      <c r="M2300">
        <f t="shared" si="271"/>
        <v>0</v>
      </c>
      <c r="N2300">
        <f t="shared" si="272"/>
        <v>0</v>
      </c>
      <c r="O2300">
        <f t="shared" si="272"/>
        <v>0</v>
      </c>
      <c r="P2300">
        <f t="shared" si="272"/>
        <v>0</v>
      </c>
      <c r="Q2300">
        <f t="shared" si="272"/>
        <v>0</v>
      </c>
      <c r="R2300">
        <f t="shared" si="272"/>
        <v>0</v>
      </c>
      <c r="S2300">
        <f t="shared" si="272"/>
        <v>0</v>
      </c>
      <c r="T2300">
        <f t="shared" si="272"/>
        <v>0</v>
      </c>
      <c r="U2300">
        <f t="shared" si="272"/>
        <v>0</v>
      </c>
      <c r="V2300">
        <f t="shared" si="272"/>
        <v>0</v>
      </c>
      <c r="W2300">
        <f t="shared" si="272"/>
        <v>0</v>
      </c>
      <c r="X2300">
        <f t="shared" si="272"/>
        <v>0</v>
      </c>
    </row>
    <row r="2301" spans="3:24" ht="30" customHeight="1" thickTop="1" thickBot="1" x14ac:dyDescent="0.25">
      <c r="C2301" s="108"/>
      <c r="D2301" s="108"/>
      <c r="E2301" s="115"/>
      <c r="F2301" s="115"/>
      <c r="H2301" t="str">
        <f t="shared" si="266"/>
        <v/>
      </c>
      <c r="I2301" t="str">
        <f t="shared" si="267"/>
        <v/>
      </c>
      <c r="J2301" t="str">
        <f t="shared" si="268"/>
        <v/>
      </c>
      <c r="K2301" t="str">
        <f t="shared" si="269"/>
        <v/>
      </c>
      <c r="M2301">
        <f t="shared" si="271"/>
        <v>0</v>
      </c>
      <c r="N2301">
        <f t="shared" si="272"/>
        <v>0</v>
      </c>
      <c r="O2301">
        <f t="shared" si="272"/>
        <v>0</v>
      </c>
      <c r="P2301">
        <f t="shared" si="272"/>
        <v>0</v>
      </c>
      <c r="Q2301">
        <f t="shared" si="272"/>
        <v>0</v>
      </c>
      <c r="R2301">
        <f t="shared" si="272"/>
        <v>0</v>
      </c>
      <c r="S2301">
        <f t="shared" si="272"/>
        <v>0</v>
      </c>
      <c r="T2301">
        <f t="shared" si="272"/>
        <v>0</v>
      </c>
      <c r="U2301">
        <f t="shared" si="272"/>
        <v>0</v>
      </c>
      <c r="V2301">
        <f t="shared" si="272"/>
        <v>0</v>
      </c>
      <c r="W2301">
        <f t="shared" si="272"/>
        <v>0</v>
      </c>
      <c r="X2301">
        <f t="shared" si="272"/>
        <v>0</v>
      </c>
    </row>
    <row r="2302" spans="3:24" ht="30" customHeight="1" thickTop="1" thickBot="1" x14ac:dyDescent="0.25">
      <c r="C2302" s="108"/>
      <c r="D2302" s="108"/>
      <c r="E2302" s="115"/>
      <c r="F2302" s="115"/>
      <c r="H2302" t="str">
        <f t="shared" si="266"/>
        <v/>
      </c>
      <c r="I2302" t="str">
        <f t="shared" si="267"/>
        <v/>
      </c>
      <c r="J2302" t="str">
        <f t="shared" si="268"/>
        <v/>
      </c>
      <c r="K2302" t="str">
        <f t="shared" si="269"/>
        <v/>
      </c>
      <c r="M2302">
        <f t="shared" si="271"/>
        <v>0</v>
      </c>
      <c r="N2302">
        <f t="shared" si="272"/>
        <v>0</v>
      </c>
      <c r="O2302">
        <f t="shared" si="272"/>
        <v>0</v>
      </c>
      <c r="P2302">
        <f t="shared" si="272"/>
        <v>0</v>
      </c>
      <c r="Q2302">
        <f t="shared" si="272"/>
        <v>0</v>
      </c>
      <c r="R2302">
        <f t="shared" si="272"/>
        <v>0</v>
      </c>
      <c r="S2302">
        <f t="shared" si="272"/>
        <v>0</v>
      </c>
      <c r="T2302">
        <f t="shared" si="272"/>
        <v>0</v>
      </c>
      <c r="U2302">
        <f t="shared" si="272"/>
        <v>0</v>
      </c>
      <c r="V2302">
        <f t="shared" si="272"/>
        <v>0</v>
      </c>
      <c r="W2302">
        <f t="shared" si="272"/>
        <v>0</v>
      </c>
      <c r="X2302">
        <f t="shared" si="272"/>
        <v>0</v>
      </c>
    </row>
    <row r="2303" spans="3:24" ht="30" customHeight="1" thickTop="1" thickBot="1" x14ac:dyDescent="0.25">
      <c r="C2303" s="108"/>
      <c r="D2303" s="108"/>
      <c r="E2303" s="115"/>
      <c r="F2303" s="115"/>
      <c r="H2303" t="str">
        <f t="shared" si="266"/>
        <v/>
      </c>
      <c r="I2303" t="str">
        <f t="shared" si="267"/>
        <v/>
      </c>
      <c r="J2303" t="str">
        <f t="shared" si="268"/>
        <v/>
      </c>
      <c r="K2303" t="str">
        <f t="shared" si="269"/>
        <v/>
      </c>
      <c r="M2303">
        <f t="shared" si="271"/>
        <v>0</v>
      </c>
      <c r="N2303">
        <f t="shared" si="272"/>
        <v>0</v>
      </c>
      <c r="O2303">
        <f t="shared" si="272"/>
        <v>0</v>
      </c>
      <c r="P2303">
        <f t="shared" si="272"/>
        <v>0</v>
      </c>
      <c r="Q2303">
        <f t="shared" si="272"/>
        <v>0</v>
      </c>
      <c r="R2303">
        <f t="shared" si="272"/>
        <v>0</v>
      </c>
      <c r="S2303">
        <f t="shared" si="272"/>
        <v>0</v>
      </c>
      <c r="T2303">
        <f t="shared" si="272"/>
        <v>0</v>
      </c>
      <c r="U2303">
        <f t="shared" si="272"/>
        <v>0</v>
      </c>
      <c r="V2303">
        <f t="shared" si="272"/>
        <v>0</v>
      </c>
      <c r="W2303">
        <f t="shared" si="272"/>
        <v>0</v>
      </c>
      <c r="X2303">
        <f t="shared" si="272"/>
        <v>0</v>
      </c>
    </row>
    <row r="2304" spans="3:24" ht="30" customHeight="1" thickTop="1" thickBot="1" x14ac:dyDescent="0.25">
      <c r="C2304" s="108"/>
      <c r="D2304" s="108"/>
      <c r="E2304" s="115"/>
      <c r="F2304" s="115"/>
      <c r="H2304" t="str">
        <f t="shared" si="266"/>
        <v/>
      </c>
      <c r="I2304" t="str">
        <f t="shared" si="267"/>
        <v/>
      </c>
      <c r="J2304" t="str">
        <f t="shared" si="268"/>
        <v/>
      </c>
      <c r="K2304" t="str">
        <f t="shared" si="269"/>
        <v/>
      </c>
      <c r="M2304">
        <f t="shared" si="271"/>
        <v>0</v>
      </c>
      <c r="N2304">
        <f t="shared" si="272"/>
        <v>0</v>
      </c>
      <c r="O2304">
        <f t="shared" si="272"/>
        <v>0</v>
      </c>
      <c r="P2304">
        <f t="shared" si="272"/>
        <v>0</v>
      </c>
      <c r="Q2304">
        <f t="shared" si="272"/>
        <v>0</v>
      </c>
      <c r="R2304">
        <f t="shared" si="272"/>
        <v>0</v>
      </c>
      <c r="S2304">
        <f t="shared" si="272"/>
        <v>0</v>
      </c>
      <c r="T2304">
        <f t="shared" si="272"/>
        <v>0</v>
      </c>
      <c r="U2304">
        <f t="shared" si="272"/>
        <v>0</v>
      </c>
      <c r="V2304">
        <f t="shared" si="272"/>
        <v>0</v>
      </c>
      <c r="W2304">
        <f t="shared" si="272"/>
        <v>0</v>
      </c>
      <c r="X2304">
        <f t="shared" si="272"/>
        <v>0</v>
      </c>
    </row>
    <row r="2305" spans="3:24" ht="30" customHeight="1" thickTop="1" thickBot="1" x14ac:dyDescent="0.25">
      <c r="C2305" s="108"/>
      <c r="D2305" s="108"/>
      <c r="E2305" s="115"/>
      <c r="F2305" s="115"/>
      <c r="H2305" t="str">
        <f t="shared" si="266"/>
        <v/>
      </c>
      <c r="I2305" t="str">
        <f t="shared" si="267"/>
        <v/>
      </c>
      <c r="J2305" t="str">
        <f t="shared" si="268"/>
        <v/>
      </c>
      <c r="K2305" t="str">
        <f t="shared" si="269"/>
        <v/>
      </c>
      <c r="M2305">
        <f t="shared" si="271"/>
        <v>0</v>
      </c>
      <c r="N2305">
        <f t="shared" si="272"/>
        <v>0</v>
      </c>
      <c r="O2305">
        <f t="shared" si="272"/>
        <v>0</v>
      </c>
      <c r="P2305">
        <f t="shared" si="272"/>
        <v>0</v>
      </c>
      <c r="Q2305">
        <f t="shared" si="272"/>
        <v>0</v>
      </c>
      <c r="R2305">
        <f t="shared" si="272"/>
        <v>0</v>
      </c>
      <c r="S2305">
        <f t="shared" si="272"/>
        <v>0</v>
      </c>
      <c r="T2305">
        <f t="shared" si="272"/>
        <v>0</v>
      </c>
      <c r="U2305">
        <f t="shared" si="272"/>
        <v>0</v>
      </c>
      <c r="V2305">
        <f t="shared" si="272"/>
        <v>0</v>
      </c>
      <c r="W2305">
        <f t="shared" si="272"/>
        <v>0</v>
      </c>
      <c r="X2305">
        <f t="shared" si="272"/>
        <v>0</v>
      </c>
    </row>
    <row r="2306" spans="3:24" ht="30" customHeight="1" thickTop="1" thickBot="1" x14ac:dyDescent="0.25">
      <c r="C2306" s="108"/>
      <c r="D2306" s="108"/>
      <c r="E2306" s="115"/>
      <c r="F2306" s="115"/>
      <c r="H2306" t="str">
        <f t="shared" si="266"/>
        <v/>
      </c>
      <c r="I2306" t="str">
        <f t="shared" si="267"/>
        <v/>
      </c>
      <c r="J2306" t="str">
        <f t="shared" si="268"/>
        <v/>
      </c>
      <c r="K2306" t="str">
        <f t="shared" si="269"/>
        <v/>
      </c>
      <c r="M2306">
        <f t="shared" si="271"/>
        <v>0</v>
      </c>
      <c r="N2306">
        <f t="shared" si="272"/>
        <v>0</v>
      </c>
      <c r="O2306">
        <f t="shared" si="272"/>
        <v>0</v>
      </c>
      <c r="P2306">
        <f t="shared" si="272"/>
        <v>0</v>
      </c>
      <c r="Q2306">
        <f t="shared" si="272"/>
        <v>0</v>
      </c>
      <c r="R2306">
        <f t="shared" si="272"/>
        <v>0</v>
      </c>
      <c r="S2306">
        <f t="shared" si="272"/>
        <v>0</v>
      </c>
      <c r="T2306">
        <f t="shared" si="272"/>
        <v>0</v>
      </c>
      <c r="U2306">
        <f t="shared" si="272"/>
        <v>0</v>
      </c>
      <c r="V2306">
        <f t="shared" si="272"/>
        <v>0</v>
      </c>
      <c r="W2306">
        <f t="shared" si="272"/>
        <v>0</v>
      </c>
      <c r="X2306">
        <f t="shared" ref="N2306:X2330" si="273">IF(ISERROR(IF(AND($H2306&lt;=X$6,$J2306&gt;=X$6),1,0)),"",IF(AND($H2306&lt;=X$6,$J2306&gt;=X$6),1,0))</f>
        <v>0</v>
      </c>
    </row>
    <row r="2307" spans="3:24" ht="30" customHeight="1" thickTop="1" thickBot="1" x14ac:dyDescent="0.25">
      <c r="C2307" s="108"/>
      <c r="D2307" s="108"/>
      <c r="E2307" s="115"/>
      <c r="F2307" s="115"/>
      <c r="H2307" t="str">
        <f t="shared" si="266"/>
        <v/>
      </c>
      <c r="I2307" t="str">
        <f t="shared" si="267"/>
        <v/>
      </c>
      <c r="J2307" t="str">
        <f t="shared" si="268"/>
        <v/>
      </c>
      <c r="K2307" t="str">
        <f t="shared" si="269"/>
        <v/>
      </c>
      <c r="M2307">
        <f t="shared" si="271"/>
        <v>0</v>
      </c>
      <c r="N2307">
        <f t="shared" si="273"/>
        <v>0</v>
      </c>
      <c r="O2307">
        <f t="shared" si="273"/>
        <v>0</v>
      </c>
      <c r="P2307">
        <f t="shared" si="273"/>
        <v>0</v>
      </c>
      <c r="Q2307">
        <f t="shared" si="273"/>
        <v>0</v>
      </c>
      <c r="R2307">
        <f t="shared" si="273"/>
        <v>0</v>
      </c>
      <c r="S2307">
        <f t="shared" si="273"/>
        <v>0</v>
      </c>
      <c r="T2307">
        <f t="shared" si="273"/>
        <v>0</v>
      </c>
      <c r="U2307">
        <f t="shared" si="273"/>
        <v>0</v>
      </c>
      <c r="V2307">
        <f t="shared" si="273"/>
        <v>0</v>
      </c>
      <c r="W2307">
        <f t="shared" si="273"/>
        <v>0</v>
      </c>
      <c r="X2307">
        <f t="shared" si="273"/>
        <v>0</v>
      </c>
    </row>
    <row r="2308" spans="3:24" ht="30" customHeight="1" thickTop="1" thickBot="1" x14ac:dyDescent="0.25">
      <c r="C2308" s="108"/>
      <c r="D2308" s="108"/>
      <c r="E2308" s="115"/>
      <c r="F2308" s="115"/>
      <c r="H2308" t="str">
        <f t="shared" si="266"/>
        <v/>
      </c>
      <c r="I2308" t="str">
        <f t="shared" si="267"/>
        <v/>
      </c>
      <c r="J2308" t="str">
        <f t="shared" si="268"/>
        <v/>
      </c>
      <c r="K2308" t="str">
        <f t="shared" si="269"/>
        <v/>
      </c>
      <c r="M2308">
        <f t="shared" si="271"/>
        <v>0</v>
      </c>
      <c r="N2308">
        <f t="shared" si="273"/>
        <v>0</v>
      </c>
      <c r="O2308">
        <f t="shared" si="273"/>
        <v>0</v>
      </c>
      <c r="P2308">
        <f t="shared" si="273"/>
        <v>0</v>
      </c>
      <c r="Q2308">
        <f t="shared" si="273"/>
        <v>0</v>
      </c>
      <c r="R2308">
        <f t="shared" si="273"/>
        <v>0</v>
      </c>
      <c r="S2308">
        <f t="shared" si="273"/>
        <v>0</v>
      </c>
      <c r="T2308">
        <f t="shared" si="273"/>
        <v>0</v>
      </c>
      <c r="U2308">
        <f t="shared" si="273"/>
        <v>0</v>
      </c>
      <c r="V2308">
        <f t="shared" si="273"/>
        <v>0</v>
      </c>
      <c r="W2308">
        <f t="shared" si="273"/>
        <v>0</v>
      </c>
      <c r="X2308">
        <f t="shared" si="273"/>
        <v>0</v>
      </c>
    </row>
    <row r="2309" spans="3:24" ht="30" customHeight="1" thickTop="1" thickBot="1" x14ac:dyDescent="0.25">
      <c r="C2309" s="108"/>
      <c r="D2309" s="108"/>
      <c r="E2309" s="115"/>
      <c r="F2309" s="115"/>
      <c r="H2309" t="str">
        <f t="shared" si="266"/>
        <v/>
      </c>
      <c r="I2309" t="str">
        <f t="shared" si="267"/>
        <v/>
      </c>
      <c r="J2309" t="str">
        <f t="shared" si="268"/>
        <v/>
      </c>
      <c r="K2309" t="str">
        <f t="shared" si="269"/>
        <v/>
      </c>
      <c r="M2309">
        <f t="shared" si="271"/>
        <v>0</v>
      </c>
      <c r="N2309">
        <f t="shared" si="273"/>
        <v>0</v>
      </c>
      <c r="O2309">
        <f t="shared" si="273"/>
        <v>0</v>
      </c>
      <c r="P2309">
        <f t="shared" si="273"/>
        <v>0</v>
      </c>
      <c r="Q2309">
        <f t="shared" si="273"/>
        <v>0</v>
      </c>
      <c r="R2309">
        <f t="shared" si="273"/>
        <v>0</v>
      </c>
      <c r="S2309">
        <f t="shared" si="273"/>
        <v>0</v>
      </c>
      <c r="T2309">
        <f t="shared" si="273"/>
        <v>0</v>
      </c>
      <c r="U2309">
        <f t="shared" si="273"/>
        <v>0</v>
      </c>
      <c r="V2309">
        <f t="shared" si="273"/>
        <v>0</v>
      </c>
      <c r="W2309">
        <f t="shared" si="273"/>
        <v>0</v>
      </c>
      <c r="X2309">
        <f t="shared" si="273"/>
        <v>0</v>
      </c>
    </row>
    <row r="2310" spans="3:24" ht="30" customHeight="1" thickTop="1" thickBot="1" x14ac:dyDescent="0.25">
      <c r="C2310" s="108"/>
      <c r="D2310" s="108"/>
      <c r="E2310" s="115"/>
      <c r="F2310" s="115"/>
      <c r="H2310" t="str">
        <f t="shared" si="266"/>
        <v/>
      </c>
      <c r="I2310" t="str">
        <f t="shared" si="267"/>
        <v/>
      </c>
      <c r="J2310" t="str">
        <f t="shared" si="268"/>
        <v/>
      </c>
      <c r="K2310" t="str">
        <f t="shared" si="269"/>
        <v/>
      </c>
      <c r="M2310">
        <f t="shared" si="271"/>
        <v>0</v>
      </c>
      <c r="N2310">
        <f t="shared" si="273"/>
        <v>0</v>
      </c>
      <c r="O2310">
        <f t="shared" si="273"/>
        <v>0</v>
      </c>
      <c r="P2310">
        <f t="shared" si="273"/>
        <v>0</v>
      </c>
      <c r="Q2310">
        <f t="shared" si="273"/>
        <v>0</v>
      </c>
      <c r="R2310">
        <f t="shared" si="273"/>
        <v>0</v>
      </c>
      <c r="S2310">
        <f t="shared" si="273"/>
        <v>0</v>
      </c>
      <c r="T2310">
        <f t="shared" si="273"/>
        <v>0</v>
      </c>
      <c r="U2310">
        <f t="shared" si="273"/>
        <v>0</v>
      </c>
      <c r="V2310">
        <f t="shared" si="273"/>
        <v>0</v>
      </c>
      <c r="W2310">
        <f t="shared" si="273"/>
        <v>0</v>
      </c>
      <c r="X2310">
        <f t="shared" si="273"/>
        <v>0</v>
      </c>
    </row>
    <row r="2311" spans="3:24" ht="30" customHeight="1" thickTop="1" thickBot="1" x14ac:dyDescent="0.25">
      <c r="C2311" s="108"/>
      <c r="D2311" s="108"/>
      <c r="E2311" s="115"/>
      <c r="F2311" s="115"/>
      <c r="H2311" t="str">
        <f t="shared" si="266"/>
        <v/>
      </c>
      <c r="I2311" t="str">
        <f t="shared" si="267"/>
        <v/>
      </c>
      <c r="J2311" t="str">
        <f t="shared" si="268"/>
        <v/>
      </c>
      <c r="K2311" t="str">
        <f t="shared" si="269"/>
        <v/>
      </c>
      <c r="M2311">
        <f t="shared" si="271"/>
        <v>0</v>
      </c>
      <c r="N2311">
        <f t="shared" si="273"/>
        <v>0</v>
      </c>
      <c r="O2311">
        <f t="shared" si="273"/>
        <v>0</v>
      </c>
      <c r="P2311">
        <f t="shared" si="273"/>
        <v>0</v>
      </c>
      <c r="Q2311">
        <f t="shared" si="273"/>
        <v>0</v>
      </c>
      <c r="R2311">
        <f t="shared" si="273"/>
        <v>0</v>
      </c>
      <c r="S2311">
        <f t="shared" si="273"/>
        <v>0</v>
      </c>
      <c r="T2311">
        <f t="shared" si="273"/>
        <v>0</v>
      </c>
      <c r="U2311">
        <f t="shared" si="273"/>
        <v>0</v>
      </c>
      <c r="V2311">
        <f t="shared" si="273"/>
        <v>0</v>
      </c>
      <c r="W2311">
        <f t="shared" si="273"/>
        <v>0</v>
      </c>
      <c r="X2311">
        <f t="shared" si="273"/>
        <v>0</v>
      </c>
    </row>
    <row r="2312" spans="3:24" ht="30" customHeight="1" thickTop="1" thickBot="1" x14ac:dyDescent="0.25">
      <c r="C2312" s="108"/>
      <c r="D2312" s="108"/>
      <c r="E2312" s="115"/>
      <c r="F2312" s="115"/>
      <c r="H2312" t="str">
        <f t="shared" si="266"/>
        <v/>
      </c>
      <c r="I2312" t="str">
        <f t="shared" si="267"/>
        <v/>
      </c>
      <c r="J2312" t="str">
        <f t="shared" si="268"/>
        <v/>
      </c>
      <c r="K2312" t="str">
        <f t="shared" si="269"/>
        <v/>
      </c>
      <c r="M2312">
        <f t="shared" si="271"/>
        <v>0</v>
      </c>
      <c r="N2312">
        <f t="shared" si="273"/>
        <v>0</v>
      </c>
      <c r="O2312">
        <f t="shared" si="273"/>
        <v>0</v>
      </c>
      <c r="P2312">
        <f t="shared" si="273"/>
        <v>0</v>
      </c>
      <c r="Q2312">
        <f t="shared" si="273"/>
        <v>0</v>
      </c>
      <c r="R2312">
        <f t="shared" si="273"/>
        <v>0</v>
      </c>
      <c r="S2312">
        <f t="shared" si="273"/>
        <v>0</v>
      </c>
      <c r="T2312">
        <f t="shared" si="273"/>
        <v>0</v>
      </c>
      <c r="U2312">
        <f t="shared" si="273"/>
        <v>0</v>
      </c>
      <c r="V2312">
        <f t="shared" si="273"/>
        <v>0</v>
      </c>
      <c r="W2312">
        <f t="shared" si="273"/>
        <v>0</v>
      </c>
      <c r="X2312">
        <f t="shared" si="273"/>
        <v>0</v>
      </c>
    </row>
    <row r="2313" spans="3:24" ht="30" customHeight="1" thickTop="1" thickBot="1" x14ac:dyDescent="0.25">
      <c r="C2313" s="108"/>
      <c r="D2313" s="108"/>
      <c r="E2313" s="115"/>
      <c r="F2313" s="115"/>
      <c r="H2313" t="str">
        <f t="shared" ref="H2313:H2376" si="274">IF(ISERROR(IF(E2313="","",MONTH(E2313))),"",IF(E2313="","",MONTH(E2313)))</f>
        <v/>
      </c>
      <c r="I2313" t="str">
        <f t="shared" ref="I2313:I2376" si="275">IF(ISERROR(IF(E2313="","",YEAR(E2313))),"",IF(E2313="","",YEAR(E2313)))</f>
        <v/>
      </c>
      <c r="J2313" t="str">
        <f t="shared" ref="J2313:J2376" si="276">IF(ISERROR(IF(F2313="","",MONTH(F2313))),"",IF(F2313="","",MONTH(F2313)))</f>
        <v/>
      </c>
      <c r="K2313" t="str">
        <f t="shared" ref="K2313:K2376" si="277">IF(ISERROR(IF(F2313="","",YEAR(F2313))),"",IF(F2313="","",YEAR(F2313)))</f>
        <v/>
      </c>
      <c r="M2313">
        <f t="shared" si="271"/>
        <v>0</v>
      </c>
      <c r="N2313">
        <f t="shared" si="273"/>
        <v>0</v>
      </c>
      <c r="O2313">
        <f t="shared" si="273"/>
        <v>0</v>
      </c>
      <c r="P2313">
        <f t="shared" si="273"/>
        <v>0</v>
      </c>
      <c r="Q2313">
        <f t="shared" si="273"/>
        <v>0</v>
      </c>
      <c r="R2313">
        <f t="shared" si="273"/>
        <v>0</v>
      </c>
      <c r="S2313">
        <f t="shared" si="273"/>
        <v>0</v>
      </c>
      <c r="T2313">
        <f t="shared" si="273"/>
        <v>0</v>
      </c>
      <c r="U2313">
        <f t="shared" si="273"/>
        <v>0</v>
      </c>
      <c r="V2313">
        <f t="shared" si="273"/>
        <v>0</v>
      </c>
      <c r="W2313">
        <f t="shared" si="273"/>
        <v>0</v>
      </c>
      <c r="X2313">
        <f t="shared" si="273"/>
        <v>0</v>
      </c>
    </row>
    <row r="2314" spans="3:24" ht="30" customHeight="1" thickTop="1" thickBot="1" x14ac:dyDescent="0.25">
      <c r="C2314" s="108"/>
      <c r="D2314" s="108"/>
      <c r="E2314" s="115"/>
      <c r="F2314" s="115"/>
      <c r="H2314" t="str">
        <f t="shared" si="274"/>
        <v/>
      </c>
      <c r="I2314" t="str">
        <f t="shared" si="275"/>
        <v/>
      </c>
      <c r="J2314" t="str">
        <f t="shared" si="276"/>
        <v/>
      </c>
      <c r="K2314" t="str">
        <f t="shared" si="277"/>
        <v/>
      </c>
      <c r="M2314">
        <f t="shared" si="271"/>
        <v>0</v>
      </c>
      <c r="N2314">
        <f t="shared" si="273"/>
        <v>0</v>
      </c>
      <c r="O2314">
        <f t="shared" si="273"/>
        <v>0</v>
      </c>
      <c r="P2314">
        <f t="shared" si="273"/>
        <v>0</v>
      </c>
      <c r="Q2314">
        <f t="shared" si="273"/>
        <v>0</v>
      </c>
      <c r="R2314">
        <f t="shared" si="273"/>
        <v>0</v>
      </c>
      <c r="S2314">
        <f t="shared" si="273"/>
        <v>0</v>
      </c>
      <c r="T2314">
        <f t="shared" si="273"/>
        <v>0</v>
      </c>
      <c r="U2314">
        <f t="shared" si="273"/>
        <v>0</v>
      </c>
      <c r="V2314">
        <f t="shared" si="273"/>
        <v>0</v>
      </c>
      <c r="W2314">
        <f t="shared" si="273"/>
        <v>0</v>
      </c>
      <c r="X2314">
        <f t="shared" si="273"/>
        <v>0</v>
      </c>
    </row>
    <row r="2315" spans="3:24" ht="30" customHeight="1" thickTop="1" thickBot="1" x14ac:dyDescent="0.25">
      <c r="C2315" s="108"/>
      <c r="D2315" s="108"/>
      <c r="E2315" s="115"/>
      <c r="F2315" s="115"/>
      <c r="H2315" t="str">
        <f t="shared" si="274"/>
        <v/>
      </c>
      <c r="I2315" t="str">
        <f t="shared" si="275"/>
        <v/>
      </c>
      <c r="J2315" t="str">
        <f t="shared" si="276"/>
        <v/>
      </c>
      <c r="K2315" t="str">
        <f t="shared" si="277"/>
        <v/>
      </c>
      <c r="M2315">
        <f t="shared" si="271"/>
        <v>0</v>
      </c>
      <c r="N2315">
        <f t="shared" si="273"/>
        <v>0</v>
      </c>
      <c r="O2315">
        <f t="shared" si="273"/>
        <v>0</v>
      </c>
      <c r="P2315">
        <f t="shared" si="273"/>
        <v>0</v>
      </c>
      <c r="Q2315">
        <f t="shared" si="273"/>
        <v>0</v>
      </c>
      <c r="R2315">
        <f t="shared" si="273"/>
        <v>0</v>
      </c>
      <c r="S2315">
        <f t="shared" si="273"/>
        <v>0</v>
      </c>
      <c r="T2315">
        <f t="shared" si="273"/>
        <v>0</v>
      </c>
      <c r="U2315">
        <f t="shared" si="273"/>
        <v>0</v>
      </c>
      <c r="V2315">
        <f t="shared" si="273"/>
        <v>0</v>
      </c>
      <c r="W2315">
        <f t="shared" si="273"/>
        <v>0</v>
      </c>
      <c r="X2315">
        <f t="shared" si="273"/>
        <v>0</v>
      </c>
    </row>
    <row r="2316" spans="3:24" ht="30" customHeight="1" thickTop="1" thickBot="1" x14ac:dyDescent="0.25">
      <c r="C2316" s="108"/>
      <c r="D2316" s="108"/>
      <c r="E2316" s="115"/>
      <c r="F2316" s="115"/>
      <c r="H2316" t="str">
        <f t="shared" si="274"/>
        <v/>
      </c>
      <c r="I2316" t="str">
        <f t="shared" si="275"/>
        <v/>
      </c>
      <c r="J2316" t="str">
        <f t="shared" si="276"/>
        <v/>
      </c>
      <c r="K2316" t="str">
        <f t="shared" si="277"/>
        <v/>
      </c>
      <c r="M2316">
        <f t="shared" si="271"/>
        <v>0</v>
      </c>
      <c r="N2316">
        <f t="shared" si="273"/>
        <v>0</v>
      </c>
      <c r="O2316">
        <f t="shared" si="273"/>
        <v>0</v>
      </c>
      <c r="P2316">
        <f t="shared" si="273"/>
        <v>0</v>
      </c>
      <c r="Q2316">
        <f t="shared" si="273"/>
        <v>0</v>
      </c>
      <c r="R2316">
        <f t="shared" si="273"/>
        <v>0</v>
      </c>
      <c r="S2316">
        <f t="shared" si="273"/>
        <v>0</v>
      </c>
      <c r="T2316">
        <f t="shared" si="273"/>
        <v>0</v>
      </c>
      <c r="U2316">
        <f t="shared" si="273"/>
        <v>0</v>
      </c>
      <c r="V2316">
        <f t="shared" si="273"/>
        <v>0</v>
      </c>
      <c r="W2316">
        <f t="shared" si="273"/>
        <v>0</v>
      </c>
      <c r="X2316">
        <f t="shared" si="273"/>
        <v>0</v>
      </c>
    </row>
    <row r="2317" spans="3:24" ht="30" customHeight="1" thickTop="1" thickBot="1" x14ac:dyDescent="0.25">
      <c r="C2317" s="108"/>
      <c r="D2317" s="108"/>
      <c r="E2317" s="115"/>
      <c r="F2317" s="115"/>
      <c r="H2317" t="str">
        <f t="shared" si="274"/>
        <v/>
      </c>
      <c r="I2317" t="str">
        <f t="shared" si="275"/>
        <v/>
      </c>
      <c r="J2317" t="str">
        <f t="shared" si="276"/>
        <v/>
      </c>
      <c r="K2317" t="str">
        <f t="shared" si="277"/>
        <v/>
      </c>
      <c r="M2317">
        <f t="shared" si="271"/>
        <v>0</v>
      </c>
      <c r="N2317">
        <f t="shared" si="273"/>
        <v>0</v>
      </c>
      <c r="O2317">
        <f t="shared" si="273"/>
        <v>0</v>
      </c>
      <c r="P2317">
        <f t="shared" si="273"/>
        <v>0</v>
      </c>
      <c r="Q2317">
        <f t="shared" si="273"/>
        <v>0</v>
      </c>
      <c r="R2317">
        <f t="shared" si="273"/>
        <v>0</v>
      </c>
      <c r="S2317">
        <f t="shared" si="273"/>
        <v>0</v>
      </c>
      <c r="T2317">
        <f t="shared" si="273"/>
        <v>0</v>
      </c>
      <c r="U2317">
        <f t="shared" si="273"/>
        <v>0</v>
      </c>
      <c r="V2317">
        <f t="shared" si="273"/>
        <v>0</v>
      </c>
      <c r="W2317">
        <f t="shared" si="273"/>
        <v>0</v>
      </c>
      <c r="X2317">
        <f t="shared" si="273"/>
        <v>0</v>
      </c>
    </row>
    <row r="2318" spans="3:24" ht="30" customHeight="1" thickTop="1" thickBot="1" x14ac:dyDescent="0.25">
      <c r="C2318" s="108"/>
      <c r="D2318" s="108"/>
      <c r="E2318" s="115"/>
      <c r="F2318" s="115"/>
      <c r="H2318" t="str">
        <f t="shared" si="274"/>
        <v/>
      </c>
      <c r="I2318" t="str">
        <f t="shared" si="275"/>
        <v/>
      </c>
      <c r="J2318" t="str">
        <f t="shared" si="276"/>
        <v/>
      </c>
      <c r="K2318" t="str">
        <f t="shared" si="277"/>
        <v/>
      </c>
      <c r="M2318">
        <f t="shared" si="271"/>
        <v>0</v>
      </c>
      <c r="N2318">
        <f t="shared" si="273"/>
        <v>0</v>
      </c>
      <c r="O2318">
        <f t="shared" si="273"/>
        <v>0</v>
      </c>
      <c r="P2318">
        <f t="shared" si="273"/>
        <v>0</v>
      </c>
      <c r="Q2318">
        <f t="shared" si="273"/>
        <v>0</v>
      </c>
      <c r="R2318">
        <f t="shared" si="273"/>
        <v>0</v>
      </c>
      <c r="S2318">
        <f t="shared" si="273"/>
        <v>0</v>
      </c>
      <c r="T2318">
        <f t="shared" si="273"/>
        <v>0</v>
      </c>
      <c r="U2318">
        <f t="shared" si="273"/>
        <v>0</v>
      </c>
      <c r="V2318">
        <f t="shared" si="273"/>
        <v>0</v>
      </c>
      <c r="W2318">
        <f t="shared" si="273"/>
        <v>0</v>
      </c>
      <c r="X2318">
        <f t="shared" si="273"/>
        <v>0</v>
      </c>
    </row>
    <row r="2319" spans="3:24" ht="30" customHeight="1" thickTop="1" thickBot="1" x14ac:dyDescent="0.25">
      <c r="C2319" s="108"/>
      <c r="D2319" s="108"/>
      <c r="E2319" s="115"/>
      <c r="F2319" s="115"/>
      <c r="H2319" t="str">
        <f t="shared" si="274"/>
        <v/>
      </c>
      <c r="I2319" t="str">
        <f t="shared" si="275"/>
        <v/>
      </c>
      <c r="J2319" t="str">
        <f t="shared" si="276"/>
        <v/>
      </c>
      <c r="K2319" t="str">
        <f t="shared" si="277"/>
        <v/>
      </c>
      <c r="M2319">
        <f t="shared" si="271"/>
        <v>0</v>
      </c>
      <c r="N2319">
        <f t="shared" si="273"/>
        <v>0</v>
      </c>
      <c r="O2319">
        <f t="shared" si="273"/>
        <v>0</v>
      </c>
      <c r="P2319">
        <f t="shared" si="273"/>
        <v>0</v>
      </c>
      <c r="Q2319">
        <f t="shared" si="273"/>
        <v>0</v>
      </c>
      <c r="R2319">
        <f t="shared" si="273"/>
        <v>0</v>
      </c>
      <c r="S2319">
        <f t="shared" si="273"/>
        <v>0</v>
      </c>
      <c r="T2319">
        <f t="shared" si="273"/>
        <v>0</v>
      </c>
      <c r="U2319">
        <f t="shared" si="273"/>
        <v>0</v>
      </c>
      <c r="V2319">
        <f t="shared" si="273"/>
        <v>0</v>
      </c>
      <c r="W2319">
        <f t="shared" si="273"/>
        <v>0</v>
      </c>
      <c r="X2319">
        <f t="shared" si="273"/>
        <v>0</v>
      </c>
    </row>
    <row r="2320" spans="3:24" ht="30" customHeight="1" thickTop="1" thickBot="1" x14ac:dyDescent="0.25">
      <c r="C2320" s="108"/>
      <c r="D2320" s="108"/>
      <c r="E2320" s="115"/>
      <c r="F2320" s="115"/>
      <c r="H2320" t="str">
        <f t="shared" si="274"/>
        <v/>
      </c>
      <c r="I2320" t="str">
        <f t="shared" si="275"/>
        <v/>
      </c>
      <c r="J2320" t="str">
        <f t="shared" si="276"/>
        <v/>
      </c>
      <c r="K2320" t="str">
        <f t="shared" si="277"/>
        <v/>
      </c>
      <c r="M2320">
        <f t="shared" si="271"/>
        <v>0</v>
      </c>
      <c r="N2320">
        <f t="shared" si="273"/>
        <v>0</v>
      </c>
      <c r="O2320">
        <f t="shared" si="273"/>
        <v>0</v>
      </c>
      <c r="P2320">
        <f t="shared" si="273"/>
        <v>0</v>
      </c>
      <c r="Q2320">
        <f t="shared" si="273"/>
        <v>0</v>
      </c>
      <c r="R2320">
        <f t="shared" si="273"/>
        <v>0</v>
      </c>
      <c r="S2320">
        <f t="shared" si="273"/>
        <v>0</v>
      </c>
      <c r="T2320">
        <f t="shared" si="273"/>
        <v>0</v>
      </c>
      <c r="U2320">
        <f t="shared" si="273"/>
        <v>0</v>
      </c>
      <c r="V2320">
        <f t="shared" si="273"/>
        <v>0</v>
      </c>
      <c r="W2320">
        <f t="shared" si="273"/>
        <v>0</v>
      </c>
      <c r="X2320">
        <f t="shared" si="273"/>
        <v>0</v>
      </c>
    </row>
    <row r="2321" spans="3:24" ht="30" customHeight="1" thickTop="1" thickBot="1" x14ac:dyDescent="0.25">
      <c r="C2321" s="108"/>
      <c r="D2321" s="108"/>
      <c r="E2321" s="115"/>
      <c r="F2321" s="115"/>
      <c r="H2321" t="str">
        <f t="shared" si="274"/>
        <v/>
      </c>
      <c r="I2321" t="str">
        <f t="shared" si="275"/>
        <v/>
      </c>
      <c r="J2321" t="str">
        <f t="shared" si="276"/>
        <v/>
      </c>
      <c r="K2321" t="str">
        <f t="shared" si="277"/>
        <v/>
      </c>
      <c r="M2321">
        <f t="shared" si="271"/>
        <v>0</v>
      </c>
      <c r="N2321">
        <f t="shared" si="273"/>
        <v>0</v>
      </c>
      <c r="O2321">
        <f t="shared" si="273"/>
        <v>0</v>
      </c>
      <c r="P2321">
        <f t="shared" si="273"/>
        <v>0</v>
      </c>
      <c r="Q2321">
        <f t="shared" si="273"/>
        <v>0</v>
      </c>
      <c r="R2321">
        <f t="shared" si="273"/>
        <v>0</v>
      </c>
      <c r="S2321">
        <f t="shared" si="273"/>
        <v>0</v>
      </c>
      <c r="T2321">
        <f t="shared" si="273"/>
        <v>0</v>
      </c>
      <c r="U2321">
        <f t="shared" si="273"/>
        <v>0</v>
      </c>
      <c r="V2321">
        <f t="shared" si="273"/>
        <v>0</v>
      </c>
      <c r="W2321">
        <f t="shared" si="273"/>
        <v>0</v>
      </c>
      <c r="X2321">
        <f t="shared" si="273"/>
        <v>0</v>
      </c>
    </row>
    <row r="2322" spans="3:24" ht="30" customHeight="1" thickTop="1" thickBot="1" x14ac:dyDescent="0.25">
      <c r="C2322" s="108"/>
      <c r="D2322" s="108"/>
      <c r="E2322" s="115"/>
      <c r="F2322" s="115"/>
      <c r="H2322" t="str">
        <f t="shared" si="274"/>
        <v/>
      </c>
      <c r="I2322" t="str">
        <f t="shared" si="275"/>
        <v/>
      </c>
      <c r="J2322" t="str">
        <f t="shared" si="276"/>
        <v/>
      </c>
      <c r="K2322" t="str">
        <f t="shared" si="277"/>
        <v/>
      </c>
      <c r="M2322">
        <f t="shared" si="271"/>
        <v>0</v>
      </c>
      <c r="N2322">
        <f t="shared" si="273"/>
        <v>0</v>
      </c>
      <c r="O2322">
        <f t="shared" si="273"/>
        <v>0</v>
      </c>
      <c r="P2322">
        <f t="shared" si="273"/>
        <v>0</v>
      </c>
      <c r="Q2322">
        <f t="shared" si="273"/>
        <v>0</v>
      </c>
      <c r="R2322">
        <f t="shared" si="273"/>
        <v>0</v>
      </c>
      <c r="S2322">
        <f t="shared" si="273"/>
        <v>0</v>
      </c>
      <c r="T2322">
        <f t="shared" si="273"/>
        <v>0</v>
      </c>
      <c r="U2322">
        <f t="shared" si="273"/>
        <v>0</v>
      </c>
      <c r="V2322">
        <f t="shared" si="273"/>
        <v>0</v>
      </c>
      <c r="W2322">
        <f t="shared" si="273"/>
        <v>0</v>
      </c>
      <c r="X2322">
        <f t="shared" si="273"/>
        <v>0</v>
      </c>
    </row>
    <row r="2323" spans="3:24" ht="30" customHeight="1" thickTop="1" thickBot="1" x14ac:dyDescent="0.25">
      <c r="C2323" s="108"/>
      <c r="D2323" s="108"/>
      <c r="E2323" s="115"/>
      <c r="F2323" s="115"/>
      <c r="H2323" t="str">
        <f t="shared" si="274"/>
        <v/>
      </c>
      <c r="I2323" t="str">
        <f t="shared" si="275"/>
        <v/>
      </c>
      <c r="J2323" t="str">
        <f t="shared" si="276"/>
        <v/>
      </c>
      <c r="K2323" t="str">
        <f t="shared" si="277"/>
        <v/>
      </c>
      <c r="M2323">
        <f t="shared" si="271"/>
        <v>0</v>
      </c>
      <c r="N2323">
        <f t="shared" si="273"/>
        <v>0</v>
      </c>
      <c r="O2323">
        <f t="shared" si="273"/>
        <v>0</v>
      </c>
      <c r="P2323">
        <f t="shared" si="273"/>
        <v>0</v>
      </c>
      <c r="Q2323">
        <f t="shared" si="273"/>
        <v>0</v>
      </c>
      <c r="R2323">
        <f t="shared" si="273"/>
        <v>0</v>
      </c>
      <c r="S2323">
        <f t="shared" si="273"/>
        <v>0</v>
      </c>
      <c r="T2323">
        <f t="shared" si="273"/>
        <v>0</v>
      </c>
      <c r="U2323">
        <f t="shared" si="273"/>
        <v>0</v>
      </c>
      <c r="V2323">
        <f t="shared" si="273"/>
        <v>0</v>
      </c>
      <c r="W2323">
        <f t="shared" si="273"/>
        <v>0</v>
      </c>
      <c r="X2323">
        <f t="shared" si="273"/>
        <v>0</v>
      </c>
    </row>
    <row r="2324" spans="3:24" ht="30" customHeight="1" thickTop="1" thickBot="1" x14ac:dyDescent="0.25">
      <c r="C2324" s="108"/>
      <c r="D2324" s="108"/>
      <c r="E2324" s="115"/>
      <c r="F2324" s="115"/>
      <c r="H2324" t="str">
        <f t="shared" si="274"/>
        <v/>
      </c>
      <c r="I2324" t="str">
        <f t="shared" si="275"/>
        <v/>
      </c>
      <c r="J2324" t="str">
        <f t="shared" si="276"/>
        <v/>
      </c>
      <c r="K2324" t="str">
        <f t="shared" si="277"/>
        <v/>
      </c>
      <c r="M2324">
        <f t="shared" si="271"/>
        <v>0</v>
      </c>
      <c r="N2324">
        <f t="shared" si="273"/>
        <v>0</v>
      </c>
      <c r="O2324">
        <f t="shared" si="273"/>
        <v>0</v>
      </c>
      <c r="P2324">
        <f t="shared" si="273"/>
        <v>0</v>
      </c>
      <c r="Q2324">
        <f t="shared" si="273"/>
        <v>0</v>
      </c>
      <c r="R2324">
        <f t="shared" si="273"/>
        <v>0</v>
      </c>
      <c r="S2324">
        <f t="shared" si="273"/>
        <v>0</v>
      </c>
      <c r="T2324">
        <f t="shared" si="273"/>
        <v>0</v>
      </c>
      <c r="U2324">
        <f t="shared" si="273"/>
        <v>0</v>
      </c>
      <c r="V2324">
        <f t="shared" si="273"/>
        <v>0</v>
      </c>
      <c r="W2324">
        <f t="shared" si="273"/>
        <v>0</v>
      </c>
      <c r="X2324">
        <f t="shared" si="273"/>
        <v>0</v>
      </c>
    </row>
    <row r="2325" spans="3:24" ht="30" customHeight="1" thickTop="1" thickBot="1" x14ac:dyDescent="0.25">
      <c r="C2325" s="108"/>
      <c r="D2325" s="108"/>
      <c r="E2325" s="115"/>
      <c r="F2325" s="115"/>
      <c r="H2325" t="str">
        <f t="shared" si="274"/>
        <v/>
      </c>
      <c r="I2325" t="str">
        <f t="shared" si="275"/>
        <v/>
      </c>
      <c r="J2325" t="str">
        <f t="shared" si="276"/>
        <v/>
      </c>
      <c r="K2325" t="str">
        <f t="shared" si="277"/>
        <v/>
      </c>
      <c r="M2325">
        <f t="shared" si="271"/>
        <v>0</v>
      </c>
      <c r="N2325">
        <f t="shared" si="273"/>
        <v>0</v>
      </c>
      <c r="O2325">
        <f t="shared" si="273"/>
        <v>0</v>
      </c>
      <c r="P2325">
        <f t="shared" si="273"/>
        <v>0</v>
      </c>
      <c r="Q2325">
        <f t="shared" si="273"/>
        <v>0</v>
      </c>
      <c r="R2325">
        <f t="shared" si="273"/>
        <v>0</v>
      </c>
      <c r="S2325">
        <f t="shared" si="273"/>
        <v>0</v>
      </c>
      <c r="T2325">
        <f t="shared" si="273"/>
        <v>0</v>
      </c>
      <c r="U2325">
        <f t="shared" si="273"/>
        <v>0</v>
      </c>
      <c r="V2325">
        <f t="shared" si="273"/>
        <v>0</v>
      </c>
      <c r="W2325">
        <f t="shared" si="273"/>
        <v>0</v>
      </c>
      <c r="X2325">
        <f t="shared" si="273"/>
        <v>0</v>
      </c>
    </row>
    <row r="2326" spans="3:24" ht="30" customHeight="1" thickTop="1" thickBot="1" x14ac:dyDescent="0.25">
      <c r="C2326" s="108"/>
      <c r="D2326" s="108"/>
      <c r="E2326" s="115"/>
      <c r="F2326" s="115"/>
      <c r="H2326" t="str">
        <f t="shared" si="274"/>
        <v/>
      </c>
      <c r="I2326" t="str">
        <f t="shared" si="275"/>
        <v/>
      </c>
      <c r="J2326" t="str">
        <f t="shared" si="276"/>
        <v/>
      </c>
      <c r="K2326" t="str">
        <f t="shared" si="277"/>
        <v/>
      </c>
      <c r="M2326">
        <f t="shared" si="271"/>
        <v>0</v>
      </c>
      <c r="N2326">
        <f t="shared" si="273"/>
        <v>0</v>
      </c>
      <c r="O2326">
        <f t="shared" si="273"/>
        <v>0</v>
      </c>
      <c r="P2326">
        <f t="shared" si="273"/>
        <v>0</v>
      </c>
      <c r="Q2326">
        <f t="shared" si="273"/>
        <v>0</v>
      </c>
      <c r="R2326">
        <f t="shared" si="273"/>
        <v>0</v>
      </c>
      <c r="S2326">
        <f t="shared" si="273"/>
        <v>0</v>
      </c>
      <c r="T2326">
        <f t="shared" si="273"/>
        <v>0</v>
      </c>
      <c r="U2326">
        <f t="shared" si="273"/>
        <v>0</v>
      </c>
      <c r="V2326">
        <f t="shared" si="273"/>
        <v>0</v>
      </c>
      <c r="W2326">
        <f t="shared" si="273"/>
        <v>0</v>
      </c>
      <c r="X2326">
        <f t="shared" si="273"/>
        <v>0</v>
      </c>
    </row>
    <row r="2327" spans="3:24" ht="30" customHeight="1" thickTop="1" thickBot="1" x14ac:dyDescent="0.25">
      <c r="C2327" s="108"/>
      <c r="D2327" s="108"/>
      <c r="E2327" s="115"/>
      <c r="F2327" s="115"/>
      <c r="H2327" t="str">
        <f t="shared" si="274"/>
        <v/>
      </c>
      <c r="I2327" t="str">
        <f t="shared" si="275"/>
        <v/>
      </c>
      <c r="J2327" t="str">
        <f t="shared" si="276"/>
        <v/>
      </c>
      <c r="K2327" t="str">
        <f t="shared" si="277"/>
        <v/>
      </c>
      <c r="M2327">
        <f t="shared" si="271"/>
        <v>0</v>
      </c>
      <c r="N2327">
        <f t="shared" si="273"/>
        <v>0</v>
      </c>
      <c r="O2327">
        <f t="shared" si="273"/>
        <v>0</v>
      </c>
      <c r="P2327">
        <f t="shared" si="273"/>
        <v>0</v>
      </c>
      <c r="Q2327">
        <f t="shared" si="273"/>
        <v>0</v>
      </c>
      <c r="R2327">
        <f t="shared" si="273"/>
        <v>0</v>
      </c>
      <c r="S2327">
        <f t="shared" si="273"/>
        <v>0</v>
      </c>
      <c r="T2327">
        <f t="shared" si="273"/>
        <v>0</v>
      </c>
      <c r="U2327">
        <f t="shared" si="273"/>
        <v>0</v>
      </c>
      <c r="V2327">
        <f t="shared" si="273"/>
        <v>0</v>
      </c>
      <c r="W2327">
        <f t="shared" si="273"/>
        <v>0</v>
      </c>
      <c r="X2327">
        <f t="shared" si="273"/>
        <v>0</v>
      </c>
    </row>
    <row r="2328" spans="3:24" ht="30" customHeight="1" thickTop="1" thickBot="1" x14ac:dyDescent="0.25">
      <c r="C2328" s="108"/>
      <c r="D2328" s="108"/>
      <c r="E2328" s="115"/>
      <c r="F2328" s="115"/>
      <c r="H2328" t="str">
        <f t="shared" si="274"/>
        <v/>
      </c>
      <c r="I2328" t="str">
        <f t="shared" si="275"/>
        <v/>
      </c>
      <c r="J2328" t="str">
        <f t="shared" si="276"/>
        <v/>
      </c>
      <c r="K2328" t="str">
        <f t="shared" si="277"/>
        <v/>
      </c>
      <c r="M2328">
        <f t="shared" si="271"/>
        <v>0</v>
      </c>
      <c r="N2328">
        <f t="shared" si="273"/>
        <v>0</v>
      </c>
      <c r="O2328">
        <f t="shared" si="273"/>
        <v>0</v>
      </c>
      <c r="P2328">
        <f t="shared" si="273"/>
        <v>0</v>
      </c>
      <c r="Q2328">
        <f t="shared" si="273"/>
        <v>0</v>
      </c>
      <c r="R2328">
        <f t="shared" si="273"/>
        <v>0</v>
      </c>
      <c r="S2328">
        <f t="shared" si="273"/>
        <v>0</v>
      </c>
      <c r="T2328">
        <f t="shared" si="273"/>
        <v>0</v>
      </c>
      <c r="U2328">
        <f t="shared" si="273"/>
        <v>0</v>
      </c>
      <c r="V2328">
        <f t="shared" si="273"/>
        <v>0</v>
      </c>
      <c r="W2328">
        <f t="shared" si="273"/>
        <v>0</v>
      </c>
      <c r="X2328">
        <f t="shared" si="273"/>
        <v>0</v>
      </c>
    </row>
    <row r="2329" spans="3:24" ht="30" customHeight="1" thickTop="1" thickBot="1" x14ac:dyDescent="0.25">
      <c r="C2329" s="108"/>
      <c r="D2329" s="108"/>
      <c r="E2329" s="115"/>
      <c r="F2329" s="115"/>
      <c r="H2329" t="str">
        <f t="shared" si="274"/>
        <v/>
      </c>
      <c r="I2329" t="str">
        <f t="shared" si="275"/>
        <v/>
      </c>
      <c r="J2329" t="str">
        <f t="shared" si="276"/>
        <v/>
      </c>
      <c r="K2329" t="str">
        <f t="shared" si="277"/>
        <v/>
      </c>
      <c r="M2329">
        <f t="shared" si="271"/>
        <v>0</v>
      </c>
      <c r="N2329">
        <f t="shared" si="273"/>
        <v>0</v>
      </c>
      <c r="O2329">
        <f t="shared" si="273"/>
        <v>0</v>
      </c>
      <c r="P2329">
        <f t="shared" si="273"/>
        <v>0</v>
      </c>
      <c r="Q2329">
        <f t="shared" si="273"/>
        <v>0</v>
      </c>
      <c r="R2329">
        <f t="shared" si="273"/>
        <v>0</v>
      </c>
      <c r="S2329">
        <f t="shared" si="273"/>
        <v>0</v>
      </c>
      <c r="T2329">
        <f t="shared" si="273"/>
        <v>0</v>
      </c>
      <c r="U2329">
        <f t="shared" si="273"/>
        <v>0</v>
      </c>
      <c r="V2329">
        <f t="shared" si="273"/>
        <v>0</v>
      </c>
      <c r="W2329">
        <f t="shared" si="273"/>
        <v>0</v>
      </c>
      <c r="X2329">
        <f t="shared" si="273"/>
        <v>0</v>
      </c>
    </row>
    <row r="2330" spans="3:24" ht="30" customHeight="1" thickTop="1" thickBot="1" x14ac:dyDescent="0.25">
      <c r="C2330" s="108"/>
      <c r="D2330" s="108"/>
      <c r="E2330" s="115"/>
      <c r="F2330" s="115"/>
      <c r="H2330" t="str">
        <f t="shared" si="274"/>
        <v/>
      </c>
      <c r="I2330" t="str">
        <f t="shared" si="275"/>
        <v/>
      </c>
      <c r="J2330" t="str">
        <f t="shared" si="276"/>
        <v/>
      </c>
      <c r="K2330" t="str">
        <f t="shared" si="277"/>
        <v/>
      </c>
      <c r="M2330">
        <f t="shared" si="271"/>
        <v>0</v>
      </c>
      <c r="N2330">
        <f t="shared" si="273"/>
        <v>0</v>
      </c>
      <c r="O2330">
        <f t="shared" ref="N2330:X2353" si="278">IF(ISERROR(IF(AND($H2330&lt;=O$6,$J2330&gt;=O$6),1,0)),"",IF(AND($H2330&lt;=O$6,$J2330&gt;=O$6),1,0))</f>
        <v>0</v>
      </c>
      <c r="P2330">
        <f t="shared" si="278"/>
        <v>0</v>
      </c>
      <c r="Q2330">
        <f t="shared" si="278"/>
        <v>0</v>
      </c>
      <c r="R2330">
        <f t="shared" si="278"/>
        <v>0</v>
      </c>
      <c r="S2330">
        <f t="shared" si="278"/>
        <v>0</v>
      </c>
      <c r="T2330">
        <f t="shared" si="278"/>
        <v>0</v>
      </c>
      <c r="U2330">
        <f t="shared" si="278"/>
        <v>0</v>
      </c>
      <c r="V2330">
        <f t="shared" si="278"/>
        <v>0</v>
      </c>
      <c r="W2330">
        <f t="shared" si="278"/>
        <v>0</v>
      </c>
      <c r="X2330">
        <f t="shared" si="278"/>
        <v>0</v>
      </c>
    </row>
    <row r="2331" spans="3:24" ht="30" customHeight="1" thickTop="1" thickBot="1" x14ac:dyDescent="0.25">
      <c r="C2331" s="108"/>
      <c r="D2331" s="108"/>
      <c r="E2331" s="115"/>
      <c r="F2331" s="115"/>
      <c r="H2331" t="str">
        <f t="shared" si="274"/>
        <v/>
      </c>
      <c r="I2331" t="str">
        <f t="shared" si="275"/>
        <v/>
      </c>
      <c r="J2331" t="str">
        <f t="shared" si="276"/>
        <v/>
      </c>
      <c r="K2331" t="str">
        <f t="shared" si="277"/>
        <v/>
      </c>
      <c r="M2331">
        <f t="shared" si="271"/>
        <v>0</v>
      </c>
      <c r="N2331">
        <f t="shared" si="278"/>
        <v>0</v>
      </c>
      <c r="O2331">
        <f t="shared" si="278"/>
        <v>0</v>
      </c>
      <c r="P2331">
        <f t="shared" si="278"/>
        <v>0</v>
      </c>
      <c r="Q2331">
        <f t="shared" si="278"/>
        <v>0</v>
      </c>
      <c r="R2331">
        <f t="shared" si="278"/>
        <v>0</v>
      </c>
      <c r="S2331">
        <f t="shared" si="278"/>
        <v>0</v>
      </c>
      <c r="T2331">
        <f t="shared" si="278"/>
        <v>0</v>
      </c>
      <c r="U2331">
        <f t="shared" si="278"/>
        <v>0</v>
      </c>
      <c r="V2331">
        <f t="shared" si="278"/>
        <v>0</v>
      </c>
      <c r="W2331">
        <f t="shared" si="278"/>
        <v>0</v>
      </c>
      <c r="X2331">
        <f t="shared" si="278"/>
        <v>0</v>
      </c>
    </row>
    <row r="2332" spans="3:24" ht="30" customHeight="1" thickTop="1" thickBot="1" x14ac:dyDescent="0.25">
      <c r="C2332" s="108"/>
      <c r="D2332" s="108"/>
      <c r="E2332" s="115"/>
      <c r="F2332" s="115"/>
      <c r="H2332" t="str">
        <f t="shared" si="274"/>
        <v/>
      </c>
      <c r="I2332" t="str">
        <f t="shared" si="275"/>
        <v/>
      </c>
      <c r="J2332" t="str">
        <f t="shared" si="276"/>
        <v/>
      </c>
      <c r="K2332" t="str">
        <f t="shared" si="277"/>
        <v/>
      </c>
      <c r="M2332">
        <f t="shared" si="271"/>
        <v>0</v>
      </c>
      <c r="N2332">
        <f t="shared" si="278"/>
        <v>0</v>
      </c>
      <c r="O2332">
        <f t="shared" si="278"/>
        <v>0</v>
      </c>
      <c r="P2332">
        <f t="shared" si="278"/>
        <v>0</v>
      </c>
      <c r="Q2332">
        <f t="shared" si="278"/>
        <v>0</v>
      </c>
      <c r="R2332">
        <f t="shared" si="278"/>
        <v>0</v>
      </c>
      <c r="S2332">
        <f t="shared" si="278"/>
        <v>0</v>
      </c>
      <c r="T2332">
        <f t="shared" si="278"/>
        <v>0</v>
      </c>
      <c r="U2332">
        <f t="shared" si="278"/>
        <v>0</v>
      </c>
      <c r="V2332">
        <f t="shared" si="278"/>
        <v>0</v>
      </c>
      <c r="W2332">
        <f t="shared" si="278"/>
        <v>0</v>
      </c>
      <c r="X2332">
        <f t="shared" si="278"/>
        <v>0</v>
      </c>
    </row>
    <row r="2333" spans="3:24" ht="30" customHeight="1" thickTop="1" thickBot="1" x14ac:dyDescent="0.25">
      <c r="C2333" s="108"/>
      <c r="D2333" s="108"/>
      <c r="E2333" s="115"/>
      <c r="F2333" s="115"/>
      <c r="H2333" t="str">
        <f t="shared" si="274"/>
        <v/>
      </c>
      <c r="I2333" t="str">
        <f t="shared" si="275"/>
        <v/>
      </c>
      <c r="J2333" t="str">
        <f t="shared" si="276"/>
        <v/>
      </c>
      <c r="K2333" t="str">
        <f t="shared" si="277"/>
        <v/>
      </c>
      <c r="M2333">
        <f t="shared" si="271"/>
        <v>0</v>
      </c>
      <c r="N2333">
        <f t="shared" si="278"/>
        <v>0</v>
      </c>
      <c r="O2333">
        <f t="shared" si="278"/>
        <v>0</v>
      </c>
      <c r="P2333">
        <f t="shared" si="278"/>
        <v>0</v>
      </c>
      <c r="Q2333">
        <f t="shared" si="278"/>
        <v>0</v>
      </c>
      <c r="R2333">
        <f t="shared" si="278"/>
        <v>0</v>
      </c>
      <c r="S2333">
        <f t="shared" si="278"/>
        <v>0</v>
      </c>
      <c r="T2333">
        <f t="shared" si="278"/>
        <v>0</v>
      </c>
      <c r="U2333">
        <f t="shared" si="278"/>
        <v>0</v>
      </c>
      <c r="V2333">
        <f t="shared" si="278"/>
        <v>0</v>
      </c>
      <c r="W2333">
        <f t="shared" si="278"/>
        <v>0</v>
      </c>
      <c r="X2333">
        <f t="shared" si="278"/>
        <v>0</v>
      </c>
    </row>
    <row r="2334" spans="3:24" ht="30" customHeight="1" thickTop="1" thickBot="1" x14ac:dyDescent="0.25">
      <c r="C2334" s="108"/>
      <c r="D2334" s="108"/>
      <c r="E2334" s="115"/>
      <c r="F2334" s="115"/>
      <c r="H2334" t="str">
        <f t="shared" si="274"/>
        <v/>
      </c>
      <c r="I2334" t="str">
        <f t="shared" si="275"/>
        <v/>
      </c>
      <c r="J2334" t="str">
        <f t="shared" si="276"/>
        <v/>
      </c>
      <c r="K2334" t="str">
        <f t="shared" si="277"/>
        <v/>
      </c>
      <c r="M2334">
        <f t="shared" si="271"/>
        <v>0</v>
      </c>
      <c r="N2334">
        <f t="shared" si="278"/>
        <v>0</v>
      </c>
      <c r="O2334">
        <f t="shared" si="278"/>
        <v>0</v>
      </c>
      <c r="P2334">
        <f t="shared" si="278"/>
        <v>0</v>
      </c>
      <c r="Q2334">
        <f t="shared" si="278"/>
        <v>0</v>
      </c>
      <c r="R2334">
        <f t="shared" si="278"/>
        <v>0</v>
      </c>
      <c r="S2334">
        <f t="shared" si="278"/>
        <v>0</v>
      </c>
      <c r="T2334">
        <f t="shared" si="278"/>
        <v>0</v>
      </c>
      <c r="U2334">
        <f t="shared" si="278"/>
        <v>0</v>
      </c>
      <c r="V2334">
        <f t="shared" si="278"/>
        <v>0</v>
      </c>
      <c r="W2334">
        <f t="shared" si="278"/>
        <v>0</v>
      </c>
      <c r="X2334">
        <f t="shared" si="278"/>
        <v>0</v>
      </c>
    </row>
    <row r="2335" spans="3:24" ht="30" customHeight="1" thickTop="1" thickBot="1" x14ac:dyDescent="0.25">
      <c r="C2335" s="108"/>
      <c r="D2335" s="108"/>
      <c r="E2335" s="115"/>
      <c r="F2335" s="115"/>
      <c r="H2335" t="str">
        <f t="shared" si="274"/>
        <v/>
      </c>
      <c r="I2335" t="str">
        <f t="shared" si="275"/>
        <v/>
      </c>
      <c r="J2335" t="str">
        <f t="shared" si="276"/>
        <v/>
      </c>
      <c r="K2335" t="str">
        <f t="shared" si="277"/>
        <v/>
      </c>
      <c r="M2335">
        <f t="shared" si="271"/>
        <v>0</v>
      </c>
      <c r="N2335">
        <f t="shared" si="278"/>
        <v>0</v>
      </c>
      <c r="O2335">
        <f t="shared" si="278"/>
        <v>0</v>
      </c>
      <c r="P2335">
        <f t="shared" si="278"/>
        <v>0</v>
      </c>
      <c r="Q2335">
        <f t="shared" si="278"/>
        <v>0</v>
      </c>
      <c r="R2335">
        <f t="shared" si="278"/>
        <v>0</v>
      </c>
      <c r="S2335">
        <f t="shared" si="278"/>
        <v>0</v>
      </c>
      <c r="T2335">
        <f t="shared" si="278"/>
        <v>0</v>
      </c>
      <c r="U2335">
        <f t="shared" si="278"/>
        <v>0</v>
      </c>
      <c r="V2335">
        <f t="shared" si="278"/>
        <v>0</v>
      </c>
      <c r="W2335">
        <f t="shared" si="278"/>
        <v>0</v>
      </c>
      <c r="X2335">
        <f t="shared" si="278"/>
        <v>0</v>
      </c>
    </row>
    <row r="2336" spans="3:24" ht="30" customHeight="1" thickTop="1" thickBot="1" x14ac:dyDescent="0.25">
      <c r="C2336" s="108"/>
      <c r="D2336" s="108"/>
      <c r="E2336" s="115"/>
      <c r="F2336" s="115"/>
      <c r="H2336" t="str">
        <f t="shared" si="274"/>
        <v/>
      </c>
      <c r="I2336" t="str">
        <f t="shared" si="275"/>
        <v/>
      </c>
      <c r="J2336" t="str">
        <f t="shared" si="276"/>
        <v/>
      </c>
      <c r="K2336" t="str">
        <f t="shared" si="277"/>
        <v/>
      </c>
      <c r="M2336">
        <f t="shared" si="271"/>
        <v>0</v>
      </c>
      <c r="N2336">
        <f t="shared" si="278"/>
        <v>0</v>
      </c>
      <c r="O2336">
        <f t="shared" si="278"/>
        <v>0</v>
      </c>
      <c r="P2336">
        <f t="shared" si="278"/>
        <v>0</v>
      </c>
      <c r="Q2336">
        <f t="shared" si="278"/>
        <v>0</v>
      </c>
      <c r="R2336">
        <f t="shared" si="278"/>
        <v>0</v>
      </c>
      <c r="S2336">
        <f t="shared" si="278"/>
        <v>0</v>
      </c>
      <c r="T2336">
        <f t="shared" si="278"/>
        <v>0</v>
      </c>
      <c r="U2336">
        <f t="shared" si="278"/>
        <v>0</v>
      </c>
      <c r="V2336">
        <f t="shared" si="278"/>
        <v>0</v>
      </c>
      <c r="W2336">
        <f t="shared" si="278"/>
        <v>0</v>
      </c>
      <c r="X2336">
        <f t="shared" si="278"/>
        <v>0</v>
      </c>
    </row>
    <row r="2337" spans="3:24" ht="30" customHeight="1" thickTop="1" thickBot="1" x14ac:dyDescent="0.25">
      <c r="C2337" s="108"/>
      <c r="D2337" s="108"/>
      <c r="E2337" s="115"/>
      <c r="F2337" s="115"/>
      <c r="H2337" t="str">
        <f t="shared" si="274"/>
        <v/>
      </c>
      <c r="I2337" t="str">
        <f t="shared" si="275"/>
        <v/>
      </c>
      <c r="J2337" t="str">
        <f t="shared" si="276"/>
        <v/>
      </c>
      <c r="K2337" t="str">
        <f t="shared" si="277"/>
        <v/>
      </c>
      <c r="M2337">
        <f t="shared" si="271"/>
        <v>0</v>
      </c>
      <c r="N2337">
        <f t="shared" si="278"/>
        <v>0</v>
      </c>
      <c r="O2337">
        <f t="shared" si="278"/>
        <v>0</v>
      </c>
      <c r="P2337">
        <f t="shared" si="278"/>
        <v>0</v>
      </c>
      <c r="Q2337">
        <f t="shared" si="278"/>
        <v>0</v>
      </c>
      <c r="R2337">
        <f t="shared" si="278"/>
        <v>0</v>
      </c>
      <c r="S2337">
        <f t="shared" si="278"/>
        <v>0</v>
      </c>
      <c r="T2337">
        <f t="shared" si="278"/>
        <v>0</v>
      </c>
      <c r="U2337">
        <f t="shared" si="278"/>
        <v>0</v>
      </c>
      <c r="V2337">
        <f t="shared" si="278"/>
        <v>0</v>
      </c>
      <c r="W2337">
        <f t="shared" si="278"/>
        <v>0</v>
      </c>
      <c r="X2337">
        <f t="shared" si="278"/>
        <v>0</v>
      </c>
    </row>
    <row r="2338" spans="3:24" ht="30" customHeight="1" thickTop="1" thickBot="1" x14ac:dyDescent="0.25">
      <c r="C2338" s="108"/>
      <c r="D2338" s="108"/>
      <c r="E2338" s="115"/>
      <c r="F2338" s="115"/>
      <c r="H2338" t="str">
        <f t="shared" si="274"/>
        <v/>
      </c>
      <c r="I2338" t="str">
        <f t="shared" si="275"/>
        <v/>
      </c>
      <c r="J2338" t="str">
        <f t="shared" si="276"/>
        <v/>
      </c>
      <c r="K2338" t="str">
        <f t="shared" si="277"/>
        <v/>
      </c>
      <c r="M2338">
        <f t="shared" si="271"/>
        <v>0</v>
      </c>
      <c r="N2338">
        <f t="shared" si="278"/>
        <v>0</v>
      </c>
      <c r="O2338">
        <f t="shared" si="278"/>
        <v>0</v>
      </c>
      <c r="P2338">
        <f t="shared" si="278"/>
        <v>0</v>
      </c>
      <c r="Q2338">
        <f t="shared" si="278"/>
        <v>0</v>
      </c>
      <c r="R2338">
        <f t="shared" si="278"/>
        <v>0</v>
      </c>
      <c r="S2338">
        <f t="shared" si="278"/>
        <v>0</v>
      </c>
      <c r="T2338">
        <f t="shared" si="278"/>
        <v>0</v>
      </c>
      <c r="U2338">
        <f t="shared" si="278"/>
        <v>0</v>
      </c>
      <c r="V2338">
        <f t="shared" si="278"/>
        <v>0</v>
      </c>
      <c r="W2338">
        <f t="shared" si="278"/>
        <v>0</v>
      </c>
      <c r="X2338">
        <f t="shared" si="278"/>
        <v>0</v>
      </c>
    </row>
    <row r="2339" spans="3:24" ht="30" customHeight="1" thickTop="1" thickBot="1" x14ac:dyDescent="0.25">
      <c r="C2339" s="108"/>
      <c r="D2339" s="108"/>
      <c r="E2339" s="115"/>
      <c r="F2339" s="115"/>
      <c r="H2339" t="str">
        <f t="shared" si="274"/>
        <v/>
      </c>
      <c r="I2339" t="str">
        <f t="shared" si="275"/>
        <v/>
      </c>
      <c r="J2339" t="str">
        <f t="shared" si="276"/>
        <v/>
      </c>
      <c r="K2339" t="str">
        <f t="shared" si="277"/>
        <v/>
      </c>
      <c r="M2339">
        <f t="shared" si="271"/>
        <v>0</v>
      </c>
      <c r="N2339">
        <f t="shared" si="278"/>
        <v>0</v>
      </c>
      <c r="O2339">
        <f t="shared" si="278"/>
        <v>0</v>
      </c>
      <c r="P2339">
        <f t="shared" si="278"/>
        <v>0</v>
      </c>
      <c r="Q2339">
        <f t="shared" si="278"/>
        <v>0</v>
      </c>
      <c r="R2339">
        <f t="shared" si="278"/>
        <v>0</v>
      </c>
      <c r="S2339">
        <f t="shared" si="278"/>
        <v>0</v>
      </c>
      <c r="T2339">
        <f t="shared" si="278"/>
        <v>0</v>
      </c>
      <c r="U2339">
        <f t="shared" si="278"/>
        <v>0</v>
      </c>
      <c r="V2339">
        <f t="shared" si="278"/>
        <v>0</v>
      </c>
      <c r="W2339">
        <f t="shared" si="278"/>
        <v>0</v>
      </c>
      <c r="X2339">
        <f t="shared" si="278"/>
        <v>0</v>
      </c>
    </row>
    <row r="2340" spans="3:24" ht="30" customHeight="1" thickTop="1" thickBot="1" x14ac:dyDescent="0.25">
      <c r="C2340" s="108"/>
      <c r="D2340" s="108"/>
      <c r="E2340" s="115"/>
      <c r="F2340" s="115"/>
      <c r="H2340" t="str">
        <f t="shared" si="274"/>
        <v/>
      </c>
      <c r="I2340" t="str">
        <f t="shared" si="275"/>
        <v/>
      </c>
      <c r="J2340" t="str">
        <f t="shared" si="276"/>
        <v/>
      </c>
      <c r="K2340" t="str">
        <f t="shared" si="277"/>
        <v/>
      </c>
      <c r="M2340">
        <f t="shared" si="271"/>
        <v>0</v>
      </c>
      <c r="N2340">
        <f t="shared" si="278"/>
        <v>0</v>
      </c>
      <c r="O2340">
        <f t="shared" si="278"/>
        <v>0</v>
      </c>
      <c r="P2340">
        <f t="shared" si="278"/>
        <v>0</v>
      </c>
      <c r="Q2340">
        <f t="shared" si="278"/>
        <v>0</v>
      </c>
      <c r="R2340">
        <f t="shared" si="278"/>
        <v>0</v>
      </c>
      <c r="S2340">
        <f t="shared" si="278"/>
        <v>0</v>
      </c>
      <c r="T2340">
        <f t="shared" si="278"/>
        <v>0</v>
      </c>
      <c r="U2340">
        <f t="shared" si="278"/>
        <v>0</v>
      </c>
      <c r="V2340">
        <f t="shared" si="278"/>
        <v>0</v>
      </c>
      <c r="W2340">
        <f t="shared" si="278"/>
        <v>0</v>
      </c>
      <c r="X2340">
        <f t="shared" si="278"/>
        <v>0</v>
      </c>
    </row>
    <row r="2341" spans="3:24" ht="30" customHeight="1" thickTop="1" thickBot="1" x14ac:dyDescent="0.25">
      <c r="C2341" s="108"/>
      <c r="D2341" s="108"/>
      <c r="E2341" s="115"/>
      <c r="F2341" s="115"/>
      <c r="H2341" t="str">
        <f t="shared" si="274"/>
        <v/>
      </c>
      <c r="I2341" t="str">
        <f t="shared" si="275"/>
        <v/>
      </c>
      <c r="J2341" t="str">
        <f t="shared" si="276"/>
        <v/>
      </c>
      <c r="K2341" t="str">
        <f t="shared" si="277"/>
        <v/>
      </c>
      <c r="M2341">
        <f t="shared" si="271"/>
        <v>0</v>
      </c>
      <c r="N2341">
        <f t="shared" si="278"/>
        <v>0</v>
      </c>
      <c r="O2341">
        <f t="shared" si="278"/>
        <v>0</v>
      </c>
      <c r="P2341">
        <f t="shared" si="278"/>
        <v>0</v>
      </c>
      <c r="Q2341">
        <f t="shared" si="278"/>
        <v>0</v>
      </c>
      <c r="R2341">
        <f t="shared" si="278"/>
        <v>0</v>
      </c>
      <c r="S2341">
        <f t="shared" si="278"/>
        <v>0</v>
      </c>
      <c r="T2341">
        <f t="shared" si="278"/>
        <v>0</v>
      </c>
      <c r="U2341">
        <f t="shared" si="278"/>
        <v>0</v>
      </c>
      <c r="V2341">
        <f t="shared" si="278"/>
        <v>0</v>
      </c>
      <c r="W2341">
        <f t="shared" si="278"/>
        <v>0</v>
      </c>
      <c r="X2341">
        <f t="shared" si="278"/>
        <v>0</v>
      </c>
    </row>
    <row r="2342" spans="3:24" ht="30" customHeight="1" thickTop="1" thickBot="1" x14ac:dyDescent="0.25">
      <c r="C2342" s="108"/>
      <c r="D2342" s="108"/>
      <c r="E2342" s="115"/>
      <c r="F2342" s="115"/>
      <c r="H2342" t="str">
        <f t="shared" si="274"/>
        <v/>
      </c>
      <c r="I2342" t="str">
        <f t="shared" si="275"/>
        <v/>
      </c>
      <c r="J2342" t="str">
        <f t="shared" si="276"/>
        <v/>
      </c>
      <c r="K2342" t="str">
        <f t="shared" si="277"/>
        <v/>
      </c>
      <c r="M2342">
        <f t="shared" si="271"/>
        <v>0</v>
      </c>
      <c r="N2342">
        <f t="shared" si="278"/>
        <v>0</v>
      </c>
      <c r="O2342">
        <f t="shared" si="278"/>
        <v>0</v>
      </c>
      <c r="P2342">
        <f t="shared" si="278"/>
        <v>0</v>
      </c>
      <c r="Q2342">
        <f t="shared" si="278"/>
        <v>0</v>
      </c>
      <c r="R2342">
        <f t="shared" si="278"/>
        <v>0</v>
      </c>
      <c r="S2342">
        <f t="shared" si="278"/>
        <v>0</v>
      </c>
      <c r="T2342">
        <f t="shared" si="278"/>
        <v>0</v>
      </c>
      <c r="U2342">
        <f t="shared" si="278"/>
        <v>0</v>
      </c>
      <c r="V2342">
        <f t="shared" si="278"/>
        <v>0</v>
      </c>
      <c r="W2342">
        <f t="shared" si="278"/>
        <v>0</v>
      </c>
      <c r="X2342">
        <f t="shared" si="278"/>
        <v>0</v>
      </c>
    </row>
    <row r="2343" spans="3:24" ht="30" customHeight="1" thickTop="1" thickBot="1" x14ac:dyDescent="0.25">
      <c r="C2343" s="108"/>
      <c r="D2343" s="108"/>
      <c r="E2343" s="115"/>
      <c r="F2343" s="115"/>
      <c r="H2343" t="str">
        <f t="shared" si="274"/>
        <v/>
      </c>
      <c r="I2343" t="str">
        <f t="shared" si="275"/>
        <v/>
      </c>
      <c r="J2343" t="str">
        <f t="shared" si="276"/>
        <v/>
      </c>
      <c r="K2343" t="str">
        <f t="shared" si="277"/>
        <v/>
      </c>
      <c r="M2343">
        <f t="shared" ref="M2343:M2406" si="279">IF(ISERROR(IF(AND($H2343&lt;=M$6,$J2343&gt;=M$6),1,0)),"",IF(AND($H2343&lt;=M$6,$J2343&gt;=M$6),1,0))</f>
        <v>0</v>
      </c>
      <c r="N2343">
        <f t="shared" si="278"/>
        <v>0</v>
      </c>
      <c r="O2343">
        <f t="shared" si="278"/>
        <v>0</v>
      </c>
      <c r="P2343">
        <f t="shared" si="278"/>
        <v>0</v>
      </c>
      <c r="Q2343">
        <f t="shared" si="278"/>
        <v>0</v>
      </c>
      <c r="R2343">
        <f t="shared" si="278"/>
        <v>0</v>
      </c>
      <c r="S2343">
        <f t="shared" si="278"/>
        <v>0</v>
      </c>
      <c r="T2343">
        <f t="shared" si="278"/>
        <v>0</v>
      </c>
      <c r="U2343">
        <f t="shared" si="278"/>
        <v>0</v>
      </c>
      <c r="V2343">
        <f t="shared" si="278"/>
        <v>0</v>
      </c>
      <c r="W2343">
        <f t="shared" si="278"/>
        <v>0</v>
      </c>
      <c r="X2343">
        <f t="shared" si="278"/>
        <v>0</v>
      </c>
    </row>
    <row r="2344" spans="3:24" ht="30" customHeight="1" thickTop="1" thickBot="1" x14ac:dyDescent="0.25">
      <c r="C2344" s="108"/>
      <c r="D2344" s="108"/>
      <c r="E2344" s="115"/>
      <c r="F2344" s="115"/>
      <c r="H2344" t="str">
        <f t="shared" si="274"/>
        <v/>
      </c>
      <c r="I2344" t="str">
        <f t="shared" si="275"/>
        <v/>
      </c>
      <c r="J2344" t="str">
        <f t="shared" si="276"/>
        <v/>
      </c>
      <c r="K2344" t="str">
        <f t="shared" si="277"/>
        <v/>
      </c>
      <c r="M2344">
        <f t="shared" si="279"/>
        <v>0</v>
      </c>
      <c r="N2344">
        <f t="shared" si="278"/>
        <v>0</v>
      </c>
      <c r="O2344">
        <f t="shared" si="278"/>
        <v>0</v>
      </c>
      <c r="P2344">
        <f t="shared" si="278"/>
        <v>0</v>
      </c>
      <c r="Q2344">
        <f t="shared" si="278"/>
        <v>0</v>
      </c>
      <c r="R2344">
        <f t="shared" si="278"/>
        <v>0</v>
      </c>
      <c r="S2344">
        <f t="shared" si="278"/>
        <v>0</v>
      </c>
      <c r="T2344">
        <f t="shared" si="278"/>
        <v>0</v>
      </c>
      <c r="U2344">
        <f t="shared" si="278"/>
        <v>0</v>
      </c>
      <c r="V2344">
        <f t="shared" si="278"/>
        <v>0</v>
      </c>
      <c r="W2344">
        <f t="shared" si="278"/>
        <v>0</v>
      </c>
      <c r="X2344">
        <f t="shared" si="278"/>
        <v>0</v>
      </c>
    </row>
    <row r="2345" spans="3:24" ht="30" customHeight="1" thickTop="1" thickBot="1" x14ac:dyDescent="0.25">
      <c r="C2345" s="108"/>
      <c r="D2345" s="108"/>
      <c r="E2345" s="115"/>
      <c r="F2345" s="115"/>
      <c r="H2345" t="str">
        <f t="shared" si="274"/>
        <v/>
      </c>
      <c r="I2345" t="str">
        <f t="shared" si="275"/>
        <v/>
      </c>
      <c r="J2345" t="str">
        <f t="shared" si="276"/>
        <v/>
      </c>
      <c r="K2345" t="str">
        <f t="shared" si="277"/>
        <v/>
      </c>
      <c r="M2345">
        <f t="shared" si="279"/>
        <v>0</v>
      </c>
      <c r="N2345">
        <f t="shared" si="278"/>
        <v>0</v>
      </c>
      <c r="O2345">
        <f t="shared" si="278"/>
        <v>0</v>
      </c>
      <c r="P2345">
        <f t="shared" si="278"/>
        <v>0</v>
      </c>
      <c r="Q2345">
        <f t="shared" si="278"/>
        <v>0</v>
      </c>
      <c r="R2345">
        <f t="shared" si="278"/>
        <v>0</v>
      </c>
      <c r="S2345">
        <f t="shared" si="278"/>
        <v>0</v>
      </c>
      <c r="T2345">
        <f t="shared" si="278"/>
        <v>0</v>
      </c>
      <c r="U2345">
        <f t="shared" si="278"/>
        <v>0</v>
      </c>
      <c r="V2345">
        <f t="shared" si="278"/>
        <v>0</v>
      </c>
      <c r="W2345">
        <f t="shared" si="278"/>
        <v>0</v>
      </c>
      <c r="X2345">
        <f t="shared" si="278"/>
        <v>0</v>
      </c>
    </row>
    <row r="2346" spans="3:24" ht="30" customHeight="1" thickTop="1" thickBot="1" x14ac:dyDescent="0.25">
      <c r="C2346" s="108"/>
      <c r="D2346" s="108"/>
      <c r="E2346" s="115"/>
      <c r="F2346" s="115"/>
      <c r="H2346" t="str">
        <f t="shared" si="274"/>
        <v/>
      </c>
      <c r="I2346" t="str">
        <f t="shared" si="275"/>
        <v/>
      </c>
      <c r="J2346" t="str">
        <f t="shared" si="276"/>
        <v/>
      </c>
      <c r="K2346" t="str">
        <f t="shared" si="277"/>
        <v/>
      </c>
      <c r="M2346">
        <f t="shared" si="279"/>
        <v>0</v>
      </c>
      <c r="N2346">
        <f t="shared" si="278"/>
        <v>0</v>
      </c>
      <c r="O2346">
        <f t="shared" si="278"/>
        <v>0</v>
      </c>
      <c r="P2346">
        <f t="shared" si="278"/>
        <v>0</v>
      </c>
      <c r="Q2346">
        <f t="shared" si="278"/>
        <v>0</v>
      </c>
      <c r="R2346">
        <f t="shared" si="278"/>
        <v>0</v>
      </c>
      <c r="S2346">
        <f t="shared" si="278"/>
        <v>0</v>
      </c>
      <c r="T2346">
        <f t="shared" si="278"/>
        <v>0</v>
      </c>
      <c r="U2346">
        <f t="shared" si="278"/>
        <v>0</v>
      </c>
      <c r="V2346">
        <f t="shared" si="278"/>
        <v>0</v>
      </c>
      <c r="W2346">
        <f t="shared" si="278"/>
        <v>0</v>
      </c>
      <c r="X2346">
        <f t="shared" si="278"/>
        <v>0</v>
      </c>
    </row>
    <row r="2347" spans="3:24" ht="30" customHeight="1" thickTop="1" thickBot="1" x14ac:dyDescent="0.25">
      <c r="C2347" s="108"/>
      <c r="D2347" s="108"/>
      <c r="E2347" s="115"/>
      <c r="F2347" s="115"/>
      <c r="H2347" t="str">
        <f t="shared" si="274"/>
        <v/>
      </c>
      <c r="I2347" t="str">
        <f t="shared" si="275"/>
        <v/>
      </c>
      <c r="J2347" t="str">
        <f t="shared" si="276"/>
        <v/>
      </c>
      <c r="K2347" t="str">
        <f t="shared" si="277"/>
        <v/>
      </c>
      <c r="M2347">
        <f t="shared" si="279"/>
        <v>0</v>
      </c>
      <c r="N2347">
        <f t="shared" si="278"/>
        <v>0</v>
      </c>
      <c r="O2347">
        <f t="shared" si="278"/>
        <v>0</v>
      </c>
      <c r="P2347">
        <f t="shared" si="278"/>
        <v>0</v>
      </c>
      <c r="Q2347">
        <f t="shared" si="278"/>
        <v>0</v>
      </c>
      <c r="R2347">
        <f t="shared" si="278"/>
        <v>0</v>
      </c>
      <c r="S2347">
        <f t="shared" si="278"/>
        <v>0</v>
      </c>
      <c r="T2347">
        <f t="shared" si="278"/>
        <v>0</v>
      </c>
      <c r="U2347">
        <f t="shared" si="278"/>
        <v>0</v>
      </c>
      <c r="V2347">
        <f t="shared" si="278"/>
        <v>0</v>
      </c>
      <c r="W2347">
        <f t="shared" si="278"/>
        <v>0</v>
      </c>
      <c r="X2347">
        <f t="shared" si="278"/>
        <v>0</v>
      </c>
    </row>
    <row r="2348" spans="3:24" ht="30" customHeight="1" thickTop="1" thickBot="1" x14ac:dyDescent="0.25">
      <c r="C2348" s="108"/>
      <c r="D2348" s="108"/>
      <c r="E2348" s="115"/>
      <c r="F2348" s="115"/>
      <c r="H2348" t="str">
        <f t="shared" si="274"/>
        <v/>
      </c>
      <c r="I2348" t="str">
        <f t="shared" si="275"/>
        <v/>
      </c>
      <c r="J2348" t="str">
        <f t="shared" si="276"/>
        <v/>
      </c>
      <c r="K2348" t="str">
        <f t="shared" si="277"/>
        <v/>
      </c>
      <c r="M2348">
        <f t="shared" si="279"/>
        <v>0</v>
      </c>
      <c r="N2348">
        <f t="shared" si="278"/>
        <v>0</v>
      </c>
      <c r="O2348">
        <f t="shared" si="278"/>
        <v>0</v>
      </c>
      <c r="P2348">
        <f t="shared" si="278"/>
        <v>0</v>
      </c>
      <c r="Q2348">
        <f t="shared" si="278"/>
        <v>0</v>
      </c>
      <c r="R2348">
        <f t="shared" si="278"/>
        <v>0</v>
      </c>
      <c r="S2348">
        <f t="shared" si="278"/>
        <v>0</v>
      </c>
      <c r="T2348">
        <f t="shared" si="278"/>
        <v>0</v>
      </c>
      <c r="U2348">
        <f t="shared" si="278"/>
        <v>0</v>
      </c>
      <c r="V2348">
        <f t="shared" si="278"/>
        <v>0</v>
      </c>
      <c r="W2348">
        <f t="shared" si="278"/>
        <v>0</v>
      </c>
      <c r="X2348">
        <f t="shared" si="278"/>
        <v>0</v>
      </c>
    </row>
    <row r="2349" spans="3:24" ht="30" customHeight="1" thickTop="1" thickBot="1" x14ac:dyDescent="0.25">
      <c r="C2349" s="108"/>
      <c r="D2349" s="108"/>
      <c r="E2349" s="115"/>
      <c r="F2349" s="115"/>
      <c r="H2349" t="str">
        <f t="shared" si="274"/>
        <v/>
      </c>
      <c r="I2349" t="str">
        <f t="shared" si="275"/>
        <v/>
      </c>
      <c r="J2349" t="str">
        <f t="shared" si="276"/>
        <v/>
      </c>
      <c r="K2349" t="str">
        <f t="shared" si="277"/>
        <v/>
      </c>
      <c r="M2349">
        <f t="shared" si="279"/>
        <v>0</v>
      </c>
      <c r="N2349">
        <f t="shared" si="278"/>
        <v>0</v>
      </c>
      <c r="O2349">
        <f t="shared" si="278"/>
        <v>0</v>
      </c>
      <c r="P2349">
        <f t="shared" si="278"/>
        <v>0</v>
      </c>
      <c r="Q2349">
        <f t="shared" si="278"/>
        <v>0</v>
      </c>
      <c r="R2349">
        <f t="shared" si="278"/>
        <v>0</v>
      </c>
      <c r="S2349">
        <f t="shared" si="278"/>
        <v>0</v>
      </c>
      <c r="T2349">
        <f t="shared" si="278"/>
        <v>0</v>
      </c>
      <c r="U2349">
        <f t="shared" si="278"/>
        <v>0</v>
      </c>
      <c r="V2349">
        <f t="shared" si="278"/>
        <v>0</v>
      </c>
      <c r="W2349">
        <f t="shared" si="278"/>
        <v>0</v>
      </c>
      <c r="X2349">
        <f t="shared" si="278"/>
        <v>0</v>
      </c>
    </row>
    <row r="2350" spans="3:24" ht="30" customHeight="1" thickTop="1" thickBot="1" x14ac:dyDescent="0.25">
      <c r="C2350" s="108"/>
      <c r="D2350" s="108"/>
      <c r="E2350" s="115"/>
      <c r="F2350" s="115"/>
      <c r="H2350" t="str">
        <f t="shared" si="274"/>
        <v/>
      </c>
      <c r="I2350" t="str">
        <f t="shared" si="275"/>
        <v/>
      </c>
      <c r="J2350" t="str">
        <f t="shared" si="276"/>
        <v/>
      </c>
      <c r="K2350" t="str">
        <f t="shared" si="277"/>
        <v/>
      </c>
      <c r="M2350">
        <f t="shared" si="279"/>
        <v>0</v>
      </c>
      <c r="N2350">
        <f t="shared" si="278"/>
        <v>0</v>
      </c>
      <c r="O2350">
        <f t="shared" si="278"/>
        <v>0</v>
      </c>
      <c r="P2350">
        <f t="shared" si="278"/>
        <v>0</v>
      </c>
      <c r="Q2350">
        <f t="shared" si="278"/>
        <v>0</v>
      </c>
      <c r="R2350">
        <f t="shared" si="278"/>
        <v>0</v>
      </c>
      <c r="S2350">
        <f t="shared" si="278"/>
        <v>0</v>
      </c>
      <c r="T2350">
        <f t="shared" si="278"/>
        <v>0</v>
      </c>
      <c r="U2350">
        <f t="shared" si="278"/>
        <v>0</v>
      </c>
      <c r="V2350">
        <f t="shared" si="278"/>
        <v>0</v>
      </c>
      <c r="W2350">
        <f t="shared" si="278"/>
        <v>0</v>
      </c>
      <c r="X2350">
        <f t="shared" si="278"/>
        <v>0</v>
      </c>
    </row>
    <row r="2351" spans="3:24" ht="30" customHeight="1" thickTop="1" thickBot="1" x14ac:dyDescent="0.25">
      <c r="C2351" s="108"/>
      <c r="D2351" s="108"/>
      <c r="E2351" s="115"/>
      <c r="F2351" s="115"/>
      <c r="H2351" t="str">
        <f t="shared" si="274"/>
        <v/>
      </c>
      <c r="I2351" t="str">
        <f t="shared" si="275"/>
        <v/>
      </c>
      <c r="J2351" t="str">
        <f t="shared" si="276"/>
        <v/>
      </c>
      <c r="K2351" t="str">
        <f t="shared" si="277"/>
        <v/>
      </c>
      <c r="M2351">
        <f t="shared" si="279"/>
        <v>0</v>
      </c>
      <c r="N2351">
        <f t="shared" si="278"/>
        <v>0</v>
      </c>
      <c r="O2351">
        <f t="shared" si="278"/>
        <v>0</v>
      </c>
      <c r="P2351">
        <f t="shared" si="278"/>
        <v>0</v>
      </c>
      <c r="Q2351">
        <f t="shared" si="278"/>
        <v>0</v>
      </c>
      <c r="R2351">
        <f t="shared" si="278"/>
        <v>0</v>
      </c>
      <c r="S2351">
        <f t="shared" si="278"/>
        <v>0</v>
      </c>
      <c r="T2351">
        <f t="shared" si="278"/>
        <v>0</v>
      </c>
      <c r="U2351">
        <f t="shared" si="278"/>
        <v>0</v>
      </c>
      <c r="V2351">
        <f t="shared" si="278"/>
        <v>0</v>
      </c>
      <c r="W2351">
        <f t="shared" si="278"/>
        <v>0</v>
      </c>
      <c r="X2351">
        <f t="shared" si="278"/>
        <v>0</v>
      </c>
    </row>
    <row r="2352" spans="3:24" ht="30" customHeight="1" thickTop="1" thickBot="1" x14ac:dyDescent="0.25">
      <c r="C2352" s="108"/>
      <c r="D2352" s="108"/>
      <c r="E2352" s="115"/>
      <c r="F2352" s="115"/>
      <c r="H2352" t="str">
        <f t="shared" si="274"/>
        <v/>
      </c>
      <c r="I2352" t="str">
        <f t="shared" si="275"/>
        <v/>
      </c>
      <c r="J2352" t="str">
        <f t="shared" si="276"/>
        <v/>
      </c>
      <c r="K2352" t="str">
        <f t="shared" si="277"/>
        <v/>
      </c>
      <c r="M2352">
        <f t="shared" si="279"/>
        <v>0</v>
      </c>
      <c r="N2352">
        <f t="shared" si="278"/>
        <v>0</v>
      </c>
      <c r="O2352">
        <f t="shared" si="278"/>
        <v>0</v>
      </c>
      <c r="P2352">
        <f t="shared" si="278"/>
        <v>0</v>
      </c>
      <c r="Q2352">
        <f t="shared" si="278"/>
        <v>0</v>
      </c>
      <c r="R2352">
        <f t="shared" si="278"/>
        <v>0</v>
      </c>
      <c r="S2352">
        <f t="shared" si="278"/>
        <v>0</v>
      </c>
      <c r="T2352">
        <f t="shared" si="278"/>
        <v>0</v>
      </c>
      <c r="U2352">
        <f t="shared" si="278"/>
        <v>0</v>
      </c>
      <c r="V2352">
        <f t="shared" si="278"/>
        <v>0</v>
      </c>
      <c r="W2352">
        <f t="shared" si="278"/>
        <v>0</v>
      </c>
      <c r="X2352">
        <f t="shared" si="278"/>
        <v>0</v>
      </c>
    </row>
    <row r="2353" spans="3:24" ht="30" customHeight="1" thickTop="1" thickBot="1" x14ac:dyDescent="0.25">
      <c r="C2353" s="108"/>
      <c r="D2353" s="108"/>
      <c r="E2353" s="115"/>
      <c r="F2353" s="115"/>
      <c r="H2353" t="str">
        <f t="shared" si="274"/>
        <v/>
      </c>
      <c r="I2353" t="str">
        <f t="shared" si="275"/>
        <v/>
      </c>
      <c r="J2353" t="str">
        <f t="shared" si="276"/>
        <v/>
      </c>
      <c r="K2353" t="str">
        <f t="shared" si="277"/>
        <v/>
      </c>
      <c r="M2353">
        <f t="shared" si="279"/>
        <v>0</v>
      </c>
      <c r="N2353">
        <f t="shared" si="278"/>
        <v>0</v>
      </c>
      <c r="O2353">
        <f t="shared" si="278"/>
        <v>0</v>
      </c>
      <c r="P2353">
        <f t="shared" si="278"/>
        <v>0</v>
      </c>
      <c r="Q2353">
        <f t="shared" ref="N2353:X2376" si="280">IF(ISERROR(IF(AND($H2353&lt;=Q$6,$J2353&gt;=Q$6),1,0)),"",IF(AND($H2353&lt;=Q$6,$J2353&gt;=Q$6),1,0))</f>
        <v>0</v>
      </c>
      <c r="R2353">
        <f t="shared" si="280"/>
        <v>0</v>
      </c>
      <c r="S2353">
        <f t="shared" si="280"/>
        <v>0</v>
      </c>
      <c r="T2353">
        <f t="shared" si="280"/>
        <v>0</v>
      </c>
      <c r="U2353">
        <f t="shared" si="280"/>
        <v>0</v>
      </c>
      <c r="V2353">
        <f t="shared" si="280"/>
        <v>0</v>
      </c>
      <c r="W2353">
        <f t="shared" si="280"/>
        <v>0</v>
      </c>
      <c r="X2353">
        <f t="shared" si="280"/>
        <v>0</v>
      </c>
    </row>
    <row r="2354" spans="3:24" ht="30" customHeight="1" thickTop="1" thickBot="1" x14ac:dyDescent="0.25">
      <c r="C2354" s="108"/>
      <c r="D2354" s="108"/>
      <c r="E2354" s="115"/>
      <c r="F2354" s="115"/>
      <c r="H2354" t="str">
        <f t="shared" si="274"/>
        <v/>
      </c>
      <c r="I2354" t="str">
        <f t="shared" si="275"/>
        <v/>
      </c>
      <c r="J2354" t="str">
        <f t="shared" si="276"/>
        <v/>
      </c>
      <c r="K2354" t="str">
        <f t="shared" si="277"/>
        <v/>
      </c>
      <c r="M2354">
        <f t="shared" si="279"/>
        <v>0</v>
      </c>
      <c r="N2354">
        <f t="shared" si="280"/>
        <v>0</v>
      </c>
      <c r="O2354">
        <f t="shared" si="280"/>
        <v>0</v>
      </c>
      <c r="P2354">
        <f t="shared" si="280"/>
        <v>0</v>
      </c>
      <c r="Q2354">
        <f t="shared" si="280"/>
        <v>0</v>
      </c>
      <c r="R2354">
        <f t="shared" si="280"/>
        <v>0</v>
      </c>
      <c r="S2354">
        <f t="shared" si="280"/>
        <v>0</v>
      </c>
      <c r="T2354">
        <f t="shared" si="280"/>
        <v>0</v>
      </c>
      <c r="U2354">
        <f t="shared" si="280"/>
        <v>0</v>
      </c>
      <c r="V2354">
        <f t="shared" si="280"/>
        <v>0</v>
      </c>
      <c r="W2354">
        <f t="shared" si="280"/>
        <v>0</v>
      </c>
      <c r="X2354">
        <f t="shared" si="280"/>
        <v>0</v>
      </c>
    </row>
    <row r="2355" spans="3:24" ht="30" customHeight="1" thickTop="1" thickBot="1" x14ac:dyDescent="0.25">
      <c r="C2355" s="108"/>
      <c r="D2355" s="108"/>
      <c r="E2355" s="115"/>
      <c r="F2355" s="115"/>
      <c r="H2355" t="str">
        <f t="shared" si="274"/>
        <v/>
      </c>
      <c r="I2355" t="str">
        <f t="shared" si="275"/>
        <v/>
      </c>
      <c r="J2355" t="str">
        <f t="shared" si="276"/>
        <v/>
      </c>
      <c r="K2355" t="str">
        <f t="shared" si="277"/>
        <v/>
      </c>
      <c r="M2355">
        <f t="shared" si="279"/>
        <v>0</v>
      </c>
      <c r="N2355">
        <f t="shared" si="280"/>
        <v>0</v>
      </c>
      <c r="O2355">
        <f t="shared" si="280"/>
        <v>0</v>
      </c>
      <c r="P2355">
        <f t="shared" si="280"/>
        <v>0</v>
      </c>
      <c r="Q2355">
        <f t="shared" si="280"/>
        <v>0</v>
      </c>
      <c r="R2355">
        <f t="shared" si="280"/>
        <v>0</v>
      </c>
      <c r="S2355">
        <f t="shared" si="280"/>
        <v>0</v>
      </c>
      <c r="T2355">
        <f t="shared" si="280"/>
        <v>0</v>
      </c>
      <c r="U2355">
        <f t="shared" si="280"/>
        <v>0</v>
      </c>
      <c r="V2355">
        <f t="shared" si="280"/>
        <v>0</v>
      </c>
      <c r="W2355">
        <f t="shared" si="280"/>
        <v>0</v>
      </c>
      <c r="X2355">
        <f t="shared" si="280"/>
        <v>0</v>
      </c>
    </row>
    <row r="2356" spans="3:24" ht="30" customHeight="1" thickTop="1" thickBot="1" x14ac:dyDescent="0.25">
      <c r="C2356" s="108"/>
      <c r="D2356" s="108"/>
      <c r="E2356" s="115"/>
      <c r="F2356" s="115"/>
      <c r="H2356" t="str">
        <f t="shared" si="274"/>
        <v/>
      </c>
      <c r="I2356" t="str">
        <f t="shared" si="275"/>
        <v/>
      </c>
      <c r="J2356" t="str">
        <f t="shared" si="276"/>
        <v/>
      </c>
      <c r="K2356" t="str">
        <f t="shared" si="277"/>
        <v/>
      </c>
      <c r="M2356">
        <f t="shared" si="279"/>
        <v>0</v>
      </c>
      <c r="N2356">
        <f t="shared" si="280"/>
        <v>0</v>
      </c>
      <c r="O2356">
        <f t="shared" si="280"/>
        <v>0</v>
      </c>
      <c r="P2356">
        <f t="shared" si="280"/>
        <v>0</v>
      </c>
      <c r="Q2356">
        <f t="shared" si="280"/>
        <v>0</v>
      </c>
      <c r="R2356">
        <f t="shared" si="280"/>
        <v>0</v>
      </c>
      <c r="S2356">
        <f t="shared" si="280"/>
        <v>0</v>
      </c>
      <c r="T2356">
        <f t="shared" si="280"/>
        <v>0</v>
      </c>
      <c r="U2356">
        <f t="shared" si="280"/>
        <v>0</v>
      </c>
      <c r="V2356">
        <f t="shared" si="280"/>
        <v>0</v>
      </c>
      <c r="W2356">
        <f t="shared" si="280"/>
        <v>0</v>
      </c>
      <c r="X2356">
        <f t="shared" si="280"/>
        <v>0</v>
      </c>
    </row>
    <row r="2357" spans="3:24" ht="30" customHeight="1" thickTop="1" thickBot="1" x14ac:dyDescent="0.25">
      <c r="C2357" s="108"/>
      <c r="D2357" s="108"/>
      <c r="E2357" s="115"/>
      <c r="F2357" s="115"/>
      <c r="H2357" t="str">
        <f t="shared" si="274"/>
        <v/>
      </c>
      <c r="I2357" t="str">
        <f t="shared" si="275"/>
        <v/>
      </c>
      <c r="J2357" t="str">
        <f t="shared" si="276"/>
        <v/>
      </c>
      <c r="K2357" t="str">
        <f t="shared" si="277"/>
        <v/>
      </c>
      <c r="M2357">
        <f t="shared" si="279"/>
        <v>0</v>
      </c>
      <c r="N2357">
        <f t="shared" si="280"/>
        <v>0</v>
      </c>
      <c r="O2357">
        <f t="shared" si="280"/>
        <v>0</v>
      </c>
      <c r="P2357">
        <f t="shared" si="280"/>
        <v>0</v>
      </c>
      <c r="Q2357">
        <f t="shared" si="280"/>
        <v>0</v>
      </c>
      <c r="R2357">
        <f t="shared" si="280"/>
        <v>0</v>
      </c>
      <c r="S2357">
        <f t="shared" si="280"/>
        <v>0</v>
      </c>
      <c r="T2357">
        <f t="shared" si="280"/>
        <v>0</v>
      </c>
      <c r="U2357">
        <f t="shared" si="280"/>
        <v>0</v>
      </c>
      <c r="V2357">
        <f t="shared" si="280"/>
        <v>0</v>
      </c>
      <c r="W2357">
        <f t="shared" si="280"/>
        <v>0</v>
      </c>
      <c r="X2357">
        <f t="shared" si="280"/>
        <v>0</v>
      </c>
    </row>
    <row r="2358" spans="3:24" ht="30" customHeight="1" thickTop="1" thickBot="1" x14ac:dyDescent="0.25">
      <c r="C2358" s="108"/>
      <c r="D2358" s="108"/>
      <c r="E2358" s="115"/>
      <c r="F2358" s="115"/>
      <c r="H2358" t="str">
        <f t="shared" si="274"/>
        <v/>
      </c>
      <c r="I2358" t="str">
        <f t="shared" si="275"/>
        <v/>
      </c>
      <c r="J2358" t="str">
        <f t="shared" si="276"/>
        <v/>
      </c>
      <c r="K2358" t="str">
        <f t="shared" si="277"/>
        <v/>
      </c>
      <c r="M2358">
        <f t="shared" si="279"/>
        <v>0</v>
      </c>
      <c r="N2358">
        <f t="shared" si="280"/>
        <v>0</v>
      </c>
      <c r="O2358">
        <f t="shared" si="280"/>
        <v>0</v>
      </c>
      <c r="P2358">
        <f t="shared" si="280"/>
        <v>0</v>
      </c>
      <c r="Q2358">
        <f t="shared" si="280"/>
        <v>0</v>
      </c>
      <c r="R2358">
        <f t="shared" si="280"/>
        <v>0</v>
      </c>
      <c r="S2358">
        <f t="shared" si="280"/>
        <v>0</v>
      </c>
      <c r="T2358">
        <f t="shared" si="280"/>
        <v>0</v>
      </c>
      <c r="U2358">
        <f t="shared" si="280"/>
        <v>0</v>
      </c>
      <c r="V2358">
        <f t="shared" si="280"/>
        <v>0</v>
      </c>
      <c r="W2358">
        <f t="shared" si="280"/>
        <v>0</v>
      </c>
      <c r="X2358">
        <f t="shared" si="280"/>
        <v>0</v>
      </c>
    </row>
    <row r="2359" spans="3:24" ht="30" customHeight="1" thickTop="1" thickBot="1" x14ac:dyDescent="0.25">
      <c r="C2359" s="108"/>
      <c r="D2359" s="108"/>
      <c r="E2359" s="115"/>
      <c r="F2359" s="115"/>
      <c r="H2359" t="str">
        <f t="shared" si="274"/>
        <v/>
      </c>
      <c r="I2359" t="str">
        <f t="shared" si="275"/>
        <v/>
      </c>
      <c r="J2359" t="str">
        <f t="shared" si="276"/>
        <v/>
      </c>
      <c r="K2359" t="str">
        <f t="shared" si="277"/>
        <v/>
      </c>
      <c r="M2359">
        <f t="shared" si="279"/>
        <v>0</v>
      </c>
      <c r="N2359">
        <f t="shared" si="280"/>
        <v>0</v>
      </c>
      <c r="O2359">
        <f t="shared" si="280"/>
        <v>0</v>
      </c>
      <c r="P2359">
        <f t="shared" si="280"/>
        <v>0</v>
      </c>
      <c r="Q2359">
        <f t="shared" si="280"/>
        <v>0</v>
      </c>
      <c r="R2359">
        <f t="shared" si="280"/>
        <v>0</v>
      </c>
      <c r="S2359">
        <f t="shared" si="280"/>
        <v>0</v>
      </c>
      <c r="T2359">
        <f t="shared" si="280"/>
        <v>0</v>
      </c>
      <c r="U2359">
        <f t="shared" si="280"/>
        <v>0</v>
      </c>
      <c r="V2359">
        <f t="shared" si="280"/>
        <v>0</v>
      </c>
      <c r="W2359">
        <f t="shared" si="280"/>
        <v>0</v>
      </c>
      <c r="X2359">
        <f t="shared" si="280"/>
        <v>0</v>
      </c>
    </row>
    <row r="2360" spans="3:24" ht="30" customHeight="1" thickTop="1" thickBot="1" x14ac:dyDescent="0.25">
      <c r="C2360" s="108"/>
      <c r="D2360" s="108"/>
      <c r="E2360" s="115"/>
      <c r="F2360" s="115"/>
      <c r="H2360" t="str">
        <f t="shared" si="274"/>
        <v/>
      </c>
      <c r="I2360" t="str">
        <f t="shared" si="275"/>
        <v/>
      </c>
      <c r="J2360" t="str">
        <f t="shared" si="276"/>
        <v/>
      </c>
      <c r="K2360" t="str">
        <f t="shared" si="277"/>
        <v/>
      </c>
      <c r="M2360">
        <f t="shared" si="279"/>
        <v>0</v>
      </c>
      <c r="N2360">
        <f t="shared" si="280"/>
        <v>0</v>
      </c>
      <c r="O2360">
        <f t="shared" si="280"/>
        <v>0</v>
      </c>
      <c r="P2360">
        <f t="shared" si="280"/>
        <v>0</v>
      </c>
      <c r="Q2360">
        <f t="shared" si="280"/>
        <v>0</v>
      </c>
      <c r="R2360">
        <f t="shared" si="280"/>
        <v>0</v>
      </c>
      <c r="S2360">
        <f t="shared" si="280"/>
        <v>0</v>
      </c>
      <c r="T2360">
        <f t="shared" si="280"/>
        <v>0</v>
      </c>
      <c r="U2360">
        <f t="shared" si="280"/>
        <v>0</v>
      </c>
      <c r="V2360">
        <f t="shared" si="280"/>
        <v>0</v>
      </c>
      <c r="W2360">
        <f t="shared" si="280"/>
        <v>0</v>
      </c>
      <c r="X2360">
        <f t="shared" si="280"/>
        <v>0</v>
      </c>
    </row>
    <row r="2361" spans="3:24" ht="30" customHeight="1" thickTop="1" thickBot="1" x14ac:dyDescent="0.25">
      <c r="C2361" s="108"/>
      <c r="D2361" s="108"/>
      <c r="E2361" s="115"/>
      <c r="F2361" s="115"/>
      <c r="H2361" t="str">
        <f t="shared" si="274"/>
        <v/>
      </c>
      <c r="I2361" t="str">
        <f t="shared" si="275"/>
        <v/>
      </c>
      <c r="J2361" t="str">
        <f t="shared" si="276"/>
        <v/>
      </c>
      <c r="K2361" t="str">
        <f t="shared" si="277"/>
        <v/>
      </c>
      <c r="M2361">
        <f t="shared" si="279"/>
        <v>0</v>
      </c>
      <c r="N2361">
        <f t="shared" si="280"/>
        <v>0</v>
      </c>
      <c r="O2361">
        <f t="shared" si="280"/>
        <v>0</v>
      </c>
      <c r="P2361">
        <f t="shared" si="280"/>
        <v>0</v>
      </c>
      <c r="Q2361">
        <f t="shared" si="280"/>
        <v>0</v>
      </c>
      <c r="R2361">
        <f t="shared" si="280"/>
        <v>0</v>
      </c>
      <c r="S2361">
        <f t="shared" si="280"/>
        <v>0</v>
      </c>
      <c r="T2361">
        <f t="shared" si="280"/>
        <v>0</v>
      </c>
      <c r="U2361">
        <f t="shared" si="280"/>
        <v>0</v>
      </c>
      <c r="V2361">
        <f t="shared" si="280"/>
        <v>0</v>
      </c>
      <c r="W2361">
        <f t="shared" si="280"/>
        <v>0</v>
      </c>
      <c r="X2361">
        <f t="shared" si="280"/>
        <v>0</v>
      </c>
    </row>
    <row r="2362" spans="3:24" ht="30" customHeight="1" thickTop="1" thickBot="1" x14ac:dyDescent="0.25">
      <c r="C2362" s="108"/>
      <c r="D2362" s="108"/>
      <c r="E2362" s="115"/>
      <c r="F2362" s="115"/>
      <c r="H2362" t="str">
        <f t="shared" si="274"/>
        <v/>
      </c>
      <c r="I2362" t="str">
        <f t="shared" si="275"/>
        <v/>
      </c>
      <c r="J2362" t="str">
        <f t="shared" si="276"/>
        <v/>
      </c>
      <c r="K2362" t="str">
        <f t="shared" si="277"/>
        <v/>
      </c>
      <c r="M2362">
        <f t="shared" si="279"/>
        <v>0</v>
      </c>
      <c r="N2362">
        <f t="shared" si="280"/>
        <v>0</v>
      </c>
      <c r="O2362">
        <f t="shared" si="280"/>
        <v>0</v>
      </c>
      <c r="P2362">
        <f t="shared" si="280"/>
        <v>0</v>
      </c>
      <c r="Q2362">
        <f t="shared" si="280"/>
        <v>0</v>
      </c>
      <c r="R2362">
        <f t="shared" si="280"/>
        <v>0</v>
      </c>
      <c r="S2362">
        <f t="shared" si="280"/>
        <v>0</v>
      </c>
      <c r="T2362">
        <f t="shared" si="280"/>
        <v>0</v>
      </c>
      <c r="U2362">
        <f t="shared" si="280"/>
        <v>0</v>
      </c>
      <c r="V2362">
        <f t="shared" si="280"/>
        <v>0</v>
      </c>
      <c r="W2362">
        <f t="shared" si="280"/>
        <v>0</v>
      </c>
      <c r="X2362">
        <f t="shared" si="280"/>
        <v>0</v>
      </c>
    </row>
    <row r="2363" spans="3:24" ht="30" customHeight="1" thickTop="1" thickBot="1" x14ac:dyDescent="0.25">
      <c r="C2363" s="108"/>
      <c r="D2363" s="108"/>
      <c r="E2363" s="115"/>
      <c r="F2363" s="115"/>
      <c r="H2363" t="str">
        <f t="shared" si="274"/>
        <v/>
      </c>
      <c r="I2363" t="str">
        <f t="shared" si="275"/>
        <v/>
      </c>
      <c r="J2363" t="str">
        <f t="shared" si="276"/>
        <v/>
      </c>
      <c r="K2363" t="str">
        <f t="shared" si="277"/>
        <v/>
      </c>
      <c r="M2363">
        <f t="shared" si="279"/>
        <v>0</v>
      </c>
      <c r="N2363">
        <f t="shared" si="280"/>
        <v>0</v>
      </c>
      <c r="O2363">
        <f t="shared" si="280"/>
        <v>0</v>
      </c>
      <c r="P2363">
        <f t="shared" si="280"/>
        <v>0</v>
      </c>
      <c r="Q2363">
        <f t="shared" si="280"/>
        <v>0</v>
      </c>
      <c r="R2363">
        <f t="shared" si="280"/>
        <v>0</v>
      </c>
      <c r="S2363">
        <f t="shared" si="280"/>
        <v>0</v>
      </c>
      <c r="T2363">
        <f t="shared" si="280"/>
        <v>0</v>
      </c>
      <c r="U2363">
        <f t="shared" si="280"/>
        <v>0</v>
      </c>
      <c r="V2363">
        <f t="shared" si="280"/>
        <v>0</v>
      </c>
      <c r="W2363">
        <f t="shared" si="280"/>
        <v>0</v>
      </c>
      <c r="X2363">
        <f t="shared" si="280"/>
        <v>0</v>
      </c>
    </row>
    <row r="2364" spans="3:24" ht="30" customHeight="1" thickTop="1" thickBot="1" x14ac:dyDescent="0.25">
      <c r="C2364" s="108"/>
      <c r="D2364" s="108"/>
      <c r="E2364" s="115"/>
      <c r="F2364" s="115"/>
      <c r="H2364" t="str">
        <f t="shared" si="274"/>
        <v/>
      </c>
      <c r="I2364" t="str">
        <f t="shared" si="275"/>
        <v/>
      </c>
      <c r="J2364" t="str">
        <f t="shared" si="276"/>
        <v/>
      </c>
      <c r="K2364" t="str">
        <f t="shared" si="277"/>
        <v/>
      </c>
      <c r="M2364">
        <f t="shared" si="279"/>
        <v>0</v>
      </c>
      <c r="N2364">
        <f t="shared" si="280"/>
        <v>0</v>
      </c>
      <c r="O2364">
        <f t="shared" si="280"/>
        <v>0</v>
      </c>
      <c r="P2364">
        <f t="shared" si="280"/>
        <v>0</v>
      </c>
      <c r="Q2364">
        <f t="shared" si="280"/>
        <v>0</v>
      </c>
      <c r="R2364">
        <f t="shared" si="280"/>
        <v>0</v>
      </c>
      <c r="S2364">
        <f t="shared" si="280"/>
        <v>0</v>
      </c>
      <c r="T2364">
        <f t="shared" si="280"/>
        <v>0</v>
      </c>
      <c r="U2364">
        <f t="shared" si="280"/>
        <v>0</v>
      </c>
      <c r="V2364">
        <f t="shared" si="280"/>
        <v>0</v>
      </c>
      <c r="W2364">
        <f t="shared" si="280"/>
        <v>0</v>
      </c>
      <c r="X2364">
        <f t="shared" si="280"/>
        <v>0</v>
      </c>
    </row>
    <row r="2365" spans="3:24" ht="30" customHeight="1" thickTop="1" thickBot="1" x14ac:dyDescent="0.25">
      <c r="C2365" s="108"/>
      <c r="D2365" s="108"/>
      <c r="E2365" s="115"/>
      <c r="F2365" s="115"/>
      <c r="H2365" t="str">
        <f t="shared" si="274"/>
        <v/>
      </c>
      <c r="I2365" t="str">
        <f t="shared" si="275"/>
        <v/>
      </c>
      <c r="J2365" t="str">
        <f t="shared" si="276"/>
        <v/>
      </c>
      <c r="K2365" t="str">
        <f t="shared" si="277"/>
        <v/>
      </c>
      <c r="M2365">
        <f t="shared" si="279"/>
        <v>0</v>
      </c>
      <c r="N2365">
        <f t="shared" si="280"/>
        <v>0</v>
      </c>
      <c r="O2365">
        <f t="shared" si="280"/>
        <v>0</v>
      </c>
      <c r="P2365">
        <f t="shared" si="280"/>
        <v>0</v>
      </c>
      <c r="Q2365">
        <f t="shared" si="280"/>
        <v>0</v>
      </c>
      <c r="R2365">
        <f t="shared" si="280"/>
        <v>0</v>
      </c>
      <c r="S2365">
        <f t="shared" si="280"/>
        <v>0</v>
      </c>
      <c r="T2365">
        <f t="shared" si="280"/>
        <v>0</v>
      </c>
      <c r="U2365">
        <f t="shared" si="280"/>
        <v>0</v>
      </c>
      <c r="V2365">
        <f t="shared" si="280"/>
        <v>0</v>
      </c>
      <c r="W2365">
        <f t="shared" si="280"/>
        <v>0</v>
      </c>
      <c r="X2365">
        <f t="shared" si="280"/>
        <v>0</v>
      </c>
    </row>
    <row r="2366" spans="3:24" ht="30" customHeight="1" thickTop="1" thickBot="1" x14ac:dyDescent="0.25">
      <c r="C2366" s="108"/>
      <c r="D2366" s="108"/>
      <c r="E2366" s="115"/>
      <c r="F2366" s="115"/>
      <c r="H2366" t="str">
        <f t="shared" si="274"/>
        <v/>
      </c>
      <c r="I2366" t="str">
        <f t="shared" si="275"/>
        <v/>
      </c>
      <c r="J2366" t="str">
        <f t="shared" si="276"/>
        <v/>
      </c>
      <c r="K2366" t="str">
        <f t="shared" si="277"/>
        <v/>
      </c>
      <c r="M2366">
        <f t="shared" si="279"/>
        <v>0</v>
      </c>
      <c r="N2366">
        <f t="shared" si="280"/>
        <v>0</v>
      </c>
      <c r="O2366">
        <f t="shared" si="280"/>
        <v>0</v>
      </c>
      <c r="P2366">
        <f t="shared" si="280"/>
        <v>0</v>
      </c>
      <c r="Q2366">
        <f t="shared" si="280"/>
        <v>0</v>
      </c>
      <c r="R2366">
        <f t="shared" si="280"/>
        <v>0</v>
      </c>
      <c r="S2366">
        <f t="shared" si="280"/>
        <v>0</v>
      </c>
      <c r="T2366">
        <f t="shared" si="280"/>
        <v>0</v>
      </c>
      <c r="U2366">
        <f t="shared" si="280"/>
        <v>0</v>
      </c>
      <c r="V2366">
        <f t="shared" si="280"/>
        <v>0</v>
      </c>
      <c r="W2366">
        <f t="shared" si="280"/>
        <v>0</v>
      </c>
      <c r="X2366">
        <f t="shared" si="280"/>
        <v>0</v>
      </c>
    </row>
    <row r="2367" spans="3:24" ht="30" customHeight="1" thickTop="1" thickBot="1" x14ac:dyDescent="0.25">
      <c r="C2367" s="108"/>
      <c r="D2367" s="108"/>
      <c r="E2367" s="115"/>
      <c r="F2367" s="115"/>
      <c r="H2367" t="str">
        <f t="shared" si="274"/>
        <v/>
      </c>
      <c r="I2367" t="str">
        <f t="shared" si="275"/>
        <v/>
      </c>
      <c r="J2367" t="str">
        <f t="shared" si="276"/>
        <v/>
      </c>
      <c r="K2367" t="str">
        <f t="shared" si="277"/>
        <v/>
      </c>
      <c r="M2367">
        <f t="shared" si="279"/>
        <v>0</v>
      </c>
      <c r="N2367">
        <f t="shared" si="280"/>
        <v>0</v>
      </c>
      <c r="O2367">
        <f t="shared" si="280"/>
        <v>0</v>
      </c>
      <c r="P2367">
        <f t="shared" si="280"/>
        <v>0</v>
      </c>
      <c r="Q2367">
        <f t="shared" si="280"/>
        <v>0</v>
      </c>
      <c r="R2367">
        <f t="shared" si="280"/>
        <v>0</v>
      </c>
      <c r="S2367">
        <f t="shared" si="280"/>
        <v>0</v>
      </c>
      <c r="T2367">
        <f t="shared" si="280"/>
        <v>0</v>
      </c>
      <c r="U2367">
        <f t="shared" si="280"/>
        <v>0</v>
      </c>
      <c r="V2367">
        <f t="shared" si="280"/>
        <v>0</v>
      </c>
      <c r="W2367">
        <f t="shared" si="280"/>
        <v>0</v>
      </c>
      <c r="X2367">
        <f t="shared" si="280"/>
        <v>0</v>
      </c>
    </row>
    <row r="2368" spans="3:24" ht="30" customHeight="1" thickTop="1" thickBot="1" x14ac:dyDescent="0.25">
      <c r="C2368" s="108"/>
      <c r="D2368" s="108"/>
      <c r="E2368" s="115"/>
      <c r="F2368" s="115"/>
      <c r="H2368" t="str">
        <f t="shared" si="274"/>
        <v/>
      </c>
      <c r="I2368" t="str">
        <f t="shared" si="275"/>
        <v/>
      </c>
      <c r="J2368" t="str">
        <f t="shared" si="276"/>
        <v/>
      </c>
      <c r="K2368" t="str">
        <f t="shared" si="277"/>
        <v/>
      </c>
      <c r="M2368">
        <f t="shared" si="279"/>
        <v>0</v>
      </c>
      <c r="N2368">
        <f t="shared" si="280"/>
        <v>0</v>
      </c>
      <c r="O2368">
        <f t="shared" si="280"/>
        <v>0</v>
      </c>
      <c r="P2368">
        <f t="shared" si="280"/>
        <v>0</v>
      </c>
      <c r="Q2368">
        <f t="shared" si="280"/>
        <v>0</v>
      </c>
      <c r="R2368">
        <f t="shared" si="280"/>
        <v>0</v>
      </c>
      <c r="S2368">
        <f t="shared" si="280"/>
        <v>0</v>
      </c>
      <c r="T2368">
        <f t="shared" si="280"/>
        <v>0</v>
      </c>
      <c r="U2368">
        <f t="shared" si="280"/>
        <v>0</v>
      </c>
      <c r="V2368">
        <f t="shared" si="280"/>
        <v>0</v>
      </c>
      <c r="W2368">
        <f t="shared" si="280"/>
        <v>0</v>
      </c>
      <c r="X2368">
        <f t="shared" si="280"/>
        <v>0</v>
      </c>
    </row>
    <row r="2369" spans="3:24" ht="30" customHeight="1" thickTop="1" thickBot="1" x14ac:dyDescent="0.25">
      <c r="C2369" s="108"/>
      <c r="D2369" s="108"/>
      <c r="E2369" s="115"/>
      <c r="F2369" s="115"/>
      <c r="H2369" t="str">
        <f t="shared" si="274"/>
        <v/>
      </c>
      <c r="I2369" t="str">
        <f t="shared" si="275"/>
        <v/>
      </c>
      <c r="J2369" t="str">
        <f t="shared" si="276"/>
        <v/>
      </c>
      <c r="K2369" t="str">
        <f t="shared" si="277"/>
        <v/>
      </c>
      <c r="M2369">
        <f t="shared" si="279"/>
        <v>0</v>
      </c>
      <c r="N2369">
        <f t="shared" si="280"/>
        <v>0</v>
      </c>
      <c r="O2369">
        <f t="shared" si="280"/>
        <v>0</v>
      </c>
      <c r="P2369">
        <f t="shared" si="280"/>
        <v>0</v>
      </c>
      <c r="Q2369">
        <f t="shared" si="280"/>
        <v>0</v>
      </c>
      <c r="R2369">
        <f t="shared" si="280"/>
        <v>0</v>
      </c>
      <c r="S2369">
        <f t="shared" si="280"/>
        <v>0</v>
      </c>
      <c r="T2369">
        <f t="shared" si="280"/>
        <v>0</v>
      </c>
      <c r="U2369">
        <f t="shared" si="280"/>
        <v>0</v>
      </c>
      <c r="V2369">
        <f t="shared" si="280"/>
        <v>0</v>
      </c>
      <c r="W2369">
        <f t="shared" si="280"/>
        <v>0</v>
      </c>
      <c r="X2369">
        <f t="shared" si="280"/>
        <v>0</v>
      </c>
    </row>
    <row r="2370" spans="3:24" ht="30" customHeight="1" thickTop="1" thickBot="1" x14ac:dyDescent="0.25">
      <c r="C2370" s="108"/>
      <c r="D2370" s="108"/>
      <c r="E2370" s="115"/>
      <c r="F2370" s="115"/>
      <c r="H2370" t="str">
        <f t="shared" si="274"/>
        <v/>
      </c>
      <c r="I2370" t="str">
        <f t="shared" si="275"/>
        <v/>
      </c>
      <c r="J2370" t="str">
        <f t="shared" si="276"/>
        <v/>
      </c>
      <c r="K2370" t="str">
        <f t="shared" si="277"/>
        <v/>
      </c>
      <c r="M2370">
        <f t="shared" si="279"/>
        <v>0</v>
      </c>
      <c r="N2370">
        <f t="shared" si="280"/>
        <v>0</v>
      </c>
      <c r="O2370">
        <f t="shared" si="280"/>
        <v>0</v>
      </c>
      <c r="P2370">
        <f t="shared" si="280"/>
        <v>0</v>
      </c>
      <c r="Q2370">
        <f t="shared" si="280"/>
        <v>0</v>
      </c>
      <c r="R2370">
        <f t="shared" si="280"/>
        <v>0</v>
      </c>
      <c r="S2370">
        <f t="shared" si="280"/>
        <v>0</v>
      </c>
      <c r="T2370">
        <f t="shared" si="280"/>
        <v>0</v>
      </c>
      <c r="U2370">
        <f t="shared" si="280"/>
        <v>0</v>
      </c>
      <c r="V2370">
        <f t="shared" si="280"/>
        <v>0</v>
      </c>
      <c r="W2370">
        <f t="shared" si="280"/>
        <v>0</v>
      </c>
      <c r="X2370">
        <f t="shared" si="280"/>
        <v>0</v>
      </c>
    </row>
    <row r="2371" spans="3:24" ht="30" customHeight="1" thickTop="1" thickBot="1" x14ac:dyDescent="0.25">
      <c r="C2371" s="108"/>
      <c r="D2371" s="108"/>
      <c r="E2371" s="115"/>
      <c r="F2371" s="115"/>
      <c r="H2371" t="str">
        <f t="shared" si="274"/>
        <v/>
      </c>
      <c r="I2371" t="str">
        <f t="shared" si="275"/>
        <v/>
      </c>
      <c r="J2371" t="str">
        <f t="shared" si="276"/>
        <v/>
      </c>
      <c r="K2371" t="str">
        <f t="shared" si="277"/>
        <v/>
      </c>
      <c r="M2371">
        <f t="shared" si="279"/>
        <v>0</v>
      </c>
      <c r="N2371">
        <f t="shared" si="280"/>
        <v>0</v>
      </c>
      <c r="O2371">
        <f t="shared" si="280"/>
        <v>0</v>
      </c>
      <c r="P2371">
        <f t="shared" si="280"/>
        <v>0</v>
      </c>
      <c r="Q2371">
        <f t="shared" si="280"/>
        <v>0</v>
      </c>
      <c r="R2371">
        <f t="shared" si="280"/>
        <v>0</v>
      </c>
      <c r="S2371">
        <f t="shared" si="280"/>
        <v>0</v>
      </c>
      <c r="T2371">
        <f t="shared" si="280"/>
        <v>0</v>
      </c>
      <c r="U2371">
        <f t="shared" si="280"/>
        <v>0</v>
      </c>
      <c r="V2371">
        <f t="shared" si="280"/>
        <v>0</v>
      </c>
      <c r="W2371">
        <f t="shared" si="280"/>
        <v>0</v>
      </c>
      <c r="X2371">
        <f t="shared" si="280"/>
        <v>0</v>
      </c>
    </row>
    <row r="2372" spans="3:24" ht="30" customHeight="1" thickTop="1" thickBot="1" x14ac:dyDescent="0.25">
      <c r="C2372" s="108"/>
      <c r="D2372" s="108"/>
      <c r="E2372" s="115"/>
      <c r="F2372" s="115"/>
      <c r="H2372" t="str">
        <f t="shared" si="274"/>
        <v/>
      </c>
      <c r="I2372" t="str">
        <f t="shared" si="275"/>
        <v/>
      </c>
      <c r="J2372" t="str">
        <f t="shared" si="276"/>
        <v/>
      </c>
      <c r="K2372" t="str">
        <f t="shared" si="277"/>
        <v/>
      </c>
      <c r="M2372">
        <f t="shared" si="279"/>
        <v>0</v>
      </c>
      <c r="N2372">
        <f t="shared" si="280"/>
        <v>0</v>
      </c>
      <c r="O2372">
        <f t="shared" si="280"/>
        <v>0</v>
      </c>
      <c r="P2372">
        <f t="shared" si="280"/>
        <v>0</v>
      </c>
      <c r="Q2372">
        <f t="shared" si="280"/>
        <v>0</v>
      </c>
      <c r="R2372">
        <f t="shared" si="280"/>
        <v>0</v>
      </c>
      <c r="S2372">
        <f t="shared" si="280"/>
        <v>0</v>
      </c>
      <c r="T2372">
        <f t="shared" si="280"/>
        <v>0</v>
      </c>
      <c r="U2372">
        <f t="shared" si="280"/>
        <v>0</v>
      </c>
      <c r="V2372">
        <f t="shared" si="280"/>
        <v>0</v>
      </c>
      <c r="W2372">
        <f t="shared" si="280"/>
        <v>0</v>
      </c>
      <c r="X2372">
        <f t="shared" si="280"/>
        <v>0</v>
      </c>
    </row>
    <row r="2373" spans="3:24" ht="30" customHeight="1" thickTop="1" thickBot="1" x14ac:dyDescent="0.25">
      <c r="C2373" s="108"/>
      <c r="D2373" s="108"/>
      <c r="E2373" s="115"/>
      <c r="F2373" s="115"/>
      <c r="H2373" t="str">
        <f t="shared" si="274"/>
        <v/>
      </c>
      <c r="I2373" t="str">
        <f t="shared" si="275"/>
        <v/>
      </c>
      <c r="J2373" t="str">
        <f t="shared" si="276"/>
        <v/>
      </c>
      <c r="K2373" t="str">
        <f t="shared" si="277"/>
        <v/>
      </c>
      <c r="M2373">
        <f t="shared" si="279"/>
        <v>0</v>
      </c>
      <c r="N2373">
        <f t="shared" si="280"/>
        <v>0</v>
      </c>
      <c r="O2373">
        <f t="shared" si="280"/>
        <v>0</v>
      </c>
      <c r="P2373">
        <f t="shared" si="280"/>
        <v>0</v>
      </c>
      <c r="Q2373">
        <f t="shared" si="280"/>
        <v>0</v>
      </c>
      <c r="R2373">
        <f t="shared" si="280"/>
        <v>0</v>
      </c>
      <c r="S2373">
        <f t="shared" si="280"/>
        <v>0</v>
      </c>
      <c r="T2373">
        <f t="shared" si="280"/>
        <v>0</v>
      </c>
      <c r="U2373">
        <f t="shared" si="280"/>
        <v>0</v>
      </c>
      <c r="V2373">
        <f t="shared" si="280"/>
        <v>0</v>
      </c>
      <c r="W2373">
        <f t="shared" si="280"/>
        <v>0</v>
      </c>
      <c r="X2373">
        <f t="shared" si="280"/>
        <v>0</v>
      </c>
    </row>
    <row r="2374" spans="3:24" ht="30" customHeight="1" thickTop="1" thickBot="1" x14ac:dyDescent="0.25">
      <c r="C2374" s="108"/>
      <c r="D2374" s="108"/>
      <c r="E2374" s="115"/>
      <c r="F2374" s="115"/>
      <c r="H2374" t="str">
        <f t="shared" si="274"/>
        <v/>
      </c>
      <c r="I2374" t="str">
        <f t="shared" si="275"/>
        <v/>
      </c>
      <c r="J2374" t="str">
        <f t="shared" si="276"/>
        <v/>
      </c>
      <c r="K2374" t="str">
        <f t="shared" si="277"/>
        <v/>
      </c>
      <c r="M2374">
        <f t="shared" si="279"/>
        <v>0</v>
      </c>
      <c r="N2374">
        <f t="shared" si="280"/>
        <v>0</v>
      </c>
      <c r="O2374">
        <f t="shared" si="280"/>
        <v>0</v>
      </c>
      <c r="P2374">
        <f t="shared" si="280"/>
        <v>0</v>
      </c>
      <c r="Q2374">
        <f t="shared" si="280"/>
        <v>0</v>
      </c>
      <c r="R2374">
        <f t="shared" si="280"/>
        <v>0</v>
      </c>
      <c r="S2374">
        <f t="shared" si="280"/>
        <v>0</v>
      </c>
      <c r="T2374">
        <f t="shared" si="280"/>
        <v>0</v>
      </c>
      <c r="U2374">
        <f t="shared" si="280"/>
        <v>0</v>
      </c>
      <c r="V2374">
        <f t="shared" si="280"/>
        <v>0</v>
      </c>
      <c r="W2374">
        <f t="shared" si="280"/>
        <v>0</v>
      </c>
      <c r="X2374">
        <f t="shared" si="280"/>
        <v>0</v>
      </c>
    </row>
    <row r="2375" spans="3:24" ht="30" customHeight="1" thickTop="1" thickBot="1" x14ac:dyDescent="0.25">
      <c r="C2375" s="108"/>
      <c r="D2375" s="108"/>
      <c r="E2375" s="115"/>
      <c r="F2375" s="115"/>
      <c r="H2375" t="str">
        <f t="shared" si="274"/>
        <v/>
      </c>
      <c r="I2375" t="str">
        <f t="shared" si="275"/>
        <v/>
      </c>
      <c r="J2375" t="str">
        <f t="shared" si="276"/>
        <v/>
      </c>
      <c r="K2375" t="str">
        <f t="shared" si="277"/>
        <v/>
      </c>
      <c r="M2375">
        <f t="shared" si="279"/>
        <v>0</v>
      </c>
      <c r="N2375">
        <f t="shared" si="280"/>
        <v>0</v>
      </c>
      <c r="O2375">
        <f t="shared" si="280"/>
        <v>0</v>
      </c>
      <c r="P2375">
        <f t="shared" si="280"/>
        <v>0</v>
      </c>
      <c r="Q2375">
        <f t="shared" si="280"/>
        <v>0</v>
      </c>
      <c r="R2375">
        <f t="shared" si="280"/>
        <v>0</v>
      </c>
      <c r="S2375">
        <f t="shared" si="280"/>
        <v>0</v>
      </c>
      <c r="T2375">
        <f t="shared" si="280"/>
        <v>0</v>
      </c>
      <c r="U2375">
        <f t="shared" si="280"/>
        <v>0</v>
      </c>
      <c r="V2375">
        <f t="shared" si="280"/>
        <v>0</v>
      </c>
      <c r="W2375">
        <f t="shared" si="280"/>
        <v>0</v>
      </c>
      <c r="X2375">
        <f t="shared" si="280"/>
        <v>0</v>
      </c>
    </row>
    <row r="2376" spans="3:24" ht="30" customHeight="1" thickTop="1" thickBot="1" x14ac:dyDescent="0.25">
      <c r="C2376" s="108"/>
      <c r="D2376" s="108"/>
      <c r="E2376" s="115"/>
      <c r="F2376" s="115"/>
      <c r="H2376" t="str">
        <f t="shared" si="274"/>
        <v/>
      </c>
      <c r="I2376" t="str">
        <f t="shared" si="275"/>
        <v/>
      </c>
      <c r="J2376" t="str">
        <f t="shared" si="276"/>
        <v/>
      </c>
      <c r="K2376" t="str">
        <f t="shared" si="277"/>
        <v/>
      </c>
      <c r="M2376">
        <f t="shared" si="279"/>
        <v>0</v>
      </c>
      <c r="N2376">
        <f t="shared" si="280"/>
        <v>0</v>
      </c>
      <c r="O2376">
        <f t="shared" si="280"/>
        <v>0</v>
      </c>
      <c r="P2376">
        <f t="shared" si="280"/>
        <v>0</v>
      </c>
      <c r="Q2376">
        <f t="shared" si="280"/>
        <v>0</v>
      </c>
      <c r="R2376">
        <f t="shared" si="280"/>
        <v>0</v>
      </c>
      <c r="S2376">
        <f t="shared" ref="N2376:X2399" si="281">IF(ISERROR(IF(AND($H2376&lt;=S$6,$J2376&gt;=S$6),1,0)),"",IF(AND($H2376&lt;=S$6,$J2376&gt;=S$6),1,0))</f>
        <v>0</v>
      </c>
      <c r="T2376">
        <f t="shared" si="281"/>
        <v>0</v>
      </c>
      <c r="U2376">
        <f t="shared" si="281"/>
        <v>0</v>
      </c>
      <c r="V2376">
        <f t="shared" si="281"/>
        <v>0</v>
      </c>
      <c r="W2376">
        <f t="shared" si="281"/>
        <v>0</v>
      </c>
      <c r="X2376">
        <f t="shared" si="281"/>
        <v>0</v>
      </c>
    </row>
    <row r="2377" spans="3:24" ht="30" customHeight="1" thickTop="1" thickBot="1" x14ac:dyDescent="0.25">
      <c r="C2377" s="108"/>
      <c r="D2377" s="108"/>
      <c r="E2377" s="115"/>
      <c r="F2377" s="115"/>
      <c r="H2377" t="str">
        <f t="shared" ref="H2377:H2440" si="282">IF(ISERROR(IF(E2377="","",MONTH(E2377))),"",IF(E2377="","",MONTH(E2377)))</f>
        <v/>
      </c>
      <c r="I2377" t="str">
        <f t="shared" ref="I2377:I2440" si="283">IF(ISERROR(IF(E2377="","",YEAR(E2377))),"",IF(E2377="","",YEAR(E2377)))</f>
        <v/>
      </c>
      <c r="J2377" t="str">
        <f t="shared" ref="J2377:J2440" si="284">IF(ISERROR(IF(F2377="","",MONTH(F2377))),"",IF(F2377="","",MONTH(F2377)))</f>
        <v/>
      </c>
      <c r="K2377" t="str">
        <f t="shared" ref="K2377:K2440" si="285">IF(ISERROR(IF(F2377="","",YEAR(F2377))),"",IF(F2377="","",YEAR(F2377)))</f>
        <v/>
      </c>
      <c r="M2377">
        <f t="shared" si="279"/>
        <v>0</v>
      </c>
      <c r="N2377">
        <f t="shared" si="281"/>
        <v>0</v>
      </c>
      <c r="O2377">
        <f t="shared" si="281"/>
        <v>0</v>
      </c>
      <c r="P2377">
        <f t="shared" si="281"/>
        <v>0</v>
      </c>
      <c r="Q2377">
        <f t="shared" si="281"/>
        <v>0</v>
      </c>
      <c r="R2377">
        <f t="shared" si="281"/>
        <v>0</v>
      </c>
      <c r="S2377">
        <f t="shared" si="281"/>
        <v>0</v>
      </c>
      <c r="T2377">
        <f t="shared" si="281"/>
        <v>0</v>
      </c>
      <c r="U2377">
        <f t="shared" si="281"/>
        <v>0</v>
      </c>
      <c r="V2377">
        <f t="shared" si="281"/>
        <v>0</v>
      </c>
      <c r="W2377">
        <f t="shared" si="281"/>
        <v>0</v>
      </c>
      <c r="X2377">
        <f t="shared" si="281"/>
        <v>0</v>
      </c>
    </row>
    <row r="2378" spans="3:24" ht="30" customHeight="1" thickTop="1" thickBot="1" x14ac:dyDescent="0.25">
      <c r="C2378" s="108"/>
      <c r="D2378" s="108"/>
      <c r="E2378" s="115"/>
      <c r="F2378" s="115"/>
      <c r="H2378" t="str">
        <f t="shared" si="282"/>
        <v/>
      </c>
      <c r="I2378" t="str">
        <f t="shared" si="283"/>
        <v/>
      </c>
      <c r="J2378" t="str">
        <f t="shared" si="284"/>
        <v/>
      </c>
      <c r="K2378" t="str">
        <f t="shared" si="285"/>
        <v/>
      </c>
      <c r="M2378">
        <f t="shared" si="279"/>
        <v>0</v>
      </c>
      <c r="N2378">
        <f t="shared" si="281"/>
        <v>0</v>
      </c>
      <c r="O2378">
        <f t="shared" si="281"/>
        <v>0</v>
      </c>
      <c r="P2378">
        <f t="shared" si="281"/>
        <v>0</v>
      </c>
      <c r="Q2378">
        <f t="shared" si="281"/>
        <v>0</v>
      </c>
      <c r="R2378">
        <f t="shared" si="281"/>
        <v>0</v>
      </c>
      <c r="S2378">
        <f t="shared" si="281"/>
        <v>0</v>
      </c>
      <c r="T2378">
        <f t="shared" si="281"/>
        <v>0</v>
      </c>
      <c r="U2378">
        <f t="shared" si="281"/>
        <v>0</v>
      </c>
      <c r="V2378">
        <f t="shared" si="281"/>
        <v>0</v>
      </c>
      <c r="W2378">
        <f t="shared" si="281"/>
        <v>0</v>
      </c>
      <c r="X2378">
        <f t="shared" si="281"/>
        <v>0</v>
      </c>
    </row>
    <row r="2379" spans="3:24" ht="30" customHeight="1" thickTop="1" thickBot="1" x14ac:dyDescent="0.25">
      <c r="C2379" s="108"/>
      <c r="D2379" s="108"/>
      <c r="E2379" s="115"/>
      <c r="F2379" s="115"/>
      <c r="H2379" t="str">
        <f t="shared" si="282"/>
        <v/>
      </c>
      <c r="I2379" t="str">
        <f t="shared" si="283"/>
        <v/>
      </c>
      <c r="J2379" t="str">
        <f t="shared" si="284"/>
        <v/>
      </c>
      <c r="K2379" t="str">
        <f t="shared" si="285"/>
        <v/>
      </c>
      <c r="M2379">
        <f t="shared" si="279"/>
        <v>0</v>
      </c>
      <c r="N2379">
        <f t="shared" si="281"/>
        <v>0</v>
      </c>
      <c r="O2379">
        <f t="shared" si="281"/>
        <v>0</v>
      </c>
      <c r="P2379">
        <f t="shared" si="281"/>
        <v>0</v>
      </c>
      <c r="Q2379">
        <f t="shared" si="281"/>
        <v>0</v>
      </c>
      <c r="R2379">
        <f t="shared" si="281"/>
        <v>0</v>
      </c>
      <c r="S2379">
        <f t="shared" si="281"/>
        <v>0</v>
      </c>
      <c r="T2379">
        <f t="shared" si="281"/>
        <v>0</v>
      </c>
      <c r="U2379">
        <f t="shared" si="281"/>
        <v>0</v>
      </c>
      <c r="V2379">
        <f t="shared" si="281"/>
        <v>0</v>
      </c>
      <c r="W2379">
        <f t="shared" si="281"/>
        <v>0</v>
      </c>
      <c r="X2379">
        <f t="shared" si="281"/>
        <v>0</v>
      </c>
    </row>
    <row r="2380" spans="3:24" ht="30" customHeight="1" thickTop="1" thickBot="1" x14ac:dyDescent="0.25">
      <c r="C2380" s="108"/>
      <c r="D2380" s="108"/>
      <c r="E2380" s="115"/>
      <c r="F2380" s="115"/>
      <c r="H2380" t="str">
        <f t="shared" si="282"/>
        <v/>
      </c>
      <c r="I2380" t="str">
        <f t="shared" si="283"/>
        <v/>
      </c>
      <c r="J2380" t="str">
        <f t="shared" si="284"/>
        <v/>
      </c>
      <c r="K2380" t="str">
        <f t="shared" si="285"/>
        <v/>
      </c>
      <c r="M2380">
        <f t="shared" si="279"/>
        <v>0</v>
      </c>
      <c r="N2380">
        <f t="shared" si="281"/>
        <v>0</v>
      </c>
      <c r="O2380">
        <f t="shared" si="281"/>
        <v>0</v>
      </c>
      <c r="P2380">
        <f t="shared" si="281"/>
        <v>0</v>
      </c>
      <c r="Q2380">
        <f t="shared" si="281"/>
        <v>0</v>
      </c>
      <c r="R2380">
        <f t="shared" si="281"/>
        <v>0</v>
      </c>
      <c r="S2380">
        <f t="shared" si="281"/>
        <v>0</v>
      </c>
      <c r="T2380">
        <f t="shared" si="281"/>
        <v>0</v>
      </c>
      <c r="U2380">
        <f t="shared" si="281"/>
        <v>0</v>
      </c>
      <c r="V2380">
        <f t="shared" si="281"/>
        <v>0</v>
      </c>
      <c r="W2380">
        <f t="shared" si="281"/>
        <v>0</v>
      </c>
      <c r="X2380">
        <f t="shared" si="281"/>
        <v>0</v>
      </c>
    </row>
    <row r="2381" spans="3:24" ht="30" customHeight="1" thickTop="1" thickBot="1" x14ac:dyDescent="0.25">
      <c r="C2381" s="108"/>
      <c r="D2381" s="108"/>
      <c r="E2381" s="115"/>
      <c r="F2381" s="115"/>
      <c r="H2381" t="str">
        <f t="shared" si="282"/>
        <v/>
      </c>
      <c r="I2381" t="str">
        <f t="shared" si="283"/>
        <v/>
      </c>
      <c r="J2381" t="str">
        <f t="shared" si="284"/>
        <v/>
      </c>
      <c r="K2381" t="str">
        <f t="shared" si="285"/>
        <v/>
      </c>
      <c r="M2381">
        <f t="shared" si="279"/>
        <v>0</v>
      </c>
      <c r="N2381">
        <f t="shared" si="281"/>
        <v>0</v>
      </c>
      <c r="O2381">
        <f t="shared" si="281"/>
        <v>0</v>
      </c>
      <c r="P2381">
        <f t="shared" si="281"/>
        <v>0</v>
      </c>
      <c r="Q2381">
        <f t="shared" si="281"/>
        <v>0</v>
      </c>
      <c r="R2381">
        <f t="shared" si="281"/>
        <v>0</v>
      </c>
      <c r="S2381">
        <f t="shared" si="281"/>
        <v>0</v>
      </c>
      <c r="T2381">
        <f t="shared" si="281"/>
        <v>0</v>
      </c>
      <c r="U2381">
        <f t="shared" si="281"/>
        <v>0</v>
      </c>
      <c r="V2381">
        <f t="shared" si="281"/>
        <v>0</v>
      </c>
      <c r="W2381">
        <f t="shared" si="281"/>
        <v>0</v>
      </c>
      <c r="X2381">
        <f t="shared" si="281"/>
        <v>0</v>
      </c>
    </row>
    <row r="2382" spans="3:24" ht="30" customHeight="1" thickTop="1" thickBot="1" x14ac:dyDescent="0.25">
      <c r="C2382" s="108"/>
      <c r="D2382" s="108"/>
      <c r="E2382" s="115"/>
      <c r="F2382" s="115"/>
      <c r="H2382" t="str">
        <f t="shared" si="282"/>
        <v/>
      </c>
      <c r="I2382" t="str">
        <f t="shared" si="283"/>
        <v/>
      </c>
      <c r="J2382" t="str">
        <f t="shared" si="284"/>
        <v/>
      </c>
      <c r="K2382" t="str">
        <f t="shared" si="285"/>
        <v/>
      </c>
      <c r="M2382">
        <f t="shared" si="279"/>
        <v>0</v>
      </c>
      <c r="N2382">
        <f t="shared" si="281"/>
        <v>0</v>
      </c>
      <c r="O2382">
        <f t="shared" si="281"/>
        <v>0</v>
      </c>
      <c r="P2382">
        <f t="shared" si="281"/>
        <v>0</v>
      </c>
      <c r="Q2382">
        <f t="shared" si="281"/>
        <v>0</v>
      </c>
      <c r="R2382">
        <f t="shared" si="281"/>
        <v>0</v>
      </c>
      <c r="S2382">
        <f t="shared" si="281"/>
        <v>0</v>
      </c>
      <c r="T2382">
        <f t="shared" si="281"/>
        <v>0</v>
      </c>
      <c r="U2382">
        <f t="shared" si="281"/>
        <v>0</v>
      </c>
      <c r="V2382">
        <f t="shared" si="281"/>
        <v>0</v>
      </c>
      <c r="W2382">
        <f t="shared" si="281"/>
        <v>0</v>
      </c>
      <c r="X2382">
        <f t="shared" si="281"/>
        <v>0</v>
      </c>
    </row>
    <row r="2383" spans="3:24" ht="30" customHeight="1" thickTop="1" thickBot="1" x14ac:dyDescent="0.25">
      <c r="C2383" s="108"/>
      <c r="D2383" s="108"/>
      <c r="E2383" s="115"/>
      <c r="F2383" s="115"/>
      <c r="H2383" t="str">
        <f t="shared" si="282"/>
        <v/>
      </c>
      <c r="I2383" t="str">
        <f t="shared" si="283"/>
        <v/>
      </c>
      <c r="J2383" t="str">
        <f t="shared" si="284"/>
        <v/>
      </c>
      <c r="K2383" t="str">
        <f t="shared" si="285"/>
        <v/>
      </c>
      <c r="M2383">
        <f t="shared" si="279"/>
        <v>0</v>
      </c>
      <c r="N2383">
        <f t="shared" si="281"/>
        <v>0</v>
      </c>
      <c r="O2383">
        <f t="shared" si="281"/>
        <v>0</v>
      </c>
      <c r="P2383">
        <f t="shared" si="281"/>
        <v>0</v>
      </c>
      <c r="Q2383">
        <f t="shared" si="281"/>
        <v>0</v>
      </c>
      <c r="R2383">
        <f t="shared" si="281"/>
        <v>0</v>
      </c>
      <c r="S2383">
        <f t="shared" si="281"/>
        <v>0</v>
      </c>
      <c r="T2383">
        <f t="shared" si="281"/>
        <v>0</v>
      </c>
      <c r="U2383">
        <f t="shared" si="281"/>
        <v>0</v>
      </c>
      <c r="V2383">
        <f t="shared" si="281"/>
        <v>0</v>
      </c>
      <c r="W2383">
        <f t="shared" si="281"/>
        <v>0</v>
      </c>
      <c r="X2383">
        <f t="shared" si="281"/>
        <v>0</v>
      </c>
    </row>
    <row r="2384" spans="3:24" ht="30" customHeight="1" thickTop="1" thickBot="1" x14ac:dyDescent="0.25">
      <c r="C2384" s="108"/>
      <c r="D2384" s="108"/>
      <c r="E2384" s="115"/>
      <c r="F2384" s="115"/>
      <c r="H2384" t="str">
        <f t="shared" si="282"/>
        <v/>
      </c>
      <c r="I2384" t="str">
        <f t="shared" si="283"/>
        <v/>
      </c>
      <c r="J2384" t="str">
        <f t="shared" si="284"/>
        <v/>
      </c>
      <c r="K2384" t="str">
        <f t="shared" si="285"/>
        <v/>
      </c>
      <c r="M2384">
        <f t="shared" si="279"/>
        <v>0</v>
      </c>
      <c r="N2384">
        <f t="shared" si="281"/>
        <v>0</v>
      </c>
      <c r="O2384">
        <f t="shared" si="281"/>
        <v>0</v>
      </c>
      <c r="P2384">
        <f t="shared" si="281"/>
        <v>0</v>
      </c>
      <c r="Q2384">
        <f t="shared" si="281"/>
        <v>0</v>
      </c>
      <c r="R2384">
        <f t="shared" si="281"/>
        <v>0</v>
      </c>
      <c r="S2384">
        <f t="shared" si="281"/>
        <v>0</v>
      </c>
      <c r="T2384">
        <f t="shared" si="281"/>
        <v>0</v>
      </c>
      <c r="U2384">
        <f t="shared" si="281"/>
        <v>0</v>
      </c>
      <c r="V2384">
        <f t="shared" si="281"/>
        <v>0</v>
      </c>
      <c r="W2384">
        <f t="shared" si="281"/>
        <v>0</v>
      </c>
      <c r="X2384">
        <f t="shared" si="281"/>
        <v>0</v>
      </c>
    </row>
    <row r="2385" spans="3:24" ht="30" customHeight="1" thickTop="1" thickBot="1" x14ac:dyDescent="0.25">
      <c r="C2385" s="108"/>
      <c r="D2385" s="108"/>
      <c r="E2385" s="115"/>
      <c r="F2385" s="115"/>
      <c r="H2385" t="str">
        <f t="shared" si="282"/>
        <v/>
      </c>
      <c r="I2385" t="str">
        <f t="shared" si="283"/>
        <v/>
      </c>
      <c r="J2385" t="str">
        <f t="shared" si="284"/>
        <v/>
      </c>
      <c r="K2385" t="str">
        <f t="shared" si="285"/>
        <v/>
      </c>
      <c r="M2385">
        <f t="shared" si="279"/>
        <v>0</v>
      </c>
      <c r="N2385">
        <f t="shared" si="281"/>
        <v>0</v>
      </c>
      <c r="O2385">
        <f t="shared" si="281"/>
        <v>0</v>
      </c>
      <c r="P2385">
        <f t="shared" si="281"/>
        <v>0</v>
      </c>
      <c r="Q2385">
        <f t="shared" si="281"/>
        <v>0</v>
      </c>
      <c r="R2385">
        <f t="shared" si="281"/>
        <v>0</v>
      </c>
      <c r="S2385">
        <f t="shared" si="281"/>
        <v>0</v>
      </c>
      <c r="T2385">
        <f t="shared" si="281"/>
        <v>0</v>
      </c>
      <c r="U2385">
        <f t="shared" si="281"/>
        <v>0</v>
      </c>
      <c r="V2385">
        <f t="shared" si="281"/>
        <v>0</v>
      </c>
      <c r="W2385">
        <f t="shared" si="281"/>
        <v>0</v>
      </c>
      <c r="X2385">
        <f t="shared" si="281"/>
        <v>0</v>
      </c>
    </row>
    <row r="2386" spans="3:24" ht="30" customHeight="1" thickTop="1" thickBot="1" x14ac:dyDescent="0.25">
      <c r="C2386" s="108"/>
      <c r="D2386" s="108"/>
      <c r="E2386" s="115"/>
      <c r="F2386" s="115"/>
      <c r="H2386" t="str">
        <f t="shared" si="282"/>
        <v/>
      </c>
      <c r="I2386" t="str">
        <f t="shared" si="283"/>
        <v/>
      </c>
      <c r="J2386" t="str">
        <f t="shared" si="284"/>
        <v/>
      </c>
      <c r="K2386" t="str">
        <f t="shared" si="285"/>
        <v/>
      </c>
      <c r="M2386">
        <f t="shared" si="279"/>
        <v>0</v>
      </c>
      <c r="N2386">
        <f t="shared" si="281"/>
        <v>0</v>
      </c>
      <c r="O2386">
        <f t="shared" si="281"/>
        <v>0</v>
      </c>
      <c r="P2386">
        <f t="shared" si="281"/>
        <v>0</v>
      </c>
      <c r="Q2386">
        <f t="shared" si="281"/>
        <v>0</v>
      </c>
      <c r="R2386">
        <f t="shared" si="281"/>
        <v>0</v>
      </c>
      <c r="S2386">
        <f t="shared" si="281"/>
        <v>0</v>
      </c>
      <c r="T2386">
        <f t="shared" si="281"/>
        <v>0</v>
      </c>
      <c r="U2386">
        <f t="shared" si="281"/>
        <v>0</v>
      </c>
      <c r="V2386">
        <f t="shared" si="281"/>
        <v>0</v>
      </c>
      <c r="W2386">
        <f t="shared" si="281"/>
        <v>0</v>
      </c>
      <c r="X2386">
        <f t="shared" si="281"/>
        <v>0</v>
      </c>
    </row>
    <row r="2387" spans="3:24" ht="30" customHeight="1" thickTop="1" thickBot="1" x14ac:dyDescent="0.25">
      <c r="C2387" s="108"/>
      <c r="D2387" s="108"/>
      <c r="E2387" s="115"/>
      <c r="F2387" s="115"/>
      <c r="H2387" t="str">
        <f t="shared" si="282"/>
        <v/>
      </c>
      <c r="I2387" t="str">
        <f t="shared" si="283"/>
        <v/>
      </c>
      <c r="J2387" t="str">
        <f t="shared" si="284"/>
        <v/>
      </c>
      <c r="K2387" t="str">
        <f t="shared" si="285"/>
        <v/>
      </c>
      <c r="M2387">
        <f t="shared" si="279"/>
        <v>0</v>
      </c>
      <c r="N2387">
        <f t="shared" si="281"/>
        <v>0</v>
      </c>
      <c r="O2387">
        <f t="shared" si="281"/>
        <v>0</v>
      </c>
      <c r="P2387">
        <f t="shared" si="281"/>
        <v>0</v>
      </c>
      <c r="Q2387">
        <f t="shared" si="281"/>
        <v>0</v>
      </c>
      <c r="R2387">
        <f t="shared" si="281"/>
        <v>0</v>
      </c>
      <c r="S2387">
        <f t="shared" si="281"/>
        <v>0</v>
      </c>
      <c r="T2387">
        <f t="shared" si="281"/>
        <v>0</v>
      </c>
      <c r="U2387">
        <f t="shared" si="281"/>
        <v>0</v>
      </c>
      <c r="V2387">
        <f t="shared" si="281"/>
        <v>0</v>
      </c>
      <c r="W2387">
        <f t="shared" si="281"/>
        <v>0</v>
      </c>
      <c r="X2387">
        <f t="shared" si="281"/>
        <v>0</v>
      </c>
    </row>
    <row r="2388" spans="3:24" ht="30" customHeight="1" thickTop="1" thickBot="1" x14ac:dyDescent="0.25">
      <c r="C2388" s="108"/>
      <c r="D2388" s="108"/>
      <c r="E2388" s="115"/>
      <c r="F2388" s="115"/>
      <c r="H2388" t="str">
        <f t="shared" si="282"/>
        <v/>
      </c>
      <c r="I2388" t="str">
        <f t="shared" si="283"/>
        <v/>
      </c>
      <c r="J2388" t="str">
        <f t="shared" si="284"/>
        <v/>
      </c>
      <c r="K2388" t="str">
        <f t="shared" si="285"/>
        <v/>
      </c>
      <c r="M2388">
        <f t="shared" si="279"/>
        <v>0</v>
      </c>
      <c r="N2388">
        <f t="shared" si="281"/>
        <v>0</v>
      </c>
      <c r="O2388">
        <f t="shared" si="281"/>
        <v>0</v>
      </c>
      <c r="P2388">
        <f t="shared" si="281"/>
        <v>0</v>
      </c>
      <c r="Q2388">
        <f t="shared" si="281"/>
        <v>0</v>
      </c>
      <c r="R2388">
        <f t="shared" si="281"/>
        <v>0</v>
      </c>
      <c r="S2388">
        <f t="shared" si="281"/>
        <v>0</v>
      </c>
      <c r="T2388">
        <f t="shared" si="281"/>
        <v>0</v>
      </c>
      <c r="U2388">
        <f t="shared" si="281"/>
        <v>0</v>
      </c>
      <c r="V2388">
        <f t="shared" si="281"/>
        <v>0</v>
      </c>
      <c r="W2388">
        <f t="shared" si="281"/>
        <v>0</v>
      </c>
      <c r="X2388">
        <f t="shared" si="281"/>
        <v>0</v>
      </c>
    </row>
    <row r="2389" spans="3:24" ht="30" customHeight="1" thickTop="1" thickBot="1" x14ac:dyDescent="0.25">
      <c r="C2389" s="108"/>
      <c r="D2389" s="108"/>
      <c r="E2389" s="115"/>
      <c r="F2389" s="115"/>
      <c r="H2389" t="str">
        <f t="shared" si="282"/>
        <v/>
      </c>
      <c r="I2389" t="str">
        <f t="shared" si="283"/>
        <v/>
      </c>
      <c r="J2389" t="str">
        <f t="shared" si="284"/>
        <v/>
      </c>
      <c r="K2389" t="str">
        <f t="shared" si="285"/>
        <v/>
      </c>
      <c r="M2389">
        <f t="shared" si="279"/>
        <v>0</v>
      </c>
      <c r="N2389">
        <f t="shared" si="281"/>
        <v>0</v>
      </c>
      <c r="O2389">
        <f t="shared" si="281"/>
        <v>0</v>
      </c>
      <c r="P2389">
        <f t="shared" si="281"/>
        <v>0</v>
      </c>
      <c r="Q2389">
        <f t="shared" si="281"/>
        <v>0</v>
      </c>
      <c r="R2389">
        <f t="shared" si="281"/>
        <v>0</v>
      </c>
      <c r="S2389">
        <f t="shared" si="281"/>
        <v>0</v>
      </c>
      <c r="T2389">
        <f t="shared" si="281"/>
        <v>0</v>
      </c>
      <c r="U2389">
        <f t="shared" si="281"/>
        <v>0</v>
      </c>
      <c r="V2389">
        <f t="shared" si="281"/>
        <v>0</v>
      </c>
      <c r="W2389">
        <f t="shared" si="281"/>
        <v>0</v>
      </c>
      <c r="X2389">
        <f t="shared" si="281"/>
        <v>0</v>
      </c>
    </row>
    <row r="2390" spans="3:24" ht="30" customHeight="1" thickTop="1" thickBot="1" x14ac:dyDescent="0.25">
      <c r="C2390" s="108"/>
      <c r="D2390" s="108"/>
      <c r="E2390" s="115"/>
      <c r="F2390" s="115"/>
      <c r="H2390" t="str">
        <f t="shared" si="282"/>
        <v/>
      </c>
      <c r="I2390" t="str">
        <f t="shared" si="283"/>
        <v/>
      </c>
      <c r="J2390" t="str">
        <f t="shared" si="284"/>
        <v/>
      </c>
      <c r="K2390" t="str">
        <f t="shared" si="285"/>
        <v/>
      </c>
      <c r="M2390">
        <f t="shared" si="279"/>
        <v>0</v>
      </c>
      <c r="N2390">
        <f t="shared" si="281"/>
        <v>0</v>
      </c>
      <c r="O2390">
        <f t="shared" si="281"/>
        <v>0</v>
      </c>
      <c r="P2390">
        <f t="shared" si="281"/>
        <v>0</v>
      </c>
      <c r="Q2390">
        <f t="shared" si="281"/>
        <v>0</v>
      </c>
      <c r="R2390">
        <f t="shared" si="281"/>
        <v>0</v>
      </c>
      <c r="S2390">
        <f t="shared" si="281"/>
        <v>0</v>
      </c>
      <c r="T2390">
        <f t="shared" si="281"/>
        <v>0</v>
      </c>
      <c r="U2390">
        <f t="shared" si="281"/>
        <v>0</v>
      </c>
      <c r="V2390">
        <f t="shared" si="281"/>
        <v>0</v>
      </c>
      <c r="W2390">
        <f t="shared" si="281"/>
        <v>0</v>
      </c>
      <c r="X2390">
        <f t="shared" si="281"/>
        <v>0</v>
      </c>
    </row>
    <row r="2391" spans="3:24" ht="30" customHeight="1" thickTop="1" thickBot="1" x14ac:dyDescent="0.25">
      <c r="C2391" s="108"/>
      <c r="D2391" s="108"/>
      <c r="E2391" s="115"/>
      <c r="F2391" s="115"/>
      <c r="H2391" t="str">
        <f t="shared" si="282"/>
        <v/>
      </c>
      <c r="I2391" t="str">
        <f t="shared" si="283"/>
        <v/>
      </c>
      <c r="J2391" t="str">
        <f t="shared" si="284"/>
        <v/>
      </c>
      <c r="K2391" t="str">
        <f t="shared" si="285"/>
        <v/>
      </c>
      <c r="M2391">
        <f t="shared" si="279"/>
        <v>0</v>
      </c>
      <c r="N2391">
        <f t="shared" si="281"/>
        <v>0</v>
      </c>
      <c r="O2391">
        <f t="shared" si="281"/>
        <v>0</v>
      </c>
      <c r="P2391">
        <f t="shared" si="281"/>
        <v>0</v>
      </c>
      <c r="Q2391">
        <f t="shared" si="281"/>
        <v>0</v>
      </c>
      <c r="R2391">
        <f t="shared" si="281"/>
        <v>0</v>
      </c>
      <c r="S2391">
        <f t="shared" si="281"/>
        <v>0</v>
      </c>
      <c r="T2391">
        <f t="shared" si="281"/>
        <v>0</v>
      </c>
      <c r="U2391">
        <f t="shared" si="281"/>
        <v>0</v>
      </c>
      <c r="V2391">
        <f t="shared" si="281"/>
        <v>0</v>
      </c>
      <c r="W2391">
        <f t="shared" si="281"/>
        <v>0</v>
      </c>
      <c r="X2391">
        <f t="shared" si="281"/>
        <v>0</v>
      </c>
    </row>
    <row r="2392" spans="3:24" ht="30" customHeight="1" thickTop="1" thickBot="1" x14ac:dyDescent="0.25">
      <c r="C2392" s="108"/>
      <c r="D2392" s="108"/>
      <c r="E2392" s="115"/>
      <c r="F2392" s="115"/>
      <c r="H2392" t="str">
        <f t="shared" si="282"/>
        <v/>
      </c>
      <c r="I2392" t="str">
        <f t="shared" si="283"/>
        <v/>
      </c>
      <c r="J2392" t="str">
        <f t="shared" si="284"/>
        <v/>
      </c>
      <c r="K2392" t="str">
        <f t="shared" si="285"/>
        <v/>
      </c>
      <c r="M2392">
        <f t="shared" si="279"/>
        <v>0</v>
      </c>
      <c r="N2392">
        <f t="shared" si="281"/>
        <v>0</v>
      </c>
      <c r="O2392">
        <f t="shared" si="281"/>
        <v>0</v>
      </c>
      <c r="P2392">
        <f t="shared" si="281"/>
        <v>0</v>
      </c>
      <c r="Q2392">
        <f t="shared" si="281"/>
        <v>0</v>
      </c>
      <c r="R2392">
        <f t="shared" si="281"/>
        <v>0</v>
      </c>
      <c r="S2392">
        <f t="shared" si="281"/>
        <v>0</v>
      </c>
      <c r="T2392">
        <f t="shared" si="281"/>
        <v>0</v>
      </c>
      <c r="U2392">
        <f t="shared" si="281"/>
        <v>0</v>
      </c>
      <c r="V2392">
        <f t="shared" si="281"/>
        <v>0</v>
      </c>
      <c r="W2392">
        <f t="shared" si="281"/>
        <v>0</v>
      </c>
      <c r="X2392">
        <f t="shared" si="281"/>
        <v>0</v>
      </c>
    </row>
    <row r="2393" spans="3:24" ht="30" customHeight="1" thickTop="1" thickBot="1" x14ac:dyDescent="0.25">
      <c r="C2393" s="108"/>
      <c r="D2393" s="108"/>
      <c r="E2393" s="115"/>
      <c r="F2393" s="115"/>
      <c r="H2393" t="str">
        <f t="shared" si="282"/>
        <v/>
      </c>
      <c r="I2393" t="str">
        <f t="shared" si="283"/>
        <v/>
      </c>
      <c r="J2393" t="str">
        <f t="shared" si="284"/>
        <v/>
      </c>
      <c r="K2393" t="str">
        <f t="shared" si="285"/>
        <v/>
      </c>
      <c r="M2393">
        <f t="shared" si="279"/>
        <v>0</v>
      </c>
      <c r="N2393">
        <f t="shared" si="281"/>
        <v>0</v>
      </c>
      <c r="O2393">
        <f t="shared" si="281"/>
        <v>0</v>
      </c>
      <c r="P2393">
        <f t="shared" si="281"/>
        <v>0</v>
      </c>
      <c r="Q2393">
        <f t="shared" si="281"/>
        <v>0</v>
      </c>
      <c r="R2393">
        <f t="shared" si="281"/>
        <v>0</v>
      </c>
      <c r="S2393">
        <f t="shared" si="281"/>
        <v>0</v>
      </c>
      <c r="T2393">
        <f t="shared" si="281"/>
        <v>0</v>
      </c>
      <c r="U2393">
        <f t="shared" si="281"/>
        <v>0</v>
      </c>
      <c r="V2393">
        <f t="shared" si="281"/>
        <v>0</v>
      </c>
      <c r="W2393">
        <f t="shared" si="281"/>
        <v>0</v>
      </c>
      <c r="X2393">
        <f t="shared" si="281"/>
        <v>0</v>
      </c>
    </row>
    <row r="2394" spans="3:24" ht="30" customHeight="1" thickTop="1" thickBot="1" x14ac:dyDescent="0.25">
      <c r="C2394" s="108"/>
      <c r="D2394" s="108"/>
      <c r="E2394" s="115"/>
      <c r="F2394" s="115"/>
      <c r="H2394" t="str">
        <f t="shared" si="282"/>
        <v/>
      </c>
      <c r="I2394" t="str">
        <f t="shared" si="283"/>
        <v/>
      </c>
      <c r="J2394" t="str">
        <f t="shared" si="284"/>
        <v/>
      </c>
      <c r="K2394" t="str">
        <f t="shared" si="285"/>
        <v/>
      </c>
      <c r="M2394">
        <f t="shared" si="279"/>
        <v>0</v>
      </c>
      <c r="N2394">
        <f t="shared" si="281"/>
        <v>0</v>
      </c>
      <c r="O2394">
        <f t="shared" si="281"/>
        <v>0</v>
      </c>
      <c r="P2394">
        <f t="shared" si="281"/>
        <v>0</v>
      </c>
      <c r="Q2394">
        <f t="shared" si="281"/>
        <v>0</v>
      </c>
      <c r="R2394">
        <f t="shared" si="281"/>
        <v>0</v>
      </c>
      <c r="S2394">
        <f t="shared" si="281"/>
        <v>0</v>
      </c>
      <c r="T2394">
        <f t="shared" si="281"/>
        <v>0</v>
      </c>
      <c r="U2394">
        <f t="shared" si="281"/>
        <v>0</v>
      </c>
      <c r="V2394">
        <f t="shared" si="281"/>
        <v>0</v>
      </c>
      <c r="W2394">
        <f t="shared" si="281"/>
        <v>0</v>
      </c>
      <c r="X2394">
        <f t="shared" si="281"/>
        <v>0</v>
      </c>
    </row>
    <row r="2395" spans="3:24" ht="30" customHeight="1" thickTop="1" thickBot="1" x14ac:dyDescent="0.25">
      <c r="C2395" s="108"/>
      <c r="D2395" s="108"/>
      <c r="E2395" s="115"/>
      <c r="F2395" s="115"/>
      <c r="H2395" t="str">
        <f t="shared" si="282"/>
        <v/>
      </c>
      <c r="I2395" t="str">
        <f t="shared" si="283"/>
        <v/>
      </c>
      <c r="J2395" t="str">
        <f t="shared" si="284"/>
        <v/>
      </c>
      <c r="K2395" t="str">
        <f t="shared" si="285"/>
        <v/>
      </c>
      <c r="M2395">
        <f t="shared" si="279"/>
        <v>0</v>
      </c>
      <c r="N2395">
        <f t="shared" si="281"/>
        <v>0</v>
      </c>
      <c r="O2395">
        <f t="shared" si="281"/>
        <v>0</v>
      </c>
      <c r="P2395">
        <f t="shared" si="281"/>
        <v>0</v>
      </c>
      <c r="Q2395">
        <f t="shared" si="281"/>
        <v>0</v>
      </c>
      <c r="R2395">
        <f t="shared" si="281"/>
        <v>0</v>
      </c>
      <c r="S2395">
        <f t="shared" si="281"/>
        <v>0</v>
      </c>
      <c r="T2395">
        <f t="shared" si="281"/>
        <v>0</v>
      </c>
      <c r="U2395">
        <f t="shared" si="281"/>
        <v>0</v>
      </c>
      <c r="V2395">
        <f t="shared" si="281"/>
        <v>0</v>
      </c>
      <c r="W2395">
        <f t="shared" si="281"/>
        <v>0</v>
      </c>
      <c r="X2395">
        <f t="shared" si="281"/>
        <v>0</v>
      </c>
    </row>
    <row r="2396" spans="3:24" ht="30" customHeight="1" thickTop="1" thickBot="1" x14ac:dyDescent="0.25">
      <c r="C2396" s="108"/>
      <c r="D2396" s="108"/>
      <c r="E2396" s="115"/>
      <c r="F2396" s="115"/>
      <c r="H2396" t="str">
        <f t="shared" si="282"/>
        <v/>
      </c>
      <c r="I2396" t="str">
        <f t="shared" si="283"/>
        <v/>
      </c>
      <c r="J2396" t="str">
        <f t="shared" si="284"/>
        <v/>
      </c>
      <c r="K2396" t="str">
        <f t="shared" si="285"/>
        <v/>
      </c>
      <c r="M2396">
        <f t="shared" si="279"/>
        <v>0</v>
      </c>
      <c r="N2396">
        <f t="shared" si="281"/>
        <v>0</v>
      </c>
      <c r="O2396">
        <f t="shared" si="281"/>
        <v>0</v>
      </c>
      <c r="P2396">
        <f t="shared" si="281"/>
        <v>0</v>
      </c>
      <c r="Q2396">
        <f t="shared" si="281"/>
        <v>0</v>
      </c>
      <c r="R2396">
        <f t="shared" si="281"/>
        <v>0</v>
      </c>
      <c r="S2396">
        <f t="shared" si="281"/>
        <v>0</v>
      </c>
      <c r="T2396">
        <f t="shared" si="281"/>
        <v>0</v>
      </c>
      <c r="U2396">
        <f t="shared" si="281"/>
        <v>0</v>
      </c>
      <c r="V2396">
        <f t="shared" si="281"/>
        <v>0</v>
      </c>
      <c r="W2396">
        <f t="shared" si="281"/>
        <v>0</v>
      </c>
      <c r="X2396">
        <f t="shared" si="281"/>
        <v>0</v>
      </c>
    </row>
    <row r="2397" spans="3:24" ht="30" customHeight="1" thickTop="1" thickBot="1" x14ac:dyDescent="0.25">
      <c r="C2397" s="108"/>
      <c r="D2397" s="108"/>
      <c r="E2397" s="115"/>
      <c r="F2397" s="115"/>
      <c r="H2397" t="str">
        <f t="shared" si="282"/>
        <v/>
      </c>
      <c r="I2397" t="str">
        <f t="shared" si="283"/>
        <v/>
      </c>
      <c r="J2397" t="str">
        <f t="shared" si="284"/>
        <v/>
      </c>
      <c r="K2397" t="str">
        <f t="shared" si="285"/>
        <v/>
      </c>
      <c r="M2397">
        <f t="shared" si="279"/>
        <v>0</v>
      </c>
      <c r="N2397">
        <f t="shared" si="281"/>
        <v>0</v>
      </c>
      <c r="O2397">
        <f t="shared" si="281"/>
        <v>0</v>
      </c>
      <c r="P2397">
        <f t="shared" si="281"/>
        <v>0</v>
      </c>
      <c r="Q2397">
        <f t="shared" si="281"/>
        <v>0</v>
      </c>
      <c r="R2397">
        <f t="shared" si="281"/>
        <v>0</v>
      </c>
      <c r="S2397">
        <f t="shared" si="281"/>
        <v>0</v>
      </c>
      <c r="T2397">
        <f t="shared" si="281"/>
        <v>0</v>
      </c>
      <c r="U2397">
        <f t="shared" si="281"/>
        <v>0</v>
      </c>
      <c r="V2397">
        <f t="shared" si="281"/>
        <v>0</v>
      </c>
      <c r="W2397">
        <f t="shared" si="281"/>
        <v>0</v>
      </c>
      <c r="X2397">
        <f t="shared" si="281"/>
        <v>0</v>
      </c>
    </row>
    <row r="2398" spans="3:24" ht="30" customHeight="1" thickTop="1" thickBot="1" x14ac:dyDescent="0.25">
      <c r="C2398" s="108"/>
      <c r="D2398" s="108"/>
      <c r="E2398" s="115"/>
      <c r="F2398" s="115"/>
      <c r="H2398" t="str">
        <f t="shared" si="282"/>
        <v/>
      </c>
      <c r="I2398" t="str">
        <f t="shared" si="283"/>
        <v/>
      </c>
      <c r="J2398" t="str">
        <f t="shared" si="284"/>
        <v/>
      </c>
      <c r="K2398" t="str">
        <f t="shared" si="285"/>
        <v/>
      </c>
      <c r="M2398">
        <f t="shared" si="279"/>
        <v>0</v>
      </c>
      <c r="N2398">
        <f t="shared" si="281"/>
        <v>0</v>
      </c>
      <c r="O2398">
        <f t="shared" si="281"/>
        <v>0</v>
      </c>
      <c r="P2398">
        <f t="shared" si="281"/>
        <v>0</v>
      </c>
      <c r="Q2398">
        <f t="shared" si="281"/>
        <v>0</v>
      </c>
      <c r="R2398">
        <f t="shared" si="281"/>
        <v>0</v>
      </c>
      <c r="S2398">
        <f t="shared" si="281"/>
        <v>0</v>
      </c>
      <c r="T2398">
        <f t="shared" si="281"/>
        <v>0</v>
      </c>
      <c r="U2398">
        <f t="shared" si="281"/>
        <v>0</v>
      </c>
      <c r="V2398">
        <f t="shared" si="281"/>
        <v>0</v>
      </c>
      <c r="W2398">
        <f t="shared" si="281"/>
        <v>0</v>
      </c>
      <c r="X2398">
        <f t="shared" si="281"/>
        <v>0</v>
      </c>
    </row>
    <row r="2399" spans="3:24" ht="30" customHeight="1" thickTop="1" thickBot="1" x14ac:dyDescent="0.25">
      <c r="C2399" s="108"/>
      <c r="D2399" s="108"/>
      <c r="E2399" s="115"/>
      <c r="F2399" s="115"/>
      <c r="H2399" t="str">
        <f t="shared" si="282"/>
        <v/>
      </c>
      <c r="I2399" t="str">
        <f t="shared" si="283"/>
        <v/>
      </c>
      <c r="J2399" t="str">
        <f t="shared" si="284"/>
        <v/>
      </c>
      <c r="K2399" t="str">
        <f t="shared" si="285"/>
        <v/>
      </c>
      <c r="M2399">
        <f t="shared" si="279"/>
        <v>0</v>
      </c>
      <c r="N2399">
        <f t="shared" si="281"/>
        <v>0</v>
      </c>
      <c r="O2399">
        <f t="shared" si="281"/>
        <v>0</v>
      </c>
      <c r="P2399">
        <f t="shared" si="281"/>
        <v>0</v>
      </c>
      <c r="Q2399">
        <f t="shared" si="281"/>
        <v>0</v>
      </c>
      <c r="R2399">
        <f t="shared" si="281"/>
        <v>0</v>
      </c>
      <c r="S2399">
        <f t="shared" si="281"/>
        <v>0</v>
      </c>
      <c r="T2399">
        <f t="shared" si="281"/>
        <v>0</v>
      </c>
      <c r="U2399">
        <f t="shared" ref="N2399:X2422" si="286">IF(ISERROR(IF(AND($H2399&lt;=U$6,$J2399&gt;=U$6),1,0)),"",IF(AND($H2399&lt;=U$6,$J2399&gt;=U$6),1,0))</f>
        <v>0</v>
      </c>
      <c r="V2399">
        <f t="shared" si="286"/>
        <v>0</v>
      </c>
      <c r="W2399">
        <f t="shared" si="286"/>
        <v>0</v>
      </c>
      <c r="X2399">
        <f t="shared" si="286"/>
        <v>0</v>
      </c>
    </row>
    <row r="2400" spans="3:24" ht="30" customHeight="1" thickTop="1" thickBot="1" x14ac:dyDescent="0.25">
      <c r="C2400" s="108"/>
      <c r="D2400" s="108"/>
      <c r="E2400" s="115"/>
      <c r="F2400" s="115"/>
      <c r="H2400" t="str">
        <f t="shared" si="282"/>
        <v/>
      </c>
      <c r="I2400" t="str">
        <f t="shared" si="283"/>
        <v/>
      </c>
      <c r="J2400" t="str">
        <f t="shared" si="284"/>
        <v/>
      </c>
      <c r="K2400" t="str">
        <f t="shared" si="285"/>
        <v/>
      </c>
      <c r="M2400">
        <f t="shared" si="279"/>
        <v>0</v>
      </c>
      <c r="N2400">
        <f t="shared" si="286"/>
        <v>0</v>
      </c>
      <c r="O2400">
        <f t="shared" si="286"/>
        <v>0</v>
      </c>
      <c r="P2400">
        <f t="shared" si="286"/>
        <v>0</v>
      </c>
      <c r="Q2400">
        <f t="shared" si="286"/>
        <v>0</v>
      </c>
      <c r="R2400">
        <f t="shared" si="286"/>
        <v>0</v>
      </c>
      <c r="S2400">
        <f t="shared" si="286"/>
        <v>0</v>
      </c>
      <c r="T2400">
        <f t="shared" si="286"/>
        <v>0</v>
      </c>
      <c r="U2400">
        <f t="shared" si="286"/>
        <v>0</v>
      </c>
      <c r="V2400">
        <f t="shared" si="286"/>
        <v>0</v>
      </c>
      <c r="W2400">
        <f t="shared" si="286"/>
        <v>0</v>
      </c>
      <c r="X2400">
        <f t="shared" si="286"/>
        <v>0</v>
      </c>
    </row>
    <row r="2401" spans="3:24" ht="30" customHeight="1" thickTop="1" thickBot="1" x14ac:dyDescent="0.25">
      <c r="C2401" s="108"/>
      <c r="D2401" s="108"/>
      <c r="E2401" s="115"/>
      <c r="F2401" s="115"/>
      <c r="H2401" t="str">
        <f t="shared" si="282"/>
        <v/>
      </c>
      <c r="I2401" t="str">
        <f t="shared" si="283"/>
        <v/>
      </c>
      <c r="J2401" t="str">
        <f t="shared" si="284"/>
        <v/>
      </c>
      <c r="K2401" t="str">
        <f t="shared" si="285"/>
        <v/>
      </c>
      <c r="M2401">
        <f t="shared" si="279"/>
        <v>0</v>
      </c>
      <c r="N2401">
        <f t="shared" si="286"/>
        <v>0</v>
      </c>
      <c r="O2401">
        <f t="shared" si="286"/>
        <v>0</v>
      </c>
      <c r="P2401">
        <f t="shared" si="286"/>
        <v>0</v>
      </c>
      <c r="Q2401">
        <f t="shared" si="286"/>
        <v>0</v>
      </c>
      <c r="R2401">
        <f t="shared" si="286"/>
        <v>0</v>
      </c>
      <c r="S2401">
        <f t="shared" si="286"/>
        <v>0</v>
      </c>
      <c r="T2401">
        <f t="shared" si="286"/>
        <v>0</v>
      </c>
      <c r="U2401">
        <f t="shared" si="286"/>
        <v>0</v>
      </c>
      <c r="V2401">
        <f t="shared" si="286"/>
        <v>0</v>
      </c>
      <c r="W2401">
        <f t="shared" si="286"/>
        <v>0</v>
      </c>
      <c r="X2401">
        <f t="shared" si="286"/>
        <v>0</v>
      </c>
    </row>
    <row r="2402" spans="3:24" ht="30" customHeight="1" thickTop="1" thickBot="1" x14ac:dyDescent="0.25">
      <c r="C2402" s="108"/>
      <c r="D2402" s="108"/>
      <c r="E2402" s="115"/>
      <c r="F2402" s="115"/>
      <c r="H2402" t="str">
        <f t="shared" si="282"/>
        <v/>
      </c>
      <c r="I2402" t="str">
        <f t="shared" si="283"/>
        <v/>
      </c>
      <c r="J2402" t="str">
        <f t="shared" si="284"/>
        <v/>
      </c>
      <c r="K2402" t="str">
        <f t="shared" si="285"/>
        <v/>
      </c>
      <c r="M2402">
        <f t="shared" si="279"/>
        <v>0</v>
      </c>
      <c r="N2402">
        <f t="shared" si="286"/>
        <v>0</v>
      </c>
      <c r="O2402">
        <f t="shared" si="286"/>
        <v>0</v>
      </c>
      <c r="P2402">
        <f t="shared" si="286"/>
        <v>0</v>
      </c>
      <c r="Q2402">
        <f t="shared" si="286"/>
        <v>0</v>
      </c>
      <c r="R2402">
        <f t="shared" si="286"/>
        <v>0</v>
      </c>
      <c r="S2402">
        <f t="shared" si="286"/>
        <v>0</v>
      </c>
      <c r="T2402">
        <f t="shared" si="286"/>
        <v>0</v>
      </c>
      <c r="U2402">
        <f t="shared" si="286"/>
        <v>0</v>
      </c>
      <c r="V2402">
        <f t="shared" si="286"/>
        <v>0</v>
      </c>
      <c r="W2402">
        <f t="shared" si="286"/>
        <v>0</v>
      </c>
      <c r="X2402">
        <f t="shared" si="286"/>
        <v>0</v>
      </c>
    </row>
    <row r="2403" spans="3:24" ht="30" customHeight="1" thickTop="1" thickBot="1" x14ac:dyDescent="0.25">
      <c r="C2403" s="108"/>
      <c r="D2403" s="108"/>
      <c r="E2403" s="115"/>
      <c r="F2403" s="115"/>
      <c r="H2403" t="str">
        <f t="shared" si="282"/>
        <v/>
      </c>
      <c r="I2403" t="str">
        <f t="shared" si="283"/>
        <v/>
      </c>
      <c r="J2403" t="str">
        <f t="shared" si="284"/>
        <v/>
      </c>
      <c r="K2403" t="str">
        <f t="shared" si="285"/>
        <v/>
      </c>
      <c r="M2403">
        <f t="shared" si="279"/>
        <v>0</v>
      </c>
      <c r="N2403">
        <f t="shared" si="286"/>
        <v>0</v>
      </c>
      <c r="O2403">
        <f t="shared" si="286"/>
        <v>0</v>
      </c>
      <c r="P2403">
        <f t="shared" si="286"/>
        <v>0</v>
      </c>
      <c r="Q2403">
        <f t="shared" si="286"/>
        <v>0</v>
      </c>
      <c r="R2403">
        <f t="shared" si="286"/>
        <v>0</v>
      </c>
      <c r="S2403">
        <f t="shared" si="286"/>
        <v>0</v>
      </c>
      <c r="T2403">
        <f t="shared" si="286"/>
        <v>0</v>
      </c>
      <c r="U2403">
        <f t="shared" si="286"/>
        <v>0</v>
      </c>
      <c r="V2403">
        <f t="shared" si="286"/>
        <v>0</v>
      </c>
      <c r="W2403">
        <f t="shared" si="286"/>
        <v>0</v>
      </c>
      <c r="X2403">
        <f t="shared" si="286"/>
        <v>0</v>
      </c>
    </row>
    <row r="2404" spans="3:24" ht="30" customHeight="1" thickTop="1" thickBot="1" x14ac:dyDescent="0.25">
      <c r="C2404" s="108"/>
      <c r="D2404" s="108"/>
      <c r="E2404" s="115"/>
      <c r="F2404" s="115"/>
      <c r="H2404" t="str">
        <f t="shared" si="282"/>
        <v/>
      </c>
      <c r="I2404" t="str">
        <f t="shared" si="283"/>
        <v/>
      </c>
      <c r="J2404" t="str">
        <f t="shared" si="284"/>
        <v/>
      </c>
      <c r="K2404" t="str">
        <f t="shared" si="285"/>
        <v/>
      </c>
      <c r="M2404">
        <f t="shared" si="279"/>
        <v>0</v>
      </c>
      <c r="N2404">
        <f t="shared" si="286"/>
        <v>0</v>
      </c>
      <c r="O2404">
        <f t="shared" si="286"/>
        <v>0</v>
      </c>
      <c r="P2404">
        <f t="shared" si="286"/>
        <v>0</v>
      </c>
      <c r="Q2404">
        <f t="shared" si="286"/>
        <v>0</v>
      </c>
      <c r="R2404">
        <f t="shared" si="286"/>
        <v>0</v>
      </c>
      <c r="S2404">
        <f t="shared" si="286"/>
        <v>0</v>
      </c>
      <c r="T2404">
        <f t="shared" si="286"/>
        <v>0</v>
      </c>
      <c r="U2404">
        <f t="shared" si="286"/>
        <v>0</v>
      </c>
      <c r="V2404">
        <f t="shared" si="286"/>
        <v>0</v>
      </c>
      <c r="W2404">
        <f t="shared" si="286"/>
        <v>0</v>
      </c>
      <c r="X2404">
        <f t="shared" si="286"/>
        <v>0</v>
      </c>
    </row>
    <row r="2405" spans="3:24" ht="30" customHeight="1" thickTop="1" thickBot="1" x14ac:dyDescent="0.25">
      <c r="C2405" s="108"/>
      <c r="D2405" s="108"/>
      <c r="E2405" s="115"/>
      <c r="F2405" s="115"/>
      <c r="H2405" t="str">
        <f t="shared" si="282"/>
        <v/>
      </c>
      <c r="I2405" t="str">
        <f t="shared" si="283"/>
        <v/>
      </c>
      <c r="J2405" t="str">
        <f t="shared" si="284"/>
        <v/>
      </c>
      <c r="K2405" t="str">
        <f t="shared" si="285"/>
        <v/>
      </c>
      <c r="M2405">
        <f t="shared" si="279"/>
        <v>0</v>
      </c>
      <c r="N2405">
        <f t="shared" si="286"/>
        <v>0</v>
      </c>
      <c r="O2405">
        <f t="shared" si="286"/>
        <v>0</v>
      </c>
      <c r="P2405">
        <f t="shared" si="286"/>
        <v>0</v>
      </c>
      <c r="Q2405">
        <f t="shared" si="286"/>
        <v>0</v>
      </c>
      <c r="R2405">
        <f t="shared" si="286"/>
        <v>0</v>
      </c>
      <c r="S2405">
        <f t="shared" si="286"/>
        <v>0</v>
      </c>
      <c r="T2405">
        <f t="shared" si="286"/>
        <v>0</v>
      </c>
      <c r="U2405">
        <f t="shared" si="286"/>
        <v>0</v>
      </c>
      <c r="V2405">
        <f t="shared" si="286"/>
        <v>0</v>
      </c>
      <c r="W2405">
        <f t="shared" si="286"/>
        <v>0</v>
      </c>
      <c r="X2405">
        <f t="shared" si="286"/>
        <v>0</v>
      </c>
    </row>
    <row r="2406" spans="3:24" ht="30" customHeight="1" thickTop="1" thickBot="1" x14ac:dyDescent="0.25">
      <c r="C2406" s="108"/>
      <c r="D2406" s="108"/>
      <c r="E2406" s="115"/>
      <c r="F2406" s="115"/>
      <c r="H2406" t="str">
        <f t="shared" si="282"/>
        <v/>
      </c>
      <c r="I2406" t="str">
        <f t="shared" si="283"/>
        <v/>
      </c>
      <c r="J2406" t="str">
        <f t="shared" si="284"/>
        <v/>
      </c>
      <c r="K2406" t="str">
        <f t="shared" si="285"/>
        <v/>
      </c>
      <c r="M2406">
        <f t="shared" si="279"/>
        <v>0</v>
      </c>
      <c r="N2406">
        <f t="shared" si="286"/>
        <v>0</v>
      </c>
      <c r="O2406">
        <f t="shared" si="286"/>
        <v>0</v>
      </c>
      <c r="P2406">
        <f t="shared" si="286"/>
        <v>0</v>
      </c>
      <c r="Q2406">
        <f t="shared" si="286"/>
        <v>0</v>
      </c>
      <c r="R2406">
        <f t="shared" si="286"/>
        <v>0</v>
      </c>
      <c r="S2406">
        <f t="shared" si="286"/>
        <v>0</v>
      </c>
      <c r="T2406">
        <f t="shared" si="286"/>
        <v>0</v>
      </c>
      <c r="U2406">
        <f t="shared" si="286"/>
        <v>0</v>
      </c>
      <c r="V2406">
        <f t="shared" si="286"/>
        <v>0</v>
      </c>
      <c r="W2406">
        <f t="shared" si="286"/>
        <v>0</v>
      </c>
      <c r="X2406">
        <f t="shared" si="286"/>
        <v>0</v>
      </c>
    </row>
    <row r="2407" spans="3:24" ht="30" customHeight="1" thickTop="1" thickBot="1" x14ac:dyDescent="0.25">
      <c r="C2407" s="108"/>
      <c r="D2407" s="108"/>
      <c r="E2407" s="115"/>
      <c r="F2407" s="115"/>
      <c r="H2407" t="str">
        <f t="shared" si="282"/>
        <v/>
      </c>
      <c r="I2407" t="str">
        <f t="shared" si="283"/>
        <v/>
      </c>
      <c r="J2407" t="str">
        <f t="shared" si="284"/>
        <v/>
      </c>
      <c r="K2407" t="str">
        <f t="shared" si="285"/>
        <v/>
      </c>
      <c r="M2407">
        <f t="shared" ref="M2407:X2463" si="287">IF(ISERROR(IF(AND($H2407&lt;=M$6,$J2407&gt;=M$6),1,0)),"",IF(AND($H2407&lt;=M$6,$J2407&gt;=M$6),1,0))</f>
        <v>0</v>
      </c>
      <c r="N2407">
        <f t="shared" si="286"/>
        <v>0</v>
      </c>
      <c r="O2407">
        <f t="shared" si="286"/>
        <v>0</v>
      </c>
      <c r="P2407">
        <f t="shared" si="286"/>
        <v>0</v>
      </c>
      <c r="Q2407">
        <f t="shared" si="286"/>
        <v>0</v>
      </c>
      <c r="R2407">
        <f t="shared" si="286"/>
        <v>0</v>
      </c>
      <c r="S2407">
        <f t="shared" si="286"/>
        <v>0</v>
      </c>
      <c r="T2407">
        <f t="shared" si="286"/>
        <v>0</v>
      </c>
      <c r="U2407">
        <f t="shared" si="286"/>
        <v>0</v>
      </c>
      <c r="V2407">
        <f t="shared" si="286"/>
        <v>0</v>
      </c>
      <c r="W2407">
        <f t="shared" si="286"/>
        <v>0</v>
      </c>
      <c r="X2407">
        <f t="shared" si="286"/>
        <v>0</v>
      </c>
    </row>
    <row r="2408" spans="3:24" ht="30" customHeight="1" thickTop="1" thickBot="1" x14ac:dyDescent="0.25">
      <c r="C2408" s="108"/>
      <c r="D2408" s="108"/>
      <c r="E2408" s="115"/>
      <c r="F2408" s="115"/>
      <c r="H2408" t="str">
        <f t="shared" si="282"/>
        <v/>
      </c>
      <c r="I2408" t="str">
        <f t="shared" si="283"/>
        <v/>
      </c>
      <c r="J2408" t="str">
        <f t="shared" si="284"/>
        <v/>
      </c>
      <c r="K2408" t="str">
        <f t="shared" si="285"/>
        <v/>
      </c>
      <c r="M2408">
        <f t="shared" si="287"/>
        <v>0</v>
      </c>
      <c r="N2408">
        <f t="shared" si="286"/>
        <v>0</v>
      </c>
      <c r="O2408">
        <f t="shared" si="286"/>
        <v>0</v>
      </c>
      <c r="P2408">
        <f t="shared" si="286"/>
        <v>0</v>
      </c>
      <c r="Q2408">
        <f t="shared" si="286"/>
        <v>0</v>
      </c>
      <c r="R2408">
        <f t="shared" si="286"/>
        <v>0</v>
      </c>
      <c r="S2408">
        <f t="shared" si="286"/>
        <v>0</v>
      </c>
      <c r="T2408">
        <f t="shared" si="286"/>
        <v>0</v>
      </c>
      <c r="U2408">
        <f t="shared" si="286"/>
        <v>0</v>
      </c>
      <c r="V2408">
        <f t="shared" si="286"/>
        <v>0</v>
      </c>
      <c r="W2408">
        <f t="shared" si="286"/>
        <v>0</v>
      </c>
      <c r="X2408">
        <f t="shared" si="286"/>
        <v>0</v>
      </c>
    </row>
    <row r="2409" spans="3:24" ht="30" customHeight="1" thickTop="1" thickBot="1" x14ac:dyDescent="0.25">
      <c r="C2409" s="108"/>
      <c r="D2409" s="108"/>
      <c r="E2409" s="115"/>
      <c r="F2409" s="115"/>
      <c r="H2409" t="str">
        <f t="shared" si="282"/>
        <v/>
      </c>
      <c r="I2409" t="str">
        <f t="shared" si="283"/>
        <v/>
      </c>
      <c r="J2409" t="str">
        <f t="shared" si="284"/>
        <v/>
      </c>
      <c r="K2409" t="str">
        <f t="shared" si="285"/>
        <v/>
      </c>
      <c r="M2409">
        <f t="shared" si="287"/>
        <v>0</v>
      </c>
      <c r="N2409">
        <f t="shared" si="286"/>
        <v>0</v>
      </c>
      <c r="O2409">
        <f t="shared" si="286"/>
        <v>0</v>
      </c>
      <c r="P2409">
        <f t="shared" si="286"/>
        <v>0</v>
      </c>
      <c r="Q2409">
        <f t="shared" si="286"/>
        <v>0</v>
      </c>
      <c r="R2409">
        <f t="shared" si="286"/>
        <v>0</v>
      </c>
      <c r="S2409">
        <f t="shared" si="286"/>
        <v>0</v>
      </c>
      <c r="T2409">
        <f t="shared" si="286"/>
        <v>0</v>
      </c>
      <c r="U2409">
        <f t="shared" si="286"/>
        <v>0</v>
      </c>
      <c r="V2409">
        <f t="shared" si="286"/>
        <v>0</v>
      </c>
      <c r="W2409">
        <f t="shared" si="286"/>
        <v>0</v>
      </c>
      <c r="X2409">
        <f t="shared" si="286"/>
        <v>0</v>
      </c>
    </row>
    <row r="2410" spans="3:24" ht="30" customHeight="1" thickTop="1" thickBot="1" x14ac:dyDescent="0.25">
      <c r="C2410" s="108"/>
      <c r="D2410" s="108"/>
      <c r="E2410" s="115"/>
      <c r="F2410" s="115"/>
      <c r="H2410" t="str">
        <f t="shared" si="282"/>
        <v/>
      </c>
      <c r="I2410" t="str">
        <f t="shared" si="283"/>
        <v/>
      </c>
      <c r="J2410" t="str">
        <f t="shared" si="284"/>
        <v/>
      </c>
      <c r="K2410" t="str">
        <f t="shared" si="285"/>
        <v/>
      </c>
      <c r="M2410">
        <f t="shared" si="287"/>
        <v>0</v>
      </c>
      <c r="N2410">
        <f t="shared" si="286"/>
        <v>0</v>
      </c>
      <c r="O2410">
        <f t="shared" si="286"/>
        <v>0</v>
      </c>
      <c r="P2410">
        <f t="shared" si="286"/>
        <v>0</v>
      </c>
      <c r="Q2410">
        <f t="shared" si="286"/>
        <v>0</v>
      </c>
      <c r="R2410">
        <f t="shared" si="286"/>
        <v>0</v>
      </c>
      <c r="S2410">
        <f t="shared" si="286"/>
        <v>0</v>
      </c>
      <c r="T2410">
        <f t="shared" si="286"/>
        <v>0</v>
      </c>
      <c r="U2410">
        <f t="shared" si="286"/>
        <v>0</v>
      </c>
      <c r="V2410">
        <f t="shared" si="286"/>
        <v>0</v>
      </c>
      <c r="W2410">
        <f t="shared" si="286"/>
        <v>0</v>
      </c>
      <c r="X2410">
        <f t="shared" si="286"/>
        <v>0</v>
      </c>
    </row>
    <row r="2411" spans="3:24" ht="30" customHeight="1" thickTop="1" thickBot="1" x14ac:dyDescent="0.25">
      <c r="C2411" s="108"/>
      <c r="D2411" s="108"/>
      <c r="E2411" s="115"/>
      <c r="F2411" s="115"/>
      <c r="H2411" t="str">
        <f t="shared" si="282"/>
        <v/>
      </c>
      <c r="I2411" t="str">
        <f t="shared" si="283"/>
        <v/>
      </c>
      <c r="J2411" t="str">
        <f t="shared" si="284"/>
        <v/>
      </c>
      <c r="K2411" t="str">
        <f t="shared" si="285"/>
        <v/>
      </c>
      <c r="M2411">
        <f t="shared" si="287"/>
        <v>0</v>
      </c>
      <c r="N2411">
        <f t="shared" si="286"/>
        <v>0</v>
      </c>
      <c r="O2411">
        <f t="shared" si="286"/>
        <v>0</v>
      </c>
      <c r="P2411">
        <f t="shared" si="286"/>
        <v>0</v>
      </c>
      <c r="Q2411">
        <f t="shared" si="286"/>
        <v>0</v>
      </c>
      <c r="R2411">
        <f t="shared" si="286"/>
        <v>0</v>
      </c>
      <c r="S2411">
        <f t="shared" si="286"/>
        <v>0</v>
      </c>
      <c r="T2411">
        <f t="shared" si="286"/>
        <v>0</v>
      </c>
      <c r="U2411">
        <f t="shared" si="286"/>
        <v>0</v>
      </c>
      <c r="V2411">
        <f t="shared" si="286"/>
        <v>0</v>
      </c>
      <c r="W2411">
        <f t="shared" si="286"/>
        <v>0</v>
      </c>
      <c r="X2411">
        <f t="shared" si="286"/>
        <v>0</v>
      </c>
    </row>
    <row r="2412" spans="3:24" ht="30" customHeight="1" thickTop="1" thickBot="1" x14ac:dyDescent="0.25">
      <c r="C2412" s="108"/>
      <c r="D2412" s="108"/>
      <c r="E2412" s="115"/>
      <c r="F2412" s="115"/>
      <c r="H2412" t="str">
        <f t="shared" si="282"/>
        <v/>
      </c>
      <c r="I2412" t="str">
        <f t="shared" si="283"/>
        <v/>
      </c>
      <c r="J2412" t="str">
        <f t="shared" si="284"/>
        <v/>
      </c>
      <c r="K2412" t="str">
        <f t="shared" si="285"/>
        <v/>
      </c>
      <c r="M2412">
        <f t="shared" si="287"/>
        <v>0</v>
      </c>
      <c r="N2412">
        <f t="shared" si="286"/>
        <v>0</v>
      </c>
      <c r="O2412">
        <f t="shared" si="286"/>
        <v>0</v>
      </c>
      <c r="P2412">
        <f t="shared" si="286"/>
        <v>0</v>
      </c>
      <c r="Q2412">
        <f t="shared" si="286"/>
        <v>0</v>
      </c>
      <c r="R2412">
        <f t="shared" si="286"/>
        <v>0</v>
      </c>
      <c r="S2412">
        <f t="shared" si="286"/>
        <v>0</v>
      </c>
      <c r="T2412">
        <f t="shared" si="286"/>
        <v>0</v>
      </c>
      <c r="U2412">
        <f t="shared" si="286"/>
        <v>0</v>
      </c>
      <c r="V2412">
        <f t="shared" si="286"/>
        <v>0</v>
      </c>
      <c r="W2412">
        <f t="shared" si="286"/>
        <v>0</v>
      </c>
      <c r="X2412">
        <f t="shared" si="286"/>
        <v>0</v>
      </c>
    </row>
    <row r="2413" spans="3:24" ht="30" customHeight="1" thickTop="1" thickBot="1" x14ac:dyDescent="0.25">
      <c r="C2413" s="108"/>
      <c r="D2413" s="108"/>
      <c r="E2413" s="115"/>
      <c r="F2413" s="115"/>
      <c r="H2413" t="str">
        <f t="shared" si="282"/>
        <v/>
      </c>
      <c r="I2413" t="str">
        <f t="shared" si="283"/>
        <v/>
      </c>
      <c r="J2413" t="str">
        <f t="shared" si="284"/>
        <v/>
      </c>
      <c r="K2413" t="str">
        <f t="shared" si="285"/>
        <v/>
      </c>
      <c r="M2413">
        <f t="shared" si="287"/>
        <v>0</v>
      </c>
      <c r="N2413">
        <f t="shared" si="286"/>
        <v>0</v>
      </c>
      <c r="O2413">
        <f t="shared" si="286"/>
        <v>0</v>
      </c>
      <c r="P2413">
        <f t="shared" si="286"/>
        <v>0</v>
      </c>
      <c r="Q2413">
        <f t="shared" si="286"/>
        <v>0</v>
      </c>
      <c r="R2413">
        <f t="shared" si="286"/>
        <v>0</v>
      </c>
      <c r="S2413">
        <f t="shared" si="286"/>
        <v>0</v>
      </c>
      <c r="T2413">
        <f t="shared" si="286"/>
        <v>0</v>
      </c>
      <c r="U2413">
        <f t="shared" si="286"/>
        <v>0</v>
      </c>
      <c r="V2413">
        <f t="shared" si="286"/>
        <v>0</v>
      </c>
      <c r="W2413">
        <f t="shared" si="286"/>
        <v>0</v>
      </c>
      <c r="X2413">
        <f t="shared" si="286"/>
        <v>0</v>
      </c>
    </row>
    <row r="2414" spans="3:24" ht="30" customHeight="1" thickTop="1" thickBot="1" x14ac:dyDescent="0.25">
      <c r="C2414" s="108"/>
      <c r="D2414" s="108"/>
      <c r="E2414" s="115"/>
      <c r="F2414" s="115"/>
      <c r="H2414" t="str">
        <f t="shared" si="282"/>
        <v/>
      </c>
      <c r="I2414" t="str">
        <f t="shared" si="283"/>
        <v/>
      </c>
      <c r="J2414" t="str">
        <f t="shared" si="284"/>
        <v/>
      </c>
      <c r="K2414" t="str">
        <f t="shared" si="285"/>
        <v/>
      </c>
      <c r="M2414">
        <f t="shared" si="287"/>
        <v>0</v>
      </c>
      <c r="N2414">
        <f t="shared" si="286"/>
        <v>0</v>
      </c>
      <c r="O2414">
        <f t="shared" si="286"/>
        <v>0</v>
      </c>
      <c r="P2414">
        <f t="shared" si="286"/>
        <v>0</v>
      </c>
      <c r="Q2414">
        <f t="shared" si="286"/>
        <v>0</v>
      </c>
      <c r="R2414">
        <f t="shared" si="286"/>
        <v>0</v>
      </c>
      <c r="S2414">
        <f t="shared" si="286"/>
        <v>0</v>
      </c>
      <c r="T2414">
        <f t="shared" si="286"/>
        <v>0</v>
      </c>
      <c r="U2414">
        <f t="shared" si="286"/>
        <v>0</v>
      </c>
      <c r="V2414">
        <f t="shared" si="286"/>
        <v>0</v>
      </c>
      <c r="W2414">
        <f t="shared" si="286"/>
        <v>0</v>
      </c>
      <c r="X2414">
        <f t="shared" si="286"/>
        <v>0</v>
      </c>
    </row>
    <row r="2415" spans="3:24" ht="30" customHeight="1" thickTop="1" thickBot="1" x14ac:dyDescent="0.25">
      <c r="C2415" s="108"/>
      <c r="D2415" s="108"/>
      <c r="E2415" s="115"/>
      <c r="F2415" s="115"/>
      <c r="H2415" t="str">
        <f t="shared" si="282"/>
        <v/>
      </c>
      <c r="I2415" t="str">
        <f t="shared" si="283"/>
        <v/>
      </c>
      <c r="J2415" t="str">
        <f t="shared" si="284"/>
        <v/>
      </c>
      <c r="K2415" t="str">
        <f t="shared" si="285"/>
        <v/>
      </c>
      <c r="M2415">
        <f t="shared" si="287"/>
        <v>0</v>
      </c>
      <c r="N2415">
        <f t="shared" si="286"/>
        <v>0</v>
      </c>
      <c r="O2415">
        <f t="shared" si="286"/>
        <v>0</v>
      </c>
      <c r="P2415">
        <f t="shared" si="286"/>
        <v>0</v>
      </c>
      <c r="Q2415">
        <f t="shared" si="286"/>
        <v>0</v>
      </c>
      <c r="R2415">
        <f t="shared" si="286"/>
        <v>0</v>
      </c>
      <c r="S2415">
        <f t="shared" si="286"/>
        <v>0</v>
      </c>
      <c r="T2415">
        <f t="shared" si="286"/>
        <v>0</v>
      </c>
      <c r="U2415">
        <f t="shared" si="286"/>
        <v>0</v>
      </c>
      <c r="V2415">
        <f t="shared" si="286"/>
        <v>0</v>
      </c>
      <c r="W2415">
        <f t="shared" si="286"/>
        <v>0</v>
      </c>
      <c r="X2415">
        <f t="shared" si="286"/>
        <v>0</v>
      </c>
    </row>
    <row r="2416" spans="3:24" ht="30" customHeight="1" thickTop="1" thickBot="1" x14ac:dyDescent="0.25">
      <c r="C2416" s="108"/>
      <c r="D2416" s="108"/>
      <c r="E2416" s="115"/>
      <c r="F2416" s="115"/>
      <c r="H2416" t="str">
        <f t="shared" si="282"/>
        <v/>
      </c>
      <c r="I2416" t="str">
        <f t="shared" si="283"/>
        <v/>
      </c>
      <c r="J2416" t="str">
        <f t="shared" si="284"/>
        <v/>
      </c>
      <c r="K2416" t="str">
        <f t="shared" si="285"/>
        <v/>
      </c>
      <c r="M2416">
        <f t="shared" si="287"/>
        <v>0</v>
      </c>
      <c r="N2416">
        <f t="shared" si="286"/>
        <v>0</v>
      </c>
      <c r="O2416">
        <f t="shared" si="286"/>
        <v>0</v>
      </c>
      <c r="P2416">
        <f t="shared" si="286"/>
        <v>0</v>
      </c>
      <c r="Q2416">
        <f t="shared" si="286"/>
        <v>0</v>
      </c>
      <c r="R2416">
        <f t="shared" si="286"/>
        <v>0</v>
      </c>
      <c r="S2416">
        <f t="shared" si="286"/>
        <v>0</v>
      </c>
      <c r="T2416">
        <f t="shared" si="286"/>
        <v>0</v>
      </c>
      <c r="U2416">
        <f t="shared" si="286"/>
        <v>0</v>
      </c>
      <c r="V2416">
        <f t="shared" si="286"/>
        <v>0</v>
      </c>
      <c r="W2416">
        <f t="shared" si="286"/>
        <v>0</v>
      </c>
      <c r="X2416">
        <f t="shared" si="286"/>
        <v>0</v>
      </c>
    </row>
    <row r="2417" spans="3:24" ht="30" customHeight="1" thickTop="1" thickBot="1" x14ac:dyDescent="0.25">
      <c r="C2417" s="108"/>
      <c r="D2417" s="108"/>
      <c r="E2417" s="115"/>
      <c r="F2417" s="115"/>
      <c r="H2417" t="str">
        <f t="shared" si="282"/>
        <v/>
      </c>
      <c r="I2417" t="str">
        <f t="shared" si="283"/>
        <v/>
      </c>
      <c r="J2417" t="str">
        <f t="shared" si="284"/>
        <v/>
      </c>
      <c r="K2417" t="str">
        <f t="shared" si="285"/>
        <v/>
      </c>
      <c r="M2417">
        <f t="shared" si="287"/>
        <v>0</v>
      </c>
      <c r="N2417">
        <f t="shared" si="286"/>
        <v>0</v>
      </c>
      <c r="O2417">
        <f t="shared" si="286"/>
        <v>0</v>
      </c>
      <c r="P2417">
        <f t="shared" si="286"/>
        <v>0</v>
      </c>
      <c r="Q2417">
        <f t="shared" si="286"/>
        <v>0</v>
      </c>
      <c r="R2417">
        <f t="shared" si="286"/>
        <v>0</v>
      </c>
      <c r="S2417">
        <f t="shared" si="286"/>
        <v>0</v>
      </c>
      <c r="T2417">
        <f t="shared" si="286"/>
        <v>0</v>
      </c>
      <c r="U2417">
        <f t="shared" si="286"/>
        <v>0</v>
      </c>
      <c r="V2417">
        <f t="shared" si="286"/>
        <v>0</v>
      </c>
      <c r="W2417">
        <f t="shared" si="286"/>
        <v>0</v>
      </c>
      <c r="X2417">
        <f t="shared" si="286"/>
        <v>0</v>
      </c>
    </row>
    <row r="2418" spans="3:24" ht="30" customHeight="1" thickTop="1" thickBot="1" x14ac:dyDescent="0.25">
      <c r="C2418" s="108"/>
      <c r="D2418" s="108"/>
      <c r="E2418" s="115"/>
      <c r="F2418" s="115"/>
      <c r="H2418" t="str">
        <f t="shared" si="282"/>
        <v/>
      </c>
      <c r="I2418" t="str">
        <f t="shared" si="283"/>
        <v/>
      </c>
      <c r="J2418" t="str">
        <f t="shared" si="284"/>
        <v/>
      </c>
      <c r="K2418" t="str">
        <f t="shared" si="285"/>
        <v/>
      </c>
      <c r="M2418">
        <f t="shared" si="287"/>
        <v>0</v>
      </c>
      <c r="N2418">
        <f t="shared" si="286"/>
        <v>0</v>
      </c>
      <c r="O2418">
        <f t="shared" si="286"/>
        <v>0</v>
      </c>
      <c r="P2418">
        <f t="shared" si="286"/>
        <v>0</v>
      </c>
      <c r="Q2418">
        <f t="shared" si="286"/>
        <v>0</v>
      </c>
      <c r="R2418">
        <f t="shared" si="286"/>
        <v>0</v>
      </c>
      <c r="S2418">
        <f t="shared" si="286"/>
        <v>0</v>
      </c>
      <c r="T2418">
        <f t="shared" si="286"/>
        <v>0</v>
      </c>
      <c r="U2418">
        <f t="shared" si="286"/>
        <v>0</v>
      </c>
      <c r="V2418">
        <f t="shared" si="286"/>
        <v>0</v>
      </c>
      <c r="W2418">
        <f t="shared" si="286"/>
        <v>0</v>
      </c>
      <c r="X2418">
        <f t="shared" si="286"/>
        <v>0</v>
      </c>
    </row>
    <row r="2419" spans="3:24" ht="30" customHeight="1" thickTop="1" thickBot="1" x14ac:dyDescent="0.25">
      <c r="C2419" s="108"/>
      <c r="D2419" s="108"/>
      <c r="E2419" s="115"/>
      <c r="F2419" s="115"/>
      <c r="H2419" t="str">
        <f t="shared" si="282"/>
        <v/>
      </c>
      <c r="I2419" t="str">
        <f t="shared" si="283"/>
        <v/>
      </c>
      <c r="J2419" t="str">
        <f t="shared" si="284"/>
        <v/>
      </c>
      <c r="K2419" t="str">
        <f t="shared" si="285"/>
        <v/>
      </c>
      <c r="M2419">
        <f t="shared" si="287"/>
        <v>0</v>
      </c>
      <c r="N2419">
        <f t="shared" si="286"/>
        <v>0</v>
      </c>
      <c r="O2419">
        <f t="shared" si="286"/>
        <v>0</v>
      </c>
      <c r="P2419">
        <f t="shared" si="286"/>
        <v>0</v>
      </c>
      <c r="Q2419">
        <f t="shared" si="286"/>
        <v>0</v>
      </c>
      <c r="R2419">
        <f t="shared" si="286"/>
        <v>0</v>
      </c>
      <c r="S2419">
        <f t="shared" si="286"/>
        <v>0</v>
      </c>
      <c r="T2419">
        <f t="shared" si="286"/>
        <v>0</v>
      </c>
      <c r="U2419">
        <f t="shared" si="286"/>
        <v>0</v>
      </c>
      <c r="V2419">
        <f t="shared" si="286"/>
        <v>0</v>
      </c>
      <c r="W2419">
        <f t="shared" si="286"/>
        <v>0</v>
      </c>
      <c r="X2419">
        <f t="shared" si="286"/>
        <v>0</v>
      </c>
    </row>
    <row r="2420" spans="3:24" ht="30" customHeight="1" thickTop="1" thickBot="1" x14ac:dyDescent="0.25">
      <c r="C2420" s="108"/>
      <c r="D2420" s="108"/>
      <c r="E2420" s="115"/>
      <c r="F2420" s="115"/>
      <c r="H2420" t="str">
        <f t="shared" si="282"/>
        <v/>
      </c>
      <c r="I2420" t="str">
        <f t="shared" si="283"/>
        <v/>
      </c>
      <c r="J2420" t="str">
        <f t="shared" si="284"/>
        <v/>
      </c>
      <c r="K2420" t="str">
        <f t="shared" si="285"/>
        <v/>
      </c>
      <c r="M2420">
        <f t="shared" si="287"/>
        <v>0</v>
      </c>
      <c r="N2420">
        <f t="shared" si="286"/>
        <v>0</v>
      </c>
      <c r="O2420">
        <f t="shared" si="286"/>
        <v>0</v>
      </c>
      <c r="P2420">
        <f t="shared" si="286"/>
        <v>0</v>
      </c>
      <c r="Q2420">
        <f t="shared" si="286"/>
        <v>0</v>
      </c>
      <c r="R2420">
        <f t="shared" si="286"/>
        <v>0</v>
      </c>
      <c r="S2420">
        <f t="shared" si="286"/>
        <v>0</v>
      </c>
      <c r="T2420">
        <f t="shared" si="286"/>
        <v>0</v>
      </c>
      <c r="U2420">
        <f t="shared" si="286"/>
        <v>0</v>
      </c>
      <c r="V2420">
        <f t="shared" si="286"/>
        <v>0</v>
      </c>
      <c r="W2420">
        <f t="shared" si="286"/>
        <v>0</v>
      </c>
      <c r="X2420">
        <f t="shared" si="286"/>
        <v>0</v>
      </c>
    </row>
    <row r="2421" spans="3:24" ht="30" customHeight="1" thickTop="1" thickBot="1" x14ac:dyDescent="0.25">
      <c r="C2421" s="108"/>
      <c r="D2421" s="108"/>
      <c r="E2421" s="115"/>
      <c r="F2421" s="115"/>
      <c r="H2421" t="str">
        <f t="shared" si="282"/>
        <v/>
      </c>
      <c r="I2421" t="str">
        <f t="shared" si="283"/>
        <v/>
      </c>
      <c r="J2421" t="str">
        <f t="shared" si="284"/>
        <v/>
      </c>
      <c r="K2421" t="str">
        <f t="shared" si="285"/>
        <v/>
      </c>
      <c r="M2421">
        <f t="shared" si="287"/>
        <v>0</v>
      </c>
      <c r="N2421">
        <f t="shared" si="286"/>
        <v>0</v>
      </c>
      <c r="O2421">
        <f t="shared" si="286"/>
        <v>0</v>
      </c>
      <c r="P2421">
        <f t="shared" si="286"/>
        <v>0</v>
      </c>
      <c r="Q2421">
        <f t="shared" si="286"/>
        <v>0</v>
      </c>
      <c r="R2421">
        <f t="shared" si="286"/>
        <v>0</v>
      </c>
      <c r="S2421">
        <f t="shared" si="286"/>
        <v>0</v>
      </c>
      <c r="T2421">
        <f t="shared" si="286"/>
        <v>0</v>
      </c>
      <c r="U2421">
        <f t="shared" si="286"/>
        <v>0</v>
      </c>
      <c r="V2421">
        <f t="shared" si="286"/>
        <v>0</v>
      </c>
      <c r="W2421">
        <f t="shared" si="286"/>
        <v>0</v>
      </c>
      <c r="X2421">
        <f t="shared" si="286"/>
        <v>0</v>
      </c>
    </row>
    <row r="2422" spans="3:24" ht="30" customHeight="1" thickTop="1" thickBot="1" x14ac:dyDescent="0.25">
      <c r="C2422" s="108"/>
      <c r="D2422" s="108"/>
      <c r="E2422" s="115"/>
      <c r="F2422" s="115"/>
      <c r="H2422" t="str">
        <f t="shared" si="282"/>
        <v/>
      </c>
      <c r="I2422" t="str">
        <f t="shared" si="283"/>
        <v/>
      </c>
      <c r="J2422" t="str">
        <f t="shared" si="284"/>
        <v/>
      </c>
      <c r="K2422" t="str">
        <f t="shared" si="285"/>
        <v/>
      </c>
      <c r="M2422">
        <f t="shared" si="287"/>
        <v>0</v>
      </c>
      <c r="N2422">
        <f t="shared" si="286"/>
        <v>0</v>
      </c>
      <c r="O2422">
        <f t="shared" si="286"/>
        <v>0</v>
      </c>
      <c r="P2422">
        <f t="shared" si="286"/>
        <v>0</v>
      </c>
      <c r="Q2422">
        <f t="shared" si="286"/>
        <v>0</v>
      </c>
      <c r="R2422">
        <f t="shared" si="286"/>
        <v>0</v>
      </c>
      <c r="S2422">
        <f t="shared" si="286"/>
        <v>0</v>
      </c>
      <c r="T2422">
        <f t="shared" si="286"/>
        <v>0</v>
      </c>
      <c r="U2422">
        <f t="shared" si="286"/>
        <v>0</v>
      </c>
      <c r="V2422">
        <f t="shared" si="286"/>
        <v>0</v>
      </c>
      <c r="W2422">
        <f t="shared" ref="N2422:X2445" si="288">IF(ISERROR(IF(AND($H2422&lt;=W$6,$J2422&gt;=W$6),1,0)),"",IF(AND($H2422&lt;=W$6,$J2422&gt;=W$6),1,0))</f>
        <v>0</v>
      </c>
      <c r="X2422">
        <f t="shared" si="288"/>
        <v>0</v>
      </c>
    </row>
    <row r="2423" spans="3:24" ht="30" customHeight="1" thickTop="1" thickBot="1" x14ac:dyDescent="0.25">
      <c r="C2423" s="108"/>
      <c r="D2423" s="108"/>
      <c r="E2423" s="115"/>
      <c r="F2423" s="115"/>
      <c r="H2423" t="str">
        <f t="shared" si="282"/>
        <v/>
      </c>
      <c r="I2423" t="str">
        <f t="shared" si="283"/>
        <v/>
      </c>
      <c r="J2423" t="str">
        <f t="shared" si="284"/>
        <v/>
      </c>
      <c r="K2423" t="str">
        <f t="shared" si="285"/>
        <v/>
      </c>
      <c r="M2423">
        <f t="shared" si="287"/>
        <v>0</v>
      </c>
      <c r="N2423">
        <f t="shared" si="288"/>
        <v>0</v>
      </c>
      <c r="O2423">
        <f t="shared" si="288"/>
        <v>0</v>
      </c>
      <c r="P2423">
        <f t="shared" si="288"/>
        <v>0</v>
      </c>
      <c r="Q2423">
        <f t="shared" si="288"/>
        <v>0</v>
      </c>
      <c r="R2423">
        <f t="shared" si="288"/>
        <v>0</v>
      </c>
      <c r="S2423">
        <f t="shared" si="288"/>
        <v>0</v>
      </c>
      <c r="T2423">
        <f t="shared" si="288"/>
        <v>0</v>
      </c>
      <c r="U2423">
        <f t="shared" si="288"/>
        <v>0</v>
      </c>
      <c r="V2423">
        <f t="shared" si="288"/>
        <v>0</v>
      </c>
      <c r="W2423">
        <f t="shared" si="288"/>
        <v>0</v>
      </c>
      <c r="X2423">
        <f t="shared" si="288"/>
        <v>0</v>
      </c>
    </row>
    <row r="2424" spans="3:24" ht="30" customHeight="1" thickTop="1" thickBot="1" x14ac:dyDescent="0.25">
      <c r="C2424" s="108"/>
      <c r="D2424" s="108"/>
      <c r="E2424" s="115"/>
      <c r="F2424" s="115"/>
      <c r="H2424" t="str">
        <f t="shared" si="282"/>
        <v/>
      </c>
      <c r="I2424" t="str">
        <f t="shared" si="283"/>
        <v/>
      </c>
      <c r="J2424" t="str">
        <f t="shared" si="284"/>
        <v/>
      </c>
      <c r="K2424" t="str">
        <f t="shared" si="285"/>
        <v/>
      </c>
      <c r="M2424">
        <f t="shared" si="287"/>
        <v>0</v>
      </c>
      <c r="N2424">
        <f t="shared" si="288"/>
        <v>0</v>
      </c>
      <c r="O2424">
        <f t="shared" si="288"/>
        <v>0</v>
      </c>
      <c r="P2424">
        <f t="shared" si="288"/>
        <v>0</v>
      </c>
      <c r="Q2424">
        <f t="shared" si="288"/>
        <v>0</v>
      </c>
      <c r="R2424">
        <f t="shared" si="288"/>
        <v>0</v>
      </c>
      <c r="S2424">
        <f t="shared" si="288"/>
        <v>0</v>
      </c>
      <c r="T2424">
        <f t="shared" si="288"/>
        <v>0</v>
      </c>
      <c r="U2424">
        <f t="shared" si="288"/>
        <v>0</v>
      </c>
      <c r="V2424">
        <f t="shared" si="288"/>
        <v>0</v>
      </c>
      <c r="W2424">
        <f t="shared" si="288"/>
        <v>0</v>
      </c>
      <c r="X2424">
        <f t="shared" si="288"/>
        <v>0</v>
      </c>
    </row>
    <row r="2425" spans="3:24" ht="30" customHeight="1" thickTop="1" thickBot="1" x14ac:dyDescent="0.25">
      <c r="C2425" s="108"/>
      <c r="D2425" s="108"/>
      <c r="E2425" s="115"/>
      <c r="F2425" s="115"/>
      <c r="H2425" t="str">
        <f t="shared" si="282"/>
        <v/>
      </c>
      <c r="I2425" t="str">
        <f t="shared" si="283"/>
        <v/>
      </c>
      <c r="J2425" t="str">
        <f t="shared" si="284"/>
        <v/>
      </c>
      <c r="K2425" t="str">
        <f t="shared" si="285"/>
        <v/>
      </c>
      <c r="M2425">
        <f t="shared" si="287"/>
        <v>0</v>
      </c>
      <c r="N2425">
        <f t="shared" si="288"/>
        <v>0</v>
      </c>
      <c r="O2425">
        <f t="shared" si="288"/>
        <v>0</v>
      </c>
      <c r="P2425">
        <f t="shared" si="288"/>
        <v>0</v>
      </c>
      <c r="Q2425">
        <f t="shared" si="288"/>
        <v>0</v>
      </c>
      <c r="R2425">
        <f t="shared" si="288"/>
        <v>0</v>
      </c>
      <c r="S2425">
        <f t="shared" si="288"/>
        <v>0</v>
      </c>
      <c r="T2425">
        <f t="shared" si="288"/>
        <v>0</v>
      </c>
      <c r="U2425">
        <f t="shared" si="288"/>
        <v>0</v>
      </c>
      <c r="V2425">
        <f t="shared" si="288"/>
        <v>0</v>
      </c>
      <c r="W2425">
        <f t="shared" si="288"/>
        <v>0</v>
      </c>
      <c r="X2425">
        <f t="shared" si="288"/>
        <v>0</v>
      </c>
    </row>
    <row r="2426" spans="3:24" ht="30" customHeight="1" thickTop="1" thickBot="1" x14ac:dyDescent="0.25">
      <c r="C2426" s="108"/>
      <c r="D2426" s="108"/>
      <c r="E2426" s="115"/>
      <c r="F2426" s="115"/>
      <c r="H2426" t="str">
        <f t="shared" si="282"/>
        <v/>
      </c>
      <c r="I2426" t="str">
        <f t="shared" si="283"/>
        <v/>
      </c>
      <c r="J2426" t="str">
        <f t="shared" si="284"/>
        <v/>
      </c>
      <c r="K2426" t="str">
        <f t="shared" si="285"/>
        <v/>
      </c>
      <c r="M2426">
        <f t="shared" si="287"/>
        <v>0</v>
      </c>
      <c r="N2426">
        <f t="shared" si="288"/>
        <v>0</v>
      </c>
      <c r="O2426">
        <f t="shared" si="288"/>
        <v>0</v>
      </c>
      <c r="P2426">
        <f t="shared" si="288"/>
        <v>0</v>
      </c>
      <c r="Q2426">
        <f t="shared" si="288"/>
        <v>0</v>
      </c>
      <c r="R2426">
        <f t="shared" si="288"/>
        <v>0</v>
      </c>
      <c r="S2426">
        <f t="shared" si="288"/>
        <v>0</v>
      </c>
      <c r="T2426">
        <f t="shared" si="288"/>
        <v>0</v>
      </c>
      <c r="U2426">
        <f t="shared" si="288"/>
        <v>0</v>
      </c>
      <c r="V2426">
        <f t="shared" si="288"/>
        <v>0</v>
      </c>
      <c r="W2426">
        <f t="shared" si="288"/>
        <v>0</v>
      </c>
      <c r="X2426">
        <f t="shared" si="288"/>
        <v>0</v>
      </c>
    </row>
    <row r="2427" spans="3:24" ht="30" customHeight="1" thickTop="1" thickBot="1" x14ac:dyDescent="0.25">
      <c r="C2427" s="108"/>
      <c r="D2427" s="108"/>
      <c r="E2427" s="115"/>
      <c r="F2427" s="115"/>
      <c r="H2427" t="str">
        <f t="shared" si="282"/>
        <v/>
      </c>
      <c r="I2427" t="str">
        <f t="shared" si="283"/>
        <v/>
      </c>
      <c r="J2427" t="str">
        <f t="shared" si="284"/>
        <v/>
      </c>
      <c r="K2427" t="str">
        <f t="shared" si="285"/>
        <v/>
      </c>
      <c r="M2427">
        <f t="shared" si="287"/>
        <v>0</v>
      </c>
      <c r="N2427">
        <f t="shared" si="288"/>
        <v>0</v>
      </c>
      <c r="O2427">
        <f t="shared" si="288"/>
        <v>0</v>
      </c>
      <c r="P2427">
        <f t="shared" si="288"/>
        <v>0</v>
      </c>
      <c r="Q2427">
        <f t="shared" si="288"/>
        <v>0</v>
      </c>
      <c r="R2427">
        <f t="shared" si="288"/>
        <v>0</v>
      </c>
      <c r="S2427">
        <f t="shared" si="288"/>
        <v>0</v>
      </c>
      <c r="T2427">
        <f t="shared" si="288"/>
        <v>0</v>
      </c>
      <c r="U2427">
        <f t="shared" si="288"/>
        <v>0</v>
      </c>
      <c r="V2427">
        <f t="shared" si="288"/>
        <v>0</v>
      </c>
      <c r="W2427">
        <f t="shared" si="288"/>
        <v>0</v>
      </c>
      <c r="X2427">
        <f t="shared" si="288"/>
        <v>0</v>
      </c>
    </row>
    <row r="2428" spans="3:24" ht="30" customHeight="1" thickTop="1" thickBot="1" x14ac:dyDescent="0.25">
      <c r="C2428" s="108"/>
      <c r="D2428" s="108"/>
      <c r="E2428" s="115"/>
      <c r="F2428" s="115"/>
      <c r="H2428" t="str">
        <f t="shared" si="282"/>
        <v/>
      </c>
      <c r="I2428" t="str">
        <f t="shared" si="283"/>
        <v/>
      </c>
      <c r="J2428" t="str">
        <f t="shared" si="284"/>
        <v/>
      </c>
      <c r="K2428" t="str">
        <f t="shared" si="285"/>
        <v/>
      </c>
      <c r="M2428">
        <f t="shared" si="287"/>
        <v>0</v>
      </c>
      <c r="N2428">
        <f t="shared" si="288"/>
        <v>0</v>
      </c>
      <c r="O2428">
        <f t="shared" si="288"/>
        <v>0</v>
      </c>
      <c r="P2428">
        <f t="shared" si="288"/>
        <v>0</v>
      </c>
      <c r="Q2428">
        <f t="shared" si="288"/>
        <v>0</v>
      </c>
      <c r="R2428">
        <f t="shared" si="288"/>
        <v>0</v>
      </c>
      <c r="S2428">
        <f t="shared" si="288"/>
        <v>0</v>
      </c>
      <c r="T2428">
        <f t="shared" si="288"/>
        <v>0</v>
      </c>
      <c r="U2428">
        <f t="shared" si="288"/>
        <v>0</v>
      </c>
      <c r="V2428">
        <f t="shared" si="288"/>
        <v>0</v>
      </c>
      <c r="W2428">
        <f t="shared" si="288"/>
        <v>0</v>
      </c>
      <c r="X2428">
        <f t="shared" si="288"/>
        <v>0</v>
      </c>
    </row>
    <row r="2429" spans="3:24" ht="30" customHeight="1" thickTop="1" thickBot="1" x14ac:dyDescent="0.25">
      <c r="C2429" s="108"/>
      <c r="D2429" s="108"/>
      <c r="E2429" s="115"/>
      <c r="F2429" s="115"/>
      <c r="H2429" t="str">
        <f t="shared" si="282"/>
        <v/>
      </c>
      <c r="I2429" t="str">
        <f t="shared" si="283"/>
        <v/>
      </c>
      <c r="J2429" t="str">
        <f t="shared" si="284"/>
        <v/>
      </c>
      <c r="K2429" t="str">
        <f t="shared" si="285"/>
        <v/>
      </c>
      <c r="M2429">
        <f t="shared" si="287"/>
        <v>0</v>
      </c>
      <c r="N2429">
        <f t="shared" si="288"/>
        <v>0</v>
      </c>
      <c r="O2429">
        <f t="shared" si="288"/>
        <v>0</v>
      </c>
      <c r="P2429">
        <f t="shared" si="288"/>
        <v>0</v>
      </c>
      <c r="Q2429">
        <f t="shared" si="288"/>
        <v>0</v>
      </c>
      <c r="R2429">
        <f t="shared" si="288"/>
        <v>0</v>
      </c>
      <c r="S2429">
        <f t="shared" si="288"/>
        <v>0</v>
      </c>
      <c r="T2429">
        <f t="shared" si="288"/>
        <v>0</v>
      </c>
      <c r="U2429">
        <f t="shared" si="288"/>
        <v>0</v>
      </c>
      <c r="V2429">
        <f t="shared" si="288"/>
        <v>0</v>
      </c>
      <c r="W2429">
        <f t="shared" si="288"/>
        <v>0</v>
      </c>
      <c r="X2429">
        <f t="shared" si="288"/>
        <v>0</v>
      </c>
    </row>
    <row r="2430" spans="3:24" ht="30" customHeight="1" thickTop="1" thickBot="1" x14ac:dyDescent="0.25">
      <c r="C2430" s="108"/>
      <c r="D2430" s="108"/>
      <c r="E2430" s="115"/>
      <c r="F2430" s="115"/>
      <c r="H2430" t="str">
        <f t="shared" si="282"/>
        <v/>
      </c>
      <c r="I2430" t="str">
        <f t="shared" si="283"/>
        <v/>
      </c>
      <c r="J2430" t="str">
        <f t="shared" si="284"/>
        <v/>
      </c>
      <c r="K2430" t="str">
        <f t="shared" si="285"/>
        <v/>
      </c>
      <c r="M2430">
        <f t="shared" si="287"/>
        <v>0</v>
      </c>
      <c r="N2430">
        <f t="shared" si="288"/>
        <v>0</v>
      </c>
      <c r="O2430">
        <f t="shared" si="288"/>
        <v>0</v>
      </c>
      <c r="P2430">
        <f t="shared" si="288"/>
        <v>0</v>
      </c>
      <c r="Q2430">
        <f t="shared" si="288"/>
        <v>0</v>
      </c>
      <c r="R2430">
        <f t="shared" si="288"/>
        <v>0</v>
      </c>
      <c r="S2430">
        <f t="shared" si="288"/>
        <v>0</v>
      </c>
      <c r="T2430">
        <f t="shared" si="288"/>
        <v>0</v>
      </c>
      <c r="U2430">
        <f t="shared" si="288"/>
        <v>0</v>
      </c>
      <c r="V2430">
        <f t="shared" si="288"/>
        <v>0</v>
      </c>
      <c r="W2430">
        <f t="shared" si="288"/>
        <v>0</v>
      </c>
      <c r="X2430">
        <f t="shared" si="288"/>
        <v>0</v>
      </c>
    </row>
    <row r="2431" spans="3:24" ht="30" customHeight="1" thickTop="1" thickBot="1" x14ac:dyDescent="0.25">
      <c r="C2431" s="108"/>
      <c r="D2431" s="108"/>
      <c r="E2431" s="115"/>
      <c r="F2431" s="115"/>
      <c r="H2431" t="str">
        <f t="shared" si="282"/>
        <v/>
      </c>
      <c r="I2431" t="str">
        <f t="shared" si="283"/>
        <v/>
      </c>
      <c r="J2431" t="str">
        <f t="shared" si="284"/>
        <v/>
      </c>
      <c r="K2431" t="str">
        <f t="shared" si="285"/>
        <v/>
      </c>
      <c r="M2431">
        <f t="shared" si="287"/>
        <v>0</v>
      </c>
      <c r="N2431">
        <f t="shared" si="288"/>
        <v>0</v>
      </c>
      <c r="O2431">
        <f t="shared" si="288"/>
        <v>0</v>
      </c>
      <c r="P2431">
        <f t="shared" si="288"/>
        <v>0</v>
      </c>
      <c r="Q2431">
        <f t="shared" si="288"/>
        <v>0</v>
      </c>
      <c r="R2431">
        <f t="shared" si="288"/>
        <v>0</v>
      </c>
      <c r="S2431">
        <f t="shared" si="288"/>
        <v>0</v>
      </c>
      <c r="T2431">
        <f t="shared" si="288"/>
        <v>0</v>
      </c>
      <c r="U2431">
        <f t="shared" si="288"/>
        <v>0</v>
      </c>
      <c r="V2431">
        <f t="shared" si="288"/>
        <v>0</v>
      </c>
      <c r="W2431">
        <f t="shared" si="288"/>
        <v>0</v>
      </c>
      <c r="X2431">
        <f t="shared" si="288"/>
        <v>0</v>
      </c>
    </row>
    <row r="2432" spans="3:24" ht="30" customHeight="1" thickTop="1" thickBot="1" x14ac:dyDescent="0.25">
      <c r="C2432" s="108"/>
      <c r="D2432" s="108"/>
      <c r="E2432" s="115"/>
      <c r="F2432" s="115"/>
      <c r="H2432" t="str">
        <f t="shared" si="282"/>
        <v/>
      </c>
      <c r="I2432" t="str">
        <f t="shared" si="283"/>
        <v/>
      </c>
      <c r="J2432" t="str">
        <f t="shared" si="284"/>
        <v/>
      </c>
      <c r="K2432" t="str">
        <f t="shared" si="285"/>
        <v/>
      </c>
      <c r="M2432">
        <f t="shared" si="287"/>
        <v>0</v>
      </c>
      <c r="N2432">
        <f t="shared" si="288"/>
        <v>0</v>
      </c>
      <c r="O2432">
        <f t="shared" si="288"/>
        <v>0</v>
      </c>
      <c r="P2432">
        <f t="shared" si="288"/>
        <v>0</v>
      </c>
      <c r="Q2432">
        <f t="shared" si="288"/>
        <v>0</v>
      </c>
      <c r="R2432">
        <f t="shared" si="288"/>
        <v>0</v>
      </c>
      <c r="S2432">
        <f t="shared" si="288"/>
        <v>0</v>
      </c>
      <c r="T2432">
        <f t="shared" si="288"/>
        <v>0</v>
      </c>
      <c r="U2432">
        <f t="shared" si="288"/>
        <v>0</v>
      </c>
      <c r="V2432">
        <f t="shared" si="288"/>
        <v>0</v>
      </c>
      <c r="W2432">
        <f t="shared" si="288"/>
        <v>0</v>
      </c>
      <c r="X2432">
        <f t="shared" si="288"/>
        <v>0</v>
      </c>
    </row>
    <row r="2433" spans="3:24" ht="30" customHeight="1" thickTop="1" thickBot="1" x14ac:dyDescent="0.25">
      <c r="C2433" s="108"/>
      <c r="D2433" s="108"/>
      <c r="E2433" s="115"/>
      <c r="F2433" s="115"/>
      <c r="H2433" t="str">
        <f t="shared" si="282"/>
        <v/>
      </c>
      <c r="I2433" t="str">
        <f t="shared" si="283"/>
        <v/>
      </c>
      <c r="J2433" t="str">
        <f t="shared" si="284"/>
        <v/>
      </c>
      <c r="K2433" t="str">
        <f t="shared" si="285"/>
        <v/>
      </c>
      <c r="M2433">
        <f t="shared" si="287"/>
        <v>0</v>
      </c>
      <c r="N2433">
        <f t="shared" si="288"/>
        <v>0</v>
      </c>
      <c r="O2433">
        <f t="shared" si="288"/>
        <v>0</v>
      </c>
      <c r="P2433">
        <f t="shared" si="288"/>
        <v>0</v>
      </c>
      <c r="Q2433">
        <f t="shared" si="288"/>
        <v>0</v>
      </c>
      <c r="R2433">
        <f t="shared" si="288"/>
        <v>0</v>
      </c>
      <c r="S2433">
        <f t="shared" si="288"/>
        <v>0</v>
      </c>
      <c r="T2433">
        <f t="shared" si="288"/>
        <v>0</v>
      </c>
      <c r="U2433">
        <f t="shared" si="288"/>
        <v>0</v>
      </c>
      <c r="V2433">
        <f t="shared" si="288"/>
        <v>0</v>
      </c>
      <c r="W2433">
        <f t="shared" si="288"/>
        <v>0</v>
      </c>
      <c r="X2433">
        <f t="shared" si="288"/>
        <v>0</v>
      </c>
    </row>
    <row r="2434" spans="3:24" ht="30" customHeight="1" thickTop="1" thickBot="1" x14ac:dyDescent="0.25">
      <c r="C2434" s="108"/>
      <c r="D2434" s="108"/>
      <c r="E2434" s="115"/>
      <c r="F2434" s="115"/>
      <c r="H2434" t="str">
        <f t="shared" si="282"/>
        <v/>
      </c>
      <c r="I2434" t="str">
        <f t="shared" si="283"/>
        <v/>
      </c>
      <c r="J2434" t="str">
        <f t="shared" si="284"/>
        <v/>
      </c>
      <c r="K2434" t="str">
        <f t="shared" si="285"/>
        <v/>
      </c>
      <c r="M2434">
        <f t="shared" si="287"/>
        <v>0</v>
      </c>
      <c r="N2434">
        <f t="shared" si="288"/>
        <v>0</v>
      </c>
      <c r="O2434">
        <f t="shared" si="288"/>
        <v>0</v>
      </c>
      <c r="P2434">
        <f t="shared" si="288"/>
        <v>0</v>
      </c>
      <c r="Q2434">
        <f t="shared" si="288"/>
        <v>0</v>
      </c>
      <c r="R2434">
        <f t="shared" si="288"/>
        <v>0</v>
      </c>
      <c r="S2434">
        <f t="shared" si="288"/>
        <v>0</v>
      </c>
      <c r="T2434">
        <f t="shared" si="288"/>
        <v>0</v>
      </c>
      <c r="U2434">
        <f t="shared" si="288"/>
        <v>0</v>
      </c>
      <c r="V2434">
        <f t="shared" si="288"/>
        <v>0</v>
      </c>
      <c r="W2434">
        <f t="shared" si="288"/>
        <v>0</v>
      </c>
      <c r="X2434">
        <f t="shared" si="288"/>
        <v>0</v>
      </c>
    </row>
    <row r="2435" spans="3:24" ht="30" customHeight="1" thickTop="1" thickBot="1" x14ac:dyDescent="0.25">
      <c r="C2435" s="108"/>
      <c r="D2435" s="108"/>
      <c r="E2435" s="115"/>
      <c r="F2435" s="115"/>
      <c r="H2435" t="str">
        <f t="shared" si="282"/>
        <v/>
      </c>
      <c r="I2435" t="str">
        <f t="shared" si="283"/>
        <v/>
      </c>
      <c r="J2435" t="str">
        <f t="shared" si="284"/>
        <v/>
      </c>
      <c r="K2435" t="str">
        <f t="shared" si="285"/>
        <v/>
      </c>
      <c r="M2435">
        <f t="shared" si="287"/>
        <v>0</v>
      </c>
      <c r="N2435">
        <f t="shared" si="288"/>
        <v>0</v>
      </c>
      <c r="O2435">
        <f t="shared" si="288"/>
        <v>0</v>
      </c>
      <c r="P2435">
        <f t="shared" si="288"/>
        <v>0</v>
      </c>
      <c r="Q2435">
        <f t="shared" si="288"/>
        <v>0</v>
      </c>
      <c r="R2435">
        <f t="shared" si="288"/>
        <v>0</v>
      </c>
      <c r="S2435">
        <f t="shared" si="288"/>
        <v>0</v>
      </c>
      <c r="T2435">
        <f t="shared" si="288"/>
        <v>0</v>
      </c>
      <c r="U2435">
        <f t="shared" si="288"/>
        <v>0</v>
      </c>
      <c r="V2435">
        <f t="shared" si="288"/>
        <v>0</v>
      </c>
      <c r="W2435">
        <f t="shared" si="288"/>
        <v>0</v>
      </c>
      <c r="X2435">
        <f t="shared" si="288"/>
        <v>0</v>
      </c>
    </row>
    <row r="2436" spans="3:24" ht="30" customHeight="1" thickTop="1" thickBot="1" x14ac:dyDescent="0.25">
      <c r="C2436" s="108"/>
      <c r="D2436" s="108"/>
      <c r="E2436" s="115"/>
      <c r="F2436" s="115"/>
      <c r="H2436" t="str">
        <f t="shared" si="282"/>
        <v/>
      </c>
      <c r="I2436" t="str">
        <f t="shared" si="283"/>
        <v/>
      </c>
      <c r="J2436" t="str">
        <f t="shared" si="284"/>
        <v/>
      </c>
      <c r="K2436" t="str">
        <f t="shared" si="285"/>
        <v/>
      </c>
      <c r="M2436">
        <f t="shared" si="287"/>
        <v>0</v>
      </c>
      <c r="N2436">
        <f t="shared" si="288"/>
        <v>0</v>
      </c>
      <c r="O2436">
        <f t="shared" si="288"/>
        <v>0</v>
      </c>
      <c r="P2436">
        <f t="shared" si="288"/>
        <v>0</v>
      </c>
      <c r="Q2436">
        <f t="shared" si="288"/>
        <v>0</v>
      </c>
      <c r="R2436">
        <f t="shared" si="288"/>
        <v>0</v>
      </c>
      <c r="S2436">
        <f t="shared" si="288"/>
        <v>0</v>
      </c>
      <c r="T2436">
        <f t="shared" si="288"/>
        <v>0</v>
      </c>
      <c r="U2436">
        <f t="shared" si="288"/>
        <v>0</v>
      </c>
      <c r="V2436">
        <f t="shared" si="288"/>
        <v>0</v>
      </c>
      <c r="W2436">
        <f t="shared" si="288"/>
        <v>0</v>
      </c>
      <c r="X2436">
        <f t="shared" si="288"/>
        <v>0</v>
      </c>
    </row>
    <row r="2437" spans="3:24" ht="30" customHeight="1" thickTop="1" thickBot="1" x14ac:dyDescent="0.25">
      <c r="C2437" s="108"/>
      <c r="D2437" s="108"/>
      <c r="E2437" s="115"/>
      <c r="F2437" s="115"/>
      <c r="H2437" t="str">
        <f t="shared" si="282"/>
        <v/>
      </c>
      <c r="I2437" t="str">
        <f t="shared" si="283"/>
        <v/>
      </c>
      <c r="J2437" t="str">
        <f t="shared" si="284"/>
        <v/>
      </c>
      <c r="K2437" t="str">
        <f t="shared" si="285"/>
        <v/>
      </c>
      <c r="M2437">
        <f t="shared" si="287"/>
        <v>0</v>
      </c>
      <c r="N2437">
        <f t="shared" si="288"/>
        <v>0</v>
      </c>
      <c r="O2437">
        <f t="shared" si="288"/>
        <v>0</v>
      </c>
      <c r="P2437">
        <f t="shared" si="288"/>
        <v>0</v>
      </c>
      <c r="Q2437">
        <f t="shared" si="288"/>
        <v>0</v>
      </c>
      <c r="R2437">
        <f t="shared" si="288"/>
        <v>0</v>
      </c>
      <c r="S2437">
        <f t="shared" si="288"/>
        <v>0</v>
      </c>
      <c r="T2437">
        <f t="shared" si="288"/>
        <v>0</v>
      </c>
      <c r="U2437">
        <f t="shared" si="288"/>
        <v>0</v>
      </c>
      <c r="V2437">
        <f t="shared" si="288"/>
        <v>0</v>
      </c>
      <c r="W2437">
        <f t="shared" si="288"/>
        <v>0</v>
      </c>
      <c r="X2437">
        <f t="shared" si="288"/>
        <v>0</v>
      </c>
    </row>
    <row r="2438" spans="3:24" ht="30" customHeight="1" thickTop="1" thickBot="1" x14ac:dyDescent="0.25">
      <c r="C2438" s="108"/>
      <c r="D2438" s="108"/>
      <c r="E2438" s="115"/>
      <c r="F2438" s="115"/>
      <c r="H2438" t="str">
        <f t="shared" si="282"/>
        <v/>
      </c>
      <c r="I2438" t="str">
        <f t="shared" si="283"/>
        <v/>
      </c>
      <c r="J2438" t="str">
        <f t="shared" si="284"/>
        <v/>
      </c>
      <c r="K2438" t="str">
        <f t="shared" si="285"/>
        <v/>
      </c>
      <c r="M2438">
        <f t="shared" si="287"/>
        <v>0</v>
      </c>
      <c r="N2438">
        <f t="shared" si="288"/>
        <v>0</v>
      </c>
      <c r="O2438">
        <f t="shared" si="288"/>
        <v>0</v>
      </c>
      <c r="P2438">
        <f t="shared" si="288"/>
        <v>0</v>
      </c>
      <c r="Q2438">
        <f t="shared" si="288"/>
        <v>0</v>
      </c>
      <c r="R2438">
        <f t="shared" si="288"/>
        <v>0</v>
      </c>
      <c r="S2438">
        <f t="shared" si="288"/>
        <v>0</v>
      </c>
      <c r="T2438">
        <f t="shared" si="288"/>
        <v>0</v>
      </c>
      <c r="U2438">
        <f t="shared" si="288"/>
        <v>0</v>
      </c>
      <c r="V2438">
        <f t="shared" si="288"/>
        <v>0</v>
      </c>
      <c r="W2438">
        <f t="shared" si="288"/>
        <v>0</v>
      </c>
      <c r="X2438">
        <f t="shared" si="288"/>
        <v>0</v>
      </c>
    </row>
    <row r="2439" spans="3:24" ht="30" customHeight="1" thickTop="1" thickBot="1" x14ac:dyDescent="0.25">
      <c r="C2439" s="108"/>
      <c r="D2439" s="108"/>
      <c r="E2439" s="115"/>
      <c r="F2439" s="115"/>
      <c r="H2439" t="str">
        <f t="shared" si="282"/>
        <v/>
      </c>
      <c r="I2439" t="str">
        <f t="shared" si="283"/>
        <v/>
      </c>
      <c r="J2439" t="str">
        <f t="shared" si="284"/>
        <v/>
      </c>
      <c r="K2439" t="str">
        <f t="shared" si="285"/>
        <v/>
      </c>
      <c r="M2439">
        <f t="shared" si="287"/>
        <v>0</v>
      </c>
      <c r="N2439">
        <f t="shared" si="288"/>
        <v>0</v>
      </c>
      <c r="O2439">
        <f t="shared" si="288"/>
        <v>0</v>
      </c>
      <c r="P2439">
        <f t="shared" si="288"/>
        <v>0</v>
      </c>
      <c r="Q2439">
        <f t="shared" si="288"/>
        <v>0</v>
      </c>
      <c r="R2439">
        <f t="shared" si="288"/>
        <v>0</v>
      </c>
      <c r="S2439">
        <f t="shared" si="288"/>
        <v>0</v>
      </c>
      <c r="T2439">
        <f t="shared" si="288"/>
        <v>0</v>
      </c>
      <c r="U2439">
        <f t="shared" si="288"/>
        <v>0</v>
      </c>
      <c r="V2439">
        <f t="shared" si="288"/>
        <v>0</v>
      </c>
      <c r="W2439">
        <f t="shared" si="288"/>
        <v>0</v>
      </c>
      <c r="X2439">
        <f t="shared" si="288"/>
        <v>0</v>
      </c>
    </row>
    <row r="2440" spans="3:24" ht="30" customHeight="1" thickTop="1" thickBot="1" x14ac:dyDescent="0.25">
      <c r="C2440" s="108"/>
      <c r="D2440" s="108"/>
      <c r="E2440" s="115"/>
      <c r="F2440" s="115"/>
      <c r="H2440" t="str">
        <f t="shared" si="282"/>
        <v/>
      </c>
      <c r="I2440" t="str">
        <f t="shared" si="283"/>
        <v/>
      </c>
      <c r="J2440" t="str">
        <f t="shared" si="284"/>
        <v/>
      </c>
      <c r="K2440" t="str">
        <f t="shared" si="285"/>
        <v/>
      </c>
      <c r="M2440">
        <f t="shared" si="287"/>
        <v>0</v>
      </c>
      <c r="N2440">
        <f t="shared" si="288"/>
        <v>0</v>
      </c>
      <c r="O2440">
        <f t="shared" si="288"/>
        <v>0</v>
      </c>
      <c r="P2440">
        <f t="shared" si="288"/>
        <v>0</v>
      </c>
      <c r="Q2440">
        <f t="shared" si="288"/>
        <v>0</v>
      </c>
      <c r="R2440">
        <f t="shared" si="288"/>
        <v>0</v>
      </c>
      <c r="S2440">
        <f t="shared" si="288"/>
        <v>0</v>
      </c>
      <c r="T2440">
        <f t="shared" si="288"/>
        <v>0</v>
      </c>
      <c r="U2440">
        <f t="shared" si="288"/>
        <v>0</v>
      </c>
      <c r="V2440">
        <f t="shared" si="288"/>
        <v>0</v>
      </c>
      <c r="W2440">
        <f t="shared" si="288"/>
        <v>0</v>
      </c>
      <c r="X2440">
        <f t="shared" si="288"/>
        <v>0</v>
      </c>
    </row>
    <row r="2441" spans="3:24" ht="30" customHeight="1" thickTop="1" thickBot="1" x14ac:dyDescent="0.25">
      <c r="C2441" s="108"/>
      <c r="D2441" s="108"/>
      <c r="E2441" s="115"/>
      <c r="F2441" s="115"/>
      <c r="H2441" t="str">
        <f t="shared" ref="H2441:H2504" si="289">IF(ISERROR(IF(E2441="","",MONTH(E2441))),"",IF(E2441="","",MONTH(E2441)))</f>
        <v/>
      </c>
      <c r="I2441" t="str">
        <f t="shared" ref="I2441:I2504" si="290">IF(ISERROR(IF(E2441="","",YEAR(E2441))),"",IF(E2441="","",YEAR(E2441)))</f>
        <v/>
      </c>
      <c r="J2441" t="str">
        <f t="shared" ref="J2441:J2504" si="291">IF(ISERROR(IF(F2441="","",MONTH(F2441))),"",IF(F2441="","",MONTH(F2441)))</f>
        <v/>
      </c>
      <c r="K2441" t="str">
        <f t="shared" ref="K2441:K2504" si="292">IF(ISERROR(IF(F2441="","",YEAR(F2441))),"",IF(F2441="","",YEAR(F2441)))</f>
        <v/>
      </c>
      <c r="M2441">
        <f t="shared" si="287"/>
        <v>0</v>
      </c>
      <c r="N2441">
        <f t="shared" si="288"/>
        <v>0</v>
      </c>
      <c r="O2441">
        <f t="shared" si="288"/>
        <v>0</v>
      </c>
      <c r="P2441">
        <f t="shared" si="288"/>
        <v>0</v>
      </c>
      <c r="Q2441">
        <f t="shared" si="288"/>
        <v>0</v>
      </c>
      <c r="R2441">
        <f t="shared" si="288"/>
        <v>0</v>
      </c>
      <c r="S2441">
        <f t="shared" si="288"/>
        <v>0</v>
      </c>
      <c r="T2441">
        <f t="shared" si="288"/>
        <v>0</v>
      </c>
      <c r="U2441">
        <f t="shared" si="288"/>
        <v>0</v>
      </c>
      <c r="V2441">
        <f t="shared" si="288"/>
        <v>0</v>
      </c>
      <c r="W2441">
        <f t="shared" si="288"/>
        <v>0</v>
      </c>
      <c r="X2441">
        <f t="shared" si="288"/>
        <v>0</v>
      </c>
    </row>
    <row r="2442" spans="3:24" ht="30" customHeight="1" thickTop="1" thickBot="1" x14ac:dyDescent="0.25">
      <c r="C2442" s="108"/>
      <c r="D2442" s="108"/>
      <c r="E2442" s="115"/>
      <c r="F2442" s="115"/>
      <c r="H2442" t="str">
        <f t="shared" si="289"/>
        <v/>
      </c>
      <c r="I2442" t="str">
        <f t="shared" si="290"/>
        <v/>
      </c>
      <c r="J2442" t="str">
        <f t="shared" si="291"/>
        <v/>
      </c>
      <c r="K2442" t="str">
        <f t="shared" si="292"/>
        <v/>
      </c>
      <c r="M2442">
        <f t="shared" si="287"/>
        <v>0</v>
      </c>
      <c r="N2442">
        <f t="shared" si="288"/>
        <v>0</v>
      </c>
      <c r="O2442">
        <f t="shared" si="288"/>
        <v>0</v>
      </c>
      <c r="P2442">
        <f t="shared" si="288"/>
        <v>0</v>
      </c>
      <c r="Q2442">
        <f t="shared" si="288"/>
        <v>0</v>
      </c>
      <c r="R2442">
        <f t="shared" si="288"/>
        <v>0</v>
      </c>
      <c r="S2442">
        <f t="shared" si="288"/>
        <v>0</v>
      </c>
      <c r="T2442">
        <f t="shared" si="288"/>
        <v>0</v>
      </c>
      <c r="U2442">
        <f t="shared" si="288"/>
        <v>0</v>
      </c>
      <c r="V2442">
        <f t="shared" si="288"/>
        <v>0</v>
      </c>
      <c r="W2442">
        <f t="shared" si="288"/>
        <v>0</v>
      </c>
      <c r="X2442">
        <f t="shared" si="288"/>
        <v>0</v>
      </c>
    </row>
    <row r="2443" spans="3:24" ht="30" customHeight="1" thickTop="1" thickBot="1" x14ac:dyDescent="0.25">
      <c r="C2443" s="108"/>
      <c r="D2443" s="108"/>
      <c r="E2443" s="115"/>
      <c r="F2443" s="115"/>
      <c r="H2443" t="str">
        <f t="shared" si="289"/>
        <v/>
      </c>
      <c r="I2443" t="str">
        <f t="shared" si="290"/>
        <v/>
      </c>
      <c r="J2443" t="str">
        <f t="shared" si="291"/>
        <v/>
      </c>
      <c r="K2443" t="str">
        <f t="shared" si="292"/>
        <v/>
      </c>
      <c r="M2443">
        <f t="shared" si="287"/>
        <v>0</v>
      </c>
      <c r="N2443">
        <f t="shared" si="288"/>
        <v>0</v>
      </c>
      <c r="O2443">
        <f t="shared" si="288"/>
        <v>0</v>
      </c>
      <c r="P2443">
        <f t="shared" si="288"/>
        <v>0</v>
      </c>
      <c r="Q2443">
        <f t="shared" si="288"/>
        <v>0</v>
      </c>
      <c r="R2443">
        <f t="shared" si="288"/>
        <v>0</v>
      </c>
      <c r="S2443">
        <f t="shared" si="288"/>
        <v>0</v>
      </c>
      <c r="T2443">
        <f t="shared" si="288"/>
        <v>0</v>
      </c>
      <c r="U2443">
        <f t="shared" si="288"/>
        <v>0</v>
      </c>
      <c r="V2443">
        <f t="shared" si="288"/>
        <v>0</v>
      </c>
      <c r="W2443">
        <f t="shared" si="288"/>
        <v>0</v>
      </c>
      <c r="X2443">
        <f t="shared" si="288"/>
        <v>0</v>
      </c>
    </row>
    <row r="2444" spans="3:24" ht="30" customHeight="1" thickTop="1" thickBot="1" x14ac:dyDescent="0.25">
      <c r="C2444" s="108"/>
      <c r="D2444" s="108"/>
      <c r="E2444" s="115"/>
      <c r="F2444" s="115"/>
      <c r="H2444" t="str">
        <f t="shared" si="289"/>
        <v/>
      </c>
      <c r="I2444" t="str">
        <f t="shared" si="290"/>
        <v/>
      </c>
      <c r="J2444" t="str">
        <f t="shared" si="291"/>
        <v/>
      </c>
      <c r="K2444" t="str">
        <f t="shared" si="292"/>
        <v/>
      </c>
      <c r="M2444">
        <f t="shared" si="287"/>
        <v>0</v>
      </c>
      <c r="N2444">
        <f t="shared" si="288"/>
        <v>0</v>
      </c>
      <c r="O2444">
        <f t="shared" si="288"/>
        <v>0</v>
      </c>
      <c r="P2444">
        <f t="shared" si="288"/>
        <v>0</v>
      </c>
      <c r="Q2444">
        <f t="shared" si="288"/>
        <v>0</v>
      </c>
      <c r="R2444">
        <f t="shared" si="288"/>
        <v>0</v>
      </c>
      <c r="S2444">
        <f t="shared" si="288"/>
        <v>0</v>
      </c>
      <c r="T2444">
        <f t="shared" si="288"/>
        <v>0</v>
      </c>
      <c r="U2444">
        <f t="shared" si="288"/>
        <v>0</v>
      </c>
      <c r="V2444">
        <f t="shared" si="288"/>
        <v>0</v>
      </c>
      <c r="W2444">
        <f t="shared" si="288"/>
        <v>0</v>
      </c>
      <c r="X2444">
        <f t="shared" si="288"/>
        <v>0</v>
      </c>
    </row>
    <row r="2445" spans="3:24" ht="30" customHeight="1" thickTop="1" thickBot="1" x14ac:dyDescent="0.25">
      <c r="C2445" s="108"/>
      <c r="D2445" s="108"/>
      <c r="E2445" s="115"/>
      <c r="F2445" s="115"/>
      <c r="H2445" t="str">
        <f t="shared" si="289"/>
        <v/>
      </c>
      <c r="I2445" t="str">
        <f t="shared" si="290"/>
        <v/>
      </c>
      <c r="J2445" t="str">
        <f t="shared" si="291"/>
        <v/>
      </c>
      <c r="K2445" t="str">
        <f t="shared" si="292"/>
        <v/>
      </c>
      <c r="M2445">
        <f t="shared" si="287"/>
        <v>0</v>
      </c>
      <c r="N2445">
        <f t="shared" si="288"/>
        <v>0</v>
      </c>
      <c r="O2445">
        <f t="shared" si="288"/>
        <v>0</v>
      </c>
      <c r="P2445">
        <f t="shared" si="288"/>
        <v>0</v>
      </c>
      <c r="Q2445">
        <f t="shared" si="288"/>
        <v>0</v>
      </c>
      <c r="R2445">
        <f t="shared" si="288"/>
        <v>0</v>
      </c>
      <c r="S2445">
        <f t="shared" si="288"/>
        <v>0</v>
      </c>
      <c r="T2445">
        <f t="shared" si="288"/>
        <v>0</v>
      </c>
      <c r="U2445">
        <f t="shared" si="288"/>
        <v>0</v>
      </c>
      <c r="V2445">
        <f t="shared" si="288"/>
        <v>0</v>
      </c>
      <c r="W2445">
        <f t="shared" si="288"/>
        <v>0</v>
      </c>
      <c r="X2445">
        <f t="shared" si="288"/>
        <v>0</v>
      </c>
    </row>
    <row r="2446" spans="3:24" ht="30" customHeight="1" thickTop="1" thickBot="1" x14ac:dyDescent="0.25">
      <c r="C2446" s="108"/>
      <c r="D2446" s="108"/>
      <c r="E2446" s="115"/>
      <c r="F2446" s="115"/>
      <c r="H2446" t="str">
        <f t="shared" si="289"/>
        <v/>
      </c>
      <c r="I2446" t="str">
        <f t="shared" si="290"/>
        <v/>
      </c>
      <c r="J2446" t="str">
        <f t="shared" si="291"/>
        <v/>
      </c>
      <c r="K2446" t="str">
        <f t="shared" si="292"/>
        <v/>
      </c>
      <c r="M2446">
        <f t="shared" si="287"/>
        <v>0</v>
      </c>
      <c r="N2446">
        <f t="shared" si="287"/>
        <v>0</v>
      </c>
      <c r="O2446">
        <f t="shared" si="287"/>
        <v>0</v>
      </c>
      <c r="P2446">
        <f t="shared" si="287"/>
        <v>0</v>
      </c>
      <c r="Q2446">
        <f t="shared" si="287"/>
        <v>0</v>
      </c>
      <c r="R2446">
        <f t="shared" si="287"/>
        <v>0</v>
      </c>
      <c r="S2446">
        <f t="shared" si="287"/>
        <v>0</v>
      </c>
      <c r="T2446">
        <f t="shared" si="287"/>
        <v>0</v>
      </c>
      <c r="U2446">
        <f t="shared" si="287"/>
        <v>0</v>
      </c>
      <c r="V2446">
        <f t="shared" si="287"/>
        <v>0</v>
      </c>
      <c r="W2446">
        <f t="shared" si="287"/>
        <v>0</v>
      </c>
      <c r="X2446">
        <f t="shared" si="287"/>
        <v>0</v>
      </c>
    </row>
    <row r="2447" spans="3:24" ht="30" customHeight="1" thickTop="1" thickBot="1" x14ac:dyDescent="0.25">
      <c r="C2447" s="108"/>
      <c r="D2447" s="108"/>
      <c r="E2447" s="115"/>
      <c r="F2447" s="115"/>
      <c r="H2447" t="str">
        <f t="shared" si="289"/>
        <v/>
      </c>
      <c r="I2447" t="str">
        <f t="shared" si="290"/>
        <v/>
      </c>
      <c r="J2447" t="str">
        <f t="shared" si="291"/>
        <v/>
      </c>
      <c r="K2447" t="str">
        <f t="shared" si="292"/>
        <v/>
      </c>
      <c r="M2447">
        <f t="shared" si="287"/>
        <v>0</v>
      </c>
      <c r="N2447">
        <f t="shared" si="287"/>
        <v>0</v>
      </c>
      <c r="O2447">
        <f t="shared" si="287"/>
        <v>0</v>
      </c>
      <c r="P2447">
        <f t="shared" si="287"/>
        <v>0</v>
      </c>
      <c r="Q2447">
        <f t="shared" si="287"/>
        <v>0</v>
      </c>
      <c r="R2447">
        <f t="shared" si="287"/>
        <v>0</v>
      </c>
      <c r="S2447">
        <f t="shared" si="287"/>
        <v>0</v>
      </c>
      <c r="T2447">
        <f t="shared" si="287"/>
        <v>0</v>
      </c>
      <c r="U2447">
        <f t="shared" si="287"/>
        <v>0</v>
      </c>
      <c r="V2447">
        <f t="shared" si="287"/>
        <v>0</v>
      </c>
      <c r="W2447">
        <f t="shared" si="287"/>
        <v>0</v>
      </c>
      <c r="X2447">
        <f t="shared" si="287"/>
        <v>0</v>
      </c>
    </row>
    <row r="2448" spans="3:24" ht="30" customHeight="1" thickTop="1" thickBot="1" x14ac:dyDescent="0.25">
      <c r="C2448" s="108"/>
      <c r="D2448" s="108"/>
      <c r="E2448" s="115"/>
      <c r="F2448" s="115"/>
      <c r="H2448" t="str">
        <f t="shared" si="289"/>
        <v/>
      </c>
      <c r="I2448" t="str">
        <f t="shared" si="290"/>
        <v/>
      </c>
      <c r="J2448" t="str">
        <f t="shared" si="291"/>
        <v/>
      </c>
      <c r="K2448" t="str">
        <f t="shared" si="292"/>
        <v/>
      </c>
      <c r="M2448">
        <f t="shared" si="287"/>
        <v>0</v>
      </c>
      <c r="N2448">
        <f t="shared" si="287"/>
        <v>0</v>
      </c>
      <c r="O2448">
        <f t="shared" si="287"/>
        <v>0</v>
      </c>
      <c r="P2448">
        <f t="shared" si="287"/>
        <v>0</v>
      </c>
      <c r="Q2448">
        <f t="shared" si="287"/>
        <v>0</v>
      </c>
      <c r="R2448">
        <f t="shared" si="287"/>
        <v>0</v>
      </c>
      <c r="S2448">
        <f t="shared" si="287"/>
        <v>0</v>
      </c>
      <c r="T2448">
        <f t="shared" si="287"/>
        <v>0</v>
      </c>
      <c r="U2448">
        <f t="shared" si="287"/>
        <v>0</v>
      </c>
      <c r="V2448">
        <f t="shared" si="287"/>
        <v>0</v>
      </c>
      <c r="W2448">
        <f t="shared" si="287"/>
        <v>0</v>
      </c>
      <c r="X2448">
        <f t="shared" si="287"/>
        <v>0</v>
      </c>
    </row>
    <row r="2449" spans="3:24" ht="30" customHeight="1" thickTop="1" thickBot="1" x14ac:dyDescent="0.25">
      <c r="C2449" s="108"/>
      <c r="D2449" s="108"/>
      <c r="E2449" s="115"/>
      <c r="F2449" s="115"/>
      <c r="H2449" t="str">
        <f t="shared" si="289"/>
        <v/>
      </c>
      <c r="I2449" t="str">
        <f t="shared" si="290"/>
        <v/>
      </c>
      <c r="J2449" t="str">
        <f t="shared" si="291"/>
        <v/>
      </c>
      <c r="K2449" t="str">
        <f t="shared" si="292"/>
        <v/>
      </c>
      <c r="M2449">
        <f t="shared" si="287"/>
        <v>0</v>
      </c>
      <c r="N2449">
        <f t="shared" si="287"/>
        <v>0</v>
      </c>
      <c r="O2449">
        <f t="shared" si="287"/>
        <v>0</v>
      </c>
      <c r="P2449">
        <f t="shared" si="287"/>
        <v>0</v>
      </c>
      <c r="Q2449">
        <f t="shared" si="287"/>
        <v>0</v>
      </c>
      <c r="R2449">
        <f t="shared" si="287"/>
        <v>0</v>
      </c>
      <c r="S2449">
        <f t="shared" si="287"/>
        <v>0</v>
      </c>
      <c r="T2449">
        <f t="shared" si="287"/>
        <v>0</v>
      </c>
      <c r="U2449">
        <f t="shared" si="287"/>
        <v>0</v>
      </c>
      <c r="V2449">
        <f t="shared" si="287"/>
        <v>0</v>
      </c>
      <c r="W2449">
        <f t="shared" si="287"/>
        <v>0</v>
      </c>
      <c r="X2449">
        <f t="shared" si="287"/>
        <v>0</v>
      </c>
    </row>
    <row r="2450" spans="3:24" ht="30" customHeight="1" thickTop="1" thickBot="1" x14ac:dyDescent="0.25">
      <c r="C2450" s="108"/>
      <c r="D2450" s="108"/>
      <c r="E2450" s="115"/>
      <c r="F2450" s="115"/>
      <c r="H2450" t="str">
        <f t="shared" si="289"/>
        <v/>
      </c>
      <c r="I2450" t="str">
        <f t="shared" si="290"/>
        <v/>
      </c>
      <c r="J2450" t="str">
        <f t="shared" si="291"/>
        <v/>
      </c>
      <c r="K2450" t="str">
        <f t="shared" si="292"/>
        <v/>
      </c>
      <c r="M2450">
        <f t="shared" si="287"/>
        <v>0</v>
      </c>
      <c r="N2450">
        <f t="shared" si="287"/>
        <v>0</v>
      </c>
      <c r="O2450">
        <f t="shared" si="287"/>
        <v>0</v>
      </c>
      <c r="P2450">
        <f t="shared" si="287"/>
        <v>0</v>
      </c>
      <c r="Q2450">
        <f t="shared" si="287"/>
        <v>0</v>
      </c>
      <c r="R2450">
        <f t="shared" si="287"/>
        <v>0</v>
      </c>
      <c r="S2450">
        <f t="shared" si="287"/>
        <v>0</v>
      </c>
      <c r="T2450">
        <f t="shared" si="287"/>
        <v>0</v>
      </c>
      <c r="U2450">
        <f t="shared" si="287"/>
        <v>0</v>
      </c>
      <c r="V2450">
        <f t="shared" si="287"/>
        <v>0</v>
      </c>
      <c r="W2450">
        <f t="shared" si="287"/>
        <v>0</v>
      </c>
      <c r="X2450">
        <f t="shared" si="287"/>
        <v>0</v>
      </c>
    </row>
    <row r="2451" spans="3:24" ht="30" customHeight="1" thickTop="1" thickBot="1" x14ac:dyDescent="0.25">
      <c r="C2451" s="108"/>
      <c r="D2451" s="108"/>
      <c r="E2451" s="115"/>
      <c r="F2451" s="115"/>
      <c r="H2451" t="str">
        <f t="shared" si="289"/>
        <v/>
      </c>
      <c r="I2451" t="str">
        <f t="shared" si="290"/>
        <v/>
      </c>
      <c r="J2451" t="str">
        <f t="shared" si="291"/>
        <v/>
      </c>
      <c r="K2451" t="str">
        <f t="shared" si="292"/>
        <v/>
      </c>
      <c r="M2451">
        <f t="shared" si="287"/>
        <v>0</v>
      </c>
      <c r="N2451">
        <f t="shared" si="287"/>
        <v>0</v>
      </c>
      <c r="O2451">
        <f t="shared" si="287"/>
        <v>0</v>
      </c>
      <c r="P2451">
        <f t="shared" si="287"/>
        <v>0</v>
      </c>
      <c r="Q2451">
        <f t="shared" si="287"/>
        <v>0</v>
      </c>
      <c r="R2451">
        <f t="shared" si="287"/>
        <v>0</v>
      </c>
      <c r="S2451">
        <f t="shared" si="287"/>
        <v>0</v>
      </c>
      <c r="T2451">
        <f t="shared" si="287"/>
        <v>0</v>
      </c>
      <c r="U2451">
        <f t="shared" si="287"/>
        <v>0</v>
      </c>
      <c r="V2451">
        <f t="shared" si="287"/>
        <v>0</v>
      </c>
      <c r="W2451">
        <f t="shared" si="287"/>
        <v>0</v>
      </c>
      <c r="X2451">
        <f t="shared" si="287"/>
        <v>0</v>
      </c>
    </row>
    <row r="2452" spans="3:24" ht="30" customHeight="1" thickTop="1" thickBot="1" x14ac:dyDescent="0.25">
      <c r="C2452" s="108"/>
      <c r="D2452" s="108"/>
      <c r="E2452" s="115"/>
      <c r="F2452" s="115"/>
      <c r="H2452" t="str">
        <f t="shared" si="289"/>
        <v/>
      </c>
      <c r="I2452" t="str">
        <f t="shared" si="290"/>
        <v/>
      </c>
      <c r="J2452" t="str">
        <f t="shared" si="291"/>
        <v/>
      </c>
      <c r="K2452" t="str">
        <f t="shared" si="292"/>
        <v/>
      </c>
      <c r="M2452">
        <f t="shared" si="287"/>
        <v>0</v>
      </c>
      <c r="N2452">
        <f t="shared" si="287"/>
        <v>0</v>
      </c>
      <c r="O2452">
        <f t="shared" si="287"/>
        <v>0</v>
      </c>
      <c r="P2452">
        <f t="shared" si="287"/>
        <v>0</v>
      </c>
      <c r="Q2452">
        <f t="shared" si="287"/>
        <v>0</v>
      </c>
      <c r="R2452">
        <f t="shared" si="287"/>
        <v>0</v>
      </c>
      <c r="S2452">
        <f t="shared" si="287"/>
        <v>0</v>
      </c>
      <c r="T2452">
        <f t="shared" si="287"/>
        <v>0</v>
      </c>
      <c r="U2452">
        <f t="shared" si="287"/>
        <v>0</v>
      </c>
      <c r="V2452">
        <f t="shared" si="287"/>
        <v>0</v>
      </c>
      <c r="W2452">
        <f t="shared" si="287"/>
        <v>0</v>
      </c>
      <c r="X2452">
        <f t="shared" si="287"/>
        <v>0</v>
      </c>
    </row>
    <row r="2453" spans="3:24" ht="30" customHeight="1" thickTop="1" thickBot="1" x14ac:dyDescent="0.25">
      <c r="C2453" s="108"/>
      <c r="D2453" s="108"/>
      <c r="E2453" s="115"/>
      <c r="F2453" s="115"/>
      <c r="H2453" t="str">
        <f t="shared" si="289"/>
        <v/>
      </c>
      <c r="I2453" t="str">
        <f t="shared" si="290"/>
        <v/>
      </c>
      <c r="J2453" t="str">
        <f t="shared" si="291"/>
        <v/>
      </c>
      <c r="K2453" t="str">
        <f t="shared" si="292"/>
        <v/>
      </c>
      <c r="M2453">
        <f t="shared" si="287"/>
        <v>0</v>
      </c>
      <c r="N2453">
        <f t="shared" si="287"/>
        <v>0</v>
      </c>
      <c r="O2453">
        <f t="shared" si="287"/>
        <v>0</v>
      </c>
      <c r="P2453">
        <f t="shared" si="287"/>
        <v>0</v>
      </c>
      <c r="Q2453">
        <f t="shared" si="287"/>
        <v>0</v>
      </c>
      <c r="R2453">
        <f t="shared" si="287"/>
        <v>0</v>
      </c>
      <c r="S2453">
        <f t="shared" si="287"/>
        <v>0</v>
      </c>
      <c r="T2453">
        <f t="shared" si="287"/>
        <v>0</v>
      </c>
      <c r="U2453">
        <f t="shared" si="287"/>
        <v>0</v>
      </c>
      <c r="V2453">
        <f t="shared" si="287"/>
        <v>0</v>
      </c>
      <c r="W2453">
        <f t="shared" si="287"/>
        <v>0</v>
      </c>
      <c r="X2453">
        <f t="shared" si="287"/>
        <v>0</v>
      </c>
    </row>
    <row r="2454" spans="3:24" ht="30" customHeight="1" thickTop="1" thickBot="1" x14ac:dyDescent="0.25">
      <c r="C2454" s="108"/>
      <c r="D2454" s="108"/>
      <c r="E2454" s="115"/>
      <c r="F2454" s="115"/>
      <c r="H2454" t="str">
        <f t="shared" si="289"/>
        <v/>
      </c>
      <c r="I2454" t="str">
        <f t="shared" si="290"/>
        <v/>
      </c>
      <c r="J2454" t="str">
        <f t="shared" si="291"/>
        <v/>
      </c>
      <c r="K2454" t="str">
        <f t="shared" si="292"/>
        <v/>
      </c>
      <c r="M2454">
        <f t="shared" si="287"/>
        <v>0</v>
      </c>
      <c r="N2454">
        <f t="shared" si="287"/>
        <v>0</v>
      </c>
      <c r="O2454">
        <f t="shared" si="287"/>
        <v>0</v>
      </c>
      <c r="P2454">
        <f t="shared" si="287"/>
        <v>0</v>
      </c>
      <c r="Q2454">
        <f t="shared" si="287"/>
        <v>0</v>
      </c>
      <c r="R2454">
        <f t="shared" si="287"/>
        <v>0</v>
      </c>
      <c r="S2454">
        <f t="shared" si="287"/>
        <v>0</v>
      </c>
      <c r="T2454">
        <f t="shared" si="287"/>
        <v>0</v>
      </c>
      <c r="U2454">
        <f t="shared" si="287"/>
        <v>0</v>
      </c>
      <c r="V2454">
        <f t="shared" si="287"/>
        <v>0</v>
      </c>
      <c r="W2454">
        <f t="shared" si="287"/>
        <v>0</v>
      </c>
      <c r="X2454">
        <f t="shared" si="287"/>
        <v>0</v>
      </c>
    </row>
    <row r="2455" spans="3:24" ht="30" customHeight="1" thickTop="1" thickBot="1" x14ac:dyDescent="0.25">
      <c r="C2455" s="108"/>
      <c r="D2455" s="108"/>
      <c r="E2455" s="115"/>
      <c r="F2455" s="115"/>
      <c r="H2455" t="str">
        <f t="shared" si="289"/>
        <v/>
      </c>
      <c r="I2455" t="str">
        <f t="shared" si="290"/>
        <v/>
      </c>
      <c r="J2455" t="str">
        <f t="shared" si="291"/>
        <v/>
      </c>
      <c r="K2455" t="str">
        <f t="shared" si="292"/>
        <v/>
      </c>
      <c r="M2455">
        <f t="shared" si="287"/>
        <v>0</v>
      </c>
      <c r="N2455">
        <f t="shared" si="287"/>
        <v>0</v>
      </c>
      <c r="O2455">
        <f t="shared" si="287"/>
        <v>0</v>
      </c>
      <c r="P2455">
        <f t="shared" si="287"/>
        <v>0</v>
      </c>
      <c r="Q2455">
        <f t="shared" si="287"/>
        <v>0</v>
      </c>
      <c r="R2455">
        <f t="shared" si="287"/>
        <v>0</v>
      </c>
      <c r="S2455">
        <f t="shared" si="287"/>
        <v>0</v>
      </c>
      <c r="T2455">
        <f t="shared" si="287"/>
        <v>0</v>
      </c>
      <c r="U2455">
        <f t="shared" si="287"/>
        <v>0</v>
      </c>
      <c r="V2455">
        <f t="shared" si="287"/>
        <v>0</v>
      </c>
      <c r="W2455">
        <f t="shared" si="287"/>
        <v>0</v>
      </c>
      <c r="X2455">
        <f t="shared" si="287"/>
        <v>0</v>
      </c>
    </row>
    <row r="2456" spans="3:24" ht="30" customHeight="1" thickTop="1" thickBot="1" x14ac:dyDescent="0.25">
      <c r="C2456" s="108"/>
      <c r="D2456" s="108"/>
      <c r="E2456" s="115"/>
      <c r="F2456" s="115"/>
      <c r="H2456" t="str">
        <f t="shared" si="289"/>
        <v/>
      </c>
      <c r="I2456" t="str">
        <f t="shared" si="290"/>
        <v/>
      </c>
      <c r="J2456" t="str">
        <f t="shared" si="291"/>
        <v/>
      </c>
      <c r="K2456" t="str">
        <f t="shared" si="292"/>
        <v/>
      </c>
      <c r="M2456">
        <f t="shared" si="287"/>
        <v>0</v>
      </c>
      <c r="N2456">
        <f t="shared" si="287"/>
        <v>0</v>
      </c>
      <c r="O2456">
        <f t="shared" si="287"/>
        <v>0</v>
      </c>
      <c r="P2456">
        <f t="shared" si="287"/>
        <v>0</v>
      </c>
      <c r="Q2456">
        <f t="shared" si="287"/>
        <v>0</v>
      </c>
      <c r="R2456">
        <f t="shared" si="287"/>
        <v>0</v>
      </c>
      <c r="S2456">
        <f t="shared" si="287"/>
        <v>0</v>
      </c>
      <c r="T2456">
        <f t="shared" si="287"/>
        <v>0</v>
      </c>
      <c r="U2456">
        <f t="shared" si="287"/>
        <v>0</v>
      </c>
      <c r="V2456">
        <f t="shared" si="287"/>
        <v>0</v>
      </c>
      <c r="W2456">
        <f t="shared" si="287"/>
        <v>0</v>
      </c>
      <c r="X2456">
        <f t="shared" si="287"/>
        <v>0</v>
      </c>
    </row>
    <row r="2457" spans="3:24" ht="30" customHeight="1" thickTop="1" thickBot="1" x14ac:dyDescent="0.25">
      <c r="C2457" s="108"/>
      <c r="D2457" s="108"/>
      <c r="E2457" s="115"/>
      <c r="F2457" s="115"/>
      <c r="H2457" t="str">
        <f t="shared" si="289"/>
        <v/>
      </c>
      <c r="I2457" t="str">
        <f t="shared" si="290"/>
        <v/>
      </c>
      <c r="J2457" t="str">
        <f t="shared" si="291"/>
        <v/>
      </c>
      <c r="K2457" t="str">
        <f t="shared" si="292"/>
        <v/>
      </c>
      <c r="M2457">
        <f t="shared" si="287"/>
        <v>0</v>
      </c>
      <c r="N2457">
        <f t="shared" si="287"/>
        <v>0</v>
      </c>
      <c r="O2457">
        <f t="shared" si="287"/>
        <v>0</v>
      </c>
      <c r="P2457">
        <f t="shared" si="287"/>
        <v>0</v>
      </c>
      <c r="Q2457">
        <f t="shared" si="287"/>
        <v>0</v>
      </c>
      <c r="R2457">
        <f t="shared" si="287"/>
        <v>0</v>
      </c>
      <c r="S2457">
        <f t="shared" si="287"/>
        <v>0</v>
      </c>
      <c r="T2457">
        <f t="shared" si="287"/>
        <v>0</v>
      </c>
      <c r="U2457">
        <f t="shared" si="287"/>
        <v>0</v>
      </c>
      <c r="V2457">
        <f t="shared" si="287"/>
        <v>0</v>
      </c>
      <c r="W2457">
        <f t="shared" si="287"/>
        <v>0</v>
      </c>
      <c r="X2457">
        <f t="shared" si="287"/>
        <v>0</v>
      </c>
    </row>
    <row r="2458" spans="3:24" ht="30" customHeight="1" thickTop="1" thickBot="1" x14ac:dyDescent="0.25">
      <c r="C2458" s="108"/>
      <c r="D2458" s="108"/>
      <c r="E2458" s="115"/>
      <c r="F2458" s="115"/>
      <c r="H2458" t="str">
        <f t="shared" si="289"/>
        <v/>
      </c>
      <c r="I2458" t="str">
        <f t="shared" si="290"/>
        <v/>
      </c>
      <c r="J2458" t="str">
        <f t="shared" si="291"/>
        <v/>
      </c>
      <c r="K2458" t="str">
        <f t="shared" si="292"/>
        <v/>
      </c>
      <c r="M2458">
        <f t="shared" si="287"/>
        <v>0</v>
      </c>
      <c r="N2458">
        <f t="shared" si="287"/>
        <v>0</v>
      </c>
      <c r="O2458">
        <f t="shared" si="287"/>
        <v>0</v>
      </c>
      <c r="P2458">
        <f t="shared" si="287"/>
        <v>0</v>
      </c>
      <c r="Q2458">
        <f t="shared" si="287"/>
        <v>0</v>
      </c>
      <c r="R2458">
        <f t="shared" si="287"/>
        <v>0</v>
      </c>
      <c r="S2458">
        <f t="shared" si="287"/>
        <v>0</v>
      </c>
      <c r="T2458">
        <f t="shared" si="287"/>
        <v>0</v>
      </c>
      <c r="U2458">
        <f t="shared" si="287"/>
        <v>0</v>
      </c>
      <c r="V2458">
        <f t="shared" si="287"/>
        <v>0</v>
      </c>
      <c r="W2458">
        <f t="shared" si="287"/>
        <v>0</v>
      </c>
      <c r="X2458">
        <f t="shared" si="287"/>
        <v>0</v>
      </c>
    </row>
    <row r="2459" spans="3:24" ht="30" customHeight="1" thickTop="1" thickBot="1" x14ac:dyDescent="0.25">
      <c r="C2459" s="108"/>
      <c r="D2459" s="108"/>
      <c r="E2459" s="115"/>
      <c r="F2459" s="115"/>
      <c r="H2459" t="str">
        <f t="shared" si="289"/>
        <v/>
      </c>
      <c r="I2459" t="str">
        <f t="shared" si="290"/>
        <v/>
      </c>
      <c r="J2459" t="str">
        <f t="shared" si="291"/>
        <v/>
      </c>
      <c r="K2459" t="str">
        <f t="shared" si="292"/>
        <v/>
      </c>
      <c r="M2459">
        <f t="shared" si="287"/>
        <v>0</v>
      </c>
      <c r="N2459">
        <f t="shared" si="287"/>
        <v>0</v>
      </c>
      <c r="O2459">
        <f t="shared" si="287"/>
        <v>0</v>
      </c>
      <c r="P2459">
        <f t="shared" si="287"/>
        <v>0</v>
      </c>
      <c r="Q2459">
        <f t="shared" si="287"/>
        <v>0</v>
      </c>
      <c r="R2459">
        <f t="shared" si="287"/>
        <v>0</v>
      </c>
      <c r="S2459">
        <f t="shared" si="287"/>
        <v>0</v>
      </c>
      <c r="T2459">
        <f t="shared" si="287"/>
        <v>0</v>
      </c>
      <c r="U2459">
        <f t="shared" si="287"/>
        <v>0</v>
      </c>
      <c r="V2459">
        <f t="shared" si="287"/>
        <v>0</v>
      </c>
      <c r="W2459">
        <f t="shared" si="287"/>
        <v>0</v>
      </c>
      <c r="X2459">
        <f t="shared" si="287"/>
        <v>0</v>
      </c>
    </row>
    <row r="2460" spans="3:24" ht="30" customHeight="1" thickTop="1" thickBot="1" x14ac:dyDescent="0.25">
      <c r="C2460" s="108"/>
      <c r="D2460" s="108"/>
      <c r="E2460" s="115"/>
      <c r="F2460" s="115"/>
      <c r="H2460" t="str">
        <f t="shared" si="289"/>
        <v/>
      </c>
      <c r="I2460" t="str">
        <f t="shared" si="290"/>
        <v/>
      </c>
      <c r="J2460" t="str">
        <f t="shared" si="291"/>
        <v/>
      </c>
      <c r="K2460" t="str">
        <f t="shared" si="292"/>
        <v/>
      </c>
      <c r="M2460">
        <f t="shared" si="287"/>
        <v>0</v>
      </c>
      <c r="N2460">
        <f t="shared" si="287"/>
        <v>0</v>
      </c>
      <c r="O2460">
        <f t="shared" si="287"/>
        <v>0</v>
      </c>
      <c r="P2460">
        <f t="shared" si="287"/>
        <v>0</v>
      </c>
      <c r="Q2460">
        <f t="shared" si="287"/>
        <v>0</v>
      </c>
      <c r="R2460">
        <f t="shared" si="287"/>
        <v>0</v>
      </c>
      <c r="S2460">
        <f t="shared" si="287"/>
        <v>0</v>
      </c>
      <c r="T2460">
        <f t="shared" si="287"/>
        <v>0</v>
      </c>
      <c r="U2460">
        <f t="shared" si="287"/>
        <v>0</v>
      </c>
      <c r="V2460">
        <f t="shared" si="287"/>
        <v>0</v>
      </c>
      <c r="W2460">
        <f t="shared" si="287"/>
        <v>0</v>
      </c>
      <c r="X2460">
        <f t="shared" si="287"/>
        <v>0</v>
      </c>
    </row>
    <row r="2461" spans="3:24" ht="30" customHeight="1" thickTop="1" thickBot="1" x14ac:dyDescent="0.25">
      <c r="C2461" s="108"/>
      <c r="D2461" s="108"/>
      <c r="E2461" s="115"/>
      <c r="F2461" s="115"/>
      <c r="H2461" t="str">
        <f t="shared" si="289"/>
        <v/>
      </c>
      <c r="I2461" t="str">
        <f t="shared" si="290"/>
        <v/>
      </c>
      <c r="J2461" t="str">
        <f t="shared" si="291"/>
        <v/>
      </c>
      <c r="K2461" t="str">
        <f t="shared" si="292"/>
        <v/>
      </c>
      <c r="M2461">
        <f t="shared" si="287"/>
        <v>0</v>
      </c>
      <c r="N2461">
        <f t="shared" si="287"/>
        <v>0</v>
      </c>
      <c r="O2461">
        <f t="shared" si="287"/>
        <v>0</v>
      </c>
      <c r="P2461">
        <f t="shared" si="287"/>
        <v>0</v>
      </c>
      <c r="Q2461">
        <f t="shared" si="287"/>
        <v>0</v>
      </c>
      <c r="R2461">
        <f t="shared" si="287"/>
        <v>0</v>
      </c>
      <c r="S2461">
        <f t="shared" si="287"/>
        <v>0</v>
      </c>
      <c r="T2461">
        <f t="shared" si="287"/>
        <v>0</v>
      </c>
      <c r="U2461">
        <f t="shared" si="287"/>
        <v>0</v>
      </c>
      <c r="V2461">
        <f t="shared" si="287"/>
        <v>0</v>
      </c>
      <c r="W2461">
        <f t="shared" si="287"/>
        <v>0</v>
      </c>
      <c r="X2461">
        <f t="shared" si="287"/>
        <v>0</v>
      </c>
    </row>
    <row r="2462" spans="3:24" ht="30" customHeight="1" thickTop="1" thickBot="1" x14ac:dyDescent="0.25">
      <c r="C2462" s="108"/>
      <c r="D2462" s="108"/>
      <c r="E2462" s="115"/>
      <c r="F2462" s="115"/>
      <c r="H2462" t="str">
        <f t="shared" si="289"/>
        <v/>
      </c>
      <c r="I2462" t="str">
        <f t="shared" si="290"/>
        <v/>
      </c>
      <c r="J2462" t="str">
        <f t="shared" si="291"/>
        <v/>
      </c>
      <c r="K2462" t="str">
        <f t="shared" si="292"/>
        <v/>
      </c>
      <c r="M2462">
        <f t="shared" si="287"/>
        <v>0</v>
      </c>
      <c r="N2462">
        <f t="shared" si="287"/>
        <v>0</v>
      </c>
      <c r="O2462">
        <f t="shared" si="287"/>
        <v>0</v>
      </c>
      <c r="P2462">
        <f t="shared" si="287"/>
        <v>0</v>
      </c>
      <c r="Q2462">
        <f t="shared" si="287"/>
        <v>0</v>
      </c>
      <c r="R2462">
        <f t="shared" si="287"/>
        <v>0</v>
      </c>
      <c r="S2462">
        <f t="shared" si="287"/>
        <v>0</v>
      </c>
      <c r="T2462">
        <f t="shared" si="287"/>
        <v>0</v>
      </c>
      <c r="U2462">
        <f t="shared" si="287"/>
        <v>0</v>
      </c>
      <c r="V2462">
        <f t="shared" si="287"/>
        <v>0</v>
      </c>
      <c r="W2462">
        <f t="shared" si="287"/>
        <v>0</v>
      </c>
      <c r="X2462">
        <f t="shared" si="287"/>
        <v>0</v>
      </c>
    </row>
    <row r="2463" spans="3:24" ht="30" customHeight="1" thickTop="1" thickBot="1" x14ac:dyDescent="0.25">
      <c r="C2463" s="108"/>
      <c r="D2463" s="108"/>
      <c r="E2463" s="115"/>
      <c r="F2463" s="115"/>
      <c r="H2463" t="str">
        <f t="shared" si="289"/>
        <v/>
      </c>
      <c r="I2463" t="str">
        <f t="shared" si="290"/>
        <v/>
      </c>
      <c r="J2463" t="str">
        <f t="shared" si="291"/>
        <v/>
      </c>
      <c r="K2463" t="str">
        <f t="shared" si="292"/>
        <v/>
      </c>
      <c r="M2463">
        <f t="shared" si="287"/>
        <v>0</v>
      </c>
      <c r="N2463">
        <f t="shared" si="287"/>
        <v>0</v>
      </c>
      <c r="O2463">
        <f t="shared" si="287"/>
        <v>0</v>
      </c>
      <c r="P2463">
        <f t="shared" si="287"/>
        <v>0</v>
      </c>
      <c r="Q2463">
        <f t="shared" si="287"/>
        <v>0</v>
      </c>
      <c r="R2463">
        <f t="shared" si="287"/>
        <v>0</v>
      </c>
      <c r="S2463">
        <f t="shared" si="287"/>
        <v>0</v>
      </c>
      <c r="T2463">
        <f t="shared" si="287"/>
        <v>0</v>
      </c>
      <c r="U2463">
        <f t="shared" si="287"/>
        <v>0</v>
      </c>
      <c r="V2463">
        <f t="shared" si="287"/>
        <v>0</v>
      </c>
      <c r="W2463">
        <f t="shared" si="287"/>
        <v>0</v>
      </c>
      <c r="X2463">
        <f t="shared" si="287"/>
        <v>0</v>
      </c>
    </row>
    <row r="2464" spans="3:24" ht="30" customHeight="1" thickTop="1" thickBot="1" x14ac:dyDescent="0.25">
      <c r="C2464" s="108"/>
      <c r="D2464" s="108"/>
      <c r="E2464" s="115"/>
      <c r="F2464" s="115"/>
      <c r="H2464" t="str">
        <f t="shared" si="289"/>
        <v/>
      </c>
      <c r="I2464" t="str">
        <f t="shared" si="290"/>
        <v/>
      </c>
      <c r="J2464" t="str">
        <f t="shared" si="291"/>
        <v/>
      </c>
      <c r="K2464" t="str">
        <f t="shared" si="292"/>
        <v/>
      </c>
      <c r="M2464">
        <f t="shared" ref="M2464:X2485" si="293">IF(ISERROR(IF(AND($H2464&lt;=M$6,$J2464&gt;=M$6),1,0)),"",IF(AND($H2464&lt;=M$6,$J2464&gt;=M$6),1,0))</f>
        <v>0</v>
      </c>
      <c r="N2464">
        <f t="shared" si="293"/>
        <v>0</v>
      </c>
      <c r="O2464">
        <f t="shared" si="293"/>
        <v>0</v>
      </c>
      <c r="P2464">
        <f t="shared" si="293"/>
        <v>0</v>
      </c>
      <c r="Q2464">
        <f t="shared" si="293"/>
        <v>0</v>
      </c>
      <c r="R2464">
        <f t="shared" si="293"/>
        <v>0</v>
      </c>
      <c r="S2464">
        <f t="shared" si="293"/>
        <v>0</v>
      </c>
      <c r="T2464">
        <f t="shared" si="293"/>
        <v>0</v>
      </c>
      <c r="U2464">
        <f t="shared" si="293"/>
        <v>0</v>
      </c>
      <c r="V2464">
        <f t="shared" si="293"/>
        <v>0</v>
      </c>
      <c r="W2464">
        <f t="shared" si="293"/>
        <v>0</v>
      </c>
      <c r="X2464">
        <f t="shared" si="293"/>
        <v>0</v>
      </c>
    </row>
    <row r="2465" spans="3:24" ht="30" customHeight="1" thickTop="1" thickBot="1" x14ac:dyDescent="0.25">
      <c r="C2465" s="108"/>
      <c r="D2465" s="108"/>
      <c r="E2465" s="115"/>
      <c r="F2465" s="115"/>
      <c r="H2465" t="str">
        <f t="shared" si="289"/>
        <v/>
      </c>
      <c r="I2465" t="str">
        <f t="shared" si="290"/>
        <v/>
      </c>
      <c r="J2465" t="str">
        <f t="shared" si="291"/>
        <v/>
      </c>
      <c r="K2465" t="str">
        <f t="shared" si="292"/>
        <v/>
      </c>
      <c r="M2465">
        <f t="shared" si="293"/>
        <v>0</v>
      </c>
      <c r="N2465">
        <f t="shared" si="293"/>
        <v>0</v>
      </c>
      <c r="O2465">
        <f t="shared" si="293"/>
        <v>0</v>
      </c>
      <c r="P2465">
        <f t="shared" si="293"/>
        <v>0</v>
      </c>
      <c r="Q2465">
        <f t="shared" si="293"/>
        <v>0</v>
      </c>
      <c r="R2465">
        <f t="shared" si="293"/>
        <v>0</v>
      </c>
      <c r="S2465">
        <f t="shared" si="293"/>
        <v>0</v>
      </c>
      <c r="T2465">
        <f t="shared" si="293"/>
        <v>0</v>
      </c>
      <c r="U2465">
        <f t="shared" si="293"/>
        <v>0</v>
      </c>
      <c r="V2465">
        <f t="shared" si="293"/>
        <v>0</v>
      </c>
      <c r="W2465">
        <f t="shared" si="293"/>
        <v>0</v>
      </c>
      <c r="X2465">
        <f t="shared" si="293"/>
        <v>0</v>
      </c>
    </row>
    <row r="2466" spans="3:24" ht="30" customHeight="1" thickTop="1" thickBot="1" x14ac:dyDescent="0.25">
      <c r="C2466" s="108"/>
      <c r="D2466" s="108"/>
      <c r="E2466" s="115"/>
      <c r="F2466" s="115"/>
      <c r="H2466" t="str">
        <f t="shared" si="289"/>
        <v/>
      </c>
      <c r="I2466" t="str">
        <f t="shared" si="290"/>
        <v/>
      </c>
      <c r="J2466" t="str">
        <f t="shared" si="291"/>
        <v/>
      </c>
      <c r="K2466" t="str">
        <f t="shared" si="292"/>
        <v/>
      </c>
      <c r="M2466">
        <f t="shared" si="293"/>
        <v>0</v>
      </c>
      <c r="N2466">
        <f t="shared" si="293"/>
        <v>0</v>
      </c>
      <c r="O2466">
        <f t="shared" si="293"/>
        <v>0</v>
      </c>
      <c r="P2466">
        <f t="shared" si="293"/>
        <v>0</v>
      </c>
      <c r="Q2466">
        <f t="shared" si="293"/>
        <v>0</v>
      </c>
      <c r="R2466">
        <f t="shared" si="293"/>
        <v>0</v>
      </c>
      <c r="S2466">
        <f t="shared" si="293"/>
        <v>0</v>
      </c>
      <c r="T2466">
        <f t="shared" si="293"/>
        <v>0</v>
      </c>
      <c r="U2466">
        <f t="shared" si="293"/>
        <v>0</v>
      </c>
      <c r="V2466">
        <f t="shared" si="293"/>
        <v>0</v>
      </c>
      <c r="W2466">
        <f t="shared" si="293"/>
        <v>0</v>
      </c>
      <c r="X2466">
        <f t="shared" si="293"/>
        <v>0</v>
      </c>
    </row>
    <row r="2467" spans="3:24" ht="30" customHeight="1" thickTop="1" thickBot="1" x14ac:dyDescent="0.25">
      <c r="C2467" s="108"/>
      <c r="D2467" s="108"/>
      <c r="E2467" s="115"/>
      <c r="F2467" s="115"/>
      <c r="H2467" t="str">
        <f t="shared" si="289"/>
        <v/>
      </c>
      <c r="I2467" t="str">
        <f t="shared" si="290"/>
        <v/>
      </c>
      <c r="J2467" t="str">
        <f t="shared" si="291"/>
        <v/>
      </c>
      <c r="K2467" t="str">
        <f t="shared" si="292"/>
        <v/>
      </c>
      <c r="M2467">
        <f t="shared" si="293"/>
        <v>0</v>
      </c>
      <c r="N2467">
        <f t="shared" si="293"/>
        <v>0</v>
      </c>
      <c r="O2467">
        <f t="shared" si="293"/>
        <v>0</v>
      </c>
      <c r="P2467">
        <f t="shared" si="293"/>
        <v>0</v>
      </c>
      <c r="Q2467">
        <f t="shared" si="293"/>
        <v>0</v>
      </c>
      <c r="R2467">
        <f t="shared" si="293"/>
        <v>0</v>
      </c>
      <c r="S2467">
        <f t="shared" si="293"/>
        <v>0</v>
      </c>
      <c r="T2467">
        <f t="shared" si="293"/>
        <v>0</v>
      </c>
      <c r="U2467">
        <f t="shared" si="293"/>
        <v>0</v>
      </c>
      <c r="V2467">
        <f t="shared" si="293"/>
        <v>0</v>
      </c>
      <c r="W2467">
        <f t="shared" si="293"/>
        <v>0</v>
      </c>
      <c r="X2467">
        <f t="shared" si="293"/>
        <v>0</v>
      </c>
    </row>
    <row r="2468" spans="3:24" ht="30" customHeight="1" thickTop="1" thickBot="1" x14ac:dyDescent="0.25">
      <c r="C2468" s="108"/>
      <c r="D2468" s="108"/>
      <c r="E2468" s="115"/>
      <c r="F2468" s="115"/>
      <c r="H2468" t="str">
        <f t="shared" si="289"/>
        <v/>
      </c>
      <c r="I2468" t="str">
        <f t="shared" si="290"/>
        <v/>
      </c>
      <c r="J2468" t="str">
        <f t="shared" si="291"/>
        <v/>
      </c>
      <c r="K2468" t="str">
        <f t="shared" si="292"/>
        <v/>
      </c>
      <c r="M2468">
        <f t="shared" si="293"/>
        <v>0</v>
      </c>
      <c r="N2468">
        <f t="shared" si="293"/>
        <v>0</v>
      </c>
      <c r="O2468">
        <f t="shared" si="293"/>
        <v>0</v>
      </c>
      <c r="P2468">
        <f t="shared" si="293"/>
        <v>0</v>
      </c>
      <c r="Q2468">
        <f t="shared" si="293"/>
        <v>0</v>
      </c>
      <c r="R2468">
        <f t="shared" si="293"/>
        <v>0</v>
      </c>
      <c r="S2468">
        <f t="shared" si="293"/>
        <v>0</v>
      </c>
      <c r="T2468">
        <f t="shared" si="293"/>
        <v>0</v>
      </c>
      <c r="U2468">
        <f t="shared" si="293"/>
        <v>0</v>
      </c>
      <c r="V2468">
        <f t="shared" si="293"/>
        <v>0</v>
      </c>
      <c r="W2468">
        <f t="shared" si="293"/>
        <v>0</v>
      </c>
      <c r="X2468">
        <f t="shared" si="293"/>
        <v>0</v>
      </c>
    </row>
    <row r="2469" spans="3:24" ht="30" customHeight="1" thickTop="1" thickBot="1" x14ac:dyDescent="0.25">
      <c r="C2469" s="108"/>
      <c r="D2469" s="108"/>
      <c r="E2469" s="115"/>
      <c r="F2469" s="115"/>
      <c r="H2469" t="str">
        <f t="shared" si="289"/>
        <v/>
      </c>
      <c r="I2469" t="str">
        <f t="shared" si="290"/>
        <v/>
      </c>
      <c r="J2469" t="str">
        <f t="shared" si="291"/>
        <v/>
      </c>
      <c r="K2469" t="str">
        <f t="shared" si="292"/>
        <v/>
      </c>
      <c r="M2469">
        <f t="shared" si="293"/>
        <v>0</v>
      </c>
      <c r="N2469">
        <f t="shared" si="293"/>
        <v>0</v>
      </c>
      <c r="O2469">
        <f t="shared" si="293"/>
        <v>0</v>
      </c>
      <c r="P2469">
        <f t="shared" si="293"/>
        <v>0</v>
      </c>
      <c r="Q2469">
        <f t="shared" si="293"/>
        <v>0</v>
      </c>
      <c r="R2469">
        <f t="shared" si="293"/>
        <v>0</v>
      </c>
      <c r="S2469">
        <f t="shared" si="293"/>
        <v>0</v>
      </c>
      <c r="T2469">
        <f t="shared" si="293"/>
        <v>0</v>
      </c>
      <c r="U2469">
        <f t="shared" si="293"/>
        <v>0</v>
      </c>
      <c r="V2469">
        <f t="shared" si="293"/>
        <v>0</v>
      </c>
      <c r="W2469">
        <f t="shared" si="293"/>
        <v>0</v>
      </c>
      <c r="X2469">
        <f t="shared" si="293"/>
        <v>0</v>
      </c>
    </row>
    <row r="2470" spans="3:24" ht="30" customHeight="1" thickTop="1" thickBot="1" x14ac:dyDescent="0.25">
      <c r="C2470" s="108"/>
      <c r="D2470" s="108"/>
      <c r="E2470" s="115"/>
      <c r="F2470" s="115"/>
      <c r="H2470" t="str">
        <f t="shared" si="289"/>
        <v/>
      </c>
      <c r="I2470" t="str">
        <f t="shared" si="290"/>
        <v/>
      </c>
      <c r="J2470" t="str">
        <f t="shared" si="291"/>
        <v/>
      </c>
      <c r="K2470" t="str">
        <f t="shared" si="292"/>
        <v/>
      </c>
      <c r="M2470">
        <f t="shared" si="293"/>
        <v>0</v>
      </c>
      <c r="N2470">
        <f t="shared" si="293"/>
        <v>0</v>
      </c>
      <c r="O2470">
        <f t="shared" si="293"/>
        <v>0</v>
      </c>
      <c r="P2470">
        <f t="shared" si="293"/>
        <v>0</v>
      </c>
      <c r="Q2470">
        <f t="shared" si="293"/>
        <v>0</v>
      </c>
      <c r="R2470">
        <f t="shared" si="293"/>
        <v>0</v>
      </c>
      <c r="S2470">
        <f t="shared" si="293"/>
        <v>0</v>
      </c>
      <c r="T2470">
        <f t="shared" si="293"/>
        <v>0</v>
      </c>
      <c r="U2470">
        <f t="shared" si="293"/>
        <v>0</v>
      </c>
      <c r="V2470">
        <f t="shared" si="293"/>
        <v>0</v>
      </c>
      <c r="W2470">
        <f t="shared" si="293"/>
        <v>0</v>
      </c>
      <c r="X2470">
        <f t="shared" si="293"/>
        <v>0</v>
      </c>
    </row>
    <row r="2471" spans="3:24" ht="30" customHeight="1" thickTop="1" thickBot="1" x14ac:dyDescent="0.25">
      <c r="C2471" s="108"/>
      <c r="D2471" s="108"/>
      <c r="E2471" s="115"/>
      <c r="F2471" s="115"/>
      <c r="H2471" t="str">
        <f t="shared" si="289"/>
        <v/>
      </c>
      <c r="I2471" t="str">
        <f t="shared" si="290"/>
        <v/>
      </c>
      <c r="J2471" t="str">
        <f t="shared" si="291"/>
        <v/>
      </c>
      <c r="K2471" t="str">
        <f t="shared" si="292"/>
        <v/>
      </c>
      <c r="M2471">
        <f t="shared" si="293"/>
        <v>0</v>
      </c>
      <c r="N2471">
        <f t="shared" si="293"/>
        <v>0</v>
      </c>
      <c r="O2471">
        <f t="shared" si="293"/>
        <v>0</v>
      </c>
      <c r="P2471">
        <f t="shared" si="293"/>
        <v>0</v>
      </c>
      <c r="Q2471">
        <f t="shared" si="293"/>
        <v>0</v>
      </c>
      <c r="R2471">
        <f t="shared" si="293"/>
        <v>0</v>
      </c>
      <c r="S2471">
        <f t="shared" si="293"/>
        <v>0</v>
      </c>
      <c r="T2471">
        <f t="shared" si="293"/>
        <v>0</v>
      </c>
      <c r="U2471">
        <f t="shared" si="293"/>
        <v>0</v>
      </c>
      <c r="V2471">
        <f t="shared" si="293"/>
        <v>0</v>
      </c>
      <c r="W2471">
        <f t="shared" si="293"/>
        <v>0</v>
      </c>
      <c r="X2471">
        <f t="shared" si="293"/>
        <v>0</v>
      </c>
    </row>
    <row r="2472" spans="3:24" ht="30" customHeight="1" thickTop="1" thickBot="1" x14ac:dyDescent="0.25">
      <c r="C2472" s="108"/>
      <c r="D2472" s="108"/>
      <c r="E2472" s="115"/>
      <c r="F2472" s="115"/>
      <c r="H2472" t="str">
        <f t="shared" si="289"/>
        <v/>
      </c>
      <c r="I2472" t="str">
        <f t="shared" si="290"/>
        <v/>
      </c>
      <c r="J2472" t="str">
        <f t="shared" si="291"/>
        <v/>
      </c>
      <c r="K2472" t="str">
        <f t="shared" si="292"/>
        <v/>
      </c>
      <c r="M2472">
        <f t="shared" si="293"/>
        <v>0</v>
      </c>
      <c r="N2472">
        <f t="shared" si="293"/>
        <v>0</v>
      </c>
      <c r="O2472">
        <f t="shared" si="293"/>
        <v>0</v>
      </c>
      <c r="P2472">
        <f t="shared" si="293"/>
        <v>0</v>
      </c>
      <c r="Q2472">
        <f t="shared" si="293"/>
        <v>0</v>
      </c>
      <c r="R2472">
        <f t="shared" si="293"/>
        <v>0</v>
      </c>
      <c r="S2472">
        <f t="shared" si="293"/>
        <v>0</v>
      </c>
      <c r="T2472">
        <f t="shared" si="293"/>
        <v>0</v>
      </c>
      <c r="U2472">
        <f t="shared" si="293"/>
        <v>0</v>
      </c>
      <c r="V2472">
        <f t="shared" si="293"/>
        <v>0</v>
      </c>
      <c r="W2472">
        <f t="shared" si="293"/>
        <v>0</v>
      </c>
      <c r="X2472">
        <f t="shared" si="293"/>
        <v>0</v>
      </c>
    </row>
    <row r="2473" spans="3:24" ht="30" customHeight="1" thickTop="1" thickBot="1" x14ac:dyDescent="0.25">
      <c r="C2473" s="108"/>
      <c r="D2473" s="108"/>
      <c r="E2473" s="115"/>
      <c r="F2473" s="115"/>
      <c r="H2473" t="str">
        <f t="shared" si="289"/>
        <v/>
      </c>
      <c r="I2473" t="str">
        <f t="shared" si="290"/>
        <v/>
      </c>
      <c r="J2473" t="str">
        <f t="shared" si="291"/>
        <v/>
      </c>
      <c r="K2473" t="str">
        <f t="shared" si="292"/>
        <v/>
      </c>
      <c r="M2473">
        <f t="shared" si="293"/>
        <v>0</v>
      </c>
      <c r="N2473">
        <f t="shared" si="293"/>
        <v>0</v>
      </c>
      <c r="O2473">
        <f t="shared" si="293"/>
        <v>0</v>
      </c>
      <c r="P2473">
        <f t="shared" si="293"/>
        <v>0</v>
      </c>
      <c r="Q2473">
        <f t="shared" si="293"/>
        <v>0</v>
      </c>
      <c r="R2473">
        <f t="shared" si="293"/>
        <v>0</v>
      </c>
      <c r="S2473">
        <f t="shared" si="293"/>
        <v>0</v>
      </c>
      <c r="T2473">
        <f t="shared" si="293"/>
        <v>0</v>
      </c>
      <c r="U2473">
        <f t="shared" si="293"/>
        <v>0</v>
      </c>
      <c r="V2473">
        <f t="shared" si="293"/>
        <v>0</v>
      </c>
      <c r="W2473">
        <f t="shared" si="293"/>
        <v>0</v>
      </c>
      <c r="X2473">
        <f t="shared" si="293"/>
        <v>0</v>
      </c>
    </row>
    <row r="2474" spans="3:24" ht="30" customHeight="1" thickTop="1" thickBot="1" x14ac:dyDescent="0.25">
      <c r="C2474" s="108"/>
      <c r="D2474" s="108"/>
      <c r="E2474" s="115"/>
      <c r="F2474" s="115"/>
      <c r="H2474" t="str">
        <f t="shared" si="289"/>
        <v/>
      </c>
      <c r="I2474" t="str">
        <f t="shared" si="290"/>
        <v/>
      </c>
      <c r="J2474" t="str">
        <f t="shared" si="291"/>
        <v/>
      </c>
      <c r="K2474" t="str">
        <f t="shared" si="292"/>
        <v/>
      </c>
      <c r="M2474">
        <f t="shared" si="293"/>
        <v>0</v>
      </c>
      <c r="N2474">
        <f t="shared" si="293"/>
        <v>0</v>
      </c>
      <c r="O2474">
        <f t="shared" si="293"/>
        <v>0</v>
      </c>
      <c r="P2474">
        <f t="shared" si="293"/>
        <v>0</v>
      </c>
      <c r="Q2474">
        <f t="shared" si="293"/>
        <v>0</v>
      </c>
      <c r="R2474">
        <f t="shared" si="293"/>
        <v>0</v>
      </c>
      <c r="S2474">
        <f t="shared" si="293"/>
        <v>0</v>
      </c>
      <c r="T2474">
        <f t="shared" si="293"/>
        <v>0</v>
      </c>
      <c r="U2474">
        <f t="shared" si="293"/>
        <v>0</v>
      </c>
      <c r="V2474">
        <f t="shared" si="293"/>
        <v>0</v>
      </c>
      <c r="W2474">
        <f t="shared" si="293"/>
        <v>0</v>
      </c>
      <c r="X2474">
        <f t="shared" si="293"/>
        <v>0</v>
      </c>
    </row>
    <row r="2475" spans="3:24" ht="30" customHeight="1" thickTop="1" thickBot="1" x14ac:dyDescent="0.25">
      <c r="C2475" s="108"/>
      <c r="D2475" s="108"/>
      <c r="E2475" s="115"/>
      <c r="F2475" s="115"/>
      <c r="H2475" t="str">
        <f t="shared" si="289"/>
        <v/>
      </c>
      <c r="I2475" t="str">
        <f t="shared" si="290"/>
        <v/>
      </c>
      <c r="J2475" t="str">
        <f t="shared" si="291"/>
        <v/>
      </c>
      <c r="K2475" t="str">
        <f t="shared" si="292"/>
        <v/>
      </c>
      <c r="M2475">
        <f t="shared" si="293"/>
        <v>0</v>
      </c>
      <c r="N2475">
        <f t="shared" si="293"/>
        <v>0</v>
      </c>
      <c r="O2475">
        <f t="shared" si="293"/>
        <v>0</v>
      </c>
      <c r="P2475">
        <f t="shared" si="293"/>
        <v>0</v>
      </c>
      <c r="Q2475">
        <f t="shared" si="293"/>
        <v>0</v>
      </c>
      <c r="R2475">
        <f t="shared" si="293"/>
        <v>0</v>
      </c>
      <c r="S2475">
        <f t="shared" si="293"/>
        <v>0</v>
      </c>
      <c r="T2475">
        <f t="shared" si="293"/>
        <v>0</v>
      </c>
      <c r="U2475">
        <f t="shared" si="293"/>
        <v>0</v>
      </c>
      <c r="V2475">
        <f t="shared" si="293"/>
        <v>0</v>
      </c>
      <c r="W2475">
        <f t="shared" si="293"/>
        <v>0</v>
      </c>
      <c r="X2475">
        <f t="shared" si="293"/>
        <v>0</v>
      </c>
    </row>
    <row r="2476" spans="3:24" ht="30" customHeight="1" thickTop="1" thickBot="1" x14ac:dyDescent="0.25">
      <c r="C2476" s="108"/>
      <c r="D2476" s="108"/>
      <c r="E2476" s="115"/>
      <c r="F2476" s="115"/>
      <c r="H2476" t="str">
        <f t="shared" si="289"/>
        <v/>
      </c>
      <c r="I2476" t="str">
        <f t="shared" si="290"/>
        <v/>
      </c>
      <c r="J2476" t="str">
        <f t="shared" si="291"/>
        <v/>
      </c>
      <c r="K2476" t="str">
        <f t="shared" si="292"/>
        <v/>
      </c>
      <c r="M2476">
        <f t="shared" si="293"/>
        <v>0</v>
      </c>
      <c r="N2476">
        <f t="shared" si="293"/>
        <v>0</v>
      </c>
      <c r="O2476">
        <f t="shared" si="293"/>
        <v>0</v>
      </c>
      <c r="P2476">
        <f t="shared" si="293"/>
        <v>0</v>
      </c>
      <c r="Q2476">
        <f t="shared" si="293"/>
        <v>0</v>
      </c>
      <c r="R2476">
        <f t="shared" si="293"/>
        <v>0</v>
      </c>
      <c r="S2476">
        <f t="shared" si="293"/>
        <v>0</v>
      </c>
      <c r="T2476">
        <f t="shared" si="293"/>
        <v>0</v>
      </c>
      <c r="U2476">
        <f t="shared" si="293"/>
        <v>0</v>
      </c>
      <c r="V2476">
        <f t="shared" si="293"/>
        <v>0</v>
      </c>
      <c r="W2476">
        <f t="shared" si="293"/>
        <v>0</v>
      </c>
      <c r="X2476">
        <f t="shared" si="293"/>
        <v>0</v>
      </c>
    </row>
    <row r="2477" spans="3:24" ht="30" customHeight="1" thickTop="1" thickBot="1" x14ac:dyDescent="0.25">
      <c r="C2477" s="108"/>
      <c r="D2477" s="108"/>
      <c r="E2477" s="115"/>
      <c r="F2477" s="115"/>
      <c r="H2477" t="str">
        <f t="shared" si="289"/>
        <v/>
      </c>
      <c r="I2477" t="str">
        <f t="shared" si="290"/>
        <v/>
      </c>
      <c r="J2477" t="str">
        <f t="shared" si="291"/>
        <v/>
      </c>
      <c r="K2477" t="str">
        <f t="shared" si="292"/>
        <v/>
      </c>
      <c r="M2477">
        <f t="shared" si="293"/>
        <v>0</v>
      </c>
      <c r="N2477">
        <f t="shared" si="293"/>
        <v>0</v>
      </c>
      <c r="O2477">
        <f t="shared" si="293"/>
        <v>0</v>
      </c>
      <c r="P2477">
        <f t="shared" si="293"/>
        <v>0</v>
      </c>
      <c r="Q2477">
        <f t="shared" si="293"/>
        <v>0</v>
      </c>
      <c r="R2477">
        <f t="shared" si="293"/>
        <v>0</v>
      </c>
      <c r="S2477">
        <f t="shared" si="293"/>
        <v>0</v>
      </c>
      <c r="T2477">
        <f t="shared" si="293"/>
        <v>0</v>
      </c>
      <c r="U2477">
        <f t="shared" si="293"/>
        <v>0</v>
      </c>
      <c r="V2477">
        <f t="shared" si="293"/>
        <v>0</v>
      </c>
      <c r="W2477">
        <f t="shared" si="293"/>
        <v>0</v>
      </c>
      <c r="X2477">
        <f t="shared" si="293"/>
        <v>0</v>
      </c>
    </row>
    <row r="2478" spans="3:24" ht="30" customHeight="1" thickTop="1" thickBot="1" x14ac:dyDescent="0.25">
      <c r="C2478" s="108"/>
      <c r="D2478" s="108"/>
      <c r="E2478" s="115"/>
      <c r="F2478" s="115"/>
      <c r="H2478" t="str">
        <f t="shared" si="289"/>
        <v/>
      </c>
      <c r="I2478" t="str">
        <f t="shared" si="290"/>
        <v/>
      </c>
      <c r="J2478" t="str">
        <f t="shared" si="291"/>
        <v/>
      </c>
      <c r="K2478" t="str">
        <f t="shared" si="292"/>
        <v/>
      </c>
      <c r="M2478">
        <f t="shared" si="293"/>
        <v>0</v>
      </c>
      <c r="N2478">
        <f t="shared" si="293"/>
        <v>0</v>
      </c>
      <c r="O2478">
        <f t="shared" si="293"/>
        <v>0</v>
      </c>
      <c r="P2478">
        <f t="shared" si="293"/>
        <v>0</v>
      </c>
      <c r="Q2478">
        <f t="shared" si="293"/>
        <v>0</v>
      </c>
      <c r="R2478">
        <f t="shared" si="293"/>
        <v>0</v>
      </c>
      <c r="S2478">
        <f t="shared" si="293"/>
        <v>0</v>
      </c>
      <c r="T2478">
        <f t="shared" si="293"/>
        <v>0</v>
      </c>
      <c r="U2478">
        <f t="shared" si="293"/>
        <v>0</v>
      </c>
      <c r="V2478">
        <f t="shared" si="293"/>
        <v>0</v>
      </c>
      <c r="W2478">
        <f t="shared" si="293"/>
        <v>0</v>
      </c>
      <c r="X2478">
        <f t="shared" si="293"/>
        <v>0</v>
      </c>
    </row>
    <row r="2479" spans="3:24" ht="30" customHeight="1" thickTop="1" thickBot="1" x14ac:dyDescent="0.25">
      <c r="C2479" s="108"/>
      <c r="D2479" s="108"/>
      <c r="E2479" s="115"/>
      <c r="F2479" s="115"/>
      <c r="H2479" t="str">
        <f t="shared" si="289"/>
        <v/>
      </c>
      <c r="I2479" t="str">
        <f t="shared" si="290"/>
        <v/>
      </c>
      <c r="J2479" t="str">
        <f t="shared" si="291"/>
        <v/>
      </c>
      <c r="K2479" t="str">
        <f t="shared" si="292"/>
        <v/>
      </c>
      <c r="M2479">
        <f t="shared" si="293"/>
        <v>0</v>
      </c>
      <c r="N2479">
        <f t="shared" si="293"/>
        <v>0</v>
      </c>
      <c r="O2479">
        <f t="shared" si="293"/>
        <v>0</v>
      </c>
      <c r="P2479">
        <f t="shared" si="293"/>
        <v>0</v>
      </c>
      <c r="Q2479">
        <f t="shared" si="293"/>
        <v>0</v>
      </c>
      <c r="R2479">
        <f t="shared" si="293"/>
        <v>0</v>
      </c>
      <c r="S2479">
        <f t="shared" si="293"/>
        <v>0</v>
      </c>
      <c r="T2479">
        <f t="shared" si="293"/>
        <v>0</v>
      </c>
      <c r="U2479">
        <f t="shared" si="293"/>
        <v>0</v>
      </c>
      <c r="V2479">
        <f t="shared" si="293"/>
        <v>0</v>
      </c>
      <c r="W2479">
        <f t="shared" si="293"/>
        <v>0</v>
      </c>
      <c r="X2479">
        <f t="shared" si="293"/>
        <v>0</v>
      </c>
    </row>
    <row r="2480" spans="3:24" ht="30" customHeight="1" thickTop="1" thickBot="1" x14ac:dyDescent="0.25">
      <c r="C2480" s="108"/>
      <c r="D2480" s="108"/>
      <c r="E2480" s="115"/>
      <c r="F2480" s="115"/>
      <c r="H2480" t="str">
        <f t="shared" si="289"/>
        <v/>
      </c>
      <c r="I2480" t="str">
        <f t="shared" si="290"/>
        <v/>
      </c>
      <c r="J2480" t="str">
        <f t="shared" si="291"/>
        <v/>
      </c>
      <c r="K2480" t="str">
        <f t="shared" si="292"/>
        <v/>
      </c>
      <c r="M2480">
        <f t="shared" si="293"/>
        <v>0</v>
      </c>
      <c r="N2480">
        <f t="shared" si="293"/>
        <v>0</v>
      </c>
      <c r="O2480">
        <f t="shared" si="293"/>
        <v>0</v>
      </c>
      <c r="P2480">
        <f t="shared" si="293"/>
        <v>0</v>
      </c>
      <c r="Q2480">
        <f t="shared" si="293"/>
        <v>0</v>
      </c>
      <c r="R2480">
        <f t="shared" si="293"/>
        <v>0</v>
      </c>
      <c r="S2480">
        <f t="shared" si="293"/>
        <v>0</v>
      </c>
      <c r="T2480">
        <f t="shared" si="293"/>
        <v>0</v>
      </c>
      <c r="U2480">
        <f t="shared" si="293"/>
        <v>0</v>
      </c>
      <c r="V2480">
        <f t="shared" si="293"/>
        <v>0</v>
      </c>
      <c r="W2480">
        <f t="shared" si="293"/>
        <v>0</v>
      </c>
      <c r="X2480">
        <f t="shared" si="293"/>
        <v>0</v>
      </c>
    </row>
    <row r="2481" spans="3:24" ht="30" customHeight="1" thickTop="1" thickBot="1" x14ac:dyDescent="0.25">
      <c r="C2481" s="108"/>
      <c r="D2481" s="108"/>
      <c r="E2481" s="115"/>
      <c r="F2481" s="115"/>
      <c r="H2481" t="str">
        <f t="shared" si="289"/>
        <v/>
      </c>
      <c r="I2481" t="str">
        <f t="shared" si="290"/>
        <v/>
      </c>
      <c r="J2481" t="str">
        <f t="shared" si="291"/>
        <v/>
      </c>
      <c r="K2481" t="str">
        <f t="shared" si="292"/>
        <v/>
      </c>
      <c r="M2481">
        <f t="shared" si="293"/>
        <v>0</v>
      </c>
      <c r="N2481">
        <f t="shared" si="293"/>
        <v>0</v>
      </c>
      <c r="O2481">
        <f t="shared" si="293"/>
        <v>0</v>
      </c>
      <c r="P2481">
        <f t="shared" si="293"/>
        <v>0</v>
      </c>
      <c r="Q2481">
        <f t="shared" si="293"/>
        <v>0</v>
      </c>
      <c r="R2481">
        <f t="shared" si="293"/>
        <v>0</v>
      </c>
      <c r="S2481">
        <f t="shared" si="293"/>
        <v>0</v>
      </c>
      <c r="T2481">
        <f t="shared" si="293"/>
        <v>0</v>
      </c>
      <c r="U2481">
        <f t="shared" si="293"/>
        <v>0</v>
      </c>
      <c r="V2481">
        <f t="shared" si="293"/>
        <v>0</v>
      </c>
      <c r="W2481">
        <f t="shared" si="293"/>
        <v>0</v>
      </c>
      <c r="X2481">
        <f t="shared" si="293"/>
        <v>0</v>
      </c>
    </row>
    <row r="2482" spans="3:24" ht="30" customHeight="1" thickTop="1" thickBot="1" x14ac:dyDescent="0.25">
      <c r="C2482" s="108"/>
      <c r="D2482" s="108"/>
      <c r="E2482" s="115"/>
      <c r="F2482" s="115"/>
      <c r="H2482" t="str">
        <f t="shared" si="289"/>
        <v/>
      </c>
      <c r="I2482" t="str">
        <f t="shared" si="290"/>
        <v/>
      </c>
      <c r="J2482" t="str">
        <f t="shared" si="291"/>
        <v/>
      </c>
      <c r="K2482" t="str">
        <f t="shared" si="292"/>
        <v/>
      </c>
      <c r="M2482">
        <f t="shared" si="293"/>
        <v>0</v>
      </c>
      <c r="N2482">
        <f t="shared" si="293"/>
        <v>0</v>
      </c>
      <c r="O2482">
        <f t="shared" si="293"/>
        <v>0</v>
      </c>
      <c r="P2482">
        <f t="shared" si="293"/>
        <v>0</v>
      </c>
      <c r="Q2482">
        <f t="shared" si="293"/>
        <v>0</v>
      </c>
      <c r="R2482">
        <f t="shared" si="293"/>
        <v>0</v>
      </c>
      <c r="S2482">
        <f t="shared" si="293"/>
        <v>0</v>
      </c>
      <c r="T2482">
        <f t="shared" si="293"/>
        <v>0</v>
      </c>
      <c r="U2482">
        <f t="shared" si="293"/>
        <v>0</v>
      </c>
      <c r="V2482">
        <f t="shared" si="293"/>
        <v>0</v>
      </c>
      <c r="W2482">
        <f t="shared" si="293"/>
        <v>0</v>
      </c>
      <c r="X2482">
        <f t="shared" si="293"/>
        <v>0</v>
      </c>
    </row>
    <row r="2483" spans="3:24" ht="30" customHeight="1" thickTop="1" thickBot="1" x14ac:dyDescent="0.25">
      <c r="C2483" s="108"/>
      <c r="D2483" s="108"/>
      <c r="E2483" s="115"/>
      <c r="F2483" s="115"/>
      <c r="H2483" t="str">
        <f t="shared" si="289"/>
        <v/>
      </c>
      <c r="I2483" t="str">
        <f t="shared" si="290"/>
        <v/>
      </c>
      <c r="J2483" t="str">
        <f t="shared" si="291"/>
        <v/>
      </c>
      <c r="K2483" t="str">
        <f t="shared" si="292"/>
        <v/>
      </c>
      <c r="M2483">
        <f t="shared" si="293"/>
        <v>0</v>
      </c>
      <c r="N2483">
        <f t="shared" si="293"/>
        <v>0</v>
      </c>
      <c r="O2483">
        <f t="shared" si="293"/>
        <v>0</v>
      </c>
      <c r="P2483">
        <f t="shared" si="293"/>
        <v>0</v>
      </c>
      <c r="Q2483">
        <f t="shared" si="293"/>
        <v>0</v>
      </c>
      <c r="R2483">
        <f t="shared" si="293"/>
        <v>0</v>
      </c>
      <c r="S2483">
        <f t="shared" si="293"/>
        <v>0</v>
      </c>
      <c r="T2483">
        <f t="shared" si="293"/>
        <v>0</v>
      </c>
      <c r="U2483">
        <f t="shared" si="293"/>
        <v>0</v>
      </c>
      <c r="V2483">
        <f t="shared" si="293"/>
        <v>0</v>
      </c>
      <c r="W2483">
        <f t="shared" si="293"/>
        <v>0</v>
      </c>
      <c r="X2483">
        <f t="shared" si="293"/>
        <v>0</v>
      </c>
    </row>
    <row r="2484" spans="3:24" ht="30" customHeight="1" thickTop="1" thickBot="1" x14ac:dyDescent="0.25">
      <c r="C2484" s="108"/>
      <c r="D2484" s="108"/>
      <c r="E2484" s="115"/>
      <c r="F2484" s="115"/>
      <c r="H2484" t="str">
        <f t="shared" si="289"/>
        <v/>
      </c>
      <c r="I2484" t="str">
        <f t="shared" si="290"/>
        <v/>
      </c>
      <c r="J2484" t="str">
        <f t="shared" si="291"/>
        <v/>
      </c>
      <c r="K2484" t="str">
        <f t="shared" si="292"/>
        <v/>
      </c>
      <c r="M2484">
        <f t="shared" si="293"/>
        <v>0</v>
      </c>
      <c r="N2484">
        <f t="shared" si="293"/>
        <v>0</v>
      </c>
      <c r="O2484">
        <f t="shared" si="293"/>
        <v>0</v>
      </c>
      <c r="P2484">
        <f t="shared" si="293"/>
        <v>0</v>
      </c>
      <c r="Q2484">
        <f t="shared" si="293"/>
        <v>0</v>
      </c>
      <c r="R2484">
        <f t="shared" si="293"/>
        <v>0</v>
      </c>
      <c r="S2484">
        <f t="shared" si="293"/>
        <v>0</v>
      </c>
      <c r="T2484">
        <f t="shared" si="293"/>
        <v>0</v>
      </c>
      <c r="U2484">
        <f t="shared" si="293"/>
        <v>0</v>
      </c>
      <c r="V2484">
        <f t="shared" si="293"/>
        <v>0</v>
      </c>
      <c r="W2484">
        <f t="shared" si="293"/>
        <v>0</v>
      </c>
      <c r="X2484">
        <f t="shared" si="293"/>
        <v>0</v>
      </c>
    </row>
    <row r="2485" spans="3:24" ht="30" customHeight="1" thickTop="1" thickBot="1" x14ac:dyDescent="0.25">
      <c r="C2485" s="108"/>
      <c r="D2485" s="108"/>
      <c r="E2485" s="115"/>
      <c r="F2485" s="115"/>
      <c r="H2485" t="str">
        <f t="shared" si="289"/>
        <v/>
      </c>
      <c r="I2485" t="str">
        <f t="shared" si="290"/>
        <v/>
      </c>
      <c r="J2485" t="str">
        <f t="shared" si="291"/>
        <v/>
      </c>
      <c r="K2485" t="str">
        <f t="shared" si="292"/>
        <v/>
      </c>
      <c r="M2485">
        <f t="shared" si="293"/>
        <v>0</v>
      </c>
      <c r="N2485">
        <f t="shared" si="293"/>
        <v>0</v>
      </c>
      <c r="O2485">
        <f t="shared" si="293"/>
        <v>0</v>
      </c>
      <c r="P2485">
        <f t="shared" ref="N2485:X2508" si="294">IF(ISERROR(IF(AND($H2485&lt;=P$6,$J2485&gt;=P$6),1,0)),"",IF(AND($H2485&lt;=P$6,$J2485&gt;=P$6),1,0))</f>
        <v>0</v>
      </c>
      <c r="Q2485">
        <f t="shared" si="294"/>
        <v>0</v>
      </c>
      <c r="R2485">
        <f t="shared" si="294"/>
        <v>0</v>
      </c>
      <c r="S2485">
        <f t="shared" si="294"/>
        <v>0</v>
      </c>
      <c r="T2485">
        <f t="shared" si="294"/>
        <v>0</v>
      </c>
      <c r="U2485">
        <f t="shared" si="294"/>
        <v>0</v>
      </c>
      <c r="V2485">
        <f t="shared" si="294"/>
        <v>0</v>
      </c>
      <c r="W2485">
        <f t="shared" si="294"/>
        <v>0</v>
      </c>
      <c r="X2485">
        <f t="shared" si="294"/>
        <v>0</v>
      </c>
    </row>
    <row r="2486" spans="3:24" ht="30" customHeight="1" thickTop="1" thickBot="1" x14ac:dyDescent="0.25">
      <c r="C2486" s="108"/>
      <c r="D2486" s="108"/>
      <c r="E2486" s="115"/>
      <c r="F2486" s="115"/>
      <c r="H2486" t="str">
        <f t="shared" si="289"/>
        <v/>
      </c>
      <c r="I2486" t="str">
        <f t="shared" si="290"/>
        <v/>
      </c>
      <c r="J2486" t="str">
        <f t="shared" si="291"/>
        <v/>
      </c>
      <c r="K2486" t="str">
        <f t="shared" si="292"/>
        <v/>
      </c>
      <c r="M2486">
        <f t="shared" ref="M2486:M2549" si="295">IF(ISERROR(IF(AND($H2486&lt;=M$6,$J2486&gt;=M$6),1,0)),"",IF(AND($H2486&lt;=M$6,$J2486&gt;=M$6),1,0))</f>
        <v>0</v>
      </c>
      <c r="N2486">
        <f t="shared" si="294"/>
        <v>0</v>
      </c>
      <c r="O2486">
        <f t="shared" si="294"/>
        <v>0</v>
      </c>
      <c r="P2486">
        <f t="shared" si="294"/>
        <v>0</v>
      </c>
      <c r="Q2486">
        <f t="shared" si="294"/>
        <v>0</v>
      </c>
      <c r="R2486">
        <f t="shared" si="294"/>
        <v>0</v>
      </c>
      <c r="S2486">
        <f t="shared" si="294"/>
        <v>0</v>
      </c>
      <c r="T2486">
        <f t="shared" si="294"/>
        <v>0</v>
      </c>
      <c r="U2486">
        <f t="shared" si="294"/>
        <v>0</v>
      </c>
      <c r="V2486">
        <f t="shared" si="294"/>
        <v>0</v>
      </c>
      <c r="W2486">
        <f t="shared" si="294"/>
        <v>0</v>
      </c>
      <c r="X2486">
        <f t="shared" si="294"/>
        <v>0</v>
      </c>
    </row>
    <row r="2487" spans="3:24" ht="30" customHeight="1" thickTop="1" thickBot="1" x14ac:dyDescent="0.25">
      <c r="C2487" s="108"/>
      <c r="D2487" s="108"/>
      <c r="E2487" s="115"/>
      <c r="F2487" s="115"/>
      <c r="H2487" t="str">
        <f t="shared" si="289"/>
        <v/>
      </c>
      <c r="I2487" t="str">
        <f t="shared" si="290"/>
        <v/>
      </c>
      <c r="J2487" t="str">
        <f t="shared" si="291"/>
        <v/>
      </c>
      <c r="K2487" t="str">
        <f t="shared" si="292"/>
        <v/>
      </c>
      <c r="M2487">
        <f t="shared" si="295"/>
        <v>0</v>
      </c>
      <c r="N2487">
        <f t="shared" si="294"/>
        <v>0</v>
      </c>
      <c r="O2487">
        <f t="shared" si="294"/>
        <v>0</v>
      </c>
      <c r="P2487">
        <f t="shared" si="294"/>
        <v>0</v>
      </c>
      <c r="Q2487">
        <f t="shared" si="294"/>
        <v>0</v>
      </c>
      <c r="R2487">
        <f t="shared" si="294"/>
        <v>0</v>
      </c>
      <c r="S2487">
        <f t="shared" si="294"/>
        <v>0</v>
      </c>
      <c r="T2487">
        <f t="shared" si="294"/>
        <v>0</v>
      </c>
      <c r="U2487">
        <f t="shared" si="294"/>
        <v>0</v>
      </c>
      <c r="V2487">
        <f t="shared" si="294"/>
        <v>0</v>
      </c>
      <c r="W2487">
        <f t="shared" si="294"/>
        <v>0</v>
      </c>
      <c r="X2487">
        <f t="shared" si="294"/>
        <v>0</v>
      </c>
    </row>
    <row r="2488" spans="3:24" ht="30" customHeight="1" thickTop="1" thickBot="1" x14ac:dyDescent="0.25">
      <c r="C2488" s="108"/>
      <c r="D2488" s="108"/>
      <c r="E2488" s="115"/>
      <c r="F2488" s="115"/>
      <c r="H2488" t="str">
        <f t="shared" si="289"/>
        <v/>
      </c>
      <c r="I2488" t="str">
        <f t="shared" si="290"/>
        <v/>
      </c>
      <c r="J2488" t="str">
        <f t="shared" si="291"/>
        <v/>
      </c>
      <c r="K2488" t="str">
        <f t="shared" si="292"/>
        <v/>
      </c>
      <c r="M2488">
        <f t="shared" si="295"/>
        <v>0</v>
      </c>
      <c r="N2488">
        <f t="shared" si="294"/>
        <v>0</v>
      </c>
      <c r="O2488">
        <f t="shared" si="294"/>
        <v>0</v>
      </c>
      <c r="P2488">
        <f t="shared" si="294"/>
        <v>0</v>
      </c>
      <c r="Q2488">
        <f t="shared" si="294"/>
        <v>0</v>
      </c>
      <c r="R2488">
        <f t="shared" si="294"/>
        <v>0</v>
      </c>
      <c r="S2488">
        <f t="shared" si="294"/>
        <v>0</v>
      </c>
      <c r="T2488">
        <f t="shared" si="294"/>
        <v>0</v>
      </c>
      <c r="U2488">
        <f t="shared" si="294"/>
        <v>0</v>
      </c>
      <c r="V2488">
        <f t="shared" si="294"/>
        <v>0</v>
      </c>
      <c r="W2488">
        <f t="shared" si="294"/>
        <v>0</v>
      </c>
      <c r="X2488">
        <f t="shared" si="294"/>
        <v>0</v>
      </c>
    </row>
    <row r="2489" spans="3:24" ht="30" customHeight="1" thickTop="1" thickBot="1" x14ac:dyDescent="0.25">
      <c r="C2489" s="108"/>
      <c r="D2489" s="108"/>
      <c r="E2489" s="115"/>
      <c r="F2489" s="115"/>
      <c r="H2489" t="str">
        <f t="shared" si="289"/>
        <v/>
      </c>
      <c r="I2489" t="str">
        <f t="shared" si="290"/>
        <v/>
      </c>
      <c r="J2489" t="str">
        <f t="shared" si="291"/>
        <v/>
      </c>
      <c r="K2489" t="str">
        <f t="shared" si="292"/>
        <v/>
      </c>
      <c r="M2489">
        <f t="shared" si="295"/>
        <v>0</v>
      </c>
      <c r="N2489">
        <f t="shared" si="294"/>
        <v>0</v>
      </c>
      <c r="O2489">
        <f t="shared" si="294"/>
        <v>0</v>
      </c>
      <c r="P2489">
        <f t="shared" si="294"/>
        <v>0</v>
      </c>
      <c r="Q2489">
        <f t="shared" si="294"/>
        <v>0</v>
      </c>
      <c r="R2489">
        <f t="shared" si="294"/>
        <v>0</v>
      </c>
      <c r="S2489">
        <f t="shared" si="294"/>
        <v>0</v>
      </c>
      <c r="T2489">
        <f t="shared" si="294"/>
        <v>0</v>
      </c>
      <c r="U2489">
        <f t="shared" si="294"/>
        <v>0</v>
      </c>
      <c r="V2489">
        <f t="shared" si="294"/>
        <v>0</v>
      </c>
      <c r="W2489">
        <f t="shared" si="294"/>
        <v>0</v>
      </c>
      <c r="X2489">
        <f t="shared" si="294"/>
        <v>0</v>
      </c>
    </row>
    <row r="2490" spans="3:24" ht="30" customHeight="1" thickTop="1" thickBot="1" x14ac:dyDescent="0.25">
      <c r="C2490" s="108"/>
      <c r="D2490" s="108"/>
      <c r="E2490" s="115"/>
      <c r="F2490" s="115"/>
      <c r="H2490" t="str">
        <f t="shared" si="289"/>
        <v/>
      </c>
      <c r="I2490" t="str">
        <f t="shared" si="290"/>
        <v/>
      </c>
      <c r="J2490" t="str">
        <f t="shared" si="291"/>
        <v/>
      </c>
      <c r="K2490" t="str">
        <f t="shared" si="292"/>
        <v/>
      </c>
      <c r="M2490">
        <f t="shared" si="295"/>
        <v>0</v>
      </c>
      <c r="N2490">
        <f t="shared" si="294"/>
        <v>0</v>
      </c>
      <c r="O2490">
        <f t="shared" si="294"/>
        <v>0</v>
      </c>
      <c r="P2490">
        <f t="shared" si="294"/>
        <v>0</v>
      </c>
      <c r="Q2490">
        <f t="shared" si="294"/>
        <v>0</v>
      </c>
      <c r="R2490">
        <f t="shared" si="294"/>
        <v>0</v>
      </c>
      <c r="S2490">
        <f t="shared" si="294"/>
        <v>0</v>
      </c>
      <c r="T2490">
        <f t="shared" si="294"/>
        <v>0</v>
      </c>
      <c r="U2490">
        <f t="shared" si="294"/>
        <v>0</v>
      </c>
      <c r="V2490">
        <f t="shared" si="294"/>
        <v>0</v>
      </c>
      <c r="W2490">
        <f t="shared" si="294"/>
        <v>0</v>
      </c>
      <c r="X2490">
        <f t="shared" si="294"/>
        <v>0</v>
      </c>
    </row>
    <row r="2491" spans="3:24" ht="30" customHeight="1" thickTop="1" thickBot="1" x14ac:dyDescent="0.25">
      <c r="C2491" s="108"/>
      <c r="D2491" s="108"/>
      <c r="E2491" s="115"/>
      <c r="F2491" s="115"/>
      <c r="H2491" t="str">
        <f t="shared" si="289"/>
        <v/>
      </c>
      <c r="I2491" t="str">
        <f t="shared" si="290"/>
        <v/>
      </c>
      <c r="J2491" t="str">
        <f t="shared" si="291"/>
        <v/>
      </c>
      <c r="K2491" t="str">
        <f t="shared" si="292"/>
        <v/>
      </c>
      <c r="M2491">
        <f t="shared" si="295"/>
        <v>0</v>
      </c>
      <c r="N2491">
        <f t="shared" si="294"/>
        <v>0</v>
      </c>
      <c r="O2491">
        <f t="shared" si="294"/>
        <v>0</v>
      </c>
      <c r="P2491">
        <f t="shared" si="294"/>
        <v>0</v>
      </c>
      <c r="Q2491">
        <f t="shared" si="294"/>
        <v>0</v>
      </c>
      <c r="R2491">
        <f t="shared" si="294"/>
        <v>0</v>
      </c>
      <c r="S2491">
        <f t="shared" si="294"/>
        <v>0</v>
      </c>
      <c r="T2491">
        <f t="shared" si="294"/>
        <v>0</v>
      </c>
      <c r="U2491">
        <f t="shared" si="294"/>
        <v>0</v>
      </c>
      <c r="V2491">
        <f t="shared" si="294"/>
        <v>0</v>
      </c>
      <c r="W2491">
        <f t="shared" si="294"/>
        <v>0</v>
      </c>
      <c r="X2491">
        <f t="shared" si="294"/>
        <v>0</v>
      </c>
    </row>
    <row r="2492" spans="3:24" ht="30" customHeight="1" thickTop="1" thickBot="1" x14ac:dyDescent="0.25">
      <c r="C2492" s="108"/>
      <c r="D2492" s="108"/>
      <c r="E2492" s="115"/>
      <c r="F2492" s="115"/>
      <c r="H2492" t="str">
        <f t="shared" si="289"/>
        <v/>
      </c>
      <c r="I2492" t="str">
        <f t="shared" si="290"/>
        <v/>
      </c>
      <c r="J2492" t="str">
        <f t="shared" si="291"/>
        <v/>
      </c>
      <c r="K2492" t="str">
        <f t="shared" si="292"/>
        <v/>
      </c>
      <c r="M2492">
        <f t="shared" si="295"/>
        <v>0</v>
      </c>
      <c r="N2492">
        <f t="shared" si="294"/>
        <v>0</v>
      </c>
      <c r="O2492">
        <f t="shared" si="294"/>
        <v>0</v>
      </c>
      <c r="P2492">
        <f t="shared" si="294"/>
        <v>0</v>
      </c>
      <c r="Q2492">
        <f t="shared" si="294"/>
        <v>0</v>
      </c>
      <c r="R2492">
        <f t="shared" si="294"/>
        <v>0</v>
      </c>
      <c r="S2492">
        <f t="shared" si="294"/>
        <v>0</v>
      </c>
      <c r="T2492">
        <f t="shared" si="294"/>
        <v>0</v>
      </c>
      <c r="U2492">
        <f t="shared" si="294"/>
        <v>0</v>
      </c>
      <c r="V2492">
        <f t="shared" si="294"/>
        <v>0</v>
      </c>
      <c r="W2492">
        <f t="shared" si="294"/>
        <v>0</v>
      </c>
      <c r="X2492">
        <f t="shared" si="294"/>
        <v>0</v>
      </c>
    </row>
    <row r="2493" spans="3:24" ht="30" customHeight="1" thickTop="1" thickBot="1" x14ac:dyDescent="0.25">
      <c r="C2493" s="108"/>
      <c r="D2493" s="108"/>
      <c r="E2493" s="115"/>
      <c r="F2493" s="115"/>
      <c r="H2493" t="str">
        <f t="shared" si="289"/>
        <v/>
      </c>
      <c r="I2493" t="str">
        <f t="shared" si="290"/>
        <v/>
      </c>
      <c r="J2493" t="str">
        <f t="shared" si="291"/>
        <v/>
      </c>
      <c r="K2493" t="str">
        <f t="shared" si="292"/>
        <v/>
      </c>
      <c r="M2493">
        <f t="shared" si="295"/>
        <v>0</v>
      </c>
      <c r="N2493">
        <f t="shared" si="294"/>
        <v>0</v>
      </c>
      <c r="O2493">
        <f t="shared" si="294"/>
        <v>0</v>
      </c>
      <c r="P2493">
        <f t="shared" si="294"/>
        <v>0</v>
      </c>
      <c r="Q2493">
        <f t="shared" si="294"/>
        <v>0</v>
      </c>
      <c r="R2493">
        <f t="shared" si="294"/>
        <v>0</v>
      </c>
      <c r="S2493">
        <f t="shared" si="294"/>
        <v>0</v>
      </c>
      <c r="T2493">
        <f t="shared" si="294"/>
        <v>0</v>
      </c>
      <c r="U2493">
        <f t="shared" si="294"/>
        <v>0</v>
      </c>
      <c r="V2493">
        <f t="shared" si="294"/>
        <v>0</v>
      </c>
      <c r="W2493">
        <f t="shared" si="294"/>
        <v>0</v>
      </c>
      <c r="X2493">
        <f t="shared" si="294"/>
        <v>0</v>
      </c>
    </row>
    <row r="2494" spans="3:24" ht="30" customHeight="1" thickTop="1" thickBot="1" x14ac:dyDescent="0.25">
      <c r="C2494" s="108"/>
      <c r="D2494" s="108"/>
      <c r="E2494" s="115"/>
      <c r="F2494" s="115"/>
      <c r="H2494" t="str">
        <f t="shared" si="289"/>
        <v/>
      </c>
      <c r="I2494" t="str">
        <f t="shared" si="290"/>
        <v/>
      </c>
      <c r="J2494" t="str">
        <f t="shared" si="291"/>
        <v/>
      </c>
      <c r="K2494" t="str">
        <f t="shared" si="292"/>
        <v/>
      </c>
      <c r="M2494">
        <f t="shared" si="295"/>
        <v>0</v>
      </c>
      <c r="N2494">
        <f t="shared" si="294"/>
        <v>0</v>
      </c>
      <c r="O2494">
        <f t="shared" si="294"/>
        <v>0</v>
      </c>
      <c r="P2494">
        <f t="shared" si="294"/>
        <v>0</v>
      </c>
      <c r="Q2494">
        <f t="shared" si="294"/>
        <v>0</v>
      </c>
      <c r="R2494">
        <f t="shared" si="294"/>
        <v>0</v>
      </c>
      <c r="S2494">
        <f t="shared" si="294"/>
        <v>0</v>
      </c>
      <c r="T2494">
        <f t="shared" si="294"/>
        <v>0</v>
      </c>
      <c r="U2494">
        <f t="shared" si="294"/>
        <v>0</v>
      </c>
      <c r="V2494">
        <f t="shared" si="294"/>
        <v>0</v>
      </c>
      <c r="W2494">
        <f t="shared" si="294"/>
        <v>0</v>
      </c>
      <c r="X2494">
        <f t="shared" si="294"/>
        <v>0</v>
      </c>
    </row>
    <row r="2495" spans="3:24" ht="30" customHeight="1" thickTop="1" thickBot="1" x14ac:dyDescent="0.25">
      <c r="C2495" s="108"/>
      <c r="D2495" s="108"/>
      <c r="E2495" s="115"/>
      <c r="F2495" s="115"/>
      <c r="H2495" t="str">
        <f t="shared" si="289"/>
        <v/>
      </c>
      <c r="I2495" t="str">
        <f t="shared" si="290"/>
        <v/>
      </c>
      <c r="J2495" t="str">
        <f t="shared" si="291"/>
        <v/>
      </c>
      <c r="K2495" t="str">
        <f t="shared" si="292"/>
        <v/>
      </c>
      <c r="M2495">
        <f t="shared" si="295"/>
        <v>0</v>
      </c>
      <c r="N2495">
        <f t="shared" si="294"/>
        <v>0</v>
      </c>
      <c r="O2495">
        <f t="shared" si="294"/>
        <v>0</v>
      </c>
      <c r="P2495">
        <f t="shared" si="294"/>
        <v>0</v>
      </c>
      <c r="Q2495">
        <f t="shared" si="294"/>
        <v>0</v>
      </c>
      <c r="R2495">
        <f t="shared" si="294"/>
        <v>0</v>
      </c>
      <c r="S2495">
        <f t="shared" si="294"/>
        <v>0</v>
      </c>
      <c r="T2495">
        <f t="shared" si="294"/>
        <v>0</v>
      </c>
      <c r="U2495">
        <f t="shared" si="294"/>
        <v>0</v>
      </c>
      <c r="V2495">
        <f t="shared" si="294"/>
        <v>0</v>
      </c>
      <c r="W2495">
        <f t="shared" si="294"/>
        <v>0</v>
      </c>
      <c r="X2495">
        <f t="shared" si="294"/>
        <v>0</v>
      </c>
    </row>
    <row r="2496" spans="3:24" ht="30" customHeight="1" thickTop="1" thickBot="1" x14ac:dyDescent="0.25">
      <c r="C2496" s="108"/>
      <c r="D2496" s="108"/>
      <c r="E2496" s="115"/>
      <c r="F2496" s="115"/>
      <c r="H2496" t="str">
        <f t="shared" si="289"/>
        <v/>
      </c>
      <c r="I2496" t="str">
        <f t="shared" si="290"/>
        <v/>
      </c>
      <c r="J2496" t="str">
        <f t="shared" si="291"/>
        <v/>
      </c>
      <c r="K2496" t="str">
        <f t="shared" si="292"/>
        <v/>
      </c>
      <c r="M2496">
        <f t="shared" si="295"/>
        <v>0</v>
      </c>
      <c r="N2496">
        <f t="shared" si="294"/>
        <v>0</v>
      </c>
      <c r="O2496">
        <f t="shared" si="294"/>
        <v>0</v>
      </c>
      <c r="P2496">
        <f t="shared" si="294"/>
        <v>0</v>
      </c>
      <c r="Q2496">
        <f t="shared" si="294"/>
        <v>0</v>
      </c>
      <c r="R2496">
        <f t="shared" si="294"/>
        <v>0</v>
      </c>
      <c r="S2496">
        <f t="shared" si="294"/>
        <v>0</v>
      </c>
      <c r="T2496">
        <f t="shared" si="294"/>
        <v>0</v>
      </c>
      <c r="U2496">
        <f t="shared" si="294"/>
        <v>0</v>
      </c>
      <c r="V2496">
        <f t="shared" si="294"/>
        <v>0</v>
      </c>
      <c r="W2496">
        <f t="shared" si="294"/>
        <v>0</v>
      </c>
      <c r="X2496">
        <f t="shared" si="294"/>
        <v>0</v>
      </c>
    </row>
    <row r="2497" spans="3:24" ht="30" customHeight="1" thickTop="1" thickBot="1" x14ac:dyDescent="0.25">
      <c r="C2497" s="108"/>
      <c r="D2497" s="108"/>
      <c r="E2497" s="115"/>
      <c r="F2497" s="115"/>
      <c r="H2497" t="str">
        <f t="shared" si="289"/>
        <v/>
      </c>
      <c r="I2497" t="str">
        <f t="shared" si="290"/>
        <v/>
      </c>
      <c r="J2497" t="str">
        <f t="shared" si="291"/>
        <v/>
      </c>
      <c r="K2497" t="str">
        <f t="shared" si="292"/>
        <v/>
      </c>
      <c r="M2497">
        <f t="shared" si="295"/>
        <v>0</v>
      </c>
      <c r="N2497">
        <f t="shared" si="294"/>
        <v>0</v>
      </c>
      <c r="O2497">
        <f t="shared" si="294"/>
        <v>0</v>
      </c>
      <c r="P2497">
        <f t="shared" si="294"/>
        <v>0</v>
      </c>
      <c r="Q2497">
        <f t="shared" si="294"/>
        <v>0</v>
      </c>
      <c r="R2497">
        <f t="shared" si="294"/>
        <v>0</v>
      </c>
      <c r="S2497">
        <f t="shared" si="294"/>
        <v>0</v>
      </c>
      <c r="T2497">
        <f t="shared" si="294"/>
        <v>0</v>
      </c>
      <c r="U2497">
        <f t="shared" si="294"/>
        <v>0</v>
      </c>
      <c r="V2497">
        <f t="shared" si="294"/>
        <v>0</v>
      </c>
      <c r="W2497">
        <f t="shared" si="294"/>
        <v>0</v>
      </c>
      <c r="X2497">
        <f t="shared" si="294"/>
        <v>0</v>
      </c>
    </row>
    <row r="2498" spans="3:24" ht="30" customHeight="1" thickTop="1" thickBot="1" x14ac:dyDescent="0.25">
      <c r="C2498" s="108"/>
      <c r="D2498" s="108"/>
      <c r="E2498" s="115"/>
      <c r="F2498" s="115"/>
      <c r="H2498" t="str">
        <f t="shared" si="289"/>
        <v/>
      </c>
      <c r="I2498" t="str">
        <f t="shared" si="290"/>
        <v/>
      </c>
      <c r="J2498" t="str">
        <f t="shared" si="291"/>
        <v/>
      </c>
      <c r="K2498" t="str">
        <f t="shared" si="292"/>
        <v/>
      </c>
      <c r="M2498">
        <f t="shared" si="295"/>
        <v>0</v>
      </c>
      <c r="N2498">
        <f t="shared" si="294"/>
        <v>0</v>
      </c>
      <c r="O2498">
        <f t="shared" si="294"/>
        <v>0</v>
      </c>
      <c r="P2498">
        <f t="shared" si="294"/>
        <v>0</v>
      </c>
      <c r="Q2498">
        <f t="shared" si="294"/>
        <v>0</v>
      </c>
      <c r="R2498">
        <f t="shared" si="294"/>
        <v>0</v>
      </c>
      <c r="S2498">
        <f t="shared" si="294"/>
        <v>0</v>
      </c>
      <c r="T2498">
        <f t="shared" si="294"/>
        <v>0</v>
      </c>
      <c r="U2498">
        <f t="shared" si="294"/>
        <v>0</v>
      </c>
      <c r="V2498">
        <f t="shared" si="294"/>
        <v>0</v>
      </c>
      <c r="W2498">
        <f t="shared" si="294"/>
        <v>0</v>
      </c>
      <c r="X2498">
        <f t="shared" si="294"/>
        <v>0</v>
      </c>
    </row>
    <row r="2499" spans="3:24" ht="30" customHeight="1" thickTop="1" thickBot="1" x14ac:dyDescent="0.25">
      <c r="C2499" s="108"/>
      <c r="D2499" s="108"/>
      <c r="E2499" s="115"/>
      <c r="F2499" s="115"/>
      <c r="H2499" t="str">
        <f t="shared" si="289"/>
        <v/>
      </c>
      <c r="I2499" t="str">
        <f t="shared" si="290"/>
        <v/>
      </c>
      <c r="J2499" t="str">
        <f t="shared" si="291"/>
        <v/>
      </c>
      <c r="K2499" t="str">
        <f t="shared" si="292"/>
        <v/>
      </c>
      <c r="M2499">
        <f t="shared" si="295"/>
        <v>0</v>
      </c>
      <c r="N2499">
        <f t="shared" si="294"/>
        <v>0</v>
      </c>
      <c r="O2499">
        <f t="shared" si="294"/>
        <v>0</v>
      </c>
      <c r="P2499">
        <f t="shared" si="294"/>
        <v>0</v>
      </c>
      <c r="Q2499">
        <f t="shared" si="294"/>
        <v>0</v>
      </c>
      <c r="R2499">
        <f t="shared" si="294"/>
        <v>0</v>
      </c>
      <c r="S2499">
        <f t="shared" si="294"/>
        <v>0</v>
      </c>
      <c r="T2499">
        <f t="shared" si="294"/>
        <v>0</v>
      </c>
      <c r="U2499">
        <f t="shared" si="294"/>
        <v>0</v>
      </c>
      <c r="V2499">
        <f t="shared" si="294"/>
        <v>0</v>
      </c>
      <c r="W2499">
        <f t="shared" si="294"/>
        <v>0</v>
      </c>
      <c r="X2499">
        <f t="shared" si="294"/>
        <v>0</v>
      </c>
    </row>
    <row r="2500" spans="3:24" ht="30" customHeight="1" thickTop="1" thickBot="1" x14ac:dyDescent="0.25">
      <c r="C2500" s="108"/>
      <c r="D2500" s="108"/>
      <c r="E2500" s="115"/>
      <c r="F2500" s="115"/>
      <c r="H2500" t="str">
        <f t="shared" si="289"/>
        <v/>
      </c>
      <c r="I2500" t="str">
        <f t="shared" si="290"/>
        <v/>
      </c>
      <c r="J2500" t="str">
        <f t="shared" si="291"/>
        <v/>
      </c>
      <c r="K2500" t="str">
        <f t="shared" si="292"/>
        <v/>
      </c>
      <c r="M2500">
        <f t="shared" si="295"/>
        <v>0</v>
      </c>
      <c r="N2500">
        <f t="shared" si="294"/>
        <v>0</v>
      </c>
      <c r="O2500">
        <f t="shared" si="294"/>
        <v>0</v>
      </c>
      <c r="P2500">
        <f t="shared" si="294"/>
        <v>0</v>
      </c>
      <c r="Q2500">
        <f t="shared" si="294"/>
        <v>0</v>
      </c>
      <c r="R2500">
        <f t="shared" si="294"/>
        <v>0</v>
      </c>
      <c r="S2500">
        <f t="shared" si="294"/>
        <v>0</v>
      </c>
      <c r="T2500">
        <f t="shared" si="294"/>
        <v>0</v>
      </c>
      <c r="U2500">
        <f t="shared" si="294"/>
        <v>0</v>
      </c>
      <c r="V2500">
        <f t="shared" si="294"/>
        <v>0</v>
      </c>
      <c r="W2500">
        <f t="shared" si="294"/>
        <v>0</v>
      </c>
      <c r="X2500">
        <f t="shared" si="294"/>
        <v>0</v>
      </c>
    </row>
    <row r="2501" spans="3:24" ht="30" customHeight="1" thickTop="1" thickBot="1" x14ac:dyDescent="0.25">
      <c r="C2501" s="108"/>
      <c r="D2501" s="108"/>
      <c r="E2501" s="115"/>
      <c r="F2501" s="115"/>
      <c r="H2501" t="str">
        <f t="shared" si="289"/>
        <v/>
      </c>
      <c r="I2501" t="str">
        <f t="shared" si="290"/>
        <v/>
      </c>
      <c r="J2501" t="str">
        <f t="shared" si="291"/>
        <v/>
      </c>
      <c r="K2501" t="str">
        <f t="shared" si="292"/>
        <v/>
      </c>
      <c r="M2501">
        <f t="shared" si="295"/>
        <v>0</v>
      </c>
      <c r="N2501">
        <f t="shared" si="294"/>
        <v>0</v>
      </c>
      <c r="O2501">
        <f t="shared" si="294"/>
        <v>0</v>
      </c>
      <c r="P2501">
        <f t="shared" si="294"/>
        <v>0</v>
      </c>
      <c r="Q2501">
        <f t="shared" si="294"/>
        <v>0</v>
      </c>
      <c r="R2501">
        <f t="shared" si="294"/>
        <v>0</v>
      </c>
      <c r="S2501">
        <f t="shared" si="294"/>
        <v>0</v>
      </c>
      <c r="T2501">
        <f t="shared" si="294"/>
        <v>0</v>
      </c>
      <c r="U2501">
        <f t="shared" si="294"/>
        <v>0</v>
      </c>
      <c r="V2501">
        <f t="shared" si="294"/>
        <v>0</v>
      </c>
      <c r="W2501">
        <f t="shared" si="294"/>
        <v>0</v>
      </c>
      <c r="X2501">
        <f t="shared" si="294"/>
        <v>0</v>
      </c>
    </row>
    <row r="2502" spans="3:24" ht="30" customHeight="1" thickTop="1" thickBot="1" x14ac:dyDescent="0.25">
      <c r="C2502" s="108"/>
      <c r="D2502" s="108"/>
      <c r="E2502" s="115"/>
      <c r="F2502" s="115"/>
      <c r="H2502" t="str">
        <f t="shared" si="289"/>
        <v/>
      </c>
      <c r="I2502" t="str">
        <f t="shared" si="290"/>
        <v/>
      </c>
      <c r="J2502" t="str">
        <f t="shared" si="291"/>
        <v/>
      </c>
      <c r="K2502" t="str">
        <f t="shared" si="292"/>
        <v/>
      </c>
      <c r="M2502">
        <f t="shared" si="295"/>
        <v>0</v>
      </c>
      <c r="N2502">
        <f t="shared" si="294"/>
        <v>0</v>
      </c>
      <c r="O2502">
        <f t="shared" si="294"/>
        <v>0</v>
      </c>
      <c r="P2502">
        <f t="shared" si="294"/>
        <v>0</v>
      </c>
      <c r="Q2502">
        <f t="shared" si="294"/>
        <v>0</v>
      </c>
      <c r="R2502">
        <f t="shared" si="294"/>
        <v>0</v>
      </c>
      <c r="S2502">
        <f t="shared" si="294"/>
        <v>0</v>
      </c>
      <c r="T2502">
        <f t="shared" si="294"/>
        <v>0</v>
      </c>
      <c r="U2502">
        <f t="shared" si="294"/>
        <v>0</v>
      </c>
      <c r="V2502">
        <f t="shared" si="294"/>
        <v>0</v>
      </c>
      <c r="W2502">
        <f t="shared" si="294"/>
        <v>0</v>
      </c>
      <c r="X2502">
        <f t="shared" si="294"/>
        <v>0</v>
      </c>
    </row>
    <row r="2503" spans="3:24" ht="30" customHeight="1" thickTop="1" thickBot="1" x14ac:dyDescent="0.25">
      <c r="C2503" s="108"/>
      <c r="D2503" s="108"/>
      <c r="E2503" s="115"/>
      <c r="F2503" s="115"/>
      <c r="H2503" t="str">
        <f t="shared" si="289"/>
        <v/>
      </c>
      <c r="I2503" t="str">
        <f t="shared" si="290"/>
        <v/>
      </c>
      <c r="J2503" t="str">
        <f t="shared" si="291"/>
        <v/>
      </c>
      <c r="K2503" t="str">
        <f t="shared" si="292"/>
        <v/>
      </c>
      <c r="M2503">
        <f t="shared" si="295"/>
        <v>0</v>
      </c>
      <c r="N2503">
        <f t="shared" si="294"/>
        <v>0</v>
      </c>
      <c r="O2503">
        <f t="shared" si="294"/>
        <v>0</v>
      </c>
      <c r="P2503">
        <f t="shared" si="294"/>
        <v>0</v>
      </c>
      <c r="Q2503">
        <f t="shared" si="294"/>
        <v>0</v>
      </c>
      <c r="R2503">
        <f t="shared" si="294"/>
        <v>0</v>
      </c>
      <c r="S2503">
        <f t="shared" si="294"/>
        <v>0</v>
      </c>
      <c r="T2503">
        <f t="shared" si="294"/>
        <v>0</v>
      </c>
      <c r="U2503">
        <f t="shared" si="294"/>
        <v>0</v>
      </c>
      <c r="V2503">
        <f t="shared" si="294"/>
        <v>0</v>
      </c>
      <c r="W2503">
        <f t="shared" si="294"/>
        <v>0</v>
      </c>
      <c r="X2503">
        <f t="shared" si="294"/>
        <v>0</v>
      </c>
    </row>
    <row r="2504" spans="3:24" ht="30" customHeight="1" thickTop="1" thickBot="1" x14ac:dyDescent="0.25">
      <c r="C2504" s="108"/>
      <c r="D2504" s="108"/>
      <c r="E2504" s="115"/>
      <c r="F2504" s="115"/>
      <c r="H2504" t="str">
        <f t="shared" si="289"/>
        <v/>
      </c>
      <c r="I2504" t="str">
        <f t="shared" si="290"/>
        <v/>
      </c>
      <c r="J2504" t="str">
        <f t="shared" si="291"/>
        <v/>
      </c>
      <c r="K2504" t="str">
        <f t="shared" si="292"/>
        <v/>
      </c>
      <c r="M2504">
        <f t="shared" si="295"/>
        <v>0</v>
      </c>
      <c r="N2504">
        <f t="shared" si="294"/>
        <v>0</v>
      </c>
      <c r="O2504">
        <f t="shared" si="294"/>
        <v>0</v>
      </c>
      <c r="P2504">
        <f t="shared" si="294"/>
        <v>0</v>
      </c>
      <c r="Q2504">
        <f t="shared" si="294"/>
        <v>0</v>
      </c>
      <c r="R2504">
        <f t="shared" si="294"/>
        <v>0</v>
      </c>
      <c r="S2504">
        <f t="shared" si="294"/>
        <v>0</v>
      </c>
      <c r="T2504">
        <f t="shared" si="294"/>
        <v>0</v>
      </c>
      <c r="U2504">
        <f t="shared" si="294"/>
        <v>0</v>
      </c>
      <c r="V2504">
        <f t="shared" si="294"/>
        <v>0</v>
      </c>
      <c r="W2504">
        <f t="shared" si="294"/>
        <v>0</v>
      </c>
      <c r="X2504">
        <f t="shared" si="294"/>
        <v>0</v>
      </c>
    </row>
    <row r="2505" spans="3:24" ht="30" customHeight="1" thickTop="1" thickBot="1" x14ac:dyDescent="0.25">
      <c r="C2505" s="108"/>
      <c r="D2505" s="108"/>
      <c r="E2505" s="115"/>
      <c r="F2505" s="115"/>
      <c r="H2505" t="str">
        <f t="shared" ref="H2505:H2568" si="296">IF(ISERROR(IF(E2505="","",MONTH(E2505))),"",IF(E2505="","",MONTH(E2505)))</f>
        <v/>
      </c>
      <c r="I2505" t="str">
        <f t="shared" ref="I2505:I2568" si="297">IF(ISERROR(IF(E2505="","",YEAR(E2505))),"",IF(E2505="","",YEAR(E2505)))</f>
        <v/>
      </c>
      <c r="J2505" t="str">
        <f t="shared" ref="J2505:J2568" si="298">IF(ISERROR(IF(F2505="","",MONTH(F2505))),"",IF(F2505="","",MONTH(F2505)))</f>
        <v/>
      </c>
      <c r="K2505" t="str">
        <f t="shared" ref="K2505:K2568" si="299">IF(ISERROR(IF(F2505="","",YEAR(F2505))),"",IF(F2505="","",YEAR(F2505)))</f>
        <v/>
      </c>
      <c r="M2505">
        <f t="shared" si="295"/>
        <v>0</v>
      </c>
      <c r="N2505">
        <f t="shared" si="294"/>
        <v>0</v>
      </c>
      <c r="O2505">
        <f t="shared" si="294"/>
        <v>0</v>
      </c>
      <c r="P2505">
        <f t="shared" si="294"/>
        <v>0</v>
      </c>
      <c r="Q2505">
        <f t="shared" si="294"/>
        <v>0</v>
      </c>
      <c r="R2505">
        <f t="shared" si="294"/>
        <v>0</v>
      </c>
      <c r="S2505">
        <f t="shared" si="294"/>
        <v>0</v>
      </c>
      <c r="T2505">
        <f t="shared" si="294"/>
        <v>0</v>
      </c>
      <c r="U2505">
        <f t="shared" si="294"/>
        <v>0</v>
      </c>
      <c r="V2505">
        <f t="shared" si="294"/>
        <v>0</v>
      </c>
      <c r="W2505">
        <f t="shared" si="294"/>
        <v>0</v>
      </c>
      <c r="X2505">
        <f t="shared" si="294"/>
        <v>0</v>
      </c>
    </row>
    <row r="2506" spans="3:24" ht="30" customHeight="1" thickTop="1" thickBot="1" x14ac:dyDescent="0.25">
      <c r="C2506" s="108"/>
      <c r="D2506" s="108"/>
      <c r="E2506" s="115"/>
      <c r="F2506" s="115"/>
      <c r="H2506" t="str">
        <f t="shared" si="296"/>
        <v/>
      </c>
      <c r="I2506" t="str">
        <f t="shared" si="297"/>
        <v/>
      </c>
      <c r="J2506" t="str">
        <f t="shared" si="298"/>
        <v/>
      </c>
      <c r="K2506" t="str">
        <f t="shared" si="299"/>
        <v/>
      </c>
      <c r="M2506">
        <f t="shared" si="295"/>
        <v>0</v>
      </c>
      <c r="N2506">
        <f t="shared" si="294"/>
        <v>0</v>
      </c>
      <c r="O2506">
        <f t="shared" si="294"/>
        <v>0</v>
      </c>
      <c r="P2506">
        <f t="shared" si="294"/>
        <v>0</v>
      </c>
      <c r="Q2506">
        <f t="shared" si="294"/>
        <v>0</v>
      </c>
      <c r="R2506">
        <f t="shared" si="294"/>
        <v>0</v>
      </c>
      <c r="S2506">
        <f t="shared" si="294"/>
        <v>0</v>
      </c>
      <c r="T2506">
        <f t="shared" si="294"/>
        <v>0</v>
      </c>
      <c r="U2506">
        <f t="shared" si="294"/>
        <v>0</v>
      </c>
      <c r="V2506">
        <f t="shared" si="294"/>
        <v>0</v>
      </c>
      <c r="W2506">
        <f t="shared" si="294"/>
        <v>0</v>
      </c>
      <c r="X2506">
        <f t="shared" si="294"/>
        <v>0</v>
      </c>
    </row>
    <row r="2507" spans="3:24" ht="30" customHeight="1" thickTop="1" thickBot="1" x14ac:dyDescent="0.25">
      <c r="C2507" s="108"/>
      <c r="D2507" s="108"/>
      <c r="E2507" s="115"/>
      <c r="F2507" s="115"/>
      <c r="H2507" t="str">
        <f t="shared" si="296"/>
        <v/>
      </c>
      <c r="I2507" t="str">
        <f t="shared" si="297"/>
        <v/>
      </c>
      <c r="J2507" t="str">
        <f t="shared" si="298"/>
        <v/>
      </c>
      <c r="K2507" t="str">
        <f t="shared" si="299"/>
        <v/>
      </c>
      <c r="M2507">
        <f t="shared" si="295"/>
        <v>0</v>
      </c>
      <c r="N2507">
        <f t="shared" si="294"/>
        <v>0</v>
      </c>
      <c r="O2507">
        <f t="shared" si="294"/>
        <v>0</v>
      </c>
      <c r="P2507">
        <f t="shared" si="294"/>
        <v>0</v>
      </c>
      <c r="Q2507">
        <f t="shared" si="294"/>
        <v>0</v>
      </c>
      <c r="R2507">
        <f t="shared" si="294"/>
        <v>0</v>
      </c>
      <c r="S2507">
        <f t="shared" si="294"/>
        <v>0</v>
      </c>
      <c r="T2507">
        <f t="shared" si="294"/>
        <v>0</v>
      </c>
      <c r="U2507">
        <f t="shared" si="294"/>
        <v>0</v>
      </c>
      <c r="V2507">
        <f t="shared" si="294"/>
        <v>0</v>
      </c>
      <c r="W2507">
        <f t="shared" si="294"/>
        <v>0</v>
      </c>
      <c r="X2507">
        <f t="shared" si="294"/>
        <v>0</v>
      </c>
    </row>
    <row r="2508" spans="3:24" ht="30" customHeight="1" thickTop="1" thickBot="1" x14ac:dyDescent="0.25">
      <c r="C2508" s="108"/>
      <c r="D2508" s="108"/>
      <c r="E2508" s="115"/>
      <c r="F2508" s="115"/>
      <c r="H2508" t="str">
        <f t="shared" si="296"/>
        <v/>
      </c>
      <c r="I2508" t="str">
        <f t="shared" si="297"/>
        <v/>
      </c>
      <c r="J2508" t="str">
        <f t="shared" si="298"/>
        <v/>
      </c>
      <c r="K2508" t="str">
        <f t="shared" si="299"/>
        <v/>
      </c>
      <c r="M2508">
        <f t="shared" si="295"/>
        <v>0</v>
      </c>
      <c r="N2508">
        <f t="shared" si="294"/>
        <v>0</v>
      </c>
      <c r="O2508">
        <f t="shared" si="294"/>
        <v>0</v>
      </c>
      <c r="P2508">
        <f t="shared" si="294"/>
        <v>0</v>
      </c>
      <c r="Q2508">
        <f t="shared" si="294"/>
        <v>0</v>
      </c>
      <c r="R2508">
        <f t="shared" ref="N2508:X2531" si="300">IF(ISERROR(IF(AND($H2508&lt;=R$6,$J2508&gt;=R$6),1,0)),"",IF(AND($H2508&lt;=R$6,$J2508&gt;=R$6),1,0))</f>
        <v>0</v>
      </c>
      <c r="S2508">
        <f t="shared" si="300"/>
        <v>0</v>
      </c>
      <c r="T2508">
        <f t="shared" si="300"/>
        <v>0</v>
      </c>
      <c r="U2508">
        <f t="shared" si="300"/>
        <v>0</v>
      </c>
      <c r="V2508">
        <f t="shared" si="300"/>
        <v>0</v>
      </c>
      <c r="W2508">
        <f t="shared" si="300"/>
        <v>0</v>
      </c>
      <c r="X2508">
        <f t="shared" si="300"/>
        <v>0</v>
      </c>
    </row>
    <row r="2509" spans="3:24" ht="30" customHeight="1" thickTop="1" thickBot="1" x14ac:dyDescent="0.25">
      <c r="C2509" s="108"/>
      <c r="D2509" s="108"/>
      <c r="E2509" s="115"/>
      <c r="F2509" s="115"/>
      <c r="H2509" t="str">
        <f t="shared" si="296"/>
        <v/>
      </c>
      <c r="I2509" t="str">
        <f t="shared" si="297"/>
        <v/>
      </c>
      <c r="J2509" t="str">
        <f t="shared" si="298"/>
        <v/>
      </c>
      <c r="K2509" t="str">
        <f t="shared" si="299"/>
        <v/>
      </c>
      <c r="M2509">
        <f t="shared" si="295"/>
        <v>0</v>
      </c>
      <c r="N2509">
        <f t="shared" si="300"/>
        <v>0</v>
      </c>
      <c r="O2509">
        <f t="shared" si="300"/>
        <v>0</v>
      </c>
      <c r="P2509">
        <f t="shared" si="300"/>
        <v>0</v>
      </c>
      <c r="Q2509">
        <f t="shared" si="300"/>
        <v>0</v>
      </c>
      <c r="R2509">
        <f t="shared" si="300"/>
        <v>0</v>
      </c>
      <c r="S2509">
        <f t="shared" si="300"/>
        <v>0</v>
      </c>
      <c r="T2509">
        <f t="shared" si="300"/>
        <v>0</v>
      </c>
      <c r="U2509">
        <f t="shared" si="300"/>
        <v>0</v>
      </c>
      <c r="V2509">
        <f t="shared" si="300"/>
        <v>0</v>
      </c>
      <c r="W2509">
        <f t="shared" si="300"/>
        <v>0</v>
      </c>
      <c r="X2509">
        <f t="shared" si="300"/>
        <v>0</v>
      </c>
    </row>
    <row r="2510" spans="3:24" ht="30" customHeight="1" thickTop="1" thickBot="1" x14ac:dyDescent="0.25">
      <c r="C2510" s="108"/>
      <c r="D2510" s="108"/>
      <c r="E2510" s="115"/>
      <c r="F2510" s="115"/>
      <c r="H2510" t="str">
        <f t="shared" si="296"/>
        <v/>
      </c>
      <c r="I2510" t="str">
        <f t="shared" si="297"/>
        <v/>
      </c>
      <c r="J2510" t="str">
        <f t="shared" si="298"/>
        <v/>
      </c>
      <c r="K2510" t="str">
        <f t="shared" si="299"/>
        <v/>
      </c>
      <c r="M2510">
        <f t="shared" si="295"/>
        <v>0</v>
      </c>
      <c r="N2510">
        <f t="shared" si="300"/>
        <v>0</v>
      </c>
      <c r="O2510">
        <f t="shared" si="300"/>
        <v>0</v>
      </c>
      <c r="P2510">
        <f t="shared" si="300"/>
        <v>0</v>
      </c>
      <c r="Q2510">
        <f t="shared" si="300"/>
        <v>0</v>
      </c>
      <c r="R2510">
        <f t="shared" si="300"/>
        <v>0</v>
      </c>
      <c r="S2510">
        <f t="shared" si="300"/>
        <v>0</v>
      </c>
      <c r="T2510">
        <f t="shared" si="300"/>
        <v>0</v>
      </c>
      <c r="U2510">
        <f t="shared" si="300"/>
        <v>0</v>
      </c>
      <c r="V2510">
        <f t="shared" si="300"/>
        <v>0</v>
      </c>
      <c r="W2510">
        <f t="shared" si="300"/>
        <v>0</v>
      </c>
      <c r="X2510">
        <f t="shared" si="300"/>
        <v>0</v>
      </c>
    </row>
    <row r="2511" spans="3:24" ht="30" customHeight="1" thickTop="1" thickBot="1" x14ac:dyDescent="0.25">
      <c r="C2511" s="108"/>
      <c r="D2511" s="108"/>
      <c r="E2511" s="115"/>
      <c r="F2511" s="115"/>
      <c r="H2511" t="str">
        <f t="shared" si="296"/>
        <v/>
      </c>
      <c r="I2511" t="str">
        <f t="shared" si="297"/>
        <v/>
      </c>
      <c r="J2511" t="str">
        <f t="shared" si="298"/>
        <v/>
      </c>
      <c r="K2511" t="str">
        <f t="shared" si="299"/>
        <v/>
      </c>
      <c r="M2511">
        <f t="shared" si="295"/>
        <v>0</v>
      </c>
      <c r="N2511">
        <f t="shared" si="300"/>
        <v>0</v>
      </c>
      <c r="O2511">
        <f t="shared" si="300"/>
        <v>0</v>
      </c>
      <c r="P2511">
        <f t="shared" si="300"/>
        <v>0</v>
      </c>
      <c r="Q2511">
        <f t="shared" si="300"/>
        <v>0</v>
      </c>
      <c r="R2511">
        <f t="shared" si="300"/>
        <v>0</v>
      </c>
      <c r="S2511">
        <f t="shared" si="300"/>
        <v>0</v>
      </c>
      <c r="T2511">
        <f t="shared" si="300"/>
        <v>0</v>
      </c>
      <c r="U2511">
        <f t="shared" si="300"/>
        <v>0</v>
      </c>
      <c r="V2511">
        <f t="shared" si="300"/>
        <v>0</v>
      </c>
      <c r="W2511">
        <f t="shared" si="300"/>
        <v>0</v>
      </c>
      <c r="X2511">
        <f t="shared" si="300"/>
        <v>0</v>
      </c>
    </row>
    <row r="2512" spans="3:24" ht="30" customHeight="1" thickTop="1" thickBot="1" x14ac:dyDescent="0.25">
      <c r="C2512" s="108"/>
      <c r="D2512" s="108"/>
      <c r="E2512" s="115"/>
      <c r="F2512" s="115"/>
      <c r="H2512" t="str">
        <f t="shared" si="296"/>
        <v/>
      </c>
      <c r="I2512" t="str">
        <f t="shared" si="297"/>
        <v/>
      </c>
      <c r="J2512" t="str">
        <f t="shared" si="298"/>
        <v/>
      </c>
      <c r="K2512" t="str">
        <f t="shared" si="299"/>
        <v/>
      </c>
      <c r="M2512">
        <f t="shared" si="295"/>
        <v>0</v>
      </c>
      <c r="N2512">
        <f t="shared" si="300"/>
        <v>0</v>
      </c>
      <c r="O2512">
        <f t="shared" si="300"/>
        <v>0</v>
      </c>
      <c r="P2512">
        <f t="shared" si="300"/>
        <v>0</v>
      </c>
      <c r="Q2512">
        <f t="shared" si="300"/>
        <v>0</v>
      </c>
      <c r="R2512">
        <f t="shared" si="300"/>
        <v>0</v>
      </c>
      <c r="S2512">
        <f t="shared" si="300"/>
        <v>0</v>
      </c>
      <c r="T2512">
        <f t="shared" si="300"/>
        <v>0</v>
      </c>
      <c r="U2512">
        <f t="shared" si="300"/>
        <v>0</v>
      </c>
      <c r="V2512">
        <f t="shared" si="300"/>
        <v>0</v>
      </c>
      <c r="W2512">
        <f t="shared" si="300"/>
        <v>0</v>
      </c>
      <c r="X2512">
        <f t="shared" si="300"/>
        <v>0</v>
      </c>
    </row>
    <row r="2513" spans="3:24" ht="30" customHeight="1" thickTop="1" thickBot="1" x14ac:dyDescent="0.25">
      <c r="C2513" s="108"/>
      <c r="D2513" s="108"/>
      <c r="E2513" s="115"/>
      <c r="F2513" s="115"/>
      <c r="H2513" t="str">
        <f t="shared" si="296"/>
        <v/>
      </c>
      <c r="I2513" t="str">
        <f t="shared" si="297"/>
        <v/>
      </c>
      <c r="J2513" t="str">
        <f t="shared" si="298"/>
        <v/>
      </c>
      <c r="K2513" t="str">
        <f t="shared" si="299"/>
        <v/>
      </c>
      <c r="M2513">
        <f t="shared" si="295"/>
        <v>0</v>
      </c>
      <c r="N2513">
        <f t="shared" si="300"/>
        <v>0</v>
      </c>
      <c r="O2513">
        <f t="shared" si="300"/>
        <v>0</v>
      </c>
      <c r="P2513">
        <f t="shared" si="300"/>
        <v>0</v>
      </c>
      <c r="Q2513">
        <f t="shared" si="300"/>
        <v>0</v>
      </c>
      <c r="R2513">
        <f t="shared" si="300"/>
        <v>0</v>
      </c>
      <c r="S2513">
        <f t="shared" si="300"/>
        <v>0</v>
      </c>
      <c r="T2513">
        <f t="shared" si="300"/>
        <v>0</v>
      </c>
      <c r="U2513">
        <f t="shared" si="300"/>
        <v>0</v>
      </c>
      <c r="V2513">
        <f t="shared" si="300"/>
        <v>0</v>
      </c>
      <c r="W2513">
        <f t="shared" si="300"/>
        <v>0</v>
      </c>
      <c r="X2513">
        <f t="shared" si="300"/>
        <v>0</v>
      </c>
    </row>
    <row r="2514" spans="3:24" ht="30" customHeight="1" thickTop="1" thickBot="1" x14ac:dyDescent="0.25">
      <c r="C2514" s="108"/>
      <c r="D2514" s="108"/>
      <c r="E2514" s="115"/>
      <c r="F2514" s="115"/>
      <c r="H2514" t="str">
        <f t="shared" si="296"/>
        <v/>
      </c>
      <c r="I2514" t="str">
        <f t="shared" si="297"/>
        <v/>
      </c>
      <c r="J2514" t="str">
        <f t="shared" si="298"/>
        <v/>
      </c>
      <c r="K2514" t="str">
        <f t="shared" si="299"/>
        <v/>
      </c>
      <c r="M2514">
        <f t="shared" si="295"/>
        <v>0</v>
      </c>
      <c r="N2514">
        <f t="shared" si="300"/>
        <v>0</v>
      </c>
      <c r="O2514">
        <f t="shared" si="300"/>
        <v>0</v>
      </c>
      <c r="P2514">
        <f t="shared" si="300"/>
        <v>0</v>
      </c>
      <c r="Q2514">
        <f t="shared" si="300"/>
        <v>0</v>
      </c>
      <c r="R2514">
        <f t="shared" si="300"/>
        <v>0</v>
      </c>
      <c r="S2514">
        <f t="shared" si="300"/>
        <v>0</v>
      </c>
      <c r="T2514">
        <f t="shared" si="300"/>
        <v>0</v>
      </c>
      <c r="U2514">
        <f t="shared" si="300"/>
        <v>0</v>
      </c>
      <c r="V2514">
        <f t="shared" si="300"/>
        <v>0</v>
      </c>
      <c r="W2514">
        <f t="shared" si="300"/>
        <v>0</v>
      </c>
      <c r="X2514">
        <f t="shared" si="300"/>
        <v>0</v>
      </c>
    </row>
    <row r="2515" spans="3:24" ht="30" customHeight="1" thickTop="1" thickBot="1" x14ac:dyDescent="0.25">
      <c r="C2515" s="108"/>
      <c r="D2515" s="108"/>
      <c r="E2515" s="115"/>
      <c r="F2515" s="115"/>
      <c r="H2515" t="str">
        <f t="shared" si="296"/>
        <v/>
      </c>
      <c r="I2515" t="str">
        <f t="shared" si="297"/>
        <v/>
      </c>
      <c r="J2515" t="str">
        <f t="shared" si="298"/>
        <v/>
      </c>
      <c r="K2515" t="str">
        <f t="shared" si="299"/>
        <v/>
      </c>
      <c r="M2515">
        <f t="shared" si="295"/>
        <v>0</v>
      </c>
      <c r="N2515">
        <f t="shared" si="300"/>
        <v>0</v>
      </c>
      <c r="O2515">
        <f t="shared" si="300"/>
        <v>0</v>
      </c>
      <c r="P2515">
        <f t="shared" si="300"/>
        <v>0</v>
      </c>
      <c r="Q2515">
        <f t="shared" si="300"/>
        <v>0</v>
      </c>
      <c r="R2515">
        <f t="shared" si="300"/>
        <v>0</v>
      </c>
      <c r="S2515">
        <f t="shared" si="300"/>
        <v>0</v>
      </c>
      <c r="T2515">
        <f t="shared" si="300"/>
        <v>0</v>
      </c>
      <c r="U2515">
        <f t="shared" si="300"/>
        <v>0</v>
      </c>
      <c r="V2515">
        <f t="shared" si="300"/>
        <v>0</v>
      </c>
      <c r="W2515">
        <f t="shared" si="300"/>
        <v>0</v>
      </c>
      <c r="X2515">
        <f t="shared" si="300"/>
        <v>0</v>
      </c>
    </row>
    <row r="2516" spans="3:24" ht="30" customHeight="1" thickTop="1" thickBot="1" x14ac:dyDescent="0.25">
      <c r="C2516" s="108"/>
      <c r="D2516" s="108"/>
      <c r="E2516" s="115"/>
      <c r="F2516" s="115"/>
      <c r="H2516" t="str">
        <f t="shared" si="296"/>
        <v/>
      </c>
      <c r="I2516" t="str">
        <f t="shared" si="297"/>
        <v/>
      </c>
      <c r="J2516" t="str">
        <f t="shared" si="298"/>
        <v/>
      </c>
      <c r="K2516" t="str">
        <f t="shared" si="299"/>
        <v/>
      </c>
      <c r="M2516">
        <f t="shared" si="295"/>
        <v>0</v>
      </c>
      <c r="N2516">
        <f t="shared" si="300"/>
        <v>0</v>
      </c>
      <c r="O2516">
        <f t="shared" si="300"/>
        <v>0</v>
      </c>
      <c r="P2516">
        <f t="shared" si="300"/>
        <v>0</v>
      </c>
      <c r="Q2516">
        <f t="shared" si="300"/>
        <v>0</v>
      </c>
      <c r="R2516">
        <f t="shared" si="300"/>
        <v>0</v>
      </c>
      <c r="S2516">
        <f t="shared" si="300"/>
        <v>0</v>
      </c>
      <c r="T2516">
        <f t="shared" si="300"/>
        <v>0</v>
      </c>
      <c r="U2516">
        <f t="shared" si="300"/>
        <v>0</v>
      </c>
      <c r="V2516">
        <f t="shared" si="300"/>
        <v>0</v>
      </c>
      <c r="W2516">
        <f t="shared" si="300"/>
        <v>0</v>
      </c>
      <c r="X2516">
        <f t="shared" si="300"/>
        <v>0</v>
      </c>
    </row>
    <row r="2517" spans="3:24" ht="30" customHeight="1" thickTop="1" thickBot="1" x14ac:dyDescent="0.25">
      <c r="C2517" s="108"/>
      <c r="D2517" s="108"/>
      <c r="E2517" s="115"/>
      <c r="F2517" s="115"/>
      <c r="H2517" t="str">
        <f t="shared" si="296"/>
        <v/>
      </c>
      <c r="I2517" t="str">
        <f t="shared" si="297"/>
        <v/>
      </c>
      <c r="J2517" t="str">
        <f t="shared" si="298"/>
        <v/>
      </c>
      <c r="K2517" t="str">
        <f t="shared" si="299"/>
        <v/>
      </c>
      <c r="M2517">
        <f t="shared" si="295"/>
        <v>0</v>
      </c>
      <c r="N2517">
        <f t="shared" si="300"/>
        <v>0</v>
      </c>
      <c r="O2517">
        <f t="shared" si="300"/>
        <v>0</v>
      </c>
      <c r="P2517">
        <f t="shared" si="300"/>
        <v>0</v>
      </c>
      <c r="Q2517">
        <f t="shared" si="300"/>
        <v>0</v>
      </c>
      <c r="R2517">
        <f t="shared" si="300"/>
        <v>0</v>
      </c>
      <c r="S2517">
        <f t="shared" si="300"/>
        <v>0</v>
      </c>
      <c r="T2517">
        <f t="shared" si="300"/>
        <v>0</v>
      </c>
      <c r="U2517">
        <f t="shared" si="300"/>
        <v>0</v>
      </c>
      <c r="V2517">
        <f t="shared" si="300"/>
        <v>0</v>
      </c>
      <c r="W2517">
        <f t="shared" si="300"/>
        <v>0</v>
      </c>
      <c r="X2517">
        <f t="shared" si="300"/>
        <v>0</v>
      </c>
    </row>
    <row r="2518" spans="3:24" ht="30" customHeight="1" thickTop="1" thickBot="1" x14ac:dyDescent="0.25">
      <c r="C2518" s="108"/>
      <c r="D2518" s="108"/>
      <c r="E2518" s="115"/>
      <c r="F2518" s="115"/>
      <c r="H2518" t="str">
        <f t="shared" si="296"/>
        <v/>
      </c>
      <c r="I2518" t="str">
        <f t="shared" si="297"/>
        <v/>
      </c>
      <c r="J2518" t="str">
        <f t="shared" si="298"/>
        <v/>
      </c>
      <c r="K2518" t="str">
        <f t="shared" si="299"/>
        <v/>
      </c>
      <c r="M2518">
        <f t="shared" si="295"/>
        <v>0</v>
      </c>
      <c r="N2518">
        <f t="shared" si="300"/>
        <v>0</v>
      </c>
      <c r="O2518">
        <f t="shared" si="300"/>
        <v>0</v>
      </c>
      <c r="P2518">
        <f t="shared" si="300"/>
        <v>0</v>
      </c>
      <c r="Q2518">
        <f t="shared" si="300"/>
        <v>0</v>
      </c>
      <c r="R2518">
        <f t="shared" si="300"/>
        <v>0</v>
      </c>
      <c r="S2518">
        <f t="shared" si="300"/>
        <v>0</v>
      </c>
      <c r="T2518">
        <f t="shared" si="300"/>
        <v>0</v>
      </c>
      <c r="U2518">
        <f t="shared" si="300"/>
        <v>0</v>
      </c>
      <c r="V2518">
        <f t="shared" si="300"/>
        <v>0</v>
      </c>
      <c r="W2518">
        <f t="shared" si="300"/>
        <v>0</v>
      </c>
      <c r="X2518">
        <f t="shared" si="300"/>
        <v>0</v>
      </c>
    </row>
    <row r="2519" spans="3:24" ht="30" customHeight="1" thickTop="1" thickBot="1" x14ac:dyDescent="0.25">
      <c r="C2519" s="108"/>
      <c r="D2519" s="108"/>
      <c r="E2519" s="115"/>
      <c r="F2519" s="115"/>
      <c r="H2519" t="str">
        <f t="shared" si="296"/>
        <v/>
      </c>
      <c r="I2519" t="str">
        <f t="shared" si="297"/>
        <v/>
      </c>
      <c r="J2519" t="str">
        <f t="shared" si="298"/>
        <v/>
      </c>
      <c r="K2519" t="str">
        <f t="shared" si="299"/>
        <v/>
      </c>
      <c r="M2519">
        <f t="shared" si="295"/>
        <v>0</v>
      </c>
      <c r="N2519">
        <f t="shared" si="300"/>
        <v>0</v>
      </c>
      <c r="O2519">
        <f t="shared" si="300"/>
        <v>0</v>
      </c>
      <c r="P2519">
        <f t="shared" si="300"/>
        <v>0</v>
      </c>
      <c r="Q2519">
        <f t="shared" si="300"/>
        <v>0</v>
      </c>
      <c r="R2519">
        <f t="shared" si="300"/>
        <v>0</v>
      </c>
      <c r="S2519">
        <f t="shared" si="300"/>
        <v>0</v>
      </c>
      <c r="T2519">
        <f t="shared" si="300"/>
        <v>0</v>
      </c>
      <c r="U2519">
        <f t="shared" si="300"/>
        <v>0</v>
      </c>
      <c r="V2519">
        <f t="shared" si="300"/>
        <v>0</v>
      </c>
      <c r="W2519">
        <f t="shared" si="300"/>
        <v>0</v>
      </c>
      <c r="X2519">
        <f t="shared" si="300"/>
        <v>0</v>
      </c>
    </row>
    <row r="2520" spans="3:24" ht="30" customHeight="1" thickTop="1" thickBot="1" x14ac:dyDescent="0.25">
      <c r="C2520" s="108"/>
      <c r="D2520" s="108"/>
      <c r="E2520" s="115"/>
      <c r="F2520" s="115"/>
      <c r="H2520" t="str">
        <f t="shared" si="296"/>
        <v/>
      </c>
      <c r="I2520" t="str">
        <f t="shared" si="297"/>
        <v/>
      </c>
      <c r="J2520" t="str">
        <f t="shared" si="298"/>
        <v/>
      </c>
      <c r="K2520" t="str">
        <f t="shared" si="299"/>
        <v/>
      </c>
      <c r="M2520">
        <f t="shared" si="295"/>
        <v>0</v>
      </c>
      <c r="N2520">
        <f t="shared" si="300"/>
        <v>0</v>
      </c>
      <c r="O2520">
        <f t="shared" si="300"/>
        <v>0</v>
      </c>
      <c r="P2520">
        <f t="shared" si="300"/>
        <v>0</v>
      </c>
      <c r="Q2520">
        <f t="shared" si="300"/>
        <v>0</v>
      </c>
      <c r="R2520">
        <f t="shared" si="300"/>
        <v>0</v>
      </c>
      <c r="S2520">
        <f t="shared" si="300"/>
        <v>0</v>
      </c>
      <c r="T2520">
        <f t="shared" si="300"/>
        <v>0</v>
      </c>
      <c r="U2520">
        <f t="shared" si="300"/>
        <v>0</v>
      </c>
      <c r="V2520">
        <f t="shared" si="300"/>
        <v>0</v>
      </c>
      <c r="W2520">
        <f t="shared" si="300"/>
        <v>0</v>
      </c>
      <c r="X2520">
        <f t="shared" si="300"/>
        <v>0</v>
      </c>
    </row>
    <row r="2521" spans="3:24" ht="30" customHeight="1" thickTop="1" thickBot="1" x14ac:dyDescent="0.25">
      <c r="C2521" s="108"/>
      <c r="D2521" s="108"/>
      <c r="E2521" s="115"/>
      <c r="F2521" s="115"/>
      <c r="H2521" t="str">
        <f t="shared" si="296"/>
        <v/>
      </c>
      <c r="I2521" t="str">
        <f t="shared" si="297"/>
        <v/>
      </c>
      <c r="J2521" t="str">
        <f t="shared" si="298"/>
        <v/>
      </c>
      <c r="K2521" t="str">
        <f t="shared" si="299"/>
        <v/>
      </c>
      <c r="M2521">
        <f t="shared" si="295"/>
        <v>0</v>
      </c>
      <c r="N2521">
        <f t="shared" si="300"/>
        <v>0</v>
      </c>
      <c r="O2521">
        <f t="shared" si="300"/>
        <v>0</v>
      </c>
      <c r="P2521">
        <f t="shared" si="300"/>
        <v>0</v>
      </c>
      <c r="Q2521">
        <f t="shared" si="300"/>
        <v>0</v>
      </c>
      <c r="R2521">
        <f t="shared" si="300"/>
        <v>0</v>
      </c>
      <c r="S2521">
        <f t="shared" si="300"/>
        <v>0</v>
      </c>
      <c r="T2521">
        <f t="shared" si="300"/>
        <v>0</v>
      </c>
      <c r="U2521">
        <f t="shared" si="300"/>
        <v>0</v>
      </c>
      <c r="V2521">
        <f t="shared" si="300"/>
        <v>0</v>
      </c>
      <c r="W2521">
        <f t="shared" si="300"/>
        <v>0</v>
      </c>
      <c r="X2521">
        <f t="shared" si="300"/>
        <v>0</v>
      </c>
    </row>
    <row r="2522" spans="3:24" ht="30" customHeight="1" thickTop="1" thickBot="1" x14ac:dyDescent="0.25">
      <c r="C2522" s="108"/>
      <c r="D2522" s="108"/>
      <c r="E2522" s="115"/>
      <c r="F2522" s="115"/>
      <c r="H2522" t="str">
        <f t="shared" si="296"/>
        <v/>
      </c>
      <c r="I2522" t="str">
        <f t="shared" si="297"/>
        <v/>
      </c>
      <c r="J2522" t="str">
        <f t="shared" si="298"/>
        <v/>
      </c>
      <c r="K2522" t="str">
        <f t="shared" si="299"/>
        <v/>
      </c>
      <c r="M2522">
        <f t="shared" si="295"/>
        <v>0</v>
      </c>
      <c r="N2522">
        <f t="shared" si="300"/>
        <v>0</v>
      </c>
      <c r="O2522">
        <f t="shared" si="300"/>
        <v>0</v>
      </c>
      <c r="P2522">
        <f t="shared" si="300"/>
        <v>0</v>
      </c>
      <c r="Q2522">
        <f t="shared" si="300"/>
        <v>0</v>
      </c>
      <c r="R2522">
        <f t="shared" si="300"/>
        <v>0</v>
      </c>
      <c r="S2522">
        <f t="shared" si="300"/>
        <v>0</v>
      </c>
      <c r="T2522">
        <f t="shared" si="300"/>
        <v>0</v>
      </c>
      <c r="U2522">
        <f t="shared" si="300"/>
        <v>0</v>
      </c>
      <c r="V2522">
        <f t="shared" si="300"/>
        <v>0</v>
      </c>
      <c r="W2522">
        <f t="shared" si="300"/>
        <v>0</v>
      </c>
      <c r="X2522">
        <f t="shared" si="300"/>
        <v>0</v>
      </c>
    </row>
    <row r="2523" spans="3:24" ht="30" customHeight="1" thickTop="1" thickBot="1" x14ac:dyDescent="0.25">
      <c r="C2523" s="108"/>
      <c r="D2523" s="108"/>
      <c r="E2523" s="115"/>
      <c r="F2523" s="115"/>
      <c r="H2523" t="str">
        <f t="shared" si="296"/>
        <v/>
      </c>
      <c r="I2523" t="str">
        <f t="shared" si="297"/>
        <v/>
      </c>
      <c r="J2523" t="str">
        <f t="shared" si="298"/>
        <v/>
      </c>
      <c r="K2523" t="str">
        <f t="shared" si="299"/>
        <v/>
      </c>
      <c r="M2523">
        <f t="shared" si="295"/>
        <v>0</v>
      </c>
      <c r="N2523">
        <f t="shared" si="300"/>
        <v>0</v>
      </c>
      <c r="O2523">
        <f t="shared" si="300"/>
        <v>0</v>
      </c>
      <c r="P2523">
        <f t="shared" si="300"/>
        <v>0</v>
      </c>
      <c r="Q2523">
        <f t="shared" si="300"/>
        <v>0</v>
      </c>
      <c r="R2523">
        <f t="shared" si="300"/>
        <v>0</v>
      </c>
      <c r="S2523">
        <f t="shared" si="300"/>
        <v>0</v>
      </c>
      <c r="T2523">
        <f t="shared" si="300"/>
        <v>0</v>
      </c>
      <c r="U2523">
        <f t="shared" si="300"/>
        <v>0</v>
      </c>
      <c r="V2523">
        <f t="shared" si="300"/>
        <v>0</v>
      </c>
      <c r="W2523">
        <f t="shared" si="300"/>
        <v>0</v>
      </c>
      <c r="X2523">
        <f t="shared" si="300"/>
        <v>0</v>
      </c>
    </row>
    <row r="2524" spans="3:24" ht="30" customHeight="1" thickTop="1" thickBot="1" x14ac:dyDescent="0.25">
      <c r="C2524" s="108"/>
      <c r="D2524" s="108"/>
      <c r="E2524" s="115"/>
      <c r="F2524" s="115"/>
      <c r="H2524" t="str">
        <f t="shared" si="296"/>
        <v/>
      </c>
      <c r="I2524" t="str">
        <f t="shared" si="297"/>
        <v/>
      </c>
      <c r="J2524" t="str">
        <f t="shared" si="298"/>
        <v/>
      </c>
      <c r="K2524" t="str">
        <f t="shared" si="299"/>
        <v/>
      </c>
      <c r="M2524">
        <f t="shared" si="295"/>
        <v>0</v>
      </c>
      <c r="N2524">
        <f t="shared" si="300"/>
        <v>0</v>
      </c>
      <c r="O2524">
        <f t="shared" si="300"/>
        <v>0</v>
      </c>
      <c r="P2524">
        <f t="shared" si="300"/>
        <v>0</v>
      </c>
      <c r="Q2524">
        <f t="shared" si="300"/>
        <v>0</v>
      </c>
      <c r="R2524">
        <f t="shared" si="300"/>
        <v>0</v>
      </c>
      <c r="S2524">
        <f t="shared" si="300"/>
        <v>0</v>
      </c>
      <c r="T2524">
        <f t="shared" si="300"/>
        <v>0</v>
      </c>
      <c r="U2524">
        <f t="shared" si="300"/>
        <v>0</v>
      </c>
      <c r="V2524">
        <f t="shared" si="300"/>
        <v>0</v>
      </c>
      <c r="W2524">
        <f t="shared" si="300"/>
        <v>0</v>
      </c>
      <c r="X2524">
        <f t="shared" si="300"/>
        <v>0</v>
      </c>
    </row>
    <row r="2525" spans="3:24" ht="30" customHeight="1" thickTop="1" thickBot="1" x14ac:dyDescent="0.25">
      <c r="C2525" s="108"/>
      <c r="D2525" s="108"/>
      <c r="E2525" s="115"/>
      <c r="F2525" s="115"/>
      <c r="H2525" t="str">
        <f t="shared" si="296"/>
        <v/>
      </c>
      <c r="I2525" t="str">
        <f t="shared" si="297"/>
        <v/>
      </c>
      <c r="J2525" t="str">
        <f t="shared" si="298"/>
        <v/>
      </c>
      <c r="K2525" t="str">
        <f t="shared" si="299"/>
        <v/>
      </c>
      <c r="M2525">
        <f t="shared" si="295"/>
        <v>0</v>
      </c>
      <c r="N2525">
        <f t="shared" si="300"/>
        <v>0</v>
      </c>
      <c r="O2525">
        <f t="shared" si="300"/>
        <v>0</v>
      </c>
      <c r="P2525">
        <f t="shared" si="300"/>
        <v>0</v>
      </c>
      <c r="Q2525">
        <f t="shared" si="300"/>
        <v>0</v>
      </c>
      <c r="R2525">
        <f t="shared" si="300"/>
        <v>0</v>
      </c>
      <c r="S2525">
        <f t="shared" si="300"/>
        <v>0</v>
      </c>
      <c r="T2525">
        <f t="shared" si="300"/>
        <v>0</v>
      </c>
      <c r="U2525">
        <f t="shared" si="300"/>
        <v>0</v>
      </c>
      <c r="V2525">
        <f t="shared" si="300"/>
        <v>0</v>
      </c>
      <c r="W2525">
        <f t="shared" si="300"/>
        <v>0</v>
      </c>
      <c r="X2525">
        <f t="shared" si="300"/>
        <v>0</v>
      </c>
    </row>
    <row r="2526" spans="3:24" ht="30" customHeight="1" thickTop="1" thickBot="1" x14ac:dyDescent="0.25">
      <c r="C2526" s="108"/>
      <c r="D2526" s="108"/>
      <c r="E2526" s="115"/>
      <c r="F2526" s="115"/>
      <c r="H2526" t="str">
        <f t="shared" si="296"/>
        <v/>
      </c>
      <c r="I2526" t="str">
        <f t="shared" si="297"/>
        <v/>
      </c>
      <c r="J2526" t="str">
        <f t="shared" si="298"/>
        <v/>
      </c>
      <c r="K2526" t="str">
        <f t="shared" si="299"/>
        <v/>
      </c>
      <c r="M2526">
        <f t="shared" si="295"/>
        <v>0</v>
      </c>
      <c r="N2526">
        <f t="shared" si="300"/>
        <v>0</v>
      </c>
      <c r="O2526">
        <f t="shared" si="300"/>
        <v>0</v>
      </c>
      <c r="P2526">
        <f t="shared" si="300"/>
        <v>0</v>
      </c>
      <c r="Q2526">
        <f t="shared" si="300"/>
        <v>0</v>
      </c>
      <c r="R2526">
        <f t="shared" si="300"/>
        <v>0</v>
      </c>
      <c r="S2526">
        <f t="shared" si="300"/>
        <v>0</v>
      </c>
      <c r="T2526">
        <f t="shared" si="300"/>
        <v>0</v>
      </c>
      <c r="U2526">
        <f t="shared" si="300"/>
        <v>0</v>
      </c>
      <c r="V2526">
        <f t="shared" si="300"/>
        <v>0</v>
      </c>
      <c r="W2526">
        <f t="shared" si="300"/>
        <v>0</v>
      </c>
      <c r="X2526">
        <f t="shared" si="300"/>
        <v>0</v>
      </c>
    </row>
    <row r="2527" spans="3:24" ht="30" customHeight="1" thickTop="1" thickBot="1" x14ac:dyDescent="0.25">
      <c r="C2527" s="108"/>
      <c r="D2527" s="108"/>
      <c r="E2527" s="115"/>
      <c r="F2527" s="115"/>
      <c r="H2527" t="str">
        <f t="shared" si="296"/>
        <v/>
      </c>
      <c r="I2527" t="str">
        <f t="shared" si="297"/>
        <v/>
      </c>
      <c r="J2527" t="str">
        <f t="shared" si="298"/>
        <v/>
      </c>
      <c r="K2527" t="str">
        <f t="shared" si="299"/>
        <v/>
      </c>
      <c r="M2527">
        <f t="shared" si="295"/>
        <v>0</v>
      </c>
      <c r="N2527">
        <f t="shared" si="300"/>
        <v>0</v>
      </c>
      <c r="O2527">
        <f t="shared" si="300"/>
        <v>0</v>
      </c>
      <c r="P2527">
        <f t="shared" si="300"/>
        <v>0</v>
      </c>
      <c r="Q2527">
        <f t="shared" si="300"/>
        <v>0</v>
      </c>
      <c r="R2527">
        <f t="shared" si="300"/>
        <v>0</v>
      </c>
      <c r="S2527">
        <f t="shared" si="300"/>
        <v>0</v>
      </c>
      <c r="T2527">
        <f t="shared" si="300"/>
        <v>0</v>
      </c>
      <c r="U2527">
        <f t="shared" si="300"/>
        <v>0</v>
      </c>
      <c r="V2527">
        <f t="shared" si="300"/>
        <v>0</v>
      </c>
      <c r="W2527">
        <f t="shared" si="300"/>
        <v>0</v>
      </c>
      <c r="X2527">
        <f t="shared" si="300"/>
        <v>0</v>
      </c>
    </row>
    <row r="2528" spans="3:24" ht="30" customHeight="1" thickTop="1" thickBot="1" x14ac:dyDescent="0.25">
      <c r="C2528" s="108"/>
      <c r="D2528" s="108"/>
      <c r="E2528" s="115"/>
      <c r="F2528" s="115"/>
      <c r="H2528" t="str">
        <f t="shared" si="296"/>
        <v/>
      </c>
      <c r="I2528" t="str">
        <f t="shared" si="297"/>
        <v/>
      </c>
      <c r="J2528" t="str">
        <f t="shared" si="298"/>
        <v/>
      </c>
      <c r="K2528" t="str">
        <f t="shared" si="299"/>
        <v/>
      </c>
      <c r="M2528">
        <f t="shared" si="295"/>
        <v>0</v>
      </c>
      <c r="N2528">
        <f t="shared" si="300"/>
        <v>0</v>
      </c>
      <c r="O2528">
        <f t="shared" si="300"/>
        <v>0</v>
      </c>
      <c r="P2528">
        <f t="shared" si="300"/>
        <v>0</v>
      </c>
      <c r="Q2528">
        <f t="shared" si="300"/>
        <v>0</v>
      </c>
      <c r="R2528">
        <f t="shared" si="300"/>
        <v>0</v>
      </c>
      <c r="S2528">
        <f t="shared" si="300"/>
        <v>0</v>
      </c>
      <c r="T2528">
        <f t="shared" si="300"/>
        <v>0</v>
      </c>
      <c r="U2528">
        <f t="shared" si="300"/>
        <v>0</v>
      </c>
      <c r="V2528">
        <f t="shared" si="300"/>
        <v>0</v>
      </c>
      <c r="W2528">
        <f t="shared" si="300"/>
        <v>0</v>
      </c>
      <c r="X2528">
        <f t="shared" si="300"/>
        <v>0</v>
      </c>
    </row>
    <row r="2529" spans="3:24" ht="30" customHeight="1" thickTop="1" thickBot="1" x14ac:dyDescent="0.25">
      <c r="C2529" s="108"/>
      <c r="D2529" s="108"/>
      <c r="E2529" s="115"/>
      <c r="F2529" s="115"/>
      <c r="H2529" t="str">
        <f t="shared" si="296"/>
        <v/>
      </c>
      <c r="I2529" t="str">
        <f t="shared" si="297"/>
        <v/>
      </c>
      <c r="J2529" t="str">
        <f t="shared" si="298"/>
        <v/>
      </c>
      <c r="K2529" t="str">
        <f t="shared" si="299"/>
        <v/>
      </c>
      <c r="M2529">
        <f t="shared" si="295"/>
        <v>0</v>
      </c>
      <c r="N2529">
        <f t="shared" si="300"/>
        <v>0</v>
      </c>
      <c r="O2529">
        <f t="shared" si="300"/>
        <v>0</v>
      </c>
      <c r="P2529">
        <f t="shared" si="300"/>
        <v>0</v>
      </c>
      <c r="Q2529">
        <f t="shared" si="300"/>
        <v>0</v>
      </c>
      <c r="R2529">
        <f t="shared" si="300"/>
        <v>0</v>
      </c>
      <c r="S2529">
        <f t="shared" si="300"/>
        <v>0</v>
      </c>
      <c r="T2529">
        <f t="shared" si="300"/>
        <v>0</v>
      </c>
      <c r="U2529">
        <f t="shared" si="300"/>
        <v>0</v>
      </c>
      <c r="V2529">
        <f t="shared" si="300"/>
        <v>0</v>
      </c>
      <c r="W2529">
        <f t="shared" si="300"/>
        <v>0</v>
      </c>
      <c r="X2529">
        <f t="shared" si="300"/>
        <v>0</v>
      </c>
    </row>
    <row r="2530" spans="3:24" ht="30" customHeight="1" thickTop="1" thickBot="1" x14ac:dyDescent="0.25">
      <c r="C2530" s="108"/>
      <c r="D2530" s="108"/>
      <c r="E2530" s="115"/>
      <c r="F2530" s="115"/>
      <c r="H2530" t="str">
        <f t="shared" si="296"/>
        <v/>
      </c>
      <c r="I2530" t="str">
        <f t="shared" si="297"/>
        <v/>
      </c>
      <c r="J2530" t="str">
        <f t="shared" si="298"/>
        <v/>
      </c>
      <c r="K2530" t="str">
        <f t="shared" si="299"/>
        <v/>
      </c>
      <c r="M2530">
        <f t="shared" si="295"/>
        <v>0</v>
      </c>
      <c r="N2530">
        <f t="shared" si="300"/>
        <v>0</v>
      </c>
      <c r="O2530">
        <f t="shared" si="300"/>
        <v>0</v>
      </c>
      <c r="P2530">
        <f t="shared" si="300"/>
        <v>0</v>
      </c>
      <c r="Q2530">
        <f t="shared" si="300"/>
        <v>0</v>
      </c>
      <c r="R2530">
        <f t="shared" si="300"/>
        <v>0</v>
      </c>
      <c r="S2530">
        <f t="shared" si="300"/>
        <v>0</v>
      </c>
      <c r="T2530">
        <f t="shared" si="300"/>
        <v>0</v>
      </c>
      <c r="U2530">
        <f t="shared" si="300"/>
        <v>0</v>
      </c>
      <c r="V2530">
        <f t="shared" si="300"/>
        <v>0</v>
      </c>
      <c r="W2530">
        <f t="shared" si="300"/>
        <v>0</v>
      </c>
      <c r="X2530">
        <f t="shared" si="300"/>
        <v>0</v>
      </c>
    </row>
    <row r="2531" spans="3:24" ht="30" customHeight="1" thickTop="1" thickBot="1" x14ac:dyDescent="0.25">
      <c r="C2531" s="108"/>
      <c r="D2531" s="108"/>
      <c r="E2531" s="115"/>
      <c r="F2531" s="115"/>
      <c r="H2531" t="str">
        <f t="shared" si="296"/>
        <v/>
      </c>
      <c r="I2531" t="str">
        <f t="shared" si="297"/>
        <v/>
      </c>
      <c r="J2531" t="str">
        <f t="shared" si="298"/>
        <v/>
      </c>
      <c r="K2531" t="str">
        <f t="shared" si="299"/>
        <v/>
      </c>
      <c r="M2531">
        <f t="shared" si="295"/>
        <v>0</v>
      </c>
      <c r="N2531">
        <f t="shared" si="300"/>
        <v>0</v>
      </c>
      <c r="O2531">
        <f t="shared" si="300"/>
        <v>0</v>
      </c>
      <c r="P2531">
        <f t="shared" si="300"/>
        <v>0</v>
      </c>
      <c r="Q2531">
        <f t="shared" si="300"/>
        <v>0</v>
      </c>
      <c r="R2531">
        <f t="shared" si="300"/>
        <v>0</v>
      </c>
      <c r="S2531">
        <f t="shared" si="300"/>
        <v>0</v>
      </c>
      <c r="T2531">
        <f t="shared" ref="N2531:X2554" si="301">IF(ISERROR(IF(AND($H2531&lt;=T$6,$J2531&gt;=T$6),1,0)),"",IF(AND($H2531&lt;=T$6,$J2531&gt;=T$6),1,0))</f>
        <v>0</v>
      </c>
      <c r="U2531">
        <f t="shared" si="301"/>
        <v>0</v>
      </c>
      <c r="V2531">
        <f t="shared" si="301"/>
        <v>0</v>
      </c>
      <c r="W2531">
        <f t="shared" si="301"/>
        <v>0</v>
      </c>
      <c r="X2531">
        <f t="shared" si="301"/>
        <v>0</v>
      </c>
    </row>
    <row r="2532" spans="3:24" ht="30" customHeight="1" thickTop="1" thickBot="1" x14ac:dyDescent="0.25">
      <c r="C2532" s="108"/>
      <c r="D2532" s="108"/>
      <c r="E2532" s="115"/>
      <c r="F2532" s="115"/>
      <c r="H2532" t="str">
        <f t="shared" si="296"/>
        <v/>
      </c>
      <c r="I2532" t="str">
        <f t="shared" si="297"/>
        <v/>
      </c>
      <c r="J2532" t="str">
        <f t="shared" si="298"/>
        <v/>
      </c>
      <c r="K2532" t="str">
        <f t="shared" si="299"/>
        <v/>
      </c>
      <c r="M2532">
        <f t="shared" si="295"/>
        <v>0</v>
      </c>
      <c r="N2532">
        <f t="shared" si="301"/>
        <v>0</v>
      </c>
      <c r="O2532">
        <f t="shared" si="301"/>
        <v>0</v>
      </c>
      <c r="P2532">
        <f t="shared" si="301"/>
        <v>0</v>
      </c>
      <c r="Q2532">
        <f t="shared" si="301"/>
        <v>0</v>
      </c>
      <c r="R2532">
        <f t="shared" si="301"/>
        <v>0</v>
      </c>
      <c r="S2532">
        <f t="shared" si="301"/>
        <v>0</v>
      </c>
      <c r="T2532">
        <f t="shared" si="301"/>
        <v>0</v>
      </c>
      <c r="U2532">
        <f t="shared" si="301"/>
        <v>0</v>
      </c>
      <c r="V2532">
        <f t="shared" si="301"/>
        <v>0</v>
      </c>
      <c r="W2532">
        <f t="shared" si="301"/>
        <v>0</v>
      </c>
      <c r="X2532">
        <f t="shared" si="301"/>
        <v>0</v>
      </c>
    </row>
    <row r="2533" spans="3:24" ht="30" customHeight="1" thickTop="1" thickBot="1" x14ac:dyDescent="0.25">
      <c r="C2533" s="108"/>
      <c r="D2533" s="108"/>
      <c r="E2533" s="115"/>
      <c r="F2533" s="115"/>
      <c r="H2533" t="str">
        <f t="shared" si="296"/>
        <v/>
      </c>
      <c r="I2533" t="str">
        <f t="shared" si="297"/>
        <v/>
      </c>
      <c r="J2533" t="str">
        <f t="shared" si="298"/>
        <v/>
      </c>
      <c r="K2533" t="str">
        <f t="shared" si="299"/>
        <v/>
      </c>
      <c r="M2533">
        <f t="shared" si="295"/>
        <v>0</v>
      </c>
      <c r="N2533">
        <f t="shared" si="301"/>
        <v>0</v>
      </c>
      <c r="O2533">
        <f t="shared" si="301"/>
        <v>0</v>
      </c>
      <c r="P2533">
        <f t="shared" si="301"/>
        <v>0</v>
      </c>
      <c r="Q2533">
        <f t="shared" si="301"/>
        <v>0</v>
      </c>
      <c r="R2533">
        <f t="shared" si="301"/>
        <v>0</v>
      </c>
      <c r="S2533">
        <f t="shared" si="301"/>
        <v>0</v>
      </c>
      <c r="T2533">
        <f t="shared" si="301"/>
        <v>0</v>
      </c>
      <c r="U2533">
        <f t="shared" si="301"/>
        <v>0</v>
      </c>
      <c r="V2533">
        <f t="shared" si="301"/>
        <v>0</v>
      </c>
      <c r="W2533">
        <f t="shared" si="301"/>
        <v>0</v>
      </c>
      <c r="X2533">
        <f t="shared" si="301"/>
        <v>0</v>
      </c>
    </row>
    <row r="2534" spans="3:24" ht="30" customHeight="1" thickTop="1" thickBot="1" x14ac:dyDescent="0.25">
      <c r="C2534" s="108"/>
      <c r="D2534" s="108"/>
      <c r="E2534" s="115"/>
      <c r="F2534" s="115"/>
      <c r="H2534" t="str">
        <f t="shared" si="296"/>
        <v/>
      </c>
      <c r="I2534" t="str">
        <f t="shared" si="297"/>
        <v/>
      </c>
      <c r="J2534" t="str">
        <f t="shared" si="298"/>
        <v/>
      </c>
      <c r="K2534" t="str">
        <f t="shared" si="299"/>
        <v/>
      </c>
      <c r="M2534">
        <f t="shared" si="295"/>
        <v>0</v>
      </c>
      <c r="N2534">
        <f t="shared" si="301"/>
        <v>0</v>
      </c>
      <c r="O2534">
        <f t="shared" si="301"/>
        <v>0</v>
      </c>
      <c r="P2534">
        <f t="shared" si="301"/>
        <v>0</v>
      </c>
      <c r="Q2534">
        <f t="shared" si="301"/>
        <v>0</v>
      </c>
      <c r="R2534">
        <f t="shared" si="301"/>
        <v>0</v>
      </c>
      <c r="S2534">
        <f t="shared" si="301"/>
        <v>0</v>
      </c>
      <c r="T2534">
        <f t="shared" si="301"/>
        <v>0</v>
      </c>
      <c r="U2534">
        <f t="shared" si="301"/>
        <v>0</v>
      </c>
      <c r="V2534">
        <f t="shared" si="301"/>
        <v>0</v>
      </c>
      <c r="W2534">
        <f t="shared" si="301"/>
        <v>0</v>
      </c>
      <c r="X2534">
        <f t="shared" si="301"/>
        <v>0</v>
      </c>
    </row>
    <row r="2535" spans="3:24" ht="30" customHeight="1" thickTop="1" thickBot="1" x14ac:dyDescent="0.25">
      <c r="C2535" s="108"/>
      <c r="D2535" s="108"/>
      <c r="E2535" s="115"/>
      <c r="F2535" s="115"/>
      <c r="H2535" t="str">
        <f t="shared" si="296"/>
        <v/>
      </c>
      <c r="I2535" t="str">
        <f t="shared" si="297"/>
        <v/>
      </c>
      <c r="J2535" t="str">
        <f t="shared" si="298"/>
        <v/>
      </c>
      <c r="K2535" t="str">
        <f t="shared" si="299"/>
        <v/>
      </c>
      <c r="M2535">
        <f t="shared" si="295"/>
        <v>0</v>
      </c>
      <c r="N2535">
        <f t="shared" si="301"/>
        <v>0</v>
      </c>
      <c r="O2535">
        <f t="shared" si="301"/>
        <v>0</v>
      </c>
      <c r="P2535">
        <f t="shared" si="301"/>
        <v>0</v>
      </c>
      <c r="Q2535">
        <f t="shared" si="301"/>
        <v>0</v>
      </c>
      <c r="R2535">
        <f t="shared" si="301"/>
        <v>0</v>
      </c>
      <c r="S2535">
        <f t="shared" si="301"/>
        <v>0</v>
      </c>
      <c r="T2535">
        <f t="shared" si="301"/>
        <v>0</v>
      </c>
      <c r="U2535">
        <f t="shared" si="301"/>
        <v>0</v>
      </c>
      <c r="V2535">
        <f t="shared" si="301"/>
        <v>0</v>
      </c>
      <c r="W2535">
        <f t="shared" si="301"/>
        <v>0</v>
      </c>
      <c r="X2535">
        <f t="shared" si="301"/>
        <v>0</v>
      </c>
    </row>
    <row r="2536" spans="3:24" ht="30" customHeight="1" thickTop="1" thickBot="1" x14ac:dyDescent="0.25">
      <c r="C2536" s="108"/>
      <c r="D2536" s="108"/>
      <c r="E2536" s="115"/>
      <c r="F2536" s="115"/>
      <c r="H2536" t="str">
        <f t="shared" si="296"/>
        <v/>
      </c>
      <c r="I2536" t="str">
        <f t="shared" si="297"/>
        <v/>
      </c>
      <c r="J2536" t="str">
        <f t="shared" si="298"/>
        <v/>
      </c>
      <c r="K2536" t="str">
        <f t="shared" si="299"/>
        <v/>
      </c>
      <c r="M2536">
        <f t="shared" si="295"/>
        <v>0</v>
      </c>
      <c r="N2536">
        <f t="shared" si="301"/>
        <v>0</v>
      </c>
      <c r="O2536">
        <f t="shared" si="301"/>
        <v>0</v>
      </c>
      <c r="P2536">
        <f t="shared" si="301"/>
        <v>0</v>
      </c>
      <c r="Q2536">
        <f t="shared" si="301"/>
        <v>0</v>
      </c>
      <c r="R2536">
        <f t="shared" si="301"/>
        <v>0</v>
      </c>
      <c r="S2536">
        <f t="shared" si="301"/>
        <v>0</v>
      </c>
      <c r="T2536">
        <f t="shared" si="301"/>
        <v>0</v>
      </c>
      <c r="U2536">
        <f t="shared" si="301"/>
        <v>0</v>
      </c>
      <c r="V2536">
        <f t="shared" si="301"/>
        <v>0</v>
      </c>
      <c r="W2536">
        <f t="shared" si="301"/>
        <v>0</v>
      </c>
      <c r="X2536">
        <f t="shared" si="301"/>
        <v>0</v>
      </c>
    </row>
    <row r="2537" spans="3:24" ht="30" customHeight="1" thickTop="1" thickBot="1" x14ac:dyDescent="0.25">
      <c r="C2537" s="108"/>
      <c r="D2537" s="108"/>
      <c r="E2537" s="115"/>
      <c r="F2537" s="115"/>
      <c r="H2537" t="str">
        <f t="shared" si="296"/>
        <v/>
      </c>
      <c r="I2537" t="str">
        <f t="shared" si="297"/>
        <v/>
      </c>
      <c r="J2537" t="str">
        <f t="shared" si="298"/>
        <v/>
      </c>
      <c r="K2537" t="str">
        <f t="shared" si="299"/>
        <v/>
      </c>
      <c r="M2537">
        <f t="shared" si="295"/>
        <v>0</v>
      </c>
      <c r="N2537">
        <f t="shared" si="301"/>
        <v>0</v>
      </c>
      <c r="O2537">
        <f t="shared" si="301"/>
        <v>0</v>
      </c>
      <c r="P2537">
        <f t="shared" si="301"/>
        <v>0</v>
      </c>
      <c r="Q2537">
        <f t="shared" si="301"/>
        <v>0</v>
      </c>
      <c r="R2537">
        <f t="shared" si="301"/>
        <v>0</v>
      </c>
      <c r="S2537">
        <f t="shared" si="301"/>
        <v>0</v>
      </c>
      <c r="T2537">
        <f t="shared" si="301"/>
        <v>0</v>
      </c>
      <c r="U2537">
        <f t="shared" si="301"/>
        <v>0</v>
      </c>
      <c r="V2537">
        <f t="shared" si="301"/>
        <v>0</v>
      </c>
      <c r="W2537">
        <f t="shared" si="301"/>
        <v>0</v>
      </c>
      <c r="X2537">
        <f t="shared" si="301"/>
        <v>0</v>
      </c>
    </row>
    <row r="2538" spans="3:24" ht="30" customHeight="1" thickTop="1" thickBot="1" x14ac:dyDescent="0.25">
      <c r="C2538" s="108"/>
      <c r="D2538" s="108"/>
      <c r="E2538" s="115"/>
      <c r="F2538" s="115"/>
      <c r="H2538" t="str">
        <f t="shared" si="296"/>
        <v/>
      </c>
      <c r="I2538" t="str">
        <f t="shared" si="297"/>
        <v/>
      </c>
      <c r="J2538" t="str">
        <f t="shared" si="298"/>
        <v/>
      </c>
      <c r="K2538" t="str">
        <f t="shared" si="299"/>
        <v/>
      </c>
      <c r="M2538">
        <f t="shared" si="295"/>
        <v>0</v>
      </c>
      <c r="N2538">
        <f t="shared" si="301"/>
        <v>0</v>
      </c>
      <c r="O2538">
        <f t="shared" si="301"/>
        <v>0</v>
      </c>
      <c r="P2538">
        <f t="shared" si="301"/>
        <v>0</v>
      </c>
      <c r="Q2538">
        <f t="shared" si="301"/>
        <v>0</v>
      </c>
      <c r="R2538">
        <f t="shared" si="301"/>
        <v>0</v>
      </c>
      <c r="S2538">
        <f t="shared" si="301"/>
        <v>0</v>
      </c>
      <c r="T2538">
        <f t="shared" si="301"/>
        <v>0</v>
      </c>
      <c r="U2538">
        <f t="shared" si="301"/>
        <v>0</v>
      </c>
      <c r="V2538">
        <f t="shared" si="301"/>
        <v>0</v>
      </c>
      <c r="W2538">
        <f t="shared" si="301"/>
        <v>0</v>
      </c>
      <c r="X2538">
        <f t="shared" si="301"/>
        <v>0</v>
      </c>
    </row>
    <row r="2539" spans="3:24" ht="30" customHeight="1" thickTop="1" thickBot="1" x14ac:dyDescent="0.25">
      <c r="C2539" s="108"/>
      <c r="D2539" s="108"/>
      <c r="E2539" s="115"/>
      <c r="F2539" s="115"/>
      <c r="H2539" t="str">
        <f t="shared" si="296"/>
        <v/>
      </c>
      <c r="I2539" t="str">
        <f t="shared" si="297"/>
        <v/>
      </c>
      <c r="J2539" t="str">
        <f t="shared" si="298"/>
        <v/>
      </c>
      <c r="K2539" t="str">
        <f t="shared" si="299"/>
        <v/>
      </c>
      <c r="M2539">
        <f t="shared" si="295"/>
        <v>0</v>
      </c>
      <c r="N2539">
        <f t="shared" si="301"/>
        <v>0</v>
      </c>
      <c r="O2539">
        <f t="shared" si="301"/>
        <v>0</v>
      </c>
      <c r="P2539">
        <f t="shared" si="301"/>
        <v>0</v>
      </c>
      <c r="Q2539">
        <f t="shared" si="301"/>
        <v>0</v>
      </c>
      <c r="R2539">
        <f t="shared" si="301"/>
        <v>0</v>
      </c>
      <c r="S2539">
        <f t="shared" si="301"/>
        <v>0</v>
      </c>
      <c r="T2539">
        <f t="shared" si="301"/>
        <v>0</v>
      </c>
      <c r="U2539">
        <f t="shared" si="301"/>
        <v>0</v>
      </c>
      <c r="V2539">
        <f t="shared" si="301"/>
        <v>0</v>
      </c>
      <c r="W2539">
        <f t="shared" si="301"/>
        <v>0</v>
      </c>
      <c r="X2539">
        <f t="shared" si="301"/>
        <v>0</v>
      </c>
    </row>
    <row r="2540" spans="3:24" ht="30" customHeight="1" thickTop="1" thickBot="1" x14ac:dyDescent="0.25">
      <c r="C2540" s="108"/>
      <c r="D2540" s="108"/>
      <c r="E2540" s="115"/>
      <c r="F2540" s="115"/>
      <c r="H2540" t="str">
        <f t="shared" si="296"/>
        <v/>
      </c>
      <c r="I2540" t="str">
        <f t="shared" si="297"/>
        <v/>
      </c>
      <c r="J2540" t="str">
        <f t="shared" si="298"/>
        <v/>
      </c>
      <c r="K2540" t="str">
        <f t="shared" si="299"/>
        <v/>
      </c>
      <c r="M2540">
        <f t="shared" si="295"/>
        <v>0</v>
      </c>
      <c r="N2540">
        <f t="shared" si="301"/>
        <v>0</v>
      </c>
      <c r="O2540">
        <f t="shared" si="301"/>
        <v>0</v>
      </c>
      <c r="P2540">
        <f t="shared" si="301"/>
        <v>0</v>
      </c>
      <c r="Q2540">
        <f t="shared" si="301"/>
        <v>0</v>
      </c>
      <c r="R2540">
        <f t="shared" si="301"/>
        <v>0</v>
      </c>
      <c r="S2540">
        <f t="shared" si="301"/>
        <v>0</v>
      </c>
      <c r="T2540">
        <f t="shared" si="301"/>
        <v>0</v>
      </c>
      <c r="U2540">
        <f t="shared" si="301"/>
        <v>0</v>
      </c>
      <c r="V2540">
        <f t="shared" si="301"/>
        <v>0</v>
      </c>
      <c r="W2540">
        <f t="shared" si="301"/>
        <v>0</v>
      </c>
      <c r="X2540">
        <f t="shared" si="301"/>
        <v>0</v>
      </c>
    </row>
    <row r="2541" spans="3:24" ht="30" customHeight="1" thickTop="1" thickBot="1" x14ac:dyDescent="0.25">
      <c r="C2541" s="108"/>
      <c r="D2541" s="108"/>
      <c r="E2541" s="115"/>
      <c r="F2541" s="115"/>
      <c r="H2541" t="str">
        <f t="shared" si="296"/>
        <v/>
      </c>
      <c r="I2541" t="str">
        <f t="shared" si="297"/>
        <v/>
      </c>
      <c r="J2541" t="str">
        <f t="shared" si="298"/>
        <v/>
      </c>
      <c r="K2541" t="str">
        <f t="shared" si="299"/>
        <v/>
      </c>
      <c r="M2541">
        <f t="shared" si="295"/>
        <v>0</v>
      </c>
      <c r="N2541">
        <f t="shared" si="301"/>
        <v>0</v>
      </c>
      <c r="O2541">
        <f t="shared" si="301"/>
        <v>0</v>
      </c>
      <c r="P2541">
        <f t="shared" si="301"/>
        <v>0</v>
      </c>
      <c r="Q2541">
        <f t="shared" si="301"/>
        <v>0</v>
      </c>
      <c r="R2541">
        <f t="shared" si="301"/>
        <v>0</v>
      </c>
      <c r="S2541">
        <f t="shared" si="301"/>
        <v>0</v>
      </c>
      <c r="T2541">
        <f t="shared" si="301"/>
        <v>0</v>
      </c>
      <c r="U2541">
        <f t="shared" si="301"/>
        <v>0</v>
      </c>
      <c r="V2541">
        <f t="shared" si="301"/>
        <v>0</v>
      </c>
      <c r="W2541">
        <f t="shared" si="301"/>
        <v>0</v>
      </c>
      <c r="X2541">
        <f t="shared" si="301"/>
        <v>0</v>
      </c>
    </row>
    <row r="2542" spans="3:24" ht="30" customHeight="1" thickTop="1" thickBot="1" x14ac:dyDescent="0.25">
      <c r="C2542" s="108"/>
      <c r="D2542" s="108"/>
      <c r="E2542" s="115"/>
      <c r="F2542" s="115"/>
      <c r="H2542" t="str">
        <f t="shared" si="296"/>
        <v/>
      </c>
      <c r="I2542" t="str">
        <f t="shared" si="297"/>
        <v/>
      </c>
      <c r="J2542" t="str">
        <f t="shared" si="298"/>
        <v/>
      </c>
      <c r="K2542" t="str">
        <f t="shared" si="299"/>
        <v/>
      </c>
      <c r="M2542">
        <f t="shared" si="295"/>
        <v>0</v>
      </c>
      <c r="N2542">
        <f t="shared" si="301"/>
        <v>0</v>
      </c>
      <c r="O2542">
        <f t="shared" si="301"/>
        <v>0</v>
      </c>
      <c r="P2542">
        <f t="shared" si="301"/>
        <v>0</v>
      </c>
      <c r="Q2542">
        <f t="shared" si="301"/>
        <v>0</v>
      </c>
      <c r="R2542">
        <f t="shared" si="301"/>
        <v>0</v>
      </c>
      <c r="S2542">
        <f t="shared" si="301"/>
        <v>0</v>
      </c>
      <c r="T2542">
        <f t="shared" si="301"/>
        <v>0</v>
      </c>
      <c r="U2542">
        <f t="shared" si="301"/>
        <v>0</v>
      </c>
      <c r="V2542">
        <f t="shared" si="301"/>
        <v>0</v>
      </c>
      <c r="W2542">
        <f t="shared" si="301"/>
        <v>0</v>
      </c>
      <c r="X2542">
        <f t="shared" si="301"/>
        <v>0</v>
      </c>
    </row>
    <row r="2543" spans="3:24" ht="30" customHeight="1" thickTop="1" thickBot="1" x14ac:dyDescent="0.25">
      <c r="C2543" s="108"/>
      <c r="D2543" s="108"/>
      <c r="E2543" s="115"/>
      <c r="F2543" s="115"/>
      <c r="H2543" t="str">
        <f t="shared" si="296"/>
        <v/>
      </c>
      <c r="I2543" t="str">
        <f t="shared" si="297"/>
        <v/>
      </c>
      <c r="J2543" t="str">
        <f t="shared" si="298"/>
        <v/>
      </c>
      <c r="K2543" t="str">
        <f t="shared" si="299"/>
        <v/>
      </c>
      <c r="M2543">
        <f t="shared" si="295"/>
        <v>0</v>
      </c>
      <c r="N2543">
        <f t="shared" si="301"/>
        <v>0</v>
      </c>
      <c r="O2543">
        <f t="shared" si="301"/>
        <v>0</v>
      </c>
      <c r="P2543">
        <f t="shared" si="301"/>
        <v>0</v>
      </c>
      <c r="Q2543">
        <f t="shared" si="301"/>
        <v>0</v>
      </c>
      <c r="R2543">
        <f t="shared" si="301"/>
        <v>0</v>
      </c>
      <c r="S2543">
        <f t="shared" si="301"/>
        <v>0</v>
      </c>
      <c r="T2543">
        <f t="shared" si="301"/>
        <v>0</v>
      </c>
      <c r="U2543">
        <f t="shared" si="301"/>
        <v>0</v>
      </c>
      <c r="V2543">
        <f t="shared" si="301"/>
        <v>0</v>
      </c>
      <c r="W2543">
        <f t="shared" si="301"/>
        <v>0</v>
      </c>
      <c r="X2543">
        <f t="shared" si="301"/>
        <v>0</v>
      </c>
    </row>
    <row r="2544" spans="3:24" ht="30" customHeight="1" thickTop="1" thickBot="1" x14ac:dyDescent="0.25">
      <c r="C2544" s="108"/>
      <c r="D2544" s="108"/>
      <c r="E2544" s="115"/>
      <c r="F2544" s="115"/>
      <c r="H2544" t="str">
        <f t="shared" si="296"/>
        <v/>
      </c>
      <c r="I2544" t="str">
        <f t="shared" si="297"/>
        <v/>
      </c>
      <c r="J2544" t="str">
        <f t="shared" si="298"/>
        <v/>
      </c>
      <c r="K2544" t="str">
        <f t="shared" si="299"/>
        <v/>
      </c>
      <c r="M2544">
        <f t="shared" si="295"/>
        <v>0</v>
      </c>
      <c r="N2544">
        <f t="shared" si="301"/>
        <v>0</v>
      </c>
      <c r="O2544">
        <f t="shared" si="301"/>
        <v>0</v>
      </c>
      <c r="P2544">
        <f t="shared" si="301"/>
        <v>0</v>
      </c>
      <c r="Q2544">
        <f t="shared" si="301"/>
        <v>0</v>
      </c>
      <c r="R2544">
        <f t="shared" si="301"/>
        <v>0</v>
      </c>
      <c r="S2544">
        <f t="shared" si="301"/>
        <v>0</v>
      </c>
      <c r="T2544">
        <f t="shared" si="301"/>
        <v>0</v>
      </c>
      <c r="U2544">
        <f t="shared" si="301"/>
        <v>0</v>
      </c>
      <c r="V2544">
        <f t="shared" si="301"/>
        <v>0</v>
      </c>
      <c r="W2544">
        <f t="shared" si="301"/>
        <v>0</v>
      </c>
      <c r="X2544">
        <f t="shared" si="301"/>
        <v>0</v>
      </c>
    </row>
    <row r="2545" spans="3:24" ht="30" customHeight="1" thickTop="1" thickBot="1" x14ac:dyDescent="0.25">
      <c r="C2545" s="108"/>
      <c r="D2545" s="108"/>
      <c r="E2545" s="115"/>
      <c r="F2545" s="115"/>
      <c r="H2545" t="str">
        <f t="shared" si="296"/>
        <v/>
      </c>
      <c r="I2545" t="str">
        <f t="shared" si="297"/>
        <v/>
      </c>
      <c r="J2545" t="str">
        <f t="shared" si="298"/>
        <v/>
      </c>
      <c r="K2545" t="str">
        <f t="shared" si="299"/>
        <v/>
      </c>
      <c r="M2545">
        <f t="shared" si="295"/>
        <v>0</v>
      </c>
      <c r="N2545">
        <f t="shared" si="301"/>
        <v>0</v>
      </c>
      <c r="O2545">
        <f t="shared" si="301"/>
        <v>0</v>
      </c>
      <c r="P2545">
        <f t="shared" si="301"/>
        <v>0</v>
      </c>
      <c r="Q2545">
        <f t="shared" si="301"/>
        <v>0</v>
      </c>
      <c r="R2545">
        <f t="shared" si="301"/>
        <v>0</v>
      </c>
      <c r="S2545">
        <f t="shared" si="301"/>
        <v>0</v>
      </c>
      <c r="T2545">
        <f t="shared" si="301"/>
        <v>0</v>
      </c>
      <c r="U2545">
        <f t="shared" si="301"/>
        <v>0</v>
      </c>
      <c r="V2545">
        <f t="shared" si="301"/>
        <v>0</v>
      </c>
      <c r="W2545">
        <f t="shared" si="301"/>
        <v>0</v>
      </c>
      <c r="X2545">
        <f t="shared" si="301"/>
        <v>0</v>
      </c>
    </row>
    <row r="2546" spans="3:24" ht="30" customHeight="1" thickTop="1" thickBot="1" x14ac:dyDescent="0.25">
      <c r="C2546" s="108"/>
      <c r="D2546" s="108"/>
      <c r="E2546" s="115"/>
      <c r="F2546" s="115"/>
      <c r="H2546" t="str">
        <f t="shared" si="296"/>
        <v/>
      </c>
      <c r="I2546" t="str">
        <f t="shared" si="297"/>
        <v/>
      </c>
      <c r="J2546" t="str">
        <f t="shared" si="298"/>
        <v/>
      </c>
      <c r="K2546" t="str">
        <f t="shared" si="299"/>
        <v/>
      </c>
      <c r="M2546">
        <f t="shared" si="295"/>
        <v>0</v>
      </c>
      <c r="N2546">
        <f t="shared" si="301"/>
        <v>0</v>
      </c>
      <c r="O2546">
        <f t="shared" si="301"/>
        <v>0</v>
      </c>
      <c r="P2546">
        <f t="shared" si="301"/>
        <v>0</v>
      </c>
      <c r="Q2546">
        <f t="shared" si="301"/>
        <v>0</v>
      </c>
      <c r="R2546">
        <f t="shared" si="301"/>
        <v>0</v>
      </c>
      <c r="S2546">
        <f t="shared" si="301"/>
        <v>0</v>
      </c>
      <c r="T2546">
        <f t="shared" si="301"/>
        <v>0</v>
      </c>
      <c r="U2546">
        <f t="shared" si="301"/>
        <v>0</v>
      </c>
      <c r="V2546">
        <f t="shared" si="301"/>
        <v>0</v>
      </c>
      <c r="W2546">
        <f t="shared" si="301"/>
        <v>0</v>
      </c>
      <c r="X2546">
        <f t="shared" si="301"/>
        <v>0</v>
      </c>
    </row>
    <row r="2547" spans="3:24" ht="30" customHeight="1" thickTop="1" thickBot="1" x14ac:dyDescent="0.25">
      <c r="C2547" s="108"/>
      <c r="D2547" s="108"/>
      <c r="E2547" s="115"/>
      <c r="F2547" s="115"/>
      <c r="H2547" t="str">
        <f t="shared" si="296"/>
        <v/>
      </c>
      <c r="I2547" t="str">
        <f t="shared" si="297"/>
        <v/>
      </c>
      <c r="J2547" t="str">
        <f t="shared" si="298"/>
        <v/>
      </c>
      <c r="K2547" t="str">
        <f t="shared" si="299"/>
        <v/>
      </c>
      <c r="M2547">
        <f t="shared" si="295"/>
        <v>0</v>
      </c>
      <c r="N2547">
        <f t="shared" si="301"/>
        <v>0</v>
      </c>
      <c r="O2547">
        <f t="shared" si="301"/>
        <v>0</v>
      </c>
      <c r="P2547">
        <f t="shared" si="301"/>
        <v>0</v>
      </c>
      <c r="Q2547">
        <f t="shared" si="301"/>
        <v>0</v>
      </c>
      <c r="R2547">
        <f t="shared" si="301"/>
        <v>0</v>
      </c>
      <c r="S2547">
        <f t="shared" si="301"/>
        <v>0</v>
      </c>
      <c r="T2547">
        <f t="shared" si="301"/>
        <v>0</v>
      </c>
      <c r="U2547">
        <f t="shared" si="301"/>
        <v>0</v>
      </c>
      <c r="V2547">
        <f t="shared" si="301"/>
        <v>0</v>
      </c>
      <c r="W2547">
        <f t="shared" si="301"/>
        <v>0</v>
      </c>
      <c r="X2547">
        <f t="shared" si="301"/>
        <v>0</v>
      </c>
    </row>
    <row r="2548" spans="3:24" ht="30" customHeight="1" thickTop="1" thickBot="1" x14ac:dyDescent="0.25">
      <c r="C2548" s="108"/>
      <c r="D2548" s="108"/>
      <c r="E2548" s="115"/>
      <c r="F2548" s="115"/>
      <c r="H2548" t="str">
        <f t="shared" si="296"/>
        <v/>
      </c>
      <c r="I2548" t="str">
        <f t="shared" si="297"/>
        <v/>
      </c>
      <c r="J2548" t="str">
        <f t="shared" si="298"/>
        <v/>
      </c>
      <c r="K2548" t="str">
        <f t="shared" si="299"/>
        <v/>
      </c>
      <c r="M2548">
        <f t="shared" si="295"/>
        <v>0</v>
      </c>
      <c r="N2548">
        <f t="shared" si="301"/>
        <v>0</v>
      </c>
      <c r="O2548">
        <f t="shared" si="301"/>
        <v>0</v>
      </c>
      <c r="P2548">
        <f t="shared" si="301"/>
        <v>0</v>
      </c>
      <c r="Q2548">
        <f t="shared" si="301"/>
        <v>0</v>
      </c>
      <c r="R2548">
        <f t="shared" si="301"/>
        <v>0</v>
      </c>
      <c r="S2548">
        <f t="shared" si="301"/>
        <v>0</v>
      </c>
      <c r="T2548">
        <f t="shared" si="301"/>
        <v>0</v>
      </c>
      <c r="U2548">
        <f t="shared" si="301"/>
        <v>0</v>
      </c>
      <c r="V2548">
        <f t="shared" si="301"/>
        <v>0</v>
      </c>
      <c r="W2548">
        <f t="shared" si="301"/>
        <v>0</v>
      </c>
      <c r="X2548">
        <f t="shared" si="301"/>
        <v>0</v>
      </c>
    </row>
    <row r="2549" spans="3:24" ht="30" customHeight="1" thickTop="1" thickBot="1" x14ac:dyDescent="0.25">
      <c r="C2549" s="108"/>
      <c r="D2549" s="108"/>
      <c r="E2549" s="115"/>
      <c r="F2549" s="115"/>
      <c r="H2549" t="str">
        <f t="shared" si="296"/>
        <v/>
      </c>
      <c r="I2549" t="str">
        <f t="shared" si="297"/>
        <v/>
      </c>
      <c r="J2549" t="str">
        <f t="shared" si="298"/>
        <v/>
      </c>
      <c r="K2549" t="str">
        <f t="shared" si="299"/>
        <v/>
      </c>
      <c r="M2549">
        <f t="shared" si="295"/>
        <v>0</v>
      </c>
      <c r="N2549">
        <f t="shared" si="301"/>
        <v>0</v>
      </c>
      <c r="O2549">
        <f t="shared" si="301"/>
        <v>0</v>
      </c>
      <c r="P2549">
        <f t="shared" si="301"/>
        <v>0</v>
      </c>
      <c r="Q2549">
        <f t="shared" si="301"/>
        <v>0</v>
      </c>
      <c r="R2549">
        <f t="shared" si="301"/>
        <v>0</v>
      </c>
      <c r="S2549">
        <f t="shared" si="301"/>
        <v>0</v>
      </c>
      <c r="T2549">
        <f t="shared" si="301"/>
        <v>0</v>
      </c>
      <c r="U2549">
        <f t="shared" si="301"/>
        <v>0</v>
      </c>
      <c r="V2549">
        <f t="shared" si="301"/>
        <v>0</v>
      </c>
      <c r="W2549">
        <f t="shared" si="301"/>
        <v>0</v>
      </c>
      <c r="X2549">
        <f t="shared" si="301"/>
        <v>0</v>
      </c>
    </row>
    <row r="2550" spans="3:24" ht="30" customHeight="1" thickTop="1" thickBot="1" x14ac:dyDescent="0.25">
      <c r="C2550" s="108"/>
      <c r="D2550" s="108"/>
      <c r="E2550" s="115"/>
      <c r="F2550" s="115"/>
      <c r="H2550" t="str">
        <f t="shared" si="296"/>
        <v/>
      </c>
      <c r="I2550" t="str">
        <f t="shared" si="297"/>
        <v/>
      </c>
      <c r="J2550" t="str">
        <f t="shared" si="298"/>
        <v/>
      </c>
      <c r="K2550" t="str">
        <f t="shared" si="299"/>
        <v/>
      </c>
      <c r="M2550">
        <f t="shared" ref="M2550:M2613" si="302">IF(ISERROR(IF(AND($H2550&lt;=M$6,$J2550&gt;=M$6),1,0)),"",IF(AND($H2550&lt;=M$6,$J2550&gt;=M$6),1,0))</f>
        <v>0</v>
      </c>
      <c r="N2550">
        <f t="shared" si="301"/>
        <v>0</v>
      </c>
      <c r="O2550">
        <f t="shared" si="301"/>
        <v>0</v>
      </c>
      <c r="P2550">
        <f t="shared" si="301"/>
        <v>0</v>
      </c>
      <c r="Q2550">
        <f t="shared" si="301"/>
        <v>0</v>
      </c>
      <c r="R2550">
        <f t="shared" si="301"/>
        <v>0</v>
      </c>
      <c r="S2550">
        <f t="shared" si="301"/>
        <v>0</v>
      </c>
      <c r="T2550">
        <f t="shared" si="301"/>
        <v>0</v>
      </c>
      <c r="U2550">
        <f t="shared" si="301"/>
        <v>0</v>
      </c>
      <c r="V2550">
        <f t="shared" si="301"/>
        <v>0</v>
      </c>
      <c r="W2550">
        <f t="shared" si="301"/>
        <v>0</v>
      </c>
      <c r="X2550">
        <f t="shared" si="301"/>
        <v>0</v>
      </c>
    </row>
    <row r="2551" spans="3:24" ht="30" customHeight="1" thickTop="1" thickBot="1" x14ac:dyDescent="0.25">
      <c r="C2551" s="108"/>
      <c r="D2551" s="108"/>
      <c r="E2551" s="115"/>
      <c r="F2551" s="115"/>
      <c r="H2551" t="str">
        <f t="shared" si="296"/>
        <v/>
      </c>
      <c r="I2551" t="str">
        <f t="shared" si="297"/>
        <v/>
      </c>
      <c r="J2551" t="str">
        <f t="shared" si="298"/>
        <v/>
      </c>
      <c r="K2551" t="str">
        <f t="shared" si="299"/>
        <v/>
      </c>
      <c r="M2551">
        <f t="shared" si="302"/>
        <v>0</v>
      </c>
      <c r="N2551">
        <f t="shared" si="301"/>
        <v>0</v>
      </c>
      <c r="O2551">
        <f t="shared" si="301"/>
        <v>0</v>
      </c>
      <c r="P2551">
        <f t="shared" si="301"/>
        <v>0</v>
      </c>
      <c r="Q2551">
        <f t="shared" si="301"/>
        <v>0</v>
      </c>
      <c r="R2551">
        <f t="shared" si="301"/>
        <v>0</v>
      </c>
      <c r="S2551">
        <f t="shared" si="301"/>
        <v>0</v>
      </c>
      <c r="T2551">
        <f t="shared" si="301"/>
        <v>0</v>
      </c>
      <c r="U2551">
        <f t="shared" si="301"/>
        <v>0</v>
      </c>
      <c r="V2551">
        <f t="shared" si="301"/>
        <v>0</v>
      </c>
      <c r="W2551">
        <f t="shared" si="301"/>
        <v>0</v>
      </c>
      <c r="X2551">
        <f t="shared" si="301"/>
        <v>0</v>
      </c>
    </row>
    <row r="2552" spans="3:24" ht="30" customHeight="1" thickTop="1" thickBot="1" x14ac:dyDescent="0.25">
      <c r="C2552" s="108"/>
      <c r="D2552" s="108"/>
      <c r="E2552" s="115"/>
      <c r="F2552" s="115"/>
      <c r="H2552" t="str">
        <f t="shared" si="296"/>
        <v/>
      </c>
      <c r="I2552" t="str">
        <f t="shared" si="297"/>
        <v/>
      </c>
      <c r="J2552" t="str">
        <f t="shared" si="298"/>
        <v/>
      </c>
      <c r="K2552" t="str">
        <f t="shared" si="299"/>
        <v/>
      </c>
      <c r="M2552">
        <f t="shared" si="302"/>
        <v>0</v>
      </c>
      <c r="N2552">
        <f t="shared" si="301"/>
        <v>0</v>
      </c>
      <c r="O2552">
        <f t="shared" si="301"/>
        <v>0</v>
      </c>
      <c r="P2552">
        <f t="shared" si="301"/>
        <v>0</v>
      </c>
      <c r="Q2552">
        <f t="shared" si="301"/>
        <v>0</v>
      </c>
      <c r="R2552">
        <f t="shared" si="301"/>
        <v>0</v>
      </c>
      <c r="S2552">
        <f t="shared" si="301"/>
        <v>0</v>
      </c>
      <c r="T2552">
        <f t="shared" si="301"/>
        <v>0</v>
      </c>
      <c r="U2552">
        <f t="shared" si="301"/>
        <v>0</v>
      </c>
      <c r="V2552">
        <f t="shared" si="301"/>
        <v>0</v>
      </c>
      <c r="W2552">
        <f t="shared" si="301"/>
        <v>0</v>
      </c>
      <c r="X2552">
        <f t="shared" si="301"/>
        <v>0</v>
      </c>
    </row>
    <row r="2553" spans="3:24" ht="30" customHeight="1" thickTop="1" thickBot="1" x14ac:dyDescent="0.25">
      <c r="C2553" s="108"/>
      <c r="D2553" s="108"/>
      <c r="E2553" s="115"/>
      <c r="F2553" s="115"/>
      <c r="H2553" t="str">
        <f t="shared" si="296"/>
        <v/>
      </c>
      <c r="I2553" t="str">
        <f t="shared" si="297"/>
        <v/>
      </c>
      <c r="J2553" t="str">
        <f t="shared" si="298"/>
        <v/>
      </c>
      <c r="K2553" t="str">
        <f t="shared" si="299"/>
        <v/>
      </c>
      <c r="M2553">
        <f t="shared" si="302"/>
        <v>0</v>
      </c>
      <c r="N2553">
        <f t="shared" si="301"/>
        <v>0</v>
      </c>
      <c r="O2553">
        <f t="shared" si="301"/>
        <v>0</v>
      </c>
      <c r="P2553">
        <f t="shared" si="301"/>
        <v>0</v>
      </c>
      <c r="Q2553">
        <f t="shared" si="301"/>
        <v>0</v>
      </c>
      <c r="R2553">
        <f t="shared" si="301"/>
        <v>0</v>
      </c>
      <c r="S2553">
        <f t="shared" si="301"/>
        <v>0</v>
      </c>
      <c r="T2553">
        <f t="shared" si="301"/>
        <v>0</v>
      </c>
      <c r="U2553">
        <f t="shared" si="301"/>
        <v>0</v>
      </c>
      <c r="V2553">
        <f t="shared" si="301"/>
        <v>0</v>
      </c>
      <c r="W2553">
        <f t="shared" si="301"/>
        <v>0</v>
      </c>
      <c r="X2553">
        <f t="shared" si="301"/>
        <v>0</v>
      </c>
    </row>
    <row r="2554" spans="3:24" ht="30" customHeight="1" thickTop="1" thickBot="1" x14ac:dyDescent="0.25">
      <c r="C2554" s="108"/>
      <c r="D2554" s="108"/>
      <c r="E2554" s="115"/>
      <c r="F2554" s="115"/>
      <c r="H2554" t="str">
        <f t="shared" si="296"/>
        <v/>
      </c>
      <c r="I2554" t="str">
        <f t="shared" si="297"/>
        <v/>
      </c>
      <c r="J2554" t="str">
        <f t="shared" si="298"/>
        <v/>
      </c>
      <c r="K2554" t="str">
        <f t="shared" si="299"/>
        <v/>
      </c>
      <c r="M2554">
        <f t="shared" si="302"/>
        <v>0</v>
      </c>
      <c r="N2554">
        <f t="shared" si="301"/>
        <v>0</v>
      </c>
      <c r="O2554">
        <f t="shared" si="301"/>
        <v>0</v>
      </c>
      <c r="P2554">
        <f t="shared" si="301"/>
        <v>0</v>
      </c>
      <c r="Q2554">
        <f t="shared" si="301"/>
        <v>0</v>
      </c>
      <c r="R2554">
        <f t="shared" si="301"/>
        <v>0</v>
      </c>
      <c r="S2554">
        <f t="shared" si="301"/>
        <v>0</v>
      </c>
      <c r="T2554">
        <f t="shared" si="301"/>
        <v>0</v>
      </c>
      <c r="U2554">
        <f t="shared" si="301"/>
        <v>0</v>
      </c>
      <c r="V2554">
        <f t="shared" ref="N2554:X2577" si="303">IF(ISERROR(IF(AND($H2554&lt;=V$6,$J2554&gt;=V$6),1,0)),"",IF(AND($H2554&lt;=V$6,$J2554&gt;=V$6),1,0))</f>
        <v>0</v>
      </c>
      <c r="W2554">
        <f t="shared" si="303"/>
        <v>0</v>
      </c>
      <c r="X2554">
        <f t="shared" si="303"/>
        <v>0</v>
      </c>
    </row>
    <row r="2555" spans="3:24" ht="30" customHeight="1" thickTop="1" thickBot="1" x14ac:dyDescent="0.25">
      <c r="C2555" s="108"/>
      <c r="D2555" s="108"/>
      <c r="E2555" s="115"/>
      <c r="F2555" s="115"/>
      <c r="H2555" t="str">
        <f t="shared" si="296"/>
        <v/>
      </c>
      <c r="I2555" t="str">
        <f t="shared" si="297"/>
        <v/>
      </c>
      <c r="J2555" t="str">
        <f t="shared" si="298"/>
        <v/>
      </c>
      <c r="K2555" t="str">
        <f t="shared" si="299"/>
        <v/>
      </c>
      <c r="M2555">
        <f t="shared" si="302"/>
        <v>0</v>
      </c>
      <c r="N2555">
        <f t="shared" si="303"/>
        <v>0</v>
      </c>
      <c r="O2555">
        <f t="shared" si="303"/>
        <v>0</v>
      </c>
      <c r="P2555">
        <f t="shared" si="303"/>
        <v>0</v>
      </c>
      <c r="Q2555">
        <f t="shared" si="303"/>
        <v>0</v>
      </c>
      <c r="R2555">
        <f t="shared" si="303"/>
        <v>0</v>
      </c>
      <c r="S2555">
        <f t="shared" si="303"/>
        <v>0</v>
      </c>
      <c r="T2555">
        <f t="shared" si="303"/>
        <v>0</v>
      </c>
      <c r="U2555">
        <f t="shared" si="303"/>
        <v>0</v>
      </c>
      <c r="V2555">
        <f t="shared" si="303"/>
        <v>0</v>
      </c>
      <c r="W2555">
        <f t="shared" si="303"/>
        <v>0</v>
      </c>
      <c r="X2555">
        <f t="shared" si="303"/>
        <v>0</v>
      </c>
    </row>
    <row r="2556" spans="3:24" ht="30" customHeight="1" thickTop="1" thickBot="1" x14ac:dyDescent="0.25">
      <c r="C2556" s="108"/>
      <c r="D2556" s="108"/>
      <c r="E2556" s="115"/>
      <c r="F2556" s="115"/>
      <c r="H2556" t="str">
        <f t="shared" si="296"/>
        <v/>
      </c>
      <c r="I2556" t="str">
        <f t="shared" si="297"/>
        <v/>
      </c>
      <c r="J2556" t="str">
        <f t="shared" si="298"/>
        <v/>
      </c>
      <c r="K2556" t="str">
        <f t="shared" si="299"/>
        <v/>
      </c>
      <c r="M2556">
        <f t="shared" si="302"/>
        <v>0</v>
      </c>
      <c r="N2556">
        <f t="shared" si="303"/>
        <v>0</v>
      </c>
      <c r="O2556">
        <f t="shared" si="303"/>
        <v>0</v>
      </c>
      <c r="P2556">
        <f t="shared" si="303"/>
        <v>0</v>
      </c>
      <c r="Q2556">
        <f t="shared" si="303"/>
        <v>0</v>
      </c>
      <c r="R2556">
        <f t="shared" si="303"/>
        <v>0</v>
      </c>
      <c r="S2556">
        <f t="shared" si="303"/>
        <v>0</v>
      </c>
      <c r="T2556">
        <f t="shared" si="303"/>
        <v>0</v>
      </c>
      <c r="U2556">
        <f t="shared" si="303"/>
        <v>0</v>
      </c>
      <c r="V2556">
        <f t="shared" si="303"/>
        <v>0</v>
      </c>
      <c r="W2556">
        <f t="shared" si="303"/>
        <v>0</v>
      </c>
      <c r="X2556">
        <f t="shared" si="303"/>
        <v>0</v>
      </c>
    </row>
    <row r="2557" spans="3:24" ht="30" customHeight="1" thickTop="1" thickBot="1" x14ac:dyDescent="0.25">
      <c r="C2557" s="108"/>
      <c r="D2557" s="108"/>
      <c r="E2557" s="115"/>
      <c r="F2557" s="115"/>
      <c r="H2557" t="str">
        <f t="shared" si="296"/>
        <v/>
      </c>
      <c r="I2557" t="str">
        <f t="shared" si="297"/>
        <v/>
      </c>
      <c r="J2557" t="str">
        <f t="shared" si="298"/>
        <v/>
      </c>
      <c r="K2557" t="str">
        <f t="shared" si="299"/>
        <v/>
      </c>
      <c r="M2557">
        <f t="shared" si="302"/>
        <v>0</v>
      </c>
      <c r="N2557">
        <f t="shared" si="303"/>
        <v>0</v>
      </c>
      <c r="O2557">
        <f t="shared" si="303"/>
        <v>0</v>
      </c>
      <c r="P2557">
        <f t="shared" si="303"/>
        <v>0</v>
      </c>
      <c r="Q2557">
        <f t="shared" si="303"/>
        <v>0</v>
      </c>
      <c r="R2557">
        <f t="shared" si="303"/>
        <v>0</v>
      </c>
      <c r="S2557">
        <f t="shared" si="303"/>
        <v>0</v>
      </c>
      <c r="T2557">
        <f t="shared" si="303"/>
        <v>0</v>
      </c>
      <c r="U2557">
        <f t="shared" si="303"/>
        <v>0</v>
      </c>
      <c r="V2557">
        <f t="shared" si="303"/>
        <v>0</v>
      </c>
      <c r="W2557">
        <f t="shared" si="303"/>
        <v>0</v>
      </c>
      <c r="X2557">
        <f t="shared" si="303"/>
        <v>0</v>
      </c>
    </row>
    <row r="2558" spans="3:24" ht="30" customHeight="1" thickTop="1" thickBot="1" x14ac:dyDescent="0.25">
      <c r="C2558" s="108"/>
      <c r="D2558" s="108"/>
      <c r="E2558" s="115"/>
      <c r="F2558" s="115"/>
      <c r="H2558" t="str">
        <f t="shared" si="296"/>
        <v/>
      </c>
      <c r="I2558" t="str">
        <f t="shared" si="297"/>
        <v/>
      </c>
      <c r="J2558" t="str">
        <f t="shared" si="298"/>
        <v/>
      </c>
      <c r="K2558" t="str">
        <f t="shared" si="299"/>
        <v/>
      </c>
      <c r="M2558">
        <f t="shared" si="302"/>
        <v>0</v>
      </c>
      <c r="N2558">
        <f t="shared" si="303"/>
        <v>0</v>
      </c>
      <c r="O2558">
        <f t="shared" si="303"/>
        <v>0</v>
      </c>
      <c r="P2558">
        <f t="shared" si="303"/>
        <v>0</v>
      </c>
      <c r="Q2558">
        <f t="shared" si="303"/>
        <v>0</v>
      </c>
      <c r="R2558">
        <f t="shared" si="303"/>
        <v>0</v>
      </c>
      <c r="S2558">
        <f t="shared" si="303"/>
        <v>0</v>
      </c>
      <c r="T2558">
        <f t="shared" si="303"/>
        <v>0</v>
      </c>
      <c r="U2558">
        <f t="shared" si="303"/>
        <v>0</v>
      </c>
      <c r="V2558">
        <f t="shared" si="303"/>
        <v>0</v>
      </c>
      <c r="W2558">
        <f t="shared" si="303"/>
        <v>0</v>
      </c>
      <c r="X2558">
        <f t="shared" si="303"/>
        <v>0</v>
      </c>
    </row>
    <row r="2559" spans="3:24" ht="30" customHeight="1" thickTop="1" thickBot="1" x14ac:dyDescent="0.25">
      <c r="C2559" s="108"/>
      <c r="D2559" s="108"/>
      <c r="E2559" s="115"/>
      <c r="F2559" s="115"/>
      <c r="H2559" t="str">
        <f t="shared" si="296"/>
        <v/>
      </c>
      <c r="I2559" t="str">
        <f t="shared" si="297"/>
        <v/>
      </c>
      <c r="J2559" t="str">
        <f t="shared" si="298"/>
        <v/>
      </c>
      <c r="K2559" t="str">
        <f t="shared" si="299"/>
        <v/>
      </c>
      <c r="M2559">
        <f t="shared" si="302"/>
        <v>0</v>
      </c>
      <c r="N2559">
        <f t="shared" si="303"/>
        <v>0</v>
      </c>
      <c r="O2559">
        <f t="shared" si="303"/>
        <v>0</v>
      </c>
      <c r="P2559">
        <f t="shared" si="303"/>
        <v>0</v>
      </c>
      <c r="Q2559">
        <f t="shared" si="303"/>
        <v>0</v>
      </c>
      <c r="R2559">
        <f t="shared" si="303"/>
        <v>0</v>
      </c>
      <c r="S2559">
        <f t="shared" si="303"/>
        <v>0</v>
      </c>
      <c r="T2559">
        <f t="shared" si="303"/>
        <v>0</v>
      </c>
      <c r="U2559">
        <f t="shared" si="303"/>
        <v>0</v>
      </c>
      <c r="V2559">
        <f t="shared" si="303"/>
        <v>0</v>
      </c>
      <c r="W2559">
        <f t="shared" si="303"/>
        <v>0</v>
      </c>
      <c r="X2559">
        <f t="shared" si="303"/>
        <v>0</v>
      </c>
    </row>
    <row r="2560" spans="3:24" ht="30" customHeight="1" thickTop="1" thickBot="1" x14ac:dyDescent="0.25">
      <c r="C2560" s="108"/>
      <c r="D2560" s="108"/>
      <c r="E2560" s="115"/>
      <c r="F2560" s="115"/>
      <c r="H2560" t="str">
        <f t="shared" si="296"/>
        <v/>
      </c>
      <c r="I2560" t="str">
        <f t="shared" si="297"/>
        <v/>
      </c>
      <c r="J2560" t="str">
        <f t="shared" si="298"/>
        <v/>
      </c>
      <c r="K2560" t="str">
        <f t="shared" si="299"/>
        <v/>
      </c>
      <c r="M2560">
        <f t="shared" si="302"/>
        <v>0</v>
      </c>
      <c r="N2560">
        <f t="shared" si="303"/>
        <v>0</v>
      </c>
      <c r="O2560">
        <f t="shared" si="303"/>
        <v>0</v>
      </c>
      <c r="P2560">
        <f t="shared" si="303"/>
        <v>0</v>
      </c>
      <c r="Q2560">
        <f t="shared" si="303"/>
        <v>0</v>
      </c>
      <c r="R2560">
        <f t="shared" si="303"/>
        <v>0</v>
      </c>
      <c r="S2560">
        <f t="shared" si="303"/>
        <v>0</v>
      </c>
      <c r="T2560">
        <f t="shared" si="303"/>
        <v>0</v>
      </c>
      <c r="U2560">
        <f t="shared" si="303"/>
        <v>0</v>
      </c>
      <c r="V2560">
        <f t="shared" si="303"/>
        <v>0</v>
      </c>
      <c r="W2560">
        <f t="shared" si="303"/>
        <v>0</v>
      </c>
      <c r="X2560">
        <f t="shared" si="303"/>
        <v>0</v>
      </c>
    </row>
    <row r="2561" spans="3:24" ht="30" customHeight="1" thickTop="1" thickBot="1" x14ac:dyDescent="0.25">
      <c r="C2561" s="108"/>
      <c r="D2561" s="108"/>
      <c r="E2561" s="115"/>
      <c r="F2561" s="115"/>
      <c r="H2561" t="str">
        <f t="shared" si="296"/>
        <v/>
      </c>
      <c r="I2561" t="str">
        <f t="shared" si="297"/>
        <v/>
      </c>
      <c r="J2561" t="str">
        <f t="shared" si="298"/>
        <v/>
      </c>
      <c r="K2561" t="str">
        <f t="shared" si="299"/>
        <v/>
      </c>
      <c r="M2561">
        <f t="shared" si="302"/>
        <v>0</v>
      </c>
      <c r="N2561">
        <f t="shared" si="303"/>
        <v>0</v>
      </c>
      <c r="O2561">
        <f t="shared" si="303"/>
        <v>0</v>
      </c>
      <c r="P2561">
        <f t="shared" si="303"/>
        <v>0</v>
      </c>
      <c r="Q2561">
        <f t="shared" si="303"/>
        <v>0</v>
      </c>
      <c r="R2561">
        <f t="shared" si="303"/>
        <v>0</v>
      </c>
      <c r="S2561">
        <f t="shared" si="303"/>
        <v>0</v>
      </c>
      <c r="T2561">
        <f t="shared" si="303"/>
        <v>0</v>
      </c>
      <c r="U2561">
        <f t="shared" si="303"/>
        <v>0</v>
      </c>
      <c r="V2561">
        <f t="shared" si="303"/>
        <v>0</v>
      </c>
      <c r="W2561">
        <f t="shared" si="303"/>
        <v>0</v>
      </c>
      <c r="X2561">
        <f t="shared" si="303"/>
        <v>0</v>
      </c>
    </row>
    <row r="2562" spans="3:24" ht="30" customHeight="1" thickTop="1" thickBot="1" x14ac:dyDescent="0.25">
      <c r="C2562" s="108"/>
      <c r="D2562" s="108"/>
      <c r="E2562" s="115"/>
      <c r="F2562" s="115"/>
      <c r="H2562" t="str">
        <f t="shared" si="296"/>
        <v/>
      </c>
      <c r="I2562" t="str">
        <f t="shared" si="297"/>
        <v/>
      </c>
      <c r="J2562" t="str">
        <f t="shared" si="298"/>
        <v/>
      </c>
      <c r="K2562" t="str">
        <f t="shared" si="299"/>
        <v/>
      </c>
      <c r="M2562">
        <f t="shared" si="302"/>
        <v>0</v>
      </c>
      <c r="N2562">
        <f t="shared" si="303"/>
        <v>0</v>
      </c>
      <c r="O2562">
        <f t="shared" si="303"/>
        <v>0</v>
      </c>
      <c r="P2562">
        <f t="shared" si="303"/>
        <v>0</v>
      </c>
      <c r="Q2562">
        <f t="shared" si="303"/>
        <v>0</v>
      </c>
      <c r="R2562">
        <f t="shared" si="303"/>
        <v>0</v>
      </c>
      <c r="S2562">
        <f t="shared" si="303"/>
        <v>0</v>
      </c>
      <c r="T2562">
        <f t="shared" si="303"/>
        <v>0</v>
      </c>
      <c r="U2562">
        <f t="shared" si="303"/>
        <v>0</v>
      </c>
      <c r="V2562">
        <f t="shared" si="303"/>
        <v>0</v>
      </c>
      <c r="W2562">
        <f t="shared" si="303"/>
        <v>0</v>
      </c>
      <c r="X2562">
        <f t="shared" si="303"/>
        <v>0</v>
      </c>
    </row>
    <row r="2563" spans="3:24" ht="30" customHeight="1" thickTop="1" thickBot="1" x14ac:dyDescent="0.25">
      <c r="C2563" s="108"/>
      <c r="D2563" s="108"/>
      <c r="E2563" s="115"/>
      <c r="F2563" s="115"/>
      <c r="H2563" t="str">
        <f t="shared" si="296"/>
        <v/>
      </c>
      <c r="I2563" t="str">
        <f t="shared" si="297"/>
        <v/>
      </c>
      <c r="J2563" t="str">
        <f t="shared" si="298"/>
        <v/>
      </c>
      <c r="K2563" t="str">
        <f t="shared" si="299"/>
        <v/>
      </c>
      <c r="M2563">
        <f t="shared" si="302"/>
        <v>0</v>
      </c>
      <c r="N2563">
        <f t="shared" si="303"/>
        <v>0</v>
      </c>
      <c r="O2563">
        <f t="shared" si="303"/>
        <v>0</v>
      </c>
      <c r="P2563">
        <f t="shared" si="303"/>
        <v>0</v>
      </c>
      <c r="Q2563">
        <f t="shared" si="303"/>
        <v>0</v>
      </c>
      <c r="R2563">
        <f t="shared" si="303"/>
        <v>0</v>
      </c>
      <c r="S2563">
        <f t="shared" si="303"/>
        <v>0</v>
      </c>
      <c r="T2563">
        <f t="shared" si="303"/>
        <v>0</v>
      </c>
      <c r="U2563">
        <f t="shared" si="303"/>
        <v>0</v>
      </c>
      <c r="V2563">
        <f t="shared" si="303"/>
        <v>0</v>
      </c>
      <c r="W2563">
        <f t="shared" si="303"/>
        <v>0</v>
      </c>
      <c r="X2563">
        <f t="shared" si="303"/>
        <v>0</v>
      </c>
    </row>
    <row r="2564" spans="3:24" ht="30" customHeight="1" thickTop="1" thickBot="1" x14ac:dyDescent="0.25">
      <c r="C2564" s="108"/>
      <c r="D2564" s="108"/>
      <c r="E2564" s="115"/>
      <c r="F2564" s="115"/>
      <c r="H2564" t="str">
        <f t="shared" si="296"/>
        <v/>
      </c>
      <c r="I2564" t="str">
        <f t="shared" si="297"/>
        <v/>
      </c>
      <c r="J2564" t="str">
        <f t="shared" si="298"/>
        <v/>
      </c>
      <c r="K2564" t="str">
        <f t="shared" si="299"/>
        <v/>
      </c>
      <c r="M2564">
        <f t="shared" si="302"/>
        <v>0</v>
      </c>
      <c r="N2564">
        <f t="shared" si="303"/>
        <v>0</v>
      </c>
      <c r="O2564">
        <f t="shared" si="303"/>
        <v>0</v>
      </c>
      <c r="P2564">
        <f t="shared" si="303"/>
        <v>0</v>
      </c>
      <c r="Q2564">
        <f t="shared" si="303"/>
        <v>0</v>
      </c>
      <c r="R2564">
        <f t="shared" si="303"/>
        <v>0</v>
      </c>
      <c r="S2564">
        <f t="shared" si="303"/>
        <v>0</v>
      </c>
      <c r="T2564">
        <f t="shared" si="303"/>
        <v>0</v>
      </c>
      <c r="U2564">
        <f t="shared" si="303"/>
        <v>0</v>
      </c>
      <c r="V2564">
        <f t="shared" si="303"/>
        <v>0</v>
      </c>
      <c r="W2564">
        <f t="shared" si="303"/>
        <v>0</v>
      </c>
      <c r="X2564">
        <f t="shared" si="303"/>
        <v>0</v>
      </c>
    </row>
    <row r="2565" spans="3:24" ht="30" customHeight="1" thickTop="1" thickBot="1" x14ac:dyDescent="0.25">
      <c r="C2565" s="108"/>
      <c r="D2565" s="108"/>
      <c r="E2565" s="115"/>
      <c r="F2565" s="115"/>
      <c r="H2565" t="str">
        <f t="shared" si="296"/>
        <v/>
      </c>
      <c r="I2565" t="str">
        <f t="shared" si="297"/>
        <v/>
      </c>
      <c r="J2565" t="str">
        <f t="shared" si="298"/>
        <v/>
      </c>
      <c r="K2565" t="str">
        <f t="shared" si="299"/>
        <v/>
      </c>
      <c r="M2565">
        <f t="shared" si="302"/>
        <v>0</v>
      </c>
      <c r="N2565">
        <f t="shared" si="303"/>
        <v>0</v>
      </c>
      <c r="O2565">
        <f t="shared" si="303"/>
        <v>0</v>
      </c>
      <c r="P2565">
        <f t="shared" si="303"/>
        <v>0</v>
      </c>
      <c r="Q2565">
        <f t="shared" si="303"/>
        <v>0</v>
      </c>
      <c r="R2565">
        <f t="shared" si="303"/>
        <v>0</v>
      </c>
      <c r="S2565">
        <f t="shared" si="303"/>
        <v>0</v>
      </c>
      <c r="T2565">
        <f t="shared" si="303"/>
        <v>0</v>
      </c>
      <c r="U2565">
        <f t="shared" si="303"/>
        <v>0</v>
      </c>
      <c r="V2565">
        <f t="shared" si="303"/>
        <v>0</v>
      </c>
      <c r="W2565">
        <f t="shared" si="303"/>
        <v>0</v>
      </c>
      <c r="X2565">
        <f t="shared" si="303"/>
        <v>0</v>
      </c>
    </row>
    <row r="2566" spans="3:24" ht="30" customHeight="1" thickTop="1" thickBot="1" x14ac:dyDescent="0.25">
      <c r="C2566" s="108"/>
      <c r="D2566" s="108"/>
      <c r="E2566" s="115"/>
      <c r="F2566" s="115"/>
      <c r="H2566" t="str">
        <f t="shared" si="296"/>
        <v/>
      </c>
      <c r="I2566" t="str">
        <f t="shared" si="297"/>
        <v/>
      </c>
      <c r="J2566" t="str">
        <f t="shared" si="298"/>
        <v/>
      </c>
      <c r="K2566" t="str">
        <f t="shared" si="299"/>
        <v/>
      </c>
      <c r="M2566">
        <f t="shared" si="302"/>
        <v>0</v>
      </c>
      <c r="N2566">
        <f t="shared" si="303"/>
        <v>0</v>
      </c>
      <c r="O2566">
        <f t="shared" si="303"/>
        <v>0</v>
      </c>
      <c r="P2566">
        <f t="shared" si="303"/>
        <v>0</v>
      </c>
      <c r="Q2566">
        <f t="shared" si="303"/>
        <v>0</v>
      </c>
      <c r="R2566">
        <f t="shared" si="303"/>
        <v>0</v>
      </c>
      <c r="S2566">
        <f t="shared" si="303"/>
        <v>0</v>
      </c>
      <c r="T2566">
        <f t="shared" si="303"/>
        <v>0</v>
      </c>
      <c r="U2566">
        <f t="shared" si="303"/>
        <v>0</v>
      </c>
      <c r="V2566">
        <f t="shared" si="303"/>
        <v>0</v>
      </c>
      <c r="W2566">
        <f t="shared" si="303"/>
        <v>0</v>
      </c>
      <c r="X2566">
        <f t="shared" si="303"/>
        <v>0</v>
      </c>
    </row>
    <row r="2567" spans="3:24" ht="30" customHeight="1" thickTop="1" thickBot="1" x14ac:dyDescent="0.25">
      <c r="C2567" s="108"/>
      <c r="D2567" s="108"/>
      <c r="E2567" s="115"/>
      <c r="F2567" s="115"/>
      <c r="H2567" t="str">
        <f t="shared" si="296"/>
        <v/>
      </c>
      <c r="I2567" t="str">
        <f t="shared" si="297"/>
        <v/>
      </c>
      <c r="J2567" t="str">
        <f t="shared" si="298"/>
        <v/>
      </c>
      <c r="K2567" t="str">
        <f t="shared" si="299"/>
        <v/>
      </c>
      <c r="M2567">
        <f t="shared" si="302"/>
        <v>0</v>
      </c>
      <c r="N2567">
        <f t="shared" si="303"/>
        <v>0</v>
      </c>
      <c r="O2567">
        <f t="shared" si="303"/>
        <v>0</v>
      </c>
      <c r="P2567">
        <f t="shared" si="303"/>
        <v>0</v>
      </c>
      <c r="Q2567">
        <f t="shared" si="303"/>
        <v>0</v>
      </c>
      <c r="R2567">
        <f t="shared" si="303"/>
        <v>0</v>
      </c>
      <c r="S2567">
        <f t="shared" si="303"/>
        <v>0</v>
      </c>
      <c r="T2567">
        <f t="shared" si="303"/>
        <v>0</v>
      </c>
      <c r="U2567">
        <f t="shared" si="303"/>
        <v>0</v>
      </c>
      <c r="V2567">
        <f t="shared" si="303"/>
        <v>0</v>
      </c>
      <c r="W2567">
        <f t="shared" si="303"/>
        <v>0</v>
      </c>
      <c r="X2567">
        <f t="shared" si="303"/>
        <v>0</v>
      </c>
    </row>
    <row r="2568" spans="3:24" ht="30" customHeight="1" thickTop="1" thickBot="1" x14ac:dyDescent="0.25">
      <c r="C2568" s="108"/>
      <c r="D2568" s="108"/>
      <c r="E2568" s="115"/>
      <c r="F2568" s="115"/>
      <c r="H2568" t="str">
        <f t="shared" si="296"/>
        <v/>
      </c>
      <c r="I2568" t="str">
        <f t="shared" si="297"/>
        <v/>
      </c>
      <c r="J2568" t="str">
        <f t="shared" si="298"/>
        <v/>
      </c>
      <c r="K2568" t="str">
        <f t="shared" si="299"/>
        <v/>
      </c>
      <c r="M2568">
        <f t="shared" si="302"/>
        <v>0</v>
      </c>
      <c r="N2568">
        <f t="shared" si="303"/>
        <v>0</v>
      </c>
      <c r="O2568">
        <f t="shared" si="303"/>
        <v>0</v>
      </c>
      <c r="P2568">
        <f t="shared" si="303"/>
        <v>0</v>
      </c>
      <c r="Q2568">
        <f t="shared" si="303"/>
        <v>0</v>
      </c>
      <c r="R2568">
        <f t="shared" si="303"/>
        <v>0</v>
      </c>
      <c r="S2568">
        <f t="shared" si="303"/>
        <v>0</v>
      </c>
      <c r="T2568">
        <f t="shared" si="303"/>
        <v>0</v>
      </c>
      <c r="U2568">
        <f t="shared" si="303"/>
        <v>0</v>
      </c>
      <c r="V2568">
        <f t="shared" si="303"/>
        <v>0</v>
      </c>
      <c r="W2568">
        <f t="shared" si="303"/>
        <v>0</v>
      </c>
      <c r="X2568">
        <f t="shared" si="303"/>
        <v>0</v>
      </c>
    </row>
    <row r="2569" spans="3:24" ht="30" customHeight="1" thickTop="1" thickBot="1" x14ac:dyDescent="0.25">
      <c r="C2569" s="108"/>
      <c r="D2569" s="108"/>
      <c r="E2569" s="115"/>
      <c r="F2569" s="115"/>
      <c r="H2569" t="str">
        <f t="shared" ref="H2569:H2632" si="304">IF(ISERROR(IF(E2569="","",MONTH(E2569))),"",IF(E2569="","",MONTH(E2569)))</f>
        <v/>
      </c>
      <c r="I2569" t="str">
        <f t="shared" ref="I2569:I2632" si="305">IF(ISERROR(IF(E2569="","",YEAR(E2569))),"",IF(E2569="","",YEAR(E2569)))</f>
        <v/>
      </c>
      <c r="J2569" t="str">
        <f t="shared" ref="J2569:J2632" si="306">IF(ISERROR(IF(F2569="","",MONTH(F2569))),"",IF(F2569="","",MONTH(F2569)))</f>
        <v/>
      </c>
      <c r="K2569" t="str">
        <f t="shared" ref="K2569:K2632" si="307">IF(ISERROR(IF(F2569="","",YEAR(F2569))),"",IF(F2569="","",YEAR(F2569)))</f>
        <v/>
      </c>
      <c r="M2569">
        <f t="shared" si="302"/>
        <v>0</v>
      </c>
      <c r="N2569">
        <f t="shared" si="303"/>
        <v>0</v>
      </c>
      <c r="O2569">
        <f t="shared" si="303"/>
        <v>0</v>
      </c>
      <c r="P2569">
        <f t="shared" si="303"/>
        <v>0</v>
      </c>
      <c r="Q2569">
        <f t="shared" si="303"/>
        <v>0</v>
      </c>
      <c r="R2569">
        <f t="shared" si="303"/>
        <v>0</v>
      </c>
      <c r="S2569">
        <f t="shared" si="303"/>
        <v>0</v>
      </c>
      <c r="T2569">
        <f t="shared" si="303"/>
        <v>0</v>
      </c>
      <c r="U2569">
        <f t="shared" si="303"/>
        <v>0</v>
      </c>
      <c r="V2569">
        <f t="shared" si="303"/>
        <v>0</v>
      </c>
      <c r="W2569">
        <f t="shared" si="303"/>
        <v>0</v>
      </c>
      <c r="X2569">
        <f t="shared" si="303"/>
        <v>0</v>
      </c>
    </row>
    <row r="2570" spans="3:24" ht="30" customHeight="1" thickTop="1" thickBot="1" x14ac:dyDescent="0.25">
      <c r="C2570" s="108"/>
      <c r="D2570" s="108"/>
      <c r="E2570" s="115"/>
      <c r="F2570" s="115"/>
      <c r="H2570" t="str">
        <f t="shared" si="304"/>
        <v/>
      </c>
      <c r="I2570" t="str">
        <f t="shared" si="305"/>
        <v/>
      </c>
      <c r="J2570" t="str">
        <f t="shared" si="306"/>
        <v/>
      </c>
      <c r="K2570" t="str">
        <f t="shared" si="307"/>
        <v/>
      </c>
      <c r="M2570">
        <f t="shared" si="302"/>
        <v>0</v>
      </c>
      <c r="N2570">
        <f t="shared" si="303"/>
        <v>0</v>
      </c>
      <c r="O2570">
        <f t="shared" si="303"/>
        <v>0</v>
      </c>
      <c r="P2570">
        <f t="shared" si="303"/>
        <v>0</v>
      </c>
      <c r="Q2570">
        <f t="shared" si="303"/>
        <v>0</v>
      </c>
      <c r="R2570">
        <f t="shared" si="303"/>
        <v>0</v>
      </c>
      <c r="S2570">
        <f t="shared" si="303"/>
        <v>0</v>
      </c>
      <c r="T2570">
        <f t="shared" si="303"/>
        <v>0</v>
      </c>
      <c r="U2570">
        <f t="shared" si="303"/>
        <v>0</v>
      </c>
      <c r="V2570">
        <f t="shared" si="303"/>
        <v>0</v>
      </c>
      <c r="W2570">
        <f t="shared" si="303"/>
        <v>0</v>
      </c>
      <c r="X2570">
        <f t="shared" si="303"/>
        <v>0</v>
      </c>
    </row>
    <row r="2571" spans="3:24" ht="30" customHeight="1" thickTop="1" thickBot="1" x14ac:dyDescent="0.25">
      <c r="C2571" s="108"/>
      <c r="D2571" s="108"/>
      <c r="E2571" s="115"/>
      <c r="F2571" s="115"/>
      <c r="H2571" t="str">
        <f t="shared" si="304"/>
        <v/>
      </c>
      <c r="I2571" t="str">
        <f t="shared" si="305"/>
        <v/>
      </c>
      <c r="J2571" t="str">
        <f t="shared" si="306"/>
        <v/>
      </c>
      <c r="K2571" t="str">
        <f t="shared" si="307"/>
        <v/>
      </c>
      <c r="M2571">
        <f t="shared" si="302"/>
        <v>0</v>
      </c>
      <c r="N2571">
        <f t="shared" si="303"/>
        <v>0</v>
      </c>
      <c r="O2571">
        <f t="shared" si="303"/>
        <v>0</v>
      </c>
      <c r="P2571">
        <f t="shared" si="303"/>
        <v>0</v>
      </c>
      <c r="Q2571">
        <f t="shared" si="303"/>
        <v>0</v>
      </c>
      <c r="R2571">
        <f t="shared" si="303"/>
        <v>0</v>
      </c>
      <c r="S2571">
        <f t="shared" si="303"/>
        <v>0</v>
      </c>
      <c r="T2571">
        <f t="shared" si="303"/>
        <v>0</v>
      </c>
      <c r="U2571">
        <f t="shared" si="303"/>
        <v>0</v>
      </c>
      <c r="V2571">
        <f t="shared" si="303"/>
        <v>0</v>
      </c>
      <c r="W2571">
        <f t="shared" si="303"/>
        <v>0</v>
      </c>
      <c r="X2571">
        <f t="shared" si="303"/>
        <v>0</v>
      </c>
    </row>
    <row r="2572" spans="3:24" ht="30" customHeight="1" thickTop="1" thickBot="1" x14ac:dyDescent="0.25">
      <c r="C2572" s="108"/>
      <c r="D2572" s="108"/>
      <c r="E2572" s="115"/>
      <c r="F2572" s="115"/>
      <c r="H2572" t="str">
        <f t="shared" si="304"/>
        <v/>
      </c>
      <c r="I2572" t="str">
        <f t="shared" si="305"/>
        <v/>
      </c>
      <c r="J2572" t="str">
        <f t="shared" si="306"/>
        <v/>
      </c>
      <c r="K2572" t="str">
        <f t="shared" si="307"/>
        <v/>
      </c>
      <c r="M2572">
        <f t="shared" si="302"/>
        <v>0</v>
      </c>
      <c r="N2572">
        <f t="shared" si="303"/>
        <v>0</v>
      </c>
      <c r="O2572">
        <f t="shared" si="303"/>
        <v>0</v>
      </c>
      <c r="P2572">
        <f t="shared" si="303"/>
        <v>0</v>
      </c>
      <c r="Q2572">
        <f t="shared" si="303"/>
        <v>0</v>
      </c>
      <c r="R2572">
        <f t="shared" si="303"/>
        <v>0</v>
      </c>
      <c r="S2572">
        <f t="shared" si="303"/>
        <v>0</v>
      </c>
      <c r="T2572">
        <f t="shared" si="303"/>
        <v>0</v>
      </c>
      <c r="U2572">
        <f t="shared" si="303"/>
        <v>0</v>
      </c>
      <c r="V2572">
        <f t="shared" si="303"/>
        <v>0</v>
      </c>
      <c r="W2572">
        <f t="shared" si="303"/>
        <v>0</v>
      </c>
      <c r="X2572">
        <f t="shared" si="303"/>
        <v>0</v>
      </c>
    </row>
    <row r="2573" spans="3:24" ht="30" customHeight="1" thickTop="1" thickBot="1" x14ac:dyDescent="0.25">
      <c r="C2573" s="108"/>
      <c r="D2573" s="108"/>
      <c r="E2573" s="115"/>
      <c r="F2573" s="115"/>
      <c r="H2573" t="str">
        <f t="shared" si="304"/>
        <v/>
      </c>
      <c r="I2573" t="str">
        <f t="shared" si="305"/>
        <v/>
      </c>
      <c r="J2573" t="str">
        <f t="shared" si="306"/>
        <v/>
      </c>
      <c r="K2573" t="str">
        <f t="shared" si="307"/>
        <v/>
      </c>
      <c r="M2573">
        <f t="shared" si="302"/>
        <v>0</v>
      </c>
      <c r="N2573">
        <f t="shared" si="303"/>
        <v>0</v>
      </c>
      <c r="O2573">
        <f t="shared" si="303"/>
        <v>0</v>
      </c>
      <c r="P2573">
        <f t="shared" si="303"/>
        <v>0</v>
      </c>
      <c r="Q2573">
        <f t="shared" si="303"/>
        <v>0</v>
      </c>
      <c r="R2573">
        <f t="shared" si="303"/>
        <v>0</v>
      </c>
      <c r="S2573">
        <f t="shared" si="303"/>
        <v>0</v>
      </c>
      <c r="T2573">
        <f t="shared" si="303"/>
        <v>0</v>
      </c>
      <c r="U2573">
        <f t="shared" si="303"/>
        <v>0</v>
      </c>
      <c r="V2573">
        <f t="shared" si="303"/>
        <v>0</v>
      </c>
      <c r="W2573">
        <f t="shared" si="303"/>
        <v>0</v>
      </c>
      <c r="X2573">
        <f t="shared" si="303"/>
        <v>0</v>
      </c>
    </row>
    <row r="2574" spans="3:24" ht="30" customHeight="1" thickTop="1" thickBot="1" x14ac:dyDescent="0.25">
      <c r="C2574" s="108"/>
      <c r="D2574" s="108"/>
      <c r="E2574" s="115"/>
      <c r="F2574" s="115"/>
      <c r="H2574" t="str">
        <f t="shared" si="304"/>
        <v/>
      </c>
      <c r="I2574" t="str">
        <f t="shared" si="305"/>
        <v/>
      </c>
      <c r="J2574" t="str">
        <f t="shared" si="306"/>
        <v/>
      </c>
      <c r="K2574" t="str">
        <f t="shared" si="307"/>
        <v/>
      </c>
      <c r="M2574">
        <f t="shared" si="302"/>
        <v>0</v>
      </c>
      <c r="N2574">
        <f t="shared" si="303"/>
        <v>0</v>
      </c>
      <c r="O2574">
        <f t="shared" si="303"/>
        <v>0</v>
      </c>
      <c r="P2574">
        <f t="shared" si="303"/>
        <v>0</v>
      </c>
      <c r="Q2574">
        <f t="shared" si="303"/>
        <v>0</v>
      </c>
      <c r="R2574">
        <f t="shared" si="303"/>
        <v>0</v>
      </c>
      <c r="S2574">
        <f t="shared" si="303"/>
        <v>0</v>
      </c>
      <c r="T2574">
        <f t="shared" si="303"/>
        <v>0</v>
      </c>
      <c r="U2574">
        <f t="shared" si="303"/>
        <v>0</v>
      </c>
      <c r="V2574">
        <f t="shared" si="303"/>
        <v>0</v>
      </c>
      <c r="W2574">
        <f t="shared" si="303"/>
        <v>0</v>
      </c>
      <c r="X2574">
        <f t="shared" si="303"/>
        <v>0</v>
      </c>
    </row>
    <row r="2575" spans="3:24" ht="30" customHeight="1" thickTop="1" thickBot="1" x14ac:dyDescent="0.25">
      <c r="C2575" s="108"/>
      <c r="D2575" s="108"/>
      <c r="E2575" s="115"/>
      <c r="F2575" s="115"/>
      <c r="H2575" t="str">
        <f t="shared" si="304"/>
        <v/>
      </c>
      <c r="I2575" t="str">
        <f t="shared" si="305"/>
        <v/>
      </c>
      <c r="J2575" t="str">
        <f t="shared" si="306"/>
        <v/>
      </c>
      <c r="K2575" t="str">
        <f t="shared" si="307"/>
        <v/>
      </c>
      <c r="M2575">
        <f t="shared" si="302"/>
        <v>0</v>
      </c>
      <c r="N2575">
        <f t="shared" si="303"/>
        <v>0</v>
      </c>
      <c r="O2575">
        <f t="shared" si="303"/>
        <v>0</v>
      </c>
      <c r="P2575">
        <f t="shared" si="303"/>
        <v>0</v>
      </c>
      <c r="Q2575">
        <f t="shared" si="303"/>
        <v>0</v>
      </c>
      <c r="R2575">
        <f t="shared" si="303"/>
        <v>0</v>
      </c>
      <c r="S2575">
        <f t="shared" si="303"/>
        <v>0</v>
      </c>
      <c r="T2575">
        <f t="shared" si="303"/>
        <v>0</v>
      </c>
      <c r="U2575">
        <f t="shared" si="303"/>
        <v>0</v>
      </c>
      <c r="V2575">
        <f t="shared" si="303"/>
        <v>0</v>
      </c>
      <c r="W2575">
        <f t="shared" si="303"/>
        <v>0</v>
      </c>
      <c r="X2575">
        <f t="shared" si="303"/>
        <v>0</v>
      </c>
    </row>
    <row r="2576" spans="3:24" ht="30" customHeight="1" thickTop="1" thickBot="1" x14ac:dyDescent="0.25">
      <c r="C2576" s="108"/>
      <c r="D2576" s="108"/>
      <c r="E2576" s="115"/>
      <c r="F2576" s="115"/>
      <c r="H2576" t="str">
        <f t="shared" si="304"/>
        <v/>
      </c>
      <c r="I2576" t="str">
        <f t="shared" si="305"/>
        <v/>
      </c>
      <c r="J2576" t="str">
        <f t="shared" si="306"/>
        <v/>
      </c>
      <c r="K2576" t="str">
        <f t="shared" si="307"/>
        <v/>
      </c>
      <c r="M2576">
        <f t="shared" si="302"/>
        <v>0</v>
      </c>
      <c r="N2576">
        <f t="shared" si="303"/>
        <v>0</v>
      </c>
      <c r="O2576">
        <f t="shared" si="303"/>
        <v>0</v>
      </c>
      <c r="P2576">
        <f t="shared" si="303"/>
        <v>0</v>
      </c>
      <c r="Q2576">
        <f t="shared" si="303"/>
        <v>0</v>
      </c>
      <c r="R2576">
        <f t="shared" si="303"/>
        <v>0</v>
      </c>
      <c r="S2576">
        <f t="shared" si="303"/>
        <v>0</v>
      </c>
      <c r="T2576">
        <f t="shared" si="303"/>
        <v>0</v>
      </c>
      <c r="U2576">
        <f t="shared" si="303"/>
        <v>0</v>
      </c>
      <c r="V2576">
        <f t="shared" si="303"/>
        <v>0</v>
      </c>
      <c r="W2576">
        <f t="shared" si="303"/>
        <v>0</v>
      </c>
      <c r="X2576">
        <f t="shared" si="303"/>
        <v>0</v>
      </c>
    </row>
    <row r="2577" spans="3:24" ht="30" customHeight="1" thickTop="1" thickBot="1" x14ac:dyDescent="0.25">
      <c r="C2577" s="108"/>
      <c r="D2577" s="108"/>
      <c r="E2577" s="115"/>
      <c r="F2577" s="115"/>
      <c r="H2577" t="str">
        <f t="shared" si="304"/>
        <v/>
      </c>
      <c r="I2577" t="str">
        <f t="shared" si="305"/>
        <v/>
      </c>
      <c r="J2577" t="str">
        <f t="shared" si="306"/>
        <v/>
      </c>
      <c r="K2577" t="str">
        <f t="shared" si="307"/>
        <v/>
      </c>
      <c r="M2577">
        <f t="shared" si="302"/>
        <v>0</v>
      </c>
      <c r="N2577">
        <f t="shared" si="303"/>
        <v>0</v>
      </c>
      <c r="O2577">
        <f t="shared" si="303"/>
        <v>0</v>
      </c>
      <c r="P2577">
        <f t="shared" si="303"/>
        <v>0</v>
      </c>
      <c r="Q2577">
        <f t="shared" si="303"/>
        <v>0</v>
      </c>
      <c r="R2577">
        <f t="shared" si="303"/>
        <v>0</v>
      </c>
      <c r="S2577">
        <f t="shared" si="303"/>
        <v>0</v>
      </c>
      <c r="T2577">
        <f t="shared" si="303"/>
        <v>0</v>
      </c>
      <c r="U2577">
        <f t="shared" si="303"/>
        <v>0</v>
      </c>
      <c r="V2577">
        <f t="shared" si="303"/>
        <v>0</v>
      </c>
      <c r="W2577">
        <f t="shared" si="303"/>
        <v>0</v>
      </c>
      <c r="X2577">
        <f t="shared" ref="N2577:X2601" si="308">IF(ISERROR(IF(AND($H2577&lt;=X$6,$J2577&gt;=X$6),1,0)),"",IF(AND($H2577&lt;=X$6,$J2577&gt;=X$6),1,0))</f>
        <v>0</v>
      </c>
    </row>
    <row r="2578" spans="3:24" ht="30" customHeight="1" thickTop="1" thickBot="1" x14ac:dyDescent="0.25">
      <c r="C2578" s="108"/>
      <c r="D2578" s="108"/>
      <c r="E2578" s="115"/>
      <c r="F2578" s="115"/>
      <c r="H2578" t="str">
        <f t="shared" si="304"/>
        <v/>
      </c>
      <c r="I2578" t="str">
        <f t="shared" si="305"/>
        <v/>
      </c>
      <c r="J2578" t="str">
        <f t="shared" si="306"/>
        <v/>
      </c>
      <c r="K2578" t="str">
        <f t="shared" si="307"/>
        <v/>
      </c>
      <c r="M2578">
        <f t="shared" si="302"/>
        <v>0</v>
      </c>
      <c r="N2578">
        <f t="shared" si="308"/>
        <v>0</v>
      </c>
      <c r="O2578">
        <f t="shared" si="308"/>
        <v>0</v>
      </c>
      <c r="P2578">
        <f t="shared" si="308"/>
        <v>0</v>
      </c>
      <c r="Q2578">
        <f t="shared" si="308"/>
        <v>0</v>
      </c>
      <c r="R2578">
        <f t="shared" si="308"/>
        <v>0</v>
      </c>
      <c r="S2578">
        <f t="shared" si="308"/>
        <v>0</v>
      </c>
      <c r="T2578">
        <f t="shared" si="308"/>
        <v>0</v>
      </c>
      <c r="U2578">
        <f t="shared" si="308"/>
        <v>0</v>
      </c>
      <c r="V2578">
        <f t="shared" si="308"/>
        <v>0</v>
      </c>
      <c r="W2578">
        <f t="shared" si="308"/>
        <v>0</v>
      </c>
      <c r="X2578">
        <f t="shared" si="308"/>
        <v>0</v>
      </c>
    </row>
    <row r="2579" spans="3:24" ht="30" customHeight="1" thickTop="1" thickBot="1" x14ac:dyDescent="0.25">
      <c r="C2579" s="108"/>
      <c r="D2579" s="108"/>
      <c r="E2579" s="115"/>
      <c r="F2579" s="115"/>
      <c r="H2579" t="str">
        <f t="shared" si="304"/>
        <v/>
      </c>
      <c r="I2579" t="str">
        <f t="shared" si="305"/>
        <v/>
      </c>
      <c r="J2579" t="str">
        <f t="shared" si="306"/>
        <v/>
      </c>
      <c r="K2579" t="str">
        <f t="shared" si="307"/>
        <v/>
      </c>
      <c r="M2579">
        <f t="shared" si="302"/>
        <v>0</v>
      </c>
      <c r="N2579">
        <f t="shared" si="308"/>
        <v>0</v>
      </c>
      <c r="O2579">
        <f t="shared" si="308"/>
        <v>0</v>
      </c>
      <c r="P2579">
        <f t="shared" si="308"/>
        <v>0</v>
      </c>
      <c r="Q2579">
        <f t="shared" si="308"/>
        <v>0</v>
      </c>
      <c r="R2579">
        <f t="shared" si="308"/>
        <v>0</v>
      </c>
      <c r="S2579">
        <f t="shared" si="308"/>
        <v>0</v>
      </c>
      <c r="T2579">
        <f t="shared" si="308"/>
        <v>0</v>
      </c>
      <c r="U2579">
        <f t="shared" si="308"/>
        <v>0</v>
      </c>
      <c r="V2579">
        <f t="shared" si="308"/>
        <v>0</v>
      </c>
      <c r="W2579">
        <f t="shared" si="308"/>
        <v>0</v>
      </c>
      <c r="X2579">
        <f t="shared" si="308"/>
        <v>0</v>
      </c>
    </row>
    <row r="2580" spans="3:24" ht="30" customHeight="1" thickTop="1" thickBot="1" x14ac:dyDescent="0.25">
      <c r="C2580" s="108"/>
      <c r="D2580" s="108"/>
      <c r="E2580" s="115"/>
      <c r="F2580" s="115"/>
      <c r="H2580" t="str">
        <f t="shared" si="304"/>
        <v/>
      </c>
      <c r="I2580" t="str">
        <f t="shared" si="305"/>
        <v/>
      </c>
      <c r="J2580" t="str">
        <f t="shared" si="306"/>
        <v/>
      </c>
      <c r="K2580" t="str">
        <f t="shared" si="307"/>
        <v/>
      </c>
      <c r="M2580">
        <f t="shared" si="302"/>
        <v>0</v>
      </c>
      <c r="N2580">
        <f t="shared" si="308"/>
        <v>0</v>
      </c>
      <c r="O2580">
        <f t="shared" si="308"/>
        <v>0</v>
      </c>
      <c r="P2580">
        <f t="shared" si="308"/>
        <v>0</v>
      </c>
      <c r="Q2580">
        <f t="shared" si="308"/>
        <v>0</v>
      </c>
      <c r="R2580">
        <f t="shared" si="308"/>
        <v>0</v>
      </c>
      <c r="S2580">
        <f t="shared" si="308"/>
        <v>0</v>
      </c>
      <c r="T2580">
        <f t="shared" si="308"/>
        <v>0</v>
      </c>
      <c r="U2580">
        <f t="shared" si="308"/>
        <v>0</v>
      </c>
      <c r="V2580">
        <f t="shared" si="308"/>
        <v>0</v>
      </c>
      <c r="W2580">
        <f t="shared" si="308"/>
        <v>0</v>
      </c>
      <c r="X2580">
        <f t="shared" si="308"/>
        <v>0</v>
      </c>
    </row>
    <row r="2581" spans="3:24" ht="30" customHeight="1" thickTop="1" thickBot="1" x14ac:dyDescent="0.25">
      <c r="C2581" s="108"/>
      <c r="D2581" s="108"/>
      <c r="E2581" s="115"/>
      <c r="F2581" s="115"/>
      <c r="H2581" t="str">
        <f t="shared" si="304"/>
        <v/>
      </c>
      <c r="I2581" t="str">
        <f t="shared" si="305"/>
        <v/>
      </c>
      <c r="J2581" t="str">
        <f t="shared" si="306"/>
        <v/>
      </c>
      <c r="K2581" t="str">
        <f t="shared" si="307"/>
        <v/>
      </c>
      <c r="M2581">
        <f t="shared" si="302"/>
        <v>0</v>
      </c>
      <c r="N2581">
        <f t="shared" si="308"/>
        <v>0</v>
      </c>
      <c r="O2581">
        <f t="shared" si="308"/>
        <v>0</v>
      </c>
      <c r="P2581">
        <f t="shared" si="308"/>
        <v>0</v>
      </c>
      <c r="Q2581">
        <f t="shared" si="308"/>
        <v>0</v>
      </c>
      <c r="R2581">
        <f t="shared" si="308"/>
        <v>0</v>
      </c>
      <c r="S2581">
        <f t="shared" si="308"/>
        <v>0</v>
      </c>
      <c r="T2581">
        <f t="shared" si="308"/>
        <v>0</v>
      </c>
      <c r="U2581">
        <f t="shared" si="308"/>
        <v>0</v>
      </c>
      <c r="V2581">
        <f t="shared" si="308"/>
        <v>0</v>
      </c>
      <c r="W2581">
        <f t="shared" si="308"/>
        <v>0</v>
      </c>
      <c r="X2581">
        <f t="shared" si="308"/>
        <v>0</v>
      </c>
    </row>
    <row r="2582" spans="3:24" ht="30" customHeight="1" thickTop="1" thickBot="1" x14ac:dyDescent="0.25">
      <c r="C2582" s="108"/>
      <c r="D2582" s="108"/>
      <c r="E2582" s="115"/>
      <c r="F2582" s="115"/>
      <c r="H2582" t="str">
        <f t="shared" si="304"/>
        <v/>
      </c>
      <c r="I2582" t="str">
        <f t="shared" si="305"/>
        <v/>
      </c>
      <c r="J2582" t="str">
        <f t="shared" si="306"/>
        <v/>
      </c>
      <c r="K2582" t="str">
        <f t="shared" si="307"/>
        <v/>
      </c>
      <c r="M2582">
        <f t="shared" si="302"/>
        <v>0</v>
      </c>
      <c r="N2582">
        <f t="shared" si="308"/>
        <v>0</v>
      </c>
      <c r="O2582">
        <f t="shared" si="308"/>
        <v>0</v>
      </c>
      <c r="P2582">
        <f t="shared" si="308"/>
        <v>0</v>
      </c>
      <c r="Q2582">
        <f t="shared" si="308"/>
        <v>0</v>
      </c>
      <c r="R2582">
        <f t="shared" si="308"/>
        <v>0</v>
      </c>
      <c r="S2582">
        <f t="shared" si="308"/>
        <v>0</v>
      </c>
      <c r="T2582">
        <f t="shared" si="308"/>
        <v>0</v>
      </c>
      <c r="U2582">
        <f t="shared" si="308"/>
        <v>0</v>
      </c>
      <c r="V2582">
        <f t="shared" si="308"/>
        <v>0</v>
      </c>
      <c r="W2582">
        <f t="shared" si="308"/>
        <v>0</v>
      </c>
      <c r="X2582">
        <f t="shared" si="308"/>
        <v>0</v>
      </c>
    </row>
    <row r="2583" spans="3:24" ht="30" customHeight="1" thickTop="1" thickBot="1" x14ac:dyDescent="0.25">
      <c r="C2583" s="108"/>
      <c r="D2583" s="108"/>
      <c r="E2583" s="115"/>
      <c r="F2583" s="115"/>
      <c r="H2583" t="str">
        <f t="shared" si="304"/>
        <v/>
      </c>
      <c r="I2583" t="str">
        <f t="shared" si="305"/>
        <v/>
      </c>
      <c r="J2583" t="str">
        <f t="shared" si="306"/>
        <v/>
      </c>
      <c r="K2583" t="str">
        <f t="shared" si="307"/>
        <v/>
      </c>
      <c r="M2583">
        <f t="shared" si="302"/>
        <v>0</v>
      </c>
      <c r="N2583">
        <f t="shared" si="308"/>
        <v>0</v>
      </c>
      <c r="O2583">
        <f t="shared" si="308"/>
        <v>0</v>
      </c>
      <c r="P2583">
        <f t="shared" si="308"/>
        <v>0</v>
      </c>
      <c r="Q2583">
        <f t="shared" si="308"/>
        <v>0</v>
      </c>
      <c r="R2583">
        <f t="shared" si="308"/>
        <v>0</v>
      </c>
      <c r="S2583">
        <f t="shared" si="308"/>
        <v>0</v>
      </c>
      <c r="T2583">
        <f t="shared" si="308"/>
        <v>0</v>
      </c>
      <c r="U2583">
        <f t="shared" si="308"/>
        <v>0</v>
      </c>
      <c r="V2583">
        <f t="shared" si="308"/>
        <v>0</v>
      </c>
      <c r="W2583">
        <f t="shared" si="308"/>
        <v>0</v>
      </c>
      <c r="X2583">
        <f t="shared" si="308"/>
        <v>0</v>
      </c>
    </row>
    <row r="2584" spans="3:24" ht="30" customHeight="1" thickTop="1" thickBot="1" x14ac:dyDescent="0.25">
      <c r="C2584" s="108"/>
      <c r="D2584" s="108"/>
      <c r="E2584" s="115"/>
      <c r="F2584" s="115"/>
      <c r="H2584" t="str">
        <f t="shared" si="304"/>
        <v/>
      </c>
      <c r="I2584" t="str">
        <f t="shared" si="305"/>
        <v/>
      </c>
      <c r="J2584" t="str">
        <f t="shared" si="306"/>
        <v/>
      </c>
      <c r="K2584" t="str">
        <f t="shared" si="307"/>
        <v/>
      </c>
      <c r="M2584">
        <f t="shared" si="302"/>
        <v>0</v>
      </c>
      <c r="N2584">
        <f t="shared" si="308"/>
        <v>0</v>
      </c>
      <c r="O2584">
        <f t="shared" si="308"/>
        <v>0</v>
      </c>
      <c r="P2584">
        <f t="shared" si="308"/>
        <v>0</v>
      </c>
      <c r="Q2584">
        <f t="shared" si="308"/>
        <v>0</v>
      </c>
      <c r="R2584">
        <f t="shared" si="308"/>
        <v>0</v>
      </c>
      <c r="S2584">
        <f t="shared" si="308"/>
        <v>0</v>
      </c>
      <c r="T2584">
        <f t="shared" si="308"/>
        <v>0</v>
      </c>
      <c r="U2584">
        <f t="shared" si="308"/>
        <v>0</v>
      </c>
      <c r="V2584">
        <f t="shared" si="308"/>
        <v>0</v>
      </c>
      <c r="W2584">
        <f t="shared" si="308"/>
        <v>0</v>
      </c>
      <c r="X2584">
        <f t="shared" si="308"/>
        <v>0</v>
      </c>
    </row>
    <row r="2585" spans="3:24" ht="30" customHeight="1" thickTop="1" thickBot="1" x14ac:dyDescent="0.25">
      <c r="C2585" s="108"/>
      <c r="D2585" s="108"/>
      <c r="E2585" s="115"/>
      <c r="F2585" s="115"/>
      <c r="H2585" t="str">
        <f t="shared" si="304"/>
        <v/>
      </c>
      <c r="I2585" t="str">
        <f t="shared" si="305"/>
        <v/>
      </c>
      <c r="J2585" t="str">
        <f t="shared" si="306"/>
        <v/>
      </c>
      <c r="K2585" t="str">
        <f t="shared" si="307"/>
        <v/>
      </c>
      <c r="M2585">
        <f t="shared" si="302"/>
        <v>0</v>
      </c>
      <c r="N2585">
        <f t="shared" si="308"/>
        <v>0</v>
      </c>
      <c r="O2585">
        <f t="shared" si="308"/>
        <v>0</v>
      </c>
      <c r="P2585">
        <f t="shared" si="308"/>
        <v>0</v>
      </c>
      <c r="Q2585">
        <f t="shared" si="308"/>
        <v>0</v>
      </c>
      <c r="R2585">
        <f t="shared" si="308"/>
        <v>0</v>
      </c>
      <c r="S2585">
        <f t="shared" si="308"/>
        <v>0</v>
      </c>
      <c r="T2585">
        <f t="shared" si="308"/>
        <v>0</v>
      </c>
      <c r="U2585">
        <f t="shared" si="308"/>
        <v>0</v>
      </c>
      <c r="V2585">
        <f t="shared" si="308"/>
        <v>0</v>
      </c>
      <c r="W2585">
        <f t="shared" si="308"/>
        <v>0</v>
      </c>
      <c r="X2585">
        <f t="shared" si="308"/>
        <v>0</v>
      </c>
    </row>
    <row r="2586" spans="3:24" ht="30" customHeight="1" thickTop="1" thickBot="1" x14ac:dyDescent="0.25">
      <c r="C2586" s="108"/>
      <c r="D2586" s="108"/>
      <c r="E2586" s="115"/>
      <c r="F2586" s="115"/>
      <c r="H2586" t="str">
        <f t="shared" si="304"/>
        <v/>
      </c>
      <c r="I2586" t="str">
        <f t="shared" si="305"/>
        <v/>
      </c>
      <c r="J2586" t="str">
        <f t="shared" si="306"/>
        <v/>
      </c>
      <c r="K2586" t="str">
        <f t="shared" si="307"/>
        <v/>
      </c>
      <c r="M2586">
        <f t="shared" si="302"/>
        <v>0</v>
      </c>
      <c r="N2586">
        <f t="shared" si="308"/>
        <v>0</v>
      </c>
      <c r="O2586">
        <f t="shared" si="308"/>
        <v>0</v>
      </c>
      <c r="P2586">
        <f t="shared" si="308"/>
        <v>0</v>
      </c>
      <c r="Q2586">
        <f t="shared" si="308"/>
        <v>0</v>
      </c>
      <c r="R2586">
        <f t="shared" si="308"/>
        <v>0</v>
      </c>
      <c r="S2586">
        <f t="shared" si="308"/>
        <v>0</v>
      </c>
      <c r="T2586">
        <f t="shared" si="308"/>
        <v>0</v>
      </c>
      <c r="U2586">
        <f t="shared" si="308"/>
        <v>0</v>
      </c>
      <c r="V2586">
        <f t="shared" si="308"/>
        <v>0</v>
      </c>
      <c r="W2586">
        <f t="shared" si="308"/>
        <v>0</v>
      </c>
      <c r="X2586">
        <f t="shared" si="308"/>
        <v>0</v>
      </c>
    </row>
    <row r="2587" spans="3:24" ht="30" customHeight="1" thickTop="1" thickBot="1" x14ac:dyDescent="0.25">
      <c r="C2587" s="108"/>
      <c r="D2587" s="108"/>
      <c r="E2587" s="115"/>
      <c r="F2587" s="115"/>
      <c r="H2587" t="str">
        <f t="shared" si="304"/>
        <v/>
      </c>
      <c r="I2587" t="str">
        <f t="shared" si="305"/>
        <v/>
      </c>
      <c r="J2587" t="str">
        <f t="shared" si="306"/>
        <v/>
      </c>
      <c r="K2587" t="str">
        <f t="shared" si="307"/>
        <v/>
      </c>
      <c r="M2587">
        <f t="shared" si="302"/>
        <v>0</v>
      </c>
      <c r="N2587">
        <f t="shared" si="308"/>
        <v>0</v>
      </c>
      <c r="O2587">
        <f t="shared" si="308"/>
        <v>0</v>
      </c>
      <c r="P2587">
        <f t="shared" si="308"/>
        <v>0</v>
      </c>
      <c r="Q2587">
        <f t="shared" si="308"/>
        <v>0</v>
      </c>
      <c r="R2587">
        <f t="shared" si="308"/>
        <v>0</v>
      </c>
      <c r="S2587">
        <f t="shared" si="308"/>
        <v>0</v>
      </c>
      <c r="T2587">
        <f t="shared" si="308"/>
        <v>0</v>
      </c>
      <c r="U2587">
        <f t="shared" si="308"/>
        <v>0</v>
      </c>
      <c r="V2587">
        <f t="shared" si="308"/>
        <v>0</v>
      </c>
      <c r="W2587">
        <f t="shared" si="308"/>
        <v>0</v>
      </c>
      <c r="X2587">
        <f t="shared" si="308"/>
        <v>0</v>
      </c>
    </row>
    <row r="2588" spans="3:24" ht="30" customHeight="1" thickTop="1" thickBot="1" x14ac:dyDescent="0.25">
      <c r="C2588" s="108"/>
      <c r="D2588" s="108"/>
      <c r="E2588" s="115"/>
      <c r="F2588" s="115"/>
      <c r="H2588" t="str">
        <f t="shared" si="304"/>
        <v/>
      </c>
      <c r="I2588" t="str">
        <f t="shared" si="305"/>
        <v/>
      </c>
      <c r="J2588" t="str">
        <f t="shared" si="306"/>
        <v/>
      </c>
      <c r="K2588" t="str">
        <f t="shared" si="307"/>
        <v/>
      </c>
      <c r="M2588">
        <f t="shared" si="302"/>
        <v>0</v>
      </c>
      <c r="N2588">
        <f t="shared" si="308"/>
        <v>0</v>
      </c>
      <c r="O2588">
        <f t="shared" si="308"/>
        <v>0</v>
      </c>
      <c r="P2588">
        <f t="shared" si="308"/>
        <v>0</v>
      </c>
      <c r="Q2588">
        <f t="shared" si="308"/>
        <v>0</v>
      </c>
      <c r="R2588">
        <f t="shared" si="308"/>
        <v>0</v>
      </c>
      <c r="S2588">
        <f t="shared" si="308"/>
        <v>0</v>
      </c>
      <c r="T2588">
        <f t="shared" si="308"/>
        <v>0</v>
      </c>
      <c r="U2588">
        <f t="shared" si="308"/>
        <v>0</v>
      </c>
      <c r="V2588">
        <f t="shared" si="308"/>
        <v>0</v>
      </c>
      <c r="W2588">
        <f t="shared" si="308"/>
        <v>0</v>
      </c>
      <c r="X2588">
        <f t="shared" si="308"/>
        <v>0</v>
      </c>
    </row>
    <row r="2589" spans="3:24" ht="30" customHeight="1" thickTop="1" thickBot="1" x14ac:dyDescent="0.25">
      <c r="C2589" s="108"/>
      <c r="D2589" s="108"/>
      <c r="E2589" s="115"/>
      <c r="F2589" s="115"/>
      <c r="H2589" t="str">
        <f t="shared" si="304"/>
        <v/>
      </c>
      <c r="I2589" t="str">
        <f t="shared" si="305"/>
        <v/>
      </c>
      <c r="J2589" t="str">
        <f t="shared" si="306"/>
        <v/>
      </c>
      <c r="K2589" t="str">
        <f t="shared" si="307"/>
        <v/>
      </c>
      <c r="M2589">
        <f t="shared" si="302"/>
        <v>0</v>
      </c>
      <c r="N2589">
        <f t="shared" si="308"/>
        <v>0</v>
      </c>
      <c r="O2589">
        <f t="shared" si="308"/>
        <v>0</v>
      </c>
      <c r="P2589">
        <f t="shared" si="308"/>
        <v>0</v>
      </c>
      <c r="Q2589">
        <f t="shared" si="308"/>
        <v>0</v>
      </c>
      <c r="R2589">
        <f t="shared" si="308"/>
        <v>0</v>
      </c>
      <c r="S2589">
        <f t="shared" si="308"/>
        <v>0</v>
      </c>
      <c r="T2589">
        <f t="shared" si="308"/>
        <v>0</v>
      </c>
      <c r="U2589">
        <f t="shared" si="308"/>
        <v>0</v>
      </c>
      <c r="V2589">
        <f t="shared" si="308"/>
        <v>0</v>
      </c>
      <c r="W2589">
        <f t="shared" si="308"/>
        <v>0</v>
      </c>
      <c r="X2589">
        <f t="shared" si="308"/>
        <v>0</v>
      </c>
    </row>
    <row r="2590" spans="3:24" ht="30" customHeight="1" thickTop="1" thickBot="1" x14ac:dyDescent="0.25">
      <c r="C2590" s="108"/>
      <c r="D2590" s="108"/>
      <c r="E2590" s="115"/>
      <c r="F2590" s="115"/>
      <c r="H2590" t="str">
        <f t="shared" si="304"/>
        <v/>
      </c>
      <c r="I2590" t="str">
        <f t="shared" si="305"/>
        <v/>
      </c>
      <c r="J2590" t="str">
        <f t="shared" si="306"/>
        <v/>
      </c>
      <c r="K2590" t="str">
        <f t="shared" si="307"/>
        <v/>
      </c>
      <c r="M2590">
        <f t="shared" si="302"/>
        <v>0</v>
      </c>
      <c r="N2590">
        <f t="shared" si="308"/>
        <v>0</v>
      </c>
      <c r="O2590">
        <f t="shared" si="308"/>
        <v>0</v>
      </c>
      <c r="P2590">
        <f t="shared" si="308"/>
        <v>0</v>
      </c>
      <c r="Q2590">
        <f t="shared" si="308"/>
        <v>0</v>
      </c>
      <c r="R2590">
        <f t="shared" si="308"/>
        <v>0</v>
      </c>
      <c r="S2590">
        <f t="shared" si="308"/>
        <v>0</v>
      </c>
      <c r="T2590">
        <f t="shared" si="308"/>
        <v>0</v>
      </c>
      <c r="U2590">
        <f t="shared" si="308"/>
        <v>0</v>
      </c>
      <c r="V2590">
        <f t="shared" si="308"/>
        <v>0</v>
      </c>
      <c r="W2590">
        <f t="shared" si="308"/>
        <v>0</v>
      </c>
      <c r="X2590">
        <f t="shared" si="308"/>
        <v>0</v>
      </c>
    </row>
    <row r="2591" spans="3:24" ht="30" customHeight="1" thickTop="1" thickBot="1" x14ac:dyDescent="0.25">
      <c r="C2591" s="108"/>
      <c r="D2591" s="108"/>
      <c r="E2591" s="115"/>
      <c r="F2591" s="115"/>
      <c r="H2591" t="str">
        <f t="shared" si="304"/>
        <v/>
      </c>
      <c r="I2591" t="str">
        <f t="shared" si="305"/>
        <v/>
      </c>
      <c r="J2591" t="str">
        <f t="shared" si="306"/>
        <v/>
      </c>
      <c r="K2591" t="str">
        <f t="shared" si="307"/>
        <v/>
      </c>
      <c r="M2591">
        <f t="shared" si="302"/>
        <v>0</v>
      </c>
      <c r="N2591">
        <f t="shared" si="308"/>
        <v>0</v>
      </c>
      <c r="O2591">
        <f t="shared" si="308"/>
        <v>0</v>
      </c>
      <c r="P2591">
        <f t="shared" si="308"/>
        <v>0</v>
      </c>
      <c r="Q2591">
        <f t="shared" si="308"/>
        <v>0</v>
      </c>
      <c r="R2591">
        <f t="shared" si="308"/>
        <v>0</v>
      </c>
      <c r="S2591">
        <f t="shared" si="308"/>
        <v>0</v>
      </c>
      <c r="T2591">
        <f t="shared" si="308"/>
        <v>0</v>
      </c>
      <c r="U2591">
        <f t="shared" si="308"/>
        <v>0</v>
      </c>
      <c r="V2591">
        <f t="shared" si="308"/>
        <v>0</v>
      </c>
      <c r="W2591">
        <f t="shared" si="308"/>
        <v>0</v>
      </c>
      <c r="X2591">
        <f t="shared" si="308"/>
        <v>0</v>
      </c>
    </row>
    <row r="2592" spans="3:24" ht="30" customHeight="1" thickTop="1" thickBot="1" x14ac:dyDescent="0.25">
      <c r="C2592" s="108"/>
      <c r="D2592" s="108"/>
      <c r="E2592" s="115"/>
      <c r="F2592" s="115"/>
      <c r="H2592" t="str">
        <f t="shared" si="304"/>
        <v/>
      </c>
      <c r="I2592" t="str">
        <f t="shared" si="305"/>
        <v/>
      </c>
      <c r="J2592" t="str">
        <f t="shared" si="306"/>
        <v/>
      </c>
      <c r="K2592" t="str">
        <f t="shared" si="307"/>
        <v/>
      </c>
      <c r="M2592">
        <f t="shared" si="302"/>
        <v>0</v>
      </c>
      <c r="N2592">
        <f t="shared" si="308"/>
        <v>0</v>
      </c>
      <c r="O2592">
        <f t="shared" si="308"/>
        <v>0</v>
      </c>
      <c r="P2592">
        <f t="shared" si="308"/>
        <v>0</v>
      </c>
      <c r="Q2592">
        <f t="shared" si="308"/>
        <v>0</v>
      </c>
      <c r="R2592">
        <f t="shared" si="308"/>
        <v>0</v>
      </c>
      <c r="S2592">
        <f t="shared" si="308"/>
        <v>0</v>
      </c>
      <c r="T2592">
        <f t="shared" si="308"/>
        <v>0</v>
      </c>
      <c r="U2592">
        <f t="shared" si="308"/>
        <v>0</v>
      </c>
      <c r="V2592">
        <f t="shared" si="308"/>
        <v>0</v>
      </c>
      <c r="W2592">
        <f t="shared" si="308"/>
        <v>0</v>
      </c>
      <c r="X2592">
        <f t="shared" si="308"/>
        <v>0</v>
      </c>
    </row>
    <row r="2593" spans="3:24" ht="30" customHeight="1" thickTop="1" thickBot="1" x14ac:dyDescent="0.25">
      <c r="C2593" s="108"/>
      <c r="D2593" s="108"/>
      <c r="E2593" s="115"/>
      <c r="F2593" s="115"/>
      <c r="H2593" t="str">
        <f t="shared" si="304"/>
        <v/>
      </c>
      <c r="I2593" t="str">
        <f t="shared" si="305"/>
        <v/>
      </c>
      <c r="J2593" t="str">
        <f t="shared" si="306"/>
        <v/>
      </c>
      <c r="K2593" t="str">
        <f t="shared" si="307"/>
        <v/>
      </c>
      <c r="M2593">
        <f t="shared" si="302"/>
        <v>0</v>
      </c>
      <c r="N2593">
        <f t="shared" si="308"/>
        <v>0</v>
      </c>
      <c r="O2593">
        <f t="shared" si="308"/>
        <v>0</v>
      </c>
      <c r="P2593">
        <f t="shared" si="308"/>
        <v>0</v>
      </c>
      <c r="Q2593">
        <f t="shared" si="308"/>
        <v>0</v>
      </c>
      <c r="R2593">
        <f t="shared" si="308"/>
        <v>0</v>
      </c>
      <c r="S2593">
        <f t="shared" si="308"/>
        <v>0</v>
      </c>
      <c r="T2593">
        <f t="shared" si="308"/>
        <v>0</v>
      </c>
      <c r="U2593">
        <f t="shared" si="308"/>
        <v>0</v>
      </c>
      <c r="V2593">
        <f t="shared" si="308"/>
        <v>0</v>
      </c>
      <c r="W2593">
        <f t="shared" si="308"/>
        <v>0</v>
      </c>
      <c r="X2593">
        <f t="shared" si="308"/>
        <v>0</v>
      </c>
    </row>
    <row r="2594" spans="3:24" ht="30" customHeight="1" thickTop="1" thickBot="1" x14ac:dyDescent="0.25">
      <c r="C2594" s="108"/>
      <c r="D2594" s="108"/>
      <c r="E2594" s="115"/>
      <c r="F2594" s="115"/>
      <c r="H2594" t="str">
        <f t="shared" si="304"/>
        <v/>
      </c>
      <c r="I2594" t="str">
        <f t="shared" si="305"/>
        <v/>
      </c>
      <c r="J2594" t="str">
        <f t="shared" si="306"/>
        <v/>
      </c>
      <c r="K2594" t="str">
        <f t="shared" si="307"/>
        <v/>
      </c>
      <c r="M2594">
        <f t="shared" si="302"/>
        <v>0</v>
      </c>
      <c r="N2594">
        <f t="shared" si="308"/>
        <v>0</v>
      </c>
      <c r="O2594">
        <f t="shared" si="308"/>
        <v>0</v>
      </c>
      <c r="P2594">
        <f t="shared" si="308"/>
        <v>0</v>
      </c>
      <c r="Q2594">
        <f t="shared" si="308"/>
        <v>0</v>
      </c>
      <c r="R2594">
        <f t="shared" si="308"/>
        <v>0</v>
      </c>
      <c r="S2594">
        <f t="shared" si="308"/>
        <v>0</v>
      </c>
      <c r="T2594">
        <f t="shared" si="308"/>
        <v>0</v>
      </c>
      <c r="U2594">
        <f t="shared" si="308"/>
        <v>0</v>
      </c>
      <c r="V2594">
        <f t="shared" si="308"/>
        <v>0</v>
      </c>
      <c r="W2594">
        <f t="shared" si="308"/>
        <v>0</v>
      </c>
      <c r="X2594">
        <f t="shared" si="308"/>
        <v>0</v>
      </c>
    </row>
    <row r="2595" spans="3:24" ht="30" customHeight="1" thickTop="1" thickBot="1" x14ac:dyDescent="0.25">
      <c r="C2595" s="108"/>
      <c r="D2595" s="108"/>
      <c r="E2595" s="115"/>
      <c r="F2595" s="115"/>
      <c r="H2595" t="str">
        <f t="shared" si="304"/>
        <v/>
      </c>
      <c r="I2595" t="str">
        <f t="shared" si="305"/>
        <v/>
      </c>
      <c r="J2595" t="str">
        <f t="shared" si="306"/>
        <v/>
      </c>
      <c r="K2595" t="str">
        <f t="shared" si="307"/>
        <v/>
      </c>
      <c r="M2595">
        <f t="shared" si="302"/>
        <v>0</v>
      </c>
      <c r="N2595">
        <f t="shared" si="308"/>
        <v>0</v>
      </c>
      <c r="O2595">
        <f t="shared" si="308"/>
        <v>0</v>
      </c>
      <c r="P2595">
        <f t="shared" si="308"/>
        <v>0</v>
      </c>
      <c r="Q2595">
        <f t="shared" si="308"/>
        <v>0</v>
      </c>
      <c r="R2595">
        <f t="shared" si="308"/>
        <v>0</v>
      </c>
      <c r="S2595">
        <f t="shared" si="308"/>
        <v>0</v>
      </c>
      <c r="T2595">
        <f t="shared" si="308"/>
        <v>0</v>
      </c>
      <c r="U2595">
        <f t="shared" si="308"/>
        <v>0</v>
      </c>
      <c r="V2595">
        <f t="shared" si="308"/>
        <v>0</v>
      </c>
      <c r="W2595">
        <f t="shared" si="308"/>
        <v>0</v>
      </c>
      <c r="X2595">
        <f t="shared" si="308"/>
        <v>0</v>
      </c>
    </row>
    <row r="2596" spans="3:24" ht="30" customHeight="1" thickTop="1" thickBot="1" x14ac:dyDescent="0.25">
      <c r="C2596" s="108"/>
      <c r="D2596" s="108"/>
      <c r="E2596" s="115"/>
      <c r="F2596" s="115"/>
      <c r="H2596" t="str">
        <f t="shared" si="304"/>
        <v/>
      </c>
      <c r="I2596" t="str">
        <f t="shared" si="305"/>
        <v/>
      </c>
      <c r="J2596" t="str">
        <f t="shared" si="306"/>
        <v/>
      </c>
      <c r="K2596" t="str">
        <f t="shared" si="307"/>
        <v/>
      </c>
      <c r="M2596">
        <f t="shared" si="302"/>
        <v>0</v>
      </c>
      <c r="N2596">
        <f t="shared" si="308"/>
        <v>0</v>
      </c>
      <c r="O2596">
        <f t="shared" si="308"/>
        <v>0</v>
      </c>
      <c r="P2596">
        <f t="shared" si="308"/>
        <v>0</v>
      </c>
      <c r="Q2596">
        <f t="shared" si="308"/>
        <v>0</v>
      </c>
      <c r="R2596">
        <f t="shared" si="308"/>
        <v>0</v>
      </c>
      <c r="S2596">
        <f t="shared" si="308"/>
        <v>0</v>
      </c>
      <c r="T2596">
        <f t="shared" si="308"/>
        <v>0</v>
      </c>
      <c r="U2596">
        <f t="shared" si="308"/>
        <v>0</v>
      </c>
      <c r="V2596">
        <f t="shared" si="308"/>
        <v>0</v>
      </c>
      <c r="W2596">
        <f t="shared" si="308"/>
        <v>0</v>
      </c>
      <c r="X2596">
        <f t="shared" si="308"/>
        <v>0</v>
      </c>
    </row>
    <row r="2597" spans="3:24" ht="30" customHeight="1" thickTop="1" thickBot="1" x14ac:dyDescent="0.25">
      <c r="C2597" s="108"/>
      <c r="D2597" s="108"/>
      <c r="E2597" s="115"/>
      <c r="F2597" s="115"/>
      <c r="H2597" t="str">
        <f t="shared" si="304"/>
        <v/>
      </c>
      <c r="I2597" t="str">
        <f t="shared" si="305"/>
        <v/>
      </c>
      <c r="J2597" t="str">
        <f t="shared" si="306"/>
        <v/>
      </c>
      <c r="K2597" t="str">
        <f t="shared" si="307"/>
        <v/>
      </c>
      <c r="M2597">
        <f t="shared" si="302"/>
        <v>0</v>
      </c>
      <c r="N2597">
        <f t="shared" si="308"/>
        <v>0</v>
      </c>
      <c r="O2597">
        <f t="shared" si="308"/>
        <v>0</v>
      </c>
      <c r="P2597">
        <f t="shared" si="308"/>
        <v>0</v>
      </c>
      <c r="Q2597">
        <f t="shared" si="308"/>
        <v>0</v>
      </c>
      <c r="R2597">
        <f t="shared" si="308"/>
        <v>0</v>
      </c>
      <c r="S2597">
        <f t="shared" si="308"/>
        <v>0</v>
      </c>
      <c r="T2597">
        <f t="shared" si="308"/>
        <v>0</v>
      </c>
      <c r="U2597">
        <f t="shared" si="308"/>
        <v>0</v>
      </c>
      <c r="V2597">
        <f t="shared" si="308"/>
        <v>0</v>
      </c>
      <c r="W2597">
        <f t="shared" si="308"/>
        <v>0</v>
      </c>
      <c r="X2597">
        <f t="shared" si="308"/>
        <v>0</v>
      </c>
    </row>
    <row r="2598" spans="3:24" ht="30" customHeight="1" thickTop="1" thickBot="1" x14ac:dyDescent="0.25">
      <c r="C2598" s="108"/>
      <c r="D2598" s="108"/>
      <c r="E2598" s="115"/>
      <c r="F2598" s="115"/>
      <c r="H2598" t="str">
        <f t="shared" si="304"/>
        <v/>
      </c>
      <c r="I2598" t="str">
        <f t="shared" si="305"/>
        <v/>
      </c>
      <c r="J2598" t="str">
        <f t="shared" si="306"/>
        <v/>
      </c>
      <c r="K2598" t="str">
        <f t="shared" si="307"/>
        <v/>
      </c>
      <c r="M2598">
        <f t="shared" si="302"/>
        <v>0</v>
      </c>
      <c r="N2598">
        <f t="shared" si="308"/>
        <v>0</v>
      </c>
      <c r="O2598">
        <f t="shared" si="308"/>
        <v>0</v>
      </c>
      <c r="P2598">
        <f t="shared" si="308"/>
        <v>0</v>
      </c>
      <c r="Q2598">
        <f t="shared" si="308"/>
        <v>0</v>
      </c>
      <c r="R2598">
        <f t="shared" si="308"/>
        <v>0</v>
      </c>
      <c r="S2598">
        <f t="shared" si="308"/>
        <v>0</v>
      </c>
      <c r="T2598">
        <f t="shared" si="308"/>
        <v>0</v>
      </c>
      <c r="U2598">
        <f t="shared" si="308"/>
        <v>0</v>
      </c>
      <c r="V2598">
        <f t="shared" si="308"/>
        <v>0</v>
      </c>
      <c r="W2598">
        <f t="shared" si="308"/>
        <v>0</v>
      </c>
      <c r="X2598">
        <f t="shared" si="308"/>
        <v>0</v>
      </c>
    </row>
    <row r="2599" spans="3:24" ht="30" customHeight="1" thickTop="1" thickBot="1" x14ac:dyDescent="0.25">
      <c r="C2599" s="108"/>
      <c r="D2599" s="108"/>
      <c r="E2599" s="115"/>
      <c r="F2599" s="115"/>
      <c r="H2599" t="str">
        <f t="shared" si="304"/>
        <v/>
      </c>
      <c r="I2599" t="str">
        <f t="shared" si="305"/>
        <v/>
      </c>
      <c r="J2599" t="str">
        <f t="shared" si="306"/>
        <v/>
      </c>
      <c r="K2599" t="str">
        <f t="shared" si="307"/>
        <v/>
      </c>
      <c r="M2599">
        <f t="shared" si="302"/>
        <v>0</v>
      </c>
      <c r="N2599">
        <f t="shared" si="308"/>
        <v>0</v>
      </c>
      <c r="O2599">
        <f t="shared" si="308"/>
        <v>0</v>
      </c>
      <c r="P2599">
        <f t="shared" si="308"/>
        <v>0</v>
      </c>
      <c r="Q2599">
        <f t="shared" si="308"/>
        <v>0</v>
      </c>
      <c r="R2599">
        <f t="shared" si="308"/>
        <v>0</v>
      </c>
      <c r="S2599">
        <f t="shared" si="308"/>
        <v>0</v>
      </c>
      <c r="T2599">
        <f t="shared" si="308"/>
        <v>0</v>
      </c>
      <c r="U2599">
        <f t="shared" si="308"/>
        <v>0</v>
      </c>
      <c r="V2599">
        <f t="shared" si="308"/>
        <v>0</v>
      </c>
      <c r="W2599">
        <f t="shared" si="308"/>
        <v>0</v>
      </c>
      <c r="X2599">
        <f t="shared" si="308"/>
        <v>0</v>
      </c>
    </row>
    <row r="2600" spans="3:24" ht="30" customHeight="1" thickTop="1" thickBot="1" x14ac:dyDescent="0.25">
      <c r="C2600" s="108"/>
      <c r="D2600" s="108"/>
      <c r="E2600" s="115"/>
      <c r="F2600" s="115"/>
      <c r="H2600" t="str">
        <f t="shared" si="304"/>
        <v/>
      </c>
      <c r="I2600" t="str">
        <f t="shared" si="305"/>
        <v/>
      </c>
      <c r="J2600" t="str">
        <f t="shared" si="306"/>
        <v/>
      </c>
      <c r="K2600" t="str">
        <f t="shared" si="307"/>
        <v/>
      </c>
      <c r="M2600">
        <f t="shared" si="302"/>
        <v>0</v>
      </c>
      <c r="N2600">
        <f t="shared" si="308"/>
        <v>0</v>
      </c>
      <c r="O2600">
        <f t="shared" si="308"/>
        <v>0</v>
      </c>
      <c r="P2600">
        <f t="shared" si="308"/>
        <v>0</v>
      </c>
      <c r="Q2600">
        <f t="shared" si="308"/>
        <v>0</v>
      </c>
      <c r="R2600">
        <f t="shared" si="308"/>
        <v>0</v>
      </c>
      <c r="S2600">
        <f t="shared" si="308"/>
        <v>0</v>
      </c>
      <c r="T2600">
        <f t="shared" si="308"/>
        <v>0</v>
      </c>
      <c r="U2600">
        <f t="shared" si="308"/>
        <v>0</v>
      </c>
      <c r="V2600">
        <f t="shared" si="308"/>
        <v>0</v>
      </c>
      <c r="W2600">
        <f t="shared" si="308"/>
        <v>0</v>
      </c>
      <c r="X2600">
        <f t="shared" si="308"/>
        <v>0</v>
      </c>
    </row>
    <row r="2601" spans="3:24" ht="30" customHeight="1" thickTop="1" thickBot="1" x14ac:dyDescent="0.25">
      <c r="C2601" s="108"/>
      <c r="D2601" s="108"/>
      <c r="E2601" s="115"/>
      <c r="F2601" s="115"/>
      <c r="H2601" t="str">
        <f t="shared" si="304"/>
        <v/>
      </c>
      <c r="I2601" t="str">
        <f t="shared" si="305"/>
        <v/>
      </c>
      <c r="J2601" t="str">
        <f t="shared" si="306"/>
        <v/>
      </c>
      <c r="K2601" t="str">
        <f t="shared" si="307"/>
        <v/>
      </c>
      <c r="M2601">
        <f t="shared" si="302"/>
        <v>0</v>
      </c>
      <c r="N2601">
        <f t="shared" si="308"/>
        <v>0</v>
      </c>
      <c r="O2601">
        <f t="shared" ref="N2601:X2624" si="309">IF(ISERROR(IF(AND($H2601&lt;=O$6,$J2601&gt;=O$6),1,0)),"",IF(AND($H2601&lt;=O$6,$J2601&gt;=O$6),1,0))</f>
        <v>0</v>
      </c>
      <c r="P2601">
        <f t="shared" si="309"/>
        <v>0</v>
      </c>
      <c r="Q2601">
        <f t="shared" si="309"/>
        <v>0</v>
      </c>
      <c r="R2601">
        <f t="shared" si="309"/>
        <v>0</v>
      </c>
      <c r="S2601">
        <f t="shared" si="309"/>
        <v>0</v>
      </c>
      <c r="T2601">
        <f t="shared" si="309"/>
        <v>0</v>
      </c>
      <c r="U2601">
        <f t="shared" si="309"/>
        <v>0</v>
      </c>
      <c r="V2601">
        <f t="shared" si="309"/>
        <v>0</v>
      </c>
      <c r="W2601">
        <f t="shared" si="309"/>
        <v>0</v>
      </c>
      <c r="X2601">
        <f t="shared" si="309"/>
        <v>0</v>
      </c>
    </row>
    <row r="2602" spans="3:24" ht="30" customHeight="1" thickTop="1" thickBot="1" x14ac:dyDescent="0.25">
      <c r="C2602" s="108"/>
      <c r="D2602" s="108"/>
      <c r="E2602" s="115"/>
      <c r="F2602" s="115"/>
      <c r="H2602" t="str">
        <f t="shared" si="304"/>
        <v/>
      </c>
      <c r="I2602" t="str">
        <f t="shared" si="305"/>
        <v/>
      </c>
      <c r="J2602" t="str">
        <f t="shared" si="306"/>
        <v/>
      </c>
      <c r="K2602" t="str">
        <f t="shared" si="307"/>
        <v/>
      </c>
      <c r="M2602">
        <f t="shared" si="302"/>
        <v>0</v>
      </c>
      <c r="N2602">
        <f t="shared" si="309"/>
        <v>0</v>
      </c>
      <c r="O2602">
        <f t="shared" si="309"/>
        <v>0</v>
      </c>
      <c r="P2602">
        <f t="shared" si="309"/>
        <v>0</v>
      </c>
      <c r="Q2602">
        <f t="shared" si="309"/>
        <v>0</v>
      </c>
      <c r="R2602">
        <f t="shared" si="309"/>
        <v>0</v>
      </c>
      <c r="S2602">
        <f t="shared" si="309"/>
        <v>0</v>
      </c>
      <c r="T2602">
        <f t="shared" si="309"/>
        <v>0</v>
      </c>
      <c r="U2602">
        <f t="shared" si="309"/>
        <v>0</v>
      </c>
      <c r="V2602">
        <f t="shared" si="309"/>
        <v>0</v>
      </c>
      <c r="W2602">
        <f t="shared" si="309"/>
        <v>0</v>
      </c>
      <c r="X2602">
        <f t="shared" si="309"/>
        <v>0</v>
      </c>
    </row>
    <row r="2603" spans="3:24" ht="30" customHeight="1" thickTop="1" thickBot="1" x14ac:dyDescent="0.25">
      <c r="C2603" s="108"/>
      <c r="D2603" s="108"/>
      <c r="E2603" s="115"/>
      <c r="F2603" s="115"/>
      <c r="H2603" t="str">
        <f t="shared" si="304"/>
        <v/>
      </c>
      <c r="I2603" t="str">
        <f t="shared" si="305"/>
        <v/>
      </c>
      <c r="J2603" t="str">
        <f t="shared" si="306"/>
        <v/>
      </c>
      <c r="K2603" t="str">
        <f t="shared" si="307"/>
        <v/>
      </c>
      <c r="M2603">
        <f t="shared" si="302"/>
        <v>0</v>
      </c>
      <c r="N2603">
        <f t="shared" si="309"/>
        <v>0</v>
      </c>
      <c r="O2603">
        <f t="shared" si="309"/>
        <v>0</v>
      </c>
      <c r="P2603">
        <f t="shared" si="309"/>
        <v>0</v>
      </c>
      <c r="Q2603">
        <f t="shared" si="309"/>
        <v>0</v>
      </c>
      <c r="R2603">
        <f t="shared" si="309"/>
        <v>0</v>
      </c>
      <c r="S2603">
        <f t="shared" si="309"/>
        <v>0</v>
      </c>
      <c r="T2603">
        <f t="shared" si="309"/>
        <v>0</v>
      </c>
      <c r="U2603">
        <f t="shared" si="309"/>
        <v>0</v>
      </c>
      <c r="V2603">
        <f t="shared" si="309"/>
        <v>0</v>
      </c>
      <c r="W2603">
        <f t="shared" si="309"/>
        <v>0</v>
      </c>
      <c r="X2603">
        <f t="shared" si="309"/>
        <v>0</v>
      </c>
    </row>
    <row r="2604" spans="3:24" ht="30" customHeight="1" thickTop="1" thickBot="1" x14ac:dyDescent="0.25">
      <c r="C2604" s="108"/>
      <c r="D2604" s="108"/>
      <c r="E2604" s="115"/>
      <c r="F2604" s="115"/>
      <c r="H2604" t="str">
        <f t="shared" si="304"/>
        <v/>
      </c>
      <c r="I2604" t="str">
        <f t="shared" si="305"/>
        <v/>
      </c>
      <c r="J2604" t="str">
        <f t="shared" si="306"/>
        <v/>
      </c>
      <c r="K2604" t="str">
        <f t="shared" si="307"/>
        <v/>
      </c>
      <c r="M2604">
        <f t="shared" si="302"/>
        <v>0</v>
      </c>
      <c r="N2604">
        <f t="shared" si="309"/>
        <v>0</v>
      </c>
      <c r="O2604">
        <f t="shared" si="309"/>
        <v>0</v>
      </c>
      <c r="P2604">
        <f t="shared" si="309"/>
        <v>0</v>
      </c>
      <c r="Q2604">
        <f t="shared" si="309"/>
        <v>0</v>
      </c>
      <c r="R2604">
        <f t="shared" si="309"/>
        <v>0</v>
      </c>
      <c r="S2604">
        <f t="shared" si="309"/>
        <v>0</v>
      </c>
      <c r="T2604">
        <f t="shared" si="309"/>
        <v>0</v>
      </c>
      <c r="U2604">
        <f t="shared" si="309"/>
        <v>0</v>
      </c>
      <c r="V2604">
        <f t="shared" si="309"/>
        <v>0</v>
      </c>
      <c r="W2604">
        <f t="shared" si="309"/>
        <v>0</v>
      </c>
      <c r="X2604">
        <f t="shared" si="309"/>
        <v>0</v>
      </c>
    </row>
    <row r="2605" spans="3:24" ht="30" customHeight="1" thickTop="1" thickBot="1" x14ac:dyDescent="0.25">
      <c r="C2605" s="108"/>
      <c r="D2605" s="108"/>
      <c r="E2605" s="115"/>
      <c r="F2605" s="115"/>
      <c r="H2605" t="str">
        <f t="shared" si="304"/>
        <v/>
      </c>
      <c r="I2605" t="str">
        <f t="shared" si="305"/>
        <v/>
      </c>
      <c r="J2605" t="str">
        <f t="shared" si="306"/>
        <v/>
      </c>
      <c r="K2605" t="str">
        <f t="shared" si="307"/>
        <v/>
      </c>
      <c r="M2605">
        <f t="shared" si="302"/>
        <v>0</v>
      </c>
      <c r="N2605">
        <f t="shared" si="309"/>
        <v>0</v>
      </c>
      <c r="O2605">
        <f t="shared" si="309"/>
        <v>0</v>
      </c>
      <c r="P2605">
        <f t="shared" si="309"/>
        <v>0</v>
      </c>
      <c r="Q2605">
        <f t="shared" si="309"/>
        <v>0</v>
      </c>
      <c r="R2605">
        <f t="shared" si="309"/>
        <v>0</v>
      </c>
      <c r="S2605">
        <f t="shared" si="309"/>
        <v>0</v>
      </c>
      <c r="T2605">
        <f t="shared" si="309"/>
        <v>0</v>
      </c>
      <c r="U2605">
        <f t="shared" si="309"/>
        <v>0</v>
      </c>
      <c r="V2605">
        <f t="shared" si="309"/>
        <v>0</v>
      </c>
      <c r="W2605">
        <f t="shared" si="309"/>
        <v>0</v>
      </c>
      <c r="X2605">
        <f t="shared" si="309"/>
        <v>0</v>
      </c>
    </row>
    <row r="2606" spans="3:24" ht="30" customHeight="1" thickTop="1" thickBot="1" x14ac:dyDescent="0.25">
      <c r="C2606" s="108"/>
      <c r="D2606" s="108"/>
      <c r="E2606" s="115"/>
      <c r="F2606" s="115"/>
      <c r="H2606" t="str">
        <f t="shared" si="304"/>
        <v/>
      </c>
      <c r="I2606" t="str">
        <f t="shared" si="305"/>
        <v/>
      </c>
      <c r="J2606" t="str">
        <f t="shared" si="306"/>
        <v/>
      </c>
      <c r="K2606" t="str">
        <f t="shared" si="307"/>
        <v/>
      </c>
      <c r="M2606">
        <f t="shared" si="302"/>
        <v>0</v>
      </c>
      <c r="N2606">
        <f t="shared" si="309"/>
        <v>0</v>
      </c>
      <c r="O2606">
        <f t="shared" si="309"/>
        <v>0</v>
      </c>
      <c r="P2606">
        <f t="shared" si="309"/>
        <v>0</v>
      </c>
      <c r="Q2606">
        <f t="shared" si="309"/>
        <v>0</v>
      </c>
      <c r="R2606">
        <f t="shared" si="309"/>
        <v>0</v>
      </c>
      <c r="S2606">
        <f t="shared" si="309"/>
        <v>0</v>
      </c>
      <c r="T2606">
        <f t="shared" si="309"/>
        <v>0</v>
      </c>
      <c r="U2606">
        <f t="shared" si="309"/>
        <v>0</v>
      </c>
      <c r="V2606">
        <f t="shared" si="309"/>
        <v>0</v>
      </c>
      <c r="W2606">
        <f t="shared" si="309"/>
        <v>0</v>
      </c>
      <c r="X2606">
        <f t="shared" si="309"/>
        <v>0</v>
      </c>
    </row>
    <row r="2607" spans="3:24" ht="30" customHeight="1" thickTop="1" thickBot="1" x14ac:dyDescent="0.25">
      <c r="C2607" s="108"/>
      <c r="D2607" s="108"/>
      <c r="E2607" s="115"/>
      <c r="F2607" s="115"/>
      <c r="H2607" t="str">
        <f t="shared" si="304"/>
        <v/>
      </c>
      <c r="I2607" t="str">
        <f t="shared" si="305"/>
        <v/>
      </c>
      <c r="J2607" t="str">
        <f t="shared" si="306"/>
        <v/>
      </c>
      <c r="K2607" t="str">
        <f t="shared" si="307"/>
        <v/>
      </c>
      <c r="M2607">
        <f t="shared" si="302"/>
        <v>0</v>
      </c>
      <c r="N2607">
        <f t="shared" si="309"/>
        <v>0</v>
      </c>
      <c r="O2607">
        <f t="shared" si="309"/>
        <v>0</v>
      </c>
      <c r="P2607">
        <f t="shared" si="309"/>
        <v>0</v>
      </c>
      <c r="Q2607">
        <f t="shared" si="309"/>
        <v>0</v>
      </c>
      <c r="R2607">
        <f t="shared" si="309"/>
        <v>0</v>
      </c>
      <c r="S2607">
        <f t="shared" si="309"/>
        <v>0</v>
      </c>
      <c r="T2607">
        <f t="shared" si="309"/>
        <v>0</v>
      </c>
      <c r="U2607">
        <f t="shared" si="309"/>
        <v>0</v>
      </c>
      <c r="V2607">
        <f t="shared" si="309"/>
        <v>0</v>
      </c>
      <c r="W2607">
        <f t="shared" si="309"/>
        <v>0</v>
      </c>
      <c r="X2607">
        <f t="shared" si="309"/>
        <v>0</v>
      </c>
    </row>
    <row r="2608" spans="3:24" ht="30" customHeight="1" thickTop="1" thickBot="1" x14ac:dyDescent="0.25">
      <c r="C2608" s="108"/>
      <c r="D2608" s="108"/>
      <c r="E2608" s="115"/>
      <c r="F2608" s="115"/>
      <c r="H2608" t="str">
        <f t="shared" si="304"/>
        <v/>
      </c>
      <c r="I2608" t="str">
        <f t="shared" si="305"/>
        <v/>
      </c>
      <c r="J2608" t="str">
        <f t="shared" si="306"/>
        <v/>
      </c>
      <c r="K2608" t="str">
        <f t="shared" si="307"/>
        <v/>
      </c>
      <c r="M2608">
        <f t="shared" si="302"/>
        <v>0</v>
      </c>
      <c r="N2608">
        <f t="shared" si="309"/>
        <v>0</v>
      </c>
      <c r="O2608">
        <f t="shared" si="309"/>
        <v>0</v>
      </c>
      <c r="P2608">
        <f t="shared" si="309"/>
        <v>0</v>
      </c>
      <c r="Q2608">
        <f t="shared" si="309"/>
        <v>0</v>
      </c>
      <c r="R2608">
        <f t="shared" si="309"/>
        <v>0</v>
      </c>
      <c r="S2608">
        <f t="shared" si="309"/>
        <v>0</v>
      </c>
      <c r="T2608">
        <f t="shared" si="309"/>
        <v>0</v>
      </c>
      <c r="U2608">
        <f t="shared" si="309"/>
        <v>0</v>
      </c>
      <c r="V2608">
        <f t="shared" si="309"/>
        <v>0</v>
      </c>
      <c r="W2608">
        <f t="shared" si="309"/>
        <v>0</v>
      </c>
      <c r="X2608">
        <f t="shared" si="309"/>
        <v>0</v>
      </c>
    </row>
    <row r="2609" spans="3:24" ht="30" customHeight="1" thickTop="1" thickBot="1" x14ac:dyDescent="0.25">
      <c r="C2609" s="108"/>
      <c r="D2609" s="108"/>
      <c r="E2609" s="115"/>
      <c r="F2609" s="115"/>
      <c r="H2609" t="str">
        <f t="shared" si="304"/>
        <v/>
      </c>
      <c r="I2609" t="str">
        <f t="shared" si="305"/>
        <v/>
      </c>
      <c r="J2609" t="str">
        <f t="shared" si="306"/>
        <v/>
      </c>
      <c r="K2609" t="str">
        <f t="shared" si="307"/>
        <v/>
      </c>
      <c r="M2609">
        <f t="shared" si="302"/>
        <v>0</v>
      </c>
      <c r="N2609">
        <f t="shared" si="309"/>
        <v>0</v>
      </c>
      <c r="O2609">
        <f t="shared" si="309"/>
        <v>0</v>
      </c>
      <c r="P2609">
        <f t="shared" si="309"/>
        <v>0</v>
      </c>
      <c r="Q2609">
        <f t="shared" si="309"/>
        <v>0</v>
      </c>
      <c r="R2609">
        <f t="shared" si="309"/>
        <v>0</v>
      </c>
      <c r="S2609">
        <f t="shared" si="309"/>
        <v>0</v>
      </c>
      <c r="T2609">
        <f t="shared" si="309"/>
        <v>0</v>
      </c>
      <c r="U2609">
        <f t="shared" si="309"/>
        <v>0</v>
      </c>
      <c r="V2609">
        <f t="shared" si="309"/>
        <v>0</v>
      </c>
      <c r="W2609">
        <f t="shared" si="309"/>
        <v>0</v>
      </c>
      <c r="X2609">
        <f t="shared" si="309"/>
        <v>0</v>
      </c>
    </row>
    <row r="2610" spans="3:24" ht="30" customHeight="1" thickTop="1" thickBot="1" x14ac:dyDescent="0.25">
      <c r="C2610" s="108"/>
      <c r="D2610" s="108"/>
      <c r="E2610" s="115"/>
      <c r="F2610" s="115"/>
      <c r="H2610" t="str">
        <f t="shared" si="304"/>
        <v/>
      </c>
      <c r="I2610" t="str">
        <f t="shared" si="305"/>
        <v/>
      </c>
      <c r="J2610" t="str">
        <f t="shared" si="306"/>
        <v/>
      </c>
      <c r="K2610" t="str">
        <f t="shared" si="307"/>
        <v/>
      </c>
      <c r="M2610">
        <f t="shared" si="302"/>
        <v>0</v>
      </c>
      <c r="N2610">
        <f t="shared" si="309"/>
        <v>0</v>
      </c>
      <c r="O2610">
        <f t="shared" si="309"/>
        <v>0</v>
      </c>
      <c r="P2610">
        <f t="shared" si="309"/>
        <v>0</v>
      </c>
      <c r="Q2610">
        <f t="shared" si="309"/>
        <v>0</v>
      </c>
      <c r="R2610">
        <f t="shared" si="309"/>
        <v>0</v>
      </c>
      <c r="S2610">
        <f t="shared" si="309"/>
        <v>0</v>
      </c>
      <c r="T2610">
        <f t="shared" si="309"/>
        <v>0</v>
      </c>
      <c r="U2610">
        <f t="shared" si="309"/>
        <v>0</v>
      </c>
      <c r="V2610">
        <f t="shared" si="309"/>
        <v>0</v>
      </c>
      <c r="W2610">
        <f t="shared" si="309"/>
        <v>0</v>
      </c>
      <c r="X2610">
        <f t="shared" si="309"/>
        <v>0</v>
      </c>
    </row>
    <row r="2611" spans="3:24" ht="30" customHeight="1" thickTop="1" thickBot="1" x14ac:dyDescent="0.25">
      <c r="C2611" s="108"/>
      <c r="D2611" s="108"/>
      <c r="E2611" s="115"/>
      <c r="F2611" s="115"/>
      <c r="H2611" t="str">
        <f t="shared" si="304"/>
        <v/>
      </c>
      <c r="I2611" t="str">
        <f t="shared" si="305"/>
        <v/>
      </c>
      <c r="J2611" t="str">
        <f t="shared" si="306"/>
        <v/>
      </c>
      <c r="K2611" t="str">
        <f t="shared" si="307"/>
        <v/>
      </c>
      <c r="M2611">
        <f t="shared" si="302"/>
        <v>0</v>
      </c>
      <c r="N2611">
        <f t="shared" si="309"/>
        <v>0</v>
      </c>
      <c r="O2611">
        <f t="shared" si="309"/>
        <v>0</v>
      </c>
      <c r="P2611">
        <f t="shared" si="309"/>
        <v>0</v>
      </c>
      <c r="Q2611">
        <f t="shared" si="309"/>
        <v>0</v>
      </c>
      <c r="R2611">
        <f t="shared" si="309"/>
        <v>0</v>
      </c>
      <c r="S2611">
        <f t="shared" si="309"/>
        <v>0</v>
      </c>
      <c r="T2611">
        <f t="shared" si="309"/>
        <v>0</v>
      </c>
      <c r="U2611">
        <f t="shared" si="309"/>
        <v>0</v>
      </c>
      <c r="V2611">
        <f t="shared" si="309"/>
        <v>0</v>
      </c>
      <c r="W2611">
        <f t="shared" si="309"/>
        <v>0</v>
      </c>
      <c r="X2611">
        <f t="shared" si="309"/>
        <v>0</v>
      </c>
    </row>
    <row r="2612" spans="3:24" ht="30" customHeight="1" thickTop="1" thickBot="1" x14ac:dyDescent="0.25">
      <c r="C2612" s="108"/>
      <c r="D2612" s="108"/>
      <c r="E2612" s="115"/>
      <c r="F2612" s="115"/>
      <c r="H2612" t="str">
        <f t="shared" si="304"/>
        <v/>
      </c>
      <c r="I2612" t="str">
        <f t="shared" si="305"/>
        <v/>
      </c>
      <c r="J2612" t="str">
        <f t="shared" si="306"/>
        <v/>
      </c>
      <c r="K2612" t="str">
        <f t="shared" si="307"/>
        <v/>
      </c>
      <c r="M2612">
        <f t="shared" si="302"/>
        <v>0</v>
      </c>
      <c r="N2612">
        <f t="shared" si="309"/>
        <v>0</v>
      </c>
      <c r="O2612">
        <f t="shared" si="309"/>
        <v>0</v>
      </c>
      <c r="P2612">
        <f t="shared" si="309"/>
        <v>0</v>
      </c>
      <c r="Q2612">
        <f t="shared" si="309"/>
        <v>0</v>
      </c>
      <c r="R2612">
        <f t="shared" si="309"/>
        <v>0</v>
      </c>
      <c r="S2612">
        <f t="shared" si="309"/>
        <v>0</v>
      </c>
      <c r="T2612">
        <f t="shared" si="309"/>
        <v>0</v>
      </c>
      <c r="U2612">
        <f t="shared" si="309"/>
        <v>0</v>
      </c>
      <c r="V2612">
        <f t="shared" si="309"/>
        <v>0</v>
      </c>
      <c r="W2612">
        <f t="shared" si="309"/>
        <v>0</v>
      </c>
      <c r="X2612">
        <f t="shared" si="309"/>
        <v>0</v>
      </c>
    </row>
    <row r="2613" spans="3:24" ht="30" customHeight="1" thickTop="1" thickBot="1" x14ac:dyDescent="0.25">
      <c r="C2613" s="108"/>
      <c r="D2613" s="108"/>
      <c r="E2613" s="115"/>
      <c r="F2613" s="115"/>
      <c r="H2613" t="str">
        <f t="shared" si="304"/>
        <v/>
      </c>
      <c r="I2613" t="str">
        <f t="shared" si="305"/>
        <v/>
      </c>
      <c r="J2613" t="str">
        <f t="shared" si="306"/>
        <v/>
      </c>
      <c r="K2613" t="str">
        <f t="shared" si="307"/>
        <v/>
      </c>
      <c r="M2613">
        <f t="shared" si="302"/>
        <v>0</v>
      </c>
      <c r="N2613">
        <f t="shared" si="309"/>
        <v>0</v>
      </c>
      <c r="O2613">
        <f t="shared" si="309"/>
        <v>0</v>
      </c>
      <c r="P2613">
        <f t="shared" si="309"/>
        <v>0</v>
      </c>
      <c r="Q2613">
        <f t="shared" si="309"/>
        <v>0</v>
      </c>
      <c r="R2613">
        <f t="shared" si="309"/>
        <v>0</v>
      </c>
      <c r="S2613">
        <f t="shared" si="309"/>
        <v>0</v>
      </c>
      <c r="T2613">
        <f t="shared" si="309"/>
        <v>0</v>
      </c>
      <c r="U2613">
        <f t="shared" si="309"/>
        <v>0</v>
      </c>
      <c r="V2613">
        <f t="shared" si="309"/>
        <v>0</v>
      </c>
      <c r="W2613">
        <f t="shared" si="309"/>
        <v>0</v>
      </c>
      <c r="X2613">
        <f t="shared" si="309"/>
        <v>0</v>
      </c>
    </row>
    <row r="2614" spans="3:24" ht="30" customHeight="1" thickTop="1" thickBot="1" x14ac:dyDescent="0.25">
      <c r="C2614" s="108"/>
      <c r="D2614" s="108"/>
      <c r="E2614" s="115"/>
      <c r="F2614" s="115"/>
      <c r="H2614" t="str">
        <f t="shared" si="304"/>
        <v/>
      </c>
      <c r="I2614" t="str">
        <f t="shared" si="305"/>
        <v/>
      </c>
      <c r="J2614" t="str">
        <f t="shared" si="306"/>
        <v/>
      </c>
      <c r="K2614" t="str">
        <f t="shared" si="307"/>
        <v/>
      </c>
      <c r="M2614">
        <f t="shared" ref="M2614:M2677" si="310">IF(ISERROR(IF(AND($H2614&lt;=M$6,$J2614&gt;=M$6),1,0)),"",IF(AND($H2614&lt;=M$6,$J2614&gt;=M$6),1,0))</f>
        <v>0</v>
      </c>
      <c r="N2614">
        <f t="shared" si="309"/>
        <v>0</v>
      </c>
      <c r="O2614">
        <f t="shared" si="309"/>
        <v>0</v>
      </c>
      <c r="P2614">
        <f t="shared" si="309"/>
        <v>0</v>
      </c>
      <c r="Q2614">
        <f t="shared" si="309"/>
        <v>0</v>
      </c>
      <c r="R2614">
        <f t="shared" si="309"/>
        <v>0</v>
      </c>
      <c r="S2614">
        <f t="shared" si="309"/>
        <v>0</v>
      </c>
      <c r="T2614">
        <f t="shared" si="309"/>
        <v>0</v>
      </c>
      <c r="U2614">
        <f t="shared" si="309"/>
        <v>0</v>
      </c>
      <c r="V2614">
        <f t="shared" si="309"/>
        <v>0</v>
      </c>
      <c r="W2614">
        <f t="shared" si="309"/>
        <v>0</v>
      </c>
      <c r="X2614">
        <f t="shared" si="309"/>
        <v>0</v>
      </c>
    </row>
    <row r="2615" spans="3:24" ht="30" customHeight="1" thickTop="1" thickBot="1" x14ac:dyDescent="0.25">
      <c r="C2615" s="108"/>
      <c r="D2615" s="108"/>
      <c r="E2615" s="115"/>
      <c r="F2615" s="115"/>
      <c r="H2615" t="str">
        <f t="shared" si="304"/>
        <v/>
      </c>
      <c r="I2615" t="str">
        <f t="shared" si="305"/>
        <v/>
      </c>
      <c r="J2615" t="str">
        <f t="shared" si="306"/>
        <v/>
      </c>
      <c r="K2615" t="str">
        <f t="shared" si="307"/>
        <v/>
      </c>
      <c r="M2615">
        <f t="shared" si="310"/>
        <v>0</v>
      </c>
      <c r="N2615">
        <f t="shared" si="309"/>
        <v>0</v>
      </c>
      <c r="O2615">
        <f t="shared" si="309"/>
        <v>0</v>
      </c>
      <c r="P2615">
        <f t="shared" si="309"/>
        <v>0</v>
      </c>
      <c r="Q2615">
        <f t="shared" si="309"/>
        <v>0</v>
      </c>
      <c r="R2615">
        <f t="shared" si="309"/>
        <v>0</v>
      </c>
      <c r="S2615">
        <f t="shared" si="309"/>
        <v>0</v>
      </c>
      <c r="T2615">
        <f t="shared" si="309"/>
        <v>0</v>
      </c>
      <c r="U2615">
        <f t="shared" si="309"/>
        <v>0</v>
      </c>
      <c r="V2615">
        <f t="shared" si="309"/>
        <v>0</v>
      </c>
      <c r="W2615">
        <f t="shared" si="309"/>
        <v>0</v>
      </c>
      <c r="X2615">
        <f t="shared" si="309"/>
        <v>0</v>
      </c>
    </row>
    <row r="2616" spans="3:24" ht="30" customHeight="1" thickTop="1" thickBot="1" x14ac:dyDescent="0.25">
      <c r="C2616" s="108"/>
      <c r="D2616" s="108"/>
      <c r="E2616" s="115"/>
      <c r="F2616" s="115"/>
      <c r="H2616" t="str">
        <f t="shared" si="304"/>
        <v/>
      </c>
      <c r="I2616" t="str">
        <f t="shared" si="305"/>
        <v/>
      </c>
      <c r="J2616" t="str">
        <f t="shared" si="306"/>
        <v/>
      </c>
      <c r="K2616" t="str">
        <f t="shared" si="307"/>
        <v/>
      </c>
      <c r="M2616">
        <f t="shared" si="310"/>
        <v>0</v>
      </c>
      <c r="N2616">
        <f t="shared" si="309"/>
        <v>0</v>
      </c>
      <c r="O2616">
        <f t="shared" si="309"/>
        <v>0</v>
      </c>
      <c r="P2616">
        <f t="shared" si="309"/>
        <v>0</v>
      </c>
      <c r="Q2616">
        <f t="shared" si="309"/>
        <v>0</v>
      </c>
      <c r="R2616">
        <f t="shared" si="309"/>
        <v>0</v>
      </c>
      <c r="S2616">
        <f t="shared" si="309"/>
        <v>0</v>
      </c>
      <c r="T2616">
        <f t="shared" si="309"/>
        <v>0</v>
      </c>
      <c r="U2616">
        <f t="shared" si="309"/>
        <v>0</v>
      </c>
      <c r="V2616">
        <f t="shared" si="309"/>
        <v>0</v>
      </c>
      <c r="W2616">
        <f t="shared" si="309"/>
        <v>0</v>
      </c>
      <c r="X2616">
        <f t="shared" si="309"/>
        <v>0</v>
      </c>
    </row>
    <row r="2617" spans="3:24" ht="30" customHeight="1" thickTop="1" thickBot="1" x14ac:dyDescent="0.25">
      <c r="C2617" s="108"/>
      <c r="D2617" s="108"/>
      <c r="E2617" s="115"/>
      <c r="F2617" s="115"/>
      <c r="H2617" t="str">
        <f t="shared" si="304"/>
        <v/>
      </c>
      <c r="I2617" t="str">
        <f t="shared" si="305"/>
        <v/>
      </c>
      <c r="J2617" t="str">
        <f t="shared" si="306"/>
        <v/>
      </c>
      <c r="K2617" t="str">
        <f t="shared" si="307"/>
        <v/>
      </c>
      <c r="M2617">
        <f t="shared" si="310"/>
        <v>0</v>
      </c>
      <c r="N2617">
        <f t="shared" si="309"/>
        <v>0</v>
      </c>
      <c r="O2617">
        <f t="shared" si="309"/>
        <v>0</v>
      </c>
      <c r="P2617">
        <f t="shared" si="309"/>
        <v>0</v>
      </c>
      <c r="Q2617">
        <f t="shared" si="309"/>
        <v>0</v>
      </c>
      <c r="R2617">
        <f t="shared" si="309"/>
        <v>0</v>
      </c>
      <c r="S2617">
        <f t="shared" si="309"/>
        <v>0</v>
      </c>
      <c r="T2617">
        <f t="shared" si="309"/>
        <v>0</v>
      </c>
      <c r="U2617">
        <f t="shared" si="309"/>
        <v>0</v>
      </c>
      <c r="V2617">
        <f t="shared" si="309"/>
        <v>0</v>
      </c>
      <c r="W2617">
        <f t="shared" si="309"/>
        <v>0</v>
      </c>
      <c r="X2617">
        <f t="shared" si="309"/>
        <v>0</v>
      </c>
    </row>
    <row r="2618" spans="3:24" ht="30" customHeight="1" thickTop="1" thickBot="1" x14ac:dyDescent="0.25">
      <c r="C2618" s="108"/>
      <c r="D2618" s="108"/>
      <c r="E2618" s="115"/>
      <c r="F2618" s="115"/>
      <c r="H2618" t="str">
        <f t="shared" si="304"/>
        <v/>
      </c>
      <c r="I2618" t="str">
        <f t="shared" si="305"/>
        <v/>
      </c>
      <c r="J2618" t="str">
        <f t="shared" si="306"/>
        <v/>
      </c>
      <c r="K2618" t="str">
        <f t="shared" si="307"/>
        <v/>
      </c>
      <c r="M2618">
        <f t="shared" si="310"/>
        <v>0</v>
      </c>
      <c r="N2618">
        <f t="shared" si="309"/>
        <v>0</v>
      </c>
      <c r="O2618">
        <f t="shared" si="309"/>
        <v>0</v>
      </c>
      <c r="P2618">
        <f t="shared" si="309"/>
        <v>0</v>
      </c>
      <c r="Q2618">
        <f t="shared" si="309"/>
        <v>0</v>
      </c>
      <c r="R2618">
        <f t="shared" si="309"/>
        <v>0</v>
      </c>
      <c r="S2618">
        <f t="shared" si="309"/>
        <v>0</v>
      </c>
      <c r="T2618">
        <f t="shared" si="309"/>
        <v>0</v>
      </c>
      <c r="U2618">
        <f t="shared" si="309"/>
        <v>0</v>
      </c>
      <c r="V2618">
        <f t="shared" si="309"/>
        <v>0</v>
      </c>
      <c r="W2618">
        <f t="shared" si="309"/>
        <v>0</v>
      </c>
      <c r="X2618">
        <f t="shared" si="309"/>
        <v>0</v>
      </c>
    </row>
    <row r="2619" spans="3:24" ht="30" customHeight="1" thickTop="1" thickBot="1" x14ac:dyDescent="0.25">
      <c r="C2619" s="108"/>
      <c r="D2619" s="108"/>
      <c r="E2619" s="115"/>
      <c r="F2619" s="115"/>
      <c r="H2619" t="str">
        <f t="shared" si="304"/>
        <v/>
      </c>
      <c r="I2619" t="str">
        <f t="shared" si="305"/>
        <v/>
      </c>
      <c r="J2619" t="str">
        <f t="shared" si="306"/>
        <v/>
      </c>
      <c r="K2619" t="str">
        <f t="shared" si="307"/>
        <v/>
      </c>
      <c r="M2619">
        <f t="shared" si="310"/>
        <v>0</v>
      </c>
      <c r="N2619">
        <f t="shared" si="309"/>
        <v>0</v>
      </c>
      <c r="O2619">
        <f t="shared" si="309"/>
        <v>0</v>
      </c>
      <c r="P2619">
        <f t="shared" si="309"/>
        <v>0</v>
      </c>
      <c r="Q2619">
        <f t="shared" si="309"/>
        <v>0</v>
      </c>
      <c r="R2619">
        <f t="shared" si="309"/>
        <v>0</v>
      </c>
      <c r="S2619">
        <f t="shared" si="309"/>
        <v>0</v>
      </c>
      <c r="T2619">
        <f t="shared" si="309"/>
        <v>0</v>
      </c>
      <c r="U2619">
        <f t="shared" si="309"/>
        <v>0</v>
      </c>
      <c r="V2619">
        <f t="shared" si="309"/>
        <v>0</v>
      </c>
      <c r="W2619">
        <f t="shared" si="309"/>
        <v>0</v>
      </c>
      <c r="X2619">
        <f t="shared" si="309"/>
        <v>0</v>
      </c>
    </row>
    <row r="2620" spans="3:24" ht="30" customHeight="1" thickTop="1" thickBot="1" x14ac:dyDescent="0.25">
      <c r="C2620" s="108"/>
      <c r="D2620" s="108"/>
      <c r="E2620" s="115"/>
      <c r="F2620" s="115"/>
      <c r="H2620" t="str">
        <f t="shared" si="304"/>
        <v/>
      </c>
      <c r="I2620" t="str">
        <f t="shared" si="305"/>
        <v/>
      </c>
      <c r="J2620" t="str">
        <f t="shared" si="306"/>
        <v/>
      </c>
      <c r="K2620" t="str">
        <f t="shared" si="307"/>
        <v/>
      </c>
      <c r="M2620">
        <f t="shared" si="310"/>
        <v>0</v>
      </c>
      <c r="N2620">
        <f t="shared" si="309"/>
        <v>0</v>
      </c>
      <c r="O2620">
        <f t="shared" si="309"/>
        <v>0</v>
      </c>
      <c r="P2620">
        <f t="shared" si="309"/>
        <v>0</v>
      </c>
      <c r="Q2620">
        <f t="shared" si="309"/>
        <v>0</v>
      </c>
      <c r="R2620">
        <f t="shared" si="309"/>
        <v>0</v>
      </c>
      <c r="S2620">
        <f t="shared" si="309"/>
        <v>0</v>
      </c>
      <c r="T2620">
        <f t="shared" si="309"/>
        <v>0</v>
      </c>
      <c r="U2620">
        <f t="shared" si="309"/>
        <v>0</v>
      </c>
      <c r="V2620">
        <f t="shared" si="309"/>
        <v>0</v>
      </c>
      <c r="W2620">
        <f t="shared" si="309"/>
        <v>0</v>
      </c>
      <c r="X2620">
        <f t="shared" si="309"/>
        <v>0</v>
      </c>
    </row>
    <row r="2621" spans="3:24" ht="30" customHeight="1" thickTop="1" thickBot="1" x14ac:dyDescent="0.25">
      <c r="C2621" s="108"/>
      <c r="D2621" s="108"/>
      <c r="E2621" s="115"/>
      <c r="F2621" s="115"/>
      <c r="H2621" t="str">
        <f t="shared" si="304"/>
        <v/>
      </c>
      <c r="I2621" t="str">
        <f t="shared" si="305"/>
        <v/>
      </c>
      <c r="J2621" t="str">
        <f t="shared" si="306"/>
        <v/>
      </c>
      <c r="K2621" t="str">
        <f t="shared" si="307"/>
        <v/>
      </c>
      <c r="M2621">
        <f t="shared" si="310"/>
        <v>0</v>
      </c>
      <c r="N2621">
        <f t="shared" si="309"/>
        <v>0</v>
      </c>
      <c r="O2621">
        <f t="shared" si="309"/>
        <v>0</v>
      </c>
      <c r="P2621">
        <f t="shared" si="309"/>
        <v>0</v>
      </c>
      <c r="Q2621">
        <f t="shared" si="309"/>
        <v>0</v>
      </c>
      <c r="R2621">
        <f t="shared" si="309"/>
        <v>0</v>
      </c>
      <c r="S2621">
        <f t="shared" si="309"/>
        <v>0</v>
      </c>
      <c r="T2621">
        <f t="shared" si="309"/>
        <v>0</v>
      </c>
      <c r="U2621">
        <f t="shared" si="309"/>
        <v>0</v>
      </c>
      <c r="V2621">
        <f t="shared" si="309"/>
        <v>0</v>
      </c>
      <c r="W2621">
        <f t="shared" si="309"/>
        <v>0</v>
      </c>
      <c r="X2621">
        <f t="shared" si="309"/>
        <v>0</v>
      </c>
    </row>
    <row r="2622" spans="3:24" ht="30" customHeight="1" thickTop="1" thickBot="1" x14ac:dyDescent="0.25">
      <c r="C2622" s="108"/>
      <c r="D2622" s="108"/>
      <c r="E2622" s="115"/>
      <c r="F2622" s="115"/>
      <c r="H2622" t="str">
        <f t="shared" si="304"/>
        <v/>
      </c>
      <c r="I2622" t="str">
        <f t="shared" si="305"/>
        <v/>
      </c>
      <c r="J2622" t="str">
        <f t="shared" si="306"/>
        <v/>
      </c>
      <c r="K2622" t="str">
        <f t="shared" si="307"/>
        <v/>
      </c>
      <c r="M2622">
        <f t="shared" si="310"/>
        <v>0</v>
      </c>
      <c r="N2622">
        <f t="shared" si="309"/>
        <v>0</v>
      </c>
      <c r="O2622">
        <f t="shared" si="309"/>
        <v>0</v>
      </c>
      <c r="P2622">
        <f t="shared" si="309"/>
        <v>0</v>
      </c>
      <c r="Q2622">
        <f t="shared" si="309"/>
        <v>0</v>
      </c>
      <c r="R2622">
        <f t="shared" si="309"/>
        <v>0</v>
      </c>
      <c r="S2622">
        <f t="shared" si="309"/>
        <v>0</v>
      </c>
      <c r="T2622">
        <f t="shared" si="309"/>
        <v>0</v>
      </c>
      <c r="U2622">
        <f t="shared" si="309"/>
        <v>0</v>
      </c>
      <c r="V2622">
        <f t="shared" si="309"/>
        <v>0</v>
      </c>
      <c r="W2622">
        <f t="shared" si="309"/>
        <v>0</v>
      </c>
      <c r="X2622">
        <f t="shared" si="309"/>
        <v>0</v>
      </c>
    </row>
    <row r="2623" spans="3:24" ht="30" customHeight="1" thickTop="1" thickBot="1" x14ac:dyDescent="0.25">
      <c r="C2623" s="108"/>
      <c r="D2623" s="108"/>
      <c r="E2623" s="115"/>
      <c r="F2623" s="115"/>
      <c r="H2623" t="str">
        <f t="shared" si="304"/>
        <v/>
      </c>
      <c r="I2623" t="str">
        <f t="shared" si="305"/>
        <v/>
      </c>
      <c r="J2623" t="str">
        <f t="shared" si="306"/>
        <v/>
      </c>
      <c r="K2623" t="str">
        <f t="shared" si="307"/>
        <v/>
      </c>
      <c r="M2623">
        <f t="shared" si="310"/>
        <v>0</v>
      </c>
      <c r="N2623">
        <f t="shared" si="309"/>
        <v>0</v>
      </c>
      <c r="O2623">
        <f t="shared" si="309"/>
        <v>0</v>
      </c>
      <c r="P2623">
        <f t="shared" si="309"/>
        <v>0</v>
      </c>
      <c r="Q2623">
        <f t="shared" si="309"/>
        <v>0</v>
      </c>
      <c r="R2623">
        <f t="shared" si="309"/>
        <v>0</v>
      </c>
      <c r="S2623">
        <f t="shared" si="309"/>
        <v>0</v>
      </c>
      <c r="T2623">
        <f t="shared" si="309"/>
        <v>0</v>
      </c>
      <c r="U2623">
        <f t="shared" si="309"/>
        <v>0</v>
      </c>
      <c r="V2623">
        <f t="shared" si="309"/>
        <v>0</v>
      </c>
      <c r="W2623">
        <f t="shared" si="309"/>
        <v>0</v>
      </c>
      <c r="X2623">
        <f t="shared" si="309"/>
        <v>0</v>
      </c>
    </row>
    <row r="2624" spans="3:24" ht="30" customHeight="1" thickTop="1" thickBot="1" x14ac:dyDescent="0.25">
      <c r="C2624" s="108"/>
      <c r="D2624" s="108"/>
      <c r="E2624" s="115"/>
      <c r="F2624" s="115"/>
      <c r="H2624" t="str">
        <f t="shared" si="304"/>
        <v/>
      </c>
      <c r="I2624" t="str">
        <f t="shared" si="305"/>
        <v/>
      </c>
      <c r="J2624" t="str">
        <f t="shared" si="306"/>
        <v/>
      </c>
      <c r="K2624" t="str">
        <f t="shared" si="307"/>
        <v/>
      </c>
      <c r="M2624">
        <f t="shared" si="310"/>
        <v>0</v>
      </c>
      <c r="N2624">
        <f t="shared" si="309"/>
        <v>0</v>
      </c>
      <c r="O2624">
        <f t="shared" si="309"/>
        <v>0</v>
      </c>
      <c r="P2624">
        <f t="shared" si="309"/>
        <v>0</v>
      </c>
      <c r="Q2624">
        <f t="shared" ref="N2624:X2647" si="311">IF(ISERROR(IF(AND($H2624&lt;=Q$6,$J2624&gt;=Q$6),1,0)),"",IF(AND($H2624&lt;=Q$6,$J2624&gt;=Q$6),1,0))</f>
        <v>0</v>
      </c>
      <c r="R2624">
        <f t="shared" si="311"/>
        <v>0</v>
      </c>
      <c r="S2624">
        <f t="shared" si="311"/>
        <v>0</v>
      </c>
      <c r="T2624">
        <f t="shared" si="311"/>
        <v>0</v>
      </c>
      <c r="U2624">
        <f t="shared" si="311"/>
        <v>0</v>
      </c>
      <c r="V2624">
        <f t="shared" si="311"/>
        <v>0</v>
      </c>
      <c r="W2624">
        <f t="shared" si="311"/>
        <v>0</v>
      </c>
      <c r="X2624">
        <f t="shared" si="311"/>
        <v>0</v>
      </c>
    </row>
    <row r="2625" spans="3:24" ht="30" customHeight="1" thickTop="1" thickBot="1" x14ac:dyDescent="0.25">
      <c r="C2625" s="108"/>
      <c r="D2625" s="108"/>
      <c r="E2625" s="115"/>
      <c r="F2625" s="115"/>
      <c r="H2625" t="str">
        <f t="shared" si="304"/>
        <v/>
      </c>
      <c r="I2625" t="str">
        <f t="shared" si="305"/>
        <v/>
      </c>
      <c r="J2625" t="str">
        <f t="shared" si="306"/>
        <v/>
      </c>
      <c r="K2625" t="str">
        <f t="shared" si="307"/>
        <v/>
      </c>
      <c r="M2625">
        <f t="shared" si="310"/>
        <v>0</v>
      </c>
      <c r="N2625">
        <f t="shared" si="311"/>
        <v>0</v>
      </c>
      <c r="O2625">
        <f t="shared" si="311"/>
        <v>0</v>
      </c>
      <c r="P2625">
        <f t="shared" si="311"/>
        <v>0</v>
      </c>
      <c r="Q2625">
        <f t="shared" si="311"/>
        <v>0</v>
      </c>
      <c r="R2625">
        <f t="shared" si="311"/>
        <v>0</v>
      </c>
      <c r="S2625">
        <f t="shared" si="311"/>
        <v>0</v>
      </c>
      <c r="T2625">
        <f t="shared" si="311"/>
        <v>0</v>
      </c>
      <c r="U2625">
        <f t="shared" si="311"/>
        <v>0</v>
      </c>
      <c r="V2625">
        <f t="shared" si="311"/>
        <v>0</v>
      </c>
      <c r="W2625">
        <f t="shared" si="311"/>
        <v>0</v>
      </c>
      <c r="X2625">
        <f t="shared" si="311"/>
        <v>0</v>
      </c>
    </row>
    <row r="2626" spans="3:24" ht="30" customHeight="1" thickTop="1" thickBot="1" x14ac:dyDescent="0.25">
      <c r="C2626" s="108"/>
      <c r="D2626" s="108"/>
      <c r="E2626" s="115"/>
      <c r="F2626" s="115"/>
      <c r="H2626" t="str">
        <f t="shared" si="304"/>
        <v/>
      </c>
      <c r="I2626" t="str">
        <f t="shared" si="305"/>
        <v/>
      </c>
      <c r="J2626" t="str">
        <f t="shared" si="306"/>
        <v/>
      </c>
      <c r="K2626" t="str">
        <f t="shared" si="307"/>
        <v/>
      </c>
      <c r="M2626">
        <f t="shared" si="310"/>
        <v>0</v>
      </c>
      <c r="N2626">
        <f t="shared" si="311"/>
        <v>0</v>
      </c>
      <c r="O2626">
        <f t="shared" si="311"/>
        <v>0</v>
      </c>
      <c r="P2626">
        <f t="shared" si="311"/>
        <v>0</v>
      </c>
      <c r="Q2626">
        <f t="shared" si="311"/>
        <v>0</v>
      </c>
      <c r="R2626">
        <f t="shared" si="311"/>
        <v>0</v>
      </c>
      <c r="S2626">
        <f t="shared" si="311"/>
        <v>0</v>
      </c>
      <c r="T2626">
        <f t="shared" si="311"/>
        <v>0</v>
      </c>
      <c r="U2626">
        <f t="shared" si="311"/>
        <v>0</v>
      </c>
      <c r="V2626">
        <f t="shared" si="311"/>
        <v>0</v>
      </c>
      <c r="W2626">
        <f t="shared" si="311"/>
        <v>0</v>
      </c>
      <c r="X2626">
        <f t="shared" si="311"/>
        <v>0</v>
      </c>
    </row>
    <row r="2627" spans="3:24" ht="30" customHeight="1" thickTop="1" thickBot="1" x14ac:dyDescent="0.25">
      <c r="C2627" s="108"/>
      <c r="D2627" s="108"/>
      <c r="E2627" s="115"/>
      <c r="F2627" s="115"/>
      <c r="H2627" t="str">
        <f t="shared" si="304"/>
        <v/>
      </c>
      <c r="I2627" t="str">
        <f t="shared" si="305"/>
        <v/>
      </c>
      <c r="J2627" t="str">
        <f t="shared" si="306"/>
        <v/>
      </c>
      <c r="K2627" t="str">
        <f t="shared" si="307"/>
        <v/>
      </c>
      <c r="M2627">
        <f t="shared" si="310"/>
        <v>0</v>
      </c>
      <c r="N2627">
        <f t="shared" si="311"/>
        <v>0</v>
      </c>
      <c r="O2627">
        <f t="shared" si="311"/>
        <v>0</v>
      </c>
      <c r="P2627">
        <f t="shared" si="311"/>
        <v>0</v>
      </c>
      <c r="Q2627">
        <f t="shared" si="311"/>
        <v>0</v>
      </c>
      <c r="R2627">
        <f t="shared" si="311"/>
        <v>0</v>
      </c>
      <c r="S2627">
        <f t="shared" si="311"/>
        <v>0</v>
      </c>
      <c r="T2627">
        <f t="shared" si="311"/>
        <v>0</v>
      </c>
      <c r="U2627">
        <f t="shared" si="311"/>
        <v>0</v>
      </c>
      <c r="V2627">
        <f t="shared" si="311"/>
        <v>0</v>
      </c>
      <c r="W2627">
        <f t="shared" si="311"/>
        <v>0</v>
      </c>
      <c r="X2627">
        <f t="shared" si="311"/>
        <v>0</v>
      </c>
    </row>
    <row r="2628" spans="3:24" ht="30" customHeight="1" thickTop="1" thickBot="1" x14ac:dyDescent="0.25">
      <c r="C2628" s="108"/>
      <c r="D2628" s="108"/>
      <c r="E2628" s="115"/>
      <c r="F2628" s="115"/>
      <c r="H2628" t="str">
        <f t="shared" si="304"/>
        <v/>
      </c>
      <c r="I2628" t="str">
        <f t="shared" si="305"/>
        <v/>
      </c>
      <c r="J2628" t="str">
        <f t="shared" si="306"/>
        <v/>
      </c>
      <c r="K2628" t="str">
        <f t="shared" si="307"/>
        <v/>
      </c>
      <c r="M2628">
        <f t="shared" si="310"/>
        <v>0</v>
      </c>
      <c r="N2628">
        <f t="shared" si="311"/>
        <v>0</v>
      </c>
      <c r="O2628">
        <f t="shared" si="311"/>
        <v>0</v>
      </c>
      <c r="P2628">
        <f t="shared" si="311"/>
        <v>0</v>
      </c>
      <c r="Q2628">
        <f t="shared" si="311"/>
        <v>0</v>
      </c>
      <c r="R2628">
        <f t="shared" si="311"/>
        <v>0</v>
      </c>
      <c r="S2628">
        <f t="shared" si="311"/>
        <v>0</v>
      </c>
      <c r="T2628">
        <f t="shared" si="311"/>
        <v>0</v>
      </c>
      <c r="U2628">
        <f t="shared" si="311"/>
        <v>0</v>
      </c>
      <c r="V2628">
        <f t="shared" si="311"/>
        <v>0</v>
      </c>
      <c r="W2628">
        <f t="shared" si="311"/>
        <v>0</v>
      </c>
      <c r="X2628">
        <f t="shared" si="311"/>
        <v>0</v>
      </c>
    </row>
    <row r="2629" spans="3:24" ht="30" customHeight="1" thickTop="1" thickBot="1" x14ac:dyDescent="0.25">
      <c r="C2629" s="108"/>
      <c r="D2629" s="108"/>
      <c r="E2629" s="115"/>
      <c r="F2629" s="115"/>
      <c r="H2629" t="str">
        <f t="shared" si="304"/>
        <v/>
      </c>
      <c r="I2629" t="str">
        <f t="shared" si="305"/>
        <v/>
      </c>
      <c r="J2629" t="str">
        <f t="shared" si="306"/>
        <v/>
      </c>
      <c r="K2629" t="str">
        <f t="shared" si="307"/>
        <v/>
      </c>
      <c r="M2629">
        <f t="shared" si="310"/>
        <v>0</v>
      </c>
      <c r="N2629">
        <f t="shared" si="311"/>
        <v>0</v>
      </c>
      <c r="O2629">
        <f t="shared" si="311"/>
        <v>0</v>
      </c>
      <c r="P2629">
        <f t="shared" si="311"/>
        <v>0</v>
      </c>
      <c r="Q2629">
        <f t="shared" si="311"/>
        <v>0</v>
      </c>
      <c r="R2629">
        <f t="shared" si="311"/>
        <v>0</v>
      </c>
      <c r="S2629">
        <f t="shared" si="311"/>
        <v>0</v>
      </c>
      <c r="T2629">
        <f t="shared" si="311"/>
        <v>0</v>
      </c>
      <c r="U2629">
        <f t="shared" si="311"/>
        <v>0</v>
      </c>
      <c r="V2629">
        <f t="shared" si="311"/>
        <v>0</v>
      </c>
      <c r="W2629">
        <f t="shared" si="311"/>
        <v>0</v>
      </c>
      <c r="X2629">
        <f t="shared" si="311"/>
        <v>0</v>
      </c>
    </row>
    <row r="2630" spans="3:24" ht="30" customHeight="1" thickTop="1" thickBot="1" x14ac:dyDescent="0.25">
      <c r="C2630" s="108"/>
      <c r="D2630" s="108"/>
      <c r="E2630" s="115"/>
      <c r="F2630" s="115"/>
      <c r="H2630" t="str">
        <f t="shared" si="304"/>
        <v/>
      </c>
      <c r="I2630" t="str">
        <f t="shared" si="305"/>
        <v/>
      </c>
      <c r="J2630" t="str">
        <f t="shared" si="306"/>
        <v/>
      </c>
      <c r="K2630" t="str">
        <f t="shared" si="307"/>
        <v/>
      </c>
      <c r="M2630">
        <f t="shared" si="310"/>
        <v>0</v>
      </c>
      <c r="N2630">
        <f t="shared" si="311"/>
        <v>0</v>
      </c>
      <c r="O2630">
        <f t="shared" si="311"/>
        <v>0</v>
      </c>
      <c r="P2630">
        <f t="shared" si="311"/>
        <v>0</v>
      </c>
      <c r="Q2630">
        <f t="shared" si="311"/>
        <v>0</v>
      </c>
      <c r="R2630">
        <f t="shared" si="311"/>
        <v>0</v>
      </c>
      <c r="S2630">
        <f t="shared" si="311"/>
        <v>0</v>
      </c>
      <c r="T2630">
        <f t="shared" si="311"/>
        <v>0</v>
      </c>
      <c r="U2630">
        <f t="shared" si="311"/>
        <v>0</v>
      </c>
      <c r="V2630">
        <f t="shared" si="311"/>
        <v>0</v>
      </c>
      <c r="W2630">
        <f t="shared" si="311"/>
        <v>0</v>
      </c>
      <c r="X2630">
        <f t="shared" si="311"/>
        <v>0</v>
      </c>
    </row>
    <row r="2631" spans="3:24" ht="30" customHeight="1" thickTop="1" thickBot="1" x14ac:dyDescent="0.25">
      <c r="C2631" s="108"/>
      <c r="D2631" s="108"/>
      <c r="E2631" s="115"/>
      <c r="F2631" s="115"/>
      <c r="H2631" t="str">
        <f t="shared" si="304"/>
        <v/>
      </c>
      <c r="I2631" t="str">
        <f t="shared" si="305"/>
        <v/>
      </c>
      <c r="J2631" t="str">
        <f t="shared" si="306"/>
        <v/>
      </c>
      <c r="K2631" t="str">
        <f t="shared" si="307"/>
        <v/>
      </c>
      <c r="M2631">
        <f t="shared" si="310"/>
        <v>0</v>
      </c>
      <c r="N2631">
        <f t="shared" si="311"/>
        <v>0</v>
      </c>
      <c r="O2631">
        <f t="shared" si="311"/>
        <v>0</v>
      </c>
      <c r="P2631">
        <f t="shared" si="311"/>
        <v>0</v>
      </c>
      <c r="Q2631">
        <f t="shared" si="311"/>
        <v>0</v>
      </c>
      <c r="R2631">
        <f t="shared" si="311"/>
        <v>0</v>
      </c>
      <c r="S2631">
        <f t="shared" si="311"/>
        <v>0</v>
      </c>
      <c r="T2631">
        <f t="shared" si="311"/>
        <v>0</v>
      </c>
      <c r="U2631">
        <f t="shared" si="311"/>
        <v>0</v>
      </c>
      <c r="V2631">
        <f t="shared" si="311"/>
        <v>0</v>
      </c>
      <c r="W2631">
        <f t="shared" si="311"/>
        <v>0</v>
      </c>
      <c r="X2631">
        <f t="shared" si="311"/>
        <v>0</v>
      </c>
    </row>
    <row r="2632" spans="3:24" ht="30" customHeight="1" thickTop="1" thickBot="1" x14ac:dyDescent="0.25">
      <c r="C2632" s="108"/>
      <c r="D2632" s="108"/>
      <c r="E2632" s="115"/>
      <c r="F2632" s="115"/>
      <c r="H2632" t="str">
        <f t="shared" si="304"/>
        <v/>
      </c>
      <c r="I2632" t="str">
        <f t="shared" si="305"/>
        <v/>
      </c>
      <c r="J2632" t="str">
        <f t="shared" si="306"/>
        <v/>
      </c>
      <c r="K2632" t="str">
        <f t="shared" si="307"/>
        <v/>
      </c>
      <c r="M2632">
        <f t="shared" si="310"/>
        <v>0</v>
      </c>
      <c r="N2632">
        <f t="shared" si="311"/>
        <v>0</v>
      </c>
      <c r="O2632">
        <f t="shared" si="311"/>
        <v>0</v>
      </c>
      <c r="P2632">
        <f t="shared" si="311"/>
        <v>0</v>
      </c>
      <c r="Q2632">
        <f t="shared" si="311"/>
        <v>0</v>
      </c>
      <c r="R2632">
        <f t="shared" si="311"/>
        <v>0</v>
      </c>
      <c r="S2632">
        <f t="shared" si="311"/>
        <v>0</v>
      </c>
      <c r="T2632">
        <f t="shared" si="311"/>
        <v>0</v>
      </c>
      <c r="U2632">
        <f t="shared" si="311"/>
        <v>0</v>
      </c>
      <c r="V2632">
        <f t="shared" si="311"/>
        <v>0</v>
      </c>
      <c r="W2632">
        <f t="shared" si="311"/>
        <v>0</v>
      </c>
      <c r="X2632">
        <f t="shared" si="311"/>
        <v>0</v>
      </c>
    </row>
    <row r="2633" spans="3:24" ht="30" customHeight="1" thickTop="1" thickBot="1" x14ac:dyDescent="0.25">
      <c r="C2633" s="108"/>
      <c r="D2633" s="108"/>
      <c r="E2633" s="115"/>
      <c r="F2633" s="115"/>
      <c r="H2633" t="str">
        <f t="shared" ref="H2633:H2696" si="312">IF(ISERROR(IF(E2633="","",MONTH(E2633))),"",IF(E2633="","",MONTH(E2633)))</f>
        <v/>
      </c>
      <c r="I2633" t="str">
        <f t="shared" ref="I2633:I2696" si="313">IF(ISERROR(IF(E2633="","",YEAR(E2633))),"",IF(E2633="","",YEAR(E2633)))</f>
        <v/>
      </c>
      <c r="J2633" t="str">
        <f t="shared" ref="J2633:J2696" si="314">IF(ISERROR(IF(F2633="","",MONTH(F2633))),"",IF(F2633="","",MONTH(F2633)))</f>
        <v/>
      </c>
      <c r="K2633" t="str">
        <f t="shared" ref="K2633:K2696" si="315">IF(ISERROR(IF(F2633="","",YEAR(F2633))),"",IF(F2633="","",YEAR(F2633)))</f>
        <v/>
      </c>
      <c r="M2633">
        <f t="shared" si="310"/>
        <v>0</v>
      </c>
      <c r="N2633">
        <f t="shared" si="311"/>
        <v>0</v>
      </c>
      <c r="O2633">
        <f t="shared" si="311"/>
        <v>0</v>
      </c>
      <c r="P2633">
        <f t="shared" si="311"/>
        <v>0</v>
      </c>
      <c r="Q2633">
        <f t="shared" si="311"/>
        <v>0</v>
      </c>
      <c r="R2633">
        <f t="shared" si="311"/>
        <v>0</v>
      </c>
      <c r="S2633">
        <f t="shared" si="311"/>
        <v>0</v>
      </c>
      <c r="T2633">
        <f t="shared" si="311"/>
        <v>0</v>
      </c>
      <c r="U2633">
        <f t="shared" si="311"/>
        <v>0</v>
      </c>
      <c r="V2633">
        <f t="shared" si="311"/>
        <v>0</v>
      </c>
      <c r="W2633">
        <f t="shared" si="311"/>
        <v>0</v>
      </c>
      <c r="X2633">
        <f t="shared" si="311"/>
        <v>0</v>
      </c>
    </row>
    <row r="2634" spans="3:24" ht="30" customHeight="1" thickTop="1" thickBot="1" x14ac:dyDescent="0.25">
      <c r="C2634" s="108"/>
      <c r="D2634" s="108"/>
      <c r="E2634" s="115"/>
      <c r="F2634" s="115"/>
      <c r="H2634" t="str">
        <f t="shared" si="312"/>
        <v/>
      </c>
      <c r="I2634" t="str">
        <f t="shared" si="313"/>
        <v/>
      </c>
      <c r="J2634" t="str">
        <f t="shared" si="314"/>
        <v/>
      </c>
      <c r="K2634" t="str">
        <f t="shared" si="315"/>
        <v/>
      </c>
      <c r="M2634">
        <f t="shared" si="310"/>
        <v>0</v>
      </c>
      <c r="N2634">
        <f t="shared" si="311"/>
        <v>0</v>
      </c>
      <c r="O2634">
        <f t="shared" si="311"/>
        <v>0</v>
      </c>
      <c r="P2634">
        <f t="shared" si="311"/>
        <v>0</v>
      </c>
      <c r="Q2634">
        <f t="shared" si="311"/>
        <v>0</v>
      </c>
      <c r="R2634">
        <f t="shared" si="311"/>
        <v>0</v>
      </c>
      <c r="S2634">
        <f t="shared" si="311"/>
        <v>0</v>
      </c>
      <c r="T2634">
        <f t="shared" si="311"/>
        <v>0</v>
      </c>
      <c r="U2634">
        <f t="shared" si="311"/>
        <v>0</v>
      </c>
      <c r="V2634">
        <f t="shared" si="311"/>
        <v>0</v>
      </c>
      <c r="W2634">
        <f t="shared" si="311"/>
        <v>0</v>
      </c>
      <c r="X2634">
        <f t="shared" si="311"/>
        <v>0</v>
      </c>
    </row>
    <row r="2635" spans="3:24" ht="30" customHeight="1" thickTop="1" thickBot="1" x14ac:dyDescent="0.25">
      <c r="C2635" s="108"/>
      <c r="D2635" s="108"/>
      <c r="E2635" s="115"/>
      <c r="F2635" s="115"/>
      <c r="H2635" t="str">
        <f t="shared" si="312"/>
        <v/>
      </c>
      <c r="I2635" t="str">
        <f t="shared" si="313"/>
        <v/>
      </c>
      <c r="J2635" t="str">
        <f t="shared" si="314"/>
        <v/>
      </c>
      <c r="K2635" t="str">
        <f t="shared" si="315"/>
        <v/>
      </c>
      <c r="M2635">
        <f t="shared" si="310"/>
        <v>0</v>
      </c>
      <c r="N2635">
        <f t="shared" si="311"/>
        <v>0</v>
      </c>
      <c r="O2635">
        <f t="shared" si="311"/>
        <v>0</v>
      </c>
      <c r="P2635">
        <f t="shared" si="311"/>
        <v>0</v>
      </c>
      <c r="Q2635">
        <f t="shared" si="311"/>
        <v>0</v>
      </c>
      <c r="R2635">
        <f t="shared" si="311"/>
        <v>0</v>
      </c>
      <c r="S2635">
        <f t="shared" si="311"/>
        <v>0</v>
      </c>
      <c r="T2635">
        <f t="shared" si="311"/>
        <v>0</v>
      </c>
      <c r="U2635">
        <f t="shared" si="311"/>
        <v>0</v>
      </c>
      <c r="V2635">
        <f t="shared" si="311"/>
        <v>0</v>
      </c>
      <c r="W2635">
        <f t="shared" si="311"/>
        <v>0</v>
      </c>
      <c r="X2635">
        <f t="shared" si="311"/>
        <v>0</v>
      </c>
    </row>
    <row r="2636" spans="3:24" ht="30" customHeight="1" thickTop="1" thickBot="1" x14ac:dyDescent="0.25">
      <c r="C2636" s="108"/>
      <c r="D2636" s="108"/>
      <c r="E2636" s="115"/>
      <c r="F2636" s="115"/>
      <c r="H2636" t="str">
        <f t="shared" si="312"/>
        <v/>
      </c>
      <c r="I2636" t="str">
        <f t="shared" si="313"/>
        <v/>
      </c>
      <c r="J2636" t="str">
        <f t="shared" si="314"/>
        <v/>
      </c>
      <c r="K2636" t="str">
        <f t="shared" si="315"/>
        <v/>
      </c>
      <c r="M2636">
        <f t="shared" si="310"/>
        <v>0</v>
      </c>
      <c r="N2636">
        <f t="shared" si="311"/>
        <v>0</v>
      </c>
      <c r="O2636">
        <f t="shared" si="311"/>
        <v>0</v>
      </c>
      <c r="P2636">
        <f t="shared" si="311"/>
        <v>0</v>
      </c>
      <c r="Q2636">
        <f t="shared" si="311"/>
        <v>0</v>
      </c>
      <c r="R2636">
        <f t="shared" si="311"/>
        <v>0</v>
      </c>
      <c r="S2636">
        <f t="shared" si="311"/>
        <v>0</v>
      </c>
      <c r="T2636">
        <f t="shared" si="311"/>
        <v>0</v>
      </c>
      <c r="U2636">
        <f t="shared" si="311"/>
        <v>0</v>
      </c>
      <c r="V2636">
        <f t="shared" si="311"/>
        <v>0</v>
      </c>
      <c r="W2636">
        <f t="shared" si="311"/>
        <v>0</v>
      </c>
      <c r="X2636">
        <f t="shared" si="311"/>
        <v>0</v>
      </c>
    </row>
    <row r="2637" spans="3:24" ht="30" customHeight="1" thickTop="1" thickBot="1" x14ac:dyDescent="0.25">
      <c r="C2637" s="108"/>
      <c r="D2637" s="108"/>
      <c r="E2637" s="115"/>
      <c r="F2637" s="115"/>
      <c r="H2637" t="str">
        <f t="shared" si="312"/>
        <v/>
      </c>
      <c r="I2637" t="str">
        <f t="shared" si="313"/>
        <v/>
      </c>
      <c r="J2637" t="str">
        <f t="shared" si="314"/>
        <v/>
      </c>
      <c r="K2637" t="str">
        <f t="shared" si="315"/>
        <v/>
      </c>
      <c r="M2637">
        <f t="shared" si="310"/>
        <v>0</v>
      </c>
      <c r="N2637">
        <f t="shared" si="311"/>
        <v>0</v>
      </c>
      <c r="O2637">
        <f t="shared" si="311"/>
        <v>0</v>
      </c>
      <c r="P2637">
        <f t="shared" si="311"/>
        <v>0</v>
      </c>
      <c r="Q2637">
        <f t="shared" si="311"/>
        <v>0</v>
      </c>
      <c r="R2637">
        <f t="shared" si="311"/>
        <v>0</v>
      </c>
      <c r="S2637">
        <f t="shared" si="311"/>
        <v>0</v>
      </c>
      <c r="T2637">
        <f t="shared" si="311"/>
        <v>0</v>
      </c>
      <c r="U2637">
        <f t="shared" si="311"/>
        <v>0</v>
      </c>
      <c r="V2637">
        <f t="shared" si="311"/>
        <v>0</v>
      </c>
      <c r="W2637">
        <f t="shared" si="311"/>
        <v>0</v>
      </c>
      <c r="X2637">
        <f t="shared" si="311"/>
        <v>0</v>
      </c>
    </row>
    <row r="2638" spans="3:24" ht="30" customHeight="1" thickTop="1" thickBot="1" x14ac:dyDescent="0.25">
      <c r="C2638" s="108"/>
      <c r="D2638" s="108"/>
      <c r="E2638" s="115"/>
      <c r="F2638" s="115"/>
      <c r="H2638" t="str">
        <f t="shared" si="312"/>
        <v/>
      </c>
      <c r="I2638" t="str">
        <f t="shared" si="313"/>
        <v/>
      </c>
      <c r="J2638" t="str">
        <f t="shared" si="314"/>
        <v/>
      </c>
      <c r="K2638" t="str">
        <f t="shared" si="315"/>
        <v/>
      </c>
      <c r="M2638">
        <f t="shared" si="310"/>
        <v>0</v>
      </c>
      <c r="N2638">
        <f t="shared" si="311"/>
        <v>0</v>
      </c>
      <c r="O2638">
        <f t="shared" si="311"/>
        <v>0</v>
      </c>
      <c r="P2638">
        <f t="shared" si="311"/>
        <v>0</v>
      </c>
      <c r="Q2638">
        <f t="shared" si="311"/>
        <v>0</v>
      </c>
      <c r="R2638">
        <f t="shared" si="311"/>
        <v>0</v>
      </c>
      <c r="S2638">
        <f t="shared" si="311"/>
        <v>0</v>
      </c>
      <c r="T2638">
        <f t="shared" si="311"/>
        <v>0</v>
      </c>
      <c r="U2638">
        <f t="shared" si="311"/>
        <v>0</v>
      </c>
      <c r="V2638">
        <f t="shared" si="311"/>
        <v>0</v>
      </c>
      <c r="W2638">
        <f t="shared" si="311"/>
        <v>0</v>
      </c>
      <c r="X2638">
        <f t="shared" si="311"/>
        <v>0</v>
      </c>
    </row>
    <row r="2639" spans="3:24" ht="30" customHeight="1" thickTop="1" thickBot="1" x14ac:dyDescent="0.25">
      <c r="C2639" s="108"/>
      <c r="D2639" s="108"/>
      <c r="E2639" s="115"/>
      <c r="F2639" s="115"/>
      <c r="H2639" t="str">
        <f t="shared" si="312"/>
        <v/>
      </c>
      <c r="I2639" t="str">
        <f t="shared" si="313"/>
        <v/>
      </c>
      <c r="J2639" t="str">
        <f t="shared" si="314"/>
        <v/>
      </c>
      <c r="K2639" t="str">
        <f t="shared" si="315"/>
        <v/>
      </c>
      <c r="M2639">
        <f t="shared" si="310"/>
        <v>0</v>
      </c>
      <c r="N2639">
        <f t="shared" si="311"/>
        <v>0</v>
      </c>
      <c r="O2639">
        <f t="shared" si="311"/>
        <v>0</v>
      </c>
      <c r="P2639">
        <f t="shared" si="311"/>
        <v>0</v>
      </c>
      <c r="Q2639">
        <f t="shared" si="311"/>
        <v>0</v>
      </c>
      <c r="R2639">
        <f t="shared" si="311"/>
        <v>0</v>
      </c>
      <c r="S2639">
        <f t="shared" si="311"/>
        <v>0</v>
      </c>
      <c r="T2639">
        <f t="shared" si="311"/>
        <v>0</v>
      </c>
      <c r="U2639">
        <f t="shared" si="311"/>
        <v>0</v>
      </c>
      <c r="V2639">
        <f t="shared" si="311"/>
        <v>0</v>
      </c>
      <c r="W2639">
        <f t="shared" si="311"/>
        <v>0</v>
      </c>
      <c r="X2639">
        <f t="shared" si="311"/>
        <v>0</v>
      </c>
    </row>
    <row r="2640" spans="3:24" ht="30" customHeight="1" thickTop="1" thickBot="1" x14ac:dyDescent="0.25">
      <c r="C2640" s="108"/>
      <c r="D2640" s="108"/>
      <c r="E2640" s="115"/>
      <c r="F2640" s="115"/>
      <c r="H2640" t="str">
        <f t="shared" si="312"/>
        <v/>
      </c>
      <c r="I2640" t="str">
        <f t="shared" si="313"/>
        <v/>
      </c>
      <c r="J2640" t="str">
        <f t="shared" si="314"/>
        <v/>
      </c>
      <c r="K2640" t="str">
        <f t="shared" si="315"/>
        <v/>
      </c>
      <c r="M2640">
        <f t="shared" si="310"/>
        <v>0</v>
      </c>
      <c r="N2640">
        <f t="shared" si="311"/>
        <v>0</v>
      </c>
      <c r="O2640">
        <f t="shared" si="311"/>
        <v>0</v>
      </c>
      <c r="P2640">
        <f t="shared" si="311"/>
        <v>0</v>
      </c>
      <c r="Q2640">
        <f t="shared" si="311"/>
        <v>0</v>
      </c>
      <c r="R2640">
        <f t="shared" si="311"/>
        <v>0</v>
      </c>
      <c r="S2640">
        <f t="shared" si="311"/>
        <v>0</v>
      </c>
      <c r="T2640">
        <f t="shared" si="311"/>
        <v>0</v>
      </c>
      <c r="U2640">
        <f t="shared" si="311"/>
        <v>0</v>
      </c>
      <c r="V2640">
        <f t="shared" si="311"/>
        <v>0</v>
      </c>
      <c r="W2640">
        <f t="shared" si="311"/>
        <v>0</v>
      </c>
      <c r="X2640">
        <f t="shared" si="311"/>
        <v>0</v>
      </c>
    </row>
    <row r="2641" spans="3:24" ht="30" customHeight="1" thickTop="1" thickBot="1" x14ac:dyDescent="0.25">
      <c r="C2641" s="108"/>
      <c r="D2641" s="108"/>
      <c r="E2641" s="115"/>
      <c r="F2641" s="115"/>
      <c r="H2641" t="str">
        <f t="shared" si="312"/>
        <v/>
      </c>
      <c r="I2641" t="str">
        <f t="shared" si="313"/>
        <v/>
      </c>
      <c r="J2641" t="str">
        <f t="shared" si="314"/>
        <v/>
      </c>
      <c r="K2641" t="str">
        <f t="shared" si="315"/>
        <v/>
      </c>
      <c r="M2641">
        <f t="shared" si="310"/>
        <v>0</v>
      </c>
      <c r="N2641">
        <f t="shared" si="311"/>
        <v>0</v>
      </c>
      <c r="O2641">
        <f t="shared" si="311"/>
        <v>0</v>
      </c>
      <c r="P2641">
        <f t="shared" si="311"/>
        <v>0</v>
      </c>
      <c r="Q2641">
        <f t="shared" si="311"/>
        <v>0</v>
      </c>
      <c r="R2641">
        <f t="shared" si="311"/>
        <v>0</v>
      </c>
      <c r="S2641">
        <f t="shared" si="311"/>
        <v>0</v>
      </c>
      <c r="T2641">
        <f t="shared" si="311"/>
        <v>0</v>
      </c>
      <c r="U2641">
        <f t="shared" si="311"/>
        <v>0</v>
      </c>
      <c r="V2641">
        <f t="shared" si="311"/>
        <v>0</v>
      </c>
      <c r="W2641">
        <f t="shared" si="311"/>
        <v>0</v>
      </c>
      <c r="X2641">
        <f t="shared" si="311"/>
        <v>0</v>
      </c>
    </row>
    <row r="2642" spans="3:24" ht="30" customHeight="1" thickTop="1" thickBot="1" x14ac:dyDescent="0.25">
      <c r="C2642" s="108"/>
      <c r="D2642" s="108"/>
      <c r="E2642" s="115"/>
      <c r="F2642" s="115"/>
      <c r="H2642" t="str">
        <f t="shared" si="312"/>
        <v/>
      </c>
      <c r="I2642" t="str">
        <f t="shared" si="313"/>
        <v/>
      </c>
      <c r="J2642" t="str">
        <f t="shared" si="314"/>
        <v/>
      </c>
      <c r="K2642" t="str">
        <f t="shared" si="315"/>
        <v/>
      </c>
      <c r="M2642">
        <f t="shared" si="310"/>
        <v>0</v>
      </c>
      <c r="N2642">
        <f t="shared" si="311"/>
        <v>0</v>
      </c>
      <c r="O2642">
        <f t="shared" si="311"/>
        <v>0</v>
      </c>
      <c r="P2642">
        <f t="shared" si="311"/>
        <v>0</v>
      </c>
      <c r="Q2642">
        <f t="shared" si="311"/>
        <v>0</v>
      </c>
      <c r="R2642">
        <f t="shared" si="311"/>
        <v>0</v>
      </c>
      <c r="S2642">
        <f t="shared" si="311"/>
        <v>0</v>
      </c>
      <c r="T2642">
        <f t="shared" si="311"/>
        <v>0</v>
      </c>
      <c r="U2642">
        <f t="shared" si="311"/>
        <v>0</v>
      </c>
      <c r="V2642">
        <f t="shared" si="311"/>
        <v>0</v>
      </c>
      <c r="W2642">
        <f t="shared" si="311"/>
        <v>0</v>
      </c>
      <c r="X2642">
        <f t="shared" si="311"/>
        <v>0</v>
      </c>
    </row>
    <row r="2643" spans="3:24" ht="30" customHeight="1" thickTop="1" thickBot="1" x14ac:dyDescent="0.25">
      <c r="C2643" s="108"/>
      <c r="D2643" s="108"/>
      <c r="E2643" s="115"/>
      <c r="F2643" s="115"/>
      <c r="H2643" t="str">
        <f t="shared" si="312"/>
        <v/>
      </c>
      <c r="I2643" t="str">
        <f t="shared" si="313"/>
        <v/>
      </c>
      <c r="J2643" t="str">
        <f t="shared" si="314"/>
        <v/>
      </c>
      <c r="K2643" t="str">
        <f t="shared" si="315"/>
        <v/>
      </c>
      <c r="M2643">
        <f t="shared" si="310"/>
        <v>0</v>
      </c>
      <c r="N2643">
        <f t="shared" si="311"/>
        <v>0</v>
      </c>
      <c r="O2643">
        <f t="shared" si="311"/>
        <v>0</v>
      </c>
      <c r="P2643">
        <f t="shared" si="311"/>
        <v>0</v>
      </c>
      <c r="Q2643">
        <f t="shared" si="311"/>
        <v>0</v>
      </c>
      <c r="R2643">
        <f t="shared" si="311"/>
        <v>0</v>
      </c>
      <c r="S2643">
        <f t="shared" si="311"/>
        <v>0</v>
      </c>
      <c r="T2643">
        <f t="shared" si="311"/>
        <v>0</v>
      </c>
      <c r="U2643">
        <f t="shared" si="311"/>
        <v>0</v>
      </c>
      <c r="V2643">
        <f t="shared" si="311"/>
        <v>0</v>
      </c>
      <c r="W2643">
        <f t="shared" si="311"/>
        <v>0</v>
      </c>
      <c r="X2643">
        <f t="shared" si="311"/>
        <v>0</v>
      </c>
    </row>
    <row r="2644" spans="3:24" ht="30" customHeight="1" thickTop="1" thickBot="1" x14ac:dyDescent="0.25">
      <c r="C2644" s="108"/>
      <c r="D2644" s="108"/>
      <c r="E2644" s="115"/>
      <c r="F2644" s="115"/>
      <c r="H2644" t="str">
        <f t="shared" si="312"/>
        <v/>
      </c>
      <c r="I2644" t="str">
        <f t="shared" si="313"/>
        <v/>
      </c>
      <c r="J2644" t="str">
        <f t="shared" si="314"/>
        <v/>
      </c>
      <c r="K2644" t="str">
        <f t="shared" si="315"/>
        <v/>
      </c>
      <c r="M2644">
        <f t="shared" si="310"/>
        <v>0</v>
      </c>
      <c r="N2644">
        <f t="shared" si="311"/>
        <v>0</v>
      </c>
      <c r="O2644">
        <f t="shared" si="311"/>
        <v>0</v>
      </c>
      <c r="P2644">
        <f t="shared" si="311"/>
        <v>0</v>
      </c>
      <c r="Q2644">
        <f t="shared" si="311"/>
        <v>0</v>
      </c>
      <c r="R2644">
        <f t="shared" si="311"/>
        <v>0</v>
      </c>
      <c r="S2644">
        <f t="shared" si="311"/>
        <v>0</v>
      </c>
      <c r="T2644">
        <f t="shared" si="311"/>
        <v>0</v>
      </c>
      <c r="U2644">
        <f t="shared" si="311"/>
        <v>0</v>
      </c>
      <c r="V2644">
        <f t="shared" si="311"/>
        <v>0</v>
      </c>
      <c r="W2644">
        <f t="shared" si="311"/>
        <v>0</v>
      </c>
      <c r="X2644">
        <f t="shared" si="311"/>
        <v>0</v>
      </c>
    </row>
    <row r="2645" spans="3:24" ht="30" customHeight="1" thickTop="1" thickBot="1" x14ac:dyDescent="0.25">
      <c r="C2645" s="108"/>
      <c r="D2645" s="108"/>
      <c r="E2645" s="115"/>
      <c r="F2645" s="115"/>
      <c r="H2645" t="str">
        <f t="shared" si="312"/>
        <v/>
      </c>
      <c r="I2645" t="str">
        <f t="shared" si="313"/>
        <v/>
      </c>
      <c r="J2645" t="str">
        <f t="shared" si="314"/>
        <v/>
      </c>
      <c r="K2645" t="str">
        <f t="shared" si="315"/>
        <v/>
      </c>
      <c r="M2645">
        <f t="shared" si="310"/>
        <v>0</v>
      </c>
      <c r="N2645">
        <f t="shared" si="311"/>
        <v>0</v>
      </c>
      <c r="O2645">
        <f t="shared" si="311"/>
        <v>0</v>
      </c>
      <c r="P2645">
        <f t="shared" si="311"/>
        <v>0</v>
      </c>
      <c r="Q2645">
        <f t="shared" si="311"/>
        <v>0</v>
      </c>
      <c r="R2645">
        <f t="shared" si="311"/>
        <v>0</v>
      </c>
      <c r="S2645">
        <f t="shared" si="311"/>
        <v>0</v>
      </c>
      <c r="T2645">
        <f t="shared" si="311"/>
        <v>0</v>
      </c>
      <c r="U2645">
        <f t="shared" si="311"/>
        <v>0</v>
      </c>
      <c r="V2645">
        <f t="shared" si="311"/>
        <v>0</v>
      </c>
      <c r="W2645">
        <f t="shared" si="311"/>
        <v>0</v>
      </c>
      <c r="X2645">
        <f t="shared" si="311"/>
        <v>0</v>
      </c>
    </row>
    <row r="2646" spans="3:24" ht="30" customHeight="1" thickTop="1" thickBot="1" x14ac:dyDescent="0.25">
      <c r="C2646" s="108"/>
      <c r="D2646" s="108"/>
      <c r="E2646" s="115"/>
      <c r="F2646" s="115"/>
      <c r="H2646" t="str">
        <f t="shared" si="312"/>
        <v/>
      </c>
      <c r="I2646" t="str">
        <f t="shared" si="313"/>
        <v/>
      </c>
      <c r="J2646" t="str">
        <f t="shared" si="314"/>
        <v/>
      </c>
      <c r="K2646" t="str">
        <f t="shared" si="315"/>
        <v/>
      </c>
      <c r="M2646">
        <f t="shared" si="310"/>
        <v>0</v>
      </c>
      <c r="N2646">
        <f t="shared" si="311"/>
        <v>0</v>
      </c>
      <c r="O2646">
        <f t="shared" si="311"/>
        <v>0</v>
      </c>
      <c r="P2646">
        <f t="shared" si="311"/>
        <v>0</v>
      </c>
      <c r="Q2646">
        <f t="shared" si="311"/>
        <v>0</v>
      </c>
      <c r="R2646">
        <f t="shared" si="311"/>
        <v>0</v>
      </c>
      <c r="S2646">
        <f t="shared" si="311"/>
        <v>0</v>
      </c>
      <c r="T2646">
        <f t="shared" si="311"/>
        <v>0</v>
      </c>
      <c r="U2646">
        <f t="shared" si="311"/>
        <v>0</v>
      </c>
      <c r="V2646">
        <f t="shared" si="311"/>
        <v>0</v>
      </c>
      <c r="W2646">
        <f t="shared" si="311"/>
        <v>0</v>
      </c>
      <c r="X2646">
        <f t="shared" si="311"/>
        <v>0</v>
      </c>
    </row>
    <row r="2647" spans="3:24" ht="30" customHeight="1" thickTop="1" thickBot="1" x14ac:dyDescent="0.25">
      <c r="C2647" s="108"/>
      <c r="D2647" s="108"/>
      <c r="E2647" s="115"/>
      <c r="F2647" s="115"/>
      <c r="H2647" t="str">
        <f t="shared" si="312"/>
        <v/>
      </c>
      <c r="I2647" t="str">
        <f t="shared" si="313"/>
        <v/>
      </c>
      <c r="J2647" t="str">
        <f t="shared" si="314"/>
        <v/>
      </c>
      <c r="K2647" t="str">
        <f t="shared" si="315"/>
        <v/>
      </c>
      <c r="M2647">
        <f t="shared" si="310"/>
        <v>0</v>
      </c>
      <c r="N2647">
        <f t="shared" si="311"/>
        <v>0</v>
      </c>
      <c r="O2647">
        <f t="shared" si="311"/>
        <v>0</v>
      </c>
      <c r="P2647">
        <f t="shared" si="311"/>
        <v>0</v>
      </c>
      <c r="Q2647">
        <f t="shared" si="311"/>
        <v>0</v>
      </c>
      <c r="R2647">
        <f t="shared" si="311"/>
        <v>0</v>
      </c>
      <c r="S2647">
        <f t="shared" ref="N2647:X2670" si="316">IF(ISERROR(IF(AND($H2647&lt;=S$6,$J2647&gt;=S$6),1,0)),"",IF(AND($H2647&lt;=S$6,$J2647&gt;=S$6),1,0))</f>
        <v>0</v>
      </c>
      <c r="T2647">
        <f t="shared" si="316"/>
        <v>0</v>
      </c>
      <c r="U2647">
        <f t="shared" si="316"/>
        <v>0</v>
      </c>
      <c r="V2647">
        <f t="shared" si="316"/>
        <v>0</v>
      </c>
      <c r="W2647">
        <f t="shared" si="316"/>
        <v>0</v>
      </c>
      <c r="X2647">
        <f t="shared" si="316"/>
        <v>0</v>
      </c>
    </row>
    <row r="2648" spans="3:24" ht="30" customHeight="1" thickTop="1" thickBot="1" x14ac:dyDescent="0.25">
      <c r="C2648" s="108"/>
      <c r="D2648" s="108"/>
      <c r="E2648" s="115"/>
      <c r="F2648" s="115"/>
      <c r="H2648" t="str">
        <f t="shared" si="312"/>
        <v/>
      </c>
      <c r="I2648" t="str">
        <f t="shared" si="313"/>
        <v/>
      </c>
      <c r="J2648" t="str">
        <f t="shared" si="314"/>
        <v/>
      </c>
      <c r="K2648" t="str">
        <f t="shared" si="315"/>
        <v/>
      </c>
      <c r="M2648">
        <f t="shared" si="310"/>
        <v>0</v>
      </c>
      <c r="N2648">
        <f t="shared" si="316"/>
        <v>0</v>
      </c>
      <c r="O2648">
        <f t="shared" si="316"/>
        <v>0</v>
      </c>
      <c r="P2648">
        <f t="shared" si="316"/>
        <v>0</v>
      </c>
      <c r="Q2648">
        <f t="shared" si="316"/>
        <v>0</v>
      </c>
      <c r="R2648">
        <f t="shared" si="316"/>
        <v>0</v>
      </c>
      <c r="S2648">
        <f t="shared" si="316"/>
        <v>0</v>
      </c>
      <c r="T2648">
        <f t="shared" si="316"/>
        <v>0</v>
      </c>
      <c r="U2648">
        <f t="shared" si="316"/>
        <v>0</v>
      </c>
      <c r="V2648">
        <f t="shared" si="316"/>
        <v>0</v>
      </c>
      <c r="W2648">
        <f t="shared" si="316"/>
        <v>0</v>
      </c>
      <c r="X2648">
        <f t="shared" si="316"/>
        <v>0</v>
      </c>
    </row>
    <row r="2649" spans="3:24" ht="30" customHeight="1" thickTop="1" thickBot="1" x14ac:dyDescent="0.25">
      <c r="C2649" s="108"/>
      <c r="D2649" s="108"/>
      <c r="E2649" s="115"/>
      <c r="F2649" s="115"/>
      <c r="H2649" t="str">
        <f t="shared" si="312"/>
        <v/>
      </c>
      <c r="I2649" t="str">
        <f t="shared" si="313"/>
        <v/>
      </c>
      <c r="J2649" t="str">
        <f t="shared" si="314"/>
        <v/>
      </c>
      <c r="K2649" t="str">
        <f t="shared" si="315"/>
        <v/>
      </c>
      <c r="M2649">
        <f t="shared" si="310"/>
        <v>0</v>
      </c>
      <c r="N2649">
        <f t="shared" si="316"/>
        <v>0</v>
      </c>
      <c r="O2649">
        <f t="shared" si="316"/>
        <v>0</v>
      </c>
      <c r="P2649">
        <f t="shared" si="316"/>
        <v>0</v>
      </c>
      <c r="Q2649">
        <f t="shared" si="316"/>
        <v>0</v>
      </c>
      <c r="R2649">
        <f t="shared" si="316"/>
        <v>0</v>
      </c>
      <c r="S2649">
        <f t="shared" si="316"/>
        <v>0</v>
      </c>
      <c r="T2649">
        <f t="shared" si="316"/>
        <v>0</v>
      </c>
      <c r="U2649">
        <f t="shared" si="316"/>
        <v>0</v>
      </c>
      <c r="V2649">
        <f t="shared" si="316"/>
        <v>0</v>
      </c>
      <c r="W2649">
        <f t="shared" si="316"/>
        <v>0</v>
      </c>
      <c r="X2649">
        <f t="shared" si="316"/>
        <v>0</v>
      </c>
    </row>
    <row r="2650" spans="3:24" ht="30" customHeight="1" thickTop="1" thickBot="1" x14ac:dyDescent="0.25">
      <c r="C2650" s="108"/>
      <c r="D2650" s="108"/>
      <c r="E2650" s="115"/>
      <c r="F2650" s="115"/>
      <c r="H2650" t="str">
        <f t="shared" si="312"/>
        <v/>
      </c>
      <c r="I2650" t="str">
        <f t="shared" si="313"/>
        <v/>
      </c>
      <c r="J2650" t="str">
        <f t="shared" si="314"/>
        <v/>
      </c>
      <c r="K2650" t="str">
        <f t="shared" si="315"/>
        <v/>
      </c>
      <c r="M2650">
        <f t="shared" si="310"/>
        <v>0</v>
      </c>
      <c r="N2650">
        <f t="shared" si="316"/>
        <v>0</v>
      </c>
      <c r="O2650">
        <f t="shared" si="316"/>
        <v>0</v>
      </c>
      <c r="P2650">
        <f t="shared" si="316"/>
        <v>0</v>
      </c>
      <c r="Q2650">
        <f t="shared" si="316"/>
        <v>0</v>
      </c>
      <c r="R2650">
        <f t="shared" si="316"/>
        <v>0</v>
      </c>
      <c r="S2650">
        <f t="shared" si="316"/>
        <v>0</v>
      </c>
      <c r="T2650">
        <f t="shared" si="316"/>
        <v>0</v>
      </c>
      <c r="U2650">
        <f t="shared" si="316"/>
        <v>0</v>
      </c>
      <c r="V2650">
        <f t="shared" si="316"/>
        <v>0</v>
      </c>
      <c r="W2650">
        <f t="shared" si="316"/>
        <v>0</v>
      </c>
      <c r="X2650">
        <f t="shared" si="316"/>
        <v>0</v>
      </c>
    </row>
    <row r="2651" spans="3:24" ht="30" customHeight="1" thickTop="1" thickBot="1" x14ac:dyDescent="0.25">
      <c r="C2651" s="108"/>
      <c r="D2651" s="108"/>
      <c r="E2651" s="115"/>
      <c r="F2651" s="115"/>
      <c r="H2651" t="str">
        <f t="shared" si="312"/>
        <v/>
      </c>
      <c r="I2651" t="str">
        <f t="shared" si="313"/>
        <v/>
      </c>
      <c r="J2651" t="str">
        <f t="shared" si="314"/>
        <v/>
      </c>
      <c r="K2651" t="str">
        <f t="shared" si="315"/>
        <v/>
      </c>
      <c r="M2651">
        <f t="shared" si="310"/>
        <v>0</v>
      </c>
      <c r="N2651">
        <f t="shared" si="316"/>
        <v>0</v>
      </c>
      <c r="O2651">
        <f t="shared" si="316"/>
        <v>0</v>
      </c>
      <c r="P2651">
        <f t="shared" si="316"/>
        <v>0</v>
      </c>
      <c r="Q2651">
        <f t="shared" si="316"/>
        <v>0</v>
      </c>
      <c r="R2651">
        <f t="shared" si="316"/>
        <v>0</v>
      </c>
      <c r="S2651">
        <f t="shared" si="316"/>
        <v>0</v>
      </c>
      <c r="T2651">
        <f t="shared" si="316"/>
        <v>0</v>
      </c>
      <c r="U2651">
        <f t="shared" si="316"/>
        <v>0</v>
      </c>
      <c r="V2651">
        <f t="shared" si="316"/>
        <v>0</v>
      </c>
      <c r="W2651">
        <f t="shared" si="316"/>
        <v>0</v>
      </c>
      <c r="X2651">
        <f t="shared" si="316"/>
        <v>0</v>
      </c>
    </row>
    <row r="2652" spans="3:24" ht="30" customHeight="1" thickTop="1" thickBot="1" x14ac:dyDescent="0.25">
      <c r="C2652" s="108"/>
      <c r="D2652" s="108"/>
      <c r="E2652" s="115"/>
      <c r="F2652" s="115"/>
      <c r="H2652" t="str">
        <f t="shared" si="312"/>
        <v/>
      </c>
      <c r="I2652" t="str">
        <f t="shared" si="313"/>
        <v/>
      </c>
      <c r="J2652" t="str">
        <f t="shared" si="314"/>
        <v/>
      </c>
      <c r="K2652" t="str">
        <f t="shared" si="315"/>
        <v/>
      </c>
      <c r="M2652">
        <f t="shared" si="310"/>
        <v>0</v>
      </c>
      <c r="N2652">
        <f t="shared" si="316"/>
        <v>0</v>
      </c>
      <c r="O2652">
        <f t="shared" si="316"/>
        <v>0</v>
      </c>
      <c r="P2652">
        <f t="shared" si="316"/>
        <v>0</v>
      </c>
      <c r="Q2652">
        <f t="shared" si="316"/>
        <v>0</v>
      </c>
      <c r="R2652">
        <f t="shared" si="316"/>
        <v>0</v>
      </c>
      <c r="S2652">
        <f t="shared" si="316"/>
        <v>0</v>
      </c>
      <c r="T2652">
        <f t="shared" si="316"/>
        <v>0</v>
      </c>
      <c r="U2652">
        <f t="shared" si="316"/>
        <v>0</v>
      </c>
      <c r="V2652">
        <f t="shared" si="316"/>
        <v>0</v>
      </c>
      <c r="W2652">
        <f t="shared" si="316"/>
        <v>0</v>
      </c>
      <c r="X2652">
        <f t="shared" si="316"/>
        <v>0</v>
      </c>
    </row>
    <row r="2653" spans="3:24" ht="30" customHeight="1" thickTop="1" thickBot="1" x14ac:dyDescent="0.25">
      <c r="C2653" s="108"/>
      <c r="D2653" s="108"/>
      <c r="E2653" s="115"/>
      <c r="F2653" s="115"/>
      <c r="H2653" t="str">
        <f t="shared" si="312"/>
        <v/>
      </c>
      <c r="I2653" t="str">
        <f t="shared" si="313"/>
        <v/>
      </c>
      <c r="J2653" t="str">
        <f t="shared" si="314"/>
        <v/>
      </c>
      <c r="K2653" t="str">
        <f t="shared" si="315"/>
        <v/>
      </c>
      <c r="M2653">
        <f t="shared" si="310"/>
        <v>0</v>
      </c>
      <c r="N2653">
        <f t="shared" si="316"/>
        <v>0</v>
      </c>
      <c r="O2653">
        <f t="shared" si="316"/>
        <v>0</v>
      </c>
      <c r="P2653">
        <f t="shared" si="316"/>
        <v>0</v>
      </c>
      <c r="Q2653">
        <f t="shared" si="316"/>
        <v>0</v>
      </c>
      <c r="R2653">
        <f t="shared" si="316"/>
        <v>0</v>
      </c>
      <c r="S2653">
        <f t="shared" si="316"/>
        <v>0</v>
      </c>
      <c r="T2653">
        <f t="shared" si="316"/>
        <v>0</v>
      </c>
      <c r="U2653">
        <f t="shared" si="316"/>
        <v>0</v>
      </c>
      <c r="V2653">
        <f t="shared" si="316"/>
        <v>0</v>
      </c>
      <c r="W2653">
        <f t="shared" si="316"/>
        <v>0</v>
      </c>
      <c r="X2653">
        <f t="shared" si="316"/>
        <v>0</v>
      </c>
    </row>
    <row r="2654" spans="3:24" ht="30" customHeight="1" thickTop="1" thickBot="1" x14ac:dyDescent="0.25">
      <c r="C2654" s="108"/>
      <c r="D2654" s="108"/>
      <c r="E2654" s="115"/>
      <c r="F2654" s="115"/>
      <c r="H2654" t="str">
        <f t="shared" si="312"/>
        <v/>
      </c>
      <c r="I2654" t="str">
        <f t="shared" si="313"/>
        <v/>
      </c>
      <c r="J2654" t="str">
        <f t="shared" si="314"/>
        <v/>
      </c>
      <c r="K2654" t="str">
        <f t="shared" si="315"/>
        <v/>
      </c>
      <c r="M2654">
        <f t="shared" si="310"/>
        <v>0</v>
      </c>
      <c r="N2654">
        <f t="shared" si="316"/>
        <v>0</v>
      </c>
      <c r="O2654">
        <f t="shared" si="316"/>
        <v>0</v>
      </c>
      <c r="P2654">
        <f t="shared" si="316"/>
        <v>0</v>
      </c>
      <c r="Q2654">
        <f t="shared" si="316"/>
        <v>0</v>
      </c>
      <c r="R2654">
        <f t="shared" si="316"/>
        <v>0</v>
      </c>
      <c r="S2654">
        <f t="shared" si="316"/>
        <v>0</v>
      </c>
      <c r="T2654">
        <f t="shared" si="316"/>
        <v>0</v>
      </c>
      <c r="U2654">
        <f t="shared" si="316"/>
        <v>0</v>
      </c>
      <c r="V2654">
        <f t="shared" si="316"/>
        <v>0</v>
      </c>
      <c r="W2654">
        <f t="shared" si="316"/>
        <v>0</v>
      </c>
      <c r="X2654">
        <f t="shared" si="316"/>
        <v>0</v>
      </c>
    </row>
    <row r="2655" spans="3:24" ht="30" customHeight="1" thickTop="1" thickBot="1" x14ac:dyDescent="0.25">
      <c r="C2655" s="108"/>
      <c r="D2655" s="108"/>
      <c r="E2655" s="115"/>
      <c r="F2655" s="115"/>
      <c r="H2655" t="str">
        <f t="shared" si="312"/>
        <v/>
      </c>
      <c r="I2655" t="str">
        <f t="shared" si="313"/>
        <v/>
      </c>
      <c r="J2655" t="str">
        <f t="shared" si="314"/>
        <v/>
      </c>
      <c r="K2655" t="str">
        <f t="shared" si="315"/>
        <v/>
      </c>
      <c r="M2655">
        <f t="shared" si="310"/>
        <v>0</v>
      </c>
      <c r="N2655">
        <f t="shared" si="316"/>
        <v>0</v>
      </c>
      <c r="O2655">
        <f t="shared" si="316"/>
        <v>0</v>
      </c>
      <c r="P2655">
        <f t="shared" si="316"/>
        <v>0</v>
      </c>
      <c r="Q2655">
        <f t="shared" si="316"/>
        <v>0</v>
      </c>
      <c r="R2655">
        <f t="shared" si="316"/>
        <v>0</v>
      </c>
      <c r="S2655">
        <f t="shared" si="316"/>
        <v>0</v>
      </c>
      <c r="T2655">
        <f t="shared" si="316"/>
        <v>0</v>
      </c>
      <c r="U2655">
        <f t="shared" si="316"/>
        <v>0</v>
      </c>
      <c r="V2655">
        <f t="shared" si="316"/>
        <v>0</v>
      </c>
      <c r="W2655">
        <f t="shared" si="316"/>
        <v>0</v>
      </c>
      <c r="X2655">
        <f t="shared" si="316"/>
        <v>0</v>
      </c>
    </row>
    <row r="2656" spans="3:24" ht="30" customHeight="1" thickTop="1" thickBot="1" x14ac:dyDescent="0.25">
      <c r="C2656" s="108"/>
      <c r="D2656" s="108"/>
      <c r="E2656" s="115"/>
      <c r="F2656" s="115"/>
      <c r="H2656" t="str">
        <f t="shared" si="312"/>
        <v/>
      </c>
      <c r="I2656" t="str">
        <f t="shared" si="313"/>
        <v/>
      </c>
      <c r="J2656" t="str">
        <f t="shared" si="314"/>
        <v/>
      </c>
      <c r="K2656" t="str">
        <f t="shared" si="315"/>
        <v/>
      </c>
      <c r="M2656">
        <f t="shared" si="310"/>
        <v>0</v>
      </c>
      <c r="N2656">
        <f t="shared" si="316"/>
        <v>0</v>
      </c>
      <c r="O2656">
        <f t="shared" si="316"/>
        <v>0</v>
      </c>
      <c r="P2656">
        <f t="shared" si="316"/>
        <v>0</v>
      </c>
      <c r="Q2656">
        <f t="shared" si="316"/>
        <v>0</v>
      </c>
      <c r="R2656">
        <f t="shared" si="316"/>
        <v>0</v>
      </c>
      <c r="S2656">
        <f t="shared" si="316"/>
        <v>0</v>
      </c>
      <c r="T2656">
        <f t="shared" si="316"/>
        <v>0</v>
      </c>
      <c r="U2656">
        <f t="shared" si="316"/>
        <v>0</v>
      </c>
      <c r="V2656">
        <f t="shared" si="316"/>
        <v>0</v>
      </c>
      <c r="W2656">
        <f t="shared" si="316"/>
        <v>0</v>
      </c>
      <c r="X2656">
        <f t="shared" si="316"/>
        <v>0</v>
      </c>
    </row>
    <row r="2657" spans="3:24" ht="30" customHeight="1" thickTop="1" thickBot="1" x14ac:dyDescent="0.25">
      <c r="C2657" s="108"/>
      <c r="D2657" s="108"/>
      <c r="E2657" s="115"/>
      <c r="F2657" s="115"/>
      <c r="H2657" t="str">
        <f t="shared" si="312"/>
        <v/>
      </c>
      <c r="I2657" t="str">
        <f t="shared" si="313"/>
        <v/>
      </c>
      <c r="J2657" t="str">
        <f t="shared" si="314"/>
        <v/>
      </c>
      <c r="K2657" t="str">
        <f t="shared" si="315"/>
        <v/>
      </c>
      <c r="M2657">
        <f t="shared" si="310"/>
        <v>0</v>
      </c>
      <c r="N2657">
        <f t="shared" si="316"/>
        <v>0</v>
      </c>
      <c r="O2657">
        <f t="shared" si="316"/>
        <v>0</v>
      </c>
      <c r="P2657">
        <f t="shared" si="316"/>
        <v>0</v>
      </c>
      <c r="Q2657">
        <f t="shared" si="316"/>
        <v>0</v>
      </c>
      <c r="R2657">
        <f t="shared" si="316"/>
        <v>0</v>
      </c>
      <c r="S2657">
        <f t="shared" si="316"/>
        <v>0</v>
      </c>
      <c r="T2657">
        <f t="shared" si="316"/>
        <v>0</v>
      </c>
      <c r="U2657">
        <f t="shared" si="316"/>
        <v>0</v>
      </c>
      <c r="V2657">
        <f t="shared" si="316"/>
        <v>0</v>
      </c>
      <c r="W2657">
        <f t="shared" si="316"/>
        <v>0</v>
      </c>
      <c r="X2657">
        <f t="shared" si="316"/>
        <v>0</v>
      </c>
    </row>
    <row r="2658" spans="3:24" ht="30" customHeight="1" thickTop="1" thickBot="1" x14ac:dyDescent="0.25">
      <c r="C2658" s="108"/>
      <c r="D2658" s="108"/>
      <c r="E2658" s="115"/>
      <c r="F2658" s="115"/>
      <c r="H2658" t="str">
        <f t="shared" si="312"/>
        <v/>
      </c>
      <c r="I2658" t="str">
        <f t="shared" si="313"/>
        <v/>
      </c>
      <c r="J2658" t="str">
        <f t="shared" si="314"/>
        <v/>
      </c>
      <c r="K2658" t="str">
        <f t="shared" si="315"/>
        <v/>
      </c>
      <c r="M2658">
        <f t="shared" si="310"/>
        <v>0</v>
      </c>
      <c r="N2658">
        <f t="shared" si="316"/>
        <v>0</v>
      </c>
      <c r="O2658">
        <f t="shared" si="316"/>
        <v>0</v>
      </c>
      <c r="P2658">
        <f t="shared" si="316"/>
        <v>0</v>
      </c>
      <c r="Q2658">
        <f t="shared" si="316"/>
        <v>0</v>
      </c>
      <c r="R2658">
        <f t="shared" si="316"/>
        <v>0</v>
      </c>
      <c r="S2658">
        <f t="shared" si="316"/>
        <v>0</v>
      </c>
      <c r="T2658">
        <f t="shared" si="316"/>
        <v>0</v>
      </c>
      <c r="U2658">
        <f t="shared" si="316"/>
        <v>0</v>
      </c>
      <c r="V2658">
        <f t="shared" si="316"/>
        <v>0</v>
      </c>
      <c r="W2658">
        <f t="shared" si="316"/>
        <v>0</v>
      </c>
      <c r="X2658">
        <f t="shared" si="316"/>
        <v>0</v>
      </c>
    </row>
    <row r="2659" spans="3:24" ht="30" customHeight="1" thickTop="1" thickBot="1" x14ac:dyDescent="0.25">
      <c r="C2659" s="108"/>
      <c r="D2659" s="108"/>
      <c r="E2659" s="115"/>
      <c r="F2659" s="115"/>
      <c r="H2659" t="str">
        <f t="shared" si="312"/>
        <v/>
      </c>
      <c r="I2659" t="str">
        <f t="shared" si="313"/>
        <v/>
      </c>
      <c r="J2659" t="str">
        <f t="shared" si="314"/>
        <v/>
      </c>
      <c r="K2659" t="str">
        <f t="shared" si="315"/>
        <v/>
      </c>
      <c r="M2659">
        <f t="shared" si="310"/>
        <v>0</v>
      </c>
      <c r="N2659">
        <f t="shared" si="316"/>
        <v>0</v>
      </c>
      <c r="O2659">
        <f t="shared" si="316"/>
        <v>0</v>
      </c>
      <c r="P2659">
        <f t="shared" si="316"/>
        <v>0</v>
      </c>
      <c r="Q2659">
        <f t="shared" si="316"/>
        <v>0</v>
      </c>
      <c r="R2659">
        <f t="shared" si="316"/>
        <v>0</v>
      </c>
      <c r="S2659">
        <f t="shared" si="316"/>
        <v>0</v>
      </c>
      <c r="T2659">
        <f t="shared" si="316"/>
        <v>0</v>
      </c>
      <c r="U2659">
        <f t="shared" si="316"/>
        <v>0</v>
      </c>
      <c r="V2659">
        <f t="shared" si="316"/>
        <v>0</v>
      </c>
      <c r="W2659">
        <f t="shared" si="316"/>
        <v>0</v>
      </c>
      <c r="X2659">
        <f t="shared" si="316"/>
        <v>0</v>
      </c>
    </row>
    <row r="2660" spans="3:24" ht="30" customHeight="1" thickTop="1" thickBot="1" x14ac:dyDescent="0.25">
      <c r="C2660" s="108"/>
      <c r="D2660" s="108"/>
      <c r="E2660" s="115"/>
      <c r="F2660" s="115"/>
      <c r="H2660" t="str">
        <f t="shared" si="312"/>
        <v/>
      </c>
      <c r="I2660" t="str">
        <f t="shared" si="313"/>
        <v/>
      </c>
      <c r="J2660" t="str">
        <f t="shared" si="314"/>
        <v/>
      </c>
      <c r="K2660" t="str">
        <f t="shared" si="315"/>
        <v/>
      </c>
      <c r="M2660">
        <f t="shared" si="310"/>
        <v>0</v>
      </c>
      <c r="N2660">
        <f t="shared" si="316"/>
        <v>0</v>
      </c>
      <c r="O2660">
        <f t="shared" si="316"/>
        <v>0</v>
      </c>
      <c r="P2660">
        <f t="shared" si="316"/>
        <v>0</v>
      </c>
      <c r="Q2660">
        <f t="shared" si="316"/>
        <v>0</v>
      </c>
      <c r="R2660">
        <f t="shared" si="316"/>
        <v>0</v>
      </c>
      <c r="S2660">
        <f t="shared" si="316"/>
        <v>0</v>
      </c>
      <c r="T2660">
        <f t="shared" si="316"/>
        <v>0</v>
      </c>
      <c r="U2660">
        <f t="shared" si="316"/>
        <v>0</v>
      </c>
      <c r="V2660">
        <f t="shared" si="316"/>
        <v>0</v>
      </c>
      <c r="W2660">
        <f t="shared" si="316"/>
        <v>0</v>
      </c>
      <c r="X2660">
        <f t="shared" si="316"/>
        <v>0</v>
      </c>
    </row>
    <row r="2661" spans="3:24" ht="30" customHeight="1" thickTop="1" thickBot="1" x14ac:dyDescent="0.25">
      <c r="C2661" s="108"/>
      <c r="D2661" s="108"/>
      <c r="E2661" s="115"/>
      <c r="F2661" s="115"/>
      <c r="H2661" t="str">
        <f t="shared" si="312"/>
        <v/>
      </c>
      <c r="I2661" t="str">
        <f t="shared" si="313"/>
        <v/>
      </c>
      <c r="J2661" t="str">
        <f t="shared" si="314"/>
        <v/>
      </c>
      <c r="K2661" t="str">
        <f t="shared" si="315"/>
        <v/>
      </c>
      <c r="M2661">
        <f t="shared" si="310"/>
        <v>0</v>
      </c>
      <c r="N2661">
        <f t="shared" si="316"/>
        <v>0</v>
      </c>
      <c r="O2661">
        <f t="shared" si="316"/>
        <v>0</v>
      </c>
      <c r="P2661">
        <f t="shared" si="316"/>
        <v>0</v>
      </c>
      <c r="Q2661">
        <f t="shared" si="316"/>
        <v>0</v>
      </c>
      <c r="R2661">
        <f t="shared" si="316"/>
        <v>0</v>
      </c>
      <c r="S2661">
        <f t="shared" si="316"/>
        <v>0</v>
      </c>
      <c r="T2661">
        <f t="shared" si="316"/>
        <v>0</v>
      </c>
      <c r="U2661">
        <f t="shared" si="316"/>
        <v>0</v>
      </c>
      <c r="V2661">
        <f t="shared" si="316"/>
        <v>0</v>
      </c>
      <c r="W2661">
        <f t="shared" si="316"/>
        <v>0</v>
      </c>
      <c r="X2661">
        <f t="shared" si="316"/>
        <v>0</v>
      </c>
    </row>
    <row r="2662" spans="3:24" ht="30" customHeight="1" thickTop="1" thickBot="1" x14ac:dyDescent="0.25">
      <c r="C2662" s="108"/>
      <c r="D2662" s="108"/>
      <c r="E2662" s="115"/>
      <c r="F2662" s="115"/>
      <c r="H2662" t="str">
        <f t="shared" si="312"/>
        <v/>
      </c>
      <c r="I2662" t="str">
        <f t="shared" si="313"/>
        <v/>
      </c>
      <c r="J2662" t="str">
        <f t="shared" si="314"/>
        <v/>
      </c>
      <c r="K2662" t="str">
        <f t="shared" si="315"/>
        <v/>
      </c>
      <c r="M2662">
        <f t="shared" si="310"/>
        <v>0</v>
      </c>
      <c r="N2662">
        <f t="shared" si="316"/>
        <v>0</v>
      </c>
      <c r="O2662">
        <f t="shared" si="316"/>
        <v>0</v>
      </c>
      <c r="P2662">
        <f t="shared" si="316"/>
        <v>0</v>
      </c>
      <c r="Q2662">
        <f t="shared" si="316"/>
        <v>0</v>
      </c>
      <c r="R2662">
        <f t="shared" si="316"/>
        <v>0</v>
      </c>
      <c r="S2662">
        <f t="shared" si="316"/>
        <v>0</v>
      </c>
      <c r="T2662">
        <f t="shared" si="316"/>
        <v>0</v>
      </c>
      <c r="U2662">
        <f t="shared" si="316"/>
        <v>0</v>
      </c>
      <c r="V2662">
        <f t="shared" si="316"/>
        <v>0</v>
      </c>
      <c r="W2662">
        <f t="shared" si="316"/>
        <v>0</v>
      </c>
      <c r="X2662">
        <f t="shared" si="316"/>
        <v>0</v>
      </c>
    </row>
    <row r="2663" spans="3:24" ht="30" customHeight="1" thickTop="1" thickBot="1" x14ac:dyDescent="0.25">
      <c r="C2663" s="108"/>
      <c r="D2663" s="108"/>
      <c r="E2663" s="115"/>
      <c r="F2663" s="115"/>
      <c r="H2663" t="str">
        <f t="shared" si="312"/>
        <v/>
      </c>
      <c r="I2663" t="str">
        <f t="shared" si="313"/>
        <v/>
      </c>
      <c r="J2663" t="str">
        <f t="shared" si="314"/>
        <v/>
      </c>
      <c r="K2663" t="str">
        <f t="shared" si="315"/>
        <v/>
      </c>
      <c r="M2663">
        <f t="shared" si="310"/>
        <v>0</v>
      </c>
      <c r="N2663">
        <f t="shared" si="316"/>
        <v>0</v>
      </c>
      <c r="O2663">
        <f t="shared" si="316"/>
        <v>0</v>
      </c>
      <c r="P2663">
        <f t="shared" si="316"/>
        <v>0</v>
      </c>
      <c r="Q2663">
        <f t="shared" si="316"/>
        <v>0</v>
      </c>
      <c r="R2663">
        <f t="shared" si="316"/>
        <v>0</v>
      </c>
      <c r="S2663">
        <f t="shared" si="316"/>
        <v>0</v>
      </c>
      <c r="T2663">
        <f t="shared" si="316"/>
        <v>0</v>
      </c>
      <c r="U2663">
        <f t="shared" si="316"/>
        <v>0</v>
      </c>
      <c r="V2663">
        <f t="shared" si="316"/>
        <v>0</v>
      </c>
      <c r="W2663">
        <f t="shared" si="316"/>
        <v>0</v>
      </c>
      <c r="X2663">
        <f t="shared" si="316"/>
        <v>0</v>
      </c>
    </row>
    <row r="2664" spans="3:24" ht="30" customHeight="1" thickTop="1" thickBot="1" x14ac:dyDescent="0.25">
      <c r="C2664" s="108"/>
      <c r="D2664" s="108"/>
      <c r="E2664" s="115"/>
      <c r="F2664" s="115"/>
      <c r="H2664" t="str">
        <f t="shared" si="312"/>
        <v/>
      </c>
      <c r="I2664" t="str">
        <f t="shared" si="313"/>
        <v/>
      </c>
      <c r="J2664" t="str">
        <f t="shared" si="314"/>
        <v/>
      </c>
      <c r="K2664" t="str">
        <f t="shared" si="315"/>
        <v/>
      </c>
      <c r="M2664">
        <f t="shared" si="310"/>
        <v>0</v>
      </c>
      <c r="N2664">
        <f t="shared" si="316"/>
        <v>0</v>
      </c>
      <c r="O2664">
        <f t="shared" si="316"/>
        <v>0</v>
      </c>
      <c r="P2664">
        <f t="shared" si="316"/>
        <v>0</v>
      </c>
      <c r="Q2664">
        <f t="shared" si="316"/>
        <v>0</v>
      </c>
      <c r="R2664">
        <f t="shared" si="316"/>
        <v>0</v>
      </c>
      <c r="S2664">
        <f t="shared" si="316"/>
        <v>0</v>
      </c>
      <c r="T2664">
        <f t="shared" si="316"/>
        <v>0</v>
      </c>
      <c r="U2664">
        <f t="shared" si="316"/>
        <v>0</v>
      </c>
      <c r="V2664">
        <f t="shared" si="316"/>
        <v>0</v>
      </c>
      <c r="W2664">
        <f t="shared" si="316"/>
        <v>0</v>
      </c>
      <c r="X2664">
        <f t="shared" si="316"/>
        <v>0</v>
      </c>
    </row>
    <row r="2665" spans="3:24" ht="30" customHeight="1" thickTop="1" thickBot="1" x14ac:dyDescent="0.25">
      <c r="C2665" s="108"/>
      <c r="D2665" s="108"/>
      <c r="E2665" s="115"/>
      <c r="F2665" s="115"/>
      <c r="H2665" t="str">
        <f t="shared" si="312"/>
        <v/>
      </c>
      <c r="I2665" t="str">
        <f t="shared" si="313"/>
        <v/>
      </c>
      <c r="J2665" t="str">
        <f t="shared" si="314"/>
        <v/>
      </c>
      <c r="K2665" t="str">
        <f t="shared" si="315"/>
        <v/>
      </c>
      <c r="M2665">
        <f t="shared" si="310"/>
        <v>0</v>
      </c>
      <c r="N2665">
        <f t="shared" si="316"/>
        <v>0</v>
      </c>
      <c r="O2665">
        <f t="shared" si="316"/>
        <v>0</v>
      </c>
      <c r="P2665">
        <f t="shared" si="316"/>
        <v>0</v>
      </c>
      <c r="Q2665">
        <f t="shared" si="316"/>
        <v>0</v>
      </c>
      <c r="R2665">
        <f t="shared" si="316"/>
        <v>0</v>
      </c>
      <c r="S2665">
        <f t="shared" si="316"/>
        <v>0</v>
      </c>
      <c r="T2665">
        <f t="shared" si="316"/>
        <v>0</v>
      </c>
      <c r="U2665">
        <f t="shared" si="316"/>
        <v>0</v>
      </c>
      <c r="V2665">
        <f t="shared" si="316"/>
        <v>0</v>
      </c>
      <c r="W2665">
        <f t="shared" si="316"/>
        <v>0</v>
      </c>
      <c r="X2665">
        <f t="shared" si="316"/>
        <v>0</v>
      </c>
    </row>
    <row r="2666" spans="3:24" ht="30" customHeight="1" thickTop="1" thickBot="1" x14ac:dyDescent="0.25">
      <c r="C2666" s="108"/>
      <c r="D2666" s="108"/>
      <c r="E2666" s="115"/>
      <c r="F2666" s="115"/>
      <c r="H2666" t="str">
        <f t="shared" si="312"/>
        <v/>
      </c>
      <c r="I2666" t="str">
        <f t="shared" si="313"/>
        <v/>
      </c>
      <c r="J2666" t="str">
        <f t="shared" si="314"/>
        <v/>
      </c>
      <c r="K2666" t="str">
        <f t="shared" si="315"/>
        <v/>
      </c>
      <c r="M2666">
        <f t="shared" si="310"/>
        <v>0</v>
      </c>
      <c r="N2666">
        <f t="shared" si="316"/>
        <v>0</v>
      </c>
      <c r="O2666">
        <f t="shared" si="316"/>
        <v>0</v>
      </c>
      <c r="P2666">
        <f t="shared" si="316"/>
        <v>0</v>
      </c>
      <c r="Q2666">
        <f t="shared" si="316"/>
        <v>0</v>
      </c>
      <c r="R2666">
        <f t="shared" si="316"/>
        <v>0</v>
      </c>
      <c r="S2666">
        <f t="shared" si="316"/>
        <v>0</v>
      </c>
      <c r="T2666">
        <f t="shared" si="316"/>
        <v>0</v>
      </c>
      <c r="U2666">
        <f t="shared" si="316"/>
        <v>0</v>
      </c>
      <c r="V2666">
        <f t="shared" si="316"/>
        <v>0</v>
      </c>
      <c r="W2666">
        <f t="shared" si="316"/>
        <v>0</v>
      </c>
      <c r="X2666">
        <f t="shared" si="316"/>
        <v>0</v>
      </c>
    </row>
    <row r="2667" spans="3:24" ht="30" customHeight="1" thickTop="1" thickBot="1" x14ac:dyDescent="0.25">
      <c r="C2667" s="108"/>
      <c r="D2667" s="108"/>
      <c r="E2667" s="115"/>
      <c r="F2667" s="115"/>
      <c r="H2667" t="str">
        <f t="shared" si="312"/>
        <v/>
      </c>
      <c r="I2667" t="str">
        <f t="shared" si="313"/>
        <v/>
      </c>
      <c r="J2667" t="str">
        <f t="shared" si="314"/>
        <v/>
      </c>
      <c r="K2667" t="str">
        <f t="shared" si="315"/>
        <v/>
      </c>
      <c r="M2667">
        <f t="shared" si="310"/>
        <v>0</v>
      </c>
      <c r="N2667">
        <f t="shared" si="316"/>
        <v>0</v>
      </c>
      <c r="O2667">
        <f t="shared" si="316"/>
        <v>0</v>
      </c>
      <c r="P2667">
        <f t="shared" si="316"/>
        <v>0</v>
      </c>
      <c r="Q2667">
        <f t="shared" si="316"/>
        <v>0</v>
      </c>
      <c r="R2667">
        <f t="shared" si="316"/>
        <v>0</v>
      </c>
      <c r="S2667">
        <f t="shared" si="316"/>
        <v>0</v>
      </c>
      <c r="T2667">
        <f t="shared" si="316"/>
        <v>0</v>
      </c>
      <c r="U2667">
        <f t="shared" si="316"/>
        <v>0</v>
      </c>
      <c r="V2667">
        <f t="shared" si="316"/>
        <v>0</v>
      </c>
      <c r="W2667">
        <f t="shared" si="316"/>
        <v>0</v>
      </c>
      <c r="X2667">
        <f t="shared" si="316"/>
        <v>0</v>
      </c>
    </row>
    <row r="2668" spans="3:24" ht="30" customHeight="1" thickTop="1" thickBot="1" x14ac:dyDescent="0.25">
      <c r="C2668" s="108"/>
      <c r="D2668" s="108"/>
      <c r="E2668" s="115"/>
      <c r="F2668" s="115"/>
      <c r="H2668" t="str">
        <f t="shared" si="312"/>
        <v/>
      </c>
      <c r="I2668" t="str">
        <f t="shared" si="313"/>
        <v/>
      </c>
      <c r="J2668" t="str">
        <f t="shared" si="314"/>
        <v/>
      </c>
      <c r="K2668" t="str">
        <f t="shared" si="315"/>
        <v/>
      </c>
      <c r="M2668">
        <f t="shared" si="310"/>
        <v>0</v>
      </c>
      <c r="N2668">
        <f t="shared" si="316"/>
        <v>0</v>
      </c>
      <c r="O2668">
        <f t="shared" si="316"/>
        <v>0</v>
      </c>
      <c r="P2668">
        <f t="shared" si="316"/>
        <v>0</v>
      </c>
      <c r="Q2668">
        <f t="shared" si="316"/>
        <v>0</v>
      </c>
      <c r="R2668">
        <f t="shared" si="316"/>
        <v>0</v>
      </c>
      <c r="S2668">
        <f t="shared" si="316"/>
        <v>0</v>
      </c>
      <c r="T2668">
        <f t="shared" si="316"/>
        <v>0</v>
      </c>
      <c r="U2668">
        <f t="shared" si="316"/>
        <v>0</v>
      </c>
      <c r="V2668">
        <f t="shared" si="316"/>
        <v>0</v>
      </c>
      <c r="W2668">
        <f t="shared" si="316"/>
        <v>0</v>
      </c>
      <c r="X2668">
        <f t="shared" si="316"/>
        <v>0</v>
      </c>
    </row>
    <row r="2669" spans="3:24" ht="30" customHeight="1" thickTop="1" thickBot="1" x14ac:dyDescent="0.25">
      <c r="C2669" s="108"/>
      <c r="D2669" s="108"/>
      <c r="E2669" s="115"/>
      <c r="F2669" s="115"/>
      <c r="H2669" t="str">
        <f t="shared" si="312"/>
        <v/>
      </c>
      <c r="I2669" t="str">
        <f t="shared" si="313"/>
        <v/>
      </c>
      <c r="J2669" t="str">
        <f t="shared" si="314"/>
        <v/>
      </c>
      <c r="K2669" t="str">
        <f t="shared" si="315"/>
        <v/>
      </c>
      <c r="M2669">
        <f t="shared" si="310"/>
        <v>0</v>
      </c>
      <c r="N2669">
        <f t="shared" si="316"/>
        <v>0</v>
      </c>
      <c r="O2669">
        <f t="shared" si="316"/>
        <v>0</v>
      </c>
      <c r="P2669">
        <f t="shared" si="316"/>
        <v>0</v>
      </c>
      <c r="Q2669">
        <f t="shared" si="316"/>
        <v>0</v>
      </c>
      <c r="R2669">
        <f t="shared" si="316"/>
        <v>0</v>
      </c>
      <c r="S2669">
        <f t="shared" si="316"/>
        <v>0</v>
      </c>
      <c r="T2669">
        <f t="shared" si="316"/>
        <v>0</v>
      </c>
      <c r="U2669">
        <f t="shared" si="316"/>
        <v>0</v>
      </c>
      <c r="V2669">
        <f t="shared" si="316"/>
        <v>0</v>
      </c>
      <c r="W2669">
        <f t="shared" si="316"/>
        <v>0</v>
      </c>
      <c r="X2669">
        <f t="shared" si="316"/>
        <v>0</v>
      </c>
    </row>
    <row r="2670" spans="3:24" ht="30" customHeight="1" thickTop="1" thickBot="1" x14ac:dyDescent="0.25">
      <c r="C2670" s="108"/>
      <c r="D2670" s="108"/>
      <c r="E2670" s="115"/>
      <c r="F2670" s="115"/>
      <c r="H2670" t="str">
        <f t="shared" si="312"/>
        <v/>
      </c>
      <c r="I2670" t="str">
        <f t="shared" si="313"/>
        <v/>
      </c>
      <c r="J2670" t="str">
        <f t="shared" si="314"/>
        <v/>
      </c>
      <c r="K2670" t="str">
        <f t="shared" si="315"/>
        <v/>
      </c>
      <c r="M2670">
        <f t="shared" si="310"/>
        <v>0</v>
      </c>
      <c r="N2670">
        <f t="shared" si="316"/>
        <v>0</v>
      </c>
      <c r="O2670">
        <f t="shared" si="316"/>
        <v>0</v>
      </c>
      <c r="P2670">
        <f t="shared" si="316"/>
        <v>0</v>
      </c>
      <c r="Q2670">
        <f t="shared" si="316"/>
        <v>0</v>
      </c>
      <c r="R2670">
        <f t="shared" si="316"/>
        <v>0</v>
      </c>
      <c r="S2670">
        <f t="shared" si="316"/>
        <v>0</v>
      </c>
      <c r="T2670">
        <f t="shared" si="316"/>
        <v>0</v>
      </c>
      <c r="U2670">
        <f t="shared" ref="N2670:X2693" si="317">IF(ISERROR(IF(AND($H2670&lt;=U$6,$J2670&gt;=U$6),1,0)),"",IF(AND($H2670&lt;=U$6,$J2670&gt;=U$6),1,0))</f>
        <v>0</v>
      </c>
      <c r="V2670">
        <f t="shared" si="317"/>
        <v>0</v>
      </c>
      <c r="W2670">
        <f t="shared" si="317"/>
        <v>0</v>
      </c>
      <c r="X2670">
        <f t="shared" si="317"/>
        <v>0</v>
      </c>
    </row>
    <row r="2671" spans="3:24" ht="30" customHeight="1" thickTop="1" thickBot="1" x14ac:dyDescent="0.25">
      <c r="C2671" s="108"/>
      <c r="D2671" s="108"/>
      <c r="E2671" s="115"/>
      <c r="F2671" s="115"/>
      <c r="H2671" t="str">
        <f t="shared" si="312"/>
        <v/>
      </c>
      <c r="I2671" t="str">
        <f t="shared" si="313"/>
        <v/>
      </c>
      <c r="J2671" t="str">
        <f t="shared" si="314"/>
        <v/>
      </c>
      <c r="K2671" t="str">
        <f t="shared" si="315"/>
        <v/>
      </c>
      <c r="M2671">
        <f t="shared" si="310"/>
        <v>0</v>
      </c>
      <c r="N2671">
        <f t="shared" si="317"/>
        <v>0</v>
      </c>
      <c r="O2671">
        <f t="shared" si="317"/>
        <v>0</v>
      </c>
      <c r="P2671">
        <f t="shared" si="317"/>
        <v>0</v>
      </c>
      <c r="Q2671">
        <f t="shared" si="317"/>
        <v>0</v>
      </c>
      <c r="R2671">
        <f t="shared" si="317"/>
        <v>0</v>
      </c>
      <c r="S2671">
        <f t="shared" si="317"/>
        <v>0</v>
      </c>
      <c r="T2671">
        <f t="shared" si="317"/>
        <v>0</v>
      </c>
      <c r="U2671">
        <f t="shared" si="317"/>
        <v>0</v>
      </c>
      <c r="V2671">
        <f t="shared" si="317"/>
        <v>0</v>
      </c>
      <c r="W2671">
        <f t="shared" si="317"/>
        <v>0</v>
      </c>
      <c r="X2671">
        <f t="shared" si="317"/>
        <v>0</v>
      </c>
    </row>
    <row r="2672" spans="3:24" ht="30" customHeight="1" thickTop="1" thickBot="1" x14ac:dyDescent="0.25">
      <c r="C2672" s="108"/>
      <c r="D2672" s="108"/>
      <c r="E2672" s="115"/>
      <c r="F2672" s="115"/>
      <c r="H2672" t="str">
        <f t="shared" si="312"/>
        <v/>
      </c>
      <c r="I2672" t="str">
        <f t="shared" si="313"/>
        <v/>
      </c>
      <c r="J2672" t="str">
        <f t="shared" si="314"/>
        <v/>
      </c>
      <c r="K2672" t="str">
        <f t="shared" si="315"/>
        <v/>
      </c>
      <c r="M2672">
        <f t="shared" si="310"/>
        <v>0</v>
      </c>
      <c r="N2672">
        <f t="shared" si="317"/>
        <v>0</v>
      </c>
      <c r="O2672">
        <f t="shared" si="317"/>
        <v>0</v>
      </c>
      <c r="P2672">
        <f t="shared" si="317"/>
        <v>0</v>
      </c>
      <c r="Q2672">
        <f t="shared" si="317"/>
        <v>0</v>
      </c>
      <c r="R2672">
        <f t="shared" si="317"/>
        <v>0</v>
      </c>
      <c r="S2672">
        <f t="shared" si="317"/>
        <v>0</v>
      </c>
      <c r="T2672">
        <f t="shared" si="317"/>
        <v>0</v>
      </c>
      <c r="U2672">
        <f t="shared" si="317"/>
        <v>0</v>
      </c>
      <c r="V2672">
        <f t="shared" si="317"/>
        <v>0</v>
      </c>
      <c r="W2672">
        <f t="shared" si="317"/>
        <v>0</v>
      </c>
      <c r="X2672">
        <f t="shared" si="317"/>
        <v>0</v>
      </c>
    </row>
    <row r="2673" spans="3:24" ht="30" customHeight="1" thickTop="1" thickBot="1" x14ac:dyDescent="0.25">
      <c r="C2673" s="108"/>
      <c r="D2673" s="108"/>
      <c r="E2673" s="115"/>
      <c r="F2673" s="115"/>
      <c r="H2673" t="str">
        <f t="shared" si="312"/>
        <v/>
      </c>
      <c r="I2673" t="str">
        <f t="shared" si="313"/>
        <v/>
      </c>
      <c r="J2673" t="str">
        <f t="shared" si="314"/>
        <v/>
      </c>
      <c r="K2673" t="str">
        <f t="shared" si="315"/>
        <v/>
      </c>
      <c r="M2673">
        <f t="shared" si="310"/>
        <v>0</v>
      </c>
      <c r="N2673">
        <f t="shared" si="317"/>
        <v>0</v>
      </c>
      <c r="O2673">
        <f t="shared" si="317"/>
        <v>0</v>
      </c>
      <c r="P2673">
        <f t="shared" si="317"/>
        <v>0</v>
      </c>
      <c r="Q2673">
        <f t="shared" si="317"/>
        <v>0</v>
      </c>
      <c r="R2673">
        <f t="shared" si="317"/>
        <v>0</v>
      </c>
      <c r="S2673">
        <f t="shared" si="317"/>
        <v>0</v>
      </c>
      <c r="T2673">
        <f t="shared" si="317"/>
        <v>0</v>
      </c>
      <c r="U2673">
        <f t="shared" si="317"/>
        <v>0</v>
      </c>
      <c r="V2673">
        <f t="shared" si="317"/>
        <v>0</v>
      </c>
      <c r="W2673">
        <f t="shared" si="317"/>
        <v>0</v>
      </c>
      <c r="X2673">
        <f t="shared" si="317"/>
        <v>0</v>
      </c>
    </row>
    <row r="2674" spans="3:24" ht="30" customHeight="1" thickTop="1" thickBot="1" x14ac:dyDescent="0.25">
      <c r="C2674" s="108"/>
      <c r="D2674" s="108"/>
      <c r="E2674" s="115"/>
      <c r="F2674" s="115"/>
      <c r="H2674" t="str">
        <f t="shared" si="312"/>
        <v/>
      </c>
      <c r="I2674" t="str">
        <f t="shared" si="313"/>
        <v/>
      </c>
      <c r="J2674" t="str">
        <f t="shared" si="314"/>
        <v/>
      </c>
      <c r="K2674" t="str">
        <f t="shared" si="315"/>
        <v/>
      </c>
      <c r="M2674">
        <f t="shared" si="310"/>
        <v>0</v>
      </c>
      <c r="N2674">
        <f t="shared" si="317"/>
        <v>0</v>
      </c>
      <c r="O2674">
        <f t="shared" si="317"/>
        <v>0</v>
      </c>
      <c r="P2674">
        <f t="shared" si="317"/>
        <v>0</v>
      </c>
      <c r="Q2674">
        <f t="shared" si="317"/>
        <v>0</v>
      </c>
      <c r="R2674">
        <f t="shared" si="317"/>
        <v>0</v>
      </c>
      <c r="S2674">
        <f t="shared" si="317"/>
        <v>0</v>
      </c>
      <c r="T2674">
        <f t="shared" si="317"/>
        <v>0</v>
      </c>
      <c r="U2674">
        <f t="shared" si="317"/>
        <v>0</v>
      </c>
      <c r="V2674">
        <f t="shared" si="317"/>
        <v>0</v>
      </c>
      <c r="W2674">
        <f t="shared" si="317"/>
        <v>0</v>
      </c>
      <c r="X2674">
        <f t="shared" si="317"/>
        <v>0</v>
      </c>
    </row>
    <row r="2675" spans="3:24" ht="30" customHeight="1" thickTop="1" thickBot="1" x14ac:dyDescent="0.25">
      <c r="C2675" s="108"/>
      <c r="D2675" s="108"/>
      <c r="E2675" s="115"/>
      <c r="F2675" s="115"/>
      <c r="H2675" t="str">
        <f t="shared" si="312"/>
        <v/>
      </c>
      <c r="I2675" t="str">
        <f t="shared" si="313"/>
        <v/>
      </c>
      <c r="J2675" t="str">
        <f t="shared" si="314"/>
        <v/>
      </c>
      <c r="K2675" t="str">
        <f t="shared" si="315"/>
        <v/>
      </c>
      <c r="M2675">
        <f t="shared" si="310"/>
        <v>0</v>
      </c>
      <c r="N2675">
        <f t="shared" si="317"/>
        <v>0</v>
      </c>
      <c r="O2675">
        <f t="shared" si="317"/>
        <v>0</v>
      </c>
      <c r="P2675">
        <f t="shared" si="317"/>
        <v>0</v>
      </c>
      <c r="Q2675">
        <f t="shared" si="317"/>
        <v>0</v>
      </c>
      <c r="R2675">
        <f t="shared" si="317"/>
        <v>0</v>
      </c>
      <c r="S2675">
        <f t="shared" si="317"/>
        <v>0</v>
      </c>
      <c r="T2675">
        <f t="shared" si="317"/>
        <v>0</v>
      </c>
      <c r="U2675">
        <f t="shared" si="317"/>
        <v>0</v>
      </c>
      <c r="V2675">
        <f t="shared" si="317"/>
        <v>0</v>
      </c>
      <c r="W2675">
        <f t="shared" si="317"/>
        <v>0</v>
      </c>
      <c r="X2675">
        <f t="shared" si="317"/>
        <v>0</v>
      </c>
    </row>
    <row r="2676" spans="3:24" ht="30" customHeight="1" thickTop="1" thickBot="1" x14ac:dyDescent="0.25">
      <c r="C2676" s="108"/>
      <c r="D2676" s="108"/>
      <c r="E2676" s="115"/>
      <c r="F2676" s="115"/>
      <c r="H2676" t="str">
        <f t="shared" si="312"/>
        <v/>
      </c>
      <c r="I2676" t="str">
        <f t="shared" si="313"/>
        <v/>
      </c>
      <c r="J2676" t="str">
        <f t="shared" si="314"/>
        <v/>
      </c>
      <c r="K2676" t="str">
        <f t="shared" si="315"/>
        <v/>
      </c>
      <c r="M2676">
        <f t="shared" si="310"/>
        <v>0</v>
      </c>
      <c r="N2676">
        <f t="shared" si="317"/>
        <v>0</v>
      </c>
      <c r="O2676">
        <f t="shared" si="317"/>
        <v>0</v>
      </c>
      <c r="P2676">
        <f t="shared" si="317"/>
        <v>0</v>
      </c>
      <c r="Q2676">
        <f t="shared" si="317"/>
        <v>0</v>
      </c>
      <c r="R2676">
        <f t="shared" si="317"/>
        <v>0</v>
      </c>
      <c r="S2676">
        <f t="shared" si="317"/>
        <v>0</v>
      </c>
      <c r="T2676">
        <f t="shared" si="317"/>
        <v>0</v>
      </c>
      <c r="U2676">
        <f t="shared" si="317"/>
        <v>0</v>
      </c>
      <c r="V2676">
        <f t="shared" si="317"/>
        <v>0</v>
      </c>
      <c r="W2676">
        <f t="shared" si="317"/>
        <v>0</v>
      </c>
      <c r="X2676">
        <f t="shared" si="317"/>
        <v>0</v>
      </c>
    </row>
    <row r="2677" spans="3:24" ht="30" customHeight="1" thickTop="1" thickBot="1" x14ac:dyDescent="0.25">
      <c r="C2677" s="108"/>
      <c r="D2677" s="108"/>
      <c r="E2677" s="115"/>
      <c r="F2677" s="115"/>
      <c r="H2677" t="str">
        <f t="shared" si="312"/>
        <v/>
      </c>
      <c r="I2677" t="str">
        <f t="shared" si="313"/>
        <v/>
      </c>
      <c r="J2677" t="str">
        <f t="shared" si="314"/>
        <v/>
      </c>
      <c r="K2677" t="str">
        <f t="shared" si="315"/>
        <v/>
      </c>
      <c r="M2677">
        <f t="shared" si="310"/>
        <v>0</v>
      </c>
      <c r="N2677">
        <f t="shared" si="317"/>
        <v>0</v>
      </c>
      <c r="O2677">
        <f t="shared" si="317"/>
        <v>0</v>
      </c>
      <c r="P2677">
        <f t="shared" si="317"/>
        <v>0</v>
      </c>
      <c r="Q2677">
        <f t="shared" si="317"/>
        <v>0</v>
      </c>
      <c r="R2677">
        <f t="shared" si="317"/>
        <v>0</v>
      </c>
      <c r="S2677">
        <f t="shared" si="317"/>
        <v>0</v>
      </c>
      <c r="T2677">
        <f t="shared" si="317"/>
        <v>0</v>
      </c>
      <c r="U2677">
        <f t="shared" si="317"/>
        <v>0</v>
      </c>
      <c r="V2677">
        <f t="shared" si="317"/>
        <v>0</v>
      </c>
      <c r="W2677">
        <f t="shared" si="317"/>
        <v>0</v>
      </c>
      <c r="X2677">
        <f t="shared" si="317"/>
        <v>0</v>
      </c>
    </row>
    <row r="2678" spans="3:24" ht="30" customHeight="1" thickTop="1" thickBot="1" x14ac:dyDescent="0.25">
      <c r="C2678" s="108"/>
      <c r="D2678" s="108"/>
      <c r="E2678" s="115"/>
      <c r="F2678" s="115"/>
      <c r="H2678" t="str">
        <f t="shared" si="312"/>
        <v/>
      </c>
      <c r="I2678" t="str">
        <f t="shared" si="313"/>
        <v/>
      </c>
      <c r="J2678" t="str">
        <f t="shared" si="314"/>
        <v/>
      </c>
      <c r="K2678" t="str">
        <f t="shared" si="315"/>
        <v/>
      </c>
      <c r="M2678">
        <f t="shared" ref="M2678:X2734" si="318">IF(ISERROR(IF(AND($H2678&lt;=M$6,$J2678&gt;=M$6),1,0)),"",IF(AND($H2678&lt;=M$6,$J2678&gt;=M$6),1,0))</f>
        <v>0</v>
      </c>
      <c r="N2678">
        <f t="shared" si="317"/>
        <v>0</v>
      </c>
      <c r="O2678">
        <f t="shared" si="317"/>
        <v>0</v>
      </c>
      <c r="P2678">
        <f t="shared" si="317"/>
        <v>0</v>
      </c>
      <c r="Q2678">
        <f t="shared" si="317"/>
        <v>0</v>
      </c>
      <c r="R2678">
        <f t="shared" si="317"/>
        <v>0</v>
      </c>
      <c r="S2678">
        <f t="shared" si="317"/>
        <v>0</v>
      </c>
      <c r="T2678">
        <f t="shared" si="317"/>
        <v>0</v>
      </c>
      <c r="U2678">
        <f t="shared" si="317"/>
        <v>0</v>
      </c>
      <c r="V2678">
        <f t="shared" si="317"/>
        <v>0</v>
      </c>
      <c r="W2678">
        <f t="shared" si="317"/>
        <v>0</v>
      </c>
      <c r="X2678">
        <f t="shared" si="317"/>
        <v>0</v>
      </c>
    </row>
    <row r="2679" spans="3:24" ht="30" customHeight="1" thickTop="1" thickBot="1" x14ac:dyDescent="0.25">
      <c r="C2679" s="108"/>
      <c r="D2679" s="108"/>
      <c r="E2679" s="115"/>
      <c r="F2679" s="115"/>
      <c r="H2679" t="str">
        <f t="shared" si="312"/>
        <v/>
      </c>
      <c r="I2679" t="str">
        <f t="shared" si="313"/>
        <v/>
      </c>
      <c r="J2679" t="str">
        <f t="shared" si="314"/>
        <v/>
      </c>
      <c r="K2679" t="str">
        <f t="shared" si="315"/>
        <v/>
      </c>
      <c r="M2679">
        <f t="shared" si="318"/>
        <v>0</v>
      </c>
      <c r="N2679">
        <f t="shared" si="317"/>
        <v>0</v>
      </c>
      <c r="O2679">
        <f t="shared" si="317"/>
        <v>0</v>
      </c>
      <c r="P2679">
        <f t="shared" si="317"/>
        <v>0</v>
      </c>
      <c r="Q2679">
        <f t="shared" si="317"/>
        <v>0</v>
      </c>
      <c r="R2679">
        <f t="shared" si="317"/>
        <v>0</v>
      </c>
      <c r="S2679">
        <f t="shared" si="317"/>
        <v>0</v>
      </c>
      <c r="T2679">
        <f t="shared" si="317"/>
        <v>0</v>
      </c>
      <c r="U2679">
        <f t="shared" si="317"/>
        <v>0</v>
      </c>
      <c r="V2679">
        <f t="shared" si="317"/>
        <v>0</v>
      </c>
      <c r="W2679">
        <f t="shared" si="317"/>
        <v>0</v>
      </c>
      <c r="X2679">
        <f t="shared" si="317"/>
        <v>0</v>
      </c>
    </row>
    <row r="2680" spans="3:24" ht="30" customHeight="1" thickTop="1" thickBot="1" x14ac:dyDescent="0.25">
      <c r="C2680" s="108"/>
      <c r="D2680" s="108"/>
      <c r="E2680" s="115"/>
      <c r="F2680" s="115"/>
      <c r="H2680" t="str">
        <f t="shared" si="312"/>
        <v/>
      </c>
      <c r="I2680" t="str">
        <f t="shared" si="313"/>
        <v/>
      </c>
      <c r="J2680" t="str">
        <f t="shared" si="314"/>
        <v/>
      </c>
      <c r="K2680" t="str">
        <f t="shared" si="315"/>
        <v/>
      </c>
      <c r="M2680">
        <f t="shared" si="318"/>
        <v>0</v>
      </c>
      <c r="N2680">
        <f t="shared" si="317"/>
        <v>0</v>
      </c>
      <c r="O2680">
        <f t="shared" si="317"/>
        <v>0</v>
      </c>
      <c r="P2680">
        <f t="shared" si="317"/>
        <v>0</v>
      </c>
      <c r="Q2680">
        <f t="shared" si="317"/>
        <v>0</v>
      </c>
      <c r="R2680">
        <f t="shared" si="317"/>
        <v>0</v>
      </c>
      <c r="S2680">
        <f t="shared" si="317"/>
        <v>0</v>
      </c>
      <c r="T2680">
        <f t="shared" si="317"/>
        <v>0</v>
      </c>
      <c r="U2680">
        <f t="shared" si="317"/>
        <v>0</v>
      </c>
      <c r="V2680">
        <f t="shared" si="317"/>
        <v>0</v>
      </c>
      <c r="W2680">
        <f t="shared" si="317"/>
        <v>0</v>
      </c>
      <c r="X2680">
        <f t="shared" si="317"/>
        <v>0</v>
      </c>
    </row>
    <row r="2681" spans="3:24" ht="30" customHeight="1" thickTop="1" thickBot="1" x14ac:dyDescent="0.25">
      <c r="C2681" s="108"/>
      <c r="D2681" s="108"/>
      <c r="E2681" s="115"/>
      <c r="F2681" s="115"/>
      <c r="H2681" t="str">
        <f t="shared" si="312"/>
        <v/>
      </c>
      <c r="I2681" t="str">
        <f t="shared" si="313"/>
        <v/>
      </c>
      <c r="J2681" t="str">
        <f t="shared" si="314"/>
        <v/>
      </c>
      <c r="K2681" t="str">
        <f t="shared" si="315"/>
        <v/>
      </c>
      <c r="M2681">
        <f t="shared" si="318"/>
        <v>0</v>
      </c>
      <c r="N2681">
        <f t="shared" si="317"/>
        <v>0</v>
      </c>
      <c r="O2681">
        <f t="shared" si="317"/>
        <v>0</v>
      </c>
      <c r="P2681">
        <f t="shared" si="317"/>
        <v>0</v>
      </c>
      <c r="Q2681">
        <f t="shared" si="317"/>
        <v>0</v>
      </c>
      <c r="R2681">
        <f t="shared" si="317"/>
        <v>0</v>
      </c>
      <c r="S2681">
        <f t="shared" si="317"/>
        <v>0</v>
      </c>
      <c r="T2681">
        <f t="shared" si="317"/>
        <v>0</v>
      </c>
      <c r="U2681">
        <f t="shared" si="317"/>
        <v>0</v>
      </c>
      <c r="V2681">
        <f t="shared" si="317"/>
        <v>0</v>
      </c>
      <c r="W2681">
        <f t="shared" si="317"/>
        <v>0</v>
      </c>
      <c r="X2681">
        <f t="shared" si="317"/>
        <v>0</v>
      </c>
    </row>
    <row r="2682" spans="3:24" ht="30" customHeight="1" thickTop="1" thickBot="1" x14ac:dyDescent="0.25">
      <c r="C2682" s="108"/>
      <c r="D2682" s="108"/>
      <c r="E2682" s="115"/>
      <c r="F2682" s="115"/>
      <c r="H2682" t="str">
        <f t="shared" si="312"/>
        <v/>
      </c>
      <c r="I2682" t="str">
        <f t="shared" si="313"/>
        <v/>
      </c>
      <c r="J2682" t="str">
        <f t="shared" si="314"/>
        <v/>
      </c>
      <c r="K2682" t="str">
        <f t="shared" si="315"/>
        <v/>
      </c>
      <c r="M2682">
        <f t="shared" si="318"/>
        <v>0</v>
      </c>
      <c r="N2682">
        <f t="shared" si="317"/>
        <v>0</v>
      </c>
      <c r="O2682">
        <f t="shared" si="317"/>
        <v>0</v>
      </c>
      <c r="P2682">
        <f t="shared" si="317"/>
        <v>0</v>
      </c>
      <c r="Q2682">
        <f t="shared" si="317"/>
        <v>0</v>
      </c>
      <c r="R2682">
        <f t="shared" si="317"/>
        <v>0</v>
      </c>
      <c r="S2682">
        <f t="shared" si="317"/>
        <v>0</v>
      </c>
      <c r="T2682">
        <f t="shared" si="317"/>
        <v>0</v>
      </c>
      <c r="U2682">
        <f t="shared" si="317"/>
        <v>0</v>
      </c>
      <c r="V2682">
        <f t="shared" si="317"/>
        <v>0</v>
      </c>
      <c r="W2682">
        <f t="shared" si="317"/>
        <v>0</v>
      </c>
      <c r="X2682">
        <f t="shared" si="317"/>
        <v>0</v>
      </c>
    </row>
    <row r="2683" spans="3:24" ht="30" customHeight="1" thickTop="1" thickBot="1" x14ac:dyDescent="0.25">
      <c r="C2683" s="108"/>
      <c r="D2683" s="108"/>
      <c r="E2683" s="115"/>
      <c r="F2683" s="115"/>
      <c r="H2683" t="str">
        <f t="shared" si="312"/>
        <v/>
      </c>
      <c r="I2683" t="str">
        <f t="shared" si="313"/>
        <v/>
      </c>
      <c r="J2683" t="str">
        <f t="shared" si="314"/>
        <v/>
      </c>
      <c r="K2683" t="str">
        <f t="shared" si="315"/>
        <v/>
      </c>
      <c r="M2683">
        <f t="shared" si="318"/>
        <v>0</v>
      </c>
      <c r="N2683">
        <f t="shared" si="317"/>
        <v>0</v>
      </c>
      <c r="O2683">
        <f t="shared" si="317"/>
        <v>0</v>
      </c>
      <c r="P2683">
        <f t="shared" si="317"/>
        <v>0</v>
      </c>
      <c r="Q2683">
        <f t="shared" si="317"/>
        <v>0</v>
      </c>
      <c r="R2683">
        <f t="shared" si="317"/>
        <v>0</v>
      </c>
      <c r="S2683">
        <f t="shared" si="317"/>
        <v>0</v>
      </c>
      <c r="T2683">
        <f t="shared" si="317"/>
        <v>0</v>
      </c>
      <c r="U2683">
        <f t="shared" si="317"/>
        <v>0</v>
      </c>
      <c r="V2683">
        <f t="shared" si="317"/>
        <v>0</v>
      </c>
      <c r="W2683">
        <f t="shared" si="317"/>
        <v>0</v>
      </c>
      <c r="X2683">
        <f t="shared" si="317"/>
        <v>0</v>
      </c>
    </row>
    <row r="2684" spans="3:24" ht="30" customHeight="1" thickTop="1" thickBot="1" x14ac:dyDescent="0.25">
      <c r="C2684" s="108"/>
      <c r="D2684" s="108"/>
      <c r="E2684" s="115"/>
      <c r="F2684" s="115"/>
      <c r="H2684" t="str">
        <f t="shared" si="312"/>
        <v/>
      </c>
      <c r="I2684" t="str">
        <f t="shared" si="313"/>
        <v/>
      </c>
      <c r="J2684" t="str">
        <f t="shared" si="314"/>
        <v/>
      </c>
      <c r="K2684" t="str">
        <f t="shared" si="315"/>
        <v/>
      </c>
      <c r="M2684">
        <f t="shared" si="318"/>
        <v>0</v>
      </c>
      <c r="N2684">
        <f t="shared" si="317"/>
        <v>0</v>
      </c>
      <c r="O2684">
        <f t="shared" si="317"/>
        <v>0</v>
      </c>
      <c r="P2684">
        <f t="shared" si="317"/>
        <v>0</v>
      </c>
      <c r="Q2684">
        <f t="shared" si="317"/>
        <v>0</v>
      </c>
      <c r="R2684">
        <f t="shared" si="317"/>
        <v>0</v>
      </c>
      <c r="S2684">
        <f t="shared" si="317"/>
        <v>0</v>
      </c>
      <c r="T2684">
        <f t="shared" si="317"/>
        <v>0</v>
      </c>
      <c r="U2684">
        <f t="shared" si="317"/>
        <v>0</v>
      </c>
      <c r="V2684">
        <f t="shared" si="317"/>
        <v>0</v>
      </c>
      <c r="W2684">
        <f t="shared" si="317"/>
        <v>0</v>
      </c>
      <c r="X2684">
        <f t="shared" si="317"/>
        <v>0</v>
      </c>
    </row>
    <row r="2685" spans="3:24" ht="30" customHeight="1" thickTop="1" thickBot="1" x14ac:dyDescent="0.25">
      <c r="C2685" s="108"/>
      <c r="D2685" s="108"/>
      <c r="E2685" s="115"/>
      <c r="F2685" s="115"/>
      <c r="H2685" t="str">
        <f t="shared" si="312"/>
        <v/>
      </c>
      <c r="I2685" t="str">
        <f t="shared" si="313"/>
        <v/>
      </c>
      <c r="J2685" t="str">
        <f t="shared" si="314"/>
        <v/>
      </c>
      <c r="K2685" t="str">
        <f t="shared" si="315"/>
        <v/>
      </c>
      <c r="M2685">
        <f t="shared" si="318"/>
        <v>0</v>
      </c>
      <c r="N2685">
        <f t="shared" si="317"/>
        <v>0</v>
      </c>
      <c r="O2685">
        <f t="shared" si="317"/>
        <v>0</v>
      </c>
      <c r="P2685">
        <f t="shared" si="317"/>
        <v>0</v>
      </c>
      <c r="Q2685">
        <f t="shared" si="317"/>
        <v>0</v>
      </c>
      <c r="R2685">
        <f t="shared" si="317"/>
        <v>0</v>
      </c>
      <c r="S2685">
        <f t="shared" si="317"/>
        <v>0</v>
      </c>
      <c r="T2685">
        <f t="shared" si="317"/>
        <v>0</v>
      </c>
      <c r="U2685">
        <f t="shared" si="317"/>
        <v>0</v>
      </c>
      <c r="V2685">
        <f t="shared" si="317"/>
        <v>0</v>
      </c>
      <c r="W2685">
        <f t="shared" si="317"/>
        <v>0</v>
      </c>
      <c r="X2685">
        <f t="shared" si="317"/>
        <v>0</v>
      </c>
    </row>
    <row r="2686" spans="3:24" ht="30" customHeight="1" thickTop="1" thickBot="1" x14ac:dyDescent="0.25">
      <c r="C2686" s="108"/>
      <c r="D2686" s="108"/>
      <c r="E2686" s="115"/>
      <c r="F2686" s="115"/>
      <c r="H2686" t="str">
        <f t="shared" si="312"/>
        <v/>
      </c>
      <c r="I2686" t="str">
        <f t="shared" si="313"/>
        <v/>
      </c>
      <c r="J2686" t="str">
        <f t="shared" si="314"/>
        <v/>
      </c>
      <c r="K2686" t="str">
        <f t="shared" si="315"/>
        <v/>
      </c>
      <c r="M2686">
        <f t="shared" si="318"/>
        <v>0</v>
      </c>
      <c r="N2686">
        <f t="shared" si="317"/>
        <v>0</v>
      </c>
      <c r="O2686">
        <f t="shared" si="317"/>
        <v>0</v>
      </c>
      <c r="P2686">
        <f t="shared" si="317"/>
        <v>0</v>
      </c>
      <c r="Q2686">
        <f t="shared" si="317"/>
        <v>0</v>
      </c>
      <c r="R2686">
        <f t="shared" si="317"/>
        <v>0</v>
      </c>
      <c r="S2686">
        <f t="shared" si="317"/>
        <v>0</v>
      </c>
      <c r="T2686">
        <f t="shared" si="317"/>
        <v>0</v>
      </c>
      <c r="U2686">
        <f t="shared" si="317"/>
        <v>0</v>
      </c>
      <c r="V2686">
        <f t="shared" si="317"/>
        <v>0</v>
      </c>
      <c r="W2686">
        <f t="shared" si="317"/>
        <v>0</v>
      </c>
      <c r="X2686">
        <f t="shared" si="317"/>
        <v>0</v>
      </c>
    </row>
    <row r="2687" spans="3:24" ht="30" customHeight="1" thickTop="1" thickBot="1" x14ac:dyDescent="0.25">
      <c r="C2687" s="108"/>
      <c r="D2687" s="108"/>
      <c r="E2687" s="115"/>
      <c r="F2687" s="115"/>
      <c r="H2687" t="str">
        <f t="shared" si="312"/>
        <v/>
      </c>
      <c r="I2687" t="str">
        <f t="shared" si="313"/>
        <v/>
      </c>
      <c r="J2687" t="str">
        <f t="shared" si="314"/>
        <v/>
      </c>
      <c r="K2687" t="str">
        <f t="shared" si="315"/>
        <v/>
      </c>
      <c r="M2687">
        <f t="shared" si="318"/>
        <v>0</v>
      </c>
      <c r="N2687">
        <f t="shared" si="317"/>
        <v>0</v>
      </c>
      <c r="O2687">
        <f t="shared" si="317"/>
        <v>0</v>
      </c>
      <c r="P2687">
        <f t="shared" si="317"/>
        <v>0</v>
      </c>
      <c r="Q2687">
        <f t="shared" si="317"/>
        <v>0</v>
      </c>
      <c r="R2687">
        <f t="shared" si="317"/>
        <v>0</v>
      </c>
      <c r="S2687">
        <f t="shared" si="317"/>
        <v>0</v>
      </c>
      <c r="T2687">
        <f t="shared" si="317"/>
        <v>0</v>
      </c>
      <c r="U2687">
        <f t="shared" si="317"/>
        <v>0</v>
      </c>
      <c r="V2687">
        <f t="shared" si="317"/>
        <v>0</v>
      </c>
      <c r="W2687">
        <f t="shared" si="317"/>
        <v>0</v>
      </c>
      <c r="X2687">
        <f t="shared" si="317"/>
        <v>0</v>
      </c>
    </row>
    <row r="2688" spans="3:24" ht="30" customHeight="1" thickTop="1" thickBot="1" x14ac:dyDescent="0.25">
      <c r="C2688" s="108"/>
      <c r="D2688" s="108"/>
      <c r="E2688" s="115"/>
      <c r="F2688" s="115"/>
      <c r="H2688" t="str">
        <f t="shared" si="312"/>
        <v/>
      </c>
      <c r="I2688" t="str">
        <f t="shared" si="313"/>
        <v/>
      </c>
      <c r="J2688" t="str">
        <f t="shared" si="314"/>
        <v/>
      </c>
      <c r="K2688" t="str">
        <f t="shared" si="315"/>
        <v/>
      </c>
      <c r="M2688">
        <f t="shared" si="318"/>
        <v>0</v>
      </c>
      <c r="N2688">
        <f t="shared" si="317"/>
        <v>0</v>
      </c>
      <c r="O2688">
        <f t="shared" si="317"/>
        <v>0</v>
      </c>
      <c r="P2688">
        <f t="shared" si="317"/>
        <v>0</v>
      </c>
      <c r="Q2688">
        <f t="shared" si="317"/>
        <v>0</v>
      </c>
      <c r="R2688">
        <f t="shared" si="317"/>
        <v>0</v>
      </c>
      <c r="S2688">
        <f t="shared" si="317"/>
        <v>0</v>
      </c>
      <c r="T2688">
        <f t="shared" si="317"/>
        <v>0</v>
      </c>
      <c r="U2688">
        <f t="shared" si="317"/>
        <v>0</v>
      </c>
      <c r="V2688">
        <f t="shared" si="317"/>
        <v>0</v>
      </c>
      <c r="W2688">
        <f t="shared" si="317"/>
        <v>0</v>
      </c>
      <c r="X2688">
        <f t="shared" si="317"/>
        <v>0</v>
      </c>
    </row>
    <row r="2689" spans="3:24" ht="30" customHeight="1" thickTop="1" thickBot="1" x14ac:dyDescent="0.25">
      <c r="C2689" s="108"/>
      <c r="D2689" s="108"/>
      <c r="E2689" s="115"/>
      <c r="F2689" s="115"/>
      <c r="H2689" t="str">
        <f t="shared" si="312"/>
        <v/>
      </c>
      <c r="I2689" t="str">
        <f t="shared" si="313"/>
        <v/>
      </c>
      <c r="J2689" t="str">
        <f t="shared" si="314"/>
        <v/>
      </c>
      <c r="K2689" t="str">
        <f t="shared" si="315"/>
        <v/>
      </c>
      <c r="M2689">
        <f t="shared" si="318"/>
        <v>0</v>
      </c>
      <c r="N2689">
        <f t="shared" si="317"/>
        <v>0</v>
      </c>
      <c r="O2689">
        <f t="shared" si="317"/>
        <v>0</v>
      </c>
      <c r="P2689">
        <f t="shared" si="317"/>
        <v>0</v>
      </c>
      <c r="Q2689">
        <f t="shared" si="317"/>
        <v>0</v>
      </c>
      <c r="R2689">
        <f t="shared" si="317"/>
        <v>0</v>
      </c>
      <c r="S2689">
        <f t="shared" si="317"/>
        <v>0</v>
      </c>
      <c r="T2689">
        <f t="shared" si="317"/>
        <v>0</v>
      </c>
      <c r="U2689">
        <f t="shared" si="317"/>
        <v>0</v>
      </c>
      <c r="V2689">
        <f t="shared" si="317"/>
        <v>0</v>
      </c>
      <c r="W2689">
        <f t="shared" si="317"/>
        <v>0</v>
      </c>
      <c r="X2689">
        <f t="shared" si="317"/>
        <v>0</v>
      </c>
    </row>
    <row r="2690" spans="3:24" ht="30" customHeight="1" thickTop="1" thickBot="1" x14ac:dyDescent="0.25">
      <c r="C2690" s="108"/>
      <c r="D2690" s="108"/>
      <c r="E2690" s="115"/>
      <c r="F2690" s="115"/>
      <c r="H2690" t="str">
        <f t="shared" si="312"/>
        <v/>
      </c>
      <c r="I2690" t="str">
        <f t="shared" si="313"/>
        <v/>
      </c>
      <c r="J2690" t="str">
        <f t="shared" si="314"/>
        <v/>
      </c>
      <c r="K2690" t="str">
        <f t="shared" si="315"/>
        <v/>
      </c>
      <c r="M2690">
        <f t="shared" si="318"/>
        <v>0</v>
      </c>
      <c r="N2690">
        <f t="shared" si="317"/>
        <v>0</v>
      </c>
      <c r="O2690">
        <f t="shared" si="317"/>
        <v>0</v>
      </c>
      <c r="P2690">
        <f t="shared" si="317"/>
        <v>0</v>
      </c>
      <c r="Q2690">
        <f t="shared" si="317"/>
        <v>0</v>
      </c>
      <c r="R2690">
        <f t="shared" si="317"/>
        <v>0</v>
      </c>
      <c r="S2690">
        <f t="shared" si="317"/>
        <v>0</v>
      </c>
      <c r="T2690">
        <f t="shared" si="317"/>
        <v>0</v>
      </c>
      <c r="U2690">
        <f t="shared" si="317"/>
        <v>0</v>
      </c>
      <c r="V2690">
        <f t="shared" si="317"/>
        <v>0</v>
      </c>
      <c r="W2690">
        <f t="shared" si="317"/>
        <v>0</v>
      </c>
      <c r="X2690">
        <f t="shared" si="317"/>
        <v>0</v>
      </c>
    </row>
    <row r="2691" spans="3:24" ht="30" customHeight="1" thickTop="1" thickBot="1" x14ac:dyDescent="0.25">
      <c r="C2691" s="108"/>
      <c r="D2691" s="108"/>
      <c r="E2691" s="115"/>
      <c r="F2691" s="115"/>
      <c r="H2691" t="str">
        <f t="shared" si="312"/>
        <v/>
      </c>
      <c r="I2691" t="str">
        <f t="shared" si="313"/>
        <v/>
      </c>
      <c r="J2691" t="str">
        <f t="shared" si="314"/>
        <v/>
      </c>
      <c r="K2691" t="str">
        <f t="shared" si="315"/>
        <v/>
      </c>
      <c r="M2691">
        <f t="shared" si="318"/>
        <v>0</v>
      </c>
      <c r="N2691">
        <f t="shared" si="317"/>
        <v>0</v>
      </c>
      <c r="O2691">
        <f t="shared" si="317"/>
        <v>0</v>
      </c>
      <c r="P2691">
        <f t="shared" si="317"/>
        <v>0</v>
      </c>
      <c r="Q2691">
        <f t="shared" si="317"/>
        <v>0</v>
      </c>
      <c r="R2691">
        <f t="shared" si="317"/>
        <v>0</v>
      </c>
      <c r="S2691">
        <f t="shared" si="317"/>
        <v>0</v>
      </c>
      <c r="T2691">
        <f t="shared" si="317"/>
        <v>0</v>
      </c>
      <c r="U2691">
        <f t="shared" si="317"/>
        <v>0</v>
      </c>
      <c r="V2691">
        <f t="shared" si="317"/>
        <v>0</v>
      </c>
      <c r="W2691">
        <f t="shared" si="317"/>
        <v>0</v>
      </c>
      <c r="X2691">
        <f t="shared" si="317"/>
        <v>0</v>
      </c>
    </row>
    <row r="2692" spans="3:24" ht="30" customHeight="1" thickTop="1" thickBot="1" x14ac:dyDescent="0.25">
      <c r="C2692" s="108"/>
      <c r="D2692" s="108"/>
      <c r="E2692" s="115"/>
      <c r="F2692" s="115"/>
      <c r="H2692" t="str">
        <f t="shared" si="312"/>
        <v/>
      </c>
      <c r="I2692" t="str">
        <f t="shared" si="313"/>
        <v/>
      </c>
      <c r="J2692" t="str">
        <f t="shared" si="314"/>
        <v/>
      </c>
      <c r="K2692" t="str">
        <f t="shared" si="315"/>
        <v/>
      </c>
      <c r="M2692">
        <f t="shared" si="318"/>
        <v>0</v>
      </c>
      <c r="N2692">
        <f t="shared" si="317"/>
        <v>0</v>
      </c>
      <c r="O2692">
        <f t="shared" si="317"/>
        <v>0</v>
      </c>
      <c r="P2692">
        <f t="shared" si="317"/>
        <v>0</v>
      </c>
      <c r="Q2692">
        <f t="shared" si="317"/>
        <v>0</v>
      </c>
      <c r="R2692">
        <f t="shared" si="317"/>
        <v>0</v>
      </c>
      <c r="S2692">
        <f t="shared" si="317"/>
        <v>0</v>
      </c>
      <c r="T2692">
        <f t="shared" si="317"/>
        <v>0</v>
      </c>
      <c r="U2692">
        <f t="shared" si="317"/>
        <v>0</v>
      </c>
      <c r="V2692">
        <f t="shared" si="317"/>
        <v>0</v>
      </c>
      <c r="W2692">
        <f t="shared" si="317"/>
        <v>0</v>
      </c>
      <c r="X2692">
        <f t="shared" si="317"/>
        <v>0</v>
      </c>
    </row>
    <row r="2693" spans="3:24" ht="30" customHeight="1" thickTop="1" thickBot="1" x14ac:dyDescent="0.25">
      <c r="C2693" s="108"/>
      <c r="D2693" s="108"/>
      <c r="E2693" s="115"/>
      <c r="F2693" s="115"/>
      <c r="H2693" t="str">
        <f t="shared" si="312"/>
        <v/>
      </c>
      <c r="I2693" t="str">
        <f t="shared" si="313"/>
        <v/>
      </c>
      <c r="J2693" t="str">
        <f t="shared" si="314"/>
        <v/>
      </c>
      <c r="K2693" t="str">
        <f t="shared" si="315"/>
        <v/>
      </c>
      <c r="M2693">
        <f t="shared" si="318"/>
        <v>0</v>
      </c>
      <c r="N2693">
        <f t="shared" si="317"/>
        <v>0</v>
      </c>
      <c r="O2693">
        <f t="shared" si="317"/>
        <v>0</v>
      </c>
      <c r="P2693">
        <f t="shared" si="317"/>
        <v>0</v>
      </c>
      <c r="Q2693">
        <f t="shared" si="317"/>
        <v>0</v>
      </c>
      <c r="R2693">
        <f t="shared" si="317"/>
        <v>0</v>
      </c>
      <c r="S2693">
        <f t="shared" si="317"/>
        <v>0</v>
      </c>
      <c r="T2693">
        <f t="shared" si="317"/>
        <v>0</v>
      </c>
      <c r="U2693">
        <f t="shared" si="317"/>
        <v>0</v>
      </c>
      <c r="V2693">
        <f t="shared" si="317"/>
        <v>0</v>
      </c>
      <c r="W2693">
        <f t="shared" ref="N2693:X2716" si="319">IF(ISERROR(IF(AND($H2693&lt;=W$6,$J2693&gt;=W$6),1,0)),"",IF(AND($H2693&lt;=W$6,$J2693&gt;=W$6),1,0))</f>
        <v>0</v>
      </c>
      <c r="X2693">
        <f t="shared" si="319"/>
        <v>0</v>
      </c>
    </row>
    <row r="2694" spans="3:24" ht="30" customHeight="1" thickTop="1" thickBot="1" x14ac:dyDescent="0.25">
      <c r="C2694" s="108"/>
      <c r="D2694" s="108"/>
      <c r="E2694" s="115"/>
      <c r="F2694" s="115"/>
      <c r="H2694" t="str">
        <f t="shared" si="312"/>
        <v/>
      </c>
      <c r="I2694" t="str">
        <f t="shared" si="313"/>
        <v/>
      </c>
      <c r="J2694" t="str">
        <f t="shared" si="314"/>
        <v/>
      </c>
      <c r="K2694" t="str">
        <f t="shared" si="315"/>
        <v/>
      </c>
      <c r="M2694">
        <f t="shared" si="318"/>
        <v>0</v>
      </c>
      <c r="N2694">
        <f t="shared" si="319"/>
        <v>0</v>
      </c>
      <c r="O2694">
        <f t="shared" si="319"/>
        <v>0</v>
      </c>
      <c r="P2694">
        <f t="shared" si="319"/>
        <v>0</v>
      </c>
      <c r="Q2694">
        <f t="shared" si="319"/>
        <v>0</v>
      </c>
      <c r="R2694">
        <f t="shared" si="319"/>
        <v>0</v>
      </c>
      <c r="S2694">
        <f t="shared" si="319"/>
        <v>0</v>
      </c>
      <c r="T2694">
        <f t="shared" si="319"/>
        <v>0</v>
      </c>
      <c r="U2694">
        <f t="shared" si="319"/>
        <v>0</v>
      </c>
      <c r="V2694">
        <f t="shared" si="319"/>
        <v>0</v>
      </c>
      <c r="W2694">
        <f t="shared" si="319"/>
        <v>0</v>
      </c>
      <c r="X2694">
        <f t="shared" si="319"/>
        <v>0</v>
      </c>
    </row>
    <row r="2695" spans="3:24" ht="30" customHeight="1" thickTop="1" thickBot="1" x14ac:dyDescent="0.25">
      <c r="C2695" s="108"/>
      <c r="D2695" s="108"/>
      <c r="E2695" s="115"/>
      <c r="F2695" s="115"/>
      <c r="H2695" t="str">
        <f t="shared" si="312"/>
        <v/>
      </c>
      <c r="I2695" t="str">
        <f t="shared" si="313"/>
        <v/>
      </c>
      <c r="J2695" t="str">
        <f t="shared" si="314"/>
        <v/>
      </c>
      <c r="K2695" t="str">
        <f t="shared" si="315"/>
        <v/>
      </c>
      <c r="M2695">
        <f t="shared" si="318"/>
        <v>0</v>
      </c>
      <c r="N2695">
        <f t="shared" si="319"/>
        <v>0</v>
      </c>
      <c r="O2695">
        <f t="shared" si="319"/>
        <v>0</v>
      </c>
      <c r="P2695">
        <f t="shared" si="319"/>
        <v>0</v>
      </c>
      <c r="Q2695">
        <f t="shared" si="319"/>
        <v>0</v>
      </c>
      <c r="R2695">
        <f t="shared" si="319"/>
        <v>0</v>
      </c>
      <c r="S2695">
        <f t="shared" si="319"/>
        <v>0</v>
      </c>
      <c r="T2695">
        <f t="shared" si="319"/>
        <v>0</v>
      </c>
      <c r="U2695">
        <f t="shared" si="319"/>
        <v>0</v>
      </c>
      <c r="V2695">
        <f t="shared" si="319"/>
        <v>0</v>
      </c>
      <c r="W2695">
        <f t="shared" si="319"/>
        <v>0</v>
      </c>
      <c r="X2695">
        <f t="shared" si="319"/>
        <v>0</v>
      </c>
    </row>
    <row r="2696" spans="3:24" ht="30" customHeight="1" thickTop="1" thickBot="1" x14ac:dyDescent="0.25">
      <c r="C2696" s="108"/>
      <c r="D2696" s="108"/>
      <c r="E2696" s="115"/>
      <c r="F2696" s="115"/>
      <c r="H2696" t="str">
        <f t="shared" si="312"/>
        <v/>
      </c>
      <c r="I2696" t="str">
        <f t="shared" si="313"/>
        <v/>
      </c>
      <c r="J2696" t="str">
        <f t="shared" si="314"/>
        <v/>
      </c>
      <c r="K2696" t="str">
        <f t="shared" si="315"/>
        <v/>
      </c>
      <c r="M2696">
        <f t="shared" si="318"/>
        <v>0</v>
      </c>
      <c r="N2696">
        <f t="shared" si="319"/>
        <v>0</v>
      </c>
      <c r="O2696">
        <f t="shared" si="319"/>
        <v>0</v>
      </c>
      <c r="P2696">
        <f t="shared" si="319"/>
        <v>0</v>
      </c>
      <c r="Q2696">
        <f t="shared" si="319"/>
        <v>0</v>
      </c>
      <c r="R2696">
        <f t="shared" si="319"/>
        <v>0</v>
      </c>
      <c r="S2696">
        <f t="shared" si="319"/>
        <v>0</v>
      </c>
      <c r="T2696">
        <f t="shared" si="319"/>
        <v>0</v>
      </c>
      <c r="U2696">
        <f t="shared" si="319"/>
        <v>0</v>
      </c>
      <c r="V2696">
        <f t="shared" si="319"/>
        <v>0</v>
      </c>
      <c r="W2696">
        <f t="shared" si="319"/>
        <v>0</v>
      </c>
      <c r="X2696">
        <f t="shared" si="319"/>
        <v>0</v>
      </c>
    </row>
    <row r="2697" spans="3:24" ht="30" customHeight="1" thickTop="1" thickBot="1" x14ac:dyDescent="0.25">
      <c r="C2697" s="108"/>
      <c r="D2697" s="108"/>
      <c r="E2697" s="115"/>
      <c r="F2697" s="115"/>
      <c r="H2697" t="str">
        <f t="shared" ref="H2697:H2760" si="320">IF(ISERROR(IF(E2697="","",MONTH(E2697))),"",IF(E2697="","",MONTH(E2697)))</f>
        <v/>
      </c>
      <c r="I2697" t="str">
        <f t="shared" ref="I2697:I2760" si="321">IF(ISERROR(IF(E2697="","",YEAR(E2697))),"",IF(E2697="","",YEAR(E2697)))</f>
        <v/>
      </c>
      <c r="J2697" t="str">
        <f t="shared" ref="J2697:J2760" si="322">IF(ISERROR(IF(F2697="","",MONTH(F2697))),"",IF(F2697="","",MONTH(F2697)))</f>
        <v/>
      </c>
      <c r="K2697" t="str">
        <f t="shared" ref="K2697:K2760" si="323">IF(ISERROR(IF(F2697="","",YEAR(F2697))),"",IF(F2697="","",YEAR(F2697)))</f>
        <v/>
      </c>
      <c r="M2697">
        <f t="shared" si="318"/>
        <v>0</v>
      </c>
      <c r="N2697">
        <f t="shared" si="319"/>
        <v>0</v>
      </c>
      <c r="O2697">
        <f t="shared" si="319"/>
        <v>0</v>
      </c>
      <c r="P2697">
        <f t="shared" si="319"/>
        <v>0</v>
      </c>
      <c r="Q2697">
        <f t="shared" si="319"/>
        <v>0</v>
      </c>
      <c r="R2697">
        <f t="shared" si="319"/>
        <v>0</v>
      </c>
      <c r="S2697">
        <f t="shared" si="319"/>
        <v>0</v>
      </c>
      <c r="T2697">
        <f t="shared" si="319"/>
        <v>0</v>
      </c>
      <c r="U2697">
        <f t="shared" si="319"/>
        <v>0</v>
      </c>
      <c r="V2697">
        <f t="shared" si="319"/>
        <v>0</v>
      </c>
      <c r="W2697">
        <f t="shared" si="319"/>
        <v>0</v>
      </c>
      <c r="X2697">
        <f t="shared" si="319"/>
        <v>0</v>
      </c>
    </row>
    <row r="2698" spans="3:24" ht="30" customHeight="1" thickTop="1" thickBot="1" x14ac:dyDescent="0.25">
      <c r="C2698" s="108"/>
      <c r="D2698" s="108"/>
      <c r="E2698" s="115"/>
      <c r="F2698" s="115"/>
      <c r="H2698" t="str">
        <f t="shared" si="320"/>
        <v/>
      </c>
      <c r="I2698" t="str">
        <f t="shared" si="321"/>
        <v/>
      </c>
      <c r="J2698" t="str">
        <f t="shared" si="322"/>
        <v/>
      </c>
      <c r="K2698" t="str">
        <f t="shared" si="323"/>
        <v/>
      </c>
      <c r="M2698">
        <f t="shared" si="318"/>
        <v>0</v>
      </c>
      <c r="N2698">
        <f t="shared" si="319"/>
        <v>0</v>
      </c>
      <c r="O2698">
        <f t="shared" si="319"/>
        <v>0</v>
      </c>
      <c r="P2698">
        <f t="shared" si="319"/>
        <v>0</v>
      </c>
      <c r="Q2698">
        <f t="shared" si="319"/>
        <v>0</v>
      </c>
      <c r="R2698">
        <f t="shared" si="319"/>
        <v>0</v>
      </c>
      <c r="S2698">
        <f t="shared" si="319"/>
        <v>0</v>
      </c>
      <c r="T2698">
        <f t="shared" si="319"/>
        <v>0</v>
      </c>
      <c r="U2698">
        <f t="shared" si="319"/>
        <v>0</v>
      </c>
      <c r="V2698">
        <f t="shared" si="319"/>
        <v>0</v>
      </c>
      <c r="W2698">
        <f t="shared" si="319"/>
        <v>0</v>
      </c>
      <c r="X2698">
        <f t="shared" si="319"/>
        <v>0</v>
      </c>
    </row>
    <row r="2699" spans="3:24" ht="30" customHeight="1" thickTop="1" thickBot="1" x14ac:dyDescent="0.25">
      <c r="C2699" s="108"/>
      <c r="D2699" s="108"/>
      <c r="E2699" s="115"/>
      <c r="F2699" s="115"/>
      <c r="H2699" t="str">
        <f t="shared" si="320"/>
        <v/>
      </c>
      <c r="I2699" t="str">
        <f t="shared" si="321"/>
        <v/>
      </c>
      <c r="J2699" t="str">
        <f t="shared" si="322"/>
        <v/>
      </c>
      <c r="K2699" t="str">
        <f t="shared" si="323"/>
        <v/>
      </c>
      <c r="M2699">
        <f t="shared" si="318"/>
        <v>0</v>
      </c>
      <c r="N2699">
        <f t="shared" si="319"/>
        <v>0</v>
      </c>
      <c r="O2699">
        <f t="shared" si="319"/>
        <v>0</v>
      </c>
      <c r="P2699">
        <f t="shared" si="319"/>
        <v>0</v>
      </c>
      <c r="Q2699">
        <f t="shared" si="319"/>
        <v>0</v>
      </c>
      <c r="R2699">
        <f t="shared" si="319"/>
        <v>0</v>
      </c>
      <c r="S2699">
        <f t="shared" si="319"/>
        <v>0</v>
      </c>
      <c r="T2699">
        <f t="shared" si="319"/>
        <v>0</v>
      </c>
      <c r="U2699">
        <f t="shared" si="319"/>
        <v>0</v>
      </c>
      <c r="V2699">
        <f t="shared" si="319"/>
        <v>0</v>
      </c>
      <c r="W2699">
        <f t="shared" si="319"/>
        <v>0</v>
      </c>
      <c r="X2699">
        <f t="shared" si="319"/>
        <v>0</v>
      </c>
    </row>
    <row r="2700" spans="3:24" ht="30" customHeight="1" thickTop="1" thickBot="1" x14ac:dyDescent="0.25">
      <c r="C2700" s="108"/>
      <c r="D2700" s="108"/>
      <c r="E2700" s="115"/>
      <c r="F2700" s="115"/>
      <c r="H2700" t="str">
        <f t="shared" si="320"/>
        <v/>
      </c>
      <c r="I2700" t="str">
        <f t="shared" si="321"/>
        <v/>
      </c>
      <c r="J2700" t="str">
        <f t="shared" si="322"/>
        <v/>
      </c>
      <c r="K2700" t="str">
        <f t="shared" si="323"/>
        <v/>
      </c>
      <c r="M2700">
        <f t="shared" si="318"/>
        <v>0</v>
      </c>
      <c r="N2700">
        <f t="shared" si="319"/>
        <v>0</v>
      </c>
      <c r="O2700">
        <f t="shared" si="319"/>
        <v>0</v>
      </c>
      <c r="P2700">
        <f t="shared" si="319"/>
        <v>0</v>
      </c>
      <c r="Q2700">
        <f t="shared" si="319"/>
        <v>0</v>
      </c>
      <c r="R2700">
        <f t="shared" si="319"/>
        <v>0</v>
      </c>
      <c r="S2700">
        <f t="shared" si="319"/>
        <v>0</v>
      </c>
      <c r="T2700">
        <f t="shared" si="319"/>
        <v>0</v>
      </c>
      <c r="U2700">
        <f t="shared" si="319"/>
        <v>0</v>
      </c>
      <c r="V2700">
        <f t="shared" si="319"/>
        <v>0</v>
      </c>
      <c r="W2700">
        <f t="shared" si="319"/>
        <v>0</v>
      </c>
      <c r="X2700">
        <f t="shared" si="319"/>
        <v>0</v>
      </c>
    </row>
    <row r="2701" spans="3:24" ht="30" customHeight="1" thickTop="1" thickBot="1" x14ac:dyDescent="0.25">
      <c r="C2701" s="108"/>
      <c r="D2701" s="108"/>
      <c r="E2701" s="115"/>
      <c r="F2701" s="115"/>
      <c r="H2701" t="str">
        <f t="shared" si="320"/>
        <v/>
      </c>
      <c r="I2701" t="str">
        <f t="shared" si="321"/>
        <v/>
      </c>
      <c r="J2701" t="str">
        <f t="shared" si="322"/>
        <v/>
      </c>
      <c r="K2701" t="str">
        <f t="shared" si="323"/>
        <v/>
      </c>
      <c r="M2701">
        <f t="shared" si="318"/>
        <v>0</v>
      </c>
      <c r="N2701">
        <f t="shared" si="319"/>
        <v>0</v>
      </c>
      <c r="O2701">
        <f t="shared" si="319"/>
        <v>0</v>
      </c>
      <c r="P2701">
        <f t="shared" si="319"/>
        <v>0</v>
      </c>
      <c r="Q2701">
        <f t="shared" si="319"/>
        <v>0</v>
      </c>
      <c r="R2701">
        <f t="shared" si="319"/>
        <v>0</v>
      </c>
      <c r="S2701">
        <f t="shared" si="319"/>
        <v>0</v>
      </c>
      <c r="T2701">
        <f t="shared" si="319"/>
        <v>0</v>
      </c>
      <c r="U2701">
        <f t="shared" si="319"/>
        <v>0</v>
      </c>
      <c r="V2701">
        <f t="shared" si="319"/>
        <v>0</v>
      </c>
      <c r="W2701">
        <f t="shared" si="319"/>
        <v>0</v>
      </c>
      <c r="X2701">
        <f t="shared" si="319"/>
        <v>0</v>
      </c>
    </row>
    <row r="2702" spans="3:24" ht="30" customHeight="1" thickTop="1" thickBot="1" x14ac:dyDescent="0.25">
      <c r="C2702" s="108"/>
      <c r="D2702" s="108"/>
      <c r="E2702" s="115"/>
      <c r="F2702" s="115"/>
      <c r="H2702" t="str">
        <f t="shared" si="320"/>
        <v/>
      </c>
      <c r="I2702" t="str">
        <f t="shared" si="321"/>
        <v/>
      </c>
      <c r="J2702" t="str">
        <f t="shared" si="322"/>
        <v/>
      </c>
      <c r="K2702" t="str">
        <f t="shared" si="323"/>
        <v/>
      </c>
      <c r="M2702">
        <f t="shared" si="318"/>
        <v>0</v>
      </c>
      <c r="N2702">
        <f t="shared" si="319"/>
        <v>0</v>
      </c>
      <c r="O2702">
        <f t="shared" si="319"/>
        <v>0</v>
      </c>
      <c r="P2702">
        <f t="shared" si="319"/>
        <v>0</v>
      </c>
      <c r="Q2702">
        <f t="shared" si="319"/>
        <v>0</v>
      </c>
      <c r="R2702">
        <f t="shared" si="319"/>
        <v>0</v>
      </c>
      <c r="S2702">
        <f t="shared" si="319"/>
        <v>0</v>
      </c>
      <c r="T2702">
        <f t="shared" si="319"/>
        <v>0</v>
      </c>
      <c r="U2702">
        <f t="shared" si="319"/>
        <v>0</v>
      </c>
      <c r="V2702">
        <f t="shared" si="319"/>
        <v>0</v>
      </c>
      <c r="W2702">
        <f t="shared" si="319"/>
        <v>0</v>
      </c>
      <c r="X2702">
        <f t="shared" si="319"/>
        <v>0</v>
      </c>
    </row>
    <row r="2703" spans="3:24" ht="30" customHeight="1" thickTop="1" thickBot="1" x14ac:dyDescent="0.25">
      <c r="C2703" s="108"/>
      <c r="D2703" s="108"/>
      <c r="E2703" s="115"/>
      <c r="F2703" s="115"/>
      <c r="H2703" t="str">
        <f t="shared" si="320"/>
        <v/>
      </c>
      <c r="I2703" t="str">
        <f t="shared" si="321"/>
        <v/>
      </c>
      <c r="J2703" t="str">
        <f t="shared" si="322"/>
        <v/>
      </c>
      <c r="K2703" t="str">
        <f t="shared" si="323"/>
        <v/>
      </c>
      <c r="M2703">
        <f t="shared" si="318"/>
        <v>0</v>
      </c>
      <c r="N2703">
        <f t="shared" si="319"/>
        <v>0</v>
      </c>
      <c r="O2703">
        <f t="shared" si="319"/>
        <v>0</v>
      </c>
      <c r="P2703">
        <f t="shared" si="319"/>
        <v>0</v>
      </c>
      <c r="Q2703">
        <f t="shared" si="319"/>
        <v>0</v>
      </c>
      <c r="R2703">
        <f t="shared" si="319"/>
        <v>0</v>
      </c>
      <c r="S2703">
        <f t="shared" si="319"/>
        <v>0</v>
      </c>
      <c r="T2703">
        <f t="shared" si="319"/>
        <v>0</v>
      </c>
      <c r="U2703">
        <f t="shared" si="319"/>
        <v>0</v>
      </c>
      <c r="V2703">
        <f t="shared" si="319"/>
        <v>0</v>
      </c>
      <c r="W2703">
        <f t="shared" si="319"/>
        <v>0</v>
      </c>
      <c r="X2703">
        <f t="shared" si="319"/>
        <v>0</v>
      </c>
    </row>
    <row r="2704" spans="3:24" ht="30" customHeight="1" thickTop="1" thickBot="1" x14ac:dyDescent="0.25">
      <c r="C2704" s="108"/>
      <c r="D2704" s="108"/>
      <c r="E2704" s="115"/>
      <c r="F2704" s="115"/>
      <c r="H2704" t="str">
        <f t="shared" si="320"/>
        <v/>
      </c>
      <c r="I2704" t="str">
        <f t="shared" si="321"/>
        <v/>
      </c>
      <c r="J2704" t="str">
        <f t="shared" si="322"/>
        <v/>
      </c>
      <c r="K2704" t="str">
        <f t="shared" si="323"/>
        <v/>
      </c>
      <c r="M2704">
        <f t="shared" si="318"/>
        <v>0</v>
      </c>
      <c r="N2704">
        <f t="shared" si="319"/>
        <v>0</v>
      </c>
      <c r="O2704">
        <f t="shared" si="319"/>
        <v>0</v>
      </c>
      <c r="P2704">
        <f t="shared" si="319"/>
        <v>0</v>
      </c>
      <c r="Q2704">
        <f t="shared" si="319"/>
        <v>0</v>
      </c>
      <c r="R2704">
        <f t="shared" si="319"/>
        <v>0</v>
      </c>
      <c r="S2704">
        <f t="shared" si="319"/>
        <v>0</v>
      </c>
      <c r="T2704">
        <f t="shared" si="319"/>
        <v>0</v>
      </c>
      <c r="U2704">
        <f t="shared" si="319"/>
        <v>0</v>
      </c>
      <c r="V2704">
        <f t="shared" si="319"/>
        <v>0</v>
      </c>
      <c r="W2704">
        <f t="shared" si="319"/>
        <v>0</v>
      </c>
      <c r="X2704">
        <f t="shared" si="319"/>
        <v>0</v>
      </c>
    </row>
    <row r="2705" spans="3:24" ht="30" customHeight="1" thickTop="1" thickBot="1" x14ac:dyDescent="0.25">
      <c r="C2705" s="108"/>
      <c r="D2705" s="108"/>
      <c r="E2705" s="115"/>
      <c r="F2705" s="115"/>
      <c r="H2705" t="str">
        <f t="shared" si="320"/>
        <v/>
      </c>
      <c r="I2705" t="str">
        <f t="shared" si="321"/>
        <v/>
      </c>
      <c r="J2705" t="str">
        <f t="shared" si="322"/>
        <v/>
      </c>
      <c r="K2705" t="str">
        <f t="shared" si="323"/>
        <v/>
      </c>
      <c r="M2705">
        <f t="shared" si="318"/>
        <v>0</v>
      </c>
      <c r="N2705">
        <f t="shared" si="319"/>
        <v>0</v>
      </c>
      <c r="O2705">
        <f t="shared" si="319"/>
        <v>0</v>
      </c>
      <c r="P2705">
        <f t="shared" si="319"/>
        <v>0</v>
      </c>
      <c r="Q2705">
        <f t="shared" si="319"/>
        <v>0</v>
      </c>
      <c r="R2705">
        <f t="shared" si="319"/>
        <v>0</v>
      </c>
      <c r="S2705">
        <f t="shared" si="319"/>
        <v>0</v>
      </c>
      <c r="T2705">
        <f t="shared" si="319"/>
        <v>0</v>
      </c>
      <c r="U2705">
        <f t="shared" si="319"/>
        <v>0</v>
      </c>
      <c r="V2705">
        <f t="shared" si="319"/>
        <v>0</v>
      </c>
      <c r="W2705">
        <f t="shared" si="319"/>
        <v>0</v>
      </c>
      <c r="X2705">
        <f t="shared" si="319"/>
        <v>0</v>
      </c>
    </row>
    <row r="2706" spans="3:24" ht="30" customHeight="1" thickTop="1" thickBot="1" x14ac:dyDescent="0.25">
      <c r="C2706" s="108"/>
      <c r="D2706" s="108"/>
      <c r="E2706" s="115"/>
      <c r="F2706" s="115"/>
      <c r="H2706" t="str">
        <f t="shared" si="320"/>
        <v/>
      </c>
      <c r="I2706" t="str">
        <f t="shared" si="321"/>
        <v/>
      </c>
      <c r="J2706" t="str">
        <f t="shared" si="322"/>
        <v/>
      </c>
      <c r="K2706" t="str">
        <f t="shared" si="323"/>
        <v/>
      </c>
      <c r="M2706">
        <f t="shared" si="318"/>
        <v>0</v>
      </c>
      <c r="N2706">
        <f t="shared" si="319"/>
        <v>0</v>
      </c>
      <c r="O2706">
        <f t="shared" si="319"/>
        <v>0</v>
      </c>
      <c r="P2706">
        <f t="shared" si="319"/>
        <v>0</v>
      </c>
      <c r="Q2706">
        <f t="shared" si="319"/>
        <v>0</v>
      </c>
      <c r="R2706">
        <f t="shared" si="319"/>
        <v>0</v>
      </c>
      <c r="S2706">
        <f t="shared" si="319"/>
        <v>0</v>
      </c>
      <c r="T2706">
        <f t="shared" si="319"/>
        <v>0</v>
      </c>
      <c r="U2706">
        <f t="shared" si="319"/>
        <v>0</v>
      </c>
      <c r="V2706">
        <f t="shared" si="319"/>
        <v>0</v>
      </c>
      <c r="W2706">
        <f t="shared" si="319"/>
        <v>0</v>
      </c>
      <c r="X2706">
        <f t="shared" si="319"/>
        <v>0</v>
      </c>
    </row>
    <row r="2707" spans="3:24" ht="30" customHeight="1" thickTop="1" thickBot="1" x14ac:dyDescent="0.25">
      <c r="C2707" s="108"/>
      <c r="D2707" s="108"/>
      <c r="E2707" s="115"/>
      <c r="F2707" s="115"/>
      <c r="H2707" t="str">
        <f t="shared" si="320"/>
        <v/>
      </c>
      <c r="I2707" t="str">
        <f t="shared" si="321"/>
        <v/>
      </c>
      <c r="J2707" t="str">
        <f t="shared" si="322"/>
        <v/>
      </c>
      <c r="K2707" t="str">
        <f t="shared" si="323"/>
        <v/>
      </c>
      <c r="M2707">
        <f t="shared" si="318"/>
        <v>0</v>
      </c>
      <c r="N2707">
        <f t="shared" si="319"/>
        <v>0</v>
      </c>
      <c r="O2707">
        <f t="shared" si="319"/>
        <v>0</v>
      </c>
      <c r="P2707">
        <f t="shared" si="319"/>
        <v>0</v>
      </c>
      <c r="Q2707">
        <f t="shared" si="319"/>
        <v>0</v>
      </c>
      <c r="R2707">
        <f t="shared" si="319"/>
        <v>0</v>
      </c>
      <c r="S2707">
        <f t="shared" si="319"/>
        <v>0</v>
      </c>
      <c r="T2707">
        <f t="shared" si="319"/>
        <v>0</v>
      </c>
      <c r="U2707">
        <f t="shared" si="319"/>
        <v>0</v>
      </c>
      <c r="V2707">
        <f t="shared" si="319"/>
        <v>0</v>
      </c>
      <c r="W2707">
        <f t="shared" si="319"/>
        <v>0</v>
      </c>
      <c r="X2707">
        <f t="shared" si="319"/>
        <v>0</v>
      </c>
    </row>
    <row r="2708" spans="3:24" ht="30" customHeight="1" thickTop="1" thickBot="1" x14ac:dyDescent="0.25">
      <c r="C2708" s="108"/>
      <c r="D2708" s="108"/>
      <c r="E2708" s="115"/>
      <c r="F2708" s="115"/>
      <c r="H2708" t="str">
        <f t="shared" si="320"/>
        <v/>
      </c>
      <c r="I2708" t="str">
        <f t="shared" si="321"/>
        <v/>
      </c>
      <c r="J2708" t="str">
        <f t="shared" si="322"/>
        <v/>
      </c>
      <c r="K2708" t="str">
        <f t="shared" si="323"/>
        <v/>
      </c>
      <c r="M2708">
        <f t="shared" si="318"/>
        <v>0</v>
      </c>
      <c r="N2708">
        <f t="shared" si="319"/>
        <v>0</v>
      </c>
      <c r="O2708">
        <f t="shared" si="319"/>
        <v>0</v>
      </c>
      <c r="P2708">
        <f t="shared" si="319"/>
        <v>0</v>
      </c>
      <c r="Q2708">
        <f t="shared" si="319"/>
        <v>0</v>
      </c>
      <c r="R2708">
        <f t="shared" si="319"/>
        <v>0</v>
      </c>
      <c r="S2708">
        <f t="shared" si="319"/>
        <v>0</v>
      </c>
      <c r="T2708">
        <f t="shared" si="319"/>
        <v>0</v>
      </c>
      <c r="U2708">
        <f t="shared" si="319"/>
        <v>0</v>
      </c>
      <c r="V2708">
        <f t="shared" si="319"/>
        <v>0</v>
      </c>
      <c r="W2708">
        <f t="shared" si="319"/>
        <v>0</v>
      </c>
      <c r="X2708">
        <f t="shared" si="319"/>
        <v>0</v>
      </c>
    </row>
    <row r="2709" spans="3:24" ht="30" customHeight="1" thickTop="1" thickBot="1" x14ac:dyDescent="0.25">
      <c r="C2709" s="108"/>
      <c r="D2709" s="108"/>
      <c r="E2709" s="115"/>
      <c r="F2709" s="115"/>
      <c r="H2709" t="str">
        <f t="shared" si="320"/>
        <v/>
      </c>
      <c r="I2709" t="str">
        <f t="shared" si="321"/>
        <v/>
      </c>
      <c r="J2709" t="str">
        <f t="shared" si="322"/>
        <v/>
      </c>
      <c r="K2709" t="str">
        <f t="shared" si="323"/>
        <v/>
      </c>
      <c r="M2709">
        <f t="shared" si="318"/>
        <v>0</v>
      </c>
      <c r="N2709">
        <f t="shared" si="319"/>
        <v>0</v>
      </c>
      <c r="O2709">
        <f t="shared" si="319"/>
        <v>0</v>
      </c>
      <c r="P2709">
        <f t="shared" si="319"/>
        <v>0</v>
      </c>
      <c r="Q2709">
        <f t="shared" si="319"/>
        <v>0</v>
      </c>
      <c r="R2709">
        <f t="shared" si="319"/>
        <v>0</v>
      </c>
      <c r="S2709">
        <f t="shared" si="319"/>
        <v>0</v>
      </c>
      <c r="T2709">
        <f t="shared" si="319"/>
        <v>0</v>
      </c>
      <c r="U2709">
        <f t="shared" si="319"/>
        <v>0</v>
      </c>
      <c r="V2709">
        <f t="shared" si="319"/>
        <v>0</v>
      </c>
      <c r="W2709">
        <f t="shared" si="319"/>
        <v>0</v>
      </c>
      <c r="X2709">
        <f t="shared" si="319"/>
        <v>0</v>
      </c>
    </row>
    <row r="2710" spans="3:24" ht="30" customHeight="1" thickTop="1" thickBot="1" x14ac:dyDescent="0.25">
      <c r="C2710" s="108"/>
      <c r="D2710" s="108"/>
      <c r="E2710" s="115"/>
      <c r="F2710" s="115"/>
      <c r="H2710" t="str">
        <f t="shared" si="320"/>
        <v/>
      </c>
      <c r="I2710" t="str">
        <f t="shared" si="321"/>
        <v/>
      </c>
      <c r="J2710" t="str">
        <f t="shared" si="322"/>
        <v/>
      </c>
      <c r="K2710" t="str">
        <f t="shared" si="323"/>
        <v/>
      </c>
      <c r="M2710">
        <f t="shared" si="318"/>
        <v>0</v>
      </c>
      <c r="N2710">
        <f t="shared" si="319"/>
        <v>0</v>
      </c>
      <c r="O2710">
        <f t="shared" si="319"/>
        <v>0</v>
      </c>
      <c r="P2710">
        <f t="shared" si="319"/>
        <v>0</v>
      </c>
      <c r="Q2710">
        <f t="shared" si="319"/>
        <v>0</v>
      </c>
      <c r="R2710">
        <f t="shared" si="319"/>
        <v>0</v>
      </c>
      <c r="S2710">
        <f t="shared" si="319"/>
        <v>0</v>
      </c>
      <c r="T2710">
        <f t="shared" si="319"/>
        <v>0</v>
      </c>
      <c r="U2710">
        <f t="shared" si="319"/>
        <v>0</v>
      </c>
      <c r="V2710">
        <f t="shared" si="319"/>
        <v>0</v>
      </c>
      <c r="W2710">
        <f t="shared" si="319"/>
        <v>0</v>
      </c>
      <c r="X2710">
        <f t="shared" si="319"/>
        <v>0</v>
      </c>
    </row>
    <row r="2711" spans="3:24" ht="30" customHeight="1" thickTop="1" thickBot="1" x14ac:dyDescent="0.25">
      <c r="C2711" s="108"/>
      <c r="D2711" s="108"/>
      <c r="E2711" s="115"/>
      <c r="F2711" s="115"/>
      <c r="H2711" t="str">
        <f t="shared" si="320"/>
        <v/>
      </c>
      <c r="I2711" t="str">
        <f t="shared" si="321"/>
        <v/>
      </c>
      <c r="J2711" t="str">
        <f t="shared" si="322"/>
        <v/>
      </c>
      <c r="K2711" t="str">
        <f t="shared" si="323"/>
        <v/>
      </c>
      <c r="M2711">
        <f t="shared" si="318"/>
        <v>0</v>
      </c>
      <c r="N2711">
        <f t="shared" si="319"/>
        <v>0</v>
      </c>
      <c r="O2711">
        <f t="shared" si="319"/>
        <v>0</v>
      </c>
      <c r="P2711">
        <f t="shared" si="319"/>
        <v>0</v>
      </c>
      <c r="Q2711">
        <f t="shared" si="319"/>
        <v>0</v>
      </c>
      <c r="R2711">
        <f t="shared" si="319"/>
        <v>0</v>
      </c>
      <c r="S2711">
        <f t="shared" si="319"/>
        <v>0</v>
      </c>
      <c r="T2711">
        <f t="shared" si="319"/>
        <v>0</v>
      </c>
      <c r="U2711">
        <f t="shared" si="319"/>
        <v>0</v>
      </c>
      <c r="V2711">
        <f t="shared" si="319"/>
        <v>0</v>
      </c>
      <c r="W2711">
        <f t="shared" si="319"/>
        <v>0</v>
      </c>
      <c r="X2711">
        <f t="shared" si="319"/>
        <v>0</v>
      </c>
    </row>
    <row r="2712" spans="3:24" ht="30" customHeight="1" thickTop="1" thickBot="1" x14ac:dyDescent="0.25">
      <c r="C2712" s="108"/>
      <c r="D2712" s="108"/>
      <c r="E2712" s="115"/>
      <c r="F2712" s="115"/>
      <c r="H2712" t="str">
        <f t="shared" si="320"/>
        <v/>
      </c>
      <c r="I2712" t="str">
        <f t="shared" si="321"/>
        <v/>
      </c>
      <c r="J2712" t="str">
        <f t="shared" si="322"/>
        <v/>
      </c>
      <c r="K2712" t="str">
        <f t="shared" si="323"/>
        <v/>
      </c>
      <c r="M2712">
        <f t="shared" si="318"/>
        <v>0</v>
      </c>
      <c r="N2712">
        <f t="shared" si="319"/>
        <v>0</v>
      </c>
      <c r="O2712">
        <f t="shared" si="319"/>
        <v>0</v>
      </c>
      <c r="P2712">
        <f t="shared" si="319"/>
        <v>0</v>
      </c>
      <c r="Q2712">
        <f t="shared" si="319"/>
        <v>0</v>
      </c>
      <c r="R2712">
        <f t="shared" si="319"/>
        <v>0</v>
      </c>
      <c r="S2712">
        <f t="shared" si="319"/>
        <v>0</v>
      </c>
      <c r="T2712">
        <f t="shared" si="319"/>
        <v>0</v>
      </c>
      <c r="U2712">
        <f t="shared" si="319"/>
        <v>0</v>
      </c>
      <c r="V2712">
        <f t="shared" si="319"/>
        <v>0</v>
      </c>
      <c r="W2712">
        <f t="shared" si="319"/>
        <v>0</v>
      </c>
      <c r="X2712">
        <f t="shared" si="319"/>
        <v>0</v>
      </c>
    </row>
    <row r="2713" spans="3:24" ht="30" customHeight="1" thickTop="1" thickBot="1" x14ac:dyDescent="0.25">
      <c r="C2713" s="108"/>
      <c r="D2713" s="108"/>
      <c r="E2713" s="115"/>
      <c r="F2713" s="115"/>
      <c r="H2713" t="str">
        <f t="shared" si="320"/>
        <v/>
      </c>
      <c r="I2713" t="str">
        <f t="shared" si="321"/>
        <v/>
      </c>
      <c r="J2713" t="str">
        <f t="shared" si="322"/>
        <v/>
      </c>
      <c r="K2713" t="str">
        <f t="shared" si="323"/>
        <v/>
      </c>
      <c r="M2713">
        <f t="shared" si="318"/>
        <v>0</v>
      </c>
      <c r="N2713">
        <f t="shared" si="319"/>
        <v>0</v>
      </c>
      <c r="O2713">
        <f t="shared" si="319"/>
        <v>0</v>
      </c>
      <c r="P2713">
        <f t="shared" si="319"/>
        <v>0</v>
      </c>
      <c r="Q2713">
        <f t="shared" si="319"/>
        <v>0</v>
      </c>
      <c r="R2713">
        <f t="shared" si="319"/>
        <v>0</v>
      </c>
      <c r="S2713">
        <f t="shared" si="319"/>
        <v>0</v>
      </c>
      <c r="T2713">
        <f t="shared" si="319"/>
        <v>0</v>
      </c>
      <c r="U2713">
        <f t="shared" si="319"/>
        <v>0</v>
      </c>
      <c r="V2713">
        <f t="shared" si="319"/>
        <v>0</v>
      </c>
      <c r="W2713">
        <f t="shared" si="319"/>
        <v>0</v>
      </c>
      <c r="X2713">
        <f t="shared" si="319"/>
        <v>0</v>
      </c>
    </row>
    <row r="2714" spans="3:24" ht="30" customHeight="1" thickTop="1" thickBot="1" x14ac:dyDescent="0.25">
      <c r="C2714" s="108"/>
      <c r="D2714" s="108"/>
      <c r="E2714" s="115"/>
      <c r="F2714" s="115"/>
      <c r="H2714" t="str">
        <f t="shared" si="320"/>
        <v/>
      </c>
      <c r="I2714" t="str">
        <f t="shared" si="321"/>
        <v/>
      </c>
      <c r="J2714" t="str">
        <f t="shared" si="322"/>
        <v/>
      </c>
      <c r="K2714" t="str">
        <f t="shared" si="323"/>
        <v/>
      </c>
      <c r="M2714">
        <f t="shared" si="318"/>
        <v>0</v>
      </c>
      <c r="N2714">
        <f t="shared" si="319"/>
        <v>0</v>
      </c>
      <c r="O2714">
        <f t="shared" si="319"/>
        <v>0</v>
      </c>
      <c r="P2714">
        <f t="shared" si="319"/>
        <v>0</v>
      </c>
      <c r="Q2714">
        <f t="shared" si="319"/>
        <v>0</v>
      </c>
      <c r="R2714">
        <f t="shared" si="319"/>
        <v>0</v>
      </c>
      <c r="S2714">
        <f t="shared" si="319"/>
        <v>0</v>
      </c>
      <c r="T2714">
        <f t="shared" si="319"/>
        <v>0</v>
      </c>
      <c r="U2714">
        <f t="shared" si="319"/>
        <v>0</v>
      </c>
      <c r="V2714">
        <f t="shared" si="319"/>
        <v>0</v>
      </c>
      <c r="W2714">
        <f t="shared" si="319"/>
        <v>0</v>
      </c>
      <c r="X2714">
        <f t="shared" si="319"/>
        <v>0</v>
      </c>
    </row>
    <row r="2715" spans="3:24" ht="30" customHeight="1" thickTop="1" thickBot="1" x14ac:dyDescent="0.25">
      <c r="C2715" s="108"/>
      <c r="D2715" s="108"/>
      <c r="E2715" s="115"/>
      <c r="F2715" s="115"/>
      <c r="H2715" t="str">
        <f t="shared" si="320"/>
        <v/>
      </c>
      <c r="I2715" t="str">
        <f t="shared" si="321"/>
        <v/>
      </c>
      <c r="J2715" t="str">
        <f t="shared" si="322"/>
        <v/>
      </c>
      <c r="K2715" t="str">
        <f t="shared" si="323"/>
        <v/>
      </c>
      <c r="M2715">
        <f t="shared" si="318"/>
        <v>0</v>
      </c>
      <c r="N2715">
        <f t="shared" si="319"/>
        <v>0</v>
      </c>
      <c r="O2715">
        <f t="shared" si="319"/>
        <v>0</v>
      </c>
      <c r="P2715">
        <f t="shared" si="319"/>
        <v>0</v>
      </c>
      <c r="Q2715">
        <f t="shared" si="319"/>
        <v>0</v>
      </c>
      <c r="R2715">
        <f t="shared" si="319"/>
        <v>0</v>
      </c>
      <c r="S2715">
        <f t="shared" si="319"/>
        <v>0</v>
      </c>
      <c r="T2715">
        <f t="shared" si="319"/>
        <v>0</v>
      </c>
      <c r="U2715">
        <f t="shared" si="319"/>
        <v>0</v>
      </c>
      <c r="V2715">
        <f t="shared" si="319"/>
        <v>0</v>
      </c>
      <c r="W2715">
        <f t="shared" si="319"/>
        <v>0</v>
      </c>
      <c r="X2715">
        <f t="shared" si="319"/>
        <v>0</v>
      </c>
    </row>
    <row r="2716" spans="3:24" ht="30" customHeight="1" thickTop="1" thickBot="1" x14ac:dyDescent="0.25">
      <c r="C2716" s="108"/>
      <c r="D2716" s="108"/>
      <c r="E2716" s="115"/>
      <c r="F2716" s="115"/>
      <c r="H2716" t="str">
        <f t="shared" si="320"/>
        <v/>
      </c>
      <c r="I2716" t="str">
        <f t="shared" si="321"/>
        <v/>
      </c>
      <c r="J2716" t="str">
        <f t="shared" si="322"/>
        <v/>
      </c>
      <c r="K2716" t="str">
        <f t="shared" si="323"/>
        <v/>
      </c>
      <c r="M2716">
        <f t="shared" si="318"/>
        <v>0</v>
      </c>
      <c r="N2716">
        <f t="shared" si="319"/>
        <v>0</v>
      </c>
      <c r="O2716">
        <f t="shared" si="319"/>
        <v>0</v>
      </c>
      <c r="P2716">
        <f t="shared" si="319"/>
        <v>0</v>
      </c>
      <c r="Q2716">
        <f t="shared" si="319"/>
        <v>0</v>
      </c>
      <c r="R2716">
        <f t="shared" si="319"/>
        <v>0</v>
      </c>
      <c r="S2716">
        <f t="shared" si="319"/>
        <v>0</v>
      </c>
      <c r="T2716">
        <f t="shared" si="319"/>
        <v>0</v>
      </c>
      <c r="U2716">
        <f t="shared" si="319"/>
        <v>0</v>
      </c>
      <c r="V2716">
        <f t="shared" si="319"/>
        <v>0</v>
      </c>
      <c r="W2716">
        <f t="shared" si="319"/>
        <v>0</v>
      </c>
      <c r="X2716">
        <f t="shared" si="319"/>
        <v>0</v>
      </c>
    </row>
    <row r="2717" spans="3:24" ht="30" customHeight="1" thickTop="1" thickBot="1" x14ac:dyDescent="0.25">
      <c r="C2717" s="108"/>
      <c r="D2717" s="108"/>
      <c r="E2717" s="115"/>
      <c r="F2717" s="115"/>
      <c r="H2717" t="str">
        <f t="shared" si="320"/>
        <v/>
      </c>
      <c r="I2717" t="str">
        <f t="shared" si="321"/>
        <v/>
      </c>
      <c r="J2717" t="str">
        <f t="shared" si="322"/>
        <v/>
      </c>
      <c r="K2717" t="str">
        <f t="shared" si="323"/>
        <v/>
      </c>
      <c r="M2717">
        <f t="shared" si="318"/>
        <v>0</v>
      </c>
      <c r="N2717">
        <f t="shared" si="318"/>
        <v>0</v>
      </c>
      <c r="O2717">
        <f t="shared" si="318"/>
        <v>0</v>
      </c>
      <c r="P2717">
        <f t="shared" si="318"/>
        <v>0</v>
      </c>
      <c r="Q2717">
        <f t="shared" si="318"/>
        <v>0</v>
      </c>
      <c r="R2717">
        <f t="shared" si="318"/>
        <v>0</v>
      </c>
      <c r="S2717">
        <f t="shared" si="318"/>
        <v>0</v>
      </c>
      <c r="T2717">
        <f t="shared" si="318"/>
        <v>0</v>
      </c>
      <c r="U2717">
        <f t="shared" si="318"/>
        <v>0</v>
      </c>
      <c r="V2717">
        <f t="shared" si="318"/>
        <v>0</v>
      </c>
      <c r="W2717">
        <f t="shared" si="318"/>
        <v>0</v>
      </c>
      <c r="X2717">
        <f t="shared" si="318"/>
        <v>0</v>
      </c>
    </row>
    <row r="2718" spans="3:24" ht="30" customHeight="1" thickTop="1" thickBot="1" x14ac:dyDescent="0.25">
      <c r="C2718" s="108"/>
      <c r="D2718" s="108"/>
      <c r="E2718" s="115"/>
      <c r="F2718" s="115"/>
      <c r="H2718" t="str">
        <f t="shared" si="320"/>
        <v/>
      </c>
      <c r="I2718" t="str">
        <f t="shared" si="321"/>
        <v/>
      </c>
      <c r="J2718" t="str">
        <f t="shared" si="322"/>
        <v/>
      </c>
      <c r="K2718" t="str">
        <f t="shared" si="323"/>
        <v/>
      </c>
      <c r="M2718">
        <f t="shared" si="318"/>
        <v>0</v>
      </c>
      <c r="N2718">
        <f t="shared" si="318"/>
        <v>0</v>
      </c>
      <c r="O2718">
        <f t="shared" si="318"/>
        <v>0</v>
      </c>
      <c r="P2718">
        <f t="shared" si="318"/>
        <v>0</v>
      </c>
      <c r="Q2718">
        <f t="shared" si="318"/>
        <v>0</v>
      </c>
      <c r="R2718">
        <f t="shared" si="318"/>
        <v>0</v>
      </c>
      <c r="S2718">
        <f t="shared" si="318"/>
        <v>0</v>
      </c>
      <c r="T2718">
        <f t="shared" si="318"/>
        <v>0</v>
      </c>
      <c r="U2718">
        <f t="shared" si="318"/>
        <v>0</v>
      </c>
      <c r="V2718">
        <f t="shared" si="318"/>
        <v>0</v>
      </c>
      <c r="W2718">
        <f t="shared" si="318"/>
        <v>0</v>
      </c>
      <c r="X2718">
        <f t="shared" si="318"/>
        <v>0</v>
      </c>
    </row>
    <row r="2719" spans="3:24" ht="30" customHeight="1" thickTop="1" thickBot="1" x14ac:dyDescent="0.25">
      <c r="C2719" s="108"/>
      <c r="D2719" s="108"/>
      <c r="E2719" s="115"/>
      <c r="F2719" s="115"/>
      <c r="H2719" t="str">
        <f t="shared" si="320"/>
        <v/>
      </c>
      <c r="I2719" t="str">
        <f t="shared" si="321"/>
        <v/>
      </c>
      <c r="J2719" t="str">
        <f t="shared" si="322"/>
        <v/>
      </c>
      <c r="K2719" t="str">
        <f t="shared" si="323"/>
        <v/>
      </c>
      <c r="M2719">
        <f t="shared" si="318"/>
        <v>0</v>
      </c>
      <c r="N2719">
        <f t="shared" si="318"/>
        <v>0</v>
      </c>
      <c r="O2719">
        <f t="shared" si="318"/>
        <v>0</v>
      </c>
      <c r="P2719">
        <f t="shared" si="318"/>
        <v>0</v>
      </c>
      <c r="Q2719">
        <f t="shared" si="318"/>
        <v>0</v>
      </c>
      <c r="R2719">
        <f t="shared" si="318"/>
        <v>0</v>
      </c>
      <c r="S2719">
        <f t="shared" si="318"/>
        <v>0</v>
      </c>
      <c r="T2719">
        <f t="shared" si="318"/>
        <v>0</v>
      </c>
      <c r="U2719">
        <f t="shared" si="318"/>
        <v>0</v>
      </c>
      <c r="V2719">
        <f t="shared" si="318"/>
        <v>0</v>
      </c>
      <c r="W2719">
        <f t="shared" si="318"/>
        <v>0</v>
      </c>
      <c r="X2719">
        <f t="shared" si="318"/>
        <v>0</v>
      </c>
    </row>
    <row r="2720" spans="3:24" ht="30" customHeight="1" thickTop="1" thickBot="1" x14ac:dyDescent="0.25">
      <c r="C2720" s="108"/>
      <c r="D2720" s="108"/>
      <c r="E2720" s="115"/>
      <c r="F2720" s="115"/>
      <c r="H2720" t="str">
        <f t="shared" si="320"/>
        <v/>
      </c>
      <c r="I2720" t="str">
        <f t="shared" si="321"/>
        <v/>
      </c>
      <c r="J2720" t="str">
        <f t="shared" si="322"/>
        <v/>
      </c>
      <c r="K2720" t="str">
        <f t="shared" si="323"/>
        <v/>
      </c>
      <c r="M2720">
        <f t="shared" si="318"/>
        <v>0</v>
      </c>
      <c r="N2720">
        <f t="shared" si="318"/>
        <v>0</v>
      </c>
      <c r="O2720">
        <f t="shared" si="318"/>
        <v>0</v>
      </c>
      <c r="P2720">
        <f t="shared" si="318"/>
        <v>0</v>
      </c>
      <c r="Q2720">
        <f t="shared" si="318"/>
        <v>0</v>
      </c>
      <c r="R2720">
        <f t="shared" si="318"/>
        <v>0</v>
      </c>
      <c r="S2720">
        <f t="shared" si="318"/>
        <v>0</v>
      </c>
      <c r="T2720">
        <f t="shared" si="318"/>
        <v>0</v>
      </c>
      <c r="U2720">
        <f t="shared" si="318"/>
        <v>0</v>
      </c>
      <c r="V2720">
        <f t="shared" si="318"/>
        <v>0</v>
      </c>
      <c r="W2720">
        <f t="shared" si="318"/>
        <v>0</v>
      </c>
      <c r="X2720">
        <f t="shared" si="318"/>
        <v>0</v>
      </c>
    </row>
    <row r="2721" spans="3:24" ht="30" customHeight="1" thickTop="1" thickBot="1" x14ac:dyDescent="0.25">
      <c r="C2721" s="108"/>
      <c r="D2721" s="108"/>
      <c r="E2721" s="115"/>
      <c r="F2721" s="115"/>
      <c r="H2721" t="str">
        <f t="shared" si="320"/>
        <v/>
      </c>
      <c r="I2721" t="str">
        <f t="shared" si="321"/>
        <v/>
      </c>
      <c r="J2721" t="str">
        <f t="shared" si="322"/>
        <v/>
      </c>
      <c r="K2721" t="str">
        <f t="shared" si="323"/>
        <v/>
      </c>
      <c r="M2721">
        <f t="shared" si="318"/>
        <v>0</v>
      </c>
      <c r="N2721">
        <f t="shared" si="318"/>
        <v>0</v>
      </c>
      <c r="O2721">
        <f t="shared" si="318"/>
        <v>0</v>
      </c>
      <c r="P2721">
        <f t="shared" si="318"/>
        <v>0</v>
      </c>
      <c r="Q2721">
        <f t="shared" si="318"/>
        <v>0</v>
      </c>
      <c r="R2721">
        <f t="shared" si="318"/>
        <v>0</v>
      </c>
      <c r="S2721">
        <f t="shared" si="318"/>
        <v>0</v>
      </c>
      <c r="T2721">
        <f t="shared" si="318"/>
        <v>0</v>
      </c>
      <c r="U2721">
        <f t="shared" si="318"/>
        <v>0</v>
      </c>
      <c r="V2721">
        <f t="shared" si="318"/>
        <v>0</v>
      </c>
      <c r="W2721">
        <f t="shared" si="318"/>
        <v>0</v>
      </c>
      <c r="X2721">
        <f t="shared" si="318"/>
        <v>0</v>
      </c>
    </row>
    <row r="2722" spans="3:24" ht="30" customHeight="1" thickTop="1" thickBot="1" x14ac:dyDescent="0.25">
      <c r="C2722" s="108"/>
      <c r="D2722" s="108"/>
      <c r="E2722" s="115"/>
      <c r="F2722" s="115"/>
      <c r="H2722" t="str">
        <f t="shared" si="320"/>
        <v/>
      </c>
      <c r="I2722" t="str">
        <f t="shared" si="321"/>
        <v/>
      </c>
      <c r="J2722" t="str">
        <f t="shared" si="322"/>
        <v/>
      </c>
      <c r="K2722" t="str">
        <f t="shared" si="323"/>
        <v/>
      </c>
      <c r="M2722">
        <f t="shared" si="318"/>
        <v>0</v>
      </c>
      <c r="N2722">
        <f t="shared" si="318"/>
        <v>0</v>
      </c>
      <c r="O2722">
        <f t="shared" si="318"/>
        <v>0</v>
      </c>
      <c r="P2722">
        <f t="shared" si="318"/>
        <v>0</v>
      </c>
      <c r="Q2722">
        <f t="shared" si="318"/>
        <v>0</v>
      </c>
      <c r="R2722">
        <f t="shared" si="318"/>
        <v>0</v>
      </c>
      <c r="S2722">
        <f t="shared" si="318"/>
        <v>0</v>
      </c>
      <c r="T2722">
        <f t="shared" si="318"/>
        <v>0</v>
      </c>
      <c r="U2722">
        <f t="shared" si="318"/>
        <v>0</v>
      </c>
      <c r="V2722">
        <f t="shared" si="318"/>
        <v>0</v>
      </c>
      <c r="W2722">
        <f t="shared" si="318"/>
        <v>0</v>
      </c>
      <c r="X2722">
        <f t="shared" si="318"/>
        <v>0</v>
      </c>
    </row>
    <row r="2723" spans="3:24" ht="30" customHeight="1" thickTop="1" thickBot="1" x14ac:dyDescent="0.25">
      <c r="C2723" s="108"/>
      <c r="D2723" s="108"/>
      <c r="E2723" s="115"/>
      <c r="F2723" s="115"/>
      <c r="H2723" t="str">
        <f t="shared" si="320"/>
        <v/>
      </c>
      <c r="I2723" t="str">
        <f t="shared" si="321"/>
        <v/>
      </c>
      <c r="J2723" t="str">
        <f t="shared" si="322"/>
        <v/>
      </c>
      <c r="K2723" t="str">
        <f t="shared" si="323"/>
        <v/>
      </c>
      <c r="M2723">
        <f t="shared" si="318"/>
        <v>0</v>
      </c>
      <c r="N2723">
        <f t="shared" si="318"/>
        <v>0</v>
      </c>
      <c r="O2723">
        <f t="shared" si="318"/>
        <v>0</v>
      </c>
      <c r="P2723">
        <f t="shared" si="318"/>
        <v>0</v>
      </c>
      <c r="Q2723">
        <f t="shared" si="318"/>
        <v>0</v>
      </c>
      <c r="R2723">
        <f t="shared" si="318"/>
        <v>0</v>
      </c>
      <c r="S2723">
        <f t="shared" si="318"/>
        <v>0</v>
      </c>
      <c r="T2723">
        <f t="shared" si="318"/>
        <v>0</v>
      </c>
      <c r="U2723">
        <f t="shared" si="318"/>
        <v>0</v>
      </c>
      <c r="V2723">
        <f t="shared" si="318"/>
        <v>0</v>
      </c>
      <c r="W2723">
        <f t="shared" si="318"/>
        <v>0</v>
      </c>
      <c r="X2723">
        <f t="shared" si="318"/>
        <v>0</v>
      </c>
    </row>
    <row r="2724" spans="3:24" ht="30" customHeight="1" thickTop="1" thickBot="1" x14ac:dyDescent="0.25">
      <c r="C2724" s="108"/>
      <c r="D2724" s="108"/>
      <c r="E2724" s="115"/>
      <c r="F2724" s="115"/>
      <c r="H2724" t="str">
        <f t="shared" si="320"/>
        <v/>
      </c>
      <c r="I2724" t="str">
        <f t="shared" si="321"/>
        <v/>
      </c>
      <c r="J2724" t="str">
        <f t="shared" si="322"/>
        <v/>
      </c>
      <c r="K2724" t="str">
        <f t="shared" si="323"/>
        <v/>
      </c>
      <c r="M2724">
        <f t="shared" si="318"/>
        <v>0</v>
      </c>
      <c r="N2724">
        <f t="shared" si="318"/>
        <v>0</v>
      </c>
      <c r="O2724">
        <f t="shared" si="318"/>
        <v>0</v>
      </c>
      <c r="P2724">
        <f t="shared" si="318"/>
        <v>0</v>
      </c>
      <c r="Q2724">
        <f t="shared" si="318"/>
        <v>0</v>
      </c>
      <c r="R2724">
        <f t="shared" si="318"/>
        <v>0</v>
      </c>
      <c r="S2724">
        <f t="shared" si="318"/>
        <v>0</v>
      </c>
      <c r="T2724">
        <f t="shared" si="318"/>
        <v>0</v>
      </c>
      <c r="U2724">
        <f t="shared" si="318"/>
        <v>0</v>
      </c>
      <c r="V2724">
        <f t="shared" si="318"/>
        <v>0</v>
      </c>
      <c r="W2724">
        <f t="shared" si="318"/>
        <v>0</v>
      </c>
      <c r="X2724">
        <f t="shared" si="318"/>
        <v>0</v>
      </c>
    </row>
    <row r="2725" spans="3:24" ht="30" customHeight="1" thickTop="1" thickBot="1" x14ac:dyDescent="0.25">
      <c r="C2725" s="108"/>
      <c r="D2725" s="108"/>
      <c r="E2725" s="115"/>
      <c r="F2725" s="115"/>
      <c r="H2725" t="str">
        <f t="shared" si="320"/>
        <v/>
      </c>
      <c r="I2725" t="str">
        <f t="shared" si="321"/>
        <v/>
      </c>
      <c r="J2725" t="str">
        <f t="shared" si="322"/>
        <v/>
      </c>
      <c r="K2725" t="str">
        <f t="shared" si="323"/>
        <v/>
      </c>
      <c r="M2725">
        <f t="shared" si="318"/>
        <v>0</v>
      </c>
      <c r="N2725">
        <f t="shared" si="318"/>
        <v>0</v>
      </c>
      <c r="O2725">
        <f t="shared" si="318"/>
        <v>0</v>
      </c>
      <c r="P2725">
        <f t="shared" si="318"/>
        <v>0</v>
      </c>
      <c r="Q2725">
        <f t="shared" si="318"/>
        <v>0</v>
      </c>
      <c r="R2725">
        <f t="shared" si="318"/>
        <v>0</v>
      </c>
      <c r="S2725">
        <f t="shared" si="318"/>
        <v>0</v>
      </c>
      <c r="T2725">
        <f t="shared" si="318"/>
        <v>0</v>
      </c>
      <c r="U2725">
        <f t="shared" si="318"/>
        <v>0</v>
      </c>
      <c r="V2725">
        <f t="shared" si="318"/>
        <v>0</v>
      </c>
      <c r="W2725">
        <f t="shared" si="318"/>
        <v>0</v>
      </c>
      <c r="X2725">
        <f t="shared" si="318"/>
        <v>0</v>
      </c>
    </row>
    <row r="2726" spans="3:24" ht="30" customHeight="1" thickTop="1" thickBot="1" x14ac:dyDescent="0.25">
      <c r="C2726" s="108"/>
      <c r="D2726" s="108"/>
      <c r="E2726" s="115"/>
      <c r="F2726" s="115"/>
      <c r="H2726" t="str">
        <f t="shared" si="320"/>
        <v/>
      </c>
      <c r="I2726" t="str">
        <f t="shared" si="321"/>
        <v/>
      </c>
      <c r="J2726" t="str">
        <f t="shared" si="322"/>
        <v/>
      </c>
      <c r="K2726" t="str">
        <f t="shared" si="323"/>
        <v/>
      </c>
      <c r="M2726">
        <f t="shared" si="318"/>
        <v>0</v>
      </c>
      <c r="N2726">
        <f t="shared" si="318"/>
        <v>0</v>
      </c>
      <c r="O2726">
        <f t="shared" si="318"/>
        <v>0</v>
      </c>
      <c r="P2726">
        <f t="shared" si="318"/>
        <v>0</v>
      </c>
      <c r="Q2726">
        <f t="shared" si="318"/>
        <v>0</v>
      </c>
      <c r="R2726">
        <f t="shared" si="318"/>
        <v>0</v>
      </c>
      <c r="S2726">
        <f t="shared" si="318"/>
        <v>0</v>
      </c>
      <c r="T2726">
        <f t="shared" si="318"/>
        <v>0</v>
      </c>
      <c r="U2726">
        <f t="shared" si="318"/>
        <v>0</v>
      </c>
      <c r="V2726">
        <f t="shared" si="318"/>
        <v>0</v>
      </c>
      <c r="W2726">
        <f t="shared" si="318"/>
        <v>0</v>
      </c>
      <c r="X2726">
        <f t="shared" si="318"/>
        <v>0</v>
      </c>
    </row>
    <row r="2727" spans="3:24" ht="30" customHeight="1" thickTop="1" thickBot="1" x14ac:dyDescent="0.25">
      <c r="C2727" s="108"/>
      <c r="D2727" s="108"/>
      <c r="E2727" s="115"/>
      <c r="F2727" s="115"/>
      <c r="H2727" t="str">
        <f t="shared" si="320"/>
        <v/>
      </c>
      <c r="I2727" t="str">
        <f t="shared" si="321"/>
        <v/>
      </c>
      <c r="J2727" t="str">
        <f t="shared" si="322"/>
        <v/>
      </c>
      <c r="K2727" t="str">
        <f t="shared" si="323"/>
        <v/>
      </c>
      <c r="M2727">
        <f t="shared" si="318"/>
        <v>0</v>
      </c>
      <c r="N2727">
        <f t="shared" si="318"/>
        <v>0</v>
      </c>
      <c r="O2727">
        <f t="shared" si="318"/>
        <v>0</v>
      </c>
      <c r="P2727">
        <f t="shared" si="318"/>
        <v>0</v>
      </c>
      <c r="Q2727">
        <f t="shared" si="318"/>
        <v>0</v>
      </c>
      <c r="R2727">
        <f t="shared" si="318"/>
        <v>0</v>
      </c>
      <c r="S2727">
        <f t="shared" si="318"/>
        <v>0</v>
      </c>
      <c r="T2727">
        <f t="shared" si="318"/>
        <v>0</v>
      </c>
      <c r="U2727">
        <f t="shared" si="318"/>
        <v>0</v>
      </c>
      <c r="V2727">
        <f t="shared" si="318"/>
        <v>0</v>
      </c>
      <c r="W2727">
        <f t="shared" si="318"/>
        <v>0</v>
      </c>
      <c r="X2727">
        <f t="shared" si="318"/>
        <v>0</v>
      </c>
    </row>
    <row r="2728" spans="3:24" ht="30" customHeight="1" thickTop="1" thickBot="1" x14ac:dyDescent="0.25">
      <c r="C2728" s="108"/>
      <c r="D2728" s="108"/>
      <c r="E2728" s="115"/>
      <c r="F2728" s="115"/>
      <c r="H2728" t="str">
        <f t="shared" si="320"/>
        <v/>
      </c>
      <c r="I2728" t="str">
        <f t="shared" si="321"/>
        <v/>
      </c>
      <c r="J2728" t="str">
        <f t="shared" si="322"/>
        <v/>
      </c>
      <c r="K2728" t="str">
        <f t="shared" si="323"/>
        <v/>
      </c>
      <c r="M2728">
        <f t="shared" si="318"/>
        <v>0</v>
      </c>
      <c r="N2728">
        <f t="shared" si="318"/>
        <v>0</v>
      </c>
      <c r="O2728">
        <f t="shared" si="318"/>
        <v>0</v>
      </c>
      <c r="P2728">
        <f t="shared" si="318"/>
        <v>0</v>
      </c>
      <c r="Q2728">
        <f t="shared" si="318"/>
        <v>0</v>
      </c>
      <c r="R2728">
        <f t="shared" si="318"/>
        <v>0</v>
      </c>
      <c r="S2728">
        <f t="shared" si="318"/>
        <v>0</v>
      </c>
      <c r="T2728">
        <f t="shared" si="318"/>
        <v>0</v>
      </c>
      <c r="U2728">
        <f t="shared" si="318"/>
        <v>0</v>
      </c>
      <c r="V2728">
        <f t="shared" si="318"/>
        <v>0</v>
      </c>
      <c r="W2728">
        <f t="shared" si="318"/>
        <v>0</v>
      </c>
      <c r="X2728">
        <f t="shared" si="318"/>
        <v>0</v>
      </c>
    </row>
    <row r="2729" spans="3:24" ht="30" customHeight="1" thickTop="1" thickBot="1" x14ac:dyDescent="0.25">
      <c r="C2729" s="108"/>
      <c r="D2729" s="108"/>
      <c r="E2729" s="115"/>
      <c r="F2729" s="115"/>
      <c r="H2729" t="str">
        <f t="shared" si="320"/>
        <v/>
      </c>
      <c r="I2729" t="str">
        <f t="shared" si="321"/>
        <v/>
      </c>
      <c r="J2729" t="str">
        <f t="shared" si="322"/>
        <v/>
      </c>
      <c r="K2729" t="str">
        <f t="shared" si="323"/>
        <v/>
      </c>
      <c r="M2729">
        <f t="shared" si="318"/>
        <v>0</v>
      </c>
      <c r="N2729">
        <f t="shared" si="318"/>
        <v>0</v>
      </c>
      <c r="O2729">
        <f t="shared" si="318"/>
        <v>0</v>
      </c>
      <c r="P2729">
        <f t="shared" si="318"/>
        <v>0</v>
      </c>
      <c r="Q2729">
        <f t="shared" si="318"/>
        <v>0</v>
      </c>
      <c r="R2729">
        <f t="shared" si="318"/>
        <v>0</v>
      </c>
      <c r="S2729">
        <f t="shared" si="318"/>
        <v>0</v>
      </c>
      <c r="T2729">
        <f t="shared" si="318"/>
        <v>0</v>
      </c>
      <c r="U2729">
        <f t="shared" si="318"/>
        <v>0</v>
      </c>
      <c r="V2729">
        <f t="shared" si="318"/>
        <v>0</v>
      </c>
      <c r="W2729">
        <f t="shared" si="318"/>
        <v>0</v>
      </c>
      <c r="X2729">
        <f t="shared" si="318"/>
        <v>0</v>
      </c>
    </row>
    <row r="2730" spans="3:24" ht="30" customHeight="1" thickTop="1" thickBot="1" x14ac:dyDescent="0.25">
      <c r="C2730" s="108"/>
      <c r="D2730" s="108"/>
      <c r="E2730" s="115"/>
      <c r="F2730" s="115"/>
      <c r="H2730" t="str">
        <f t="shared" si="320"/>
        <v/>
      </c>
      <c r="I2730" t="str">
        <f t="shared" si="321"/>
        <v/>
      </c>
      <c r="J2730" t="str">
        <f t="shared" si="322"/>
        <v/>
      </c>
      <c r="K2730" t="str">
        <f t="shared" si="323"/>
        <v/>
      </c>
      <c r="M2730">
        <f t="shared" si="318"/>
        <v>0</v>
      </c>
      <c r="N2730">
        <f t="shared" si="318"/>
        <v>0</v>
      </c>
      <c r="O2730">
        <f t="shared" si="318"/>
        <v>0</v>
      </c>
      <c r="P2730">
        <f t="shared" si="318"/>
        <v>0</v>
      </c>
      <c r="Q2730">
        <f t="shared" si="318"/>
        <v>0</v>
      </c>
      <c r="R2730">
        <f t="shared" si="318"/>
        <v>0</v>
      </c>
      <c r="S2730">
        <f t="shared" si="318"/>
        <v>0</v>
      </c>
      <c r="T2730">
        <f t="shared" si="318"/>
        <v>0</v>
      </c>
      <c r="U2730">
        <f t="shared" si="318"/>
        <v>0</v>
      </c>
      <c r="V2730">
        <f t="shared" si="318"/>
        <v>0</v>
      </c>
      <c r="W2730">
        <f t="shared" si="318"/>
        <v>0</v>
      </c>
      <c r="X2730">
        <f t="shared" si="318"/>
        <v>0</v>
      </c>
    </row>
    <row r="2731" spans="3:24" ht="30" customHeight="1" thickTop="1" thickBot="1" x14ac:dyDescent="0.25">
      <c r="C2731" s="108"/>
      <c r="D2731" s="108"/>
      <c r="E2731" s="115"/>
      <c r="F2731" s="115"/>
      <c r="H2731" t="str">
        <f t="shared" si="320"/>
        <v/>
      </c>
      <c r="I2731" t="str">
        <f t="shared" si="321"/>
        <v/>
      </c>
      <c r="J2731" t="str">
        <f t="shared" si="322"/>
        <v/>
      </c>
      <c r="K2731" t="str">
        <f t="shared" si="323"/>
        <v/>
      </c>
      <c r="M2731">
        <f t="shared" si="318"/>
        <v>0</v>
      </c>
      <c r="N2731">
        <f t="shared" si="318"/>
        <v>0</v>
      </c>
      <c r="O2731">
        <f t="shared" si="318"/>
        <v>0</v>
      </c>
      <c r="P2731">
        <f t="shared" si="318"/>
        <v>0</v>
      </c>
      <c r="Q2731">
        <f t="shared" si="318"/>
        <v>0</v>
      </c>
      <c r="R2731">
        <f t="shared" si="318"/>
        <v>0</v>
      </c>
      <c r="S2731">
        <f t="shared" si="318"/>
        <v>0</v>
      </c>
      <c r="T2731">
        <f t="shared" si="318"/>
        <v>0</v>
      </c>
      <c r="U2731">
        <f t="shared" si="318"/>
        <v>0</v>
      </c>
      <c r="V2731">
        <f t="shared" si="318"/>
        <v>0</v>
      </c>
      <c r="W2731">
        <f t="shared" si="318"/>
        <v>0</v>
      </c>
      <c r="X2731">
        <f t="shared" si="318"/>
        <v>0</v>
      </c>
    </row>
    <row r="2732" spans="3:24" ht="30" customHeight="1" thickTop="1" thickBot="1" x14ac:dyDescent="0.25">
      <c r="C2732" s="108"/>
      <c r="D2732" s="108"/>
      <c r="E2732" s="115"/>
      <c r="F2732" s="115"/>
      <c r="H2732" t="str">
        <f t="shared" si="320"/>
        <v/>
      </c>
      <c r="I2732" t="str">
        <f t="shared" si="321"/>
        <v/>
      </c>
      <c r="J2732" t="str">
        <f t="shared" si="322"/>
        <v/>
      </c>
      <c r="K2732" t="str">
        <f t="shared" si="323"/>
        <v/>
      </c>
      <c r="M2732">
        <f t="shared" si="318"/>
        <v>0</v>
      </c>
      <c r="N2732">
        <f t="shared" si="318"/>
        <v>0</v>
      </c>
      <c r="O2732">
        <f t="shared" si="318"/>
        <v>0</v>
      </c>
      <c r="P2732">
        <f t="shared" si="318"/>
        <v>0</v>
      </c>
      <c r="Q2732">
        <f t="shared" si="318"/>
        <v>0</v>
      </c>
      <c r="R2732">
        <f t="shared" si="318"/>
        <v>0</v>
      </c>
      <c r="S2732">
        <f t="shared" si="318"/>
        <v>0</v>
      </c>
      <c r="T2732">
        <f t="shared" si="318"/>
        <v>0</v>
      </c>
      <c r="U2732">
        <f t="shared" si="318"/>
        <v>0</v>
      </c>
      <c r="V2732">
        <f t="shared" si="318"/>
        <v>0</v>
      </c>
      <c r="W2732">
        <f t="shared" si="318"/>
        <v>0</v>
      </c>
      <c r="X2732">
        <f t="shared" si="318"/>
        <v>0</v>
      </c>
    </row>
    <row r="2733" spans="3:24" ht="30" customHeight="1" thickTop="1" thickBot="1" x14ac:dyDescent="0.25">
      <c r="C2733" s="108"/>
      <c r="D2733" s="108"/>
      <c r="E2733" s="115"/>
      <c r="F2733" s="115"/>
      <c r="H2733" t="str">
        <f t="shared" si="320"/>
        <v/>
      </c>
      <c r="I2733" t="str">
        <f t="shared" si="321"/>
        <v/>
      </c>
      <c r="J2733" t="str">
        <f t="shared" si="322"/>
        <v/>
      </c>
      <c r="K2733" t="str">
        <f t="shared" si="323"/>
        <v/>
      </c>
      <c r="M2733">
        <f t="shared" si="318"/>
        <v>0</v>
      </c>
      <c r="N2733">
        <f t="shared" si="318"/>
        <v>0</v>
      </c>
      <c r="O2733">
        <f t="shared" si="318"/>
        <v>0</v>
      </c>
      <c r="P2733">
        <f t="shared" si="318"/>
        <v>0</v>
      </c>
      <c r="Q2733">
        <f t="shared" si="318"/>
        <v>0</v>
      </c>
      <c r="R2733">
        <f t="shared" si="318"/>
        <v>0</v>
      </c>
      <c r="S2733">
        <f t="shared" si="318"/>
        <v>0</v>
      </c>
      <c r="T2733">
        <f t="shared" si="318"/>
        <v>0</v>
      </c>
      <c r="U2733">
        <f t="shared" si="318"/>
        <v>0</v>
      </c>
      <c r="V2733">
        <f t="shared" si="318"/>
        <v>0</v>
      </c>
      <c r="W2733">
        <f t="shared" si="318"/>
        <v>0</v>
      </c>
      <c r="X2733">
        <f t="shared" si="318"/>
        <v>0</v>
      </c>
    </row>
    <row r="2734" spans="3:24" ht="30" customHeight="1" thickTop="1" thickBot="1" x14ac:dyDescent="0.25">
      <c r="C2734" s="108"/>
      <c r="D2734" s="108"/>
      <c r="E2734" s="115"/>
      <c r="F2734" s="115"/>
      <c r="H2734" t="str">
        <f t="shared" si="320"/>
        <v/>
      </c>
      <c r="I2734" t="str">
        <f t="shared" si="321"/>
        <v/>
      </c>
      <c r="J2734" t="str">
        <f t="shared" si="322"/>
        <v/>
      </c>
      <c r="K2734" t="str">
        <f t="shared" si="323"/>
        <v/>
      </c>
      <c r="M2734">
        <f t="shared" si="318"/>
        <v>0</v>
      </c>
      <c r="N2734">
        <f t="shared" si="318"/>
        <v>0</v>
      </c>
      <c r="O2734">
        <f t="shared" si="318"/>
        <v>0</v>
      </c>
      <c r="P2734">
        <f t="shared" si="318"/>
        <v>0</v>
      </c>
      <c r="Q2734">
        <f t="shared" si="318"/>
        <v>0</v>
      </c>
      <c r="R2734">
        <f t="shared" si="318"/>
        <v>0</v>
      </c>
      <c r="S2734">
        <f t="shared" si="318"/>
        <v>0</v>
      </c>
      <c r="T2734">
        <f t="shared" si="318"/>
        <v>0</v>
      </c>
      <c r="U2734">
        <f t="shared" si="318"/>
        <v>0</v>
      </c>
      <c r="V2734">
        <f t="shared" si="318"/>
        <v>0</v>
      </c>
      <c r="W2734">
        <f t="shared" si="318"/>
        <v>0</v>
      </c>
      <c r="X2734">
        <f t="shared" si="318"/>
        <v>0</v>
      </c>
    </row>
    <row r="2735" spans="3:24" ht="30" customHeight="1" thickTop="1" thickBot="1" x14ac:dyDescent="0.25">
      <c r="C2735" s="108"/>
      <c r="D2735" s="108"/>
      <c r="E2735" s="115"/>
      <c r="F2735" s="115"/>
      <c r="H2735" t="str">
        <f t="shared" si="320"/>
        <v/>
      </c>
      <c r="I2735" t="str">
        <f t="shared" si="321"/>
        <v/>
      </c>
      <c r="J2735" t="str">
        <f t="shared" si="322"/>
        <v/>
      </c>
      <c r="K2735" t="str">
        <f t="shared" si="323"/>
        <v/>
      </c>
      <c r="M2735">
        <f t="shared" ref="M2735:X2756" si="324">IF(ISERROR(IF(AND($H2735&lt;=M$6,$J2735&gt;=M$6),1,0)),"",IF(AND($H2735&lt;=M$6,$J2735&gt;=M$6),1,0))</f>
        <v>0</v>
      </c>
      <c r="N2735">
        <f t="shared" si="324"/>
        <v>0</v>
      </c>
      <c r="O2735">
        <f t="shared" si="324"/>
        <v>0</v>
      </c>
      <c r="P2735">
        <f t="shared" si="324"/>
        <v>0</v>
      </c>
      <c r="Q2735">
        <f t="shared" si="324"/>
        <v>0</v>
      </c>
      <c r="R2735">
        <f t="shared" si="324"/>
        <v>0</v>
      </c>
      <c r="S2735">
        <f t="shared" si="324"/>
        <v>0</v>
      </c>
      <c r="T2735">
        <f t="shared" si="324"/>
        <v>0</v>
      </c>
      <c r="U2735">
        <f t="shared" si="324"/>
        <v>0</v>
      </c>
      <c r="V2735">
        <f t="shared" si="324"/>
        <v>0</v>
      </c>
      <c r="W2735">
        <f t="shared" si="324"/>
        <v>0</v>
      </c>
      <c r="X2735">
        <f t="shared" si="324"/>
        <v>0</v>
      </c>
    </row>
    <row r="2736" spans="3:24" ht="30" customHeight="1" thickTop="1" thickBot="1" x14ac:dyDescent="0.25">
      <c r="C2736" s="108"/>
      <c r="D2736" s="108"/>
      <c r="E2736" s="115"/>
      <c r="F2736" s="115"/>
      <c r="H2736" t="str">
        <f t="shared" si="320"/>
        <v/>
      </c>
      <c r="I2736" t="str">
        <f t="shared" si="321"/>
        <v/>
      </c>
      <c r="J2736" t="str">
        <f t="shared" si="322"/>
        <v/>
      </c>
      <c r="K2736" t="str">
        <f t="shared" si="323"/>
        <v/>
      </c>
      <c r="M2736">
        <f t="shared" si="324"/>
        <v>0</v>
      </c>
      <c r="N2736">
        <f t="shared" si="324"/>
        <v>0</v>
      </c>
      <c r="O2736">
        <f t="shared" si="324"/>
        <v>0</v>
      </c>
      <c r="P2736">
        <f t="shared" si="324"/>
        <v>0</v>
      </c>
      <c r="Q2736">
        <f t="shared" si="324"/>
        <v>0</v>
      </c>
      <c r="R2736">
        <f t="shared" si="324"/>
        <v>0</v>
      </c>
      <c r="S2736">
        <f t="shared" si="324"/>
        <v>0</v>
      </c>
      <c r="T2736">
        <f t="shared" si="324"/>
        <v>0</v>
      </c>
      <c r="U2736">
        <f t="shared" si="324"/>
        <v>0</v>
      </c>
      <c r="V2736">
        <f t="shared" si="324"/>
        <v>0</v>
      </c>
      <c r="W2736">
        <f t="shared" si="324"/>
        <v>0</v>
      </c>
      <c r="X2736">
        <f t="shared" si="324"/>
        <v>0</v>
      </c>
    </row>
    <row r="2737" spans="3:24" ht="30" customHeight="1" thickTop="1" thickBot="1" x14ac:dyDescent="0.25">
      <c r="C2737" s="108"/>
      <c r="D2737" s="108"/>
      <c r="E2737" s="115"/>
      <c r="F2737" s="115"/>
      <c r="H2737" t="str">
        <f t="shared" si="320"/>
        <v/>
      </c>
      <c r="I2737" t="str">
        <f t="shared" si="321"/>
        <v/>
      </c>
      <c r="J2737" t="str">
        <f t="shared" si="322"/>
        <v/>
      </c>
      <c r="K2737" t="str">
        <f t="shared" si="323"/>
        <v/>
      </c>
      <c r="M2737">
        <f t="shared" si="324"/>
        <v>0</v>
      </c>
      <c r="N2737">
        <f t="shared" si="324"/>
        <v>0</v>
      </c>
      <c r="O2737">
        <f t="shared" si="324"/>
        <v>0</v>
      </c>
      <c r="P2737">
        <f t="shared" si="324"/>
        <v>0</v>
      </c>
      <c r="Q2737">
        <f t="shared" si="324"/>
        <v>0</v>
      </c>
      <c r="R2737">
        <f t="shared" si="324"/>
        <v>0</v>
      </c>
      <c r="S2737">
        <f t="shared" si="324"/>
        <v>0</v>
      </c>
      <c r="T2737">
        <f t="shared" si="324"/>
        <v>0</v>
      </c>
      <c r="U2737">
        <f t="shared" si="324"/>
        <v>0</v>
      </c>
      <c r="V2737">
        <f t="shared" si="324"/>
        <v>0</v>
      </c>
      <c r="W2737">
        <f t="shared" si="324"/>
        <v>0</v>
      </c>
      <c r="X2737">
        <f t="shared" si="324"/>
        <v>0</v>
      </c>
    </row>
    <row r="2738" spans="3:24" ht="30" customHeight="1" thickTop="1" thickBot="1" x14ac:dyDescent="0.25">
      <c r="C2738" s="108"/>
      <c r="D2738" s="108"/>
      <c r="E2738" s="115"/>
      <c r="F2738" s="115"/>
      <c r="H2738" t="str">
        <f t="shared" si="320"/>
        <v/>
      </c>
      <c r="I2738" t="str">
        <f t="shared" si="321"/>
        <v/>
      </c>
      <c r="J2738" t="str">
        <f t="shared" si="322"/>
        <v/>
      </c>
      <c r="K2738" t="str">
        <f t="shared" si="323"/>
        <v/>
      </c>
      <c r="M2738">
        <f t="shared" si="324"/>
        <v>0</v>
      </c>
      <c r="N2738">
        <f t="shared" si="324"/>
        <v>0</v>
      </c>
      <c r="O2738">
        <f t="shared" si="324"/>
        <v>0</v>
      </c>
      <c r="P2738">
        <f t="shared" si="324"/>
        <v>0</v>
      </c>
      <c r="Q2738">
        <f t="shared" si="324"/>
        <v>0</v>
      </c>
      <c r="R2738">
        <f t="shared" si="324"/>
        <v>0</v>
      </c>
      <c r="S2738">
        <f t="shared" si="324"/>
        <v>0</v>
      </c>
      <c r="T2738">
        <f t="shared" si="324"/>
        <v>0</v>
      </c>
      <c r="U2738">
        <f t="shared" si="324"/>
        <v>0</v>
      </c>
      <c r="V2738">
        <f t="shared" si="324"/>
        <v>0</v>
      </c>
      <c r="W2738">
        <f t="shared" si="324"/>
        <v>0</v>
      </c>
      <c r="X2738">
        <f t="shared" si="324"/>
        <v>0</v>
      </c>
    </row>
    <row r="2739" spans="3:24" ht="30" customHeight="1" thickTop="1" thickBot="1" x14ac:dyDescent="0.25">
      <c r="C2739" s="108"/>
      <c r="D2739" s="108"/>
      <c r="E2739" s="115"/>
      <c r="F2739" s="115"/>
      <c r="H2739" t="str">
        <f t="shared" si="320"/>
        <v/>
      </c>
      <c r="I2739" t="str">
        <f t="shared" si="321"/>
        <v/>
      </c>
      <c r="J2739" t="str">
        <f t="shared" si="322"/>
        <v/>
      </c>
      <c r="K2739" t="str">
        <f t="shared" si="323"/>
        <v/>
      </c>
      <c r="M2739">
        <f t="shared" si="324"/>
        <v>0</v>
      </c>
      <c r="N2739">
        <f t="shared" si="324"/>
        <v>0</v>
      </c>
      <c r="O2739">
        <f t="shared" si="324"/>
        <v>0</v>
      </c>
      <c r="P2739">
        <f t="shared" si="324"/>
        <v>0</v>
      </c>
      <c r="Q2739">
        <f t="shared" si="324"/>
        <v>0</v>
      </c>
      <c r="R2739">
        <f t="shared" si="324"/>
        <v>0</v>
      </c>
      <c r="S2739">
        <f t="shared" si="324"/>
        <v>0</v>
      </c>
      <c r="T2739">
        <f t="shared" si="324"/>
        <v>0</v>
      </c>
      <c r="U2739">
        <f t="shared" si="324"/>
        <v>0</v>
      </c>
      <c r="V2739">
        <f t="shared" si="324"/>
        <v>0</v>
      </c>
      <c r="W2739">
        <f t="shared" si="324"/>
        <v>0</v>
      </c>
      <c r="X2739">
        <f t="shared" si="324"/>
        <v>0</v>
      </c>
    </row>
    <row r="2740" spans="3:24" ht="30" customHeight="1" thickTop="1" thickBot="1" x14ac:dyDescent="0.25">
      <c r="C2740" s="108"/>
      <c r="D2740" s="108"/>
      <c r="E2740" s="115"/>
      <c r="F2740" s="115"/>
      <c r="H2740" t="str">
        <f t="shared" si="320"/>
        <v/>
      </c>
      <c r="I2740" t="str">
        <f t="shared" si="321"/>
        <v/>
      </c>
      <c r="J2740" t="str">
        <f t="shared" si="322"/>
        <v/>
      </c>
      <c r="K2740" t="str">
        <f t="shared" si="323"/>
        <v/>
      </c>
      <c r="M2740">
        <f t="shared" si="324"/>
        <v>0</v>
      </c>
      <c r="N2740">
        <f t="shared" si="324"/>
        <v>0</v>
      </c>
      <c r="O2740">
        <f t="shared" si="324"/>
        <v>0</v>
      </c>
      <c r="P2740">
        <f t="shared" si="324"/>
        <v>0</v>
      </c>
      <c r="Q2740">
        <f t="shared" si="324"/>
        <v>0</v>
      </c>
      <c r="R2740">
        <f t="shared" si="324"/>
        <v>0</v>
      </c>
      <c r="S2740">
        <f t="shared" si="324"/>
        <v>0</v>
      </c>
      <c r="T2740">
        <f t="shared" si="324"/>
        <v>0</v>
      </c>
      <c r="U2740">
        <f t="shared" si="324"/>
        <v>0</v>
      </c>
      <c r="V2740">
        <f t="shared" si="324"/>
        <v>0</v>
      </c>
      <c r="W2740">
        <f t="shared" si="324"/>
        <v>0</v>
      </c>
      <c r="X2740">
        <f t="shared" si="324"/>
        <v>0</v>
      </c>
    </row>
    <row r="2741" spans="3:24" ht="30" customHeight="1" thickTop="1" thickBot="1" x14ac:dyDescent="0.25">
      <c r="C2741" s="108"/>
      <c r="D2741" s="108"/>
      <c r="E2741" s="115"/>
      <c r="F2741" s="115"/>
      <c r="H2741" t="str">
        <f t="shared" si="320"/>
        <v/>
      </c>
      <c r="I2741" t="str">
        <f t="shared" si="321"/>
        <v/>
      </c>
      <c r="J2741" t="str">
        <f t="shared" si="322"/>
        <v/>
      </c>
      <c r="K2741" t="str">
        <f t="shared" si="323"/>
        <v/>
      </c>
      <c r="M2741">
        <f t="shared" si="324"/>
        <v>0</v>
      </c>
      <c r="N2741">
        <f t="shared" si="324"/>
        <v>0</v>
      </c>
      <c r="O2741">
        <f t="shared" si="324"/>
        <v>0</v>
      </c>
      <c r="P2741">
        <f t="shared" si="324"/>
        <v>0</v>
      </c>
      <c r="Q2741">
        <f t="shared" si="324"/>
        <v>0</v>
      </c>
      <c r="R2741">
        <f t="shared" si="324"/>
        <v>0</v>
      </c>
      <c r="S2741">
        <f t="shared" si="324"/>
        <v>0</v>
      </c>
      <c r="T2741">
        <f t="shared" si="324"/>
        <v>0</v>
      </c>
      <c r="U2741">
        <f t="shared" si="324"/>
        <v>0</v>
      </c>
      <c r="V2741">
        <f t="shared" si="324"/>
        <v>0</v>
      </c>
      <c r="W2741">
        <f t="shared" si="324"/>
        <v>0</v>
      </c>
      <c r="X2741">
        <f t="shared" si="324"/>
        <v>0</v>
      </c>
    </row>
    <row r="2742" spans="3:24" ht="30" customHeight="1" thickTop="1" thickBot="1" x14ac:dyDescent="0.25">
      <c r="C2742" s="108"/>
      <c r="D2742" s="108"/>
      <c r="E2742" s="115"/>
      <c r="F2742" s="115"/>
      <c r="H2742" t="str">
        <f t="shared" si="320"/>
        <v/>
      </c>
      <c r="I2742" t="str">
        <f t="shared" si="321"/>
        <v/>
      </c>
      <c r="J2742" t="str">
        <f t="shared" si="322"/>
        <v/>
      </c>
      <c r="K2742" t="str">
        <f t="shared" si="323"/>
        <v/>
      </c>
      <c r="M2742">
        <f t="shared" si="324"/>
        <v>0</v>
      </c>
      <c r="N2742">
        <f t="shared" si="324"/>
        <v>0</v>
      </c>
      <c r="O2742">
        <f t="shared" si="324"/>
        <v>0</v>
      </c>
      <c r="P2742">
        <f t="shared" si="324"/>
        <v>0</v>
      </c>
      <c r="Q2742">
        <f t="shared" si="324"/>
        <v>0</v>
      </c>
      <c r="R2742">
        <f t="shared" si="324"/>
        <v>0</v>
      </c>
      <c r="S2742">
        <f t="shared" si="324"/>
        <v>0</v>
      </c>
      <c r="T2742">
        <f t="shared" si="324"/>
        <v>0</v>
      </c>
      <c r="U2742">
        <f t="shared" si="324"/>
        <v>0</v>
      </c>
      <c r="V2742">
        <f t="shared" si="324"/>
        <v>0</v>
      </c>
      <c r="W2742">
        <f t="shared" si="324"/>
        <v>0</v>
      </c>
      <c r="X2742">
        <f t="shared" si="324"/>
        <v>0</v>
      </c>
    </row>
    <row r="2743" spans="3:24" ht="30" customHeight="1" thickTop="1" thickBot="1" x14ac:dyDescent="0.25">
      <c r="C2743" s="108"/>
      <c r="D2743" s="108"/>
      <c r="E2743" s="115"/>
      <c r="F2743" s="115"/>
      <c r="H2743" t="str">
        <f t="shared" si="320"/>
        <v/>
      </c>
      <c r="I2743" t="str">
        <f t="shared" si="321"/>
        <v/>
      </c>
      <c r="J2743" t="str">
        <f t="shared" si="322"/>
        <v/>
      </c>
      <c r="K2743" t="str">
        <f t="shared" si="323"/>
        <v/>
      </c>
      <c r="M2743">
        <f t="shared" si="324"/>
        <v>0</v>
      </c>
      <c r="N2743">
        <f t="shared" si="324"/>
        <v>0</v>
      </c>
      <c r="O2743">
        <f t="shared" si="324"/>
        <v>0</v>
      </c>
      <c r="P2743">
        <f t="shared" si="324"/>
        <v>0</v>
      </c>
      <c r="Q2743">
        <f t="shared" si="324"/>
        <v>0</v>
      </c>
      <c r="R2743">
        <f t="shared" si="324"/>
        <v>0</v>
      </c>
      <c r="S2743">
        <f t="shared" si="324"/>
        <v>0</v>
      </c>
      <c r="T2743">
        <f t="shared" si="324"/>
        <v>0</v>
      </c>
      <c r="U2743">
        <f t="shared" si="324"/>
        <v>0</v>
      </c>
      <c r="V2743">
        <f t="shared" si="324"/>
        <v>0</v>
      </c>
      <c r="W2743">
        <f t="shared" si="324"/>
        <v>0</v>
      </c>
      <c r="X2743">
        <f t="shared" si="324"/>
        <v>0</v>
      </c>
    </row>
    <row r="2744" spans="3:24" ht="30" customHeight="1" thickTop="1" thickBot="1" x14ac:dyDescent="0.25">
      <c r="C2744" s="108"/>
      <c r="D2744" s="108"/>
      <c r="E2744" s="115"/>
      <c r="F2744" s="115"/>
      <c r="H2744" t="str">
        <f t="shared" si="320"/>
        <v/>
      </c>
      <c r="I2744" t="str">
        <f t="shared" si="321"/>
        <v/>
      </c>
      <c r="J2744" t="str">
        <f t="shared" si="322"/>
        <v/>
      </c>
      <c r="K2744" t="str">
        <f t="shared" si="323"/>
        <v/>
      </c>
      <c r="M2744">
        <f t="shared" si="324"/>
        <v>0</v>
      </c>
      <c r="N2744">
        <f t="shared" si="324"/>
        <v>0</v>
      </c>
      <c r="O2744">
        <f t="shared" si="324"/>
        <v>0</v>
      </c>
      <c r="P2744">
        <f t="shared" si="324"/>
        <v>0</v>
      </c>
      <c r="Q2744">
        <f t="shared" si="324"/>
        <v>0</v>
      </c>
      <c r="R2744">
        <f t="shared" si="324"/>
        <v>0</v>
      </c>
      <c r="S2744">
        <f t="shared" si="324"/>
        <v>0</v>
      </c>
      <c r="T2744">
        <f t="shared" si="324"/>
        <v>0</v>
      </c>
      <c r="U2744">
        <f t="shared" si="324"/>
        <v>0</v>
      </c>
      <c r="V2744">
        <f t="shared" si="324"/>
        <v>0</v>
      </c>
      <c r="W2744">
        <f t="shared" si="324"/>
        <v>0</v>
      </c>
      <c r="X2744">
        <f t="shared" si="324"/>
        <v>0</v>
      </c>
    </row>
    <row r="2745" spans="3:24" ht="30" customHeight="1" thickTop="1" thickBot="1" x14ac:dyDescent="0.25">
      <c r="C2745" s="108"/>
      <c r="D2745" s="108"/>
      <c r="E2745" s="115"/>
      <c r="F2745" s="115"/>
      <c r="H2745" t="str">
        <f t="shared" si="320"/>
        <v/>
      </c>
      <c r="I2745" t="str">
        <f t="shared" si="321"/>
        <v/>
      </c>
      <c r="J2745" t="str">
        <f t="shared" si="322"/>
        <v/>
      </c>
      <c r="K2745" t="str">
        <f t="shared" si="323"/>
        <v/>
      </c>
      <c r="M2745">
        <f t="shared" si="324"/>
        <v>0</v>
      </c>
      <c r="N2745">
        <f t="shared" si="324"/>
        <v>0</v>
      </c>
      <c r="O2745">
        <f t="shared" si="324"/>
        <v>0</v>
      </c>
      <c r="P2745">
        <f t="shared" si="324"/>
        <v>0</v>
      </c>
      <c r="Q2745">
        <f t="shared" si="324"/>
        <v>0</v>
      </c>
      <c r="R2745">
        <f t="shared" si="324"/>
        <v>0</v>
      </c>
      <c r="S2745">
        <f t="shared" si="324"/>
        <v>0</v>
      </c>
      <c r="T2745">
        <f t="shared" si="324"/>
        <v>0</v>
      </c>
      <c r="U2745">
        <f t="shared" si="324"/>
        <v>0</v>
      </c>
      <c r="V2745">
        <f t="shared" si="324"/>
        <v>0</v>
      </c>
      <c r="W2745">
        <f t="shared" si="324"/>
        <v>0</v>
      </c>
      <c r="X2745">
        <f t="shared" si="324"/>
        <v>0</v>
      </c>
    </row>
    <row r="2746" spans="3:24" ht="30" customHeight="1" thickTop="1" thickBot="1" x14ac:dyDescent="0.25">
      <c r="C2746" s="108"/>
      <c r="D2746" s="108"/>
      <c r="E2746" s="115"/>
      <c r="F2746" s="115"/>
      <c r="H2746" t="str">
        <f t="shared" si="320"/>
        <v/>
      </c>
      <c r="I2746" t="str">
        <f t="shared" si="321"/>
        <v/>
      </c>
      <c r="J2746" t="str">
        <f t="shared" si="322"/>
        <v/>
      </c>
      <c r="K2746" t="str">
        <f t="shared" si="323"/>
        <v/>
      </c>
      <c r="M2746">
        <f t="shared" si="324"/>
        <v>0</v>
      </c>
      <c r="N2746">
        <f t="shared" si="324"/>
        <v>0</v>
      </c>
      <c r="O2746">
        <f t="shared" si="324"/>
        <v>0</v>
      </c>
      <c r="P2746">
        <f t="shared" si="324"/>
        <v>0</v>
      </c>
      <c r="Q2746">
        <f t="shared" si="324"/>
        <v>0</v>
      </c>
      <c r="R2746">
        <f t="shared" si="324"/>
        <v>0</v>
      </c>
      <c r="S2746">
        <f t="shared" si="324"/>
        <v>0</v>
      </c>
      <c r="T2746">
        <f t="shared" si="324"/>
        <v>0</v>
      </c>
      <c r="U2746">
        <f t="shared" si="324"/>
        <v>0</v>
      </c>
      <c r="V2746">
        <f t="shared" si="324"/>
        <v>0</v>
      </c>
      <c r="W2746">
        <f t="shared" si="324"/>
        <v>0</v>
      </c>
      <c r="X2746">
        <f t="shared" si="324"/>
        <v>0</v>
      </c>
    </row>
    <row r="2747" spans="3:24" ht="30" customHeight="1" thickTop="1" thickBot="1" x14ac:dyDescent="0.25">
      <c r="C2747" s="108"/>
      <c r="D2747" s="108"/>
      <c r="E2747" s="115"/>
      <c r="F2747" s="115"/>
      <c r="H2747" t="str">
        <f t="shared" si="320"/>
        <v/>
      </c>
      <c r="I2747" t="str">
        <f t="shared" si="321"/>
        <v/>
      </c>
      <c r="J2747" t="str">
        <f t="shared" si="322"/>
        <v/>
      </c>
      <c r="K2747" t="str">
        <f t="shared" si="323"/>
        <v/>
      </c>
      <c r="M2747">
        <f t="shared" si="324"/>
        <v>0</v>
      </c>
      <c r="N2747">
        <f t="shared" si="324"/>
        <v>0</v>
      </c>
      <c r="O2747">
        <f t="shared" si="324"/>
        <v>0</v>
      </c>
      <c r="P2747">
        <f t="shared" si="324"/>
        <v>0</v>
      </c>
      <c r="Q2747">
        <f t="shared" si="324"/>
        <v>0</v>
      </c>
      <c r="R2747">
        <f t="shared" si="324"/>
        <v>0</v>
      </c>
      <c r="S2747">
        <f t="shared" si="324"/>
        <v>0</v>
      </c>
      <c r="T2747">
        <f t="shared" si="324"/>
        <v>0</v>
      </c>
      <c r="U2747">
        <f t="shared" si="324"/>
        <v>0</v>
      </c>
      <c r="V2747">
        <f t="shared" si="324"/>
        <v>0</v>
      </c>
      <c r="W2747">
        <f t="shared" si="324"/>
        <v>0</v>
      </c>
      <c r="X2747">
        <f t="shared" si="324"/>
        <v>0</v>
      </c>
    </row>
    <row r="2748" spans="3:24" ht="30" customHeight="1" thickTop="1" thickBot="1" x14ac:dyDescent="0.25">
      <c r="C2748" s="108"/>
      <c r="D2748" s="108"/>
      <c r="E2748" s="115"/>
      <c r="F2748" s="115"/>
      <c r="H2748" t="str">
        <f t="shared" si="320"/>
        <v/>
      </c>
      <c r="I2748" t="str">
        <f t="shared" si="321"/>
        <v/>
      </c>
      <c r="J2748" t="str">
        <f t="shared" si="322"/>
        <v/>
      </c>
      <c r="K2748" t="str">
        <f t="shared" si="323"/>
        <v/>
      </c>
      <c r="M2748">
        <f t="shared" si="324"/>
        <v>0</v>
      </c>
      <c r="N2748">
        <f t="shared" si="324"/>
        <v>0</v>
      </c>
      <c r="O2748">
        <f t="shared" si="324"/>
        <v>0</v>
      </c>
      <c r="P2748">
        <f t="shared" si="324"/>
        <v>0</v>
      </c>
      <c r="Q2748">
        <f t="shared" si="324"/>
        <v>0</v>
      </c>
      <c r="R2748">
        <f t="shared" si="324"/>
        <v>0</v>
      </c>
      <c r="S2748">
        <f t="shared" si="324"/>
        <v>0</v>
      </c>
      <c r="T2748">
        <f t="shared" si="324"/>
        <v>0</v>
      </c>
      <c r="U2748">
        <f t="shared" si="324"/>
        <v>0</v>
      </c>
      <c r="V2748">
        <f t="shared" si="324"/>
        <v>0</v>
      </c>
      <c r="W2748">
        <f t="shared" si="324"/>
        <v>0</v>
      </c>
      <c r="X2748">
        <f t="shared" si="324"/>
        <v>0</v>
      </c>
    </row>
    <row r="2749" spans="3:24" ht="30" customHeight="1" thickTop="1" thickBot="1" x14ac:dyDescent="0.25">
      <c r="C2749" s="108"/>
      <c r="D2749" s="108"/>
      <c r="E2749" s="115"/>
      <c r="F2749" s="115"/>
      <c r="H2749" t="str">
        <f t="shared" si="320"/>
        <v/>
      </c>
      <c r="I2749" t="str">
        <f t="shared" si="321"/>
        <v/>
      </c>
      <c r="J2749" t="str">
        <f t="shared" si="322"/>
        <v/>
      </c>
      <c r="K2749" t="str">
        <f t="shared" si="323"/>
        <v/>
      </c>
      <c r="M2749">
        <f t="shared" si="324"/>
        <v>0</v>
      </c>
      <c r="N2749">
        <f t="shared" si="324"/>
        <v>0</v>
      </c>
      <c r="O2749">
        <f t="shared" si="324"/>
        <v>0</v>
      </c>
      <c r="P2749">
        <f t="shared" si="324"/>
        <v>0</v>
      </c>
      <c r="Q2749">
        <f t="shared" si="324"/>
        <v>0</v>
      </c>
      <c r="R2749">
        <f t="shared" si="324"/>
        <v>0</v>
      </c>
      <c r="S2749">
        <f t="shared" si="324"/>
        <v>0</v>
      </c>
      <c r="T2749">
        <f t="shared" si="324"/>
        <v>0</v>
      </c>
      <c r="U2749">
        <f t="shared" si="324"/>
        <v>0</v>
      </c>
      <c r="V2749">
        <f t="shared" si="324"/>
        <v>0</v>
      </c>
      <c r="W2749">
        <f t="shared" si="324"/>
        <v>0</v>
      </c>
      <c r="X2749">
        <f t="shared" si="324"/>
        <v>0</v>
      </c>
    </row>
    <row r="2750" spans="3:24" ht="30" customHeight="1" thickTop="1" thickBot="1" x14ac:dyDescent="0.25">
      <c r="C2750" s="108"/>
      <c r="D2750" s="108"/>
      <c r="E2750" s="115"/>
      <c r="F2750" s="115"/>
      <c r="H2750" t="str">
        <f t="shared" si="320"/>
        <v/>
      </c>
      <c r="I2750" t="str">
        <f t="shared" si="321"/>
        <v/>
      </c>
      <c r="J2750" t="str">
        <f t="shared" si="322"/>
        <v/>
      </c>
      <c r="K2750" t="str">
        <f t="shared" si="323"/>
        <v/>
      </c>
      <c r="M2750">
        <f t="shared" si="324"/>
        <v>0</v>
      </c>
      <c r="N2750">
        <f t="shared" si="324"/>
        <v>0</v>
      </c>
      <c r="O2750">
        <f t="shared" si="324"/>
        <v>0</v>
      </c>
      <c r="P2750">
        <f t="shared" si="324"/>
        <v>0</v>
      </c>
      <c r="Q2750">
        <f t="shared" si="324"/>
        <v>0</v>
      </c>
      <c r="R2750">
        <f t="shared" si="324"/>
        <v>0</v>
      </c>
      <c r="S2750">
        <f t="shared" si="324"/>
        <v>0</v>
      </c>
      <c r="T2750">
        <f t="shared" si="324"/>
        <v>0</v>
      </c>
      <c r="U2750">
        <f t="shared" si="324"/>
        <v>0</v>
      </c>
      <c r="V2750">
        <f t="shared" si="324"/>
        <v>0</v>
      </c>
      <c r="W2750">
        <f t="shared" si="324"/>
        <v>0</v>
      </c>
      <c r="X2750">
        <f t="shared" si="324"/>
        <v>0</v>
      </c>
    </row>
    <row r="2751" spans="3:24" ht="30" customHeight="1" thickTop="1" thickBot="1" x14ac:dyDescent="0.25">
      <c r="C2751" s="108"/>
      <c r="D2751" s="108"/>
      <c r="E2751" s="115"/>
      <c r="F2751" s="115"/>
      <c r="H2751" t="str">
        <f t="shared" si="320"/>
        <v/>
      </c>
      <c r="I2751" t="str">
        <f t="shared" si="321"/>
        <v/>
      </c>
      <c r="J2751" t="str">
        <f t="shared" si="322"/>
        <v/>
      </c>
      <c r="K2751" t="str">
        <f t="shared" si="323"/>
        <v/>
      </c>
      <c r="M2751">
        <f t="shared" si="324"/>
        <v>0</v>
      </c>
      <c r="N2751">
        <f t="shared" si="324"/>
        <v>0</v>
      </c>
      <c r="O2751">
        <f t="shared" si="324"/>
        <v>0</v>
      </c>
      <c r="P2751">
        <f t="shared" si="324"/>
        <v>0</v>
      </c>
      <c r="Q2751">
        <f t="shared" si="324"/>
        <v>0</v>
      </c>
      <c r="R2751">
        <f t="shared" si="324"/>
        <v>0</v>
      </c>
      <c r="S2751">
        <f t="shared" si="324"/>
        <v>0</v>
      </c>
      <c r="T2751">
        <f t="shared" si="324"/>
        <v>0</v>
      </c>
      <c r="U2751">
        <f t="shared" si="324"/>
        <v>0</v>
      </c>
      <c r="V2751">
        <f t="shared" si="324"/>
        <v>0</v>
      </c>
      <c r="W2751">
        <f t="shared" si="324"/>
        <v>0</v>
      </c>
      <c r="X2751">
        <f t="shared" si="324"/>
        <v>0</v>
      </c>
    </row>
    <row r="2752" spans="3:24" ht="30" customHeight="1" thickTop="1" thickBot="1" x14ac:dyDescent="0.25">
      <c r="C2752" s="108"/>
      <c r="D2752" s="108"/>
      <c r="E2752" s="115"/>
      <c r="F2752" s="115"/>
      <c r="H2752" t="str">
        <f t="shared" si="320"/>
        <v/>
      </c>
      <c r="I2752" t="str">
        <f t="shared" si="321"/>
        <v/>
      </c>
      <c r="J2752" t="str">
        <f t="shared" si="322"/>
        <v/>
      </c>
      <c r="K2752" t="str">
        <f t="shared" si="323"/>
        <v/>
      </c>
      <c r="M2752">
        <f t="shared" si="324"/>
        <v>0</v>
      </c>
      <c r="N2752">
        <f t="shared" si="324"/>
        <v>0</v>
      </c>
      <c r="O2752">
        <f t="shared" si="324"/>
        <v>0</v>
      </c>
      <c r="P2752">
        <f t="shared" si="324"/>
        <v>0</v>
      </c>
      <c r="Q2752">
        <f t="shared" si="324"/>
        <v>0</v>
      </c>
      <c r="R2752">
        <f t="shared" si="324"/>
        <v>0</v>
      </c>
      <c r="S2752">
        <f t="shared" si="324"/>
        <v>0</v>
      </c>
      <c r="T2752">
        <f t="shared" si="324"/>
        <v>0</v>
      </c>
      <c r="U2752">
        <f t="shared" si="324"/>
        <v>0</v>
      </c>
      <c r="V2752">
        <f t="shared" si="324"/>
        <v>0</v>
      </c>
      <c r="W2752">
        <f t="shared" si="324"/>
        <v>0</v>
      </c>
      <c r="X2752">
        <f t="shared" si="324"/>
        <v>0</v>
      </c>
    </row>
    <row r="2753" spans="3:24" ht="30" customHeight="1" thickTop="1" thickBot="1" x14ac:dyDescent="0.25">
      <c r="C2753" s="108"/>
      <c r="D2753" s="108"/>
      <c r="E2753" s="115"/>
      <c r="F2753" s="115"/>
      <c r="H2753" t="str">
        <f t="shared" si="320"/>
        <v/>
      </c>
      <c r="I2753" t="str">
        <f t="shared" si="321"/>
        <v/>
      </c>
      <c r="J2753" t="str">
        <f t="shared" si="322"/>
        <v/>
      </c>
      <c r="K2753" t="str">
        <f t="shared" si="323"/>
        <v/>
      </c>
      <c r="M2753">
        <f t="shared" si="324"/>
        <v>0</v>
      </c>
      <c r="N2753">
        <f t="shared" si="324"/>
        <v>0</v>
      </c>
      <c r="O2753">
        <f t="shared" si="324"/>
        <v>0</v>
      </c>
      <c r="P2753">
        <f t="shared" si="324"/>
        <v>0</v>
      </c>
      <c r="Q2753">
        <f t="shared" si="324"/>
        <v>0</v>
      </c>
      <c r="R2753">
        <f t="shared" si="324"/>
        <v>0</v>
      </c>
      <c r="S2753">
        <f t="shared" si="324"/>
        <v>0</v>
      </c>
      <c r="T2753">
        <f t="shared" si="324"/>
        <v>0</v>
      </c>
      <c r="U2753">
        <f t="shared" si="324"/>
        <v>0</v>
      </c>
      <c r="V2753">
        <f t="shared" si="324"/>
        <v>0</v>
      </c>
      <c r="W2753">
        <f t="shared" si="324"/>
        <v>0</v>
      </c>
      <c r="X2753">
        <f t="shared" si="324"/>
        <v>0</v>
      </c>
    </row>
    <row r="2754" spans="3:24" ht="30" customHeight="1" thickTop="1" thickBot="1" x14ac:dyDescent="0.25">
      <c r="C2754" s="108"/>
      <c r="D2754" s="108"/>
      <c r="E2754" s="115"/>
      <c r="F2754" s="115"/>
      <c r="H2754" t="str">
        <f t="shared" si="320"/>
        <v/>
      </c>
      <c r="I2754" t="str">
        <f t="shared" si="321"/>
        <v/>
      </c>
      <c r="J2754" t="str">
        <f t="shared" si="322"/>
        <v/>
      </c>
      <c r="K2754" t="str">
        <f t="shared" si="323"/>
        <v/>
      </c>
      <c r="M2754">
        <f t="shared" si="324"/>
        <v>0</v>
      </c>
      <c r="N2754">
        <f t="shared" si="324"/>
        <v>0</v>
      </c>
      <c r="O2754">
        <f t="shared" si="324"/>
        <v>0</v>
      </c>
      <c r="P2754">
        <f t="shared" si="324"/>
        <v>0</v>
      </c>
      <c r="Q2754">
        <f t="shared" si="324"/>
        <v>0</v>
      </c>
      <c r="R2754">
        <f t="shared" si="324"/>
        <v>0</v>
      </c>
      <c r="S2754">
        <f t="shared" si="324"/>
        <v>0</v>
      </c>
      <c r="T2754">
        <f t="shared" si="324"/>
        <v>0</v>
      </c>
      <c r="U2754">
        <f t="shared" si="324"/>
        <v>0</v>
      </c>
      <c r="V2754">
        <f t="shared" si="324"/>
        <v>0</v>
      </c>
      <c r="W2754">
        <f t="shared" si="324"/>
        <v>0</v>
      </c>
      <c r="X2754">
        <f t="shared" si="324"/>
        <v>0</v>
      </c>
    </row>
    <row r="2755" spans="3:24" ht="30" customHeight="1" thickTop="1" thickBot="1" x14ac:dyDescent="0.25">
      <c r="C2755" s="108"/>
      <c r="D2755" s="108"/>
      <c r="E2755" s="115"/>
      <c r="F2755" s="115"/>
      <c r="H2755" t="str">
        <f t="shared" si="320"/>
        <v/>
      </c>
      <c r="I2755" t="str">
        <f t="shared" si="321"/>
        <v/>
      </c>
      <c r="J2755" t="str">
        <f t="shared" si="322"/>
        <v/>
      </c>
      <c r="K2755" t="str">
        <f t="shared" si="323"/>
        <v/>
      </c>
      <c r="M2755">
        <f t="shared" si="324"/>
        <v>0</v>
      </c>
      <c r="N2755">
        <f t="shared" si="324"/>
        <v>0</v>
      </c>
      <c r="O2755">
        <f t="shared" si="324"/>
        <v>0</v>
      </c>
      <c r="P2755">
        <f t="shared" si="324"/>
        <v>0</v>
      </c>
      <c r="Q2755">
        <f t="shared" si="324"/>
        <v>0</v>
      </c>
      <c r="R2755">
        <f t="shared" si="324"/>
        <v>0</v>
      </c>
      <c r="S2755">
        <f t="shared" si="324"/>
        <v>0</v>
      </c>
      <c r="T2755">
        <f t="shared" si="324"/>
        <v>0</v>
      </c>
      <c r="U2755">
        <f t="shared" si="324"/>
        <v>0</v>
      </c>
      <c r="V2755">
        <f t="shared" si="324"/>
        <v>0</v>
      </c>
      <c r="W2755">
        <f t="shared" si="324"/>
        <v>0</v>
      </c>
      <c r="X2755">
        <f t="shared" si="324"/>
        <v>0</v>
      </c>
    </row>
    <row r="2756" spans="3:24" ht="30" customHeight="1" thickTop="1" thickBot="1" x14ac:dyDescent="0.25">
      <c r="C2756" s="108"/>
      <c r="D2756" s="108"/>
      <c r="E2756" s="115"/>
      <c r="F2756" s="115"/>
      <c r="H2756" t="str">
        <f t="shared" si="320"/>
        <v/>
      </c>
      <c r="I2756" t="str">
        <f t="shared" si="321"/>
        <v/>
      </c>
      <c r="J2756" t="str">
        <f t="shared" si="322"/>
        <v/>
      </c>
      <c r="K2756" t="str">
        <f t="shared" si="323"/>
        <v/>
      </c>
      <c r="M2756">
        <f t="shared" si="324"/>
        <v>0</v>
      </c>
      <c r="N2756">
        <f t="shared" si="324"/>
        <v>0</v>
      </c>
      <c r="O2756">
        <f t="shared" si="324"/>
        <v>0</v>
      </c>
      <c r="P2756">
        <f t="shared" ref="N2756:X2779" si="325">IF(ISERROR(IF(AND($H2756&lt;=P$6,$J2756&gt;=P$6),1,0)),"",IF(AND($H2756&lt;=P$6,$J2756&gt;=P$6),1,0))</f>
        <v>0</v>
      </c>
      <c r="Q2756">
        <f t="shared" si="325"/>
        <v>0</v>
      </c>
      <c r="R2756">
        <f t="shared" si="325"/>
        <v>0</v>
      </c>
      <c r="S2756">
        <f t="shared" si="325"/>
        <v>0</v>
      </c>
      <c r="T2756">
        <f t="shared" si="325"/>
        <v>0</v>
      </c>
      <c r="U2756">
        <f t="shared" si="325"/>
        <v>0</v>
      </c>
      <c r="V2756">
        <f t="shared" si="325"/>
        <v>0</v>
      </c>
      <c r="W2756">
        <f t="shared" si="325"/>
        <v>0</v>
      </c>
      <c r="X2756">
        <f t="shared" si="325"/>
        <v>0</v>
      </c>
    </row>
    <row r="2757" spans="3:24" ht="30" customHeight="1" thickTop="1" thickBot="1" x14ac:dyDescent="0.25">
      <c r="C2757" s="108"/>
      <c r="D2757" s="108"/>
      <c r="E2757" s="115"/>
      <c r="F2757" s="115"/>
      <c r="H2757" t="str">
        <f t="shared" si="320"/>
        <v/>
      </c>
      <c r="I2757" t="str">
        <f t="shared" si="321"/>
        <v/>
      </c>
      <c r="J2757" t="str">
        <f t="shared" si="322"/>
        <v/>
      </c>
      <c r="K2757" t="str">
        <f t="shared" si="323"/>
        <v/>
      </c>
      <c r="M2757">
        <f t="shared" ref="M2757:M2820" si="326">IF(ISERROR(IF(AND($H2757&lt;=M$6,$J2757&gt;=M$6),1,0)),"",IF(AND($H2757&lt;=M$6,$J2757&gt;=M$6),1,0))</f>
        <v>0</v>
      </c>
      <c r="N2757">
        <f t="shared" si="325"/>
        <v>0</v>
      </c>
      <c r="O2757">
        <f t="shared" si="325"/>
        <v>0</v>
      </c>
      <c r="P2757">
        <f t="shared" si="325"/>
        <v>0</v>
      </c>
      <c r="Q2757">
        <f t="shared" si="325"/>
        <v>0</v>
      </c>
      <c r="R2757">
        <f t="shared" si="325"/>
        <v>0</v>
      </c>
      <c r="S2757">
        <f t="shared" si="325"/>
        <v>0</v>
      </c>
      <c r="T2757">
        <f t="shared" si="325"/>
        <v>0</v>
      </c>
      <c r="U2757">
        <f t="shared" si="325"/>
        <v>0</v>
      </c>
      <c r="V2757">
        <f t="shared" si="325"/>
        <v>0</v>
      </c>
      <c r="W2757">
        <f t="shared" si="325"/>
        <v>0</v>
      </c>
      <c r="X2757">
        <f t="shared" si="325"/>
        <v>0</v>
      </c>
    </row>
    <row r="2758" spans="3:24" ht="30" customHeight="1" thickTop="1" thickBot="1" x14ac:dyDescent="0.25">
      <c r="C2758" s="108"/>
      <c r="D2758" s="108"/>
      <c r="E2758" s="115"/>
      <c r="F2758" s="115"/>
      <c r="H2758" t="str">
        <f t="shared" si="320"/>
        <v/>
      </c>
      <c r="I2758" t="str">
        <f t="shared" si="321"/>
        <v/>
      </c>
      <c r="J2758" t="str">
        <f t="shared" si="322"/>
        <v/>
      </c>
      <c r="K2758" t="str">
        <f t="shared" si="323"/>
        <v/>
      </c>
      <c r="M2758">
        <f t="shared" si="326"/>
        <v>0</v>
      </c>
      <c r="N2758">
        <f t="shared" si="325"/>
        <v>0</v>
      </c>
      <c r="O2758">
        <f t="shared" si="325"/>
        <v>0</v>
      </c>
      <c r="P2758">
        <f t="shared" si="325"/>
        <v>0</v>
      </c>
      <c r="Q2758">
        <f t="shared" si="325"/>
        <v>0</v>
      </c>
      <c r="R2758">
        <f t="shared" si="325"/>
        <v>0</v>
      </c>
      <c r="S2758">
        <f t="shared" si="325"/>
        <v>0</v>
      </c>
      <c r="T2758">
        <f t="shared" si="325"/>
        <v>0</v>
      </c>
      <c r="U2758">
        <f t="shared" si="325"/>
        <v>0</v>
      </c>
      <c r="V2758">
        <f t="shared" si="325"/>
        <v>0</v>
      </c>
      <c r="W2758">
        <f t="shared" si="325"/>
        <v>0</v>
      </c>
      <c r="X2758">
        <f t="shared" si="325"/>
        <v>0</v>
      </c>
    </row>
    <row r="2759" spans="3:24" ht="30" customHeight="1" thickTop="1" thickBot="1" x14ac:dyDescent="0.25">
      <c r="C2759" s="108"/>
      <c r="D2759" s="108"/>
      <c r="E2759" s="115"/>
      <c r="F2759" s="115"/>
      <c r="H2759" t="str">
        <f t="shared" si="320"/>
        <v/>
      </c>
      <c r="I2759" t="str">
        <f t="shared" si="321"/>
        <v/>
      </c>
      <c r="J2759" t="str">
        <f t="shared" si="322"/>
        <v/>
      </c>
      <c r="K2759" t="str">
        <f t="shared" si="323"/>
        <v/>
      </c>
      <c r="M2759">
        <f t="shared" si="326"/>
        <v>0</v>
      </c>
      <c r="N2759">
        <f t="shared" si="325"/>
        <v>0</v>
      </c>
      <c r="O2759">
        <f t="shared" si="325"/>
        <v>0</v>
      </c>
      <c r="P2759">
        <f t="shared" si="325"/>
        <v>0</v>
      </c>
      <c r="Q2759">
        <f t="shared" si="325"/>
        <v>0</v>
      </c>
      <c r="R2759">
        <f t="shared" si="325"/>
        <v>0</v>
      </c>
      <c r="S2759">
        <f t="shared" si="325"/>
        <v>0</v>
      </c>
      <c r="T2759">
        <f t="shared" si="325"/>
        <v>0</v>
      </c>
      <c r="U2759">
        <f t="shared" si="325"/>
        <v>0</v>
      </c>
      <c r="V2759">
        <f t="shared" si="325"/>
        <v>0</v>
      </c>
      <c r="W2759">
        <f t="shared" si="325"/>
        <v>0</v>
      </c>
      <c r="X2759">
        <f t="shared" si="325"/>
        <v>0</v>
      </c>
    </row>
    <row r="2760" spans="3:24" ht="30" customHeight="1" thickTop="1" thickBot="1" x14ac:dyDescent="0.25">
      <c r="C2760" s="108"/>
      <c r="D2760" s="108"/>
      <c r="E2760" s="115"/>
      <c r="F2760" s="115"/>
      <c r="H2760" t="str">
        <f t="shared" si="320"/>
        <v/>
      </c>
      <c r="I2760" t="str">
        <f t="shared" si="321"/>
        <v/>
      </c>
      <c r="J2760" t="str">
        <f t="shared" si="322"/>
        <v/>
      </c>
      <c r="K2760" t="str">
        <f t="shared" si="323"/>
        <v/>
      </c>
      <c r="M2760">
        <f t="shared" si="326"/>
        <v>0</v>
      </c>
      <c r="N2760">
        <f t="shared" si="325"/>
        <v>0</v>
      </c>
      <c r="O2760">
        <f t="shared" si="325"/>
        <v>0</v>
      </c>
      <c r="P2760">
        <f t="shared" si="325"/>
        <v>0</v>
      </c>
      <c r="Q2760">
        <f t="shared" si="325"/>
        <v>0</v>
      </c>
      <c r="R2760">
        <f t="shared" si="325"/>
        <v>0</v>
      </c>
      <c r="S2760">
        <f t="shared" si="325"/>
        <v>0</v>
      </c>
      <c r="T2760">
        <f t="shared" si="325"/>
        <v>0</v>
      </c>
      <c r="U2760">
        <f t="shared" si="325"/>
        <v>0</v>
      </c>
      <c r="V2760">
        <f t="shared" si="325"/>
        <v>0</v>
      </c>
      <c r="W2760">
        <f t="shared" si="325"/>
        <v>0</v>
      </c>
      <c r="X2760">
        <f t="shared" si="325"/>
        <v>0</v>
      </c>
    </row>
    <row r="2761" spans="3:24" ht="30" customHeight="1" thickTop="1" thickBot="1" x14ac:dyDescent="0.25">
      <c r="C2761" s="108"/>
      <c r="D2761" s="108"/>
      <c r="E2761" s="115"/>
      <c r="F2761" s="115"/>
      <c r="H2761" t="str">
        <f t="shared" ref="H2761:H2824" si="327">IF(ISERROR(IF(E2761="","",MONTH(E2761))),"",IF(E2761="","",MONTH(E2761)))</f>
        <v/>
      </c>
      <c r="I2761" t="str">
        <f t="shared" ref="I2761:I2824" si="328">IF(ISERROR(IF(E2761="","",YEAR(E2761))),"",IF(E2761="","",YEAR(E2761)))</f>
        <v/>
      </c>
      <c r="J2761" t="str">
        <f t="shared" ref="J2761:J2824" si="329">IF(ISERROR(IF(F2761="","",MONTH(F2761))),"",IF(F2761="","",MONTH(F2761)))</f>
        <v/>
      </c>
      <c r="K2761" t="str">
        <f t="shared" ref="K2761:K2824" si="330">IF(ISERROR(IF(F2761="","",YEAR(F2761))),"",IF(F2761="","",YEAR(F2761)))</f>
        <v/>
      </c>
      <c r="M2761">
        <f t="shared" si="326"/>
        <v>0</v>
      </c>
      <c r="N2761">
        <f t="shared" si="325"/>
        <v>0</v>
      </c>
      <c r="O2761">
        <f t="shared" si="325"/>
        <v>0</v>
      </c>
      <c r="P2761">
        <f t="shared" si="325"/>
        <v>0</v>
      </c>
      <c r="Q2761">
        <f t="shared" si="325"/>
        <v>0</v>
      </c>
      <c r="R2761">
        <f t="shared" si="325"/>
        <v>0</v>
      </c>
      <c r="S2761">
        <f t="shared" si="325"/>
        <v>0</v>
      </c>
      <c r="T2761">
        <f t="shared" si="325"/>
        <v>0</v>
      </c>
      <c r="U2761">
        <f t="shared" si="325"/>
        <v>0</v>
      </c>
      <c r="V2761">
        <f t="shared" si="325"/>
        <v>0</v>
      </c>
      <c r="W2761">
        <f t="shared" si="325"/>
        <v>0</v>
      </c>
      <c r="X2761">
        <f t="shared" si="325"/>
        <v>0</v>
      </c>
    </row>
    <row r="2762" spans="3:24" ht="30" customHeight="1" thickTop="1" thickBot="1" x14ac:dyDescent="0.25">
      <c r="C2762" s="108"/>
      <c r="D2762" s="108"/>
      <c r="E2762" s="115"/>
      <c r="F2762" s="115"/>
      <c r="H2762" t="str">
        <f t="shared" si="327"/>
        <v/>
      </c>
      <c r="I2762" t="str">
        <f t="shared" si="328"/>
        <v/>
      </c>
      <c r="J2762" t="str">
        <f t="shared" si="329"/>
        <v/>
      </c>
      <c r="K2762" t="str">
        <f t="shared" si="330"/>
        <v/>
      </c>
      <c r="M2762">
        <f t="shared" si="326"/>
        <v>0</v>
      </c>
      <c r="N2762">
        <f t="shared" si="325"/>
        <v>0</v>
      </c>
      <c r="O2762">
        <f t="shared" si="325"/>
        <v>0</v>
      </c>
      <c r="P2762">
        <f t="shared" si="325"/>
        <v>0</v>
      </c>
      <c r="Q2762">
        <f t="shared" si="325"/>
        <v>0</v>
      </c>
      <c r="R2762">
        <f t="shared" si="325"/>
        <v>0</v>
      </c>
      <c r="S2762">
        <f t="shared" si="325"/>
        <v>0</v>
      </c>
      <c r="T2762">
        <f t="shared" si="325"/>
        <v>0</v>
      </c>
      <c r="U2762">
        <f t="shared" si="325"/>
        <v>0</v>
      </c>
      <c r="V2762">
        <f t="shared" si="325"/>
        <v>0</v>
      </c>
      <c r="W2762">
        <f t="shared" si="325"/>
        <v>0</v>
      </c>
      <c r="X2762">
        <f t="shared" si="325"/>
        <v>0</v>
      </c>
    </row>
    <row r="2763" spans="3:24" ht="30" customHeight="1" thickTop="1" thickBot="1" x14ac:dyDescent="0.25">
      <c r="C2763" s="108"/>
      <c r="D2763" s="108"/>
      <c r="E2763" s="115"/>
      <c r="F2763" s="115"/>
      <c r="H2763" t="str">
        <f t="shared" si="327"/>
        <v/>
      </c>
      <c r="I2763" t="str">
        <f t="shared" si="328"/>
        <v/>
      </c>
      <c r="J2763" t="str">
        <f t="shared" si="329"/>
        <v/>
      </c>
      <c r="K2763" t="str">
        <f t="shared" si="330"/>
        <v/>
      </c>
      <c r="M2763">
        <f t="shared" si="326"/>
        <v>0</v>
      </c>
      <c r="N2763">
        <f t="shared" si="325"/>
        <v>0</v>
      </c>
      <c r="O2763">
        <f t="shared" si="325"/>
        <v>0</v>
      </c>
      <c r="P2763">
        <f t="shared" si="325"/>
        <v>0</v>
      </c>
      <c r="Q2763">
        <f t="shared" si="325"/>
        <v>0</v>
      </c>
      <c r="R2763">
        <f t="shared" si="325"/>
        <v>0</v>
      </c>
      <c r="S2763">
        <f t="shared" si="325"/>
        <v>0</v>
      </c>
      <c r="T2763">
        <f t="shared" si="325"/>
        <v>0</v>
      </c>
      <c r="U2763">
        <f t="shared" si="325"/>
        <v>0</v>
      </c>
      <c r="V2763">
        <f t="shared" si="325"/>
        <v>0</v>
      </c>
      <c r="W2763">
        <f t="shared" si="325"/>
        <v>0</v>
      </c>
      <c r="X2763">
        <f t="shared" si="325"/>
        <v>0</v>
      </c>
    </row>
    <row r="2764" spans="3:24" ht="30" customHeight="1" thickTop="1" thickBot="1" x14ac:dyDescent="0.25">
      <c r="C2764" s="108"/>
      <c r="D2764" s="108"/>
      <c r="E2764" s="115"/>
      <c r="F2764" s="115"/>
      <c r="H2764" t="str">
        <f t="shared" si="327"/>
        <v/>
      </c>
      <c r="I2764" t="str">
        <f t="shared" si="328"/>
        <v/>
      </c>
      <c r="J2764" t="str">
        <f t="shared" si="329"/>
        <v/>
      </c>
      <c r="K2764" t="str">
        <f t="shared" si="330"/>
        <v/>
      </c>
      <c r="M2764">
        <f t="shared" si="326"/>
        <v>0</v>
      </c>
      <c r="N2764">
        <f t="shared" si="325"/>
        <v>0</v>
      </c>
      <c r="O2764">
        <f t="shared" si="325"/>
        <v>0</v>
      </c>
      <c r="P2764">
        <f t="shared" si="325"/>
        <v>0</v>
      </c>
      <c r="Q2764">
        <f t="shared" si="325"/>
        <v>0</v>
      </c>
      <c r="R2764">
        <f t="shared" si="325"/>
        <v>0</v>
      </c>
      <c r="S2764">
        <f t="shared" si="325"/>
        <v>0</v>
      </c>
      <c r="T2764">
        <f t="shared" si="325"/>
        <v>0</v>
      </c>
      <c r="U2764">
        <f t="shared" si="325"/>
        <v>0</v>
      </c>
      <c r="V2764">
        <f t="shared" si="325"/>
        <v>0</v>
      </c>
      <c r="W2764">
        <f t="shared" si="325"/>
        <v>0</v>
      </c>
      <c r="X2764">
        <f t="shared" si="325"/>
        <v>0</v>
      </c>
    </row>
    <row r="2765" spans="3:24" ht="30" customHeight="1" thickTop="1" thickBot="1" x14ac:dyDescent="0.25">
      <c r="C2765" s="108"/>
      <c r="D2765" s="108"/>
      <c r="E2765" s="115"/>
      <c r="F2765" s="115"/>
      <c r="H2765" t="str">
        <f t="shared" si="327"/>
        <v/>
      </c>
      <c r="I2765" t="str">
        <f t="shared" si="328"/>
        <v/>
      </c>
      <c r="J2765" t="str">
        <f t="shared" si="329"/>
        <v/>
      </c>
      <c r="K2765" t="str">
        <f t="shared" si="330"/>
        <v/>
      </c>
      <c r="M2765">
        <f t="shared" si="326"/>
        <v>0</v>
      </c>
      <c r="N2765">
        <f t="shared" si="325"/>
        <v>0</v>
      </c>
      <c r="O2765">
        <f t="shared" si="325"/>
        <v>0</v>
      </c>
      <c r="P2765">
        <f t="shared" si="325"/>
        <v>0</v>
      </c>
      <c r="Q2765">
        <f t="shared" si="325"/>
        <v>0</v>
      </c>
      <c r="R2765">
        <f t="shared" si="325"/>
        <v>0</v>
      </c>
      <c r="S2765">
        <f t="shared" si="325"/>
        <v>0</v>
      </c>
      <c r="T2765">
        <f t="shared" si="325"/>
        <v>0</v>
      </c>
      <c r="U2765">
        <f t="shared" si="325"/>
        <v>0</v>
      </c>
      <c r="V2765">
        <f t="shared" si="325"/>
        <v>0</v>
      </c>
      <c r="W2765">
        <f t="shared" si="325"/>
        <v>0</v>
      </c>
      <c r="X2765">
        <f t="shared" si="325"/>
        <v>0</v>
      </c>
    </row>
    <row r="2766" spans="3:24" ht="30" customHeight="1" thickTop="1" thickBot="1" x14ac:dyDescent="0.25">
      <c r="C2766" s="108"/>
      <c r="D2766" s="108"/>
      <c r="E2766" s="115"/>
      <c r="F2766" s="115"/>
      <c r="H2766" t="str">
        <f t="shared" si="327"/>
        <v/>
      </c>
      <c r="I2766" t="str">
        <f t="shared" si="328"/>
        <v/>
      </c>
      <c r="J2766" t="str">
        <f t="shared" si="329"/>
        <v/>
      </c>
      <c r="K2766" t="str">
        <f t="shared" si="330"/>
        <v/>
      </c>
      <c r="M2766">
        <f t="shared" si="326"/>
        <v>0</v>
      </c>
      <c r="N2766">
        <f t="shared" si="325"/>
        <v>0</v>
      </c>
      <c r="O2766">
        <f t="shared" si="325"/>
        <v>0</v>
      </c>
      <c r="P2766">
        <f t="shared" si="325"/>
        <v>0</v>
      </c>
      <c r="Q2766">
        <f t="shared" si="325"/>
        <v>0</v>
      </c>
      <c r="R2766">
        <f t="shared" si="325"/>
        <v>0</v>
      </c>
      <c r="S2766">
        <f t="shared" si="325"/>
        <v>0</v>
      </c>
      <c r="T2766">
        <f t="shared" si="325"/>
        <v>0</v>
      </c>
      <c r="U2766">
        <f t="shared" si="325"/>
        <v>0</v>
      </c>
      <c r="V2766">
        <f t="shared" si="325"/>
        <v>0</v>
      </c>
      <c r="W2766">
        <f t="shared" si="325"/>
        <v>0</v>
      </c>
      <c r="X2766">
        <f t="shared" si="325"/>
        <v>0</v>
      </c>
    </row>
    <row r="2767" spans="3:24" ht="30" customHeight="1" thickTop="1" thickBot="1" x14ac:dyDescent="0.25">
      <c r="C2767" s="108"/>
      <c r="D2767" s="108"/>
      <c r="E2767" s="115"/>
      <c r="F2767" s="115"/>
      <c r="H2767" t="str">
        <f t="shared" si="327"/>
        <v/>
      </c>
      <c r="I2767" t="str">
        <f t="shared" si="328"/>
        <v/>
      </c>
      <c r="J2767" t="str">
        <f t="shared" si="329"/>
        <v/>
      </c>
      <c r="K2767" t="str">
        <f t="shared" si="330"/>
        <v/>
      </c>
      <c r="M2767">
        <f t="shared" si="326"/>
        <v>0</v>
      </c>
      <c r="N2767">
        <f t="shared" si="325"/>
        <v>0</v>
      </c>
      <c r="O2767">
        <f t="shared" si="325"/>
        <v>0</v>
      </c>
      <c r="P2767">
        <f t="shared" si="325"/>
        <v>0</v>
      </c>
      <c r="Q2767">
        <f t="shared" si="325"/>
        <v>0</v>
      </c>
      <c r="R2767">
        <f t="shared" si="325"/>
        <v>0</v>
      </c>
      <c r="S2767">
        <f t="shared" si="325"/>
        <v>0</v>
      </c>
      <c r="T2767">
        <f t="shared" si="325"/>
        <v>0</v>
      </c>
      <c r="U2767">
        <f t="shared" si="325"/>
        <v>0</v>
      </c>
      <c r="V2767">
        <f t="shared" si="325"/>
        <v>0</v>
      </c>
      <c r="W2767">
        <f t="shared" si="325"/>
        <v>0</v>
      </c>
      <c r="X2767">
        <f t="shared" si="325"/>
        <v>0</v>
      </c>
    </row>
    <row r="2768" spans="3:24" ht="30" customHeight="1" thickTop="1" thickBot="1" x14ac:dyDescent="0.25">
      <c r="C2768" s="108"/>
      <c r="D2768" s="108"/>
      <c r="E2768" s="115"/>
      <c r="F2768" s="115"/>
      <c r="H2768" t="str">
        <f t="shared" si="327"/>
        <v/>
      </c>
      <c r="I2768" t="str">
        <f t="shared" si="328"/>
        <v/>
      </c>
      <c r="J2768" t="str">
        <f t="shared" si="329"/>
        <v/>
      </c>
      <c r="K2768" t="str">
        <f t="shared" si="330"/>
        <v/>
      </c>
      <c r="M2768">
        <f t="shared" si="326"/>
        <v>0</v>
      </c>
      <c r="N2768">
        <f t="shared" si="325"/>
        <v>0</v>
      </c>
      <c r="O2768">
        <f t="shared" si="325"/>
        <v>0</v>
      </c>
      <c r="P2768">
        <f t="shared" si="325"/>
        <v>0</v>
      </c>
      <c r="Q2768">
        <f t="shared" si="325"/>
        <v>0</v>
      </c>
      <c r="R2768">
        <f t="shared" si="325"/>
        <v>0</v>
      </c>
      <c r="S2768">
        <f t="shared" si="325"/>
        <v>0</v>
      </c>
      <c r="T2768">
        <f t="shared" si="325"/>
        <v>0</v>
      </c>
      <c r="U2768">
        <f t="shared" si="325"/>
        <v>0</v>
      </c>
      <c r="V2768">
        <f t="shared" si="325"/>
        <v>0</v>
      </c>
      <c r="W2768">
        <f t="shared" si="325"/>
        <v>0</v>
      </c>
      <c r="X2768">
        <f t="shared" si="325"/>
        <v>0</v>
      </c>
    </row>
    <row r="2769" spans="3:24" ht="30" customHeight="1" thickTop="1" thickBot="1" x14ac:dyDescent="0.25">
      <c r="C2769" s="108"/>
      <c r="D2769" s="108"/>
      <c r="E2769" s="115"/>
      <c r="F2769" s="115"/>
      <c r="H2769" t="str">
        <f t="shared" si="327"/>
        <v/>
      </c>
      <c r="I2769" t="str">
        <f t="shared" si="328"/>
        <v/>
      </c>
      <c r="J2769" t="str">
        <f t="shared" si="329"/>
        <v/>
      </c>
      <c r="K2769" t="str">
        <f t="shared" si="330"/>
        <v/>
      </c>
      <c r="M2769">
        <f t="shared" si="326"/>
        <v>0</v>
      </c>
      <c r="N2769">
        <f t="shared" si="325"/>
        <v>0</v>
      </c>
      <c r="O2769">
        <f t="shared" si="325"/>
        <v>0</v>
      </c>
      <c r="P2769">
        <f t="shared" si="325"/>
        <v>0</v>
      </c>
      <c r="Q2769">
        <f t="shared" si="325"/>
        <v>0</v>
      </c>
      <c r="R2769">
        <f t="shared" si="325"/>
        <v>0</v>
      </c>
      <c r="S2769">
        <f t="shared" si="325"/>
        <v>0</v>
      </c>
      <c r="T2769">
        <f t="shared" si="325"/>
        <v>0</v>
      </c>
      <c r="U2769">
        <f t="shared" si="325"/>
        <v>0</v>
      </c>
      <c r="V2769">
        <f t="shared" si="325"/>
        <v>0</v>
      </c>
      <c r="W2769">
        <f t="shared" si="325"/>
        <v>0</v>
      </c>
      <c r="X2769">
        <f t="shared" si="325"/>
        <v>0</v>
      </c>
    </row>
    <row r="2770" spans="3:24" ht="30" customHeight="1" thickTop="1" thickBot="1" x14ac:dyDescent="0.25">
      <c r="C2770" s="108"/>
      <c r="D2770" s="108"/>
      <c r="E2770" s="115"/>
      <c r="F2770" s="115"/>
      <c r="H2770" t="str">
        <f t="shared" si="327"/>
        <v/>
      </c>
      <c r="I2770" t="str">
        <f t="shared" si="328"/>
        <v/>
      </c>
      <c r="J2770" t="str">
        <f t="shared" si="329"/>
        <v/>
      </c>
      <c r="K2770" t="str">
        <f t="shared" si="330"/>
        <v/>
      </c>
      <c r="M2770">
        <f t="shared" si="326"/>
        <v>0</v>
      </c>
      <c r="N2770">
        <f t="shared" si="325"/>
        <v>0</v>
      </c>
      <c r="O2770">
        <f t="shared" si="325"/>
        <v>0</v>
      </c>
      <c r="P2770">
        <f t="shared" si="325"/>
        <v>0</v>
      </c>
      <c r="Q2770">
        <f t="shared" si="325"/>
        <v>0</v>
      </c>
      <c r="R2770">
        <f t="shared" si="325"/>
        <v>0</v>
      </c>
      <c r="S2770">
        <f t="shared" si="325"/>
        <v>0</v>
      </c>
      <c r="T2770">
        <f t="shared" si="325"/>
        <v>0</v>
      </c>
      <c r="U2770">
        <f t="shared" si="325"/>
        <v>0</v>
      </c>
      <c r="V2770">
        <f t="shared" si="325"/>
        <v>0</v>
      </c>
      <c r="W2770">
        <f t="shared" si="325"/>
        <v>0</v>
      </c>
      <c r="X2770">
        <f t="shared" si="325"/>
        <v>0</v>
      </c>
    </row>
    <row r="2771" spans="3:24" ht="30" customHeight="1" thickTop="1" thickBot="1" x14ac:dyDescent="0.25">
      <c r="C2771" s="108"/>
      <c r="D2771" s="108"/>
      <c r="E2771" s="115"/>
      <c r="F2771" s="115"/>
      <c r="H2771" t="str">
        <f t="shared" si="327"/>
        <v/>
      </c>
      <c r="I2771" t="str">
        <f t="shared" si="328"/>
        <v/>
      </c>
      <c r="J2771" t="str">
        <f t="shared" si="329"/>
        <v/>
      </c>
      <c r="K2771" t="str">
        <f t="shared" si="330"/>
        <v/>
      </c>
      <c r="M2771">
        <f t="shared" si="326"/>
        <v>0</v>
      </c>
      <c r="N2771">
        <f t="shared" si="325"/>
        <v>0</v>
      </c>
      <c r="O2771">
        <f t="shared" si="325"/>
        <v>0</v>
      </c>
      <c r="P2771">
        <f t="shared" si="325"/>
        <v>0</v>
      </c>
      <c r="Q2771">
        <f t="shared" si="325"/>
        <v>0</v>
      </c>
      <c r="R2771">
        <f t="shared" si="325"/>
        <v>0</v>
      </c>
      <c r="S2771">
        <f t="shared" si="325"/>
        <v>0</v>
      </c>
      <c r="T2771">
        <f t="shared" si="325"/>
        <v>0</v>
      </c>
      <c r="U2771">
        <f t="shared" si="325"/>
        <v>0</v>
      </c>
      <c r="V2771">
        <f t="shared" si="325"/>
        <v>0</v>
      </c>
      <c r="W2771">
        <f t="shared" si="325"/>
        <v>0</v>
      </c>
      <c r="X2771">
        <f t="shared" si="325"/>
        <v>0</v>
      </c>
    </row>
    <row r="2772" spans="3:24" ht="30" customHeight="1" thickTop="1" thickBot="1" x14ac:dyDescent="0.25">
      <c r="C2772" s="108"/>
      <c r="D2772" s="108"/>
      <c r="E2772" s="115"/>
      <c r="F2772" s="115"/>
      <c r="H2772" t="str">
        <f t="shared" si="327"/>
        <v/>
      </c>
      <c r="I2772" t="str">
        <f t="shared" si="328"/>
        <v/>
      </c>
      <c r="J2772" t="str">
        <f t="shared" si="329"/>
        <v/>
      </c>
      <c r="K2772" t="str">
        <f t="shared" si="330"/>
        <v/>
      </c>
      <c r="M2772">
        <f t="shared" si="326"/>
        <v>0</v>
      </c>
      <c r="N2772">
        <f t="shared" si="325"/>
        <v>0</v>
      </c>
      <c r="O2772">
        <f t="shared" si="325"/>
        <v>0</v>
      </c>
      <c r="P2772">
        <f t="shared" si="325"/>
        <v>0</v>
      </c>
      <c r="Q2772">
        <f t="shared" si="325"/>
        <v>0</v>
      </c>
      <c r="R2772">
        <f t="shared" si="325"/>
        <v>0</v>
      </c>
      <c r="S2772">
        <f t="shared" si="325"/>
        <v>0</v>
      </c>
      <c r="T2772">
        <f t="shared" si="325"/>
        <v>0</v>
      </c>
      <c r="U2772">
        <f t="shared" si="325"/>
        <v>0</v>
      </c>
      <c r="V2772">
        <f t="shared" si="325"/>
        <v>0</v>
      </c>
      <c r="W2772">
        <f t="shared" si="325"/>
        <v>0</v>
      </c>
      <c r="X2772">
        <f t="shared" si="325"/>
        <v>0</v>
      </c>
    </row>
    <row r="2773" spans="3:24" ht="30" customHeight="1" thickTop="1" thickBot="1" x14ac:dyDescent="0.25">
      <c r="C2773" s="108"/>
      <c r="D2773" s="108"/>
      <c r="E2773" s="115"/>
      <c r="F2773" s="115"/>
      <c r="H2773" t="str">
        <f t="shared" si="327"/>
        <v/>
      </c>
      <c r="I2773" t="str">
        <f t="shared" si="328"/>
        <v/>
      </c>
      <c r="J2773" t="str">
        <f t="shared" si="329"/>
        <v/>
      </c>
      <c r="K2773" t="str">
        <f t="shared" si="330"/>
        <v/>
      </c>
      <c r="M2773">
        <f t="shared" si="326"/>
        <v>0</v>
      </c>
      <c r="N2773">
        <f t="shared" si="325"/>
        <v>0</v>
      </c>
      <c r="O2773">
        <f t="shared" si="325"/>
        <v>0</v>
      </c>
      <c r="P2773">
        <f t="shared" si="325"/>
        <v>0</v>
      </c>
      <c r="Q2773">
        <f t="shared" si="325"/>
        <v>0</v>
      </c>
      <c r="R2773">
        <f t="shared" si="325"/>
        <v>0</v>
      </c>
      <c r="S2773">
        <f t="shared" si="325"/>
        <v>0</v>
      </c>
      <c r="T2773">
        <f t="shared" si="325"/>
        <v>0</v>
      </c>
      <c r="U2773">
        <f t="shared" si="325"/>
        <v>0</v>
      </c>
      <c r="V2773">
        <f t="shared" si="325"/>
        <v>0</v>
      </c>
      <c r="W2773">
        <f t="shared" si="325"/>
        <v>0</v>
      </c>
      <c r="X2773">
        <f t="shared" si="325"/>
        <v>0</v>
      </c>
    </row>
    <row r="2774" spans="3:24" ht="30" customHeight="1" thickTop="1" thickBot="1" x14ac:dyDescent="0.25">
      <c r="C2774" s="108"/>
      <c r="D2774" s="108"/>
      <c r="E2774" s="115"/>
      <c r="F2774" s="115"/>
      <c r="H2774" t="str">
        <f t="shared" si="327"/>
        <v/>
      </c>
      <c r="I2774" t="str">
        <f t="shared" si="328"/>
        <v/>
      </c>
      <c r="J2774" t="str">
        <f t="shared" si="329"/>
        <v/>
      </c>
      <c r="K2774" t="str">
        <f t="shared" si="330"/>
        <v/>
      </c>
      <c r="M2774">
        <f t="shared" si="326"/>
        <v>0</v>
      </c>
      <c r="N2774">
        <f t="shared" si="325"/>
        <v>0</v>
      </c>
      <c r="O2774">
        <f t="shared" si="325"/>
        <v>0</v>
      </c>
      <c r="P2774">
        <f t="shared" si="325"/>
        <v>0</v>
      </c>
      <c r="Q2774">
        <f t="shared" si="325"/>
        <v>0</v>
      </c>
      <c r="R2774">
        <f t="shared" si="325"/>
        <v>0</v>
      </c>
      <c r="S2774">
        <f t="shared" si="325"/>
        <v>0</v>
      </c>
      <c r="T2774">
        <f t="shared" si="325"/>
        <v>0</v>
      </c>
      <c r="U2774">
        <f t="shared" si="325"/>
        <v>0</v>
      </c>
      <c r="V2774">
        <f t="shared" si="325"/>
        <v>0</v>
      </c>
      <c r="W2774">
        <f t="shared" si="325"/>
        <v>0</v>
      </c>
      <c r="X2774">
        <f t="shared" si="325"/>
        <v>0</v>
      </c>
    </row>
    <row r="2775" spans="3:24" ht="30" customHeight="1" thickTop="1" thickBot="1" x14ac:dyDescent="0.25">
      <c r="C2775" s="108"/>
      <c r="D2775" s="108"/>
      <c r="E2775" s="115"/>
      <c r="F2775" s="115"/>
      <c r="H2775" t="str">
        <f t="shared" si="327"/>
        <v/>
      </c>
      <c r="I2775" t="str">
        <f t="shared" si="328"/>
        <v/>
      </c>
      <c r="J2775" t="str">
        <f t="shared" si="329"/>
        <v/>
      </c>
      <c r="K2775" t="str">
        <f t="shared" si="330"/>
        <v/>
      </c>
      <c r="M2775">
        <f t="shared" si="326"/>
        <v>0</v>
      </c>
      <c r="N2775">
        <f t="shared" si="325"/>
        <v>0</v>
      </c>
      <c r="O2775">
        <f t="shared" si="325"/>
        <v>0</v>
      </c>
      <c r="P2775">
        <f t="shared" si="325"/>
        <v>0</v>
      </c>
      <c r="Q2775">
        <f t="shared" si="325"/>
        <v>0</v>
      </c>
      <c r="R2775">
        <f t="shared" si="325"/>
        <v>0</v>
      </c>
      <c r="S2775">
        <f t="shared" si="325"/>
        <v>0</v>
      </c>
      <c r="T2775">
        <f t="shared" si="325"/>
        <v>0</v>
      </c>
      <c r="U2775">
        <f t="shared" si="325"/>
        <v>0</v>
      </c>
      <c r="V2775">
        <f t="shared" si="325"/>
        <v>0</v>
      </c>
      <c r="W2775">
        <f t="shared" si="325"/>
        <v>0</v>
      </c>
      <c r="X2775">
        <f t="shared" si="325"/>
        <v>0</v>
      </c>
    </row>
    <row r="2776" spans="3:24" ht="30" customHeight="1" thickTop="1" thickBot="1" x14ac:dyDescent="0.25">
      <c r="C2776" s="108"/>
      <c r="D2776" s="108"/>
      <c r="E2776" s="115"/>
      <c r="F2776" s="115"/>
      <c r="H2776" t="str">
        <f t="shared" si="327"/>
        <v/>
      </c>
      <c r="I2776" t="str">
        <f t="shared" si="328"/>
        <v/>
      </c>
      <c r="J2776" t="str">
        <f t="shared" si="329"/>
        <v/>
      </c>
      <c r="K2776" t="str">
        <f t="shared" si="330"/>
        <v/>
      </c>
      <c r="M2776">
        <f t="shared" si="326"/>
        <v>0</v>
      </c>
      <c r="N2776">
        <f t="shared" si="325"/>
        <v>0</v>
      </c>
      <c r="O2776">
        <f t="shared" si="325"/>
        <v>0</v>
      </c>
      <c r="P2776">
        <f t="shared" si="325"/>
        <v>0</v>
      </c>
      <c r="Q2776">
        <f t="shared" si="325"/>
        <v>0</v>
      </c>
      <c r="R2776">
        <f t="shared" si="325"/>
        <v>0</v>
      </c>
      <c r="S2776">
        <f t="shared" si="325"/>
        <v>0</v>
      </c>
      <c r="T2776">
        <f t="shared" si="325"/>
        <v>0</v>
      </c>
      <c r="U2776">
        <f t="shared" si="325"/>
        <v>0</v>
      </c>
      <c r="V2776">
        <f t="shared" si="325"/>
        <v>0</v>
      </c>
      <c r="W2776">
        <f t="shared" si="325"/>
        <v>0</v>
      </c>
      <c r="X2776">
        <f t="shared" si="325"/>
        <v>0</v>
      </c>
    </row>
    <row r="2777" spans="3:24" ht="30" customHeight="1" thickTop="1" thickBot="1" x14ac:dyDescent="0.25">
      <c r="C2777" s="108"/>
      <c r="D2777" s="108"/>
      <c r="E2777" s="115"/>
      <c r="F2777" s="115"/>
      <c r="H2777" t="str">
        <f t="shared" si="327"/>
        <v/>
      </c>
      <c r="I2777" t="str">
        <f t="shared" si="328"/>
        <v/>
      </c>
      <c r="J2777" t="str">
        <f t="shared" si="329"/>
        <v/>
      </c>
      <c r="K2777" t="str">
        <f t="shared" si="330"/>
        <v/>
      </c>
      <c r="M2777">
        <f t="shared" si="326"/>
        <v>0</v>
      </c>
      <c r="N2777">
        <f t="shared" si="325"/>
        <v>0</v>
      </c>
      <c r="O2777">
        <f t="shared" si="325"/>
        <v>0</v>
      </c>
      <c r="P2777">
        <f t="shared" si="325"/>
        <v>0</v>
      </c>
      <c r="Q2777">
        <f t="shared" si="325"/>
        <v>0</v>
      </c>
      <c r="R2777">
        <f t="shared" si="325"/>
        <v>0</v>
      </c>
      <c r="S2777">
        <f t="shared" si="325"/>
        <v>0</v>
      </c>
      <c r="T2777">
        <f t="shared" si="325"/>
        <v>0</v>
      </c>
      <c r="U2777">
        <f t="shared" si="325"/>
        <v>0</v>
      </c>
      <c r="V2777">
        <f t="shared" si="325"/>
        <v>0</v>
      </c>
      <c r="W2777">
        <f t="shared" si="325"/>
        <v>0</v>
      </c>
      <c r="X2777">
        <f t="shared" si="325"/>
        <v>0</v>
      </c>
    </row>
    <row r="2778" spans="3:24" ht="30" customHeight="1" thickTop="1" thickBot="1" x14ac:dyDescent="0.25">
      <c r="C2778" s="108"/>
      <c r="D2778" s="108"/>
      <c r="E2778" s="115"/>
      <c r="F2778" s="115"/>
      <c r="H2778" t="str">
        <f t="shared" si="327"/>
        <v/>
      </c>
      <c r="I2778" t="str">
        <f t="shared" si="328"/>
        <v/>
      </c>
      <c r="J2778" t="str">
        <f t="shared" si="329"/>
        <v/>
      </c>
      <c r="K2778" t="str">
        <f t="shared" si="330"/>
        <v/>
      </c>
      <c r="M2778">
        <f t="shared" si="326"/>
        <v>0</v>
      </c>
      <c r="N2778">
        <f t="shared" si="325"/>
        <v>0</v>
      </c>
      <c r="O2778">
        <f t="shared" si="325"/>
        <v>0</v>
      </c>
      <c r="P2778">
        <f t="shared" si="325"/>
        <v>0</v>
      </c>
      <c r="Q2778">
        <f t="shared" si="325"/>
        <v>0</v>
      </c>
      <c r="R2778">
        <f t="shared" si="325"/>
        <v>0</v>
      </c>
      <c r="S2778">
        <f t="shared" si="325"/>
        <v>0</v>
      </c>
      <c r="T2778">
        <f t="shared" si="325"/>
        <v>0</v>
      </c>
      <c r="U2778">
        <f t="shared" si="325"/>
        <v>0</v>
      </c>
      <c r="V2778">
        <f t="shared" si="325"/>
        <v>0</v>
      </c>
      <c r="W2778">
        <f t="shared" si="325"/>
        <v>0</v>
      </c>
      <c r="X2778">
        <f t="shared" si="325"/>
        <v>0</v>
      </c>
    </row>
    <row r="2779" spans="3:24" ht="30" customHeight="1" thickTop="1" thickBot="1" x14ac:dyDescent="0.25">
      <c r="C2779" s="108"/>
      <c r="D2779" s="108"/>
      <c r="E2779" s="115"/>
      <c r="F2779" s="115"/>
      <c r="H2779" t="str">
        <f t="shared" si="327"/>
        <v/>
      </c>
      <c r="I2779" t="str">
        <f t="shared" si="328"/>
        <v/>
      </c>
      <c r="J2779" t="str">
        <f t="shared" si="329"/>
        <v/>
      </c>
      <c r="K2779" t="str">
        <f t="shared" si="330"/>
        <v/>
      </c>
      <c r="M2779">
        <f t="shared" si="326"/>
        <v>0</v>
      </c>
      <c r="N2779">
        <f t="shared" si="325"/>
        <v>0</v>
      </c>
      <c r="O2779">
        <f t="shared" si="325"/>
        <v>0</v>
      </c>
      <c r="P2779">
        <f t="shared" si="325"/>
        <v>0</v>
      </c>
      <c r="Q2779">
        <f t="shared" si="325"/>
        <v>0</v>
      </c>
      <c r="R2779">
        <f t="shared" ref="N2779:X2802" si="331">IF(ISERROR(IF(AND($H2779&lt;=R$6,$J2779&gt;=R$6),1,0)),"",IF(AND($H2779&lt;=R$6,$J2779&gt;=R$6),1,0))</f>
        <v>0</v>
      </c>
      <c r="S2779">
        <f t="shared" si="331"/>
        <v>0</v>
      </c>
      <c r="T2779">
        <f t="shared" si="331"/>
        <v>0</v>
      </c>
      <c r="U2779">
        <f t="shared" si="331"/>
        <v>0</v>
      </c>
      <c r="V2779">
        <f t="shared" si="331"/>
        <v>0</v>
      </c>
      <c r="W2779">
        <f t="shared" si="331"/>
        <v>0</v>
      </c>
      <c r="X2779">
        <f t="shared" si="331"/>
        <v>0</v>
      </c>
    </row>
    <row r="2780" spans="3:24" ht="30" customHeight="1" thickTop="1" thickBot="1" x14ac:dyDescent="0.25">
      <c r="C2780" s="108"/>
      <c r="D2780" s="108"/>
      <c r="E2780" s="115"/>
      <c r="F2780" s="115"/>
      <c r="H2780" t="str">
        <f t="shared" si="327"/>
        <v/>
      </c>
      <c r="I2780" t="str">
        <f t="shared" si="328"/>
        <v/>
      </c>
      <c r="J2780" t="str">
        <f t="shared" si="329"/>
        <v/>
      </c>
      <c r="K2780" t="str">
        <f t="shared" si="330"/>
        <v/>
      </c>
      <c r="M2780">
        <f t="shared" si="326"/>
        <v>0</v>
      </c>
      <c r="N2780">
        <f t="shared" si="331"/>
        <v>0</v>
      </c>
      <c r="O2780">
        <f t="shared" si="331"/>
        <v>0</v>
      </c>
      <c r="P2780">
        <f t="shared" si="331"/>
        <v>0</v>
      </c>
      <c r="Q2780">
        <f t="shared" si="331"/>
        <v>0</v>
      </c>
      <c r="R2780">
        <f t="shared" si="331"/>
        <v>0</v>
      </c>
      <c r="S2780">
        <f t="shared" si="331"/>
        <v>0</v>
      </c>
      <c r="T2780">
        <f t="shared" si="331"/>
        <v>0</v>
      </c>
      <c r="U2780">
        <f t="shared" si="331"/>
        <v>0</v>
      </c>
      <c r="V2780">
        <f t="shared" si="331"/>
        <v>0</v>
      </c>
      <c r="W2780">
        <f t="shared" si="331"/>
        <v>0</v>
      </c>
      <c r="X2780">
        <f t="shared" si="331"/>
        <v>0</v>
      </c>
    </row>
    <row r="2781" spans="3:24" ht="30" customHeight="1" thickTop="1" thickBot="1" x14ac:dyDescent="0.25">
      <c r="C2781" s="108"/>
      <c r="D2781" s="108"/>
      <c r="E2781" s="115"/>
      <c r="F2781" s="115"/>
      <c r="H2781" t="str">
        <f t="shared" si="327"/>
        <v/>
      </c>
      <c r="I2781" t="str">
        <f t="shared" si="328"/>
        <v/>
      </c>
      <c r="J2781" t="str">
        <f t="shared" si="329"/>
        <v/>
      </c>
      <c r="K2781" t="str">
        <f t="shared" si="330"/>
        <v/>
      </c>
      <c r="M2781">
        <f t="shared" si="326"/>
        <v>0</v>
      </c>
      <c r="N2781">
        <f t="shared" si="331"/>
        <v>0</v>
      </c>
      <c r="O2781">
        <f t="shared" si="331"/>
        <v>0</v>
      </c>
      <c r="P2781">
        <f t="shared" si="331"/>
        <v>0</v>
      </c>
      <c r="Q2781">
        <f t="shared" si="331"/>
        <v>0</v>
      </c>
      <c r="R2781">
        <f t="shared" si="331"/>
        <v>0</v>
      </c>
      <c r="S2781">
        <f t="shared" si="331"/>
        <v>0</v>
      </c>
      <c r="T2781">
        <f t="shared" si="331"/>
        <v>0</v>
      </c>
      <c r="U2781">
        <f t="shared" si="331"/>
        <v>0</v>
      </c>
      <c r="V2781">
        <f t="shared" si="331"/>
        <v>0</v>
      </c>
      <c r="W2781">
        <f t="shared" si="331"/>
        <v>0</v>
      </c>
      <c r="X2781">
        <f t="shared" si="331"/>
        <v>0</v>
      </c>
    </row>
    <row r="2782" spans="3:24" ht="30" customHeight="1" thickTop="1" thickBot="1" x14ac:dyDescent="0.25">
      <c r="C2782" s="108"/>
      <c r="D2782" s="108"/>
      <c r="E2782" s="115"/>
      <c r="F2782" s="115"/>
      <c r="H2782" t="str">
        <f t="shared" si="327"/>
        <v/>
      </c>
      <c r="I2782" t="str">
        <f t="shared" si="328"/>
        <v/>
      </c>
      <c r="J2782" t="str">
        <f t="shared" si="329"/>
        <v/>
      </c>
      <c r="K2782" t="str">
        <f t="shared" si="330"/>
        <v/>
      </c>
      <c r="M2782">
        <f t="shared" si="326"/>
        <v>0</v>
      </c>
      <c r="N2782">
        <f t="shared" si="331"/>
        <v>0</v>
      </c>
      <c r="O2782">
        <f t="shared" si="331"/>
        <v>0</v>
      </c>
      <c r="P2782">
        <f t="shared" si="331"/>
        <v>0</v>
      </c>
      <c r="Q2782">
        <f t="shared" si="331"/>
        <v>0</v>
      </c>
      <c r="R2782">
        <f t="shared" si="331"/>
        <v>0</v>
      </c>
      <c r="S2782">
        <f t="shared" si="331"/>
        <v>0</v>
      </c>
      <c r="T2782">
        <f t="shared" si="331"/>
        <v>0</v>
      </c>
      <c r="U2782">
        <f t="shared" si="331"/>
        <v>0</v>
      </c>
      <c r="V2782">
        <f t="shared" si="331"/>
        <v>0</v>
      </c>
      <c r="W2782">
        <f t="shared" si="331"/>
        <v>0</v>
      </c>
      <c r="X2782">
        <f t="shared" si="331"/>
        <v>0</v>
      </c>
    </row>
    <row r="2783" spans="3:24" ht="30" customHeight="1" thickTop="1" thickBot="1" x14ac:dyDescent="0.25">
      <c r="C2783" s="108"/>
      <c r="D2783" s="108"/>
      <c r="E2783" s="115"/>
      <c r="F2783" s="115"/>
      <c r="H2783" t="str">
        <f t="shared" si="327"/>
        <v/>
      </c>
      <c r="I2783" t="str">
        <f t="shared" si="328"/>
        <v/>
      </c>
      <c r="J2783" t="str">
        <f t="shared" si="329"/>
        <v/>
      </c>
      <c r="K2783" t="str">
        <f t="shared" si="330"/>
        <v/>
      </c>
      <c r="M2783">
        <f t="shared" si="326"/>
        <v>0</v>
      </c>
      <c r="N2783">
        <f t="shared" si="331"/>
        <v>0</v>
      </c>
      <c r="O2783">
        <f t="shared" si="331"/>
        <v>0</v>
      </c>
      <c r="P2783">
        <f t="shared" si="331"/>
        <v>0</v>
      </c>
      <c r="Q2783">
        <f t="shared" si="331"/>
        <v>0</v>
      </c>
      <c r="R2783">
        <f t="shared" si="331"/>
        <v>0</v>
      </c>
      <c r="S2783">
        <f t="shared" si="331"/>
        <v>0</v>
      </c>
      <c r="T2783">
        <f t="shared" si="331"/>
        <v>0</v>
      </c>
      <c r="U2783">
        <f t="shared" si="331"/>
        <v>0</v>
      </c>
      <c r="V2783">
        <f t="shared" si="331"/>
        <v>0</v>
      </c>
      <c r="W2783">
        <f t="shared" si="331"/>
        <v>0</v>
      </c>
      <c r="X2783">
        <f t="shared" si="331"/>
        <v>0</v>
      </c>
    </row>
    <row r="2784" spans="3:24" ht="30" customHeight="1" thickTop="1" thickBot="1" x14ac:dyDescent="0.25">
      <c r="C2784" s="108"/>
      <c r="D2784" s="108"/>
      <c r="E2784" s="115"/>
      <c r="F2784" s="115"/>
      <c r="H2784" t="str">
        <f t="shared" si="327"/>
        <v/>
      </c>
      <c r="I2784" t="str">
        <f t="shared" si="328"/>
        <v/>
      </c>
      <c r="J2784" t="str">
        <f t="shared" si="329"/>
        <v/>
      </c>
      <c r="K2784" t="str">
        <f t="shared" si="330"/>
        <v/>
      </c>
      <c r="M2784">
        <f t="shared" si="326"/>
        <v>0</v>
      </c>
      <c r="N2784">
        <f t="shared" si="331"/>
        <v>0</v>
      </c>
      <c r="O2784">
        <f t="shared" si="331"/>
        <v>0</v>
      </c>
      <c r="P2784">
        <f t="shared" si="331"/>
        <v>0</v>
      </c>
      <c r="Q2784">
        <f t="shared" si="331"/>
        <v>0</v>
      </c>
      <c r="R2784">
        <f t="shared" si="331"/>
        <v>0</v>
      </c>
      <c r="S2784">
        <f t="shared" si="331"/>
        <v>0</v>
      </c>
      <c r="T2784">
        <f t="shared" si="331"/>
        <v>0</v>
      </c>
      <c r="U2784">
        <f t="shared" si="331"/>
        <v>0</v>
      </c>
      <c r="V2784">
        <f t="shared" si="331"/>
        <v>0</v>
      </c>
      <c r="W2784">
        <f t="shared" si="331"/>
        <v>0</v>
      </c>
      <c r="X2784">
        <f t="shared" si="331"/>
        <v>0</v>
      </c>
    </row>
    <row r="2785" spans="3:24" ht="30" customHeight="1" thickTop="1" thickBot="1" x14ac:dyDescent="0.25">
      <c r="C2785" s="108"/>
      <c r="D2785" s="108"/>
      <c r="E2785" s="115"/>
      <c r="F2785" s="115"/>
      <c r="H2785" t="str">
        <f t="shared" si="327"/>
        <v/>
      </c>
      <c r="I2785" t="str">
        <f t="shared" si="328"/>
        <v/>
      </c>
      <c r="J2785" t="str">
        <f t="shared" si="329"/>
        <v/>
      </c>
      <c r="K2785" t="str">
        <f t="shared" si="330"/>
        <v/>
      </c>
      <c r="M2785">
        <f t="shared" si="326"/>
        <v>0</v>
      </c>
      <c r="N2785">
        <f t="shared" si="331"/>
        <v>0</v>
      </c>
      <c r="O2785">
        <f t="shared" si="331"/>
        <v>0</v>
      </c>
      <c r="P2785">
        <f t="shared" si="331"/>
        <v>0</v>
      </c>
      <c r="Q2785">
        <f t="shared" si="331"/>
        <v>0</v>
      </c>
      <c r="R2785">
        <f t="shared" si="331"/>
        <v>0</v>
      </c>
      <c r="S2785">
        <f t="shared" si="331"/>
        <v>0</v>
      </c>
      <c r="T2785">
        <f t="shared" si="331"/>
        <v>0</v>
      </c>
      <c r="U2785">
        <f t="shared" si="331"/>
        <v>0</v>
      </c>
      <c r="V2785">
        <f t="shared" si="331"/>
        <v>0</v>
      </c>
      <c r="W2785">
        <f t="shared" si="331"/>
        <v>0</v>
      </c>
      <c r="X2785">
        <f t="shared" si="331"/>
        <v>0</v>
      </c>
    </row>
    <row r="2786" spans="3:24" ht="30" customHeight="1" thickTop="1" thickBot="1" x14ac:dyDescent="0.25">
      <c r="C2786" s="108"/>
      <c r="D2786" s="108"/>
      <c r="E2786" s="115"/>
      <c r="F2786" s="115"/>
      <c r="H2786" t="str">
        <f t="shared" si="327"/>
        <v/>
      </c>
      <c r="I2786" t="str">
        <f t="shared" si="328"/>
        <v/>
      </c>
      <c r="J2786" t="str">
        <f t="shared" si="329"/>
        <v/>
      </c>
      <c r="K2786" t="str">
        <f t="shared" si="330"/>
        <v/>
      </c>
      <c r="M2786">
        <f t="shared" si="326"/>
        <v>0</v>
      </c>
      <c r="N2786">
        <f t="shared" si="331"/>
        <v>0</v>
      </c>
      <c r="O2786">
        <f t="shared" si="331"/>
        <v>0</v>
      </c>
      <c r="P2786">
        <f t="shared" si="331"/>
        <v>0</v>
      </c>
      <c r="Q2786">
        <f t="shared" si="331"/>
        <v>0</v>
      </c>
      <c r="R2786">
        <f t="shared" si="331"/>
        <v>0</v>
      </c>
      <c r="S2786">
        <f t="shared" si="331"/>
        <v>0</v>
      </c>
      <c r="T2786">
        <f t="shared" si="331"/>
        <v>0</v>
      </c>
      <c r="U2786">
        <f t="shared" si="331"/>
        <v>0</v>
      </c>
      <c r="V2786">
        <f t="shared" si="331"/>
        <v>0</v>
      </c>
      <c r="W2786">
        <f t="shared" si="331"/>
        <v>0</v>
      </c>
      <c r="X2786">
        <f t="shared" si="331"/>
        <v>0</v>
      </c>
    </row>
    <row r="2787" spans="3:24" ht="30" customHeight="1" thickTop="1" thickBot="1" x14ac:dyDescent="0.25">
      <c r="C2787" s="108"/>
      <c r="D2787" s="108"/>
      <c r="E2787" s="115"/>
      <c r="F2787" s="115"/>
      <c r="H2787" t="str">
        <f t="shared" si="327"/>
        <v/>
      </c>
      <c r="I2787" t="str">
        <f t="shared" si="328"/>
        <v/>
      </c>
      <c r="J2787" t="str">
        <f t="shared" si="329"/>
        <v/>
      </c>
      <c r="K2787" t="str">
        <f t="shared" si="330"/>
        <v/>
      </c>
      <c r="M2787">
        <f t="shared" si="326"/>
        <v>0</v>
      </c>
      <c r="N2787">
        <f t="shared" si="331"/>
        <v>0</v>
      </c>
      <c r="O2787">
        <f t="shared" si="331"/>
        <v>0</v>
      </c>
      <c r="P2787">
        <f t="shared" si="331"/>
        <v>0</v>
      </c>
      <c r="Q2787">
        <f t="shared" si="331"/>
        <v>0</v>
      </c>
      <c r="R2787">
        <f t="shared" si="331"/>
        <v>0</v>
      </c>
      <c r="S2787">
        <f t="shared" si="331"/>
        <v>0</v>
      </c>
      <c r="T2787">
        <f t="shared" si="331"/>
        <v>0</v>
      </c>
      <c r="U2787">
        <f t="shared" si="331"/>
        <v>0</v>
      </c>
      <c r="V2787">
        <f t="shared" si="331"/>
        <v>0</v>
      </c>
      <c r="W2787">
        <f t="shared" si="331"/>
        <v>0</v>
      </c>
      <c r="X2787">
        <f t="shared" si="331"/>
        <v>0</v>
      </c>
    </row>
    <row r="2788" spans="3:24" ht="30" customHeight="1" thickTop="1" thickBot="1" x14ac:dyDescent="0.25">
      <c r="C2788" s="108"/>
      <c r="D2788" s="108"/>
      <c r="E2788" s="115"/>
      <c r="F2788" s="115"/>
      <c r="H2788" t="str">
        <f t="shared" si="327"/>
        <v/>
      </c>
      <c r="I2788" t="str">
        <f t="shared" si="328"/>
        <v/>
      </c>
      <c r="J2788" t="str">
        <f t="shared" si="329"/>
        <v/>
      </c>
      <c r="K2788" t="str">
        <f t="shared" si="330"/>
        <v/>
      </c>
      <c r="M2788">
        <f t="shared" si="326"/>
        <v>0</v>
      </c>
      <c r="N2788">
        <f t="shared" si="331"/>
        <v>0</v>
      </c>
      <c r="O2788">
        <f t="shared" si="331"/>
        <v>0</v>
      </c>
      <c r="P2788">
        <f t="shared" si="331"/>
        <v>0</v>
      </c>
      <c r="Q2788">
        <f t="shared" si="331"/>
        <v>0</v>
      </c>
      <c r="R2788">
        <f t="shared" si="331"/>
        <v>0</v>
      </c>
      <c r="S2788">
        <f t="shared" si="331"/>
        <v>0</v>
      </c>
      <c r="T2788">
        <f t="shared" si="331"/>
        <v>0</v>
      </c>
      <c r="U2788">
        <f t="shared" si="331"/>
        <v>0</v>
      </c>
      <c r="V2788">
        <f t="shared" si="331"/>
        <v>0</v>
      </c>
      <c r="W2788">
        <f t="shared" si="331"/>
        <v>0</v>
      </c>
      <c r="X2788">
        <f t="shared" si="331"/>
        <v>0</v>
      </c>
    </row>
    <row r="2789" spans="3:24" ht="30" customHeight="1" thickTop="1" thickBot="1" x14ac:dyDescent="0.25">
      <c r="C2789" s="108"/>
      <c r="D2789" s="108"/>
      <c r="E2789" s="115"/>
      <c r="F2789" s="115"/>
      <c r="H2789" t="str">
        <f t="shared" si="327"/>
        <v/>
      </c>
      <c r="I2789" t="str">
        <f t="shared" si="328"/>
        <v/>
      </c>
      <c r="J2789" t="str">
        <f t="shared" si="329"/>
        <v/>
      </c>
      <c r="K2789" t="str">
        <f t="shared" si="330"/>
        <v/>
      </c>
      <c r="M2789">
        <f t="shared" si="326"/>
        <v>0</v>
      </c>
      <c r="N2789">
        <f t="shared" si="331"/>
        <v>0</v>
      </c>
      <c r="O2789">
        <f t="shared" si="331"/>
        <v>0</v>
      </c>
      <c r="P2789">
        <f t="shared" si="331"/>
        <v>0</v>
      </c>
      <c r="Q2789">
        <f t="shared" si="331"/>
        <v>0</v>
      </c>
      <c r="R2789">
        <f t="shared" si="331"/>
        <v>0</v>
      </c>
      <c r="S2789">
        <f t="shared" si="331"/>
        <v>0</v>
      </c>
      <c r="T2789">
        <f t="shared" si="331"/>
        <v>0</v>
      </c>
      <c r="U2789">
        <f t="shared" si="331"/>
        <v>0</v>
      </c>
      <c r="V2789">
        <f t="shared" si="331"/>
        <v>0</v>
      </c>
      <c r="W2789">
        <f t="shared" si="331"/>
        <v>0</v>
      </c>
      <c r="X2789">
        <f t="shared" si="331"/>
        <v>0</v>
      </c>
    </row>
    <row r="2790" spans="3:24" ht="30" customHeight="1" thickTop="1" thickBot="1" x14ac:dyDescent="0.25">
      <c r="C2790" s="108"/>
      <c r="D2790" s="108"/>
      <c r="E2790" s="115"/>
      <c r="F2790" s="115"/>
      <c r="H2790" t="str">
        <f t="shared" si="327"/>
        <v/>
      </c>
      <c r="I2790" t="str">
        <f t="shared" si="328"/>
        <v/>
      </c>
      <c r="J2790" t="str">
        <f t="shared" si="329"/>
        <v/>
      </c>
      <c r="K2790" t="str">
        <f t="shared" si="330"/>
        <v/>
      </c>
      <c r="M2790">
        <f t="shared" si="326"/>
        <v>0</v>
      </c>
      <c r="N2790">
        <f t="shared" si="331"/>
        <v>0</v>
      </c>
      <c r="O2790">
        <f t="shared" si="331"/>
        <v>0</v>
      </c>
      <c r="P2790">
        <f t="shared" si="331"/>
        <v>0</v>
      </c>
      <c r="Q2790">
        <f t="shared" si="331"/>
        <v>0</v>
      </c>
      <c r="R2790">
        <f t="shared" si="331"/>
        <v>0</v>
      </c>
      <c r="S2790">
        <f t="shared" si="331"/>
        <v>0</v>
      </c>
      <c r="T2790">
        <f t="shared" si="331"/>
        <v>0</v>
      </c>
      <c r="U2790">
        <f t="shared" si="331"/>
        <v>0</v>
      </c>
      <c r="V2790">
        <f t="shared" si="331"/>
        <v>0</v>
      </c>
      <c r="W2790">
        <f t="shared" si="331"/>
        <v>0</v>
      </c>
      <c r="X2790">
        <f t="shared" si="331"/>
        <v>0</v>
      </c>
    </row>
    <row r="2791" spans="3:24" ht="30" customHeight="1" thickTop="1" thickBot="1" x14ac:dyDescent="0.25">
      <c r="C2791" s="108"/>
      <c r="D2791" s="108"/>
      <c r="E2791" s="115"/>
      <c r="F2791" s="115"/>
      <c r="H2791" t="str">
        <f t="shared" si="327"/>
        <v/>
      </c>
      <c r="I2791" t="str">
        <f t="shared" si="328"/>
        <v/>
      </c>
      <c r="J2791" t="str">
        <f t="shared" si="329"/>
        <v/>
      </c>
      <c r="K2791" t="str">
        <f t="shared" si="330"/>
        <v/>
      </c>
      <c r="M2791">
        <f t="shared" si="326"/>
        <v>0</v>
      </c>
      <c r="N2791">
        <f t="shared" si="331"/>
        <v>0</v>
      </c>
      <c r="O2791">
        <f t="shared" si="331"/>
        <v>0</v>
      </c>
      <c r="P2791">
        <f t="shared" si="331"/>
        <v>0</v>
      </c>
      <c r="Q2791">
        <f t="shared" si="331"/>
        <v>0</v>
      </c>
      <c r="R2791">
        <f t="shared" si="331"/>
        <v>0</v>
      </c>
      <c r="S2791">
        <f t="shared" si="331"/>
        <v>0</v>
      </c>
      <c r="T2791">
        <f t="shared" si="331"/>
        <v>0</v>
      </c>
      <c r="U2791">
        <f t="shared" si="331"/>
        <v>0</v>
      </c>
      <c r="V2791">
        <f t="shared" si="331"/>
        <v>0</v>
      </c>
      <c r="W2791">
        <f t="shared" si="331"/>
        <v>0</v>
      </c>
      <c r="X2791">
        <f t="shared" si="331"/>
        <v>0</v>
      </c>
    </row>
    <row r="2792" spans="3:24" ht="30" customHeight="1" thickTop="1" thickBot="1" x14ac:dyDescent="0.25">
      <c r="C2792" s="108"/>
      <c r="D2792" s="108"/>
      <c r="E2792" s="115"/>
      <c r="F2792" s="115"/>
      <c r="H2792" t="str">
        <f t="shared" si="327"/>
        <v/>
      </c>
      <c r="I2792" t="str">
        <f t="shared" si="328"/>
        <v/>
      </c>
      <c r="J2792" t="str">
        <f t="shared" si="329"/>
        <v/>
      </c>
      <c r="K2792" t="str">
        <f t="shared" si="330"/>
        <v/>
      </c>
      <c r="M2792">
        <f t="shared" si="326"/>
        <v>0</v>
      </c>
      <c r="N2792">
        <f t="shared" si="331"/>
        <v>0</v>
      </c>
      <c r="O2792">
        <f t="shared" si="331"/>
        <v>0</v>
      </c>
      <c r="P2792">
        <f t="shared" si="331"/>
        <v>0</v>
      </c>
      <c r="Q2792">
        <f t="shared" si="331"/>
        <v>0</v>
      </c>
      <c r="R2792">
        <f t="shared" si="331"/>
        <v>0</v>
      </c>
      <c r="S2792">
        <f t="shared" si="331"/>
        <v>0</v>
      </c>
      <c r="T2792">
        <f t="shared" si="331"/>
        <v>0</v>
      </c>
      <c r="U2792">
        <f t="shared" si="331"/>
        <v>0</v>
      </c>
      <c r="V2792">
        <f t="shared" si="331"/>
        <v>0</v>
      </c>
      <c r="W2792">
        <f t="shared" si="331"/>
        <v>0</v>
      </c>
      <c r="X2792">
        <f t="shared" si="331"/>
        <v>0</v>
      </c>
    </row>
    <row r="2793" spans="3:24" ht="30" customHeight="1" thickTop="1" thickBot="1" x14ac:dyDescent="0.25">
      <c r="C2793" s="108"/>
      <c r="D2793" s="108"/>
      <c r="E2793" s="115"/>
      <c r="F2793" s="115"/>
      <c r="H2793" t="str">
        <f t="shared" si="327"/>
        <v/>
      </c>
      <c r="I2793" t="str">
        <f t="shared" si="328"/>
        <v/>
      </c>
      <c r="J2793" t="str">
        <f t="shared" si="329"/>
        <v/>
      </c>
      <c r="K2793" t="str">
        <f t="shared" si="330"/>
        <v/>
      </c>
      <c r="M2793">
        <f t="shared" si="326"/>
        <v>0</v>
      </c>
      <c r="N2793">
        <f t="shared" si="331"/>
        <v>0</v>
      </c>
      <c r="O2793">
        <f t="shared" si="331"/>
        <v>0</v>
      </c>
      <c r="P2793">
        <f t="shared" si="331"/>
        <v>0</v>
      </c>
      <c r="Q2793">
        <f t="shared" si="331"/>
        <v>0</v>
      </c>
      <c r="R2793">
        <f t="shared" si="331"/>
        <v>0</v>
      </c>
      <c r="S2793">
        <f t="shared" si="331"/>
        <v>0</v>
      </c>
      <c r="T2793">
        <f t="shared" si="331"/>
        <v>0</v>
      </c>
      <c r="U2793">
        <f t="shared" si="331"/>
        <v>0</v>
      </c>
      <c r="V2793">
        <f t="shared" si="331"/>
        <v>0</v>
      </c>
      <c r="W2793">
        <f t="shared" si="331"/>
        <v>0</v>
      </c>
      <c r="X2793">
        <f t="shared" si="331"/>
        <v>0</v>
      </c>
    </row>
    <row r="2794" spans="3:24" ht="30" customHeight="1" thickTop="1" thickBot="1" x14ac:dyDescent="0.25">
      <c r="C2794" s="108"/>
      <c r="D2794" s="108"/>
      <c r="E2794" s="115"/>
      <c r="F2794" s="115"/>
      <c r="H2794" t="str">
        <f t="shared" si="327"/>
        <v/>
      </c>
      <c r="I2794" t="str">
        <f t="shared" si="328"/>
        <v/>
      </c>
      <c r="J2794" t="str">
        <f t="shared" si="329"/>
        <v/>
      </c>
      <c r="K2794" t="str">
        <f t="shared" si="330"/>
        <v/>
      </c>
      <c r="M2794">
        <f t="shared" si="326"/>
        <v>0</v>
      </c>
      <c r="N2794">
        <f t="shared" si="331"/>
        <v>0</v>
      </c>
      <c r="O2794">
        <f t="shared" si="331"/>
        <v>0</v>
      </c>
      <c r="P2794">
        <f t="shared" si="331"/>
        <v>0</v>
      </c>
      <c r="Q2794">
        <f t="shared" si="331"/>
        <v>0</v>
      </c>
      <c r="R2794">
        <f t="shared" si="331"/>
        <v>0</v>
      </c>
      <c r="S2794">
        <f t="shared" si="331"/>
        <v>0</v>
      </c>
      <c r="T2794">
        <f t="shared" si="331"/>
        <v>0</v>
      </c>
      <c r="U2794">
        <f t="shared" si="331"/>
        <v>0</v>
      </c>
      <c r="V2794">
        <f t="shared" si="331"/>
        <v>0</v>
      </c>
      <c r="W2794">
        <f t="shared" si="331"/>
        <v>0</v>
      </c>
      <c r="X2794">
        <f t="shared" si="331"/>
        <v>0</v>
      </c>
    </row>
    <row r="2795" spans="3:24" ht="30" customHeight="1" thickTop="1" thickBot="1" x14ac:dyDescent="0.25">
      <c r="C2795" s="108"/>
      <c r="D2795" s="108"/>
      <c r="E2795" s="115"/>
      <c r="F2795" s="115"/>
      <c r="H2795" t="str">
        <f t="shared" si="327"/>
        <v/>
      </c>
      <c r="I2795" t="str">
        <f t="shared" si="328"/>
        <v/>
      </c>
      <c r="J2795" t="str">
        <f t="shared" si="329"/>
        <v/>
      </c>
      <c r="K2795" t="str">
        <f t="shared" si="330"/>
        <v/>
      </c>
      <c r="M2795">
        <f t="shared" si="326"/>
        <v>0</v>
      </c>
      <c r="N2795">
        <f t="shared" si="331"/>
        <v>0</v>
      </c>
      <c r="O2795">
        <f t="shared" si="331"/>
        <v>0</v>
      </c>
      <c r="P2795">
        <f t="shared" si="331"/>
        <v>0</v>
      </c>
      <c r="Q2795">
        <f t="shared" si="331"/>
        <v>0</v>
      </c>
      <c r="R2795">
        <f t="shared" si="331"/>
        <v>0</v>
      </c>
      <c r="S2795">
        <f t="shared" si="331"/>
        <v>0</v>
      </c>
      <c r="T2795">
        <f t="shared" si="331"/>
        <v>0</v>
      </c>
      <c r="U2795">
        <f t="shared" si="331"/>
        <v>0</v>
      </c>
      <c r="V2795">
        <f t="shared" si="331"/>
        <v>0</v>
      </c>
      <c r="W2795">
        <f t="shared" si="331"/>
        <v>0</v>
      </c>
      <c r="X2795">
        <f t="shared" si="331"/>
        <v>0</v>
      </c>
    </row>
    <row r="2796" spans="3:24" ht="30" customHeight="1" thickTop="1" thickBot="1" x14ac:dyDescent="0.25">
      <c r="C2796" s="108"/>
      <c r="D2796" s="108"/>
      <c r="E2796" s="115"/>
      <c r="F2796" s="115"/>
      <c r="H2796" t="str">
        <f t="shared" si="327"/>
        <v/>
      </c>
      <c r="I2796" t="str">
        <f t="shared" si="328"/>
        <v/>
      </c>
      <c r="J2796" t="str">
        <f t="shared" si="329"/>
        <v/>
      </c>
      <c r="K2796" t="str">
        <f t="shared" si="330"/>
        <v/>
      </c>
      <c r="M2796">
        <f t="shared" si="326"/>
        <v>0</v>
      </c>
      <c r="N2796">
        <f t="shared" si="331"/>
        <v>0</v>
      </c>
      <c r="O2796">
        <f t="shared" si="331"/>
        <v>0</v>
      </c>
      <c r="P2796">
        <f t="shared" si="331"/>
        <v>0</v>
      </c>
      <c r="Q2796">
        <f t="shared" si="331"/>
        <v>0</v>
      </c>
      <c r="R2796">
        <f t="shared" si="331"/>
        <v>0</v>
      </c>
      <c r="S2796">
        <f t="shared" si="331"/>
        <v>0</v>
      </c>
      <c r="T2796">
        <f t="shared" si="331"/>
        <v>0</v>
      </c>
      <c r="U2796">
        <f t="shared" si="331"/>
        <v>0</v>
      </c>
      <c r="V2796">
        <f t="shared" si="331"/>
        <v>0</v>
      </c>
      <c r="W2796">
        <f t="shared" si="331"/>
        <v>0</v>
      </c>
      <c r="X2796">
        <f t="shared" si="331"/>
        <v>0</v>
      </c>
    </row>
    <row r="2797" spans="3:24" ht="30" customHeight="1" thickTop="1" thickBot="1" x14ac:dyDescent="0.25">
      <c r="C2797" s="108"/>
      <c r="D2797" s="108"/>
      <c r="E2797" s="115"/>
      <c r="F2797" s="115"/>
      <c r="H2797" t="str">
        <f t="shared" si="327"/>
        <v/>
      </c>
      <c r="I2797" t="str">
        <f t="shared" si="328"/>
        <v/>
      </c>
      <c r="J2797" t="str">
        <f t="shared" si="329"/>
        <v/>
      </c>
      <c r="K2797" t="str">
        <f t="shared" si="330"/>
        <v/>
      </c>
      <c r="M2797">
        <f t="shared" si="326"/>
        <v>0</v>
      </c>
      <c r="N2797">
        <f t="shared" si="331"/>
        <v>0</v>
      </c>
      <c r="O2797">
        <f t="shared" si="331"/>
        <v>0</v>
      </c>
      <c r="P2797">
        <f t="shared" si="331"/>
        <v>0</v>
      </c>
      <c r="Q2797">
        <f t="shared" si="331"/>
        <v>0</v>
      </c>
      <c r="R2797">
        <f t="shared" si="331"/>
        <v>0</v>
      </c>
      <c r="S2797">
        <f t="shared" si="331"/>
        <v>0</v>
      </c>
      <c r="T2797">
        <f t="shared" si="331"/>
        <v>0</v>
      </c>
      <c r="U2797">
        <f t="shared" si="331"/>
        <v>0</v>
      </c>
      <c r="V2797">
        <f t="shared" si="331"/>
        <v>0</v>
      </c>
      <c r="W2797">
        <f t="shared" si="331"/>
        <v>0</v>
      </c>
      <c r="X2797">
        <f t="shared" si="331"/>
        <v>0</v>
      </c>
    </row>
    <row r="2798" spans="3:24" ht="30" customHeight="1" thickTop="1" thickBot="1" x14ac:dyDescent="0.25">
      <c r="C2798" s="108"/>
      <c r="D2798" s="108"/>
      <c r="E2798" s="115"/>
      <c r="F2798" s="115"/>
      <c r="H2798" t="str">
        <f t="shared" si="327"/>
        <v/>
      </c>
      <c r="I2798" t="str">
        <f t="shared" si="328"/>
        <v/>
      </c>
      <c r="J2798" t="str">
        <f t="shared" si="329"/>
        <v/>
      </c>
      <c r="K2798" t="str">
        <f t="shared" si="330"/>
        <v/>
      </c>
      <c r="M2798">
        <f t="shared" si="326"/>
        <v>0</v>
      </c>
      <c r="N2798">
        <f t="shared" si="331"/>
        <v>0</v>
      </c>
      <c r="O2798">
        <f t="shared" si="331"/>
        <v>0</v>
      </c>
      <c r="P2798">
        <f t="shared" si="331"/>
        <v>0</v>
      </c>
      <c r="Q2798">
        <f t="shared" si="331"/>
        <v>0</v>
      </c>
      <c r="R2798">
        <f t="shared" si="331"/>
        <v>0</v>
      </c>
      <c r="S2798">
        <f t="shared" si="331"/>
        <v>0</v>
      </c>
      <c r="T2798">
        <f t="shared" si="331"/>
        <v>0</v>
      </c>
      <c r="U2798">
        <f t="shared" si="331"/>
        <v>0</v>
      </c>
      <c r="V2798">
        <f t="shared" si="331"/>
        <v>0</v>
      </c>
      <c r="W2798">
        <f t="shared" si="331"/>
        <v>0</v>
      </c>
      <c r="X2798">
        <f t="shared" si="331"/>
        <v>0</v>
      </c>
    </row>
    <row r="2799" spans="3:24" ht="30" customHeight="1" thickTop="1" thickBot="1" x14ac:dyDescent="0.25">
      <c r="C2799" s="108"/>
      <c r="D2799" s="108"/>
      <c r="E2799" s="115"/>
      <c r="F2799" s="115"/>
      <c r="H2799" t="str">
        <f t="shared" si="327"/>
        <v/>
      </c>
      <c r="I2799" t="str">
        <f t="shared" si="328"/>
        <v/>
      </c>
      <c r="J2799" t="str">
        <f t="shared" si="329"/>
        <v/>
      </c>
      <c r="K2799" t="str">
        <f t="shared" si="330"/>
        <v/>
      </c>
      <c r="M2799">
        <f t="shared" si="326"/>
        <v>0</v>
      </c>
      <c r="N2799">
        <f t="shared" si="331"/>
        <v>0</v>
      </c>
      <c r="O2799">
        <f t="shared" si="331"/>
        <v>0</v>
      </c>
      <c r="P2799">
        <f t="shared" si="331"/>
        <v>0</v>
      </c>
      <c r="Q2799">
        <f t="shared" si="331"/>
        <v>0</v>
      </c>
      <c r="R2799">
        <f t="shared" si="331"/>
        <v>0</v>
      </c>
      <c r="S2799">
        <f t="shared" si="331"/>
        <v>0</v>
      </c>
      <c r="T2799">
        <f t="shared" si="331"/>
        <v>0</v>
      </c>
      <c r="U2799">
        <f t="shared" si="331"/>
        <v>0</v>
      </c>
      <c r="V2799">
        <f t="shared" si="331"/>
        <v>0</v>
      </c>
      <c r="W2799">
        <f t="shared" si="331"/>
        <v>0</v>
      </c>
      <c r="X2799">
        <f t="shared" si="331"/>
        <v>0</v>
      </c>
    </row>
    <row r="2800" spans="3:24" ht="30" customHeight="1" thickTop="1" thickBot="1" x14ac:dyDescent="0.25">
      <c r="C2800" s="108"/>
      <c r="D2800" s="108"/>
      <c r="E2800" s="115"/>
      <c r="F2800" s="115"/>
      <c r="H2800" t="str">
        <f t="shared" si="327"/>
        <v/>
      </c>
      <c r="I2800" t="str">
        <f t="shared" si="328"/>
        <v/>
      </c>
      <c r="J2800" t="str">
        <f t="shared" si="329"/>
        <v/>
      </c>
      <c r="K2800" t="str">
        <f t="shared" si="330"/>
        <v/>
      </c>
      <c r="M2800">
        <f t="shared" si="326"/>
        <v>0</v>
      </c>
      <c r="N2800">
        <f t="shared" si="331"/>
        <v>0</v>
      </c>
      <c r="O2800">
        <f t="shared" si="331"/>
        <v>0</v>
      </c>
      <c r="P2800">
        <f t="shared" si="331"/>
        <v>0</v>
      </c>
      <c r="Q2800">
        <f t="shared" si="331"/>
        <v>0</v>
      </c>
      <c r="R2800">
        <f t="shared" si="331"/>
        <v>0</v>
      </c>
      <c r="S2800">
        <f t="shared" si="331"/>
        <v>0</v>
      </c>
      <c r="T2800">
        <f t="shared" si="331"/>
        <v>0</v>
      </c>
      <c r="U2800">
        <f t="shared" si="331"/>
        <v>0</v>
      </c>
      <c r="V2800">
        <f t="shared" si="331"/>
        <v>0</v>
      </c>
      <c r="W2800">
        <f t="shared" si="331"/>
        <v>0</v>
      </c>
      <c r="X2800">
        <f t="shared" si="331"/>
        <v>0</v>
      </c>
    </row>
    <row r="2801" spans="3:24" ht="30" customHeight="1" thickTop="1" thickBot="1" x14ac:dyDescent="0.25">
      <c r="C2801" s="108"/>
      <c r="D2801" s="108"/>
      <c r="E2801" s="115"/>
      <c r="F2801" s="115"/>
      <c r="H2801" t="str">
        <f t="shared" si="327"/>
        <v/>
      </c>
      <c r="I2801" t="str">
        <f t="shared" si="328"/>
        <v/>
      </c>
      <c r="J2801" t="str">
        <f t="shared" si="329"/>
        <v/>
      </c>
      <c r="K2801" t="str">
        <f t="shared" si="330"/>
        <v/>
      </c>
      <c r="M2801">
        <f t="shared" si="326"/>
        <v>0</v>
      </c>
      <c r="N2801">
        <f t="shared" si="331"/>
        <v>0</v>
      </c>
      <c r="O2801">
        <f t="shared" si="331"/>
        <v>0</v>
      </c>
      <c r="P2801">
        <f t="shared" si="331"/>
        <v>0</v>
      </c>
      <c r="Q2801">
        <f t="shared" si="331"/>
        <v>0</v>
      </c>
      <c r="R2801">
        <f t="shared" si="331"/>
        <v>0</v>
      </c>
      <c r="S2801">
        <f t="shared" si="331"/>
        <v>0</v>
      </c>
      <c r="T2801">
        <f t="shared" si="331"/>
        <v>0</v>
      </c>
      <c r="U2801">
        <f t="shared" si="331"/>
        <v>0</v>
      </c>
      <c r="V2801">
        <f t="shared" si="331"/>
        <v>0</v>
      </c>
      <c r="W2801">
        <f t="shared" si="331"/>
        <v>0</v>
      </c>
      <c r="X2801">
        <f t="shared" si="331"/>
        <v>0</v>
      </c>
    </row>
    <row r="2802" spans="3:24" ht="30" customHeight="1" thickTop="1" thickBot="1" x14ac:dyDescent="0.25">
      <c r="C2802" s="108"/>
      <c r="D2802" s="108"/>
      <c r="E2802" s="115"/>
      <c r="F2802" s="115"/>
      <c r="H2802" t="str">
        <f t="shared" si="327"/>
        <v/>
      </c>
      <c r="I2802" t="str">
        <f t="shared" si="328"/>
        <v/>
      </c>
      <c r="J2802" t="str">
        <f t="shared" si="329"/>
        <v/>
      </c>
      <c r="K2802" t="str">
        <f t="shared" si="330"/>
        <v/>
      </c>
      <c r="M2802">
        <f t="shared" si="326"/>
        <v>0</v>
      </c>
      <c r="N2802">
        <f t="shared" si="331"/>
        <v>0</v>
      </c>
      <c r="O2802">
        <f t="shared" si="331"/>
        <v>0</v>
      </c>
      <c r="P2802">
        <f t="shared" si="331"/>
        <v>0</v>
      </c>
      <c r="Q2802">
        <f t="shared" si="331"/>
        <v>0</v>
      </c>
      <c r="R2802">
        <f t="shared" si="331"/>
        <v>0</v>
      </c>
      <c r="S2802">
        <f t="shared" si="331"/>
        <v>0</v>
      </c>
      <c r="T2802">
        <f t="shared" ref="N2802:X2825" si="332">IF(ISERROR(IF(AND($H2802&lt;=T$6,$J2802&gt;=T$6),1,0)),"",IF(AND($H2802&lt;=T$6,$J2802&gt;=T$6),1,0))</f>
        <v>0</v>
      </c>
      <c r="U2802">
        <f t="shared" si="332"/>
        <v>0</v>
      </c>
      <c r="V2802">
        <f t="shared" si="332"/>
        <v>0</v>
      </c>
      <c r="W2802">
        <f t="shared" si="332"/>
        <v>0</v>
      </c>
      <c r="X2802">
        <f t="shared" si="332"/>
        <v>0</v>
      </c>
    </row>
    <row r="2803" spans="3:24" ht="30" customHeight="1" thickTop="1" thickBot="1" x14ac:dyDescent="0.25">
      <c r="C2803" s="108"/>
      <c r="D2803" s="108"/>
      <c r="E2803" s="115"/>
      <c r="F2803" s="115"/>
      <c r="H2803" t="str">
        <f t="shared" si="327"/>
        <v/>
      </c>
      <c r="I2803" t="str">
        <f t="shared" si="328"/>
        <v/>
      </c>
      <c r="J2803" t="str">
        <f t="shared" si="329"/>
        <v/>
      </c>
      <c r="K2803" t="str">
        <f t="shared" si="330"/>
        <v/>
      </c>
      <c r="M2803">
        <f t="shared" si="326"/>
        <v>0</v>
      </c>
      <c r="N2803">
        <f t="shared" si="332"/>
        <v>0</v>
      </c>
      <c r="O2803">
        <f t="shared" si="332"/>
        <v>0</v>
      </c>
      <c r="P2803">
        <f t="shared" si="332"/>
        <v>0</v>
      </c>
      <c r="Q2803">
        <f t="shared" si="332"/>
        <v>0</v>
      </c>
      <c r="R2803">
        <f t="shared" si="332"/>
        <v>0</v>
      </c>
      <c r="S2803">
        <f t="shared" si="332"/>
        <v>0</v>
      </c>
      <c r="T2803">
        <f t="shared" si="332"/>
        <v>0</v>
      </c>
      <c r="U2803">
        <f t="shared" si="332"/>
        <v>0</v>
      </c>
      <c r="V2803">
        <f t="shared" si="332"/>
        <v>0</v>
      </c>
      <c r="W2803">
        <f t="shared" si="332"/>
        <v>0</v>
      </c>
      <c r="X2803">
        <f t="shared" si="332"/>
        <v>0</v>
      </c>
    </row>
    <row r="2804" spans="3:24" ht="30" customHeight="1" thickTop="1" thickBot="1" x14ac:dyDescent="0.25">
      <c r="C2804" s="108"/>
      <c r="D2804" s="108"/>
      <c r="E2804" s="115"/>
      <c r="F2804" s="115"/>
      <c r="H2804" t="str">
        <f t="shared" si="327"/>
        <v/>
      </c>
      <c r="I2804" t="str">
        <f t="shared" si="328"/>
        <v/>
      </c>
      <c r="J2804" t="str">
        <f t="shared" si="329"/>
        <v/>
      </c>
      <c r="K2804" t="str">
        <f t="shared" si="330"/>
        <v/>
      </c>
      <c r="M2804">
        <f t="shared" si="326"/>
        <v>0</v>
      </c>
      <c r="N2804">
        <f t="shared" si="332"/>
        <v>0</v>
      </c>
      <c r="O2804">
        <f t="shared" si="332"/>
        <v>0</v>
      </c>
      <c r="P2804">
        <f t="shared" si="332"/>
        <v>0</v>
      </c>
      <c r="Q2804">
        <f t="shared" si="332"/>
        <v>0</v>
      </c>
      <c r="R2804">
        <f t="shared" si="332"/>
        <v>0</v>
      </c>
      <c r="S2804">
        <f t="shared" si="332"/>
        <v>0</v>
      </c>
      <c r="T2804">
        <f t="shared" si="332"/>
        <v>0</v>
      </c>
      <c r="U2804">
        <f t="shared" si="332"/>
        <v>0</v>
      </c>
      <c r="V2804">
        <f t="shared" si="332"/>
        <v>0</v>
      </c>
      <c r="W2804">
        <f t="shared" si="332"/>
        <v>0</v>
      </c>
      <c r="X2804">
        <f t="shared" si="332"/>
        <v>0</v>
      </c>
    </row>
    <row r="2805" spans="3:24" ht="30" customHeight="1" thickTop="1" thickBot="1" x14ac:dyDescent="0.25">
      <c r="C2805" s="108"/>
      <c r="D2805" s="108"/>
      <c r="E2805" s="115"/>
      <c r="F2805" s="115"/>
      <c r="H2805" t="str">
        <f t="shared" si="327"/>
        <v/>
      </c>
      <c r="I2805" t="str">
        <f t="shared" si="328"/>
        <v/>
      </c>
      <c r="J2805" t="str">
        <f t="shared" si="329"/>
        <v/>
      </c>
      <c r="K2805" t="str">
        <f t="shared" si="330"/>
        <v/>
      </c>
      <c r="M2805">
        <f t="shared" si="326"/>
        <v>0</v>
      </c>
      <c r="N2805">
        <f t="shared" si="332"/>
        <v>0</v>
      </c>
      <c r="O2805">
        <f t="shared" si="332"/>
        <v>0</v>
      </c>
      <c r="P2805">
        <f t="shared" si="332"/>
        <v>0</v>
      </c>
      <c r="Q2805">
        <f t="shared" si="332"/>
        <v>0</v>
      </c>
      <c r="R2805">
        <f t="shared" si="332"/>
        <v>0</v>
      </c>
      <c r="S2805">
        <f t="shared" si="332"/>
        <v>0</v>
      </c>
      <c r="T2805">
        <f t="shared" si="332"/>
        <v>0</v>
      </c>
      <c r="U2805">
        <f t="shared" si="332"/>
        <v>0</v>
      </c>
      <c r="V2805">
        <f t="shared" si="332"/>
        <v>0</v>
      </c>
      <c r="W2805">
        <f t="shared" si="332"/>
        <v>0</v>
      </c>
      <c r="X2805">
        <f t="shared" si="332"/>
        <v>0</v>
      </c>
    </row>
    <row r="2806" spans="3:24" ht="30" customHeight="1" thickTop="1" thickBot="1" x14ac:dyDescent="0.25">
      <c r="C2806" s="108"/>
      <c r="D2806" s="108"/>
      <c r="E2806" s="115"/>
      <c r="F2806" s="115"/>
      <c r="H2806" t="str">
        <f t="shared" si="327"/>
        <v/>
      </c>
      <c r="I2806" t="str">
        <f t="shared" si="328"/>
        <v/>
      </c>
      <c r="J2806" t="str">
        <f t="shared" si="329"/>
        <v/>
      </c>
      <c r="K2806" t="str">
        <f t="shared" si="330"/>
        <v/>
      </c>
      <c r="M2806">
        <f t="shared" si="326"/>
        <v>0</v>
      </c>
      <c r="N2806">
        <f t="shared" si="332"/>
        <v>0</v>
      </c>
      <c r="O2806">
        <f t="shared" si="332"/>
        <v>0</v>
      </c>
      <c r="P2806">
        <f t="shared" si="332"/>
        <v>0</v>
      </c>
      <c r="Q2806">
        <f t="shared" si="332"/>
        <v>0</v>
      </c>
      <c r="R2806">
        <f t="shared" si="332"/>
        <v>0</v>
      </c>
      <c r="S2806">
        <f t="shared" si="332"/>
        <v>0</v>
      </c>
      <c r="T2806">
        <f t="shared" si="332"/>
        <v>0</v>
      </c>
      <c r="U2806">
        <f t="shared" si="332"/>
        <v>0</v>
      </c>
      <c r="V2806">
        <f t="shared" si="332"/>
        <v>0</v>
      </c>
      <c r="W2806">
        <f t="shared" si="332"/>
        <v>0</v>
      </c>
      <c r="X2806">
        <f t="shared" si="332"/>
        <v>0</v>
      </c>
    </row>
    <row r="2807" spans="3:24" ht="30" customHeight="1" thickTop="1" thickBot="1" x14ac:dyDescent="0.25">
      <c r="C2807" s="108"/>
      <c r="D2807" s="108"/>
      <c r="E2807" s="115"/>
      <c r="F2807" s="115"/>
      <c r="H2807" t="str">
        <f t="shared" si="327"/>
        <v/>
      </c>
      <c r="I2807" t="str">
        <f t="shared" si="328"/>
        <v/>
      </c>
      <c r="J2807" t="str">
        <f t="shared" si="329"/>
        <v/>
      </c>
      <c r="K2807" t="str">
        <f t="shared" si="330"/>
        <v/>
      </c>
      <c r="M2807">
        <f t="shared" si="326"/>
        <v>0</v>
      </c>
      <c r="N2807">
        <f t="shared" si="332"/>
        <v>0</v>
      </c>
      <c r="O2807">
        <f t="shared" si="332"/>
        <v>0</v>
      </c>
      <c r="P2807">
        <f t="shared" si="332"/>
        <v>0</v>
      </c>
      <c r="Q2807">
        <f t="shared" si="332"/>
        <v>0</v>
      </c>
      <c r="R2807">
        <f t="shared" si="332"/>
        <v>0</v>
      </c>
      <c r="S2807">
        <f t="shared" si="332"/>
        <v>0</v>
      </c>
      <c r="T2807">
        <f t="shared" si="332"/>
        <v>0</v>
      </c>
      <c r="U2807">
        <f t="shared" si="332"/>
        <v>0</v>
      </c>
      <c r="V2807">
        <f t="shared" si="332"/>
        <v>0</v>
      </c>
      <c r="W2807">
        <f t="shared" si="332"/>
        <v>0</v>
      </c>
      <c r="X2807">
        <f t="shared" si="332"/>
        <v>0</v>
      </c>
    </row>
    <row r="2808" spans="3:24" ht="30" customHeight="1" thickTop="1" thickBot="1" x14ac:dyDescent="0.25">
      <c r="C2808" s="108"/>
      <c r="D2808" s="108"/>
      <c r="E2808" s="115"/>
      <c r="F2808" s="115"/>
      <c r="H2808" t="str">
        <f t="shared" si="327"/>
        <v/>
      </c>
      <c r="I2808" t="str">
        <f t="shared" si="328"/>
        <v/>
      </c>
      <c r="J2808" t="str">
        <f t="shared" si="329"/>
        <v/>
      </c>
      <c r="K2808" t="str">
        <f t="shared" si="330"/>
        <v/>
      </c>
      <c r="M2808">
        <f t="shared" si="326"/>
        <v>0</v>
      </c>
      <c r="N2808">
        <f t="shared" si="332"/>
        <v>0</v>
      </c>
      <c r="O2808">
        <f t="shared" si="332"/>
        <v>0</v>
      </c>
      <c r="P2808">
        <f t="shared" si="332"/>
        <v>0</v>
      </c>
      <c r="Q2808">
        <f t="shared" si="332"/>
        <v>0</v>
      </c>
      <c r="R2808">
        <f t="shared" si="332"/>
        <v>0</v>
      </c>
      <c r="S2808">
        <f t="shared" si="332"/>
        <v>0</v>
      </c>
      <c r="T2808">
        <f t="shared" si="332"/>
        <v>0</v>
      </c>
      <c r="U2808">
        <f t="shared" si="332"/>
        <v>0</v>
      </c>
      <c r="V2808">
        <f t="shared" si="332"/>
        <v>0</v>
      </c>
      <c r="W2808">
        <f t="shared" si="332"/>
        <v>0</v>
      </c>
      <c r="X2808">
        <f t="shared" si="332"/>
        <v>0</v>
      </c>
    </row>
    <row r="2809" spans="3:24" ht="30" customHeight="1" thickTop="1" thickBot="1" x14ac:dyDescent="0.25">
      <c r="C2809" s="108"/>
      <c r="D2809" s="108"/>
      <c r="E2809" s="115"/>
      <c r="F2809" s="115"/>
      <c r="H2809" t="str">
        <f t="shared" si="327"/>
        <v/>
      </c>
      <c r="I2809" t="str">
        <f t="shared" si="328"/>
        <v/>
      </c>
      <c r="J2809" t="str">
        <f t="shared" si="329"/>
        <v/>
      </c>
      <c r="K2809" t="str">
        <f t="shared" si="330"/>
        <v/>
      </c>
      <c r="M2809">
        <f t="shared" si="326"/>
        <v>0</v>
      </c>
      <c r="N2809">
        <f t="shared" si="332"/>
        <v>0</v>
      </c>
      <c r="O2809">
        <f t="shared" si="332"/>
        <v>0</v>
      </c>
      <c r="P2809">
        <f t="shared" si="332"/>
        <v>0</v>
      </c>
      <c r="Q2809">
        <f t="shared" si="332"/>
        <v>0</v>
      </c>
      <c r="R2809">
        <f t="shared" si="332"/>
        <v>0</v>
      </c>
      <c r="S2809">
        <f t="shared" si="332"/>
        <v>0</v>
      </c>
      <c r="T2809">
        <f t="shared" si="332"/>
        <v>0</v>
      </c>
      <c r="U2809">
        <f t="shared" si="332"/>
        <v>0</v>
      </c>
      <c r="V2809">
        <f t="shared" si="332"/>
        <v>0</v>
      </c>
      <c r="W2809">
        <f t="shared" si="332"/>
        <v>0</v>
      </c>
      <c r="X2809">
        <f t="shared" si="332"/>
        <v>0</v>
      </c>
    </row>
    <row r="2810" spans="3:24" ht="30" customHeight="1" thickTop="1" thickBot="1" x14ac:dyDescent="0.25">
      <c r="C2810" s="108"/>
      <c r="D2810" s="108"/>
      <c r="E2810" s="115"/>
      <c r="F2810" s="115"/>
      <c r="H2810" t="str">
        <f t="shared" si="327"/>
        <v/>
      </c>
      <c r="I2810" t="str">
        <f t="shared" si="328"/>
        <v/>
      </c>
      <c r="J2810" t="str">
        <f t="shared" si="329"/>
        <v/>
      </c>
      <c r="K2810" t="str">
        <f t="shared" si="330"/>
        <v/>
      </c>
      <c r="M2810">
        <f t="shared" si="326"/>
        <v>0</v>
      </c>
      <c r="N2810">
        <f t="shared" si="332"/>
        <v>0</v>
      </c>
      <c r="O2810">
        <f t="shared" si="332"/>
        <v>0</v>
      </c>
      <c r="P2810">
        <f t="shared" si="332"/>
        <v>0</v>
      </c>
      <c r="Q2810">
        <f t="shared" si="332"/>
        <v>0</v>
      </c>
      <c r="R2810">
        <f t="shared" si="332"/>
        <v>0</v>
      </c>
      <c r="S2810">
        <f t="shared" si="332"/>
        <v>0</v>
      </c>
      <c r="T2810">
        <f t="shared" si="332"/>
        <v>0</v>
      </c>
      <c r="U2810">
        <f t="shared" si="332"/>
        <v>0</v>
      </c>
      <c r="V2810">
        <f t="shared" si="332"/>
        <v>0</v>
      </c>
      <c r="W2810">
        <f t="shared" si="332"/>
        <v>0</v>
      </c>
      <c r="X2810">
        <f t="shared" si="332"/>
        <v>0</v>
      </c>
    </row>
    <row r="2811" spans="3:24" ht="30" customHeight="1" thickTop="1" thickBot="1" x14ac:dyDescent="0.25">
      <c r="C2811" s="108"/>
      <c r="D2811" s="108"/>
      <c r="E2811" s="115"/>
      <c r="F2811" s="115"/>
      <c r="H2811" t="str">
        <f t="shared" si="327"/>
        <v/>
      </c>
      <c r="I2811" t="str">
        <f t="shared" si="328"/>
        <v/>
      </c>
      <c r="J2811" t="str">
        <f t="shared" si="329"/>
        <v/>
      </c>
      <c r="K2811" t="str">
        <f t="shared" si="330"/>
        <v/>
      </c>
      <c r="M2811">
        <f t="shared" si="326"/>
        <v>0</v>
      </c>
      <c r="N2811">
        <f t="shared" si="332"/>
        <v>0</v>
      </c>
      <c r="O2811">
        <f t="shared" si="332"/>
        <v>0</v>
      </c>
      <c r="P2811">
        <f t="shared" si="332"/>
        <v>0</v>
      </c>
      <c r="Q2811">
        <f t="shared" si="332"/>
        <v>0</v>
      </c>
      <c r="R2811">
        <f t="shared" si="332"/>
        <v>0</v>
      </c>
      <c r="S2811">
        <f t="shared" si="332"/>
        <v>0</v>
      </c>
      <c r="T2811">
        <f t="shared" si="332"/>
        <v>0</v>
      </c>
      <c r="U2811">
        <f t="shared" si="332"/>
        <v>0</v>
      </c>
      <c r="V2811">
        <f t="shared" si="332"/>
        <v>0</v>
      </c>
      <c r="W2811">
        <f t="shared" si="332"/>
        <v>0</v>
      </c>
      <c r="X2811">
        <f t="shared" si="332"/>
        <v>0</v>
      </c>
    </row>
    <row r="2812" spans="3:24" ht="30" customHeight="1" thickTop="1" thickBot="1" x14ac:dyDescent="0.25">
      <c r="C2812" s="108"/>
      <c r="D2812" s="108"/>
      <c r="E2812" s="115"/>
      <c r="F2812" s="115"/>
      <c r="H2812" t="str">
        <f t="shared" si="327"/>
        <v/>
      </c>
      <c r="I2812" t="str">
        <f t="shared" si="328"/>
        <v/>
      </c>
      <c r="J2812" t="str">
        <f t="shared" si="329"/>
        <v/>
      </c>
      <c r="K2812" t="str">
        <f t="shared" si="330"/>
        <v/>
      </c>
      <c r="M2812">
        <f t="shared" si="326"/>
        <v>0</v>
      </c>
      <c r="N2812">
        <f t="shared" si="332"/>
        <v>0</v>
      </c>
      <c r="O2812">
        <f t="shared" si="332"/>
        <v>0</v>
      </c>
      <c r="P2812">
        <f t="shared" si="332"/>
        <v>0</v>
      </c>
      <c r="Q2812">
        <f t="shared" si="332"/>
        <v>0</v>
      </c>
      <c r="R2812">
        <f t="shared" si="332"/>
        <v>0</v>
      </c>
      <c r="S2812">
        <f t="shared" si="332"/>
        <v>0</v>
      </c>
      <c r="T2812">
        <f t="shared" si="332"/>
        <v>0</v>
      </c>
      <c r="U2812">
        <f t="shared" si="332"/>
        <v>0</v>
      </c>
      <c r="V2812">
        <f t="shared" si="332"/>
        <v>0</v>
      </c>
      <c r="W2812">
        <f t="shared" si="332"/>
        <v>0</v>
      </c>
      <c r="X2812">
        <f t="shared" si="332"/>
        <v>0</v>
      </c>
    </row>
    <row r="2813" spans="3:24" ht="30" customHeight="1" thickTop="1" thickBot="1" x14ac:dyDescent="0.25">
      <c r="C2813" s="108"/>
      <c r="D2813" s="108"/>
      <c r="E2813" s="115"/>
      <c r="F2813" s="115"/>
      <c r="H2813" t="str">
        <f t="shared" si="327"/>
        <v/>
      </c>
      <c r="I2813" t="str">
        <f t="shared" si="328"/>
        <v/>
      </c>
      <c r="J2813" t="str">
        <f t="shared" si="329"/>
        <v/>
      </c>
      <c r="K2813" t="str">
        <f t="shared" si="330"/>
        <v/>
      </c>
      <c r="M2813">
        <f t="shared" si="326"/>
        <v>0</v>
      </c>
      <c r="N2813">
        <f t="shared" si="332"/>
        <v>0</v>
      </c>
      <c r="O2813">
        <f t="shared" si="332"/>
        <v>0</v>
      </c>
      <c r="P2813">
        <f t="shared" si="332"/>
        <v>0</v>
      </c>
      <c r="Q2813">
        <f t="shared" si="332"/>
        <v>0</v>
      </c>
      <c r="R2813">
        <f t="shared" si="332"/>
        <v>0</v>
      </c>
      <c r="S2813">
        <f t="shared" si="332"/>
        <v>0</v>
      </c>
      <c r="T2813">
        <f t="shared" si="332"/>
        <v>0</v>
      </c>
      <c r="U2813">
        <f t="shared" si="332"/>
        <v>0</v>
      </c>
      <c r="V2813">
        <f t="shared" si="332"/>
        <v>0</v>
      </c>
      <c r="W2813">
        <f t="shared" si="332"/>
        <v>0</v>
      </c>
      <c r="X2813">
        <f t="shared" si="332"/>
        <v>0</v>
      </c>
    </row>
    <row r="2814" spans="3:24" ht="30" customHeight="1" thickTop="1" thickBot="1" x14ac:dyDescent="0.25">
      <c r="C2814" s="108"/>
      <c r="D2814" s="108"/>
      <c r="E2814" s="115"/>
      <c r="F2814" s="115"/>
      <c r="H2814" t="str">
        <f t="shared" si="327"/>
        <v/>
      </c>
      <c r="I2814" t="str">
        <f t="shared" si="328"/>
        <v/>
      </c>
      <c r="J2814" t="str">
        <f t="shared" si="329"/>
        <v/>
      </c>
      <c r="K2814" t="str">
        <f t="shared" si="330"/>
        <v/>
      </c>
      <c r="M2814">
        <f t="shared" si="326"/>
        <v>0</v>
      </c>
      <c r="N2814">
        <f t="shared" si="332"/>
        <v>0</v>
      </c>
      <c r="O2814">
        <f t="shared" si="332"/>
        <v>0</v>
      </c>
      <c r="P2814">
        <f t="shared" si="332"/>
        <v>0</v>
      </c>
      <c r="Q2814">
        <f t="shared" si="332"/>
        <v>0</v>
      </c>
      <c r="R2814">
        <f t="shared" si="332"/>
        <v>0</v>
      </c>
      <c r="S2814">
        <f t="shared" si="332"/>
        <v>0</v>
      </c>
      <c r="T2814">
        <f t="shared" si="332"/>
        <v>0</v>
      </c>
      <c r="U2814">
        <f t="shared" si="332"/>
        <v>0</v>
      </c>
      <c r="V2814">
        <f t="shared" si="332"/>
        <v>0</v>
      </c>
      <c r="W2814">
        <f t="shared" si="332"/>
        <v>0</v>
      </c>
      <c r="X2814">
        <f t="shared" si="332"/>
        <v>0</v>
      </c>
    </row>
    <row r="2815" spans="3:24" ht="30" customHeight="1" thickTop="1" thickBot="1" x14ac:dyDescent="0.25">
      <c r="C2815" s="108"/>
      <c r="D2815" s="108"/>
      <c r="E2815" s="115"/>
      <c r="F2815" s="115"/>
      <c r="H2815" t="str">
        <f t="shared" si="327"/>
        <v/>
      </c>
      <c r="I2815" t="str">
        <f t="shared" si="328"/>
        <v/>
      </c>
      <c r="J2815" t="str">
        <f t="shared" si="329"/>
        <v/>
      </c>
      <c r="K2815" t="str">
        <f t="shared" si="330"/>
        <v/>
      </c>
      <c r="M2815">
        <f t="shared" si="326"/>
        <v>0</v>
      </c>
      <c r="N2815">
        <f t="shared" si="332"/>
        <v>0</v>
      </c>
      <c r="O2815">
        <f t="shared" si="332"/>
        <v>0</v>
      </c>
      <c r="P2815">
        <f t="shared" si="332"/>
        <v>0</v>
      </c>
      <c r="Q2815">
        <f t="shared" si="332"/>
        <v>0</v>
      </c>
      <c r="R2815">
        <f t="shared" si="332"/>
        <v>0</v>
      </c>
      <c r="S2815">
        <f t="shared" si="332"/>
        <v>0</v>
      </c>
      <c r="T2815">
        <f t="shared" si="332"/>
        <v>0</v>
      </c>
      <c r="U2815">
        <f t="shared" si="332"/>
        <v>0</v>
      </c>
      <c r="V2815">
        <f t="shared" si="332"/>
        <v>0</v>
      </c>
      <c r="W2815">
        <f t="shared" si="332"/>
        <v>0</v>
      </c>
      <c r="X2815">
        <f t="shared" si="332"/>
        <v>0</v>
      </c>
    </row>
    <row r="2816" spans="3:24" ht="30" customHeight="1" thickTop="1" thickBot="1" x14ac:dyDescent="0.25">
      <c r="C2816" s="108"/>
      <c r="D2816" s="108"/>
      <c r="E2816" s="115"/>
      <c r="F2816" s="115"/>
      <c r="H2816" t="str">
        <f t="shared" si="327"/>
        <v/>
      </c>
      <c r="I2816" t="str">
        <f t="shared" si="328"/>
        <v/>
      </c>
      <c r="J2816" t="str">
        <f t="shared" si="329"/>
        <v/>
      </c>
      <c r="K2816" t="str">
        <f t="shared" si="330"/>
        <v/>
      </c>
      <c r="M2816">
        <f t="shared" si="326"/>
        <v>0</v>
      </c>
      <c r="N2816">
        <f t="shared" si="332"/>
        <v>0</v>
      </c>
      <c r="O2816">
        <f t="shared" si="332"/>
        <v>0</v>
      </c>
      <c r="P2816">
        <f t="shared" si="332"/>
        <v>0</v>
      </c>
      <c r="Q2816">
        <f t="shared" si="332"/>
        <v>0</v>
      </c>
      <c r="R2816">
        <f t="shared" si="332"/>
        <v>0</v>
      </c>
      <c r="S2816">
        <f t="shared" si="332"/>
        <v>0</v>
      </c>
      <c r="T2816">
        <f t="shared" si="332"/>
        <v>0</v>
      </c>
      <c r="U2816">
        <f t="shared" si="332"/>
        <v>0</v>
      </c>
      <c r="V2816">
        <f t="shared" si="332"/>
        <v>0</v>
      </c>
      <c r="W2816">
        <f t="shared" si="332"/>
        <v>0</v>
      </c>
      <c r="X2816">
        <f t="shared" si="332"/>
        <v>0</v>
      </c>
    </row>
    <row r="2817" spans="3:24" ht="30" customHeight="1" thickTop="1" thickBot="1" x14ac:dyDescent="0.25">
      <c r="C2817" s="108"/>
      <c r="D2817" s="108"/>
      <c r="E2817" s="115"/>
      <c r="F2817" s="115"/>
      <c r="H2817" t="str">
        <f t="shared" si="327"/>
        <v/>
      </c>
      <c r="I2817" t="str">
        <f t="shared" si="328"/>
        <v/>
      </c>
      <c r="J2817" t="str">
        <f t="shared" si="329"/>
        <v/>
      </c>
      <c r="K2817" t="str">
        <f t="shared" si="330"/>
        <v/>
      </c>
      <c r="M2817">
        <f t="shared" si="326"/>
        <v>0</v>
      </c>
      <c r="N2817">
        <f t="shared" si="332"/>
        <v>0</v>
      </c>
      <c r="O2817">
        <f t="shared" si="332"/>
        <v>0</v>
      </c>
      <c r="P2817">
        <f t="shared" si="332"/>
        <v>0</v>
      </c>
      <c r="Q2817">
        <f t="shared" si="332"/>
        <v>0</v>
      </c>
      <c r="R2817">
        <f t="shared" si="332"/>
        <v>0</v>
      </c>
      <c r="S2817">
        <f t="shared" si="332"/>
        <v>0</v>
      </c>
      <c r="T2817">
        <f t="shared" si="332"/>
        <v>0</v>
      </c>
      <c r="U2817">
        <f t="shared" si="332"/>
        <v>0</v>
      </c>
      <c r="V2817">
        <f t="shared" si="332"/>
        <v>0</v>
      </c>
      <c r="W2817">
        <f t="shared" si="332"/>
        <v>0</v>
      </c>
      <c r="X2817">
        <f t="shared" si="332"/>
        <v>0</v>
      </c>
    </row>
    <row r="2818" spans="3:24" ht="30" customHeight="1" thickTop="1" thickBot="1" x14ac:dyDescent="0.25">
      <c r="C2818" s="108"/>
      <c r="D2818" s="108"/>
      <c r="E2818" s="115"/>
      <c r="F2818" s="115"/>
      <c r="H2818" t="str">
        <f t="shared" si="327"/>
        <v/>
      </c>
      <c r="I2818" t="str">
        <f t="shared" si="328"/>
        <v/>
      </c>
      <c r="J2818" t="str">
        <f t="shared" si="329"/>
        <v/>
      </c>
      <c r="K2818" t="str">
        <f t="shared" si="330"/>
        <v/>
      </c>
      <c r="M2818">
        <f t="shared" si="326"/>
        <v>0</v>
      </c>
      <c r="N2818">
        <f t="shared" si="332"/>
        <v>0</v>
      </c>
      <c r="O2818">
        <f t="shared" si="332"/>
        <v>0</v>
      </c>
      <c r="P2818">
        <f t="shared" si="332"/>
        <v>0</v>
      </c>
      <c r="Q2818">
        <f t="shared" si="332"/>
        <v>0</v>
      </c>
      <c r="R2818">
        <f t="shared" si="332"/>
        <v>0</v>
      </c>
      <c r="S2818">
        <f t="shared" si="332"/>
        <v>0</v>
      </c>
      <c r="T2818">
        <f t="shared" si="332"/>
        <v>0</v>
      </c>
      <c r="U2818">
        <f t="shared" si="332"/>
        <v>0</v>
      </c>
      <c r="V2818">
        <f t="shared" si="332"/>
        <v>0</v>
      </c>
      <c r="W2818">
        <f t="shared" si="332"/>
        <v>0</v>
      </c>
      <c r="X2818">
        <f t="shared" si="332"/>
        <v>0</v>
      </c>
    </row>
    <row r="2819" spans="3:24" ht="30" customHeight="1" thickTop="1" thickBot="1" x14ac:dyDescent="0.25">
      <c r="C2819" s="108"/>
      <c r="D2819" s="108"/>
      <c r="E2819" s="115"/>
      <c r="F2819" s="115"/>
      <c r="H2819" t="str">
        <f t="shared" si="327"/>
        <v/>
      </c>
      <c r="I2819" t="str">
        <f t="shared" si="328"/>
        <v/>
      </c>
      <c r="J2819" t="str">
        <f t="shared" si="329"/>
        <v/>
      </c>
      <c r="K2819" t="str">
        <f t="shared" si="330"/>
        <v/>
      </c>
      <c r="M2819">
        <f t="shared" si="326"/>
        <v>0</v>
      </c>
      <c r="N2819">
        <f t="shared" si="332"/>
        <v>0</v>
      </c>
      <c r="O2819">
        <f t="shared" si="332"/>
        <v>0</v>
      </c>
      <c r="P2819">
        <f t="shared" si="332"/>
        <v>0</v>
      </c>
      <c r="Q2819">
        <f t="shared" si="332"/>
        <v>0</v>
      </c>
      <c r="R2819">
        <f t="shared" si="332"/>
        <v>0</v>
      </c>
      <c r="S2819">
        <f t="shared" si="332"/>
        <v>0</v>
      </c>
      <c r="T2819">
        <f t="shared" si="332"/>
        <v>0</v>
      </c>
      <c r="U2819">
        <f t="shared" si="332"/>
        <v>0</v>
      </c>
      <c r="V2819">
        <f t="shared" si="332"/>
        <v>0</v>
      </c>
      <c r="W2819">
        <f t="shared" si="332"/>
        <v>0</v>
      </c>
      <c r="X2819">
        <f t="shared" si="332"/>
        <v>0</v>
      </c>
    </row>
    <row r="2820" spans="3:24" ht="30" customHeight="1" thickTop="1" thickBot="1" x14ac:dyDescent="0.25">
      <c r="C2820" s="108"/>
      <c r="D2820" s="108"/>
      <c r="E2820" s="115"/>
      <c r="F2820" s="115"/>
      <c r="H2820" t="str">
        <f t="shared" si="327"/>
        <v/>
      </c>
      <c r="I2820" t="str">
        <f t="shared" si="328"/>
        <v/>
      </c>
      <c r="J2820" t="str">
        <f t="shared" si="329"/>
        <v/>
      </c>
      <c r="K2820" t="str">
        <f t="shared" si="330"/>
        <v/>
      </c>
      <c r="M2820">
        <f t="shared" si="326"/>
        <v>0</v>
      </c>
      <c r="N2820">
        <f t="shared" si="332"/>
        <v>0</v>
      </c>
      <c r="O2820">
        <f t="shared" si="332"/>
        <v>0</v>
      </c>
      <c r="P2820">
        <f t="shared" si="332"/>
        <v>0</v>
      </c>
      <c r="Q2820">
        <f t="shared" si="332"/>
        <v>0</v>
      </c>
      <c r="R2820">
        <f t="shared" si="332"/>
        <v>0</v>
      </c>
      <c r="S2820">
        <f t="shared" si="332"/>
        <v>0</v>
      </c>
      <c r="T2820">
        <f t="shared" si="332"/>
        <v>0</v>
      </c>
      <c r="U2820">
        <f t="shared" si="332"/>
        <v>0</v>
      </c>
      <c r="V2820">
        <f t="shared" si="332"/>
        <v>0</v>
      </c>
      <c r="W2820">
        <f t="shared" si="332"/>
        <v>0</v>
      </c>
      <c r="X2820">
        <f t="shared" si="332"/>
        <v>0</v>
      </c>
    </row>
    <row r="2821" spans="3:24" ht="30" customHeight="1" thickTop="1" thickBot="1" x14ac:dyDescent="0.25">
      <c r="C2821" s="108"/>
      <c r="D2821" s="108"/>
      <c r="E2821" s="115"/>
      <c r="F2821" s="115"/>
      <c r="H2821" t="str">
        <f t="shared" si="327"/>
        <v/>
      </c>
      <c r="I2821" t="str">
        <f t="shared" si="328"/>
        <v/>
      </c>
      <c r="J2821" t="str">
        <f t="shared" si="329"/>
        <v/>
      </c>
      <c r="K2821" t="str">
        <f t="shared" si="330"/>
        <v/>
      </c>
      <c r="M2821">
        <f t="shared" ref="M2821:M2884" si="333">IF(ISERROR(IF(AND($H2821&lt;=M$6,$J2821&gt;=M$6),1,0)),"",IF(AND($H2821&lt;=M$6,$J2821&gt;=M$6),1,0))</f>
        <v>0</v>
      </c>
      <c r="N2821">
        <f t="shared" si="332"/>
        <v>0</v>
      </c>
      <c r="O2821">
        <f t="shared" si="332"/>
        <v>0</v>
      </c>
      <c r="P2821">
        <f t="shared" si="332"/>
        <v>0</v>
      </c>
      <c r="Q2821">
        <f t="shared" si="332"/>
        <v>0</v>
      </c>
      <c r="R2821">
        <f t="shared" si="332"/>
        <v>0</v>
      </c>
      <c r="S2821">
        <f t="shared" si="332"/>
        <v>0</v>
      </c>
      <c r="T2821">
        <f t="shared" si="332"/>
        <v>0</v>
      </c>
      <c r="U2821">
        <f t="shared" si="332"/>
        <v>0</v>
      </c>
      <c r="V2821">
        <f t="shared" si="332"/>
        <v>0</v>
      </c>
      <c r="W2821">
        <f t="shared" si="332"/>
        <v>0</v>
      </c>
      <c r="X2821">
        <f t="shared" si="332"/>
        <v>0</v>
      </c>
    </row>
    <row r="2822" spans="3:24" ht="30" customHeight="1" thickTop="1" thickBot="1" x14ac:dyDescent="0.25">
      <c r="C2822" s="108"/>
      <c r="D2822" s="108"/>
      <c r="E2822" s="115"/>
      <c r="F2822" s="115"/>
      <c r="H2822" t="str">
        <f t="shared" si="327"/>
        <v/>
      </c>
      <c r="I2822" t="str">
        <f t="shared" si="328"/>
        <v/>
      </c>
      <c r="J2822" t="str">
        <f t="shared" si="329"/>
        <v/>
      </c>
      <c r="K2822" t="str">
        <f t="shared" si="330"/>
        <v/>
      </c>
      <c r="M2822">
        <f t="shared" si="333"/>
        <v>0</v>
      </c>
      <c r="N2822">
        <f t="shared" si="332"/>
        <v>0</v>
      </c>
      <c r="O2822">
        <f t="shared" si="332"/>
        <v>0</v>
      </c>
      <c r="P2822">
        <f t="shared" si="332"/>
        <v>0</v>
      </c>
      <c r="Q2822">
        <f t="shared" si="332"/>
        <v>0</v>
      </c>
      <c r="R2822">
        <f t="shared" si="332"/>
        <v>0</v>
      </c>
      <c r="S2822">
        <f t="shared" si="332"/>
        <v>0</v>
      </c>
      <c r="T2822">
        <f t="shared" si="332"/>
        <v>0</v>
      </c>
      <c r="U2822">
        <f t="shared" si="332"/>
        <v>0</v>
      </c>
      <c r="V2822">
        <f t="shared" si="332"/>
        <v>0</v>
      </c>
      <c r="W2822">
        <f t="shared" si="332"/>
        <v>0</v>
      </c>
      <c r="X2822">
        <f t="shared" si="332"/>
        <v>0</v>
      </c>
    </row>
    <row r="2823" spans="3:24" ht="30" customHeight="1" thickTop="1" thickBot="1" x14ac:dyDescent="0.25">
      <c r="C2823" s="108"/>
      <c r="D2823" s="108"/>
      <c r="E2823" s="115"/>
      <c r="F2823" s="115"/>
      <c r="H2823" t="str">
        <f t="shared" si="327"/>
        <v/>
      </c>
      <c r="I2823" t="str">
        <f t="shared" si="328"/>
        <v/>
      </c>
      <c r="J2823" t="str">
        <f t="shared" si="329"/>
        <v/>
      </c>
      <c r="K2823" t="str">
        <f t="shared" si="330"/>
        <v/>
      </c>
      <c r="M2823">
        <f t="shared" si="333"/>
        <v>0</v>
      </c>
      <c r="N2823">
        <f t="shared" si="332"/>
        <v>0</v>
      </c>
      <c r="O2823">
        <f t="shared" si="332"/>
        <v>0</v>
      </c>
      <c r="P2823">
        <f t="shared" si="332"/>
        <v>0</v>
      </c>
      <c r="Q2823">
        <f t="shared" si="332"/>
        <v>0</v>
      </c>
      <c r="R2823">
        <f t="shared" si="332"/>
        <v>0</v>
      </c>
      <c r="S2823">
        <f t="shared" si="332"/>
        <v>0</v>
      </c>
      <c r="T2823">
        <f t="shared" si="332"/>
        <v>0</v>
      </c>
      <c r="U2823">
        <f t="shared" si="332"/>
        <v>0</v>
      </c>
      <c r="V2823">
        <f t="shared" si="332"/>
        <v>0</v>
      </c>
      <c r="W2823">
        <f t="shared" si="332"/>
        <v>0</v>
      </c>
      <c r="X2823">
        <f t="shared" si="332"/>
        <v>0</v>
      </c>
    </row>
    <row r="2824" spans="3:24" ht="30" customHeight="1" thickTop="1" thickBot="1" x14ac:dyDescent="0.25">
      <c r="C2824" s="108"/>
      <c r="D2824" s="108"/>
      <c r="E2824" s="115"/>
      <c r="F2824" s="115"/>
      <c r="H2824" t="str">
        <f t="shared" si="327"/>
        <v/>
      </c>
      <c r="I2824" t="str">
        <f t="shared" si="328"/>
        <v/>
      </c>
      <c r="J2824" t="str">
        <f t="shared" si="329"/>
        <v/>
      </c>
      <c r="K2824" t="str">
        <f t="shared" si="330"/>
        <v/>
      </c>
      <c r="M2824">
        <f t="shared" si="333"/>
        <v>0</v>
      </c>
      <c r="N2824">
        <f t="shared" si="332"/>
        <v>0</v>
      </c>
      <c r="O2824">
        <f t="shared" si="332"/>
        <v>0</v>
      </c>
      <c r="P2824">
        <f t="shared" si="332"/>
        <v>0</v>
      </c>
      <c r="Q2824">
        <f t="shared" si="332"/>
        <v>0</v>
      </c>
      <c r="R2824">
        <f t="shared" si="332"/>
        <v>0</v>
      </c>
      <c r="S2824">
        <f t="shared" si="332"/>
        <v>0</v>
      </c>
      <c r="T2824">
        <f t="shared" si="332"/>
        <v>0</v>
      </c>
      <c r="U2824">
        <f t="shared" si="332"/>
        <v>0</v>
      </c>
      <c r="V2824">
        <f t="shared" si="332"/>
        <v>0</v>
      </c>
      <c r="W2824">
        <f t="shared" si="332"/>
        <v>0</v>
      </c>
      <c r="X2824">
        <f t="shared" si="332"/>
        <v>0</v>
      </c>
    </row>
    <row r="2825" spans="3:24" ht="30" customHeight="1" thickTop="1" thickBot="1" x14ac:dyDescent="0.25">
      <c r="C2825" s="108"/>
      <c r="D2825" s="108"/>
      <c r="E2825" s="115"/>
      <c r="F2825" s="115"/>
      <c r="H2825" t="str">
        <f t="shared" ref="H2825:H2888" si="334">IF(ISERROR(IF(E2825="","",MONTH(E2825))),"",IF(E2825="","",MONTH(E2825)))</f>
        <v/>
      </c>
      <c r="I2825" t="str">
        <f t="shared" ref="I2825:I2888" si="335">IF(ISERROR(IF(E2825="","",YEAR(E2825))),"",IF(E2825="","",YEAR(E2825)))</f>
        <v/>
      </c>
      <c r="J2825" t="str">
        <f t="shared" ref="J2825:J2888" si="336">IF(ISERROR(IF(F2825="","",MONTH(F2825))),"",IF(F2825="","",MONTH(F2825)))</f>
        <v/>
      </c>
      <c r="K2825" t="str">
        <f t="shared" ref="K2825:K2888" si="337">IF(ISERROR(IF(F2825="","",YEAR(F2825))),"",IF(F2825="","",YEAR(F2825)))</f>
        <v/>
      </c>
      <c r="M2825">
        <f t="shared" si="333"/>
        <v>0</v>
      </c>
      <c r="N2825">
        <f t="shared" si="332"/>
        <v>0</v>
      </c>
      <c r="O2825">
        <f t="shared" si="332"/>
        <v>0</v>
      </c>
      <c r="P2825">
        <f t="shared" si="332"/>
        <v>0</v>
      </c>
      <c r="Q2825">
        <f t="shared" si="332"/>
        <v>0</v>
      </c>
      <c r="R2825">
        <f t="shared" si="332"/>
        <v>0</v>
      </c>
      <c r="S2825">
        <f t="shared" si="332"/>
        <v>0</v>
      </c>
      <c r="T2825">
        <f t="shared" si="332"/>
        <v>0</v>
      </c>
      <c r="U2825">
        <f t="shared" si="332"/>
        <v>0</v>
      </c>
      <c r="V2825">
        <f t="shared" ref="N2825:X2848" si="338">IF(ISERROR(IF(AND($H2825&lt;=V$6,$J2825&gt;=V$6),1,0)),"",IF(AND($H2825&lt;=V$6,$J2825&gt;=V$6),1,0))</f>
        <v>0</v>
      </c>
      <c r="W2825">
        <f t="shared" si="338"/>
        <v>0</v>
      </c>
      <c r="X2825">
        <f t="shared" si="338"/>
        <v>0</v>
      </c>
    </row>
    <row r="2826" spans="3:24" ht="30" customHeight="1" thickTop="1" thickBot="1" x14ac:dyDescent="0.25">
      <c r="C2826" s="108"/>
      <c r="D2826" s="108"/>
      <c r="E2826" s="115"/>
      <c r="F2826" s="115"/>
      <c r="H2826" t="str">
        <f t="shared" si="334"/>
        <v/>
      </c>
      <c r="I2826" t="str">
        <f t="shared" si="335"/>
        <v/>
      </c>
      <c r="J2826" t="str">
        <f t="shared" si="336"/>
        <v/>
      </c>
      <c r="K2826" t="str">
        <f t="shared" si="337"/>
        <v/>
      </c>
      <c r="M2826">
        <f t="shared" si="333"/>
        <v>0</v>
      </c>
      <c r="N2826">
        <f t="shared" si="338"/>
        <v>0</v>
      </c>
      <c r="O2826">
        <f t="shared" si="338"/>
        <v>0</v>
      </c>
      <c r="P2826">
        <f t="shared" si="338"/>
        <v>0</v>
      </c>
      <c r="Q2826">
        <f t="shared" si="338"/>
        <v>0</v>
      </c>
      <c r="R2826">
        <f t="shared" si="338"/>
        <v>0</v>
      </c>
      <c r="S2826">
        <f t="shared" si="338"/>
        <v>0</v>
      </c>
      <c r="T2826">
        <f t="shared" si="338"/>
        <v>0</v>
      </c>
      <c r="U2826">
        <f t="shared" si="338"/>
        <v>0</v>
      </c>
      <c r="V2826">
        <f t="shared" si="338"/>
        <v>0</v>
      </c>
      <c r="W2826">
        <f t="shared" si="338"/>
        <v>0</v>
      </c>
      <c r="X2826">
        <f t="shared" si="338"/>
        <v>0</v>
      </c>
    </row>
    <row r="2827" spans="3:24" ht="30" customHeight="1" thickTop="1" thickBot="1" x14ac:dyDescent="0.25">
      <c r="C2827" s="108"/>
      <c r="D2827" s="108"/>
      <c r="E2827" s="115"/>
      <c r="F2827" s="115"/>
      <c r="H2827" t="str">
        <f t="shared" si="334"/>
        <v/>
      </c>
      <c r="I2827" t="str">
        <f t="shared" si="335"/>
        <v/>
      </c>
      <c r="J2827" t="str">
        <f t="shared" si="336"/>
        <v/>
      </c>
      <c r="K2827" t="str">
        <f t="shared" si="337"/>
        <v/>
      </c>
      <c r="M2827">
        <f t="shared" si="333"/>
        <v>0</v>
      </c>
      <c r="N2827">
        <f t="shared" si="338"/>
        <v>0</v>
      </c>
      <c r="O2827">
        <f t="shared" si="338"/>
        <v>0</v>
      </c>
      <c r="P2827">
        <f t="shared" si="338"/>
        <v>0</v>
      </c>
      <c r="Q2827">
        <f t="shared" si="338"/>
        <v>0</v>
      </c>
      <c r="R2827">
        <f t="shared" si="338"/>
        <v>0</v>
      </c>
      <c r="S2827">
        <f t="shared" si="338"/>
        <v>0</v>
      </c>
      <c r="T2827">
        <f t="shared" si="338"/>
        <v>0</v>
      </c>
      <c r="U2827">
        <f t="shared" si="338"/>
        <v>0</v>
      </c>
      <c r="V2827">
        <f t="shared" si="338"/>
        <v>0</v>
      </c>
      <c r="W2827">
        <f t="shared" si="338"/>
        <v>0</v>
      </c>
      <c r="X2827">
        <f t="shared" si="338"/>
        <v>0</v>
      </c>
    </row>
    <row r="2828" spans="3:24" ht="30" customHeight="1" thickTop="1" thickBot="1" x14ac:dyDescent="0.25">
      <c r="C2828" s="108"/>
      <c r="D2828" s="108"/>
      <c r="E2828" s="115"/>
      <c r="F2828" s="115"/>
      <c r="H2828" t="str">
        <f t="shared" si="334"/>
        <v/>
      </c>
      <c r="I2828" t="str">
        <f t="shared" si="335"/>
        <v/>
      </c>
      <c r="J2828" t="str">
        <f t="shared" si="336"/>
        <v/>
      </c>
      <c r="K2828" t="str">
        <f t="shared" si="337"/>
        <v/>
      </c>
      <c r="M2828">
        <f t="shared" si="333"/>
        <v>0</v>
      </c>
      <c r="N2828">
        <f t="shared" si="338"/>
        <v>0</v>
      </c>
      <c r="O2828">
        <f t="shared" si="338"/>
        <v>0</v>
      </c>
      <c r="P2828">
        <f t="shared" si="338"/>
        <v>0</v>
      </c>
      <c r="Q2828">
        <f t="shared" si="338"/>
        <v>0</v>
      </c>
      <c r="R2828">
        <f t="shared" si="338"/>
        <v>0</v>
      </c>
      <c r="S2828">
        <f t="shared" si="338"/>
        <v>0</v>
      </c>
      <c r="T2828">
        <f t="shared" si="338"/>
        <v>0</v>
      </c>
      <c r="U2828">
        <f t="shared" si="338"/>
        <v>0</v>
      </c>
      <c r="V2828">
        <f t="shared" si="338"/>
        <v>0</v>
      </c>
      <c r="W2828">
        <f t="shared" si="338"/>
        <v>0</v>
      </c>
      <c r="X2828">
        <f t="shared" si="338"/>
        <v>0</v>
      </c>
    </row>
    <row r="2829" spans="3:24" ht="30" customHeight="1" thickTop="1" thickBot="1" x14ac:dyDescent="0.25">
      <c r="C2829" s="108"/>
      <c r="D2829" s="108"/>
      <c r="E2829" s="115"/>
      <c r="F2829" s="115"/>
      <c r="H2829" t="str">
        <f t="shared" si="334"/>
        <v/>
      </c>
      <c r="I2829" t="str">
        <f t="shared" si="335"/>
        <v/>
      </c>
      <c r="J2829" t="str">
        <f t="shared" si="336"/>
        <v/>
      </c>
      <c r="K2829" t="str">
        <f t="shared" si="337"/>
        <v/>
      </c>
      <c r="M2829">
        <f t="shared" si="333"/>
        <v>0</v>
      </c>
      <c r="N2829">
        <f t="shared" si="338"/>
        <v>0</v>
      </c>
      <c r="O2829">
        <f t="shared" si="338"/>
        <v>0</v>
      </c>
      <c r="P2829">
        <f t="shared" si="338"/>
        <v>0</v>
      </c>
      <c r="Q2829">
        <f t="shared" si="338"/>
        <v>0</v>
      </c>
      <c r="R2829">
        <f t="shared" si="338"/>
        <v>0</v>
      </c>
      <c r="S2829">
        <f t="shared" si="338"/>
        <v>0</v>
      </c>
      <c r="T2829">
        <f t="shared" si="338"/>
        <v>0</v>
      </c>
      <c r="U2829">
        <f t="shared" si="338"/>
        <v>0</v>
      </c>
      <c r="V2829">
        <f t="shared" si="338"/>
        <v>0</v>
      </c>
      <c r="W2829">
        <f t="shared" si="338"/>
        <v>0</v>
      </c>
      <c r="X2829">
        <f t="shared" si="338"/>
        <v>0</v>
      </c>
    </row>
    <row r="2830" spans="3:24" ht="30" customHeight="1" thickTop="1" thickBot="1" x14ac:dyDescent="0.25">
      <c r="C2830" s="108"/>
      <c r="D2830" s="108"/>
      <c r="E2830" s="115"/>
      <c r="F2830" s="115"/>
      <c r="H2830" t="str">
        <f t="shared" si="334"/>
        <v/>
      </c>
      <c r="I2830" t="str">
        <f t="shared" si="335"/>
        <v/>
      </c>
      <c r="J2830" t="str">
        <f t="shared" si="336"/>
        <v/>
      </c>
      <c r="K2830" t="str">
        <f t="shared" si="337"/>
        <v/>
      </c>
      <c r="M2830">
        <f t="shared" si="333"/>
        <v>0</v>
      </c>
      <c r="N2830">
        <f t="shared" si="338"/>
        <v>0</v>
      </c>
      <c r="O2830">
        <f t="shared" si="338"/>
        <v>0</v>
      </c>
      <c r="P2830">
        <f t="shared" si="338"/>
        <v>0</v>
      </c>
      <c r="Q2830">
        <f t="shared" si="338"/>
        <v>0</v>
      </c>
      <c r="R2830">
        <f t="shared" si="338"/>
        <v>0</v>
      </c>
      <c r="S2830">
        <f t="shared" si="338"/>
        <v>0</v>
      </c>
      <c r="T2830">
        <f t="shared" si="338"/>
        <v>0</v>
      </c>
      <c r="U2830">
        <f t="shared" si="338"/>
        <v>0</v>
      </c>
      <c r="V2830">
        <f t="shared" si="338"/>
        <v>0</v>
      </c>
      <c r="W2830">
        <f t="shared" si="338"/>
        <v>0</v>
      </c>
      <c r="X2830">
        <f t="shared" si="338"/>
        <v>0</v>
      </c>
    </row>
    <row r="2831" spans="3:24" ht="30" customHeight="1" thickTop="1" thickBot="1" x14ac:dyDescent="0.25">
      <c r="C2831" s="108"/>
      <c r="D2831" s="108"/>
      <c r="E2831" s="115"/>
      <c r="F2831" s="115"/>
      <c r="H2831" t="str">
        <f t="shared" si="334"/>
        <v/>
      </c>
      <c r="I2831" t="str">
        <f t="shared" si="335"/>
        <v/>
      </c>
      <c r="J2831" t="str">
        <f t="shared" si="336"/>
        <v/>
      </c>
      <c r="K2831" t="str">
        <f t="shared" si="337"/>
        <v/>
      </c>
      <c r="M2831">
        <f t="shared" si="333"/>
        <v>0</v>
      </c>
      <c r="N2831">
        <f t="shared" si="338"/>
        <v>0</v>
      </c>
      <c r="O2831">
        <f t="shared" si="338"/>
        <v>0</v>
      </c>
      <c r="P2831">
        <f t="shared" si="338"/>
        <v>0</v>
      </c>
      <c r="Q2831">
        <f t="shared" si="338"/>
        <v>0</v>
      </c>
      <c r="R2831">
        <f t="shared" si="338"/>
        <v>0</v>
      </c>
      <c r="S2831">
        <f t="shared" si="338"/>
        <v>0</v>
      </c>
      <c r="T2831">
        <f t="shared" si="338"/>
        <v>0</v>
      </c>
      <c r="U2831">
        <f t="shared" si="338"/>
        <v>0</v>
      </c>
      <c r="V2831">
        <f t="shared" si="338"/>
        <v>0</v>
      </c>
      <c r="W2831">
        <f t="shared" si="338"/>
        <v>0</v>
      </c>
      <c r="X2831">
        <f t="shared" si="338"/>
        <v>0</v>
      </c>
    </row>
    <row r="2832" spans="3:24" ht="30" customHeight="1" thickTop="1" thickBot="1" x14ac:dyDescent="0.25">
      <c r="C2832" s="108"/>
      <c r="D2832" s="108"/>
      <c r="E2832" s="115"/>
      <c r="F2832" s="115"/>
      <c r="H2832" t="str">
        <f t="shared" si="334"/>
        <v/>
      </c>
      <c r="I2832" t="str">
        <f t="shared" si="335"/>
        <v/>
      </c>
      <c r="J2832" t="str">
        <f t="shared" si="336"/>
        <v/>
      </c>
      <c r="K2832" t="str">
        <f t="shared" si="337"/>
        <v/>
      </c>
      <c r="M2832">
        <f t="shared" si="333"/>
        <v>0</v>
      </c>
      <c r="N2832">
        <f t="shared" si="338"/>
        <v>0</v>
      </c>
      <c r="O2832">
        <f t="shared" si="338"/>
        <v>0</v>
      </c>
      <c r="P2832">
        <f t="shared" si="338"/>
        <v>0</v>
      </c>
      <c r="Q2832">
        <f t="shared" si="338"/>
        <v>0</v>
      </c>
      <c r="R2832">
        <f t="shared" si="338"/>
        <v>0</v>
      </c>
      <c r="S2832">
        <f t="shared" si="338"/>
        <v>0</v>
      </c>
      <c r="T2832">
        <f t="shared" si="338"/>
        <v>0</v>
      </c>
      <c r="U2832">
        <f t="shared" si="338"/>
        <v>0</v>
      </c>
      <c r="V2832">
        <f t="shared" si="338"/>
        <v>0</v>
      </c>
      <c r="W2832">
        <f t="shared" si="338"/>
        <v>0</v>
      </c>
      <c r="X2832">
        <f t="shared" si="338"/>
        <v>0</v>
      </c>
    </row>
    <row r="2833" spans="3:24" ht="30" customHeight="1" thickTop="1" thickBot="1" x14ac:dyDescent="0.25">
      <c r="C2833" s="108"/>
      <c r="D2833" s="108"/>
      <c r="E2833" s="115"/>
      <c r="F2833" s="115"/>
      <c r="H2833" t="str">
        <f t="shared" si="334"/>
        <v/>
      </c>
      <c r="I2833" t="str">
        <f t="shared" si="335"/>
        <v/>
      </c>
      <c r="J2833" t="str">
        <f t="shared" si="336"/>
        <v/>
      </c>
      <c r="K2833" t="str">
        <f t="shared" si="337"/>
        <v/>
      </c>
      <c r="M2833">
        <f t="shared" si="333"/>
        <v>0</v>
      </c>
      <c r="N2833">
        <f t="shared" si="338"/>
        <v>0</v>
      </c>
      <c r="O2833">
        <f t="shared" si="338"/>
        <v>0</v>
      </c>
      <c r="P2833">
        <f t="shared" si="338"/>
        <v>0</v>
      </c>
      <c r="Q2833">
        <f t="shared" si="338"/>
        <v>0</v>
      </c>
      <c r="R2833">
        <f t="shared" si="338"/>
        <v>0</v>
      </c>
      <c r="S2833">
        <f t="shared" si="338"/>
        <v>0</v>
      </c>
      <c r="T2833">
        <f t="shared" si="338"/>
        <v>0</v>
      </c>
      <c r="U2833">
        <f t="shared" si="338"/>
        <v>0</v>
      </c>
      <c r="V2833">
        <f t="shared" si="338"/>
        <v>0</v>
      </c>
      <c r="W2833">
        <f t="shared" si="338"/>
        <v>0</v>
      </c>
      <c r="X2833">
        <f t="shared" si="338"/>
        <v>0</v>
      </c>
    </row>
    <row r="2834" spans="3:24" ht="30" customHeight="1" thickTop="1" thickBot="1" x14ac:dyDescent="0.25">
      <c r="C2834" s="108"/>
      <c r="D2834" s="108"/>
      <c r="E2834" s="115"/>
      <c r="F2834" s="115"/>
      <c r="H2834" t="str">
        <f t="shared" si="334"/>
        <v/>
      </c>
      <c r="I2834" t="str">
        <f t="shared" si="335"/>
        <v/>
      </c>
      <c r="J2834" t="str">
        <f t="shared" si="336"/>
        <v/>
      </c>
      <c r="K2834" t="str">
        <f t="shared" si="337"/>
        <v/>
      </c>
      <c r="M2834">
        <f t="shared" si="333"/>
        <v>0</v>
      </c>
      <c r="N2834">
        <f t="shared" si="338"/>
        <v>0</v>
      </c>
      <c r="O2834">
        <f t="shared" si="338"/>
        <v>0</v>
      </c>
      <c r="P2834">
        <f t="shared" si="338"/>
        <v>0</v>
      </c>
      <c r="Q2834">
        <f t="shared" si="338"/>
        <v>0</v>
      </c>
      <c r="R2834">
        <f t="shared" si="338"/>
        <v>0</v>
      </c>
      <c r="S2834">
        <f t="shared" si="338"/>
        <v>0</v>
      </c>
      <c r="T2834">
        <f t="shared" si="338"/>
        <v>0</v>
      </c>
      <c r="U2834">
        <f t="shared" si="338"/>
        <v>0</v>
      </c>
      <c r="V2834">
        <f t="shared" si="338"/>
        <v>0</v>
      </c>
      <c r="W2834">
        <f t="shared" si="338"/>
        <v>0</v>
      </c>
      <c r="X2834">
        <f t="shared" si="338"/>
        <v>0</v>
      </c>
    </row>
    <row r="2835" spans="3:24" ht="30" customHeight="1" thickTop="1" thickBot="1" x14ac:dyDescent="0.25">
      <c r="C2835" s="108"/>
      <c r="D2835" s="108"/>
      <c r="E2835" s="115"/>
      <c r="F2835" s="115"/>
      <c r="H2835" t="str">
        <f t="shared" si="334"/>
        <v/>
      </c>
      <c r="I2835" t="str">
        <f t="shared" si="335"/>
        <v/>
      </c>
      <c r="J2835" t="str">
        <f t="shared" si="336"/>
        <v/>
      </c>
      <c r="K2835" t="str">
        <f t="shared" si="337"/>
        <v/>
      </c>
      <c r="M2835">
        <f t="shared" si="333"/>
        <v>0</v>
      </c>
      <c r="N2835">
        <f t="shared" si="338"/>
        <v>0</v>
      </c>
      <c r="O2835">
        <f t="shared" si="338"/>
        <v>0</v>
      </c>
      <c r="P2835">
        <f t="shared" si="338"/>
        <v>0</v>
      </c>
      <c r="Q2835">
        <f t="shared" si="338"/>
        <v>0</v>
      </c>
      <c r="R2835">
        <f t="shared" si="338"/>
        <v>0</v>
      </c>
      <c r="S2835">
        <f t="shared" si="338"/>
        <v>0</v>
      </c>
      <c r="T2835">
        <f t="shared" si="338"/>
        <v>0</v>
      </c>
      <c r="U2835">
        <f t="shared" si="338"/>
        <v>0</v>
      </c>
      <c r="V2835">
        <f t="shared" si="338"/>
        <v>0</v>
      </c>
      <c r="W2835">
        <f t="shared" si="338"/>
        <v>0</v>
      </c>
      <c r="X2835">
        <f t="shared" si="338"/>
        <v>0</v>
      </c>
    </row>
    <row r="2836" spans="3:24" ht="30" customHeight="1" thickTop="1" thickBot="1" x14ac:dyDescent="0.25">
      <c r="C2836" s="108"/>
      <c r="D2836" s="108"/>
      <c r="E2836" s="115"/>
      <c r="F2836" s="115"/>
      <c r="H2836" t="str">
        <f t="shared" si="334"/>
        <v/>
      </c>
      <c r="I2836" t="str">
        <f t="shared" si="335"/>
        <v/>
      </c>
      <c r="J2836" t="str">
        <f t="shared" si="336"/>
        <v/>
      </c>
      <c r="K2836" t="str">
        <f t="shared" si="337"/>
        <v/>
      </c>
      <c r="M2836">
        <f t="shared" si="333"/>
        <v>0</v>
      </c>
      <c r="N2836">
        <f t="shared" si="338"/>
        <v>0</v>
      </c>
      <c r="O2836">
        <f t="shared" si="338"/>
        <v>0</v>
      </c>
      <c r="P2836">
        <f t="shared" si="338"/>
        <v>0</v>
      </c>
      <c r="Q2836">
        <f t="shared" si="338"/>
        <v>0</v>
      </c>
      <c r="R2836">
        <f t="shared" si="338"/>
        <v>0</v>
      </c>
      <c r="S2836">
        <f t="shared" si="338"/>
        <v>0</v>
      </c>
      <c r="T2836">
        <f t="shared" si="338"/>
        <v>0</v>
      </c>
      <c r="U2836">
        <f t="shared" si="338"/>
        <v>0</v>
      </c>
      <c r="V2836">
        <f t="shared" si="338"/>
        <v>0</v>
      </c>
      <c r="W2836">
        <f t="shared" si="338"/>
        <v>0</v>
      </c>
      <c r="X2836">
        <f t="shared" si="338"/>
        <v>0</v>
      </c>
    </row>
    <row r="2837" spans="3:24" ht="30" customHeight="1" thickTop="1" thickBot="1" x14ac:dyDescent="0.25">
      <c r="C2837" s="108"/>
      <c r="D2837" s="108"/>
      <c r="E2837" s="115"/>
      <c r="F2837" s="115"/>
      <c r="H2837" t="str">
        <f t="shared" si="334"/>
        <v/>
      </c>
      <c r="I2837" t="str">
        <f t="shared" si="335"/>
        <v/>
      </c>
      <c r="J2837" t="str">
        <f t="shared" si="336"/>
        <v/>
      </c>
      <c r="K2837" t="str">
        <f t="shared" si="337"/>
        <v/>
      </c>
      <c r="M2837">
        <f t="shared" si="333"/>
        <v>0</v>
      </c>
      <c r="N2837">
        <f t="shared" si="338"/>
        <v>0</v>
      </c>
      <c r="O2837">
        <f t="shared" si="338"/>
        <v>0</v>
      </c>
      <c r="P2837">
        <f t="shared" si="338"/>
        <v>0</v>
      </c>
      <c r="Q2837">
        <f t="shared" si="338"/>
        <v>0</v>
      </c>
      <c r="R2837">
        <f t="shared" si="338"/>
        <v>0</v>
      </c>
      <c r="S2837">
        <f t="shared" si="338"/>
        <v>0</v>
      </c>
      <c r="T2837">
        <f t="shared" si="338"/>
        <v>0</v>
      </c>
      <c r="U2837">
        <f t="shared" si="338"/>
        <v>0</v>
      </c>
      <c r="V2837">
        <f t="shared" si="338"/>
        <v>0</v>
      </c>
      <c r="W2837">
        <f t="shared" si="338"/>
        <v>0</v>
      </c>
      <c r="X2837">
        <f t="shared" si="338"/>
        <v>0</v>
      </c>
    </row>
    <row r="2838" spans="3:24" ht="30" customHeight="1" thickTop="1" thickBot="1" x14ac:dyDescent="0.25">
      <c r="C2838" s="108"/>
      <c r="D2838" s="108"/>
      <c r="E2838" s="115"/>
      <c r="F2838" s="115"/>
      <c r="H2838" t="str">
        <f t="shared" si="334"/>
        <v/>
      </c>
      <c r="I2838" t="str">
        <f t="shared" si="335"/>
        <v/>
      </c>
      <c r="J2838" t="str">
        <f t="shared" si="336"/>
        <v/>
      </c>
      <c r="K2838" t="str">
        <f t="shared" si="337"/>
        <v/>
      </c>
      <c r="M2838">
        <f t="shared" si="333"/>
        <v>0</v>
      </c>
      <c r="N2838">
        <f t="shared" si="338"/>
        <v>0</v>
      </c>
      <c r="O2838">
        <f t="shared" si="338"/>
        <v>0</v>
      </c>
      <c r="P2838">
        <f t="shared" si="338"/>
        <v>0</v>
      </c>
      <c r="Q2838">
        <f t="shared" si="338"/>
        <v>0</v>
      </c>
      <c r="R2838">
        <f t="shared" si="338"/>
        <v>0</v>
      </c>
      <c r="S2838">
        <f t="shared" si="338"/>
        <v>0</v>
      </c>
      <c r="T2838">
        <f t="shared" si="338"/>
        <v>0</v>
      </c>
      <c r="U2838">
        <f t="shared" si="338"/>
        <v>0</v>
      </c>
      <c r="V2838">
        <f t="shared" si="338"/>
        <v>0</v>
      </c>
      <c r="W2838">
        <f t="shared" si="338"/>
        <v>0</v>
      </c>
      <c r="X2838">
        <f t="shared" si="338"/>
        <v>0</v>
      </c>
    </row>
    <row r="2839" spans="3:24" ht="30" customHeight="1" thickTop="1" thickBot="1" x14ac:dyDescent="0.25">
      <c r="C2839" s="108"/>
      <c r="D2839" s="108"/>
      <c r="E2839" s="115"/>
      <c r="F2839" s="115"/>
      <c r="H2839" t="str">
        <f t="shared" si="334"/>
        <v/>
      </c>
      <c r="I2839" t="str">
        <f t="shared" si="335"/>
        <v/>
      </c>
      <c r="J2839" t="str">
        <f t="shared" si="336"/>
        <v/>
      </c>
      <c r="K2839" t="str">
        <f t="shared" si="337"/>
        <v/>
      </c>
      <c r="M2839">
        <f t="shared" si="333"/>
        <v>0</v>
      </c>
      <c r="N2839">
        <f t="shared" si="338"/>
        <v>0</v>
      </c>
      <c r="O2839">
        <f t="shared" si="338"/>
        <v>0</v>
      </c>
      <c r="P2839">
        <f t="shared" si="338"/>
        <v>0</v>
      </c>
      <c r="Q2839">
        <f t="shared" si="338"/>
        <v>0</v>
      </c>
      <c r="R2839">
        <f t="shared" si="338"/>
        <v>0</v>
      </c>
      <c r="S2839">
        <f t="shared" si="338"/>
        <v>0</v>
      </c>
      <c r="T2839">
        <f t="shared" si="338"/>
        <v>0</v>
      </c>
      <c r="U2839">
        <f t="shared" si="338"/>
        <v>0</v>
      </c>
      <c r="V2839">
        <f t="shared" si="338"/>
        <v>0</v>
      </c>
      <c r="W2839">
        <f t="shared" si="338"/>
        <v>0</v>
      </c>
      <c r="X2839">
        <f t="shared" si="338"/>
        <v>0</v>
      </c>
    </row>
    <row r="2840" spans="3:24" ht="30" customHeight="1" thickTop="1" thickBot="1" x14ac:dyDescent="0.25">
      <c r="C2840" s="108"/>
      <c r="D2840" s="108"/>
      <c r="E2840" s="115"/>
      <c r="F2840" s="115"/>
      <c r="H2840" t="str">
        <f t="shared" si="334"/>
        <v/>
      </c>
      <c r="I2840" t="str">
        <f t="shared" si="335"/>
        <v/>
      </c>
      <c r="J2840" t="str">
        <f t="shared" si="336"/>
        <v/>
      </c>
      <c r="K2840" t="str">
        <f t="shared" si="337"/>
        <v/>
      </c>
      <c r="M2840">
        <f t="shared" si="333"/>
        <v>0</v>
      </c>
      <c r="N2840">
        <f t="shared" si="338"/>
        <v>0</v>
      </c>
      <c r="O2840">
        <f t="shared" si="338"/>
        <v>0</v>
      </c>
      <c r="P2840">
        <f t="shared" si="338"/>
        <v>0</v>
      </c>
      <c r="Q2840">
        <f t="shared" si="338"/>
        <v>0</v>
      </c>
      <c r="R2840">
        <f t="shared" si="338"/>
        <v>0</v>
      </c>
      <c r="S2840">
        <f t="shared" si="338"/>
        <v>0</v>
      </c>
      <c r="T2840">
        <f t="shared" si="338"/>
        <v>0</v>
      </c>
      <c r="U2840">
        <f t="shared" si="338"/>
        <v>0</v>
      </c>
      <c r="V2840">
        <f t="shared" si="338"/>
        <v>0</v>
      </c>
      <c r="W2840">
        <f t="shared" si="338"/>
        <v>0</v>
      </c>
      <c r="X2840">
        <f t="shared" si="338"/>
        <v>0</v>
      </c>
    </row>
    <row r="2841" spans="3:24" ht="30" customHeight="1" thickTop="1" thickBot="1" x14ac:dyDescent="0.25">
      <c r="C2841" s="108"/>
      <c r="D2841" s="108"/>
      <c r="E2841" s="115"/>
      <c r="F2841" s="115"/>
      <c r="H2841" t="str">
        <f t="shared" si="334"/>
        <v/>
      </c>
      <c r="I2841" t="str">
        <f t="shared" si="335"/>
        <v/>
      </c>
      <c r="J2841" t="str">
        <f t="shared" si="336"/>
        <v/>
      </c>
      <c r="K2841" t="str">
        <f t="shared" si="337"/>
        <v/>
      </c>
      <c r="M2841">
        <f t="shared" si="333"/>
        <v>0</v>
      </c>
      <c r="N2841">
        <f t="shared" si="338"/>
        <v>0</v>
      </c>
      <c r="O2841">
        <f t="shared" si="338"/>
        <v>0</v>
      </c>
      <c r="P2841">
        <f t="shared" si="338"/>
        <v>0</v>
      </c>
      <c r="Q2841">
        <f t="shared" si="338"/>
        <v>0</v>
      </c>
      <c r="R2841">
        <f t="shared" si="338"/>
        <v>0</v>
      </c>
      <c r="S2841">
        <f t="shared" si="338"/>
        <v>0</v>
      </c>
      <c r="T2841">
        <f t="shared" si="338"/>
        <v>0</v>
      </c>
      <c r="U2841">
        <f t="shared" si="338"/>
        <v>0</v>
      </c>
      <c r="V2841">
        <f t="shared" si="338"/>
        <v>0</v>
      </c>
      <c r="W2841">
        <f t="shared" si="338"/>
        <v>0</v>
      </c>
      <c r="X2841">
        <f t="shared" si="338"/>
        <v>0</v>
      </c>
    </row>
    <row r="2842" spans="3:24" ht="30" customHeight="1" thickTop="1" thickBot="1" x14ac:dyDescent="0.25">
      <c r="C2842" s="108"/>
      <c r="D2842" s="108"/>
      <c r="E2842" s="115"/>
      <c r="F2842" s="115"/>
      <c r="H2842" t="str">
        <f t="shared" si="334"/>
        <v/>
      </c>
      <c r="I2842" t="str">
        <f t="shared" si="335"/>
        <v/>
      </c>
      <c r="J2842" t="str">
        <f t="shared" si="336"/>
        <v/>
      </c>
      <c r="K2842" t="str">
        <f t="shared" si="337"/>
        <v/>
      </c>
      <c r="M2842">
        <f t="shared" si="333"/>
        <v>0</v>
      </c>
      <c r="N2842">
        <f t="shared" si="338"/>
        <v>0</v>
      </c>
      <c r="O2842">
        <f t="shared" si="338"/>
        <v>0</v>
      </c>
      <c r="P2842">
        <f t="shared" si="338"/>
        <v>0</v>
      </c>
      <c r="Q2842">
        <f t="shared" si="338"/>
        <v>0</v>
      </c>
      <c r="R2842">
        <f t="shared" si="338"/>
        <v>0</v>
      </c>
      <c r="S2842">
        <f t="shared" si="338"/>
        <v>0</v>
      </c>
      <c r="T2842">
        <f t="shared" si="338"/>
        <v>0</v>
      </c>
      <c r="U2842">
        <f t="shared" si="338"/>
        <v>0</v>
      </c>
      <c r="V2842">
        <f t="shared" si="338"/>
        <v>0</v>
      </c>
      <c r="W2842">
        <f t="shared" si="338"/>
        <v>0</v>
      </c>
      <c r="X2842">
        <f t="shared" si="338"/>
        <v>0</v>
      </c>
    </row>
    <row r="2843" spans="3:24" ht="30" customHeight="1" thickTop="1" thickBot="1" x14ac:dyDescent="0.25">
      <c r="C2843" s="108"/>
      <c r="D2843" s="108"/>
      <c r="E2843" s="115"/>
      <c r="F2843" s="115"/>
      <c r="H2843" t="str">
        <f t="shared" si="334"/>
        <v/>
      </c>
      <c r="I2843" t="str">
        <f t="shared" si="335"/>
        <v/>
      </c>
      <c r="J2843" t="str">
        <f t="shared" si="336"/>
        <v/>
      </c>
      <c r="K2843" t="str">
        <f t="shared" si="337"/>
        <v/>
      </c>
      <c r="M2843">
        <f t="shared" si="333"/>
        <v>0</v>
      </c>
      <c r="N2843">
        <f t="shared" si="338"/>
        <v>0</v>
      </c>
      <c r="O2843">
        <f t="shared" si="338"/>
        <v>0</v>
      </c>
      <c r="P2843">
        <f t="shared" si="338"/>
        <v>0</v>
      </c>
      <c r="Q2843">
        <f t="shared" si="338"/>
        <v>0</v>
      </c>
      <c r="R2843">
        <f t="shared" si="338"/>
        <v>0</v>
      </c>
      <c r="S2843">
        <f t="shared" si="338"/>
        <v>0</v>
      </c>
      <c r="T2843">
        <f t="shared" si="338"/>
        <v>0</v>
      </c>
      <c r="U2843">
        <f t="shared" si="338"/>
        <v>0</v>
      </c>
      <c r="V2843">
        <f t="shared" si="338"/>
        <v>0</v>
      </c>
      <c r="W2843">
        <f t="shared" si="338"/>
        <v>0</v>
      </c>
      <c r="X2843">
        <f t="shared" si="338"/>
        <v>0</v>
      </c>
    </row>
    <row r="2844" spans="3:24" ht="30" customHeight="1" thickTop="1" thickBot="1" x14ac:dyDescent="0.25">
      <c r="C2844" s="108"/>
      <c r="D2844" s="108"/>
      <c r="E2844" s="115"/>
      <c r="F2844" s="115"/>
      <c r="H2844" t="str">
        <f t="shared" si="334"/>
        <v/>
      </c>
      <c r="I2844" t="str">
        <f t="shared" si="335"/>
        <v/>
      </c>
      <c r="J2844" t="str">
        <f t="shared" si="336"/>
        <v/>
      </c>
      <c r="K2844" t="str">
        <f t="shared" si="337"/>
        <v/>
      </c>
      <c r="M2844">
        <f t="shared" si="333"/>
        <v>0</v>
      </c>
      <c r="N2844">
        <f t="shared" si="338"/>
        <v>0</v>
      </c>
      <c r="O2844">
        <f t="shared" si="338"/>
        <v>0</v>
      </c>
      <c r="P2844">
        <f t="shared" si="338"/>
        <v>0</v>
      </c>
      <c r="Q2844">
        <f t="shared" si="338"/>
        <v>0</v>
      </c>
      <c r="R2844">
        <f t="shared" si="338"/>
        <v>0</v>
      </c>
      <c r="S2844">
        <f t="shared" si="338"/>
        <v>0</v>
      </c>
      <c r="T2844">
        <f t="shared" si="338"/>
        <v>0</v>
      </c>
      <c r="U2844">
        <f t="shared" si="338"/>
        <v>0</v>
      </c>
      <c r="V2844">
        <f t="shared" si="338"/>
        <v>0</v>
      </c>
      <c r="W2844">
        <f t="shared" si="338"/>
        <v>0</v>
      </c>
      <c r="X2844">
        <f t="shared" si="338"/>
        <v>0</v>
      </c>
    </row>
    <row r="2845" spans="3:24" ht="30" customHeight="1" thickTop="1" thickBot="1" x14ac:dyDescent="0.25">
      <c r="C2845" s="108"/>
      <c r="D2845" s="108"/>
      <c r="E2845" s="115"/>
      <c r="F2845" s="115"/>
      <c r="H2845" t="str">
        <f t="shared" si="334"/>
        <v/>
      </c>
      <c r="I2845" t="str">
        <f t="shared" si="335"/>
        <v/>
      </c>
      <c r="J2845" t="str">
        <f t="shared" si="336"/>
        <v/>
      </c>
      <c r="K2845" t="str">
        <f t="shared" si="337"/>
        <v/>
      </c>
      <c r="M2845">
        <f t="shared" si="333"/>
        <v>0</v>
      </c>
      <c r="N2845">
        <f t="shared" si="338"/>
        <v>0</v>
      </c>
      <c r="O2845">
        <f t="shared" si="338"/>
        <v>0</v>
      </c>
      <c r="P2845">
        <f t="shared" si="338"/>
        <v>0</v>
      </c>
      <c r="Q2845">
        <f t="shared" si="338"/>
        <v>0</v>
      </c>
      <c r="R2845">
        <f t="shared" si="338"/>
        <v>0</v>
      </c>
      <c r="S2845">
        <f t="shared" si="338"/>
        <v>0</v>
      </c>
      <c r="T2845">
        <f t="shared" si="338"/>
        <v>0</v>
      </c>
      <c r="U2845">
        <f t="shared" si="338"/>
        <v>0</v>
      </c>
      <c r="V2845">
        <f t="shared" si="338"/>
        <v>0</v>
      </c>
      <c r="W2845">
        <f t="shared" si="338"/>
        <v>0</v>
      </c>
      <c r="X2845">
        <f t="shared" si="338"/>
        <v>0</v>
      </c>
    </row>
    <row r="2846" spans="3:24" ht="30" customHeight="1" thickTop="1" thickBot="1" x14ac:dyDescent="0.25">
      <c r="C2846" s="108"/>
      <c r="D2846" s="108"/>
      <c r="E2846" s="115"/>
      <c r="F2846" s="115"/>
      <c r="H2846" t="str">
        <f t="shared" si="334"/>
        <v/>
      </c>
      <c r="I2846" t="str">
        <f t="shared" si="335"/>
        <v/>
      </c>
      <c r="J2846" t="str">
        <f t="shared" si="336"/>
        <v/>
      </c>
      <c r="K2846" t="str">
        <f t="shared" si="337"/>
        <v/>
      </c>
      <c r="M2846">
        <f t="shared" si="333"/>
        <v>0</v>
      </c>
      <c r="N2846">
        <f t="shared" si="338"/>
        <v>0</v>
      </c>
      <c r="O2846">
        <f t="shared" si="338"/>
        <v>0</v>
      </c>
      <c r="P2846">
        <f t="shared" si="338"/>
        <v>0</v>
      </c>
      <c r="Q2846">
        <f t="shared" si="338"/>
        <v>0</v>
      </c>
      <c r="R2846">
        <f t="shared" si="338"/>
        <v>0</v>
      </c>
      <c r="S2846">
        <f t="shared" si="338"/>
        <v>0</v>
      </c>
      <c r="T2846">
        <f t="shared" si="338"/>
        <v>0</v>
      </c>
      <c r="U2846">
        <f t="shared" si="338"/>
        <v>0</v>
      </c>
      <c r="V2846">
        <f t="shared" si="338"/>
        <v>0</v>
      </c>
      <c r="W2846">
        <f t="shared" si="338"/>
        <v>0</v>
      </c>
      <c r="X2846">
        <f t="shared" si="338"/>
        <v>0</v>
      </c>
    </row>
    <row r="2847" spans="3:24" ht="30" customHeight="1" thickTop="1" thickBot="1" x14ac:dyDescent="0.25">
      <c r="C2847" s="108"/>
      <c r="D2847" s="108"/>
      <c r="E2847" s="115"/>
      <c r="F2847" s="115"/>
      <c r="H2847" t="str">
        <f t="shared" si="334"/>
        <v/>
      </c>
      <c r="I2847" t="str">
        <f t="shared" si="335"/>
        <v/>
      </c>
      <c r="J2847" t="str">
        <f t="shared" si="336"/>
        <v/>
      </c>
      <c r="K2847" t="str">
        <f t="shared" si="337"/>
        <v/>
      </c>
      <c r="M2847">
        <f t="shared" si="333"/>
        <v>0</v>
      </c>
      <c r="N2847">
        <f t="shared" si="338"/>
        <v>0</v>
      </c>
      <c r="O2847">
        <f t="shared" si="338"/>
        <v>0</v>
      </c>
      <c r="P2847">
        <f t="shared" si="338"/>
        <v>0</v>
      </c>
      <c r="Q2847">
        <f t="shared" si="338"/>
        <v>0</v>
      </c>
      <c r="R2847">
        <f t="shared" si="338"/>
        <v>0</v>
      </c>
      <c r="S2847">
        <f t="shared" si="338"/>
        <v>0</v>
      </c>
      <c r="T2847">
        <f t="shared" si="338"/>
        <v>0</v>
      </c>
      <c r="U2847">
        <f t="shared" si="338"/>
        <v>0</v>
      </c>
      <c r="V2847">
        <f t="shared" si="338"/>
        <v>0</v>
      </c>
      <c r="W2847">
        <f t="shared" si="338"/>
        <v>0</v>
      </c>
      <c r="X2847">
        <f t="shared" si="338"/>
        <v>0</v>
      </c>
    </row>
    <row r="2848" spans="3:24" ht="30" customHeight="1" thickTop="1" thickBot="1" x14ac:dyDescent="0.25">
      <c r="C2848" s="108"/>
      <c r="D2848" s="108"/>
      <c r="E2848" s="115"/>
      <c r="F2848" s="115"/>
      <c r="H2848" t="str">
        <f t="shared" si="334"/>
        <v/>
      </c>
      <c r="I2848" t="str">
        <f t="shared" si="335"/>
        <v/>
      </c>
      <c r="J2848" t="str">
        <f t="shared" si="336"/>
        <v/>
      </c>
      <c r="K2848" t="str">
        <f t="shared" si="337"/>
        <v/>
      </c>
      <c r="M2848">
        <f t="shared" si="333"/>
        <v>0</v>
      </c>
      <c r="N2848">
        <f t="shared" si="338"/>
        <v>0</v>
      </c>
      <c r="O2848">
        <f t="shared" si="338"/>
        <v>0</v>
      </c>
      <c r="P2848">
        <f t="shared" si="338"/>
        <v>0</v>
      </c>
      <c r="Q2848">
        <f t="shared" si="338"/>
        <v>0</v>
      </c>
      <c r="R2848">
        <f t="shared" si="338"/>
        <v>0</v>
      </c>
      <c r="S2848">
        <f t="shared" si="338"/>
        <v>0</v>
      </c>
      <c r="T2848">
        <f t="shared" si="338"/>
        <v>0</v>
      </c>
      <c r="U2848">
        <f t="shared" si="338"/>
        <v>0</v>
      </c>
      <c r="V2848">
        <f t="shared" si="338"/>
        <v>0</v>
      </c>
      <c r="W2848">
        <f t="shared" si="338"/>
        <v>0</v>
      </c>
      <c r="X2848">
        <f t="shared" ref="N2848:X2872" si="339">IF(ISERROR(IF(AND($H2848&lt;=X$6,$J2848&gt;=X$6),1,0)),"",IF(AND($H2848&lt;=X$6,$J2848&gt;=X$6),1,0))</f>
        <v>0</v>
      </c>
    </row>
    <row r="2849" spans="3:24" ht="30" customHeight="1" thickTop="1" thickBot="1" x14ac:dyDescent="0.25">
      <c r="C2849" s="108"/>
      <c r="D2849" s="108"/>
      <c r="E2849" s="115"/>
      <c r="F2849" s="115"/>
      <c r="H2849" t="str">
        <f t="shared" si="334"/>
        <v/>
      </c>
      <c r="I2849" t="str">
        <f t="shared" si="335"/>
        <v/>
      </c>
      <c r="J2849" t="str">
        <f t="shared" si="336"/>
        <v/>
      </c>
      <c r="K2849" t="str">
        <f t="shared" si="337"/>
        <v/>
      </c>
      <c r="M2849">
        <f t="shared" si="333"/>
        <v>0</v>
      </c>
      <c r="N2849">
        <f t="shared" si="339"/>
        <v>0</v>
      </c>
      <c r="O2849">
        <f t="shared" si="339"/>
        <v>0</v>
      </c>
      <c r="P2849">
        <f t="shared" si="339"/>
        <v>0</v>
      </c>
      <c r="Q2849">
        <f t="shared" si="339"/>
        <v>0</v>
      </c>
      <c r="R2849">
        <f t="shared" si="339"/>
        <v>0</v>
      </c>
      <c r="S2849">
        <f t="shared" si="339"/>
        <v>0</v>
      </c>
      <c r="T2849">
        <f t="shared" si="339"/>
        <v>0</v>
      </c>
      <c r="U2849">
        <f t="shared" si="339"/>
        <v>0</v>
      </c>
      <c r="V2849">
        <f t="shared" si="339"/>
        <v>0</v>
      </c>
      <c r="W2849">
        <f t="shared" si="339"/>
        <v>0</v>
      </c>
      <c r="X2849">
        <f t="shared" si="339"/>
        <v>0</v>
      </c>
    </row>
    <row r="2850" spans="3:24" ht="30" customHeight="1" thickTop="1" thickBot="1" x14ac:dyDescent="0.25">
      <c r="C2850" s="108"/>
      <c r="D2850" s="108"/>
      <c r="E2850" s="115"/>
      <c r="F2850" s="115"/>
      <c r="H2850" t="str">
        <f t="shared" si="334"/>
        <v/>
      </c>
      <c r="I2850" t="str">
        <f t="shared" si="335"/>
        <v/>
      </c>
      <c r="J2850" t="str">
        <f t="shared" si="336"/>
        <v/>
      </c>
      <c r="K2850" t="str">
        <f t="shared" si="337"/>
        <v/>
      </c>
      <c r="M2850">
        <f t="shared" si="333"/>
        <v>0</v>
      </c>
      <c r="N2850">
        <f t="shared" si="339"/>
        <v>0</v>
      </c>
      <c r="O2850">
        <f t="shared" si="339"/>
        <v>0</v>
      </c>
      <c r="P2850">
        <f t="shared" si="339"/>
        <v>0</v>
      </c>
      <c r="Q2850">
        <f t="shared" si="339"/>
        <v>0</v>
      </c>
      <c r="R2850">
        <f t="shared" si="339"/>
        <v>0</v>
      </c>
      <c r="S2850">
        <f t="shared" si="339"/>
        <v>0</v>
      </c>
      <c r="T2850">
        <f t="shared" si="339"/>
        <v>0</v>
      </c>
      <c r="U2850">
        <f t="shared" si="339"/>
        <v>0</v>
      </c>
      <c r="V2850">
        <f t="shared" si="339"/>
        <v>0</v>
      </c>
      <c r="W2850">
        <f t="shared" si="339"/>
        <v>0</v>
      </c>
      <c r="X2850">
        <f t="shared" si="339"/>
        <v>0</v>
      </c>
    </row>
    <row r="2851" spans="3:24" ht="30" customHeight="1" thickTop="1" thickBot="1" x14ac:dyDescent="0.25">
      <c r="C2851" s="108"/>
      <c r="D2851" s="108"/>
      <c r="E2851" s="115"/>
      <c r="F2851" s="115"/>
      <c r="H2851" t="str">
        <f t="shared" si="334"/>
        <v/>
      </c>
      <c r="I2851" t="str">
        <f t="shared" si="335"/>
        <v/>
      </c>
      <c r="J2851" t="str">
        <f t="shared" si="336"/>
        <v/>
      </c>
      <c r="K2851" t="str">
        <f t="shared" si="337"/>
        <v/>
      </c>
      <c r="M2851">
        <f t="shared" si="333"/>
        <v>0</v>
      </c>
      <c r="N2851">
        <f t="shared" si="339"/>
        <v>0</v>
      </c>
      <c r="O2851">
        <f t="shared" si="339"/>
        <v>0</v>
      </c>
      <c r="P2851">
        <f t="shared" si="339"/>
        <v>0</v>
      </c>
      <c r="Q2851">
        <f t="shared" si="339"/>
        <v>0</v>
      </c>
      <c r="R2851">
        <f t="shared" si="339"/>
        <v>0</v>
      </c>
      <c r="S2851">
        <f t="shared" si="339"/>
        <v>0</v>
      </c>
      <c r="T2851">
        <f t="shared" si="339"/>
        <v>0</v>
      </c>
      <c r="U2851">
        <f t="shared" si="339"/>
        <v>0</v>
      </c>
      <c r="V2851">
        <f t="shared" si="339"/>
        <v>0</v>
      </c>
      <c r="W2851">
        <f t="shared" si="339"/>
        <v>0</v>
      </c>
      <c r="X2851">
        <f t="shared" si="339"/>
        <v>0</v>
      </c>
    </row>
    <row r="2852" spans="3:24" ht="30" customHeight="1" thickTop="1" thickBot="1" x14ac:dyDescent="0.25">
      <c r="C2852" s="108"/>
      <c r="D2852" s="108"/>
      <c r="E2852" s="115"/>
      <c r="F2852" s="115"/>
      <c r="H2852" t="str">
        <f t="shared" si="334"/>
        <v/>
      </c>
      <c r="I2852" t="str">
        <f t="shared" si="335"/>
        <v/>
      </c>
      <c r="J2852" t="str">
        <f t="shared" si="336"/>
        <v/>
      </c>
      <c r="K2852" t="str">
        <f t="shared" si="337"/>
        <v/>
      </c>
      <c r="M2852">
        <f t="shared" si="333"/>
        <v>0</v>
      </c>
      <c r="N2852">
        <f t="shared" si="339"/>
        <v>0</v>
      </c>
      <c r="O2852">
        <f t="shared" si="339"/>
        <v>0</v>
      </c>
      <c r="P2852">
        <f t="shared" si="339"/>
        <v>0</v>
      </c>
      <c r="Q2852">
        <f t="shared" si="339"/>
        <v>0</v>
      </c>
      <c r="R2852">
        <f t="shared" si="339"/>
        <v>0</v>
      </c>
      <c r="S2852">
        <f t="shared" si="339"/>
        <v>0</v>
      </c>
      <c r="T2852">
        <f t="shared" si="339"/>
        <v>0</v>
      </c>
      <c r="U2852">
        <f t="shared" si="339"/>
        <v>0</v>
      </c>
      <c r="V2852">
        <f t="shared" si="339"/>
        <v>0</v>
      </c>
      <c r="W2852">
        <f t="shared" si="339"/>
        <v>0</v>
      </c>
      <c r="X2852">
        <f t="shared" si="339"/>
        <v>0</v>
      </c>
    </row>
    <row r="2853" spans="3:24" ht="30" customHeight="1" thickTop="1" thickBot="1" x14ac:dyDescent="0.25">
      <c r="C2853" s="108"/>
      <c r="D2853" s="108"/>
      <c r="E2853" s="115"/>
      <c r="F2853" s="115"/>
      <c r="H2853" t="str">
        <f t="shared" si="334"/>
        <v/>
      </c>
      <c r="I2853" t="str">
        <f t="shared" si="335"/>
        <v/>
      </c>
      <c r="J2853" t="str">
        <f t="shared" si="336"/>
        <v/>
      </c>
      <c r="K2853" t="str">
        <f t="shared" si="337"/>
        <v/>
      </c>
      <c r="M2853">
        <f t="shared" si="333"/>
        <v>0</v>
      </c>
      <c r="N2853">
        <f t="shared" si="339"/>
        <v>0</v>
      </c>
      <c r="O2853">
        <f t="shared" si="339"/>
        <v>0</v>
      </c>
      <c r="P2853">
        <f t="shared" si="339"/>
        <v>0</v>
      </c>
      <c r="Q2853">
        <f t="shared" si="339"/>
        <v>0</v>
      </c>
      <c r="R2853">
        <f t="shared" si="339"/>
        <v>0</v>
      </c>
      <c r="S2853">
        <f t="shared" si="339"/>
        <v>0</v>
      </c>
      <c r="T2853">
        <f t="shared" si="339"/>
        <v>0</v>
      </c>
      <c r="U2853">
        <f t="shared" si="339"/>
        <v>0</v>
      </c>
      <c r="V2853">
        <f t="shared" si="339"/>
        <v>0</v>
      </c>
      <c r="W2853">
        <f t="shared" si="339"/>
        <v>0</v>
      </c>
      <c r="X2853">
        <f t="shared" si="339"/>
        <v>0</v>
      </c>
    </row>
    <row r="2854" spans="3:24" ht="30" customHeight="1" thickTop="1" thickBot="1" x14ac:dyDescent="0.25">
      <c r="C2854" s="108"/>
      <c r="D2854" s="108"/>
      <c r="E2854" s="115"/>
      <c r="F2854" s="115"/>
      <c r="H2854" t="str">
        <f t="shared" si="334"/>
        <v/>
      </c>
      <c r="I2854" t="str">
        <f t="shared" si="335"/>
        <v/>
      </c>
      <c r="J2854" t="str">
        <f t="shared" si="336"/>
        <v/>
      </c>
      <c r="K2854" t="str">
        <f t="shared" si="337"/>
        <v/>
      </c>
      <c r="M2854">
        <f t="shared" si="333"/>
        <v>0</v>
      </c>
      <c r="N2854">
        <f t="shared" si="339"/>
        <v>0</v>
      </c>
      <c r="O2854">
        <f t="shared" si="339"/>
        <v>0</v>
      </c>
      <c r="P2854">
        <f t="shared" si="339"/>
        <v>0</v>
      </c>
      <c r="Q2854">
        <f t="shared" si="339"/>
        <v>0</v>
      </c>
      <c r="R2854">
        <f t="shared" si="339"/>
        <v>0</v>
      </c>
      <c r="S2854">
        <f t="shared" si="339"/>
        <v>0</v>
      </c>
      <c r="T2854">
        <f t="shared" si="339"/>
        <v>0</v>
      </c>
      <c r="U2854">
        <f t="shared" si="339"/>
        <v>0</v>
      </c>
      <c r="V2854">
        <f t="shared" si="339"/>
        <v>0</v>
      </c>
      <c r="W2854">
        <f t="shared" si="339"/>
        <v>0</v>
      </c>
      <c r="X2854">
        <f t="shared" si="339"/>
        <v>0</v>
      </c>
    </row>
    <row r="2855" spans="3:24" ht="30" customHeight="1" thickTop="1" thickBot="1" x14ac:dyDescent="0.25">
      <c r="C2855" s="108"/>
      <c r="D2855" s="108"/>
      <c r="E2855" s="115"/>
      <c r="F2855" s="115"/>
      <c r="H2855" t="str">
        <f t="shared" si="334"/>
        <v/>
      </c>
      <c r="I2855" t="str">
        <f t="shared" si="335"/>
        <v/>
      </c>
      <c r="J2855" t="str">
        <f t="shared" si="336"/>
        <v/>
      </c>
      <c r="K2855" t="str">
        <f t="shared" si="337"/>
        <v/>
      </c>
      <c r="M2855">
        <f t="shared" si="333"/>
        <v>0</v>
      </c>
      <c r="N2855">
        <f t="shared" si="339"/>
        <v>0</v>
      </c>
      <c r="O2855">
        <f t="shared" si="339"/>
        <v>0</v>
      </c>
      <c r="P2855">
        <f t="shared" si="339"/>
        <v>0</v>
      </c>
      <c r="Q2855">
        <f t="shared" si="339"/>
        <v>0</v>
      </c>
      <c r="R2855">
        <f t="shared" si="339"/>
        <v>0</v>
      </c>
      <c r="S2855">
        <f t="shared" si="339"/>
        <v>0</v>
      </c>
      <c r="T2855">
        <f t="shared" si="339"/>
        <v>0</v>
      </c>
      <c r="U2855">
        <f t="shared" si="339"/>
        <v>0</v>
      </c>
      <c r="V2855">
        <f t="shared" si="339"/>
        <v>0</v>
      </c>
      <c r="W2855">
        <f t="shared" si="339"/>
        <v>0</v>
      </c>
      <c r="X2855">
        <f t="shared" si="339"/>
        <v>0</v>
      </c>
    </row>
    <row r="2856" spans="3:24" ht="30" customHeight="1" thickTop="1" thickBot="1" x14ac:dyDescent="0.25">
      <c r="C2856" s="108"/>
      <c r="D2856" s="108"/>
      <c r="E2856" s="115"/>
      <c r="F2856" s="115"/>
      <c r="H2856" t="str">
        <f t="shared" si="334"/>
        <v/>
      </c>
      <c r="I2856" t="str">
        <f t="shared" si="335"/>
        <v/>
      </c>
      <c r="J2856" t="str">
        <f t="shared" si="336"/>
        <v/>
      </c>
      <c r="K2856" t="str">
        <f t="shared" si="337"/>
        <v/>
      </c>
      <c r="M2856">
        <f t="shared" si="333"/>
        <v>0</v>
      </c>
      <c r="N2856">
        <f t="shared" si="339"/>
        <v>0</v>
      </c>
      <c r="O2856">
        <f t="shared" si="339"/>
        <v>0</v>
      </c>
      <c r="P2856">
        <f t="shared" si="339"/>
        <v>0</v>
      </c>
      <c r="Q2856">
        <f t="shared" si="339"/>
        <v>0</v>
      </c>
      <c r="R2856">
        <f t="shared" si="339"/>
        <v>0</v>
      </c>
      <c r="S2856">
        <f t="shared" si="339"/>
        <v>0</v>
      </c>
      <c r="T2856">
        <f t="shared" si="339"/>
        <v>0</v>
      </c>
      <c r="U2856">
        <f t="shared" si="339"/>
        <v>0</v>
      </c>
      <c r="V2856">
        <f t="shared" si="339"/>
        <v>0</v>
      </c>
      <c r="W2856">
        <f t="shared" si="339"/>
        <v>0</v>
      </c>
      <c r="X2856">
        <f t="shared" si="339"/>
        <v>0</v>
      </c>
    </row>
    <row r="2857" spans="3:24" ht="30" customHeight="1" thickTop="1" thickBot="1" x14ac:dyDescent="0.25">
      <c r="C2857" s="108"/>
      <c r="D2857" s="108"/>
      <c r="E2857" s="115"/>
      <c r="F2857" s="115"/>
      <c r="H2857" t="str">
        <f t="shared" si="334"/>
        <v/>
      </c>
      <c r="I2857" t="str">
        <f t="shared" si="335"/>
        <v/>
      </c>
      <c r="J2857" t="str">
        <f t="shared" si="336"/>
        <v/>
      </c>
      <c r="K2857" t="str">
        <f t="shared" si="337"/>
        <v/>
      </c>
      <c r="M2857">
        <f t="shared" si="333"/>
        <v>0</v>
      </c>
      <c r="N2857">
        <f t="shared" si="339"/>
        <v>0</v>
      </c>
      <c r="O2857">
        <f t="shared" si="339"/>
        <v>0</v>
      </c>
      <c r="P2857">
        <f t="shared" si="339"/>
        <v>0</v>
      </c>
      <c r="Q2857">
        <f t="shared" si="339"/>
        <v>0</v>
      </c>
      <c r="R2857">
        <f t="shared" si="339"/>
        <v>0</v>
      </c>
      <c r="S2857">
        <f t="shared" si="339"/>
        <v>0</v>
      </c>
      <c r="T2857">
        <f t="shared" si="339"/>
        <v>0</v>
      </c>
      <c r="U2857">
        <f t="shared" si="339"/>
        <v>0</v>
      </c>
      <c r="V2857">
        <f t="shared" si="339"/>
        <v>0</v>
      </c>
      <c r="W2857">
        <f t="shared" si="339"/>
        <v>0</v>
      </c>
      <c r="X2857">
        <f t="shared" si="339"/>
        <v>0</v>
      </c>
    </row>
    <row r="2858" spans="3:24" ht="30" customHeight="1" thickTop="1" thickBot="1" x14ac:dyDescent="0.25">
      <c r="C2858" s="108"/>
      <c r="D2858" s="108"/>
      <c r="E2858" s="115"/>
      <c r="F2858" s="115"/>
      <c r="H2858" t="str">
        <f t="shared" si="334"/>
        <v/>
      </c>
      <c r="I2858" t="str">
        <f t="shared" si="335"/>
        <v/>
      </c>
      <c r="J2858" t="str">
        <f t="shared" si="336"/>
        <v/>
      </c>
      <c r="K2858" t="str">
        <f t="shared" si="337"/>
        <v/>
      </c>
      <c r="M2858">
        <f t="shared" si="333"/>
        <v>0</v>
      </c>
      <c r="N2858">
        <f t="shared" si="339"/>
        <v>0</v>
      </c>
      <c r="O2858">
        <f t="shared" si="339"/>
        <v>0</v>
      </c>
      <c r="P2858">
        <f t="shared" si="339"/>
        <v>0</v>
      </c>
      <c r="Q2858">
        <f t="shared" si="339"/>
        <v>0</v>
      </c>
      <c r="R2858">
        <f t="shared" si="339"/>
        <v>0</v>
      </c>
      <c r="S2858">
        <f t="shared" si="339"/>
        <v>0</v>
      </c>
      <c r="T2858">
        <f t="shared" si="339"/>
        <v>0</v>
      </c>
      <c r="U2858">
        <f t="shared" si="339"/>
        <v>0</v>
      </c>
      <c r="V2858">
        <f t="shared" si="339"/>
        <v>0</v>
      </c>
      <c r="W2858">
        <f t="shared" si="339"/>
        <v>0</v>
      </c>
      <c r="X2858">
        <f t="shared" si="339"/>
        <v>0</v>
      </c>
    </row>
    <row r="2859" spans="3:24" ht="30" customHeight="1" thickTop="1" thickBot="1" x14ac:dyDescent="0.25">
      <c r="C2859" s="108"/>
      <c r="D2859" s="108"/>
      <c r="E2859" s="115"/>
      <c r="F2859" s="115"/>
      <c r="H2859" t="str">
        <f t="shared" si="334"/>
        <v/>
      </c>
      <c r="I2859" t="str">
        <f t="shared" si="335"/>
        <v/>
      </c>
      <c r="J2859" t="str">
        <f t="shared" si="336"/>
        <v/>
      </c>
      <c r="K2859" t="str">
        <f t="shared" si="337"/>
        <v/>
      </c>
      <c r="M2859">
        <f t="shared" si="333"/>
        <v>0</v>
      </c>
      <c r="N2859">
        <f t="shared" si="339"/>
        <v>0</v>
      </c>
      <c r="O2859">
        <f t="shared" si="339"/>
        <v>0</v>
      </c>
      <c r="P2859">
        <f t="shared" si="339"/>
        <v>0</v>
      </c>
      <c r="Q2859">
        <f t="shared" si="339"/>
        <v>0</v>
      </c>
      <c r="R2859">
        <f t="shared" si="339"/>
        <v>0</v>
      </c>
      <c r="S2859">
        <f t="shared" si="339"/>
        <v>0</v>
      </c>
      <c r="T2859">
        <f t="shared" si="339"/>
        <v>0</v>
      </c>
      <c r="U2859">
        <f t="shared" si="339"/>
        <v>0</v>
      </c>
      <c r="V2859">
        <f t="shared" si="339"/>
        <v>0</v>
      </c>
      <c r="W2859">
        <f t="shared" si="339"/>
        <v>0</v>
      </c>
      <c r="X2859">
        <f t="shared" si="339"/>
        <v>0</v>
      </c>
    </row>
    <row r="2860" spans="3:24" ht="30" customHeight="1" thickTop="1" thickBot="1" x14ac:dyDescent="0.25">
      <c r="C2860" s="108"/>
      <c r="D2860" s="108"/>
      <c r="E2860" s="115"/>
      <c r="F2860" s="115"/>
      <c r="H2860" t="str">
        <f t="shared" si="334"/>
        <v/>
      </c>
      <c r="I2860" t="str">
        <f t="shared" si="335"/>
        <v/>
      </c>
      <c r="J2860" t="str">
        <f t="shared" si="336"/>
        <v/>
      </c>
      <c r="K2860" t="str">
        <f t="shared" si="337"/>
        <v/>
      </c>
      <c r="M2860">
        <f t="shared" si="333"/>
        <v>0</v>
      </c>
      <c r="N2860">
        <f t="shared" si="339"/>
        <v>0</v>
      </c>
      <c r="O2860">
        <f t="shared" si="339"/>
        <v>0</v>
      </c>
      <c r="P2860">
        <f t="shared" si="339"/>
        <v>0</v>
      </c>
      <c r="Q2860">
        <f t="shared" si="339"/>
        <v>0</v>
      </c>
      <c r="R2860">
        <f t="shared" si="339"/>
        <v>0</v>
      </c>
      <c r="S2860">
        <f t="shared" si="339"/>
        <v>0</v>
      </c>
      <c r="T2860">
        <f t="shared" si="339"/>
        <v>0</v>
      </c>
      <c r="U2860">
        <f t="shared" si="339"/>
        <v>0</v>
      </c>
      <c r="V2860">
        <f t="shared" si="339"/>
        <v>0</v>
      </c>
      <c r="W2860">
        <f t="shared" si="339"/>
        <v>0</v>
      </c>
      <c r="X2860">
        <f t="shared" si="339"/>
        <v>0</v>
      </c>
    </row>
    <row r="2861" spans="3:24" ht="30" customHeight="1" thickTop="1" thickBot="1" x14ac:dyDescent="0.25">
      <c r="C2861" s="108"/>
      <c r="D2861" s="108"/>
      <c r="E2861" s="115"/>
      <c r="F2861" s="115"/>
      <c r="H2861" t="str">
        <f t="shared" si="334"/>
        <v/>
      </c>
      <c r="I2861" t="str">
        <f t="shared" si="335"/>
        <v/>
      </c>
      <c r="J2861" t="str">
        <f t="shared" si="336"/>
        <v/>
      </c>
      <c r="K2861" t="str">
        <f t="shared" si="337"/>
        <v/>
      </c>
      <c r="M2861">
        <f t="shared" si="333"/>
        <v>0</v>
      </c>
      <c r="N2861">
        <f t="shared" si="339"/>
        <v>0</v>
      </c>
      <c r="O2861">
        <f t="shared" si="339"/>
        <v>0</v>
      </c>
      <c r="P2861">
        <f t="shared" si="339"/>
        <v>0</v>
      </c>
      <c r="Q2861">
        <f t="shared" si="339"/>
        <v>0</v>
      </c>
      <c r="R2861">
        <f t="shared" si="339"/>
        <v>0</v>
      </c>
      <c r="S2861">
        <f t="shared" si="339"/>
        <v>0</v>
      </c>
      <c r="T2861">
        <f t="shared" si="339"/>
        <v>0</v>
      </c>
      <c r="U2861">
        <f t="shared" si="339"/>
        <v>0</v>
      </c>
      <c r="V2861">
        <f t="shared" si="339"/>
        <v>0</v>
      </c>
      <c r="W2861">
        <f t="shared" si="339"/>
        <v>0</v>
      </c>
      <c r="X2861">
        <f t="shared" si="339"/>
        <v>0</v>
      </c>
    </row>
    <row r="2862" spans="3:24" ht="30" customHeight="1" thickTop="1" thickBot="1" x14ac:dyDescent="0.25">
      <c r="C2862" s="108"/>
      <c r="D2862" s="108"/>
      <c r="E2862" s="115"/>
      <c r="F2862" s="115"/>
      <c r="H2862" t="str">
        <f t="shared" si="334"/>
        <v/>
      </c>
      <c r="I2862" t="str">
        <f t="shared" si="335"/>
        <v/>
      </c>
      <c r="J2862" t="str">
        <f t="shared" si="336"/>
        <v/>
      </c>
      <c r="K2862" t="str">
        <f t="shared" si="337"/>
        <v/>
      </c>
      <c r="M2862">
        <f t="shared" si="333"/>
        <v>0</v>
      </c>
      <c r="N2862">
        <f t="shared" si="339"/>
        <v>0</v>
      </c>
      <c r="O2862">
        <f t="shared" si="339"/>
        <v>0</v>
      </c>
      <c r="P2862">
        <f t="shared" si="339"/>
        <v>0</v>
      </c>
      <c r="Q2862">
        <f t="shared" si="339"/>
        <v>0</v>
      </c>
      <c r="R2862">
        <f t="shared" si="339"/>
        <v>0</v>
      </c>
      <c r="S2862">
        <f t="shared" si="339"/>
        <v>0</v>
      </c>
      <c r="T2862">
        <f t="shared" si="339"/>
        <v>0</v>
      </c>
      <c r="U2862">
        <f t="shared" si="339"/>
        <v>0</v>
      </c>
      <c r="V2862">
        <f t="shared" si="339"/>
        <v>0</v>
      </c>
      <c r="W2862">
        <f t="shared" si="339"/>
        <v>0</v>
      </c>
      <c r="X2862">
        <f t="shared" si="339"/>
        <v>0</v>
      </c>
    </row>
    <row r="2863" spans="3:24" ht="30" customHeight="1" thickTop="1" thickBot="1" x14ac:dyDescent="0.25">
      <c r="C2863" s="108"/>
      <c r="D2863" s="108"/>
      <c r="E2863" s="115"/>
      <c r="F2863" s="115"/>
      <c r="H2863" t="str">
        <f t="shared" si="334"/>
        <v/>
      </c>
      <c r="I2863" t="str">
        <f t="shared" si="335"/>
        <v/>
      </c>
      <c r="J2863" t="str">
        <f t="shared" si="336"/>
        <v/>
      </c>
      <c r="K2863" t="str">
        <f t="shared" si="337"/>
        <v/>
      </c>
      <c r="M2863">
        <f t="shared" si="333"/>
        <v>0</v>
      </c>
      <c r="N2863">
        <f t="shared" si="339"/>
        <v>0</v>
      </c>
      <c r="O2863">
        <f t="shared" si="339"/>
        <v>0</v>
      </c>
      <c r="P2863">
        <f t="shared" si="339"/>
        <v>0</v>
      </c>
      <c r="Q2863">
        <f t="shared" si="339"/>
        <v>0</v>
      </c>
      <c r="R2863">
        <f t="shared" si="339"/>
        <v>0</v>
      </c>
      <c r="S2863">
        <f t="shared" si="339"/>
        <v>0</v>
      </c>
      <c r="T2863">
        <f t="shared" si="339"/>
        <v>0</v>
      </c>
      <c r="U2863">
        <f t="shared" si="339"/>
        <v>0</v>
      </c>
      <c r="V2863">
        <f t="shared" si="339"/>
        <v>0</v>
      </c>
      <c r="W2863">
        <f t="shared" si="339"/>
        <v>0</v>
      </c>
      <c r="X2863">
        <f t="shared" si="339"/>
        <v>0</v>
      </c>
    </row>
    <row r="2864" spans="3:24" ht="30" customHeight="1" thickTop="1" thickBot="1" x14ac:dyDescent="0.25">
      <c r="C2864" s="108"/>
      <c r="D2864" s="108"/>
      <c r="E2864" s="115"/>
      <c r="F2864" s="115"/>
      <c r="H2864" t="str">
        <f t="shared" si="334"/>
        <v/>
      </c>
      <c r="I2864" t="str">
        <f t="shared" si="335"/>
        <v/>
      </c>
      <c r="J2864" t="str">
        <f t="shared" si="336"/>
        <v/>
      </c>
      <c r="K2864" t="str">
        <f t="shared" si="337"/>
        <v/>
      </c>
      <c r="M2864">
        <f t="shared" si="333"/>
        <v>0</v>
      </c>
      <c r="N2864">
        <f t="shared" si="339"/>
        <v>0</v>
      </c>
      <c r="O2864">
        <f t="shared" si="339"/>
        <v>0</v>
      </c>
      <c r="P2864">
        <f t="shared" si="339"/>
        <v>0</v>
      </c>
      <c r="Q2864">
        <f t="shared" si="339"/>
        <v>0</v>
      </c>
      <c r="R2864">
        <f t="shared" si="339"/>
        <v>0</v>
      </c>
      <c r="S2864">
        <f t="shared" si="339"/>
        <v>0</v>
      </c>
      <c r="T2864">
        <f t="shared" si="339"/>
        <v>0</v>
      </c>
      <c r="U2864">
        <f t="shared" si="339"/>
        <v>0</v>
      </c>
      <c r="V2864">
        <f t="shared" si="339"/>
        <v>0</v>
      </c>
      <c r="W2864">
        <f t="shared" si="339"/>
        <v>0</v>
      </c>
      <c r="X2864">
        <f t="shared" si="339"/>
        <v>0</v>
      </c>
    </row>
    <row r="2865" spans="3:24" ht="30" customHeight="1" thickTop="1" thickBot="1" x14ac:dyDescent="0.25">
      <c r="C2865" s="108"/>
      <c r="D2865" s="108"/>
      <c r="E2865" s="115"/>
      <c r="F2865" s="115"/>
      <c r="H2865" t="str">
        <f t="shared" si="334"/>
        <v/>
      </c>
      <c r="I2865" t="str">
        <f t="shared" si="335"/>
        <v/>
      </c>
      <c r="J2865" t="str">
        <f t="shared" si="336"/>
        <v/>
      </c>
      <c r="K2865" t="str">
        <f t="shared" si="337"/>
        <v/>
      </c>
      <c r="M2865">
        <f t="shared" si="333"/>
        <v>0</v>
      </c>
      <c r="N2865">
        <f t="shared" si="339"/>
        <v>0</v>
      </c>
      <c r="O2865">
        <f t="shared" si="339"/>
        <v>0</v>
      </c>
      <c r="P2865">
        <f t="shared" si="339"/>
        <v>0</v>
      </c>
      <c r="Q2865">
        <f t="shared" si="339"/>
        <v>0</v>
      </c>
      <c r="R2865">
        <f t="shared" si="339"/>
        <v>0</v>
      </c>
      <c r="S2865">
        <f t="shared" si="339"/>
        <v>0</v>
      </c>
      <c r="T2865">
        <f t="shared" si="339"/>
        <v>0</v>
      </c>
      <c r="U2865">
        <f t="shared" si="339"/>
        <v>0</v>
      </c>
      <c r="V2865">
        <f t="shared" si="339"/>
        <v>0</v>
      </c>
      <c r="W2865">
        <f t="shared" si="339"/>
        <v>0</v>
      </c>
      <c r="X2865">
        <f t="shared" si="339"/>
        <v>0</v>
      </c>
    </row>
    <row r="2866" spans="3:24" ht="30" customHeight="1" thickTop="1" thickBot="1" x14ac:dyDescent="0.25">
      <c r="C2866" s="108"/>
      <c r="D2866" s="108"/>
      <c r="E2866" s="115"/>
      <c r="F2866" s="115"/>
      <c r="H2866" t="str">
        <f t="shared" si="334"/>
        <v/>
      </c>
      <c r="I2866" t="str">
        <f t="shared" si="335"/>
        <v/>
      </c>
      <c r="J2866" t="str">
        <f t="shared" si="336"/>
        <v/>
      </c>
      <c r="K2866" t="str">
        <f t="shared" si="337"/>
        <v/>
      </c>
      <c r="M2866">
        <f t="shared" si="333"/>
        <v>0</v>
      </c>
      <c r="N2866">
        <f t="shared" si="339"/>
        <v>0</v>
      </c>
      <c r="O2866">
        <f t="shared" si="339"/>
        <v>0</v>
      </c>
      <c r="P2866">
        <f t="shared" si="339"/>
        <v>0</v>
      </c>
      <c r="Q2866">
        <f t="shared" si="339"/>
        <v>0</v>
      </c>
      <c r="R2866">
        <f t="shared" si="339"/>
        <v>0</v>
      </c>
      <c r="S2866">
        <f t="shared" si="339"/>
        <v>0</v>
      </c>
      <c r="T2866">
        <f t="shared" si="339"/>
        <v>0</v>
      </c>
      <c r="U2866">
        <f t="shared" si="339"/>
        <v>0</v>
      </c>
      <c r="V2866">
        <f t="shared" si="339"/>
        <v>0</v>
      </c>
      <c r="W2866">
        <f t="shared" si="339"/>
        <v>0</v>
      </c>
      <c r="X2866">
        <f t="shared" si="339"/>
        <v>0</v>
      </c>
    </row>
    <row r="2867" spans="3:24" ht="30" customHeight="1" thickTop="1" thickBot="1" x14ac:dyDescent="0.25">
      <c r="C2867" s="108"/>
      <c r="D2867" s="108"/>
      <c r="E2867" s="115"/>
      <c r="F2867" s="115"/>
      <c r="H2867" t="str">
        <f t="shared" si="334"/>
        <v/>
      </c>
      <c r="I2867" t="str">
        <f t="shared" si="335"/>
        <v/>
      </c>
      <c r="J2867" t="str">
        <f t="shared" si="336"/>
        <v/>
      </c>
      <c r="K2867" t="str">
        <f t="shared" si="337"/>
        <v/>
      </c>
      <c r="M2867">
        <f t="shared" si="333"/>
        <v>0</v>
      </c>
      <c r="N2867">
        <f t="shared" si="339"/>
        <v>0</v>
      </c>
      <c r="O2867">
        <f t="shared" si="339"/>
        <v>0</v>
      </c>
      <c r="P2867">
        <f t="shared" si="339"/>
        <v>0</v>
      </c>
      <c r="Q2867">
        <f t="shared" si="339"/>
        <v>0</v>
      </c>
      <c r="R2867">
        <f t="shared" si="339"/>
        <v>0</v>
      </c>
      <c r="S2867">
        <f t="shared" si="339"/>
        <v>0</v>
      </c>
      <c r="T2867">
        <f t="shared" si="339"/>
        <v>0</v>
      </c>
      <c r="U2867">
        <f t="shared" si="339"/>
        <v>0</v>
      </c>
      <c r="V2867">
        <f t="shared" si="339"/>
        <v>0</v>
      </c>
      <c r="W2867">
        <f t="shared" si="339"/>
        <v>0</v>
      </c>
      <c r="X2867">
        <f t="shared" si="339"/>
        <v>0</v>
      </c>
    </row>
    <row r="2868" spans="3:24" ht="30" customHeight="1" thickTop="1" thickBot="1" x14ac:dyDescent="0.25">
      <c r="C2868" s="108"/>
      <c r="D2868" s="108"/>
      <c r="E2868" s="115"/>
      <c r="F2868" s="115"/>
      <c r="H2868" t="str">
        <f t="shared" si="334"/>
        <v/>
      </c>
      <c r="I2868" t="str">
        <f t="shared" si="335"/>
        <v/>
      </c>
      <c r="J2868" t="str">
        <f t="shared" si="336"/>
        <v/>
      </c>
      <c r="K2868" t="str">
        <f t="shared" si="337"/>
        <v/>
      </c>
      <c r="M2868">
        <f t="shared" si="333"/>
        <v>0</v>
      </c>
      <c r="N2868">
        <f t="shared" si="339"/>
        <v>0</v>
      </c>
      <c r="O2868">
        <f t="shared" si="339"/>
        <v>0</v>
      </c>
      <c r="P2868">
        <f t="shared" si="339"/>
        <v>0</v>
      </c>
      <c r="Q2868">
        <f t="shared" si="339"/>
        <v>0</v>
      </c>
      <c r="R2868">
        <f t="shared" si="339"/>
        <v>0</v>
      </c>
      <c r="S2868">
        <f t="shared" si="339"/>
        <v>0</v>
      </c>
      <c r="T2868">
        <f t="shared" si="339"/>
        <v>0</v>
      </c>
      <c r="U2868">
        <f t="shared" si="339"/>
        <v>0</v>
      </c>
      <c r="V2868">
        <f t="shared" si="339"/>
        <v>0</v>
      </c>
      <c r="W2868">
        <f t="shared" si="339"/>
        <v>0</v>
      </c>
      <c r="X2868">
        <f t="shared" si="339"/>
        <v>0</v>
      </c>
    </row>
    <row r="2869" spans="3:24" ht="30" customHeight="1" thickTop="1" thickBot="1" x14ac:dyDescent="0.25">
      <c r="C2869" s="108"/>
      <c r="D2869" s="108"/>
      <c r="E2869" s="115"/>
      <c r="F2869" s="115"/>
      <c r="H2869" t="str">
        <f t="shared" si="334"/>
        <v/>
      </c>
      <c r="I2869" t="str">
        <f t="shared" si="335"/>
        <v/>
      </c>
      <c r="J2869" t="str">
        <f t="shared" si="336"/>
        <v/>
      </c>
      <c r="K2869" t="str">
        <f t="shared" si="337"/>
        <v/>
      </c>
      <c r="M2869">
        <f t="shared" si="333"/>
        <v>0</v>
      </c>
      <c r="N2869">
        <f t="shared" si="339"/>
        <v>0</v>
      </c>
      <c r="O2869">
        <f t="shared" si="339"/>
        <v>0</v>
      </c>
      <c r="P2869">
        <f t="shared" si="339"/>
        <v>0</v>
      </c>
      <c r="Q2869">
        <f t="shared" si="339"/>
        <v>0</v>
      </c>
      <c r="R2869">
        <f t="shared" si="339"/>
        <v>0</v>
      </c>
      <c r="S2869">
        <f t="shared" si="339"/>
        <v>0</v>
      </c>
      <c r="T2869">
        <f t="shared" si="339"/>
        <v>0</v>
      </c>
      <c r="U2869">
        <f t="shared" si="339"/>
        <v>0</v>
      </c>
      <c r="V2869">
        <f t="shared" si="339"/>
        <v>0</v>
      </c>
      <c r="W2869">
        <f t="shared" si="339"/>
        <v>0</v>
      </c>
      <c r="X2869">
        <f t="shared" si="339"/>
        <v>0</v>
      </c>
    </row>
    <row r="2870" spans="3:24" ht="30" customHeight="1" thickTop="1" thickBot="1" x14ac:dyDescent="0.25">
      <c r="C2870" s="108"/>
      <c r="D2870" s="108"/>
      <c r="E2870" s="115"/>
      <c r="F2870" s="115"/>
      <c r="H2870" t="str">
        <f t="shared" si="334"/>
        <v/>
      </c>
      <c r="I2870" t="str">
        <f t="shared" si="335"/>
        <v/>
      </c>
      <c r="J2870" t="str">
        <f t="shared" si="336"/>
        <v/>
      </c>
      <c r="K2870" t="str">
        <f t="shared" si="337"/>
        <v/>
      </c>
      <c r="M2870">
        <f t="shared" si="333"/>
        <v>0</v>
      </c>
      <c r="N2870">
        <f t="shared" si="339"/>
        <v>0</v>
      </c>
      <c r="O2870">
        <f t="shared" si="339"/>
        <v>0</v>
      </c>
      <c r="P2870">
        <f t="shared" si="339"/>
        <v>0</v>
      </c>
      <c r="Q2870">
        <f t="shared" si="339"/>
        <v>0</v>
      </c>
      <c r="R2870">
        <f t="shared" si="339"/>
        <v>0</v>
      </c>
      <c r="S2870">
        <f t="shared" si="339"/>
        <v>0</v>
      </c>
      <c r="T2870">
        <f t="shared" si="339"/>
        <v>0</v>
      </c>
      <c r="U2870">
        <f t="shared" si="339"/>
        <v>0</v>
      </c>
      <c r="V2870">
        <f t="shared" si="339"/>
        <v>0</v>
      </c>
      <c r="W2870">
        <f t="shared" si="339"/>
        <v>0</v>
      </c>
      <c r="X2870">
        <f t="shared" si="339"/>
        <v>0</v>
      </c>
    </row>
    <row r="2871" spans="3:24" ht="30" customHeight="1" thickTop="1" thickBot="1" x14ac:dyDescent="0.25">
      <c r="C2871" s="108"/>
      <c r="D2871" s="108"/>
      <c r="E2871" s="115"/>
      <c r="F2871" s="115"/>
      <c r="H2871" t="str">
        <f t="shared" si="334"/>
        <v/>
      </c>
      <c r="I2871" t="str">
        <f t="shared" si="335"/>
        <v/>
      </c>
      <c r="J2871" t="str">
        <f t="shared" si="336"/>
        <v/>
      </c>
      <c r="K2871" t="str">
        <f t="shared" si="337"/>
        <v/>
      </c>
      <c r="M2871">
        <f t="shared" si="333"/>
        <v>0</v>
      </c>
      <c r="N2871">
        <f t="shared" si="339"/>
        <v>0</v>
      </c>
      <c r="O2871">
        <f t="shared" si="339"/>
        <v>0</v>
      </c>
      <c r="P2871">
        <f t="shared" si="339"/>
        <v>0</v>
      </c>
      <c r="Q2871">
        <f t="shared" si="339"/>
        <v>0</v>
      </c>
      <c r="R2871">
        <f t="shared" si="339"/>
        <v>0</v>
      </c>
      <c r="S2871">
        <f t="shared" si="339"/>
        <v>0</v>
      </c>
      <c r="T2871">
        <f t="shared" si="339"/>
        <v>0</v>
      </c>
      <c r="U2871">
        <f t="shared" si="339"/>
        <v>0</v>
      </c>
      <c r="V2871">
        <f t="shared" si="339"/>
        <v>0</v>
      </c>
      <c r="W2871">
        <f t="shared" si="339"/>
        <v>0</v>
      </c>
      <c r="X2871">
        <f t="shared" si="339"/>
        <v>0</v>
      </c>
    </row>
    <row r="2872" spans="3:24" ht="30" customHeight="1" thickTop="1" thickBot="1" x14ac:dyDescent="0.25">
      <c r="C2872" s="108"/>
      <c r="D2872" s="108"/>
      <c r="E2872" s="115"/>
      <c r="F2872" s="115"/>
      <c r="H2872" t="str">
        <f t="shared" si="334"/>
        <v/>
      </c>
      <c r="I2872" t="str">
        <f t="shared" si="335"/>
        <v/>
      </c>
      <c r="J2872" t="str">
        <f t="shared" si="336"/>
        <v/>
      </c>
      <c r="K2872" t="str">
        <f t="shared" si="337"/>
        <v/>
      </c>
      <c r="M2872">
        <f t="shared" si="333"/>
        <v>0</v>
      </c>
      <c r="N2872">
        <f t="shared" si="339"/>
        <v>0</v>
      </c>
      <c r="O2872">
        <f t="shared" ref="N2872:X2895" si="340">IF(ISERROR(IF(AND($H2872&lt;=O$6,$J2872&gt;=O$6),1,0)),"",IF(AND($H2872&lt;=O$6,$J2872&gt;=O$6),1,0))</f>
        <v>0</v>
      </c>
      <c r="P2872">
        <f t="shared" si="340"/>
        <v>0</v>
      </c>
      <c r="Q2872">
        <f t="shared" si="340"/>
        <v>0</v>
      </c>
      <c r="R2872">
        <f t="shared" si="340"/>
        <v>0</v>
      </c>
      <c r="S2872">
        <f t="shared" si="340"/>
        <v>0</v>
      </c>
      <c r="T2872">
        <f t="shared" si="340"/>
        <v>0</v>
      </c>
      <c r="U2872">
        <f t="shared" si="340"/>
        <v>0</v>
      </c>
      <c r="V2872">
        <f t="shared" si="340"/>
        <v>0</v>
      </c>
      <c r="W2872">
        <f t="shared" si="340"/>
        <v>0</v>
      </c>
      <c r="X2872">
        <f t="shared" si="340"/>
        <v>0</v>
      </c>
    </row>
    <row r="2873" spans="3:24" ht="30" customHeight="1" thickTop="1" thickBot="1" x14ac:dyDescent="0.25">
      <c r="C2873" s="108"/>
      <c r="D2873" s="108"/>
      <c r="E2873" s="115"/>
      <c r="F2873" s="115"/>
      <c r="H2873" t="str">
        <f t="shared" si="334"/>
        <v/>
      </c>
      <c r="I2873" t="str">
        <f t="shared" si="335"/>
        <v/>
      </c>
      <c r="J2873" t="str">
        <f t="shared" si="336"/>
        <v/>
      </c>
      <c r="K2873" t="str">
        <f t="shared" si="337"/>
        <v/>
      </c>
      <c r="M2873">
        <f t="shared" si="333"/>
        <v>0</v>
      </c>
      <c r="N2873">
        <f t="shared" si="340"/>
        <v>0</v>
      </c>
      <c r="O2873">
        <f t="shared" si="340"/>
        <v>0</v>
      </c>
      <c r="P2873">
        <f t="shared" si="340"/>
        <v>0</v>
      </c>
      <c r="Q2873">
        <f t="shared" si="340"/>
        <v>0</v>
      </c>
      <c r="R2873">
        <f t="shared" si="340"/>
        <v>0</v>
      </c>
      <c r="S2873">
        <f t="shared" si="340"/>
        <v>0</v>
      </c>
      <c r="T2873">
        <f t="shared" si="340"/>
        <v>0</v>
      </c>
      <c r="U2873">
        <f t="shared" si="340"/>
        <v>0</v>
      </c>
      <c r="V2873">
        <f t="shared" si="340"/>
        <v>0</v>
      </c>
      <c r="W2873">
        <f t="shared" si="340"/>
        <v>0</v>
      </c>
      <c r="X2873">
        <f t="shared" si="340"/>
        <v>0</v>
      </c>
    </row>
    <row r="2874" spans="3:24" ht="30" customHeight="1" thickTop="1" thickBot="1" x14ac:dyDescent="0.25">
      <c r="C2874" s="108"/>
      <c r="D2874" s="108"/>
      <c r="E2874" s="115"/>
      <c r="F2874" s="115"/>
      <c r="H2874" t="str">
        <f t="shared" si="334"/>
        <v/>
      </c>
      <c r="I2874" t="str">
        <f t="shared" si="335"/>
        <v/>
      </c>
      <c r="J2874" t="str">
        <f t="shared" si="336"/>
        <v/>
      </c>
      <c r="K2874" t="str">
        <f t="shared" si="337"/>
        <v/>
      </c>
      <c r="M2874">
        <f t="shared" si="333"/>
        <v>0</v>
      </c>
      <c r="N2874">
        <f t="shared" si="340"/>
        <v>0</v>
      </c>
      <c r="O2874">
        <f t="shared" si="340"/>
        <v>0</v>
      </c>
      <c r="P2874">
        <f t="shared" si="340"/>
        <v>0</v>
      </c>
      <c r="Q2874">
        <f t="shared" si="340"/>
        <v>0</v>
      </c>
      <c r="R2874">
        <f t="shared" si="340"/>
        <v>0</v>
      </c>
      <c r="S2874">
        <f t="shared" si="340"/>
        <v>0</v>
      </c>
      <c r="T2874">
        <f t="shared" si="340"/>
        <v>0</v>
      </c>
      <c r="U2874">
        <f t="shared" si="340"/>
        <v>0</v>
      </c>
      <c r="V2874">
        <f t="shared" si="340"/>
        <v>0</v>
      </c>
      <c r="W2874">
        <f t="shared" si="340"/>
        <v>0</v>
      </c>
      <c r="X2874">
        <f t="shared" si="340"/>
        <v>0</v>
      </c>
    </row>
    <row r="2875" spans="3:24" ht="30" customHeight="1" thickTop="1" thickBot="1" x14ac:dyDescent="0.25">
      <c r="C2875" s="108"/>
      <c r="D2875" s="108"/>
      <c r="E2875" s="115"/>
      <c r="F2875" s="115"/>
      <c r="H2875" t="str">
        <f t="shared" si="334"/>
        <v/>
      </c>
      <c r="I2875" t="str">
        <f t="shared" si="335"/>
        <v/>
      </c>
      <c r="J2875" t="str">
        <f t="shared" si="336"/>
        <v/>
      </c>
      <c r="K2875" t="str">
        <f t="shared" si="337"/>
        <v/>
      </c>
      <c r="M2875">
        <f t="shared" si="333"/>
        <v>0</v>
      </c>
      <c r="N2875">
        <f t="shared" si="340"/>
        <v>0</v>
      </c>
      <c r="O2875">
        <f t="shared" si="340"/>
        <v>0</v>
      </c>
      <c r="P2875">
        <f t="shared" si="340"/>
        <v>0</v>
      </c>
      <c r="Q2875">
        <f t="shared" si="340"/>
        <v>0</v>
      </c>
      <c r="R2875">
        <f t="shared" si="340"/>
        <v>0</v>
      </c>
      <c r="S2875">
        <f t="shared" si="340"/>
        <v>0</v>
      </c>
      <c r="T2875">
        <f t="shared" si="340"/>
        <v>0</v>
      </c>
      <c r="U2875">
        <f t="shared" si="340"/>
        <v>0</v>
      </c>
      <c r="V2875">
        <f t="shared" si="340"/>
        <v>0</v>
      </c>
      <c r="W2875">
        <f t="shared" si="340"/>
        <v>0</v>
      </c>
      <c r="X2875">
        <f t="shared" si="340"/>
        <v>0</v>
      </c>
    </row>
    <row r="2876" spans="3:24" ht="30" customHeight="1" thickTop="1" thickBot="1" x14ac:dyDescent="0.25">
      <c r="C2876" s="108"/>
      <c r="D2876" s="108"/>
      <c r="E2876" s="115"/>
      <c r="F2876" s="115"/>
      <c r="H2876" t="str">
        <f t="shared" si="334"/>
        <v/>
      </c>
      <c r="I2876" t="str">
        <f t="shared" si="335"/>
        <v/>
      </c>
      <c r="J2876" t="str">
        <f t="shared" si="336"/>
        <v/>
      </c>
      <c r="K2876" t="str">
        <f t="shared" si="337"/>
        <v/>
      </c>
      <c r="M2876">
        <f t="shared" si="333"/>
        <v>0</v>
      </c>
      <c r="N2876">
        <f t="shared" si="340"/>
        <v>0</v>
      </c>
      <c r="O2876">
        <f t="shared" si="340"/>
        <v>0</v>
      </c>
      <c r="P2876">
        <f t="shared" si="340"/>
        <v>0</v>
      </c>
      <c r="Q2876">
        <f t="shared" si="340"/>
        <v>0</v>
      </c>
      <c r="R2876">
        <f t="shared" si="340"/>
        <v>0</v>
      </c>
      <c r="S2876">
        <f t="shared" si="340"/>
        <v>0</v>
      </c>
      <c r="T2876">
        <f t="shared" si="340"/>
        <v>0</v>
      </c>
      <c r="U2876">
        <f t="shared" si="340"/>
        <v>0</v>
      </c>
      <c r="V2876">
        <f t="shared" si="340"/>
        <v>0</v>
      </c>
      <c r="W2876">
        <f t="shared" si="340"/>
        <v>0</v>
      </c>
      <c r="X2876">
        <f t="shared" si="340"/>
        <v>0</v>
      </c>
    </row>
    <row r="2877" spans="3:24" ht="30" customHeight="1" thickTop="1" thickBot="1" x14ac:dyDescent="0.25">
      <c r="C2877" s="108"/>
      <c r="D2877" s="108"/>
      <c r="E2877" s="115"/>
      <c r="F2877" s="115"/>
      <c r="H2877" t="str">
        <f t="shared" si="334"/>
        <v/>
      </c>
      <c r="I2877" t="str">
        <f t="shared" si="335"/>
        <v/>
      </c>
      <c r="J2877" t="str">
        <f t="shared" si="336"/>
        <v/>
      </c>
      <c r="K2877" t="str">
        <f t="shared" si="337"/>
        <v/>
      </c>
      <c r="M2877">
        <f t="shared" si="333"/>
        <v>0</v>
      </c>
      <c r="N2877">
        <f t="shared" si="340"/>
        <v>0</v>
      </c>
      <c r="O2877">
        <f t="shared" si="340"/>
        <v>0</v>
      </c>
      <c r="P2877">
        <f t="shared" si="340"/>
        <v>0</v>
      </c>
      <c r="Q2877">
        <f t="shared" si="340"/>
        <v>0</v>
      </c>
      <c r="R2877">
        <f t="shared" si="340"/>
        <v>0</v>
      </c>
      <c r="S2877">
        <f t="shared" si="340"/>
        <v>0</v>
      </c>
      <c r="T2877">
        <f t="shared" si="340"/>
        <v>0</v>
      </c>
      <c r="U2877">
        <f t="shared" si="340"/>
        <v>0</v>
      </c>
      <c r="V2877">
        <f t="shared" si="340"/>
        <v>0</v>
      </c>
      <c r="W2877">
        <f t="shared" si="340"/>
        <v>0</v>
      </c>
      <c r="X2877">
        <f t="shared" si="340"/>
        <v>0</v>
      </c>
    </row>
    <row r="2878" spans="3:24" ht="30" customHeight="1" thickTop="1" thickBot="1" x14ac:dyDescent="0.25">
      <c r="C2878" s="108"/>
      <c r="D2878" s="108"/>
      <c r="E2878" s="115"/>
      <c r="F2878" s="115"/>
      <c r="H2878" t="str">
        <f t="shared" si="334"/>
        <v/>
      </c>
      <c r="I2878" t="str">
        <f t="shared" si="335"/>
        <v/>
      </c>
      <c r="J2878" t="str">
        <f t="shared" si="336"/>
        <v/>
      </c>
      <c r="K2878" t="str">
        <f t="shared" si="337"/>
        <v/>
      </c>
      <c r="M2878">
        <f t="shared" si="333"/>
        <v>0</v>
      </c>
      <c r="N2878">
        <f t="shared" si="340"/>
        <v>0</v>
      </c>
      <c r="O2878">
        <f t="shared" si="340"/>
        <v>0</v>
      </c>
      <c r="P2878">
        <f t="shared" si="340"/>
        <v>0</v>
      </c>
      <c r="Q2878">
        <f t="shared" si="340"/>
        <v>0</v>
      </c>
      <c r="R2878">
        <f t="shared" si="340"/>
        <v>0</v>
      </c>
      <c r="S2878">
        <f t="shared" si="340"/>
        <v>0</v>
      </c>
      <c r="T2878">
        <f t="shared" si="340"/>
        <v>0</v>
      </c>
      <c r="U2878">
        <f t="shared" si="340"/>
        <v>0</v>
      </c>
      <c r="V2878">
        <f t="shared" si="340"/>
        <v>0</v>
      </c>
      <c r="W2878">
        <f t="shared" si="340"/>
        <v>0</v>
      </c>
      <c r="X2878">
        <f t="shared" si="340"/>
        <v>0</v>
      </c>
    </row>
    <row r="2879" spans="3:24" ht="30" customHeight="1" thickTop="1" thickBot="1" x14ac:dyDescent="0.25">
      <c r="C2879" s="108"/>
      <c r="D2879" s="108"/>
      <c r="E2879" s="115"/>
      <c r="F2879" s="115"/>
      <c r="H2879" t="str">
        <f t="shared" si="334"/>
        <v/>
      </c>
      <c r="I2879" t="str">
        <f t="shared" si="335"/>
        <v/>
      </c>
      <c r="J2879" t="str">
        <f t="shared" si="336"/>
        <v/>
      </c>
      <c r="K2879" t="str">
        <f t="shared" si="337"/>
        <v/>
      </c>
      <c r="M2879">
        <f t="shared" si="333"/>
        <v>0</v>
      </c>
      <c r="N2879">
        <f t="shared" si="340"/>
        <v>0</v>
      </c>
      <c r="O2879">
        <f t="shared" si="340"/>
        <v>0</v>
      </c>
      <c r="P2879">
        <f t="shared" si="340"/>
        <v>0</v>
      </c>
      <c r="Q2879">
        <f t="shared" si="340"/>
        <v>0</v>
      </c>
      <c r="R2879">
        <f t="shared" si="340"/>
        <v>0</v>
      </c>
      <c r="S2879">
        <f t="shared" si="340"/>
        <v>0</v>
      </c>
      <c r="T2879">
        <f t="shared" si="340"/>
        <v>0</v>
      </c>
      <c r="U2879">
        <f t="shared" si="340"/>
        <v>0</v>
      </c>
      <c r="V2879">
        <f t="shared" si="340"/>
        <v>0</v>
      </c>
      <c r="W2879">
        <f t="shared" si="340"/>
        <v>0</v>
      </c>
      <c r="X2879">
        <f t="shared" si="340"/>
        <v>0</v>
      </c>
    </row>
    <row r="2880" spans="3:24" ht="30" customHeight="1" thickTop="1" thickBot="1" x14ac:dyDescent="0.25">
      <c r="C2880" s="108"/>
      <c r="D2880" s="108"/>
      <c r="E2880" s="115"/>
      <c r="F2880" s="115"/>
      <c r="H2880" t="str">
        <f t="shared" si="334"/>
        <v/>
      </c>
      <c r="I2880" t="str">
        <f t="shared" si="335"/>
        <v/>
      </c>
      <c r="J2880" t="str">
        <f t="shared" si="336"/>
        <v/>
      </c>
      <c r="K2880" t="str">
        <f t="shared" si="337"/>
        <v/>
      </c>
      <c r="M2880">
        <f t="shared" si="333"/>
        <v>0</v>
      </c>
      <c r="N2880">
        <f t="shared" si="340"/>
        <v>0</v>
      </c>
      <c r="O2880">
        <f t="shared" si="340"/>
        <v>0</v>
      </c>
      <c r="P2880">
        <f t="shared" si="340"/>
        <v>0</v>
      </c>
      <c r="Q2880">
        <f t="shared" si="340"/>
        <v>0</v>
      </c>
      <c r="R2880">
        <f t="shared" si="340"/>
        <v>0</v>
      </c>
      <c r="S2880">
        <f t="shared" si="340"/>
        <v>0</v>
      </c>
      <c r="T2880">
        <f t="shared" si="340"/>
        <v>0</v>
      </c>
      <c r="U2880">
        <f t="shared" si="340"/>
        <v>0</v>
      </c>
      <c r="V2880">
        <f t="shared" si="340"/>
        <v>0</v>
      </c>
      <c r="W2880">
        <f t="shared" si="340"/>
        <v>0</v>
      </c>
      <c r="X2880">
        <f t="shared" si="340"/>
        <v>0</v>
      </c>
    </row>
    <row r="2881" spans="3:24" ht="30" customHeight="1" thickTop="1" thickBot="1" x14ac:dyDescent="0.25">
      <c r="C2881" s="108"/>
      <c r="D2881" s="108"/>
      <c r="E2881" s="115"/>
      <c r="F2881" s="115"/>
      <c r="H2881" t="str">
        <f t="shared" si="334"/>
        <v/>
      </c>
      <c r="I2881" t="str">
        <f t="shared" si="335"/>
        <v/>
      </c>
      <c r="J2881" t="str">
        <f t="shared" si="336"/>
        <v/>
      </c>
      <c r="K2881" t="str">
        <f t="shared" si="337"/>
        <v/>
      </c>
      <c r="M2881">
        <f t="shared" si="333"/>
        <v>0</v>
      </c>
      <c r="N2881">
        <f t="shared" si="340"/>
        <v>0</v>
      </c>
      <c r="O2881">
        <f t="shared" si="340"/>
        <v>0</v>
      </c>
      <c r="P2881">
        <f t="shared" si="340"/>
        <v>0</v>
      </c>
      <c r="Q2881">
        <f t="shared" si="340"/>
        <v>0</v>
      </c>
      <c r="R2881">
        <f t="shared" si="340"/>
        <v>0</v>
      </c>
      <c r="S2881">
        <f t="shared" si="340"/>
        <v>0</v>
      </c>
      <c r="T2881">
        <f t="shared" si="340"/>
        <v>0</v>
      </c>
      <c r="U2881">
        <f t="shared" si="340"/>
        <v>0</v>
      </c>
      <c r="V2881">
        <f t="shared" si="340"/>
        <v>0</v>
      </c>
      <c r="W2881">
        <f t="shared" si="340"/>
        <v>0</v>
      </c>
      <c r="X2881">
        <f t="shared" si="340"/>
        <v>0</v>
      </c>
    </row>
    <row r="2882" spans="3:24" ht="30" customHeight="1" thickTop="1" thickBot="1" x14ac:dyDescent="0.25">
      <c r="C2882" s="108"/>
      <c r="D2882" s="108"/>
      <c r="E2882" s="115"/>
      <c r="F2882" s="115"/>
      <c r="H2882" t="str">
        <f t="shared" si="334"/>
        <v/>
      </c>
      <c r="I2882" t="str">
        <f t="shared" si="335"/>
        <v/>
      </c>
      <c r="J2882" t="str">
        <f t="shared" si="336"/>
        <v/>
      </c>
      <c r="K2882" t="str">
        <f t="shared" si="337"/>
        <v/>
      </c>
      <c r="M2882">
        <f t="shared" si="333"/>
        <v>0</v>
      </c>
      <c r="N2882">
        <f t="shared" si="340"/>
        <v>0</v>
      </c>
      <c r="O2882">
        <f t="shared" si="340"/>
        <v>0</v>
      </c>
      <c r="P2882">
        <f t="shared" si="340"/>
        <v>0</v>
      </c>
      <c r="Q2882">
        <f t="shared" si="340"/>
        <v>0</v>
      </c>
      <c r="R2882">
        <f t="shared" si="340"/>
        <v>0</v>
      </c>
      <c r="S2882">
        <f t="shared" si="340"/>
        <v>0</v>
      </c>
      <c r="T2882">
        <f t="shared" si="340"/>
        <v>0</v>
      </c>
      <c r="U2882">
        <f t="shared" si="340"/>
        <v>0</v>
      </c>
      <c r="V2882">
        <f t="shared" si="340"/>
        <v>0</v>
      </c>
      <c r="W2882">
        <f t="shared" si="340"/>
        <v>0</v>
      </c>
      <c r="X2882">
        <f t="shared" si="340"/>
        <v>0</v>
      </c>
    </row>
    <row r="2883" spans="3:24" ht="30" customHeight="1" thickTop="1" thickBot="1" x14ac:dyDescent="0.25">
      <c r="C2883" s="108"/>
      <c r="D2883" s="108"/>
      <c r="E2883" s="115"/>
      <c r="F2883" s="115"/>
      <c r="H2883" t="str">
        <f t="shared" si="334"/>
        <v/>
      </c>
      <c r="I2883" t="str">
        <f t="shared" si="335"/>
        <v/>
      </c>
      <c r="J2883" t="str">
        <f t="shared" si="336"/>
        <v/>
      </c>
      <c r="K2883" t="str">
        <f t="shared" si="337"/>
        <v/>
      </c>
      <c r="M2883">
        <f t="shared" si="333"/>
        <v>0</v>
      </c>
      <c r="N2883">
        <f t="shared" si="340"/>
        <v>0</v>
      </c>
      <c r="O2883">
        <f t="shared" si="340"/>
        <v>0</v>
      </c>
      <c r="P2883">
        <f t="shared" si="340"/>
        <v>0</v>
      </c>
      <c r="Q2883">
        <f t="shared" si="340"/>
        <v>0</v>
      </c>
      <c r="R2883">
        <f t="shared" si="340"/>
        <v>0</v>
      </c>
      <c r="S2883">
        <f t="shared" si="340"/>
        <v>0</v>
      </c>
      <c r="T2883">
        <f t="shared" si="340"/>
        <v>0</v>
      </c>
      <c r="U2883">
        <f t="shared" si="340"/>
        <v>0</v>
      </c>
      <c r="V2883">
        <f t="shared" si="340"/>
        <v>0</v>
      </c>
      <c r="W2883">
        <f t="shared" si="340"/>
        <v>0</v>
      </c>
      <c r="X2883">
        <f t="shared" si="340"/>
        <v>0</v>
      </c>
    </row>
    <row r="2884" spans="3:24" ht="30" customHeight="1" thickTop="1" thickBot="1" x14ac:dyDescent="0.25">
      <c r="C2884" s="108"/>
      <c r="D2884" s="108"/>
      <c r="E2884" s="115"/>
      <c r="F2884" s="115"/>
      <c r="H2884" t="str">
        <f t="shared" si="334"/>
        <v/>
      </c>
      <c r="I2884" t="str">
        <f t="shared" si="335"/>
        <v/>
      </c>
      <c r="J2884" t="str">
        <f t="shared" si="336"/>
        <v/>
      </c>
      <c r="K2884" t="str">
        <f t="shared" si="337"/>
        <v/>
      </c>
      <c r="M2884">
        <f t="shared" si="333"/>
        <v>0</v>
      </c>
      <c r="N2884">
        <f t="shared" si="340"/>
        <v>0</v>
      </c>
      <c r="O2884">
        <f t="shared" si="340"/>
        <v>0</v>
      </c>
      <c r="P2884">
        <f t="shared" si="340"/>
        <v>0</v>
      </c>
      <c r="Q2884">
        <f t="shared" si="340"/>
        <v>0</v>
      </c>
      <c r="R2884">
        <f t="shared" si="340"/>
        <v>0</v>
      </c>
      <c r="S2884">
        <f t="shared" si="340"/>
        <v>0</v>
      </c>
      <c r="T2884">
        <f t="shared" si="340"/>
        <v>0</v>
      </c>
      <c r="U2884">
        <f t="shared" si="340"/>
        <v>0</v>
      </c>
      <c r="V2884">
        <f t="shared" si="340"/>
        <v>0</v>
      </c>
      <c r="W2884">
        <f t="shared" si="340"/>
        <v>0</v>
      </c>
      <c r="X2884">
        <f t="shared" si="340"/>
        <v>0</v>
      </c>
    </row>
    <row r="2885" spans="3:24" ht="30" customHeight="1" thickTop="1" thickBot="1" x14ac:dyDescent="0.25">
      <c r="C2885" s="108"/>
      <c r="D2885" s="108"/>
      <c r="E2885" s="115"/>
      <c r="F2885" s="115"/>
      <c r="H2885" t="str">
        <f t="shared" si="334"/>
        <v/>
      </c>
      <c r="I2885" t="str">
        <f t="shared" si="335"/>
        <v/>
      </c>
      <c r="J2885" t="str">
        <f t="shared" si="336"/>
        <v/>
      </c>
      <c r="K2885" t="str">
        <f t="shared" si="337"/>
        <v/>
      </c>
      <c r="M2885">
        <f t="shared" ref="M2885:M2948" si="341">IF(ISERROR(IF(AND($H2885&lt;=M$6,$J2885&gt;=M$6),1,0)),"",IF(AND($H2885&lt;=M$6,$J2885&gt;=M$6),1,0))</f>
        <v>0</v>
      </c>
      <c r="N2885">
        <f t="shared" si="340"/>
        <v>0</v>
      </c>
      <c r="O2885">
        <f t="shared" si="340"/>
        <v>0</v>
      </c>
      <c r="P2885">
        <f t="shared" si="340"/>
        <v>0</v>
      </c>
      <c r="Q2885">
        <f t="shared" si="340"/>
        <v>0</v>
      </c>
      <c r="R2885">
        <f t="shared" si="340"/>
        <v>0</v>
      </c>
      <c r="S2885">
        <f t="shared" si="340"/>
        <v>0</v>
      </c>
      <c r="T2885">
        <f t="shared" si="340"/>
        <v>0</v>
      </c>
      <c r="U2885">
        <f t="shared" si="340"/>
        <v>0</v>
      </c>
      <c r="V2885">
        <f t="shared" si="340"/>
        <v>0</v>
      </c>
      <c r="W2885">
        <f t="shared" si="340"/>
        <v>0</v>
      </c>
      <c r="X2885">
        <f t="shared" si="340"/>
        <v>0</v>
      </c>
    </row>
    <row r="2886" spans="3:24" ht="30" customHeight="1" thickTop="1" thickBot="1" x14ac:dyDescent="0.25">
      <c r="C2886" s="108"/>
      <c r="D2886" s="108"/>
      <c r="E2886" s="115"/>
      <c r="F2886" s="115"/>
      <c r="H2886" t="str">
        <f t="shared" si="334"/>
        <v/>
      </c>
      <c r="I2886" t="str">
        <f t="shared" si="335"/>
        <v/>
      </c>
      <c r="J2886" t="str">
        <f t="shared" si="336"/>
        <v/>
      </c>
      <c r="K2886" t="str">
        <f t="shared" si="337"/>
        <v/>
      </c>
      <c r="M2886">
        <f t="shared" si="341"/>
        <v>0</v>
      </c>
      <c r="N2886">
        <f t="shared" si="340"/>
        <v>0</v>
      </c>
      <c r="O2886">
        <f t="shared" si="340"/>
        <v>0</v>
      </c>
      <c r="P2886">
        <f t="shared" si="340"/>
        <v>0</v>
      </c>
      <c r="Q2886">
        <f t="shared" si="340"/>
        <v>0</v>
      </c>
      <c r="R2886">
        <f t="shared" si="340"/>
        <v>0</v>
      </c>
      <c r="S2886">
        <f t="shared" si="340"/>
        <v>0</v>
      </c>
      <c r="T2886">
        <f t="shared" si="340"/>
        <v>0</v>
      </c>
      <c r="U2886">
        <f t="shared" si="340"/>
        <v>0</v>
      </c>
      <c r="V2886">
        <f t="shared" si="340"/>
        <v>0</v>
      </c>
      <c r="W2886">
        <f t="shared" si="340"/>
        <v>0</v>
      </c>
      <c r="X2886">
        <f t="shared" si="340"/>
        <v>0</v>
      </c>
    </row>
    <row r="2887" spans="3:24" ht="30" customHeight="1" thickTop="1" thickBot="1" x14ac:dyDescent="0.25">
      <c r="C2887" s="108"/>
      <c r="D2887" s="108"/>
      <c r="E2887" s="115"/>
      <c r="F2887" s="115"/>
      <c r="H2887" t="str">
        <f t="shared" si="334"/>
        <v/>
      </c>
      <c r="I2887" t="str">
        <f t="shared" si="335"/>
        <v/>
      </c>
      <c r="J2887" t="str">
        <f t="shared" si="336"/>
        <v/>
      </c>
      <c r="K2887" t="str">
        <f t="shared" si="337"/>
        <v/>
      </c>
      <c r="M2887">
        <f t="shared" si="341"/>
        <v>0</v>
      </c>
      <c r="N2887">
        <f t="shared" si="340"/>
        <v>0</v>
      </c>
      <c r="O2887">
        <f t="shared" si="340"/>
        <v>0</v>
      </c>
      <c r="P2887">
        <f t="shared" si="340"/>
        <v>0</v>
      </c>
      <c r="Q2887">
        <f t="shared" si="340"/>
        <v>0</v>
      </c>
      <c r="R2887">
        <f t="shared" si="340"/>
        <v>0</v>
      </c>
      <c r="S2887">
        <f t="shared" si="340"/>
        <v>0</v>
      </c>
      <c r="T2887">
        <f t="shared" si="340"/>
        <v>0</v>
      </c>
      <c r="U2887">
        <f t="shared" si="340"/>
        <v>0</v>
      </c>
      <c r="V2887">
        <f t="shared" si="340"/>
        <v>0</v>
      </c>
      <c r="W2887">
        <f t="shared" si="340"/>
        <v>0</v>
      </c>
      <c r="X2887">
        <f t="shared" si="340"/>
        <v>0</v>
      </c>
    </row>
    <row r="2888" spans="3:24" ht="30" customHeight="1" thickTop="1" thickBot="1" x14ac:dyDescent="0.25">
      <c r="C2888" s="108"/>
      <c r="D2888" s="108"/>
      <c r="E2888" s="115"/>
      <c r="F2888" s="115"/>
      <c r="H2888" t="str">
        <f t="shared" si="334"/>
        <v/>
      </c>
      <c r="I2888" t="str">
        <f t="shared" si="335"/>
        <v/>
      </c>
      <c r="J2888" t="str">
        <f t="shared" si="336"/>
        <v/>
      </c>
      <c r="K2888" t="str">
        <f t="shared" si="337"/>
        <v/>
      </c>
      <c r="M2888">
        <f t="shared" si="341"/>
        <v>0</v>
      </c>
      <c r="N2888">
        <f t="shared" si="340"/>
        <v>0</v>
      </c>
      <c r="O2888">
        <f t="shared" si="340"/>
        <v>0</v>
      </c>
      <c r="P2888">
        <f t="shared" si="340"/>
        <v>0</v>
      </c>
      <c r="Q2888">
        <f t="shared" si="340"/>
        <v>0</v>
      </c>
      <c r="R2888">
        <f t="shared" si="340"/>
        <v>0</v>
      </c>
      <c r="S2888">
        <f t="shared" si="340"/>
        <v>0</v>
      </c>
      <c r="T2888">
        <f t="shared" si="340"/>
        <v>0</v>
      </c>
      <c r="U2888">
        <f t="shared" si="340"/>
        <v>0</v>
      </c>
      <c r="V2888">
        <f t="shared" si="340"/>
        <v>0</v>
      </c>
      <c r="W2888">
        <f t="shared" si="340"/>
        <v>0</v>
      </c>
      <c r="X2888">
        <f t="shared" si="340"/>
        <v>0</v>
      </c>
    </row>
    <row r="2889" spans="3:24" ht="30" customHeight="1" thickTop="1" thickBot="1" x14ac:dyDescent="0.25">
      <c r="C2889" s="108"/>
      <c r="D2889" s="108"/>
      <c r="E2889" s="115"/>
      <c r="F2889" s="115"/>
      <c r="H2889" t="str">
        <f t="shared" ref="H2889:H2952" si="342">IF(ISERROR(IF(E2889="","",MONTH(E2889))),"",IF(E2889="","",MONTH(E2889)))</f>
        <v/>
      </c>
      <c r="I2889" t="str">
        <f t="shared" ref="I2889:I2952" si="343">IF(ISERROR(IF(E2889="","",YEAR(E2889))),"",IF(E2889="","",YEAR(E2889)))</f>
        <v/>
      </c>
      <c r="J2889" t="str">
        <f t="shared" ref="J2889:J2952" si="344">IF(ISERROR(IF(F2889="","",MONTH(F2889))),"",IF(F2889="","",MONTH(F2889)))</f>
        <v/>
      </c>
      <c r="K2889" t="str">
        <f t="shared" ref="K2889:K2952" si="345">IF(ISERROR(IF(F2889="","",YEAR(F2889))),"",IF(F2889="","",YEAR(F2889)))</f>
        <v/>
      </c>
      <c r="M2889">
        <f t="shared" si="341"/>
        <v>0</v>
      </c>
      <c r="N2889">
        <f t="shared" si="340"/>
        <v>0</v>
      </c>
      <c r="O2889">
        <f t="shared" si="340"/>
        <v>0</v>
      </c>
      <c r="P2889">
        <f t="shared" si="340"/>
        <v>0</v>
      </c>
      <c r="Q2889">
        <f t="shared" si="340"/>
        <v>0</v>
      </c>
      <c r="R2889">
        <f t="shared" si="340"/>
        <v>0</v>
      </c>
      <c r="S2889">
        <f t="shared" si="340"/>
        <v>0</v>
      </c>
      <c r="T2889">
        <f t="shared" si="340"/>
        <v>0</v>
      </c>
      <c r="U2889">
        <f t="shared" si="340"/>
        <v>0</v>
      </c>
      <c r="V2889">
        <f t="shared" si="340"/>
        <v>0</v>
      </c>
      <c r="W2889">
        <f t="shared" si="340"/>
        <v>0</v>
      </c>
      <c r="X2889">
        <f t="shared" si="340"/>
        <v>0</v>
      </c>
    </row>
    <row r="2890" spans="3:24" ht="30" customHeight="1" thickTop="1" thickBot="1" x14ac:dyDescent="0.25">
      <c r="C2890" s="108"/>
      <c r="D2890" s="108"/>
      <c r="E2890" s="115"/>
      <c r="F2890" s="115"/>
      <c r="H2890" t="str">
        <f t="shared" si="342"/>
        <v/>
      </c>
      <c r="I2890" t="str">
        <f t="shared" si="343"/>
        <v/>
      </c>
      <c r="J2890" t="str">
        <f t="shared" si="344"/>
        <v/>
      </c>
      <c r="K2890" t="str">
        <f t="shared" si="345"/>
        <v/>
      </c>
      <c r="M2890">
        <f t="shared" si="341"/>
        <v>0</v>
      </c>
      <c r="N2890">
        <f t="shared" si="340"/>
        <v>0</v>
      </c>
      <c r="O2890">
        <f t="shared" si="340"/>
        <v>0</v>
      </c>
      <c r="P2890">
        <f t="shared" si="340"/>
        <v>0</v>
      </c>
      <c r="Q2890">
        <f t="shared" si="340"/>
        <v>0</v>
      </c>
      <c r="R2890">
        <f t="shared" si="340"/>
        <v>0</v>
      </c>
      <c r="S2890">
        <f t="shared" si="340"/>
        <v>0</v>
      </c>
      <c r="T2890">
        <f t="shared" si="340"/>
        <v>0</v>
      </c>
      <c r="U2890">
        <f t="shared" si="340"/>
        <v>0</v>
      </c>
      <c r="V2890">
        <f t="shared" si="340"/>
        <v>0</v>
      </c>
      <c r="W2890">
        <f t="shared" si="340"/>
        <v>0</v>
      </c>
      <c r="X2890">
        <f t="shared" si="340"/>
        <v>0</v>
      </c>
    </row>
    <row r="2891" spans="3:24" ht="30" customHeight="1" thickTop="1" thickBot="1" x14ac:dyDescent="0.25">
      <c r="C2891" s="108"/>
      <c r="D2891" s="108"/>
      <c r="E2891" s="115"/>
      <c r="F2891" s="115"/>
      <c r="H2891" t="str">
        <f t="shared" si="342"/>
        <v/>
      </c>
      <c r="I2891" t="str">
        <f t="shared" si="343"/>
        <v/>
      </c>
      <c r="J2891" t="str">
        <f t="shared" si="344"/>
        <v/>
      </c>
      <c r="K2891" t="str">
        <f t="shared" si="345"/>
        <v/>
      </c>
      <c r="M2891">
        <f t="shared" si="341"/>
        <v>0</v>
      </c>
      <c r="N2891">
        <f t="shared" si="340"/>
        <v>0</v>
      </c>
      <c r="O2891">
        <f t="shared" si="340"/>
        <v>0</v>
      </c>
      <c r="P2891">
        <f t="shared" si="340"/>
        <v>0</v>
      </c>
      <c r="Q2891">
        <f t="shared" si="340"/>
        <v>0</v>
      </c>
      <c r="R2891">
        <f t="shared" si="340"/>
        <v>0</v>
      </c>
      <c r="S2891">
        <f t="shared" si="340"/>
        <v>0</v>
      </c>
      <c r="T2891">
        <f t="shared" si="340"/>
        <v>0</v>
      </c>
      <c r="U2891">
        <f t="shared" si="340"/>
        <v>0</v>
      </c>
      <c r="V2891">
        <f t="shared" si="340"/>
        <v>0</v>
      </c>
      <c r="W2891">
        <f t="shared" si="340"/>
        <v>0</v>
      </c>
      <c r="X2891">
        <f t="shared" si="340"/>
        <v>0</v>
      </c>
    </row>
    <row r="2892" spans="3:24" ht="30" customHeight="1" thickTop="1" thickBot="1" x14ac:dyDescent="0.25">
      <c r="C2892" s="108"/>
      <c r="D2892" s="108"/>
      <c r="E2892" s="115"/>
      <c r="F2892" s="115"/>
      <c r="H2892" t="str">
        <f t="shared" si="342"/>
        <v/>
      </c>
      <c r="I2892" t="str">
        <f t="shared" si="343"/>
        <v/>
      </c>
      <c r="J2892" t="str">
        <f t="shared" si="344"/>
        <v/>
      </c>
      <c r="K2892" t="str">
        <f t="shared" si="345"/>
        <v/>
      </c>
      <c r="M2892">
        <f t="shared" si="341"/>
        <v>0</v>
      </c>
      <c r="N2892">
        <f t="shared" si="340"/>
        <v>0</v>
      </c>
      <c r="O2892">
        <f t="shared" si="340"/>
        <v>0</v>
      </c>
      <c r="P2892">
        <f t="shared" si="340"/>
        <v>0</v>
      </c>
      <c r="Q2892">
        <f t="shared" si="340"/>
        <v>0</v>
      </c>
      <c r="R2892">
        <f t="shared" si="340"/>
        <v>0</v>
      </c>
      <c r="S2892">
        <f t="shared" si="340"/>
        <v>0</v>
      </c>
      <c r="T2892">
        <f t="shared" si="340"/>
        <v>0</v>
      </c>
      <c r="U2892">
        <f t="shared" si="340"/>
        <v>0</v>
      </c>
      <c r="V2892">
        <f t="shared" si="340"/>
        <v>0</v>
      </c>
      <c r="W2892">
        <f t="shared" si="340"/>
        <v>0</v>
      </c>
      <c r="X2892">
        <f t="shared" si="340"/>
        <v>0</v>
      </c>
    </row>
    <row r="2893" spans="3:24" ht="30" customHeight="1" thickTop="1" thickBot="1" x14ac:dyDescent="0.25">
      <c r="C2893" s="108"/>
      <c r="D2893" s="108"/>
      <c r="E2893" s="115"/>
      <c r="F2893" s="115"/>
      <c r="H2893" t="str">
        <f t="shared" si="342"/>
        <v/>
      </c>
      <c r="I2893" t="str">
        <f t="shared" si="343"/>
        <v/>
      </c>
      <c r="J2893" t="str">
        <f t="shared" si="344"/>
        <v/>
      </c>
      <c r="K2893" t="str">
        <f t="shared" si="345"/>
        <v/>
      </c>
      <c r="M2893">
        <f t="shared" si="341"/>
        <v>0</v>
      </c>
      <c r="N2893">
        <f t="shared" si="340"/>
        <v>0</v>
      </c>
      <c r="O2893">
        <f t="shared" si="340"/>
        <v>0</v>
      </c>
      <c r="P2893">
        <f t="shared" si="340"/>
        <v>0</v>
      </c>
      <c r="Q2893">
        <f t="shared" si="340"/>
        <v>0</v>
      </c>
      <c r="R2893">
        <f t="shared" si="340"/>
        <v>0</v>
      </c>
      <c r="S2893">
        <f t="shared" si="340"/>
        <v>0</v>
      </c>
      <c r="T2893">
        <f t="shared" si="340"/>
        <v>0</v>
      </c>
      <c r="U2893">
        <f t="shared" si="340"/>
        <v>0</v>
      </c>
      <c r="V2893">
        <f t="shared" si="340"/>
        <v>0</v>
      </c>
      <c r="W2893">
        <f t="shared" si="340"/>
        <v>0</v>
      </c>
      <c r="X2893">
        <f t="shared" si="340"/>
        <v>0</v>
      </c>
    </row>
    <row r="2894" spans="3:24" ht="30" customHeight="1" thickTop="1" thickBot="1" x14ac:dyDescent="0.25">
      <c r="C2894" s="108"/>
      <c r="D2894" s="108"/>
      <c r="E2894" s="115"/>
      <c r="F2894" s="115"/>
      <c r="H2894" t="str">
        <f t="shared" si="342"/>
        <v/>
      </c>
      <c r="I2894" t="str">
        <f t="shared" si="343"/>
        <v/>
      </c>
      <c r="J2894" t="str">
        <f t="shared" si="344"/>
        <v/>
      </c>
      <c r="K2894" t="str">
        <f t="shared" si="345"/>
        <v/>
      </c>
      <c r="M2894">
        <f t="shared" si="341"/>
        <v>0</v>
      </c>
      <c r="N2894">
        <f t="shared" si="340"/>
        <v>0</v>
      </c>
      <c r="O2894">
        <f t="shared" si="340"/>
        <v>0</v>
      </c>
      <c r="P2894">
        <f t="shared" si="340"/>
        <v>0</v>
      </c>
      <c r="Q2894">
        <f t="shared" si="340"/>
        <v>0</v>
      </c>
      <c r="R2894">
        <f t="shared" si="340"/>
        <v>0</v>
      </c>
      <c r="S2894">
        <f t="shared" si="340"/>
        <v>0</v>
      </c>
      <c r="T2894">
        <f t="shared" si="340"/>
        <v>0</v>
      </c>
      <c r="U2894">
        <f t="shared" si="340"/>
        <v>0</v>
      </c>
      <c r="V2894">
        <f t="shared" si="340"/>
        <v>0</v>
      </c>
      <c r="W2894">
        <f t="shared" si="340"/>
        <v>0</v>
      </c>
      <c r="X2894">
        <f t="shared" si="340"/>
        <v>0</v>
      </c>
    </row>
    <row r="2895" spans="3:24" ht="30" customHeight="1" thickTop="1" thickBot="1" x14ac:dyDescent="0.25">
      <c r="C2895" s="108"/>
      <c r="D2895" s="108"/>
      <c r="E2895" s="115"/>
      <c r="F2895" s="115"/>
      <c r="H2895" t="str">
        <f t="shared" si="342"/>
        <v/>
      </c>
      <c r="I2895" t="str">
        <f t="shared" si="343"/>
        <v/>
      </c>
      <c r="J2895" t="str">
        <f t="shared" si="344"/>
        <v/>
      </c>
      <c r="K2895" t="str">
        <f t="shared" si="345"/>
        <v/>
      </c>
      <c r="M2895">
        <f t="shared" si="341"/>
        <v>0</v>
      </c>
      <c r="N2895">
        <f t="shared" si="340"/>
        <v>0</v>
      </c>
      <c r="O2895">
        <f t="shared" si="340"/>
        <v>0</v>
      </c>
      <c r="P2895">
        <f t="shared" si="340"/>
        <v>0</v>
      </c>
      <c r="Q2895">
        <f t="shared" ref="N2895:X2918" si="346">IF(ISERROR(IF(AND($H2895&lt;=Q$6,$J2895&gt;=Q$6),1,0)),"",IF(AND($H2895&lt;=Q$6,$J2895&gt;=Q$6),1,0))</f>
        <v>0</v>
      </c>
      <c r="R2895">
        <f t="shared" si="346"/>
        <v>0</v>
      </c>
      <c r="S2895">
        <f t="shared" si="346"/>
        <v>0</v>
      </c>
      <c r="T2895">
        <f t="shared" si="346"/>
        <v>0</v>
      </c>
      <c r="U2895">
        <f t="shared" si="346"/>
        <v>0</v>
      </c>
      <c r="V2895">
        <f t="shared" si="346"/>
        <v>0</v>
      </c>
      <c r="W2895">
        <f t="shared" si="346"/>
        <v>0</v>
      </c>
      <c r="X2895">
        <f t="shared" si="346"/>
        <v>0</v>
      </c>
    </row>
    <row r="2896" spans="3:24" ht="30" customHeight="1" thickTop="1" thickBot="1" x14ac:dyDescent="0.25">
      <c r="C2896" s="108"/>
      <c r="D2896" s="108"/>
      <c r="E2896" s="115"/>
      <c r="F2896" s="115"/>
      <c r="H2896" t="str">
        <f t="shared" si="342"/>
        <v/>
      </c>
      <c r="I2896" t="str">
        <f t="shared" si="343"/>
        <v/>
      </c>
      <c r="J2896" t="str">
        <f t="shared" si="344"/>
        <v/>
      </c>
      <c r="K2896" t="str">
        <f t="shared" si="345"/>
        <v/>
      </c>
      <c r="M2896">
        <f t="shared" si="341"/>
        <v>0</v>
      </c>
      <c r="N2896">
        <f t="shared" si="346"/>
        <v>0</v>
      </c>
      <c r="O2896">
        <f t="shared" si="346"/>
        <v>0</v>
      </c>
      <c r="P2896">
        <f t="shared" si="346"/>
        <v>0</v>
      </c>
      <c r="Q2896">
        <f t="shared" si="346"/>
        <v>0</v>
      </c>
      <c r="R2896">
        <f t="shared" si="346"/>
        <v>0</v>
      </c>
      <c r="S2896">
        <f t="shared" si="346"/>
        <v>0</v>
      </c>
      <c r="T2896">
        <f t="shared" si="346"/>
        <v>0</v>
      </c>
      <c r="U2896">
        <f t="shared" si="346"/>
        <v>0</v>
      </c>
      <c r="V2896">
        <f t="shared" si="346"/>
        <v>0</v>
      </c>
      <c r="W2896">
        <f t="shared" si="346"/>
        <v>0</v>
      </c>
      <c r="X2896">
        <f t="shared" si="346"/>
        <v>0</v>
      </c>
    </row>
    <row r="2897" spans="3:24" ht="30" customHeight="1" thickTop="1" thickBot="1" x14ac:dyDescent="0.25">
      <c r="C2897" s="108"/>
      <c r="D2897" s="108"/>
      <c r="E2897" s="115"/>
      <c r="F2897" s="115"/>
      <c r="H2897" t="str">
        <f t="shared" si="342"/>
        <v/>
      </c>
      <c r="I2897" t="str">
        <f t="shared" si="343"/>
        <v/>
      </c>
      <c r="J2897" t="str">
        <f t="shared" si="344"/>
        <v/>
      </c>
      <c r="K2897" t="str">
        <f t="shared" si="345"/>
        <v/>
      </c>
      <c r="M2897">
        <f t="shared" si="341"/>
        <v>0</v>
      </c>
      <c r="N2897">
        <f t="shared" si="346"/>
        <v>0</v>
      </c>
      <c r="O2897">
        <f t="shared" si="346"/>
        <v>0</v>
      </c>
      <c r="P2897">
        <f t="shared" si="346"/>
        <v>0</v>
      </c>
      <c r="Q2897">
        <f t="shared" si="346"/>
        <v>0</v>
      </c>
      <c r="R2897">
        <f t="shared" si="346"/>
        <v>0</v>
      </c>
      <c r="S2897">
        <f t="shared" si="346"/>
        <v>0</v>
      </c>
      <c r="T2897">
        <f t="shared" si="346"/>
        <v>0</v>
      </c>
      <c r="U2897">
        <f t="shared" si="346"/>
        <v>0</v>
      </c>
      <c r="V2897">
        <f t="shared" si="346"/>
        <v>0</v>
      </c>
      <c r="W2897">
        <f t="shared" si="346"/>
        <v>0</v>
      </c>
      <c r="X2897">
        <f t="shared" si="346"/>
        <v>0</v>
      </c>
    </row>
    <row r="2898" spans="3:24" ht="30" customHeight="1" thickTop="1" thickBot="1" x14ac:dyDescent="0.25">
      <c r="C2898" s="108"/>
      <c r="D2898" s="108"/>
      <c r="E2898" s="115"/>
      <c r="F2898" s="115"/>
      <c r="H2898" t="str">
        <f t="shared" si="342"/>
        <v/>
      </c>
      <c r="I2898" t="str">
        <f t="shared" si="343"/>
        <v/>
      </c>
      <c r="J2898" t="str">
        <f t="shared" si="344"/>
        <v/>
      </c>
      <c r="K2898" t="str">
        <f t="shared" si="345"/>
        <v/>
      </c>
      <c r="M2898">
        <f t="shared" si="341"/>
        <v>0</v>
      </c>
      <c r="N2898">
        <f t="shared" si="346"/>
        <v>0</v>
      </c>
      <c r="O2898">
        <f t="shared" si="346"/>
        <v>0</v>
      </c>
      <c r="P2898">
        <f t="shared" si="346"/>
        <v>0</v>
      </c>
      <c r="Q2898">
        <f t="shared" si="346"/>
        <v>0</v>
      </c>
      <c r="R2898">
        <f t="shared" si="346"/>
        <v>0</v>
      </c>
      <c r="S2898">
        <f t="shared" si="346"/>
        <v>0</v>
      </c>
      <c r="T2898">
        <f t="shared" si="346"/>
        <v>0</v>
      </c>
      <c r="U2898">
        <f t="shared" si="346"/>
        <v>0</v>
      </c>
      <c r="V2898">
        <f t="shared" si="346"/>
        <v>0</v>
      </c>
      <c r="W2898">
        <f t="shared" si="346"/>
        <v>0</v>
      </c>
      <c r="X2898">
        <f t="shared" si="346"/>
        <v>0</v>
      </c>
    </row>
    <row r="2899" spans="3:24" ht="30" customHeight="1" thickTop="1" thickBot="1" x14ac:dyDescent="0.25">
      <c r="C2899" s="108"/>
      <c r="D2899" s="108"/>
      <c r="E2899" s="115"/>
      <c r="F2899" s="115"/>
      <c r="H2899" t="str">
        <f t="shared" si="342"/>
        <v/>
      </c>
      <c r="I2899" t="str">
        <f t="shared" si="343"/>
        <v/>
      </c>
      <c r="J2899" t="str">
        <f t="shared" si="344"/>
        <v/>
      </c>
      <c r="K2899" t="str">
        <f t="shared" si="345"/>
        <v/>
      </c>
      <c r="M2899">
        <f t="shared" si="341"/>
        <v>0</v>
      </c>
      <c r="N2899">
        <f t="shared" si="346"/>
        <v>0</v>
      </c>
      <c r="O2899">
        <f t="shared" si="346"/>
        <v>0</v>
      </c>
      <c r="P2899">
        <f t="shared" si="346"/>
        <v>0</v>
      </c>
      <c r="Q2899">
        <f t="shared" si="346"/>
        <v>0</v>
      </c>
      <c r="R2899">
        <f t="shared" si="346"/>
        <v>0</v>
      </c>
      <c r="S2899">
        <f t="shared" si="346"/>
        <v>0</v>
      </c>
      <c r="T2899">
        <f t="shared" si="346"/>
        <v>0</v>
      </c>
      <c r="U2899">
        <f t="shared" si="346"/>
        <v>0</v>
      </c>
      <c r="V2899">
        <f t="shared" si="346"/>
        <v>0</v>
      </c>
      <c r="W2899">
        <f t="shared" si="346"/>
        <v>0</v>
      </c>
      <c r="X2899">
        <f t="shared" si="346"/>
        <v>0</v>
      </c>
    </row>
    <row r="2900" spans="3:24" ht="30" customHeight="1" thickTop="1" thickBot="1" x14ac:dyDescent="0.25">
      <c r="C2900" s="108"/>
      <c r="D2900" s="108"/>
      <c r="E2900" s="115"/>
      <c r="F2900" s="115"/>
      <c r="H2900" t="str">
        <f t="shared" si="342"/>
        <v/>
      </c>
      <c r="I2900" t="str">
        <f t="shared" si="343"/>
        <v/>
      </c>
      <c r="J2900" t="str">
        <f t="shared" si="344"/>
        <v/>
      </c>
      <c r="K2900" t="str">
        <f t="shared" si="345"/>
        <v/>
      </c>
      <c r="M2900">
        <f t="shared" si="341"/>
        <v>0</v>
      </c>
      <c r="N2900">
        <f t="shared" si="346"/>
        <v>0</v>
      </c>
      <c r="O2900">
        <f t="shared" si="346"/>
        <v>0</v>
      </c>
      <c r="P2900">
        <f t="shared" si="346"/>
        <v>0</v>
      </c>
      <c r="Q2900">
        <f t="shared" si="346"/>
        <v>0</v>
      </c>
      <c r="R2900">
        <f t="shared" si="346"/>
        <v>0</v>
      </c>
      <c r="S2900">
        <f t="shared" si="346"/>
        <v>0</v>
      </c>
      <c r="T2900">
        <f t="shared" si="346"/>
        <v>0</v>
      </c>
      <c r="U2900">
        <f t="shared" si="346"/>
        <v>0</v>
      </c>
      <c r="V2900">
        <f t="shared" si="346"/>
        <v>0</v>
      </c>
      <c r="W2900">
        <f t="shared" si="346"/>
        <v>0</v>
      </c>
      <c r="X2900">
        <f t="shared" si="346"/>
        <v>0</v>
      </c>
    </row>
    <row r="2901" spans="3:24" ht="30" customHeight="1" thickTop="1" thickBot="1" x14ac:dyDescent="0.25">
      <c r="C2901" s="108"/>
      <c r="D2901" s="108"/>
      <c r="E2901" s="115"/>
      <c r="F2901" s="115"/>
      <c r="H2901" t="str">
        <f t="shared" si="342"/>
        <v/>
      </c>
      <c r="I2901" t="str">
        <f t="shared" si="343"/>
        <v/>
      </c>
      <c r="J2901" t="str">
        <f t="shared" si="344"/>
        <v/>
      </c>
      <c r="K2901" t="str">
        <f t="shared" si="345"/>
        <v/>
      </c>
      <c r="M2901">
        <f t="shared" si="341"/>
        <v>0</v>
      </c>
      <c r="N2901">
        <f t="shared" si="346"/>
        <v>0</v>
      </c>
      <c r="O2901">
        <f t="shared" si="346"/>
        <v>0</v>
      </c>
      <c r="P2901">
        <f t="shared" si="346"/>
        <v>0</v>
      </c>
      <c r="Q2901">
        <f t="shared" si="346"/>
        <v>0</v>
      </c>
      <c r="R2901">
        <f t="shared" si="346"/>
        <v>0</v>
      </c>
      <c r="S2901">
        <f t="shared" si="346"/>
        <v>0</v>
      </c>
      <c r="T2901">
        <f t="shared" si="346"/>
        <v>0</v>
      </c>
      <c r="U2901">
        <f t="shared" si="346"/>
        <v>0</v>
      </c>
      <c r="V2901">
        <f t="shared" si="346"/>
        <v>0</v>
      </c>
      <c r="W2901">
        <f t="shared" si="346"/>
        <v>0</v>
      </c>
      <c r="X2901">
        <f t="shared" si="346"/>
        <v>0</v>
      </c>
    </row>
    <row r="2902" spans="3:24" ht="30" customHeight="1" thickTop="1" thickBot="1" x14ac:dyDescent="0.25">
      <c r="C2902" s="108"/>
      <c r="D2902" s="108"/>
      <c r="E2902" s="115"/>
      <c r="F2902" s="115"/>
      <c r="H2902" t="str">
        <f t="shared" si="342"/>
        <v/>
      </c>
      <c r="I2902" t="str">
        <f t="shared" si="343"/>
        <v/>
      </c>
      <c r="J2902" t="str">
        <f t="shared" si="344"/>
        <v/>
      </c>
      <c r="K2902" t="str">
        <f t="shared" si="345"/>
        <v/>
      </c>
      <c r="M2902">
        <f t="shared" si="341"/>
        <v>0</v>
      </c>
      <c r="N2902">
        <f t="shared" si="346"/>
        <v>0</v>
      </c>
      <c r="O2902">
        <f t="shared" si="346"/>
        <v>0</v>
      </c>
      <c r="P2902">
        <f t="shared" si="346"/>
        <v>0</v>
      </c>
      <c r="Q2902">
        <f t="shared" si="346"/>
        <v>0</v>
      </c>
      <c r="R2902">
        <f t="shared" si="346"/>
        <v>0</v>
      </c>
      <c r="S2902">
        <f t="shared" si="346"/>
        <v>0</v>
      </c>
      <c r="T2902">
        <f t="shared" si="346"/>
        <v>0</v>
      </c>
      <c r="U2902">
        <f t="shared" si="346"/>
        <v>0</v>
      </c>
      <c r="V2902">
        <f t="shared" si="346"/>
        <v>0</v>
      </c>
      <c r="W2902">
        <f t="shared" si="346"/>
        <v>0</v>
      </c>
      <c r="X2902">
        <f t="shared" si="346"/>
        <v>0</v>
      </c>
    </row>
    <row r="2903" spans="3:24" ht="30" customHeight="1" thickTop="1" thickBot="1" x14ac:dyDescent="0.25">
      <c r="C2903" s="108"/>
      <c r="D2903" s="108"/>
      <c r="E2903" s="115"/>
      <c r="F2903" s="115"/>
      <c r="H2903" t="str">
        <f t="shared" si="342"/>
        <v/>
      </c>
      <c r="I2903" t="str">
        <f t="shared" si="343"/>
        <v/>
      </c>
      <c r="J2903" t="str">
        <f t="shared" si="344"/>
        <v/>
      </c>
      <c r="K2903" t="str">
        <f t="shared" si="345"/>
        <v/>
      </c>
      <c r="M2903">
        <f t="shared" si="341"/>
        <v>0</v>
      </c>
      <c r="N2903">
        <f t="shared" si="346"/>
        <v>0</v>
      </c>
      <c r="O2903">
        <f t="shared" si="346"/>
        <v>0</v>
      </c>
      <c r="P2903">
        <f t="shared" si="346"/>
        <v>0</v>
      </c>
      <c r="Q2903">
        <f t="shared" si="346"/>
        <v>0</v>
      </c>
      <c r="R2903">
        <f t="shared" si="346"/>
        <v>0</v>
      </c>
      <c r="S2903">
        <f t="shared" si="346"/>
        <v>0</v>
      </c>
      <c r="T2903">
        <f t="shared" si="346"/>
        <v>0</v>
      </c>
      <c r="U2903">
        <f t="shared" si="346"/>
        <v>0</v>
      </c>
      <c r="V2903">
        <f t="shared" si="346"/>
        <v>0</v>
      </c>
      <c r="W2903">
        <f t="shared" si="346"/>
        <v>0</v>
      </c>
      <c r="X2903">
        <f t="shared" si="346"/>
        <v>0</v>
      </c>
    </row>
    <row r="2904" spans="3:24" ht="30" customHeight="1" thickTop="1" thickBot="1" x14ac:dyDescent="0.25">
      <c r="C2904" s="108"/>
      <c r="D2904" s="108"/>
      <c r="E2904" s="115"/>
      <c r="F2904" s="115"/>
      <c r="H2904" t="str">
        <f t="shared" si="342"/>
        <v/>
      </c>
      <c r="I2904" t="str">
        <f t="shared" si="343"/>
        <v/>
      </c>
      <c r="J2904" t="str">
        <f t="shared" si="344"/>
        <v/>
      </c>
      <c r="K2904" t="str">
        <f t="shared" si="345"/>
        <v/>
      </c>
      <c r="M2904">
        <f t="shared" si="341"/>
        <v>0</v>
      </c>
      <c r="N2904">
        <f t="shared" si="346"/>
        <v>0</v>
      </c>
      <c r="O2904">
        <f t="shared" si="346"/>
        <v>0</v>
      </c>
      <c r="P2904">
        <f t="shared" si="346"/>
        <v>0</v>
      </c>
      <c r="Q2904">
        <f t="shared" si="346"/>
        <v>0</v>
      </c>
      <c r="R2904">
        <f t="shared" si="346"/>
        <v>0</v>
      </c>
      <c r="S2904">
        <f t="shared" si="346"/>
        <v>0</v>
      </c>
      <c r="T2904">
        <f t="shared" si="346"/>
        <v>0</v>
      </c>
      <c r="U2904">
        <f t="shared" si="346"/>
        <v>0</v>
      </c>
      <c r="V2904">
        <f t="shared" si="346"/>
        <v>0</v>
      </c>
      <c r="W2904">
        <f t="shared" si="346"/>
        <v>0</v>
      </c>
      <c r="X2904">
        <f t="shared" si="346"/>
        <v>0</v>
      </c>
    </row>
    <row r="2905" spans="3:24" ht="30" customHeight="1" thickTop="1" thickBot="1" x14ac:dyDescent="0.25">
      <c r="C2905" s="108"/>
      <c r="D2905" s="108"/>
      <c r="E2905" s="115"/>
      <c r="F2905" s="115"/>
      <c r="H2905" t="str">
        <f t="shared" si="342"/>
        <v/>
      </c>
      <c r="I2905" t="str">
        <f t="shared" si="343"/>
        <v/>
      </c>
      <c r="J2905" t="str">
        <f t="shared" si="344"/>
        <v/>
      </c>
      <c r="K2905" t="str">
        <f t="shared" si="345"/>
        <v/>
      </c>
      <c r="M2905">
        <f t="shared" si="341"/>
        <v>0</v>
      </c>
      <c r="N2905">
        <f t="shared" si="346"/>
        <v>0</v>
      </c>
      <c r="O2905">
        <f t="shared" si="346"/>
        <v>0</v>
      </c>
      <c r="P2905">
        <f t="shared" si="346"/>
        <v>0</v>
      </c>
      <c r="Q2905">
        <f t="shared" si="346"/>
        <v>0</v>
      </c>
      <c r="R2905">
        <f t="shared" si="346"/>
        <v>0</v>
      </c>
      <c r="S2905">
        <f t="shared" si="346"/>
        <v>0</v>
      </c>
      <c r="T2905">
        <f t="shared" si="346"/>
        <v>0</v>
      </c>
      <c r="U2905">
        <f t="shared" si="346"/>
        <v>0</v>
      </c>
      <c r="V2905">
        <f t="shared" si="346"/>
        <v>0</v>
      </c>
      <c r="W2905">
        <f t="shared" si="346"/>
        <v>0</v>
      </c>
      <c r="X2905">
        <f t="shared" si="346"/>
        <v>0</v>
      </c>
    </row>
    <row r="2906" spans="3:24" ht="30" customHeight="1" thickTop="1" thickBot="1" x14ac:dyDescent="0.25">
      <c r="C2906" s="108"/>
      <c r="D2906" s="108"/>
      <c r="E2906" s="115"/>
      <c r="F2906" s="115"/>
      <c r="H2906" t="str">
        <f t="shared" si="342"/>
        <v/>
      </c>
      <c r="I2906" t="str">
        <f t="shared" si="343"/>
        <v/>
      </c>
      <c r="J2906" t="str">
        <f t="shared" si="344"/>
        <v/>
      </c>
      <c r="K2906" t="str">
        <f t="shared" si="345"/>
        <v/>
      </c>
      <c r="M2906">
        <f t="shared" si="341"/>
        <v>0</v>
      </c>
      <c r="N2906">
        <f t="shared" si="346"/>
        <v>0</v>
      </c>
      <c r="O2906">
        <f t="shared" si="346"/>
        <v>0</v>
      </c>
      <c r="P2906">
        <f t="shared" si="346"/>
        <v>0</v>
      </c>
      <c r="Q2906">
        <f t="shared" si="346"/>
        <v>0</v>
      </c>
      <c r="R2906">
        <f t="shared" si="346"/>
        <v>0</v>
      </c>
      <c r="S2906">
        <f t="shared" si="346"/>
        <v>0</v>
      </c>
      <c r="T2906">
        <f t="shared" si="346"/>
        <v>0</v>
      </c>
      <c r="U2906">
        <f t="shared" si="346"/>
        <v>0</v>
      </c>
      <c r="V2906">
        <f t="shared" si="346"/>
        <v>0</v>
      </c>
      <c r="W2906">
        <f t="shared" si="346"/>
        <v>0</v>
      </c>
      <c r="X2906">
        <f t="shared" si="346"/>
        <v>0</v>
      </c>
    </row>
    <row r="2907" spans="3:24" ht="30" customHeight="1" thickTop="1" thickBot="1" x14ac:dyDescent="0.25">
      <c r="C2907" s="108"/>
      <c r="D2907" s="108"/>
      <c r="E2907" s="115"/>
      <c r="F2907" s="115"/>
      <c r="H2907" t="str">
        <f t="shared" si="342"/>
        <v/>
      </c>
      <c r="I2907" t="str">
        <f t="shared" si="343"/>
        <v/>
      </c>
      <c r="J2907" t="str">
        <f t="shared" si="344"/>
        <v/>
      </c>
      <c r="K2907" t="str">
        <f t="shared" si="345"/>
        <v/>
      </c>
      <c r="M2907">
        <f t="shared" si="341"/>
        <v>0</v>
      </c>
      <c r="N2907">
        <f t="shared" si="346"/>
        <v>0</v>
      </c>
      <c r="O2907">
        <f t="shared" si="346"/>
        <v>0</v>
      </c>
      <c r="P2907">
        <f t="shared" si="346"/>
        <v>0</v>
      </c>
      <c r="Q2907">
        <f t="shared" si="346"/>
        <v>0</v>
      </c>
      <c r="R2907">
        <f t="shared" si="346"/>
        <v>0</v>
      </c>
      <c r="S2907">
        <f t="shared" si="346"/>
        <v>0</v>
      </c>
      <c r="T2907">
        <f t="shared" si="346"/>
        <v>0</v>
      </c>
      <c r="U2907">
        <f t="shared" si="346"/>
        <v>0</v>
      </c>
      <c r="V2907">
        <f t="shared" si="346"/>
        <v>0</v>
      </c>
      <c r="W2907">
        <f t="shared" si="346"/>
        <v>0</v>
      </c>
      <c r="X2907">
        <f t="shared" si="346"/>
        <v>0</v>
      </c>
    </row>
    <row r="2908" spans="3:24" ht="30" customHeight="1" thickTop="1" thickBot="1" x14ac:dyDescent="0.25">
      <c r="C2908" s="108"/>
      <c r="D2908" s="108"/>
      <c r="E2908" s="115"/>
      <c r="F2908" s="115"/>
      <c r="H2908" t="str">
        <f t="shared" si="342"/>
        <v/>
      </c>
      <c r="I2908" t="str">
        <f t="shared" si="343"/>
        <v/>
      </c>
      <c r="J2908" t="str">
        <f t="shared" si="344"/>
        <v/>
      </c>
      <c r="K2908" t="str">
        <f t="shared" si="345"/>
        <v/>
      </c>
      <c r="M2908">
        <f t="shared" si="341"/>
        <v>0</v>
      </c>
      <c r="N2908">
        <f t="shared" si="346"/>
        <v>0</v>
      </c>
      <c r="O2908">
        <f t="shared" si="346"/>
        <v>0</v>
      </c>
      <c r="P2908">
        <f t="shared" si="346"/>
        <v>0</v>
      </c>
      <c r="Q2908">
        <f t="shared" si="346"/>
        <v>0</v>
      </c>
      <c r="R2908">
        <f t="shared" si="346"/>
        <v>0</v>
      </c>
      <c r="S2908">
        <f t="shared" si="346"/>
        <v>0</v>
      </c>
      <c r="T2908">
        <f t="shared" si="346"/>
        <v>0</v>
      </c>
      <c r="U2908">
        <f t="shared" si="346"/>
        <v>0</v>
      </c>
      <c r="V2908">
        <f t="shared" si="346"/>
        <v>0</v>
      </c>
      <c r="W2908">
        <f t="shared" si="346"/>
        <v>0</v>
      </c>
      <c r="X2908">
        <f t="shared" si="346"/>
        <v>0</v>
      </c>
    </row>
    <row r="2909" spans="3:24" ht="30" customHeight="1" thickTop="1" thickBot="1" x14ac:dyDescent="0.25">
      <c r="C2909" s="108"/>
      <c r="D2909" s="108"/>
      <c r="E2909" s="115"/>
      <c r="F2909" s="115"/>
      <c r="H2909" t="str">
        <f t="shared" si="342"/>
        <v/>
      </c>
      <c r="I2909" t="str">
        <f t="shared" si="343"/>
        <v/>
      </c>
      <c r="J2909" t="str">
        <f t="shared" si="344"/>
        <v/>
      </c>
      <c r="K2909" t="str">
        <f t="shared" si="345"/>
        <v/>
      </c>
      <c r="M2909">
        <f t="shared" si="341"/>
        <v>0</v>
      </c>
      <c r="N2909">
        <f t="shared" si="346"/>
        <v>0</v>
      </c>
      <c r="O2909">
        <f t="shared" si="346"/>
        <v>0</v>
      </c>
      <c r="P2909">
        <f t="shared" si="346"/>
        <v>0</v>
      </c>
      <c r="Q2909">
        <f t="shared" si="346"/>
        <v>0</v>
      </c>
      <c r="R2909">
        <f t="shared" si="346"/>
        <v>0</v>
      </c>
      <c r="S2909">
        <f t="shared" si="346"/>
        <v>0</v>
      </c>
      <c r="T2909">
        <f t="shared" si="346"/>
        <v>0</v>
      </c>
      <c r="U2909">
        <f t="shared" si="346"/>
        <v>0</v>
      </c>
      <c r="V2909">
        <f t="shared" si="346"/>
        <v>0</v>
      </c>
      <c r="W2909">
        <f t="shared" si="346"/>
        <v>0</v>
      </c>
      <c r="X2909">
        <f t="shared" si="346"/>
        <v>0</v>
      </c>
    </row>
    <row r="2910" spans="3:24" ht="30" customHeight="1" thickTop="1" thickBot="1" x14ac:dyDescent="0.25">
      <c r="C2910" s="108"/>
      <c r="D2910" s="108"/>
      <c r="E2910" s="115"/>
      <c r="F2910" s="115"/>
      <c r="H2910" t="str">
        <f t="shared" si="342"/>
        <v/>
      </c>
      <c r="I2910" t="str">
        <f t="shared" si="343"/>
        <v/>
      </c>
      <c r="J2910" t="str">
        <f t="shared" si="344"/>
        <v/>
      </c>
      <c r="K2910" t="str">
        <f t="shared" si="345"/>
        <v/>
      </c>
      <c r="M2910">
        <f t="shared" si="341"/>
        <v>0</v>
      </c>
      <c r="N2910">
        <f t="shared" si="346"/>
        <v>0</v>
      </c>
      <c r="O2910">
        <f t="shared" si="346"/>
        <v>0</v>
      </c>
      <c r="P2910">
        <f t="shared" si="346"/>
        <v>0</v>
      </c>
      <c r="Q2910">
        <f t="shared" si="346"/>
        <v>0</v>
      </c>
      <c r="R2910">
        <f t="shared" si="346"/>
        <v>0</v>
      </c>
      <c r="S2910">
        <f t="shared" si="346"/>
        <v>0</v>
      </c>
      <c r="T2910">
        <f t="shared" si="346"/>
        <v>0</v>
      </c>
      <c r="U2910">
        <f t="shared" si="346"/>
        <v>0</v>
      </c>
      <c r="V2910">
        <f t="shared" si="346"/>
        <v>0</v>
      </c>
      <c r="W2910">
        <f t="shared" si="346"/>
        <v>0</v>
      </c>
      <c r="X2910">
        <f t="shared" si="346"/>
        <v>0</v>
      </c>
    </row>
    <row r="2911" spans="3:24" ht="30" customHeight="1" thickTop="1" thickBot="1" x14ac:dyDescent="0.25">
      <c r="C2911" s="108"/>
      <c r="D2911" s="108"/>
      <c r="E2911" s="115"/>
      <c r="F2911" s="115"/>
      <c r="H2911" t="str">
        <f t="shared" si="342"/>
        <v/>
      </c>
      <c r="I2911" t="str">
        <f t="shared" si="343"/>
        <v/>
      </c>
      <c r="J2911" t="str">
        <f t="shared" si="344"/>
        <v/>
      </c>
      <c r="K2911" t="str">
        <f t="shared" si="345"/>
        <v/>
      </c>
      <c r="M2911">
        <f t="shared" si="341"/>
        <v>0</v>
      </c>
      <c r="N2911">
        <f t="shared" si="346"/>
        <v>0</v>
      </c>
      <c r="O2911">
        <f t="shared" si="346"/>
        <v>0</v>
      </c>
      <c r="P2911">
        <f t="shared" si="346"/>
        <v>0</v>
      </c>
      <c r="Q2911">
        <f t="shared" si="346"/>
        <v>0</v>
      </c>
      <c r="R2911">
        <f t="shared" si="346"/>
        <v>0</v>
      </c>
      <c r="S2911">
        <f t="shared" si="346"/>
        <v>0</v>
      </c>
      <c r="T2911">
        <f t="shared" si="346"/>
        <v>0</v>
      </c>
      <c r="U2911">
        <f t="shared" si="346"/>
        <v>0</v>
      </c>
      <c r="V2911">
        <f t="shared" si="346"/>
        <v>0</v>
      </c>
      <c r="W2911">
        <f t="shared" si="346"/>
        <v>0</v>
      </c>
      <c r="X2911">
        <f t="shared" si="346"/>
        <v>0</v>
      </c>
    </row>
    <row r="2912" spans="3:24" ht="30" customHeight="1" thickTop="1" thickBot="1" x14ac:dyDescent="0.25">
      <c r="C2912" s="108"/>
      <c r="D2912" s="108"/>
      <c r="E2912" s="115"/>
      <c r="F2912" s="115"/>
      <c r="H2912" t="str">
        <f t="shared" si="342"/>
        <v/>
      </c>
      <c r="I2912" t="str">
        <f t="shared" si="343"/>
        <v/>
      </c>
      <c r="J2912" t="str">
        <f t="shared" si="344"/>
        <v/>
      </c>
      <c r="K2912" t="str">
        <f t="shared" si="345"/>
        <v/>
      </c>
      <c r="M2912">
        <f t="shared" si="341"/>
        <v>0</v>
      </c>
      <c r="N2912">
        <f t="shared" si="346"/>
        <v>0</v>
      </c>
      <c r="O2912">
        <f t="shared" si="346"/>
        <v>0</v>
      </c>
      <c r="P2912">
        <f t="shared" si="346"/>
        <v>0</v>
      </c>
      <c r="Q2912">
        <f t="shared" si="346"/>
        <v>0</v>
      </c>
      <c r="R2912">
        <f t="shared" si="346"/>
        <v>0</v>
      </c>
      <c r="S2912">
        <f t="shared" si="346"/>
        <v>0</v>
      </c>
      <c r="T2912">
        <f t="shared" si="346"/>
        <v>0</v>
      </c>
      <c r="U2912">
        <f t="shared" si="346"/>
        <v>0</v>
      </c>
      <c r="V2912">
        <f t="shared" si="346"/>
        <v>0</v>
      </c>
      <c r="W2912">
        <f t="shared" si="346"/>
        <v>0</v>
      </c>
      <c r="X2912">
        <f t="shared" si="346"/>
        <v>0</v>
      </c>
    </row>
    <row r="2913" spans="3:24" ht="30" customHeight="1" thickTop="1" thickBot="1" x14ac:dyDescent="0.25">
      <c r="C2913" s="108"/>
      <c r="D2913" s="108"/>
      <c r="E2913" s="115"/>
      <c r="F2913" s="115"/>
      <c r="H2913" t="str">
        <f t="shared" si="342"/>
        <v/>
      </c>
      <c r="I2913" t="str">
        <f t="shared" si="343"/>
        <v/>
      </c>
      <c r="J2913" t="str">
        <f t="shared" si="344"/>
        <v/>
      </c>
      <c r="K2913" t="str">
        <f t="shared" si="345"/>
        <v/>
      </c>
      <c r="M2913">
        <f t="shared" si="341"/>
        <v>0</v>
      </c>
      <c r="N2913">
        <f t="shared" si="346"/>
        <v>0</v>
      </c>
      <c r="O2913">
        <f t="shared" si="346"/>
        <v>0</v>
      </c>
      <c r="P2913">
        <f t="shared" si="346"/>
        <v>0</v>
      </c>
      <c r="Q2913">
        <f t="shared" si="346"/>
        <v>0</v>
      </c>
      <c r="R2913">
        <f t="shared" si="346"/>
        <v>0</v>
      </c>
      <c r="S2913">
        <f t="shared" si="346"/>
        <v>0</v>
      </c>
      <c r="T2913">
        <f t="shared" si="346"/>
        <v>0</v>
      </c>
      <c r="U2913">
        <f t="shared" si="346"/>
        <v>0</v>
      </c>
      <c r="V2913">
        <f t="shared" si="346"/>
        <v>0</v>
      </c>
      <c r="W2913">
        <f t="shared" si="346"/>
        <v>0</v>
      </c>
      <c r="X2913">
        <f t="shared" si="346"/>
        <v>0</v>
      </c>
    </row>
    <row r="2914" spans="3:24" ht="30" customHeight="1" thickTop="1" thickBot="1" x14ac:dyDescent="0.25">
      <c r="C2914" s="108"/>
      <c r="D2914" s="108"/>
      <c r="E2914" s="115"/>
      <c r="F2914" s="115"/>
      <c r="H2914" t="str">
        <f t="shared" si="342"/>
        <v/>
      </c>
      <c r="I2914" t="str">
        <f t="shared" si="343"/>
        <v/>
      </c>
      <c r="J2914" t="str">
        <f t="shared" si="344"/>
        <v/>
      </c>
      <c r="K2914" t="str">
        <f t="shared" si="345"/>
        <v/>
      </c>
      <c r="M2914">
        <f t="shared" si="341"/>
        <v>0</v>
      </c>
      <c r="N2914">
        <f t="shared" si="346"/>
        <v>0</v>
      </c>
      <c r="O2914">
        <f t="shared" si="346"/>
        <v>0</v>
      </c>
      <c r="P2914">
        <f t="shared" si="346"/>
        <v>0</v>
      </c>
      <c r="Q2914">
        <f t="shared" si="346"/>
        <v>0</v>
      </c>
      <c r="R2914">
        <f t="shared" si="346"/>
        <v>0</v>
      </c>
      <c r="S2914">
        <f t="shared" si="346"/>
        <v>0</v>
      </c>
      <c r="T2914">
        <f t="shared" si="346"/>
        <v>0</v>
      </c>
      <c r="U2914">
        <f t="shared" si="346"/>
        <v>0</v>
      </c>
      <c r="V2914">
        <f t="shared" si="346"/>
        <v>0</v>
      </c>
      <c r="W2914">
        <f t="shared" si="346"/>
        <v>0</v>
      </c>
      <c r="X2914">
        <f t="shared" si="346"/>
        <v>0</v>
      </c>
    </row>
    <row r="2915" spans="3:24" ht="30" customHeight="1" thickTop="1" thickBot="1" x14ac:dyDescent="0.25">
      <c r="C2915" s="108"/>
      <c r="D2915" s="108"/>
      <c r="E2915" s="115"/>
      <c r="F2915" s="115"/>
      <c r="H2915" t="str">
        <f t="shared" si="342"/>
        <v/>
      </c>
      <c r="I2915" t="str">
        <f t="shared" si="343"/>
        <v/>
      </c>
      <c r="J2915" t="str">
        <f t="shared" si="344"/>
        <v/>
      </c>
      <c r="K2915" t="str">
        <f t="shared" si="345"/>
        <v/>
      </c>
      <c r="M2915">
        <f t="shared" si="341"/>
        <v>0</v>
      </c>
      <c r="N2915">
        <f t="shared" si="346"/>
        <v>0</v>
      </c>
      <c r="O2915">
        <f t="shared" si="346"/>
        <v>0</v>
      </c>
      <c r="P2915">
        <f t="shared" si="346"/>
        <v>0</v>
      </c>
      <c r="Q2915">
        <f t="shared" si="346"/>
        <v>0</v>
      </c>
      <c r="R2915">
        <f t="shared" si="346"/>
        <v>0</v>
      </c>
      <c r="S2915">
        <f t="shared" si="346"/>
        <v>0</v>
      </c>
      <c r="T2915">
        <f t="shared" si="346"/>
        <v>0</v>
      </c>
      <c r="U2915">
        <f t="shared" si="346"/>
        <v>0</v>
      </c>
      <c r="V2915">
        <f t="shared" si="346"/>
        <v>0</v>
      </c>
      <c r="W2915">
        <f t="shared" si="346"/>
        <v>0</v>
      </c>
      <c r="X2915">
        <f t="shared" si="346"/>
        <v>0</v>
      </c>
    </row>
    <row r="2916" spans="3:24" ht="30" customHeight="1" thickTop="1" thickBot="1" x14ac:dyDescent="0.25">
      <c r="C2916" s="108"/>
      <c r="D2916" s="108"/>
      <c r="E2916" s="115"/>
      <c r="F2916" s="115"/>
      <c r="H2916" t="str">
        <f t="shared" si="342"/>
        <v/>
      </c>
      <c r="I2916" t="str">
        <f t="shared" si="343"/>
        <v/>
      </c>
      <c r="J2916" t="str">
        <f t="shared" si="344"/>
        <v/>
      </c>
      <c r="K2916" t="str">
        <f t="shared" si="345"/>
        <v/>
      </c>
      <c r="M2916">
        <f t="shared" si="341"/>
        <v>0</v>
      </c>
      <c r="N2916">
        <f t="shared" si="346"/>
        <v>0</v>
      </c>
      <c r="O2916">
        <f t="shared" si="346"/>
        <v>0</v>
      </c>
      <c r="P2916">
        <f t="shared" si="346"/>
        <v>0</v>
      </c>
      <c r="Q2916">
        <f t="shared" si="346"/>
        <v>0</v>
      </c>
      <c r="R2916">
        <f t="shared" si="346"/>
        <v>0</v>
      </c>
      <c r="S2916">
        <f t="shared" si="346"/>
        <v>0</v>
      </c>
      <c r="T2916">
        <f t="shared" si="346"/>
        <v>0</v>
      </c>
      <c r="U2916">
        <f t="shared" si="346"/>
        <v>0</v>
      </c>
      <c r="V2916">
        <f t="shared" si="346"/>
        <v>0</v>
      </c>
      <c r="W2916">
        <f t="shared" si="346"/>
        <v>0</v>
      </c>
      <c r="X2916">
        <f t="shared" si="346"/>
        <v>0</v>
      </c>
    </row>
    <row r="2917" spans="3:24" ht="30" customHeight="1" thickTop="1" thickBot="1" x14ac:dyDescent="0.25">
      <c r="C2917" s="108"/>
      <c r="D2917" s="108"/>
      <c r="E2917" s="115"/>
      <c r="F2917" s="115"/>
      <c r="H2917" t="str">
        <f t="shared" si="342"/>
        <v/>
      </c>
      <c r="I2917" t="str">
        <f t="shared" si="343"/>
        <v/>
      </c>
      <c r="J2917" t="str">
        <f t="shared" si="344"/>
        <v/>
      </c>
      <c r="K2917" t="str">
        <f t="shared" si="345"/>
        <v/>
      </c>
      <c r="M2917">
        <f t="shared" si="341"/>
        <v>0</v>
      </c>
      <c r="N2917">
        <f t="shared" si="346"/>
        <v>0</v>
      </c>
      <c r="O2917">
        <f t="shared" si="346"/>
        <v>0</v>
      </c>
      <c r="P2917">
        <f t="shared" si="346"/>
        <v>0</v>
      </c>
      <c r="Q2917">
        <f t="shared" si="346"/>
        <v>0</v>
      </c>
      <c r="R2917">
        <f t="shared" si="346"/>
        <v>0</v>
      </c>
      <c r="S2917">
        <f t="shared" si="346"/>
        <v>0</v>
      </c>
      <c r="T2917">
        <f t="shared" si="346"/>
        <v>0</v>
      </c>
      <c r="U2917">
        <f t="shared" si="346"/>
        <v>0</v>
      </c>
      <c r="V2917">
        <f t="shared" si="346"/>
        <v>0</v>
      </c>
      <c r="W2917">
        <f t="shared" si="346"/>
        <v>0</v>
      </c>
      <c r="X2917">
        <f t="shared" si="346"/>
        <v>0</v>
      </c>
    </row>
    <row r="2918" spans="3:24" ht="30" customHeight="1" thickTop="1" thickBot="1" x14ac:dyDescent="0.25">
      <c r="C2918" s="108"/>
      <c r="D2918" s="108"/>
      <c r="E2918" s="115"/>
      <c r="F2918" s="115"/>
      <c r="H2918" t="str">
        <f t="shared" si="342"/>
        <v/>
      </c>
      <c r="I2918" t="str">
        <f t="shared" si="343"/>
        <v/>
      </c>
      <c r="J2918" t="str">
        <f t="shared" si="344"/>
        <v/>
      </c>
      <c r="K2918" t="str">
        <f t="shared" si="345"/>
        <v/>
      </c>
      <c r="M2918">
        <f t="shared" si="341"/>
        <v>0</v>
      </c>
      <c r="N2918">
        <f t="shared" si="346"/>
        <v>0</v>
      </c>
      <c r="O2918">
        <f t="shared" si="346"/>
        <v>0</v>
      </c>
      <c r="P2918">
        <f t="shared" si="346"/>
        <v>0</v>
      </c>
      <c r="Q2918">
        <f t="shared" si="346"/>
        <v>0</v>
      </c>
      <c r="R2918">
        <f t="shared" si="346"/>
        <v>0</v>
      </c>
      <c r="S2918">
        <f t="shared" ref="N2918:X2941" si="347">IF(ISERROR(IF(AND($H2918&lt;=S$6,$J2918&gt;=S$6),1,0)),"",IF(AND($H2918&lt;=S$6,$J2918&gt;=S$6),1,0))</f>
        <v>0</v>
      </c>
      <c r="T2918">
        <f t="shared" si="347"/>
        <v>0</v>
      </c>
      <c r="U2918">
        <f t="shared" si="347"/>
        <v>0</v>
      </c>
      <c r="V2918">
        <f t="shared" si="347"/>
        <v>0</v>
      </c>
      <c r="W2918">
        <f t="shared" si="347"/>
        <v>0</v>
      </c>
      <c r="X2918">
        <f t="shared" si="347"/>
        <v>0</v>
      </c>
    </row>
    <row r="2919" spans="3:24" ht="30" customHeight="1" thickTop="1" thickBot="1" x14ac:dyDescent="0.25">
      <c r="C2919" s="108"/>
      <c r="D2919" s="108"/>
      <c r="E2919" s="115"/>
      <c r="F2919" s="115"/>
      <c r="H2919" t="str">
        <f t="shared" si="342"/>
        <v/>
      </c>
      <c r="I2919" t="str">
        <f t="shared" si="343"/>
        <v/>
      </c>
      <c r="J2919" t="str">
        <f t="shared" si="344"/>
        <v/>
      </c>
      <c r="K2919" t="str">
        <f t="shared" si="345"/>
        <v/>
      </c>
      <c r="M2919">
        <f t="shared" si="341"/>
        <v>0</v>
      </c>
      <c r="N2919">
        <f t="shared" si="347"/>
        <v>0</v>
      </c>
      <c r="O2919">
        <f t="shared" si="347"/>
        <v>0</v>
      </c>
      <c r="P2919">
        <f t="shared" si="347"/>
        <v>0</v>
      </c>
      <c r="Q2919">
        <f t="shared" si="347"/>
        <v>0</v>
      </c>
      <c r="R2919">
        <f t="shared" si="347"/>
        <v>0</v>
      </c>
      <c r="S2919">
        <f t="shared" si="347"/>
        <v>0</v>
      </c>
      <c r="T2919">
        <f t="shared" si="347"/>
        <v>0</v>
      </c>
      <c r="U2919">
        <f t="shared" si="347"/>
        <v>0</v>
      </c>
      <c r="V2919">
        <f t="shared" si="347"/>
        <v>0</v>
      </c>
      <c r="W2919">
        <f t="shared" si="347"/>
        <v>0</v>
      </c>
      <c r="X2919">
        <f t="shared" si="347"/>
        <v>0</v>
      </c>
    </row>
    <row r="2920" spans="3:24" ht="30" customHeight="1" thickTop="1" thickBot="1" x14ac:dyDescent="0.25">
      <c r="C2920" s="108"/>
      <c r="D2920" s="108"/>
      <c r="E2920" s="115"/>
      <c r="F2920" s="115"/>
      <c r="H2920" t="str">
        <f t="shared" si="342"/>
        <v/>
      </c>
      <c r="I2920" t="str">
        <f t="shared" si="343"/>
        <v/>
      </c>
      <c r="J2920" t="str">
        <f t="shared" si="344"/>
        <v/>
      </c>
      <c r="K2920" t="str">
        <f t="shared" si="345"/>
        <v/>
      </c>
      <c r="M2920">
        <f t="shared" si="341"/>
        <v>0</v>
      </c>
      <c r="N2920">
        <f t="shared" si="347"/>
        <v>0</v>
      </c>
      <c r="O2920">
        <f t="shared" si="347"/>
        <v>0</v>
      </c>
      <c r="P2920">
        <f t="shared" si="347"/>
        <v>0</v>
      </c>
      <c r="Q2920">
        <f t="shared" si="347"/>
        <v>0</v>
      </c>
      <c r="R2920">
        <f t="shared" si="347"/>
        <v>0</v>
      </c>
      <c r="S2920">
        <f t="shared" si="347"/>
        <v>0</v>
      </c>
      <c r="T2920">
        <f t="shared" si="347"/>
        <v>0</v>
      </c>
      <c r="U2920">
        <f t="shared" si="347"/>
        <v>0</v>
      </c>
      <c r="V2920">
        <f t="shared" si="347"/>
        <v>0</v>
      </c>
      <c r="W2920">
        <f t="shared" si="347"/>
        <v>0</v>
      </c>
      <c r="X2920">
        <f t="shared" si="347"/>
        <v>0</v>
      </c>
    </row>
    <row r="2921" spans="3:24" ht="30" customHeight="1" thickTop="1" thickBot="1" x14ac:dyDescent="0.25">
      <c r="C2921" s="108"/>
      <c r="D2921" s="108"/>
      <c r="E2921" s="115"/>
      <c r="F2921" s="115"/>
      <c r="H2921" t="str">
        <f t="shared" si="342"/>
        <v/>
      </c>
      <c r="I2921" t="str">
        <f t="shared" si="343"/>
        <v/>
      </c>
      <c r="J2921" t="str">
        <f t="shared" si="344"/>
        <v/>
      </c>
      <c r="K2921" t="str">
        <f t="shared" si="345"/>
        <v/>
      </c>
      <c r="M2921">
        <f t="shared" si="341"/>
        <v>0</v>
      </c>
      <c r="N2921">
        <f t="shared" si="347"/>
        <v>0</v>
      </c>
      <c r="O2921">
        <f t="shared" si="347"/>
        <v>0</v>
      </c>
      <c r="P2921">
        <f t="shared" si="347"/>
        <v>0</v>
      </c>
      <c r="Q2921">
        <f t="shared" si="347"/>
        <v>0</v>
      </c>
      <c r="R2921">
        <f t="shared" si="347"/>
        <v>0</v>
      </c>
      <c r="S2921">
        <f t="shared" si="347"/>
        <v>0</v>
      </c>
      <c r="T2921">
        <f t="shared" si="347"/>
        <v>0</v>
      </c>
      <c r="U2921">
        <f t="shared" si="347"/>
        <v>0</v>
      </c>
      <c r="V2921">
        <f t="shared" si="347"/>
        <v>0</v>
      </c>
      <c r="W2921">
        <f t="shared" si="347"/>
        <v>0</v>
      </c>
      <c r="X2921">
        <f t="shared" si="347"/>
        <v>0</v>
      </c>
    </row>
    <row r="2922" spans="3:24" ht="30" customHeight="1" thickTop="1" thickBot="1" x14ac:dyDescent="0.25">
      <c r="C2922" s="108"/>
      <c r="D2922" s="108"/>
      <c r="E2922" s="115"/>
      <c r="F2922" s="115"/>
      <c r="H2922" t="str">
        <f t="shared" si="342"/>
        <v/>
      </c>
      <c r="I2922" t="str">
        <f t="shared" si="343"/>
        <v/>
      </c>
      <c r="J2922" t="str">
        <f t="shared" si="344"/>
        <v/>
      </c>
      <c r="K2922" t="str">
        <f t="shared" si="345"/>
        <v/>
      </c>
      <c r="M2922">
        <f t="shared" si="341"/>
        <v>0</v>
      </c>
      <c r="N2922">
        <f t="shared" si="347"/>
        <v>0</v>
      </c>
      <c r="O2922">
        <f t="shared" si="347"/>
        <v>0</v>
      </c>
      <c r="P2922">
        <f t="shared" si="347"/>
        <v>0</v>
      </c>
      <c r="Q2922">
        <f t="shared" si="347"/>
        <v>0</v>
      </c>
      <c r="R2922">
        <f t="shared" si="347"/>
        <v>0</v>
      </c>
      <c r="S2922">
        <f t="shared" si="347"/>
        <v>0</v>
      </c>
      <c r="T2922">
        <f t="shared" si="347"/>
        <v>0</v>
      </c>
      <c r="U2922">
        <f t="shared" si="347"/>
        <v>0</v>
      </c>
      <c r="V2922">
        <f t="shared" si="347"/>
        <v>0</v>
      </c>
      <c r="W2922">
        <f t="shared" si="347"/>
        <v>0</v>
      </c>
      <c r="X2922">
        <f t="shared" si="347"/>
        <v>0</v>
      </c>
    </row>
    <row r="2923" spans="3:24" ht="30" customHeight="1" thickTop="1" thickBot="1" x14ac:dyDescent="0.25">
      <c r="C2923" s="108"/>
      <c r="D2923" s="108"/>
      <c r="E2923" s="115"/>
      <c r="F2923" s="115"/>
      <c r="H2923" t="str">
        <f t="shared" si="342"/>
        <v/>
      </c>
      <c r="I2923" t="str">
        <f t="shared" si="343"/>
        <v/>
      </c>
      <c r="J2923" t="str">
        <f t="shared" si="344"/>
        <v/>
      </c>
      <c r="K2923" t="str">
        <f t="shared" si="345"/>
        <v/>
      </c>
      <c r="M2923">
        <f t="shared" si="341"/>
        <v>0</v>
      </c>
      <c r="N2923">
        <f t="shared" si="347"/>
        <v>0</v>
      </c>
      <c r="O2923">
        <f t="shared" si="347"/>
        <v>0</v>
      </c>
      <c r="P2923">
        <f t="shared" si="347"/>
        <v>0</v>
      </c>
      <c r="Q2923">
        <f t="shared" si="347"/>
        <v>0</v>
      </c>
      <c r="R2923">
        <f t="shared" si="347"/>
        <v>0</v>
      </c>
      <c r="S2923">
        <f t="shared" si="347"/>
        <v>0</v>
      </c>
      <c r="T2923">
        <f t="shared" si="347"/>
        <v>0</v>
      </c>
      <c r="U2923">
        <f t="shared" si="347"/>
        <v>0</v>
      </c>
      <c r="V2923">
        <f t="shared" si="347"/>
        <v>0</v>
      </c>
      <c r="W2923">
        <f t="shared" si="347"/>
        <v>0</v>
      </c>
      <c r="X2923">
        <f t="shared" si="347"/>
        <v>0</v>
      </c>
    </row>
    <row r="2924" spans="3:24" ht="30" customHeight="1" thickTop="1" thickBot="1" x14ac:dyDescent="0.25">
      <c r="C2924" s="108"/>
      <c r="D2924" s="108"/>
      <c r="E2924" s="115"/>
      <c r="F2924" s="115"/>
      <c r="H2924" t="str">
        <f t="shared" si="342"/>
        <v/>
      </c>
      <c r="I2924" t="str">
        <f t="shared" si="343"/>
        <v/>
      </c>
      <c r="J2924" t="str">
        <f t="shared" si="344"/>
        <v/>
      </c>
      <c r="K2924" t="str">
        <f t="shared" si="345"/>
        <v/>
      </c>
      <c r="M2924">
        <f t="shared" si="341"/>
        <v>0</v>
      </c>
      <c r="N2924">
        <f t="shared" si="347"/>
        <v>0</v>
      </c>
      <c r="O2924">
        <f t="shared" si="347"/>
        <v>0</v>
      </c>
      <c r="P2924">
        <f t="shared" si="347"/>
        <v>0</v>
      </c>
      <c r="Q2924">
        <f t="shared" si="347"/>
        <v>0</v>
      </c>
      <c r="R2924">
        <f t="shared" si="347"/>
        <v>0</v>
      </c>
      <c r="S2924">
        <f t="shared" si="347"/>
        <v>0</v>
      </c>
      <c r="T2924">
        <f t="shared" si="347"/>
        <v>0</v>
      </c>
      <c r="U2924">
        <f t="shared" si="347"/>
        <v>0</v>
      </c>
      <c r="V2924">
        <f t="shared" si="347"/>
        <v>0</v>
      </c>
      <c r="W2924">
        <f t="shared" si="347"/>
        <v>0</v>
      </c>
      <c r="X2924">
        <f t="shared" si="347"/>
        <v>0</v>
      </c>
    </row>
    <row r="2925" spans="3:24" ht="30" customHeight="1" thickTop="1" thickBot="1" x14ac:dyDescent="0.25">
      <c r="C2925" s="108"/>
      <c r="D2925" s="108"/>
      <c r="E2925" s="115"/>
      <c r="F2925" s="115"/>
      <c r="H2925" t="str">
        <f t="shared" si="342"/>
        <v/>
      </c>
      <c r="I2925" t="str">
        <f t="shared" si="343"/>
        <v/>
      </c>
      <c r="J2925" t="str">
        <f t="shared" si="344"/>
        <v/>
      </c>
      <c r="K2925" t="str">
        <f t="shared" si="345"/>
        <v/>
      </c>
      <c r="M2925">
        <f t="shared" si="341"/>
        <v>0</v>
      </c>
      <c r="N2925">
        <f t="shared" si="347"/>
        <v>0</v>
      </c>
      <c r="O2925">
        <f t="shared" si="347"/>
        <v>0</v>
      </c>
      <c r="P2925">
        <f t="shared" si="347"/>
        <v>0</v>
      </c>
      <c r="Q2925">
        <f t="shared" si="347"/>
        <v>0</v>
      </c>
      <c r="R2925">
        <f t="shared" si="347"/>
        <v>0</v>
      </c>
      <c r="S2925">
        <f t="shared" si="347"/>
        <v>0</v>
      </c>
      <c r="T2925">
        <f t="shared" si="347"/>
        <v>0</v>
      </c>
      <c r="U2925">
        <f t="shared" si="347"/>
        <v>0</v>
      </c>
      <c r="V2925">
        <f t="shared" si="347"/>
        <v>0</v>
      </c>
      <c r="W2925">
        <f t="shared" si="347"/>
        <v>0</v>
      </c>
      <c r="X2925">
        <f t="shared" si="347"/>
        <v>0</v>
      </c>
    </row>
    <row r="2926" spans="3:24" ht="30" customHeight="1" thickTop="1" thickBot="1" x14ac:dyDescent="0.25">
      <c r="C2926" s="108"/>
      <c r="D2926" s="108"/>
      <c r="E2926" s="115"/>
      <c r="F2926" s="115"/>
      <c r="H2926" t="str">
        <f t="shared" si="342"/>
        <v/>
      </c>
      <c r="I2926" t="str">
        <f t="shared" si="343"/>
        <v/>
      </c>
      <c r="J2926" t="str">
        <f t="shared" si="344"/>
        <v/>
      </c>
      <c r="K2926" t="str">
        <f t="shared" si="345"/>
        <v/>
      </c>
      <c r="M2926">
        <f t="shared" si="341"/>
        <v>0</v>
      </c>
      <c r="N2926">
        <f t="shared" si="347"/>
        <v>0</v>
      </c>
      <c r="O2926">
        <f t="shared" si="347"/>
        <v>0</v>
      </c>
      <c r="P2926">
        <f t="shared" si="347"/>
        <v>0</v>
      </c>
      <c r="Q2926">
        <f t="shared" si="347"/>
        <v>0</v>
      </c>
      <c r="R2926">
        <f t="shared" si="347"/>
        <v>0</v>
      </c>
      <c r="S2926">
        <f t="shared" si="347"/>
        <v>0</v>
      </c>
      <c r="T2926">
        <f t="shared" si="347"/>
        <v>0</v>
      </c>
      <c r="U2926">
        <f t="shared" si="347"/>
        <v>0</v>
      </c>
      <c r="V2926">
        <f t="shared" si="347"/>
        <v>0</v>
      </c>
      <c r="W2926">
        <f t="shared" si="347"/>
        <v>0</v>
      </c>
      <c r="X2926">
        <f t="shared" si="347"/>
        <v>0</v>
      </c>
    </row>
    <row r="2927" spans="3:24" ht="30" customHeight="1" thickTop="1" thickBot="1" x14ac:dyDescent="0.25">
      <c r="C2927" s="108"/>
      <c r="D2927" s="108"/>
      <c r="E2927" s="115"/>
      <c r="F2927" s="115"/>
      <c r="H2927" t="str">
        <f t="shared" si="342"/>
        <v/>
      </c>
      <c r="I2927" t="str">
        <f t="shared" si="343"/>
        <v/>
      </c>
      <c r="J2927" t="str">
        <f t="shared" si="344"/>
        <v/>
      </c>
      <c r="K2927" t="str">
        <f t="shared" si="345"/>
        <v/>
      </c>
      <c r="M2927">
        <f t="shared" si="341"/>
        <v>0</v>
      </c>
      <c r="N2927">
        <f t="shared" si="347"/>
        <v>0</v>
      </c>
      <c r="O2927">
        <f t="shared" si="347"/>
        <v>0</v>
      </c>
      <c r="P2927">
        <f t="shared" si="347"/>
        <v>0</v>
      </c>
      <c r="Q2927">
        <f t="shared" si="347"/>
        <v>0</v>
      </c>
      <c r="R2927">
        <f t="shared" si="347"/>
        <v>0</v>
      </c>
      <c r="S2927">
        <f t="shared" si="347"/>
        <v>0</v>
      </c>
      <c r="T2927">
        <f t="shared" si="347"/>
        <v>0</v>
      </c>
      <c r="U2927">
        <f t="shared" si="347"/>
        <v>0</v>
      </c>
      <c r="V2927">
        <f t="shared" si="347"/>
        <v>0</v>
      </c>
      <c r="W2927">
        <f t="shared" si="347"/>
        <v>0</v>
      </c>
      <c r="X2927">
        <f t="shared" si="347"/>
        <v>0</v>
      </c>
    </row>
    <row r="2928" spans="3:24" ht="30" customHeight="1" thickTop="1" thickBot="1" x14ac:dyDescent="0.25">
      <c r="C2928" s="108"/>
      <c r="D2928" s="108"/>
      <c r="E2928" s="115"/>
      <c r="F2928" s="115"/>
      <c r="H2928" t="str">
        <f t="shared" si="342"/>
        <v/>
      </c>
      <c r="I2928" t="str">
        <f t="shared" si="343"/>
        <v/>
      </c>
      <c r="J2928" t="str">
        <f t="shared" si="344"/>
        <v/>
      </c>
      <c r="K2928" t="str">
        <f t="shared" si="345"/>
        <v/>
      </c>
      <c r="M2928">
        <f t="shared" si="341"/>
        <v>0</v>
      </c>
      <c r="N2928">
        <f t="shared" si="347"/>
        <v>0</v>
      </c>
      <c r="O2928">
        <f t="shared" si="347"/>
        <v>0</v>
      </c>
      <c r="P2928">
        <f t="shared" si="347"/>
        <v>0</v>
      </c>
      <c r="Q2928">
        <f t="shared" si="347"/>
        <v>0</v>
      </c>
      <c r="R2928">
        <f t="shared" si="347"/>
        <v>0</v>
      </c>
      <c r="S2928">
        <f t="shared" si="347"/>
        <v>0</v>
      </c>
      <c r="T2928">
        <f t="shared" si="347"/>
        <v>0</v>
      </c>
      <c r="U2928">
        <f t="shared" si="347"/>
        <v>0</v>
      </c>
      <c r="V2928">
        <f t="shared" si="347"/>
        <v>0</v>
      </c>
      <c r="W2928">
        <f t="shared" si="347"/>
        <v>0</v>
      </c>
      <c r="X2928">
        <f t="shared" si="347"/>
        <v>0</v>
      </c>
    </row>
    <row r="2929" spans="3:24" ht="30" customHeight="1" thickTop="1" thickBot="1" x14ac:dyDescent="0.25">
      <c r="C2929" s="108"/>
      <c r="D2929" s="108"/>
      <c r="E2929" s="115"/>
      <c r="F2929" s="115"/>
      <c r="H2929" t="str">
        <f t="shared" si="342"/>
        <v/>
      </c>
      <c r="I2929" t="str">
        <f t="shared" si="343"/>
        <v/>
      </c>
      <c r="J2929" t="str">
        <f t="shared" si="344"/>
        <v/>
      </c>
      <c r="K2929" t="str">
        <f t="shared" si="345"/>
        <v/>
      </c>
      <c r="M2929">
        <f t="shared" si="341"/>
        <v>0</v>
      </c>
      <c r="N2929">
        <f t="shared" si="347"/>
        <v>0</v>
      </c>
      <c r="O2929">
        <f t="shared" si="347"/>
        <v>0</v>
      </c>
      <c r="P2929">
        <f t="shared" si="347"/>
        <v>0</v>
      </c>
      <c r="Q2929">
        <f t="shared" si="347"/>
        <v>0</v>
      </c>
      <c r="R2929">
        <f t="shared" si="347"/>
        <v>0</v>
      </c>
      <c r="S2929">
        <f t="shared" si="347"/>
        <v>0</v>
      </c>
      <c r="T2929">
        <f t="shared" si="347"/>
        <v>0</v>
      </c>
      <c r="U2929">
        <f t="shared" si="347"/>
        <v>0</v>
      </c>
      <c r="V2929">
        <f t="shared" si="347"/>
        <v>0</v>
      </c>
      <c r="W2929">
        <f t="shared" si="347"/>
        <v>0</v>
      </c>
      <c r="X2929">
        <f t="shared" si="347"/>
        <v>0</v>
      </c>
    </row>
    <row r="2930" spans="3:24" ht="30" customHeight="1" thickTop="1" thickBot="1" x14ac:dyDescent="0.25">
      <c r="C2930" s="108"/>
      <c r="D2930" s="108"/>
      <c r="E2930" s="115"/>
      <c r="F2930" s="115"/>
      <c r="H2930" t="str">
        <f t="shared" si="342"/>
        <v/>
      </c>
      <c r="I2930" t="str">
        <f t="shared" si="343"/>
        <v/>
      </c>
      <c r="J2930" t="str">
        <f t="shared" si="344"/>
        <v/>
      </c>
      <c r="K2930" t="str">
        <f t="shared" si="345"/>
        <v/>
      </c>
      <c r="M2930">
        <f t="shared" si="341"/>
        <v>0</v>
      </c>
      <c r="N2930">
        <f t="shared" si="347"/>
        <v>0</v>
      </c>
      <c r="O2930">
        <f t="shared" si="347"/>
        <v>0</v>
      </c>
      <c r="P2930">
        <f t="shared" si="347"/>
        <v>0</v>
      </c>
      <c r="Q2930">
        <f t="shared" si="347"/>
        <v>0</v>
      </c>
      <c r="R2930">
        <f t="shared" si="347"/>
        <v>0</v>
      </c>
      <c r="S2930">
        <f t="shared" si="347"/>
        <v>0</v>
      </c>
      <c r="T2930">
        <f t="shared" si="347"/>
        <v>0</v>
      </c>
      <c r="U2930">
        <f t="shared" si="347"/>
        <v>0</v>
      </c>
      <c r="V2930">
        <f t="shared" si="347"/>
        <v>0</v>
      </c>
      <c r="W2930">
        <f t="shared" si="347"/>
        <v>0</v>
      </c>
      <c r="X2930">
        <f t="shared" si="347"/>
        <v>0</v>
      </c>
    </row>
    <row r="2931" spans="3:24" ht="30" customHeight="1" thickTop="1" thickBot="1" x14ac:dyDescent="0.25">
      <c r="C2931" s="108"/>
      <c r="D2931" s="108"/>
      <c r="E2931" s="115"/>
      <c r="F2931" s="115"/>
      <c r="H2931" t="str">
        <f t="shared" si="342"/>
        <v/>
      </c>
      <c r="I2931" t="str">
        <f t="shared" si="343"/>
        <v/>
      </c>
      <c r="J2931" t="str">
        <f t="shared" si="344"/>
        <v/>
      </c>
      <c r="K2931" t="str">
        <f t="shared" si="345"/>
        <v/>
      </c>
      <c r="M2931">
        <f t="shared" si="341"/>
        <v>0</v>
      </c>
      <c r="N2931">
        <f t="shared" si="347"/>
        <v>0</v>
      </c>
      <c r="O2931">
        <f t="shared" si="347"/>
        <v>0</v>
      </c>
      <c r="P2931">
        <f t="shared" si="347"/>
        <v>0</v>
      </c>
      <c r="Q2931">
        <f t="shared" si="347"/>
        <v>0</v>
      </c>
      <c r="R2931">
        <f t="shared" si="347"/>
        <v>0</v>
      </c>
      <c r="S2931">
        <f t="shared" si="347"/>
        <v>0</v>
      </c>
      <c r="T2931">
        <f t="shared" si="347"/>
        <v>0</v>
      </c>
      <c r="U2931">
        <f t="shared" si="347"/>
        <v>0</v>
      </c>
      <c r="V2931">
        <f t="shared" si="347"/>
        <v>0</v>
      </c>
      <c r="W2931">
        <f t="shared" si="347"/>
        <v>0</v>
      </c>
      <c r="X2931">
        <f t="shared" si="347"/>
        <v>0</v>
      </c>
    </row>
    <row r="2932" spans="3:24" ht="30" customHeight="1" thickTop="1" thickBot="1" x14ac:dyDescent="0.25">
      <c r="C2932" s="108"/>
      <c r="D2932" s="108"/>
      <c r="E2932" s="115"/>
      <c r="F2932" s="115"/>
      <c r="H2932" t="str">
        <f t="shared" si="342"/>
        <v/>
      </c>
      <c r="I2932" t="str">
        <f t="shared" si="343"/>
        <v/>
      </c>
      <c r="J2932" t="str">
        <f t="shared" si="344"/>
        <v/>
      </c>
      <c r="K2932" t="str">
        <f t="shared" si="345"/>
        <v/>
      </c>
      <c r="M2932">
        <f t="shared" si="341"/>
        <v>0</v>
      </c>
      <c r="N2932">
        <f t="shared" si="347"/>
        <v>0</v>
      </c>
      <c r="O2932">
        <f t="shared" si="347"/>
        <v>0</v>
      </c>
      <c r="P2932">
        <f t="shared" si="347"/>
        <v>0</v>
      </c>
      <c r="Q2932">
        <f t="shared" si="347"/>
        <v>0</v>
      </c>
      <c r="R2932">
        <f t="shared" si="347"/>
        <v>0</v>
      </c>
      <c r="S2932">
        <f t="shared" si="347"/>
        <v>0</v>
      </c>
      <c r="T2932">
        <f t="shared" si="347"/>
        <v>0</v>
      </c>
      <c r="U2932">
        <f t="shared" si="347"/>
        <v>0</v>
      </c>
      <c r="V2932">
        <f t="shared" si="347"/>
        <v>0</v>
      </c>
      <c r="W2932">
        <f t="shared" si="347"/>
        <v>0</v>
      </c>
      <c r="X2932">
        <f t="shared" si="347"/>
        <v>0</v>
      </c>
    </row>
    <row r="2933" spans="3:24" ht="30" customHeight="1" thickTop="1" thickBot="1" x14ac:dyDescent="0.25">
      <c r="C2933" s="108"/>
      <c r="D2933" s="108"/>
      <c r="E2933" s="115"/>
      <c r="F2933" s="115"/>
      <c r="H2933" t="str">
        <f t="shared" si="342"/>
        <v/>
      </c>
      <c r="I2933" t="str">
        <f t="shared" si="343"/>
        <v/>
      </c>
      <c r="J2933" t="str">
        <f t="shared" si="344"/>
        <v/>
      </c>
      <c r="K2933" t="str">
        <f t="shared" si="345"/>
        <v/>
      </c>
      <c r="M2933">
        <f t="shared" si="341"/>
        <v>0</v>
      </c>
      <c r="N2933">
        <f t="shared" si="347"/>
        <v>0</v>
      </c>
      <c r="O2933">
        <f t="shared" si="347"/>
        <v>0</v>
      </c>
      <c r="P2933">
        <f t="shared" si="347"/>
        <v>0</v>
      </c>
      <c r="Q2933">
        <f t="shared" si="347"/>
        <v>0</v>
      </c>
      <c r="R2933">
        <f t="shared" si="347"/>
        <v>0</v>
      </c>
      <c r="S2933">
        <f t="shared" si="347"/>
        <v>0</v>
      </c>
      <c r="T2933">
        <f t="shared" si="347"/>
        <v>0</v>
      </c>
      <c r="U2933">
        <f t="shared" si="347"/>
        <v>0</v>
      </c>
      <c r="V2933">
        <f t="shared" si="347"/>
        <v>0</v>
      </c>
      <c r="W2933">
        <f t="shared" si="347"/>
        <v>0</v>
      </c>
      <c r="X2933">
        <f t="shared" si="347"/>
        <v>0</v>
      </c>
    </row>
    <row r="2934" spans="3:24" ht="30" customHeight="1" thickTop="1" thickBot="1" x14ac:dyDescent="0.25">
      <c r="C2934" s="108"/>
      <c r="D2934" s="108"/>
      <c r="E2934" s="115"/>
      <c r="F2934" s="115"/>
      <c r="H2934" t="str">
        <f t="shared" si="342"/>
        <v/>
      </c>
      <c r="I2934" t="str">
        <f t="shared" si="343"/>
        <v/>
      </c>
      <c r="J2934" t="str">
        <f t="shared" si="344"/>
        <v/>
      </c>
      <c r="K2934" t="str">
        <f t="shared" si="345"/>
        <v/>
      </c>
      <c r="M2934">
        <f t="shared" si="341"/>
        <v>0</v>
      </c>
      <c r="N2934">
        <f t="shared" si="347"/>
        <v>0</v>
      </c>
      <c r="O2934">
        <f t="shared" si="347"/>
        <v>0</v>
      </c>
      <c r="P2934">
        <f t="shared" si="347"/>
        <v>0</v>
      </c>
      <c r="Q2934">
        <f t="shared" si="347"/>
        <v>0</v>
      </c>
      <c r="R2934">
        <f t="shared" si="347"/>
        <v>0</v>
      </c>
      <c r="S2934">
        <f t="shared" si="347"/>
        <v>0</v>
      </c>
      <c r="T2934">
        <f t="shared" si="347"/>
        <v>0</v>
      </c>
      <c r="U2934">
        <f t="shared" si="347"/>
        <v>0</v>
      </c>
      <c r="V2934">
        <f t="shared" si="347"/>
        <v>0</v>
      </c>
      <c r="W2934">
        <f t="shared" si="347"/>
        <v>0</v>
      </c>
      <c r="X2934">
        <f t="shared" si="347"/>
        <v>0</v>
      </c>
    </row>
    <row r="2935" spans="3:24" ht="30" customHeight="1" thickTop="1" thickBot="1" x14ac:dyDescent="0.25">
      <c r="C2935" s="108"/>
      <c r="D2935" s="108"/>
      <c r="E2935" s="115"/>
      <c r="F2935" s="115"/>
      <c r="H2935" t="str">
        <f t="shared" si="342"/>
        <v/>
      </c>
      <c r="I2935" t="str">
        <f t="shared" si="343"/>
        <v/>
      </c>
      <c r="J2935" t="str">
        <f t="shared" si="344"/>
        <v/>
      </c>
      <c r="K2935" t="str">
        <f t="shared" si="345"/>
        <v/>
      </c>
      <c r="M2935">
        <f t="shared" si="341"/>
        <v>0</v>
      </c>
      <c r="N2935">
        <f t="shared" si="347"/>
        <v>0</v>
      </c>
      <c r="O2935">
        <f t="shared" si="347"/>
        <v>0</v>
      </c>
      <c r="P2935">
        <f t="shared" si="347"/>
        <v>0</v>
      </c>
      <c r="Q2935">
        <f t="shared" si="347"/>
        <v>0</v>
      </c>
      <c r="R2935">
        <f t="shared" si="347"/>
        <v>0</v>
      </c>
      <c r="S2935">
        <f t="shared" si="347"/>
        <v>0</v>
      </c>
      <c r="T2935">
        <f t="shared" si="347"/>
        <v>0</v>
      </c>
      <c r="U2935">
        <f t="shared" si="347"/>
        <v>0</v>
      </c>
      <c r="V2935">
        <f t="shared" si="347"/>
        <v>0</v>
      </c>
      <c r="W2935">
        <f t="shared" si="347"/>
        <v>0</v>
      </c>
      <c r="X2935">
        <f t="shared" si="347"/>
        <v>0</v>
      </c>
    </row>
    <row r="2936" spans="3:24" ht="30" customHeight="1" thickTop="1" thickBot="1" x14ac:dyDescent="0.25">
      <c r="C2936" s="108"/>
      <c r="D2936" s="108"/>
      <c r="E2936" s="115"/>
      <c r="F2936" s="115"/>
      <c r="H2936" t="str">
        <f t="shared" si="342"/>
        <v/>
      </c>
      <c r="I2936" t="str">
        <f t="shared" si="343"/>
        <v/>
      </c>
      <c r="J2936" t="str">
        <f t="shared" si="344"/>
        <v/>
      </c>
      <c r="K2936" t="str">
        <f t="shared" si="345"/>
        <v/>
      </c>
      <c r="M2936">
        <f t="shared" si="341"/>
        <v>0</v>
      </c>
      <c r="N2936">
        <f t="shared" si="347"/>
        <v>0</v>
      </c>
      <c r="O2936">
        <f t="shared" si="347"/>
        <v>0</v>
      </c>
      <c r="P2936">
        <f t="shared" si="347"/>
        <v>0</v>
      </c>
      <c r="Q2936">
        <f t="shared" si="347"/>
        <v>0</v>
      </c>
      <c r="R2936">
        <f t="shared" si="347"/>
        <v>0</v>
      </c>
      <c r="S2936">
        <f t="shared" si="347"/>
        <v>0</v>
      </c>
      <c r="T2936">
        <f t="shared" si="347"/>
        <v>0</v>
      </c>
      <c r="U2936">
        <f t="shared" si="347"/>
        <v>0</v>
      </c>
      <c r="V2936">
        <f t="shared" si="347"/>
        <v>0</v>
      </c>
      <c r="W2936">
        <f t="shared" si="347"/>
        <v>0</v>
      </c>
      <c r="X2936">
        <f t="shared" si="347"/>
        <v>0</v>
      </c>
    </row>
    <row r="2937" spans="3:24" ht="30" customHeight="1" thickTop="1" thickBot="1" x14ac:dyDescent="0.25">
      <c r="C2937" s="108"/>
      <c r="D2937" s="108"/>
      <c r="E2937" s="115"/>
      <c r="F2937" s="115"/>
      <c r="H2937" t="str">
        <f t="shared" si="342"/>
        <v/>
      </c>
      <c r="I2937" t="str">
        <f t="shared" si="343"/>
        <v/>
      </c>
      <c r="J2937" t="str">
        <f t="shared" si="344"/>
        <v/>
      </c>
      <c r="K2937" t="str">
        <f t="shared" si="345"/>
        <v/>
      </c>
      <c r="M2937">
        <f t="shared" si="341"/>
        <v>0</v>
      </c>
      <c r="N2937">
        <f t="shared" si="347"/>
        <v>0</v>
      </c>
      <c r="O2937">
        <f t="shared" si="347"/>
        <v>0</v>
      </c>
      <c r="P2937">
        <f t="shared" si="347"/>
        <v>0</v>
      </c>
      <c r="Q2937">
        <f t="shared" si="347"/>
        <v>0</v>
      </c>
      <c r="R2937">
        <f t="shared" si="347"/>
        <v>0</v>
      </c>
      <c r="S2937">
        <f t="shared" si="347"/>
        <v>0</v>
      </c>
      <c r="T2937">
        <f t="shared" si="347"/>
        <v>0</v>
      </c>
      <c r="U2937">
        <f t="shared" si="347"/>
        <v>0</v>
      </c>
      <c r="V2937">
        <f t="shared" si="347"/>
        <v>0</v>
      </c>
      <c r="W2937">
        <f t="shared" si="347"/>
        <v>0</v>
      </c>
      <c r="X2937">
        <f t="shared" si="347"/>
        <v>0</v>
      </c>
    </row>
    <row r="2938" spans="3:24" ht="30" customHeight="1" thickTop="1" thickBot="1" x14ac:dyDescent="0.25">
      <c r="C2938" s="108"/>
      <c r="D2938" s="108"/>
      <c r="E2938" s="115"/>
      <c r="F2938" s="115"/>
      <c r="H2938" t="str">
        <f t="shared" si="342"/>
        <v/>
      </c>
      <c r="I2938" t="str">
        <f t="shared" si="343"/>
        <v/>
      </c>
      <c r="J2938" t="str">
        <f t="shared" si="344"/>
        <v/>
      </c>
      <c r="K2938" t="str">
        <f t="shared" si="345"/>
        <v/>
      </c>
      <c r="M2938">
        <f t="shared" si="341"/>
        <v>0</v>
      </c>
      <c r="N2938">
        <f t="shared" si="347"/>
        <v>0</v>
      </c>
      <c r="O2938">
        <f t="shared" si="347"/>
        <v>0</v>
      </c>
      <c r="P2938">
        <f t="shared" si="347"/>
        <v>0</v>
      </c>
      <c r="Q2938">
        <f t="shared" si="347"/>
        <v>0</v>
      </c>
      <c r="R2938">
        <f t="shared" si="347"/>
        <v>0</v>
      </c>
      <c r="S2938">
        <f t="shared" si="347"/>
        <v>0</v>
      </c>
      <c r="T2938">
        <f t="shared" si="347"/>
        <v>0</v>
      </c>
      <c r="U2938">
        <f t="shared" si="347"/>
        <v>0</v>
      </c>
      <c r="V2938">
        <f t="shared" si="347"/>
        <v>0</v>
      </c>
      <c r="W2938">
        <f t="shared" si="347"/>
        <v>0</v>
      </c>
      <c r="X2938">
        <f t="shared" si="347"/>
        <v>0</v>
      </c>
    </row>
    <row r="2939" spans="3:24" ht="30" customHeight="1" thickTop="1" thickBot="1" x14ac:dyDescent="0.25">
      <c r="C2939" s="108"/>
      <c r="D2939" s="108"/>
      <c r="E2939" s="115"/>
      <c r="F2939" s="115"/>
      <c r="H2939" t="str">
        <f t="shared" si="342"/>
        <v/>
      </c>
      <c r="I2939" t="str">
        <f t="shared" si="343"/>
        <v/>
      </c>
      <c r="J2939" t="str">
        <f t="shared" si="344"/>
        <v/>
      </c>
      <c r="K2939" t="str">
        <f t="shared" si="345"/>
        <v/>
      </c>
      <c r="M2939">
        <f t="shared" si="341"/>
        <v>0</v>
      </c>
      <c r="N2939">
        <f t="shared" si="347"/>
        <v>0</v>
      </c>
      <c r="O2939">
        <f t="shared" si="347"/>
        <v>0</v>
      </c>
      <c r="P2939">
        <f t="shared" si="347"/>
        <v>0</v>
      </c>
      <c r="Q2939">
        <f t="shared" si="347"/>
        <v>0</v>
      </c>
      <c r="R2939">
        <f t="shared" si="347"/>
        <v>0</v>
      </c>
      <c r="S2939">
        <f t="shared" si="347"/>
        <v>0</v>
      </c>
      <c r="T2939">
        <f t="shared" si="347"/>
        <v>0</v>
      </c>
      <c r="U2939">
        <f t="shared" si="347"/>
        <v>0</v>
      </c>
      <c r="V2939">
        <f t="shared" si="347"/>
        <v>0</v>
      </c>
      <c r="W2939">
        <f t="shared" si="347"/>
        <v>0</v>
      </c>
      <c r="X2939">
        <f t="shared" si="347"/>
        <v>0</v>
      </c>
    </row>
    <row r="2940" spans="3:24" ht="30" customHeight="1" thickTop="1" thickBot="1" x14ac:dyDescent="0.25">
      <c r="C2940" s="108"/>
      <c r="D2940" s="108"/>
      <c r="E2940" s="115"/>
      <c r="F2940" s="115"/>
      <c r="H2940" t="str">
        <f t="shared" si="342"/>
        <v/>
      </c>
      <c r="I2940" t="str">
        <f t="shared" si="343"/>
        <v/>
      </c>
      <c r="J2940" t="str">
        <f t="shared" si="344"/>
        <v/>
      </c>
      <c r="K2940" t="str">
        <f t="shared" si="345"/>
        <v/>
      </c>
      <c r="M2940">
        <f t="shared" si="341"/>
        <v>0</v>
      </c>
      <c r="N2940">
        <f t="shared" si="347"/>
        <v>0</v>
      </c>
      <c r="O2940">
        <f t="shared" si="347"/>
        <v>0</v>
      </c>
      <c r="P2940">
        <f t="shared" si="347"/>
        <v>0</v>
      </c>
      <c r="Q2940">
        <f t="shared" si="347"/>
        <v>0</v>
      </c>
      <c r="R2940">
        <f t="shared" si="347"/>
        <v>0</v>
      </c>
      <c r="S2940">
        <f t="shared" si="347"/>
        <v>0</v>
      </c>
      <c r="T2940">
        <f t="shared" si="347"/>
        <v>0</v>
      </c>
      <c r="U2940">
        <f t="shared" si="347"/>
        <v>0</v>
      </c>
      <c r="V2940">
        <f t="shared" si="347"/>
        <v>0</v>
      </c>
      <c r="W2940">
        <f t="shared" si="347"/>
        <v>0</v>
      </c>
      <c r="X2940">
        <f t="shared" si="347"/>
        <v>0</v>
      </c>
    </row>
    <row r="2941" spans="3:24" ht="30" customHeight="1" thickTop="1" thickBot="1" x14ac:dyDescent="0.25">
      <c r="C2941" s="108"/>
      <c r="D2941" s="108"/>
      <c r="E2941" s="115"/>
      <c r="F2941" s="115"/>
      <c r="H2941" t="str">
        <f t="shared" si="342"/>
        <v/>
      </c>
      <c r="I2941" t="str">
        <f t="shared" si="343"/>
        <v/>
      </c>
      <c r="J2941" t="str">
        <f t="shared" si="344"/>
        <v/>
      </c>
      <c r="K2941" t="str">
        <f t="shared" si="345"/>
        <v/>
      </c>
      <c r="M2941">
        <f t="shared" si="341"/>
        <v>0</v>
      </c>
      <c r="N2941">
        <f t="shared" si="347"/>
        <v>0</v>
      </c>
      <c r="O2941">
        <f t="shared" si="347"/>
        <v>0</v>
      </c>
      <c r="P2941">
        <f t="shared" si="347"/>
        <v>0</v>
      </c>
      <c r="Q2941">
        <f t="shared" si="347"/>
        <v>0</v>
      </c>
      <c r="R2941">
        <f t="shared" si="347"/>
        <v>0</v>
      </c>
      <c r="S2941">
        <f t="shared" si="347"/>
        <v>0</v>
      </c>
      <c r="T2941">
        <f t="shared" si="347"/>
        <v>0</v>
      </c>
      <c r="U2941">
        <f t="shared" ref="N2941:X2964" si="348">IF(ISERROR(IF(AND($H2941&lt;=U$6,$J2941&gt;=U$6),1,0)),"",IF(AND($H2941&lt;=U$6,$J2941&gt;=U$6),1,0))</f>
        <v>0</v>
      </c>
      <c r="V2941">
        <f t="shared" si="348"/>
        <v>0</v>
      </c>
      <c r="W2941">
        <f t="shared" si="348"/>
        <v>0</v>
      </c>
      <c r="X2941">
        <f t="shared" si="348"/>
        <v>0</v>
      </c>
    </row>
    <row r="2942" spans="3:24" ht="30" customHeight="1" thickTop="1" thickBot="1" x14ac:dyDescent="0.25">
      <c r="C2942" s="108"/>
      <c r="D2942" s="108"/>
      <c r="E2942" s="115"/>
      <c r="F2942" s="115"/>
      <c r="H2942" t="str">
        <f t="shared" si="342"/>
        <v/>
      </c>
      <c r="I2942" t="str">
        <f t="shared" si="343"/>
        <v/>
      </c>
      <c r="J2942" t="str">
        <f t="shared" si="344"/>
        <v/>
      </c>
      <c r="K2942" t="str">
        <f t="shared" si="345"/>
        <v/>
      </c>
      <c r="M2942">
        <f t="shared" si="341"/>
        <v>0</v>
      </c>
      <c r="N2942">
        <f t="shared" si="348"/>
        <v>0</v>
      </c>
      <c r="O2942">
        <f t="shared" si="348"/>
        <v>0</v>
      </c>
      <c r="P2942">
        <f t="shared" si="348"/>
        <v>0</v>
      </c>
      <c r="Q2942">
        <f t="shared" si="348"/>
        <v>0</v>
      </c>
      <c r="R2942">
        <f t="shared" si="348"/>
        <v>0</v>
      </c>
      <c r="S2942">
        <f t="shared" si="348"/>
        <v>0</v>
      </c>
      <c r="T2942">
        <f t="shared" si="348"/>
        <v>0</v>
      </c>
      <c r="U2942">
        <f t="shared" si="348"/>
        <v>0</v>
      </c>
      <c r="V2942">
        <f t="shared" si="348"/>
        <v>0</v>
      </c>
      <c r="W2942">
        <f t="shared" si="348"/>
        <v>0</v>
      </c>
      <c r="X2942">
        <f t="shared" si="348"/>
        <v>0</v>
      </c>
    </row>
    <row r="2943" spans="3:24" ht="30" customHeight="1" thickTop="1" thickBot="1" x14ac:dyDescent="0.25">
      <c r="C2943" s="108"/>
      <c r="D2943" s="108"/>
      <c r="E2943" s="115"/>
      <c r="F2943" s="115"/>
      <c r="H2943" t="str">
        <f t="shared" si="342"/>
        <v/>
      </c>
      <c r="I2943" t="str">
        <f t="shared" si="343"/>
        <v/>
      </c>
      <c r="J2943" t="str">
        <f t="shared" si="344"/>
        <v/>
      </c>
      <c r="K2943" t="str">
        <f t="shared" si="345"/>
        <v/>
      </c>
      <c r="M2943">
        <f t="shared" si="341"/>
        <v>0</v>
      </c>
      <c r="N2943">
        <f t="shared" si="348"/>
        <v>0</v>
      </c>
      <c r="O2943">
        <f t="shared" si="348"/>
        <v>0</v>
      </c>
      <c r="P2943">
        <f t="shared" si="348"/>
        <v>0</v>
      </c>
      <c r="Q2943">
        <f t="shared" si="348"/>
        <v>0</v>
      </c>
      <c r="R2943">
        <f t="shared" si="348"/>
        <v>0</v>
      </c>
      <c r="S2943">
        <f t="shared" si="348"/>
        <v>0</v>
      </c>
      <c r="T2943">
        <f t="shared" si="348"/>
        <v>0</v>
      </c>
      <c r="U2943">
        <f t="shared" si="348"/>
        <v>0</v>
      </c>
      <c r="V2943">
        <f t="shared" si="348"/>
        <v>0</v>
      </c>
      <c r="W2943">
        <f t="shared" si="348"/>
        <v>0</v>
      </c>
      <c r="X2943">
        <f t="shared" si="348"/>
        <v>0</v>
      </c>
    </row>
    <row r="2944" spans="3:24" ht="30" customHeight="1" thickTop="1" thickBot="1" x14ac:dyDescent="0.25">
      <c r="C2944" s="108"/>
      <c r="D2944" s="108"/>
      <c r="E2944" s="115"/>
      <c r="F2944" s="115"/>
      <c r="H2944" t="str">
        <f t="shared" si="342"/>
        <v/>
      </c>
      <c r="I2944" t="str">
        <f t="shared" si="343"/>
        <v/>
      </c>
      <c r="J2944" t="str">
        <f t="shared" si="344"/>
        <v/>
      </c>
      <c r="K2944" t="str">
        <f t="shared" si="345"/>
        <v/>
      </c>
      <c r="M2944">
        <f t="shared" si="341"/>
        <v>0</v>
      </c>
      <c r="N2944">
        <f t="shared" si="348"/>
        <v>0</v>
      </c>
      <c r="O2944">
        <f t="shared" si="348"/>
        <v>0</v>
      </c>
      <c r="P2944">
        <f t="shared" si="348"/>
        <v>0</v>
      </c>
      <c r="Q2944">
        <f t="shared" si="348"/>
        <v>0</v>
      </c>
      <c r="R2944">
        <f t="shared" si="348"/>
        <v>0</v>
      </c>
      <c r="S2944">
        <f t="shared" si="348"/>
        <v>0</v>
      </c>
      <c r="T2944">
        <f t="shared" si="348"/>
        <v>0</v>
      </c>
      <c r="U2944">
        <f t="shared" si="348"/>
        <v>0</v>
      </c>
      <c r="V2944">
        <f t="shared" si="348"/>
        <v>0</v>
      </c>
      <c r="W2944">
        <f t="shared" si="348"/>
        <v>0</v>
      </c>
      <c r="X2944">
        <f t="shared" si="348"/>
        <v>0</v>
      </c>
    </row>
    <row r="2945" spans="3:24" ht="30" customHeight="1" thickTop="1" thickBot="1" x14ac:dyDescent="0.25">
      <c r="C2945" s="108"/>
      <c r="D2945" s="108"/>
      <c r="E2945" s="115"/>
      <c r="F2945" s="115"/>
      <c r="H2945" t="str">
        <f t="shared" si="342"/>
        <v/>
      </c>
      <c r="I2945" t="str">
        <f t="shared" si="343"/>
        <v/>
      </c>
      <c r="J2945" t="str">
        <f t="shared" si="344"/>
        <v/>
      </c>
      <c r="K2945" t="str">
        <f t="shared" si="345"/>
        <v/>
      </c>
      <c r="M2945">
        <f t="shared" si="341"/>
        <v>0</v>
      </c>
      <c r="N2945">
        <f t="shared" si="348"/>
        <v>0</v>
      </c>
      <c r="O2945">
        <f t="shared" si="348"/>
        <v>0</v>
      </c>
      <c r="P2945">
        <f t="shared" si="348"/>
        <v>0</v>
      </c>
      <c r="Q2945">
        <f t="shared" si="348"/>
        <v>0</v>
      </c>
      <c r="R2945">
        <f t="shared" si="348"/>
        <v>0</v>
      </c>
      <c r="S2945">
        <f t="shared" si="348"/>
        <v>0</v>
      </c>
      <c r="T2945">
        <f t="shared" si="348"/>
        <v>0</v>
      </c>
      <c r="U2945">
        <f t="shared" si="348"/>
        <v>0</v>
      </c>
      <c r="V2945">
        <f t="shared" si="348"/>
        <v>0</v>
      </c>
      <c r="W2945">
        <f t="shared" si="348"/>
        <v>0</v>
      </c>
      <c r="X2945">
        <f t="shared" si="348"/>
        <v>0</v>
      </c>
    </row>
    <row r="2946" spans="3:24" ht="30" customHeight="1" thickTop="1" thickBot="1" x14ac:dyDescent="0.25">
      <c r="C2946" s="108"/>
      <c r="D2946" s="108"/>
      <c r="E2946" s="115"/>
      <c r="F2946" s="115"/>
      <c r="H2946" t="str">
        <f t="shared" si="342"/>
        <v/>
      </c>
      <c r="I2946" t="str">
        <f t="shared" si="343"/>
        <v/>
      </c>
      <c r="J2946" t="str">
        <f t="shared" si="344"/>
        <v/>
      </c>
      <c r="K2946" t="str">
        <f t="shared" si="345"/>
        <v/>
      </c>
      <c r="M2946">
        <f t="shared" si="341"/>
        <v>0</v>
      </c>
      <c r="N2946">
        <f t="shared" si="348"/>
        <v>0</v>
      </c>
      <c r="O2946">
        <f t="shared" si="348"/>
        <v>0</v>
      </c>
      <c r="P2946">
        <f t="shared" si="348"/>
        <v>0</v>
      </c>
      <c r="Q2946">
        <f t="shared" si="348"/>
        <v>0</v>
      </c>
      <c r="R2946">
        <f t="shared" si="348"/>
        <v>0</v>
      </c>
      <c r="S2946">
        <f t="shared" si="348"/>
        <v>0</v>
      </c>
      <c r="T2946">
        <f t="shared" si="348"/>
        <v>0</v>
      </c>
      <c r="U2946">
        <f t="shared" si="348"/>
        <v>0</v>
      </c>
      <c r="V2946">
        <f t="shared" si="348"/>
        <v>0</v>
      </c>
      <c r="W2946">
        <f t="shared" si="348"/>
        <v>0</v>
      </c>
      <c r="X2946">
        <f t="shared" si="348"/>
        <v>0</v>
      </c>
    </row>
    <row r="2947" spans="3:24" ht="30" customHeight="1" thickTop="1" thickBot="1" x14ac:dyDescent="0.25">
      <c r="C2947" s="108"/>
      <c r="D2947" s="108"/>
      <c r="E2947" s="115"/>
      <c r="F2947" s="115"/>
      <c r="H2947" t="str">
        <f t="shared" si="342"/>
        <v/>
      </c>
      <c r="I2947" t="str">
        <f t="shared" si="343"/>
        <v/>
      </c>
      <c r="J2947" t="str">
        <f t="shared" si="344"/>
        <v/>
      </c>
      <c r="K2947" t="str">
        <f t="shared" si="345"/>
        <v/>
      </c>
      <c r="M2947">
        <f t="shared" si="341"/>
        <v>0</v>
      </c>
      <c r="N2947">
        <f t="shared" si="348"/>
        <v>0</v>
      </c>
      <c r="O2947">
        <f t="shared" si="348"/>
        <v>0</v>
      </c>
      <c r="P2947">
        <f t="shared" si="348"/>
        <v>0</v>
      </c>
      <c r="Q2947">
        <f t="shared" si="348"/>
        <v>0</v>
      </c>
      <c r="R2947">
        <f t="shared" si="348"/>
        <v>0</v>
      </c>
      <c r="S2947">
        <f t="shared" si="348"/>
        <v>0</v>
      </c>
      <c r="T2947">
        <f t="shared" si="348"/>
        <v>0</v>
      </c>
      <c r="U2947">
        <f t="shared" si="348"/>
        <v>0</v>
      </c>
      <c r="V2947">
        <f t="shared" si="348"/>
        <v>0</v>
      </c>
      <c r="W2947">
        <f t="shared" si="348"/>
        <v>0</v>
      </c>
      <c r="X2947">
        <f t="shared" si="348"/>
        <v>0</v>
      </c>
    </row>
    <row r="2948" spans="3:24" ht="30" customHeight="1" thickTop="1" thickBot="1" x14ac:dyDescent="0.25">
      <c r="C2948" s="108"/>
      <c r="D2948" s="108"/>
      <c r="E2948" s="115"/>
      <c r="F2948" s="115"/>
      <c r="H2948" t="str">
        <f t="shared" si="342"/>
        <v/>
      </c>
      <c r="I2948" t="str">
        <f t="shared" si="343"/>
        <v/>
      </c>
      <c r="J2948" t="str">
        <f t="shared" si="344"/>
        <v/>
      </c>
      <c r="K2948" t="str">
        <f t="shared" si="345"/>
        <v/>
      </c>
      <c r="M2948">
        <f t="shared" si="341"/>
        <v>0</v>
      </c>
      <c r="N2948">
        <f t="shared" si="348"/>
        <v>0</v>
      </c>
      <c r="O2948">
        <f t="shared" si="348"/>
        <v>0</v>
      </c>
      <c r="P2948">
        <f t="shared" si="348"/>
        <v>0</v>
      </c>
      <c r="Q2948">
        <f t="shared" si="348"/>
        <v>0</v>
      </c>
      <c r="R2948">
        <f t="shared" si="348"/>
        <v>0</v>
      </c>
      <c r="S2948">
        <f t="shared" si="348"/>
        <v>0</v>
      </c>
      <c r="T2948">
        <f t="shared" si="348"/>
        <v>0</v>
      </c>
      <c r="U2948">
        <f t="shared" si="348"/>
        <v>0</v>
      </c>
      <c r="V2948">
        <f t="shared" si="348"/>
        <v>0</v>
      </c>
      <c r="W2948">
        <f t="shared" si="348"/>
        <v>0</v>
      </c>
      <c r="X2948">
        <f t="shared" si="348"/>
        <v>0</v>
      </c>
    </row>
    <row r="2949" spans="3:24" ht="30" customHeight="1" thickTop="1" thickBot="1" x14ac:dyDescent="0.25">
      <c r="C2949" s="108"/>
      <c r="D2949" s="108"/>
      <c r="E2949" s="115"/>
      <c r="F2949" s="115"/>
      <c r="H2949" t="str">
        <f t="shared" si="342"/>
        <v/>
      </c>
      <c r="I2949" t="str">
        <f t="shared" si="343"/>
        <v/>
      </c>
      <c r="J2949" t="str">
        <f t="shared" si="344"/>
        <v/>
      </c>
      <c r="K2949" t="str">
        <f t="shared" si="345"/>
        <v/>
      </c>
      <c r="M2949">
        <f t="shared" ref="M2949:X3005" si="349">IF(ISERROR(IF(AND($H2949&lt;=M$6,$J2949&gt;=M$6),1,0)),"",IF(AND($H2949&lt;=M$6,$J2949&gt;=M$6),1,0))</f>
        <v>0</v>
      </c>
      <c r="N2949">
        <f t="shared" si="348"/>
        <v>0</v>
      </c>
      <c r="O2949">
        <f t="shared" si="348"/>
        <v>0</v>
      </c>
      <c r="P2949">
        <f t="shared" si="348"/>
        <v>0</v>
      </c>
      <c r="Q2949">
        <f t="shared" si="348"/>
        <v>0</v>
      </c>
      <c r="R2949">
        <f t="shared" si="348"/>
        <v>0</v>
      </c>
      <c r="S2949">
        <f t="shared" si="348"/>
        <v>0</v>
      </c>
      <c r="T2949">
        <f t="shared" si="348"/>
        <v>0</v>
      </c>
      <c r="U2949">
        <f t="shared" si="348"/>
        <v>0</v>
      </c>
      <c r="V2949">
        <f t="shared" si="348"/>
        <v>0</v>
      </c>
      <c r="W2949">
        <f t="shared" si="348"/>
        <v>0</v>
      </c>
      <c r="X2949">
        <f t="shared" si="348"/>
        <v>0</v>
      </c>
    </row>
    <row r="2950" spans="3:24" ht="30" customHeight="1" thickTop="1" thickBot="1" x14ac:dyDescent="0.25">
      <c r="C2950" s="108"/>
      <c r="D2950" s="108"/>
      <c r="E2950" s="115"/>
      <c r="F2950" s="115"/>
      <c r="H2950" t="str">
        <f t="shared" si="342"/>
        <v/>
      </c>
      <c r="I2950" t="str">
        <f t="shared" si="343"/>
        <v/>
      </c>
      <c r="J2950" t="str">
        <f t="shared" si="344"/>
        <v/>
      </c>
      <c r="K2950" t="str">
        <f t="shared" si="345"/>
        <v/>
      </c>
      <c r="M2950">
        <f t="shared" si="349"/>
        <v>0</v>
      </c>
      <c r="N2950">
        <f t="shared" si="348"/>
        <v>0</v>
      </c>
      <c r="O2950">
        <f t="shared" si="348"/>
        <v>0</v>
      </c>
      <c r="P2950">
        <f t="shared" si="348"/>
        <v>0</v>
      </c>
      <c r="Q2950">
        <f t="shared" si="348"/>
        <v>0</v>
      </c>
      <c r="R2950">
        <f t="shared" si="348"/>
        <v>0</v>
      </c>
      <c r="S2950">
        <f t="shared" si="348"/>
        <v>0</v>
      </c>
      <c r="T2950">
        <f t="shared" si="348"/>
        <v>0</v>
      </c>
      <c r="U2950">
        <f t="shared" si="348"/>
        <v>0</v>
      </c>
      <c r="V2950">
        <f t="shared" si="348"/>
        <v>0</v>
      </c>
      <c r="W2950">
        <f t="shared" si="348"/>
        <v>0</v>
      </c>
      <c r="X2950">
        <f t="shared" si="348"/>
        <v>0</v>
      </c>
    </row>
    <row r="2951" spans="3:24" ht="30" customHeight="1" thickTop="1" thickBot="1" x14ac:dyDescent="0.25">
      <c r="C2951" s="108"/>
      <c r="D2951" s="108"/>
      <c r="E2951" s="115"/>
      <c r="F2951" s="115"/>
      <c r="H2951" t="str">
        <f t="shared" si="342"/>
        <v/>
      </c>
      <c r="I2951" t="str">
        <f t="shared" si="343"/>
        <v/>
      </c>
      <c r="J2951" t="str">
        <f t="shared" si="344"/>
        <v/>
      </c>
      <c r="K2951" t="str">
        <f t="shared" si="345"/>
        <v/>
      </c>
      <c r="M2951">
        <f t="shared" si="349"/>
        <v>0</v>
      </c>
      <c r="N2951">
        <f t="shared" si="348"/>
        <v>0</v>
      </c>
      <c r="O2951">
        <f t="shared" si="348"/>
        <v>0</v>
      </c>
      <c r="P2951">
        <f t="shared" si="348"/>
        <v>0</v>
      </c>
      <c r="Q2951">
        <f t="shared" si="348"/>
        <v>0</v>
      </c>
      <c r="R2951">
        <f t="shared" si="348"/>
        <v>0</v>
      </c>
      <c r="S2951">
        <f t="shared" si="348"/>
        <v>0</v>
      </c>
      <c r="T2951">
        <f t="shared" si="348"/>
        <v>0</v>
      </c>
      <c r="U2951">
        <f t="shared" si="348"/>
        <v>0</v>
      </c>
      <c r="V2951">
        <f t="shared" si="348"/>
        <v>0</v>
      </c>
      <c r="W2951">
        <f t="shared" si="348"/>
        <v>0</v>
      </c>
      <c r="X2951">
        <f t="shared" si="348"/>
        <v>0</v>
      </c>
    </row>
    <row r="2952" spans="3:24" ht="30" customHeight="1" thickTop="1" thickBot="1" x14ac:dyDescent="0.25">
      <c r="C2952" s="108"/>
      <c r="D2952" s="108"/>
      <c r="E2952" s="115"/>
      <c r="F2952" s="115"/>
      <c r="H2952" t="str">
        <f t="shared" si="342"/>
        <v/>
      </c>
      <c r="I2952" t="str">
        <f t="shared" si="343"/>
        <v/>
      </c>
      <c r="J2952" t="str">
        <f t="shared" si="344"/>
        <v/>
      </c>
      <c r="K2952" t="str">
        <f t="shared" si="345"/>
        <v/>
      </c>
      <c r="M2952">
        <f t="shared" si="349"/>
        <v>0</v>
      </c>
      <c r="N2952">
        <f t="shared" si="348"/>
        <v>0</v>
      </c>
      <c r="O2952">
        <f t="shared" si="348"/>
        <v>0</v>
      </c>
      <c r="P2952">
        <f t="shared" si="348"/>
        <v>0</v>
      </c>
      <c r="Q2952">
        <f t="shared" si="348"/>
        <v>0</v>
      </c>
      <c r="R2952">
        <f t="shared" si="348"/>
        <v>0</v>
      </c>
      <c r="S2952">
        <f t="shared" si="348"/>
        <v>0</v>
      </c>
      <c r="T2952">
        <f t="shared" si="348"/>
        <v>0</v>
      </c>
      <c r="U2952">
        <f t="shared" si="348"/>
        <v>0</v>
      </c>
      <c r="V2952">
        <f t="shared" si="348"/>
        <v>0</v>
      </c>
      <c r="W2952">
        <f t="shared" si="348"/>
        <v>0</v>
      </c>
      <c r="X2952">
        <f t="shared" si="348"/>
        <v>0</v>
      </c>
    </row>
    <row r="2953" spans="3:24" ht="30" customHeight="1" thickTop="1" thickBot="1" x14ac:dyDescent="0.25">
      <c r="C2953" s="108"/>
      <c r="D2953" s="108"/>
      <c r="E2953" s="115"/>
      <c r="F2953" s="115"/>
      <c r="H2953" t="str">
        <f t="shared" ref="H2953:H3008" si="350">IF(ISERROR(IF(E2953="","",MONTH(E2953))),"",IF(E2953="","",MONTH(E2953)))</f>
        <v/>
      </c>
      <c r="I2953" t="str">
        <f t="shared" ref="I2953:I3008" si="351">IF(ISERROR(IF(E2953="","",YEAR(E2953))),"",IF(E2953="","",YEAR(E2953)))</f>
        <v/>
      </c>
      <c r="J2953" t="str">
        <f t="shared" ref="J2953:J3008" si="352">IF(ISERROR(IF(F2953="","",MONTH(F2953))),"",IF(F2953="","",MONTH(F2953)))</f>
        <v/>
      </c>
      <c r="K2953" t="str">
        <f t="shared" ref="K2953:K3008" si="353">IF(ISERROR(IF(F2953="","",YEAR(F2953))),"",IF(F2953="","",YEAR(F2953)))</f>
        <v/>
      </c>
      <c r="M2953">
        <f t="shared" si="349"/>
        <v>0</v>
      </c>
      <c r="N2953">
        <f t="shared" si="348"/>
        <v>0</v>
      </c>
      <c r="O2953">
        <f t="shared" si="348"/>
        <v>0</v>
      </c>
      <c r="P2953">
        <f t="shared" si="348"/>
        <v>0</v>
      </c>
      <c r="Q2953">
        <f t="shared" si="348"/>
        <v>0</v>
      </c>
      <c r="R2953">
        <f t="shared" si="348"/>
        <v>0</v>
      </c>
      <c r="S2953">
        <f t="shared" si="348"/>
        <v>0</v>
      </c>
      <c r="T2953">
        <f t="shared" si="348"/>
        <v>0</v>
      </c>
      <c r="U2953">
        <f t="shared" si="348"/>
        <v>0</v>
      </c>
      <c r="V2953">
        <f t="shared" si="348"/>
        <v>0</v>
      </c>
      <c r="W2953">
        <f t="shared" si="348"/>
        <v>0</v>
      </c>
      <c r="X2953">
        <f t="shared" si="348"/>
        <v>0</v>
      </c>
    </row>
    <row r="2954" spans="3:24" ht="30" customHeight="1" thickTop="1" thickBot="1" x14ac:dyDescent="0.25">
      <c r="C2954" s="108"/>
      <c r="D2954" s="108"/>
      <c r="E2954" s="115"/>
      <c r="F2954" s="115"/>
      <c r="H2954" t="str">
        <f t="shared" si="350"/>
        <v/>
      </c>
      <c r="I2954" t="str">
        <f t="shared" si="351"/>
        <v/>
      </c>
      <c r="J2954" t="str">
        <f t="shared" si="352"/>
        <v/>
      </c>
      <c r="K2954" t="str">
        <f t="shared" si="353"/>
        <v/>
      </c>
      <c r="M2954">
        <f t="shared" si="349"/>
        <v>0</v>
      </c>
      <c r="N2954">
        <f t="shared" si="348"/>
        <v>0</v>
      </c>
      <c r="O2954">
        <f t="shared" si="348"/>
        <v>0</v>
      </c>
      <c r="P2954">
        <f t="shared" si="348"/>
        <v>0</v>
      </c>
      <c r="Q2954">
        <f t="shared" si="348"/>
        <v>0</v>
      </c>
      <c r="R2954">
        <f t="shared" si="348"/>
        <v>0</v>
      </c>
      <c r="S2954">
        <f t="shared" si="348"/>
        <v>0</v>
      </c>
      <c r="T2954">
        <f t="shared" si="348"/>
        <v>0</v>
      </c>
      <c r="U2954">
        <f t="shared" si="348"/>
        <v>0</v>
      </c>
      <c r="V2954">
        <f t="shared" si="348"/>
        <v>0</v>
      </c>
      <c r="W2954">
        <f t="shared" si="348"/>
        <v>0</v>
      </c>
      <c r="X2954">
        <f t="shared" si="348"/>
        <v>0</v>
      </c>
    </row>
    <row r="2955" spans="3:24" ht="30" customHeight="1" thickTop="1" thickBot="1" x14ac:dyDescent="0.25">
      <c r="C2955" s="108"/>
      <c r="D2955" s="108"/>
      <c r="E2955" s="115"/>
      <c r="F2955" s="115"/>
      <c r="H2955" t="str">
        <f t="shared" si="350"/>
        <v/>
      </c>
      <c r="I2955" t="str">
        <f t="shared" si="351"/>
        <v/>
      </c>
      <c r="J2955" t="str">
        <f t="shared" si="352"/>
        <v/>
      </c>
      <c r="K2955" t="str">
        <f t="shared" si="353"/>
        <v/>
      </c>
      <c r="M2955">
        <f t="shared" si="349"/>
        <v>0</v>
      </c>
      <c r="N2955">
        <f t="shared" si="348"/>
        <v>0</v>
      </c>
      <c r="O2955">
        <f t="shared" si="348"/>
        <v>0</v>
      </c>
      <c r="P2955">
        <f t="shared" si="348"/>
        <v>0</v>
      </c>
      <c r="Q2955">
        <f t="shared" si="348"/>
        <v>0</v>
      </c>
      <c r="R2955">
        <f t="shared" si="348"/>
        <v>0</v>
      </c>
      <c r="S2955">
        <f t="shared" si="348"/>
        <v>0</v>
      </c>
      <c r="T2955">
        <f t="shared" si="348"/>
        <v>0</v>
      </c>
      <c r="U2955">
        <f t="shared" si="348"/>
        <v>0</v>
      </c>
      <c r="V2955">
        <f t="shared" si="348"/>
        <v>0</v>
      </c>
      <c r="W2955">
        <f t="shared" si="348"/>
        <v>0</v>
      </c>
      <c r="X2955">
        <f t="shared" si="348"/>
        <v>0</v>
      </c>
    </row>
    <row r="2956" spans="3:24" ht="30" customHeight="1" thickTop="1" thickBot="1" x14ac:dyDescent="0.25">
      <c r="C2956" s="108"/>
      <c r="D2956" s="108"/>
      <c r="E2956" s="115"/>
      <c r="F2956" s="115"/>
      <c r="H2956" t="str">
        <f t="shared" si="350"/>
        <v/>
      </c>
      <c r="I2956" t="str">
        <f t="shared" si="351"/>
        <v/>
      </c>
      <c r="J2956" t="str">
        <f t="shared" si="352"/>
        <v/>
      </c>
      <c r="K2956" t="str">
        <f t="shared" si="353"/>
        <v/>
      </c>
      <c r="M2956">
        <f t="shared" si="349"/>
        <v>0</v>
      </c>
      <c r="N2956">
        <f t="shared" si="348"/>
        <v>0</v>
      </c>
      <c r="O2956">
        <f t="shared" si="348"/>
        <v>0</v>
      </c>
      <c r="P2956">
        <f t="shared" si="348"/>
        <v>0</v>
      </c>
      <c r="Q2956">
        <f t="shared" si="348"/>
        <v>0</v>
      </c>
      <c r="R2956">
        <f t="shared" si="348"/>
        <v>0</v>
      </c>
      <c r="S2956">
        <f t="shared" si="348"/>
        <v>0</v>
      </c>
      <c r="T2956">
        <f t="shared" si="348"/>
        <v>0</v>
      </c>
      <c r="U2956">
        <f t="shared" si="348"/>
        <v>0</v>
      </c>
      <c r="V2956">
        <f t="shared" si="348"/>
        <v>0</v>
      </c>
      <c r="W2956">
        <f t="shared" si="348"/>
        <v>0</v>
      </c>
      <c r="X2956">
        <f t="shared" si="348"/>
        <v>0</v>
      </c>
    </row>
    <row r="2957" spans="3:24" ht="30" customHeight="1" thickTop="1" thickBot="1" x14ac:dyDescent="0.25">
      <c r="C2957" s="108"/>
      <c r="D2957" s="108"/>
      <c r="E2957" s="115"/>
      <c r="F2957" s="115"/>
      <c r="H2957" t="str">
        <f t="shared" si="350"/>
        <v/>
      </c>
      <c r="I2957" t="str">
        <f t="shared" si="351"/>
        <v/>
      </c>
      <c r="J2957" t="str">
        <f t="shared" si="352"/>
        <v/>
      </c>
      <c r="K2957" t="str">
        <f t="shared" si="353"/>
        <v/>
      </c>
      <c r="M2957">
        <f t="shared" si="349"/>
        <v>0</v>
      </c>
      <c r="N2957">
        <f t="shared" si="348"/>
        <v>0</v>
      </c>
      <c r="O2957">
        <f t="shared" si="348"/>
        <v>0</v>
      </c>
      <c r="P2957">
        <f t="shared" si="348"/>
        <v>0</v>
      </c>
      <c r="Q2957">
        <f t="shared" si="348"/>
        <v>0</v>
      </c>
      <c r="R2957">
        <f t="shared" si="348"/>
        <v>0</v>
      </c>
      <c r="S2957">
        <f t="shared" si="348"/>
        <v>0</v>
      </c>
      <c r="T2957">
        <f t="shared" si="348"/>
        <v>0</v>
      </c>
      <c r="U2957">
        <f t="shared" si="348"/>
        <v>0</v>
      </c>
      <c r="V2957">
        <f t="shared" si="348"/>
        <v>0</v>
      </c>
      <c r="W2957">
        <f t="shared" si="348"/>
        <v>0</v>
      </c>
      <c r="X2957">
        <f t="shared" si="348"/>
        <v>0</v>
      </c>
    </row>
    <row r="2958" spans="3:24" ht="30" customHeight="1" thickTop="1" thickBot="1" x14ac:dyDescent="0.25">
      <c r="C2958" s="108"/>
      <c r="D2958" s="108"/>
      <c r="E2958" s="115"/>
      <c r="F2958" s="115"/>
      <c r="H2958" t="str">
        <f t="shared" si="350"/>
        <v/>
      </c>
      <c r="I2958" t="str">
        <f t="shared" si="351"/>
        <v/>
      </c>
      <c r="J2958" t="str">
        <f t="shared" si="352"/>
        <v/>
      </c>
      <c r="K2958" t="str">
        <f t="shared" si="353"/>
        <v/>
      </c>
      <c r="M2958">
        <f t="shared" si="349"/>
        <v>0</v>
      </c>
      <c r="N2958">
        <f t="shared" si="348"/>
        <v>0</v>
      </c>
      <c r="O2958">
        <f t="shared" si="348"/>
        <v>0</v>
      </c>
      <c r="P2958">
        <f t="shared" si="348"/>
        <v>0</v>
      </c>
      <c r="Q2958">
        <f t="shared" si="348"/>
        <v>0</v>
      </c>
      <c r="R2958">
        <f t="shared" si="348"/>
        <v>0</v>
      </c>
      <c r="S2958">
        <f t="shared" si="348"/>
        <v>0</v>
      </c>
      <c r="T2958">
        <f t="shared" si="348"/>
        <v>0</v>
      </c>
      <c r="U2958">
        <f t="shared" si="348"/>
        <v>0</v>
      </c>
      <c r="V2958">
        <f t="shared" si="348"/>
        <v>0</v>
      </c>
      <c r="W2958">
        <f t="shared" si="348"/>
        <v>0</v>
      </c>
      <c r="X2958">
        <f t="shared" si="348"/>
        <v>0</v>
      </c>
    </row>
    <row r="2959" spans="3:24" ht="30" customHeight="1" thickTop="1" thickBot="1" x14ac:dyDescent="0.25">
      <c r="C2959" s="108"/>
      <c r="D2959" s="108"/>
      <c r="E2959" s="115"/>
      <c r="F2959" s="115"/>
      <c r="H2959" t="str">
        <f t="shared" si="350"/>
        <v/>
      </c>
      <c r="I2959" t="str">
        <f t="shared" si="351"/>
        <v/>
      </c>
      <c r="J2959" t="str">
        <f t="shared" si="352"/>
        <v/>
      </c>
      <c r="K2959" t="str">
        <f t="shared" si="353"/>
        <v/>
      </c>
      <c r="M2959">
        <f t="shared" si="349"/>
        <v>0</v>
      </c>
      <c r="N2959">
        <f t="shared" si="348"/>
        <v>0</v>
      </c>
      <c r="O2959">
        <f t="shared" si="348"/>
        <v>0</v>
      </c>
      <c r="P2959">
        <f t="shared" si="348"/>
        <v>0</v>
      </c>
      <c r="Q2959">
        <f t="shared" si="348"/>
        <v>0</v>
      </c>
      <c r="R2959">
        <f t="shared" si="348"/>
        <v>0</v>
      </c>
      <c r="S2959">
        <f t="shared" si="348"/>
        <v>0</v>
      </c>
      <c r="T2959">
        <f t="shared" si="348"/>
        <v>0</v>
      </c>
      <c r="U2959">
        <f t="shared" si="348"/>
        <v>0</v>
      </c>
      <c r="V2959">
        <f t="shared" si="348"/>
        <v>0</v>
      </c>
      <c r="W2959">
        <f t="shared" si="348"/>
        <v>0</v>
      </c>
      <c r="X2959">
        <f t="shared" si="348"/>
        <v>0</v>
      </c>
    </row>
    <row r="2960" spans="3:24" ht="30" customHeight="1" thickTop="1" thickBot="1" x14ac:dyDescent="0.25">
      <c r="C2960" s="108"/>
      <c r="D2960" s="108"/>
      <c r="E2960" s="115"/>
      <c r="F2960" s="115"/>
      <c r="H2960" t="str">
        <f t="shared" si="350"/>
        <v/>
      </c>
      <c r="I2960" t="str">
        <f t="shared" si="351"/>
        <v/>
      </c>
      <c r="J2960" t="str">
        <f t="shared" si="352"/>
        <v/>
      </c>
      <c r="K2960" t="str">
        <f t="shared" si="353"/>
        <v/>
      </c>
      <c r="M2960">
        <f t="shared" si="349"/>
        <v>0</v>
      </c>
      <c r="N2960">
        <f t="shared" si="348"/>
        <v>0</v>
      </c>
      <c r="O2960">
        <f t="shared" si="348"/>
        <v>0</v>
      </c>
      <c r="P2960">
        <f t="shared" si="348"/>
        <v>0</v>
      </c>
      <c r="Q2960">
        <f t="shared" si="348"/>
        <v>0</v>
      </c>
      <c r="R2960">
        <f t="shared" si="348"/>
        <v>0</v>
      </c>
      <c r="S2960">
        <f t="shared" si="348"/>
        <v>0</v>
      </c>
      <c r="T2960">
        <f t="shared" si="348"/>
        <v>0</v>
      </c>
      <c r="U2960">
        <f t="shared" si="348"/>
        <v>0</v>
      </c>
      <c r="V2960">
        <f t="shared" si="348"/>
        <v>0</v>
      </c>
      <c r="W2960">
        <f t="shared" si="348"/>
        <v>0</v>
      </c>
      <c r="X2960">
        <f t="shared" si="348"/>
        <v>0</v>
      </c>
    </row>
    <row r="2961" spans="3:24" ht="30" customHeight="1" thickTop="1" thickBot="1" x14ac:dyDescent="0.25">
      <c r="C2961" s="108"/>
      <c r="D2961" s="108"/>
      <c r="E2961" s="115"/>
      <c r="F2961" s="115"/>
      <c r="H2961" t="str">
        <f t="shared" si="350"/>
        <v/>
      </c>
      <c r="I2961" t="str">
        <f t="shared" si="351"/>
        <v/>
      </c>
      <c r="J2961" t="str">
        <f t="shared" si="352"/>
        <v/>
      </c>
      <c r="K2961" t="str">
        <f t="shared" si="353"/>
        <v/>
      </c>
      <c r="M2961">
        <f t="shared" si="349"/>
        <v>0</v>
      </c>
      <c r="N2961">
        <f t="shared" si="348"/>
        <v>0</v>
      </c>
      <c r="O2961">
        <f t="shared" si="348"/>
        <v>0</v>
      </c>
      <c r="P2961">
        <f t="shared" si="348"/>
        <v>0</v>
      </c>
      <c r="Q2961">
        <f t="shared" si="348"/>
        <v>0</v>
      </c>
      <c r="R2961">
        <f t="shared" si="348"/>
        <v>0</v>
      </c>
      <c r="S2961">
        <f t="shared" si="348"/>
        <v>0</v>
      </c>
      <c r="T2961">
        <f t="shared" si="348"/>
        <v>0</v>
      </c>
      <c r="U2961">
        <f t="shared" si="348"/>
        <v>0</v>
      </c>
      <c r="V2961">
        <f t="shared" si="348"/>
        <v>0</v>
      </c>
      <c r="W2961">
        <f t="shared" si="348"/>
        <v>0</v>
      </c>
      <c r="X2961">
        <f t="shared" si="348"/>
        <v>0</v>
      </c>
    </row>
    <row r="2962" spans="3:24" ht="30" customHeight="1" thickTop="1" thickBot="1" x14ac:dyDescent="0.25">
      <c r="C2962" s="108"/>
      <c r="D2962" s="108"/>
      <c r="E2962" s="115"/>
      <c r="F2962" s="115"/>
      <c r="H2962" t="str">
        <f t="shared" si="350"/>
        <v/>
      </c>
      <c r="I2962" t="str">
        <f t="shared" si="351"/>
        <v/>
      </c>
      <c r="J2962" t="str">
        <f t="shared" si="352"/>
        <v/>
      </c>
      <c r="K2962" t="str">
        <f t="shared" si="353"/>
        <v/>
      </c>
      <c r="M2962">
        <f t="shared" si="349"/>
        <v>0</v>
      </c>
      <c r="N2962">
        <f t="shared" si="348"/>
        <v>0</v>
      </c>
      <c r="O2962">
        <f t="shared" si="348"/>
        <v>0</v>
      </c>
      <c r="P2962">
        <f t="shared" si="348"/>
        <v>0</v>
      </c>
      <c r="Q2962">
        <f t="shared" si="348"/>
        <v>0</v>
      </c>
      <c r="R2962">
        <f t="shared" si="348"/>
        <v>0</v>
      </c>
      <c r="S2962">
        <f t="shared" si="348"/>
        <v>0</v>
      </c>
      <c r="T2962">
        <f t="shared" si="348"/>
        <v>0</v>
      </c>
      <c r="U2962">
        <f t="shared" si="348"/>
        <v>0</v>
      </c>
      <c r="V2962">
        <f t="shared" si="348"/>
        <v>0</v>
      </c>
      <c r="W2962">
        <f t="shared" si="348"/>
        <v>0</v>
      </c>
      <c r="X2962">
        <f t="shared" si="348"/>
        <v>0</v>
      </c>
    </row>
    <row r="2963" spans="3:24" ht="30" customHeight="1" thickTop="1" thickBot="1" x14ac:dyDescent="0.25">
      <c r="C2963" s="108"/>
      <c r="D2963" s="108"/>
      <c r="E2963" s="115"/>
      <c r="F2963" s="115"/>
      <c r="H2963" t="str">
        <f t="shared" si="350"/>
        <v/>
      </c>
      <c r="I2963" t="str">
        <f t="shared" si="351"/>
        <v/>
      </c>
      <c r="J2963" t="str">
        <f t="shared" si="352"/>
        <v/>
      </c>
      <c r="K2963" t="str">
        <f t="shared" si="353"/>
        <v/>
      </c>
      <c r="M2963">
        <f t="shared" si="349"/>
        <v>0</v>
      </c>
      <c r="N2963">
        <f t="shared" si="348"/>
        <v>0</v>
      </c>
      <c r="O2963">
        <f t="shared" si="348"/>
        <v>0</v>
      </c>
      <c r="P2963">
        <f t="shared" si="348"/>
        <v>0</v>
      </c>
      <c r="Q2963">
        <f t="shared" si="348"/>
        <v>0</v>
      </c>
      <c r="R2963">
        <f t="shared" si="348"/>
        <v>0</v>
      </c>
      <c r="S2963">
        <f t="shared" si="348"/>
        <v>0</v>
      </c>
      <c r="T2963">
        <f t="shared" si="348"/>
        <v>0</v>
      </c>
      <c r="U2963">
        <f t="shared" si="348"/>
        <v>0</v>
      </c>
      <c r="V2963">
        <f t="shared" si="348"/>
        <v>0</v>
      </c>
      <c r="W2963">
        <f t="shared" si="348"/>
        <v>0</v>
      </c>
      <c r="X2963">
        <f t="shared" si="348"/>
        <v>0</v>
      </c>
    </row>
    <row r="2964" spans="3:24" ht="30" customHeight="1" thickTop="1" thickBot="1" x14ac:dyDescent="0.25">
      <c r="C2964" s="108"/>
      <c r="D2964" s="108"/>
      <c r="E2964" s="115"/>
      <c r="F2964" s="115"/>
      <c r="H2964" t="str">
        <f t="shared" si="350"/>
        <v/>
      </c>
      <c r="I2964" t="str">
        <f t="shared" si="351"/>
        <v/>
      </c>
      <c r="J2964" t="str">
        <f t="shared" si="352"/>
        <v/>
      </c>
      <c r="K2964" t="str">
        <f t="shared" si="353"/>
        <v/>
      </c>
      <c r="M2964">
        <f t="shared" si="349"/>
        <v>0</v>
      </c>
      <c r="N2964">
        <f t="shared" si="348"/>
        <v>0</v>
      </c>
      <c r="O2964">
        <f t="shared" si="348"/>
        <v>0</v>
      </c>
      <c r="P2964">
        <f t="shared" si="348"/>
        <v>0</v>
      </c>
      <c r="Q2964">
        <f t="shared" si="348"/>
        <v>0</v>
      </c>
      <c r="R2964">
        <f t="shared" si="348"/>
        <v>0</v>
      </c>
      <c r="S2964">
        <f t="shared" si="348"/>
        <v>0</v>
      </c>
      <c r="T2964">
        <f t="shared" si="348"/>
        <v>0</v>
      </c>
      <c r="U2964">
        <f t="shared" si="348"/>
        <v>0</v>
      </c>
      <c r="V2964">
        <f t="shared" si="348"/>
        <v>0</v>
      </c>
      <c r="W2964">
        <f t="shared" ref="N2964:X2987" si="354">IF(ISERROR(IF(AND($H2964&lt;=W$6,$J2964&gt;=W$6),1,0)),"",IF(AND($H2964&lt;=W$6,$J2964&gt;=W$6),1,0))</f>
        <v>0</v>
      </c>
      <c r="X2964">
        <f t="shared" si="354"/>
        <v>0</v>
      </c>
    </row>
    <row r="2965" spans="3:24" ht="30" customHeight="1" thickTop="1" thickBot="1" x14ac:dyDescent="0.25">
      <c r="C2965" s="108"/>
      <c r="D2965" s="108"/>
      <c r="E2965" s="115"/>
      <c r="F2965" s="115"/>
      <c r="H2965" t="str">
        <f t="shared" si="350"/>
        <v/>
      </c>
      <c r="I2965" t="str">
        <f t="shared" si="351"/>
        <v/>
      </c>
      <c r="J2965" t="str">
        <f t="shared" si="352"/>
        <v/>
      </c>
      <c r="K2965" t="str">
        <f t="shared" si="353"/>
        <v/>
      </c>
      <c r="M2965">
        <f t="shared" si="349"/>
        <v>0</v>
      </c>
      <c r="N2965">
        <f t="shared" si="354"/>
        <v>0</v>
      </c>
      <c r="O2965">
        <f t="shared" si="354"/>
        <v>0</v>
      </c>
      <c r="P2965">
        <f t="shared" si="354"/>
        <v>0</v>
      </c>
      <c r="Q2965">
        <f t="shared" si="354"/>
        <v>0</v>
      </c>
      <c r="R2965">
        <f t="shared" si="354"/>
        <v>0</v>
      </c>
      <c r="S2965">
        <f t="shared" si="354"/>
        <v>0</v>
      </c>
      <c r="T2965">
        <f t="shared" si="354"/>
        <v>0</v>
      </c>
      <c r="U2965">
        <f t="shared" si="354"/>
        <v>0</v>
      </c>
      <c r="V2965">
        <f t="shared" si="354"/>
        <v>0</v>
      </c>
      <c r="W2965">
        <f t="shared" si="354"/>
        <v>0</v>
      </c>
      <c r="X2965">
        <f t="shared" si="354"/>
        <v>0</v>
      </c>
    </row>
    <row r="2966" spans="3:24" ht="30" customHeight="1" thickTop="1" thickBot="1" x14ac:dyDescent="0.25">
      <c r="C2966" s="108"/>
      <c r="D2966" s="108"/>
      <c r="E2966" s="115"/>
      <c r="F2966" s="115"/>
      <c r="H2966" t="str">
        <f t="shared" si="350"/>
        <v/>
      </c>
      <c r="I2966" t="str">
        <f t="shared" si="351"/>
        <v/>
      </c>
      <c r="J2966" t="str">
        <f t="shared" si="352"/>
        <v/>
      </c>
      <c r="K2966" t="str">
        <f t="shared" si="353"/>
        <v/>
      </c>
      <c r="M2966">
        <f t="shared" si="349"/>
        <v>0</v>
      </c>
      <c r="N2966">
        <f t="shared" si="354"/>
        <v>0</v>
      </c>
      <c r="O2966">
        <f t="shared" si="354"/>
        <v>0</v>
      </c>
      <c r="P2966">
        <f t="shared" si="354"/>
        <v>0</v>
      </c>
      <c r="Q2966">
        <f t="shared" si="354"/>
        <v>0</v>
      </c>
      <c r="R2966">
        <f t="shared" si="354"/>
        <v>0</v>
      </c>
      <c r="S2966">
        <f t="shared" si="354"/>
        <v>0</v>
      </c>
      <c r="T2966">
        <f t="shared" si="354"/>
        <v>0</v>
      </c>
      <c r="U2966">
        <f t="shared" si="354"/>
        <v>0</v>
      </c>
      <c r="V2966">
        <f t="shared" si="354"/>
        <v>0</v>
      </c>
      <c r="W2966">
        <f t="shared" si="354"/>
        <v>0</v>
      </c>
      <c r="X2966">
        <f t="shared" si="354"/>
        <v>0</v>
      </c>
    </row>
    <row r="2967" spans="3:24" ht="30" customHeight="1" thickTop="1" thickBot="1" x14ac:dyDescent="0.25">
      <c r="C2967" s="108"/>
      <c r="D2967" s="108"/>
      <c r="E2967" s="115"/>
      <c r="F2967" s="115"/>
      <c r="H2967" t="str">
        <f t="shared" si="350"/>
        <v/>
      </c>
      <c r="I2967" t="str">
        <f t="shared" si="351"/>
        <v/>
      </c>
      <c r="J2967" t="str">
        <f t="shared" si="352"/>
        <v/>
      </c>
      <c r="K2967" t="str">
        <f t="shared" si="353"/>
        <v/>
      </c>
      <c r="M2967">
        <f t="shared" si="349"/>
        <v>0</v>
      </c>
      <c r="N2967">
        <f t="shared" si="354"/>
        <v>0</v>
      </c>
      <c r="O2967">
        <f t="shared" si="354"/>
        <v>0</v>
      </c>
      <c r="P2967">
        <f t="shared" si="354"/>
        <v>0</v>
      </c>
      <c r="Q2967">
        <f t="shared" si="354"/>
        <v>0</v>
      </c>
      <c r="R2967">
        <f t="shared" si="354"/>
        <v>0</v>
      </c>
      <c r="S2967">
        <f t="shared" si="354"/>
        <v>0</v>
      </c>
      <c r="T2967">
        <f t="shared" si="354"/>
        <v>0</v>
      </c>
      <c r="U2967">
        <f t="shared" si="354"/>
        <v>0</v>
      </c>
      <c r="V2967">
        <f t="shared" si="354"/>
        <v>0</v>
      </c>
      <c r="W2967">
        <f t="shared" si="354"/>
        <v>0</v>
      </c>
      <c r="X2967">
        <f t="shared" si="354"/>
        <v>0</v>
      </c>
    </row>
    <row r="2968" spans="3:24" ht="30" customHeight="1" thickTop="1" thickBot="1" x14ac:dyDescent="0.25">
      <c r="C2968" s="108"/>
      <c r="D2968" s="108"/>
      <c r="E2968" s="115"/>
      <c r="F2968" s="115"/>
      <c r="H2968" t="str">
        <f t="shared" si="350"/>
        <v/>
      </c>
      <c r="I2968" t="str">
        <f t="shared" si="351"/>
        <v/>
      </c>
      <c r="J2968" t="str">
        <f t="shared" si="352"/>
        <v/>
      </c>
      <c r="K2968" t="str">
        <f t="shared" si="353"/>
        <v/>
      </c>
      <c r="M2968">
        <f t="shared" si="349"/>
        <v>0</v>
      </c>
      <c r="N2968">
        <f t="shared" si="354"/>
        <v>0</v>
      </c>
      <c r="O2968">
        <f t="shared" si="354"/>
        <v>0</v>
      </c>
      <c r="P2968">
        <f t="shared" si="354"/>
        <v>0</v>
      </c>
      <c r="Q2968">
        <f t="shared" si="354"/>
        <v>0</v>
      </c>
      <c r="R2968">
        <f t="shared" si="354"/>
        <v>0</v>
      </c>
      <c r="S2968">
        <f t="shared" si="354"/>
        <v>0</v>
      </c>
      <c r="T2968">
        <f t="shared" si="354"/>
        <v>0</v>
      </c>
      <c r="U2968">
        <f t="shared" si="354"/>
        <v>0</v>
      </c>
      <c r="V2968">
        <f t="shared" si="354"/>
        <v>0</v>
      </c>
      <c r="W2968">
        <f t="shared" si="354"/>
        <v>0</v>
      </c>
      <c r="X2968">
        <f t="shared" si="354"/>
        <v>0</v>
      </c>
    </row>
    <row r="2969" spans="3:24" ht="30" customHeight="1" thickTop="1" thickBot="1" x14ac:dyDescent="0.25">
      <c r="C2969" s="108"/>
      <c r="D2969" s="108"/>
      <c r="E2969" s="115"/>
      <c r="F2969" s="115"/>
      <c r="H2969" t="str">
        <f t="shared" si="350"/>
        <v/>
      </c>
      <c r="I2969" t="str">
        <f t="shared" si="351"/>
        <v/>
      </c>
      <c r="J2969" t="str">
        <f t="shared" si="352"/>
        <v/>
      </c>
      <c r="K2969" t="str">
        <f t="shared" si="353"/>
        <v/>
      </c>
      <c r="M2969">
        <f t="shared" si="349"/>
        <v>0</v>
      </c>
      <c r="N2969">
        <f t="shared" si="354"/>
        <v>0</v>
      </c>
      <c r="O2969">
        <f t="shared" si="354"/>
        <v>0</v>
      </c>
      <c r="P2969">
        <f t="shared" si="354"/>
        <v>0</v>
      </c>
      <c r="Q2969">
        <f t="shared" si="354"/>
        <v>0</v>
      </c>
      <c r="R2969">
        <f t="shared" si="354"/>
        <v>0</v>
      </c>
      <c r="S2969">
        <f t="shared" si="354"/>
        <v>0</v>
      </c>
      <c r="T2969">
        <f t="shared" si="354"/>
        <v>0</v>
      </c>
      <c r="U2969">
        <f t="shared" si="354"/>
        <v>0</v>
      </c>
      <c r="V2969">
        <f t="shared" si="354"/>
        <v>0</v>
      </c>
      <c r="W2969">
        <f t="shared" si="354"/>
        <v>0</v>
      </c>
      <c r="X2969">
        <f t="shared" si="354"/>
        <v>0</v>
      </c>
    </row>
    <row r="2970" spans="3:24" ht="30" customHeight="1" thickTop="1" thickBot="1" x14ac:dyDescent="0.25">
      <c r="C2970" s="108"/>
      <c r="D2970" s="108"/>
      <c r="E2970" s="115"/>
      <c r="F2970" s="115"/>
      <c r="H2970" t="str">
        <f t="shared" si="350"/>
        <v/>
      </c>
      <c r="I2970" t="str">
        <f t="shared" si="351"/>
        <v/>
      </c>
      <c r="J2970" t="str">
        <f t="shared" si="352"/>
        <v/>
      </c>
      <c r="K2970" t="str">
        <f t="shared" si="353"/>
        <v/>
      </c>
      <c r="M2970">
        <f t="shared" si="349"/>
        <v>0</v>
      </c>
      <c r="N2970">
        <f t="shared" si="354"/>
        <v>0</v>
      </c>
      <c r="O2970">
        <f t="shared" si="354"/>
        <v>0</v>
      </c>
      <c r="P2970">
        <f t="shared" si="354"/>
        <v>0</v>
      </c>
      <c r="Q2970">
        <f t="shared" si="354"/>
        <v>0</v>
      </c>
      <c r="R2970">
        <f t="shared" si="354"/>
        <v>0</v>
      </c>
      <c r="S2970">
        <f t="shared" si="354"/>
        <v>0</v>
      </c>
      <c r="T2970">
        <f t="shared" si="354"/>
        <v>0</v>
      </c>
      <c r="U2970">
        <f t="shared" si="354"/>
        <v>0</v>
      </c>
      <c r="V2970">
        <f t="shared" si="354"/>
        <v>0</v>
      </c>
      <c r="W2970">
        <f t="shared" si="354"/>
        <v>0</v>
      </c>
      <c r="X2970">
        <f t="shared" si="354"/>
        <v>0</v>
      </c>
    </row>
    <row r="2971" spans="3:24" ht="30" customHeight="1" thickTop="1" thickBot="1" x14ac:dyDescent="0.25">
      <c r="C2971" s="108"/>
      <c r="D2971" s="108"/>
      <c r="E2971" s="115"/>
      <c r="F2971" s="115"/>
      <c r="H2971" t="str">
        <f t="shared" si="350"/>
        <v/>
      </c>
      <c r="I2971" t="str">
        <f t="shared" si="351"/>
        <v/>
      </c>
      <c r="J2971" t="str">
        <f t="shared" si="352"/>
        <v/>
      </c>
      <c r="K2971" t="str">
        <f t="shared" si="353"/>
        <v/>
      </c>
      <c r="M2971">
        <f t="shared" si="349"/>
        <v>0</v>
      </c>
      <c r="N2971">
        <f t="shared" si="354"/>
        <v>0</v>
      </c>
      <c r="O2971">
        <f t="shared" si="354"/>
        <v>0</v>
      </c>
      <c r="P2971">
        <f t="shared" si="354"/>
        <v>0</v>
      </c>
      <c r="Q2971">
        <f t="shared" si="354"/>
        <v>0</v>
      </c>
      <c r="R2971">
        <f t="shared" si="354"/>
        <v>0</v>
      </c>
      <c r="S2971">
        <f t="shared" si="354"/>
        <v>0</v>
      </c>
      <c r="T2971">
        <f t="shared" si="354"/>
        <v>0</v>
      </c>
      <c r="U2971">
        <f t="shared" si="354"/>
        <v>0</v>
      </c>
      <c r="V2971">
        <f t="shared" si="354"/>
        <v>0</v>
      </c>
      <c r="W2971">
        <f t="shared" si="354"/>
        <v>0</v>
      </c>
      <c r="X2971">
        <f t="shared" si="354"/>
        <v>0</v>
      </c>
    </row>
    <row r="2972" spans="3:24" ht="30" customHeight="1" thickTop="1" thickBot="1" x14ac:dyDescent="0.25">
      <c r="C2972" s="108"/>
      <c r="D2972" s="108"/>
      <c r="E2972" s="115"/>
      <c r="F2972" s="115"/>
      <c r="H2972" t="str">
        <f t="shared" si="350"/>
        <v/>
      </c>
      <c r="I2972" t="str">
        <f t="shared" si="351"/>
        <v/>
      </c>
      <c r="J2972" t="str">
        <f t="shared" si="352"/>
        <v/>
      </c>
      <c r="K2972" t="str">
        <f t="shared" si="353"/>
        <v/>
      </c>
      <c r="M2972">
        <f t="shared" si="349"/>
        <v>0</v>
      </c>
      <c r="N2972">
        <f t="shared" si="354"/>
        <v>0</v>
      </c>
      <c r="O2972">
        <f t="shared" si="354"/>
        <v>0</v>
      </c>
      <c r="P2972">
        <f t="shared" si="354"/>
        <v>0</v>
      </c>
      <c r="Q2972">
        <f t="shared" si="354"/>
        <v>0</v>
      </c>
      <c r="R2972">
        <f t="shared" si="354"/>
        <v>0</v>
      </c>
      <c r="S2972">
        <f t="shared" si="354"/>
        <v>0</v>
      </c>
      <c r="T2972">
        <f t="shared" si="354"/>
        <v>0</v>
      </c>
      <c r="U2972">
        <f t="shared" si="354"/>
        <v>0</v>
      </c>
      <c r="V2972">
        <f t="shared" si="354"/>
        <v>0</v>
      </c>
      <c r="W2972">
        <f t="shared" si="354"/>
        <v>0</v>
      </c>
      <c r="X2972">
        <f t="shared" si="354"/>
        <v>0</v>
      </c>
    </row>
    <row r="2973" spans="3:24" ht="30" customHeight="1" thickTop="1" thickBot="1" x14ac:dyDescent="0.25">
      <c r="C2973" s="108"/>
      <c r="D2973" s="108"/>
      <c r="E2973" s="115"/>
      <c r="F2973" s="115"/>
      <c r="H2973" t="str">
        <f t="shared" si="350"/>
        <v/>
      </c>
      <c r="I2973" t="str">
        <f t="shared" si="351"/>
        <v/>
      </c>
      <c r="J2973" t="str">
        <f t="shared" si="352"/>
        <v/>
      </c>
      <c r="K2973" t="str">
        <f t="shared" si="353"/>
        <v/>
      </c>
      <c r="M2973">
        <f t="shared" si="349"/>
        <v>0</v>
      </c>
      <c r="N2973">
        <f t="shared" si="354"/>
        <v>0</v>
      </c>
      <c r="O2973">
        <f t="shared" si="354"/>
        <v>0</v>
      </c>
      <c r="P2973">
        <f t="shared" si="354"/>
        <v>0</v>
      </c>
      <c r="Q2973">
        <f t="shared" si="354"/>
        <v>0</v>
      </c>
      <c r="R2973">
        <f t="shared" si="354"/>
        <v>0</v>
      </c>
      <c r="S2973">
        <f t="shared" si="354"/>
        <v>0</v>
      </c>
      <c r="T2973">
        <f t="shared" si="354"/>
        <v>0</v>
      </c>
      <c r="U2973">
        <f t="shared" si="354"/>
        <v>0</v>
      </c>
      <c r="V2973">
        <f t="shared" si="354"/>
        <v>0</v>
      </c>
      <c r="W2973">
        <f t="shared" si="354"/>
        <v>0</v>
      </c>
      <c r="X2973">
        <f t="shared" si="354"/>
        <v>0</v>
      </c>
    </row>
    <row r="2974" spans="3:24" ht="30" customHeight="1" thickTop="1" thickBot="1" x14ac:dyDescent="0.25">
      <c r="C2974" s="108"/>
      <c r="D2974" s="108"/>
      <c r="E2974" s="115"/>
      <c r="F2974" s="115"/>
      <c r="H2974" t="str">
        <f t="shared" si="350"/>
        <v/>
      </c>
      <c r="I2974" t="str">
        <f t="shared" si="351"/>
        <v/>
      </c>
      <c r="J2974" t="str">
        <f t="shared" si="352"/>
        <v/>
      </c>
      <c r="K2974" t="str">
        <f t="shared" si="353"/>
        <v/>
      </c>
      <c r="M2974">
        <f t="shared" si="349"/>
        <v>0</v>
      </c>
      <c r="N2974">
        <f t="shared" si="354"/>
        <v>0</v>
      </c>
      <c r="O2974">
        <f t="shared" si="354"/>
        <v>0</v>
      </c>
      <c r="P2974">
        <f t="shared" si="354"/>
        <v>0</v>
      </c>
      <c r="Q2974">
        <f t="shared" si="354"/>
        <v>0</v>
      </c>
      <c r="R2974">
        <f t="shared" si="354"/>
        <v>0</v>
      </c>
      <c r="S2974">
        <f t="shared" si="354"/>
        <v>0</v>
      </c>
      <c r="T2974">
        <f t="shared" si="354"/>
        <v>0</v>
      </c>
      <c r="U2974">
        <f t="shared" si="354"/>
        <v>0</v>
      </c>
      <c r="V2974">
        <f t="shared" si="354"/>
        <v>0</v>
      </c>
      <c r="W2974">
        <f t="shared" si="354"/>
        <v>0</v>
      </c>
      <c r="X2974">
        <f t="shared" si="354"/>
        <v>0</v>
      </c>
    </row>
    <row r="2975" spans="3:24" ht="30" customHeight="1" thickTop="1" thickBot="1" x14ac:dyDescent="0.25">
      <c r="C2975" s="108"/>
      <c r="D2975" s="108"/>
      <c r="E2975" s="115"/>
      <c r="F2975" s="115"/>
      <c r="H2975" t="str">
        <f t="shared" si="350"/>
        <v/>
      </c>
      <c r="I2975" t="str">
        <f t="shared" si="351"/>
        <v/>
      </c>
      <c r="J2975" t="str">
        <f t="shared" si="352"/>
        <v/>
      </c>
      <c r="K2975" t="str">
        <f t="shared" si="353"/>
        <v/>
      </c>
      <c r="M2975">
        <f t="shared" si="349"/>
        <v>0</v>
      </c>
      <c r="N2975">
        <f t="shared" si="354"/>
        <v>0</v>
      </c>
      <c r="O2975">
        <f t="shared" si="354"/>
        <v>0</v>
      </c>
      <c r="P2975">
        <f t="shared" si="354"/>
        <v>0</v>
      </c>
      <c r="Q2975">
        <f t="shared" si="354"/>
        <v>0</v>
      </c>
      <c r="R2975">
        <f t="shared" si="354"/>
        <v>0</v>
      </c>
      <c r="S2975">
        <f t="shared" si="354"/>
        <v>0</v>
      </c>
      <c r="T2975">
        <f t="shared" si="354"/>
        <v>0</v>
      </c>
      <c r="U2975">
        <f t="shared" si="354"/>
        <v>0</v>
      </c>
      <c r="V2975">
        <f t="shared" si="354"/>
        <v>0</v>
      </c>
      <c r="W2975">
        <f t="shared" si="354"/>
        <v>0</v>
      </c>
      <c r="X2975">
        <f t="shared" si="354"/>
        <v>0</v>
      </c>
    </row>
    <row r="2976" spans="3:24" ht="30" customHeight="1" thickTop="1" thickBot="1" x14ac:dyDescent="0.25">
      <c r="C2976" s="108"/>
      <c r="D2976" s="108"/>
      <c r="E2976" s="115"/>
      <c r="F2976" s="115"/>
      <c r="H2976" t="str">
        <f t="shared" si="350"/>
        <v/>
      </c>
      <c r="I2976" t="str">
        <f t="shared" si="351"/>
        <v/>
      </c>
      <c r="J2976" t="str">
        <f t="shared" si="352"/>
        <v/>
      </c>
      <c r="K2976" t="str">
        <f t="shared" si="353"/>
        <v/>
      </c>
      <c r="M2976">
        <f t="shared" si="349"/>
        <v>0</v>
      </c>
      <c r="N2976">
        <f t="shared" si="354"/>
        <v>0</v>
      </c>
      <c r="O2976">
        <f t="shared" si="354"/>
        <v>0</v>
      </c>
      <c r="P2976">
        <f t="shared" si="354"/>
        <v>0</v>
      </c>
      <c r="Q2976">
        <f t="shared" si="354"/>
        <v>0</v>
      </c>
      <c r="R2976">
        <f t="shared" si="354"/>
        <v>0</v>
      </c>
      <c r="S2976">
        <f t="shared" si="354"/>
        <v>0</v>
      </c>
      <c r="T2976">
        <f t="shared" si="354"/>
        <v>0</v>
      </c>
      <c r="U2976">
        <f t="shared" si="354"/>
        <v>0</v>
      </c>
      <c r="V2976">
        <f t="shared" si="354"/>
        <v>0</v>
      </c>
      <c r="W2976">
        <f t="shared" si="354"/>
        <v>0</v>
      </c>
      <c r="X2976">
        <f t="shared" si="354"/>
        <v>0</v>
      </c>
    </row>
    <row r="2977" spans="3:24" ht="30" customHeight="1" thickTop="1" thickBot="1" x14ac:dyDescent="0.25">
      <c r="C2977" s="108"/>
      <c r="D2977" s="108"/>
      <c r="E2977" s="115"/>
      <c r="F2977" s="115"/>
      <c r="H2977" t="str">
        <f t="shared" si="350"/>
        <v/>
      </c>
      <c r="I2977" t="str">
        <f t="shared" si="351"/>
        <v/>
      </c>
      <c r="J2977" t="str">
        <f t="shared" si="352"/>
        <v/>
      </c>
      <c r="K2977" t="str">
        <f t="shared" si="353"/>
        <v/>
      </c>
      <c r="M2977">
        <f t="shared" si="349"/>
        <v>0</v>
      </c>
      <c r="N2977">
        <f t="shared" si="354"/>
        <v>0</v>
      </c>
      <c r="O2977">
        <f t="shared" si="354"/>
        <v>0</v>
      </c>
      <c r="P2977">
        <f t="shared" si="354"/>
        <v>0</v>
      </c>
      <c r="Q2977">
        <f t="shared" si="354"/>
        <v>0</v>
      </c>
      <c r="R2977">
        <f t="shared" si="354"/>
        <v>0</v>
      </c>
      <c r="S2977">
        <f t="shared" si="354"/>
        <v>0</v>
      </c>
      <c r="T2977">
        <f t="shared" si="354"/>
        <v>0</v>
      </c>
      <c r="U2977">
        <f t="shared" si="354"/>
        <v>0</v>
      </c>
      <c r="V2977">
        <f t="shared" si="354"/>
        <v>0</v>
      </c>
      <c r="W2977">
        <f t="shared" si="354"/>
        <v>0</v>
      </c>
      <c r="X2977">
        <f t="shared" si="354"/>
        <v>0</v>
      </c>
    </row>
    <row r="2978" spans="3:24" ht="30" customHeight="1" thickTop="1" thickBot="1" x14ac:dyDescent="0.25">
      <c r="C2978" s="108"/>
      <c r="D2978" s="108"/>
      <c r="E2978" s="115"/>
      <c r="F2978" s="115"/>
      <c r="H2978" t="str">
        <f t="shared" si="350"/>
        <v/>
      </c>
      <c r="I2978" t="str">
        <f t="shared" si="351"/>
        <v/>
      </c>
      <c r="J2978" t="str">
        <f t="shared" si="352"/>
        <v/>
      </c>
      <c r="K2978" t="str">
        <f t="shared" si="353"/>
        <v/>
      </c>
      <c r="M2978">
        <f t="shared" si="349"/>
        <v>0</v>
      </c>
      <c r="N2978">
        <f t="shared" si="354"/>
        <v>0</v>
      </c>
      <c r="O2978">
        <f t="shared" si="354"/>
        <v>0</v>
      </c>
      <c r="P2978">
        <f t="shared" si="354"/>
        <v>0</v>
      </c>
      <c r="Q2978">
        <f t="shared" si="354"/>
        <v>0</v>
      </c>
      <c r="R2978">
        <f t="shared" si="354"/>
        <v>0</v>
      </c>
      <c r="S2978">
        <f t="shared" si="354"/>
        <v>0</v>
      </c>
      <c r="T2978">
        <f t="shared" si="354"/>
        <v>0</v>
      </c>
      <c r="U2978">
        <f t="shared" si="354"/>
        <v>0</v>
      </c>
      <c r="V2978">
        <f t="shared" si="354"/>
        <v>0</v>
      </c>
      <c r="W2978">
        <f t="shared" si="354"/>
        <v>0</v>
      </c>
      <c r="X2978">
        <f t="shared" si="354"/>
        <v>0</v>
      </c>
    </row>
    <row r="2979" spans="3:24" ht="30" customHeight="1" thickTop="1" thickBot="1" x14ac:dyDescent="0.25">
      <c r="C2979" s="108"/>
      <c r="D2979" s="108"/>
      <c r="E2979" s="115"/>
      <c r="F2979" s="115"/>
      <c r="H2979" t="str">
        <f t="shared" si="350"/>
        <v/>
      </c>
      <c r="I2979" t="str">
        <f t="shared" si="351"/>
        <v/>
      </c>
      <c r="J2979" t="str">
        <f t="shared" si="352"/>
        <v/>
      </c>
      <c r="K2979" t="str">
        <f t="shared" si="353"/>
        <v/>
      </c>
      <c r="M2979">
        <f t="shared" si="349"/>
        <v>0</v>
      </c>
      <c r="N2979">
        <f t="shared" si="354"/>
        <v>0</v>
      </c>
      <c r="O2979">
        <f t="shared" si="354"/>
        <v>0</v>
      </c>
      <c r="P2979">
        <f t="shared" si="354"/>
        <v>0</v>
      </c>
      <c r="Q2979">
        <f t="shared" si="354"/>
        <v>0</v>
      </c>
      <c r="R2979">
        <f t="shared" si="354"/>
        <v>0</v>
      </c>
      <c r="S2979">
        <f t="shared" si="354"/>
        <v>0</v>
      </c>
      <c r="T2979">
        <f t="shared" si="354"/>
        <v>0</v>
      </c>
      <c r="U2979">
        <f t="shared" si="354"/>
        <v>0</v>
      </c>
      <c r="V2979">
        <f t="shared" si="354"/>
        <v>0</v>
      </c>
      <c r="W2979">
        <f t="shared" si="354"/>
        <v>0</v>
      </c>
      <c r="X2979">
        <f t="shared" si="354"/>
        <v>0</v>
      </c>
    </row>
    <row r="2980" spans="3:24" ht="30" customHeight="1" thickTop="1" thickBot="1" x14ac:dyDescent="0.25">
      <c r="C2980" s="108"/>
      <c r="D2980" s="108"/>
      <c r="E2980" s="115"/>
      <c r="F2980" s="115"/>
      <c r="H2980" t="str">
        <f t="shared" si="350"/>
        <v/>
      </c>
      <c r="I2980" t="str">
        <f t="shared" si="351"/>
        <v/>
      </c>
      <c r="J2980" t="str">
        <f t="shared" si="352"/>
        <v/>
      </c>
      <c r="K2980" t="str">
        <f t="shared" si="353"/>
        <v/>
      </c>
      <c r="M2980">
        <f t="shared" si="349"/>
        <v>0</v>
      </c>
      <c r="N2980">
        <f t="shared" si="354"/>
        <v>0</v>
      </c>
      <c r="O2980">
        <f t="shared" si="354"/>
        <v>0</v>
      </c>
      <c r="P2980">
        <f t="shared" si="354"/>
        <v>0</v>
      </c>
      <c r="Q2980">
        <f t="shared" si="354"/>
        <v>0</v>
      </c>
      <c r="R2980">
        <f t="shared" si="354"/>
        <v>0</v>
      </c>
      <c r="S2980">
        <f t="shared" si="354"/>
        <v>0</v>
      </c>
      <c r="T2980">
        <f t="shared" si="354"/>
        <v>0</v>
      </c>
      <c r="U2980">
        <f t="shared" si="354"/>
        <v>0</v>
      </c>
      <c r="V2980">
        <f t="shared" si="354"/>
        <v>0</v>
      </c>
      <c r="W2980">
        <f t="shared" si="354"/>
        <v>0</v>
      </c>
      <c r="X2980">
        <f t="shared" si="354"/>
        <v>0</v>
      </c>
    </row>
    <row r="2981" spans="3:24" ht="30" customHeight="1" thickTop="1" thickBot="1" x14ac:dyDescent="0.25">
      <c r="C2981" s="108"/>
      <c r="D2981" s="108"/>
      <c r="E2981" s="115"/>
      <c r="F2981" s="115"/>
      <c r="H2981" t="str">
        <f t="shared" si="350"/>
        <v/>
      </c>
      <c r="I2981" t="str">
        <f t="shared" si="351"/>
        <v/>
      </c>
      <c r="J2981" t="str">
        <f t="shared" si="352"/>
        <v/>
      </c>
      <c r="K2981" t="str">
        <f t="shared" si="353"/>
        <v/>
      </c>
      <c r="M2981">
        <f t="shared" si="349"/>
        <v>0</v>
      </c>
      <c r="N2981">
        <f t="shared" si="354"/>
        <v>0</v>
      </c>
      <c r="O2981">
        <f t="shared" si="354"/>
        <v>0</v>
      </c>
      <c r="P2981">
        <f t="shared" si="354"/>
        <v>0</v>
      </c>
      <c r="Q2981">
        <f t="shared" si="354"/>
        <v>0</v>
      </c>
      <c r="R2981">
        <f t="shared" si="354"/>
        <v>0</v>
      </c>
      <c r="S2981">
        <f t="shared" si="354"/>
        <v>0</v>
      </c>
      <c r="T2981">
        <f t="shared" si="354"/>
        <v>0</v>
      </c>
      <c r="U2981">
        <f t="shared" si="354"/>
        <v>0</v>
      </c>
      <c r="V2981">
        <f t="shared" si="354"/>
        <v>0</v>
      </c>
      <c r="W2981">
        <f t="shared" si="354"/>
        <v>0</v>
      </c>
      <c r="X2981">
        <f t="shared" si="354"/>
        <v>0</v>
      </c>
    </row>
    <row r="2982" spans="3:24" ht="30" customHeight="1" thickTop="1" thickBot="1" x14ac:dyDescent="0.25">
      <c r="C2982" s="108"/>
      <c r="D2982" s="108"/>
      <c r="E2982" s="115"/>
      <c r="F2982" s="115"/>
      <c r="H2982" t="str">
        <f t="shared" si="350"/>
        <v/>
      </c>
      <c r="I2982" t="str">
        <f t="shared" si="351"/>
        <v/>
      </c>
      <c r="J2982" t="str">
        <f t="shared" si="352"/>
        <v/>
      </c>
      <c r="K2982" t="str">
        <f t="shared" si="353"/>
        <v/>
      </c>
      <c r="M2982">
        <f t="shared" si="349"/>
        <v>0</v>
      </c>
      <c r="N2982">
        <f t="shared" si="354"/>
        <v>0</v>
      </c>
      <c r="O2982">
        <f t="shared" si="354"/>
        <v>0</v>
      </c>
      <c r="P2982">
        <f t="shared" si="354"/>
        <v>0</v>
      </c>
      <c r="Q2982">
        <f t="shared" si="354"/>
        <v>0</v>
      </c>
      <c r="R2982">
        <f t="shared" si="354"/>
        <v>0</v>
      </c>
      <c r="S2982">
        <f t="shared" si="354"/>
        <v>0</v>
      </c>
      <c r="T2982">
        <f t="shared" si="354"/>
        <v>0</v>
      </c>
      <c r="U2982">
        <f t="shared" si="354"/>
        <v>0</v>
      </c>
      <c r="V2982">
        <f t="shared" si="354"/>
        <v>0</v>
      </c>
      <c r="W2982">
        <f t="shared" si="354"/>
        <v>0</v>
      </c>
      <c r="X2982">
        <f t="shared" si="354"/>
        <v>0</v>
      </c>
    </row>
    <row r="2983" spans="3:24" ht="30" customHeight="1" thickTop="1" thickBot="1" x14ac:dyDescent="0.25">
      <c r="C2983" s="108"/>
      <c r="D2983" s="108"/>
      <c r="E2983" s="115"/>
      <c r="F2983" s="115"/>
      <c r="H2983" t="str">
        <f t="shared" si="350"/>
        <v/>
      </c>
      <c r="I2983" t="str">
        <f t="shared" si="351"/>
        <v/>
      </c>
      <c r="J2983" t="str">
        <f t="shared" si="352"/>
        <v/>
      </c>
      <c r="K2983" t="str">
        <f t="shared" si="353"/>
        <v/>
      </c>
      <c r="M2983">
        <f t="shared" si="349"/>
        <v>0</v>
      </c>
      <c r="N2983">
        <f t="shared" si="354"/>
        <v>0</v>
      </c>
      <c r="O2983">
        <f t="shared" si="354"/>
        <v>0</v>
      </c>
      <c r="P2983">
        <f t="shared" si="354"/>
        <v>0</v>
      </c>
      <c r="Q2983">
        <f t="shared" si="354"/>
        <v>0</v>
      </c>
      <c r="R2983">
        <f t="shared" si="354"/>
        <v>0</v>
      </c>
      <c r="S2983">
        <f t="shared" si="354"/>
        <v>0</v>
      </c>
      <c r="T2983">
        <f t="shared" si="354"/>
        <v>0</v>
      </c>
      <c r="U2983">
        <f t="shared" si="354"/>
        <v>0</v>
      </c>
      <c r="V2983">
        <f t="shared" si="354"/>
        <v>0</v>
      </c>
      <c r="W2983">
        <f t="shared" si="354"/>
        <v>0</v>
      </c>
      <c r="X2983">
        <f t="shared" si="354"/>
        <v>0</v>
      </c>
    </row>
    <row r="2984" spans="3:24" ht="30" customHeight="1" thickTop="1" thickBot="1" x14ac:dyDescent="0.25">
      <c r="C2984" s="108"/>
      <c r="D2984" s="108"/>
      <c r="E2984" s="115"/>
      <c r="F2984" s="115"/>
      <c r="H2984" t="str">
        <f t="shared" si="350"/>
        <v/>
      </c>
      <c r="I2984" t="str">
        <f t="shared" si="351"/>
        <v/>
      </c>
      <c r="J2984" t="str">
        <f t="shared" si="352"/>
        <v/>
      </c>
      <c r="K2984" t="str">
        <f t="shared" si="353"/>
        <v/>
      </c>
      <c r="M2984">
        <f t="shared" si="349"/>
        <v>0</v>
      </c>
      <c r="N2984">
        <f t="shared" si="354"/>
        <v>0</v>
      </c>
      <c r="O2984">
        <f t="shared" si="354"/>
        <v>0</v>
      </c>
      <c r="P2984">
        <f t="shared" si="354"/>
        <v>0</v>
      </c>
      <c r="Q2984">
        <f t="shared" si="354"/>
        <v>0</v>
      </c>
      <c r="R2984">
        <f t="shared" si="354"/>
        <v>0</v>
      </c>
      <c r="S2984">
        <f t="shared" si="354"/>
        <v>0</v>
      </c>
      <c r="T2984">
        <f t="shared" si="354"/>
        <v>0</v>
      </c>
      <c r="U2984">
        <f t="shared" si="354"/>
        <v>0</v>
      </c>
      <c r="V2984">
        <f t="shared" si="354"/>
        <v>0</v>
      </c>
      <c r="W2984">
        <f t="shared" si="354"/>
        <v>0</v>
      </c>
      <c r="X2984">
        <f t="shared" si="354"/>
        <v>0</v>
      </c>
    </row>
    <row r="2985" spans="3:24" ht="30" customHeight="1" thickTop="1" thickBot="1" x14ac:dyDescent="0.25">
      <c r="C2985" s="108"/>
      <c r="D2985" s="108"/>
      <c r="E2985" s="115"/>
      <c r="F2985" s="115"/>
      <c r="H2985" t="str">
        <f t="shared" si="350"/>
        <v/>
      </c>
      <c r="I2985" t="str">
        <f t="shared" si="351"/>
        <v/>
      </c>
      <c r="J2985" t="str">
        <f t="shared" si="352"/>
        <v/>
      </c>
      <c r="K2985" t="str">
        <f t="shared" si="353"/>
        <v/>
      </c>
      <c r="M2985">
        <f t="shared" si="349"/>
        <v>0</v>
      </c>
      <c r="N2985">
        <f t="shared" si="354"/>
        <v>0</v>
      </c>
      <c r="O2985">
        <f t="shared" si="354"/>
        <v>0</v>
      </c>
      <c r="P2985">
        <f t="shared" si="354"/>
        <v>0</v>
      </c>
      <c r="Q2985">
        <f t="shared" si="354"/>
        <v>0</v>
      </c>
      <c r="R2985">
        <f t="shared" si="354"/>
        <v>0</v>
      </c>
      <c r="S2985">
        <f t="shared" si="354"/>
        <v>0</v>
      </c>
      <c r="T2985">
        <f t="shared" si="354"/>
        <v>0</v>
      </c>
      <c r="U2985">
        <f t="shared" si="354"/>
        <v>0</v>
      </c>
      <c r="V2985">
        <f t="shared" si="354"/>
        <v>0</v>
      </c>
      <c r="W2985">
        <f t="shared" si="354"/>
        <v>0</v>
      </c>
      <c r="X2985">
        <f t="shared" si="354"/>
        <v>0</v>
      </c>
    </row>
    <row r="2986" spans="3:24" ht="30" customHeight="1" thickTop="1" thickBot="1" x14ac:dyDescent="0.25">
      <c r="C2986" s="108"/>
      <c r="D2986" s="108"/>
      <c r="E2986" s="115"/>
      <c r="F2986" s="115"/>
      <c r="H2986" t="str">
        <f t="shared" si="350"/>
        <v/>
      </c>
      <c r="I2986" t="str">
        <f t="shared" si="351"/>
        <v/>
      </c>
      <c r="J2986" t="str">
        <f t="shared" si="352"/>
        <v/>
      </c>
      <c r="K2986" t="str">
        <f t="shared" si="353"/>
        <v/>
      </c>
      <c r="M2986">
        <f t="shared" si="349"/>
        <v>0</v>
      </c>
      <c r="N2986">
        <f t="shared" si="354"/>
        <v>0</v>
      </c>
      <c r="O2986">
        <f t="shared" si="354"/>
        <v>0</v>
      </c>
      <c r="P2986">
        <f t="shared" si="354"/>
        <v>0</v>
      </c>
      <c r="Q2986">
        <f t="shared" si="354"/>
        <v>0</v>
      </c>
      <c r="R2986">
        <f t="shared" si="354"/>
        <v>0</v>
      </c>
      <c r="S2986">
        <f t="shared" si="354"/>
        <v>0</v>
      </c>
      <c r="T2986">
        <f t="shared" si="354"/>
        <v>0</v>
      </c>
      <c r="U2986">
        <f t="shared" si="354"/>
        <v>0</v>
      </c>
      <c r="V2986">
        <f t="shared" si="354"/>
        <v>0</v>
      </c>
      <c r="W2986">
        <f t="shared" si="354"/>
        <v>0</v>
      </c>
      <c r="X2986">
        <f t="shared" si="354"/>
        <v>0</v>
      </c>
    </row>
    <row r="2987" spans="3:24" ht="30" customHeight="1" thickTop="1" thickBot="1" x14ac:dyDescent="0.25">
      <c r="C2987" s="108"/>
      <c r="D2987" s="108"/>
      <c r="E2987" s="115"/>
      <c r="F2987" s="115"/>
      <c r="H2987" t="str">
        <f t="shared" si="350"/>
        <v/>
      </c>
      <c r="I2987" t="str">
        <f t="shared" si="351"/>
        <v/>
      </c>
      <c r="J2987" t="str">
        <f t="shared" si="352"/>
        <v/>
      </c>
      <c r="K2987" t="str">
        <f t="shared" si="353"/>
        <v/>
      </c>
      <c r="M2987">
        <f t="shared" si="349"/>
        <v>0</v>
      </c>
      <c r="N2987">
        <f t="shared" si="354"/>
        <v>0</v>
      </c>
      <c r="O2987">
        <f t="shared" si="354"/>
        <v>0</v>
      </c>
      <c r="P2987">
        <f t="shared" si="354"/>
        <v>0</v>
      </c>
      <c r="Q2987">
        <f t="shared" si="354"/>
        <v>0</v>
      </c>
      <c r="R2987">
        <f t="shared" si="354"/>
        <v>0</v>
      </c>
      <c r="S2987">
        <f t="shared" si="354"/>
        <v>0</v>
      </c>
      <c r="T2987">
        <f t="shared" si="354"/>
        <v>0</v>
      </c>
      <c r="U2987">
        <f t="shared" si="354"/>
        <v>0</v>
      </c>
      <c r="V2987">
        <f t="shared" si="354"/>
        <v>0</v>
      </c>
      <c r="W2987">
        <f t="shared" si="354"/>
        <v>0</v>
      </c>
      <c r="X2987">
        <f t="shared" si="354"/>
        <v>0</v>
      </c>
    </row>
    <row r="2988" spans="3:24" ht="30" customHeight="1" thickTop="1" thickBot="1" x14ac:dyDescent="0.25">
      <c r="C2988" s="108"/>
      <c r="D2988" s="108"/>
      <c r="E2988" s="115"/>
      <c r="F2988" s="115"/>
      <c r="H2988" t="str">
        <f t="shared" si="350"/>
        <v/>
      </c>
      <c r="I2988" t="str">
        <f t="shared" si="351"/>
        <v/>
      </c>
      <c r="J2988" t="str">
        <f t="shared" si="352"/>
        <v/>
      </c>
      <c r="K2988" t="str">
        <f t="shared" si="353"/>
        <v/>
      </c>
      <c r="M2988">
        <f t="shared" si="349"/>
        <v>0</v>
      </c>
      <c r="N2988">
        <f t="shared" si="349"/>
        <v>0</v>
      </c>
      <c r="O2988">
        <f t="shared" si="349"/>
        <v>0</v>
      </c>
      <c r="P2988">
        <f t="shared" si="349"/>
        <v>0</v>
      </c>
      <c r="Q2988">
        <f t="shared" si="349"/>
        <v>0</v>
      </c>
      <c r="R2988">
        <f t="shared" si="349"/>
        <v>0</v>
      </c>
      <c r="S2988">
        <f t="shared" si="349"/>
        <v>0</v>
      </c>
      <c r="T2988">
        <f t="shared" si="349"/>
        <v>0</v>
      </c>
      <c r="U2988">
        <f t="shared" si="349"/>
        <v>0</v>
      </c>
      <c r="V2988">
        <f t="shared" si="349"/>
        <v>0</v>
      </c>
      <c r="W2988">
        <f t="shared" si="349"/>
        <v>0</v>
      </c>
      <c r="X2988">
        <f t="shared" si="349"/>
        <v>0</v>
      </c>
    </row>
    <row r="2989" spans="3:24" ht="30" customHeight="1" thickTop="1" thickBot="1" x14ac:dyDescent="0.25">
      <c r="C2989" s="108"/>
      <c r="D2989" s="108"/>
      <c r="E2989" s="115"/>
      <c r="F2989" s="115"/>
      <c r="H2989" t="str">
        <f t="shared" si="350"/>
        <v/>
      </c>
      <c r="I2989" t="str">
        <f t="shared" si="351"/>
        <v/>
      </c>
      <c r="J2989" t="str">
        <f t="shared" si="352"/>
        <v/>
      </c>
      <c r="K2989" t="str">
        <f t="shared" si="353"/>
        <v/>
      </c>
      <c r="M2989">
        <f t="shared" si="349"/>
        <v>0</v>
      </c>
      <c r="N2989">
        <f t="shared" si="349"/>
        <v>0</v>
      </c>
      <c r="O2989">
        <f t="shared" si="349"/>
        <v>0</v>
      </c>
      <c r="P2989">
        <f t="shared" si="349"/>
        <v>0</v>
      </c>
      <c r="Q2989">
        <f t="shared" si="349"/>
        <v>0</v>
      </c>
      <c r="R2989">
        <f t="shared" si="349"/>
        <v>0</v>
      </c>
      <c r="S2989">
        <f t="shared" si="349"/>
        <v>0</v>
      </c>
      <c r="T2989">
        <f t="shared" si="349"/>
        <v>0</v>
      </c>
      <c r="U2989">
        <f t="shared" si="349"/>
        <v>0</v>
      </c>
      <c r="V2989">
        <f t="shared" si="349"/>
        <v>0</v>
      </c>
      <c r="W2989">
        <f t="shared" si="349"/>
        <v>0</v>
      </c>
      <c r="X2989">
        <f t="shared" si="349"/>
        <v>0</v>
      </c>
    </row>
    <row r="2990" spans="3:24" ht="30" customHeight="1" thickTop="1" thickBot="1" x14ac:dyDescent="0.25">
      <c r="C2990" s="108"/>
      <c r="D2990" s="108"/>
      <c r="E2990" s="115"/>
      <c r="F2990" s="115"/>
      <c r="H2990" t="str">
        <f t="shared" si="350"/>
        <v/>
      </c>
      <c r="I2990" t="str">
        <f t="shared" si="351"/>
        <v/>
      </c>
      <c r="J2990" t="str">
        <f t="shared" si="352"/>
        <v/>
      </c>
      <c r="K2990" t="str">
        <f t="shared" si="353"/>
        <v/>
      </c>
      <c r="M2990">
        <f t="shared" si="349"/>
        <v>0</v>
      </c>
      <c r="N2990">
        <f t="shared" si="349"/>
        <v>0</v>
      </c>
      <c r="O2990">
        <f t="shared" si="349"/>
        <v>0</v>
      </c>
      <c r="P2990">
        <f t="shared" si="349"/>
        <v>0</v>
      </c>
      <c r="Q2990">
        <f t="shared" si="349"/>
        <v>0</v>
      </c>
      <c r="R2990">
        <f t="shared" si="349"/>
        <v>0</v>
      </c>
      <c r="S2990">
        <f t="shared" si="349"/>
        <v>0</v>
      </c>
      <c r="T2990">
        <f t="shared" si="349"/>
        <v>0</v>
      </c>
      <c r="U2990">
        <f t="shared" si="349"/>
        <v>0</v>
      </c>
      <c r="V2990">
        <f t="shared" si="349"/>
        <v>0</v>
      </c>
      <c r="W2990">
        <f t="shared" si="349"/>
        <v>0</v>
      </c>
      <c r="X2990">
        <f t="shared" si="349"/>
        <v>0</v>
      </c>
    </row>
    <row r="2991" spans="3:24" ht="30" customHeight="1" thickTop="1" thickBot="1" x14ac:dyDescent="0.25">
      <c r="C2991" s="108"/>
      <c r="D2991" s="108"/>
      <c r="E2991" s="115"/>
      <c r="F2991" s="115"/>
      <c r="H2991" t="str">
        <f t="shared" si="350"/>
        <v/>
      </c>
      <c r="I2991" t="str">
        <f t="shared" si="351"/>
        <v/>
      </c>
      <c r="J2991" t="str">
        <f t="shared" si="352"/>
        <v/>
      </c>
      <c r="K2991" t="str">
        <f t="shared" si="353"/>
        <v/>
      </c>
      <c r="M2991">
        <f t="shared" si="349"/>
        <v>0</v>
      </c>
      <c r="N2991">
        <f t="shared" si="349"/>
        <v>0</v>
      </c>
      <c r="O2991">
        <f t="shared" si="349"/>
        <v>0</v>
      </c>
      <c r="P2991">
        <f t="shared" si="349"/>
        <v>0</v>
      </c>
      <c r="Q2991">
        <f t="shared" si="349"/>
        <v>0</v>
      </c>
      <c r="R2991">
        <f t="shared" si="349"/>
        <v>0</v>
      </c>
      <c r="S2991">
        <f t="shared" si="349"/>
        <v>0</v>
      </c>
      <c r="T2991">
        <f t="shared" si="349"/>
        <v>0</v>
      </c>
      <c r="U2991">
        <f t="shared" si="349"/>
        <v>0</v>
      </c>
      <c r="V2991">
        <f t="shared" si="349"/>
        <v>0</v>
      </c>
      <c r="W2991">
        <f t="shared" si="349"/>
        <v>0</v>
      </c>
      <c r="X2991">
        <f t="shared" si="349"/>
        <v>0</v>
      </c>
    </row>
    <row r="2992" spans="3:24" ht="30" customHeight="1" thickTop="1" thickBot="1" x14ac:dyDescent="0.25">
      <c r="C2992" s="108"/>
      <c r="D2992" s="108"/>
      <c r="E2992" s="115"/>
      <c r="F2992" s="115"/>
      <c r="H2992" t="str">
        <f t="shared" si="350"/>
        <v/>
      </c>
      <c r="I2992" t="str">
        <f t="shared" si="351"/>
        <v/>
      </c>
      <c r="J2992" t="str">
        <f t="shared" si="352"/>
        <v/>
      </c>
      <c r="K2992" t="str">
        <f t="shared" si="353"/>
        <v/>
      </c>
      <c r="M2992">
        <f t="shared" si="349"/>
        <v>0</v>
      </c>
      <c r="N2992">
        <f t="shared" si="349"/>
        <v>0</v>
      </c>
      <c r="O2992">
        <f t="shared" si="349"/>
        <v>0</v>
      </c>
      <c r="P2992">
        <f t="shared" si="349"/>
        <v>0</v>
      </c>
      <c r="Q2992">
        <f t="shared" si="349"/>
        <v>0</v>
      </c>
      <c r="R2992">
        <f t="shared" si="349"/>
        <v>0</v>
      </c>
      <c r="S2992">
        <f t="shared" si="349"/>
        <v>0</v>
      </c>
      <c r="T2992">
        <f t="shared" si="349"/>
        <v>0</v>
      </c>
      <c r="U2992">
        <f t="shared" si="349"/>
        <v>0</v>
      </c>
      <c r="V2992">
        <f t="shared" si="349"/>
        <v>0</v>
      </c>
      <c r="W2992">
        <f t="shared" si="349"/>
        <v>0</v>
      </c>
      <c r="X2992">
        <f t="shared" si="349"/>
        <v>0</v>
      </c>
    </row>
    <row r="2993" spans="3:24" ht="30" customHeight="1" thickTop="1" thickBot="1" x14ac:dyDescent="0.25">
      <c r="C2993" s="108"/>
      <c r="D2993" s="108"/>
      <c r="E2993" s="115"/>
      <c r="F2993" s="115"/>
      <c r="H2993" t="str">
        <f t="shared" si="350"/>
        <v/>
      </c>
      <c r="I2993" t="str">
        <f t="shared" si="351"/>
        <v/>
      </c>
      <c r="J2993" t="str">
        <f t="shared" si="352"/>
        <v/>
      </c>
      <c r="K2993" t="str">
        <f t="shared" si="353"/>
        <v/>
      </c>
      <c r="M2993">
        <f t="shared" si="349"/>
        <v>0</v>
      </c>
      <c r="N2993">
        <f t="shared" si="349"/>
        <v>0</v>
      </c>
      <c r="O2993">
        <f t="shared" si="349"/>
        <v>0</v>
      </c>
      <c r="P2993">
        <f t="shared" si="349"/>
        <v>0</v>
      </c>
      <c r="Q2993">
        <f t="shared" si="349"/>
        <v>0</v>
      </c>
      <c r="R2993">
        <f t="shared" si="349"/>
        <v>0</v>
      </c>
      <c r="S2993">
        <f t="shared" si="349"/>
        <v>0</v>
      </c>
      <c r="T2993">
        <f t="shared" si="349"/>
        <v>0</v>
      </c>
      <c r="U2993">
        <f t="shared" si="349"/>
        <v>0</v>
      </c>
      <c r="V2993">
        <f t="shared" si="349"/>
        <v>0</v>
      </c>
      <c r="W2993">
        <f t="shared" si="349"/>
        <v>0</v>
      </c>
      <c r="X2993">
        <f t="shared" si="349"/>
        <v>0</v>
      </c>
    </row>
    <row r="2994" spans="3:24" ht="30" customHeight="1" thickTop="1" thickBot="1" x14ac:dyDescent="0.25">
      <c r="C2994" s="108"/>
      <c r="D2994" s="108"/>
      <c r="E2994" s="115"/>
      <c r="F2994" s="115"/>
      <c r="H2994" t="str">
        <f t="shared" si="350"/>
        <v/>
      </c>
      <c r="I2994" t="str">
        <f t="shared" si="351"/>
        <v/>
      </c>
      <c r="J2994" t="str">
        <f t="shared" si="352"/>
        <v/>
      </c>
      <c r="K2994" t="str">
        <f t="shared" si="353"/>
        <v/>
      </c>
      <c r="M2994">
        <f t="shared" si="349"/>
        <v>0</v>
      </c>
      <c r="N2994">
        <f t="shared" si="349"/>
        <v>0</v>
      </c>
      <c r="O2994">
        <f t="shared" si="349"/>
        <v>0</v>
      </c>
      <c r="P2994">
        <f t="shared" si="349"/>
        <v>0</v>
      </c>
      <c r="Q2994">
        <f t="shared" si="349"/>
        <v>0</v>
      </c>
      <c r="R2994">
        <f t="shared" si="349"/>
        <v>0</v>
      </c>
      <c r="S2994">
        <f t="shared" si="349"/>
        <v>0</v>
      </c>
      <c r="T2994">
        <f t="shared" si="349"/>
        <v>0</v>
      </c>
      <c r="U2994">
        <f t="shared" si="349"/>
        <v>0</v>
      </c>
      <c r="V2994">
        <f t="shared" si="349"/>
        <v>0</v>
      </c>
      <c r="W2994">
        <f t="shared" si="349"/>
        <v>0</v>
      </c>
      <c r="X2994">
        <f t="shared" si="349"/>
        <v>0</v>
      </c>
    </row>
    <row r="2995" spans="3:24" ht="30" customHeight="1" thickTop="1" thickBot="1" x14ac:dyDescent="0.25">
      <c r="C2995" s="108"/>
      <c r="D2995" s="108"/>
      <c r="E2995" s="115"/>
      <c r="F2995" s="115"/>
      <c r="H2995" t="str">
        <f t="shared" si="350"/>
        <v/>
      </c>
      <c r="I2995" t="str">
        <f t="shared" si="351"/>
        <v/>
      </c>
      <c r="J2995" t="str">
        <f t="shared" si="352"/>
        <v/>
      </c>
      <c r="K2995" t="str">
        <f t="shared" si="353"/>
        <v/>
      </c>
      <c r="M2995">
        <f t="shared" si="349"/>
        <v>0</v>
      </c>
      <c r="N2995">
        <f t="shared" si="349"/>
        <v>0</v>
      </c>
      <c r="O2995">
        <f t="shared" si="349"/>
        <v>0</v>
      </c>
      <c r="P2995">
        <f t="shared" si="349"/>
        <v>0</v>
      </c>
      <c r="Q2995">
        <f t="shared" si="349"/>
        <v>0</v>
      </c>
      <c r="R2995">
        <f t="shared" si="349"/>
        <v>0</v>
      </c>
      <c r="S2995">
        <f t="shared" si="349"/>
        <v>0</v>
      </c>
      <c r="T2995">
        <f t="shared" si="349"/>
        <v>0</v>
      </c>
      <c r="U2995">
        <f t="shared" si="349"/>
        <v>0</v>
      </c>
      <c r="V2995">
        <f t="shared" si="349"/>
        <v>0</v>
      </c>
      <c r="W2995">
        <f t="shared" si="349"/>
        <v>0</v>
      </c>
      <c r="X2995">
        <f t="shared" si="349"/>
        <v>0</v>
      </c>
    </row>
    <row r="2996" spans="3:24" ht="30" customHeight="1" thickTop="1" thickBot="1" x14ac:dyDescent="0.25">
      <c r="C2996" s="108"/>
      <c r="D2996" s="108"/>
      <c r="E2996" s="115"/>
      <c r="F2996" s="115"/>
      <c r="H2996" t="str">
        <f t="shared" si="350"/>
        <v/>
      </c>
      <c r="I2996" t="str">
        <f t="shared" si="351"/>
        <v/>
      </c>
      <c r="J2996" t="str">
        <f t="shared" si="352"/>
        <v/>
      </c>
      <c r="K2996" t="str">
        <f t="shared" si="353"/>
        <v/>
      </c>
      <c r="M2996">
        <f t="shared" si="349"/>
        <v>0</v>
      </c>
      <c r="N2996">
        <f t="shared" si="349"/>
        <v>0</v>
      </c>
      <c r="O2996">
        <f t="shared" si="349"/>
        <v>0</v>
      </c>
      <c r="P2996">
        <f t="shared" si="349"/>
        <v>0</v>
      </c>
      <c r="Q2996">
        <f t="shared" si="349"/>
        <v>0</v>
      </c>
      <c r="R2996">
        <f t="shared" si="349"/>
        <v>0</v>
      </c>
      <c r="S2996">
        <f t="shared" si="349"/>
        <v>0</v>
      </c>
      <c r="T2996">
        <f t="shared" si="349"/>
        <v>0</v>
      </c>
      <c r="U2996">
        <f t="shared" si="349"/>
        <v>0</v>
      </c>
      <c r="V2996">
        <f t="shared" si="349"/>
        <v>0</v>
      </c>
      <c r="W2996">
        <f t="shared" si="349"/>
        <v>0</v>
      </c>
      <c r="X2996">
        <f t="shared" si="349"/>
        <v>0</v>
      </c>
    </row>
    <row r="2997" spans="3:24" ht="30" customHeight="1" thickTop="1" thickBot="1" x14ac:dyDescent="0.25">
      <c r="C2997" s="108"/>
      <c r="D2997" s="108"/>
      <c r="E2997" s="115"/>
      <c r="F2997" s="115"/>
      <c r="H2997" t="str">
        <f t="shared" si="350"/>
        <v/>
      </c>
      <c r="I2997" t="str">
        <f t="shared" si="351"/>
        <v/>
      </c>
      <c r="J2997" t="str">
        <f t="shared" si="352"/>
        <v/>
      </c>
      <c r="K2997" t="str">
        <f t="shared" si="353"/>
        <v/>
      </c>
      <c r="M2997">
        <f t="shared" si="349"/>
        <v>0</v>
      </c>
      <c r="N2997">
        <f t="shared" si="349"/>
        <v>0</v>
      </c>
      <c r="O2997">
        <f t="shared" si="349"/>
        <v>0</v>
      </c>
      <c r="P2997">
        <f t="shared" si="349"/>
        <v>0</v>
      </c>
      <c r="Q2997">
        <f t="shared" si="349"/>
        <v>0</v>
      </c>
      <c r="R2997">
        <f t="shared" si="349"/>
        <v>0</v>
      </c>
      <c r="S2997">
        <f t="shared" si="349"/>
        <v>0</v>
      </c>
      <c r="T2997">
        <f t="shared" si="349"/>
        <v>0</v>
      </c>
      <c r="U2997">
        <f t="shared" si="349"/>
        <v>0</v>
      </c>
      <c r="V2997">
        <f t="shared" si="349"/>
        <v>0</v>
      </c>
      <c r="W2997">
        <f t="shared" si="349"/>
        <v>0</v>
      </c>
      <c r="X2997">
        <f t="shared" si="349"/>
        <v>0</v>
      </c>
    </row>
    <row r="2998" spans="3:24" ht="30" customHeight="1" thickTop="1" thickBot="1" x14ac:dyDescent="0.25">
      <c r="C2998" s="108"/>
      <c r="D2998" s="108"/>
      <c r="E2998" s="115"/>
      <c r="F2998" s="115"/>
      <c r="H2998" t="str">
        <f t="shared" si="350"/>
        <v/>
      </c>
      <c r="I2998" t="str">
        <f t="shared" si="351"/>
        <v/>
      </c>
      <c r="J2998" t="str">
        <f t="shared" si="352"/>
        <v/>
      </c>
      <c r="K2998" t="str">
        <f t="shared" si="353"/>
        <v/>
      </c>
      <c r="M2998">
        <f t="shared" si="349"/>
        <v>0</v>
      </c>
      <c r="N2998">
        <f t="shared" si="349"/>
        <v>0</v>
      </c>
      <c r="O2998">
        <f t="shared" si="349"/>
        <v>0</v>
      </c>
      <c r="P2998">
        <f t="shared" si="349"/>
        <v>0</v>
      </c>
      <c r="Q2998">
        <f t="shared" si="349"/>
        <v>0</v>
      </c>
      <c r="R2998">
        <f t="shared" si="349"/>
        <v>0</v>
      </c>
      <c r="S2998">
        <f t="shared" si="349"/>
        <v>0</v>
      </c>
      <c r="T2998">
        <f t="shared" si="349"/>
        <v>0</v>
      </c>
      <c r="U2998">
        <f t="shared" si="349"/>
        <v>0</v>
      </c>
      <c r="V2998">
        <f t="shared" si="349"/>
        <v>0</v>
      </c>
      <c r="W2998">
        <f t="shared" si="349"/>
        <v>0</v>
      </c>
      <c r="X2998">
        <f t="shared" si="349"/>
        <v>0</v>
      </c>
    </row>
    <row r="2999" spans="3:24" ht="30" customHeight="1" thickTop="1" thickBot="1" x14ac:dyDescent="0.25">
      <c r="C2999" s="108"/>
      <c r="D2999" s="108"/>
      <c r="E2999" s="115"/>
      <c r="F2999" s="115"/>
      <c r="H2999" t="str">
        <f t="shared" si="350"/>
        <v/>
      </c>
      <c r="I2999" t="str">
        <f t="shared" si="351"/>
        <v/>
      </c>
      <c r="J2999" t="str">
        <f t="shared" si="352"/>
        <v/>
      </c>
      <c r="K2999" t="str">
        <f t="shared" si="353"/>
        <v/>
      </c>
      <c r="M2999">
        <f t="shared" si="349"/>
        <v>0</v>
      </c>
      <c r="N2999">
        <f t="shared" si="349"/>
        <v>0</v>
      </c>
      <c r="O2999">
        <f t="shared" si="349"/>
        <v>0</v>
      </c>
      <c r="P2999">
        <f t="shared" si="349"/>
        <v>0</v>
      </c>
      <c r="Q2999">
        <f t="shared" si="349"/>
        <v>0</v>
      </c>
      <c r="R2999">
        <f t="shared" si="349"/>
        <v>0</v>
      </c>
      <c r="S2999">
        <f t="shared" si="349"/>
        <v>0</v>
      </c>
      <c r="T2999">
        <f t="shared" si="349"/>
        <v>0</v>
      </c>
      <c r="U2999">
        <f t="shared" si="349"/>
        <v>0</v>
      </c>
      <c r="V2999">
        <f t="shared" si="349"/>
        <v>0</v>
      </c>
      <c r="W2999">
        <f t="shared" si="349"/>
        <v>0</v>
      </c>
      <c r="X2999">
        <f t="shared" si="349"/>
        <v>0</v>
      </c>
    </row>
    <row r="3000" spans="3:24" ht="30" customHeight="1" thickTop="1" thickBot="1" x14ac:dyDescent="0.25">
      <c r="C3000" s="108"/>
      <c r="D3000" s="108"/>
      <c r="E3000" s="115"/>
      <c r="F3000" s="115"/>
      <c r="H3000" t="str">
        <f t="shared" si="350"/>
        <v/>
      </c>
      <c r="I3000" t="str">
        <f t="shared" si="351"/>
        <v/>
      </c>
      <c r="J3000" t="str">
        <f t="shared" si="352"/>
        <v/>
      </c>
      <c r="K3000" t="str">
        <f t="shared" si="353"/>
        <v/>
      </c>
      <c r="M3000">
        <f t="shared" si="349"/>
        <v>0</v>
      </c>
      <c r="N3000">
        <f t="shared" si="349"/>
        <v>0</v>
      </c>
      <c r="O3000">
        <f t="shared" si="349"/>
        <v>0</v>
      </c>
      <c r="P3000">
        <f t="shared" si="349"/>
        <v>0</v>
      </c>
      <c r="Q3000">
        <f t="shared" si="349"/>
        <v>0</v>
      </c>
      <c r="R3000">
        <f t="shared" si="349"/>
        <v>0</v>
      </c>
      <c r="S3000">
        <f t="shared" si="349"/>
        <v>0</v>
      </c>
      <c r="T3000">
        <f t="shared" si="349"/>
        <v>0</v>
      </c>
      <c r="U3000">
        <f t="shared" si="349"/>
        <v>0</v>
      </c>
      <c r="V3000">
        <f t="shared" si="349"/>
        <v>0</v>
      </c>
      <c r="W3000">
        <f t="shared" si="349"/>
        <v>0</v>
      </c>
      <c r="X3000">
        <f t="shared" si="349"/>
        <v>0</v>
      </c>
    </row>
    <row r="3001" spans="3:24" ht="30" customHeight="1" thickTop="1" thickBot="1" x14ac:dyDescent="0.25">
      <c r="C3001" s="108"/>
      <c r="D3001" s="108"/>
      <c r="E3001" s="115"/>
      <c r="F3001" s="115"/>
      <c r="H3001" t="str">
        <f t="shared" si="350"/>
        <v/>
      </c>
      <c r="I3001" t="str">
        <f t="shared" si="351"/>
        <v/>
      </c>
      <c r="J3001" t="str">
        <f t="shared" si="352"/>
        <v/>
      </c>
      <c r="K3001" t="str">
        <f t="shared" si="353"/>
        <v/>
      </c>
      <c r="M3001">
        <f t="shared" si="349"/>
        <v>0</v>
      </c>
      <c r="N3001">
        <f t="shared" si="349"/>
        <v>0</v>
      </c>
      <c r="O3001">
        <f t="shared" si="349"/>
        <v>0</v>
      </c>
      <c r="P3001">
        <f t="shared" si="349"/>
        <v>0</v>
      </c>
      <c r="Q3001">
        <f t="shared" si="349"/>
        <v>0</v>
      </c>
      <c r="R3001">
        <f t="shared" si="349"/>
        <v>0</v>
      </c>
      <c r="S3001">
        <f t="shared" si="349"/>
        <v>0</v>
      </c>
      <c r="T3001">
        <f t="shared" si="349"/>
        <v>0</v>
      </c>
      <c r="U3001">
        <f t="shared" si="349"/>
        <v>0</v>
      </c>
      <c r="V3001">
        <f t="shared" si="349"/>
        <v>0</v>
      </c>
      <c r="W3001">
        <f t="shared" si="349"/>
        <v>0</v>
      </c>
      <c r="X3001">
        <f t="shared" si="349"/>
        <v>0</v>
      </c>
    </row>
    <row r="3002" spans="3:24" ht="30" customHeight="1" thickTop="1" thickBot="1" x14ac:dyDescent="0.25">
      <c r="C3002" s="108"/>
      <c r="D3002" s="108"/>
      <c r="E3002" s="115"/>
      <c r="F3002" s="115"/>
      <c r="H3002" t="str">
        <f t="shared" si="350"/>
        <v/>
      </c>
      <c r="I3002" t="str">
        <f t="shared" si="351"/>
        <v/>
      </c>
      <c r="J3002" t="str">
        <f t="shared" si="352"/>
        <v/>
      </c>
      <c r="K3002" t="str">
        <f t="shared" si="353"/>
        <v/>
      </c>
      <c r="M3002">
        <f t="shared" si="349"/>
        <v>0</v>
      </c>
      <c r="N3002">
        <f t="shared" si="349"/>
        <v>0</v>
      </c>
      <c r="O3002">
        <f t="shared" si="349"/>
        <v>0</v>
      </c>
      <c r="P3002">
        <f t="shared" si="349"/>
        <v>0</v>
      </c>
      <c r="Q3002">
        <f t="shared" si="349"/>
        <v>0</v>
      </c>
      <c r="R3002">
        <f t="shared" si="349"/>
        <v>0</v>
      </c>
      <c r="S3002">
        <f t="shared" si="349"/>
        <v>0</v>
      </c>
      <c r="T3002">
        <f t="shared" si="349"/>
        <v>0</v>
      </c>
      <c r="U3002">
        <f t="shared" si="349"/>
        <v>0</v>
      </c>
      <c r="V3002">
        <f t="shared" si="349"/>
        <v>0</v>
      </c>
      <c r="W3002">
        <f t="shared" si="349"/>
        <v>0</v>
      </c>
      <c r="X3002">
        <f t="shared" si="349"/>
        <v>0</v>
      </c>
    </row>
    <row r="3003" spans="3:24" ht="30" customHeight="1" thickTop="1" thickBot="1" x14ac:dyDescent="0.25">
      <c r="C3003" s="108"/>
      <c r="D3003" s="108"/>
      <c r="E3003" s="115"/>
      <c r="F3003" s="115"/>
      <c r="H3003" t="str">
        <f t="shared" si="350"/>
        <v/>
      </c>
      <c r="I3003" t="str">
        <f t="shared" si="351"/>
        <v/>
      </c>
      <c r="J3003" t="str">
        <f t="shared" si="352"/>
        <v/>
      </c>
      <c r="K3003" t="str">
        <f t="shared" si="353"/>
        <v/>
      </c>
      <c r="M3003">
        <f t="shared" si="349"/>
        <v>0</v>
      </c>
      <c r="N3003">
        <f t="shared" si="349"/>
        <v>0</v>
      </c>
      <c r="O3003">
        <f t="shared" si="349"/>
        <v>0</v>
      </c>
      <c r="P3003">
        <f t="shared" si="349"/>
        <v>0</v>
      </c>
      <c r="Q3003">
        <f t="shared" si="349"/>
        <v>0</v>
      </c>
      <c r="R3003">
        <f t="shared" si="349"/>
        <v>0</v>
      </c>
      <c r="S3003">
        <f t="shared" si="349"/>
        <v>0</v>
      </c>
      <c r="T3003">
        <f t="shared" si="349"/>
        <v>0</v>
      </c>
      <c r="U3003">
        <f t="shared" si="349"/>
        <v>0</v>
      </c>
      <c r="V3003">
        <f t="shared" si="349"/>
        <v>0</v>
      </c>
      <c r="W3003">
        <f t="shared" si="349"/>
        <v>0</v>
      </c>
      <c r="X3003">
        <f t="shared" si="349"/>
        <v>0</v>
      </c>
    </row>
    <row r="3004" spans="3:24" ht="30" customHeight="1" thickTop="1" thickBot="1" x14ac:dyDescent="0.25">
      <c r="C3004" s="108"/>
      <c r="D3004" s="108"/>
      <c r="E3004" s="115"/>
      <c r="F3004" s="115"/>
      <c r="H3004" t="str">
        <f t="shared" si="350"/>
        <v/>
      </c>
      <c r="I3004" t="str">
        <f t="shared" si="351"/>
        <v/>
      </c>
      <c r="J3004" t="str">
        <f t="shared" si="352"/>
        <v/>
      </c>
      <c r="K3004" t="str">
        <f t="shared" si="353"/>
        <v/>
      </c>
      <c r="M3004">
        <f t="shared" si="349"/>
        <v>0</v>
      </c>
      <c r="N3004">
        <f t="shared" si="349"/>
        <v>0</v>
      </c>
      <c r="O3004">
        <f t="shared" si="349"/>
        <v>0</v>
      </c>
      <c r="P3004">
        <f t="shared" si="349"/>
        <v>0</v>
      </c>
      <c r="Q3004">
        <f t="shared" si="349"/>
        <v>0</v>
      </c>
      <c r="R3004">
        <f t="shared" si="349"/>
        <v>0</v>
      </c>
      <c r="S3004">
        <f t="shared" si="349"/>
        <v>0</v>
      </c>
      <c r="T3004">
        <f t="shared" si="349"/>
        <v>0</v>
      </c>
      <c r="U3004">
        <f t="shared" si="349"/>
        <v>0</v>
      </c>
      <c r="V3004">
        <f t="shared" si="349"/>
        <v>0</v>
      </c>
      <c r="W3004">
        <f t="shared" si="349"/>
        <v>0</v>
      </c>
      <c r="X3004">
        <f t="shared" si="349"/>
        <v>0</v>
      </c>
    </row>
    <row r="3005" spans="3:24" ht="30" customHeight="1" thickTop="1" thickBot="1" x14ac:dyDescent="0.25">
      <c r="C3005" s="108"/>
      <c r="D3005" s="108"/>
      <c r="E3005" s="115"/>
      <c r="F3005" s="115"/>
      <c r="H3005" t="str">
        <f t="shared" si="350"/>
        <v/>
      </c>
      <c r="I3005" t="str">
        <f t="shared" si="351"/>
        <v/>
      </c>
      <c r="J3005" t="str">
        <f t="shared" si="352"/>
        <v/>
      </c>
      <c r="K3005" t="str">
        <f t="shared" si="353"/>
        <v/>
      </c>
      <c r="M3005">
        <f t="shared" si="349"/>
        <v>0</v>
      </c>
      <c r="N3005">
        <f t="shared" si="349"/>
        <v>0</v>
      </c>
      <c r="O3005">
        <f t="shared" si="349"/>
        <v>0</v>
      </c>
      <c r="P3005">
        <f t="shared" si="349"/>
        <v>0</v>
      </c>
      <c r="Q3005">
        <f t="shared" si="349"/>
        <v>0</v>
      </c>
      <c r="R3005">
        <f t="shared" si="349"/>
        <v>0</v>
      </c>
      <c r="S3005">
        <f t="shared" si="349"/>
        <v>0</v>
      </c>
      <c r="T3005">
        <f t="shared" si="349"/>
        <v>0</v>
      </c>
      <c r="U3005">
        <f t="shared" si="349"/>
        <v>0</v>
      </c>
      <c r="V3005">
        <f t="shared" si="349"/>
        <v>0</v>
      </c>
      <c r="W3005">
        <f t="shared" si="349"/>
        <v>0</v>
      </c>
      <c r="X3005">
        <f t="shared" si="349"/>
        <v>0</v>
      </c>
    </row>
    <row r="3006" spans="3:24" ht="30" customHeight="1" thickTop="1" thickBot="1" x14ac:dyDescent="0.25">
      <c r="C3006" s="108"/>
      <c r="D3006" s="108"/>
      <c r="E3006" s="115"/>
      <c r="F3006" s="115"/>
      <c r="H3006" t="str">
        <f t="shared" si="350"/>
        <v/>
      </c>
      <c r="I3006" t="str">
        <f t="shared" si="351"/>
        <v/>
      </c>
      <c r="J3006" t="str">
        <f t="shared" si="352"/>
        <v/>
      </c>
      <c r="K3006" t="str">
        <f t="shared" si="353"/>
        <v/>
      </c>
      <c r="M3006">
        <f t="shared" ref="M3006:X3008" si="355">IF(ISERROR(IF(AND($H3006&lt;=M$6,$J3006&gt;=M$6),1,0)),"",IF(AND($H3006&lt;=M$6,$J3006&gt;=M$6),1,0))</f>
        <v>0</v>
      </c>
      <c r="N3006">
        <f t="shared" si="355"/>
        <v>0</v>
      </c>
      <c r="O3006">
        <f t="shared" si="355"/>
        <v>0</v>
      </c>
      <c r="P3006">
        <f t="shared" si="355"/>
        <v>0</v>
      </c>
      <c r="Q3006">
        <f t="shared" si="355"/>
        <v>0</v>
      </c>
      <c r="R3006">
        <f t="shared" si="355"/>
        <v>0</v>
      </c>
      <c r="S3006">
        <f t="shared" si="355"/>
        <v>0</v>
      </c>
      <c r="T3006">
        <f t="shared" si="355"/>
        <v>0</v>
      </c>
      <c r="U3006">
        <f t="shared" si="355"/>
        <v>0</v>
      </c>
      <c r="V3006">
        <f t="shared" si="355"/>
        <v>0</v>
      </c>
      <c r="W3006">
        <f t="shared" si="355"/>
        <v>0</v>
      </c>
      <c r="X3006">
        <f t="shared" si="355"/>
        <v>0</v>
      </c>
    </row>
    <row r="3007" spans="3:24" ht="30" customHeight="1" thickTop="1" thickBot="1" x14ac:dyDescent="0.25">
      <c r="C3007" s="108"/>
      <c r="D3007" s="108"/>
      <c r="E3007" s="115"/>
      <c r="F3007" s="115"/>
      <c r="H3007" t="str">
        <f t="shared" si="350"/>
        <v/>
      </c>
      <c r="I3007" t="str">
        <f t="shared" si="351"/>
        <v/>
      </c>
      <c r="J3007" t="str">
        <f t="shared" si="352"/>
        <v/>
      </c>
      <c r="K3007" t="str">
        <f t="shared" si="353"/>
        <v/>
      </c>
      <c r="M3007">
        <f t="shared" si="355"/>
        <v>0</v>
      </c>
      <c r="N3007">
        <f t="shared" si="355"/>
        <v>0</v>
      </c>
      <c r="O3007">
        <f t="shared" si="355"/>
        <v>0</v>
      </c>
      <c r="P3007">
        <f t="shared" si="355"/>
        <v>0</v>
      </c>
      <c r="Q3007">
        <f t="shared" si="355"/>
        <v>0</v>
      </c>
      <c r="R3007">
        <f t="shared" si="355"/>
        <v>0</v>
      </c>
      <c r="S3007">
        <f t="shared" si="355"/>
        <v>0</v>
      </c>
      <c r="T3007">
        <f t="shared" si="355"/>
        <v>0</v>
      </c>
      <c r="U3007">
        <f t="shared" si="355"/>
        <v>0</v>
      </c>
      <c r="V3007">
        <f t="shared" si="355"/>
        <v>0</v>
      </c>
      <c r="W3007">
        <f t="shared" si="355"/>
        <v>0</v>
      </c>
      <c r="X3007">
        <f t="shared" si="355"/>
        <v>0</v>
      </c>
    </row>
    <row r="3008" spans="3:24" ht="30" customHeight="1" thickTop="1" thickBot="1" x14ac:dyDescent="0.25">
      <c r="C3008" s="108"/>
      <c r="D3008" s="108"/>
      <c r="E3008" s="115"/>
      <c r="F3008" s="115"/>
      <c r="H3008" t="str">
        <f t="shared" si="350"/>
        <v/>
      </c>
      <c r="I3008" t="str">
        <f t="shared" si="351"/>
        <v/>
      </c>
      <c r="J3008" t="str">
        <f t="shared" si="352"/>
        <v/>
      </c>
      <c r="K3008" t="str">
        <f t="shared" si="353"/>
        <v/>
      </c>
      <c r="M3008">
        <f t="shared" si="355"/>
        <v>0</v>
      </c>
      <c r="N3008">
        <f t="shared" si="355"/>
        <v>0</v>
      </c>
      <c r="O3008">
        <f t="shared" si="355"/>
        <v>0</v>
      </c>
      <c r="P3008">
        <f t="shared" si="355"/>
        <v>0</v>
      </c>
      <c r="Q3008">
        <f t="shared" si="355"/>
        <v>0</v>
      </c>
      <c r="R3008">
        <f t="shared" si="355"/>
        <v>0</v>
      </c>
      <c r="S3008">
        <f t="shared" si="355"/>
        <v>0</v>
      </c>
      <c r="T3008">
        <f t="shared" si="355"/>
        <v>0</v>
      </c>
      <c r="U3008">
        <f t="shared" si="355"/>
        <v>0</v>
      </c>
      <c r="V3008">
        <f t="shared" si="355"/>
        <v>0</v>
      </c>
      <c r="W3008">
        <f t="shared" si="355"/>
        <v>0</v>
      </c>
      <c r="X3008">
        <f t="shared" si="355"/>
        <v>0</v>
      </c>
    </row>
  </sheetData>
  <sheetProtection selectLockedCells="1" selectUnlockedCells="1"/>
  <mergeCells count="1">
    <mergeCell ref="C6:F6"/>
  </mergeCells>
  <dataValidations count="2">
    <dataValidation type="list" allowBlank="1" showInputMessage="1" showErrorMessage="1" sqref="C8:C3008" xr:uid="{00000000-0002-0000-0D00-000000000000}">
      <formula1>$AA$1:$AA$202</formula1>
    </dataValidation>
    <dataValidation type="list" allowBlank="1" showInputMessage="1" showErrorMessage="1" sqref="D8:D3008" xr:uid="{00000000-0002-0000-0D00-000001000000}">
      <formula1>$Z$1:$Z$3</formula1>
    </dataValidation>
  </dataValidations>
  <pageMargins left="0.511811024" right="0.511811024" top="0.78740157499999996" bottom="0.78740157499999996" header="0.31496062000000002" footer="0.31496062000000002"/>
  <drawing r:id="rId1"/>
  <legacyDrawing r:id="rId2"/>
  <extLst>
    <ext xmlns:mx="http://schemas.microsoft.com/office/mac/excel/2008/main" uri="{64002731-A6B0-56B0-2670-7721B7C09600}">
      <mx:PLV Mode="0" OnePage="0" WScale="0"/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Plan14"/>
  <dimension ref="A1:XFD35"/>
  <sheetViews>
    <sheetView showGridLines="0" zoomScale="90" zoomScaleNormal="90" zoomScalePageLayoutView="90" workbookViewId="0">
      <pane ySplit="6" topLeftCell="A7" activePane="bottomLeft" state="frozen"/>
      <selection pane="bottomLeft" activeCell="B1" sqref="B1"/>
    </sheetView>
  </sheetViews>
  <sheetFormatPr defaultColWidth="8.875" defaultRowHeight="15" zeroHeight="1" x14ac:dyDescent="0.2"/>
  <cols>
    <col min="1" max="1" width="27.7109375" style="1" customWidth="1"/>
    <col min="2" max="2" width="3.765625" customWidth="1"/>
    <col min="3" max="3" width="20.3125" customWidth="1"/>
    <col min="4" max="16" width="20.71484375" customWidth="1"/>
    <col min="17" max="24" width="8.7421875" customWidth="1"/>
  </cols>
  <sheetData>
    <row r="1" spans="1:16384" s="4" customFormat="1" ht="34.35" customHeight="1" x14ac:dyDescent="0.3">
      <c r="A1" s="1"/>
      <c r="C1" s="5" t="s">
        <v>16</v>
      </c>
    </row>
    <row r="2" spans="1:16384" s="4" customFormat="1" ht="21.6" customHeight="1" x14ac:dyDescent="0.2">
      <c r="A2" s="1"/>
    </row>
    <row r="3" spans="1:16384" s="4" customFormat="1" ht="21.6" customHeight="1" x14ac:dyDescent="0.2">
      <c r="A3" s="1"/>
    </row>
    <row r="4" spans="1:16384" s="106" customFormat="1" ht="45" customHeight="1" x14ac:dyDescent="0.2">
      <c r="A4" s="99"/>
      <c r="B4" s="104"/>
      <c r="C4" s="104"/>
      <c r="D4" s="104"/>
      <c r="E4" s="104"/>
      <c r="F4" s="104"/>
      <c r="G4" s="104"/>
      <c r="H4" s="104"/>
      <c r="I4" s="104"/>
      <c r="J4" s="104"/>
      <c r="K4" s="104"/>
      <c r="L4" s="104"/>
      <c r="M4" s="104"/>
      <c r="N4" s="104"/>
      <c r="O4" s="104"/>
      <c r="P4" s="104"/>
      <c r="Q4" s="104"/>
      <c r="R4" s="104"/>
      <c r="S4" s="104"/>
      <c r="T4" s="104"/>
      <c r="U4" s="104"/>
      <c r="V4" s="104"/>
      <c r="W4" s="104"/>
      <c r="X4" s="104"/>
      <c r="Y4" s="104"/>
      <c r="Z4" s="104"/>
      <c r="AA4" s="104"/>
      <c r="AB4" s="104"/>
      <c r="AC4" s="104"/>
      <c r="AD4" s="104"/>
      <c r="AE4" s="104"/>
      <c r="AF4" s="104"/>
      <c r="AG4" s="104"/>
      <c r="AH4" s="104"/>
      <c r="AI4" s="104"/>
      <c r="AJ4" s="104"/>
      <c r="AK4" s="104"/>
      <c r="AL4" s="104"/>
      <c r="AM4" s="104"/>
      <c r="AN4" s="104"/>
      <c r="AO4" s="104"/>
      <c r="AP4" s="104"/>
      <c r="AQ4" s="104"/>
      <c r="AR4" s="104"/>
      <c r="AS4" s="104"/>
      <c r="AT4" s="104"/>
      <c r="AU4" s="104"/>
      <c r="AV4" s="104"/>
      <c r="AW4" s="104"/>
      <c r="AX4" s="104"/>
      <c r="AY4" s="104"/>
      <c r="AZ4" s="104"/>
      <c r="BA4" s="104"/>
      <c r="BB4" s="104"/>
      <c r="BC4" s="104"/>
      <c r="BD4" s="104"/>
      <c r="BE4" s="104"/>
      <c r="BF4" s="104"/>
      <c r="BG4" s="104"/>
      <c r="BH4" s="104"/>
      <c r="BI4" s="104"/>
      <c r="BJ4" s="104"/>
      <c r="BK4" s="104"/>
      <c r="BL4" s="104"/>
      <c r="BM4" s="104"/>
      <c r="BN4" s="104"/>
      <c r="BO4" s="104"/>
      <c r="BP4" s="104"/>
      <c r="BQ4" s="104"/>
      <c r="BR4" s="104"/>
      <c r="BS4" s="104"/>
      <c r="BT4" s="104"/>
      <c r="BU4" s="104"/>
      <c r="BV4" s="104"/>
      <c r="BW4" s="104"/>
      <c r="BX4" s="104"/>
      <c r="BY4" s="104"/>
      <c r="BZ4" s="104"/>
      <c r="CA4" s="104"/>
      <c r="CB4" s="104"/>
      <c r="CC4" s="104"/>
      <c r="CD4" s="104"/>
      <c r="CE4" s="104"/>
      <c r="CF4" s="104"/>
      <c r="CG4" s="104"/>
      <c r="CH4" s="104"/>
      <c r="CI4" s="104"/>
      <c r="CJ4" s="104"/>
      <c r="CK4" s="104"/>
      <c r="CL4" s="104"/>
      <c r="CM4" s="104"/>
      <c r="CN4" s="104"/>
      <c r="CO4" s="104"/>
      <c r="CP4" s="104"/>
      <c r="CQ4" s="104"/>
      <c r="CR4" s="104"/>
      <c r="CS4" s="104"/>
      <c r="CT4" s="104"/>
      <c r="CU4" s="104"/>
      <c r="CV4" s="104"/>
      <c r="CW4" s="104"/>
      <c r="CX4" s="104"/>
      <c r="CY4" s="104"/>
      <c r="CZ4" s="104"/>
      <c r="DA4" s="104"/>
      <c r="DB4" s="104"/>
      <c r="DC4" s="104"/>
      <c r="DD4" s="104"/>
      <c r="DE4" s="104"/>
      <c r="DF4" s="104"/>
      <c r="DG4" s="104"/>
      <c r="DH4" s="104"/>
      <c r="DI4" s="104"/>
      <c r="DJ4" s="104"/>
      <c r="DK4" s="104"/>
      <c r="DL4" s="104"/>
      <c r="DM4" s="104"/>
      <c r="DN4" s="104"/>
      <c r="DO4" s="104"/>
      <c r="DP4" s="104"/>
      <c r="DQ4" s="104"/>
      <c r="DR4" s="104"/>
      <c r="DS4" s="104"/>
      <c r="DT4" s="104"/>
      <c r="DU4" s="104"/>
      <c r="DV4" s="104"/>
      <c r="DW4" s="104"/>
      <c r="DX4" s="104"/>
      <c r="DY4" s="104"/>
      <c r="DZ4" s="104"/>
      <c r="EA4" s="104"/>
      <c r="EB4" s="104"/>
      <c r="EC4" s="104"/>
      <c r="ED4" s="104"/>
      <c r="EE4" s="104"/>
      <c r="EF4" s="104"/>
      <c r="EG4" s="104"/>
      <c r="EH4" s="104"/>
      <c r="EI4" s="104"/>
      <c r="EJ4" s="104"/>
      <c r="EK4" s="104"/>
      <c r="EL4" s="104"/>
      <c r="EM4" s="104"/>
      <c r="EN4" s="104"/>
      <c r="EO4" s="104"/>
      <c r="EP4" s="104"/>
      <c r="EQ4" s="104"/>
      <c r="ER4" s="104"/>
      <c r="ES4" s="104"/>
      <c r="ET4" s="104"/>
      <c r="EU4" s="104"/>
      <c r="EV4" s="104"/>
      <c r="EW4" s="104"/>
      <c r="EX4" s="104"/>
      <c r="EY4" s="104"/>
      <c r="EZ4" s="104"/>
      <c r="FA4" s="104"/>
      <c r="FB4" s="104"/>
      <c r="FC4" s="104"/>
      <c r="FD4" s="104"/>
      <c r="FE4" s="104"/>
      <c r="FF4" s="104"/>
      <c r="FG4" s="104"/>
      <c r="FH4" s="104"/>
      <c r="FI4" s="104"/>
      <c r="FJ4" s="104"/>
      <c r="FK4" s="104"/>
      <c r="FL4" s="104"/>
      <c r="FM4" s="104"/>
      <c r="FN4" s="104"/>
      <c r="FO4" s="104"/>
      <c r="FP4" s="104"/>
      <c r="FQ4" s="104"/>
      <c r="FR4" s="104"/>
      <c r="FS4" s="104"/>
      <c r="FT4" s="104"/>
      <c r="FU4" s="104"/>
      <c r="FV4" s="104"/>
      <c r="FW4" s="104"/>
      <c r="FX4" s="104"/>
      <c r="FY4" s="104"/>
      <c r="FZ4" s="104"/>
      <c r="GA4" s="104"/>
      <c r="GB4" s="104"/>
      <c r="GC4" s="104"/>
      <c r="GD4" s="104"/>
      <c r="GE4" s="104"/>
      <c r="GF4" s="104"/>
      <c r="GG4" s="104"/>
      <c r="GH4" s="104"/>
      <c r="GI4" s="104"/>
      <c r="GJ4" s="104"/>
      <c r="GK4" s="104"/>
      <c r="GL4" s="104"/>
      <c r="GM4" s="104"/>
      <c r="GN4" s="104"/>
      <c r="GO4" s="104"/>
      <c r="GP4" s="104"/>
      <c r="GQ4" s="104"/>
      <c r="GR4" s="104"/>
      <c r="GS4" s="104"/>
      <c r="GT4" s="104"/>
      <c r="GU4" s="104"/>
      <c r="GV4" s="104"/>
      <c r="GW4" s="104"/>
      <c r="GX4" s="104"/>
      <c r="GY4" s="104"/>
      <c r="GZ4" s="104"/>
      <c r="HA4" s="104"/>
      <c r="HB4" s="104"/>
      <c r="HC4" s="104"/>
      <c r="HD4" s="104"/>
      <c r="HE4" s="104"/>
      <c r="HF4" s="104"/>
      <c r="HG4" s="104"/>
      <c r="HH4" s="104"/>
      <c r="HI4" s="104"/>
      <c r="HJ4" s="104"/>
      <c r="HK4" s="104"/>
      <c r="HL4" s="104"/>
      <c r="HM4" s="104"/>
      <c r="HN4" s="104"/>
      <c r="HO4" s="104"/>
      <c r="HP4" s="104"/>
      <c r="HQ4" s="104"/>
      <c r="HR4" s="104"/>
      <c r="HS4" s="104"/>
      <c r="HT4" s="104"/>
      <c r="HU4" s="104"/>
      <c r="HV4" s="104"/>
      <c r="HW4" s="104"/>
      <c r="HX4" s="104"/>
      <c r="HY4" s="104"/>
      <c r="HZ4" s="104"/>
      <c r="IA4" s="104"/>
      <c r="IB4" s="104"/>
      <c r="IC4" s="104"/>
      <c r="ID4" s="104"/>
      <c r="IE4" s="104"/>
      <c r="IF4" s="104"/>
      <c r="IG4" s="104"/>
      <c r="IH4" s="104"/>
      <c r="II4" s="104"/>
      <c r="IJ4" s="104"/>
      <c r="IK4" s="104"/>
      <c r="IL4" s="104"/>
      <c r="IM4" s="104"/>
      <c r="IN4" s="104"/>
      <c r="IO4" s="104"/>
      <c r="IP4" s="104"/>
      <c r="IQ4" s="104"/>
      <c r="IR4" s="104"/>
      <c r="IS4" s="104"/>
      <c r="IT4" s="104"/>
      <c r="IU4" s="104"/>
      <c r="IV4" s="104"/>
      <c r="IW4" s="104"/>
      <c r="IX4" s="104"/>
      <c r="IY4" s="104"/>
      <c r="IZ4" s="104"/>
      <c r="JA4" s="104"/>
      <c r="JB4" s="104"/>
      <c r="JC4" s="104"/>
      <c r="JD4" s="104"/>
      <c r="JE4" s="104"/>
      <c r="JF4" s="104"/>
      <c r="JG4" s="104"/>
      <c r="JH4" s="104"/>
      <c r="JI4" s="104"/>
      <c r="JJ4" s="104"/>
      <c r="JK4" s="104"/>
      <c r="JL4" s="104"/>
      <c r="JM4" s="104"/>
      <c r="JN4" s="104"/>
      <c r="JO4" s="104"/>
      <c r="JP4" s="104"/>
      <c r="JQ4" s="104"/>
      <c r="JR4" s="104"/>
      <c r="JS4" s="104"/>
      <c r="JT4" s="104"/>
      <c r="JU4" s="104"/>
      <c r="JV4" s="104"/>
      <c r="JW4" s="104"/>
      <c r="JX4" s="104"/>
      <c r="JY4" s="104"/>
      <c r="JZ4" s="104"/>
      <c r="KA4" s="104"/>
      <c r="KB4" s="104"/>
      <c r="KC4" s="104"/>
      <c r="KD4" s="104"/>
      <c r="KE4" s="104"/>
      <c r="KF4" s="104"/>
      <c r="KG4" s="104"/>
      <c r="KH4" s="104"/>
      <c r="KI4" s="104"/>
      <c r="KJ4" s="104"/>
      <c r="KK4" s="104"/>
      <c r="KL4" s="104"/>
      <c r="KM4" s="104"/>
      <c r="KN4" s="104"/>
      <c r="KO4" s="104"/>
      <c r="KP4" s="104"/>
      <c r="KQ4" s="104"/>
      <c r="KR4" s="104"/>
      <c r="KS4" s="104"/>
      <c r="KT4" s="104"/>
      <c r="KU4" s="104"/>
      <c r="KV4" s="104"/>
      <c r="KW4" s="104"/>
      <c r="KX4" s="104"/>
      <c r="KY4" s="104"/>
      <c r="KZ4" s="104"/>
      <c r="LA4" s="104"/>
      <c r="LB4" s="104"/>
      <c r="LC4" s="104"/>
      <c r="LD4" s="104"/>
      <c r="LE4" s="104"/>
      <c r="LF4" s="104"/>
      <c r="LG4" s="104"/>
      <c r="LH4" s="104"/>
      <c r="LI4" s="104"/>
      <c r="LJ4" s="104"/>
      <c r="LK4" s="104"/>
      <c r="LL4" s="104"/>
      <c r="LM4" s="104"/>
      <c r="LN4" s="104"/>
      <c r="LO4" s="104"/>
      <c r="LP4" s="104"/>
      <c r="LQ4" s="104"/>
      <c r="LR4" s="104"/>
      <c r="LS4" s="104"/>
      <c r="LT4" s="104"/>
      <c r="LU4" s="104"/>
      <c r="LV4" s="104"/>
      <c r="LW4" s="104"/>
      <c r="LX4" s="104"/>
      <c r="LY4" s="104"/>
      <c r="LZ4" s="104"/>
      <c r="MA4" s="104"/>
      <c r="MB4" s="104"/>
      <c r="MC4" s="104"/>
      <c r="MD4" s="104"/>
      <c r="ME4" s="104"/>
      <c r="MF4" s="104"/>
      <c r="MG4" s="104"/>
      <c r="MH4" s="104"/>
      <c r="MI4" s="104"/>
      <c r="MJ4" s="104"/>
      <c r="MK4" s="104"/>
      <c r="ML4" s="104"/>
      <c r="MM4" s="104"/>
      <c r="MN4" s="104"/>
      <c r="MO4" s="104"/>
      <c r="MP4" s="104"/>
      <c r="MQ4" s="104"/>
      <c r="MR4" s="104"/>
      <c r="MS4" s="104"/>
      <c r="MT4" s="104"/>
      <c r="MU4" s="104"/>
      <c r="MV4" s="104"/>
      <c r="MW4" s="104"/>
      <c r="MX4" s="104"/>
      <c r="MY4" s="104"/>
      <c r="MZ4" s="104"/>
      <c r="NA4" s="104"/>
      <c r="NB4" s="104"/>
      <c r="NC4" s="104"/>
      <c r="ND4" s="104"/>
      <c r="NE4" s="104"/>
      <c r="NF4" s="104"/>
      <c r="NG4" s="104"/>
      <c r="NH4" s="104"/>
      <c r="NI4" s="104"/>
      <c r="NJ4" s="104"/>
      <c r="NK4" s="104"/>
      <c r="NL4" s="104"/>
      <c r="NM4" s="104"/>
      <c r="NN4" s="104"/>
      <c r="NO4" s="104"/>
      <c r="NP4" s="104"/>
      <c r="NQ4" s="104"/>
      <c r="NR4" s="104"/>
      <c r="NS4" s="104"/>
      <c r="NT4" s="104"/>
      <c r="NU4" s="104"/>
      <c r="NV4" s="104"/>
      <c r="NW4" s="104"/>
      <c r="NX4" s="104"/>
      <c r="NY4" s="104"/>
      <c r="NZ4" s="104"/>
      <c r="OA4" s="104"/>
      <c r="OB4" s="104"/>
      <c r="OC4" s="104"/>
      <c r="OD4" s="104"/>
      <c r="OE4" s="104"/>
      <c r="OF4" s="104"/>
      <c r="OG4" s="104"/>
      <c r="OH4" s="104"/>
      <c r="OI4" s="104"/>
      <c r="OJ4" s="104"/>
      <c r="OK4" s="104"/>
      <c r="OL4" s="104"/>
      <c r="OM4" s="104"/>
      <c r="ON4" s="104"/>
      <c r="OO4" s="104"/>
      <c r="OP4" s="104"/>
      <c r="OQ4" s="104"/>
      <c r="OR4" s="104"/>
      <c r="OS4" s="104"/>
      <c r="OT4" s="104"/>
      <c r="OU4" s="104"/>
      <c r="OV4" s="104"/>
      <c r="OW4" s="104"/>
      <c r="OX4" s="104"/>
      <c r="OY4" s="104"/>
      <c r="OZ4" s="104"/>
      <c r="PA4" s="104"/>
      <c r="PB4" s="104"/>
      <c r="PC4" s="104"/>
      <c r="PD4" s="104"/>
      <c r="PE4" s="104"/>
      <c r="PF4" s="104"/>
      <c r="PG4" s="104"/>
      <c r="PH4" s="104"/>
      <c r="PI4" s="104"/>
      <c r="PJ4" s="104"/>
      <c r="PK4" s="104"/>
      <c r="PL4" s="104"/>
      <c r="PM4" s="104"/>
      <c r="PN4" s="104"/>
      <c r="PO4" s="104"/>
      <c r="PP4" s="104"/>
      <c r="PQ4" s="104"/>
      <c r="PR4" s="104"/>
      <c r="PS4" s="104"/>
      <c r="PT4" s="104"/>
      <c r="PU4" s="104"/>
      <c r="PV4" s="104"/>
      <c r="PW4" s="104"/>
      <c r="PX4" s="104"/>
      <c r="PY4" s="104"/>
      <c r="PZ4" s="104"/>
      <c r="QA4" s="104"/>
      <c r="QB4" s="104"/>
      <c r="QC4" s="104"/>
      <c r="QD4" s="104"/>
      <c r="QE4" s="104"/>
      <c r="QF4" s="104"/>
      <c r="QG4" s="104"/>
      <c r="QH4" s="104"/>
      <c r="QI4" s="104"/>
      <c r="QJ4" s="104"/>
      <c r="QK4" s="104"/>
      <c r="QL4" s="104"/>
      <c r="QM4" s="104"/>
      <c r="QN4" s="104"/>
      <c r="QO4" s="104"/>
      <c r="QP4" s="104"/>
      <c r="QQ4" s="104"/>
      <c r="QR4" s="104"/>
      <c r="QS4" s="104"/>
      <c r="QT4" s="104"/>
      <c r="QU4" s="104"/>
      <c r="QV4" s="104"/>
      <c r="QW4" s="104"/>
      <c r="QX4" s="104"/>
      <c r="QY4" s="104"/>
      <c r="QZ4" s="104"/>
      <c r="RA4" s="104"/>
      <c r="RB4" s="104"/>
      <c r="RC4" s="104"/>
      <c r="RD4" s="104"/>
      <c r="RE4" s="104"/>
      <c r="RF4" s="104"/>
      <c r="RG4" s="104"/>
      <c r="RH4" s="104"/>
      <c r="RI4" s="104"/>
      <c r="RJ4" s="104"/>
      <c r="RK4" s="104"/>
      <c r="RL4" s="104"/>
      <c r="RM4" s="104"/>
      <c r="RN4" s="104"/>
      <c r="RO4" s="104"/>
      <c r="RP4" s="104"/>
      <c r="RQ4" s="104"/>
      <c r="RR4" s="104"/>
      <c r="RS4" s="104"/>
      <c r="RT4" s="104"/>
      <c r="RU4" s="104"/>
      <c r="RV4" s="104"/>
      <c r="RW4" s="104"/>
      <c r="RX4" s="104"/>
      <c r="RY4" s="104"/>
      <c r="RZ4" s="104"/>
      <c r="SA4" s="104"/>
      <c r="SB4" s="104"/>
      <c r="SC4" s="104"/>
      <c r="SD4" s="104"/>
      <c r="SE4" s="104"/>
      <c r="SF4" s="104"/>
      <c r="SG4" s="104"/>
      <c r="SH4" s="104"/>
      <c r="SI4" s="104"/>
      <c r="SJ4" s="104"/>
      <c r="SK4" s="104"/>
      <c r="SL4" s="104"/>
      <c r="SM4" s="104"/>
      <c r="SN4" s="104"/>
      <c r="SO4" s="104"/>
      <c r="SP4" s="104"/>
      <c r="SQ4" s="104"/>
      <c r="SR4" s="104"/>
      <c r="SS4" s="104"/>
      <c r="ST4" s="104"/>
      <c r="SU4" s="104"/>
      <c r="SV4" s="104"/>
      <c r="SW4" s="104"/>
      <c r="SX4" s="104"/>
      <c r="SY4" s="104"/>
      <c r="SZ4" s="104"/>
      <c r="TA4" s="104"/>
      <c r="TB4" s="104"/>
      <c r="TC4" s="104"/>
      <c r="TD4" s="104"/>
      <c r="TE4" s="104"/>
      <c r="TF4" s="104"/>
      <c r="TG4" s="104"/>
      <c r="TH4" s="104"/>
      <c r="TI4" s="104"/>
      <c r="TJ4" s="104"/>
      <c r="TK4" s="104"/>
      <c r="TL4" s="104"/>
      <c r="TM4" s="104"/>
      <c r="TN4" s="104"/>
      <c r="TO4" s="104"/>
      <c r="TP4" s="104"/>
      <c r="TQ4" s="104"/>
      <c r="TR4" s="104"/>
      <c r="TS4" s="104"/>
      <c r="TT4" s="104"/>
      <c r="TU4" s="104"/>
      <c r="TV4" s="104"/>
      <c r="TW4" s="104"/>
      <c r="TX4" s="104"/>
      <c r="TY4" s="104"/>
      <c r="TZ4" s="104"/>
      <c r="UA4" s="104"/>
      <c r="UB4" s="104"/>
      <c r="UC4" s="104"/>
      <c r="UD4" s="104"/>
      <c r="UE4" s="104"/>
      <c r="UF4" s="104"/>
      <c r="UG4" s="104"/>
      <c r="UH4" s="104"/>
      <c r="UI4" s="104"/>
      <c r="UJ4" s="104"/>
      <c r="UK4" s="104"/>
      <c r="UL4" s="104"/>
      <c r="UM4" s="104"/>
      <c r="UN4" s="104"/>
      <c r="UO4" s="104"/>
      <c r="UP4" s="104"/>
      <c r="UQ4" s="104"/>
      <c r="UR4" s="104"/>
      <c r="US4" s="104"/>
      <c r="UT4" s="104"/>
      <c r="UU4" s="104"/>
      <c r="UV4" s="104"/>
      <c r="UW4" s="104"/>
      <c r="UX4" s="104"/>
      <c r="UY4" s="104"/>
      <c r="UZ4" s="104"/>
      <c r="VA4" s="104"/>
      <c r="VB4" s="104"/>
      <c r="VC4" s="104"/>
      <c r="VD4" s="104"/>
      <c r="VE4" s="104"/>
      <c r="VF4" s="104"/>
      <c r="VG4" s="104"/>
      <c r="VH4" s="104"/>
      <c r="VI4" s="104"/>
      <c r="VJ4" s="104"/>
      <c r="VK4" s="104"/>
      <c r="VL4" s="104"/>
      <c r="VM4" s="104"/>
      <c r="VN4" s="104"/>
      <c r="VO4" s="104"/>
      <c r="VP4" s="104"/>
      <c r="VQ4" s="104"/>
      <c r="VR4" s="104"/>
      <c r="VS4" s="104"/>
      <c r="VT4" s="104"/>
      <c r="VU4" s="104"/>
      <c r="VV4" s="104"/>
      <c r="VW4" s="104"/>
      <c r="VX4" s="104"/>
      <c r="VY4" s="104"/>
      <c r="VZ4" s="104"/>
      <c r="WA4" s="104"/>
      <c r="WB4" s="104"/>
      <c r="WC4" s="104"/>
      <c r="WD4" s="104"/>
      <c r="WE4" s="104"/>
      <c r="WF4" s="104"/>
      <c r="WG4" s="104"/>
      <c r="WH4" s="104"/>
      <c r="WI4" s="104"/>
      <c r="WJ4" s="104"/>
      <c r="WK4" s="104"/>
      <c r="WL4" s="104"/>
      <c r="WM4" s="104"/>
      <c r="WN4" s="104"/>
      <c r="WO4" s="104"/>
      <c r="WP4" s="104"/>
      <c r="WQ4" s="104"/>
      <c r="WR4" s="104"/>
      <c r="WS4" s="104"/>
      <c r="WT4" s="104"/>
      <c r="WU4" s="104"/>
      <c r="WV4" s="104"/>
      <c r="WW4" s="104"/>
      <c r="WX4" s="104"/>
      <c r="WY4" s="104"/>
      <c r="WZ4" s="104"/>
      <c r="XA4" s="104"/>
      <c r="XB4" s="104"/>
      <c r="XC4" s="104"/>
      <c r="XD4" s="104"/>
      <c r="XE4" s="104"/>
      <c r="XF4" s="104"/>
      <c r="XG4" s="104"/>
      <c r="XH4" s="104"/>
      <c r="XI4" s="104"/>
      <c r="XJ4" s="104"/>
      <c r="XK4" s="104"/>
      <c r="XL4" s="104"/>
      <c r="XM4" s="104"/>
      <c r="XN4" s="104"/>
      <c r="XO4" s="104"/>
      <c r="XP4" s="104"/>
      <c r="XQ4" s="104"/>
      <c r="XR4" s="104"/>
      <c r="XS4" s="104"/>
      <c r="XT4" s="104"/>
      <c r="XU4" s="104"/>
      <c r="XV4" s="104"/>
      <c r="XW4" s="104"/>
      <c r="XX4" s="104"/>
      <c r="XY4" s="104"/>
      <c r="XZ4" s="104"/>
      <c r="YA4" s="104"/>
      <c r="YB4" s="104"/>
      <c r="YC4" s="104"/>
      <c r="YD4" s="104"/>
      <c r="YE4" s="104"/>
      <c r="YF4" s="104"/>
      <c r="YG4" s="104"/>
      <c r="YH4" s="104"/>
      <c r="YI4" s="104"/>
      <c r="YJ4" s="104"/>
      <c r="YK4" s="104"/>
      <c r="YL4" s="104"/>
      <c r="YM4" s="104"/>
      <c r="YN4" s="104"/>
      <c r="YO4" s="104"/>
      <c r="YP4" s="104"/>
      <c r="YQ4" s="104"/>
      <c r="YR4" s="104"/>
      <c r="YS4" s="104"/>
      <c r="YT4" s="104"/>
      <c r="YU4" s="104"/>
      <c r="YV4" s="104"/>
      <c r="YW4" s="104"/>
      <c r="YX4" s="104"/>
      <c r="YY4" s="104"/>
      <c r="YZ4" s="104"/>
      <c r="ZA4" s="104"/>
      <c r="ZB4" s="104"/>
      <c r="ZC4" s="104"/>
      <c r="ZD4" s="104"/>
      <c r="ZE4" s="104"/>
      <c r="ZF4" s="104"/>
      <c r="ZG4" s="104"/>
      <c r="ZH4" s="104"/>
      <c r="ZI4" s="104"/>
      <c r="ZJ4" s="104"/>
      <c r="ZK4" s="104"/>
      <c r="ZL4" s="104"/>
      <c r="ZM4" s="104"/>
      <c r="ZN4" s="104"/>
      <c r="ZO4" s="104"/>
      <c r="ZP4" s="104"/>
      <c r="ZQ4" s="104"/>
      <c r="ZR4" s="104"/>
      <c r="ZS4" s="104"/>
      <c r="ZT4" s="104"/>
      <c r="ZU4" s="104"/>
      <c r="ZV4" s="104"/>
      <c r="ZW4" s="104"/>
      <c r="ZX4" s="104"/>
      <c r="ZY4" s="104"/>
      <c r="ZZ4" s="104"/>
      <c r="AAA4" s="104"/>
      <c r="AAB4" s="104"/>
      <c r="AAC4" s="104"/>
      <c r="AAD4" s="104"/>
      <c r="AAE4" s="104"/>
      <c r="AAF4" s="104"/>
      <c r="AAG4" s="104"/>
      <c r="AAH4" s="104"/>
      <c r="AAI4" s="104"/>
      <c r="AAJ4" s="104"/>
      <c r="AAK4" s="104"/>
      <c r="AAL4" s="104"/>
      <c r="AAM4" s="104"/>
      <c r="AAN4" s="104"/>
      <c r="AAO4" s="104"/>
      <c r="AAP4" s="104"/>
      <c r="AAQ4" s="104"/>
      <c r="AAR4" s="104"/>
      <c r="AAS4" s="104"/>
      <c r="AAT4" s="104"/>
      <c r="AAU4" s="104"/>
      <c r="AAV4" s="104"/>
      <c r="AAW4" s="104"/>
      <c r="AAX4" s="104"/>
      <c r="AAY4" s="104"/>
      <c r="AAZ4" s="104"/>
      <c r="ABA4" s="104"/>
      <c r="ABB4" s="104"/>
      <c r="ABC4" s="104"/>
      <c r="ABD4" s="104"/>
      <c r="ABE4" s="104"/>
      <c r="ABF4" s="104"/>
      <c r="ABG4" s="104"/>
      <c r="ABH4" s="104"/>
      <c r="ABI4" s="104"/>
      <c r="ABJ4" s="104"/>
      <c r="ABK4" s="104"/>
      <c r="ABL4" s="104"/>
      <c r="ABM4" s="104"/>
      <c r="ABN4" s="104"/>
      <c r="ABO4" s="104"/>
      <c r="ABP4" s="104"/>
      <c r="ABQ4" s="104"/>
      <c r="ABR4" s="104"/>
      <c r="ABS4" s="104"/>
      <c r="ABT4" s="104"/>
      <c r="ABU4" s="104"/>
      <c r="ABV4" s="104"/>
      <c r="ABW4" s="104"/>
      <c r="ABX4" s="104"/>
      <c r="ABY4" s="104"/>
      <c r="ABZ4" s="104"/>
      <c r="ACA4" s="104"/>
      <c r="ACB4" s="104"/>
      <c r="ACC4" s="104"/>
      <c r="ACD4" s="104"/>
      <c r="ACE4" s="104"/>
      <c r="ACF4" s="104"/>
      <c r="ACG4" s="104"/>
      <c r="ACH4" s="104"/>
      <c r="ACI4" s="104"/>
      <c r="ACJ4" s="104"/>
      <c r="ACK4" s="104"/>
      <c r="ACL4" s="104"/>
      <c r="ACM4" s="104"/>
      <c r="ACN4" s="104"/>
      <c r="ACO4" s="104"/>
      <c r="ACP4" s="104"/>
      <c r="ACQ4" s="104"/>
      <c r="ACR4" s="104"/>
      <c r="ACS4" s="104"/>
      <c r="ACT4" s="104"/>
      <c r="ACU4" s="104"/>
      <c r="ACV4" s="104"/>
      <c r="ACW4" s="104"/>
      <c r="ACX4" s="104"/>
      <c r="ACY4" s="104"/>
      <c r="ACZ4" s="104"/>
      <c r="ADA4" s="104"/>
      <c r="ADB4" s="104"/>
      <c r="ADC4" s="104"/>
      <c r="ADD4" s="104"/>
      <c r="ADE4" s="104"/>
      <c r="ADF4" s="104"/>
      <c r="ADG4" s="104"/>
      <c r="ADH4" s="104"/>
      <c r="ADI4" s="104"/>
      <c r="ADJ4" s="104"/>
      <c r="ADK4" s="104"/>
      <c r="ADL4" s="104"/>
      <c r="ADM4" s="104"/>
      <c r="ADN4" s="104"/>
      <c r="ADO4" s="104"/>
      <c r="ADP4" s="104"/>
      <c r="ADQ4" s="104"/>
      <c r="ADR4" s="104"/>
      <c r="ADS4" s="104"/>
      <c r="ADT4" s="104"/>
      <c r="ADU4" s="104"/>
      <c r="ADV4" s="104"/>
      <c r="ADW4" s="104"/>
      <c r="ADX4" s="104"/>
      <c r="ADY4" s="104"/>
      <c r="ADZ4" s="104"/>
      <c r="AEA4" s="104"/>
      <c r="AEB4" s="104"/>
      <c r="AEC4" s="104"/>
      <c r="AED4" s="104"/>
      <c r="AEE4" s="104"/>
      <c r="AEF4" s="104"/>
      <c r="AEG4" s="104"/>
      <c r="AEH4" s="104"/>
      <c r="AEI4" s="104"/>
      <c r="AEJ4" s="104"/>
      <c r="AEK4" s="104"/>
      <c r="AEL4" s="104"/>
      <c r="AEM4" s="104"/>
      <c r="AEN4" s="104"/>
      <c r="AEO4" s="104"/>
      <c r="AEP4" s="104"/>
      <c r="AEQ4" s="104"/>
      <c r="AER4" s="104"/>
      <c r="AES4" s="104"/>
      <c r="AET4" s="104"/>
      <c r="AEU4" s="104"/>
      <c r="AEV4" s="104"/>
      <c r="AEW4" s="104"/>
      <c r="AEX4" s="104"/>
      <c r="AEY4" s="104"/>
      <c r="AEZ4" s="104"/>
      <c r="AFA4" s="104"/>
      <c r="AFB4" s="104"/>
      <c r="AFC4" s="104"/>
      <c r="AFD4" s="104"/>
      <c r="AFE4" s="104"/>
      <c r="AFF4" s="104"/>
      <c r="AFG4" s="104"/>
      <c r="AFH4" s="104"/>
      <c r="AFI4" s="104"/>
      <c r="AFJ4" s="104"/>
      <c r="AFK4" s="104"/>
      <c r="AFL4" s="104"/>
      <c r="AFM4" s="104"/>
      <c r="AFN4" s="104"/>
      <c r="AFO4" s="104"/>
      <c r="AFP4" s="104"/>
      <c r="AFQ4" s="104"/>
      <c r="AFR4" s="104"/>
      <c r="AFS4" s="104"/>
      <c r="AFT4" s="104"/>
      <c r="AFU4" s="104"/>
      <c r="AFV4" s="104"/>
      <c r="AFW4" s="104"/>
      <c r="AFX4" s="104"/>
      <c r="AFY4" s="104"/>
      <c r="AFZ4" s="104"/>
      <c r="AGA4" s="104"/>
      <c r="AGB4" s="104"/>
      <c r="AGC4" s="104"/>
      <c r="AGD4" s="104"/>
      <c r="AGE4" s="104"/>
      <c r="AGF4" s="104"/>
      <c r="AGG4" s="104"/>
      <c r="AGH4" s="104"/>
      <c r="AGI4" s="104"/>
      <c r="AGJ4" s="104"/>
      <c r="AGK4" s="104"/>
      <c r="AGL4" s="104"/>
      <c r="AGM4" s="104"/>
      <c r="AGN4" s="104"/>
      <c r="AGO4" s="104"/>
      <c r="AGP4" s="104"/>
      <c r="AGQ4" s="104"/>
      <c r="AGR4" s="104"/>
      <c r="AGS4" s="104"/>
      <c r="AGT4" s="104"/>
      <c r="AGU4" s="104"/>
      <c r="AGV4" s="104"/>
      <c r="AGW4" s="104"/>
      <c r="AGX4" s="104"/>
      <c r="AGY4" s="104"/>
      <c r="AGZ4" s="104"/>
      <c r="AHA4" s="104"/>
      <c r="AHB4" s="104"/>
      <c r="AHC4" s="104"/>
      <c r="AHD4" s="104"/>
      <c r="AHE4" s="104"/>
      <c r="AHF4" s="104"/>
      <c r="AHG4" s="104"/>
      <c r="AHH4" s="104"/>
      <c r="AHI4" s="104"/>
      <c r="AHJ4" s="104"/>
      <c r="AHK4" s="104"/>
      <c r="AHL4" s="104"/>
      <c r="AHM4" s="104"/>
      <c r="AHN4" s="104"/>
      <c r="AHO4" s="104"/>
      <c r="AHP4" s="104"/>
      <c r="AHQ4" s="104"/>
      <c r="AHR4" s="104"/>
      <c r="AHS4" s="104"/>
      <c r="AHT4" s="104"/>
      <c r="AHU4" s="104"/>
      <c r="AHV4" s="104"/>
      <c r="AHW4" s="104"/>
      <c r="AHX4" s="104"/>
      <c r="AHY4" s="104"/>
      <c r="AHZ4" s="104"/>
      <c r="AIA4" s="104"/>
      <c r="AIB4" s="104"/>
      <c r="AIC4" s="104"/>
      <c r="AID4" s="104"/>
      <c r="AIE4" s="104"/>
      <c r="AIF4" s="104"/>
      <c r="AIG4" s="104"/>
      <c r="AIH4" s="104"/>
      <c r="AII4" s="104"/>
      <c r="AIJ4" s="104"/>
      <c r="AIK4" s="104"/>
      <c r="AIL4" s="104"/>
      <c r="AIM4" s="104"/>
      <c r="AIN4" s="104"/>
      <c r="AIO4" s="104"/>
      <c r="AIP4" s="104"/>
      <c r="AIQ4" s="104"/>
      <c r="AIR4" s="104"/>
      <c r="AIS4" s="104"/>
      <c r="AIT4" s="104"/>
      <c r="AIU4" s="104"/>
      <c r="AIV4" s="104"/>
      <c r="AIW4" s="104"/>
      <c r="AIX4" s="104"/>
      <c r="AIY4" s="104"/>
      <c r="AIZ4" s="104"/>
      <c r="AJA4" s="104"/>
      <c r="AJB4" s="104"/>
      <c r="AJC4" s="104"/>
      <c r="AJD4" s="104"/>
      <c r="AJE4" s="104"/>
      <c r="AJF4" s="104"/>
      <c r="AJG4" s="104"/>
      <c r="AJH4" s="104"/>
      <c r="AJI4" s="104"/>
      <c r="AJJ4" s="104"/>
      <c r="AJK4" s="104"/>
      <c r="AJL4" s="104"/>
      <c r="AJM4" s="104"/>
      <c r="AJN4" s="104"/>
      <c r="AJO4" s="104"/>
      <c r="AJP4" s="104"/>
      <c r="AJQ4" s="104"/>
      <c r="AJR4" s="104"/>
      <c r="AJS4" s="104"/>
      <c r="AJT4" s="104"/>
      <c r="AJU4" s="104"/>
      <c r="AJV4" s="104"/>
      <c r="AJW4" s="104"/>
      <c r="AJX4" s="104"/>
      <c r="AJY4" s="104"/>
      <c r="AJZ4" s="104"/>
      <c r="AKA4" s="104"/>
      <c r="AKB4" s="104"/>
      <c r="AKC4" s="104"/>
      <c r="AKD4" s="104"/>
      <c r="AKE4" s="104"/>
      <c r="AKF4" s="104"/>
      <c r="AKG4" s="104"/>
      <c r="AKH4" s="104"/>
      <c r="AKI4" s="104"/>
      <c r="AKJ4" s="104"/>
      <c r="AKK4" s="104"/>
      <c r="AKL4" s="104"/>
      <c r="AKM4" s="104"/>
      <c r="AKN4" s="104"/>
      <c r="AKO4" s="104"/>
      <c r="AKP4" s="104"/>
      <c r="AKQ4" s="104"/>
      <c r="AKR4" s="104"/>
      <c r="AKS4" s="104"/>
      <c r="AKT4" s="104"/>
      <c r="AKU4" s="104"/>
      <c r="AKV4" s="104"/>
      <c r="AKW4" s="104"/>
      <c r="AKX4" s="104"/>
      <c r="AKY4" s="104"/>
      <c r="AKZ4" s="104"/>
      <c r="ALA4" s="104"/>
      <c r="ALB4" s="104"/>
      <c r="ALC4" s="104"/>
      <c r="ALD4" s="104"/>
      <c r="ALE4" s="104"/>
      <c r="ALF4" s="104"/>
      <c r="ALG4" s="104"/>
      <c r="ALH4" s="104"/>
      <c r="ALI4" s="104"/>
      <c r="ALJ4" s="104"/>
      <c r="ALK4" s="104"/>
      <c r="ALL4" s="104"/>
      <c r="ALM4" s="104"/>
      <c r="ALN4" s="104"/>
      <c r="ALO4" s="104"/>
      <c r="ALP4" s="104"/>
      <c r="ALQ4" s="104"/>
      <c r="ALR4" s="104"/>
      <c r="ALS4" s="104"/>
      <c r="ALT4" s="104"/>
      <c r="ALU4" s="104"/>
      <c r="ALV4" s="104"/>
      <c r="ALW4" s="104"/>
      <c r="ALX4" s="104"/>
      <c r="ALY4" s="104"/>
      <c r="ALZ4" s="104"/>
      <c r="AMA4" s="104"/>
      <c r="AMB4" s="104"/>
      <c r="AMC4" s="104"/>
      <c r="AMD4" s="104"/>
      <c r="AME4" s="104"/>
      <c r="AMF4" s="104"/>
      <c r="AMG4" s="104"/>
      <c r="AMH4" s="104"/>
      <c r="AMI4" s="104"/>
      <c r="AMJ4" s="104"/>
      <c r="AMK4" s="104"/>
      <c r="AML4" s="104"/>
      <c r="AMM4" s="104"/>
      <c r="AMN4" s="104"/>
      <c r="AMO4" s="104"/>
      <c r="AMP4" s="104"/>
      <c r="AMQ4" s="104"/>
      <c r="AMR4" s="104"/>
      <c r="AMS4" s="104"/>
      <c r="AMT4" s="104"/>
      <c r="AMU4" s="104"/>
      <c r="AMV4" s="104"/>
      <c r="AMW4" s="104"/>
      <c r="AMX4" s="104"/>
      <c r="AMY4" s="104"/>
      <c r="AMZ4" s="104"/>
      <c r="ANA4" s="104"/>
      <c r="ANB4" s="104"/>
      <c r="ANC4" s="104"/>
      <c r="AND4" s="104"/>
      <c r="ANE4" s="104"/>
      <c r="ANF4" s="104"/>
      <c r="ANG4" s="104"/>
      <c r="ANH4" s="104"/>
      <c r="ANI4" s="104"/>
      <c r="ANJ4" s="104"/>
      <c r="ANK4" s="104"/>
      <c r="ANL4" s="104"/>
      <c r="ANM4" s="104"/>
      <c r="ANN4" s="104"/>
      <c r="ANO4" s="104"/>
      <c r="ANP4" s="104"/>
      <c r="ANQ4" s="104"/>
      <c r="ANR4" s="104"/>
      <c r="ANS4" s="104"/>
      <c r="ANT4" s="104"/>
      <c r="ANU4" s="104"/>
      <c r="ANV4" s="104"/>
      <c r="ANW4" s="104"/>
      <c r="ANX4" s="104"/>
      <c r="ANY4" s="104"/>
      <c r="ANZ4" s="104"/>
      <c r="AOA4" s="104"/>
      <c r="AOB4" s="104"/>
      <c r="AOC4" s="104"/>
      <c r="AOD4" s="104"/>
      <c r="AOE4" s="104"/>
      <c r="AOF4" s="104"/>
      <c r="AOG4" s="104"/>
      <c r="AOH4" s="104"/>
      <c r="AOI4" s="104"/>
      <c r="AOJ4" s="104"/>
      <c r="AOK4" s="104"/>
      <c r="AOL4" s="104"/>
      <c r="AOM4" s="104"/>
      <c r="AON4" s="104"/>
      <c r="AOO4" s="104"/>
      <c r="AOP4" s="104"/>
      <c r="AOQ4" s="104"/>
      <c r="AOR4" s="104"/>
      <c r="AOS4" s="104"/>
      <c r="AOT4" s="104"/>
      <c r="AOU4" s="104"/>
      <c r="AOV4" s="104"/>
      <c r="AOW4" s="104"/>
      <c r="AOX4" s="104"/>
      <c r="AOY4" s="104"/>
      <c r="AOZ4" s="104"/>
      <c r="APA4" s="104"/>
      <c r="APB4" s="104"/>
      <c r="APC4" s="104"/>
      <c r="APD4" s="104"/>
      <c r="APE4" s="104"/>
      <c r="APF4" s="104"/>
      <c r="APG4" s="104"/>
      <c r="APH4" s="104"/>
      <c r="API4" s="104"/>
      <c r="APJ4" s="104"/>
      <c r="APK4" s="104"/>
      <c r="APL4" s="104"/>
      <c r="APM4" s="104"/>
      <c r="APN4" s="104"/>
      <c r="APO4" s="104"/>
      <c r="APP4" s="104"/>
      <c r="APQ4" s="104"/>
      <c r="APR4" s="104"/>
      <c r="APS4" s="104"/>
      <c r="APT4" s="104"/>
      <c r="APU4" s="104"/>
      <c r="APV4" s="104"/>
      <c r="APW4" s="104"/>
      <c r="APX4" s="104"/>
      <c r="APY4" s="104"/>
      <c r="APZ4" s="104"/>
      <c r="AQA4" s="104"/>
      <c r="AQB4" s="104"/>
      <c r="AQC4" s="104"/>
      <c r="AQD4" s="104"/>
      <c r="AQE4" s="104"/>
      <c r="AQF4" s="104"/>
      <c r="AQG4" s="104"/>
      <c r="AQH4" s="104"/>
      <c r="AQI4" s="104"/>
      <c r="AQJ4" s="104"/>
      <c r="AQK4" s="104"/>
      <c r="AQL4" s="104"/>
      <c r="AQM4" s="104"/>
      <c r="AQN4" s="104"/>
      <c r="AQO4" s="104"/>
      <c r="AQP4" s="104"/>
      <c r="AQQ4" s="104"/>
      <c r="AQR4" s="104"/>
      <c r="AQS4" s="104"/>
      <c r="AQT4" s="104"/>
      <c r="AQU4" s="104"/>
      <c r="AQV4" s="104"/>
      <c r="AQW4" s="104"/>
      <c r="AQX4" s="104"/>
      <c r="AQY4" s="104"/>
      <c r="AQZ4" s="104"/>
      <c r="ARA4" s="104"/>
      <c r="ARB4" s="104"/>
      <c r="ARC4" s="104"/>
      <c r="ARD4" s="104"/>
      <c r="ARE4" s="104"/>
      <c r="ARF4" s="104"/>
      <c r="ARG4" s="104"/>
      <c r="ARH4" s="104"/>
      <c r="ARI4" s="104"/>
      <c r="ARJ4" s="104"/>
      <c r="ARK4" s="104"/>
      <c r="ARL4" s="104"/>
      <c r="ARM4" s="104"/>
      <c r="ARN4" s="104"/>
      <c r="ARO4" s="104"/>
      <c r="ARP4" s="104"/>
      <c r="ARQ4" s="104"/>
      <c r="ARR4" s="104"/>
      <c r="ARS4" s="104"/>
      <c r="ART4" s="104"/>
      <c r="ARU4" s="104"/>
      <c r="ARV4" s="104"/>
      <c r="ARW4" s="104"/>
      <c r="ARX4" s="104"/>
      <c r="ARY4" s="104"/>
      <c r="ARZ4" s="104"/>
      <c r="ASA4" s="104"/>
      <c r="ASB4" s="104"/>
      <c r="ASC4" s="104"/>
      <c r="ASD4" s="104"/>
      <c r="ASE4" s="104"/>
      <c r="ASF4" s="104"/>
      <c r="ASG4" s="104"/>
      <c r="ASH4" s="104"/>
      <c r="ASI4" s="104"/>
      <c r="ASJ4" s="104"/>
      <c r="ASK4" s="104"/>
      <c r="ASL4" s="104"/>
      <c r="ASM4" s="104"/>
      <c r="ASN4" s="104"/>
      <c r="ASO4" s="104"/>
      <c r="ASP4" s="104"/>
      <c r="ASQ4" s="104"/>
      <c r="ASR4" s="104"/>
      <c r="ASS4" s="104"/>
      <c r="AST4" s="104"/>
      <c r="ASU4" s="104"/>
      <c r="ASV4" s="104"/>
      <c r="ASW4" s="104"/>
      <c r="ASX4" s="104"/>
      <c r="ASY4" s="104"/>
      <c r="ASZ4" s="104"/>
      <c r="ATA4" s="104"/>
      <c r="ATB4" s="104"/>
      <c r="ATC4" s="104"/>
      <c r="ATD4" s="104"/>
      <c r="ATE4" s="104"/>
      <c r="ATF4" s="104"/>
      <c r="ATG4" s="104"/>
      <c r="ATH4" s="104"/>
      <c r="ATI4" s="104"/>
      <c r="ATJ4" s="104"/>
      <c r="ATK4" s="104"/>
      <c r="ATL4" s="104"/>
      <c r="ATM4" s="104"/>
      <c r="ATN4" s="104"/>
      <c r="ATO4" s="104"/>
      <c r="ATP4" s="104"/>
      <c r="ATQ4" s="104"/>
      <c r="ATR4" s="104"/>
      <c r="ATS4" s="104"/>
      <c r="ATT4" s="104"/>
      <c r="ATU4" s="104"/>
      <c r="ATV4" s="104"/>
      <c r="ATW4" s="104"/>
      <c r="ATX4" s="104"/>
      <c r="ATY4" s="104"/>
      <c r="ATZ4" s="104"/>
      <c r="AUA4" s="104"/>
      <c r="AUB4" s="104"/>
      <c r="AUC4" s="104"/>
      <c r="AUD4" s="104"/>
      <c r="AUE4" s="104"/>
      <c r="AUF4" s="104"/>
      <c r="AUG4" s="104"/>
      <c r="AUH4" s="104"/>
      <c r="AUI4" s="104"/>
      <c r="AUJ4" s="104"/>
      <c r="AUK4" s="104"/>
      <c r="AUL4" s="104"/>
      <c r="AUM4" s="104"/>
      <c r="AUN4" s="104"/>
      <c r="AUO4" s="104"/>
      <c r="AUP4" s="104"/>
      <c r="AUQ4" s="104"/>
      <c r="AUR4" s="104"/>
      <c r="AUS4" s="104"/>
      <c r="AUT4" s="104"/>
      <c r="AUU4" s="104"/>
      <c r="AUV4" s="104"/>
      <c r="AUW4" s="104"/>
      <c r="AUX4" s="104"/>
      <c r="AUY4" s="104"/>
      <c r="AUZ4" s="104"/>
      <c r="AVA4" s="104"/>
      <c r="AVB4" s="104"/>
      <c r="AVC4" s="104"/>
      <c r="AVD4" s="104"/>
      <c r="AVE4" s="104"/>
      <c r="AVF4" s="104"/>
      <c r="AVG4" s="104"/>
      <c r="AVH4" s="104"/>
      <c r="AVI4" s="104"/>
      <c r="AVJ4" s="104"/>
      <c r="AVK4" s="104"/>
      <c r="AVL4" s="104"/>
      <c r="AVM4" s="104"/>
      <c r="AVN4" s="104"/>
      <c r="AVO4" s="104"/>
      <c r="AVP4" s="104"/>
      <c r="AVQ4" s="104"/>
      <c r="AVR4" s="104"/>
      <c r="AVS4" s="104"/>
      <c r="AVT4" s="104"/>
      <c r="AVU4" s="104"/>
      <c r="AVV4" s="104"/>
      <c r="AVW4" s="104"/>
      <c r="AVX4" s="104"/>
      <c r="AVY4" s="104"/>
      <c r="AVZ4" s="104"/>
      <c r="AWA4" s="104"/>
      <c r="AWB4" s="104"/>
      <c r="AWC4" s="104"/>
      <c r="AWD4" s="104"/>
      <c r="AWE4" s="104"/>
      <c r="AWF4" s="104"/>
      <c r="AWG4" s="104"/>
      <c r="AWH4" s="104"/>
      <c r="AWI4" s="104"/>
      <c r="AWJ4" s="104"/>
      <c r="AWK4" s="104"/>
      <c r="AWL4" s="104"/>
      <c r="AWM4" s="104"/>
      <c r="AWN4" s="104"/>
      <c r="AWO4" s="104"/>
      <c r="AWP4" s="104"/>
      <c r="AWQ4" s="104"/>
      <c r="AWR4" s="104"/>
      <c r="AWS4" s="104"/>
      <c r="AWT4" s="104"/>
      <c r="AWU4" s="104"/>
      <c r="AWV4" s="104"/>
      <c r="AWW4" s="104"/>
      <c r="AWX4" s="104"/>
      <c r="AWY4" s="104"/>
      <c r="AWZ4" s="104"/>
      <c r="AXA4" s="104"/>
      <c r="AXB4" s="104"/>
      <c r="AXC4" s="104"/>
      <c r="AXD4" s="104"/>
      <c r="AXE4" s="104"/>
      <c r="AXF4" s="104"/>
      <c r="AXG4" s="104"/>
      <c r="AXH4" s="104"/>
      <c r="AXI4" s="104"/>
      <c r="AXJ4" s="104"/>
      <c r="AXK4" s="104"/>
      <c r="AXL4" s="104"/>
      <c r="AXM4" s="104"/>
      <c r="AXN4" s="104"/>
      <c r="AXO4" s="104"/>
      <c r="AXP4" s="104"/>
      <c r="AXQ4" s="104"/>
      <c r="AXR4" s="104"/>
      <c r="AXS4" s="104"/>
      <c r="AXT4" s="104"/>
      <c r="AXU4" s="104"/>
      <c r="AXV4" s="104"/>
      <c r="AXW4" s="104"/>
      <c r="AXX4" s="104"/>
      <c r="AXY4" s="104"/>
      <c r="AXZ4" s="104"/>
      <c r="AYA4" s="104"/>
      <c r="AYB4" s="104"/>
      <c r="AYC4" s="104"/>
      <c r="AYD4" s="104"/>
      <c r="AYE4" s="104"/>
      <c r="AYF4" s="104"/>
      <c r="AYG4" s="104"/>
      <c r="AYH4" s="104"/>
      <c r="AYI4" s="104"/>
      <c r="AYJ4" s="104"/>
      <c r="AYK4" s="104"/>
      <c r="AYL4" s="104"/>
      <c r="AYM4" s="104"/>
      <c r="AYN4" s="104"/>
      <c r="AYO4" s="104"/>
      <c r="AYP4" s="104"/>
      <c r="AYQ4" s="104"/>
      <c r="AYR4" s="104"/>
      <c r="AYS4" s="104"/>
      <c r="AYT4" s="104"/>
      <c r="AYU4" s="104"/>
      <c r="AYV4" s="104"/>
      <c r="AYW4" s="104"/>
      <c r="AYX4" s="104"/>
      <c r="AYY4" s="104"/>
      <c r="AYZ4" s="104"/>
      <c r="AZA4" s="104"/>
      <c r="AZB4" s="104"/>
      <c r="AZC4" s="104"/>
      <c r="AZD4" s="104"/>
      <c r="AZE4" s="104"/>
      <c r="AZF4" s="104"/>
      <c r="AZG4" s="104"/>
      <c r="AZH4" s="104"/>
      <c r="AZI4" s="104"/>
      <c r="AZJ4" s="104"/>
      <c r="AZK4" s="104"/>
      <c r="AZL4" s="104"/>
      <c r="AZM4" s="104"/>
      <c r="AZN4" s="104"/>
      <c r="AZO4" s="104"/>
      <c r="AZP4" s="104"/>
      <c r="AZQ4" s="104"/>
      <c r="AZR4" s="104"/>
      <c r="AZS4" s="104"/>
      <c r="AZT4" s="104"/>
      <c r="AZU4" s="104"/>
      <c r="AZV4" s="104"/>
      <c r="AZW4" s="104"/>
      <c r="AZX4" s="104"/>
      <c r="AZY4" s="104"/>
      <c r="AZZ4" s="104"/>
      <c r="BAA4" s="104"/>
      <c r="BAB4" s="104"/>
      <c r="BAC4" s="104"/>
      <c r="BAD4" s="104"/>
      <c r="BAE4" s="104"/>
      <c r="BAF4" s="104"/>
      <c r="BAG4" s="104"/>
      <c r="BAH4" s="104"/>
      <c r="BAI4" s="104"/>
      <c r="BAJ4" s="104"/>
      <c r="BAK4" s="104"/>
      <c r="BAL4" s="104"/>
      <c r="BAM4" s="104"/>
      <c r="BAN4" s="104"/>
      <c r="BAO4" s="104"/>
      <c r="BAP4" s="104"/>
      <c r="BAQ4" s="104"/>
      <c r="BAR4" s="104"/>
      <c r="BAS4" s="104"/>
      <c r="BAT4" s="104"/>
      <c r="BAU4" s="104"/>
      <c r="BAV4" s="104"/>
      <c r="BAW4" s="104"/>
      <c r="BAX4" s="104"/>
      <c r="BAY4" s="104"/>
      <c r="BAZ4" s="104"/>
      <c r="BBA4" s="104"/>
      <c r="BBB4" s="104"/>
      <c r="BBC4" s="104"/>
      <c r="BBD4" s="104"/>
      <c r="BBE4" s="104"/>
      <c r="BBF4" s="104"/>
      <c r="BBG4" s="104"/>
      <c r="BBH4" s="104"/>
      <c r="BBI4" s="104"/>
      <c r="BBJ4" s="104"/>
      <c r="BBK4" s="104"/>
      <c r="BBL4" s="104"/>
      <c r="BBM4" s="104"/>
      <c r="BBN4" s="104"/>
      <c r="BBO4" s="104"/>
      <c r="BBP4" s="104"/>
      <c r="BBQ4" s="104"/>
      <c r="BBR4" s="104"/>
      <c r="BBS4" s="104"/>
      <c r="BBT4" s="104"/>
      <c r="BBU4" s="104"/>
      <c r="BBV4" s="104"/>
      <c r="BBW4" s="104"/>
      <c r="BBX4" s="104"/>
      <c r="BBY4" s="104"/>
      <c r="BBZ4" s="104"/>
      <c r="BCA4" s="104"/>
      <c r="BCB4" s="104"/>
      <c r="BCC4" s="104"/>
      <c r="BCD4" s="104"/>
      <c r="BCE4" s="104"/>
      <c r="BCF4" s="104"/>
      <c r="BCG4" s="104"/>
      <c r="BCH4" s="104"/>
      <c r="BCI4" s="104"/>
      <c r="BCJ4" s="104"/>
      <c r="BCK4" s="104"/>
      <c r="BCL4" s="104"/>
      <c r="BCM4" s="104"/>
      <c r="BCN4" s="104"/>
      <c r="BCO4" s="104"/>
      <c r="BCP4" s="104"/>
      <c r="BCQ4" s="104"/>
      <c r="BCR4" s="104"/>
      <c r="BCS4" s="104"/>
      <c r="BCT4" s="104"/>
      <c r="BCU4" s="104"/>
      <c r="BCV4" s="104"/>
      <c r="BCW4" s="104"/>
      <c r="BCX4" s="104"/>
      <c r="BCY4" s="104"/>
      <c r="BCZ4" s="104"/>
      <c r="BDA4" s="104"/>
      <c r="BDB4" s="104"/>
      <c r="BDC4" s="104"/>
      <c r="BDD4" s="104"/>
      <c r="BDE4" s="104"/>
      <c r="BDF4" s="104"/>
      <c r="BDG4" s="104"/>
      <c r="BDH4" s="104"/>
      <c r="BDI4" s="104"/>
      <c r="BDJ4" s="104"/>
      <c r="BDK4" s="104"/>
      <c r="BDL4" s="104"/>
      <c r="BDM4" s="104"/>
      <c r="BDN4" s="104"/>
      <c r="BDO4" s="104"/>
      <c r="BDP4" s="104"/>
      <c r="BDQ4" s="104"/>
      <c r="BDR4" s="104"/>
      <c r="BDS4" s="104"/>
      <c r="BDT4" s="104"/>
      <c r="BDU4" s="104"/>
      <c r="BDV4" s="104"/>
      <c r="BDW4" s="104"/>
      <c r="BDX4" s="104"/>
      <c r="BDY4" s="104"/>
      <c r="BDZ4" s="104"/>
      <c r="BEA4" s="104"/>
      <c r="BEB4" s="104"/>
      <c r="BEC4" s="104"/>
      <c r="BED4" s="104"/>
      <c r="BEE4" s="104"/>
      <c r="BEF4" s="104"/>
      <c r="BEG4" s="104"/>
      <c r="BEH4" s="104"/>
      <c r="BEI4" s="104"/>
      <c r="BEJ4" s="104"/>
      <c r="BEK4" s="104"/>
      <c r="BEL4" s="104"/>
      <c r="BEM4" s="104"/>
      <c r="BEN4" s="104"/>
      <c r="BEO4" s="104"/>
      <c r="BEP4" s="104"/>
      <c r="BEQ4" s="104"/>
      <c r="BER4" s="104"/>
      <c r="BES4" s="104"/>
      <c r="BET4" s="104"/>
      <c r="BEU4" s="104"/>
      <c r="BEV4" s="104"/>
      <c r="BEW4" s="104"/>
      <c r="BEX4" s="104"/>
      <c r="BEY4" s="104"/>
      <c r="BEZ4" s="104"/>
      <c r="BFA4" s="104"/>
      <c r="BFB4" s="104"/>
      <c r="BFC4" s="104"/>
      <c r="BFD4" s="104"/>
      <c r="BFE4" s="104"/>
      <c r="BFF4" s="104"/>
      <c r="BFG4" s="104"/>
      <c r="BFH4" s="104"/>
      <c r="BFI4" s="104"/>
      <c r="BFJ4" s="104"/>
      <c r="BFK4" s="104"/>
      <c r="BFL4" s="104"/>
      <c r="BFM4" s="104"/>
      <c r="BFN4" s="104"/>
      <c r="BFO4" s="104"/>
      <c r="BFP4" s="104"/>
      <c r="BFQ4" s="104"/>
      <c r="BFR4" s="104"/>
      <c r="BFS4" s="104"/>
      <c r="BFT4" s="104"/>
      <c r="BFU4" s="104"/>
      <c r="BFV4" s="104"/>
      <c r="BFW4" s="104"/>
      <c r="BFX4" s="104"/>
      <c r="BFY4" s="104"/>
      <c r="BFZ4" s="104"/>
      <c r="BGA4" s="104"/>
      <c r="BGB4" s="104"/>
      <c r="BGC4" s="104"/>
      <c r="BGD4" s="104"/>
      <c r="BGE4" s="104"/>
      <c r="BGF4" s="104"/>
      <c r="BGG4" s="104"/>
      <c r="BGH4" s="104"/>
      <c r="BGI4" s="104"/>
      <c r="BGJ4" s="104"/>
      <c r="BGK4" s="104"/>
      <c r="BGL4" s="104"/>
      <c r="BGM4" s="104"/>
      <c r="BGN4" s="104"/>
      <c r="BGO4" s="104"/>
      <c r="BGP4" s="104"/>
      <c r="BGQ4" s="104"/>
      <c r="BGR4" s="104"/>
      <c r="BGS4" s="104"/>
      <c r="BGT4" s="104"/>
      <c r="BGU4" s="104"/>
      <c r="BGV4" s="104"/>
      <c r="BGW4" s="104"/>
      <c r="BGX4" s="104"/>
      <c r="BGY4" s="104"/>
      <c r="BGZ4" s="104"/>
      <c r="BHA4" s="104"/>
      <c r="BHB4" s="104"/>
      <c r="BHC4" s="104"/>
      <c r="BHD4" s="104"/>
      <c r="BHE4" s="104"/>
      <c r="BHF4" s="104"/>
      <c r="BHG4" s="104"/>
      <c r="BHH4" s="104"/>
      <c r="BHI4" s="104"/>
      <c r="BHJ4" s="104"/>
      <c r="BHK4" s="104"/>
      <c r="BHL4" s="104"/>
      <c r="BHM4" s="104"/>
      <c r="BHN4" s="104"/>
      <c r="BHO4" s="104"/>
      <c r="BHP4" s="104"/>
      <c r="BHQ4" s="104"/>
      <c r="BHR4" s="104"/>
      <c r="BHS4" s="104"/>
      <c r="BHT4" s="104"/>
      <c r="BHU4" s="104"/>
      <c r="BHV4" s="104"/>
      <c r="BHW4" s="104"/>
      <c r="BHX4" s="104"/>
      <c r="BHY4" s="104"/>
      <c r="BHZ4" s="104"/>
      <c r="BIA4" s="104"/>
      <c r="BIB4" s="104"/>
      <c r="BIC4" s="104"/>
      <c r="BID4" s="104"/>
      <c r="BIE4" s="104"/>
      <c r="BIF4" s="104"/>
      <c r="BIG4" s="104"/>
      <c r="BIH4" s="104"/>
      <c r="BII4" s="104"/>
      <c r="BIJ4" s="104"/>
      <c r="BIK4" s="104"/>
      <c r="BIL4" s="104"/>
      <c r="BIM4" s="104"/>
      <c r="BIN4" s="104"/>
      <c r="BIO4" s="104"/>
      <c r="BIP4" s="104"/>
      <c r="BIQ4" s="104"/>
      <c r="BIR4" s="104"/>
      <c r="BIS4" s="104"/>
      <c r="BIT4" s="104"/>
      <c r="BIU4" s="104"/>
      <c r="BIV4" s="104"/>
      <c r="BIW4" s="104"/>
      <c r="BIX4" s="104"/>
      <c r="BIY4" s="104"/>
      <c r="BIZ4" s="104"/>
      <c r="BJA4" s="104"/>
      <c r="BJB4" s="104"/>
      <c r="BJC4" s="104"/>
      <c r="BJD4" s="104"/>
      <c r="BJE4" s="104"/>
      <c r="BJF4" s="104"/>
      <c r="BJG4" s="104"/>
      <c r="BJH4" s="104"/>
      <c r="BJI4" s="104"/>
      <c r="BJJ4" s="104"/>
      <c r="BJK4" s="104"/>
      <c r="BJL4" s="104"/>
      <c r="BJM4" s="104"/>
      <c r="BJN4" s="104"/>
      <c r="BJO4" s="104"/>
      <c r="BJP4" s="104"/>
      <c r="BJQ4" s="104"/>
      <c r="BJR4" s="104"/>
      <c r="BJS4" s="104"/>
      <c r="BJT4" s="104"/>
      <c r="BJU4" s="104"/>
      <c r="BJV4" s="104"/>
      <c r="BJW4" s="104"/>
      <c r="BJX4" s="104"/>
      <c r="BJY4" s="104"/>
      <c r="BJZ4" s="104"/>
      <c r="BKA4" s="104"/>
      <c r="BKB4" s="104"/>
      <c r="BKC4" s="104"/>
      <c r="BKD4" s="104"/>
      <c r="BKE4" s="104"/>
      <c r="BKF4" s="104"/>
      <c r="BKG4" s="104"/>
      <c r="BKH4" s="104"/>
      <c r="BKI4" s="104"/>
      <c r="BKJ4" s="104"/>
      <c r="BKK4" s="104"/>
      <c r="BKL4" s="104"/>
      <c r="BKM4" s="104"/>
      <c r="BKN4" s="104"/>
      <c r="BKO4" s="104"/>
      <c r="BKP4" s="104"/>
      <c r="BKQ4" s="104"/>
      <c r="BKR4" s="104"/>
      <c r="BKS4" s="104"/>
      <c r="BKT4" s="104"/>
      <c r="BKU4" s="104"/>
      <c r="BKV4" s="104"/>
      <c r="BKW4" s="104"/>
      <c r="BKX4" s="104"/>
      <c r="BKY4" s="104"/>
      <c r="BKZ4" s="104"/>
      <c r="BLA4" s="104"/>
      <c r="BLB4" s="104"/>
      <c r="BLC4" s="104"/>
      <c r="BLD4" s="104"/>
      <c r="BLE4" s="104"/>
      <c r="BLF4" s="104"/>
      <c r="BLG4" s="104"/>
      <c r="BLH4" s="104"/>
      <c r="BLI4" s="104"/>
      <c r="BLJ4" s="104"/>
      <c r="BLK4" s="104"/>
      <c r="BLL4" s="104"/>
      <c r="BLM4" s="104"/>
      <c r="BLN4" s="104"/>
      <c r="BLO4" s="104"/>
      <c r="BLP4" s="104"/>
      <c r="BLQ4" s="104"/>
      <c r="BLR4" s="104"/>
      <c r="BLS4" s="104"/>
      <c r="BLT4" s="104"/>
      <c r="BLU4" s="104"/>
      <c r="BLV4" s="104"/>
      <c r="BLW4" s="104"/>
      <c r="BLX4" s="104"/>
      <c r="BLY4" s="104"/>
      <c r="BLZ4" s="104"/>
      <c r="BMA4" s="104"/>
      <c r="BMB4" s="104"/>
      <c r="BMC4" s="104"/>
      <c r="BMD4" s="104"/>
      <c r="BME4" s="104"/>
      <c r="BMF4" s="104"/>
      <c r="BMG4" s="104"/>
      <c r="BMH4" s="104"/>
      <c r="BMI4" s="104"/>
      <c r="BMJ4" s="104"/>
      <c r="BMK4" s="104"/>
      <c r="BML4" s="104"/>
      <c r="BMM4" s="104"/>
      <c r="BMN4" s="104"/>
      <c r="BMO4" s="104"/>
      <c r="BMP4" s="104"/>
      <c r="BMQ4" s="104"/>
      <c r="BMR4" s="104"/>
      <c r="BMS4" s="104"/>
      <c r="BMT4" s="104"/>
      <c r="BMU4" s="104"/>
      <c r="BMV4" s="104"/>
      <c r="BMW4" s="104"/>
      <c r="BMX4" s="104"/>
      <c r="BMY4" s="104"/>
      <c r="BMZ4" s="104"/>
      <c r="BNA4" s="104"/>
      <c r="BNB4" s="104"/>
      <c r="BNC4" s="104"/>
      <c r="BND4" s="104"/>
      <c r="BNE4" s="104"/>
      <c r="BNF4" s="104"/>
      <c r="BNG4" s="104"/>
      <c r="BNH4" s="104"/>
      <c r="BNI4" s="104"/>
      <c r="BNJ4" s="104"/>
      <c r="BNK4" s="104"/>
      <c r="BNL4" s="104"/>
      <c r="BNM4" s="104"/>
      <c r="BNN4" s="104"/>
      <c r="BNO4" s="104"/>
      <c r="BNP4" s="104"/>
      <c r="BNQ4" s="104"/>
      <c r="BNR4" s="104"/>
      <c r="BNS4" s="104"/>
      <c r="BNT4" s="104"/>
      <c r="BNU4" s="104"/>
      <c r="BNV4" s="104"/>
      <c r="BNW4" s="104"/>
      <c r="BNX4" s="104"/>
      <c r="BNY4" s="104"/>
      <c r="BNZ4" s="104"/>
      <c r="BOA4" s="104"/>
      <c r="BOB4" s="104"/>
      <c r="BOC4" s="104"/>
      <c r="BOD4" s="104"/>
      <c r="BOE4" s="104"/>
      <c r="BOF4" s="104"/>
      <c r="BOG4" s="104"/>
      <c r="BOH4" s="104"/>
      <c r="BOI4" s="104"/>
      <c r="BOJ4" s="104"/>
      <c r="BOK4" s="104"/>
      <c r="BOL4" s="104"/>
      <c r="BOM4" s="104"/>
      <c r="BON4" s="104"/>
      <c r="BOO4" s="104"/>
      <c r="BOP4" s="104"/>
      <c r="BOQ4" s="104"/>
      <c r="BOR4" s="104"/>
      <c r="BOS4" s="104"/>
      <c r="BOT4" s="104"/>
      <c r="BOU4" s="104"/>
      <c r="BOV4" s="104"/>
      <c r="BOW4" s="104"/>
      <c r="BOX4" s="104"/>
      <c r="BOY4" s="104"/>
      <c r="BOZ4" s="104"/>
      <c r="BPA4" s="104"/>
      <c r="BPB4" s="104"/>
      <c r="BPC4" s="104"/>
      <c r="BPD4" s="104"/>
      <c r="BPE4" s="104"/>
      <c r="BPF4" s="104"/>
      <c r="BPG4" s="104"/>
      <c r="BPH4" s="104"/>
      <c r="BPI4" s="104"/>
      <c r="BPJ4" s="104"/>
      <c r="BPK4" s="104"/>
      <c r="BPL4" s="104"/>
      <c r="BPM4" s="104"/>
      <c r="BPN4" s="104"/>
      <c r="BPO4" s="104"/>
      <c r="BPP4" s="104"/>
      <c r="BPQ4" s="104"/>
      <c r="BPR4" s="104"/>
      <c r="BPS4" s="104"/>
      <c r="BPT4" s="104"/>
      <c r="BPU4" s="104"/>
      <c r="BPV4" s="104"/>
      <c r="BPW4" s="104"/>
      <c r="BPX4" s="104"/>
      <c r="BPY4" s="104"/>
      <c r="BPZ4" s="104"/>
      <c r="BQA4" s="104"/>
      <c r="BQB4" s="104"/>
      <c r="BQC4" s="104"/>
      <c r="BQD4" s="104"/>
      <c r="BQE4" s="104"/>
      <c r="BQF4" s="104"/>
      <c r="BQG4" s="104"/>
      <c r="BQH4" s="104"/>
      <c r="BQI4" s="104"/>
      <c r="BQJ4" s="104"/>
      <c r="BQK4" s="104"/>
      <c r="BQL4" s="104"/>
      <c r="BQM4" s="104"/>
      <c r="BQN4" s="104"/>
      <c r="BQO4" s="104"/>
      <c r="BQP4" s="104"/>
      <c r="BQQ4" s="104"/>
      <c r="BQR4" s="104"/>
      <c r="BQS4" s="104"/>
      <c r="BQT4" s="104"/>
      <c r="BQU4" s="104"/>
      <c r="BQV4" s="104"/>
      <c r="BQW4" s="104"/>
      <c r="BQX4" s="104"/>
      <c r="BQY4" s="104"/>
      <c r="BQZ4" s="104"/>
      <c r="BRA4" s="104"/>
      <c r="BRB4" s="104"/>
      <c r="BRC4" s="104"/>
      <c r="BRD4" s="104"/>
      <c r="BRE4" s="104"/>
      <c r="BRF4" s="104"/>
      <c r="BRG4" s="104"/>
      <c r="BRH4" s="104"/>
      <c r="BRI4" s="104"/>
      <c r="BRJ4" s="104"/>
      <c r="BRK4" s="104"/>
      <c r="BRL4" s="104"/>
      <c r="BRM4" s="104"/>
      <c r="BRN4" s="104"/>
      <c r="BRO4" s="104"/>
      <c r="BRP4" s="104"/>
      <c r="BRQ4" s="104"/>
      <c r="BRR4" s="104"/>
      <c r="BRS4" s="104"/>
      <c r="BRT4" s="104"/>
      <c r="BRU4" s="104"/>
      <c r="BRV4" s="104"/>
      <c r="BRW4" s="104"/>
      <c r="BRX4" s="104"/>
      <c r="BRY4" s="104"/>
      <c r="BRZ4" s="104"/>
      <c r="BSA4" s="104"/>
      <c r="BSB4" s="104"/>
      <c r="BSC4" s="104"/>
      <c r="BSD4" s="104"/>
      <c r="BSE4" s="104"/>
      <c r="BSF4" s="104"/>
      <c r="BSG4" s="104"/>
      <c r="BSH4" s="104"/>
      <c r="BSI4" s="104"/>
      <c r="BSJ4" s="104"/>
      <c r="BSK4" s="104"/>
      <c r="BSL4" s="104"/>
      <c r="BSM4" s="104"/>
      <c r="BSN4" s="104"/>
      <c r="BSO4" s="104"/>
      <c r="BSP4" s="104"/>
      <c r="BSQ4" s="104"/>
      <c r="BSR4" s="104"/>
      <c r="BSS4" s="104"/>
      <c r="BST4" s="104"/>
      <c r="BSU4" s="104"/>
      <c r="BSV4" s="104"/>
      <c r="BSW4" s="104"/>
      <c r="BSX4" s="104"/>
      <c r="BSY4" s="104"/>
      <c r="BSZ4" s="104"/>
      <c r="BTA4" s="104"/>
      <c r="BTB4" s="104"/>
      <c r="BTC4" s="104"/>
      <c r="BTD4" s="104"/>
      <c r="BTE4" s="104"/>
      <c r="BTF4" s="104"/>
      <c r="BTG4" s="104"/>
      <c r="BTH4" s="104"/>
      <c r="BTI4" s="104"/>
      <c r="BTJ4" s="104"/>
      <c r="BTK4" s="104"/>
      <c r="BTL4" s="104"/>
      <c r="BTM4" s="104"/>
      <c r="BTN4" s="104"/>
      <c r="BTO4" s="104"/>
      <c r="BTP4" s="104"/>
      <c r="BTQ4" s="104"/>
      <c r="BTR4" s="104"/>
      <c r="BTS4" s="104"/>
      <c r="BTT4" s="104"/>
      <c r="BTU4" s="104"/>
      <c r="BTV4" s="104"/>
      <c r="BTW4" s="104"/>
      <c r="BTX4" s="104"/>
      <c r="BTY4" s="104"/>
      <c r="BTZ4" s="104"/>
      <c r="BUA4" s="104"/>
      <c r="BUB4" s="104"/>
      <c r="BUC4" s="104"/>
      <c r="BUD4" s="104"/>
      <c r="BUE4" s="104"/>
      <c r="BUF4" s="104"/>
      <c r="BUG4" s="104"/>
      <c r="BUH4" s="104"/>
      <c r="BUI4" s="104"/>
      <c r="BUJ4" s="104"/>
      <c r="BUK4" s="104"/>
      <c r="BUL4" s="104"/>
      <c r="BUM4" s="104"/>
      <c r="BUN4" s="104"/>
      <c r="BUO4" s="104"/>
      <c r="BUP4" s="104"/>
      <c r="BUQ4" s="104"/>
      <c r="BUR4" s="104"/>
      <c r="BUS4" s="104"/>
      <c r="BUT4" s="104"/>
      <c r="BUU4" s="104"/>
      <c r="BUV4" s="104"/>
      <c r="BUW4" s="104"/>
      <c r="BUX4" s="104"/>
      <c r="BUY4" s="104"/>
      <c r="BUZ4" s="104"/>
      <c r="BVA4" s="104"/>
      <c r="BVB4" s="104"/>
      <c r="BVC4" s="104"/>
      <c r="BVD4" s="104"/>
      <c r="BVE4" s="104"/>
      <c r="BVF4" s="104"/>
      <c r="BVG4" s="104"/>
      <c r="BVH4" s="104"/>
      <c r="BVI4" s="104"/>
      <c r="BVJ4" s="104"/>
      <c r="BVK4" s="104"/>
      <c r="BVL4" s="104"/>
      <c r="BVM4" s="104"/>
      <c r="BVN4" s="104"/>
      <c r="BVO4" s="104"/>
      <c r="BVP4" s="104"/>
      <c r="BVQ4" s="104"/>
      <c r="BVR4" s="104"/>
      <c r="BVS4" s="104"/>
      <c r="BVT4" s="104"/>
      <c r="BVU4" s="104"/>
      <c r="BVV4" s="104"/>
      <c r="BVW4" s="104"/>
      <c r="BVX4" s="104"/>
      <c r="BVY4" s="104"/>
      <c r="BVZ4" s="104"/>
      <c r="BWA4" s="104"/>
      <c r="BWB4" s="104"/>
      <c r="BWC4" s="104"/>
      <c r="BWD4" s="104"/>
      <c r="BWE4" s="104"/>
      <c r="BWF4" s="104"/>
      <c r="BWG4" s="104"/>
      <c r="BWH4" s="104"/>
      <c r="BWI4" s="104"/>
      <c r="BWJ4" s="104"/>
      <c r="BWK4" s="104"/>
      <c r="BWL4" s="104"/>
      <c r="BWM4" s="104"/>
      <c r="BWN4" s="104"/>
      <c r="BWO4" s="104"/>
      <c r="BWP4" s="104"/>
      <c r="BWQ4" s="104"/>
      <c r="BWR4" s="104"/>
      <c r="BWS4" s="104"/>
      <c r="BWT4" s="104"/>
      <c r="BWU4" s="104"/>
      <c r="BWV4" s="104"/>
      <c r="BWW4" s="104"/>
      <c r="BWX4" s="104"/>
      <c r="BWY4" s="104"/>
      <c r="BWZ4" s="104"/>
      <c r="BXA4" s="104"/>
      <c r="BXB4" s="104"/>
      <c r="BXC4" s="104"/>
      <c r="BXD4" s="104"/>
      <c r="BXE4" s="104"/>
      <c r="BXF4" s="104"/>
      <c r="BXG4" s="104"/>
      <c r="BXH4" s="104"/>
      <c r="BXI4" s="104"/>
      <c r="BXJ4" s="104"/>
      <c r="BXK4" s="104"/>
      <c r="BXL4" s="104"/>
      <c r="BXM4" s="104"/>
      <c r="BXN4" s="104"/>
      <c r="BXO4" s="104"/>
      <c r="BXP4" s="104"/>
      <c r="BXQ4" s="104"/>
      <c r="BXR4" s="104"/>
      <c r="BXS4" s="104"/>
      <c r="BXT4" s="104"/>
      <c r="BXU4" s="104"/>
      <c r="BXV4" s="104"/>
      <c r="BXW4" s="104"/>
      <c r="BXX4" s="104"/>
      <c r="BXY4" s="104"/>
      <c r="BXZ4" s="104"/>
      <c r="BYA4" s="104"/>
      <c r="BYB4" s="104"/>
      <c r="BYC4" s="104"/>
      <c r="BYD4" s="104"/>
      <c r="BYE4" s="104"/>
      <c r="BYF4" s="104"/>
      <c r="BYG4" s="104"/>
      <c r="BYH4" s="104"/>
      <c r="BYI4" s="104"/>
      <c r="BYJ4" s="104"/>
      <c r="BYK4" s="104"/>
      <c r="BYL4" s="104"/>
      <c r="BYM4" s="104"/>
      <c r="BYN4" s="104"/>
      <c r="BYO4" s="104"/>
      <c r="BYP4" s="104"/>
      <c r="BYQ4" s="104"/>
      <c r="BYR4" s="104"/>
      <c r="BYS4" s="104"/>
      <c r="BYT4" s="104"/>
      <c r="BYU4" s="104"/>
      <c r="BYV4" s="104"/>
      <c r="BYW4" s="104"/>
      <c r="BYX4" s="104"/>
      <c r="BYY4" s="104"/>
      <c r="BYZ4" s="104"/>
      <c r="BZA4" s="104"/>
      <c r="BZB4" s="104"/>
      <c r="BZC4" s="104"/>
      <c r="BZD4" s="104"/>
      <c r="BZE4" s="104"/>
      <c r="BZF4" s="104"/>
      <c r="BZG4" s="104"/>
      <c r="BZH4" s="104"/>
      <c r="BZI4" s="104"/>
      <c r="BZJ4" s="104"/>
      <c r="BZK4" s="104"/>
      <c r="BZL4" s="104"/>
      <c r="BZM4" s="104"/>
      <c r="BZN4" s="104"/>
      <c r="BZO4" s="104"/>
      <c r="BZP4" s="104"/>
      <c r="BZQ4" s="104"/>
      <c r="BZR4" s="104"/>
      <c r="BZS4" s="104"/>
      <c r="BZT4" s="104"/>
      <c r="BZU4" s="104"/>
      <c r="BZV4" s="104"/>
      <c r="BZW4" s="104"/>
      <c r="BZX4" s="104"/>
      <c r="BZY4" s="104"/>
      <c r="BZZ4" s="104"/>
      <c r="CAA4" s="104"/>
      <c r="CAB4" s="104"/>
      <c r="CAC4" s="104"/>
      <c r="CAD4" s="104"/>
      <c r="CAE4" s="104"/>
      <c r="CAF4" s="104"/>
      <c r="CAG4" s="104"/>
      <c r="CAH4" s="104"/>
      <c r="CAI4" s="104"/>
      <c r="CAJ4" s="104"/>
      <c r="CAK4" s="104"/>
      <c r="CAL4" s="104"/>
      <c r="CAM4" s="104"/>
      <c r="CAN4" s="104"/>
      <c r="CAO4" s="104"/>
      <c r="CAP4" s="104"/>
      <c r="CAQ4" s="104"/>
      <c r="CAR4" s="104"/>
      <c r="CAS4" s="104"/>
      <c r="CAT4" s="104"/>
      <c r="CAU4" s="104"/>
      <c r="CAV4" s="104"/>
      <c r="CAW4" s="104"/>
      <c r="CAX4" s="104"/>
      <c r="CAY4" s="104"/>
      <c r="CAZ4" s="104"/>
      <c r="CBA4" s="104"/>
      <c r="CBB4" s="104"/>
      <c r="CBC4" s="104"/>
      <c r="CBD4" s="104"/>
      <c r="CBE4" s="104"/>
      <c r="CBF4" s="104"/>
      <c r="CBG4" s="104"/>
      <c r="CBH4" s="104"/>
      <c r="CBI4" s="104"/>
      <c r="CBJ4" s="104"/>
      <c r="CBK4" s="104"/>
      <c r="CBL4" s="104"/>
      <c r="CBM4" s="104"/>
      <c r="CBN4" s="104"/>
      <c r="CBO4" s="104"/>
      <c r="CBP4" s="104"/>
      <c r="CBQ4" s="104"/>
      <c r="CBR4" s="104"/>
      <c r="CBS4" s="104"/>
      <c r="CBT4" s="104"/>
      <c r="CBU4" s="104"/>
      <c r="CBV4" s="104"/>
      <c r="CBW4" s="104"/>
      <c r="CBX4" s="104"/>
      <c r="CBY4" s="104"/>
      <c r="CBZ4" s="104"/>
      <c r="CCA4" s="104"/>
      <c r="CCB4" s="104"/>
      <c r="CCC4" s="104"/>
      <c r="CCD4" s="104"/>
      <c r="CCE4" s="104"/>
      <c r="CCF4" s="104"/>
      <c r="CCG4" s="104"/>
      <c r="CCH4" s="104"/>
      <c r="CCI4" s="104"/>
      <c r="CCJ4" s="104"/>
      <c r="CCK4" s="104"/>
      <c r="CCL4" s="104"/>
      <c r="CCM4" s="104"/>
      <c r="CCN4" s="104"/>
      <c r="CCO4" s="104"/>
      <c r="CCP4" s="104"/>
      <c r="CCQ4" s="104"/>
      <c r="CCR4" s="104"/>
      <c r="CCS4" s="104"/>
      <c r="CCT4" s="104"/>
      <c r="CCU4" s="104"/>
      <c r="CCV4" s="104"/>
      <c r="CCW4" s="104"/>
      <c r="CCX4" s="104"/>
      <c r="CCY4" s="104"/>
      <c r="CCZ4" s="104"/>
      <c r="CDA4" s="104"/>
      <c r="CDB4" s="104"/>
      <c r="CDC4" s="104"/>
      <c r="CDD4" s="104"/>
      <c r="CDE4" s="104"/>
      <c r="CDF4" s="104"/>
      <c r="CDG4" s="104"/>
      <c r="CDH4" s="104"/>
      <c r="CDI4" s="104"/>
      <c r="CDJ4" s="104"/>
      <c r="CDK4" s="104"/>
      <c r="CDL4" s="104"/>
      <c r="CDM4" s="104"/>
      <c r="CDN4" s="104"/>
      <c r="CDO4" s="104"/>
      <c r="CDP4" s="104"/>
      <c r="CDQ4" s="104"/>
      <c r="CDR4" s="104"/>
      <c r="CDS4" s="104"/>
      <c r="CDT4" s="104"/>
      <c r="CDU4" s="104"/>
      <c r="CDV4" s="104"/>
      <c r="CDW4" s="104"/>
      <c r="CDX4" s="104"/>
      <c r="CDY4" s="104"/>
      <c r="CDZ4" s="104"/>
      <c r="CEA4" s="104"/>
      <c r="CEB4" s="104"/>
      <c r="CEC4" s="104"/>
      <c r="CED4" s="104"/>
      <c r="CEE4" s="104"/>
      <c r="CEF4" s="104"/>
      <c r="CEG4" s="104"/>
      <c r="CEH4" s="104"/>
      <c r="CEI4" s="104"/>
      <c r="CEJ4" s="104"/>
      <c r="CEK4" s="104"/>
      <c r="CEL4" s="104"/>
      <c r="CEM4" s="104"/>
      <c r="CEN4" s="104"/>
      <c r="CEO4" s="104"/>
      <c r="CEP4" s="104"/>
      <c r="CEQ4" s="104"/>
      <c r="CER4" s="104"/>
      <c r="CES4" s="104"/>
      <c r="CET4" s="104"/>
      <c r="CEU4" s="104"/>
      <c r="CEV4" s="104"/>
      <c r="CEW4" s="104"/>
      <c r="CEX4" s="104"/>
      <c r="CEY4" s="104"/>
      <c r="CEZ4" s="104"/>
      <c r="CFA4" s="104"/>
      <c r="CFB4" s="104"/>
      <c r="CFC4" s="104"/>
      <c r="CFD4" s="104"/>
      <c r="CFE4" s="104"/>
      <c r="CFF4" s="104"/>
      <c r="CFG4" s="104"/>
      <c r="CFH4" s="104"/>
      <c r="CFI4" s="104"/>
      <c r="CFJ4" s="104"/>
      <c r="CFK4" s="104"/>
      <c r="CFL4" s="104"/>
      <c r="CFM4" s="104"/>
      <c r="CFN4" s="104"/>
      <c r="CFO4" s="104"/>
      <c r="CFP4" s="104"/>
      <c r="CFQ4" s="104"/>
      <c r="CFR4" s="104"/>
      <c r="CFS4" s="104"/>
      <c r="CFT4" s="104"/>
      <c r="CFU4" s="104"/>
      <c r="CFV4" s="104"/>
      <c r="CFW4" s="104"/>
      <c r="CFX4" s="104"/>
      <c r="CFY4" s="104"/>
      <c r="CFZ4" s="104"/>
      <c r="CGA4" s="104"/>
      <c r="CGB4" s="104"/>
      <c r="CGC4" s="104"/>
      <c r="CGD4" s="104"/>
      <c r="CGE4" s="104"/>
      <c r="CGF4" s="104"/>
      <c r="CGG4" s="104"/>
      <c r="CGH4" s="104"/>
      <c r="CGI4" s="104"/>
      <c r="CGJ4" s="104"/>
      <c r="CGK4" s="104"/>
      <c r="CGL4" s="104"/>
      <c r="CGM4" s="104"/>
      <c r="CGN4" s="104"/>
      <c r="CGO4" s="104"/>
      <c r="CGP4" s="104"/>
      <c r="CGQ4" s="104"/>
      <c r="CGR4" s="104"/>
      <c r="CGS4" s="104"/>
      <c r="CGT4" s="104"/>
      <c r="CGU4" s="104"/>
      <c r="CGV4" s="104"/>
      <c r="CGW4" s="104"/>
      <c r="CGX4" s="104"/>
      <c r="CGY4" s="104"/>
      <c r="CGZ4" s="104"/>
      <c r="CHA4" s="104"/>
      <c r="CHB4" s="104"/>
      <c r="CHC4" s="104"/>
      <c r="CHD4" s="104"/>
      <c r="CHE4" s="104"/>
      <c r="CHF4" s="104"/>
      <c r="CHG4" s="104"/>
      <c r="CHH4" s="104"/>
      <c r="CHI4" s="104"/>
      <c r="CHJ4" s="104"/>
      <c r="CHK4" s="104"/>
      <c r="CHL4" s="104"/>
      <c r="CHM4" s="104"/>
      <c r="CHN4" s="104"/>
      <c r="CHO4" s="104"/>
      <c r="CHP4" s="104"/>
      <c r="CHQ4" s="104"/>
      <c r="CHR4" s="104"/>
      <c r="CHS4" s="104"/>
      <c r="CHT4" s="104"/>
      <c r="CHU4" s="104"/>
      <c r="CHV4" s="104"/>
      <c r="CHW4" s="104"/>
      <c r="CHX4" s="104"/>
      <c r="CHY4" s="104"/>
      <c r="CHZ4" s="104"/>
      <c r="CIA4" s="104"/>
      <c r="CIB4" s="104"/>
      <c r="CIC4" s="104"/>
      <c r="CID4" s="104"/>
      <c r="CIE4" s="104"/>
      <c r="CIF4" s="104"/>
      <c r="CIG4" s="104"/>
      <c r="CIH4" s="104"/>
      <c r="CII4" s="104"/>
      <c r="CIJ4" s="104"/>
      <c r="CIK4" s="104"/>
      <c r="CIL4" s="104"/>
      <c r="CIM4" s="104"/>
      <c r="CIN4" s="104"/>
      <c r="CIO4" s="104"/>
      <c r="CIP4" s="104"/>
      <c r="CIQ4" s="104"/>
      <c r="CIR4" s="104"/>
      <c r="CIS4" s="104"/>
      <c r="CIT4" s="104"/>
      <c r="CIU4" s="104"/>
      <c r="CIV4" s="104"/>
      <c r="CIW4" s="104"/>
      <c r="CIX4" s="104"/>
      <c r="CIY4" s="104"/>
      <c r="CIZ4" s="104"/>
      <c r="CJA4" s="104"/>
      <c r="CJB4" s="104"/>
      <c r="CJC4" s="104"/>
      <c r="CJD4" s="104"/>
      <c r="CJE4" s="104"/>
      <c r="CJF4" s="104"/>
      <c r="CJG4" s="104"/>
      <c r="CJH4" s="104"/>
      <c r="CJI4" s="104"/>
      <c r="CJJ4" s="104"/>
      <c r="CJK4" s="104"/>
      <c r="CJL4" s="104"/>
      <c r="CJM4" s="104"/>
      <c r="CJN4" s="104"/>
      <c r="CJO4" s="104"/>
      <c r="CJP4" s="104"/>
      <c r="CJQ4" s="104"/>
      <c r="CJR4" s="104"/>
      <c r="CJS4" s="104"/>
      <c r="CJT4" s="104"/>
      <c r="CJU4" s="104"/>
      <c r="CJV4" s="104"/>
      <c r="CJW4" s="104"/>
      <c r="CJX4" s="104"/>
      <c r="CJY4" s="104"/>
      <c r="CJZ4" s="104"/>
      <c r="CKA4" s="104"/>
      <c r="CKB4" s="104"/>
      <c r="CKC4" s="104"/>
      <c r="CKD4" s="104"/>
      <c r="CKE4" s="104"/>
      <c r="CKF4" s="104"/>
      <c r="CKG4" s="104"/>
      <c r="CKH4" s="104"/>
      <c r="CKI4" s="104"/>
      <c r="CKJ4" s="104"/>
      <c r="CKK4" s="104"/>
      <c r="CKL4" s="104"/>
      <c r="CKM4" s="104"/>
      <c r="CKN4" s="104"/>
      <c r="CKO4" s="104"/>
      <c r="CKP4" s="104"/>
      <c r="CKQ4" s="104"/>
      <c r="CKR4" s="104"/>
      <c r="CKS4" s="104"/>
      <c r="CKT4" s="104"/>
      <c r="CKU4" s="104"/>
      <c r="CKV4" s="104"/>
      <c r="CKW4" s="104"/>
      <c r="CKX4" s="104"/>
      <c r="CKY4" s="104"/>
      <c r="CKZ4" s="104"/>
      <c r="CLA4" s="104"/>
      <c r="CLB4" s="104"/>
      <c r="CLC4" s="104"/>
      <c r="CLD4" s="104"/>
      <c r="CLE4" s="104"/>
      <c r="CLF4" s="104"/>
      <c r="CLG4" s="104"/>
      <c r="CLH4" s="104"/>
      <c r="CLI4" s="104"/>
      <c r="CLJ4" s="104"/>
      <c r="CLK4" s="104"/>
      <c r="CLL4" s="104"/>
      <c r="CLM4" s="104"/>
      <c r="CLN4" s="104"/>
      <c r="CLO4" s="104"/>
      <c r="CLP4" s="104"/>
      <c r="CLQ4" s="104"/>
      <c r="CLR4" s="104"/>
      <c r="CLS4" s="104"/>
      <c r="CLT4" s="104"/>
      <c r="CLU4" s="104"/>
      <c r="CLV4" s="104"/>
      <c r="CLW4" s="104"/>
      <c r="CLX4" s="104"/>
      <c r="CLY4" s="104"/>
      <c r="CLZ4" s="104"/>
      <c r="CMA4" s="104"/>
      <c r="CMB4" s="104"/>
      <c r="CMC4" s="104"/>
      <c r="CMD4" s="104"/>
      <c r="CME4" s="104"/>
      <c r="CMF4" s="104"/>
      <c r="CMG4" s="104"/>
      <c r="CMH4" s="104"/>
      <c r="CMI4" s="104"/>
      <c r="CMJ4" s="104"/>
      <c r="CMK4" s="104"/>
      <c r="CML4" s="104"/>
      <c r="CMM4" s="104"/>
      <c r="CMN4" s="104"/>
      <c r="CMO4" s="104"/>
      <c r="CMP4" s="104"/>
      <c r="CMQ4" s="104"/>
      <c r="CMR4" s="104"/>
      <c r="CMS4" s="104"/>
      <c r="CMT4" s="104"/>
      <c r="CMU4" s="104"/>
      <c r="CMV4" s="104"/>
      <c r="CMW4" s="104"/>
      <c r="CMX4" s="104"/>
      <c r="CMY4" s="104"/>
      <c r="CMZ4" s="104"/>
      <c r="CNA4" s="104"/>
      <c r="CNB4" s="104"/>
      <c r="CNC4" s="104"/>
      <c r="CND4" s="104"/>
      <c r="CNE4" s="104"/>
      <c r="CNF4" s="104"/>
      <c r="CNG4" s="104"/>
      <c r="CNH4" s="104"/>
      <c r="CNI4" s="104"/>
      <c r="CNJ4" s="104"/>
      <c r="CNK4" s="104"/>
      <c r="CNL4" s="104"/>
      <c r="CNM4" s="104"/>
      <c r="CNN4" s="104"/>
      <c r="CNO4" s="104"/>
      <c r="CNP4" s="104"/>
      <c r="CNQ4" s="104"/>
      <c r="CNR4" s="104"/>
      <c r="CNS4" s="104"/>
      <c r="CNT4" s="104"/>
      <c r="CNU4" s="104"/>
      <c r="CNV4" s="104"/>
      <c r="CNW4" s="104"/>
      <c r="CNX4" s="104"/>
      <c r="CNY4" s="104"/>
      <c r="CNZ4" s="104"/>
      <c r="COA4" s="104"/>
      <c r="COB4" s="104"/>
      <c r="COC4" s="104"/>
      <c r="COD4" s="104"/>
      <c r="COE4" s="104"/>
      <c r="COF4" s="104"/>
      <c r="COG4" s="104"/>
      <c r="COH4" s="104"/>
      <c r="COI4" s="104"/>
      <c r="COJ4" s="104"/>
      <c r="COK4" s="104"/>
      <c r="COL4" s="104"/>
      <c r="COM4" s="104"/>
      <c r="CON4" s="104"/>
      <c r="COO4" s="104"/>
      <c r="COP4" s="104"/>
      <c r="COQ4" s="104"/>
      <c r="COR4" s="104"/>
      <c r="COS4" s="104"/>
      <c r="COT4" s="104"/>
      <c r="COU4" s="104"/>
      <c r="COV4" s="104"/>
      <c r="COW4" s="104"/>
      <c r="COX4" s="104"/>
      <c r="COY4" s="104"/>
      <c r="COZ4" s="104"/>
      <c r="CPA4" s="104"/>
      <c r="CPB4" s="104"/>
      <c r="CPC4" s="104"/>
      <c r="CPD4" s="104"/>
      <c r="CPE4" s="104"/>
      <c r="CPF4" s="104"/>
      <c r="CPG4" s="104"/>
      <c r="CPH4" s="104"/>
      <c r="CPI4" s="104"/>
      <c r="CPJ4" s="104"/>
      <c r="CPK4" s="104"/>
      <c r="CPL4" s="104"/>
      <c r="CPM4" s="104"/>
      <c r="CPN4" s="104"/>
      <c r="CPO4" s="104"/>
      <c r="CPP4" s="104"/>
      <c r="CPQ4" s="104"/>
      <c r="CPR4" s="104"/>
      <c r="CPS4" s="104"/>
      <c r="CPT4" s="104"/>
      <c r="CPU4" s="104"/>
      <c r="CPV4" s="104"/>
      <c r="CPW4" s="104"/>
      <c r="CPX4" s="104"/>
      <c r="CPY4" s="104"/>
      <c r="CPZ4" s="104"/>
      <c r="CQA4" s="104"/>
      <c r="CQB4" s="104"/>
      <c r="CQC4" s="104"/>
      <c r="CQD4" s="104"/>
      <c r="CQE4" s="104"/>
      <c r="CQF4" s="104"/>
      <c r="CQG4" s="104"/>
      <c r="CQH4" s="104"/>
      <c r="CQI4" s="104"/>
      <c r="CQJ4" s="104"/>
      <c r="CQK4" s="104"/>
      <c r="CQL4" s="104"/>
      <c r="CQM4" s="104"/>
      <c r="CQN4" s="104"/>
      <c r="CQO4" s="104"/>
      <c r="CQP4" s="104"/>
      <c r="CQQ4" s="104"/>
      <c r="CQR4" s="104"/>
      <c r="CQS4" s="104"/>
      <c r="CQT4" s="104"/>
      <c r="CQU4" s="104"/>
      <c r="CQV4" s="104"/>
      <c r="CQW4" s="104"/>
      <c r="CQX4" s="104"/>
      <c r="CQY4" s="104"/>
      <c r="CQZ4" s="104"/>
      <c r="CRA4" s="104"/>
      <c r="CRB4" s="104"/>
      <c r="CRC4" s="104"/>
      <c r="CRD4" s="104"/>
      <c r="CRE4" s="104"/>
      <c r="CRF4" s="104"/>
      <c r="CRG4" s="104"/>
      <c r="CRH4" s="104"/>
      <c r="CRI4" s="104"/>
      <c r="CRJ4" s="104"/>
      <c r="CRK4" s="104"/>
      <c r="CRL4" s="104"/>
      <c r="CRM4" s="104"/>
      <c r="CRN4" s="104"/>
      <c r="CRO4" s="104"/>
      <c r="CRP4" s="104"/>
      <c r="CRQ4" s="104"/>
      <c r="CRR4" s="104"/>
      <c r="CRS4" s="104"/>
      <c r="CRT4" s="104"/>
      <c r="CRU4" s="104"/>
      <c r="CRV4" s="104"/>
      <c r="CRW4" s="104"/>
      <c r="CRX4" s="104"/>
      <c r="CRY4" s="104"/>
      <c r="CRZ4" s="104"/>
      <c r="CSA4" s="104"/>
      <c r="CSB4" s="104"/>
      <c r="CSC4" s="104"/>
      <c r="CSD4" s="104"/>
      <c r="CSE4" s="104"/>
      <c r="CSF4" s="104"/>
      <c r="CSG4" s="104"/>
      <c r="CSH4" s="104"/>
      <c r="CSI4" s="104"/>
      <c r="CSJ4" s="104"/>
      <c r="CSK4" s="104"/>
      <c r="CSL4" s="104"/>
      <c r="CSM4" s="104"/>
      <c r="CSN4" s="104"/>
      <c r="CSO4" s="104"/>
      <c r="CSP4" s="104"/>
      <c r="CSQ4" s="104"/>
      <c r="CSR4" s="104"/>
      <c r="CSS4" s="104"/>
      <c r="CST4" s="104"/>
      <c r="CSU4" s="104"/>
      <c r="CSV4" s="104"/>
      <c r="CSW4" s="104"/>
      <c r="CSX4" s="104"/>
      <c r="CSY4" s="104"/>
      <c r="CSZ4" s="104"/>
      <c r="CTA4" s="104"/>
      <c r="CTB4" s="104"/>
      <c r="CTC4" s="104"/>
      <c r="CTD4" s="104"/>
      <c r="CTE4" s="104"/>
      <c r="CTF4" s="104"/>
      <c r="CTG4" s="104"/>
      <c r="CTH4" s="104"/>
      <c r="CTI4" s="104"/>
      <c r="CTJ4" s="104"/>
      <c r="CTK4" s="104"/>
      <c r="CTL4" s="104"/>
      <c r="CTM4" s="104"/>
      <c r="CTN4" s="104"/>
      <c r="CTO4" s="104"/>
      <c r="CTP4" s="104"/>
      <c r="CTQ4" s="104"/>
      <c r="CTR4" s="104"/>
      <c r="CTS4" s="104"/>
      <c r="CTT4" s="104"/>
      <c r="CTU4" s="104"/>
      <c r="CTV4" s="104"/>
      <c r="CTW4" s="104"/>
      <c r="CTX4" s="104"/>
      <c r="CTY4" s="104"/>
      <c r="CTZ4" s="104"/>
      <c r="CUA4" s="104"/>
      <c r="CUB4" s="104"/>
      <c r="CUC4" s="104"/>
      <c r="CUD4" s="104"/>
      <c r="CUE4" s="104"/>
      <c r="CUF4" s="104"/>
      <c r="CUG4" s="104"/>
      <c r="CUH4" s="104"/>
      <c r="CUI4" s="104"/>
      <c r="CUJ4" s="104"/>
      <c r="CUK4" s="104"/>
      <c r="CUL4" s="104"/>
      <c r="CUM4" s="104"/>
      <c r="CUN4" s="104"/>
      <c r="CUO4" s="104"/>
      <c r="CUP4" s="104"/>
      <c r="CUQ4" s="104"/>
      <c r="CUR4" s="104"/>
      <c r="CUS4" s="104"/>
      <c r="CUT4" s="104"/>
      <c r="CUU4" s="104"/>
      <c r="CUV4" s="104"/>
      <c r="CUW4" s="104"/>
      <c r="CUX4" s="104"/>
      <c r="CUY4" s="104"/>
      <c r="CUZ4" s="104"/>
      <c r="CVA4" s="104"/>
      <c r="CVB4" s="104"/>
      <c r="CVC4" s="104"/>
      <c r="CVD4" s="104"/>
      <c r="CVE4" s="104"/>
      <c r="CVF4" s="104"/>
      <c r="CVG4" s="104"/>
      <c r="CVH4" s="104"/>
      <c r="CVI4" s="104"/>
      <c r="CVJ4" s="104"/>
      <c r="CVK4" s="104"/>
      <c r="CVL4" s="104"/>
      <c r="CVM4" s="104"/>
      <c r="CVN4" s="104"/>
      <c r="CVO4" s="104"/>
      <c r="CVP4" s="104"/>
      <c r="CVQ4" s="104"/>
      <c r="CVR4" s="104"/>
      <c r="CVS4" s="104"/>
      <c r="CVT4" s="104"/>
      <c r="CVU4" s="104"/>
      <c r="CVV4" s="104"/>
      <c r="CVW4" s="104"/>
      <c r="CVX4" s="104"/>
      <c r="CVY4" s="104"/>
      <c r="CVZ4" s="104"/>
      <c r="CWA4" s="104"/>
      <c r="CWB4" s="104"/>
      <c r="CWC4" s="104"/>
      <c r="CWD4" s="104"/>
      <c r="CWE4" s="104"/>
      <c r="CWF4" s="104"/>
      <c r="CWG4" s="104"/>
      <c r="CWH4" s="104"/>
      <c r="CWI4" s="104"/>
      <c r="CWJ4" s="104"/>
      <c r="CWK4" s="104"/>
      <c r="CWL4" s="104"/>
      <c r="CWM4" s="104"/>
      <c r="CWN4" s="104"/>
      <c r="CWO4" s="104"/>
      <c r="CWP4" s="104"/>
      <c r="CWQ4" s="104"/>
      <c r="CWR4" s="104"/>
      <c r="CWS4" s="104"/>
      <c r="CWT4" s="104"/>
      <c r="CWU4" s="104"/>
      <c r="CWV4" s="104"/>
      <c r="CWW4" s="104"/>
      <c r="CWX4" s="104"/>
      <c r="CWY4" s="104"/>
      <c r="CWZ4" s="104"/>
      <c r="CXA4" s="104"/>
      <c r="CXB4" s="104"/>
      <c r="CXC4" s="104"/>
      <c r="CXD4" s="104"/>
      <c r="CXE4" s="104"/>
      <c r="CXF4" s="104"/>
      <c r="CXG4" s="104"/>
      <c r="CXH4" s="104"/>
      <c r="CXI4" s="104"/>
      <c r="CXJ4" s="104"/>
      <c r="CXK4" s="104"/>
      <c r="CXL4" s="104"/>
      <c r="CXM4" s="104"/>
      <c r="CXN4" s="104"/>
      <c r="CXO4" s="104"/>
      <c r="CXP4" s="104"/>
      <c r="CXQ4" s="104"/>
      <c r="CXR4" s="104"/>
      <c r="CXS4" s="104"/>
      <c r="CXT4" s="104"/>
      <c r="CXU4" s="104"/>
      <c r="CXV4" s="104"/>
      <c r="CXW4" s="104"/>
      <c r="CXX4" s="104"/>
      <c r="CXY4" s="104"/>
      <c r="CXZ4" s="104"/>
      <c r="CYA4" s="104"/>
      <c r="CYB4" s="104"/>
      <c r="CYC4" s="104"/>
      <c r="CYD4" s="104"/>
      <c r="CYE4" s="104"/>
      <c r="CYF4" s="104"/>
      <c r="CYG4" s="104"/>
      <c r="CYH4" s="104"/>
      <c r="CYI4" s="104"/>
      <c r="CYJ4" s="104"/>
      <c r="CYK4" s="104"/>
      <c r="CYL4" s="104"/>
      <c r="CYM4" s="104"/>
      <c r="CYN4" s="104"/>
      <c r="CYO4" s="104"/>
      <c r="CYP4" s="104"/>
      <c r="CYQ4" s="104"/>
      <c r="CYR4" s="104"/>
      <c r="CYS4" s="104"/>
      <c r="CYT4" s="104"/>
      <c r="CYU4" s="104"/>
      <c r="CYV4" s="104"/>
      <c r="CYW4" s="104"/>
      <c r="CYX4" s="104"/>
      <c r="CYY4" s="104"/>
      <c r="CYZ4" s="104"/>
      <c r="CZA4" s="104"/>
      <c r="CZB4" s="104"/>
      <c r="CZC4" s="104"/>
      <c r="CZD4" s="104"/>
      <c r="CZE4" s="104"/>
      <c r="CZF4" s="104"/>
      <c r="CZG4" s="104"/>
      <c r="CZH4" s="104"/>
      <c r="CZI4" s="104"/>
      <c r="CZJ4" s="104"/>
      <c r="CZK4" s="104"/>
      <c r="CZL4" s="104"/>
      <c r="CZM4" s="104"/>
      <c r="CZN4" s="104"/>
      <c r="CZO4" s="104"/>
      <c r="CZP4" s="104"/>
      <c r="CZQ4" s="104"/>
      <c r="CZR4" s="104"/>
      <c r="CZS4" s="104"/>
      <c r="CZT4" s="104"/>
      <c r="CZU4" s="104"/>
      <c r="CZV4" s="104"/>
      <c r="CZW4" s="104"/>
      <c r="CZX4" s="104"/>
      <c r="CZY4" s="104"/>
      <c r="CZZ4" s="104"/>
      <c r="DAA4" s="104"/>
      <c r="DAB4" s="104"/>
      <c r="DAC4" s="104"/>
      <c r="DAD4" s="104"/>
      <c r="DAE4" s="104"/>
      <c r="DAF4" s="104"/>
      <c r="DAG4" s="104"/>
      <c r="DAH4" s="104"/>
      <c r="DAI4" s="104"/>
      <c r="DAJ4" s="104"/>
      <c r="DAK4" s="104"/>
      <c r="DAL4" s="104"/>
      <c r="DAM4" s="104"/>
      <c r="DAN4" s="104"/>
      <c r="DAO4" s="104"/>
      <c r="DAP4" s="104"/>
      <c r="DAQ4" s="104"/>
      <c r="DAR4" s="104"/>
      <c r="DAS4" s="104"/>
      <c r="DAT4" s="104"/>
      <c r="DAU4" s="104"/>
      <c r="DAV4" s="104"/>
      <c r="DAW4" s="104"/>
      <c r="DAX4" s="104"/>
      <c r="DAY4" s="104"/>
      <c r="DAZ4" s="104"/>
      <c r="DBA4" s="104"/>
      <c r="DBB4" s="104"/>
      <c r="DBC4" s="104"/>
      <c r="DBD4" s="104"/>
      <c r="DBE4" s="104"/>
      <c r="DBF4" s="104"/>
      <c r="DBG4" s="104"/>
      <c r="DBH4" s="104"/>
      <c r="DBI4" s="104"/>
      <c r="DBJ4" s="104"/>
      <c r="DBK4" s="104"/>
      <c r="DBL4" s="104"/>
      <c r="DBM4" s="104"/>
      <c r="DBN4" s="104"/>
      <c r="DBO4" s="104"/>
      <c r="DBP4" s="104"/>
      <c r="DBQ4" s="104"/>
      <c r="DBR4" s="104"/>
      <c r="DBS4" s="104"/>
      <c r="DBT4" s="104"/>
      <c r="DBU4" s="104"/>
      <c r="DBV4" s="104"/>
      <c r="DBW4" s="104"/>
      <c r="DBX4" s="104"/>
      <c r="DBY4" s="104"/>
      <c r="DBZ4" s="104"/>
      <c r="DCA4" s="104"/>
      <c r="DCB4" s="104"/>
      <c r="DCC4" s="104"/>
      <c r="DCD4" s="104"/>
      <c r="DCE4" s="104"/>
      <c r="DCF4" s="104"/>
      <c r="DCG4" s="104"/>
      <c r="DCH4" s="104"/>
      <c r="DCI4" s="104"/>
      <c r="DCJ4" s="104"/>
      <c r="DCK4" s="104"/>
      <c r="DCL4" s="104"/>
      <c r="DCM4" s="104"/>
      <c r="DCN4" s="104"/>
      <c r="DCO4" s="104"/>
      <c r="DCP4" s="104"/>
      <c r="DCQ4" s="104"/>
      <c r="DCR4" s="104"/>
      <c r="DCS4" s="104"/>
      <c r="DCT4" s="104"/>
      <c r="DCU4" s="104"/>
      <c r="DCV4" s="104"/>
      <c r="DCW4" s="104"/>
      <c r="DCX4" s="104"/>
      <c r="DCY4" s="104"/>
      <c r="DCZ4" s="104"/>
      <c r="DDA4" s="104"/>
      <c r="DDB4" s="104"/>
      <c r="DDC4" s="104"/>
      <c r="DDD4" s="104"/>
      <c r="DDE4" s="104"/>
      <c r="DDF4" s="104"/>
      <c r="DDG4" s="104"/>
      <c r="DDH4" s="104"/>
      <c r="DDI4" s="104"/>
      <c r="DDJ4" s="104"/>
      <c r="DDK4" s="104"/>
      <c r="DDL4" s="104"/>
      <c r="DDM4" s="104"/>
      <c r="DDN4" s="104"/>
      <c r="DDO4" s="104"/>
      <c r="DDP4" s="104"/>
      <c r="DDQ4" s="104"/>
      <c r="DDR4" s="104"/>
      <c r="DDS4" s="104"/>
      <c r="DDT4" s="104"/>
      <c r="DDU4" s="104"/>
      <c r="DDV4" s="104"/>
      <c r="DDW4" s="104"/>
      <c r="DDX4" s="104"/>
      <c r="DDY4" s="104"/>
      <c r="DDZ4" s="104"/>
      <c r="DEA4" s="104"/>
      <c r="DEB4" s="104"/>
      <c r="DEC4" s="104"/>
      <c r="DED4" s="104"/>
      <c r="DEE4" s="104"/>
      <c r="DEF4" s="104"/>
      <c r="DEG4" s="104"/>
      <c r="DEH4" s="104"/>
      <c r="DEI4" s="104"/>
      <c r="DEJ4" s="104"/>
      <c r="DEK4" s="104"/>
      <c r="DEL4" s="104"/>
      <c r="DEM4" s="104"/>
      <c r="DEN4" s="104"/>
      <c r="DEO4" s="104"/>
      <c r="DEP4" s="104"/>
      <c r="DEQ4" s="104"/>
      <c r="DER4" s="104"/>
      <c r="DES4" s="104"/>
      <c r="DET4" s="104"/>
      <c r="DEU4" s="104"/>
      <c r="DEV4" s="104"/>
      <c r="DEW4" s="104"/>
      <c r="DEX4" s="104"/>
      <c r="DEY4" s="104"/>
      <c r="DEZ4" s="104"/>
      <c r="DFA4" s="104"/>
      <c r="DFB4" s="104"/>
      <c r="DFC4" s="104"/>
      <c r="DFD4" s="104"/>
      <c r="DFE4" s="104"/>
      <c r="DFF4" s="104"/>
      <c r="DFG4" s="104"/>
      <c r="DFH4" s="104"/>
      <c r="DFI4" s="104"/>
      <c r="DFJ4" s="104"/>
      <c r="DFK4" s="104"/>
      <c r="DFL4" s="104"/>
      <c r="DFM4" s="104"/>
      <c r="DFN4" s="104"/>
      <c r="DFO4" s="104"/>
      <c r="DFP4" s="104"/>
      <c r="DFQ4" s="104"/>
      <c r="DFR4" s="104"/>
      <c r="DFS4" s="104"/>
      <c r="DFT4" s="104"/>
      <c r="DFU4" s="104"/>
      <c r="DFV4" s="104"/>
      <c r="DFW4" s="104"/>
      <c r="DFX4" s="104"/>
      <c r="DFY4" s="104"/>
      <c r="DFZ4" s="104"/>
      <c r="DGA4" s="104"/>
      <c r="DGB4" s="104"/>
      <c r="DGC4" s="104"/>
      <c r="DGD4" s="104"/>
      <c r="DGE4" s="104"/>
      <c r="DGF4" s="104"/>
      <c r="DGG4" s="104"/>
      <c r="DGH4" s="104"/>
      <c r="DGI4" s="104"/>
      <c r="DGJ4" s="104"/>
      <c r="DGK4" s="104"/>
      <c r="DGL4" s="104"/>
      <c r="DGM4" s="104"/>
      <c r="DGN4" s="104"/>
      <c r="DGO4" s="104"/>
      <c r="DGP4" s="104"/>
      <c r="DGQ4" s="104"/>
      <c r="DGR4" s="104"/>
      <c r="DGS4" s="104"/>
      <c r="DGT4" s="104"/>
      <c r="DGU4" s="104"/>
      <c r="DGV4" s="104"/>
      <c r="DGW4" s="104"/>
      <c r="DGX4" s="104"/>
      <c r="DGY4" s="104"/>
      <c r="DGZ4" s="104"/>
      <c r="DHA4" s="104"/>
      <c r="DHB4" s="104"/>
      <c r="DHC4" s="104"/>
      <c r="DHD4" s="104"/>
      <c r="DHE4" s="104"/>
      <c r="DHF4" s="104"/>
      <c r="DHG4" s="104"/>
      <c r="DHH4" s="104"/>
      <c r="DHI4" s="104"/>
      <c r="DHJ4" s="104"/>
      <c r="DHK4" s="104"/>
      <c r="DHL4" s="104"/>
      <c r="DHM4" s="104"/>
      <c r="DHN4" s="104"/>
      <c r="DHO4" s="104"/>
      <c r="DHP4" s="104"/>
      <c r="DHQ4" s="104"/>
      <c r="DHR4" s="104"/>
      <c r="DHS4" s="104"/>
      <c r="DHT4" s="104"/>
      <c r="DHU4" s="104"/>
      <c r="DHV4" s="104"/>
      <c r="DHW4" s="104"/>
      <c r="DHX4" s="104"/>
      <c r="DHY4" s="104"/>
      <c r="DHZ4" s="104"/>
      <c r="DIA4" s="104"/>
      <c r="DIB4" s="104"/>
      <c r="DIC4" s="104"/>
      <c r="DID4" s="104"/>
      <c r="DIE4" s="104"/>
      <c r="DIF4" s="104"/>
      <c r="DIG4" s="104"/>
      <c r="DIH4" s="104"/>
      <c r="DII4" s="104"/>
      <c r="DIJ4" s="104"/>
      <c r="DIK4" s="104"/>
      <c r="DIL4" s="104"/>
      <c r="DIM4" s="104"/>
      <c r="DIN4" s="104"/>
      <c r="DIO4" s="104"/>
      <c r="DIP4" s="104"/>
      <c r="DIQ4" s="104"/>
      <c r="DIR4" s="104"/>
      <c r="DIS4" s="104"/>
      <c r="DIT4" s="104"/>
      <c r="DIU4" s="104"/>
      <c r="DIV4" s="104"/>
      <c r="DIW4" s="104"/>
      <c r="DIX4" s="104"/>
      <c r="DIY4" s="104"/>
      <c r="DIZ4" s="104"/>
      <c r="DJA4" s="104"/>
      <c r="DJB4" s="104"/>
      <c r="DJC4" s="104"/>
      <c r="DJD4" s="104"/>
      <c r="DJE4" s="104"/>
      <c r="DJF4" s="104"/>
      <c r="DJG4" s="104"/>
      <c r="DJH4" s="104"/>
      <c r="DJI4" s="104"/>
      <c r="DJJ4" s="104"/>
      <c r="DJK4" s="104"/>
      <c r="DJL4" s="104"/>
      <c r="DJM4" s="104"/>
      <c r="DJN4" s="104"/>
      <c r="DJO4" s="104"/>
      <c r="DJP4" s="104"/>
      <c r="DJQ4" s="104"/>
      <c r="DJR4" s="104"/>
      <c r="DJS4" s="104"/>
      <c r="DJT4" s="104"/>
      <c r="DJU4" s="104"/>
      <c r="DJV4" s="104"/>
      <c r="DJW4" s="104"/>
      <c r="DJX4" s="104"/>
      <c r="DJY4" s="104"/>
      <c r="DJZ4" s="104"/>
      <c r="DKA4" s="104"/>
      <c r="DKB4" s="104"/>
      <c r="DKC4" s="104"/>
      <c r="DKD4" s="104"/>
      <c r="DKE4" s="104"/>
      <c r="DKF4" s="104"/>
      <c r="DKG4" s="104"/>
      <c r="DKH4" s="104"/>
      <c r="DKI4" s="104"/>
      <c r="DKJ4" s="104"/>
      <c r="DKK4" s="104"/>
      <c r="DKL4" s="104"/>
      <c r="DKM4" s="104"/>
      <c r="DKN4" s="104"/>
      <c r="DKO4" s="104"/>
      <c r="DKP4" s="104"/>
      <c r="DKQ4" s="104"/>
      <c r="DKR4" s="104"/>
      <c r="DKS4" s="104"/>
      <c r="DKT4" s="104"/>
      <c r="DKU4" s="104"/>
      <c r="DKV4" s="104"/>
      <c r="DKW4" s="104"/>
      <c r="DKX4" s="104"/>
      <c r="DKY4" s="104"/>
      <c r="DKZ4" s="104"/>
      <c r="DLA4" s="104"/>
      <c r="DLB4" s="104"/>
      <c r="DLC4" s="104"/>
      <c r="DLD4" s="104"/>
      <c r="DLE4" s="104"/>
      <c r="DLF4" s="104"/>
      <c r="DLG4" s="104"/>
      <c r="DLH4" s="104"/>
      <c r="DLI4" s="104"/>
      <c r="DLJ4" s="104"/>
      <c r="DLK4" s="104"/>
      <c r="DLL4" s="104"/>
      <c r="DLM4" s="104"/>
      <c r="DLN4" s="104"/>
      <c r="DLO4" s="104"/>
      <c r="DLP4" s="104"/>
      <c r="DLQ4" s="104"/>
      <c r="DLR4" s="104"/>
      <c r="DLS4" s="104"/>
      <c r="DLT4" s="104"/>
      <c r="DLU4" s="104"/>
      <c r="DLV4" s="104"/>
      <c r="DLW4" s="104"/>
      <c r="DLX4" s="104"/>
      <c r="DLY4" s="104"/>
      <c r="DLZ4" s="104"/>
      <c r="DMA4" s="104"/>
      <c r="DMB4" s="104"/>
      <c r="DMC4" s="104"/>
      <c r="DMD4" s="104"/>
      <c r="DME4" s="104"/>
      <c r="DMF4" s="104"/>
      <c r="DMG4" s="104"/>
      <c r="DMH4" s="104"/>
      <c r="DMI4" s="104"/>
      <c r="DMJ4" s="104"/>
      <c r="DMK4" s="104"/>
      <c r="DML4" s="104"/>
      <c r="DMM4" s="104"/>
      <c r="DMN4" s="104"/>
      <c r="DMO4" s="104"/>
      <c r="DMP4" s="104"/>
      <c r="DMQ4" s="104"/>
      <c r="DMR4" s="104"/>
      <c r="DMS4" s="104"/>
      <c r="DMT4" s="104"/>
      <c r="DMU4" s="104"/>
      <c r="DMV4" s="104"/>
      <c r="DMW4" s="104"/>
      <c r="DMX4" s="104"/>
      <c r="DMY4" s="104"/>
      <c r="DMZ4" s="104"/>
      <c r="DNA4" s="104"/>
      <c r="DNB4" s="104"/>
      <c r="DNC4" s="104"/>
      <c r="DND4" s="104"/>
      <c r="DNE4" s="104"/>
      <c r="DNF4" s="104"/>
      <c r="DNG4" s="104"/>
      <c r="DNH4" s="104"/>
      <c r="DNI4" s="104"/>
      <c r="DNJ4" s="104"/>
      <c r="DNK4" s="104"/>
      <c r="DNL4" s="104"/>
      <c r="DNM4" s="104"/>
      <c r="DNN4" s="104"/>
      <c r="DNO4" s="104"/>
      <c r="DNP4" s="104"/>
      <c r="DNQ4" s="104"/>
      <c r="DNR4" s="104"/>
      <c r="DNS4" s="104"/>
      <c r="DNT4" s="104"/>
      <c r="DNU4" s="104"/>
      <c r="DNV4" s="104"/>
      <c r="DNW4" s="104"/>
      <c r="DNX4" s="104"/>
      <c r="DNY4" s="104"/>
      <c r="DNZ4" s="104"/>
      <c r="DOA4" s="104"/>
      <c r="DOB4" s="104"/>
      <c r="DOC4" s="104"/>
      <c r="DOD4" s="104"/>
      <c r="DOE4" s="104"/>
      <c r="DOF4" s="104"/>
      <c r="DOG4" s="104"/>
      <c r="DOH4" s="104"/>
      <c r="DOI4" s="104"/>
      <c r="DOJ4" s="104"/>
      <c r="DOK4" s="104"/>
      <c r="DOL4" s="104"/>
      <c r="DOM4" s="104"/>
      <c r="DON4" s="104"/>
      <c r="DOO4" s="104"/>
      <c r="DOP4" s="104"/>
      <c r="DOQ4" s="104"/>
      <c r="DOR4" s="104"/>
      <c r="DOS4" s="104"/>
      <c r="DOT4" s="104"/>
      <c r="DOU4" s="104"/>
      <c r="DOV4" s="104"/>
      <c r="DOW4" s="104"/>
      <c r="DOX4" s="104"/>
      <c r="DOY4" s="104"/>
      <c r="DOZ4" s="104"/>
      <c r="DPA4" s="104"/>
      <c r="DPB4" s="104"/>
      <c r="DPC4" s="104"/>
      <c r="DPD4" s="104"/>
      <c r="DPE4" s="104"/>
      <c r="DPF4" s="104"/>
      <c r="DPG4" s="104"/>
      <c r="DPH4" s="104"/>
      <c r="DPI4" s="104"/>
      <c r="DPJ4" s="104"/>
      <c r="DPK4" s="104"/>
      <c r="DPL4" s="104"/>
      <c r="DPM4" s="104"/>
      <c r="DPN4" s="104"/>
      <c r="DPO4" s="104"/>
      <c r="DPP4" s="104"/>
      <c r="DPQ4" s="104"/>
      <c r="DPR4" s="104"/>
      <c r="DPS4" s="104"/>
      <c r="DPT4" s="104"/>
      <c r="DPU4" s="104"/>
      <c r="DPV4" s="104"/>
      <c r="DPW4" s="104"/>
      <c r="DPX4" s="104"/>
      <c r="DPY4" s="104"/>
      <c r="DPZ4" s="104"/>
      <c r="DQA4" s="104"/>
      <c r="DQB4" s="104"/>
      <c r="DQC4" s="104"/>
      <c r="DQD4" s="104"/>
      <c r="DQE4" s="104"/>
      <c r="DQF4" s="104"/>
      <c r="DQG4" s="104"/>
      <c r="DQH4" s="104"/>
      <c r="DQI4" s="104"/>
      <c r="DQJ4" s="104"/>
      <c r="DQK4" s="104"/>
      <c r="DQL4" s="104"/>
      <c r="DQM4" s="104"/>
      <c r="DQN4" s="104"/>
      <c r="DQO4" s="104"/>
      <c r="DQP4" s="104"/>
      <c r="DQQ4" s="104"/>
      <c r="DQR4" s="104"/>
      <c r="DQS4" s="104"/>
      <c r="DQT4" s="104"/>
      <c r="DQU4" s="104"/>
      <c r="DQV4" s="104"/>
      <c r="DQW4" s="104"/>
      <c r="DQX4" s="104"/>
      <c r="DQY4" s="104"/>
      <c r="DQZ4" s="104"/>
      <c r="DRA4" s="104"/>
      <c r="DRB4" s="104"/>
      <c r="DRC4" s="104"/>
      <c r="DRD4" s="104"/>
      <c r="DRE4" s="104"/>
      <c r="DRF4" s="104"/>
      <c r="DRG4" s="104"/>
      <c r="DRH4" s="104"/>
      <c r="DRI4" s="104"/>
      <c r="DRJ4" s="104"/>
      <c r="DRK4" s="104"/>
      <c r="DRL4" s="104"/>
      <c r="DRM4" s="104"/>
      <c r="DRN4" s="104"/>
      <c r="DRO4" s="104"/>
      <c r="DRP4" s="104"/>
      <c r="DRQ4" s="104"/>
      <c r="DRR4" s="104"/>
      <c r="DRS4" s="104"/>
      <c r="DRT4" s="104"/>
      <c r="DRU4" s="104"/>
      <c r="DRV4" s="104"/>
      <c r="DRW4" s="104"/>
      <c r="DRX4" s="104"/>
      <c r="DRY4" s="104"/>
      <c r="DRZ4" s="104"/>
      <c r="DSA4" s="104"/>
      <c r="DSB4" s="104"/>
      <c r="DSC4" s="104"/>
      <c r="DSD4" s="104"/>
      <c r="DSE4" s="104"/>
      <c r="DSF4" s="104"/>
      <c r="DSG4" s="104"/>
      <c r="DSH4" s="104"/>
      <c r="DSI4" s="104"/>
      <c r="DSJ4" s="104"/>
      <c r="DSK4" s="104"/>
      <c r="DSL4" s="104"/>
      <c r="DSM4" s="104"/>
      <c r="DSN4" s="104"/>
      <c r="DSO4" s="104"/>
      <c r="DSP4" s="104"/>
      <c r="DSQ4" s="104"/>
      <c r="DSR4" s="104"/>
      <c r="DSS4" s="104"/>
      <c r="DST4" s="104"/>
      <c r="DSU4" s="104"/>
      <c r="DSV4" s="104"/>
      <c r="DSW4" s="104"/>
      <c r="DSX4" s="104"/>
      <c r="DSY4" s="104"/>
      <c r="DSZ4" s="104"/>
      <c r="DTA4" s="104"/>
      <c r="DTB4" s="104"/>
      <c r="DTC4" s="104"/>
      <c r="DTD4" s="104"/>
      <c r="DTE4" s="104"/>
      <c r="DTF4" s="104"/>
      <c r="DTG4" s="104"/>
      <c r="DTH4" s="104"/>
      <c r="DTI4" s="104"/>
      <c r="DTJ4" s="104"/>
      <c r="DTK4" s="104"/>
      <c r="DTL4" s="104"/>
      <c r="DTM4" s="104"/>
      <c r="DTN4" s="104"/>
      <c r="DTO4" s="104"/>
      <c r="DTP4" s="104"/>
      <c r="DTQ4" s="104"/>
      <c r="DTR4" s="104"/>
      <c r="DTS4" s="104"/>
      <c r="DTT4" s="104"/>
      <c r="DTU4" s="104"/>
      <c r="DTV4" s="104"/>
      <c r="DTW4" s="104"/>
      <c r="DTX4" s="104"/>
      <c r="DTY4" s="104"/>
      <c r="DTZ4" s="104"/>
      <c r="DUA4" s="104"/>
      <c r="DUB4" s="104"/>
      <c r="DUC4" s="104"/>
      <c r="DUD4" s="104"/>
      <c r="DUE4" s="104"/>
      <c r="DUF4" s="104"/>
      <c r="DUG4" s="104"/>
      <c r="DUH4" s="104"/>
      <c r="DUI4" s="104"/>
      <c r="DUJ4" s="104"/>
      <c r="DUK4" s="104"/>
      <c r="DUL4" s="104"/>
      <c r="DUM4" s="104"/>
      <c r="DUN4" s="104"/>
      <c r="DUO4" s="104"/>
      <c r="DUP4" s="104"/>
      <c r="DUQ4" s="104"/>
      <c r="DUR4" s="104"/>
      <c r="DUS4" s="104"/>
      <c r="DUT4" s="104"/>
      <c r="DUU4" s="104"/>
      <c r="DUV4" s="104"/>
      <c r="DUW4" s="104"/>
      <c r="DUX4" s="104"/>
      <c r="DUY4" s="104"/>
      <c r="DUZ4" s="104"/>
      <c r="DVA4" s="104"/>
      <c r="DVB4" s="104"/>
      <c r="DVC4" s="104"/>
      <c r="DVD4" s="104"/>
      <c r="DVE4" s="104"/>
      <c r="DVF4" s="104"/>
      <c r="DVG4" s="104"/>
      <c r="DVH4" s="104"/>
      <c r="DVI4" s="104"/>
      <c r="DVJ4" s="104"/>
      <c r="DVK4" s="104"/>
      <c r="DVL4" s="104"/>
      <c r="DVM4" s="104"/>
      <c r="DVN4" s="104"/>
      <c r="DVO4" s="104"/>
      <c r="DVP4" s="104"/>
      <c r="DVQ4" s="104"/>
      <c r="DVR4" s="104"/>
      <c r="DVS4" s="104"/>
      <c r="DVT4" s="104"/>
      <c r="DVU4" s="104"/>
      <c r="DVV4" s="104"/>
      <c r="DVW4" s="104"/>
      <c r="DVX4" s="104"/>
      <c r="DVY4" s="104"/>
      <c r="DVZ4" s="104"/>
      <c r="DWA4" s="104"/>
      <c r="DWB4" s="104"/>
      <c r="DWC4" s="104"/>
      <c r="DWD4" s="104"/>
      <c r="DWE4" s="104"/>
      <c r="DWF4" s="104"/>
      <c r="DWG4" s="104"/>
      <c r="DWH4" s="104"/>
      <c r="DWI4" s="104"/>
      <c r="DWJ4" s="104"/>
      <c r="DWK4" s="104"/>
      <c r="DWL4" s="104"/>
      <c r="DWM4" s="104"/>
      <c r="DWN4" s="104"/>
      <c r="DWO4" s="104"/>
      <c r="DWP4" s="104"/>
      <c r="DWQ4" s="104"/>
      <c r="DWR4" s="104"/>
      <c r="DWS4" s="104"/>
      <c r="DWT4" s="104"/>
      <c r="DWU4" s="104"/>
      <c r="DWV4" s="104"/>
      <c r="DWW4" s="104"/>
      <c r="DWX4" s="104"/>
      <c r="DWY4" s="104"/>
      <c r="DWZ4" s="104"/>
      <c r="DXA4" s="104"/>
      <c r="DXB4" s="104"/>
      <c r="DXC4" s="104"/>
      <c r="DXD4" s="104"/>
      <c r="DXE4" s="104"/>
      <c r="DXF4" s="104"/>
      <c r="DXG4" s="104"/>
      <c r="DXH4" s="104"/>
      <c r="DXI4" s="104"/>
      <c r="DXJ4" s="104"/>
      <c r="DXK4" s="104"/>
      <c r="DXL4" s="104"/>
      <c r="DXM4" s="104"/>
      <c r="DXN4" s="104"/>
      <c r="DXO4" s="104"/>
      <c r="DXP4" s="104"/>
      <c r="DXQ4" s="104"/>
      <c r="DXR4" s="104"/>
      <c r="DXS4" s="104"/>
      <c r="DXT4" s="104"/>
      <c r="DXU4" s="104"/>
      <c r="DXV4" s="104"/>
      <c r="DXW4" s="104"/>
      <c r="DXX4" s="104"/>
      <c r="DXY4" s="104"/>
      <c r="DXZ4" s="104"/>
      <c r="DYA4" s="104"/>
      <c r="DYB4" s="104"/>
      <c r="DYC4" s="104"/>
      <c r="DYD4" s="104"/>
      <c r="DYE4" s="104"/>
      <c r="DYF4" s="104"/>
      <c r="DYG4" s="104"/>
      <c r="DYH4" s="104"/>
      <c r="DYI4" s="104"/>
      <c r="DYJ4" s="104"/>
      <c r="DYK4" s="104"/>
      <c r="DYL4" s="104"/>
      <c r="DYM4" s="104"/>
      <c r="DYN4" s="104"/>
      <c r="DYO4" s="104"/>
      <c r="DYP4" s="104"/>
      <c r="DYQ4" s="104"/>
      <c r="DYR4" s="104"/>
      <c r="DYS4" s="104"/>
      <c r="DYT4" s="104"/>
      <c r="DYU4" s="104"/>
      <c r="DYV4" s="104"/>
      <c r="DYW4" s="104"/>
      <c r="DYX4" s="104"/>
      <c r="DYY4" s="104"/>
      <c r="DYZ4" s="104"/>
      <c r="DZA4" s="104"/>
      <c r="DZB4" s="104"/>
      <c r="DZC4" s="104"/>
      <c r="DZD4" s="104"/>
      <c r="DZE4" s="104"/>
      <c r="DZF4" s="104"/>
      <c r="DZG4" s="104"/>
      <c r="DZH4" s="104"/>
      <c r="DZI4" s="104"/>
      <c r="DZJ4" s="104"/>
      <c r="DZK4" s="104"/>
      <c r="DZL4" s="104"/>
      <c r="DZM4" s="104"/>
      <c r="DZN4" s="104"/>
      <c r="DZO4" s="104"/>
      <c r="DZP4" s="104"/>
      <c r="DZQ4" s="104"/>
      <c r="DZR4" s="104"/>
      <c r="DZS4" s="104"/>
      <c r="DZT4" s="104"/>
      <c r="DZU4" s="104"/>
      <c r="DZV4" s="104"/>
      <c r="DZW4" s="104"/>
      <c r="DZX4" s="104"/>
      <c r="DZY4" s="104"/>
      <c r="DZZ4" s="104"/>
      <c r="EAA4" s="104"/>
      <c r="EAB4" s="104"/>
      <c r="EAC4" s="104"/>
      <c r="EAD4" s="104"/>
      <c r="EAE4" s="104"/>
      <c r="EAF4" s="104"/>
      <c r="EAG4" s="104"/>
      <c r="EAH4" s="104"/>
      <c r="EAI4" s="104"/>
      <c r="EAJ4" s="104"/>
      <c r="EAK4" s="104"/>
      <c r="EAL4" s="104"/>
      <c r="EAM4" s="104"/>
      <c r="EAN4" s="104"/>
      <c r="EAO4" s="104"/>
      <c r="EAP4" s="104"/>
      <c r="EAQ4" s="104"/>
      <c r="EAR4" s="104"/>
      <c r="EAS4" s="104"/>
      <c r="EAT4" s="104"/>
      <c r="EAU4" s="104"/>
      <c r="EAV4" s="104"/>
      <c r="EAW4" s="104"/>
      <c r="EAX4" s="104"/>
      <c r="EAY4" s="104"/>
      <c r="EAZ4" s="104"/>
      <c r="EBA4" s="104"/>
      <c r="EBB4" s="104"/>
      <c r="EBC4" s="104"/>
      <c r="EBD4" s="104"/>
      <c r="EBE4" s="104"/>
      <c r="EBF4" s="104"/>
      <c r="EBG4" s="104"/>
      <c r="EBH4" s="104"/>
      <c r="EBI4" s="104"/>
      <c r="EBJ4" s="104"/>
      <c r="EBK4" s="104"/>
      <c r="EBL4" s="104"/>
      <c r="EBM4" s="104"/>
      <c r="EBN4" s="104"/>
      <c r="EBO4" s="104"/>
      <c r="EBP4" s="104"/>
      <c r="EBQ4" s="104"/>
      <c r="EBR4" s="104"/>
      <c r="EBS4" s="104"/>
      <c r="EBT4" s="104"/>
      <c r="EBU4" s="104"/>
      <c r="EBV4" s="104"/>
      <c r="EBW4" s="104"/>
      <c r="EBX4" s="104"/>
      <c r="EBY4" s="104"/>
      <c r="EBZ4" s="104"/>
      <c r="ECA4" s="104"/>
      <c r="ECB4" s="104"/>
      <c r="ECC4" s="104"/>
      <c r="ECD4" s="104"/>
      <c r="ECE4" s="104"/>
      <c r="ECF4" s="104"/>
      <c r="ECG4" s="104"/>
      <c r="ECH4" s="104"/>
      <c r="ECI4" s="104"/>
      <c r="ECJ4" s="104"/>
      <c r="ECK4" s="104"/>
      <c r="ECL4" s="104"/>
      <c r="ECM4" s="104"/>
      <c r="ECN4" s="104"/>
      <c r="ECO4" s="104"/>
      <c r="ECP4" s="104"/>
      <c r="ECQ4" s="104"/>
      <c r="ECR4" s="104"/>
      <c r="ECS4" s="104"/>
      <c r="ECT4" s="104"/>
      <c r="ECU4" s="104"/>
      <c r="ECV4" s="104"/>
      <c r="ECW4" s="104"/>
      <c r="ECX4" s="104"/>
      <c r="ECY4" s="104"/>
      <c r="ECZ4" s="104"/>
      <c r="EDA4" s="104"/>
      <c r="EDB4" s="104"/>
      <c r="EDC4" s="104"/>
      <c r="EDD4" s="104"/>
      <c r="EDE4" s="104"/>
      <c r="EDF4" s="104"/>
      <c r="EDG4" s="104"/>
      <c r="EDH4" s="104"/>
      <c r="EDI4" s="104"/>
      <c r="EDJ4" s="104"/>
      <c r="EDK4" s="104"/>
      <c r="EDL4" s="104"/>
      <c r="EDM4" s="104"/>
      <c r="EDN4" s="104"/>
      <c r="EDO4" s="104"/>
      <c r="EDP4" s="104"/>
      <c r="EDQ4" s="104"/>
      <c r="EDR4" s="104"/>
      <c r="EDS4" s="104"/>
      <c r="EDT4" s="104"/>
      <c r="EDU4" s="104"/>
      <c r="EDV4" s="104"/>
      <c r="EDW4" s="104"/>
      <c r="EDX4" s="104"/>
      <c r="EDY4" s="104"/>
      <c r="EDZ4" s="104"/>
      <c r="EEA4" s="104"/>
      <c r="EEB4" s="104"/>
      <c r="EEC4" s="104"/>
      <c r="EED4" s="104"/>
      <c r="EEE4" s="104"/>
      <c r="EEF4" s="104"/>
      <c r="EEG4" s="104"/>
      <c r="EEH4" s="104"/>
      <c r="EEI4" s="104"/>
      <c r="EEJ4" s="104"/>
      <c r="EEK4" s="104"/>
      <c r="EEL4" s="104"/>
      <c r="EEM4" s="104"/>
      <c r="EEN4" s="104"/>
      <c r="EEO4" s="104"/>
      <c r="EEP4" s="104"/>
      <c r="EEQ4" s="104"/>
      <c r="EER4" s="104"/>
      <c r="EES4" s="104"/>
      <c r="EET4" s="104"/>
      <c r="EEU4" s="104"/>
      <c r="EEV4" s="104"/>
      <c r="EEW4" s="104"/>
      <c r="EEX4" s="104"/>
      <c r="EEY4" s="104"/>
      <c r="EEZ4" s="104"/>
      <c r="EFA4" s="104"/>
      <c r="EFB4" s="104"/>
      <c r="EFC4" s="104"/>
      <c r="EFD4" s="104"/>
      <c r="EFE4" s="104"/>
      <c r="EFF4" s="104"/>
      <c r="EFG4" s="104"/>
      <c r="EFH4" s="104"/>
      <c r="EFI4" s="104"/>
      <c r="EFJ4" s="104"/>
      <c r="EFK4" s="104"/>
      <c r="EFL4" s="104"/>
      <c r="EFM4" s="104"/>
      <c r="EFN4" s="104"/>
      <c r="EFO4" s="104"/>
      <c r="EFP4" s="104"/>
      <c r="EFQ4" s="104"/>
      <c r="EFR4" s="104"/>
      <c r="EFS4" s="104"/>
      <c r="EFT4" s="104"/>
      <c r="EFU4" s="104"/>
      <c r="EFV4" s="104"/>
      <c r="EFW4" s="104"/>
      <c r="EFX4" s="104"/>
      <c r="EFY4" s="104"/>
      <c r="EFZ4" s="104"/>
      <c r="EGA4" s="104"/>
      <c r="EGB4" s="104"/>
      <c r="EGC4" s="104"/>
      <c r="EGD4" s="104"/>
      <c r="EGE4" s="104"/>
      <c r="EGF4" s="104"/>
      <c r="EGG4" s="104"/>
      <c r="EGH4" s="104"/>
      <c r="EGI4" s="104"/>
      <c r="EGJ4" s="104"/>
      <c r="EGK4" s="104"/>
      <c r="EGL4" s="104"/>
      <c r="EGM4" s="104"/>
      <c r="EGN4" s="104"/>
      <c r="EGO4" s="104"/>
      <c r="EGP4" s="104"/>
      <c r="EGQ4" s="104"/>
      <c r="EGR4" s="104"/>
      <c r="EGS4" s="104"/>
      <c r="EGT4" s="104"/>
      <c r="EGU4" s="104"/>
      <c r="EGV4" s="104"/>
      <c r="EGW4" s="104"/>
      <c r="EGX4" s="104"/>
      <c r="EGY4" s="104"/>
      <c r="EGZ4" s="104"/>
      <c r="EHA4" s="104"/>
      <c r="EHB4" s="104"/>
      <c r="EHC4" s="104"/>
      <c r="EHD4" s="104"/>
      <c r="EHE4" s="104"/>
      <c r="EHF4" s="104"/>
      <c r="EHG4" s="104"/>
      <c r="EHH4" s="104"/>
      <c r="EHI4" s="104"/>
      <c r="EHJ4" s="104"/>
      <c r="EHK4" s="104"/>
      <c r="EHL4" s="104"/>
      <c r="EHM4" s="104"/>
      <c r="EHN4" s="104"/>
      <c r="EHO4" s="104"/>
      <c r="EHP4" s="104"/>
      <c r="EHQ4" s="104"/>
      <c r="EHR4" s="104"/>
      <c r="EHS4" s="104"/>
      <c r="EHT4" s="104"/>
      <c r="EHU4" s="104"/>
      <c r="EHV4" s="104"/>
      <c r="EHW4" s="104"/>
      <c r="EHX4" s="104"/>
      <c r="EHY4" s="104"/>
      <c r="EHZ4" s="104"/>
      <c r="EIA4" s="104"/>
      <c r="EIB4" s="104"/>
      <c r="EIC4" s="104"/>
      <c r="EID4" s="104"/>
      <c r="EIE4" s="104"/>
      <c r="EIF4" s="104"/>
      <c r="EIG4" s="104"/>
      <c r="EIH4" s="104"/>
      <c r="EII4" s="104"/>
      <c r="EIJ4" s="104"/>
      <c r="EIK4" s="104"/>
      <c r="EIL4" s="104"/>
      <c r="EIM4" s="104"/>
      <c r="EIN4" s="104"/>
      <c r="EIO4" s="104"/>
      <c r="EIP4" s="104"/>
      <c r="EIQ4" s="104"/>
      <c r="EIR4" s="104"/>
      <c r="EIS4" s="104"/>
      <c r="EIT4" s="104"/>
      <c r="EIU4" s="104"/>
      <c r="EIV4" s="104"/>
      <c r="EIW4" s="104"/>
      <c r="EIX4" s="104"/>
      <c r="EIY4" s="104"/>
      <c r="EIZ4" s="104"/>
      <c r="EJA4" s="104"/>
      <c r="EJB4" s="104"/>
      <c r="EJC4" s="104"/>
      <c r="EJD4" s="104"/>
      <c r="EJE4" s="104"/>
      <c r="EJF4" s="104"/>
      <c r="EJG4" s="104"/>
      <c r="EJH4" s="104"/>
      <c r="EJI4" s="104"/>
      <c r="EJJ4" s="104"/>
      <c r="EJK4" s="104"/>
      <c r="EJL4" s="104"/>
      <c r="EJM4" s="104"/>
      <c r="EJN4" s="104"/>
      <c r="EJO4" s="104"/>
      <c r="EJP4" s="104"/>
      <c r="EJQ4" s="104"/>
      <c r="EJR4" s="104"/>
      <c r="EJS4" s="104"/>
      <c r="EJT4" s="104"/>
      <c r="EJU4" s="104"/>
      <c r="EJV4" s="104"/>
      <c r="EJW4" s="104"/>
      <c r="EJX4" s="104"/>
      <c r="EJY4" s="104"/>
      <c r="EJZ4" s="104"/>
      <c r="EKA4" s="104"/>
      <c r="EKB4" s="104"/>
      <c r="EKC4" s="104"/>
      <c r="EKD4" s="104"/>
      <c r="EKE4" s="104"/>
      <c r="EKF4" s="104"/>
      <c r="EKG4" s="104"/>
      <c r="EKH4" s="104"/>
      <c r="EKI4" s="104"/>
      <c r="EKJ4" s="104"/>
      <c r="EKK4" s="104"/>
      <c r="EKL4" s="104"/>
      <c r="EKM4" s="104"/>
      <c r="EKN4" s="104"/>
      <c r="EKO4" s="104"/>
      <c r="EKP4" s="104"/>
      <c r="EKQ4" s="104"/>
      <c r="EKR4" s="104"/>
      <c r="EKS4" s="104"/>
      <c r="EKT4" s="104"/>
      <c r="EKU4" s="104"/>
      <c r="EKV4" s="104"/>
      <c r="EKW4" s="104"/>
      <c r="EKX4" s="104"/>
      <c r="EKY4" s="104"/>
      <c r="EKZ4" s="104"/>
      <c r="ELA4" s="104"/>
      <c r="ELB4" s="104"/>
      <c r="ELC4" s="104"/>
      <c r="ELD4" s="104"/>
      <c r="ELE4" s="104"/>
      <c r="ELF4" s="104"/>
      <c r="ELG4" s="104"/>
      <c r="ELH4" s="104"/>
      <c r="ELI4" s="104"/>
      <c r="ELJ4" s="104"/>
      <c r="ELK4" s="104"/>
      <c r="ELL4" s="104"/>
      <c r="ELM4" s="104"/>
      <c r="ELN4" s="104"/>
      <c r="ELO4" s="104"/>
      <c r="ELP4" s="104"/>
      <c r="ELQ4" s="104"/>
      <c r="ELR4" s="104"/>
      <c r="ELS4" s="104"/>
      <c r="ELT4" s="104"/>
      <c r="ELU4" s="104"/>
      <c r="ELV4" s="104"/>
      <c r="ELW4" s="104"/>
      <c r="ELX4" s="104"/>
      <c r="ELY4" s="104"/>
      <c r="ELZ4" s="104"/>
      <c r="EMA4" s="104"/>
      <c r="EMB4" s="104"/>
      <c r="EMC4" s="104"/>
      <c r="EMD4" s="104"/>
      <c r="EME4" s="104"/>
      <c r="EMF4" s="104"/>
      <c r="EMG4" s="104"/>
      <c r="EMH4" s="104"/>
      <c r="EMI4" s="104"/>
      <c r="EMJ4" s="104"/>
      <c r="EMK4" s="104"/>
      <c r="EML4" s="104"/>
      <c r="EMM4" s="104"/>
      <c r="EMN4" s="104"/>
      <c r="EMO4" s="104"/>
      <c r="EMP4" s="104"/>
      <c r="EMQ4" s="104"/>
      <c r="EMR4" s="104"/>
      <c r="EMS4" s="104"/>
      <c r="EMT4" s="104"/>
      <c r="EMU4" s="104"/>
      <c r="EMV4" s="104"/>
      <c r="EMW4" s="104"/>
      <c r="EMX4" s="104"/>
      <c r="EMY4" s="104"/>
      <c r="EMZ4" s="104"/>
      <c r="ENA4" s="104"/>
      <c r="ENB4" s="104"/>
      <c r="ENC4" s="104"/>
      <c r="END4" s="104"/>
      <c r="ENE4" s="104"/>
      <c r="ENF4" s="104"/>
      <c r="ENG4" s="104"/>
      <c r="ENH4" s="104"/>
      <c r="ENI4" s="104"/>
      <c r="ENJ4" s="104"/>
      <c r="ENK4" s="104"/>
      <c r="ENL4" s="104"/>
      <c r="ENM4" s="104"/>
      <c r="ENN4" s="104"/>
      <c r="ENO4" s="104"/>
      <c r="ENP4" s="104"/>
      <c r="ENQ4" s="104"/>
      <c r="ENR4" s="104"/>
      <c r="ENS4" s="104"/>
      <c r="ENT4" s="104"/>
      <c r="ENU4" s="104"/>
      <c r="ENV4" s="104"/>
      <c r="ENW4" s="104"/>
      <c r="ENX4" s="104"/>
      <c r="ENY4" s="104"/>
      <c r="ENZ4" s="104"/>
      <c r="EOA4" s="104"/>
      <c r="EOB4" s="104"/>
      <c r="EOC4" s="104"/>
      <c r="EOD4" s="104"/>
      <c r="EOE4" s="104"/>
      <c r="EOF4" s="104"/>
      <c r="EOG4" s="104"/>
      <c r="EOH4" s="104"/>
      <c r="EOI4" s="104"/>
      <c r="EOJ4" s="104"/>
      <c r="EOK4" s="104"/>
      <c r="EOL4" s="104"/>
      <c r="EOM4" s="104"/>
      <c r="EON4" s="104"/>
      <c r="EOO4" s="104"/>
      <c r="EOP4" s="104"/>
      <c r="EOQ4" s="104"/>
      <c r="EOR4" s="104"/>
      <c r="EOS4" s="104"/>
      <c r="EOT4" s="104"/>
      <c r="EOU4" s="104"/>
      <c r="EOV4" s="104"/>
      <c r="EOW4" s="104"/>
      <c r="EOX4" s="104"/>
      <c r="EOY4" s="104"/>
      <c r="EOZ4" s="104"/>
      <c r="EPA4" s="104"/>
      <c r="EPB4" s="104"/>
      <c r="EPC4" s="104"/>
      <c r="EPD4" s="104"/>
      <c r="EPE4" s="104"/>
      <c r="EPF4" s="104"/>
      <c r="EPG4" s="104"/>
      <c r="EPH4" s="104"/>
      <c r="EPI4" s="104"/>
      <c r="EPJ4" s="104"/>
      <c r="EPK4" s="104"/>
      <c r="EPL4" s="104"/>
      <c r="EPM4" s="104"/>
      <c r="EPN4" s="104"/>
      <c r="EPO4" s="104"/>
      <c r="EPP4" s="104"/>
      <c r="EPQ4" s="104"/>
      <c r="EPR4" s="104"/>
      <c r="EPS4" s="104"/>
      <c r="EPT4" s="104"/>
      <c r="EPU4" s="104"/>
      <c r="EPV4" s="104"/>
      <c r="EPW4" s="104"/>
      <c r="EPX4" s="104"/>
      <c r="EPY4" s="104"/>
      <c r="EPZ4" s="104"/>
      <c r="EQA4" s="104"/>
      <c r="EQB4" s="104"/>
      <c r="EQC4" s="104"/>
      <c r="EQD4" s="104"/>
      <c r="EQE4" s="104"/>
      <c r="EQF4" s="104"/>
      <c r="EQG4" s="104"/>
      <c r="EQH4" s="104"/>
      <c r="EQI4" s="104"/>
      <c r="EQJ4" s="104"/>
      <c r="EQK4" s="104"/>
      <c r="EQL4" s="104"/>
      <c r="EQM4" s="104"/>
      <c r="EQN4" s="104"/>
      <c r="EQO4" s="104"/>
      <c r="EQP4" s="104"/>
      <c r="EQQ4" s="104"/>
      <c r="EQR4" s="104"/>
      <c r="EQS4" s="104"/>
      <c r="EQT4" s="104"/>
      <c r="EQU4" s="104"/>
      <c r="EQV4" s="104"/>
      <c r="EQW4" s="104"/>
      <c r="EQX4" s="104"/>
      <c r="EQY4" s="104"/>
      <c r="EQZ4" s="104"/>
      <c r="ERA4" s="104"/>
      <c r="ERB4" s="104"/>
      <c r="ERC4" s="104"/>
      <c r="ERD4" s="104"/>
      <c r="ERE4" s="104"/>
      <c r="ERF4" s="104"/>
      <c r="ERG4" s="104"/>
      <c r="ERH4" s="104"/>
      <c r="ERI4" s="104"/>
      <c r="ERJ4" s="104"/>
      <c r="ERK4" s="104"/>
      <c r="ERL4" s="104"/>
      <c r="ERM4" s="104"/>
      <c r="ERN4" s="104"/>
      <c r="ERO4" s="104"/>
      <c r="ERP4" s="104"/>
      <c r="ERQ4" s="104"/>
      <c r="ERR4" s="104"/>
      <c r="ERS4" s="104"/>
      <c r="ERT4" s="104"/>
      <c r="ERU4" s="104"/>
      <c r="ERV4" s="104"/>
      <c r="ERW4" s="104"/>
      <c r="ERX4" s="104"/>
      <c r="ERY4" s="104"/>
      <c r="ERZ4" s="104"/>
      <c r="ESA4" s="104"/>
      <c r="ESB4" s="104"/>
      <c r="ESC4" s="104"/>
      <c r="ESD4" s="104"/>
      <c r="ESE4" s="104"/>
      <c r="ESF4" s="104"/>
      <c r="ESG4" s="104"/>
      <c r="ESH4" s="104"/>
      <c r="ESI4" s="104"/>
      <c r="ESJ4" s="104"/>
      <c r="ESK4" s="104"/>
      <c r="ESL4" s="104"/>
      <c r="ESM4" s="104"/>
      <c r="ESN4" s="104"/>
      <c r="ESO4" s="104"/>
      <c r="ESP4" s="104"/>
      <c r="ESQ4" s="104"/>
      <c r="ESR4" s="104"/>
      <c r="ESS4" s="104"/>
      <c r="EST4" s="104"/>
      <c r="ESU4" s="104"/>
      <c r="ESV4" s="104"/>
      <c r="ESW4" s="104"/>
      <c r="ESX4" s="104"/>
      <c r="ESY4" s="104"/>
      <c r="ESZ4" s="104"/>
      <c r="ETA4" s="104"/>
      <c r="ETB4" s="104"/>
      <c r="ETC4" s="104"/>
      <c r="ETD4" s="104"/>
      <c r="ETE4" s="104"/>
      <c r="ETF4" s="104"/>
      <c r="ETG4" s="104"/>
      <c r="ETH4" s="104"/>
      <c r="ETI4" s="104"/>
      <c r="ETJ4" s="104"/>
      <c r="ETK4" s="104"/>
      <c r="ETL4" s="104"/>
      <c r="ETM4" s="104"/>
      <c r="ETN4" s="104"/>
      <c r="ETO4" s="104"/>
      <c r="ETP4" s="104"/>
      <c r="ETQ4" s="104"/>
      <c r="ETR4" s="104"/>
      <c r="ETS4" s="104"/>
      <c r="ETT4" s="104"/>
      <c r="ETU4" s="104"/>
      <c r="ETV4" s="104"/>
      <c r="ETW4" s="104"/>
      <c r="ETX4" s="104"/>
      <c r="ETY4" s="104"/>
      <c r="ETZ4" s="104"/>
      <c r="EUA4" s="104"/>
      <c r="EUB4" s="104"/>
      <c r="EUC4" s="104"/>
      <c r="EUD4" s="104"/>
      <c r="EUE4" s="104"/>
      <c r="EUF4" s="104"/>
      <c r="EUG4" s="104"/>
      <c r="EUH4" s="104"/>
      <c r="EUI4" s="104"/>
      <c r="EUJ4" s="104"/>
      <c r="EUK4" s="104"/>
      <c r="EUL4" s="104"/>
      <c r="EUM4" s="104"/>
      <c r="EUN4" s="104"/>
      <c r="EUO4" s="104"/>
      <c r="EUP4" s="104"/>
      <c r="EUQ4" s="104"/>
      <c r="EUR4" s="104"/>
      <c r="EUS4" s="104"/>
      <c r="EUT4" s="104"/>
      <c r="EUU4" s="104"/>
      <c r="EUV4" s="104"/>
      <c r="EUW4" s="104"/>
      <c r="EUX4" s="104"/>
      <c r="EUY4" s="104"/>
      <c r="EUZ4" s="104"/>
      <c r="EVA4" s="104"/>
      <c r="EVB4" s="104"/>
      <c r="EVC4" s="104"/>
      <c r="EVD4" s="104"/>
      <c r="EVE4" s="104"/>
      <c r="EVF4" s="104"/>
      <c r="EVG4" s="104"/>
      <c r="EVH4" s="104"/>
      <c r="EVI4" s="104"/>
      <c r="EVJ4" s="104"/>
      <c r="EVK4" s="104"/>
      <c r="EVL4" s="104"/>
      <c r="EVM4" s="104"/>
      <c r="EVN4" s="104"/>
      <c r="EVO4" s="104"/>
      <c r="EVP4" s="104"/>
      <c r="EVQ4" s="104"/>
      <c r="EVR4" s="104"/>
      <c r="EVS4" s="104"/>
      <c r="EVT4" s="104"/>
      <c r="EVU4" s="104"/>
      <c r="EVV4" s="104"/>
      <c r="EVW4" s="104"/>
      <c r="EVX4" s="104"/>
      <c r="EVY4" s="104"/>
      <c r="EVZ4" s="104"/>
      <c r="EWA4" s="104"/>
      <c r="EWB4" s="104"/>
      <c r="EWC4" s="104"/>
      <c r="EWD4" s="104"/>
      <c r="EWE4" s="104"/>
      <c r="EWF4" s="104"/>
      <c r="EWG4" s="104"/>
      <c r="EWH4" s="104"/>
      <c r="EWI4" s="104"/>
      <c r="EWJ4" s="104"/>
      <c r="EWK4" s="104"/>
      <c r="EWL4" s="104"/>
      <c r="EWM4" s="104"/>
      <c r="EWN4" s="104"/>
      <c r="EWO4" s="104"/>
      <c r="EWP4" s="104"/>
      <c r="EWQ4" s="104"/>
      <c r="EWR4" s="104"/>
      <c r="EWS4" s="104"/>
      <c r="EWT4" s="104"/>
      <c r="EWU4" s="104"/>
      <c r="EWV4" s="104"/>
      <c r="EWW4" s="104"/>
      <c r="EWX4" s="104"/>
      <c r="EWY4" s="104"/>
      <c r="EWZ4" s="104"/>
      <c r="EXA4" s="104"/>
      <c r="EXB4" s="104"/>
      <c r="EXC4" s="104"/>
      <c r="EXD4" s="104"/>
      <c r="EXE4" s="104"/>
      <c r="EXF4" s="104"/>
      <c r="EXG4" s="104"/>
      <c r="EXH4" s="104"/>
      <c r="EXI4" s="104"/>
      <c r="EXJ4" s="104"/>
      <c r="EXK4" s="104"/>
      <c r="EXL4" s="104"/>
      <c r="EXM4" s="104"/>
      <c r="EXN4" s="104"/>
      <c r="EXO4" s="104"/>
      <c r="EXP4" s="104"/>
      <c r="EXQ4" s="104"/>
      <c r="EXR4" s="104"/>
      <c r="EXS4" s="104"/>
      <c r="EXT4" s="104"/>
      <c r="EXU4" s="104"/>
      <c r="EXV4" s="104"/>
      <c r="EXW4" s="104"/>
      <c r="EXX4" s="104"/>
      <c r="EXY4" s="104"/>
      <c r="EXZ4" s="104"/>
      <c r="EYA4" s="104"/>
      <c r="EYB4" s="104"/>
      <c r="EYC4" s="104"/>
      <c r="EYD4" s="104"/>
      <c r="EYE4" s="104"/>
      <c r="EYF4" s="104"/>
      <c r="EYG4" s="104"/>
      <c r="EYH4" s="104"/>
      <c r="EYI4" s="104"/>
      <c r="EYJ4" s="104"/>
      <c r="EYK4" s="104"/>
      <c r="EYL4" s="104"/>
      <c r="EYM4" s="104"/>
      <c r="EYN4" s="104"/>
      <c r="EYO4" s="104"/>
      <c r="EYP4" s="104"/>
      <c r="EYQ4" s="104"/>
      <c r="EYR4" s="104"/>
      <c r="EYS4" s="104"/>
      <c r="EYT4" s="104"/>
      <c r="EYU4" s="104"/>
      <c r="EYV4" s="104"/>
      <c r="EYW4" s="104"/>
      <c r="EYX4" s="104"/>
      <c r="EYY4" s="104"/>
      <c r="EYZ4" s="104"/>
      <c r="EZA4" s="104"/>
      <c r="EZB4" s="104"/>
      <c r="EZC4" s="104"/>
      <c r="EZD4" s="104"/>
      <c r="EZE4" s="104"/>
      <c r="EZF4" s="104"/>
      <c r="EZG4" s="104"/>
      <c r="EZH4" s="104"/>
      <c r="EZI4" s="104"/>
      <c r="EZJ4" s="104"/>
      <c r="EZK4" s="104"/>
      <c r="EZL4" s="104"/>
      <c r="EZM4" s="104"/>
      <c r="EZN4" s="104"/>
      <c r="EZO4" s="104"/>
      <c r="EZP4" s="104"/>
      <c r="EZQ4" s="104"/>
      <c r="EZR4" s="104"/>
      <c r="EZS4" s="104"/>
      <c r="EZT4" s="104"/>
      <c r="EZU4" s="104"/>
      <c r="EZV4" s="104"/>
      <c r="EZW4" s="104"/>
      <c r="EZX4" s="104"/>
      <c r="EZY4" s="104"/>
      <c r="EZZ4" s="104"/>
      <c r="FAA4" s="104"/>
      <c r="FAB4" s="104"/>
      <c r="FAC4" s="104"/>
      <c r="FAD4" s="104"/>
      <c r="FAE4" s="104"/>
      <c r="FAF4" s="104"/>
      <c r="FAG4" s="104"/>
      <c r="FAH4" s="104"/>
      <c r="FAI4" s="104"/>
      <c r="FAJ4" s="104"/>
      <c r="FAK4" s="104"/>
      <c r="FAL4" s="104"/>
      <c r="FAM4" s="104"/>
      <c r="FAN4" s="104"/>
      <c r="FAO4" s="104"/>
      <c r="FAP4" s="104"/>
      <c r="FAQ4" s="104"/>
      <c r="FAR4" s="104"/>
      <c r="FAS4" s="104"/>
      <c r="FAT4" s="104"/>
      <c r="FAU4" s="104"/>
      <c r="FAV4" s="104"/>
      <c r="FAW4" s="104"/>
      <c r="FAX4" s="104"/>
      <c r="FAY4" s="104"/>
      <c r="FAZ4" s="104"/>
      <c r="FBA4" s="104"/>
      <c r="FBB4" s="104"/>
      <c r="FBC4" s="104"/>
      <c r="FBD4" s="104"/>
      <c r="FBE4" s="104"/>
      <c r="FBF4" s="104"/>
      <c r="FBG4" s="104"/>
      <c r="FBH4" s="104"/>
      <c r="FBI4" s="104"/>
      <c r="FBJ4" s="104"/>
      <c r="FBK4" s="104"/>
      <c r="FBL4" s="104"/>
      <c r="FBM4" s="104"/>
      <c r="FBN4" s="104"/>
      <c r="FBO4" s="104"/>
      <c r="FBP4" s="104"/>
      <c r="FBQ4" s="104"/>
      <c r="FBR4" s="104"/>
      <c r="FBS4" s="104"/>
      <c r="FBT4" s="104"/>
      <c r="FBU4" s="104"/>
      <c r="FBV4" s="104"/>
      <c r="FBW4" s="104"/>
      <c r="FBX4" s="104"/>
      <c r="FBY4" s="104"/>
      <c r="FBZ4" s="104"/>
      <c r="FCA4" s="104"/>
      <c r="FCB4" s="104"/>
      <c r="FCC4" s="104"/>
      <c r="FCD4" s="104"/>
      <c r="FCE4" s="104"/>
      <c r="FCF4" s="104"/>
      <c r="FCG4" s="104"/>
      <c r="FCH4" s="104"/>
      <c r="FCI4" s="104"/>
      <c r="FCJ4" s="104"/>
      <c r="FCK4" s="104"/>
      <c r="FCL4" s="104"/>
      <c r="FCM4" s="104"/>
      <c r="FCN4" s="104"/>
      <c r="FCO4" s="104"/>
      <c r="FCP4" s="104"/>
      <c r="FCQ4" s="104"/>
      <c r="FCR4" s="104"/>
      <c r="FCS4" s="104"/>
      <c r="FCT4" s="104"/>
      <c r="FCU4" s="104"/>
      <c r="FCV4" s="104"/>
      <c r="FCW4" s="104"/>
      <c r="FCX4" s="104"/>
      <c r="FCY4" s="104"/>
      <c r="FCZ4" s="104"/>
      <c r="FDA4" s="104"/>
      <c r="FDB4" s="104"/>
      <c r="FDC4" s="104"/>
      <c r="FDD4" s="104"/>
      <c r="FDE4" s="104"/>
      <c r="FDF4" s="104"/>
      <c r="FDG4" s="104"/>
      <c r="FDH4" s="104"/>
      <c r="FDI4" s="104"/>
      <c r="FDJ4" s="104"/>
      <c r="FDK4" s="104"/>
      <c r="FDL4" s="104"/>
      <c r="FDM4" s="104"/>
      <c r="FDN4" s="104"/>
      <c r="FDO4" s="104"/>
      <c r="FDP4" s="104"/>
      <c r="FDQ4" s="104"/>
      <c r="FDR4" s="104"/>
      <c r="FDS4" s="104"/>
      <c r="FDT4" s="104"/>
      <c r="FDU4" s="104"/>
      <c r="FDV4" s="104"/>
      <c r="FDW4" s="104"/>
      <c r="FDX4" s="104"/>
      <c r="FDY4" s="104"/>
      <c r="FDZ4" s="104"/>
      <c r="FEA4" s="104"/>
      <c r="FEB4" s="104"/>
      <c r="FEC4" s="104"/>
      <c r="FED4" s="104"/>
      <c r="FEE4" s="104"/>
      <c r="FEF4" s="104"/>
      <c r="FEG4" s="104"/>
      <c r="FEH4" s="104"/>
      <c r="FEI4" s="104"/>
      <c r="FEJ4" s="104"/>
      <c r="FEK4" s="104"/>
      <c r="FEL4" s="104"/>
      <c r="FEM4" s="104"/>
      <c r="FEN4" s="104"/>
      <c r="FEO4" s="104"/>
      <c r="FEP4" s="104"/>
      <c r="FEQ4" s="104"/>
      <c r="FER4" s="104"/>
      <c r="FES4" s="104"/>
      <c r="FET4" s="104"/>
      <c r="FEU4" s="104"/>
      <c r="FEV4" s="104"/>
      <c r="FEW4" s="104"/>
      <c r="FEX4" s="104"/>
      <c r="FEY4" s="104"/>
      <c r="FEZ4" s="104"/>
      <c r="FFA4" s="104"/>
      <c r="FFB4" s="104"/>
      <c r="FFC4" s="104"/>
      <c r="FFD4" s="104"/>
      <c r="FFE4" s="104"/>
      <c r="FFF4" s="104"/>
      <c r="FFG4" s="104"/>
      <c r="FFH4" s="104"/>
      <c r="FFI4" s="104"/>
      <c r="FFJ4" s="104"/>
      <c r="FFK4" s="104"/>
      <c r="FFL4" s="104"/>
      <c r="FFM4" s="104"/>
      <c r="FFN4" s="104"/>
      <c r="FFO4" s="104"/>
      <c r="FFP4" s="104"/>
      <c r="FFQ4" s="104"/>
      <c r="FFR4" s="104"/>
      <c r="FFS4" s="104"/>
      <c r="FFT4" s="104"/>
      <c r="FFU4" s="104"/>
      <c r="FFV4" s="104"/>
      <c r="FFW4" s="104"/>
      <c r="FFX4" s="104"/>
      <c r="FFY4" s="104"/>
      <c r="FFZ4" s="104"/>
      <c r="FGA4" s="104"/>
      <c r="FGB4" s="104"/>
      <c r="FGC4" s="104"/>
      <c r="FGD4" s="104"/>
      <c r="FGE4" s="104"/>
      <c r="FGF4" s="104"/>
      <c r="FGG4" s="104"/>
      <c r="FGH4" s="104"/>
      <c r="FGI4" s="104"/>
      <c r="FGJ4" s="104"/>
      <c r="FGK4" s="104"/>
      <c r="FGL4" s="104"/>
      <c r="FGM4" s="104"/>
      <c r="FGN4" s="104"/>
      <c r="FGO4" s="104"/>
      <c r="FGP4" s="104"/>
      <c r="FGQ4" s="104"/>
      <c r="FGR4" s="104"/>
      <c r="FGS4" s="104"/>
      <c r="FGT4" s="104"/>
      <c r="FGU4" s="104"/>
      <c r="FGV4" s="104"/>
      <c r="FGW4" s="104"/>
      <c r="FGX4" s="104"/>
      <c r="FGY4" s="104"/>
      <c r="FGZ4" s="104"/>
      <c r="FHA4" s="104"/>
      <c r="FHB4" s="104"/>
      <c r="FHC4" s="104"/>
      <c r="FHD4" s="104"/>
      <c r="FHE4" s="104"/>
      <c r="FHF4" s="104"/>
      <c r="FHG4" s="104"/>
      <c r="FHH4" s="104"/>
      <c r="FHI4" s="104"/>
      <c r="FHJ4" s="104"/>
      <c r="FHK4" s="104"/>
      <c r="FHL4" s="104"/>
      <c r="FHM4" s="104"/>
      <c r="FHN4" s="104"/>
      <c r="FHO4" s="104"/>
      <c r="FHP4" s="104"/>
      <c r="FHQ4" s="104"/>
      <c r="FHR4" s="104"/>
      <c r="FHS4" s="104"/>
      <c r="FHT4" s="104"/>
      <c r="FHU4" s="104"/>
      <c r="FHV4" s="104"/>
      <c r="FHW4" s="104"/>
      <c r="FHX4" s="104"/>
      <c r="FHY4" s="104"/>
      <c r="FHZ4" s="104"/>
      <c r="FIA4" s="104"/>
      <c r="FIB4" s="104"/>
      <c r="FIC4" s="104"/>
      <c r="FID4" s="104"/>
      <c r="FIE4" s="104"/>
      <c r="FIF4" s="104"/>
      <c r="FIG4" s="104"/>
      <c r="FIH4" s="104"/>
      <c r="FII4" s="104"/>
      <c r="FIJ4" s="104"/>
      <c r="FIK4" s="104"/>
      <c r="FIL4" s="104"/>
      <c r="FIM4" s="104"/>
      <c r="FIN4" s="104"/>
      <c r="FIO4" s="104"/>
      <c r="FIP4" s="104"/>
      <c r="FIQ4" s="104"/>
      <c r="FIR4" s="104"/>
      <c r="FIS4" s="104"/>
      <c r="FIT4" s="104"/>
      <c r="FIU4" s="104"/>
      <c r="FIV4" s="104"/>
      <c r="FIW4" s="104"/>
      <c r="FIX4" s="104"/>
      <c r="FIY4" s="104"/>
      <c r="FIZ4" s="104"/>
      <c r="FJA4" s="104"/>
      <c r="FJB4" s="104"/>
      <c r="FJC4" s="104"/>
      <c r="FJD4" s="104"/>
      <c r="FJE4" s="104"/>
      <c r="FJF4" s="104"/>
      <c r="FJG4" s="104"/>
      <c r="FJH4" s="104"/>
      <c r="FJI4" s="104"/>
      <c r="FJJ4" s="104"/>
      <c r="FJK4" s="104"/>
      <c r="FJL4" s="104"/>
      <c r="FJM4" s="104"/>
      <c r="FJN4" s="104"/>
      <c r="FJO4" s="104"/>
      <c r="FJP4" s="104"/>
      <c r="FJQ4" s="104"/>
      <c r="FJR4" s="104"/>
      <c r="FJS4" s="104"/>
      <c r="FJT4" s="104"/>
      <c r="FJU4" s="104"/>
      <c r="FJV4" s="104"/>
      <c r="FJW4" s="104"/>
      <c r="FJX4" s="104"/>
      <c r="FJY4" s="104"/>
      <c r="FJZ4" s="104"/>
      <c r="FKA4" s="104"/>
      <c r="FKB4" s="104"/>
      <c r="FKC4" s="104"/>
      <c r="FKD4" s="104"/>
      <c r="FKE4" s="104"/>
      <c r="FKF4" s="104"/>
      <c r="FKG4" s="104"/>
      <c r="FKH4" s="104"/>
      <c r="FKI4" s="104"/>
      <c r="FKJ4" s="104"/>
      <c r="FKK4" s="104"/>
      <c r="FKL4" s="104"/>
      <c r="FKM4" s="104"/>
      <c r="FKN4" s="104"/>
      <c r="FKO4" s="104"/>
      <c r="FKP4" s="104"/>
      <c r="FKQ4" s="104"/>
      <c r="FKR4" s="104"/>
      <c r="FKS4" s="104"/>
      <c r="FKT4" s="104"/>
      <c r="FKU4" s="104"/>
      <c r="FKV4" s="104"/>
      <c r="FKW4" s="104"/>
      <c r="FKX4" s="104"/>
      <c r="FKY4" s="104"/>
      <c r="FKZ4" s="104"/>
      <c r="FLA4" s="104"/>
      <c r="FLB4" s="104"/>
      <c r="FLC4" s="104"/>
      <c r="FLD4" s="104"/>
      <c r="FLE4" s="104"/>
      <c r="FLF4" s="104"/>
      <c r="FLG4" s="104"/>
      <c r="FLH4" s="104"/>
      <c r="FLI4" s="104"/>
      <c r="FLJ4" s="104"/>
      <c r="FLK4" s="104"/>
      <c r="FLL4" s="104"/>
      <c r="FLM4" s="104"/>
      <c r="FLN4" s="104"/>
      <c r="FLO4" s="104"/>
      <c r="FLP4" s="104"/>
      <c r="FLQ4" s="104"/>
      <c r="FLR4" s="104"/>
      <c r="FLS4" s="104"/>
      <c r="FLT4" s="104"/>
      <c r="FLU4" s="104"/>
      <c r="FLV4" s="104"/>
      <c r="FLW4" s="104"/>
      <c r="FLX4" s="104"/>
      <c r="FLY4" s="104"/>
      <c r="FLZ4" s="104"/>
      <c r="FMA4" s="104"/>
      <c r="FMB4" s="104"/>
      <c r="FMC4" s="104"/>
      <c r="FMD4" s="104"/>
      <c r="FME4" s="104"/>
      <c r="FMF4" s="104"/>
      <c r="FMG4" s="104"/>
      <c r="FMH4" s="104"/>
      <c r="FMI4" s="104"/>
      <c r="FMJ4" s="104"/>
      <c r="FMK4" s="104"/>
      <c r="FML4" s="104"/>
      <c r="FMM4" s="104"/>
      <c r="FMN4" s="104"/>
      <c r="FMO4" s="104"/>
      <c r="FMP4" s="104"/>
      <c r="FMQ4" s="104"/>
      <c r="FMR4" s="104"/>
      <c r="FMS4" s="104"/>
      <c r="FMT4" s="104"/>
      <c r="FMU4" s="104"/>
      <c r="FMV4" s="104"/>
      <c r="FMW4" s="104"/>
      <c r="FMX4" s="104"/>
      <c r="FMY4" s="104"/>
      <c r="FMZ4" s="104"/>
      <c r="FNA4" s="104"/>
      <c r="FNB4" s="104"/>
      <c r="FNC4" s="104"/>
      <c r="FND4" s="104"/>
      <c r="FNE4" s="104"/>
      <c r="FNF4" s="104"/>
      <c r="FNG4" s="104"/>
      <c r="FNH4" s="104"/>
      <c r="FNI4" s="104"/>
      <c r="FNJ4" s="104"/>
      <c r="FNK4" s="104"/>
      <c r="FNL4" s="104"/>
      <c r="FNM4" s="104"/>
      <c r="FNN4" s="104"/>
      <c r="FNO4" s="104"/>
      <c r="FNP4" s="104"/>
      <c r="FNQ4" s="104"/>
      <c r="FNR4" s="104"/>
      <c r="FNS4" s="104"/>
      <c r="FNT4" s="104"/>
      <c r="FNU4" s="104"/>
      <c r="FNV4" s="104"/>
      <c r="FNW4" s="104"/>
      <c r="FNX4" s="104"/>
      <c r="FNY4" s="104"/>
      <c r="FNZ4" s="104"/>
      <c r="FOA4" s="104"/>
      <c r="FOB4" s="104"/>
      <c r="FOC4" s="104"/>
      <c r="FOD4" s="104"/>
      <c r="FOE4" s="104"/>
      <c r="FOF4" s="104"/>
      <c r="FOG4" s="104"/>
      <c r="FOH4" s="104"/>
      <c r="FOI4" s="104"/>
      <c r="FOJ4" s="104"/>
      <c r="FOK4" s="104"/>
      <c r="FOL4" s="104"/>
      <c r="FOM4" s="104"/>
      <c r="FON4" s="104"/>
      <c r="FOO4" s="104"/>
      <c r="FOP4" s="104"/>
      <c r="FOQ4" s="104"/>
      <c r="FOR4" s="104"/>
      <c r="FOS4" s="104"/>
      <c r="FOT4" s="104"/>
      <c r="FOU4" s="104"/>
      <c r="FOV4" s="104"/>
      <c r="FOW4" s="104"/>
      <c r="FOX4" s="104"/>
      <c r="FOY4" s="104"/>
      <c r="FOZ4" s="104"/>
      <c r="FPA4" s="104"/>
      <c r="FPB4" s="104"/>
      <c r="FPC4" s="104"/>
      <c r="FPD4" s="104"/>
      <c r="FPE4" s="104"/>
      <c r="FPF4" s="104"/>
      <c r="FPG4" s="104"/>
      <c r="FPH4" s="104"/>
      <c r="FPI4" s="104"/>
      <c r="FPJ4" s="104"/>
      <c r="FPK4" s="104"/>
      <c r="FPL4" s="104"/>
      <c r="FPM4" s="104"/>
      <c r="FPN4" s="104"/>
      <c r="FPO4" s="104"/>
      <c r="FPP4" s="104"/>
      <c r="FPQ4" s="104"/>
      <c r="FPR4" s="104"/>
      <c r="FPS4" s="104"/>
      <c r="FPT4" s="104"/>
      <c r="FPU4" s="104"/>
      <c r="FPV4" s="104"/>
      <c r="FPW4" s="104"/>
      <c r="FPX4" s="104"/>
      <c r="FPY4" s="104"/>
      <c r="FPZ4" s="104"/>
      <c r="FQA4" s="104"/>
      <c r="FQB4" s="104"/>
      <c r="FQC4" s="104"/>
      <c r="FQD4" s="104"/>
      <c r="FQE4" s="104"/>
      <c r="FQF4" s="104"/>
      <c r="FQG4" s="104"/>
      <c r="FQH4" s="104"/>
      <c r="FQI4" s="104"/>
      <c r="FQJ4" s="104"/>
      <c r="FQK4" s="104"/>
      <c r="FQL4" s="104"/>
      <c r="FQM4" s="104"/>
      <c r="FQN4" s="104"/>
      <c r="FQO4" s="104"/>
      <c r="FQP4" s="104"/>
      <c r="FQQ4" s="104"/>
      <c r="FQR4" s="104"/>
      <c r="FQS4" s="104"/>
      <c r="FQT4" s="104"/>
      <c r="FQU4" s="104"/>
      <c r="FQV4" s="104"/>
      <c r="FQW4" s="104"/>
      <c r="FQX4" s="104"/>
      <c r="FQY4" s="104"/>
      <c r="FQZ4" s="104"/>
      <c r="FRA4" s="104"/>
      <c r="FRB4" s="104"/>
      <c r="FRC4" s="104"/>
      <c r="FRD4" s="104"/>
      <c r="FRE4" s="104"/>
      <c r="FRF4" s="104"/>
      <c r="FRG4" s="104"/>
      <c r="FRH4" s="104"/>
      <c r="FRI4" s="104"/>
      <c r="FRJ4" s="104"/>
      <c r="FRK4" s="104"/>
      <c r="FRL4" s="104"/>
      <c r="FRM4" s="104"/>
      <c r="FRN4" s="104"/>
      <c r="FRO4" s="104"/>
      <c r="FRP4" s="104"/>
      <c r="FRQ4" s="104"/>
      <c r="FRR4" s="104"/>
      <c r="FRS4" s="104"/>
      <c r="FRT4" s="104"/>
      <c r="FRU4" s="104"/>
      <c r="FRV4" s="104"/>
      <c r="FRW4" s="104"/>
      <c r="FRX4" s="104"/>
      <c r="FRY4" s="104"/>
      <c r="FRZ4" s="104"/>
      <c r="FSA4" s="104"/>
      <c r="FSB4" s="104"/>
      <c r="FSC4" s="104"/>
      <c r="FSD4" s="104"/>
      <c r="FSE4" s="104"/>
      <c r="FSF4" s="104"/>
      <c r="FSG4" s="104"/>
      <c r="FSH4" s="104"/>
      <c r="FSI4" s="104"/>
      <c r="FSJ4" s="104"/>
      <c r="FSK4" s="104"/>
      <c r="FSL4" s="104"/>
      <c r="FSM4" s="104"/>
      <c r="FSN4" s="104"/>
      <c r="FSO4" s="104"/>
      <c r="FSP4" s="104"/>
      <c r="FSQ4" s="104"/>
      <c r="FSR4" s="104"/>
      <c r="FSS4" s="104"/>
      <c r="FST4" s="104"/>
      <c r="FSU4" s="104"/>
      <c r="FSV4" s="104"/>
      <c r="FSW4" s="104"/>
      <c r="FSX4" s="104"/>
      <c r="FSY4" s="104"/>
      <c r="FSZ4" s="104"/>
      <c r="FTA4" s="104"/>
      <c r="FTB4" s="104"/>
      <c r="FTC4" s="104"/>
      <c r="FTD4" s="104"/>
      <c r="FTE4" s="104"/>
      <c r="FTF4" s="104"/>
      <c r="FTG4" s="104"/>
      <c r="FTH4" s="104"/>
      <c r="FTI4" s="104"/>
      <c r="FTJ4" s="104"/>
      <c r="FTK4" s="104"/>
      <c r="FTL4" s="104"/>
      <c r="FTM4" s="104"/>
      <c r="FTN4" s="104"/>
      <c r="FTO4" s="104"/>
      <c r="FTP4" s="104"/>
      <c r="FTQ4" s="104"/>
      <c r="FTR4" s="104"/>
      <c r="FTS4" s="104"/>
      <c r="FTT4" s="104"/>
      <c r="FTU4" s="104"/>
      <c r="FTV4" s="104"/>
      <c r="FTW4" s="104"/>
      <c r="FTX4" s="104"/>
      <c r="FTY4" s="104"/>
      <c r="FTZ4" s="104"/>
      <c r="FUA4" s="104"/>
      <c r="FUB4" s="104"/>
      <c r="FUC4" s="104"/>
      <c r="FUD4" s="104"/>
      <c r="FUE4" s="104"/>
      <c r="FUF4" s="104"/>
      <c r="FUG4" s="104"/>
      <c r="FUH4" s="104"/>
      <c r="FUI4" s="104"/>
      <c r="FUJ4" s="104"/>
      <c r="FUK4" s="104"/>
      <c r="FUL4" s="104"/>
      <c r="FUM4" s="104"/>
      <c r="FUN4" s="104"/>
      <c r="FUO4" s="104"/>
      <c r="FUP4" s="104"/>
      <c r="FUQ4" s="104"/>
      <c r="FUR4" s="104"/>
      <c r="FUS4" s="104"/>
      <c r="FUT4" s="104"/>
      <c r="FUU4" s="104"/>
      <c r="FUV4" s="104"/>
      <c r="FUW4" s="104"/>
      <c r="FUX4" s="104"/>
      <c r="FUY4" s="104"/>
      <c r="FUZ4" s="104"/>
      <c r="FVA4" s="104"/>
      <c r="FVB4" s="104"/>
      <c r="FVC4" s="104"/>
      <c r="FVD4" s="104"/>
      <c r="FVE4" s="104"/>
      <c r="FVF4" s="104"/>
      <c r="FVG4" s="104"/>
      <c r="FVH4" s="104"/>
      <c r="FVI4" s="104"/>
      <c r="FVJ4" s="104"/>
      <c r="FVK4" s="104"/>
      <c r="FVL4" s="104"/>
      <c r="FVM4" s="104"/>
      <c r="FVN4" s="104"/>
      <c r="FVO4" s="104"/>
      <c r="FVP4" s="104"/>
      <c r="FVQ4" s="104"/>
      <c r="FVR4" s="104"/>
      <c r="FVS4" s="104"/>
      <c r="FVT4" s="104"/>
      <c r="FVU4" s="104"/>
      <c r="FVV4" s="104"/>
      <c r="FVW4" s="104"/>
      <c r="FVX4" s="104"/>
      <c r="FVY4" s="104"/>
      <c r="FVZ4" s="104"/>
      <c r="FWA4" s="104"/>
      <c r="FWB4" s="104"/>
      <c r="FWC4" s="104"/>
      <c r="FWD4" s="104"/>
      <c r="FWE4" s="104"/>
      <c r="FWF4" s="104"/>
      <c r="FWG4" s="104"/>
      <c r="FWH4" s="104"/>
      <c r="FWI4" s="104"/>
      <c r="FWJ4" s="104"/>
      <c r="FWK4" s="104"/>
      <c r="FWL4" s="104"/>
      <c r="FWM4" s="104"/>
      <c r="FWN4" s="104"/>
      <c r="FWO4" s="104"/>
      <c r="FWP4" s="104"/>
      <c r="FWQ4" s="104"/>
      <c r="FWR4" s="104"/>
      <c r="FWS4" s="104"/>
      <c r="FWT4" s="104"/>
      <c r="FWU4" s="104"/>
      <c r="FWV4" s="104"/>
      <c r="FWW4" s="104"/>
      <c r="FWX4" s="104"/>
      <c r="FWY4" s="104"/>
      <c r="FWZ4" s="104"/>
      <c r="FXA4" s="104"/>
      <c r="FXB4" s="104"/>
      <c r="FXC4" s="104"/>
      <c r="FXD4" s="104"/>
      <c r="FXE4" s="104"/>
      <c r="FXF4" s="104"/>
      <c r="FXG4" s="104"/>
      <c r="FXH4" s="104"/>
      <c r="FXI4" s="104"/>
      <c r="FXJ4" s="104"/>
      <c r="FXK4" s="104"/>
      <c r="FXL4" s="104"/>
      <c r="FXM4" s="104"/>
      <c r="FXN4" s="104"/>
      <c r="FXO4" s="104"/>
      <c r="FXP4" s="104"/>
      <c r="FXQ4" s="104"/>
      <c r="FXR4" s="104"/>
      <c r="FXS4" s="104"/>
      <c r="FXT4" s="104"/>
      <c r="FXU4" s="104"/>
      <c r="FXV4" s="104"/>
      <c r="FXW4" s="104"/>
      <c r="FXX4" s="104"/>
      <c r="FXY4" s="104"/>
      <c r="FXZ4" s="104"/>
      <c r="FYA4" s="104"/>
      <c r="FYB4" s="104"/>
      <c r="FYC4" s="104"/>
      <c r="FYD4" s="104"/>
      <c r="FYE4" s="104"/>
      <c r="FYF4" s="104"/>
      <c r="FYG4" s="104"/>
      <c r="FYH4" s="104"/>
      <c r="FYI4" s="104"/>
      <c r="FYJ4" s="104"/>
      <c r="FYK4" s="104"/>
      <c r="FYL4" s="104"/>
      <c r="FYM4" s="104"/>
      <c r="FYN4" s="104"/>
      <c r="FYO4" s="104"/>
      <c r="FYP4" s="104"/>
      <c r="FYQ4" s="104"/>
      <c r="FYR4" s="104"/>
      <c r="FYS4" s="104"/>
      <c r="FYT4" s="104"/>
      <c r="FYU4" s="104"/>
      <c r="FYV4" s="104"/>
      <c r="FYW4" s="104"/>
      <c r="FYX4" s="104"/>
      <c r="FYY4" s="104"/>
      <c r="FYZ4" s="104"/>
      <c r="FZA4" s="104"/>
      <c r="FZB4" s="104"/>
      <c r="FZC4" s="104"/>
      <c r="FZD4" s="104"/>
      <c r="FZE4" s="104"/>
      <c r="FZF4" s="104"/>
      <c r="FZG4" s="104"/>
      <c r="FZH4" s="104"/>
      <c r="FZI4" s="104"/>
      <c r="FZJ4" s="104"/>
      <c r="FZK4" s="104"/>
      <c r="FZL4" s="104"/>
      <c r="FZM4" s="104"/>
      <c r="FZN4" s="104"/>
      <c r="FZO4" s="104"/>
      <c r="FZP4" s="104"/>
      <c r="FZQ4" s="104"/>
      <c r="FZR4" s="104"/>
      <c r="FZS4" s="104"/>
      <c r="FZT4" s="104"/>
      <c r="FZU4" s="104"/>
      <c r="FZV4" s="104"/>
      <c r="FZW4" s="104"/>
      <c r="FZX4" s="104"/>
      <c r="FZY4" s="104"/>
      <c r="FZZ4" s="104"/>
      <c r="GAA4" s="104"/>
      <c r="GAB4" s="104"/>
      <c r="GAC4" s="104"/>
      <c r="GAD4" s="104"/>
      <c r="GAE4" s="104"/>
      <c r="GAF4" s="104"/>
      <c r="GAG4" s="104"/>
      <c r="GAH4" s="104"/>
      <c r="GAI4" s="104"/>
      <c r="GAJ4" s="104"/>
      <c r="GAK4" s="104"/>
      <c r="GAL4" s="104"/>
      <c r="GAM4" s="104"/>
      <c r="GAN4" s="104"/>
      <c r="GAO4" s="104"/>
      <c r="GAP4" s="104"/>
      <c r="GAQ4" s="104"/>
      <c r="GAR4" s="104"/>
      <c r="GAS4" s="104"/>
      <c r="GAT4" s="104"/>
      <c r="GAU4" s="104"/>
      <c r="GAV4" s="104"/>
      <c r="GAW4" s="104"/>
      <c r="GAX4" s="104"/>
      <c r="GAY4" s="104"/>
      <c r="GAZ4" s="104"/>
      <c r="GBA4" s="104"/>
      <c r="GBB4" s="104"/>
      <c r="GBC4" s="104"/>
      <c r="GBD4" s="104"/>
      <c r="GBE4" s="104"/>
      <c r="GBF4" s="104"/>
      <c r="GBG4" s="104"/>
      <c r="GBH4" s="104"/>
      <c r="GBI4" s="104"/>
      <c r="GBJ4" s="104"/>
      <c r="GBK4" s="104"/>
      <c r="GBL4" s="104"/>
      <c r="GBM4" s="104"/>
      <c r="GBN4" s="104"/>
      <c r="GBO4" s="104"/>
      <c r="GBP4" s="104"/>
      <c r="GBQ4" s="104"/>
      <c r="GBR4" s="104"/>
      <c r="GBS4" s="104"/>
      <c r="GBT4" s="104"/>
      <c r="GBU4" s="104"/>
      <c r="GBV4" s="104"/>
      <c r="GBW4" s="104"/>
      <c r="GBX4" s="104"/>
      <c r="GBY4" s="104"/>
      <c r="GBZ4" s="104"/>
      <c r="GCA4" s="104"/>
      <c r="GCB4" s="104"/>
      <c r="GCC4" s="104"/>
      <c r="GCD4" s="104"/>
      <c r="GCE4" s="104"/>
      <c r="GCF4" s="104"/>
      <c r="GCG4" s="104"/>
      <c r="GCH4" s="104"/>
      <c r="GCI4" s="104"/>
      <c r="GCJ4" s="104"/>
      <c r="GCK4" s="104"/>
      <c r="GCL4" s="104"/>
      <c r="GCM4" s="104"/>
      <c r="GCN4" s="104"/>
      <c r="GCO4" s="104"/>
      <c r="GCP4" s="104"/>
      <c r="GCQ4" s="104"/>
      <c r="GCR4" s="104"/>
      <c r="GCS4" s="104"/>
      <c r="GCT4" s="104"/>
      <c r="GCU4" s="104"/>
      <c r="GCV4" s="104"/>
      <c r="GCW4" s="104"/>
      <c r="GCX4" s="104"/>
      <c r="GCY4" s="104"/>
      <c r="GCZ4" s="104"/>
      <c r="GDA4" s="104"/>
      <c r="GDB4" s="104"/>
      <c r="GDC4" s="104"/>
      <c r="GDD4" s="104"/>
      <c r="GDE4" s="104"/>
      <c r="GDF4" s="104"/>
      <c r="GDG4" s="104"/>
      <c r="GDH4" s="104"/>
      <c r="GDI4" s="104"/>
      <c r="GDJ4" s="104"/>
      <c r="GDK4" s="104"/>
      <c r="GDL4" s="104"/>
      <c r="GDM4" s="104"/>
      <c r="GDN4" s="104"/>
      <c r="GDO4" s="104"/>
      <c r="GDP4" s="104"/>
      <c r="GDQ4" s="104"/>
      <c r="GDR4" s="104"/>
      <c r="GDS4" s="104"/>
      <c r="GDT4" s="104"/>
      <c r="GDU4" s="104"/>
      <c r="GDV4" s="104"/>
      <c r="GDW4" s="104"/>
      <c r="GDX4" s="104"/>
      <c r="GDY4" s="104"/>
      <c r="GDZ4" s="104"/>
      <c r="GEA4" s="104"/>
      <c r="GEB4" s="104"/>
      <c r="GEC4" s="104"/>
      <c r="GED4" s="104"/>
      <c r="GEE4" s="104"/>
      <c r="GEF4" s="104"/>
      <c r="GEG4" s="104"/>
      <c r="GEH4" s="104"/>
      <c r="GEI4" s="104"/>
      <c r="GEJ4" s="104"/>
      <c r="GEK4" s="104"/>
      <c r="GEL4" s="104"/>
      <c r="GEM4" s="104"/>
      <c r="GEN4" s="104"/>
      <c r="GEO4" s="104"/>
      <c r="GEP4" s="104"/>
      <c r="GEQ4" s="104"/>
      <c r="GER4" s="104"/>
      <c r="GES4" s="104"/>
      <c r="GET4" s="104"/>
      <c r="GEU4" s="104"/>
      <c r="GEV4" s="104"/>
      <c r="GEW4" s="104"/>
      <c r="GEX4" s="104"/>
      <c r="GEY4" s="104"/>
      <c r="GEZ4" s="104"/>
      <c r="GFA4" s="104"/>
      <c r="GFB4" s="104"/>
      <c r="GFC4" s="104"/>
      <c r="GFD4" s="104"/>
      <c r="GFE4" s="104"/>
      <c r="GFF4" s="104"/>
      <c r="GFG4" s="104"/>
      <c r="GFH4" s="104"/>
      <c r="GFI4" s="104"/>
      <c r="GFJ4" s="104"/>
      <c r="GFK4" s="104"/>
      <c r="GFL4" s="104"/>
      <c r="GFM4" s="104"/>
      <c r="GFN4" s="104"/>
      <c r="GFO4" s="104"/>
      <c r="GFP4" s="104"/>
      <c r="GFQ4" s="104"/>
      <c r="GFR4" s="104"/>
      <c r="GFS4" s="104"/>
      <c r="GFT4" s="104"/>
      <c r="GFU4" s="104"/>
      <c r="GFV4" s="104"/>
      <c r="GFW4" s="104"/>
      <c r="GFX4" s="104"/>
      <c r="GFY4" s="104"/>
      <c r="GFZ4" s="104"/>
      <c r="GGA4" s="104"/>
      <c r="GGB4" s="104"/>
      <c r="GGC4" s="104"/>
      <c r="GGD4" s="104"/>
      <c r="GGE4" s="104"/>
      <c r="GGF4" s="104"/>
      <c r="GGG4" s="104"/>
      <c r="GGH4" s="104"/>
      <c r="GGI4" s="104"/>
      <c r="GGJ4" s="104"/>
      <c r="GGK4" s="104"/>
      <c r="GGL4" s="104"/>
      <c r="GGM4" s="104"/>
      <c r="GGN4" s="104"/>
      <c r="GGO4" s="104"/>
      <c r="GGP4" s="104"/>
      <c r="GGQ4" s="104"/>
      <c r="GGR4" s="104"/>
      <c r="GGS4" s="104"/>
      <c r="GGT4" s="104"/>
      <c r="GGU4" s="104"/>
      <c r="GGV4" s="104"/>
      <c r="GGW4" s="104"/>
      <c r="GGX4" s="104"/>
      <c r="GGY4" s="104"/>
      <c r="GGZ4" s="104"/>
      <c r="GHA4" s="104"/>
      <c r="GHB4" s="104"/>
      <c r="GHC4" s="104"/>
      <c r="GHD4" s="104"/>
      <c r="GHE4" s="104"/>
      <c r="GHF4" s="104"/>
      <c r="GHG4" s="104"/>
      <c r="GHH4" s="104"/>
      <c r="GHI4" s="104"/>
      <c r="GHJ4" s="104"/>
      <c r="GHK4" s="104"/>
      <c r="GHL4" s="104"/>
      <c r="GHM4" s="104"/>
      <c r="GHN4" s="104"/>
      <c r="GHO4" s="104"/>
      <c r="GHP4" s="104"/>
      <c r="GHQ4" s="104"/>
      <c r="GHR4" s="104"/>
      <c r="GHS4" s="104"/>
      <c r="GHT4" s="104"/>
      <c r="GHU4" s="104"/>
      <c r="GHV4" s="104"/>
      <c r="GHW4" s="104"/>
      <c r="GHX4" s="104"/>
      <c r="GHY4" s="104"/>
      <c r="GHZ4" s="104"/>
      <c r="GIA4" s="104"/>
      <c r="GIB4" s="104"/>
      <c r="GIC4" s="104"/>
      <c r="GID4" s="104"/>
      <c r="GIE4" s="104"/>
      <c r="GIF4" s="104"/>
      <c r="GIG4" s="104"/>
      <c r="GIH4" s="104"/>
      <c r="GII4" s="104"/>
      <c r="GIJ4" s="104"/>
      <c r="GIK4" s="104"/>
      <c r="GIL4" s="104"/>
      <c r="GIM4" s="104"/>
      <c r="GIN4" s="104"/>
      <c r="GIO4" s="104"/>
      <c r="GIP4" s="104"/>
      <c r="GIQ4" s="104"/>
      <c r="GIR4" s="104"/>
      <c r="GIS4" s="104"/>
      <c r="GIT4" s="104"/>
      <c r="GIU4" s="104"/>
      <c r="GIV4" s="104"/>
      <c r="GIW4" s="104"/>
      <c r="GIX4" s="104"/>
      <c r="GIY4" s="104"/>
      <c r="GIZ4" s="104"/>
      <c r="GJA4" s="104"/>
      <c r="GJB4" s="104"/>
      <c r="GJC4" s="104"/>
      <c r="GJD4" s="104"/>
      <c r="GJE4" s="104"/>
      <c r="GJF4" s="104"/>
      <c r="GJG4" s="104"/>
      <c r="GJH4" s="104"/>
      <c r="GJI4" s="104"/>
      <c r="GJJ4" s="104"/>
      <c r="GJK4" s="104"/>
      <c r="GJL4" s="104"/>
      <c r="GJM4" s="104"/>
      <c r="GJN4" s="104"/>
      <c r="GJO4" s="104"/>
      <c r="GJP4" s="104"/>
      <c r="GJQ4" s="104"/>
      <c r="GJR4" s="104"/>
      <c r="GJS4" s="104"/>
      <c r="GJT4" s="104"/>
      <c r="GJU4" s="104"/>
      <c r="GJV4" s="104"/>
      <c r="GJW4" s="104"/>
      <c r="GJX4" s="104"/>
      <c r="GJY4" s="104"/>
      <c r="GJZ4" s="104"/>
      <c r="GKA4" s="104"/>
      <c r="GKB4" s="104"/>
      <c r="GKC4" s="104"/>
      <c r="GKD4" s="104"/>
      <c r="GKE4" s="104"/>
      <c r="GKF4" s="104"/>
      <c r="GKG4" s="104"/>
      <c r="GKH4" s="104"/>
      <c r="GKI4" s="104"/>
      <c r="GKJ4" s="104"/>
      <c r="GKK4" s="104"/>
      <c r="GKL4" s="104"/>
      <c r="GKM4" s="104"/>
      <c r="GKN4" s="104"/>
      <c r="GKO4" s="104"/>
      <c r="GKP4" s="104"/>
      <c r="GKQ4" s="104"/>
      <c r="GKR4" s="104"/>
      <c r="GKS4" s="104"/>
      <c r="GKT4" s="104"/>
      <c r="GKU4" s="104"/>
      <c r="GKV4" s="104"/>
      <c r="GKW4" s="104"/>
      <c r="GKX4" s="104"/>
      <c r="GKY4" s="104"/>
      <c r="GKZ4" s="104"/>
      <c r="GLA4" s="104"/>
      <c r="GLB4" s="104"/>
      <c r="GLC4" s="104"/>
      <c r="GLD4" s="104"/>
      <c r="GLE4" s="104"/>
      <c r="GLF4" s="104"/>
      <c r="GLG4" s="104"/>
      <c r="GLH4" s="104"/>
      <c r="GLI4" s="104"/>
      <c r="GLJ4" s="104"/>
      <c r="GLK4" s="104"/>
      <c r="GLL4" s="104"/>
      <c r="GLM4" s="104"/>
      <c r="GLN4" s="104"/>
      <c r="GLO4" s="104"/>
      <c r="GLP4" s="104"/>
      <c r="GLQ4" s="104"/>
      <c r="GLR4" s="104"/>
      <c r="GLS4" s="104"/>
      <c r="GLT4" s="104"/>
      <c r="GLU4" s="104"/>
      <c r="GLV4" s="104"/>
      <c r="GLW4" s="104"/>
      <c r="GLX4" s="104"/>
      <c r="GLY4" s="104"/>
      <c r="GLZ4" s="104"/>
      <c r="GMA4" s="104"/>
      <c r="GMB4" s="104"/>
      <c r="GMC4" s="104"/>
      <c r="GMD4" s="104"/>
      <c r="GME4" s="104"/>
      <c r="GMF4" s="104"/>
      <c r="GMG4" s="104"/>
      <c r="GMH4" s="104"/>
      <c r="GMI4" s="104"/>
      <c r="GMJ4" s="104"/>
      <c r="GMK4" s="104"/>
      <c r="GML4" s="104"/>
      <c r="GMM4" s="104"/>
      <c r="GMN4" s="104"/>
      <c r="GMO4" s="104"/>
      <c r="GMP4" s="104"/>
      <c r="GMQ4" s="104"/>
      <c r="GMR4" s="104"/>
      <c r="GMS4" s="104"/>
      <c r="GMT4" s="104"/>
      <c r="GMU4" s="104"/>
      <c r="GMV4" s="104"/>
      <c r="GMW4" s="104"/>
      <c r="GMX4" s="104"/>
      <c r="GMY4" s="104"/>
      <c r="GMZ4" s="104"/>
      <c r="GNA4" s="104"/>
      <c r="GNB4" s="104"/>
      <c r="GNC4" s="104"/>
      <c r="GND4" s="104"/>
      <c r="GNE4" s="104"/>
      <c r="GNF4" s="104"/>
      <c r="GNG4" s="104"/>
      <c r="GNH4" s="104"/>
      <c r="GNI4" s="104"/>
      <c r="GNJ4" s="104"/>
      <c r="GNK4" s="104"/>
      <c r="GNL4" s="104"/>
      <c r="GNM4" s="104"/>
      <c r="GNN4" s="104"/>
      <c r="GNO4" s="104"/>
      <c r="GNP4" s="104"/>
      <c r="GNQ4" s="104"/>
      <c r="GNR4" s="104"/>
      <c r="GNS4" s="104"/>
      <c r="GNT4" s="104"/>
      <c r="GNU4" s="104"/>
      <c r="GNV4" s="104"/>
      <c r="GNW4" s="104"/>
      <c r="GNX4" s="104"/>
      <c r="GNY4" s="104"/>
      <c r="GNZ4" s="104"/>
      <c r="GOA4" s="104"/>
      <c r="GOB4" s="104"/>
      <c r="GOC4" s="104"/>
      <c r="GOD4" s="104"/>
      <c r="GOE4" s="104"/>
      <c r="GOF4" s="104"/>
      <c r="GOG4" s="104"/>
      <c r="GOH4" s="104"/>
      <c r="GOI4" s="104"/>
      <c r="GOJ4" s="104"/>
      <c r="GOK4" s="104"/>
      <c r="GOL4" s="104"/>
      <c r="GOM4" s="104"/>
      <c r="GON4" s="104"/>
      <c r="GOO4" s="104"/>
      <c r="GOP4" s="104"/>
      <c r="GOQ4" s="104"/>
      <c r="GOR4" s="104"/>
      <c r="GOS4" s="104"/>
      <c r="GOT4" s="104"/>
      <c r="GOU4" s="104"/>
      <c r="GOV4" s="104"/>
      <c r="GOW4" s="104"/>
      <c r="GOX4" s="104"/>
      <c r="GOY4" s="104"/>
      <c r="GOZ4" s="104"/>
      <c r="GPA4" s="104"/>
      <c r="GPB4" s="104"/>
      <c r="GPC4" s="104"/>
      <c r="GPD4" s="104"/>
      <c r="GPE4" s="104"/>
      <c r="GPF4" s="104"/>
      <c r="GPG4" s="104"/>
      <c r="GPH4" s="104"/>
      <c r="GPI4" s="104"/>
      <c r="GPJ4" s="104"/>
      <c r="GPK4" s="104"/>
      <c r="GPL4" s="104"/>
      <c r="GPM4" s="104"/>
      <c r="GPN4" s="104"/>
      <c r="GPO4" s="104"/>
      <c r="GPP4" s="104"/>
      <c r="GPQ4" s="104"/>
      <c r="GPR4" s="104"/>
      <c r="GPS4" s="104"/>
      <c r="GPT4" s="104"/>
      <c r="GPU4" s="104"/>
      <c r="GPV4" s="104"/>
      <c r="GPW4" s="104"/>
      <c r="GPX4" s="104"/>
      <c r="GPY4" s="104"/>
      <c r="GPZ4" s="104"/>
      <c r="GQA4" s="104"/>
      <c r="GQB4" s="104"/>
      <c r="GQC4" s="104"/>
      <c r="GQD4" s="104"/>
      <c r="GQE4" s="104"/>
      <c r="GQF4" s="104"/>
      <c r="GQG4" s="104"/>
      <c r="GQH4" s="104"/>
      <c r="GQI4" s="104"/>
      <c r="GQJ4" s="104"/>
      <c r="GQK4" s="104"/>
      <c r="GQL4" s="104"/>
      <c r="GQM4" s="104"/>
      <c r="GQN4" s="104"/>
      <c r="GQO4" s="104"/>
      <c r="GQP4" s="104"/>
      <c r="GQQ4" s="104"/>
      <c r="GQR4" s="104"/>
      <c r="GQS4" s="104"/>
      <c r="GQT4" s="104"/>
      <c r="GQU4" s="104"/>
      <c r="GQV4" s="104"/>
      <c r="GQW4" s="104"/>
      <c r="GQX4" s="104"/>
      <c r="GQY4" s="104"/>
      <c r="GQZ4" s="104"/>
      <c r="GRA4" s="104"/>
      <c r="GRB4" s="104"/>
      <c r="GRC4" s="104"/>
      <c r="GRD4" s="104"/>
      <c r="GRE4" s="104"/>
      <c r="GRF4" s="104"/>
      <c r="GRG4" s="104"/>
      <c r="GRH4" s="104"/>
      <c r="GRI4" s="104"/>
      <c r="GRJ4" s="104"/>
      <c r="GRK4" s="104"/>
      <c r="GRL4" s="104"/>
      <c r="GRM4" s="104"/>
      <c r="GRN4" s="104"/>
      <c r="GRO4" s="104"/>
      <c r="GRP4" s="104"/>
      <c r="GRQ4" s="104"/>
      <c r="GRR4" s="104"/>
      <c r="GRS4" s="104"/>
      <c r="GRT4" s="104"/>
      <c r="GRU4" s="104"/>
      <c r="GRV4" s="104"/>
      <c r="GRW4" s="104"/>
      <c r="GRX4" s="104"/>
      <c r="GRY4" s="104"/>
      <c r="GRZ4" s="104"/>
      <c r="GSA4" s="104"/>
      <c r="GSB4" s="104"/>
      <c r="GSC4" s="104"/>
      <c r="GSD4" s="104"/>
      <c r="GSE4" s="104"/>
      <c r="GSF4" s="104"/>
      <c r="GSG4" s="104"/>
      <c r="GSH4" s="104"/>
      <c r="GSI4" s="104"/>
      <c r="GSJ4" s="104"/>
      <c r="GSK4" s="104"/>
      <c r="GSL4" s="104"/>
      <c r="GSM4" s="104"/>
      <c r="GSN4" s="104"/>
      <c r="GSO4" s="104"/>
      <c r="GSP4" s="104"/>
      <c r="GSQ4" s="104"/>
      <c r="GSR4" s="104"/>
      <c r="GSS4" s="104"/>
      <c r="GST4" s="104"/>
      <c r="GSU4" s="104"/>
      <c r="GSV4" s="104"/>
      <c r="GSW4" s="104"/>
      <c r="GSX4" s="104"/>
      <c r="GSY4" s="104"/>
      <c r="GSZ4" s="104"/>
      <c r="GTA4" s="104"/>
      <c r="GTB4" s="104"/>
      <c r="GTC4" s="104"/>
      <c r="GTD4" s="104"/>
      <c r="GTE4" s="104"/>
      <c r="GTF4" s="104"/>
      <c r="GTG4" s="104"/>
      <c r="GTH4" s="104"/>
      <c r="GTI4" s="104"/>
      <c r="GTJ4" s="104"/>
      <c r="GTK4" s="104"/>
      <c r="GTL4" s="104"/>
      <c r="GTM4" s="104"/>
      <c r="GTN4" s="104"/>
      <c r="GTO4" s="104"/>
      <c r="GTP4" s="104"/>
      <c r="GTQ4" s="104"/>
      <c r="GTR4" s="104"/>
      <c r="GTS4" s="104"/>
      <c r="GTT4" s="104"/>
      <c r="GTU4" s="104"/>
      <c r="GTV4" s="104"/>
      <c r="GTW4" s="104"/>
      <c r="GTX4" s="104"/>
      <c r="GTY4" s="104"/>
      <c r="GTZ4" s="104"/>
      <c r="GUA4" s="104"/>
      <c r="GUB4" s="104"/>
      <c r="GUC4" s="104"/>
      <c r="GUD4" s="104"/>
      <c r="GUE4" s="104"/>
      <c r="GUF4" s="104"/>
      <c r="GUG4" s="104"/>
      <c r="GUH4" s="104"/>
      <c r="GUI4" s="104"/>
      <c r="GUJ4" s="104"/>
      <c r="GUK4" s="104"/>
      <c r="GUL4" s="104"/>
      <c r="GUM4" s="104"/>
      <c r="GUN4" s="104"/>
      <c r="GUO4" s="104"/>
      <c r="GUP4" s="104"/>
      <c r="GUQ4" s="104"/>
      <c r="GUR4" s="104"/>
      <c r="GUS4" s="104"/>
      <c r="GUT4" s="104"/>
      <c r="GUU4" s="104"/>
      <c r="GUV4" s="104"/>
      <c r="GUW4" s="104"/>
      <c r="GUX4" s="104"/>
      <c r="GUY4" s="104"/>
      <c r="GUZ4" s="104"/>
      <c r="GVA4" s="104"/>
      <c r="GVB4" s="104"/>
      <c r="GVC4" s="104"/>
      <c r="GVD4" s="104"/>
      <c r="GVE4" s="104"/>
      <c r="GVF4" s="104"/>
      <c r="GVG4" s="104"/>
      <c r="GVH4" s="104"/>
      <c r="GVI4" s="104"/>
      <c r="GVJ4" s="104"/>
      <c r="GVK4" s="104"/>
      <c r="GVL4" s="104"/>
      <c r="GVM4" s="104"/>
      <c r="GVN4" s="104"/>
      <c r="GVO4" s="104"/>
      <c r="GVP4" s="104"/>
      <c r="GVQ4" s="104"/>
      <c r="GVR4" s="104"/>
      <c r="GVS4" s="104"/>
      <c r="GVT4" s="104"/>
      <c r="GVU4" s="104"/>
      <c r="GVV4" s="104"/>
      <c r="GVW4" s="104"/>
      <c r="GVX4" s="104"/>
      <c r="GVY4" s="104"/>
      <c r="GVZ4" s="104"/>
      <c r="GWA4" s="104"/>
      <c r="GWB4" s="104"/>
      <c r="GWC4" s="104"/>
      <c r="GWD4" s="104"/>
      <c r="GWE4" s="104"/>
      <c r="GWF4" s="104"/>
      <c r="GWG4" s="104"/>
      <c r="GWH4" s="104"/>
      <c r="GWI4" s="104"/>
      <c r="GWJ4" s="104"/>
      <c r="GWK4" s="104"/>
      <c r="GWL4" s="104"/>
      <c r="GWM4" s="104"/>
      <c r="GWN4" s="104"/>
      <c r="GWO4" s="104"/>
      <c r="GWP4" s="104"/>
      <c r="GWQ4" s="104"/>
      <c r="GWR4" s="104"/>
      <c r="GWS4" s="104"/>
      <c r="GWT4" s="104"/>
      <c r="GWU4" s="104"/>
      <c r="GWV4" s="104"/>
      <c r="GWW4" s="104"/>
      <c r="GWX4" s="104"/>
      <c r="GWY4" s="104"/>
      <c r="GWZ4" s="104"/>
      <c r="GXA4" s="104"/>
      <c r="GXB4" s="104"/>
      <c r="GXC4" s="104"/>
      <c r="GXD4" s="104"/>
      <c r="GXE4" s="104"/>
      <c r="GXF4" s="104"/>
      <c r="GXG4" s="104"/>
      <c r="GXH4" s="104"/>
      <c r="GXI4" s="104"/>
      <c r="GXJ4" s="104"/>
      <c r="GXK4" s="104"/>
      <c r="GXL4" s="104"/>
      <c r="GXM4" s="104"/>
      <c r="GXN4" s="104"/>
      <c r="GXO4" s="104"/>
      <c r="GXP4" s="104"/>
      <c r="GXQ4" s="104"/>
      <c r="GXR4" s="104"/>
      <c r="GXS4" s="104"/>
      <c r="GXT4" s="104"/>
      <c r="GXU4" s="104"/>
      <c r="GXV4" s="104"/>
      <c r="GXW4" s="104"/>
      <c r="GXX4" s="104"/>
      <c r="GXY4" s="104"/>
      <c r="GXZ4" s="104"/>
      <c r="GYA4" s="104"/>
      <c r="GYB4" s="104"/>
      <c r="GYC4" s="104"/>
      <c r="GYD4" s="104"/>
      <c r="GYE4" s="104"/>
      <c r="GYF4" s="104"/>
      <c r="GYG4" s="104"/>
      <c r="GYH4" s="104"/>
      <c r="GYI4" s="104"/>
      <c r="GYJ4" s="104"/>
      <c r="GYK4" s="104"/>
      <c r="GYL4" s="104"/>
      <c r="GYM4" s="104"/>
      <c r="GYN4" s="104"/>
      <c r="GYO4" s="104"/>
      <c r="GYP4" s="104"/>
      <c r="GYQ4" s="104"/>
      <c r="GYR4" s="104"/>
      <c r="GYS4" s="104"/>
      <c r="GYT4" s="104"/>
      <c r="GYU4" s="104"/>
      <c r="GYV4" s="104"/>
      <c r="GYW4" s="104"/>
      <c r="GYX4" s="104"/>
      <c r="GYY4" s="104"/>
      <c r="GYZ4" s="104"/>
      <c r="GZA4" s="104"/>
      <c r="GZB4" s="104"/>
      <c r="GZC4" s="104"/>
      <c r="GZD4" s="104"/>
      <c r="GZE4" s="104"/>
      <c r="GZF4" s="104"/>
      <c r="GZG4" s="104"/>
      <c r="GZH4" s="104"/>
      <c r="GZI4" s="104"/>
      <c r="GZJ4" s="104"/>
      <c r="GZK4" s="104"/>
      <c r="GZL4" s="104"/>
      <c r="GZM4" s="104"/>
      <c r="GZN4" s="104"/>
      <c r="GZO4" s="104"/>
      <c r="GZP4" s="104"/>
      <c r="GZQ4" s="104"/>
      <c r="GZR4" s="104"/>
      <c r="GZS4" s="104"/>
      <c r="GZT4" s="104"/>
      <c r="GZU4" s="104"/>
      <c r="GZV4" s="104"/>
      <c r="GZW4" s="104"/>
      <c r="GZX4" s="104"/>
      <c r="GZY4" s="104"/>
      <c r="GZZ4" s="104"/>
      <c r="HAA4" s="104"/>
      <c r="HAB4" s="104"/>
      <c r="HAC4" s="104"/>
      <c r="HAD4" s="104"/>
      <c r="HAE4" s="104"/>
      <c r="HAF4" s="104"/>
      <c r="HAG4" s="104"/>
      <c r="HAH4" s="104"/>
      <c r="HAI4" s="104"/>
      <c r="HAJ4" s="104"/>
      <c r="HAK4" s="104"/>
      <c r="HAL4" s="104"/>
      <c r="HAM4" s="104"/>
      <c r="HAN4" s="104"/>
      <c r="HAO4" s="104"/>
      <c r="HAP4" s="104"/>
      <c r="HAQ4" s="104"/>
      <c r="HAR4" s="104"/>
      <c r="HAS4" s="104"/>
      <c r="HAT4" s="104"/>
      <c r="HAU4" s="104"/>
      <c r="HAV4" s="104"/>
      <c r="HAW4" s="104"/>
      <c r="HAX4" s="104"/>
      <c r="HAY4" s="104"/>
      <c r="HAZ4" s="104"/>
      <c r="HBA4" s="104"/>
      <c r="HBB4" s="104"/>
      <c r="HBC4" s="104"/>
      <c r="HBD4" s="104"/>
      <c r="HBE4" s="104"/>
      <c r="HBF4" s="104"/>
      <c r="HBG4" s="104"/>
      <c r="HBH4" s="104"/>
      <c r="HBI4" s="104"/>
      <c r="HBJ4" s="104"/>
      <c r="HBK4" s="104"/>
      <c r="HBL4" s="104"/>
      <c r="HBM4" s="104"/>
      <c r="HBN4" s="104"/>
      <c r="HBO4" s="104"/>
      <c r="HBP4" s="104"/>
      <c r="HBQ4" s="104"/>
      <c r="HBR4" s="104"/>
      <c r="HBS4" s="104"/>
      <c r="HBT4" s="104"/>
      <c r="HBU4" s="104"/>
      <c r="HBV4" s="104"/>
      <c r="HBW4" s="104"/>
      <c r="HBX4" s="104"/>
      <c r="HBY4" s="104"/>
      <c r="HBZ4" s="104"/>
      <c r="HCA4" s="104"/>
      <c r="HCB4" s="104"/>
      <c r="HCC4" s="104"/>
      <c r="HCD4" s="104"/>
      <c r="HCE4" s="104"/>
      <c r="HCF4" s="104"/>
      <c r="HCG4" s="104"/>
      <c r="HCH4" s="104"/>
      <c r="HCI4" s="104"/>
      <c r="HCJ4" s="104"/>
      <c r="HCK4" s="104"/>
      <c r="HCL4" s="104"/>
      <c r="HCM4" s="104"/>
      <c r="HCN4" s="104"/>
      <c r="HCO4" s="104"/>
      <c r="HCP4" s="104"/>
      <c r="HCQ4" s="104"/>
      <c r="HCR4" s="104"/>
      <c r="HCS4" s="104"/>
      <c r="HCT4" s="104"/>
      <c r="HCU4" s="104"/>
      <c r="HCV4" s="104"/>
      <c r="HCW4" s="104"/>
      <c r="HCX4" s="104"/>
      <c r="HCY4" s="104"/>
      <c r="HCZ4" s="104"/>
      <c r="HDA4" s="104"/>
      <c r="HDB4" s="104"/>
      <c r="HDC4" s="104"/>
      <c r="HDD4" s="104"/>
      <c r="HDE4" s="104"/>
      <c r="HDF4" s="104"/>
      <c r="HDG4" s="104"/>
      <c r="HDH4" s="104"/>
      <c r="HDI4" s="104"/>
      <c r="HDJ4" s="104"/>
      <c r="HDK4" s="104"/>
      <c r="HDL4" s="104"/>
      <c r="HDM4" s="104"/>
      <c r="HDN4" s="104"/>
      <c r="HDO4" s="104"/>
      <c r="HDP4" s="104"/>
      <c r="HDQ4" s="104"/>
      <c r="HDR4" s="104"/>
      <c r="HDS4" s="104"/>
      <c r="HDT4" s="104"/>
      <c r="HDU4" s="104"/>
      <c r="HDV4" s="104"/>
      <c r="HDW4" s="104"/>
      <c r="HDX4" s="104"/>
      <c r="HDY4" s="104"/>
      <c r="HDZ4" s="104"/>
      <c r="HEA4" s="104"/>
      <c r="HEB4" s="104"/>
      <c r="HEC4" s="104"/>
      <c r="HED4" s="104"/>
      <c r="HEE4" s="104"/>
      <c r="HEF4" s="104"/>
      <c r="HEG4" s="104"/>
      <c r="HEH4" s="104"/>
      <c r="HEI4" s="104"/>
      <c r="HEJ4" s="104"/>
      <c r="HEK4" s="104"/>
      <c r="HEL4" s="104"/>
      <c r="HEM4" s="104"/>
      <c r="HEN4" s="104"/>
      <c r="HEO4" s="104"/>
      <c r="HEP4" s="104"/>
      <c r="HEQ4" s="104"/>
      <c r="HER4" s="104"/>
      <c r="HES4" s="104"/>
      <c r="HET4" s="104"/>
      <c r="HEU4" s="104"/>
      <c r="HEV4" s="104"/>
      <c r="HEW4" s="104"/>
      <c r="HEX4" s="104"/>
      <c r="HEY4" s="104"/>
      <c r="HEZ4" s="104"/>
      <c r="HFA4" s="104"/>
      <c r="HFB4" s="104"/>
      <c r="HFC4" s="104"/>
      <c r="HFD4" s="104"/>
      <c r="HFE4" s="104"/>
      <c r="HFF4" s="104"/>
      <c r="HFG4" s="104"/>
      <c r="HFH4" s="104"/>
      <c r="HFI4" s="104"/>
      <c r="HFJ4" s="104"/>
      <c r="HFK4" s="104"/>
      <c r="HFL4" s="104"/>
      <c r="HFM4" s="104"/>
      <c r="HFN4" s="104"/>
      <c r="HFO4" s="104"/>
      <c r="HFP4" s="104"/>
      <c r="HFQ4" s="104"/>
      <c r="HFR4" s="104"/>
      <c r="HFS4" s="104"/>
      <c r="HFT4" s="104"/>
      <c r="HFU4" s="104"/>
      <c r="HFV4" s="104"/>
      <c r="HFW4" s="104"/>
      <c r="HFX4" s="104"/>
      <c r="HFY4" s="104"/>
      <c r="HFZ4" s="104"/>
      <c r="HGA4" s="104"/>
      <c r="HGB4" s="104"/>
      <c r="HGC4" s="104"/>
      <c r="HGD4" s="104"/>
      <c r="HGE4" s="104"/>
      <c r="HGF4" s="104"/>
      <c r="HGG4" s="104"/>
      <c r="HGH4" s="104"/>
      <c r="HGI4" s="104"/>
      <c r="HGJ4" s="104"/>
      <c r="HGK4" s="104"/>
      <c r="HGL4" s="104"/>
      <c r="HGM4" s="104"/>
      <c r="HGN4" s="104"/>
      <c r="HGO4" s="104"/>
      <c r="HGP4" s="104"/>
      <c r="HGQ4" s="104"/>
      <c r="HGR4" s="104"/>
      <c r="HGS4" s="104"/>
      <c r="HGT4" s="104"/>
      <c r="HGU4" s="104"/>
      <c r="HGV4" s="104"/>
      <c r="HGW4" s="104"/>
      <c r="HGX4" s="104"/>
      <c r="HGY4" s="104"/>
      <c r="HGZ4" s="104"/>
      <c r="HHA4" s="104"/>
      <c r="HHB4" s="104"/>
      <c r="HHC4" s="104"/>
      <c r="HHD4" s="104"/>
      <c r="HHE4" s="104"/>
      <c r="HHF4" s="104"/>
      <c r="HHG4" s="104"/>
      <c r="HHH4" s="104"/>
      <c r="HHI4" s="104"/>
      <c r="HHJ4" s="104"/>
      <c r="HHK4" s="104"/>
      <c r="HHL4" s="104"/>
      <c r="HHM4" s="104"/>
      <c r="HHN4" s="104"/>
      <c r="HHO4" s="104"/>
      <c r="HHP4" s="104"/>
      <c r="HHQ4" s="104"/>
      <c r="HHR4" s="104"/>
      <c r="HHS4" s="104"/>
      <c r="HHT4" s="104"/>
      <c r="HHU4" s="104"/>
      <c r="HHV4" s="104"/>
      <c r="HHW4" s="104"/>
      <c r="HHX4" s="104"/>
      <c r="HHY4" s="104"/>
      <c r="HHZ4" s="104"/>
      <c r="HIA4" s="104"/>
      <c r="HIB4" s="104"/>
      <c r="HIC4" s="104"/>
      <c r="HID4" s="104"/>
      <c r="HIE4" s="104"/>
      <c r="HIF4" s="104"/>
      <c r="HIG4" s="104"/>
      <c r="HIH4" s="104"/>
      <c r="HII4" s="104"/>
      <c r="HIJ4" s="104"/>
      <c r="HIK4" s="104"/>
      <c r="HIL4" s="104"/>
      <c r="HIM4" s="104"/>
      <c r="HIN4" s="104"/>
      <c r="HIO4" s="104"/>
      <c r="HIP4" s="104"/>
      <c r="HIQ4" s="104"/>
      <c r="HIR4" s="104"/>
      <c r="HIS4" s="104"/>
      <c r="HIT4" s="104"/>
      <c r="HIU4" s="104"/>
      <c r="HIV4" s="104"/>
      <c r="HIW4" s="104"/>
      <c r="HIX4" s="104"/>
      <c r="HIY4" s="104"/>
      <c r="HIZ4" s="104"/>
      <c r="HJA4" s="104"/>
      <c r="HJB4" s="104"/>
      <c r="HJC4" s="104"/>
      <c r="HJD4" s="104"/>
      <c r="HJE4" s="104"/>
      <c r="HJF4" s="104"/>
      <c r="HJG4" s="104"/>
      <c r="HJH4" s="104"/>
      <c r="HJI4" s="104"/>
      <c r="HJJ4" s="104"/>
      <c r="HJK4" s="104"/>
      <c r="HJL4" s="104"/>
      <c r="HJM4" s="104"/>
      <c r="HJN4" s="104"/>
      <c r="HJO4" s="104"/>
      <c r="HJP4" s="104"/>
      <c r="HJQ4" s="104"/>
      <c r="HJR4" s="104"/>
      <c r="HJS4" s="104"/>
      <c r="HJT4" s="104"/>
      <c r="HJU4" s="104"/>
      <c r="HJV4" s="104"/>
      <c r="HJW4" s="104"/>
      <c r="HJX4" s="104"/>
      <c r="HJY4" s="104"/>
      <c r="HJZ4" s="104"/>
      <c r="HKA4" s="104"/>
      <c r="HKB4" s="104"/>
      <c r="HKC4" s="104"/>
      <c r="HKD4" s="104"/>
      <c r="HKE4" s="104"/>
      <c r="HKF4" s="104"/>
      <c r="HKG4" s="104"/>
      <c r="HKH4" s="104"/>
      <c r="HKI4" s="104"/>
      <c r="HKJ4" s="104"/>
      <c r="HKK4" s="104"/>
      <c r="HKL4" s="104"/>
      <c r="HKM4" s="104"/>
      <c r="HKN4" s="104"/>
      <c r="HKO4" s="104"/>
      <c r="HKP4" s="104"/>
      <c r="HKQ4" s="104"/>
      <c r="HKR4" s="104"/>
      <c r="HKS4" s="104"/>
      <c r="HKT4" s="104"/>
      <c r="HKU4" s="104"/>
      <c r="HKV4" s="104"/>
      <c r="HKW4" s="104"/>
      <c r="HKX4" s="104"/>
      <c r="HKY4" s="104"/>
      <c r="HKZ4" s="104"/>
      <c r="HLA4" s="104"/>
      <c r="HLB4" s="104"/>
      <c r="HLC4" s="104"/>
      <c r="HLD4" s="104"/>
      <c r="HLE4" s="104"/>
      <c r="HLF4" s="104"/>
      <c r="HLG4" s="104"/>
      <c r="HLH4" s="104"/>
      <c r="HLI4" s="104"/>
      <c r="HLJ4" s="104"/>
      <c r="HLK4" s="104"/>
      <c r="HLL4" s="104"/>
      <c r="HLM4" s="104"/>
      <c r="HLN4" s="104"/>
      <c r="HLO4" s="104"/>
      <c r="HLP4" s="104"/>
      <c r="HLQ4" s="104"/>
      <c r="HLR4" s="104"/>
      <c r="HLS4" s="104"/>
      <c r="HLT4" s="104"/>
      <c r="HLU4" s="104"/>
      <c r="HLV4" s="104"/>
      <c r="HLW4" s="104"/>
      <c r="HLX4" s="104"/>
      <c r="HLY4" s="104"/>
      <c r="HLZ4" s="104"/>
      <c r="HMA4" s="104"/>
      <c r="HMB4" s="104"/>
      <c r="HMC4" s="104"/>
      <c r="HMD4" s="104"/>
      <c r="HME4" s="104"/>
      <c r="HMF4" s="104"/>
      <c r="HMG4" s="104"/>
      <c r="HMH4" s="104"/>
      <c r="HMI4" s="104"/>
      <c r="HMJ4" s="104"/>
      <c r="HMK4" s="104"/>
      <c r="HML4" s="104"/>
      <c r="HMM4" s="104"/>
      <c r="HMN4" s="104"/>
      <c r="HMO4" s="104"/>
      <c r="HMP4" s="104"/>
      <c r="HMQ4" s="104"/>
      <c r="HMR4" s="104"/>
      <c r="HMS4" s="104"/>
      <c r="HMT4" s="104"/>
      <c r="HMU4" s="104"/>
      <c r="HMV4" s="104"/>
      <c r="HMW4" s="104"/>
      <c r="HMX4" s="104"/>
      <c r="HMY4" s="104"/>
      <c r="HMZ4" s="104"/>
      <c r="HNA4" s="104"/>
      <c r="HNB4" s="104"/>
      <c r="HNC4" s="104"/>
      <c r="HND4" s="104"/>
      <c r="HNE4" s="104"/>
      <c r="HNF4" s="104"/>
      <c r="HNG4" s="104"/>
      <c r="HNH4" s="104"/>
      <c r="HNI4" s="104"/>
      <c r="HNJ4" s="104"/>
      <c r="HNK4" s="104"/>
      <c r="HNL4" s="104"/>
      <c r="HNM4" s="104"/>
      <c r="HNN4" s="104"/>
      <c r="HNO4" s="104"/>
      <c r="HNP4" s="104"/>
      <c r="HNQ4" s="104"/>
      <c r="HNR4" s="104"/>
      <c r="HNS4" s="104"/>
      <c r="HNT4" s="104"/>
      <c r="HNU4" s="104"/>
      <c r="HNV4" s="104"/>
      <c r="HNW4" s="104"/>
      <c r="HNX4" s="104"/>
      <c r="HNY4" s="104"/>
      <c r="HNZ4" s="104"/>
      <c r="HOA4" s="104"/>
      <c r="HOB4" s="104"/>
      <c r="HOC4" s="104"/>
      <c r="HOD4" s="104"/>
      <c r="HOE4" s="104"/>
      <c r="HOF4" s="104"/>
      <c r="HOG4" s="104"/>
      <c r="HOH4" s="104"/>
      <c r="HOI4" s="104"/>
      <c r="HOJ4" s="104"/>
      <c r="HOK4" s="104"/>
      <c r="HOL4" s="104"/>
      <c r="HOM4" s="104"/>
      <c r="HON4" s="104"/>
      <c r="HOO4" s="104"/>
      <c r="HOP4" s="104"/>
      <c r="HOQ4" s="104"/>
      <c r="HOR4" s="104"/>
      <c r="HOS4" s="104"/>
      <c r="HOT4" s="104"/>
      <c r="HOU4" s="104"/>
      <c r="HOV4" s="104"/>
      <c r="HOW4" s="104"/>
      <c r="HOX4" s="104"/>
      <c r="HOY4" s="104"/>
      <c r="HOZ4" s="104"/>
      <c r="HPA4" s="104"/>
      <c r="HPB4" s="104"/>
      <c r="HPC4" s="104"/>
      <c r="HPD4" s="104"/>
      <c r="HPE4" s="104"/>
      <c r="HPF4" s="104"/>
      <c r="HPG4" s="104"/>
      <c r="HPH4" s="104"/>
      <c r="HPI4" s="104"/>
      <c r="HPJ4" s="104"/>
      <c r="HPK4" s="104"/>
      <c r="HPL4" s="104"/>
      <c r="HPM4" s="104"/>
      <c r="HPN4" s="104"/>
      <c r="HPO4" s="104"/>
      <c r="HPP4" s="104"/>
      <c r="HPQ4" s="104"/>
      <c r="HPR4" s="104"/>
      <c r="HPS4" s="104"/>
      <c r="HPT4" s="104"/>
      <c r="HPU4" s="104"/>
      <c r="HPV4" s="104"/>
      <c r="HPW4" s="104"/>
      <c r="HPX4" s="104"/>
      <c r="HPY4" s="104"/>
      <c r="HPZ4" s="104"/>
      <c r="HQA4" s="104"/>
      <c r="HQB4" s="104"/>
      <c r="HQC4" s="104"/>
      <c r="HQD4" s="104"/>
      <c r="HQE4" s="104"/>
      <c r="HQF4" s="104"/>
      <c r="HQG4" s="104"/>
      <c r="HQH4" s="104"/>
      <c r="HQI4" s="104"/>
      <c r="HQJ4" s="104"/>
      <c r="HQK4" s="104"/>
      <c r="HQL4" s="104"/>
      <c r="HQM4" s="104"/>
      <c r="HQN4" s="104"/>
      <c r="HQO4" s="104"/>
      <c r="HQP4" s="104"/>
      <c r="HQQ4" s="104"/>
      <c r="HQR4" s="104"/>
      <c r="HQS4" s="104"/>
      <c r="HQT4" s="104"/>
      <c r="HQU4" s="104"/>
      <c r="HQV4" s="104"/>
      <c r="HQW4" s="104"/>
      <c r="HQX4" s="104"/>
      <c r="HQY4" s="104"/>
      <c r="HQZ4" s="104"/>
      <c r="HRA4" s="104"/>
      <c r="HRB4" s="104"/>
      <c r="HRC4" s="104"/>
      <c r="HRD4" s="104"/>
      <c r="HRE4" s="104"/>
      <c r="HRF4" s="104"/>
      <c r="HRG4" s="104"/>
      <c r="HRH4" s="104"/>
      <c r="HRI4" s="104"/>
      <c r="HRJ4" s="104"/>
      <c r="HRK4" s="104"/>
      <c r="HRL4" s="104"/>
      <c r="HRM4" s="104"/>
      <c r="HRN4" s="104"/>
      <c r="HRO4" s="104"/>
      <c r="HRP4" s="104"/>
      <c r="HRQ4" s="104"/>
      <c r="HRR4" s="104"/>
      <c r="HRS4" s="104"/>
      <c r="HRT4" s="104"/>
      <c r="HRU4" s="104"/>
      <c r="HRV4" s="104"/>
      <c r="HRW4" s="104"/>
      <c r="HRX4" s="104"/>
      <c r="HRY4" s="104"/>
      <c r="HRZ4" s="104"/>
      <c r="HSA4" s="104"/>
      <c r="HSB4" s="104"/>
      <c r="HSC4" s="104"/>
      <c r="HSD4" s="104"/>
      <c r="HSE4" s="104"/>
      <c r="HSF4" s="104"/>
      <c r="HSG4" s="104"/>
      <c r="HSH4" s="104"/>
      <c r="HSI4" s="104"/>
      <c r="HSJ4" s="104"/>
      <c r="HSK4" s="104"/>
      <c r="HSL4" s="104"/>
      <c r="HSM4" s="104"/>
      <c r="HSN4" s="104"/>
      <c r="HSO4" s="104"/>
      <c r="HSP4" s="104"/>
      <c r="HSQ4" s="104"/>
      <c r="HSR4" s="104"/>
      <c r="HSS4" s="104"/>
      <c r="HST4" s="104"/>
      <c r="HSU4" s="104"/>
      <c r="HSV4" s="104"/>
      <c r="HSW4" s="104"/>
      <c r="HSX4" s="104"/>
      <c r="HSY4" s="104"/>
      <c r="HSZ4" s="104"/>
      <c r="HTA4" s="104"/>
      <c r="HTB4" s="104"/>
      <c r="HTC4" s="104"/>
      <c r="HTD4" s="104"/>
      <c r="HTE4" s="104"/>
      <c r="HTF4" s="104"/>
      <c r="HTG4" s="104"/>
      <c r="HTH4" s="104"/>
      <c r="HTI4" s="104"/>
      <c r="HTJ4" s="104"/>
      <c r="HTK4" s="104"/>
      <c r="HTL4" s="104"/>
      <c r="HTM4" s="104"/>
      <c r="HTN4" s="104"/>
      <c r="HTO4" s="104"/>
      <c r="HTP4" s="104"/>
      <c r="HTQ4" s="104"/>
      <c r="HTR4" s="104"/>
      <c r="HTS4" s="104"/>
      <c r="HTT4" s="104"/>
      <c r="HTU4" s="104"/>
      <c r="HTV4" s="104"/>
      <c r="HTW4" s="104"/>
      <c r="HTX4" s="104"/>
      <c r="HTY4" s="104"/>
      <c r="HTZ4" s="104"/>
      <c r="HUA4" s="104"/>
      <c r="HUB4" s="104"/>
      <c r="HUC4" s="104"/>
      <c r="HUD4" s="104"/>
      <c r="HUE4" s="104"/>
      <c r="HUF4" s="104"/>
      <c r="HUG4" s="104"/>
      <c r="HUH4" s="104"/>
      <c r="HUI4" s="104"/>
      <c r="HUJ4" s="104"/>
      <c r="HUK4" s="104"/>
      <c r="HUL4" s="104"/>
      <c r="HUM4" s="104"/>
      <c r="HUN4" s="104"/>
      <c r="HUO4" s="104"/>
      <c r="HUP4" s="104"/>
      <c r="HUQ4" s="104"/>
      <c r="HUR4" s="104"/>
      <c r="HUS4" s="104"/>
      <c r="HUT4" s="104"/>
      <c r="HUU4" s="104"/>
      <c r="HUV4" s="104"/>
      <c r="HUW4" s="104"/>
      <c r="HUX4" s="104"/>
      <c r="HUY4" s="104"/>
      <c r="HUZ4" s="104"/>
      <c r="HVA4" s="104"/>
      <c r="HVB4" s="104"/>
      <c r="HVC4" s="104"/>
      <c r="HVD4" s="104"/>
      <c r="HVE4" s="104"/>
      <c r="HVF4" s="104"/>
      <c r="HVG4" s="104"/>
      <c r="HVH4" s="104"/>
      <c r="HVI4" s="104"/>
      <c r="HVJ4" s="104"/>
      <c r="HVK4" s="104"/>
      <c r="HVL4" s="104"/>
      <c r="HVM4" s="104"/>
      <c r="HVN4" s="104"/>
      <c r="HVO4" s="104"/>
      <c r="HVP4" s="104"/>
      <c r="HVQ4" s="104"/>
      <c r="HVR4" s="104"/>
      <c r="HVS4" s="104"/>
      <c r="HVT4" s="104"/>
      <c r="HVU4" s="104"/>
      <c r="HVV4" s="104"/>
      <c r="HVW4" s="104"/>
      <c r="HVX4" s="104"/>
      <c r="HVY4" s="104"/>
      <c r="HVZ4" s="104"/>
      <c r="HWA4" s="104"/>
      <c r="HWB4" s="104"/>
      <c r="HWC4" s="104"/>
      <c r="HWD4" s="104"/>
      <c r="HWE4" s="104"/>
      <c r="HWF4" s="104"/>
      <c r="HWG4" s="104"/>
      <c r="HWH4" s="104"/>
      <c r="HWI4" s="104"/>
      <c r="HWJ4" s="104"/>
      <c r="HWK4" s="104"/>
      <c r="HWL4" s="104"/>
      <c r="HWM4" s="104"/>
      <c r="HWN4" s="104"/>
      <c r="HWO4" s="104"/>
      <c r="HWP4" s="104"/>
      <c r="HWQ4" s="104"/>
      <c r="HWR4" s="104"/>
      <c r="HWS4" s="104"/>
      <c r="HWT4" s="104"/>
      <c r="HWU4" s="104"/>
      <c r="HWV4" s="104"/>
      <c r="HWW4" s="104"/>
      <c r="HWX4" s="104"/>
      <c r="HWY4" s="104"/>
      <c r="HWZ4" s="104"/>
      <c r="HXA4" s="104"/>
      <c r="HXB4" s="104"/>
      <c r="HXC4" s="104"/>
      <c r="HXD4" s="104"/>
      <c r="HXE4" s="104"/>
      <c r="HXF4" s="104"/>
      <c r="HXG4" s="104"/>
      <c r="HXH4" s="104"/>
      <c r="HXI4" s="104"/>
      <c r="HXJ4" s="104"/>
      <c r="HXK4" s="104"/>
      <c r="HXL4" s="104"/>
      <c r="HXM4" s="104"/>
      <c r="HXN4" s="104"/>
      <c r="HXO4" s="104"/>
      <c r="HXP4" s="104"/>
      <c r="HXQ4" s="104"/>
      <c r="HXR4" s="104"/>
      <c r="HXS4" s="104"/>
      <c r="HXT4" s="104"/>
      <c r="HXU4" s="104"/>
      <c r="HXV4" s="104"/>
      <c r="HXW4" s="104"/>
      <c r="HXX4" s="104"/>
      <c r="HXY4" s="104"/>
      <c r="HXZ4" s="104"/>
      <c r="HYA4" s="104"/>
      <c r="HYB4" s="104"/>
      <c r="HYC4" s="104"/>
      <c r="HYD4" s="104"/>
      <c r="HYE4" s="104"/>
      <c r="HYF4" s="104"/>
      <c r="HYG4" s="104"/>
      <c r="HYH4" s="104"/>
      <c r="HYI4" s="104"/>
      <c r="HYJ4" s="104"/>
      <c r="HYK4" s="104"/>
      <c r="HYL4" s="104"/>
      <c r="HYM4" s="104"/>
      <c r="HYN4" s="104"/>
      <c r="HYO4" s="104"/>
      <c r="HYP4" s="104"/>
      <c r="HYQ4" s="104"/>
      <c r="HYR4" s="104"/>
      <c r="HYS4" s="104"/>
      <c r="HYT4" s="104"/>
      <c r="HYU4" s="104"/>
      <c r="HYV4" s="104"/>
      <c r="HYW4" s="104"/>
      <c r="HYX4" s="104"/>
      <c r="HYY4" s="104"/>
      <c r="HYZ4" s="104"/>
      <c r="HZA4" s="104"/>
      <c r="HZB4" s="104"/>
      <c r="HZC4" s="104"/>
      <c r="HZD4" s="104"/>
      <c r="HZE4" s="104"/>
      <c r="HZF4" s="104"/>
      <c r="HZG4" s="104"/>
      <c r="HZH4" s="104"/>
      <c r="HZI4" s="104"/>
      <c r="HZJ4" s="104"/>
      <c r="HZK4" s="104"/>
      <c r="HZL4" s="104"/>
      <c r="HZM4" s="104"/>
      <c r="HZN4" s="104"/>
      <c r="HZO4" s="104"/>
      <c r="HZP4" s="104"/>
      <c r="HZQ4" s="104"/>
      <c r="HZR4" s="104"/>
      <c r="HZS4" s="104"/>
      <c r="HZT4" s="104"/>
      <c r="HZU4" s="104"/>
      <c r="HZV4" s="104"/>
      <c r="HZW4" s="104"/>
      <c r="HZX4" s="104"/>
      <c r="HZY4" s="104"/>
      <c r="HZZ4" s="104"/>
      <c r="IAA4" s="104"/>
      <c r="IAB4" s="104"/>
      <c r="IAC4" s="104"/>
      <c r="IAD4" s="104"/>
      <c r="IAE4" s="104"/>
      <c r="IAF4" s="104"/>
      <c r="IAG4" s="104"/>
      <c r="IAH4" s="104"/>
      <c r="IAI4" s="104"/>
      <c r="IAJ4" s="104"/>
      <c r="IAK4" s="104"/>
      <c r="IAL4" s="104"/>
      <c r="IAM4" s="104"/>
      <c r="IAN4" s="104"/>
      <c r="IAO4" s="104"/>
      <c r="IAP4" s="104"/>
      <c r="IAQ4" s="104"/>
      <c r="IAR4" s="104"/>
      <c r="IAS4" s="104"/>
      <c r="IAT4" s="104"/>
      <c r="IAU4" s="104"/>
      <c r="IAV4" s="104"/>
      <c r="IAW4" s="104"/>
      <c r="IAX4" s="104"/>
      <c r="IAY4" s="104"/>
      <c r="IAZ4" s="104"/>
      <c r="IBA4" s="104"/>
      <c r="IBB4" s="104"/>
      <c r="IBC4" s="104"/>
      <c r="IBD4" s="104"/>
      <c r="IBE4" s="104"/>
      <c r="IBF4" s="104"/>
      <c r="IBG4" s="104"/>
      <c r="IBH4" s="104"/>
      <c r="IBI4" s="104"/>
      <c r="IBJ4" s="104"/>
      <c r="IBK4" s="104"/>
      <c r="IBL4" s="104"/>
      <c r="IBM4" s="104"/>
      <c r="IBN4" s="104"/>
      <c r="IBO4" s="104"/>
      <c r="IBP4" s="104"/>
      <c r="IBQ4" s="104"/>
      <c r="IBR4" s="104"/>
      <c r="IBS4" s="104"/>
      <c r="IBT4" s="104"/>
      <c r="IBU4" s="104"/>
      <c r="IBV4" s="104"/>
      <c r="IBW4" s="104"/>
      <c r="IBX4" s="104"/>
      <c r="IBY4" s="104"/>
      <c r="IBZ4" s="104"/>
      <c r="ICA4" s="104"/>
      <c r="ICB4" s="104"/>
      <c r="ICC4" s="104"/>
      <c r="ICD4" s="104"/>
      <c r="ICE4" s="104"/>
      <c r="ICF4" s="104"/>
      <c r="ICG4" s="104"/>
      <c r="ICH4" s="104"/>
      <c r="ICI4" s="104"/>
      <c r="ICJ4" s="104"/>
      <c r="ICK4" s="104"/>
      <c r="ICL4" s="104"/>
      <c r="ICM4" s="104"/>
      <c r="ICN4" s="104"/>
      <c r="ICO4" s="104"/>
      <c r="ICP4" s="104"/>
      <c r="ICQ4" s="104"/>
      <c r="ICR4" s="104"/>
      <c r="ICS4" s="104"/>
      <c r="ICT4" s="104"/>
      <c r="ICU4" s="104"/>
      <c r="ICV4" s="104"/>
      <c r="ICW4" s="104"/>
      <c r="ICX4" s="104"/>
      <c r="ICY4" s="104"/>
      <c r="ICZ4" s="104"/>
      <c r="IDA4" s="104"/>
      <c r="IDB4" s="104"/>
      <c r="IDC4" s="104"/>
      <c r="IDD4" s="104"/>
      <c r="IDE4" s="104"/>
      <c r="IDF4" s="104"/>
      <c r="IDG4" s="104"/>
      <c r="IDH4" s="104"/>
      <c r="IDI4" s="104"/>
      <c r="IDJ4" s="104"/>
      <c r="IDK4" s="104"/>
      <c r="IDL4" s="104"/>
      <c r="IDM4" s="104"/>
      <c r="IDN4" s="104"/>
      <c r="IDO4" s="104"/>
      <c r="IDP4" s="104"/>
      <c r="IDQ4" s="104"/>
      <c r="IDR4" s="104"/>
      <c r="IDS4" s="104"/>
      <c r="IDT4" s="104"/>
      <c r="IDU4" s="104"/>
      <c r="IDV4" s="104"/>
      <c r="IDW4" s="104"/>
      <c r="IDX4" s="104"/>
      <c r="IDY4" s="104"/>
      <c r="IDZ4" s="104"/>
      <c r="IEA4" s="104"/>
      <c r="IEB4" s="104"/>
      <c r="IEC4" s="104"/>
      <c r="IED4" s="104"/>
      <c r="IEE4" s="104"/>
      <c r="IEF4" s="104"/>
      <c r="IEG4" s="104"/>
      <c r="IEH4" s="104"/>
      <c r="IEI4" s="104"/>
      <c r="IEJ4" s="104"/>
      <c r="IEK4" s="104"/>
      <c r="IEL4" s="104"/>
      <c r="IEM4" s="104"/>
      <c r="IEN4" s="104"/>
      <c r="IEO4" s="104"/>
      <c r="IEP4" s="104"/>
      <c r="IEQ4" s="104"/>
      <c r="IER4" s="104"/>
      <c r="IES4" s="104"/>
      <c r="IET4" s="104"/>
      <c r="IEU4" s="104"/>
      <c r="IEV4" s="104"/>
      <c r="IEW4" s="104"/>
      <c r="IEX4" s="104"/>
      <c r="IEY4" s="104"/>
      <c r="IEZ4" s="104"/>
      <c r="IFA4" s="104"/>
      <c r="IFB4" s="104"/>
      <c r="IFC4" s="104"/>
      <c r="IFD4" s="104"/>
      <c r="IFE4" s="104"/>
      <c r="IFF4" s="104"/>
      <c r="IFG4" s="104"/>
      <c r="IFH4" s="104"/>
      <c r="IFI4" s="104"/>
      <c r="IFJ4" s="104"/>
      <c r="IFK4" s="104"/>
      <c r="IFL4" s="104"/>
      <c r="IFM4" s="104"/>
      <c r="IFN4" s="104"/>
      <c r="IFO4" s="104"/>
      <c r="IFP4" s="104"/>
      <c r="IFQ4" s="104"/>
      <c r="IFR4" s="104"/>
      <c r="IFS4" s="104"/>
      <c r="IFT4" s="104"/>
      <c r="IFU4" s="104"/>
      <c r="IFV4" s="104"/>
      <c r="IFW4" s="104"/>
      <c r="IFX4" s="104"/>
      <c r="IFY4" s="104"/>
      <c r="IFZ4" s="104"/>
      <c r="IGA4" s="104"/>
      <c r="IGB4" s="104"/>
      <c r="IGC4" s="104"/>
      <c r="IGD4" s="104"/>
      <c r="IGE4" s="104"/>
      <c r="IGF4" s="104"/>
      <c r="IGG4" s="104"/>
      <c r="IGH4" s="104"/>
      <c r="IGI4" s="104"/>
      <c r="IGJ4" s="104"/>
      <c r="IGK4" s="104"/>
      <c r="IGL4" s="104"/>
      <c r="IGM4" s="104"/>
      <c r="IGN4" s="104"/>
      <c r="IGO4" s="104"/>
      <c r="IGP4" s="104"/>
      <c r="IGQ4" s="104"/>
      <c r="IGR4" s="104"/>
      <c r="IGS4" s="104"/>
      <c r="IGT4" s="104"/>
      <c r="IGU4" s="104"/>
      <c r="IGV4" s="104"/>
      <c r="IGW4" s="104"/>
      <c r="IGX4" s="104"/>
      <c r="IGY4" s="104"/>
      <c r="IGZ4" s="104"/>
      <c r="IHA4" s="104"/>
      <c r="IHB4" s="104"/>
      <c r="IHC4" s="104"/>
      <c r="IHD4" s="104"/>
      <c r="IHE4" s="104"/>
      <c r="IHF4" s="104"/>
      <c r="IHG4" s="104"/>
      <c r="IHH4" s="104"/>
      <c r="IHI4" s="104"/>
      <c r="IHJ4" s="104"/>
      <c r="IHK4" s="104"/>
      <c r="IHL4" s="104"/>
      <c r="IHM4" s="104"/>
      <c r="IHN4" s="104"/>
      <c r="IHO4" s="104"/>
      <c r="IHP4" s="104"/>
      <c r="IHQ4" s="104"/>
      <c r="IHR4" s="104"/>
      <c r="IHS4" s="104"/>
      <c r="IHT4" s="104"/>
      <c r="IHU4" s="104"/>
      <c r="IHV4" s="104"/>
      <c r="IHW4" s="104"/>
      <c r="IHX4" s="104"/>
      <c r="IHY4" s="104"/>
      <c r="IHZ4" s="104"/>
      <c r="IIA4" s="104"/>
      <c r="IIB4" s="104"/>
      <c r="IIC4" s="104"/>
      <c r="IID4" s="104"/>
      <c r="IIE4" s="104"/>
      <c r="IIF4" s="104"/>
      <c r="IIG4" s="104"/>
      <c r="IIH4" s="104"/>
      <c r="III4" s="104"/>
      <c r="IIJ4" s="104"/>
      <c r="IIK4" s="104"/>
      <c r="IIL4" s="104"/>
      <c r="IIM4" s="104"/>
      <c r="IIN4" s="104"/>
      <c r="IIO4" s="104"/>
      <c r="IIP4" s="104"/>
      <c r="IIQ4" s="104"/>
      <c r="IIR4" s="104"/>
      <c r="IIS4" s="104"/>
      <c r="IIT4" s="104"/>
      <c r="IIU4" s="104"/>
      <c r="IIV4" s="104"/>
      <c r="IIW4" s="104"/>
      <c r="IIX4" s="104"/>
      <c r="IIY4" s="104"/>
      <c r="IIZ4" s="104"/>
      <c r="IJA4" s="104"/>
      <c r="IJB4" s="104"/>
      <c r="IJC4" s="104"/>
      <c r="IJD4" s="104"/>
      <c r="IJE4" s="104"/>
      <c r="IJF4" s="104"/>
      <c r="IJG4" s="104"/>
      <c r="IJH4" s="104"/>
      <c r="IJI4" s="104"/>
      <c r="IJJ4" s="104"/>
      <c r="IJK4" s="104"/>
      <c r="IJL4" s="104"/>
      <c r="IJM4" s="104"/>
      <c r="IJN4" s="104"/>
      <c r="IJO4" s="104"/>
      <c r="IJP4" s="104"/>
      <c r="IJQ4" s="104"/>
      <c r="IJR4" s="104"/>
      <c r="IJS4" s="104"/>
      <c r="IJT4" s="104"/>
      <c r="IJU4" s="104"/>
      <c r="IJV4" s="104"/>
      <c r="IJW4" s="104"/>
      <c r="IJX4" s="104"/>
      <c r="IJY4" s="104"/>
      <c r="IJZ4" s="104"/>
      <c r="IKA4" s="104"/>
      <c r="IKB4" s="104"/>
      <c r="IKC4" s="104"/>
      <c r="IKD4" s="104"/>
      <c r="IKE4" s="104"/>
      <c r="IKF4" s="104"/>
      <c r="IKG4" s="104"/>
      <c r="IKH4" s="104"/>
      <c r="IKI4" s="104"/>
      <c r="IKJ4" s="104"/>
      <c r="IKK4" s="104"/>
      <c r="IKL4" s="104"/>
      <c r="IKM4" s="104"/>
      <c r="IKN4" s="104"/>
      <c r="IKO4" s="104"/>
      <c r="IKP4" s="104"/>
      <c r="IKQ4" s="104"/>
      <c r="IKR4" s="104"/>
      <c r="IKS4" s="104"/>
      <c r="IKT4" s="104"/>
      <c r="IKU4" s="104"/>
      <c r="IKV4" s="104"/>
      <c r="IKW4" s="104"/>
      <c r="IKX4" s="104"/>
      <c r="IKY4" s="104"/>
      <c r="IKZ4" s="104"/>
      <c r="ILA4" s="104"/>
      <c r="ILB4" s="104"/>
      <c r="ILC4" s="104"/>
      <c r="ILD4" s="104"/>
      <c r="ILE4" s="104"/>
      <c r="ILF4" s="104"/>
      <c r="ILG4" s="104"/>
      <c r="ILH4" s="104"/>
      <c r="ILI4" s="104"/>
      <c r="ILJ4" s="104"/>
      <c r="ILK4" s="104"/>
      <c r="ILL4" s="104"/>
      <c r="ILM4" s="104"/>
      <c r="ILN4" s="104"/>
      <c r="ILO4" s="104"/>
      <c r="ILP4" s="104"/>
      <c r="ILQ4" s="104"/>
      <c r="ILR4" s="104"/>
      <c r="ILS4" s="104"/>
      <c r="ILT4" s="104"/>
      <c r="ILU4" s="104"/>
      <c r="ILV4" s="104"/>
      <c r="ILW4" s="104"/>
      <c r="ILX4" s="104"/>
      <c r="ILY4" s="104"/>
      <c r="ILZ4" s="104"/>
      <c r="IMA4" s="104"/>
      <c r="IMB4" s="104"/>
      <c r="IMC4" s="104"/>
      <c r="IMD4" s="104"/>
      <c r="IME4" s="104"/>
      <c r="IMF4" s="104"/>
      <c r="IMG4" s="104"/>
      <c r="IMH4" s="104"/>
      <c r="IMI4" s="104"/>
      <c r="IMJ4" s="104"/>
      <c r="IMK4" s="104"/>
      <c r="IML4" s="104"/>
      <c r="IMM4" s="104"/>
      <c r="IMN4" s="104"/>
      <c r="IMO4" s="104"/>
      <c r="IMP4" s="104"/>
      <c r="IMQ4" s="104"/>
      <c r="IMR4" s="104"/>
      <c r="IMS4" s="104"/>
      <c r="IMT4" s="104"/>
      <c r="IMU4" s="104"/>
      <c r="IMV4" s="104"/>
      <c r="IMW4" s="104"/>
      <c r="IMX4" s="104"/>
      <c r="IMY4" s="104"/>
      <c r="IMZ4" s="104"/>
      <c r="INA4" s="104"/>
      <c r="INB4" s="104"/>
      <c r="INC4" s="104"/>
      <c r="IND4" s="104"/>
      <c r="INE4" s="104"/>
      <c r="INF4" s="104"/>
      <c r="ING4" s="104"/>
      <c r="INH4" s="104"/>
      <c r="INI4" s="104"/>
      <c r="INJ4" s="104"/>
      <c r="INK4" s="104"/>
      <c r="INL4" s="104"/>
      <c r="INM4" s="104"/>
      <c r="INN4" s="104"/>
      <c r="INO4" s="104"/>
      <c r="INP4" s="104"/>
      <c r="INQ4" s="104"/>
      <c r="INR4" s="104"/>
      <c r="INS4" s="104"/>
      <c r="INT4" s="104"/>
      <c r="INU4" s="104"/>
      <c r="INV4" s="104"/>
      <c r="INW4" s="104"/>
      <c r="INX4" s="104"/>
      <c r="INY4" s="104"/>
      <c r="INZ4" s="104"/>
      <c r="IOA4" s="104"/>
      <c r="IOB4" s="104"/>
      <c r="IOC4" s="104"/>
      <c r="IOD4" s="104"/>
      <c r="IOE4" s="104"/>
      <c r="IOF4" s="104"/>
      <c r="IOG4" s="104"/>
      <c r="IOH4" s="104"/>
      <c r="IOI4" s="104"/>
      <c r="IOJ4" s="104"/>
      <c r="IOK4" s="104"/>
      <c r="IOL4" s="104"/>
      <c r="IOM4" s="104"/>
      <c r="ION4" s="104"/>
      <c r="IOO4" s="104"/>
      <c r="IOP4" s="104"/>
      <c r="IOQ4" s="104"/>
      <c r="IOR4" s="104"/>
      <c r="IOS4" s="104"/>
      <c r="IOT4" s="104"/>
      <c r="IOU4" s="104"/>
      <c r="IOV4" s="104"/>
      <c r="IOW4" s="104"/>
      <c r="IOX4" s="104"/>
      <c r="IOY4" s="104"/>
      <c r="IOZ4" s="104"/>
      <c r="IPA4" s="104"/>
      <c r="IPB4" s="104"/>
      <c r="IPC4" s="104"/>
      <c r="IPD4" s="104"/>
      <c r="IPE4" s="104"/>
      <c r="IPF4" s="104"/>
      <c r="IPG4" s="104"/>
      <c r="IPH4" s="104"/>
      <c r="IPI4" s="104"/>
      <c r="IPJ4" s="104"/>
      <c r="IPK4" s="104"/>
      <c r="IPL4" s="104"/>
      <c r="IPM4" s="104"/>
      <c r="IPN4" s="104"/>
      <c r="IPO4" s="104"/>
      <c r="IPP4" s="104"/>
      <c r="IPQ4" s="104"/>
      <c r="IPR4" s="104"/>
      <c r="IPS4" s="104"/>
      <c r="IPT4" s="104"/>
      <c r="IPU4" s="104"/>
      <c r="IPV4" s="104"/>
      <c r="IPW4" s="104"/>
      <c r="IPX4" s="104"/>
      <c r="IPY4" s="104"/>
      <c r="IPZ4" s="104"/>
      <c r="IQA4" s="104"/>
      <c r="IQB4" s="104"/>
      <c r="IQC4" s="104"/>
      <c r="IQD4" s="104"/>
      <c r="IQE4" s="104"/>
      <c r="IQF4" s="104"/>
      <c r="IQG4" s="104"/>
      <c r="IQH4" s="104"/>
      <c r="IQI4" s="104"/>
      <c r="IQJ4" s="104"/>
      <c r="IQK4" s="104"/>
      <c r="IQL4" s="104"/>
      <c r="IQM4" s="104"/>
      <c r="IQN4" s="104"/>
      <c r="IQO4" s="104"/>
      <c r="IQP4" s="104"/>
      <c r="IQQ4" s="104"/>
      <c r="IQR4" s="104"/>
      <c r="IQS4" s="104"/>
      <c r="IQT4" s="104"/>
      <c r="IQU4" s="104"/>
      <c r="IQV4" s="104"/>
      <c r="IQW4" s="104"/>
      <c r="IQX4" s="104"/>
      <c r="IQY4" s="104"/>
      <c r="IQZ4" s="104"/>
      <c r="IRA4" s="104"/>
      <c r="IRB4" s="104"/>
      <c r="IRC4" s="104"/>
      <c r="IRD4" s="104"/>
      <c r="IRE4" s="104"/>
      <c r="IRF4" s="104"/>
      <c r="IRG4" s="104"/>
      <c r="IRH4" s="104"/>
      <c r="IRI4" s="104"/>
      <c r="IRJ4" s="104"/>
      <c r="IRK4" s="104"/>
      <c r="IRL4" s="104"/>
      <c r="IRM4" s="104"/>
      <c r="IRN4" s="104"/>
      <c r="IRO4" s="104"/>
      <c r="IRP4" s="104"/>
      <c r="IRQ4" s="104"/>
      <c r="IRR4" s="104"/>
      <c r="IRS4" s="104"/>
      <c r="IRT4" s="104"/>
      <c r="IRU4" s="104"/>
      <c r="IRV4" s="104"/>
      <c r="IRW4" s="104"/>
      <c r="IRX4" s="104"/>
      <c r="IRY4" s="104"/>
      <c r="IRZ4" s="104"/>
      <c r="ISA4" s="104"/>
      <c r="ISB4" s="104"/>
      <c r="ISC4" s="104"/>
      <c r="ISD4" s="104"/>
      <c r="ISE4" s="104"/>
      <c r="ISF4" s="104"/>
      <c r="ISG4" s="104"/>
      <c r="ISH4" s="104"/>
      <c r="ISI4" s="104"/>
      <c r="ISJ4" s="104"/>
      <c r="ISK4" s="104"/>
      <c r="ISL4" s="104"/>
      <c r="ISM4" s="104"/>
      <c r="ISN4" s="104"/>
      <c r="ISO4" s="104"/>
      <c r="ISP4" s="104"/>
      <c r="ISQ4" s="104"/>
      <c r="ISR4" s="104"/>
      <c r="ISS4" s="104"/>
      <c r="IST4" s="104"/>
      <c r="ISU4" s="104"/>
      <c r="ISV4" s="104"/>
      <c r="ISW4" s="104"/>
      <c r="ISX4" s="104"/>
      <c r="ISY4" s="104"/>
      <c r="ISZ4" s="104"/>
      <c r="ITA4" s="104"/>
      <c r="ITB4" s="104"/>
      <c r="ITC4" s="104"/>
      <c r="ITD4" s="104"/>
      <c r="ITE4" s="104"/>
      <c r="ITF4" s="104"/>
      <c r="ITG4" s="104"/>
      <c r="ITH4" s="104"/>
      <c r="ITI4" s="104"/>
      <c r="ITJ4" s="104"/>
      <c r="ITK4" s="104"/>
      <c r="ITL4" s="104"/>
      <c r="ITM4" s="104"/>
      <c r="ITN4" s="104"/>
      <c r="ITO4" s="104"/>
      <c r="ITP4" s="104"/>
      <c r="ITQ4" s="104"/>
      <c r="ITR4" s="104"/>
      <c r="ITS4" s="104"/>
      <c r="ITT4" s="104"/>
      <c r="ITU4" s="104"/>
      <c r="ITV4" s="104"/>
      <c r="ITW4" s="104"/>
      <c r="ITX4" s="104"/>
      <c r="ITY4" s="104"/>
      <c r="ITZ4" s="104"/>
      <c r="IUA4" s="104"/>
      <c r="IUB4" s="104"/>
      <c r="IUC4" s="104"/>
      <c r="IUD4" s="104"/>
      <c r="IUE4" s="104"/>
      <c r="IUF4" s="104"/>
      <c r="IUG4" s="104"/>
      <c r="IUH4" s="104"/>
      <c r="IUI4" s="104"/>
      <c r="IUJ4" s="104"/>
      <c r="IUK4" s="104"/>
      <c r="IUL4" s="104"/>
      <c r="IUM4" s="104"/>
      <c r="IUN4" s="104"/>
      <c r="IUO4" s="104"/>
      <c r="IUP4" s="104"/>
      <c r="IUQ4" s="104"/>
      <c r="IUR4" s="104"/>
      <c r="IUS4" s="104"/>
      <c r="IUT4" s="104"/>
      <c r="IUU4" s="104"/>
      <c r="IUV4" s="104"/>
      <c r="IUW4" s="104"/>
      <c r="IUX4" s="104"/>
      <c r="IUY4" s="104"/>
      <c r="IUZ4" s="104"/>
      <c r="IVA4" s="104"/>
      <c r="IVB4" s="104"/>
      <c r="IVC4" s="104"/>
      <c r="IVD4" s="104"/>
      <c r="IVE4" s="104"/>
      <c r="IVF4" s="104"/>
      <c r="IVG4" s="104"/>
      <c r="IVH4" s="104"/>
      <c r="IVI4" s="104"/>
      <c r="IVJ4" s="104"/>
      <c r="IVK4" s="104"/>
      <c r="IVL4" s="104"/>
      <c r="IVM4" s="104"/>
      <c r="IVN4" s="104"/>
      <c r="IVO4" s="104"/>
      <c r="IVP4" s="104"/>
      <c r="IVQ4" s="104"/>
      <c r="IVR4" s="104"/>
      <c r="IVS4" s="104"/>
      <c r="IVT4" s="104"/>
      <c r="IVU4" s="104"/>
      <c r="IVV4" s="104"/>
      <c r="IVW4" s="104"/>
      <c r="IVX4" s="104"/>
      <c r="IVY4" s="104"/>
      <c r="IVZ4" s="104"/>
      <c r="IWA4" s="104"/>
      <c r="IWB4" s="104"/>
      <c r="IWC4" s="104"/>
      <c r="IWD4" s="104"/>
      <c r="IWE4" s="104"/>
      <c r="IWF4" s="104"/>
      <c r="IWG4" s="104"/>
      <c r="IWH4" s="104"/>
      <c r="IWI4" s="104"/>
      <c r="IWJ4" s="104"/>
      <c r="IWK4" s="104"/>
      <c r="IWL4" s="104"/>
      <c r="IWM4" s="104"/>
      <c r="IWN4" s="104"/>
      <c r="IWO4" s="104"/>
      <c r="IWP4" s="104"/>
      <c r="IWQ4" s="104"/>
      <c r="IWR4" s="104"/>
      <c r="IWS4" s="104"/>
      <c r="IWT4" s="104"/>
      <c r="IWU4" s="104"/>
      <c r="IWV4" s="104"/>
      <c r="IWW4" s="104"/>
      <c r="IWX4" s="104"/>
      <c r="IWY4" s="104"/>
      <c r="IWZ4" s="104"/>
      <c r="IXA4" s="104"/>
      <c r="IXB4" s="104"/>
      <c r="IXC4" s="104"/>
      <c r="IXD4" s="104"/>
      <c r="IXE4" s="104"/>
      <c r="IXF4" s="104"/>
      <c r="IXG4" s="104"/>
      <c r="IXH4" s="104"/>
      <c r="IXI4" s="104"/>
      <c r="IXJ4" s="104"/>
      <c r="IXK4" s="104"/>
      <c r="IXL4" s="104"/>
      <c r="IXM4" s="104"/>
      <c r="IXN4" s="104"/>
      <c r="IXO4" s="104"/>
      <c r="IXP4" s="104"/>
      <c r="IXQ4" s="104"/>
      <c r="IXR4" s="104"/>
      <c r="IXS4" s="104"/>
      <c r="IXT4" s="104"/>
      <c r="IXU4" s="104"/>
      <c r="IXV4" s="104"/>
      <c r="IXW4" s="104"/>
      <c r="IXX4" s="104"/>
      <c r="IXY4" s="104"/>
      <c r="IXZ4" s="104"/>
      <c r="IYA4" s="104"/>
      <c r="IYB4" s="104"/>
      <c r="IYC4" s="104"/>
      <c r="IYD4" s="104"/>
      <c r="IYE4" s="104"/>
      <c r="IYF4" s="104"/>
      <c r="IYG4" s="104"/>
      <c r="IYH4" s="104"/>
      <c r="IYI4" s="104"/>
      <c r="IYJ4" s="104"/>
      <c r="IYK4" s="104"/>
      <c r="IYL4" s="104"/>
      <c r="IYM4" s="104"/>
      <c r="IYN4" s="104"/>
      <c r="IYO4" s="104"/>
      <c r="IYP4" s="104"/>
      <c r="IYQ4" s="104"/>
      <c r="IYR4" s="104"/>
      <c r="IYS4" s="104"/>
      <c r="IYT4" s="104"/>
      <c r="IYU4" s="104"/>
      <c r="IYV4" s="104"/>
      <c r="IYW4" s="104"/>
      <c r="IYX4" s="104"/>
      <c r="IYY4" s="104"/>
      <c r="IYZ4" s="104"/>
      <c r="IZA4" s="104"/>
      <c r="IZB4" s="104"/>
      <c r="IZC4" s="104"/>
      <c r="IZD4" s="104"/>
      <c r="IZE4" s="104"/>
      <c r="IZF4" s="104"/>
      <c r="IZG4" s="104"/>
      <c r="IZH4" s="104"/>
      <c r="IZI4" s="104"/>
      <c r="IZJ4" s="104"/>
      <c r="IZK4" s="104"/>
      <c r="IZL4" s="104"/>
      <c r="IZM4" s="104"/>
      <c r="IZN4" s="104"/>
      <c r="IZO4" s="104"/>
      <c r="IZP4" s="104"/>
      <c r="IZQ4" s="104"/>
      <c r="IZR4" s="104"/>
      <c r="IZS4" s="104"/>
      <c r="IZT4" s="104"/>
      <c r="IZU4" s="104"/>
      <c r="IZV4" s="104"/>
      <c r="IZW4" s="104"/>
      <c r="IZX4" s="104"/>
      <c r="IZY4" s="104"/>
      <c r="IZZ4" s="104"/>
      <c r="JAA4" s="104"/>
      <c r="JAB4" s="104"/>
      <c r="JAC4" s="104"/>
      <c r="JAD4" s="104"/>
      <c r="JAE4" s="104"/>
      <c r="JAF4" s="104"/>
      <c r="JAG4" s="104"/>
      <c r="JAH4" s="104"/>
      <c r="JAI4" s="104"/>
      <c r="JAJ4" s="104"/>
      <c r="JAK4" s="104"/>
      <c r="JAL4" s="104"/>
      <c r="JAM4" s="104"/>
      <c r="JAN4" s="104"/>
      <c r="JAO4" s="104"/>
      <c r="JAP4" s="104"/>
      <c r="JAQ4" s="104"/>
      <c r="JAR4" s="104"/>
      <c r="JAS4" s="104"/>
      <c r="JAT4" s="104"/>
      <c r="JAU4" s="104"/>
      <c r="JAV4" s="104"/>
      <c r="JAW4" s="104"/>
      <c r="JAX4" s="104"/>
      <c r="JAY4" s="104"/>
      <c r="JAZ4" s="104"/>
      <c r="JBA4" s="104"/>
      <c r="JBB4" s="104"/>
      <c r="JBC4" s="104"/>
      <c r="JBD4" s="104"/>
      <c r="JBE4" s="104"/>
      <c r="JBF4" s="104"/>
      <c r="JBG4" s="104"/>
      <c r="JBH4" s="104"/>
      <c r="JBI4" s="104"/>
      <c r="JBJ4" s="104"/>
      <c r="JBK4" s="104"/>
      <c r="JBL4" s="104"/>
      <c r="JBM4" s="104"/>
      <c r="JBN4" s="104"/>
      <c r="JBO4" s="104"/>
      <c r="JBP4" s="104"/>
      <c r="JBQ4" s="104"/>
      <c r="JBR4" s="104"/>
      <c r="JBS4" s="104"/>
      <c r="JBT4" s="104"/>
      <c r="JBU4" s="104"/>
      <c r="JBV4" s="104"/>
      <c r="JBW4" s="104"/>
      <c r="JBX4" s="104"/>
      <c r="JBY4" s="104"/>
      <c r="JBZ4" s="104"/>
      <c r="JCA4" s="104"/>
      <c r="JCB4" s="104"/>
      <c r="JCC4" s="104"/>
      <c r="JCD4" s="104"/>
      <c r="JCE4" s="104"/>
      <c r="JCF4" s="104"/>
      <c r="JCG4" s="104"/>
      <c r="JCH4" s="104"/>
      <c r="JCI4" s="104"/>
      <c r="JCJ4" s="104"/>
      <c r="JCK4" s="104"/>
      <c r="JCL4" s="104"/>
      <c r="JCM4" s="104"/>
      <c r="JCN4" s="104"/>
      <c r="JCO4" s="104"/>
      <c r="JCP4" s="104"/>
      <c r="JCQ4" s="104"/>
      <c r="JCR4" s="104"/>
      <c r="JCS4" s="104"/>
      <c r="JCT4" s="104"/>
      <c r="JCU4" s="104"/>
      <c r="JCV4" s="104"/>
      <c r="JCW4" s="104"/>
      <c r="JCX4" s="104"/>
      <c r="JCY4" s="104"/>
      <c r="JCZ4" s="104"/>
      <c r="JDA4" s="104"/>
      <c r="JDB4" s="104"/>
      <c r="JDC4" s="104"/>
      <c r="JDD4" s="104"/>
      <c r="JDE4" s="104"/>
      <c r="JDF4" s="104"/>
      <c r="JDG4" s="104"/>
      <c r="JDH4" s="104"/>
      <c r="JDI4" s="104"/>
      <c r="JDJ4" s="104"/>
      <c r="JDK4" s="104"/>
      <c r="JDL4" s="104"/>
      <c r="JDM4" s="104"/>
      <c r="JDN4" s="104"/>
      <c r="JDO4" s="104"/>
      <c r="JDP4" s="104"/>
      <c r="JDQ4" s="104"/>
      <c r="JDR4" s="104"/>
      <c r="JDS4" s="104"/>
      <c r="JDT4" s="104"/>
      <c r="JDU4" s="104"/>
      <c r="JDV4" s="104"/>
      <c r="JDW4" s="104"/>
      <c r="JDX4" s="104"/>
      <c r="JDY4" s="104"/>
      <c r="JDZ4" s="104"/>
      <c r="JEA4" s="104"/>
      <c r="JEB4" s="104"/>
      <c r="JEC4" s="104"/>
      <c r="JED4" s="104"/>
      <c r="JEE4" s="104"/>
      <c r="JEF4" s="104"/>
      <c r="JEG4" s="104"/>
      <c r="JEH4" s="104"/>
      <c r="JEI4" s="104"/>
      <c r="JEJ4" s="104"/>
      <c r="JEK4" s="104"/>
      <c r="JEL4" s="104"/>
      <c r="JEM4" s="104"/>
      <c r="JEN4" s="104"/>
      <c r="JEO4" s="104"/>
      <c r="JEP4" s="104"/>
      <c r="JEQ4" s="104"/>
      <c r="JER4" s="104"/>
      <c r="JES4" s="104"/>
      <c r="JET4" s="104"/>
      <c r="JEU4" s="104"/>
      <c r="JEV4" s="104"/>
      <c r="JEW4" s="104"/>
      <c r="JEX4" s="104"/>
      <c r="JEY4" s="104"/>
      <c r="JEZ4" s="104"/>
      <c r="JFA4" s="104"/>
      <c r="JFB4" s="104"/>
      <c r="JFC4" s="104"/>
      <c r="JFD4" s="104"/>
      <c r="JFE4" s="104"/>
      <c r="JFF4" s="104"/>
      <c r="JFG4" s="104"/>
      <c r="JFH4" s="104"/>
      <c r="JFI4" s="104"/>
      <c r="JFJ4" s="104"/>
      <c r="JFK4" s="104"/>
      <c r="JFL4" s="104"/>
      <c r="JFM4" s="104"/>
      <c r="JFN4" s="104"/>
      <c r="JFO4" s="104"/>
      <c r="JFP4" s="104"/>
      <c r="JFQ4" s="104"/>
      <c r="JFR4" s="104"/>
      <c r="JFS4" s="104"/>
      <c r="JFT4" s="104"/>
      <c r="JFU4" s="104"/>
      <c r="JFV4" s="104"/>
      <c r="JFW4" s="104"/>
      <c r="JFX4" s="104"/>
      <c r="JFY4" s="104"/>
      <c r="JFZ4" s="104"/>
      <c r="JGA4" s="104"/>
      <c r="JGB4" s="104"/>
      <c r="JGC4" s="104"/>
      <c r="JGD4" s="104"/>
      <c r="JGE4" s="104"/>
      <c r="JGF4" s="104"/>
      <c r="JGG4" s="104"/>
      <c r="JGH4" s="104"/>
      <c r="JGI4" s="104"/>
      <c r="JGJ4" s="104"/>
      <c r="JGK4" s="104"/>
      <c r="JGL4" s="104"/>
      <c r="JGM4" s="104"/>
      <c r="JGN4" s="104"/>
      <c r="JGO4" s="104"/>
      <c r="JGP4" s="104"/>
      <c r="JGQ4" s="104"/>
      <c r="JGR4" s="104"/>
      <c r="JGS4" s="104"/>
      <c r="JGT4" s="104"/>
      <c r="JGU4" s="104"/>
      <c r="JGV4" s="104"/>
      <c r="JGW4" s="104"/>
      <c r="JGX4" s="104"/>
      <c r="JGY4" s="104"/>
      <c r="JGZ4" s="104"/>
      <c r="JHA4" s="104"/>
      <c r="JHB4" s="104"/>
      <c r="JHC4" s="104"/>
      <c r="JHD4" s="104"/>
      <c r="JHE4" s="104"/>
      <c r="JHF4" s="104"/>
      <c r="JHG4" s="104"/>
      <c r="JHH4" s="104"/>
      <c r="JHI4" s="104"/>
      <c r="JHJ4" s="104"/>
      <c r="JHK4" s="104"/>
      <c r="JHL4" s="104"/>
      <c r="JHM4" s="104"/>
      <c r="JHN4" s="104"/>
      <c r="JHO4" s="104"/>
      <c r="JHP4" s="104"/>
      <c r="JHQ4" s="104"/>
      <c r="JHR4" s="104"/>
      <c r="JHS4" s="104"/>
      <c r="JHT4" s="104"/>
      <c r="JHU4" s="104"/>
      <c r="JHV4" s="104"/>
      <c r="JHW4" s="104"/>
      <c r="JHX4" s="104"/>
      <c r="JHY4" s="104"/>
      <c r="JHZ4" s="104"/>
      <c r="JIA4" s="104"/>
      <c r="JIB4" s="104"/>
      <c r="JIC4" s="104"/>
      <c r="JID4" s="104"/>
      <c r="JIE4" s="104"/>
      <c r="JIF4" s="104"/>
      <c r="JIG4" s="104"/>
      <c r="JIH4" s="104"/>
      <c r="JII4" s="104"/>
      <c r="JIJ4" s="104"/>
      <c r="JIK4" s="104"/>
      <c r="JIL4" s="104"/>
      <c r="JIM4" s="104"/>
      <c r="JIN4" s="104"/>
      <c r="JIO4" s="104"/>
      <c r="JIP4" s="104"/>
      <c r="JIQ4" s="104"/>
      <c r="JIR4" s="104"/>
      <c r="JIS4" s="104"/>
      <c r="JIT4" s="104"/>
      <c r="JIU4" s="104"/>
      <c r="JIV4" s="104"/>
      <c r="JIW4" s="104"/>
      <c r="JIX4" s="104"/>
      <c r="JIY4" s="104"/>
      <c r="JIZ4" s="104"/>
      <c r="JJA4" s="104"/>
      <c r="JJB4" s="104"/>
      <c r="JJC4" s="104"/>
      <c r="JJD4" s="104"/>
      <c r="JJE4" s="104"/>
      <c r="JJF4" s="104"/>
      <c r="JJG4" s="104"/>
      <c r="JJH4" s="104"/>
      <c r="JJI4" s="104"/>
      <c r="JJJ4" s="104"/>
      <c r="JJK4" s="104"/>
      <c r="JJL4" s="104"/>
      <c r="JJM4" s="104"/>
      <c r="JJN4" s="104"/>
      <c r="JJO4" s="104"/>
      <c r="JJP4" s="104"/>
      <c r="JJQ4" s="104"/>
      <c r="JJR4" s="104"/>
      <c r="JJS4" s="104"/>
      <c r="JJT4" s="104"/>
      <c r="JJU4" s="104"/>
      <c r="JJV4" s="104"/>
      <c r="JJW4" s="104"/>
      <c r="JJX4" s="104"/>
      <c r="JJY4" s="104"/>
      <c r="JJZ4" s="104"/>
      <c r="JKA4" s="104"/>
      <c r="JKB4" s="104"/>
      <c r="JKC4" s="104"/>
      <c r="JKD4" s="104"/>
      <c r="JKE4" s="104"/>
      <c r="JKF4" s="104"/>
      <c r="JKG4" s="104"/>
      <c r="JKH4" s="104"/>
      <c r="JKI4" s="104"/>
      <c r="JKJ4" s="104"/>
      <c r="JKK4" s="104"/>
      <c r="JKL4" s="104"/>
      <c r="JKM4" s="104"/>
      <c r="JKN4" s="104"/>
      <c r="JKO4" s="104"/>
      <c r="JKP4" s="104"/>
      <c r="JKQ4" s="104"/>
      <c r="JKR4" s="104"/>
      <c r="JKS4" s="104"/>
      <c r="JKT4" s="104"/>
      <c r="JKU4" s="104"/>
      <c r="JKV4" s="104"/>
      <c r="JKW4" s="104"/>
      <c r="JKX4" s="104"/>
      <c r="JKY4" s="104"/>
      <c r="JKZ4" s="104"/>
      <c r="JLA4" s="104"/>
      <c r="JLB4" s="104"/>
      <c r="JLC4" s="104"/>
      <c r="JLD4" s="104"/>
      <c r="JLE4" s="104"/>
      <c r="JLF4" s="104"/>
      <c r="JLG4" s="104"/>
      <c r="JLH4" s="104"/>
      <c r="JLI4" s="104"/>
      <c r="JLJ4" s="104"/>
      <c r="JLK4" s="104"/>
      <c r="JLL4" s="104"/>
      <c r="JLM4" s="104"/>
      <c r="JLN4" s="104"/>
      <c r="JLO4" s="104"/>
      <c r="JLP4" s="104"/>
      <c r="JLQ4" s="104"/>
      <c r="JLR4" s="104"/>
      <c r="JLS4" s="104"/>
      <c r="JLT4" s="104"/>
      <c r="JLU4" s="104"/>
      <c r="JLV4" s="104"/>
      <c r="JLW4" s="104"/>
      <c r="JLX4" s="104"/>
      <c r="JLY4" s="104"/>
      <c r="JLZ4" s="104"/>
      <c r="JMA4" s="104"/>
      <c r="JMB4" s="104"/>
      <c r="JMC4" s="104"/>
      <c r="JMD4" s="104"/>
      <c r="JME4" s="104"/>
      <c r="JMF4" s="104"/>
      <c r="JMG4" s="104"/>
      <c r="JMH4" s="104"/>
      <c r="JMI4" s="104"/>
      <c r="JMJ4" s="104"/>
      <c r="JMK4" s="104"/>
      <c r="JML4" s="104"/>
      <c r="JMM4" s="104"/>
      <c r="JMN4" s="104"/>
      <c r="JMO4" s="104"/>
      <c r="JMP4" s="104"/>
      <c r="JMQ4" s="104"/>
      <c r="JMR4" s="104"/>
      <c r="JMS4" s="104"/>
      <c r="JMT4" s="104"/>
      <c r="JMU4" s="104"/>
      <c r="JMV4" s="104"/>
      <c r="JMW4" s="104"/>
      <c r="JMX4" s="104"/>
      <c r="JMY4" s="104"/>
      <c r="JMZ4" s="104"/>
      <c r="JNA4" s="104"/>
      <c r="JNB4" s="104"/>
      <c r="JNC4" s="104"/>
      <c r="JND4" s="104"/>
      <c r="JNE4" s="104"/>
      <c r="JNF4" s="104"/>
      <c r="JNG4" s="104"/>
      <c r="JNH4" s="104"/>
      <c r="JNI4" s="104"/>
      <c r="JNJ4" s="104"/>
      <c r="JNK4" s="104"/>
      <c r="JNL4" s="104"/>
      <c r="JNM4" s="104"/>
      <c r="JNN4" s="104"/>
      <c r="JNO4" s="104"/>
      <c r="JNP4" s="104"/>
      <c r="JNQ4" s="104"/>
      <c r="JNR4" s="104"/>
      <c r="JNS4" s="104"/>
      <c r="JNT4" s="104"/>
      <c r="JNU4" s="104"/>
      <c r="JNV4" s="104"/>
      <c r="JNW4" s="104"/>
      <c r="JNX4" s="104"/>
      <c r="JNY4" s="104"/>
      <c r="JNZ4" s="104"/>
      <c r="JOA4" s="104"/>
      <c r="JOB4" s="104"/>
      <c r="JOC4" s="104"/>
      <c r="JOD4" s="104"/>
      <c r="JOE4" s="104"/>
      <c r="JOF4" s="104"/>
      <c r="JOG4" s="104"/>
      <c r="JOH4" s="104"/>
      <c r="JOI4" s="104"/>
      <c r="JOJ4" s="104"/>
      <c r="JOK4" s="104"/>
      <c r="JOL4" s="104"/>
      <c r="JOM4" s="104"/>
      <c r="JON4" s="104"/>
      <c r="JOO4" s="104"/>
      <c r="JOP4" s="104"/>
      <c r="JOQ4" s="104"/>
      <c r="JOR4" s="104"/>
      <c r="JOS4" s="104"/>
      <c r="JOT4" s="104"/>
      <c r="JOU4" s="104"/>
      <c r="JOV4" s="104"/>
      <c r="JOW4" s="104"/>
      <c r="JOX4" s="104"/>
      <c r="JOY4" s="104"/>
      <c r="JOZ4" s="104"/>
      <c r="JPA4" s="104"/>
      <c r="JPB4" s="104"/>
      <c r="JPC4" s="104"/>
      <c r="JPD4" s="104"/>
      <c r="JPE4" s="104"/>
      <c r="JPF4" s="104"/>
      <c r="JPG4" s="104"/>
      <c r="JPH4" s="104"/>
      <c r="JPI4" s="104"/>
      <c r="JPJ4" s="104"/>
      <c r="JPK4" s="104"/>
      <c r="JPL4" s="104"/>
      <c r="JPM4" s="104"/>
      <c r="JPN4" s="104"/>
      <c r="JPO4" s="104"/>
      <c r="JPP4" s="104"/>
      <c r="JPQ4" s="104"/>
      <c r="JPR4" s="104"/>
      <c r="JPS4" s="104"/>
      <c r="JPT4" s="104"/>
      <c r="JPU4" s="104"/>
      <c r="JPV4" s="104"/>
      <c r="JPW4" s="104"/>
      <c r="JPX4" s="104"/>
      <c r="JPY4" s="104"/>
      <c r="JPZ4" s="104"/>
      <c r="JQA4" s="104"/>
      <c r="JQB4" s="104"/>
      <c r="JQC4" s="104"/>
      <c r="JQD4" s="104"/>
      <c r="JQE4" s="104"/>
      <c r="JQF4" s="104"/>
      <c r="JQG4" s="104"/>
      <c r="JQH4" s="104"/>
      <c r="JQI4" s="104"/>
      <c r="JQJ4" s="104"/>
      <c r="JQK4" s="104"/>
      <c r="JQL4" s="104"/>
      <c r="JQM4" s="104"/>
      <c r="JQN4" s="104"/>
      <c r="JQO4" s="104"/>
      <c r="JQP4" s="104"/>
      <c r="JQQ4" s="104"/>
      <c r="JQR4" s="104"/>
      <c r="JQS4" s="104"/>
      <c r="JQT4" s="104"/>
      <c r="JQU4" s="104"/>
      <c r="JQV4" s="104"/>
      <c r="JQW4" s="104"/>
      <c r="JQX4" s="104"/>
      <c r="JQY4" s="104"/>
      <c r="JQZ4" s="104"/>
      <c r="JRA4" s="104"/>
      <c r="JRB4" s="104"/>
      <c r="JRC4" s="104"/>
      <c r="JRD4" s="104"/>
      <c r="JRE4" s="104"/>
      <c r="JRF4" s="104"/>
      <c r="JRG4" s="104"/>
      <c r="JRH4" s="104"/>
      <c r="JRI4" s="104"/>
      <c r="JRJ4" s="104"/>
      <c r="JRK4" s="104"/>
      <c r="JRL4" s="104"/>
      <c r="JRM4" s="104"/>
      <c r="JRN4" s="104"/>
      <c r="JRO4" s="104"/>
      <c r="JRP4" s="104"/>
      <c r="JRQ4" s="104"/>
      <c r="JRR4" s="104"/>
      <c r="JRS4" s="104"/>
      <c r="JRT4" s="104"/>
      <c r="JRU4" s="104"/>
      <c r="JRV4" s="104"/>
      <c r="JRW4" s="104"/>
      <c r="JRX4" s="104"/>
      <c r="JRY4" s="104"/>
      <c r="JRZ4" s="104"/>
      <c r="JSA4" s="104"/>
      <c r="JSB4" s="104"/>
      <c r="JSC4" s="104"/>
      <c r="JSD4" s="104"/>
      <c r="JSE4" s="104"/>
      <c r="JSF4" s="104"/>
      <c r="JSG4" s="104"/>
      <c r="JSH4" s="104"/>
      <c r="JSI4" s="104"/>
      <c r="JSJ4" s="104"/>
      <c r="JSK4" s="104"/>
      <c r="JSL4" s="104"/>
      <c r="JSM4" s="104"/>
      <c r="JSN4" s="104"/>
      <c r="JSO4" s="104"/>
      <c r="JSP4" s="104"/>
      <c r="JSQ4" s="104"/>
      <c r="JSR4" s="104"/>
      <c r="JSS4" s="104"/>
      <c r="JST4" s="104"/>
      <c r="JSU4" s="104"/>
      <c r="JSV4" s="104"/>
      <c r="JSW4" s="104"/>
      <c r="JSX4" s="104"/>
      <c r="JSY4" s="104"/>
      <c r="JSZ4" s="104"/>
      <c r="JTA4" s="104"/>
      <c r="JTB4" s="104"/>
      <c r="JTC4" s="104"/>
      <c r="JTD4" s="104"/>
      <c r="JTE4" s="104"/>
      <c r="JTF4" s="104"/>
      <c r="JTG4" s="104"/>
      <c r="JTH4" s="104"/>
      <c r="JTI4" s="104"/>
      <c r="JTJ4" s="104"/>
      <c r="JTK4" s="104"/>
      <c r="JTL4" s="104"/>
      <c r="JTM4" s="104"/>
      <c r="JTN4" s="104"/>
      <c r="JTO4" s="104"/>
      <c r="JTP4" s="104"/>
      <c r="JTQ4" s="104"/>
      <c r="JTR4" s="104"/>
      <c r="JTS4" s="104"/>
      <c r="JTT4" s="104"/>
      <c r="JTU4" s="104"/>
      <c r="JTV4" s="104"/>
      <c r="JTW4" s="104"/>
      <c r="JTX4" s="104"/>
      <c r="JTY4" s="104"/>
      <c r="JTZ4" s="104"/>
      <c r="JUA4" s="104"/>
      <c r="JUB4" s="104"/>
      <c r="JUC4" s="104"/>
      <c r="JUD4" s="104"/>
      <c r="JUE4" s="104"/>
      <c r="JUF4" s="104"/>
      <c r="JUG4" s="104"/>
      <c r="JUH4" s="104"/>
      <c r="JUI4" s="104"/>
      <c r="JUJ4" s="104"/>
      <c r="JUK4" s="104"/>
      <c r="JUL4" s="104"/>
      <c r="JUM4" s="104"/>
      <c r="JUN4" s="104"/>
      <c r="JUO4" s="104"/>
      <c r="JUP4" s="104"/>
      <c r="JUQ4" s="104"/>
      <c r="JUR4" s="104"/>
      <c r="JUS4" s="104"/>
      <c r="JUT4" s="104"/>
      <c r="JUU4" s="104"/>
      <c r="JUV4" s="104"/>
      <c r="JUW4" s="104"/>
      <c r="JUX4" s="104"/>
      <c r="JUY4" s="104"/>
      <c r="JUZ4" s="104"/>
      <c r="JVA4" s="104"/>
      <c r="JVB4" s="104"/>
      <c r="JVC4" s="104"/>
      <c r="JVD4" s="104"/>
      <c r="JVE4" s="104"/>
      <c r="JVF4" s="104"/>
      <c r="JVG4" s="104"/>
      <c r="JVH4" s="104"/>
      <c r="JVI4" s="104"/>
      <c r="JVJ4" s="104"/>
      <c r="JVK4" s="104"/>
      <c r="JVL4" s="104"/>
      <c r="JVM4" s="104"/>
      <c r="JVN4" s="104"/>
      <c r="JVO4" s="104"/>
      <c r="JVP4" s="104"/>
      <c r="JVQ4" s="104"/>
      <c r="JVR4" s="104"/>
      <c r="JVS4" s="104"/>
      <c r="JVT4" s="104"/>
      <c r="JVU4" s="104"/>
      <c r="JVV4" s="104"/>
      <c r="JVW4" s="104"/>
      <c r="JVX4" s="104"/>
      <c r="JVY4" s="104"/>
      <c r="JVZ4" s="104"/>
      <c r="JWA4" s="104"/>
      <c r="JWB4" s="104"/>
      <c r="JWC4" s="104"/>
      <c r="JWD4" s="104"/>
      <c r="JWE4" s="104"/>
      <c r="JWF4" s="104"/>
      <c r="JWG4" s="104"/>
      <c r="JWH4" s="104"/>
      <c r="JWI4" s="104"/>
      <c r="JWJ4" s="104"/>
      <c r="JWK4" s="104"/>
      <c r="JWL4" s="104"/>
      <c r="JWM4" s="104"/>
      <c r="JWN4" s="104"/>
      <c r="JWO4" s="104"/>
      <c r="JWP4" s="104"/>
      <c r="JWQ4" s="104"/>
      <c r="JWR4" s="104"/>
      <c r="JWS4" s="104"/>
      <c r="JWT4" s="104"/>
      <c r="JWU4" s="104"/>
      <c r="JWV4" s="104"/>
      <c r="JWW4" s="104"/>
      <c r="JWX4" s="104"/>
      <c r="JWY4" s="104"/>
      <c r="JWZ4" s="104"/>
      <c r="JXA4" s="104"/>
      <c r="JXB4" s="104"/>
      <c r="JXC4" s="104"/>
      <c r="JXD4" s="104"/>
      <c r="JXE4" s="104"/>
      <c r="JXF4" s="104"/>
      <c r="JXG4" s="104"/>
      <c r="JXH4" s="104"/>
      <c r="JXI4" s="104"/>
      <c r="JXJ4" s="104"/>
      <c r="JXK4" s="104"/>
      <c r="JXL4" s="104"/>
      <c r="JXM4" s="104"/>
      <c r="JXN4" s="104"/>
      <c r="JXO4" s="104"/>
      <c r="JXP4" s="104"/>
      <c r="JXQ4" s="104"/>
      <c r="JXR4" s="104"/>
      <c r="JXS4" s="104"/>
      <c r="JXT4" s="104"/>
      <c r="JXU4" s="104"/>
      <c r="JXV4" s="104"/>
      <c r="JXW4" s="104"/>
      <c r="JXX4" s="104"/>
      <c r="JXY4" s="104"/>
      <c r="JXZ4" s="104"/>
      <c r="JYA4" s="104"/>
      <c r="JYB4" s="104"/>
      <c r="JYC4" s="104"/>
      <c r="JYD4" s="104"/>
      <c r="JYE4" s="104"/>
      <c r="JYF4" s="104"/>
      <c r="JYG4" s="104"/>
      <c r="JYH4" s="104"/>
      <c r="JYI4" s="104"/>
      <c r="JYJ4" s="104"/>
      <c r="JYK4" s="104"/>
      <c r="JYL4" s="104"/>
      <c r="JYM4" s="104"/>
      <c r="JYN4" s="104"/>
      <c r="JYO4" s="104"/>
      <c r="JYP4" s="104"/>
      <c r="JYQ4" s="104"/>
      <c r="JYR4" s="104"/>
      <c r="JYS4" s="104"/>
      <c r="JYT4" s="104"/>
      <c r="JYU4" s="104"/>
      <c r="JYV4" s="104"/>
      <c r="JYW4" s="104"/>
      <c r="JYX4" s="104"/>
      <c r="JYY4" s="104"/>
      <c r="JYZ4" s="104"/>
      <c r="JZA4" s="104"/>
      <c r="JZB4" s="104"/>
      <c r="JZC4" s="104"/>
      <c r="JZD4" s="104"/>
      <c r="JZE4" s="104"/>
      <c r="JZF4" s="104"/>
      <c r="JZG4" s="104"/>
      <c r="JZH4" s="104"/>
      <c r="JZI4" s="104"/>
      <c r="JZJ4" s="104"/>
      <c r="JZK4" s="104"/>
      <c r="JZL4" s="104"/>
      <c r="JZM4" s="104"/>
      <c r="JZN4" s="104"/>
      <c r="JZO4" s="104"/>
      <c r="JZP4" s="104"/>
      <c r="JZQ4" s="104"/>
      <c r="JZR4" s="104"/>
      <c r="JZS4" s="104"/>
      <c r="JZT4" s="104"/>
      <c r="JZU4" s="104"/>
      <c r="JZV4" s="104"/>
      <c r="JZW4" s="104"/>
      <c r="JZX4" s="104"/>
      <c r="JZY4" s="104"/>
      <c r="JZZ4" s="104"/>
      <c r="KAA4" s="104"/>
      <c r="KAB4" s="104"/>
      <c r="KAC4" s="104"/>
      <c r="KAD4" s="104"/>
      <c r="KAE4" s="104"/>
      <c r="KAF4" s="104"/>
      <c r="KAG4" s="104"/>
      <c r="KAH4" s="104"/>
      <c r="KAI4" s="104"/>
      <c r="KAJ4" s="104"/>
      <c r="KAK4" s="104"/>
      <c r="KAL4" s="104"/>
      <c r="KAM4" s="104"/>
      <c r="KAN4" s="104"/>
      <c r="KAO4" s="104"/>
      <c r="KAP4" s="104"/>
      <c r="KAQ4" s="104"/>
      <c r="KAR4" s="104"/>
      <c r="KAS4" s="104"/>
      <c r="KAT4" s="104"/>
      <c r="KAU4" s="104"/>
      <c r="KAV4" s="104"/>
      <c r="KAW4" s="104"/>
      <c r="KAX4" s="104"/>
      <c r="KAY4" s="104"/>
      <c r="KAZ4" s="104"/>
      <c r="KBA4" s="104"/>
      <c r="KBB4" s="104"/>
      <c r="KBC4" s="104"/>
      <c r="KBD4" s="104"/>
      <c r="KBE4" s="104"/>
      <c r="KBF4" s="104"/>
      <c r="KBG4" s="104"/>
      <c r="KBH4" s="104"/>
      <c r="KBI4" s="104"/>
      <c r="KBJ4" s="104"/>
      <c r="KBK4" s="104"/>
      <c r="KBL4" s="104"/>
      <c r="KBM4" s="104"/>
      <c r="KBN4" s="104"/>
      <c r="KBO4" s="104"/>
      <c r="KBP4" s="104"/>
      <c r="KBQ4" s="104"/>
      <c r="KBR4" s="104"/>
      <c r="KBS4" s="104"/>
      <c r="KBT4" s="104"/>
      <c r="KBU4" s="104"/>
      <c r="KBV4" s="104"/>
      <c r="KBW4" s="104"/>
      <c r="KBX4" s="104"/>
      <c r="KBY4" s="104"/>
      <c r="KBZ4" s="104"/>
      <c r="KCA4" s="104"/>
      <c r="KCB4" s="104"/>
      <c r="KCC4" s="104"/>
      <c r="KCD4" s="104"/>
      <c r="KCE4" s="104"/>
      <c r="KCF4" s="104"/>
      <c r="KCG4" s="104"/>
      <c r="KCH4" s="104"/>
      <c r="KCI4" s="104"/>
      <c r="KCJ4" s="104"/>
      <c r="KCK4" s="104"/>
      <c r="KCL4" s="104"/>
      <c r="KCM4" s="104"/>
      <c r="KCN4" s="104"/>
      <c r="KCO4" s="104"/>
      <c r="KCP4" s="104"/>
      <c r="KCQ4" s="104"/>
      <c r="KCR4" s="104"/>
      <c r="KCS4" s="104"/>
      <c r="KCT4" s="104"/>
      <c r="KCU4" s="104"/>
      <c r="KCV4" s="104"/>
      <c r="KCW4" s="104"/>
      <c r="KCX4" s="104"/>
      <c r="KCY4" s="104"/>
      <c r="KCZ4" s="104"/>
      <c r="KDA4" s="104"/>
      <c r="KDB4" s="104"/>
      <c r="KDC4" s="104"/>
      <c r="KDD4" s="104"/>
      <c r="KDE4" s="104"/>
      <c r="KDF4" s="104"/>
      <c r="KDG4" s="104"/>
      <c r="KDH4" s="104"/>
      <c r="KDI4" s="104"/>
      <c r="KDJ4" s="104"/>
      <c r="KDK4" s="104"/>
      <c r="KDL4" s="104"/>
      <c r="KDM4" s="104"/>
      <c r="KDN4" s="104"/>
      <c r="KDO4" s="104"/>
      <c r="KDP4" s="104"/>
      <c r="KDQ4" s="104"/>
      <c r="KDR4" s="104"/>
      <c r="KDS4" s="104"/>
      <c r="KDT4" s="104"/>
      <c r="KDU4" s="104"/>
      <c r="KDV4" s="104"/>
      <c r="KDW4" s="104"/>
      <c r="KDX4" s="104"/>
      <c r="KDY4" s="104"/>
      <c r="KDZ4" s="104"/>
      <c r="KEA4" s="104"/>
      <c r="KEB4" s="104"/>
      <c r="KEC4" s="104"/>
      <c r="KED4" s="104"/>
      <c r="KEE4" s="104"/>
      <c r="KEF4" s="104"/>
      <c r="KEG4" s="104"/>
      <c r="KEH4" s="104"/>
      <c r="KEI4" s="104"/>
      <c r="KEJ4" s="104"/>
      <c r="KEK4" s="104"/>
      <c r="KEL4" s="104"/>
      <c r="KEM4" s="104"/>
      <c r="KEN4" s="104"/>
      <c r="KEO4" s="104"/>
      <c r="KEP4" s="104"/>
      <c r="KEQ4" s="104"/>
      <c r="KER4" s="104"/>
      <c r="KES4" s="104"/>
      <c r="KET4" s="104"/>
      <c r="KEU4" s="104"/>
      <c r="KEV4" s="104"/>
      <c r="KEW4" s="104"/>
      <c r="KEX4" s="104"/>
      <c r="KEY4" s="104"/>
      <c r="KEZ4" s="104"/>
      <c r="KFA4" s="104"/>
      <c r="KFB4" s="104"/>
      <c r="KFC4" s="104"/>
      <c r="KFD4" s="104"/>
      <c r="KFE4" s="104"/>
      <c r="KFF4" s="104"/>
      <c r="KFG4" s="104"/>
      <c r="KFH4" s="104"/>
      <c r="KFI4" s="104"/>
      <c r="KFJ4" s="104"/>
      <c r="KFK4" s="104"/>
      <c r="KFL4" s="104"/>
      <c r="KFM4" s="104"/>
      <c r="KFN4" s="104"/>
      <c r="KFO4" s="104"/>
      <c r="KFP4" s="104"/>
      <c r="KFQ4" s="104"/>
      <c r="KFR4" s="104"/>
      <c r="KFS4" s="104"/>
      <c r="KFT4" s="104"/>
      <c r="KFU4" s="104"/>
      <c r="KFV4" s="104"/>
      <c r="KFW4" s="104"/>
      <c r="KFX4" s="104"/>
      <c r="KFY4" s="104"/>
      <c r="KFZ4" s="104"/>
      <c r="KGA4" s="104"/>
      <c r="KGB4" s="104"/>
      <c r="KGC4" s="104"/>
      <c r="KGD4" s="104"/>
      <c r="KGE4" s="104"/>
      <c r="KGF4" s="104"/>
      <c r="KGG4" s="104"/>
      <c r="KGH4" s="104"/>
      <c r="KGI4" s="104"/>
      <c r="KGJ4" s="104"/>
      <c r="KGK4" s="104"/>
      <c r="KGL4" s="104"/>
      <c r="KGM4" s="104"/>
      <c r="KGN4" s="104"/>
      <c r="KGO4" s="104"/>
      <c r="KGP4" s="104"/>
      <c r="KGQ4" s="104"/>
      <c r="KGR4" s="104"/>
      <c r="KGS4" s="104"/>
      <c r="KGT4" s="104"/>
      <c r="KGU4" s="104"/>
      <c r="KGV4" s="104"/>
      <c r="KGW4" s="104"/>
      <c r="KGX4" s="104"/>
      <c r="KGY4" s="104"/>
      <c r="KGZ4" s="104"/>
      <c r="KHA4" s="104"/>
      <c r="KHB4" s="104"/>
      <c r="KHC4" s="104"/>
      <c r="KHD4" s="104"/>
      <c r="KHE4" s="104"/>
      <c r="KHF4" s="104"/>
      <c r="KHG4" s="104"/>
      <c r="KHH4" s="104"/>
      <c r="KHI4" s="104"/>
      <c r="KHJ4" s="104"/>
      <c r="KHK4" s="104"/>
      <c r="KHL4" s="104"/>
      <c r="KHM4" s="104"/>
      <c r="KHN4" s="104"/>
      <c r="KHO4" s="104"/>
      <c r="KHP4" s="104"/>
      <c r="KHQ4" s="104"/>
      <c r="KHR4" s="104"/>
      <c r="KHS4" s="104"/>
      <c r="KHT4" s="104"/>
      <c r="KHU4" s="104"/>
      <c r="KHV4" s="104"/>
      <c r="KHW4" s="104"/>
      <c r="KHX4" s="104"/>
      <c r="KHY4" s="104"/>
      <c r="KHZ4" s="104"/>
      <c r="KIA4" s="104"/>
      <c r="KIB4" s="104"/>
      <c r="KIC4" s="104"/>
      <c r="KID4" s="104"/>
      <c r="KIE4" s="104"/>
      <c r="KIF4" s="104"/>
      <c r="KIG4" s="104"/>
      <c r="KIH4" s="104"/>
      <c r="KII4" s="104"/>
      <c r="KIJ4" s="104"/>
      <c r="KIK4" s="104"/>
      <c r="KIL4" s="104"/>
      <c r="KIM4" s="104"/>
      <c r="KIN4" s="104"/>
      <c r="KIO4" s="104"/>
      <c r="KIP4" s="104"/>
      <c r="KIQ4" s="104"/>
      <c r="KIR4" s="104"/>
      <c r="KIS4" s="104"/>
      <c r="KIT4" s="104"/>
      <c r="KIU4" s="104"/>
      <c r="KIV4" s="104"/>
      <c r="KIW4" s="104"/>
      <c r="KIX4" s="104"/>
      <c r="KIY4" s="104"/>
      <c r="KIZ4" s="104"/>
      <c r="KJA4" s="104"/>
      <c r="KJB4" s="104"/>
      <c r="KJC4" s="104"/>
      <c r="KJD4" s="104"/>
      <c r="KJE4" s="104"/>
      <c r="KJF4" s="104"/>
      <c r="KJG4" s="104"/>
      <c r="KJH4" s="104"/>
      <c r="KJI4" s="104"/>
      <c r="KJJ4" s="104"/>
      <c r="KJK4" s="104"/>
      <c r="KJL4" s="104"/>
      <c r="KJM4" s="104"/>
      <c r="KJN4" s="104"/>
      <c r="KJO4" s="104"/>
      <c r="KJP4" s="104"/>
      <c r="KJQ4" s="104"/>
      <c r="KJR4" s="104"/>
      <c r="KJS4" s="104"/>
      <c r="KJT4" s="104"/>
      <c r="KJU4" s="104"/>
      <c r="KJV4" s="104"/>
      <c r="KJW4" s="104"/>
      <c r="KJX4" s="104"/>
      <c r="KJY4" s="104"/>
      <c r="KJZ4" s="104"/>
      <c r="KKA4" s="104"/>
      <c r="KKB4" s="104"/>
      <c r="KKC4" s="104"/>
      <c r="KKD4" s="104"/>
      <c r="KKE4" s="104"/>
      <c r="KKF4" s="104"/>
      <c r="KKG4" s="104"/>
      <c r="KKH4" s="104"/>
      <c r="KKI4" s="104"/>
      <c r="KKJ4" s="104"/>
      <c r="KKK4" s="104"/>
      <c r="KKL4" s="104"/>
      <c r="KKM4" s="104"/>
      <c r="KKN4" s="104"/>
      <c r="KKO4" s="104"/>
      <c r="KKP4" s="104"/>
      <c r="KKQ4" s="104"/>
      <c r="KKR4" s="104"/>
      <c r="KKS4" s="104"/>
      <c r="KKT4" s="104"/>
      <c r="KKU4" s="104"/>
      <c r="KKV4" s="104"/>
      <c r="KKW4" s="104"/>
      <c r="KKX4" s="104"/>
      <c r="KKY4" s="104"/>
      <c r="KKZ4" s="104"/>
      <c r="KLA4" s="104"/>
      <c r="KLB4" s="104"/>
      <c r="KLC4" s="104"/>
      <c r="KLD4" s="104"/>
      <c r="KLE4" s="104"/>
      <c r="KLF4" s="104"/>
      <c r="KLG4" s="104"/>
      <c r="KLH4" s="104"/>
      <c r="KLI4" s="104"/>
      <c r="KLJ4" s="104"/>
      <c r="KLK4" s="104"/>
      <c r="KLL4" s="104"/>
      <c r="KLM4" s="104"/>
      <c r="KLN4" s="104"/>
      <c r="KLO4" s="104"/>
      <c r="KLP4" s="104"/>
      <c r="KLQ4" s="104"/>
      <c r="KLR4" s="104"/>
      <c r="KLS4" s="104"/>
      <c r="KLT4" s="104"/>
      <c r="KLU4" s="104"/>
      <c r="KLV4" s="104"/>
      <c r="KLW4" s="104"/>
      <c r="KLX4" s="104"/>
      <c r="KLY4" s="104"/>
      <c r="KLZ4" s="104"/>
      <c r="KMA4" s="104"/>
      <c r="KMB4" s="104"/>
      <c r="KMC4" s="104"/>
      <c r="KMD4" s="104"/>
      <c r="KME4" s="104"/>
      <c r="KMF4" s="104"/>
      <c r="KMG4" s="104"/>
      <c r="KMH4" s="104"/>
      <c r="KMI4" s="104"/>
      <c r="KMJ4" s="104"/>
      <c r="KMK4" s="104"/>
      <c r="KML4" s="104"/>
      <c r="KMM4" s="104"/>
      <c r="KMN4" s="104"/>
      <c r="KMO4" s="104"/>
      <c r="KMP4" s="104"/>
      <c r="KMQ4" s="104"/>
      <c r="KMR4" s="104"/>
      <c r="KMS4" s="104"/>
      <c r="KMT4" s="104"/>
      <c r="KMU4" s="104"/>
      <c r="KMV4" s="104"/>
      <c r="KMW4" s="104"/>
      <c r="KMX4" s="104"/>
      <c r="KMY4" s="104"/>
      <c r="KMZ4" s="104"/>
      <c r="KNA4" s="104"/>
      <c r="KNB4" s="104"/>
      <c r="KNC4" s="104"/>
      <c r="KND4" s="104"/>
      <c r="KNE4" s="104"/>
      <c r="KNF4" s="104"/>
      <c r="KNG4" s="104"/>
      <c r="KNH4" s="104"/>
      <c r="KNI4" s="104"/>
      <c r="KNJ4" s="104"/>
      <c r="KNK4" s="104"/>
      <c r="KNL4" s="104"/>
      <c r="KNM4" s="104"/>
      <c r="KNN4" s="104"/>
      <c r="KNO4" s="104"/>
      <c r="KNP4" s="104"/>
      <c r="KNQ4" s="104"/>
      <c r="KNR4" s="104"/>
      <c r="KNS4" s="104"/>
      <c r="KNT4" s="104"/>
      <c r="KNU4" s="104"/>
      <c r="KNV4" s="104"/>
      <c r="KNW4" s="104"/>
      <c r="KNX4" s="104"/>
      <c r="KNY4" s="104"/>
      <c r="KNZ4" s="104"/>
      <c r="KOA4" s="104"/>
      <c r="KOB4" s="104"/>
      <c r="KOC4" s="104"/>
      <c r="KOD4" s="104"/>
      <c r="KOE4" s="104"/>
      <c r="KOF4" s="104"/>
      <c r="KOG4" s="104"/>
      <c r="KOH4" s="104"/>
      <c r="KOI4" s="104"/>
      <c r="KOJ4" s="104"/>
      <c r="KOK4" s="104"/>
      <c r="KOL4" s="104"/>
      <c r="KOM4" s="104"/>
      <c r="KON4" s="104"/>
      <c r="KOO4" s="104"/>
      <c r="KOP4" s="104"/>
      <c r="KOQ4" s="104"/>
      <c r="KOR4" s="104"/>
      <c r="KOS4" s="104"/>
      <c r="KOT4" s="104"/>
      <c r="KOU4" s="104"/>
      <c r="KOV4" s="104"/>
      <c r="KOW4" s="104"/>
      <c r="KOX4" s="104"/>
      <c r="KOY4" s="104"/>
      <c r="KOZ4" s="104"/>
      <c r="KPA4" s="104"/>
      <c r="KPB4" s="104"/>
      <c r="KPC4" s="104"/>
      <c r="KPD4" s="104"/>
      <c r="KPE4" s="104"/>
      <c r="KPF4" s="104"/>
      <c r="KPG4" s="104"/>
      <c r="KPH4" s="104"/>
      <c r="KPI4" s="104"/>
      <c r="KPJ4" s="104"/>
      <c r="KPK4" s="104"/>
      <c r="KPL4" s="104"/>
      <c r="KPM4" s="104"/>
      <c r="KPN4" s="104"/>
      <c r="KPO4" s="104"/>
      <c r="KPP4" s="104"/>
      <c r="KPQ4" s="104"/>
      <c r="KPR4" s="104"/>
      <c r="KPS4" s="104"/>
      <c r="KPT4" s="104"/>
      <c r="KPU4" s="104"/>
      <c r="KPV4" s="104"/>
      <c r="KPW4" s="104"/>
      <c r="KPX4" s="104"/>
      <c r="KPY4" s="104"/>
      <c r="KPZ4" s="104"/>
      <c r="KQA4" s="104"/>
      <c r="KQB4" s="104"/>
      <c r="KQC4" s="104"/>
      <c r="KQD4" s="104"/>
      <c r="KQE4" s="104"/>
      <c r="KQF4" s="104"/>
      <c r="KQG4" s="104"/>
      <c r="KQH4" s="104"/>
      <c r="KQI4" s="104"/>
      <c r="KQJ4" s="104"/>
      <c r="KQK4" s="104"/>
      <c r="KQL4" s="104"/>
      <c r="KQM4" s="104"/>
      <c r="KQN4" s="104"/>
      <c r="KQO4" s="104"/>
      <c r="KQP4" s="104"/>
      <c r="KQQ4" s="104"/>
      <c r="KQR4" s="104"/>
      <c r="KQS4" s="104"/>
      <c r="KQT4" s="104"/>
      <c r="KQU4" s="104"/>
      <c r="KQV4" s="104"/>
      <c r="KQW4" s="104"/>
      <c r="KQX4" s="104"/>
      <c r="KQY4" s="104"/>
      <c r="KQZ4" s="104"/>
      <c r="KRA4" s="104"/>
      <c r="KRB4" s="104"/>
      <c r="KRC4" s="104"/>
      <c r="KRD4" s="104"/>
      <c r="KRE4" s="104"/>
      <c r="KRF4" s="104"/>
      <c r="KRG4" s="104"/>
      <c r="KRH4" s="104"/>
      <c r="KRI4" s="104"/>
      <c r="KRJ4" s="104"/>
      <c r="KRK4" s="104"/>
      <c r="KRL4" s="104"/>
      <c r="KRM4" s="104"/>
      <c r="KRN4" s="104"/>
      <c r="KRO4" s="104"/>
      <c r="KRP4" s="104"/>
      <c r="KRQ4" s="104"/>
      <c r="KRR4" s="104"/>
      <c r="KRS4" s="104"/>
      <c r="KRT4" s="104"/>
      <c r="KRU4" s="104"/>
      <c r="KRV4" s="104"/>
      <c r="KRW4" s="104"/>
      <c r="KRX4" s="104"/>
      <c r="KRY4" s="104"/>
      <c r="KRZ4" s="104"/>
      <c r="KSA4" s="104"/>
      <c r="KSB4" s="104"/>
      <c r="KSC4" s="104"/>
      <c r="KSD4" s="104"/>
      <c r="KSE4" s="104"/>
      <c r="KSF4" s="104"/>
      <c r="KSG4" s="104"/>
      <c r="KSH4" s="104"/>
      <c r="KSI4" s="104"/>
      <c r="KSJ4" s="104"/>
      <c r="KSK4" s="104"/>
      <c r="KSL4" s="104"/>
      <c r="KSM4" s="104"/>
      <c r="KSN4" s="104"/>
      <c r="KSO4" s="104"/>
      <c r="KSP4" s="104"/>
      <c r="KSQ4" s="104"/>
      <c r="KSR4" s="104"/>
      <c r="KSS4" s="104"/>
      <c r="KST4" s="104"/>
      <c r="KSU4" s="104"/>
      <c r="KSV4" s="104"/>
      <c r="KSW4" s="104"/>
      <c r="KSX4" s="104"/>
      <c r="KSY4" s="104"/>
      <c r="KSZ4" s="104"/>
      <c r="KTA4" s="104"/>
      <c r="KTB4" s="104"/>
      <c r="KTC4" s="104"/>
      <c r="KTD4" s="104"/>
      <c r="KTE4" s="104"/>
      <c r="KTF4" s="104"/>
      <c r="KTG4" s="104"/>
      <c r="KTH4" s="104"/>
      <c r="KTI4" s="104"/>
      <c r="KTJ4" s="104"/>
      <c r="KTK4" s="104"/>
      <c r="KTL4" s="104"/>
      <c r="KTM4" s="104"/>
      <c r="KTN4" s="104"/>
      <c r="KTO4" s="104"/>
      <c r="KTP4" s="104"/>
      <c r="KTQ4" s="104"/>
      <c r="KTR4" s="104"/>
      <c r="KTS4" s="104"/>
      <c r="KTT4" s="104"/>
      <c r="KTU4" s="104"/>
      <c r="KTV4" s="104"/>
      <c r="KTW4" s="104"/>
      <c r="KTX4" s="104"/>
      <c r="KTY4" s="104"/>
      <c r="KTZ4" s="104"/>
      <c r="KUA4" s="104"/>
      <c r="KUB4" s="104"/>
      <c r="KUC4" s="104"/>
      <c r="KUD4" s="104"/>
      <c r="KUE4" s="104"/>
      <c r="KUF4" s="104"/>
      <c r="KUG4" s="104"/>
      <c r="KUH4" s="104"/>
      <c r="KUI4" s="104"/>
      <c r="KUJ4" s="104"/>
      <c r="KUK4" s="104"/>
      <c r="KUL4" s="104"/>
      <c r="KUM4" s="104"/>
      <c r="KUN4" s="104"/>
      <c r="KUO4" s="104"/>
      <c r="KUP4" s="104"/>
      <c r="KUQ4" s="104"/>
      <c r="KUR4" s="104"/>
      <c r="KUS4" s="104"/>
      <c r="KUT4" s="104"/>
      <c r="KUU4" s="104"/>
      <c r="KUV4" s="104"/>
      <c r="KUW4" s="104"/>
      <c r="KUX4" s="104"/>
      <c r="KUY4" s="104"/>
      <c r="KUZ4" s="104"/>
      <c r="KVA4" s="104"/>
      <c r="KVB4" s="104"/>
      <c r="KVC4" s="104"/>
      <c r="KVD4" s="104"/>
      <c r="KVE4" s="104"/>
      <c r="KVF4" s="104"/>
      <c r="KVG4" s="104"/>
      <c r="KVH4" s="104"/>
      <c r="KVI4" s="104"/>
      <c r="KVJ4" s="104"/>
      <c r="KVK4" s="104"/>
      <c r="KVL4" s="104"/>
      <c r="KVM4" s="104"/>
      <c r="KVN4" s="104"/>
      <c r="KVO4" s="104"/>
      <c r="KVP4" s="104"/>
      <c r="KVQ4" s="104"/>
      <c r="KVR4" s="104"/>
      <c r="KVS4" s="104"/>
      <c r="KVT4" s="104"/>
      <c r="KVU4" s="104"/>
      <c r="KVV4" s="104"/>
      <c r="KVW4" s="104"/>
      <c r="KVX4" s="104"/>
      <c r="KVY4" s="104"/>
      <c r="KVZ4" s="104"/>
      <c r="KWA4" s="104"/>
      <c r="KWB4" s="104"/>
      <c r="KWC4" s="104"/>
      <c r="KWD4" s="104"/>
      <c r="KWE4" s="104"/>
      <c r="KWF4" s="104"/>
      <c r="KWG4" s="104"/>
      <c r="KWH4" s="104"/>
      <c r="KWI4" s="104"/>
      <c r="KWJ4" s="104"/>
      <c r="KWK4" s="104"/>
      <c r="KWL4" s="104"/>
      <c r="KWM4" s="104"/>
      <c r="KWN4" s="104"/>
      <c r="KWO4" s="104"/>
      <c r="KWP4" s="104"/>
      <c r="KWQ4" s="104"/>
      <c r="KWR4" s="104"/>
      <c r="KWS4" s="104"/>
      <c r="KWT4" s="104"/>
      <c r="KWU4" s="104"/>
      <c r="KWV4" s="104"/>
      <c r="KWW4" s="104"/>
      <c r="KWX4" s="104"/>
      <c r="KWY4" s="104"/>
      <c r="KWZ4" s="104"/>
      <c r="KXA4" s="104"/>
      <c r="KXB4" s="104"/>
      <c r="KXC4" s="104"/>
      <c r="KXD4" s="104"/>
      <c r="KXE4" s="104"/>
      <c r="KXF4" s="104"/>
      <c r="KXG4" s="104"/>
      <c r="KXH4" s="104"/>
      <c r="KXI4" s="104"/>
      <c r="KXJ4" s="104"/>
      <c r="KXK4" s="104"/>
      <c r="KXL4" s="104"/>
      <c r="KXM4" s="104"/>
      <c r="KXN4" s="104"/>
      <c r="KXO4" s="104"/>
      <c r="KXP4" s="104"/>
      <c r="KXQ4" s="104"/>
      <c r="KXR4" s="104"/>
      <c r="KXS4" s="104"/>
      <c r="KXT4" s="104"/>
      <c r="KXU4" s="104"/>
      <c r="KXV4" s="104"/>
      <c r="KXW4" s="104"/>
      <c r="KXX4" s="104"/>
      <c r="KXY4" s="104"/>
      <c r="KXZ4" s="104"/>
      <c r="KYA4" s="104"/>
      <c r="KYB4" s="104"/>
      <c r="KYC4" s="104"/>
      <c r="KYD4" s="104"/>
      <c r="KYE4" s="104"/>
      <c r="KYF4" s="104"/>
      <c r="KYG4" s="104"/>
      <c r="KYH4" s="104"/>
      <c r="KYI4" s="104"/>
      <c r="KYJ4" s="104"/>
      <c r="KYK4" s="104"/>
      <c r="KYL4" s="104"/>
      <c r="KYM4" s="104"/>
      <c r="KYN4" s="104"/>
      <c r="KYO4" s="104"/>
      <c r="KYP4" s="104"/>
      <c r="KYQ4" s="104"/>
      <c r="KYR4" s="104"/>
      <c r="KYS4" s="104"/>
      <c r="KYT4" s="104"/>
      <c r="KYU4" s="104"/>
      <c r="KYV4" s="104"/>
      <c r="KYW4" s="104"/>
      <c r="KYX4" s="104"/>
      <c r="KYY4" s="104"/>
      <c r="KYZ4" s="104"/>
      <c r="KZA4" s="104"/>
      <c r="KZB4" s="104"/>
      <c r="KZC4" s="104"/>
      <c r="KZD4" s="104"/>
      <c r="KZE4" s="104"/>
      <c r="KZF4" s="104"/>
      <c r="KZG4" s="104"/>
      <c r="KZH4" s="104"/>
      <c r="KZI4" s="104"/>
      <c r="KZJ4" s="104"/>
      <c r="KZK4" s="104"/>
      <c r="KZL4" s="104"/>
      <c r="KZM4" s="104"/>
      <c r="KZN4" s="104"/>
      <c r="KZO4" s="104"/>
      <c r="KZP4" s="104"/>
      <c r="KZQ4" s="104"/>
      <c r="KZR4" s="104"/>
      <c r="KZS4" s="104"/>
      <c r="KZT4" s="104"/>
      <c r="KZU4" s="104"/>
      <c r="KZV4" s="104"/>
      <c r="KZW4" s="104"/>
      <c r="KZX4" s="104"/>
      <c r="KZY4" s="104"/>
      <c r="KZZ4" s="104"/>
      <c r="LAA4" s="104"/>
      <c r="LAB4" s="104"/>
      <c r="LAC4" s="104"/>
      <c r="LAD4" s="104"/>
      <c r="LAE4" s="104"/>
      <c r="LAF4" s="104"/>
      <c r="LAG4" s="104"/>
      <c r="LAH4" s="104"/>
      <c r="LAI4" s="104"/>
      <c r="LAJ4" s="104"/>
      <c r="LAK4" s="104"/>
      <c r="LAL4" s="104"/>
      <c r="LAM4" s="104"/>
      <c r="LAN4" s="104"/>
      <c r="LAO4" s="104"/>
      <c r="LAP4" s="104"/>
      <c r="LAQ4" s="104"/>
      <c r="LAR4" s="104"/>
      <c r="LAS4" s="104"/>
      <c r="LAT4" s="104"/>
      <c r="LAU4" s="104"/>
      <c r="LAV4" s="104"/>
      <c r="LAW4" s="104"/>
      <c r="LAX4" s="104"/>
      <c r="LAY4" s="104"/>
      <c r="LAZ4" s="104"/>
      <c r="LBA4" s="104"/>
      <c r="LBB4" s="104"/>
      <c r="LBC4" s="104"/>
      <c r="LBD4" s="104"/>
      <c r="LBE4" s="104"/>
      <c r="LBF4" s="104"/>
      <c r="LBG4" s="104"/>
      <c r="LBH4" s="104"/>
      <c r="LBI4" s="104"/>
      <c r="LBJ4" s="104"/>
      <c r="LBK4" s="104"/>
      <c r="LBL4" s="104"/>
      <c r="LBM4" s="104"/>
      <c r="LBN4" s="104"/>
      <c r="LBO4" s="104"/>
      <c r="LBP4" s="104"/>
      <c r="LBQ4" s="104"/>
      <c r="LBR4" s="104"/>
      <c r="LBS4" s="104"/>
      <c r="LBT4" s="104"/>
      <c r="LBU4" s="104"/>
      <c r="LBV4" s="104"/>
      <c r="LBW4" s="104"/>
      <c r="LBX4" s="104"/>
      <c r="LBY4" s="104"/>
      <c r="LBZ4" s="104"/>
      <c r="LCA4" s="104"/>
      <c r="LCB4" s="104"/>
      <c r="LCC4" s="104"/>
      <c r="LCD4" s="104"/>
      <c r="LCE4" s="104"/>
      <c r="LCF4" s="104"/>
      <c r="LCG4" s="104"/>
      <c r="LCH4" s="104"/>
      <c r="LCI4" s="104"/>
      <c r="LCJ4" s="104"/>
      <c r="LCK4" s="104"/>
      <c r="LCL4" s="104"/>
      <c r="LCM4" s="104"/>
      <c r="LCN4" s="104"/>
      <c r="LCO4" s="104"/>
      <c r="LCP4" s="104"/>
      <c r="LCQ4" s="104"/>
      <c r="LCR4" s="104"/>
      <c r="LCS4" s="104"/>
      <c r="LCT4" s="104"/>
      <c r="LCU4" s="104"/>
      <c r="LCV4" s="104"/>
      <c r="LCW4" s="104"/>
      <c r="LCX4" s="104"/>
      <c r="LCY4" s="104"/>
      <c r="LCZ4" s="104"/>
      <c r="LDA4" s="104"/>
      <c r="LDB4" s="104"/>
      <c r="LDC4" s="104"/>
      <c r="LDD4" s="104"/>
      <c r="LDE4" s="104"/>
      <c r="LDF4" s="104"/>
      <c r="LDG4" s="104"/>
      <c r="LDH4" s="104"/>
      <c r="LDI4" s="104"/>
      <c r="LDJ4" s="104"/>
      <c r="LDK4" s="104"/>
      <c r="LDL4" s="104"/>
      <c r="LDM4" s="104"/>
      <c r="LDN4" s="104"/>
      <c r="LDO4" s="104"/>
      <c r="LDP4" s="104"/>
      <c r="LDQ4" s="104"/>
      <c r="LDR4" s="104"/>
      <c r="LDS4" s="104"/>
      <c r="LDT4" s="104"/>
      <c r="LDU4" s="104"/>
      <c r="LDV4" s="104"/>
      <c r="LDW4" s="104"/>
      <c r="LDX4" s="104"/>
      <c r="LDY4" s="104"/>
      <c r="LDZ4" s="104"/>
      <c r="LEA4" s="104"/>
      <c r="LEB4" s="104"/>
      <c r="LEC4" s="104"/>
      <c r="LED4" s="104"/>
      <c r="LEE4" s="104"/>
      <c r="LEF4" s="104"/>
      <c r="LEG4" s="104"/>
      <c r="LEH4" s="104"/>
      <c r="LEI4" s="104"/>
      <c r="LEJ4" s="104"/>
      <c r="LEK4" s="104"/>
      <c r="LEL4" s="104"/>
      <c r="LEM4" s="104"/>
      <c r="LEN4" s="104"/>
      <c r="LEO4" s="104"/>
      <c r="LEP4" s="104"/>
      <c r="LEQ4" s="104"/>
      <c r="LER4" s="104"/>
      <c r="LES4" s="104"/>
      <c r="LET4" s="104"/>
      <c r="LEU4" s="104"/>
      <c r="LEV4" s="104"/>
      <c r="LEW4" s="104"/>
      <c r="LEX4" s="104"/>
      <c r="LEY4" s="104"/>
      <c r="LEZ4" s="104"/>
      <c r="LFA4" s="104"/>
      <c r="LFB4" s="104"/>
      <c r="LFC4" s="104"/>
      <c r="LFD4" s="104"/>
      <c r="LFE4" s="104"/>
      <c r="LFF4" s="104"/>
      <c r="LFG4" s="104"/>
      <c r="LFH4" s="104"/>
      <c r="LFI4" s="104"/>
      <c r="LFJ4" s="104"/>
      <c r="LFK4" s="104"/>
      <c r="LFL4" s="104"/>
      <c r="LFM4" s="104"/>
      <c r="LFN4" s="104"/>
      <c r="LFO4" s="104"/>
      <c r="LFP4" s="104"/>
      <c r="LFQ4" s="104"/>
      <c r="LFR4" s="104"/>
      <c r="LFS4" s="104"/>
      <c r="LFT4" s="104"/>
      <c r="LFU4" s="104"/>
      <c r="LFV4" s="104"/>
      <c r="LFW4" s="104"/>
      <c r="LFX4" s="104"/>
      <c r="LFY4" s="104"/>
      <c r="LFZ4" s="104"/>
      <c r="LGA4" s="104"/>
      <c r="LGB4" s="104"/>
      <c r="LGC4" s="104"/>
      <c r="LGD4" s="104"/>
      <c r="LGE4" s="104"/>
      <c r="LGF4" s="104"/>
      <c r="LGG4" s="104"/>
      <c r="LGH4" s="104"/>
      <c r="LGI4" s="104"/>
      <c r="LGJ4" s="104"/>
      <c r="LGK4" s="104"/>
      <c r="LGL4" s="104"/>
      <c r="LGM4" s="104"/>
      <c r="LGN4" s="104"/>
      <c r="LGO4" s="104"/>
      <c r="LGP4" s="104"/>
      <c r="LGQ4" s="104"/>
      <c r="LGR4" s="104"/>
      <c r="LGS4" s="104"/>
      <c r="LGT4" s="104"/>
      <c r="LGU4" s="104"/>
      <c r="LGV4" s="104"/>
      <c r="LGW4" s="104"/>
      <c r="LGX4" s="104"/>
      <c r="LGY4" s="104"/>
      <c r="LGZ4" s="104"/>
      <c r="LHA4" s="104"/>
      <c r="LHB4" s="104"/>
      <c r="LHC4" s="104"/>
      <c r="LHD4" s="104"/>
      <c r="LHE4" s="104"/>
      <c r="LHF4" s="104"/>
      <c r="LHG4" s="104"/>
      <c r="LHH4" s="104"/>
      <c r="LHI4" s="104"/>
      <c r="LHJ4" s="104"/>
      <c r="LHK4" s="104"/>
      <c r="LHL4" s="104"/>
      <c r="LHM4" s="104"/>
      <c r="LHN4" s="104"/>
      <c r="LHO4" s="104"/>
      <c r="LHP4" s="104"/>
      <c r="LHQ4" s="104"/>
      <c r="LHR4" s="104"/>
      <c r="LHS4" s="104"/>
      <c r="LHT4" s="104"/>
      <c r="LHU4" s="104"/>
      <c r="LHV4" s="104"/>
      <c r="LHW4" s="104"/>
      <c r="LHX4" s="104"/>
      <c r="LHY4" s="104"/>
      <c r="LHZ4" s="104"/>
      <c r="LIA4" s="104"/>
      <c r="LIB4" s="104"/>
      <c r="LIC4" s="104"/>
      <c r="LID4" s="104"/>
      <c r="LIE4" s="104"/>
      <c r="LIF4" s="104"/>
      <c r="LIG4" s="104"/>
      <c r="LIH4" s="104"/>
      <c r="LII4" s="104"/>
      <c r="LIJ4" s="104"/>
      <c r="LIK4" s="104"/>
      <c r="LIL4" s="104"/>
      <c r="LIM4" s="104"/>
      <c r="LIN4" s="104"/>
      <c r="LIO4" s="104"/>
      <c r="LIP4" s="104"/>
      <c r="LIQ4" s="104"/>
      <c r="LIR4" s="104"/>
      <c r="LIS4" s="104"/>
      <c r="LIT4" s="104"/>
      <c r="LIU4" s="104"/>
      <c r="LIV4" s="104"/>
      <c r="LIW4" s="104"/>
      <c r="LIX4" s="104"/>
      <c r="LIY4" s="104"/>
      <c r="LIZ4" s="104"/>
      <c r="LJA4" s="104"/>
      <c r="LJB4" s="104"/>
      <c r="LJC4" s="104"/>
      <c r="LJD4" s="104"/>
      <c r="LJE4" s="104"/>
      <c r="LJF4" s="104"/>
      <c r="LJG4" s="104"/>
      <c r="LJH4" s="104"/>
      <c r="LJI4" s="104"/>
      <c r="LJJ4" s="104"/>
      <c r="LJK4" s="104"/>
      <c r="LJL4" s="104"/>
      <c r="LJM4" s="104"/>
      <c r="LJN4" s="104"/>
      <c r="LJO4" s="104"/>
      <c r="LJP4" s="104"/>
      <c r="LJQ4" s="104"/>
      <c r="LJR4" s="104"/>
      <c r="LJS4" s="104"/>
      <c r="LJT4" s="104"/>
      <c r="LJU4" s="104"/>
      <c r="LJV4" s="104"/>
      <c r="LJW4" s="104"/>
      <c r="LJX4" s="104"/>
      <c r="LJY4" s="104"/>
      <c r="LJZ4" s="104"/>
      <c r="LKA4" s="104"/>
      <c r="LKB4" s="104"/>
      <c r="LKC4" s="104"/>
      <c r="LKD4" s="104"/>
      <c r="LKE4" s="104"/>
      <c r="LKF4" s="104"/>
      <c r="LKG4" s="104"/>
      <c r="LKH4" s="104"/>
      <c r="LKI4" s="104"/>
      <c r="LKJ4" s="104"/>
      <c r="LKK4" s="104"/>
      <c r="LKL4" s="104"/>
      <c r="LKM4" s="104"/>
      <c r="LKN4" s="104"/>
      <c r="LKO4" s="104"/>
      <c r="LKP4" s="104"/>
      <c r="LKQ4" s="104"/>
      <c r="LKR4" s="104"/>
      <c r="LKS4" s="104"/>
      <c r="LKT4" s="104"/>
      <c r="LKU4" s="104"/>
      <c r="LKV4" s="104"/>
      <c r="LKW4" s="104"/>
      <c r="LKX4" s="104"/>
      <c r="LKY4" s="104"/>
      <c r="LKZ4" s="104"/>
      <c r="LLA4" s="104"/>
      <c r="LLB4" s="104"/>
      <c r="LLC4" s="104"/>
      <c r="LLD4" s="104"/>
      <c r="LLE4" s="104"/>
      <c r="LLF4" s="104"/>
      <c r="LLG4" s="104"/>
      <c r="LLH4" s="104"/>
      <c r="LLI4" s="104"/>
      <c r="LLJ4" s="104"/>
      <c r="LLK4" s="104"/>
      <c r="LLL4" s="104"/>
      <c r="LLM4" s="104"/>
      <c r="LLN4" s="104"/>
      <c r="LLO4" s="104"/>
      <c r="LLP4" s="104"/>
      <c r="LLQ4" s="104"/>
      <c r="LLR4" s="104"/>
      <c r="LLS4" s="104"/>
      <c r="LLT4" s="104"/>
      <c r="LLU4" s="104"/>
      <c r="LLV4" s="104"/>
      <c r="LLW4" s="104"/>
      <c r="LLX4" s="104"/>
      <c r="LLY4" s="104"/>
      <c r="LLZ4" s="104"/>
      <c r="LMA4" s="104"/>
      <c r="LMB4" s="104"/>
      <c r="LMC4" s="104"/>
      <c r="LMD4" s="104"/>
      <c r="LME4" s="104"/>
      <c r="LMF4" s="104"/>
      <c r="LMG4" s="104"/>
      <c r="LMH4" s="104"/>
      <c r="LMI4" s="104"/>
      <c r="LMJ4" s="104"/>
      <c r="LMK4" s="104"/>
      <c r="LML4" s="104"/>
      <c r="LMM4" s="104"/>
      <c r="LMN4" s="104"/>
      <c r="LMO4" s="104"/>
      <c r="LMP4" s="104"/>
      <c r="LMQ4" s="104"/>
      <c r="LMR4" s="104"/>
      <c r="LMS4" s="104"/>
      <c r="LMT4" s="104"/>
      <c r="LMU4" s="104"/>
      <c r="LMV4" s="104"/>
      <c r="LMW4" s="104"/>
      <c r="LMX4" s="104"/>
      <c r="LMY4" s="104"/>
      <c r="LMZ4" s="104"/>
      <c r="LNA4" s="104"/>
      <c r="LNB4" s="104"/>
      <c r="LNC4" s="104"/>
      <c r="LND4" s="104"/>
      <c r="LNE4" s="104"/>
      <c r="LNF4" s="104"/>
      <c r="LNG4" s="104"/>
      <c r="LNH4" s="104"/>
      <c r="LNI4" s="104"/>
      <c r="LNJ4" s="104"/>
      <c r="LNK4" s="104"/>
      <c r="LNL4" s="104"/>
      <c r="LNM4" s="104"/>
      <c r="LNN4" s="104"/>
      <c r="LNO4" s="104"/>
      <c r="LNP4" s="104"/>
      <c r="LNQ4" s="104"/>
      <c r="LNR4" s="104"/>
      <c r="LNS4" s="104"/>
      <c r="LNT4" s="104"/>
      <c r="LNU4" s="104"/>
      <c r="LNV4" s="104"/>
      <c r="LNW4" s="104"/>
      <c r="LNX4" s="104"/>
      <c r="LNY4" s="104"/>
      <c r="LNZ4" s="104"/>
      <c r="LOA4" s="104"/>
      <c r="LOB4" s="104"/>
      <c r="LOC4" s="104"/>
      <c r="LOD4" s="104"/>
      <c r="LOE4" s="104"/>
      <c r="LOF4" s="104"/>
      <c r="LOG4" s="104"/>
      <c r="LOH4" s="104"/>
      <c r="LOI4" s="104"/>
      <c r="LOJ4" s="104"/>
      <c r="LOK4" s="104"/>
      <c r="LOL4" s="104"/>
      <c r="LOM4" s="104"/>
      <c r="LON4" s="104"/>
      <c r="LOO4" s="104"/>
      <c r="LOP4" s="104"/>
      <c r="LOQ4" s="104"/>
      <c r="LOR4" s="104"/>
      <c r="LOS4" s="104"/>
      <c r="LOT4" s="104"/>
      <c r="LOU4" s="104"/>
      <c r="LOV4" s="104"/>
      <c r="LOW4" s="104"/>
      <c r="LOX4" s="104"/>
      <c r="LOY4" s="104"/>
      <c r="LOZ4" s="104"/>
      <c r="LPA4" s="104"/>
      <c r="LPB4" s="104"/>
      <c r="LPC4" s="104"/>
      <c r="LPD4" s="104"/>
      <c r="LPE4" s="104"/>
      <c r="LPF4" s="104"/>
      <c r="LPG4" s="104"/>
      <c r="LPH4" s="104"/>
      <c r="LPI4" s="104"/>
      <c r="LPJ4" s="104"/>
      <c r="LPK4" s="104"/>
      <c r="LPL4" s="104"/>
      <c r="LPM4" s="104"/>
      <c r="LPN4" s="104"/>
      <c r="LPO4" s="104"/>
      <c r="LPP4" s="104"/>
      <c r="LPQ4" s="104"/>
      <c r="LPR4" s="104"/>
      <c r="LPS4" s="104"/>
      <c r="LPT4" s="104"/>
      <c r="LPU4" s="104"/>
      <c r="LPV4" s="104"/>
      <c r="LPW4" s="104"/>
      <c r="LPX4" s="104"/>
      <c r="LPY4" s="104"/>
      <c r="LPZ4" s="104"/>
      <c r="LQA4" s="104"/>
      <c r="LQB4" s="104"/>
      <c r="LQC4" s="104"/>
      <c r="LQD4" s="104"/>
      <c r="LQE4" s="104"/>
      <c r="LQF4" s="104"/>
      <c r="LQG4" s="104"/>
      <c r="LQH4" s="104"/>
      <c r="LQI4" s="104"/>
      <c r="LQJ4" s="104"/>
      <c r="LQK4" s="104"/>
      <c r="LQL4" s="104"/>
      <c r="LQM4" s="104"/>
      <c r="LQN4" s="104"/>
      <c r="LQO4" s="104"/>
      <c r="LQP4" s="104"/>
      <c r="LQQ4" s="104"/>
      <c r="LQR4" s="104"/>
      <c r="LQS4" s="104"/>
      <c r="LQT4" s="104"/>
      <c r="LQU4" s="104"/>
      <c r="LQV4" s="104"/>
      <c r="LQW4" s="104"/>
      <c r="LQX4" s="104"/>
      <c r="LQY4" s="104"/>
      <c r="LQZ4" s="104"/>
      <c r="LRA4" s="104"/>
      <c r="LRB4" s="104"/>
      <c r="LRC4" s="104"/>
      <c r="LRD4" s="104"/>
      <c r="LRE4" s="104"/>
      <c r="LRF4" s="104"/>
      <c r="LRG4" s="104"/>
      <c r="LRH4" s="104"/>
      <c r="LRI4" s="104"/>
      <c r="LRJ4" s="104"/>
      <c r="LRK4" s="104"/>
      <c r="LRL4" s="104"/>
      <c r="LRM4" s="104"/>
      <c r="LRN4" s="104"/>
      <c r="LRO4" s="104"/>
      <c r="LRP4" s="104"/>
      <c r="LRQ4" s="104"/>
      <c r="LRR4" s="104"/>
      <c r="LRS4" s="104"/>
      <c r="LRT4" s="104"/>
      <c r="LRU4" s="104"/>
      <c r="LRV4" s="104"/>
      <c r="LRW4" s="104"/>
      <c r="LRX4" s="104"/>
      <c r="LRY4" s="104"/>
      <c r="LRZ4" s="104"/>
      <c r="LSA4" s="104"/>
      <c r="LSB4" s="104"/>
      <c r="LSC4" s="104"/>
      <c r="LSD4" s="104"/>
      <c r="LSE4" s="104"/>
      <c r="LSF4" s="104"/>
      <c r="LSG4" s="104"/>
      <c r="LSH4" s="104"/>
      <c r="LSI4" s="104"/>
      <c r="LSJ4" s="104"/>
      <c r="LSK4" s="104"/>
      <c r="LSL4" s="104"/>
      <c r="LSM4" s="104"/>
      <c r="LSN4" s="104"/>
      <c r="LSO4" s="104"/>
      <c r="LSP4" s="104"/>
      <c r="LSQ4" s="104"/>
      <c r="LSR4" s="104"/>
      <c r="LSS4" s="104"/>
      <c r="LST4" s="104"/>
      <c r="LSU4" s="104"/>
      <c r="LSV4" s="104"/>
      <c r="LSW4" s="104"/>
      <c r="LSX4" s="104"/>
      <c r="LSY4" s="104"/>
      <c r="LSZ4" s="104"/>
      <c r="LTA4" s="104"/>
      <c r="LTB4" s="104"/>
      <c r="LTC4" s="104"/>
      <c r="LTD4" s="104"/>
      <c r="LTE4" s="104"/>
      <c r="LTF4" s="104"/>
      <c r="LTG4" s="104"/>
      <c r="LTH4" s="104"/>
      <c r="LTI4" s="104"/>
      <c r="LTJ4" s="104"/>
      <c r="LTK4" s="104"/>
      <c r="LTL4" s="104"/>
      <c r="LTM4" s="104"/>
      <c r="LTN4" s="104"/>
      <c r="LTO4" s="104"/>
      <c r="LTP4" s="104"/>
      <c r="LTQ4" s="104"/>
      <c r="LTR4" s="104"/>
      <c r="LTS4" s="104"/>
      <c r="LTT4" s="104"/>
      <c r="LTU4" s="104"/>
      <c r="LTV4" s="104"/>
      <c r="LTW4" s="104"/>
      <c r="LTX4" s="104"/>
      <c r="LTY4" s="104"/>
      <c r="LTZ4" s="104"/>
      <c r="LUA4" s="104"/>
      <c r="LUB4" s="104"/>
      <c r="LUC4" s="104"/>
      <c r="LUD4" s="104"/>
      <c r="LUE4" s="104"/>
      <c r="LUF4" s="104"/>
      <c r="LUG4" s="104"/>
      <c r="LUH4" s="104"/>
      <c r="LUI4" s="104"/>
      <c r="LUJ4" s="104"/>
      <c r="LUK4" s="104"/>
      <c r="LUL4" s="104"/>
      <c r="LUM4" s="104"/>
      <c r="LUN4" s="104"/>
      <c r="LUO4" s="104"/>
      <c r="LUP4" s="104"/>
      <c r="LUQ4" s="104"/>
      <c r="LUR4" s="104"/>
      <c r="LUS4" s="104"/>
      <c r="LUT4" s="104"/>
      <c r="LUU4" s="104"/>
      <c r="LUV4" s="104"/>
      <c r="LUW4" s="104"/>
      <c r="LUX4" s="104"/>
      <c r="LUY4" s="104"/>
      <c r="LUZ4" s="104"/>
      <c r="LVA4" s="104"/>
      <c r="LVB4" s="104"/>
      <c r="LVC4" s="104"/>
      <c r="LVD4" s="104"/>
      <c r="LVE4" s="104"/>
      <c r="LVF4" s="104"/>
      <c r="LVG4" s="104"/>
      <c r="LVH4" s="104"/>
      <c r="LVI4" s="104"/>
      <c r="LVJ4" s="104"/>
      <c r="LVK4" s="104"/>
      <c r="LVL4" s="104"/>
      <c r="LVM4" s="104"/>
      <c r="LVN4" s="104"/>
      <c r="LVO4" s="104"/>
      <c r="LVP4" s="104"/>
      <c r="LVQ4" s="104"/>
      <c r="LVR4" s="104"/>
      <c r="LVS4" s="104"/>
      <c r="LVT4" s="104"/>
      <c r="LVU4" s="104"/>
      <c r="LVV4" s="104"/>
      <c r="LVW4" s="104"/>
      <c r="LVX4" s="104"/>
      <c r="LVY4" s="104"/>
      <c r="LVZ4" s="104"/>
      <c r="LWA4" s="104"/>
      <c r="LWB4" s="104"/>
      <c r="LWC4" s="104"/>
      <c r="LWD4" s="104"/>
      <c r="LWE4" s="104"/>
      <c r="LWF4" s="104"/>
      <c r="LWG4" s="104"/>
      <c r="LWH4" s="104"/>
      <c r="LWI4" s="104"/>
      <c r="LWJ4" s="104"/>
      <c r="LWK4" s="104"/>
      <c r="LWL4" s="104"/>
      <c r="LWM4" s="104"/>
      <c r="LWN4" s="104"/>
      <c r="LWO4" s="104"/>
      <c r="LWP4" s="104"/>
      <c r="LWQ4" s="104"/>
      <c r="LWR4" s="104"/>
      <c r="LWS4" s="104"/>
      <c r="LWT4" s="104"/>
      <c r="LWU4" s="104"/>
      <c r="LWV4" s="104"/>
      <c r="LWW4" s="104"/>
      <c r="LWX4" s="104"/>
      <c r="LWY4" s="104"/>
      <c r="LWZ4" s="104"/>
      <c r="LXA4" s="104"/>
      <c r="LXB4" s="104"/>
      <c r="LXC4" s="104"/>
      <c r="LXD4" s="104"/>
      <c r="LXE4" s="104"/>
      <c r="LXF4" s="104"/>
      <c r="LXG4" s="104"/>
      <c r="LXH4" s="104"/>
      <c r="LXI4" s="104"/>
      <c r="LXJ4" s="104"/>
      <c r="LXK4" s="104"/>
      <c r="LXL4" s="104"/>
      <c r="LXM4" s="104"/>
      <c r="LXN4" s="104"/>
      <c r="LXO4" s="104"/>
      <c r="LXP4" s="104"/>
      <c r="LXQ4" s="104"/>
      <c r="LXR4" s="104"/>
      <c r="LXS4" s="104"/>
      <c r="LXT4" s="104"/>
      <c r="LXU4" s="104"/>
      <c r="LXV4" s="104"/>
      <c r="LXW4" s="104"/>
      <c r="LXX4" s="104"/>
      <c r="LXY4" s="104"/>
      <c r="LXZ4" s="104"/>
      <c r="LYA4" s="104"/>
      <c r="LYB4" s="104"/>
      <c r="LYC4" s="104"/>
      <c r="LYD4" s="104"/>
      <c r="LYE4" s="104"/>
      <c r="LYF4" s="104"/>
      <c r="LYG4" s="104"/>
      <c r="LYH4" s="104"/>
      <c r="LYI4" s="104"/>
      <c r="LYJ4" s="104"/>
      <c r="LYK4" s="104"/>
      <c r="LYL4" s="104"/>
      <c r="LYM4" s="104"/>
      <c r="LYN4" s="104"/>
      <c r="LYO4" s="104"/>
      <c r="LYP4" s="104"/>
      <c r="LYQ4" s="104"/>
      <c r="LYR4" s="104"/>
      <c r="LYS4" s="104"/>
      <c r="LYT4" s="104"/>
      <c r="LYU4" s="104"/>
      <c r="LYV4" s="104"/>
      <c r="LYW4" s="104"/>
      <c r="LYX4" s="104"/>
      <c r="LYY4" s="104"/>
      <c r="LYZ4" s="104"/>
      <c r="LZA4" s="104"/>
      <c r="LZB4" s="104"/>
      <c r="LZC4" s="104"/>
      <c r="LZD4" s="104"/>
      <c r="LZE4" s="104"/>
      <c r="LZF4" s="104"/>
      <c r="LZG4" s="104"/>
      <c r="LZH4" s="104"/>
      <c r="LZI4" s="104"/>
      <c r="LZJ4" s="104"/>
      <c r="LZK4" s="104"/>
      <c r="LZL4" s="104"/>
      <c r="LZM4" s="104"/>
      <c r="LZN4" s="104"/>
      <c r="LZO4" s="104"/>
      <c r="LZP4" s="104"/>
      <c r="LZQ4" s="104"/>
      <c r="LZR4" s="104"/>
      <c r="LZS4" s="104"/>
      <c r="LZT4" s="104"/>
      <c r="LZU4" s="104"/>
      <c r="LZV4" s="104"/>
      <c r="LZW4" s="104"/>
      <c r="LZX4" s="104"/>
      <c r="LZY4" s="104"/>
      <c r="LZZ4" s="104"/>
      <c r="MAA4" s="104"/>
      <c r="MAB4" s="104"/>
      <c r="MAC4" s="104"/>
      <c r="MAD4" s="104"/>
      <c r="MAE4" s="104"/>
      <c r="MAF4" s="104"/>
      <c r="MAG4" s="104"/>
      <c r="MAH4" s="104"/>
      <c r="MAI4" s="104"/>
      <c r="MAJ4" s="104"/>
      <c r="MAK4" s="104"/>
      <c r="MAL4" s="104"/>
      <c r="MAM4" s="104"/>
      <c r="MAN4" s="104"/>
      <c r="MAO4" s="104"/>
      <c r="MAP4" s="104"/>
      <c r="MAQ4" s="104"/>
      <c r="MAR4" s="104"/>
      <c r="MAS4" s="104"/>
      <c r="MAT4" s="104"/>
      <c r="MAU4" s="104"/>
      <c r="MAV4" s="104"/>
      <c r="MAW4" s="104"/>
      <c r="MAX4" s="104"/>
      <c r="MAY4" s="104"/>
      <c r="MAZ4" s="104"/>
      <c r="MBA4" s="104"/>
      <c r="MBB4" s="104"/>
      <c r="MBC4" s="104"/>
      <c r="MBD4" s="104"/>
      <c r="MBE4" s="104"/>
      <c r="MBF4" s="104"/>
      <c r="MBG4" s="104"/>
      <c r="MBH4" s="104"/>
      <c r="MBI4" s="104"/>
      <c r="MBJ4" s="104"/>
      <c r="MBK4" s="104"/>
      <c r="MBL4" s="104"/>
      <c r="MBM4" s="104"/>
      <c r="MBN4" s="104"/>
      <c r="MBO4" s="104"/>
      <c r="MBP4" s="104"/>
      <c r="MBQ4" s="104"/>
      <c r="MBR4" s="104"/>
      <c r="MBS4" s="104"/>
      <c r="MBT4" s="104"/>
      <c r="MBU4" s="104"/>
      <c r="MBV4" s="104"/>
      <c r="MBW4" s="104"/>
      <c r="MBX4" s="104"/>
      <c r="MBY4" s="104"/>
      <c r="MBZ4" s="104"/>
      <c r="MCA4" s="104"/>
      <c r="MCB4" s="104"/>
      <c r="MCC4" s="104"/>
      <c r="MCD4" s="104"/>
      <c r="MCE4" s="104"/>
      <c r="MCF4" s="104"/>
      <c r="MCG4" s="104"/>
      <c r="MCH4" s="104"/>
      <c r="MCI4" s="104"/>
      <c r="MCJ4" s="104"/>
      <c r="MCK4" s="104"/>
      <c r="MCL4" s="104"/>
      <c r="MCM4" s="104"/>
      <c r="MCN4" s="104"/>
      <c r="MCO4" s="104"/>
      <c r="MCP4" s="104"/>
      <c r="MCQ4" s="104"/>
      <c r="MCR4" s="104"/>
      <c r="MCS4" s="104"/>
      <c r="MCT4" s="104"/>
      <c r="MCU4" s="104"/>
      <c r="MCV4" s="104"/>
      <c r="MCW4" s="104"/>
      <c r="MCX4" s="104"/>
      <c r="MCY4" s="104"/>
      <c r="MCZ4" s="104"/>
      <c r="MDA4" s="104"/>
      <c r="MDB4" s="104"/>
      <c r="MDC4" s="104"/>
      <c r="MDD4" s="104"/>
      <c r="MDE4" s="104"/>
      <c r="MDF4" s="104"/>
      <c r="MDG4" s="104"/>
      <c r="MDH4" s="104"/>
      <c r="MDI4" s="104"/>
      <c r="MDJ4" s="104"/>
      <c r="MDK4" s="104"/>
      <c r="MDL4" s="104"/>
      <c r="MDM4" s="104"/>
      <c r="MDN4" s="104"/>
      <c r="MDO4" s="104"/>
      <c r="MDP4" s="104"/>
      <c r="MDQ4" s="104"/>
      <c r="MDR4" s="104"/>
      <c r="MDS4" s="104"/>
      <c r="MDT4" s="104"/>
      <c r="MDU4" s="104"/>
      <c r="MDV4" s="104"/>
      <c r="MDW4" s="104"/>
      <c r="MDX4" s="104"/>
      <c r="MDY4" s="104"/>
      <c r="MDZ4" s="104"/>
      <c r="MEA4" s="104"/>
      <c r="MEB4" s="104"/>
      <c r="MEC4" s="104"/>
      <c r="MED4" s="104"/>
      <c r="MEE4" s="104"/>
      <c r="MEF4" s="104"/>
      <c r="MEG4" s="104"/>
      <c r="MEH4" s="104"/>
      <c r="MEI4" s="104"/>
      <c r="MEJ4" s="104"/>
      <c r="MEK4" s="104"/>
      <c r="MEL4" s="104"/>
      <c r="MEM4" s="104"/>
      <c r="MEN4" s="104"/>
      <c r="MEO4" s="104"/>
      <c r="MEP4" s="104"/>
      <c r="MEQ4" s="104"/>
      <c r="MER4" s="104"/>
      <c r="MES4" s="104"/>
      <c r="MET4" s="104"/>
      <c r="MEU4" s="104"/>
      <c r="MEV4" s="104"/>
      <c r="MEW4" s="104"/>
      <c r="MEX4" s="104"/>
      <c r="MEY4" s="104"/>
      <c r="MEZ4" s="104"/>
      <c r="MFA4" s="104"/>
      <c r="MFB4" s="104"/>
      <c r="MFC4" s="104"/>
      <c r="MFD4" s="104"/>
      <c r="MFE4" s="104"/>
      <c r="MFF4" s="104"/>
      <c r="MFG4" s="104"/>
      <c r="MFH4" s="104"/>
      <c r="MFI4" s="104"/>
      <c r="MFJ4" s="104"/>
      <c r="MFK4" s="104"/>
      <c r="MFL4" s="104"/>
      <c r="MFM4" s="104"/>
      <c r="MFN4" s="104"/>
      <c r="MFO4" s="104"/>
      <c r="MFP4" s="104"/>
      <c r="MFQ4" s="104"/>
      <c r="MFR4" s="104"/>
      <c r="MFS4" s="104"/>
      <c r="MFT4" s="104"/>
      <c r="MFU4" s="104"/>
      <c r="MFV4" s="104"/>
      <c r="MFW4" s="104"/>
      <c r="MFX4" s="104"/>
      <c r="MFY4" s="104"/>
      <c r="MFZ4" s="104"/>
      <c r="MGA4" s="104"/>
      <c r="MGB4" s="104"/>
      <c r="MGC4" s="104"/>
      <c r="MGD4" s="104"/>
      <c r="MGE4" s="104"/>
      <c r="MGF4" s="104"/>
      <c r="MGG4" s="104"/>
      <c r="MGH4" s="104"/>
      <c r="MGI4" s="104"/>
      <c r="MGJ4" s="104"/>
      <c r="MGK4" s="104"/>
      <c r="MGL4" s="104"/>
      <c r="MGM4" s="104"/>
      <c r="MGN4" s="104"/>
      <c r="MGO4" s="104"/>
      <c r="MGP4" s="104"/>
      <c r="MGQ4" s="104"/>
      <c r="MGR4" s="104"/>
      <c r="MGS4" s="104"/>
      <c r="MGT4" s="104"/>
      <c r="MGU4" s="104"/>
      <c r="MGV4" s="104"/>
      <c r="MGW4" s="104"/>
      <c r="MGX4" s="104"/>
      <c r="MGY4" s="104"/>
      <c r="MGZ4" s="104"/>
      <c r="MHA4" s="104"/>
      <c r="MHB4" s="104"/>
      <c r="MHC4" s="104"/>
      <c r="MHD4" s="104"/>
      <c r="MHE4" s="104"/>
      <c r="MHF4" s="104"/>
      <c r="MHG4" s="104"/>
      <c r="MHH4" s="104"/>
      <c r="MHI4" s="104"/>
      <c r="MHJ4" s="104"/>
      <c r="MHK4" s="104"/>
      <c r="MHL4" s="104"/>
      <c r="MHM4" s="104"/>
      <c r="MHN4" s="104"/>
      <c r="MHO4" s="104"/>
      <c r="MHP4" s="104"/>
      <c r="MHQ4" s="104"/>
      <c r="MHR4" s="104"/>
      <c r="MHS4" s="104"/>
      <c r="MHT4" s="104"/>
      <c r="MHU4" s="104"/>
      <c r="MHV4" s="104"/>
      <c r="MHW4" s="104"/>
      <c r="MHX4" s="104"/>
      <c r="MHY4" s="104"/>
      <c r="MHZ4" s="104"/>
      <c r="MIA4" s="104"/>
      <c r="MIB4" s="104"/>
      <c r="MIC4" s="104"/>
      <c r="MID4" s="104"/>
      <c r="MIE4" s="104"/>
      <c r="MIF4" s="104"/>
      <c r="MIG4" s="104"/>
      <c r="MIH4" s="104"/>
      <c r="MII4" s="104"/>
      <c r="MIJ4" s="104"/>
      <c r="MIK4" s="104"/>
      <c r="MIL4" s="104"/>
      <c r="MIM4" s="104"/>
      <c r="MIN4" s="104"/>
      <c r="MIO4" s="104"/>
      <c r="MIP4" s="104"/>
      <c r="MIQ4" s="104"/>
      <c r="MIR4" s="104"/>
      <c r="MIS4" s="104"/>
      <c r="MIT4" s="104"/>
      <c r="MIU4" s="104"/>
      <c r="MIV4" s="104"/>
      <c r="MIW4" s="104"/>
      <c r="MIX4" s="104"/>
      <c r="MIY4" s="104"/>
      <c r="MIZ4" s="104"/>
      <c r="MJA4" s="104"/>
      <c r="MJB4" s="104"/>
      <c r="MJC4" s="104"/>
      <c r="MJD4" s="104"/>
      <c r="MJE4" s="104"/>
      <c r="MJF4" s="104"/>
      <c r="MJG4" s="104"/>
      <c r="MJH4" s="104"/>
      <c r="MJI4" s="104"/>
      <c r="MJJ4" s="104"/>
      <c r="MJK4" s="104"/>
      <c r="MJL4" s="104"/>
      <c r="MJM4" s="104"/>
      <c r="MJN4" s="104"/>
      <c r="MJO4" s="104"/>
      <c r="MJP4" s="104"/>
      <c r="MJQ4" s="104"/>
      <c r="MJR4" s="104"/>
      <c r="MJS4" s="104"/>
      <c r="MJT4" s="104"/>
      <c r="MJU4" s="104"/>
      <c r="MJV4" s="104"/>
      <c r="MJW4" s="104"/>
      <c r="MJX4" s="104"/>
      <c r="MJY4" s="104"/>
      <c r="MJZ4" s="104"/>
      <c r="MKA4" s="104"/>
      <c r="MKB4" s="104"/>
      <c r="MKC4" s="104"/>
      <c r="MKD4" s="104"/>
      <c r="MKE4" s="104"/>
      <c r="MKF4" s="104"/>
      <c r="MKG4" s="104"/>
      <c r="MKH4" s="104"/>
      <c r="MKI4" s="104"/>
      <c r="MKJ4" s="104"/>
      <c r="MKK4" s="104"/>
      <c r="MKL4" s="104"/>
      <c r="MKM4" s="104"/>
      <c r="MKN4" s="104"/>
      <c r="MKO4" s="104"/>
      <c r="MKP4" s="104"/>
      <c r="MKQ4" s="104"/>
      <c r="MKR4" s="104"/>
      <c r="MKS4" s="104"/>
      <c r="MKT4" s="104"/>
      <c r="MKU4" s="104"/>
      <c r="MKV4" s="104"/>
      <c r="MKW4" s="104"/>
      <c r="MKX4" s="104"/>
      <c r="MKY4" s="104"/>
      <c r="MKZ4" s="104"/>
      <c r="MLA4" s="104"/>
      <c r="MLB4" s="104"/>
      <c r="MLC4" s="104"/>
      <c r="MLD4" s="104"/>
      <c r="MLE4" s="104"/>
      <c r="MLF4" s="104"/>
      <c r="MLG4" s="104"/>
      <c r="MLH4" s="104"/>
      <c r="MLI4" s="104"/>
      <c r="MLJ4" s="104"/>
      <c r="MLK4" s="104"/>
      <c r="MLL4" s="104"/>
      <c r="MLM4" s="104"/>
      <c r="MLN4" s="104"/>
      <c r="MLO4" s="104"/>
      <c r="MLP4" s="104"/>
      <c r="MLQ4" s="104"/>
      <c r="MLR4" s="104"/>
      <c r="MLS4" s="104"/>
      <c r="MLT4" s="104"/>
      <c r="MLU4" s="104"/>
      <c r="MLV4" s="104"/>
      <c r="MLW4" s="104"/>
      <c r="MLX4" s="104"/>
      <c r="MLY4" s="104"/>
      <c r="MLZ4" s="104"/>
      <c r="MMA4" s="104"/>
      <c r="MMB4" s="104"/>
      <c r="MMC4" s="104"/>
      <c r="MMD4" s="104"/>
      <c r="MME4" s="104"/>
      <c r="MMF4" s="104"/>
      <c r="MMG4" s="104"/>
      <c r="MMH4" s="104"/>
      <c r="MMI4" s="104"/>
      <c r="MMJ4" s="104"/>
      <c r="MMK4" s="104"/>
      <c r="MML4" s="104"/>
      <c r="MMM4" s="104"/>
      <c r="MMN4" s="104"/>
      <c r="MMO4" s="104"/>
      <c r="MMP4" s="104"/>
      <c r="MMQ4" s="104"/>
      <c r="MMR4" s="104"/>
      <c r="MMS4" s="104"/>
      <c r="MMT4" s="104"/>
      <c r="MMU4" s="104"/>
      <c r="MMV4" s="104"/>
      <c r="MMW4" s="104"/>
      <c r="MMX4" s="104"/>
      <c r="MMY4" s="104"/>
      <c r="MMZ4" s="104"/>
      <c r="MNA4" s="104"/>
      <c r="MNB4" s="104"/>
      <c r="MNC4" s="104"/>
      <c r="MND4" s="104"/>
      <c r="MNE4" s="104"/>
      <c r="MNF4" s="104"/>
      <c r="MNG4" s="104"/>
      <c r="MNH4" s="104"/>
      <c r="MNI4" s="104"/>
      <c r="MNJ4" s="104"/>
      <c r="MNK4" s="104"/>
      <c r="MNL4" s="104"/>
      <c r="MNM4" s="104"/>
      <c r="MNN4" s="104"/>
      <c r="MNO4" s="104"/>
      <c r="MNP4" s="104"/>
      <c r="MNQ4" s="104"/>
      <c r="MNR4" s="104"/>
      <c r="MNS4" s="104"/>
      <c r="MNT4" s="104"/>
      <c r="MNU4" s="104"/>
      <c r="MNV4" s="104"/>
      <c r="MNW4" s="104"/>
      <c r="MNX4" s="104"/>
      <c r="MNY4" s="104"/>
      <c r="MNZ4" s="104"/>
      <c r="MOA4" s="104"/>
      <c r="MOB4" s="104"/>
      <c r="MOC4" s="104"/>
      <c r="MOD4" s="104"/>
      <c r="MOE4" s="104"/>
      <c r="MOF4" s="104"/>
      <c r="MOG4" s="104"/>
      <c r="MOH4" s="104"/>
      <c r="MOI4" s="104"/>
      <c r="MOJ4" s="104"/>
      <c r="MOK4" s="104"/>
      <c r="MOL4" s="104"/>
      <c r="MOM4" s="104"/>
      <c r="MON4" s="104"/>
      <c r="MOO4" s="104"/>
      <c r="MOP4" s="104"/>
      <c r="MOQ4" s="104"/>
      <c r="MOR4" s="104"/>
      <c r="MOS4" s="104"/>
      <c r="MOT4" s="104"/>
      <c r="MOU4" s="104"/>
      <c r="MOV4" s="104"/>
      <c r="MOW4" s="104"/>
      <c r="MOX4" s="104"/>
      <c r="MOY4" s="104"/>
      <c r="MOZ4" s="104"/>
      <c r="MPA4" s="104"/>
      <c r="MPB4" s="104"/>
      <c r="MPC4" s="104"/>
      <c r="MPD4" s="104"/>
      <c r="MPE4" s="104"/>
      <c r="MPF4" s="104"/>
      <c r="MPG4" s="104"/>
      <c r="MPH4" s="104"/>
      <c r="MPI4" s="104"/>
      <c r="MPJ4" s="104"/>
      <c r="MPK4" s="104"/>
      <c r="MPL4" s="104"/>
      <c r="MPM4" s="104"/>
      <c r="MPN4" s="104"/>
      <c r="MPO4" s="104"/>
      <c r="MPP4" s="104"/>
      <c r="MPQ4" s="104"/>
      <c r="MPR4" s="104"/>
      <c r="MPS4" s="104"/>
      <c r="MPT4" s="104"/>
      <c r="MPU4" s="104"/>
      <c r="MPV4" s="104"/>
      <c r="MPW4" s="104"/>
      <c r="MPX4" s="104"/>
      <c r="MPY4" s="104"/>
      <c r="MPZ4" s="104"/>
      <c r="MQA4" s="104"/>
      <c r="MQB4" s="104"/>
      <c r="MQC4" s="104"/>
      <c r="MQD4" s="104"/>
      <c r="MQE4" s="104"/>
      <c r="MQF4" s="104"/>
      <c r="MQG4" s="104"/>
      <c r="MQH4" s="104"/>
      <c r="MQI4" s="104"/>
      <c r="MQJ4" s="104"/>
      <c r="MQK4" s="104"/>
      <c r="MQL4" s="104"/>
      <c r="MQM4" s="104"/>
      <c r="MQN4" s="104"/>
      <c r="MQO4" s="104"/>
      <c r="MQP4" s="104"/>
      <c r="MQQ4" s="104"/>
      <c r="MQR4" s="104"/>
      <c r="MQS4" s="104"/>
      <c r="MQT4" s="104"/>
      <c r="MQU4" s="104"/>
      <c r="MQV4" s="104"/>
      <c r="MQW4" s="104"/>
      <c r="MQX4" s="104"/>
      <c r="MQY4" s="104"/>
      <c r="MQZ4" s="104"/>
      <c r="MRA4" s="104"/>
      <c r="MRB4" s="104"/>
      <c r="MRC4" s="104"/>
      <c r="MRD4" s="104"/>
      <c r="MRE4" s="104"/>
      <c r="MRF4" s="104"/>
      <c r="MRG4" s="104"/>
      <c r="MRH4" s="104"/>
      <c r="MRI4" s="104"/>
      <c r="MRJ4" s="104"/>
      <c r="MRK4" s="104"/>
      <c r="MRL4" s="104"/>
      <c r="MRM4" s="104"/>
      <c r="MRN4" s="104"/>
      <c r="MRO4" s="104"/>
      <c r="MRP4" s="104"/>
      <c r="MRQ4" s="104"/>
      <c r="MRR4" s="104"/>
      <c r="MRS4" s="104"/>
      <c r="MRT4" s="104"/>
      <c r="MRU4" s="104"/>
      <c r="MRV4" s="104"/>
      <c r="MRW4" s="104"/>
      <c r="MRX4" s="104"/>
      <c r="MRY4" s="104"/>
      <c r="MRZ4" s="104"/>
      <c r="MSA4" s="104"/>
      <c r="MSB4" s="104"/>
      <c r="MSC4" s="104"/>
      <c r="MSD4" s="104"/>
      <c r="MSE4" s="104"/>
      <c r="MSF4" s="104"/>
      <c r="MSG4" s="104"/>
      <c r="MSH4" s="104"/>
      <c r="MSI4" s="104"/>
      <c r="MSJ4" s="104"/>
      <c r="MSK4" s="104"/>
      <c r="MSL4" s="104"/>
      <c r="MSM4" s="104"/>
      <c r="MSN4" s="104"/>
      <c r="MSO4" s="104"/>
      <c r="MSP4" s="104"/>
      <c r="MSQ4" s="104"/>
      <c r="MSR4" s="104"/>
      <c r="MSS4" s="104"/>
      <c r="MST4" s="104"/>
      <c r="MSU4" s="104"/>
      <c r="MSV4" s="104"/>
      <c r="MSW4" s="104"/>
      <c r="MSX4" s="104"/>
      <c r="MSY4" s="104"/>
      <c r="MSZ4" s="104"/>
      <c r="MTA4" s="104"/>
      <c r="MTB4" s="104"/>
      <c r="MTC4" s="104"/>
      <c r="MTD4" s="104"/>
      <c r="MTE4" s="104"/>
      <c r="MTF4" s="104"/>
      <c r="MTG4" s="104"/>
      <c r="MTH4" s="104"/>
      <c r="MTI4" s="104"/>
      <c r="MTJ4" s="104"/>
      <c r="MTK4" s="104"/>
      <c r="MTL4" s="104"/>
      <c r="MTM4" s="104"/>
      <c r="MTN4" s="104"/>
      <c r="MTO4" s="104"/>
      <c r="MTP4" s="104"/>
      <c r="MTQ4" s="104"/>
      <c r="MTR4" s="104"/>
      <c r="MTS4" s="104"/>
      <c r="MTT4" s="104"/>
      <c r="MTU4" s="104"/>
      <c r="MTV4" s="104"/>
      <c r="MTW4" s="104"/>
      <c r="MTX4" s="104"/>
      <c r="MTY4" s="104"/>
      <c r="MTZ4" s="104"/>
      <c r="MUA4" s="104"/>
      <c r="MUB4" s="104"/>
      <c r="MUC4" s="104"/>
      <c r="MUD4" s="104"/>
      <c r="MUE4" s="104"/>
      <c r="MUF4" s="104"/>
      <c r="MUG4" s="104"/>
      <c r="MUH4" s="104"/>
      <c r="MUI4" s="104"/>
      <c r="MUJ4" s="104"/>
      <c r="MUK4" s="104"/>
      <c r="MUL4" s="104"/>
      <c r="MUM4" s="104"/>
      <c r="MUN4" s="104"/>
      <c r="MUO4" s="104"/>
      <c r="MUP4" s="104"/>
      <c r="MUQ4" s="104"/>
      <c r="MUR4" s="104"/>
      <c r="MUS4" s="104"/>
      <c r="MUT4" s="104"/>
      <c r="MUU4" s="104"/>
      <c r="MUV4" s="104"/>
      <c r="MUW4" s="104"/>
      <c r="MUX4" s="104"/>
      <c r="MUY4" s="104"/>
      <c r="MUZ4" s="104"/>
      <c r="MVA4" s="104"/>
      <c r="MVB4" s="104"/>
      <c r="MVC4" s="104"/>
      <c r="MVD4" s="104"/>
      <c r="MVE4" s="104"/>
      <c r="MVF4" s="104"/>
      <c r="MVG4" s="104"/>
      <c r="MVH4" s="104"/>
      <c r="MVI4" s="104"/>
      <c r="MVJ4" s="104"/>
      <c r="MVK4" s="104"/>
      <c r="MVL4" s="104"/>
      <c r="MVM4" s="104"/>
      <c r="MVN4" s="104"/>
      <c r="MVO4" s="104"/>
      <c r="MVP4" s="104"/>
      <c r="MVQ4" s="104"/>
      <c r="MVR4" s="104"/>
      <c r="MVS4" s="104"/>
      <c r="MVT4" s="104"/>
      <c r="MVU4" s="104"/>
      <c r="MVV4" s="104"/>
      <c r="MVW4" s="104"/>
      <c r="MVX4" s="104"/>
      <c r="MVY4" s="104"/>
      <c r="MVZ4" s="104"/>
      <c r="MWA4" s="104"/>
      <c r="MWB4" s="104"/>
      <c r="MWC4" s="104"/>
      <c r="MWD4" s="104"/>
      <c r="MWE4" s="104"/>
      <c r="MWF4" s="104"/>
      <c r="MWG4" s="104"/>
      <c r="MWH4" s="104"/>
      <c r="MWI4" s="104"/>
      <c r="MWJ4" s="104"/>
      <c r="MWK4" s="104"/>
      <c r="MWL4" s="104"/>
      <c r="MWM4" s="104"/>
      <c r="MWN4" s="104"/>
      <c r="MWO4" s="104"/>
      <c r="MWP4" s="104"/>
      <c r="MWQ4" s="104"/>
      <c r="MWR4" s="104"/>
      <c r="MWS4" s="104"/>
      <c r="MWT4" s="104"/>
      <c r="MWU4" s="104"/>
      <c r="MWV4" s="104"/>
      <c r="MWW4" s="104"/>
      <c r="MWX4" s="104"/>
      <c r="MWY4" s="104"/>
      <c r="MWZ4" s="104"/>
      <c r="MXA4" s="104"/>
      <c r="MXB4" s="104"/>
      <c r="MXC4" s="104"/>
      <c r="MXD4" s="104"/>
      <c r="MXE4" s="104"/>
      <c r="MXF4" s="104"/>
      <c r="MXG4" s="104"/>
      <c r="MXH4" s="104"/>
      <c r="MXI4" s="104"/>
      <c r="MXJ4" s="104"/>
      <c r="MXK4" s="104"/>
      <c r="MXL4" s="104"/>
      <c r="MXM4" s="104"/>
      <c r="MXN4" s="104"/>
      <c r="MXO4" s="104"/>
      <c r="MXP4" s="104"/>
      <c r="MXQ4" s="104"/>
      <c r="MXR4" s="104"/>
      <c r="MXS4" s="104"/>
      <c r="MXT4" s="104"/>
      <c r="MXU4" s="104"/>
      <c r="MXV4" s="104"/>
      <c r="MXW4" s="104"/>
      <c r="MXX4" s="104"/>
      <c r="MXY4" s="104"/>
      <c r="MXZ4" s="104"/>
      <c r="MYA4" s="104"/>
      <c r="MYB4" s="104"/>
      <c r="MYC4" s="104"/>
      <c r="MYD4" s="104"/>
      <c r="MYE4" s="104"/>
      <c r="MYF4" s="104"/>
      <c r="MYG4" s="104"/>
      <c r="MYH4" s="104"/>
      <c r="MYI4" s="104"/>
      <c r="MYJ4" s="104"/>
      <c r="MYK4" s="104"/>
      <c r="MYL4" s="104"/>
      <c r="MYM4" s="104"/>
      <c r="MYN4" s="104"/>
      <c r="MYO4" s="104"/>
      <c r="MYP4" s="104"/>
      <c r="MYQ4" s="104"/>
      <c r="MYR4" s="104"/>
      <c r="MYS4" s="104"/>
      <c r="MYT4" s="104"/>
      <c r="MYU4" s="104"/>
      <c r="MYV4" s="104"/>
      <c r="MYW4" s="104"/>
      <c r="MYX4" s="104"/>
      <c r="MYY4" s="104"/>
      <c r="MYZ4" s="104"/>
      <c r="MZA4" s="104"/>
      <c r="MZB4" s="104"/>
      <c r="MZC4" s="104"/>
      <c r="MZD4" s="104"/>
      <c r="MZE4" s="104"/>
      <c r="MZF4" s="104"/>
      <c r="MZG4" s="104"/>
      <c r="MZH4" s="104"/>
      <c r="MZI4" s="104"/>
      <c r="MZJ4" s="104"/>
      <c r="MZK4" s="104"/>
      <c r="MZL4" s="104"/>
      <c r="MZM4" s="104"/>
      <c r="MZN4" s="104"/>
      <c r="MZO4" s="104"/>
      <c r="MZP4" s="104"/>
      <c r="MZQ4" s="104"/>
      <c r="MZR4" s="104"/>
      <c r="MZS4" s="104"/>
      <c r="MZT4" s="104"/>
      <c r="MZU4" s="104"/>
      <c r="MZV4" s="104"/>
      <c r="MZW4" s="104"/>
      <c r="MZX4" s="104"/>
      <c r="MZY4" s="104"/>
      <c r="MZZ4" s="104"/>
      <c r="NAA4" s="104"/>
      <c r="NAB4" s="104"/>
      <c r="NAC4" s="104"/>
      <c r="NAD4" s="104"/>
      <c r="NAE4" s="104"/>
      <c r="NAF4" s="104"/>
      <c r="NAG4" s="104"/>
      <c r="NAH4" s="104"/>
      <c r="NAI4" s="104"/>
      <c r="NAJ4" s="104"/>
      <c r="NAK4" s="104"/>
      <c r="NAL4" s="104"/>
      <c r="NAM4" s="104"/>
      <c r="NAN4" s="104"/>
      <c r="NAO4" s="104"/>
      <c r="NAP4" s="104"/>
      <c r="NAQ4" s="104"/>
      <c r="NAR4" s="104"/>
      <c r="NAS4" s="104"/>
      <c r="NAT4" s="104"/>
      <c r="NAU4" s="104"/>
      <c r="NAV4" s="104"/>
      <c r="NAW4" s="104"/>
      <c r="NAX4" s="104"/>
      <c r="NAY4" s="104"/>
      <c r="NAZ4" s="104"/>
      <c r="NBA4" s="104"/>
      <c r="NBB4" s="104"/>
      <c r="NBC4" s="104"/>
      <c r="NBD4" s="104"/>
      <c r="NBE4" s="104"/>
      <c r="NBF4" s="104"/>
      <c r="NBG4" s="104"/>
      <c r="NBH4" s="104"/>
      <c r="NBI4" s="104"/>
      <c r="NBJ4" s="104"/>
      <c r="NBK4" s="104"/>
      <c r="NBL4" s="104"/>
      <c r="NBM4" s="104"/>
      <c r="NBN4" s="104"/>
      <c r="NBO4" s="104"/>
      <c r="NBP4" s="104"/>
      <c r="NBQ4" s="104"/>
      <c r="NBR4" s="104"/>
      <c r="NBS4" s="104"/>
      <c r="NBT4" s="104"/>
      <c r="NBU4" s="104"/>
      <c r="NBV4" s="104"/>
      <c r="NBW4" s="104"/>
      <c r="NBX4" s="104"/>
      <c r="NBY4" s="104"/>
      <c r="NBZ4" s="104"/>
      <c r="NCA4" s="104"/>
      <c r="NCB4" s="104"/>
      <c r="NCC4" s="104"/>
      <c r="NCD4" s="104"/>
      <c r="NCE4" s="104"/>
      <c r="NCF4" s="104"/>
      <c r="NCG4" s="104"/>
      <c r="NCH4" s="104"/>
      <c r="NCI4" s="104"/>
      <c r="NCJ4" s="104"/>
      <c r="NCK4" s="104"/>
      <c r="NCL4" s="104"/>
      <c r="NCM4" s="104"/>
      <c r="NCN4" s="104"/>
      <c r="NCO4" s="104"/>
      <c r="NCP4" s="104"/>
      <c r="NCQ4" s="104"/>
      <c r="NCR4" s="104"/>
      <c r="NCS4" s="104"/>
      <c r="NCT4" s="104"/>
      <c r="NCU4" s="104"/>
      <c r="NCV4" s="104"/>
      <c r="NCW4" s="104"/>
      <c r="NCX4" s="104"/>
      <c r="NCY4" s="104"/>
      <c r="NCZ4" s="104"/>
      <c r="NDA4" s="104"/>
      <c r="NDB4" s="104"/>
      <c r="NDC4" s="104"/>
      <c r="NDD4" s="104"/>
      <c r="NDE4" s="104"/>
      <c r="NDF4" s="104"/>
      <c r="NDG4" s="104"/>
      <c r="NDH4" s="104"/>
      <c r="NDI4" s="104"/>
      <c r="NDJ4" s="104"/>
      <c r="NDK4" s="104"/>
      <c r="NDL4" s="104"/>
      <c r="NDM4" s="104"/>
      <c r="NDN4" s="104"/>
      <c r="NDO4" s="104"/>
      <c r="NDP4" s="104"/>
      <c r="NDQ4" s="104"/>
      <c r="NDR4" s="104"/>
      <c r="NDS4" s="104"/>
      <c r="NDT4" s="104"/>
      <c r="NDU4" s="104"/>
      <c r="NDV4" s="104"/>
      <c r="NDW4" s="104"/>
      <c r="NDX4" s="104"/>
      <c r="NDY4" s="104"/>
      <c r="NDZ4" s="104"/>
      <c r="NEA4" s="104"/>
      <c r="NEB4" s="104"/>
      <c r="NEC4" s="104"/>
      <c r="NED4" s="104"/>
      <c r="NEE4" s="104"/>
      <c r="NEF4" s="104"/>
      <c r="NEG4" s="104"/>
      <c r="NEH4" s="104"/>
      <c r="NEI4" s="104"/>
      <c r="NEJ4" s="104"/>
      <c r="NEK4" s="104"/>
      <c r="NEL4" s="104"/>
      <c r="NEM4" s="104"/>
      <c r="NEN4" s="104"/>
      <c r="NEO4" s="104"/>
      <c r="NEP4" s="104"/>
      <c r="NEQ4" s="104"/>
      <c r="NER4" s="104"/>
      <c r="NES4" s="104"/>
      <c r="NET4" s="104"/>
      <c r="NEU4" s="104"/>
      <c r="NEV4" s="104"/>
      <c r="NEW4" s="104"/>
      <c r="NEX4" s="104"/>
      <c r="NEY4" s="104"/>
      <c r="NEZ4" s="104"/>
      <c r="NFA4" s="104"/>
      <c r="NFB4" s="104"/>
      <c r="NFC4" s="104"/>
      <c r="NFD4" s="104"/>
      <c r="NFE4" s="104"/>
      <c r="NFF4" s="104"/>
      <c r="NFG4" s="104"/>
      <c r="NFH4" s="104"/>
      <c r="NFI4" s="104"/>
      <c r="NFJ4" s="104"/>
      <c r="NFK4" s="104"/>
      <c r="NFL4" s="104"/>
      <c r="NFM4" s="104"/>
      <c r="NFN4" s="104"/>
      <c r="NFO4" s="104"/>
      <c r="NFP4" s="104"/>
      <c r="NFQ4" s="104"/>
      <c r="NFR4" s="104"/>
      <c r="NFS4" s="104"/>
      <c r="NFT4" s="104"/>
      <c r="NFU4" s="104"/>
      <c r="NFV4" s="104"/>
      <c r="NFW4" s="104"/>
      <c r="NFX4" s="104"/>
      <c r="NFY4" s="104"/>
      <c r="NFZ4" s="104"/>
      <c r="NGA4" s="104"/>
      <c r="NGB4" s="104"/>
      <c r="NGC4" s="104"/>
      <c r="NGD4" s="104"/>
      <c r="NGE4" s="104"/>
      <c r="NGF4" s="104"/>
      <c r="NGG4" s="104"/>
      <c r="NGH4" s="104"/>
      <c r="NGI4" s="104"/>
      <c r="NGJ4" s="104"/>
      <c r="NGK4" s="104"/>
      <c r="NGL4" s="104"/>
      <c r="NGM4" s="104"/>
      <c r="NGN4" s="104"/>
      <c r="NGO4" s="104"/>
      <c r="NGP4" s="104"/>
      <c r="NGQ4" s="104"/>
      <c r="NGR4" s="104"/>
      <c r="NGS4" s="104"/>
      <c r="NGT4" s="104"/>
      <c r="NGU4" s="104"/>
      <c r="NGV4" s="104"/>
      <c r="NGW4" s="104"/>
      <c r="NGX4" s="104"/>
      <c r="NGY4" s="104"/>
      <c r="NGZ4" s="104"/>
      <c r="NHA4" s="104"/>
      <c r="NHB4" s="104"/>
      <c r="NHC4" s="104"/>
      <c r="NHD4" s="104"/>
      <c r="NHE4" s="104"/>
      <c r="NHF4" s="104"/>
      <c r="NHG4" s="104"/>
      <c r="NHH4" s="104"/>
      <c r="NHI4" s="104"/>
      <c r="NHJ4" s="104"/>
      <c r="NHK4" s="104"/>
      <c r="NHL4" s="104"/>
      <c r="NHM4" s="104"/>
      <c r="NHN4" s="104"/>
      <c r="NHO4" s="104"/>
      <c r="NHP4" s="104"/>
      <c r="NHQ4" s="104"/>
      <c r="NHR4" s="104"/>
      <c r="NHS4" s="104"/>
      <c r="NHT4" s="104"/>
      <c r="NHU4" s="104"/>
      <c r="NHV4" s="104"/>
      <c r="NHW4" s="104"/>
      <c r="NHX4" s="104"/>
      <c r="NHY4" s="104"/>
      <c r="NHZ4" s="104"/>
      <c r="NIA4" s="104"/>
      <c r="NIB4" s="104"/>
      <c r="NIC4" s="104"/>
      <c r="NID4" s="104"/>
      <c r="NIE4" s="104"/>
      <c r="NIF4" s="104"/>
      <c r="NIG4" s="104"/>
      <c r="NIH4" s="104"/>
      <c r="NII4" s="104"/>
      <c r="NIJ4" s="104"/>
      <c r="NIK4" s="104"/>
      <c r="NIL4" s="104"/>
      <c r="NIM4" s="104"/>
      <c r="NIN4" s="104"/>
      <c r="NIO4" s="104"/>
      <c r="NIP4" s="104"/>
      <c r="NIQ4" s="104"/>
      <c r="NIR4" s="104"/>
      <c r="NIS4" s="104"/>
      <c r="NIT4" s="104"/>
      <c r="NIU4" s="104"/>
      <c r="NIV4" s="104"/>
      <c r="NIW4" s="104"/>
      <c r="NIX4" s="104"/>
      <c r="NIY4" s="104"/>
      <c r="NIZ4" s="104"/>
      <c r="NJA4" s="104"/>
      <c r="NJB4" s="104"/>
      <c r="NJC4" s="104"/>
      <c r="NJD4" s="104"/>
      <c r="NJE4" s="104"/>
      <c r="NJF4" s="104"/>
      <c r="NJG4" s="104"/>
      <c r="NJH4" s="104"/>
      <c r="NJI4" s="104"/>
      <c r="NJJ4" s="104"/>
      <c r="NJK4" s="104"/>
      <c r="NJL4" s="104"/>
      <c r="NJM4" s="104"/>
      <c r="NJN4" s="104"/>
      <c r="NJO4" s="104"/>
      <c r="NJP4" s="104"/>
      <c r="NJQ4" s="104"/>
      <c r="NJR4" s="104"/>
      <c r="NJS4" s="104"/>
      <c r="NJT4" s="104"/>
      <c r="NJU4" s="104"/>
      <c r="NJV4" s="104"/>
      <c r="NJW4" s="104"/>
      <c r="NJX4" s="104"/>
      <c r="NJY4" s="104"/>
      <c r="NJZ4" s="104"/>
      <c r="NKA4" s="104"/>
      <c r="NKB4" s="104"/>
      <c r="NKC4" s="104"/>
      <c r="NKD4" s="104"/>
      <c r="NKE4" s="104"/>
      <c r="NKF4" s="104"/>
      <c r="NKG4" s="104"/>
      <c r="NKH4" s="104"/>
      <c r="NKI4" s="104"/>
      <c r="NKJ4" s="104"/>
      <c r="NKK4" s="104"/>
      <c r="NKL4" s="104"/>
      <c r="NKM4" s="104"/>
      <c r="NKN4" s="104"/>
      <c r="NKO4" s="104"/>
      <c r="NKP4" s="104"/>
      <c r="NKQ4" s="104"/>
      <c r="NKR4" s="104"/>
      <c r="NKS4" s="104"/>
      <c r="NKT4" s="104"/>
      <c r="NKU4" s="104"/>
      <c r="NKV4" s="104"/>
      <c r="NKW4" s="104"/>
      <c r="NKX4" s="104"/>
      <c r="NKY4" s="104"/>
      <c r="NKZ4" s="104"/>
      <c r="NLA4" s="104"/>
      <c r="NLB4" s="104"/>
      <c r="NLC4" s="104"/>
      <c r="NLD4" s="104"/>
      <c r="NLE4" s="104"/>
      <c r="NLF4" s="104"/>
      <c r="NLG4" s="104"/>
      <c r="NLH4" s="104"/>
      <c r="NLI4" s="104"/>
      <c r="NLJ4" s="104"/>
      <c r="NLK4" s="104"/>
      <c r="NLL4" s="104"/>
      <c r="NLM4" s="104"/>
      <c r="NLN4" s="104"/>
      <c r="NLO4" s="104"/>
      <c r="NLP4" s="104"/>
      <c r="NLQ4" s="104"/>
      <c r="NLR4" s="104"/>
      <c r="NLS4" s="104"/>
      <c r="NLT4" s="104"/>
      <c r="NLU4" s="104"/>
      <c r="NLV4" s="104"/>
      <c r="NLW4" s="104"/>
      <c r="NLX4" s="104"/>
      <c r="NLY4" s="104"/>
      <c r="NLZ4" s="104"/>
      <c r="NMA4" s="104"/>
      <c r="NMB4" s="104"/>
      <c r="NMC4" s="104"/>
      <c r="NMD4" s="104"/>
      <c r="NME4" s="104"/>
      <c r="NMF4" s="104"/>
      <c r="NMG4" s="104"/>
      <c r="NMH4" s="104"/>
      <c r="NMI4" s="104"/>
      <c r="NMJ4" s="104"/>
      <c r="NMK4" s="104"/>
      <c r="NML4" s="104"/>
      <c r="NMM4" s="104"/>
      <c r="NMN4" s="104"/>
      <c r="NMO4" s="104"/>
      <c r="NMP4" s="104"/>
      <c r="NMQ4" s="104"/>
      <c r="NMR4" s="104"/>
      <c r="NMS4" s="104"/>
      <c r="NMT4" s="104"/>
      <c r="NMU4" s="104"/>
      <c r="NMV4" s="104"/>
      <c r="NMW4" s="104"/>
      <c r="NMX4" s="104"/>
      <c r="NMY4" s="104"/>
      <c r="NMZ4" s="104"/>
      <c r="NNA4" s="104"/>
      <c r="NNB4" s="104"/>
      <c r="NNC4" s="104"/>
      <c r="NND4" s="104"/>
      <c r="NNE4" s="104"/>
      <c r="NNF4" s="104"/>
      <c r="NNG4" s="104"/>
      <c r="NNH4" s="104"/>
      <c r="NNI4" s="104"/>
      <c r="NNJ4" s="104"/>
      <c r="NNK4" s="104"/>
      <c r="NNL4" s="104"/>
      <c r="NNM4" s="104"/>
      <c r="NNN4" s="104"/>
      <c r="NNO4" s="104"/>
      <c r="NNP4" s="104"/>
      <c r="NNQ4" s="104"/>
      <c r="NNR4" s="104"/>
      <c r="NNS4" s="104"/>
      <c r="NNT4" s="104"/>
      <c r="NNU4" s="104"/>
      <c r="NNV4" s="104"/>
      <c r="NNW4" s="104"/>
      <c r="NNX4" s="104"/>
      <c r="NNY4" s="104"/>
      <c r="NNZ4" s="104"/>
      <c r="NOA4" s="104"/>
      <c r="NOB4" s="104"/>
      <c r="NOC4" s="104"/>
      <c r="NOD4" s="104"/>
      <c r="NOE4" s="104"/>
      <c r="NOF4" s="104"/>
      <c r="NOG4" s="104"/>
      <c r="NOH4" s="104"/>
      <c r="NOI4" s="104"/>
      <c r="NOJ4" s="104"/>
      <c r="NOK4" s="104"/>
      <c r="NOL4" s="104"/>
      <c r="NOM4" s="104"/>
      <c r="NON4" s="104"/>
      <c r="NOO4" s="104"/>
      <c r="NOP4" s="104"/>
      <c r="NOQ4" s="104"/>
      <c r="NOR4" s="104"/>
      <c r="NOS4" s="104"/>
      <c r="NOT4" s="104"/>
      <c r="NOU4" s="104"/>
      <c r="NOV4" s="104"/>
      <c r="NOW4" s="104"/>
      <c r="NOX4" s="104"/>
      <c r="NOY4" s="104"/>
      <c r="NOZ4" s="104"/>
      <c r="NPA4" s="104"/>
      <c r="NPB4" s="104"/>
      <c r="NPC4" s="104"/>
      <c r="NPD4" s="104"/>
      <c r="NPE4" s="104"/>
      <c r="NPF4" s="104"/>
      <c r="NPG4" s="104"/>
      <c r="NPH4" s="104"/>
      <c r="NPI4" s="104"/>
      <c r="NPJ4" s="104"/>
      <c r="NPK4" s="104"/>
      <c r="NPL4" s="104"/>
      <c r="NPM4" s="104"/>
      <c r="NPN4" s="104"/>
      <c r="NPO4" s="104"/>
      <c r="NPP4" s="104"/>
      <c r="NPQ4" s="104"/>
      <c r="NPR4" s="104"/>
      <c r="NPS4" s="104"/>
      <c r="NPT4" s="104"/>
      <c r="NPU4" s="104"/>
      <c r="NPV4" s="104"/>
      <c r="NPW4" s="104"/>
      <c r="NPX4" s="104"/>
      <c r="NPY4" s="104"/>
      <c r="NPZ4" s="104"/>
      <c r="NQA4" s="104"/>
      <c r="NQB4" s="104"/>
      <c r="NQC4" s="104"/>
      <c r="NQD4" s="104"/>
      <c r="NQE4" s="104"/>
      <c r="NQF4" s="104"/>
      <c r="NQG4" s="104"/>
      <c r="NQH4" s="104"/>
      <c r="NQI4" s="104"/>
      <c r="NQJ4" s="104"/>
      <c r="NQK4" s="104"/>
      <c r="NQL4" s="104"/>
      <c r="NQM4" s="104"/>
      <c r="NQN4" s="104"/>
      <c r="NQO4" s="104"/>
      <c r="NQP4" s="104"/>
      <c r="NQQ4" s="104"/>
      <c r="NQR4" s="104"/>
      <c r="NQS4" s="104"/>
      <c r="NQT4" s="104"/>
      <c r="NQU4" s="104"/>
      <c r="NQV4" s="104"/>
      <c r="NQW4" s="104"/>
      <c r="NQX4" s="104"/>
      <c r="NQY4" s="104"/>
      <c r="NQZ4" s="104"/>
      <c r="NRA4" s="104"/>
      <c r="NRB4" s="104"/>
      <c r="NRC4" s="104"/>
      <c r="NRD4" s="104"/>
      <c r="NRE4" s="104"/>
      <c r="NRF4" s="104"/>
      <c r="NRG4" s="104"/>
      <c r="NRH4" s="104"/>
      <c r="NRI4" s="104"/>
      <c r="NRJ4" s="104"/>
      <c r="NRK4" s="104"/>
      <c r="NRL4" s="104"/>
      <c r="NRM4" s="104"/>
      <c r="NRN4" s="104"/>
      <c r="NRO4" s="104"/>
      <c r="NRP4" s="104"/>
      <c r="NRQ4" s="104"/>
      <c r="NRR4" s="104"/>
      <c r="NRS4" s="104"/>
      <c r="NRT4" s="104"/>
      <c r="NRU4" s="104"/>
      <c r="NRV4" s="104"/>
      <c r="NRW4" s="104"/>
      <c r="NRX4" s="104"/>
      <c r="NRY4" s="104"/>
      <c r="NRZ4" s="104"/>
      <c r="NSA4" s="104"/>
      <c r="NSB4" s="104"/>
      <c r="NSC4" s="104"/>
      <c r="NSD4" s="104"/>
      <c r="NSE4" s="104"/>
      <c r="NSF4" s="104"/>
      <c r="NSG4" s="104"/>
      <c r="NSH4" s="104"/>
      <c r="NSI4" s="104"/>
      <c r="NSJ4" s="104"/>
      <c r="NSK4" s="104"/>
      <c r="NSL4" s="104"/>
      <c r="NSM4" s="104"/>
      <c r="NSN4" s="104"/>
      <c r="NSO4" s="104"/>
      <c r="NSP4" s="104"/>
      <c r="NSQ4" s="104"/>
      <c r="NSR4" s="104"/>
      <c r="NSS4" s="104"/>
      <c r="NST4" s="104"/>
      <c r="NSU4" s="104"/>
      <c r="NSV4" s="104"/>
      <c r="NSW4" s="104"/>
      <c r="NSX4" s="104"/>
      <c r="NSY4" s="104"/>
      <c r="NSZ4" s="104"/>
      <c r="NTA4" s="104"/>
      <c r="NTB4" s="104"/>
      <c r="NTC4" s="104"/>
      <c r="NTD4" s="104"/>
      <c r="NTE4" s="104"/>
      <c r="NTF4" s="104"/>
      <c r="NTG4" s="104"/>
      <c r="NTH4" s="104"/>
      <c r="NTI4" s="104"/>
      <c r="NTJ4" s="104"/>
      <c r="NTK4" s="104"/>
      <c r="NTL4" s="104"/>
      <c r="NTM4" s="104"/>
      <c r="NTN4" s="104"/>
      <c r="NTO4" s="104"/>
      <c r="NTP4" s="104"/>
      <c r="NTQ4" s="104"/>
      <c r="NTR4" s="104"/>
      <c r="NTS4" s="104"/>
      <c r="NTT4" s="104"/>
      <c r="NTU4" s="104"/>
      <c r="NTV4" s="104"/>
      <c r="NTW4" s="104"/>
      <c r="NTX4" s="104"/>
      <c r="NTY4" s="104"/>
      <c r="NTZ4" s="104"/>
      <c r="NUA4" s="104"/>
      <c r="NUB4" s="104"/>
      <c r="NUC4" s="104"/>
      <c r="NUD4" s="104"/>
      <c r="NUE4" s="104"/>
      <c r="NUF4" s="104"/>
      <c r="NUG4" s="104"/>
      <c r="NUH4" s="104"/>
      <c r="NUI4" s="104"/>
      <c r="NUJ4" s="104"/>
      <c r="NUK4" s="104"/>
      <c r="NUL4" s="104"/>
      <c r="NUM4" s="104"/>
      <c r="NUN4" s="104"/>
      <c r="NUO4" s="104"/>
      <c r="NUP4" s="104"/>
      <c r="NUQ4" s="104"/>
      <c r="NUR4" s="104"/>
      <c r="NUS4" s="104"/>
      <c r="NUT4" s="104"/>
      <c r="NUU4" s="104"/>
      <c r="NUV4" s="104"/>
      <c r="NUW4" s="104"/>
      <c r="NUX4" s="104"/>
      <c r="NUY4" s="104"/>
      <c r="NUZ4" s="104"/>
      <c r="NVA4" s="104"/>
      <c r="NVB4" s="104"/>
      <c r="NVC4" s="104"/>
      <c r="NVD4" s="104"/>
      <c r="NVE4" s="104"/>
      <c r="NVF4" s="104"/>
      <c r="NVG4" s="104"/>
      <c r="NVH4" s="104"/>
      <c r="NVI4" s="104"/>
      <c r="NVJ4" s="104"/>
      <c r="NVK4" s="104"/>
      <c r="NVL4" s="104"/>
      <c r="NVM4" s="104"/>
      <c r="NVN4" s="104"/>
      <c r="NVO4" s="104"/>
      <c r="NVP4" s="104"/>
      <c r="NVQ4" s="104"/>
      <c r="NVR4" s="104"/>
      <c r="NVS4" s="104"/>
      <c r="NVT4" s="104"/>
      <c r="NVU4" s="104"/>
      <c r="NVV4" s="104"/>
      <c r="NVW4" s="104"/>
      <c r="NVX4" s="104"/>
      <c r="NVY4" s="104"/>
      <c r="NVZ4" s="104"/>
      <c r="NWA4" s="104"/>
      <c r="NWB4" s="104"/>
      <c r="NWC4" s="104"/>
      <c r="NWD4" s="104"/>
      <c r="NWE4" s="104"/>
      <c r="NWF4" s="104"/>
      <c r="NWG4" s="104"/>
      <c r="NWH4" s="104"/>
      <c r="NWI4" s="104"/>
      <c r="NWJ4" s="104"/>
      <c r="NWK4" s="104"/>
      <c r="NWL4" s="104"/>
      <c r="NWM4" s="104"/>
      <c r="NWN4" s="104"/>
      <c r="NWO4" s="104"/>
      <c r="NWP4" s="104"/>
      <c r="NWQ4" s="104"/>
      <c r="NWR4" s="104"/>
      <c r="NWS4" s="104"/>
      <c r="NWT4" s="104"/>
      <c r="NWU4" s="104"/>
      <c r="NWV4" s="104"/>
      <c r="NWW4" s="104"/>
      <c r="NWX4" s="104"/>
      <c r="NWY4" s="104"/>
      <c r="NWZ4" s="104"/>
      <c r="NXA4" s="104"/>
      <c r="NXB4" s="104"/>
      <c r="NXC4" s="104"/>
      <c r="NXD4" s="104"/>
      <c r="NXE4" s="104"/>
      <c r="NXF4" s="104"/>
      <c r="NXG4" s="104"/>
      <c r="NXH4" s="104"/>
      <c r="NXI4" s="104"/>
      <c r="NXJ4" s="104"/>
      <c r="NXK4" s="104"/>
      <c r="NXL4" s="104"/>
      <c r="NXM4" s="104"/>
      <c r="NXN4" s="104"/>
      <c r="NXO4" s="104"/>
      <c r="NXP4" s="104"/>
      <c r="NXQ4" s="104"/>
      <c r="NXR4" s="104"/>
      <c r="NXS4" s="104"/>
      <c r="NXT4" s="104"/>
      <c r="NXU4" s="104"/>
      <c r="NXV4" s="104"/>
      <c r="NXW4" s="104"/>
      <c r="NXX4" s="104"/>
      <c r="NXY4" s="104"/>
      <c r="NXZ4" s="104"/>
      <c r="NYA4" s="104"/>
      <c r="NYB4" s="104"/>
      <c r="NYC4" s="104"/>
      <c r="NYD4" s="104"/>
      <c r="NYE4" s="104"/>
      <c r="NYF4" s="104"/>
      <c r="NYG4" s="104"/>
      <c r="NYH4" s="104"/>
      <c r="NYI4" s="104"/>
      <c r="NYJ4" s="104"/>
      <c r="NYK4" s="104"/>
      <c r="NYL4" s="104"/>
      <c r="NYM4" s="104"/>
      <c r="NYN4" s="104"/>
      <c r="NYO4" s="104"/>
      <c r="NYP4" s="104"/>
      <c r="NYQ4" s="104"/>
      <c r="NYR4" s="104"/>
      <c r="NYS4" s="104"/>
      <c r="NYT4" s="104"/>
      <c r="NYU4" s="104"/>
      <c r="NYV4" s="104"/>
      <c r="NYW4" s="104"/>
      <c r="NYX4" s="104"/>
      <c r="NYY4" s="104"/>
      <c r="NYZ4" s="104"/>
      <c r="NZA4" s="104"/>
      <c r="NZB4" s="104"/>
      <c r="NZC4" s="104"/>
      <c r="NZD4" s="104"/>
      <c r="NZE4" s="104"/>
      <c r="NZF4" s="104"/>
      <c r="NZG4" s="104"/>
      <c r="NZH4" s="104"/>
      <c r="NZI4" s="104"/>
      <c r="NZJ4" s="104"/>
      <c r="NZK4" s="104"/>
      <c r="NZL4" s="104"/>
      <c r="NZM4" s="104"/>
      <c r="NZN4" s="104"/>
      <c r="NZO4" s="104"/>
      <c r="NZP4" s="104"/>
      <c r="NZQ4" s="104"/>
      <c r="NZR4" s="104"/>
      <c r="NZS4" s="104"/>
      <c r="NZT4" s="104"/>
      <c r="NZU4" s="104"/>
      <c r="NZV4" s="104"/>
      <c r="NZW4" s="104"/>
      <c r="NZX4" s="104"/>
      <c r="NZY4" s="104"/>
      <c r="NZZ4" s="104"/>
      <c r="OAA4" s="104"/>
      <c r="OAB4" s="104"/>
      <c r="OAC4" s="104"/>
      <c r="OAD4" s="104"/>
      <c r="OAE4" s="104"/>
      <c r="OAF4" s="104"/>
      <c r="OAG4" s="104"/>
      <c r="OAH4" s="104"/>
      <c r="OAI4" s="104"/>
      <c r="OAJ4" s="104"/>
      <c r="OAK4" s="104"/>
      <c r="OAL4" s="104"/>
      <c r="OAM4" s="104"/>
      <c r="OAN4" s="104"/>
      <c r="OAO4" s="104"/>
      <c r="OAP4" s="104"/>
      <c r="OAQ4" s="104"/>
      <c r="OAR4" s="104"/>
      <c r="OAS4" s="104"/>
      <c r="OAT4" s="104"/>
      <c r="OAU4" s="104"/>
      <c r="OAV4" s="104"/>
      <c r="OAW4" s="104"/>
      <c r="OAX4" s="104"/>
      <c r="OAY4" s="104"/>
      <c r="OAZ4" s="104"/>
      <c r="OBA4" s="104"/>
      <c r="OBB4" s="104"/>
      <c r="OBC4" s="104"/>
      <c r="OBD4" s="104"/>
      <c r="OBE4" s="104"/>
      <c r="OBF4" s="104"/>
      <c r="OBG4" s="104"/>
      <c r="OBH4" s="104"/>
      <c r="OBI4" s="104"/>
      <c r="OBJ4" s="104"/>
      <c r="OBK4" s="104"/>
      <c r="OBL4" s="104"/>
      <c r="OBM4" s="104"/>
      <c r="OBN4" s="104"/>
      <c r="OBO4" s="104"/>
      <c r="OBP4" s="104"/>
      <c r="OBQ4" s="104"/>
      <c r="OBR4" s="104"/>
      <c r="OBS4" s="104"/>
      <c r="OBT4" s="104"/>
      <c r="OBU4" s="104"/>
      <c r="OBV4" s="104"/>
      <c r="OBW4" s="104"/>
      <c r="OBX4" s="104"/>
      <c r="OBY4" s="104"/>
      <c r="OBZ4" s="104"/>
      <c r="OCA4" s="104"/>
      <c r="OCB4" s="104"/>
      <c r="OCC4" s="104"/>
      <c r="OCD4" s="104"/>
      <c r="OCE4" s="104"/>
      <c r="OCF4" s="104"/>
      <c r="OCG4" s="104"/>
      <c r="OCH4" s="104"/>
      <c r="OCI4" s="104"/>
      <c r="OCJ4" s="104"/>
      <c r="OCK4" s="104"/>
      <c r="OCL4" s="104"/>
      <c r="OCM4" s="104"/>
      <c r="OCN4" s="104"/>
      <c r="OCO4" s="104"/>
      <c r="OCP4" s="104"/>
      <c r="OCQ4" s="104"/>
      <c r="OCR4" s="104"/>
      <c r="OCS4" s="104"/>
      <c r="OCT4" s="104"/>
      <c r="OCU4" s="104"/>
      <c r="OCV4" s="104"/>
      <c r="OCW4" s="104"/>
      <c r="OCX4" s="104"/>
      <c r="OCY4" s="104"/>
      <c r="OCZ4" s="104"/>
      <c r="ODA4" s="104"/>
      <c r="ODB4" s="104"/>
      <c r="ODC4" s="104"/>
      <c r="ODD4" s="104"/>
      <c r="ODE4" s="104"/>
      <c r="ODF4" s="104"/>
      <c r="ODG4" s="104"/>
      <c r="ODH4" s="104"/>
      <c r="ODI4" s="104"/>
      <c r="ODJ4" s="104"/>
      <c r="ODK4" s="104"/>
      <c r="ODL4" s="104"/>
      <c r="ODM4" s="104"/>
      <c r="ODN4" s="104"/>
      <c r="ODO4" s="104"/>
      <c r="ODP4" s="104"/>
      <c r="ODQ4" s="104"/>
      <c r="ODR4" s="104"/>
      <c r="ODS4" s="104"/>
      <c r="ODT4" s="104"/>
      <c r="ODU4" s="104"/>
      <c r="ODV4" s="104"/>
      <c r="ODW4" s="104"/>
      <c r="ODX4" s="104"/>
      <c r="ODY4" s="104"/>
      <c r="ODZ4" s="104"/>
      <c r="OEA4" s="104"/>
      <c r="OEB4" s="104"/>
      <c r="OEC4" s="104"/>
      <c r="OED4" s="104"/>
      <c r="OEE4" s="104"/>
      <c r="OEF4" s="104"/>
      <c r="OEG4" s="104"/>
      <c r="OEH4" s="104"/>
      <c r="OEI4" s="104"/>
      <c r="OEJ4" s="104"/>
      <c r="OEK4" s="104"/>
      <c r="OEL4" s="104"/>
      <c r="OEM4" s="104"/>
      <c r="OEN4" s="104"/>
      <c r="OEO4" s="104"/>
      <c r="OEP4" s="104"/>
      <c r="OEQ4" s="104"/>
      <c r="OER4" s="104"/>
      <c r="OES4" s="104"/>
      <c r="OET4" s="104"/>
      <c r="OEU4" s="104"/>
      <c r="OEV4" s="104"/>
      <c r="OEW4" s="104"/>
      <c r="OEX4" s="104"/>
      <c r="OEY4" s="104"/>
      <c r="OEZ4" s="104"/>
      <c r="OFA4" s="104"/>
      <c r="OFB4" s="104"/>
      <c r="OFC4" s="104"/>
      <c r="OFD4" s="104"/>
      <c r="OFE4" s="104"/>
      <c r="OFF4" s="104"/>
      <c r="OFG4" s="104"/>
      <c r="OFH4" s="104"/>
      <c r="OFI4" s="104"/>
      <c r="OFJ4" s="104"/>
      <c r="OFK4" s="104"/>
      <c r="OFL4" s="104"/>
      <c r="OFM4" s="104"/>
      <c r="OFN4" s="104"/>
      <c r="OFO4" s="104"/>
      <c r="OFP4" s="104"/>
      <c r="OFQ4" s="104"/>
      <c r="OFR4" s="104"/>
      <c r="OFS4" s="104"/>
      <c r="OFT4" s="104"/>
      <c r="OFU4" s="104"/>
      <c r="OFV4" s="104"/>
      <c r="OFW4" s="104"/>
      <c r="OFX4" s="104"/>
      <c r="OFY4" s="104"/>
      <c r="OFZ4" s="104"/>
      <c r="OGA4" s="104"/>
      <c r="OGB4" s="104"/>
      <c r="OGC4" s="104"/>
      <c r="OGD4" s="104"/>
      <c r="OGE4" s="104"/>
      <c r="OGF4" s="104"/>
      <c r="OGG4" s="104"/>
      <c r="OGH4" s="104"/>
      <c r="OGI4" s="104"/>
      <c r="OGJ4" s="104"/>
      <c r="OGK4" s="104"/>
      <c r="OGL4" s="104"/>
      <c r="OGM4" s="104"/>
      <c r="OGN4" s="104"/>
      <c r="OGO4" s="104"/>
      <c r="OGP4" s="104"/>
      <c r="OGQ4" s="104"/>
      <c r="OGR4" s="104"/>
      <c r="OGS4" s="104"/>
      <c r="OGT4" s="104"/>
      <c r="OGU4" s="104"/>
      <c r="OGV4" s="104"/>
      <c r="OGW4" s="104"/>
      <c r="OGX4" s="104"/>
      <c r="OGY4" s="104"/>
      <c r="OGZ4" s="104"/>
      <c r="OHA4" s="104"/>
      <c r="OHB4" s="104"/>
      <c r="OHC4" s="104"/>
      <c r="OHD4" s="104"/>
      <c r="OHE4" s="104"/>
      <c r="OHF4" s="104"/>
      <c r="OHG4" s="104"/>
      <c r="OHH4" s="104"/>
      <c r="OHI4" s="104"/>
      <c r="OHJ4" s="104"/>
      <c r="OHK4" s="104"/>
      <c r="OHL4" s="104"/>
      <c r="OHM4" s="104"/>
      <c r="OHN4" s="104"/>
      <c r="OHO4" s="104"/>
      <c r="OHP4" s="104"/>
      <c r="OHQ4" s="104"/>
      <c r="OHR4" s="104"/>
      <c r="OHS4" s="104"/>
      <c r="OHT4" s="104"/>
      <c r="OHU4" s="104"/>
      <c r="OHV4" s="104"/>
      <c r="OHW4" s="104"/>
      <c r="OHX4" s="104"/>
      <c r="OHY4" s="104"/>
      <c r="OHZ4" s="104"/>
      <c r="OIA4" s="104"/>
      <c r="OIB4" s="104"/>
      <c r="OIC4" s="104"/>
      <c r="OID4" s="104"/>
      <c r="OIE4" s="104"/>
      <c r="OIF4" s="104"/>
      <c r="OIG4" s="104"/>
      <c r="OIH4" s="104"/>
      <c r="OII4" s="104"/>
      <c r="OIJ4" s="104"/>
      <c r="OIK4" s="104"/>
      <c r="OIL4" s="104"/>
      <c r="OIM4" s="104"/>
      <c r="OIN4" s="104"/>
      <c r="OIO4" s="104"/>
      <c r="OIP4" s="104"/>
      <c r="OIQ4" s="104"/>
      <c r="OIR4" s="104"/>
      <c r="OIS4" s="104"/>
      <c r="OIT4" s="104"/>
      <c r="OIU4" s="104"/>
      <c r="OIV4" s="104"/>
      <c r="OIW4" s="104"/>
      <c r="OIX4" s="104"/>
      <c r="OIY4" s="104"/>
      <c r="OIZ4" s="104"/>
      <c r="OJA4" s="104"/>
      <c r="OJB4" s="104"/>
      <c r="OJC4" s="104"/>
      <c r="OJD4" s="104"/>
      <c r="OJE4" s="104"/>
      <c r="OJF4" s="104"/>
      <c r="OJG4" s="104"/>
      <c r="OJH4" s="104"/>
      <c r="OJI4" s="104"/>
      <c r="OJJ4" s="104"/>
      <c r="OJK4" s="104"/>
      <c r="OJL4" s="104"/>
      <c r="OJM4" s="104"/>
      <c r="OJN4" s="104"/>
      <c r="OJO4" s="104"/>
      <c r="OJP4" s="104"/>
      <c r="OJQ4" s="104"/>
      <c r="OJR4" s="104"/>
      <c r="OJS4" s="104"/>
      <c r="OJT4" s="104"/>
      <c r="OJU4" s="104"/>
      <c r="OJV4" s="104"/>
      <c r="OJW4" s="104"/>
      <c r="OJX4" s="104"/>
      <c r="OJY4" s="104"/>
      <c r="OJZ4" s="104"/>
      <c r="OKA4" s="104"/>
      <c r="OKB4" s="104"/>
      <c r="OKC4" s="104"/>
      <c r="OKD4" s="104"/>
      <c r="OKE4" s="104"/>
      <c r="OKF4" s="104"/>
      <c r="OKG4" s="104"/>
      <c r="OKH4" s="104"/>
      <c r="OKI4" s="104"/>
      <c r="OKJ4" s="104"/>
      <c r="OKK4" s="104"/>
      <c r="OKL4" s="104"/>
      <c r="OKM4" s="104"/>
      <c r="OKN4" s="104"/>
      <c r="OKO4" s="104"/>
      <c r="OKP4" s="104"/>
      <c r="OKQ4" s="104"/>
      <c r="OKR4" s="104"/>
      <c r="OKS4" s="104"/>
      <c r="OKT4" s="104"/>
      <c r="OKU4" s="104"/>
      <c r="OKV4" s="104"/>
      <c r="OKW4" s="104"/>
      <c r="OKX4" s="104"/>
      <c r="OKY4" s="104"/>
      <c r="OKZ4" s="104"/>
      <c r="OLA4" s="104"/>
      <c r="OLB4" s="104"/>
      <c r="OLC4" s="104"/>
      <c r="OLD4" s="104"/>
      <c r="OLE4" s="104"/>
      <c r="OLF4" s="104"/>
      <c r="OLG4" s="104"/>
      <c r="OLH4" s="104"/>
      <c r="OLI4" s="104"/>
      <c r="OLJ4" s="104"/>
      <c r="OLK4" s="104"/>
      <c r="OLL4" s="104"/>
      <c r="OLM4" s="104"/>
      <c r="OLN4" s="104"/>
      <c r="OLO4" s="104"/>
      <c r="OLP4" s="104"/>
      <c r="OLQ4" s="104"/>
      <c r="OLR4" s="104"/>
      <c r="OLS4" s="104"/>
      <c r="OLT4" s="104"/>
      <c r="OLU4" s="104"/>
      <c r="OLV4" s="104"/>
      <c r="OLW4" s="104"/>
      <c r="OLX4" s="104"/>
      <c r="OLY4" s="104"/>
      <c r="OLZ4" s="104"/>
      <c r="OMA4" s="104"/>
      <c r="OMB4" s="104"/>
      <c r="OMC4" s="104"/>
      <c r="OMD4" s="104"/>
      <c r="OME4" s="104"/>
      <c r="OMF4" s="104"/>
      <c r="OMG4" s="104"/>
      <c r="OMH4" s="104"/>
      <c r="OMI4" s="104"/>
      <c r="OMJ4" s="104"/>
      <c r="OMK4" s="104"/>
      <c r="OML4" s="104"/>
      <c r="OMM4" s="104"/>
      <c r="OMN4" s="104"/>
      <c r="OMO4" s="104"/>
      <c r="OMP4" s="104"/>
      <c r="OMQ4" s="104"/>
      <c r="OMR4" s="104"/>
      <c r="OMS4" s="104"/>
      <c r="OMT4" s="104"/>
      <c r="OMU4" s="104"/>
      <c r="OMV4" s="104"/>
      <c r="OMW4" s="104"/>
      <c r="OMX4" s="104"/>
      <c r="OMY4" s="104"/>
      <c r="OMZ4" s="104"/>
      <c r="ONA4" s="104"/>
      <c r="ONB4" s="104"/>
      <c r="ONC4" s="104"/>
      <c r="OND4" s="104"/>
      <c r="ONE4" s="104"/>
      <c r="ONF4" s="104"/>
      <c r="ONG4" s="104"/>
      <c r="ONH4" s="104"/>
      <c r="ONI4" s="104"/>
      <c r="ONJ4" s="104"/>
      <c r="ONK4" s="104"/>
      <c r="ONL4" s="104"/>
      <c r="ONM4" s="104"/>
      <c r="ONN4" s="104"/>
      <c r="ONO4" s="104"/>
      <c r="ONP4" s="104"/>
      <c r="ONQ4" s="104"/>
      <c r="ONR4" s="104"/>
      <c r="ONS4" s="104"/>
      <c r="ONT4" s="104"/>
      <c r="ONU4" s="104"/>
      <c r="ONV4" s="104"/>
      <c r="ONW4" s="104"/>
      <c r="ONX4" s="104"/>
      <c r="ONY4" s="104"/>
      <c r="ONZ4" s="104"/>
      <c r="OOA4" s="104"/>
      <c r="OOB4" s="104"/>
      <c r="OOC4" s="104"/>
      <c r="OOD4" s="104"/>
      <c r="OOE4" s="104"/>
      <c r="OOF4" s="104"/>
      <c r="OOG4" s="104"/>
      <c r="OOH4" s="104"/>
      <c r="OOI4" s="104"/>
      <c r="OOJ4" s="104"/>
      <c r="OOK4" s="104"/>
      <c r="OOL4" s="104"/>
      <c r="OOM4" s="104"/>
      <c r="OON4" s="104"/>
      <c r="OOO4" s="104"/>
      <c r="OOP4" s="104"/>
      <c r="OOQ4" s="104"/>
      <c r="OOR4" s="104"/>
      <c r="OOS4" s="104"/>
      <c r="OOT4" s="104"/>
      <c r="OOU4" s="104"/>
      <c r="OOV4" s="104"/>
      <c r="OOW4" s="104"/>
      <c r="OOX4" s="104"/>
      <c r="OOY4" s="104"/>
      <c r="OOZ4" s="104"/>
      <c r="OPA4" s="104"/>
      <c r="OPB4" s="104"/>
      <c r="OPC4" s="104"/>
      <c r="OPD4" s="104"/>
      <c r="OPE4" s="104"/>
      <c r="OPF4" s="104"/>
      <c r="OPG4" s="104"/>
      <c r="OPH4" s="104"/>
      <c r="OPI4" s="104"/>
      <c r="OPJ4" s="104"/>
      <c r="OPK4" s="104"/>
      <c r="OPL4" s="104"/>
      <c r="OPM4" s="104"/>
      <c r="OPN4" s="104"/>
      <c r="OPO4" s="104"/>
      <c r="OPP4" s="104"/>
      <c r="OPQ4" s="104"/>
      <c r="OPR4" s="104"/>
      <c r="OPS4" s="104"/>
      <c r="OPT4" s="104"/>
      <c r="OPU4" s="104"/>
      <c r="OPV4" s="104"/>
      <c r="OPW4" s="104"/>
      <c r="OPX4" s="104"/>
      <c r="OPY4" s="104"/>
      <c r="OPZ4" s="104"/>
      <c r="OQA4" s="104"/>
      <c r="OQB4" s="104"/>
      <c r="OQC4" s="104"/>
      <c r="OQD4" s="104"/>
      <c r="OQE4" s="104"/>
      <c r="OQF4" s="104"/>
      <c r="OQG4" s="104"/>
      <c r="OQH4" s="104"/>
      <c r="OQI4" s="104"/>
      <c r="OQJ4" s="104"/>
      <c r="OQK4" s="104"/>
      <c r="OQL4" s="104"/>
      <c r="OQM4" s="104"/>
      <c r="OQN4" s="104"/>
      <c r="OQO4" s="104"/>
      <c r="OQP4" s="104"/>
      <c r="OQQ4" s="104"/>
      <c r="OQR4" s="104"/>
      <c r="OQS4" s="104"/>
      <c r="OQT4" s="104"/>
      <c r="OQU4" s="104"/>
      <c r="OQV4" s="104"/>
      <c r="OQW4" s="104"/>
      <c r="OQX4" s="104"/>
      <c r="OQY4" s="104"/>
      <c r="OQZ4" s="104"/>
      <c r="ORA4" s="104"/>
      <c r="ORB4" s="104"/>
      <c r="ORC4" s="104"/>
      <c r="ORD4" s="104"/>
      <c r="ORE4" s="104"/>
      <c r="ORF4" s="104"/>
      <c r="ORG4" s="104"/>
      <c r="ORH4" s="104"/>
      <c r="ORI4" s="104"/>
      <c r="ORJ4" s="104"/>
      <c r="ORK4" s="104"/>
      <c r="ORL4" s="104"/>
      <c r="ORM4" s="104"/>
      <c r="ORN4" s="104"/>
      <c r="ORO4" s="104"/>
      <c r="ORP4" s="104"/>
      <c r="ORQ4" s="104"/>
      <c r="ORR4" s="104"/>
      <c r="ORS4" s="104"/>
      <c r="ORT4" s="104"/>
      <c r="ORU4" s="104"/>
      <c r="ORV4" s="104"/>
      <c r="ORW4" s="104"/>
      <c r="ORX4" s="104"/>
      <c r="ORY4" s="104"/>
      <c r="ORZ4" s="104"/>
      <c r="OSA4" s="104"/>
      <c r="OSB4" s="104"/>
      <c r="OSC4" s="104"/>
      <c r="OSD4" s="104"/>
      <c r="OSE4" s="104"/>
      <c r="OSF4" s="104"/>
      <c r="OSG4" s="104"/>
      <c r="OSH4" s="104"/>
      <c r="OSI4" s="104"/>
      <c r="OSJ4" s="104"/>
      <c r="OSK4" s="104"/>
      <c r="OSL4" s="104"/>
      <c r="OSM4" s="104"/>
      <c r="OSN4" s="104"/>
      <c r="OSO4" s="104"/>
      <c r="OSP4" s="104"/>
      <c r="OSQ4" s="104"/>
      <c r="OSR4" s="104"/>
      <c r="OSS4" s="104"/>
      <c r="OST4" s="104"/>
      <c r="OSU4" s="104"/>
      <c r="OSV4" s="104"/>
      <c r="OSW4" s="104"/>
      <c r="OSX4" s="104"/>
      <c r="OSY4" s="104"/>
      <c r="OSZ4" s="104"/>
      <c r="OTA4" s="104"/>
      <c r="OTB4" s="104"/>
      <c r="OTC4" s="104"/>
      <c r="OTD4" s="104"/>
      <c r="OTE4" s="104"/>
      <c r="OTF4" s="104"/>
      <c r="OTG4" s="104"/>
      <c r="OTH4" s="104"/>
      <c r="OTI4" s="104"/>
      <c r="OTJ4" s="104"/>
      <c r="OTK4" s="104"/>
      <c r="OTL4" s="104"/>
      <c r="OTM4" s="104"/>
      <c r="OTN4" s="104"/>
      <c r="OTO4" s="104"/>
      <c r="OTP4" s="104"/>
      <c r="OTQ4" s="104"/>
      <c r="OTR4" s="104"/>
      <c r="OTS4" s="104"/>
      <c r="OTT4" s="104"/>
      <c r="OTU4" s="104"/>
      <c r="OTV4" s="104"/>
      <c r="OTW4" s="104"/>
      <c r="OTX4" s="104"/>
      <c r="OTY4" s="104"/>
      <c r="OTZ4" s="104"/>
      <c r="OUA4" s="104"/>
      <c r="OUB4" s="104"/>
      <c r="OUC4" s="104"/>
      <c r="OUD4" s="104"/>
      <c r="OUE4" s="104"/>
      <c r="OUF4" s="104"/>
      <c r="OUG4" s="104"/>
      <c r="OUH4" s="104"/>
      <c r="OUI4" s="104"/>
      <c r="OUJ4" s="104"/>
      <c r="OUK4" s="104"/>
      <c r="OUL4" s="104"/>
      <c r="OUM4" s="104"/>
      <c r="OUN4" s="104"/>
      <c r="OUO4" s="104"/>
      <c r="OUP4" s="104"/>
      <c r="OUQ4" s="104"/>
      <c r="OUR4" s="104"/>
      <c r="OUS4" s="104"/>
      <c r="OUT4" s="104"/>
      <c r="OUU4" s="104"/>
      <c r="OUV4" s="104"/>
      <c r="OUW4" s="104"/>
      <c r="OUX4" s="104"/>
      <c r="OUY4" s="104"/>
      <c r="OUZ4" s="104"/>
      <c r="OVA4" s="104"/>
      <c r="OVB4" s="104"/>
      <c r="OVC4" s="104"/>
      <c r="OVD4" s="104"/>
      <c r="OVE4" s="104"/>
      <c r="OVF4" s="104"/>
      <c r="OVG4" s="104"/>
      <c r="OVH4" s="104"/>
      <c r="OVI4" s="104"/>
      <c r="OVJ4" s="104"/>
      <c r="OVK4" s="104"/>
      <c r="OVL4" s="104"/>
      <c r="OVM4" s="104"/>
      <c r="OVN4" s="104"/>
      <c r="OVO4" s="104"/>
      <c r="OVP4" s="104"/>
      <c r="OVQ4" s="104"/>
      <c r="OVR4" s="104"/>
      <c r="OVS4" s="104"/>
      <c r="OVT4" s="104"/>
      <c r="OVU4" s="104"/>
      <c r="OVV4" s="104"/>
      <c r="OVW4" s="104"/>
      <c r="OVX4" s="104"/>
      <c r="OVY4" s="104"/>
      <c r="OVZ4" s="104"/>
      <c r="OWA4" s="104"/>
      <c r="OWB4" s="104"/>
      <c r="OWC4" s="104"/>
      <c r="OWD4" s="104"/>
      <c r="OWE4" s="104"/>
      <c r="OWF4" s="104"/>
      <c r="OWG4" s="104"/>
      <c r="OWH4" s="104"/>
      <c r="OWI4" s="104"/>
      <c r="OWJ4" s="104"/>
      <c r="OWK4" s="104"/>
      <c r="OWL4" s="104"/>
      <c r="OWM4" s="104"/>
      <c r="OWN4" s="104"/>
      <c r="OWO4" s="104"/>
      <c r="OWP4" s="104"/>
      <c r="OWQ4" s="104"/>
      <c r="OWR4" s="104"/>
      <c r="OWS4" s="104"/>
      <c r="OWT4" s="104"/>
      <c r="OWU4" s="104"/>
      <c r="OWV4" s="104"/>
      <c r="OWW4" s="104"/>
      <c r="OWX4" s="104"/>
      <c r="OWY4" s="104"/>
      <c r="OWZ4" s="104"/>
      <c r="OXA4" s="104"/>
      <c r="OXB4" s="104"/>
      <c r="OXC4" s="104"/>
      <c r="OXD4" s="104"/>
      <c r="OXE4" s="104"/>
      <c r="OXF4" s="104"/>
      <c r="OXG4" s="104"/>
      <c r="OXH4" s="104"/>
      <c r="OXI4" s="104"/>
      <c r="OXJ4" s="104"/>
      <c r="OXK4" s="104"/>
      <c r="OXL4" s="104"/>
      <c r="OXM4" s="104"/>
      <c r="OXN4" s="104"/>
      <c r="OXO4" s="104"/>
      <c r="OXP4" s="104"/>
      <c r="OXQ4" s="104"/>
      <c r="OXR4" s="104"/>
      <c r="OXS4" s="104"/>
      <c r="OXT4" s="104"/>
      <c r="OXU4" s="104"/>
      <c r="OXV4" s="104"/>
      <c r="OXW4" s="104"/>
      <c r="OXX4" s="104"/>
      <c r="OXY4" s="104"/>
      <c r="OXZ4" s="104"/>
      <c r="OYA4" s="104"/>
      <c r="OYB4" s="104"/>
      <c r="OYC4" s="104"/>
      <c r="OYD4" s="104"/>
      <c r="OYE4" s="104"/>
      <c r="OYF4" s="104"/>
      <c r="OYG4" s="104"/>
      <c r="OYH4" s="104"/>
      <c r="OYI4" s="104"/>
      <c r="OYJ4" s="104"/>
      <c r="OYK4" s="104"/>
      <c r="OYL4" s="104"/>
      <c r="OYM4" s="104"/>
      <c r="OYN4" s="104"/>
      <c r="OYO4" s="104"/>
      <c r="OYP4" s="104"/>
      <c r="OYQ4" s="104"/>
      <c r="OYR4" s="104"/>
      <c r="OYS4" s="104"/>
      <c r="OYT4" s="104"/>
      <c r="OYU4" s="104"/>
      <c r="OYV4" s="104"/>
      <c r="OYW4" s="104"/>
      <c r="OYX4" s="104"/>
      <c r="OYY4" s="104"/>
      <c r="OYZ4" s="104"/>
      <c r="OZA4" s="104"/>
      <c r="OZB4" s="104"/>
      <c r="OZC4" s="104"/>
      <c r="OZD4" s="104"/>
      <c r="OZE4" s="104"/>
      <c r="OZF4" s="104"/>
      <c r="OZG4" s="104"/>
      <c r="OZH4" s="104"/>
      <c r="OZI4" s="104"/>
      <c r="OZJ4" s="104"/>
      <c r="OZK4" s="104"/>
      <c r="OZL4" s="104"/>
      <c r="OZM4" s="104"/>
      <c r="OZN4" s="104"/>
      <c r="OZO4" s="104"/>
      <c r="OZP4" s="104"/>
      <c r="OZQ4" s="104"/>
      <c r="OZR4" s="104"/>
      <c r="OZS4" s="104"/>
      <c r="OZT4" s="104"/>
      <c r="OZU4" s="104"/>
      <c r="OZV4" s="104"/>
      <c r="OZW4" s="104"/>
      <c r="OZX4" s="104"/>
      <c r="OZY4" s="104"/>
      <c r="OZZ4" s="104"/>
      <c r="PAA4" s="104"/>
      <c r="PAB4" s="104"/>
      <c r="PAC4" s="104"/>
      <c r="PAD4" s="104"/>
      <c r="PAE4" s="104"/>
      <c r="PAF4" s="104"/>
      <c r="PAG4" s="104"/>
      <c r="PAH4" s="104"/>
      <c r="PAI4" s="104"/>
      <c r="PAJ4" s="104"/>
      <c r="PAK4" s="104"/>
      <c r="PAL4" s="104"/>
      <c r="PAM4" s="104"/>
      <c r="PAN4" s="104"/>
      <c r="PAO4" s="104"/>
      <c r="PAP4" s="104"/>
      <c r="PAQ4" s="104"/>
      <c r="PAR4" s="104"/>
      <c r="PAS4" s="104"/>
      <c r="PAT4" s="104"/>
      <c r="PAU4" s="104"/>
      <c r="PAV4" s="104"/>
      <c r="PAW4" s="104"/>
      <c r="PAX4" s="104"/>
      <c r="PAY4" s="104"/>
      <c r="PAZ4" s="104"/>
      <c r="PBA4" s="104"/>
      <c r="PBB4" s="104"/>
      <c r="PBC4" s="104"/>
      <c r="PBD4" s="104"/>
      <c r="PBE4" s="104"/>
      <c r="PBF4" s="104"/>
      <c r="PBG4" s="104"/>
      <c r="PBH4" s="104"/>
      <c r="PBI4" s="104"/>
      <c r="PBJ4" s="104"/>
      <c r="PBK4" s="104"/>
      <c r="PBL4" s="104"/>
      <c r="PBM4" s="104"/>
      <c r="PBN4" s="104"/>
      <c r="PBO4" s="104"/>
      <c r="PBP4" s="104"/>
      <c r="PBQ4" s="104"/>
      <c r="PBR4" s="104"/>
      <c r="PBS4" s="104"/>
      <c r="PBT4" s="104"/>
      <c r="PBU4" s="104"/>
      <c r="PBV4" s="104"/>
      <c r="PBW4" s="104"/>
      <c r="PBX4" s="104"/>
      <c r="PBY4" s="104"/>
      <c r="PBZ4" s="104"/>
      <c r="PCA4" s="104"/>
      <c r="PCB4" s="104"/>
      <c r="PCC4" s="104"/>
      <c r="PCD4" s="104"/>
      <c r="PCE4" s="104"/>
      <c r="PCF4" s="104"/>
      <c r="PCG4" s="104"/>
      <c r="PCH4" s="104"/>
      <c r="PCI4" s="104"/>
      <c r="PCJ4" s="104"/>
      <c r="PCK4" s="104"/>
      <c r="PCL4" s="104"/>
      <c r="PCM4" s="104"/>
      <c r="PCN4" s="104"/>
      <c r="PCO4" s="104"/>
      <c r="PCP4" s="104"/>
      <c r="PCQ4" s="104"/>
      <c r="PCR4" s="104"/>
      <c r="PCS4" s="104"/>
      <c r="PCT4" s="104"/>
      <c r="PCU4" s="104"/>
      <c r="PCV4" s="104"/>
      <c r="PCW4" s="104"/>
      <c r="PCX4" s="104"/>
      <c r="PCY4" s="104"/>
      <c r="PCZ4" s="104"/>
      <c r="PDA4" s="104"/>
      <c r="PDB4" s="104"/>
      <c r="PDC4" s="104"/>
      <c r="PDD4" s="104"/>
      <c r="PDE4" s="104"/>
      <c r="PDF4" s="104"/>
      <c r="PDG4" s="104"/>
      <c r="PDH4" s="104"/>
      <c r="PDI4" s="104"/>
      <c r="PDJ4" s="104"/>
      <c r="PDK4" s="104"/>
      <c r="PDL4" s="104"/>
      <c r="PDM4" s="104"/>
      <c r="PDN4" s="104"/>
      <c r="PDO4" s="104"/>
      <c r="PDP4" s="104"/>
      <c r="PDQ4" s="104"/>
      <c r="PDR4" s="104"/>
      <c r="PDS4" s="104"/>
      <c r="PDT4" s="104"/>
      <c r="PDU4" s="104"/>
      <c r="PDV4" s="104"/>
      <c r="PDW4" s="104"/>
      <c r="PDX4" s="104"/>
      <c r="PDY4" s="104"/>
      <c r="PDZ4" s="104"/>
      <c r="PEA4" s="104"/>
      <c r="PEB4" s="104"/>
      <c r="PEC4" s="104"/>
      <c r="PED4" s="104"/>
      <c r="PEE4" s="104"/>
      <c r="PEF4" s="104"/>
      <c r="PEG4" s="104"/>
      <c r="PEH4" s="104"/>
      <c r="PEI4" s="104"/>
      <c r="PEJ4" s="104"/>
      <c r="PEK4" s="104"/>
      <c r="PEL4" s="104"/>
      <c r="PEM4" s="104"/>
      <c r="PEN4" s="104"/>
      <c r="PEO4" s="104"/>
      <c r="PEP4" s="104"/>
      <c r="PEQ4" s="104"/>
      <c r="PER4" s="104"/>
      <c r="PES4" s="104"/>
      <c r="PET4" s="104"/>
      <c r="PEU4" s="104"/>
      <c r="PEV4" s="104"/>
      <c r="PEW4" s="104"/>
      <c r="PEX4" s="104"/>
      <c r="PEY4" s="104"/>
      <c r="PEZ4" s="104"/>
      <c r="PFA4" s="104"/>
      <c r="PFB4" s="104"/>
      <c r="PFC4" s="104"/>
      <c r="PFD4" s="104"/>
      <c r="PFE4" s="104"/>
      <c r="PFF4" s="104"/>
      <c r="PFG4" s="104"/>
      <c r="PFH4" s="104"/>
      <c r="PFI4" s="104"/>
      <c r="PFJ4" s="104"/>
      <c r="PFK4" s="104"/>
      <c r="PFL4" s="104"/>
      <c r="PFM4" s="104"/>
      <c r="PFN4" s="104"/>
      <c r="PFO4" s="104"/>
      <c r="PFP4" s="104"/>
      <c r="PFQ4" s="104"/>
      <c r="PFR4" s="104"/>
      <c r="PFS4" s="104"/>
      <c r="PFT4" s="104"/>
      <c r="PFU4" s="104"/>
      <c r="PFV4" s="104"/>
      <c r="PFW4" s="104"/>
      <c r="PFX4" s="104"/>
      <c r="PFY4" s="104"/>
      <c r="PFZ4" s="104"/>
      <c r="PGA4" s="104"/>
      <c r="PGB4" s="104"/>
      <c r="PGC4" s="104"/>
      <c r="PGD4" s="104"/>
      <c r="PGE4" s="104"/>
      <c r="PGF4" s="104"/>
      <c r="PGG4" s="104"/>
      <c r="PGH4" s="104"/>
      <c r="PGI4" s="104"/>
      <c r="PGJ4" s="104"/>
      <c r="PGK4" s="104"/>
      <c r="PGL4" s="104"/>
      <c r="PGM4" s="104"/>
      <c r="PGN4" s="104"/>
      <c r="PGO4" s="104"/>
      <c r="PGP4" s="104"/>
      <c r="PGQ4" s="104"/>
      <c r="PGR4" s="104"/>
      <c r="PGS4" s="104"/>
      <c r="PGT4" s="104"/>
      <c r="PGU4" s="104"/>
      <c r="PGV4" s="104"/>
      <c r="PGW4" s="104"/>
      <c r="PGX4" s="104"/>
      <c r="PGY4" s="104"/>
      <c r="PGZ4" s="104"/>
      <c r="PHA4" s="104"/>
      <c r="PHB4" s="104"/>
      <c r="PHC4" s="104"/>
      <c r="PHD4" s="104"/>
      <c r="PHE4" s="104"/>
      <c r="PHF4" s="104"/>
      <c r="PHG4" s="104"/>
      <c r="PHH4" s="104"/>
      <c r="PHI4" s="104"/>
      <c r="PHJ4" s="104"/>
      <c r="PHK4" s="104"/>
      <c r="PHL4" s="104"/>
      <c r="PHM4" s="104"/>
      <c r="PHN4" s="104"/>
      <c r="PHO4" s="104"/>
      <c r="PHP4" s="104"/>
      <c r="PHQ4" s="104"/>
      <c r="PHR4" s="104"/>
      <c r="PHS4" s="104"/>
      <c r="PHT4" s="104"/>
      <c r="PHU4" s="104"/>
      <c r="PHV4" s="104"/>
      <c r="PHW4" s="104"/>
      <c r="PHX4" s="104"/>
      <c r="PHY4" s="104"/>
      <c r="PHZ4" s="104"/>
      <c r="PIA4" s="104"/>
      <c r="PIB4" s="104"/>
      <c r="PIC4" s="104"/>
      <c r="PID4" s="104"/>
      <c r="PIE4" s="104"/>
      <c r="PIF4" s="104"/>
      <c r="PIG4" s="104"/>
      <c r="PIH4" s="104"/>
      <c r="PII4" s="104"/>
      <c r="PIJ4" s="104"/>
      <c r="PIK4" s="104"/>
      <c r="PIL4" s="104"/>
      <c r="PIM4" s="104"/>
      <c r="PIN4" s="104"/>
      <c r="PIO4" s="104"/>
      <c r="PIP4" s="104"/>
      <c r="PIQ4" s="104"/>
      <c r="PIR4" s="104"/>
      <c r="PIS4" s="104"/>
      <c r="PIT4" s="104"/>
      <c r="PIU4" s="104"/>
      <c r="PIV4" s="104"/>
      <c r="PIW4" s="104"/>
      <c r="PIX4" s="104"/>
      <c r="PIY4" s="104"/>
      <c r="PIZ4" s="104"/>
      <c r="PJA4" s="104"/>
      <c r="PJB4" s="104"/>
      <c r="PJC4" s="104"/>
      <c r="PJD4" s="104"/>
      <c r="PJE4" s="104"/>
      <c r="PJF4" s="104"/>
      <c r="PJG4" s="104"/>
      <c r="PJH4" s="104"/>
      <c r="PJI4" s="104"/>
      <c r="PJJ4" s="104"/>
      <c r="PJK4" s="104"/>
      <c r="PJL4" s="104"/>
      <c r="PJM4" s="104"/>
      <c r="PJN4" s="104"/>
      <c r="PJO4" s="104"/>
      <c r="PJP4" s="104"/>
      <c r="PJQ4" s="104"/>
      <c r="PJR4" s="104"/>
      <c r="PJS4" s="104"/>
      <c r="PJT4" s="104"/>
      <c r="PJU4" s="104"/>
      <c r="PJV4" s="104"/>
      <c r="PJW4" s="104"/>
      <c r="PJX4" s="104"/>
      <c r="PJY4" s="104"/>
      <c r="PJZ4" s="104"/>
      <c r="PKA4" s="104"/>
      <c r="PKB4" s="104"/>
      <c r="PKC4" s="104"/>
      <c r="PKD4" s="104"/>
      <c r="PKE4" s="104"/>
      <c r="PKF4" s="104"/>
      <c r="PKG4" s="104"/>
      <c r="PKH4" s="104"/>
      <c r="PKI4" s="104"/>
      <c r="PKJ4" s="104"/>
      <c r="PKK4" s="104"/>
      <c r="PKL4" s="104"/>
      <c r="PKM4" s="104"/>
      <c r="PKN4" s="104"/>
      <c r="PKO4" s="104"/>
      <c r="PKP4" s="104"/>
      <c r="PKQ4" s="104"/>
      <c r="PKR4" s="104"/>
      <c r="PKS4" s="104"/>
      <c r="PKT4" s="104"/>
      <c r="PKU4" s="104"/>
      <c r="PKV4" s="104"/>
      <c r="PKW4" s="104"/>
      <c r="PKX4" s="104"/>
      <c r="PKY4" s="104"/>
      <c r="PKZ4" s="104"/>
      <c r="PLA4" s="104"/>
      <c r="PLB4" s="104"/>
      <c r="PLC4" s="104"/>
      <c r="PLD4" s="104"/>
      <c r="PLE4" s="104"/>
      <c r="PLF4" s="104"/>
      <c r="PLG4" s="104"/>
      <c r="PLH4" s="104"/>
      <c r="PLI4" s="104"/>
      <c r="PLJ4" s="104"/>
      <c r="PLK4" s="104"/>
      <c r="PLL4" s="104"/>
      <c r="PLM4" s="104"/>
      <c r="PLN4" s="104"/>
      <c r="PLO4" s="104"/>
      <c r="PLP4" s="104"/>
      <c r="PLQ4" s="104"/>
      <c r="PLR4" s="104"/>
      <c r="PLS4" s="104"/>
      <c r="PLT4" s="104"/>
      <c r="PLU4" s="104"/>
      <c r="PLV4" s="104"/>
      <c r="PLW4" s="104"/>
      <c r="PLX4" s="104"/>
      <c r="PLY4" s="104"/>
      <c r="PLZ4" s="104"/>
      <c r="PMA4" s="104"/>
      <c r="PMB4" s="104"/>
      <c r="PMC4" s="104"/>
      <c r="PMD4" s="104"/>
      <c r="PME4" s="104"/>
      <c r="PMF4" s="104"/>
      <c r="PMG4" s="104"/>
      <c r="PMH4" s="104"/>
      <c r="PMI4" s="104"/>
      <c r="PMJ4" s="104"/>
      <c r="PMK4" s="104"/>
      <c r="PML4" s="104"/>
      <c r="PMM4" s="104"/>
      <c r="PMN4" s="104"/>
      <c r="PMO4" s="104"/>
      <c r="PMP4" s="104"/>
      <c r="PMQ4" s="104"/>
      <c r="PMR4" s="104"/>
      <c r="PMS4" s="104"/>
      <c r="PMT4" s="104"/>
      <c r="PMU4" s="104"/>
      <c r="PMV4" s="104"/>
      <c r="PMW4" s="104"/>
      <c r="PMX4" s="104"/>
      <c r="PMY4" s="104"/>
      <c r="PMZ4" s="104"/>
      <c r="PNA4" s="104"/>
      <c r="PNB4" s="104"/>
      <c r="PNC4" s="104"/>
      <c r="PND4" s="104"/>
      <c r="PNE4" s="104"/>
      <c r="PNF4" s="104"/>
      <c r="PNG4" s="104"/>
      <c r="PNH4" s="104"/>
      <c r="PNI4" s="104"/>
      <c r="PNJ4" s="104"/>
      <c r="PNK4" s="104"/>
      <c r="PNL4" s="104"/>
      <c r="PNM4" s="104"/>
      <c r="PNN4" s="104"/>
      <c r="PNO4" s="104"/>
      <c r="PNP4" s="104"/>
      <c r="PNQ4" s="104"/>
      <c r="PNR4" s="104"/>
      <c r="PNS4" s="104"/>
      <c r="PNT4" s="104"/>
      <c r="PNU4" s="104"/>
      <c r="PNV4" s="104"/>
      <c r="PNW4" s="104"/>
      <c r="PNX4" s="104"/>
      <c r="PNY4" s="104"/>
      <c r="PNZ4" s="104"/>
      <c r="POA4" s="104"/>
      <c r="POB4" s="104"/>
      <c r="POC4" s="104"/>
      <c r="POD4" s="104"/>
      <c r="POE4" s="104"/>
      <c r="POF4" s="104"/>
      <c r="POG4" s="104"/>
      <c r="POH4" s="104"/>
      <c r="POI4" s="104"/>
      <c r="POJ4" s="104"/>
      <c r="POK4" s="104"/>
      <c r="POL4" s="104"/>
      <c r="POM4" s="104"/>
      <c r="PON4" s="104"/>
      <c r="POO4" s="104"/>
      <c r="POP4" s="104"/>
      <c r="POQ4" s="104"/>
      <c r="POR4" s="104"/>
      <c r="POS4" s="104"/>
      <c r="POT4" s="104"/>
      <c r="POU4" s="104"/>
      <c r="POV4" s="104"/>
      <c r="POW4" s="104"/>
      <c r="POX4" s="104"/>
      <c r="POY4" s="104"/>
      <c r="POZ4" s="104"/>
      <c r="PPA4" s="104"/>
      <c r="PPB4" s="104"/>
      <c r="PPC4" s="104"/>
      <c r="PPD4" s="104"/>
      <c r="PPE4" s="104"/>
      <c r="PPF4" s="104"/>
      <c r="PPG4" s="104"/>
      <c r="PPH4" s="104"/>
      <c r="PPI4" s="104"/>
      <c r="PPJ4" s="104"/>
      <c r="PPK4" s="104"/>
      <c r="PPL4" s="104"/>
      <c r="PPM4" s="104"/>
      <c r="PPN4" s="104"/>
      <c r="PPO4" s="104"/>
      <c r="PPP4" s="104"/>
      <c r="PPQ4" s="104"/>
      <c r="PPR4" s="104"/>
      <c r="PPS4" s="104"/>
      <c r="PPT4" s="104"/>
      <c r="PPU4" s="104"/>
      <c r="PPV4" s="104"/>
      <c r="PPW4" s="104"/>
      <c r="PPX4" s="104"/>
      <c r="PPY4" s="104"/>
      <c r="PPZ4" s="104"/>
      <c r="PQA4" s="104"/>
      <c r="PQB4" s="104"/>
      <c r="PQC4" s="104"/>
      <c r="PQD4" s="104"/>
      <c r="PQE4" s="104"/>
      <c r="PQF4" s="104"/>
      <c r="PQG4" s="104"/>
      <c r="PQH4" s="104"/>
      <c r="PQI4" s="104"/>
      <c r="PQJ4" s="104"/>
      <c r="PQK4" s="104"/>
      <c r="PQL4" s="104"/>
      <c r="PQM4" s="104"/>
      <c r="PQN4" s="104"/>
      <c r="PQO4" s="104"/>
      <c r="PQP4" s="104"/>
      <c r="PQQ4" s="104"/>
      <c r="PQR4" s="104"/>
      <c r="PQS4" s="104"/>
      <c r="PQT4" s="104"/>
      <c r="PQU4" s="104"/>
      <c r="PQV4" s="104"/>
      <c r="PQW4" s="104"/>
      <c r="PQX4" s="104"/>
      <c r="PQY4" s="104"/>
      <c r="PQZ4" s="104"/>
      <c r="PRA4" s="104"/>
      <c r="PRB4" s="104"/>
      <c r="PRC4" s="104"/>
      <c r="PRD4" s="104"/>
      <c r="PRE4" s="104"/>
      <c r="PRF4" s="104"/>
      <c r="PRG4" s="104"/>
      <c r="PRH4" s="104"/>
      <c r="PRI4" s="104"/>
      <c r="PRJ4" s="104"/>
      <c r="PRK4" s="104"/>
      <c r="PRL4" s="104"/>
      <c r="PRM4" s="104"/>
      <c r="PRN4" s="104"/>
      <c r="PRO4" s="104"/>
      <c r="PRP4" s="104"/>
      <c r="PRQ4" s="104"/>
      <c r="PRR4" s="104"/>
      <c r="PRS4" s="104"/>
      <c r="PRT4" s="104"/>
      <c r="PRU4" s="104"/>
      <c r="PRV4" s="104"/>
      <c r="PRW4" s="104"/>
      <c r="PRX4" s="104"/>
      <c r="PRY4" s="104"/>
      <c r="PRZ4" s="104"/>
      <c r="PSA4" s="104"/>
      <c r="PSB4" s="104"/>
      <c r="PSC4" s="104"/>
      <c r="PSD4" s="104"/>
      <c r="PSE4" s="104"/>
      <c r="PSF4" s="104"/>
      <c r="PSG4" s="104"/>
      <c r="PSH4" s="104"/>
      <c r="PSI4" s="104"/>
      <c r="PSJ4" s="104"/>
      <c r="PSK4" s="104"/>
      <c r="PSL4" s="104"/>
      <c r="PSM4" s="104"/>
      <c r="PSN4" s="104"/>
      <c r="PSO4" s="104"/>
      <c r="PSP4" s="104"/>
      <c r="PSQ4" s="104"/>
      <c r="PSR4" s="104"/>
      <c r="PSS4" s="104"/>
      <c r="PST4" s="104"/>
      <c r="PSU4" s="104"/>
      <c r="PSV4" s="104"/>
      <c r="PSW4" s="104"/>
      <c r="PSX4" s="104"/>
      <c r="PSY4" s="104"/>
      <c r="PSZ4" s="104"/>
      <c r="PTA4" s="104"/>
      <c r="PTB4" s="104"/>
      <c r="PTC4" s="104"/>
      <c r="PTD4" s="104"/>
      <c r="PTE4" s="104"/>
      <c r="PTF4" s="104"/>
      <c r="PTG4" s="104"/>
      <c r="PTH4" s="104"/>
      <c r="PTI4" s="104"/>
      <c r="PTJ4" s="104"/>
      <c r="PTK4" s="104"/>
      <c r="PTL4" s="104"/>
      <c r="PTM4" s="104"/>
      <c r="PTN4" s="104"/>
      <c r="PTO4" s="104"/>
      <c r="PTP4" s="104"/>
      <c r="PTQ4" s="104"/>
      <c r="PTR4" s="104"/>
      <c r="PTS4" s="104"/>
      <c r="PTT4" s="104"/>
      <c r="PTU4" s="104"/>
      <c r="PTV4" s="104"/>
      <c r="PTW4" s="104"/>
      <c r="PTX4" s="104"/>
      <c r="PTY4" s="104"/>
      <c r="PTZ4" s="104"/>
      <c r="PUA4" s="104"/>
      <c r="PUB4" s="104"/>
      <c r="PUC4" s="104"/>
      <c r="PUD4" s="104"/>
      <c r="PUE4" s="104"/>
      <c r="PUF4" s="104"/>
      <c r="PUG4" s="104"/>
      <c r="PUH4" s="104"/>
      <c r="PUI4" s="104"/>
      <c r="PUJ4" s="104"/>
      <c r="PUK4" s="104"/>
      <c r="PUL4" s="104"/>
      <c r="PUM4" s="104"/>
      <c r="PUN4" s="104"/>
      <c r="PUO4" s="104"/>
      <c r="PUP4" s="104"/>
      <c r="PUQ4" s="104"/>
      <c r="PUR4" s="104"/>
      <c r="PUS4" s="104"/>
      <c r="PUT4" s="104"/>
      <c r="PUU4" s="104"/>
      <c r="PUV4" s="104"/>
      <c r="PUW4" s="104"/>
      <c r="PUX4" s="104"/>
      <c r="PUY4" s="104"/>
      <c r="PUZ4" s="104"/>
      <c r="PVA4" s="104"/>
      <c r="PVB4" s="104"/>
      <c r="PVC4" s="104"/>
      <c r="PVD4" s="104"/>
      <c r="PVE4" s="104"/>
      <c r="PVF4" s="104"/>
      <c r="PVG4" s="104"/>
      <c r="PVH4" s="104"/>
      <c r="PVI4" s="104"/>
      <c r="PVJ4" s="104"/>
      <c r="PVK4" s="104"/>
      <c r="PVL4" s="104"/>
      <c r="PVM4" s="104"/>
      <c r="PVN4" s="104"/>
      <c r="PVO4" s="104"/>
      <c r="PVP4" s="104"/>
      <c r="PVQ4" s="104"/>
      <c r="PVR4" s="104"/>
      <c r="PVS4" s="104"/>
      <c r="PVT4" s="104"/>
      <c r="PVU4" s="104"/>
      <c r="PVV4" s="104"/>
      <c r="PVW4" s="104"/>
      <c r="PVX4" s="104"/>
      <c r="PVY4" s="104"/>
      <c r="PVZ4" s="104"/>
      <c r="PWA4" s="104"/>
      <c r="PWB4" s="104"/>
      <c r="PWC4" s="104"/>
      <c r="PWD4" s="104"/>
      <c r="PWE4" s="104"/>
      <c r="PWF4" s="104"/>
      <c r="PWG4" s="104"/>
      <c r="PWH4" s="104"/>
      <c r="PWI4" s="104"/>
      <c r="PWJ4" s="104"/>
      <c r="PWK4" s="104"/>
      <c r="PWL4" s="104"/>
      <c r="PWM4" s="104"/>
      <c r="PWN4" s="104"/>
      <c r="PWO4" s="104"/>
      <c r="PWP4" s="104"/>
      <c r="PWQ4" s="104"/>
      <c r="PWR4" s="104"/>
      <c r="PWS4" s="104"/>
      <c r="PWT4" s="104"/>
      <c r="PWU4" s="104"/>
      <c r="PWV4" s="104"/>
      <c r="PWW4" s="104"/>
      <c r="PWX4" s="104"/>
      <c r="PWY4" s="104"/>
      <c r="PWZ4" s="104"/>
      <c r="PXA4" s="104"/>
      <c r="PXB4" s="104"/>
      <c r="PXC4" s="104"/>
      <c r="PXD4" s="104"/>
      <c r="PXE4" s="104"/>
      <c r="PXF4" s="104"/>
      <c r="PXG4" s="104"/>
      <c r="PXH4" s="104"/>
      <c r="PXI4" s="104"/>
      <c r="PXJ4" s="104"/>
      <c r="PXK4" s="104"/>
      <c r="PXL4" s="104"/>
      <c r="PXM4" s="104"/>
      <c r="PXN4" s="104"/>
      <c r="PXO4" s="104"/>
      <c r="PXP4" s="104"/>
      <c r="PXQ4" s="104"/>
      <c r="PXR4" s="104"/>
      <c r="PXS4" s="104"/>
      <c r="PXT4" s="104"/>
      <c r="PXU4" s="104"/>
      <c r="PXV4" s="104"/>
      <c r="PXW4" s="104"/>
      <c r="PXX4" s="104"/>
      <c r="PXY4" s="104"/>
      <c r="PXZ4" s="104"/>
      <c r="PYA4" s="104"/>
      <c r="PYB4" s="104"/>
      <c r="PYC4" s="104"/>
      <c r="PYD4" s="104"/>
      <c r="PYE4" s="104"/>
      <c r="PYF4" s="104"/>
      <c r="PYG4" s="104"/>
      <c r="PYH4" s="104"/>
      <c r="PYI4" s="104"/>
      <c r="PYJ4" s="104"/>
      <c r="PYK4" s="104"/>
      <c r="PYL4" s="104"/>
      <c r="PYM4" s="104"/>
      <c r="PYN4" s="104"/>
      <c r="PYO4" s="104"/>
      <c r="PYP4" s="104"/>
      <c r="PYQ4" s="104"/>
      <c r="PYR4" s="104"/>
      <c r="PYS4" s="104"/>
      <c r="PYT4" s="104"/>
      <c r="PYU4" s="104"/>
      <c r="PYV4" s="104"/>
      <c r="PYW4" s="104"/>
      <c r="PYX4" s="104"/>
      <c r="PYY4" s="104"/>
      <c r="PYZ4" s="104"/>
      <c r="PZA4" s="104"/>
      <c r="PZB4" s="104"/>
      <c r="PZC4" s="104"/>
      <c r="PZD4" s="104"/>
      <c r="PZE4" s="104"/>
      <c r="PZF4" s="104"/>
      <c r="PZG4" s="104"/>
      <c r="PZH4" s="104"/>
      <c r="PZI4" s="104"/>
      <c r="PZJ4" s="104"/>
      <c r="PZK4" s="104"/>
      <c r="PZL4" s="104"/>
      <c r="PZM4" s="104"/>
      <c r="PZN4" s="104"/>
      <c r="PZO4" s="104"/>
      <c r="PZP4" s="104"/>
      <c r="PZQ4" s="104"/>
      <c r="PZR4" s="104"/>
      <c r="PZS4" s="104"/>
      <c r="PZT4" s="104"/>
      <c r="PZU4" s="104"/>
      <c r="PZV4" s="104"/>
      <c r="PZW4" s="104"/>
      <c r="PZX4" s="104"/>
      <c r="PZY4" s="104"/>
      <c r="PZZ4" s="104"/>
      <c r="QAA4" s="104"/>
      <c r="QAB4" s="104"/>
      <c r="QAC4" s="104"/>
      <c r="QAD4" s="104"/>
      <c r="QAE4" s="104"/>
      <c r="QAF4" s="104"/>
      <c r="QAG4" s="104"/>
      <c r="QAH4" s="104"/>
      <c r="QAI4" s="104"/>
      <c r="QAJ4" s="104"/>
      <c r="QAK4" s="104"/>
      <c r="QAL4" s="104"/>
      <c r="QAM4" s="104"/>
      <c r="QAN4" s="104"/>
      <c r="QAO4" s="104"/>
      <c r="QAP4" s="104"/>
      <c r="QAQ4" s="104"/>
      <c r="QAR4" s="104"/>
      <c r="QAS4" s="104"/>
      <c r="QAT4" s="104"/>
      <c r="QAU4" s="104"/>
      <c r="QAV4" s="104"/>
      <c r="QAW4" s="104"/>
      <c r="QAX4" s="104"/>
      <c r="QAY4" s="104"/>
      <c r="QAZ4" s="104"/>
      <c r="QBA4" s="104"/>
      <c r="QBB4" s="104"/>
      <c r="QBC4" s="104"/>
      <c r="QBD4" s="104"/>
      <c r="QBE4" s="104"/>
      <c r="QBF4" s="104"/>
      <c r="QBG4" s="104"/>
      <c r="QBH4" s="104"/>
      <c r="QBI4" s="104"/>
      <c r="QBJ4" s="104"/>
      <c r="QBK4" s="104"/>
      <c r="QBL4" s="104"/>
      <c r="QBM4" s="104"/>
      <c r="QBN4" s="104"/>
      <c r="QBO4" s="104"/>
      <c r="QBP4" s="104"/>
      <c r="QBQ4" s="104"/>
      <c r="QBR4" s="104"/>
      <c r="QBS4" s="104"/>
      <c r="QBT4" s="104"/>
      <c r="QBU4" s="104"/>
      <c r="QBV4" s="104"/>
      <c r="QBW4" s="104"/>
      <c r="QBX4" s="104"/>
      <c r="QBY4" s="104"/>
      <c r="QBZ4" s="104"/>
      <c r="QCA4" s="104"/>
      <c r="QCB4" s="104"/>
      <c r="QCC4" s="104"/>
      <c r="QCD4" s="104"/>
      <c r="QCE4" s="104"/>
      <c r="QCF4" s="104"/>
      <c r="QCG4" s="104"/>
      <c r="QCH4" s="104"/>
      <c r="QCI4" s="104"/>
      <c r="QCJ4" s="104"/>
      <c r="QCK4" s="104"/>
      <c r="QCL4" s="104"/>
      <c r="QCM4" s="104"/>
      <c r="QCN4" s="104"/>
      <c r="QCO4" s="104"/>
      <c r="QCP4" s="104"/>
      <c r="QCQ4" s="104"/>
      <c r="QCR4" s="104"/>
      <c r="QCS4" s="104"/>
      <c r="QCT4" s="104"/>
      <c r="QCU4" s="104"/>
      <c r="QCV4" s="104"/>
      <c r="QCW4" s="104"/>
      <c r="QCX4" s="104"/>
      <c r="QCY4" s="104"/>
      <c r="QCZ4" s="104"/>
      <c r="QDA4" s="104"/>
      <c r="QDB4" s="104"/>
      <c r="QDC4" s="104"/>
      <c r="QDD4" s="104"/>
      <c r="QDE4" s="104"/>
      <c r="QDF4" s="104"/>
      <c r="QDG4" s="104"/>
      <c r="QDH4" s="104"/>
      <c r="QDI4" s="104"/>
      <c r="QDJ4" s="104"/>
      <c r="QDK4" s="104"/>
      <c r="QDL4" s="104"/>
      <c r="QDM4" s="104"/>
      <c r="QDN4" s="104"/>
      <c r="QDO4" s="104"/>
      <c r="QDP4" s="104"/>
      <c r="QDQ4" s="104"/>
      <c r="QDR4" s="104"/>
      <c r="QDS4" s="104"/>
      <c r="QDT4" s="104"/>
      <c r="QDU4" s="104"/>
      <c r="QDV4" s="104"/>
      <c r="QDW4" s="104"/>
      <c r="QDX4" s="104"/>
      <c r="QDY4" s="104"/>
      <c r="QDZ4" s="104"/>
      <c r="QEA4" s="104"/>
      <c r="QEB4" s="104"/>
      <c r="QEC4" s="104"/>
      <c r="QED4" s="104"/>
      <c r="QEE4" s="104"/>
      <c r="QEF4" s="104"/>
      <c r="QEG4" s="104"/>
      <c r="QEH4" s="104"/>
      <c r="QEI4" s="104"/>
      <c r="QEJ4" s="104"/>
      <c r="QEK4" s="104"/>
      <c r="QEL4" s="104"/>
      <c r="QEM4" s="104"/>
      <c r="QEN4" s="104"/>
      <c r="QEO4" s="104"/>
      <c r="QEP4" s="104"/>
      <c r="QEQ4" s="104"/>
      <c r="QER4" s="104"/>
      <c r="QES4" s="104"/>
      <c r="QET4" s="104"/>
      <c r="QEU4" s="104"/>
      <c r="QEV4" s="104"/>
      <c r="QEW4" s="104"/>
      <c r="QEX4" s="104"/>
      <c r="QEY4" s="104"/>
      <c r="QEZ4" s="104"/>
      <c r="QFA4" s="104"/>
      <c r="QFB4" s="104"/>
      <c r="QFC4" s="104"/>
      <c r="QFD4" s="104"/>
      <c r="QFE4" s="104"/>
      <c r="QFF4" s="104"/>
      <c r="QFG4" s="104"/>
      <c r="QFH4" s="104"/>
      <c r="QFI4" s="104"/>
      <c r="QFJ4" s="104"/>
      <c r="QFK4" s="104"/>
      <c r="QFL4" s="104"/>
      <c r="QFM4" s="104"/>
      <c r="QFN4" s="104"/>
      <c r="QFO4" s="104"/>
      <c r="QFP4" s="104"/>
      <c r="QFQ4" s="104"/>
      <c r="QFR4" s="104"/>
      <c r="QFS4" s="104"/>
      <c r="QFT4" s="104"/>
      <c r="QFU4" s="104"/>
      <c r="QFV4" s="104"/>
      <c r="QFW4" s="104"/>
      <c r="QFX4" s="104"/>
      <c r="QFY4" s="104"/>
      <c r="QFZ4" s="104"/>
      <c r="QGA4" s="104"/>
      <c r="QGB4" s="104"/>
      <c r="QGC4" s="104"/>
      <c r="QGD4" s="104"/>
      <c r="QGE4" s="104"/>
      <c r="QGF4" s="104"/>
      <c r="QGG4" s="104"/>
      <c r="QGH4" s="104"/>
      <c r="QGI4" s="104"/>
      <c r="QGJ4" s="104"/>
      <c r="QGK4" s="104"/>
      <c r="QGL4" s="104"/>
      <c r="QGM4" s="104"/>
      <c r="QGN4" s="104"/>
      <c r="QGO4" s="104"/>
      <c r="QGP4" s="104"/>
      <c r="QGQ4" s="104"/>
      <c r="QGR4" s="104"/>
      <c r="QGS4" s="104"/>
      <c r="QGT4" s="104"/>
      <c r="QGU4" s="104"/>
      <c r="QGV4" s="104"/>
      <c r="QGW4" s="104"/>
      <c r="QGX4" s="104"/>
      <c r="QGY4" s="104"/>
      <c r="QGZ4" s="104"/>
      <c r="QHA4" s="104"/>
      <c r="QHB4" s="104"/>
      <c r="QHC4" s="104"/>
      <c r="QHD4" s="104"/>
      <c r="QHE4" s="104"/>
      <c r="QHF4" s="104"/>
      <c r="QHG4" s="104"/>
      <c r="QHH4" s="104"/>
      <c r="QHI4" s="104"/>
      <c r="QHJ4" s="104"/>
      <c r="QHK4" s="104"/>
      <c r="QHL4" s="104"/>
      <c r="QHM4" s="104"/>
      <c r="QHN4" s="104"/>
      <c r="QHO4" s="104"/>
      <c r="QHP4" s="104"/>
      <c r="QHQ4" s="104"/>
      <c r="QHR4" s="104"/>
      <c r="QHS4" s="104"/>
      <c r="QHT4" s="104"/>
      <c r="QHU4" s="104"/>
      <c r="QHV4" s="104"/>
      <c r="QHW4" s="104"/>
      <c r="QHX4" s="104"/>
      <c r="QHY4" s="104"/>
      <c r="QHZ4" s="104"/>
      <c r="QIA4" s="104"/>
      <c r="QIB4" s="104"/>
      <c r="QIC4" s="104"/>
      <c r="QID4" s="104"/>
      <c r="QIE4" s="104"/>
      <c r="QIF4" s="104"/>
      <c r="QIG4" s="104"/>
      <c r="QIH4" s="104"/>
      <c r="QII4" s="104"/>
      <c r="QIJ4" s="104"/>
      <c r="QIK4" s="104"/>
      <c r="QIL4" s="104"/>
      <c r="QIM4" s="104"/>
      <c r="QIN4" s="104"/>
      <c r="QIO4" s="104"/>
      <c r="QIP4" s="104"/>
      <c r="QIQ4" s="104"/>
      <c r="QIR4" s="104"/>
      <c r="QIS4" s="104"/>
      <c r="QIT4" s="104"/>
      <c r="QIU4" s="104"/>
      <c r="QIV4" s="104"/>
      <c r="QIW4" s="104"/>
      <c r="QIX4" s="104"/>
      <c r="QIY4" s="104"/>
      <c r="QIZ4" s="104"/>
      <c r="QJA4" s="104"/>
      <c r="QJB4" s="104"/>
      <c r="QJC4" s="104"/>
      <c r="QJD4" s="104"/>
      <c r="QJE4" s="104"/>
      <c r="QJF4" s="104"/>
      <c r="QJG4" s="104"/>
      <c r="QJH4" s="104"/>
      <c r="QJI4" s="104"/>
      <c r="QJJ4" s="104"/>
      <c r="QJK4" s="104"/>
      <c r="QJL4" s="104"/>
      <c r="QJM4" s="104"/>
      <c r="QJN4" s="104"/>
      <c r="QJO4" s="104"/>
      <c r="QJP4" s="104"/>
      <c r="QJQ4" s="104"/>
      <c r="QJR4" s="104"/>
      <c r="QJS4" s="104"/>
      <c r="QJT4" s="104"/>
      <c r="QJU4" s="104"/>
      <c r="QJV4" s="104"/>
      <c r="QJW4" s="104"/>
      <c r="QJX4" s="104"/>
      <c r="QJY4" s="104"/>
      <c r="QJZ4" s="104"/>
      <c r="QKA4" s="104"/>
      <c r="QKB4" s="104"/>
      <c r="QKC4" s="104"/>
      <c r="QKD4" s="104"/>
      <c r="QKE4" s="104"/>
      <c r="QKF4" s="104"/>
      <c r="QKG4" s="104"/>
      <c r="QKH4" s="104"/>
      <c r="QKI4" s="104"/>
      <c r="QKJ4" s="104"/>
      <c r="QKK4" s="104"/>
      <c r="QKL4" s="104"/>
      <c r="QKM4" s="104"/>
      <c r="QKN4" s="104"/>
      <c r="QKO4" s="104"/>
      <c r="QKP4" s="104"/>
      <c r="QKQ4" s="104"/>
      <c r="QKR4" s="104"/>
      <c r="QKS4" s="104"/>
      <c r="QKT4" s="104"/>
      <c r="QKU4" s="104"/>
      <c r="QKV4" s="104"/>
      <c r="QKW4" s="104"/>
      <c r="QKX4" s="104"/>
      <c r="QKY4" s="104"/>
      <c r="QKZ4" s="104"/>
      <c r="QLA4" s="104"/>
      <c r="QLB4" s="104"/>
      <c r="QLC4" s="104"/>
      <c r="QLD4" s="104"/>
      <c r="QLE4" s="104"/>
      <c r="QLF4" s="104"/>
      <c r="QLG4" s="104"/>
      <c r="QLH4" s="104"/>
      <c r="QLI4" s="104"/>
      <c r="QLJ4" s="104"/>
      <c r="QLK4" s="104"/>
      <c r="QLL4" s="104"/>
      <c r="QLM4" s="104"/>
      <c r="QLN4" s="104"/>
      <c r="QLO4" s="104"/>
      <c r="QLP4" s="104"/>
      <c r="QLQ4" s="104"/>
      <c r="QLR4" s="104"/>
      <c r="QLS4" s="104"/>
      <c r="QLT4" s="104"/>
      <c r="QLU4" s="104"/>
      <c r="QLV4" s="104"/>
      <c r="QLW4" s="104"/>
      <c r="QLX4" s="104"/>
      <c r="QLY4" s="104"/>
      <c r="QLZ4" s="104"/>
      <c r="QMA4" s="104"/>
      <c r="QMB4" s="104"/>
      <c r="QMC4" s="104"/>
      <c r="QMD4" s="104"/>
      <c r="QME4" s="104"/>
      <c r="QMF4" s="104"/>
      <c r="QMG4" s="104"/>
      <c r="QMH4" s="104"/>
      <c r="QMI4" s="104"/>
      <c r="QMJ4" s="104"/>
      <c r="QMK4" s="104"/>
      <c r="QML4" s="104"/>
      <c r="QMM4" s="104"/>
      <c r="QMN4" s="104"/>
      <c r="QMO4" s="104"/>
      <c r="QMP4" s="104"/>
      <c r="QMQ4" s="104"/>
      <c r="QMR4" s="104"/>
      <c r="QMS4" s="104"/>
      <c r="QMT4" s="104"/>
      <c r="QMU4" s="104"/>
      <c r="QMV4" s="104"/>
      <c r="QMW4" s="104"/>
      <c r="QMX4" s="104"/>
      <c r="QMY4" s="104"/>
      <c r="QMZ4" s="104"/>
      <c r="QNA4" s="104"/>
      <c r="QNB4" s="104"/>
      <c r="QNC4" s="104"/>
      <c r="QND4" s="104"/>
      <c r="QNE4" s="104"/>
      <c r="QNF4" s="104"/>
      <c r="QNG4" s="104"/>
      <c r="QNH4" s="104"/>
      <c r="QNI4" s="104"/>
      <c r="QNJ4" s="104"/>
      <c r="QNK4" s="104"/>
      <c r="QNL4" s="104"/>
      <c r="QNM4" s="104"/>
      <c r="QNN4" s="104"/>
      <c r="QNO4" s="104"/>
      <c r="QNP4" s="104"/>
      <c r="QNQ4" s="104"/>
      <c r="QNR4" s="104"/>
      <c r="QNS4" s="104"/>
      <c r="QNT4" s="104"/>
      <c r="QNU4" s="104"/>
      <c r="QNV4" s="104"/>
      <c r="QNW4" s="104"/>
      <c r="QNX4" s="104"/>
      <c r="QNY4" s="104"/>
      <c r="QNZ4" s="104"/>
      <c r="QOA4" s="104"/>
      <c r="QOB4" s="104"/>
      <c r="QOC4" s="104"/>
      <c r="QOD4" s="104"/>
      <c r="QOE4" s="104"/>
      <c r="QOF4" s="104"/>
      <c r="QOG4" s="104"/>
      <c r="QOH4" s="104"/>
      <c r="QOI4" s="104"/>
      <c r="QOJ4" s="104"/>
      <c r="QOK4" s="104"/>
      <c r="QOL4" s="104"/>
      <c r="QOM4" s="104"/>
      <c r="QON4" s="104"/>
      <c r="QOO4" s="104"/>
      <c r="QOP4" s="104"/>
      <c r="QOQ4" s="104"/>
      <c r="QOR4" s="104"/>
      <c r="QOS4" s="104"/>
      <c r="QOT4" s="104"/>
      <c r="QOU4" s="104"/>
      <c r="QOV4" s="104"/>
      <c r="QOW4" s="104"/>
      <c r="QOX4" s="104"/>
      <c r="QOY4" s="104"/>
      <c r="QOZ4" s="104"/>
      <c r="QPA4" s="104"/>
      <c r="QPB4" s="104"/>
      <c r="QPC4" s="104"/>
      <c r="QPD4" s="104"/>
      <c r="QPE4" s="104"/>
      <c r="QPF4" s="104"/>
      <c r="QPG4" s="104"/>
      <c r="QPH4" s="104"/>
      <c r="QPI4" s="104"/>
      <c r="QPJ4" s="104"/>
      <c r="QPK4" s="104"/>
      <c r="QPL4" s="104"/>
      <c r="QPM4" s="104"/>
      <c r="QPN4" s="104"/>
      <c r="QPO4" s="104"/>
      <c r="QPP4" s="104"/>
      <c r="QPQ4" s="104"/>
      <c r="QPR4" s="104"/>
      <c r="QPS4" s="104"/>
      <c r="QPT4" s="104"/>
      <c r="QPU4" s="104"/>
      <c r="QPV4" s="104"/>
      <c r="QPW4" s="104"/>
      <c r="QPX4" s="104"/>
      <c r="QPY4" s="104"/>
      <c r="QPZ4" s="104"/>
      <c r="QQA4" s="104"/>
      <c r="QQB4" s="104"/>
      <c r="QQC4" s="104"/>
      <c r="QQD4" s="104"/>
      <c r="QQE4" s="104"/>
      <c r="QQF4" s="104"/>
      <c r="QQG4" s="104"/>
      <c r="QQH4" s="104"/>
      <c r="QQI4" s="104"/>
      <c r="QQJ4" s="104"/>
      <c r="QQK4" s="104"/>
      <c r="QQL4" s="104"/>
      <c r="QQM4" s="104"/>
      <c r="QQN4" s="104"/>
      <c r="QQO4" s="104"/>
      <c r="QQP4" s="104"/>
      <c r="QQQ4" s="104"/>
      <c r="QQR4" s="104"/>
      <c r="QQS4" s="104"/>
      <c r="QQT4" s="104"/>
      <c r="QQU4" s="104"/>
      <c r="QQV4" s="104"/>
      <c r="QQW4" s="104"/>
      <c r="QQX4" s="104"/>
      <c r="QQY4" s="104"/>
      <c r="QQZ4" s="104"/>
      <c r="QRA4" s="104"/>
      <c r="QRB4" s="104"/>
      <c r="QRC4" s="104"/>
      <c r="QRD4" s="104"/>
      <c r="QRE4" s="104"/>
      <c r="QRF4" s="104"/>
      <c r="QRG4" s="104"/>
      <c r="QRH4" s="104"/>
      <c r="QRI4" s="104"/>
      <c r="QRJ4" s="104"/>
      <c r="QRK4" s="104"/>
      <c r="QRL4" s="104"/>
      <c r="QRM4" s="104"/>
      <c r="QRN4" s="104"/>
      <c r="QRO4" s="104"/>
      <c r="QRP4" s="104"/>
      <c r="QRQ4" s="104"/>
      <c r="QRR4" s="104"/>
      <c r="QRS4" s="104"/>
      <c r="QRT4" s="104"/>
      <c r="QRU4" s="104"/>
      <c r="QRV4" s="104"/>
      <c r="QRW4" s="104"/>
      <c r="QRX4" s="104"/>
      <c r="QRY4" s="104"/>
      <c r="QRZ4" s="104"/>
      <c r="QSA4" s="104"/>
      <c r="QSB4" s="104"/>
      <c r="QSC4" s="104"/>
      <c r="QSD4" s="104"/>
      <c r="QSE4" s="104"/>
      <c r="QSF4" s="104"/>
      <c r="QSG4" s="104"/>
      <c r="QSH4" s="104"/>
      <c r="QSI4" s="104"/>
      <c r="QSJ4" s="104"/>
      <c r="QSK4" s="104"/>
      <c r="QSL4" s="104"/>
      <c r="QSM4" s="104"/>
      <c r="QSN4" s="104"/>
      <c r="QSO4" s="104"/>
      <c r="QSP4" s="104"/>
      <c r="QSQ4" s="104"/>
      <c r="QSR4" s="104"/>
      <c r="QSS4" s="104"/>
      <c r="QST4" s="104"/>
      <c r="QSU4" s="104"/>
      <c r="QSV4" s="104"/>
      <c r="QSW4" s="104"/>
      <c r="QSX4" s="104"/>
      <c r="QSY4" s="104"/>
      <c r="QSZ4" s="104"/>
      <c r="QTA4" s="104"/>
      <c r="QTB4" s="104"/>
      <c r="QTC4" s="104"/>
      <c r="QTD4" s="104"/>
      <c r="QTE4" s="104"/>
      <c r="QTF4" s="104"/>
      <c r="QTG4" s="104"/>
      <c r="QTH4" s="104"/>
      <c r="QTI4" s="104"/>
      <c r="QTJ4" s="104"/>
      <c r="QTK4" s="104"/>
      <c r="QTL4" s="104"/>
      <c r="QTM4" s="104"/>
      <c r="QTN4" s="104"/>
      <c r="QTO4" s="104"/>
      <c r="QTP4" s="104"/>
      <c r="QTQ4" s="104"/>
      <c r="QTR4" s="104"/>
      <c r="QTS4" s="104"/>
      <c r="QTT4" s="104"/>
      <c r="QTU4" s="104"/>
      <c r="QTV4" s="104"/>
      <c r="QTW4" s="104"/>
      <c r="QTX4" s="104"/>
      <c r="QTY4" s="104"/>
      <c r="QTZ4" s="104"/>
      <c r="QUA4" s="104"/>
      <c r="QUB4" s="104"/>
      <c r="QUC4" s="104"/>
      <c r="QUD4" s="104"/>
      <c r="QUE4" s="104"/>
      <c r="QUF4" s="104"/>
      <c r="QUG4" s="104"/>
      <c r="QUH4" s="104"/>
      <c r="QUI4" s="104"/>
      <c r="QUJ4" s="104"/>
      <c r="QUK4" s="104"/>
      <c r="QUL4" s="104"/>
      <c r="QUM4" s="104"/>
      <c r="QUN4" s="104"/>
      <c r="QUO4" s="104"/>
      <c r="QUP4" s="104"/>
      <c r="QUQ4" s="104"/>
      <c r="QUR4" s="104"/>
      <c r="QUS4" s="104"/>
      <c r="QUT4" s="104"/>
      <c r="QUU4" s="104"/>
      <c r="QUV4" s="104"/>
      <c r="QUW4" s="104"/>
      <c r="QUX4" s="104"/>
      <c r="QUY4" s="104"/>
      <c r="QUZ4" s="104"/>
      <c r="QVA4" s="104"/>
      <c r="QVB4" s="104"/>
      <c r="QVC4" s="104"/>
      <c r="QVD4" s="104"/>
      <c r="QVE4" s="104"/>
      <c r="QVF4" s="104"/>
      <c r="QVG4" s="104"/>
      <c r="QVH4" s="104"/>
      <c r="QVI4" s="104"/>
      <c r="QVJ4" s="104"/>
      <c r="QVK4" s="104"/>
      <c r="QVL4" s="104"/>
      <c r="QVM4" s="104"/>
      <c r="QVN4" s="104"/>
      <c r="QVO4" s="104"/>
      <c r="QVP4" s="104"/>
      <c r="QVQ4" s="104"/>
      <c r="QVR4" s="104"/>
      <c r="QVS4" s="104"/>
      <c r="QVT4" s="104"/>
      <c r="QVU4" s="104"/>
      <c r="QVV4" s="104"/>
      <c r="QVW4" s="104"/>
      <c r="QVX4" s="104"/>
      <c r="QVY4" s="104"/>
      <c r="QVZ4" s="104"/>
      <c r="QWA4" s="104"/>
      <c r="QWB4" s="104"/>
      <c r="QWC4" s="104"/>
      <c r="QWD4" s="104"/>
      <c r="QWE4" s="104"/>
      <c r="QWF4" s="104"/>
      <c r="QWG4" s="104"/>
      <c r="QWH4" s="104"/>
      <c r="QWI4" s="104"/>
      <c r="QWJ4" s="104"/>
      <c r="QWK4" s="104"/>
      <c r="QWL4" s="104"/>
      <c r="QWM4" s="104"/>
      <c r="QWN4" s="104"/>
      <c r="QWO4" s="104"/>
      <c r="QWP4" s="104"/>
      <c r="QWQ4" s="104"/>
      <c r="QWR4" s="104"/>
      <c r="QWS4" s="104"/>
      <c r="QWT4" s="104"/>
      <c r="QWU4" s="104"/>
      <c r="QWV4" s="104"/>
      <c r="QWW4" s="104"/>
      <c r="QWX4" s="104"/>
      <c r="QWY4" s="104"/>
      <c r="QWZ4" s="104"/>
      <c r="QXA4" s="104"/>
      <c r="QXB4" s="104"/>
      <c r="QXC4" s="104"/>
      <c r="QXD4" s="104"/>
      <c r="QXE4" s="104"/>
      <c r="QXF4" s="104"/>
      <c r="QXG4" s="104"/>
      <c r="QXH4" s="104"/>
      <c r="QXI4" s="104"/>
      <c r="QXJ4" s="104"/>
      <c r="QXK4" s="104"/>
      <c r="QXL4" s="104"/>
      <c r="QXM4" s="104"/>
      <c r="QXN4" s="104"/>
      <c r="QXO4" s="104"/>
      <c r="QXP4" s="104"/>
      <c r="QXQ4" s="104"/>
      <c r="QXR4" s="104"/>
      <c r="QXS4" s="104"/>
      <c r="QXT4" s="104"/>
      <c r="QXU4" s="104"/>
      <c r="QXV4" s="104"/>
      <c r="QXW4" s="104"/>
      <c r="QXX4" s="104"/>
      <c r="QXY4" s="104"/>
      <c r="QXZ4" s="104"/>
      <c r="QYA4" s="104"/>
      <c r="QYB4" s="104"/>
      <c r="QYC4" s="104"/>
      <c r="QYD4" s="104"/>
      <c r="QYE4" s="104"/>
      <c r="QYF4" s="104"/>
      <c r="QYG4" s="104"/>
      <c r="QYH4" s="104"/>
      <c r="QYI4" s="104"/>
      <c r="QYJ4" s="104"/>
      <c r="QYK4" s="104"/>
      <c r="QYL4" s="104"/>
      <c r="QYM4" s="104"/>
      <c r="QYN4" s="104"/>
      <c r="QYO4" s="104"/>
      <c r="QYP4" s="104"/>
      <c r="QYQ4" s="104"/>
      <c r="QYR4" s="104"/>
      <c r="QYS4" s="104"/>
      <c r="QYT4" s="104"/>
      <c r="QYU4" s="104"/>
      <c r="QYV4" s="104"/>
      <c r="QYW4" s="104"/>
      <c r="QYX4" s="104"/>
      <c r="QYY4" s="104"/>
      <c r="QYZ4" s="104"/>
      <c r="QZA4" s="104"/>
      <c r="QZB4" s="104"/>
      <c r="QZC4" s="104"/>
      <c r="QZD4" s="104"/>
      <c r="QZE4" s="104"/>
      <c r="QZF4" s="104"/>
      <c r="QZG4" s="104"/>
      <c r="QZH4" s="104"/>
      <c r="QZI4" s="104"/>
      <c r="QZJ4" s="104"/>
      <c r="QZK4" s="104"/>
      <c r="QZL4" s="104"/>
      <c r="QZM4" s="104"/>
      <c r="QZN4" s="104"/>
      <c r="QZO4" s="104"/>
      <c r="QZP4" s="104"/>
      <c r="QZQ4" s="104"/>
      <c r="QZR4" s="104"/>
      <c r="QZS4" s="104"/>
      <c r="QZT4" s="104"/>
      <c r="QZU4" s="104"/>
      <c r="QZV4" s="104"/>
      <c r="QZW4" s="104"/>
      <c r="QZX4" s="104"/>
      <c r="QZY4" s="104"/>
      <c r="QZZ4" s="104"/>
      <c r="RAA4" s="104"/>
      <c r="RAB4" s="104"/>
      <c r="RAC4" s="104"/>
      <c r="RAD4" s="104"/>
      <c r="RAE4" s="104"/>
      <c r="RAF4" s="104"/>
      <c r="RAG4" s="104"/>
      <c r="RAH4" s="104"/>
      <c r="RAI4" s="104"/>
      <c r="RAJ4" s="104"/>
      <c r="RAK4" s="104"/>
      <c r="RAL4" s="104"/>
      <c r="RAM4" s="104"/>
      <c r="RAN4" s="104"/>
      <c r="RAO4" s="104"/>
      <c r="RAP4" s="104"/>
      <c r="RAQ4" s="104"/>
      <c r="RAR4" s="104"/>
      <c r="RAS4" s="104"/>
      <c r="RAT4" s="104"/>
      <c r="RAU4" s="104"/>
      <c r="RAV4" s="104"/>
      <c r="RAW4" s="104"/>
      <c r="RAX4" s="104"/>
      <c r="RAY4" s="104"/>
      <c r="RAZ4" s="104"/>
      <c r="RBA4" s="104"/>
      <c r="RBB4" s="104"/>
      <c r="RBC4" s="104"/>
      <c r="RBD4" s="104"/>
      <c r="RBE4" s="104"/>
      <c r="RBF4" s="104"/>
      <c r="RBG4" s="104"/>
      <c r="RBH4" s="104"/>
      <c r="RBI4" s="104"/>
      <c r="RBJ4" s="104"/>
      <c r="RBK4" s="104"/>
      <c r="RBL4" s="104"/>
      <c r="RBM4" s="104"/>
      <c r="RBN4" s="104"/>
      <c r="RBO4" s="104"/>
      <c r="RBP4" s="104"/>
      <c r="RBQ4" s="104"/>
      <c r="RBR4" s="104"/>
      <c r="RBS4" s="104"/>
      <c r="RBT4" s="104"/>
      <c r="RBU4" s="104"/>
      <c r="RBV4" s="104"/>
      <c r="RBW4" s="104"/>
      <c r="RBX4" s="104"/>
      <c r="RBY4" s="104"/>
      <c r="RBZ4" s="104"/>
      <c r="RCA4" s="104"/>
      <c r="RCB4" s="104"/>
      <c r="RCC4" s="104"/>
      <c r="RCD4" s="104"/>
      <c r="RCE4" s="104"/>
      <c r="RCF4" s="104"/>
      <c r="RCG4" s="104"/>
      <c r="RCH4" s="104"/>
      <c r="RCI4" s="104"/>
      <c r="RCJ4" s="104"/>
      <c r="RCK4" s="104"/>
      <c r="RCL4" s="104"/>
      <c r="RCM4" s="104"/>
      <c r="RCN4" s="104"/>
      <c r="RCO4" s="104"/>
      <c r="RCP4" s="104"/>
      <c r="RCQ4" s="104"/>
      <c r="RCR4" s="104"/>
      <c r="RCS4" s="104"/>
      <c r="RCT4" s="104"/>
      <c r="RCU4" s="104"/>
      <c r="RCV4" s="104"/>
      <c r="RCW4" s="104"/>
      <c r="RCX4" s="104"/>
      <c r="RCY4" s="104"/>
      <c r="RCZ4" s="104"/>
      <c r="RDA4" s="104"/>
      <c r="RDB4" s="104"/>
      <c r="RDC4" s="104"/>
      <c r="RDD4" s="104"/>
      <c r="RDE4" s="104"/>
      <c r="RDF4" s="104"/>
      <c r="RDG4" s="104"/>
      <c r="RDH4" s="104"/>
      <c r="RDI4" s="104"/>
      <c r="RDJ4" s="104"/>
      <c r="RDK4" s="104"/>
      <c r="RDL4" s="104"/>
      <c r="RDM4" s="104"/>
      <c r="RDN4" s="104"/>
      <c r="RDO4" s="104"/>
      <c r="RDP4" s="104"/>
      <c r="RDQ4" s="104"/>
      <c r="RDR4" s="104"/>
      <c r="RDS4" s="104"/>
      <c r="RDT4" s="104"/>
      <c r="RDU4" s="104"/>
      <c r="RDV4" s="104"/>
      <c r="RDW4" s="104"/>
      <c r="RDX4" s="104"/>
      <c r="RDY4" s="104"/>
      <c r="RDZ4" s="104"/>
      <c r="REA4" s="104"/>
      <c r="REB4" s="104"/>
      <c r="REC4" s="104"/>
      <c r="RED4" s="104"/>
      <c r="REE4" s="104"/>
      <c r="REF4" s="104"/>
      <c r="REG4" s="104"/>
      <c r="REH4" s="104"/>
      <c r="REI4" s="104"/>
      <c r="REJ4" s="104"/>
      <c r="REK4" s="104"/>
      <c r="REL4" s="104"/>
      <c r="REM4" s="104"/>
      <c r="REN4" s="104"/>
      <c r="REO4" s="104"/>
      <c r="REP4" s="104"/>
      <c r="REQ4" s="104"/>
      <c r="RER4" s="104"/>
      <c r="RES4" s="104"/>
      <c r="RET4" s="104"/>
      <c r="REU4" s="104"/>
      <c r="REV4" s="104"/>
      <c r="REW4" s="104"/>
      <c r="REX4" s="104"/>
      <c r="REY4" s="104"/>
      <c r="REZ4" s="104"/>
      <c r="RFA4" s="104"/>
      <c r="RFB4" s="104"/>
      <c r="RFC4" s="104"/>
      <c r="RFD4" s="104"/>
      <c r="RFE4" s="104"/>
      <c r="RFF4" s="104"/>
      <c r="RFG4" s="104"/>
      <c r="RFH4" s="104"/>
      <c r="RFI4" s="104"/>
      <c r="RFJ4" s="104"/>
      <c r="RFK4" s="104"/>
      <c r="RFL4" s="104"/>
      <c r="RFM4" s="104"/>
      <c r="RFN4" s="104"/>
      <c r="RFO4" s="104"/>
      <c r="RFP4" s="104"/>
      <c r="RFQ4" s="104"/>
      <c r="RFR4" s="104"/>
      <c r="RFS4" s="104"/>
      <c r="RFT4" s="104"/>
      <c r="RFU4" s="104"/>
      <c r="RFV4" s="104"/>
      <c r="RFW4" s="104"/>
      <c r="RFX4" s="104"/>
      <c r="RFY4" s="104"/>
      <c r="RFZ4" s="104"/>
      <c r="RGA4" s="104"/>
      <c r="RGB4" s="104"/>
      <c r="RGC4" s="104"/>
      <c r="RGD4" s="104"/>
      <c r="RGE4" s="104"/>
      <c r="RGF4" s="104"/>
      <c r="RGG4" s="104"/>
      <c r="RGH4" s="104"/>
      <c r="RGI4" s="104"/>
      <c r="RGJ4" s="104"/>
      <c r="RGK4" s="104"/>
      <c r="RGL4" s="104"/>
      <c r="RGM4" s="104"/>
      <c r="RGN4" s="104"/>
      <c r="RGO4" s="104"/>
      <c r="RGP4" s="104"/>
      <c r="RGQ4" s="104"/>
      <c r="RGR4" s="104"/>
      <c r="RGS4" s="104"/>
      <c r="RGT4" s="104"/>
      <c r="RGU4" s="104"/>
      <c r="RGV4" s="104"/>
      <c r="RGW4" s="104"/>
      <c r="RGX4" s="104"/>
      <c r="RGY4" s="104"/>
      <c r="RGZ4" s="104"/>
      <c r="RHA4" s="104"/>
      <c r="RHB4" s="104"/>
      <c r="RHC4" s="104"/>
      <c r="RHD4" s="104"/>
      <c r="RHE4" s="104"/>
      <c r="RHF4" s="104"/>
      <c r="RHG4" s="104"/>
      <c r="RHH4" s="104"/>
      <c r="RHI4" s="104"/>
      <c r="RHJ4" s="104"/>
      <c r="RHK4" s="104"/>
      <c r="RHL4" s="104"/>
      <c r="RHM4" s="104"/>
      <c r="RHN4" s="104"/>
      <c r="RHO4" s="104"/>
      <c r="RHP4" s="104"/>
      <c r="RHQ4" s="104"/>
      <c r="RHR4" s="104"/>
      <c r="RHS4" s="104"/>
      <c r="RHT4" s="104"/>
      <c r="RHU4" s="104"/>
      <c r="RHV4" s="104"/>
      <c r="RHW4" s="104"/>
      <c r="RHX4" s="104"/>
      <c r="RHY4" s="104"/>
      <c r="RHZ4" s="104"/>
      <c r="RIA4" s="104"/>
      <c r="RIB4" s="104"/>
      <c r="RIC4" s="104"/>
      <c r="RID4" s="104"/>
      <c r="RIE4" s="104"/>
      <c r="RIF4" s="104"/>
      <c r="RIG4" s="104"/>
      <c r="RIH4" s="104"/>
      <c r="RII4" s="104"/>
      <c r="RIJ4" s="104"/>
      <c r="RIK4" s="104"/>
      <c r="RIL4" s="104"/>
      <c r="RIM4" s="104"/>
      <c r="RIN4" s="104"/>
      <c r="RIO4" s="104"/>
      <c r="RIP4" s="104"/>
      <c r="RIQ4" s="104"/>
      <c r="RIR4" s="104"/>
      <c r="RIS4" s="104"/>
      <c r="RIT4" s="104"/>
      <c r="RIU4" s="104"/>
      <c r="RIV4" s="104"/>
      <c r="RIW4" s="104"/>
      <c r="RIX4" s="104"/>
      <c r="RIY4" s="104"/>
      <c r="RIZ4" s="104"/>
      <c r="RJA4" s="104"/>
      <c r="RJB4" s="104"/>
      <c r="RJC4" s="104"/>
      <c r="RJD4" s="104"/>
      <c r="RJE4" s="104"/>
      <c r="RJF4" s="104"/>
      <c r="RJG4" s="104"/>
      <c r="RJH4" s="104"/>
      <c r="RJI4" s="104"/>
      <c r="RJJ4" s="104"/>
      <c r="RJK4" s="104"/>
      <c r="RJL4" s="104"/>
      <c r="RJM4" s="104"/>
      <c r="RJN4" s="104"/>
      <c r="RJO4" s="104"/>
      <c r="RJP4" s="104"/>
      <c r="RJQ4" s="104"/>
      <c r="RJR4" s="104"/>
      <c r="RJS4" s="104"/>
      <c r="RJT4" s="104"/>
      <c r="RJU4" s="104"/>
      <c r="RJV4" s="104"/>
      <c r="RJW4" s="104"/>
      <c r="RJX4" s="104"/>
      <c r="RJY4" s="104"/>
      <c r="RJZ4" s="104"/>
      <c r="RKA4" s="104"/>
      <c r="RKB4" s="104"/>
      <c r="RKC4" s="104"/>
      <c r="RKD4" s="104"/>
      <c r="RKE4" s="104"/>
      <c r="RKF4" s="104"/>
      <c r="RKG4" s="104"/>
      <c r="RKH4" s="104"/>
      <c r="RKI4" s="104"/>
      <c r="RKJ4" s="104"/>
      <c r="RKK4" s="104"/>
      <c r="RKL4" s="104"/>
      <c r="RKM4" s="104"/>
      <c r="RKN4" s="104"/>
      <c r="RKO4" s="104"/>
      <c r="RKP4" s="104"/>
      <c r="RKQ4" s="104"/>
      <c r="RKR4" s="104"/>
      <c r="RKS4" s="104"/>
      <c r="RKT4" s="104"/>
      <c r="RKU4" s="104"/>
      <c r="RKV4" s="104"/>
      <c r="RKW4" s="104"/>
      <c r="RKX4" s="104"/>
      <c r="RKY4" s="104"/>
      <c r="RKZ4" s="104"/>
      <c r="RLA4" s="104"/>
      <c r="RLB4" s="104"/>
      <c r="RLC4" s="104"/>
      <c r="RLD4" s="104"/>
      <c r="RLE4" s="104"/>
      <c r="RLF4" s="104"/>
      <c r="RLG4" s="104"/>
      <c r="RLH4" s="104"/>
      <c r="RLI4" s="104"/>
      <c r="RLJ4" s="104"/>
      <c r="RLK4" s="104"/>
      <c r="RLL4" s="104"/>
      <c r="RLM4" s="104"/>
      <c r="RLN4" s="104"/>
      <c r="RLO4" s="104"/>
      <c r="RLP4" s="104"/>
      <c r="RLQ4" s="104"/>
      <c r="RLR4" s="104"/>
      <c r="RLS4" s="104"/>
      <c r="RLT4" s="104"/>
      <c r="RLU4" s="104"/>
      <c r="RLV4" s="104"/>
      <c r="RLW4" s="104"/>
      <c r="RLX4" s="104"/>
      <c r="RLY4" s="104"/>
      <c r="RLZ4" s="104"/>
      <c r="RMA4" s="104"/>
      <c r="RMB4" s="104"/>
      <c r="RMC4" s="104"/>
      <c r="RMD4" s="104"/>
      <c r="RME4" s="104"/>
      <c r="RMF4" s="104"/>
      <c r="RMG4" s="104"/>
      <c r="RMH4" s="104"/>
      <c r="RMI4" s="104"/>
      <c r="RMJ4" s="104"/>
      <c r="RMK4" s="104"/>
      <c r="RML4" s="104"/>
      <c r="RMM4" s="104"/>
      <c r="RMN4" s="104"/>
      <c r="RMO4" s="104"/>
      <c r="RMP4" s="104"/>
      <c r="RMQ4" s="104"/>
      <c r="RMR4" s="104"/>
      <c r="RMS4" s="104"/>
      <c r="RMT4" s="104"/>
      <c r="RMU4" s="104"/>
      <c r="RMV4" s="104"/>
      <c r="RMW4" s="104"/>
      <c r="RMX4" s="104"/>
      <c r="RMY4" s="104"/>
      <c r="RMZ4" s="104"/>
      <c r="RNA4" s="104"/>
      <c r="RNB4" s="104"/>
      <c r="RNC4" s="104"/>
      <c r="RND4" s="104"/>
      <c r="RNE4" s="104"/>
      <c r="RNF4" s="104"/>
      <c r="RNG4" s="104"/>
      <c r="RNH4" s="104"/>
      <c r="RNI4" s="104"/>
      <c r="RNJ4" s="104"/>
      <c r="RNK4" s="104"/>
      <c r="RNL4" s="104"/>
      <c r="RNM4" s="104"/>
      <c r="RNN4" s="104"/>
      <c r="RNO4" s="104"/>
      <c r="RNP4" s="104"/>
      <c r="RNQ4" s="104"/>
      <c r="RNR4" s="104"/>
      <c r="RNS4" s="104"/>
      <c r="RNT4" s="104"/>
      <c r="RNU4" s="104"/>
      <c r="RNV4" s="104"/>
      <c r="RNW4" s="104"/>
      <c r="RNX4" s="104"/>
      <c r="RNY4" s="104"/>
      <c r="RNZ4" s="104"/>
      <c r="ROA4" s="104"/>
      <c r="ROB4" s="104"/>
      <c r="ROC4" s="104"/>
      <c r="ROD4" s="104"/>
      <c r="ROE4" s="104"/>
      <c r="ROF4" s="104"/>
      <c r="ROG4" s="104"/>
      <c r="ROH4" s="104"/>
      <c r="ROI4" s="104"/>
      <c r="ROJ4" s="104"/>
      <c r="ROK4" s="104"/>
      <c r="ROL4" s="104"/>
      <c r="ROM4" s="104"/>
      <c r="RON4" s="104"/>
      <c r="ROO4" s="104"/>
      <c r="ROP4" s="104"/>
      <c r="ROQ4" s="104"/>
      <c r="ROR4" s="104"/>
      <c r="ROS4" s="104"/>
      <c r="ROT4" s="104"/>
      <c r="ROU4" s="104"/>
      <c r="ROV4" s="104"/>
      <c r="ROW4" s="104"/>
      <c r="ROX4" s="104"/>
      <c r="ROY4" s="104"/>
      <c r="ROZ4" s="104"/>
      <c r="RPA4" s="104"/>
      <c r="RPB4" s="104"/>
      <c r="RPC4" s="104"/>
      <c r="RPD4" s="104"/>
      <c r="RPE4" s="104"/>
      <c r="RPF4" s="104"/>
      <c r="RPG4" s="104"/>
      <c r="RPH4" s="104"/>
      <c r="RPI4" s="104"/>
      <c r="RPJ4" s="104"/>
      <c r="RPK4" s="104"/>
      <c r="RPL4" s="104"/>
      <c r="RPM4" s="104"/>
      <c r="RPN4" s="104"/>
      <c r="RPO4" s="104"/>
      <c r="RPP4" s="104"/>
      <c r="RPQ4" s="104"/>
      <c r="RPR4" s="104"/>
      <c r="RPS4" s="104"/>
      <c r="RPT4" s="104"/>
      <c r="RPU4" s="104"/>
      <c r="RPV4" s="104"/>
      <c r="RPW4" s="104"/>
      <c r="RPX4" s="104"/>
      <c r="RPY4" s="104"/>
      <c r="RPZ4" s="104"/>
      <c r="RQA4" s="104"/>
      <c r="RQB4" s="104"/>
      <c r="RQC4" s="104"/>
      <c r="RQD4" s="104"/>
      <c r="RQE4" s="104"/>
      <c r="RQF4" s="104"/>
      <c r="RQG4" s="104"/>
      <c r="RQH4" s="104"/>
      <c r="RQI4" s="104"/>
      <c r="RQJ4" s="104"/>
      <c r="RQK4" s="104"/>
      <c r="RQL4" s="104"/>
      <c r="RQM4" s="104"/>
      <c r="RQN4" s="104"/>
      <c r="RQO4" s="104"/>
      <c r="RQP4" s="104"/>
      <c r="RQQ4" s="104"/>
      <c r="RQR4" s="104"/>
      <c r="RQS4" s="104"/>
      <c r="RQT4" s="104"/>
      <c r="RQU4" s="104"/>
      <c r="RQV4" s="104"/>
      <c r="RQW4" s="104"/>
      <c r="RQX4" s="104"/>
      <c r="RQY4" s="104"/>
      <c r="RQZ4" s="104"/>
      <c r="RRA4" s="104"/>
      <c r="RRB4" s="104"/>
      <c r="RRC4" s="104"/>
      <c r="RRD4" s="104"/>
      <c r="RRE4" s="104"/>
      <c r="RRF4" s="104"/>
      <c r="RRG4" s="104"/>
      <c r="RRH4" s="104"/>
      <c r="RRI4" s="104"/>
      <c r="RRJ4" s="104"/>
      <c r="RRK4" s="104"/>
      <c r="RRL4" s="104"/>
      <c r="RRM4" s="104"/>
      <c r="RRN4" s="104"/>
      <c r="RRO4" s="104"/>
      <c r="RRP4" s="104"/>
      <c r="RRQ4" s="104"/>
      <c r="RRR4" s="104"/>
      <c r="RRS4" s="104"/>
      <c r="RRT4" s="104"/>
      <c r="RRU4" s="104"/>
      <c r="RRV4" s="104"/>
      <c r="RRW4" s="104"/>
      <c r="RRX4" s="104"/>
      <c r="RRY4" s="104"/>
      <c r="RRZ4" s="104"/>
      <c r="RSA4" s="104"/>
      <c r="RSB4" s="104"/>
      <c r="RSC4" s="104"/>
      <c r="RSD4" s="104"/>
      <c r="RSE4" s="104"/>
      <c r="RSF4" s="104"/>
      <c r="RSG4" s="104"/>
      <c r="RSH4" s="104"/>
      <c r="RSI4" s="104"/>
      <c r="RSJ4" s="104"/>
      <c r="RSK4" s="104"/>
      <c r="RSL4" s="104"/>
      <c r="RSM4" s="104"/>
      <c r="RSN4" s="104"/>
      <c r="RSO4" s="104"/>
      <c r="RSP4" s="104"/>
      <c r="RSQ4" s="104"/>
      <c r="RSR4" s="104"/>
      <c r="RSS4" s="104"/>
      <c r="RST4" s="104"/>
      <c r="RSU4" s="104"/>
      <c r="RSV4" s="104"/>
      <c r="RSW4" s="104"/>
      <c r="RSX4" s="104"/>
      <c r="RSY4" s="104"/>
      <c r="RSZ4" s="104"/>
      <c r="RTA4" s="104"/>
      <c r="RTB4" s="104"/>
      <c r="RTC4" s="104"/>
      <c r="RTD4" s="104"/>
      <c r="RTE4" s="104"/>
      <c r="RTF4" s="104"/>
      <c r="RTG4" s="104"/>
      <c r="RTH4" s="104"/>
      <c r="RTI4" s="104"/>
      <c r="RTJ4" s="104"/>
      <c r="RTK4" s="104"/>
      <c r="RTL4" s="104"/>
      <c r="RTM4" s="104"/>
      <c r="RTN4" s="104"/>
      <c r="RTO4" s="104"/>
      <c r="RTP4" s="104"/>
      <c r="RTQ4" s="104"/>
      <c r="RTR4" s="104"/>
      <c r="RTS4" s="104"/>
      <c r="RTT4" s="104"/>
      <c r="RTU4" s="104"/>
      <c r="RTV4" s="104"/>
      <c r="RTW4" s="104"/>
      <c r="RTX4" s="104"/>
      <c r="RTY4" s="104"/>
      <c r="RTZ4" s="104"/>
      <c r="RUA4" s="104"/>
      <c r="RUB4" s="104"/>
      <c r="RUC4" s="104"/>
      <c r="RUD4" s="104"/>
      <c r="RUE4" s="104"/>
      <c r="RUF4" s="104"/>
      <c r="RUG4" s="104"/>
      <c r="RUH4" s="104"/>
      <c r="RUI4" s="104"/>
      <c r="RUJ4" s="104"/>
      <c r="RUK4" s="104"/>
      <c r="RUL4" s="104"/>
      <c r="RUM4" s="104"/>
      <c r="RUN4" s="104"/>
      <c r="RUO4" s="104"/>
      <c r="RUP4" s="104"/>
      <c r="RUQ4" s="104"/>
      <c r="RUR4" s="104"/>
      <c r="RUS4" s="104"/>
      <c r="RUT4" s="104"/>
      <c r="RUU4" s="104"/>
      <c r="RUV4" s="104"/>
      <c r="RUW4" s="104"/>
      <c r="RUX4" s="104"/>
      <c r="RUY4" s="104"/>
      <c r="RUZ4" s="104"/>
      <c r="RVA4" s="104"/>
      <c r="RVB4" s="104"/>
      <c r="RVC4" s="104"/>
      <c r="RVD4" s="104"/>
      <c r="RVE4" s="104"/>
      <c r="RVF4" s="104"/>
      <c r="RVG4" s="104"/>
      <c r="RVH4" s="104"/>
      <c r="RVI4" s="104"/>
      <c r="RVJ4" s="104"/>
      <c r="RVK4" s="104"/>
      <c r="RVL4" s="104"/>
      <c r="RVM4" s="104"/>
      <c r="RVN4" s="104"/>
      <c r="RVO4" s="104"/>
      <c r="RVP4" s="104"/>
      <c r="RVQ4" s="104"/>
      <c r="RVR4" s="104"/>
      <c r="RVS4" s="104"/>
      <c r="RVT4" s="104"/>
      <c r="RVU4" s="104"/>
      <c r="RVV4" s="104"/>
      <c r="RVW4" s="104"/>
      <c r="RVX4" s="104"/>
      <c r="RVY4" s="104"/>
      <c r="RVZ4" s="104"/>
      <c r="RWA4" s="104"/>
      <c r="RWB4" s="104"/>
      <c r="RWC4" s="104"/>
      <c r="RWD4" s="104"/>
      <c r="RWE4" s="104"/>
      <c r="RWF4" s="104"/>
      <c r="RWG4" s="104"/>
      <c r="RWH4" s="104"/>
      <c r="RWI4" s="104"/>
      <c r="RWJ4" s="104"/>
      <c r="RWK4" s="104"/>
      <c r="RWL4" s="104"/>
      <c r="RWM4" s="104"/>
      <c r="RWN4" s="104"/>
      <c r="RWO4" s="104"/>
      <c r="RWP4" s="104"/>
      <c r="RWQ4" s="104"/>
      <c r="RWR4" s="104"/>
      <c r="RWS4" s="104"/>
      <c r="RWT4" s="104"/>
      <c r="RWU4" s="104"/>
      <c r="RWV4" s="104"/>
      <c r="RWW4" s="104"/>
      <c r="RWX4" s="104"/>
      <c r="RWY4" s="104"/>
      <c r="RWZ4" s="104"/>
      <c r="RXA4" s="104"/>
      <c r="RXB4" s="104"/>
      <c r="RXC4" s="104"/>
      <c r="RXD4" s="104"/>
      <c r="RXE4" s="104"/>
      <c r="RXF4" s="104"/>
      <c r="RXG4" s="104"/>
      <c r="RXH4" s="104"/>
      <c r="RXI4" s="104"/>
      <c r="RXJ4" s="104"/>
      <c r="RXK4" s="104"/>
      <c r="RXL4" s="104"/>
      <c r="RXM4" s="104"/>
      <c r="RXN4" s="104"/>
      <c r="RXO4" s="104"/>
      <c r="RXP4" s="104"/>
      <c r="RXQ4" s="104"/>
      <c r="RXR4" s="104"/>
      <c r="RXS4" s="104"/>
      <c r="RXT4" s="104"/>
      <c r="RXU4" s="104"/>
      <c r="RXV4" s="104"/>
      <c r="RXW4" s="104"/>
      <c r="RXX4" s="104"/>
      <c r="RXY4" s="104"/>
      <c r="RXZ4" s="104"/>
      <c r="RYA4" s="104"/>
      <c r="RYB4" s="104"/>
      <c r="RYC4" s="104"/>
      <c r="RYD4" s="104"/>
      <c r="RYE4" s="104"/>
      <c r="RYF4" s="104"/>
      <c r="RYG4" s="104"/>
      <c r="RYH4" s="104"/>
      <c r="RYI4" s="104"/>
      <c r="RYJ4" s="104"/>
      <c r="RYK4" s="104"/>
      <c r="RYL4" s="104"/>
      <c r="RYM4" s="104"/>
      <c r="RYN4" s="104"/>
      <c r="RYO4" s="104"/>
      <c r="RYP4" s="104"/>
      <c r="RYQ4" s="104"/>
      <c r="RYR4" s="104"/>
      <c r="RYS4" s="104"/>
      <c r="RYT4" s="104"/>
      <c r="RYU4" s="104"/>
      <c r="RYV4" s="104"/>
      <c r="RYW4" s="104"/>
      <c r="RYX4" s="104"/>
      <c r="RYY4" s="104"/>
      <c r="RYZ4" s="104"/>
      <c r="RZA4" s="104"/>
      <c r="RZB4" s="104"/>
      <c r="RZC4" s="104"/>
      <c r="RZD4" s="104"/>
      <c r="RZE4" s="104"/>
      <c r="RZF4" s="104"/>
      <c r="RZG4" s="104"/>
      <c r="RZH4" s="104"/>
      <c r="RZI4" s="104"/>
      <c r="RZJ4" s="104"/>
      <c r="RZK4" s="104"/>
      <c r="RZL4" s="104"/>
      <c r="RZM4" s="104"/>
      <c r="RZN4" s="104"/>
      <c r="RZO4" s="104"/>
      <c r="RZP4" s="104"/>
      <c r="RZQ4" s="104"/>
      <c r="RZR4" s="104"/>
      <c r="RZS4" s="104"/>
      <c r="RZT4" s="104"/>
      <c r="RZU4" s="104"/>
      <c r="RZV4" s="104"/>
      <c r="RZW4" s="104"/>
      <c r="RZX4" s="104"/>
      <c r="RZY4" s="104"/>
      <c r="RZZ4" s="104"/>
      <c r="SAA4" s="104"/>
      <c r="SAB4" s="104"/>
      <c r="SAC4" s="104"/>
      <c r="SAD4" s="104"/>
      <c r="SAE4" s="104"/>
      <c r="SAF4" s="104"/>
      <c r="SAG4" s="104"/>
      <c r="SAH4" s="104"/>
      <c r="SAI4" s="104"/>
      <c r="SAJ4" s="104"/>
      <c r="SAK4" s="104"/>
      <c r="SAL4" s="104"/>
      <c r="SAM4" s="104"/>
      <c r="SAN4" s="104"/>
      <c r="SAO4" s="104"/>
      <c r="SAP4" s="104"/>
      <c r="SAQ4" s="104"/>
      <c r="SAR4" s="104"/>
      <c r="SAS4" s="104"/>
      <c r="SAT4" s="104"/>
      <c r="SAU4" s="104"/>
      <c r="SAV4" s="104"/>
      <c r="SAW4" s="104"/>
      <c r="SAX4" s="104"/>
      <c r="SAY4" s="104"/>
      <c r="SAZ4" s="104"/>
      <c r="SBA4" s="104"/>
      <c r="SBB4" s="104"/>
      <c r="SBC4" s="104"/>
      <c r="SBD4" s="104"/>
      <c r="SBE4" s="104"/>
      <c r="SBF4" s="104"/>
      <c r="SBG4" s="104"/>
      <c r="SBH4" s="104"/>
      <c r="SBI4" s="104"/>
      <c r="SBJ4" s="104"/>
      <c r="SBK4" s="104"/>
      <c r="SBL4" s="104"/>
      <c r="SBM4" s="104"/>
      <c r="SBN4" s="104"/>
      <c r="SBO4" s="104"/>
      <c r="SBP4" s="104"/>
      <c r="SBQ4" s="104"/>
      <c r="SBR4" s="104"/>
      <c r="SBS4" s="104"/>
      <c r="SBT4" s="104"/>
      <c r="SBU4" s="104"/>
      <c r="SBV4" s="104"/>
      <c r="SBW4" s="104"/>
      <c r="SBX4" s="104"/>
      <c r="SBY4" s="104"/>
      <c r="SBZ4" s="104"/>
      <c r="SCA4" s="104"/>
      <c r="SCB4" s="104"/>
      <c r="SCC4" s="104"/>
      <c r="SCD4" s="104"/>
      <c r="SCE4" s="104"/>
      <c r="SCF4" s="104"/>
      <c r="SCG4" s="104"/>
      <c r="SCH4" s="104"/>
      <c r="SCI4" s="104"/>
      <c r="SCJ4" s="104"/>
      <c r="SCK4" s="104"/>
      <c r="SCL4" s="104"/>
      <c r="SCM4" s="104"/>
      <c r="SCN4" s="104"/>
      <c r="SCO4" s="104"/>
      <c r="SCP4" s="104"/>
      <c r="SCQ4" s="104"/>
      <c r="SCR4" s="104"/>
      <c r="SCS4" s="104"/>
      <c r="SCT4" s="104"/>
      <c r="SCU4" s="104"/>
      <c r="SCV4" s="104"/>
      <c r="SCW4" s="104"/>
      <c r="SCX4" s="104"/>
      <c r="SCY4" s="104"/>
      <c r="SCZ4" s="104"/>
      <c r="SDA4" s="104"/>
      <c r="SDB4" s="104"/>
      <c r="SDC4" s="104"/>
      <c r="SDD4" s="104"/>
      <c r="SDE4" s="104"/>
      <c r="SDF4" s="104"/>
      <c r="SDG4" s="104"/>
      <c r="SDH4" s="104"/>
      <c r="SDI4" s="104"/>
      <c r="SDJ4" s="104"/>
      <c r="SDK4" s="104"/>
      <c r="SDL4" s="104"/>
      <c r="SDM4" s="104"/>
      <c r="SDN4" s="104"/>
      <c r="SDO4" s="104"/>
      <c r="SDP4" s="104"/>
      <c r="SDQ4" s="104"/>
      <c r="SDR4" s="104"/>
      <c r="SDS4" s="104"/>
      <c r="SDT4" s="104"/>
      <c r="SDU4" s="104"/>
      <c r="SDV4" s="104"/>
      <c r="SDW4" s="104"/>
      <c r="SDX4" s="104"/>
      <c r="SDY4" s="104"/>
      <c r="SDZ4" s="104"/>
      <c r="SEA4" s="104"/>
      <c r="SEB4" s="104"/>
      <c r="SEC4" s="104"/>
      <c r="SED4" s="104"/>
      <c r="SEE4" s="104"/>
      <c r="SEF4" s="104"/>
      <c r="SEG4" s="104"/>
      <c r="SEH4" s="104"/>
      <c r="SEI4" s="104"/>
      <c r="SEJ4" s="104"/>
      <c r="SEK4" s="104"/>
      <c r="SEL4" s="104"/>
      <c r="SEM4" s="104"/>
      <c r="SEN4" s="104"/>
      <c r="SEO4" s="104"/>
      <c r="SEP4" s="104"/>
      <c r="SEQ4" s="104"/>
      <c r="SER4" s="104"/>
      <c r="SES4" s="104"/>
      <c r="SET4" s="104"/>
      <c r="SEU4" s="104"/>
      <c r="SEV4" s="104"/>
      <c r="SEW4" s="104"/>
      <c r="SEX4" s="104"/>
      <c r="SEY4" s="104"/>
      <c r="SEZ4" s="104"/>
      <c r="SFA4" s="104"/>
      <c r="SFB4" s="104"/>
      <c r="SFC4" s="104"/>
      <c r="SFD4" s="104"/>
      <c r="SFE4" s="104"/>
      <c r="SFF4" s="104"/>
      <c r="SFG4" s="104"/>
      <c r="SFH4" s="104"/>
      <c r="SFI4" s="104"/>
      <c r="SFJ4" s="104"/>
      <c r="SFK4" s="104"/>
      <c r="SFL4" s="104"/>
      <c r="SFM4" s="104"/>
      <c r="SFN4" s="104"/>
      <c r="SFO4" s="104"/>
      <c r="SFP4" s="104"/>
      <c r="SFQ4" s="104"/>
      <c r="SFR4" s="104"/>
      <c r="SFS4" s="104"/>
      <c r="SFT4" s="104"/>
      <c r="SFU4" s="104"/>
      <c r="SFV4" s="104"/>
      <c r="SFW4" s="104"/>
      <c r="SFX4" s="104"/>
      <c r="SFY4" s="104"/>
      <c r="SFZ4" s="104"/>
      <c r="SGA4" s="104"/>
      <c r="SGB4" s="104"/>
      <c r="SGC4" s="104"/>
      <c r="SGD4" s="104"/>
      <c r="SGE4" s="104"/>
      <c r="SGF4" s="104"/>
      <c r="SGG4" s="104"/>
      <c r="SGH4" s="104"/>
      <c r="SGI4" s="104"/>
      <c r="SGJ4" s="104"/>
      <c r="SGK4" s="104"/>
      <c r="SGL4" s="104"/>
      <c r="SGM4" s="104"/>
      <c r="SGN4" s="104"/>
      <c r="SGO4" s="104"/>
      <c r="SGP4" s="104"/>
      <c r="SGQ4" s="104"/>
      <c r="SGR4" s="104"/>
      <c r="SGS4" s="104"/>
      <c r="SGT4" s="104"/>
      <c r="SGU4" s="104"/>
      <c r="SGV4" s="104"/>
      <c r="SGW4" s="104"/>
      <c r="SGX4" s="104"/>
      <c r="SGY4" s="104"/>
      <c r="SGZ4" s="104"/>
      <c r="SHA4" s="104"/>
      <c r="SHB4" s="104"/>
      <c r="SHC4" s="104"/>
      <c r="SHD4" s="104"/>
      <c r="SHE4" s="104"/>
      <c r="SHF4" s="104"/>
      <c r="SHG4" s="104"/>
      <c r="SHH4" s="104"/>
      <c r="SHI4" s="104"/>
      <c r="SHJ4" s="104"/>
      <c r="SHK4" s="104"/>
      <c r="SHL4" s="104"/>
      <c r="SHM4" s="104"/>
      <c r="SHN4" s="104"/>
      <c r="SHO4" s="104"/>
      <c r="SHP4" s="104"/>
      <c r="SHQ4" s="104"/>
      <c r="SHR4" s="104"/>
      <c r="SHS4" s="104"/>
      <c r="SHT4" s="104"/>
      <c r="SHU4" s="104"/>
      <c r="SHV4" s="104"/>
      <c r="SHW4" s="104"/>
      <c r="SHX4" s="104"/>
      <c r="SHY4" s="104"/>
      <c r="SHZ4" s="104"/>
      <c r="SIA4" s="104"/>
      <c r="SIB4" s="104"/>
      <c r="SIC4" s="104"/>
      <c r="SID4" s="104"/>
      <c r="SIE4" s="104"/>
      <c r="SIF4" s="104"/>
      <c r="SIG4" s="104"/>
      <c r="SIH4" s="104"/>
      <c r="SII4" s="104"/>
      <c r="SIJ4" s="104"/>
      <c r="SIK4" s="104"/>
      <c r="SIL4" s="104"/>
      <c r="SIM4" s="104"/>
      <c r="SIN4" s="104"/>
      <c r="SIO4" s="104"/>
      <c r="SIP4" s="104"/>
      <c r="SIQ4" s="104"/>
      <c r="SIR4" s="104"/>
      <c r="SIS4" s="104"/>
      <c r="SIT4" s="104"/>
      <c r="SIU4" s="104"/>
      <c r="SIV4" s="104"/>
      <c r="SIW4" s="104"/>
      <c r="SIX4" s="104"/>
      <c r="SIY4" s="104"/>
      <c r="SIZ4" s="104"/>
      <c r="SJA4" s="104"/>
      <c r="SJB4" s="104"/>
      <c r="SJC4" s="104"/>
      <c r="SJD4" s="104"/>
      <c r="SJE4" s="104"/>
      <c r="SJF4" s="104"/>
      <c r="SJG4" s="104"/>
      <c r="SJH4" s="104"/>
      <c r="SJI4" s="104"/>
      <c r="SJJ4" s="104"/>
      <c r="SJK4" s="104"/>
      <c r="SJL4" s="104"/>
      <c r="SJM4" s="104"/>
      <c r="SJN4" s="104"/>
      <c r="SJO4" s="104"/>
      <c r="SJP4" s="104"/>
      <c r="SJQ4" s="104"/>
      <c r="SJR4" s="104"/>
      <c r="SJS4" s="104"/>
      <c r="SJT4" s="104"/>
      <c r="SJU4" s="104"/>
      <c r="SJV4" s="104"/>
      <c r="SJW4" s="104"/>
      <c r="SJX4" s="104"/>
      <c r="SJY4" s="104"/>
      <c r="SJZ4" s="104"/>
      <c r="SKA4" s="104"/>
      <c r="SKB4" s="104"/>
      <c r="SKC4" s="104"/>
      <c r="SKD4" s="104"/>
      <c r="SKE4" s="104"/>
      <c r="SKF4" s="104"/>
      <c r="SKG4" s="104"/>
      <c r="SKH4" s="104"/>
      <c r="SKI4" s="104"/>
      <c r="SKJ4" s="104"/>
      <c r="SKK4" s="104"/>
      <c r="SKL4" s="104"/>
      <c r="SKM4" s="104"/>
      <c r="SKN4" s="104"/>
      <c r="SKO4" s="104"/>
      <c r="SKP4" s="104"/>
      <c r="SKQ4" s="104"/>
      <c r="SKR4" s="104"/>
      <c r="SKS4" s="104"/>
      <c r="SKT4" s="104"/>
      <c r="SKU4" s="104"/>
      <c r="SKV4" s="104"/>
      <c r="SKW4" s="104"/>
      <c r="SKX4" s="104"/>
      <c r="SKY4" s="104"/>
      <c r="SKZ4" s="104"/>
      <c r="SLA4" s="104"/>
      <c r="SLB4" s="104"/>
      <c r="SLC4" s="104"/>
      <c r="SLD4" s="104"/>
      <c r="SLE4" s="104"/>
      <c r="SLF4" s="104"/>
      <c r="SLG4" s="104"/>
      <c r="SLH4" s="104"/>
      <c r="SLI4" s="104"/>
      <c r="SLJ4" s="104"/>
      <c r="SLK4" s="104"/>
      <c r="SLL4" s="104"/>
      <c r="SLM4" s="104"/>
      <c r="SLN4" s="104"/>
      <c r="SLO4" s="104"/>
      <c r="SLP4" s="104"/>
      <c r="SLQ4" s="104"/>
      <c r="SLR4" s="104"/>
      <c r="SLS4" s="104"/>
      <c r="SLT4" s="104"/>
      <c r="SLU4" s="104"/>
      <c r="SLV4" s="104"/>
      <c r="SLW4" s="104"/>
      <c r="SLX4" s="104"/>
      <c r="SLY4" s="104"/>
      <c r="SLZ4" s="104"/>
      <c r="SMA4" s="104"/>
      <c r="SMB4" s="104"/>
      <c r="SMC4" s="104"/>
      <c r="SMD4" s="104"/>
      <c r="SME4" s="104"/>
      <c r="SMF4" s="104"/>
      <c r="SMG4" s="104"/>
      <c r="SMH4" s="104"/>
      <c r="SMI4" s="104"/>
      <c r="SMJ4" s="104"/>
      <c r="SMK4" s="104"/>
      <c r="SML4" s="104"/>
      <c r="SMM4" s="104"/>
      <c r="SMN4" s="104"/>
      <c r="SMO4" s="104"/>
      <c r="SMP4" s="104"/>
      <c r="SMQ4" s="104"/>
      <c r="SMR4" s="104"/>
      <c r="SMS4" s="104"/>
      <c r="SMT4" s="104"/>
      <c r="SMU4" s="104"/>
      <c r="SMV4" s="104"/>
      <c r="SMW4" s="104"/>
      <c r="SMX4" s="104"/>
      <c r="SMY4" s="104"/>
      <c r="SMZ4" s="104"/>
      <c r="SNA4" s="104"/>
      <c r="SNB4" s="104"/>
      <c r="SNC4" s="104"/>
      <c r="SND4" s="104"/>
      <c r="SNE4" s="104"/>
      <c r="SNF4" s="104"/>
      <c r="SNG4" s="104"/>
      <c r="SNH4" s="104"/>
      <c r="SNI4" s="104"/>
      <c r="SNJ4" s="104"/>
      <c r="SNK4" s="104"/>
      <c r="SNL4" s="104"/>
      <c r="SNM4" s="104"/>
      <c r="SNN4" s="104"/>
      <c r="SNO4" s="104"/>
      <c r="SNP4" s="104"/>
      <c r="SNQ4" s="104"/>
      <c r="SNR4" s="104"/>
      <c r="SNS4" s="104"/>
      <c r="SNT4" s="104"/>
      <c r="SNU4" s="104"/>
      <c r="SNV4" s="104"/>
      <c r="SNW4" s="104"/>
      <c r="SNX4" s="104"/>
      <c r="SNY4" s="104"/>
      <c r="SNZ4" s="104"/>
      <c r="SOA4" s="104"/>
      <c r="SOB4" s="104"/>
      <c r="SOC4" s="104"/>
      <c r="SOD4" s="104"/>
      <c r="SOE4" s="104"/>
      <c r="SOF4" s="104"/>
      <c r="SOG4" s="104"/>
      <c r="SOH4" s="104"/>
      <c r="SOI4" s="104"/>
      <c r="SOJ4" s="104"/>
      <c r="SOK4" s="104"/>
      <c r="SOL4" s="104"/>
      <c r="SOM4" s="104"/>
      <c r="SON4" s="104"/>
      <c r="SOO4" s="104"/>
      <c r="SOP4" s="104"/>
      <c r="SOQ4" s="104"/>
      <c r="SOR4" s="104"/>
      <c r="SOS4" s="104"/>
      <c r="SOT4" s="104"/>
      <c r="SOU4" s="104"/>
      <c r="SOV4" s="104"/>
      <c r="SOW4" s="104"/>
      <c r="SOX4" s="104"/>
      <c r="SOY4" s="104"/>
      <c r="SOZ4" s="104"/>
      <c r="SPA4" s="104"/>
      <c r="SPB4" s="104"/>
      <c r="SPC4" s="104"/>
      <c r="SPD4" s="104"/>
      <c r="SPE4" s="104"/>
      <c r="SPF4" s="104"/>
      <c r="SPG4" s="104"/>
      <c r="SPH4" s="104"/>
      <c r="SPI4" s="104"/>
      <c r="SPJ4" s="104"/>
      <c r="SPK4" s="104"/>
      <c r="SPL4" s="104"/>
      <c r="SPM4" s="104"/>
      <c r="SPN4" s="104"/>
      <c r="SPO4" s="104"/>
      <c r="SPP4" s="104"/>
      <c r="SPQ4" s="104"/>
      <c r="SPR4" s="104"/>
      <c r="SPS4" s="104"/>
      <c r="SPT4" s="104"/>
      <c r="SPU4" s="104"/>
      <c r="SPV4" s="104"/>
      <c r="SPW4" s="104"/>
      <c r="SPX4" s="104"/>
      <c r="SPY4" s="104"/>
      <c r="SPZ4" s="104"/>
      <c r="SQA4" s="104"/>
      <c r="SQB4" s="104"/>
      <c r="SQC4" s="104"/>
      <c r="SQD4" s="104"/>
      <c r="SQE4" s="104"/>
      <c r="SQF4" s="104"/>
      <c r="SQG4" s="104"/>
      <c r="SQH4" s="104"/>
      <c r="SQI4" s="104"/>
      <c r="SQJ4" s="104"/>
      <c r="SQK4" s="104"/>
      <c r="SQL4" s="104"/>
      <c r="SQM4" s="104"/>
      <c r="SQN4" s="104"/>
      <c r="SQO4" s="104"/>
      <c r="SQP4" s="104"/>
      <c r="SQQ4" s="104"/>
      <c r="SQR4" s="104"/>
      <c r="SQS4" s="104"/>
      <c r="SQT4" s="104"/>
      <c r="SQU4" s="104"/>
      <c r="SQV4" s="104"/>
      <c r="SQW4" s="104"/>
      <c r="SQX4" s="104"/>
      <c r="SQY4" s="104"/>
      <c r="SQZ4" s="104"/>
      <c r="SRA4" s="104"/>
      <c r="SRB4" s="104"/>
      <c r="SRC4" s="104"/>
      <c r="SRD4" s="104"/>
      <c r="SRE4" s="104"/>
      <c r="SRF4" s="104"/>
      <c r="SRG4" s="104"/>
      <c r="SRH4" s="104"/>
      <c r="SRI4" s="104"/>
      <c r="SRJ4" s="104"/>
      <c r="SRK4" s="104"/>
      <c r="SRL4" s="104"/>
      <c r="SRM4" s="104"/>
      <c r="SRN4" s="104"/>
      <c r="SRO4" s="104"/>
      <c r="SRP4" s="104"/>
      <c r="SRQ4" s="104"/>
      <c r="SRR4" s="104"/>
      <c r="SRS4" s="104"/>
      <c r="SRT4" s="104"/>
      <c r="SRU4" s="104"/>
      <c r="SRV4" s="104"/>
      <c r="SRW4" s="104"/>
      <c r="SRX4" s="104"/>
      <c r="SRY4" s="104"/>
      <c r="SRZ4" s="104"/>
      <c r="SSA4" s="104"/>
      <c r="SSB4" s="104"/>
      <c r="SSC4" s="104"/>
      <c r="SSD4" s="104"/>
      <c r="SSE4" s="104"/>
      <c r="SSF4" s="104"/>
      <c r="SSG4" s="104"/>
      <c r="SSH4" s="104"/>
      <c r="SSI4" s="104"/>
      <c r="SSJ4" s="104"/>
      <c r="SSK4" s="104"/>
      <c r="SSL4" s="104"/>
      <c r="SSM4" s="104"/>
      <c r="SSN4" s="104"/>
      <c r="SSO4" s="104"/>
      <c r="SSP4" s="104"/>
      <c r="SSQ4" s="104"/>
      <c r="SSR4" s="104"/>
      <c r="SSS4" s="104"/>
      <c r="SST4" s="104"/>
      <c r="SSU4" s="104"/>
      <c r="SSV4" s="104"/>
      <c r="SSW4" s="104"/>
      <c r="SSX4" s="104"/>
      <c r="SSY4" s="104"/>
      <c r="SSZ4" s="104"/>
      <c r="STA4" s="104"/>
      <c r="STB4" s="104"/>
      <c r="STC4" s="104"/>
      <c r="STD4" s="104"/>
      <c r="STE4" s="104"/>
      <c r="STF4" s="104"/>
      <c r="STG4" s="104"/>
      <c r="STH4" s="104"/>
      <c r="STI4" s="104"/>
      <c r="STJ4" s="104"/>
      <c r="STK4" s="104"/>
      <c r="STL4" s="104"/>
      <c r="STM4" s="104"/>
      <c r="STN4" s="104"/>
      <c r="STO4" s="104"/>
      <c r="STP4" s="104"/>
      <c r="STQ4" s="104"/>
      <c r="STR4" s="104"/>
      <c r="STS4" s="104"/>
      <c r="STT4" s="104"/>
      <c r="STU4" s="104"/>
      <c r="STV4" s="104"/>
      <c r="STW4" s="104"/>
      <c r="STX4" s="104"/>
      <c r="STY4" s="104"/>
      <c r="STZ4" s="104"/>
      <c r="SUA4" s="104"/>
      <c r="SUB4" s="104"/>
      <c r="SUC4" s="104"/>
      <c r="SUD4" s="104"/>
      <c r="SUE4" s="104"/>
      <c r="SUF4" s="104"/>
      <c r="SUG4" s="104"/>
      <c r="SUH4" s="104"/>
      <c r="SUI4" s="104"/>
      <c r="SUJ4" s="104"/>
      <c r="SUK4" s="104"/>
      <c r="SUL4" s="104"/>
      <c r="SUM4" s="104"/>
      <c r="SUN4" s="104"/>
      <c r="SUO4" s="104"/>
      <c r="SUP4" s="104"/>
      <c r="SUQ4" s="104"/>
      <c r="SUR4" s="104"/>
      <c r="SUS4" s="104"/>
      <c r="SUT4" s="104"/>
      <c r="SUU4" s="104"/>
      <c r="SUV4" s="104"/>
      <c r="SUW4" s="104"/>
      <c r="SUX4" s="104"/>
      <c r="SUY4" s="104"/>
      <c r="SUZ4" s="104"/>
      <c r="SVA4" s="104"/>
      <c r="SVB4" s="104"/>
      <c r="SVC4" s="104"/>
      <c r="SVD4" s="104"/>
      <c r="SVE4" s="104"/>
      <c r="SVF4" s="104"/>
      <c r="SVG4" s="104"/>
      <c r="SVH4" s="104"/>
      <c r="SVI4" s="104"/>
      <c r="SVJ4" s="104"/>
      <c r="SVK4" s="104"/>
      <c r="SVL4" s="104"/>
      <c r="SVM4" s="104"/>
      <c r="SVN4" s="104"/>
      <c r="SVO4" s="104"/>
      <c r="SVP4" s="104"/>
      <c r="SVQ4" s="104"/>
      <c r="SVR4" s="104"/>
      <c r="SVS4" s="104"/>
      <c r="SVT4" s="104"/>
      <c r="SVU4" s="104"/>
      <c r="SVV4" s="104"/>
      <c r="SVW4" s="104"/>
      <c r="SVX4" s="104"/>
      <c r="SVY4" s="104"/>
      <c r="SVZ4" s="104"/>
      <c r="SWA4" s="104"/>
      <c r="SWB4" s="104"/>
      <c r="SWC4" s="104"/>
      <c r="SWD4" s="104"/>
      <c r="SWE4" s="104"/>
      <c r="SWF4" s="104"/>
      <c r="SWG4" s="104"/>
      <c r="SWH4" s="104"/>
      <c r="SWI4" s="104"/>
      <c r="SWJ4" s="104"/>
      <c r="SWK4" s="104"/>
      <c r="SWL4" s="104"/>
      <c r="SWM4" s="104"/>
      <c r="SWN4" s="104"/>
      <c r="SWO4" s="104"/>
      <c r="SWP4" s="104"/>
      <c r="SWQ4" s="104"/>
      <c r="SWR4" s="104"/>
      <c r="SWS4" s="104"/>
      <c r="SWT4" s="104"/>
      <c r="SWU4" s="104"/>
      <c r="SWV4" s="104"/>
      <c r="SWW4" s="104"/>
      <c r="SWX4" s="104"/>
      <c r="SWY4" s="104"/>
      <c r="SWZ4" s="104"/>
      <c r="SXA4" s="104"/>
      <c r="SXB4" s="104"/>
      <c r="SXC4" s="104"/>
      <c r="SXD4" s="104"/>
      <c r="SXE4" s="104"/>
      <c r="SXF4" s="104"/>
      <c r="SXG4" s="104"/>
      <c r="SXH4" s="104"/>
      <c r="SXI4" s="104"/>
      <c r="SXJ4" s="104"/>
      <c r="SXK4" s="104"/>
      <c r="SXL4" s="104"/>
      <c r="SXM4" s="104"/>
      <c r="SXN4" s="104"/>
      <c r="SXO4" s="104"/>
      <c r="SXP4" s="104"/>
      <c r="SXQ4" s="104"/>
      <c r="SXR4" s="104"/>
      <c r="SXS4" s="104"/>
      <c r="SXT4" s="104"/>
      <c r="SXU4" s="104"/>
      <c r="SXV4" s="104"/>
      <c r="SXW4" s="104"/>
      <c r="SXX4" s="104"/>
      <c r="SXY4" s="104"/>
      <c r="SXZ4" s="104"/>
      <c r="SYA4" s="104"/>
      <c r="SYB4" s="104"/>
      <c r="SYC4" s="104"/>
      <c r="SYD4" s="104"/>
      <c r="SYE4" s="104"/>
      <c r="SYF4" s="104"/>
      <c r="SYG4" s="104"/>
      <c r="SYH4" s="104"/>
      <c r="SYI4" s="104"/>
      <c r="SYJ4" s="104"/>
      <c r="SYK4" s="104"/>
      <c r="SYL4" s="104"/>
      <c r="SYM4" s="104"/>
      <c r="SYN4" s="104"/>
      <c r="SYO4" s="104"/>
      <c r="SYP4" s="104"/>
      <c r="SYQ4" s="104"/>
      <c r="SYR4" s="104"/>
      <c r="SYS4" s="104"/>
      <c r="SYT4" s="104"/>
      <c r="SYU4" s="104"/>
      <c r="SYV4" s="104"/>
      <c r="SYW4" s="104"/>
      <c r="SYX4" s="104"/>
      <c r="SYY4" s="104"/>
      <c r="SYZ4" s="104"/>
      <c r="SZA4" s="104"/>
      <c r="SZB4" s="104"/>
      <c r="SZC4" s="104"/>
      <c r="SZD4" s="104"/>
      <c r="SZE4" s="104"/>
      <c r="SZF4" s="104"/>
      <c r="SZG4" s="104"/>
      <c r="SZH4" s="104"/>
      <c r="SZI4" s="104"/>
      <c r="SZJ4" s="104"/>
      <c r="SZK4" s="104"/>
      <c r="SZL4" s="104"/>
      <c r="SZM4" s="104"/>
      <c r="SZN4" s="104"/>
      <c r="SZO4" s="104"/>
      <c r="SZP4" s="104"/>
      <c r="SZQ4" s="104"/>
      <c r="SZR4" s="104"/>
      <c r="SZS4" s="104"/>
      <c r="SZT4" s="104"/>
      <c r="SZU4" s="104"/>
      <c r="SZV4" s="104"/>
      <c r="SZW4" s="104"/>
      <c r="SZX4" s="104"/>
      <c r="SZY4" s="104"/>
      <c r="SZZ4" s="104"/>
      <c r="TAA4" s="104"/>
      <c r="TAB4" s="104"/>
      <c r="TAC4" s="104"/>
      <c r="TAD4" s="104"/>
      <c r="TAE4" s="104"/>
      <c r="TAF4" s="104"/>
      <c r="TAG4" s="104"/>
      <c r="TAH4" s="104"/>
      <c r="TAI4" s="104"/>
      <c r="TAJ4" s="104"/>
      <c r="TAK4" s="104"/>
      <c r="TAL4" s="104"/>
      <c r="TAM4" s="104"/>
      <c r="TAN4" s="104"/>
      <c r="TAO4" s="104"/>
      <c r="TAP4" s="104"/>
      <c r="TAQ4" s="104"/>
      <c r="TAR4" s="104"/>
      <c r="TAS4" s="104"/>
      <c r="TAT4" s="104"/>
      <c r="TAU4" s="104"/>
      <c r="TAV4" s="104"/>
      <c r="TAW4" s="104"/>
      <c r="TAX4" s="104"/>
      <c r="TAY4" s="104"/>
      <c r="TAZ4" s="104"/>
      <c r="TBA4" s="104"/>
      <c r="TBB4" s="104"/>
      <c r="TBC4" s="104"/>
      <c r="TBD4" s="104"/>
      <c r="TBE4" s="104"/>
      <c r="TBF4" s="104"/>
      <c r="TBG4" s="104"/>
      <c r="TBH4" s="104"/>
      <c r="TBI4" s="104"/>
      <c r="TBJ4" s="104"/>
      <c r="TBK4" s="104"/>
      <c r="TBL4" s="104"/>
      <c r="TBM4" s="104"/>
      <c r="TBN4" s="104"/>
      <c r="TBO4" s="104"/>
      <c r="TBP4" s="104"/>
      <c r="TBQ4" s="104"/>
      <c r="TBR4" s="104"/>
      <c r="TBS4" s="104"/>
      <c r="TBT4" s="104"/>
      <c r="TBU4" s="104"/>
      <c r="TBV4" s="104"/>
      <c r="TBW4" s="104"/>
      <c r="TBX4" s="104"/>
      <c r="TBY4" s="104"/>
      <c r="TBZ4" s="104"/>
      <c r="TCA4" s="104"/>
      <c r="TCB4" s="104"/>
      <c r="TCC4" s="104"/>
      <c r="TCD4" s="104"/>
      <c r="TCE4" s="104"/>
      <c r="TCF4" s="104"/>
      <c r="TCG4" s="104"/>
      <c r="TCH4" s="104"/>
      <c r="TCI4" s="104"/>
      <c r="TCJ4" s="104"/>
      <c r="TCK4" s="104"/>
      <c r="TCL4" s="104"/>
      <c r="TCM4" s="104"/>
      <c r="TCN4" s="104"/>
      <c r="TCO4" s="104"/>
      <c r="TCP4" s="104"/>
      <c r="TCQ4" s="104"/>
      <c r="TCR4" s="104"/>
      <c r="TCS4" s="104"/>
      <c r="TCT4" s="104"/>
      <c r="TCU4" s="104"/>
      <c r="TCV4" s="104"/>
      <c r="TCW4" s="104"/>
      <c r="TCX4" s="104"/>
      <c r="TCY4" s="104"/>
      <c r="TCZ4" s="104"/>
      <c r="TDA4" s="104"/>
      <c r="TDB4" s="104"/>
      <c r="TDC4" s="104"/>
      <c r="TDD4" s="104"/>
      <c r="TDE4" s="104"/>
      <c r="TDF4" s="104"/>
      <c r="TDG4" s="104"/>
      <c r="TDH4" s="104"/>
      <c r="TDI4" s="104"/>
      <c r="TDJ4" s="104"/>
      <c r="TDK4" s="104"/>
      <c r="TDL4" s="104"/>
      <c r="TDM4" s="104"/>
      <c r="TDN4" s="104"/>
      <c r="TDO4" s="104"/>
      <c r="TDP4" s="104"/>
      <c r="TDQ4" s="104"/>
      <c r="TDR4" s="104"/>
      <c r="TDS4" s="104"/>
      <c r="TDT4" s="104"/>
      <c r="TDU4" s="104"/>
      <c r="TDV4" s="104"/>
      <c r="TDW4" s="104"/>
      <c r="TDX4" s="104"/>
      <c r="TDY4" s="104"/>
      <c r="TDZ4" s="104"/>
      <c r="TEA4" s="104"/>
      <c r="TEB4" s="104"/>
      <c r="TEC4" s="104"/>
      <c r="TED4" s="104"/>
      <c r="TEE4" s="104"/>
      <c r="TEF4" s="104"/>
      <c r="TEG4" s="104"/>
      <c r="TEH4" s="104"/>
      <c r="TEI4" s="104"/>
      <c r="TEJ4" s="104"/>
      <c r="TEK4" s="104"/>
      <c r="TEL4" s="104"/>
      <c r="TEM4" s="104"/>
      <c r="TEN4" s="104"/>
      <c r="TEO4" s="104"/>
      <c r="TEP4" s="104"/>
      <c r="TEQ4" s="104"/>
      <c r="TER4" s="104"/>
      <c r="TES4" s="104"/>
      <c r="TET4" s="104"/>
      <c r="TEU4" s="104"/>
      <c r="TEV4" s="104"/>
      <c r="TEW4" s="104"/>
      <c r="TEX4" s="104"/>
      <c r="TEY4" s="104"/>
      <c r="TEZ4" s="104"/>
      <c r="TFA4" s="104"/>
      <c r="TFB4" s="104"/>
      <c r="TFC4" s="104"/>
      <c r="TFD4" s="104"/>
      <c r="TFE4" s="104"/>
      <c r="TFF4" s="104"/>
      <c r="TFG4" s="104"/>
      <c r="TFH4" s="104"/>
      <c r="TFI4" s="104"/>
      <c r="TFJ4" s="104"/>
      <c r="TFK4" s="104"/>
      <c r="TFL4" s="104"/>
      <c r="TFM4" s="104"/>
      <c r="TFN4" s="104"/>
      <c r="TFO4" s="104"/>
      <c r="TFP4" s="104"/>
      <c r="TFQ4" s="104"/>
      <c r="TFR4" s="104"/>
      <c r="TFS4" s="104"/>
      <c r="TFT4" s="104"/>
      <c r="TFU4" s="104"/>
      <c r="TFV4" s="104"/>
      <c r="TFW4" s="104"/>
      <c r="TFX4" s="104"/>
      <c r="TFY4" s="104"/>
      <c r="TFZ4" s="104"/>
      <c r="TGA4" s="104"/>
      <c r="TGB4" s="104"/>
      <c r="TGC4" s="104"/>
      <c r="TGD4" s="104"/>
      <c r="TGE4" s="104"/>
      <c r="TGF4" s="104"/>
      <c r="TGG4" s="104"/>
      <c r="TGH4" s="104"/>
      <c r="TGI4" s="104"/>
      <c r="TGJ4" s="104"/>
      <c r="TGK4" s="104"/>
      <c r="TGL4" s="104"/>
      <c r="TGM4" s="104"/>
      <c r="TGN4" s="104"/>
      <c r="TGO4" s="104"/>
      <c r="TGP4" s="104"/>
      <c r="TGQ4" s="104"/>
      <c r="TGR4" s="104"/>
      <c r="TGS4" s="104"/>
      <c r="TGT4" s="104"/>
      <c r="TGU4" s="104"/>
      <c r="TGV4" s="104"/>
      <c r="TGW4" s="104"/>
      <c r="TGX4" s="104"/>
      <c r="TGY4" s="104"/>
      <c r="TGZ4" s="104"/>
      <c r="THA4" s="104"/>
      <c r="THB4" s="104"/>
      <c r="THC4" s="104"/>
      <c r="THD4" s="104"/>
      <c r="THE4" s="104"/>
      <c r="THF4" s="104"/>
      <c r="THG4" s="104"/>
      <c r="THH4" s="104"/>
      <c r="THI4" s="104"/>
      <c r="THJ4" s="104"/>
      <c r="THK4" s="104"/>
      <c r="THL4" s="104"/>
      <c r="THM4" s="104"/>
      <c r="THN4" s="104"/>
      <c r="THO4" s="104"/>
      <c r="THP4" s="104"/>
      <c r="THQ4" s="104"/>
      <c r="THR4" s="104"/>
      <c r="THS4" s="104"/>
      <c r="THT4" s="104"/>
      <c r="THU4" s="104"/>
      <c r="THV4" s="104"/>
      <c r="THW4" s="104"/>
      <c r="THX4" s="104"/>
      <c r="THY4" s="104"/>
      <c r="THZ4" s="104"/>
      <c r="TIA4" s="104"/>
      <c r="TIB4" s="104"/>
      <c r="TIC4" s="104"/>
      <c r="TID4" s="104"/>
      <c r="TIE4" s="104"/>
      <c r="TIF4" s="104"/>
      <c r="TIG4" s="104"/>
      <c r="TIH4" s="104"/>
      <c r="TII4" s="104"/>
      <c r="TIJ4" s="104"/>
      <c r="TIK4" s="104"/>
      <c r="TIL4" s="104"/>
      <c r="TIM4" s="104"/>
      <c r="TIN4" s="104"/>
      <c r="TIO4" s="104"/>
      <c r="TIP4" s="104"/>
      <c r="TIQ4" s="104"/>
      <c r="TIR4" s="104"/>
      <c r="TIS4" s="104"/>
      <c r="TIT4" s="104"/>
      <c r="TIU4" s="104"/>
      <c r="TIV4" s="104"/>
      <c r="TIW4" s="104"/>
      <c r="TIX4" s="104"/>
      <c r="TIY4" s="104"/>
      <c r="TIZ4" s="104"/>
      <c r="TJA4" s="104"/>
      <c r="TJB4" s="104"/>
      <c r="TJC4" s="104"/>
      <c r="TJD4" s="104"/>
      <c r="TJE4" s="104"/>
      <c r="TJF4" s="104"/>
      <c r="TJG4" s="104"/>
      <c r="TJH4" s="104"/>
      <c r="TJI4" s="104"/>
      <c r="TJJ4" s="104"/>
      <c r="TJK4" s="104"/>
      <c r="TJL4" s="104"/>
      <c r="TJM4" s="104"/>
      <c r="TJN4" s="104"/>
      <c r="TJO4" s="104"/>
      <c r="TJP4" s="104"/>
      <c r="TJQ4" s="104"/>
      <c r="TJR4" s="104"/>
      <c r="TJS4" s="104"/>
      <c r="TJT4" s="104"/>
      <c r="TJU4" s="104"/>
      <c r="TJV4" s="104"/>
      <c r="TJW4" s="104"/>
      <c r="TJX4" s="104"/>
      <c r="TJY4" s="104"/>
      <c r="TJZ4" s="104"/>
      <c r="TKA4" s="104"/>
      <c r="TKB4" s="104"/>
      <c r="TKC4" s="104"/>
      <c r="TKD4" s="104"/>
      <c r="TKE4" s="104"/>
      <c r="TKF4" s="104"/>
      <c r="TKG4" s="104"/>
      <c r="TKH4" s="104"/>
      <c r="TKI4" s="104"/>
      <c r="TKJ4" s="104"/>
      <c r="TKK4" s="104"/>
      <c r="TKL4" s="104"/>
      <c r="TKM4" s="104"/>
      <c r="TKN4" s="104"/>
      <c r="TKO4" s="104"/>
      <c r="TKP4" s="104"/>
      <c r="TKQ4" s="104"/>
      <c r="TKR4" s="104"/>
      <c r="TKS4" s="104"/>
      <c r="TKT4" s="104"/>
      <c r="TKU4" s="104"/>
      <c r="TKV4" s="104"/>
      <c r="TKW4" s="104"/>
      <c r="TKX4" s="104"/>
      <c r="TKY4" s="104"/>
      <c r="TKZ4" s="104"/>
      <c r="TLA4" s="104"/>
      <c r="TLB4" s="104"/>
      <c r="TLC4" s="104"/>
      <c r="TLD4" s="104"/>
      <c r="TLE4" s="104"/>
      <c r="TLF4" s="104"/>
      <c r="TLG4" s="104"/>
      <c r="TLH4" s="104"/>
      <c r="TLI4" s="104"/>
      <c r="TLJ4" s="104"/>
      <c r="TLK4" s="104"/>
      <c r="TLL4" s="104"/>
      <c r="TLM4" s="104"/>
      <c r="TLN4" s="104"/>
      <c r="TLO4" s="104"/>
      <c r="TLP4" s="104"/>
      <c r="TLQ4" s="104"/>
      <c r="TLR4" s="104"/>
      <c r="TLS4" s="104"/>
      <c r="TLT4" s="104"/>
      <c r="TLU4" s="104"/>
      <c r="TLV4" s="104"/>
      <c r="TLW4" s="104"/>
      <c r="TLX4" s="104"/>
      <c r="TLY4" s="104"/>
      <c r="TLZ4" s="104"/>
      <c r="TMA4" s="104"/>
      <c r="TMB4" s="104"/>
      <c r="TMC4" s="104"/>
      <c r="TMD4" s="104"/>
      <c r="TME4" s="104"/>
      <c r="TMF4" s="104"/>
      <c r="TMG4" s="104"/>
      <c r="TMH4" s="104"/>
      <c r="TMI4" s="104"/>
      <c r="TMJ4" s="104"/>
      <c r="TMK4" s="104"/>
      <c r="TML4" s="104"/>
      <c r="TMM4" s="104"/>
      <c r="TMN4" s="104"/>
      <c r="TMO4" s="104"/>
      <c r="TMP4" s="104"/>
      <c r="TMQ4" s="104"/>
      <c r="TMR4" s="104"/>
      <c r="TMS4" s="104"/>
      <c r="TMT4" s="104"/>
      <c r="TMU4" s="104"/>
      <c r="TMV4" s="104"/>
      <c r="TMW4" s="104"/>
      <c r="TMX4" s="104"/>
      <c r="TMY4" s="104"/>
      <c r="TMZ4" s="104"/>
      <c r="TNA4" s="104"/>
      <c r="TNB4" s="104"/>
      <c r="TNC4" s="104"/>
      <c r="TND4" s="104"/>
      <c r="TNE4" s="104"/>
      <c r="TNF4" s="104"/>
      <c r="TNG4" s="104"/>
      <c r="TNH4" s="104"/>
      <c r="TNI4" s="104"/>
      <c r="TNJ4" s="104"/>
      <c r="TNK4" s="104"/>
      <c r="TNL4" s="104"/>
      <c r="TNM4" s="104"/>
      <c r="TNN4" s="104"/>
      <c r="TNO4" s="104"/>
      <c r="TNP4" s="104"/>
      <c r="TNQ4" s="104"/>
      <c r="TNR4" s="104"/>
      <c r="TNS4" s="104"/>
      <c r="TNT4" s="104"/>
      <c r="TNU4" s="104"/>
      <c r="TNV4" s="104"/>
      <c r="TNW4" s="104"/>
      <c r="TNX4" s="104"/>
      <c r="TNY4" s="104"/>
      <c r="TNZ4" s="104"/>
      <c r="TOA4" s="104"/>
      <c r="TOB4" s="104"/>
      <c r="TOC4" s="104"/>
      <c r="TOD4" s="104"/>
      <c r="TOE4" s="104"/>
      <c r="TOF4" s="104"/>
      <c r="TOG4" s="104"/>
      <c r="TOH4" s="104"/>
      <c r="TOI4" s="104"/>
      <c r="TOJ4" s="104"/>
      <c r="TOK4" s="104"/>
      <c r="TOL4" s="104"/>
      <c r="TOM4" s="104"/>
      <c r="TON4" s="104"/>
      <c r="TOO4" s="104"/>
      <c r="TOP4" s="104"/>
      <c r="TOQ4" s="104"/>
      <c r="TOR4" s="104"/>
      <c r="TOS4" s="104"/>
      <c r="TOT4" s="104"/>
      <c r="TOU4" s="104"/>
      <c r="TOV4" s="104"/>
      <c r="TOW4" s="104"/>
      <c r="TOX4" s="104"/>
      <c r="TOY4" s="104"/>
      <c r="TOZ4" s="104"/>
      <c r="TPA4" s="104"/>
      <c r="TPB4" s="104"/>
      <c r="TPC4" s="104"/>
      <c r="TPD4" s="104"/>
      <c r="TPE4" s="104"/>
      <c r="TPF4" s="104"/>
      <c r="TPG4" s="104"/>
      <c r="TPH4" s="104"/>
      <c r="TPI4" s="104"/>
      <c r="TPJ4" s="104"/>
      <c r="TPK4" s="104"/>
      <c r="TPL4" s="104"/>
      <c r="TPM4" s="104"/>
      <c r="TPN4" s="104"/>
      <c r="TPO4" s="104"/>
      <c r="TPP4" s="104"/>
      <c r="TPQ4" s="104"/>
      <c r="TPR4" s="104"/>
      <c r="TPS4" s="104"/>
      <c r="TPT4" s="104"/>
      <c r="TPU4" s="104"/>
      <c r="TPV4" s="104"/>
      <c r="TPW4" s="104"/>
      <c r="TPX4" s="104"/>
      <c r="TPY4" s="104"/>
      <c r="TPZ4" s="104"/>
      <c r="TQA4" s="104"/>
      <c r="TQB4" s="104"/>
      <c r="TQC4" s="104"/>
      <c r="TQD4" s="104"/>
      <c r="TQE4" s="104"/>
      <c r="TQF4" s="104"/>
      <c r="TQG4" s="104"/>
      <c r="TQH4" s="104"/>
      <c r="TQI4" s="104"/>
      <c r="TQJ4" s="104"/>
      <c r="TQK4" s="104"/>
      <c r="TQL4" s="104"/>
      <c r="TQM4" s="104"/>
      <c r="TQN4" s="104"/>
      <c r="TQO4" s="104"/>
      <c r="TQP4" s="104"/>
      <c r="TQQ4" s="104"/>
      <c r="TQR4" s="104"/>
      <c r="TQS4" s="104"/>
      <c r="TQT4" s="104"/>
      <c r="TQU4" s="104"/>
      <c r="TQV4" s="104"/>
      <c r="TQW4" s="104"/>
      <c r="TQX4" s="104"/>
      <c r="TQY4" s="104"/>
      <c r="TQZ4" s="104"/>
      <c r="TRA4" s="104"/>
      <c r="TRB4" s="104"/>
      <c r="TRC4" s="104"/>
      <c r="TRD4" s="104"/>
      <c r="TRE4" s="104"/>
      <c r="TRF4" s="104"/>
      <c r="TRG4" s="104"/>
      <c r="TRH4" s="104"/>
      <c r="TRI4" s="104"/>
      <c r="TRJ4" s="104"/>
      <c r="TRK4" s="104"/>
      <c r="TRL4" s="104"/>
      <c r="TRM4" s="104"/>
      <c r="TRN4" s="104"/>
      <c r="TRO4" s="104"/>
      <c r="TRP4" s="104"/>
      <c r="TRQ4" s="104"/>
      <c r="TRR4" s="104"/>
      <c r="TRS4" s="104"/>
      <c r="TRT4" s="104"/>
      <c r="TRU4" s="104"/>
      <c r="TRV4" s="104"/>
      <c r="TRW4" s="104"/>
      <c r="TRX4" s="104"/>
      <c r="TRY4" s="104"/>
      <c r="TRZ4" s="104"/>
      <c r="TSA4" s="104"/>
      <c r="TSB4" s="104"/>
      <c r="TSC4" s="104"/>
      <c r="TSD4" s="104"/>
      <c r="TSE4" s="104"/>
      <c r="TSF4" s="104"/>
      <c r="TSG4" s="104"/>
      <c r="TSH4" s="104"/>
      <c r="TSI4" s="104"/>
      <c r="TSJ4" s="104"/>
      <c r="TSK4" s="104"/>
      <c r="TSL4" s="104"/>
      <c r="TSM4" s="104"/>
      <c r="TSN4" s="104"/>
      <c r="TSO4" s="104"/>
      <c r="TSP4" s="104"/>
      <c r="TSQ4" s="104"/>
      <c r="TSR4" s="104"/>
      <c r="TSS4" s="104"/>
      <c r="TST4" s="104"/>
      <c r="TSU4" s="104"/>
      <c r="TSV4" s="104"/>
      <c r="TSW4" s="104"/>
      <c r="TSX4" s="104"/>
      <c r="TSY4" s="104"/>
      <c r="TSZ4" s="104"/>
      <c r="TTA4" s="104"/>
      <c r="TTB4" s="104"/>
      <c r="TTC4" s="104"/>
      <c r="TTD4" s="104"/>
      <c r="TTE4" s="104"/>
      <c r="TTF4" s="104"/>
      <c r="TTG4" s="104"/>
      <c r="TTH4" s="104"/>
      <c r="TTI4" s="104"/>
      <c r="TTJ4" s="104"/>
      <c r="TTK4" s="104"/>
      <c r="TTL4" s="104"/>
      <c r="TTM4" s="104"/>
      <c r="TTN4" s="104"/>
      <c r="TTO4" s="104"/>
      <c r="TTP4" s="104"/>
      <c r="TTQ4" s="104"/>
      <c r="TTR4" s="104"/>
      <c r="TTS4" s="104"/>
      <c r="TTT4" s="104"/>
      <c r="TTU4" s="104"/>
      <c r="TTV4" s="104"/>
      <c r="TTW4" s="104"/>
      <c r="TTX4" s="104"/>
      <c r="TTY4" s="104"/>
      <c r="TTZ4" s="104"/>
      <c r="TUA4" s="104"/>
      <c r="TUB4" s="104"/>
      <c r="TUC4" s="104"/>
      <c r="TUD4" s="104"/>
      <c r="TUE4" s="104"/>
      <c r="TUF4" s="104"/>
      <c r="TUG4" s="104"/>
      <c r="TUH4" s="104"/>
      <c r="TUI4" s="104"/>
      <c r="TUJ4" s="104"/>
      <c r="TUK4" s="104"/>
      <c r="TUL4" s="104"/>
      <c r="TUM4" s="104"/>
      <c r="TUN4" s="104"/>
      <c r="TUO4" s="104"/>
      <c r="TUP4" s="104"/>
      <c r="TUQ4" s="104"/>
      <c r="TUR4" s="104"/>
      <c r="TUS4" s="104"/>
      <c r="TUT4" s="104"/>
      <c r="TUU4" s="104"/>
      <c r="TUV4" s="104"/>
      <c r="TUW4" s="104"/>
      <c r="TUX4" s="104"/>
      <c r="TUY4" s="104"/>
      <c r="TUZ4" s="104"/>
      <c r="TVA4" s="104"/>
      <c r="TVB4" s="104"/>
      <c r="TVC4" s="104"/>
      <c r="TVD4" s="104"/>
      <c r="TVE4" s="104"/>
      <c r="TVF4" s="104"/>
      <c r="TVG4" s="104"/>
      <c r="TVH4" s="104"/>
      <c r="TVI4" s="104"/>
      <c r="TVJ4" s="104"/>
      <c r="TVK4" s="104"/>
      <c r="TVL4" s="104"/>
      <c r="TVM4" s="104"/>
      <c r="TVN4" s="104"/>
      <c r="TVO4" s="104"/>
      <c r="TVP4" s="104"/>
      <c r="TVQ4" s="104"/>
      <c r="TVR4" s="104"/>
      <c r="TVS4" s="104"/>
      <c r="TVT4" s="104"/>
      <c r="TVU4" s="104"/>
      <c r="TVV4" s="104"/>
      <c r="TVW4" s="104"/>
      <c r="TVX4" s="104"/>
      <c r="TVY4" s="104"/>
      <c r="TVZ4" s="104"/>
      <c r="TWA4" s="104"/>
      <c r="TWB4" s="104"/>
      <c r="TWC4" s="104"/>
      <c r="TWD4" s="104"/>
      <c r="TWE4" s="104"/>
      <c r="TWF4" s="104"/>
      <c r="TWG4" s="104"/>
      <c r="TWH4" s="104"/>
      <c r="TWI4" s="104"/>
      <c r="TWJ4" s="104"/>
      <c r="TWK4" s="104"/>
      <c r="TWL4" s="104"/>
      <c r="TWM4" s="104"/>
      <c r="TWN4" s="104"/>
      <c r="TWO4" s="104"/>
      <c r="TWP4" s="104"/>
      <c r="TWQ4" s="104"/>
      <c r="TWR4" s="104"/>
      <c r="TWS4" s="104"/>
      <c r="TWT4" s="104"/>
      <c r="TWU4" s="104"/>
      <c r="TWV4" s="104"/>
      <c r="TWW4" s="104"/>
      <c r="TWX4" s="104"/>
      <c r="TWY4" s="104"/>
      <c r="TWZ4" s="104"/>
      <c r="TXA4" s="104"/>
      <c r="TXB4" s="104"/>
      <c r="TXC4" s="104"/>
      <c r="TXD4" s="104"/>
      <c r="TXE4" s="104"/>
      <c r="TXF4" s="104"/>
      <c r="TXG4" s="104"/>
      <c r="TXH4" s="104"/>
      <c r="TXI4" s="104"/>
      <c r="TXJ4" s="104"/>
      <c r="TXK4" s="104"/>
      <c r="TXL4" s="104"/>
      <c r="TXM4" s="104"/>
      <c r="TXN4" s="104"/>
      <c r="TXO4" s="104"/>
      <c r="TXP4" s="104"/>
      <c r="TXQ4" s="104"/>
      <c r="TXR4" s="104"/>
      <c r="TXS4" s="104"/>
      <c r="TXT4" s="104"/>
      <c r="TXU4" s="104"/>
      <c r="TXV4" s="104"/>
      <c r="TXW4" s="104"/>
      <c r="TXX4" s="104"/>
      <c r="TXY4" s="104"/>
      <c r="TXZ4" s="104"/>
      <c r="TYA4" s="104"/>
      <c r="TYB4" s="104"/>
      <c r="TYC4" s="104"/>
      <c r="TYD4" s="104"/>
      <c r="TYE4" s="104"/>
      <c r="TYF4" s="104"/>
      <c r="TYG4" s="104"/>
      <c r="TYH4" s="104"/>
      <c r="TYI4" s="104"/>
      <c r="TYJ4" s="104"/>
      <c r="TYK4" s="104"/>
      <c r="TYL4" s="104"/>
      <c r="TYM4" s="104"/>
      <c r="TYN4" s="104"/>
      <c r="TYO4" s="104"/>
      <c r="TYP4" s="104"/>
      <c r="TYQ4" s="104"/>
      <c r="TYR4" s="104"/>
      <c r="TYS4" s="104"/>
      <c r="TYT4" s="104"/>
      <c r="TYU4" s="104"/>
      <c r="TYV4" s="104"/>
      <c r="TYW4" s="104"/>
      <c r="TYX4" s="104"/>
      <c r="TYY4" s="104"/>
      <c r="TYZ4" s="104"/>
      <c r="TZA4" s="104"/>
      <c r="TZB4" s="104"/>
      <c r="TZC4" s="104"/>
      <c r="TZD4" s="104"/>
      <c r="TZE4" s="104"/>
      <c r="TZF4" s="104"/>
      <c r="TZG4" s="104"/>
      <c r="TZH4" s="104"/>
      <c r="TZI4" s="104"/>
      <c r="TZJ4" s="104"/>
      <c r="TZK4" s="104"/>
      <c r="TZL4" s="104"/>
      <c r="TZM4" s="104"/>
      <c r="TZN4" s="104"/>
      <c r="TZO4" s="104"/>
      <c r="TZP4" s="104"/>
      <c r="TZQ4" s="104"/>
      <c r="TZR4" s="104"/>
      <c r="TZS4" s="104"/>
      <c r="TZT4" s="104"/>
      <c r="TZU4" s="104"/>
      <c r="TZV4" s="104"/>
      <c r="TZW4" s="104"/>
      <c r="TZX4" s="104"/>
      <c r="TZY4" s="104"/>
      <c r="TZZ4" s="104"/>
      <c r="UAA4" s="104"/>
      <c r="UAB4" s="104"/>
      <c r="UAC4" s="104"/>
      <c r="UAD4" s="104"/>
      <c r="UAE4" s="104"/>
      <c r="UAF4" s="104"/>
      <c r="UAG4" s="104"/>
      <c r="UAH4" s="104"/>
      <c r="UAI4" s="104"/>
      <c r="UAJ4" s="104"/>
      <c r="UAK4" s="104"/>
      <c r="UAL4" s="104"/>
      <c r="UAM4" s="104"/>
      <c r="UAN4" s="104"/>
      <c r="UAO4" s="104"/>
      <c r="UAP4" s="104"/>
      <c r="UAQ4" s="104"/>
      <c r="UAR4" s="104"/>
      <c r="UAS4" s="104"/>
      <c r="UAT4" s="104"/>
      <c r="UAU4" s="104"/>
      <c r="UAV4" s="104"/>
      <c r="UAW4" s="104"/>
      <c r="UAX4" s="104"/>
      <c r="UAY4" s="104"/>
      <c r="UAZ4" s="104"/>
      <c r="UBA4" s="104"/>
      <c r="UBB4" s="104"/>
      <c r="UBC4" s="104"/>
      <c r="UBD4" s="104"/>
      <c r="UBE4" s="104"/>
      <c r="UBF4" s="104"/>
      <c r="UBG4" s="104"/>
      <c r="UBH4" s="104"/>
      <c r="UBI4" s="104"/>
      <c r="UBJ4" s="104"/>
      <c r="UBK4" s="104"/>
      <c r="UBL4" s="104"/>
      <c r="UBM4" s="104"/>
      <c r="UBN4" s="104"/>
      <c r="UBO4" s="104"/>
      <c r="UBP4" s="104"/>
      <c r="UBQ4" s="104"/>
      <c r="UBR4" s="104"/>
      <c r="UBS4" s="104"/>
      <c r="UBT4" s="104"/>
      <c r="UBU4" s="104"/>
      <c r="UBV4" s="104"/>
      <c r="UBW4" s="104"/>
      <c r="UBX4" s="104"/>
      <c r="UBY4" s="104"/>
      <c r="UBZ4" s="104"/>
      <c r="UCA4" s="104"/>
      <c r="UCB4" s="104"/>
      <c r="UCC4" s="104"/>
      <c r="UCD4" s="104"/>
      <c r="UCE4" s="104"/>
      <c r="UCF4" s="104"/>
      <c r="UCG4" s="104"/>
      <c r="UCH4" s="104"/>
      <c r="UCI4" s="104"/>
      <c r="UCJ4" s="104"/>
      <c r="UCK4" s="104"/>
      <c r="UCL4" s="104"/>
      <c r="UCM4" s="104"/>
      <c r="UCN4" s="104"/>
      <c r="UCO4" s="104"/>
      <c r="UCP4" s="104"/>
      <c r="UCQ4" s="104"/>
      <c r="UCR4" s="104"/>
      <c r="UCS4" s="104"/>
      <c r="UCT4" s="104"/>
      <c r="UCU4" s="104"/>
      <c r="UCV4" s="104"/>
      <c r="UCW4" s="104"/>
      <c r="UCX4" s="104"/>
      <c r="UCY4" s="104"/>
      <c r="UCZ4" s="104"/>
      <c r="UDA4" s="104"/>
      <c r="UDB4" s="104"/>
      <c r="UDC4" s="104"/>
      <c r="UDD4" s="104"/>
      <c r="UDE4" s="104"/>
      <c r="UDF4" s="104"/>
      <c r="UDG4" s="104"/>
      <c r="UDH4" s="104"/>
      <c r="UDI4" s="104"/>
      <c r="UDJ4" s="104"/>
      <c r="UDK4" s="104"/>
      <c r="UDL4" s="104"/>
      <c r="UDM4" s="104"/>
      <c r="UDN4" s="104"/>
      <c r="UDO4" s="104"/>
      <c r="UDP4" s="104"/>
      <c r="UDQ4" s="104"/>
      <c r="UDR4" s="104"/>
      <c r="UDS4" s="104"/>
      <c r="UDT4" s="104"/>
      <c r="UDU4" s="104"/>
      <c r="UDV4" s="104"/>
      <c r="UDW4" s="104"/>
      <c r="UDX4" s="104"/>
      <c r="UDY4" s="104"/>
      <c r="UDZ4" s="104"/>
      <c r="UEA4" s="104"/>
      <c r="UEB4" s="104"/>
      <c r="UEC4" s="104"/>
      <c r="UED4" s="104"/>
      <c r="UEE4" s="104"/>
      <c r="UEF4" s="104"/>
      <c r="UEG4" s="104"/>
      <c r="UEH4" s="104"/>
      <c r="UEI4" s="104"/>
      <c r="UEJ4" s="104"/>
      <c r="UEK4" s="104"/>
      <c r="UEL4" s="104"/>
      <c r="UEM4" s="104"/>
      <c r="UEN4" s="104"/>
      <c r="UEO4" s="104"/>
      <c r="UEP4" s="104"/>
      <c r="UEQ4" s="104"/>
      <c r="UER4" s="104"/>
      <c r="UES4" s="104"/>
      <c r="UET4" s="104"/>
      <c r="UEU4" s="104"/>
      <c r="UEV4" s="104"/>
      <c r="UEW4" s="104"/>
      <c r="UEX4" s="104"/>
      <c r="UEY4" s="104"/>
      <c r="UEZ4" s="104"/>
      <c r="UFA4" s="104"/>
      <c r="UFB4" s="104"/>
      <c r="UFC4" s="104"/>
      <c r="UFD4" s="104"/>
      <c r="UFE4" s="104"/>
      <c r="UFF4" s="104"/>
      <c r="UFG4" s="104"/>
      <c r="UFH4" s="104"/>
      <c r="UFI4" s="104"/>
      <c r="UFJ4" s="104"/>
      <c r="UFK4" s="104"/>
      <c r="UFL4" s="104"/>
      <c r="UFM4" s="104"/>
      <c r="UFN4" s="104"/>
      <c r="UFO4" s="104"/>
      <c r="UFP4" s="104"/>
      <c r="UFQ4" s="104"/>
      <c r="UFR4" s="104"/>
      <c r="UFS4" s="104"/>
      <c r="UFT4" s="104"/>
      <c r="UFU4" s="104"/>
      <c r="UFV4" s="104"/>
      <c r="UFW4" s="104"/>
      <c r="UFX4" s="104"/>
      <c r="UFY4" s="104"/>
      <c r="UFZ4" s="104"/>
      <c r="UGA4" s="104"/>
      <c r="UGB4" s="104"/>
      <c r="UGC4" s="104"/>
      <c r="UGD4" s="104"/>
      <c r="UGE4" s="104"/>
      <c r="UGF4" s="104"/>
      <c r="UGG4" s="104"/>
      <c r="UGH4" s="104"/>
      <c r="UGI4" s="104"/>
      <c r="UGJ4" s="104"/>
      <c r="UGK4" s="104"/>
      <c r="UGL4" s="104"/>
      <c r="UGM4" s="104"/>
      <c r="UGN4" s="104"/>
      <c r="UGO4" s="104"/>
      <c r="UGP4" s="104"/>
      <c r="UGQ4" s="104"/>
      <c r="UGR4" s="104"/>
      <c r="UGS4" s="104"/>
      <c r="UGT4" s="104"/>
      <c r="UGU4" s="104"/>
      <c r="UGV4" s="104"/>
      <c r="UGW4" s="104"/>
      <c r="UGX4" s="104"/>
      <c r="UGY4" s="104"/>
      <c r="UGZ4" s="104"/>
      <c r="UHA4" s="104"/>
      <c r="UHB4" s="104"/>
      <c r="UHC4" s="104"/>
      <c r="UHD4" s="104"/>
      <c r="UHE4" s="104"/>
      <c r="UHF4" s="104"/>
      <c r="UHG4" s="104"/>
      <c r="UHH4" s="104"/>
      <c r="UHI4" s="104"/>
      <c r="UHJ4" s="104"/>
      <c r="UHK4" s="104"/>
      <c r="UHL4" s="104"/>
      <c r="UHM4" s="104"/>
      <c r="UHN4" s="104"/>
      <c r="UHO4" s="104"/>
      <c r="UHP4" s="104"/>
      <c r="UHQ4" s="104"/>
      <c r="UHR4" s="104"/>
      <c r="UHS4" s="104"/>
      <c r="UHT4" s="104"/>
      <c r="UHU4" s="104"/>
      <c r="UHV4" s="104"/>
      <c r="UHW4" s="104"/>
      <c r="UHX4" s="104"/>
      <c r="UHY4" s="104"/>
      <c r="UHZ4" s="104"/>
      <c r="UIA4" s="104"/>
      <c r="UIB4" s="104"/>
      <c r="UIC4" s="104"/>
      <c r="UID4" s="104"/>
      <c r="UIE4" s="104"/>
      <c r="UIF4" s="104"/>
      <c r="UIG4" s="104"/>
      <c r="UIH4" s="104"/>
      <c r="UII4" s="104"/>
      <c r="UIJ4" s="104"/>
      <c r="UIK4" s="104"/>
      <c r="UIL4" s="104"/>
      <c r="UIM4" s="104"/>
      <c r="UIN4" s="104"/>
      <c r="UIO4" s="104"/>
      <c r="UIP4" s="104"/>
      <c r="UIQ4" s="104"/>
      <c r="UIR4" s="104"/>
      <c r="UIS4" s="104"/>
      <c r="UIT4" s="104"/>
      <c r="UIU4" s="104"/>
      <c r="UIV4" s="104"/>
      <c r="UIW4" s="104"/>
      <c r="UIX4" s="104"/>
      <c r="UIY4" s="104"/>
      <c r="UIZ4" s="104"/>
      <c r="UJA4" s="104"/>
      <c r="UJB4" s="104"/>
      <c r="UJC4" s="104"/>
      <c r="UJD4" s="104"/>
      <c r="UJE4" s="104"/>
      <c r="UJF4" s="104"/>
      <c r="UJG4" s="104"/>
      <c r="UJH4" s="104"/>
      <c r="UJI4" s="104"/>
      <c r="UJJ4" s="104"/>
      <c r="UJK4" s="104"/>
      <c r="UJL4" s="104"/>
      <c r="UJM4" s="104"/>
      <c r="UJN4" s="104"/>
      <c r="UJO4" s="104"/>
      <c r="UJP4" s="104"/>
      <c r="UJQ4" s="104"/>
      <c r="UJR4" s="104"/>
      <c r="UJS4" s="104"/>
      <c r="UJT4" s="104"/>
      <c r="UJU4" s="104"/>
      <c r="UJV4" s="104"/>
      <c r="UJW4" s="104"/>
      <c r="UJX4" s="104"/>
      <c r="UJY4" s="104"/>
      <c r="UJZ4" s="104"/>
      <c r="UKA4" s="104"/>
      <c r="UKB4" s="104"/>
      <c r="UKC4" s="104"/>
      <c r="UKD4" s="104"/>
      <c r="UKE4" s="104"/>
      <c r="UKF4" s="104"/>
      <c r="UKG4" s="104"/>
      <c r="UKH4" s="104"/>
      <c r="UKI4" s="104"/>
      <c r="UKJ4" s="104"/>
      <c r="UKK4" s="104"/>
      <c r="UKL4" s="104"/>
      <c r="UKM4" s="104"/>
      <c r="UKN4" s="104"/>
      <c r="UKO4" s="104"/>
      <c r="UKP4" s="104"/>
      <c r="UKQ4" s="104"/>
      <c r="UKR4" s="104"/>
      <c r="UKS4" s="104"/>
      <c r="UKT4" s="104"/>
      <c r="UKU4" s="104"/>
      <c r="UKV4" s="104"/>
      <c r="UKW4" s="104"/>
      <c r="UKX4" s="104"/>
      <c r="UKY4" s="104"/>
      <c r="UKZ4" s="104"/>
      <c r="ULA4" s="104"/>
      <c r="ULB4" s="104"/>
      <c r="ULC4" s="104"/>
      <c r="ULD4" s="104"/>
      <c r="ULE4" s="104"/>
      <c r="ULF4" s="104"/>
      <c r="ULG4" s="104"/>
      <c r="ULH4" s="104"/>
      <c r="ULI4" s="104"/>
      <c r="ULJ4" s="104"/>
      <c r="ULK4" s="104"/>
      <c r="ULL4" s="104"/>
      <c r="ULM4" s="104"/>
      <c r="ULN4" s="104"/>
      <c r="ULO4" s="104"/>
      <c r="ULP4" s="104"/>
      <c r="ULQ4" s="104"/>
      <c r="ULR4" s="104"/>
      <c r="ULS4" s="104"/>
      <c r="ULT4" s="104"/>
      <c r="ULU4" s="104"/>
      <c r="ULV4" s="104"/>
      <c r="ULW4" s="104"/>
      <c r="ULX4" s="104"/>
      <c r="ULY4" s="104"/>
      <c r="ULZ4" s="104"/>
      <c r="UMA4" s="104"/>
      <c r="UMB4" s="104"/>
      <c r="UMC4" s="104"/>
      <c r="UMD4" s="104"/>
      <c r="UME4" s="104"/>
      <c r="UMF4" s="104"/>
      <c r="UMG4" s="104"/>
      <c r="UMH4" s="104"/>
      <c r="UMI4" s="104"/>
      <c r="UMJ4" s="104"/>
      <c r="UMK4" s="104"/>
      <c r="UML4" s="104"/>
      <c r="UMM4" s="104"/>
      <c r="UMN4" s="104"/>
      <c r="UMO4" s="104"/>
      <c r="UMP4" s="104"/>
      <c r="UMQ4" s="104"/>
      <c r="UMR4" s="104"/>
      <c r="UMS4" s="104"/>
      <c r="UMT4" s="104"/>
      <c r="UMU4" s="104"/>
      <c r="UMV4" s="104"/>
      <c r="UMW4" s="104"/>
      <c r="UMX4" s="104"/>
      <c r="UMY4" s="104"/>
      <c r="UMZ4" s="104"/>
      <c r="UNA4" s="104"/>
      <c r="UNB4" s="104"/>
      <c r="UNC4" s="104"/>
      <c r="UND4" s="104"/>
      <c r="UNE4" s="104"/>
      <c r="UNF4" s="104"/>
      <c r="UNG4" s="104"/>
      <c r="UNH4" s="104"/>
      <c r="UNI4" s="104"/>
      <c r="UNJ4" s="104"/>
      <c r="UNK4" s="104"/>
      <c r="UNL4" s="104"/>
      <c r="UNM4" s="104"/>
      <c r="UNN4" s="104"/>
      <c r="UNO4" s="104"/>
      <c r="UNP4" s="104"/>
      <c r="UNQ4" s="104"/>
      <c r="UNR4" s="104"/>
      <c r="UNS4" s="104"/>
      <c r="UNT4" s="104"/>
      <c r="UNU4" s="104"/>
      <c r="UNV4" s="104"/>
      <c r="UNW4" s="104"/>
      <c r="UNX4" s="104"/>
      <c r="UNY4" s="104"/>
      <c r="UNZ4" s="104"/>
      <c r="UOA4" s="104"/>
      <c r="UOB4" s="104"/>
      <c r="UOC4" s="104"/>
      <c r="UOD4" s="104"/>
      <c r="UOE4" s="104"/>
      <c r="UOF4" s="104"/>
      <c r="UOG4" s="104"/>
      <c r="UOH4" s="104"/>
      <c r="UOI4" s="104"/>
      <c r="UOJ4" s="104"/>
      <c r="UOK4" s="104"/>
      <c r="UOL4" s="104"/>
      <c r="UOM4" s="104"/>
      <c r="UON4" s="104"/>
      <c r="UOO4" s="104"/>
      <c r="UOP4" s="104"/>
      <c r="UOQ4" s="104"/>
      <c r="UOR4" s="104"/>
      <c r="UOS4" s="104"/>
      <c r="UOT4" s="104"/>
      <c r="UOU4" s="104"/>
      <c r="UOV4" s="104"/>
      <c r="UOW4" s="104"/>
      <c r="UOX4" s="104"/>
      <c r="UOY4" s="104"/>
      <c r="UOZ4" s="104"/>
      <c r="UPA4" s="104"/>
      <c r="UPB4" s="104"/>
      <c r="UPC4" s="104"/>
      <c r="UPD4" s="104"/>
      <c r="UPE4" s="104"/>
      <c r="UPF4" s="104"/>
      <c r="UPG4" s="104"/>
      <c r="UPH4" s="104"/>
      <c r="UPI4" s="104"/>
      <c r="UPJ4" s="104"/>
      <c r="UPK4" s="104"/>
      <c r="UPL4" s="104"/>
      <c r="UPM4" s="104"/>
      <c r="UPN4" s="104"/>
      <c r="UPO4" s="104"/>
      <c r="UPP4" s="104"/>
      <c r="UPQ4" s="104"/>
      <c r="UPR4" s="104"/>
      <c r="UPS4" s="104"/>
      <c r="UPT4" s="104"/>
      <c r="UPU4" s="104"/>
      <c r="UPV4" s="104"/>
      <c r="UPW4" s="104"/>
      <c r="UPX4" s="104"/>
      <c r="UPY4" s="104"/>
      <c r="UPZ4" s="104"/>
      <c r="UQA4" s="104"/>
      <c r="UQB4" s="104"/>
      <c r="UQC4" s="104"/>
      <c r="UQD4" s="104"/>
      <c r="UQE4" s="104"/>
      <c r="UQF4" s="104"/>
      <c r="UQG4" s="104"/>
      <c r="UQH4" s="104"/>
      <c r="UQI4" s="104"/>
      <c r="UQJ4" s="104"/>
      <c r="UQK4" s="104"/>
      <c r="UQL4" s="104"/>
      <c r="UQM4" s="104"/>
      <c r="UQN4" s="104"/>
      <c r="UQO4" s="104"/>
      <c r="UQP4" s="104"/>
      <c r="UQQ4" s="104"/>
      <c r="UQR4" s="104"/>
      <c r="UQS4" s="104"/>
      <c r="UQT4" s="104"/>
      <c r="UQU4" s="104"/>
      <c r="UQV4" s="104"/>
      <c r="UQW4" s="104"/>
      <c r="UQX4" s="104"/>
      <c r="UQY4" s="104"/>
      <c r="UQZ4" s="104"/>
      <c r="URA4" s="104"/>
      <c r="URB4" s="104"/>
      <c r="URC4" s="104"/>
      <c r="URD4" s="104"/>
      <c r="URE4" s="104"/>
      <c r="URF4" s="104"/>
      <c r="URG4" s="104"/>
      <c r="URH4" s="104"/>
      <c r="URI4" s="104"/>
      <c r="URJ4" s="104"/>
      <c r="URK4" s="104"/>
      <c r="URL4" s="104"/>
      <c r="URM4" s="104"/>
      <c r="URN4" s="104"/>
      <c r="URO4" s="104"/>
      <c r="URP4" s="104"/>
      <c r="URQ4" s="104"/>
      <c r="URR4" s="104"/>
      <c r="URS4" s="104"/>
      <c r="URT4" s="104"/>
      <c r="URU4" s="104"/>
      <c r="URV4" s="104"/>
      <c r="URW4" s="104"/>
      <c r="URX4" s="104"/>
      <c r="URY4" s="104"/>
      <c r="URZ4" s="104"/>
      <c r="USA4" s="104"/>
      <c r="USB4" s="104"/>
      <c r="USC4" s="104"/>
      <c r="USD4" s="104"/>
      <c r="USE4" s="104"/>
      <c r="USF4" s="104"/>
      <c r="USG4" s="104"/>
      <c r="USH4" s="104"/>
      <c r="USI4" s="104"/>
      <c r="USJ4" s="104"/>
      <c r="USK4" s="104"/>
      <c r="USL4" s="104"/>
      <c r="USM4" s="104"/>
      <c r="USN4" s="104"/>
      <c r="USO4" s="104"/>
      <c r="USP4" s="104"/>
      <c r="USQ4" s="104"/>
      <c r="USR4" s="104"/>
      <c r="USS4" s="104"/>
      <c r="UST4" s="104"/>
      <c r="USU4" s="104"/>
      <c r="USV4" s="104"/>
      <c r="USW4" s="104"/>
      <c r="USX4" s="104"/>
      <c r="USY4" s="104"/>
      <c r="USZ4" s="104"/>
      <c r="UTA4" s="104"/>
      <c r="UTB4" s="104"/>
      <c r="UTC4" s="104"/>
      <c r="UTD4" s="104"/>
      <c r="UTE4" s="104"/>
      <c r="UTF4" s="104"/>
      <c r="UTG4" s="104"/>
      <c r="UTH4" s="104"/>
      <c r="UTI4" s="104"/>
      <c r="UTJ4" s="104"/>
      <c r="UTK4" s="104"/>
      <c r="UTL4" s="104"/>
      <c r="UTM4" s="104"/>
      <c r="UTN4" s="104"/>
      <c r="UTO4" s="104"/>
      <c r="UTP4" s="104"/>
      <c r="UTQ4" s="104"/>
      <c r="UTR4" s="104"/>
      <c r="UTS4" s="104"/>
      <c r="UTT4" s="104"/>
      <c r="UTU4" s="104"/>
      <c r="UTV4" s="104"/>
      <c r="UTW4" s="104"/>
      <c r="UTX4" s="104"/>
      <c r="UTY4" s="104"/>
      <c r="UTZ4" s="104"/>
      <c r="UUA4" s="104"/>
      <c r="UUB4" s="104"/>
      <c r="UUC4" s="104"/>
      <c r="UUD4" s="104"/>
      <c r="UUE4" s="104"/>
      <c r="UUF4" s="104"/>
      <c r="UUG4" s="104"/>
      <c r="UUH4" s="104"/>
      <c r="UUI4" s="104"/>
      <c r="UUJ4" s="104"/>
      <c r="UUK4" s="104"/>
      <c r="UUL4" s="104"/>
      <c r="UUM4" s="104"/>
      <c r="UUN4" s="104"/>
      <c r="UUO4" s="104"/>
      <c r="UUP4" s="104"/>
      <c r="UUQ4" s="104"/>
      <c r="UUR4" s="104"/>
      <c r="UUS4" s="104"/>
      <c r="UUT4" s="104"/>
      <c r="UUU4" s="104"/>
      <c r="UUV4" s="104"/>
      <c r="UUW4" s="104"/>
      <c r="UUX4" s="104"/>
      <c r="UUY4" s="104"/>
      <c r="UUZ4" s="104"/>
      <c r="UVA4" s="104"/>
      <c r="UVB4" s="104"/>
      <c r="UVC4" s="104"/>
      <c r="UVD4" s="104"/>
      <c r="UVE4" s="104"/>
      <c r="UVF4" s="104"/>
      <c r="UVG4" s="104"/>
      <c r="UVH4" s="104"/>
      <c r="UVI4" s="104"/>
      <c r="UVJ4" s="104"/>
      <c r="UVK4" s="104"/>
      <c r="UVL4" s="104"/>
      <c r="UVM4" s="104"/>
      <c r="UVN4" s="104"/>
      <c r="UVO4" s="104"/>
      <c r="UVP4" s="104"/>
      <c r="UVQ4" s="104"/>
      <c r="UVR4" s="104"/>
      <c r="UVS4" s="104"/>
      <c r="UVT4" s="104"/>
      <c r="UVU4" s="104"/>
      <c r="UVV4" s="104"/>
      <c r="UVW4" s="104"/>
      <c r="UVX4" s="104"/>
      <c r="UVY4" s="104"/>
      <c r="UVZ4" s="104"/>
      <c r="UWA4" s="104"/>
      <c r="UWB4" s="104"/>
      <c r="UWC4" s="104"/>
      <c r="UWD4" s="104"/>
      <c r="UWE4" s="104"/>
      <c r="UWF4" s="104"/>
      <c r="UWG4" s="104"/>
      <c r="UWH4" s="104"/>
      <c r="UWI4" s="104"/>
      <c r="UWJ4" s="104"/>
      <c r="UWK4" s="104"/>
      <c r="UWL4" s="104"/>
      <c r="UWM4" s="104"/>
      <c r="UWN4" s="104"/>
      <c r="UWO4" s="104"/>
      <c r="UWP4" s="104"/>
      <c r="UWQ4" s="104"/>
      <c r="UWR4" s="104"/>
      <c r="UWS4" s="104"/>
      <c r="UWT4" s="104"/>
      <c r="UWU4" s="104"/>
      <c r="UWV4" s="104"/>
      <c r="UWW4" s="104"/>
      <c r="UWX4" s="104"/>
      <c r="UWY4" s="104"/>
      <c r="UWZ4" s="104"/>
      <c r="UXA4" s="104"/>
      <c r="UXB4" s="104"/>
      <c r="UXC4" s="104"/>
      <c r="UXD4" s="104"/>
      <c r="UXE4" s="104"/>
      <c r="UXF4" s="104"/>
      <c r="UXG4" s="104"/>
      <c r="UXH4" s="104"/>
      <c r="UXI4" s="104"/>
      <c r="UXJ4" s="104"/>
      <c r="UXK4" s="104"/>
      <c r="UXL4" s="104"/>
      <c r="UXM4" s="104"/>
      <c r="UXN4" s="104"/>
      <c r="UXO4" s="104"/>
      <c r="UXP4" s="104"/>
      <c r="UXQ4" s="104"/>
      <c r="UXR4" s="104"/>
      <c r="UXS4" s="104"/>
      <c r="UXT4" s="104"/>
      <c r="UXU4" s="104"/>
      <c r="UXV4" s="104"/>
      <c r="UXW4" s="104"/>
      <c r="UXX4" s="104"/>
      <c r="UXY4" s="104"/>
      <c r="UXZ4" s="104"/>
      <c r="UYA4" s="104"/>
      <c r="UYB4" s="104"/>
      <c r="UYC4" s="104"/>
      <c r="UYD4" s="104"/>
      <c r="UYE4" s="104"/>
      <c r="UYF4" s="104"/>
      <c r="UYG4" s="104"/>
      <c r="UYH4" s="104"/>
      <c r="UYI4" s="104"/>
      <c r="UYJ4" s="104"/>
      <c r="UYK4" s="104"/>
      <c r="UYL4" s="104"/>
      <c r="UYM4" s="104"/>
      <c r="UYN4" s="104"/>
      <c r="UYO4" s="104"/>
      <c r="UYP4" s="104"/>
      <c r="UYQ4" s="104"/>
      <c r="UYR4" s="104"/>
      <c r="UYS4" s="104"/>
      <c r="UYT4" s="104"/>
      <c r="UYU4" s="104"/>
      <c r="UYV4" s="104"/>
      <c r="UYW4" s="104"/>
      <c r="UYX4" s="104"/>
      <c r="UYY4" s="104"/>
      <c r="UYZ4" s="104"/>
      <c r="UZA4" s="104"/>
      <c r="UZB4" s="104"/>
      <c r="UZC4" s="104"/>
      <c r="UZD4" s="104"/>
      <c r="UZE4" s="104"/>
      <c r="UZF4" s="104"/>
      <c r="UZG4" s="104"/>
      <c r="UZH4" s="104"/>
      <c r="UZI4" s="104"/>
      <c r="UZJ4" s="104"/>
      <c r="UZK4" s="104"/>
      <c r="UZL4" s="104"/>
      <c r="UZM4" s="104"/>
      <c r="UZN4" s="104"/>
      <c r="UZO4" s="104"/>
      <c r="UZP4" s="104"/>
      <c r="UZQ4" s="104"/>
      <c r="UZR4" s="104"/>
      <c r="UZS4" s="104"/>
      <c r="UZT4" s="104"/>
      <c r="UZU4" s="104"/>
      <c r="UZV4" s="104"/>
      <c r="UZW4" s="104"/>
      <c r="UZX4" s="104"/>
      <c r="UZY4" s="104"/>
      <c r="UZZ4" s="104"/>
      <c r="VAA4" s="104"/>
      <c r="VAB4" s="104"/>
      <c r="VAC4" s="104"/>
      <c r="VAD4" s="104"/>
      <c r="VAE4" s="104"/>
      <c r="VAF4" s="104"/>
      <c r="VAG4" s="104"/>
      <c r="VAH4" s="104"/>
      <c r="VAI4" s="104"/>
      <c r="VAJ4" s="104"/>
      <c r="VAK4" s="104"/>
      <c r="VAL4" s="104"/>
      <c r="VAM4" s="104"/>
      <c r="VAN4" s="104"/>
      <c r="VAO4" s="104"/>
      <c r="VAP4" s="104"/>
      <c r="VAQ4" s="104"/>
      <c r="VAR4" s="104"/>
      <c r="VAS4" s="104"/>
      <c r="VAT4" s="104"/>
      <c r="VAU4" s="104"/>
      <c r="VAV4" s="104"/>
      <c r="VAW4" s="104"/>
      <c r="VAX4" s="104"/>
      <c r="VAY4" s="104"/>
      <c r="VAZ4" s="104"/>
      <c r="VBA4" s="104"/>
      <c r="VBB4" s="104"/>
      <c r="VBC4" s="104"/>
      <c r="VBD4" s="104"/>
      <c r="VBE4" s="104"/>
      <c r="VBF4" s="104"/>
      <c r="VBG4" s="104"/>
      <c r="VBH4" s="104"/>
      <c r="VBI4" s="104"/>
      <c r="VBJ4" s="104"/>
      <c r="VBK4" s="104"/>
      <c r="VBL4" s="104"/>
      <c r="VBM4" s="104"/>
      <c r="VBN4" s="104"/>
      <c r="VBO4" s="104"/>
      <c r="VBP4" s="104"/>
      <c r="VBQ4" s="104"/>
      <c r="VBR4" s="104"/>
      <c r="VBS4" s="104"/>
      <c r="VBT4" s="104"/>
      <c r="VBU4" s="104"/>
      <c r="VBV4" s="104"/>
      <c r="VBW4" s="104"/>
      <c r="VBX4" s="104"/>
      <c r="VBY4" s="104"/>
      <c r="VBZ4" s="104"/>
      <c r="VCA4" s="104"/>
      <c r="VCB4" s="104"/>
      <c r="VCC4" s="104"/>
      <c r="VCD4" s="104"/>
      <c r="VCE4" s="104"/>
      <c r="VCF4" s="104"/>
      <c r="VCG4" s="104"/>
      <c r="VCH4" s="104"/>
      <c r="VCI4" s="104"/>
      <c r="VCJ4" s="104"/>
      <c r="VCK4" s="104"/>
      <c r="VCL4" s="104"/>
      <c r="VCM4" s="104"/>
      <c r="VCN4" s="104"/>
      <c r="VCO4" s="104"/>
      <c r="VCP4" s="104"/>
      <c r="VCQ4" s="104"/>
      <c r="VCR4" s="104"/>
      <c r="VCS4" s="104"/>
      <c r="VCT4" s="104"/>
      <c r="VCU4" s="104"/>
      <c r="VCV4" s="104"/>
      <c r="VCW4" s="104"/>
      <c r="VCX4" s="104"/>
      <c r="VCY4" s="104"/>
      <c r="VCZ4" s="104"/>
      <c r="VDA4" s="104"/>
      <c r="VDB4" s="104"/>
      <c r="VDC4" s="104"/>
      <c r="VDD4" s="104"/>
      <c r="VDE4" s="104"/>
      <c r="VDF4" s="104"/>
      <c r="VDG4" s="104"/>
      <c r="VDH4" s="104"/>
      <c r="VDI4" s="104"/>
      <c r="VDJ4" s="104"/>
      <c r="VDK4" s="104"/>
      <c r="VDL4" s="104"/>
      <c r="VDM4" s="104"/>
      <c r="VDN4" s="104"/>
      <c r="VDO4" s="104"/>
      <c r="VDP4" s="104"/>
      <c r="VDQ4" s="104"/>
      <c r="VDR4" s="104"/>
      <c r="VDS4" s="104"/>
      <c r="VDT4" s="104"/>
      <c r="VDU4" s="104"/>
      <c r="VDV4" s="104"/>
      <c r="VDW4" s="104"/>
      <c r="VDX4" s="104"/>
      <c r="VDY4" s="104"/>
      <c r="VDZ4" s="104"/>
      <c r="VEA4" s="104"/>
      <c r="VEB4" s="104"/>
      <c r="VEC4" s="104"/>
      <c r="VED4" s="104"/>
      <c r="VEE4" s="104"/>
      <c r="VEF4" s="104"/>
      <c r="VEG4" s="104"/>
      <c r="VEH4" s="104"/>
      <c r="VEI4" s="104"/>
      <c r="VEJ4" s="104"/>
      <c r="VEK4" s="104"/>
      <c r="VEL4" s="104"/>
      <c r="VEM4" s="104"/>
      <c r="VEN4" s="104"/>
      <c r="VEO4" s="104"/>
      <c r="VEP4" s="104"/>
      <c r="VEQ4" s="104"/>
      <c r="VER4" s="104"/>
      <c r="VES4" s="104"/>
      <c r="VET4" s="104"/>
      <c r="VEU4" s="104"/>
      <c r="VEV4" s="104"/>
      <c r="VEW4" s="104"/>
      <c r="VEX4" s="104"/>
      <c r="VEY4" s="104"/>
      <c r="VEZ4" s="104"/>
      <c r="VFA4" s="104"/>
      <c r="VFB4" s="104"/>
      <c r="VFC4" s="104"/>
      <c r="VFD4" s="104"/>
      <c r="VFE4" s="104"/>
      <c r="VFF4" s="104"/>
      <c r="VFG4" s="104"/>
      <c r="VFH4" s="104"/>
      <c r="VFI4" s="104"/>
      <c r="VFJ4" s="104"/>
      <c r="VFK4" s="104"/>
      <c r="VFL4" s="104"/>
      <c r="VFM4" s="104"/>
      <c r="VFN4" s="104"/>
      <c r="VFO4" s="104"/>
      <c r="VFP4" s="104"/>
      <c r="VFQ4" s="104"/>
      <c r="VFR4" s="104"/>
      <c r="VFS4" s="104"/>
      <c r="VFT4" s="104"/>
      <c r="VFU4" s="104"/>
      <c r="VFV4" s="104"/>
      <c r="VFW4" s="104"/>
      <c r="VFX4" s="104"/>
      <c r="VFY4" s="104"/>
      <c r="VFZ4" s="104"/>
      <c r="VGA4" s="104"/>
      <c r="VGB4" s="104"/>
      <c r="VGC4" s="104"/>
      <c r="VGD4" s="104"/>
      <c r="VGE4" s="104"/>
      <c r="VGF4" s="104"/>
      <c r="VGG4" s="104"/>
      <c r="VGH4" s="104"/>
      <c r="VGI4" s="104"/>
      <c r="VGJ4" s="104"/>
      <c r="VGK4" s="104"/>
      <c r="VGL4" s="104"/>
      <c r="VGM4" s="104"/>
      <c r="VGN4" s="104"/>
      <c r="VGO4" s="104"/>
      <c r="VGP4" s="104"/>
      <c r="VGQ4" s="104"/>
      <c r="VGR4" s="104"/>
      <c r="VGS4" s="104"/>
      <c r="VGT4" s="104"/>
      <c r="VGU4" s="104"/>
      <c r="VGV4" s="104"/>
      <c r="VGW4" s="104"/>
      <c r="VGX4" s="104"/>
      <c r="VGY4" s="104"/>
      <c r="VGZ4" s="104"/>
      <c r="VHA4" s="104"/>
      <c r="VHB4" s="104"/>
      <c r="VHC4" s="104"/>
      <c r="VHD4" s="104"/>
      <c r="VHE4" s="104"/>
      <c r="VHF4" s="104"/>
      <c r="VHG4" s="104"/>
      <c r="VHH4" s="104"/>
      <c r="VHI4" s="104"/>
      <c r="VHJ4" s="104"/>
      <c r="VHK4" s="104"/>
      <c r="VHL4" s="104"/>
      <c r="VHM4" s="104"/>
      <c r="VHN4" s="104"/>
      <c r="VHO4" s="104"/>
      <c r="VHP4" s="104"/>
      <c r="VHQ4" s="104"/>
      <c r="VHR4" s="104"/>
      <c r="VHS4" s="104"/>
      <c r="VHT4" s="104"/>
      <c r="VHU4" s="104"/>
      <c r="VHV4" s="104"/>
      <c r="VHW4" s="104"/>
      <c r="VHX4" s="104"/>
      <c r="VHY4" s="104"/>
      <c r="VHZ4" s="104"/>
      <c r="VIA4" s="104"/>
      <c r="VIB4" s="104"/>
      <c r="VIC4" s="104"/>
      <c r="VID4" s="104"/>
      <c r="VIE4" s="104"/>
      <c r="VIF4" s="104"/>
      <c r="VIG4" s="104"/>
      <c r="VIH4" s="104"/>
      <c r="VII4" s="104"/>
      <c r="VIJ4" s="104"/>
      <c r="VIK4" s="104"/>
      <c r="VIL4" s="104"/>
      <c r="VIM4" s="104"/>
      <c r="VIN4" s="104"/>
      <c r="VIO4" s="104"/>
      <c r="VIP4" s="104"/>
      <c r="VIQ4" s="104"/>
      <c r="VIR4" s="104"/>
      <c r="VIS4" s="104"/>
      <c r="VIT4" s="104"/>
      <c r="VIU4" s="104"/>
      <c r="VIV4" s="104"/>
      <c r="VIW4" s="104"/>
      <c r="VIX4" s="104"/>
      <c r="VIY4" s="104"/>
      <c r="VIZ4" s="104"/>
      <c r="VJA4" s="104"/>
      <c r="VJB4" s="104"/>
      <c r="VJC4" s="104"/>
      <c r="VJD4" s="104"/>
      <c r="VJE4" s="104"/>
      <c r="VJF4" s="104"/>
      <c r="VJG4" s="104"/>
      <c r="VJH4" s="104"/>
      <c r="VJI4" s="104"/>
      <c r="VJJ4" s="104"/>
      <c r="VJK4" s="104"/>
      <c r="VJL4" s="104"/>
      <c r="VJM4" s="104"/>
      <c r="VJN4" s="104"/>
      <c r="VJO4" s="104"/>
      <c r="VJP4" s="104"/>
      <c r="VJQ4" s="104"/>
      <c r="VJR4" s="104"/>
      <c r="VJS4" s="104"/>
      <c r="VJT4" s="104"/>
      <c r="VJU4" s="104"/>
      <c r="VJV4" s="104"/>
      <c r="VJW4" s="104"/>
      <c r="VJX4" s="104"/>
      <c r="VJY4" s="104"/>
      <c r="VJZ4" s="104"/>
      <c r="VKA4" s="104"/>
      <c r="VKB4" s="104"/>
      <c r="VKC4" s="104"/>
      <c r="VKD4" s="104"/>
      <c r="VKE4" s="104"/>
      <c r="VKF4" s="104"/>
      <c r="VKG4" s="104"/>
      <c r="VKH4" s="104"/>
      <c r="VKI4" s="104"/>
      <c r="VKJ4" s="104"/>
      <c r="VKK4" s="104"/>
      <c r="VKL4" s="104"/>
      <c r="VKM4" s="104"/>
      <c r="VKN4" s="104"/>
      <c r="VKO4" s="104"/>
      <c r="VKP4" s="104"/>
      <c r="VKQ4" s="104"/>
      <c r="VKR4" s="104"/>
      <c r="VKS4" s="104"/>
      <c r="VKT4" s="104"/>
      <c r="VKU4" s="104"/>
      <c r="VKV4" s="104"/>
      <c r="VKW4" s="104"/>
      <c r="VKX4" s="104"/>
      <c r="VKY4" s="104"/>
      <c r="VKZ4" s="104"/>
      <c r="VLA4" s="104"/>
      <c r="VLB4" s="104"/>
      <c r="VLC4" s="104"/>
      <c r="VLD4" s="104"/>
      <c r="VLE4" s="104"/>
      <c r="VLF4" s="104"/>
      <c r="VLG4" s="104"/>
      <c r="VLH4" s="104"/>
      <c r="VLI4" s="104"/>
      <c r="VLJ4" s="104"/>
      <c r="VLK4" s="104"/>
      <c r="VLL4" s="104"/>
      <c r="VLM4" s="104"/>
      <c r="VLN4" s="104"/>
      <c r="VLO4" s="104"/>
      <c r="VLP4" s="104"/>
      <c r="VLQ4" s="104"/>
      <c r="VLR4" s="104"/>
      <c r="VLS4" s="104"/>
      <c r="VLT4" s="104"/>
      <c r="VLU4" s="104"/>
      <c r="VLV4" s="104"/>
      <c r="VLW4" s="104"/>
      <c r="VLX4" s="104"/>
      <c r="VLY4" s="104"/>
      <c r="VLZ4" s="104"/>
      <c r="VMA4" s="104"/>
      <c r="VMB4" s="104"/>
      <c r="VMC4" s="104"/>
      <c r="VMD4" s="104"/>
      <c r="VME4" s="104"/>
      <c r="VMF4" s="104"/>
      <c r="VMG4" s="104"/>
      <c r="VMH4" s="104"/>
      <c r="VMI4" s="104"/>
      <c r="VMJ4" s="104"/>
      <c r="VMK4" s="104"/>
      <c r="VML4" s="104"/>
      <c r="VMM4" s="104"/>
      <c r="VMN4" s="104"/>
      <c r="VMO4" s="104"/>
      <c r="VMP4" s="104"/>
      <c r="VMQ4" s="104"/>
      <c r="VMR4" s="104"/>
      <c r="VMS4" s="104"/>
      <c r="VMT4" s="104"/>
      <c r="VMU4" s="104"/>
      <c r="VMV4" s="104"/>
      <c r="VMW4" s="104"/>
      <c r="VMX4" s="104"/>
      <c r="VMY4" s="104"/>
      <c r="VMZ4" s="104"/>
      <c r="VNA4" s="104"/>
      <c r="VNB4" s="104"/>
      <c r="VNC4" s="104"/>
      <c r="VND4" s="104"/>
      <c r="VNE4" s="104"/>
      <c r="VNF4" s="104"/>
      <c r="VNG4" s="104"/>
      <c r="VNH4" s="104"/>
      <c r="VNI4" s="104"/>
      <c r="VNJ4" s="104"/>
      <c r="VNK4" s="104"/>
      <c r="VNL4" s="104"/>
      <c r="VNM4" s="104"/>
      <c r="VNN4" s="104"/>
      <c r="VNO4" s="104"/>
      <c r="VNP4" s="104"/>
      <c r="VNQ4" s="104"/>
      <c r="VNR4" s="104"/>
      <c r="VNS4" s="104"/>
      <c r="VNT4" s="104"/>
      <c r="VNU4" s="104"/>
      <c r="VNV4" s="104"/>
      <c r="VNW4" s="104"/>
      <c r="VNX4" s="104"/>
      <c r="VNY4" s="104"/>
      <c r="VNZ4" s="104"/>
      <c r="VOA4" s="104"/>
      <c r="VOB4" s="104"/>
      <c r="VOC4" s="104"/>
      <c r="VOD4" s="104"/>
      <c r="VOE4" s="104"/>
      <c r="VOF4" s="104"/>
      <c r="VOG4" s="104"/>
      <c r="VOH4" s="104"/>
      <c r="VOI4" s="104"/>
      <c r="VOJ4" s="104"/>
      <c r="VOK4" s="104"/>
      <c r="VOL4" s="104"/>
      <c r="VOM4" s="104"/>
      <c r="VON4" s="104"/>
      <c r="VOO4" s="104"/>
      <c r="VOP4" s="104"/>
      <c r="VOQ4" s="104"/>
      <c r="VOR4" s="104"/>
      <c r="VOS4" s="104"/>
      <c r="VOT4" s="104"/>
      <c r="VOU4" s="104"/>
      <c r="VOV4" s="104"/>
      <c r="VOW4" s="104"/>
      <c r="VOX4" s="104"/>
      <c r="VOY4" s="104"/>
      <c r="VOZ4" s="104"/>
      <c r="VPA4" s="104"/>
      <c r="VPB4" s="104"/>
      <c r="VPC4" s="104"/>
      <c r="VPD4" s="104"/>
      <c r="VPE4" s="104"/>
      <c r="VPF4" s="104"/>
      <c r="VPG4" s="104"/>
      <c r="VPH4" s="104"/>
      <c r="VPI4" s="104"/>
      <c r="VPJ4" s="104"/>
      <c r="VPK4" s="104"/>
      <c r="VPL4" s="104"/>
      <c r="VPM4" s="104"/>
      <c r="VPN4" s="104"/>
      <c r="VPO4" s="104"/>
      <c r="VPP4" s="104"/>
      <c r="VPQ4" s="104"/>
      <c r="VPR4" s="104"/>
      <c r="VPS4" s="104"/>
      <c r="VPT4" s="104"/>
      <c r="VPU4" s="104"/>
      <c r="VPV4" s="104"/>
      <c r="VPW4" s="104"/>
      <c r="VPX4" s="104"/>
      <c r="VPY4" s="104"/>
      <c r="VPZ4" s="104"/>
      <c r="VQA4" s="104"/>
      <c r="VQB4" s="104"/>
      <c r="VQC4" s="104"/>
      <c r="VQD4" s="104"/>
      <c r="VQE4" s="104"/>
      <c r="VQF4" s="104"/>
      <c r="VQG4" s="104"/>
      <c r="VQH4" s="104"/>
      <c r="VQI4" s="104"/>
      <c r="VQJ4" s="104"/>
      <c r="VQK4" s="104"/>
      <c r="VQL4" s="104"/>
      <c r="VQM4" s="104"/>
      <c r="VQN4" s="104"/>
      <c r="VQO4" s="104"/>
      <c r="VQP4" s="104"/>
      <c r="VQQ4" s="104"/>
      <c r="VQR4" s="104"/>
      <c r="VQS4" s="104"/>
      <c r="VQT4" s="104"/>
      <c r="VQU4" s="104"/>
      <c r="VQV4" s="104"/>
      <c r="VQW4" s="104"/>
      <c r="VQX4" s="104"/>
      <c r="VQY4" s="104"/>
      <c r="VQZ4" s="104"/>
      <c r="VRA4" s="104"/>
      <c r="VRB4" s="104"/>
      <c r="VRC4" s="104"/>
      <c r="VRD4" s="104"/>
      <c r="VRE4" s="104"/>
      <c r="VRF4" s="104"/>
      <c r="VRG4" s="104"/>
      <c r="VRH4" s="104"/>
      <c r="VRI4" s="104"/>
      <c r="VRJ4" s="104"/>
      <c r="VRK4" s="104"/>
      <c r="VRL4" s="104"/>
      <c r="VRM4" s="104"/>
      <c r="VRN4" s="104"/>
      <c r="VRO4" s="104"/>
      <c r="VRP4" s="104"/>
      <c r="VRQ4" s="104"/>
      <c r="VRR4" s="104"/>
      <c r="VRS4" s="104"/>
      <c r="VRT4" s="104"/>
      <c r="VRU4" s="104"/>
      <c r="VRV4" s="104"/>
      <c r="VRW4" s="104"/>
      <c r="VRX4" s="104"/>
      <c r="VRY4" s="104"/>
      <c r="VRZ4" s="104"/>
      <c r="VSA4" s="104"/>
      <c r="VSB4" s="104"/>
      <c r="VSC4" s="104"/>
      <c r="VSD4" s="104"/>
      <c r="VSE4" s="104"/>
      <c r="VSF4" s="104"/>
      <c r="VSG4" s="104"/>
      <c r="VSH4" s="104"/>
      <c r="VSI4" s="104"/>
      <c r="VSJ4" s="104"/>
      <c r="VSK4" s="104"/>
      <c r="VSL4" s="104"/>
      <c r="VSM4" s="104"/>
      <c r="VSN4" s="104"/>
      <c r="VSO4" s="104"/>
      <c r="VSP4" s="104"/>
      <c r="VSQ4" s="104"/>
      <c r="VSR4" s="104"/>
      <c r="VSS4" s="104"/>
      <c r="VST4" s="104"/>
      <c r="VSU4" s="104"/>
      <c r="VSV4" s="104"/>
      <c r="VSW4" s="104"/>
      <c r="VSX4" s="104"/>
      <c r="VSY4" s="104"/>
      <c r="VSZ4" s="104"/>
      <c r="VTA4" s="104"/>
      <c r="VTB4" s="104"/>
      <c r="VTC4" s="104"/>
      <c r="VTD4" s="104"/>
      <c r="VTE4" s="104"/>
      <c r="VTF4" s="104"/>
      <c r="VTG4" s="104"/>
      <c r="VTH4" s="104"/>
      <c r="VTI4" s="104"/>
      <c r="VTJ4" s="104"/>
      <c r="VTK4" s="104"/>
      <c r="VTL4" s="104"/>
      <c r="VTM4" s="104"/>
      <c r="VTN4" s="104"/>
      <c r="VTO4" s="104"/>
      <c r="VTP4" s="104"/>
      <c r="VTQ4" s="104"/>
      <c r="VTR4" s="104"/>
      <c r="VTS4" s="104"/>
      <c r="VTT4" s="104"/>
      <c r="VTU4" s="104"/>
      <c r="VTV4" s="104"/>
      <c r="VTW4" s="104"/>
      <c r="VTX4" s="104"/>
      <c r="VTY4" s="104"/>
      <c r="VTZ4" s="104"/>
      <c r="VUA4" s="104"/>
      <c r="VUB4" s="104"/>
      <c r="VUC4" s="104"/>
      <c r="VUD4" s="104"/>
      <c r="VUE4" s="104"/>
      <c r="VUF4" s="104"/>
      <c r="VUG4" s="104"/>
      <c r="VUH4" s="104"/>
      <c r="VUI4" s="104"/>
      <c r="VUJ4" s="104"/>
      <c r="VUK4" s="104"/>
      <c r="VUL4" s="104"/>
      <c r="VUM4" s="104"/>
      <c r="VUN4" s="104"/>
      <c r="VUO4" s="104"/>
      <c r="VUP4" s="104"/>
      <c r="VUQ4" s="104"/>
      <c r="VUR4" s="104"/>
      <c r="VUS4" s="104"/>
      <c r="VUT4" s="104"/>
      <c r="VUU4" s="104"/>
      <c r="VUV4" s="104"/>
      <c r="VUW4" s="104"/>
      <c r="VUX4" s="104"/>
      <c r="VUY4" s="104"/>
      <c r="VUZ4" s="104"/>
      <c r="VVA4" s="104"/>
      <c r="VVB4" s="104"/>
      <c r="VVC4" s="104"/>
      <c r="VVD4" s="104"/>
      <c r="VVE4" s="104"/>
      <c r="VVF4" s="104"/>
      <c r="VVG4" s="104"/>
      <c r="VVH4" s="104"/>
      <c r="VVI4" s="104"/>
      <c r="VVJ4" s="104"/>
      <c r="VVK4" s="104"/>
      <c r="VVL4" s="104"/>
      <c r="VVM4" s="104"/>
      <c r="VVN4" s="104"/>
      <c r="VVO4" s="104"/>
      <c r="VVP4" s="104"/>
      <c r="VVQ4" s="104"/>
      <c r="VVR4" s="104"/>
      <c r="VVS4" s="104"/>
      <c r="VVT4" s="104"/>
      <c r="VVU4" s="104"/>
      <c r="VVV4" s="104"/>
      <c r="VVW4" s="104"/>
      <c r="VVX4" s="104"/>
      <c r="VVY4" s="104"/>
      <c r="VVZ4" s="104"/>
      <c r="VWA4" s="104"/>
      <c r="VWB4" s="104"/>
      <c r="VWC4" s="104"/>
      <c r="VWD4" s="104"/>
      <c r="VWE4" s="104"/>
      <c r="VWF4" s="104"/>
      <c r="VWG4" s="104"/>
      <c r="VWH4" s="104"/>
      <c r="VWI4" s="104"/>
      <c r="VWJ4" s="104"/>
      <c r="VWK4" s="104"/>
      <c r="VWL4" s="104"/>
      <c r="VWM4" s="104"/>
      <c r="VWN4" s="104"/>
      <c r="VWO4" s="104"/>
      <c r="VWP4" s="104"/>
      <c r="VWQ4" s="104"/>
      <c r="VWR4" s="104"/>
      <c r="VWS4" s="104"/>
      <c r="VWT4" s="104"/>
      <c r="VWU4" s="104"/>
      <c r="VWV4" s="104"/>
      <c r="VWW4" s="104"/>
      <c r="VWX4" s="104"/>
      <c r="VWY4" s="104"/>
      <c r="VWZ4" s="104"/>
      <c r="VXA4" s="104"/>
      <c r="VXB4" s="104"/>
      <c r="VXC4" s="104"/>
      <c r="VXD4" s="104"/>
      <c r="VXE4" s="104"/>
      <c r="VXF4" s="104"/>
      <c r="VXG4" s="104"/>
      <c r="VXH4" s="104"/>
      <c r="VXI4" s="104"/>
      <c r="VXJ4" s="104"/>
      <c r="VXK4" s="104"/>
      <c r="VXL4" s="104"/>
      <c r="VXM4" s="104"/>
      <c r="VXN4" s="104"/>
      <c r="VXO4" s="104"/>
      <c r="VXP4" s="104"/>
      <c r="VXQ4" s="104"/>
      <c r="VXR4" s="104"/>
      <c r="VXS4" s="104"/>
      <c r="VXT4" s="104"/>
      <c r="VXU4" s="104"/>
      <c r="VXV4" s="104"/>
      <c r="VXW4" s="104"/>
      <c r="VXX4" s="104"/>
      <c r="VXY4" s="104"/>
      <c r="VXZ4" s="104"/>
      <c r="VYA4" s="104"/>
      <c r="VYB4" s="104"/>
      <c r="VYC4" s="104"/>
      <c r="VYD4" s="104"/>
      <c r="VYE4" s="104"/>
      <c r="VYF4" s="104"/>
      <c r="VYG4" s="104"/>
      <c r="VYH4" s="104"/>
      <c r="VYI4" s="104"/>
      <c r="VYJ4" s="104"/>
      <c r="VYK4" s="104"/>
      <c r="VYL4" s="104"/>
      <c r="VYM4" s="104"/>
      <c r="VYN4" s="104"/>
      <c r="VYO4" s="104"/>
      <c r="VYP4" s="104"/>
      <c r="VYQ4" s="104"/>
      <c r="VYR4" s="104"/>
      <c r="VYS4" s="104"/>
      <c r="VYT4" s="104"/>
      <c r="VYU4" s="104"/>
      <c r="VYV4" s="104"/>
      <c r="VYW4" s="104"/>
      <c r="VYX4" s="104"/>
      <c r="VYY4" s="104"/>
      <c r="VYZ4" s="104"/>
      <c r="VZA4" s="104"/>
      <c r="VZB4" s="104"/>
      <c r="VZC4" s="104"/>
      <c r="VZD4" s="104"/>
      <c r="VZE4" s="104"/>
      <c r="VZF4" s="104"/>
      <c r="VZG4" s="104"/>
      <c r="VZH4" s="104"/>
      <c r="VZI4" s="104"/>
      <c r="VZJ4" s="104"/>
      <c r="VZK4" s="104"/>
      <c r="VZL4" s="104"/>
      <c r="VZM4" s="104"/>
      <c r="VZN4" s="104"/>
      <c r="VZO4" s="104"/>
      <c r="VZP4" s="104"/>
      <c r="VZQ4" s="104"/>
      <c r="VZR4" s="104"/>
      <c r="VZS4" s="104"/>
      <c r="VZT4" s="104"/>
      <c r="VZU4" s="104"/>
      <c r="VZV4" s="104"/>
      <c r="VZW4" s="104"/>
      <c r="VZX4" s="104"/>
      <c r="VZY4" s="104"/>
      <c r="VZZ4" s="104"/>
      <c r="WAA4" s="104"/>
      <c r="WAB4" s="104"/>
      <c r="WAC4" s="104"/>
      <c r="WAD4" s="104"/>
      <c r="WAE4" s="104"/>
      <c r="WAF4" s="104"/>
      <c r="WAG4" s="104"/>
      <c r="WAH4" s="104"/>
      <c r="WAI4" s="104"/>
      <c r="WAJ4" s="104"/>
      <c r="WAK4" s="104"/>
      <c r="WAL4" s="104"/>
      <c r="WAM4" s="104"/>
      <c r="WAN4" s="104"/>
      <c r="WAO4" s="104"/>
      <c r="WAP4" s="104"/>
      <c r="WAQ4" s="104"/>
      <c r="WAR4" s="104"/>
      <c r="WAS4" s="104"/>
      <c r="WAT4" s="104"/>
      <c r="WAU4" s="104"/>
      <c r="WAV4" s="104"/>
      <c r="WAW4" s="104"/>
      <c r="WAX4" s="104"/>
      <c r="WAY4" s="104"/>
      <c r="WAZ4" s="104"/>
      <c r="WBA4" s="104"/>
      <c r="WBB4" s="104"/>
      <c r="WBC4" s="104"/>
      <c r="WBD4" s="104"/>
      <c r="WBE4" s="104"/>
      <c r="WBF4" s="104"/>
      <c r="WBG4" s="104"/>
      <c r="WBH4" s="104"/>
      <c r="WBI4" s="104"/>
      <c r="WBJ4" s="104"/>
      <c r="WBK4" s="104"/>
      <c r="WBL4" s="104"/>
      <c r="WBM4" s="104"/>
      <c r="WBN4" s="104"/>
      <c r="WBO4" s="104"/>
      <c r="WBP4" s="104"/>
      <c r="WBQ4" s="104"/>
      <c r="WBR4" s="104"/>
      <c r="WBS4" s="104"/>
      <c r="WBT4" s="104"/>
      <c r="WBU4" s="104"/>
      <c r="WBV4" s="104"/>
      <c r="WBW4" s="104"/>
      <c r="WBX4" s="104"/>
      <c r="WBY4" s="104"/>
      <c r="WBZ4" s="104"/>
      <c r="WCA4" s="104"/>
      <c r="WCB4" s="104"/>
      <c r="WCC4" s="104"/>
      <c r="WCD4" s="104"/>
      <c r="WCE4" s="104"/>
      <c r="WCF4" s="104"/>
      <c r="WCG4" s="104"/>
      <c r="WCH4" s="104"/>
      <c r="WCI4" s="104"/>
      <c r="WCJ4" s="104"/>
      <c r="WCK4" s="104"/>
      <c r="WCL4" s="104"/>
      <c r="WCM4" s="104"/>
      <c r="WCN4" s="104"/>
      <c r="WCO4" s="104"/>
      <c r="WCP4" s="104"/>
      <c r="WCQ4" s="104"/>
      <c r="WCR4" s="104"/>
      <c r="WCS4" s="104"/>
      <c r="WCT4" s="104"/>
      <c r="WCU4" s="104"/>
      <c r="WCV4" s="104"/>
      <c r="WCW4" s="104"/>
      <c r="WCX4" s="104"/>
      <c r="WCY4" s="104"/>
      <c r="WCZ4" s="104"/>
      <c r="WDA4" s="104"/>
      <c r="WDB4" s="104"/>
      <c r="WDC4" s="104"/>
      <c r="WDD4" s="104"/>
      <c r="WDE4" s="104"/>
      <c r="WDF4" s="104"/>
      <c r="WDG4" s="104"/>
      <c r="WDH4" s="104"/>
      <c r="WDI4" s="104"/>
      <c r="WDJ4" s="104"/>
      <c r="WDK4" s="104"/>
      <c r="WDL4" s="104"/>
      <c r="WDM4" s="104"/>
      <c r="WDN4" s="104"/>
      <c r="WDO4" s="104"/>
      <c r="WDP4" s="104"/>
      <c r="WDQ4" s="104"/>
      <c r="WDR4" s="104"/>
      <c r="WDS4" s="104"/>
      <c r="WDT4" s="104"/>
      <c r="WDU4" s="104"/>
      <c r="WDV4" s="104"/>
      <c r="WDW4" s="104"/>
      <c r="WDX4" s="104"/>
      <c r="WDY4" s="104"/>
      <c r="WDZ4" s="104"/>
      <c r="WEA4" s="104"/>
      <c r="WEB4" s="104"/>
      <c r="WEC4" s="104"/>
      <c r="WED4" s="104"/>
      <c r="WEE4" s="104"/>
      <c r="WEF4" s="104"/>
      <c r="WEG4" s="104"/>
      <c r="WEH4" s="104"/>
      <c r="WEI4" s="104"/>
      <c r="WEJ4" s="104"/>
      <c r="WEK4" s="104"/>
      <c r="WEL4" s="104"/>
      <c r="WEM4" s="104"/>
      <c r="WEN4" s="104"/>
      <c r="WEO4" s="104"/>
      <c r="WEP4" s="104"/>
      <c r="WEQ4" s="104"/>
      <c r="WER4" s="104"/>
      <c r="WES4" s="104"/>
      <c r="WET4" s="104"/>
      <c r="WEU4" s="104"/>
      <c r="WEV4" s="104"/>
      <c r="WEW4" s="104"/>
      <c r="WEX4" s="104"/>
      <c r="WEY4" s="104"/>
      <c r="WEZ4" s="104"/>
      <c r="WFA4" s="104"/>
      <c r="WFB4" s="104"/>
      <c r="WFC4" s="104"/>
      <c r="WFD4" s="104"/>
      <c r="WFE4" s="104"/>
      <c r="WFF4" s="104"/>
      <c r="WFG4" s="104"/>
      <c r="WFH4" s="104"/>
      <c r="WFI4" s="104"/>
      <c r="WFJ4" s="104"/>
      <c r="WFK4" s="104"/>
      <c r="WFL4" s="104"/>
      <c r="WFM4" s="104"/>
      <c r="WFN4" s="104"/>
      <c r="WFO4" s="104"/>
      <c r="WFP4" s="104"/>
      <c r="WFQ4" s="104"/>
      <c r="WFR4" s="104"/>
      <c r="WFS4" s="104"/>
      <c r="WFT4" s="104"/>
      <c r="WFU4" s="104"/>
      <c r="WFV4" s="104"/>
      <c r="WFW4" s="104"/>
      <c r="WFX4" s="104"/>
      <c r="WFY4" s="104"/>
      <c r="WFZ4" s="104"/>
      <c r="WGA4" s="104"/>
      <c r="WGB4" s="104"/>
      <c r="WGC4" s="104"/>
      <c r="WGD4" s="104"/>
      <c r="WGE4" s="104"/>
      <c r="WGF4" s="104"/>
      <c r="WGG4" s="104"/>
      <c r="WGH4" s="104"/>
      <c r="WGI4" s="104"/>
      <c r="WGJ4" s="104"/>
      <c r="WGK4" s="104"/>
      <c r="WGL4" s="104"/>
      <c r="WGM4" s="104"/>
      <c r="WGN4" s="104"/>
      <c r="WGO4" s="104"/>
      <c r="WGP4" s="104"/>
      <c r="WGQ4" s="104"/>
      <c r="WGR4" s="104"/>
      <c r="WGS4" s="104"/>
      <c r="WGT4" s="104"/>
      <c r="WGU4" s="104"/>
      <c r="WGV4" s="104"/>
      <c r="WGW4" s="104"/>
      <c r="WGX4" s="104"/>
      <c r="WGY4" s="104"/>
      <c r="WGZ4" s="104"/>
      <c r="WHA4" s="104"/>
      <c r="WHB4" s="104"/>
      <c r="WHC4" s="104"/>
      <c r="WHD4" s="104"/>
      <c r="WHE4" s="104"/>
      <c r="WHF4" s="104"/>
      <c r="WHG4" s="104"/>
      <c r="WHH4" s="104"/>
      <c r="WHI4" s="104"/>
      <c r="WHJ4" s="104"/>
      <c r="WHK4" s="104"/>
      <c r="WHL4" s="104"/>
      <c r="WHM4" s="104"/>
      <c r="WHN4" s="104"/>
      <c r="WHO4" s="104"/>
      <c r="WHP4" s="104"/>
      <c r="WHQ4" s="104"/>
      <c r="WHR4" s="104"/>
      <c r="WHS4" s="104"/>
      <c r="WHT4" s="104"/>
      <c r="WHU4" s="104"/>
      <c r="WHV4" s="104"/>
      <c r="WHW4" s="104"/>
      <c r="WHX4" s="104"/>
      <c r="WHY4" s="104"/>
      <c r="WHZ4" s="104"/>
      <c r="WIA4" s="104"/>
      <c r="WIB4" s="104"/>
      <c r="WIC4" s="104"/>
      <c r="WID4" s="104"/>
      <c r="WIE4" s="104"/>
      <c r="WIF4" s="104"/>
      <c r="WIG4" s="104"/>
      <c r="WIH4" s="104"/>
      <c r="WII4" s="104"/>
      <c r="WIJ4" s="104"/>
      <c r="WIK4" s="104"/>
      <c r="WIL4" s="104"/>
      <c r="WIM4" s="104"/>
      <c r="WIN4" s="104"/>
      <c r="WIO4" s="104"/>
      <c r="WIP4" s="104"/>
      <c r="WIQ4" s="104"/>
      <c r="WIR4" s="104"/>
      <c r="WIS4" s="104"/>
      <c r="WIT4" s="104"/>
      <c r="WIU4" s="104"/>
      <c r="WIV4" s="104"/>
      <c r="WIW4" s="104"/>
      <c r="WIX4" s="104"/>
      <c r="WIY4" s="104"/>
      <c r="WIZ4" s="104"/>
      <c r="WJA4" s="104"/>
      <c r="WJB4" s="104"/>
      <c r="WJC4" s="104"/>
      <c r="WJD4" s="104"/>
      <c r="WJE4" s="104"/>
      <c r="WJF4" s="104"/>
      <c r="WJG4" s="104"/>
      <c r="WJH4" s="104"/>
      <c r="WJI4" s="104"/>
      <c r="WJJ4" s="104"/>
      <c r="WJK4" s="104"/>
      <c r="WJL4" s="104"/>
      <c r="WJM4" s="104"/>
      <c r="WJN4" s="104"/>
      <c r="WJO4" s="104"/>
      <c r="WJP4" s="104"/>
      <c r="WJQ4" s="104"/>
      <c r="WJR4" s="104"/>
      <c r="WJS4" s="104"/>
      <c r="WJT4" s="104"/>
      <c r="WJU4" s="104"/>
      <c r="WJV4" s="104"/>
      <c r="WJW4" s="104"/>
      <c r="WJX4" s="104"/>
      <c r="WJY4" s="104"/>
      <c r="WJZ4" s="104"/>
      <c r="WKA4" s="104"/>
      <c r="WKB4" s="104"/>
      <c r="WKC4" s="104"/>
      <c r="WKD4" s="104"/>
      <c r="WKE4" s="104"/>
      <c r="WKF4" s="104"/>
      <c r="WKG4" s="104"/>
      <c r="WKH4" s="104"/>
      <c r="WKI4" s="104"/>
      <c r="WKJ4" s="104"/>
      <c r="WKK4" s="104"/>
      <c r="WKL4" s="104"/>
      <c r="WKM4" s="104"/>
      <c r="WKN4" s="104"/>
      <c r="WKO4" s="104"/>
      <c r="WKP4" s="104"/>
      <c r="WKQ4" s="104"/>
      <c r="WKR4" s="104"/>
      <c r="WKS4" s="104"/>
      <c r="WKT4" s="104"/>
      <c r="WKU4" s="104"/>
      <c r="WKV4" s="104"/>
      <c r="WKW4" s="104"/>
      <c r="WKX4" s="104"/>
      <c r="WKY4" s="104"/>
      <c r="WKZ4" s="104"/>
      <c r="WLA4" s="104"/>
      <c r="WLB4" s="104"/>
      <c r="WLC4" s="104"/>
      <c r="WLD4" s="104"/>
      <c r="WLE4" s="104"/>
      <c r="WLF4" s="104"/>
      <c r="WLG4" s="104"/>
      <c r="WLH4" s="104"/>
      <c r="WLI4" s="104"/>
      <c r="WLJ4" s="104"/>
      <c r="WLK4" s="104"/>
      <c r="WLL4" s="104"/>
      <c r="WLM4" s="104"/>
      <c r="WLN4" s="104"/>
      <c r="WLO4" s="104"/>
      <c r="WLP4" s="104"/>
      <c r="WLQ4" s="104"/>
      <c r="WLR4" s="104"/>
      <c r="WLS4" s="104"/>
      <c r="WLT4" s="104"/>
      <c r="WLU4" s="104"/>
      <c r="WLV4" s="104"/>
      <c r="WLW4" s="104"/>
      <c r="WLX4" s="104"/>
      <c r="WLY4" s="104"/>
      <c r="WLZ4" s="104"/>
      <c r="WMA4" s="104"/>
      <c r="WMB4" s="104"/>
      <c r="WMC4" s="104"/>
      <c r="WMD4" s="104"/>
      <c r="WME4" s="104"/>
      <c r="WMF4" s="104"/>
      <c r="WMG4" s="104"/>
      <c r="WMH4" s="104"/>
      <c r="WMI4" s="104"/>
      <c r="WMJ4" s="104"/>
      <c r="WMK4" s="104"/>
      <c r="WML4" s="104"/>
      <c r="WMM4" s="104"/>
      <c r="WMN4" s="104"/>
      <c r="WMO4" s="104"/>
      <c r="WMP4" s="104"/>
      <c r="WMQ4" s="104"/>
      <c r="WMR4" s="104"/>
      <c r="WMS4" s="104"/>
      <c r="WMT4" s="104"/>
      <c r="WMU4" s="104"/>
      <c r="WMV4" s="104"/>
      <c r="WMW4" s="104"/>
      <c r="WMX4" s="104"/>
      <c r="WMY4" s="104"/>
      <c r="WMZ4" s="104"/>
      <c r="WNA4" s="104"/>
      <c r="WNB4" s="104"/>
      <c r="WNC4" s="104"/>
      <c r="WND4" s="104"/>
      <c r="WNE4" s="104"/>
      <c r="WNF4" s="104"/>
      <c r="WNG4" s="104"/>
      <c r="WNH4" s="104"/>
      <c r="WNI4" s="104"/>
      <c r="WNJ4" s="104"/>
      <c r="WNK4" s="104"/>
      <c r="WNL4" s="104"/>
      <c r="WNM4" s="104"/>
      <c r="WNN4" s="104"/>
      <c r="WNO4" s="104"/>
      <c r="WNP4" s="104"/>
      <c r="WNQ4" s="104"/>
      <c r="WNR4" s="104"/>
      <c r="WNS4" s="104"/>
      <c r="WNT4" s="104"/>
      <c r="WNU4" s="104"/>
      <c r="WNV4" s="104"/>
      <c r="WNW4" s="104"/>
      <c r="WNX4" s="104"/>
      <c r="WNY4" s="104"/>
      <c r="WNZ4" s="104"/>
      <c r="WOA4" s="104"/>
      <c r="WOB4" s="104"/>
      <c r="WOC4" s="104"/>
      <c r="WOD4" s="104"/>
      <c r="WOE4" s="104"/>
      <c r="WOF4" s="104"/>
      <c r="WOG4" s="104"/>
      <c r="WOH4" s="104"/>
      <c r="WOI4" s="104"/>
      <c r="WOJ4" s="104"/>
      <c r="WOK4" s="104"/>
      <c r="WOL4" s="104"/>
      <c r="WOM4" s="104"/>
      <c r="WON4" s="104"/>
      <c r="WOO4" s="104"/>
      <c r="WOP4" s="104"/>
      <c r="WOQ4" s="104"/>
      <c r="WOR4" s="104"/>
      <c r="WOS4" s="104"/>
      <c r="WOT4" s="104"/>
      <c r="WOU4" s="104"/>
      <c r="WOV4" s="104"/>
      <c r="WOW4" s="104"/>
      <c r="WOX4" s="104"/>
      <c r="WOY4" s="104"/>
      <c r="WOZ4" s="104"/>
      <c r="WPA4" s="104"/>
      <c r="WPB4" s="104"/>
      <c r="WPC4" s="104"/>
      <c r="WPD4" s="104"/>
      <c r="WPE4" s="104"/>
      <c r="WPF4" s="104"/>
      <c r="WPG4" s="104"/>
      <c r="WPH4" s="104"/>
      <c r="WPI4" s="104"/>
      <c r="WPJ4" s="104"/>
      <c r="WPK4" s="104"/>
      <c r="WPL4" s="104"/>
      <c r="WPM4" s="104"/>
      <c r="WPN4" s="104"/>
      <c r="WPO4" s="104"/>
      <c r="WPP4" s="104"/>
      <c r="WPQ4" s="104"/>
      <c r="WPR4" s="104"/>
      <c r="WPS4" s="104"/>
      <c r="WPT4" s="104"/>
      <c r="WPU4" s="104"/>
      <c r="WPV4" s="104"/>
      <c r="WPW4" s="104"/>
      <c r="WPX4" s="104"/>
      <c r="WPY4" s="104"/>
      <c r="WPZ4" s="104"/>
      <c r="WQA4" s="104"/>
      <c r="WQB4" s="104"/>
      <c r="WQC4" s="104"/>
      <c r="WQD4" s="104"/>
      <c r="WQE4" s="104"/>
      <c r="WQF4" s="104"/>
      <c r="WQG4" s="104"/>
      <c r="WQH4" s="104"/>
      <c r="WQI4" s="104"/>
      <c r="WQJ4" s="104"/>
      <c r="WQK4" s="104"/>
      <c r="WQL4" s="104"/>
      <c r="WQM4" s="104"/>
      <c r="WQN4" s="104"/>
      <c r="WQO4" s="104"/>
      <c r="WQP4" s="104"/>
      <c r="WQQ4" s="104"/>
      <c r="WQR4" s="104"/>
      <c r="WQS4" s="104"/>
      <c r="WQT4" s="104"/>
      <c r="WQU4" s="104"/>
      <c r="WQV4" s="104"/>
      <c r="WQW4" s="104"/>
      <c r="WQX4" s="104"/>
      <c r="WQY4" s="104"/>
      <c r="WQZ4" s="104"/>
      <c r="WRA4" s="104"/>
      <c r="WRB4" s="104"/>
      <c r="WRC4" s="104"/>
      <c r="WRD4" s="104"/>
      <c r="WRE4" s="104"/>
      <c r="WRF4" s="104"/>
      <c r="WRG4" s="104"/>
      <c r="WRH4" s="104"/>
      <c r="WRI4" s="104"/>
      <c r="WRJ4" s="104"/>
      <c r="WRK4" s="104"/>
      <c r="WRL4" s="104"/>
      <c r="WRM4" s="104"/>
      <c r="WRN4" s="104"/>
      <c r="WRO4" s="104"/>
      <c r="WRP4" s="104"/>
      <c r="WRQ4" s="104"/>
      <c r="WRR4" s="104"/>
      <c r="WRS4" s="104"/>
      <c r="WRT4" s="104"/>
      <c r="WRU4" s="104"/>
      <c r="WRV4" s="104"/>
      <c r="WRW4" s="104"/>
      <c r="WRX4" s="104"/>
      <c r="WRY4" s="104"/>
      <c r="WRZ4" s="104"/>
      <c r="WSA4" s="104"/>
      <c r="WSB4" s="104"/>
      <c r="WSC4" s="104"/>
      <c r="WSD4" s="104"/>
      <c r="WSE4" s="104"/>
      <c r="WSF4" s="104"/>
      <c r="WSG4" s="104"/>
      <c r="WSH4" s="104"/>
      <c r="WSI4" s="104"/>
      <c r="WSJ4" s="104"/>
      <c r="WSK4" s="104"/>
      <c r="WSL4" s="104"/>
      <c r="WSM4" s="104"/>
      <c r="WSN4" s="104"/>
      <c r="WSO4" s="104"/>
      <c r="WSP4" s="104"/>
      <c r="WSQ4" s="104"/>
      <c r="WSR4" s="104"/>
      <c r="WSS4" s="104"/>
      <c r="WST4" s="104"/>
      <c r="WSU4" s="104"/>
      <c r="WSV4" s="104"/>
      <c r="WSW4" s="104"/>
      <c r="WSX4" s="104"/>
      <c r="WSY4" s="104"/>
      <c r="WSZ4" s="104"/>
      <c r="WTA4" s="104"/>
      <c r="WTB4" s="104"/>
      <c r="WTC4" s="104"/>
      <c r="WTD4" s="104"/>
      <c r="WTE4" s="104"/>
      <c r="WTF4" s="104"/>
      <c r="WTG4" s="104"/>
      <c r="WTH4" s="104"/>
      <c r="WTI4" s="104"/>
      <c r="WTJ4" s="104"/>
      <c r="WTK4" s="104"/>
      <c r="WTL4" s="104"/>
      <c r="WTM4" s="104"/>
      <c r="WTN4" s="104"/>
      <c r="WTO4" s="104"/>
      <c r="WTP4" s="104"/>
      <c r="WTQ4" s="104"/>
      <c r="WTR4" s="104"/>
      <c r="WTS4" s="104"/>
      <c r="WTT4" s="104"/>
      <c r="WTU4" s="104"/>
      <c r="WTV4" s="104"/>
      <c r="WTW4" s="104"/>
      <c r="WTX4" s="104"/>
      <c r="WTY4" s="104"/>
      <c r="WTZ4" s="104"/>
      <c r="WUA4" s="104"/>
      <c r="WUB4" s="104"/>
      <c r="WUC4" s="104"/>
      <c r="WUD4" s="104"/>
      <c r="WUE4" s="104"/>
      <c r="WUF4" s="104"/>
      <c r="WUG4" s="104"/>
      <c r="WUH4" s="104"/>
      <c r="WUI4" s="104"/>
      <c r="WUJ4" s="104"/>
      <c r="WUK4" s="104"/>
      <c r="WUL4" s="104"/>
      <c r="WUM4" s="104"/>
      <c r="WUN4" s="104"/>
      <c r="WUO4" s="104"/>
      <c r="WUP4" s="104"/>
      <c r="WUQ4" s="104"/>
      <c r="WUR4" s="104"/>
      <c r="WUS4" s="104"/>
      <c r="WUT4" s="104"/>
      <c r="WUU4" s="104"/>
      <c r="WUV4" s="104"/>
      <c r="WUW4" s="104"/>
      <c r="WUX4" s="104"/>
      <c r="WUY4" s="104"/>
      <c r="WUZ4" s="104"/>
      <c r="WVA4" s="104"/>
      <c r="WVB4" s="104"/>
      <c r="WVC4" s="104"/>
      <c r="WVD4" s="104"/>
      <c r="WVE4" s="104"/>
      <c r="WVF4" s="104"/>
      <c r="WVG4" s="104"/>
      <c r="WVH4" s="104"/>
      <c r="WVI4" s="104"/>
      <c r="WVJ4" s="104"/>
      <c r="WVK4" s="104"/>
      <c r="WVL4" s="104"/>
      <c r="WVM4" s="104"/>
      <c r="WVN4" s="104"/>
      <c r="WVO4" s="104"/>
      <c r="WVP4" s="104"/>
      <c r="WVQ4" s="104"/>
      <c r="WVR4" s="104"/>
      <c r="WVS4" s="104"/>
      <c r="WVT4" s="104"/>
      <c r="WVU4" s="104"/>
      <c r="WVV4" s="104"/>
      <c r="WVW4" s="104"/>
      <c r="WVX4" s="104"/>
      <c r="WVY4" s="104"/>
      <c r="WVZ4" s="104"/>
      <c r="WWA4" s="104"/>
      <c r="WWB4" s="104"/>
      <c r="WWC4" s="104"/>
      <c r="WWD4" s="104"/>
      <c r="WWE4" s="104"/>
      <c r="WWF4" s="104"/>
      <c r="WWG4" s="104"/>
      <c r="WWH4" s="104"/>
      <c r="WWI4" s="104"/>
      <c r="WWJ4" s="104"/>
      <c r="WWK4" s="104"/>
      <c r="WWL4" s="104"/>
      <c r="WWM4" s="104"/>
      <c r="WWN4" s="104"/>
      <c r="WWO4" s="104"/>
      <c r="WWP4" s="104"/>
      <c r="WWQ4" s="104"/>
      <c r="WWR4" s="104"/>
      <c r="WWS4" s="104"/>
      <c r="WWT4" s="104"/>
      <c r="WWU4" s="104"/>
      <c r="WWV4" s="104"/>
      <c r="WWW4" s="104"/>
      <c r="WWX4" s="104"/>
      <c r="WWY4" s="104"/>
      <c r="WWZ4" s="104"/>
      <c r="WXA4" s="104"/>
      <c r="WXB4" s="104"/>
      <c r="WXC4" s="104"/>
      <c r="WXD4" s="104"/>
      <c r="WXE4" s="104"/>
      <c r="WXF4" s="104"/>
      <c r="WXG4" s="104"/>
      <c r="WXH4" s="104"/>
      <c r="WXI4" s="104"/>
      <c r="WXJ4" s="104"/>
      <c r="WXK4" s="104"/>
      <c r="WXL4" s="104"/>
      <c r="WXM4" s="104"/>
      <c r="WXN4" s="104"/>
      <c r="WXO4" s="104"/>
      <c r="WXP4" s="104"/>
      <c r="WXQ4" s="104"/>
      <c r="WXR4" s="104"/>
      <c r="WXS4" s="104"/>
      <c r="WXT4" s="104"/>
      <c r="WXU4" s="104"/>
      <c r="WXV4" s="104"/>
      <c r="WXW4" s="104"/>
      <c r="WXX4" s="104"/>
      <c r="WXY4" s="104"/>
      <c r="WXZ4" s="104"/>
      <c r="WYA4" s="104"/>
      <c r="WYB4" s="104"/>
      <c r="WYC4" s="104"/>
      <c r="WYD4" s="104"/>
      <c r="WYE4" s="104"/>
      <c r="WYF4" s="104"/>
      <c r="WYG4" s="104"/>
      <c r="WYH4" s="104"/>
      <c r="WYI4" s="104"/>
      <c r="WYJ4" s="104"/>
      <c r="WYK4" s="104"/>
      <c r="WYL4" s="104"/>
      <c r="WYM4" s="104"/>
      <c r="WYN4" s="104"/>
      <c r="WYO4" s="104"/>
      <c r="WYP4" s="104"/>
      <c r="WYQ4" s="104"/>
      <c r="WYR4" s="104"/>
      <c r="WYS4" s="104"/>
      <c r="WYT4" s="104"/>
      <c r="WYU4" s="104"/>
      <c r="WYV4" s="104"/>
      <c r="WYW4" s="104"/>
      <c r="WYX4" s="104"/>
      <c r="WYY4" s="104"/>
      <c r="WYZ4" s="104"/>
      <c r="WZA4" s="104"/>
      <c r="WZB4" s="104"/>
      <c r="WZC4" s="104"/>
      <c r="WZD4" s="104"/>
      <c r="WZE4" s="104"/>
      <c r="WZF4" s="104"/>
      <c r="WZG4" s="104"/>
      <c r="WZH4" s="104"/>
      <c r="WZI4" s="104"/>
      <c r="WZJ4" s="104"/>
      <c r="WZK4" s="104"/>
      <c r="WZL4" s="104"/>
      <c r="WZM4" s="104"/>
      <c r="WZN4" s="104"/>
      <c r="WZO4" s="104"/>
      <c r="WZP4" s="104"/>
      <c r="WZQ4" s="104"/>
      <c r="WZR4" s="104"/>
      <c r="WZS4" s="104"/>
      <c r="WZT4" s="104"/>
      <c r="WZU4" s="104"/>
      <c r="WZV4" s="104"/>
      <c r="WZW4" s="104"/>
      <c r="WZX4" s="104"/>
      <c r="WZY4" s="104"/>
      <c r="WZZ4" s="104"/>
      <c r="XAA4" s="104"/>
      <c r="XAB4" s="104"/>
      <c r="XAC4" s="104"/>
      <c r="XAD4" s="104"/>
      <c r="XAE4" s="104"/>
      <c r="XAF4" s="104"/>
      <c r="XAG4" s="104"/>
      <c r="XAH4" s="104"/>
      <c r="XAI4" s="104"/>
      <c r="XAJ4" s="104"/>
      <c r="XAK4" s="104"/>
      <c r="XAL4" s="104"/>
      <c r="XAM4" s="104"/>
      <c r="XAN4" s="104"/>
      <c r="XAO4" s="104"/>
      <c r="XAP4" s="104"/>
      <c r="XAQ4" s="104"/>
      <c r="XAR4" s="104"/>
      <c r="XAS4" s="104"/>
      <c r="XAT4" s="104"/>
      <c r="XAU4" s="104"/>
      <c r="XAV4" s="104"/>
      <c r="XAW4" s="104"/>
      <c r="XAX4" s="104"/>
      <c r="XAY4" s="104"/>
      <c r="XAZ4" s="104"/>
      <c r="XBA4" s="104"/>
      <c r="XBB4" s="104"/>
      <c r="XBC4" s="104"/>
      <c r="XBD4" s="104"/>
      <c r="XBE4" s="104"/>
      <c r="XBF4" s="104"/>
      <c r="XBG4" s="104"/>
      <c r="XBH4" s="104"/>
      <c r="XBI4" s="104"/>
      <c r="XBJ4" s="104"/>
      <c r="XBK4" s="104"/>
      <c r="XBL4" s="104"/>
      <c r="XBM4" s="104"/>
      <c r="XBN4" s="104"/>
      <c r="XBO4" s="104"/>
      <c r="XBP4" s="104"/>
      <c r="XBQ4" s="104"/>
      <c r="XBR4" s="104"/>
      <c r="XBS4" s="104"/>
      <c r="XBT4" s="104"/>
      <c r="XBU4" s="104"/>
      <c r="XBV4" s="104"/>
      <c r="XBW4" s="104"/>
      <c r="XBX4" s="104"/>
      <c r="XBY4" s="104"/>
      <c r="XBZ4" s="104"/>
      <c r="XCA4" s="104"/>
      <c r="XCB4" s="104"/>
      <c r="XCC4" s="104"/>
      <c r="XCD4" s="104"/>
      <c r="XCE4" s="104"/>
      <c r="XCF4" s="104"/>
      <c r="XCG4" s="104"/>
      <c r="XCH4" s="104"/>
      <c r="XCI4" s="104"/>
      <c r="XCJ4" s="104"/>
      <c r="XCK4" s="104"/>
      <c r="XCL4" s="104"/>
      <c r="XCM4" s="104"/>
      <c r="XCN4" s="104"/>
      <c r="XCO4" s="104"/>
      <c r="XCP4" s="104"/>
      <c r="XCQ4" s="104"/>
      <c r="XCR4" s="104"/>
      <c r="XCS4" s="104"/>
      <c r="XCT4" s="104"/>
      <c r="XCU4" s="104"/>
      <c r="XCV4" s="104"/>
      <c r="XCW4" s="104"/>
      <c r="XCX4" s="104"/>
      <c r="XCY4" s="104"/>
      <c r="XCZ4" s="104"/>
      <c r="XDA4" s="104"/>
      <c r="XDB4" s="104"/>
      <c r="XDC4" s="104"/>
      <c r="XDD4" s="104"/>
      <c r="XDE4" s="104"/>
      <c r="XDF4" s="104"/>
      <c r="XDG4" s="104"/>
      <c r="XDH4" s="104"/>
      <c r="XDI4" s="104"/>
      <c r="XDJ4" s="104"/>
      <c r="XDK4" s="104"/>
      <c r="XDL4" s="104"/>
      <c r="XDM4" s="104"/>
      <c r="XDN4" s="104"/>
      <c r="XDO4" s="104"/>
      <c r="XDP4" s="104"/>
      <c r="XDQ4" s="104"/>
      <c r="XDR4" s="104"/>
      <c r="XDS4" s="104"/>
      <c r="XDT4" s="104"/>
      <c r="XDU4" s="104"/>
      <c r="XDV4" s="104"/>
      <c r="XDW4" s="104"/>
      <c r="XDX4" s="104"/>
      <c r="XDY4" s="104"/>
      <c r="XDZ4" s="104"/>
      <c r="XEA4" s="104"/>
      <c r="XEB4" s="104"/>
      <c r="XEC4" s="104"/>
      <c r="XED4" s="104"/>
      <c r="XEE4" s="104"/>
      <c r="XEF4" s="104"/>
      <c r="XEG4" s="104"/>
      <c r="XEH4" s="104"/>
      <c r="XEI4" s="104"/>
      <c r="XEJ4" s="104"/>
      <c r="XEK4" s="104"/>
      <c r="XEL4" s="104"/>
      <c r="XEM4" s="104"/>
      <c r="XEN4" s="104"/>
      <c r="XEO4" s="104"/>
      <c r="XEP4" s="104"/>
      <c r="XEQ4" s="104"/>
      <c r="XER4" s="104"/>
      <c r="XES4" s="104"/>
      <c r="XET4" s="104"/>
      <c r="XEU4" s="104"/>
      <c r="XEV4" s="104"/>
      <c r="XEW4" s="104"/>
      <c r="XEX4" s="104"/>
      <c r="XEY4" s="104"/>
      <c r="XEZ4" s="104"/>
      <c r="XFA4" s="104"/>
      <c r="XFB4" s="104"/>
      <c r="XFC4" s="104"/>
      <c r="XFD4" s="104"/>
    </row>
    <row r="5" spans="1:16384" ht="14.1" customHeight="1" thickBot="1" x14ac:dyDescent="0.25"/>
    <row r="6" spans="1:16384" ht="30" customHeight="1" thickBot="1" x14ac:dyDescent="0.25">
      <c r="C6" s="12" t="s">
        <v>302</v>
      </c>
      <c r="D6" s="12" t="s">
        <v>102</v>
      </c>
      <c r="E6" s="12" t="s">
        <v>103</v>
      </c>
      <c r="F6" s="12" t="s">
        <v>104</v>
      </c>
      <c r="G6" s="122" t="s">
        <v>105</v>
      </c>
      <c r="H6" s="122" t="s">
        <v>106</v>
      </c>
      <c r="I6" s="122" t="s">
        <v>107</v>
      </c>
      <c r="J6" s="122" t="s">
        <v>108</v>
      </c>
      <c r="K6" s="122" t="s">
        <v>109</v>
      </c>
      <c r="L6" s="122" t="s">
        <v>110</v>
      </c>
      <c r="M6" s="122" t="s">
        <v>111</v>
      </c>
      <c r="N6" s="122" t="s">
        <v>112</v>
      </c>
      <c r="O6" s="122" t="s">
        <v>113</v>
      </c>
      <c r="P6" s="12" t="s">
        <v>156</v>
      </c>
    </row>
    <row r="7" spans="1:16384" ht="37.5" customHeight="1" thickTop="1" thickBot="1" x14ac:dyDescent="0.25">
      <c r="C7" s="84" t="s">
        <v>303</v>
      </c>
      <c r="D7" s="82">
        <v>400000</v>
      </c>
      <c r="E7" s="83">
        <v>200001</v>
      </c>
      <c r="F7" s="119">
        <v>200002</v>
      </c>
      <c r="G7" s="109">
        <v>200003</v>
      </c>
      <c r="H7" s="109">
        <v>300000</v>
      </c>
      <c r="I7" s="109">
        <v>200000</v>
      </c>
      <c r="J7" s="109">
        <v>300000</v>
      </c>
      <c r="K7" s="109"/>
      <c r="L7" s="109"/>
      <c r="M7" s="109"/>
      <c r="N7" s="109"/>
      <c r="O7" s="109"/>
      <c r="P7" s="85">
        <f>SUM(D7:O7)</f>
        <v>1800006</v>
      </c>
    </row>
    <row r="8" spans="1:16384" ht="30" customHeight="1" thickBot="1" x14ac:dyDescent="0.25">
      <c r="C8" s="178" t="s">
        <v>304</v>
      </c>
      <c r="D8" s="198"/>
      <c r="E8" s="198"/>
      <c r="F8" s="198"/>
      <c r="G8" s="211"/>
      <c r="H8" s="211"/>
      <c r="I8" s="211"/>
      <c r="J8" s="211"/>
      <c r="K8" s="211"/>
      <c r="L8" s="211"/>
      <c r="M8" s="211"/>
      <c r="N8" s="211"/>
      <c r="O8" s="211"/>
      <c r="P8" s="179"/>
    </row>
    <row r="9" spans="1:16384" ht="37.5" customHeight="1" thickTop="1" thickBot="1" x14ac:dyDescent="0.25">
      <c r="C9" s="84" t="str">
        <f>IF(ISERROR(IF(Cad_Outros!E19="","",Cad_Outros!E19)),"",IF(Cad_Outros!E19="","",Cad_Outros!E19))</f>
        <v>Salários</v>
      </c>
      <c r="D9" s="82">
        <v>30000</v>
      </c>
      <c r="E9" s="83">
        <v>30001</v>
      </c>
      <c r="F9" s="119">
        <v>30002</v>
      </c>
      <c r="G9" s="109">
        <v>30003</v>
      </c>
      <c r="H9" s="109">
        <v>20000</v>
      </c>
      <c r="I9" s="109">
        <v>10000</v>
      </c>
      <c r="J9" s="109"/>
      <c r="K9" s="109"/>
      <c r="L9" s="109"/>
      <c r="M9" s="109"/>
      <c r="N9" s="109"/>
      <c r="O9" s="109"/>
      <c r="P9" s="85">
        <f t="shared" ref="P9:P20" si="0">SUM(D9:O9)</f>
        <v>150006</v>
      </c>
    </row>
    <row r="10" spans="1:16384" ht="37.5" customHeight="1" thickTop="1" thickBot="1" x14ac:dyDescent="0.25">
      <c r="C10" s="84" t="str">
        <f>IF(ISERROR(IF(Cad_Outros!E20="","",Cad_Outros!E20)),"",IF(Cad_Outros!E20="","",Cad_Outros!E20))</f>
        <v>Bolsa de estágio</v>
      </c>
      <c r="D10" s="82">
        <v>10000</v>
      </c>
      <c r="E10" s="83">
        <v>11100</v>
      </c>
      <c r="F10" s="119">
        <v>10000</v>
      </c>
      <c r="G10" s="109">
        <v>9000</v>
      </c>
      <c r="H10" s="109">
        <v>9000</v>
      </c>
      <c r="I10" s="109">
        <v>9000</v>
      </c>
      <c r="J10" s="109"/>
      <c r="K10" s="109"/>
      <c r="L10" s="109"/>
      <c r="M10" s="109"/>
      <c r="N10" s="109"/>
      <c r="O10" s="109"/>
      <c r="P10" s="85">
        <f t="shared" si="0"/>
        <v>58100</v>
      </c>
    </row>
    <row r="11" spans="1:16384" ht="37.5" customHeight="1" thickTop="1" thickBot="1" x14ac:dyDescent="0.25">
      <c r="C11" s="84" t="str">
        <f>IF(ISERROR(IF(Cad_Outros!E21="","",Cad_Outros!E21)),"",IF(Cad_Outros!E21="","",Cad_Outros!E21))</f>
        <v>Pró-labore</v>
      </c>
      <c r="D11" s="82">
        <v>8000</v>
      </c>
      <c r="E11" s="82">
        <v>8000</v>
      </c>
      <c r="F11" s="120">
        <v>8000</v>
      </c>
      <c r="G11" s="109">
        <v>8000</v>
      </c>
      <c r="H11" s="109">
        <v>8000</v>
      </c>
      <c r="I11" s="109">
        <v>8000</v>
      </c>
      <c r="J11" s="109"/>
      <c r="K11" s="109"/>
      <c r="L11" s="109"/>
      <c r="M11" s="109"/>
      <c r="N11" s="109"/>
      <c r="O11" s="109"/>
      <c r="P11" s="85">
        <f t="shared" si="0"/>
        <v>48000</v>
      </c>
    </row>
    <row r="12" spans="1:16384" ht="37.5" customHeight="1" thickTop="1" thickBot="1" x14ac:dyDescent="0.25">
      <c r="C12" s="84" t="str">
        <f>IF(ISERROR(IF(Cad_Outros!E22="","",Cad_Outros!E22)),"",IF(Cad_Outros!E22="","",Cad_Outros!E22))</f>
        <v>Férias</v>
      </c>
      <c r="D12" s="82">
        <v>5000</v>
      </c>
      <c r="E12" s="83">
        <v>4000</v>
      </c>
      <c r="F12" s="119"/>
      <c r="G12" s="109">
        <v>2000</v>
      </c>
      <c r="H12" s="109">
        <v>1000</v>
      </c>
      <c r="I12" s="109">
        <v>1000</v>
      </c>
      <c r="J12" s="109"/>
      <c r="K12" s="109"/>
      <c r="L12" s="109"/>
      <c r="M12" s="109"/>
      <c r="N12" s="109"/>
      <c r="O12" s="109"/>
      <c r="P12" s="85">
        <f t="shared" si="0"/>
        <v>13000</v>
      </c>
    </row>
    <row r="13" spans="1:16384" ht="37.5" customHeight="1" thickTop="1" thickBot="1" x14ac:dyDescent="0.25">
      <c r="C13" s="84" t="str">
        <f>IF(ISERROR(IF(Cad_Outros!E23="","",Cad_Outros!E23)),"",IF(Cad_Outros!E23="","",Cad_Outros!E23))</f>
        <v>13º Salário</v>
      </c>
      <c r="D13" s="82"/>
      <c r="E13" s="83"/>
      <c r="F13" s="119"/>
      <c r="G13" s="109"/>
      <c r="H13" s="109"/>
      <c r="I13" s="109"/>
      <c r="J13" s="109"/>
      <c r="K13" s="109"/>
      <c r="L13" s="109"/>
      <c r="M13" s="109"/>
      <c r="N13" s="109"/>
      <c r="O13" s="109"/>
      <c r="P13" s="85">
        <f t="shared" si="0"/>
        <v>0</v>
      </c>
    </row>
    <row r="14" spans="1:16384" ht="37.5" customHeight="1" thickTop="1" thickBot="1" x14ac:dyDescent="0.25">
      <c r="C14" s="84" t="str">
        <f>IF(ISERROR(IF(Cad_Outros!E24="","",Cad_Outros!E24)),"",IF(Cad_Outros!E24="","",Cad_Outros!E24))</f>
        <v>Encargos</v>
      </c>
      <c r="D14" s="82">
        <v>3000</v>
      </c>
      <c r="E14" s="83">
        <v>3001</v>
      </c>
      <c r="F14" s="119">
        <v>3002</v>
      </c>
      <c r="G14" s="109">
        <v>3003</v>
      </c>
      <c r="H14" s="109">
        <v>3003</v>
      </c>
      <c r="I14" s="109">
        <v>3003</v>
      </c>
      <c r="J14" s="109"/>
      <c r="K14" s="109"/>
      <c r="L14" s="109"/>
      <c r="M14" s="109"/>
      <c r="N14" s="109"/>
      <c r="O14" s="109"/>
      <c r="P14" s="85">
        <f t="shared" si="0"/>
        <v>18012</v>
      </c>
    </row>
    <row r="15" spans="1:16384" ht="37.5" customHeight="1" thickTop="1" thickBot="1" x14ac:dyDescent="0.25">
      <c r="C15" s="84" t="str">
        <f>IF(ISERROR(IF(Cad_Outros!E25="","",Cad_Outros!E25)),"",IF(Cad_Outros!E25="","",Cad_Outros!E25))</f>
        <v>Hora extra</v>
      </c>
      <c r="D15" s="82">
        <v>500</v>
      </c>
      <c r="E15" s="83">
        <v>501</v>
      </c>
      <c r="F15" s="119">
        <v>502</v>
      </c>
      <c r="G15" s="109">
        <v>503</v>
      </c>
      <c r="H15" s="109">
        <v>503</v>
      </c>
      <c r="I15" s="109">
        <v>503</v>
      </c>
      <c r="J15" s="109"/>
      <c r="K15" s="109"/>
      <c r="L15" s="109"/>
      <c r="M15" s="109"/>
      <c r="N15" s="109"/>
      <c r="O15" s="109"/>
      <c r="P15" s="85">
        <f t="shared" si="0"/>
        <v>3012</v>
      </c>
    </row>
    <row r="16" spans="1:16384" ht="37.5" customHeight="1" thickTop="1" thickBot="1" x14ac:dyDescent="0.25">
      <c r="C16" s="84" t="str">
        <f>IF(ISERROR(IF(Cad_Outros!E26="","",Cad_Outros!E26)),"",IF(Cad_Outros!E26="","",Cad_Outros!E26))</f>
        <v>Outros custos</v>
      </c>
      <c r="D16" s="82">
        <v>1000</v>
      </c>
      <c r="E16" s="83">
        <v>1001</v>
      </c>
      <c r="F16" s="119">
        <v>1002</v>
      </c>
      <c r="G16" s="109">
        <v>1003</v>
      </c>
      <c r="H16" s="109"/>
      <c r="I16" s="109"/>
      <c r="J16" s="109"/>
      <c r="K16" s="109"/>
      <c r="L16" s="109"/>
      <c r="M16" s="109"/>
      <c r="N16" s="109"/>
      <c r="O16" s="109"/>
      <c r="P16" s="85">
        <f t="shared" si="0"/>
        <v>4006</v>
      </c>
    </row>
    <row r="17" spans="3:16" ht="37.5" customHeight="1" thickTop="1" thickBot="1" x14ac:dyDescent="0.25">
      <c r="C17" s="84" t="str">
        <f>IF(ISERROR(IF(Cad_Outros!E27="","",Cad_Outros!E27)),"",IF(Cad_Outros!E27="","",Cad_Outros!E27))</f>
        <v/>
      </c>
      <c r="D17" s="82"/>
      <c r="E17" s="83"/>
      <c r="F17" s="119"/>
      <c r="G17" s="109"/>
      <c r="H17" s="109"/>
      <c r="I17" s="109"/>
      <c r="J17" s="109"/>
      <c r="K17" s="109"/>
      <c r="L17" s="109"/>
      <c r="M17" s="109"/>
      <c r="N17" s="109"/>
      <c r="O17" s="109"/>
      <c r="P17" s="85">
        <f t="shared" si="0"/>
        <v>0</v>
      </c>
    </row>
    <row r="18" spans="3:16" ht="37.5" customHeight="1" thickTop="1" thickBot="1" x14ac:dyDescent="0.25">
      <c r="C18" s="84" t="str">
        <f>IF(ISERROR(IF(Cad_Outros!E28="","",Cad_Outros!E28)),"",IF(Cad_Outros!E28="","",Cad_Outros!E28))</f>
        <v/>
      </c>
      <c r="D18" s="82"/>
      <c r="E18" s="83"/>
      <c r="F18" s="119"/>
      <c r="G18" s="109"/>
      <c r="H18" s="109"/>
      <c r="I18" s="109"/>
      <c r="J18" s="109"/>
      <c r="K18" s="109"/>
      <c r="L18" s="109"/>
      <c r="M18" s="109"/>
      <c r="N18" s="109"/>
      <c r="O18" s="109"/>
      <c r="P18" s="85">
        <f t="shared" si="0"/>
        <v>0</v>
      </c>
    </row>
    <row r="19" spans="3:16" ht="37.5" customHeight="1" thickTop="1" thickBot="1" x14ac:dyDescent="0.25">
      <c r="C19" s="84" t="str">
        <f>IF(ISERROR(IF(Cad_Outros!E29="","",Cad_Outros!E29)),"",IF(Cad_Outros!E29="","",Cad_Outros!E29))</f>
        <v/>
      </c>
      <c r="D19" s="82"/>
      <c r="E19" s="83"/>
      <c r="F19" s="119"/>
      <c r="G19" s="109"/>
      <c r="H19" s="109"/>
      <c r="I19" s="109"/>
      <c r="J19" s="109"/>
      <c r="K19" s="109"/>
      <c r="L19" s="109"/>
      <c r="M19" s="109"/>
      <c r="N19" s="109"/>
      <c r="O19" s="109"/>
      <c r="P19" s="85">
        <f t="shared" si="0"/>
        <v>0</v>
      </c>
    </row>
    <row r="20" spans="3:16" ht="37.5" customHeight="1" thickTop="1" thickBot="1" x14ac:dyDescent="0.25">
      <c r="C20" s="84" t="str">
        <f>IF(ISERROR(IF(Cad_Outros!E30="","",Cad_Outros!E30)),"",IF(Cad_Outros!E30="","",Cad_Outros!E30))</f>
        <v/>
      </c>
      <c r="D20" s="82"/>
      <c r="E20" s="83"/>
      <c r="F20" s="119"/>
      <c r="G20" s="109"/>
      <c r="H20" s="109"/>
      <c r="I20" s="109"/>
      <c r="J20" s="109"/>
      <c r="K20" s="109"/>
      <c r="L20" s="109"/>
      <c r="M20" s="109"/>
      <c r="N20" s="109"/>
      <c r="O20" s="109"/>
      <c r="P20" s="85">
        <f t="shared" si="0"/>
        <v>0</v>
      </c>
    </row>
    <row r="21" spans="3:16" ht="30" customHeight="1" thickBot="1" x14ac:dyDescent="0.25">
      <c r="C21" s="178" t="s">
        <v>184</v>
      </c>
      <c r="D21" s="198"/>
      <c r="E21" s="198"/>
      <c r="F21" s="198"/>
      <c r="G21" s="211"/>
      <c r="H21" s="211"/>
      <c r="I21" s="211"/>
      <c r="J21" s="211"/>
      <c r="K21" s="211"/>
      <c r="L21" s="211"/>
      <c r="M21" s="211"/>
      <c r="N21" s="211"/>
      <c r="O21" s="211"/>
      <c r="P21" s="179"/>
    </row>
    <row r="22" spans="3:16" ht="37.5" customHeight="1" thickTop="1" thickBot="1" x14ac:dyDescent="0.25">
      <c r="C22" s="84" t="str">
        <f>IF(ISERROR(IF(Cad_Outros!C19="","",Cad_Outros!C19)),"",IF(Cad_Outros!C19="","",Cad_Outros!C19))</f>
        <v>Alimentação</v>
      </c>
      <c r="D22" s="82">
        <v>3000</v>
      </c>
      <c r="E22" s="83">
        <v>3001</v>
      </c>
      <c r="F22" s="119">
        <v>3002</v>
      </c>
      <c r="G22" s="109">
        <v>3003</v>
      </c>
      <c r="H22" s="109"/>
      <c r="I22" s="109"/>
      <c r="J22" s="109"/>
      <c r="K22" s="109"/>
      <c r="L22" s="109"/>
      <c r="M22" s="109"/>
      <c r="N22" s="109"/>
      <c r="O22" s="109"/>
      <c r="P22" s="85">
        <f t="shared" ref="P22:P33" si="1">SUM(D22:O22)</f>
        <v>12006</v>
      </c>
    </row>
    <row r="23" spans="3:16" ht="37.5" customHeight="1" thickTop="1" thickBot="1" x14ac:dyDescent="0.25">
      <c r="C23" s="84" t="str">
        <f>IF(ISERROR(IF(Cad_Outros!C20="","",Cad_Outros!C20)),"",IF(Cad_Outros!C20="","",Cad_Outros!C20))</f>
        <v>Saúde</v>
      </c>
      <c r="D23" s="82">
        <v>3000</v>
      </c>
      <c r="E23" s="82">
        <v>1000</v>
      </c>
      <c r="F23" s="120">
        <v>1000</v>
      </c>
      <c r="G23" s="109">
        <v>1000</v>
      </c>
      <c r="H23" s="109"/>
      <c r="I23" s="109"/>
      <c r="J23" s="109"/>
      <c r="K23" s="109"/>
      <c r="L23" s="109"/>
      <c r="M23" s="109"/>
      <c r="N23" s="109"/>
      <c r="O23" s="109"/>
      <c r="P23" s="85">
        <f>SUM(E23:O23)</f>
        <v>3000</v>
      </c>
    </row>
    <row r="24" spans="3:16" ht="37.5" customHeight="1" thickTop="1" thickBot="1" x14ac:dyDescent="0.25">
      <c r="C24" s="84" t="str">
        <f>IF(ISERROR(IF(Cad_Outros!C21="","",Cad_Outros!C21)),"",IF(Cad_Outros!C21="","",Cad_Outros!C21))</f>
        <v>Odonto</v>
      </c>
      <c r="D24" s="82">
        <v>3000</v>
      </c>
      <c r="E24" s="82">
        <v>1000</v>
      </c>
      <c r="F24" s="120">
        <v>1000</v>
      </c>
      <c r="G24" s="109">
        <v>1000</v>
      </c>
      <c r="H24" s="109"/>
      <c r="I24" s="109"/>
      <c r="J24" s="109"/>
      <c r="K24" s="109"/>
      <c r="L24" s="109"/>
      <c r="M24" s="109"/>
      <c r="N24" s="109"/>
      <c r="O24" s="109"/>
      <c r="P24" s="85">
        <f t="shared" si="1"/>
        <v>6000</v>
      </c>
    </row>
    <row r="25" spans="3:16" ht="37.5" customHeight="1" thickTop="1" thickBot="1" x14ac:dyDescent="0.25">
      <c r="C25" s="84" t="str">
        <f>IF(ISERROR(IF(Cad_Outros!C22="","",Cad_Outros!C22)),"",IF(Cad_Outros!C22="","",Cad_Outros!C22))</f>
        <v>Transporte</v>
      </c>
      <c r="D25" s="82"/>
      <c r="E25" s="83"/>
      <c r="F25" s="119"/>
      <c r="G25" s="109"/>
      <c r="H25" s="109"/>
      <c r="I25" s="109"/>
      <c r="J25" s="109"/>
      <c r="K25" s="109"/>
      <c r="L25" s="109"/>
      <c r="M25" s="109"/>
      <c r="N25" s="109"/>
      <c r="O25" s="109"/>
      <c r="P25" s="85">
        <f t="shared" si="1"/>
        <v>0</v>
      </c>
    </row>
    <row r="26" spans="3:16" ht="37.5" customHeight="1" thickTop="1" thickBot="1" x14ac:dyDescent="0.25">
      <c r="C26" s="84" t="str">
        <f>IF(ISERROR(IF(Cad_Outros!C23="","",Cad_Outros!C23)),"",IF(Cad_Outros!C23="","",Cad_Outros!C23))</f>
        <v>Seguro de vida</v>
      </c>
      <c r="D26" s="82"/>
      <c r="E26" s="83"/>
      <c r="F26" s="119"/>
      <c r="G26" s="109"/>
      <c r="H26" s="109"/>
      <c r="I26" s="109"/>
      <c r="J26" s="109"/>
      <c r="K26" s="109"/>
      <c r="L26" s="109"/>
      <c r="M26" s="109"/>
      <c r="N26" s="109"/>
      <c r="O26" s="109"/>
      <c r="P26" s="85">
        <f t="shared" si="1"/>
        <v>0</v>
      </c>
    </row>
    <row r="27" spans="3:16" ht="37.5" customHeight="1" thickTop="1" thickBot="1" x14ac:dyDescent="0.25">
      <c r="C27" s="84" t="str">
        <f>IF(ISERROR(IF(Cad_Outros!C24="","",Cad_Outros!C24)),"",IF(Cad_Outros!C24="","",Cad_Outros!C24))</f>
        <v>Vale academia</v>
      </c>
      <c r="D27" s="82"/>
      <c r="E27" s="83"/>
      <c r="F27" s="119"/>
      <c r="G27" s="109"/>
      <c r="H27" s="109"/>
      <c r="I27" s="109"/>
      <c r="J27" s="109"/>
      <c r="K27" s="109"/>
      <c r="L27" s="109"/>
      <c r="M27" s="109"/>
      <c r="N27" s="109"/>
      <c r="O27" s="109"/>
      <c r="P27" s="85">
        <f t="shared" si="1"/>
        <v>0</v>
      </c>
    </row>
    <row r="28" spans="3:16" ht="37.5" customHeight="1" thickTop="1" thickBot="1" x14ac:dyDescent="0.25">
      <c r="C28" s="84" t="str">
        <f>IF(ISERROR(IF(Cad_Outros!C25="","",Cad_Outros!C25)),"",IF(Cad_Outros!C25="","",Cad_Outros!C25))</f>
        <v>Creche</v>
      </c>
      <c r="D28" s="82"/>
      <c r="E28" s="83"/>
      <c r="F28" s="119"/>
      <c r="G28" s="109"/>
      <c r="H28" s="109"/>
      <c r="I28" s="109"/>
      <c r="J28" s="109"/>
      <c r="K28" s="109"/>
      <c r="L28" s="109"/>
      <c r="M28" s="109"/>
      <c r="N28" s="109"/>
      <c r="O28" s="109"/>
      <c r="P28" s="85">
        <f t="shared" si="1"/>
        <v>0</v>
      </c>
    </row>
    <row r="29" spans="3:16" ht="37.5" customHeight="1" thickTop="1" thickBot="1" x14ac:dyDescent="0.25">
      <c r="C29" s="84" t="str">
        <f>IF(ISERROR(IF(Cad_Outros!C26="","",Cad_Outros!C26)),"",IF(Cad_Outros!C26="","",Cad_Outros!C26))</f>
        <v>Vale combustível</v>
      </c>
      <c r="D29" s="82"/>
      <c r="E29" s="83"/>
      <c r="F29" s="119"/>
      <c r="G29" s="109"/>
      <c r="H29" s="109"/>
      <c r="I29" s="109"/>
      <c r="J29" s="109"/>
      <c r="K29" s="109"/>
      <c r="L29" s="109"/>
      <c r="M29" s="109"/>
      <c r="N29" s="109"/>
      <c r="O29" s="109"/>
      <c r="P29" s="85">
        <f t="shared" si="1"/>
        <v>0</v>
      </c>
    </row>
    <row r="30" spans="3:16" ht="37.5" customHeight="1" thickTop="1" thickBot="1" x14ac:dyDescent="0.25">
      <c r="C30" s="84" t="str">
        <f>IF(ISERROR(IF(Cad_Outros!C27="","",Cad_Outros!C27)),"",IF(Cad_Outros!C27="","",Cad_Outros!C27))</f>
        <v>Salário família</v>
      </c>
      <c r="D30" s="82"/>
      <c r="E30" s="83"/>
      <c r="F30" s="119"/>
      <c r="G30" s="109"/>
      <c r="H30" s="109"/>
      <c r="I30" s="109"/>
      <c r="J30" s="109"/>
      <c r="K30" s="109"/>
      <c r="L30" s="109"/>
      <c r="M30" s="109"/>
      <c r="N30" s="109"/>
      <c r="O30" s="109"/>
      <c r="P30" s="85">
        <f t="shared" si="1"/>
        <v>0</v>
      </c>
    </row>
    <row r="31" spans="3:16" ht="37.5" customHeight="1" thickTop="1" thickBot="1" x14ac:dyDescent="0.25">
      <c r="C31" s="84" t="str">
        <f>IF(ISERROR(IF(Cad_Outros!C28="","",Cad_Outros!C28)),"",IF(Cad_Outros!C28="","",Cad_Outros!C28))</f>
        <v/>
      </c>
      <c r="D31" s="82"/>
      <c r="E31" s="83"/>
      <c r="F31" s="119"/>
      <c r="G31" s="109"/>
      <c r="H31" s="109"/>
      <c r="I31" s="109"/>
      <c r="J31" s="109"/>
      <c r="K31" s="109"/>
      <c r="L31" s="109"/>
      <c r="M31" s="109"/>
      <c r="N31" s="109"/>
      <c r="O31" s="109"/>
      <c r="P31" s="85">
        <f t="shared" si="1"/>
        <v>0</v>
      </c>
    </row>
    <row r="32" spans="3:16" ht="37.5" customHeight="1" thickTop="1" thickBot="1" x14ac:dyDescent="0.25">
      <c r="C32" s="84" t="str">
        <f>IF(ISERROR(IF(Cad_Outros!C29="","",Cad_Outros!C29)),"",IF(Cad_Outros!C29="","",Cad_Outros!C29))</f>
        <v/>
      </c>
      <c r="D32" s="82"/>
      <c r="E32" s="83"/>
      <c r="F32" s="119"/>
      <c r="G32" s="109"/>
      <c r="H32" s="109"/>
      <c r="I32" s="109"/>
      <c r="J32" s="109"/>
      <c r="K32" s="109"/>
      <c r="L32" s="109"/>
      <c r="M32" s="109"/>
      <c r="N32" s="109"/>
      <c r="O32" s="109"/>
      <c r="P32" s="85">
        <f t="shared" si="1"/>
        <v>0</v>
      </c>
    </row>
    <row r="33" spans="3:16" ht="37.5" customHeight="1" thickTop="1" thickBot="1" x14ac:dyDescent="0.25">
      <c r="C33" s="78" t="str">
        <f>IF(ISERROR(IF(Cad_Outros!C30="","",Cad_Outros!C30)),"",IF(Cad_Outros!C30="","",Cad_Outros!C30))</f>
        <v/>
      </c>
      <c r="D33" s="86"/>
      <c r="E33" s="87"/>
      <c r="F33" s="121"/>
      <c r="G33" s="109"/>
      <c r="H33" s="109"/>
      <c r="I33" s="109"/>
      <c r="J33" s="109"/>
      <c r="K33" s="109"/>
      <c r="L33" s="109"/>
      <c r="M33" s="109"/>
      <c r="N33" s="109"/>
      <c r="O33" s="109"/>
      <c r="P33" s="85">
        <f t="shared" si="1"/>
        <v>0</v>
      </c>
    </row>
    <row r="34" spans="3:16" x14ac:dyDescent="0.2"/>
    <row r="35" spans="3:16" x14ac:dyDescent="0.2"/>
  </sheetData>
  <sheetProtection selectLockedCells="1" selectUnlockedCells="1"/>
  <mergeCells count="2">
    <mergeCell ref="C8:P8"/>
    <mergeCell ref="C21:P21"/>
  </mergeCells>
  <pageMargins left="0.511811024" right="0.511811024" top="0.78740157499999996" bottom="0.78740157499999996" header="0.31496062000000002" footer="0.31496062000000002"/>
  <pageSetup paperSize="9" orientation="portrait"/>
  <drawing r:id="rId1"/>
  <legacyDrawing r:id="rId2"/>
  <extLst>
    <ext xmlns:mx="http://schemas.microsoft.com/office/mac/excel/2008/main" uri="{64002731-A6B0-56B0-2670-7721B7C09600}">
      <mx:PLV Mode="0" OnePage="0" WScale="0"/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Plan20"/>
  <dimension ref="A1:XFD2033"/>
  <sheetViews>
    <sheetView showGridLines="0" zoomScale="90" zoomScaleNormal="90" zoomScalePageLayoutView="90" workbookViewId="0">
      <pane ySplit="10" topLeftCell="A11" activePane="bottomLeft" state="frozen"/>
      <selection pane="bottomLeft" activeCell="B1" sqref="B1"/>
    </sheetView>
  </sheetViews>
  <sheetFormatPr defaultColWidth="8.875" defaultRowHeight="0" customHeight="1" zeroHeight="1" x14ac:dyDescent="0.2"/>
  <cols>
    <col min="1" max="1" width="27.7109375" style="1" customWidth="1"/>
    <col min="2" max="2" width="3.765625" customWidth="1"/>
    <col min="3" max="3" width="21.38671875" customWidth="1"/>
    <col min="4" max="4" width="22.46484375" customWidth="1"/>
    <col min="5" max="5" width="22.46484375" hidden="1" customWidth="1"/>
    <col min="6" max="19" width="14.390625" customWidth="1"/>
    <col min="20" max="20" width="14.390625" hidden="1" customWidth="1"/>
    <col min="21" max="26" width="8.7421875" hidden="1" customWidth="1"/>
  </cols>
  <sheetData>
    <row r="1" spans="1:16384" s="4" customFormat="1" ht="34.35" customHeight="1" x14ac:dyDescent="0.2">
      <c r="A1" s="1"/>
      <c r="C1" s="142" t="s">
        <v>17</v>
      </c>
      <c r="D1" s="142"/>
    </row>
    <row r="2" spans="1:16384" s="4" customFormat="1" ht="21.6" customHeight="1" x14ac:dyDescent="0.2">
      <c r="A2" s="1"/>
      <c r="C2" s="142"/>
      <c r="D2" s="142"/>
    </row>
    <row r="3" spans="1:16384" s="4" customFormat="1" ht="21.6" customHeight="1" x14ac:dyDescent="0.2">
      <c r="A3" s="1"/>
    </row>
    <row r="4" spans="1:16384" s="106" customFormat="1" ht="45" customHeight="1" x14ac:dyDescent="0.2">
      <c r="A4" s="99"/>
      <c r="B4" s="104"/>
      <c r="C4" s="104"/>
      <c r="D4" s="104"/>
      <c r="E4" s="104"/>
      <c r="F4" s="104"/>
      <c r="G4" s="104"/>
      <c r="H4" s="104"/>
      <c r="I4" s="104"/>
      <c r="J4" s="104"/>
      <c r="K4" s="104"/>
      <c r="L4" s="104"/>
      <c r="M4" s="104"/>
      <c r="N4" s="104"/>
      <c r="O4" s="104"/>
      <c r="P4" s="104"/>
      <c r="Q4" s="104"/>
      <c r="R4" s="104"/>
      <c r="S4" s="104"/>
      <c r="T4" s="104"/>
      <c r="U4" s="104"/>
      <c r="V4" s="104"/>
      <c r="W4" s="104"/>
      <c r="X4" s="104"/>
      <c r="Y4" s="104"/>
      <c r="Z4" s="104"/>
      <c r="AA4" s="104"/>
      <c r="AB4" s="104"/>
      <c r="AC4" s="104"/>
      <c r="AD4" s="104"/>
      <c r="AE4" s="104"/>
      <c r="AF4" s="104"/>
      <c r="AG4" s="104"/>
      <c r="AH4" s="104"/>
      <c r="AI4" s="104"/>
      <c r="AJ4" s="104"/>
      <c r="AK4" s="104"/>
      <c r="AL4" s="104"/>
      <c r="AM4" s="104"/>
      <c r="AN4" s="104"/>
      <c r="AO4" s="104"/>
      <c r="AP4" s="104"/>
      <c r="AQ4" s="104"/>
      <c r="AR4" s="104"/>
      <c r="AS4" s="104"/>
      <c r="AT4" s="104"/>
      <c r="AU4" s="104"/>
      <c r="AV4" s="104"/>
      <c r="AW4" s="104"/>
      <c r="AX4" s="104"/>
      <c r="AY4" s="104"/>
      <c r="AZ4" s="104"/>
      <c r="BA4" s="104"/>
      <c r="BB4" s="104"/>
      <c r="BC4" s="104"/>
      <c r="BD4" s="104"/>
      <c r="BE4" s="104"/>
      <c r="BF4" s="104"/>
      <c r="BG4" s="104"/>
      <c r="BH4" s="104"/>
      <c r="BI4" s="104"/>
      <c r="BJ4" s="104"/>
      <c r="BK4" s="104"/>
      <c r="BL4" s="104"/>
      <c r="BM4" s="104"/>
      <c r="BN4" s="104"/>
      <c r="BO4" s="104"/>
      <c r="BP4" s="104"/>
      <c r="BQ4" s="104"/>
      <c r="BR4" s="104"/>
      <c r="BS4" s="104"/>
      <c r="BT4" s="104"/>
      <c r="BU4" s="104"/>
      <c r="BV4" s="104"/>
      <c r="BW4" s="104"/>
      <c r="BX4" s="104"/>
      <c r="BY4" s="104"/>
      <c r="BZ4" s="104"/>
      <c r="CA4" s="104"/>
      <c r="CB4" s="104"/>
      <c r="CC4" s="104"/>
      <c r="CD4" s="104"/>
      <c r="CE4" s="104"/>
      <c r="CF4" s="104"/>
      <c r="CG4" s="104"/>
      <c r="CH4" s="104"/>
      <c r="CI4" s="104"/>
      <c r="CJ4" s="104"/>
      <c r="CK4" s="104"/>
      <c r="CL4" s="104"/>
      <c r="CM4" s="104"/>
      <c r="CN4" s="104"/>
      <c r="CO4" s="104"/>
      <c r="CP4" s="104"/>
      <c r="CQ4" s="104"/>
      <c r="CR4" s="104"/>
      <c r="CS4" s="104"/>
      <c r="CT4" s="104"/>
      <c r="CU4" s="104"/>
      <c r="CV4" s="104"/>
      <c r="CW4" s="104"/>
      <c r="CX4" s="104"/>
      <c r="CY4" s="104"/>
      <c r="CZ4" s="104"/>
      <c r="DA4" s="104"/>
      <c r="DB4" s="104"/>
      <c r="DC4" s="104"/>
      <c r="DD4" s="104"/>
      <c r="DE4" s="104"/>
      <c r="DF4" s="104"/>
      <c r="DG4" s="104"/>
      <c r="DH4" s="104"/>
      <c r="DI4" s="104"/>
      <c r="DJ4" s="104"/>
      <c r="DK4" s="104"/>
      <c r="DL4" s="104"/>
      <c r="DM4" s="104"/>
      <c r="DN4" s="104"/>
      <c r="DO4" s="104"/>
      <c r="DP4" s="104"/>
      <c r="DQ4" s="104"/>
      <c r="DR4" s="104"/>
      <c r="DS4" s="104"/>
      <c r="DT4" s="104"/>
      <c r="DU4" s="104"/>
      <c r="DV4" s="104"/>
      <c r="DW4" s="104"/>
      <c r="DX4" s="104"/>
      <c r="DY4" s="104"/>
      <c r="DZ4" s="104"/>
      <c r="EA4" s="104"/>
      <c r="EB4" s="104"/>
      <c r="EC4" s="104"/>
      <c r="ED4" s="104"/>
      <c r="EE4" s="104"/>
      <c r="EF4" s="104"/>
      <c r="EG4" s="104"/>
      <c r="EH4" s="104"/>
      <c r="EI4" s="104"/>
      <c r="EJ4" s="104"/>
      <c r="EK4" s="104"/>
      <c r="EL4" s="104"/>
      <c r="EM4" s="104"/>
      <c r="EN4" s="104"/>
      <c r="EO4" s="104"/>
      <c r="EP4" s="104"/>
      <c r="EQ4" s="104"/>
      <c r="ER4" s="104"/>
      <c r="ES4" s="104"/>
      <c r="ET4" s="104"/>
      <c r="EU4" s="104"/>
      <c r="EV4" s="104"/>
      <c r="EW4" s="104"/>
      <c r="EX4" s="104"/>
      <c r="EY4" s="104"/>
      <c r="EZ4" s="104"/>
      <c r="FA4" s="104"/>
      <c r="FB4" s="104"/>
      <c r="FC4" s="104"/>
      <c r="FD4" s="104"/>
      <c r="FE4" s="104"/>
      <c r="FF4" s="104"/>
      <c r="FG4" s="104"/>
      <c r="FH4" s="104"/>
      <c r="FI4" s="104"/>
      <c r="FJ4" s="104"/>
      <c r="FK4" s="104"/>
      <c r="FL4" s="104"/>
      <c r="FM4" s="104"/>
      <c r="FN4" s="104"/>
      <c r="FO4" s="104"/>
      <c r="FP4" s="104"/>
      <c r="FQ4" s="104"/>
      <c r="FR4" s="104"/>
      <c r="FS4" s="104"/>
      <c r="FT4" s="104"/>
      <c r="FU4" s="104"/>
      <c r="FV4" s="104"/>
      <c r="FW4" s="104"/>
      <c r="FX4" s="104"/>
      <c r="FY4" s="104"/>
      <c r="FZ4" s="104"/>
      <c r="GA4" s="104"/>
      <c r="GB4" s="104"/>
      <c r="GC4" s="104"/>
      <c r="GD4" s="104"/>
      <c r="GE4" s="104"/>
      <c r="GF4" s="104"/>
      <c r="GG4" s="104"/>
      <c r="GH4" s="104"/>
      <c r="GI4" s="104"/>
      <c r="GJ4" s="104"/>
      <c r="GK4" s="104"/>
      <c r="GL4" s="104"/>
      <c r="GM4" s="104"/>
      <c r="GN4" s="104"/>
      <c r="GO4" s="104"/>
      <c r="GP4" s="104"/>
      <c r="GQ4" s="104"/>
      <c r="GR4" s="104"/>
      <c r="GS4" s="104"/>
      <c r="GT4" s="104"/>
      <c r="GU4" s="104"/>
      <c r="GV4" s="104"/>
      <c r="GW4" s="104"/>
      <c r="GX4" s="104"/>
      <c r="GY4" s="104"/>
      <c r="GZ4" s="104"/>
      <c r="HA4" s="104"/>
      <c r="HB4" s="104"/>
      <c r="HC4" s="104"/>
      <c r="HD4" s="104"/>
      <c r="HE4" s="104"/>
      <c r="HF4" s="104"/>
      <c r="HG4" s="104"/>
      <c r="HH4" s="104"/>
      <c r="HI4" s="104"/>
      <c r="HJ4" s="104"/>
      <c r="HK4" s="104"/>
      <c r="HL4" s="104"/>
      <c r="HM4" s="104"/>
      <c r="HN4" s="104"/>
      <c r="HO4" s="104"/>
      <c r="HP4" s="104"/>
      <c r="HQ4" s="104"/>
      <c r="HR4" s="104"/>
      <c r="HS4" s="104"/>
      <c r="HT4" s="104"/>
      <c r="HU4" s="104"/>
      <c r="HV4" s="104"/>
      <c r="HW4" s="104"/>
      <c r="HX4" s="104"/>
      <c r="HY4" s="104"/>
      <c r="HZ4" s="104"/>
      <c r="IA4" s="104"/>
      <c r="IB4" s="104"/>
      <c r="IC4" s="104"/>
      <c r="ID4" s="104"/>
      <c r="IE4" s="104"/>
      <c r="IF4" s="104"/>
      <c r="IG4" s="104"/>
      <c r="IH4" s="104"/>
      <c r="II4" s="104"/>
      <c r="IJ4" s="104"/>
      <c r="IK4" s="104"/>
      <c r="IL4" s="104"/>
      <c r="IM4" s="104"/>
      <c r="IN4" s="104"/>
      <c r="IO4" s="104"/>
      <c r="IP4" s="104"/>
      <c r="IQ4" s="104"/>
      <c r="IR4" s="104"/>
      <c r="IS4" s="104"/>
      <c r="IT4" s="104"/>
      <c r="IU4" s="104"/>
      <c r="IV4" s="104"/>
      <c r="IW4" s="104"/>
      <c r="IX4" s="104"/>
      <c r="IY4" s="104"/>
      <c r="IZ4" s="104"/>
      <c r="JA4" s="104"/>
      <c r="JB4" s="104"/>
      <c r="JC4" s="104"/>
      <c r="JD4" s="104"/>
      <c r="JE4" s="104"/>
      <c r="JF4" s="104"/>
      <c r="JG4" s="104"/>
      <c r="JH4" s="104"/>
      <c r="JI4" s="104"/>
      <c r="JJ4" s="104"/>
      <c r="JK4" s="104"/>
      <c r="JL4" s="104"/>
      <c r="JM4" s="104"/>
      <c r="JN4" s="104"/>
      <c r="JO4" s="104"/>
      <c r="JP4" s="104"/>
      <c r="JQ4" s="104"/>
      <c r="JR4" s="104"/>
      <c r="JS4" s="104"/>
      <c r="JT4" s="104"/>
      <c r="JU4" s="104"/>
      <c r="JV4" s="104"/>
      <c r="JW4" s="104"/>
      <c r="JX4" s="104"/>
      <c r="JY4" s="104"/>
      <c r="JZ4" s="104"/>
      <c r="KA4" s="104"/>
      <c r="KB4" s="104"/>
      <c r="KC4" s="104"/>
      <c r="KD4" s="104"/>
      <c r="KE4" s="104"/>
      <c r="KF4" s="104"/>
      <c r="KG4" s="104"/>
      <c r="KH4" s="104"/>
      <c r="KI4" s="104"/>
      <c r="KJ4" s="104"/>
      <c r="KK4" s="104"/>
      <c r="KL4" s="104"/>
      <c r="KM4" s="104"/>
      <c r="KN4" s="104"/>
      <c r="KO4" s="104"/>
      <c r="KP4" s="104"/>
      <c r="KQ4" s="104"/>
      <c r="KR4" s="104"/>
      <c r="KS4" s="104"/>
      <c r="KT4" s="104"/>
      <c r="KU4" s="104"/>
      <c r="KV4" s="104"/>
      <c r="KW4" s="104"/>
      <c r="KX4" s="104"/>
      <c r="KY4" s="104"/>
      <c r="KZ4" s="104"/>
      <c r="LA4" s="104"/>
      <c r="LB4" s="104"/>
      <c r="LC4" s="104"/>
      <c r="LD4" s="104"/>
      <c r="LE4" s="104"/>
      <c r="LF4" s="104"/>
      <c r="LG4" s="104"/>
      <c r="LH4" s="104"/>
      <c r="LI4" s="104"/>
      <c r="LJ4" s="104"/>
      <c r="LK4" s="104"/>
      <c r="LL4" s="104"/>
      <c r="LM4" s="104"/>
      <c r="LN4" s="104"/>
      <c r="LO4" s="104"/>
      <c r="LP4" s="104"/>
      <c r="LQ4" s="104"/>
      <c r="LR4" s="104"/>
      <c r="LS4" s="104"/>
      <c r="LT4" s="104"/>
      <c r="LU4" s="104"/>
      <c r="LV4" s="104"/>
      <c r="LW4" s="104"/>
      <c r="LX4" s="104"/>
      <c r="LY4" s="104"/>
      <c r="LZ4" s="104"/>
      <c r="MA4" s="104"/>
      <c r="MB4" s="104"/>
      <c r="MC4" s="104"/>
      <c r="MD4" s="104"/>
      <c r="ME4" s="104"/>
      <c r="MF4" s="104"/>
      <c r="MG4" s="104"/>
      <c r="MH4" s="104"/>
      <c r="MI4" s="104"/>
      <c r="MJ4" s="104"/>
      <c r="MK4" s="104"/>
      <c r="ML4" s="104"/>
      <c r="MM4" s="104"/>
      <c r="MN4" s="104"/>
      <c r="MO4" s="104"/>
      <c r="MP4" s="104"/>
      <c r="MQ4" s="104"/>
      <c r="MR4" s="104"/>
      <c r="MS4" s="104"/>
      <c r="MT4" s="104"/>
      <c r="MU4" s="104"/>
      <c r="MV4" s="104"/>
      <c r="MW4" s="104"/>
      <c r="MX4" s="104"/>
      <c r="MY4" s="104"/>
      <c r="MZ4" s="104"/>
      <c r="NA4" s="104"/>
      <c r="NB4" s="104"/>
      <c r="NC4" s="104"/>
      <c r="ND4" s="104"/>
      <c r="NE4" s="104"/>
      <c r="NF4" s="104"/>
      <c r="NG4" s="104"/>
      <c r="NH4" s="104"/>
      <c r="NI4" s="104"/>
      <c r="NJ4" s="104"/>
      <c r="NK4" s="104"/>
      <c r="NL4" s="104"/>
      <c r="NM4" s="104"/>
      <c r="NN4" s="104"/>
      <c r="NO4" s="104"/>
      <c r="NP4" s="104"/>
      <c r="NQ4" s="104"/>
      <c r="NR4" s="104"/>
      <c r="NS4" s="104"/>
      <c r="NT4" s="104"/>
      <c r="NU4" s="104"/>
      <c r="NV4" s="104"/>
      <c r="NW4" s="104"/>
      <c r="NX4" s="104"/>
      <c r="NY4" s="104"/>
      <c r="NZ4" s="104"/>
      <c r="OA4" s="104"/>
      <c r="OB4" s="104"/>
      <c r="OC4" s="104"/>
      <c r="OD4" s="104"/>
      <c r="OE4" s="104"/>
      <c r="OF4" s="104"/>
      <c r="OG4" s="104"/>
      <c r="OH4" s="104"/>
      <c r="OI4" s="104"/>
      <c r="OJ4" s="104"/>
      <c r="OK4" s="104"/>
      <c r="OL4" s="104"/>
      <c r="OM4" s="104"/>
      <c r="ON4" s="104"/>
      <c r="OO4" s="104"/>
      <c r="OP4" s="104"/>
      <c r="OQ4" s="104"/>
      <c r="OR4" s="104"/>
      <c r="OS4" s="104"/>
      <c r="OT4" s="104"/>
      <c r="OU4" s="104"/>
      <c r="OV4" s="104"/>
      <c r="OW4" s="104"/>
      <c r="OX4" s="104"/>
      <c r="OY4" s="104"/>
      <c r="OZ4" s="104"/>
      <c r="PA4" s="104"/>
      <c r="PB4" s="104"/>
      <c r="PC4" s="104"/>
      <c r="PD4" s="104"/>
      <c r="PE4" s="104"/>
      <c r="PF4" s="104"/>
      <c r="PG4" s="104"/>
      <c r="PH4" s="104"/>
      <c r="PI4" s="104"/>
      <c r="PJ4" s="104"/>
      <c r="PK4" s="104"/>
      <c r="PL4" s="104"/>
      <c r="PM4" s="104"/>
      <c r="PN4" s="104"/>
      <c r="PO4" s="104"/>
      <c r="PP4" s="104"/>
      <c r="PQ4" s="104"/>
      <c r="PR4" s="104"/>
      <c r="PS4" s="104"/>
      <c r="PT4" s="104"/>
      <c r="PU4" s="104"/>
      <c r="PV4" s="104"/>
      <c r="PW4" s="104"/>
      <c r="PX4" s="104"/>
      <c r="PY4" s="104"/>
      <c r="PZ4" s="104"/>
      <c r="QA4" s="104"/>
      <c r="QB4" s="104"/>
      <c r="QC4" s="104"/>
      <c r="QD4" s="104"/>
      <c r="QE4" s="104"/>
      <c r="QF4" s="104"/>
      <c r="QG4" s="104"/>
      <c r="QH4" s="104"/>
      <c r="QI4" s="104"/>
      <c r="QJ4" s="104"/>
      <c r="QK4" s="104"/>
      <c r="QL4" s="104"/>
      <c r="QM4" s="104"/>
      <c r="QN4" s="104"/>
      <c r="QO4" s="104"/>
      <c r="QP4" s="104"/>
      <c r="QQ4" s="104"/>
      <c r="QR4" s="104"/>
      <c r="QS4" s="104"/>
      <c r="QT4" s="104"/>
      <c r="QU4" s="104"/>
      <c r="QV4" s="104"/>
      <c r="QW4" s="104"/>
      <c r="QX4" s="104"/>
      <c r="QY4" s="104"/>
      <c r="QZ4" s="104"/>
      <c r="RA4" s="104"/>
      <c r="RB4" s="104"/>
      <c r="RC4" s="104"/>
      <c r="RD4" s="104"/>
      <c r="RE4" s="104"/>
      <c r="RF4" s="104"/>
      <c r="RG4" s="104"/>
      <c r="RH4" s="104"/>
      <c r="RI4" s="104"/>
      <c r="RJ4" s="104"/>
      <c r="RK4" s="104"/>
      <c r="RL4" s="104"/>
      <c r="RM4" s="104"/>
      <c r="RN4" s="104"/>
      <c r="RO4" s="104"/>
      <c r="RP4" s="104"/>
      <c r="RQ4" s="104"/>
      <c r="RR4" s="104"/>
      <c r="RS4" s="104"/>
      <c r="RT4" s="104"/>
      <c r="RU4" s="104"/>
      <c r="RV4" s="104"/>
      <c r="RW4" s="104"/>
      <c r="RX4" s="104"/>
      <c r="RY4" s="104"/>
      <c r="RZ4" s="104"/>
      <c r="SA4" s="104"/>
      <c r="SB4" s="104"/>
      <c r="SC4" s="104"/>
      <c r="SD4" s="104"/>
      <c r="SE4" s="104"/>
      <c r="SF4" s="104"/>
      <c r="SG4" s="104"/>
      <c r="SH4" s="104"/>
      <c r="SI4" s="104"/>
      <c r="SJ4" s="104"/>
      <c r="SK4" s="104"/>
      <c r="SL4" s="104"/>
      <c r="SM4" s="104"/>
      <c r="SN4" s="104"/>
      <c r="SO4" s="104"/>
      <c r="SP4" s="104"/>
      <c r="SQ4" s="104"/>
      <c r="SR4" s="104"/>
      <c r="SS4" s="104"/>
      <c r="ST4" s="104"/>
      <c r="SU4" s="104"/>
      <c r="SV4" s="104"/>
      <c r="SW4" s="104"/>
      <c r="SX4" s="104"/>
      <c r="SY4" s="104"/>
      <c r="SZ4" s="104"/>
      <c r="TA4" s="104"/>
      <c r="TB4" s="104"/>
      <c r="TC4" s="104"/>
      <c r="TD4" s="104"/>
      <c r="TE4" s="104"/>
      <c r="TF4" s="104"/>
      <c r="TG4" s="104"/>
      <c r="TH4" s="104"/>
      <c r="TI4" s="104"/>
      <c r="TJ4" s="104"/>
      <c r="TK4" s="104"/>
      <c r="TL4" s="104"/>
      <c r="TM4" s="104"/>
      <c r="TN4" s="104"/>
      <c r="TO4" s="104"/>
      <c r="TP4" s="104"/>
      <c r="TQ4" s="104"/>
      <c r="TR4" s="104"/>
      <c r="TS4" s="104"/>
      <c r="TT4" s="104"/>
      <c r="TU4" s="104"/>
      <c r="TV4" s="104"/>
      <c r="TW4" s="104"/>
      <c r="TX4" s="104"/>
      <c r="TY4" s="104"/>
      <c r="TZ4" s="104"/>
      <c r="UA4" s="104"/>
      <c r="UB4" s="104"/>
      <c r="UC4" s="104"/>
      <c r="UD4" s="104"/>
      <c r="UE4" s="104"/>
      <c r="UF4" s="104"/>
      <c r="UG4" s="104"/>
      <c r="UH4" s="104"/>
      <c r="UI4" s="104"/>
      <c r="UJ4" s="104"/>
      <c r="UK4" s="104"/>
      <c r="UL4" s="104"/>
      <c r="UM4" s="104"/>
      <c r="UN4" s="104"/>
      <c r="UO4" s="104"/>
      <c r="UP4" s="104"/>
      <c r="UQ4" s="104"/>
      <c r="UR4" s="104"/>
      <c r="US4" s="104"/>
      <c r="UT4" s="104"/>
      <c r="UU4" s="104"/>
      <c r="UV4" s="104"/>
      <c r="UW4" s="104"/>
      <c r="UX4" s="104"/>
      <c r="UY4" s="104"/>
      <c r="UZ4" s="104"/>
      <c r="VA4" s="104"/>
      <c r="VB4" s="104"/>
      <c r="VC4" s="104"/>
      <c r="VD4" s="104"/>
      <c r="VE4" s="104"/>
      <c r="VF4" s="104"/>
      <c r="VG4" s="104"/>
      <c r="VH4" s="104"/>
      <c r="VI4" s="104"/>
      <c r="VJ4" s="104"/>
      <c r="VK4" s="104"/>
      <c r="VL4" s="104"/>
      <c r="VM4" s="104"/>
      <c r="VN4" s="104"/>
      <c r="VO4" s="104"/>
      <c r="VP4" s="104"/>
      <c r="VQ4" s="104"/>
      <c r="VR4" s="104"/>
      <c r="VS4" s="104"/>
      <c r="VT4" s="104"/>
      <c r="VU4" s="104"/>
      <c r="VV4" s="104"/>
      <c r="VW4" s="104"/>
      <c r="VX4" s="104"/>
      <c r="VY4" s="104"/>
      <c r="VZ4" s="104"/>
      <c r="WA4" s="104"/>
      <c r="WB4" s="104"/>
      <c r="WC4" s="104"/>
      <c r="WD4" s="104"/>
      <c r="WE4" s="104"/>
      <c r="WF4" s="104"/>
      <c r="WG4" s="104"/>
      <c r="WH4" s="104"/>
      <c r="WI4" s="104"/>
      <c r="WJ4" s="104"/>
      <c r="WK4" s="104"/>
      <c r="WL4" s="104"/>
      <c r="WM4" s="104"/>
      <c r="WN4" s="104"/>
      <c r="WO4" s="104"/>
      <c r="WP4" s="104"/>
      <c r="WQ4" s="104"/>
      <c r="WR4" s="104"/>
      <c r="WS4" s="104"/>
      <c r="WT4" s="104"/>
      <c r="WU4" s="104"/>
      <c r="WV4" s="104"/>
      <c r="WW4" s="104"/>
      <c r="WX4" s="104"/>
      <c r="WY4" s="104"/>
      <c r="WZ4" s="104"/>
      <c r="XA4" s="104"/>
      <c r="XB4" s="104"/>
      <c r="XC4" s="104"/>
      <c r="XD4" s="104"/>
      <c r="XE4" s="104"/>
      <c r="XF4" s="104"/>
      <c r="XG4" s="104"/>
      <c r="XH4" s="104"/>
      <c r="XI4" s="104"/>
      <c r="XJ4" s="104"/>
      <c r="XK4" s="104"/>
      <c r="XL4" s="104"/>
      <c r="XM4" s="104"/>
      <c r="XN4" s="104"/>
      <c r="XO4" s="104"/>
      <c r="XP4" s="104"/>
      <c r="XQ4" s="104"/>
      <c r="XR4" s="104"/>
      <c r="XS4" s="104"/>
      <c r="XT4" s="104"/>
      <c r="XU4" s="104"/>
      <c r="XV4" s="104"/>
      <c r="XW4" s="104"/>
      <c r="XX4" s="104"/>
      <c r="XY4" s="104"/>
      <c r="XZ4" s="104"/>
      <c r="YA4" s="104"/>
      <c r="YB4" s="104"/>
      <c r="YC4" s="104"/>
      <c r="YD4" s="104"/>
      <c r="YE4" s="104"/>
      <c r="YF4" s="104"/>
      <c r="YG4" s="104"/>
      <c r="YH4" s="104"/>
      <c r="YI4" s="104"/>
      <c r="YJ4" s="104"/>
      <c r="YK4" s="104"/>
      <c r="YL4" s="104"/>
      <c r="YM4" s="104"/>
      <c r="YN4" s="104"/>
      <c r="YO4" s="104"/>
      <c r="YP4" s="104"/>
      <c r="YQ4" s="104"/>
      <c r="YR4" s="104"/>
      <c r="YS4" s="104"/>
      <c r="YT4" s="104"/>
      <c r="YU4" s="104"/>
      <c r="YV4" s="104"/>
      <c r="YW4" s="104"/>
      <c r="YX4" s="104"/>
      <c r="YY4" s="104"/>
      <c r="YZ4" s="104"/>
      <c r="ZA4" s="104"/>
      <c r="ZB4" s="104"/>
      <c r="ZC4" s="104"/>
      <c r="ZD4" s="104"/>
      <c r="ZE4" s="104"/>
      <c r="ZF4" s="104"/>
      <c r="ZG4" s="104"/>
      <c r="ZH4" s="104"/>
      <c r="ZI4" s="104"/>
      <c r="ZJ4" s="104"/>
      <c r="ZK4" s="104"/>
      <c r="ZL4" s="104"/>
      <c r="ZM4" s="104"/>
      <c r="ZN4" s="104"/>
      <c r="ZO4" s="104"/>
      <c r="ZP4" s="104"/>
      <c r="ZQ4" s="104"/>
      <c r="ZR4" s="104"/>
      <c r="ZS4" s="104"/>
      <c r="ZT4" s="104"/>
      <c r="ZU4" s="104"/>
      <c r="ZV4" s="104"/>
      <c r="ZW4" s="104"/>
      <c r="ZX4" s="104"/>
      <c r="ZY4" s="104"/>
      <c r="ZZ4" s="104"/>
      <c r="AAA4" s="104"/>
      <c r="AAB4" s="104"/>
      <c r="AAC4" s="104"/>
      <c r="AAD4" s="104"/>
      <c r="AAE4" s="104"/>
      <c r="AAF4" s="104"/>
      <c r="AAG4" s="104"/>
      <c r="AAH4" s="104"/>
      <c r="AAI4" s="104"/>
      <c r="AAJ4" s="104"/>
      <c r="AAK4" s="104"/>
      <c r="AAL4" s="104"/>
      <c r="AAM4" s="104"/>
      <c r="AAN4" s="104"/>
      <c r="AAO4" s="104"/>
      <c r="AAP4" s="104"/>
      <c r="AAQ4" s="104"/>
      <c r="AAR4" s="104"/>
      <c r="AAS4" s="104"/>
      <c r="AAT4" s="104"/>
      <c r="AAU4" s="104"/>
      <c r="AAV4" s="104"/>
      <c r="AAW4" s="104"/>
      <c r="AAX4" s="104"/>
      <c r="AAY4" s="104"/>
      <c r="AAZ4" s="104"/>
      <c r="ABA4" s="104"/>
      <c r="ABB4" s="104"/>
      <c r="ABC4" s="104"/>
      <c r="ABD4" s="104"/>
      <c r="ABE4" s="104"/>
      <c r="ABF4" s="104"/>
      <c r="ABG4" s="104"/>
      <c r="ABH4" s="104"/>
      <c r="ABI4" s="104"/>
      <c r="ABJ4" s="104"/>
      <c r="ABK4" s="104"/>
      <c r="ABL4" s="104"/>
      <c r="ABM4" s="104"/>
      <c r="ABN4" s="104"/>
      <c r="ABO4" s="104"/>
      <c r="ABP4" s="104"/>
      <c r="ABQ4" s="104"/>
      <c r="ABR4" s="104"/>
      <c r="ABS4" s="104"/>
      <c r="ABT4" s="104"/>
      <c r="ABU4" s="104"/>
      <c r="ABV4" s="104"/>
      <c r="ABW4" s="104"/>
      <c r="ABX4" s="104"/>
      <c r="ABY4" s="104"/>
      <c r="ABZ4" s="104"/>
      <c r="ACA4" s="104"/>
      <c r="ACB4" s="104"/>
      <c r="ACC4" s="104"/>
      <c r="ACD4" s="104"/>
      <c r="ACE4" s="104"/>
      <c r="ACF4" s="104"/>
      <c r="ACG4" s="104"/>
      <c r="ACH4" s="104"/>
      <c r="ACI4" s="104"/>
      <c r="ACJ4" s="104"/>
      <c r="ACK4" s="104"/>
      <c r="ACL4" s="104"/>
      <c r="ACM4" s="104"/>
      <c r="ACN4" s="104"/>
      <c r="ACO4" s="104"/>
      <c r="ACP4" s="104"/>
      <c r="ACQ4" s="104"/>
      <c r="ACR4" s="104"/>
      <c r="ACS4" s="104"/>
      <c r="ACT4" s="104"/>
      <c r="ACU4" s="104"/>
      <c r="ACV4" s="104"/>
      <c r="ACW4" s="104"/>
      <c r="ACX4" s="104"/>
      <c r="ACY4" s="104"/>
      <c r="ACZ4" s="104"/>
      <c r="ADA4" s="104"/>
      <c r="ADB4" s="104"/>
      <c r="ADC4" s="104"/>
      <c r="ADD4" s="104"/>
      <c r="ADE4" s="104"/>
      <c r="ADF4" s="104"/>
      <c r="ADG4" s="104"/>
      <c r="ADH4" s="104"/>
      <c r="ADI4" s="104"/>
      <c r="ADJ4" s="104"/>
      <c r="ADK4" s="104"/>
      <c r="ADL4" s="104"/>
      <c r="ADM4" s="104"/>
      <c r="ADN4" s="104"/>
      <c r="ADO4" s="104"/>
      <c r="ADP4" s="104"/>
      <c r="ADQ4" s="104"/>
      <c r="ADR4" s="104"/>
      <c r="ADS4" s="104"/>
      <c r="ADT4" s="104"/>
      <c r="ADU4" s="104"/>
      <c r="ADV4" s="104"/>
      <c r="ADW4" s="104"/>
      <c r="ADX4" s="104"/>
      <c r="ADY4" s="104"/>
      <c r="ADZ4" s="104"/>
      <c r="AEA4" s="104"/>
      <c r="AEB4" s="104"/>
      <c r="AEC4" s="104"/>
      <c r="AED4" s="104"/>
      <c r="AEE4" s="104"/>
      <c r="AEF4" s="104"/>
      <c r="AEG4" s="104"/>
      <c r="AEH4" s="104"/>
      <c r="AEI4" s="104"/>
      <c r="AEJ4" s="104"/>
      <c r="AEK4" s="104"/>
      <c r="AEL4" s="104"/>
      <c r="AEM4" s="104"/>
      <c r="AEN4" s="104"/>
      <c r="AEO4" s="104"/>
      <c r="AEP4" s="104"/>
      <c r="AEQ4" s="104"/>
      <c r="AER4" s="104"/>
      <c r="AES4" s="104"/>
      <c r="AET4" s="104"/>
      <c r="AEU4" s="104"/>
      <c r="AEV4" s="104"/>
      <c r="AEW4" s="104"/>
      <c r="AEX4" s="104"/>
      <c r="AEY4" s="104"/>
      <c r="AEZ4" s="104"/>
      <c r="AFA4" s="104"/>
      <c r="AFB4" s="104"/>
      <c r="AFC4" s="104"/>
      <c r="AFD4" s="104"/>
      <c r="AFE4" s="104"/>
      <c r="AFF4" s="104"/>
      <c r="AFG4" s="104"/>
      <c r="AFH4" s="104"/>
      <c r="AFI4" s="104"/>
      <c r="AFJ4" s="104"/>
      <c r="AFK4" s="104"/>
      <c r="AFL4" s="104"/>
      <c r="AFM4" s="104"/>
      <c r="AFN4" s="104"/>
      <c r="AFO4" s="104"/>
      <c r="AFP4" s="104"/>
      <c r="AFQ4" s="104"/>
      <c r="AFR4" s="104"/>
      <c r="AFS4" s="104"/>
      <c r="AFT4" s="104"/>
      <c r="AFU4" s="104"/>
      <c r="AFV4" s="104"/>
      <c r="AFW4" s="104"/>
      <c r="AFX4" s="104"/>
      <c r="AFY4" s="104"/>
      <c r="AFZ4" s="104"/>
      <c r="AGA4" s="104"/>
      <c r="AGB4" s="104"/>
      <c r="AGC4" s="104"/>
      <c r="AGD4" s="104"/>
      <c r="AGE4" s="104"/>
      <c r="AGF4" s="104"/>
      <c r="AGG4" s="104"/>
      <c r="AGH4" s="104"/>
      <c r="AGI4" s="104"/>
      <c r="AGJ4" s="104"/>
      <c r="AGK4" s="104"/>
      <c r="AGL4" s="104"/>
      <c r="AGM4" s="104"/>
      <c r="AGN4" s="104"/>
      <c r="AGO4" s="104"/>
      <c r="AGP4" s="104"/>
      <c r="AGQ4" s="104"/>
      <c r="AGR4" s="104"/>
      <c r="AGS4" s="104"/>
      <c r="AGT4" s="104"/>
      <c r="AGU4" s="104"/>
      <c r="AGV4" s="104"/>
      <c r="AGW4" s="104"/>
      <c r="AGX4" s="104"/>
      <c r="AGY4" s="104"/>
      <c r="AGZ4" s="104"/>
      <c r="AHA4" s="104"/>
      <c r="AHB4" s="104"/>
      <c r="AHC4" s="104"/>
      <c r="AHD4" s="104"/>
      <c r="AHE4" s="104"/>
      <c r="AHF4" s="104"/>
      <c r="AHG4" s="104"/>
      <c r="AHH4" s="104"/>
      <c r="AHI4" s="104"/>
      <c r="AHJ4" s="104"/>
      <c r="AHK4" s="104"/>
      <c r="AHL4" s="104"/>
      <c r="AHM4" s="104"/>
      <c r="AHN4" s="104"/>
      <c r="AHO4" s="104"/>
      <c r="AHP4" s="104"/>
      <c r="AHQ4" s="104"/>
      <c r="AHR4" s="104"/>
      <c r="AHS4" s="104"/>
      <c r="AHT4" s="104"/>
      <c r="AHU4" s="104"/>
      <c r="AHV4" s="104"/>
      <c r="AHW4" s="104"/>
      <c r="AHX4" s="104"/>
      <c r="AHY4" s="104"/>
      <c r="AHZ4" s="104"/>
      <c r="AIA4" s="104"/>
      <c r="AIB4" s="104"/>
      <c r="AIC4" s="104"/>
      <c r="AID4" s="104"/>
      <c r="AIE4" s="104"/>
      <c r="AIF4" s="104"/>
      <c r="AIG4" s="104"/>
      <c r="AIH4" s="104"/>
      <c r="AII4" s="104"/>
      <c r="AIJ4" s="104"/>
      <c r="AIK4" s="104"/>
      <c r="AIL4" s="104"/>
      <c r="AIM4" s="104"/>
      <c r="AIN4" s="104"/>
      <c r="AIO4" s="104"/>
      <c r="AIP4" s="104"/>
      <c r="AIQ4" s="104"/>
      <c r="AIR4" s="104"/>
      <c r="AIS4" s="104"/>
      <c r="AIT4" s="104"/>
      <c r="AIU4" s="104"/>
      <c r="AIV4" s="104"/>
      <c r="AIW4" s="104"/>
      <c r="AIX4" s="104"/>
      <c r="AIY4" s="104"/>
      <c r="AIZ4" s="104"/>
      <c r="AJA4" s="104"/>
      <c r="AJB4" s="104"/>
      <c r="AJC4" s="104"/>
      <c r="AJD4" s="104"/>
      <c r="AJE4" s="104"/>
      <c r="AJF4" s="104"/>
      <c r="AJG4" s="104"/>
      <c r="AJH4" s="104"/>
      <c r="AJI4" s="104"/>
      <c r="AJJ4" s="104"/>
      <c r="AJK4" s="104"/>
      <c r="AJL4" s="104"/>
      <c r="AJM4" s="104"/>
      <c r="AJN4" s="104"/>
      <c r="AJO4" s="104"/>
      <c r="AJP4" s="104"/>
      <c r="AJQ4" s="104"/>
      <c r="AJR4" s="104"/>
      <c r="AJS4" s="104"/>
      <c r="AJT4" s="104"/>
      <c r="AJU4" s="104"/>
      <c r="AJV4" s="104"/>
      <c r="AJW4" s="104"/>
      <c r="AJX4" s="104"/>
      <c r="AJY4" s="104"/>
      <c r="AJZ4" s="104"/>
      <c r="AKA4" s="104"/>
      <c r="AKB4" s="104"/>
      <c r="AKC4" s="104"/>
      <c r="AKD4" s="104"/>
      <c r="AKE4" s="104"/>
      <c r="AKF4" s="104"/>
      <c r="AKG4" s="104"/>
      <c r="AKH4" s="104"/>
      <c r="AKI4" s="104"/>
      <c r="AKJ4" s="104"/>
      <c r="AKK4" s="104"/>
      <c r="AKL4" s="104"/>
      <c r="AKM4" s="104"/>
      <c r="AKN4" s="104"/>
      <c r="AKO4" s="104"/>
      <c r="AKP4" s="104"/>
      <c r="AKQ4" s="104"/>
      <c r="AKR4" s="104"/>
      <c r="AKS4" s="104"/>
      <c r="AKT4" s="104"/>
      <c r="AKU4" s="104"/>
      <c r="AKV4" s="104"/>
      <c r="AKW4" s="104"/>
      <c r="AKX4" s="104"/>
      <c r="AKY4" s="104"/>
      <c r="AKZ4" s="104"/>
      <c r="ALA4" s="104"/>
      <c r="ALB4" s="104"/>
      <c r="ALC4" s="104"/>
      <c r="ALD4" s="104"/>
      <c r="ALE4" s="104"/>
      <c r="ALF4" s="104"/>
      <c r="ALG4" s="104"/>
      <c r="ALH4" s="104"/>
      <c r="ALI4" s="104"/>
      <c r="ALJ4" s="104"/>
      <c r="ALK4" s="104"/>
      <c r="ALL4" s="104"/>
      <c r="ALM4" s="104"/>
      <c r="ALN4" s="104"/>
      <c r="ALO4" s="104"/>
      <c r="ALP4" s="104"/>
      <c r="ALQ4" s="104"/>
      <c r="ALR4" s="104"/>
      <c r="ALS4" s="104"/>
      <c r="ALT4" s="104"/>
      <c r="ALU4" s="104"/>
      <c r="ALV4" s="104"/>
      <c r="ALW4" s="104"/>
      <c r="ALX4" s="104"/>
      <c r="ALY4" s="104"/>
      <c r="ALZ4" s="104"/>
      <c r="AMA4" s="104"/>
      <c r="AMB4" s="104"/>
      <c r="AMC4" s="104"/>
      <c r="AMD4" s="104"/>
      <c r="AME4" s="104"/>
      <c r="AMF4" s="104"/>
      <c r="AMG4" s="104"/>
      <c r="AMH4" s="104"/>
      <c r="AMI4" s="104"/>
      <c r="AMJ4" s="104"/>
      <c r="AMK4" s="104"/>
      <c r="AML4" s="104"/>
      <c r="AMM4" s="104"/>
      <c r="AMN4" s="104"/>
      <c r="AMO4" s="104"/>
      <c r="AMP4" s="104"/>
      <c r="AMQ4" s="104"/>
      <c r="AMR4" s="104"/>
      <c r="AMS4" s="104"/>
      <c r="AMT4" s="104"/>
      <c r="AMU4" s="104"/>
      <c r="AMV4" s="104"/>
      <c r="AMW4" s="104"/>
      <c r="AMX4" s="104"/>
      <c r="AMY4" s="104"/>
      <c r="AMZ4" s="104"/>
      <c r="ANA4" s="104"/>
      <c r="ANB4" s="104"/>
      <c r="ANC4" s="104"/>
      <c r="AND4" s="104"/>
      <c r="ANE4" s="104"/>
      <c r="ANF4" s="104"/>
      <c r="ANG4" s="104"/>
      <c r="ANH4" s="104"/>
      <c r="ANI4" s="104"/>
      <c r="ANJ4" s="104"/>
      <c r="ANK4" s="104"/>
      <c r="ANL4" s="104"/>
      <c r="ANM4" s="104"/>
      <c r="ANN4" s="104"/>
      <c r="ANO4" s="104"/>
      <c r="ANP4" s="104"/>
      <c r="ANQ4" s="104"/>
      <c r="ANR4" s="104"/>
      <c r="ANS4" s="104"/>
      <c r="ANT4" s="104"/>
      <c r="ANU4" s="104"/>
      <c r="ANV4" s="104"/>
      <c r="ANW4" s="104"/>
      <c r="ANX4" s="104"/>
      <c r="ANY4" s="104"/>
      <c r="ANZ4" s="104"/>
      <c r="AOA4" s="104"/>
      <c r="AOB4" s="104"/>
      <c r="AOC4" s="104"/>
      <c r="AOD4" s="104"/>
      <c r="AOE4" s="104"/>
      <c r="AOF4" s="104"/>
      <c r="AOG4" s="104"/>
      <c r="AOH4" s="104"/>
      <c r="AOI4" s="104"/>
      <c r="AOJ4" s="104"/>
      <c r="AOK4" s="104"/>
      <c r="AOL4" s="104"/>
      <c r="AOM4" s="104"/>
      <c r="AON4" s="104"/>
      <c r="AOO4" s="104"/>
      <c r="AOP4" s="104"/>
      <c r="AOQ4" s="104"/>
      <c r="AOR4" s="104"/>
      <c r="AOS4" s="104"/>
      <c r="AOT4" s="104"/>
      <c r="AOU4" s="104"/>
      <c r="AOV4" s="104"/>
      <c r="AOW4" s="104"/>
      <c r="AOX4" s="104"/>
      <c r="AOY4" s="104"/>
      <c r="AOZ4" s="104"/>
      <c r="APA4" s="104"/>
      <c r="APB4" s="104"/>
      <c r="APC4" s="104"/>
      <c r="APD4" s="104"/>
      <c r="APE4" s="104"/>
      <c r="APF4" s="104"/>
      <c r="APG4" s="104"/>
      <c r="APH4" s="104"/>
      <c r="API4" s="104"/>
      <c r="APJ4" s="104"/>
      <c r="APK4" s="104"/>
      <c r="APL4" s="104"/>
      <c r="APM4" s="104"/>
      <c r="APN4" s="104"/>
      <c r="APO4" s="104"/>
      <c r="APP4" s="104"/>
      <c r="APQ4" s="104"/>
      <c r="APR4" s="104"/>
      <c r="APS4" s="104"/>
      <c r="APT4" s="104"/>
      <c r="APU4" s="104"/>
      <c r="APV4" s="104"/>
      <c r="APW4" s="104"/>
      <c r="APX4" s="104"/>
      <c r="APY4" s="104"/>
      <c r="APZ4" s="104"/>
      <c r="AQA4" s="104"/>
      <c r="AQB4" s="104"/>
      <c r="AQC4" s="104"/>
      <c r="AQD4" s="104"/>
      <c r="AQE4" s="104"/>
      <c r="AQF4" s="104"/>
      <c r="AQG4" s="104"/>
      <c r="AQH4" s="104"/>
      <c r="AQI4" s="104"/>
      <c r="AQJ4" s="104"/>
      <c r="AQK4" s="104"/>
      <c r="AQL4" s="104"/>
      <c r="AQM4" s="104"/>
      <c r="AQN4" s="104"/>
      <c r="AQO4" s="104"/>
      <c r="AQP4" s="104"/>
      <c r="AQQ4" s="104"/>
      <c r="AQR4" s="104"/>
      <c r="AQS4" s="104"/>
      <c r="AQT4" s="104"/>
      <c r="AQU4" s="104"/>
      <c r="AQV4" s="104"/>
      <c r="AQW4" s="104"/>
      <c r="AQX4" s="104"/>
      <c r="AQY4" s="104"/>
      <c r="AQZ4" s="104"/>
      <c r="ARA4" s="104"/>
      <c r="ARB4" s="104"/>
      <c r="ARC4" s="104"/>
      <c r="ARD4" s="104"/>
      <c r="ARE4" s="104"/>
      <c r="ARF4" s="104"/>
      <c r="ARG4" s="104"/>
      <c r="ARH4" s="104"/>
      <c r="ARI4" s="104"/>
      <c r="ARJ4" s="104"/>
      <c r="ARK4" s="104"/>
      <c r="ARL4" s="104"/>
      <c r="ARM4" s="104"/>
      <c r="ARN4" s="104"/>
      <c r="ARO4" s="104"/>
      <c r="ARP4" s="104"/>
      <c r="ARQ4" s="104"/>
      <c r="ARR4" s="104"/>
      <c r="ARS4" s="104"/>
      <c r="ART4" s="104"/>
      <c r="ARU4" s="104"/>
      <c r="ARV4" s="104"/>
      <c r="ARW4" s="104"/>
      <c r="ARX4" s="104"/>
      <c r="ARY4" s="104"/>
      <c r="ARZ4" s="104"/>
      <c r="ASA4" s="104"/>
      <c r="ASB4" s="104"/>
      <c r="ASC4" s="104"/>
      <c r="ASD4" s="104"/>
      <c r="ASE4" s="104"/>
      <c r="ASF4" s="104"/>
      <c r="ASG4" s="104"/>
      <c r="ASH4" s="104"/>
      <c r="ASI4" s="104"/>
      <c r="ASJ4" s="104"/>
      <c r="ASK4" s="104"/>
      <c r="ASL4" s="104"/>
      <c r="ASM4" s="104"/>
      <c r="ASN4" s="104"/>
      <c r="ASO4" s="104"/>
      <c r="ASP4" s="104"/>
      <c r="ASQ4" s="104"/>
      <c r="ASR4" s="104"/>
      <c r="ASS4" s="104"/>
      <c r="AST4" s="104"/>
      <c r="ASU4" s="104"/>
      <c r="ASV4" s="104"/>
      <c r="ASW4" s="104"/>
      <c r="ASX4" s="104"/>
      <c r="ASY4" s="104"/>
      <c r="ASZ4" s="104"/>
      <c r="ATA4" s="104"/>
      <c r="ATB4" s="104"/>
      <c r="ATC4" s="104"/>
      <c r="ATD4" s="104"/>
      <c r="ATE4" s="104"/>
      <c r="ATF4" s="104"/>
      <c r="ATG4" s="104"/>
      <c r="ATH4" s="104"/>
      <c r="ATI4" s="104"/>
      <c r="ATJ4" s="104"/>
      <c r="ATK4" s="104"/>
      <c r="ATL4" s="104"/>
      <c r="ATM4" s="104"/>
      <c r="ATN4" s="104"/>
      <c r="ATO4" s="104"/>
      <c r="ATP4" s="104"/>
      <c r="ATQ4" s="104"/>
      <c r="ATR4" s="104"/>
      <c r="ATS4" s="104"/>
      <c r="ATT4" s="104"/>
      <c r="ATU4" s="104"/>
      <c r="ATV4" s="104"/>
      <c r="ATW4" s="104"/>
      <c r="ATX4" s="104"/>
      <c r="ATY4" s="104"/>
      <c r="ATZ4" s="104"/>
      <c r="AUA4" s="104"/>
      <c r="AUB4" s="104"/>
      <c r="AUC4" s="104"/>
      <c r="AUD4" s="104"/>
      <c r="AUE4" s="104"/>
      <c r="AUF4" s="104"/>
      <c r="AUG4" s="104"/>
      <c r="AUH4" s="104"/>
      <c r="AUI4" s="104"/>
      <c r="AUJ4" s="104"/>
      <c r="AUK4" s="104"/>
      <c r="AUL4" s="104"/>
      <c r="AUM4" s="104"/>
      <c r="AUN4" s="104"/>
      <c r="AUO4" s="104"/>
      <c r="AUP4" s="104"/>
      <c r="AUQ4" s="104"/>
      <c r="AUR4" s="104"/>
      <c r="AUS4" s="104"/>
      <c r="AUT4" s="104"/>
      <c r="AUU4" s="104"/>
      <c r="AUV4" s="104"/>
      <c r="AUW4" s="104"/>
      <c r="AUX4" s="104"/>
      <c r="AUY4" s="104"/>
      <c r="AUZ4" s="104"/>
      <c r="AVA4" s="104"/>
      <c r="AVB4" s="104"/>
      <c r="AVC4" s="104"/>
      <c r="AVD4" s="104"/>
      <c r="AVE4" s="104"/>
      <c r="AVF4" s="104"/>
      <c r="AVG4" s="104"/>
      <c r="AVH4" s="104"/>
      <c r="AVI4" s="104"/>
      <c r="AVJ4" s="104"/>
      <c r="AVK4" s="104"/>
      <c r="AVL4" s="104"/>
      <c r="AVM4" s="104"/>
      <c r="AVN4" s="104"/>
      <c r="AVO4" s="104"/>
      <c r="AVP4" s="104"/>
      <c r="AVQ4" s="104"/>
      <c r="AVR4" s="104"/>
      <c r="AVS4" s="104"/>
      <c r="AVT4" s="104"/>
      <c r="AVU4" s="104"/>
      <c r="AVV4" s="104"/>
      <c r="AVW4" s="104"/>
      <c r="AVX4" s="104"/>
      <c r="AVY4" s="104"/>
      <c r="AVZ4" s="104"/>
      <c r="AWA4" s="104"/>
      <c r="AWB4" s="104"/>
      <c r="AWC4" s="104"/>
      <c r="AWD4" s="104"/>
      <c r="AWE4" s="104"/>
      <c r="AWF4" s="104"/>
      <c r="AWG4" s="104"/>
      <c r="AWH4" s="104"/>
      <c r="AWI4" s="104"/>
      <c r="AWJ4" s="104"/>
      <c r="AWK4" s="104"/>
      <c r="AWL4" s="104"/>
      <c r="AWM4" s="104"/>
      <c r="AWN4" s="104"/>
      <c r="AWO4" s="104"/>
      <c r="AWP4" s="104"/>
      <c r="AWQ4" s="104"/>
      <c r="AWR4" s="104"/>
      <c r="AWS4" s="104"/>
      <c r="AWT4" s="104"/>
      <c r="AWU4" s="104"/>
      <c r="AWV4" s="104"/>
      <c r="AWW4" s="104"/>
      <c r="AWX4" s="104"/>
      <c r="AWY4" s="104"/>
      <c r="AWZ4" s="104"/>
      <c r="AXA4" s="104"/>
      <c r="AXB4" s="104"/>
      <c r="AXC4" s="104"/>
      <c r="AXD4" s="104"/>
      <c r="AXE4" s="104"/>
      <c r="AXF4" s="104"/>
      <c r="AXG4" s="104"/>
      <c r="AXH4" s="104"/>
      <c r="AXI4" s="104"/>
      <c r="AXJ4" s="104"/>
      <c r="AXK4" s="104"/>
      <c r="AXL4" s="104"/>
      <c r="AXM4" s="104"/>
      <c r="AXN4" s="104"/>
      <c r="AXO4" s="104"/>
      <c r="AXP4" s="104"/>
      <c r="AXQ4" s="104"/>
      <c r="AXR4" s="104"/>
      <c r="AXS4" s="104"/>
      <c r="AXT4" s="104"/>
      <c r="AXU4" s="104"/>
      <c r="AXV4" s="104"/>
      <c r="AXW4" s="104"/>
      <c r="AXX4" s="104"/>
      <c r="AXY4" s="104"/>
      <c r="AXZ4" s="104"/>
      <c r="AYA4" s="104"/>
      <c r="AYB4" s="104"/>
      <c r="AYC4" s="104"/>
      <c r="AYD4" s="104"/>
      <c r="AYE4" s="104"/>
      <c r="AYF4" s="104"/>
      <c r="AYG4" s="104"/>
      <c r="AYH4" s="104"/>
      <c r="AYI4" s="104"/>
      <c r="AYJ4" s="104"/>
      <c r="AYK4" s="104"/>
      <c r="AYL4" s="104"/>
      <c r="AYM4" s="104"/>
      <c r="AYN4" s="104"/>
      <c r="AYO4" s="104"/>
      <c r="AYP4" s="104"/>
      <c r="AYQ4" s="104"/>
      <c r="AYR4" s="104"/>
      <c r="AYS4" s="104"/>
      <c r="AYT4" s="104"/>
      <c r="AYU4" s="104"/>
      <c r="AYV4" s="104"/>
      <c r="AYW4" s="104"/>
      <c r="AYX4" s="104"/>
      <c r="AYY4" s="104"/>
      <c r="AYZ4" s="104"/>
      <c r="AZA4" s="104"/>
      <c r="AZB4" s="104"/>
      <c r="AZC4" s="104"/>
      <c r="AZD4" s="104"/>
      <c r="AZE4" s="104"/>
      <c r="AZF4" s="104"/>
      <c r="AZG4" s="104"/>
      <c r="AZH4" s="104"/>
      <c r="AZI4" s="104"/>
      <c r="AZJ4" s="104"/>
      <c r="AZK4" s="104"/>
      <c r="AZL4" s="104"/>
      <c r="AZM4" s="104"/>
      <c r="AZN4" s="104"/>
      <c r="AZO4" s="104"/>
      <c r="AZP4" s="104"/>
      <c r="AZQ4" s="104"/>
      <c r="AZR4" s="104"/>
      <c r="AZS4" s="104"/>
      <c r="AZT4" s="104"/>
      <c r="AZU4" s="104"/>
      <c r="AZV4" s="104"/>
      <c r="AZW4" s="104"/>
      <c r="AZX4" s="104"/>
      <c r="AZY4" s="104"/>
      <c r="AZZ4" s="104"/>
      <c r="BAA4" s="104"/>
      <c r="BAB4" s="104"/>
      <c r="BAC4" s="104"/>
      <c r="BAD4" s="104"/>
      <c r="BAE4" s="104"/>
      <c r="BAF4" s="104"/>
      <c r="BAG4" s="104"/>
      <c r="BAH4" s="104"/>
      <c r="BAI4" s="104"/>
      <c r="BAJ4" s="104"/>
      <c r="BAK4" s="104"/>
      <c r="BAL4" s="104"/>
      <c r="BAM4" s="104"/>
      <c r="BAN4" s="104"/>
      <c r="BAO4" s="104"/>
      <c r="BAP4" s="104"/>
      <c r="BAQ4" s="104"/>
      <c r="BAR4" s="104"/>
      <c r="BAS4" s="104"/>
      <c r="BAT4" s="104"/>
      <c r="BAU4" s="104"/>
      <c r="BAV4" s="104"/>
      <c r="BAW4" s="104"/>
      <c r="BAX4" s="104"/>
      <c r="BAY4" s="104"/>
      <c r="BAZ4" s="104"/>
      <c r="BBA4" s="104"/>
      <c r="BBB4" s="104"/>
      <c r="BBC4" s="104"/>
      <c r="BBD4" s="104"/>
      <c r="BBE4" s="104"/>
      <c r="BBF4" s="104"/>
      <c r="BBG4" s="104"/>
      <c r="BBH4" s="104"/>
      <c r="BBI4" s="104"/>
      <c r="BBJ4" s="104"/>
      <c r="BBK4" s="104"/>
      <c r="BBL4" s="104"/>
      <c r="BBM4" s="104"/>
      <c r="BBN4" s="104"/>
      <c r="BBO4" s="104"/>
      <c r="BBP4" s="104"/>
      <c r="BBQ4" s="104"/>
      <c r="BBR4" s="104"/>
      <c r="BBS4" s="104"/>
      <c r="BBT4" s="104"/>
      <c r="BBU4" s="104"/>
      <c r="BBV4" s="104"/>
      <c r="BBW4" s="104"/>
      <c r="BBX4" s="104"/>
      <c r="BBY4" s="104"/>
      <c r="BBZ4" s="104"/>
      <c r="BCA4" s="104"/>
      <c r="BCB4" s="104"/>
      <c r="BCC4" s="104"/>
      <c r="BCD4" s="104"/>
      <c r="BCE4" s="104"/>
      <c r="BCF4" s="104"/>
      <c r="BCG4" s="104"/>
      <c r="BCH4" s="104"/>
      <c r="BCI4" s="104"/>
      <c r="BCJ4" s="104"/>
      <c r="BCK4" s="104"/>
      <c r="BCL4" s="104"/>
      <c r="BCM4" s="104"/>
      <c r="BCN4" s="104"/>
      <c r="BCO4" s="104"/>
      <c r="BCP4" s="104"/>
      <c r="BCQ4" s="104"/>
      <c r="BCR4" s="104"/>
      <c r="BCS4" s="104"/>
      <c r="BCT4" s="104"/>
      <c r="BCU4" s="104"/>
      <c r="BCV4" s="104"/>
      <c r="BCW4" s="104"/>
      <c r="BCX4" s="104"/>
      <c r="BCY4" s="104"/>
      <c r="BCZ4" s="104"/>
      <c r="BDA4" s="104"/>
      <c r="BDB4" s="104"/>
      <c r="BDC4" s="104"/>
      <c r="BDD4" s="104"/>
      <c r="BDE4" s="104"/>
      <c r="BDF4" s="104"/>
      <c r="BDG4" s="104"/>
      <c r="BDH4" s="104"/>
      <c r="BDI4" s="104"/>
      <c r="BDJ4" s="104"/>
      <c r="BDK4" s="104"/>
      <c r="BDL4" s="104"/>
      <c r="BDM4" s="104"/>
      <c r="BDN4" s="104"/>
      <c r="BDO4" s="104"/>
      <c r="BDP4" s="104"/>
      <c r="BDQ4" s="104"/>
      <c r="BDR4" s="104"/>
      <c r="BDS4" s="104"/>
      <c r="BDT4" s="104"/>
      <c r="BDU4" s="104"/>
      <c r="BDV4" s="104"/>
      <c r="BDW4" s="104"/>
      <c r="BDX4" s="104"/>
      <c r="BDY4" s="104"/>
      <c r="BDZ4" s="104"/>
      <c r="BEA4" s="104"/>
      <c r="BEB4" s="104"/>
      <c r="BEC4" s="104"/>
      <c r="BED4" s="104"/>
      <c r="BEE4" s="104"/>
      <c r="BEF4" s="104"/>
      <c r="BEG4" s="104"/>
      <c r="BEH4" s="104"/>
      <c r="BEI4" s="104"/>
      <c r="BEJ4" s="104"/>
      <c r="BEK4" s="104"/>
      <c r="BEL4" s="104"/>
      <c r="BEM4" s="104"/>
      <c r="BEN4" s="104"/>
      <c r="BEO4" s="104"/>
      <c r="BEP4" s="104"/>
      <c r="BEQ4" s="104"/>
      <c r="BER4" s="104"/>
      <c r="BES4" s="104"/>
      <c r="BET4" s="104"/>
      <c r="BEU4" s="104"/>
      <c r="BEV4" s="104"/>
      <c r="BEW4" s="104"/>
      <c r="BEX4" s="104"/>
      <c r="BEY4" s="104"/>
      <c r="BEZ4" s="104"/>
      <c r="BFA4" s="104"/>
      <c r="BFB4" s="104"/>
      <c r="BFC4" s="104"/>
      <c r="BFD4" s="104"/>
      <c r="BFE4" s="104"/>
      <c r="BFF4" s="104"/>
      <c r="BFG4" s="104"/>
      <c r="BFH4" s="104"/>
      <c r="BFI4" s="104"/>
      <c r="BFJ4" s="104"/>
      <c r="BFK4" s="104"/>
      <c r="BFL4" s="104"/>
      <c r="BFM4" s="104"/>
      <c r="BFN4" s="104"/>
      <c r="BFO4" s="104"/>
      <c r="BFP4" s="104"/>
      <c r="BFQ4" s="104"/>
      <c r="BFR4" s="104"/>
      <c r="BFS4" s="104"/>
      <c r="BFT4" s="104"/>
      <c r="BFU4" s="104"/>
      <c r="BFV4" s="104"/>
      <c r="BFW4" s="104"/>
      <c r="BFX4" s="104"/>
      <c r="BFY4" s="104"/>
      <c r="BFZ4" s="104"/>
      <c r="BGA4" s="104"/>
      <c r="BGB4" s="104"/>
      <c r="BGC4" s="104"/>
      <c r="BGD4" s="104"/>
      <c r="BGE4" s="104"/>
      <c r="BGF4" s="104"/>
      <c r="BGG4" s="104"/>
      <c r="BGH4" s="104"/>
      <c r="BGI4" s="104"/>
      <c r="BGJ4" s="104"/>
      <c r="BGK4" s="104"/>
      <c r="BGL4" s="104"/>
      <c r="BGM4" s="104"/>
      <c r="BGN4" s="104"/>
      <c r="BGO4" s="104"/>
      <c r="BGP4" s="104"/>
      <c r="BGQ4" s="104"/>
      <c r="BGR4" s="104"/>
      <c r="BGS4" s="104"/>
      <c r="BGT4" s="104"/>
      <c r="BGU4" s="104"/>
      <c r="BGV4" s="104"/>
      <c r="BGW4" s="104"/>
      <c r="BGX4" s="104"/>
      <c r="BGY4" s="104"/>
      <c r="BGZ4" s="104"/>
      <c r="BHA4" s="104"/>
      <c r="BHB4" s="104"/>
      <c r="BHC4" s="104"/>
      <c r="BHD4" s="104"/>
      <c r="BHE4" s="104"/>
      <c r="BHF4" s="104"/>
      <c r="BHG4" s="104"/>
      <c r="BHH4" s="104"/>
      <c r="BHI4" s="104"/>
      <c r="BHJ4" s="104"/>
      <c r="BHK4" s="104"/>
      <c r="BHL4" s="104"/>
      <c r="BHM4" s="104"/>
      <c r="BHN4" s="104"/>
      <c r="BHO4" s="104"/>
      <c r="BHP4" s="104"/>
      <c r="BHQ4" s="104"/>
      <c r="BHR4" s="104"/>
      <c r="BHS4" s="104"/>
      <c r="BHT4" s="104"/>
      <c r="BHU4" s="104"/>
      <c r="BHV4" s="104"/>
      <c r="BHW4" s="104"/>
      <c r="BHX4" s="104"/>
      <c r="BHY4" s="104"/>
      <c r="BHZ4" s="104"/>
      <c r="BIA4" s="104"/>
      <c r="BIB4" s="104"/>
      <c r="BIC4" s="104"/>
      <c r="BID4" s="104"/>
      <c r="BIE4" s="104"/>
      <c r="BIF4" s="104"/>
      <c r="BIG4" s="104"/>
      <c r="BIH4" s="104"/>
      <c r="BII4" s="104"/>
      <c r="BIJ4" s="104"/>
      <c r="BIK4" s="104"/>
      <c r="BIL4" s="104"/>
      <c r="BIM4" s="104"/>
      <c r="BIN4" s="104"/>
      <c r="BIO4" s="104"/>
      <c r="BIP4" s="104"/>
      <c r="BIQ4" s="104"/>
      <c r="BIR4" s="104"/>
      <c r="BIS4" s="104"/>
      <c r="BIT4" s="104"/>
      <c r="BIU4" s="104"/>
      <c r="BIV4" s="104"/>
      <c r="BIW4" s="104"/>
      <c r="BIX4" s="104"/>
      <c r="BIY4" s="104"/>
      <c r="BIZ4" s="104"/>
      <c r="BJA4" s="104"/>
      <c r="BJB4" s="104"/>
      <c r="BJC4" s="104"/>
      <c r="BJD4" s="104"/>
      <c r="BJE4" s="104"/>
      <c r="BJF4" s="104"/>
      <c r="BJG4" s="104"/>
      <c r="BJH4" s="104"/>
      <c r="BJI4" s="104"/>
      <c r="BJJ4" s="104"/>
      <c r="BJK4" s="104"/>
      <c r="BJL4" s="104"/>
      <c r="BJM4" s="104"/>
      <c r="BJN4" s="104"/>
      <c r="BJO4" s="104"/>
      <c r="BJP4" s="104"/>
      <c r="BJQ4" s="104"/>
      <c r="BJR4" s="104"/>
      <c r="BJS4" s="104"/>
      <c r="BJT4" s="104"/>
      <c r="BJU4" s="104"/>
      <c r="BJV4" s="104"/>
      <c r="BJW4" s="104"/>
      <c r="BJX4" s="104"/>
      <c r="BJY4" s="104"/>
      <c r="BJZ4" s="104"/>
      <c r="BKA4" s="104"/>
      <c r="BKB4" s="104"/>
      <c r="BKC4" s="104"/>
      <c r="BKD4" s="104"/>
      <c r="BKE4" s="104"/>
      <c r="BKF4" s="104"/>
      <c r="BKG4" s="104"/>
      <c r="BKH4" s="104"/>
      <c r="BKI4" s="104"/>
      <c r="BKJ4" s="104"/>
      <c r="BKK4" s="104"/>
      <c r="BKL4" s="104"/>
      <c r="BKM4" s="104"/>
      <c r="BKN4" s="104"/>
      <c r="BKO4" s="104"/>
      <c r="BKP4" s="104"/>
      <c r="BKQ4" s="104"/>
      <c r="BKR4" s="104"/>
      <c r="BKS4" s="104"/>
      <c r="BKT4" s="104"/>
      <c r="BKU4" s="104"/>
      <c r="BKV4" s="104"/>
      <c r="BKW4" s="104"/>
      <c r="BKX4" s="104"/>
      <c r="BKY4" s="104"/>
      <c r="BKZ4" s="104"/>
      <c r="BLA4" s="104"/>
      <c r="BLB4" s="104"/>
      <c r="BLC4" s="104"/>
      <c r="BLD4" s="104"/>
      <c r="BLE4" s="104"/>
      <c r="BLF4" s="104"/>
      <c r="BLG4" s="104"/>
      <c r="BLH4" s="104"/>
      <c r="BLI4" s="104"/>
      <c r="BLJ4" s="104"/>
      <c r="BLK4" s="104"/>
      <c r="BLL4" s="104"/>
      <c r="BLM4" s="104"/>
      <c r="BLN4" s="104"/>
      <c r="BLO4" s="104"/>
      <c r="BLP4" s="104"/>
      <c r="BLQ4" s="104"/>
      <c r="BLR4" s="104"/>
      <c r="BLS4" s="104"/>
      <c r="BLT4" s="104"/>
      <c r="BLU4" s="104"/>
      <c r="BLV4" s="104"/>
      <c r="BLW4" s="104"/>
      <c r="BLX4" s="104"/>
      <c r="BLY4" s="104"/>
      <c r="BLZ4" s="104"/>
      <c r="BMA4" s="104"/>
      <c r="BMB4" s="104"/>
      <c r="BMC4" s="104"/>
      <c r="BMD4" s="104"/>
      <c r="BME4" s="104"/>
      <c r="BMF4" s="104"/>
      <c r="BMG4" s="104"/>
      <c r="BMH4" s="104"/>
      <c r="BMI4" s="104"/>
      <c r="BMJ4" s="104"/>
      <c r="BMK4" s="104"/>
      <c r="BML4" s="104"/>
      <c r="BMM4" s="104"/>
      <c r="BMN4" s="104"/>
      <c r="BMO4" s="104"/>
      <c r="BMP4" s="104"/>
      <c r="BMQ4" s="104"/>
      <c r="BMR4" s="104"/>
      <c r="BMS4" s="104"/>
      <c r="BMT4" s="104"/>
      <c r="BMU4" s="104"/>
      <c r="BMV4" s="104"/>
      <c r="BMW4" s="104"/>
      <c r="BMX4" s="104"/>
      <c r="BMY4" s="104"/>
      <c r="BMZ4" s="104"/>
      <c r="BNA4" s="104"/>
      <c r="BNB4" s="104"/>
      <c r="BNC4" s="104"/>
      <c r="BND4" s="104"/>
      <c r="BNE4" s="104"/>
      <c r="BNF4" s="104"/>
      <c r="BNG4" s="104"/>
      <c r="BNH4" s="104"/>
      <c r="BNI4" s="104"/>
      <c r="BNJ4" s="104"/>
      <c r="BNK4" s="104"/>
      <c r="BNL4" s="104"/>
      <c r="BNM4" s="104"/>
      <c r="BNN4" s="104"/>
      <c r="BNO4" s="104"/>
      <c r="BNP4" s="104"/>
      <c r="BNQ4" s="104"/>
      <c r="BNR4" s="104"/>
      <c r="BNS4" s="104"/>
      <c r="BNT4" s="104"/>
      <c r="BNU4" s="104"/>
      <c r="BNV4" s="104"/>
      <c r="BNW4" s="104"/>
      <c r="BNX4" s="104"/>
      <c r="BNY4" s="104"/>
      <c r="BNZ4" s="104"/>
      <c r="BOA4" s="104"/>
      <c r="BOB4" s="104"/>
      <c r="BOC4" s="104"/>
      <c r="BOD4" s="104"/>
      <c r="BOE4" s="104"/>
      <c r="BOF4" s="104"/>
      <c r="BOG4" s="104"/>
      <c r="BOH4" s="104"/>
      <c r="BOI4" s="104"/>
      <c r="BOJ4" s="104"/>
      <c r="BOK4" s="104"/>
      <c r="BOL4" s="104"/>
      <c r="BOM4" s="104"/>
      <c r="BON4" s="104"/>
      <c r="BOO4" s="104"/>
      <c r="BOP4" s="104"/>
      <c r="BOQ4" s="104"/>
      <c r="BOR4" s="104"/>
      <c r="BOS4" s="104"/>
      <c r="BOT4" s="104"/>
      <c r="BOU4" s="104"/>
      <c r="BOV4" s="104"/>
      <c r="BOW4" s="104"/>
      <c r="BOX4" s="104"/>
      <c r="BOY4" s="104"/>
      <c r="BOZ4" s="104"/>
      <c r="BPA4" s="104"/>
      <c r="BPB4" s="104"/>
      <c r="BPC4" s="104"/>
      <c r="BPD4" s="104"/>
      <c r="BPE4" s="104"/>
      <c r="BPF4" s="104"/>
      <c r="BPG4" s="104"/>
      <c r="BPH4" s="104"/>
      <c r="BPI4" s="104"/>
      <c r="BPJ4" s="104"/>
      <c r="BPK4" s="104"/>
      <c r="BPL4" s="104"/>
      <c r="BPM4" s="104"/>
      <c r="BPN4" s="104"/>
      <c r="BPO4" s="104"/>
      <c r="BPP4" s="104"/>
      <c r="BPQ4" s="104"/>
      <c r="BPR4" s="104"/>
      <c r="BPS4" s="104"/>
      <c r="BPT4" s="104"/>
      <c r="BPU4" s="104"/>
      <c r="BPV4" s="104"/>
      <c r="BPW4" s="104"/>
      <c r="BPX4" s="104"/>
      <c r="BPY4" s="104"/>
      <c r="BPZ4" s="104"/>
      <c r="BQA4" s="104"/>
      <c r="BQB4" s="104"/>
      <c r="BQC4" s="104"/>
      <c r="BQD4" s="104"/>
      <c r="BQE4" s="104"/>
      <c r="BQF4" s="104"/>
      <c r="BQG4" s="104"/>
      <c r="BQH4" s="104"/>
      <c r="BQI4" s="104"/>
      <c r="BQJ4" s="104"/>
      <c r="BQK4" s="104"/>
      <c r="BQL4" s="104"/>
      <c r="BQM4" s="104"/>
      <c r="BQN4" s="104"/>
      <c r="BQO4" s="104"/>
      <c r="BQP4" s="104"/>
      <c r="BQQ4" s="104"/>
      <c r="BQR4" s="104"/>
      <c r="BQS4" s="104"/>
      <c r="BQT4" s="104"/>
      <c r="BQU4" s="104"/>
      <c r="BQV4" s="104"/>
      <c r="BQW4" s="104"/>
      <c r="BQX4" s="104"/>
      <c r="BQY4" s="104"/>
      <c r="BQZ4" s="104"/>
      <c r="BRA4" s="104"/>
      <c r="BRB4" s="104"/>
      <c r="BRC4" s="104"/>
      <c r="BRD4" s="104"/>
      <c r="BRE4" s="104"/>
      <c r="BRF4" s="104"/>
      <c r="BRG4" s="104"/>
      <c r="BRH4" s="104"/>
      <c r="BRI4" s="104"/>
      <c r="BRJ4" s="104"/>
      <c r="BRK4" s="104"/>
      <c r="BRL4" s="104"/>
      <c r="BRM4" s="104"/>
      <c r="BRN4" s="104"/>
      <c r="BRO4" s="104"/>
      <c r="BRP4" s="104"/>
      <c r="BRQ4" s="104"/>
      <c r="BRR4" s="104"/>
      <c r="BRS4" s="104"/>
      <c r="BRT4" s="104"/>
      <c r="BRU4" s="104"/>
      <c r="BRV4" s="104"/>
      <c r="BRW4" s="104"/>
      <c r="BRX4" s="104"/>
      <c r="BRY4" s="104"/>
      <c r="BRZ4" s="104"/>
      <c r="BSA4" s="104"/>
      <c r="BSB4" s="104"/>
      <c r="BSC4" s="104"/>
      <c r="BSD4" s="104"/>
      <c r="BSE4" s="104"/>
      <c r="BSF4" s="104"/>
      <c r="BSG4" s="104"/>
      <c r="BSH4" s="104"/>
      <c r="BSI4" s="104"/>
      <c r="BSJ4" s="104"/>
      <c r="BSK4" s="104"/>
      <c r="BSL4" s="104"/>
      <c r="BSM4" s="104"/>
      <c r="BSN4" s="104"/>
      <c r="BSO4" s="104"/>
      <c r="BSP4" s="104"/>
      <c r="BSQ4" s="104"/>
      <c r="BSR4" s="104"/>
      <c r="BSS4" s="104"/>
      <c r="BST4" s="104"/>
      <c r="BSU4" s="104"/>
      <c r="BSV4" s="104"/>
      <c r="BSW4" s="104"/>
      <c r="BSX4" s="104"/>
      <c r="BSY4" s="104"/>
      <c r="BSZ4" s="104"/>
      <c r="BTA4" s="104"/>
      <c r="BTB4" s="104"/>
      <c r="BTC4" s="104"/>
      <c r="BTD4" s="104"/>
      <c r="BTE4" s="104"/>
      <c r="BTF4" s="104"/>
      <c r="BTG4" s="104"/>
      <c r="BTH4" s="104"/>
      <c r="BTI4" s="104"/>
      <c r="BTJ4" s="104"/>
      <c r="BTK4" s="104"/>
      <c r="BTL4" s="104"/>
      <c r="BTM4" s="104"/>
      <c r="BTN4" s="104"/>
      <c r="BTO4" s="104"/>
      <c r="BTP4" s="104"/>
      <c r="BTQ4" s="104"/>
      <c r="BTR4" s="104"/>
      <c r="BTS4" s="104"/>
      <c r="BTT4" s="104"/>
      <c r="BTU4" s="104"/>
      <c r="BTV4" s="104"/>
      <c r="BTW4" s="104"/>
      <c r="BTX4" s="104"/>
      <c r="BTY4" s="104"/>
      <c r="BTZ4" s="104"/>
      <c r="BUA4" s="104"/>
      <c r="BUB4" s="104"/>
      <c r="BUC4" s="104"/>
      <c r="BUD4" s="104"/>
      <c r="BUE4" s="104"/>
      <c r="BUF4" s="104"/>
      <c r="BUG4" s="104"/>
      <c r="BUH4" s="104"/>
      <c r="BUI4" s="104"/>
      <c r="BUJ4" s="104"/>
      <c r="BUK4" s="104"/>
      <c r="BUL4" s="104"/>
      <c r="BUM4" s="104"/>
      <c r="BUN4" s="104"/>
      <c r="BUO4" s="104"/>
      <c r="BUP4" s="104"/>
      <c r="BUQ4" s="104"/>
      <c r="BUR4" s="104"/>
      <c r="BUS4" s="104"/>
      <c r="BUT4" s="104"/>
      <c r="BUU4" s="104"/>
      <c r="BUV4" s="104"/>
      <c r="BUW4" s="104"/>
      <c r="BUX4" s="104"/>
      <c r="BUY4" s="104"/>
      <c r="BUZ4" s="104"/>
      <c r="BVA4" s="104"/>
      <c r="BVB4" s="104"/>
      <c r="BVC4" s="104"/>
      <c r="BVD4" s="104"/>
      <c r="BVE4" s="104"/>
      <c r="BVF4" s="104"/>
      <c r="BVG4" s="104"/>
      <c r="BVH4" s="104"/>
      <c r="BVI4" s="104"/>
      <c r="BVJ4" s="104"/>
      <c r="BVK4" s="104"/>
      <c r="BVL4" s="104"/>
      <c r="BVM4" s="104"/>
      <c r="BVN4" s="104"/>
      <c r="BVO4" s="104"/>
      <c r="BVP4" s="104"/>
      <c r="BVQ4" s="104"/>
      <c r="BVR4" s="104"/>
      <c r="BVS4" s="104"/>
      <c r="BVT4" s="104"/>
      <c r="BVU4" s="104"/>
      <c r="BVV4" s="104"/>
      <c r="BVW4" s="104"/>
      <c r="BVX4" s="104"/>
      <c r="BVY4" s="104"/>
      <c r="BVZ4" s="104"/>
      <c r="BWA4" s="104"/>
      <c r="BWB4" s="104"/>
      <c r="BWC4" s="104"/>
      <c r="BWD4" s="104"/>
      <c r="BWE4" s="104"/>
      <c r="BWF4" s="104"/>
      <c r="BWG4" s="104"/>
      <c r="BWH4" s="104"/>
      <c r="BWI4" s="104"/>
      <c r="BWJ4" s="104"/>
      <c r="BWK4" s="104"/>
      <c r="BWL4" s="104"/>
      <c r="BWM4" s="104"/>
      <c r="BWN4" s="104"/>
      <c r="BWO4" s="104"/>
      <c r="BWP4" s="104"/>
      <c r="BWQ4" s="104"/>
      <c r="BWR4" s="104"/>
      <c r="BWS4" s="104"/>
      <c r="BWT4" s="104"/>
      <c r="BWU4" s="104"/>
      <c r="BWV4" s="104"/>
      <c r="BWW4" s="104"/>
      <c r="BWX4" s="104"/>
      <c r="BWY4" s="104"/>
      <c r="BWZ4" s="104"/>
      <c r="BXA4" s="104"/>
      <c r="BXB4" s="104"/>
      <c r="BXC4" s="104"/>
      <c r="BXD4" s="104"/>
      <c r="BXE4" s="104"/>
      <c r="BXF4" s="104"/>
      <c r="BXG4" s="104"/>
      <c r="BXH4" s="104"/>
      <c r="BXI4" s="104"/>
      <c r="BXJ4" s="104"/>
      <c r="BXK4" s="104"/>
      <c r="BXL4" s="104"/>
      <c r="BXM4" s="104"/>
      <c r="BXN4" s="104"/>
      <c r="BXO4" s="104"/>
      <c r="BXP4" s="104"/>
      <c r="BXQ4" s="104"/>
      <c r="BXR4" s="104"/>
      <c r="BXS4" s="104"/>
      <c r="BXT4" s="104"/>
      <c r="BXU4" s="104"/>
      <c r="BXV4" s="104"/>
      <c r="BXW4" s="104"/>
      <c r="BXX4" s="104"/>
      <c r="BXY4" s="104"/>
      <c r="BXZ4" s="104"/>
      <c r="BYA4" s="104"/>
      <c r="BYB4" s="104"/>
      <c r="BYC4" s="104"/>
      <c r="BYD4" s="104"/>
      <c r="BYE4" s="104"/>
      <c r="BYF4" s="104"/>
      <c r="BYG4" s="104"/>
      <c r="BYH4" s="104"/>
      <c r="BYI4" s="104"/>
      <c r="BYJ4" s="104"/>
      <c r="BYK4" s="104"/>
      <c r="BYL4" s="104"/>
      <c r="BYM4" s="104"/>
      <c r="BYN4" s="104"/>
      <c r="BYO4" s="104"/>
      <c r="BYP4" s="104"/>
      <c r="BYQ4" s="104"/>
      <c r="BYR4" s="104"/>
      <c r="BYS4" s="104"/>
      <c r="BYT4" s="104"/>
      <c r="BYU4" s="104"/>
      <c r="BYV4" s="104"/>
      <c r="BYW4" s="104"/>
      <c r="BYX4" s="104"/>
      <c r="BYY4" s="104"/>
      <c r="BYZ4" s="104"/>
      <c r="BZA4" s="104"/>
      <c r="BZB4" s="104"/>
      <c r="BZC4" s="104"/>
      <c r="BZD4" s="104"/>
      <c r="BZE4" s="104"/>
      <c r="BZF4" s="104"/>
      <c r="BZG4" s="104"/>
      <c r="BZH4" s="104"/>
      <c r="BZI4" s="104"/>
      <c r="BZJ4" s="104"/>
      <c r="BZK4" s="104"/>
      <c r="BZL4" s="104"/>
      <c r="BZM4" s="104"/>
      <c r="BZN4" s="104"/>
      <c r="BZO4" s="104"/>
      <c r="BZP4" s="104"/>
      <c r="BZQ4" s="104"/>
      <c r="BZR4" s="104"/>
      <c r="BZS4" s="104"/>
      <c r="BZT4" s="104"/>
      <c r="BZU4" s="104"/>
      <c r="BZV4" s="104"/>
      <c r="BZW4" s="104"/>
      <c r="BZX4" s="104"/>
      <c r="BZY4" s="104"/>
      <c r="BZZ4" s="104"/>
      <c r="CAA4" s="104"/>
      <c r="CAB4" s="104"/>
      <c r="CAC4" s="104"/>
      <c r="CAD4" s="104"/>
      <c r="CAE4" s="104"/>
      <c r="CAF4" s="104"/>
      <c r="CAG4" s="104"/>
      <c r="CAH4" s="104"/>
      <c r="CAI4" s="104"/>
      <c r="CAJ4" s="104"/>
      <c r="CAK4" s="104"/>
      <c r="CAL4" s="104"/>
      <c r="CAM4" s="104"/>
      <c r="CAN4" s="104"/>
      <c r="CAO4" s="104"/>
      <c r="CAP4" s="104"/>
      <c r="CAQ4" s="104"/>
      <c r="CAR4" s="104"/>
      <c r="CAS4" s="104"/>
      <c r="CAT4" s="104"/>
      <c r="CAU4" s="104"/>
      <c r="CAV4" s="104"/>
      <c r="CAW4" s="104"/>
      <c r="CAX4" s="104"/>
      <c r="CAY4" s="104"/>
      <c r="CAZ4" s="104"/>
      <c r="CBA4" s="104"/>
      <c r="CBB4" s="104"/>
      <c r="CBC4" s="104"/>
      <c r="CBD4" s="104"/>
      <c r="CBE4" s="104"/>
      <c r="CBF4" s="104"/>
      <c r="CBG4" s="104"/>
      <c r="CBH4" s="104"/>
      <c r="CBI4" s="104"/>
      <c r="CBJ4" s="104"/>
      <c r="CBK4" s="104"/>
      <c r="CBL4" s="104"/>
      <c r="CBM4" s="104"/>
      <c r="CBN4" s="104"/>
      <c r="CBO4" s="104"/>
      <c r="CBP4" s="104"/>
      <c r="CBQ4" s="104"/>
      <c r="CBR4" s="104"/>
      <c r="CBS4" s="104"/>
      <c r="CBT4" s="104"/>
      <c r="CBU4" s="104"/>
      <c r="CBV4" s="104"/>
      <c r="CBW4" s="104"/>
      <c r="CBX4" s="104"/>
      <c r="CBY4" s="104"/>
      <c r="CBZ4" s="104"/>
      <c r="CCA4" s="104"/>
      <c r="CCB4" s="104"/>
      <c r="CCC4" s="104"/>
      <c r="CCD4" s="104"/>
      <c r="CCE4" s="104"/>
      <c r="CCF4" s="104"/>
      <c r="CCG4" s="104"/>
      <c r="CCH4" s="104"/>
      <c r="CCI4" s="104"/>
      <c r="CCJ4" s="104"/>
      <c r="CCK4" s="104"/>
      <c r="CCL4" s="104"/>
      <c r="CCM4" s="104"/>
      <c r="CCN4" s="104"/>
      <c r="CCO4" s="104"/>
      <c r="CCP4" s="104"/>
      <c r="CCQ4" s="104"/>
      <c r="CCR4" s="104"/>
      <c r="CCS4" s="104"/>
      <c r="CCT4" s="104"/>
      <c r="CCU4" s="104"/>
      <c r="CCV4" s="104"/>
      <c r="CCW4" s="104"/>
      <c r="CCX4" s="104"/>
      <c r="CCY4" s="104"/>
      <c r="CCZ4" s="104"/>
      <c r="CDA4" s="104"/>
      <c r="CDB4" s="104"/>
      <c r="CDC4" s="104"/>
      <c r="CDD4" s="104"/>
      <c r="CDE4" s="104"/>
      <c r="CDF4" s="104"/>
      <c r="CDG4" s="104"/>
      <c r="CDH4" s="104"/>
      <c r="CDI4" s="104"/>
      <c r="CDJ4" s="104"/>
      <c r="CDK4" s="104"/>
      <c r="CDL4" s="104"/>
      <c r="CDM4" s="104"/>
      <c r="CDN4" s="104"/>
      <c r="CDO4" s="104"/>
      <c r="CDP4" s="104"/>
      <c r="CDQ4" s="104"/>
      <c r="CDR4" s="104"/>
      <c r="CDS4" s="104"/>
      <c r="CDT4" s="104"/>
      <c r="CDU4" s="104"/>
      <c r="CDV4" s="104"/>
      <c r="CDW4" s="104"/>
      <c r="CDX4" s="104"/>
      <c r="CDY4" s="104"/>
      <c r="CDZ4" s="104"/>
      <c r="CEA4" s="104"/>
      <c r="CEB4" s="104"/>
      <c r="CEC4" s="104"/>
      <c r="CED4" s="104"/>
      <c r="CEE4" s="104"/>
      <c r="CEF4" s="104"/>
      <c r="CEG4" s="104"/>
      <c r="CEH4" s="104"/>
      <c r="CEI4" s="104"/>
      <c r="CEJ4" s="104"/>
      <c r="CEK4" s="104"/>
      <c r="CEL4" s="104"/>
      <c r="CEM4" s="104"/>
      <c r="CEN4" s="104"/>
      <c r="CEO4" s="104"/>
      <c r="CEP4" s="104"/>
      <c r="CEQ4" s="104"/>
      <c r="CER4" s="104"/>
      <c r="CES4" s="104"/>
      <c r="CET4" s="104"/>
      <c r="CEU4" s="104"/>
      <c r="CEV4" s="104"/>
      <c r="CEW4" s="104"/>
      <c r="CEX4" s="104"/>
      <c r="CEY4" s="104"/>
      <c r="CEZ4" s="104"/>
      <c r="CFA4" s="104"/>
      <c r="CFB4" s="104"/>
      <c r="CFC4" s="104"/>
      <c r="CFD4" s="104"/>
      <c r="CFE4" s="104"/>
      <c r="CFF4" s="104"/>
      <c r="CFG4" s="104"/>
      <c r="CFH4" s="104"/>
      <c r="CFI4" s="104"/>
      <c r="CFJ4" s="104"/>
      <c r="CFK4" s="104"/>
      <c r="CFL4" s="104"/>
      <c r="CFM4" s="104"/>
      <c r="CFN4" s="104"/>
      <c r="CFO4" s="104"/>
      <c r="CFP4" s="104"/>
      <c r="CFQ4" s="104"/>
      <c r="CFR4" s="104"/>
      <c r="CFS4" s="104"/>
      <c r="CFT4" s="104"/>
      <c r="CFU4" s="104"/>
      <c r="CFV4" s="104"/>
      <c r="CFW4" s="104"/>
      <c r="CFX4" s="104"/>
      <c r="CFY4" s="104"/>
      <c r="CFZ4" s="104"/>
      <c r="CGA4" s="104"/>
      <c r="CGB4" s="104"/>
      <c r="CGC4" s="104"/>
      <c r="CGD4" s="104"/>
      <c r="CGE4" s="104"/>
      <c r="CGF4" s="104"/>
      <c r="CGG4" s="104"/>
      <c r="CGH4" s="104"/>
      <c r="CGI4" s="104"/>
      <c r="CGJ4" s="104"/>
      <c r="CGK4" s="104"/>
      <c r="CGL4" s="104"/>
      <c r="CGM4" s="104"/>
      <c r="CGN4" s="104"/>
      <c r="CGO4" s="104"/>
      <c r="CGP4" s="104"/>
      <c r="CGQ4" s="104"/>
      <c r="CGR4" s="104"/>
      <c r="CGS4" s="104"/>
      <c r="CGT4" s="104"/>
      <c r="CGU4" s="104"/>
      <c r="CGV4" s="104"/>
      <c r="CGW4" s="104"/>
      <c r="CGX4" s="104"/>
      <c r="CGY4" s="104"/>
      <c r="CGZ4" s="104"/>
      <c r="CHA4" s="104"/>
      <c r="CHB4" s="104"/>
      <c r="CHC4" s="104"/>
      <c r="CHD4" s="104"/>
      <c r="CHE4" s="104"/>
      <c r="CHF4" s="104"/>
      <c r="CHG4" s="104"/>
      <c r="CHH4" s="104"/>
      <c r="CHI4" s="104"/>
      <c r="CHJ4" s="104"/>
      <c r="CHK4" s="104"/>
      <c r="CHL4" s="104"/>
      <c r="CHM4" s="104"/>
      <c r="CHN4" s="104"/>
      <c r="CHO4" s="104"/>
      <c r="CHP4" s="104"/>
      <c r="CHQ4" s="104"/>
      <c r="CHR4" s="104"/>
      <c r="CHS4" s="104"/>
      <c r="CHT4" s="104"/>
      <c r="CHU4" s="104"/>
      <c r="CHV4" s="104"/>
      <c r="CHW4" s="104"/>
      <c r="CHX4" s="104"/>
      <c r="CHY4" s="104"/>
      <c r="CHZ4" s="104"/>
      <c r="CIA4" s="104"/>
      <c r="CIB4" s="104"/>
      <c r="CIC4" s="104"/>
      <c r="CID4" s="104"/>
      <c r="CIE4" s="104"/>
      <c r="CIF4" s="104"/>
      <c r="CIG4" s="104"/>
      <c r="CIH4" s="104"/>
      <c r="CII4" s="104"/>
      <c r="CIJ4" s="104"/>
      <c r="CIK4" s="104"/>
      <c r="CIL4" s="104"/>
      <c r="CIM4" s="104"/>
      <c r="CIN4" s="104"/>
      <c r="CIO4" s="104"/>
      <c r="CIP4" s="104"/>
      <c r="CIQ4" s="104"/>
      <c r="CIR4" s="104"/>
      <c r="CIS4" s="104"/>
      <c r="CIT4" s="104"/>
      <c r="CIU4" s="104"/>
      <c r="CIV4" s="104"/>
      <c r="CIW4" s="104"/>
      <c r="CIX4" s="104"/>
      <c r="CIY4" s="104"/>
      <c r="CIZ4" s="104"/>
      <c r="CJA4" s="104"/>
      <c r="CJB4" s="104"/>
      <c r="CJC4" s="104"/>
      <c r="CJD4" s="104"/>
      <c r="CJE4" s="104"/>
      <c r="CJF4" s="104"/>
      <c r="CJG4" s="104"/>
      <c r="CJH4" s="104"/>
      <c r="CJI4" s="104"/>
      <c r="CJJ4" s="104"/>
      <c r="CJK4" s="104"/>
      <c r="CJL4" s="104"/>
      <c r="CJM4" s="104"/>
      <c r="CJN4" s="104"/>
      <c r="CJO4" s="104"/>
      <c r="CJP4" s="104"/>
      <c r="CJQ4" s="104"/>
      <c r="CJR4" s="104"/>
      <c r="CJS4" s="104"/>
      <c r="CJT4" s="104"/>
      <c r="CJU4" s="104"/>
      <c r="CJV4" s="104"/>
      <c r="CJW4" s="104"/>
      <c r="CJX4" s="104"/>
      <c r="CJY4" s="104"/>
      <c r="CJZ4" s="104"/>
      <c r="CKA4" s="104"/>
      <c r="CKB4" s="104"/>
      <c r="CKC4" s="104"/>
      <c r="CKD4" s="104"/>
      <c r="CKE4" s="104"/>
      <c r="CKF4" s="104"/>
      <c r="CKG4" s="104"/>
      <c r="CKH4" s="104"/>
      <c r="CKI4" s="104"/>
      <c r="CKJ4" s="104"/>
      <c r="CKK4" s="104"/>
      <c r="CKL4" s="104"/>
      <c r="CKM4" s="104"/>
      <c r="CKN4" s="104"/>
      <c r="CKO4" s="104"/>
      <c r="CKP4" s="104"/>
      <c r="CKQ4" s="104"/>
      <c r="CKR4" s="104"/>
      <c r="CKS4" s="104"/>
      <c r="CKT4" s="104"/>
      <c r="CKU4" s="104"/>
      <c r="CKV4" s="104"/>
      <c r="CKW4" s="104"/>
      <c r="CKX4" s="104"/>
      <c r="CKY4" s="104"/>
      <c r="CKZ4" s="104"/>
      <c r="CLA4" s="104"/>
      <c r="CLB4" s="104"/>
      <c r="CLC4" s="104"/>
      <c r="CLD4" s="104"/>
      <c r="CLE4" s="104"/>
      <c r="CLF4" s="104"/>
      <c r="CLG4" s="104"/>
      <c r="CLH4" s="104"/>
      <c r="CLI4" s="104"/>
      <c r="CLJ4" s="104"/>
      <c r="CLK4" s="104"/>
      <c r="CLL4" s="104"/>
      <c r="CLM4" s="104"/>
      <c r="CLN4" s="104"/>
      <c r="CLO4" s="104"/>
      <c r="CLP4" s="104"/>
      <c r="CLQ4" s="104"/>
      <c r="CLR4" s="104"/>
      <c r="CLS4" s="104"/>
      <c r="CLT4" s="104"/>
      <c r="CLU4" s="104"/>
      <c r="CLV4" s="104"/>
      <c r="CLW4" s="104"/>
      <c r="CLX4" s="104"/>
      <c r="CLY4" s="104"/>
      <c r="CLZ4" s="104"/>
      <c r="CMA4" s="104"/>
      <c r="CMB4" s="104"/>
      <c r="CMC4" s="104"/>
      <c r="CMD4" s="104"/>
      <c r="CME4" s="104"/>
      <c r="CMF4" s="104"/>
      <c r="CMG4" s="104"/>
      <c r="CMH4" s="104"/>
      <c r="CMI4" s="104"/>
      <c r="CMJ4" s="104"/>
      <c r="CMK4" s="104"/>
      <c r="CML4" s="104"/>
      <c r="CMM4" s="104"/>
      <c r="CMN4" s="104"/>
      <c r="CMO4" s="104"/>
      <c r="CMP4" s="104"/>
      <c r="CMQ4" s="104"/>
      <c r="CMR4" s="104"/>
      <c r="CMS4" s="104"/>
      <c r="CMT4" s="104"/>
      <c r="CMU4" s="104"/>
      <c r="CMV4" s="104"/>
      <c r="CMW4" s="104"/>
      <c r="CMX4" s="104"/>
      <c r="CMY4" s="104"/>
      <c r="CMZ4" s="104"/>
      <c r="CNA4" s="104"/>
      <c r="CNB4" s="104"/>
      <c r="CNC4" s="104"/>
      <c r="CND4" s="104"/>
      <c r="CNE4" s="104"/>
      <c r="CNF4" s="104"/>
      <c r="CNG4" s="104"/>
      <c r="CNH4" s="104"/>
      <c r="CNI4" s="104"/>
      <c r="CNJ4" s="104"/>
      <c r="CNK4" s="104"/>
      <c r="CNL4" s="104"/>
      <c r="CNM4" s="104"/>
      <c r="CNN4" s="104"/>
      <c r="CNO4" s="104"/>
      <c r="CNP4" s="104"/>
      <c r="CNQ4" s="104"/>
      <c r="CNR4" s="104"/>
      <c r="CNS4" s="104"/>
      <c r="CNT4" s="104"/>
      <c r="CNU4" s="104"/>
      <c r="CNV4" s="104"/>
      <c r="CNW4" s="104"/>
      <c r="CNX4" s="104"/>
      <c r="CNY4" s="104"/>
      <c r="CNZ4" s="104"/>
      <c r="COA4" s="104"/>
      <c r="COB4" s="104"/>
      <c r="COC4" s="104"/>
      <c r="COD4" s="104"/>
      <c r="COE4" s="104"/>
      <c r="COF4" s="104"/>
      <c r="COG4" s="104"/>
      <c r="COH4" s="104"/>
      <c r="COI4" s="104"/>
      <c r="COJ4" s="104"/>
      <c r="COK4" s="104"/>
      <c r="COL4" s="104"/>
      <c r="COM4" s="104"/>
      <c r="CON4" s="104"/>
      <c r="COO4" s="104"/>
      <c r="COP4" s="104"/>
      <c r="COQ4" s="104"/>
      <c r="COR4" s="104"/>
      <c r="COS4" s="104"/>
      <c r="COT4" s="104"/>
      <c r="COU4" s="104"/>
      <c r="COV4" s="104"/>
      <c r="COW4" s="104"/>
      <c r="COX4" s="104"/>
      <c r="COY4" s="104"/>
      <c r="COZ4" s="104"/>
      <c r="CPA4" s="104"/>
      <c r="CPB4" s="104"/>
      <c r="CPC4" s="104"/>
      <c r="CPD4" s="104"/>
      <c r="CPE4" s="104"/>
      <c r="CPF4" s="104"/>
      <c r="CPG4" s="104"/>
      <c r="CPH4" s="104"/>
      <c r="CPI4" s="104"/>
      <c r="CPJ4" s="104"/>
      <c r="CPK4" s="104"/>
      <c r="CPL4" s="104"/>
      <c r="CPM4" s="104"/>
      <c r="CPN4" s="104"/>
      <c r="CPO4" s="104"/>
      <c r="CPP4" s="104"/>
      <c r="CPQ4" s="104"/>
      <c r="CPR4" s="104"/>
      <c r="CPS4" s="104"/>
      <c r="CPT4" s="104"/>
      <c r="CPU4" s="104"/>
      <c r="CPV4" s="104"/>
      <c r="CPW4" s="104"/>
      <c r="CPX4" s="104"/>
      <c r="CPY4" s="104"/>
      <c r="CPZ4" s="104"/>
      <c r="CQA4" s="104"/>
      <c r="CQB4" s="104"/>
      <c r="CQC4" s="104"/>
      <c r="CQD4" s="104"/>
      <c r="CQE4" s="104"/>
      <c r="CQF4" s="104"/>
      <c r="CQG4" s="104"/>
      <c r="CQH4" s="104"/>
      <c r="CQI4" s="104"/>
      <c r="CQJ4" s="104"/>
      <c r="CQK4" s="104"/>
      <c r="CQL4" s="104"/>
      <c r="CQM4" s="104"/>
      <c r="CQN4" s="104"/>
      <c r="CQO4" s="104"/>
      <c r="CQP4" s="104"/>
      <c r="CQQ4" s="104"/>
      <c r="CQR4" s="104"/>
      <c r="CQS4" s="104"/>
      <c r="CQT4" s="104"/>
      <c r="CQU4" s="104"/>
      <c r="CQV4" s="104"/>
      <c r="CQW4" s="104"/>
      <c r="CQX4" s="104"/>
      <c r="CQY4" s="104"/>
      <c r="CQZ4" s="104"/>
      <c r="CRA4" s="104"/>
      <c r="CRB4" s="104"/>
      <c r="CRC4" s="104"/>
      <c r="CRD4" s="104"/>
      <c r="CRE4" s="104"/>
      <c r="CRF4" s="104"/>
      <c r="CRG4" s="104"/>
      <c r="CRH4" s="104"/>
      <c r="CRI4" s="104"/>
      <c r="CRJ4" s="104"/>
      <c r="CRK4" s="104"/>
      <c r="CRL4" s="104"/>
      <c r="CRM4" s="104"/>
      <c r="CRN4" s="104"/>
      <c r="CRO4" s="104"/>
      <c r="CRP4" s="104"/>
      <c r="CRQ4" s="104"/>
      <c r="CRR4" s="104"/>
      <c r="CRS4" s="104"/>
      <c r="CRT4" s="104"/>
      <c r="CRU4" s="104"/>
      <c r="CRV4" s="104"/>
      <c r="CRW4" s="104"/>
      <c r="CRX4" s="104"/>
      <c r="CRY4" s="104"/>
      <c r="CRZ4" s="104"/>
      <c r="CSA4" s="104"/>
      <c r="CSB4" s="104"/>
      <c r="CSC4" s="104"/>
      <c r="CSD4" s="104"/>
      <c r="CSE4" s="104"/>
      <c r="CSF4" s="104"/>
      <c r="CSG4" s="104"/>
      <c r="CSH4" s="104"/>
      <c r="CSI4" s="104"/>
      <c r="CSJ4" s="104"/>
      <c r="CSK4" s="104"/>
      <c r="CSL4" s="104"/>
      <c r="CSM4" s="104"/>
      <c r="CSN4" s="104"/>
      <c r="CSO4" s="104"/>
      <c r="CSP4" s="104"/>
      <c r="CSQ4" s="104"/>
      <c r="CSR4" s="104"/>
      <c r="CSS4" s="104"/>
      <c r="CST4" s="104"/>
      <c r="CSU4" s="104"/>
      <c r="CSV4" s="104"/>
      <c r="CSW4" s="104"/>
      <c r="CSX4" s="104"/>
      <c r="CSY4" s="104"/>
      <c r="CSZ4" s="104"/>
      <c r="CTA4" s="104"/>
      <c r="CTB4" s="104"/>
      <c r="CTC4" s="104"/>
      <c r="CTD4" s="104"/>
      <c r="CTE4" s="104"/>
      <c r="CTF4" s="104"/>
      <c r="CTG4" s="104"/>
      <c r="CTH4" s="104"/>
      <c r="CTI4" s="104"/>
      <c r="CTJ4" s="104"/>
      <c r="CTK4" s="104"/>
      <c r="CTL4" s="104"/>
      <c r="CTM4" s="104"/>
      <c r="CTN4" s="104"/>
      <c r="CTO4" s="104"/>
      <c r="CTP4" s="104"/>
      <c r="CTQ4" s="104"/>
      <c r="CTR4" s="104"/>
      <c r="CTS4" s="104"/>
      <c r="CTT4" s="104"/>
      <c r="CTU4" s="104"/>
      <c r="CTV4" s="104"/>
      <c r="CTW4" s="104"/>
      <c r="CTX4" s="104"/>
      <c r="CTY4" s="104"/>
      <c r="CTZ4" s="104"/>
      <c r="CUA4" s="104"/>
      <c r="CUB4" s="104"/>
      <c r="CUC4" s="104"/>
      <c r="CUD4" s="104"/>
      <c r="CUE4" s="104"/>
      <c r="CUF4" s="104"/>
      <c r="CUG4" s="104"/>
      <c r="CUH4" s="104"/>
      <c r="CUI4" s="104"/>
      <c r="CUJ4" s="104"/>
      <c r="CUK4" s="104"/>
      <c r="CUL4" s="104"/>
      <c r="CUM4" s="104"/>
      <c r="CUN4" s="104"/>
      <c r="CUO4" s="104"/>
      <c r="CUP4" s="104"/>
      <c r="CUQ4" s="104"/>
      <c r="CUR4" s="104"/>
      <c r="CUS4" s="104"/>
      <c r="CUT4" s="104"/>
      <c r="CUU4" s="104"/>
      <c r="CUV4" s="104"/>
      <c r="CUW4" s="104"/>
      <c r="CUX4" s="104"/>
      <c r="CUY4" s="104"/>
      <c r="CUZ4" s="104"/>
      <c r="CVA4" s="104"/>
      <c r="CVB4" s="104"/>
      <c r="CVC4" s="104"/>
      <c r="CVD4" s="104"/>
      <c r="CVE4" s="104"/>
      <c r="CVF4" s="104"/>
      <c r="CVG4" s="104"/>
      <c r="CVH4" s="104"/>
      <c r="CVI4" s="104"/>
      <c r="CVJ4" s="104"/>
      <c r="CVK4" s="104"/>
      <c r="CVL4" s="104"/>
      <c r="CVM4" s="104"/>
      <c r="CVN4" s="104"/>
      <c r="CVO4" s="104"/>
      <c r="CVP4" s="104"/>
      <c r="CVQ4" s="104"/>
      <c r="CVR4" s="104"/>
      <c r="CVS4" s="104"/>
      <c r="CVT4" s="104"/>
      <c r="CVU4" s="104"/>
      <c r="CVV4" s="104"/>
      <c r="CVW4" s="104"/>
      <c r="CVX4" s="104"/>
      <c r="CVY4" s="104"/>
      <c r="CVZ4" s="104"/>
      <c r="CWA4" s="104"/>
      <c r="CWB4" s="104"/>
      <c r="CWC4" s="104"/>
      <c r="CWD4" s="104"/>
      <c r="CWE4" s="104"/>
      <c r="CWF4" s="104"/>
      <c r="CWG4" s="104"/>
      <c r="CWH4" s="104"/>
      <c r="CWI4" s="104"/>
      <c r="CWJ4" s="104"/>
      <c r="CWK4" s="104"/>
      <c r="CWL4" s="104"/>
      <c r="CWM4" s="104"/>
      <c r="CWN4" s="104"/>
      <c r="CWO4" s="104"/>
      <c r="CWP4" s="104"/>
      <c r="CWQ4" s="104"/>
      <c r="CWR4" s="104"/>
      <c r="CWS4" s="104"/>
      <c r="CWT4" s="104"/>
      <c r="CWU4" s="104"/>
      <c r="CWV4" s="104"/>
      <c r="CWW4" s="104"/>
      <c r="CWX4" s="104"/>
      <c r="CWY4" s="104"/>
      <c r="CWZ4" s="104"/>
      <c r="CXA4" s="104"/>
      <c r="CXB4" s="104"/>
      <c r="CXC4" s="104"/>
      <c r="CXD4" s="104"/>
      <c r="CXE4" s="104"/>
      <c r="CXF4" s="104"/>
      <c r="CXG4" s="104"/>
      <c r="CXH4" s="104"/>
      <c r="CXI4" s="104"/>
      <c r="CXJ4" s="104"/>
      <c r="CXK4" s="104"/>
      <c r="CXL4" s="104"/>
      <c r="CXM4" s="104"/>
      <c r="CXN4" s="104"/>
      <c r="CXO4" s="104"/>
      <c r="CXP4" s="104"/>
      <c r="CXQ4" s="104"/>
      <c r="CXR4" s="104"/>
      <c r="CXS4" s="104"/>
      <c r="CXT4" s="104"/>
      <c r="CXU4" s="104"/>
      <c r="CXV4" s="104"/>
      <c r="CXW4" s="104"/>
      <c r="CXX4" s="104"/>
      <c r="CXY4" s="104"/>
      <c r="CXZ4" s="104"/>
      <c r="CYA4" s="104"/>
      <c r="CYB4" s="104"/>
      <c r="CYC4" s="104"/>
      <c r="CYD4" s="104"/>
      <c r="CYE4" s="104"/>
      <c r="CYF4" s="104"/>
      <c r="CYG4" s="104"/>
      <c r="CYH4" s="104"/>
      <c r="CYI4" s="104"/>
      <c r="CYJ4" s="104"/>
      <c r="CYK4" s="104"/>
      <c r="CYL4" s="104"/>
      <c r="CYM4" s="104"/>
      <c r="CYN4" s="104"/>
      <c r="CYO4" s="104"/>
      <c r="CYP4" s="104"/>
      <c r="CYQ4" s="104"/>
      <c r="CYR4" s="104"/>
      <c r="CYS4" s="104"/>
      <c r="CYT4" s="104"/>
      <c r="CYU4" s="104"/>
      <c r="CYV4" s="104"/>
      <c r="CYW4" s="104"/>
      <c r="CYX4" s="104"/>
      <c r="CYY4" s="104"/>
      <c r="CYZ4" s="104"/>
      <c r="CZA4" s="104"/>
      <c r="CZB4" s="104"/>
      <c r="CZC4" s="104"/>
      <c r="CZD4" s="104"/>
      <c r="CZE4" s="104"/>
      <c r="CZF4" s="104"/>
      <c r="CZG4" s="104"/>
      <c r="CZH4" s="104"/>
      <c r="CZI4" s="104"/>
      <c r="CZJ4" s="104"/>
      <c r="CZK4" s="104"/>
      <c r="CZL4" s="104"/>
      <c r="CZM4" s="104"/>
      <c r="CZN4" s="104"/>
      <c r="CZO4" s="104"/>
      <c r="CZP4" s="104"/>
      <c r="CZQ4" s="104"/>
      <c r="CZR4" s="104"/>
      <c r="CZS4" s="104"/>
      <c r="CZT4" s="104"/>
      <c r="CZU4" s="104"/>
      <c r="CZV4" s="104"/>
      <c r="CZW4" s="104"/>
      <c r="CZX4" s="104"/>
      <c r="CZY4" s="104"/>
      <c r="CZZ4" s="104"/>
      <c r="DAA4" s="104"/>
      <c r="DAB4" s="104"/>
      <c r="DAC4" s="104"/>
      <c r="DAD4" s="104"/>
      <c r="DAE4" s="104"/>
      <c r="DAF4" s="104"/>
      <c r="DAG4" s="104"/>
      <c r="DAH4" s="104"/>
      <c r="DAI4" s="104"/>
      <c r="DAJ4" s="104"/>
      <c r="DAK4" s="104"/>
      <c r="DAL4" s="104"/>
      <c r="DAM4" s="104"/>
      <c r="DAN4" s="104"/>
      <c r="DAO4" s="104"/>
      <c r="DAP4" s="104"/>
      <c r="DAQ4" s="104"/>
      <c r="DAR4" s="104"/>
      <c r="DAS4" s="104"/>
      <c r="DAT4" s="104"/>
      <c r="DAU4" s="104"/>
      <c r="DAV4" s="104"/>
      <c r="DAW4" s="104"/>
      <c r="DAX4" s="104"/>
      <c r="DAY4" s="104"/>
      <c r="DAZ4" s="104"/>
      <c r="DBA4" s="104"/>
      <c r="DBB4" s="104"/>
      <c r="DBC4" s="104"/>
      <c r="DBD4" s="104"/>
      <c r="DBE4" s="104"/>
      <c r="DBF4" s="104"/>
      <c r="DBG4" s="104"/>
      <c r="DBH4" s="104"/>
      <c r="DBI4" s="104"/>
      <c r="DBJ4" s="104"/>
      <c r="DBK4" s="104"/>
      <c r="DBL4" s="104"/>
      <c r="DBM4" s="104"/>
      <c r="DBN4" s="104"/>
      <c r="DBO4" s="104"/>
      <c r="DBP4" s="104"/>
      <c r="DBQ4" s="104"/>
      <c r="DBR4" s="104"/>
      <c r="DBS4" s="104"/>
      <c r="DBT4" s="104"/>
      <c r="DBU4" s="104"/>
      <c r="DBV4" s="104"/>
      <c r="DBW4" s="104"/>
      <c r="DBX4" s="104"/>
      <c r="DBY4" s="104"/>
      <c r="DBZ4" s="104"/>
      <c r="DCA4" s="104"/>
      <c r="DCB4" s="104"/>
      <c r="DCC4" s="104"/>
      <c r="DCD4" s="104"/>
      <c r="DCE4" s="104"/>
      <c r="DCF4" s="104"/>
      <c r="DCG4" s="104"/>
      <c r="DCH4" s="104"/>
      <c r="DCI4" s="104"/>
      <c r="DCJ4" s="104"/>
      <c r="DCK4" s="104"/>
      <c r="DCL4" s="104"/>
      <c r="DCM4" s="104"/>
      <c r="DCN4" s="104"/>
      <c r="DCO4" s="104"/>
      <c r="DCP4" s="104"/>
      <c r="DCQ4" s="104"/>
      <c r="DCR4" s="104"/>
      <c r="DCS4" s="104"/>
      <c r="DCT4" s="104"/>
      <c r="DCU4" s="104"/>
      <c r="DCV4" s="104"/>
      <c r="DCW4" s="104"/>
      <c r="DCX4" s="104"/>
      <c r="DCY4" s="104"/>
      <c r="DCZ4" s="104"/>
      <c r="DDA4" s="104"/>
      <c r="DDB4" s="104"/>
      <c r="DDC4" s="104"/>
      <c r="DDD4" s="104"/>
      <c r="DDE4" s="104"/>
      <c r="DDF4" s="104"/>
      <c r="DDG4" s="104"/>
      <c r="DDH4" s="104"/>
      <c r="DDI4" s="104"/>
      <c r="DDJ4" s="104"/>
      <c r="DDK4" s="104"/>
      <c r="DDL4" s="104"/>
      <c r="DDM4" s="104"/>
      <c r="DDN4" s="104"/>
      <c r="DDO4" s="104"/>
      <c r="DDP4" s="104"/>
      <c r="DDQ4" s="104"/>
      <c r="DDR4" s="104"/>
      <c r="DDS4" s="104"/>
      <c r="DDT4" s="104"/>
      <c r="DDU4" s="104"/>
      <c r="DDV4" s="104"/>
      <c r="DDW4" s="104"/>
      <c r="DDX4" s="104"/>
      <c r="DDY4" s="104"/>
      <c r="DDZ4" s="104"/>
      <c r="DEA4" s="104"/>
      <c r="DEB4" s="104"/>
      <c r="DEC4" s="104"/>
      <c r="DED4" s="104"/>
      <c r="DEE4" s="104"/>
      <c r="DEF4" s="104"/>
      <c r="DEG4" s="104"/>
      <c r="DEH4" s="104"/>
      <c r="DEI4" s="104"/>
      <c r="DEJ4" s="104"/>
      <c r="DEK4" s="104"/>
      <c r="DEL4" s="104"/>
      <c r="DEM4" s="104"/>
      <c r="DEN4" s="104"/>
      <c r="DEO4" s="104"/>
      <c r="DEP4" s="104"/>
      <c r="DEQ4" s="104"/>
      <c r="DER4" s="104"/>
      <c r="DES4" s="104"/>
      <c r="DET4" s="104"/>
      <c r="DEU4" s="104"/>
      <c r="DEV4" s="104"/>
      <c r="DEW4" s="104"/>
      <c r="DEX4" s="104"/>
      <c r="DEY4" s="104"/>
      <c r="DEZ4" s="104"/>
      <c r="DFA4" s="104"/>
      <c r="DFB4" s="104"/>
      <c r="DFC4" s="104"/>
      <c r="DFD4" s="104"/>
      <c r="DFE4" s="104"/>
      <c r="DFF4" s="104"/>
      <c r="DFG4" s="104"/>
      <c r="DFH4" s="104"/>
      <c r="DFI4" s="104"/>
      <c r="DFJ4" s="104"/>
      <c r="DFK4" s="104"/>
      <c r="DFL4" s="104"/>
      <c r="DFM4" s="104"/>
      <c r="DFN4" s="104"/>
      <c r="DFO4" s="104"/>
      <c r="DFP4" s="104"/>
      <c r="DFQ4" s="104"/>
      <c r="DFR4" s="104"/>
      <c r="DFS4" s="104"/>
      <c r="DFT4" s="104"/>
      <c r="DFU4" s="104"/>
      <c r="DFV4" s="104"/>
      <c r="DFW4" s="104"/>
      <c r="DFX4" s="104"/>
      <c r="DFY4" s="104"/>
      <c r="DFZ4" s="104"/>
      <c r="DGA4" s="104"/>
      <c r="DGB4" s="104"/>
      <c r="DGC4" s="104"/>
      <c r="DGD4" s="104"/>
      <c r="DGE4" s="104"/>
      <c r="DGF4" s="104"/>
      <c r="DGG4" s="104"/>
      <c r="DGH4" s="104"/>
      <c r="DGI4" s="104"/>
      <c r="DGJ4" s="104"/>
      <c r="DGK4" s="104"/>
      <c r="DGL4" s="104"/>
      <c r="DGM4" s="104"/>
      <c r="DGN4" s="104"/>
      <c r="DGO4" s="104"/>
      <c r="DGP4" s="104"/>
      <c r="DGQ4" s="104"/>
      <c r="DGR4" s="104"/>
      <c r="DGS4" s="104"/>
      <c r="DGT4" s="104"/>
      <c r="DGU4" s="104"/>
      <c r="DGV4" s="104"/>
      <c r="DGW4" s="104"/>
      <c r="DGX4" s="104"/>
      <c r="DGY4" s="104"/>
      <c r="DGZ4" s="104"/>
      <c r="DHA4" s="104"/>
      <c r="DHB4" s="104"/>
      <c r="DHC4" s="104"/>
      <c r="DHD4" s="104"/>
      <c r="DHE4" s="104"/>
      <c r="DHF4" s="104"/>
      <c r="DHG4" s="104"/>
      <c r="DHH4" s="104"/>
      <c r="DHI4" s="104"/>
      <c r="DHJ4" s="104"/>
      <c r="DHK4" s="104"/>
      <c r="DHL4" s="104"/>
      <c r="DHM4" s="104"/>
      <c r="DHN4" s="104"/>
      <c r="DHO4" s="104"/>
      <c r="DHP4" s="104"/>
      <c r="DHQ4" s="104"/>
      <c r="DHR4" s="104"/>
      <c r="DHS4" s="104"/>
      <c r="DHT4" s="104"/>
      <c r="DHU4" s="104"/>
      <c r="DHV4" s="104"/>
      <c r="DHW4" s="104"/>
      <c r="DHX4" s="104"/>
      <c r="DHY4" s="104"/>
      <c r="DHZ4" s="104"/>
      <c r="DIA4" s="104"/>
      <c r="DIB4" s="104"/>
      <c r="DIC4" s="104"/>
      <c r="DID4" s="104"/>
      <c r="DIE4" s="104"/>
      <c r="DIF4" s="104"/>
      <c r="DIG4" s="104"/>
      <c r="DIH4" s="104"/>
      <c r="DII4" s="104"/>
      <c r="DIJ4" s="104"/>
      <c r="DIK4" s="104"/>
      <c r="DIL4" s="104"/>
      <c r="DIM4" s="104"/>
      <c r="DIN4" s="104"/>
      <c r="DIO4" s="104"/>
      <c r="DIP4" s="104"/>
      <c r="DIQ4" s="104"/>
      <c r="DIR4" s="104"/>
      <c r="DIS4" s="104"/>
      <c r="DIT4" s="104"/>
      <c r="DIU4" s="104"/>
      <c r="DIV4" s="104"/>
      <c r="DIW4" s="104"/>
      <c r="DIX4" s="104"/>
      <c r="DIY4" s="104"/>
      <c r="DIZ4" s="104"/>
      <c r="DJA4" s="104"/>
      <c r="DJB4" s="104"/>
      <c r="DJC4" s="104"/>
      <c r="DJD4" s="104"/>
      <c r="DJE4" s="104"/>
      <c r="DJF4" s="104"/>
      <c r="DJG4" s="104"/>
      <c r="DJH4" s="104"/>
      <c r="DJI4" s="104"/>
      <c r="DJJ4" s="104"/>
      <c r="DJK4" s="104"/>
      <c r="DJL4" s="104"/>
      <c r="DJM4" s="104"/>
      <c r="DJN4" s="104"/>
      <c r="DJO4" s="104"/>
      <c r="DJP4" s="104"/>
      <c r="DJQ4" s="104"/>
      <c r="DJR4" s="104"/>
      <c r="DJS4" s="104"/>
      <c r="DJT4" s="104"/>
      <c r="DJU4" s="104"/>
      <c r="DJV4" s="104"/>
      <c r="DJW4" s="104"/>
      <c r="DJX4" s="104"/>
      <c r="DJY4" s="104"/>
      <c r="DJZ4" s="104"/>
      <c r="DKA4" s="104"/>
      <c r="DKB4" s="104"/>
      <c r="DKC4" s="104"/>
      <c r="DKD4" s="104"/>
      <c r="DKE4" s="104"/>
      <c r="DKF4" s="104"/>
      <c r="DKG4" s="104"/>
      <c r="DKH4" s="104"/>
      <c r="DKI4" s="104"/>
      <c r="DKJ4" s="104"/>
      <c r="DKK4" s="104"/>
      <c r="DKL4" s="104"/>
      <c r="DKM4" s="104"/>
      <c r="DKN4" s="104"/>
      <c r="DKO4" s="104"/>
      <c r="DKP4" s="104"/>
      <c r="DKQ4" s="104"/>
      <c r="DKR4" s="104"/>
      <c r="DKS4" s="104"/>
      <c r="DKT4" s="104"/>
      <c r="DKU4" s="104"/>
      <c r="DKV4" s="104"/>
      <c r="DKW4" s="104"/>
      <c r="DKX4" s="104"/>
      <c r="DKY4" s="104"/>
      <c r="DKZ4" s="104"/>
      <c r="DLA4" s="104"/>
      <c r="DLB4" s="104"/>
      <c r="DLC4" s="104"/>
      <c r="DLD4" s="104"/>
      <c r="DLE4" s="104"/>
      <c r="DLF4" s="104"/>
      <c r="DLG4" s="104"/>
      <c r="DLH4" s="104"/>
      <c r="DLI4" s="104"/>
      <c r="DLJ4" s="104"/>
      <c r="DLK4" s="104"/>
      <c r="DLL4" s="104"/>
      <c r="DLM4" s="104"/>
      <c r="DLN4" s="104"/>
      <c r="DLO4" s="104"/>
      <c r="DLP4" s="104"/>
      <c r="DLQ4" s="104"/>
      <c r="DLR4" s="104"/>
      <c r="DLS4" s="104"/>
      <c r="DLT4" s="104"/>
      <c r="DLU4" s="104"/>
      <c r="DLV4" s="104"/>
      <c r="DLW4" s="104"/>
      <c r="DLX4" s="104"/>
      <c r="DLY4" s="104"/>
      <c r="DLZ4" s="104"/>
      <c r="DMA4" s="104"/>
      <c r="DMB4" s="104"/>
      <c r="DMC4" s="104"/>
      <c r="DMD4" s="104"/>
      <c r="DME4" s="104"/>
      <c r="DMF4" s="104"/>
      <c r="DMG4" s="104"/>
      <c r="DMH4" s="104"/>
      <c r="DMI4" s="104"/>
      <c r="DMJ4" s="104"/>
      <c r="DMK4" s="104"/>
      <c r="DML4" s="104"/>
      <c r="DMM4" s="104"/>
      <c r="DMN4" s="104"/>
      <c r="DMO4" s="104"/>
      <c r="DMP4" s="104"/>
      <c r="DMQ4" s="104"/>
      <c r="DMR4" s="104"/>
      <c r="DMS4" s="104"/>
      <c r="DMT4" s="104"/>
      <c r="DMU4" s="104"/>
      <c r="DMV4" s="104"/>
      <c r="DMW4" s="104"/>
      <c r="DMX4" s="104"/>
      <c r="DMY4" s="104"/>
      <c r="DMZ4" s="104"/>
      <c r="DNA4" s="104"/>
      <c r="DNB4" s="104"/>
      <c r="DNC4" s="104"/>
      <c r="DND4" s="104"/>
      <c r="DNE4" s="104"/>
      <c r="DNF4" s="104"/>
      <c r="DNG4" s="104"/>
      <c r="DNH4" s="104"/>
      <c r="DNI4" s="104"/>
      <c r="DNJ4" s="104"/>
      <c r="DNK4" s="104"/>
      <c r="DNL4" s="104"/>
      <c r="DNM4" s="104"/>
      <c r="DNN4" s="104"/>
      <c r="DNO4" s="104"/>
      <c r="DNP4" s="104"/>
      <c r="DNQ4" s="104"/>
      <c r="DNR4" s="104"/>
      <c r="DNS4" s="104"/>
      <c r="DNT4" s="104"/>
      <c r="DNU4" s="104"/>
      <c r="DNV4" s="104"/>
      <c r="DNW4" s="104"/>
      <c r="DNX4" s="104"/>
      <c r="DNY4" s="104"/>
      <c r="DNZ4" s="104"/>
      <c r="DOA4" s="104"/>
      <c r="DOB4" s="104"/>
      <c r="DOC4" s="104"/>
      <c r="DOD4" s="104"/>
      <c r="DOE4" s="104"/>
      <c r="DOF4" s="104"/>
      <c r="DOG4" s="104"/>
      <c r="DOH4" s="104"/>
      <c r="DOI4" s="104"/>
      <c r="DOJ4" s="104"/>
      <c r="DOK4" s="104"/>
      <c r="DOL4" s="104"/>
      <c r="DOM4" s="104"/>
      <c r="DON4" s="104"/>
      <c r="DOO4" s="104"/>
      <c r="DOP4" s="104"/>
      <c r="DOQ4" s="104"/>
      <c r="DOR4" s="104"/>
      <c r="DOS4" s="104"/>
      <c r="DOT4" s="104"/>
      <c r="DOU4" s="104"/>
      <c r="DOV4" s="104"/>
      <c r="DOW4" s="104"/>
      <c r="DOX4" s="104"/>
      <c r="DOY4" s="104"/>
      <c r="DOZ4" s="104"/>
      <c r="DPA4" s="104"/>
      <c r="DPB4" s="104"/>
      <c r="DPC4" s="104"/>
      <c r="DPD4" s="104"/>
      <c r="DPE4" s="104"/>
      <c r="DPF4" s="104"/>
      <c r="DPG4" s="104"/>
      <c r="DPH4" s="104"/>
      <c r="DPI4" s="104"/>
      <c r="DPJ4" s="104"/>
      <c r="DPK4" s="104"/>
      <c r="DPL4" s="104"/>
      <c r="DPM4" s="104"/>
      <c r="DPN4" s="104"/>
      <c r="DPO4" s="104"/>
      <c r="DPP4" s="104"/>
      <c r="DPQ4" s="104"/>
      <c r="DPR4" s="104"/>
      <c r="DPS4" s="104"/>
      <c r="DPT4" s="104"/>
      <c r="DPU4" s="104"/>
      <c r="DPV4" s="104"/>
      <c r="DPW4" s="104"/>
      <c r="DPX4" s="104"/>
      <c r="DPY4" s="104"/>
      <c r="DPZ4" s="104"/>
      <c r="DQA4" s="104"/>
      <c r="DQB4" s="104"/>
      <c r="DQC4" s="104"/>
      <c r="DQD4" s="104"/>
      <c r="DQE4" s="104"/>
      <c r="DQF4" s="104"/>
      <c r="DQG4" s="104"/>
      <c r="DQH4" s="104"/>
      <c r="DQI4" s="104"/>
      <c r="DQJ4" s="104"/>
      <c r="DQK4" s="104"/>
      <c r="DQL4" s="104"/>
      <c r="DQM4" s="104"/>
      <c r="DQN4" s="104"/>
      <c r="DQO4" s="104"/>
      <c r="DQP4" s="104"/>
      <c r="DQQ4" s="104"/>
      <c r="DQR4" s="104"/>
      <c r="DQS4" s="104"/>
      <c r="DQT4" s="104"/>
      <c r="DQU4" s="104"/>
      <c r="DQV4" s="104"/>
      <c r="DQW4" s="104"/>
      <c r="DQX4" s="104"/>
      <c r="DQY4" s="104"/>
      <c r="DQZ4" s="104"/>
      <c r="DRA4" s="104"/>
      <c r="DRB4" s="104"/>
      <c r="DRC4" s="104"/>
      <c r="DRD4" s="104"/>
      <c r="DRE4" s="104"/>
      <c r="DRF4" s="104"/>
      <c r="DRG4" s="104"/>
      <c r="DRH4" s="104"/>
      <c r="DRI4" s="104"/>
      <c r="DRJ4" s="104"/>
      <c r="DRK4" s="104"/>
      <c r="DRL4" s="104"/>
      <c r="DRM4" s="104"/>
      <c r="DRN4" s="104"/>
      <c r="DRO4" s="104"/>
      <c r="DRP4" s="104"/>
      <c r="DRQ4" s="104"/>
      <c r="DRR4" s="104"/>
      <c r="DRS4" s="104"/>
      <c r="DRT4" s="104"/>
      <c r="DRU4" s="104"/>
      <c r="DRV4" s="104"/>
      <c r="DRW4" s="104"/>
      <c r="DRX4" s="104"/>
      <c r="DRY4" s="104"/>
      <c r="DRZ4" s="104"/>
      <c r="DSA4" s="104"/>
      <c r="DSB4" s="104"/>
      <c r="DSC4" s="104"/>
      <c r="DSD4" s="104"/>
      <c r="DSE4" s="104"/>
      <c r="DSF4" s="104"/>
      <c r="DSG4" s="104"/>
      <c r="DSH4" s="104"/>
      <c r="DSI4" s="104"/>
      <c r="DSJ4" s="104"/>
      <c r="DSK4" s="104"/>
      <c r="DSL4" s="104"/>
      <c r="DSM4" s="104"/>
      <c r="DSN4" s="104"/>
      <c r="DSO4" s="104"/>
      <c r="DSP4" s="104"/>
      <c r="DSQ4" s="104"/>
      <c r="DSR4" s="104"/>
      <c r="DSS4" s="104"/>
      <c r="DST4" s="104"/>
      <c r="DSU4" s="104"/>
      <c r="DSV4" s="104"/>
      <c r="DSW4" s="104"/>
      <c r="DSX4" s="104"/>
      <c r="DSY4" s="104"/>
      <c r="DSZ4" s="104"/>
      <c r="DTA4" s="104"/>
      <c r="DTB4" s="104"/>
      <c r="DTC4" s="104"/>
      <c r="DTD4" s="104"/>
      <c r="DTE4" s="104"/>
      <c r="DTF4" s="104"/>
      <c r="DTG4" s="104"/>
      <c r="DTH4" s="104"/>
      <c r="DTI4" s="104"/>
      <c r="DTJ4" s="104"/>
      <c r="DTK4" s="104"/>
      <c r="DTL4" s="104"/>
      <c r="DTM4" s="104"/>
      <c r="DTN4" s="104"/>
      <c r="DTO4" s="104"/>
      <c r="DTP4" s="104"/>
      <c r="DTQ4" s="104"/>
      <c r="DTR4" s="104"/>
      <c r="DTS4" s="104"/>
      <c r="DTT4" s="104"/>
      <c r="DTU4" s="104"/>
      <c r="DTV4" s="104"/>
      <c r="DTW4" s="104"/>
      <c r="DTX4" s="104"/>
      <c r="DTY4" s="104"/>
      <c r="DTZ4" s="104"/>
      <c r="DUA4" s="104"/>
      <c r="DUB4" s="104"/>
      <c r="DUC4" s="104"/>
      <c r="DUD4" s="104"/>
      <c r="DUE4" s="104"/>
      <c r="DUF4" s="104"/>
      <c r="DUG4" s="104"/>
      <c r="DUH4" s="104"/>
      <c r="DUI4" s="104"/>
      <c r="DUJ4" s="104"/>
      <c r="DUK4" s="104"/>
      <c r="DUL4" s="104"/>
      <c r="DUM4" s="104"/>
      <c r="DUN4" s="104"/>
      <c r="DUO4" s="104"/>
      <c r="DUP4" s="104"/>
      <c r="DUQ4" s="104"/>
      <c r="DUR4" s="104"/>
      <c r="DUS4" s="104"/>
      <c r="DUT4" s="104"/>
      <c r="DUU4" s="104"/>
      <c r="DUV4" s="104"/>
      <c r="DUW4" s="104"/>
      <c r="DUX4" s="104"/>
      <c r="DUY4" s="104"/>
      <c r="DUZ4" s="104"/>
      <c r="DVA4" s="104"/>
      <c r="DVB4" s="104"/>
      <c r="DVC4" s="104"/>
      <c r="DVD4" s="104"/>
      <c r="DVE4" s="104"/>
      <c r="DVF4" s="104"/>
      <c r="DVG4" s="104"/>
      <c r="DVH4" s="104"/>
      <c r="DVI4" s="104"/>
      <c r="DVJ4" s="104"/>
      <c r="DVK4" s="104"/>
      <c r="DVL4" s="104"/>
      <c r="DVM4" s="104"/>
      <c r="DVN4" s="104"/>
      <c r="DVO4" s="104"/>
      <c r="DVP4" s="104"/>
      <c r="DVQ4" s="104"/>
      <c r="DVR4" s="104"/>
      <c r="DVS4" s="104"/>
      <c r="DVT4" s="104"/>
      <c r="DVU4" s="104"/>
      <c r="DVV4" s="104"/>
      <c r="DVW4" s="104"/>
      <c r="DVX4" s="104"/>
      <c r="DVY4" s="104"/>
      <c r="DVZ4" s="104"/>
      <c r="DWA4" s="104"/>
      <c r="DWB4" s="104"/>
      <c r="DWC4" s="104"/>
      <c r="DWD4" s="104"/>
      <c r="DWE4" s="104"/>
      <c r="DWF4" s="104"/>
      <c r="DWG4" s="104"/>
      <c r="DWH4" s="104"/>
      <c r="DWI4" s="104"/>
      <c r="DWJ4" s="104"/>
      <c r="DWK4" s="104"/>
      <c r="DWL4" s="104"/>
      <c r="DWM4" s="104"/>
      <c r="DWN4" s="104"/>
      <c r="DWO4" s="104"/>
      <c r="DWP4" s="104"/>
      <c r="DWQ4" s="104"/>
      <c r="DWR4" s="104"/>
      <c r="DWS4" s="104"/>
      <c r="DWT4" s="104"/>
      <c r="DWU4" s="104"/>
      <c r="DWV4" s="104"/>
      <c r="DWW4" s="104"/>
      <c r="DWX4" s="104"/>
      <c r="DWY4" s="104"/>
      <c r="DWZ4" s="104"/>
      <c r="DXA4" s="104"/>
      <c r="DXB4" s="104"/>
      <c r="DXC4" s="104"/>
      <c r="DXD4" s="104"/>
      <c r="DXE4" s="104"/>
      <c r="DXF4" s="104"/>
      <c r="DXG4" s="104"/>
      <c r="DXH4" s="104"/>
      <c r="DXI4" s="104"/>
      <c r="DXJ4" s="104"/>
      <c r="DXK4" s="104"/>
      <c r="DXL4" s="104"/>
      <c r="DXM4" s="104"/>
      <c r="DXN4" s="104"/>
      <c r="DXO4" s="104"/>
      <c r="DXP4" s="104"/>
      <c r="DXQ4" s="104"/>
      <c r="DXR4" s="104"/>
      <c r="DXS4" s="104"/>
      <c r="DXT4" s="104"/>
      <c r="DXU4" s="104"/>
      <c r="DXV4" s="104"/>
      <c r="DXW4" s="104"/>
      <c r="DXX4" s="104"/>
      <c r="DXY4" s="104"/>
      <c r="DXZ4" s="104"/>
      <c r="DYA4" s="104"/>
      <c r="DYB4" s="104"/>
      <c r="DYC4" s="104"/>
      <c r="DYD4" s="104"/>
      <c r="DYE4" s="104"/>
      <c r="DYF4" s="104"/>
      <c r="DYG4" s="104"/>
      <c r="DYH4" s="104"/>
      <c r="DYI4" s="104"/>
      <c r="DYJ4" s="104"/>
      <c r="DYK4" s="104"/>
      <c r="DYL4" s="104"/>
      <c r="DYM4" s="104"/>
      <c r="DYN4" s="104"/>
      <c r="DYO4" s="104"/>
      <c r="DYP4" s="104"/>
      <c r="DYQ4" s="104"/>
      <c r="DYR4" s="104"/>
      <c r="DYS4" s="104"/>
      <c r="DYT4" s="104"/>
      <c r="DYU4" s="104"/>
      <c r="DYV4" s="104"/>
      <c r="DYW4" s="104"/>
      <c r="DYX4" s="104"/>
      <c r="DYY4" s="104"/>
      <c r="DYZ4" s="104"/>
      <c r="DZA4" s="104"/>
      <c r="DZB4" s="104"/>
      <c r="DZC4" s="104"/>
      <c r="DZD4" s="104"/>
      <c r="DZE4" s="104"/>
      <c r="DZF4" s="104"/>
      <c r="DZG4" s="104"/>
      <c r="DZH4" s="104"/>
      <c r="DZI4" s="104"/>
      <c r="DZJ4" s="104"/>
      <c r="DZK4" s="104"/>
      <c r="DZL4" s="104"/>
      <c r="DZM4" s="104"/>
      <c r="DZN4" s="104"/>
      <c r="DZO4" s="104"/>
      <c r="DZP4" s="104"/>
      <c r="DZQ4" s="104"/>
      <c r="DZR4" s="104"/>
      <c r="DZS4" s="104"/>
      <c r="DZT4" s="104"/>
      <c r="DZU4" s="104"/>
      <c r="DZV4" s="104"/>
      <c r="DZW4" s="104"/>
      <c r="DZX4" s="104"/>
      <c r="DZY4" s="104"/>
      <c r="DZZ4" s="104"/>
      <c r="EAA4" s="104"/>
      <c r="EAB4" s="104"/>
      <c r="EAC4" s="104"/>
      <c r="EAD4" s="104"/>
      <c r="EAE4" s="104"/>
      <c r="EAF4" s="104"/>
      <c r="EAG4" s="104"/>
      <c r="EAH4" s="104"/>
      <c r="EAI4" s="104"/>
      <c r="EAJ4" s="104"/>
      <c r="EAK4" s="104"/>
      <c r="EAL4" s="104"/>
      <c r="EAM4" s="104"/>
      <c r="EAN4" s="104"/>
      <c r="EAO4" s="104"/>
      <c r="EAP4" s="104"/>
      <c r="EAQ4" s="104"/>
      <c r="EAR4" s="104"/>
      <c r="EAS4" s="104"/>
      <c r="EAT4" s="104"/>
      <c r="EAU4" s="104"/>
      <c r="EAV4" s="104"/>
      <c r="EAW4" s="104"/>
      <c r="EAX4" s="104"/>
      <c r="EAY4" s="104"/>
      <c r="EAZ4" s="104"/>
      <c r="EBA4" s="104"/>
      <c r="EBB4" s="104"/>
      <c r="EBC4" s="104"/>
      <c r="EBD4" s="104"/>
      <c r="EBE4" s="104"/>
      <c r="EBF4" s="104"/>
      <c r="EBG4" s="104"/>
      <c r="EBH4" s="104"/>
      <c r="EBI4" s="104"/>
      <c r="EBJ4" s="104"/>
      <c r="EBK4" s="104"/>
      <c r="EBL4" s="104"/>
      <c r="EBM4" s="104"/>
      <c r="EBN4" s="104"/>
      <c r="EBO4" s="104"/>
      <c r="EBP4" s="104"/>
      <c r="EBQ4" s="104"/>
      <c r="EBR4" s="104"/>
      <c r="EBS4" s="104"/>
      <c r="EBT4" s="104"/>
      <c r="EBU4" s="104"/>
      <c r="EBV4" s="104"/>
      <c r="EBW4" s="104"/>
      <c r="EBX4" s="104"/>
      <c r="EBY4" s="104"/>
      <c r="EBZ4" s="104"/>
      <c r="ECA4" s="104"/>
      <c r="ECB4" s="104"/>
      <c r="ECC4" s="104"/>
      <c r="ECD4" s="104"/>
      <c r="ECE4" s="104"/>
      <c r="ECF4" s="104"/>
      <c r="ECG4" s="104"/>
      <c r="ECH4" s="104"/>
      <c r="ECI4" s="104"/>
      <c r="ECJ4" s="104"/>
      <c r="ECK4" s="104"/>
      <c r="ECL4" s="104"/>
      <c r="ECM4" s="104"/>
      <c r="ECN4" s="104"/>
      <c r="ECO4" s="104"/>
      <c r="ECP4" s="104"/>
      <c r="ECQ4" s="104"/>
      <c r="ECR4" s="104"/>
      <c r="ECS4" s="104"/>
      <c r="ECT4" s="104"/>
      <c r="ECU4" s="104"/>
      <c r="ECV4" s="104"/>
      <c r="ECW4" s="104"/>
      <c r="ECX4" s="104"/>
      <c r="ECY4" s="104"/>
      <c r="ECZ4" s="104"/>
      <c r="EDA4" s="104"/>
      <c r="EDB4" s="104"/>
      <c r="EDC4" s="104"/>
      <c r="EDD4" s="104"/>
      <c r="EDE4" s="104"/>
      <c r="EDF4" s="104"/>
      <c r="EDG4" s="104"/>
      <c r="EDH4" s="104"/>
      <c r="EDI4" s="104"/>
      <c r="EDJ4" s="104"/>
      <c r="EDK4" s="104"/>
      <c r="EDL4" s="104"/>
      <c r="EDM4" s="104"/>
      <c r="EDN4" s="104"/>
      <c r="EDO4" s="104"/>
      <c r="EDP4" s="104"/>
      <c r="EDQ4" s="104"/>
      <c r="EDR4" s="104"/>
      <c r="EDS4" s="104"/>
      <c r="EDT4" s="104"/>
      <c r="EDU4" s="104"/>
      <c r="EDV4" s="104"/>
      <c r="EDW4" s="104"/>
      <c r="EDX4" s="104"/>
      <c r="EDY4" s="104"/>
      <c r="EDZ4" s="104"/>
      <c r="EEA4" s="104"/>
      <c r="EEB4" s="104"/>
      <c r="EEC4" s="104"/>
      <c r="EED4" s="104"/>
      <c r="EEE4" s="104"/>
      <c r="EEF4" s="104"/>
      <c r="EEG4" s="104"/>
      <c r="EEH4" s="104"/>
      <c r="EEI4" s="104"/>
      <c r="EEJ4" s="104"/>
      <c r="EEK4" s="104"/>
      <c r="EEL4" s="104"/>
      <c r="EEM4" s="104"/>
      <c r="EEN4" s="104"/>
      <c r="EEO4" s="104"/>
      <c r="EEP4" s="104"/>
      <c r="EEQ4" s="104"/>
      <c r="EER4" s="104"/>
      <c r="EES4" s="104"/>
      <c r="EET4" s="104"/>
      <c r="EEU4" s="104"/>
      <c r="EEV4" s="104"/>
      <c r="EEW4" s="104"/>
      <c r="EEX4" s="104"/>
      <c r="EEY4" s="104"/>
      <c r="EEZ4" s="104"/>
      <c r="EFA4" s="104"/>
      <c r="EFB4" s="104"/>
      <c r="EFC4" s="104"/>
      <c r="EFD4" s="104"/>
      <c r="EFE4" s="104"/>
      <c r="EFF4" s="104"/>
      <c r="EFG4" s="104"/>
      <c r="EFH4" s="104"/>
      <c r="EFI4" s="104"/>
      <c r="EFJ4" s="104"/>
      <c r="EFK4" s="104"/>
      <c r="EFL4" s="104"/>
      <c r="EFM4" s="104"/>
      <c r="EFN4" s="104"/>
      <c r="EFO4" s="104"/>
      <c r="EFP4" s="104"/>
      <c r="EFQ4" s="104"/>
      <c r="EFR4" s="104"/>
      <c r="EFS4" s="104"/>
      <c r="EFT4" s="104"/>
      <c r="EFU4" s="104"/>
      <c r="EFV4" s="104"/>
      <c r="EFW4" s="104"/>
      <c r="EFX4" s="104"/>
      <c r="EFY4" s="104"/>
      <c r="EFZ4" s="104"/>
      <c r="EGA4" s="104"/>
      <c r="EGB4" s="104"/>
      <c r="EGC4" s="104"/>
      <c r="EGD4" s="104"/>
      <c r="EGE4" s="104"/>
      <c r="EGF4" s="104"/>
      <c r="EGG4" s="104"/>
      <c r="EGH4" s="104"/>
      <c r="EGI4" s="104"/>
      <c r="EGJ4" s="104"/>
      <c r="EGK4" s="104"/>
      <c r="EGL4" s="104"/>
      <c r="EGM4" s="104"/>
      <c r="EGN4" s="104"/>
      <c r="EGO4" s="104"/>
      <c r="EGP4" s="104"/>
      <c r="EGQ4" s="104"/>
      <c r="EGR4" s="104"/>
      <c r="EGS4" s="104"/>
      <c r="EGT4" s="104"/>
      <c r="EGU4" s="104"/>
      <c r="EGV4" s="104"/>
      <c r="EGW4" s="104"/>
      <c r="EGX4" s="104"/>
      <c r="EGY4" s="104"/>
      <c r="EGZ4" s="104"/>
      <c r="EHA4" s="104"/>
      <c r="EHB4" s="104"/>
      <c r="EHC4" s="104"/>
      <c r="EHD4" s="104"/>
      <c r="EHE4" s="104"/>
      <c r="EHF4" s="104"/>
      <c r="EHG4" s="104"/>
      <c r="EHH4" s="104"/>
      <c r="EHI4" s="104"/>
      <c r="EHJ4" s="104"/>
      <c r="EHK4" s="104"/>
      <c r="EHL4" s="104"/>
      <c r="EHM4" s="104"/>
      <c r="EHN4" s="104"/>
      <c r="EHO4" s="104"/>
      <c r="EHP4" s="104"/>
      <c r="EHQ4" s="104"/>
      <c r="EHR4" s="104"/>
      <c r="EHS4" s="104"/>
      <c r="EHT4" s="104"/>
      <c r="EHU4" s="104"/>
      <c r="EHV4" s="104"/>
      <c r="EHW4" s="104"/>
      <c r="EHX4" s="104"/>
      <c r="EHY4" s="104"/>
      <c r="EHZ4" s="104"/>
      <c r="EIA4" s="104"/>
      <c r="EIB4" s="104"/>
      <c r="EIC4" s="104"/>
      <c r="EID4" s="104"/>
      <c r="EIE4" s="104"/>
      <c r="EIF4" s="104"/>
      <c r="EIG4" s="104"/>
      <c r="EIH4" s="104"/>
      <c r="EII4" s="104"/>
      <c r="EIJ4" s="104"/>
      <c r="EIK4" s="104"/>
      <c r="EIL4" s="104"/>
      <c r="EIM4" s="104"/>
      <c r="EIN4" s="104"/>
      <c r="EIO4" s="104"/>
      <c r="EIP4" s="104"/>
      <c r="EIQ4" s="104"/>
      <c r="EIR4" s="104"/>
      <c r="EIS4" s="104"/>
      <c r="EIT4" s="104"/>
      <c r="EIU4" s="104"/>
      <c r="EIV4" s="104"/>
      <c r="EIW4" s="104"/>
      <c r="EIX4" s="104"/>
      <c r="EIY4" s="104"/>
      <c r="EIZ4" s="104"/>
      <c r="EJA4" s="104"/>
      <c r="EJB4" s="104"/>
      <c r="EJC4" s="104"/>
      <c r="EJD4" s="104"/>
      <c r="EJE4" s="104"/>
      <c r="EJF4" s="104"/>
      <c r="EJG4" s="104"/>
      <c r="EJH4" s="104"/>
      <c r="EJI4" s="104"/>
      <c r="EJJ4" s="104"/>
      <c r="EJK4" s="104"/>
      <c r="EJL4" s="104"/>
      <c r="EJM4" s="104"/>
      <c r="EJN4" s="104"/>
      <c r="EJO4" s="104"/>
      <c r="EJP4" s="104"/>
      <c r="EJQ4" s="104"/>
      <c r="EJR4" s="104"/>
      <c r="EJS4" s="104"/>
      <c r="EJT4" s="104"/>
      <c r="EJU4" s="104"/>
      <c r="EJV4" s="104"/>
      <c r="EJW4" s="104"/>
      <c r="EJX4" s="104"/>
      <c r="EJY4" s="104"/>
      <c r="EJZ4" s="104"/>
      <c r="EKA4" s="104"/>
      <c r="EKB4" s="104"/>
      <c r="EKC4" s="104"/>
      <c r="EKD4" s="104"/>
      <c r="EKE4" s="104"/>
      <c r="EKF4" s="104"/>
      <c r="EKG4" s="104"/>
      <c r="EKH4" s="104"/>
      <c r="EKI4" s="104"/>
      <c r="EKJ4" s="104"/>
      <c r="EKK4" s="104"/>
      <c r="EKL4" s="104"/>
      <c r="EKM4" s="104"/>
      <c r="EKN4" s="104"/>
      <c r="EKO4" s="104"/>
      <c r="EKP4" s="104"/>
      <c r="EKQ4" s="104"/>
      <c r="EKR4" s="104"/>
      <c r="EKS4" s="104"/>
      <c r="EKT4" s="104"/>
      <c r="EKU4" s="104"/>
      <c r="EKV4" s="104"/>
      <c r="EKW4" s="104"/>
      <c r="EKX4" s="104"/>
      <c r="EKY4" s="104"/>
      <c r="EKZ4" s="104"/>
      <c r="ELA4" s="104"/>
      <c r="ELB4" s="104"/>
      <c r="ELC4" s="104"/>
      <c r="ELD4" s="104"/>
      <c r="ELE4" s="104"/>
      <c r="ELF4" s="104"/>
      <c r="ELG4" s="104"/>
      <c r="ELH4" s="104"/>
      <c r="ELI4" s="104"/>
      <c r="ELJ4" s="104"/>
      <c r="ELK4" s="104"/>
      <c r="ELL4" s="104"/>
      <c r="ELM4" s="104"/>
      <c r="ELN4" s="104"/>
      <c r="ELO4" s="104"/>
      <c r="ELP4" s="104"/>
      <c r="ELQ4" s="104"/>
      <c r="ELR4" s="104"/>
      <c r="ELS4" s="104"/>
      <c r="ELT4" s="104"/>
      <c r="ELU4" s="104"/>
      <c r="ELV4" s="104"/>
      <c r="ELW4" s="104"/>
      <c r="ELX4" s="104"/>
      <c r="ELY4" s="104"/>
      <c r="ELZ4" s="104"/>
      <c r="EMA4" s="104"/>
      <c r="EMB4" s="104"/>
      <c r="EMC4" s="104"/>
      <c r="EMD4" s="104"/>
      <c r="EME4" s="104"/>
      <c r="EMF4" s="104"/>
      <c r="EMG4" s="104"/>
      <c r="EMH4" s="104"/>
      <c r="EMI4" s="104"/>
      <c r="EMJ4" s="104"/>
      <c r="EMK4" s="104"/>
      <c r="EML4" s="104"/>
      <c r="EMM4" s="104"/>
      <c r="EMN4" s="104"/>
      <c r="EMO4" s="104"/>
      <c r="EMP4" s="104"/>
      <c r="EMQ4" s="104"/>
      <c r="EMR4" s="104"/>
      <c r="EMS4" s="104"/>
      <c r="EMT4" s="104"/>
      <c r="EMU4" s="104"/>
      <c r="EMV4" s="104"/>
      <c r="EMW4" s="104"/>
      <c r="EMX4" s="104"/>
      <c r="EMY4" s="104"/>
      <c r="EMZ4" s="104"/>
      <c r="ENA4" s="104"/>
      <c r="ENB4" s="104"/>
      <c r="ENC4" s="104"/>
      <c r="END4" s="104"/>
      <c r="ENE4" s="104"/>
      <c r="ENF4" s="104"/>
      <c r="ENG4" s="104"/>
      <c r="ENH4" s="104"/>
      <c r="ENI4" s="104"/>
      <c r="ENJ4" s="104"/>
      <c r="ENK4" s="104"/>
      <c r="ENL4" s="104"/>
      <c r="ENM4" s="104"/>
      <c r="ENN4" s="104"/>
      <c r="ENO4" s="104"/>
      <c r="ENP4" s="104"/>
      <c r="ENQ4" s="104"/>
      <c r="ENR4" s="104"/>
      <c r="ENS4" s="104"/>
      <c r="ENT4" s="104"/>
      <c r="ENU4" s="104"/>
      <c r="ENV4" s="104"/>
      <c r="ENW4" s="104"/>
      <c r="ENX4" s="104"/>
      <c r="ENY4" s="104"/>
      <c r="ENZ4" s="104"/>
      <c r="EOA4" s="104"/>
      <c r="EOB4" s="104"/>
      <c r="EOC4" s="104"/>
      <c r="EOD4" s="104"/>
      <c r="EOE4" s="104"/>
      <c r="EOF4" s="104"/>
      <c r="EOG4" s="104"/>
      <c r="EOH4" s="104"/>
      <c r="EOI4" s="104"/>
      <c r="EOJ4" s="104"/>
      <c r="EOK4" s="104"/>
      <c r="EOL4" s="104"/>
      <c r="EOM4" s="104"/>
      <c r="EON4" s="104"/>
      <c r="EOO4" s="104"/>
      <c r="EOP4" s="104"/>
      <c r="EOQ4" s="104"/>
      <c r="EOR4" s="104"/>
      <c r="EOS4" s="104"/>
      <c r="EOT4" s="104"/>
      <c r="EOU4" s="104"/>
      <c r="EOV4" s="104"/>
      <c r="EOW4" s="104"/>
      <c r="EOX4" s="104"/>
      <c r="EOY4" s="104"/>
      <c r="EOZ4" s="104"/>
      <c r="EPA4" s="104"/>
      <c r="EPB4" s="104"/>
      <c r="EPC4" s="104"/>
      <c r="EPD4" s="104"/>
      <c r="EPE4" s="104"/>
      <c r="EPF4" s="104"/>
      <c r="EPG4" s="104"/>
      <c r="EPH4" s="104"/>
      <c r="EPI4" s="104"/>
      <c r="EPJ4" s="104"/>
      <c r="EPK4" s="104"/>
      <c r="EPL4" s="104"/>
      <c r="EPM4" s="104"/>
      <c r="EPN4" s="104"/>
      <c r="EPO4" s="104"/>
      <c r="EPP4" s="104"/>
      <c r="EPQ4" s="104"/>
      <c r="EPR4" s="104"/>
      <c r="EPS4" s="104"/>
      <c r="EPT4" s="104"/>
      <c r="EPU4" s="104"/>
      <c r="EPV4" s="104"/>
      <c r="EPW4" s="104"/>
      <c r="EPX4" s="104"/>
      <c r="EPY4" s="104"/>
      <c r="EPZ4" s="104"/>
      <c r="EQA4" s="104"/>
      <c r="EQB4" s="104"/>
      <c r="EQC4" s="104"/>
      <c r="EQD4" s="104"/>
      <c r="EQE4" s="104"/>
      <c r="EQF4" s="104"/>
      <c r="EQG4" s="104"/>
      <c r="EQH4" s="104"/>
      <c r="EQI4" s="104"/>
      <c r="EQJ4" s="104"/>
      <c r="EQK4" s="104"/>
      <c r="EQL4" s="104"/>
      <c r="EQM4" s="104"/>
      <c r="EQN4" s="104"/>
      <c r="EQO4" s="104"/>
      <c r="EQP4" s="104"/>
      <c r="EQQ4" s="104"/>
      <c r="EQR4" s="104"/>
      <c r="EQS4" s="104"/>
      <c r="EQT4" s="104"/>
      <c r="EQU4" s="104"/>
      <c r="EQV4" s="104"/>
      <c r="EQW4" s="104"/>
      <c r="EQX4" s="104"/>
      <c r="EQY4" s="104"/>
      <c r="EQZ4" s="104"/>
      <c r="ERA4" s="104"/>
      <c r="ERB4" s="104"/>
      <c r="ERC4" s="104"/>
      <c r="ERD4" s="104"/>
      <c r="ERE4" s="104"/>
      <c r="ERF4" s="104"/>
      <c r="ERG4" s="104"/>
      <c r="ERH4" s="104"/>
      <c r="ERI4" s="104"/>
      <c r="ERJ4" s="104"/>
      <c r="ERK4" s="104"/>
      <c r="ERL4" s="104"/>
      <c r="ERM4" s="104"/>
      <c r="ERN4" s="104"/>
      <c r="ERO4" s="104"/>
      <c r="ERP4" s="104"/>
      <c r="ERQ4" s="104"/>
      <c r="ERR4" s="104"/>
      <c r="ERS4" s="104"/>
      <c r="ERT4" s="104"/>
      <c r="ERU4" s="104"/>
      <c r="ERV4" s="104"/>
      <c r="ERW4" s="104"/>
      <c r="ERX4" s="104"/>
      <c r="ERY4" s="104"/>
      <c r="ERZ4" s="104"/>
      <c r="ESA4" s="104"/>
      <c r="ESB4" s="104"/>
      <c r="ESC4" s="104"/>
      <c r="ESD4" s="104"/>
      <c r="ESE4" s="104"/>
      <c r="ESF4" s="104"/>
      <c r="ESG4" s="104"/>
      <c r="ESH4" s="104"/>
      <c r="ESI4" s="104"/>
      <c r="ESJ4" s="104"/>
      <c r="ESK4" s="104"/>
      <c r="ESL4" s="104"/>
      <c r="ESM4" s="104"/>
      <c r="ESN4" s="104"/>
      <c r="ESO4" s="104"/>
      <c r="ESP4" s="104"/>
      <c r="ESQ4" s="104"/>
      <c r="ESR4" s="104"/>
      <c r="ESS4" s="104"/>
      <c r="EST4" s="104"/>
      <c r="ESU4" s="104"/>
      <c r="ESV4" s="104"/>
      <c r="ESW4" s="104"/>
      <c r="ESX4" s="104"/>
      <c r="ESY4" s="104"/>
      <c r="ESZ4" s="104"/>
      <c r="ETA4" s="104"/>
      <c r="ETB4" s="104"/>
      <c r="ETC4" s="104"/>
      <c r="ETD4" s="104"/>
      <c r="ETE4" s="104"/>
      <c r="ETF4" s="104"/>
      <c r="ETG4" s="104"/>
      <c r="ETH4" s="104"/>
      <c r="ETI4" s="104"/>
      <c r="ETJ4" s="104"/>
      <c r="ETK4" s="104"/>
      <c r="ETL4" s="104"/>
      <c r="ETM4" s="104"/>
      <c r="ETN4" s="104"/>
      <c r="ETO4" s="104"/>
      <c r="ETP4" s="104"/>
      <c r="ETQ4" s="104"/>
      <c r="ETR4" s="104"/>
      <c r="ETS4" s="104"/>
      <c r="ETT4" s="104"/>
      <c r="ETU4" s="104"/>
      <c r="ETV4" s="104"/>
      <c r="ETW4" s="104"/>
      <c r="ETX4" s="104"/>
      <c r="ETY4" s="104"/>
      <c r="ETZ4" s="104"/>
      <c r="EUA4" s="104"/>
      <c r="EUB4" s="104"/>
      <c r="EUC4" s="104"/>
      <c r="EUD4" s="104"/>
      <c r="EUE4" s="104"/>
      <c r="EUF4" s="104"/>
      <c r="EUG4" s="104"/>
      <c r="EUH4" s="104"/>
      <c r="EUI4" s="104"/>
      <c r="EUJ4" s="104"/>
      <c r="EUK4" s="104"/>
      <c r="EUL4" s="104"/>
      <c r="EUM4" s="104"/>
      <c r="EUN4" s="104"/>
      <c r="EUO4" s="104"/>
      <c r="EUP4" s="104"/>
      <c r="EUQ4" s="104"/>
      <c r="EUR4" s="104"/>
      <c r="EUS4" s="104"/>
      <c r="EUT4" s="104"/>
      <c r="EUU4" s="104"/>
      <c r="EUV4" s="104"/>
      <c r="EUW4" s="104"/>
      <c r="EUX4" s="104"/>
      <c r="EUY4" s="104"/>
      <c r="EUZ4" s="104"/>
      <c r="EVA4" s="104"/>
      <c r="EVB4" s="104"/>
      <c r="EVC4" s="104"/>
      <c r="EVD4" s="104"/>
      <c r="EVE4" s="104"/>
      <c r="EVF4" s="104"/>
      <c r="EVG4" s="104"/>
      <c r="EVH4" s="104"/>
      <c r="EVI4" s="104"/>
      <c r="EVJ4" s="104"/>
      <c r="EVK4" s="104"/>
      <c r="EVL4" s="104"/>
      <c r="EVM4" s="104"/>
      <c r="EVN4" s="104"/>
      <c r="EVO4" s="104"/>
      <c r="EVP4" s="104"/>
      <c r="EVQ4" s="104"/>
      <c r="EVR4" s="104"/>
      <c r="EVS4" s="104"/>
      <c r="EVT4" s="104"/>
      <c r="EVU4" s="104"/>
      <c r="EVV4" s="104"/>
      <c r="EVW4" s="104"/>
      <c r="EVX4" s="104"/>
      <c r="EVY4" s="104"/>
      <c r="EVZ4" s="104"/>
      <c r="EWA4" s="104"/>
      <c r="EWB4" s="104"/>
      <c r="EWC4" s="104"/>
      <c r="EWD4" s="104"/>
      <c r="EWE4" s="104"/>
      <c r="EWF4" s="104"/>
      <c r="EWG4" s="104"/>
      <c r="EWH4" s="104"/>
      <c r="EWI4" s="104"/>
      <c r="EWJ4" s="104"/>
      <c r="EWK4" s="104"/>
      <c r="EWL4" s="104"/>
      <c r="EWM4" s="104"/>
      <c r="EWN4" s="104"/>
      <c r="EWO4" s="104"/>
      <c r="EWP4" s="104"/>
      <c r="EWQ4" s="104"/>
      <c r="EWR4" s="104"/>
      <c r="EWS4" s="104"/>
      <c r="EWT4" s="104"/>
      <c r="EWU4" s="104"/>
      <c r="EWV4" s="104"/>
      <c r="EWW4" s="104"/>
      <c r="EWX4" s="104"/>
      <c r="EWY4" s="104"/>
      <c r="EWZ4" s="104"/>
      <c r="EXA4" s="104"/>
      <c r="EXB4" s="104"/>
      <c r="EXC4" s="104"/>
      <c r="EXD4" s="104"/>
      <c r="EXE4" s="104"/>
      <c r="EXF4" s="104"/>
      <c r="EXG4" s="104"/>
      <c r="EXH4" s="104"/>
      <c r="EXI4" s="104"/>
      <c r="EXJ4" s="104"/>
      <c r="EXK4" s="104"/>
      <c r="EXL4" s="104"/>
      <c r="EXM4" s="104"/>
      <c r="EXN4" s="104"/>
      <c r="EXO4" s="104"/>
      <c r="EXP4" s="104"/>
      <c r="EXQ4" s="104"/>
      <c r="EXR4" s="104"/>
      <c r="EXS4" s="104"/>
      <c r="EXT4" s="104"/>
      <c r="EXU4" s="104"/>
      <c r="EXV4" s="104"/>
      <c r="EXW4" s="104"/>
      <c r="EXX4" s="104"/>
      <c r="EXY4" s="104"/>
      <c r="EXZ4" s="104"/>
      <c r="EYA4" s="104"/>
      <c r="EYB4" s="104"/>
      <c r="EYC4" s="104"/>
      <c r="EYD4" s="104"/>
      <c r="EYE4" s="104"/>
      <c r="EYF4" s="104"/>
      <c r="EYG4" s="104"/>
      <c r="EYH4" s="104"/>
      <c r="EYI4" s="104"/>
      <c r="EYJ4" s="104"/>
      <c r="EYK4" s="104"/>
      <c r="EYL4" s="104"/>
      <c r="EYM4" s="104"/>
      <c r="EYN4" s="104"/>
      <c r="EYO4" s="104"/>
      <c r="EYP4" s="104"/>
      <c r="EYQ4" s="104"/>
      <c r="EYR4" s="104"/>
      <c r="EYS4" s="104"/>
      <c r="EYT4" s="104"/>
      <c r="EYU4" s="104"/>
      <c r="EYV4" s="104"/>
      <c r="EYW4" s="104"/>
      <c r="EYX4" s="104"/>
      <c r="EYY4" s="104"/>
      <c r="EYZ4" s="104"/>
      <c r="EZA4" s="104"/>
      <c r="EZB4" s="104"/>
      <c r="EZC4" s="104"/>
      <c r="EZD4" s="104"/>
      <c r="EZE4" s="104"/>
      <c r="EZF4" s="104"/>
      <c r="EZG4" s="104"/>
      <c r="EZH4" s="104"/>
      <c r="EZI4" s="104"/>
      <c r="EZJ4" s="104"/>
      <c r="EZK4" s="104"/>
      <c r="EZL4" s="104"/>
      <c r="EZM4" s="104"/>
      <c r="EZN4" s="104"/>
      <c r="EZO4" s="104"/>
      <c r="EZP4" s="104"/>
      <c r="EZQ4" s="104"/>
      <c r="EZR4" s="104"/>
      <c r="EZS4" s="104"/>
      <c r="EZT4" s="104"/>
      <c r="EZU4" s="104"/>
      <c r="EZV4" s="104"/>
      <c r="EZW4" s="104"/>
      <c r="EZX4" s="104"/>
      <c r="EZY4" s="104"/>
      <c r="EZZ4" s="104"/>
      <c r="FAA4" s="104"/>
      <c r="FAB4" s="104"/>
      <c r="FAC4" s="104"/>
      <c r="FAD4" s="104"/>
      <c r="FAE4" s="104"/>
      <c r="FAF4" s="104"/>
      <c r="FAG4" s="104"/>
      <c r="FAH4" s="104"/>
      <c r="FAI4" s="104"/>
      <c r="FAJ4" s="104"/>
      <c r="FAK4" s="104"/>
      <c r="FAL4" s="104"/>
      <c r="FAM4" s="104"/>
      <c r="FAN4" s="104"/>
      <c r="FAO4" s="104"/>
      <c r="FAP4" s="104"/>
      <c r="FAQ4" s="104"/>
      <c r="FAR4" s="104"/>
      <c r="FAS4" s="104"/>
      <c r="FAT4" s="104"/>
      <c r="FAU4" s="104"/>
      <c r="FAV4" s="104"/>
      <c r="FAW4" s="104"/>
      <c r="FAX4" s="104"/>
      <c r="FAY4" s="104"/>
      <c r="FAZ4" s="104"/>
      <c r="FBA4" s="104"/>
      <c r="FBB4" s="104"/>
      <c r="FBC4" s="104"/>
      <c r="FBD4" s="104"/>
      <c r="FBE4" s="104"/>
      <c r="FBF4" s="104"/>
      <c r="FBG4" s="104"/>
      <c r="FBH4" s="104"/>
      <c r="FBI4" s="104"/>
      <c r="FBJ4" s="104"/>
      <c r="FBK4" s="104"/>
      <c r="FBL4" s="104"/>
      <c r="FBM4" s="104"/>
      <c r="FBN4" s="104"/>
      <c r="FBO4" s="104"/>
      <c r="FBP4" s="104"/>
      <c r="FBQ4" s="104"/>
      <c r="FBR4" s="104"/>
      <c r="FBS4" s="104"/>
      <c r="FBT4" s="104"/>
      <c r="FBU4" s="104"/>
      <c r="FBV4" s="104"/>
      <c r="FBW4" s="104"/>
      <c r="FBX4" s="104"/>
      <c r="FBY4" s="104"/>
      <c r="FBZ4" s="104"/>
      <c r="FCA4" s="104"/>
      <c r="FCB4" s="104"/>
      <c r="FCC4" s="104"/>
      <c r="FCD4" s="104"/>
      <c r="FCE4" s="104"/>
      <c r="FCF4" s="104"/>
      <c r="FCG4" s="104"/>
      <c r="FCH4" s="104"/>
      <c r="FCI4" s="104"/>
      <c r="FCJ4" s="104"/>
      <c r="FCK4" s="104"/>
      <c r="FCL4" s="104"/>
      <c r="FCM4" s="104"/>
      <c r="FCN4" s="104"/>
      <c r="FCO4" s="104"/>
      <c r="FCP4" s="104"/>
      <c r="FCQ4" s="104"/>
      <c r="FCR4" s="104"/>
      <c r="FCS4" s="104"/>
      <c r="FCT4" s="104"/>
      <c r="FCU4" s="104"/>
      <c r="FCV4" s="104"/>
      <c r="FCW4" s="104"/>
      <c r="FCX4" s="104"/>
      <c r="FCY4" s="104"/>
      <c r="FCZ4" s="104"/>
      <c r="FDA4" s="104"/>
      <c r="FDB4" s="104"/>
      <c r="FDC4" s="104"/>
      <c r="FDD4" s="104"/>
      <c r="FDE4" s="104"/>
      <c r="FDF4" s="104"/>
      <c r="FDG4" s="104"/>
      <c r="FDH4" s="104"/>
      <c r="FDI4" s="104"/>
      <c r="FDJ4" s="104"/>
      <c r="FDK4" s="104"/>
      <c r="FDL4" s="104"/>
      <c r="FDM4" s="104"/>
      <c r="FDN4" s="104"/>
      <c r="FDO4" s="104"/>
      <c r="FDP4" s="104"/>
      <c r="FDQ4" s="104"/>
      <c r="FDR4" s="104"/>
      <c r="FDS4" s="104"/>
      <c r="FDT4" s="104"/>
      <c r="FDU4" s="104"/>
      <c r="FDV4" s="104"/>
      <c r="FDW4" s="104"/>
      <c r="FDX4" s="104"/>
      <c r="FDY4" s="104"/>
      <c r="FDZ4" s="104"/>
      <c r="FEA4" s="104"/>
      <c r="FEB4" s="104"/>
      <c r="FEC4" s="104"/>
      <c r="FED4" s="104"/>
      <c r="FEE4" s="104"/>
      <c r="FEF4" s="104"/>
      <c r="FEG4" s="104"/>
      <c r="FEH4" s="104"/>
      <c r="FEI4" s="104"/>
      <c r="FEJ4" s="104"/>
      <c r="FEK4" s="104"/>
      <c r="FEL4" s="104"/>
      <c r="FEM4" s="104"/>
      <c r="FEN4" s="104"/>
      <c r="FEO4" s="104"/>
      <c r="FEP4" s="104"/>
      <c r="FEQ4" s="104"/>
      <c r="FER4" s="104"/>
      <c r="FES4" s="104"/>
      <c r="FET4" s="104"/>
      <c r="FEU4" s="104"/>
      <c r="FEV4" s="104"/>
      <c r="FEW4" s="104"/>
      <c r="FEX4" s="104"/>
      <c r="FEY4" s="104"/>
      <c r="FEZ4" s="104"/>
      <c r="FFA4" s="104"/>
      <c r="FFB4" s="104"/>
      <c r="FFC4" s="104"/>
      <c r="FFD4" s="104"/>
      <c r="FFE4" s="104"/>
      <c r="FFF4" s="104"/>
      <c r="FFG4" s="104"/>
      <c r="FFH4" s="104"/>
      <c r="FFI4" s="104"/>
      <c r="FFJ4" s="104"/>
      <c r="FFK4" s="104"/>
      <c r="FFL4" s="104"/>
      <c r="FFM4" s="104"/>
      <c r="FFN4" s="104"/>
      <c r="FFO4" s="104"/>
      <c r="FFP4" s="104"/>
      <c r="FFQ4" s="104"/>
      <c r="FFR4" s="104"/>
      <c r="FFS4" s="104"/>
      <c r="FFT4" s="104"/>
      <c r="FFU4" s="104"/>
      <c r="FFV4" s="104"/>
      <c r="FFW4" s="104"/>
      <c r="FFX4" s="104"/>
      <c r="FFY4" s="104"/>
      <c r="FFZ4" s="104"/>
      <c r="FGA4" s="104"/>
      <c r="FGB4" s="104"/>
      <c r="FGC4" s="104"/>
      <c r="FGD4" s="104"/>
      <c r="FGE4" s="104"/>
      <c r="FGF4" s="104"/>
      <c r="FGG4" s="104"/>
      <c r="FGH4" s="104"/>
      <c r="FGI4" s="104"/>
      <c r="FGJ4" s="104"/>
      <c r="FGK4" s="104"/>
      <c r="FGL4" s="104"/>
      <c r="FGM4" s="104"/>
      <c r="FGN4" s="104"/>
      <c r="FGO4" s="104"/>
      <c r="FGP4" s="104"/>
      <c r="FGQ4" s="104"/>
      <c r="FGR4" s="104"/>
      <c r="FGS4" s="104"/>
      <c r="FGT4" s="104"/>
      <c r="FGU4" s="104"/>
      <c r="FGV4" s="104"/>
      <c r="FGW4" s="104"/>
      <c r="FGX4" s="104"/>
      <c r="FGY4" s="104"/>
      <c r="FGZ4" s="104"/>
      <c r="FHA4" s="104"/>
      <c r="FHB4" s="104"/>
      <c r="FHC4" s="104"/>
      <c r="FHD4" s="104"/>
      <c r="FHE4" s="104"/>
      <c r="FHF4" s="104"/>
      <c r="FHG4" s="104"/>
      <c r="FHH4" s="104"/>
      <c r="FHI4" s="104"/>
      <c r="FHJ4" s="104"/>
      <c r="FHK4" s="104"/>
      <c r="FHL4" s="104"/>
      <c r="FHM4" s="104"/>
      <c r="FHN4" s="104"/>
      <c r="FHO4" s="104"/>
      <c r="FHP4" s="104"/>
      <c r="FHQ4" s="104"/>
      <c r="FHR4" s="104"/>
      <c r="FHS4" s="104"/>
      <c r="FHT4" s="104"/>
      <c r="FHU4" s="104"/>
      <c r="FHV4" s="104"/>
      <c r="FHW4" s="104"/>
      <c r="FHX4" s="104"/>
      <c r="FHY4" s="104"/>
      <c r="FHZ4" s="104"/>
      <c r="FIA4" s="104"/>
      <c r="FIB4" s="104"/>
      <c r="FIC4" s="104"/>
      <c r="FID4" s="104"/>
      <c r="FIE4" s="104"/>
      <c r="FIF4" s="104"/>
      <c r="FIG4" s="104"/>
      <c r="FIH4" s="104"/>
      <c r="FII4" s="104"/>
      <c r="FIJ4" s="104"/>
      <c r="FIK4" s="104"/>
      <c r="FIL4" s="104"/>
      <c r="FIM4" s="104"/>
      <c r="FIN4" s="104"/>
      <c r="FIO4" s="104"/>
      <c r="FIP4" s="104"/>
      <c r="FIQ4" s="104"/>
      <c r="FIR4" s="104"/>
      <c r="FIS4" s="104"/>
      <c r="FIT4" s="104"/>
      <c r="FIU4" s="104"/>
      <c r="FIV4" s="104"/>
      <c r="FIW4" s="104"/>
      <c r="FIX4" s="104"/>
      <c r="FIY4" s="104"/>
      <c r="FIZ4" s="104"/>
      <c r="FJA4" s="104"/>
      <c r="FJB4" s="104"/>
      <c r="FJC4" s="104"/>
      <c r="FJD4" s="104"/>
      <c r="FJE4" s="104"/>
      <c r="FJF4" s="104"/>
      <c r="FJG4" s="104"/>
      <c r="FJH4" s="104"/>
      <c r="FJI4" s="104"/>
      <c r="FJJ4" s="104"/>
      <c r="FJK4" s="104"/>
      <c r="FJL4" s="104"/>
      <c r="FJM4" s="104"/>
      <c r="FJN4" s="104"/>
      <c r="FJO4" s="104"/>
      <c r="FJP4" s="104"/>
      <c r="FJQ4" s="104"/>
      <c r="FJR4" s="104"/>
      <c r="FJS4" s="104"/>
      <c r="FJT4" s="104"/>
      <c r="FJU4" s="104"/>
      <c r="FJV4" s="104"/>
      <c r="FJW4" s="104"/>
      <c r="FJX4" s="104"/>
      <c r="FJY4" s="104"/>
      <c r="FJZ4" s="104"/>
      <c r="FKA4" s="104"/>
      <c r="FKB4" s="104"/>
      <c r="FKC4" s="104"/>
      <c r="FKD4" s="104"/>
      <c r="FKE4" s="104"/>
      <c r="FKF4" s="104"/>
      <c r="FKG4" s="104"/>
      <c r="FKH4" s="104"/>
      <c r="FKI4" s="104"/>
      <c r="FKJ4" s="104"/>
      <c r="FKK4" s="104"/>
      <c r="FKL4" s="104"/>
      <c r="FKM4" s="104"/>
      <c r="FKN4" s="104"/>
      <c r="FKO4" s="104"/>
      <c r="FKP4" s="104"/>
      <c r="FKQ4" s="104"/>
      <c r="FKR4" s="104"/>
      <c r="FKS4" s="104"/>
      <c r="FKT4" s="104"/>
      <c r="FKU4" s="104"/>
      <c r="FKV4" s="104"/>
      <c r="FKW4" s="104"/>
      <c r="FKX4" s="104"/>
      <c r="FKY4" s="104"/>
      <c r="FKZ4" s="104"/>
      <c r="FLA4" s="104"/>
      <c r="FLB4" s="104"/>
      <c r="FLC4" s="104"/>
      <c r="FLD4" s="104"/>
      <c r="FLE4" s="104"/>
      <c r="FLF4" s="104"/>
      <c r="FLG4" s="104"/>
      <c r="FLH4" s="104"/>
      <c r="FLI4" s="104"/>
      <c r="FLJ4" s="104"/>
      <c r="FLK4" s="104"/>
      <c r="FLL4" s="104"/>
      <c r="FLM4" s="104"/>
      <c r="FLN4" s="104"/>
      <c r="FLO4" s="104"/>
      <c r="FLP4" s="104"/>
      <c r="FLQ4" s="104"/>
      <c r="FLR4" s="104"/>
      <c r="FLS4" s="104"/>
      <c r="FLT4" s="104"/>
      <c r="FLU4" s="104"/>
      <c r="FLV4" s="104"/>
      <c r="FLW4" s="104"/>
      <c r="FLX4" s="104"/>
      <c r="FLY4" s="104"/>
      <c r="FLZ4" s="104"/>
      <c r="FMA4" s="104"/>
      <c r="FMB4" s="104"/>
      <c r="FMC4" s="104"/>
      <c r="FMD4" s="104"/>
      <c r="FME4" s="104"/>
      <c r="FMF4" s="104"/>
      <c r="FMG4" s="104"/>
      <c r="FMH4" s="104"/>
      <c r="FMI4" s="104"/>
      <c r="FMJ4" s="104"/>
      <c r="FMK4" s="104"/>
      <c r="FML4" s="104"/>
      <c r="FMM4" s="104"/>
      <c r="FMN4" s="104"/>
      <c r="FMO4" s="104"/>
      <c r="FMP4" s="104"/>
      <c r="FMQ4" s="104"/>
      <c r="FMR4" s="104"/>
      <c r="FMS4" s="104"/>
      <c r="FMT4" s="104"/>
      <c r="FMU4" s="104"/>
      <c r="FMV4" s="104"/>
      <c r="FMW4" s="104"/>
      <c r="FMX4" s="104"/>
      <c r="FMY4" s="104"/>
      <c r="FMZ4" s="104"/>
      <c r="FNA4" s="104"/>
      <c r="FNB4" s="104"/>
      <c r="FNC4" s="104"/>
      <c r="FND4" s="104"/>
      <c r="FNE4" s="104"/>
      <c r="FNF4" s="104"/>
      <c r="FNG4" s="104"/>
      <c r="FNH4" s="104"/>
      <c r="FNI4" s="104"/>
      <c r="FNJ4" s="104"/>
      <c r="FNK4" s="104"/>
      <c r="FNL4" s="104"/>
      <c r="FNM4" s="104"/>
      <c r="FNN4" s="104"/>
      <c r="FNO4" s="104"/>
      <c r="FNP4" s="104"/>
      <c r="FNQ4" s="104"/>
      <c r="FNR4" s="104"/>
      <c r="FNS4" s="104"/>
      <c r="FNT4" s="104"/>
      <c r="FNU4" s="104"/>
      <c r="FNV4" s="104"/>
      <c r="FNW4" s="104"/>
      <c r="FNX4" s="104"/>
      <c r="FNY4" s="104"/>
      <c r="FNZ4" s="104"/>
      <c r="FOA4" s="104"/>
      <c r="FOB4" s="104"/>
      <c r="FOC4" s="104"/>
      <c r="FOD4" s="104"/>
      <c r="FOE4" s="104"/>
      <c r="FOF4" s="104"/>
      <c r="FOG4" s="104"/>
      <c r="FOH4" s="104"/>
      <c r="FOI4" s="104"/>
      <c r="FOJ4" s="104"/>
      <c r="FOK4" s="104"/>
      <c r="FOL4" s="104"/>
      <c r="FOM4" s="104"/>
      <c r="FON4" s="104"/>
      <c r="FOO4" s="104"/>
      <c r="FOP4" s="104"/>
      <c r="FOQ4" s="104"/>
      <c r="FOR4" s="104"/>
      <c r="FOS4" s="104"/>
      <c r="FOT4" s="104"/>
      <c r="FOU4" s="104"/>
      <c r="FOV4" s="104"/>
      <c r="FOW4" s="104"/>
      <c r="FOX4" s="104"/>
      <c r="FOY4" s="104"/>
      <c r="FOZ4" s="104"/>
      <c r="FPA4" s="104"/>
      <c r="FPB4" s="104"/>
      <c r="FPC4" s="104"/>
      <c r="FPD4" s="104"/>
      <c r="FPE4" s="104"/>
      <c r="FPF4" s="104"/>
      <c r="FPG4" s="104"/>
      <c r="FPH4" s="104"/>
      <c r="FPI4" s="104"/>
      <c r="FPJ4" s="104"/>
      <c r="FPK4" s="104"/>
      <c r="FPL4" s="104"/>
      <c r="FPM4" s="104"/>
      <c r="FPN4" s="104"/>
      <c r="FPO4" s="104"/>
      <c r="FPP4" s="104"/>
      <c r="FPQ4" s="104"/>
      <c r="FPR4" s="104"/>
      <c r="FPS4" s="104"/>
      <c r="FPT4" s="104"/>
      <c r="FPU4" s="104"/>
      <c r="FPV4" s="104"/>
      <c r="FPW4" s="104"/>
      <c r="FPX4" s="104"/>
      <c r="FPY4" s="104"/>
      <c r="FPZ4" s="104"/>
      <c r="FQA4" s="104"/>
      <c r="FQB4" s="104"/>
      <c r="FQC4" s="104"/>
      <c r="FQD4" s="104"/>
      <c r="FQE4" s="104"/>
      <c r="FQF4" s="104"/>
      <c r="FQG4" s="104"/>
      <c r="FQH4" s="104"/>
      <c r="FQI4" s="104"/>
      <c r="FQJ4" s="104"/>
      <c r="FQK4" s="104"/>
      <c r="FQL4" s="104"/>
      <c r="FQM4" s="104"/>
      <c r="FQN4" s="104"/>
      <c r="FQO4" s="104"/>
      <c r="FQP4" s="104"/>
      <c r="FQQ4" s="104"/>
      <c r="FQR4" s="104"/>
      <c r="FQS4" s="104"/>
      <c r="FQT4" s="104"/>
      <c r="FQU4" s="104"/>
      <c r="FQV4" s="104"/>
      <c r="FQW4" s="104"/>
      <c r="FQX4" s="104"/>
      <c r="FQY4" s="104"/>
      <c r="FQZ4" s="104"/>
      <c r="FRA4" s="104"/>
      <c r="FRB4" s="104"/>
      <c r="FRC4" s="104"/>
      <c r="FRD4" s="104"/>
      <c r="FRE4" s="104"/>
      <c r="FRF4" s="104"/>
      <c r="FRG4" s="104"/>
      <c r="FRH4" s="104"/>
      <c r="FRI4" s="104"/>
      <c r="FRJ4" s="104"/>
      <c r="FRK4" s="104"/>
      <c r="FRL4" s="104"/>
      <c r="FRM4" s="104"/>
      <c r="FRN4" s="104"/>
      <c r="FRO4" s="104"/>
      <c r="FRP4" s="104"/>
      <c r="FRQ4" s="104"/>
      <c r="FRR4" s="104"/>
      <c r="FRS4" s="104"/>
      <c r="FRT4" s="104"/>
      <c r="FRU4" s="104"/>
      <c r="FRV4" s="104"/>
      <c r="FRW4" s="104"/>
      <c r="FRX4" s="104"/>
      <c r="FRY4" s="104"/>
      <c r="FRZ4" s="104"/>
      <c r="FSA4" s="104"/>
      <c r="FSB4" s="104"/>
      <c r="FSC4" s="104"/>
      <c r="FSD4" s="104"/>
      <c r="FSE4" s="104"/>
      <c r="FSF4" s="104"/>
      <c r="FSG4" s="104"/>
      <c r="FSH4" s="104"/>
      <c r="FSI4" s="104"/>
      <c r="FSJ4" s="104"/>
      <c r="FSK4" s="104"/>
      <c r="FSL4" s="104"/>
      <c r="FSM4" s="104"/>
      <c r="FSN4" s="104"/>
      <c r="FSO4" s="104"/>
      <c r="FSP4" s="104"/>
      <c r="FSQ4" s="104"/>
      <c r="FSR4" s="104"/>
      <c r="FSS4" s="104"/>
      <c r="FST4" s="104"/>
      <c r="FSU4" s="104"/>
      <c r="FSV4" s="104"/>
      <c r="FSW4" s="104"/>
      <c r="FSX4" s="104"/>
      <c r="FSY4" s="104"/>
      <c r="FSZ4" s="104"/>
      <c r="FTA4" s="104"/>
      <c r="FTB4" s="104"/>
      <c r="FTC4" s="104"/>
      <c r="FTD4" s="104"/>
      <c r="FTE4" s="104"/>
      <c r="FTF4" s="104"/>
      <c r="FTG4" s="104"/>
      <c r="FTH4" s="104"/>
      <c r="FTI4" s="104"/>
      <c r="FTJ4" s="104"/>
      <c r="FTK4" s="104"/>
      <c r="FTL4" s="104"/>
      <c r="FTM4" s="104"/>
      <c r="FTN4" s="104"/>
      <c r="FTO4" s="104"/>
      <c r="FTP4" s="104"/>
      <c r="FTQ4" s="104"/>
      <c r="FTR4" s="104"/>
      <c r="FTS4" s="104"/>
      <c r="FTT4" s="104"/>
      <c r="FTU4" s="104"/>
      <c r="FTV4" s="104"/>
      <c r="FTW4" s="104"/>
      <c r="FTX4" s="104"/>
      <c r="FTY4" s="104"/>
      <c r="FTZ4" s="104"/>
      <c r="FUA4" s="104"/>
      <c r="FUB4" s="104"/>
      <c r="FUC4" s="104"/>
      <c r="FUD4" s="104"/>
      <c r="FUE4" s="104"/>
      <c r="FUF4" s="104"/>
      <c r="FUG4" s="104"/>
      <c r="FUH4" s="104"/>
      <c r="FUI4" s="104"/>
      <c r="FUJ4" s="104"/>
      <c r="FUK4" s="104"/>
      <c r="FUL4" s="104"/>
      <c r="FUM4" s="104"/>
      <c r="FUN4" s="104"/>
      <c r="FUO4" s="104"/>
      <c r="FUP4" s="104"/>
      <c r="FUQ4" s="104"/>
      <c r="FUR4" s="104"/>
      <c r="FUS4" s="104"/>
      <c r="FUT4" s="104"/>
      <c r="FUU4" s="104"/>
      <c r="FUV4" s="104"/>
      <c r="FUW4" s="104"/>
      <c r="FUX4" s="104"/>
      <c r="FUY4" s="104"/>
      <c r="FUZ4" s="104"/>
      <c r="FVA4" s="104"/>
      <c r="FVB4" s="104"/>
      <c r="FVC4" s="104"/>
      <c r="FVD4" s="104"/>
      <c r="FVE4" s="104"/>
      <c r="FVF4" s="104"/>
      <c r="FVG4" s="104"/>
      <c r="FVH4" s="104"/>
      <c r="FVI4" s="104"/>
      <c r="FVJ4" s="104"/>
      <c r="FVK4" s="104"/>
      <c r="FVL4" s="104"/>
      <c r="FVM4" s="104"/>
      <c r="FVN4" s="104"/>
      <c r="FVO4" s="104"/>
      <c r="FVP4" s="104"/>
      <c r="FVQ4" s="104"/>
      <c r="FVR4" s="104"/>
      <c r="FVS4" s="104"/>
      <c r="FVT4" s="104"/>
      <c r="FVU4" s="104"/>
      <c r="FVV4" s="104"/>
      <c r="FVW4" s="104"/>
      <c r="FVX4" s="104"/>
      <c r="FVY4" s="104"/>
      <c r="FVZ4" s="104"/>
      <c r="FWA4" s="104"/>
      <c r="FWB4" s="104"/>
      <c r="FWC4" s="104"/>
      <c r="FWD4" s="104"/>
      <c r="FWE4" s="104"/>
      <c r="FWF4" s="104"/>
      <c r="FWG4" s="104"/>
      <c r="FWH4" s="104"/>
      <c r="FWI4" s="104"/>
      <c r="FWJ4" s="104"/>
      <c r="FWK4" s="104"/>
      <c r="FWL4" s="104"/>
      <c r="FWM4" s="104"/>
      <c r="FWN4" s="104"/>
      <c r="FWO4" s="104"/>
      <c r="FWP4" s="104"/>
      <c r="FWQ4" s="104"/>
      <c r="FWR4" s="104"/>
      <c r="FWS4" s="104"/>
      <c r="FWT4" s="104"/>
      <c r="FWU4" s="104"/>
      <c r="FWV4" s="104"/>
      <c r="FWW4" s="104"/>
      <c r="FWX4" s="104"/>
      <c r="FWY4" s="104"/>
      <c r="FWZ4" s="104"/>
      <c r="FXA4" s="104"/>
      <c r="FXB4" s="104"/>
      <c r="FXC4" s="104"/>
      <c r="FXD4" s="104"/>
      <c r="FXE4" s="104"/>
      <c r="FXF4" s="104"/>
      <c r="FXG4" s="104"/>
      <c r="FXH4" s="104"/>
      <c r="FXI4" s="104"/>
      <c r="FXJ4" s="104"/>
      <c r="FXK4" s="104"/>
      <c r="FXL4" s="104"/>
      <c r="FXM4" s="104"/>
      <c r="FXN4" s="104"/>
      <c r="FXO4" s="104"/>
      <c r="FXP4" s="104"/>
      <c r="FXQ4" s="104"/>
      <c r="FXR4" s="104"/>
      <c r="FXS4" s="104"/>
      <c r="FXT4" s="104"/>
      <c r="FXU4" s="104"/>
      <c r="FXV4" s="104"/>
      <c r="FXW4" s="104"/>
      <c r="FXX4" s="104"/>
      <c r="FXY4" s="104"/>
      <c r="FXZ4" s="104"/>
      <c r="FYA4" s="104"/>
      <c r="FYB4" s="104"/>
      <c r="FYC4" s="104"/>
      <c r="FYD4" s="104"/>
      <c r="FYE4" s="104"/>
      <c r="FYF4" s="104"/>
      <c r="FYG4" s="104"/>
      <c r="FYH4" s="104"/>
      <c r="FYI4" s="104"/>
      <c r="FYJ4" s="104"/>
      <c r="FYK4" s="104"/>
      <c r="FYL4" s="104"/>
      <c r="FYM4" s="104"/>
      <c r="FYN4" s="104"/>
      <c r="FYO4" s="104"/>
      <c r="FYP4" s="104"/>
      <c r="FYQ4" s="104"/>
      <c r="FYR4" s="104"/>
      <c r="FYS4" s="104"/>
      <c r="FYT4" s="104"/>
      <c r="FYU4" s="104"/>
      <c r="FYV4" s="104"/>
      <c r="FYW4" s="104"/>
      <c r="FYX4" s="104"/>
      <c r="FYY4" s="104"/>
      <c r="FYZ4" s="104"/>
      <c r="FZA4" s="104"/>
      <c r="FZB4" s="104"/>
      <c r="FZC4" s="104"/>
      <c r="FZD4" s="104"/>
      <c r="FZE4" s="104"/>
      <c r="FZF4" s="104"/>
      <c r="FZG4" s="104"/>
      <c r="FZH4" s="104"/>
      <c r="FZI4" s="104"/>
      <c r="FZJ4" s="104"/>
      <c r="FZK4" s="104"/>
      <c r="FZL4" s="104"/>
      <c r="FZM4" s="104"/>
      <c r="FZN4" s="104"/>
      <c r="FZO4" s="104"/>
      <c r="FZP4" s="104"/>
      <c r="FZQ4" s="104"/>
      <c r="FZR4" s="104"/>
      <c r="FZS4" s="104"/>
      <c r="FZT4" s="104"/>
      <c r="FZU4" s="104"/>
      <c r="FZV4" s="104"/>
      <c r="FZW4" s="104"/>
      <c r="FZX4" s="104"/>
      <c r="FZY4" s="104"/>
      <c r="FZZ4" s="104"/>
      <c r="GAA4" s="104"/>
      <c r="GAB4" s="104"/>
      <c r="GAC4" s="104"/>
      <c r="GAD4" s="104"/>
      <c r="GAE4" s="104"/>
      <c r="GAF4" s="104"/>
      <c r="GAG4" s="104"/>
      <c r="GAH4" s="104"/>
      <c r="GAI4" s="104"/>
      <c r="GAJ4" s="104"/>
      <c r="GAK4" s="104"/>
      <c r="GAL4" s="104"/>
      <c r="GAM4" s="104"/>
      <c r="GAN4" s="104"/>
      <c r="GAO4" s="104"/>
      <c r="GAP4" s="104"/>
      <c r="GAQ4" s="104"/>
      <c r="GAR4" s="104"/>
      <c r="GAS4" s="104"/>
      <c r="GAT4" s="104"/>
      <c r="GAU4" s="104"/>
      <c r="GAV4" s="104"/>
      <c r="GAW4" s="104"/>
      <c r="GAX4" s="104"/>
      <c r="GAY4" s="104"/>
      <c r="GAZ4" s="104"/>
      <c r="GBA4" s="104"/>
      <c r="GBB4" s="104"/>
      <c r="GBC4" s="104"/>
      <c r="GBD4" s="104"/>
      <c r="GBE4" s="104"/>
      <c r="GBF4" s="104"/>
      <c r="GBG4" s="104"/>
      <c r="GBH4" s="104"/>
      <c r="GBI4" s="104"/>
      <c r="GBJ4" s="104"/>
      <c r="GBK4" s="104"/>
      <c r="GBL4" s="104"/>
      <c r="GBM4" s="104"/>
      <c r="GBN4" s="104"/>
      <c r="GBO4" s="104"/>
      <c r="GBP4" s="104"/>
      <c r="GBQ4" s="104"/>
      <c r="GBR4" s="104"/>
      <c r="GBS4" s="104"/>
      <c r="GBT4" s="104"/>
      <c r="GBU4" s="104"/>
      <c r="GBV4" s="104"/>
      <c r="GBW4" s="104"/>
      <c r="GBX4" s="104"/>
      <c r="GBY4" s="104"/>
      <c r="GBZ4" s="104"/>
      <c r="GCA4" s="104"/>
      <c r="GCB4" s="104"/>
      <c r="GCC4" s="104"/>
      <c r="GCD4" s="104"/>
      <c r="GCE4" s="104"/>
      <c r="GCF4" s="104"/>
      <c r="GCG4" s="104"/>
      <c r="GCH4" s="104"/>
      <c r="GCI4" s="104"/>
      <c r="GCJ4" s="104"/>
      <c r="GCK4" s="104"/>
      <c r="GCL4" s="104"/>
      <c r="GCM4" s="104"/>
      <c r="GCN4" s="104"/>
      <c r="GCO4" s="104"/>
      <c r="GCP4" s="104"/>
      <c r="GCQ4" s="104"/>
      <c r="GCR4" s="104"/>
      <c r="GCS4" s="104"/>
      <c r="GCT4" s="104"/>
      <c r="GCU4" s="104"/>
      <c r="GCV4" s="104"/>
      <c r="GCW4" s="104"/>
      <c r="GCX4" s="104"/>
      <c r="GCY4" s="104"/>
      <c r="GCZ4" s="104"/>
      <c r="GDA4" s="104"/>
      <c r="GDB4" s="104"/>
      <c r="GDC4" s="104"/>
      <c r="GDD4" s="104"/>
      <c r="GDE4" s="104"/>
      <c r="GDF4" s="104"/>
      <c r="GDG4" s="104"/>
      <c r="GDH4" s="104"/>
      <c r="GDI4" s="104"/>
      <c r="GDJ4" s="104"/>
      <c r="GDK4" s="104"/>
      <c r="GDL4" s="104"/>
      <c r="GDM4" s="104"/>
      <c r="GDN4" s="104"/>
      <c r="GDO4" s="104"/>
      <c r="GDP4" s="104"/>
      <c r="GDQ4" s="104"/>
      <c r="GDR4" s="104"/>
      <c r="GDS4" s="104"/>
      <c r="GDT4" s="104"/>
      <c r="GDU4" s="104"/>
      <c r="GDV4" s="104"/>
      <c r="GDW4" s="104"/>
      <c r="GDX4" s="104"/>
      <c r="GDY4" s="104"/>
      <c r="GDZ4" s="104"/>
      <c r="GEA4" s="104"/>
      <c r="GEB4" s="104"/>
      <c r="GEC4" s="104"/>
      <c r="GED4" s="104"/>
      <c r="GEE4" s="104"/>
      <c r="GEF4" s="104"/>
      <c r="GEG4" s="104"/>
      <c r="GEH4" s="104"/>
      <c r="GEI4" s="104"/>
      <c r="GEJ4" s="104"/>
      <c r="GEK4" s="104"/>
      <c r="GEL4" s="104"/>
      <c r="GEM4" s="104"/>
      <c r="GEN4" s="104"/>
      <c r="GEO4" s="104"/>
      <c r="GEP4" s="104"/>
      <c r="GEQ4" s="104"/>
      <c r="GER4" s="104"/>
      <c r="GES4" s="104"/>
      <c r="GET4" s="104"/>
      <c r="GEU4" s="104"/>
      <c r="GEV4" s="104"/>
      <c r="GEW4" s="104"/>
      <c r="GEX4" s="104"/>
      <c r="GEY4" s="104"/>
      <c r="GEZ4" s="104"/>
      <c r="GFA4" s="104"/>
      <c r="GFB4" s="104"/>
      <c r="GFC4" s="104"/>
      <c r="GFD4" s="104"/>
      <c r="GFE4" s="104"/>
      <c r="GFF4" s="104"/>
      <c r="GFG4" s="104"/>
      <c r="GFH4" s="104"/>
      <c r="GFI4" s="104"/>
      <c r="GFJ4" s="104"/>
      <c r="GFK4" s="104"/>
      <c r="GFL4" s="104"/>
      <c r="GFM4" s="104"/>
      <c r="GFN4" s="104"/>
      <c r="GFO4" s="104"/>
      <c r="GFP4" s="104"/>
      <c r="GFQ4" s="104"/>
      <c r="GFR4" s="104"/>
      <c r="GFS4" s="104"/>
      <c r="GFT4" s="104"/>
      <c r="GFU4" s="104"/>
      <c r="GFV4" s="104"/>
      <c r="GFW4" s="104"/>
      <c r="GFX4" s="104"/>
      <c r="GFY4" s="104"/>
      <c r="GFZ4" s="104"/>
      <c r="GGA4" s="104"/>
      <c r="GGB4" s="104"/>
      <c r="GGC4" s="104"/>
      <c r="GGD4" s="104"/>
      <c r="GGE4" s="104"/>
      <c r="GGF4" s="104"/>
      <c r="GGG4" s="104"/>
      <c r="GGH4" s="104"/>
      <c r="GGI4" s="104"/>
      <c r="GGJ4" s="104"/>
      <c r="GGK4" s="104"/>
      <c r="GGL4" s="104"/>
      <c r="GGM4" s="104"/>
      <c r="GGN4" s="104"/>
      <c r="GGO4" s="104"/>
      <c r="GGP4" s="104"/>
      <c r="GGQ4" s="104"/>
      <c r="GGR4" s="104"/>
      <c r="GGS4" s="104"/>
      <c r="GGT4" s="104"/>
      <c r="GGU4" s="104"/>
      <c r="GGV4" s="104"/>
      <c r="GGW4" s="104"/>
      <c r="GGX4" s="104"/>
      <c r="GGY4" s="104"/>
      <c r="GGZ4" s="104"/>
      <c r="GHA4" s="104"/>
      <c r="GHB4" s="104"/>
      <c r="GHC4" s="104"/>
      <c r="GHD4" s="104"/>
      <c r="GHE4" s="104"/>
      <c r="GHF4" s="104"/>
      <c r="GHG4" s="104"/>
      <c r="GHH4" s="104"/>
      <c r="GHI4" s="104"/>
      <c r="GHJ4" s="104"/>
      <c r="GHK4" s="104"/>
      <c r="GHL4" s="104"/>
      <c r="GHM4" s="104"/>
      <c r="GHN4" s="104"/>
      <c r="GHO4" s="104"/>
      <c r="GHP4" s="104"/>
      <c r="GHQ4" s="104"/>
      <c r="GHR4" s="104"/>
      <c r="GHS4" s="104"/>
      <c r="GHT4" s="104"/>
      <c r="GHU4" s="104"/>
      <c r="GHV4" s="104"/>
      <c r="GHW4" s="104"/>
      <c r="GHX4" s="104"/>
      <c r="GHY4" s="104"/>
      <c r="GHZ4" s="104"/>
      <c r="GIA4" s="104"/>
      <c r="GIB4" s="104"/>
      <c r="GIC4" s="104"/>
      <c r="GID4" s="104"/>
      <c r="GIE4" s="104"/>
      <c r="GIF4" s="104"/>
      <c r="GIG4" s="104"/>
      <c r="GIH4" s="104"/>
      <c r="GII4" s="104"/>
      <c r="GIJ4" s="104"/>
      <c r="GIK4" s="104"/>
      <c r="GIL4" s="104"/>
      <c r="GIM4" s="104"/>
      <c r="GIN4" s="104"/>
      <c r="GIO4" s="104"/>
      <c r="GIP4" s="104"/>
      <c r="GIQ4" s="104"/>
      <c r="GIR4" s="104"/>
      <c r="GIS4" s="104"/>
      <c r="GIT4" s="104"/>
      <c r="GIU4" s="104"/>
      <c r="GIV4" s="104"/>
      <c r="GIW4" s="104"/>
      <c r="GIX4" s="104"/>
      <c r="GIY4" s="104"/>
      <c r="GIZ4" s="104"/>
      <c r="GJA4" s="104"/>
      <c r="GJB4" s="104"/>
      <c r="GJC4" s="104"/>
      <c r="GJD4" s="104"/>
      <c r="GJE4" s="104"/>
      <c r="GJF4" s="104"/>
      <c r="GJG4" s="104"/>
      <c r="GJH4" s="104"/>
      <c r="GJI4" s="104"/>
      <c r="GJJ4" s="104"/>
      <c r="GJK4" s="104"/>
      <c r="GJL4" s="104"/>
      <c r="GJM4" s="104"/>
      <c r="GJN4" s="104"/>
      <c r="GJO4" s="104"/>
      <c r="GJP4" s="104"/>
      <c r="GJQ4" s="104"/>
      <c r="GJR4" s="104"/>
      <c r="GJS4" s="104"/>
      <c r="GJT4" s="104"/>
      <c r="GJU4" s="104"/>
      <c r="GJV4" s="104"/>
      <c r="GJW4" s="104"/>
      <c r="GJX4" s="104"/>
      <c r="GJY4" s="104"/>
      <c r="GJZ4" s="104"/>
      <c r="GKA4" s="104"/>
      <c r="GKB4" s="104"/>
      <c r="GKC4" s="104"/>
      <c r="GKD4" s="104"/>
      <c r="GKE4" s="104"/>
      <c r="GKF4" s="104"/>
      <c r="GKG4" s="104"/>
      <c r="GKH4" s="104"/>
      <c r="GKI4" s="104"/>
      <c r="GKJ4" s="104"/>
      <c r="GKK4" s="104"/>
      <c r="GKL4" s="104"/>
      <c r="GKM4" s="104"/>
      <c r="GKN4" s="104"/>
      <c r="GKO4" s="104"/>
      <c r="GKP4" s="104"/>
      <c r="GKQ4" s="104"/>
      <c r="GKR4" s="104"/>
      <c r="GKS4" s="104"/>
      <c r="GKT4" s="104"/>
      <c r="GKU4" s="104"/>
      <c r="GKV4" s="104"/>
      <c r="GKW4" s="104"/>
      <c r="GKX4" s="104"/>
      <c r="GKY4" s="104"/>
      <c r="GKZ4" s="104"/>
      <c r="GLA4" s="104"/>
      <c r="GLB4" s="104"/>
      <c r="GLC4" s="104"/>
      <c r="GLD4" s="104"/>
      <c r="GLE4" s="104"/>
      <c r="GLF4" s="104"/>
      <c r="GLG4" s="104"/>
      <c r="GLH4" s="104"/>
      <c r="GLI4" s="104"/>
      <c r="GLJ4" s="104"/>
      <c r="GLK4" s="104"/>
      <c r="GLL4" s="104"/>
      <c r="GLM4" s="104"/>
      <c r="GLN4" s="104"/>
      <c r="GLO4" s="104"/>
      <c r="GLP4" s="104"/>
      <c r="GLQ4" s="104"/>
      <c r="GLR4" s="104"/>
      <c r="GLS4" s="104"/>
      <c r="GLT4" s="104"/>
      <c r="GLU4" s="104"/>
      <c r="GLV4" s="104"/>
      <c r="GLW4" s="104"/>
      <c r="GLX4" s="104"/>
      <c r="GLY4" s="104"/>
      <c r="GLZ4" s="104"/>
      <c r="GMA4" s="104"/>
      <c r="GMB4" s="104"/>
      <c r="GMC4" s="104"/>
      <c r="GMD4" s="104"/>
      <c r="GME4" s="104"/>
      <c r="GMF4" s="104"/>
      <c r="GMG4" s="104"/>
      <c r="GMH4" s="104"/>
      <c r="GMI4" s="104"/>
      <c r="GMJ4" s="104"/>
      <c r="GMK4" s="104"/>
      <c r="GML4" s="104"/>
      <c r="GMM4" s="104"/>
      <c r="GMN4" s="104"/>
      <c r="GMO4" s="104"/>
      <c r="GMP4" s="104"/>
      <c r="GMQ4" s="104"/>
      <c r="GMR4" s="104"/>
      <c r="GMS4" s="104"/>
      <c r="GMT4" s="104"/>
      <c r="GMU4" s="104"/>
      <c r="GMV4" s="104"/>
      <c r="GMW4" s="104"/>
      <c r="GMX4" s="104"/>
      <c r="GMY4" s="104"/>
      <c r="GMZ4" s="104"/>
      <c r="GNA4" s="104"/>
      <c r="GNB4" s="104"/>
      <c r="GNC4" s="104"/>
      <c r="GND4" s="104"/>
      <c r="GNE4" s="104"/>
      <c r="GNF4" s="104"/>
      <c r="GNG4" s="104"/>
      <c r="GNH4" s="104"/>
      <c r="GNI4" s="104"/>
      <c r="GNJ4" s="104"/>
      <c r="GNK4" s="104"/>
      <c r="GNL4" s="104"/>
      <c r="GNM4" s="104"/>
      <c r="GNN4" s="104"/>
      <c r="GNO4" s="104"/>
      <c r="GNP4" s="104"/>
      <c r="GNQ4" s="104"/>
      <c r="GNR4" s="104"/>
      <c r="GNS4" s="104"/>
      <c r="GNT4" s="104"/>
      <c r="GNU4" s="104"/>
      <c r="GNV4" s="104"/>
      <c r="GNW4" s="104"/>
      <c r="GNX4" s="104"/>
      <c r="GNY4" s="104"/>
      <c r="GNZ4" s="104"/>
      <c r="GOA4" s="104"/>
      <c r="GOB4" s="104"/>
      <c r="GOC4" s="104"/>
      <c r="GOD4" s="104"/>
      <c r="GOE4" s="104"/>
      <c r="GOF4" s="104"/>
      <c r="GOG4" s="104"/>
      <c r="GOH4" s="104"/>
      <c r="GOI4" s="104"/>
      <c r="GOJ4" s="104"/>
      <c r="GOK4" s="104"/>
      <c r="GOL4" s="104"/>
      <c r="GOM4" s="104"/>
      <c r="GON4" s="104"/>
      <c r="GOO4" s="104"/>
      <c r="GOP4" s="104"/>
      <c r="GOQ4" s="104"/>
      <c r="GOR4" s="104"/>
      <c r="GOS4" s="104"/>
      <c r="GOT4" s="104"/>
      <c r="GOU4" s="104"/>
      <c r="GOV4" s="104"/>
      <c r="GOW4" s="104"/>
      <c r="GOX4" s="104"/>
      <c r="GOY4" s="104"/>
      <c r="GOZ4" s="104"/>
      <c r="GPA4" s="104"/>
      <c r="GPB4" s="104"/>
      <c r="GPC4" s="104"/>
      <c r="GPD4" s="104"/>
      <c r="GPE4" s="104"/>
      <c r="GPF4" s="104"/>
      <c r="GPG4" s="104"/>
      <c r="GPH4" s="104"/>
      <c r="GPI4" s="104"/>
      <c r="GPJ4" s="104"/>
      <c r="GPK4" s="104"/>
      <c r="GPL4" s="104"/>
      <c r="GPM4" s="104"/>
      <c r="GPN4" s="104"/>
      <c r="GPO4" s="104"/>
      <c r="GPP4" s="104"/>
      <c r="GPQ4" s="104"/>
      <c r="GPR4" s="104"/>
      <c r="GPS4" s="104"/>
      <c r="GPT4" s="104"/>
      <c r="GPU4" s="104"/>
      <c r="GPV4" s="104"/>
      <c r="GPW4" s="104"/>
      <c r="GPX4" s="104"/>
      <c r="GPY4" s="104"/>
      <c r="GPZ4" s="104"/>
      <c r="GQA4" s="104"/>
      <c r="GQB4" s="104"/>
      <c r="GQC4" s="104"/>
      <c r="GQD4" s="104"/>
      <c r="GQE4" s="104"/>
      <c r="GQF4" s="104"/>
      <c r="GQG4" s="104"/>
      <c r="GQH4" s="104"/>
      <c r="GQI4" s="104"/>
      <c r="GQJ4" s="104"/>
      <c r="GQK4" s="104"/>
      <c r="GQL4" s="104"/>
      <c r="GQM4" s="104"/>
      <c r="GQN4" s="104"/>
      <c r="GQO4" s="104"/>
      <c r="GQP4" s="104"/>
      <c r="GQQ4" s="104"/>
      <c r="GQR4" s="104"/>
      <c r="GQS4" s="104"/>
      <c r="GQT4" s="104"/>
      <c r="GQU4" s="104"/>
      <c r="GQV4" s="104"/>
      <c r="GQW4" s="104"/>
      <c r="GQX4" s="104"/>
      <c r="GQY4" s="104"/>
      <c r="GQZ4" s="104"/>
      <c r="GRA4" s="104"/>
      <c r="GRB4" s="104"/>
      <c r="GRC4" s="104"/>
      <c r="GRD4" s="104"/>
      <c r="GRE4" s="104"/>
      <c r="GRF4" s="104"/>
      <c r="GRG4" s="104"/>
      <c r="GRH4" s="104"/>
      <c r="GRI4" s="104"/>
      <c r="GRJ4" s="104"/>
      <c r="GRK4" s="104"/>
      <c r="GRL4" s="104"/>
      <c r="GRM4" s="104"/>
      <c r="GRN4" s="104"/>
      <c r="GRO4" s="104"/>
      <c r="GRP4" s="104"/>
      <c r="GRQ4" s="104"/>
      <c r="GRR4" s="104"/>
      <c r="GRS4" s="104"/>
      <c r="GRT4" s="104"/>
      <c r="GRU4" s="104"/>
      <c r="GRV4" s="104"/>
      <c r="GRW4" s="104"/>
      <c r="GRX4" s="104"/>
      <c r="GRY4" s="104"/>
      <c r="GRZ4" s="104"/>
      <c r="GSA4" s="104"/>
      <c r="GSB4" s="104"/>
      <c r="GSC4" s="104"/>
      <c r="GSD4" s="104"/>
      <c r="GSE4" s="104"/>
      <c r="GSF4" s="104"/>
      <c r="GSG4" s="104"/>
      <c r="GSH4" s="104"/>
      <c r="GSI4" s="104"/>
      <c r="GSJ4" s="104"/>
      <c r="GSK4" s="104"/>
      <c r="GSL4" s="104"/>
      <c r="GSM4" s="104"/>
      <c r="GSN4" s="104"/>
      <c r="GSO4" s="104"/>
      <c r="GSP4" s="104"/>
      <c r="GSQ4" s="104"/>
      <c r="GSR4" s="104"/>
      <c r="GSS4" s="104"/>
      <c r="GST4" s="104"/>
      <c r="GSU4" s="104"/>
      <c r="GSV4" s="104"/>
      <c r="GSW4" s="104"/>
      <c r="GSX4" s="104"/>
      <c r="GSY4" s="104"/>
      <c r="GSZ4" s="104"/>
      <c r="GTA4" s="104"/>
      <c r="GTB4" s="104"/>
      <c r="GTC4" s="104"/>
      <c r="GTD4" s="104"/>
      <c r="GTE4" s="104"/>
      <c r="GTF4" s="104"/>
      <c r="GTG4" s="104"/>
      <c r="GTH4" s="104"/>
      <c r="GTI4" s="104"/>
      <c r="GTJ4" s="104"/>
      <c r="GTK4" s="104"/>
      <c r="GTL4" s="104"/>
      <c r="GTM4" s="104"/>
      <c r="GTN4" s="104"/>
      <c r="GTO4" s="104"/>
      <c r="GTP4" s="104"/>
      <c r="GTQ4" s="104"/>
      <c r="GTR4" s="104"/>
      <c r="GTS4" s="104"/>
      <c r="GTT4" s="104"/>
      <c r="GTU4" s="104"/>
      <c r="GTV4" s="104"/>
      <c r="GTW4" s="104"/>
      <c r="GTX4" s="104"/>
      <c r="GTY4" s="104"/>
      <c r="GTZ4" s="104"/>
      <c r="GUA4" s="104"/>
      <c r="GUB4" s="104"/>
      <c r="GUC4" s="104"/>
      <c r="GUD4" s="104"/>
      <c r="GUE4" s="104"/>
      <c r="GUF4" s="104"/>
      <c r="GUG4" s="104"/>
      <c r="GUH4" s="104"/>
      <c r="GUI4" s="104"/>
      <c r="GUJ4" s="104"/>
      <c r="GUK4" s="104"/>
      <c r="GUL4" s="104"/>
      <c r="GUM4" s="104"/>
      <c r="GUN4" s="104"/>
      <c r="GUO4" s="104"/>
      <c r="GUP4" s="104"/>
      <c r="GUQ4" s="104"/>
      <c r="GUR4" s="104"/>
      <c r="GUS4" s="104"/>
      <c r="GUT4" s="104"/>
      <c r="GUU4" s="104"/>
      <c r="GUV4" s="104"/>
      <c r="GUW4" s="104"/>
      <c r="GUX4" s="104"/>
      <c r="GUY4" s="104"/>
      <c r="GUZ4" s="104"/>
      <c r="GVA4" s="104"/>
      <c r="GVB4" s="104"/>
      <c r="GVC4" s="104"/>
      <c r="GVD4" s="104"/>
      <c r="GVE4" s="104"/>
      <c r="GVF4" s="104"/>
      <c r="GVG4" s="104"/>
      <c r="GVH4" s="104"/>
      <c r="GVI4" s="104"/>
      <c r="GVJ4" s="104"/>
      <c r="GVK4" s="104"/>
      <c r="GVL4" s="104"/>
      <c r="GVM4" s="104"/>
      <c r="GVN4" s="104"/>
      <c r="GVO4" s="104"/>
      <c r="GVP4" s="104"/>
      <c r="GVQ4" s="104"/>
      <c r="GVR4" s="104"/>
      <c r="GVS4" s="104"/>
      <c r="GVT4" s="104"/>
      <c r="GVU4" s="104"/>
      <c r="GVV4" s="104"/>
      <c r="GVW4" s="104"/>
      <c r="GVX4" s="104"/>
      <c r="GVY4" s="104"/>
      <c r="GVZ4" s="104"/>
      <c r="GWA4" s="104"/>
      <c r="GWB4" s="104"/>
      <c r="GWC4" s="104"/>
      <c r="GWD4" s="104"/>
      <c r="GWE4" s="104"/>
      <c r="GWF4" s="104"/>
      <c r="GWG4" s="104"/>
      <c r="GWH4" s="104"/>
      <c r="GWI4" s="104"/>
      <c r="GWJ4" s="104"/>
      <c r="GWK4" s="104"/>
      <c r="GWL4" s="104"/>
      <c r="GWM4" s="104"/>
      <c r="GWN4" s="104"/>
      <c r="GWO4" s="104"/>
      <c r="GWP4" s="104"/>
      <c r="GWQ4" s="104"/>
      <c r="GWR4" s="104"/>
      <c r="GWS4" s="104"/>
      <c r="GWT4" s="104"/>
      <c r="GWU4" s="104"/>
      <c r="GWV4" s="104"/>
      <c r="GWW4" s="104"/>
      <c r="GWX4" s="104"/>
      <c r="GWY4" s="104"/>
      <c r="GWZ4" s="104"/>
      <c r="GXA4" s="104"/>
      <c r="GXB4" s="104"/>
      <c r="GXC4" s="104"/>
      <c r="GXD4" s="104"/>
      <c r="GXE4" s="104"/>
      <c r="GXF4" s="104"/>
      <c r="GXG4" s="104"/>
      <c r="GXH4" s="104"/>
      <c r="GXI4" s="104"/>
      <c r="GXJ4" s="104"/>
      <c r="GXK4" s="104"/>
      <c r="GXL4" s="104"/>
      <c r="GXM4" s="104"/>
      <c r="GXN4" s="104"/>
      <c r="GXO4" s="104"/>
      <c r="GXP4" s="104"/>
      <c r="GXQ4" s="104"/>
      <c r="GXR4" s="104"/>
      <c r="GXS4" s="104"/>
      <c r="GXT4" s="104"/>
      <c r="GXU4" s="104"/>
      <c r="GXV4" s="104"/>
      <c r="GXW4" s="104"/>
      <c r="GXX4" s="104"/>
      <c r="GXY4" s="104"/>
      <c r="GXZ4" s="104"/>
      <c r="GYA4" s="104"/>
      <c r="GYB4" s="104"/>
      <c r="GYC4" s="104"/>
      <c r="GYD4" s="104"/>
      <c r="GYE4" s="104"/>
      <c r="GYF4" s="104"/>
      <c r="GYG4" s="104"/>
      <c r="GYH4" s="104"/>
      <c r="GYI4" s="104"/>
      <c r="GYJ4" s="104"/>
      <c r="GYK4" s="104"/>
      <c r="GYL4" s="104"/>
      <c r="GYM4" s="104"/>
      <c r="GYN4" s="104"/>
      <c r="GYO4" s="104"/>
      <c r="GYP4" s="104"/>
      <c r="GYQ4" s="104"/>
      <c r="GYR4" s="104"/>
      <c r="GYS4" s="104"/>
      <c r="GYT4" s="104"/>
      <c r="GYU4" s="104"/>
      <c r="GYV4" s="104"/>
      <c r="GYW4" s="104"/>
      <c r="GYX4" s="104"/>
      <c r="GYY4" s="104"/>
      <c r="GYZ4" s="104"/>
      <c r="GZA4" s="104"/>
      <c r="GZB4" s="104"/>
      <c r="GZC4" s="104"/>
      <c r="GZD4" s="104"/>
      <c r="GZE4" s="104"/>
      <c r="GZF4" s="104"/>
      <c r="GZG4" s="104"/>
      <c r="GZH4" s="104"/>
      <c r="GZI4" s="104"/>
      <c r="GZJ4" s="104"/>
      <c r="GZK4" s="104"/>
      <c r="GZL4" s="104"/>
      <c r="GZM4" s="104"/>
      <c r="GZN4" s="104"/>
      <c r="GZO4" s="104"/>
      <c r="GZP4" s="104"/>
      <c r="GZQ4" s="104"/>
      <c r="GZR4" s="104"/>
      <c r="GZS4" s="104"/>
      <c r="GZT4" s="104"/>
      <c r="GZU4" s="104"/>
      <c r="GZV4" s="104"/>
      <c r="GZW4" s="104"/>
      <c r="GZX4" s="104"/>
      <c r="GZY4" s="104"/>
      <c r="GZZ4" s="104"/>
      <c r="HAA4" s="104"/>
      <c r="HAB4" s="104"/>
      <c r="HAC4" s="104"/>
      <c r="HAD4" s="104"/>
      <c r="HAE4" s="104"/>
      <c r="HAF4" s="104"/>
      <c r="HAG4" s="104"/>
      <c r="HAH4" s="104"/>
      <c r="HAI4" s="104"/>
      <c r="HAJ4" s="104"/>
      <c r="HAK4" s="104"/>
      <c r="HAL4" s="104"/>
      <c r="HAM4" s="104"/>
      <c r="HAN4" s="104"/>
      <c r="HAO4" s="104"/>
      <c r="HAP4" s="104"/>
      <c r="HAQ4" s="104"/>
      <c r="HAR4" s="104"/>
      <c r="HAS4" s="104"/>
      <c r="HAT4" s="104"/>
      <c r="HAU4" s="104"/>
      <c r="HAV4" s="104"/>
      <c r="HAW4" s="104"/>
      <c r="HAX4" s="104"/>
      <c r="HAY4" s="104"/>
      <c r="HAZ4" s="104"/>
      <c r="HBA4" s="104"/>
      <c r="HBB4" s="104"/>
      <c r="HBC4" s="104"/>
      <c r="HBD4" s="104"/>
      <c r="HBE4" s="104"/>
      <c r="HBF4" s="104"/>
      <c r="HBG4" s="104"/>
      <c r="HBH4" s="104"/>
      <c r="HBI4" s="104"/>
      <c r="HBJ4" s="104"/>
      <c r="HBK4" s="104"/>
      <c r="HBL4" s="104"/>
      <c r="HBM4" s="104"/>
      <c r="HBN4" s="104"/>
      <c r="HBO4" s="104"/>
      <c r="HBP4" s="104"/>
      <c r="HBQ4" s="104"/>
      <c r="HBR4" s="104"/>
      <c r="HBS4" s="104"/>
      <c r="HBT4" s="104"/>
      <c r="HBU4" s="104"/>
      <c r="HBV4" s="104"/>
      <c r="HBW4" s="104"/>
      <c r="HBX4" s="104"/>
      <c r="HBY4" s="104"/>
      <c r="HBZ4" s="104"/>
      <c r="HCA4" s="104"/>
      <c r="HCB4" s="104"/>
      <c r="HCC4" s="104"/>
      <c r="HCD4" s="104"/>
      <c r="HCE4" s="104"/>
      <c r="HCF4" s="104"/>
      <c r="HCG4" s="104"/>
      <c r="HCH4" s="104"/>
      <c r="HCI4" s="104"/>
      <c r="HCJ4" s="104"/>
      <c r="HCK4" s="104"/>
      <c r="HCL4" s="104"/>
      <c r="HCM4" s="104"/>
      <c r="HCN4" s="104"/>
      <c r="HCO4" s="104"/>
      <c r="HCP4" s="104"/>
      <c r="HCQ4" s="104"/>
      <c r="HCR4" s="104"/>
      <c r="HCS4" s="104"/>
      <c r="HCT4" s="104"/>
      <c r="HCU4" s="104"/>
      <c r="HCV4" s="104"/>
      <c r="HCW4" s="104"/>
      <c r="HCX4" s="104"/>
      <c r="HCY4" s="104"/>
      <c r="HCZ4" s="104"/>
      <c r="HDA4" s="104"/>
      <c r="HDB4" s="104"/>
      <c r="HDC4" s="104"/>
      <c r="HDD4" s="104"/>
      <c r="HDE4" s="104"/>
      <c r="HDF4" s="104"/>
      <c r="HDG4" s="104"/>
      <c r="HDH4" s="104"/>
      <c r="HDI4" s="104"/>
      <c r="HDJ4" s="104"/>
      <c r="HDK4" s="104"/>
      <c r="HDL4" s="104"/>
      <c r="HDM4" s="104"/>
      <c r="HDN4" s="104"/>
      <c r="HDO4" s="104"/>
      <c r="HDP4" s="104"/>
      <c r="HDQ4" s="104"/>
      <c r="HDR4" s="104"/>
      <c r="HDS4" s="104"/>
      <c r="HDT4" s="104"/>
      <c r="HDU4" s="104"/>
      <c r="HDV4" s="104"/>
      <c r="HDW4" s="104"/>
      <c r="HDX4" s="104"/>
      <c r="HDY4" s="104"/>
      <c r="HDZ4" s="104"/>
      <c r="HEA4" s="104"/>
      <c r="HEB4" s="104"/>
      <c r="HEC4" s="104"/>
      <c r="HED4" s="104"/>
      <c r="HEE4" s="104"/>
      <c r="HEF4" s="104"/>
      <c r="HEG4" s="104"/>
      <c r="HEH4" s="104"/>
      <c r="HEI4" s="104"/>
      <c r="HEJ4" s="104"/>
      <c r="HEK4" s="104"/>
      <c r="HEL4" s="104"/>
      <c r="HEM4" s="104"/>
      <c r="HEN4" s="104"/>
      <c r="HEO4" s="104"/>
      <c r="HEP4" s="104"/>
      <c r="HEQ4" s="104"/>
      <c r="HER4" s="104"/>
      <c r="HES4" s="104"/>
      <c r="HET4" s="104"/>
      <c r="HEU4" s="104"/>
      <c r="HEV4" s="104"/>
      <c r="HEW4" s="104"/>
      <c r="HEX4" s="104"/>
      <c r="HEY4" s="104"/>
      <c r="HEZ4" s="104"/>
      <c r="HFA4" s="104"/>
      <c r="HFB4" s="104"/>
      <c r="HFC4" s="104"/>
      <c r="HFD4" s="104"/>
      <c r="HFE4" s="104"/>
      <c r="HFF4" s="104"/>
      <c r="HFG4" s="104"/>
      <c r="HFH4" s="104"/>
      <c r="HFI4" s="104"/>
      <c r="HFJ4" s="104"/>
      <c r="HFK4" s="104"/>
      <c r="HFL4" s="104"/>
      <c r="HFM4" s="104"/>
      <c r="HFN4" s="104"/>
      <c r="HFO4" s="104"/>
      <c r="HFP4" s="104"/>
      <c r="HFQ4" s="104"/>
      <c r="HFR4" s="104"/>
      <c r="HFS4" s="104"/>
      <c r="HFT4" s="104"/>
      <c r="HFU4" s="104"/>
      <c r="HFV4" s="104"/>
      <c r="HFW4" s="104"/>
      <c r="HFX4" s="104"/>
      <c r="HFY4" s="104"/>
      <c r="HFZ4" s="104"/>
      <c r="HGA4" s="104"/>
      <c r="HGB4" s="104"/>
      <c r="HGC4" s="104"/>
      <c r="HGD4" s="104"/>
      <c r="HGE4" s="104"/>
      <c r="HGF4" s="104"/>
      <c r="HGG4" s="104"/>
      <c r="HGH4" s="104"/>
      <c r="HGI4" s="104"/>
      <c r="HGJ4" s="104"/>
      <c r="HGK4" s="104"/>
      <c r="HGL4" s="104"/>
      <c r="HGM4" s="104"/>
      <c r="HGN4" s="104"/>
      <c r="HGO4" s="104"/>
      <c r="HGP4" s="104"/>
      <c r="HGQ4" s="104"/>
      <c r="HGR4" s="104"/>
      <c r="HGS4" s="104"/>
      <c r="HGT4" s="104"/>
      <c r="HGU4" s="104"/>
      <c r="HGV4" s="104"/>
      <c r="HGW4" s="104"/>
      <c r="HGX4" s="104"/>
      <c r="HGY4" s="104"/>
      <c r="HGZ4" s="104"/>
      <c r="HHA4" s="104"/>
      <c r="HHB4" s="104"/>
      <c r="HHC4" s="104"/>
      <c r="HHD4" s="104"/>
      <c r="HHE4" s="104"/>
      <c r="HHF4" s="104"/>
      <c r="HHG4" s="104"/>
      <c r="HHH4" s="104"/>
      <c r="HHI4" s="104"/>
      <c r="HHJ4" s="104"/>
      <c r="HHK4" s="104"/>
      <c r="HHL4" s="104"/>
      <c r="HHM4" s="104"/>
      <c r="HHN4" s="104"/>
      <c r="HHO4" s="104"/>
      <c r="HHP4" s="104"/>
      <c r="HHQ4" s="104"/>
      <c r="HHR4" s="104"/>
      <c r="HHS4" s="104"/>
      <c r="HHT4" s="104"/>
      <c r="HHU4" s="104"/>
      <c r="HHV4" s="104"/>
      <c r="HHW4" s="104"/>
      <c r="HHX4" s="104"/>
      <c r="HHY4" s="104"/>
      <c r="HHZ4" s="104"/>
      <c r="HIA4" s="104"/>
      <c r="HIB4" s="104"/>
      <c r="HIC4" s="104"/>
      <c r="HID4" s="104"/>
      <c r="HIE4" s="104"/>
      <c r="HIF4" s="104"/>
      <c r="HIG4" s="104"/>
      <c r="HIH4" s="104"/>
      <c r="HII4" s="104"/>
      <c r="HIJ4" s="104"/>
      <c r="HIK4" s="104"/>
      <c r="HIL4" s="104"/>
      <c r="HIM4" s="104"/>
      <c r="HIN4" s="104"/>
      <c r="HIO4" s="104"/>
      <c r="HIP4" s="104"/>
      <c r="HIQ4" s="104"/>
      <c r="HIR4" s="104"/>
      <c r="HIS4" s="104"/>
      <c r="HIT4" s="104"/>
      <c r="HIU4" s="104"/>
      <c r="HIV4" s="104"/>
      <c r="HIW4" s="104"/>
      <c r="HIX4" s="104"/>
      <c r="HIY4" s="104"/>
      <c r="HIZ4" s="104"/>
      <c r="HJA4" s="104"/>
      <c r="HJB4" s="104"/>
      <c r="HJC4" s="104"/>
      <c r="HJD4" s="104"/>
      <c r="HJE4" s="104"/>
      <c r="HJF4" s="104"/>
      <c r="HJG4" s="104"/>
      <c r="HJH4" s="104"/>
      <c r="HJI4" s="104"/>
      <c r="HJJ4" s="104"/>
      <c r="HJK4" s="104"/>
      <c r="HJL4" s="104"/>
      <c r="HJM4" s="104"/>
      <c r="HJN4" s="104"/>
      <c r="HJO4" s="104"/>
      <c r="HJP4" s="104"/>
      <c r="HJQ4" s="104"/>
      <c r="HJR4" s="104"/>
      <c r="HJS4" s="104"/>
      <c r="HJT4" s="104"/>
      <c r="HJU4" s="104"/>
      <c r="HJV4" s="104"/>
      <c r="HJW4" s="104"/>
      <c r="HJX4" s="104"/>
      <c r="HJY4" s="104"/>
      <c r="HJZ4" s="104"/>
      <c r="HKA4" s="104"/>
      <c r="HKB4" s="104"/>
      <c r="HKC4" s="104"/>
      <c r="HKD4" s="104"/>
      <c r="HKE4" s="104"/>
      <c r="HKF4" s="104"/>
      <c r="HKG4" s="104"/>
      <c r="HKH4" s="104"/>
      <c r="HKI4" s="104"/>
      <c r="HKJ4" s="104"/>
      <c r="HKK4" s="104"/>
      <c r="HKL4" s="104"/>
      <c r="HKM4" s="104"/>
      <c r="HKN4" s="104"/>
      <c r="HKO4" s="104"/>
      <c r="HKP4" s="104"/>
      <c r="HKQ4" s="104"/>
      <c r="HKR4" s="104"/>
      <c r="HKS4" s="104"/>
      <c r="HKT4" s="104"/>
      <c r="HKU4" s="104"/>
      <c r="HKV4" s="104"/>
      <c r="HKW4" s="104"/>
      <c r="HKX4" s="104"/>
      <c r="HKY4" s="104"/>
      <c r="HKZ4" s="104"/>
      <c r="HLA4" s="104"/>
      <c r="HLB4" s="104"/>
      <c r="HLC4" s="104"/>
      <c r="HLD4" s="104"/>
      <c r="HLE4" s="104"/>
      <c r="HLF4" s="104"/>
      <c r="HLG4" s="104"/>
      <c r="HLH4" s="104"/>
      <c r="HLI4" s="104"/>
      <c r="HLJ4" s="104"/>
      <c r="HLK4" s="104"/>
      <c r="HLL4" s="104"/>
      <c r="HLM4" s="104"/>
      <c r="HLN4" s="104"/>
      <c r="HLO4" s="104"/>
      <c r="HLP4" s="104"/>
      <c r="HLQ4" s="104"/>
      <c r="HLR4" s="104"/>
      <c r="HLS4" s="104"/>
      <c r="HLT4" s="104"/>
      <c r="HLU4" s="104"/>
      <c r="HLV4" s="104"/>
      <c r="HLW4" s="104"/>
      <c r="HLX4" s="104"/>
      <c r="HLY4" s="104"/>
      <c r="HLZ4" s="104"/>
      <c r="HMA4" s="104"/>
      <c r="HMB4" s="104"/>
      <c r="HMC4" s="104"/>
      <c r="HMD4" s="104"/>
      <c r="HME4" s="104"/>
      <c r="HMF4" s="104"/>
      <c r="HMG4" s="104"/>
      <c r="HMH4" s="104"/>
      <c r="HMI4" s="104"/>
      <c r="HMJ4" s="104"/>
      <c r="HMK4" s="104"/>
      <c r="HML4" s="104"/>
      <c r="HMM4" s="104"/>
      <c r="HMN4" s="104"/>
      <c r="HMO4" s="104"/>
      <c r="HMP4" s="104"/>
      <c r="HMQ4" s="104"/>
      <c r="HMR4" s="104"/>
      <c r="HMS4" s="104"/>
      <c r="HMT4" s="104"/>
      <c r="HMU4" s="104"/>
      <c r="HMV4" s="104"/>
      <c r="HMW4" s="104"/>
      <c r="HMX4" s="104"/>
      <c r="HMY4" s="104"/>
      <c r="HMZ4" s="104"/>
      <c r="HNA4" s="104"/>
      <c r="HNB4" s="104"/>
      <c r="HNC4" s="104"/>
      <c r="HND4" s="104"/>
      <c r="HNE4" s="104"/>
      <c r="HNF4" s="104"/>
      <c r="HNG4" s="104"/>
      <c r="HNH4" s="104"/>
      <c r="HNI4" s="104"/>
      <c r="HNJ4" s="104"/>
      <c r="HNK4" s="104"/>
      <c r="HNL4" s="104"/>
      <c r="HNM4" s="104"/>
      <c r="HNN4" s="104"/>
      <c r="HNO4" s="104"/>
      <c r="HNP4" s="104"/>
      <c r="HNQ4" s="104"/>
      <c r="HNR4" s="104"/>
      <c r="HNS4" s="104"/>
      <c r="HNT4" s="104"/>
      <c r="HNU4" s="104"/>
      <c r="HNV4" s="104"/>
      <c r="HNW4" s="104"/>
      <c r="HNX4" s="104"/>
      <c r="HNY4" s="104"/>
      <c r="HNZ4" s="104"/>
      <c r="HOA4" s="104"/>
      <c r="HOB4" s="104"/>
      <c r="HOC4" s="104"/>
      <c r="HOD4" s="104"/>
      <c r="HOE4" s="104"/>
      <c r="HOF4" s="104"/>
      <c r="HOG4" s="104"/>
      <c r="HOH4" s="104"/>
      <c r="HOI4" s="104"/>
      <c r="HOJ4" s="104"/>
      <c r="HOK4" s="104"/>
      <c r="HOL4" s="104"/>
      <c r="HOM4" s="104"/>
      <c r="HON4" s="104"/>
      <c r="HOO4" s="104"/>
      <c r="HOP4" s="104"/>
      <c r="HOQ4" s="104"/>
      <c r="HOR4" s="104"/>
      <c r="HOS4" s="104"/>
      <c r="HOT4" s="104"/>
      <c r="HOU4" s="104"/>
      <c r="HOV4" s="104"/>
      <c r="HOW4" s="104"/>
      <c r="HOX4" s="104"/>
      <c r="HOY4" s="104"/>
      <c r="HOZ4" s="104"/>
      <c r="HPA4" s="104"/>
      <c r="HPB4" s="104"/>
      <c r="HPC4" s="104"/>
      <c r="HPD4" s="104"/>
      <c r="HPE4" s="104"/>
      <c r="HPF4" s="104"/>
      <c r="HPG4" s="104"/>
      <c r="HPH4" s="104"/>
      <c r="HPI4" s="104"/>
      <c r="HPJ4" s="104"/>
      <c r="HPK4" s="104"/>
      <c r="HPL4" s="104"/>
      <c r="HPM4" s="104"/>
      <c r="HPN4" s="104"/>
      <c r="HPO4" s="104"/>
      <c r="HPP4" s="104"/>
      <c r="HPQ4" s="104"/>
      <c r="HPR4" s="104"/>
      <c r="HPS4" s="104"/>
      <c r="HPT4" s="104"/>
      <c r="HPU4" s="104"/>
      <c r="HPV4" s="104"/>
      <c r="HPW4" s="104"/>
      <c r="HPX4" s="104"/>
      <c r="HPY4" s="104"/>
      <c r="HPZ4" s="104"/>
      <c r="HQA4" s="104"/>
      <c r="HQB4" s="104"/>
      <c r="HQC4" s="104"/>
      <c r="HQD4" s="104"/>
      <c r="HQE4" s="104"/>
      <c r="HQF4" s="104"/>
      <c r="HQG4" s="104"/>
      <c r="HQH4" s="104"/>
      <c r="HQI4" s="104"/>
      <c r="HQJ4" s="104"/>
      <c r="HQK4" s="104"/>
      <c r="HQL4" s="104"/>
      <c r="HQM4" s="104"/>
      <c r="HQN4" s="104"/>
      <c r="HQO4" s="104"/>
      <c r="HQP4" s="104"/>
      <c r="HQQ4" s="104"/>
      <c r="HQR4" s="104"/>
      <c r="HQS4" s="104"/>
      <c r="HQT4" s="104"/>
      <c r="HQU4" s="104"/>
      <c r="HQV4" s="104"/>
      <c r="HQW4" s="104"/>
      <c r="HQX4" s="104"/>
      <c r="HQY4" s="104"/>
      <c r="HQZ4" s="104"/>
      <c r="HRA4" s="104"/>
      <c r="HRB4" s="104"/>
      <c r="HRC4" s="104"/>
      <c r="HRD4" s="104"/>
      <c r="HRE4" s="104"/>
      <c r="HRF4" s="104"/>
      <c r="HRG4" s="104"/>
      <c r="HRH4" s="104"/>
      <c r="HRI4" s="104"/>
      <c r="HRJ4" s="104"/>
      <c r="HRK4" s="104"/>
      <c r="HRL4" s="104"/>
      <c r="HRM4" s="104"/>
      <c r="HRN4" s="104"/>
      <c r="HRO4" s="104"/>
      <c r="HRP4" s="104"/>
      <c r="HRQ4" s="104"/>
      <c r="HRR4" s="104"/>
      <c r="HRS4" s="104"/>
      <c r="HRT4" s="104"/>
      <c r="HRU4" s="104"/>
      <c r="HRV4" s="104"/>
      <c r="HRW4" s="104"/>
      <c r="HRX4" s="104"/>
      <c r="HRY4" s="104"/>
      <c r="HRZ4" s="104"/>
      <c r="HSA4" s="104"/>
      <c r="HSB4" s="104"/>
      <c r="HSC4" s="104"/>
      <c r="HSD4" s="104"/>
      <c r="HSE4" s="104"/>
      <c r="HSF4" s="104"/>
      <c r="HSG4" s="104"/>
      <c r="HSH4" s="104"/>
      <c r="HSI4" s="104"/>
      <c r="HSJ4" s="104"/>
      <c r="HSK4" s="104"/>
      <c r="HSL4" s="104"/>
      <c r="HSM4" s="104"/>
      <c r="HSN4" s="104"/>
      <c r="HSO4" s="104"/>
      <c r="HSP4" s="104"/>
      <c r="HSQ4" s="104"/>
      <c r="HSR4" s="104"/>
      <c r="HSS4" s="104"/>
      <c r="HST4" s="104"/>
      <c r="HSU4" s="104"/>
      <c r="HSV4" s="104"/>
      <c r="HSW4" s="104"/>
      <c r="HSX4" s="104"/>
      <c r="HSY4" s="104"/>
      <c r="HSZ4" s="104"/>
      <c r="HTA4" s="104"/>
      <c r="HTB4" s="104"/>
      <c r="HTC4" s="104"/>
      <c r="HTD4" s="104"/>
      <c r="HTE4" s="104"/>
      <c r="HTF4" s="104"/>
      <c r="HTG4" s="104"/>
      <c r="HTH4" s="104"/>
      <c r="HTI4" s="104"/>
      <c r="HTJ4" s="104"/>
      <c r="HTK4" s="104"/>
      <c r="HTL4" s="104"/>
      <c r="HTM4" s="104"/>
      <c r="HTN4" s="104"/>
      <c r="HTO4" s="104"/>
      <c r="HTP4" s="104"/>
      <c r="HTQ4" s="104"/>
      <c r="HTR4" s="104"/>
      <c r="HTS4" s="104"/>
      <c r="HTT4" s="104"/>
      <c r="HTU4" s="104"/>
      <c r="HTV4" s="104"/>
      <c r="HTW4" s="104"/>
      <c r="HTX4" s="104"/>
      <c r="HTY4" s="104"/>
      <c r="HTZ4" s="104"/>
      <c r="HUA4" s="104"/>
      <c r="HUB4" s="104"/>
      <c r="HUC4" s="104"/>
      <c r="HUD4" s="104"/>
      <c r="HUE4" s="104"/>
      <c r="HUF4" s="104"/>
      <c r="HUG4" s="104"/>
      <c r="HUH4" s="104"/>
      <c r="HUI4" s="104"/>
      <c r="HUJ4" s="104"/>
      <c r="HUK4" s="104"/>
      <c r="HUL4" s="104"/>
      <c r="HUM4" s="104"/>
      <c r="HUN4" s="104"/>
      <c r="HUO4" s="104"/>
      <c r="HUP4" s="104"/>
      <c r="HUQ4" s="104"/>
      <c r="HUR4" s="104"/>
      <c r="HUS4" s="104"/>
      <c r="HUT4" s="104"/>
      <c r="HUU4" s="104"/>
      <c r="HUV4" s="104"/>
      <c r="HUW4" s="104"/>
      <c r="HUX4" s="104"/>
      <c r="HUY4" s="104"/>
      <c r="HUZ4" s="104"/>
      <c r="HVA4" s="104"/>
      <c r="HVB4" s="104"/>
      <c r="HVC4" s="104"/>
      <c r="HVD4" s="104"/>
      <c r="HVE4" s="104"/>
      <c r="HVF4" s="104"/>
      <c r="HVG4" s="104"/>
      <c r="HVH4" s="104"/>
      <c r="HVI4" s="104"/>
      <c r="HVJ4" s="104"/>
      <c r="HVK4" s="104"/>
      <c r="HVL4" s="104"/>
      <c r="HVM4" s="104"/>
      <c r="HVN4" s="104"/>
      <c r="HVO4" s="104"/>
      <c r="HVP4" s="104"/>
      <c r="HVQ4" s="104"/>
      <c r="HVR4" s="104"/>
      <c r="HVS4" s="104"/>
      <c r="HVT4" s="104"/>
      <c r="HVU4" s="104"/>
      <c r="HVV4" s="104"/>
      <c r="HVW4" s="104"/>
      <c r="HVX4" s="104"/>
      <c r="HVY4" s="104"/>
      <c r="HVZ4" s="104"/>
      <c r="HWA4" s="104"/>
      <c r="HWB4" s="104"/>
      <c r="HWC4" s="104"/>
      <c r="HWD4" s="104"/>
      <c r="HWE4" s="104"/>
      <c r="HWF4" s="104"/>
      <c r="HWG4" s="104"/>
      <c r="HWH4" s="104"/>
      <c r="HWI4" s="104"/>
      <c r="HWJ4" s="104"/>
      <c r="HWK4" s="104"/>
      <c r="HWL4" s="104"/>
      <c r="HWM4" s="104"/>
      <c r="HWN4" s="104"/>
      <c r="HWO4" s="104"/>
      <c r="HWP4" s="104"/>
      <c r="HWQ4" s="104"/>
      <c r="HWR4" s="104"/>
      <c r="HWS4" s="104"/>
      <c r="HWT4" s="104"/>
      <c r="HWU4" s="104"/>
      <c r="HWV4" s="104"/>
      <c r="HWW4" s="104"/>
      <c r="HWX4" s="104"/>
      <c r="HWY4" s="104"/>
      <c r="HWZ4" s="104"/>
      <c r="HXA4" s="104"/>
      <c r="HXB4" s="104"/>
      <c r="HXC4" s="104"/>
      <c r="HXD4" s="104"/>
      <c r="HXE4" s="104"/>
      <c r="HXF4" s="104"/>
      <c r="HXG4" s="104"/>
      <c r="HXH4" s="104"/>
      <c r="HXI4" s="104"/>
      <c r="HXJ4" s="104"/>
      <c r="HXK4" s="104"/>
      <c r="HXL4" s="104"/>
      <c r="HXM4" s="104"/>
      <c r="HXN4" s="104"/>
      <c r="HXO4" s="104"/>
      <c r="HXP4" s="104"/>
      <c r="HXQ4" s="104"/>
      <c r="HXR4" s="104"/>
      <c r="HXS4" s="104"/>
      <c r="HXT4" s="104"/>
      <c r="HXU4" s="104"/>
      <c r="HXV4" s="104"/>
      <c r="HXW4" s="104"/>
      <c r="HXX4" s="104"/>
      <c r="HXY4" s="104"/>
      <c r="HXZ4" s="104"/>
      <c r="HYA4" s="104"/>
      <c r="HYB4" s="104"/>
      <c r="HYC4" s="104"/>
      <c r="HYD4" s="104"/>
      <c r="HYE4" s="104"/>
      <c r="HYF4" s="104"/>
      <c r="HYG4" s="104"/>
      <c r="HYH4" s="104"/>
      <c r="HYI4" s="104"/>
      <c r="HYJ4" s="104"/>
      <c r="HYK4" s="104"/>
      <c r="HYL4" s="104"/>
      <c r="HYM4" s="104"/>
      <c r="HYN4" s="104"/>
      <c r="HYO4" s="104"/>
      <c r="HYP4" s="104"/>
      <c r="HYQ4" s="104"/>
      <c r="HYR4" s="104"/>
      <c r="HYS4" s="104"/>
      <c r="HYT4" s="104"/>
      <c r="HYU4" s="104"/>
      <c r="HYV4" s="104"/>
      <c r="HYW4" s="104"/>
      <c r="HYX4" s="104"/>
      <c r="HYY4" s="104"/>
      <c r="HYZ4" s="104"/>
      <c r="HZA4" s="104"/>
      <c r="HZB4" s="104"/>
      <c r="HZC4" s="104"/>
      <c r="HZD4" s="104"/>
      <c r="HZE4" s="104"/>
      <c r="HZF4" s="104"/>
      <c r="HZG4" s="104"/>
      <c r="HZH4" s="104"/>
      <c r="HZI4" s="104"/>
      <c r="HZJ4" s="104"/>
      <c r="HZK4" s="104"/>
      <c r="HZL4" s="104"/>
      <c r="HZM4" s="104"/>
      <c r="HZN4" s="104"/>
      <c r="HZO4" s="104"/>
      <c r="HZP4" s="104"/>
      <c r="HZQ4" s="104"/>
      <c r="HZR4" s="104"/>
      <c r="HZS4" s="104"/>
      <c r="HZT4" s="104"/>
      <c r="HZU4" s="104"/>
      <c r="HZV4" s="104"/>
      <c r="HZW4" s="104"/>
      <c r="HZX4" s="104"/>
      <c r="HZY4" s="104"/>
      <c r="HZZ4" s="104"/>
      <c r="IAA4" s="104"/>
      <c r="IAB4" s="104"/>
      <c r="IAC4" s="104"/>
      <c r="IAD4" s="104"/>
      <c r="IAE4" s="104"/>
      <c r="IAF4" s="104"/>
      <c r="IAG4" s="104"/>
      <c r="IAH4" s="104"/>
      <c r="IAI4" s="104"/>
      <c r="IAJ4" s="104"/>
      <c r="IAK4" s="104"/>
      <c r="IAL4" s="104"/>
      <c r="IAM4" s="104"/>
      <c r="IAN4" s="104"/>
      <c r="IAO4" s="104"/>
      <c r="IAP4" s="104"/>
      <c r="IAQ4" s="104"/>
      <c r="IAR4" s="104"/>
      <c r="IAS4" s="104"/>
      <c r="IAT4" s="104"/>
      <c r="IAU4" s="104"/>
      <c r="IAV4" s="104"/>
      <c r="IAW4" s="104"/>
      <c r="IAX4" s="104"/>
      <c r="IAY4" s="104"/>
      <c r="IAZ4" s="104"/>
      <c r="IBA4" s="104"/>
      <c r="IBB4" s="104"/>
      <c r="IBC4" s="104"/>
      <c r="IBD4" s="104"/>
      <c r="IBE4" s="104"/>
      <c r="IBF4" s="104"/>
      <c r="IBG4" s="104"/>
      <c r="IBH4" s="104"/>
      <c r="IBI4" s="104"/>
      <c r="IBJ4" s="104"/>
      <c r="IBK4" s="104"/>
      <c r="IBL4" s="104"/>
      <c r="IBM4" s="104"/>
      <c r="IBN4" s="104"/>
      <c r="IBO4" s="104"/>
      <c r="IBP4" s="104"/>
      <c r="IBQ4" s="104"/>
      <c r="IBR4" s="104"/>
      <c r="IBS4" s="104"/>
      <c r="IBT4" s="104"/>
      <c r="IBU4" s="104"/>
      <c r="IBV4" s="104"/>
      <c r="IBW4" s="104"/>
      <c r="IBX4" s="104"/>
      <c r="IBY4" s="104"/>
      <c r="IBZ4" s="104"/>
      <c r="ICA4" s="104"/>
      <c r="ICB4" s="104"/>
      <c r="ICC4" s="104"/>
      <c r="ICD4" s="104"/>
      <c r="ICE4" s="104"/>
      <c r="ICF4" s="104"/>
      <c r="ICG4" s="104"/>
      <c r="ICH4" s="104"/>
      <c r="ICI4" s="104"/>
      <c r="ICJ4" s="104"/>
      <c r="ICK4" s="104"/>
      <c r="ICL4" s="104"/>
      <c r="ICM4" s="104"/>
      <c r="ICN4" s="104"/>
      <c r="ICO4" s="104"/>
      <c r="ICP4" s="104"/>
      <c r="ICQ4" s="104"/>
      <c r="ICR4" s="104"/>
      <c r="ICS4" s="104"/>
      <c r="ICT4" s="104"/>
      <c r="ICU4" s="104"/>
      <c r="ICV4" s="104"/>
      <c r="ICW4" s="104"/>
      <c r="ICX4" s="104"/>
      <c r="ICY4" s="104"/>
      <c r="ICZ4" s="104"/>
      <c r="IDA4" s="104"/>
      <c r="IDB4" s="104"/>
      <c r="IDC4" s="104"/>
      <c r="IDD4" s="104"/>
      <c r="IDE4" s="104"/>
      <c r="IDF4" s="104"/>
      <c r="IDG4" s="104"/>
      <c r="IDH4" s="104"/>
      <c r="IDI4" s="104"/>
      <c r="IDJ4" s="104"/>
      <c r="IDK4" s="104"/>
      <c r="IDL4" s="104"/>
      <c r="IDM4" s="104"/>
      <c r="IDN4" s="104"/>
      <c r="IDO4" s="104"/>
      <c r="IDP4" s="104"/>
      <c r="IDQ4" s="104"/>
      <c r="IDR4" s="104"/>
      <c r="IDS4" s="104"/>
      <c r="IDT4" s="104"/>
      <c r="IDU4" s="104"/>
      <c r="IDV4" s="104"/>
      <c r="IDW4" s="104"/>
      <c r="IDX4" s="104"/>
      <c r="IDY4" s="104"/>
      <c r="IDZ4" s="104"/>
      <c r="IEA4" s="104"/>
      <c r="IEB4" s="104"/>
      <c r="IEC4" s="104"/>
      <c r="IED4" s="104"/>
      <c r="IEE4" s="104"/>
      <c r="IEF4" s="104"/>
      <c r="IEG4" s="104"/>
      <c r="IEH4" s="104"/>
      <c r="IEI4" s="104"/>
      <c r="IEJ4" s="104"/>
      <c r="IEK4" s="104"/>
      <c r="IEL4" s="104"/>
      <c r="IEM4" s="104"/>
      <c r="IEN4" s="104"/>
      <c r="IEO4" s="104"/>
      <c r="IEP4" s="104"/>
      <c r="IEQ4" s="104"/>
      <c r="IER4" s="104"/>
      <c r="IES4" s="104"/>
      <c r="IET4" s="104"/>
      <c r="IEU4" s="104"/>
      <c r="IEV4" s="104"/>
      <c r="IEW4" s="104"/>
      <c r="IEX4" s="104"/>
      <c r="IEY4" s="104"/>
      <c r="IEZ4" s="104"/>
      <c r="IFA4" s="104"/>
      <c r="IFB4" s="104"/>
      <c r="IFC4" s="104"/>
      <c r="IFD4" s="104"/>
      <c r="IFE4" s="104"/>
      <c r="IFF4" s="104"/>
      <c r="IFG4" s="104"/>
      <c r="IFH4" s="104"/>
      <c r="IFI4" s="104"/>
      <c r="IFJ4" s="104"/>
      <c r="IFK4" s="104"/>
      <c r="IFL4" s="104"/>
      <c r="IFM4" s="104"/>
      <c r="IFN4" s="104"/>
      <c r="IFO4" s="104"/>
      <c r="IFP4" s="104"/>
      <c r="IFQ4" s="104"/>
      <c r="IFR4" s="104"/>
      <c r="IFS4" s="104"/>
      <c r="IFT4" s="104"/>
      <c r="IFU4" s="104"/>
      <c r="IFV4" s="104"/>
      <c r="IFW4" s="104"/>
      <c r="IFX4" s="104"/>
      <c r="IFY4" s="104"/>
      <c r="IFZ4" s="104"/>
      <c r="IGA4" s="104"/>
      <c r="IGB4" s="104"/>
      <c r="IGC4" s="104"/>
      <c r="IGD4" s="104"/>
      <c r="IGE4" s="104"/>
      <c r="IGF4" s="104"/>
      <c r="IGG4" s="104"/>
      <c r="IGH4" s="104"/>
      <c r="IGI4" s="104"/>
      <c r="IGJ4" s="104"/>
      <c r="IGK4" s="104"/>
      <c r="IGL4" s="104"/>
      <c r="IGM4" s="104"/>
      <c r="IGN4" s="104"/>
      <c r="IGO4" s="104"/>
      <c r="IGP4" s="104"/>
      <c r="IGQ4" s="104"/>
      <c r="IGR4" s="104"/>
      <c r="IGS4" s="104"/>
      <c r="IGT4" s="104"/>
      <c r="IGU4" s="104"/>
      <c r="IGV4" s="104"/>
      <c r="IGW4" s="104"/>
      <c r="IGX4" s="104"/>
      <c r="IGY4" s="104"/>
      <c r="IGZ4" s="104"/>
      <c r="IHA4" s="104"/>
      <c r="IHB4" s="104"/>
      <c r="IHC4" s="104"/>
      <c r="IHD4" s="104"/>
      <c r="IHE4" s="104"/>
      <c r="IHF4" s="104"/>
      <c r="IHG4" s="104"/>
      <c r="IHH4" s="104"/>
      <c r="IHI4" s="104"/>
      <c r="IHJ4" s="104"/>
      <c r="IHK4" s="104"/>
      <c r="IHL4" s="104"/>
      <c r="IHM4" s="104"/>
      <c r="IHN4" s="104"/>
      <c r="IHO4" s="104"/>
      <c r="IHP4" s="104"/>
      <c r="IHQ4" s="104"/>
      <c r="IHR4" s="104"/>
      <c r="IHS4" s="104"/>
      <c r="IHT4" s="104"/>
      <c r="IHU4" s="104"/>
      <c r="IHV4" s="104"/>
      <c r="IHW4" s="104"/>
      <c r="IHX4" s="104"/>
      <c r="IHY4" s="104"/>
      <c r="IHZ4" s="104"/>
      <c r="IIA4" s="104"/>
      <c r="IIB4" s="104"/>
      <c r="IIC4" s="104"/>
      <c r="IID4" s="104"/>
      <c r="IIE4" s="104"/>
      <c r="IIF4" s="104"/>
      <c r="IIG4" s="104"/>
      <c r="IIH4" s="104"/>
      <c r="III4" s="104"/>
      <c r="IIJ4" s="104"/>
      <c r="IIK4" s="104"/>
      <c r="IIL4" s="104"/>
      <c r="IIM4" s="104"/>
      <c r="IIN4" s="104"/>
      <c r="IIO4" s="104"/>
      <c r="IIP4" s="104"/>
      <c r="IIQ4" s="104"/>
      <c r="IIR4" s="104"/>
      <c r="IIS4" s="104"/>
      <c r="IIT4" s="104"/>
      <c r="IIU4" s="104"/>
      <c r="IIV4" s="104"/>
      <c r="IIW4" s="104"/>
      <c r="IIX4" s="104"/>
      <c r="IIY4" s="104"/>
      <c r="IIZ4" s="104"/>
      <c r="IJA4" s="104"/>
      <c r="IJB4" s="104"/>
      <c r="IJC4" s="104"/>
      <c r="IJD4" s="104"/>
      <c r="IJE4" s="104"/>
      <c r="IJF4" s="104"/>
      <c r="IJG4" s="104"/>
      <c r="IJH4" s="104"/>
      <c r="IJI4" s="104"/>
      <c r="IJJ4" s="104"/>
      <c r="IJK4" s="104"/>
      <c r="IJL4" s="104"/>
      <c r="IJM4" s="104"/>
      <c r="IJN4" s="104"/>
      <c r="IJO4" s="104"/>
      <c r="IJP4" s="104"/>
      <c r="IJQ4" s="104"/>
      <c r="IJR4" s="104"/>
      <c r="IJS4" s="104"/>
      <c r="IJT4" s="104"/>
      <c r="IJU4" s="104"/>
      <c r="IJV4" s="104"/>
      <c r="IJW4" s="104"/>
      <c r="IJX4" s="104"/>
      <c r="IJY4" s="104"/>
      <c r="IJZ4" s="104"/>
      <c r="IKA4" s="104"/>
      <c r="IKB4" s="104"/>
      <c r="IKC4" s="104"/>
      <c r="IKD4" s="104"/>
      <c r="IKE4" s="104"/>
      <c r="IKF4" s="104"/>
      <c r="IKG4" s="104"/>
      <c r="IKH4" s="104"/>
      <c r="IKI4" s="104"/>
      <c r="IKJ4" s="104"/>
      <c r="IKK4" s="104"/>
      <c r="IKL4" s="104"/>
      <c r="IKM4" s="104"/>
      <c r="IKN4" s="104"/>
      <c r="IKO4" s="104"/>
      <c r="IKP4" s="104"/>
      <c r="IKQ4" s="104"/>
      <c r="IKR4" s="104"/>
      <c r="IKS4" s="104"/>
      <c r="IKT4" s="104"/>
      <c r="IKU4" s="104"/>
      <c r="IKV4" s="104"/>
      <c r="IKW4" s="104"/>
      <c r="IKX4" s="104"/>
      <c r="IKY4" s="104"/>
      <c r="IKZ4" s="104"/>
      <c r="ILA4" s="104"/>
      <c r="ILB4" s="104"/>
      <c r="ILC4" s="104"/>
      <c r="ILD4" s="104"/>
      <c r="ILE4" s="104"/>
      <c r="ILF4" s="104"/>
      <c r="ILG4" s="104"/>
      <c r="ILH4" s="104"/>
      <c r="ILI4" s="104"/>
      <c r="ILJ4" s="104"/>
      <c r="ILK4" s="104"/>
      <c r="ILL4" s="104"/>
      <c r="ILM4" s="104"/>
      <c r="ILN4" s="104"/>
      <c r="ILO4" s="104"/>
      <c r="ILP4" s="104"/>
      <c r="ILQ4" s="104"/>
      <c r="ILR4" s="104"/>
      <c r="ILS4" s="104"/>
      <c r="ILT4" s="104"/>
      <c r="ILU4" s="104"/>
      <c r="ILV4" s="104"/>
      <c r="ILW4" s="104"/>
      <c r="ILX4" s="104"/>
      <c r="ILY4" s="104"/>
      <c r="ILZ4" s="104"/>
      <c r="IMA4" s="104"/>
      <c r="IMB4" s="104"/>
      <c r="IMC4" s="104"/>
      <c r="IMD4" s="104"/>
      <c r="IME4" s="104"/>
      <c r="IMF4" s="104"/>
      <c r="IMG4" s="104"/>
      <c r="IMH4" s="104"/>
      <c r="IMI4" s="104"/>
      <c r="IMJ4" s="104"/>
      <c r="IMK4" s="104"/>
      <c r="IML4" s="104"/>
      <c r="IMM4" s="104"/>
      <c r="IMN4" s="104"/>
      <c r="IMO4" s="104"/>
      <c r="IMP4" s="104"/>
      <c r="IMQ4" s="104"/>
      <c r="IMR4" s="104"/>
      <c r="IMS4" s="104"/>
      <c r="IMT4" s="104"/>
      <c r="IMU4" s="104"/>
      <c r="IMV4" s="104"/>
      <c r="IMW4" s="104"/>
      <c r="IMX4" s="104"/>
      <c r="IMY4" s="104"/>
      <c r="IMZ4" s="104"/>
      <c r="INA4" s="104"/>
      <c r="INB4" s="104"/>
      <c r="INC4" s="104"/>
      <c r="IND4" s="104"/>
      <c r="INE4" s="104"/>
      <c r="INF4" s="104"/>
      <c r="ING4" s="104"/>
      <c r="INH4" s="104"/>
      <c r="INI4" s="104"/>
      <c r="INJ4" s="104"/>
      <c r="INK4" s="104"/>
      <c r="INL4" s="104"/>
      <c r="INM4" s="104"/>
      <c r="INN4" s="104"/>
      <c r="INO4" s="104"/>
      <c r="INP4" s="104"/>
      <c r="INQ4" s="104"/>
      <c r="INR4" s="104"/>
      <c r="INS4" s="104"/>
      <c r="INT4" s="104"/>
      <c r="INU4" s="104"/>
      <c r="INV4" s="104"/>
      <c r="INW4" s="104"/>
      <c r="INX4" s="104"/>
      <c r="INY4" s="104"/>
      <c r="INZ4" s="104"/>
      <c r="IOA4" s="104"/>
      <c r="IOB4" s="104"/>
      <c r="IOC4" s="104"/>
      <c r="IOD4" s="104"/>
      <c r="IOE4" s="104"/>
      <c r="IOF4" s="104"/>
      <c r="IOG4" s="104"/>
      <c r="IOH4" s="104"/>
      <c r="IOI4" s="104"/>
      <c r="IOJ4" s="104"/>
      <c r="IOK4" s="104"/>
      <c r="IOL4" s="104"/>
      <c r="IOM4" s="104"/>
      <c r="ION4" s="104"/>
      <c r="IOO4" s="104"/>
      <c r="IOP4" s="104"/>
      <c r="IOQ4" s="104"/>
      <c r="IOR4" s="104"/>
      <c r="IOS4" s="104"/>
      <c r="IOT4" s="104"/>
      <c r="IOU4" s="104"/>
      <c r="IOV4" s="104"/>
      <c r="IOW4" s="104"/>
      <c r="IOX4" s="104"/>
      <c r="IOY4" s="104"/>
      <c r="IOZ4" s="104"/>
      <c r="IPA4" s="104"/>
      <c r="IPB4" s="104"/>
      <c r="IPC4" s="104"/>
      <c r="IPD4" s="104"/>
      <c r="IPE4" s="104"/>
      <c r="IPF4" s="104"/>
      <c r="IPG4" s="104"/>
      <c r="IPH4" s="104"/>
      <c r="IPI4" s="104"/>
      <c r="IPJ4" s="104"/>
      <c r="IPK4" s="104"/>
      <c r="IPL4" s="104"/>
      <c r="IPM4" s="104"/>
      <c r="IPN4" s="104"/>
      <c r="IPO4" s="104"/>
      <c r="IPP4" s="104"/>
      <c r="IPQ4" s="104"/>
      <c r="IPR4" s="104"/>
      <c r="IPS4" s="104"/>
      <c r="IPT4" s="104"/>
      <c r="IPU4" s="104"/>
      <c r="IPV4" s="104"/>
      <c r="IPW4" s="104"/>
      <c r="IPX4" s="104"/>
      <c r="IPY4" s="104"/>
      <c r="IPZ4" s="104"/>
      <c r="IQA4" s="104"/>
      <c r="IQB4" s="104"/>
      <c r="IQC4" s="104"/>
      <c r="IQD4" s="104"/>
      <c r="IQE4" s="104"/>
      <c r="IQF4" s="104"/>
      <c r="IQG4" s="104"/>
      <c r="IQH4" s="104"/>
      <c r="IQI4" s="104"/>
      <c r="IQJ4" s="104"/>
      <c r="IQK4" s="104"/>
      <c r="IQL4" s="104"/>
      <c r="IQM4" s="104"/>
      <c r="IQN4" s="104"/>
      <c r="IQO4" s="104"/>
      <c r="IQP4" s="104"/>
      <c r="IQQ4" s="104"/>
      <c r="IQR4" s="104"/>
      <c r="IQS4" s="104"/>
      <c r="IQT4" s="104"/>
      <c r="IQU4" s="104"/>
      <c r="IQV4" s="104"/>
      <c r="IQW4" s="104"/>
      <c r="IQX4" s="104"/>
      <c r="IQY4" s="104"/>
      <c r="IQZ4" s="104"/>
      <c r="IRA4" s="104"/>
      <c r="IRB4" s="104"/>
      <c r="IRC4" s="104"/>
      <c r="IRD4" s="104"/>
      <c r="IRE4" s="104"/>
      <c r="IRF4" s="104"/>
      <c r="IRG4" s="104"/>
      <c r="IRH4" s="104"/>
      <c r="IRI4" s="104"/>
      <c r="IRJ4" s="104"/>
      <c r="IRK4" s="104"/>
      <c r="IRL4" s="104"/>
      <c r="IRM4" s="104"/>
      <c r="IRN4" s="104"/>
      <c r="IRO4" s="104"/>
      <c r="IRP4" s="104"/>
      <c r="IRQ4" s="104"/>
      <c r="IRR4" s="104"/>
      <c r="IRS4" s="104"/>
      <c r="IRT4" s="104"/>
      <c r="IRU4" s="104"/>
      <c r="IRV4" s="104"/>
      <c r="IRW4" s="104"/>
      <c r="IRX4" s="104"/>
      <c r="IRY4" s="104"/>
      <c r="IRZ4" s="104"/>
      <c r="ISA4" s="104"/>
      <c r="ISB4" s="104"/>
      <c r="ISC4" s="104"/>
      <c r="ISD4" s="104"/>
      <c r="ISE4" s="104"/>
      <c r="ISF4" s="104"/>
      <c r="ISG4" s="104"/>
      <c r="ISH4" s="104"/>
      <c r="ISI4" s="104"/>
      <c r="ISJ4" s="104"/>
      <c r="ISK4" s="104"/>
      <c r="ISL4" s="104"/>
      <c r="ISM4" s="104"/>
      <c r="ISN4" s="104"/>
      <c r="ISO4" s="104"/>
      <c r="ISP4" s="104"/>
      <c r="ISQ4" s="104"/>
      <c r="ISR4" s="104"/>
      <c r="ISS4" s="104"/>
      <c r="IST4" s="104"/>
      <c r="ISU4" s="104"/>
      <c r="ISV4" s="104"/>
      <c r="ISW4" s="104"/>
      <c r="ISX4" s="104"/>
      <c r="ISY4" s="104"/>
      <c r="ISZ4" s="104"/>
      <c r="ITA4" s="104"/>
      <c r="ITB4" s="104"/>
      <c r="ITC4" s="104"/>
      <c r="ITD4" s="104"/>
      <c r="ITE4" s="104"/>
      <c r="ITF4" s="104"/>
      <c r="ITG4" s="104"/>
      <c r="ITH4" s="104"/>
      <c r="ITI4" s="104"/>
      <c r="ITJ4" s="104"/>
      <c r="ITK4" s="104"/>
      <c r="ITL4" s="104"/>
      <c r="ITM4" s="104"/>
      <c r="ITN4" s="104"/>
      <c r="ITO4" s="104"/>
      <c r="ITP4" s="104"/>
      <c r="ITQ4" s="104"/>
      <c r="ITR4" s="104"/>
      <c r="ITS4" s="104"/>
      <c r="ITT4" s="104"/>
      <c r="ITU4" s="104"/>
      <c r="ITV4" s="104"/>
      <c r="ITW4" s="104"/>
      <c r="ITX4" s="104"/>
      <c r="ITY4" s="104"/>
      <c r="ITZ4" s="104"/>
      <c r="IUA4" s="104"/>
      <c r="IUB4" s="104"/>
      <c r="IUC4" s="104"/>
      <c r="IUD4" s="104"/>
      <c r="IUE4" s="104"/>
      <c r="IUF4" s="104"/>
      <c r="IUG4" s="104"/>
      <c r="IUH4" s="104"/>
      <c r="IUI4" s="104"/>
      <c r="IUJ4" s="104"/>
      <c r="IUK4" s="104"/>
      <c r="IUL4" s="104"/>
      <c r="IUM4" s="104"/>
      <c r="IUN4" s="104"/>
      <c r="IUO4" s="104"/>
      <c r="IUP4" s="104"/>
      <c r="IUQ4" s="104"/>
      <c r="IUR4" s="104"/>
      <c r="IUS4" s="104"/>
      <c r="IUT4" s="104"/>
      <c r="IUU4" s="104"/>
      <c r="IUV4" s="104"/>
      <c r="IUW4" s="104"/>
      <c r="IUX4" s="104"/>
      <c r="IUY4" s="104"/>
      <c r="IUZ4" s="104"/>
      <c r="IVA4" s="104"/>
      <c r="IVB4" s="104"/>
      <c r="IVC4" s="104"/>
      <c r="IVD4" s="104"/>
      <c r="IVE4" s="104"/>
      <c r="IVF4" s="104"/>
      <c r="IVG4" s="104"/>
      <c r="IVH4" s="104"/>
      <c r="IVI4" s="104"/>
      <c r="IVJ4" s="104"/>
      <c r="IVK4" s="104"/>
      <c r="IVL4" s="104"/>
      <c r="IVM4" s="104"/>
      <c r="IVN4" s="104"/>
      <c r="IVO4" s="104"/>
      <c r="IVP4" s="104"/>
      <c r="IVQ4" s="104"/>
      <c r="IVR4" s="104"/>
      <c r="IVS4" s="104"/>
      <c r="IVT4" s="104"/>
      <c r="IVU4" s="104"/>
      <c r="IVV4" s="104"/>
      <c r="IVW4" s="104"/>
      <c r="IVX4" s="104"/>
      <c r="IVY4" s="104"/>
      <c r="IVZ4" s="104"/>
      <c r="IWA4" s="104"/>
      <c r="IWB4" s="104"/>
      <c r="IWC4" s="104"/>
      <c r="IWD4" s="104"/>
      <c r="IWE4" s="104"/>
      <c r="IWF4" s="104"/>
      <c r="IWG4" s="104"/>
      <c r="IWH4" s="104"/>
      <c r="IWI4" s="104"/>
      <c r="IWJ4" s="104"/>
      <c r="IWK4" s="104"/>
      <c r="IWL4" s="104"/>
      <c r="IWM4" s="104"/>
      <c r="IWN4" s="104"/>
      <c r="IWO4" s="104"/>
      <c r="IWP4" s="104"/>
      <c r="IWQ4" s="104"/>
      <c r="IWR4" s="104"/>
      <c r="IWS4" s="104"/>
      <c r="IWT4" s="104"/>
      <c r="IWU4" s="104"/>
      <c r="IWV4" s="104"/>
      <c r="IWW4" s="104"/>
      <c r="IWX4" s="104"/>
      <c r="IWY4" s="104"/>
      <c r="IWZ4" s="104"/>
      <c r="IXA4" s="104"/>
      <c r="IXB4" s="104"/>
      <c r="IXC4" s="104"/>
      <c r="IXD4" s="104"/>
      <c r="IXE4" s="104"/>
      <c r="IXF4" s="104"/>
      <c r="IXG4" s="104"/>
      <c r="IXH4" s="104"/>
      <c r="IXI4" s="104"/>
      <c r="IXJ4" s="104"/>
      <c r="IXK4" s="104"/>
      <c r="IXL4" s="104"/>
      <c r="IXM4" s="104"/>
      <c r="IXN4" s="104"/>
      <c r="IXO4" s="104"/>
      <c r="IXP4" s="104"/>
      <c r="IXQ4" s="104"/>
      <c r="IXR4" s="104"/>
      <c r="IXS4" s="104"/>
      <c r="IXT4" s="104"/>
      <c r="IXU4" s="104"/>
      <c r="IXV4" s="104"/>
      <c r="IXW4" s="104"/>
      <c r="IXX4" s="104"/>
      <c r="IXY4" s="104"/>
      <c r="IXZ4" s="104"/>
      <c r="IYA4" s="104"/>
      <c r="IYB4" s="104"/>
      <c r="IYC4" s="104"/>
      <c r="IYD4" s="104"/>
      <c r="IYE4" s="104"/>
      <c r="IYF4" s="104"/>
      <c r="IYG4" s="104"/>
      <c r="IYH4" s="104"/>
      <c r="IYI4" s="104"/>
      <c r="IYJ4" s="104"/>
      <c r="IYK4" s="104"/>
      <c r="IYL4" s="104"/>
      <c r="IYM4" s="104"/>
      <c r="IYN4" s="104"/>
      <c r="IYO4" s="104"/>
      <c r="IYP4" s="104"/>
      <c r="IYQ4" s="104"/>
      <c r="IYR4" s="104"/>
      <c r="IYS4" s="104"/>
      <c r="IYT4" s="104"/>
      <c r="IYU4" s="104"/>
      <c r="IYV4" s="104"/>
      <c r="IYW4" s="104"/>
      <c r="IYX4" s="104"/>
      <c r="IYY4" s="104"/>
      <c r="IYZ4" s="104"/>
      <c r="IZA4" s="104"/>
      <c r="IZB4" s="104"/>
      <c r="IZC4" s="104"/>
      <c r="IZD4" s="104"/>
      <c r="IZE4" s="104"/>
      <c r="IZF4" s="104"/>
      <c r="IZG4" s="104"/>
      <c r="IZH4" s="104"/>
      <c r="IZI4" s="104"/>
      <c r="IZJ4" s="104"/>
      <c r="IZK4" s="104"/>
      <c r="IZL4" s="104"/>
      <c r="IZM4" s="104"/>
      <c r="IZN4" s="104"/>
      <c r="IZO4" s="104"/>
      <c r="IZP4" s="104"/>
      <c r="IZQ4" s="104"/>
      <c r="IZR4" s="104"/>
      <c r="IZS4" s="104"/>
      <c r="IZT4" s="104"/>
      <c r="IZU4" s="104"/>
      <c r="IZV4" s="104"/>
      <c r="IZW4" s="104"/>
      <c r="IZX4" s="104"/>
      <c r="IZY4" s="104"/>
      <c r="IZZ4" s="104"/>
      <c r="JAA4" s="104"/>
      <c r="JAB4" s="104"/>
      <c r="JAC4" s="104"/>
      <c r="JAD4" s="104"/>
      <c r="JAE4" s="104"/>
      <c r="JAF4" s="104"/>
      <c r="JAG4" s="104"/>
      <c r="JAH4" s="104"/>
      <c r="JAI4" s="104"/>
      <c r="JAJ4" s="104"/>
      <c r="JAK4" s="104"/>
      <c r="JAL4" s="104"/>
      <c r="JAM4" s="104"/>
      <c r="JAN4" s="104"/>
      <c r="JAO4" s="104"/>
      <c r="JAP4" s="104"/>
      <c r="JAQ4" s="104"/>
      <c r="JAR4" s="104"/>
      <c r="JAS4" s="104"/>
      <c r="JAT4" s="104"/>
      <c r="JAU4" s="104"/>
      <c r="JAV4" s="104"/>
      <c r="JAW4" s="104"/>
      <c r="JAX4" s="104"/>
      <c r="JAY4" s="104"/>
      <c r="JAZ4" s="104"/>
      <c r="JBA4" s="104"/>
      <c r="JBB4" s="104"/>
      <c r="JBC4" s="104"/>
      <c r="JBD4" s="104"/>
      <c r="JBE4" s="104"/>
      <c r="JBF4" s="104"/>
      <c r="JBG4" s="104"/>
      <c r="JBH4" s="104"/>
      <c r="JBI4" s="104"/>
      <c r="JBJ4" s="104"/>
      <c r="JBK4" s="104"/>
      <c r="JBL4" s="104"/>
      <c r="JBM4" s="104"/>
      <c r="JBN4" s="104"/>
      <c r="JBO4" s="104"/>
      <c r="JBP4" s="104"/>
      <c r="JBQ4" s="104"/>
      <c r="JBR4" s="104"/>
      <c r="JBS4" s="104"/>
      <c r="JBT4" s="104"/>
      <c r="JBU4" s="104"/>
      <c r="JBV4" s="104"/>
      <c r="JBW4" s="104"/>
      <c r="JBX4" s="104"/>
      <c r="JBY4" s="104"/>
      <c r="JBZ4" s="104"/>
      <c r="JCA4" s="104"/>
      <c r="JCB4" s="104"/>
      <c r="JCC4" s="104"/>
      <c r="JCD4" s="104"/>
      <c r="JCE4" s="104"/>
      <c r="JCF4" s="104"/>
      <c r="JCG4" s="104"/>
      <c r="JCH4" s="104"/>
      <c r="JCI4" s="104"/>
      <c r="JCJ4" s="104"/>
      <c r="JCK4" s="104"/>
      <c r="JCL4" s="104"/>
      <c r="JCM4" s="104"/>
      <c r="JCN4" s="104"/>
      <c r="JCO4" s="104"/>
      <c r="JCP4" s="104"/>
      <c r="JCQ4" s="104"/>
      <c r="JCR4" s="104"/>
      <c r="JCS4" s="104"/>
      <c r="JCT4" s="104"/>
      <c r="JCU4" s="104"/>
      <c r="JCV4" s="104"/>
      <c r="JCW4" s="104"/>
      <c r="JCX4" s="104"/>
      <c r="JCY4" s="104"/>
      <c r="JCZ4" s="104"/>
      <c r="JDA4" s="104"/>
      <c r="JDB4" s="104"/>
      <c r="JDC4" s="104"/>
      <c r="JDD4" s="104"/>
      <c r="JDE4" s="104"/>
      <c r="JDF4" s="104"/>
      <c r="JDG4" s="104"/>
      <c r="JDH4" s="104"/>
      <c r="JDI4" s="104"/>
      <c r="JDJ4" s="104"/>
      <c r="JDK4" s="104"/>
      <c r="JDL4" s="104"/>
      <c r="JDM4" s="104"/>
      <c r="JDN4" s="104"/>
      <c r="JDO4" s="104"/>
      <c r="JDP4" s="104"/>
      <c r="JDQ4" s="104"/>
      <c r="JDR4" s="104"/>
      <c r="JDS4" s="104"/>
      <c r="JDT4" s="104"/>
      <c r="JDU4" s="104"/>
      <c r="JDV4" s="104"/>
      <c r="JDW4" s="104"/>
      <c r="JDX4" s="104"/>
      <c r="JDY4" s="104"/>
      <c r="JDZ4" s="104"/>
      <c r="JEA4" s="104"/>
      <c r="JEB4" s="104"/>
      <c r="JEC4" s="104"/>
      <c r="JED4" s="104"/>
      <c r="JEE4" s="104"/>
      <c r="JEF4" s="104"/>
      <c r="JEG4" s="104"/>
      <c r="JEH4" s="104"/>
      <c r="JEI4" s="104"/>
      <c r="JEJ4" s="104"/>
      <c r="JEK4" s="104"/>
      <c r="JEL4" s="104"/>
      <c r="JEM4" s="104"/>
      <c r="JEN4" s="104"/>
      <c r="JEO4" s="104"/>
      <c r="JEP4" s="104"/>
      <c r="JEQ4" s="104"/>
      <c r="JER4" s="104"/>
      <c r="JES4" s="104"/>
      <c r="JET4" s="104"/>
      <c r="JEU4" s="104"/>
      <c r="JEV4" s="104"/>
      <c r="JEW4" s="104"/>
      <c r="JEX4" s="104"/>
      <c r="JEY4" s="104"/>
      <c r="JEZ4" s="104"/>
      <c r="JFA4" s="104"/>
      <c r="JFB4" s="104"/>
      <c r="JFC4" s="104"/>
      <c r="JFD4" s="104"/>
      <c r="JFE4" s="104"/>
      <c r="JFF4" s="104"/>
      <c r="JFG4" s="104"/>
      <c r="JFH4" s="104"/>
      <c r="JFI4" s="104"/>
      <c r="JFJ4" s="104"/>
      <c r="JFK4" s="104"/>
      <c r="JFL4" s="104"/>
      <c r="JFM4" s="104"/>
      <c r="JFN4" s="104"/>
      <c r="JFO4" s="104"/>
      <c r="JFP4" s="104"/>
      <c r="JFQ4" s="104"/>
      <c r="JFR4" s="104"/>
      <c r="JFS4" s="104"/>
      <c r="JFT4" s="104"/>
      <c r="JFU4" s="104"/>
      <c r="JFV4" s="104"/>
      <c r="JFW4" s="104"/>
      <c r="JFX4" s="104"/>
      <c r="JFY4" s="104"/>
      <c r="JFZ4" s="104"/>
      <c r="JGA4" s="104"/>
      <c r="JGB4" s="104"/>
      <c r="JGC4" s="104"/>
      <c r="JGD4" s="104"/>
      <c r="JGE4" s="104"/>
      <c r="JGF4" s="104"/>
      <c r="JGG4" s="104"/>
      <c r="JGH4" s="104"/>
      <c r="JGI4" s="104"/>
      <c r="JGJ4" s="104"/>
      <c r="JGK4" s="104"/>
      <c r="JGL4" s="104"/>
      <c r="JGM4" s="104"/>
      <c r="JGN4" s="104"/>
      <c r="JGO4" s="104"/>
      <c r="JGP4" s="104"/>
      <c r="JGQ4" s="104"/>
      <c r="JGR4" s="104"/>
      <c r="JGS4" s="104"/>
      <c r="JGT4" s="104"/>
      <c r="JGU4" s="104"/>
      <c r="JGV4" s="104"/>
      <c r="JGW4" s="104"/>
      <c r="JGX4" s="104"/>
      <c r="JGY4" s="104"/>
      <c r="JGZ4" s="104"/>
      <c r="JHA4" s="104"/>
      <c r="JHB4" s="104"/>
      <c r="JHC4" s="104"/>
      <c r="JHD4" s="104"/>
      <c r="JHE4" s="104"/>
      <c r="JHF4" s="104"/>
      <c r="JHG4" s="104"/>
      <c r="JHH4" s="104"/>
      <c r="JHI4" s="104"/>
      <c r="JHJ4" s="104"/>
      <c r="JHK4" s="104"/>
      <c r="JHL4" s="104"/>
      <c r="JHM4" s="104"/>
      <c r="JHN4" s="104"/>
      <c r="JHO4" s="104"/>
      <c r="JHP4" s="104"/>
      <c r="JHQ4" s="104"/>
      <c r="JHR4" s="104"/>
      <c r="JHS4" s="104"/>
      <c r="JHT4" s="104"/>
      <c r="JHU4" s="104"/>
      <c r="JHV4" s="104"/>
      <c r="JHW4" s="104"/>
      <c r="JHX4" s="104"/>
      <c r="JHY4" s="104"/>
      <c r="JHZ4" s="104"/>
      <c r="JIA4" s="104"/>
      <c r="JIB4" s="104"/>
      <c r="JIC4" s="104"/>
      <c r="JID4" s="104"/>
      <c r="JIE4" s="104"/>
      <c r="JIF4" s="104"/>
      <c r="JIG4" s="104"/>
      <c r="JIH4" s="104"/>
      <c r="JII4" s="104"/>
      <c r="JIJ4" s="104"/>
      <c r="JIK4" s="104"/>
      <c r="JIL4" s="104"/>
      <c r="JIM4" s="104"/>
      <c r="JIN4" s="104"/>
      <c r="JIO4" s="104"/>
      <c r="JIP4" s="104"/>
      <c r="JIQ4" s="104"/>
      <c r="JIR4" s="104"/>
      <c r="JIS4" s="104"/>
      <c r="JIT4" s="104"/>
      <c r="JIU4" s="104"/>
      <c r="JIV4" s="104"/>
      <c r="JIW4" s="104"/>
      <c r="JIX4" s="104"/>
      <c r="JIY4" s="104"/>
      <c r="JIZ4" s="104"/>
      <c r="JJA4" s="104"/>
      <c r="JJB4" s="104"/>
      <c r="JJC4" s="104"/>
      <c r="JJD4" s="104"/>
      <c r="JJE4" s="104"/>
      <c r="JJF4" s="104"/>
      <c r="JJG4" s="104"/>
      <c r="JJH4" s="104"/>
      <c r="JJI4" s="104"/>
      <c r="JJJ4" s="104"/>
      <c r="JJK4" s="104"/>
      <c r="JJL4" s="104"/>
      <c r="JJM4" s="104"/>
      <c r="JJN4" s="104"/>
      <c r="JJO4" s="104"/>
      <c r="JJP4" s="104"/>
      <c r="JJQ4" s="104"/>
      <c r="JJR4" s="104"/>
      <c r="JJS4" s="104"/>
      <c r="JJT4" s="104"/>
      <c r="JJU4" s="104"/>
      <c r="JJV4" s="104"/>
      <c r="JJW4" s="104"/>
      <c r="JJX4" s="104"/>
      <c r="JJY4" s="104"/>
      <c r="JJZ4" s="104"/>
      <c r="JKA4" s="104"/>
      <c r="JKB4" s="104"/>
      <c r="JKC4" s="104"/>
      <c r="JKD4" s="104"/>
      <c r="JKE4" s="104"/>
      <c r="JKF4" s="104"/>
      <c r="JKG4" s="104"/>
      <c r="JKH4" s="104"/>
      <c r="JKI4" s="104"/>
      <c r="JKJ4" s="104"/>
      <c r="JKK4" s="104"/>
      <c r="JKL4" s="104"/>
      <c r="JKM4" s="104"/>
      <c r="JKN4" s="104"/>
      <c r="JKO4" s="104"/>
      <c r="JKP4" s="104"/>
      <c r="JKQ4" s="104"/>
      <c r="JKR4" s="104"/>
      <c r="JKS4" s="104"/>
      <c r="JKT4" s="104"/>
      <c r="JKU4" s="104"/>
      <c r="JKV4" s="104"/>
      <c r="JKW4" s="104"/>
      <c r="JKX4" s="104"/>
      <c r="JKY4" s="104"/>
      <c r="JKZ4" s="104"/>
      <c r="JLA4" s="104"/>
      <c r="JLB4" s="104"/>
      <c r="JLC4" s="104"/>
      <c r="JLD4" s="104"/>
      <c r="JLE4" s="104"/>
      <c r="JLF4" s="104"/>
      <c r="JLG4" s="104"/>
      <c r="JLH4" s="104"/>
      <c r="JLI4" s="104"/>
      <c r="JLJ4" s="104"/>
      <c r="JLK4" s="104"/>
      <c r="JLL4" s="104"/>
      <c r="JLM4" s="104"/>
      <c r="JLN4" s="104"/>
      <c r="JLO4" s="104"/>
      <c r="JLP4" s="104"/>
      <c r="JLQ4" s="104"/>
      <c r="JLR4" s="104"/>
      <c r="JLS4" s="104"/>
      <c r="JLT4" s="104"/>
      <c r="JLU4" s="104"/>
      <c r="JLV4" s="104"/>
      <c r="JLW4" s="104"/>
      <c r="JLX4" s="104"/>
      <c r="JLY4" s="104"/>
      <c r="JLZ4" s="104"/>
      <c r="JMA4" s="104"/>
      <c r="JMB4" s="104"/>
      <c r="JMC4" s="104"/>
      <c r="JMD4" s="104"/>
      <c r="JME4" s="104"/>
      <c r="JMF4" s="104"/>
      <c r="JMG4" s="104"/>
      <c r="JMH4" s="104"/>
      <c r="JMI4" s="104"/>
      <c r="JMJ4" s="104"/>
      <c r="JMK4" s="104"/>
      <c r="JML4" s="104"/>
      <c r="JMM4" s="104"/>
      <c r="JMN4" s="104"/>
      <c r="JMO4" s="104"/>
      <c r="JMP4" s="104"/>
      <c r="JMQ4" s="104"/>
      <c r="JMR4" s="104"/>
      <c r="JMS4" s="104"/>
      <c r="JMT4" s="104"/>
      <c r="JMU4" s="104"/>
      <c r="JMV4" s="104"/>
      <c r="JMW4" s="104"/>
      <c r="JMX4" s="104"/>
      <c r="JMY4" s="104"/>
      <c r="JMZ4" s="104"/>
      <c r="JNA4" s="104"/>
      <c r="JNB4" s="104"/>
      <c r="JNC4" s="104"/>
      <c r="JND4" s="104"/>
      <c r="JNE4" s="104"/>
      <c r="JNF4" s="104"/>
      <c r="JNG4" s="104"/>
      <c r="JNH4" s="104"/>
      <c r="JNI4" s="104"/>
      <c r="JNJ4" s="104"/>
      <c r="JNK4" s="104"/>
      <c r="JNL4" s="104"/>
      <c r="JNM4" s="104"/>
      <c r="JNN4" s="104"/>
      <c r="JNO4" s="104"/>
      <c r="JNP4" s="104"/>
      <c r="JNQ4" s="104"/>
      <c r="JNR4" s="104"/>
      <c r="JNS4" s="104"/>
      <c r="JNT4" s="104"/>
      <c r="JNU4" s="104"/>
      <c r="JNV4" s="104"/>
      <c r="JNW4" s="104"/>
      <c r="JNX4" s="104"/>
      <c r="JNY4" s="104"/>
      <c r="JNZ4" s="104"/>
      <c r="JOA4" s="104"/>
      <c r="JOB4" s="104"/>
      <c r="JOC4" s="104"/>
      <c r="JOD4" s="104"/>
      <c r="JOE4" s="104"/>
      <c r="JOF4" s="104"/>
      <c r="JOG4" s="104"/>
      <c r="JOH4" s="104"/>
      <c r="JOI4" s="104"/>
      <c r="JOJ4" s="104"/>
      <c r="JOK4" s="104"/>
      <c r="JOL4" s="104"/>
      <c r="JOM4" s="104"/>
      <c r="JON4" s="104"/>
      <c r="JOO4" s="104"/>
      <c r="JOP4" s="104"/>
      <c r="JOQ4" s="104"/>
      <c r="JOR4" s="104"/>
      <c r="JOS4" s="104"/>
      <c r="JOT4" s="104"/>
      <c r="JOU4" s="104"/>
      <c r="JOV4" s="104"/>
      <c r="JOW4" s="104"/>
      <c r="JOX4" s="104"/>
      <c r="JOY4" s="104"/>
      <c r="JOZ4" s="104"/>
      <c r="JPA4" s="104"/>
      <c r="JPB4" s="104"/>
      <c r="JPC4" s="104"/>
      <c r="JPD4" s="104"/>
      <c r="JPE4" s="104"/>
      <c r="JPF4" s="104"/>
      <c r="JPG4" s="104"/>
      <c r="JPH4" s="104"/>
      <c r="JPI4" s="104"/>
      <c r="JPJ4" s="104"/>
      <c r="JPK4" s="104"/>
      <c r="JPL4" s="104"/>
      <c r="JPM4" s="104"/>
      <c r="JPN4" s="104"/>
      <c r="JPO4" s="104"/>
      <c r="JPP4" s="104"/>
      <c r="JPQ4" s="104"/>
      <c r="JPR4" s="104"/>
      <c r="JPS4" s="104"/>
      <c r="JPT4" s="104"/>
      <c r="JPU4" s="104"/>
      <c r="JPV4" s="104"/>
      <c r="JPW4" s="104"/>
      <c r="JPX4" s="104"/>
      <c r="JPY4" s="104"/>
      <c r="JPZ4" s="104"/>
      <c r="JQA4" s="104"/>
      <c r="JQB4" s="104"/>
      <c r="JQC4" s="104"/>
      <c r="JQD4" s="104"/>
      <c r="JQE4" s="104"/>
      <c r="JQF4" s="104"/>
      <c r="JQG4" s="104"/>
      <c r="JQH4" s="104"/>
      <c r="JQI4" s="104"/>
      <c r="JQJ4" s="104"/>
      <c r="JQK4" s="104"/>
      <c r="JQL4" s="104"/>
      <c r="JQM4" s="104"/>
      <c r="JQN4" s="104"/>
      <c r="JQO4" s="104"/>
      <c r="JQP4" s="104"/>
      <c r="JQQ4" s="104"/>
      <c r="JQR4" s="104"/>
      <c r="JQS4" s="104"/>
      <c r="JQT4" s="104"/>
      <c r="JQU4" s="104"/>
      <c r="JQV4" s="104"/>
      <c r="JQW4" s="104"/>
      <c r="JQX4" s="104"/>
      <c r="JQY4" s="104"/>
      <c r="JQZ4" s="104"/>
      <c r="JRA4" s="104"/>
      <c r="JRB4" s="104"/>
      <c r="JRC4" s="104"/>
      <c r="JRD4" s="104"/>
      <c r="JRE4" s="104"/>
      <c r="JRF4" s="104"/>
      <c r="JRG4" s="104"/>
      <c r="JRH4" s="104"/>
      <c r="JRI4" s="104"/>
      <c r="JRJ4" s="104"/>
      <c r="JRK4" s="104"/>
      <c r="JRL4" s="104"/>
      <c r="JRM4" s="104"/>
      <c r="JRN4" s="104"/>
      <c r="JRO4" s="104"/>
      <c r="JRP4" s="104"/>
      <c r="JRQ4" s="104"/>
      <c r="JRR4" s="104"/>
      <c r="JRS4" s="104"/>
      <c r="JRT4" s="104"/>
      <c r="JRU4" s="104"/>
      <c r="JRV4" s="104"/>
      <c r="JRW4" s="104"/>
      <c r="JRX4" s="104"/>
      <c r="JRY4" s="104"/>
      <c r="JRZ4" s="104"/>
      <c r="JSA4" s="104"/>
      <c r="JSB4" s="104"/>
      <c r="JSC4" s="104"/>
      <c r="JSD4" s="104"/>
      <c r="JSE4" s="104"/>
      <c r="JSF4" s="104"/>
      <c r="JSG4" s="104"/>
      <c r="JSH4" s="104"/>
      <c r="JSI4" s="104"/>
      <c r="JSJ4" s="104"/>
      <c r="JSK4" s="104"/>
      <c r="JSL4" s="104"/>
      <c r="JSM4" s="104"/>
      <c r="JSN4" s="104"/>
      <c r="JSO4" s="104"/>
      <c r="JSP4" s="104"/>
      <c r="JSQ4" s="104"/>
      <c r="JSR4" s="104"/>
      <c r="JSS4" s="104"/>
      <c r="JST4" s="104"/>
      <c r="JSU4" s="104"/>
      <c r="JSV4" s="104"/>
      <c r="JSW4" s="104"/>
      <c r="JSX4" s="104"/>
      <c r="JSY4" s="104"/>
      <c r="JSZ4" s="104"/>
      <c r="JTA4" s="104"/>
      <c r="JTB4" s="104"/>
      <c r="JTC4" s="104"/>
      <c r="JTD4" s="104"/>
      <c r="JTE4" s="104"/>
      <c r="JTF4" s="104"/>
      <c r="JTG4" s="104"/>
      <c r="JTH4" s="104"/>
      <c r="JTI4" s="104"/>
      <c r="JTJ4" s="104"/>
      <c r="JTK4" s="104"/>
      <c r="JTL4" s="104"/>
      <c r="JTM4" s="104"/>
      <c r="JTN4" s="104"/>
      <c r="JTO4" s="104"/>
      <c r="JTP4" s="104"/>
      <c r="JTQ4" s="104"/>
      <c r="JTR4" s="104"/>
      <c r="JTS4" s="104"/>
      <c r="JTT4" s="104"/>
      <c r="JTU4" s="104"/>
      <c r="JTV4" s="104"/>
      <c r="JTW4" s="104"/>
      <c r="JTX4" s="104"/>
      <c r="JTY4" s="104"/>
      <c r="JTZ4" s="104"/>
      <c r="JUA4" s="104"/>
      <c r="JUB4" s="104"/>
      <c r="JUC4" s="104"/>
      <c r="JUD4" s="104"/>
      <c r="JUE4" s="104"/>
      <c r="JUF4" s="104"/>
      <c r="JUG4" s="104"/>
      <c r="JUH4" s="104"/>
      <c r="JUI4" s="104"/>
      <c r="JUJ4" s="104"/>
      <c r="JUK4" s="104"/>
      <c r="JUL4" s="104"/>
      <c r="JUM4" s="104"/>
      <c r="JUN4" s="104"/>
      <c r="JUO4" s="104"/>
      <c r="JUP4" s="104"/>
      <c r="JUQ4" s="104"/>
      <c r="JUR4" s="104"/>
      <c r="JUS4" s="104"/>
      <c r="JUT4" s="104"/>
      <c r="JUU4" s="104"/>
      <c r="JUV4" s="104"/>
      <c r="JUW4" s="104"/>
      <c r="JUX4" s="104"/>
      <c r="JUY4" s="104"/>
      <c r="JUZ4" s="104"/>
      <c r="JVA4" s="104"/>
      <c r="JVB4" s="104"/>
      <c r="JVC4" s="104"/>
      <c r="JVD4" s="104"/>
      <c r="JVE4" s="104"/>
      <c r="JVF4" s="104"/>
      <c r="JVG4" s="104"/>
      <c r="JVH4" s="104"/>
      <c r="JVI4" s="104"/>
      <c r="JVJ4" s="104"/>
      <c r="JVK4" s="104"/>
      <c r="JVL4" s="104"/>
      <c r="JVM4" s="104"/>
      <c r="JVN4" s="104"/>
      <c r="JVO4" s="104"/>
      <c r="JVP4" s="104"/>
      <c r="JVQ4" s="104"/>
      <c r="JVR4" s="104"/>
      <c r="JVS4" s="104"/>
      <c r="JVT4" s="104"/>
      <c r="JVU4" s="104"/>
      <c r="JVV4" s="104"/>
      <c r="JVW4" s="104"/>
      <c r="JVX4" s="104"/>
      <c r="JVY4" s="104"/>
      <c r="JVZ4" s="104"/>
      <c r="JWA4" s="104"/>
      <c r="JWB4" s="104"/>
      <c r="JWC4" s="104"/>
      <c r="JWD4" s="104"/>
      <c r="JWE4" s="104"/>
      <c r="JWF4" s="104"/>
      <c r="JWG4" s="104"/>
      <c r="JWH4" s="104"/>
      <c r="JWI4" s="104"/>
      <c r="JWJ4" s="104"/>
      <c r="JWK4" s="104"/>
      <c r="JWL4" s="104"/>
      <c r="JWM4" s="104"/>
      <c r="JWN4" s="104"/>
      <c r="JWO4" s="104"/>
      <c r="JWP4" s="104"/>
      <c r="JWQ4" s="104"/>
      <c r="JWR4" s="104"/>
      <c r="JWS4" s="104"/>
      <c r="JWT4" s="104"/>
      <c r="JWU4" s="104"/>
      <c r="JWV4" s="104"/>
      <c r="JWW4" s="104"/>
      <c r="JWX4" s="104"/>
      <c r="JWY4" s="104"/>
      <c r="JWZ4" s="104"/>
      <c r="JXA4" s="104"/>
      <c r="JXB4" s="104"/>
      <c r="JXC4" s="104"/>
      <c r="JXD4" s="104"/>
      <c r="JXE4" s="104"/>
      <c r="JXF4" s="104"/>
      <c r="JXG4" s="104"/>
      <c r="JXH4" s="104"/>
      <c r="JXI4" s="104"/>
      <c r="JXJ4" s="104"/>
      <c r="JXK4" s="104"/>
      <c r="JXL4" s="104"/>
      <c r="JXM4" s="104"/>
      <c r="JXN4" s="104"/>
      <c r="JXO4" s="104"/>
      <c r="JXP4" s="104"/>
      <c r="JXQ4" s="104"/>
      <c r="JXR4" s="104"/>
      <c r="JXS4" s="104"/>
      <c r="JXT4" s="104"/>
      <c r="JXU4" s="104"/>
      <c r="JXV4" s="104"/>
      <c r="JXW4" s="104"/>
      <c r="JXX4" s="104"/>
      <c r="JXY4" s="104"/>
      <c r="JXZ4" s="104"/>
      <c r="JYA4" s="104"/>
      <c r="JYB4" s="104"/>
      <c r="JYC4" s="104"/>
      <c r="JYD4" s="104"/>
      <c r="JYE4" s="104"/>
      <c r="JYF4" s="104"/>
      <c r="JYG4" s="104"/>
      <c r="JYH4" s="104"/>
      <c r="JYI4" s="104"/>
      <c r="JYJ4" s="104"/>
      <c r="JYK4" s="104"/>
      <c r="JYL4" s="104"/>
      <c r="JYM4" s="104"/>
      <c r="JYN4" s="104"/>
      <c r="JYO4" s="104"/>
      <c r="JYP4" s="104"/>
      <c r="JYQ4" s="104"/>
      <c r="JYR4" s="104"/>
      <c r="JYS4" s="104"/>
      <c r="JYT4" s="104"/>
      <c r="JYU4" s="104"/>
      <c r="JYV4" s="104"/>
      <c r="JYW4" s="104"/>
      <c r="JYX4" s="104"/>
      <c r="JYY4" s="104"/>
      <c r="JYZ4" s="104"/>
      <c r="JZA4" s="104"/>
      <c r="JZB4" s="104"/>
      <c r="JZC4" s="104"/>
      <c r="JZD4" s="104"/>
      <c r="JZE4" s="104"/>
      <c r="JZF4" s="104"/>
      <c r="JZG4" s="104"/>
      <c r="JZH4" s="104"/>
      <c r="JZI4" s="104"/>
      <c r="JZJ4" s="104"/>
      <c r="JZK4" s="104"/>
      <c r="JZL4" s="104"/>
      <c r="JZM4" s="104"/>
      <c r="JZN4" s="104"/>
      <c r="JZO4" s="104"/>
      <c r="JZP4" s="104"/>
      <c r="JZQ4" s="104"/>
      <c r="JZR4" s="104"/>
      <c r="JZS4" s="104"/>
      <c r="JZT4" s="104"/>
      <c r="JZU4" s="104"/>
      <c r="JZV4" s="104"/>
      <c r="JZW4" s="104"/>
      <c r="JZX4" s="104"/>
      <c r="JZY4" s="104"/>
      <c r="JZZ4" s="104"/>
      <c r="KAA4" s="104"/>
      <c r="KAB4" s="104"/>
      <c r="KAC4" s="104"/>
      <c r="KAD4" s="104"/>
      <c r="KAE4" s="104"/>
      <c r="KAF4" s="104"/>
      <c r="KAG4" s="104"/>
      <c r="KAH4" s="104"/>
      <c r="KAI4" s="104"/>
      <c r="KAJ4" s="104"/>
      <c r="KAK4" s="104"/>
      <c r="KAL4" s="104"/>
      <c r="KAM4" s="104"/>
      <c r="KAN4" s="104"/>
      <c r="KAO4" s="104"/>
      <c r="KAP4" s="104"/>
      <c r="KAQ4" s="104"/>
      <c r="KAR4" s="104"/>
      <c r="KAS4" s="104"/>
      <c r="KAT4" s="104"/>
      <c r="KAU4" s="104"/>
      <c r="KAV4" s="104"/>
      <c r="KAW4" s="104"/>
      <c r="KAX4" s="104"/>
      <c r="KAY4" s="104"/>
      <c r="KAZ4" s="104"/>
      <c r="KBA4" s="104"/>
      <c r="KBB4" s="104"/>
      <c r="KBC4" s="104"/>
      <c r="KBD4" s="104"/>
      <c r="KBE4" s="104"/>
      <c r="KBF4" s="104"/>
      <c r="KBG4" s="104"/>
      <c r="KBH4" s="104"/>
      <c r="KBI4" s="104"/>
      <c r="KBJ4" s="104"/>
      <c r="KBK4" s="104"/>
      <c r="KBL4" s="104"/>
      <c r="KBM4" s="104"/>
      <c r="KBN4" s="104"/>
      <c r="KBO4" s="104"/>
      <c r="KBP4" s="104"/>
      <c r="KBQ4" s="104"/>
      <c r="KBR4" s="104"/>
      <c r="KBS4" s="104"/>
      <c r="KBT4" s="104"/>
      <c r="KBU4" s="104"/>
      <c r="KBV4" s="104"/>
      <c r="KBW4" s="104"/>
      <c r="KBX4" s="104"/>
      <c r="KBY4" s="104"/>
      <c r="KBZ4" s="104"/>
      <c r="KCA4" s="104"/>
      <c r="KCB4" s="104"/>
      <c r="KCC4" s="104"/>
      <c r="KCD4" s="104"/>
      <c r="KCE4" s="104"/>
      <c r="KCF4" s="104"/>
      <c r="KCG4" s="104"/>
      <c r="KCH4" s="104"/>
      <c r="KCI4" s="104"/>
      <c r="KCJ4" s="104"/>
      <c r="KCK4" s="104"/>
      <c r="KCL4" s="104"/>
      <c r="KCM4" s="104"/>
      <c r="KCN4" s="104"/>
      <c r="KCO4" s="104"/>
      <c r="KCP4" s="104"/>
      <c r="KCQ4" s="104"/>
      <c r="KCR4" s="104"/>
      <c r="KCS4" s="104"/>
      <c r="KCT4" s="104"/>
      <c r="KCU4" s="104"/>
      <c r="KCV4" s="104"/>
      <c r="KCW4" s="104"/>
      <c r="KCX4" s="104"/>
      <c r="KCY4" s="104"/>
      <c r="KCZ4" s="104"/>
      <c r="KDA4" s="104"/>
      <c r="KDB4" s="104"/>
      <c r="KDC4" s="104"/>
      <c r="KDD4" s="104"/>
      <c r="KDE4" s="104"/>
      <c r="KDF4" s="104"/>
      <c r="KDG4" s="104"/>
      <c r="KDH4" s="104"/>
      <c r="KDI4" s="104"/>
      <c r="KDJ4" s="104"/>
      <c r="KDK4" s="104"/>
      <c r="KDL4" s="104"/>
      <c r="KDM4" s="104"/>
      <c r="KDN4" s="104"/>
      <c r="KDO4" s="104"/>
      <c r="KDP4" s="104"/>
      <c r="KDQ4" s="104"/>
      <c r="KDR4" s="104"/>
      <c r="KDS4" s="104"/>
      <c r="KDT4" s="104"/>
      <c r="KDU4" s="104"/>
      <c r="KDV4" s="104"/>
      <c r="KDW4" s="104"/>
      <c r="KDX4" s="104"/>
      <c r="KDY4" s="104"/>
      <c r="KDZ4" s="104"/>
      <c r="KEA4" s="104"/>
      <c r="KEB4" s="104"/>
      <c r="KEC4" s="104"/>
      <c r="KED4" s="104"/>
      <c r="KEE4" s="104"/>
      <c r="KEF4" s="104"/>
      <c r="KEG4" s="104"/>
      <c r="KEH4" s="104"/>
      <c r="KEI4" s="104"/>
      <c r="KEJ4" s="104"/>
      <c r="KEK4" s="104"/>
      <c r="KEL4" s="104"/>
      <c r="KEM4" s="104"/>
      <c r="KEN4" s="104"/>
      <c r="KEO4" s="104"/>
      <c r="KEP4" s="104"/>
      <c r="KEQ4" s="104"/>
      <c r="KER4" s="104"/>
      <c r="KES4" s="104"/>
      <c r="KET4" s="104"/>
      <c r="KEU4" s="104"/>
      <c r="KEV4" s="104"/>
      <c r="KEW4" s="104"/>
      <c r="KEX4" s="104"/>
      <c r="KEY4" s="104"/>
      <c r="KEZ4" s="104"/>
      <c r="KFA4" s="104"/>
      <c r="KFB4" s="104"/>
      <c r="KFC4" s="104"/>
      <c r="KFD4" s="104"/>
      <c r="KFE4" s="104"/>
      <c r="KFF4" s="104"/>
      <c r="KFG4" s="104"/>
      <c r="KFH4" s="104"/>
      <c r="KFI4" s="104"/>
      <c r="KFJ4" s="104"/>
      <c r="KFK4" s="104"/>
      <c r="KFL4" s="104"/>
      <c r="KFM4" s="104"/>
      <c r="KFN4" s="104"/>
      <c r="KFO4" s="104"/>
      <c r="KFP4" s="104"/>
      <c r="KFQ4" s="104"/>
      <c r="KFR4" s="104"/>
      <c r="KFS4" s="104"/>
      <c r="KFT4" s="104"/>
      <c r="KFU4" s="104"/>
      <c r="KFV4" s="104"/>
      <c r="KFW4" s="104"/>
      <c r="KFX4" s="104"/>
      <c r="KFY4" s="104"/>
      <c r="KFZ4" s="104"/>
      <c r="KGA4" s="104"/>
      <c r="KGB4" s="104"/>
      <c r="KGC4" s="104"/>
      <c r="KGD4" s="104"/>
      <c r="KGE4" s="104"/>
      <c r="KGF4" s="104"/>
      <c r="KGG4" s="104"/>
      <c r="KGH4" s="104"/>
      <c r="KGI4" s="104"/>
      <c r="KGJ4" s="104"/>
      <c r="KGK4" s="104"/>
      <c r="KGL4" s="104"/>
      <c r="KGM4" s="104"/>
      <c r="KGN4" s="104"/>
      <c r="KGO4" s="104"/>
      <c r="KGP4" s="104"/>
      <c r="KGQ4" s="104"/>
      <c r="KGR4" s="104"/>
      <c r="KGS4" s="104"/>
      <c r="KGT4" s="104"/>
      <c r="KGU4" s="104"/>
      <c r="KGV4" s="104"/>
      <c r="KGW4" s="104"/>
      <c r="KGX4" s="104"/>
      <c r="KGY4" s="104"/>
      <c r="KGZ4" s="104"/>
      <c r="KHA4" s="104"/>
      <c r="KHB4" s="104"/>
      <c r="KHC4" s="104"/>
      <c r="KHD4" s="104"/>
      <c r="KHE4" s="104"/>
      <c r="KHF4" s="104"/>
      <c r="KHG4" s="104"/>
      <c r="KHH4" s="104"/>
      <c r="KHI4" s="104"/>
      <c r="KHJ4" s="104"/>
      <c r="KHK4" s="104"/>
      <c r="KHL4" s="104"/>
      <c r="KHM4" s="104"/>
      <c r="KHN4" s="104"/>
      <c r="KHO4" s="104"/>
      <c r="KHP4" s="104"/>
      <c r="KHQ4" s="104"/>
      <c r="KHR4" s="104"/>
      <c r="KHS4" s="104"/>
      <c r="KHT4" s="104"/>
      <c r="KHU4" s="104"/>
      <c r="KHV4" s="104"/>
      <c r="KHW4" s="104"/>
      <c r="KHX4" s="104"/>
      <c r="KHY4" s="104"/>
      <c r="KHZ4" s="104"/>
      <c r="KIA4" s="104"/>
      <c r="KIB4" s="104"/>
      <c r="KIC4" s="104"/>
      <c r="KID4" s="104"/>
      <c r="KIE4" s="104"/>
      <c r="KIF4" s="104"/>
      <c r="KIG4" s="104"/>
      <c r="KIH4" s="104"/>
      <c r="KII4" s="104"/>
      <c r="KIJ4" s="104"/>
      <c r="KIK4" s="104"/>
      <c r="KIL4" s="104"/>
      <c r="KIM4" s="104"/>
      <c r="KIN4" s="104"/>
      <c r="KIO4" s="104"/>
      <c r="KIP4" s="104"/>
      <c r="KIQ4" s="104"/>
      <c r="KIR4" s="104"/>
      <c r="KIS4" s="104"/>
      <c r="KIT4" s="104"/>
      <c r="KIU4" s="104"/>
      <c r="KIV4" s="104"/>
      <c r="KIW4" s="104"/>
      <c r="KIX4" s="104"/>
      <c r="KIY4" s="104"/>
      <c r="KIZ4" s="104"/>
      <c r="KJA4" s="104"/>
      <c r="KJB4" s="104"/>
      <c r="KJC4" s="104"/>
      <c r="KJD4" s="104"/>
      <c r="KJE4" s="104"/>
      <c r="KJF4" s="104"/>
      <c r="KJG4" s="104"/>
      <c r="KJH4" s="104"/>
      <c r="KJI4" s="104"/>
      <c r="KJJ4" s="104"/>
      <c r="KJK4" s="104"/>
      <c r="KJL4" s="104"/>
      <c r="KJM4" s="104"/>
      <c r="KJN4" s="104"/>
      <c r="KJO4" s="104"/>
      <c r="KJP4" s="104"/>
      <c r="KJQ4" s="104"/>
      <c r="KJR4" s="104"/>
      <c r="KJS4" s="104"/>
      <c r="KJT4" s="104"/>
      <c r="KJU4" s="104"/>
      <c r="KJV4" s="104"/>
      <c r="KJW4" s="104"/>
      <c r="KJX4" s="104"/>
      <c r="KJY4" s="104"/>
      <c r="KJZ4" s="104"/>
      <c r="KKA4" s="104"/>
      <c r="KKB4" s="104"/>
      <c r="KKC4" s="104"/>
      <c r="KKD4" s="104"/>
      <c r="KKE4" s="104"/>
      <c r="KKF4" s="104"/>
      <c r="KKG4" s="104"/>
      <c r="KKH4" s="104"/>
      <c r="KKI4" s="104"/>
      <c r="KKJ4" s="104"/>
      <c r="KKK4" s="104"/>
      <c r="KKL4" s="104"/>
      <c r="KKM4" s="104"/>
      <c r="KKN4" s="104"/>
      <c r="KKO4" s="104"/>
      <c r="KKP4" s="104"/>
      <c r="KKQ4" s="104"/>
      <c r="KKR4" s="104"/>
      <c r="KKS4" s="104"/>
      <c r="KKT4" s="104"/>
      <c r="KKU4" s="104"/>
      <c r="KKV4" s="104"/>
      <c r="KKW4" s="104"/>
      <c r="KKX4" s="104"/>
      <c r="KKY4" s="104"/>
      <c r="KKZ4" s="104"/>
      <c r="KLA4" s="104"/>
      <c r="KLB4" s="104"/>
      <c r="KLC4" s="104"/>
      <c r="KLD4" s="104"/>
      <c r="KLE4" s="104"/>
      <c r="KLF4" s="104"/>
      <c r="KLG4" s="104"/>
      <c r="KLH4" s="104"/>
      <c r="KLI4" s="104"/>
      <c r="KLJ4" s="104"/>
      <c r="KLK4" s="104"/>
      <c r="KLL4" s="104"/>
      <c r="KLM4" s="104"/>
      <c r="KLN4" s="104"/>
      <c r="KLO4" s="104"/>
      <c r="KLP4" s="104"/>
      <c r="KLQ4" s="104"/>
      <c r="KLR4" s="104"/>
      <c r="KLS4" s="104"/>
      <c r="KLT4" s="104"/>
      <c r="KLU4" s="104"/>
      <c r="KLV4" s="104"/>
      <c r="KLW4" s="104"/>
      <c r="KLX4" s="104"/>
      <c r="KLY4" s="104"/>
      <c r="KLZ4" s="104"/>
      <c r="KMA4" s="104"/>
      <c r="KMB4" s="104"/>
      <c r="KMC4" s="104"/>
      <c r="KMD4" s="104"/>
      <c r="KME4" s="104"/>
      <c r="KMF4" s="104"/>
      <c r="KMG4" s="104"/>
      <c r="KMH4" s="104"/>
      <c r="KMI4" s="104"/>
      <c r="KMJ4" s="104"/>
      <c r="KMK4" s="104"/>
      <c r="KML4" s="104"/>
      <c r="KMM4" s="104"/>
      <c r="KMN4" s="104"/>
      <c r="KMO4" s="104"/>
      <c r="KMP4" s="104"/>
      <c r="KMQ4" s="104"/>
      <c r="KMR4" s="104"/>
      <c r="KMS4" s="104"/>
      <c r="KMT4" s="104"/>
      <c r="KMU4" s="104"/>
      <c r="KMV4" s="104"/>
      <c r="KMW4" s="104"/>
      <c r="KMX4" s="104"/>
      <c r="KMY4" s="104"/>
      <c r="KMZ4" s="104"/>
      <c r="KNA4" s="104"/>
      <c r="KNB4" s="104"/>
      <c r="KNC4" s="104"/>
      <c r="KND4" s="104"/>
      <c r="KNE4" s="104"/>
      <c r="KNF4" s="104"/>
      <c r="KNG4" s="104"/>
      <c r="KNH4" s="104"/>
      <c r="KNI4" s="104"/>
      <c r="KNJ4" s="104"/>
      <c r="KNK4" s="104"/>
      <c r="KNL4" s="104"/>
      <c r="KNM4" s="104"/>
      <c r="KNN4" s="104"/>
      <c r="KNO4" s="104"/>
      <c r="KNP4" s="104"/>
      <c r="KNQ4" s="104"/>
      <c r="KNR4" s="104"/>
      <c r="KNS4" s="104"/>
      <c r="KNT4" s="104"/>
      <c r="KNU4" s="104"/>
      <c r="KNV4" s="104"/>
      <c r="KNW4" s="104"/>
      <c r="KNX4" s="104"/>
      <c r="KNY4" s="104"/>
      <c r="KNZ4" s="104"/>
      <c r="KOA4" s="104"/>
      <c r="KOB4" s="104"/>
      <c r="KOC4" s="104"/>
      <c r="KOD4" s="104"/>
      <c r="KOE4" s="104"/>
      <c r="KOF4" s="104"/>
      <c r="KOG4" s="104"/>
      <c r="KOH4" s="104"/>
      <c r="KOI4" s="104"/>
      <c r="KOJ4" s="104"/>
      <c r="KOK4" s="104"/>
      <c r="KOL4" s="104"/>
      <c r="KOM4" s="104"/>
      <c r="KON4" s="104"/>
      <c r="KOO4" s="104"/>
      <c r="KOP4" s="104"/>
      <c r="KOQ4" s="104"/>
      <c r="KOR4" s="104"/>
      <c r="KOS4" s="104"/>
      <c r="KOT4" s="104"/>
      <c r="KOU4" s="104"/>
      <c r="KOV4" s="104"/>
      <c r="KOW4" s="104"/>
      <c r="KOX4" s="104"/>
      <c r="KOY4" s="104"/>
      <c r="KOZ4" s="104"/>
      <c r="KPA4" s="104"/>
      <c r="KPB4" s="104"/>
      <c r="KPC4" s="104"/>
      <c r="KPD4" s="104"/>
      <c r="KPE4" s="104"/>
      <c r="KPF4" s="104"/>
      <c r="KPG4" s="104"/>
      <c r="KPH4" s="104"/>
      <c r="KPI4" s="104"/>
      <c r="KPJ4" s="104"/>
      <c r="KPK4" s="104"/>
      <c r="KPL4" s="104"/>
      <c r="KPM4" s="104"/>
      <c r="KPN4" s="104"/>
      <c r="KPO4" s="104"/>
      <c r="KPP4" s="104"/>
      <c r="KPQ4" s="104"/>
      <c r="KPR4" s="104"/>
      <c r="KPS4" s="104"/>
      <c r="KPT4" s="104"/>
      <c r="KPU4" s="104"/>
      <c r="KPV4" s="104"/>
      <c r="KPW4" s="104"/>
      <c r="KPX4" s="104"/>
      <c r="KPY4" s="104"/>
      <c r="KPZ4" s="104"/>
      <c r="KQA4" s="104"/>
      <c r="KQB4" s="104"/>
      <c r="KQC4" s="104"/>
      <c r="KQD4" s="104"/>
      <c r="KQE4" s="104"/>
      <c r="KQF4" s="104"/>
      <c r="KQG4" s="104"/>
      <c r="KQH4" s="104"/>
      <c r="KQI4" s="104"/>
      <c r="KQJ4" s="104"/>
      <c r="KQK4" s="104"/>
      <c r="KQL4" s="104"/>
      <c r="KQM4" s="104"/>
      <c r="KQN4" s="104"/>
      <c r="KQO4" s="104"/>
      <c r="KQP4" s="104"/>
      <c r="KQQ4" s="104"/>
      <c r="KQR4" s="104"/>
      <c r="KQS4" s="104"/>
      <c r="KQT4" s="104"/>
      <c r="KQU4" s="104"/>
      <c r="KQV4" s="104"/>
      <c r="KQW4" s="104"/>
      <c r="KQX4" s="104"/>
      <c r="KQY4" s="104"/>
      <c r="KQZ4" s="104"/>
      <c r="KRA4" s="104"/>
      <c r="KRB4" s="104"/>
      <c r="KRC4" s="104"/>
      <c r="KRD4" s="104"/>
      <c r="KRE4" s="104"/>
      <c r="KRF4" s="104"/>
      <c r="KRG4" s="104"/>
      <c r="KRH4" s="104"/>
      <c r="KRI4" s="104"/>
      <c r="KRJ4" s="104"/>
      <c r="KRK4" s="104"/>
      <c r="KRL4" s="104"/>
      <c r="KRM4" s="104"/>
      <c r="KRN4" s="104"/>
      <c r="KRO4" s="104"/>
      <c r="KRP4" s="104"/>
      <c r="KRQ4" s="104"/>
      <c r="KRR4" s="104"/>
      <c r="KRS4" s="104"/>
      <c r="KRT4" s="104"/>
      <c r="KRU4" s="104"/>
      <c r="KRV4" s="104"/>
      <c r="KRW4" s="104"/>
      <c r="KRX4" s="104"/>
      <c r="KRY4" s="104"/>
      <c r="KRZ4" s="104"/>
      <c r="KSA4" s="104"/>
      <c r="KSB4" s="104"/>
      <c r="KSC4" s="104"/>
      <c r="KSD4" s="104"/>
      <c r="KSE4" s="104"/>
      <c r="KSF4" s="104"/>
      <c r="KSG4" s="104"/>
      <c r="KSH4" s="104"/>
      <c r="KSI4" s="104"/>
      <c r="KSJ4" s="104"/>
      <c r="KSK4" s="104"/>
      <c r="KSL4" s="104"/>
      <c r="KSM4" s="104"/>
      <c r="KSN4" s="104"/>
      <c r="KSO4" s="104"/>
      <c r="KSP4" s="104"/>
      <c r="KSQ4" s="104"/>
      <c r="KSR4" s="104"/>
      <c r="KSS4" s="104"/>
      <c r="KST4" s="104"/>
      <c r="KSU4" s="104"/>
      <c r="KSV4" s="104"/>
      <c r="KSW4" s="104"/>
      <c r="KSX4" s="104"/>
      <c r="KSY4" s="104"/>
      <c r="KSZ4" s="104"/>
      <c r="KTA4" s="104"/>
      <c r="KTB4" s="104"/>
      <c r="KTC4" s="104"/>
      <c r="KTD4" s="104"/>
      <c r="KTE4" s="104"/>
      <c r="KTF4" s="104"/>
      <c r="KTG4" s="104"/>
      <c r="KTH4" s="104"/>
      <c r="KTI4" s="104"/>
      <c r="KTJ4" s="104"/>
      <c r="KTK4" s="104"/>
      <c r="KTL4" s="104"/>
      <c r="KTM4" s="104"/>
      <c r="KTN4" s="104"/>
      <c r="KTO4" s="104"/>
      <c r="KTP4" s="104"/>
      <c r="KTQ4" s="104"/>
      <c r="KTR4" s="104"/>
      <c r="KTS4" s="104"/>
      <c r="KTT4" s="104"/>
      <c r="KTU4" s="104"/>
      <c r="KTV4" s="104"/>
      <c r="KTW4" s="104"/>
      <c r="KTX4" s="104"/>
      <c r="KTY4" s="104"/>
      <c r="KTZ4" s="104"/>
      <c r="KUA4" s="104"/>
      <c r="KUB4" s="104"/>
      <c r="KUC4" s="104"/>
      <c r="KUD4" s="104"/>
      <c r="KUE4" s="104"/>
      <c r="KUF4" s="104"/>
      <c r="KUG4" s="104"/>
      <c r="KUH4" s="104"/>
      <c r="KUI4" s="104"/>
      <c r="KUJ4" s="104"/>
      <c r="KUK4" s="104"/>
      <c r="KUL4" s="104"/>
      <c r="KUM4" s="104"/>
      <c r="KUN4" s="104"/>
      <c r="KUO4" s="104"/>
      <c r="KUP4" s="104"/>
      <c r="KUQ4" s="104"/>
      <c r="KUR4" s="104"/>
      <c r="KUS4" s="104"/>
      <c r="KUT4" s="104"/>
      <c r="KUU4" s="104"/>
      <c r="KUV4" s="104"/>
      <c r="KUW4" s="104"/>
      <c r="KUX4" s="104"/>
      <c r="KUY4" s="104"/>
      <c r="KUZ4" s="104"/>
      <c r="KVA4" s="104"/>
      <c r="KVB4" s="104"/>
      <c r="KVC4" s="104"/>
      <c r="KVD4" s="104"/>
      <c r="KVE4" s="104"/>
      <c r="KVF4" s="104"/>
      <c r="KVG4" s="104"/>
      <c r="KVH4" s="104"/>
      <c r="KVI4" s="104"/>
      <c r="KVJ4" s="104"/>
      <c r="KVK4" s="104"/>
      <c r="KVL4" s="104"/>
      <c r="KVM4" s="104"/>
      <c r="KVN4" s="104"/>
      <c r="KVO4" s="104"/>
      <c r="KVP4" s="104"/>
      <c r="KVQ4" s="104"/>
      <c r="KVR4" s="104"/>
      <c r="KVS4" s="104"/>
      <c r="KVT4" s="104"/>
      <c r="KVU4" s="104"/>
      <c r="KVV4" s="104"/>
      <c r="KVW4" s="104"/>
      <c r="KVX4" s="104"/>
      <c r="KVY4" s="104"/>
      <c r="KVZ4" s="104"/>
      <c r="KWA4" s="104"/>
      <c r="KWB4" s="104"/>
      <c r="KWC4" s="104"/>
      <c r="KWD4" s="104"/>
      <c r="KWE4" s="104"/>
      <c r="KWF4" s="104"/>
      <c r="KWG4" s="104"/>
      <c r="KWH4" s="104"/>
      <c r="KWI4" s="104"/>
      <c r="KWJ4" s="104"/>
      <c r="KWK4" s="104"/>
      <c r="KWL4" s="104"/>
      <c r="KWM4" s="104"/>
      <c r="KWN4" s="104"/>
      <c r="KWO4" s="104"/>
      <c r="KWP4" s="104"/>
      <c r="KWQ4" s="104"/>
      <c r="KWR4" s="104"/>
      <c r="KWS4" s="104"/>
      <c r="KWT4" s="104"/>
      <c r="KWU4" s="104"/>
      <c r="KWV4" s="104"/>
      <c r="KWW4" s="104"/>
      <c r="KWX4" s="104"/>
      <c r="KWY4" s="104"/>
      <c r="KWZ4" s="104"/>
      <c r="KXA4" s="104"/>
      <c r="KXB4" s="104"/>
      <c r="KXC4" s="104"/>
      <c r="KXD4" s="104"/>
      <c r="KXE4" s="104"/>
      <c r="KXF4" s="104"/>
      <c r="KXG4" s="104"/>
      <c r="KXH4" s="104"/>
      <c r="KXI4" s="104"/>
      <c r="KXJ4" s="104"/>
      <c r="KXK4" s="104"/>
      <c r="KXL4" s="104"/>
      <c r="KXM4" s="104"/>
      <c r="KXN4" s="104"/>
      <c r="KXO4" s="104"/>
      <c r="KXP4" s="104"/>
      <c r="KXQ4" s="104"/>
      <c r="KXR4" s="104"/>
      <c r="KXS4" s="104"/>
      <c r="KXT4" s="104"/>
      <c r="KXU4" s="104"/>
      <c r="KXV4" s="104"/>
      <c r="KXW4" s="104"/>
      <c r="KXX4" s="104"/>
      <c r="KXY4" s="104"/>
      <c r="KXZ4" s="104"/>
      <c r="KYA4" s="104"/>
      <c r="KYB4" s="104"/>
      <c r="KYC4" s="104"/>
      <c r="KYD4" s="104"/>
      <c r="KYE4" s="104"/>
      <c r="KYF4" s="104"/>
      <c r="KYG4" s="104"/>
      <c r="KYH4" s="104"/>
      <c r="KYI4" s="104"/>
      <c r="KYJ4" s="104"/>
      <c r="KYK4" s="104"/>
      <c r="KYL4" s="104"/>
      <c r="KYM4" s="104"/>
      <c r="KYN4" s="104"/>
      <c r="KYO4" s="104"/>
      <c r="KYP4" s="104"/>
      <c r="KYQ4" s="104"/>
      <c r="KYR4" s="104"/>
      <c r="KYS4" s="104"/>
      <c r="KYT4" s="104"/>
      <c r="KYU4" s="104"/>
      <c r="KYV4" s="104"/>
      <c r="KYW4" s="104"/>
      <c r="KYX4" s="104"/>
      <c r="KYY4" s="104"/>
      <c r="KYZ4" s="104"/>
      <c r="KZA4" s="104"/>
      <c r="KZB4" s="104"/>
      <c r="KZC4" s="104"/>
      <c r="KZD4" s="104"/>
      <c r="KZE4" s="104"/>
      <c r="KZF4" s="104"/>
      <c r="KZG4" s="104"/>
      <c r="KZH4" s="104"/>
      <c r="KZI4" s="104"/>
      <c r="KZJ4" s="104"/>
      <c r="KZK4" s="104"/>
      <c r="KZL4" s="104"/>
      <c r="KZM4" s="104"/>
      <c r="KZN4" s="104"/>
      <c r="KZO4" s="104"/>
      <c r="KZP4" s="104"/>
      <c r="KZQ4" s="104"/>
      <c r="KZR4" s="104"/>
      <c r="KZS4" s="104"/>
      <c r="KZT4" s="104"/>
      <c r="KZU4" s="104"/>
      <c r="KZV4" s="104"/>
      <c r="KZW4" s="104"/>
      <c r="KZX4" s="104"/>
      <c r="KZY4" s="104"/>
      <c r="KZZ4" s="104"/>
      <c r="LAA4" s="104"/>
      <c r="LAB4" s="104"/>
      <c r="LAC4" s="104"/>
      <c r="LAD4" s="104"/>
      <c r="LAE4" s="104"/>
      <c r="LAF4" s="104"/>
      <c r="LAG4" s="104"/>
      <c r="LAH4" s="104"/>
      <c r="LAI4" s="104"/>
      <c r="LAJ4" s="104"/>
      <c r="LAK4" s="104"/>
      <c r="LAL4" s="104"/>
      <c r="LAM4" s="104"/>
      <c r="LAN4" s="104"/>
      <c r="LAO4" s="104"/>
      <c r="LAP4" s="104"/>
      <c r="LAQ4" s="104"/>
      <c r="LAR4" s="104"/>
      <c r="LAS4" s="104"/>
      <c r="LAT4" s="104"/>
      <c r="LAU4" s="104"/>
      <c r="LAV4" s="104"/>
      <c r="LAW4" s="104"/>
      <c r="LAX4" s="104"/>
      <c r="LAY4" s="104"/>
      <c r="LAZ4" s="104"/>
      <c r="LBA4" s="104"/>
      <c r="LBB4" s="104"/>
      <c r="LBC4" s="104"/>
      <c r="LBD4" s="104"/>
      <c r="LBE4" s="104"/>
      <c r="LBF4" s="104"/>
      <c r="LBG4" s="104"/>
      <c r="LBH4" s="104"/>
      <c r="LBI4" s="104"/>
      <c r="LBJ4" s="104"/>
      <c r="LBK4" s="104"/>
      <c r="LBL4" s="104"/>
      <c r="LBM4" s="104"/>
      <c r="LBN4" s="104"/>
      <c r="LBO4" s="104"/>
      <c r="LBP4" s="104"/>
      <c r="LBQ4" s="104"/>
      <c r="LBR4" s="104"/>
      <c r="LBS4" s="104"/>
      <c r="LBT4" s="104"/>
      <c r="LBU4" s="104"/>
      <c r="LBV4" s="104"/>
      <c r="LBW4" s="104"/>
      <c r="LBX4" s="104"/>
      <c r="LBY4" s="104"/>
      <c r="LBZ4" s="104"/>
      <c r="LCA4" s="104"/>
      <c r="LCB4" s="104"/>
      <c r="LCC4" s="104"/>
      <c r="LCD4" s="104"/>
      <c r="LCE4" s="104"/>
      <c r="LCF4" s="104"/>
      <c r="LCG4" s="104"/>
      <c r="LCH4" s="104"/>
      <c r="LCI4" s="104"/>
      <c r="LCJ4" s="104"/>
      <c r="LCK4" s="104"/>
      <c r="LCL4" s="104"/>
      <c r="LCM4" s="104"/>
      <c r="LCN4" s="104"/>
      <c r="LCO4" s="104"/>
      <c r="LCP4" s="104"/>
      <c r="LCQ4" s="104"/>
      <c r="LCR4" s="104"/>
      <c r="LCS4" s="104"/>
      <c r="LCT4" s="104"/>
      <c r="LCU4" s="104"/>
      <c r="LCV4" s="104"/>
      <c r="LCW4" s="104"/>
      <c r="LCX4" s="104"/>
      <c r="LCY4" s="104"/>
      <c r="LCZ4" s="104"/>
      <c r="LDA4" s="104"/>
      <c r="LDB4" s="104"/>
      <c r="LDC4" s="104"/>
      <c r="LDD4" s="104"/>
      <c r="LDE4" s="104"/>
      <c r="LDF4" s="104"/>
      <c r="LDG4" s="104"/>
      <c r="LDH4" s="104"/>
      <c r="LDI4" s="104"/>
      <c r="LDJ4" s="104"/>
      <c r="LDK4" s="104"/>
      <c r="LDL4" s="104"/>
      <c r="LDM4" s="104"/>
      <c r="LDN4" s="104"/>
      <c r="LDO4" s="104"/>
      <c r="LDP4" s="104"/>
      <c r="LDQ4" s="104"/>
      <c r="LDR4" s="104"/>
      <c r="LDS4" s="104"/>
      <c r="LDT4" s="104"/>
      <c r="LDU4" s="104"/>
      <c r="LDV4" s="104"/>
      <c r="LDW4" s="104"/>
      <c r="LDX4" s="104"/>
      <c r="LDY4" s="104"/>
      <c r="LDZ4" s="104"/>
      <c r="LEA4" s="104"/>
      <c r="LEB4" s="104"/>
      <c r="LEC4" s="104"/>
      <c r="LED4" s="104"/>
      <c r="LEE4" s="104"/>
      <c r="LEF4" s="104"/>
      <c r="LEG4" s="104"/>
      <c r="LEH4" s="104"/>
      <c r="LEI4" s="104"/>
      <c r="LEJ4" s="104"/>
      <c r="LEK4" s="104"/>
      <c r="LEL4" s="104"/>
      <c r="LEM4" s="104"/>
      <c r="LEN4" s="104"/>
      <c r="LEO4" s="104"/>
      <c r="LEP4" s="104"/>
      <c r="LEQ4" s="104"/>
      <c r="LER4" s="104"/>
      <c r="LES4" s="104"/>
      <c r="LET4" s="104"/>
      <c r="LEU4" s="104"/>
      <c r="LEV4" s="104"/>
      <c r="LEW4" s="104"/>
      <c r="LEX4" s="104"/>
      <c r="LEY4" s="104"/>
      <c r="LEZ4" s="104"/>
      <c r="LFA4" s="104"/>
      <c r="LFB4" s="104"/>
      <c r="LFC4" s="104"/>
      <c r="LFD4" s="104"/>
      <c r="LFE4" s="104"/>
      <c r="LFF4" s="104"/>
      <c r="LFG4" s="104"/>
      <c r="LFH4" s="104"/>
      <c r="LFI4" s="104"/>
      <c r="LFJ4" s="104"/>
      <c r="LFK4" s="104"/>
      <c r="LFL4" s="104"/>
      <c r="LFM4" s="104"/>
      <c r="LFN4" s="104"/>
      <c r="LFO4" s="104"/>
      <c r="LFP4" s="104"/>
      <c r="LFQ4" s="104"/>
      <c r="LFR4" s="104"/>
      <c r="LFS4" s="104"/>
      <c r="LFT4" s="104"/>
      <c r="LFU4" s="104"/>
      <c r="LFV4" s="104"/>
      <c r="LFW4" s="104"/>
      <c r="LFX4" s="104"/>
      <c r="LFY4" s="104"/>
      <c r="LFZ4" s="104"/>
      <c r="LGA4" s="104"/>
      <c r="LGB4" s="104"/>
      <c r="LGC4" s="104"/>
      <c r="LGD4" s="104"/>
      <c r="LGE4" s="104"/>
      <c r="LGF4" s="104"/>
      <c r="LGG4" s="104"/>
      <c r="LGH4" s="104"/>
      <c r="LGI4" s="104"/>
      <c r="LGJ4" s="104"/>
      <c r="LGK4" s="104"/>
      <c r="LGL4" s="104"/>
      <c r="LGM4" s="104"/>
      <c r="LGN4" s="104"/>
      <c r="LGO4" s="104"/>
      <c r="LGP4" s="104"/>
      <c r="LGQ4" s="104"/>
      <c r="LGR4" s="104"/>
      <c r="LGS4" s="104"/>
      <c r="LGT4" s="104"/>
      <c r="LGU4" s="104"/>
      <c r="LGV4" s="104"/>
      <c r="LGW4" s="104"/>
      <c r="LGX4" s="104"/>
      <c r="LGY4" s="104"/>
      <c r="LGZ4" s="104"/>
      <c r="LHA4" s="104"/>
      <c r="LHB4" s="104"/>
      <c r="LHC4" s="104"/>
      <c r="LHD4" s="104"/>
      <c r="LHE4" s="104"/>
      <c r="LHF4" s="104"/>
      <c r="LHG4" s="104"/>
      <c r="LHH4" s="104"/>
      <c r="LHI4" s="104"/>
      <c r="LHJ4" s="104"/>
      <c r="LHK4" s="104"/>
      <c r="LHL4" s="104"/>
      <c r="LHM4" s="104"/>
      <c r="LHN4" s="104"/>
      <c r="LHO4" s="104"/>
      <c r="LHP4" s="104"/>
      <c r="LHQ4" s="104"/>
      <c r="LHR4" s="104"/>
      <c r="LHS4" s="104"/>
      <c r="LHT4" s="104"/>
      <c r="LHU4" s="104"/>
      <c r="LHV4" s="104"/>
      <c r="LHW4" s="104"/>
      <c r="LHX4" s="104"/>
      <c r="LHY4" s="104"/>
      <c r="LHZ4" s="104"/>
      <c r="LIA4" s="104"/>
      <c r="LIB4" s="104"/>
      <c r="LIC4" s="104"/>
      <c r="LID4" s="104"/>
      <c r="LIE4" s="104"/>
      <c r="LIF4" s="104"/>
      <c r="LIG4" s="104"/>
      <c r="LIH4" s="104"/>
      <c r="LII4" s="104"/>
      <c r="LIJ4" s="104"/>
      <c r="LIK4" s="104"/>
      <c r="LIL4" s="104"/>
      <c r="LIM4" s="104"/>
      <c r="LIN4" s="104"/>
      <c r="LIO4" s="104"/>
      <c r="LIP4" s="104"/>
      <c r="LIQ4" s="104"/>
      <c r="LIR4" s="104"/>
      <c r="LIS4" s="104"/>
      <c r="LIT4" s="104"/>
      <c r="LIU4" s="104"/>
      <c r="LIV4" s="104"/>
      <c r="LIW4" s="104"/>
      <c r="LIX4" s="104"/>
      <c r="LIY4" s="104"/>
      <c r="LIZ4" s="104"/>
      <c r="LJA4" s="104"/>
      <c r="LJB4" s="104"/>
      <c r="LJC4" s="104"/>
      <c r="LJD4" s="104"/>
      <c r="LJE4" s="104"/>
      <c r="LJF4" s="104"/>
      <c r="LJG4" s="104"/>
      <c r="LJH4" s="104"/>
      <c r="LJI4" s="104"/>
      <c r="LJJ4" s="104"/>
      <c r="LJK4" s="104"/>
      <c r="LJL4" s="104"/>
      <c r="LJM4" s="104"/>
      <c r="LJN4" s="104"/>
      <c r="LJO4" s="104"/>
      <c r="LJP4" s="104"/>
      <c r="LJQ4" s="104"/>
      <c r="LJR4" s="104"/>
      <c r="LJS4" s="104"/>
      <c r="LJT4" s="104"/>
      <c r="LJU4" s="104"/>
      <c r="LJV4" s="104"/>
      <c r="LJW4" s="104"/>
      <c r="LJX4" s="104"/>
      <c r="LJY4" s="104"/>
      <c r="LJZ4" s="104"/>
      <c r="LKA4" s="104"/>
      <c r="LKB4" s="104"/>
      <c r="LKC4" s="104"/>
      <c r="LKD4" s="104"/>
      <c r="LKE4" s="104"/>
      <c r="LKF4" s="104"/>
      <c r="LKG4" s="104"/>
      <c r="LKH4" s="104"/>
      <c r="LKI4" s="104"/>
      <c r="LKJ4" s="104"/>
      <c r="LKK4" s="104"/>
      <c r="LKL4" s="104"/>
      <c r="LKM4" s="104"/>
      <c r="LKN4" s="104"/>
      <c r="LKO4" s="104"/>
      <c r="LKP4" s="104"/>
      <c r="LKQ4" s="104"/>
      <c r="LKR4" s="104"/>
      <c r="LKS4" s="104"/>
      <c r="LKT4" s="104"/>
      <c r="LKU4" s="104"/>
      <c r="LKV4" s="104"/>
      <c r="LKW4" s="104"/>
      <c r="LKX4" s="104"/>
      <c r="LKY4" s="104"/>
      <c r="LKZ4" s="104"/>
      <c r="LLA4" s="104"/>
      <c r="LLB4" s="104"/>
      <c r="LLC4" s="104"/>
      <c r="LLD4" s="104"/>
      <c r="LLE4" s="104"/>
      <c r="LLF4" s="104"/>
      <c r="LLG4" s="104"/>
      <c r="LLH4" s="104"/>
      <c r="LLI4" s="104"/>
      <c r="LLJ4" s="104"/>
      <c r="LLK4" s="104"/>
      <c r="LLL4" s="104"/>
      <c r="LLM4" s="104"/>
      <c r="LLN4" s="104"/>
      <c r="LLO4" s="104"/>
      <c r="LLP4" s="104"/>
      <c r="LLQ4" s="104"/>
      <c r="LLR4" s="104"/>
      <c r="LLS4" s="104"/>
      <c r="LLT4" s="104"/>
      <c r="LLU4" s="104"/>
      <c r="LLV4" s="104"/>
      <c r="LLW4" s="104"/>
      <c r="LLX4" s="104"/>
      <c r="LLY4" s="104"/>
      <c r="LLZ4" s="104"/>
      <c r="LMA4" s="104"/>
      <c r="LMB4" s="104"/>
      <c r="LMC4" s="104"/>
      <c r="LMD4" s="104"/>
      <c r="LME4" s="104"/>
      <c r="LMF4" s="104"/>
      <c r="LMG4" s="104"/>
      <c r="LMH4" s="104"/>
      <c r="LMI4" s="104"/>
      <c r="LMJ4" s="104"/>
      <c r="LMK4" s="104"/>
      <c r="LML4" s="104"/>
      <c r="LMM4" s="104"/>
      <c r="LMN4" s="104"/>
      <c r="LMO4" s="104"/>
      <c r="LMP4" s="104"/>
      <c r="LMQ4" s="104"/>
      <c r="LMR4" s="104"/>
      <c r="LMS4" s="104"/>
      <c r="LMT4" s="104"/>
      <c r="LMU4" s="104"/>
      <c r="LMV4" s="104"/>
      <c r="LMW4" s="104"/>
      <c r="LMX4" s="104"/>
      <c r="LMY4" s="104"/>
      <c r="LMZ4" s="104"/>
      <c r="LNA4" s="104"/>
      <c r="LNB4" s="104"/>
      <c r="LNC4" s="104"/>
      <c r="LND4" s="104"/>
      <c r="LNE4" s="104"/>
      <c r="LNF4" s="104"/>
      <c r="LNG4" s="104"/>
      <c r="LNH4" s="104"/>
      <c r="LNI4" s="104"/>
      <c r="LNJ4" s="104"/>
      <c r="LNK4" s="104"/>
      <c r="LNL4" s="104"/>
      <c r="LNM4" s="104"/>
      <c r="LNN4" s="104"/>
      <c r="LNO4" s="104"/>
      <c r="LNP4" s="104"/>
      <c r="LNQ4" s="104"/>
      <c r="LNR4" s="104"/>
      <c r="LNS4" s="104"/>
      <c r="LNT4" s="104"/>
      <c r="LNU4" s="104"/>
      <c r="LNV4" s="104"/>
      <c r="LNW4" s="104"/>
      <c r="LNX4" s="104"/>
      <c r="LNY4" s="104"/>
      <c r="LNZ4" s="104"/>
      <c r="LOA4" s="104"/>
      <c r="LOB4" s="104"/>
      <c r="LOC4" s="104"/>
      <c r="LOD4" s="104"/>
      <c r="LOE4" s="104"/>
      <c r="LOF4" s="104"/>
      <c r="LOG4" s="104"/>
      <c r="LOH4" s="104"/>
      <c r="LOI4" s="104"/>
      <c r="LOJ4" s="104"/>
      <c r="LOK4" s="104"/>
      <c r="LOL4" s="104"/>
      <c r="LOM4" s="104"/>
      <c r="LON4" s="104"/>
      <c r="LOO4" s="104"/>
      <c r="LOP4" s="104"/>
      <c r="LOQ4" s="104"/>
      <c r="LOR4" s="104"/>
      <c r="LOS4" s="104"/>
      <c r="LOT4" s="104"/>
      <c r="LOU4" s="104"/>
      <c r="LOV4" s="104"/>
      <c r="LOW4" s="104"/>
      <c r="LOX4" s="104"/>
      <c r="LOY4" s="104"/>
      <c r="LOZ4" s="104"/>
      <c r="LPA4" s="104"/>
      <c r="LPB4" s="104"/>
      <c r="LPC4" s="104"/>
      <c r="LPD4" s="104"/>
      <c r="LPE4" s="104"/>
      <c r="LPF4" s="104"/>
      <c r="LPG4" s="104"/>
      <c r="LPH4" s="104"/>
      <c r="LPI4" s="104"/>
      <c r="LPJ4" s="104"/>
      <c r="LPK4" s="104"/>
      <c r="LPL4" s="104"/>
      <c r="LPM4" s="104"/>
      <c r="LPN4" s="104"/>
      <c r="LPO4" s="104"/>
      <c r="LPP4" s="104"/>
      <c r="LPQ4" s="104"/>
      <c r="LPR4" s="104"/>
      <c r="LPS4" s="104"/>
      <c r="LPT4" s="104"/>
      <c r="LPU4" s="104"/>
      <c r="LPV4" s="104"/>
      <c r="LPW4" s="104"/>
      <c r="LPX4" s="104"/>
      <c r="LPY4" s="104"/>
      <c r="LPZ4" s="104"/>
      <c r="LQA4" s="104"/>
      <c r="LQB4" s="104"/>
      <c r="LQC4" s="104"/>
      <c r="LQD4" s="104"/>
      <c r="LQE4" s="104"/>
      <c r="LQF4" s="104"/>
      <c r="LQG4" s="104"/>
      <c r="LQH4" s="104"/>
      <c r="LQI4" s="104"/>
      <c r="LQJ4" s="104"/>
      <c r="LQK4" s="104"/>
      <c r="LQL4" s="104"/>
      <c r="LQM4" s="104"/>
      <c r="LQN4" s="104"/>
      <c r="LQO4" s="104"/>
      <c r="LQP4" s="104"/>
      <c r="LQQ4" s="104"/>
      <c r="LQR4" s="104"/>
      <c r="LQS4" s="104"/>
      <c r="LQT4" s="104"/>
      <c r="LQU4" s="104"/>
      <c r="LQV4" s="104"/>
      <c r="LQW4" s="104"/>
      <c r="LQX4" s="104"/>
      <c r="LQY4" s="104"/>
      <c r="LQZ4" s="104"/>
      <c r="LRA4" s="104"/>
      <c r="LRB4" s="104"/>
      <c r="LRC4" s="104"/>
      <c r="LRD4" s="104"/>
      <c r="LRE4" s="104"/>
      <c r="LRF4" s="104"/>
      <c r="LRG4" s="104"/>
      <c r="LRH4" s="104"/>
      <c r="LRI4" s="104"/>
      <c r="LRJ4" s="104"/>
      <c r="LRK4" s="104"/>
      <c r="LRL4" s="104"/>
      <c r="LRM4" s="104"/>
      <c r="LRN4" s="104"/>
      <c r="LRO4" s="104"/>
      <c r="LRP4" s="104"/>
      <c r="LRQ4" s="104"/>
      <c r="LRR4" s="104"/>
      <c r="LRS4" s="104"/>
      <c r="LRT4" s="104"/>
      <c r="LRU4" s="104"/>
      <c r="LRV4" s="104"/>
      <c r="LRW4" s="104"/>
      <c r="LRX4" s="104"/>
      <c r="LRY4" s="104"/>
      <c r="LRZ4" s="104"/>
      <c r="LSA4" s="104"/>
      <c r="LSB4" s="104"/>
      <c r="LSC4" s="104"/>
      <c r="LSD4" s="104"/>
      <c r="LSE4" s="104"/>
      <c r="LSF4" s="104"/>
      <c r="LSG4" s="104"/>
      <c r="LSH4" s="104"/>
      <c r="LSI4" s="104"/>
      <c r="LSJ4" s="104"/>
      <c r="LSK4" s="104"/>
      <c r="LSL4" s="104"/>
      <c r="LSM4" s="104"/>
      <c r="LSN4" s="104"/>
      <c r="LSO4" s="104"/>
      <c r="LSP4" s="104"/>
      <c r="LSQ4" s="104"/>
      <c r="LSR4" s="104"/>
      <c r="LSS4" s="104"/>
      <c r="LST4" s="104"/>
      <c r="LSU4" s="104"/>
      <c r="LSV4" s="104"/>
      <c r="LSW4" s="104"/>
      <c r="LSX4" s="104"/>
      <c r="LSY4" s="104"/>
      <c r="LSZ4" s="104"/>
      <c r="LTA4" s="104"/>
      <c r="LTB4" s="104"/>
      <c r="LTC4" s="104"/>
      <c r="LTD4" s="104"/>
      <c r="LTE4" s="104"/>
      <c r="LTF4" s="104"/>
      <c r="LTG4" s="104"/>
      <c r="LTH4" s="104"/>
      <c r="LTI4" s="104"/>
      <c r="LTJ4" s="104"/>
      <c r="LTK4" s="104"/>
      <c r="LTL4" s="104"/>
      <c r="LTM4" s="104"/>
      <c r="LTN4" s="104"/>
      <c r="LTO4" s="104"/>
      <c r="LTP4" s="104"/>
      <c r="LTQ4" s="104"/>
      <c r="LTR4" s="104"/>
      <c r="LTS4" s="104"/>
      <c r="LTT4" s="104"/>
      <c r="LTU4" s="104"/>
      <c r="LTV4" s="104"/>
      <c r="LTW4" s="104"/>
      <c r="LTX4" s="104"/>
      <c r="LTY4" s="104"/>
      <c r="LTZ4" s="104"/>
      <c r="LUA4" s="104"/>
      <c r="LUB4" s="104"/>
      <c r="LUC4" s="104"/>
      <c r="LUD4" s="104"/>
      <c r="LUE4" s="104"/>
      <c r="LUF4" s="104"/>
      <c r="LUG4" s="104"/>
      <c r="LUH4" s="104"/>
      <c r="LUI4" s="104"/>
      <c r="LUJ4" s="104"/>
      <c r="LUK4" s="104"/>
      <c r="LUL4" s="104"/>
      <c r="LUM4" s="104"/>
      <c r="LUN4" s="104"/>
      <c r="LUO4" s="104"/>
      <c r="LUP4" s="104"/>
      <c r="LUQ4" s="104"/>
      <c r="LUR4" s="104"/>
      <c r="LUS4" s="104"/>
      <c r="LUT4" s="104"/>
      <c r="LUU4" s="104"/>
      <c r="LUV4" s="104"/>
      <c r="LUW4" s="104"/>
      <c r="LUX4" s="104"/>
      <c r="LUY4" s="104"/>
      <c r="LUZ4" s="104"/>
      <c r="LVA4" s="104"/>
      <c r="LVB4" s="104"/>
      <c r="LVC4" s="104"/>
      <c r="LVD4" s="104"/>
      <c r="LVE4" s="104"/>
      <c r="LVF4" s="104"/>
      <c r="LVG4" s="104"/>
      <c r="LVH4" s="104"/>
      <c r="LVI4" s="104"/>
      <c r="LVJ4" s="104"/>
      <c r="LVK4" s="104"/>
      <c r="LVL4" s="104"/>
      <c r="LVM4" s="104"/>
      <c r="LVN4" s="104"/>
      <c r="LVO4" s="104"/>
      <c r="LVP4" s="104"/>
      <c r="LVQ4" s="104"/>
      <c r="LVR4" s="104"/>
      <c r="LVS4" s="104"/>
      <c r="LVT4" s="104"/>
      <c r="LVU4" s="104"/>
      <c r="LVV4" s="104"/>
      <c r="LVW4" s="104"/>
      <c r="LVX4" s="104"/>
      <c r="LVY4" s="104"/>
      <c r="LVZ4" s="104"/>
      <c r="LWA4" s="104"/>
      <c r="LWB4" s="104"/>
      <c r="LWC4" s="104"/>
      <c r="LWD4" s="104"/>
      <c r="LWE4" s="104"/>
      <c r="LWF4" s="104"/>
      <c r="LWG4" s="104"/>
      <c r="LWH4" s="104"/>
      <c r="LWI4" s="104"/>
      <c r="LWJ4" s="104"/>
      <c r="LWK4" s="104"/>
      <c r="LWL4" s="104"/>
      <c r="LWM4" s="104"/>
      <c r="LWN4" s="104"/>
      <c r="LWO4" s="104"/>
      <c r="LWP4" s="104"/>
      <c r="LWQ4" s="104"/>
      <c r="LWR4" s="104"/>
      <c r="LWS4" s="104"/>
      <c r="LWT4" s="104"/>
      <c r="LWU4" s="104"/>
      <c r="LWV4" s="104"/>
      <c r="LWW4" s="104"/>
      <c r="LWX4" s="104"/>
      <c r="LWY4" s="104"/>
      <c r="LWZ4" s="104"/>
      <c r="LXA4" s="104"/>
      <c r="LXB4" s="104"/>
      <c r="LXC4" s="104"/>
      <c r="LXD4" s="104"/>
      <c r="LXE4" s="104"/>
      <c r="LXF4" s="104"/>
      <c r="LXG4" s="104"/>
      <c r="LXH4" s="104"/>
      <c r="LXI4" s="104"/>
      <c r="LXJ4" s="104"/>
      <c r="LXK4" s="104"/>
      <c r="LXL4" s="104"/>
      <c r="LXM4" s="104"/>
      <c r="LXN4" s="104"/>
      <c r="LXO4" s="104"/>
      <c r="LXP4" s="104"/>
      <c r="LXQ4" s="104"/>
      <c r="LXR4" s="104"/>
      <c r="LXS4" s="104"/>
      <c r="LXT4" s="104"/>
      <c r="LXU4" s="104"/>
      <c r="LXV4" s="104"/>
      <c r="LXW4" s="104"/>
      <c r="LXX4" s="104"/>
      <c r="LXY4" s="104"/>
      <c r="LXZ4" s="104"/>
      <c r="LYA4" s="104"/>
      <c r="LYB4" s="104"/>
      <c r="LYC4" s="104"/>
      <c r="LYD4" s="104"/>
      <c r="LYE4" s="104"/>
      <c r="LYF4" s="104"/>
      <c r="LYG4" s="104"/>
      <c r="LYH4" s="104"/>
      <c r="LYI4" s="104"/>
      <c r="LYJ4" s="104"/>
      <c r="LYK4" s="104"/>
      <c r="LYL4" s="104"/>
      <c r="LYM4" s="104"/>
      <c r="LYN4" s="104"/>
      <c r="LYO4" s="104"/>
      <c r="LYP4" s="104"/>
      <c r="LYQ4" s="104"/>
      <c r="LYR4" s="104"/>
      <c r="LYS4" s="104"/>
      <c r="LYT4" s="104"/>
      <c r="LYU4" s="104"/>
      <c r="LYV4" s="104"/>
      <c r="LYW4" s="104"/>
      <c r="LYX4" s="104"/>
      <c r="LYY4" s="104"/>
      <c r="LYZ4" s="104"/>
      <c r="LZA4" s="104"/>
      <c r="LZB4" s="104"/>
      <c r="LZC4" s="104"/>
      <c r="LZD4" s="104"/>
      <c r="LZE4" s="104"/>
      <c r="LZF4" s="104"/>
      <c r="LZG4" s="104"/>
      <c r="LZH4" s="104"/>
      <c r="LZI4" s="104"/>
      <c r="LZJ4" s="104"/>
      <c r="LZK4" s="104"/>
      <c r="LZL4" s="104"/>
      <c r="LZM4" s="104"/>
      <c r="LZN4" s="104"/>
      <c r="LZO4" s="104"/>
      <c r="LZP4" s="104"/>
      <c r="LZQ4" s="104"/>
      <c r="LZR4" s="104"/>
      <c r="LZS4" s="104"/>
      <c r="LZT4" s="104"/>
      <c r="LZU4" s="104"/>
      <c r="LZV4" s="104"/>
      <c r="LZW4" s="104"/>
      <c r="LZX4" s="104"/>
      <c r="LZY4" s="104"/>
      <c r="LZZ4" s="104"/>
      <c r="MAA4" s="104"/>
      <c r="MAB4" s="104"/>
      <c r="MAC4" s="104"/>
      <c r="MAD4" s="104"/>
      <c r="MAE4" s="104"/>
      <c r="MAF4" s="104"/>
      <c r="MAG4" s="104"/>
      <c r="MAH4" s="104"/>
      <c r="MAI4" s="104"/>
      <c r="MAJ4" s="104"/>
      <c r="MAK4" s="104"/>
      <c r="MAL4" s="104"/>
      <c r="MAM4" s="104"/>
      <c r="MAN4" s="104"/>
      <c r="MAO4" s="104"/>
      <c r="MAP4" s="104"/>
      <c r="MAQ4" s="104"/>
      <c r="MAR4" s="104"/>
      <c r="MAS4" s="104"/>
      <c r="MAT4" s="104"/>
      <c r="MAU4" s="104"/>
      <c r="MAV4" s="104"/>
      <c r="MAW4" s="104"/>
      <c r="MAX4" s="104"/>
      <c r="MAY4" s="104"/>
      <c r="MAZ4" s="104"/>
      <c r="MBA4" s="104"/>
      <c r="MBB4" s="104"/>
      <c r="MBC4" s="104"/>
      <c r="MBD4" s="104"/>
      <c r="MBE4" s="104"/>
      <c r="MBF4" s="104"/>
      <c r="MBG4" s="104"/>
      <c r="MBH4" s="104"/>
      <c r="MBI4" s="104"/>
      <c r="MBJ4" s="104"/>
      <c r="MBK4" s="104"/>
      <c r="MBL4" s="104"/>
      <c r="MBM4" s="104"/>
      <c r="MBN4" s="104"/>
      <c r="MBO4" s="104"/>
      <c r="MBP4" s="104"/>
      <c r="MBQ4" s="104"/>
      <c r="MBR4" s="104"/>
      <c r="MBS4" s="104"/>
      <c r="MBT4" s="104"/>
      <c r="MBU4" s="104"/>
      <c r="MBV4" s="104"/>
      <c r="MBW4" s="104"/>
      <c r="MBX4" s="104"/>
      <c r="MBY4" s="104"/>
      <c r="MBZ4" s="104"/>
      <c r="MCA4" s="104"/>
      <c r="MCB4" s="104"/>
      <c r="MCC4" s="104"/>
      <c r="MCD4" s="104"/>
      <c r="MCE4" s="104"/>
      <c r="MCF4" s="104"/>
      <c r="MCG4" s="104"/>
      <c r="MCH4" s="104"/>
      <c r="MCI4" s="104"/>
      <c r="MCJ4" s="104"/>
      <c r="MCK4" s="104"/>
      <c r="MCL4" s="104"/>
      <c r="MCM4" s="104"/>
      <c r="MCN4" s="104"/>
      <c r="MCO4" s="104"/>
      <c r="MCP4" s="104"/>
      <c r="MCQ4" s="104"/>
      <c r="MCR4" s="104"/>
      <c r="MCS4" s="104"/>
      <c r="MCT4" s="104"/>
      <c r="MCU4" s="104"/>
      <c r="MCV4" s="104"/>
      <c r="MCW4" s="104"/>
      <c r="MCX4" s="104"/>
      <c r="MCY4" s="104"/>
      <c r="MCZ4" s="104"/>
      <c r="MDA4" s="104"/>
      <c r="MDB4" s="104"/>
      <c r="MDC4" s="104"/>
      <c r="MDD4" s="104"/>
      <c r="MDE4" s="104"/>
      <c r="MDF4" s="104"/>
      <c r="MDG4" s="104"/>
      <c r="MDH4" s="104"/>
      <c r="MDI4" s="104"/>
      <c r="MDJ4" s="104"/>
      <c r="MDK4" s="104"/>
      <c r="MDL4" s="104"/>
      <c r="MDM4" s="104"/>
      <c r="MDN4" s="104"/>
      <c r="MDO4" s="104"/>
      <c r="MDP4" s="104"/>
      <c r="MDQ4" s="104"/>
      <c r="MDR4" s="104"/>
      <c r="MDS4" s="104"/>
      <c r="MDT4" s="104"/>
      <c r="MDU4" s="104"/>
      <c r="MDV4" s="104"/>
      <c r="MDW4" s="104"/>
      <c r="MDX4" s="104"/>
      <c r="MDY4" s="104"/>
      <c r="MDZ4" s="104"/>
      <c r="MEA4" s="104"/>
      <c r="MEB4" s="104"/>
      <c r="MEC4" s="104"/>
      <c r="MED4" s="104"/>
      <c r="MEE4" s="104"/>
      <c r="MEF4" s="104"/>
      <c r="MEG4" s="104"/>
      <c r="MEH4" s="104"/>
      <c r="MEI4" s="104"/>
      <c r="MEJ4" s="104"/>
      <c r="MEK4" s="104"/>
      <c r="MEL4" s="104"/>
      <c r="MEM4" s="104"/>
      <c r="MEN4" s="104"/>
      <c r="MEO4" s="104"/>
      <c r="MEP4" s="104"/>
      <c r="MEQ4" s="104"/>
      <c r="MER4" s="104"/>
      <c r="MES4" s="104"/>
      <c r="MET4" s="104"/>
      <c r="MEU4" s="104"/>
      <c r="MEV4" s="104"/>
      <c r="MEW4" s="104"/>
      <c r="MEX4" s="104"/>
      <c r="MEY4" s="104"/>
      <c r="MEZ4" s="104"/>
      <c r="MFA4" s="104"/>
      <c r="MFB4" s="104"/>
      <c r="MFC4" s="104"/>
      <c r="MFD4" s="104"/>
      <c r="MFE4" s="104"/>
      <c r="MFF4" s="104"/>
      <c r="MFG4" s="104"/>
      <c r="MFH4" s="104"/>
      <c r="MFI4" s="104"/>
      <c r="MFJ4" s="104"/>
      <c r="MFK4" s="104"/>
      <c r="MFL4" s="104"/>
      <c r="MFM4" s="104"/>
      <c r="MFN4" s="104"/>
      <c r="MFO4" s="104"/>
      <c r="MFP4" s="104"/>
      <c r="MFQ4" s="104"/>
      <c r="MFR4" s="104"/>
      <c r="MFS4" s="104"/>
      <c r="MFT4" s="104"/>
      <c r="MFU4" s="104"/>
      <c r="MFV4" s="104"/>
      <c r="MFW4" s="104"/>
      <c r="MFX4" s="104"/>
      <c r="MFY4" s="104"/>
      <c r="MFZ4" s="104"/>
      <c r="MGA4" s="104"/>
      <c r="MGB4" s="104"/>
      <c r="MGC4" s="104"/>
      <c r="MGD4" s="104"/>
      <c r="MGE4" s="104"/>
      <c r="MGF4" s="104"/>
      <c r="MGG4" s="104"/>
      <c r="MGH4" s="104"/>
      <c r="MGI4" s="104"/>
      <c r="MGJ4" s="104"/>
      <c r="MGK4" s="104"/>
      <c r="MGL4" s="104"/>
      <c r="MGM4" s="104"/>
      <c r="MGN4" s="104"/>
      <c r="MGO4" s="104"/>
      <c r="MGP4" s="104"/>
      <c r="MGQ4" s="104"/>
      <c r="MGR4" s="104"/>
      <c r="MGS4" s="104"/>
      <c r="MGT4" s="104"/>
      <c r="MGU4" s="104"/>
      <c r="MGV4" s="104"/>
      <c r="MGW4" s="104"/>
      <c r="MGX4" s="104"/>
      <c r="MGY4" s="104"/>
      <c r="MGZ4" s="104"/>
      <c r="MHA4" s="104"/>
      <c r="MHB4" s="104"/>
      <c r="MHC4" s="104"/>
      <c r="MHD4" s="104"/>
      <c r="MHE4" s="104"/>
      <c r="MHF4" s="104"/>
      <c r="MHG4" s="104"/>
      <c r="MHH4" s="104"/>
      <c r="MHI4" s="104"/>
      <c r="MHJ4" s="104"/>
      <c r="MHK4" s="104"/>
      <c r="MHL4" s="104"/>
      <c r="MHM4" s="104"/>
      <c r="MHN4" s="104"/>
      <c r="MHO4" s="104"/>
      <c r="MHP4" s="104"/>
      <c r="MHQ4" s="104"/>
      <c r="MHR4" s="104"/>
      <c r="MHS4" s="104"/>
      <c r="MHT4" s="104"/>
      <c r="MHU4" s="104"/>
      <c r="MHV4" s="104"/>
      <c r="MHW4" s="104"/>
      <c r="MHX4" s="104"/>
      <c r="MHY4" s="104"/>
      <c r="MHZ4" s="104"/>
      <c r="MIA4" s="104"/>
      <c r="MIB4" s="104"/>
      <c r="MIC4" s="104"/>
      <c r="MID4" s="104"/>
      <c r="MIE4" s="104"/>
      <c r="MIF4" s="104"/>
      <c r="MIG4" s="104"/>
      <c r="MIH4" s="104"/>
      <c r="MII4" s="104"/>
      <c r="MIJ4" s="104"/>
      <c r="MIK4" s="104"/>
      <c r="MIL4" s="104"/>
      <c r="MIM4" s="104"/>
      <c r="MIN4" s="104"/>
      <c r="MIO4" s="104"/>
      <c r="MIP4" s="104"/>
      <c r="MIQ4" s="104"/>
      <c r="MIR4" s="104"/>
      <c r="MIS4" s="104"/>
      <c r="MIT4" s="104"/>
      <c r="MIU4" s="104"/>
      <c r="MIV4" s="104"/>
      <c r="MIW4" s="104"/>
      <c r="MIX4" s="104"/>
      <c r="MIY4" s="104"/>
      <c r="MIZ4" s="104"/>
      <c r="MJA4" s="104"/>
      <c r="MJB4" s="104"/>
      <c r="MJC4" s="104"/>
      <c r="MJD4" s="104"/>
      <c r="MJE4" s="104"/>
      <c r="MJF4" s="104"/>
      <c r="MJG4" s="104"/>
      <c r="MJH4" s="104"/>
      <c r="MJI4" s="104"/>
      <c r="MJJ4" s="104"/>
      <c r="MJK4" s="104"/>
      <c r="MJL4" s="104"/>
      <c r="MJM4" s="104"/>
      <c r="MJN4" s="104"/>
      <c r="MJO4" s="104"/>
      <c r="MJP4" s="104"/>
      <c r="MJQ4" s="104"/>
      <c r="MJR4" s="104"/>
      <c r="MJS4" s="104"/>
      <c r="MJT4" s="104"/>
      <c r="MJU4" s="104"/>
      <c r="MJV4" s="104"/>
      <c r="MJW4" s="104"/>
      <c r="MJX4" s="104"/>
      <c r="MJY4" s="104"/>
      <c r="MJZ4" s="104"/>
      <c r="MKA4" s="104"/>
      <c r="MKB4" s="104"/>
      <c r="MKC4" s="104"/>
      <c r="MKD4" s="104"/>
      <c r="MKE4" s="104"/>
      <c r="MKF4" s="104"/>
      <c r="MKG4" s="104"/>
      <c r="MKH4" s="104"/>
      <c r="MKI4" s="104"/>
      <c r="MKJ4" s="104"/>
      <c r="MKK4" s="104"/>
      <c r="MKL4" s="104"/>
      <c r="MKM4" s="104"/>
      <c r="MKN4" s="104"/>
      <c r="MKO4" s="104"/>
      <c r="MKP4" s="104"/>
      <c r="MKQ4" s="104"/>
      <c r="MKR4" s="104"/>
      <c r="MKS4" s="104"/>
      <c r="MKT4" s="104"/>
      <c r="MKU4" s="104"/>
      <c r="MKV4" s="104"/>
      <c r="MKW4" s="104"/>
      <c r="MKX4" s="104"/>
      <c r="MKY4" s="104"/>
      <c r="MKZ4" s="104"/>
      <c r="MLA4" s="104"/>
      <c r="MLB4" s="104"/>
      <c r="MLC4" s="104"/>
      <c r="MLD4" s="104"/>
      <c r="MLE4" s="104"/>
      <c r="MLF4" s="104"/>
      <c r="MLG4" s="104"/>
      <c r="MLH4" s="104"/>
      <c r="MLI4" s="104"/>
      <c r="MLJ4" s="104"/>
      <c r="MLK4" s="104"/>
      <c r="MLL4" s="104"/>
      <c r="MLM4" s="104"/>
      <c r="MLN4" s="104"/>
      <c r="MLO4" s="104"/>
      <c r="MLP4" s="104"/>
      <c r="MLQ4" s="104"/>
      <c r="MLR4" s="104"/>
      <c r="MLS4" s="104"/>
      <c r="MLT4" s="104"/>
      <c r="MLU4" s="104"/>
      <c r="MLV4" s="104"/>
      <c r="MLW4" s="104"/>
      <c r="MLX4" s="104"/>
      <c r="MLY4" s="104"/>
      <c r="MLZ4" s="104"/>
      <c r="MMA4" s="104"/>
      <c r="MMB4" s="104"/>
      <c r="MMC4" s="104"/>
      <c r="MMD4" s="104"/>
      <c r="MME4" s="104"/>
      <c r="MMF4" s="104"/>
      <c r="MMG4" s="104"/>
      <c r="MMH4" s="104"/>
      <c r="MMI4" s="104"/>
      <c r="MMJ4" s="104"/>
      <c r="MMK4" s="104"/>
      <c r="MML4" s="104"/>
      <c r="MMM4" s="104"/>
      <c r="MMN4" s="104"/>
      <c r="MMO4" s="104"/>
      <c r="MMP4" s="104"/>
      <c r="MMQ4" s="104"/>
      <c r="MMR4" s="104"/>
      <c r="MMS4" s="104"/>
      <c r="MMT4" s="104"/>
      <c r="MMU4" s="104"/>
      <c r="MMV4" s="104"/>
      <c r="MMW4" s="104"/>
      <c r="MMX4" s="104"/>
      <c r="MMY4" s="104"/>
      <c r="MMZ4" s="104"/>
      <c r="MNA4" s="104"/>
      <c r="MNB4" s="104"/>
      <c r="MNC4" s="104"/>
      <c r="MND4" s="104"/>
      <c r="MNE4" s="104"/>
      <c r="MNF4" s="104"/>
      <c r="MNG4" s="104"/>
      <c r="MNH4" s="104"/>
      <c r="MNI4" s="104"/>
      <c r="MNJ4" s="104"/>
      <c r="MNK4" s="104"/>
      <c r="MNL4" s="104"/>
      <c r="MNM4" s="104"/>
      <c r="MNN4" s="104"/>
      <c r="MNO4" s="104"/>
      <c r="MNP4" s="104"/>
      <c r="MNQ4" s="104"/>
      <c r="MNR4" s="104"/>
      <c r="MNS4" s="104"/>
      <c r="MNT4" s="104"/>
      <c r="MNU4" s="104"/>
      <c r="MNV4" s="104"/>
      <c r="MNW4" s="104"/>
      <c r="MNX4" s="104"/>
      <c r="MNY4" s="104"/>
      <c r="MNZ4" s="104"/>
      <c r="MOA4" s="104"/>
      <c r="MOB4" s="104"/>
      <c r="MOC4" s="104"/>
      <c r="MOD4" s="104"/>
      <c r="MOE4" s="104"/>
      <c r="MOF4" s="104"/>
      <c r="MOG4" s="104"/>
      <c r="MOH4" s="104"/>
      <c r="MOI4" s="104"/>
      <c r="MOJ4" s="104"/>
      <c r="MOK4" s="104"/>
      <c r="MOL4" s="104"/>
      <c r="MOM4" s="104"/>
      <c r="MON4" s="104"/>
      <c r="MOO4" s="104"/>
      <c r="MOP4" s="104"/>
      <c r="MOQ4" s="104"/>
      <c r="MOR4" s="104"/>
      <c r="MOS4" s="104"/>
      <c r="MOT4" s="104"/>
      <c r="MOU4" s="104"/>
      <c r="MOV4" s="104"/>
      <c r="MOW4" s="104"/>
      <c r="MOX4" s="104"/>
      <c r="MOY4" s="104"/>
      <c r="MOZ4" s="104"/>
      <c r="MPA4" s="104"/>
      <c r="MPB4" s="104"/>
      <c r="MPC4" s="104"/>
      <c r="MPD4" s="104"/>
      <c r="MPE4" s="104"/>
      <c r="MPF4" s="104"/>
      <c r="MPG4" s="104"/>
      <c r="MPH4" s="104"/>
      <c r="MPI4" s="104"/>
      <c r="MPJ4" s="104"/>
      <c r="MPK4" s="104"/>
      <c r="MPL4" s="104"/>
      <c r="MPM4" s="104"/>
      <c r="MPN4" s="104"/>
      <c r="MPO4" s="104"/>
      <c r="MPP4" s="104"/>
      <c r="MPQ4" s="104"/>
      <c r="MPR4" s="104"/>
      <c r="MPS4" s="104"/>
      <c r="MPT4" s="104"/>
      <c r="MPU4" s="104"/>
      <c r="MPV4" s="104"/>
      <c r="MPW4" s="104"/>
      <c r="MPX4" s="104"/>
      <c r="MPY4" s="104"/>
      <c r="MPZ4" s="104"/>
      <c r="MQA4" s="104"/>
      <c r="MQB4" s="104"/>
      <c r="MQC4" s="104"/>
      <c r="MQD4" s="104"/>
      <c r="MQE4" s="104"/>
      <c r="MQF4" s="104"/>
      <c r="MQG4" s="104"/>
      <c r="MQH4" s="104"/>
      <c r="MQI4" s="104"/>
      <c r="MQJ4" s="104"/>
      <c r="MQK4" s="104"/>
      <c r="MQL4" s="104"/>
      <c r="MQM4" s="104"/>
      <c r="MQN4" s="104"/>
      <c r="MQO4" s="104"/>
      <c r="MQP4" s="104"/>
      <c r="MQQ4" s="104"/>
      <c r="MQR4" s="104"/>
      <c r="MQS4" s="104"/>
      <c r="MQT4" s="104"/>
      <c r="MQU4" s="104"/>
      <c r="MQV4" s="104"/>
      <c r="MQW4" s="104"/>
      <c r="MQX4" s="104"/>
      <c r="MQY4" s="104"/>
      <c r="MQZ4" s="104"/>
      <c r="MRA4" s="104"/>
      <c r="MRB4" s="104"/>
      <c r="MRC4" s="104"/>
      <c r="MRD4" s="104"/>
      <c r="MRE4" s="104"/>
      <c r="MRF4" s="104"/>
      <c r="MRG4" s="104"/>
      <c r="MRH4" s="104"/>
      <c r="MRI4" s="104"/>
      <c r="MRJ4" s="104"/>
      <c r="MRK4" s="104"/>
      <c r="MRL4" s="104"/>
      <c r="MRM4" s="104"/>
      <c r="MRN4" s="104"/>
      <c r="MRO4" s="104"/>
      <c r="MRP4" s="104"/>
      <c r="MRQ4" s="104"/>
      <c r="MRR4" s="104"/>
      <c r="MRS4" s="104"/>
      <c r="MRT4" s="104"/>
      <c r="MRU4" s="104"/>
      <c r="MRV4" s="104"/>
      <c r="MRW4" s="104"/>
      <c r="MRX4" s="104"/>
      <c r="MRY4" s="104"/>
      <c r="MRZ4" s="104"/>
      <c r="MSA4" s="104"/>
      <c r="MSB4" s="104"/>
      <c r="MSC4" s="104"/>
      <c r="MSD4" s="104"/>
      <c r="MSE4" s="104"/>
      <c r="MSF4" s="104"/>
      <c r="MSG4" s="104"/>
      <c r="MSH4" s="104"/>
      <c r="MSI4" s="104"/>
      <c r="MSJ4" s="104"/>
      <c r="MSK4" s="104"/>
      <c r="MSL4" s="104"/>
      <c r="MSM4" s="104"/>
      <c r="MSN4" s="104"/>
      <c r="MSO4" s="104"/>
      <c r="MSP4" s="104"/>
      <c r="MSQ4" s="104"/>
      <c r="MSR4" s="104"/>
      <c r="MSS4" s="104"/>
      <c r="MST4" s="104"/>
      <c r="MSU4" s="104"/>
      <c r="MSV4" s="104"/>
      <c r="MSW4" s="104"/>
      <c r="MSX4" s="104"/>
      <c r="MSY4" s="104"/>
      <c r="MSZ4" s="104"/>
      <c r="MTA4" s="104"/>
      <c r="MTB4" s="104"/>
      <c r="MTC4" s="104"/>
      <c r="MTD4" s="104"/>
      <c r="MTE4" s="104"/>
      <c r="MTF4" s="104"/>
      <c r="MTG4" s="104"/>
      <c r="MTH4" s="104"/>
      <c r="MTI4" s="104"/>
      <c r="MTJ4" s="104"/>
      <c r="MTK4" s="104"/>
      <c r="MTL4" s="104"/>
      <c r="MTM4" s="104"/>
      <c r="MTN4" s="104"/>
      <c r="MTO4" s="104"/>
      <c r="MTP4" s="104"/>
      <c r="MTQ4" s="104"/>
      <c r="MTR4" s="104"/>
      <c r="MTS4" s="104"/>
      <c r="MTT4" s="104"/>
      <c r="MTU4" s="104"/>
      <c r="MTV4" s="104"/>
      <c r="MTW4" s="104"/>
      <c r="MTX4" s="104"/>
      <c r="MTY4" s="104"/>
      <c r="MTZ4" s="104"/>
      <c r="MUA4" s="104"/>
      <c r="MUB4" s="104"/>
      <c r="MUC4" s="104"/>
      <c r="MUD4" s="104"/>
      <c r="MUE4" s="104"/>
      <c r="MUF4" s="104"/>
      <c r="MUG4" s="104"/>
      <c r="MUH4" s="104"/>
      <c r="MUI4" s="104"/>
      <c r="MUJ4" s="104"/>
      <c r="MUK4" s="104"/>
      <c r="MUL4" s="104"/>
      <c r="MUM4" s="104"/>
      <c r="MUN4" s="104"/>
      <c r="MUO4" s="104"/>
      <c r="MUP4" s="104"/>
      <c r="MUQ4" s="104"/>
      <c r="MUR4" s="104"/>
      <c r="MUS4" s="104"/>
      <c r="MUT4" s="104"/>
      <c r="MUU4" s="104"/>
      <c r="MUV4" s="104"/>
      <c r="MUW4" s="104"/>
      <c r="MUX4" s="104"/>
      <c r="MUY4" s="104"/>
      <c r="MUZ4" s="104"/>
      <c r="MVA4" s="104"/>
      <c r="MVB4" s="104"/>
      <c r="MVC4" s="104"/>
      <c r="MVD4" s="104"/>
      <c r="MVE4" s="104"/>
      <c r="MVF4" s="104"/>
      <c r="MVG4" s="104"/>
      <c r="MVH4" s="104"/>
      <c r="MVI4" s="104"/>
      <c r="MVJ4" s="104"/>
      <c r="MVK4" s="104"/>
      <c r="MVL4" s="104"/>
      <c r="MVM4" s="104"/>
      <c r="MVN4" s="104"/>
      <c r="MVO4" s="104"/>
      <c r="MVP4" s="104"/>
      <c r="MVQ4" s="104"/>
      <c r="MVR4" s="104"/>
      <c r="MVS4" s="104"/>
      <c r="MVT4" s="104"/>
      <c r="MVU4" s="104"/>
      <c r="MVV4" s="104"/>
      <c r="MVW4" s="104"/>
      <c r="MVX4" s="104"/>
      <c r="MVY4" s="104"/>
      <c r="MVZ4" s="104"/>
      <c r="MWA4" s="104"/>
      <c r="MWB4" s="104"/>
      <c r="MWC4" s="104"/>
      <c r="MWD4" s="104"/>
      <c r="MWE4" s="104"/>
      <c r="MWF4" s="104"/>
      <c r="MWG4" s="104"/>
      <c r="MWH4" s="104"/>
      <c r="MWI4" s="104"/>
      <c r="MWJ4" s="104"/>
      <c r="MWK4" s="104"/>
      <c r="MWL4" s="104"/>
      <c r="MWM4" s="104"/>
      <c r="MWN4" s="104"/>
      <c r="MWO4" s="104"/>
      <c r="MWP4" s="104"/>
      <c r="MWQ4" s="104"/>
      <c r="MWR4" s="104"/>
      <c r="MWS4" s="104"/>
      <c r="MWT4" s="104"/>
      <c r="MWU4" s="104"/>
      <c r="MWV4" s="104"/>
      <c r="MWW4" s="104"/>
      <c r="MWX4" s="104"/>
      <c r="MWY4" s="104"/>
      <c r="MWZ4" s="104"/>
      <c r="MXA4" s="104"/>
      <c r="MXB4" s="104"/>
      <c r="MXC4" s="104"/>
      <c r="MXD4" s="104"/>
      <c r="MXE4" s="104"/>
      <c r="MXF4" s="104"/>
      <c r="MXG4" s="104"/>
      <c r="MXH4" s="104"/>
      <c r="MXI4" s="104"/>
      <c r="MXJ4" s="104"/>
      <c r="MXK4" s="104"/>
      <c r="MXL4" s="104"/>
      <c r="MXM4" s="104"/>
      <c r="MXN4" s="104"/>
      <c r="MXO4" s="104"/>
      <c r="MXP4" s="104"/>
      <c r="MXQ4" s="104"/>
      <c r="MXR4" s="104"/>
      <c r="MXS4" s="104"/>
      <c r="MXT4" s="104"/>
      <c r="MXU4" s="104"/>
      <c r="MXV4" s="104"/>
      <c r="MXW4" s="104"/>
      <c r="MXX4" s="104"/>
      <c r="MXY4" s="104"/>
      <c r="MXZ4" s="104"/>
      <c r="MYA4" s="104"/>
      <c r="MYB4" s="104"/>
      <c r="MYC4" s="104"/>
      <c r="MYD4" s="104"/>
      <c r="MYE4" s="104"/>
      <c r="MYF4" s="104"/>
      <c r="MYG4" s="104"/>
      <c r="MYH4" s="104"/>
      <c r="MYI4" s="104"/>
      <c r="MYJ4" s="104"/>
      <c r="MYK4" s="104"/>
      <c r="MYL4" s="104"/>
      <c r="MYM4" s="104"/>
      <c r="MYN4" s="104"/>
      <c r="MYO4" s="104"/>
      <c r="MYP4" s="104"/>
      <c r="MYQ4" s="104"/>
      <c r="MYR4" s="104"/>
      <c r="MYS4" s="104"/>
      <c r="MYT4" s="104"/>
      <c r="MYU4" s="104"/>
      <c r="MYV4" s="104"/>
      <c r="MYW4" s="104"/>
      <c r="MYX4" s="104"/>
      <c r="MYY4" s="104"/>
      <c r="MYZ4" s="104"/>
      <c r="MZA4" s="104"/>
      <c r="MZB4" s="104"/>
      <c r="MZC4" s="104"/>
      <c r="MZD4" s="104"/>
      <c r="MZE4" s="104"/>
      <c r="MZF4" s="104"/>
      <c r="MZG4" s="104"/>
      <c r="MZH4" s="104"/>
      <c r="MZI4" s="104"/>
      <c r="MZJ4" s="104"/>
      <c r="MZK4" s="104"/>
      <c r="MZL4" s="104"/>
      <c r="MZM4" s="104"/>
      <c r="MZN4" s="104"/>
      <c r="MZO4" s="104"/>
      <c r="MZP4" s="104"/>
      <c r="MZQ4" s="104"/>
      <c r="MZR4" s="104"/>
      <c r="MZS4" s="104"/>
      <c r="MZT4" s="104"/>
      <c r="MZU4" s="104"/>
      <c r="MZV4" s="104"/>
      <c r="MZW4" s="104"/>
      <c r="MZX4" s="104"/>
      <c r="MZY4" s="104"/>
      <c r="MZZ4" s="104"/>
      <c r="NAA4" s="104"/>
      <c r="NAB4" s="104"/>
      <c r="NAC4" s="104"/>
      <c r="NAD4" s="104"/>
      <c r="NAE4" s="104"/>
      <c r="NAF4" s="104"/>
      <c r="NAG4" s="104"/>
      <c r="NAH4" s="104"/>
      <c r="NAI4" s="104"/>
      <c r="NAJ4" s="104"/>
      <c r="NAK4" s="104"/>
      <c r="NAL4" s="104"/>
      <c r="NAM4" s="104"/>
      <c r="NAN4" s="104"/>
      <c r="NAO4" s="104"/>
      <c r="NAP4" s="104"/>
      <c r="NAQ4" s="104"/>
      <c r="NAR4" s="104"/>
      <c r="NAS4" s="104"/>
      <c r="NAT4" s="104"/>
      <c r="NAU4" s="104"/>
      <c r="NAV4" s="104"/>
      <c r="NAW4" s="104"/>
      <c r="NAX4" s="104"/>
      <c r="NAY4" s="104"/>
      <c r="NAZ4" s="104"/>
      <c r="NBA4" s="104"/>
      <c r="NBB4" s="104"/>
      <c r="NBC4" s="104"/>
      <c r="NBD4" s="104"/>
      <c r="NBE4" s="104"/>
      <c r="NBF4" s="104"/>
      <c r="NBG4" s="104"/>
      <c r="NBH4" s="104"/>
      <c r="NBI4" s="104"/>
      <c r="NBJ4" s="104"/>
      <c r="NBK4" s="104"/>
      <c r="NBL4" s="104"/>
      <c r="NBM4" s="104"/>
      <c r="NBN4" s="104"/>
      <c r="NBO4" s="104"/>
      <c r="NBP4" s="104"/>
      <c r="NBQ4" s="104"/>
      <c r="NBR4" s="104"/>
      <c r="NBS4" s="104"/>
      <c r="NBT4" s="104"/>
      <c r="NBU4" s="104"/>
      <c r="NBV4" s="104"/>
      <c r="NBW4" s="104"/>
      <c r="NBX4" s="104"/>
      <c r="NBY4" s="104"/>
      <c r="NBZ4" s="104"/>
      <c r="NCA4" s="104"/>
      <c r="NCB4" s="104"/>
      <c r="NCC4" s="104"/>
      <c r="NCD4" s="104"/>
      <c r="NCE4" s="104"/>
      <c r="NCF4" s="104"/>
      <c r="NCG4" s="104"/>
      <c r="NCH4" s="104"/>
      <c r="NCI4" s="104"/>
      <c r="NCJ4" s="104"/>
      <c r="NCK4" s="104"/>
      <c r="NCL4" s="104"/>
      <c r="NCM4" s="104"/>
      <c r="NCN4" s="104"/>
      <c r="NCO4" s="104"/>
      <c r="NCP4" s="104"/>
      <c r="NCQ4" s="104"/>
      <c r="NCR4" s="104"/>
      <c r="NCS4" s="104"/>
      <c r="NCT4" s="104"/>
      <c r="NCU4" s="104"/>
      <c r="NCV4" s="104"/>
      <c r="NCW4" s="104"/>
      <c r="NCX4" s="104"/>
      <c r="NCY4" s="104"/>
      <c r="NCZ4" s="104"/>
      <c r="NDA4" s="104"/>
      <c r="NDB4" s="104"/>
      <c r="NDC4" s="104"/>
      <c r="NDD4" s="104"/>
      <c r="NDE4" s="104"/>
      <c r="NDF4" s="104"/>
      <c r="NDG4" s="104"/>
      <c r="NDH4" s="104"/>
      <c r="NDI4" s="104"/>
      <c r="NDJ4" s="104"/>
      <c r="NDK4" s="104"/>
      <c r="NDL4" s="104"/>
      <c r="NDM4" s="104"/>
      <c r="NDN4" s="104"/>
      <c r="NDO4" s="104"/>
      <c r="NDP4" s="104"/>
      <c r="NDQ4" s="104"/>
      <c r="NDR4" s="104"/>
      <c r="NDS4" s="104"/>
      <c r="NDT4" s="104"/>
      <c r="NDU4" s="104"/>
      <c r="NDV4" s="104"/>
      <c r="NDW4" s="104"/>
      <c r="NDX4" s="104"/>
      <c r="NDY4" s="104"/>
      <c r="NDZ4" s="104"/>
      <c r="NEA4" s="104"/>
      <c r="NEB4" s="104"/>
      <c r="NEC4" s="104"/>
      <c r="NED4" s="104"/>
      <c r="NEE4" s="104"/>
      <c r="NEF4" s="104"/>
      <c r="NEG4" s="104"/>
      <c r="NEH4" s="104"/>
      <c r="NEI4" s="104"/>
      <c r="NEJ4" s="104"/>
      <c r="NEK4" s="104"/>
      <c r="NEL4" s="104"/>
      <c r="NEM4" s="104"/>
      <c r="NEN4" s="104"/>
      <c r="NEO4" s="104"/>
      <c r="NEP4" s="104"/>
      <c r="NEQ4" s="104"/>
      <c r="NER4" s="104"/>
      <c r="NES4" s="104"/>
      <c r="NET4" s="104"/>
      <c r="NEU4" s="104"/>
      <c r="NEV4" s="104"/>
      <c r="NEW4" s="104"/>
      <c r="NEX4" s="104"/>
      <c r="NEY4" s="104"/>
      <c r="NEZ4" s="104"/>
      <c r="NFA4" s="104"/>
      <c r="NFB4" s="104"/>
      <c r="NFC4" s="104"/>
      <c r="NFD4" s="104"/>
      <c r="NFE4" s="104"/>
      <c r="NFF4" s="104"/>
      <c r="NFG4" s="104"/>
      <c r="NFH4" s="104"/>
      <c r="NFI4" s="104"/>
      <c r="NFJ4" s="104"/>
      <c r="NFK4" s="104"/>
      <c r="NFL4" s="104"/>
      <c r="NFM4" s="104"/>
      <c r="NFN4" s="104"/>
      <c r="NFO4" s="104"/>
      <c r="NFP4" s="104"/>
      <c r="NFQ4" s="104"/>
      <c r="NFR4" s="104"/>
      <c r="NFS4" s="104"/>
      <c r="NFT4" s="104"/>
      <c r="NFU4" s="104"/>
      <c r="NFV4" s="104"/>
      <c r="NFW4" s="104"/>
      <c r="NFX4" s="104"/>
      <c r="NFY4" s="104"/>
      <c r="NFZ4" s="104"/>
      <c r="NGA4" s="104"/>
      <c r="NGB4" s="104"/>
      <c r="NGC4" s="104"/>
      <c r="NGD4" s="104"/>
      <c r="NGE4" s="104"/>
      <c r="NGF4" s="104"/>
      <c r="NGG4" s="104"/>
      <c r="NGH4" s="104"/>
      <c r="NGI4" s="104"/>
      <c r="NGJ4" s="104"/>
      <c r="NGK4" s="104"/>
      <c r="NGL4" s="104"/>
      <c r="NGM4" s="104"/>
      <c r="NGN4" s="104"/>
      <c r="NGO4" s="104"/>
      <c r="NGP4" s="104"/>
      <c r="NGQ4" s="104"/>
      <c r="NGR4" s="104"/>
      <c r="NGS4" s="104"/>
      <c r="NGT4" s="104"/>
      <c r="NGU4" s="104"/>
      <c r="NGV4" s="104"/>
      <c r="NGW4" s="104"/>
      <c r="NGX4" s="104"/>
      <c r="NGY4" s="104"/>
      <c r="NGZ4" s="104"/>
      <c r="NHA4" s="104"/>
      <c r="NHB4" s="104"/>
      <c r="NHC4" s="104"/>
      <c r="NHD4" s="104"/>
      <c r="NHE4" s="104"/>
      <c r="NHF4" s="104"/>
      <c r="NHG4" s="104"/>
      <c r="NHH4" s="104"/>
      <c r="NHI4" s="104"/>
      <c r="NHJ4" s="104"/>
      <c r="NHK4" s="104"/>
      <c r="NHL4" s="104"/>
      <c r="NHM4" s="104"/>
      <c r="NHN4" s="104"/>
      <c r="NHO4" s="104"/>
      <c r="NHP4" s="104"/>
      <c r="NHQ4" s="104"/>
      <c r="NHR4" s="104"/>
      <c r="NHS4" s="104"/>
      <c r="NHT4" s="104"/>
      <c r="NHU4" s="104"/>
      <c r="NHV4" s="104"/>
      <c r="NHW4" s="104"/>
      <c r="NHX4" s="104"/>
      <c r="NHY4" s="104"/>
      <c r="NHZ4" s="104"/>
      <c r="NIA4" s="104"/>
      <c r="NIB4" s="104"/>
      <c r="NIC4" s="104"/>
      <c r="NID4" s="104"/>
      <c r="NIE4" s="104"/>
      <c r="NIF4" s="104"/>
      <c r="NIG4" s="104"/>
      <c r="NIH4" s="104"/>
      <c r="NII4" s="104"/>
      <c r="NIJ4" s="104"/>
      <c r="NIK4" s="104"/>
      <c r="NIL4" s="104"/>
      <c r="NIM4" s="104"/>
      <c r="NIN4" s="104"/>
      <c r="NIO4" s="104"/>
      <c r="NIP4" s="104"/>
      <c r="NIQ4" s="104"/>
      <c r="NIR4" s="104"/>
      <c r="NIS4" s="104"/>
      <c r="NIT4" s="104"/>
      <c r="NIU4" s="104"/>
      <c r="NIV4" s="104"/>
      <c r="NIW4" s="104"/>
      <c r="NIX4" s="104"/>
      <c r="NIY4" s="104"/>
      <c r="NIZ4" s="104"/>
      <c r="NJA4" s="104"/>
      <c r="NJB4" s="104"/>
      <c r="NJC4" s="104"/>
      <c r="NJD4" s="104"/>
      <c r="NJE4" s="104"/>
      <c r="NJF4" s="104"/>
      <c r="NJG4" s="104"/>
      <c r="NJH4" s="104"/>
      <c r="NJI4" s="104"/>
      <c r="NJJ4" s="104"/>
      <c r="NJK4" s="104"/>
      <c r="NJL4" s="104"/>
      <c r="NJM4" s="104"/>
      <c r="NJN4" s="104"/>
      <c r="NJO4" s="104"/>
      <c r="NJP4" s="104"/>
      <c r="NJQ4" s="104"/>
      <c r="NJR4" s="104"/>
      <c r="NJS4" s="104"/>
      <c r="NJT4" s="104"/>
      <c r="NJU4" s="104"/>
      <c r="NJV4" s="104"/>
      <c r="NJW4" s="104"/>
      <c r="NJX4" s="104"/>
      <c r="NJY4" s="104"/>
      <c r="NJZ4" s="104"/>
      <c r="NKA4" s="104"/>
      <c r="NKB4" s="104"/>
      <c r="NKC4" s="104"/>
      <c r="NKD4" s="104"/>
      <c r="NKE4" s="104"/>
      <c r="NKF4" s="104"/>
      <c r="NKG4" s="104"/>
      <c r="NKH4" s="104"/>
      <c r="NKI4" s="104"/>
      <c r="NKJ4" s="104"/>
      <c r="NKK4" s="104"/>
      <c r="NKL4" s="104"/>
      <c r="NKM4" s="104"/>
      <c r="NKN4" s="104"/>
      <c r="NKO4" s="104"/>
      <c r="NKP4" s="104"/>
      <c r="NKQ4" s="104"/>
      <c r="NKR4" s="104"/>
      <c r="NKS4" s="104"/>
      <c r="NKT4" s="104"/>
      <c r="NKU4" s="104"/>
      <c r="NKV4" s="104"/>
      <c r="NKW4" s="104"/>
      <c r="NKX4" s="104"/>
      <c r="NKY4" s="104"/>
      <c r="NKZ4" s="104"/>
      <c r="NLA4" s="104"/>
      <c r="NLB4" s="104"/>
      <c r="NLC4" s="104"/>
      <c r="NLD4" s="104"/>
      <c r="NLE4" s="104"/>
      <c r="NLF4" s="104"/>
      <c r="NLG4" s="104"/>
      <c r="NLH4" s="104"/>
      <c r="NLI4" s="104"/>
      <c r="NLJ4" s="104"/>
      <c r="NLK4" s="104"/>
      <c r="NLL4" s="104"/>
      <c r="NLM4" s="104"/>
      <c r="NLN4" s="104"/>
      <c r="NLO4" s="104"/>
      <c r="NLP4" s="104"/>
      <c r="NLQ4" s="104"/>
      <c r="NLR4" s="104"/>
      <c r="NLS4" s="104"/>
      <c r="NLT4" s="104"/>
      <c r="NLU4" s="104"/>
      <c r="NLV4" s="104"/>
      <c r="NLW4" s="104"/>
      <c r="NLX4" s="104"/>
      <c r="NLY4" s="104"/>
      <c r="NLZ4" s="104"/>
      <c r="NMA4" s="104"/>
      <c r="NMB4" s="104"/>
      <c r="NMC4" s="104"/>
      <c r="NMD4" s="104"/>
      <c r="NME4" s="104"/>
      <c r="NMF4" s="104"/>
      <c r="NMG4" s="104"/>
      <c r="NMH4" s="104"/>
      <c r="NMI4" s="104"/>
      <c r="NMJ4" s="104"/>
      <c r="NMK4" s="104"/>
      <c r="NML4" s="104"/>
      <c r="NMM4" s="104"/>
      <c r="NMN4" s="104"/>
      <c r="NMO4" s="104"/>
      <c r="NMP4" s="104"/>
      <c r="NMQ4" s="104"/>
      <c r="NMR4" s="104"/>
      <c r="NMS4" s="104"/>
      <c r="NMT4" s="104"/>
      <c r="NMU4" s="104"/>
      <c r="NMV4" s="104"/>
      <c r="NMW4" s="104"/>
      <c r="NMX4" s="104"/>
      <c r="NMY4" s="104"/>
      <c r="NMZ4" s="104"/>
      <c r="NNA4" s="104"/>
      <c r="NNB4" s="104"/>
      <c r="NNC4" s="104"/>
      <c r="NND4" s="104"/>
      <c r="NNE4" s="104"/>
      <c r="NNF4" s="104"/>
      <c r="NNG4" s="104"/>
      <c r="NNH4" s="104"/>
      <c r="NNI4" s="104"/>
      <c r="NNJ4" s="104"/>
      <c r="NNK4" s="104"/>
      <c r="NNL4" s="104"/>
      <c r="NNM4" s="104"/>
      <c r="NNN4" s="104"/>
      <c r="NNO4" s="104"/>
      <c r="NNP4" s="104"/>
      <c r="NNQ4" s="104"/>
      <c r="NNR4" s="104"/>
      <c r="NNS4" s="104"/>
      <c r="NNT4" s="104"/>
      <c r="NNU4" s="104"/>
      <c r="NNV4" s="104"/>
      <c r="NNW4" s="104"/>
      <c r="NNX4" s="104"/>
      <c r="NNY4" s="104"/>
      <c r="NNZ4" s="104"/>
      <c r="NOA4" s="104"/>
      <c r="NOB4" s="104"/>
      <c r="NOC4" s="104"/>
      <c r="NOD4" s="104"/>
      <c r="NOE4" s="104"/>
      <c r="NOF4" s="104"/>
      <c r="NOG4" s="104"/>
      <c r="NOH4" s="104"/>
      <c r="NOI4" s="104"/>
      <c r="NOJ4" s="104"/>
      <c r="NOK4" s="104"/>
      <c r="NOL4" s="104"/>
      <c r="NOM4" s="104"/>
      <c r="NON4" s="104"/>
      <c r="NOO4" s="104"/>
      <c r="NOP4" s="104"/>
      <c r="NOQ4" s="104"/>
      <c r="NOR4" s="104"/>
      <c r="NOS4" s="104"/>
      <c r="NOT4" s="104"/>
      <c r="NOU4" s="104"/>
      <c r="NOV4" s="104"/>
      <c r="NOW4" s="104"/>
      <c r="NOX4" s="104"/>
      <c r="NOY4" s="104"/>
      <c r="NOZ4" s="104"/>
      <c r="NPA4" s="104"/>
      <c r="NPB4" s="104"/>
      <c r="NPC4" s="104"/>
      <c r="NPD4" s="104"/>
      <c r="NPE4" s="104"/>
      <c r="NPF4" s="104"/>
      <c r="NPG4" s="104"/>
      <c r="NPH4" s="104"/>
      <c r="NPI4" s="104"/>
      <c r="NPJ4" s="104"/>
      <c r="NPK4" s="104"/>
      <c r="NPL4" s="104"/>
      <c r="NPM4" s="104"/>
      <c r="NPN4" s="104"/>
      <c r="NPO4" s="104"/>
      <c r="NPP4" s="104"/>
      <c r="NPQ4" s="104"/>
      <c r="NPR4" s="104"/>
      <c r="NPS4" s="104"/>
      <c r="NPT4" s="104"/>
      <c r="NPU4" s="104"/>
      <c r="NPV4" s="104"/>
      <c r="NPW4" s="104"/>
      <c r="NPX4" s="104"/>
      <c r="NPY4" s="104"/>
      <c r="NPZ4" s="104"/>
      <c r="NQA4" s="104"/>
      <c r="NQB4" s="104"/>
      <c r="NQC4" s="104"/>
      <c r="NQD4" s="104"/>
      <c r="NQE4" s="104"/>
      <c r="NQF4" s="104"/>
      <c r="NQG4" s="104"/>
      <c r="NQH4" s="104"/>
      <c r="NQI4" s="104"/>
      <c r="NQJ4" s="104"/>
      <c r="NQK4" s="104"/>
      <c r="NQL4" s="104"/>
      <c r="NQM4" s="104"/>
      <c r="NQN4" s="104"/>
      <c r="NQO4" s="104"/>
      <c r="NQP4" s="104"/>
      <c r="NQQ4" s="104"/>
      <c r="NQR4" s="104"/>
      <c r="NQS4" s="104"/>
      <c r="NQT4" s="104"/>
      <c r="NQU4" s="104"/>
      <c r="NQV4" s="104"/>
      <c r="NQW4" s="104"/>
      <c r="NQX4" s="104"/>
      <c r="NQY4" s="104"/>
      <c r="NQZ4" s="104"/>
      <c r="NRA4" s="104"/>
      <c r="NRB4" s="104"/>
      <c r="NRC4" s="104"/>
      <c r="NRD4" s="104"/>
      <c r="NRE4" s="104"/>
      <c r="NRF4" s="104"/>
      <c r="NRG4" s="104"/>
      <c r="NRH4" s="104"/>
      <c r="NRI4" s="104"/>
      <c r="NRJ4" s="104"/>
      <c r="NRK4" s="104"/>
      <c r="NRL4" s="104"/>
      <c r="NRM4" s="104"/>
      <c r="NRN4" s="104"/>
      <c r="NRO4" s="104"/>
      <c r="NRP4" s="104"/>
      <c r="NRQ4" s="104"/>
      <c r="NRR4" s="104"/>
      <c r="NRS4" s="104"/>
      <c r="NRT4" s="104"/>
      <c r="NRU4" s="104"/>
      <c r="NRV4" s="104"/>
      <c r="NRW4" s="104"/>
      <c r="NRX4" s="104"/>
      <c r="NRY4" s="104"/>
      <c r="NRZ4" s="104"/>
      <c r="NSA4" s="104"/>
      <c r="NSB4" s="104"/>
      <c r="NSC4" s="104"/>
      <c r="NSD4" s="104"/>
      <c r="NSE4" s="104"/>
      <c r="NSF4" s="104"/>
      <c r="NSG4" s="104"/>
      <c r="NSH4" s="104"/>
      <c r="NSI4" s="104"/>
      <c r="NSJ4" s="104"/>
      <c r="NSK4" s="104"/>
      <c r="NSL4" s="104"/>
      <c r="NSM4" s="104"/>
      <c r="NSN4" s="104"/>
      <c r="NSO4" s="104"/>
      <c r="NSP4" s="104"/>
      <c r="NSQ4" s="104"/>
      <c r="NSR4" s="104"/>
      <c r="NSS4" s="104"/>
      <c r="NST4" s="104"/>
      <c r="NSU4" s="104"/>
      <c r="NSV4" s="104"/>
      <c r="NSW4" s="104"/>
      <c r="NSX4" s="104"/>
      <c r="NSY4" s="104"/>
      <c r="NSZ4" s="104"/>
      <c r="NTA4" s="104"/>
      <c r="NTB4" s="104"/>
      <c r="NTC4" s="104"/>
      <c r="NTD4" s="104"/>
      <c r="NTE4" s="104"/>
      <c r="NTF4" s="104"/>
      <c r="NTG4" s="104"/>
      <c r="NTH4" s="104"/>
      <c r="NTI4" s="104"/>
      <c r="NTJ4" s="104"/>
      <c r="NTK4" s="104"/>
      <c r="NTL4" s="104"/>
      <c r="NTM4" s="104"/>
      <c r="NTN4" s="104"/>
      <c r="NTO4" s="104"/>
      <c r="NTP4" s="104"/>
      <c r="NTQ4" s="104"/>
      <c r="NTR4" s="104"/>
      <c r="NTS4" s="104"/>
      <c r="NTT4" s="104"/>
      <c r="NTU4" s="104"/>
      <c r="NTV4" s="104"/>
      <c r="NTW4" s="104"/>
      <c r="NTX4" s="104"/>
      <c r="NTY4" s="104"/>
      <c r="NTZ4" s="104"/>
      <c r="NUA4" s="104"/>
      <c r="NUB4" s="104"/>
      <c r="NUC4" s="104"/>
      <c r="NUD4" s="104"/>
      <c r="NUE4" s="104"/>
      <c r="NUF4" s="104"/>
      <c r="NUG4" s="104"/>
      <c r="NUH4" s="104"/>
      <c r="NUI4" s="104"/>
      <c r="NUJ4" s="104"/>
      <c r="NUK4" s="104"/>
      <c r="NUL4" s="104"/>
      <c r="NUM4" s="104"/>
      <c r="NUN4" s="104"/>
      <c r="NUO4" s="104"/>
      <c r="NUP4" s="104"/>
      <c r="NUQ4" s="104"/>
      <c r="NUR4" s="104"/>
      <c r="NUS4" s="104"/>
      <c r="NUT4" s="104"/>
      <c r="NUU4" s="104"/>
      <c r="NUV4" s="104"/>
      <c r="NUW4" s="104"/>
      <c r="NUX4" s="104"/>
      <c r="NUY4" s="104"/>
      <c r="NUZ4" s="104"/>
      <c r="NVA4" s="104"/>
      <c r="NVB4" s="104"/>
      <c r="NVC4" s="104"/>
      <c r="NVD4" s="104"/>
      <c r="NVE4" s="104"/>
      <c r="NVF4" s="104"/>
      <c r="NVG4" s="104"/>
      <c r="NVH4" s="104"/>
      <c r="NVI4" s="104"/>
      <c r="NVJ4" s="104"/>
      <c r="NVK4" s="104"/>
      <c r="NVL4" s="104"/>
      <c r="NVM4" s="104"/>
      <c r="NVN4" s="104"/>
      <c r="NVO4" s="104"/>
      <c r="NVP4" s="104"/>
      <c r="NVQ4" s="104"/>
      <c r="NVR4" s="104"/>
      <c r="NVS4" s="104"/>
      <c r="NVT4" s="104"/>
      <c r="NVU4" s="104"/>
      <c r="NVV4" s="104"/>
      <c r="NVW4" s="104"/>
      <c r="NVX4" s="104"/>
      <c r="NVY4" s="104"/>
      <c r="NVZ4" s="104"/>
      <c r="NWA4" s="104"/>
      <c r="NWB4" s="104"/>
      <c r="NWC4" s="104"/>
      <c r="NWD4" s="104"/>
      <c r="NWE4" s="104"/>
      <c r="NWF4" s="104"/>
      <c r="NWG4" s="104"/>
      <c r="NWH4" s="104"/>
      <c r="NWI4" s="104"/>
      <c r="NWJ4" s="104"/>
      <c r="NWK4" s="104"/>
      <c r="NWL4" s="104"/>
      <c r="NWM4" s="104"/>
      <c r="NWN4" s="104"/>
      <c r="NWO4" s="104"/>
      <c r="NWP4" s="104"/>
      <c r="NWQ4" s="104"/>
      <c r="NWR4" s="104"/>
      <c r="NWS4" s="104"/>
      <c r="NWT4" s="104"/>
      <c r="NWU4" s="104"/>
      <c r="NWV4" s="104"/>
      <c r="NWW4" s="104"/>
      <c r="NWX4" s="104"/>
      <c r="NWY4" s="104"/>
      <c r="NWZ4" s="104"/>
      <c r="NXA4" s="104"/>
      <c r="NXB4" s="104"/>
      <c r="NXC4" s="104"/>
      <c r="NXD4" s="104"/>
      <c r="NXE4" s="104"/>
      <c r="NXF4" s="104"/>
      <c r="NXG4" s="104"/>
      <c r="NXH4" s="104"/>
      <c r="NXI4" s="104"/>
      <c r="NXJ4" s="104"/>
      <c r="NXK4" s="104"/>
      <c r="NXL4" s="104"/>
      <c r="NXM4" s="104"/>
      <c r="NXN4" s="104"/>
      <c r="NXO4" s="104"/>
      <c r="NXP4" s="104"/>
      <c r="NXQ4" s="104"/>
      <c r="NXR4" s="104"/>
      <c r="NXS4" s="104"/>
      <c r="NXT4" s="104"/>
      <c r="NXU4" s="104"/>
      <c r="NXV4" s="104"/>
      <c r="NXW4" s="104"/>
      <c r="NXX4" s="104"/>
      <c r="NXY4" s="104"/>
      <c r="NXZ4" s="104"/>
      <c r="NYA4" s="104"/>
      <c r="NYB4" s="104"/>
      <c r="NYC4" s="104"/>
      <c r="NYD4" s="104"/>
      <c r="NYE4" s="104"/>
      <c r="NYF4" s="104"/>
      <c r="NYG4" s="104"/>
      <c r="NYH4" s="104"/>
      <c r="NYI4" s="104"/>
      <c r="NYJ4" s="104"/>
      <c r="NYK4" s="104"/>
      <c r="NYL4" s="104"/>
      <c r="NYM4" s="104"/>
      <c r="NYN4" s="104"/>
      <c r="NYO4" s="104"/>
      <c r="NYP4" s="104"/>
      <c r="NYQ4" s="104"/>
      <c r="NYR4" s="104"/>
      <c r="NYS4" s="104"/>
      <c r="NYT4" s="104"/>
      <c r="NYU4" s="104"/>
      <c r="NYV4" s="104"/>
      <c r="NYW4" s="104"/>
      <c r="NYX4" s="104"/>
      <c r="NYY4" s="104"/>
      <c r="NYZ4" s="104"/>
      <c r="NZA4" s="104"/>
      <c r="NZB4" s="104"/>
      <c r="NZC4" s="104"/>
      <c r="NZD4" s="104"/>
      <c r="NZE4" s="104"/>
      <c r="NZF4" s="104"/>
      <c r="NZG4" s="104"/>
      <c r="NZH4" s="104"/>
      <c r="NZI4" s="104"/>
      <c r="NZJ4" s="104"/>
      <c r="NZK4" s="104"/>
      <c r="NZL4" s="104"/>
      <c r="NZM4" s="104"/>
      <c r="NZN4" s="104"/>
      <c r="NZO4" s="104"/>
      <c r="NZP4" s="104"/>
      <c r="NZQ4" s="104"/>
      <c r="NZR4" s="104"/>
      <c r="NZS4" s="104"/>
      <c r="NZT4" s="104"/>
      <c r="NZU4" s="104"/>
      <c r="NZV4" s="104"/>
      <c r="NZW4" s="104"/>
      <c r="NZX4" s="104"/>
      <c r="NZY4" s="104"/>
      <c r="NZZ4" s="104"/>
      <c r="OAA4" s="104"/>
      <c r="OAB4" s="104"/>
      <c r="OAC4" s="104"/>
      <c r="OAD4" s="104"/>
      <c r="OAE4" s="104"/>
      <c r="OAF4" s="104"/>
      <c r="OAG4" s="104"/>
      <c r="OAH4" s="104"/>
      <c r="OAI4" s="104"/>
      <c r="OAJ4" s="104"/>
      <c r="OAK4" s="104"/>
      <c r="OAL4" s="104"/>
      <c r="OAM4" s="104"/>
      <c r="OAN4" s="104"/>
      <c r="OAO4" s="104"/>
      <c r="OAP4" s="104"/>
      <c r="OAQ4" s="104"/>
      <c r="OAR4" s="104"/>
      <c r="OAS4" s="104"/>
      <c r="OAT4" s="104"/>
      <c r="OAU4" s="104"/>
      <c r="OAV4" s="104"/>
      <c r="OAW4" s="104"/>
      <c r="OAX4" s="104"/>
      <c r="OAY4" s="104"/>
      <c r="OAZ4" s="104"/>
      <c r="OBA4" s="104"/>
      <c r="OBB4" s="104"/>
      <c r="OBC4" s="104"/>
      <c r="OBD4" s="104"/>
      <c r="OBE4" s="104"/>
      <c r="OBF4" s="104"/>
      <c r="OBG4" s="104"/>
      <c r="OBH4" s="104"/>
      <c r="OBI4" s="104"/>
      <c r="OBJ4" s="104"/>
      <c r="OBK4" s="104"/>
      <c r="OBL4" s="104"/>
      <c r="OBM4" s="104"/>
      <c r="OBN4" s="104"/>
      <c r="OBO4" s="104"/>
      <c r="OBP4" s="104"/>
      <c r="OBQ4" s="104"/>
      <c r="OBR4" s="104"/>
      <c r="OBS4" s="104"/>
      <c r="OBT4" s="104"/>
      <c r="OBU4" s="104"/>
      <c r="OBV4" s="104"/>
      <c r="OBW4" s="104"/>
      <c r="OBX4" s="104"/>
      <c r="OBY4" s="104"/>
      <c r="OBZ4" s="104"/>
      <c r="OCA4" s="104"/>
      <c r="OCB4" s="104"/>
      <c r="OCC4" s="104"/>
      <c r="OCD4" s="104"/>
      <c r="OCE4" s="104"/>
      <c r="OCF4" s="104"/>
      <c r="OCG4" s="104"/>
      <c r="OCH4" s="104"/>
      <c r="OCI4" s="104"/>
      <c r="OCJ4" s="104"/>
      <c r="OCK4" s="104"/>
      <c r="OCL4" s="104"/>
      <c r="OCM4" s="104"/>
      <c r="OCN4" s="104"/>
      <c r="OCO4" s="104"/>
      <c r="OCP4" s="104"/>
      <c r="OCQ4" s="104"/>
      <c r="OCR4" s="104"/>
      <c r="OCS4" s="104"/>
      <c r="OCT4" s="104"/>
      <c r="OCU4" s="104"/>
      <c r="OCV4" s="104"/>
      <c r="OCW4" s="104"/>
      <c r="OCX4" s="104"/>
      <c r="OCY4" s="104"/>
      <c r="OCZ4" s="104"/>
      <c r="ODA4" s="104"/>
      <c r="ODB4" s="104"/>
      <c r="ODC4" s="104"/>
      <c r="ODD4" s="104"/>
      <c r="ODE4" s="104"/>
      <c r="ODF4" s="104"/>
      <c r="ODG4" s="104"/>
      <c r="ODH4" s="104"/>
      <c r="ODI4" s="104"/>
      <c r="ODJ4" s="104"/>
      <c r="ODK4" s="104"/>
      <c r="ODL4" s="104"/>
      <c r="ODM4" s="104"/>
      <c r="ODN4" s="104"/>
      <c r="ODO4" s="104"/>
      <c r="ODP4" s="104"/>
      <c r="ODQ4" s="104"/>
      <c r="ODR4" s="104"/>
      <c r="ODS4" s="104"/>
      <c r="ODT4" s="104"/>
      <c r="ODU4" s="104"/>
      <c r="ODV4" s="104"/>
      <c r="ODW4" s="104"/>
      <c r="ODX4" s="104"/>
      <c r="ODY4" s="104"/>
      <c r="ODZ4" s="104"/>
      <c r="OEA4" s="104"/>
      <c r="OEB4" s="104"/>
      <c r="OEC4" s="104"/>
      <c r="OED4" s="104"/>
      <c r="OEE4" s="104"/>
      <c r="OEF4" s="104"/>
      <c r="OEG4" s="104"/>
      <c r="OEH4" s="104"/>
      <c r="OEI4" s="104"/>
      <c r="OEJ4" s="104"/>
      <c r="OEK4" s="104"/>
      <c r="OEL4" s="104"/>
      <c r="OEM4" s="104"/>
      <c r="OEN4" s="104"/>
      <c r="OEO4" s="104"/>
      <c r="OEP4" s="104"/>
      <c r="OEQ4" s="104"/>
      <c r="OER4" s="104"/>
      <c r="OES4" s="104"/>
      <c r="OET4" s="104"/>
      <c r="OEU4" s="104"/>
      <c r="OEV4" s="104"/>
      <c r="OEW4" s="104"/>
      <c r="OEX4" s="104"/>
      <c r="OEY4" s="104"/>
      <c r="OEZ4" s="104"/>
      <c r="OFA4" s="104"/>
      <c r="OFB4" s="104"/>
      <c r="OFC4" s="104"/>
      <c r="OFD4" s="104"/>
      <c r="OFE4" s="104"/>
      <c r="OFF4" s="104"/>
      <c r="OFG4" s="104"/>
      <c r="OFH4" s="104"/>
      <c r="OFI4" s="104"/>
      <c r="OFJ4" s="104"/>
      <c r="OFK4" s="104"/>
      <c r="OFL4" s="104"/>
      <c r="OFM4" s="104"/>
      <c r="OFN4" s="104"/>
      <c r="OFO4" s="104"/>
      <c r="OFP4" s="104"/>
      <c r="OFQ4" s="104"/>
      <c r="OFR4" s="104"/>
      <c r="OFS4" s="104"/>
      <c r="OFT4" s="104"/>
      <c r="OFU4" s="104"/>
      <c r="OFV4" s="104"/>
      <c r="OFW4" s="104"/>
      <c r="OFX4" s="104"/>
      <c r="OFY4" s="104"/>
      <c r="OFZ4" s="104"/>
      <c r="OGA4" s="104"/>
      <c r="OGB4" s="104"/>
      <c r="OGC4" s="104"/>
      <c r="OGD4" s="104"/>
      <c r="OGE4" s="104"/>
      <c r="OGF4" s="104"/>
      <c r="OGG4" s="104"/>
      <c r="OGH4" s="104"/>
      <c r="OGI4" s="104"/>
      <c r="OGJ4" s="104"/>
      <c r="OGK4" s="104"/>
      <c r="OGL4" s="104"/>
      <c r="OGM4" s="104"/>
      <c r="OGN4" s="104"/>
      <c r="OGO4" s="104"/>
      <c r="OGP4" s="104"/>
      <c r="OGQ4" s="104"/>
      <c r="OGR4" s="104"/>
      <c r="OGS4" s="104"/>
      <c r="OGT4" s="104"/>
      <c r="OGU4" s="104"/>
      <c r="OGV4" s="104"/>
      <c r="OGW4" s="104"/>
      <c r="OGX4" s="104"/>
      <c r="OGY4" s="104"/>
      <c r="OGZ4" s="104"/>
      <c r="OHA4" s="104"/>
      <c r="OHB4" s="104"/>
      <c r="OHC4" s="104"/>
      <c r="OHD4" s="104"/>
      <c r="OHE4" s="104"/>
      <c r="OHF4" s="104"/>
      <c r="OHG4" s="104"/>
      <c r="OHH4" s="104"/>
      <c r="OHI4" s="104"/>
      <c r="OHJ4" s="104"/>
      <c r="OHK4" s="104"/>
      <c r="OHL4" s="104"/>
      <c r="OHM4" s="104"/>
      <c r="OHN4" s="104"/>
      <c r="OHO4" s="104"/>
      <c r="OHP4" s="104"/>
      <c r="OHQ4" s="104"/>
      <c r="OHR4" s="104"/>
      <c r="OHS4" s="104"/>
      <c r="OHT4" s="104"/>
      <c r="OHU4" s="104"/>
      <c r="OHV4" s="104"/>
      <c r="OHW4" s="104"/>
      <c r="OHX4" s="104"/>
      <c r="OHY4" s="104"/>
      <c r="OHZ4" s="104"/>
      <c r="OIA4" s="104"/>
      <c r="OIB4" s="104"/>
      <c r="OIC4" s="104"/>
      <c r="OID4" s="104"/>
      <c r="OIE4" s="104"/>
      <c r="OIF4" s="104"/>
      <c r="OIG4" s="104"/>
      <c r="OIH4" s="104"/>
      <c r="OII4" s="104"/>
      <c r="OIJ4" s="104"/>
      <c r="OIK4" s="104"/>
      <c r="OIL4" s="104"/>
      <c r="OIM4" s="104"/>
      <c r="OIN4" s="104"/>
      <c r="OIO4" s="104"/>
      <c r="OIP4" s="104"/>
      <c r="OIQ4" s="104"/>
      <c r="OIR4" s="104"/>
      <c r="OIS4" s="104"/>
      <c r="OIT4" s="104"/>
      <c r="OIU4" s="104"/>
      <c r="OIV4" s="104"/>
      <c r="OIW4" s="104"/>
      <c r="OIX4" s="104"/>
      <c r="OIY4" s="104"/>
      <c r="OIZ4" s="104"/>
      <c r="OJA4" s="104"/>
      <c r="OJB4" s="104"/>
      <c r="OJC4" s="104"/>
      <c r="OJD4" s="104"/>
      <c r="OJE4" s="104"/>
      <c r="OJF4" s="104"/>
      <c r="OJG4" s="104"/>
      <c r="OJH4" s="104"/>
      <c r="OJI4" s="104"/>
      <c r="OJJ4" s="104"/>
      <c r="OJK4" s="104"/>
      <c r="OJL4" s="104"/>
      <c r="OJM4" s="104"/>
      <c r="OJN4" s="104"/>
      <c r="OJO4" s="104"/>
      <c r="OJP4" s="104"/>
      <c r="OJQ4" s="104"/>
      <c r="OJR4" s="104"/>
      <c r="OJS4" s="104"/>
      <c r="OJT4" s="104"/>
      <c r="OJU4" s="104"/>
      <c r="OJV4" s="104"/>
      <c r="OJW4" s="104"/>
      <c r="OJX4" s="104"/>
      <c r="OJY4" s="104"/>
      <c r="OJZ4" s="104"/>
      <c r="OKA4" s="104"/>
      <c r="OKB4" s="104"/>
      <c r="OKC4" s="104"/>
      <c r="OKD4" s="104"/>
      <c r="OKE4" s="104"/>
      <c r="OKF4" s="104"/>
      <c r="OKG4" s="104"/>
      <c r="OKH4" s="104"/>
      <c r="OKI4" s="104"/>
      <c r="OKJ4" s="104"/>
      <c r="OKK4" s="104"/>
      <c r="OKL4" s="104"/>
      <c r="OKM4" s="104"/>
      <c r="OKN4" s="104"/>
      <c r="OKO4" s="104"/>
      <c r="OKP4" s="104"/>
      <c r="OKQ4" s="104"/>
      <c r="OKR4" s="104"/>
      <c r="OKS4" s="104"/>
      <c r="OKT4" s="104"/>
      <c r="OKU4" s="104"/>
      <c r="OKV4" s="104"/>
      <c r="OKW4" s="104"/>
      <c r="OKX4" s="104"/>
      <c r="OKY4" s="104"/>
      <c r="OKZ4" s="104"/>
      <c r="OLA4" s="104"/>
      <c r="OLB4" s="104"/>
      <c r="OLC4" s="104"/>
      <c r="OLD4" s="104"/>
      <c r="OLE4" s="104"/>
      <c r="OLF4" s="104"/>
      <c r="OLG4" s="104"/>
      <c r="OLH4" s="104"/>
      <c r="OLI4" s="104"/>
      <c r="OLJ4" s="104"/>
      <c r="OLK4" s="104"/>
      <c r="OLL4" s="104"/>
      <c r="OLM4" s="104"/>
      <c r="OLN4" s="104"/>
      <c r="OLO4" s="104"/>
      <c r="OLP4" s="104"/>
      <c r="OLQ4" s="104"/>
      <c r="OLR4" s="104"/>
      <c r="OLS4" s="104"/>
      <c r="OLT4" s="104"/>
      <c r="OLU4" s="104"/>
      <c r="OLV4" s="104"/>
      <c r="OLW4" s="104"/>
      <c r="OLX4" s="104"/>
      <c r="OLY4" s="104"/>
      <c r="OLZ4" s="104"/>
      <c r="OMA4" s="104"/>
      <c r="OMB4" s="104"/>
      <c r="OMC4" s="104"/>
      <c r="OMD4" s="104"/>
      <c r="OME4" s="104"/>
      <c r="OMF4" s="104"/>
      <c r="OMG4" s="104"/>
      <c r="OMH4" s="104"/>
      <c r="OMI4" s="104"/>
      <c r="OMJ4" s="104"/>
      <c r="OMK4" s="104"/>
      <c r="OML4" s="104"/>
      <c r="OMM4" s="104"/>
      <c r="OMN4" s="104"/>
      <c r="OMO4" s="104"/>
      <c r="OMP4" s="104"/>
      <c r="OMQ4" s="104"/>
      <c r="OMR4" s="104"/>
      <c r="OMS4" s="104"/>
      <c r="OMT4" s="104"/>
      <c r="OMU4" s="104"/>
      <c r="OMV4" s="104"/>
      <c r="OMW4" s="104"/>
      <c r="OMX4" s="104"/>
      <c r="OMY4" s="104"/>
      <c r="OMZ4" s="104"/>
      <c r="ONA4" s="104"/>
      <c r="ONB4" s="104"/>
      <c r="ONC4" s="104"/>
      <c r="OND4" s="104"/>
      <c r="ONE4" s="104"/>
      <c r="ONF4" s="104"/>
      <c r="ONG4" s="104"/>
      <c r="ONH4" s="104"/>
      <c r="ONI4" s="104"/>
      <c r="ONJ4" s="104"/>
      <c r="ONK4" s="104"/>
      <c r="ONL4" s="104"/>
      <c r="ONM4" s="104"/>
      <c r="ONN4" s="104"/>
      <c r="ONO4" s="104"/>
      <c r="ONP4" s="104"/>
      <c r="ONQ4" s="104"/>
      <c r="ONR4" s="104"/>
      <c r="ONS4" s="104"/>
      <c r="ONT4" s="104"/>
      <c r="ONU4" s="104"/>
      <c r="ONV4" s="104"/>
      <c r="ONW4" s="104"/>
      <c r="ONX4" s="104"/>
      <c r="ONY4" s="104"/>
      <c r="ONZ4" s="104"/>
      <c r="OOA4" s="104"/>
      <c r="OOB4" s="104"/>
      <c r="OOC4" s="104"/>
      <c r="OOD4" s="104"/>
      <c r="OOE4" s="104"/>
      <c r="OOF4" s="104"/>
      <c r="OOG4" s="104"/>
      <c r="OOH4" s="104"/>
      <c r="OOI4" s="104"/>
      <c r="OOJ4" s="104"/>
      <c r="OOK4" s="104"/>
      <c r="OOL4" s="104"/>
      <c r="OOM4" s="104"/>
      <c r="OON4" s="104"/>
      <c r="OOO4" s="104"/>
      <c r="OOP4" s="104"/>
      <c r="OOQ4" s="104"/>
      <c r="OOR4" s="104"/>
      <c r="OOS4" s="104"/>
      <c r="OOT4" s="104"/>
      <c r="OOU4" s="104"/>
      <c r="OOV4" s="104"/>
      <c r="OOW4" s="104"/>
      <c r="OOX4" s="104"/>
      <c r="OOY4" s="104"/>
      <c r="OOZ4" s="104"/>
      <c r="OPA4" s="104"/>
      <c r="OPB4" s="104"/>
      <c r="OPC4" s="104"/>
      <c r="OPD4" s="104"/>
      <c r="OPE4" s="104"/>
      <c r="OPF4" s="104"/>
      <c r="OPG4" s="104"/>
      <c r="OPH4" s="104"/>
      <c r="OPI4" s="104"/>
      <c r="OPJ4" s="104"/>
      <c r="OPK4" s="104"/>
      <c r="OPL4" s="104"/>
      <c r="OPM4" s="104"/>
      <c r="OPN4" s="104"/>
      <c r="OPO4" s="104"/>
      <c r="OPP4" s="104"/>
      <c r="OPQ4" s="104"/>
      <c r="OPR4" s="104"/>
      <c r="OPS4" s="104"/>
      <c r="OPT4" s="104"/>
      <c r="OPU4" s="104"/>
      <c r="OPV4" s="104"/>
      <c r="OPW4" s="104"/>
      <c r="OPX4" s="104"/>
      <c r="OPY4" s="104"/>
      <c r="OPZ4" s="104"/>
      <c r="OQA4" s="104"/>
      <c r="OQB4" s="104"/>
      <c r="OQC4" s="104"/>
      <c r="OQD4" s="104"/>
      <c r="OQE4" s="104"/>
      <c r="OQF4" s="104"/>
      <c r="OQG4" s="104"/>
      <c r="OQH4" s="104"/>
      <c r="OQI4" s="104"/>
      <c r="OQJ4" s="104"/>
      <c r="OQK4" s="104"/>
      <c r="OQL4" s="104"/>
      <c r="OQM4" s="104"/>
      <c r="OQN4" s="104"/>
      <c r="OQO4" s="104"/>
      <c r="OQP4" s="104"/>
      <c r="OQQ4" s="104"/>
      <c r="OQR4" s="104"/>
      <c r="OQS4" s="104"/>
      <c r="OQT4" s="104"/>
      <c r="OQU4" s="104"/>
      <c r="OQV4" s="104"/>
      <c r="OQW4" s="104"/>
      <c r="OQX4" s="104"/>
      <c r="OQY4" s="104"/>
      <c r="OQZ4" s="104"/>
      <c r="ORA4" s="104"/>
      <c r="ORB4" s="104"/>
      <c r="ORC4" s="104"/>
      <c r="ORD4" s="104"/>
      <c r="ORE4" s="104"/>
      <c r="ORF4" s="104"/>
      <c r="ORG4" s="104"/>
      <c r="ORH4" s="104"/>
      <c r="ORI4" s="104"/>
      <c r="ORJ4" s="104"/>
      <c r="ORK4" s="104"/>
      <c r="ORL4" s="104"/>
      <c r="ORM4" s="104"/>
      <c r="ORN4" s="104"/>
      <c r="ORO4" s="104"/>
      <c r="ORP4" s="104"/>
      <c r="ORQ4" s="104"/>
      <c r="ORR4" s="104"/>
      <c r="ORS4" s="104"/>
      <c r="ORT4" s="104"/>
      <c r="ORU4" s="104"/>
      <c r="ORV4" s="104"/>
      <c r="ORW4" s="104"/>
      <c r="ORX4" s="104"/>
      <c r="ORY4" s="104"/>
      <c r="ORZ4" s="104"/>
      <c r="OSA4" s="104"/>
      <c r="OSB4" s="104"/>
      <c r="OSC4" s="104"/>
      <c r="OSD4" s="104"/>
      <c r="OSE4" s="104"/>
      <c r="OSF4" s="104"/>
      <c r="OSG4" s="104"/>
      <c r="OSH4" s="104"/>
      <c r="OSI4" s="104"/>
      <c r="OSJ4" s="104"/>
      <c r="OSK4" s="104"/>
      <c r="OSL4" s="104"/>
      <c r="OSM4" s="104"/>
      <c r="OSN4" s="104"/>
      <c r="OSO4" s="104"/>
      <c r="OSP4" s="104"/>
      <c r="OSQ4" s="104"/>
      <c r="OSR4" s="104"/>
      <c r="OSS4" s="104"/>
      <c r="OST4" s="104"/>
      <c r="OSU4" s="104"/>
      <c r="OSV4" s="104"/>
      <c r="OSW4" s="104"/>
      <c r="OSX4" s="104"/>
      <c r="OSY4" s="104"/>
      <c r="OSZ4" s="104"/>
      <c r="OTA4" s="104"/>
      <c r="OTB4" s="104"/>
      <c r="OTC4" s="104"/>
      <c r="OTD4" s="104"/>
      <c r="OTE4" s="104"/>
      <c r="OTF4" s="104"/>
      <c r="OTG4" s="104"/>
      <c r="OTH4" s="104"/>
      <c r="OTI4" s="104"/>
      <c r="OTJ4" s="104"/>
      <c r="OTK4" s="104"/>
      <c r="OTL4" s="104"/>
      <c r="OTM4" s="104"/>
      <c r="OTN4" s="104"/>
      <c r="OTO4" s="104"/>
      <c r="OTP4" s="104"/>
      <c r="OTQ4" s="104"/>
      <c r="OTR4" s="104"/>
      <c r="OTS4" s="104"/>
      <c r="OTT4" s="104"/>
      <c r="OTU4" s="104"/>
      <c r="OTV4" s="104"/>
      <c r="OTW4" s="104"/>
      <c r="OTX4" s="104"/>
      <c r="OTY4" s="104"/>
      <c r="OTZ4" s="104"/>
      <c r="OUA4" s="104"/>
      <c r="OUB4" s="104"/>
      <c r="OUC4" s="104"/>
      <c r="OUD4" s="104"/>
      <c r="OUE4" s="104"/>
      <c r="OUF4" s="104"/>
      <c r="OUG4" s="104"/>
      <c r="OUH4" s="104"/>
      <c r="OUI4" s="104"/>
      <c r="OUJ4" s="104"/>
      <c r="OUK4" s="104"/>
      <c r="OUL4" s="104"/>
      <c r="OUM4" s="104"/>
      <c r="OUN4" s="104"/>
      <c r="OUO4" s="104"/>
      <c r="OUP4" s="104"/>
      <c r="OUQ4" s="104"/>
      <c r="OUR4" s="104"/>
      <c r="OUS4" s="104"/>
      <c r="OUT4" s="104"/>
      <c r="OUU4" s="104"/>
      <c r="OUV4" s="104"/>
      <c r="OUW4" s="104"/>
      <c r="OUX4" s="104"/>
      <c r="OUY4" s="104"/>
      <c r="OUZ4" s="104"/>
      <c r="OVA4" s="104"/>
      <c r="OVB4" s="104"/>
      <c r="OVC4" s="104"/>
      <c r="OVD4" s="104"/>
      <c r="OVE4" s="104"/>
      <c r="OVF4" s="104"/>
      <c r="OVG4" s="104"/>
      <c r="OVH4" s="104"/>
      <c r="OVI4" s="104"/>
      <c r="OVJ4" s="104"/>
      <c r="OVK4" s="104"/>
      <c r="OVL4" s="104"/>
      <c r="OVM4" s="104"/>
      <c r="OVN4" s="104"/>
      <c r="OVO4" s="104"/>
      <c r="OVP4" s="104"/>
      <c r="OVQ4" s="104"/>
      <c r="OVR4" s="104"/>
      <c r="OVS4" s="104"/>
      <c r="OVT4" s="104"/>
      <c r="OVU4" s="104"/>
      <c r="OVV4" s="104"/>
      <c r="OVW4" s="104"/>
      <c r="OVX4" s="104"/>
      <c r="OVY4" s="104"/>
      <c r="OVZ4" s="104"/>
      <c r="OWA4" s="104"/>
      <c r="OWB4" s="104"/>
      <c r="OWC4" s="104"/>
      <c r="OWD4" s="104"/>
      <c r="OWE4" s="104"/>
      <c r="OWF4" s="104"/>
      <c r="OWG4" s="104"/>
      <c r="OWH4" s="104"/>
      <c r="OWI4" s="104"/>
      <c r="OWJ4" s="104"/>
      <c r="OWK4" s="104"/>
      <c r="OWL4" s="104"/>
      <c r="OWM4" s="104"/>
      <c r="OWN4" s="104"/>
      <c r="OWO4" s="104"/>
      <c r="OWP4" s="104"/>
      <c r="OWQ4" s="104"/>
      <c r="OWR4" s="104"/>
      <c r="OWS4" s="104"/>
      <c r="OWT4" s="104"/>
      <c r="OWU4" s="104"/>
      <c r="OWV4" s="104"/>
      <c r="OWW4" s="104"/>
      <c r="OWX4" s="104"/>
      <c r="OWY4" s="104"/>
      <c r="OWZ4" s="104"/>
      <c r="OXA4" s="104"/>
      <c r="OXB4" s="104"/>
      <c r="OXC4" s="104"/>
      <c r="OXD4" s="104"/>
      <c r="OXE4" s="104"/>
      <c r="OXF4" s="104"/>
      <c r="OXG4" s="104"/>
      <c r="OXH4" s="104"/>
      <c r="OXI4" s="104"/>
      <c r="OXJ4" s="104"/>
      <c r="OXK4" s="104"/>
      <c r="OXL4" s="104"/>
      <c r="OXM4" s="104"/>
      <c r="OXN4" s="104"/>
      <c r="OXO4" s="104"/>
      <c r="OXP4" s="104"/>
      <c r="OXQ4" s="104"/>
      <c r="OXR4" s="104"/>
      <c r="OXS4" s="104"/>
      <c r="OXT4" s="104"/>
      <c r="OXU4" s="104"/>
      <c r="OXV4" s="104"/>
      <c r="OXW4" s="104"/>
      <c r="OXX4" s="104"/>
      <c r="OXY4" s="104"/>
      <c r="OXZ4" s="104"/>
      <c r="OYA4" s="104"/>
      <c r="OYB4" s="104"/>
      <c r="OYC4" s="104"/>
      <c r="OYD4" s="104"/>
      <c r="OYE4" s="104"/>
      <c r="OYF4" s="104"/>
      <c r="OYG4" s="104"/>
      <c r="OYH4" s="104"/>
      <c r="OYI4" s="104"/>
      <c r="OYJ4" s="104"/>
      <c r="OYK4" s="104"/>
      <c r="OYL4" s="104"/>
      <c r="OYM4" s="104"/>
      <c r="OYN4" s="104"/>
      <c r="OYO4" s="104"/>
      <c r="OYP4" s="104"/>
      <c r="OYQ4" s="104"/>
      <c r="OYR4" s="104"/>
      <c r="OYS4" s="104"/>
      <c r="OYT4" s="104"/>
      <c r="OYU4" s="104"/>
      <c r="OYV4" s="104"/>
      <c r="OYW4" s="104"/>
      <c r="OYX4" s="104"/>
      <c r="OYY4" s="104"/>
      <c r="OYZ4" s="104"/>
      <c r="OZA4" s="104"/>
      <c r="OZB4" s="104"/>
      <c r="OZC4" s="104"/>
      <c r="OZD4" s="104"/>
      <c r="OZE4" s="104"/>
      <c r="OZF4" s="104"/>
      <c r="OZG4" s="104"/>
      <c r="OZH4" s="104"/>
      <c r="OZI4" s="104"/>
      <c r="OZJ4" s="104"/>
      <c r="OZK4" s="104"/>
      <c r="OZL4" s="104"/>
      <c r="OZM4" s="104"/>
      <c r="OZN4" s="104"/>
      <c r="OZO4" s="104"/>
      <c r="OZP4" s="104"/>
      <c r="OZQ4" s="104"/>
      <c r="OZR4" s="104"/>
      <c r="OZS4" s="104"/>
      <c r="OZT4" s="104"/>
      <c r="OZU4" s="104"/>
      <c r="OZV4" s="104"/>
      <c r="OZW4" s="104"/>
      <c r="OZX4" s="104"/>
      <c r="OZY4" s="104"/>
      <c r="OZZ4" s="104"/>
      <c r="PAA4" s="104"/>
      <c r="PAB4" s="104"/>
      <c r="PAC4" s="104"/>
      <c r="PAD4" s="104"/>
      <c r="PAE4" s="104"/>
      <c r="PAF4" s="104"/>
      <c r="PAG4" s="104"/>
      <c r="PAH4" s="104"/>
      <c r="PAI4" s="104"/>
      <c r="PAJ4" s="104"/>
      <c r="PAK4" s="104"/>
      <c r="PAL4" s="104"/>
      <c r="PAM4" s="104"/>
      <c r="PAN4" s="104"/>
      <c r="PAO4" s="104"/>
      <c r="PAP4" s="104"/>
      <c r="PAQ4" s="104"/>
      <c r="PAR4" s="104"/>
      <c r="PAS4" s="104"/>
      <c r="PAT4" s="104"/>
      <c r="PAU4" s="104"/>
      <c r="PAV4" s="104"/>
      <c r="PAW4" s="104"/>
      <c r="PAX4" s="104"/>
      <c r="PAY4" s="104"/>
      <c r="PAZ4" s="104"/>
      <c r="PBA4" s="104"/>
      <c r="PBB4" s="104"/>
      <c r="PBC4" s="104"/>
      <c r="PBD4" s="104"/>
      <c r="PBE4" s="104"/>
      <c r="PBF4" s="104"/>
      <c r="PBG4" s="104"/>
      <c r="PBH4" s="104"/>
      <c r="PBI4" s="104"/>
      <c r="PBJ4" s="104"/>
      <c r="PBK4" s="104"/>
      <c r="PBL4" s="104"/>
      <c r="PBM4" s="104"/>
      <c r="PBN4" s="104"/>
      <c r="PBO4" s="104"/>
      <c r="PBP4" s="104"/>
      <c r="PBQ4" s="104"/>
      <c r="PBR4" s="104"/>
      <c r="PBS4" s="104"/>
      <c r="PBT4" s="104"/>
      <c r="PBU4" s="104"/>
      <c r="PBV4" s="104"/>
      <c r="PBW4" s="104"/>
      <c r="PBX4" s="104"/>
      <c r="PBY4" s="104"/>
      <c r="PBZ4" s="104"/>
      <c r="PCA4" s="104"/>
      <c r="PCB4" s="104"/>
      <c r="PCC4" s="104"/>
      <c r="PCD4" s="104"/>
      <c r="PCE4" s="104"/>
      <c r="PCF4" s="104"/>
      <c r="PCG4" s="104"/>
      <c r="PCH4" s="104"/>
      <c r="PCI4" s="104"/>
      <c r="PCJ4" s="104"/>
      <c r="PCK4" s="104"/>
      <c r="PCL4" s="104"/>
      <c r="PCM4" s="104"/>
      <c r="PCN4" s="104"/>
      <c r="PCO4" s="104"/>
      <c r="PCP4" s="104"/>
      <c r="PCQ4" s="104"/>
      <c r="PCR4" s="104"/>
      <c r="PCS4" s="104"/>
      <c r="PCT4" s="104"/>
      <c r="PCU4" s="104"/>
      <c r="PCV4" s="104"/>
      <c r="PCW4" s="104"/>
      <c r="PCX4" s="104"/>
      <c r="PCY4" s="104"/>
      <c r="PCZ4" s="104"/>
      <c r="PDA4" s="104"/>
      <c r="PDB4" s="104"/>
      <c r="PDC4" s="104"/>
      <c r="PDD4" s="104"/>
      <c r="PDE4" s="104"/>
      <c r="PDF4" s="104"/>
      <c r="PDG4" s="104"/>
      <c r="PDH4" s="104"/>
      <c r="PDI4" s="104"/>
      <c r="PDJ4" s="104"/>
      <c r="PDK4" s="104"/>
      <c r="PDL4" s="104"/>
      <c r="PDM4" s="104"/>
      <c r="PDN4" s="104"/>
      <c r="PDO4" s="104"/>
      <c r="PDP4" s="104"/>
      <c r="PDQ4" s="104"/>
      <c r="PDR4" s="104"/>
      <c r="PDS4" s="104"/>
      <c r="PDT4" s="104"/>
      <c r="PDU4" s="104"/>
      <c r="PDV4" s="104"/>
      <c r="PDW4" s="104"/>
      <c r="PDX4" s="104"/>
      <c r="PDY4" s="104"/>
      <c r="PDZ4" s="104"/>
      <c r="PEA4" s="104"/>
      <c r="PEB4" s="104"/>
      <c r="PEC4" s="104"/>
      <c r="PED4" s="104"/>
      <c r="PEE4" s="104"/>
      <c r="PEF4" s="104"/>
      <c r="PEG4" s="104"/>
      <c r="PEH4" s="104"/>
      <c r="PEI4" s="104"/>
      <c r="PEJ4" s="104"/>
      <c r="PEK4" s="104"/>
      <c r="PEL4" s="104"/>
      <c r="PEM4" s="104"/>
      <c r="PEN4" s="104"/>
      <c r="PEO4" s="104"/>
      <c r="PEP4" s="104"/>
      <c r="PEQ4" s="104"/>
      <c r="PER4" s="104"/>
      <c r="PES4" s="104"/>
      <c r="PET4" s="104"/>
      <c r="PEU4" s="104"/>
      <c r="PEV4" s="104"/>
      <c r="PEW4" s="104"/>
      <c r="PEX4" s="104"/>
      <c r="PEY4" s="104"/>
      <c r="PEZ4" s="104"/>
      <c r="PFA4" s="104"/>
      <c r="PFB4" s="104"/>
      <c r="PFC4" s="104"/>
      <c r="PFD4" s="104"/>
      <c r="PFE4" s="104"/>
      <c r="PFF4" s="104"/>
      <c r="PFG4" s="104"/>
      <c r="PFH4" s="104"/>
      <c r="PFI4" s="104"/>
      <c r="PFJ4" s="104"/>
      <c r="PFK4" s="104"/>
      <c r="PFL4" s="104"/>
      <c r="PFM4" s="104"/>
      <c r="PFN4" s="104"/>
      <c r="PFO4" s="104"/>
      <c r="PFP4" s="104"/>
      <c r="PFQ4" s="104"/>
      <c r="PFR4" s="104"/>
      <c r="PFS4" s="104"/>
      <c r="PFT4" s="104"/>
      <c r="PFU4" s="104"/>
      <c r="PFV4" s="104"/>
      <c r="PFW4" s="104"/>
      <c r="PFX4" s="104"/>
      <c r="PFY4" s="104"/>
      <c r="PFZ4" s="104"/>
      <c r="PGA4" s="104"/>
      <c r="PGB4" s="104"/>
      <c r="PGC4" s="104"/>
      <c r="PGD4" s="104"/>
      <c r="PGE4" s="104"/>
      <c r="PGF4" s="104"/>
      <c r="PGG4" s="104"/>
      <c r="PGH4" s="104"/>
      <c r="PGI4" s="104"/>
      <c r="PGJ4" s="104"/>
      <c r="PGK4" s="104"/>
      <c r="PGL4" s="104"/>
      <c r="PGM4" s="104"/>
      <c r="PGN4" s="104"/>
      <c r="PGO4" s="104"/>
      <c r="PGP4" s="104"/>
      <c r="PGQ4" s="104"/>
      <c r="PGR4" s="104"/>
      <c r="PGS4" s="104"/>
      <c r="PGT4" s="104"/>
      <c r="PGU4" s="104"/>
      <c r="PGV4" s="104"/>
      <c r="PGW4" s="104"/>
      <c r="PGX4" s="104"/>
      <c r="PGY4" s="104"/>
      <c r="PGZ4" s="104"/>
      <c r="PHA4" s="104"/>
      <c r="PHB4" s="104"/>
      <c r="PHC4" s="104"/>
      <c r="PHD4" s="104"/>
      <c r="PHE4" s="104"/>
      <c r="PHF4" s="104"/>
      <c r="PHG4" s="104"/>
      <c r="PHH4" s="104"/>
      <c r="PHI4" s="104"/>
      <c r="PHJ4" s="104"/>
      <c r="PHK4" s="104"/>
      <c r="PHL4" s="104"/>
      <c r="PHM4" s="104"/>
      <c r="PHN4" s="104"/>
      <c r="PHO4" s="104"/>
      <c r="PHP4" s="104"/>
      <c r="PHQ4" s="104"/>
      <c r="PHR4" s="104"/>
      <c r="PHS4" s="104"/>
      <c r="PHT4" s="104"/>
      <c r="PHU4" s="104"/>
      <c r="PHV4" s="104"/>
      <c r="PHW4" s="104"/>
      <c r="PHX4" s="104"/>
      <c r="PHY4" s="104"/>
      <c r="PHZ4" s="104"/>
      <c r="PIA4" s="104"/>
      <c r="PIB4" s="104"/>
      <c r="PIC4" s="104"/>
      <c r="PID4" s="104"/>
      <c r="PIE4" s="104"/>
      <c r="PIF4" s="104"/>
      <c r="PIG4" s="104"/>
      <c r="PIH4" s="104"/>
      <c r="PII4" s="104"/>
      <c r="PIJ4" s="104"/>
      <c r="PIK4" s="104"/>
      <c r="PIL4" s="104"/>
      <c r="PIM4" s="104"/>
      <c r="PIN4" s="104"/>
      <c r="PIO4" s="104"/>
      <c r="PIP4" s="104"/>
      <c r="PIQ4" s="104"/>
      <c r="PIR4" s="104"/>
      <c r="PIS4" s="104"/>
      <c r="PIT4" s="104"/>
      <c r="PIU4" s="104"/>
      <c r="PIV4" s="104"/>
      <c r="PIW4" s="104"/>
      <c r="PIX4" s="104"/>
      <c r="PIY4" s="104"/>
      <c r="PIZ4" s="104"/>
      <c r="PJA4" s="104"/>
      <c r="PJB4" s="104"/>
      <c r="PJC4" s="104"/>
      <c r="PJD4" s="104"/>
      <c r="PJE4" s="104"/>
      <c r="PJF4" s="104"/>
      <c r="PJG4" s="104"/>
      <c r="PJH4" s="104"/>
      <c r="PJI4" s="104"/>
      <c r="PJJ4" s="104"/>
      <c r="PJK4" s="104"/>
      <c r="PJL4" s="104"/>
      <c r="PJM4" s="104"/>
      <c r="PJN4" s="104"/>
      <c r="PJO4" s="104"/>
      <c r="PJP4" s="104"/>
      <c r="PJQ4" s="104"/>
      <c r="PJR4" s="104"/>
      <c r="PJS4" s="104"/>
      <c r="PJT4" s="104"/>
      <c r="PJU4" s="104"/>
      <c r="PJV4" s="104"/>
      <c r="PJW4" s="104"/>
      <c r="PJX4" s="104"/>
      <c r="PJY4" s="104"/>
      <c r="PJZ4" s="104"/>
      <c r="PKA4" s="104"/>
      <c r="PKB4" s="104"/>
      <c r="PKC4" s="104"/>
      <c r="PKD4" s="104"/>
      <c r="PKE4" s="104"/>
      <c r="PKF4" s="104"/>
      <c r="PKG4" s="104"/>
      <c r="PKH4" s="104"/>
      <c r="PKI4" s="104"/>
      <c r="PKJ4" s="104"/>
      <c r="PKK4" s="104"/>
      <c r="PKL4" s="104"/>
      <c r="PKM4" s="104"/>
      <c r="PKN4" s="104"/>
      <c r="PKO4" s="104"/>
      <c r="PKP4" s="104"/>
      <c r="PKQ4" s="104"/>
      <c r="PKR4" s="104"/>
      <c r="PKS4" s="104"/>
      <c r="PKT4" s="104"/>
      <c r="PKU4" s="104"/>
      <c r="PKV4" s="104"/>
      <c r="PKW4" s="104"/>
      <c r="PKX4" s="104"/>
      <c r="PKY4" s="104"/>
      <c r="PKZ4" s="104"/>
      <c r="PLA4" s="104"/>
      <c r="PLB4" s="104"/>
      <c r="PLC4" s="104"/>
      <c r="PLD4" s="104"/>
      <c r="PLE4" s="104"/>
      <c r="PLF4" s="104"/>
      <c r="PLG4" s="104"/>
      <c r="PLH4" s="104"/>
      <c r="PLI4" s="104"/>
      <c r="PLJ4" s="104"/>
      <c r="PLK4" s="104"/>
      <c r="PLL4" s="104"/>
      <c r="PLM4" s="104"/>
      <c r="PLN4" s="104"/>
      <c r="PLO4" s="104"/>
      <c r="PLP4" s="104"/>
      <c r="PLQ4" s="104"/>
      <c r="PLR4" s="104"/>
      <c r="PLS4" s="104"/>
      <c r="PLT4" s="104"/>
      <c r="PLU4" s="104"/>
      <c r="PLV4" s="104"/>
      <c r="PLW4" s="104"/>
      <c r="PLX4" s="104"/>
      <c r="PLY4" s="104"/>
      <c r="PLZ4" s="104"/>
      <c r="PMA4" s="104"/>
      <c r="PMB4" s="104"/>
      <c r="PMC4" s="104"/>
      <c r="PMD4" s="104"/>
      <c r="PME4" s="104"/>
      <c r="PMF4" s="104"/>
      <c r="PMG4" s="104"/>
      <c r="PMH4" s="104"/>
      <c r="PMI4" s="104"/>
      <c r="PMJ4" s="104"/>
      <c r="PMK4" s="104"/>
      <c r="PML4" s="104"/>
      <c r="PMM4" s="104"/>
      <c r="PMN4" s="104"/>
      <c r="PMO4" s="104"/>
      <c r="PMP4" s="104"/>
      <c r="PMQ4" s="104"/>
      <c r="PMR4" s="104"/>
      <c r="PMS4" s="104"/>
      <c r="PMT4" s="104"/>
      <c r="PMU4" s="104"/>
      <c r="PMV4" s="104"/>
      <c r="PMW4" s="104"/>
      <c r="PMX4" s="104"/>
      <c r="PMY4" s="104"/>
      <c r="PMZ4" s="104"/>
      <c r="PNA4" s="104"/>
      <c r="PNB4" s="104"/>
      <c r="PNC4" s="104"/>
      <c r="PND4" s="104"/>
      <c r="PNE4" s="104"/>
      <c r="PNF4" s="104"/>
      <c r="PNG4" s="104"/>
      <c r="PNH4" s="104"/>
      <c r="PNI4" s="104"/>
      <c r="PNJ4" s="104"/>
      <c r="PNK4" s="104"/>
      <c r="PNL4" s="104"/>
      <c r="PNM4" s="104"/>
      <c r="PNN4" s="104"/>
      <c r="PNO4" s="104"/>
      <c r="PNP4" s="104"/>
      <c r="PNQ4" s="104"/>
      <c r="PNR4" s="104"/>
      <c r="PNS4" s="104"/>
      <c r="PNT4" s="104"/>
      <c r="PNU4" s="104"/>
      <c r="PNV4" s="104"/>
      <c r="PNW4" s="104"/>
      <c r="PNX4" s="104"/>
      <c r="PNY4" s="104"/>
      <c r="PNZ4" s="104"/>
      <c r="POA4" s="104"/>
      <c r="POB4" s="104"/>
      <c r="POC4" s="104"/>
      <c r="POD4" s="104"/>
      <c r="POE4" s="104"/>
      <c r="POF4" s="104"/>
      <c r="POG4" s="104"/>
      <c r="POH4" s="104"/>
      <c r="POI4" s="104"/>
      <c r="POJ4" s="104"/>
      <c r="POK4" s="104"/>
      <c r="POL4" s="104"/>
      <c r="POM4" s="104"/>
      <c r="PON4" s="104"/>
      <c r="POO4" s="104"/>
      <c r="POP4" s="104"/>
      <c r="POQ4" s="104"/>
      <c r="POR4" s="104"/>
      <c r="POS4" s="104"/>
      <c r="POT4" s="104"/>
      <c r="POU4" s="104"/>
      <c r="POV4" s="104"/>
      <c r="POW4" s="104"/>
      <c r="POX4" s="104"/>
      <c r="POY4" s="104"/>
      <c r="POZ4" s="104"/>
      <c r="PPA4" s="104"/>
      <c r="PPB4" s="104"/>
      <c r="PPC4" s="104"/>
      <c r="PPD4" s="104"/>
      <c r="PPE4" s="104"/>
      <c r="PPF4" s="104"/>
      <c r="PPG4" s="104"/>
      <c r="PPH4" s="104"/>
      <c r="PPI4" s="104"/>
      <c r="PPJ4" s="104"/>
      <c r="PPK4" s="104"/>
      <c r="PPL4" s="104"/>
      <c r="PPM4" s="104"/>
      <c r="PPN4" s="104"/>
      <c r="PPO4" s="104"/>
      <c r="PPP4" s="104"/>
      <c r="PPQ4" s="104"/>
      <c r="PPR4" s="104"/>
      <c r="PPS4" s="104"/>
      <c r="PPT4" s="104"/>
      <c r="PPU4" s="104"/>
      <c r="PPV4" s="104"/>
      <c r="PPW4" s="104"/>
      <c r="PPX4" s="104"/>
      <c r="PPY4" s="104"/>
      <c r="PPZ4" s="104"/>
      <c r="PQA4" s="104"/>
      <c r="PQB4" s="104"/>
      <c r="PQC4" s="104"/>
      <c r="PQD4" s="104"/>
      <c r="PQE4" s="104"/>
      <c r="PQF4" s="104"/>
      <c r="PQG4" s="104"/>
      <c r="PQH4" s="104"/>
      <c r="PQI4" s="104"/>
      <c r="PQJ4" s="104"/>
      <c r="PQK4" s="104"/>
      <c r="PQL4" s="104"/>
      <c r="PQM4" s="104"/>
      <c r="PQN4" s="104"/>
      <c r="PQO4" s="104"/>
      <c r="PQP4" s="104"/>
      <c r="PQQ4" s="104"/>
      <c r="PQR4" s="104"/>
      <c r="PQS4" s="104"/>
      <c r="PQT4" s="104"/>
      <c r="PQU4" s="104"/>
      <c r="PQV4" s="104"/>
      <c r="PQW4" s="104"/>
      <c r="PQX4" s="104"/>
      <c r="PQY4" s="104"/>
      <c r="PQZ4" s="104"/>
      <c r="PRA4" s="104"/>
      <c r="PRB4" s="104"/>
      <c r="PRC4" s="104"/>
      <c r="PRD4" s="104"/>
      <c r="PRE4" s="104"/>
      <c r="PRF4" s="104"/>
      <c r="PRG4" s="104"/>
      <c r="PRH4" s="104"/>
      <c r="PRI4" s="104"/>
      <c r="PRJ4" s="104"/>
      <c r="PRK4" s="104"/>
      <c r="PRL4" s="104"/>
      <c r="PRM4" s="104"/>
      <c r="PRN4" s="104"/>
      <c r="PRO4" s="104"/>
      <c r="PRP4" s="104"/>
      <c r="PRQ4" s="104"/>
      <c r="PRR4" s="104"/>
      <c r="PRS4" s="104"/>
      <c r="PRT4" s="104"/>
      <c r="PRU4" s="104"/>
      <c r="PRV4" s="104"/>
      <c r="PRW4" s="104"/>
      <c r="PRX4" s="104"/>
      <c r="PRY4" s="104"/>
      <c r="PRZ4" s="104"/>
      <c r="PSA4" s="104"/>
      <c r="PSB4" s="104"/>
      <c r="PSC4" s="104"/>
      <c r="PSD4" s="104"/>
      <c r="PSE4" s="104"/>
      <c r="PSF4" s="104"/>
      <c r="PSG4" s="104"/>
      <c r="PSH4" s="104"/>
      <c r="PSI4" s="104"/>
      <c r="PSJ4" s="104"/>
      <c r="PSK4" s="104"/>
      <c r="PSL4" s="104"/>
      <c r="PSM4" s="104"/>
      <c r="PSN4" s="104"/>
      <c r="PSO4" s="104"/>
      <c r="PSP4" s="104"/>
      <c r="PSQ4" s="104"/>
      <c r="PSR4" s="104"/>
      <c r="PSS4" s="104"/>
      <c r="PST4" s="104"/>
      <c r="PSU4" s="104"/>
      <c r="PSV4" s="104"/>
      <c r="PSW4" s="104"/>
      <c r="PSX4" s="104"/>
      <c r="PSY4" s="104"/>
      <c r="PSZ4" s="104"/>
      <c r="PTA4" s="104"/>
      <c r="PTB4" s="104"/>
      <c r="PTC4" s="104"/>
      <c r="PTD4" s="104"/>
      <c r="PTE4" s="104"/>
      <c r="PTF4" s="104"/>
      <c r="PTG4" s="104"/>
      <c r="PTH4" s="104"/>
      <c r="PTI4" s="104"/>
      <c r="PTJ4" s="104"/>
      <c r="PTK4" s="104"/>
      <c r="PTL4" s="104"/>
      <c r="PTM4" s="104"/>
      <c r="PTN4" s="104"/>
      <c r="PTO4" s="104"/>
      <c r="PTP4" s="104"/>
      <c r="PTQ4" s="104"/>
      <c r="PTR4" s="104"/>
      <c r="PTS4" s="104"/>
      <c r="PTT4" s="104"/>
      <c r="PTU4" s="104"/>
      <c r="PTV4" s="104"/>
      <c r="PTW4" s="104"/>
      <c r="PTX4" s="104"/>
      <c r="PTY4" s="104"/>
      <c r="PTZ4" s="104"/>
      <c r="PUA4" s="104"/>
      <c r="PUB4" s="104"/>
      <c r="PUC4" s="104"/>
      <c r="PUD4" s="104"/>
      <c r="PUE4" s="104"/>
      <c r="PUF4" s="104"/>
      <c r="PUG4" s="104"/>
      <c r="PUH4" s="104"/>
      <c r="PUI4" s="104"/>
      <c r="PUJ4" s="104"/>
      <c r="PUK4" s="104"/>
      <c r="PUL4" s="104"/>
      <c r="PUM4" s="104"/>
      <c r="PUN4" s="104"/>
      <c r="PUO4" s="104"/>
      <c r="PUP4" s="104"/>
      <c r="PUQ4" s="104"/>
      <c r="PUR4" s="104"/>
      <c r="PUS4" s="104"/>
      <c r="PUT4" s="104"/>
      <c r="PUU4" s="104"/>
      <c r="PUV4" s="104"/>
      <c r="PUW4" s="104"/>
      <c r="PUX4" s="104"/>
      <c r="PUY4" s="104"/>
      <c r="PUZ4" s="104"/>
      <c r="PVA4" s="104"/>
      <c r="PVB4" s="104"/>
      <c r="PVC4" s="104"/>
      <c r="PVD4" s="104"/>
      <c r="PVE4" s="104"/>
      <c r="PVF4" s="104"/>
      <c r="PVG4" s="104"/>
      <c r="PVH4" s="104"/>
      <c r="PVI4" s="104"/>
      <c r="PVJ4" s="104"/>
      <c r="PVK4" s="104"/>
      <c r="PVL4" s="104"/>
      <c r="PVM4" s="104"/>
      <c r="PVN4" s="104"/>
      <c r="PVO4" s="104"/>
      <c r="PVP4" s="104"/>
      <c r="PVQ4" s="104"/>
      <c r="PVR4" s="104"/>
      <c r="PVS4" s="104"/>
      <c r="PVT4" s="104"/>
      <c r="PVU4" s="104"/>
      <c r="PVV4" s="104"/>
      <c r="PVW4" s="104"/>
      <c r="PVX4" s="104"/>
      <c r="PVY4" s="104"/>
      <c r="PVZ4" s="104"/>
      <c r="PWA4" s="104"/>
      <c r="PWB4" s="104"/>
      <c r="PWC4" s="104"/>
      <c r="PWD4" s="104"/>
      <c r="PWE4" s="104"/>
      <c r="PWF4" s="104"/>
      <c r="PWG4" s="104"/>
      <c r="PWH4" s="104"/>
      <c r="PWI4" s="104"/>
      <c r="PWJ4" s="104"/>
      <c r="PWK4" s="104"/>
      <c r="PWL4" s="104"/>
      <c r="PWM4" s="104"/>
      <c r="PWN4" s="104"/>
      <c r="PWO4" s="104"/>
      <c r="PWP4" s="104"/>
      <c r="PWQ4" s="104"/>
      <c r="PWR4" s="104"/>
      <c r="PWS4" s="104"/>
      <c r="PWT4" s="104"/>
      <c r="PWU4" s="104"/>
      <c r="PWV4" s="104"/>
      <c r="PWW4" s="104"/>
      <c r="PWX4" s="104"/>
      <c r="PWY4" s="104"/>
      <c r="PWZ4" s="104"/>
      <c r="PXA4" s="104"/>
      <c r="PXB4" s="104"/>
      <c r="PXC4" s="104"/>
      <c r="PXD4" s="104"/>
      <c r="PXE4" s="104"/>
      <c r="PXF4" s="104"/>
      <c r="PXG4" s="104"/>
      <c r="PXH4" s="104"/>
      <c r="PXI4" s="104"/>
      <c r="PXJ4" s="104"/>
      <c r="PXK4" s="104"/>
      <c r="PXL4" s="104"/>
      <c r="PXM4" s="104"/>
      <c r="PXN4" s="104"/>
      <c r="PXO4" s="104"/>
      <c r="PXP4" s="104"/>
      <c r="PXQ4" s="104"/>
      <c r="PXR4" s="104"/>
      <c r="PXS4" s="104"/>
      <c r="PXT4" s="104"/>
      <c r="PXU4" s="104"/>
      <c r="PXV4" s="104"/>
      <c r="PXW4" s="104"/>
      <c r="PXX4" s="104"/>
      <c r="PXY4" s="104"/>
      <c r="PXZ4" s="104"/>
      <c r="PYA4" s="104"/>
      <c r="PYB4" s="104"/>
      <c r="PYC4" s="104"/>
      <c r="PYD4" s="104"/>
      <c r="PYE4" s="104"/>
      <c r="PYF4" s="104"/>
      <c r="PYG4" s="104"/>
      <c r="PYH4" s="104"/>
      <c r="PYI4" s="104"/>
      <c r="PYJ4" s="104"/>
      <c r="PYK4" s="104"/>
      <c r="PYL4" s="104"/>
      <c r="PYM4" s="104"/>
      <c r="PYN4" s="104"/>
      <c r="PYO4" s="104"/>
      <c r="PYP4" s="104"/>
      <c r="PYQ4" s="104"/>
      <c r="PYR4" s="104"/>
      <c r="PYS4" s="104"/>
      <c r="PYT4" s="104"/>
      <c r="PYU4" s="104"/>
      <c r="PYV4" s="104"/>
      <c r="PYW4" s="104"/>
      <c r="PYX4" s="104"/>
      <c r="PYY4" s="104"/>
      <c r="PYZ4" s="104"/>
      <c r="PZA4" s="104"/>
      <c r="PZB4" s="104"/>
      <c r="PZC4" s="104"/>
      <c r="PZD4" s="104"/>
      <c r="PZE4" s="104"/>
      <c r="PZF4" s="104"/>
      <c r="PZG4" s="104"/>
      <c r="PZH4" s="104"/>
      <c r="PZI4" s="104"/>
      <c r="PZJ4" s="104"/>
      <c r="PZK4" s="104"/>
      <c r="PZL4" s="104"/>
      <c r="PZM4" s="104"/>
      <c r="PZN4" s="104"/>
      <c r="PZO4" s="104"/>
      <c r="PZP4" s="104"/>
      <c r="PZQ4" s="104"/>
      <c r="PZR4" s="104"/>
      <c r="PZS4" s="104"/>
      <c r="PZT4" s="104"/>
      <c r="PZU4" s="104"/>
      <c r="PZV4" s="104"/>
      <c r="PZW4" s="104"/>
      <c r="PZX4" s="104"/>
      <c r="PZY4" s="104"/>
      <c r="PZZ4" s="104"/>
      <c r="QAA4" s="104"/>
      <c r="QAB4" s="104"/>
      <c r="QAC4" s="104"/>
      <c r="QAD4" s="104"/>
      <c r="QAE4" s="104"/>
      <c r="QAF4" s="104"/>
      <c r="QAG4" s="104"/>
      <c r="QAH4" s="104"/>
      <c r="QAI4" s="104"/>
      <c r="QAJ4" s="104"/>
      <c r="QAK4" s="104"/>
      <c r="QAL4" s="104"/>
      <c r="QAM4" s="104"/>
      <c r="QAN4" s="104"/>
      <c r="QAO4" s="104"/>
      <c r="QAP4" s="104"/>
      <c r="QAQ4" s="104"/>
      <c r="QAR4" s="104"/>
      <c r="QAS4" s="104"/>
      <c r="QAT4" s="104"/>
      <c r="QAU4" s="104"/>
      <c r="QAV4" s="104"/>
      <c r="QAW4" s="104"/>
      <c r="QAX4" s="104"/>
      <c r="QAY4" s="104"/>
      <c r="QAZ4" s="104"/>
      <c r="QBA4" s="104"/>
      <c r="QBB4" s="104"/>
      <c r="QBC4" s="104"/>
      <c r="QBD4" s="104"/>
      <c r="QBE4" s="104"/>
      <c r="QBF4" s="104"/>
      <c r="QBG4" s="104"/>
      <c r="QBH4" s="104"/>
      <c r="QBI4" s="104"/>
      <c r="QBJ4" s="104"/>
      <c r="QBK4" s="104"/>
      <c r="QBL4" s="104"/>
      <c r="QBM4" s="104"/>
      <c r="QBN4" s="104"/>
      <c r="QBO4" s="104"/>
      <c r="QBP4" s="104"/>
      <c r="QBQ4" s="104"/>
      <c r="QBR4" s="104"/>
      <c r="QBS4" s="104"/>
      <c r="QBT4" s="104"/>
      <c r="QBU4" s="104"/>
      <c r="QBV4" s="104"/>
      <c r="QBW4" s="104"/>
      <c r="QBX4" s="104"/>
      <c r="QBY4" s="104"/>
      <c r="QBZ4" s="104"/>
      <c r="QCA4" s="104"/>
      <c r="QCB4" s="104"/>
      <c r="QCC4" s="104"/>
      <c r="QCD4" s="104"/>
      <c r="QCE4" s="104"/>
      <c r="QCF4" s="104"/>
      <c r="QCG4" s="104"/>
      <c r="QCH4" s="104"/>
      <c r="QCI4" s="104"/>
      <c r="QCJ4" s="104"/>
      <c r="QCK4" s="104"/>
      <c r="QCL4" s="104"/>
      <c r="QCM4" s="104"/>
      <c r="QCN4" s="104"/>
      <c r="QCO4" s="104"/>
      <c r="QCP4" s="104"/>
      <c r="QCQ4" s="104"/>
      <c r="QCR4" s="104"/>
      <c r="QCS4" s="104"/>
      <c r="QCT4" s="104"/>
      <c r="QCU4" s="104"/>
      <c r="QCV4" s="104"/>
      <c r="QCW4" s="104"/>
      <c r="QCX4" s="104"/>
      <c r="QCY4" s="104"/>
      <c r="QCZ4" s="104"/>
      <c r="QDA4" s="104"/>
      <c r="QDB4" s="104"/>
      <c r="QDC4" s="104"/>
      <c r="QDD4" s="104"/>
      <c r="QDE4" s="104"/>
      <c r="QDF4" s="104"/>
      <c r="QDG4" s="104"/>
      <c r="QDH4" s="104"/>
      <c r="QDI4" s="104"/>
      <c r="QDJ4" s="104"/>
      <c r="QDK4" s="104"/>
      <c r="QDL4" s="104"/>
      <c r="QDM4" s="104"/>
      <c r="QDN4" s="104"/>
      <c r="QDO4" s="104"/>
      <c r="QDP4" s="104"/>
      <c r="QDQ4" s="104"/>
      <c r="QDR4" s="104"/>
      <c r="QDS4" s="104"/>
      <c r="QDT4" s="104"/>
      <c r="QDU4" s="104"/>
      <c r="QDV4" s="104"/>
      <c r="QDW4" s="104"/>
      <c r="QDX4" s="104"/>
      <c r="QDY4" s="104"/>
      <c r="QDZ4" s="104"/>
      <c r="QEA4" s="104"/>
      <c r="QEB4" s="104"/>
      <c r="QEC4" s="104"/>
      <c r="QED4" s="104"/>
      <c r="QEE4" s="104"/>
      <c r="QEF4" s="104"/>
      <c r="QEG4" s="104"/>
      <c r="QEH4" s="104"/>
      <c r="QEI4" s="104"/>
      <c r="QEJ4" s="104"/>
      <c r="QEK4" s="104"/>
      <c r="QEL4" s="104"/>
      <c r="QEM4" s="104"/>
      <c r="QEN4" s="104"/>
      <c r="QEO4" s="104"/>
      <c r="QEP4" s="104"/>
      <c r="QEQ4" s="104"/>
      <c r="QER4" s="104"/>
      <c r="QES4" s="104"/>
      <c r="QET4" s="104"/>
      <c r="QEU4" s="104"/>
      <c r="QEV4" s="104"/>
      <c r="QEW4" s="104"/>
      <c r="QEX4" s="104"/>
      <c r="QEY4" s="104"/>
      <c r="QEZ4" s="104"/>
      <c r="QFA4" s="104"/>
      <c r="QFB4" s="104"/>
      <c r="QFC4" s="104"/>
      <c r="QFD4" s="104"/>
      <c r="QFE4" s="104"/>
      <c r="QFF4" s="104"/>
      <c r="QFG4" s="104"/>
      <c r="QFH4" s="104"/>
      <c r="QFI4" s="104"/>
      <c r="QFJ4" s="104"/>
      <c r="QFK4" s="104"/>
      <c r="QFL4" s="104"/>
      <c r="QFM4" s="104"/>
      <c r="QFN4" s="104"/>
      <c r="QFO4" s="104"/>
      <c r="QFP4" s="104"/>
      <c r="QFQ4" s="104"/>
      <c r="QFR4" s="104"/>
      <c r="QFS4" s="104"/>
      <c r="QFT4" s="104"/>
      <c r="QFU4" s="104"/>
      <c r="QFV4" s="104"/>
      <c r="QFW4" s="104"/>
      <c r="QFX4" s="104"/>
      <c r="QFY4" s="104"/>
      <c r="QFZ4" s="104"/>
      <c r="QGA4" s="104"/>
      <c r="QGB4" s="104"/>
      <c r="QGC4" s="104"/>
      <c r="QGD4" s="104"/>
      <c r="QGE4" s="104"/>
      <c r="QGF4" s="104"/>
      <c r="QGG4" s="104"/>
      <c r="QGH4" s="104"/>
      <c r="QGI4" s="104"/>
      <c r="QGJ4" s="104"/>
      <c r="QGK4" s="104"/>
      <c r="QGL4" s="104"/>
      <c r="QGM4" s="104"/>
      <c r="QGN4" s="104"/>
      <c r="QGO4" s="104"/>
      <c r="QGP4" s="104"/>
      <c r="QGQ4" s="104"/>
      <c r="QGR4" s="104"/>
      <c r="QGS4" s="104"/>
      <c r="QGT4" s="104"/>
      <c r="QGU4" s="104"/>
      <c r="QGV4" s="104"/>
      <c r="QGW4" s="104"/>
      <c r="QGX4" s="104"/>
      <c r="QGY4" s="104"/>
      <c r="QGZ4" s="104"/>
      <c r="QHA4" s="104"/>
      <c r="QHB4" s="104"/>
      <c r="QHC4" s="104"/>
      <c r="QHD4" s="104"/>
      <c r="QHE4" s="104"/>
      <c r="QHF4" s="104"/>
      <c r="QHG4" s="104"/>
      <c r="QHH4" s="104"/>
      <c r="QHI4" s="104"/>
      <c r="QHJ4" s="104"/>
      <c r="QHK4" s="104"/>
      <c r="QHL4" s="104"/>
      <c r="QHM4" s="104"/>
      <c r="QHN4" s="104"/>
      <c r="QHO4" s="104"/>
      <c r="QHP4" s="104"/>
      <c r="QHQ4" s="104"/>
      <c r="QHR4" s="104"/>
      <c r="QHS4" s="104"/>
      <c r="QHT4" s="104"/>
      <c r="QHU4" s="104"/>
      <c r="QHV4" s="104"/>
      <c r="QHW4" s="104"/>
      <c r="QHX4" s="104"/>
      <c r="QHY4" s="104"/>
      <c r="QHZ4" s="104"/>
      <c r="QIA4" s="104"/>
      <c r="QIB4" s="104"/>
      <c r="QIC4" s="104"/>
      <c r="QID4" s="104"/>
      <c r="QIE4" s="104"/>
      <c r="QIF4" s="104"/>
      <c r="QIG4" s="104"/>
      <c r="QIH4" s="104"/>
      <c r="QII4" s="104"/>
      <c r="QIJ4" s="104"/>
      <c r="QIK4" s="104"/>
      <c r="QIL4" s="104"/>
      <c r="QIM4" s="104"/>
      <c r="QIN4" s="104"/>
      <c r="QIO4" s="104"/>
      <c r="QIP4" s="104"/>
      <c r="QIQ4" s="104"/>
      <c r="QIR4" s="104"/>
      <c r="QIS4" s="104"/>
      <c r="QIT4" s="104"/>
      <c r="QIU4" s="104"/>
      <c r="QIV4" s="104"/>
      <c r="QIW4" s="104"/>
      <c r="QIX4" s="104"/>
      <c r="QIY4" s="104"/>
      <c r="QIZ4" s="104"/>
      <c r="QJA4" s="104"/>
      <c r="QJB4" s="104"/>
      <c r="QJC4" s="104"/>
      <c r="QJD4" s="104"/>
      <c r="QJE4" s="104"/>
      <c r="QJF4" s="104"/>
      <c r="QJG4" s="104"/>
      <c r="QJH4" s="104"/>
      <c r="QJI4" s="104"/>
      <c r="QJJ4" s="104"/>
      <c r="QJK4" s="104"/>
      <c r="QJL4" s="104"/>
      <c r="QJM4" s="104"/>
      <c r="QJN4" s="104"/>
      <c r="QJO4" s="104"/>
      <c r="QJP4" s="104"/>
      <c r="QJQ4" s="104"/>
      <c r="QJR4" s="104"/>
      <c r="QJS4" s="104"/>
      <c r="QJT4" s="104"/>
      <c r="QJU4" s="104"/>
      <c r="QJV4" s="104"/>
      <c r="QJW4" s="104"/>
      <c r="QJX4" s="104"/>
      <c r="QJY4" s="104"/>
      <c r="QJZ4" s="104"/>
      <c r="QKA4" s="104"/>
      <c r="QKB4" s="104"/>
      <c r="QKC4" s="104"/>
      <c r="QKD4" s="104"/>
      <c r="QKE4" s="104"/>
      <c r="QKF4" s="104"/>
      <c r="QKG4" s="104"/>
      <c r="QKH4" s="104"/>
      <c r="QKI4" s="104"/>
      <c r="QKJ4" s="104"/>
      <c r="QKK4" s="104"/>
      <c r="QKL4" s="104"/>
      <c r="QKM4" s="104"/>
      <c r="QKN4" s="104"/>
      <c r="QKO4" s="104"/>
      <c r="QKP4" s="104"/>
      <c r="QKQ4" s="104"/>
      <c r="QKR4" s="104"/>
      <c r="QKS4" s="104"/>
      <c r="QKT4" s="104"/>
      <c r="QKU4" s="104"/>
      <c r="QKV4" s="104"/>
      <c r="QKW4" s="104"/>
      <c r="QKX4" s="104"/>
      <c r="QKY4" s="104"/>
      <c r="QKZ4" s="104"/>
      <c r="QLA4" s="104"/>
      <c r="QLB4" s="104"/>
      <c r="QLC4" s="104"/>
      <c r="QLD4" s="104"/>
      <c r="QLE4" s="104"/>
      <c r="QLF4" s="104"/>
      <c r="QLG4" s="104"/>
      <c r="QLH4" s="104"/>
      <c r="QLI4" s="104"/>
      <c r="QLJ4" s="104"/>
      <c r="QLK4" s="104"/>
      <c r="QLL4" s="104"/>
      <c r="QLM4" s="104"/>
      <c r="QLN4" s="104"/>
      <c r="QLO4" s="104"/>
      <c r="QLP4" s="104"/>
      <c r="QLQ4" s="104"/>
      <c r="QLR4" s="104"/>
      <c r="QLS4" s="104"/>
      <c r="QLT4" s="104"/>
      <c r="QLU4" s="104"/>
      <c r="QLV4" s="104"/>
      <c r="QLW4" s="104"/>
      <c r="QLX4" s="104"/>
      <c r="QLY4" s="104"/>
      <c r="QLZ4" s="104"/>
      <c r="QMA4" s="104"/>
      <c r="QMB4" s="104"/>
      <c r="QMC4" s="104"/>
      <c r="QMD4" s="104"/>
      <c r="QME4" s="104"/>
      <c r="QMF4" s="104"/>
      <c r="QMG4" s="104"/>
      <c r="QMH4" s="104"/>
      <c r="QMI4" s="104"/>
      <c r="QMJ4" s="104"/>
      <c r="QMK4" s="104"/>
      <c r="QML4" s="104"/>
      <c r="QMM4" s="104"/>
      <c r="QMN4" s="104"/>
      <c r="QMO4" s="104"/>
      <c r="QMP4" s="104"/>
      <c r="QMQ4" s="104"/>
      <c r="QMR4" s="104"/>
      <c r="QMS4" s="104"/>
      <c r="QMT4" s="104"/>
      <c r="QMU4" s="104"/>
      <c r="QMV4" s="104"/>
      <c r="QMW4" s="104"/>
      <c r="QMX4" s="104"/>
      <c r="QMY4" s="104"/>
      <c r="QMZ4" s="104"/>
      <c r="QNA4" s="104"/>
      <c r="QNB4" s="104"/>
      <c r="QNC4" s="104"/>
      <c r="QND4" s="104"/>
      <c r="QNE4" s="104"/>
      <c r="QNF4" s="104"/>
      <c r="QNG4" s="104"/>
      <c r="QNH4" s="104"/>
      <c r="QNI4" s="104"/>
      <c r="QNJ4" s="104"/>
      <c r="QNK4" s="104"/>
      <c r="QNL4" s="104"/>
      <c r="QNM4" s="104"/>
      <c r="QNN4" s="104"/>
      <c r="QNO4" s="104"/>
      <c r="QNP4" s="104"/>
      <c r="QNQ4" s="104"/>
      <c r="QNR4" s="104"/>
      <c r="QNS4" s="104"/>
      <c r="QNT4" s="104"/>
      <c r="QNU4" s="104"/>
      <c r="QNV4" s="104"/>
      <c r="QNW4" s="104"/>
      <c r="QNX4" s="104"/>
      <c r="QNY4" s="104"/>
      <c r="QNZ4" s="104"/>
      <c r="QOA4" s="104"/>
      <c r="QOB4" s="104"/>
      <c r="QOC4" s="104"/>
      <c r="QOD4" s="104"/>
      <c r="QOE4" s="104"/>
      <c r="QOF4" s="104"/>
      <c r="QOG4" s="104"/>
      <c r="QOH4" s="104"/>
      <c r="QOI4" s="104"/>
      <c r="QOJ4" s="104"/>
      <c r="QOK4" s="104"/>
      <c r="QOL4" s="104"/>
      <c r="QOM4" s="104"/>
      <c r="QON4" s="104"/>
      <c r="QOO4" s="104"/>
      <c r="QOP4" s="104"/>
      <c r="QOQ4" s="104"/>
      <c r="QOR4" s="104"/>
      <c r="QOS4" s="104"/>
      <c r="QOT4" s="104"/>
      <c r="QOU4" s="104"/>
      <c r="QOV4" s="104"/>
      <c r="QOW4" s="104"/>
      <c r="QOX4" s="104"/>
      <c r="QOY4" s="104"/>
      <c r="QOZ4" s="104"/>
      <c r="QPA4" s="104"/>
      <c r="QPB4" s="104"/>
      <c r="QPC4" s="104"/>
      <c r="QPD4" s="104"/>
      <c r="QPE4" s="104"/>
      <c r="QPF4" s="104"/>
      <c r="QPG4" s="104"/>
      <c r="QPH4" s="104"/>
      <c r="QPI4" s="104"/>
      <c r="QPJ4" s="104"/>
      <c r="QPK4" s="104"/>
      <c r="QPL4" s="104"/>
      <c r="QPM4" s="104"/>
      <c r="QPN4" s="104"/>
      <c r="QPO4" s="104"/>
      <c r="QPP4" s="104"/>
      <c r="QPQ4" s="104"/>
      <c r="QPR4" s="104"/>
      <c r="QPS4" s="104"/>
      <c r="QPT4" s="104"/>
      <c r="QPU4" s="104"/>
      <c r="QPV4" s="104"/>
      <c r="QPW4" s="104"/>
      <c r="QPX4" s="104"/>
      <c r="QPY4" s="104"/>
      <c r="QPZ4" s="104"/>
      <c r="QQA4" s="104"/>
      <c r="QQB4" s="104"/>
      <c r="QQC4" s="104"/>
      <c r="QQD4" s="104"/>
      <c r="QQE4" s="104"/>
      <c r="QQF4" s="104"/>
      <c r="QQG4" s="104"/>
      <c r="QQH4" s="104"/>
      <c r="QQI4" s="104"/>
      <c r="QQJ4" s="104"/>
      <c r="QQK4" s="104"/>
      <c r="QQL4" s="104"/>
      <c r="QQM4" s="104"/>
      <c r="QQN4" s="104"/>
      <c r="QQO4" s="104"/>
      <c r="QQP4" s="104"/>
      <c r="QQQ4" s="104"/>
      <c r="QQR4" s="104"/>
      <c r="QQS4" s="104"/>
      <c r="QQT4" s="104"/>
      <c r="QQU4" s="104"/>
      <c r="QQV4" s="104"/>
      <c r="QQW4" s="104"/>
      <c r="QQX4" s="104"/>
      <c r="QQY4" s="104"/>
      <c r="QQZ4" s="104"/>
      <c r="QRA4" s="104"/>
      <c r="QRB4" s="104"/>
      <c r="QRC4" s="104"/>
      <c r="QRD4" s="104"/>
      <c r="QRE4" s="104"/>
      <c r="QRF4" s="104"/>
      <c r="QRG4" s="104"/>
      <c r="QRH4" s="104"/>
      <c r="QRI4" s="104"/>
      <c r="QRJ4" s="104"/>
      <c r="QRK4" s="104"/>
      <c r="QRL4" s="104"/>
      <c r="QRM4" s="104"/>
      <c r="QRN4" s="104"/>
      <c r="QRO4" s="104"/>
      <c r="QRP4" s="104"/>
      <c r="QRQ4" s="104"/>
      <c r="QRR4" s="104"/>
      <c r="QRS4" s="104"/>
      <c r="QRT4" s="104"/>
      <c r="QRU4" s="104"/>
      <c r="QRV4" s="104"/>
      <c r="QRW4" s="104"/>
      <c r="QRX4" s="104"/>
      <c r="QRY4" s="104"/>
      <c r="QRZ4" s="104"/>
      <c r="QSA4" s="104"/>
      <c r="QSB4" s="104"/>
      <c r="QSC4" s="104"/>
      <c r="QSD4" s="104"/>
      <c r="QSE4" s="104"/>
      <c r="QSF4" s="104"/>
      <c r="QSG4" s="104"/>
      <c r="QSH4" s="104"/>
      <c r="QSI4" s="104"/>
      <c r="QSJ4" s="104"/>
      <c r="QSK4" s="104"/>
      <c r="QSL4" s="104"/>
      <c r="QSM4" s="104"/>
      <c r="QSN4" s="104"/>
      <c r="QSO4" s="104"/>
      <c r="QSP4" s="104"/>
      <c r="QSQ4" s="104"/>
      <c r="QSR4" s="104"/>
      <c r="QSS4" s="104"/>
      <c r="QST4" s="104"/>
      <c r="QSU4" s="104"/>
      <c r="QSV4" s="104"/>
      <c r="QSW4" s="104"/>
      <c r="QSX4" s="104"/>
      <c r="QSY4" s="104"/>
      <c r="QSZ4" s="104"/>
      <c r="QTA4" s="104"/>
      <c r="QTB4" s="104"/>
      <c r="QTC4" s="104"/>
      <c r="QTD4" s="104"/>
      <c r="QTE4" s="104"/>
      <c r="QTF4" s="104"/>
      <c r="QTG4" s="104"/>
      <c r="QTH4" s="104"/>
      <c r="QTI4" s="104"/>
      <c r="QTJ4" s="104"/>
      <c r="QTK4" s="104"/>
      <c r="QTL4" s="104"/>
      <c r="QTM4" s="104"/>
      <c r="QTN4" s="104"/>
      <c r="QTO4" s="104"/>
      <c r="QTP4" s="104"/>
      <c r="QTQ4" s="104"/>
      <c r="QTR4" s="104"/>
      <c r="QTS4" s="104"/>
      <c r="QTT4" s="104"/>
      <c r="QTU4" s="104"/>
      <c r="QTV4" s="104"/>
      <c r="QTW4" s="104"/>
      <c r="QTX4" s="104"/>
      <c r="QTY4" s="104"/>
      <c r="QTZ4" s="104"/>
      <c r="QUA4" s="104"/>
      <c r="QUB4" s="104"/>
      <c r="QUC4" s="104"/>
      <c r="QUD4" s="104"/>
      <c r="QUE4" s="104"/>
      <c r="QUF4" s="104"/>
      <c r="QUG4" s="104"/>
      <c r="QUH4" s="104"/>
      <c r="QUI4" s="104"/>
      <c r="QUJ4" s="104"/>
      <c r="QUK4" s="104"/>
      <c r="QUL4" s="104"/>
      <c r="QUM4" s="104"/>
      <c r="QUN4" s="104"/>
      <c r="QUO4" s="104"/>
      <c r="QUP4" s="104"/>
      <c r="QUQ4" s="104"/>
      <c r="QUR4" s="104"/>
      <c r="QUS4" s="104"/>
      <c r="QUT4" s="104"/>
      <c r="QUU4" s="104"/>
      <c r="QUV4" s="104"/>
      <c r="QUW4" s="104"/>
      <c r="QUX4" s="104"/>
      <c r="QUY4" s="104"/>
      <c r="QUZ4" s="104"/>
      <c r="QVA4" s="104"/>
      <c r="QVB4" s="104"/>
      <c r="QVC4" s="104"/>
      <c r="QVD4" s="104"/>
      <c r="QVE4" s="104"/>
      <c r="QVF4" s="104"/>
      <c r="QVG4" s="104"/>
      <c r="QVH4" s="104"/>
      <c r="QVI4" s="104"/>
      <c r="QVJ4" s="104"/>
      <c r="QVK4" s="104"/>
      <c r="QVL4" s="104"/>
      <c r="QVM4" s="104"/>
      <c r="QVN4" s="104"/>
      <c r="QVO4" s="104"/>
      <c r="QVP4" s="104"/>
      <c r="QVQ4" s="104"/>
      <c r="QVR4" s="104"/>
      <c r="QVS4" s="104"/>
      <c r="QVT4" s="104"/>
      <c r="QVU4" s="104"/>
      <c r="QVV4" s="104"/>
      <c r="QVW4" s="104"/>
      <c r="QVX4" s="104"/>
      <c r="QVY4" s="104"/>
      <c r="QVZ4" s="104"/>
      <c r="QWA4" s="104"/>
      <c r="QWB4" s="104"/>
      <c r="QWC4" s="104"/>
      <c r="QWD4" s="104"/>
      <c r="QWE4" s="104"/>
      <c r="QWF4" s="104"/>
      <c r="QWG4" s="104"/>
      <c r="QWH4" s="104"/>
      <c r="QWI4" s="104"/>
      <c r="QWJ4" s="104"/>
      <c r="QWK4" s="104"/>
      <c r="QWL4" s="104"/>
      <c r="QWM4" s="104"/>
      <c r="QWN4" s="104"/>
      <c r="QWO4" s="104"/>
      <c r="QWP4" s="104"/>
      <c r="QWQ4" s="104"/>
      <c r="QWR4" s="104"/>
      <c r="QWS4" s="104"/>
      <c r="QWT4" s="104"/>
      <c r="QWU4" s="104"/>
      <c r="QWV4" s="104"/>
      <c r="QWW4" s="104"/>
      <c r="QWX4" s="104"/>
      <c r="QWY4" s="104"/>
      <c r="QWZ4" s="104"/>
      <c r="QXA4" s="104"/>
      <c r="QXB4" s="104"/>
      <c r="QXC4" s="104"/>
      <c r="QXD4" s="104"/>
      <c r="QXE4" s="104"/>
      <c r="QXF4" s="104"/>
      <c r="QXG4" s="104"/>
      <c r="QXH4" s="104"/>
      <c r="QXI4" s="104"/>
      <c r="QXJ4" s="104"/>
      <c r="QXK4" s="104"/>
      <c r="QXL4" s="104"/>
      <c r="QXM4" s="104"/>
      <c r="QXN4" s="104"/>
      <c r="QXO4" s="104"/>
      <c r="QXP4" s="104"/>
      <c r="QXQ4" s="104"/>
      <c r="QXR4" s="104"/>
      <c r="QXS4" s="104"/>
      <c r="QXT4" s="104"/>
      <c r="QXU4" s="104"/>
      <c r="QXV4" s="104"/>
      <c r="QXW4" s="104"/>
      <c r="QXX4" s="104"/>
      <c r="QXY4" s="104"/>
      <c r="QXZ4" s="104"/>
      <c r="QYA4" s="104"/>
      <c r="QYB4" s="104"/>
      <c r="QYC4" s="104"/>
      <c r="QYD4" s="104"/>
      <c r="QYE4" s="104"/>
      <c r="QYF4" s="104"/>
      <c r="QYG4" s="104"/>
      <c r="QYH4" s="104"/>
      <c r="QYI4" s="104"/>
      <c r="QYJ4" s="104"/>
      <c r="QYK4" s="104"/>
      <c r="QYL4" s="104"/>
      <c r="QYM4" s="104"/>
      <c r="QYN4" s="104"/>
      <c r="QYO4" s="104"/>
      <c r="QYP4" s="104"/>
      <c r="QYQ4" s="104"/>
      <c r="QYR4" s="104"/>
      <c r="QYS4" s="104"/>
      <c r="QYT4" s="104"/>
      <c r="QYU4" s="104"/>
      <c r="QYV4" s="104"/>
      <c r="QYW4" s="104"/>
      <c r="QYX4" s="104"/>
      <c r="QYY4" s="104"/>
      <c r="QYZ4" s="104"/>
      <c r="QZA4" s="104"/>
      <c r="QZB4" s="104"/>
      <c r="QZC4" s="104"/>
      <c r="QZD4" s="104"/>
      <c r="QZE4" s="104"/>
      <c r="QZF4" s="104"/>
      <c r="QZG4" s="104"/>
      <c r="QZH4" s="104"/>
      <c r="QZI4" s="104"/>
      <c r="QZJ4" s="104"/>
      <c r="QZK4" s="104"/>
      <c r="QZL4" s="104"/>
      <c r="QZM4" s="104"/>
      <c r="QZN4" s="104"/>
      <c r="QZO4" s="104"/>
      <c r="QZP4" s="104"/>
      <c r="QZQ4" s="104"/>
      <c r="QZR4" s="104"/>
      <c r="QZS4" s="104"/>
      <c r="QZT4" s="104"/>
      <c r="QZU4" s="104"/>
      <c r="QZV4" s="104"/>
      <c r="QZW4" s="104"/>
      <c r="QZX4" s="104"/>
      <c r="QZY4" s="104"/>
      <c r="QZZ4" s="104"/>
      <c r="RAA4" s="104"/>
      <c r="RAB4" s="104"/>
      <c r="RAC4" s="104"/>
      <c r="RAD4" s="104"/>
      <c r="RAE4" s="104"/>
      <c r="RAF4" s="104"/>
      <c r="RAG4" s="104"/>
      <c r="RAH4" s="104"/>
      <c r="RAI4" s="104"/>
      <c r="RAJ4" s="104"/>
      <c r="RAK4" s="104"/>
      <c r="RAL4" s="104"/>
      <c r="RAM4" s="104"/>
      <c r="RAN4" s="104"/>
      <c r="RAO4" s="104"/>
      <c r="RAP4" s="104"/>
      <c r="RAQ4" s="104"/>
      <c r="RAR4" s="104"/>
      <c r="RAS4" s="104"/>
      <c r="RAT4" s="104"/>
      <c r="RAU4" s="104"/>
      <c r="RAV4" s="104"/>
      <c r="RAW4" s="104"/>
      <c r="RAX4" s="104"/>
      <c r="RAY4" s="104"/>
      <c r="RAZ4" s="104"/>
      <c r="RBA4" s="104"/>
      <c r="RBB4" s="104"/>
      <c r="RBC4" s="104"/>
      <c r="RBD4" s="104"/>
      <c r="RBE4" s="104"/>
      <c r="RBF4" s="104"/>
      <c r="RBG4" s="104"/>
      <c r="RBH4" s="104"/>
      <c r="RBI4" s="104"/>
      <c r="RBJ4" s="104"/>
      <c r="RBK4" s="104"/>
      <c r="RBL4" s="104"/>
      <c r="RBM4" s="104"/>
      <c r="RBN4" s="104"/>
      <c r="RBO4" s="104"/>
      <c r="RBP4" s="104"/>
      <c r="RBQ4" s="104"/>
      <c r="RBR4" s="104"/>
      <c r="RBS4" s="104"/>
      <c r="RBT4" s="104"/>
      <c r="RBU4" s="104"/>
      <c r="RBV4" s="104"/>
      <c r="RBW4" s="104"/>
      <c r="RBX4" s="104"/>
      <c r="RBY4" s="104"/>
      <c r="RBZ4" s="104"/>
      <c r="RCA4" s="104"/>
      <c r="RCB4" s="104"/>
      <c r="RCC4" s="104"/>
      <c r="RCD4" s="104"/>
      <c r="RCE4" s="104"/>
      <c r="RCF4" s="104"/>
      <c r="RCG4" s="104"/>
      <c r="RCH4" s="104"/>
      <c r="RCI4" s="104"/>
      <c r="RCJ4" s="104"/>
      <c r="RCK4" s="104"/>
      <c r="RCL4" s="104"/>
      <c r="RCM4" s="104"/>
      <c r="RCN4" s="104"/>
      <c r="RCO4" s="104"/>
      <c r="RCP4" s="104"/>
      <c r="RCQ4" s="104"/>
      <c r="RCR4" s="104"/>
      <c r="RCS4" s="104"/>
      <c r="RCT4" s="104"/>
      <c r="RCU4" s="104"/>
      <c r="RCV4" s="104"/>
      <c r="RCW4" s="104"/>
      <c r="RCX4" s="104"/>
      <c r="RCY4" s="104"/>
      <c r="RCZ4" s="104"/>
      <c r="RDA4" s="104"/>
      <c r="RDB4" s="104"/>
      <c r="RDC4" s="104"/>
      <c r="RDD4" s="104"/>
      <c r="RDE4" s="104"/>
      <c r="RDF4" s="104"/>
      <c r="RDG4" s="104"/>
      <c r="RDH4" s="104"/>
      <c r="RDI4" s="104"/>
      <c r="RDJ4" s="104"/>
      <c r="RDK4" s="104"/>
      <c r="RDL4" s="104"/>
      <c r="RDM4" s="104"/>
      <c r="RDN4" s="104"/>
      <c r="RDO4" s="104"/>
      <c r="RDP4" s="104"/>
      <c r="RDQ4" s="104"/>
      <c r="RDR4" s="104"/>
      <c r="RDS4" s="104"/>
      <c r="RDT4" s="104"/>
      <c r="RDU4" s="104"/>
      <c r="RDV4" s="104"/>
      <c r="RDW4" s="104"/>
      <c r="RDX4" s="104"/>
      <c r="RDY4" s="104"/>
      <c r="RDZ4" s="104"/>
      <c r="REA4" s="104"/>
      <c r="REB4" s="104"/>
      <c r="REC4" s="104"/>
      <c r="RED4" s="104"/>
      <c r="REE4" s="104"/>
      <c r="REF4" s="104"/>
      <c r="REG4" s="104"/>
      <c r="REH4" s="104"/>
      <c r="REI4" s="104"/>
      <c r="REJ4" s="104"/>
      <c r="REK4" s="104"/>
      <c r="REL4" s="104"/>
      <c r="REM4" s="104"/>
      <c r="REN4" s="104"/>
      <c r="REO4" s="104"/>
      <c r="REP4" s="104"/>
      <c r="REQ4" s="104"/>
      <c r="RER4" s="104"/>
      <c r="RES4" s="104"/>
      <c r="RET4" s="104"/>
      <c r="REU4" s="104"/>
      <c r="REV4" s="104"/>
      <c r="REW4" s="104"/>
      <c r="REX4" s="104"/>
      <c r="REY4" s="104"/>
      <c r="REZ4" s="104"/>
      <c r="RFA4" s="104"/>
      <c r="RFB4" s="104"/>
      <c r="RFC4" s="104"/>
      <c r="RFD4" s="104"/>
      <c r="RFE4" s="104"/>
      <c r="RFF4" s="104"/>
      <c r="RFG4" s="104"/>
      <c r="RFH4" s="104"/>
      <c r="RFI4" s="104"/>
      <c r="RFJ4" s="104"/>
      <c r="RFK4" s="104"/>
      <c r="RFL4" s="104"/>
      <c r="RFM4" s="104"/>
      <c r="RFN4" s="104"/>
      <c r="RFO4" s="104"/>
      <c r="RFP4" s="104"/>
      <c r="RFQ4" s="104"/>
      <c r="RFR4" s="104"/>
      <c r="RFS4" s="104"/>
      <c r="RFT4" s="104"/>
      <c r="RFU4" s="104"/>
      <c r="RFV4" s="104"/>
      <c r="RFW4" s="104"/>
      <c r="RFX4" s="104"/>
      <c r="RFY4" s="104"/>
      <c r="RFZ4" s="104"/>
      <c r="RGA4" s="104"/>
      <c r="RGB4" s="104"/>
      <c r="RGC4" s="104"/>
      <c r="RGD4" s="104"/>
      <c r="RGE4" s="104"/>
      <c r="RGF4" s="104"/>
      <c r="RGG4" s="104"/>
      <c r="RGH4" s="104"/>
      <c r="RGI4" s="104"/>
      <c r="RGJ4" s="104"/>
      <c r="RGK4" s="104"/>
      <c r="RGL4" s="104"/>
      <c r="RGM4" s="104"/>
      <c r="RGN4" s="104"/>
      <c r="RGO4" s="104"/>
      <c r="RGP4" s="104"/>
      <c r="RGQ4" s="104"/>
      <c r="RGR4" s="104"/>
      <c r="RGS4" s="104"/>
      <c r="RGT4" s="104"/>
      <c r="RGU4" s="104"/>
      <c r="RGV4" s="104"/>
      <c r="RGW4" s="104"/>
      <c r="RGX4" s="104"/>
      <c r="RGY4" s="104"/>
      <c r="RGZ4" s="104"/>
      <c r="RHA4" s="104"/>
      <c r="RHB4" s="104"/>
      <c r="RHC4" s="104"/>
      <c r="RHD4" s="104"/>
      <c r="RHE4" s="104"/>
      <c r="RHF4" s="104"/>
      <c r="RHG4" s="104"/>
      <c r="RHH4" s="104"/>
      <c r="RHI4" s="104"/>
      <c r="RHJ4" s="104"/>
      <c r="RHK4" s="104"/>
      <c r="RHL4" s="104"/>
      <c r="RHM4" s="104"/>
      <c r="RHN4" s="104"/>
      <c r="RHO4" s="104"/>
      <c r="RHP4" s="104"/>
      <c r="RHQ4" s="104"/>
      <c r="RHR4" s="104"/>
      <c r="RHS4" s="104"/>
      <c r="RHT4" s="104"/>
      <c r="RHU4" s="104"/>
      <c r="RHV4" s="104"/>
      <c r="RHW4" s="104"/>
      <c r="RHX4" s="104"/>
      <c r="RHY4" s="104"/>
      <c r="RHZ4" s="104"/>
      <c r="RIA4" s="104"/>
      <c r="RIB4" s="104"/>
      <c r="RIC4" s="104"/>
      <c r="RID4" s="104"/>
      <c r="RIE4" s="104"/>
      <c r="RIF4" s="104"/>
      <c r="RIG4" s="104"/>
      <c r="RIH4" s="104"/>
      <c r="RII4" s="104"/>
      <c r="RIJ4" s="104"/>
      <c r="RIK4" s="104"/>
      <c r="RIL4" s="104"/>
      <c r="RIM4" s="104"/>
      <c r="RIN4" s="104"/>
      <c r="RIO4" s="104"/>
      <c r="RIP4" s="104"/>
      <c r="RIQ4" s="104"/>
      <c r="RIR4" s="104"/>
      <c r="RIS4" s="104"/>
      <c r="RIT4" s="104"/>
      <c r="RIU4" s="104"/>
      <c r="RIV4" s="104"/>
      <c r="RIW4" s="104"/>
      <c r="RIX4" s="104"/>
      <c r="RIY4" s="104"/>
      <c r="RIZ4" s="104"/>
      <c r="RJA4" s="104"/>
      <c r="RJB4" s="104"/>
      <c r="RJC4" s="104"/>
      <c r="RJD4" s="104"/>
      <c r="RJE4" s="104"/>
      <c r="RJF4" s="104"/>
      <c r="RJG4" s="104"/>
      <c r="RJH4" s="104"/>
      <c r="RJI4" s="104"/>
      <c r="RJJ4" s="104"/>
      <c r="RJK4" s="104"/>
      <c r="RJL4" s="104"/>
      <c r="RJM4" s="104"/>
      <c r="RJN4" s="104"/>
      <c r="RJO4" s="104"/>
      <c r="RJP4" s="104"/>
      <c r="RJQ4" s="104"/>
      <c r="RJR4" s="104"/>
      <c r="RJS4" s="104"/>
      <c r="RJT4" s="104"/>
      <c r="RJU4" s="104"/>
      <c r="RJV4" s="104"/>
      <c r="RJW4" s="104"/>
      <c r="RJX4" s="104"/>
      <c r="RJY4" s="104"/>
      <c r="RJZ4" s="104"/>
      <c r="RKA4" s="104"/>
      <c r="RKB4" s="104"/>
      <c r="RKC4" s="104"/>
      <c r="RKD4" s="104"/>
      <c r="RKE4" s="104"/>
      <c r="RKF4" s="104"/>
      <c r="RKG4" s="104"/>
      <c r="RKH4" s="104"/>
      <c r="RKI4" s="104"/>
      <c r="RKJ4" s="104"/>
      <c r="RKK4" s="104"/>
      <c r="RKL4" s="104"/>
      <c r="RKM4" s="104"/>
      <c r="RKN4" s="104"/>
      <c r="RKO4" s="104"/>
      <c r="RKP4" s="104"/>
      <c r="RKQ4" s="104"/>
      <c r="RKR4" s="104"/>
      <c r="RKS4" s="104"/>
      <c r="RKT4" s="104"/>
      <c r="RKU4" s="104"/>
      <c r="RKV4" s="104"/>
      <c r="RKW4" s="104"/>
      <c r="RKX4" s="104"/>
      <c r="RKY4" s="104"/>
      <c r="RKZ4" s="104"/>
      <c r="RLA4" s="104"/>
      <c r="RLB4" s="104"/>
      <c r="RLC4" s="104"/>
      <c r="RLD4" s="104"/>
      <c r="RLE4" s="104"/>
      <c r="RLF4" s="104"/>
      <c r="RLG4" s="104"/>
      <c r="RLH4" s="104"/>
      <c r="RLI4" s="104"/>
      <c r="RLJ4" s="104"/>
      <c r="RLK4" s="104"/>
      <c r="RLL4" s="104"/>
      <c r="RLM4" s="104"/>
      <c r="RLN4" s="104"/>
      <c r="RLO4" s="104"/>
      <c r="RLP4" s="104"/>
      <c r="RLQ4" s="104"/>
      <c r="RLR4" s="104"/>
      <c r="RLS4" s="104"/>
      <c r="RLT4" s="104"/>
      <c r="RLU4" s="104"/>
      <c r="RLV4" s="104"/>
      <c r="RLW4" s="104"/>
      <c r="RLX4" s="104"/>
      <c r="RLY4" s="104"/>
      <c r="RLZ4" s="104"/>
      <c r="RMA4" s="104"/>
      <c r="RMB4" s="104"/>
      <c r="RMC4" s="104"/>
      <c r="RMD4" s="104"/>
      <c r="RME4" s="104"/>
      <c r="RMF4" s="104"/>
      <c r="RMG4" s="104"/>
      <c r="RMH4" s="104"/>
      <c r="RMI4" s="104"/>
      <c r="RMJ4" s="104"/>
      <c r="RMK4" s="104"/>
      <c r="RML4" s="104"/>
      <c r="RMM4" s="104"/>
      <c r="RMN4" s="104"/>
      <c r="RMO4" s="104"/>
      <c r="RMP4" s="104"/>
      <c r="RMQ4" s="104"/>
      <c r="RMR4" s="104"/>
      <c r="RMS4" s="104"/>
      <c r="RMT4" s="104"/>
      <c r="RMU4" s="104"/>
      <c r="RMV4" s="104"/>
      <c r="RMW4" s="104"/>
      <c r="RMX4" s="104"/>
      <c r="RMY4" s="104"/>
      <c r="RMZ4" s="104"/>
      <c r="RNA4" s="104"/>
      <c r="RNB4" s="104"/>
      <c r="RNC4" s="104"/>
      <c r="RND4" s="104"/>
      <c r="RNE4" s="104"/>
      <c r="RNF4" s="104"/>
      <c r="RNG4" s="104"/>
      <c r="RNH4" s="104"/>
      <c r="RNI4" s="104"/>
      <c r="RNJ4" s="104"/>
      <c r="RNK4" s="104"/>
      <c r="RNL4" s="104"/>
      <c r="RNM4" s="104"/>
      <c r="RNN4" s="104"/>
      <c r="RNO4" s="104"/>
      <c r="RNP4" s="104"/>
      <c r="RNQ4" s="104"/>
      <c r="RNR4" s="104"/>
      <c r="RNS4" s="104"/>
      <c r="RNT4" s="104"/>
      <c r="RNU4" s="104"/>
      <c r="RNV4" s="104"/>
      <c r="RNW4" s="104"/>
      <c r="RNX4" s="104"/>
      <c r="RNY4" s="104"/>
      <c r="RNZ4" s="104"/>
      <c r="ROA4" s="104"/>
      <c r="ROB4" s="104"/>
      <c r="ROC4" s="104"/>
      <c r="ROD4" s="104"/>
      <c r="ROE4" s="104"/>
      <c r="ROF4" s="104"/>
      <c r="ROG4" s="104"/>
      <c r="ROH4" s="104"/>
      <c r="ROI4" s="104"/>
      <c r="ROJ4" s="104"/>
      <c r="ROK4" s="104"/>
      <c r="ROL4" s="104"/>
      <c r="ROM4" s="104"/>
      <c r="RON4" s="104"/>
      <c r="ROO4" s="104"/>
      <c r="ROP4" s="104"/>
      <c r="ROQ4" s="104"/>
      <c r="ROR4" s="104"/>
      <c r="ROS4" s="104"/>
      <c r="ROT4" s="104"/>
      <c r="ROU4" s="104"/>
      <c r="ROV4" s="104"/>
      <c r="ROW4" s="104"/>
      <c r="ROX4" s="104"/>
      <c r="ROY4" s="104"/>
      <c r="ROZ4" s="104"/>
      <c r="RPA4" s="104"/>
      <c r="RPB4" s="104"/>
      <c r="RPC4" s="104"/>
      <c r="RPD4" s="104"/>
      <c r="RPE4" s="104"/>
      <c r="RPF4" s="104"/>
      <c r="RPG4" s="104"/>
      <c r="RPH4" s="104"/>
      <c r="RPI4" s="104"/>
      <c r="RPJ4" s="104"/>
      <c r="RPK4" s="104"/>
      <c r="RPL4" s="104"/>
      <c r="RPM4" s="104"/>
      <c r="RPN4" s="104"/>
      <c r="RPO4" s="104"/>
      <c r="RPP4" s="104"/>
      <c r="RPQ4" s="104"/>
      <c r="RPR4" s="104"/>
      <c r="RPS4" s="104"/>
      <c r="RPT4" s="104"/>
      <c r="RPU4" s="104"/>
      <c r="RPV4" s="104"/>
      <c r="RPW4" s="104"/>
      <c r="RPX4" s="104"/>
      <c r="RPY4" s="104"/>
      <c r="RPZ4" s="104"/>
      <c r="RQA4" s="104"/>
      <c r="RQB4" s="104"/>
      <c r="RQC4" s="104"/>
      <c r="RQD4" s="104"/>
      <c r="RQE4" s="104"/>
      <c r="RQF4" s="104"/>
      <c r="RQG4" s="104"/>
      <c r="RQH4" s="104"/>
      <c r="RQI4" s="104"/>
      <c r="RQJ4" s="104"/>
      <c r="RQK4" s="104"/>
      <c r="RQL4" s="104"/>
      <c r="RQM4" s="104"/>
      <c r="RQN4" s="104"/>
      <c r="RQO4" s="104"/>
      <c r="RQP4" s="104"/>
      <c r="RQQ4" s="104"/>
      <c r="RQR4" s="104"/>
      <c r="RQS4" s="104"/>
      <c r="RQT4" s="104"/>
      <c r="RQU4" s="104"/>
      <c r="RQV4" s="104"/>
      <c r="RQW4" s="104"/>
      <c r="RQX4" s="104"/>
      <c r="RQY4" s="104"/>
      <c r="RQZ4" s="104"/>
      <c r="RRA4" s="104"/>
      <c r="RRB4" s="104"/>
      <c r="RRC4" s="104"/>
      <c r="RRD4" s="104"/>
      <c r="RRE4" s="104"/>
      <c r="RRF4" s="104"/>
      <c r="RRG4" s="104"/>
      <c r="RRH4" s="104"/>
      <c r="RRI4" s="104"/>
      <c r="RRJ4" s="104"/>
      <c r="RRK4" s="104"/>
      <c r="RRL4" s="104"/>
      <c r="RRM4" s="104"/>
      <c r="RRN4" s="104"/>
      <c r="RRO4" s="104"/>
      <c r="RRP4" s="104"/>
      <c r="RRQ4" s="104"/>
      <c r="RRR4" s="104"/>
      <c r="RRS4" s="104"/>
      <c r="RRT4" s="104"/>
      <c r="RRU4" s="104"/>
      <c r="RRV4" s="104"/>
      <c r="RRW4" s="104"/>
      <c r="RRX4" s="104"/>
      <c r="RRY4" s="104"/>
      <c r="RRZ4" s="104"/>
      <c r="RSA4" s="104"/>
      <c r="RSB4" s="104"/>
      <c r="RSC4" s="104"/>
      <c r="RSD4" s="104"/>
      <c r="RSE4" s="104"/>
      <c r="RSF4" s="104"/>
      <c r="RSG4" s="104"/>
      <c r="RSH4" s="104"/>
      <c r="RSI4" s="104"/>
      <c r="RSJ4" s="104"/>
      <c r="RSK4" s="104"/>
      <c r="RSL4" s="104"/>
      <c r="RSM4" s="104"/>
      <c r="RSN4" s="104"/>
      <c r="RSO4" s="104"/>
      <c r="RSP4" s="104"/>
      <c r="RSQ4" s="104"/>
      <c r="RSR4" s="104"/>
      <c r="RSS4" s="104"/>
      <c r="RST4" s="104"/>
      <c r="RSU4" s="104"/>
      <c r="RSV4" s="104"/>
      <c r="RSW4" s="104"/>
      <c r="RSX4" s="104"/>
      <c r="RSY4" s="104"/>
      <c r="RSZ4" s="104"/>
      <c r="RTA4" s="104"/>
      <c r="RTB4" s="104"/>
      <c r="RTC4" s="104"/>
      <c r="RTD4" s="104"/>
      <c r="RTE4" s="104"/>
      <c r="RTF4" s="104"/>
      <c r="RTG4" s="104"/>
      <c r="RTH4" s="104"/>
      <c r="RTI4" s="104"/>
      <c r="RTJ4" s="104"/>
      <c r="RTK4" s="104"/>
      <c r="RTL4" s="104"/>
      <c r="RTM4" s="104"/>
      <c r="RTN4" s="104"/>
      <c r="RTO4" s="104"/>
      <c r="RTP4" s="104"/>
      <c r="RTQ4" s="104"/>
      <c r="RTR4" s="104"/>
      <c r="RTS4" s="104"/>
      <c r="RTT4" s="104"/>
      <c r="RTU4" s="104"/>
      <c r="RTV4" s="104"/>
      <c r="RTW4" s="104"/>
      <c r="RTX4" s="104"/>
      <c r="RTY4" s="104"/>
      <c r="RTZ4" s="104"/>
      <c r="RUA4" s="104"/>
      <c r="RUB4" s="104"/>
      <c r="RUC4" s="104"/>
      <c r="RUD4" s="104"/>
      <c r="RUE4" s="104"/>
      <c r="RUF4" s="104"/>
      <c r="RUG4" s="104"/>
      <c r="RUH4" s="104"/>
      <c r="RUI4" s="104"/>
      <c r="RUJ4" s="104"/>
      <c r="RUK4" s="104"/>
      <c r="RUL4" s="104"/>
      <c r="RUM4" s="104"/>
      <c r="RUN4" s="104"/>
      <c r="RUO4" s="104"/>
      <c r="RUP4" s="104"/>
      <c r="RUQ4" s="104"/>
      <c r="RUR4" s="104"/>
      <c r="RUS4" s="104"/>
      <c r="RUT4" s="104"/>
      <c r="RUU4" s="104"/>
      <c r="RUV4" s="104"/>
      <c r="RUW4" s="104"/>
      <c r="RUX4" s="104"/>
      <c r="RUY4" s="104"/>
      <c r="RUZ4" s="104"/>
      <c r="RVA4" s="104"/>
      <c r="RVB4" s="104"/>
      <c r="RVC4" s="104"/>
      <c r="RVD4" s="104"/>
      <c r="RVE4" s="104"/>
      <c r="RVF4" s="104"/>
      <c r="RVG4" s="104"/>
      <c r="RVH4" s="104"/>
      <c r="RVI4" s="104"/>
      <c r="RVJ4" s="104"/>
      <c r="RVK4" s="104"/>
      <c r="RVL4" s="104"/>
      <c r="RVM4" s="104"/>
      <c r="RVN4" s="104"/>
      <c r="RVO4" s="104"/>
      <c r="RVP4" s="104"/>
      <c r="RVQ4" s="104"/>
      <c r="RVR4" s="104"/>
      <c r="RVS4" s="104"/>
      <c r="RVT4" s="104"/>
      <c r="RVU4" s="104"/>
      <c r="RVV4" s="104"/>
      <c r="RVW4" s="104"/>
      <c r="RVX4" s="104"/>
      <c r="RVY4" s="104"/>
      <c r="RVZ4" s="104"/>
      <c r="RWA4" s="104"/>
      <c r="RWB4" s="104"/>
      <c r="RWC4" s="104"/>
      <c r="RWD4" s="104"/>
      <c r="RWE4" s="104"/>
      <c r="RWF4" s="104"/>
      <c r="RWG4" s="104"/>
      <c r="RWH4" s="104"/>
      <c r="RWI4" s="104"/>
      <c r="RWJ4" s="104"/>
      <c r="RWK4" s="104"/>
      <c r="RWL4" s="104"/>
      <c r="RWM4" s="104"/>
      <c r="RWN4" s="104"/>
      <c r="RWO4" s="104"/>
      <c r="RWP4" s="104"/>
      <c r="RWQ4" s="104"/>
      <c r="RWR4" s="104"/>
      <c r="RWS4" s="104"/>
      <c r="RWT4" s="104"/>
      <c r="RWU4" s="104"/>
      <c r="RWV4" s="104"/>
      <c r="RWW4" s="104"/>
      <c r="RWX4" s="104"/>
      <c r="RWY4" s="104"/>
      <c r="RWZ4" s="104"/>
      <c r="RXA4" s="104"/>
      <c r="RXB4" s="104"/>
      <c r="RXC4" s="104"/>
      <c r="RXD4" s="104"/>
      <c r="RXE4" s="104"/>
      <c r="RXF4" s="104"/>
      <c r="RXG4" s="104"/>
      <c r="RXH4" s="104"/>
      <c r="RXI4" s="104"/>
      <c r="RXJ4" s="104"/>
      <c r="RXK4" s="104"/>
      <c r="RXL4" s="104"/>
      <c r="RXM4" s="104"/>
      <c r="RXN4" s="104"/>
      <c r="RXO4" s="104"/>
      <c r="RXP4" s="104"/>
      <c r="RXQ4" s="104"/>
      <c r="RXR4" s="104"/>
      <c r="RXS4" s="104"/>
      <c r="RXT4" s="104"/>
      <c r="RXU4" s="104"/>
      <c r="RXV4" s="104"/>
      <c r="RXW4" s="104"/>
      <c r="RXX4" s="104"/>
      <c r="RXY4" s="104"/>
      <c r="RXZ4" s="104"/>
      <c r="RYA4" s="104"/>
      <c r="RYB4" s="104"/>
      <c r="RYC4" s="104"/>
      <c r="RYD4" s="104"/>
      <c r="RYE4" s="104"/>
      <c r="RYF4" s="104"/>
      <c r="RYG4" s="104"/>
      <c r="RYH4" s="104"/>
      <c r="RYI4" s="104"/>
      <c r="RYJ4" s="104"/>
      <c r="RYK4" s="104"/>
      <c r="RYL4" s="104"/>
      <c r="RYM4" s="104"/>
      <c r="RYN4" s="104"/>
      <c r="RYO4" s="104"/>
      <c r="RYP4" s="104"/>
      <c r="RYQ4" s="104"/>
      <c r="RYR4" s="104"/>
      <c r="RYS4" s="104"/>
      <c r="RYT4" s="104"/>
      <c r="RYU4" s="104"/>
      <c r="RYV4" s="104"/>
      <c r="RYW4" s="104"/>
      <c r="RYX4" s="104"/>
      <c r="RYY4" s="104"/>
      <c r="RYZ4" s="104"/>
      <c r="RZA4" s="104"/>
      <c r="RZB4" s="104"/>
      <c r="RZC4" s="104"/>
      <c r="RZD4" s="104"/>
      <c r="RZE4" s="104"/>
      <c r="RZF4" s="104"/>
      <c r="RZG4" s="104"/>
      <c r="RZH4" s="104"/>
      <c r="RZI4" s="104"/>
      <c r="RZJ4" s="104"/>
      <c r="RZK4" s="104"/>
      <c r="RZL4" s="104"/>
      <c r="RZM4" s="104"/>
      <c r="RZN4" s="104"/>
      <c r="RZO4" s="104"/>
      <c r="RZP4" s="104"/>
      <c r="RZQ4" s="104"/>
      <c r="RZR4" s="104"/>
      <c r="RZS4" s="104"/>
      <c r="RZT4" s="104"/>
      <c r="RZU4" s="104"/>
      <c r="RZV4" s="104"/>
      <c r="RZW4" s="104"/>
      <c r="RZX4" s="104"/>
      <c r="RZY4" s="104"/>
      <c r="RZZ4" s="104"/>
      <c r="SAA4" s="104"/>
      <c r="SAB4" s="104"/>
      <c r="SAC4" s="104"/>
      <c r="SAD4" s="104"/>
      <c r="SAE4" s="104"/>
      <c r="SAF4" s="104"/>
      <c r="SAG4" s="104"/>
      <c r="SAH4" s="104"/>
      <c r="SAI4" s="104"/>
      <c r="SAJ4" s="104"/>
      <c r="SAK4" s="104"/>
      <c r="SAL4" s="104"/>
      <c r="SAM4" s="104"/>
      <c r="SAN4" s="104"/>
      <c r="SAO4" s="104"/>
      <c r="SAP4" s="104"/>
      <c r="SAQ4" s="104"/>
      <c r="SAR4" s="104"/>
      <c r="SAS4" s="104"/>
      <c r="SAT4" s="104"/>
      <c r="SAU4" s="104"/>
      <c r="SAV4" s="104"/>
      <c r="SAW4" s="104"/>
      <c r="SAX4" s="104"/>
      <c r="SAY4" s="104"/>
      <c r="SAZ4" s="104"/>
      <c r="SBA4" s="104"/>
      <c r="SBB4" s="104"/>
      <c r="SBC4" s="104"/>
      <c r="SBD4" s="104"/>
      <c r="SBE4" s="104"/>
      <c r="SBF4" s="104"/>
      <c r="SBG4" s="104"/>
      <c r="SBH4" s="104"/>
      <c r="SBI4" s="104"/>
      <c r="SBJ4" s="104"/>
      <c r="SBK4" s="104"/>
      <c r="SBL4" s="104"/>
      <c r="SBM4" s="104"/>
      <c r="SBN4" s="104"/>
      <c r="SBO4" s="104"/>
      <c r="SBP4" s="104"/>
      <c r="SBQ4" s="104"/>
      <c r="SBR4" s="104"/>
      <c r="SBS4" s="104"/>
      <c r="SBT4" s="104"/>
      <c r="SBU4" s="104"/>
      <c r="SBV4" s="104"/>
      <c r="SBW4" s="104"/>
      <c r="SBX4" s="104"/>
      <c r="SBY4" s="104"/>
      <c r="SBZ4" s="104"/>
      <c r="SCA4" s="104"/>
      <c r="SCB4" s="104"/>
      <c r="SCC4" s="104"/>
      <c r="SCD4" s="104"/>
      <c r="SCE4" s="104"/>
      <c r="SCF4" s="104"/>
      <c r="SCG4" s="104"/>
      <c r="SCH4" s="104"/>
      <c r="SCI4" s="104"/>
      <c r="SCJ4" s="104"/>
      <c r="SCK4" s="104"/>
      <c r="SCL4" s="104"/>
      <c r="SCM4" s="104"/>
      <c r="SCN4" s="104"/>
      <c r="SCO4" s="104"/>
      <c r="SCP4" s="104"/>
      <c r="SCQ4" s="104"/>
      <c r="SCR4" s="104"/>
      <c r="SCS4" s="104"/>
      <c r="SCT4" s="104"/>
      <c r="SCU4" s="104"/>
      <c r="SCV4" s="104"/>
      <c r="SCW4" s="104"/>
      <c r="SCX4" s="104"/>
      <c r="SCY4" s="104"/>
      <c r="SCZ4" s="104"/>
      <c r="SDA4" s="104"/>
      <c r="SDB4" s="104"/>
      <c r="SDC4" s="104"/>
      <c r="SDD4" s="104"/>
      <c r="SDE4" s="104"/>
      <c r="SDF4" s="104"/>
      <c r="SDG4" s="104"/>
      <c r="SDH4" s="104"/>
      <c r="SDI4" s="104"/>
      <c r="SDJ4" s="104"/>
      <c r="SDK4" s="104"/>
      <c r="SDL4" s="104"/>
      <c r="SDM4" s="104"/>
      <c r="SDN4" s="104"/>
      <c r="SDO4" s="104"/>
      <c r="SDP4" s="104"/>
      <c r="SDQ4" s="104"/>
      <c r="SDR4" s="104"/>
      <c r="SDS4" s="104"/>
      <c r="SDT4" s="104"/>
      <c r="SDU4" s="104"/>
      <c r="SDV4" s="104"/>
      <c r="SDW4" s="104"/>
      <c r="SDX4" s="104"/>
      <c r="SDY4" s="104"/>
      <c r="SDZ4" s="104"/>
      <c r="SEA4" s="104"/>
      <c r="SEB4" s="104"/>
      <c r="SEC4" s="104"/>
      <c r="SED4" s="104"/>
      <c r="SEE4" s="104"/>
      <c r="SEF4" s="104"/>
      <c r="SEG4" s="104"/>
      <c r="SEH4" s="104"/>
      <c r="SEI4" s="104"/>
      <c r="SEJ4" s="104"/>
      <c r="SEK4" s="104"/>
      <c r="SEL4" s="104"/>
      <c r="SEM4" s="104"/>
      <c r="SEN4" s="104"/>
      <c r="SEO4" s="104"/>
      <c r="SEP4" s="104"/>
      <c r="SEQ4" s="104"/>
      <c r="SER4" s="104"/>
      <c r="SES4" s="104"/>
      <c r="SET4" s="104"/>
      <c r="SEU4" s="104"/>
      <c r="SEV4" s="104"/>
      <c r="SEW4" s="104"/>
      <c r="SEX4" s="104"/>
      <c r="SEY4" s="104"/>
      <c r="SEZ4" s="104"/>
      <c r="SFA4" s="104"/>
      <c r="SFB4" s="104"/>
      <c r="SFC4" s="104"/>
      <c r="SFD4" s="104"/>
      <c r="SFE4" s="104"/>
      <c r="SFF4" s="104"/>
      <c r="SFG4" s="104"/>
      <c r="SFH4" s="104"/>
      <c r="SFI4" s="104"/>
      <c r="SFJ4" s="104"/>
      <c r="SFK4" s="104"/>
      <c r="SFL4" s="104"/>
      <c r="SFM4" s="104"/>
      <c r="SFN4" s="104"/>
      <c r="SFO4" s="104"/>
      <c r="SFP4" s="104"/>
      <c r="SFQ4" s="104"/>
      <c r="SFR4" s="104"/>
      <c r="SFS4" s="104"/>
      <c r="SFT4" s="104"/>
      <c r="SFU4" s="104"/>
      <c r="SFV4" s="104"/>
      <c r="SFW4" s="104"/>
      <c r="SFX4" s="104"/>
      <c r="SFY4" s="104"/>
      <c r="SFZ4" s="104"/>
      <c r="SGA4" s="104"/>
      <c r="SGB4" s="104"/>
      <c r="SGC4" s="104"/>
      <c r="SGD4" s="104"/>
      <c r="SGE4" s="104"/>
      <c r="SGF4" s="104"/>
      <c r="SGG4" s="104"/>
      <c r="SGH4" s="104"/>
      <c r="SGI4" s="104"/>
      <c r="SGJ4" s="104"/>
      <c r="SGK4" s="104"/>
      <c r="SGL4" s="104"/>
      <c r="SGM4" s="104"/>
      <c r="SGN4" s="104"/>
      <c r="SGO4" s="104"/>
      <c r="SGP4" s="104"/>
      <c r="SGQ4" s="104"/>
      <c r="SGR4" s="104"/>
      <c r="SGS4" s="104"/>
      <c r="SGT4" s="104"/>
      <c r="SGU4" s="104"/>
      <c r="SGV4" s="104"/>
      <c r="SGW4" s="104"/>
      <c r="SGX4" s="104"/>
      <c r="SGY4" s="104"/>
      <c r="SGZ4" s="104"/>
      <c r="SHA4" s="104"/>
      <c r="SHB4" s="104"/>
      <c r="SHC4" s="104"/>
      <c r="SHD4" s="104"/>
      <c r="SHE4" s="104"/>
      <c r="SHF4" s="104"/>
      <c r="SHG4" s="104"/>
      <c r="SHH4" s="104"/>
      <c r="SHI4" s="104"/>
      <c r="SHJ4" s="104"/>
      <c r="SHK4" s="104"/>
      <c r="SHL4" s="104"/>
      <c r="SHM4" s="104"/>
      <c r="SHN4" s="104"/>
      <c r="SHO4" s="104"/>
      <c r="SHP4" s="104"/>
      <c r="SHQ4" s="104"/>
      <c r="SHR4" s="104"/>
      <c r="SHS4" s="104"/>
      <c r="SHT4" s="104"/>
      <c r="SHU4" s="104"/>
      <c r="SHV4" s="104"/>
      <c r="SHW4" s="104"/>
      <c r="SHX4" s="104"/>
      <c r="SHY4" s="104"/>
      <c r="SHZ4" s="104"/>
      <c r="SIA4" s="104"/>
      <c r="SIB4" s="104"/>
      <c r="SIC4" s="104"/>
      <c r="SID4" s="104"/>
      <c r="SIE4" s="104"/>
      <c r="SIF4" s="104"/>
      <c r="SIG4" s="104"/>
      <c r="SIH4" s="104"/>
      <c r="SII4" s="104"/>
      <c r="SIJ4" s="104"/>
      <c r="SIK4" s="104"/>
      <c r="SIL4" s="104"/>
      <c r="SIM4" s="104"/>
      <c r="SIN4" s="104"/>
      <c r="SIO4" s="104"/>
      <c r="SIP4" s="104"/>
      <c r="SIQ4" s="104"/>
      <c r="SIR4" s="104"/>
      <c r="SIS4" s="104"/>
      <c r="SIT4" s="104"/>
      <c r="SIU4" s="104"/>
      <c r="SIV4" s="104"/>
      <c r="SIW4" s="104"/>
      <c r="SIX4" s="104"/>
      <c r="SIY4" s="104"/>
      <c r="SIZ4" s="104"/>
      <c r="SJA4" s="104"/>
      <c r="SJB4" s="104"/>
      <c r="SJC4" s="104"/>
      <c r="SJD4" s="104"/>
      <c r="SJE4" s="104"/>
      <c r="SJF4" s="104"/>
      <c r="SJG4" s="104"/>
      <c r="SJH4" s="104"/>
      <c r="SJI4" s="104"/>
      <c r="SJJ4" s="104"/>
      <c r="SJK4" s="104"/>
      <c r="SJL4" s="104"/>
      <c r="SJM4" s="104"/>
      <c r="SJN4" s="104"/>
      <c r="SJO4" s="104"/>
      <c r="SJP4" s="104"/>
      <c r="SJQ4" s="104"/>
      <c r="SJR4" s="104"/>
      <c r="SJS4" s="104"/>
      <c r="SJT4" s="104"/>
      <c r="SJU4" s="104"/>
      <c r="SJV4" s="104"/>
      <c r="SJW4" s="104"/>
      <c r="SJX4" s="104"/>
      <c r="SJY4" s="104"/>
      <c r="SJZ4" s="104"/>
      <c r="SKA4" s="104"/>
      <c r="SKB4" s="104"/>
      <c r="SKC4" s="104"/>
      <c r="SKD4" s="104"/>
      <c r="SKE4" s="104"/>
      <c r="SKF4" s="104"/>
      <c r="SKG4" s="104"/>
      <c r="SKH4" s="104"/>
      <c r="SKI4" s="104"/>
      <c r="SKJ4" s="104"/>
      <c r="SKK4" s="104"/>
      <c r="SKL4" s="104"/>
      <c r="SKM4" s="104"/>
      <c r="SKN4" s="104"/>
      <c r="SKO4" s="104"/>
      <c r="SKP4" s="104"/>
      <c r="SKQ4" s="104"/>
      <c r="SKR4" s="104"/>
      <c r="SKS4" s="104"/>
      <c r="SKT4" s="104"/>
      <c r="SKU4" s="104"/>
      <c r="SKV4" s="104"/>
      <c r="SKW4" s="104"/>
      <c r="SKX4" s="104"/>
      <c r="SKY4" s="104"/>
      <c r="SKZ4" s="104"/>
      <c r="SLA4" s="104"/>
      <c r="SLB4" s="104"/>
      <c r="SLC4" s="104"/>
      <c r="SLD4" s="104"/>
      <c r="SLE4" s="104"/>
      <c r="SLF4" s="104"/>
      <c r="SLG4" s="104"/>
      <c r="SLH4" s="104"/>
      <c r="SLI4" s="104"/>
      <c r="SLJ4" s="104"/>
      <c r="SLK4" s="104"/>
      <c r="SLL4" s="104"/>
      <c r="SLM4" s="104"/>
      <c r="SLN4" s="104"/>
      <c r="SLO4" s="104"/>
      <c r="SLP4" s="104"/>
      <c r="SLQ4" s="104"/>
      <c r="SLR4" s="104"/>
      <c r="SLS4" s="104"/>
      <c r="SLT4" s="104"/>
      <c r="SLU4" s="104"/>
      <c r="SLV4" s="104"/>
      <c r="SLW4" s="104"/>
      <c r="SLX4" s="104"/>
      <c r="SLY4" s="104"/>
      <c r="SLZ4" s="104"/>
      <c r="SMA4" s="104"/>
      <c r="SMB4" s="104"/>
      <c r="SMC4" s="104"/>
      <c r="SMD4" s="104"/>
      <c r="SME4" s="104"/>
      <c r="SMF4" s="104"/>
      <c r="SMG4" s="104"/>
      <c r="SMH4" s="104"/>
      <c r="SMI4" s="104"/>
      <c r="SMJ4" s="104"/>
      <c r="SMK4" s="104"/>
      <c r="SML4" s="104"/>
      <c r="SMM4" s="104"/>
      <c r="SMN4" s="104"/>
      <c r="SMO4" s="104"/>
      <c r="SMP4" s="104"/>
      <c r="SMQ4" s="104"/>
      <c r="SMR4" s="104"/>
      <c r="SMS4" s="104"/>
      <c r="SMT4" s="104"/>
      <c r="SMU4" s="104"/>
      <c r="SMV4" s="104"/>
      <c r="SMW4" s="104"/>
      <c r="SMX4" s="104"/>
      <c r="SMY4" s="104"/>
      <c r="SMZ4" s="104"/>
      <c r="SNA4" s="104"/>
      <c r="SNB4" s="104"/>
      <c r="SNC4" s="104"/>
      <c r="SND4" s="104"/>
      <c r="SNE4" s="104"/>
      <c r="SNF4" s="104"/>
      <c r="SNG4" s="104"/>
      <c r="SNH4" s="104"/>
      <c r="SNI4" s="104"/>
      <c r="SNJ4" s="104"/>
      <c r="SNK4" s="104"/>
      <c r="SNL4" s="104"/>
      <c r="SNM4" s="104"/>
      <c r="SNN4" s="104"/>
      <c r="SNO4" s="104"/>
      <c r="SNP4" s="104"/>
      <c r="SNQ4" s="104"/>
      <c r="SNR4" s="104"/>
      <c r="SNS4" s="104"/>
      <c r="SNT4" s="104"/>
      <c r="SNU4" s="104"/>
      <c r="SNV4" s="104"/>
      <c r="SNW4" s="104"/>
      <c r="SNX4" s="104"/>
      <c r="SNY4" s="104"/>
      <c r="SNZ4" s="104"/>
      <c r="SOA4" s="104"/>
      <c r="SOB4" s="104"/>
      <c r="SOC4" s="104"/>
      <c r="SOD4" s="104"/>
      <c r="SOE4" s="104"/>
      <c r="SOF4" s="104"/>
      <c r="SOG4" s="104"/>
      <c r="SOH4" s="104"/>
      <c r="SOI4" s="104"/>
      <c r="SOJ4" s="104"/>
      <c r="SOK4" s="104"/>
      <c r="SOL4" s="104"/>
      <c r="SOM4" s="104"/>
      <c r="SON4" s="104"/>
      <c r="SOO4" s="104"/>
      <c r="SOP4" s="104"/>
      <c r="SOQ4" s="104"/>
      <c r="SOR4" s="104"/>
      <c r="SOS4" s="104"/>
      <c r="SOT4" s="104"/>
      <c r="SOU4" s="104"/>
      <c r="SOV4" s="104"/>
      <c r="SOW4" s="104"/>
      <c r="SOX4" s="104"/>
      <c r="SOY4" s="104"/>
      <c r="SOZ4" s="104"/>
      <c r="SPA4" s="104"/>
      <c r="SPB4" s="104"/>
      <c r="SPC4" s="104"/>
      <c r="SPD4" s="104"/>
      <c r="SPE4" s="104"/>
      <c r="SPF4" s="104"/>
      <c r="SPG4" s="104"/>
      <c r="SPH4" s="104"/>
      <c r="SPI4" s="104"/>
      <c r="SPJ4" s="104"/>
      <c r="SPK4" s="104"/>
      <c r="SPL4" s="104"/>
      <c r="SPM4" s="104"/>
      <c r="SPN4" s="104"/>
      <c r="SPO4" s="104"/>
      <c r="SPP4" s="104"/>
      <c r="SPQ4" s="104"/>
      <c r="SPR4" s="104"/>
      <c r="SPS4" s="104"/>
      <c r="SPT4" s="104"/>
      <c r="SPU4" s="104"/>
      <c r="SPV4" s="104"/>
      <c r="SPW4" s="104"/>
      <c r="SPX4" s="104"/>
      <c r="SPY4" s="104"/>
      <c r="SPZ4" s="104"/>
      <c r="SQA4" s="104"/>
      <c r="SQB4" s="104"/>
      <c r="SQC4" s="104"/>
      <c r="SQD4" s="104"/>
      <c r="SQE4" s="104"/>
      <c r="SQF4" s="104"/>
      <c r="SQG4" s="104"/>
      <c r="SQH4" s="104"/>
      <c r="SQI4" s="104"/>
      <c r="SQJ4" s="104"/>
      <c r="SQK4" s="104"/>
      <c r="SQL4" s="104"/>
      <c r="SQM4" s="104"/>
      <c r="SQN4" s="104"/>
      <c r="SQO4" s="104"/>
      <c r="SQP4" s="104"/>
      <c r="SQQ4" s="104"/>
      <c r="SQR4" s="104"/>
      <c r="SQS4" s="104"/>
      <c r="SQT4" s="104"/>
      <c r="SQU4" s="104"/>
      <c r="SQV4" s="104"/>
      <c r="SQW4" s="104"/>
      <c r="SQX4" s="104"/>
      <c r="SQY4" s="104"/>
      <c r="SQZ4" s="104"/>
      <c r="SRA4" s="104"/>
      <c r="SRB4" s="104"/>
      <c r="SRC4" s="104"/>
      <c r="SRD4" s="104"/>
      <c r="SRE4" s="104"/>
      <c r="SRF4" s="104"/>
      <c r="SRG4" s="104"/>
      <c r="SRH4" s="104"/>
      <c r="SRI4" s="104"/>
      <c r="SRJ4" s="104"/>
      <c r="SRK4" s="104"/>
      <c r="SRL4" s="104"/>
      <c r="SRM4" s="104"/>
      <c r="SRN4" s="104"/>
      <c r="SRO4" s="104"/>
      <c r="SRP4" s="104"/>
      <c r="SRQ4" s="104"/>
      <c r="SRR4" s="104"/>
      <c r="SRS4" s="104"/>
      <c r="SRT4" s="104"/>
      <c r="SRU4" s="104"/>
      <c r="SRV4" s="104"/>
      <c r="SRW4" s="104"/>
      <c r="SRX4" s="104"/>
      <c r="SRY4" s="104"/>
      <c r="SRZ4" s="104"/>
      <c r="SSA4" s="104"/>
      <c r="SSB4" s="104"/>
      <c r="SSC4" s="104"/>
      <c r="SSD4" s="104"/>
      <c r="SSE4" s="104"/>
      <c r="SSF4" s="104"/>
      <c r="SSG4" s="104"/>
      <c r="SSH4" s="104"/>
      <c r="SSI4" s="104"/>
      <c r="SSJ4" s="104"/>
      <c r="SSK4" s="104"/>
      <c r="SSL4" s="104"/>
      <c r="SSM4" s="104"/>
      <c r="SSN4" s="104"/>
      <c r="SSO4" s="104"/>
      <c r="SSP4" s="104"/>
      <c r="SSQ4" s="104"/>
      <c r="SSR4" s="104"/>
      <c r="SSS4" s="104"/>
      <c r="SST4" s="104"/>
      <c r="SSU4" s="104"/>
      <c r="SSV4" s="104"/>
      <c r="SSW4" s="104"/>
      <c r="SSX4" s="104"/>
      <c r="SSY4" s="104"/>
      <c r="SSZ4" s="104"/>
      <c r="STA4" s="104"/>
      <c r="STB4" s="104"/>
      <c r="STC4" s="104"/>
      <c r="STD4" s="104"/>
      <c r="STE4" s="104"/>
      <c r="STF4" s="104"/>
      <c r="STG4" s="104"/>
      <c r="STH4" s="104"/>
      <c r="STI4" s="104"/>
      <c r="STJ4" s="104"/>
      <c r="STK4" s="104"/>
      <c r="STL4" s="104"/>
      <c r="STM4" s="104"/>
      <c r="STN4" s="104"/>
      <c r="STO4" s="104"/>
      <c r="STP4" s="104"/>
      <c r="STQ4" s="104"/>
      <c r="STR4" s="104"/>
      <c r="STS4" s="104"/>
      <c r="STT4" s="104"/>
      <c r="STU4" s="104"/>
      <c r="STV4" s="104"/>
      <c r="STW4" s="104"/>
      <c r="STX4" s="104"/>
      <c r="STY4" s="104"/>
      <c r="STZ4" s="104"/>
      <c r="SUA4" s="104"/>
      <c r="SUB4" s="104"/>
      <c r="SUC4" s="104"/>
      <c r="SUD4" s="104"/>
      <c r="SUE4" s="104"/>
      <c r="SUF4" s="104"/>
      <c r="SUG4" s="104"/>
      <c r="SUH4" s="104"/>
      <c r="SUI4" s="104"/>
      <c r="SUJ4" s="104"/>
      <c r="SUK4" s="104"/>
      <c r="SUL4" s="104"/>
      <c r="SUM4" s="104"/>
      <c r="SUN4" s="104"/>
      <c r="SUO4" s="104"/>
      <c r="SUP4" s="104"/>
      <c r="SUQ4" s="104"/>
      <c r="SUR4" s="104"/>
      <c r="SUS4" s="104"/>
      <c r="SUT4" s="104"/>
      <c r="SUU4" s="104"/>
      <c r="SUV4" s="104"/>
      <c r="SUW4" s="104"/>
      <c r="SUX4" s="104"/>
      <c r="SUY4" s="104"/>
      <c r="SUZ4" s="104"/>
      <c r="SVA4" s="104"/>
      <c r="SVB4" s="104"/>
      <c r="SVC4" s="104"/>
      <c r="SVD4" s="104"/>
      <c r="SVE4" s="104"/>
      <c r="SVF4" s="104"/>
      <c r="SVG4" s="104"/>
      <c r="SVH4" s="104"/>
      <c r="SVI4" s="104"/>
      <c r="SVJ4" s="104"/>
      <c r="SVK4" s="104"/>
      <c r="SVL4" s="104"/>
      <c r="SVM4" s="104"/>
      <c r="SVN4" s="104"/>
      <c r="SVO4" s="104"/>
      <c r="SVP4" s="104"/>
      <c r="SVQ4" s="104"/>
      <c r="SVR4" s="104"/>
      <c r="SVS4" s="104"/>
      <c r="SVT4" s="104"/>
      <c r="SVU4" s="104"/>
      <c r="SVV4" s="104"/>
      <c r="SVW4" s="104"/>
      <c r="SVX4" s="104"/>
      <c r="SVY4" s="104"/>
      <c r="SVZ4" s="104"/>
      <c r="SWA4" s="104"/>
      <c r="SWB4" s="104"/>
      <c r="SWC4" s="104"/>
      <c r="SWD4" s="104"/>
      <c r="SWE4" s="104"/>
      <c r="SWF4" s="104"/>
      <c r="SWG4" s="104"/>
      <c r="SWH4" s="104"/>
      <c r="SWI4" s="104"/>
      <c r="SWJ4" s="104"/>
      <c r="SWK4" s="104"/>
      <c r="SWL4" s="104"/>
      <c r="SWM4" s="104"/>
      <c r="SWN4" s="104"/>
      <c r="SWO4" s="104"/>
      <c r="SWP4" s="104"/>
      <c r="SWQ4" s="104"/>
      <c r="SWR4" s="104"/>
      <c r="SWS4" s="104"/>
      <c r="SWT4" s="104"/>
      <c r="SWU4" s="104"/>
      <c r="SWV4" s="104"/>
      <c r="SWW4" s="104"/>
      <c r="SWX4" s="104"/>
      <c r="SWY4" s="104"/>
      <c r="SWZ4" s="104"/>
      <c r="SXA4" s="104"/>
      <c r="SXB4" s="104"/>
      <c r="SXC4" s="104"/>
      <c r="SXD4" s="104"/>
      <c r="SXE4" s="104"/>
      <c r="SXF4" s="104"/>
      <c r="SXG4" s="104"/>
      <c r="SXH4" s="104"/>
      <c r="SXI4" s="104"/>
      <c r="SXJ4" s="104"/>
      <c r="SXK4" s="104"/>
      <c r="SXL4" s="104"/>
      <c r="SXM4" s="104"/>
      <c r="SXN4" s="104"/>
      <c r="SXO4" s="104"/>
      <c r="SXP4" s="104"/>
      <c r="SXQ4" s="104"/>
      <c r="SXR4" s="104"/>
      <c r="SXS4" s="104"/>
      <c r="SXT4" s="104"/>
      <c r="SXU4" s="104"/>
      <c r="SXV4" s="104"/>
      <c r="SXW4" s="104"/>
      <c r="SXX4" s="104"/>
      <c r="SXY4" s="104"/>
      <c r="SXZ4" s="104"/>
      <c r="SYA4" s="104"/>
      <c r="SYB4" s="104"/>
      <c r="SYC4" s="104"/>
      <c r="SYD4" s="104"/>
      <c r="SYE4" s="104"/>
      <c r="SYF4" s="104"/>
      <c r="SYG4" s="104"/>
      <c r="SYH4" s="104"/>
      <c r="SYI4" s="104"/>
      <c r="SYJ4" s="104"/>
      <c r="SYK4" s="104"/>
      <c r="SYL4" s="104"/>
      <c r="SYM4" s="104"/>
      <c r="SYN4" s="104"/>
      <c r="SYO4" s="104"/>
      <c r="SYP4" s="104"/>
      <c r="SYQ4" s="104"/>
      <c r="SYR4" s="104"/>
      <c r="SYS4" s="104"/>
      <c r="SYT4" s="104"/>
      <c r="SYU4" s="104"/>
      <c r="SYV4" s="104"/>
      <c r="SYW4" s="104"/>
      <c r="SYX4" s="104"/>
      <c r="SYY4" s="104"/>
      <c r="SYZ4" s="104"/>
      <c r="SZA4" s="104"/>
      <c r="SZB4" s="104"/>
      <c r="SZC4" s="104"/>
      <c r="SZD4" s="104"/>
      <c r="SZE4" s="104"/>
      <c r="SZF4" s="104"/>
      <c r="SZG4" s="104"/>
      <c r="SZH4" s="104"/>
      <c r="SZI4" s="104"/>
      <c r="SZJ4" s="104"/>
      <c r="SZK4" s="104"/>
      <c r="SZL4" s="104"/>
      <c r="SZM4" s="104"/>
      <c r="SZN4" s="104"/>
      <c r="SZO4" s="104"/>
      <c r="SZP4" s="104"/>
      <c r="SZQ4" s="104"/>
      <c r="SZR4" s="104"/>
      <c r="SZS4" s="104"/>
      <c r="SZT4" s="104"/>
      <c r="SZU4" s="104"/>
      <c r="SZV4" s="104"/>
      <c r="SZW4" s="104"/>
      <c r="SZX4" s="104"/>
      <c r="SZY4" s="104"/>
      <c r="SZZ4" s="104"/>
      <c r="TAA4" s="104"/>
      <c r="TAB4" s="104"/>
      <c r="TAC4" s="104"/>
      <c r="TAD4" s="104"/>
      <c r="TAE4" s="104"/>
      <c r="TAF4" s="104"/>
      <c r="TAG4" s="104"/>
      <c r="TAH4" s="104"/>
      <c r="TAI4" s="104"/>
      <c r="TAJ4" s="104"/>
      <c r="TAK4" s="104"/>
      <c r="TAL4" s="104"/>
      <c r="TAM4" s="104"/>
      <c r="TAN4" s="104"/>
      <c r="TAO4" s="104"/>
      <c r="TAP4" s="104"/>
      <c r="TAQ4" s="104"/>
      <c r="TAR4" s="104"/>
      <c r="TAS4" s="104"/>
      <c r="TAT4" s="104"/>
      <c r="TAU4" s="104"/>
      <c r="TAV4" s="104"/>
      <c r="TAW4" s="104"/>
      <c r="TAX4" s="104"/>
      <c r="TAY4" s="104"/>
      <c r="TAZ4" s="104"/>
      <c r="TBA4" s="104"/>
      <c r="TBB4" s="104"/>
      <c r="TBC4" s="104"/>
      <c r="TBD4" s="104"/>
      <c r="TBE4" s="104"/>
      <c r="TBF4" s="104"/>
      <c r="TBG4" s="104"/>
      <c r="TBH4" s="104"/>
      <c r="TBI4" s="104"/>
      <c r="TBJ4" s="104"/>
      <c r="TBK4" s="104"/>
      <c r="TBL4" s="104"/>
      <c r="TBM4" s="104"/>
      <c r="TBN4" s="104"/>
      <c r="TBO4" s="104"/>
      <c r="TBP4" s="104"/>
      <c r="TBQ4" s="104"/>
      <c r="TBR4" s="104"/>
      <c r="TBS4" s="104"/>
      <c r="TBT4" s="104"/>
      <c r="TBU4" s="104"/>
      <c r="TBV4" s="104"/>
      <c r="TBW4" s="104"/>
      <c r="TBX4" s="104"/>
      <c r="TBY4" s="104"/>
      <c r="TBZ4" s="104"/>
      <c r="TCA4" s="104"/>
      <c r="TCB4" s="104"/>
      <c r="TCC4" s="104"/>
      <c r="TCD4" s="104"/>
      <c r="TCE4" s="104"/>
      <c r="TCF4" s="104"/>
      <c r="TCG4" s="104"/>
      <c r="TCH4" s="104"/>
      <c r="TCI4" s="104"/>
      <c r="TCJ4" s="104"/>
      <c r="TCK4" s="104"/>
      <c r="TCL4" s="104"/>
      <c r="TCM4" s="104"/>
      <c r="TCN4" s="104"/>
      <c r="TCO4" s="104"/>
      <c r="TCP4" s="104"/>
      <c r="TCQ4" s="104"/>
      <c r="TCR4" s="104"/>
      <c r="TCS4" s="104"/>
      <c r="TCT4" s="104"/>
      <c r="TCU4" s="104"/>
      <c r="TCV4" s="104"/>
      <c r="TCW4" s="104"/>
      <c r="TCX4" s="104"/>
      <c r="TCY4" s="104"/>
      <c r="TCZ4" s="104"/>
      <c r="TDA4" s="104"/>
      <c r="TDB4" s="104"/>
      <c r="TDC4" s="104"/>
      <c r="TDD4" s="104"/>
      <c r="TDE4" s="104"/>
      <c r="TDF4" s="104"/>
      <c r="TDG4" s="104"/>
      <c r="TDH4" s="104"/>
      <c r="TDI4" s="104"/>
      <c r="TDJ4" s="104"/>
      <c r="TDK4" s="104"/>
      <c r="TDL4" s="104"/>
      <c r="TDM4" s="104"/>
      <c r="TDN4" s="104"/>
      <c r="TDO4" s="104"/>
      <c r="TDP4" s="104"/>
      <c r="TDQ4" s="104"/>
      <c r="TDR4" s="104"/>
      <c r="TDS4" s="104"/>
      <c r="TDT4" s="104"/>
      <c r="TDU4" s="104"/>
      <c r="TDV4" s="104"/>
      <c r="TDW4" s="104"/>
      <c r="TDX4" s="104"/>
      <c r="TDY4" s="104"/>
      <c r="TDZ4" s="104"/>
      <c r="TEA4" s="104"/>
      <c r="TEB4" s="104"/>
      <c r="TEC4" s="104"/>
      <c r="TED4" s="104"/>
      <c r="TEE4" s="104"/>
      <c r="TEF4" s="104"/>
      <c r="TEG4" s="104"/>
      <c r="TEH4" s="104"/>
      <c r="TEI4" s="104"/>
      <c r="TEJ4" s="104"/>
      <c r="TEK4" s="104"/>
      <c r="TEL4" s="104"/>
      <c r="TEM4" s="104"/>
      <c r="TEN4" s="104"/>
      <c r="TEO4" s="104"/>
      <c r="TEP4" s="104"/>
      <c r="TEQ4" s="104"/>
      <c r="TER4" s="104"/>
      <c r="TES4" s="104"/>
      <c r="TET4" s="104"/>
      <c r="TEU4" s="104"/>
      <c r="TEV4" s="104"/>
      <c r="TEW4" s="104"/>
      <c r="TEX4" s="104"/>
      <c r="TEY4" s="104"/>
      <c r="TEZ4" s="104"/>
      <c r="TFA4" s="104"/>
      <c r="TFB4" s="104"/>
      <c r="TFC4" s="104"/>
      <c r="TFD4" s="104"/>
      <c r="TFE4" s="104"/>
      <c r="TFF4" s="104"/>
      <c r="TFG4" s="104"/>
      <c r="TFH4" s="104"/>
      <c r="TFI4" s="104"/>
      <c r="TFJ4" s="104"/>
      <c r="TFK4" s="104"/>
      <c r="TFL4" s="104"/>
      <c r="TFM4" s="104"/>
      <c r="TFN4" s="104"/>
      <c r="TFO4" s="104"/>
      <c r="TFP4" s="104"/>
      <c r="TFQ4" s="104"/>
      <c r="TFR4" s="104"/>
      <c r="TFS4" s="104"/>
      <c r="TFT4" s="104"/>
      <c r="TFU4" s="104"/>
      <c r="TFV4" s="104"/>
      <c r="TFW4" s="104"/>
      <c r="TFX4" s="104"/>
      <c r="TFY4" s="104"/>
      <c r="TFZ4" s="104"/>
      <c r="TGA4" s="104"/>
      <c r="TGB4" s="104"/>
      <c r="TGC4" s="104"/>
      <c r="TGD4" s="104"/>
      <c r="TGE4" s="104"/>
      <c r="TGF4" s="104"/>
      <c r="TGG4" s="104"/>
      <c r="TGH4" s="104"/>
      <c r="TGI4" s="104"/>
      <c r="TGJ4" s="104"/>
      <c r="TGK4" s="104"/>
      <c r="TGL4" s="104"/>
      <c r="TGM4" s="104"/>
      <c r="TGN4" s="104"/>
      <c r="TGO4" s="104"/>
      <c r="TGP4" s="104"/>
      <c r="TGQ4" s="104"/>
      <c r="TGR4" s="104"/>
      <c r="TGS4" s="104"/>
      <c r="TGT4" s="104"/>
      <c r="TGU4" s="104"/>
      <c r="TGV4" s="104"/>
      <c r="TGW4" s="104"/>
      <c r="TGX4" s="104"/>
      <c r="TGY4" s="104"/>
      <c r="TGZ4" s="104"/>
      <c r="THA4" s="104"/>
      <c r="THB4" s="104"/>
      <c r="THC4" s="104"/>
      <c r="THD4" s="104"/>
      <c r="THE4" s="104"/>
      <c r="THF4" s="104"/>
      <c r="THG4" s="104"/>
      <c r="THH4" s="104"/>
      <c r="THI4" s="104"/>
      <c r="THJ4" s="104"/>
      <c r="THK4" s="104"/>
      <c r="THL4" s="104"/>
      <c r="THM4" s="104"/>
      <c r="THN4" s="104"/>
      <c r="THO4" s="104"/>
      <c r="THP4" s="104"/>
      <c r="THQ4" s="104"/>
      <c r="THR4" s="104"/>
      <c r="THS4" s="104"/>
      <c r="THT4" s="104"/>
      <c r="THU4" s="104"/>
      <c r="THV4" s="104"/>
      <c r="THW4" s="104"/>
      <c r="THX4" s="104"/>
      <c r="THY4" s="104"/>
      <c r="THZ4" s="104"/>
      <c r="TIA4" s="104"/>
      <c r="TIB4" s="104"/>
      <c r="TIC4" s="104"/>
      <c r="TID4" s="104"/>
      <c r="TIE4" s="104"/>
      <c r="TIF4" s="104"/>
      <c r="TIG4" s="104"/>
      <c r="TIH4" s="104"/>
      <c r="TII4" s="104"/>
      <c r="TIJ4" s="104"/>
      <c r="TIK4" s="104"/>
      <c r="TIL4" s="104"/>
      <c r="TIM4" s="104"/>
      <c r="TIN4" s="104"/>
      <c r="TIO4" s="104"/>
      <c r="TIP4" s="104"/>
      <c r="TIQ4" s="104"/>
      <c r="TIR4" s="104"/>
      <c r="TIS4" s="104"/>
      <c r="TIT4" s="104"/>
      <c r="TIU4" s="104"/>
      <c r="TIV4" s="104"/>
      <c r="TIW4" s="104"/>
      <c r="TIX4" s="104"/>
      <c r="TIY4" s="104"/>
      <c r="TIZ4" s="104"/>
      <c r="TJA4" s="104"/>
      <c r="TJB4" s="104"/>
      <c r="TJC4" s="104"/>
      <c r="TJD4" s="104"/>
      <c r="TJE4" s="104"/>
      <c r="TJF4" s="104"/>
      <c r="TJG4" s="104"/>
      <c r="TJH4" s="104"/>
      <c r="TJI4" s="104"/>
      <c r="TJJ4" s="104"/>
      <c r="TJK4" s="104"/>
      <c r="TJL4" s="104"/>
      <c r="TJM4" s="104"/>
      <c r="TJN4" s="104"/>
      <c r="TJO4" s="104"/>
      <c r="TJP4" s="104"/>
      <c r="TJQ4" s="104"/>
      <c r="TJR4" s="104"/>
      <c r="TJS4" s="104"/>
      <c r="TJT4" s="104"/>
      <c r="TJU4" s="104"/>
      <c r="TJV4" s="104"/>
      <c r="TJW4" s="104"/>
      <c r="TJX4" s="104"/>
      <c r="TJY4" s="104"/>
      <c r="TJZ4" s="104"/>
      <c r="TKA4" s="104"/>
      <c r="TKB4" s="104"/>
      <c r="TKC4" s="104"/>
      <c r="TKD4" s="104"/>
      <c r="TKE4" s="104"/>
      <c r="TKF4" s="104"/>
      <c r="TKG4" s="104"/>
      <c r="TKH4" s="104"/>
      <c r="TKI4" s="104"/>
      <c r="TKJ4" s="104"/>
      <c r="TKK4" s="104"/>
      <c r="TKL4" s="104"/>
      <c r="TKM4" s="104"/>
      <c r="TKN4" s="104"/>
      <c r="TKO4" s="104"/>
      <c r="TKP4" s="104"/>
      <c r="TKQ4" s="104"/>
      <c r="TKR4" s="104"/>
      <c r="TKS4" s="104"/>
      <c r="TKT4" s="104"/>
      <c r="TKU4" s="104"/>
      <c r="TKV4" s="104"/>
      <c r="TKW4" s="104"/>
      <c r="TKX4" s="104"/>
      <c r="TKY4" s="104"/>
      <c r="TKZ4" s="104"/>
      <c r="TLA4" s="104"/>
      <c r="TLB4" s="104"/>
      <c r="TLC4" s="104"/>
      <c r="TLD4" s="104"/>
      <c r="TLE4" s="104"/>
      <c r="TLF4" s="104"/>
      <c r="TLG4" s="104"/>
      <c r="TLH4" s="104"/>
      <c r="TLI4" s="104"/>
      <c r="TLJ4" s="104"/>
      <c r="TLK4" s="104"/>
      <c r="TLL4" s="104"/>
      <c r="TLM4" s="104"/>
      <c r="TLN4" s="104"/>
      <c r="TLO4" s="104"/>
      <c r="TLP4" s="104"/>
      <c r="TLQ4" s="104"/>
      <c r="TLR4" s="104"/>
      <c r="TLS4" s="104"/>
      <c r="TLT4" s="104"/>
      <c r="TLU4" s="104"/>
      <c r="TLV4" s="104"/>
      <c r="TLW4" s="104"/>
      <c r="TLX4" s="104"/>
      <c r="TLY4" s="104"/>
      <c r="TLZ4" s="104"/>
      <c r="TMA4" s="104"/>
      <c r="TMB4" s="104"/>
      <c r="TMC4" s="104"/>
      <c r="TMD4" s="104"/>
      <c r="TME4" s="104"/>
      <c r="TMF4" s="104"/>
      <c r="TMG4" s="104"/>
      <c r="TMH4" s="104"/>
      <c r="TMI4" s="104"/>
      <c r="TMJ4" s="104"/>
      <c r="TMK4" s="104"/>
      <c r="TML4" s="104"/>
      <c r="TMM4" s="104"/>
      <c r="TMN4" s="104"/>
      <c r="TMO4" s="104"/>
      <c r="TMP4" s="104"/>
      <c r="TMQ4" s="104"/>
      <c r="TMR4" s="104"/>
      <c r="TMS4" s="104"/>
      <c r="TMT4" s="104"/>
      <c r="TMU4" s="104"/>
      <c r="TMV4" s="104"/>
      <c r="TMW4" s="104"/>
      <c r="TMX4" s="104"/>
      <c r="TMY4" s="104"/>
      <c r="TMZ4" s="104"/>
      <c r="TNA4" s="104"/>
      <c r="TNB4" s="104"/>
      <c r="TNC4" s="104"/>
      <c r="TND4" s="104"/>
      <c r="TNE4" s="104"/>
      <c r="TNF4" s="104"/>
      <c r="TNG4" s="104"/>
      <c r="TNH4" s="104"/>
      <c r="TNI4" s="104"/>
      <c r="TNJ4" s="104"/>
      <c r="TNK4" s="104"/>
      <c r="TNL4" s="104"/>
      <c r="TNM4" s="104"/>
      <c r="TNN4" s="104"/>
      <c r="TNO4" s="104"/>
      <c r="TNP4" s="104"/>
      <c r="TNQ4" s="104"/>
      <c r="TNR4" s="104"/>
      <c r="TNS4" s="104"/>
      <c r="TNT4" s="104"/>
      <c r="TNU4" s="104"/>
      <c r="TNV4" s="104"/>
      <c r="TNW4" s="104"/>
      <c r="TNX4" s="104"/>
      <c r="TNY4" s="104"/>
      <c r="TNZ4" s="104"/>
      <c r="TOA4" s="104"/>
      <c r="TOB4" s="104"/>
      <c r="TOC4" s="104"/>
      <c r="TOD4" s="104"/>
      <c r="TOE4" s="104"/>
      <c r="TOF4" s="104"/>
      <c r="TOG4" s="104"/>
      <c r="TOH4" s="104"/>
      <c r="TOI4" s="104"/>
      <c r="TOJ4" s="104"/>
      <c r="TOK4" s="104"/>
      <c r="TOL4" s="104"/>
      <c r="TOM4" s="104"/>
      <c r="TON4" s="104"/>
      <c r="TOO4" s="104"/>
      <c r="TOP4" s="104"/>
      <c r="TOQ4" s="104"/>
      <c r="TOR4" s="104"/>
      <c r="TOS4" s="104"/>
      <c r="TOT4" s="104"/>
      <c r="TOU4" s="104"/>
      <c r="TOV4" s="104"/>
      <c r="TOW4" s="104"/>
      <c r="TOX4" s="104"/>
      <c r="TOY4" s="104"/>
      <c r="TOZ4" s="104"/>
      <c r="TPA4" s="104"/>
      <c r="TPB4" s="104"/>
      <c r="TPC4" s="104"/>
      <c r="TPD4" s="104"/>
      <c r="TPE4" s="104"/>
      <c r="TPF4" s="104"/>
      <c r="TPG4" s="104"/>
      <c r="TPH4" s="104"/>
      <c r="TPI4" s="104"/>
      <c r="TPJ4" s="104"/>
      <c r="TPK4" s="104"/>
      <c r="TPL4" s="104"/>
      <c r="TPM4" s="104"/>
      <c r="TPN4" s="104"/>
      <c r="TPO4" s="104"/>
      <c r="TPP4" s="104"/>
      <c r="TPQ4" s="104"/>
      <c r="TPR4" s="104"/>
      <c r="TPS4" s="104"/>
      <c r="TPT4" s="104"/>
      <c r="TPU4" s="104"/>
      <c r="TPV4" s="104"/>
      <c r="TPW4" s="104"/>
      <c r="TPX4" s="104"/>
      <c r="TPY4" s="104"/>
      <c r="TPZ4" s="104"/>
      <c r="TQA4" s="104"/>
      <c r="TQB4" s="104"/>
      <c r="TQC4" s="104"/>
      <c r="TQD4" s="104"/>
      <c r="TQE4" s="104"/>
      <c r="TQF4" s="104"/>
      <c r="TQG4" s="104"/>
      <c r="TQH4" s="104"/>
      <c r="TQI4" s="104"/>
      <c r="TQJ4" s="104"/>
      <c r="TQK4" s="104"/>
      <c r="TQL4" s="104"/>
      <c r="TQM4" s="104"/>
      <c r="TQN4" s="104"/>
      <c r="TQO4" s="104"/>
      <c r="TQP4" s="104"/>
      <c r="TQQ4" s="104"/>
      <c r="TQR4" s="104"/>
      <c r="TQS4" s="104"/>
      <c r="TQT4" s="104"/>
      <c r="TQU4" s="104"/>
      <c r="TQV4" s="104"/>
      <c r="TQW4" s="104"/>
      <c r="TQX4" s="104"/>
      <c r="TQY4" s="104"/>
      <c r="TQZ4" s="104"/>
      <c r="TRA4" s="104"/>
      <c r="TRB4" s="104"/>
      <c r="TRC4" s="104"/>
      <c r="TRD4" s="104"/>
      <c r="TRE4" s="104"/>
      <c r="TRF4" s="104"/>
      <c r="TRG4" s="104"/>
      <c r="TRH4" s="104"/>
      <c r="TRI4" s="104"/>
      <c r="TRJ4" s="104"/>
      <c r="TRK4" s="104"/>
      <c r="TRL4" s="104"/>
      <c r="TRM4" s="104"/>
      <c r="TRN4" s="104"/>
      <c r="TRO4" s="104"/>
      <c r="TRP4" s="104"/>
      <c r="TRQ4" s="104"/>
      <c r="TRR4" s="104"/>
      <c r="TRS4" s="104"/>
      <c r="TRT4" s="104"/>
      <c r="TRU4" s="104"/>
      <c r="TRV4" s="104"/>
      <c r="TRW4" s="104"/>
      <c r="TRX4" s="104"/>
      <c r="TRY4" s="104"/>
      <c r="TRZ4" s="104"/>
      <c r="TSA4" s="104"/>
      <c r="TSB4" s="104"/>
      <c r="TSC4" s="104"/>
      <c r="TSD4" s="104"/>
      <c r="TSE4" s="104"/>
      <c r="TSF4" s="104"/>
      <c r="TSG4" s="104"/>
      <c r="TSH4" s="104"/>
      <c r="TSI4" s="104"/>
      <c r="TSJ4" s="104"/>
      <c r="TSK4" s="104"/>
      <c r="TSL4" s="104"/>
      <c r="TSM4" s="104"/>
      <c r="TSN4" s="104"/>
      <c r="TSO4" s="104"/>
      <c r="TSP4" s="104"/>
      <c r="TSQ4" s="104"/>
      <c r="TSR4" s="104"/>
      <c r="TSS4" s="104"/>
      <c r="TST4" s="104"/>
      <c r="TSU4" s="104"/>
      <c r="TSV4" s="104"/>
      <c r="TSW4" s="104"/>
      <c r="TSX4" s="104"/>
      <c r="TSY4" s="104"/>
      <c r="TSZ4" s="104"/>
      <c r="TTA4" s="104"/>
      <c r="TTB4" s="104"/>
      <c r="TTC4" s="104"/>
      <c r="TTD4" s="104"/>
      <c r="TTE4" s="104"/>
      <c r="TTF4" s="104"/>
      <c r="TTG4" s="104"/>
      <c r="TTH4" s="104"/>
      <c r="TTI4" s="104"/>
      <c r="TTJ4" s="104"/>
      <c r="TTK4" s="104"/>
      <c r="TTL4" s="104"/>
      <c r="TTM4" s="104"/>
      <c r="TTN4" s="104"/>
      <c r="TTO4" s="104"/>
      <c r="TTP4" s="104"/>
      <c r="TTQ4" s="104"/>
      <c r="TTR4" s="104"/>
      <c r="TTS4" s="104"/>
      <c r="TTT4" s="104"/>
      <c r="TTU4" s="104"/>
      <c r="TTV4" s="104"/>
      <c r="TTW4" s="104"/>
      <c r="TTX4" s="104"/>
      <c r="TTY4" s="104"/>
      <c r="TTZ4" s="104"/>
      <c r="TUA4" s="104"/>
      <c r="TUB4" s="104"/>
      <c r="TUC4" s="104"/>
      <c r="TUD4" s="104"/>
      <c r="TUE4" s="104"/>
      <c r="TUF4" s="104"/>
      <c r="TUG4" s="104"/>
      <c r="TUH4" s="104"/>
      <c r="TUI4" s="104"/>
      <c r="TUJ4" s="104"/>
      <c r="TUK4" s="104"/>
      <c r="TUL4" s="104"/>
      <c r="TUM4" s="104"/>
      <c r="TUN4" s="104"/>
      <c r="TUO4" s="104"/>
      <c r="TUP4" s="104"/>
      <c r="TUQ4" s="104"/>
      <c r="TUR4" s="104"/>
      <c r="TUS4" s="104"/>
      <c r="TUT4" s="104"/>
      <c r="TUU4" s="104"/>
      <c r="TUV4" s="104"/>
      <c r="TUW4" s="104"/>
      <c r="TUX4" s="104"/>
      <c r="TUY4" s="104"/>
      <c r="TUZ4" s="104"/>
      <c r="TVA4" s="104"/>
      <c r="TVB4" s="104"/>
      <c r="TVC4" s="104"/>
      <c r="TVD4" s="104"/>
      <c r="TVE4" s="104"/>
      <c r="TVF4" s="104"/>
      <c r="TVG4" s="104"/>
      <c r="TVH4" s="104"/>
      <c r="TVI4" s="104"/>
      <c r="TVJ4" s="104"/>
      <c r="TVK4" s="104"/>
      <c r="TVL4" s="104"/>
      <c r="TVM4" s="104"/>
      <c r="TVN4" s="104"/>
      <c r="TVO4" s="104"/>
      <c r="TVP4" s="104"/>
      <c r="TVQ4" s="104"/>
      <c r="TVR4" s="104"/>
      <c r="TVS4" s="104"/>
      <c r="TVT4" s="104"/>
      <c r="TVU4" s="104"/>
      <c r="TVV4" s="104"/>
      <c r="TVW4" s="104"/>
      <c r="TVX4" s="104"/>
      <c r="TVY4" s="104"/>
      <c r="TVZ4" s="104"/>
      <c r="TWA4" s="104"/>
      <c r="TWB4" s="104"/>
      <c r="TWC4" s="104"/>
      <c r="TWD4" s="104"/>
      <c r="TWE4" s="104"/>
      <c r="TWF4" s="104"/>
      <c r="TWG4" s="104"/>
      <c r="TWH4" s="104"/>
      <c r="TWI4" s="104"/>
      <c r="TWJ4" s="104"/>
      <c r="TWK4" s="104"/>
      <c r="TWL4" s="104"/>
      <c r="TWM4" s="104"/>
      <c r="TWN4" s="104"/>
      <c r="TWO4" s="104"/>
      <c r="TWP4" s="104"/>
      <c r="TWQ4" s="104"/>
      <c r="TWR4" s="104"/>
      <c r="TWS4" s="104"/>
      <c r="TWT4" s="104"/>
      <c r="TWU4" s="104"/>
      <c r="TWV4" s="104"/>
      <c r="TWW4" s="104"/>
      <c r="TWX4" s="104"/>
      <c r="TWY4" s="104"/>
      <c r="TWZ4" s="104"/>
      <c r="TXA4" s="104"/>
      <c r="TXB4" s="104"/>
      <c r="TXC4" s="104"/>
      <c r="TXD4" s="104"/>
      <c r="TXE4" s="104"/>
      <c r="TXF4" s="104"/>
      <c r="TXG4" s="104"/>
      <c r="TXH4" s="104"/>
      <c r="TXI4" s="104"/>
      <c r="TXJ4" s="104"/>
      <c r="TXK4" s="104"/>
      <c r="TXL4" s="104"/>
      <c r="TXM4" s="104"/>
      <c r="TXN4" s="104"/>
      <c r="TXO4" s="104"/>
      <c r="TXP4" s="104"/>
      <c r="TXQ4" s="104"/>
      <c r="TXR4" s="104"/>
      <c r="TXS4" s="104"/>
      <c r="TXT4" s="104"/>
      <c r="TXU4" s="104"/>
      <c r="TXV4" s="104"/>
      <c r="TXW4" s="104"/>
      <c r="TXX4" s="104"/>
      <c r="TXY4" s="104"/>
      <c r="TXZ4" s="104"/>
      <c r="TYA4" s="104"/>
      <c r="TYB4" s="104"/>
      <c r="TYC4" s="104"/>
      <c r="TYD4" s="104"/>
      <c r="TYE4" s="104"/>
      <c r="TYF4" s="104"/>
      <c r="TYG4" s="104"/>
      <c r="TYH4" s="104"/>
      <c r="TYI4" s="104"/>
      <c r="TYJ4" s="104"/>
      <c r="TYK4" s="104"/>
      <c r="TYL4" s="104"/>
      <c r="TYM4" s="104"/>
      <c r="TYN4" s="104"/>
      <c r="TYO4" s="104"/>
      <c r="TYP4" s="104"/>
      <c r="TYQ4" s="104"/>
      <c r="TYR4" s="104"/>
      <c r="TYS4" s="104"/>
      <c r="TYT4" s="104"/>
      <c r="TYU4" s="104"/>
      <c r="TYV4" s="104"/>
      <c r="TYW4" s="104"/>
      <c r="TYX4" s="104"/>
      <c r="TYY4" s="104"/>
      <c r="TYZ4" s="104"/>
      <c r="TZA4" s="104"/>
      <c r="TZB4" s="104"/>
      <c r="TZC4" s="104"/>
      <c r="TZD4" s="104"/>
      <c r="TZE4" s="104"/>
      <c r="TZF4" s="104"/>
      <c r="TZG4" s="104"/>
      <c r="TZH4" s="104"/>
      <c r="TZI4" s="104"/>
      <c r="TZJ4" s="104"/>
      <c r="TZK4" s="104"/>
      <c r="TZL4" s="104"/>
      <c r="TZM4" s="104"/>
      <c r="TZN4" s="104"/>
      <c r="TZO4" s="104"/>
      <c r="TZP4" s="104"/>
      <c r="TZQ4" s="104"/>
      <c r="TZR4" s="104"/>
      <c r="TZS4" s="104"/>
      <c r="TZT4" s="104"/>
      <c r="TZU4" s="104"/>
      <c r="TZV4" s="104"/>
      <c r="TZW4" s="104"/>
      <c r="TZX4" s="104"/>
      <c r="TZY4" s="104"/>
      <c r="TZZ4" s="104"/>
      <c r="UAA4" s="104"/>
      <c r="UAB4" s="104"/>
      <c r="UAC4" s="104"/>
      <c r="UAD4" s="104"/>
      <c r="UAE4" s="104"/>
      <c r="UAF4" s="104"/>
      <c r="UAG4" s="104"/>
      <c r="UAH4" s="104"/>
      <c r="UAI4" s="104"/>
      <c r="UAJ4" s="104"/>
      <c r="UAK4" s="104"/>
      <c r="UAL4" s="104"/>
      <c r="UAM4" s="104"/>
      <c r="UAN4" s="104"/>
      <c r="UAO4" s="104"/>
      <c r="UAP4" s="104"/>
      <c r="UAQ4" s="104"/>
      <c r="UAR4" s="104"/>
      <c r="UAS4" s="104"/>
      <c r="UAT4" s="104"/>
      <c r="UAU4" s="104"/>
      <c r="UAV4" s="104"/>
      <c r="UAW4" s="104"/>
      <c r="UAX4" s="104"/>
      <c r="UAY4" s="104"/>
      <c r="UAZ4" s="104"/>
      <c r="UBA4" s="104"/>
      <c r="UBB4" s="104"/>
      <c r="UBC4" s="104"/>
      <c r="UBD4" s="104"/>
      <c r="UBE4" s="104"/>
      <c r="UBF4" s="104"/>
      <c r="UBG4" s="104"/>
      <c r="UBH4" s="104"/>
      <c r="UBI4" s="104"/>
      <c r="UBJ4" s="104"/>
      <c r="UBK4" s="104"/>
      <c r="UBL4" s="104"/>
      <c r="UBM4" s="104"/>
      <c r="UBN4" s="104"/>
      <c r="UBO4" s="104"/>
      <c r="UBP4" s="104"/>
      <c r="UBQ4" s="104"/>
      <c r="UBR4" s="104"/>
      <c r="UBS4" s="104"/>
      <c r="UBT4" s="104"/>
      <c r="UBU4" s="104"/>
      <c r="UBV4" s="104"/>
      <c r="UBW4" s="104"/>
      <c r="UBX4" s="104"/>
      <c r="UBY4" s="104"/>
      <c r="UBZ4" s="104"/>
      <c r="UCA4" s="104"/>
      <c r="UCB4" s="104"/>
      <c r="UCC4" s="104"/>
      <c r="UCD4" s="104"/>
      <c r="UCE4" s="104"/>
      <c r="UCF4" s="104"/>
      <c r="UCG4" s="104"/>
      <c r="UCH4" s="104"/>
      <c r="UCI4" s="104"/>
      <c r="UCJ4" s="104"/>
      <c r="UCK4" s="104"/>
      <c r="UCL4" s="104"/>
      <c r="UCM4" s="104"/>
      <c r="UCN4" s="104"/>
      <c r="UCO4" s="104"/>
      <c r="UCP4" s="104"/>
      <c r="UCQ4" s="104"/>
      <c r="UCR4" s="104"/>
      <c r="UCS4" s="104"/>
      <c r="UCT4" s="104"/>
      <c r="UCU4" s="104"/>
      <c r="UCV4" s="104"/>
      <c r="UCW4" s="104"/>
      <c r="UCX4" s="104"/>
      <c r="UCY4" s="104"/>
      <c r="UCZ4" s="104"/>
      <c r="UDA4" s="104"/>
      <c r="UDB4" s="104"/>
      <c r="UDC4" s="104"/>
      <c r="UDD4" s="104"/>
      <c r="UDE4" s="104"/>
      <c r="UDF4" s="104"/>
      <c r="UDG4" s="104"/>
      <c r="UDH4" s="104"/>
      <c r="UDI4" s="104"/>
      <c r="UDJ4" s="104"/>
      <c r="UDK4" s="104"/>
      <c r="UDL4" s="104"/>
      <c r="UDM4" s="104"/>
      <c r="UDN4" s="104"/>
      <c r="UDO4" s="104"/>
      <c r="UDP4" s="104"/>
      <c r="UDQ4" s="104"/>
      <c r="UDR4" s="104"/>
      <c r="UDS4" s="104"/>
      <c r="UDT4" s="104"/>
      <c r="UDU4" s="104"/>
      <c r="UDV4" s="104"/>
      <c r="UDW4" s="104"/>
      <c r="UDX4" s="104"/>
      <c r="UDY4" s="104"/>
      <c r="UDZ4" s="104"/>
      <c r="UEA4" s="104"/>
      <c r="UEB4" s="104"/>
      <c r="UEC4" s="104"/>
      <c r="UED4" s="104"/>
      <c r="UEE4" s="104"/>
      <c r="UEF4" s="104"/>
      <c r="UEG4" s="104"/>
      <c r="UEH4" s="104"/>
      <c r="UEI4" s="104"/>
      <c r="UEJ4" s="104"/>
      <c r="UEK4" s="104"/>
      <c r="UEL4" s="104"/>
      <c r="UEM4" s="104"/>
      <c r="UEN4" s="104"/>
      <c r="UEO4" s="104"/>
      <c r="UEP4" s="104"/>
      <c r="UEQ4" s="104"/>
      <c r="UER4" s="104"/>
      <c r="UES4" s="104"/>
      <c r="UET4" s="104"/>
      <c r="UEU4" s="104"/>
      <c r="UEV4" s="104"/>
      <c r="UEW4" s="104"/>
      <c r="UEX4" s="104"/>
      <c r="UEY4" s="104"/>
      <c r="UEZ4" s="104"/>
      <c r="UFA4" s="104"/>
      <c r="UFB4" s="104"/>
      <c r="UFC4" s="104"/>
      <c r="UFD4" s="104"/>
      <c r="UFE4" s="104"/>
      <c r="UFF4" s="104"/>
      <c r="UFG4" s="104"/>
      <c r="UFH4" s="104"/>
      <c r="UFI4" s="104"/>
      <c r="UFJ4" s="104"/>
      <c r="UFK4" s="104"/>
      <c r="UFL4" s="104"/>
      <c r="UFM4" s="104"/>
      <c r="UFN4" s="104"/>
      <c r="UFO4" s="104"/>
      <c r="UFP4" s="104"/>
      <c r="UFQ4" s="104"/>
      <c r="UFR4" s="104"/>
      <c r="UFS4" s="104"/>
      <c r="UFT4" s="104"/>
      <c r="UFU4" s="104"/>
      <c r="UFV4" s="104"/>
      <c r="UFW4" s="104"/>
      <c r="UFX4" s="104"/>
      <c r="UFY4" s="104"/>
      <c r="UFZ4" s="104"/>
      <c r="UGA4" s="104"/>
      <c r="UGB4" s="104"/>
      <c r="UGC4" s="104"/>
      <c r="UGD4" s="104"/>
      <c r="UGE4" s="104"/>
      <c r="UGF4" s="104"/>
      <c r="UGG4" s="104"/>
      <c r="UGH4" s="104"/>
      <c r="UGI4" s="104"/>
      <c r="UGJ4" s="104"/>
      <c r="UGK4" s="104"/>
      <c r="UGL4" s="104"/>
      <c r="UGM4" s="104"/>
      <c r="UGN4" s="104"/>
      <c r="UGO4" s="104"/>
      <c r="UGP4" s="104"/>
      <c r="UGQ4" s="104"/>
      <c r="UGR4" s="104"/>
      <c r="UGS4" s="104"/>
      <c r="UGT4" s="104"/>
      <c r="UGU4" s="104"/>
      <c r="UGV4" s="104"/>
      <c r="UGW4" s="104"/>
      <c r="UGX4" s="104"/>
      <c r="UGY4" s="104"/>
      <c r="UGZ4" s="104"/>
      <c r="UHA4" s="104"/>
      <c r="UHB4" s="104"/>
      <c r="UHC4" s="104"/>
      <c r="UHD4" s="104"/>
      <c r="UHE4" s="104"/>
      <c r="UHF4" s="104"/>
      <c r="UHG4" s="104"/>
      <c r="UHH4" s="104"/>
      <c r="UHI4" s="104"/>
      <c r="UHJ4" s="104"/>
      <c r="UHK4" s="104"/>
      <c r="UHL4" s="104"/>
      <c r="UHM4" s="104"/>
      <c r="UHN4" s="104"/>
      <c r="UHO4" s="104"/>
      <c r="UHP4" s="104"/>
      <c r="UHQ4" s="104"/>
      <c r="UHR4" s="104"/>
      <c r="UHS4" s="104"/>
      <c r="UHT4" s="104"/>
      <c r="UHU4" s="104"/>
      <c r="UHV4" s="104"/>
      <c r="UHW4" s="104"/>
      <c r="UHX4" s="104"/>
      <c r="UHY4" s="104"/>
      <c r="UHZ4" s="104"/>
      <c r="UIA4" s="104"/>
      <c r="UIB4" s="104"/>
      <c r="UIC4" s="104"/>
      <c r="UID4" s="104"/>
      <c r="UIE4" s="104"/>
      <c r="UIF4" s="104"/>
      <c r="UIG4" s="104"/>
      <c r="UIH4" s="104"/>
      <c r="UII4" s="104"/>
      <c r="UIJ4" s="104"/>
      <c r="UIK4" s="104"/>
      <c r="UIL4" s="104"/>
      <c r="UIM4" s="104"/>
      <c r="UIN4" s="104"/>
      <c r="UIO4" s="104"/>
      <c r="UIP4" s="104"/>
      <c r="UIQ4" s="104"/>
      <c r="UIR4" s="104"/>
      <c r="UIS4" s="104"/>
      <c r="UIT4" s="104"/>
      <c r="UIU4" s="104"/>
      <c r="UIV4" s="104"/>
      <c r="UIW4" s="104"/>
      <c r="UIX4" s="104"/>
      <c r="UIY4" s="104"/>
      <c r="UIZ4" s="104"/>
      <c r="UJA4" s="104"/>
      <c r="UJB4" s="104"/>
      <c r="UJC4" s="104"/>
      <c r="UJD4" s="104"/>
      <c r="UJE4" s="104"/>
      <c r="UJF4" s="104"/>
      <c r="UJG4" s="104"/>
      <c r="UJH4" s="104"/>
      <c r="UJI4" s="104"/>
      <c r="UJJ4" s="104"/>
      <c r="UJK4" s="104"/>
      <c r="UJL4" s="104"/>
      <c r="UJM4" s="104"/>
      <c r="UJN4" s="104"/>
      <c r="UJO4" s="104"/>
      <c r="UJP4" s="104"/>
      <c r="UJQ4" s="104"/>
      <c r="UJR4" s="104"/>
      <c r="UJS4" s="104"/>
      <c r="UJT4" s="104"/>
      <c r="UJU4" s="104"/>
      <c r="UJV4" s="104"/>
      <c r="UJW4" s="104"/>
      <c r="UJX4" s="104"/>
      <c r="UJY4" s="104"/>
      <c r="UJZ4" s="104"/>
      <c r="UKA4" s="104"/>
      <c r="UKB4" s="104"/>
      <c r="UKC4" s="104"/>
      <c r="UKD4" s="104"/>
      <c r="UKE4" s="104"/>
      <c r="UKF4" s="104"/>
      <c r="UKG4" s="104"/>
      <c r="UKH4" s="104"/>
      <c r="UKI4" s="104"/>
      <c r="UKJ4" s="104"/>
      <c r="UKK4" s="104"/>
      <c r="UKL4" s="104"/>
      <c r="UKM4" s="104"/>
      <c r="UKN4" s="104"/>
      <c r="UKO4" s="104"/>
      <c r="UKP4" s="104"/>
      <c r="UKQ4" s="104"/>
      <c r="UKR4" s="104"/>
      <c r="UKS4" s="104"/>
      <c r="UKT4" s="104"/>
      <c r="UKU4" s="104"/>
      <c r="UKV4" s="104"/>
      <c r="UKW4" s="104"/>
      <c r="UKX4" s="104"/>
      <c r="UKY4" s="104"/>
      <c r="UKZ4" s="104"/>
      <c r="ULA4" s="104"/>
      <c r="ULB4" s="104"/>
      <c r="ULC4" s="104"/>
      <c r="ULD4" s="104"/>
      <c r="ULE4" s="104"/>
      <c r="ULF4" s="104"/>
      <c r="ULG4" s="104"/>
      <c r="ULH4" s="104"/>
      <c r="ULI4" s="104"/>
      <c r="ULJ4" s="104"/>
      <c r="ULK4" s="104"/>
      <c r="ULL4" s="104"/>
      <c r="ULM4" s="104"/>
      <c r="ULN4" s="104"/>
      <c r="ULO4" s="104"/>
      <c r="ULP4" s="104"/>
      <c r="ULQ4" s="104"/>
      <c r="ULR4" s="104"/>
      <c r="ULS4" s="104"/>
      <c r="ULT4" s="104"/>
      <c r="ULU4" s="104"/>
      <c r="ULV4" s="104"/>
      <c r="ULW4" s="104"/>
      <c r="ULX4" s="104"/>
      <c r="ULY4" s="104"/>
      <c r="ULZ4" s="104"/>
      <c r="UMA4" s="104"/>
      <c r="UMB4" s="104"/>
      <c r="UMC4" s="104"/>
      <c r="UMD4" s="104"/>
      <c r="UME4" s="104"/>
      <c r="UMF4" s="104"/>
      <c r="UMG4" s="104"/>
      <c r="UMH4" s="104"/>
      <c r="UMI4" s="104"/>
      <c r="UMJ4" s="104"/>
      <c r="UMK4" s="104"/>
      <c r="UML4" s="104"/>
      <c r="UMM4" s="104"/>
      <c r="UMN4" s="104"/>
      <c r="UMO4" s="104"/>
      <c r="UMP4" s="104"/>
      <c r="UMQ4" s="104"/>
      <c r="UMR4" s="104"/>
      <c r="UMS4" s="104"/>
      <c r="UMT4" s="104"/>
      <c r="UMU4" s="104"/>
      <c r="UMV4" s="104"/>
      <c r="UMW4" s="104"/>
      <c r="UMX4" s="104"/>
      <c r="UMY4" s="104"/>
      <c r="UMZ4" s="104"/>
      <c r="UNA4" s="104"/>
      <c r="UNB4" s="104"/>
      <c r="UNC4" s="104"/>
      <c r="UND4" s="104"/>
      <c r="UNE4" s="104"/>
      <c r="UNF4" s="104"/>
      <c r="UNG4" s="104"/>
      <c r="UNH4" s="104"/>
      <c r="UNI4" s="104"/>
      <c r="UNJ4" s="104"/>
      <c r="UNK4" s="104"/>
      <c r="UNL4" s="104"/>
      <c r="UNM4" s="104"/>
      <c r="UNN4" s="104"/>
      <c r="UNO4" s="104"/>
      <c r="UNP4" s="104"/>
      <c r="UNQ4" s="104"/>
      <c r="UNR4" s="104"/>
      <c r="UNS4" s="104"/>
      <c r="UNT4" s="104"/>
      <c r="UNU4" s="104"/>
      <c r="UNV4" s="104"/>
      <c r="UNW4" s="104"/>
      <c r="UNX4" s="104"/>
      <c r="UNY4" s="104"/>
      <c r="UNZ4" s="104"/>
      <c r="UOA4" s="104"/>
      <c r="UOB4" s="104"/>
      <c r="UOC4" s="104"/>
      <c r="UOD4" s="104"/>
      <c r="UOE4" s="104"/>
      <c r="UOF4" s="104"/>
      <c r="UOG4" s="104"/>
      <c r="UOH4" s="104"/>
      <c r="UOI4" s="104"/>
      <c r="UOJ4" s="104"/>
      <c r="UOK4" s="104"/>
      <c r="UOL4" s="104"/>
      <c r="UOM4" s="104"/>
      <c r="UON4" s="104"/>
      <c r="UOO4" s="104"/>
      <c r="UOP4" s="104"/>
      <c r="UOQ4" s="104"/>
      <c r="UOR4" s="104"/>
      <c r="UOS4" s="104"/>
      <c r="UOT4" s="104"/>
      <c r="UOU4" s="104"/>
      <c r="UOV4" s="104"/>
      <c r="UOW4" s="104"/>
      <c r="UOX4" s="104"/>
      <c r="UOY4" s="104"/>
      <c r="UOZ4" s="104"/>
      <c r="UPA4" s="104"/>
      <c r="UPB4" s="104"/>
      <c r="UPC4" s="104"/>
      <c r="UPD4" s="104"/>
      <c r="UPE4" s="104"/>
      <c r="UPF4" s="104"/>
      <c r="UPG4" s="104"/>
      <c r="UPH4" s="104"/>
      <c r="UPI4" s="104"/>
      <c r="UPJ4" s="104"/>
      <c r="UPK4" s="104"/>
      <c r="UPL4" s="104"/>
      <c r="UPM4" s="104"/>
      <c r="UPN4" s="104"/>
      <c r="UPO4" s="104"/>
      <c r="UPP4" s="104"/>
      <c r="UPQ4" s="104"/>
      <c r="UPR4" s="104"/>
      <c r="UPS4" s="104"/>
      <c r="UPT4" s="104"/>
      <c r="UPU4" s="104"/>
      <c r="UPV4" s="104"/>
      <c r="UPW4" s="104"/>
      <c r="UPX4" s="104"/>
      <c r="UPY4" s="104"/>
      <c r="UPZ4" s="104"/>
      <c r="UQA4" s="104"/>
      <c r="UQB4" s="104"/>
      <c r="UQC4" s="104"/>
      <c r="UQD4" s="104"/>
      <c r="UQE4" s="104"/>
      <c r="UQF4" s="104"/>
      <c r="UQG4" s="104"/>
      <c r="UQH4" s="104"/>
      <c r="UQI4" s="104"/>
      <c r="UQJ4" s="104"/>
      <c r="UQK4" s="104"/>
      <c r="UQL4" s="104"/>
      <c r="UQM4" s="104"/>
      <c r="UQN4" s="104"/>
      <c r="UQO4" s="104"/>
      <c r="UQP4" s="104"/>
      <c r="UQQ4" s="104"/>
      <c r="UQR4" s="104"/>
      <c r="UQS4" s="104"/>
      <c r="UQT4" s="104"/>
      <c r="UQU4" s="104"/>
      <c r="UQV4" s="104"/>
      <c r="UQW4" s="104"/>
      <c r="UQX4" s="104"/>
      <c r="UQY4" s="104"/>
      <c r="UQZ4" s="104"/>
      <c r="URA4" s="104"/>
      <c r="URB4" s="104"/>
      <c r="URC4" s="104"/>
      <c r="URD4" s="104"/>
      <c r="URE4" s="104"/>
      <c r="URF4" s="104"/>
      <c r="URG4" s="104"/>
      <c r="URH4" s="104"/>
      <c r="URI4" s="104"/>
      <c r="URJ4" s="104"/>
      <c r="URK4" s="104"/>
      <c r="URL4" s="104"/>
      <c r="URM4" s="104"/>
      <c r="URN4" s="104"/>
      <c r="URO4" s="104"/>
      <c r="URP4" s="104"/>
      <c r="URQ4" s="104"/>
      <c r="URR4" s="104"/>
      <c r="URS4" s="104"/>
      <c r="URT4" s="104"/>
      <c r="URU4" s="104"/>
      <c r="URV4" s="104"/>
      <c r="URW4" s="104"/>
      <c r="URX4" s="104"/>
      <c r="URY4" s="104"/>
      <c r="URZ4" s="104"/>
      <c r="USA4" s="104"/>
      <c r="USB4" s="104"/>
      <c r="USC4" s="104"/>
      <c r="USD4" s="104"/>
      <c r="USE4" s="104"/>
      <c r="USF4" s="104"/>
      <c r="USG4" s="104"/>
      <c r="USH4" s="104"/>
      <c r="USI4" s="104"/>
      <c r="USJ4" s="104"/>
      <c r="USK4" s="104"/>
      <c r="USL4" s="104"/>
      <c r="USM4" s="104"/>
      <c r="USN4" s="104"/>
      <c r="USO4" s="104"/>
      <c r="USP4" s="104"/>
      <c r="USQ4" s="104"/>
      <c r="USR4" s="104"/>
      <c r="USS4" s="104"/>
      <c r="UST4" s="104"/>
      <c r="USU4" s="104"/>
      <c r="USV4" s="104"/>
      <c r="USW4" s="104"/>
      <c r="USX4" s="104"/>
      <c r="USY4" s="104"/>
      <c r="USZ4" s="104"/>
      <c r="UTA4" s="104"/>
      <c r="UTB4" s="104"/>
      <c r="UTC4" s="104"/>
      <c r="UTD4" s="104"/>
      <c r="UTE4" s="104"/>
      <c r="UTF4" s="104"/>
      <c r="UTG4" s="104"/>
      <c r="UTH4" s="104"/>
      <c r="UTI4" s="104"/>
      <c r="UTJ4" s="104"/>
      <c r="UTK4" s="104"/>
      <c r="UTL4" s="104"/>
      <c r="UTM4" s="104"/>
      <c r="UTN4" s="104"/>
      <c r="UTO4" s="104"/>
      <c r="UTP4" s="104"/>
      <c r="UTQ4" s="104"/>
      <c r="UTR4" s="104"/>
      <c r="UTS4" s="104"/>
      <c r="UTT4" s="104"/>
      <c r="UTU4" s="104"/>
      <c r="UTV4" s="104"/>
      <c r="UTW4" s="104"/>
      <c r="UTX4" s="104"/>
      <c r="UTY4" s="104"/>
      <c r="UTZ4" s="104"/>
      <c r="UUA4" s="104"/>
      <c r="UUB4" s="104"/>
      <c r="UUC4" s="104"/>
      <c r="UUD4" s="104"/>
      <c r="UUE4" s="104"/>
      <c r="UUF4" s="104"/>
      <c r="UUG4" s="104"/>
      <c r="UUH4" s="104"/>
      <c r="UUI4" s="104"/>
      <c r="UUJ4" s="104"/>
      <c r="UUK4" s="104"/>
      <c r="UUL4" s="104"/>
      <c r="UUM4" s="104"/>
      <c r="UUN4" s="104"/>
      <c r="UUO4" s="104"/>
      <c r="UUP4" s="104"/>
      <c r="UUQ4" s="104"/>
      <c r="UUR4" s="104"/>
      <c r="UUS4" s="104"/>
      <c r="UUT4" s="104"/>
      <c r="UUU4" s="104"/>
      <c r="UUV4" s="104"/>
      <c r="UUW4" s="104"/>
      <c r="UUX4" s="104"/>
      <c r="UUY4" s="104"/>
      <c r="UUZ4" s="104"/>
      <c r="UVA4" s="104"/>
      <c r="UVB4" s="104"/>
      <c r="UVC4" s="104"/>
      <c r="UVD4" s="104"/>
      <c r="UVE4" s="104"/>
      <c r="UVF4" s="104"/>
      <c r="UVG4" s="104"/>
      <c r="UVH4" s="104"/>
      <c r="UVI4" s="104"/>
      <c r="UVJ4" s="104"/>
      <c r="UVK4" s="104"/>
      <c r="UVL4" s="104"/>
      <c r="UVM4" s="104"/>
      <c r="UVN4" s="104"/>
      <c r="UVO4" s="104"/>
      <c r="UVP4" s="104"/>
      <c r="UVQ4" s="104"/>
      <c r="UVR4" s="104"/>
      <c r="UVS4" s="104"/>
      <c r="UVT4" s="104"/>
      <c r="UVU4" s="104"/>
      <c r="UVV4" s="104"/>
      <c r="UVW4" s="104"/>
      <c r="UVX4" s="104"/>
      <c r="UVY4" s="104"/>
      <c r="UVZ4" s="104"/>
      <c r="UWA4" s="104"/>
      <c r="UWB4" s="104"/>
      <c r="UWC4" s="104"/>
      <c r="UWD4" s="104"/>
      <c r="UWE4" s="104"/>
      <c r="UWF4" s="104"/>
      <c r="UWG4" s="104"/>
      <c r="UWH4" s="104"/>
      <c r="UWI4" s="104"/>
      <c r="UWJ4" s="104"/>
      <c r="UWK4" s="104"/>
      <c r="UWL4" s="104"/>
      <c r="UWM4" s="104"/>
      <c r="UWN4" s="104"/>
      <c r="UWO4" s="104"/>
      <c r="UWP4" s="104"/>
      <c r="UWQ4" s="104"/>
      <c r="UWR4" s="104"/>
      <c r="UWS4" s="104"/>
      <c r="UWT4" s="104"/>
      <c r="UWU4" s="104"/>
      <c r="UWV4" s="104"/>
      <c r="UWW4" s="104"/>
      <c r="UWX4" s="104"/>
      <c r="UWY4" s="104"/>
      <c r="UWZ4" s="104"/>
      <c r="UXA4" s="104"/>
      <c r="UXB4" s="104"/>
      <c r="UXC4" s="104"/>
      <c r="UXD4" s="104"/>
      <c r="UXE4" s="104"/>
      <c r="UXF4" s="104"/>
      <c r="UXG4" s="104"/>
      <c r="UXH4" s="104"/>
      <c r="UXI4" s="104"/>
      <c r="UXJ4" s="104"/>
      <c r="UXK4" s="104"/>
      <c r="UXL4" s="104"/>
      <c r="UXM4" s="104"/>
      <c r="UXN4" s="104"/>
      <c r="UXO4" s="104"/>
      <c r="UXP4" s="104"/>
      <c r="UXQ4" s="104"/>
      <c r="UXR4" s="104"/>
      <c r="UXS4" s="104"/>
      <c r="UXT4" s="104"/>
      <c r="UXU4" s="104"/>
      <c r="UXV4" s="104"/>
      <c r="UXW4" s="104"/>
      <c r="UXX4" s="104"/>
      <c r="UXY4" s="104"/>
      <c r="UXZ4" s="104"/>
      <c r="UYA4" s="104"/>
      <c r="UYB4" s="104"/>
      <c r="UYC4" s="104"/>
      <c r="UYD4" s="104"/>
      <c r="UYE4" s="104"/>
      <c r="UYF4" s="104"/>
      <c r="UYG4" s="104"/>
      <c r="UYH4" s="104"/>
      <c r="UYI4" s="104"/>
      <c r="UYJ4" s="104"/>
      <c r="UYK4" s="104"/>
      <c r="UYL4" s="104"/>
      <c r="UYM4" s="104"/>
      <c r="UYN4" s="104"/>
      <c r="UYO4" s="104"/>
      <c r="UYP4" s="104"/>
      <c r="UYQ4" s="104"/>
      <c r="UYR4" s="104"/>
      <c r="UYS4" s="104"/>
      <c r="UYT4" s="104"/>
      <c r="UYU4" s="104"/>
      <c r="UYV4" s="104"/>
      <c r="UYW4" s="104"/>
      <c r="UYX4" s="104"/>
      <c r="UYY4" s="104"/>
      <c r="UYZ4" s="104"/>
      <c r="UZA4" s="104"/>
      <c r="UZB4" s="104"/>
      <c r="UZC4" s="104"/>
      <c r="UZD4" s="104"/>
      <c r="UZE4" s="104"/>
      <c r="UZF4" s="104"/>
      <c r="UZG4" s="104"/>
      <c r="UZH4" s="104"/>
      <c r="UZI4" s="104"/>
      <c r="UZJ4" s="104"/>
      <c r="UZK4" s="104"/>
      <c r="UZL4" s="104"/>
      <c r="UZM4" s="104"/>
      <c r="UZN4" s="104"/>
      <c r="UZO4" s="104"/>
      <c r="UZP4" s="104"/>
      <c r="UZQ4" s="104"/>
      <c r="UZR4" s="104"/>
      <c r="UZS4" s="104"/>
      <c r="UZT4" s="104"/>
      <c r="UZU4" s="104"/>
      <c r="UZV4" s="104"/>
      <c r="UZW4" s="104"/>
      <c r="UZX4" s="104"/>
      <c r="UZY4" s="104"/>
      <c r="UZZ4" s="104"/>
      <c r="VAA4" s="104"/>
      <c r="VAB4" s="104"/>
      <c r="VAC4" s="104"/>
      <c r="VAD4" s="104"/>
      <c r="VAE4" s="104"/>
      <c r="VAF4" s="104"/>
      <c r="VAG4" s="104"/>
      <c r="VAH4" s="104"/>
      <c r="VAI4" s="104"/>
      <c r="VAJ4" s="104"/>
      <c r="VAK4" s="104"/>
      <c r="VAL4" s="104"/>
      <c r="VAM4" s="104"/>
      <c r="VAN4" s="104"/>
      <c r="VAO4" s="104"/>
      <c r="VAP4" s="104"/>
      <c r="VAQ4" s="104"/>
      <c r="VAR4" s="104"/>
      <c r="VAS4" s="104"/>
      <c r="VAT4" s="104"/>
      <c r="VAU4" s="104"/>
      <c r="VAV4" s="104"/>
      <c r="VAW4" s="104"/>
      <c r="VAX4" s="104"/>
      <c r="VAY4" s="104"/>
      <c r="VAZ4" s="104"/>
      <c r="VBA4" s="104"/>
      <c r="VBB4" s="104"/>
      <c r="VBC4" s="104"/>
      <c r="VBD4" s="104"/>
      <c r="VBE4" s="104"/>
      <c r="VBF4" s="104"/>
      <c r="VBG4" s="104"/>
      <c r="VBH4" s="104"/>
      <c r="VBI4" s="104"/>
      <c r="VBJ4" s="104"/>
      <c r="VBK4" s="104"/>
      <c r="VBL4" s="104"/>
      <c r="VBM4" s="104"/>
      <c r="VBN4" s="104"/>
      <c r="VBO4" s="104"/>
      <c r="VBP4" s="104"/>
      <c r="VBQ4" s="104"/>
      <c r="VBR4" s="104"/>
      <c r="VBS4" s="104"/>
      <c r="VBT4" s="104"/>
      <c r="VBU4" s="104"/>
      <c r="VBV4" s="104"/>
      <c r="VBW4" s="104"/>
      <c r="VBX4" s="104"/>
      <c r="VBY4" s="104"/>
      <c r="VBZ4" s="104"/>
      <c r="VCA4" s="104"/>
      <c r="VCB4" s="104"/>
      <c r="VCC4" s="104"/>
      <c r="VCD4" s="104"/>
      <c r="VCE4" s="104"/>
      <c r="VCF4" s="104"/>
      <c r="VCG4" s="104"/>
      <c r="VCH4" s="104"/>
      <c r="VCI4" s="104"/>
      <c r="VCJ4" s="104"/>
      <c r="VCK4" s="104"/>
      <c r="VCL4" s="104"/>
      <c r="VCM4" s="104"/>
      <c r="VCN4" s="104"/>
      <c r="VCO4" s="104"/>
      <c r="VCP4" s="104"/>
      <c r="VCQ4" s="104"/>
      <c r="VCR4" s="104"/>
      <c r="VCS4" s="104"/>
      <c r="VCT4" s="104"/>
      <c r="VCU4" s="104"/>
      <c r="VCV4" s="104"/>
      <c r="VCW4" s="104"/>
      <c r="VCX4" s="104"/>
      <c r="VCY4" s="104"/>
      <c r="VCZ4" s="104"/>
      <c r="VDA4" s="104"/>
      <c r="VDB4" s="104"/>
      <c r="VDC4" s="104"/>
      <c r="VDD4" s="104"/>
      <c r="VDE4" s="104"/>
      <c r="VDF4" s="104"/>
      <c r="VDG4" s="104"/>
      <c r="VDH4" s="104"/>
      <c r="VDI4" s="104"/>
      <c r="VDJ4" s="104"/>
      <c r="VDK4" s="104"/>
      <c r="VDL4" s="104"/>
      <c r="VDM4" s="104"/>
      <c r="VDN4" s="104"/>
      <c r="VDO4" s="104"/>
      <c r="VDP4" s="104"/>
      <c r="VDQ4" s="104"/>
      <c r="VDR4" s="104"/>
      <c r="VDS4" s="104"/>
      <c r="VDT4" s="104"/>
      <c r="VDU4" s="104"/>
      <c r="VDV4" s="104"/>
      <c r="VDW4" s="104"/>
      <c r="VDX4" s="104"/>
      <c r="VDY4" s="104"/>
      <c r="VDZ4" s="104"/>
      <c r="VEA4" s="104"/>
      <c r="VEB4" s="104"/>
      <c r="VEC4" s="104"/>
      <c r="VED4" s="104"/>
      <c r="VEE4" s="104"/>
      <c r="VEF4" s="104"/>
      <c r="VEG4" s="104"/>
      <c r="VEH4" s="104"/>
      <c r="VEI4" s="104"/>
      <c r="VEJ4" s="104"/>
      <c r="VEK4" s="104"/>
      <c r="VEL4" s="104"/>
      <c r="VEM4" s="104"/>
      <c r="VEN4" s="104"/>
      <c r="VEO4" s="104"/>
      <c r="VEP4" s="104"/>
      <c r="VEQ4" s="104"/>
      <c r="VER4" s="104"/>
      <c r="VES4" s="104"/>
      <c r="VET4" s="104"/>
      <c r="VEU4" s="104"/>
      <c r="VEV4" s="104"/>
      <c r="VEW4" s="104"/>
      <c r="VEX4" s="104"/>
      <c r="VEY4" s="104"/>
      <c r="VEZ4" s="104"/>
      <c r="VFA4" s="104"/>
      <c r="VFB4" s="104"/>
      <c r="VFC4" s="104"/>
      <c r="VFD4" s="104"/>
      <c r="VFE4" s="104"/>
      <c r="VFF4" s="104"/>
      <c r="VFG4" s="104"/>
      <c r="VFH4" s="104"/>
      <c r="VFI4" s="104"/>
      <c r="VFJ4" s="104"/>
      <c r="VFK4" s="104"/>
      <c r="VFL4" s="104"/>
      <c r="VFM4" s="104"/>
      <c r="VFN4" s="104"/>
      <c r="VFO4" s="104"/>
      <c r="VFP4" s="104"/>
      <c r="VFQ4" s="104"/>
      <c r="VFR4" s="104"/>
      <c r="VFS4" s="104"/>
      <c r="VFT4" s="104"/>
      <c r="VFU4" s="104"/>
      <c r="VFV4" s="104"/>
      <c r="VFW4" s="104"/>
      <c r="VFX4" s="104"/>
      <c r="VFY4" s="104"/>
      <c r="VFZ4" s="104"/>
      <c r="VGA4" s="104"/>
      <c r="VGB4" s="104"/>
      <c r="VGC4" s="104"/>
      <c r="VGD4" s="104"/>
      <c r="VGE4" s="104"/>
      <c r="VGF4" s="104"/>
      <c r="VGG4" s="104"/>
      <c r="VGH4" s="104"/>
      <c r="VGI4" s="104"/>
      <c r="VGJ4" s="104"/>
      <c r="VGK4" s="104"/>
      <c r="VGL4" s="104"/>
      <c r="VGM4" s="104"/>
      <c r="VGN4" s="104"/>
      <c r="VGO4" s="104"/>
      <c r="VGP4" s="104"/>
      <c r="VGQ4" s="104"/>
      <c r="VGR4" s="104"/>
      <c r="VGS4" s="104"/>
      <c r="VGT4" s="104"/>
      <c r="VGU4" s="104"/>
      <c r="VGV4" s="104"/>
      <c r="VGW4" s="104"/>
      <c r="VGX4" s="104"/>
      <c r="VGY4" s="104"/>
      <c r="VGZ4" s="104"/>
      <c r="VHA4" s="104"/>
      <c r="VHB4" s="104"/>
      <c r="VHC4" s="104"/>
      <c r="VHD4" s="104"/>
      <c r="VHE4" s="104"/>
      <c r="VHF4" s="104"/>
      <c r="VHG4" s="104"/>
      <c r="VHH4" s="104"/>
      <c r="VHI4" s="104"/>
      <c r="VHJ4" s="104"/>
      <c r="VHK4" s="104"/>
      <c r="VHL4" s="104"/>
      <c r="VHM4" s="104"/>
      <c r="VHN4" s="104"/>
      <c r="VHO4" s="104"/>
      <c r="VHP4" s="104"/>
      <c r="VHQ4" s="104"/>
      <c r="VHR4" s="104"/>
      <c r="VHS4" s="104"/>
      <c r="VHT4" s="104"/>
      <c r="VHU4" s="104"/>
      <c r="VHV4" s="104"/>
      <c r="VHW4" s="104"/>
      <c r="VHX4" s="104"/>
      <c r="VHY4" s="104"/>
      <c r="VHZ4" s="104"/>
      <c r="VIA4" s="104"/>
      <c r="VIB4" s="104"/>
      <c r="VIC4" s="104"/>
      <c r="VID4" s="104"/>
      <c r="VIE4" s="104"/>
      <c r="VIF4" s="104"/>
      <c r="VIG4" s="104"/>
      <c r="VIH4" s="104"/>
      <c r="VII4" s="104"/>
      <c r="VIJ4" s="104"/>
      <c r="VIK4" s="104"/>
      <c r="VIL4" s="104"/>
      <c r="VIM4" s="104"/>
      <c r="VIN4" s="104"/>
      <c r="VIO4" s="104"/>
      <c r="VIP4" s="104"/>
      <c r="VIQ4" s="104"/>
      <c r="VIR4" s="104"/>
      <c r="VIS4" s="104"/>
      <c r="VIT4" s="104"/>
      <c r="VIU4" s="104"/>
      <c r="VIV4" s="104"/>
      <c r="VIW4" s="104"/>
      <c r="VIX4" s="104"/>
      <c r="VIY4" s="104"/>
      <c r="VIZ4" s="104"/>
      <c r="VJA4" s="104"/>
      <c r="VJB4" s="104"/>
      <c r="VJC4" s="104"/>
      <c r="VJD4" s="104"/>
      <c r="VJE4" s="104"/>
      <c r="VJF4" s="104"/>
      <c r="VJG4" s="104"/>
      <c r="VJH4" s="104"/>
      <c r="VJI4" s="104"/>
      <c r="VJJ4" s="104"/>
      <c r="VJK4" s="104"/>
      <c r="VJL4" s="104"/>
      <c r="VJM4" s="104"/>
      <c r="VJN4" s="104"/>
      <c r="VJO4" s="104"/>
      <c r="VJP4" s="104"/>
      <c r="VJQ4" s="104"/>
      <c r="VJR4" s="104"/>
      <c r="VJS4" s="104"/>
      <c r="VJT4" s="104"/>
      <c r="VJU4" s="104"/>
      <c r="VJV4" s="104"/>
      <c r="VJW4" s="104"/>
      <c r="VJX4" s="104"/>
      <c r="VJY4" s="104"/>
      <c r="VJZ4" s="104"/>
      <c r="VKA4" s="104"/>
      <c r="VKB4" s="104"/>
      <c r="VKC4" s="104"/>
      <c r="VKD4" s="104"/>
      <c r="VKE4" s="104"/>
      <c r="VKF4" s="104"/>
      <c r="VKG4" s="104"/>
      <c r="VKH4" s="104"/>
      <c r="VKI4" s="104"/>
      <c r="VKJ4" s="104"/>
      <c r="VKK4" s="104"/>
      <c r="VKL4" s="104"/>
      <c r="VKM4" s="104"/>
      <c r="VKN4" s="104"/>
      <c r="VKO4" s="104"/>
      <c r="VKP4" s="104"/>
      <c r="VKQ4" s="104"/>
      <c r="VKR4" s="104"/>
      <c r="VKS4" s="104"/>
      <c r="VKT4" s="104"/>
      <c r="VKU4" s="104"/>
      <c r="VKV4" s="104"/>
      <c r="VKW4" s="104"/>
      <c r="VKX4" s="104"/>
      <c r="VKY4" s="104"/>
      <c r="VKZ4" s="104"/>
      <c r="VLA4" s="104"/>
      <c r="VLB4" s="104"/>
      <c r="VLC4" s="104"/>
      <c r="VLD4" s="104"/>
      <c r="VLE4" s="104"/>
      <c r="VLF4" s="104"/>
      <c r="VLG4" s="104"/>
      <c r="VLH4" s="104"/>
      <c r="VLI4" s="104"/>
      <c r="VLJ4" s="104"/>
      <c r="VLK4" s="104"/>
      <c r="VLL4" s="104"/>
      <c r="VLM4" s="104"/>
      <c r="VLN4" s="104"/>
      <c r="VLO4" s="104"/>
      <c r="VLP4" s="104"/>
      <c r="VLQ4" s="104"/>
      <c r="VLR4" s="104"/>
      <c r="VLS4" s="104"/>
      <c r="VLT4" s="104"/>
      <c r="VLU4" s="104"/>
      <c r="VLV4" s="104"/>
      <c r="VLW4" s="104"/>
      <c r="VLX4" s="104"/>
      <c r="VLY4" s="104"/>
      <c r="VLZ4" s="104"/>
      <c r="VMA4" s="104"/>
      <c r="VMB4" s="104"/>
      <c r="VMC4" s="104"/>
      <c r="VMD4" s="104"/>
      <c r="VME4" s="104"/>
      <c r="VMF4" s="104"/>
      <c r="VMG4" s="104"/>
      <c r="VMH4" s="104"/>
      <c r="VMI4" s="104"/>
      <c r="VMJ4" s="104"/>
      <c r="VMK4" s="104"/>
      <c r="VML4" s="104"/>
      <c r="VMM4" s="104"/>
      <c r="VMN4" s="104"/>
      <c r="VMO4" s="104"/>
      <c r="VMP4" s="104"/>
      <c r="VMQ4" s="104"/>
      <c r="VMR4" s="104"/>
      <c r="VMS4" s="104"/>
      <c r="VMT4" s="104"/>
      <c r="VMU4" s="104"/>
      <c r="VMV4" s="104"/>
      <c r="VMW4" s="104"/>
      <c r="VMX4" s="104"/>
      <c r="VMY4" s="104"/>
      <c r="VMZ4" s="104"/>
      <c r="VNA4" s="104"/>
      <c r="VNB4" s="104"/>
      <c r="VNC4" s="104"/>
      <c r="VND4" s="104"/>
      <c r="VNE4" s="104"/>
      <c r="VNF4" s="104"/>
      <c r="VNG4" s="104"/>
      <c r="VNH4" s="104"/>
      <c r="VNI4" s="104"/>
      <c r="VNJ4" s="104"/>
      <c r="VNK4" s="104"/>
      <c r="VNL4" s="104"/>
      <c r="VNM4" s="104"/>
      <c r="VNN4" s="104"/>
      <c r="VNO4" s="104"/>
      <c r="VNP4" s="104"/>
      <c r="VNQ4" s="104"/>
      <c r="VNR4" s="104"/>
      <c r="VNS4" s="104"/>
      <c r="VNT4" s="104"/>
      <c r="VNU4" s="104"/>
      <c r="VNV4" s="104"/>
      <c r="VNW4" s="104"/>
      <c r="VNX4" s="104"/>
      <c r="VNY4" s="104"/>
      <c r="VNZ4" s="104"/>
      <c r="VOA4" s="104"/>
      <c r="VOB4" s="104"/>
      <c r="VOC4" s="104"/>
      <c r="VOD4" s="104"/>
      <c r="VOE4" s="104"/>
      <c r="VOF4" s="104"/>
      <c r="VOG4" s="104"/>
      <c r="VOH4" s="104"/>
      <c r="VOI4" s="104"/>
      <c r="VOJ4" s="104"/>
      <c r="VOK4" s="104"/>
      <c r="VOL4" s="104"/>
      <c r="VOM4" s="104"/>
      <c r="VON4" s="104"/>
      <c r="VOO4" s="104"/>
      <c r="VOP4" s="104"/>
      <c r="VOQ4" s="104"/>
      <c r="VOR4" s="104"/>
      <c r="VOS4" s="104"/>
      <c r="VOT4" s="104"/>
      <c r="VOU4" s="104"/>
      <c r="VOV4" s="104"/>
      <c r="VOW4" s="104"/>
      <c r="VOX4" s="104"/>
      <c r="VOY4" s="104"/>
      <c r="VOZ4" s="104"/>
      <c r="VPA4" s="104"/>
      <c r="VPB4" s="104"/>
      <c r="VPC4" s="104"/>
      <c r="VPD4" s="104"/>
      <c r="VPE4" s="104"/>
      <c r="VPF4" s="104"/>
      <c r="VPG4" s="104"/>
      <c r="VPH4" s="104"/>
      <c r="VPI4" s="104"/>
      <c r="VPJ4" s="104"/>
      <c r="VPK4" s="104"/>
      <c r="VPL4" s="104"/>
      <c r="VPM4" s="104"/>
      <c r="VPN4" s="104"/>
      <c r="VPO4" s="104"/>
      <c r="VPP4" s="104"/>
      <c r="VPQ4" s="104"/>
      <c r="VPR4" s="104"/>
      <c r="VPS4" s="104"/>
      <c r="VPT4" s="104"/>
      <c r="VPU4" s="104"/>
      <c r="VPV4" s="104"/>
      <c r="VPW4" s="104"/>
      <c r="VPX4" s="104"/>
      <c r="VPY4" s="104"/>
      <c r="VPZ4" s="104"/>
      <c r="VQA4" s="104"/>
      <c r="VQB4" s="104"/>
      <c r="VQC4" s="104"/>
      <c r="VQD4" s="104"/>
      <c r="VQE4" s="104"/>
      <c r="VQF4" s="104"/>
      <c r="VQG4" s="104"/>
      <c r="VQH4" s="104"/>
      <c r="VQI4" s="104"/>
      <c r="VQJ4" s="104"/>
      <c r="VQK4" s="104"/>
      <c r="VQL4" s="104"/>
      <c r="VQM4" s="104"/>
      <c r="VQN4" s="104"/>
      <c r="VQO4" s="104"/>
      <c r="VQP4" s="104"/>
      <c r="VQQ4" s="104"/>
      <c r="VQR4" s="104"/>
      <c r="VQS4" s="104"/>
      <c r="VQT4" s="104"/>
      <c r="VQU4" s="104"/>
      <c r="VQV4" s="104"/>
      <c r="VQW4" s="104"/>
      <c r="VQX4" s="104"/>
      <c r="VQY4" s="104"/>
      <c r="VQZ4" s="104"/>
      <c r="VRA4" s="104"/>
      <c r="VRB4" s="104"/>
      <c r="VRC4" s="104"/>
      <c r="VRD4" s="104"/>
      <c r="VRE4" s="104"/>
      <c r="VRF4" s="104"/>
      <c r="VRG4" s="104"/>
      <c r="VRH4" s="104"/>
      <c r="VRI4" s="104"/>
      <c r="VRJ4" s="104"/>
      <c r="VRK4" s="104"/>
      <c r="VRL4" s="104"/>
      <c r="VRM4" s="104"/>
      <c r="VRN4" s="104"/>
      <c r="VRO4" s="104"/>
      <c r="VRP4" s="104"/>
      <c r="VRQ4" s="104"/>
      <c r="VRR4" s="104"/>
      <c r="VRS4" s="104"/>
      <c r="VRT4" s="104"/>
      <c r="VRU4" s="104"/>
      <c r="VRV4" s="104"/>
      <c r="VRW4" s="104"/>
      <c r="VRX4" s="104"/>
      <c r="VRY4" s="104"/>
      <c r="VRZ4" s="104"/>
      <c r="VSA4" s="104"/>
      <c r="VSB4" s="104"/>
      <c r="VSC4" s="104"/>
      <c r="VSD4" s="104"/>
      <c r="VSE4" s="104"/>
      <c r="VSF4" s="104"/>
      <c r="VSG4" s="104"/>
      <c r="VSH4" s="104"/>
      <c r="VSI4" s="104"/>
      <c r="VSJ4" s="104"/>
      <c r="VSK4" s="104"/>
      <c r="VSL4" s="104"/>
      <c r="VSM4" s="104"/>
      <c r="VSN4" s="104"/>
      <c r="VSO4" s="104"/>
      <c r="VSP4" s="104"/>
      <c r="VSQ4" s="104"/>
      <c r="VSR4" s="104"/>
      <c r="VSS4" s="104"/>
      <c r="VST4" s="104"/>
      <c r="VSU4" s="104"/>
      <c r="VSV4" s="104"/>
      <c r="VSW4" s="104"/>
      <c r="VSX4" s="104"/>
      <c r="VSY4" s="104"/>
      <c r="VSZ4" s="104"/>
      <c r="VTA4" s="104"/>
      <c r="VTB4" s="104"/>
      <c r="VTC4" s="104"/>
      <c r="VTD4" s="104"/>
      <c r="VTE4" s="104"/>
      <c r="VTF4" s="104"/>
      <c r="VTG4" s="104"/>
      <c r="VTH4" s="104"/>
      <c r="VTI4" s="104"/>
      <c r="VTJ4" s="104"/>
      <c r="VTK4" s="104"/>
      <c r="VTL4" s="104"/>
      <c r="VTM4" s="104"/>
      <c r="VTN4" s="104"/>
      <c r="VTO4" s="104"/>
      <c r="VTP4" s="104"/>
      <c r="VTQ4" s="104"/>
      <c r="VTR4" s="104"/>
      <c r="VTS4" s="104"/>
      <c r="VTT4" s="104"/>
      <c r="VTU4" s="104"/>
      <c r="VTV4" s="104"/>
      <c r="VTW4" s="104"/>
      <c r="VTX4" s="104"/>
      <c r="VTY4" s="104"/>
      <c r="VTZ4" s="104"/>
      <c r="VUA4" s="104"/>
      <c r="VUB4" s="104"/>
      <c r="VUC4" s="104"/>
      <c r="VUD4" s="104"/>
      <c r="VUE4" s="104"/>
      <c r="VUF4" s="104"/>
      <c r="VUG4" s="104"/>
      <c r="VUH4" s="104"/>
      <c r="VUI4" s="104"/>
      <c r="VUJ4" s="104"/>
      <c r="VUK4" s="104"/>
      <c r="VUL4" s="104"/>
      <c r="VUM4" s="104"/>
      <c r="VUN4" s="104"/>
      <c r="VUO4" s="104"/>
      <c r="VUP4" s="104"/>
      <c r="VUQ4" s="104"/>
      <c r="VUR4" s="104"/>
      <c r="VUS4" s="104"/>
      <c r="VUT4" s="104"/>
      <c r="VUU4" s="104"/>
      <c r="VUV4" s="104"/>
      <c r="VUW4" s="104"/>
      <c r="VUX4" s="104"/>
      <c r="VUY4" s="104"/>
      <c r="VUZ4" s="104"/>
      <c r="VVA4" s="104"/>
      <c r="VVB4" s="104"/>
      <c r="VVC4" s="104"/>
      <c r="VVD4" s="104"/>
      <c r="VVE4" s="104"/>
      <c r="VVF4" s="104"/>
      <c r="VVG4" s="104"/>
      <c r="VVH4" s="104"/>
      <c r="VVI4" s="104"/>
      <c r="VVJ4" s="104"/>
      <c r="VVK4" s="104"/>
      <c r="VVL4" s="104"/>
      <c r="VVM4" s="104"/>
      <c r="VVN4" s="104"/>
      <c r="VVO4" s="104"/>
      <c r="VVP4" s="104"/>
      <c r="VVQ4" s="104"/>
      <c r="VVR4" s="104"/>
      <c r="VVS4" s="104"/>
      <c r="VVT4" s="104"/>
      <c r="VVU4" s="104"/>
      <c r="VVV4" s="104"/>
      <c r="VVW4" s="104"/>
      <c r="VVX4" s="104"/>
      <c r="VVY4" s="104"/>
      <c r="VVZ4" s="104"/>
      <c r="VWA4" s="104"/>
      <c r="VWB4" s="104"/>
      <c r="VWC4" s="104"/>
      <c r="VWD4" s="104"/>
      <c r="VWE4" s="104"/>
      <c r="VWF4" s="104"/>
      <c r="VWG4" s="104"/>
      <c r="VWH4" s="104"/>
      <c r="VWI4" s="104"/>
      <c r="VWJ4" s="104"/>
      <c r="VWK4" s="104"/>
      <c r="VWL4" s="104"/>
      <c r="VWM4" s="104"/>
      <c r="VWN4" s="104"/>
      <c r="VWO4" s="104"/>
      <c r="VWP4" s="104"/>
      <c r="VWQ4" s="104"/>
      <c r="VWR4" s="104"/>
      <c r="VWS4" s="104"/>
      <c r="VWT4" s="104"/>
      <c r="VWU4" s="104"/>
      <c r="VWV4" s="104"/>
      <c r="VWW4" s="104"/>
      <c r="VWX4" s="104"/>
      <c r="VWY4" s="104"/>
      <c r="VWZ4" s="104"/>
      <c r="VXA4" s="104"/>
      <c r="VXB4" s="104"/>
      <c r="VXC4" s="104"/>
      <c r="VXD4" s="104"/>
      <c r="VXE4" s="104"/>
      <c r="VXF4" s="104"/>
      <c r="VXG4" s="104"/>
      <c r="VXH4" s="104"/>
      <c r="VXI4" s="104"/>
      <c r="VXJ4" s="104"/>
      <c r="VXK4" s="104"/>
      <c r="VXL4" s="104"/>
      <c r="VXM4" s="104"/>
      <c r="VXN4" s="104"/>
      <c r="VXO4" s="104"/>
      <c r="VXP4" s="104"/>
      <c r="VXQ4" s="104"/>
      <c r="VXR4" s="104"/>
      <c r="VXS4" s="104"/>
      <c r="VXT4" s="104"/>
      <c r="VXU4" s="104"/>
      <c r="VXV4" s="104"/>
      <c r="VXW4" s="104"/>
      <c r="VXX4" s="104"/>
      <c r="VXY4" s="104"/>
      <c r="VXZ4" s="104"/>
      <c r="VYA4" s="104"/>
      <c r="VYB4" s="104"/>
      <c r="VYC4" s="104"/>
      <c r="VYD4" s="104"/>
      <c r="VYE4" s="104"/>
      <c r="VYF4" s="104"/>
      <c r="VYG4" s="104"/>
      <c r="VYH4" s="104"/>
      <c r="VYI4" s="104"/>
      <c r="VYJ4" s="104"/>
      <c r="VYK4" s="104"/>
      <c r="VYL4" s="104"/>
      <c r="VYM4" s="104"/>
      <c r="VYN4" s="104"/>
      <c r="VYO4" s="104"/>
      <c r="VYP4" s="104"/>
      <c r="VYQ4" s="104"/>
      <c r="VYR4" s="104"/>
      <c r="VYS4" s="104"/>
      <c r="VYT4" s="104"/>
      <c r="VYU4" s="104"/>
      <c r="VYV4" s="104"/>
      <c r="VYW4" s="104"/>
      <c r="VYX4" s="104"/>
      <c r="VYY4" s="104"/>
      <c r="VYZ4" s="104"/>
      <c r="VZA4" s="104"/>
      <c r="VZB4" s="104"/>
      <c r="VZC4" s="104"/>
      <c r="VZD4" s="104"/>
      <c r="VZE4" s="104"/>
      <c r="VZF4" s="104"/>
      <c r="VZG4" s="104"/>
      <c r="VZH4" s="104"/>
      <c r="VZI4" s="104"/>
      <c r="VZJ4" s="104"/>
      <c r="VZK4" s="104"/>
      <c r="VZL4" s="104"/>
      <c r="VZM4" s="104"/>
      <c r="VZN4" s="104"/>
      <c r="VZO4" s="104"/>
      <c r="VZP4" s="104"/>
      <c r="VZQ4" s="104"/>
      <c r="VZR4" s="104"/>
      <c r="VZS4" s="104"/>
      <c r="VZT4" s="104"/>
      <c r="VZU4" s="104"/>
      <c r="VZV4" s="104"/>
      <c r="VZW4" s="104"/>
      <c r="VZX4" s="104"/>
      <c r="VZY4" s="104"/>
      <c r="VZZ4" s="104"/>
      <c r="WAA4" s="104"/>
      <c r="WAB4" s="104"/>
      <c r="WAC4" s="104"/>
      <c r="WAD4" s="104"/>
      <c r="WAE4" s="104"/>
      <c r="WAF4" s="104"/>
      <c r="WAG4" s="104"/>
      <c r="WAH4" s="104"/>
      <c r="WAI4" s="104"/>
      <c r="WAJ4" s="104"/>
      <c r="WAK4" s="104"/>
      <c r="WAL4" s="104"/>
      <c r="WAM4" s="104"/>
      <c r="WAN4" s="104"/>
      <c r="WAO4" s="104"/>
      <c r="WAP4" s="104"/>
      <c r="WAQ4" s="104"/>
      <c r="WAR4" s="104"/>
      <c r="WAS4" s="104"/>
      <c r="WAT4" s="104"/>
      <c r="WAU4" s="104"/>
      <c r="WAV4" s="104"/>
      <c r="WAW4" s="104"/>
      <c r="WAX4" s="104"/>
      <c r="WAY4" s="104"/>
      <c r="WAZ4" s="104"/>
      <c r="WBA4" s="104"/>
      <c r="WBB4" s="104"/>
      <c r="WBC4" s="104"/>
      <c r="WBD4" s="104"/>
      <c r="WBE4" s="104"/>
      <c r="WBF4" s="104"/>
      <c r="WBG4" s="104"/>
      <c r="WBH4" s="104"/>
      <c r="WBI4" s="104"/>
      <c r="WBJ4" s="104"/>
      <c r="WBK4" s="104"/>
      <c r="WBL4" s="104"/>
      <c r="WBM4" s="104"/>
      <c r="WBN4" s="104"/>
      <c r="WBO4" s="104"/>
      <c r="WBP4" s="104"/>
      <c r="WBQ4" s="104"/>
      <c r="WBR4" s="104"/>
      <c r="WBS4" s="104"/>
      <c r="WBT4" s="104"/>
      <c r="WBU4" s="104"/>
      <c r="WBV4" s="104"/>
      <c r="WBW4" s="104"/>
      <c r="WBX4" s="104"/>
      <c r="WBY4" s="104"/>
      <c r="WBZ4" s="104"/>
      <c r="WCA4" s="104"/>
      <c r="WCB4" s="104"/>
      <c r="WCC4" s="104"/>
      <c r="WCD4" s="104"/>
      <c r="WCE4" s="104"/>
      <c r="WCF4" s="104"/>
      <c r="WCG4" s="104"/>
      <c r="WCH4" s="104"/>
      <c r="WCI4" s="104"/>
      <c r="WCJ4" s="104"/>
      <c r="WCK4" s="104"/>
      <c r="WCL4" s="104"/>
      <c r="WCM4" s="104"/>
      <c r="WCN4" s="104"/>
      <c r="WCO4" s="104"/>
      <c r="WCP4" s="104"/>
      <c r="WCQ4" s="104"/>
      <c r="WCR4" s="104"/>
      <c r="WCS4" s="104"/>
      <c r="WCT4" s="104"/>
      <c r="WCU4" s="104"/>
      <c r="WCV4" s="104"/>
      <c r="WCW4" s="104"/>
      <c r="WCX4" s="104"/>
      <c r="WCY4" s="104"/>
      <c r="WCZ4" s="104"/>
      <c r="WDA4" s="104"/>
      <c r="WDB4" s="104"/>
      <c r="WDC4" s="104"/>
      <c r="WDD4" s="104"/>
      <c r="WDE4" s="104"/>
      <c r="WDF4" s="104"/>
      <c r="WDG4" s="104"/>
      <c r="WDH4" s="104"/>
      <c r="WDI4" s="104"/>
      <c r="WDJ4" s="104"/>
      <c r="WDK4" s="104"/>
      <c r="WDL4" s="104"/>
      <c r="WDM4" s="104"/>
      <c r="WDN4" s="104"/>
      <c r="WDO4" s="104"/>
      <c r="WDP4" s="104"/>
      <c r="WDQ4" s="104"/>
      <c r="WDR4" s="104"/>
      <c r="WDS4" s="104"/>
      <c r="WDT4" s="104"/>
      <c r="WDU4" s="104"/>
      <c r="WDV4" s="104"/>
      <c r="WDW4" s="104"/>
      <c r="WDX4" s="104"/>
      <c r="WDY4" s="104"/>
      <c r="WDZ4" s="104"/>
      <c r="WEA4" s="104"/>
      <c r="WEB4" s="104"/>
      <c r="WEC4" s="104"/>
      <c r="WED4" s="104"/>
      <c r="WEE4" s="104"/>
      <c r="WEF4" s="104"/>
      <c r="WEG4" s="104"/>
      <c r="WEH4" s="104"/>
      <c r="WEI4" s="104"/>
      <c r="WEJ4" s="104"/>
      <c r="WEK4" s="104"/>
      <c r="WEL4" s="104"/>
      <c r="WEM4" s="104"/>
      <c r="WEN4" s="104"/>
      <c r="WEO4" s="104"/>
      <c r="WEP4" s="104"/>
      <c r="WEQ4" s="104"/>
      <c r="WER4" s="104"/>
      <c r="WES4" s="104"/>
      <c r="WET4" s="104"/>
      <c r="WEU4" s="104"/>
      <c r="WEV4" s="104"/>
      <c r="WEW4" s="104"/>
      <c r="WEX4" s="104"/>
      <c r="WEY4" s="104"/>
      <c r="WEZ4" s="104"/>
      <c r="WFA4" s="104"/>
      <c r="WFB4" s="104"/>
      <c r="WFC4" s="104"/>
      <c r="WFD4" s="104"/>
      <c r="WFE4" s="104"/>
      <c r="WFF4" s="104"/>
      <c r="WFG4" s="104"/>
      <c r="WFH4" s="104"/>
      <c r="WFI4" s="104"/>
      <c r="WFJ4" s="104"/>
      <c r="WFK4" s="104"/>
      <c r="WFL4" s="104"/>
      <c r="WFM4" s="104"/>
      <c r="WFN4" s="104"/>
      <c r="WFO4" s="104"/>
      <c r="WFP4" s="104"/>
      <c r="WFQ4" s="104"/>
      <c r="WFR4" s="104"/>
      <c r="WFS4" s="104"/>
      <c r="WFT4" s="104"/>
      <c r="WFU4" s="104"/>
      <c r="WFV4" s="104"/>
      <c r="WFW4" s="104"/>
      <c r="WFX4" s="104"/>
      <c r="WFY4" s="104"/>
      <c r="WFZ4" s="104"/>
      <c r="WGA4" s="104"/>
      <c r="WGB4" s="104"/>
      <c r="WGC4" s="104"/>
      <c r="WGD4" s="104"/>
      <c r="WGE4" s="104"/>
      <c r="WGF4" s="104"/>
      <c r="WGG4" s="104"/>
      <c r="WGH4" s="104"/>
      <c r="WGI4" s="104"/>
      <c r="WGJ4" s="104"/>
      <c r="WGK4" s="104"/>
      <c r="WGL4" s="104"/>
      <c r="WGM4" s="104"/>
      <c r="WGN4" s="104"/>
      <c r="WGO4" s="104"/>
      <c r="WGP4" s="104"/>
      <c r="WGQ4" s="104"/>
      <c r="WGR4" s="104"/>
      <c r="WGS4" s="104"/>
      <c r="WGT4" s="104"/>
      <c r="WGU4" s="104"/>
      <c r="WGV4" s="104"/>
      <c r="WGW4" s="104"/>
      <c r="WGX4" s="104"/>
      <c r="WGY4" s="104"/>
      <c r="WGZ4" s="104"/>
      <c r="WHA4" s="104"/>
      <c r="WHB4" s="104"/>
      <c r="WHC4" s="104"/>
      <c r="WHD4" s="104"/>
      <c r="WHE4" s="104"/>
      <c r="WHF4" s="104"/>
      <c r="WHG4" s="104"/>
      <c r="WHH4" s="104"/>
      <c r="WHI4" s="104"/>
      <c r="WHJ4" s="104"/>
      <c r="WHK4" s="104"/>
      <c r="WHL4" s="104"/>
      <c r="WHM4" s="104"/>
      <c r="WHN4" s="104"/>
      <c r="WHO4" s="104"/>
      <c r="WHP4" s="104"/>
      <c r="WHQ4" s="104"/>
      <c r="WHR4" s="104"/>
      <c r="WHS4" s="104"/>
      <c r="WHT4" s="104"/>
      <c r="WHU4" s="104"/>
      <c r="WHV4" s="104"/>
      <c r="WHW4" s="104"/>
      <c r="WHX4" s="104"/>
      <c r="WHY4" s="104"/>
      <c r="WHZ4" s="104"/>
      <c r="WIA4" s="104"/>
      <c r="WIB4" s="104"/>
      <c r="WIC4" s="104"/>
      <c r="WID4" s="104"/>
      <c r="WIE4" s="104"/>
      <c r="WIF4" s="104"/>
      <c r="WIG4" s="104"/>
      <c r="WIH4" s="104"/>
      <c r="WII4" s="104"/>
      <c r="WIJ4" s="104"/>
      <c r="WIK4" s="104"/>
      <c r="WIL4" s="104"/>
      <c r="WIM4" s="104"/>
      <c r="WIN4" s="104"/>
      <c r="WIO4" s="104"/>
      <c r="WIP4" s="104"/>
      <c r="WIQ4" s="104"/>
      <c r="WIR4" s="104"/>
      <c r="WIS4" s="104"/>
      <c r="WIT4" s="104"/>
      <c r="WIU4" s="104"/>
      <c r="WIV4" s="104"/>
      <c r="WIW4" s="104"/>
      <c r="WIX4" s="104"/>
      <c r="WIY4" s="104"/>
      <c r="WIZ4" s="104"/>
      <c r="WJA4" s="104"/>
      <c r="WJB4" s="104"/>
      <c r="WJC4" s="104"/>
      <c r="WJD4" s="104"/>
      <c r="WJE4" s="104"/>
      <c r="WJF4" s="104"/>
      <c r="WJG4" s="104"/>
      <c r="WJH4" s="104"/>
      <c r="WJI4" s="104"/>
      <c r="WJJ4" s="104"/>
      <c r="WJK4" s="104"/>
      <c r="WJL4" s="104"/>
      <c r="WJM4" s="104"/>
      <c r="WJN4" s="104"/>
      <c r="WJO4" s="104"/>
      <c r="WJP4" s="104"/>
      <c r="WJQ4" s="104"/>
      <c r="WJR4" s="104"/>
      <c r="WJS4" s="104"/>
      <c r="WJT4" s="104"/>
      <c r="WJU4" s="104"/>
      <c r="WJV4" s="104"/>
      <c r="WJW4" s="104"/>
      <c r="WJX4" s="104"/>
      <c r="WJY4" s="104"/>
      <c r="WJZ4" s="104"/>
      <c r="WKA4" s="104"/>
      <c r="WKB4" s="104"/>
      <c r="WKC4" s="104"/>
      <c r="WKD4" s="104"/>
      <c r="WKE4" s="104"/>
      <c r="WKF4" s="104"/>
      <c r="WKG4" s="104"/>
      <c r="WKH4" s="104"/>
      <c r="WKI4" s="104"/>
      <c r="WKJ4" s="104"/>
      <c r="WKK4" s="104"/>
      <c r="WKL4" s="104"/>
      <c r="WKM4" s="104"/>
      <c r="WKN4" s="104"/>
      <c r="WKO4" s="104"/>
      <c r="WKP4" s="104"/>
      <c r="WKQ4" s="104"/>
      <c r="WKR4" s="104"/>
      <c r="WKS4" s="104"/>
      <c r="WKT4" s="104"/>
      <c r="WKU4" s="104"/>
      <c r="WKV4" s="104"/>
      <c r="WKW4" s="104"/>
      <c r="WKX4" s="104"/>
      <c r="WKY4" s="104"/>
      <c r="WKZ4" s="104"/>
      <c r="WLA4" s="104"/>
      <c r="WLB4" s="104"/>
      <c r="WLC4" s="104"/>
      <c r="WLD4" s="104"/>
      <c r="WLE4" s="104"/>
      <c r="WLF4" s="104"/>
      <c r="WLG4" s="104"/>
      <c r="WLH4" s="104"/>
      <c r="WLI4" s="104"/>
      <c r="WLJ4" s="104"/>
      <c r="WLK4" s="104"/>
      <c r="WLL4" s="104"/>
      <c r="WLM4" s="104"/>
      <c r="WLN4" s="104"/>
      <c r="WLO4" s="104"/>
      <c r="WLP4" s="104"/>
      <c r="WLQ4" s="104"/>
      <c r="WLR4" s="104"/>
      <c r="WLS4" s="104"/>
      <c r="WLT4" s="104"/>
      <c r="WLU4" s="104"/>
      <c r="WLV4" s="104"/>
      <c r="WLW4" s="104"/>
      <c r="WLX4" s="104"/>
      <c r="WLY4" s="104"/>
      <c r="WLZ4" s="104"/>
      <c r="WMA4" s="104"/>
      <c r="WMB4" s="104"/>
      <c r="WMC4" s="104"/>
      <c r="WMD4" s="104"/>
      <c r="WME4" s="104"/>
      <c r="WMF4" s="104"/>
      <c r="WMG4" s="104"/>
      <c r="WMH4" s="104"/>
      <c r="WMI4" s="104"/>
      <c r="WMJ4" s="104"/>
      <c r="WMK4" s="104"/>
      <c r="WML4" s="104"/>
      <c r="WMM4" s="104"/>
      <c r="WMN4" s="104"/>
      <c r="WMO4" s="104"/>
      <c r="WMP4" s="104"/>
      <c r="WMQ4" s="104"/>
      <c r="WMR4" s="104"/>
      <c r="WMS4" s="104"/>
      <c r="WMT4" s="104"/>
      <c r="WMU4" s="104"/>
      <c r="WMV4" s="104"/>
      <c r="WMW4" s="104"/>
      <c r="WMX4" s="104"/>
      <c r="WMY4" s="104"/>
      <c r="WMZ4" s="104"/>
      <c r="WNA4" s="104"/>
      <c r="WNB4" s="104"/>
      <c r="WNC4" s="104"/>
      <c r="WND4" s="104"/>
      <c r="WNE4" s="104"/>
      <c r="WNF4" s="104"/>
      <c r="WNG4" s="104"/>
      <c r="WNH4" s="104"/>
      <c r="WNI4" s="104"/>
      <c r="WNJ4" s="104"/>
      <c r="WNK4" s="104"/>
      <c r="WNL4" s="104"/>
      <c r="WNM4" s="104"/>
      <c r="WNN4" s="104"/>
      <c r="WNO4" s="104"/>
      <c r="WNP4" s="104"/>
      <c r="WNQ4" s="104"/>
      <c r="WNR4" s="104"/>
      <c r="WNS4" s="104"/>
      <c r="WNT4" s="104"/>
      <c r="WNU4" s="104"/>
      <c r="WNV4" s="104"/>
      <c r="WNW4" s="104"/>
      <c r="WNX4" s="104"/>
      <c r="WNY4" s="104"/>
      <c r="WNZ4" s="104"/>
      <c r="WOA4" s="104"/>
      <c r="WOB4" s="104"/>
      <c r="WOC4" s="104"/>
      <c r="WOD4" s="104"/>
      <c r="WOE4" s="104"/>
      <c r="WOF4" s="104"/>
      <c r="WOG4" s="104"/>
      <c r="WOH4" s="104"/>
      <c r="WOI4" s="104"/>
      <c r="WOJ4" s="104"/>
      <c r="WOK4" s="104"/>
      <c r="WOL4" s="104"/>
      <c r="WOM4" s="104"/>
      <c r="WON4" s="104"/>
      <c r="WOO4" s="104"/>
      <c r="WOP4" s="104"/>
      <c r="WOQ4" s="104"/>
      <c r="WOR4" s="104"/>
      <c r="WOS4" s="104"/>
      <c r="WOT4" s="104"/>
      <c r="WOU4" s="104"/>
      <c r="WOV4" s="104"/>
      <c r="WOW4" s="104"/>
      <c r="WOX4" s="104"/>
      <c r="WOY4" s="104"/>
      <c r="WOZ4" s="104"/>
      <c r="WPA4" s="104"/>
      <c r="WPB4" s="104"/>
      <c r="WPC4" s="104"/>
      <c r="WPD4" s="104"/>
      <c r="WPE4" s="104"/>
      <c r="WPF4" s="104"/>
      <c r="WPG4" s="104"/>
      <c r="WPH4" s="104"/>
      <c r="WPI4" s="104"/>
      <c r="WPJ4" s="104"/>
      <c r="WPK4" s="104"/>
      <c r="WPL4" s="104"/>
      <c r="WPM4" s="104"/>
      <c r="WPN4" s="104"/>
      <c r="WPO4" s="104"/>
      <c r="WPP4" s="104"/>
      <c r="WPQ4" s="104"/>
      <c r="WPR4" s="104"/>
      <c r="WPS4" s="104"/>
      <c r="WPT4" s="104"/>
      <c r="WPU4" s="104"/>
      <c r="WPV4" s="104"/>
      <c r="WPW4" s="104"/>
      <c r="WPX4" s="104"/>
      <c r="WPY4" s="104"/>
      <c r="WPZ4" s="104"/>
      <c r="WQA4" s="104"/>
      <c r="WQB4" s="104"/>
      <c r="WQC4" s="104"/>
      <c r="WQD4" s="104"/>
      <c r="WQE4" s="104"/>
      <c r="WQF4" s="104"/>
      <c r="WQG4" s="104"/>
      <c r="WQH4" s="104"/>
      <c r="WQI4" s="104"/>
      <c r="WQJ4" s="104"/>
      <c r="WQK4" s="104"/>
      <c r="WQL4" s="104"/>
      <c r="WQM4" s="104"/>
      <c r="WQN4" s="104"/>
      <c r="WQO4" s="104"/>
      <c r="WQP4" s="104"/>
      <c r="WQQ4" s="104"/>
      <c r="WQR4" s="104"/>
      <c r="WQS4" s="104"/>
      <c r="WQT4" s="104"/>
      <c r="WQU4" s="104"/>
      <c r="WQV4" s="104"/>
      <c r="WQW4" s="104"/>
      <c r="WQX4" s="104"/>
      <c r="WQY4" s="104"/>
      <c r="WQZ4" s="104"/>
      <c r="WRA4" s="104"/>
      <c r="WRB4" s="104"/>
      <c r="WRC4" s="104"/>
      <c r="WRD4" s="104"/>
      <c r="WRE4" s="104"/>
      <c r="WRF4" s="104"/>
      <c r="WRG4" s="104"/>
      <c r="WRH4" s="104"/>
      <c r="WRI4" s="104"/>
      <c r="WRJ4" s="104"/>
      <c r="WRK4" s="104"/>
      <c r="WRL4" s="104"/>
      <c r="WRM4" s="104"/>
      <c r="WRN4" s="104"/>
      <c r="WRO4" s="104"/>
      <c r="WRP4" s="104"/>
      <c r="WRQ4" s="104"/>
      <c r="WRR4" s="104"/>
      <c r="WRS4" s="104"/>
      <c r="WRT4" s="104"/>
      <c r="WRU4" s="104"/>
      <c r="WRV4" s="104"/>
      <c r="WRW4" s="104"/>
      <c r="WRX4" s="104"/>
      <c r="WRY4" s="104"/>
      <c r="WRZ4" s="104"/>
      <c r="WSA4" s="104"/>
      <c r="WSB4" s="104"/>
      <c r="WSC4" s="104"/>
      <c r="WSD4" s="104"/>
      <c r="WSE4" s="104"/>
      <c r="WSF4" s="104"/>
      <c r="WSG4" s="104"/>
      <c r="WSH4" s="104"/>
      <c r="WSI4" s="104"/>
      <c r="WSJ4" s="104"/>
      <c r="WSK4" s="104"/>
      <c r="WSL4" s="104"/>
      <c r="WSM4" s="104"/>
      <c r="WSN4" s="104"/>
      <c r="WSO4" s="104"/>
      <c r="WSP4" s="104"/>
      <c r="WSQ4" s="104"/>
      <c r="WSR4" s="104"/>
      <c r="WSS4" s="104"/>
      <c r="WST4" s="104"/>
      <c r="WSU4" s="104"/>
      <c r="WSV4" s="104"/>
      <c r="WSW4" s="104"/>
      <c r="WSX4" s="104"/>
      <c r="WSY4" s="104"/>
      <c r="WSZ4" s="104"/>
      <c r="WTA4" s="104"/>
      <c r="WTB4" s="104"/>
      <c r="WTC4" s="104"/>
      <c r="WTD4" s="104"/>
      <c r="WTE4" s="104"/>
      <c r="WTF4" s="104"/>
      <c r="WTG4" s="104"/>
      <c r="WTH4" s="104"/>
      <c r="WTI4" s="104"/>
      <c r="WTJ4" s="104"/>
      <c r="WTK4" s="104"/>
      <c r="WTL4" s="104"/>
      <c r="WTM4" s="104"/>
      <c r="WTN4" s="104"/>
      <c r="WTO4" s="104"/>
      <c r="WTP4" s="104"/>
      <c r="WTQ4" s="104"/>
      <c r="WTR4" s="104"/>
      <c r="WTS4" s="104"/>
      <c r="WTT4" s="104"/>
      <c r="WTU4" s="104"/>
      <c r="WTV4" s="104"/>
      <c r="WTW4" s="104"/>
      <c r="WTX4" s="104"/>
      <c r="WTY4" s="104"/>
      <c r="WTZ4" s="104"/>
      <c r="WUA4" s="104"/>
      <c r="WUB4" s="104"/>
      <c r="WUC4" s="104"/>
      <c r="WUD4" s="104"/>
      <c r="WUE4" s="104"/>
      <c r="WUF4" s="104"/>
      <c r="WUG4" s="104"/>
      <c r="WUH4" s="104"/>
      <c r="WUI4" s="104"/>
      <c r="WUJ4" s="104"/>
      <c r="WUK4" s="104"/>
      <c r="WUL4" s="104"/>
      <c r="WUM4" s="104"/>
      <c r="WUN4" s="104"/>
      <c r="WUO4" s="104"/>
      <c r="WUP4" s="104"/>
      <c r="WUQ4" s="104"/>
      <c r="WUR4" s="104"/>
      <c r="WUS4" s="104"/>
      <c r="WUT4" s="104"/>
      <c r="WUU4" s="104"/>
      <c r="WUV4" s="104"/>
      <c r="WUW4" s="104"/>
      <c r="WUX4" s="104"/>
      <c r="WUY4" s="104"/>
      <c r="WUZ4" s="104"/>
      <c r="WVA4" s="104"/>
      <c r="WVB4" s="104"/>
      <c r="WVC4" s="104"/>
      <c r="WVD4" s="104"/>
      <c r="WVE4" s="104"/>
      <c r="WVF4" s="104"/>
      <c r="WVG4" s="104"/>
      <c r="WVH4" s="104"/>
      <c r="WVI4" s="104"/>
      <c r="WVJ4" s="104"/>
      <c r="WVK4" s="104"/>
      <c r="WVL4" s="104"/>
      <c r="WVM4" s="104"/>
      <c r="WVN4" s="104"/>
      <c r="WVO4" s="104"/>
      <c r="WVP4" s="104"/>
      <c r="WVQ4" s="104"/>
      <c r="WVR4" s="104"/>
      <c r="WVS4" s="104"/>
      <c r="WVT4" s="104"/>
      <c r="WVU4" s="104"/>
      <c r="WVV4" s="104"/>
      <c r="WVW4" s="104"/>
      <c r="WVX4" s="104"/>
      <c r="WVY4" s="104"/>
      <c r="WVZ4" s="104"/>
      <c r="WWA4" s="104"/>
      <c r="WWB4" s="104"/>
      <c r="WWC4" s="104"/>
      <c r="WWD4" s="104"/>
      <c r="WWE4" s="104"/>
      <c r="WWF4" s="104"/>
      <c r="WWG4" s="104"/>
      <c r="WWH4" s="104"/>
      <c r="WWI4" s="104"/>
      <c r="WWJ4" s="104"/>
      <c r="WWK4" s="104"/>
      <c r="WWL4" s="104"/>
      <c r="WWM4" s="104"/>
      <c r="WWN4" s="104"/>
      <c r="WWO4" s="104"/>
      <c r="WWP4" s="104"/>
      <c r="WWQ4" s="104"/>
      <c r="WWR4" s="104"/>
      <c r="WWS4" s="104"/>
      <c r="WWT4" s="104"/>
      <c r="WWU4" s="104"/>
      <c r="WWV4" s="104"/>
      <c r="WWW4" s="104"/>
      <c r="WWX4" s="104"/>
      <c r="WWY4" s="104"/>
      <c r="WWZ4" s="104"/>
      <c r="WXA4" s="104"/>
      <c r="WXB4" s="104"/>
      <c r="WXC4" s="104"/>
      <c r="WXD4" s="104"/>
      <c r="WXE4" s="104"/>
      <c r="WXF4" s="104"/>
      <c r="WXG4" s="104"/>
      <c r="WXH4" s="104"/>
      <c r="WXI4" s="104"/>
      <c r="WXJ4" s="104"/>
      <c r="WXK4" s="104"/>
      <c r="WXL4" s="104"/>
      <c r="WXM4" s="104"/>
      <c r="WXN4" s="104"/>
      <c r="WXO4" s="104"/>
      <c r="WXP4" s="104"/>
      <c r="WXQ4" s="104"/>
      <c r="WXR4" s="104"/>
      <c r="WXS4" s="104"/>
      <c r="WXT4" s="104"/>
      <c r="WXU4" s="104"/>
      <c r="WXV4" s="104"/>
      <c r="WXW4" s="104"/>
      <c r="WXX4" s="104"/>
      <c r="WXY4" s="104"/>
      <c r="WXZ4" s="104"/>
      <c r="WYA4" s="104"/>
      <c r="WYB4" s="104"/>
      <c r="WYC4" s="104"/>
      <c r="WYD4" s="104"/>
      <c r="WYE4" s="104"/>
      <c r="WYF4" s="104"/>
      <c r="WYG4" s="104"/>
      <c r="WYH4" s="104"/>
      <c r="WYI4" s="104"/>
      <c r="WYJ4" s="104"/>
      <c r="WYK4" s="104"/>
      <c r="WYL4" s="104"/>
      <c r="WYM4" s="104"/>
      <c r="WYN4" s="104"/>
      <c r="WYO4" s="104"/>
      <c r="WYP4" s="104"/>
      <c r="WYQ4" s="104"/>
      <c r="WYR4" s="104"/>
      <c r="WYS4" s="104"/>
      <c r="WYT4" s="104"/>
      <c r="WYU4" s="104"/>
      <c r="WYV4" s="104"/>
      <c r="WYW4" s="104"/>
      <c r="WYX4" s="104"/>
      <c r="WYY4" s="104"/>
      <c r="WYZ4" s="104"/>
      <c r="WZA4" s="104"/>
      <c r="WZB4" s="104"/>
      <c r="WZC4" s="104"/>
      <c r="WZD4" s="104"/>
      <c r="WZE4" s="104"/>
      <c r="WZF4" s="104"/>
      <c r="WZG4" s="104"/>
      <c r="WZH4" s="104"/>
      <c r="WZI4" s="104"/>
      <c r="WZJ4" s="104"/>
      <c r="WZK4" s="104"/>
      <c r="WZL4" s="104"/>
      <c r="WZM4" s="104"/>
      <c r="WZN4" s="104"/>
      <c r="WZO4" s="104"/>
      <c r="WZP4" s="104"/>
      <c r="WZQ4" s="104"/>
      <c r="WZR4" s="104"/>
      <c r="WZS4" s="104"/>
      <c r="WZT4" s="104"/>
      <c r="WZU4" s="104"/>
      <c r="WZV4" s="104"/>
      <c r="WZW4" s="104"/>
      <c r="WZX4" s="104"/>
      <c r="WZY4" s="104"/>
      <c r="WZZ4" s="104"/>
      <c r="XAA4" s="104"/>
      <c r="XAB4" s="104"/>
      <c r="XAC4" s="104"/>
      <c r="XAD4" s="104"/>
      <c r="XAE4" s="104"/>
      <c r="XAF4" s="104"/>
      <c r="XAG4" s="104"/>
      <c r="XAH4" s="104"/>
      <c r="XAI4" s="104"/>
      <c r="XAJ4" s="104"/>
      <c r="XAK4" s="104"/>
      <c r="XAL4" s="104"/>
      <c r="XAM4" s="104"/>
      <c r="XAN4" s="104"/>
      <c r="XAO4" s="104"/>
      <c r="XAP4" s="104"/>
      <c r="XAQ4" s="104"/>
      <c r="XAR4" s="104"/>
      <c r="XAS4" s="104"/>
      <c r="XAT4" s="104"/>
      <c r="XAU4" s="104"/>
      <c r="XAV4" s="104"/>
      <c r="XAW4" s="104"/>
      <c r="XAX4" s="104"/>
      <c r="XAY4" s="104"/>
      <c r="XAZ4" s="104"/>
      <c r="XBA4" s="104"/>
      <c r="XBB4" s="104"/>
      <c r="XBC4" s="104"/>
      <c r="XBD4" s="104"/>
      <c r="XBE4" s="104"/>
      <c r="XBF4" s="104"/>
      <c r="XBG4" s="104"/>
      <c r="XBH4" s="104"/>
      <c r="XBI4" s="104"/>
      <c r="XBJ4" s="104"/>
      <c r="XBK4" s="104"/>
      <c r="XBL4" s="104"/>
      <c r="XBM4" s="104"/>
      <c r="XBN4" s="104"/>
      <c r="XBO4" s="104"/>
      <c r="XBP4" s="104"/>
      <c r="XBQ4" s="104"/>
      <c r="XBR4" s="104"/>
      <c r="XBS4" s="104"/>
      <c r="XBT4" s="104"/>
      <c r="XBU4" s="104"/>
      <c r="XBV4" s="104"/>
      <c r="XBW4" s="104"/>
      <c r="XBX4" s="104"/>
      <c r="XBY4" s="104"/>
      <c r="XBZ4" s="104"/>
      <c r="XCA4" s="104"/>
      <c r="XCB4" s="104"/>
      <c r="XCC4" s="104"/>
      <c r="XCD4" s="104"/>
      <c r="XCE4" s="104"/>
      <c r="XCF4" s="104"/>
      <c r="XCG4" s="104"/>
      <c r="XCH4" s="104"/>
      <c r="XCI4" s="104"/>
      <c r="XCJ4" s="104"/>
      <c r="XCK4" s="104"/>
      <c r="XCL4" s="104"/>
      <c r="XCM4" s="104"/>
      <c r="XCN4" s="104"/>
      <c r="XCO4" s="104"/>
      <c r="XCP4" s="104"/>
      <c r="XCQ4" s="104"/>
      <c r="XCR4" s="104"/>
      <c r="XCS4" s="104"/>
      <c r="XCT4" s="104"/>
      <c r="XCU4" s="104"/>
      <c r="XCV4" s="104"/>
      <c r="XCW4" s="104"/>
      <c r="XCX4" s="104"/>
      <c r="XCY4" s="104"/>
      <c r="XCZ4" s="104"/>
      <c r="XDA4" s="104"/>
      <c r="XDB4" s="104"/>
      <c r="XDC4" s="104"/>
      <c r="XDD4" s="104"/>
      <c r="XDE4" s="104"/>
      <c r="XDF4" s="104"/>
      <c r="XDG4" s="104"/>
      <c r="XDH4" s="104"/>
      <c r="XDI4" s="104"/>
      <c r="XDJ4" s="104"/>
      <c r="XDK4" s="104"/>
      <c r="XDL4" s="104"/>
      <c r="XDM4" s="104"/>
      <c r="XDN4" s="104"/>
      <c r="XDO4" s="104"/>
      <c r="XDP4" s="104"/>
      <c r="XDQ4" s="104"/>
      <c r="XDR4" s="104"/>
      <c r="XDS4" s="104"/>
      <c r="XDT4" s="104"/>
      <c r="XDU4" s="104"/>
      <c r="XDV4" s="104"/>
      <c r="XDW4" s="104"/>
      <c r="XDX4" s="104"/>
      <c r="XDY4" s="104"/>
      <c r="XDZ4" s="104"/>
      <c r="XEA4" s="104"/>
      <c r="XEB4" s="104"/>
      <c r="XEC4" s="104"/>
      <c r="XED4" s="104"/>
      <c r="XEE4" s="104"/>
      <c r="XEF4" s="104"/>
      <c r="XEG4" s="104"/>
      <c r="XEH4" s="104"/>
      <c r="XEI4" s="104"/>
      <c r="XEJ4" s="104"/>
      <c r="XEK4" s="104"/>
      <c r="XEL4" s="104"/>
      <c r="XEM4" s="104"/>
      <c r="XEN4" s="104"/>
      <c r="XEO4" s="104"/>
      <c r="XEP4" s="104"/>
      <c r="XEQ4" s="104"/>
      <c r="XER4" s="104"/>
      <c r="XES4" s="104"/>
      <c r="XET4" s="104"/>
      <c r="XEU4" s="104"/>
      <c r="XEV4" s="104"/>
      <c r="XEW4" s="104"/>
      <c r="XEX4" s="104"/>
      <c r="XEY4" s="104"/>
      <c r="XEZ4" s="104"/>
      <c r="XFA4" s="104"/>
      <c r="XFB4" s="104"/>
      <c r="XFC4" s="104"/>
      <c r="XFD4" s="104"/>
    </row>
    <row r="5" spans="1:16384" ht="14.1" customHeight="1" thickBot="1" x14ac:dyDescent="0.25"/>
    <row r="6" spans="1:16384" ht="14.1" hidden="1" customHeight="1" x14ac:dyDescent="0.2">
      <c r="E6">
        <v>12</v>
      </c>
      <c r="F6">
        <v>1</v>
      </c>
      <c r="G6">
        <v>2</v>
      </c>
      <c r="H6">
        <v>3</v>
      </c>
      <c r="I6">
        <v>4</v>
      </c>
      <c r="J6">
        <v>5</v>
      </c>
      <c r="K6">
        <v>6</v>
      </c>
      <c r="L6">
        <v>7</v>
      </c>
      <c r="M6">
        <v>8</v>
      </c>
      <c r="N6">
        <v>9</v>
      </c>
      <c r="O6">
        <v>10</v>
      </c>
      <c r="P6">
        <v>11</v>
      </c>
      <c r="Q6">
        <v>12</v>
      </c>
    </row>
    <row r="7" spans="1:16384" ht="14.1" hidden="1" customHeight="1" x14ac:dyDescent="0.2">
      <c r="F7" t="str">
        <f>"&gt;="&amp;F6</f>
        <v>&gt;=1</v>
      </c>
      <c r="G7" t="str">
        <f t="shared" ref="G7:Q7" si="0">"&gt;="&amp;G6</f>
        <v>&gt;=2</v>
      </c>
      <c r="H7" t="str">
        <f t="shared" si="0"/>
        <v>&gt;=3</v>
      </c>
      <c r="I7" t="str">
        <f t="shared" si="0"/>
        <v>&gt;=4</v>
      </c>
      <c r="J7" t="str">
        <f t="shared" si="0"/>
        <v>&gt;=5</v>
      </c>
      <c r="K7" t="str">
        <f t="shared" si="0"/>
        <v>&gt;=6</v>
      </c>
      <c r="L7" t="str">
        <f t="shared" si="0"/>
        <v>&gt;=7</v>
      </c>
      <c r="M7" t="str">
        <f t="shared" si="0"/>
        <v>&gt;=8</v>
      </c>
      <c r="N7" t="str">
        <f t="shared" si="0"/>
        <v>&gt;=9</v>
      </c>
      <c r="O7" t="str">
        <f t="shared" si="0"/>
        <v>&gt;=10</v>
      </c>
      <c r="P7" t="str">
        <f t="shared" si="0"/>
        <v>&gt;=11</v>
      </c>
      <c r="Q7" t="str">
        <f t="shared" si="0"/>
        <v>&gt;=12</v>
      </c>
    </row>
    <row r="8" spans="1:16384" ht="14.1" hidden="1" customHeight="1" thickBot="1" x14ac:dyDescent="0.25">
      <c r="F8" t="str">
        <f>"&lt;="&amp;F6</f>
        <v>&lt;=1</v>
      </c>
      <c r="G8" t="str">
        <f t="shared" ref="G8:Q8" si="1">"&lt;="&amp;G6</f>
        <v>&lt;=2</v>
      </c>
      <c r="H8" t="str">
        <f t="shared" si="1"/>
        <v>&lt;=3</v>
      </c>
      <c r="I8" t="str">
        <f t="shared" si="1"/>
        <v>&lt;=4</v>
      </c>
      <c r="J8" t="str">
        <f t="shared" si="1"/>
        <v>&lt;=5</v>
      </c>
      <c r="K8" t="str">
        <f t="shared" si="1"/>
        <v>&lt;=6</v>
      </c>
      <c r="L8" t="str">
        <f t="shared" si="1"/>
        <v>&lt;=7</v>
      </c>
      <c r="M8" t="str">
        <f t="shared" si="1"/>
        <v>&lt;=8</v>
      </c>
      <c r="N8" t="str">
        <f t="shared" si="1"/>
        <v>&lt;=9</v>
      </c>
      <c r="O8" t="str">
        <f t="shared" si="1"/>
        <v>&lt;=10</v>
      </c>
      <c r="P8" t="str">
        <f t="shared" si="1"/>
        <v>&lt;=11</v>
      </c>
      <c r="Q8" t="str">
        <f t="shared" si="1"/>
        <v>&lt;=12</v>
      </c>
    </row>
    <row r="9" spans="1:16384" ht="30" customHeight="1" thickBot="1" x14ac:dyDescent="0.25">
      <c r="C9" s="172" t="str">
        <f>"Resumo dos indicadores de receitas e custos (mensal) para "&amp;Cad_Inicial!$D$8</f>
        <v>Resumo dos indicadores de receitas e custos (mensal) para 2015</v>
      </c>
      <c r="D9" s="173"/>
      <c r="E9" s="173"/>
      <c r="F9" s="173"/>
      <c r="G9" s="173"/>
      <c r="H9" s="173"/>
      <c r="I9" s="173"/>
      <c r="J9" s="173"/>
      <c r="K9" s="173"/>
      <c r="L9" s="173"/>
      <c r="M9" s="173"/>
      <c r="N9" s="173"/>
      <c r="O9" s="173"/>
      <c r="P9" s="173"/>
      <c r="Q9" s="173"/>
      <c r="R9" s="173"/>
      <c r="S9" s="174"/>
    </row>
    <row r="10" spans="1:16384" ht="30" customHeight="1" thickBot="1" x14ac:dyDescent="0.25">
      <c r="C10" s="143" t="s">
        <v>137</v>
      </c>
      <c r="D10" s="144"/>
      <c r="E10" s="43"/>
      <c r="F10" s="41" t="s">
        <v>143</v>
      </c>
      <c r="G10" s="41" t="s">
        <v>144</v>
      </c>
      <c r="H10" s="41" t="s">
        <v>145</v>
      </c>
      <c r="I10" s="41" t="s">
        <v>146</v>
      </c>
      <c r="J10" s="41" t="s">
        <v>147</v>
      </c>
      <c r="K10" s="41" t="s">
        <v>148</v>
      </c>
      <c r="L10" s="41" t="s">
        <v>149</v>
      </c>
      <c r="M10" s="41" t="s">
        <v>150</v>
      </c>
      <c r="N10" s="41" t="s">
        <v>151</v>
      </c>
      <c r="O10" s="41" t="s">
        <v>152</v>
      </c>
      <c r="P10" s="41" t="s">
        <v>153</v>
      </c>
      <c r="Q10" s="41" t="s">
        <v>154</v>
      </c>
      <c r="R10" s="41" t="s">
        <v>155</v>
      </c>
      <c r="S10" s="12" t="s">
        <v>156</v>
      </c>
    </row>
    <row r="11" spans="1:16384" ht="33.6" customHeight="1" thickBot="1" x14ac:dyDescent="0.25">
      <c r="C11" s="143" t="s">
        <v>182</v>
      </c>
      <c r="D11" s="145"/>
      <c r="E11" s="53"/>
      <c r="F11" s="54">
        <f>IF(ISERROR(IF(Lanç_Receitas!D7="","",Lanç_Receitas!D7)),"",IF(Lanç_Receitas!D7="","",Lanç_Receitas!D7))</f>
        <v>400000</v>
      </c>
      <c r="G11" s="54">
        <f>IF(ISERROR(IF(Lanç_Receitas!E7="","",Lanç_Receitas!E7)),"",IF(Lanç_Receitas!E7="","",Lanç_Receitas!E7))</f>
        <v>200001</v>
      </c>
      <c r="H11" s="54">
        <f>IF(ISERROR(IF(Lanç_Receitas!F7="","",Lanç_Receitas!F7)),"",IF(Lanç_Receitas!F7="","",Lanç_Receitas!F7))</f>
        <v>200002</v>
      </c>
      <c r="I11" s="54">
        <f>IF(ISERROR(IF(Lanç_Receitas!G7="","",Lanç_Receitas!G7)),"",IF(Lanç_Receitas!G7="","",Lanç_Receitas!G7))</f>
        <v>200003</v>
      </c>
      <c r="J11" s="54">
        <f>IF(ISERROR(IF(Lanç_Receitas!H7="","",Lanç_Receitas!H7)),"",IF(Lanç_Receitas!H7="","",Lanç_Receitas!H7))</f>
        <v>300000</v>
      </c>
      <c r="K11" s="54">
        <f>IF(ISERROR(IF(Lanç_Receitas!I7="","",Lanç_Receitas!I7)),"",IF(Lanç_Receitas!I7="","",Lanç_Receitas!I7))</f>
        <v>200000</v>
      </c>
      <c r="L11" s="54">
        <f>IF(ISERROR(IF(Lanç_Receitas!J7="","",Lanç_Receitas!J7)),"",IF(Lanç_Receitas!J7="","",Lanç_Receitas!J7))</f>
        <v>300000</v>
      </c>
      <c r="M11" s="54" t="str">
        <f>IF(ISERROR(IF(Lanç_Receitas!K7="","",Lanç_Receitas!K7)),"",IF(Lanç_Receitas!K7="","",Lanç_Receitas!K7))</f>
        <v/>
      </c>
      <c r="N11" s="54" t="str">
        <f>IF(ISERROR(IF(Lanç_Receitas!L7="","",Lanç_Receitas!L7)),"",IF(Lanç_Receitas!L7="","",Lanç_Receitas!L7))</f>
        <v/>
      </c>
      <c r="O11" s="54" t="str">
        <f>IF(ISERROR(IF(Lanç_Receitas!M7="","",Lanç_Receitas!M7)),"",IF(Lanç_Receitas!M7="","",Lanç_Receitas!M7))</f>
        <v/>
      </c>
      <c r="P11" s="54" t="str">
        <f>IF(ISERROR(IF(Lanç_Receitas!N7="","",Lanç_Receitas!N7)),"",IF(Lanç_Receitas!N7="","",Lanç_Receitas!N7))</f>
        <v/>
      </c>
      <c r="Q11" s="54" t="str">
        <f>IF(ISERROR(IF(Lanç_Receitas!O7="","",Lanç_Receitas!O7)),"",IF(Lanç_Receitas!O7="","",Lanç_Receitas!O7))</f>
        <v/>
      </c>
      <c r="R11" s="55">
        <f t="shared" ref="R11" si="2">IF(ISERROR(ROUND(AVERAGE(F11:Q11),2)),"",ROUND(AVERAGE(F11:Q11),2))</f>
        <v>257143.71</v>
      </c>
      <c r="S11" s="56">
        <f t="shared" ref="S11" si="3">SUM(F11:Q11)</f>
        <v>1800006</v>
      </c>
    </row>
    <row r="12" spans="1:16384" ht="33.6" customHeight="1" thickBot="1" x14ac:dyDescent="0.25">
      <c r="C12" s="143" t="s">
        <v>201</v>
      </c>
      <c r="D12" s="145"/>
      <c r="E12" s="53"/>
      <c r="F12" s="54">
        <f ca="1">IF(ISERROR(F11/RC_Rotatividade!E13),"",F11/RC_Rotatividade!E13)</f>
        <v>40000</v>
      </c>
      <c r="G12" s="54">
        <f ca="1">IF(ISERROR(G11/RC_Rotatividade!F13),"",G11/RC_Rotatividade!F13)</f>
        <v>16666.75</v>
      </c>
      <c r="H12" s="54">
        <f ca="1">IF(ISERROR(H11/RC_Rotatividade!G13),"",H11/RC_Rotatividade!G13)</f>
        <v>18182</v>
      </c>
      <c r="I12" s="54">
        <f ca="1">IF(ISERROR(I11/RC_Rotatividade!H13),"",I11/RC_Rotatividade!H13)</f>
        <v>18182.090909090908</v>
      </c>
      <c r="J12" s="54">
        <f ca="1">IF(ISERROR(J11/RC_Rotatividade!I13),"",J11/RC_Rotatividade!I13)</f>
        <v>27272.727272727272</v>
      </c>
      <c r="K12" s="54">
        <f ca="1">IF(ISERROR(K11/RC_Rotatividade!J13),"",K11/RC_Rotatividade!J13)</f>
        <v>18181.81818181818</v>
      </c>
      <c r="L12" s="54">
        <f ca="1">IF(ISERROR(L11/RC_Rotatividade!K13),"",L11/RC_Rotatividade!K13)</f>
        <v>27272.727272727272</v>
      </c>
      <c r="M12" s="54" t="str">
        <f ca="1">IF(ISERROR(M11/RC_Rotatividade!L13),"",M11/RC_Rotatividade!L13)</f>
        <v/>
      </c>
      <c r="N12" s="54" t="str">
        <f ca="1">IF(ISERROR(N11/RC_Rotatividade!M13),"",N11/RC_Rotatividade!M13)</f>
        <v/>
      </c>
      <c r="O12" s="54" t="str">
        <f ca="1">IF(ISERROR(O11/RC_Rotatividade!N13),"",O11/RC_Rotatividade!N13)</f>
        <v/>
      </c>
      <c r="P12" s="54" t="str">
        <f ca="1">IF(ISERROR(P11/RC_Rotatividade!O13),"",P11/RC_Rotatividade!O13)</f>
        <v/>
      </c>
      <c r="Q12" s="54" t="str">
        <f ca="1">IF(ISERROR(Q11/RC_Rotatividade!P13),"",Q11/RC_Rotatividade!P13)</f>
        <v/>
      </c>
      <c r="R12" s="55">
        <f ca="1">IF(ISERROR(R11/RC_Rotatividade!Q13),"",R11/RC_Rotatividade!Q13)</f>
        <v>23376.700909090909</v>
      </c>
      <c r="S12" s="56">
        <f ca="1">IF(ISERROR(S11/RC_Rotatividade!R13),"",S11/RC_Rotatividade!R13)</f>
        <v>163636.90909090909</v>
      </c>
    </row>
    <row r="13" spans="1:16384" ht="33.6" customHeight="1" thickBot="1" x14ac:dyDescent="0.25">
      <c r="C13" s="143" t="s">
        <v>202</v>
      </c>
      <c r="D13" s="145"/>
      <c r="E13" s="53"/>
      <c r="F13" s="54">
        <f ca="1">IF(ISERROR(SUM(F14:F19)/RC_Rotatividade!E13),"",SUM(F14:F19)/RC_Rotatividade!E13)</f>
        <v>6740</v>
      </c>
      <c r="G13" s="54">
        <f ca="1">IF(ISERROR(SUM(G14:G19)/RC_Rotatividade!F13),"",SUM(G14:G19)/RC_Rotatividade!F13)</f>
        <v>5383.833333333333</v>
      </c>
      <c r="H13" s="54">
        <f ca="1">IF(ISERROR(SUM(H14:H19)/RC_Rotatividade!G13),"",SUM(H14:H19)/RC_Rotatividade!G13)</f>
        <v>5510</v>
      </c>
      <c r="I13" s="54">
        <f ca="1">IF(ISERROR(SUM(I14:I19)/RC_Rotatividade!H13),"",SUM(I14:I19)/RC_Rotatividade!H13)</f>
        <v>5355.909090909091</v>
      </c>
      <c r="J13" s="54">
        <f ca="1">IF(ISERROR(SUM(J14:J19)/RC_Rotatividade!I13),"",SUM(J14:J19)/RC_Rotatividade!I13)</f>
        <v>3782.3636363636365</v>
      </c>
      <c r="K13" s="54">
        <f ca="1">IF(ISERROR(SUM(K14:K19)/RC_Rotatividade!J13),"",SUM(K14:K19)/RC_Rotatividade!J13)</f>
        <v>2864.181818181818</v>
      </c>
      <c r="L13" s="54">
        <f ca="1">IF(ISERROR(SUM(L14:L19)/RC_Rotatividade!K13),"",SUM(L14:L19)/RC_Rotatividade!K13)</f>
        <v>0</v>
      </c>
      <c r="M13" s="54">
        <f ca="1">IF(ISERROR(SUM(M14:M19)/RC_Rotatividade!L13),"",SUM(M14:M19)/RC_Rotatividade!L13)</f>
        <v>0</v>
      </c>
      <c r="N13" s="54">
        <f ca="1">IF(ISERROR(SUM(N14:N19)/RC_Rotatividade!M13),"",SUM(N14:N19)/RC_Rotatividade!M13)</f>
        <v>0</v>
      </c>
      <c r="O13" s="54">
        <f ca="1">IF(ISERROR(SUM(O14:O19)/RC_Rotatividade!N13),"",SUM(O14:O19)/RC_Rotatividade!N13)</f>
        <v>0</v>
      </c>
      <c r="P13" s="54">
        <f ca="1">IF(ISERROR(SUM(P14:P19)/RC_Rotatividade!O13),"",SUM(P14:P19)/RC_Rotatividade!O13)</f>
        <v>0</v>
      </c>
      <c r="Q13" s="54">
        <f ca="1">IF(ISERROR(SUM(Q14:Q19)/RC_Rotatividade!P13),"",SUM(Q14:Q19)/RC_Rotatividade!P13)</f>
        <v>0</v>
      </c>
      <c r="R13" s="55">
        <f ca="1">IF(ISERROR(SUM(R14:R19)/RC_Rotatividade!Q13),"",SUM(R14:R19)/RC_Rotatividade!Q13)</f>
        <v>5051.4472727272723</v>
      </c>
      <c r="S13" s="56">
        <f ca="1">IF(ISERROR(SUM(S14:S19)/RC_Rotatividade!R13),"",SUM(S14:S19)/RC_Rotatividade!R13)</f>
        <v>29513</v>
      </c>
    </row>
    <row r="14" spans="1:16384" ht="33.6" customHeight="1" thickBot="1" x14ac:dyDescent="0.25">
      <c r="C14" s="143" t="s">
        <v>183</v>
      </c>
      <c r="D14" s="145"/>
      <c r="E14" s="53"/>
      <c r="F14" s="54">
        <f>IF(ISERROR(IF(Lanç_Receitas!D9="","",SUM(Lanç_Receitas!D9:D20))-F18-F19),"",IF(Lanç_Receitas!D9="","",SUM(Lanç_Receitas!D9:D20))-F18-F19)</f>
        <v>53500</v>
      </c>
      <c r="G14" s="54">
        <f>IF(ISERROR(IF(Lanç_Receitas!E9="","",SUM(Lanç_Receitas!E9:E20))-G18-G19),"",IF(Lanç_Receitas!E9="","",SUM(Lanç_Receitas!E9:E20))-G18-G19)</f>
        <v>53602</v>
      </c>
      <c r="H14" s="54">
        <f>IF(ISERROR(IF(Lanç_Receitas!F9="","",SUM(Lanç_Receitas!F9:F20))-H18-H19),"",IF(Lanç_Receitas!F9="","",SUM(Lanç_Receitas!F9:F20))-H18-H19)</f>
        <v>48504</v>
      </c>
      <c r="I14" s="54">
        <f>IF(ISERROR(IF(Lanç_Receitas!G9="","",SUM(Lanç_Receitas!G9:G20))-I18-I19),"",IF(Lanç_Receitas!G9="","",SUM(Lanç_Receitas!G9:G20))-I18-I19)</f>
        <v>49506</v>
      </c>
      <c r="J14" s="54">
        <f>IF(ISERROR(IF(Lanç_Receitas!H9="","",SUM(Lanç_Receitas!H9:H20))-J18-J19),"",IF(Lanç_Receitas!H9="","",SUM(Lanç_Receitas!H9:H20))-J18-J19)</f>
        <v>38503</v>
      </c>
      <c r="K14" s="54">
        <f>IF(ISERROR(IF(Lanç_Receitas!I9="","",SUM(Lanç_Receitas!I9:I20))-K18-K19),"",IF(Lanç_Receitas!I9="","",SUM(Lanç_Receitas!I9:I20))-K18-K19)</f>
        <v>28503</v>
      </c>
      <c r="L14" s="54" t="str">
        <f>IF(ISERROR(IF(Lanç_Receitas!J9="","",SUM(Lanç_Receitas!J9:J20))-L18-L19),"",IF(Lanç_Receitas!J9="","",SUM(Lanç_Receitas!J9:J20))-L18-L19)</f>
        <v/>
      </c>
      <c r="M14" s="54" t="str">
        <f>IF(ISERROR(IF(Lanç_Receitas!K9="","",SUM(Lanç_Receitas!K9:K20))-M18-M19),"",IF(Lanç_Receitas!K9="","",SUM(Lanç_Receitas!K9:K20))-M18-M19)</f>
        <v/>
      </c>
      <c r="N14" s="54" t="str">
        <f>IF(ISERROR(IF(Lanç_Receitas!L9="","",SUM(Lanç_Receitas!L9:L20))-N18-N19),"",IF(Lanç_Receitas!L9="","",SUM(Lanç_Receitas!L9:L20))-N18-N19)</f>
        <v/>
      </c>
      <c r="O14" s="54" t="str">
        <f>IF(ISERROR(IF(Lanç_Receitas!M9="","",SUM(Lanç_Receitas!M9:M20))-O18-O19),"",IF(Lanç_Receitas!M9="","",SUM(Lanç_Receitas!M9:M20))-O18-O19)</f>
        <v/>
      </c>
      <c r="P14" s="54" t="str">
        <f>IF(ISERROR(IF(Lanç_Receitas!N9="","",SUM(Lanç_Receitas!N9:N20))-P18-P19),"",IF(Lanç_Receitas!N9="","",SUM(Lanç_Receitas!N9:N20))-P18-P19)</f>
        <v/>
      </c>
      <c r="Q14" s="54" t="str">
        <f>IF(ISERROR(IF(Lanç_Receitas!O9="","",SUM(Lanç_Receitas!O9:O20))-Q18-Q19),"",IF(Lanç_Receitas!O9="","",SUM(Lanç_Receitas!O9:O20))-Q18-Q19)</f>
        <v/>
      </c>
      <c r="R14" s="55">
        <f t="shared" ref="R14:R19" si="4">IF(ISERROR(ROUND(AVERAGE(F14:Q14),2)),"",ROUND(AVERAGE(F14:Q14),2))</f>
        <v>45353</v>
      </c>
      <c r="S14" s="56">
        <f t="shared" ref="S14:S19" si="5">SUM(F14:Q14)</f>
        <v>272118</v>
      </c>
    </row>
    <row r="15" spans="1:16384" ht="33.6" customHeight="1" thickBot="1" x14ac:dyDescent="0.25">
      <c r="C15" s="143" t="s">
        <v>184</v>
      </c>
      <c r="D15" s="145"/>
      <c r="E15" s="53"/>
      <c r="F15" s="54">
        <f>IF(ISERROR(IF(Lanç_Receitas!D22="","",SUM(Lanç_Receitas!D22:D33))),"",IF(Lanç_Receitas!D22="","",SUM(Lanç_Receitas!D22:D33)))</f>
        <v>9000</v>
      </c>
      <c r="G15" s="54">
        <f>IF(ISERROR(IF(Lanç_Receitas!E22="","",SUM(Lanç_Receitas!E22:E33))),"",IF(Lanç_Receitas!E22="","",SUM(Lanç_Receitas!E22:E33)))</f>
        <v>5001</v>
      </c>
      <c r="H15" s="54">
        <f>IF(ISERROR(IF(Lanç_Receitas!F22="","",SUM(Lanç_Receitas!F22:F33))),"",IF(Lanç_Receitas!F22="","",SUM(Lanç_Receitas!F22:F33)))</f>
        <v>5002</v>
      </c>
      <c r="I15" s="54">
        <f>IF(ISERROR(IF(Lanç_Receitas!G22="","",SUM(Lanç_Receitas!G22:G33))),"",IF(Lanç_Receitas!G22="","",SUM(Lanç_Receitas!G22:G33)))</f>
        <v>5003</v>
      </c>
      <c r="J15" s="54" t="str">
        <f>IF(ISERROR(IF(Lanç_Receitas!H22="","",SUM(Lanç_Receitas!H22:H33))),"",IF(Lanç_Receitas!H22="","",SUM(Lanç_Receitas!H22:H33)))</f>
        <v/>
      </c>
      <c r="K15" s="54" t="str">
        <f>IF(ISERROR(IF(Lanç_Receitas!I22="","",SUM(Lanç_Receitas!I22:I33))),"",IF(Lanç_Receitas!I22="","",SUM(Lanç_Receitas!I22:I33)))</f>
        <v/>
      </c>
      <c r="L15" s="54" t="str">
        <f>IF(ISERROR(IF(Lanç_Receitas!J22="","",SUM(Lanç_Receitas!J22:J33))),"",IF(Lanç_Receitas!J22="","",SUM(Lanç_Receitas!J22:J33)))</f>
        <v/>
      </c>
      <c r="M15" s="54" t="str">
        <f>IF(ISERROR(IF(Lanç_Receitas!K22="","",SUM(Lanç_Receitas!K22:K33))),"",IF(Lanç_Receitas!K22="","",SUM(Lanç_Receitas!K22:K33)))</f>
        <v/>
      </c>
      <c r="N15" s="54" t="str">
        <f>IF(ISERROR(IF(Lanç_Receitas!L22="","",SUM(Lanç_Receitas!L22:L33))),"",IF(Lanç_Receitas!L22="","",SUM(Lanç_Receitas!L22:L33)))</f>
        <v/>
      </c>
      <c r="O15" s="54" t="str">
        <f>IF(ISERROR(IF(Lanç_Receitas!M22="","",SUM(Lanç_Receitas!M22:M33))),"",IF(Lanç_Receitas!M22="","",SUM(Lanç_Receitas!M22:M33)))</f>
        <v/>
      </c>
      <c r="P15" s="54" t="str">
        <f>IF(ISERROR(IF(Lanç_Receitas!N22="","",SUM(Lanç_Receitas!N22:N33))),"",IF(Lanç_Receitas!N22="","",SUM(Lanç_Receitas!N22:N33)))</f>
        <v/>
      </c>
      <c r="Q15" s="54" t="str">
        <f>IF(ISERROR(IF(Lanç_Receitas!O22="","",SUM(Lanç_Receitas!O22:O33))),"",IF(Lanç_Receitas!O22="","",SUM(Lanç_Receitas!O22:O33)))</f>
        <v/>
      </c>
      <c r="R15" s="55">
        <f t="shared" si="4"/>
        <v>6001.5</v>
      </c>
      <c r="S15" s="56">
        <f t="shared" si="5"/>
        <v>24006</v>
      </c>
    </row>
    <row r="16" spans="1:16384" ht="33.6" customHeight="1" thickBot="1" x14ac:dyDescent="0.25">
      <c r="C16" s="143" t="s">
        <v>185</v>
      </c>
      <c r="D16" s="145"/>
      <c r="E16" s="54">
        <f>IF(ISERROR(SUMIFS(Lanç_Promoções!$AD$8:$AD$2008,Lanç_Promoções!$AC$8:$AC$2008,Cad_Inicial!$D$8-1,Lanç_Promoções!$AB$8:$AB$2008,E$6)),"",SUMIFS(Lanç_Promoções!$AD$8:$AD$2008,Lanç_Promoções!$AC$8:$AC$2008,Cad_Inicial!$D$8-1,Lanç_Promoções!$AB$8:$AB$2008,E$6))</f>
        <v>0</v>
      </c>
      <c r="F16" s="54">
        <f ca="1">IF(ISERROR(IF(AND(Cad_Inicial!$D$8&gt;=YEAR(TODAY()),MONTH(TODAY())&lt;F$6),"",SUMIFS(Lanç_Promoções!$AD$8:$AD$2008,Lanç_Promoções!$AC$8:$AC$2008,Cad_Inicial!$D$8,Lanç_Promoções!$AB$8:$AB$2008,F$6))),"",IF(AND(Cad_Inicial!$D$8&gt;=YEAR(TODAY()),MONTH(TODAY())&lt;F$6),"",SUMIFS(Lanç_Promoções!$AD$8:$AD$2008,Lanç_Promoções!$AC$8:$AC$2008,Cad_Inicial!$D$8,Lanç_Promoções!$AB$8:$AB$2008,F$6)))</f>
        <v>0</v>
      </c>
      <c r="G16" s="54">
        <f ca="1">IF(ISERROR(IF(AND(Cad_Inicial!$D$8&gt;=YEAR(TODAY()),MONTH(TODAY())&lt;G$6),"",SUMIFS(Lanç_Promoções!$AD$8:$AD$2008,Lanç_Promoções!$AC$8:$AC$2008,Cad_Inicial!$D$8,Lanç_Promoções!$AB$8:$AB$2008,G$6))),"",IF(AND(Cad_Inicial!$D$8&gt;=YEAR(TODAY()),MONTH(TODAY())&lt;G$6),"",SUMIFS(Lanç_Promoções!$AD$8:$AD$2008,Lanç_Promoções!$AC$8:$AC$2008,Cad_Inicial!$D$8,Lanç_Promoções!$AB$8:$AB$2008,G$6)))</f>
        <v>1500</v>
      </c>
      <c r="H16" s="54">
        <f ca="1">IF(ISERROR(IF(AND(Cad_Inicial!$D$8&gt;=YEAR(TODAY()),MONTH(TODAY())&lt;H$6),"",SUMIFS(Lanç_Promoções!$AD$8:$AD$2008,Lanç_Promoções!$AC$8:$AC$2008,Cad_Inicial!$D$8,Lanç_Promoções!$AB$8:$AB$2008,H$6))),"",IF(AND(Cad_Inicial!$D$8&gt;=YEAR(TODAY()),MONTH(TODAY())&lt;H$6),"",SUMIFS(Lanç_Promoções!$AD$8:$AD$2008,Lanç_Promoções!$AC$8:$AC$2008,Cad_Inicial!$D$8,Lanç_Promoções!$AB$8:$AB$2008,H$6)))</f>
        <v>2500</v>
      </c>
      <c r="I16" s="54">
        <f ca="1">IF(ISERROR(IF(AND(Cad_Inicial!$D$8&gt;=YEAR(TODAY()),MONTH(TODAY())&lt;I$6),"",SUMIFS(Lanç_Promoções!$AD$8:$AD$2008,Lanç_Promoções!$AC$8:$AC$2008,Cad_Inicial!$D$8,Lanç_Promoções!$AB$8:$AB$2008,I$6))),"",IF(AND(Cad_Inicial!$D$8&gt;=YEAR(TODAY()),MONTH(TODAY())&lt;I$6),"",SUMIFS(Lanç_Promoções!$AD$8:$AD$2008,Lanç_Promoções!$AC$8:$AC$2008,Cad_Inicial!$D$8,Lanç_Promoções!$AB$8:$AB$2008,I$6)))</f>
        <v>0</v>
      </c>
      <c r="J16" s="54">
        <f ca="1">IF(ISERROR(IF(AND(Cad_Inicial!$D$8&gt;=YEAR(TODAY()),MONTH(TODAY())&lt;J$6),"",SUMIFS(Lanç_Promoções!$AD$8:$AD$2008,Lanç_Promoções!$AC$8:$AC$2008,Cad_Inicial!$D$8,Lanç_Promoções!$AB$8:$AB$2008,J$6))),"",IF(AND(Cad_Inicial!$D$8&gt;=YEAR(TODAY()),MONTH(TODAY())&lt;J$6),"",SUMIFS(Lanç_Promoções!$AD$8:$AD$2008,Lanç_Promoções!$AC$8:$AC$2008,Cad_Inicial!$D$8,Lanç_Promoções!$AB$8:$AB$2008,J$6)))</f>
        <v>0</v>
      </c>
      <c r="K16" s="54">
        <f ca="1">IF(ISERROR(IF(AND(Cad_Inicial!$D$8&gt;=YEAR(TODAY()),MONTH(TODAY())&lt;K$6),"",SUMIFS(Lanç_Promoções!$AD$8:$AD$2008,Lanç_Promoções!$AC$8:$AC$2008,Cad_Inicial!$D$8,Lanç_Promoções!$AB$8:$AB$2008,K$6))),"",IF(AND(Cad_Inicial!$D$8&gt;=YEAR(TODAY()),MONTH(TODAY())&lt;K$6),"",SUMIFS(Lanç_Promoções!$AD$8:$AD$2008,Lanç_Promoções!$AC$8:$AC$2008,Cad_Inicial!$D$8,Lanç_Promoções!$AB$8:$AB$2008,K$6)))</f>
        <v>0</v>
      </c>
      <c r="L16" s="54">
        <f ca="1">IF(ISERROR(IF(AND(Cad_Inicial!$D$8&gt;=YEAR(TODAY()),MONTH(TODAY())&lt;L$6),"",SUMIFS(Lanç_Promoções!$AD$8:$AD$2008,Lanç_Promoções!$AC$8:$AC$2008,Cad_Inicial!$D$8,Lanç_Promoções!$AB$8:$AB$2008,L$6))),"",IF(AND(Cad_Inicial!$D$8&gt;=YEAR(TODAY()),MONTH(TODAY())&lt;L$6),"",SUMIFS(Lanç_Promoções!$AD$8:$AD$2008,Lanç_Promoções!$AC$8:$AC$2008,Cad_Inicial!$D$8,Lanç_Promoções!$AB$8:$AB$2008,L$6)))</f>
        <v>0</v>
      </c>
      <c r="M16" s="54">
        <f ca="1">IF(ISERROR(IF(AND(Cad_Inicial!$D$8&gt;=YEAR(TODAY()),MONTH(TODAY())&lt;M$6),"",SUMIFS(Lanç_Promoções!$AD$8:$AD$2008,Lanç_Promoções!$AC$8:$AC$2008,Cad_Inicial!$D$8,Lanç_Promoções!$AB$8:$AB$2008,M$6))),"",IF(AND(Cad_Inicial!$D$8&gt;=YEAR(TODAY()),MONTH(TODAY())&lt;M$6),"",SUMIFS(Lanç_Promoções!$AD$8:$AD$2008,Lanç_Promoções!$AC$8:$AC$2008,Cad_Inicial!$D$8,Lanç_Promoções!$AB$8:$AB$2008,M$6)))</f>
        <v>0</v>
      </c>
      <c r="N16" s="54">
        <f ca="1">IF(ISERROR(IF(AND(Cad_Inicial!$D$8&gt;=YEAR(TODAY()),MONTH(TODAY())&lt;N$6),"",SUMIFS(Lanç_Promoções!$AD$8:$AD$2008,Lanç_Promoções!$AC$8:$AC$2008,Cad_Inicial!$D$8,Lanç_Promoções!$AB$8:$AB$2008,N$6))),"",IF(AND(Cad_Inicial!$D$8&gt;=YEAR(TODAY()),MONTH(TODAY())&lt;N$6),"",SUMIFS(Lanç_Promoções!$AD$8:$AD$2008,Lanç_Promoções!$AC$8:$AC$2008,Cad_Inicial!$D$8,Lanç_Promoções!$AB$8:$AB$2008,N$6)))</f>
        <v>0</v>
      </c>
      <c r="O16" s="54">
        <f ca="1">IF(ISERROR(IF(AND(Cad_Inicial!$D$8&gt;=YEAR(TODAY()),MONTH(TODAY())&lt;O$6),"",SUMIFS(Lanç_Promoções!$AD$8:$AD$2008,Lanç_Promoções!$AC$8:$AC$2008,Cad_Inicial!$D$8,Lanç_Promoções!$AB$8:$AB$2008,O$6))),"",IF(AND(Cad_Inicial!$D$8&gt;=YEAR(TODAY()),MONTH(TODAY())&lt;O$6),"",SUMIFS(Lanç_Promoções!$AD$8:$AD$2008,Lanç_Promoções!$AC$8:$AC$2008,Cad_Inicial!$D$8,Lanç_Promoções!$AB$8:$AB$2008,O$6)))</f>
        <v>0</v>
      </c>
      <c r="P16" s="54">
        <f ca="1">IF(ISERROR(IF(AND(Cad_Inicial!$D$8&gt;=YEAR(TODAY()),MONTH(TODAY())&lt;P$6),"",SUMIFS(Lanç_Promoções!$AD$8:$AD$2008,Lanç_Promoções!$AC$8:$AC$2008,Cad_Inicial!$D$8,Lanç_Promoções!$AB$8:$AB$2008,P$6))),"",IF(AND(Cad_Inicial!$D$8&gt;=YEAR(TODAY()),MONTH(TODAY())&lt;P$6),"",SUMIFS(Lanç_Promoções!$AD$8:$AD$2008,Lanç_Promoções!$AC$8:$AC$2008,Cad_Inicial!$D$8,Lanç_Promoções!$AB$8:$AB$2008,P$6)))</f>
        <v>0</v>
      </c>
      <c r="Q16" s="54">
        <f ca="1">IF(ISERROR(IF(AND(Cad_Inicial!$D$8&gt;=YEAR(TODAY()),MONTH(TODAY())&lt;Q$6),"",SUMIFS(Lanç_Promoções!$AD$8:$AD$2008,Lanç_Promoções!$AC$8:$AC$2008,Cad_Inicial!$D$8,Lanç_Promoções!$AB$8:$AB$2008,Q$6))),"",IF(AND(Cad_Inicial!$D$8&gt;=YEAR(TODAY()),MONTH(TODAY())&lt;Q$6),"",SUMIFS(Lanç_Promoções!$AD$8:$AD$2008,Lanç_Promoções!$AC$8:$AC$2008,Cad_Inicial!$D$8,Lanç_Promoções!$AB$8:$AB$2008,Q$6)))</f>
        <v>0</v>
      </c>
      <c r="R16" s="55">
        <f t="shared" ca="1" si="4"/>
        <v>333.33</v>
      </c>
      <c r="S16" s="56">
        <f t="shared" ca="1" si="5"/>
        <v>4000</v>
      </c>
    </row>
    <row r="17" spans="3:19" ht="33.6" customHeight="1" thickBot="1" x14ac:dyDescent="0.25">
      <c r="C17" s="143" t="s">
        <v>186</v>
      </c>
      <c r="D17" s="145"/>
      <c r="E17" s="53"/>
      <c r="F17" s="54">
        <f ca="1">IFERROR(IF(AND(Cad_Inicial!$D$8&gt;=YEAR(TODAY()),MONTH(TODAY())&lt;F$6),"",RC_Eventos!E14),0)</f>
        <v>900</v>
      </c>
      <c r="G17" s="54">
        <f ca="1">IFERROR(IF(AND(Cad_Inicial!$D$8&gt;=YEAR(TODAY()),MONTH(TODAY())&lt;G$6),"",RC_Eventos!F14),0)</f>
        <v>501</v>
      </c>
      <c r="H17" s="54">
        <f ca="1">IFERROR(IF(AND(Cad_Inicial!$D$8&gt;=YEAR(TODAY()),MONTH(TODAY())&lt;H$6),"",RC_Eventos!G14),0)</f>
        <v>600</v>
      </c>
      <c r="I17" s="54">
        <f ca="1">IFERROR(IF(AND(Cad_Inicial!$D$8&gt;=YEAR(TODAY()),MONTH(TODAY())&lt;I$6),"",RC_Eventos!H14),0)</f>
        <v>400</v>
      </c>
      <c r="J17" s="54">
        <f ca="1">IFERROR(IF(AND(Cad_Inicial!$D$8&gt;=YEAR(TODAY()),MONTH(TODAY())&lt;J$6),"",RC_Eventos!I14),0)</f>
        <v>100</v>
      </c>
      <c r="K17" s="54">
        <f ca="1">IFERROR(IF(AND(Cad_Inicial!$D$8&gt;=YEAR(TODAY()),MONTH(TODAY())&lt;K$6),"",RC_Eventos!J14),0)</f>
        <v>0</v>
      </c>
      <c r="L17" s="54">
        <f ca="1">IFERROR(IF(AND(Cad_Inicial!$D$8&gt;=YEAR(TODAY()),MONTH(TODAY())&lt;L$6),"",RC_Eventos!K14),0)</f>
        <v>0</v>
      </c>
      <c r="M17" s="54">
        <f ca="1">IFERROR(IF(AND(Cad_Inicial!$D$8&gt;=YEAR(TODAY()),MONTH(TODAY())&lt;M$6),"",RC_Eventos!L14),0)</f>
        <v>0</v>
      </c>
      <c r="N17" s="54">
        <f ca="1">IFERROR(IF(AND(Cad_Inicial!$D$8&gt;=YEAR(TODAY()),MONTH(TODAY())&lt;N$6),"",RC_Eventos!M14),0)</f>
        <v>0</v>
      </c>
      <c r="O17" s="54">
        <f ca="1">IFERROR(IF(AND(Cad_Inicial!$D$8&gt;=YEAR(TODAY()),MONTH(TODAY())&lt;O$6),"",RC_Eventos!N14),0)</f>
        <v>0</v>
      </c>
      <c r="P17" s="54">
        <f ca="1">IFERROR(IF(AND(Cad_Inicial!$D$8&gt;=YEAR(TODAY()),MONTH(TODAY())&lt;P$6),"",RC_Eventos!O14),0)</f>
        <v>0</v>
      </c>
      <c r="Q17" s="54">
        <f ca="1">IFERROR(IF(AND(Cad_Inicial!$D$8&gt;=YEAR(TODAY()),MONTH(TODAY())&lt;Q$6),"",RC_Eventos!P14),0)</f>
        <v>0</v>
      </c>
      <c r="R17" s="55">
        <f t="shared" ca="1" si="4"/>
        <v>208.42</v>
      </c>
      <c r="S17" s="56">
        <f t="shared" ca="1" si="5"/>
        <v>2501</v>
      </c>
    </row>
    <row r="18" spans="3:19" ht="33.6" customHeight="1" thickBot="1" x14ac:dyDescent="0.25">
      <c r="C18" s="143" t="s">
        <v>290</v>
      </c>
      <c r="D18" s="145"/>
      <c r="E18" s="53"/>
      <c r="F18" s="54">
        <f>IF(ISERROR(IF(Lanç_Receitas!D9="","",SUMIF(Lanç_Receitas!$C$9:$C$20,RC_Receitas!$C$18,Lanç_Receitas!D9:D20))),"",IF(Lanç_Receitas!D9="","",SUMIF(Lanç_Receitas!$C$9:$C$20,RC_Receitas!$C$18,Lanç_Receitas!D9:D20)))</f>
        <v>3000</v>
      </c>
      <c r="G18" s="54">
        <f>IF(ISERROR(IF(Lanç_Receitas!E9="","",SUMIF(Lanç_Receitas!$C$9:$C$20,RC_Receitas!$C$18,Lanç_Receitas!E9:E20))),"",IF(Lanç_Receitas!E9="","",SUMIF(Lanç_Receitas!$C$9:$C$20,RC_Receitas!$C$18,Lanç_Receitas!E9:E20)))</f>
        <v>3001</v>
      </c>
      <c r="H18" s="54">
        <f>IF(ISERROR(IF(Lanç_Receitas!F9="","",SUMIF(Lanç_Receitas!$C$9:$C$20,RC_Receitas!$C$18,Lanç_Receitas!F9:F20))),"",IF(Lanç_Receitas!F9="","",SUMIF(Lanç_Receitas!$C$9:$C$20,RC_Receitas!$C$18,Lanç_Receitas!F9:F20)))</f>
        <v>3002</v>
      </c>
      <c r="I18" s="54">
        <f>IF(ISERROR(IF(Lanç_Receitas!G9="","",SUMIF(Lanç_Receitas!$C$9:$C$20,RC_Receitas!$C$18,Lanç_Receitas!G9:G20))),"",IF(Lanç_Receitas!G9="","",SUMIF(Lanç_Receitas!$C$9:$C$20,RC_Receitas!$C$18,Lanç_Receitas!G9:G20)))</f>
        <v>3003</v>
      </c>
      <c r="J18" s="54">
        <f>IF(ISERROR(IF(Lanç_Receitas!H9="","",SUMIF(Lanç_Receitas!$C$9:$C$20,RC_Receitas!$C$18,Lanç_Receitas!H9:H20))),"",IF(Lanç_Receitas!H9="","",SUMIF(Lanç_Receitas!$C$9:$C$20,RC_Receitas!$C$18,Lanç_Receitas!H9:H20)))</f>
        <v>3003</v>
      </c>
      <c r="K18" s="54">
        <f>IF(ISERROR(IF(Lanç_Receitas!I9="","",SUMIF(Lanç_Receitas!$C$9:$C$20,RC_Receitas!$C$18,Lanç_Receitas!I9:I20))),"",IF(Lanç_Receitas!I9="","",SUMIF(Lanç_Receitas!$C$9:$C$20,RC_Receitas!$C$18,Lanç_Receitas!I9:I20)))</f>
        <v>3003</v>
      </c>
      <c r="L18" s="54" t="str">
        <f>IF(ISERROR(IF(Lanç_Receitas!J9="","",SUMIF(Lanç_Receitas!$C$9:$C$20,RC_Receitas!$C$18,Lanç_Receitas!J9:J20))),"",IF(Lanç_Receitas!J9="","",SUMIF(Lanç_Receitas!$C$9:$C$20,RC_Receitas!$C$18,Lanç_Receitas!J9:J20)))</f>
        <v/>
      </c>
      <c r="M18" s="54" t="str">
        <f>IF(ISERROR(IF(Lanç_Receitas!K9="","",SUMIF(Lanç_Receitas!$C$9:$C$20,RC_Receitas!$C$18,Lanç_Receitas!K9:K20))),"",IF(Lanç_Receitas!K9="","",SUMIF(Lanç_Receitas!$C$9:$C$20,RC_Receitas!$C$18,Lanç_Receitas!K9:K20)))</f>
        <v/>
      </c>
      <c r="N18" s="54" t="str">
        <f>IF(ISERROR(IF(Lanç_Receitas!L9="","",SUMIF(Lanç_Receitas!$C$9:$C$20,RC_Receitas!$C$18,Lanç_Receitas!L9:L20))),"",IF(Lanç_Receitas!L9="","",SUMIF(Lanç_Receitas!$C$9:$C$20,RC_Receitas!$C$18,Lanç_Receitas!L9:L20)))</f>
        <v/>
      </c>
      <c r="O18" s="54" t="str">
        <f>IF(ISERROR(IF(Lanç_Receitas!M9="","",SUMIF(Lanç_Receitas!$C$9:$C$20,RC_Receitas!$C$18,Lanç_Receitas!M9:M20))),"",IF(Lanç_Receitas!M9="","",SUMIF(Lanç_Receitas!$C$9:$C$20,RC_Receitas!$C$18,Lanç_Receitas!M9:M20)))</f>
        <v/>
      </c>
      <c r="P18" s="54" t="str">
        <f>IF(ISERROR(IF(Lanç_Receitas!N9="","",SUMIF(Lanç_Receitas!$C$9:$C$20,RC_Receitas!$C$18,Lanç_Receitas!N9:N20))),"",IF(Lanç_Receitas!N9="","",SUMIF(Lanç_Receitas!$C$9:$C$20,RC_Receitas!$C$18,Lanç_Receitas!N9:N20)))</f>
        <v/>
      </c>
      <c r="Q18" s="54" t="str">
        <f>IF(ISERROR(IF(Lanç_Receitas!O9="","",SUMIF(Lanç_Receitas!$C$9:$C$20,RC_Receitas!$C$18,Lanç_Receitas!O9:O20))),"",IF(Lanç_Receitas!O9="","",SUMIF(Lanç_Receitas!$C$9:$C$20,RC_Receitas!$C$18,Lanç_Receitas!O9:O20)))</f>
        <v/>
      </c>
      <c r="R18" s="55">
        <f t="shared" si="4"/>
        <v>3002</v>
      </c>
      <c r="S18" s="56">
        <f t="shared" si="5"/>
        <v>18012</v>
      </c>
    </row>
    <row r="19" spans="3:19" ht="33.6" customHeight="1" thickBot="1" x14ac:dyDescent="0.25">
      <c r="C19" s="143" t="s">
        <v>90</v>
      </c>
      <c r="D19" s="145"/>
      <c r="E19" s="53"/>
      <c r="F19" s="54">
        <f>IF(ISERROR(IF(Lanç_Receitas!D9="","",SUMIF(Lanç_Receitas!$C$9:$C$20,RC_Receitas!$C$19,Lanç_Receitas!D9:D20))),"",IF(Lanç_Receitas!D9="","",SUMIF(Lanç_Receitas!$C$9:$C$20,RC_Receitas!$C$19,Lanç_Receitas!D9:D20)))</f>
        <v>1000</v>
      </c>
      <c r="G19" s="54">
        <f>IF(ISERROR(IF(Lanç_Receitas!E9="","",SUMIF(Lanç_Receitas!$C$9:$C$20,RC_Receitas!$C$19,Lanç_Receitas!E9:E20))),"",IF(Lanç_Receitas!E9="","",SUMIF(Lanç_Receitas!$C$9:$C$20,RC_Receitas!$C$19,Lanç_Receitas!E9:E20)))</f>
        <v>1001</v>
      </c>
      <c r="H19" s="54">
        <f>IF(ISERROR(IF(Lanç_Receitas!F9="","",SUMIF(Lanç_Receitas!$C$9:$C$20,RC_Receitas!$C$19,Lanç_Receitas!F9:F20))),"",IF(Lanç_Receitas!F9="","",SUMIF(Lanç_Receitas!$C$9:$C$20,RC_Receitas!$C$19,Lanç_Receitas!F9:F20)))</f>
        <v>1002</v>
      </c>
      <c r="I19" s="54">
        <f>IF(ISERROR(IF(Lanç_Receitas!G9="","",SUMIF(Lanç_Receitas!$C$9:$C$20,RC_Receitas!$C$19,Lanç_Receitas!G9:G20))),"",IF(Lanç_Receitas!G9="","",SUMIF(Lanç_Receitas!$C$9:$C$20,RC_Receitas!$C$19,Lanç_Receitas!G9:G20)))</f>
        <v>1003</v>
      </c>
      <c r="J19" s="54">
        <f>IF(ISERROR(IF(Lanç_Receitas!H9="","",SUMIF(Lanç_Receitas!$C$9:$C$20,RC_Receitas!$C$19,Lanç_Receitas!H9:H20))),"",IF(Lanç_Receitas!H9="","",SUMIF(Lanç_Receitas!$C$9:$C$20,RC_Receitas!$C$19,Lanç_Receitas!H9:H20)))</f>
        <v>0</v>
      </c>
      <c r="K19" s="54">
        <f>IF(ISERROR(IF(Lanç_Receitas!I9="","",SUMIF(Lanç_Receitas!$C$9:$C$20,RC_Receitas!$C$19,Lanç_Receitas!I9:I20))),"",IF(Lanç_Receitas!I9="","",SUMIF(Lanç_Receitas!$C$9:$C$20,RC_Receitas!$C$19,Lanç_Receitas!I9:I20)))</f>
        <v>0</v>
      </c>
      <c r="L19" s="54" t="str">
        <f>IF(ISERROR(IF(Lanç_Receitas!J9="","",SUMIF(Lanç_Receitas!$C$9:$C$20,RC_Receitas!$C$19,Lanç_Receitas!J9:J20))),"",IF(Lanç_Receitas!J9="","",SUMIF(Lanç_Receitas!$C$9:$C$20,RC_Receitas!$C$19,Lanç_Receitas!J9:J20)))</f>
        <v/>
      </c>
      <c r="M19" s="54" t="str">
        <f>IF(ISERROR(IF(Lanç_Receitas!K9="","",SUMIF(Lanç_Receitas!$C$9:$C$20,RC_Receitas!$C$19,Lanç_Receitas!K9:K20))),"",IF(Lanç_Receitas!K9="","",SUMIF(Lanç_Receitas!$C$9:$C$20,RC_Receitas!$C$19,Lanç_Receitas!K9:K20)))</f>
        <v/>
      </c>
      <c r="N19" s="54" t="str">
        <f>IF(ISERROR(IF(Lanç_Receitas!L9="","",SUMIF(Lanç_Receitas!$C$9:$C$20,RC_Receitas!$C$19,Lanç_Receitas!L9:L20))),"",IF(Lanç_Receitas!L9="","",SUMIF(Lanç_Receitas!$C$9:$C$20,RC_Receitas!$C$19,Lanç_Receitas!L9:L20)))</f>
        <v/>
      </c>
      <c r="O19" s="54" t="str">
        <f>IF(ISERROR(IF(Lanç_Receitas!M9="","",SUMIF(Lanç_Receitas!$C$9:$C$20,RC_Receitas!$C$19,Lanç_Receitas!M9:M20))),"",IF(Lanç_Receitas!M9="","",SUMIF(Lanç_Receitas!$C$9:$C$20,RC_Receitas!$C$19,Lanç_Receitas!M9:M20)))</f>
        <v/>
      </c>
      <c r="P19" s="54" t="str">
        <f>IF(ISERROR(IF(Lanç_Receitas!N9="","",SUMIF(Lanç_Receitas!$C$9:$C$20,RC_Receitas!$C$19,Lanç_Receitas!N9:N20))),"",IF(Lanç_Receitas!N9="","",SUMIF(Lanç_Receitas!$C$9:$C$20,RC_Receitas!$C$19,Lanç_Receitas!N9:N20)))</f>
        <v/>
      </c>
      <c r="Q19" s="54" t="str">
        <f>IF(ISERROR(IF(Lanç_Receitas!O9="","",SUMIF(Lanç_Receitas!$C$9:$C$20,RC_Receitas!$C$19,Lanç_Receitas!O9:O20))),"",IF(Lanç_Receitas!O9="","",SUMIF(Lanç_Receitas!$C$9:$C$20,RC_Receitas!$C$19,Lanç_Receitas!O9:O20)))</f>
        <v/>
      </c>
      <c r="R19" s="55">
        <f t="shared" si="4"/>
        <v>667.67</v>
      </c>
      <c r="S19" s="56">
        <f t="shared" si="5"/>
        <v>4006</v>
      </c>
    </row>
    <row r="20" spans="3:19" ht="33.6" customHeight="1" thickBot="1" x14ac:dyDescent="0.25">
      <c r="C20" s="143" t="s">
        <v>327</v>
      </c>
      <c r="D20" s="145"/>
      <c r="E20" s="53"/>
      <c r="F20" s="54">
        <f ca="1">IFERROR(IF(AND(Cad_Inicial!$D$8&gt;=YEAR(TODAY()),MONTH(TODAY())&lt;F$6),"",F11-SUM(F14:F19)),"")</f>
        <v>332600</v>
      </c>
      <c r="G20" s="54">
        <f ca="1">IFERROR(IF(AND(Cad_Inicial!$D$8&gt;=YEAR(TODAY()),MONTH(TODAY())&lt;G$6),"",G11-SUM(G14:G19)),"")</f>
        <v>135395</v>
      </c>
      <c r="H20" s="54">
        <f ca="1">IFERROR(IF(AND(Cad_Inicial!$D$8&gt;=YEAR(TODAY()),MONTH(TODAY())&lt;H$6),"",H11-SUM(H14:H19)),"")</f>
        <v>139392</v>
      </c>
      <c r="I20" s="54">
        <f ca="1">IFERROR(IF(AND(Cad_Inicial!$D$8&gt;=YEAR(TODAY()),MONTH(TODAY())&lt;I$6),"",I11-SUM(I14:I19)),"")</f>
        <v>141088</v>
      </c>
      <c r="J20" s="54">
        <f ca="1">IFERROR(IF(AND(Cad_Inicial!$D$8&gt;=YEAR(TODAY()),MONTH(TODAY())&lt;J$6),"",J11-SUM(J14:J19)),"")</f>
        <v>258394</v>
      </c>
      <c r="K20" s="54">
        <f ca="1">IFERROR(IF(AND(Cad_Inicial!$D$8&gt;=YEAR(TODAY()),MONTH(TODAY())&lt;K$6),"",K11-SUM(K14:K19)),"")</f>
        <v>168494</v>
      </c>
      <c r="L20" s="54">
        <f ca="1">IFERROR(IF(AND(Cad_Inicial!$D$8&gt;=YEAR(TODAY()),MONTH(TODAY())&lt;L$6),"",L11-SUM(L14:L19)),"")</f>
        <v>300000</v>
      </c>
      <c r="M20" s="54" t="str">
        <f ca="1">IFERROR(IF(AND(Cad_Inicial!$D$8&gt;=YEAR(TODAY()),MONTH(TODAY())&lt;M$6),"",M11-SUM(M14:M19)),"")</f>
        <v/>
      </c>
      <c r="N20" s="54" t="str">
        <f ca="1">IFERROR(IF(AND(Cad_Inicial!$D$8&gt;=YEAR(TODAY()),MONTH(TODAY())&lt;N$6),"",N11-SUM(N14:N19)),"")</f>
        <v/>
      </c>
      <c r="O20" s="54" t="str">
        <f ca="1">IFERROR(IF(AND(Cad_Inicial!$D$8&gt;=YEAR(TODAY()),MONTH(TODAY())&lt;O$6),"",O11-SUM(O14:O19)),"")</f>
        <v/>
      </c>
      <c r="P20" s="54" t="str">
        <f ca="1">IFERROR(IF(AND(Cad_Inicial!$D$8&gt;=YEAR(TODAY()),MONTH(TODAY())&lt;P$6),"",P11-SUM(P14:P19)),"")</f>
        <v/>
      </c>
      <c r="Q20" s="54" t="str">
        <f ca="1">IFERROR(IF(AND(Cad_Inicial!$D$8&gt;=YEAR(TODAY()),MONTH(TODAY())&lt;Q$6),"",Q11-SUM(Q14:Q19)),"")</f>
        <v/>
      </c>
      <c r="R20" s="55">
        <f ca="1">AVERAGE(F20:Q20)</f>
        <v>210766.14285714287</v>
      </c>
      <c r="S20" s="56">
        <f ca="1">SUM(F20:Q20)</f>
        <v>1475363</v>
      </c>
    </row>
    <row r="21" spans="3:19" ht="30" customHeight="1" thickBot="1" x14ac:dyDescent="0.25">
      <c r="C21" s="172" t="str">
        <f>"Detalhamento dos custos com benefícios (mensal) para "&amp;Cad_Inicial!$D$8</f>
        <v>Detalhamento dos custos com benefícios (mensal) para 2015</v>
      </c>
      <c r="D21" s="173"/>
      <c r="E21" s="173"/>
      <c r="F21" s="173"/>
      <c r="G21" s="173"/>
      <c r="H21" s="173"/>
      <c r="I21" s="173"/>
      <c r="J21" s="173"/>
      <c r="K21" s="173"/>
      <c r="L21" s="173"/>
      <c r="M21" s="173"/>
      <c r="N21" s="173"/>
      <c r="O21" s="173"/>
      <c r="P21" s="173"/>
      <c r="Q21" s="173"/>
      <c r="R21" s="173"/>
      <c r="S21" s="174"/>
    </row>
    <row r="22" spans="3:19" ht="30" customHeight="1" thickBot="1" x14ac:dyDescent="0.25">
      <c r="C22" s="143" t="str">
        <f>IF(ISERROR(IF(Cad_Outros!C19="","",Cad_Outros!C19)),"",IF(Cad_Outros!C19="","",Cad_Outros!C19))</f>
        <v>Alimentação</v>
      </c>
      <c r="D22" s="145"/>
      <c r="E22" s="53"/>
      <c r="F22" s="54">
        <f ca="1">IFERROR(IF(AND(Cad_Inicial!$D$8&gt;=YEAR(TODAY()),MONTH(TODAY())&lt;F$6),"",Lanç_Receitas!D22),0)</f>
        <v>3000</v>
      </c>
      <c r="G22" s="54">
        <f ca="1">IFERROR(IF(AND(Cad_Inicial!$D$8&gt;=YEAR(TODAY()),MONTH(TODAY())&lt;G$6),"",Lanç_Receitas!E22),0)</f>
        <v>3001</v>
      </c>
      <c r="H22" s="54">
        <f ca="1">IFERROR(IF(AND(Cad_Inicial!$D$8&gt;=YEAR(TODAY()),MONTH(TODAY())&lt;H$6),"",Lanç_Receitas!F22),0)</f>
        <v>3002</v>
      </c>
      <c r="I22" s="54">
        <f ca="1">IFERROR(IF(AND(Cad_Inicial!$D$8&gt;=YEAR(TODAY()),MONTH(TODAY())&lt;I$6),"",Lanç_Receitas!G22),0)</f>
        <v>3003</v>
      </c>
      <c r="J22" s="54">
        <f ca="1">IFERROR(IF(AND(Cad_Inicial!$D$8&gt;=YEAR(TODAY()),MONTH(TODAY())&lt;J$6),"",Lanç_Receitas!H22),0)</f>
        <v>0</v>
      </c>
      <c r="K22" s="54">
        <f ca="1">IFERROR(IF(AND(Cad_Inicial!$D$8&gt;=YEAR(TODAY()),MONTH(TODAY())&lt;K$6),"",Lanç_Receitas!I22),0)</f>
        <v>0</v>
      </c>
      <c r="L22" s="54">
        <f ca="1">IFERROR(IF(AND(Cad_Inicial!$D$8&gt;=YEAR(TODAY()),MONTH(TODAY())&lt;L$6),"",Lanç_Receitas!J22),0)</f>
        <v>0</v>
      </c>
      <c r="M22" s="54">
        <f ca="1">IFERROR(IF(AND(Cad_Inicial!$D$8&gt;=YEAR(TODAY()),MONTH(TODAY())&lt;M$6),"",Lanç_Receitas!K22),0)</f>
        <v>0</v>
      </c>
      <c r="N22" s="54">
        <f ca="1">IFERROR(IF(AND(Cad_Inicial!$D$8&gt;=YEAR(TODAY()),MONTH(TODAY())&lt;N$6),"",Lanç_Receitas!L22),0)</f>
        <v>0</v>
      </c>
      <c r="O22" s="54">
        <f ca="1">IFERROR(IF(AND(Cad_Inicial!$D$8&gt;=YEAR(TODAY()),MONTH(TODAY())&lt;O$6),"",Lanç_Receitas!M22),0)</f>
        <v>0</v>
      </c>
      <c r="P22" s="54">
        <f ca="1">IFERROR(IF(AND(Cad_Inicial!$D$8&gt;=YEAR(TODAY()),MONTH(TODAY())&lt;P$6),"",Lanç_Receitas!N22),0)</f>
        <v>0</v>
      </c>
      <c r="Q22" s="54">
        <f ca="1">IFERROR(IF(AND(Cad_Inicial!$D$8&gt;=YEAR(TODAY()),MONTH(TODAY())&lt;Q$6),"",Lanç_Receitas!O22),0)</f>
        <v>0</v>
      </c>
      <c r="R22" s="55">
        <f t="shared" ref="R22" ca="1" si="6">IF(ISERROR(ROUND(AVERAGE(F22:Q22),2)),"",ROUND(AVERAGE(F22:Q22),2))</f>
        <v>1000.5</v>
      </c>
      <c r="S22" s="56">
        <f t="shared" ref="S22" ca="1" si="7">SUM(F22:Q22)</f>
        <v>12006</v>
      </c>
    </row>
    <row r="23" spans="3:19" ht="30" customHeight="1" thickBot="1" x14ac:dyDescent="0.25">
      <c r="C23" s="143" t="str">
        <f>IF(ISERROR(IF(Cad_Outros!C20="","",Cad_Outros!C20)),"",IF(Cad_Outros!C20="","",Cad_Outros!C20))</f>
        <v>Saúde</v>
      </c>
      <c r="D23" s="145"/>
      <c r="E23" s="53"/>
      <c r="F23" s="54">
        <f ca="1">IFERROR(IF(AND(Cad_Inicial!$D$8&gt;=YEAR(TODAY()),MONTH(TODAY())&lt;F$6),"",Lanç_Receitas!D23),0)</f>
        <v>3000</v>
      </c>
      <c r="G23" s="54">
        <f ca="1">IFERROR(IF(AND(Cad_Inicial!$D$8&gt;=YEAR(TODAY()),MONTH(TODAY())&lt;G$6),"",Lanç_Receitas!E23),0)</f>
        <v>1000</v>
      </c>
      <c r="H23" s="54">
        <f ca="1">IFERROR(IF(AND(Cad_Inicial!$D$8&gt;=YEAR(TODAY()),MONTH(TODAY())&lt;H$6),"",Lanç_Receitas!F23),0)</f>
        <v>1000</v>
      </c>
      <c r="I23" s="54">
        <f ca="1">IFERROR(IF(AND(Cad_Inicial!$D$8&gt;=YEAR(TODAY()),MONTH(TODAY())&lt;I$6),"",Lanç_Receitas!G23),0)</f>
        <v>1000</v>
      </c>
      <c r="J23" s="54">
        <f ca="1">IFERROR(IF(AND(Cad_Inicial!$D$8&gt;=YEAR(TODAY()),MONTH(TODAY())&lt;J$6),"",Lanç_Receitas!H23),0)</f>
        <v>0</v>
      </c>
      <c r="K23" s="54">
        <f ca="1">IFERROR(IF(AND(Cad_Inicial!$D$8&gt;=YEAR(TODAY()),MONTH(TODAY())&lt;K$6),"",Lanç_Receitas!I23),0)</f>
        <v>0</v>
      </c>
      <c r="L23" s="54">
        <f ca="1">IFERROR(IF(AND(Cad_Inicial!$D$8&gt;=YEAR(TODAY()),MONTH(TODAY())&lt;L$6),"",Lanç_Receitas!J23),0)</f>
        <v>0</v>
      </c>
      <c r="M23" s="54">
        <f ca="1">IFERROR(IF(AND(Cad_Inicial!$D$8&gt;=YEAR(TODAY()),MONTH(TODAY())&lt;M$6),"",Lanç_Receitas!K23),0)</f>
        <v>0</v>
      </c>
      <c r="N23" s="54">
        <f ca="1">IFERROR(IF(AND(Cad_Inicial!$D$8&gt;=YEAR(TODAY()),MONTH(TODAY())&lt;N$6),"",Lanç_Receitas!L23),0)</f>
        <v>0</v>
      </c>
      <c r="O23" s="54">
        <f ca="1">IFERROR(IF(AND(Cad_Inicial!$D$8&gt;=YEAR(TODAY()),MONTH(TODAY())&lt;O$6),"",Lanç_Receitas!M23),0)</f>
        <v>0</v>
      </c>
      <c r="P23" s="54">
        <f ca="1">IFERROR(IF(AND(Cad_Inicial!$D$8&gt;=YEAR(TODAY()),MONTH(TODAY())&lt;P$6),"",Lanç_Receitas!N23),0)</f>
        <v>0</v>
      </c>
      <c r="Q23" s="54">
        <f ca="1">IFERROR(IF(AND(Cad_Inicial!$D$8&gt;=YEAR(TODAY()),MONTH(TODAY())&lt;Q$6),"",Lanç_Receitas!O23),0)</f>
        <v>0</v>
      </c>
      <c r="R23" s="55">
        <f t="shared" ref="R23:R33" ca="1" si="8">IF(ISERROR(ROUND(AVERAGE(F23:Q23),2)),"",ROUND(AVERAGE(F23:Q23),2))</f>
        <v>500</v>
      </c>
      <c r="S23" s="56">
        <f t="shared" ref="S23:S33" ca="1" si="9">SUM(F23:Q23)</f>
        <v>6000</v>
      </c>
    </row>
    <row r="24" spans="3:19" ht="30" customHeight="1" thickBot="1" x14ac:dyDescent="0.25">
      <c r="C24" s="143" t="str">
        <f>IF(ISERROR(IF(Cad_Outros!C21="","",Cad_Outros!C21)),"",IF(Cad_Outros!C21="","",Cad_Outros!C21))</f>
        <v>Odonto</v>
      </c>
      <c r="D24" s="145"/>
      <c r="E24" s="53"/>
      <c r="F24" s="54">
        <f ca="1">IFERROR(IF(AND(Cad_Inicial!$D$8&gt;=YEAR(TODAY()),MONTH(TODAY())&lt;F$6),"",Lanç_Receitas!D24),0)</f>
        <v>3000</v>
      </c>
      <c r="G24" s="54">
        <f ca="1">IFERROR(IF(AND(Cad_Inicial!$D$8&gt;=YEAR(TODAY()),MONTH(TODAY())&lt;G$6),"",Lanç_Receitas!E24),0)</f>
        <v>1000</v>
      </c>
      <c r="H24" s="54">
        <f ca="1">IFERROR(IF(AND(Cad_Inicial!$D$8&gt;=YEAR(TODAY()),MONTH(TODAY())&lt;H$6),"",Lanç_Receitas!F24),0)</f>
        <v>1000</v>
      </c>
      <c r="I24" s="54">
        <f ca="1">IFERROR(IF(AND(Cad_Inicial!$D$8&gt;=YEAR(TODAY()),MONTH(TODAY())&lt;I$6),"",Lanç_Receitas!G24),0)</f>
        <v>1000</v>
      </c>
      <c r="J24" s="54">
        <f ca="1">IFERROR(IF(AND(Cad_Inicial!$D$8&gt;=YEAR(TODAY()),MONTH(TODAY())&lt;J$6),"",Lanç_Receitas!H24),0)</f>
        <v>0</v>
      </c>
      <c r="K24" s="54">
        <f ca="1">IFERROR(IF(AND(Cad_Inicial!$D$8&gt;=YEAR(TODAY()),MONTH(TODAY())&lt;K$6),"",Lanç_Receitas!I24),0)</f>
        <v>0</v>
      </c>
      <c r="L24" s="54">
        <f ca="1">IFERROR(IF(AND(Cad_Inicial!$D$8&gt;=YEAR(TODAY()),MONTH(TODAY())&lt;L$6),"",Lanç_Receitas!J24),0)</f>
        <v>0</v>
      </c>
      <c r="M24" s="54">
        <f ca="1">IFERROR(IF(AND(Cad_Inicial!$D$8&gt;=YEAR(TODAY()),MONTH(TODAY())&lt;M$6),"",Lanç_Receitas!K24),0)</f>
        <v>0</v>
      </c>
      <c r="N24" s="54">
        <f ca="1">IFERROR(IF(AND(Cad_Inicial!$D$8&gt;=YEAR(TODAY()),MONTH(TODAY())&lt;N$6),"",Lanç_Receitas!L24),0)</f>
        <v>0</v>
      </c>
      <c r="O24" s="54">
        <f ca="1">IFERROR(IF(AND(Cad_Inicial!$D$8&gt;=YEAR(TODAY()),MONTH(TODAY())&lt;O$6),"",Lanç_Receitas!M24),0)</f>
        <v>0</v>
      </c>
      <c r="P24" s="54">
        <f ca="1">IFERROR(IF(AND(Cad_Inicial!$D$8&gt;=YEAR(TODAY()),MONTH(TODAY())&lt;P$6),"",Lanç_Receitas!N24),0)</f>
        <v>0</v>
      </c>
      <c r="Q24" s="54">
        <f ca="1">IFERROR(IF(AND(Cad_Inicial!$D$8&gt;=YEAR(TODAY()),MONTH(TODAY())&lt;Q$6),"",Lanç_Receitas!O24),0)</f>
        <v>0</v>
      </c>
      <c r="R24" s="55">
        <f t="shared" ca="1" si="8"/>
        <v>500</v>
      </c>
      <c r="S24" s="56">
        <f t="shared" ca="1" si="9"/>
        <v>6000</v>
      </c>
    </row>
    <row r="25" spans="3:19" ht="30" customHeight="1" thickBot="1" x14ac:dyDescent="0.25">
      <c r="C25" s="143" t="str">
        <f>IF(ISERROR(IF(Cad_Outros!C22="","",Cad_Outros!C22)),"",IF(Cad_Outros!C22="","",Cad_Outros!C22))</f>
        <v>Transporte</v>
      </c>
      <c r="D25" s="145"/>
      <c r="E25" s="53"/>
      <c r="F25" s="54">
        <f ca="1">IFERROR(IF(AND(Cad_Inicial!$D$8&gt;=YEAR(TODAY()),MONTH(TODAY())&lt;F$6),"",Lanç_Receitas!D25),0)</f>
        <v>0</v>
      </c>
      <c r="G25" s="54">
        <f ca="1">IFERROR(IF(AND(Cad_Inicial!$D$8&gt;=YEAR(TODAY()),MONTH(TODAY())&lt;G$6),"",Lanç_Receitas!E25),0)</f>
        <v>0</v>
      </c>
      <c r="H25" s="54">
        <f ca="1">IFERROR(IF(AND(Cad_Inicial!$D$8&gt;=YEAR(TODAY()),MONTH(TODAY())&lt;H$6),"",Lanç_Receitas!F25),0)</f>
        <v>0</v>
      </c>
      <c r="I25" s="54">
        <f ca="1">IFERROR(IF(AND(Cad_Inicial!$D$8&gt;=YEAR(TODAY()),MONTH(TODAY())&lt;I$6),"",Lanç_Receitas!G25),0)</f>
        <v>0</v>
      </c>
      <c r="J25" s="54">
        <f ca="1">IFERROR(IF(AND(Cad_Inicial!$D$8&gt;=YEAR(TODAY()),MONTH(TODAY())&lt;J$6),"",Lanç_Receitas!H25),0)</f>
        <v>0</v>
      </c>
      <c r="K25" s="54">
        <f ca="1">IFERROR(IF(AND(Cad_Inicial!$D$8&gt;=YEAR(TODAY()),MONTH(TODAY())&lt;K$6),"",Lanç_Receitas!I25),0)</f>
        <v>0</v>
      </c>
      <c r="L25" s="54">
        <f ca="1">IFERROR(IF(AND(Cad_Inicial!$D$8&gt;=YEAR(TODAY()),MONTH(TODAY())&lt;L$6),"",Lanç_Receitas!J25),0)</f>
        <v>0</v>
      </c>
      <c r="M25" s="54">
        <f ca="1">IFERROR(IF(AND(Cad_Inicial!$D$8&gt;=YEAR(TODAY()),MONTH(TODAY())&lt;M$6),"",Lanç_Receitas!K25),0)</f>
        <v>0</v>
      </c>
      <c r="N25" s="54">
        <f ca="1">IFERROR(IF(AND(Cad_Inicial!$D$8&gt;=YEAR(TODAY()),MONTH(TODAY())&lt;N$6),"",Lanç_Receitas!L25),0)</f>
        <v>0</v>
      </c>
      <c r="O25" s="54">
        <f ca="1">IFERROR(IF(AND(Cad_Inicial!$D$8&gt;=YEAR(TODAY()),MONTH(TODAY())&lt;O$6),"",Lanç_Receitas!M25),0)</f>
        <v>0</v>
      </c>
      <c r="P25" s="54">
        <f ca="1">IFERROR(IF(AND(Cad_Inicial!$D$8&gt;=YEAR(TODAY()),MONTH(TODAY())&lt;P$6),"",Lanç_Receitas!N25),0)</f>
        <v>0</v>
      </c>
      <c r="Q25" s="54">
        <f ca="1">IFERROR(IF(AND(Cad_Inicial!$D$8&gt;=YEAR(TODAY()),MONTH(TODAY())&lt;Q$6),"",Lanç_Receitas!O25),0)</f>
        <v>0</v>
      </c>
      <c r="R25" s="55">
        <f t="shared" ca="1" si="8"/>
        <v>0</v>
      </c>
      <c r="S25" s="56">
        <f t="shared" ca="1" si="9"/>
        <v>0</v>
      </c>
    </row>
    <row r="26" spans="3:19" ht="30" customHeight="1" thickBot="1" x14ac:dyDescent="0.25">
      <c r="C26" s="143" t="str">
        <f>IF(ISERROR(IF(Cad_Outros!C23="","",Cad_Outros!C23)),"",IF(Cad_Outros!C23="","",Cad_Outros!C23))</f>
        <v>Seguro de vida</v>
      </c>
      <c r="D26" s="145"/>
      <c r="E26" s="53"/>
      <c r="F26" s="54">
        <f ca="1">IFERROR(IF(AND(Cad_Inicial!$D$8&gt;=YEAR(TODAY()),MONTH(TODAY())&lt;F$6),"",Lanç_Receitas!D26),0)</f>
        <v>0</v>
      </c>
      <c r="G26" s="54">
        <f ca="1">IFERROR(IF(AND(Cad_Inicial!$D$8&gt;=YEAR(TODAY()),MONTH(TODAY())&lt;G$6),"",Lanç_Receitas!E26),0)</f>
        <v>0</v>
      </c>
      <c r="H26" s="54">
        <f ca="1">IFERROR(IF(AND(Cad_Inicial!$D$8&gt;=YEAR(TODAY()),MONTH(TODAY())&lt;H$6),"",Lanç_Receitas!F26),0)</f>
        <v>0</v>
      </c>
      <c r="I26" s="54">
        <f ca="1">IFERROR(IF(AND(Cad_Inicial!$D$8&gt;=YEAR(TODAY()),MONTH(TODAY())&lt;I$6),"",Lanç_Receitas!G26),0)</f>
        <v>0</v>
      </c>
      <c r="J26" s="54">
        <f ca="1">IFERROR(IF(AND(Cad_Inicial!$D$8&gt;=YEAR(TODAY()),MONTH(TODAY())&lt;J$6),"",Lanç_Receitas!H26),0)</f>
        <v>0</v>
      </c>
      <c r="K26" s="54">
        <f ca="1">IFERROR(IF(AND(Cad_Inicial!$D$8&gt;=YEAR(TODAY()),MONTH(TODAY())&lt;K$6),"",Lanç_Receitas!I26),0)</f>
        <v>0</v>
      </c>
      <c r="L26" s="54">
        <f ca="1">IFERROR(IF(AND(Cad_Inicial!$D$8&gt;=YEAR(TODAY()),MONTH(TODAY())&lt;L$6),"",Lanç_Receitas!J26),0)</f>
        <v>0</v>
      </c>
      <c r="M26" s="54">
        <f ca="1">IFERROR(IF(AND(Cad_Inicial!$D$8&gt;=YEAR(TODAY()),MONTH(TODAY())&lt;M$6),"",Lanç_Receitas!K26),0)</f>
        <v>0</v>
      </c>
      <c r="N26" s="54">
        <f ca="1">IFERROR(IF(AND(Cad_Inicial!$D$8&gt;=YEAR(TODAY()),MONTH(TODAY())&lt;N$6),"",Lanç_Receitas!L26),0)</f>
        <v>0</v>
      </c>
      <c r="O26" s="54">
        <f ca="1">IFERROR(IF(AND(Cad_Inicial!$D$8&gt;=YEAR(TODAY()),MONTH(TODAY())&lt;O$6),"",Lanç_Receitas!M26),0)</f>
        <v>0</v>
      </c>
      <c r="P26" s="54">
        <f ca="1">IFERROR(IF(AND(Cad_Inicial!$D$8&gt;=YEAR(TODAY()),MONTH(TODAY())&lt;P$6),"",Lanç_Receitas!N26),0)</f>
        <v>0</v>
      </c>
      <c r="Q26" s="54">
        <f ca="1">IFERROR(IF(AND(Cad_Inicial!$D$8&gt;=YEAR(TODAY()),MONTH(TODAY())&lt;Q$6),"",Lanç_Receitas!O26),0)</f>
        <v>0</v>
      </c>
      <c r="R26" s="55">
        <f t="shared" ca="1" si="8"/>
        <v>0</v>
      </c>
      <c r="S26" s="56">
        <f t="shared" ca="1" si="9"/>
        <v>0</v>
      </c>
    </row>
    <row r="27" spans="3:19" ht="30" customHeight="1" thickBot="1" x14ac:dyDescent="0.25">
      <c r="C27" s="143" t="str">
        <f>IF(ISERROR(IF(Cad_Outros!C24="","",Cad_Outros!C24)),"",IF(Cad_Outros!C24="","",Cad_Outros!C24))</f>
        <v>Vale academia</v>
      </c>
      <c r="D27" s="145"/>
      <c r="E27" s="53"/>
      <c r="F27" s="54">
        <f ca="1">IFERROR(IF(AND(Cad_Inicial!$D$8&gt;=YEAR(TODAY()),MONTH(TODAY())&lt;F$6),"",Lanç_Receitas!D27),0)</f>
        <v>0</v>
      </c>
      <c r="G27" s="54">
        <f ca="1">IFERROR(IF(AND(Cad_Inicial!$D$8&gt;=YEAR(TODAY()),MONTH(TODAY())&lt;G$6),"",Lanç_Receitas!E27),0)</f>
        <v>0</v>
      </c>
      <c r="H27" s="54">
        <f ca="1">IFERROR(IF(AND(Cad_Inicial!$D$8&gt;=YEAR(TODAY()),MONTH(TODAY())&lt;H$6),"",Lanç_Receitas!F27),0)</f>
        <v>0</v>
      </c>
      <c r="I27" s="54">
        <f ca="1">IFERROR(IF(AND(Cad_Inicial!$D$8&gt;=YEAR(TODAY()),MONTH(TODAY())&lt;I$6),"",Lanç_Receitas!G27),0)</f>
        <v>0</v>
      </c>
      <c r="J27" s="54">
        <f ca="1">IFERROR(IF(AND(Cad_Inicial!$D$8&gt;=YEAR(TODAY()),MONTH(TODAY())&lt;J$6),"",Lanç_Receitas!H27),0)</f>
        <v>0</v>
      </c>
      <c r="K27" s="54">
        <f ca="1">IFERROR(IF(AND(Cad_Inicial!$D$8&gt;=YEAR(TODAY()),MONTH(TODAY())&lt;K$6),"",Lanç_Receitas!I27),0)</f>
        <v>0</v>
      </c>
      <c r="L27" s="54">
        <f ca="1">IFERROR(IF(AND(Cad_Inicial!$D$8&gt;=YEAR(TODAY()),MONTH(TODAY())&lt;L$6),"",Lanç_Receitas!J27),0)</f>
        <v>0</v>
      </c>
      <c r="M27" s="54">
        <f ca="1">IFERROR(IF(AND(Cad_Inicial!$D$8&gt;=YEAR(TODAY()),MONTH(TODAY())&lt;M$6),"",Lanç_Receitas!K27),0)</f>
        <v>0</v>
      </c>
      <c r="N27" s="54">
        <f ca="1">IFERROR(IF(AND(Cad_Inicial!$D$8&gt;=YEAR(TODAY()),MONTH(TODAY())&lt;N$6),"",Lanç_Receitas!L27),0)</f>
        <v>0</v>
      </c>
      <c r="O27" s="54">
        <f ca="1">IFERROR(IF(AND(Cad_Inicial!$D$8&gt;=YEAR(TODAY()),MONTH(TODAY())&lt;O$6),"",Lanç_Receitas!M27),0)</f>
        <v>0</v>
      </c>
      <c r="P27" s="54">
        <f ca="1">IFERROR(IF(AND(Cad_Inicial!$D$8&gt;=YEAR(TODAY()),MONTH(TODAY())&lt;P$6),"",Lanç_Receitas!N27),0)</f>
        <v>0</v>
      </c>
      <c r="Q27" s="54">
        <f ca="1">IFERROR(IF(AND(Cad_Inicial!$D$8&gt;=YEAR(TODAY()),MONTH(TODAY())&lt;Q$6),"",Lanç_Receitas!O27),0)</f>
        <v>0</v>
      </c>
      <c r="R27" s="55">
        <f t="shared" ca="1" si="8"/>
        <v>0</v>
      </c>
      <c r="S27" s="56">
        <f t="shared" ca="1" si="9"/>
        <v>0</v>
      </c>
    </row>
    <row r="28" spans="3:19" ht="30" customHeight="1" thickBot="1" x14ac:dyDescent="0.25">
      <c r="C28" s="143" t="str">
        <f>IF(ISERROR(IF(Cad_Outros!C25="","",Cad_Outros!C25)),"",IF(Cad_Outros!C25="","",Cad_Outros!C25))</f>
        <v>Creche</v>
      </c>
      <c r="D28" s="145"/>
      <c r="E28" s="53"/>
      <c r="F28" s="54">
        <f ca="1">IFERROR(IF(AND(Cad_Inicial!$D$8&gt;=YEAR(TODAY()),MONTH(TODAY())&lt;F$6),"",Lanç_Receitas!D28),0)</f>
        <v>0</v>
      </c>
      <c r="G28" s="54">
        <f ca="1">IFERROR(IF(AND(Cad_Inicial!$D$8&gt;=YEAR(TODAY()),MONTH(TODAY())&lt;G$6),"",Lanç_Receitas!E28),0)</f>
        <v>0</v>
      </c>
      <c r="H28" s="54">
        <f ca="1">IFERROR(IF(AND(Cad_Inicial!$D$8&gt;=YEAR(TODAY()),MONTH(TODAY())&lt;H$6),"",Lanç_Receitas!F28),0)</f>
        <v>0</v>
      </c>
      <c r="I28" s="54">
        <f ca="1">IFERROR(IF(AND(Cad_Inicial!$D$8&gt;=YEAR(TODAY()),MONTH(TODAY())&lt;I$6),"",Lanç_Receitas!G28),0)</f>
        <v>0</v>
      </c>
      <c r="J28" s="54">
        <f ca="1">IFERROR(IF(AND(Cad_Inicial!$D$8&gt;=YEAR(TODAY()),MONTH(TODAY())&lt;J$6),"",Lanç_Receitas!H28),0)</f>
        <v>0</v>
      </c>
      <c r="K28" s="54">
        <f ca="1">IFERROR(IF(AND(Cad_Inicial!$D$8&gt;=YEAR(TODAY()),MONTH(TODAY())&lt;K$6),"",Lanç_Receitas!I28),0)</f>
        <v>0</v>
      </c>
      <c r="L28" s="54">
        <f ca="1">IFERROR(IF(AND(Cad_Inicial!$D$8&gt;=YEAR(TODAY()),MONTH(TODAY())&lt;L$6),"",Lanç_Receitas!J28),0)</f>
        <v>0</v>
      </c>
      <c r="M28" s="54">
        <f ca="1">IFERROR(IF(AND(Cad_Inicial!$D$8&gt;=YEAR(TODAY()),MONTH(TODAY())&lt;M$6),"",Lanç_Receitas!K28),0)</f>
        <v>0</v>
      </c>
      <c r="N28" s="54">
        <f ca="1">IFERROR(IF(AND(Cad_Inicial!$D$8&gt;=YEAR(TODAY()),MONTH(TODAY())&lt;N$6),"",Lanç_Receitas!L28),0)</f>
        <v>0</v>
      </c>
      <c r="O28" s="54">
        <f ca="1">IFERROR(IF(AND(Cad_Inicial!$D$8&gt;=YEAR(TODAY()),MONTH(TODAY())&lt;O$6),"",Lanç_Receitas!M28),0)</f>
        <v>0</v>
      </c>
      <c r="P28" s="54">
        <f ca="1">IFERROR(IF(AND(Cad_Inicial!$D$8&gt;=YEAR(TODAY()),MONTH(TODAY())&lt;P$6),"",Lanç_Receitas!N28),0)</f>
        <v>0</v>
      </c>
      <c r="Q28" s="54">
        <f ca="1">IFERROR(IF(AND(Cad_Inicial!$D$8&gt;=YEAR(TODAY()),MONTH(TODAY())&lt;Q$6),"",Lanç_Receitas!O28),0)</f>
        <v>0</v>
      </c>
      <c r="R28" s="55">
        <f t="shared" ca="1" si="8"/>
        <v>0</v>
      </c>
      <c r="S28" s="56">
        <f t="shared" ca="1" si="9"/>
        <v>0</v>
      </c>
    </row>
    <row r="29" spans="3:19" ht="30" customHeight="1" thickBot="1" x14ac:dyDescent="0.25">
      <c r="C29" s="143" t="str">
        <f>IF(ISERROR(IF(Cad_Outros!C26="","",Cad_Outros!C26)),"",IF(Cad_Outros!C26="","",Cad_Outros!C26))</f>
        <v>Vale combustível</v>
      </c>
      <c r="D29" s="145"/>
      <c r="E29" s="53"/>
      <c r="F29" s="54">
        <f ca="1">IFERROR(IF(AND(Cad_Inicial!$D$8&gt;=YEAR(TODAY()),MONTH(TODAY())&lt;F$6),"",Lanç_Receitas!D29),0)</f>
        <v>0</v>
      </c>
      <c r="G29" s="54">
        <f ca="1">IFERROR(IF(AND(Cad_Inicial!$D$8&gt;=YEAR(TODAY()),MONTH(TODAY())&lt;G$6),"",Lanç_Receitas!E29),0)</f>
        <v>0</v>
      </c>
      <c r="H29" s="54">
        <f ca="1">IFERROR(IF(AND(Cad_Inicial!$D$8&gt;=YEAR(TODAY()),MONTH(TODAY())&lt;H$6),"",Lanç_Receitas!F29),0)</f>
        <v>0</v>
      </c>
      <c r="I29" s="54">
        <f ca="1">IFERROR(IF(AND(Cad_Inicial!$D$8&gt;=YEAR(TODAY()),MONTH(TODAY())&lt;I$6),"",Lanç_Receitas!G29),0)</f>
        <v>0</v>
      </c>
      <c r="J29" s="54">
        <f ca="1">IFERROR(IF(AND(Cad_Inicial!$D$8&gt;=YEAR(TODAY()),MONTH(TODAY())&lt;J$6),"",Lanç_Receitas!H29),0)</f>
        <v>0</v>
      </c>
      <c r="K29" s="54">
        <f ca="1">IFERROR(IF(AND(Cad_Inicial!$D$8&gt;=YEAR(TODAY()),MONTH(TODAY())&lt;K$6),"",Lanç_Receitas!I29),0)</f>
        <v>0</v>
      </c>
      <c r="L29" s="54">
        <f ca="1">IFERROR(IF(AND(Cad_Inicial!$D$8&gt;=YEAR(TODAY()),MONTH(TODAY())&lt;L$6),"",Lanç_Receitas!J29),0)</f>
        <v>0</v>
      </c>
      <c r="M29" s="54">
        <f ca="1">IFERROR(IF(AND(Cad_Inicial!$D$8&gt;=YEAR(TODAY()),MONTH(TODAY())&lt;M$6),"",Lanç_Receitas!K29),0)</f>
        <v>0</v>
      </c>
      <c r="N29" s="54">
        <f ca="1">IFERROR(IF(AND(Cad_Inicial!$D$8&gt;=YEAR(TODAY()),MONTH(TODAY())&lt;N$6),"",Lanç_Receitas!L29),0)</f>
        <v>0</v>
      </c>
      <c r="O29" s="54">
        <f ca="1">IFERROR(IF(AND(Cad_Inicial!$D$8&gt;=YEAR(TODAY()),MONTH(TODAY())&lt;O$6),"",Lanç_Receitas!M29),0)</f>
        <v>0</v>
      </c>
      <c r="P29" s="54">
        <f ca="1">IFERROR(IF(AND(Cad_Inicial!$D$8&gt;=YEAR(TODAY()),MONTH(TODAY())&lt;P$6),"",Lanç_Receitas!N29),0)</f>
        <v>0</v>
      </c>
      <c r="Q29" s="54">
        <f ca="1">IFERROR(IF(AND(Cad_Inicial!$D$8&gt;=YEAR(TODAY()),MONTH(TODAY())&lt;Q$6),"",Lanç_Receitas!O29),0)</f>
        <v>0</v>
      </c>
      <c r="R29" s="55">
        <f t="shared" ca="1" si="8"/>
        <v>0</v>
      </c>
      <c r="S29" s="56">
        <f t="shared" ca="1" si="9"/>
        <v>0</v>
      </c>
    </row>
    <row r="30" spans="3:19" ht="30" customHeight="1" thickBot="1" x14ac:dyDescent="0.25">
      <c r="C30" s="143" t="str">
        <f>IF(ISERROR(IF(Cad_Outros!C27="","",Cad_Outros!C27)),"",IF(Cad_Outros!C27="","",Cad_Outros!C27))</f>
        <v>Salário família</v>
      </c>
      <c r="D30" s="145"/>
      <c r="E30" s="53"/>
      <c r="F30" s="54">
        <f ca="1">IFERROR(IF(AND(Cad_Inicial!$D$8&gt;=YEAR(TODAY()),MONTH(TODAY())&lt;F$6),"",Lanç_Receitas!D30),0)</f>
        <v>0</v>
      </c>
      <c r="G30" s="54">
        <f ca="1">IFERROR(IF(AND(Cad_Inicial!$D$8&gt;=YEAR(TODAY()),MONTH(TODAY())&lt;G$6),"",Lanç_Receitas!E30),0)</f>
        <v>0</v>
      </c>
      <c r="H30" s="54">
        <f ca="1">IFERROR(IF(AND(Cad_Inicial!$D$8&gt;=YEAR(TODAY()),MONTH(TODAY())&lt;H$6),"",Lanç_Receitas!F30),0)</f>
        <v>0</v>
      </c>
      <c r="I30" s="54">
        <f ca="1">IFERROR(IF(AND(Cad_Inicial!$D$8&gt;=YEAR(TODAY()),MONTH(TODAY())&lt;I$6),"",Lanç_Receitas!G30),0)</f>
        <v>0</v>
      </c>
      <c r="J30" s="54">
        <f ca="1">IFERROR(IF(AND(Cad_Inicial!$D$8&gt;=YEAR(TODAY()),MONTH(TODAY())&lt;J$6),"",Lanç_Receitas!H30),0)</f>
        <v>0</v>
      </c>
      <c r="K30" s="54">
        <f ca="1">IFERROR(IF(AND(Cad_Inicial!$D$8&gt;=YEAR(TODAY()),MONTH(TODAY())&lt;K$6),"",Lanç_Receitas!I30),0)</f>
        <v>0</v>
      </c>
      <c r="L30" s="54">
        <f ca="1">IFERROR(IF(AND(Cad_Inicial!$D$8&gt;=YEAR(TODAY()),MONTH(TODAY())&lt;L$6),"",Lanç_Receitas!J30),0)</f>
        <v>0</v>
      </c>
      <c r="M30" s="54">
        <f ca="1">IFERROR(IF(AND(Cad_Inicial!$D$8&gt;=YEAR(TODAY()),MONTH(TODAY())&lt;M$6),"",Lanç_Receitas!K30),0)</f>
        <v>0</v>
      </c>
      <c r="N30" s="54">
        <f ca="1">IFERROR(IF(AND(Cad_Inicial!$D$8&gt;=YEAR(TODAY()),MONTH(TODAY())&lt;N$6),"",Lanç_Receitas!L30),0)</f>
        <v>0</v>
      </c>
      <c r="O30" s="54">
        <f ca="1">IFERROR(IF(AND(Cad_Inicial!$D$8&gt;=YEAR(TODAY()),MONTH(TODAY())&lt;O$6),"",Lanç_Receitas!M30),0)</f>
        <v>0</v>
      </c>
      <c r="P30" s="54">
        <f ca="1">IFERROR(IF(AND(Cad_Inicial!$D$8&gt;=YEAR(TODAY()),MONTH(TODAY())&lt;P$6),"",Lanç_Receitas!N30),0)</f>
        <v>0</v>
      </c>
      <c r="Q30" s="54">
        <f ca="1">IFERROR(IF(AND(Cad_Inicial!$D$8&gt;=YEAR(TODAY()),MONTH(TODAY())&lt;Q$6),"",Lanç_Receitas!O30),0)</f>
        <v>0</v>
      </c>
      <c r="R30" s="55">
        <f t="shared" ca="1" si="8"/>
        <v>0</v>
      </c>
      <c r="S30" s="56">
        <f t="shared" ca="1" si="9"/>
        <v>0</v>
      </c>
    </row>
    <row r="31" spans="3:19" ht="30" customHeight="1" thickBot="1" x14ac:dyDescent="0.25">
      <c r="C31" s="143" t="str">
        <f>IF(ISERROR(IF(Cad_Outros!C28="","",Cad_Outros!C28)),"",IF(Cad_Outros!C28="","",Cad_Outros!C28))</f>
        <v/>
      </c>
      <c r="D31" s="145"/>
      <c r="E31" s="53"/>
      <c r="F31" s="54">
        <f ca="1">IFERROR(IF(AND(Cad_Inicial!$D$8&gt;=YEAR(TODAY()),MONTH(TODAY())&lt;F$6),"",Lanç_Receitas!D31),0)</f>
        <v>0</v>
      </c>
      <c r="G31" s="54">
        <f ca="1">IFERROR(IF(AND(Cad_Inicial!$D$8&gt;=YEAR(TODAY()),MONTH(TODAY())&lt;G$6),"",Lanç_Receitas!E31),0)</f>
        <v>0</v>
      </c>
      <c r="H31" s="54">
        <f ca="1">IFERROR(IF(AND(Cad_Inicial!$D$8&gt;=YEAR(TODAY()),MONTH(TODAY())&lt;H$6),"",Lanç_Receitas!F31),0)</f>
        <v>0</v>
      </c>
      <c r="I31" s="54">
        <f ca="1">IFERROR(IF(AND(Cad_Inicial!$D$8&gt;=YEAR(TODAY()),MONTH(TODAY())&lt;I$6),"",Lanç_Receitas!G31),0)</f>
        <v>0</v>
      </c>
      <c r="J31" s="54">
        <f ca="1">IFERROR(IF(AND(Cad_Inicial!$D$8&gt;=YEAR(TODAY()),MONTH(TODAY())&lt;J$6),"",Lanç_Receitas!H31),0)</f>
        <v>0</v>
      </c>
      <c r="K31" s="54">
        <f ca="1">IFERROR(IF(AND(Cad_Inicial!$D$8&gt;=YEAR(TODAY()),MONTH(TODAY())&lt;K$6),"",Lanç_Receitas!I31),0)</f>
        <v>0</v>
      </c>
      <c r="L31" s="54">
        <f ca="1">IFERROR(IF(AND(Cad_Inicial!$D$8&gt;=YEAR(TODAY()),MONTH(TODAY())&lt;L$6),"",Lanç_Receitas!J31),0)</f>
        <v>0</v>
      </c>
      <c r="M31" s="54">
        <f ca="1">IFERROR(IF(AND(Cad_Inicial!$D$8&gt;=YEAR(TODAY()),MONTH(TODAY())&lt;M$6),"",Lanç_Receitas!K31),0)</f>
        <v>0</v>
      </c>
      <c r="N31" s="54">
        <f ca="1">IFERROR(IF(AND(Cad_Inicial!$D$8&gt;=YEAR(TODAY()),MONTH(TODAY())&lt;N$6),"",Lanç_Receitas!L31),0)</f>
        <v>0</v>
      </c>
      <c r="O31" s="54">
        <f ca="1">IFERROR(IF(AND(Cad_Inicial!$D$8&gt;=YEAR(TODAY()),MONTH(TODAY())&lt;O$6),"",Lanç_Receitas!M31),0)</f>
        <v>0</v>
      </c>
      <c r="P31" s="54">
        <f ca="1">IFERROR(IF(AND(Cad_Inicial!$D$8&gt;=YEAR(TODAY()),MONTH(TODAY())&lt;P$6),"",Lanç_Receitas!N31),0)</f>
        <v>0</v>
      </c>
      <c r="Q31" s="54">
        <f ca="1">IFERROR(IF(AND(Cad_Inicial!$D$8&gt;=YEAR(TODAY()),MONTH(TODAY())&lt;Q$6),"",Lanç_Receitas!O31),0)</f>
        <v>0</v>
      </c>
      <c r="R31" s="55">
        <f t="shared" ca="1" si="8"/>
        <v>0</v>
      </c>
      <c r="S31" s="56">
        <f t="shared" ca="1" si="9"/>
        <v>0</v>
      </c>
    </row>
    <row r="32" spans="3:19" ht="30" customHeight="1" thickBot="1" x14ac:dyDescent="0.25">
      <c r="C32" s="143" t="str">
        <f>IF(ISERROR(IF(Cad_Outros!C29="","",Cad_Outros!C29)),"",IF(Cad_Outros!C29="","",Cad_Outros!C29))</f>
        <v/>
      </c>
      <c r="D32" s="145"/>
      <c r="E32" s="53"/>
      <c r="F32" s="54">
        <f ca="1">IFERROR(IF(AND(Cad_Inicial!$D$8&gt;=YEAR(TODAY()),MONTH(TODAY())&lt;F$6),"",Lanç_Receitas!D32),0)</f>
        <v>0</v>
      </c>
      <c r="G32" s="54">
        <f ca="1">IFERROR(IF(AND(Cad_Inicial!$D$8&gt;=YEAR(TODAY()),MONTH(TODAY())&lt;G$6),"",Lanç_Receitas!E32),0)</f>
        <v>0</v>
      </c>
      <c r="H32" s="54">
        <f ca="1">IFERROR(IF(AND(Cad_Inicial!$D$8&gt;=YEAR(TODAY()),MONTH(TODAY())&lt;H$6),"",Lanç_Receitas!F32),0)</f>
        <v>0</v>
      </c>
      <c r="I32" s="54">
        <f ca="1">IFERROR(IF(AND(Cad_Inicial!$D$8&gt;=YEAR(TODAY()),MONTH(TODAY())&lt;I$6),"",Lanç_Receitas!G32),0)</f>
        <v>0</v>
      </c>
      <c r="J32" s="54">
        <f ca="1">IFERROR(IF(AND(Cad_Inicial!$D$8&gt;=YEAR(TODAY()),MONTH(TODAY())&lt;J$6),"",Lanç_Receitas!H32),0)</f>
        <v>0</v>
      </c>
      <c r="K32" s="54">
        <f ca="1">IFERROR(IF(AND(Cad_Inicial!$D$8&gt;=YEAR(TODAY()),MONTH(TODAY())&lt;K$6),"",Lanç_Receitas!I32),0)</f>
        <v>0</v>
      </c>
      <c r="L32" s="54">
        <f ca="1">IFERROR(IF(AND(Cad_Inicial!$D$8&gt;=YEAR(TODAY()),MONTH(TODAY())&lt;L$6),"",Lanç_Receitas!J32),0)</f>
        <v>0</v>
      </c>
      <c r="M32" s="54">
        <f ca="1">IFERROR(IF(AND(Cad_Inicial!$D$8&gt;=YEAR(TODAY()),MONTH(TODAY())&lt;M$6),"",Lanç_Receitas!K32),0)</f>
        <v>0</v>
      </c>
      <c r="N32" s="54">
        <f ca="1">IFERROR(IF(AND(Cad_Inicial!$D$8&gt;=YEAR(TODAY()),MONTH(TODAY())&lt;N$6),"",Lanç_Receitas!L32),0)</f>
        <v>0</v>
      </c>
      <c r="O32" s="54">
        <f ca="1">IFERROR(IF(AND(Cad_Inicial!$D$8&gt;=YEAR(TODAY()),MONTH(TODAY())&lt;O$6),"",Lanç_Receitas!M32),0)</f>
        <v>0</v>
      </c>
      <c r="P32" s="54">
        <f ca="1">IFERROR(IF(AND(Cad_Inicial!$D$8&gt;=YEAR(TODAY()),MONTH(TODAY())&lt;P$6),"",Lanç_Receitas!N32),0)</f>
        <v>0</v>
      </c>
      <c r="Q32" s="54">
        <f ca="1">IFERROR(IF(AND(Cad_Inicial!$D$8&gt;=YEAR(TODAY()),MONTH(TODAY())&lt;Q$6),"",Lanç_Receitas!O32),0)</f>
        <v>0</v>
      </c>
      <c r="R32" s="55">
        <f t="shared" ca="1" si="8"/>
        <v>0</v>
      </c>
      <c r="S32" s="56">
        <f t="shared" ca="1" si="9"/>
        <v>0</v>
      </c>
    </row>
    <row r="33" spans="3:20" ht="30" customHeight="1" thickBot="1" x14ac:dyDescent="0.25">
      <c r="C33" s="143" t="str">
        <f>IF(ISERROR(IF(Cad_Outros!C30="","",Cad_Outros!C30)),"",IF(Cad_Outros!C30="","",Cad_Outros!C30))</f>
        <v/>
      </c>
      <c r="D33" s="145"/>
      <c r="E33" s="53"/>
      <c r="F33" s="54">
        <f ca="1">IFERROR(IF(AND(Cad_Inicial!$D$8&gt;=YEAR(TODAY()),MONTH(TODAY())&lt;F$6),"",Lanç_Receitas!D33),0)</f>
        <v>0</v>
      </c>
      <c r="G33" s="54">
        <f ca="1">IFERROR(IF(AND(Cad_Inicial!$D$8&gt;=YEAR(TODAY()),MONTH(TODAY())&lt;G$6),"",Lanç_Receitas!E33),0)</f>
        <v>0</v>
      </c>
      <c r="H33" s="54">
        <f ca="1">IFERROR(IF(AND(Cad_Inicial!$D$8&gt;=YEAR(TODAY()),MONTH(TODAY())&lt;H$6),"",Lanç_Receitas!F33),0)</f>
        <v>0</v>
      </c>
      <c r="I33" s="54">
        <f ca="1">IFERROR(IF(AND(Cad_Inicial!$D$8&gt;=YEAR(TODAY()),MONTH(TODAY())&lt;I$6),"",Lanç_Receitas!G33),0)</f>
        <v>0</v>
      </c>
      <c r="J33" s="54">
        <f ca="1">IFERROR(IF(AND(Cad_Inicial!$D$8&gt;=YEAR(TODAY()),MONTH(TODAY())&lt;J$6),"",Lanç_Receitas!H33),0)</f>
        <v>0</v>
      </c>
      <c r="K33" s="54">
        <f ca="1">IFERROR(IF(AND(Cad_Inicial!$D$8&gt;=YEAR(TODAY()),MONTH(TODAY())&lt;K$6),"",Lanç_Receitas!I33),0)</f>
        <v>0</v>
      </c>
      <c r="L33" s="54">
        <f ca="1">IFERROR(IF(AND(Cad_Inicial!$D$8&gt;=YEAR(TODAY()),MONTH(TODAY())&lt;L$6),"",Lanç_Receitas!J33),0)</f>
        <v>0</v>
      </c>
      <c r="M33" s="54">
        <f ca="1">IFERROR(IF(AND(Cad_Inicial!$D$8&gt;=YEAR(TODAY()),MONTH(TODAY())&lt;M$6),"",Lanç_Receitas!K33),0)</f>
        <v>0</v>
      </c>
      <c r="N33" s="54">
        <f ca="1">IFERROR(IF(AND(Cad_Inicial!$D$8&gt;=YEAR(TODAY()),MONTH(TODAY())&lt;N$6),"",Lanç_Receitas!L33),0)</f>
        <v>0</v>
      </c>
      <c r="O33" s="54">
        <f ca="1">IFERROR(IF(AND(Cad_Inicial!$D$8&gt;=YEAR(TODAY()),MONTH(TODAY())&lt;O$6),"",Lanç_Receitas!M33),0)</f>
        <v>0</v>
      </c>
      <c r="P33" s="54">
        <f ca="1">IFERROR(IF(AND(Cad_Inicial!$D$8&gt;=YEAR(TODAY()),MONTH(TODAY())&lt;P$6),"",Lanç_Receitas!N33),0)</f>
        <v>0</v>
      </c>
      <c r="Q33" s="54">
        <f ca="1">IFERROR(IF(AND(Cad_Inicial!$D$8&gt;=YEAR(TODAY()),MONTH(TODAY())&lt;Q$6),"",Lanç_Receitas!O33),0)</f>
        <v>0</v>
      </c>
      <c r="R33" s="55">
        <f t="shared" ca="1" si="8"/>
        <v>0</v>
      </c>
      <c r="S33" s="56">
        <f t="shared" ca="1" si="9"/>
        <v>0</v>
      </c>
    </row>
    <row r="34" spans="3:20" ht="30" customHeight="1" thickBot="1" x14ac:dyDescent="0.25"/>
    <row r="35" spans="3:20" ht="30" customHeight="1" thickBot="1" x14ac:dyDescent="0.25">
      <c r="C35" s="143"/>
      <c r="D35" s="145"/>
      <c r="E35" s="53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5"/>
      <c r="S35" s="56"/>
      <c r="T35" t="e">
        <f>#REF!+1</f>
        <v>#REF!</v>
      </c>
    </row>
    <row r="36" spans="3:20" ht="30" customHeight="1" thickBot="1" x14ac:dyDescent="0.25">
      <c r="C36" s="143"/>
      <c r="D36" s="145"/>
      <c r="E36" s="53"/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5"/>
      <c r="S36" s="56"/>
      <c r="T36" t="e">
        <f t="shared" ref="T36:T97" si="10">T35+1</f>
        <v>#REF!</v>
      </c>
    </row>
    <row r="37" spans="3:20" ht="30" customHeight="1" thickBot="1" x14ac:dyDescent="0.25">
      <c r="C37" s="143"/>
      <c r="D37" s="145"/>
      <c r="E37" s="53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5"/>
      <c r="S37" s="56"/>
      <c r="T37" t="e">
        <f t="shared" si="10"/>
        <v>#REF!</v>
      </c>
    </row>
    <row r="38" spans="3:20" ht="30" customHeight="1" thickBot="1" x14ac:dyDescent="0.25">
      <c r="C38" s="143"/>
      <c r="D38" s="145"/>
      <c r="E38" s="53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5"/>
      <c r="S38" s="56"/>
      <c r="T38" t="e">
        <f t="shared" si="10"/>
        <v>#REF!</v>
      </c>
    </row>
    <row r="39" spans="3:20" ht="30" customHeight="1" thickBot="1" x14ac:dyDescent="0.25">
      <c r="C39" s="143"/>
      <c r="D39" s="145"/>
      <c r="E39" s="53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5"/>
      <c r="S39" s="56"/>
      <c r="T39" t="e">
        <f t="shared" si="10"/>
        <v>#REF!</v>
      </c>
    </row>
    <row r="40" spans="3:20" ht="30" customHeight="1" thickBot="1" x14ac:dyDescent="0.25">
      <c r="C40" s="143"/>
      <c r="D40" s="145"/>
      <c r="E40" s="53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5"/>
      <c r="S40" s="56"/>
      <c r="T40" t="e">
        <f t="shared" si="10"/>
        <v>#REF!</v>
      </c>
    </row>
    <row r="41" spans="3:20" ht="30" customHeight="1" thickBot="1" x14ac:dyDescent="0.25">
      <c r="C41" s="143"/>
      <c r="D41" s="145"/>
      <c r="E41" s="53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5"/>
      <c r="S41" s="56"/>
      <c r="T41" t="e">
        <f t="shared" si="10"/>
        <v>#REF!</v>
      </c>
    </row>
    <row r="42" spans="3:20" ht="30" customHeight="1" thickBot="1" x14ac:dyDescent="0.25">
      <c r="C42" s="143"/>
      <c r="D42" s="145"/>
      <c r="E42" s="53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5"/>
      <c r="S42" s="56"/>
      <c r="T42" t="e">
        <f t="shared" si="10"/>
        <v>#REF!</v>
      </c>
    </row>
    <row r="43" spans="3:20" ht="30" customHeight="1" thickBot="1" x14ac:dyDescent="0.25">
      <c r="C43" s="143"/>
      <c r="D43" s="145"/>
      <c r="E43" s="53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5"/>
      <c r="S43" s="56"/>
      <c r="T43" t="e">
        <f t="shared" si="10"/>
        <v>#REF!</v>
      </c>
    </row>
    <row r="44" spans="3:20" ht="30" customHeight="1" thickBot="1" x14ac:dyDescent="0.25">
      <c r="C44" s="143"/>
      <c r="D44" s="145"/>
      <c r="E44" s="53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5"/>
      <c r="S44" s="56"/>
      <c r="T44" t="e">
        <f t="shared" si="10"/>
        <v>#REF!</v>
      </c>
    </row>
    <row r="45" spans="3:20" ht="30" customHeight="1" thickBot="1" x14ac:dyDescent="0.25">
      <c r="C45" s="143"/>
      <c r="D45" s="145"/>
      <c r="E45" s="53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5"/>
      <c r="S45" s="56"/>
      <c r="T45" t="e">
        <f t="shared" si="10"/>
        <v>#REF!</v>
      </c>
    </row>
    <row r="46" spans="3:20" ht="30" customHeight="1" thickBot="1" x14ac:dyDescent="0.25">
      <c r="C46" s="143"/>
      <c r="D46" s="145"/>
      <c r="E46" s="53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5"/>
      <c r="S46" s="56"/>
      <c r="T46" t="e">
        <f t="shared" si="10"/>
        <v>#REF!</v>
      </c>
    </row>
    <row r="47" spans="3:20" ht="30" customHeight="1" thickBot="1" x14ac:dyDescent="0.25">
      <c r="C47" s="143"/>
      <c r="D47" s="145"/>
      <c r="E47" s="53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5"/>
      <c r="S47" s="56"/>
      <c r="T47" t="e">
        <f t="shared" si="10"/>
        <v>#REF!</v>
      </c>
    </row>
    <row r="48" spans="3:20" ht="30" customHeight="1" thickBot="1" x14ac:dyDescent="0.25">
      <c r="C48" s="143"/>
      <c r="D48" s="145"/>
      <c r="E48" s="53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5"/>
      <c r="S48" s="56"/>
      <c r="T48" t="e">
        <f t="shared" si="10"/>
        <v>#REF!</v>
      </c>
    </row>
    <row r="49" spans="3:20" ht="30" customHeight="1" thickBot="1" x14ac:dyDescent="0.25">
      <c r="C49" s="143"/>
      <c r="D49" s="145"/>
      <c r="E49" s="53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5"/>
      <c r="S49" s="56"/>
      <c r="T49" t="e">
        <f t="shared" si="10"/>
        <v>#REF!</v>
      </c>
    </row>
    <row r="50" spans="3:20" ht="30" customHeight="1" thickBot="1" x14ac:dyDescent="0.25">
      <c r="C50" s="143"/>
      <c r="D50" s="145"/>
      <c r="E50" s="53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5"/>
      <c r="S50" s="56"/>
      <c r="T50" t="e">
        <f t="shared" si="10"/>
        <v>#REF!</v>
      </c>
    </row>
    <row r="51" spans="3:20" ht="30" customHeight="1" thickBot="1" x14ac:dyDescent="0.25">
      <c r="C51" s="143"/>
      <c r="D51" s="145"/>
      <c r="E51" s="53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5"/>
      <c r="S51" s="56"/>
      <c r="T51" t="e">
        <f t="shared" si="10"/>
        <v>#REF!</v>
      </c>
    </row>
    <row r="52" spans="3:20" ht="30" customHeight="1" thickBot="1" x14ac:dyDescent="0.25">
      <c r="C52" s="143"/>
      <c r="D52" s="145"/>
      <c r="E52" s="53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5"/>
      <c r="S52" s="56"/>
      <c r="T52" t="e">
        <f t="shared" si="10"/>
        <v>#REF!</v>
      </c>
    </row>
    <row r="53" spans="3:20" ht="30" customHeight="1" thickBot="1" x14ac:dyDescent="0.25">
      <c r="C53" s="143"/>
      <c r="D53" s="145"/>
      <c r="E53" s="53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5"/>
      <c r="S53" s="56"/>
      <c r="T53" t="e">
        <f t="shared" si="10"/>
        <v>#REF!</v>
      </c>
    </row>
    <row r="54" spans="3:20" ht="30" customHeight="1" thickBot="1" x14ac:dyDescent="0.25">
      <c r="C54" s="143"/>
      <c r="D54" s="145"/>
      <c r="E54" s="53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5"/>
      <c r="S54" s="56"/>
      <c r="T54" t="e">
        <f t="shared" si="10"/>
        <v>#REF!</v>
      </c>
    </row>
    <row r="55" spans="3:20" ht="30" customHeight="1" thickBot="1" x14ac:dyDescent="0.25">
      <c r="C55" s="143"/>
      <c r="D55" s="145"/>
      <c r="E55" s="53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5"/>
      <c r="S55" s="56"/>
      <c r="T55" t="e">
        <f t="shared" si="10"/>
        <v>#REF!</v>
      </c>
    </row>
    <row r="56" spans="3:20" ht="30" customHeight="1" thickBot="1" x14ac:dyDescent="0.25">
      <c r="C56" s="143"/>
      <c r="D56" s="145"/>
      <c r="E56" s="53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5"/>
      <c r="S56" s="56"/>
      <c r="T56" t="e">
        <f t="shared" si="10"/>
        <v>#REF!</v>
      </c>
    </row>
    <row r="57" spans="3:20" ht="30" customHeight="1" thickBot="1" x14ac:dyDescent="0.25">
      <c r="C57" s="143"/>
      <c r="D57" s="145"/>
      <c r="E57" s="53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5"/>
      <c r="S57" s="56"/>
      <c r="T57" t="e">
        <f t="shared" si="10"/>
        <v>#REF!</v>
      </c>
    </row>
    <row r="58" spans="3:20" ht="30" customHeight="1" thickBot="1" x14ac:dyDescent="0.25">
      <c r="C58" s="143"/>
      <c r="D58" s="145"/>
      <c r="E58" s="53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5"/>
      <c r="S58" s="56"/>
      <c r="T58" t="e">
        <f t="shared" si="10"/>
        <v>#REF!</v>
      </c>
    </row>
    <row r="59" spans="3:20" ht="30" customHeight="1" thickBot="1" x14ac:dyDescent="0.25">
      <c r="C59" s="143"/>
      <c r="D59" s="145"/>
      <c r="E59" s="53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5"/>
      <c r="S59" s="56"/>
      <c r="T59" t="e">
        <f t="shared" si="10"/>
        <v>#REF!</v>
      </c>
    </row>
    <row r="60" spans="3:20" ht="30" customHeight="1" thickBot="1" x14ac:dyDescent="0.25">
      <c r="C60" s="143"/>
      <c r="D60" s="145"/>
      <c r="E60" s="53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5"/>
      <c r="S60" s="56"/>
      <c r="T60" t="e">
        <f t="shared" si="10"/>
        <v>#REF!</v>
      </c>
    </row>
    <row r="61" spans="3:20" ht="30" customHeight="1" thickBot="1" x14ac:dyDescent="0.25">
      <c r="C61" s="143"/>
      <c r="D61" s="145"/>
      <c r="E61" s="53"/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5"/>
      <c r="S61" s="56"/>
      <c r="T61" t="e">
        <f t="shared" si="10"/>
        <v>#REF!</v>
      </c>
    </row>
    <row r="62" spans="3:20" ht="30" customHeight="1" thickBot="1" x14ac:dyDescent="0.25">
      <c r="C62" s="143"/>
      <c r="D62" s="145"/>
      <c r="E62" s="53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5"/>
      <c r="S62" s="56"/>
      <c r="T62" t="e">
        <f t="shared" si="10"/>
        <v>#REF!</v>
      </c>
    </row>
    <row r="63" spans="3:20" ht="30" customHeight="1" thickBot="1" x14ac:dyDescent="0.25">
      <c r="C63" s="143"/>
      <c r="D63" s="145"/>
      <c r="E63" s="53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5"/>
      <c r="S63" s="56"/>
      <c r="T63" t="e">
        <f t="shared" si="10"/>
        <v>#REF!</v>
      </c>
    </row>
    <row r="64" spans="3:20" ht="30" customHeight="1" thickBot="1" x14ac:dyDescent="0.25">
      <c r="C64" s="143"/>
      <c r="D64" s="145"/>
      <c r="E64" s="53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5"/>
      <c r="S64" s="56"/>
      <c r="T64" t="e">
        <f t="shared" si="10"/>
        <v>#REF!</v>
      </c>
    </row>
    <row r="65" spans="3:20" ht="30" customHeight="1" thickBot="1" x14ac:dyDescent="0.25">
      <c r="C65" s="143"/>
      <c r="D65" s="145"/>
      <c r="E65" s="53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5"/>
      <c r="S65" s="56"/>
      <c r="T65" t="e">
        <f t="shared" si="10"/>
        <v>#REF!</v>
      </c>
    </row>
    <row r="66" spans="3:20" ht="30" customHeight="1" thickBot="1" x14ac:dyDescent="0.25">
      <c r="C66" s="143"/>
      <c r="D66" s="145"/>
      <c r="E66" s="53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5"/>
      <c r="S66" s="56"/>
      <c r="T66" t="e">
        <f t="shared" si="10"/>
        <v>#REF!</v>
      </c>
    </row>
    <row r="67" spans="3:20" ht="30" customHeight="1" thickBot="1" x14ac:dyDescent="0.25">
      <c r="C67" s="143"/>
      <c r="D67" s="145"/>
      <c r="E67" s="53"/>
      <c r="F67" s="54"/>
      <c r="G67" s="54"/>
      <c r="H67" s="54"/>
      <c r="I67" s="54"/>
      <c r="J67" s="54"/>
      <c r="K67" s="54"/>
      <c r="L67" s="54"/>
      <c r="M67" s="54"/>
      <c r="N67" s="54"/>
      <c r="O67" s="54"/>
      <c r="P67" s="54"/>
      <c r="Q67" s="54"/>
      <c r="R67" s="55"/>
      <c r="S67" s="56"/>
      <c r="T67" t="e">
        <f t="shared" si="10"/>
        <v>#REF!</v>
      </c>
    </row>
    <row r="68" spans="3:20" ht="30" customHeight="1" thickBot="1" x14ac:dyDescent="0.25">
      <c r="C68" s="143"/>
      <c r="D68" s="145"/>
      <c r="E68" s="53"/>
      <c r="F68" s="54"/>
      <c r="G68" s="54"/>
      <c r="H68" s="54"/>
      <c r="I68" s="54"/>
      <c r="J68" s="54"/>
      <c r="K68" s="54"/>
      <c r="L68" s="54"/>
      <c r="M68" s="54"/>
      <c r="N68" s="54"/>
      <c r="O68" s="54"/>
      <c r="P68" s="54"/>
      <c r="Q68" s="54"/>
      <c r="R68" s="55"/>
      <c r="S68" s="56"/>
      <c r="T68" t="e">
        <f t="shared" si="10"/>
        <v>#REF!</v>
      </c>
    </row>
    <row r="69" spans="3:20" ht="30" customHeight="1" thickBot="1" x14ac:dyDescent="0.25">
      <c r="C69" s="143"/>
      <c r="D69" s="145"/>
      <c r="E69" s="53"/>
      <c r="F69" s="54"/>
      <c r="G69" s="54"/>
      <c r="H69" s="54"/>
      <c r="I69" s="54"/>
      <c r="J69" s="54"/>
      <c r="K69" s="54"/>
      <c r="L69" s="54"/>
      <c r="M69" s="54"/>
      <c r="N69" s="54"/>
      <c r="O69" s="54"/>
      <c r="P69" s="54"/>
      <c r="Q69" s="54"/>
      <c r="R69" s="55"/>
      <c r="S69" s="56"/>
      <c r="T69" t="e">
        <f t="shared" si="10"/>
        <v>#REF!</v>
      </c>
    </row>
    <row r="70" spans="3:20" ht="30" customHeight="1" thickBot="1" x14ac:dyDescent="0.25">
      <c r="C70" s="143"/>
      <c r="D70" s="145"/>
      <c r="E70" s="53"/>
      <c r="F70" s="54"/>
      <c r="G70" s="54"/>
      <c r="H70" s="54"/>
      <c r="I70" s="54"/>
      <c r="J70" s="54"/>
      <c r="K70" s="54"/>
      <c r="L70" s="54"/>
      <c r="M70" s="54"/>
      <c r="N70" s="54"/>
      <c r="O70" s="54"/>
      <c r="P70" s="54"/>
      <c r="Q70" s="54"/>
      <c r="R70" s="55"/>
      <c r="S70" s="56"/>
      <c r="T70" t="e">
        <f t="shared" si="10"/>
        <v>#REF!</v>
      </c>
    </row>
    <row r="71" spans="3:20" ht="30" customHeight="1" thickBot="1" x14ac:dyDescent="0.25">
      <c r="C71" s="143"/>
      <c r="D71" s="145"/>
      <c r="E71" s="53"/>
      <c r="F71" s="54"/>
      <c r="G71" s="54"/>
      <c r="H71" s="54"/>
      <c r="I71" s="54"/>
      <c r="J71" s="54"/>
      <c r="K71" s="54"/>
      <c r="L71" s="54"/>
      <c r="M71" s="54"/>
      <c r="N71" s="54"/>
      <c r="O71" s="54"/>
      <c r="P71" s="54"/>
      <c r="Q71" s="54"/>
      <c r="R71" s="55"/>
      <c r="S71" s="56"/>
      <c r="T71" t="e">
        <f t="shared" si="10"/>
        <v>#REF!</v>
      </c>
    </row>
    <row r="72" spans="3:20" ht="30" customHeight="1" thickBot="1" x14ac:dyDescent="0.25">
      <c r="C72" s="143"/>
      <c r="D72" s="145"/>
      <c r="E72" s="53"/>
      <c r="F72" s="54"/>
      <c r="G72" s="54"/>
      <c r="H72" s="54"/>
      <c r="I72" s="54"/>
      <c r="J72" s="54"/>
      <c r="K72" s="54"/>
      <c r="L72" s="54"/>
      <c r="M72" s="54"/>
      <c r="N72" s="54"/>
      <c r="O72" s="54"/>
      <c r="P72" s="54"/>
      <c r="Q72" s="54"/>
      <c r="R72" s="55"/>
      <c r="S72" s="56"/>
      <c r="T72" t="e">
        <f t="shared" si="10"/>
        <v>#REF!</v>
      </c>
    </row>
    <row r="73" spans="3:20" ht="30" customHeight="1" thickBot="1" x14ac:dyDescent="0.25">
      <c r="C73" s="143"/>
      <c r="D73" s="145"/>
      <c r="E73" s="53"/>
      <c r="F73" s="54"/>
      <c r="G73" s="54"/>
      <c r="H73" s="54"/>
      <c r="I73" s="54"/>
      <c r="J73" s="54"/>
      <c r="K73" s="54"/>
      <c r="L73" s="54"/>
      <c r="M73" s="54"/>
      <c r="N73" s="54"/>
      <c r="O73" s="54"/>
      <c r="P73" s="54"/>
      <c r="Q73" s="54"/>
      <c r="R73" s="55"/>
      <c r="S73" s="56"/>
      <c r="T73" t="e">
        <f t="shared" si="10"/>
        <v>#REF!</v>
      </c>
    </row>
    <row r="74" spans="3:20" ht="30" customHeight="1" thickBot="1" x14ac:dyDescent="0.25">
      <c r="C74" s="143"/>
      <c r="D74" s="145"/>
      <c r="E74" s="53"/>
      <c r="F74" s="54"/>
      <c r="G74" s="54"/>
      <c r="H74" s="54"/>
      <c r="I74" s="54"/>
      <c r="J74" s="54"/>
      <c r="K74" s="54"/>
      <c r="L74" s="54"/>
      <c r="M74" s="54"/>
      <c r="N74" s="54"/>
      <c r="O74" s="54"/>
      <c r="P74" s="54"/>
      <c r="Q74" s="54"/>
      <c r="R74" s="55"/>
      <c r="S74" s="56"/>
      <c r="T74" t="e">
        <f t="shared" si="10"/>
        <v>#REF!</v>
      </c>
    </row>
    <row r="75" spans="3:20" ht="30" customHeight="1" thickBot="1" x14ac:dyDescent="0.25">
      <c r="C75" s="143"/>
      <c r="D75" s="145"/>
      <c r="E75" s="53"/>
      <c r="F75" s="54"/>
      <c r="G75" s="54"/>
      <c r="H75" s="54"/>
      <c r="I75" s="54"/>
      <c r="J75" s="54"/>
      <c r="K75" s="54"/>
      <c r="L75" s="54"/>
      <c r="M75" s="54"/>
      <c r="N75" s="54"/>
      <c r="O75" s="54"/>
      <c r="P75" s="54"/>
      <c r="Q75" s="54"/>
      <c r="R75" s="55"/>
      <c r="S75" s="56"/>
      <c r="T75" t="e">
        <f t="shared" si="10"/>
        <v>#REF!</v>
      </c>
    </row>
    <row r="76" spans="3:20" ht="30" customHeight="1" thickBot="1" x14ac:dyDescent="0.25">
      <c r="C76" s="143"/>
      <c r="D76" s="145"/>
      <c r="E76" s="53"/>
      <c r="F76" s="54"/>
      <c r="G76" s="54"/>
      <c r="H76" s="54"/>
      <c r="I76" s="54"/>
      <c r="J76" s="54"/>
      <c r="K76" s="54"/>
      <c r="L76" s="54"/>
      <c r="M76" s="54"/>
      <c r="N76" s="54"/>
      <c r="O76" s="54"/>
      <c r="P76" s="54"/>
      <c r="Q76" s="54"/>
      <c r="R76" s="55"/>
      <c r="S76" s="56"/>
      <c r="T76" t="e">
        <f t="shared" si="10"/>
        <v>#REF!</v>
      </c>
    </row>
    <row r="77" spans="3:20" ht="30" customHeight="1" thickBot="1" x14ac:dyDescent="0.25">
      <c r="C77" s="143"/>
      <c r="D77" s="145"/>
      <c r="E77" s="53"/>
      <c r="F77" s="54"/>
      <c r="G77" s="54"/>
      <c r="H77" s="54"/>
      <c r="I77" s="54"/>
      <c r="J77" s="54"/>
      <c r="K77" s="54"/>
      <c r="L77" s="54"/>
      <c r="M77" s="54"/>
      <c r="N77" s="54"/>
      <c r="O77" s="54"/>
      <c r="P77" s="54"/>
      <c r="Q77" s="54"/>
      <c r="R77" s="55"/>
      <c r="S77" s="56"/>
      <c r="T77" t="e">
        <f t="shared" si="10"/>
        <v>#REF!</v>
      </c>
    </row>
    <row r="78" spans="3:20" ht="30" customHeight="1" thickBot="1" x14ac:dyDescent="0.25">
      <c r="C78" s="143"/>
      <c r="D78" s="145"/>
      <c r="E78" s="53"/>
      <c r="F78" s="54"/>
      <c r="G78" s="54"/>
      <c r="H78" s="54"/>
      <c r="I78" s="54"/>
      <c r="J78" s="54"/>
      <c r="K78" s="54"/>
      <c r="L78" s="54"/>
      <c r="M78" s="54"/>
      <c r="N78" s="54"/>
      <c r="O78" s="54"/>
      <c r="P78" s="54"/>
      <c r="Q78" s="54"/>
      <c r="R78" s="55"/>
      <c r="S78" s="56"/>
      <c r="T78" t="e">
        <f t="shared" si="10"/>
        <v>#REF!</v>
      </c>
    </row>
    <row r="79" spans="3:20" ht="30" customHeight="1" thickBot="1" x14ac:dyDescent="0.25">
      <c r="C79" s="143"/>
      <c r="D79" s="145"/>
      <c r="E79" s="53"/>
      <c r="F79" s="54"/>
      <c r="G79" s="54"/>
      <c r="H79" s="54"/>
      <c r="I79" s="54"/>
      <c r="J79" s="54"/>
      <c r="K79" s="54"/>
      <c r="L79" s="54"/>
      <c r="M79" s="54"/>
      <c r="N79" s="54"/>
      <c r="O79" s="54"/>
      <c r="P79" s="54"/>
      <c r="Q79" s="54"/>
      <c r="R79" s="55"/>
      <c r="S79" s="56"/>
      <c r="T79" t="e">
        <f t="shared" si="10"/>
        <v>#REF!</v>
      </c>
    </row>
    <row r="80" spans="3:20" ht="30" customHeight="1" thickBot="1" x14ac:dyDescent="0.25">
      <c r="C80" s="143"/>
      <c r="D80" s="145"/>
      <c r="E80" s="53"/>
      <c r="F80" s="54"/>
      <c r="G80" s="54"/>
      <c r="H80" s="54"/>
      <c r="I80" s="54"/>
      <c r="J80" s="54"/>
      <c r="K80" s="54"/>
      <c r="L80" s="54"/>
      <c r="M80" s="54"/>
      <c r="N80" s="54"/>
      <c r="O80" s="54"/>
      <c r="P80" s="54"/>
      <c r="Q80" s="54"/>
      <c r="R80" s="55"/>
      <c r="S80" s="56"/>
      <c r="T80" t="e">
        <f t="shared" si="10"/>
        <v>#REF!</v>
      </c>
    </row>
    <row r="81" spans="3:20" ht="30" customHeight="1" thickBot="1" x14ac:dyDescent="0.25">
      <c r="C81" s="143"/>
      <c r="D81" s="145"/>
      <c r="E81" s="53"/>
      <c r="F81" s="54"/>
      <c r="G81" s="54"/>
      <c r="H81" s="54"/>
      <c r="I81" s="54"/>
      <c r="J81" s="54"/>
      <c r="K81" s="54"/>
      <c r="L81" s="54"/>
      <c r="M81" s="54"/>
      <c r="N81" s="54"/>
      <c r="O81" s="54"/>
      <c r="P81" s="54"/>
      <c r="Q81" s="54"/>
      <c r="R81" s="55"/>
      <c r="S81" s="56"/>
      <c r="T81" t="e">
        <f t="shared" si="10"/>
        <v>#REF!</v>
      </c>
    </row>
    <row r="82" spans="3:20" ht="30" customHeight="1" thickBot="1" x14ac:dyDescent="0.25">
      <c r="C82" s="143"/>
      <c r="D82" s="145"/>
      <c r="E82" s="53"/>
      <c r="F82" s="54"/>
      <c r="G82" s="54"/>
      <c r="H82" s="54"/>
      <c r="I82" s="54"/>
      <c r="J82" s="54"/>
      <c r="K82" s="54"/>
      <c r="L82" s="54"/>
      <c r="M82" s="54"/>
      <c r="N82" s="54"/>
      <c r="O82" s="54"/>
      <c r="P82" s="54"/>
      <c r="Q82" s="54"/>
      <c r="R82" s="55"/>
      <c r="S82" s="56"/>
      <c r="T82" t="e">
        <f t="shared" si="10"/>
        <v>#REF!</v>
      </c>
    </row>
    <row r="83" spans="3:20" ht="30" customHeight="1" thickBot="1" x14ac:dyDescent="0.25">
      <c r="C83" s="143"/>
      <c r="D83" s="145"/>
      <c r="E83" s="53"/>
      <c r="F83" s="54"/>
      <c r="G83" s="54"/>
      <c r="H83" s="54"/>
      <c r="I83" s="54"/>
      <c r="J83" s="54"/>
      <c r="K83" s="54"/>
      <c r="L83" s="54"/>
      <c r="M83" s="54"/>
      <c r="N83" s="54"/>
      <c r="O83" s="54"/>
      <c r="P83" s="54"/>
      <c r="Q83" s="54"/>
      <c r="R83" s="55"/>
      <c r="S83" s="56"/>
      <c r="T83" t="e">
        <f t="shared" si="10"/>
        <v>#REF!</v>
      </c>
    </row>
    <row r="84" spans="3:20" ht="30" customHeight="1" thickBot="1" x14ac:dyDescent="0.25">
      <c r="C84" s="143"/>
      <c r="D84" s="145"/>
      <c r="E84" s="53"/>
      <c r="F84" s="54"/>
      <c r="G84" s="54"/>
      <c r="H84" s="54"/>
      <c r="I84" s="54"/>
      <c r="J84" s="54"/>
      <c r="K84" s="54"/>
      <c r="L84" s="54"/>
      <c r="M84" s="54"/>
      <c r="N84" s="54"/>
      <c r="O84" s="54"/>
      <c r="P84" s="54"/>
      <c r="Q84" s="54"/>
      <c r="R84" s="55"/>
      <c r="S84" s="56"/>
      <c r="T84" t="e">
        <f t="shared" si="10"/>
        <v>#REF!</v>
      </c>
    </row>
    <row r="85" spans="3:20" ht="30" customHeight="1" thickBot="1" x14ac:dyDescent="0.25">
      <c r="C85" s="143"/>
      <c r="D85" s="145"/>
      <c r="E85" s="53"/>
      <c r="F85" s="54"/>
      <c r="G85" s="54"/>
      <c r="H85" s="54"/>
      <c r="I85" s="54"/>
      <c r="J85" s="54"/>
      <c r="K85" s="54"/>
      <c r="L85" s="54"/>
      <c r="M85" s="54"/>
      <c r="N85" s="54"/>
      <c r="O85" s="54"/>
      <c r="P85" s="54"/>
      <c r="Q85" s="54"/>
      <c r="R85" s="55"/>
      <c r="S85" s="56"/>
      <c r="T85" t="e">
        <f t="shared" si="10"/>
        <v>#REF!</v>
      </c>
    </row>
    <row r="86" spans="3:20" ht="30" customHeight="1" thickBot="1" x14ac:dyDescent="0.25">
      <c r="C86" s="143"/>
      <c r="D86" s="145"/>
      <c r="E86" s="53"/>
      <c r="F86" s="54"/>
      <c r="G86" s="54"/>
      <c r="H86" s="54"/>
      <c r="I86" s="54"/>
      <c r="J86" s="54"/>
      <c r="K86" s="54"/>
      <c r="L86" s="54"/>
      <c r="M86" s="54"/>
      <c r="N86" s="54"/>
      <c r="O86" s="54"/>
      <c r="P86" s="54"/>
      <c r="Q86" s="54"/>
      <c r="R86" s="55"/>
      <c r="S86" s="56"/>
      <c r="T86" t="e">
        <f t="shared" si="10"/>
        <v>#REF!</v>
      </c>
    </row>
    <row r="87" spans="3:20" ht="30" customHeight="1" thickBot="1" x14ac:dyDescent="0.25">
      <c r="C87" s="143"/>
      <c r="D87" s="145"/>
      <c r="E87" s="53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5"/>
      <c r="S87" s="56"/>
      <c r="T87" t="e">
        <f t="shared" si="10"/>
        <v>#REF!</v>
      </c>
    </row>
    <row r="88" spans="3:20" ht="30" customHeight="1" thickBot="1" x14ac:dyDescent="0.25">
      <c r="C88" s="143"/>
      <c r="D88" s="145"/>
      <c r="E88" s="53"/>
      <c r="F88" s="54"/>
      <c r="G88" s="54"/>
      <c r="H88" s="54"/>
      <c r="I88" s="54"/>
      <c r="J88" s="54"/>
      <c r="K88" s="54"/>
      <c r="L88" s="54"/>
      <c r="M88" s="54"/>
      <c r="N88" s="54"/>
      <c r="O88" s="54"/>
      <c r="P88" s="54"/>
      <c r="Q88" s="54"/>
      <c r="R88" s="55"/>
      <c r="S88" s="56"/>
      <c r="T88" t="e">
        <f t="shared" si="10"/>
        <v>#REF!</v>
      </c>
    </row>
    <row r="89" spans="3:20" ht="30" customHeight="1" thickBot="1" x14ac:dyDescent="0.25">
      <c r="C89" s="143"/>
      <c r="D89" s="145"/>
      <c r="E89" s="53"/>
      <c r="F89" s="54"/>
      <c r="G89" s="54"/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5"/>
      <c r="S89" s="56"/>
      <c r="T89" t="e">
        <f t="shared" si="10"/>
        <v>#REF!</v>
      </c>
    </row>
    <row r="90" spans="3:20" ht="30" customHeight="1" thickBot="1" x14ac:dyDescent="0.25">
      <c r="C90" s="143"/>
      <c r="D90" s="145"/>
      <c r="E90" s="53"/>
      <c r="F90" s="54"/>
      <c r="G90" s="54"/>
      <c r="H90" s="54"/>
      <c r="I90" s="54"/>
      <c r="J90" s="54"/>
      <c r="K90" s="54"/>
      <c r="L90" s="54"/>
      <c r="M90" s="54"/>
      <c r="N90" s="54"/>
      <c r="O90" s="54"/>
      <c r="P90" s="54"/>
      <c r="Q90" s="54"/>
      <c r="R90" s="55"/>
      <c r="S90" s="56"/>
      <c r="T90" t="e">
        <f t="shared" si="10"/>
        <v>#REF!</v>
      </c>
    </row>
    <row r="91" spans="3:20" ht="30" customHeight="1" thickBot="1" x14ac:dyDescent="0.25">
      <c r="C91" s="143"/>
      <c r="D91" s="145"/>
      <c r="E91" s="53"/>
      <c r="F91" s="54"/>
      <c r="G91" s="54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5"/>
      <c r="S91" s="56"/>
      <c r="T91" t="e">
        <f t="shared" si="10"/>
        <v>#REF!</v>
      </c>
    </row>
    <row r="92" spans="3:20" ht="30" customHeight="1" thickBot="1" x14ac:dyDescent="0.25">
      <c r="C92" s="143"/>
      <c r="D92" s="145"/>
      <c r="E92" s="53"/>
      <c r="F92" s="54"/>
      <c r="G92" s="54"/>
      <c r="H92" s="54"/>
      <c r="I92" s="54"/>
      <c r="J92" s="54"/>
      <c r="K92" s="54"/>
      <c r="L92" s="54"/>
      <c r="M92" s="54"/>
      <c r="N92" s="54"/>
      <c r="O92" s="54"/>
      <c r="P92" s="54"/>
      <c r="Q92" s="54"/>
      <c r="R92" s="55"/>
      <c r="S92" s="56"/>
      <c r="T92" t="e">
        <f t="shared" si="10"/>
        <v>#REF!</v>
      </c>
    </row>
    <row r="93" spans="3:20" ht="30" customHeight="1" thickBot="1" x14ac:dyDescent="0.25">
      <c r="C93" s="143"/>
      <c r="D93" s="145"/>
      <c r="E93" s="53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5"/>
      <c r="S93" s="56"/>
      <c r="T93" t="e">
        <f t="shared" si="10"/>
        <v>#REF!</v>
      </c>
    </row>
    <row r="94" spans="3:20" ht="30" customHeight="1" thickBot="1" x14ac:dyDescent="0.25">
      <c r="C94" s="143"/>
      <c r="D94" s="145"/>
      <c r="E94" s="53"/>
      <c r="F94" s="54"/>
      <c r="G94" s="54"/>
      <c r="H94" s="54"/>
      <c r="I94" s="54"/>
      <c r="J94" s="54"/>
      <c r="K94" s="54"/>
      <c r="L94" s="54"/>
      <c r="M94" s="54"/>
      <c r="N94" s="54"/>
      <c r="O94" s="54"/>
      <c r="P94" s="54"/>
      <c r="Q94" s="54"/>
      <c r="R94" s="55"/>
      <c r="S94" s="56"/>
      <c r="T94" t="e">
        <f t="shared" si="10"/>
        <v>#REF!</v>
      </c>
    </row>
    <row r="95" spans="3:20" ht="30" customHeight="1" thickBot="1" x14ac:dyDescent="0.25">
      <c r="C95" s="143"/>
      <c r="D95" s="145"/>
      <c r="E95" s="53"/>
      <c r="F95" s="54"/>
      <c r="G95" s="54"/>
      <c r="H95" s="54"/>
      <c r="I95" s="54"/>
      <c r="J95" s="54"/>
      <c r="K95" s="54"/>
      <c r="L95" s="54"/>
      <c r="M95" s="54"/>
      <c r="N95" s="54"/>
      <c r="O95" s="54"/>
      <c r="P95" s="54"/>
      <c r="Q95" s="54"/>
      <c r="R95" s="55"/>
      <c r="S95" s="56"/>
      <c r="T95" t="e">
        <f t="shared" si="10"/>
        <v>#REF!</v>
      </c>
    </row>
    <row r="96" spans="3:20" ht="30" customHeight="1" thickBot="1" x14ac:dyDescent="0.25">
      <c r="C96" s="143"/>
      <c r="D96" s="145"/>
      <c r="E96" s="53"/>
      <c r="F96" s="54"/>
      <c r="G96" s="54"/>
      <c r="H96" s="54"/>
      <c r="I96" s="54"/>
      <c r="J96" s="54"/>
      <c r="K96" s="54"/>
      <c r="L96" s="54"/>
      <c r="M96" s="54"/>
      <c r="N96" s="54"/>
      <c r="O96" s="54"/>
      <c r="P96" s="54"/>
      <c r="Q96" s="54"/>
      <c r="R96" s="55"/>
      <c r="S96" s="56"/>
      <c r="T96" t="e">
        <f t="shared" si="10"/>
        <v>#REF!</v>
      </c>
    </row>
    <row r="97" spans="3:20" ht="30" customHeight="1" thickBot="1" x14ac:dyDescent="0.25">
      <c r="C97" s="143"/>
      <c r="D97" s="145"/>
      <c r="E97" s="53"/>
      <c r="F97" s="54"/>
      <c r="G97" s="54"/>
      <c r="H97" s="54"/>
      <c r="I97" s="54"/>
      <c r="J97" s="54"/>
      <c r="K97" s="54"/>
      <c r="L97" s="54"/>
      <c r="M97" s="54"/>
      <c r="N97" s="54"/>
      <c r="O97" s="54"/>
      <c r="P97" s="54"/>
      <c r="Q97" s="54"/>
      <c r="R97" s="55"/>
      <c r="S97" s="56"/>
      <c r="T97" t="e">
        <f t="shared" si="10"/>
        <v>#REF!</v>
      </c>
    </row>
    <row r="98" spans="3:20" ht="30" customHeight="1" thickBot="1" x14ac:dyDescent="0.25">
      <c r="C98" s="143"/>
      <c r="D98" s="145"/>
      <c r="E98" s="53"/>
      <c r="F98" s="54"/>
      <c r="G98" s="54"/>
      <c r="H98" s="54"/>
      <c r="I98" s="54"/>
      <c r="J98" s="54"/>
      <c r="K98" s="54"/>
      <c r="L98" s="54"/>
      <c r="M98" s="54"/>
      <c r="N98" s="54"/>
      <c r="O98" s="54"/>
      <c r="P98" s="54"/>
      <c r="Q98" s="54"/>
      <c r="R98" s="55"/>
      <c r="S98" s="56"/>
      <c r="T98" t="e">
        <f t="shared" ref="T98:T161" si="11">T97+1</f>
        <v>#REF!</v>
      </c>
    </row>
    <row r="99" spans="3:20" ht="30" customHeight="1" thickBot="1" x14ac:dyDescent="0.25">
      <c r="C99" s="143"/>
      <c r="D99" s="145"/>
      <c r="E99" s="53"/>
      <c r="F99" s="54"/>
      <c r="G99" s="54"/>
      <c r="H99" s="54"/>
      <c r="I99" s="54"/>
      <c r="J99" s="54"/>
      <c r="K99" s="54"/>
      <c r="L99" s="54"/>
      <c r="M99" s="54"/>
      <c r="N99" s="54"/>
      <c r="O99" s="54"/>
      <c r="P99" s="54"/>
      <c r="Q99" s="54"/>
      <c r="R99" s="55"/>
      <c r="S99" s="56"/>
      <c r="T99" t="e">
        <f t="shared" si="11"/>
        <v>#REF!</v>
      </c>
    </row>
    <row r="100" spans="3:20" ht="30" customHeight="1" thickBot="1" x14ac:dyDescent="0.25">
      <c r="C100" s="143"/>
      <c r="D100" s="145"/>
      <c r="E100" s="53"/>
      <c r="F100" s="54"/>
      <c r="G100" s="54"/>
      <c r="H100" s="54"/>
      <c r="I100" s="54"/>
      <c r="J100" s="54"/>
      <c r="K100" s="54"/>
      <c r="L100" s="54"/>
      <c r="M100" s="54"/>
      <c r="N100" s="54"/>
      <c r="O100" s="54"/>
      <c r="P100" s="54"/>
      <c r="Q100" s="54"/>
      <c r="R100" s="55"/>
      <c r="S100" s="56"/>
      <c r="T100" t="e">
        <f t="shared" si="11"/>
        <v>#REF!</v>
      </c>
    </row>
    <row r="101" spans="3:20" ht="30" customHeight="1" thickBot="1" x14ac:dyDescent="0.25">
      <c r="C101" s="143"/>
      <c r="D101" s="145"/>
      <c r="E101" s="53"/>
      <c r="F101" s="54"/>
      <c r="G101" s="54"/>
      <c r="H101" s="54"/>
      <c r="I101" s="54"/>
      <c r="J101" s="54"/>
      <c r="K101" s="54"/>
      <c r="L101" s="54"/>
      <c r="M101" s="54"/>
      <c r="N101" s="54"/>
      <c r="O101" s="54"/>
      <c r="P101" s="54"/>
      <c r="Q101" s="54"/>
      <c r="R101" s="55"/>
      <c r="S101" s="56"/>
      <c r="T101" t="e">
        <f t="shared" si="11"/>
        <v>#REF!</v>
      </c>
    </row>
    <row r="102" spans="3:20" ht="30" customHeight="1" thickBot="1" x14ac:dyDescent="0.25">
      <c r="C102" s="143"/>
      <c r="D102" s="145"/>
      <c r="E102" s="53"/>
      <c r="F102" s="54"/>
      <c r="G102" s="54"/>
      <c r="H102" s="54"/>
      <c r="I102" s="54"/>
      <c r="J102" s="54"/>
      <c r="K102" s="54"/>
      <c r="L102" s="54"/>
      <c r="M102" s="54"/>
      <c r="N102" s="54"/>
      <c r="O102" s="54"/>
      <c r="P102" s="54"/>
      <c r="Q102" s="54"/>
      <c r="R102" s="55"/>
      <c r="S102" s="56"/>
      <c r="T102" t="e">
        <f t="shared" si="11"/>
        <v>#REF!</v>
      </c>
    </row>
    <row r="103" spans="3:20" ht="30" customHeight="1" thickBot="1" x14ac:dyDescent="0.25">
      <c r="C103" s="143"/>
      <c r="D103" s="145"/>
      <c r="E103" s="53"/>
      <c r="F103" s="54"/>
      <c r="G103" s="54"/>
      <c r="H103" s="54"/>
      <c r="I103" s="54"/>
      <c r="J103" s="54"/>
      <c r="K103" s="54"/>
      <c r="L103" s="54"/>
      <c r="M103" s="54"/>
      <c r="N103" s="54"/>
      <c r="O103" s="54"/>
      <c r="P103" s="54"/>
      <c r="Q103" s="54"/>
      <c r="R103" s="55"/>
      <c r="S103" s="56"/>
      <c r="T103" t="e">
        <f t="shared" si="11"/>
        <v>#REF!</v>
      </c>
    </row>
    <row r="104" spans="3:20" ht="30" customHeight="1" thickBot="1" x14ac:dyDescent="0.25">
      <c r="C104" s="143"/>
      <c r="D104" s="145"/>
      <c r="E104" s="53"/>
      <c r="F104" s="54"/>
      <c r="G104" s="54"/>
      <c r="H104" s="54"/>
      <c r="I104" s="54"/>
      <c r="J104" s="54"/>
      <c r="K104" s="54"/>
      <c r="L104" s="54"/>
      <c r="M104" s="54"/>
      <c r="N104" s="54"/>
      <c r="O104" s="54"/>
      <c r="P104" s="54"/>
      <c r="Q104" s="54"/>
      <c r="R104" s="55"/>
      <c r="S104" s="56"/>
      <c r="T104" t="e">
        <f t="shared" si="11"/>
        <v>#REF!</v>
      </c>
    </row>
    <row r="105" spans="3:20" ht="30" customHeight="1" thickBot="1" x14ac:dyDescent="0.25">
      <c r="C105" s="143"/>
      <c r="D105" s="145"/>
      <c r="E105" s="53"/>
      <c r="F105" s="54"/>
      <c r="G105" s="54"/>
      <c r="H105" s="54"/>
      <c r="I105" s="54"/>
      <c r="J105" s="54"/>
      <c r="K105" s="54"/>
      <c r="L105" s="54"/>
      <c r="M105" s="54"/>
      <c r="N105" s="54"/>
      <c r="O105" s="54"/>
      <c r="P105" s="54"/>
      <c r="Q105" s="54"/>
      <c r="R105" s="55"/>
      <c r="S105" s="56"/>
      <c r="T105" t="e">
        <f t="shared" si="11"/>
        <v>#REF!</v>
      </c>
    </row>
    <row r="106" spans="3:20" ht="30" customHeight="1" thickBot="1" x14ac:dyDescent="0.25">
      <c r="C106" s="143"/>
      <c r="D106" s="145"/>
      <c r="E106" s="53"/>
      <c r="F106" s="54"/>
      <c r="G106" s="54"/>
      <c r="H106" s="54"/>
      <c r="I106" s="54"/>
      <c r="J106" s="54"/>
      <c r="K106" s="54"/>
      <c r="L106" s="54"/>
      <c r="M106" s="54"/>
      <c r="N106" s="54"/>
      <c r="O106" s="54"/>
      <c r="P106" s="54"/>
      <c r="Q106" s="54"/>
      <c r="R106" s="55"/>
      <c r="S106" s="56"/>
      <c r="T106" t="e">
        <f t="shared" si="11"/>
        <v>#REF!</v>
      </c>
    </row>
    <row r="107" spans="3:20" ht="30" customHeight="1" thickBot="1" x14ac:dyDescent="0.25">
      <c r="C107" s="143"/>
      <c r="D107" s="145"/>
      <c r="E107" s="53"/>
      <c r="F107" s="54"/>
      <c r="G107" s="54"/>
      <c r="H107" s="54"/>
      <c r="I107" s="54"/>
      <c r="J107" s="54"/>
      <c r="K107" s="54"/>
      <c r="L107" s="54"/>
      <c r="M107" s="54"/>
      <c r="N107" s="54"/>
      <c r="O107" s="54"/>
      <c r="P107" s="54"/>
      <c r="Q107" s="54"/>
      <c r="R107" s="55"/>
      <c r="S107" s="56"/>
      <c r="T107" t="e">
        <f t="shared" si="11"/>
        <v>#REF!</v>
      </c>
    </row>
    <row r="108" spans="3:20" ht="30" customHeight="1" thickBot="1" x14ac:dyDescent="0.25">
      <c r="C108" s="143"/>
      <c r="D108" s="145"/>
      <c r="E108" s="53"/>
      <c r="F108" s="54"/>
      <c r="G108" s="54"/>
      <c r="H108" s="54"/>
      <c r="I108" s="54"/>
      <c r="J108" s="54"/>
      <c r="K108" s="54"/>
      <c r="L108" s="54"/>
      <c r="M108" s="54"/>
      <c r="N108" s="54"/>
      <c r="O108" s="54"/>
      <c r="P108" s="54"/>
      <c r="Q108" s="54"/>
      <c r="R108" s="55"/>
      <c r="S108" s="56"/>
      <c r="T108" t="e">
        <f t="shared" si="11"/>
        <v>#REF!</v>
      </c>
    </row>
    <row r="109" spans="3:20" ht="30" customHeight="1" thickBot="1" x14ac:dyDescent="0.25">
      <c r="C109" s="143"/>
      <c r="D109" s="145"/>
      <c r="E109" s="53"/>
      <c r="F109" s="54"/>
      <c r="G109" s="54"/>
      <c r="H109" s="54"/>
      <c r="I109" s="54"/>
      <c r="J109" s="54"/>
      <c r="K109" s="54"/>
      <c r="L109" s="54"/>
      <c r="M109" s="54"/>
      <c r="N109" s="54"/>
      <c r="O109" s="54"/>
      <c r="P109" s="54"/>
      <c r="Q109" s="54"/>
      <c r="R109" s="55"/>
      <c r="S109" s="56"/>
      <c r="T109" t="e">
        <f t="shared" si="11"/>
        <v>#REF!</v>
      </c>
    </row>
    <row r="110" spans="3:20" ht="30" customHeight="1" thickBot="1" x14ac:dyDescent="0.25">
      <c r="C110" s="143"/>
      <c r="D110" s="145"/>
      <c r="E110" s="53"/>
      <c r="F110" s="54"/>
      <c r="G110" s="54"/>
      <c r="H110" s="54"/>
      <c r="I110" s="54"/>
      <c r="J110" s="54"/>
      <c r="K110" s="54"/>
      <c r="L110" s="54"/>
      <c r="M110" s="54"/>
      <c r="N110" s="54"/>
      <c r="O110" s="54"/>
      <c r="P110" s="54"/>
      <c r="Q110" s="54"/>
      <c r="R110" s="55"/>
      <c r="S110" s="56"/>
      <c r="T110" t="e">
        <f t="shared" si="11"/>
        <v>#REF!</v>
      </c>
    </row>
    <row r="111" spans="3:20" ht="30" customHeight="1" thickBot="1" x14ac:dyDescent="0.25">
      <c r="C111" s="143"/>
      <c r="D111" s="145"/>
      <c r="E111" s="53"/>
      <c r="F111" s="54"/>
      <c r="G111" s="54"/>
      <c r="H111" s="54"/>
      <c r="I111" s="54"/>
      <c r="J111" s="54"/>
      <c r="K111" s="54"/>
      <c r="L111" s="54"/>
      <c r="M111" s="54"/>
      <c r="N111" s="54"/>
      <c r="O111" s="54"/>
      <c r="P111" s="54"/>
      <c r="Q111" s="54"/>
      <c r="R111" s="55"/>
      <c r="S111" s="56"/>
      <c r="T111" t="e">
        <f t="shared" si="11"/>
        <v>#REF!</v>
      </c>
    </row>
    <row r="112" spans="3:20" ht="30" customHeight="1" thickBot="1" x14ac:dyDescent="0.25">
      <c r="C112" s="143"/>
      <c r="D112" s="145"/>
      <c r="E112" s="53"/>
      <c r="F112" s="54"/>
      <c r="G112" s="54"/>
      <c r="H112" s="54"/>
      <c r="I112" s="54"/>
      <c r="J112" s="54"/>
      <c r="K112" s="54"/>
      <c r="L112" s="54"/>
      <c r="M112" s="54"/>
      <c r="N112" s="54"/>
      <c r="O112" s="54"/>
      <c r="P112" s="54"/>
      <c r="Q112" s="54"/>
      <c r="R112" s="55"/>
      <c r="S112" s="56"/>
      <c r="T112" t="e">
        <f t="shared" si="11"/>
        <v>#REF!</v>
      </c>
    </row>
    <row r="113" spans="3:20" ht="30" customHeight="1" thickBot="1" x14ac:dyDescent="0.25">
      <c r="C113" s="143"/>
      <c r="D113" s="145"/>
      <c r="E113" s="53"/>
      <c r="F113" s="54"/>
      <c r="G113" s="54"/>
      <c r="H113" s="54"/>
      <c r="I113" s="54"/>
      <c r="J113" s="54"/>
      <c r="K113" s="54"/>
      <c r="L113" s="54"/>
      <c r="M113" s="54"/>
      <c r="N113" s="54"/>
      <c r="O113" s="54"/>
      <c r="P113" s="54"/>
      <c r="Q113" s="54"/>
      <c r="R113" s="55"/>
      <c r="S113" s="56"/>
      <c r="T113" t="e">
        <f t="shared" si="11"/>
        <v>#REF!</v>
      </c>
    </row>
    <row r="114" spans="3:20" ht="30" customHeight="1" thickBot="1" x14ac:dyDescent="0.25">
      <c r="C114" s="143"/>
      <c r="D114" s="145"/>
      <c r="E114" s="53"/>
      <c r="F114" s="54"/>
      <c r="G114" s="54"/>
      <c r="H114" s="54"/>
      <c r="I114" s="54"/>
      <c r="J114" s="54"/>
      <c r="K114" s="54"/>
      <c r="L114" s="54"/>
      <c r="M114" s="54"/>
      <c r="N114" s="54"/>
      <c r="O114" s="54"/>
      <c r="P114" s="54"/>
      <c r="Q114" s="54"/>
      <c r="R114" s="55"/>
      <c r="S114" s="56"/>
      <c r="T114" t="e">
        <f t="shared" si="11"/>
        <v>#REF!</v>
      </c>
    </row>
    <row r="115" spans="3:20" ht="30" customHeight="1" thickBot="1" x14ac:dyDescent="0.25">
      <c r="C115" s="143"/>
      <c r="D115" s="145"/>
      <c r="E115" s="53"/>
      <c r="F115" s="54"/>
      <c r="G115" s="54"/>
      <c r="H115" s="54"/>
      <c r="I115" s="54"/>
      <c r="J115" s="54"/>
      <c r="K115" s="54"/>
      <c r="L115" s="54"/>
      <c r="M115" s="54"/>
      <c r="N115" s="54"/>
      <c r="O115" s="54"/>
      <c r="P115" s="54"/>
      <c r="Q115" s="54"/>
      <c r="R115" s="55"/>
      <c r="S115" s="56"/>
      <c r="T115" t="e">
        <f t="shared" si="11"/>
        <v>#REF!</v>
      </c>
    </row>
    <row r="116" spans="3:20" ht="30" customHeight="1" thickBot="1" x14ac:dyDescent="0.25">
      <c r="C116" s="143"/>
      <c r="D116" s="145"/>
      <c r="E116" s="53"/>
      <c r="F116" s="54"/>
      <c r="G116" s="54"/>
      <c r="H116" s="54"/>
      <c r="I116" s="54"/>
      <c r="J116" s="54"/>
      <c r="K116" s="54"/>
      <c r="L116" s="54"/>
      <c r="M116" s="54"/>
      <c r="N116" s="54"/>
      <c r="O116" s="54"/>
      <c r="P116" s="54"/>
      <c r="Q116" s="54"/>
      <c r="R116" s="55"/>
      <c r="S116" s="56"/>
      <c r="T116" t="e">
        <f t="shared" si="11"/>
        <v>#REF!</v>
      </c>
    </row>
    <row r="117" spans="3:20" ht="30" customHeight="1" thickBot="1" x14ac:dyDescent="0.25">
      <c r="C117" s="143"/>
      <c r="D117" s="145"/>
      <c r="E117" s="53"/>
      <c r="F117" s="54"/>
      <c r="G117" s="54"/>
      <c r="H117" s="54"/>
      <c r="I117" s="54"/>
      <c r="J117" s="54"/>
      <c r="K117" s="54"/>
      <c r="L117" s="54"/>
      <c r="M117" s="54"/>
      <c r="N117" s="54"/>
      <c r="O117" s="54"/>
      <c r="P117" s="54"/>
      <c r="Q117" s="54"/>
      <c r="R117" s="55"/>
      <c r="S117" s="56"/>
      <c r="T117" t="e">
        <f t="shared" si="11"/>
        <v>#REF!</v>
      </c>
    </row>
    <row r="118" spans="3:20" ht="30" customHeight="1" thickBot="1" x14ac:dyDescent="0.25">
      <c r="C118" s="143"/>
      <c r="D118" s="145"/>
      <c r="E118" s="53"/>
      <c r="F118" s="54"/>
      <c r="G118" s="54"/>
      <c r="H118" s="54"/>
      <c r="I118" s="54"/>
      <c r="J118" s="54"/>
      <c r="K118" s="54"/>
      <c r="L118" s="54"/>
      <c r="M118" s="54"/>
      <c r="N118" s="54"/>
      <c r="O118" s="54"/>
      <c r="P118" s="54"/>
      <c r="Q118" s="54"/>
      <c r="R118" s="55"/>
      <c r="S118" s="56"/>
      <c r="T118" t="e">
        <f t="shared" si="11"/>
        <v>#REF!</v>
      </c>
    </row>
    <row r="119" spans="3:20" ht="30" customHeight="1" thickBot="1" x14ac:dyDescent="0.25">
      <c r="C119" s="143"/>
      <c r="D119" s="145"/>
      <c r="E119" s="53"/>
      <c r="F119" s="54"/>
      <c r="G119" s="54"/>
      <c r="H119" s="54"/>
      <c r="I119" s="54"/>
      <c r="J119" s="54"/>
      <c r="K119" s="54"/>
      <c r="L119" s="54"/>
      <c r="M119" s="54"/>
      <c r="N119" s="54"/>
      <c r="O119" s="54"/>
      <c r="P119" s="54"/>
      <c r="Q119" s="54"/>
      <c r="R119" s="55"/>
      <c r="S119" s="56"/>
      <c r="T119" t="e">
        <f t="shared" si="11"/>
        <v>#REF!</v>
      </c>
    </row>
    <row r="120" spans="3:20" ht="30" customHeight="1" thickBot="1" x14ac:dyDescent="0.25">
      <c r="C120" s="143"/>
      <c r="D120" s="145"/>
      <c r="E120" s="53"/>
      <c r="F120" s="54"/>
      <c r="G120" s="54"/>
      <c r="H120" s="54"/>
      <c r="I120" s="54"/>
      <c r="J120" s="54"/>
      <c r="K120" s="54"/>
      <c r="L120" s="54"/>
      <c r="M120" s="54"/>
      <c r="N120" s="54"/>
      <c r="O120" s="54"/>
      <c r="P120" s="54"/>
      <c r="Q120" s="54"/>
      <c r="R120" s="55"/>
      <c r="S120" s="56"/>
      <c r="T120" t="e">
        <f t="shared" si="11"/>
        <v>#REF!</v>
      </c>
    </row>
    <row r="121" spans="3:20" ht="30" customHeight="1" thickBot="1" x14ac:dyDescent="0.25">
      <c r="C121" s="143"/>
      <c r="D121" s="145"/>
      <c r="E121" s="53"/>
      <c r="F121" s="54"/>
      <c r="G121" s="54"/>
      <c r="H121" s="54"/>
      <c r="I121" s="54"/>
      <c r="J121" s="54"/>
      <c r="K121" s="54"/>
      <c r="L121" s="54"/>
      <c r="M121" s="54"/>
      <c r="N121" s="54"/>
      <c r="O121" s="54"/>
      <c r="P121" s="54"/>
      <c r="Q121" s="54"/>
      <c r="R121" s="55"/>
      <c r="S121" s="56"/>
      <c r="T121" t="e">
        <f t="shared" si="11"/>
        <v>#REF!</v>
      </c>
    </row>
    <row r="122" spans="3:20" ht="30" customHeight="1" thickBot="1" x14ac:dyDescent="0.25">
      <c r="C122" s="143"/>
      <c r="D122" s="145"/>
      <c r="E122" s="53"/>
      <c r="F122" s="54"/>
      <c r="G122" s="54"/>
      <c r="H122" s="54"/>
      <c r="I122" s="54"/>
      <c r="J122" s="54"/>
      <c r="K122" s="54"/>
      <c r="L122" s="54"/>
      <c r="M122" s="54"/>
      <c r="N122" s="54"/>
      <c r="O122" s="54"/>
      <c r="P122" s="54"/>
      <c r="Q122" s="54"/>
      <c r="R122" s="55"/>
      <c r="S122" s="56"/>
      <c r="T122" t="e">
        <f t="shared" si="11"/>
        <v>#REF!</v>
      </c>
    </row>
    <row r="123" spans="3:20" ht="30" customHeight="1" thickBot="1" x14ac:dyDescent="0.25">
      <c r="C123" s="143"/>
      <c r="D123" s="145"/>
      <c r="E123" s="53"/>
      <c r="F123" s="54"/>
      <c r="G123" s="54"/>
      <c r="H123" s="54"/>
      <c r="I123" s="54"/>
      <c r="J123" s="54"/>
      <c r="K123" s="54"/>
      <c r="L123" s="54"/>
      <c r="M123" s="54"/>
      <c r="N123" s="54"/>
      <c r="O123" s="54"/>
      <c r="P123" s="54"/>
      <c r="Q123" s="54"/>
      <c r="R123" s="55"/>
      <c r="S123" s="56"/>
      <c r="T123" t="e">
        <f t="shared" si="11"/>
        <v>#REF!</v>
      </c>
    </row>
    <row r="124" spans="3:20" ht="30" customHeight="1" thickBot="1" x14ac:dyDescent="0.25">
      <c r="C124" s="143"/>
      <c r="D124" s="145"/>
      <c r="E124" s="53"/>
      <c r="F124" s="54"/>
      <c r="G124" s="54"/>
      <c r="H124" s="54"/>
      <c r="I124" s="54"/>
      <c r="J124" s="54"/>
      <c r="K124" s="54"/>
      <c r="L124" s="54"/>
      <c r="M124" s="54"/>
      <c r="N124" s="54"/>
      <c r="O124" s="54"/>
      <c r="P124" s="54"/>
      <c r="Q124" s="54"/>
      <c r="R124" s="55"/>
      <c r="S124" s="56"/>
      <c r="T124" t="e">
        <f t="shared" si="11"/>
        <v>#REF!</v>
      </c>
    </row>
    <row r="125" spans="3:20" ht="30" customHeight="1" thickBot="1" x14ac:dyDescent="0.25">
      <c r="C125" s="143"/>
      <c r="D125" s="145"/>
      <c r="E125" s="53"/>
      <c r="F125" s="54"/>
      <c r="G125" s="54"/>
      <c r="H125" s="54"/>
      <c r="I125" s="54"/>
      <c r="J125" s="54"/>
      <c r="K125" s="54"/>
      <c r="L125" s="54"/>
      <c r="M125" s="54"/>
      <c r="N125" s="54"/>
      <c r="O125" s="54"/>
      <c r="P125" s="54"/>
      <c r="Q125" s="54"/>
      <c r="R125" s="55"/>
      <c r="S125" s="56"/>
      <c r="T125" t="e">
        <f t="shared" si="11"/>
        <v>#REF!</v>
      </c>
    </row>
    <row r="126" spans="3:20" ht="30" customHeight="1" thickBot="1" x14ac:dyDescent="0.25">
      <c r="C126" s="143"/>
      <c r="D126" s="145"/>
      <c r="E126" s="53"/>
      <c r="F126" s="54"/>
      <c r="G126" s="54"/>
      <c r="H126" s="54"/>
      <c r="I126" s="54"/>
      <c r="J126" s="54"/>
      <c r="K126" s="54"/>
      <c r="L126" s="54"/>
      <c r="M126" s="54"/>
      <c r="N126" s="54"/>
      <c r="O126" s="54"/>
      <c r="P126" s="54"/>
      <c r="Q126" s="54"/>
      <c r="R126" s="55"/>
      <c r="S126" s="56"/>
      <c r="T126" t="e">
        <f t="shared" si="11"/>
        <v>#REF!</v>
      </c>
    </row>
    <row r="127" spans="3:20" ht="30" customHeight="1" thickBot="1" x14ac:dyDescent="0.25">
      <c r="C127" s="143"/>
      <c r="D127" s="145"/>
      <c r="E127" s="53"/>
      <c r="F127" s="54"/>
      <c r="G127" s="54"/>
      <c r="H127" s="54"/>
      <c r="I127" s="54"/>
      <c r="J127" s="54"/>
      <c r="K127" s="54"/>
      <c r="L127" s="54"/>
      <c r="M127" s="54"/>
      <c r="N127" s="54"/>
      <c r="O127" s="54"/>
      <c r="P127" s="54"/>
      <c r="Q127" s="54"/>
      <c r="R127" s="55"/>
      <c r="S127" s="56"/>
      <c r="T127" t="e">
        <f t="shared" si="11"/>
        <v>#REF!</v>
      </c>
    </row>
    <row r="128" spans="3:20" ht="30" customHeight="1" thickBot="1" x14ac:dyDescent="0.25">
      <c r="C128" s="143"/>
      <c r="D128" s="145"/>
      <c r="E128" s="53"/>
      <c r="F128" s="54"/>
      <c r="G128" s="54"/>
      <c r="H128" s="54"/>
      <c r="I128" s="54"/>
      <c r="J128" s="54"/>
      <c r="K128" s="54"/>
      <c r="L128" s="54"/>
      <c r="M128" s="54"/>
      <c r="N128" s="54"/>
      <c r="O128" s="54"/>
      <c r="P128" s="54"/>
      <c r="Q128" s="54"/>
      <c r="R128" s="55"/>
      <c r="S128" s="56"/>
      <c r="T128" t="e">
        <f t="shared" si="11"/>
        <v>#REF!</v>
      </c>
    </row>
    <row r="129" spans="3:20" ht="30" customHeight="1" thickBot="1" x14ac:dyDescent="0.25">
      <c r="C129" s="143"/>
      <c r="D129" s="145"/>
      <c r="E129" s="53"/>
      <c r="F129" s="54"/>
      <c r="G129" s="54"/>
      <c r="H129" s="54"/>
      <c r="I129" s="54"/>
      <c r="J129" s="54"/>
      <c r="K129" s="54"/>
      <c r="L129" s="54"/>
      <c r="M129" s="54"/>
      <c r="N129" s="54"/>
      <c r="O129" s="54"/>
      <c r="P129" s="54"/>
      <c r="Q129" s="54"/>
      <c r="R129" s="55"/>
      <c r="S129" s="56"/>
      <c r="T129" t="e">
        <f t="shared" si="11"/>
        <v>#REF!</v>
      </c>
    </row>
    <row r="130" spans="3:20" ht="30" customHeight="1" thickBot="1" x14ac:dyDescent="0.25">
      <c r="C130" s="143"/>
      <c r="D130" s="145"/>
      <c r="E130" s="53"/>
      <c r="F130" s="54"/>
      <c r="G130" s="54"/>
      <c r="H130" s="54"/>
      <c r="I130" s="54"/>
      <c r="J130" s="54"/>
      <c r="K130" s="54"/>
      <c r="L130" s="54"/>
      <c r="M130" s="54"/>
      <c r="N130" s="54"/>
      <c r="O130" s="54"/>
      <c r="P130" s="54"/>
      <c r="Q130" s="54"/>
      <c r="R130" s="55"/>
      <c r="S130" s="56"/>
      <c r="T130" t="e">
        <f t="shared" si="11"/>
        <v>#REF!</v>
      </c>
    </row>
    <row r="131" spans="3:20" ht="30" customHeight="1" thickBot="1" x14ac:dyDescent="0.25">
      <c r="C131" s="143"/>
      <c r="D131" s="145"/>
      <c r="E131" s="53"/>
      <c r="F131" s="54"/>
      <c r="G131" s="54"/>
      <c r="H131" s="54"/>
      <c r="I131" s="54"/>
      <c r="J131" s="54"/>
      <c r="K131" s="54"/>
      <c r="L131" s="54"/>
      <c r="M131" s="54"/>
      <c r="N131" s="54"/>
      <c r="O131" s="54"/>
      <c r="P131" s="54"/>
      <c r="Q131" s="54"/>
      <c r="R131" s="55"/>
      <c r="S131" s="56"/>
      <c r="T131" t="e">
        <f t="shared" si="11"/>
        <v>#REF!</v>
      </c>
    </row>
    <row r="132" spans="3:20" ht="30" customHeight="1" thickBot="1" x14ac:dyDescent="0.25">
      <c r="C132" s="143"/>
      <c r="D132" s="145"/>
      <c r="E132" s="53"/>
      <c r="F132" s="54"/>
      <c r="G132" s="54"/>
      <c r="H132" s="54"/>
      <c r="I132" s="54"/>
      <c r="J132" s="54"/>
      <c r="K132" s="54"/>
      <c r="L132" s="54"/>
      <c r="M132" s="54"/>
      <c r="N132" s="54"/>
      <c r="O132" s="54"/>
      <c r="P132" s="54"/>
      <c r="Q132" s="54"/>
      <c r="R132" s="55"/>
      <c r="S132" s="56"/>
      <c r="T132" t="e">
        <f t="shared" si="11"/>
        <v>#REF!</v>
      </c>
    </row>
    <row r="133" spans="3:20" ht="30" customHeight="1" thickBot="1" x14ac:dyDescent="0.25">
      <c r="C133" s="143"/>
      <c r="D133" s="145"/>
      <c r="E133" s="53"/>
      <c r="F133" s="54"/>
      <c r="G133" s="54"/>
      <c r="H133" s="54"/>
      <c r="I133" s="54"/>
      <c r="J133" s="54"/>
      <c r="K133" s="54"/>
      <c r="L133" s="54"/>
      <c r="M133" s="54"/>
      <c r="N133" s="54"/>
      <c r="O133" s="54"/>
      <c r="P133" s="54"/>
      <c r="Q133" s="54"/>
      <c r="R133" s="55"/>
      <c r="S133" s="56"/>
      <c r="T133" t="e">
        <f t="shared" si="11"/>
        <v>#REF!</v>
      </c>
    </row>
    <row r="134" spans="3:20" ht="30" customHeight="1" thickBot="1" x14ac:dyDescent="0.25">
      <c r="C134" s="143"/>
      <c r="D134" s="145"/>
      <c r="E134" s="53"/>
      <c r="F134" s="54"/>
      <c r="G134" s="54"/>
      <c r="H134" s="54"/>
      <c r="I134" s="54"/>
      <c r="J134" s="54"/>
      <c r="K134" s="54"/>
      <c r="L134" s="54"/>
      <c r="M134" s="54"/>
      <c r="N134" s="54"/>
      <c r="O134" s="54"/>
      <c r="P134" s="54"/>
      <c r="Q134" s="54"/>
      <c r="R134" s="55"/>
      <c r="S134" s="56"/>
      <c r="T134" t="e">
        <f t="shared" si="11"/>
        <v>#REF!</v>
      </c>
    </row>
    <row r="135" spans="3:20" ht="30" customHeight="1" thickBot="1" x14ac:dyDescent="0.25">
      <c r="C135" s="143"/>
      <c r="D135" s="145"/>
      <c r="E135" s="53"/>
      <c r="F135" s="54"/>
      <c r="G135" s="54"/>
      <c r="H135" s="54"/>
      <c r="I135" s="54"/>
      <c r="J135" s="54"/>
      <c r="K135" s="54"/>
      <c r="L135" s="54"/>
      <c r="M135" s="54"/>
      <c r="N135" s="54"/>
      <c r="O135" s="54"/>
      <c r="P135" s="54"/>
      <c r="Q135" s="54"/>
      <c r="R135" s="55"/>
      <c r="S135" s="56"/>
      <c r="T135" t="e">
        <f t="shared" si="11"/>
        <v>#REF!</v>
      </c>
    </row>
    <row r="136" spans="3:20" ht="30" customHeight="1" thickBot="1" x14ac:dyDescent="0.25">
      <c r="C136" s="143"/>
      <c r="D136" s="145"/>
      <c r="E136" s="53"/>
      <c r="F136" s="54"/>
      <c r="G136" s="54"/>
      <c r="H136" s="54"/>
      <c r="I136" s="54"/>
      <c r="J136" s="54"/>
      <c r="K136" s="54"/>
      <c r="L136" s="54"/>
      <c r="M136" s="54"/>
      <c r="N136" s="54"/>
      <c r="O136" s="54"/>
      <c r="P136" s="54"/>
      <c r="Q136" s="54"/>
      <c r="R136" s="55"/>
      <c r="S136" s="56"/>
      <c r="T136" t="e">
        <f t="shared" si="11"/>
        <v>#REF!</v>
      </c>
    </row>
    <row r="137" spans="3:20" ht="30" customHeight="1" thickBot="1" x14ac:dyDescent="0.25">
      <c r="C137" s="143"/>
      <c r="D137" s="145"/>
      <c r="E137" s="53"/>
      <c r="F137" s="54"/>
      <c r="G137" s="54"/>
      <c r="H137" s="54"/>
      <c r="I137" s="54"/>
      <c r="J137" s="54"/>
      <c r="K137" s="54"/>
      <c r="L137" s="54"/>
      <c r="M137" s="54"/>
      <c r="N137" s="54"/>
      <c r="O137" s="54"/>
      <c r="P137" s="54"/>
      <c r="Q137" s="54"/>
      <c r="R137" s="55"/>
      <c r="S137" s="56"/>
      <c r="T137" t="e">
        <f t="shared" si="11"/>
        <v>#REF!</v>
      </c>
    </row>
    <row r="138" spans="3:20" ht="30" customHeight="1" thickBot="1" x14ac:dyDescent="0.25">
      <c r="C138" s="143"/>
      <c r="D138" s="145"/>
      <c r="E138" s="53"/>
      <c r="F138" s="54"/>
      <c r="G138" s="54"/>
      <c r="H138" s="54"/>
      <c r="I138" s="54"/>
      <c r="J138" s="54"/>
      <c r="K138" s="54"/>
      <c r="L138" s="54"/>
      <c r="M138" s="54"/>
      <c r="N138" s="54"/>
      <c r="O138" s="54"/>
      <c r="P138" s="54"/>
      <c r="Q138" s="54"/>
      <c r="R138" s="55"/>
      <c r="S138" s="56"/>
      <c r="T138" t="e">
        <f t="shared" si="11"/>
        <v>#REF!</v>
      </c>
    </row>
    <row r="139" spans="3:20" ht="30" customHeight="1" thickBot="1" x14ac:dyDescent="0.25">
      <c r="C139" s="143"/>
      <c r="D139" s="145"/>
      <c r="E139" s="53"/>
      <c r="F139" s="54"/>
      <c r="G139" s="54"/>
      <c r="H139" s="54"/>
      <c r="I139" s="54"/>
      <c r="J139" s="54"/>
      <c r="K139" s="54"/>
      <c r="L139" s="54"/>
      <c r="M139" s="54"/>
      <c r="N139" s="54"/>
      <c r="O139" s="54"/>
      <c r="P139" s="54"/>
      <c r="Q139" s="54"/>
      <c r="R139" s="55"/>
      <c r="S139" s="56"/>
      <c r="T139" t="e">
        <f t="shared" si="11"/>
        <v>#REF!</v>
      </c>
    </row>
    <row r="140" spans="3:20" ht="30" customHeight="1" thickBot="1" x14ac:dyDescent="0.25">
      <c r="C140" s="143"/>
      <c r="D140" s="145"/>
      <c r="E140" s="53"/>
      <c r="F140" s="54"/>
      <c r="G140" s="54"/>
      <c r="H140" s="54"/>
      <c r="I140" s="54"/>
      <c r="J140" s="54"/>
      <c r="K140" s="54"/>
      <c r="L140" s="54"/>
      <c r="M140" s="54"/>
      <c r="N140" s="54"/>
      <c r="O140" s="54"/>
      <c r="P140" s="54"/>
      <c r="Q140" s="54"/>
      <c r="R140" s="55"/>
      <c r="S140" s="56"/>
      <c r="T140" t="e">
        <f t="shared" si="11"/>
        <v>#REF!</v>
      </c>
    </row>
    <row r="141" spans="3:20" ht="30" customHeight="1" thickBot="1" x14ac:dyDescent="0.25">
      <c r="C141" s="143"/>
      <c r="D141" s="145"/>
      <c r="E141" s="53"/>
      <c r="F141" s="54"/>
      <c r="G141" s="54"/>
      <c r="H141" s="54"/>
      <c r="I141" s="54"/>
      <c r="J141" s="54"/>
      <c r="K141" s="54"/>
      <c r="L141" s="54"/>
      <c r="M141" s="54"/>
      <c r="N141" s="54"/>
      <c r="O141" s="54"/>
      <c r="P141" s="54"/>
      <c r="Q141" s="54"/>
      <c r="R141" s="55"/>
      <c r="S141" s="56"/>
      <c r="T141" t="e">
        <f t="shared" si="11"/>
        <v>#REF!</v>
      </c>
    </row>
    <row r="142" spans="3:20" ht="30" customHeight="1" thickBot="1" x14ac:dyDescent="0.25">
      <c r="C142" s="143"/>
      <c r="D142" s="145"/>
      <c r="E142" s="53"/>
      <c r="F142" s="54"/>
      <c r="G142" s="54"/>
      <c r="H142" s="54"/>
      <c r="I142" s="54"/>
      <c r="J142" s="54"/>
      <c r="K142" s="54"/>
      <c r="L142" s="54"/>
      <c r="M142" s="54"/>
      <c r="N142" s="54"/>
      <c r="O142" s="54"/>
      <c r="P142" s="54"/>
      <c r="Q142" s="54"/>
      <c r="R142" s="55"/>
      <c r="S142" s="56"/>
      <c r="T142" t="e">
        <f t="shared" si="11"/>
        <v>#REF!</v>
      </c>
    </row>
    <row r="143" spans="3:20" ht="30" customHeight="1" thickBot="1" x14ac:dyDescent="0.25">
      <c r="C143" s="143"/>
      <c r="D143" s="145"/>
      <c r="E143" s="53"/>
      <c r="F143" s="54"/>
      <c r="G143" s="54"/>
      <c r="H143" s="54"/>
      <c r="I143" s="54"/>
      <c r="J143" s="54"/>
      <c r="K143" s="54"/>
      <c r="L143" s="54"/>
      <c r="M143" s="54"/>
      <c r="N143" s="54"/>
      <c r="O143" s="54"/>
      <c r="P143" s="54"/>
      <c r="Q143" s="54"/>
      <c r="R143" s="55"/>
      <c r="S143" s="56"/>
      <c r="T143" t="e">
        <f t="shared" si="11"/>
        <v>#REF!</v>
      </c>
    </row>
    <row r="144" spans="3:20" ht="30" customHeight="1" thickBot="1" x14ac:dyDescent="0.25">
      <c r="C144" s="143"/>
      <c r="D144" s="145"/>
      <c r="E144" s="53"/>
      <c r="F144" s="54"/>
      <c r="G144" s="54"/>
      <c r="H144" s="54"/>
      <c r="I144" s="54"/>
      <c r="J144" s="54"/>
      <c r="K144" s="54"/>
      <c r="L144" s="54"/>
      <c r="M144" s="54"/>
      <c r="N144" s="54"/>
      <c r="O144" s="54"/>
      <c r="P144" s="54"/>
      <c r="Q144" s="54"/>
      <c r="R144" s="55"/>
      <c r="S144" s="56"/>
      <c r="T144" t="e">
        <f t="shared" si="11"/>
        <v>#REF!</v>
      </c>
    </row>
    <row r="145" spans="3:20" ht="30" customHeight="1" thickBot="1" x14ac:dyDescent="0.25">
      <c r="C145" s="143"/>
      <c r="D145" s="145"/>
      <c r="E145" s="53"/>
      <c r="F145" s="54"/>
      <c r="G145" s="54"/>
      <c r="H145" s="54"/>
      <c r="I145" s="54"/>
      <c r="J145" s="54"/>
      <c r="K145" s="54"/>
      <c r="L145" s="54"/>
      <c r="M145" s="54"/>
      <c r="N145" s="54"/>
      <c r="O145" s="54"/>
      <c r="P145" s="54"/>
      <c r="Q145" s="54"/>
      <c r="R145" s="55"/>
      <c r="S145" s="56"/>
      <c r="T145" t="e">
        <f t="shared" si="11"/>
        <v>#REF!</v>
      </c>
    </row>
    <row r="146" spans="3:20" ht="30" customHeight="1" thickBot="1" x14ac:dyDescent="0.25">
      <c r="C146" s="143"/>
      <c r="D146" s="145"/>
      <c r="E146" s="53"/>
      <c r="F146" s="54"/>
      <c r="G146" s="54"/>
      <c r="H146" s="54"/>
      <c r="I146" s="54"/>
      <c r="J146" s="54"/>
      <c r="K146" s="54"/>
      <c r="L146" s="54"/>
      <c r="M146" s="54"/>
      <c r="N146" s="54"/>
      <c r="O146" s="54"/>
      <c r="P146" s="54"/>
      <c r="Q146" s="54"/>
      <c r="R146" s="55"/>
      <c r="S146" s="56"/>
      <c r="T146" t="e">
        <f t="shared" si="11"/>
        <v>#REF!</v>
      </c>
    </row>
    <row r="147" spans="3:20" ht="30" customHeight="1" thickBot="1" x14ac:dyDescent="0.25">
      <c r="C147" s="143"/>
      <c r="D147" s="145"/>
      <c r="E147" s="53"/>
      <c r="F147" s="54"/>
      <c r="G147" s="54"/>
      <c r="H147" s="54"/>
      <c r="I147" s="54"/>
      <c r="J147" s="54"/>
      <c r="K147" s="54"/>
      <c r="L147" s="54"/>
      <c r="M147" s="54"/>
      <c r="N147" s="54"/>
      <c r="O147" s="54"/>
      <c r="P147" s="54"/>
      <c r="Q147" s="54"/>
      <c r="R147" s="55"/>
      <c r="S147" s="56"/>
      <c r="T147" t="e">
        <f t="shared" si="11"/>
        <v>#REF!</v>
      </c>
    </row>
    <row r="148" spans="3:20" ht="30" customHeight="1" thickBot="1" x14ac:dyDescent="0.25">
      <c r="C148" s="143"/>
      <c r="D148" s="145"/>
      <c r="E148" s="53"/>
      <c r="F148" s="54"/>
      <c r="G148" s="54"/>
      <c r="H148" s="54"/>
      <c r="I148" s="54"/>
      <c r="J148" s="54"/>
      <c r="K148" s="54"/>
      <c r="L148" s="54"/>
      <c r="M148" s="54"/>
      <c r="N148" s="54"/>
      <c r="O148" s="54"/>
      <c r="P148" s="54"/>
      <c r="Q148" s="54"/>
      <c r="R148" s="55"/>
      <c r="S148" s="56"/>
      <c r="T148" t="e">
        <f t="shared" si="11"/>
        <v>#REF!</v>
      </c>
    </row>
    <row r="149" spans="3:20" ht="30" customHeight="1" thickBot="1" x14ac:dyDescent="0.25">
      <c r="C149" s="143"/>
      <c r="D149" s="145"/>
      <c r="E149" s="53"/>
      <c r="F149" s="54"/>
      <c r="G149" s="54"/>
      <c r="H149" s="54"/>
      <c r="I149" s="54"/>
      <c r="J149" s="54"/>
      <c r="K149" s="54"/>
      <c r="L149" s="54"/>
      <c r="M149" s="54"/>
      <c r="N149" s="54"/>
      <c r="O149" s="54"/>
      <c r="P149" s="54"/>
      <c r="Q149" s="54"/>
      <c r="R149" s="55"/>
      <c r="S149" s="56"/>
      <c r="T149" t="e">
        <f t="shared" si="11"/>
        <v>#REF!</v>
      </c>
    </row>
    <row r="150" spans="3:20" ht="30" customHeight="1" thickBot="1" x14ac:dyDescent="0.25">
      <c r="C150" s="143"/>
      <c r="D150" s="145"/>
      <c r="E150" s="53"/>
      <c r="F150" s="54"/>
      <c r="G150" s="54"/>
      <c r="H150" s="54"/>
      <c r="I150" s="54"/>
      <c r="J150" s="54"/>
      <c r="K150" s="54"/>
      <c r="L150" s="54"/>
      <c r="M150" s="54"/>
      <c r="N150" s="54"/>
      <c r="O150" s="54"/>
      <c r="P150" s="54"/>
      <c r="Q150" s="54"/>
      <c r="R150" s="55"/>
      <c r="S150" s="56"/>
      <c r="T150" t="e">
        <f t="shared" si="11"/>
        <v>#REF!</v>
      </c>
    </row>
    <row r="151" spans="3:20" ht="30" customHeight="1" thickBot="1" x14ac:dyDescent="0.25">
      <c r="C151" s="143"/>
      <c r="D151" s="145"/>
      <c r="E151" s="53"/>
      <c r="F151" s="54"/>
      <c r="G151" s="54"/>
      <c r="H151" s="54"/>
      <c r="I151" s="54"/>
      <c r="J151" s="54"/>
      <c r="K151" s="54"/>
      <c r="L151" s="54"/>
      <c r="M151" s="54"/>
      <c r="N151" s="54"/>
      <c r="O151" s="54"/>
      <c r="P151" s="54"/>
      <c r="Q151" s="54"/>
      <c r="R151" s="55"/>
      <c r="S151" s="56"/>
      <c r="T151" t="e">
        <f t="shared" si="11"/>
        <v>#REF!</v>
      </c>
    </row>
    <row r="152" spans="3:20" ht="30" customHeight="1" thickBot="1" x14ac:dyDescent="0.25">
      <c r="C152" s="143"/>
      <c r="D152" s="145"/>
      <c r="E152" s="53"/>
      <c r="F152" s="54"/>
      <c r="G152" s="54"/>
      <c r="H152" s="54"/>
      <c r="I152" s="54"/>
      <c r="J152" s="54"/>
      <c r="K152" s="54"/>
      <c r="L152" s="54"/>
      <c r="M152" s="54"/>
      <c r="N152" s="54"/>
      <c r="O152" s="54"/>
      <c r="P152" s="54"/>
      <c r="Q152" s="54"/>
      <c r="R152" s="55"/>
      <c r="S152" s="56"/>
      <c r="T152" t="e">
        <f t="shared" si="11"/>
        <v>#REF!</v>
      </c>
    </row>
    <row r="153" spans="3:20" ht="30" customHeight="1" thickBot="1" x14ac:dyDescent="0.25">
      <c r="C153" s="143"/>
      <c r="D153" s="145"/>
      <c r="E153" s="53"/>
      <c r="F153" s="54"/>
      <c r="G153" s="54"/>
      <c r="H153" s="54"/>
      <c r="I153" s="54"/>
      <c r="J153" s="54"/>
      <c r="K153" s="54"/>
      <c r="L153" s="54"/>
      <c r="M153" s="54"/>
      <c r="N153" s="54"/>
      <c r="O153" s="54"/>
      <c r="P153" s="54"/>
      <c r="Q153" s="54"/>
      <c r="R153" s="55"/>
      <c r="S153" s="56"/>
      <c r="T153" t="e">
        <f t="shared" si="11"/>
        <v>#REF!</v>
      </c>
    </row>
    <row r="154" spans="3:20" ht="30" customHeight="1" thickBot="1" x14ac:dyDescent="0.25">
      <c r="C154" s="143"/>
      <c r="D154" s="145"/>
      <c r="E154" s="53"/>
      <c r="F154" s="54"/>
      <c r="G154" s="54"/>
      <c r="H154" s="54"/>
      <c r="I154" s="54"/>
      <c r="J154" s="54"/>
      <c r="K154" s="54"/>
      <c r="L154" s="54"/>
      <c r="M154" s="54"/>
      <c r="N154" s="54"/>
      <c r="O154" s="54"/>
      <c r="P154" s="54"/>
      <c r="Q154" s="54"/>
      <c r="R154" s="55"/>
      <c r="S154" s="56"/>
      <c r="T154" t="e">
        <f t="shared" si="11"/>
        <v>#REF!</v>
      </c>
    </row>
    <row r="155" spans="3:20" ht="30" customHeight="1" thickBot="1" x14ac:dyDescent="0.25">
      <c r="C155" s="143"/>
      <c r="D155" s="145"/>
      <c r="E155" s="53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5"/>
      <c r="S155" s="56"/>
      <c r="T155" t="e">
        <f t="shared" si="11"/>
        <v>#REF!</v>
      </c>
    </row>
    <row r="156" spans="3:20" ht="30" customHeight="1" thickBot="1" x14ac:dyDescent="0.25">
      <c r="C156" s="143"/>
      <c r="D156" s="145"/>
      <c r="E156" s="53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5"/>
      <c r="S156" s="56"/>
      <c r="T156" t="e">
        <f t="shared" si="11"/>
        <v>#REF!</v>
      </c>
    </row>
    <row r="157" spans="3:20" ht="30" customHeight="1" thickBot="1" x14ac:dyDescent="0.25">
      <c r="C157" s="143"/>
      <c r="D157" s="145"/>
      <c r="E157" s="53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5"/>
      <c r="S157" s="56"/>
      <c r="T157" t="e">
        <f t="shared" si="11"/>
        <v>#REF!</v>
      </c>
    </row>
    <row r="158" spans="3:20" ht="30" customHeight="1" thickBot="1" x14ac:dyDescent="0.25">
      <c r="C158" s="143"/>
      <c r="D158" s="145"/>
      <c r="E158" s="53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5"/>
      <c r="S158" s="56"/>
      <c r="T158" t="e">
        <f t="shared" si="11"/>
        <v>#REF!</v>
      </c>
    </row>
    <row r="159" spans="3:20" ht="30" customHeight="1" thickBot="1" x14ac:dyDescent="0.25">
      <c r="C159" s="143"/>
      <c r="D159" s="145"/>
      <c r="E159" s="53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5"/>
      <c r="S159" s="56"/>
      <c r="T159" t="e">
        <f t="shared" si="11"/>
        <v>#REF!</v>
      </c>
    </row>
    <row r="160" spans="3:20" ht="30" customHeight="1" thickBot="1" x14ac:dyDescent="0.25">
      <c r="C160" s="143"/>
      <c r="D160" s="145"/>
      <c r="E160" s="53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5"/>
      <c r="S160" s="56"/>
      <c r="T160" t="e">
        <f t="shared" si="11"/>
        <v>#REF!</v>
      </c>
    </row>
    <row r="161" spans="3:20" ht="30" customHeight="1" thickBot="1" x14ac:dyDescent="0.25">
      <c r="C161" s="143"/>
      <c r="D161" s="145"/>
      <c r="E161" s="53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5"/>
      <c r="S161" s="56"/>
      <c r="T161" t="e">
        <f t="shared" si="11"/>
        <v>#REF!</v>
      </c>
    </row>
    <row r="162" spans="3:20" ht="30" customHeight="1" thickBot="1" x14ac:dyDescent="0.25">
      <c r="C162" s="143"/>
      <c r="D162" s="145"/>
      <c r="E162" s="53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5"/>
      <c r="S162" s="56"/>
      <c r="T162" t="e">
        <f t="shared" ref="T162:T225" si="12">T161+1</f>
        <v>#REF!</v>
      </c>
    </row>
    <row r="163" spans="3:20" ht="30" customHeight="1" thickBot="1" x14ac:dyDescent="0.25">
      <c r="C163" s="143"/>
      <c r="D163" s="145"/>
      <c r="E163" s="53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5"/>
      <c r="S163" s="56"/>
      <c r="T163" t="e">
        <f t="shared" si="12"/>
        <v>#REF!</v>
      </c>
    </row>
    <row r="164" spans="3:20" ht="30" customHeight="1" thickBot="1" x14ac:dyDescent="0.25">
      <c r="C164" s="143"/>
      <c r="D164" s="145"/>
      <c r="E164" s="53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5"/>
      <c r="S164" s="56"/>
      <c r="T164" t="e">
        <f t="shared" si="12"/>
        <v>#REF!</v>
      </c>
    </row>
    <row r="165" spans="3:20" ht="30" customHeight="1" thickBot="1" x14ac:dyDescent="0.25">
      <c r="C165" s="143"/>
      <c r="D165" s="145"/>
      <c r="E165" s="53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5"/>
      <c r="S165" s="56"/>
      <c r="T165" t="e">
        <f t="shared" si="12"/>
        <v>#REF!</v>
      </c>
    </row>
    <row r="166" spans="3:20" ht="30" customHeight="1" thickBot="1" x14ac:dyDescent="0.25">
      <c r="C166" s="143"/>
      <c r="D166" s="145"/>
      <c r="E166" s="53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5"/>
      <c r="S166" s="56"/>
      <c r="T166" t="e">
        <f t="shared" si="12"/>
        <v>#REF!</v>
      </c>
    </row>
    <row r="167" spans="3:20" ht="30" customHeight="1" thickBot="1" x14ac:dyDescent="0.25">
      <c r="C167" s="143"/>
      <c r="D167" s="145"/>
      <c r="E167" s="53"/>
      <c r="F167" s="54"/>
      <c r="G167" s="54"/>
      <c r="H167" s="54"/>
      <c r="I167" s="54"/>
      <c r="J167" s="54"/>
      <c r="K167" s="54"/>
      <c r="L167" s="54"/>
      <c r="M167" s="54"/>
      <c r="N167" s="54"/>
      <c r="O167" s="54"/>
      <c r="P167" s="54"/>
      <c r="Q167" s="54"/>
      <c r="R167" s="55"/>
      <c r="S167" s="56"/>
      <c r="T167" t="e">
        <f t="shared" si="12"/>
        <v>#REF!</v>
      </c>
    </row>
    <row r="168" spans="3:20" ht="30" customHeight="1" thickBot="1" x14ac:dyDescent="0.25">
      <c r="C168" s="143"/>
      <c r="D168" s="145"/>
      <c r="E168" s="53"/>
      <c r="F168" s="54"/>
      <c r="G168" s="54"/>
      <c r="H168" s="54"/>
      <c r="I168" s="54"/>
      <c r="J168" s="54"/>
      <c r="K168" s="54"/>
      <c r="L168" s="54"/>
      <c r="M168" s="54"/>
      <c r="N168" s="54"/>
      <c r="O168" s="54"/>
      <c r="P168" s="54"/>
      <c r="Q168" s="54"/>
      <c r="R168" s="55"/>
      <c r="S168" s="56"/>
      <c r="T168" t="e">
        <f t="shared" si="12"/>
        <v>#REF!</v>
      </c>
    </row>
    <row r="169" spans="3:20" ht="30" customHeight="1" thickBot="1" x14ac:dyDescent="0.25">
      <c r="C169" s="143"/>
      <c r="D169" s="145"/>
      <c r="E169" s="53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5"/>
      <c r="S169" s="56"/>
      <c r="T169" t="e">
        <f t="shared" si="12"/>
        <v>#REF!</v>
      </c>
    </row>
    <row r="170" spans="3:20" ht="30" customHeight="1" thickBot="1" x14ac:dyDescent="0.25">
      <c r="C170" s="143"/>
      <c r="D170" s="145"/>
      <c r="E170" s="53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5"/>
      <c r="S170" s="56"/>
      <c r="T170" t="e">
        <f t="shared" si="12"/>
        <v>#REF!</v>
      </c>
    </row>
    <row r="171" spans="3:20" ht="30" customHeight="1" thickBot="1" x14ac:dyDescent="0.25">
      <c r="C171" s="143"/>
      <c r="D171" s="145"/>
      <c r="E171" s="53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5"/>
      <c r="S171" s="56"/>
      <c r="T171" t="e">
        <f t="shared" si="12"/>
        <v>#REF!</v>
      </c>
    </row>
    <row r="172" spans="3:20" ht="30" customHeight="1" thickBot="1" x14ac:dyDescent="0.25">
      <c r="C172" s="143"/>
      <c r="D172" s="145"/>
      <c r="E172" s="53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5"/>
      <c r="S172" s="56"/>
      <c r="T172" t="e">
        <f t="shared" si="12"/>
        <v>#REF!</v>
      </c>
    </row>
    <row r="173" spans="3:20" ht="30" customHeight="1" thickBot="1" x14ac:dyDescent="0.25">
      <c r="C173" s="143"/>
      <c r="D173" s="145"/>
      <c r="E173" s="53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5"/>
      <c r="S173" s="56"/>
      <c r="T173" t="e">
        <f t="shared" si="12"/>
        <v>#REF!</v>
      </c>
    </row>
    <row r="174" spans="3:20" ht="30" customHeight="1" thickBot="1" x14ac:dyDescent="0.25">
      <c r="C174" s="143"/>
      <c r="D174" s="145"/>
      <c r="E174" s="53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5"/>
      <c r="S174" s="56"/>
      <c r="T174" t="e">
        <f t="shared" si="12"/>
        <v>#REF!</v>
      </c>
    </row>
    <row r="175" spans="3:20" ht="30" customHeight="1" thickBot="1" x14ac:dyDescent="0.25">
      <c r="C175" s="143"/>
      <c r="D175" s="145"/>
      <c r="E175" s="53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5"/>
      <c r="S175" s="56"/>
      <c r="T175" t="e">
        <f t="shared" si="12"/>
        <v>#REF!</v>
      </c>
    </row>
    <row r="176" spans="3:20" ht="30" customHeight="1" thickBot="1" x14ac:dyDescent="0.25">
      <c r="C176" s="143"/>
      <c r="D176" s="145"/>
      <c r="E176" s="53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5"/>
      <c r="S176" s="56"/>
      <c r="T176" t="e">
        <f t="shared" si="12"/>
        <v>#REF!</v>
      </c>
    </row>
    <row r="177" spans="3:20" ht="30" customHeight="1" thickBot="1" x14ac:dyDescent="0.25">
      <c r="C177" s="143"/>
      <c r="D177" s="145"/>
      <c r="E177" s="53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5"/>
      <c r="S177" s="56"/>
      <c r="T177" t="e">
        <f t="shared" si="12"/>
        <v>#REF!</v>
      </c>
    </row>
    <row r="178" spans="3:20" ht="30" customHeight="1" thickBot="1" x14ac:dyDescent="0.25">
      <c r="C178" s="143"/>
      <c r="D178" s="145"/>
      <c r="E178" s="53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5"/>
      <c r="S178" s="56"/>
      <c r="T178" t="e">
        <f t="shared" si="12"/>
        <v>#REF!</v>
      </c>
    </row>
    <row r="179" spans="3:20" ht="30" customHeight="1" thickBot="1" x14ac:dyDescent="0.25">
      <c r="C179" s="143"/>
      <c r="D179" s="145"/>
      <c r="E179" s="53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5"/>
      <c r="S179" s="56"/>
      <c r="T179" t="e">
        <f t="shared" si="12"/>
        <v>#REF!</v>
      </c>
    </row>
    <row r="180" spans="3:20" ht="30" customHeight="1" thickBot="1" x14ac:dyDescent="0.25">
      <c r="C180" s="143"/>
      <c r="D180" s="145"/>
      <c r="E180" s="53"/>
      <c r="F180" s="54"/>
      <c r="G180" s="54"/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55"/>
      <c r="S180" s="56"/>
      <c r="T180" t="e">
        <f t="shared" si="12"/>
        <v>#REF!</v>
      </c>
    </row>
    <row r="181" spans="3:20" ht="30" customHeight="1" thickBot="1" x14ac:dyDescent="0.25">
      <c r="C181" s="143"/>
      <c r="D181" s="145"/>
      <c r="E181" s="53"/>
      <c r="F181" s="54"/>
      <c r="G181" s="54"/>
      <c r="H181" s="54"/>
      <c r="I181" s="54"/>
      <c r="J181" s="54"/>
      <c r="K181" s="54"/>
      <c r="L181" s="54"/>
      <c r="M181" s="54"/>
      <c r="N181" s="54"/>
      <c r="O181" s="54"/>
      <c r="P181" s="54"/>
      <c r="Q181" s="54"/>
      <c r="R181" s="55"/>
      <c r="S181" s="56"/>
      <c r="T181" t="e">
        <f t="shared" si="12"/>
        <v>#REF!</v>
      </c>
    </row>
    <row r="182" spans="3:20" ht="30" customHeight="1" thickBot="1" x14ac:dyDescent="0.25">
      <c r="C182" s="143"/>
      <c r="D182" s="145"/>
      <c r="E182" s="53"/>
      <c r="F182" s="54"/>
      <c r="G182" s="54"/>
      <c r="H182" s="54"/>
      <c r="I182" s="54"/>
      <c r="J182" s="54"/>
      <c r="K182" s="54"/>
      <c r="L182" s="54"/>
      <c r="M182" s="54"/>
      <c r="N182" s="54"/>
      <c r="O182" s="54"/>
      <c r="P182" s="54"/>
      <c r="Q182" s="54"/>
      <c r="R182" s="55"/>
      <c r="S182" s="56"/>
      <c r="T182" t="e">
        <f t="shared" si="12"/>
        <v>#REF!</v>
      </c>
    </row>
    <row r="183" spans="3:20" ht="30" customHeight="1" thickBot="1" x14ac:dyDescent="0.25">
      <c r="C183" s="143"/>
      <c r="D183" s="145"/>
      <c r="E183" s="53"/>
      <c r="F183" s="54"/>
      <c r="G183" s="54"/>
      <c r="H183" s="54"/>
      <c r="I183" s="54"/>
      <c r="J183" s="54"/>
      <c r="K183" s="54"/>
      <c r="L183" s="54"/>
      <c r="M183" s="54"/>
      <c r="N183" s="54"/>
      <c r="O183" s="54"/>
      <c r="P183" s="54"/>
      <c r="Q183" s="54"/>
      <c r="R183" s="55"/>
      <c r="S183" s="56"/>
      <c r="T183" t="e">
        <f t="shared" si="12"/>
        <v>#REF!</v>
      </c>
    </row>
    <row r="184" spans="3:20" ht="30" customHeight="1" thickBot="1" x14ac:dyDescent="0.25">
      <c r="C184" s="143"/>
      <c r="D184" s="145"/>
      <c r="E184" s="53"/>
      <c r="F184" s="54"/>
      <c r="G184" s="54"/>
      <c r="H184" s="54"/>
      <c r="I184" s="54"/>
      <c r="J184" s="54"/>
      <c r="K184" s="54"/>
      <c r="L184" s="54"/>
      <c r="M184" s="54"/>
      <c r="N184" s="54"/>
      <c r="O184" s="54"/>
      <c r="P184" s="54"/>
      <c r="Q184" s="54"/>
      <c r="R184" s="55"/>
      <c r="S184" s="56"/>
      <c r="T184" t="e">
        <f t="shared" si="12"/>
        <v>#REF!</v>
      </c>
    </row>
    <row r="185" spans="3:20" ht="30" customHeight="1" thickBot="1" x14ac:dyDescent="0.25">
      <c r="C185" s="143"/>
      <c r="D185" s="145"/>
      <c r="E185" s="53"/>
      <c r="F185" s="54"/>
      <c r="G185" s="54"/>
      <c r="H185" s="54"/>
      <c r="I185" s="54"/>
      <c r="J185" s="54"/>
      <c r="K185" s="54"/>
      <c r="L185" s="54"/>
      <c r="M185" s="54"/>
      <c r="N185" s="54"/>
      <c r="O185" s="54"/>
      <c r="P185" s="54"/>
      <c r="Q185" s="54"/>
      <c r="R185" s="55"/>
      <c r="S185" s="56"/>
      <c r="T185" t="e">
        <f t="shared" si="12"/>
        <v>#REF!</v>
      </c>
    </row>
    <row r="186" spans="3:20" ht="30" customHeight="1" thickBot="1" x14ac:dyDescent="0.25">
      <c r="C186" s="143"/>
      <c r="D186" s="145"/>
      <c r="E186" s="53"/>
      <c r="F186" s="54"/>
      <c r="G186" s="54"/>
      <c r="H186" s="54"/>
      <c r="I186" s="54"/>
      <c r="J186" s="54"/>
      <c r="K186" s="54"/>
      <c r="L186" s="54"/>
      <c r="M186" s="54"/>
      <c r="N186" s="54"/>
      <c r="O186" s="54"/>
      <c r="P186" s="54"/>
      <c r="Q186" s="54"/>
      <c r="R186" s="55"/>
      <c r="S186" s="56"/>
      <c r="T186" t="e">
        <f t="shared" si="12"/>
        <v>#REF!</v>
      </c>
    </row>
    <row r="187" spans="3:20" ht="30" customHeight="1" thickBot="1" x14ac:dyDescent="0.25">
      <c r="C187" s="143"/>
      <c r="D187" s="145"/>
      <c r="E187" s="53"/>
      <c r="F187" s="54"/>
      <c r="G187" s="54"/>
      <c r="H187" s="54"/>
      <c r="I187" s="54"/>
      <c r="J187" s="54"/>
      <c r="K187" s="54"/>
      <c r="L187" s="54"/>
      <c r="M187" s="54"/>
      <c r="N187" s="54"/>
      <c r="O187" s="54"/>
      <c r="P187" s="54"/>
      <c r="Q187" s="54"/>
      <c r="R187" s="55"/>
      <c r="S187" s="56"/>
      <c r="T187" t="e">
        <f t="shared" si="12"/>
        <v>#REF!</v>
      </c>
    </row>
    <row r="188" spans="3:20" ht="30" customHeight="1" thickBot="1" x14ac:dyDescent="0.25">
      <c r="C188" s="143"/>
      <c r="D188" s="145"/>
      <c r="E188" s="53"/>
      <c r="F188" s="54"/>
      <c r="G188" s="54"/>
      <c r="H188" s="54"/>
      <c r="I188" s="54"/>
      <c r="J188" s="54"/>
      <c r="K188" s="54"/>
      <c r="L188" s="54"/>
      <c r="M188" s="54"/>
      <c r="N188" s="54"/>
      <c r="O188" s="54"/>
      <c r="P188" s="54"/>
      <c r="Q188" s="54"/>
      <c r="R188" s="55"/>
      <c r="S188" s="56"/>
      <c r="T188" t="e">
        <f t="shared" si="12"/>
        <v>#REF!</v>
      </c>
    </row>
    <row r="189" spans="3:20" ht="30" customHeight="1" thickBot="1" x14ac:dyDescent="0.25">
      <c r="C189" s="143"/>
      <c r="D189" s="145"/>
      <c r="E189" s="53"/>
      <c r="F189" s="54"/>
      <c r="G189" s="54"/>
      <c r="H189" s="54"/>
      <c r="I189" s="54"/>
      <c r="J189" s="54"/>
      <c r="K189" s="54"/>
      <c r="L189" s="54"/>
      <c r="M189" s="54"/>
      <c r="N189" s="54"/>
      <c r="O189" s="54"/>
      <c r="P189" s="54"/>
      <c r="Q189" s="54"/>
      <c r="R189" s="55"/>
      <c r="S189" s="56"/>
      <c r="T189" t="e">
        <f t="shared" si="12"/>
        <v>#REF!</v>
      </c>
    </row>
    <row r="190" spans="3:20" ht="30" customHeight="1" thickBot="1" x14ac:dyDescent="0.25">
      <c r="C190" s="143"/>
      <c r="D190" s="145"/>
      <c r="E190" s="53"/>
      <c r="F190" s="54"/>
      <c r="G190" s="54"/>
      <c r="H190" s="54"/>
      <c r="I190" s="54"/>
      <c r="J190" s="54"/>
      <c r="K190" s="54"/>
      <c r="L190" s="54"/>
      <c r="M190" s="54"/>
      <c r="N190" s="54"/>
      <c r="O190" s="54"/>
      <c r="P190" s="54"/>
      <c r="Q190" s="54"/>
      <c r="R190" s="55"/>
      <c r="S190" s="56"/>
      <c r="T190" t="e">
        <f t="shared" si="12"/>
        <v>#REF!</v>
      </c>
    </row>
    <row r="191" spans="3:20" ht="30" customHeight="1" thickBot="1" x14ac:dyDescent="0.25">
      <c r="C191" s="143"/>
      <c r="D191" s="145"/>
      <c r="E191" s="53"/>
      <c r="F191" s="54"/>
      <c r="G191" s="54"/>
      <c r="H191" s="54"/>
      <c r="I191" s="54"/>
      <c r="J191" s="54"/>
      <c r="K191" s="54"/>
      <c r="L191" s="54"/>
      <c r="M191" s="54"/>
      <c r="N191" s="54"/>
      <c r="O191" s="54"/>
      <c r="P191" s="54"/>
      <c r="Q191" s="54"/>
      <c r="R191" s="55"/>
      <c r="S191" s="56"/>
      <c r="T191" t="e">
        <f t="shared" si="12"/>
        <v>#REF!</v>
      </c>
    </row>
    <row r="192" spans="3:20" ht="30" customHeight="1" thickBot="1" x14ac:dyDescent="0.25">
      <c r="C192" s="143"/>
      <c r="D192" s="145"/>
      <c r="E192" s="53"/>
      <c r="F192" s="54"/>
      <c r="G192" s="54"/>
      <c r="H192" s="54"/>
      <c r="I192" s="54"/>
      <c r="J192" s="54"/>
      <c r="K192" s="54"/>
      <c r="L192" s="54"/>
      <c r="M192" s="54"/>
      <c r="N192" s="54"/>
      <c r="O192" s="54"/>
      <c r="P192" s="54"/>
      <c r="Q192" s="54"/>
      <c r="R192" s="55"/>
      <c r="S192" s="56"/>
      <c r="T192" t="e">
        <f t="shared" si="12"/>
        <v>#REF!</v>
      </c>
    </row>
    <row r="193" spans="3:20" ht="30" customHeight="1" thickBot="1" x14ac:dyDescent="0.25">
      <c r="C193" s="143"/>
      <c r="D193" s="145"/>
      <c r="E193" s="53"/>
      <c r="F193" s="54"/>
      <c r="G193" s="54"/>
      <c r="H193" s="54"/>
      <c r="I193" s="54"/>
      <c r="J193" s="54"/>
      <c r="K193" s="54"/>
      <c r="L193" s="54"/>
      <c r="M193" s="54"/>
      <c r="N193" s="54"/>
      <c r="O193" s="54"/>
      <c r="P193" s="54"/>
      <c r="Q193" s="54"/>
      <c r="R193" s="55"/>
      <c r="S193" s="56"/>
      <c r="T193" t="e">
        <f t="shared" si="12"/>
        <v>#REF!</v>
      </c>
    </row>
    <row r="194" spans="3:20" ht="30" customHeight="1" thickBot="1" x14ac:dyDescent="0.25">
      <c r="C194" s="143"/>
      <c r="D194" s="145"/>
      <c r="E194" s="53"/>
      <c r="F194" s="54"/>
      <c r="G194" s="54"/>
      <c r="H194" s="54"/>
      <c r="I194" s="54"/>
      <c r="J194" s="54"/>
      <c r="K194" s="54"/>
      <c r="L194" s="54"/>
      <c r="M194" s="54"/>
      <c r="N194" s="54"/>
      <c r="O194" s="54"/>
      <c r="P194" s="54"/>
      <c r="Q194" s="54"/>
      <c r="R194" s="55"/>
      <c r="S194" s="56"/>
      <c r="T194" t="e">
        <f t="shared" si="12"/>
        <v>#REF!</v>
      </c>
    </row>
    <row r="195" spans="3:20" ht="30" customHeight="1" thickBot="1" x14ac:dyDescent="0.25">
      <c r="C195" s="143"/>
      <c r="D195" s="145"/>
      <c r="E195" s="53"/>
      <c r="F195" s="54"/>
      <c r="G195" s="54"/>
      <c r="H195" s="54"/>
      <c r="I195" s="54"/>
      <c r="J195" s="54"/>
      <c r="K195" s="54"/>
      <c r="L195" s="54"/>
      <c r="M195" s="54"/>
      <c r="N195" s="54"/>
      <c r="O195" s="54"/>
      <c r="P195" s="54"/>
      <c r="Q195" s="54"/>
      <c r="R195" s="55"/>
      <c r="S195" s="56"/>
      <c r="T195" t="e">
        <f t="shared" si="12"/>
        <v>#REF!</v>
      </c>
    </row>
    <row r="196" spans="3:20" ht="30" customHeight="1" thickBot="1" x14ac:dyDescent="0.25">
      <c r="C196" s="143"/>
      <c r="D196" s="145"/>
      <c r="E196" s="53"/>
      <c r="F196" s="54"/>
      <c r="G196" s="54"/>
      <c r="H196" s="54"/>
      <c r="I196" s="54"/>
      <c r="J196" s="54"/>
      <c r="K196" s="54"/>
      <c r="L196" s="54"/>
      <c r="M196" s="54"/>
      <c r="N196" s="54"/>
      <c r="O196" s="54"/>
      <c r="P196" s="54"/>
      <c r="Q196" s="54"/>
      <c r="R196" s="55"/>
      <c r="S196" s="56"/>
      <c r="T196" t="e">
        <f t="shared" si="12"/>
        <v>#REF!</v>
      </c>
    </row>
    <row r="197" spans="3:20" ht="30" customHeight="1" thickBot="1" x14ac:dyDescent="0.25">
      <c r="C197" s="143"/>
      <c r="D197" s="145"/>
      <c r="E197" s="53"/>
      <c r="F197" s="54"/>
      <c r="G197" s="54"/>
      <c r="H197" s="54"/>
      <c r="I197" s="54"/>
      <c r="J197" s="54"/>
      <c r="K197" s="54"/>
      <c r="L197" s="54"/>
      <c r="M197" s="54"/>
      <c r="N197" s="54"/>
      <c r="O197" s="54"/>
      <c r="P197" s="54"/>
      <c r="Q197" s="54"/>
      <c r="R197" s="55"/>
      <c r="S197" s="56"/>
      <c r="T197" t="e">
        <f t="shared" si="12"/>
        <v>#REF!</v>
      </c>
    </row>
    <row r="198" spans="3:20" ht="30" customHeight="1" thickBot="1" x14ac:dyDescent="0.25">
      <c r="C198" s="143"/>
      <c r="D198" s="145"/>
      <c r="E198" s="53"/>
      <c r="F198" s="54"/>
      <c r="G198" s="54"/>
      <c r="H198" s="54"/>
      <c r="I198" s="54"/>
      <c r="J198" s="54"/>
      <c r="K198" s="54"/>
      <c r="L198" s="54"/>
      <c r="M198" s="54"/>
      <c r="N198" s="54"/>
      <c r="O198" s="54"/>
      <c r="P198" s="54"/>
      <c r="Q198" s="54"/>
      <c r="R198" s="55"/>
      <c r="S198" s="56"/>
      <c r="T198" t="e">
        <f t="shared" si="12"/>
        <v>#REF!</v>
      </c>
    </row>
    <row r="199" spans="3:20" ht="30" customHeight="1" thickBot="1" x14ac:dyDescent="0.25">
      <c r="C199" s="143"/>
      <c r="D199" s="145"/>
      <c r="E199" s="53"/>
      <c r="F199" s="54"/>
      <c r="G199" s="54"/>
      <c r="H199" s="54"/>
      <c r="I199" s="54"/>
      <c r="J199" s="54"/>
      <c r="K199" s="54"/>
      <c r="L199" s="54"/>
      <c r="M199" s="54"/>
      <c r="N199" s="54"/>
      <c r="O199" s="54"/>
      <c r="P199" s="54"/>
      <c r="Q199" s="54"/>
      <c r="R199" s="55"/>
      <c r="S199" s="56"/>
      <c r="T199" t="e">
        <f t="shared" si="12"/>
        <v>#REF!</v>
      </c>
    </row>
    <row r="200" spans="3:20" ht="30" customHeight="1" thickBot="1" x14ac:dyDescent="0.25">
      <c r="C200" s="143"/>
      <c r="D200" s="145"/>
      <c r="E200" s="53"/>
      <c r="F200" s="54"/>
      <c r="G200" s="54"/>
      <c r="H200" s="54"/>
      <c r="I200" s="54"/>
      <c r="J200" s="54"/>
      <c r="K200" s="54"/>
      <c r="L200" s="54"/>
      <c r="M200" s="54"/>
      <c r="N200" s="54"/>
      <c r="O200" s="54"/>
      <c r="P200" s="54"/>
      <c r="Q200" s="54"/>
      <c r="R200" s="55"/>
      <c r="S200" s="56"/>
      <c r="T200" t="e">
        <f t="shared" si="12"/>
        <v>#REF!</v>
      </c>
    </row>
    <row r="201" spans="3:20" ht="30" customHeight="1" thickBot="1" x14ac:dyDescent="0.25">
      <c r="C201" s="143"/>
      <c r="D201" s="145"/>
      <c r="E201" s="53"/>
      <c r="F201" s="54"/>
      <c r="G201" s="54"/>
      <c r="H201" s="54"/>
      <c r="I201" s="54"/>
      <c r="J201" s="54"/>
      <c r="K201" s="54"/>
      <c r="L201" s="54"/>
      <c r="M201" s="54"/>
      <c r="N201" s="54"/>
      <c r="O201" s="54"/>
      <c r="P201" s="54"/>
      <c r="Q201" s="54"/>
      <c r="R201" s="55"/>
      <c r="S201" s="56"/>
      <c r="T201" t="e">
        <f t="shared" si="12"/>
        <v>#REF!</v>
      </c>
    </row>
    <row r="202" spans="3:20" ht="30" customHeight="1" thickBot="1" x14ac:dyDescent="0.25">
      <c r="C202" s="143"/>
      <c r="D202" s="145"/>
      <c r="E202" s="53"/>
      <c r="F202" s="54"/>
      <c r="G202" s="54"/>
      <c r="H202" s="54"/>
      <c r="I202" s="54"/>
      <c r="J202" s="54"/>
      <c r="K202" s="54"/>
      <c r="L202" s="54"/>
      <c r="M202" s="54"/>
      <c r="N202" s="54"/>
      <c r="O202" s="54"/>
      <c r="P202" s="54"/>
      <c r="Q202" s="54"/>
      <c r="R202" s="55"/>
      <c r="S202" s="56"/>
      <c r="T202" t="e">
        <f t="shared" si="12"/>
        <v>#REF!</v>
      </c>
    </row>
    <row r="203" spans="3:20" ht="30" customHeight="1" thickBot="1" x14ac:dyDescent="0.25">
      <c r="C203" s="143"/>
      <c r="D203" s="145"/>
      <c r="E203" s="53"/>
      <c r="F203" s="54"/>
      <c r="G203" s="54"/>
      <c r="H203" s="54"/>
      <c r="I203" s="54"/>
      <c r="J203" s="54"/>
      <c r="K203" s="54"/>
      <c r="L203" s="54"/>
      <c r="M203" s="54"/>
      <c r="N203" s="54"/>
      <c r="O203" s="54"/>
      <c r="P203" s="54"/>
      <c r="Q203" s="54"/>
      <c r="R203" s="55"/>
      <c r="S203" s="56"/>
      <c r="T203" t="e">
        <f t="shared" si="12"/>
        <v>#REF!</v>
      </c>
    </row>
    <row r="204" spans="3:20" ht="30" customHeight="1" thickBot="1" x14ac:dyDescent="0.25">
      <c r="C204" s="143"/>
      <c r="D204" s="145"/>
      <c r="E204" s="53"/>
      <c r="F204" s="54"/>
      <c r="G204" s="54"/>
      <c r="H204" s="54"/>
      <c r="I204" s="54"/>
      <c r="J204" s="54"/>
      <c r="K204" s="54"/>
      <c r="L204" s="54"/>
      <c r="M204" s="54"/>
      <c r="N204" s="54"/>
      <c r="O204" s="54"/>
      <c r="P204" s="54"/>
      <c r="Q204" s="54"/>
      <c r="R204" s="55"/>
      <c r="S204" s="56"/>
      <c r="T204" t="e">
        <f t="shared" si="12"/>
        <v>#REF!</v>
      </c>
    </row>
    <row r="205" spans="3:20" ht="30" customHeight="1" thickBot="1" x14ac:dyDescent="0.25">
      <c r="C205" s="143"/>
      <c r="D205" s="145"/>
      <c r="E205" s="53"/>
      <c r="F205" s="54"/>
      <c r="G205" s="54"/>
      <c r="H205" s="54"/>
      <c r="I205" s="54"/>
      <c r="J205" s="54"/>
      <c r="K205" s="54"/>
      <c r="L205" s="54"/>
      <c r="M205" s="54"/>
      <c r="N205" s="54"/>
      <c r="O205" s="54"/>
      <c r="P205" s="54"/>
      <c r="Q205" s="54"/>
      <c r="R205" s="55"/>
      <c r="S205" s="56"/>
      <c r="T205" t="e">
        <f t="shared" si="12"/>
        <v>#REF!</v>
      </c>
    </row>
    <row r="206" spans="3:20" ht="30" customHeight="1" thickBot="1" x14ac:dyDescent="0.25">
      <c r="C206" s="143"/>
      <c r="D206" s="145"/>
      <c r="E206" s="53"/>
      <c r="F206" s="54"/>
      <c r="G206" s="54"/>
      <c r="H206" s="54"/>
      <c r="I206" s="54"/>
      <c r="J206" s="54"/>
      <c r="K206" s="54"/>
      <c r="L206" s="54"/>
      <c r="M206" s="54"/>
      <c r="N206" s="54"/>
      <c r="O206" s="54"/>
      <c r="P206" s="54"/>
      <c r="Q206" s="54"/>
      <c r="R206" s="55"/>
      <c r="S206" s="56"/>
      <c r="T206" t="e">
        <f t="shared" si="12"/>
        <v>#REF!</v>
      </c>
    </row>
    <row r="207" spans="3:20" ht="30" customHeight="1" thickBot="1" x14ac:dyDescent="0.25">
      <c r="C207" s="143"/>
      <c r="D207" s="145"/>
      <c r="E207" s="53"/>
      <c r="F207" s="54"/>
      <c r="G207" s="54"/>
      <c r="H207" s="54"/>
      <c r="I207" s="54"/>
      <c r="J207" s="54"/>
      <c r="K207" s="54"/>
      <c r="L207" s="54"/>
      <c r="M207" s="54"/>
      <c r="N207" s="54"/>
      <c r="O207" s="54"/>
      <c r="P207" s="54"/>
      <c r="Q207" s="54"/>
      <c r="R207" s="55"/>
      <c r="S207" s="56"/>
      <c r="T207" t="e">
        <f t="shared" si="12"/>
        <v>#REF!</v>
      </c>
    </row>
    <row r="208" spans="3:20" ht="30" customHeight="1" thickBot="1" x14ac:dyDescent="0.25">
      <c r="C208" s="143"/>
      <c r="D208" s="145"/>
      <c r="E208" s="53"/>
      <c r="F208" s="54"/>
      <c r="G208" s="54"/>
      <c r="H208" s="54"/>
      <c r="I208" s="54"/>
      <c r="J208" s="54"/>
      <c r="K208" s="54"/>
      <c r="L208" s="54"/>
      <c r="M208" s="54"/>
      <c r="N208" s="54"/>
      <c r="O208" s="54"/>
      <c r="P208" s="54"/>
      <c r="Q208" s="54"/>
      <c r="R208" s="55"/>
      <c r="S208" s="56"/>
      <c r="T208" t="e">
        <f t="shared" si="12"/>
        <v>#REF!</v>
      </c>
    </row>
    <row r="209" spans="3:20" ht="30" customHeight="1" thickBot="1" x14ac:dyDescent="0.25">
      <c r="C209" s="143"/>
      <c r="D209" s="145"/>
      <c r="E209" s="53"/>
      <c r="F209" s="54"/>
      <c r="G209" s="54"/>
      <c r="H209" s="54"/>
      <c r="I209" s="54"/>
      <c r="J209" s="54"/>
      <c r="K209" s="54"/>
      <c r="L209" s="54"/>
      <c r="M209" s="54"/>
      <c r="N209" s="54"/>
      <c r="O209" s="54"/>
      <c r="P209" s="54"/>
      <c r="Q209" s="54"/>
      <c r="R209" s="55"/>
      <c r="S209" s="56"/>
      <c r="T209" t="e">
        <f t="shared" si="12"/>
        <v>#REF!</v>
      </c>
    </row>
    <row r="210" spans="3:20" ht="30" customHeight="1" thickBot="1" x14ac:dyDescent="0.25">
      <c r="C210" s="143"/>
      <c r="D210" s="145"/>
      <c r="E210" s="53"/>
      <c r="F210" s="54"/>
      <c r="G210" s="54"/>
      <c r="H210" s="54"/>
      <c r="I210" s="54"/>
      <c r="J210" s="54"/>
      <c r="K210" s="54"/>
      <c r="L210" s="54"/>
      <c r="M210" s="54"/>
      <c r="N210" s="54"/>
      <c r="O210" s="54"/>
      <c r="P210" s="54"/>
      <c r="Q210" s="54"/>
      <c r="R210" s="55"/>
      <c r="S210" s="56"/>
      <c r="T210" t="e">
        <f t="shared" si="12"/>
        <v>#REF!</v>
      </c>
    </row>
    <row r="211" spans="3:20" ht="30" customHeight="1" thickBot="1" x14ac:dyDescent="0.25">
      <c r="C211" s="143"/>
      <c r="D211" s="145"/>
      <c r="E211" s="53"/>
      <c r="F211" s="54"/>
      <c r="G211" s="54"/>
      <c r="H211" s="54"/>
      <c r="I211" s="54"/>
      <c r="J211" s="54"/>
      <c r="K211" s="54"/>
      <c r="L211" s="54"/>
      <c r="M211" s="54"/>
      <c r="N211" s="54"/>
      <c r="O211" s="54"/>
      <c r="P211" s="54"/>
      <c r="Q211" s="54"/>
      <c r="R211" s="55"/>
      <c r="S211" s="56"/>
      <c r="T211" t="e">
        <f t="shared" si="12"/>
        <v>#REF!</v>
      </c>
    </row>
    <row r="212" spans="3:20" ht="30" customHeight="1" thickBot="1" x14ac:dyDescent="0.25">
      <c r="C212" s="143"/>
      <c r="D212" s="145"/>
      <c r="E212" s="53"/>
      <c r="F212" s="54"/>
      <c r="G212" s="54"/>
      <c r="H212" s="54"/>
      <c r="I212" s="54"/>
      <c r="J212" s="54"/>
      <c r="K212" s="54"/>
      <c r="L212" s="54"/>
      <c r="M212" s="54"/>
      <c r="N212" s="54"/>
      <c r="O212" s="54"/>
      <c r="P212" s="54"/>
      <c r="Q212" s="54"/>
      <c r="R212" s="55"/>
      <c r="S212" s="56"/>
      <c r="T212" t="e">
        <f t="shared" si="12"/>
        <v>#REF!</v>
      </c>
    </row>
    <row r="213" spans="3:20" ht="30" customHeight="1" thickBot="1" x14ac:dyDescent="0.25">
      <c r="C213" s="143"/>
      <c r="D213" s="145"/>
      <c r="E213" s="53"/>
      <c r="F213" s="54"/>
      <c r="G213" s="54"/>
      <c r="H213" s="54"/>
      <c r="I213" s="54"/>
      <c r="J213" s="54"/>
      <c r="K213" s="54"/>
      <c r="L213" s="54"/>
      <c r="M213" s="54"/>
      <c r="N213" s="54"/>
      <c r="O213" s="54"/>
      <c r="P213" s="54"/>
      <c r="Q213" s="54"/>
      <c r="R213" s="55"/>
      <c r="S213" s="56"/>
      <c r="T213" t="e">
        <f t="shared" si="12"/>
        <v>#REF!</v>
      </c>
    </row>
    <row r="214" spans="3:20" ht="30" customHeight="1" thickBot="1" x14ac:dyDescent="0.25">
      <c r="C214" s="143"/>
      <c r="D214" s="145"/>
      <c r="E214" s="53"/>
      <c r="F214" s="54"/>
      <c r="G214" s="54"/>
      <c r="H214" s="54"/>
      <c r="I214" s="54"/>
      <c r="J214" s="54"/>
      <c r="K214" s="54"/>
      <c r="L214" s="54"/>
      <c r="M214" s="54"/>
      <c r="N214" s="54"/>
      <c r="O214" s="54"/>
      <c r="P214" s="54"/>
      <c r="Q214" s="54"/>
      <c r="R214" s="55"/>
      <c r="S214" s="56"/>
      <c r="T214" t="e">
        <f t="shared" si="12"/>
        <v>#REF!</v>
      </c>
    </row>
    <row r="215" spans="3:20" ht="30" customHeight="1" thickBot="1" x14ac:dyDescent="0.25">
      <c r="C215" s="143"/>
      <c r="D215" s="145"/>
      <c r="E215" s="53"/>
      <c r="F215" s="54"/>
      <c r="G215" s="54"/>
      <c r="H215" s="54"/>
      <c r="I215" s="54"/>
      <c r="J215" s="54"/>
      <c r="K215" s="54"/>
      <c r="L215" s="54"/>
      <c r="M215" s="54"/>
      <c r="N215" s="54"/>
      <c r="O215" s="54"/>
      <c r="P215" s="54"/>
      <c r="Q215" s="54"/>
      <c r="R215" s="55"/>
      <c r="S215" s="56"/>
      <c r="T215" t="e">
        <f t="shared" si="12"/>
        <v>#REF!</v>
      </c>
    </row>
    <row r="216" spans="3:20" ht="30" customHeight="1" thickBot="1" x14ac:dyDescent="0.25">
      <c r="C216" s="143"/>
      <c r="D216" s="145"/>
      <c r="E216" s="53"/>
      <c r="F216" s="54"/>
      <c r="G216" s="54"/>
      <c r="H216" s="54"/>
      <c r="I216" s="54"/>
      <c r="J216" s="54"/>
      <c r="K216" s="54"/>
      <c r="L216" s="54"/>
      <c r="M216" s="54"/>
      <c r="N216" s="54"/>
      <c r="O216" s="54"/>
      <c r="P216" s="54"/>
      <c r="Q216" s="54"/>
      <c r="R216" s="55"/>
      <c r="S216" s="56"/>
      <c r="T216" t="e">
        <f t="shared" si="12"/>
        <v>#REF!</v>
      </c>
    </row>
    <row r="217" spans="3:20" ht="30" customHeight="1" thickBot="1" x14ac:dyDescent="0.25">
      <c r="C217" s="143"/>
      <c r="D217" s="145"/>
      <c r="E217" s="53"/>
      <c r="F217" s="54"/>
      <c r="G217" s="54"/>
      <c r="H217" s="54"/>
      <c r="I217" s="54"/>
      <c r="J217" s="54"/>
      <c r="K217" s="54"/>
      <c r="L217" s="54"/>
      <c r="M217" s="54"/>
      <c r="N217" s="54"/>
      <c r="O217" s="54"/>
      <c r="P217" s="54"/>
      <c r="Q217" s="54"/>
      <c r="R217" s="55"/>
      <c r="S217" s="56"/>
      <c r="T217" t="e">
        <f t="shared" si="12"/>
        <v>#REF!</v>
      </c>
    </row>
    <row r="218" spans="3:20" ht="30" customHeight="1" thickBot="1" x14ac:dyDescent="0.25">
      <c r="C218" s="143"/>
      <c r="D218" s="145"/>
      <c r="E218" s="53"/>
      <c r="F218" s="54"/>
      <c r="G218" s="54"/>
      <c r="H218" s="54"/>
      <c r="I218" s="54"/>
      <c r="J218" s="54"/>
      <c r="K218" s="54"/>
      <c r="L218" s="54"/>
      <c r="M218" s="54"/>
      <c r="N218" s="54"/>
      <c r="O218" s="54"/>
      <c r="P218" s="54"/>
      <c r="Q218" s="54"/>
      <c r="R218" s="55"/>
      <c r="S218" s="56"/>
      <c r="T218" t="e">
        <f t="shared" si="12"/>
        <v>#REF!</v>
      </c>
    </row>
    <row r="219" spans="3:20" ht="30" customHeight="1" thickBot="1" x14ac:dyDescent="0.25">
      <c r="C219" s="143"/>
      <c r="D219" s="145"/>
      <c r="E219" s="53"/>
      <c r="F219" s="54"/>
      <c r="G219" s="54"/>
      <c r="H219" s="54"/>
      <c r="I219" s="54"/>
      <c r="J219" s="54"/>
      <c r="K219" s="54"/>
      <c r="L219" s="54"/>
      <c r="M219" s="54"/>
      <c r="N219" s="54"/>
      <c r="O219" s="54"/>
      <c r="P219" s="54"/>
      <c r="Q219" s="54"/>
      <c r="R219" s="55"/>
      <c r="S219" s="56"/>
      <c r="T219" t="e">
        <f t="shared" si="12"/>
        <v>#REF!</v>
      </c>
    </row>
    <row r="220" spans="3:20" ht="30" customHeight="1" thickBot="1" x14ac:dyDescent="0.25">
      <c r="C220" s="143"/>
      <c r="D220" s="145"/>
      <c r="E220" s="53"/>
      <c r="F220" s="54"/>
      <c r="G220" s="54"/>
      <c r="H220" s="54"/>
      <c r="I220" s="54"/>
      <c r="J220" s="54"/>
      <c r="K220" s="54"/>
      <c r="L220" s="54"/>
      <c r="M220" s="54"/>
      <c r="N220" s="54"/>
      <c r="O220" s="54"/>
      <c r="P220" s="54"/>
      <c r="Q220" s="54"/>
      <c r="R220" s="55"/>
      <c r="S220" s="56"/>
      <c r="T220" t="e">
        <f t="shared" si="12"/>
        <v>#REF!</v>
      </c>
    </row>
    <row r="221" spans="3:20" ht="30" customHeight="1" thickBot="1" x14ac:dyDescent="0.25">
      <c r="C221" s="143"/>
      <c r="D221" s="145"/>
      <c r="E221" s="53"/>
      <c r="F221" s="54"/>
      <c r="G221" s="54"/>
      <c r="H221" s="54"/>
      <c r="I221" s="54"/>
      <c r="J221" s="54"/>
      <c r="K221" s="54"/>
      <c r="L221" s="54"/>
      <c r="M221" s="54"/>
      <c r="N221" s="54"/>
      <c r="O221" s="54"/>
      <c r="P221" s="54"/>
      <c r="Q221" s="54"/>
      <c r="R221" s="55"/>
      <c r="S221" s="56"/>
      <c r="T221" t="e">
        <f t="shared" si="12"/>
        <v>#REF!</v>
      </c>
    </row>
    <row r="222" spans="3:20" ht="30" customHeight="1" thickBot="1" x14ac:dyDescent="0.25">
      <c r="C222" s="143"/>
      <c r="D222" s="145"/>
      <c r="E222" s="53"/>
      <c r="F222" s="54"/>
      <c r="G222" s="54"/>
      <c r="H222" s="54"/>
      <c r="I222" s="54"/>
      <c r="J222" s="54"/>
      <c r="K222" s="54"/>
      <c r="L222" s="54"/>
      <c r="M222" s="54"/>
      <c r="N222" s="54"/>
      <c r="O222" s="54"/>
      <c r="P222" s="54"/>
      <c r="Q222" s="54"/>
      <c r="R222" s="55"/>
      <c r="S222" s="56"/>
      <c r="T222" t="e">
        <f t="shared" si="12"/>
        <v>#REF!</v>
      </c>
    </row>
    <row r="223" spans="3:20" ht="30" customHeight="1" thickBot="1" x14ac:dyDescent="0.25">
      <c r="C223" s="143"/>
      <c r="D223" s="145"/>
      <c r="E223" s="53"/>
      <c r="F223" s="54"/>
      <c r="G223" s="54"/>
      <c r="H223" s="54"/>
      <c r="I223" s="54"/>
      <c r="J223" s="54"/>
      <c r="K223" s="54"/>
      <c r="L223" s="54"/>
      <c r="M223" s="54"/>
      <c r="N223" s="54"/>
      <c r="O223" s="54"/>
      <c r="P223" s="54"/>
      <c r="Q223" s="54"/>
      <c r="R223" s="55"/>
      <c r="S223" s="56"/>
      <c r="T223" t="e">
        <f t="shared" si="12"/>
        <v>#REF!</v>
      </c>
    </row>
    <row r="224" spans="3:20" ht="30" customHeight="1" thickBot="1" x14ac:dyDescent="0.25">
      <c r="C224" s="143"/>
      <c r="D224" s="145"/>
      <c r="E224" s="53"/>
      <c r="F224" s="54"/>
      <c r="G224" s="54"/>
      <c r="H224" s="54"/>
      <c r="I224" s="54"/>
      <c r="J224" s="54"/>
      <c r="K224" s="54"/>
      <c r="L224" s="54"/>
      <c r="M224" s="54"/>
      <c r="N224" s="54"/>
      <c r="O224" s="54"/>
      <c r="P224" s="54"/>
      <c r="Q224" s="54"/>
      <c r="R224" s="55"/>
      <c r="S224" s="56"/>
      <c r="T224" t="e">
        <f t="shared" si="12"/>
        <v>#REF!</v>
      </c>
    </row>
    <row r="225" spans="3:20" ht="30" customHeight="1" thickBot="1" x14ac:dyDescent="0.25">
      <c r="C225" s="143"/>
      <c r="D225" s="145"/>
      <c r="E225" s="53"/>
      <c r="F225" s="54"/>
      <c r="G225" s="54"/>
      <c r="H225" s="54"/>
      <c r="I225" s="54"/>
      <c r="J225" s="54"/>
      <c r="K225" s="54"/>
      <c r="L225" s="54"/>
      <c r="M225" s="54"/>
      <c r="N225" s="54"/>
      <c r="O225" s="54"/>
      <c r="P225" s="54"/>
      <c r="Q225" s="54"/>
      <c r="R225" s="55"/>
      <c r="S225" s="56"/>
      <c r="T225" t="e">
        <f t="shared" si="12"/>
        <v>#REF!</v>
      </c>
    </row>
    <row r="226" spans="3:20" ht="30" customHeight="1" thickBot="1" x14ac:dyDescent="0.25">
      <c r="C226" s="143"/>
      <c r="D226" s="145"/>
      <c r="E226" s="53"/>
      <c r="F226" s="54"/>
      <c r="G226" s="54"/>
      <c r="H226" s="54"/>
      <c r="I226" s="54"/>
      <c r="J226" s="54"/>
      <c r="K226" s="54"/>
      <c r="L226" s="54"/>
      <c r="M226" s="54"/>
      <c r="N226" s="54"/>
      <c r="O226" s="54"/>
      <c r="P226" s="54"/>
      <c r="Q226" s="54"/>
      <c r="R226" s="55"/>
      <c r="S226" s="56"/>
      <c r="T226" t="e">
        <f t="shared" ref="T226:T289" si="13">T225+1</f>
        <v>#REF!</v>
      </c>
    </row>
    <row r="227" spans="3:20" ht="30" customHeight="1" thickBot="1" x14ac:dyDescent="0.25">
      <c r="C227" s="143"/>
      <c r="D227" s="145"/>
      <c r="E227" s="53"/>
      <c r="F227" s="54"/>
      <c r="G227" s="54"/>
      <c r="H227" s="54"/>
      <c r="I227" s="54"/>
      <c r="J227" s="54"/>
      <c r="K227" s="54"/>
      <c r="L227" s="54"/>
      <c r="M227" s="54"/>
      <c r="N227" s="54"/>
      <c r="O227" s="54"/>
      <c r="P227" s="54"/>
      <c r="Q227" s="54"/>
      <c r="R227" s="55"/>
      <c r="S227" s="56"/>
      <c r="T227" t="e">
        <f t="shared" si="13"/>
        <v>#REF!</v>
      </c>
    </row>
    <row r="228" spans="3:20" ht="30" customHeight="1" thickBot="1" x14ac:dyDescent="0.25">
      <c r="C228" s="143"/>
      <c r="D228" s="145"/>
      <c r="E228" s="53"/>
      <c r="F228" s="54"/>
      <c r="G228" s="54"/>
      <c r="H228" s="54"/>
      <c r="I228" s="54"/>
      <c r="J228" s="54"/>
      <c r="K228" s="54"/>
      <c r="L228" s="54"/>
      <c r="M228" s="54"/>
      <c r="N228" s="54"/>
      <c r="O228" s="54"/>
      <c r="P228" s="54"/>
      <c r="Q228" s="54"/>
      <c r="R228" s="55"/>
      <c r="S228" s="56"/>
      <c r="T228" t="e">
        <f t="shared" si="13"/>
        <v>#REF!</v>
      </c>
    </row>
    <row r="229" spans="3:20" ht="30" customHeight="1" thickBot="1" x14ac:dyDescent="0.25">
      <c r="C229" s="143"/>
      <c r="D229" s="145"/>
      <c r="E229" s="53"/>
      <c r="F229" s="54"/>
      <c r="G229" s="54"/>
      <c r="H229" s="54"/>
      <c r="I229" s="54"/>
      <c r="J229" s="54"/>
      <c r="K229" s="54"/>
      <c r="L229" s="54"/>
      <c r="M229" s="54"/>
      <c r="N229" s="54"/>
      <c r="O229" s="54"/>
      <c r="P229" s="54"/>
      <c r="Q229" s="54"/>
      <c r="R229" s="55"/>
      <c r="S229" s="56"/>
      <c r="T229" t="e">
        <f t="shared" si="13"/>
        <v>#REF!</v>
      </c>
    </row>
    <row r="230" spans="3:20" ht="30" customHeight="1" thickBot="1" x14ac:dyDescent="0.25">
      <c r="C230" s="143"/>
      <c r="D230" s="145"/>
      <c r="E230" s="53"/>
      <c r="F230" s="54"/>
      <c r="G230" s="54"/>
      <c r="H230" s="54"/>
      <c r="I230" s="54"/>
      <c r="J230" s="54"/>
      <c r="K230" s="54"/>
      <c r="L230" s="54"/>
      <c r="M230" s="54"/>
      <c r="N230" s="54"/>
      <c r="O230" s="54"/>
      <c r="P230" s="54"/>
      <c r="Q230" s="54"/>
      <c r="R230" s="55"/>
      <c r="S230" s="56"/>
      <c r="T230" t="e">
        <f t="shared" si="13"/>
        <v>#REF!</v>
      </c>
    </row>
    <row r="231" spans="3:20" ht="30" customHeight="1" thickBot="1" x14ac:dyDescent="0.25">
      <c r="C231" s="143"/>
      <c r="D231" s="145"/>
      <c r="E231" s="53"/>
      <c r="F231" s="54"/>
      <c r="G231" s="54"/>
      <c r="H231" s="54"/>
      <c r="I231" s="54"/>
      <c r="J231" s="54"/>
      <c r="K231" s="54"/>
      <c r="L231" s="54"/>
      <c r="M231" s="54"/>
      <c r="N231" s="54"/>
      <c r="O231" s="54"/>
      <c r="P231" s="54"/>
      <c r="Q231" s="54"/>
      <c r="R231" s="55"/>
      <c r="S231" s="56"/>
      <c r="T231" t="e">
        <f t="shared" si="13"/>
        <v>#REF!</v>
      </c>
    </row>
    <row r="232" spans="3:20" ht="30" customHeight="1" thickBot="1" x14ac:dyDescent="0.25">
      <c r="C232" s="143"/>
      <c r="D232" s="145"/>
      <c r="E232" s="53"/>
      <c r="F232" s="54"/>
      <c r="G232" s="54"/>
      <c r="H232" s="54"/>
      <c r="I232" s="54"/>
      <c r="J232" s="54"/>
      <c r="K232" s="54"/>
      <c r="L232" s="54"/>
      <c r="M232" s="54"/>
      <c r="N232" s="54"/>
      <c r="O232" s="54"/>
      <c r="P232" s="54"/>
      <c r="Q232" s="54"/>
      <c r="R232" s="55"/>
      <c r="S232" s="56"/>
      <c r="T232" t="e">
        <f t="shared" si="13"/>
        <v>#REF!</v>
      </c>
    </row>
    <row r="233" spans="3:20" ht="30" customHeight="1" thickBot="1" x14ac:dyDescent="0.25">
      <c r="C233" s="143"/>
      <c r="D233" s="145"/>
      <c r="E233" s="53"/>
      <c r="F233" s="54"/>
      <c r="G233" s="54"/>
      <c r="H233" s="54"/>
      <c r="I233" s="54"/>
      <c r="J233" s="54"/>
      <c r="K233" s="54"/>
      <c r="L233" s="54"/>
      <c r="M233" s="54"/>
      <c r="N233" s="54"/>
      <c r="O233" s="54"/>
      <c r="P233" s="54"/>
      <c r="Q233" s="54"/>
      <c r="R233" s="55"/>
      <c r="S233" s="56"/>
      <c r="T233" t="e">
        <f t="shared" si="13"/>
        <v>#REF!</v>
      </c>
    </row>
    <row r="234" spans="3:20" ht="30" customHeight="1" thickBot="1" x14ac:dyDescent="0.25">
      <c r="C234" s="143"/>
      <c r="D234" s="145"/>
      <c r="E234" s="53"/>
      <c r="F234" s="54"/>
      <c r="G234" s="54"/>
      <c r="H234" s="54"/>
      <c r="I234" s="54"/>
      <c r="J234" s="54"/>
      <c r="K234" s="54"/>
      <c r="L234" s="54"/>
      <c r="M234" s="54"/>
      <c r="N234" s="54"/>
      <c r="O234" s="54"/>
      <c r="P234" s="54"/>
      <c r="Q234" s="54"/>
      <c r="R234" s="55"/>
      <c r="S234" s="56"/>
      <c r="T234" t="e">
        <f t="shared" si="13"/>
        <v>#REF!</v>
      </c>
    </row>
    <row r="235" spans="3:20" ht="30" customHeight="1" thickBot="1" x14ac:dyDescent="0.25">
      <c r="C235" s="143"/>
      <c r="D235" s="145"/>
      <c r="E235" s="53"/>
      <c r="F235" s="54"/>
      <c r="G235" s="54"/>
      <c r="H235" s="54"/>
      <c r="I235" s="54"/>
      <c r="J235" s="54"/>
      <c r="K235" s="54"/>
      <c r="L235" s="54"/>
      <c r="M235" s="54"/>
      <c r="N235" s="54"/>
      <c r="O235" s="54"/>
      <c r="P235" s="54"/>
      <c r="Q235" s="54"/>
      <c r="R235" s="55"/>
      <c r="S235" s="56"/>
      <c r="T235" t="e">
        <f t="shared" si="13"/>
        <v>#REF!</v>
      </c>
    </row>
    <row r="236" spans="3:20" ht="30" customHeight="1" thickBot="1" x14ac:dyDescent="0.25">
      <c r="C236" s="143"/>
      <c r="D236" s="145"/>
      <c r="E236" s="53"/>
      <c r="F236" s="54"/>
      <c r="G236" s="54"/>
      <c r="H236" s="54"/>
      <c r="I236" s="54"/>
      <c r="J236" s="54"/>
      <c r="K236" s="54"/>
      <c r="L236" s="54"/>
      <c r="M236" s="54"/>
      <c r="N236" s="54"/>
      <c r="O236" s="54"/>
      <c r="P236" s="54"/>
      <c r="Q236" s="54"/>
      <c r="R236" s="55"/>
      <c r="S236" s="56"/>
      <c r="T236" t="e">
        <f t="shared" si="13"/>
        <v>#REF!</v>
      </c>
    </row>
    <row r="237" spans="3:20" ht="30" customHeight="1" thickBot="1" x14ac:dyDescent="0.25">
      <c r="C237" s="143"/>
      <c r="D237" s="145"/>
      <c r="E237" s="53"/>
      <c r="F237" s="54"/>
      <c r="G237" s="54"/>
      <c r="H237" s="54"/>
      <c r="I237" s="54"/>
      <c r="J237" s="54"/>
      <c r="K237" s="54"/>
      <c r="L237" s="54"/>
      <c r="M237" s="54"/>
      <c r="N237" s="54"/>
      <c r="O237" s="54"/>
      <c r="P237" s="54"/>
      <c r="Q237" s="54"/>
      <c r="R237" s="55"/>
      <c r="S237" s="56"/>
      <c r="T237" t="e">
        <f t="shared" si="13"/>
        <v>#REF!</v>
      </c>
    </row>
    <row r="238" spans="3:20" ht="30" customHeight="1" thickBot="1" x14ac:dyDescent="0.25">
      <c r="C238" s="143"/>
      <c r="D238" s="145"/>
      <c r="E238" s="53"/>
      <c r="F238" s="54"/>
      <c r="G238" s="54"/>
      <c r="H238" s="54"/>
      <c r="I238" s="54"/>
      <c r="J238" s="54"/>
      <c r="K238" s="54"/>
      <c r="L238" s="54"/>
      <c r="M238" s="54"/>
      <c r="N238" s="54"/>
      <c r="O238" s="54"/>
      <c r="P238" s="54"/>
      <c r="Q238" s="54"/>
      <c r="R238" s="55"/>
      <c r="S238" s="56"/>
      <c r="T238" t="e">
        <f t="shared" si="13"/>
        <v>#REF!</v>
      </c>
    </row>
    <row r="239" spans="3:20" ht="30" customHeight="1" thickBot="1" x14ac:dyDescent="0.25">
      <c r="C239" s="143"/>
      <c r="D239" s="145"/>
      <c r="E239" s="53"/>
      <c r="F239" s="54"/>
      <c r="G239" s="54"/>
      <c r="H239" s="54"/>
      <c r="I239" s="54"/>
      <c r="J239" s="54"/>
      <c r="K239" s="54"/>
      <c r="L239" s="54"/>
      <c r="M239" s="54"/>
      <c r="N239" s="54"/>
      <c r="O239" s="54"/>
      <c r="P239" s="54"/>
      <c r="Q239" s="54"/>
      <c r="R239" s="55"/>
      <c r="S239" s="56"/>
      <c r="T239" t="e">
        <f t="shared" si="13"/>
        <v>#REF!</v>
      </c>
    </row>
    <row r="240" spans="3:20" ht="30" customHeight="1" thickBot="1" x14ac:dyDescent="0.25">
      <c r="C240" s="143"/>
      <c r="D240" s="145"/>
      <c r="E240" s="53"/>
      <c r="F240" s="54"/>
      <c r="G240" s="54"/>
      <c r="H240" s="54"/>
      <c r="I240" s="54"/>
      <c r="J240" s="54"/>
      <c r="K240" s="54"/>
      <c r="L240" s="54"/>
      <c r="M240" s="54"/>
      <c r="N240" s="54"/>
      <c r="O240" s="54"/>
      <c r="P240" s="54"/>
      <c r="Q240" s="54"/>
      <c r="R240" s="55"/>
      <c r="S240" s="56"/>
      <c r="T240" t="e">
        <f t="shared" si="13"/>
        <v>#REF!</v>
      </c>
    </row>
    <row r="241" spans="3:20" ht="30" customHeight="1" thickBot="1" x14ac:dyDescent="0.25">
      <c r="C241" s="143"/>
      <c r="D241" s="145"/>
      <c r="E241" s="53"/>
      <c r="F241" s="54"/>
      <c r="G241" s="54"/>
      <c r="H241" s="54"/>
      <c r="I241" s="54"/>
      <c r="J241" s="54"/>
      <c r="K241" s="54"/>
      <c r="L241" s="54"/>
      <c r="M241" s="54"/>
      <c r="N241" s="54"/>
      <c r="O241" s="54"/>
      <c r="P241" s="54"/>
      <c r="Q241" s="54"/>
      <c r="R241" s="55"/>
      <c r="S241" s="56"/>
      <c r="T241" t="e">
        <f t="shared" si="13"/>
        <v>#REF!</v>
      </c>
    </row>
    <row r="242" spans="3:20" ht="30" customHeight="1" thickBot="1" x14ac:dyDescent="0.25">
      <c r="C242" s="143"/>
      <c r="D242" s="145"/>
      <c r="E242" s="53"/>
      <c r="F242" s="54"/>
      <c r="G242" s="54"/>
      <c r="H242" s="54"/>
      <c r="I242" s="54"/>
      <c r="J242" s="54"/>
      <c r="K242" s="54"/>
      <c r="L242" s="54"/>
      <c r="M242" s="54"/>
      <c r="N242" s="54"/>
      <c r="O242" s="54"/>
      <c r="P242" s="54"/>
      <c r="Q242" s="54"/>
      <c r="R242" s="55"/>
      <c r="S242" s="56"/>
      <c r="T242" t="e">
        <f t="shared" si="13"/>
        <v>#REF!</v>
      </c>
    </row>
    <row r="243" spans="3:20" ht="30" customHeight="1" thickBot="1" x14ac:dyDescent="0.25">
      <c r="C243" s="143"/>
      <c r="D243" s="145"/>
      <c r="E243" s="53"/>
      <c r="F243" s="54"/>
      <c r="G243" s="54"/>
      <c r="H243" s="54"/>
      <c r="I243" s="54"/>
      <c r="J243" s="54"/>
      <c r="K243" s="54"/>
      <c r="L243" s="54"/>
      <c r="M243" s="54"/>
      <c r="N243" s="54"/>
      <c r="O243" s="54"/>
      <c r="P243" s="54"/>
      <c r="Q243" s="54"/>
      <c r="R243" s="55"/>
      <c r="S243" s="56"/>
      <c r="T243" t="e">
        <f t="shared" si="13"/>
        <v>#REF!</v>
      </c>
    </row>
    <row r="244" spans="3:20" ht="30" customHeight="1" thickBot="1" x14ac:dyDescent="0.25">
      <c r="C244" s="143"/>
      <c r="D244" s="145"/>
      <c r="E244" s="53"/>
      <c r="F244" s="54"/>
      <c r="G244" s="54"/>
      <c r="H244" s="54"/>
      <c r="I244" s="54"/>
      <c r="J244" s="54"/>
      <c r="K244" s="54"/>
      <c r="L244" s="54"/>
      <c r="M244" s="54"/>
      <c r="N244" s="54"/>
      <c r="O244" s="54"/>
      <c r="P244" s="54"/>
      <c r="Q244" s="54"/>
      <c r="R244" s="55"/>
      <c r="S244" s="56"/>
      <c r="T244" t="e">
        <f t="shared" si="13"/>
        <v>#REF!</v>
      </c>
    </row>
    <row r="245" spans="3:20" ht="30" customHeight="1" thickBot="1" x14ac:dyDescent="0.25">
      <c r="C245" s="143"/>
      <c r="D245" s="145"/>
      <c r="E245" s="53"/>
      <c r="F245" s="54"/>
      <c r="G245" s="54"/>
      <c r="H245" s="54"/>
      <c r="I245" s="54"/>
      <c r="J245" s="54"/>
      <c r="K245" s="54"/>
      <c r="L245" s="54"/>
      <c r="M245" s="54"/>
      <c r="N245" s="54"/>
      <c r="O245" s="54"/>
      <c r="P245" s="54"/>
      <c r="Q245" s="54"/>
      <c r="R245" s="55"/>
      <c r="S245" s="56"/>
      <c r="T245" t="e">
        <f t="shared" si="13"/>
        <v>#REF!</v>
      </c>
    </row>
    <row r="246" spans="3:20" ht="30" customHeight="1" thickBot="1" x14ac:dyDescent="0.25">
      <c r="C246" s="143"/>
      <c r="D246" s="145"/>
      <c r="E246" s="53"/>
      <c r="F246" s="54"/>
      <c r="G246" s="54"/>
      <c r="H246" s="54"/>
      <c r="I246" s="54"/>
      <c r="J246" s="54"/>
      <c r="K246" s="54"/>
      <c r="L246" s="54"/>
      <c r="M246" s="54"/>
      <c r="N246" s="54"/>
      <c r="O246" s="54"/>
      <c r="P246" s="54"/>
      <c r="Q246" s="54"/>
      <c r="R246" s="55"/>
      <c r="S246" s="56"/>
      <c r="T246" t="e">
        <f t="shared" si="13"/>
        <v>#REF!</v>
      </c>
    </row>
    <row r="247" spans="3:20" ht="30" customHeight="1" thickBot="1" x14ac:dyDescent="0.25">
      <c r="C247" s="143"/>
      <c r="D247" s="145"/>
      <c r="E247" s="53"/>
      <c r="F247" s="54"/>
      <c r="G247" s="54"/>
      <c r="H247" s="54"/>
      <c r="I247" s="54"/>
      <c r="J247" s="54"/>
      <c r="K247" s="54"/>
      <c r="L247" s="54"/>
      <c r="M247" s="54"/>
      <c r="N247" s="54"/>
      <c r="O247" s="54"/>
      <c r="P247" s="54"/>
      <c r="Q247" s="54"/>
      <c r="R247" s="55"/>
      <c r="S247" s="56"/>
      <c r="T247" t="e">
        <f t="shared" si="13"/>
        <v>#REF!</v>
      </c>
    </row>
    <row r="248" spans="3:20" ht="30" customHeight="1" thickBot="1" x14ac:dyDescent="0.25">
      <c r="C248" s="143"/>
      <c r="D248" s="145"/>
      <c r="E248" s="53"/>
      <c r="F248" s="54"/>
      <c r="G248" s="54"/>
      <c r="H248" s="54"/>
      <c r="I248" s="54"/>
      <c r="J248" s="54"/>
      <c r="K248" s="54"/>
      <c r="L248" s="54"/>
      <c r="M248" s="54"/>
      <c r="N248" s="54"/>
      <c r="O248" s="54"/>
      <c r="P248" s="54"/>
      <c r="Q248" s="54"/>
      <c r="R248" s="55"/>
      <c r="S248" s="56"/>
      <c r="T248" t="e">
        <f t="shared" si="13"/>
        <v>#REF!</v>
      </c>
    </row>
    <row r="249" spans="3:20" ht="30" customHeight="1" thickBot="1" x14ac:dyDescent="0.25">
      <c r="C249" s="143"/>
      <c r="D249" s="145"/>
      <c r="E249" s="53"/>
      <c r="F249" s="54"/>
      <c r="G249" s="54"/>
      <c r="H249" s="54"/>
      <c r="I249" s="54"/>
      <c r="J249" s="54"/>
      <c r="K249" s="54"/>
      <c r="L249" s="54"/>
      <c r="M249" s="54"/>
      <c r="N249" s="54"/>
      <c r="O249" s="54"/>
      <c r="P249" s="54"/>
      <c r="Q249" s="54"/>
      <c r="R249" s="55"/>
      <c r="S249" s="56"/>
      <c r="T249" t="e">
        <f t="shared" si="13"/>
        <v>#REF!</v>
      </c>
    </row>
    <row r="250" spans="3:20" ht="30" customHeight="1" thickBot="1" x14ac:dyDescent="0.25">
      <c r="C250" s="143"/>
      <c r="D250" s="145"/>
      <c r="E250" s="53"/>
      <c r="F250" s="54"/>
      <c r="G250" s="54"/>
      <c r="H250" s="54"/>
      <c r="I250" s="54"/>
      <c r="J250" s="54"/>
      <c r="K250" s="54"/>
      <c r="L250" s="54"/>
      <c r="M250" s="54"/>
      <c r="N250" s="54"/>
      <c r="O250" s="54"/>
      <c r="P250" s="54"/>
      <c r="Q250" s="54"/>
      <c r="R250" s="55"/>
      <c r="S250" s="56"/>
      <c r="T250" t="e">
        <f t="shared" si="13"/>
        <v>#REF!</v>
      </c>
    </row>
    <row r="251" spans="3:20" ht="30" customHeight="1" thickBot="1" x14ac:dyDescent="0.25">
      <c r="C251" s="143"/>
      <c r="D251" s="145"/>
      <c r="E251" s="53"/>
      <c r="F251" s="54"/>
      <c r="G251" s="54"/>
      <c r="H251" s="54"/>
      <c r="I251" s="54"/>
      <c r="J251" s="54"/>
      <c r="K251" s="54"/>
      <c r="L251" s="54"/>
      <c r="M251" s="54"/>
      <c r="N251" s="54"/>
      <c r="O251" s="54"/>
      <c r="P251" s="54"/>
      <c r="Q251" s="54"/>
      <c r="R251" s="55"/>
      <c r="S251" s="56"/>
      <c r="T251" t="e">
        <f t="shared" si="13"/>
        <v>#REF!</v>
      </c>
    </row>
    <row r="252" spans="3:20" ht="30" customHeight="1" thickBot="1" x14ac:dyDescent="0.25">
      <c r="C252" s="143"/>
      <c r="D252" s="145"/>
      <c r="E252" s="53"/>
      <c r="F252" s="54"/>
      <c r="G252" s="54"/>
      <c r="H252" s="54"/>
      <c r="I252" s="54"/>
      <c r="J252" s="54"/>
      <c r="K252" s="54"/>
      <c r="L252" s="54"/>
      <c r="M252" s="54"/>
      <c r="N252" s="54"/>
      <c r="O252" s="54"/>
      <c r="P252" s="54"/>
      <c r="Q252" s="54"/>
      <c r="R252" s="55"/>
      <c r="S252" s="56"/>
      <c r="T252" t="e">
        <f t="shared" si="13"/>
        <v>#REF!</v>
      </c>
    </row>
    <row r="253" spans="3:20" ht="30" customHeight="1" thickBot="1" x14ac:dyDescent="0.25">
      <c r="C253" s="143"/>
      <c r="D253" s="145"/>
      <c r="E253" s="53"/>
      <c r="F253" s="54"/>
      <c r="G253" s="54"/>
      <c r="H253" s="54"/>
      <c r="I253" s="54"/>
      <c r="J253" s="54"/>
      <c r="K253" s="54"/>
      <c r="L253" s="54"/>
      <c r="M253" s="54"/>
      <c r="N253" s="54"/>
      <c r="O253" s="54"/>
      <c r="P253" s="54"/>
      <c r="Q253" s="54"/>
      <c r="R253" s="55"/>
      <c r="S253" s="56"/>
      <c r="T253" t="e">
        <f t="shared" si="13"/>
        <v>#REF!</v>
      </c>
    </row>
    <row r="254" spans="3:20" ht="30" customHeight="1" thickBot="1" x14ac:dyDescent="0.25">
      <c r="C254" s="143"/>
      <c r="D254" s="145"/>
      <c r="E254" s="53"/>
      <c r="F254" s="54"/>
      <c r="G254" s="54"/>
      <c r="H254" s="54"/>
      <c r="I254" s="54"/>
      <c r="J254" s="54"/>
      <c r="K254" s="54"/>
      <c r="L254" s="54"/>
      <c r="M254" s="54"/>
      <c r="N254" s="54"/>
      <c r="O254" s="54"/>
      <c r="P254" s="54"/>
      <c r="Q254" s="54"/>
      <c r="R254" s="55"/>
      <c r="S254" s="56"/>
      <c r="T254" t="e">
        <f t="shared" si="13"/>
        <v>#REF!</v>
      </c>
    </row>
    <row r="255" spans="3:20" ht="30" customHeight="1" thickBot="1" x14ac:dyDescent="0.25">
      <c r="C255" s="143"/>
      <c r="D255" s="145"/>
      <c r="E255" s="53"/>
      <c r="F255" s="54"/>
      <c r="G255" s="54"/>
      <c r="H255" s="54"/>
      <c r="I255" s="54"/>
      <c r="J255" s="54"/>
      <c r="K255" s="54"/>
      <c r="L255" s="54"/>
      <c r="M255" s="54"/>
      <c r="N255" s="54"/>
      <c r="O255" s="54"/>
      <c r="P255" s="54"/>
      <c r="Q255" s="54"/>
      <c r="R255" s="55"/>
      <c r="S255" s="56"/>
      <c r="T255" t="e">
        <f t="shared" si="13"/>
        <v>#REF!</v>
      </c>
    </row>
    <row r="256" spans="3:20" ht="30" customHeight="1" thickBot="1" x14ac:dyDescent="0.25">
      <c r="C256" s="143"/>
      <c r="D256" s="145"/>
      <c r="E256" s="53"/>
      <c r="F256" s="54"/>
      <c r="G256" s="54"/>
      <c r="H256" s="54"/>
      <c r="I256" s="54"/>
      <c r="J256" s="54"/>
      <c r="K256" s="54"/>
      <c r="L256" s="54"/>
      <c r="M256" s="54"/>
      <c r="N256" s="54"/>
      <c r="O256" s="54"/>
      <c r="P256" s="54"/>
      <c r="Q256" s="54"/>
      <c r="R256" s="55"/>
      <c r="S256" s="56"/>
      <c r="T256" t="e">
        <f t="shared" si="13"/>
        <v>#REF!</v>
      </c>
    </row>
    <row r="257" spans="3:20" ht="30" customHeight="1" thickBot="1" x14ac:dyDescent="0.25">
      <c r="C257" s="143"/>
      <c r="D257" s="145"/>
      <c r="E257" s="53"/>
      <c r="F257" s="54"/>
      <c r="G257" s="54"/>
      <c r="H257" s="54"/>
      <c r="I257" s="54"/>
      <c r="J257" s="54"/>
      <c r="K257" s="54"/>
      <c r="L257" s="54"/>
      <c r="M257" s="54"/>
      <c r="N257" s="54"/>
      <c r="O257" s="54"/>
      <c r="P257" s="54"/>
      <c r="Q257" s="54"/>
      <c r="R257" s="55"/>
      <c r="S257" s="56"/>
      <c r="T257" t="e">
        <f t="shared" si="13"/>
        <v>#REF!</v>
      </c>
    </row>
    <row r="258" spans="3:20" ht="30" customHeight="1" thickBot="1" x14ac:dyDescent="0.25">
      <c r="C258" s="143"/>
      <c r="D258" s="145"/>
      <c r="E258" s="53"/>
      <c r="F258" s="54"/>
      <c r="G258" s="54"/>
      <c r="H258" s="54"/>
      <c r="I258" s="54"/>
      <c r="J258" s="54"/>
      <c r="K258" s="54"/>
      <c r="L258" s="54"/>
      <c r="M258" s="54"/>
      <c r="N258" s="54"/>
      <c r="O258" s="54"/>
      <c r="P258" s="54"/>
      <c r="Q258" s="54"/>
      <c r="R258" s="55"/>
      <c r="S258" s="56"/>
      <c r="T258" t="e">
        <f t="shared" si="13"/>
        <v>#REF!</v>
      </c>
    </row>
    <row r="259" spans="3:20" ht="30" customHeight="1" thickBot="1" x14ac:dyDescent="0.25">
      <c r="C259" s="143"/>
      <c r="D259" s="145"/>
      <c r="E259" s="53"/>
      <c r="F259" s="54"/>
      <c r="G259" s="54"/>
      <c r="H259" s="54"/>
      <c r="I259" s="54"/>
      <c r="J259" s="54"/>
      <c r="K259" s="54"/>
      <c r="L259" s="54"/>
      <c r="M259" s="54"/>
      <c r="N259" s="54"/>
      <c r="O259" s="54"/>
      <c r="P259" s="54"/>
      <c r="Q259" s="54"/>
      <c r="R259" s="55"/>
      <c r="S259" s="56"/>
      <c r="T259" t="e">
        <f t="shared" si="13"/>
        <v>#REF!</v>
      </c>
    </row>
    <row r="260" spans="3:20" ht="30" customHeight="1" thickBot="1" x14ac:dyDescent="0.25">
      <c r="C260" s="143"/>
      <c r="D260" s="145"/>
      <c r="E260" s="53"/>
      <c r="F260" s="54"/>
      <c r="G260" s="54"/>
      <c r="H260" s="54"/>
      <c r="I260" s="54"/>
      <c r="J260" s="54"/>
      <c r="K260" s="54"/>
      <c r="L260" s="54"/>
      <c r="M260" s="54"/>
      <c r="N260" s="54"/>
      <c r="O260" s="54"/>
      <c r="P260" s="54"/>
      <c r="Q260" s="54"/>
      <c r="R260" s="55"/>
      <c r="S260" s="56"/>
      <c r="T260" t="e">
        <f t="shared" si="13"/>
        <v>#REF!</v>
      </c>
    </row>
    <row r="261" spans="3:20" ht="30" customHeight="1" thickBot="1" x14ac:dyDescent="0.25">
      <c r="C261" s="143"/>
      <c r="D261" s="145"/>
      <c r="E261" s="53"/>
      <c r="F261" s="54"/>
      <c r="G261" s="54"/>
      <c r="H261" s="54"/>
      <c r="I261" s="54"/>
      <c r="J261" s="54"/>
      <c r="K261" s="54"/>
      <c r="L261" s="54"/>
      <c r="M261" s="54"/>
      <c r="N261" s="54"/>
      <c r="O261" s="54"/>
      <c r="P261" s="54"/>
      <c r="Q261" s="54"/>
      <c r="R261" s="55"/>
      <c r="S261" s="56"/>
      <c r="T261" t="e">
        <f t="shared" si="13"/>
        <v>#REF!</v>
      </c>
    </row>
    <row r="262" spans="3:20" ht="30" customHeight="1" thickBot="1" x14ac:dyDescent="0.25">
      <c r="C262" s="143"/>
      <c r="D262" s="145"/>
      <c r="E262" s="53"/>
      <c r="F262" s="54"/>
      <c r="G262" s="54"/>
      <c r="H262" s="54"/>
      <c r="I262" s="54"/>
      <c r="J262" s="54"/>
      <c r="K262" s="54"/>
      <c r="L262" s="54"/>
      <c r="M262" s="54"/>
      <c r="N262" s="54"/>
      <c r="O262" s="54"/>
      <c r="P262" s="54"/>
      <c r="Q262" s="54"/>
      <c r="R262" s="55"/>
      <c r="S262" s="56"/>
      <c r="T262" t="e">
        <f t="shared" si="13"/>
        <v>#REF!</v>
      </c>
    </row>
    <row r="263" spans="3:20" ht="30" customHeight="1" thickBot="1" x14ac:dyDescent="0.25">
      <c r="C263" s="143"/>
      <c r="D263" s="145"/>
      <c r="E263" s="53"/>
      <c r="F263" s="54"/>
      <c r="G263" s="54"/>
      <c r="H263" s="54"/>
      <c r="I263" s="54"/>
      <c r="J263" s="54"/>
      <c r="K263" s="54"/>
      <c r="L263" s="54"/>
      <c r="M263" s="54"/>
      <c r="N263" s="54"/>
      <c r="O263" s="54"/>
      <c r="P263" s="54"/>
      <c r="Q263" s="54"/>
      <c r="R263" s="55"/>
      <c r="S263" s="56"/>
      <c r="T263" t="e">
        <f t="shared" si="13"/>
        <v>#REF!</v>
      </c>
    </row>
    <row r="264" spans="3:20" ht="30" customHeight="1" thickBot="1" x14ac:dyDescent="0.25">
      <c r="C264" s="143"/>
      <c r="D264" s="145"/>
      <c r="E264" s="53"/>
      <c r="F264" s="54"/>
      <c r="G264" s="54"/>
      <c r="H264" s="54"/>
      <c r="I264" s="54"/>
      <c r="J264" s="54"/>
      <c r="K264" s="54"/>
      <c r="L264" s="54"/>
      <c r="M264" s="54"/>
      <c r="N264" s="54"/>
      <c r="O264" s="54"/>
      <c r="P264" s="54"/>
      <c r="Q264" s="54"/>
      <c r="R264" s="55"/>
      <c r="S264" s="56"/>
      <c r="T264" t="e">
        <f t="shared" si="13"/>
        <v>#REF!</v>
      </c>
    </row>
    <row r="265" spans="3:20" ht="30" customHeight="1" thickBot="1" x14ac:dyDescent="0.25">
      <c r="C265" s="143"/>
      <c r="D265" s="145"/>
      <c r="E265" s="53"/>
      <c r="F265" s="54"/>
      <c r="G265" s="54"/>
      <c r="H265" s="54"/>
      <c r="I265" s="54"/>
      <c r="J265" s="54"/>
      <c r="K265" s="54"/>
      <c r="L265" s="54"/>
      <c r="M265" s="54"/>
      <c r="N265" s="54"/>
      <c r="O265" s="54"/>
      <c r="P265" s="54"/>
      <c r="Q265" s="54"/>
      <c r="R265" s="55"/>
      <c r="S265" s="56"/>
      <c r="T265" t="e">
        <f t="shared" si="13"/>
        <v>#REF!</v>
      </c>
    </row>
    <row r="266" spans="3:20" ht="30" customHeight="1" thickBot="1" x14ac:dyDescent="0.25">
      <c r="C266" s="143"/>
      <c r="D266" s="145"/>
      <c r="E266" s="53"/>
      <c r="F266" s="54"/>
      <c r="G266" s="54"/>
      <c r="H266" s="54"/>
      <c r="I266" s="54"/>
      <c r="J266" s="54"/>
      <c r="K266" s="54"/>
      <c r="L266" s="54"/>
      <c r="M266" s="54"/>
      <c r="N266" s="54"/>
      <c r="O266" s="54"/>
      <c r="P266" s="54"/>
      <c r="Q266" s="54"/>
      <c r="R266" s="55"/>
      <c r="S266" s="56"/>
      <c r="T266" t="e">
        <f t="shared" si="13"/>
        <v>#REF!</v>
      </c>
    </row>
    <row r="267" spans="3:20" ht="30" customHeight="1" thickBot="1" x14ac:dyDescent="0.25">
      <c r="C267" s="143"/>
      <c r="D267" s="145"/>
      <c r="E267" s="53"/>
      <c r="F267" s="54"/>
      <c r="G267" s="54"/>
      <c r="H267" s="54"/>
      <c r="I267" s="54"/>
      <c r="J267" s="54"/>
      <c r="K267" s="54"/>
      <c r="L267" s="54"/>
      <c r="M267" s="54"/>
      <c r="N267" s="54"/>
      <c r="O267" s="54"/>
      <c r="P267" s="54"/>
      <c r="Q267" s="54"/>
      <c r="R267" s="55"/>
      <c r="S267" s="56"/>
      <c r="T267" t="e">
        <f t="shared" si="13"/>
        <v>#REF!</v>
      </c>
    </row>
    <row r="268" spans="3:20" ht="30" customHeight="1" thickBot="1" x14ac:dyDescent="0.25">
      <c r="C268" s="143"/>
      <c r="D268" s="145"/>
      <c r="E268" s="53"/>
      <c r="F268" s="54"/>
      <c r="G268" s="54"/>
      <c r="H268" s="54"/>
      <c r="I268" s="54"/>
      <c r="J268" s="54"/>
      <c r="K268" s="54"/>
      <c r="L268" s="54"/>
      <c r="M268" s="54"/>
      <c r="N268" s="54"/>
      <c r="O268" s="54"/>
      <c r="P268" s="54"/>
      <c r="Q268" s="54"/>
      <c r="R268" s="55"/>
      <c r="S268" s="56"/>
      <c r="T268" t="e">
        <f t="shared" si="13"/>
        <v>#REF!</v>
      </c>
    </row>
    <row r="269" spans="3:20" ht="30" customHeight="1" thickBot="1" x14ac:dyDescent="0.25">
      <c r="C269" s="143"/>
      <c r="D269" s="145"/>
      <c r="E269" s="53"/>
      <c r="F269" s="54"/>
      <c r="G269" s="54"/>
      <c r="H269" s="54"/>
      <c r="I269" s="54"/>
      <c r="J269" s="54"/>
      <c r="K269" s="54"/>
      <c r="L269" s="54"/>
      <c r="M269" s="54"/>
      <c r="N269" s="54"/>
      <c r="O269" s="54"/>
      <c r="P269" s="54"/>
      <c r="Q269" s="54"/>
      <c r="R269" s="55"/>
      <c r="S269" s="56"/>
      <c r="T269" t="e">
        <f t="shared" si="13"/>
        <v>#REF!</v>
      </c>
    </row>
    <row r="270" spans="3:20" ht="30" customHeight="1" thickBot="1" x14ac:dyDescent="0.25">
      <c r="C270" s="143"/>
      <c r="D270" s="145"/>
      <c r="E270" s="53"/>
      <c r="F270" s="54"/>
      <c r="G270" s="54"/>
      <c r="H270" s="54"/>
      <c r="I270" s="54"/>
      <c r="J270" s="54"/>
      <c r="K270" s="54"/>
      <c r="L270" s="54"/>
      <c r="M270" s="54"/>
      <c r="N270" s="54"/>
      <c r="O270" s="54"/>
      <c r="P270" s="54"/>
      <c r="Q270" s="54"/>
      <c r="R270" s="55"/>
      <c r="S270" s="56"/>
      <c r="T270" t="e">
        <f t="shared" si="13"/>
        <v>#REF!</v>
      </c>
    </row>
    <row r="271" spans="3:20" ht="30" customHeight="1" thickBot="1" x14ac:dyDescent="0.25">
      <c r="C271" s="143"/>
      <c r="D271" s="145"/>
      <c r="E271" s="53"/>
      <c r="F271" s="54"/>
      <c r="G271" s="54"/>
      <c r="H271" s="54"/>
      <c r="I271" s="54"/>
      <c r="J271" s="54"/>
      <c r="K271" s="54"/>
      <c r="L271" s="54"/>
      <c r="M271" s="54"/>
      <c r="N271" s="54"/>
      <c r="O271" s="54"/>
      <c r="P271" s="54"/>
      <c r="Q271" s="54"/>
      <c r="R271" s="55"/>
      <c r="S271" s="56"/>
      <c r="T271" t="e">
        <f t="shared" si="13"/>
        <v>#REF!</v>
      </c>
    </row>
    <row r="272" spans="3:20" ht="30" customHeight="1" thickBot="1" x14ac:dyDescent="0.25">
      <c r="C272" s="143"/>
      <c r="D272" s="145"/>
      <c r="E272" s="53"/>
      <c r="F272" s="54"/>
      <c r="G272" s="54"/>
      <c r="H272" s="54"/>
      <c r="I272" s="54"/>
      <c r="J272" s="54"/>
      <c r="K272" s="54"/>
      <c r="L272" s="54"/>
      <c r="M272" s="54"/>
      <c r="N272" s="54"/>
      <c r="O272" s="54"/>
      <c r="P272" s="54"/>
      <c r="Q272" s="54"/>
      <c r="R272" s="55"/>
      <c r="S272" s="56"/>
      <c r="T272" t="e">
        <f t="shared" si="13"/>
        <v>#REF!</v>
      </c>
    </row>
    <row r="273" spans="3:20" ht="30" customHeight="1" thickBot="1" x14ac:dyDescent="0.25">
      <c r="C273" s="143"/>
      <c r="D273" s="145"/>
      <c r="E273" s="53"/>
      <c r="F273" s="54"/>
      <c r="G273" s="54"/>
      <c r="H273" s="54"/>
      <c r="I273" s="54"/>
      <c r="J273" s="54"/>
      <c r="K273" s="54"/>
      <c r="L273" s="54"/>
      <c r="M273" s="54"/>
      <c r="N273" s="54"/>
      <c r="O273" s="54"/>
      <c r="P273" s="54"/>
      <c r="Q273" s="54"/>
      <c r="R273" s="55"/>
      <c r="S273" s="56"/>
      <c r="T273" t="e">
        <f t="shared" si="13"/>
        <v>#REF!</v>
      </c>
    </row>
    <row r="274" spans="3:20" ht="30" customHeight="1" thickBot="1" x14ac:dyDescent="0.25">
      <c r="C274" s="143"/>
      <c r="D274" s="145"/>
      <c r="E274" s="53"/>
      <c r="F274" s="54"/>
      <c r="G274" s="54"/>
      <c r="H274" s="54"/>
      <c r="I274" s="54"/>
      <c r="J274" s="54"/>
      <c r="K274" s="54"/>
      <c r="L274" s="54"/>
      <c r="M274" s="54"/>
      <c r="N274" s="54"/>
      <c r="O274" s="54"/>
      <c r="P274" s="54"/>
      <c r="Q274" s="54"/>
      <c r="R274" s="55"/>
      <c r="S274" s="56"/>
      <c r="T274" t="e">
        <f t="shared" si="13"/>
        <v>#REF!</v>
      </c>
    </row>
    <row r="275" spans="3:20" ht="30" customHeight="1" thickBot="1" x14ac:dyDescent="0.25">
      <c r="C275" s="143"/>
      <c r="D275" s="145"/>
      <c r="E275" s="53"/>
      <c r="F275" s="54"/>
      <c r="G275" s="54"/>
      <c r="H275" s="54"/>
      <c r="I275" s="54"/>
      <c r="J275" s="54"/>
      <c r="K275" s="54"/>
      <c r="L275" s="54"/>
      <c r="M275" s="54"/>
      <c r="N275" s="54"/>
      <c r="O275" s="54"/>
      <c r="P275" s="54"/>
      <c r="Q275" s="54"/>
      <c r="R275" s="55"/>
      <c r="S275" s="56"/>
      <c r="T275" t="e">
        <f t="shared" si="13"/>
        <v>#REF!</v>
      </c>
    </row>
    <row r="276" spans="3:20" ht="30" customHeight="1" thickBot="1" x14ac:dyDescent="0.25">
      <c r="C276" s="143"/>
      <c r="D276" s="145"/>
      <c r="E276" s="53"/>
      <c r="F276" s="54"/>
      <c r="G276" s="54"/>
      <c r="H276" s="54"/>
      <c r="I276" s="54"/>
      <c r="J276" s="54"/>
      <c r="K276" s="54"/>
      <c r="L276" s="54"/>
      <c r="M276" s="54"/>
      <c r="N276" s="54"/>
      <c r="O276" s="54"/>
      <c r="P276" s="54"/>
      <c r="Q276" s="54"/>
      <c r="R276" s="55"/>
      <c r="S276" s="56"/>
      <c r="T276" t="e">
        <f t="shared" si="13"/>
        <v>#REF!</v>
      </c>
    </row>
    <row r="277" spans="3:20" ht="30" customHeight="1" thickBot="1" x14ac:dyDescent="0.25">
      <c r="C277" s="143"/>
      <c r="D277" s="145"/>
      <c r="E277" s="53"/>
      <c r="F277" s="54"/>
      <c r="G277" s="54"/>
      <c r="H277" s="54"/>
      <c r="I277" s="54"/>
      <c r="J277" s="54"/>
      <c r="K277" s="54"/>
      <c r="L277" s="54"/>
      <c r="M277" s="54"/>
      <c r="N277" s="54"/>
      <c r="O277" s="54"/>
      <c r="P277" s="54"/>
      <c r="Q277" s="54"/>
      <c r="R277" s="55"/>
      <c r="S277" s="56"/>
      <c r="T277" t="e">
        <f t="shared" si="13"/>
        <v>#REF!</v>
      </c>
    </row>
    <row r="278" spans="3:20" ht="30" customHeight="1" thickBot="1" x14ac:dyDescent="0.25">
      <c r="C278" s="143"/>
      <c r="D278" s="145"/>
      <c r="E278" s="53"/>
      <c r="F278" s="54"/>
      <c r="G278" s="54"/>
      <c r="H278" s="54"/>
      <c r="I278" s="54"/>
      <c r="J278" s="54"/>
      <c r="K278" s="54"/>
      <c r="L278" s="54"/>
      <c r="M278" s="54"/>
      <c r="N278" s="54"/>
      <c r="O278" s="54"/>
      <c r="P278" s="54"/>
      <c r="Q278" s="54"/>
      <c r="R278" s="55"/>
      <c r="S278" s="56"/>
      <c r="T278" t="e">
        <f t="shared" si="13"/>
        <v>#REF!</v>
      </c>
    </row>
    <row r="279" spans="3:20" ht="30" customHeight="1" thickBot="1" x14ac:dyDescent="0.25">
      <c r="C279" s="143"/>
      <c r="D279" s="145"/>
      <c r="E279" s="53"/>
      <c r="F279" s="54"/>
      <c r="G279" s="54"/>
      <c r="H279" s="54"/>
      <c r="I279" s="54"/>
      <c r="J279" s="54"/>
      <c r="K279" s="54"/>
      <c r="L279" s="54"/>
      <c r="M279" s="54"/>
      <c r="N279" s="54"/>
      <c r="O279" s="54"/>
      <c r="P279" s="54"/>
      <c r="Q279" s="54"/>
      <c r="R279" s="55"/>
      <c r="S279" s="56"/>
      <c r="T279" t="e">
        <f t="shared" si="13"/>
        <v>#REF!</v>
      </c>
    </row>
    <row r="280" spans="3:20" ht="30" customHeight="1" thickBot="1" x14ac:dyDescent="0.25">
      <c r="C280" s="143"/>
      <c r="D280" s="145"/>
      <c r="E280" s="53"/>
      <c r="F280" s="54"/>
      <c r="G280" s="54"/>
      <c r="H280" s="54"/>
      <c r="I280" s="54"/>
      <c r="J280" s="54"/>
      <c r="K280" s="54"/>
      <c r="L280" s="54"/>
      <c r="M280" s="54"/>
      <c r="N280" s="54"/>
      <c r="O280" s="54"/>
      <c r="P280" s="54"/>
      <c r="Q280" s="54"/>
      <c r="R280" s="55"/>
      <c r="S280" s="56"/>
      <c r="T280" t="e">
        <f t="shared" si="13"/>
        <v>#REF!</v>
      </c>
    </row>
    <row r="281" spans="3:20" ht="30" customHeight="1" thickBot="1" x14ac:dyDescent="0.25">
      <c r="C281" s="143"/>
      <c r="D281" s="145"/>
      <c r="E281" s="53"/>
      <c r="F281" s="54"/>
      <c r="G281" s="54"/>
      <c r="H281" s="54"/>
      <c r="I281" s="54"/>
      <c r="J281" s="54"/>
      <c r="K281" s="54"/>
      <c r="L281" s="54"/>
      <c r="M281" s="54"/>
      <c r="N281" s="54"/>
      <c r="O281" s="54"/>
      <c r="P281" s="54"/>
      <c r="Q281" s="54"/>
      <c r="R281" s="55"/>
      <c r="S281" s="56"/>
      <c r="T281" t="e">
        <f t="shared" si="13"/>
        <v>#REF!</v>
      </c>
    </row>
    <row r="282" spans="3:20" ht="30" customHeight="1" thickBot="1" x14ac:dyDescent="0.25">
      <c r="C282" s="143"/>
      <c r="D282" s="145"/>
      <c r="E282" s="53"/>
      <c r="F282" s="54"/>
      <c r="G282" s="54"/>
      <c r="H282" s="54"/>
      <c r="I282" s="54"/>
      <c r="J282" s="54"/>
      <c r="K282" s="54"/>
      <c r="L282" s="54"/>
      <c r="M282" s="54"/>
      <c r="N282" s="54"/>
      <c r="O282" s="54"/>
      <c r="P282" s="54"/>
      <c r="Q282" s="54"/>
      <c r="R282" s="55"/>
      <c r="S282" s="56"/>
      <c r="T282" t="e">
        <f t="shared" si="13"/>
        <v>#REF!</v>
      </c>
    </row>
    <row r="283" spans="3:20" ht="30" customHeight="1" thickBot="1" x14ac:dyDescent="0.25">
      <c r="C283" s="143"/>
      <c r="D283" s="145"/>
      <c r="E283" s="53"/>
      <c r="F283" s="54"/>
      <c r="G283" s="54"/>
      <c r="H283" s="54"/>
      <c r="I283" s="54"/>
      <c r="J283" s="54"/>
      <c r="K283" s="54"/>
      <c r="L283" s="54"/>
      <c r="M283" s="54"/>
      <c r="N283" s="54"/>
      <c r="O283" s="54"/>
      <c r="P283" s="54"/>
      <c r="Q283" s="54"/>
      <c r="R283" s="55"/>
      <c r="S283" s="56"/>
      <c r="T283" t="e">
        <f t="shared" si="13"/>
        <v>#REF!</v>
      </c>
    </row>
    <row r="284" spans="3:20" ht="30" customHeight="1" thickBot="1" x14ac:dyDescent="0.25">
      <c r="C284" s="143"/>
      <c r="D284" s="145"/>
      <c r="E284" s="53"/>
      <c r="F284" s="54"/>
      <c r="G284" s="54"/>
      <c r="H284" s="54"/>
      <c r="I284" s="54"/>
      <c r="J284" s="54"/>
      <c r="K284" s="54"/>
      <c r="L284" s="54"/>
      <c r="M284" s="54"/>
      <c r="N284" s="54"/>
      <c r="O284" s="54"/>
      <c r="P284" s="54"/>
      <c r="Q284" s="54"/>
      <c r="R284" s="55"/>
      <c r="S284" s="56"/>
      <c r="T284" t="e">
        <f t="shared" si="13"/>
        <v>#REF!</v>
      </c>
    </row>
    <row r="285" spans="3:20" ht="30" customHeight="1" thickBot="1" x14ac:dyDescent="0.25">
      <c r="C285" s="143"/>
      <c r="D285" s="145"/>
      <c r="E285" s="53"/>
      <c r="F285" s="54"/>
      <c r="G285" s="54"/>
      <c r="H285" s="54"/>
      <c r="I285" s="54"/>
      <c r="J285" s="54"/>
      <c r="K285" s="54"/>
      <c r="L285" s="54"/>
      <c r="M285" s="54"/>
      <c r="N285" s="54"/>
      <c r="O285" s="54"/>
      <c r="P285" s="54"/>
      <c r="Q285" s="54"/>
      <c r="R285" s="55"/>
      <c r="S285" s="56"/>
      <c r="T285" t="e">
        <f t="shared" si="13"/>
        <v>#REF!</v>
      </c>
    </row>
    <row r="286" spans="3:20" ht="30" customHeight="1" thickBot="1" x14ac:dyDescent="0.25">
      <c r="C286" s="143"/>
      <c r="D286" s="145"/>
      <c r="E286" s="53"/>
      <c r="F286" s="54"/>
      <c r="G286" s="54"/>
      <c r="H286" s="54"/>
      <c r="I286" s="54"/>
      <c r="J286" s="54"/>
      <c r="K286" s="54"/>
      <c r="L286" s="54"/>
      <c r="M286" s="54"/>
      <c r="N286" s="54"/>
      <c r="O286" s="54"/>
      <c r="P286" s="54"/>
      <c r="Q286" s="54"/>
      <c r="R286" s="55"/>
      <c r="S286" s="56"/>
      <c r="T286" t="e">
        <f t="shared" si="13"/>
        <v>#REF!</v>
      </c>
    </row>
    <row r="287" spans="3:20" ht="30" customHeight="1" thickBot="1" x14ac:dyDescent="0.25">
      <c r="C287" s="143"/>
      <c r="D287" s="145"/>
      <c r="E287" s="53"/>
      <c r="F287" s="54"/>
      <c r="G287" s="54"/>
      <c r="H287" s="54"/>
      <c r="I287" s="54"/>
      <c r="J287" s="54"/>
      <c r="K287" s="54"/>
      <c r="L287" s="54"/>
      <c r="M287" s="54"/>
      <c r="N287" s="54"/>
      <c r="O287" s="54"/>
      <c r="P287" s="54"/>
      <c r="Q287" s="54"/>
      <c r="R287" s="55"/>
      <c r="S287" s="56"/>
      <c r="T287" t="e">
        <f t="shared" si="13"/>
        <v>#REF!</v>
      </c>
    </row>
    <row r="288" spans="3:20" ht="30" customHeight="1" thickBot="1" x14ac:dyDescent="0.25">
      <c r="C288" s="143"/>
      <c r="D288" s="145"/>
      <c r="E288" s="53"/>
      <c r="F288" s="54"/>
      <c r="G288" s="54"/>
      <c r="H288" s="54"/>
      <c r="I288" s="54"/>
      <c r="J288" s="54"/>
      <c r="K288" s="54"/>
      <c r="L288" s="54"/>
      <c r="M288" s="54"/>
      <c r="N288" s="54"/>
      <c r="O288" s="54"/>
      <c r="P288" s="54"/>
      <c r="Q288" s="54"/>
      <c r="R288" s="55"/>
      <c r="S288" s="56"/>
      <c r="T288" t="e">
        <f t="shared" si="13"/>
        <v>#REF!</v>
      </c>
    </row>
    <row r="289" spans="3:20" ht="30" customHeight="1" thickBot="1" x14ac:dyDescent="0.25">
      <c r="C289" s="143"/>
      <c r="D289" s="145"/>
      <c r="E289" s="53"/>
      <c r="F289" s="54"/>
      <c r="G289" s="54"/>
      <c r="H289" s="54"/>
      <c r="I289" s="54"/>
      <c r="J289" s="54"/>
      <c r="K289" s="54"/>
      <c r="L289" s="54"/>
      <c r="M289" s="54"/>
      <c r="N289" s="54"/>
      <c r="O289" s="54"/>
      <c r="P289" s="54"/>
      <c r="Q289" s="54"/>
      <c r="R289" s="55"/>
      <c r="S289" s="56"/>
      <c r="T289" t="e">
        <f t="shared" si="13"/>
        <v>#REF!</v>
      </c>
    </row>
    <row r="290" spans="3:20" ht="30" customHeight="1" thickBot="1" x14ac:dyDescent="0.25">
      <c r="C290" s="143"/>
      <c r="D290" s="145"/>
      <c r="E290" s="53"/>
      <c r="F290" s="54"/>
      <c r="G290" s="54"/>
      <c r="H290" s="54"/>
      <c r="I290" s="54"/>
      <c r="J290" s="54"/>
      <c r="K290" s="54"/>
      <c r="L290" s="54"/>
      <c r="M290" s="54"/>
      <c r="N290" s="54"/>
      <c r="O290" s="54"/>
      <c r="P290" s="54"/>
      <c r="Q290" s="54"/>
      <c r="R290" s="55"/>
      <c r="S290" s="56"/>
      <c r="T290" t="e">
        <f t="shared" ref="T290:T353" si="14">T289+1</f>
        <v>#REF!</v>
      </c>
    </row>
    <row r="291" spans="3:20" ht="30" customHeight="1" thickBot="1" x14ac:dyDescent="0.25">
      <c r="C291" s="143"/>
      <c r="D291" s="145"/>
      <c r="E291" s="53"/>
      <c r="F291" s="54"/>
      <c r="G291" s="54"/>
      <c r="H291" s="54"/>
      <c r="I291" s="54"/>
      <c r="J291" s="54"/>
      <c r="K291" s="54"/>
      <c r="L291" s="54"/>
      <c r="M291" s="54"/>
      <c r="N291" s="54"/>
      <c r="O291" s="54"/>
      <c r="P291" s="54"/>
      <c r="Q291" s="54"/>
      <c r="R291" s="55"/>
      <c r="S291" s="56"/>
      <c r="T291" t="e">
        <f t="shared" si="14"/>
        <v>#REF!</v>
      </c>
    </row>
    <row r="292" spans="3:20" ht="30" customHeight="1" thickBot="1" x14ac:dyDescent="0.25">
      <c r="C292" s="143"/>
      <c r="D292" s="145"/>
      <c r="E292" s="53"/>
      <c r="F292" s="54"/>
      <c r="G292" s="54"/>
      <c r="H292" s="54"/>
      <c r="I292" s="54"/>
      <c r="J292" s="54"/>
      <c r="K292" s="54"/>
      <c r="L292" s="54"/>
      <c r="M292" s="54"/>
      <c r="N292" s="54"/>
      <c r="O292" s="54"/>
      <c r="P292" s="54"/>
      <c r="Q292" s="54"/>
      <c r="R292" s="55"/>
      <c r="S292" s="56"/>
      <c r="T292" t="e">
        <f t="shared" si="14"/>
        <v>#REF!</v>
      </c>
    </row>
    <row r="293" spans="3:20" ht="30" customHeight="1" thickBot="1" x14ac:dyDescent="0.25">
      <c r="C293" s="143"/>
      <c r="D293" s="145"/>
      <c r="E293" s="53"/>
      <c r="F293" s="54"/>
      <c r="G293" s="54"/>
      <c r="H293" s="54"/>
      <c r="I293" s="54"/>
      <c r="J293" s="54"/>
      <c r="K293" s="54"/>
      <c r="L293" s="54"/>
      <c r="M293" s="54"/>
      <c r="N293" s="54"/>
      <c r="O293" s="54"/>
      <c r="P293" s="54"/>
      <c r="Q293" s="54"/>
      <c r="R293" s="55"/>
      <c r="S293" s="56"/>
      <c r="T293" t="e">
        <f t="shared" si="14"/>
        <v>#REF!</v>
      </c>
    </row>
    <row r="294" spans="3:20" ht="30" customHeight="1" thickBot="1" x14ac:dyDescent="0.25">
      <c r="C294" s="143"/>
      <c r="D294" s="145"/>
      <c r="E294" s="53"/>
      <c r="F294" s="54"/>
      <c r="G294" s="54"/>
      <c r="H294" s="54"/>
      <c r="I294" s="54"/>
      <c r="J294" s="54"/>
      <c r="K294" s="54"/>
      <c r="L294" s="54"/>
      <c r="M294" s="54"/>
      <c r="N294" s="54"/>
      <c r="O294" s="54"/>
      <c r="P294" s="54"/>
      <c r="Q294" s="54"/>
      <c r="R294" s="55"/>
      <c r="S294" s="56"/>
      <c r="T294" t="e">
        <f t="shared" si="14"/>
        <v>#REF!</v>
      </c>
    </row>
    <row r="295" spans="3:20" ht="30" customHeight="1" thickBot="1" x14ac:dyDescent="0.25">
      <c r="C295" s="143"/>
      <c r="D295" s="145"/>
      <c r="E295" s="53"/>
      <c r="F295" s="54"/>
      <c r="G295" s="54"/>
      <c r="H295" s="54"/>
      <c r="I295" s="54"/>
      <c r="J295" s="54"/>
      <c r="K295" s="54"/>
      <c r="L295" s="54"/>
      <c r="M295" s="54"/>
      <c r="N295" s="54"/>
      <c r="O295" s="54"/>
      <c r="P295" s="54"/>
      <c r="Q295" s="54"/>
      <c r="R295" s="55"/>
      <c r="S295" s="56"/>
      <c r="T295" t="e">
        <f t="shared" si="14"/>
        <v>#REF!</v>
      </c>
    </row>
    <row r="296" spans="3:20" ht="30" customHeight="1" thickBot="1" x14ac:dyDescent="0.25">
      <c r="C296" s="143"/>
      <c r="D296" s="145"/>
      <c r="E296" s="53"/>
      <c r="F296" s="54"/>
      <c r="G296" s="54"/>
      <c r="H296" s="54"/>
      <c r="I296" s="54"/>
      <c r="J296" s="54"/>
      <c r="K296" s="54"/>
      <c r="L296" s="54"/>
      <c r="M296" s="54"/>
      <c r="N296" s="54"/>
      <c r="O296" s="54"/>
      <c r="P296" s="54"/>
      <c r="Q296" s="54"/>
      <c r="R296" s="55"/>
      <c r="S296" s="56"/>
      <c r="T296" t="e">
        <f t="shared" si="14"/>
        <v>#REF!</v>
      </c>
    </row>
    <row r="297" spans="3:20" ht="30" customHeight="1" thickBot="1" x14ac:dyDescent="0.25">
      <c r="C297" s="143"/>
      <c r="D297" s="145"/>
      <c r="E297" s="53"/>
      <c r="F297" s="54"/>
      <c r="G297" s="54"/>
      <c r="H297" s="54"/>
      <c r="I297" s="54"/>
      <c r="J297" s="54"/>
      <c r="K297" s="54"/>
      <c r="L297" s="54"/>
      <c r="M297" s="54"/>
      <c r="N297" s="54"/>
      <c r="O297" s="54"/>
      <c r="P297" s="54"/>
      <c r="Q297" s="54"/>
      <c r="R297" s="55"/>
      <c r="S297" s="56"/>
      <c r="T297" t="e">
        <f t="shared" si="14"/>
        <v>#REF!</v>
      </c>
    </row>
    <row r="298" spans="3:20" ht="30" customHeight="1" thickBot="1" x14ac:dyDescent="0.25">
      <c r="C298" s="143"/>
      <c r="D298" s="145"/>
      <c r="E298" s="53"/>
      <c r="F298" s="54"/>
      <c r="G298" s="54"/>
      <c r="H298" s="54"/>
      <c r="I298" s="54"/>
      <c r="J298" s="54"/>
      <c r="K298" s="54"/>
      <c r="L298" s="54"/>
      <c r="M298" s="54"/>
      <c r="N298" s="54"/>
      <c r="O298" s="54"/>
      <c r="P298" s="54"/>
      <c r="Q298" s="54"/>
      <c r="R298" s="55"/>
      <c r="S298" s="56"/>
      <c r="T298" t="e">
        <f t="shared" si="14"/>
        <v>#REF!</v>
      </c>
    </row>
    <row r="299" spans="3:20" ht="30" customHeight="1" thickBot="1" x14ac:dyDescent="0.25">
      <c r="C299" s="143"/>
      <c r="D299" s="145"/>
      <c r="E299" s="53"/>
      <c r="F299" s="54"/>
      <c r="G299" s="54"/>
      <c r="H299" s="54"/>
      <c r="I299" s="54"/>
      <c r="J299" s="54"/>
      <c r="K299" s="54"/>
      <c r="L299" s="54"/>
      <c r="M299" s="54"/>
      <c r="N299" s="54"/>
      <c r="O299" s="54"/>
      <c r="P299" s="54"/>
      <c r="Q299" s="54"/>
      <c r="R299" s="55"/>
      <c r="S299" s="56"/>
      <c r="T299" t="e">
        <f t="shared" si="14"/>
        <v>#REF!</v>
      </c>
    </row>
    <row r="300" spans="3:20" ht="30" customHeight="1" thickBot="1" x14ac:dyDescent="0.25">
      <c r="C300" s="143"/>
      <c r="D300" s="145"/>
      <c r="E300" s="53"/>
      <c r="F300" s="54"/>
      <c r="G300" s="54"/>
      <c r="H300" s="54"/>
      <c r="I300" s="54"/>
      <c r="J300" s="54"/>
      <c r="K300" s="54"/>
      <c r="L300" s="54"/>
      <c r="M300" s="54"/>
      <c r="N300" s="54"/>
      <c r="O300" s="54"/>
      <c r="P300" s="54"/>
      <c r="Q300" s="54"/>
      <c r="R300" s="55"/>
      <c r="S300" s="56"/>
      <c r="T300" t="e">
        <f t="shared" si="14"/>
        <v>#REF!</v>
      </c>
    </row>
    <row r="301" spans="3:20" ht="30" customHeight="1" thickBot="1" x14ac:dyDescent="0.25">
      <c r="C301" s="143"/>
      <c r="D301" s="145"/>
      <c r="E301" s="53"/>
      <c r="F301" s="54"/>
      <c r="G301" s="54"/>
      <c r="H301" s="54"/>
      <c r="I301" s="54"/>
      <c r="J301" s="54"/>
      <c r="K301" s="54"/>
      <c r="L301" s="54"/>
      <c r="M301" s="54"/>
      <c r="N301" s="54"/>
      <c r="O301" s="54"/>
      <c r="P301" s="54"/>
      <c r="Q301" s="54"/>
      <c r="R301" s="55"/>
      <c r="S301" s="56"/>
      <c r="T301" t="e">
        <f t="shared" si="14"/>
        <v>#REF!</v>
      </c>
    </row>
    <row r="302" spans="3:20" ht="30" customHeight="1" thickBot="1" x14ac:dyDescent="0.25">
      <c r="C302" s="143"/>
      <c r="D302" s="145"/>
      <c r="E302" s="53"/>
      <c r="F302" s="54"/>
      <c r="G302" s="54"/>
      <c r="H302" s="54"/>
      <c r="I302" s="54"/>
      <c r="J302" s="54"/>
      <c r="K302" s="54"/>
      <c r="L302" s="54"/>
      <c r="M302" s="54"/>
      <c r="N302" s="54"/>
      <c r="O302" s="54"/>
      <c r="P302" s="54"/>
      <c r="Q302" s="54"/>
      <c r="R302" s="55"/>
      <c r="S302" s="56"/>
      <c r="T302" t="e">
        <f t="shared" si="14"/>
        <v>#REF!</v>
      </c>
    </row>
    <row r="303" spans="3:20" ht="30" customHeight="1" thickBot="1" x14ac:dyDescent="0.25">
      <c r="C303" s="143"/>
      <c r="D303" s="145"/>
      <c r="E303" s="53"/>
      <c r="F303" s="54"/>
      <c r="G303" s="54"/>
      <c r="H303" s="54"/>
      <c r="I303" s="54"/>
      <c r="J303" s="54"/>
      <c r="K303" s="54"/>
      <c r="L303" s="54"/>
      <c r="M303" s="54"/>
      <c r="N303" s="54"/>
      <c r="O303" s="54"/>
      <c r="P303" s="54"/>
      <c r="Q303" s="54"/>
      <c r="R303" s="55"/>
      <c r="S303" s="56"/>
      <c r="T303" t="e">
        <f t="shared" si="14"/>
        <v>#REF!</v>
      </c>
    </row>
    <row r="304" spans="3:20" ht="30" customHeight="1" thickBot="1" x14ac:dyDescent="0.25">
      <c r="C304" s="143"/>
      <c r="D304" s="145"/>
      <c r="E304" s="53"/>
      <c r="F304" s="54"/>
      <c r="G304" s="54"/>
      <c r="H304" s="54"/>
      <c r="I304" s="54"/>
      <c r="J304" s="54"/>
      <c r="K304" s="54"/>
      <c r="L304" s="54"/>
      <c r="M304" s="54"/>
      <c r="N304" s="54"/>
      <c r="O304" s="54"/>
      <c r="P304" s="54"/>
      <c r="Q304" s="54"/>
      <c r="R304" s="55"/>
      <c r="S304" s="56"/>
      <c r="T304" t="e">
        <f t="shared" si="14"/>
        <v>#REF!</v>
      </c>
    </row>
    <row r="305" spans="3:20" ht="30" customHeight="1" thickBot="1" x14ac:dyDescent="0.25">
      <c r="C305" s="143"/>
      <c r="D305" s="145"/>
      <c r="E305" s="53"/>
      <c r="F305" s="54"/>
      <c r="G305" s="54"/>
      <c r="H305" s="54"/>
      <c r="I305" s="54"/>
      <c r="J305" s="54"/>
      <c r="K305" s="54"/>
      <c r="L305" s="54"/>
      <c r="M305" s="54"/>
      <c r="N305" s="54"/>
      <c r="O305" s="54"/>
      <c r="P305" s="54"/>
      <c r="Q305" s="54"/>
      <c r="R305" s="55"/>
      <c r="S305" s="56"/>
      <c r="T305" t="e">
        <f t="shared" si="14"/>
        <v>#REF!</v>
      </c>
    </row>
    <row r="306" spans="3:20" ht="30" customHeight="1" thickBot="1" x14ac:dyDescent="0.25">
      <c r="C306" s="143"/>
      <c r="D306" s="145"/>
      <c r="E306" s="53"/>
      <c r="F306" s="54"/>
      <c r="G306" s="54"/>
      <c r="H306" s="54"/>
      <c r="I306" s="54"/>
      <c r="J306" s="54"/>
      <c r="K306" s="54"/>
      <c r="L306" s="54"/>
      <c r="M306" s="54"/>
      <c r="N306" s="54"/>
      <c r="O306" s="54"/>
      <c r="P306" s="54"/>
      <c r="Q306" s="54"/>
      <c r="R306" s="55"/>
      <c r="S306" s="56"/>
      <c r="T306" t="e">
        <f t="shared" si="14"/>
        <v>#REF!</v>
      </c>
    </row>
    <row r="307" spans="3:20" ht="30" customHeight="1" thickBot="1" x14ac:dyDescent="0.25">
      <c r="C307" s="143"/>
      <c r="D307" s="145"/>
      <c r="E307" s="53"/>
      <c r="F307" s="54"/>
      <c r="G307" s="54"/>
      <c r="H307" s="54"/>
      <c r="I307" s="54"/>
      <c r="J307" s="54"/>
      <c r="K307" s="54"/>
      <c r="L307" s="54"/>
      <c r="M307" s="54"/>
      <c r="N307" s="54"/>
      <c r="O307" s="54"/>
      <c r="P307" s="54"/>
      <c r="Q307" s="54"/>
      <c r="R307" s="55"/>
      <c r="S307" s="56"/>
      <c r="T307" t="e">
        <f t="shared" si="14"/>
        <v>#REF!</v>
      </c>
    </row>
    <row r="308" spans="3:20" ht="30" customHeight="1" thickBot="1" x14ac:dyDescent="0.25">
      <c r="C308" s="143"/>
      <c r="D308" s="145"/>
      <c r="E308" s="53"/>
      <c r="F308" s="54"/>
      <c r="G308" s="54"/>
      <c r="H308" s="54"/>
      <c r="I308" s="54"/>
      <c r="J308" s="54"/>
      <c r="K308" s="54"/>
      <c r="L308" s="54"/>
      <c r="M308" s="54"/>
      <c r="N308" s="54"/>
      <c r="O308" s="54"/>
      <c r="P308" s="54"/>
      <c r="Q308" s="54"/>
      <c r="R308" s="55"/>
      <c r="S308" s="56"/>
      <c r="T308" t="e">
        <f t="shared" si="14"/>
        <v>#REF!</v>
      </c>
    </row>
    <row r="309" spans="3:20" ht="30" customHeight="1" thickBot="1" x14ac:dyDescent="0.25">
      <c r="C309" s="143"/>
      <c r="D309" s="145"/>
      <c r="E309" s="53"/>
      <c r="F309" s="54"/>
      <c r="G309" s="54"/>
      <c r="H309" s="54"/>
      <c r="I309" s="54"/>
      <c r="J309" s="54"/>
      <c r="K309" s="54"/>
      <c r="L309" s="54"/>
      <c r="M309" s="54"/>
      <c r="N309" s="54"/>
      <c r="O309" s="54"/>
      <c r="P309" s="54"/>
      <c r="Q309" s="54"/>
      <c r="R309" s="55"/>
      <c r="S309" s="56"/>
      <c r="T309" t="e">
        <f t="shared" si="14"/>
        <v>#REF!</v>
      </c>
    </row>
    <row r="310" spans="3:20" ht="30" customHeight="1" thickBot="1" x14ac:dyDescent="0.25">
      <c r="C310" s="143"/>
      <c r="D310" s="145"/>
      <c r="E310" s="53"/>
      <c r="F310" s="54"/>
      <c r="G310" s="54"/>
      <c r="H310" s="54"/>
      <c r="I310" s="54"/>
      <c r="J310" s="54"/>
      <c r="K310" s="54"/>
      <c r="L310" s="54"/>
      <c r="M310" s="54"/>
      <c r="N310" s="54"/>
      <c r="O310" s="54"/>
      <c r="P310" s="54"/>
      <c r="Q310" s="54"/>
      <c r="R310" s="55"/>
      <c r="S310" s="56"/>
      <c r="T310" t="e">
        <f t="shared" si="14"/>
        <v>#REF!</v>
      </c>
    </row>
    <row r="311" spans="3:20" ht="30" customHeight="1" thickBot="1" x14ac:dyDescent="0.25">
      <c r="C311" s="143"/>
      <c r="D311" s="145"/>
      <c r="E311" s="53"/>
      <c r="F311" s="54"/>
      <c r="G311" s="54"/>
      <c r="H311" s="54"/>
      <c r="I311" s="54"/>
      <c r="J311" s="54"/>
      <c r="K311" s="54"/>
      <c r="L311" s="54"/>
      <c r="M311" s="54"/>
      <c r="N311" s="54"/>
      <c r="O311" s="54"/>
      <c r="P311" s="54"/>
      <c r="Q311" s="54"/>
      <c r="R311" s="55"/>
      <c r="S311" s="56"/>
      <c r="T311" t="e">
        <f t="shared" si="14"/>
        <v>#REF!</v>
      </c>
    </row>
    <row r="312" spans="3:20" ht="30" customHeight="1" thickBot="1" x14ac:dyDescent="0.25">
      <c r="C312" s="143"/>
      <c r="D312" s="145"/>
      <c r="E312" s="53"/>
      <c r="F312" s="54"/>
      <c r="G312" s="54"/>
      <c r="H312" s="54"/>
      <c r="I312" s="54"/>
      <c r="J312" s="54"/>
      <c r="K312" s="54"/>
      <c r="L312" s="54"/>
      <c r="M312" s="54"/>
      <c r="N312" s="54"/>
      <c r="O312" s="54"/>
      <c r="P312" s="54"/>
      <c r="Q312" s="54"/>
      <c r="R312" s="55"/>
      <c r="S312" s="56"/>
      <c r="T312" t="e">
        <f t="shared" si="14"/>
        <v>#REF!</v>
      </c>
    </row>
    <row r="313" spans="3:20" ht="30" customHeight="1" thickBot="1" x14ac:dyDescent="0.25">
      <c r="C313" s="143"/>
      <c r="D313" s="145"/>
      <c r="E313" s="53"/>
      <c r="F313" s="54"/>
      <c r="G313" s="54"/>
      <c r="H313" s="54"/>
      <c r="I313" s="54"/>
      <c r="J313" s="54"/>
      <c r="K313" s="54"/>
      <c r="L313" s="54"/>
      <c r="M313" s="54"/>
      <c r="N313" s="54"/>
      <c r="O313" s="54"/>
      <c r="P313" s="54"/>
      <c r="Q313" s="54"/>
      <c r="R313" s="55"/>
      <c r="S313" s="56"/>
      <c r="T313" t="e">
        <f t="shared" si="14"/>
        <v>#REF!</v>
      </c>
    </row>
    <row r="314" spans="3:20" ht="30" customHeight="1" thickBot="1" x14ac:dyDescent="0.25">
      <c r="C314" s="143"/>
      <c r="D314" s="145"/>
      <c r="E314" s="53"/>
      <c r="F314" s="54"/>
      <c r="G314" s="54"/>
      <c r="H314" s="54"/>
      <c r="I314" s="54"/>
      <c r="J314" s="54"/>
      <c r="K314" s="54"/>
      <c r="L314" s="54"/>
      <c r="M314" s="54"/>
      <c r="N314" s="54"/>
      <c r="O314" s="54"/>
      <c r="P314" s="54"/>
      <c r="Q314" s="54"/>
      <c r="R314" s="55"/>
      <c r="S314" s="56"/>
      <c r="T314" t="e">
        <f t="shared" si="14"/>
        <v>#REF!</v>
      </c>
    </row>
    <row r="315" spans="3:20" ht="30" customHeight="1" thickBot="1" x14ac:dyDescent="0.25">
      <c r="C315" s="143"/>
      <c r="D315" s="145"/>
      <c r="E315" s="53"/>
      <c r="F315" s="54"/>
      <c r="G315" s="54"/>
      <c r="H315" s="54"/>
      <c r="I315" s="54"/>
      <c r="J315" s="54"/>
      <c r="K315" s="54"/>
      <c r="L315" s="54"/>
      <c r="M315" s="54"/>
      <c r="N315" s="54"/>
      <c r="O315" s="54"/>
      <c r="P315" s="54"/>
      <c r="Q315" s="54"/>
      <c r="R315" s="55"/>
      <c r="S315" s="56"/>
      <c r="T315" t="e">
        <f t="shared" si="14"/>
        <v>#REF!</v>
      </c>
    </row>
    <row r="316" spans="3:20" ht="30" customHeight="1" thickBot="1" x14ac:dyDescent="0.25">
      <c r="C316" s="143"/>
      <c r="D316" s="145"/>
      <c r="E316" s="53"/>
      <c r="F316" s="54"/>
      <c r="G316" s="54"/>
      <c r="H316" s="54"/>
      <c r="I316" s="54"/>
      <c r="J316" s="54"/>
      <c r="K316" s="54"/>
      <c r="L316" s="54"/>
      <c r="M316" s="54"/>
      <c r="N316" s="54"/>
      <c r="O316" s="54"/>
      <c r="P316" s="54"/>
      <c r="Q316" s="54"/>
      <c r="R316" s="55"/>
      <c r="S316" s="56"/>
      <c r="T316" t="e">
        <f t="shared" si="14"/>
        <v>#REF!</v>
      </c>
    </row>
    <row r="317" spans="3:20" ht="30" customHeight="1" thickBot="1" x14ac:dyDescent="0.25">
      <c r="C317" s="143"/>
      <c r="D317" s="145"/>
      <c r="E317" s="53"/>
      <c r="F317" s="54"/>
      <c r="G317" s="54"/>
      <c r="H317" s="54"/>
      <c r="I317" s="54"/>
      <c r="J317" s="54"/>
      <c r="K317" s="54"/>
      <c r="L317" s="54"/>
      <c r="M317" s="54"/>
      <c r="N317" s="54"/>
      <c r="O317" s="54"/>
      <c r="P317" s="54"/>
      <c r="Q317" s="54"/>
      <c r="R317" s="55"/>
      <c r="S317" s="56"/>
      <c r="T317" t="e">
        <f t="shared" si="14"/>
        <v>#REF!</v>
      </c>
    </row>
    <row r="318" spans="3:20" ht="30" customHeight="1" thickBot="1" x14ac:dyDescent="0.25">
      <c r="C318" s="143"/>
      <c r="D318" s="145"/>
      <c r="E318" s="53"/>
      <c r="F318" s="54"/>
      <c r="G318" s="54"/>
      <c r="H318" s="54"/>
      <c r="I318" s="54"/>
      <c r="J318" s="54"/>
      <c r="K318" s="54"/>
      <c r="L318" s="54"/>
      <c r="M318" s="54"/>
      <c r="N318" s="54"/>
      <c r="O318" s="54"/>
      <c r="P318" s="54"/>
      <c r="Q318" s="54"/>
      <c r="R318" s="55"/>
      <c r="S318" s="56"/>
      <c r="T318" t="e">
        <f t="shared" si="14"/>
        <v>#REF!</v>
      </c>
    </row>
    <row r="319" spans="3:20" ht="30" customHeight="1" thickBot="1" x14ac:dyDescent="0.25">
      <c r="C319" s="143"/>
      <c r="D319" s="145"/>
      <c r="E319" s="53"/>
      <c r="F319" s="54"/>
      <c r="G319" s="54"/>
      <c r="H319" s="54"/>
      <c r="I319" s="54"/>
      <c r="J319" s="54"/>
      <c r="K319" s="54"/>
      <c r="L319" s="54"/>
      <c r="M319" s="54"/>
      <c r="N319" s="54"/>
      <c r="O319" s="54"/>
      <c r="P319" s="54"/>
      <c r="Q319" s="54"/>
      <c r="R319" s="55"/>
      <c r="S319" s="56"/>
      <c r="T319" t="e">
        <f t="shared" si="14"/>
        <v>#REF!</v>
      </c>
    </row>
    <row r="320" spans="3:20" ht="30" customHeight="1" thickBot="1" x14ac:dyDescent="0.25">
      <c r="C320" s="143"/>
      <c r="D320" s="145"/>
      <c r="E320" s="53"/>
      <c r="F320" s="54"/>
      <c r="G320" s="54"/>
      <c r="H320" s="54"/>
      <c r="I320" s="54"/>
      <c r="J320" s="54"/>
      <c r="K320" s="54"/>
      <c r="L320" s="54"/>
      <c r="M320" s="54"/>
      <c r="N320" s="54"/>
      <c r="O320" s="54"/>
      <c r="P320" s="54"/>
      <c r="Q320" s="54"/>
      <c r="R320" s="55"/>
      <c r="S320" s="56"/>
      <c r="T320" t="e">
        <f t="shared" si="14"/>
        <v>#REF!</v>
      </c>
    </row>
    <row r="321" spans="3:20" ht="30" customHeight="1" thickBot="1" x14ac:dyDescent="0.25">
      <c r="C321" s="143"/>
      <c r="D321" s="145"/>
      <c r="E321" s="53"/>
      <c r="F321" s="54"/>
      <c r="G321" s="54"/>
      <c r="H321" s="54"/>
      <c r="I321" s="54"/>
      <c r="J321" s="54"/>
      <c r="K321" s="54"/>
      <c r="L321" s="54"/>
      <c r="M321" s="54"/>
      <c r="N321" s="54"/>
      <c r="O321" s="54"/>
      <c r="P321" s="54"/>
      <c r="Q321" s="54"/>
      <c r="R321" s="55"/>
      <c r="S321" s="56"/>
      <c r="T321" t="e">
        <f t="shared" si="14"/>
        <v>#REF!</v>
      </c>
    </row>
    <row r="322" spans="3:20" ht="30" customHeight="1" thickBot="1" x14ac:dyDescent="0.25">
      <c r="C322" s="143"/>
      <c r="D322" s="145"/>
      <c r="E322" s="53"/>
      <c r="F322" s="54"/>
      <c r="G322" s="54"/>
      <c r="H322" s="54"/>
      <c r="I322" s="54"/>
      <c r="J322" s="54"/>
      <c r="K322" s="54"/>
      <c r="L322" s="54"/>
      <c r="M322" s="54"/>
      <c r="N322" s="54"/>
      <c r="O322" s="54"/>
      <c r="P322" s="54"/>
      <c r="Q322" s="54"/>
      <c r="R322" s="55"/>
      <c r="S322" s="56"/>
      <c r="T322" t="e">
        <f t="shared" si="14"/>
        <v>#REF!</v>
      </c>
    </row>
    <row r="323" spans="3:20" ht="30" customHeight="1" thickBot="1" x14ac:dyDescent="0.25">
      <c r="C323" s="143"/>
      <c r="D323" s="145"/>
      <c r="E323" s="53"/>
      <c r="F323" s="54"/>
      <c r="G323" s="54"/>
      <c r="H323" s="54"/>
      <c r="I323" s="54"/>
      <c r="J323" s="54"/>
      <c r="K323" s="54"/>
      <c r="L323" s="54"/>
      <c r="M323" s="54"/>
      <c r="N323" s="54"/>
      <c r="O323" s="54"/>
      <c r="P323" s="54"/>
      <c r="Q323" s="54"/>
      <c r="R323" s="55"/>
      <c r="S323" s="56"/>
      <c r="T323" t="e">
        <f t="shared" si="14"/>
        <v>#REF!</v>
      </c>
    </row>
    <row r="324" spans="3:20" ht="30" customHeight="1" thickBot="1" x14ac:dyDescent="0.25">
      <c r="C324" s="143"/>
      <c r="D324" s="145"/>
      <c r="E324" s="53"/>
      <c r="F324" s="54"/>
      <c r="G324" s="54"/>
      <c r="H324" s="54"/>
      <c r="I324" s="54"/>
      <c r="J324" s="54"/>
      <c r="K324" s="54"/>
      <c r="L324" s="54"/>
      <c r="M324" s="54"/>
      <c r="N324" s="54"/>
      <c r="O324" s="54"/>
      <c r="P324" s="54"/>
      <c r="Q324" s="54"/>
      <c r="R324" s="55"/>
      <c r="S324" s="56"/>
      <c r="T324" t="e">
        <f t="shared" si="14"/>
        <v>#REF!</v>
      </c>
    </row>
    <row r="325" spans="3:20" ht="30" customHeight="1" thickBot="1" x14ac:dyDescent="0.25">
      <c r="C325" s="143"/>
      <c r="D325" s="145"/>
      <c r="E325" s="53"/>
      <c r="F325" s="54"/>
      <c r="G325" s="54"/>
      <c r="H325" s="54"/>
      <c r="I325" s="54"/>
      <c r="J325" s="54"/>
      <c r="K325" s="54"/>
      <c r="L325" s="54"/>
      <c r="M325" s="54"/>
      <c r="N325" s="54"/>
      <c r="O325" s="54"/>
      <c r="P325" s="54"/>
      <c r="Q325" s="54"/>
      <c r="R325" s="55"/>
      <c r="S325" s="56"/>
      <c r="T325" t="e">
        <f t="shared" si="14"/>
        <v>#REF!</v>
      </c>
    </row>
    <row r="326" spans="3:20" ht="30" customHeight="1" thickBot="1" x14ac:dyDescent="0.25">
      <c r="C326" s="143"/>
      <c r="D326" s="145"/>
      <c r="E326" s="53"/>
      <c r="F326" s="54"/>
      <c r="G326" s="54"/>
      <c r="H326" s="54"/>
      <c r="I326" s="54"/>
      <c r="J326" s="54"/>
      <c r="K326" s="54"/>
      <c r="L326" s="54"/>
      <c r="M326" s="54"/>
      <c r="N326" s="54"/>
      <c r="O326" s="54"/>
      <c r="P326" s="54"/>
      <c r="Q326" s="54"/>
      <c r="R326" s="55"/>
      <c r="S326" s="56"/>
      <c r="T326" t="e">
        <f t="shared" si="14"/>
        <v>#REF!</v>
      </c>
    </row>
    <row r="327" spans="3:20" ht="30" customHeight="1" thickBot="1" x14ac:dyDescent="0.25">
      <c r="C327" s="143"/>
      <c r="D327" s="145"/>
      <c r="E327" s="53"/>
      <c r="F327" s="54"/>
      <c r="G327" s="54"/>
      <c r="H327" s="54"/>
      <c r="I327" s="54"/>
      <c r="J327" s="54"/>
      <c r="K327" s="54"/>
      <c r="L327" s="54"/>
      <c r="M327" s="54"/>
      <c r="N327" s="54"/>
      <c r="O327" s="54"/>
      <c r="P327" s="54"/>
      <c r="Q327" s="54"/>
      <c r="R327" s="55"/>
      <c r="S327" s="56"/>
      <c r="T327" t="e">
        <f t="shared" si="14"/>
        <v>#REF!</v>
      </c>
    </row>
    <row r="328" spans="3:20" ht="30" customHeight="1" thickBot="1" x14ac:dyDescent="0.25">
      <c r="C328" s="143"/>
      <c r="D328" s="145"/>
      <c r="E328" s="53"/>
      <c r="F328" s="54"/>
      <c r="G328" s="54"/>
      <c r="H328" s="54"/>
      <c r="I328" s="54"/>
      <c r="J328" s="54"/>
      <c r="K328" s="54"/>
      <c r="L328" s="54"/>
      <c r="M328" s="54"/>
      <c r="N328" s="54"/>
      <c r="O328" s="54"/>
      <c r="P328" s="54"/>
      <c r="Q328" s="54"/>
      <c r="R328" s="55"/>
      <c r="S328" s="56"/>
      <c r="T328" t="e">
        <f t="shared" si="14"/>
        <v>#REF!</v>
      </c>
    </row>
    <row r="329" spans="3:20" ht="30" customHeight="1" thickBot="1" x14ac:dyDescent="0.25">
      <c r="C329" s="143"/>
      <c r="D329" s="145"/>
      <c r="E329" s="53"/>
      <c r="F329" s="54"/>
      <c r="G329" s="54"/>
      <c r="H329" s="54"/>
      <c r="I329" s="54"/>
      <c r="J329" s="54"/>
      <c r="K329" s="54"/>
      <c r="L329" s="54"/>
      <c r="M329" s="54"/>
      <c r="N329" s="54"/>
      <c r="O329" s="54"/>
      <c r="P329" s="54"/>
      <c r="Q329" s="54"/>
      <c r="R329" s="55"/>
      <c r="S329" s="56"/>
      <c r="T329" t="e">
        <f t="shared" si="14"/>
        <v>#REF!</v>
      </c>
    </row>
    <row r="330" spans="3:20" ht="30" customHeight="1" thickBot="1" x14ac:dyDescent="0.25">
      <c r="C330" s="143"/>
      <c r="D330" s="145"/>
      <c r="E330" s="53"/>
      <c r="F330" s="54"/>
      <c r="G330" s="54"/>
      <c r="H330" s="54"/>
      <c r="I330" s="54"/>
      <c r="J330" s="54"/>
      <c r="K330" s="54"/>
      <c r="L330" s="54"/>
      <c r="M330" s="54"/>
      <c r="N330" s="54"/>
      <c r="O330" s="54"/>
      <c r="P330" s="54"/>
      <c r="Q330" s="54"/>
      <c r="R330" s="55"/>
      <c r="S330" s="56"/>
      <c r="T330" t="e">
        <f t="shared" si="14"/>
        <v>#REF!</v>
      </c>
    </row>
    <row r="331" spans="3:20" ht="30" customHeight="1" thickBot="1" x14ac:dyDescent="0.25">
      <c r="C331" s="143"/>
      <c r="D331" s="145"/>
      <c r="E331" s="53"/>
      <c r="F331" s="54"/>
      <c r="G331" s="54"/>
      <c r="H331" s="54"/>
      <c r="I331" s="54"/>
      <c r="J331" s="54"/>
      <c r="K331" s="54"/>
      <c r="L331" s="54"/>
      <c r="M331" s="54"/>
      <c r="N331" s="54"/>
      <c r="O331" s="54"/>
      <c r="P331" s="54"/>
      <c r="Q331" s="54"/>
      <c r="R331" s="55"/>
      <c r="S331" s="56"/>
      <c r="T331" t="e">
        <f t="shared" si="14"/>
        <v>#REF!</v>
      </c>
    </row>
    <row r="332" spans="3:20" ht="30" customHeight="1" thickBot="1" x14ac:dyDescent="0.25">
      <c r="C332" s="143"/>
      <c r="D332" s="145"/>
      <c r="E332" s="53"/>
      <c r="F332" s="54"/>
      <c r="G332" s="54"/>
      <c r="H332" s="54"/>
      <c r="I332" s="54"/>
      <c r="J332" s="54"/>
      <c r="K332" s="54"/>
      <c r="L332" s="54"/>
      <c r="M332" s="54"/>
      <c r="N332" s="54"/>
      <c r="O332" s="54"/>
      <c r="P332" s="54"/>
      <c r="Q332" s="54"/>
      <c r="R332" s="55"/>
      <c r="S332" s="56"/>
      <c r="T332" t="e">
        <f t="shared" si="14"/>
        <v>#REF!</v>
      </c>
    </row>
    <row r="333" spans="3:20" ht="30" customHeight="1" thickBot="1" x14ac:dyDescent="0.25">
      <c r="C333" s="143"/>
      <c r="D333" s="145"/>
      <c r="E333" s="53"/>
      <c r="F333" s="54"/>
      <c r="G333" s="54"/>
      <c r="H333" s="54"/>
      <c r="I333" s="54"/>
      <c r="J333" s="54"/>
      <c r="K333" s="54"/>
      <c r="L333" s="54"/>
      <c r="M333" s="54"/>
      <c r="N333" s="54"/>
      <c r="O333" s="54"/>
      <c r="P333" s="54"/>
      <c r="Q333" s="54"/>
      <c r="R333" s="55"/>
      <c r="S333" s="56"/>
      <c r="T333" t="e">
        <f t="shared" si="14"/>
        <v>#REF!</v>
      </c>
    </row>
    <row r="334" spans="3:20" ht="30" customHeight="1" thickBot="1" x14ac:dyDescent="0.25">
      <c r="C334" s="143"/>
      <c r="D334" s="145"/>
      <c r="E334" s="53"/>
      <c r="F334" s="54"/>
      <c r="G334" s="54"/>
      <c r="H334" s="54"/>
      <c r="I334" s="54"/>
      <c r="J334" s="54"/>
      <c r="K334" s="54"/>
      <c r="L334" s="54"/>
      <c r="M334" s="54"/>
      <c r="N334" s="54"/>
      <c r="O334" s="54"/>
      <c r="P334" s="54"/>
      <c r="Q334" s="54"/>
      <c r="R334" s="55"/>
      <c r="S334" s="56"/>
      <c r="T334" t="e">
        <f t="shared" si="14"/>
        <v>#REF!</v>
      </c>
    </row>
    <row r="335" spans="3:20" ht="30" customHeight="1" thickBot="1" x14ac:dyDescent="0.25">
      <c r="C335" s="143"/>
      <c r="D335" s="145"/>
      <c r="E335" s="53"/>
      <c r="F335" s="54"/>
      <c r="G335" s="54"/>
      <c r="H335" s="54"/>
      <c r="I335" s="54"/>
      <c r="J335" s="54"/>
      <c r="K335" s="54"/>
      <c r="L335" s="54"/>
      <c r="M335" s="54"/>
      <c r="N335" s="54"/>
      <c r="O335" s="54"/>
      <c r="P335" s="54"/>
      <c r="Q335" s="54"/>
      <c r="R335" s="55"/>
      <c r="S335" s="56"/>
      <c r="T335" t="e">
        <f t="shared" si="14"/>
        <v>#REF!</v>
      </c>
    </row>
    <row r="336" spans="3:20" ht="30" customHeight="1" thickBot="1" x14ac:dyDescent="0.25">
      <c r="C336" s="143"/>
      <c r="D336" s="145"/>
      <c r="E336" s="53"/>
      <c r="F336" s="54"/>
      <c r="G336" s="54"/>
      <c r="H336" s="54"/>
      <c r="I336" s="54"/>
      <c r="J336" s="54"/>
      <c r="K336" s="54"/>
      <c r="L336" s="54"/>
      <c r="M336" s="54"/>
      <c r="N336" s="54"/>
      <c r="O336" s="54"/>
      <c r="P336" s="54"/>
      <c r="Q336" s="54"/>
      <c r="R336" s="55"/>
      <c r="S336" s="56"/>
      <c r="T336" t="e">
        <f t="shared" si="14"/>
        <v>#REF!</v>
      </c>
    </row>
    <row r="337" spans="3:20" ht="30" customHeight="1" thickBot="1" x14ac:dyDescent="0.25">
      <c r="C337" s="143"/>
      <c r="D337" s="145"/>
      <c r="E337" s="53"/>
      <c r="F337" s="54"/>
      <c r="G337" s="54"/>
      <c r="H337" s="54"/>
      <c r="I337" s="54"/>
      <c r="J337" s="54"/>
      <c r="K337" s="54"/>
      <c r="L337" s="54"/>
      <c r="M337" s="54"/>
      <c r="N337" s="54"/>
      <c r="O337" s="54"/>
      <c r="P337" s="54"/>
      <c r="Q337" s="54"/>
      <c r="R337" s="55"/>
      <c r="S337" s="56"/>
      <c r="T337" t="e">
        <f t="shared" si="14"/>
        <v>#REF!</v>
      </c>
    </row>
    <row r="338" spans="3:20" ht="30" customHeight="1" thickBot="1" x14ac:dyDescent="0.25">
      <c r="C338" s="143"/>
      <c r="D338" s="145"/>
      <c r="E338" s="53"/>
      <c r="F338" s="54"/>
      <c r="G338" s="54"/>
      <c r="H338" s="54"/>
      <c r="I338" s="54"/>
      <c r="J338" s="54"/>
      <c r="K338" s="54"/>
      <c r="L338" s="54"/>
      <c r="M338" s="54"/>
      <c r="N338" s="54"/>
      <c r="O338" s="54"/>
      <c r="P338" s="54"/>
      <c r="Q338" s="54"/>
      <c r="R338" s="55"/>
      <c r="S338" s="56"/>
      <c r="T338" t="e">
        <f t="shared" si="14"/>
        <v>#REF!</v>
      </c>
    </row>
    <row r="339" spans="3:20" ht="30" customHeight="1" thickBot="1" x14ac:dyDescent="0.25">
      <c r="C339" s="143"/>
      <c r="D339" s="145"/>
      <c r="E339" s="53"/>
      <c r="F339" s="54"/>
      <c r="G339" s="54"/>
      <c r="H339" s="54"/>
      <c r="I339" s="54"/>
      <c r="J339" s="54"/>
      <c r="K339" s="54"/>
      <c r="L339" s="54"/>
      <c r="M339" s="54"/>
      <c r="N339" s="54"/>
      <c r="O339" s="54"/>
      <c r="P339" s="54"/>
      <c r="Q339" s="54"/>
      <c r="R339" s="55"/>
      <c r="S339" s="56"/>
      <c r="T339" t="e">
        <f t="shared" si="14"/>
        <v>#REF!</v>
      </c>
    </row>
    <row r="340" spans="3:20" ht="30" customHeight="1" thickBot="1" x14ac:dyDescent="0.25">
      <c r="C340" s="143"/>
      <c r="D340" s="145"/>
      <c r="E340" s="53"/>
      <c r="F340" s="54"/>
      <c r="G340" s="54"/>
      <c r="H340" s="54"/>
      <c r="I340" s="54"/>
      <c r="J340" s="54"/>
      <c r="K340" s="54"/>
      <c r="L340" s="54"/>
      <c r="M340" s="54"/>
      <c r="N340" s="54"/>
      <c r="O340" s="54"/>
      <c r="P340" s="54"/>
      <c r="Q340" s="54"/>
      <c r="R340" s="55"/>
      <c r="S340" s="56"/>
      <c r="T340" t="e">
        <f t="shared" si="14"/>
        <v>#REF!</v>
      </c>
    </row>
    <row r="341" spans="3:20" ht="30" customHeight="1" thickBot="1" x14ac:dyDescent="0.25">
      <c r="C341" s="143"/>
      <c r="D341" s="145"/>
      <c r="E341" s="53"/>
      <c r="F341" s="54"/>
      <c r="G341" s="54"/>
      <c r="H341" s="54"/>
      <c r="I341" s="54"/>
      <c r="J341" s="54"/>
      <c r="K341" s="54"/>
      <c r="L341" s="54"/>
      <c r="M341" s="54"/>
      <c r="N341" s="54"/>
      <c r="O341" s="54"/>
      <c r="P341" s="54"/>
      <c r="Q341" s="54"/>
      <c r="R341" s="55"/>
      <c r="S341" s="56"/>
      <c r="T341" t="e">
        <f t="shared" si="14"/>
        <v>#REF!</v>
      </c>
    </row>
    <row r="342" spans="3:20" ht="30" customHeight="1" thickBot="1" x14ac:dyDescent="0.25">
      <c r="C342" s="143"/>
      <c r="D342" s="145"/>
      <c r="E342" s="53"/>
      <c r="F342" s="54"/>
      <c r="G342" s="54"/>
      <c r="H342" s="54"/>
      <c r="I342" s="54"/>
      <c r="J342" s="54"/>
      <c r="K342" s="54"/>
      <c r="L342" s="54"/>
      <c r="M342" s="54"/>
      <c r="N342" s="54"/>
      <c r="O342" s="54"/>
      <c r="P342" s="54"/>
      <c r="Q342" s="54"/>
      <c r="R342" s="55"/>
      <c r="S342" s="56"/>
      <c r="T342" t="e">
        <f t="shared" si="14"/>
        <v>#REF!</v>
      </c>
    </row>
    <row r="343" spans="3:20" ht="30" customHeight="1" thickBot="1" x14ac:dyDescent="0.25">
      <c r="C343" s="143"/>
      <c r="D343" s="145"/>
      <c r="E343" s="53"/>
      <c r="F343" s="54"/>
      <c r="G343" s="54"/>
      <c r="H343" s="54"/>
      <c r="I343" s="54"/>
      <c r="J343" s="54"/>
      <c r="K343" s="54"/>
      <c r="L343" s="54"/>
      <c r="M343" s="54"/>
      <c r="N343" s="54"/>
      <c r="O343" s="54"/>
      <c r="P343" s="54"/>
      <c r="Q343" s="54"/>
      <c r="R343" s="55"/>
      <c r="S343" s="56"/>
      <c r="T343" t="e">
        <f t="shared" si="14"/>
        <v>#REF!</v>
      </c>
    </row>
    <row r="344" spans="3:20" ht="30" customHeight="1" thickBot="1" x14ac:dyDescent="0.25">
      <c r="C344" s="143"/>
      <c r="D344" s="145"/>
      <c r="E344" s="53"/>
      <c r="F344" s="54"/>
      <c r="G344" s="54"/>
      <c r="H344" s="54"/>
      <c r="I344" s="54"/>
      <c r="J344" s="54"/>
      <c r="K344" s="54"/>
      <c r="L344" s="54"/>
      <c r="M344" s="54"/>
      <c r="N344" s="54"/>
      <c r="O344" s="54"/>
      <c r="P344" s="54"/>
      <c r="Q344" s="54"/>
      <c r="R344" s="55"/>
      <c r="S344" s="56"/>
      <c r="T344" t="e">
        <f t="shared" si="14"/>
        <v>#REF!</v>
      </c>
    </row>
    <row r="345" spans="3:20" ht="30" customHeight="1" thickBot="1" x14ac:dyDescent="0.25">
      <c r="C345" s="143"/>
      <c r="D345" s="145"/>
      <c r="E345" s="53"/>
      <c r="F345" s="54"/>
      <c r="G345" s="54"/>
      <c r="H345" s="54"/>
      <c r="I345" s="54"/>
      <c r="J345" s="54"/>
      <c r="K345" s="54"/>
      <c r="L345" s="54"/>
      <c r="M345" s="54"/>
      <c r="N345" s="54"/>
      <c r="O345" s="54"/>
      <c r="P345" s="54"/>
      <c r="Q345" s="54"/>
      <c r="R345" s="55"/>
      <c r="S345" s="56"/>
      <c r="T345" t="e">
        <f t="shared" si="14"/>
        <v>#REF!</v>
      </c>
    </row>
    <row r="346" spans="3:20" ht="30" customHeight="1" thickBot="1" x14ac:dyDescent="0.25">
      <c r="C346" s="143"/>
      <c r="D346" s="145"/>
      <c r="E346" s="53"/>
      <c r="F346" s="54"/>
      <c r="G346" s="54"/>
      <c r="H346" s="54"/>
      <c r="I346" s="54"/>
      <c r="J346" s="54"/>
      <c r="K346" s="54"/>
      <c r="L346" s="54"/>
      <c r="M346" s="54"/>
      <c r="N346" s="54"/>
      <c r="O346" s="54"/>
      <c r="P346" s="54"/>
      <c r="Q346" s="54"/>
      <c r="R346" s="55"/>
      <c r="S346" s="56"/>
      <c r="T346" t="e">
        <f t="shared" si="14"/>
        <v>#REF!</v>
      </c>
    </row>
    <row r="347" spans="3:20" ht="30" customHeight="1" thickBot="1" x14ac:dyDescent="0.25">
      <c r="C347" s="143"/>
      <c r="D347" s="145"/>
      <c r="E347" s="53"/>
      <c r="F347" s="54"/>
      <c r="G347" s="54"/>
      <c r="H347" s="54"/>
      <c r="I347" s="54"/>
      <c r="J347" s="54"/>
      <c r="K347" s="54"/>
      <c r="L347" s="54"/>
      <c r="M347" s="54"/>
      <c r="N347" s="54"/>
      <c r="O347" s="54"/>
      <c r="P347" s="54"/>
      <c r="Q347" s="54"/>
      <c r="R347" s="55"/>
      <c r="S347" s="56"/>
      <c r="T347" t="e">
        <f t="shared" si="14"/>
        <v>#REF!</v>
      </c>
    </row>
    <row r="348" spans="3:20" ht="30" customHeight="1" thickBot="1" x14ac:dyDescent="0.25">
      <c r="C348" s="143"/>
      <c r="D348" s="145"/>
      <c r="E348" s="53"/>
      <c r="F348" s="54"/>
      <c r="G348" s="54"/>
      <c r="H348" s="54"/>
      <c r="I348" s="54"/>
      <c r="J348" s="54"/>
      <c r="K348" s="54"/>
      <c r="L348" s="54"/>
      <c r="M348" s="54"/>
      <c r="N348" s="54"/>
      <c r="O348" s="54"/>
      <c r="P348" s="54"/>
      <c r="Q348" s="54"/>
      <c r="R348" s="55"/>
      <c r="S348" s="56"/>
      <c r="T348" t="e">
        <f t="shared" si="14"/>
        <v>#REF!</v>
      </c>
    </row>
    <row r="349" spans="3:20" ht="30" customHeight="1" thickBot="1" x14ac:dyDescent="0.25">
      <c r="C349" s="143"/>
      <c r="D349" s="145"/>
      <c r="E349" s="53"/>
      <c r="F349" s="54"/>
      <c r="G349" s="54"/>
      <c r="H349" s="54"/>
      <c r="I349" s="54"/>
      <c r="J349" s="54"/>
      <c r="K349" s="54"/>
      <c r="L349" s="54"/>
      <c r="M349" s="54"/>
      <c r="N349" s="54"/>
      <c r="O349" s="54"/>
      <c r="P349" s="54"/>
      <c r="Q349" s="54"/>
      <c r="R349" s="55"/>
      <c r="S349" s="56"/>
      <c r="T349" t="e">
        <f t="shared" si="14"/>
        <v>#REF!</v>
      </c>
    </row>
    <row r="350" spans="3:20" ht="30" customHeight="1" thickBot="1" x14ac:dyDescent="0.25">
      <c r="C350" s="143"/>
      <c r="D350" s="145"/>
      <c r="E350" s="53"/>
      <c r="F350" s="54"/>
      <c r="G350" s="54"/>
      <c r="H350" s="54"/>
      <c r="I350" s="54"/>
      <c r="J350" s="54"/>
      <c r="K350" s="54"/>
      <c r="L350" s="54"/>
      <c r="M350" s="54"/>
      <c r="N350" s="54"/>
      <c r="O350" s="54"/>
      <c r="P350" s="54"/>
      <c r="Q350" s="54"/>
      <c r="R350" s="55"/>
      <c r="S350" s="56"/>
      <c r="T350" t="e">
        <f t="shared" si="14"/>
        <v>#REF!</v>
      </c>
    </row>
    <row r="351" spans="3:20" ht="30" customHeight="1" thickBot="1" x14ac:dyDescent="0.25">
      <c r="C351" s="143"/>
      <c r="D351" s="145"/>
      <c r="E351" s="53"/>
      <c r="F351" s="54"/>
      <c r="G351" s="54"/>
      <c r="H351" s="54"/>
      <c r="I351" s="54"/>
      <c r="J351" s="54"/>
      <c r="K351" s="54"/>
      <c r="L351" s="54"/>
      <c r="M351" s="54"/>
      <c r="N351" s="54"/>
      <c r="O351" s="54"/>
      <c r="P351" s="54"/>
      <c r="Q351" s="54"/>
      <c r="R351" s="55"/>
      <c r="S351" s="56"/>
      <c r="T351" t="e">
        <f t="shared" si="14"/>
        <v>#REF!</v>
      </c>
    </row>
    <row r="352" spans="3:20" ht="30" customHeight="1" thickBot="1" x14ac:dyDescent="0.25">
      <c r="C352" s="143"/>
      <c r="D352" s="145"/>
      <c r="E352" s="53"/>
      <c r="F352" s="54"/>
      <c r="G352" s="54"/>
      <c r="H352" s="54"/>
      <c r="I352" s="54"/>
      <c r="J352" s="54"/>
      <c r="K352" s="54"/>
      <c r="L352" s="54"/>
      <c r="M352" s="54"/>
      <c r="N352" s="54"/>
      <c r="O352" s="54"/>
      <c r="P352" s="54"/>
      <c r="Q352" s="54"/>
      <c r="R352" s="55"/>
      <c r="S352" s="56"/>
      <c r="T352" t="e">
        <f t="shared" si="14"/>
        <v>#REF!</v>
      </c>
    </row>
    <row r="353" spans="3:20" ht="30" customHeight="1" thickBot="1" x14ac:dyDescent="0.25">
      <c r="C353" s="143"/>
      <c r="D353" s="145"/>
      <c r="E353" s="53"/>
      <c r="F353" s="54"/>
      <c r="G353" s="54"/>
      <c r="H353" s="54"/>
      <c r="I353" s="54"/>
      <c r="J353" s="54"/>
      <c r="K353" s="54"/>
      <c r="L353" s="54"/>
      <c r="M353" s="54"/>
      <c r="N353" s="54"/>
      <c r="O353" s="54"/>
      <c r="P353" s="54"/>
      <c r="Q353" s="54"/>
      <c r="R353" s="55"/>
      <c r="S353" s="56"/>
      <c r="T353" t="e">
        <f t="shared" si="14"/>
        <v>#REF!</v>
      </c>
    </row>
    <row r="354" spans="3:20" ht="30" customHeight="1" thickBot="1" x14ac:dyDescent="0.25">
      <c r="C354" s="143"/>
      <c r="D354" s="145"/>
      <c r="E354" s="53"/>
      <c r="F354" s="54"/>
      <c r="G354" s="54"/>
      <c r="H354" s="54"/>
      <c r="I354" s="54"/>
      <c r="J354" s="54"/>
      <c r="K354" s="54"/>
      <c r="L354" s="54"/>
      <c r="M354" s="54"/>
      <c r="N354" s="54"/>
      <c r="O354" s="54"/>
      <c r="P354" s="54"/>
      <c r="Q354" s="54"/>
      <c r="R354" s="55"/>
      <c r="S354" s="56"/>
      <c r="T354" t="e">
        <f t="shared" ref="T354:T417" si="15">T353+1</f>
        <v>#REF!</v>
      </c>
    </row>
    <row r="355" spans="3:20" ht="30" customHeight="1" thickBot="1" x14ac:dyDescent="0.25">
      <c r="C355" s="143"/>
      <c r="D355" s="145"/>
      <c r="E355" s="53"/>
      <c r="F355" s="54"/>
      <c r="G355" s="54"/>
      <c r="H355" s="54"/>
      <c r="I355" s="54"/>
      <c r="J355" s="54"/>
      <c r="K355" s="54"/>
      <c r="L355" s="54"/>
      <c r="M355" s="54"/>
      <c r="N355" s="54"/>
      <c r="O355" s="54"/>
      <c r="P355" s="54"/>
      <c r="Q355" s="54"/>
      <c r="R355" s="55"/>
      <c r="S355" s="56"/>
      <c r="T355" t="e">
        <f t="shared" si="15"/>
        <v>#REF!</v>
      </c>
    </row>
    <row r="356" spans="3:20" ht="30" customHeight="1" thickBot="1" x14ac:dyDescent="0.25">
      <c r="C356" s="143"/>
      <c r="D356" s="145"/>
      <c r="E356" s="53"/>
      <c r="F356" s="54"/>
      <c r="G356" s="54"/>
      <c r="H356" s="54"/>
      <c r="I356" s="54"/>
      <c r="J356" s="54"/>
      <c r="K356" s="54"/>
      <c r="L356" s="54"/>
      <c r="M356" s="54"/>
      <c r="N356" s="54"/>
      <c r="O356" s="54"/>
      <c r="P356" s="54"/>
      <c r="Q356" s="54"/>
      <c r="R356" s="55"/>
      <c r="S356" s="56"/>
      <c r="T356" t="e">
        <f t="shared" si="15"/>
        <v>#REF!</v>
      </c>
    </row>
    <row r="357" spans="3:20" ht="30" customHeight="1" thickBot="1" x14ac:dyDescent="0.25">
      <c r="C357" s="143"/>
      <c r="D357" s="145"/>
      <c r="E357" s="53"/>
      <c r="F357" s="54"/>
      <c r="G357" s="54"/>
      <c r="H357" s="54"/>
      <c r="I357" s="54"/>
      <c r="J357" s="54"/>
      <c r="K357" s="54"/>
      <c r="L357" s="54"/>
      <c r="M357" s="54"/>
      <c r="N357" s="54"/>
      <c r="O357" s="54"/>
      <c r="P357" s="54"/>
      <c r="Q357" s="54"/>
      <c r="R357" s="55"/>
      <c r="S357" s="56"/>
      <c r="T357" t="e">
        <f t="shared" si="15"/>
        <v>#REF!</v>
      </c>
    </row>
    <row r="358" spans="3:20" ht="30" customHeight="1" thickBot="1" x14ac:dyDescent="0.25">
      <c r="C358" s="143"/>
      <c r="D358" s="145"/>
      <c r="E358" s="53"/>
      <c r="F358" s="54"/>
      <c r="G358" s="54"/>
      <c r="H358" s="54"/>
      <c r="I358" s="54"/>
      <c r="J358" s="54"/>
      <c r="K358" s="54"/>
      <c r="L358" s="54"/>
      <c r="M358" s="54"/>
      <c r="N358" s="54"/>
      <c r="O358" s="54"/>
      <c r="P358" s="54"/>
      <c r="Q358" s="54"/>
      <c r="R358" s="55"/>
      <c r="S358" s="56"/>
      <c r="T358" t="e">
        <f t="shared" si="15"/>
        <v>#REF!</v>
      </c>
    </row>
    <row r="359" spans="3:20" ht="30" customHeight="1" thickBot="1" x14ac:dyDescent="0.25">
      <c r="C359" s="143"/>
      <c r="D359" s="145"/>
      <c r="E359" s="53"/>
      <c r="F359" s="54"/>
      <c r="G359" s="54"/>
      <c r="H359" s="54"/>
      <c r="I359" s="54"/>
      <c r="J359" s="54"/>
      <c r="K359" s="54"/>
      <c r="L359" s="54"/>
      <c r="M359" s="54"/>
      <c r="N359" s="54"/>
      <c r="O359" s="54"/>
      <c r="P359" s="54"/>
      <c r="Q359" s="54"/>
      <c r="R359" s="55"/>
      <c r="S359" s="56"/>
      <c r="T359" t="e">
        <f t="shared" si="15"/>
        <v>#REF!</v>
      </c>
    </row>
    <row r="360" spans="3:20" ht="30" customHeight="1" thickBot="1" x14ac:dyDescent="0.25">
      <c r="C360" s="143"/>
      <c r="D360" s="145"/>
      <c r="E360" s="53"/>
      <c r="F360" s="54"/>
      <c r="G360" s="54"/>
      <c r="H360" s="54"/>
      <c r="I360" s="54"/>
      <c r="J360" s="54"/>
      <c r="K360" s="54"/>
      <c r="L360" s="54"/>
      <c r="M360" s="54"/>
      <c r="N360" s="54"/>
      <c r="O360" s="54"/>
      <c r="P360" s="54"/>
      <c r="Q360" s="54"/>
      <c r="R360" s="55"/>
      <c r="S360" s="56"/>
      <c r="T360" t="e">
        <f t="shared" si="15"/>
        <v>#REF!</v>
      </c>
    </row>
    <row r="361" spans="3:20" ht="30" customHeight="1" thickBot="1" x14ac:dyDescent="0.25">
      <c r="C361" s="143"/>
      <c r="D361" s="145"/>
      <c r="E361" s="53"/>
      <c r="F361" s="54"/>
      <c r="G361" s="54"/>
      <c r="H361" s="54"/>
      <c r="I361" s="54"/>
      <c r="J361" s="54"/>
      <c r="K361" s="54"/>
      <c r="L361" s="54"/>
      <c r="M361" s="54"/>
      <c r="N361" s="54"/>
      <c r="O361" s="54"/>
      <c r="P361" s="54"/>
      <c r="Q361" s="54"/>
      <c r="R361" s="55"/>
      <c r="S361" s="56"/>
      <c r="T361" t="e">
        <f t="shared" si="15"/>
        <v>#REF!</v>
      </c>
    </row>
    <row r="362" spans="3:20" ht="30" customHeight="1" thickBot="1" x14ac:dyDescent="0.25">
      <c r="C362" s="143"/>
      <c r="D362" s="145"/>
      <c r="E362" s="53"/>
      <c r="F362" s="54"/>
      <c r="G362" s="54"/>
      <c r="H362" s="54"/>
      <c r="I362" s="54"/>
      <c r="J362" s="54"/>
      <c r="K362" s="54"/>
      <c r="L362" s="54"/>
      <c r="M362" s="54"/>
      <c r="N362" s="54"/>
      <c r="O362" s="54"/>
      <c r="P362" s="54"/>
      <c r="Q362" s="54"/>
      <c r="R362" s="55"/>
      <c r="S362" s="56"/>
      <c r="T362" t="e">
        <f t="shared" si="15"/>
        <v>#REF!</v>
      </c>
    </row>
    <row r="363" spans="3:20" ht="30" customHeight="1" thickBot="1" x14ac:dyDescent="0.25">
      <c r="C363" s="143"/>
      <c r="D363" s="145"/>
      <c r="E363" s="53"/>
      <c r="F363" s="54"/>
      <c r="G363" s="54"/>
      <c r="H363" s="54"/>
      <c r="I363" s="54"/>
      <c r="J363" s="54"/>
      <c r="K363" s="54"/>
      <c r="L363" s="54"/>
      <c r="M363" s="54"/>
      <c r="N363" s="54"/>
      <c r="O363" s="54"/>
      <c r="P363" s="54"/>
      <c r="Q363" s="54"/>
      <c r="R363" s="55"/>
      <c r="S363" s="56"/>
      <c r="T363" t="e">
        <f t="shared" si="15"/>
        <v>#REF!</v>
      </c>
    </row>
    <row r="364" spans="3:20" ht="30" customHeight="1" thickBot="1" x14ac:dyDescent="0.25">
      <c r="C364" s="143"/>
      <c r="D364" s="145"/>
      <c r="E364" s="53"/>
      <c r="F364" s="54"/>
      <c r="G364" s="54"/>
      <c r="H364" s="54"/>
      <c r="I364" s="54"/>
      <c r="J364" s="54"/>
      <c r="K364" s="54"/>
      <c r="L364" s="54"/>
      <c r="M364" s="54"/>
      <c r="N364" s="54"/>
      <c r="O364" s="54"/>
      <c r="P364" s="54"/>
      <c r="Q364" s="54"/>
      <c r="R364" s="55"/>
      <c r="S364" s="56"/>
      <c r="T364" t="e">
        <f t="shared" si="15"/>
        <v>#REF!</v>
      </c>
    </row>
    <row r="365" spans="3:20" ht="30" customHeight="1" thickBot="1" x14ac:dyDescent="0.25">
      <c r="C365" s="143"/>
      <c r="D365" s="145"/>
      <c r="E365" s="53"/>
      <c r="F365" s="54"/>
      <c r="G365" s="54"/>
      <c r="H365" s="54"/>
      <c r="I365" s="54"/>
      <c r="J365" s="54"/>
      <c r="K365" s="54"/>
      <c r="L365" s="54"/>
      <c r="M365" s="54"/>
      <c r="N365" s="54"/>
      <c r="O365" s="54"/>
      <c r="P365" s="54"/>
      <c r="Q365" s="54"/>
      <c r="R365" s="55"/>
      <c r="S365" s="56"/>
      <c r="T365" t="e">
        <f t="shared" si="15"/>
        <v>#REF!</v>
      </c>
    </row>
    <row r="366" spans="3:20" ht="30" customHeight="1" thickBot="1" x14ac:dyDescent="0.25">
      <c r="C366" s="143"/>
      <c r="D366" s="145"/>
      <c r="E366" s="53"/>
      <c r="F366" s="54"/>
      <c r="G366" s="54"/>
      <c r="H366" s="54"/>
      <c r="I366" s="54"/>
      <c r="J366" s="54"/>
      <c r="K366" s="54"/>
      <c r="L366" s="54"/>
      <c r="M366" s="54"/>
      <c r="N366" s="54"/>
      <c r="O366" s="54"/>
      <c r="P366" s="54"/>
      <c r="Q366" s="54"/>
      <c r="R366" s="55"/>
      <c r="S366" s="56"/>
      <c r="T366" t="e">
        <f t="shared" si="15"/>
        <v>#REF!</v>
      </c>
    </row>
    <row r="367" spans="3:20" ht="30" customHeight="1" thickBot="1" x14ac:dyDescent="0.25">
      <c r="C367" s="143"/>
      <c r="D367" s="145"/>
      <c r="E367" s="53"/>
      <c r="F367" s="54"/>
      <c r="G367" s="54"/>
      <c r="H367" s="54"/>
      <c r="I367" s="54"/>
      <c r="J367" s="54"/>
      <c r="K367" s="54"/>
      <c r="L367" s="54"/>
      <c r="M367" s="54"/>
      <c r="N367" s="54"/>
      <c r="O367" s="54"/>
      <c r="P367" s="54"/>
      <c r="Q367" s="54"/>
      <c r="R367" s="55"/>
      <c r="S367" s="56"/>
      <c r="T367" t="e">
        <f t="shared" si="15"/>
        <v>#REF!</v>
      </c>
    </row>
    <row r="368" spans="3:20" ht="30" customHeight="1" thickBot="1" x14ac:dyDescent="0.25">
      <c r="C368" s="143"/>
      <c r="D368" s="145"/>
      <c r="E368" s="53"/>
      <c r="F368" s="54"/>
      <c r="G368" s="54"/>
      <c r="H368" s="54"/>
      <c r="I368" s="54"/>
      <c r="J368" s="54"/>
      <c r="K368" s="54"/>
      <c r="L368" s="54"/>
      <c r="M368" s="54"/>
      <c r="N368" s="54"/>
      <c r="O368" s="54"/>
      <c r="P368" s="54"/>
      <c r="Q368" s="54"/>
      <c r="R368" s="55"/>
      <c r="S368" s="56"/>
      <c r="T368" t="e">
        <f t="shared" si="15"/>
        <v>#REF!</v>
      </c>
    </row>
    <row r="369" spans="3:20" ht="30" customHeight="1" thickBot="1" x14ac:dyDescent="0.25">
      <c r="C369" s="143"/>
      <c r="D369" s="145"/>
      <c r="E369" s="53"/>
      <c r="F369" s="54"/>
      <c r="G369" s="54"/>
      <c r="H369" s="54"/>
      <c r="I369" s="54"/>
      <c r="J369" s="54"/>
      <c r="K369" s="54"/>
      <c r="L369" s="54"/>
      <c r="M369" s="54"/>
      <c r="N369" s="54"/>
      <c r="O369" s="54"/>
      <c r="P369" s="54"/>
      <c r="Q369" s="54"/>
      <c r="R369" s="55"/>
      <c r="S369" s="56"/>
      <c r="T369" t="e">
        <f t="shared" si="15"/>
        <v>#REF!</v>
      </c>
    </row>
    <row r="370" spans="3:20" ht="30" customHeight="1" thickBot="1" x14ac:dyDescent="0.25">
      <c r="C370" s="143"/>
      <c r="D370" s="145"/>
      <c r="E370" s="53"/>
      <c r="F370" s="54"/>
      <c r="G370" s="54"/>
      <c r="H370" s="54"/>
      <c r="I370" s="54"/>
      <c r="J370" s="54"/>
      <c r="K370" s="54"/>
      <c r="L370" s="54"/>
      <c r="M370" s="54"/>
      <c r="N370" s="54"/>
      <c r="O370" s="54"/>
      <c r="P370" s="54"/>
      <c r="Q370" s="54"/>
      <c r="R370" s="55"/>
      <c r="S370" s="56"/>
      <c r="T370" t="e">
        <f t="shared" si="15"/>
        <v>#REF!</v>
      </c>
    </row>
    <row r="371" spans="3:20" ht="30" customHeight="1" thickBot="1" x14ac:dyDescent="0.25">
      <c r="C371" s="143"/>
      <c r="D371" s="145"/>
      <c r="E371" s="53"/>
      <c r="F371" s="54"/>
      <c r="G371" s="54"/>
      <c r="H371" s="54"/>
      <c r="I371" s="54"/>
      <c r="J371" s="54"/>
      <c r="K371" s="54"/>
      <c r="L371" s="54"/>
      <c r="M371" s="54"/>
      <c r="N371" s="54"/>
      <c r="O371" s="54"/>
      <c r="P371" s="54"/>
      <c r="Q371" s="54"/>
      <c r="R371" s="55"/>
      <c r="S371" s="56"/>
      <c r="T371" t="e">
        <f t="shared" si="15"/>
        <v>#REF!</v>
      </c>
    </row>
    <row r="372" spans="3:20" ht="30" customHeight="1" thickBot="1" x14ac:dyDescent="0.25">
      <c r="C372" s="143"/>
      <c r="D372" s="145"/>
      <c r="E372" s="53"/>
      <c r="F372" s="54"/>
      <c r="G372" s="54"/>
      <c r="H372" s="54"/>
      <c r="I372" s="54"/>
      <c r="J372" s="54"/>
      <c r="K372" s="54"/>
      <c r="L372" s="54"/>
      <c r="M372" s="54"/>
      <c r="N372" s="54"/>
      <c r="O372" s="54"/>
      <c r="P372" s="54"/>
      <c r="Q372" s="54"/>
      <c r="R372" s="55"/>
      <c r="S372" s="56"/>
      <c r="T372" t="e">
        <f t="shared" si="15"/>
        <v>#REF!</v>
      </c>
    </row>
    <row r="373" spans="3:20" ht="30" customHeight="1" thickBot="1" x14ac:dyDescent="0.25">
      <c r="C373" s="143"/>
      <c r="D373" s="145"/>
      <c r="E373" s="53"/>
      <c r="F373" s="54"/>
      <c r="G373" s="54"/>
      <c r="H373" s="54"/>
      <c r="I373" s="54"/>
      <c r="J373" s="54"/>
      <c r="K373" s="54"/>
      <c r="L373" s="54"/>
      <c r="M373" s="54"/>
      <c r="N373" s="54"/>
      <c r="O373" s="54"/>
      <c r="P373" s="54"/>
      <c r="Q373" s="54"/>
      <c r="R373" s="55"/>
      <c r="S373" s="56"/>
      <c r="T373" t="e">
        <f t="shared" si="15"/>
        <v>#REF!</v>
      </c>
    </row>
    <row r="374" spans="3:20" ht="30" customHeight="1" thickBot="1" x14ac:dyDescent="0.25">
      <c r="C374" s="143"/>
      <c r="D374" s="145"/>
      <c r="E374" s="53"/>
      <c r="F374" s="54"/>
      <c r="G374" s="54"/>
      <c r="H374" s="54"/>
      <c r="I374" s="54"/>
      <c r="J374" s="54"/>
      <c r="K374" s="54"/>
      <c r="L374" s="54"/>
      <c r="M374" s="54"/>
      <c r="N374" s="54"/>
      <c r="O374" s="54"/>
      <c r="P374" s="54"/>
      <c r="Q374" s="54"/>
      <c r="R374" s="55"/>
      <c r="S374" s="56"/>
      <c r="T374" t="e">
        <f t="shared" si="15"/>
        <v>#REF!</v>
      </c>
    </row>
    <row r="375" spans="3:20" ht="30" customHeight="1" thickBot="1" x14ac:dyDescent="0.25">
      <c r="C375" s="143"/>
      <c r="D375" s="145"/>
      <c r="E375" s="53"/>
      <c r="F375" s="54"/>
      <c r="G375" s="54"/>
      <c r="H375" s="54"/>
      <c r="I375" s="54"/>
      <c r="J375" s="54"/>
      <c r="K375" s="54"/>
      <c r="L375" s="54"/>
      <c r="M375" s="54"/>
      <c r="N375" s="54"/>
      <c r="O375" s="54"/>
      <c r="P375" s="54"/>
      <c r="Q375" s="54"/>
      <c r="R375" s="55"/>
      <c r="S375" s="56"/>
      <c r="T375" t="e">
        <f t="shared" si="15"/>
        <v>#REF!</v>
      </c>
    </row>
    <row r="376" spans="3:20" ht="30" customHeight="1" thickBot="1" x14ac:dyDescent="0.25">
      <c r="C376" s="143"/>
      <c r="D376" s="145"/>
      <c r="E376" s="53"/>
      <c r="F376" s="54"/>
      <c r="G376" s="54"/>
      <c r="H376" s="54"/>
      <c r="I376" s="54"/>
      <c r="J376" s="54"/>
      <c r="K376" s="54"/>
      <c r="L376" s="54"/>
      <c r="M376" s="54"/>
      <c r="N376" s="54"/>
      <c r="O376" s="54"/>
      <c r="P376" s="54"/>
      <c r="Q376" s="54"/>
      <c r="R376" s="55"/>
      <c r="S376" s="56"/>
      <c r="T376" t="e">
        <f t="shared" si="15"/>
        <v>#REF!</v>
      </c>
    </row>
    <row r="377" spans="3:20" ht="30" customHeight="1" thickBot="1" x14ac:dyDescent="0.25">
      <c r="C377" s="143"/>
      <c r="D377" s="145"/>
      <c r="E377" s="53"/>
      <c r="F377" s="54"/>
      <c r="G377" s="54"/>
      <c r="H377" s="54"/>
      <c r="I377" s="54"/>
      <c r="J377" s="54"/>
      <c r="K377" s="54"/>
      <c r="L377" s="54"/>
      <c r="M377" s="54"/>
      <c r="N377" s="54"/>
      <c r="O377" s="54"/>
      <c r="P377" s="54"/>
      <c r="Q377" s="54"/>
      <c r="R377" s="55"/>
      <c r="S377" s="56"/>
      <c r="T377" t="e">
        <f t="shared" si="15"/>
        <v>#REF!</v>
      </c>
    </row>
    <row r="378" spans="3:20" ht="30" customHeight="1" thickBot="1" x14ac:dyDescent="0.25">
      <c r="C378" s="143"/>
      <c r="D378" s="145"/>
      <c r="E378" s="53"/>
      <c r="F378" s="54"/>
      <c r="G378" s="54"/>
      <c r="H378" s="54"/>
      <c r="I378" s="54"/>
      <c r="J378" s="54"/>
      <c r="K378" s="54"/>
      <c r="L378" s="54"/>
      <c r="M378" s="54"/>
      <c r="N378" s="54"/>
      <c r="O378" s="54"/>
      <c r="P378" s="54"/>
      <c r="Q378" s="54"/>
      <c r="R378" s="55"/>
      <c r="S378" s="56"/>
      <c r="T378" t="e">
        <f t="shared" si="15"/>
        <v>#REF!</v>
      </c>
    </row>
    <row r="379" spans="3:20" ht="30" customHeight="1" thickBot="1" x14ac:dyDescent="0.25">
      <c r="C379" s="143"/>
      <c r="D379" s="145"/>
      <c r="E379" s="53"/>
      <c r="F379" s="54"/>
      <c r="G379" s="54"/>
      <c r="H379" s="54"/>
      <c r="I379" s="54"/>
      <c r="J379" s="54"/>
      <c r="K379" s="54"/>
      <c r="L379" s="54"/>
      <c r="M379" s="54"/>
      <c r="N379" s="54"/>
      <c r="O379" s="54"/>
      <c r="P379" s="54"/>
      <c r="Q379" s="54"/>
      <c r="R379" s="55"/>
      <c r="S379" s="56"/>
      <c r="T379" t="e">
        <f t="shared" si="15"/>
        <v>#REF!</v>
      </c>
    </row>
    <row r="380" spans="3:20" ht="30" customHeight="1" thickBot="1" x14ac:dyDescent="0.25">
      <c r="C380" s="143"/>
      <c r="D380" s="145"/>
      <c r="E380" s="53"/>
      <c r="F380" s="54"/>
      <c r="G380" s="54"/>
      <c r="H380" s="54"/>
      <c r="I380" s="54"/>
      <c r="J380" s="54"/>
      <c r="K380" s="54"/>
      <c r="L380" s="54"/>
      <c r="M380" s="54"/>
      <c r="N380" s="54"/>
      <c r="O380" s="54"/>
      <c r="P380" s="54"/>
      <c r="Q380" s="54"/>
      <c r="R380" s="55"/>
      <c r="S380" s="56"/>
      <c r="T380" t="e">
        <f t="shared" si="15"/>
        <v>#REF!</v>
      </c>
    </row>
    <row r="381" spans="3:20" ht="30" customHeight="1" thickBot="1" x14ac:dyDescent="0.25">
      <c r="C381" s="143"/>
      <c r="D381" s="145"/>
      <c r="E381" s="53"/>
      <c r="F381" s="54"/>
      <c r="G381" s="54"/>
      <c r="H381" s="54"/>
      <c r="I381" s="54"/>
      <c r="J381" s="54"/>
      <c r="K381" s="54"/>
      <c r="L381" s="54"/>
      <c r="M381" s="54"/>
      <c r="N381" s="54"/>
      <c r="O381" s="54"/>
      <c r="P381" s="54"/>
      <c r="Q381" s="54"/>
      <c r="R381" s="55"/>
      <c r="S381" s="56"/>
      <c r="T381" t="e">
        <f t="shared" si="15"/>
        <v>#REF!</v>
      </c>
    </row>
    <row r="382" spans="3:20" ht="30" customHeight="1" thickBot="1" x14ac:dyDescent="0.25">
      <c r="C382" s="143"/>
      <c r="D382" s="145"/>
      <c r="E382" s="53"/>
      <c r="F382" s="54"/>
      <c r="G382" s="54"/>
      <c r="H382" s="54"/>
      <c r="I382" s="54"/>
      <c r="J382" s="54"/>
      <c r="K382" s="54"/>
      <c r="L382" s="54"/>
      <c r="M382" s="54"/>
      <c r="N382" s="54"/>
      <c r="O382" s="54"/>
      <c r="P382" s="54"/>
      <c r="Q382" s="54"/>
      <c r="R382" s="55"/>
      <c r="S382" s="56"/>
      <c r="T382" t="e">
        <f t="shared" si="15"/>
        <v>#REF!</v>
      </c>
    </row>
    <row r="383" spans="3:20" ht="30" customHeight="1" thickBot="1" x14ac:dyDescent="0.25">
      <c r="C383" s="143"/>
      <c r="D383" s="145"/>
      <c r="E383" s="53"/>
      <c r="F383" s="54"/>
      <c r="G383" s="54"/>
      <c r="H383" s="54"/>
      <c r="I383" s="54"/>
      <c r="J383" s="54"/>
      <c r="K383" s="54"/>
      <c r="L383" s="54"/>
      <c r="M383" s="54"/>
      <c r="N383" s="54"/>
      <c r="O383" s="54"/>
      <c r="P383" s="54"/>
      <c r="Q383" s="54"/>
      <c r="R383" s="55"/>
      <c r="S383" s="56"/>
      <c r="T383" t="e">
        <f t="shared" si="15"/>
        <v>#REF!</v>
      </c>
    </row>
    <row r="384" spans="3:20" ht="30" customHeight="1" thickBot="1" x14ac:dyDescent="0.25">
      <c r="C384" s="143"/>
      <c r="D384" s="145"/>
      <c r="E384" s="53"/>
      <c r="F384" s="54"/>
      <c r="G384" s="54"/>
      <c r="H384" s="54"/>
      <c r="I384" s="54"/>
      <c r="J384" s="54"/>
      <c r="K384" s="54"/>
      <c r="L384" s="54"/>
      <c r="M384" s="54"/>
      <c r="N384" s="54"/>
      <c r="O384" s="54"/>
      <c r="P384" s="54"/>
      <c r="Q384" s="54"/>
      <c r="R384" s="55"/>
      <c r="S384" s="56"/>
      <c r="T384" t="e">
        <f t="shared" si="15"/>
        <v>#REF!</v>
      </c>
    </row>
    <row r="385" spans="3:20" ht="30" customHeight="1" thickBot="1" x14ac:dyDescent="0.25">
      <c r="C385" s="143"/>
      <c r="D385" s="145"/>
      <c r="E385" s="53"/>
      <c r="F385" s="54"/>
      <c r="G385" s="54"/>
      <c r="H385" s="54"/>
      <c r="I385" s="54"/>
      <c r="J385" s="54"/>
      <c r="K385" s="54"/>
      <c r="L385" s="54"/>
      <c r="M385" s="54"/>
      <c r="N385" s="54"/>
      <c r="O385" s="54"/>
      <c r="P385" s="54"/>
      <c r="Q385" s="54"/>
      <c r="R385" s="55"/>
      <c r="S385" s="56"/>
      <c r="T385" t="e">
        <f t="shared" si="15"/>
        <v>#REF!</v>
      </c>
    </row>
    <row r="386" spans="3:20" ht="30" customHeight="1" thickBot="1" x14ac:dyDescent="0.25">
      <c r="C386" s="143"/>
      <c r="D386" s="145"/>
      <c r="E386" s="53"/>
      <c r="F386" s="54"/>
      <c r="G386" s="54"/>
      <c r="H386" s="54"/>
      <c r="I386" s="54"/>
      <c r="J386" s="54"/>
      <c r="K386" s="54"/>
      <c r="L386" s="54"/>
      <c r="M386" s="54"/>
      <c r="N386" s="54"/>
      <c r="O386" s="54"/>
      <c r="P386" s="54"/>
      <c r="Q386" s="54"/>
      <c r="R386" s="55"/>
      <c r="S386" s="56"/>
      <c r="T386" t="e">
        <f t="shared" si="15"/>
        <v>#REF!</v>
      </c>
    </row>
    <row r="387" spans="3:20" ht="30" customHeight="1" thickBot="1" x14ac:dyDescent="0.25">
      <c r="C387" s="143"/>
      <c r="D387" s="145"/>
      <c r="E387" s="53"/>
      <c r="F387" s="54"/>
      <c r="G387" s="54"/>
      <c r="H387" s="54"/>
      <c r="I387" s="54"/>
      <c r="J387" s="54"/>
      <c r="K387" s="54"/>
      <c r="L387" s="54"/>
      <c r="M387" s="54"/>
      <c r="N387" s="54"/>
      <c r="O387" s="54"/>
      <c r="P387" s="54"/>
      <c r="Q387" s="54"/>
      <c r="R387" s="55"/>
      <c r="S387" s="56"/>
      <c r="T387" t="e">
        <f t="shared" si="15"/>
        <v>#REF!</v>
      </c>
    </row>
    <row r="388" spans="3:20" ht="30" customHeight="1" thickBot="1" x14ac:dyDescent="0.25">
      <c r="C388" s="143"/>
      <c r="D388" s="145"/>
      <c r="E388" s="53"/>
      <c r="F388" s="54"/>
      <c r="G388" s="54"/>
      <c r="H388" s="54"/>
      <c r="I388" s="54"/>
      <c r="J388" s="54"/>
      <c r="K388" s="54"/>
      <c r="L388" s="54"/>
      <c r="M388" s="54"/>
      <c r="N388" s="54"/>
      <c r="O388" s="54"/>
      <c r="P388" s="54"/>
      <c r="Q388" s="54"/>
      <c r="R388" s="55"/>
      <c r="S388" s="56"/>
      <c r="T388" t="e">
        <f t="shared" si="15"/>
        <v>#REF!</v>
      </c>
    </row>
    <row r="389" spans="3:20" ht="30" customHeight="1" thickBot="1" x14ac:dyDescent="0.25">
      <c r="C389" s="143"/>
      <c r="D389" s="145"/>
      <c r="E389" s="53"/>
      <c r="F389" s="54"/>
      <c r="G389" s="54"/>
      <c r="H389" s="54"/>
      <c r="I389" s="54"/>
      <c r="J389" s="54"/>
      <c r="K389" s="54"/>
      <c r="L389" s="54"/>
      <c r="M389" s="54"/>
      <c r="N389" s="54"/>
      <c r="O389" s="54"/>
      <c r="P389" s="54"/>
      <c r="Q389" s="54"/>
      <c r="R389" s="55"/>
      <c r="S389" s="56"/>
      <c r="T389" t="e">
        <f t="shared" si="15"/>
        <v>#REF!</v>
      </c>
    </row>
    <row r="390" spans="3:20" ht="30" customHeight="1" thickBot="1" x14ac:dyDescent="0.25">
      <c r="C390" s="143"/>
      <c r="D390" s="145"/>
      <c r="E390" s="53"/>
      <c r="F390" s="54"/>
      <c r="G390" s="54"/>
      <c r="H390" s="54"/>
      <c r="I390" s="54"/>
      <c r="J390" s="54"/>
      <c r="K390" s="54"/>
      <c r="L390" s="54"/>
      <c r="M390" s="54"/>
      <c r="N390" s="54"/>
      <c r="O390" s="54"/>
      <c r="P390" s="54"/>
      <c r="Q390" s="54"/>
      <c r="R390" s="55"/>
      <c r="S390" s="56"/>
      <c r="T390" t="e">
        <f t="shared" si="15"/>
        <v>#REF!</v>
      </c>
    </row>
    <row r="391" spans="3:20" ht="30" customHeight="1" thickBot="1" x14ac:dyDescent="0.25">
      <c r="C391" s="143"/>
      <c r="D391" s="145"/>
      <c r="E391" s="53"/>
      <c r="F391" s="54"/>
      <c r="G391" s="54"/>
      <c r="H391" s="54"/>
      <c r="I391" s="54"/>
      <c r="J391" s="54"/>
      <c r="K391" s="54"/>
      <c r="L391" s="54"/>
      <c r="M391" s="54"/>
      <c r="N391" s="54"/>
      <c r="O391" s="54"/>
      <c r="P391" s="54"/>
      <c r="Q391" s="54"/>
      <c r="R391" s="55"/>
      <c r="S391" s="56"/>
      <c r="T391" t="e">
        <f t="shared" si="15"/>
        <v>#REF!</v>
      </c>
    </row>
    <row r="392" spans="3:20" ht="30" customHeight="1" thickBot="1" x14ac:dyDescent="0.25">
      <c r="C392" s="143"/>
      <c r="D392" s="145"/>
      <c r="E392" s="53"/>
      <c r="F392" s="54"/>
      <c r="G392" s="54"/>
      <c r="H392" s="54"/>
      <c r="I392" s="54"/>
      <c r="J392" s="54"/>
      <c r="K392" s="54"/>
      <c r="L392" s="54"/>
      <c r="M392" s="54"/>
      <c r="N392" s="54"/>
      <c r="O392" s="54"/>
      <c r="P392" s="54"/>
      <c r="Q392" s="54"/>
      <c r="R392" s="55"/>
      <c r="S392" s="56"/>
      <c r="T392" t="e">
        <f t="shared" si="15"/>
        <v>#REF!</v>
      </c>
    </row>
    <row r="393" spans="3:20" ht="30" customHeight="1" thickBot="1" x14ac:dyDescent="0.25">
      <c r="C393" s="143"/>
      <c r="D393" s="145"/>
      <c r="E393" s="53"/>
      <c r="F393" s="54"/>
      <c r="G393" s="54"/>
      <c r="H393" s="54"/>
      <c r="I393" s="54"/>
      <c r="J393" s="54"/>
      <c r="K393" s="54"/>
      <c r="L393" s="54"/>
      <c r="M393" s="54"/>
      <c r="N393" s="54"/>
      <c r="O393" s="54"/>
      <c r="P393" s="54"/>
      <c r="Q393" s="54"/>
      <c r="R393" s="55"/>
      <c r="S393" s="56"/>
      <c r="T393" t="e">
        <f t="shared" si="15"/>
        <v>#REF!</v>
      </c>
    </row>
    <row r="394" spans="3:20" ht="30" customHeight="1" thickBot="1" x14ac:dyDescent="0.25">
      <c r="C394" s="143"/>
      <c r="D394" s="145"/>
      <c r="E394" s="53"/>
      <c r="F394" s="54"/>
      <c r="G394" s="54"/>
      <c r="H394" s="54"/>
      <c r="I394" s="54"/>
      <c r="J394" s="54"/>
      <c r="K394" s="54"/>
      <c r="L394" s="54"/>
      <c r="M394" s="54"/>
      <c r="N394" s="54"/>
      <c r="O394" s="54"/>
      <c r="P394" s="54"/>
      <c r="Q394" s="54"/>
      <c r="R394" s="55"/>
      <c r="S394" s="56"/>
      <c r="T394" t="e">
        <f t="shared" si="15"/>
        <v>#REF!</v>
      </c>
    </row>
    <row r="395" spans="3:20" ht="30" customHeight="1" thickBot="1" x14ac:dyDescent="0.25">
      <c r="C395" s="143"/>
      <c r="D395" s="145"/>
      <c r="E395" s="53"/>
      <c r="F395" s="54"/>
      <c r="G395" s="54"/>
      <c r="H395" s="54"/>
      <c r="I395" s="54"/>
      <c r="J395" s="54"/>
      <c r="K395" s="54"/>
      <c r="L395" s="54"/>
      <c r="M395" s="54"/>
      <c r="N395" s="54"/>
      <c r="O395" s="54"/>
      <c r="P395" s="54"/>
      <c r="Q395" s="54"/>
      <c r="R395" s="55"/>
      <c r="S395" s="56"/>
      <c r="T395" t="e">
        <f t="shared" si="15"/>
        <v>#REF!</v>
      </c>
    </row>
    <row r="396" spans="3:20" ht="30" customHeight="1" thickBot="1" x14ac:dyDescent="0.25">
      <c r="C396" s="143"/>
      <c r="D396" s="145"/>
      <c r="E396" s="53"/>
      <c r="F396" s="54"/>
      <c r="G396" s="54"/>
      <c r="H396" s="54"/>
      <c r="I396" s="54"/>
      <c r="J396" s="54"/>
      <c r="K396" s="54"/>
      <c r="L396" s="54"/>
      <c r="M396" s="54"/>
      <c r="N396" s="54"/>
      <c r="O396" s="54"/>
      <c r="P396" s="54"/>
      <c r="Q396" s="54"/>
      <c r="R396" s="55"/>
      <c r="S396" s="56"/>
      <c r="T396" t="e">
        <f t="shared" si="15"/>
        <v>#REF!</v>
      </c>
    </row>
    <row r="397" spans="3:20" ht="30" customHeight="1" thickBot="1" x14ac:dyDescent="0.25">
      <c r="C397" s="143"/>
      <c r="D397" s="145"/>
      <c r="E397" s="53"/>
      <c r="F397" s="54"/>
      <c r="G397" s="54"/>
      <c r="H397" s="54"/>
      <c r="I397" s="54"/>
      <c r="J397" s="54"/>
      <c r="K397" s="54"/>
      <c r="L397" s="54"/>
      <c r="M397" s="54"/>
      <c r="N397" s="54"/>
      <c r="O397" s="54"/>
      <c r="P397" s="54"/>
      <c r="Q397" s="54"/>
      <c r="R397" s="55"/>
      <c r="S397" s="56"/>
      <c r="T397" t="e">
        <f t="shared" si="15"/>
        <v>#REF!</v>
      </c>
    </row>
    <row r="398" spans="3:20" ht="30" customHeight="1" thickBot="1" x14ac:dyDescent="0.25">
      <c r="C398" s="143"/>
      <c r="D398" s="145"/>
      <c r="E398" s="53"/>
      <c r="F398" s="54"/>
      <c r="G398" s="54"/>
      <c r="H398" s="54"/>
      <c r="I398" s="54"/>
      <c r="J398" s="54"/>
      <c r="K398" s="54"/>
      <c r="L398" s="54"/>
      <c r="M398" s="54"/>
      <c r="N398" s="54"/>
      <c r="O398" s="54"/>
      <c r="P398" s="54"/>
      <c r="Q398" s="54"/>
      <c r="R398" s="55"/>
      <c r="S398" s="56"/>
      <c r="T398" t="e">
        <f t="shared" si="15"/>
        <v>#REF!</v>
      </c>
    </row>
    <row r="399" spans="3:20" ht="30" customHeight="1" thickBot="1" x14ac:dyDescent="0.25">
      <c r="C399" s="143"/>
      <c r="D399" s="145"/>
      <c r="E399" s="53"/>
      <c r="F399" s="54"/>
      <c r="G399" s="54"/>
      <c r="H399" s="54"/>
      <c r="I399" s="54"/>
      <c r="J399" s="54"/>
      <c r="K399" s="54"/>
      <c r="L399" s="54"/>
      <c r="M399" s="54"/>
      <c r="N399" s="54"/>
      <c r="O399" s="54"/>
      <c r="P399" s="54"/>
      <c r="Q399" s="54"/>
      <c r="R399" s="55"/>
      <c r="S399" s="56"/>
      <c r="T399" t="e">
        <f t="shared" si="15"/>
        <v>#REF!</v>
      </c>
    </row>
    <row r="400" spans="3:20" ht="30" customHeight="1" thickBot="1" x14ac:dyDescent="0.25">
      <c r="C400" s="143"/>
      <c r="D400" s="145"/>
      <c r="E400" s="53"/>
      <c r="F400" s="54"/>
      <c r="G400" s="54"/>
      <c r="H400" s="54"/>
      <c r="I400" s="54"/>
      <c r="J400" s="54"/>
      <c r="K400" s="54"/>
      <c r="L400" s="54"/>
      <c r="M400" s="54"/>
      <c r="N400" s="54"/>
      <c r="O400" s="54"/>
      <c r="P400" s="54"/>
      <c r="Q400" s="54"/>
      <c r="R400" s="55"/>
      <c r="S400" s="56"/>
      <c r="T400" t="e">
        <f t="shared" si="15"/>
        <v>#REF!</v>
      </c>
    </row>
    <row r="401" spans="3:20" ht="30" customHeight="1" thickBot="1" x14ac:dyDescent="0.25">
      <c r="C401" s="143"/>
      <c r="D401" s="145"/>
      <c r="E401" s="53"/>
      <c r="F401" s="54"/>
      <c r="G401" s="54"/>
      <c r="H401" s="54"/>
      <c r="I401" s="54"/>
      <c r="J401" s="54"/>
      <c r="K401" s="54"/>
      <c r="L401" s="54"/>
      <c r="M401" s="54"/>
      <c r="N401" s="54"/>
      <c r="O401" s="54"/>
      <c r="P401" s="54"/>
      <c r="Q401" s="54"/>
      <c r="R401" s="55"/>
      <c r="S401" s="56"/>
      <c r="T401" t="e">
        <f t="shared" si="15"/>
        <v>#REF!</v>
      </c>
    </row>
    <row r="402" spans="3:20" ht="30" customHeight="1" thickBot="1" x14ac:dyDescent="0.25">
      <c r="C402" s="143"/>
      <c r="D402" s="145"/>
      <c r="E402" s="53"/>
      <c r="F402" s="54"/>
      <c r="G402" s="54"/>
      <c r="H402" s="54"/>
      <c r="I402" s="54"/>
      <c r="J402" s="54"/>
      <c r="K402" s="54"/>
      <c r="L402" s="54"/>
      <c r="M402" s="54"/>
      <c r="N402" s="54"/>
      <c r="O402" s="54"/>
      <c r="P402" s="54"/>
      <c r="Q402" s="54"/>
      <c r="R402" s="55"/>
      <c r="S402" s="56"/>
      <c r="T402" t="e">
        <f t="shared" si="15"/>
        <v>#REF!</v>
      </c>
    </row>
    <row r="403" spans="3:20" ht="30" customHeight="1" thickBot="1" x14ac:dyDescent="0.25">
      <c r="C403" s="143"/>
      <c r="D403" s="145"/>
      <c r="E403" s="53"/>
      <c r="F403" s="54"/>
      <c r="G403" s="54"/>
      <c r="H403" s="54"/>
      <c r="I403" s="54"/>
      <c r="J403" s="54"/>
      <c r="K403" s="54"/>
      <c r="L403" s="54"/>
      <c r="M403" s="54"/>
      <c r="N403" s="54"/>
      <c r="O403" s="54"/>
      <c r="P403" s="54"/>
      <c r="Q403" s="54"/>
      <c r="R403" s="55"/>
      <c r="S403" s="56"/>
      <c r="T403" t="e">
        <f t="shared" si="15"/>
        <v>#REF!</v>
      </c>
    </row>
    <row r="404" spans="3:20" ht="30" customHeight="1" thickBot="1" x14ac:dyDescent="0.25">
      <c r="C404" s="143"/>
      <c r="D404" s="145"/>
      <c r="E404" s="53"/>
      <c r="F404" s="54"/>
      <c r="G404" s="54"/>
      <c r="H404" s="54"/>
      <c r="I404" s="54"/>
      <c r="J404" s="54"/>
      <c r="K404" s="54"/>
      <c r="L404" s="54"/>
      <c r="M404" s="54"/>
      <c r="N404" s="54"/>
      <c r="O404" s="54"/>
      <c r="P404" s="54"/>
      <c r="Q404" s="54"/>
      <c r="R404" s="55"/>
      <c r="S404" s="56"/>
      <c r="T404" t="e">
        <f t="shared" si="15"/>
        <v>#REF!</v>
      </c>
    </row>
    <row r="405" spans="3:20" ht="30" customHeight="1" thickBot="1" x14ac:dyDescent="0.25">
      <c r="C405" s="143"/>
      <c r="D405" s="145"/>
      <c r="E405" s="53"/>
      <c r="F405" s="54"/>
      <c r="G405" s="54"/>
      <c r="H405" s="54"/>
      <c r="I405" s="54"/>
      <c r="J405" s="54"/>
      <c r="K405" s="54"/>
      <c r="L405" s="54"/>
      <c r="M405" s="54"/>
      <c r="N405" s="54"/>
      <c r="O405" s="54"/>
      <c r="P405" s="54"/>
      <c r="Q405" s="54"/>
      <c r="R405" s="55"/>
      <c r="S405" s="56"/>
      <c r="T405" t="e">
        <f t="shared" si="15"/>
        <v>#REF!</v>
      </c>
    </row>
    <row r="406" spans="3:20" ht="30" customHeight="1" thickBot="1" x14ac:dyDescent="0.25">
      <c r="C406" s="143"/>
      <c r="D406" s="145"/>
      <c r="E406" s="53"/>
      <c r="F406" s="54"/>
      <c r="G406" s="54"/>
      <c r="H406" s="54"/>
      <c r="I406" s="54"/>
      <c r="J406" s="54"/>
      <c r="K406" s="54"/>
      <c r="L406" s="54"/>
      <c r="M406" s="54"/>
      <c r="N406" s="54"/>
      <c r="O406" s="54"/>
      <c r="P406" s="54"/>
      <c r="Q406" s="54"/>
      <c r="R406" s="55"/>
      <c r="S406" s="56"/>
      <c r="T406" t="e">
        <f t="shared" si="15"/>
        <v>#REF!</v>
      </c>
    </row>
    <row r="407" spans="3:20" ht="30" customHeight="1" thickBot="1" x14ac:dyDescent="0.25">
      <c r="C407" s="143"/>
      <c r="D407" s="145"/>
      <c r="E407" s="53"/>
      <c r="F407" s="54"/>
      <c r="G407" s="54"/>
      <c r="H407" s="54"/>
      <c r="I407" s="54"/>
      <c r="J407" s="54"/>
      <c r="K407" s="54"/>
      <c r="L407" s="54"/>
      <c r="M407" s="54"/>
      <c r="N407" s="54"/>
      <c r="O407" s="54"/>
      <c r="P407" s="54"/>
      <c r="Q407" s="54"/>
      <c r="R407" s="55"/>
      <c r="S407" s="56"/>
      <c r="T407" t="e">
        <f t="shared" si="15"/>
        <v>#REF!</v>
      </c>
    </row>
    <row r="408" spans="3:20" ht="30" customHeight="1" thickBot="1" x14ac:dyDescent="0.25">
      <c r="C408" s="143"/>
      <c r="D408" s="145"/>
      <c r="E408" s="53"/>
      <c r="F408" s="54"/>
      <c r="G408" s="54"/>
      <c r="H408" s="54"/>
      <c r="I408" s="54"/>
      <c r="J408" s="54"/>
      <c r="K408" s="54"/>
      <c r="L408" s="54"/>
      <c r="M408" s="54"/>
      <c r="N408" s="54"/>
      <c r="O408" s="54"/>
      <c r="P408" s="54"/>
      <c r="Q408" s="54"/>
      <c r="R408" s="55"/>
      <c r="S408" s="56"/>
      <c r="T408" t="e">
        <f t="shared" si="15"/>
        <v>#REF!</v>
      </c>
    </row>
    <row r="409" spans="3:20" ht="30" customHeight="1" thickBot="1" x14ac:dyDescent="0.25">
      <c r="C409" s="143"/>
      <c r="D409" s="145"/>
      <c r="E409" s="53"/>
      <c r="F409" s="54"/>
      <c r="G409" s="54"/>
      <c r="H409" s="54"/>
      <c r="I409" s="54"/>
      <c r="J409" s="54"/>
      <c r="K409" s="54"/>
      <c r="L409" s="54"/>
      <c r="M409" s="54"/>
      <c r="N409" s="54"/>
      <c r="O409" s="54"/>
      <c r="P409" s="54"/>
      <c r="Q409" s="54"/>
      <c r="R409" s="55"/>
      <c r="S409" s="56"/>
      <c r="T409" t="e">
        <f t="shared" si="15"/>
        <v>#REF!</v>
      </c>
    </row>
    <row r="410" spans="3:20" ht="30" customHeight="1" thickBot="1" x14ac:dyDescent="0.25">
      <c r="C410" s="143"/>
      <c r="D410" s="145"/>
      <c r="E410" s="53"/>
      <c r="F410" s="54"/>
      <c r="G410" s="54"/>
      <c r="H410" s="54"/>
      <c r="I410" s="54"/>
      <c r="J410" s="54"/>
      <c r="K410" s="54"/>
      <c r="L410" s="54"/>
      <c r="M410" s="54"/>
      <c r="N410" s="54"/>
      <c r="O410" s="54"/>
      <c r="P410" s="54"/>
      <c r="Q410" s="54"/>
      <c r="R410" s="55"/>
      <c r="S410" s="56"/>
      <c r="T410" t="e">
        <f t="shared" si="15"/>
        <v>#REF!</v>
      </c>
    </row>
    <row r="411" spans="3:20" ht="30" customHeight="1" thickBot="1" x14ac:dyDescent="0.25">
      <c r="C411" s="143"/>
      <c r="D411" s="145"/>
      <c r="E411" s="53"/>
      <c r="F411" s="54"/>
      <c r="G411" s="54"/>
      <c r="H411" s="54"/>
      <c r="I411" s="54"/>
      <c r="J411" s="54"/>
      <c r="K411" s="54"/>
      <c r="L411" s="54"/>
      <c r="M411" s="54"/>
      <c r="N411" s="54"/>
      <c r="O411" s="54"/>
      <c r="P411" s="54"/>
      <c r="Q411" s="54"/>
      <c r="R411" s="55"/>
      <c r="S411" s="56"/>
      <c r="T411" t="e">
        <f t="shared" si="15"/>
        <v>#REF!</v>
      </c>
    </row>
    <row r="412" spans="3:20" ht="30" customHeight="1" thickBot="1" x14ac:dyDescent="0.25">
      <c r="C412" s="143"/>
      <c r="D412" s="145"/>
      <c r="E412" s="53"/>
      <c r="F412" s="54"/>
      <c r="G412" s="54"/>
      <c r="H412" s="54"/>
      <c r="I412" s="54"/>
      <c r="J412" s="54"/>
      <c r="K412" s="54"/>
      <c r="L412" s="54"/>
      <c r="M412" s="54"/>
      <c r="N412" s="54"/>
      <c r="O412" s="54"/>
      <c r="P412" s="54"/>
      <c r="Q412" s="54"/>
      <c r="R412" s="55"/>
      <c r="S412" s="56"/>
      <c r="T412" t="e">
        <f t="shared" si="15"/>
        <v>#REF!</v>
      </c>
    </row>
    <row r="413" spans="3:20" ht="30" customHeight="1" thickBot="1" x14ac:dyDescent="0.25">
      <c r="C413" s="143"/>
      <c r="D413" s="145"/>
      <c r="E413" s="53"/>
      <c r="F413" s="54"/>
      <c r="G413" s="54"/>
      <c r="H413" s="54"/>
      <c r="I413" s="54"/>
      <c r="J413" s="54"/>
      <c r="K413" s="54"/>
      <c r="L413" s="54"/>
      <c r="M413" s="54"/>
      <c r="N413" s="54"/>
      <c r="O413" s="54"/>
      <c r="P413" s="54"/>
      <c r="Q413" s="54"/>
      <c r="R413" s="55"/>
      <c r="S413" s="56"/>
      <c r="T413" t="e">
        <f t="shared" si="15"/>
        <v>#REF!</v>
      </c>
    </row>
    <row r="414" spans="3:20" ht="30" customHeight="1" thickBot="1" x14ac:dyDescent="0.25">
      <c r="C414" s="143"/>
      <c r="D414" s="145"/>
      <c r="E414" s="53"/>
      <c r="F414" s="54"/>
      <c r="G414" s="54"/>
      <c r="H414" s="54"/>
      <c r="I414" s="54"/>
      <c r="J414" s="54"/>
      <c r="K414" s="54"/>
      <c r="L414" s="54"/>
      <c r="M414" s="54"/>
      <c r="N414" s="54"/>
      <c r="O414" s="54"/>
      <c r="P414" s="54"/>
      <c r="Q414" s="54"/>
      <c r="R414" s="55"/>
      <c r="S414" s="56"/>
      <c r="T414" t="e">
        <f t="shared" si="15"/>
        <v>#REF!</v>
      </c>
    </row>
    <row r="415" spans="3:20" ht="30" customHeight="1" thickBot="1" x14ac:dyDescent="0.25">
      <c r="C415" s="143"/>
      <c r="D415" s="145"/>
      <c r="E415" s="53"/>
      <c r="F415" s="54"/>
      <c r="G415" s="54"/>
      <c r="H415" s="54"/>
      <c r="I415" s="54"/>
      <c r="J415" s="54"/>
      <c r="K415" s="54"/>
      <c r="L415" s="54"/>
      <c r="M415" s="54"/>
      <c r="N415" s="54"/>
      <c r="O415" s="54"/>
      <c r="P415" s="54"/>
      <c r="Q415" s="54"/>
      <c r="R415" s="55"/>
      <c r="S415" s="56"/>
      <c r="T415" t="e">
        <f t="shared" si="15"/>
        <v>#REF!</v>
      </c>
    </row>
    <row r="416" spans="3:20" ht="30" customHeight="1" thickBot="1" x14ac:dyDescent="0.25">
      <c r="C416" s="143"/>
      <c r="D416" s="145"/>
      <c r="E416" s="53"/>
      <c r="F416" s="54"/>
      <c r="G416" s="54"/>
      <c r="H416" s="54"/>
      <c r="I416" s="54"/>
      <c r="J416" s="54"/>
      <c r="K416" s="54"/>
      <c r="L416" s="54"/>
      <c r="M416" s="54"/>
      <c r="N416" s="54"/>
      <c r="O416" s="54"/>
      <c r="P416" s="54"/>
      <c r="Q416" s="54"/>
      <c r="R416" s="55"/>
      <c r="S416" s="56"/>
      <c r="T416" t="e">
        <f t="shared" si="15"/>
        <v>#REF!</v>
      </c>
    </row>
    <row r="417" spans="3:20" ht="30" customHeight="1" thickBot="1" x14ac:dyDescent="0.25">
      <c r="C417" s="143"/>
      <c r="D417" s="145"/>
      <c r="E417" s="53"/>
      <c r="F417" s="54"/>
      <c r="G417" s="54"/>
      <c r="H417" s="54"/>
      <c r="I417" s="54"/>
      <c r="J417" s="54"/>
      <c r="K417" s="54"/>
      <c r="L417" s="54"/>
      <c r="M417" s="54"/>
      <c r="N417" s="54"/>
      <c r="O417" s="54"/>
      <c r="P417" s="54"/>
      <c r="Q417" s="54"/>
      <c r="R417" s="55"/>
      <c r="S417" s="56"/>
      <c r="T417" t="e">
        <f t="shared" si="15"/>
        <v>#REF!</v>
      </c>
    </row>
    <row r="418" spans="3:20" ht="30" customHeight="1" thickBot="1" x14ac:dyDescent="0.25">
      <c r="C418" s="143"/>
      <c r="D418" s="145"/>
      <c r="E418" s="53"/>
      <c r="F418" s="54"/>
      <c r="G418" s="54"/>
      <c r="H418" s="54"/>
      <c r="I418" s="54"/>
      <c r="J418" s="54"/>
      <c r="K418" s="54"/>
      <c r="L418" s="54"/>
      <c r="M418" s="54"/>
      <c r="N418" s="54"/>
      <c r="O418" s="54"/>
      <c r="P418" s="54"/>
      <c r="Q418" s="54"/>
      <c r="R418" s="55"/>
      <c r="S418" s="56"/>
      <c r="T418" t="e">
        <f t="shared" ref="T418:T481" si="16">T417+1</f>
        <v>#REF!</v>
      </c>
    </row>
    <row r="419" spans="3:20" ht="30" customHeight="1" thickBot="1" x14ac:dyDescent="0.25">
      <c r="C419" s="143"/>
      <c r="D419" s="145"/>
      <c r="E419" s="53"/>
      <c r="F419" s="54"/>
      <c r="G419" s="54"/>
      <c r="H419" s="54"/>
      <c r="I419" s="54"/>
      <c r="J419" s="54"/>
      <c r="K419" s="54"/>
      <c r="L419" s="54"/>
      <c r="M419" s="54"/>
      <c r="N419" s="54"/>
      <c r="O419" s="54"/>
      <c r="P419" s="54"/>
      <c r="Q419" s="54"/>
      <c r="R419" s="55"/>
      <c r="S419" s="56"/>
      <c r="T419" t="e">
        <f t="shared" si="16"/>
        <v>#REF!</v>
      </c>
    </row>
    <row r="420" spans="3:20" ht="30" customHeight="1" thickBot="1" x14ac:dyDescent="0.25">
      <c r="C420" s="143"/>
      <c r="D420" s="145"/>
      <c r="E420" s="53"/>
      <c r="F420" s="54"/>
      <c r="G420" s="54"/>
      <c r="H420" s="54"/>
      <c r="I420" s="54"/>
      <c r="J420" s="54"/>
      <c r="K420" s="54"/>
      <c r="L420" s="54"/>
      <c r="M420" s="54"/>
      <c r="N420" s="54"/>
      <c r="O420" s="54"/>
      <c r="P420" s="54"/>
      <c r="Q420" s="54"/>
      <c r="R420" s="55"/>
      <c r="S420" s="56"/>
      <c r="T420" t="e">
        <f t="shared" si="16"/>
        <v>#REF!</v>
      </c>
    </row>
    <row r="421" spans="3:20" ht="30" customHeight="1" thickBot="1" x14ac:dyDescent="0.25">
      <c r="C421" s="143"/>
      <c r="D421" s="145"/>
      <c r="E421" s="53"/>
      <c r="F421" s="54"/>
      <c r="G421" s="54"/>
      <c r="H421" s="54"/>
      <c r="I421" s="54"/>
      <c r="J421" s="54"/>
      <c r="K421" s="54"/>
      <c r="L421" s="54"/>
      <c r="M421" s="54"/>
      <c r="N421" s="54"/>
      <c r="O421" s="54"/>
      <c r="P421" s="54"/>
      <c r="Q421" s="54"/>
      <c r="R421" s="55"/>
      <c r="S421" s="56"/>
      <c r="T421" t="e">
        <f t="shared" si="16"/>
        <v>#REF!</v>
      </c>
    </row>
    <row r="422" spans="3:20" ht="30" customHeight="1" thickBot="1" x14ac:dyDescent="0.25">
      <c r="C422" s="143"/>
      <c r="D422" s="145"/>
      <c r="E422" s="53"/>
      <c r="F422" s="54"/>
      <c r="G422" s="54"/>
      <c r="H422" s="54"/>
      <c r="I422" s="54"/>
      <c r="J422" s="54"/>
      <c r="K422" s="54"/>
      <c r="L422" s="54"/>
      <c r="M422" s="54"/>
      <c r="N422" s="54"/>
      <c r="O422" s="54"/>
      <c r="P422" s="54"/>
      <c r="Q422" s="54"/>
      <c r="R422" s="55"/>
      <c r="S422" s="56"/>
      <c r="T422" t="e">
        <f t="shared" si="16"/>
        <v>#REF!</v>
      </c>
    </row>
    <row r="423" spans="3:20" ht="30" customHeight="1" thickBot="1" x14ac:dyDescent="0.25">
      <c r="C423" s="143"/>
      <c r="D423" s="145"/>
      <c r="E423" s="53"/>
      <c r="F423" s="54"/>
      <c r="G423" s="54"/>
      <c r="H423" s="54"/>
      <c r="I423" s="54"/>
      <c r="J423" s="54"/>
      <c r="K423" s="54"/>
      <c r="L423" s="54"/>
      <c r="M423" s="54"/>
      <c r="N423" s="54"/>
      <c r="O423" s="54"/>
      <c r="P423" s="54"/>
      <c r="Q423" s="54"/>
      <c r="R423" s="55"/>
      <c r="S423" s="56"/>
      <c r="T423" t="e">
        <f t="shared" si="16"/>
        <v>#REF!</v>
      </c>
    </row>
    <row r="424" spans="3:20" ht="30" customHeight="1" thickBot="1" x14ac:dyDescent="0.25">
      <c r="C424" s="143"/>
      <c r="D424" s="145"/>
      <c r="E424" s="53"/>
      <c r="F424" s="54"/>
      <c r="G424" s="54"/>
      <c r="H424" s="54"/>
      <c r="I424" s="54"/>
      <c r="J424" s="54"/>
      <c r="K424" s="54"/>
      <c r="L424" s="54"/>
      <c r="M424" s="54"/>
      <c r="N424" s="54"/>
      <c r="O424" s="54"/>
      <c r="P424" s="54"/>
      <c r="Q424" s="54"/>
      <c r="R424" s="55"/>
      <c r="S424" s="56"/>
      <c r="T424" t="e">
        <f t="shared" si="16"/>
        <v>#REF!</v>
      </c>
    </row>
    <row r="425" spans="3:20" ht="30" customHeight="1" thickBot="1" x14ac:dyDescent="0.25">
      <c r="C425" s="143"/>
      <c r="D425" s="145"/>
      <c r="E425" s="53"/>
      <c r="F425" s="54"/>
      <c r="G425" s="54"/>
      <c r="H425" s="54"/>
      <c r="I425" s="54"/>
      <c r="J425" s="54"/>
      <c r="K425" s="54"/>
      <c r="L425" s="54"/>
      <c r="M425" s="54"/>
      <c r="N425" s="54"/>
      <c r="O425" s="54"/>
      <c r="P425" s="54"/>
      <c r="Q425" s="54"/>
      <c r="R425" s="55"/>
      <c r="S425" s="56"/>
      <c r="T425" t="e">
        <f t="shared" si="16"/>
        <v>#REF!</v>
      </c>
    </row>
    <row r="426" spans="3:20" ht="30" customHeight="1" thickBot="1" x14ac:dyDescent="0.25">
      <c r="C426" s="143"/>
      <c r="D426" s="145"/>
      <c r="E426" s="53"/>
      <c r="F426" s="54"/>
      <c r="G426" s="54"/>
      <c r="H426" s="54"/>
      <c r="I426" s="54"/>
      <c r="J426" s="54"/>
      <c r="K426" s="54"/>
      <c r="L426" s="54"/>
      <c r="M426" s="54"/>
      <c r="N426" s="54"/>
      <c r="O426" s="54"/>
      <c r="P426" s="54"/>
      <c r="Q426" s="54"/>
      <c r="R426" s="55"/>
      <c r="S426" s="56"/>
      <c r="T426" t="e">
        <f t="shared" si="16"/>
        <v>#REF!</v>
      </c>
    </row>
    <row r="427" spans="3:20" ht="30" customHeight="1" thickBot="1" x14ac:dyDescent="0.25">
      <c r="C427" s="143"/>
      <c r="D427" s="145"/>
      <c r="E427" s="53"/>
      <c r="F427" s="54"/>
      <c r="G427" s="54"/>
      <c r="H427" s="54"/>
      <c r="I427" s="54"/>
      <c r="J427" s="54"/>
      <c r="K427" s="54"/>
      <c r="L427" s="54"/>
      <c r="M427" s="54"/>
      <c r="N427" s="54"/>
      <c r="O427" s="54"/>
      <c r="P427" s="54"/>
      <c r="Q427" s="54"/>
      <c r="R427" s="55"/>
      <c r="S427" s="56"/>
      <c r="T427" t="e">
        <f t="shared" si="16"/>
        <v>#REF!</v>
      </c>
    </row>
    <row r="428" spans="3:20" ht="30" customHeight="1" thickBot="1" x14ac:dyDescent="0.25">
      <c r="C428" s="143"/>
      <c r="D428" s="145"/>
      <c r="E428" s="53"/>
      <c r="F428" s="54"/>
      <c r="G428" s="54"/>
      <c r="H428" s="54"/>
      <c r="I428" s="54"/>
      <c r="J428" s="54"/>
      <c r="K428" s="54"/>
      <c r="L428" s="54"/>
      <c r="M428" s="54"/>
      <c r="N428" s="54"/>
      <c r="O428" s="54"/>
      <c r="P428" s="54"/>
      <c r="Q428" s="54"/>
      <c r="R428" s="55"/>
      <c r="S428" s="56"/>
      <c r="T428" t="e">
        <f t="shared" si="16"/>
        <v>#REF!</v>
      </c>
    </row>
    <row r="429" spans="3:20" ht="30" customHeight="1" thickBot="1" x14ac:dyDescent="0.25">
      <c r="C429" s="143"/>
      <c r="D429" s="145"/>
      <c r="E429" s="53"/>
      <c r="F429" s="54"/>
      <c r="G429" s="54"/>
      <c r="H429" s="54"/>
      <c r="I429" s="54"/>
      <c r="J429" s="54"/>
      <c r="K429" s="54"/>
      <c r="L429" s="54"/>
      <c r="M429" s="54"/>
      <c r="N429" s="54"/>
      <c r="O429" s="54"/>
      <c r="P429" s="54"/>
      <c r="Q429" s="54"/>
      <c r="R429" s="55"/>
      <c r="S429" s="56"/>
      <c r="T429" t="e">
        <f t="shared" si="16"/>
        <v>#REF!</v>
      </c>
    </row>
    <row r="430" spans="3:20" ht="30" customHeight="1" thickBot="1" x14ac:dyDescent="0.25">
      <c r="C430" s="143"/>
      <c r="D430" s="145"/>
      <c r="E430" s="53"/>
      <c r="F430" s="54"/>
      <c r="G430" s="54"/>
      <c r="H430" s="54"/>
      <c r="I430" s="54"/>
      <c r="J430" s="54"/>
      <c r="K430" s="54"/>
      <c r="L430" s="54"/>
      <c r="M430" s="54"/>
      <c r="N430" s="54"/>
      <c r="O430" s="54"/>
      <c r="P430" s="54"/>
      <c r="Q430" s="54"/>
      <c r="R430" s="55"/>
      <c r="S430" s="56"/>
      <c r="T430" t="e">
        <f t="shared" si="16"/>
        <v>#REF!</v>
      </c>
    </row>
    <row r="431" spans="3:20" ht="30" customHeight="1" thickBot="1" x14ac:dyDescent="0.25">
      <c r="C431" s="143"/>
      <c r="D431" s="145"/>
      <c r="E431" s="53"/>
      <c r="F431" s="54"/>
      <c r="G431" s="54"/>
      <c r="H431" s="54"/>
      <c r="I431" s="54"/>
      <c r="J431" s="54"/>
      <c r="K431" s="54"/>
      <c r="L431" s="54"/>
      <c r="M431" s="54"/>
      <c r="N431" s="54"/>
      <c r="O431" s="54"/>
      <c r="P431" s="54"/>
      <c r="Q431" s="54"/>
      <c r="R431" s="55"/>
      <c r="S431" s="56"/>
      <c r="T431" t="e">
        <f t="shared" si="16"/>
        <v>#REF!</v>
      </c>
    </row>
    <row r="432" spans="3:20" ht="30" customHeight="1" thickBot="1" x14ac:dyDescent="0.25">
      <c r="C432" s="143"/>
      <c r="D432" s="145"/>
      <c r="E432" s="53"/>
      <c r="F432" s="54"/>
      <c r="G432" s="54"/>
      <c r="H432" s="54"/>
      <c r="I432" s="54"/>
      <c r="J432" s="54"/>
      <c r="K432" s="54"/>
      <c r="L432" s="54"/>
      <c r="M432" s="54"/>
      <c r="N432" s="54"/>
      <c r="O432" s="54"/>
      <c r="P432" s="54"/>
      <c r="Q432" s="54"/>
      <c r="R432" s="55"/>
      <c r="S432" s="56"/>
      <c r="T432" t="e">
        <f t="shared" si="16"/>
        <v>#REF!</v>
      </c>
    </row>
    <row r="433" spans="3:20" ht="30" customHeight="1" thickBot="1" x14ac:dyDescent="0.25">
      <c r="C433" s="143"/>
      <c r="D433" s="145"/>
      <c r="E433" s="53"/>
      <c r="F433" s="54"/>
      <c r="G433" s="54"/>
      <c r="H433" s="54"/>
      <c r="I433" s="54"/>
      <c r="J433" s="54"/>
      <c r="K433" s="54"/>
      <c r="L433" s="54"/>
      <c r="M433" s="54"/>
      <c r="N433" s="54"/>
      <c r="O433" s="54"/>
      <c r="P433" s="54"/>
      <c r="Q433" s="54"/>
      <c r="R433" s="55"/>
      <c r="S433" s="56"/>
      <c r="T433" t="e">
        <f t="shared" si="16"/>
        <v>#REF!</v>
      </c>
    </row>
    <row r="434" spans="3:20" ht="30" customHeight="1" thickBot="1" x14ac:dyDescent="0.25">
      <c r="C434" s="143"/>
      <c r="D434" s="145"/>
      <c r="E434" s="53"/>
      <c r="F434" s="54"/>
      <c r="G434" s="54"/>
      <c r="H434" s="54"/>
      <c r="I434" s="54"/>
      <c r="J434" s="54"/>
      <c r="K434" s="54"/>
      <c r="L434" s="54"/>
      <c r="M434" s="54"/>
      <c r="N434" s="54"/>
      <c r="O434" s="54"/>
      <c r="P434" s="54"/>
      <c r="Q434" s="54"/>
      <c r="R434" s="55"/>
      <c r="S434" s="56"/>
      <c r="T434" t="e">
        <f t="shared" si="16"/>
        <v>#REF!</v>
      </c>
    </row>
    <row r="435" spans="3:20" ht="30" customHeight="1" thickBot="1" x14ac:dyDescent="0.25">
      <c r="C435" s="143"/>
      <c r="D435" s="145"/>
      <c r="E435" s="53"/>
      <c r="F435" s="54"/>
      <c r="G435" s="54"/>
      <c r="H435" s="54"/>
      <c r="I435" s="54"/>
      <c r="J435" s="54"/>
      <c r="K435" s="54"/>
      <c r="L435" s="54"/>
      <c r="M435" s="54"/>
      <c r="N435" s="54"/>
      <c r="O435" s="54"/>
      <c r="P435" s="54"/>
      <c r="Q435" s="54"/>
      <c r="R435" s="55"/>
      <c r="S435" s="56"/>
      <c r="T435" t="e">
        <f t="shared" si="16"/>
        <v>#REF!</v>
      </c>
    </row>
    <row r="436" spans="3:20" ht="30" customHeight="1" thickBot="1" x14ac:dyDescent="0.25">
      <c r="C436" s="143"/>
      <c r="D436" s="145"/>
      <c r="E436" s="53"/>
      <c r="F436" s="54"/>
      <c r="G436" s="54"/>
      <c r="H436" s="54"/>
      <c r="I436" s="54"/>
      <c r="J436" s="54"/>
      <c r="K436" s="54"/>
      <c r="L436" s="54"/>
      <c r="M436" s="54"/>
      <c r="N436" s="54"/>
      <c r="O436" s="54"/>
      <c r="P436" s="54"/>
      <c r="Q436" s="54"/>
      <c r="R436" s="55"/>
      <c r="S436" s="56"/>
      <c r="T436" t="e">
        <f t="shared" si="16"/>
        <v>#REF!</v>
      </c>
    </row>
    <row r="437" spans="3:20" ht="30" customHeight="1" thickBot="1" x14ac:dyDescent="0.25">
      <c r="C437" s="143"/>
      <c r="D437" s="145"/>
      <c r="E437" s="53"/>
      <c r="F437" s="54"/>
      <c r="G437" s="54"/>
      <c r="H437" s="54"/>
      <c r="I437" s="54"/>
      <c r="J437" s="54"/>
      <c r="K437" s="54"/>
      <c r="L437" s="54"/>
      <c r="M437" s="54"/>
      <c r="N437" s="54"/>
      <c r="O437" s="54"/>
      <c r="P437" s="54"/>
      <c r="Q437" s="54"/>
      <c r="R437" s="55"/>
      <c r="S437" s="56"/>
      <c r="T437" t="e">
        <f t="shared" si="16"/>
        <v>#REF!</v>
      </c>
    </row>
    <row r="438" spans="3:20" ht="30" customHeight="1" thickBot="1" x14ac:dyDescent="0.25">
      <c r="C438" s="143"/>
      <c r="D438" s="145"/>
      <c r="E438" s="53"/>
      <c r="F438" s="54"/>
      <c r="G438" s="54"/>
      <c r="H438" s="54"/>
      <c r="I438" s="54"/>
      <c r="J438" s="54"/>
      <c r="K438" s="54"/>
      <c r="L438" s="54"/>
      <c r="M438" s="54"/>
      <c r="N438" s="54"/>
      <c r="O438" s="54"/>
      <c r="P438" s="54"/>
      <c r="Q438" s="54"/>
      <c r="R438" s="55"/>
      <c r="S438" s="56"/>
      <c r="T438" t="e">
        <f t="shared" si="16"/>
        <v>#REF!</v>
      </c>
    </row>
    <row r="439" spans="3:20" ht="30" customHeight="1" thickBot="1" x14ac:dyDescent="0.25">
      <c r="C439" s="143"/>
      <c r="D439" s="145"/>
      <c r="E439" s="53"/>
      <c r="F439" s="54"/>
      <c r="G439" s="54"/>
      <c r="H439" s="54"/>
      <c r="I439" s="54"/>
      <c r="J439" s="54"/>
      <c r="K439" s="54"/>
      <c r="L439" s="54"/>
      <c r="M439" s="54"/>
      <c r="N439" s="54"/>
      <c r="O439" s="54"/>
      <c r="P439" s="54"/>
      <c r="Q439" s="54"/>
      <c r="R439" s="55"/>
      <c r="S439" s="56"/>
      <c r="T439" t="e">
        <f t="shared" si="16"/>
        <v>#REF!</v>
      </c>
    </row>
    <row r="440" spans="3:20" ht="30" customHeight="1" thickBot="1" x14ac:dyDescent="0.25">
      <c r="C440" s="143"/>
      <c r="D440" s="145"/>
      <c r="E440" s="53"/>
      <c r="F440" s="54"/>
      <c r="G440" s="54"/>
      <c r="H440" s="54"/>
      <c r="I440" s="54"/>
      <c r="J440" s="54"/>
      <c r="K440" s="54"/>
      <c r="L440" s="54"/>
      <c r="M440" s="54"/>
      <c r="N440" s="54"/>
      <c r="O440" s="54"/>
      <c r="P440" s="54"/>
      <c r="Q440" s="54"/>
      <c r="R440" s="55"/>
      <c r="S440" s="56"/>
      <c r="T440" t="e">
        <f t="shared" si="16"/>
        <v>#REF!</v>
      </c>
    </row>
    <row r="441" spans="3:20" ht="30" customHeight="1" thickBot="1" x14ac:dyDescent="0.25">
      <c r="C441" s="143"/>
      <c r="D441" s="145"/>
      <c r="E441" s="53"/>
      <c r="F441" s="54"/>
      <c r="G441" s="54"/>
      <c r="H441" s="54"/>
      <c r="I441" s="54"/>
      <c r="J441" s="54"/>
      <c r="K441" s="54"/>
      <c r="L441" s="54"/>
      <c r="M441" s="54"/>
      <c r="N441" s="54"/>
      <c r="O441" s="54"/>
      <c r="P441" s="54"/>
      <c r="Q441" s="54"/>
      <c r="R441" s="55"/>
      <c r="S441" s="56"/>
      <c r="T441" t="e">
        <f t="shared" si="16"/>
        <v>#REF!</v>
      </c>
    </row>
    <row r="442" spans="3:20" ht="30" customHeight="1" thickBot="1" x14ac:dyDescent="0.25">
      <c r="C442" s="143"/>
      <c r="D442" s="145"/>
      <c r="E442" s="53"/>
      <c r="F442" s="54"/>
      <c r="G442" s="54"/>
      <c r="H442" s="54"/>
      <c r="I442" s="54"/>
      <c r="J442" s="54"/>
      <c r="K442" s="54"/>
      <c r="L442" s="54"/>
      <c r="M442" s="54"/>
      <c r="N442" s="54"/>
      <c r="O442" s="54"/>
      <c r="P442" s="54"/>
      <c r="Q442" s="54"/>
      <c r="R442" s="55"/>
      <c r="S442" s="56"/>
      <c r="T442" t="e">
        <f t="shared" si="16"/>
        <v>#REF!</v>
      </c>
    </row>
    <row r="443" spans="3:20" ht="30" customHeight="1" thickBot="1" x14ac:dyDescent="0.25">
      <c r="C443" s="143"/>
      <c r="D443" s="145"/>
      <c r="E443" s="53"/>
      <c r="F443" s="54"/>
      <c r="G443" s="54"/>
      <c r="H443" s="54"/>
      <c r="I443" s="54"/>
      <c r="J443" s="54"/>
      <c r="K443" s="54"/>
      <c r="L443" s="54"/>
      <c r="M443" s="54"/>
      <c r="N443" s="54"/>
      <c r="O443" s="54"/>
      <c r="P443" s="54"/>
      <c r="Q443" s="54"/>
      <c r="R443" s="55"/>
      <c r="S443" s="56"/>
      <c r="T443" t="e">
        <f t="shared" si="16"/>
        <v>#REF!</v>
      </c>
    </row>
    <row r="444" spans="3:20" ht="30" customHeight="1" thickBot="1" x14ac:dyDescent="0.25">
      <c r="C444" s="143"/>
      <c r="D444" s="145"/>
      <c r="E444" s="53"/>
      <c r="F444" s="54"/>
      <c r="G444" s="54"/>
      <c r="H444" s="54"/>
      <c r="I444" s="54"/>
      <c r="J444" s="54"/>
      <c r="K444" s="54"/>
      <c r="L444" s="54"/>
      <c r="M444" s="54"/>
      <c r="N444" s="54"/>
      <c r="O444" s="54"/>
      <c r="P444" s="54"/>
      <c r="Q444" s="54"/>
      <c r="R444" s="55"/>
      <c r="S444" s="56"/>
      <c r="T444" t="e">
        <f t="shared" si="16"/>
        <v>#REF!</v>
      </c>
    </row>
    <row r="445" spans="3:20" ht="30" customHeight="1" thickBot="1" x14ac:dyDescent="0.25">
      <c r="C445" s="143"/>
      <c r="D445" s="145"/>
      <c r="E445" s="53"/>
      <c r="F445" s="54"/>
      <c r="G445" s="54"/>
      <c r="H445" s="54"/>
      <c r="I445" s="54"/>
      <c r="J445" s="54"/>
      <c r="K445" s="54"/>
      <c r="L445" s="54"/>
      <c r="M445" s="54"/>
      <c r="N445" s="54"/>
      <c r="O445" s="54"/>
      <c r="P445" s="54"/>
      <c r="Q445" s="54"/>
      <c r="R445" s="55"/>
      <c r="S445" s="56"/>
      <c r="T445" t="e">
        <f t="shared" si="16"/>
        <v>#REF!</v>
      </c>
    </row>
    <row r="446" spans="3:20" ht="30" customHeight="1" thickBot="1" x14ac:dyDescent="0.25">
      <c r="C446" s="143"/>
      <c r="D446" s="145"/>
      <c r="E446" s="53"/>
      <c r="F446" s="54"/>
      <c r="G446" s="54"/>
      <c r="H446" s="54"/>
      <c r="I446" s="54"/>
      <c r="J446" s="54"/>
      <c r="K446" s="54"/>
      <c r="L446" s="54"/>
      <c r="M446" s="54"/>
      <c r="N446" s="54"/>
      <c r="O446" s="54"/>
      <c r="P446" s="54"/>
      <c r="Q446" s="54"/>
      <c r="R446" s="55"/>
      <c r="S446" s="56"/>
      <c r="T446" t="e">
        <f t="shared" si="16"/>
        <v>#REF!</v>
      </c>
    </row>
    <row r="447" spans="3:20" ht="30" customHeight="1" thickBot="1" x14ac:dyDescent="0.25">
      <c r="C447" s="143"/>
      <c r="D447" s="145"/>
      <c r="E447" s="53"/>
      <c r="F447" s="54"/>
      <c r="G447" s="54"/>
      <c r="H447" s="54"/>
      <c r="I447" s="54"/>
      <c r="J447" s="54"/>
      <c r="K447" s="54"/>
      <c r="L447" s="54"/>
      <c r="M447" s="54"/>
      <c r="N447" s="54"/>
      <c r="O447" s="54"/>
      <c r="P447" s="54"/>
      <c r="Q447" s="54"/>
      <c r="R447" s="55"/>
      <c r="S447" s="56"/>
      <c r="T447" t="e">
        <f t="shared" si="16"/>
        <v>#REF!</v>
      </c>
    </row>
    <row r="448" spans="3:20" ht="30" customHeight="1" thickBot="1" x14ac:dyDescent="0.25">
      <c r="C448" s="143"/>
      <c r="D448" s="145"/>
      <c r="E448" s="53"/>
      <c r="F448" s="54"/>
      <c r="G448" s="54"/>
      <c r="H448" s="54"/>
      <c r="I448" s="54"/>
      <c r="J448" s="54"/>
      <c r="K448" s="54"/>
      <c r="L448" s="54"/>
      <c r="M448" s="54"/>
      <c r="N448" s="54"/>
      <c r="O448" s="54"/>
      <c r="P448" s="54"/>
      <c r="Q448" s="54"/>
      <c r="R448" s="55"/>
      <c r="S448" s="56"/>
      <c r="T448" t="e">
        <f t="shared" si="16"/>
        <v>#REF!</v>
      </c>
    </row>
    <row r="449" spans="3:20" ht="30" customHeight="1" thickBot="1" x14ac:dyDescent="0.25">
      <c r="C449" s="143"/>
      <c r="D449" s="145"/>
      <c r="E449" s="53"/>
      <c r="F449" s="54"/>
      <c r="G449" s="54"/>
      <c r="H449" s="54"/>
      <c r="I449" s="54"/>
      <c r="J449" s="54"/>
      <c r="K449" s="54"/>
      <c r="L449" s="54"/>
      <c r="M449" s="54"/>
      <c r="N449" s="54"/>
      <c r="O449" s="54"/>
      <c r="P449" s="54"/>
      <c r="Q449" s="54"/>
      <c r="R449" s="55"/>
      <c r="S449" s="56"/>
      <c r="T449" t="e">
        <f t="shared" si="16"/>
        <v>#REF!</v>
      </c>
    </row>
    <row r="450" spans="3:20" ht="30" customHeight="1" thickBot="1" x14ac:dyDescent="0.25">
      <c r="C450" s="143"/>
      <c r="D450" s="145"/>
      <c r="E450" s="53"/>
      <c r="F450" s="54"/>
      <c r="G450" s="54"/>
      <c r="H450" s="54"/>
      <c r="I450" s="54"/>
      <c r="J450" s="54"/>
      <c r="K450" s="54"/>
      <c r="L450" s="54"/>
      <c r="M450" s="54"/>
      <c r="N450" s="54"/>
      <c r="O450" s="54"/>
      <c r="P450" s="54"/>
      <c r="Q450" s="54"/>
      <c r="R450" s="55"/>
      <c r="S450" s="56"/>
      <c r="T450" t="e">
        <f t="shared" si="16"/>
        <v>#REF!</v>
      </c>
    </row>
    <row r="451" spans="3:20" ht="30" customHeight="1" thickBot="1" x14ac:dyDescent="0.25">
      <c r="C451" s="143"/>
      <c r="D451" s="145"/>
      <c r="E451" s="53"/>
      <c r="F451" s="54"/>
      <c r="G451" s="54"/>
      <c r="H451" s="54"/>
      <c r="I451" s="54"/>
      <c r="J451" s="54"/>
      <c r="K451" s="54"/>
      <c r="L451" s="54"/>
      <c r="M451" s="54"/>
      <c r="N451" s="54"/>
      <c r="O451" s="54"/>
      <c r="P451" s="54"/>
      <c r="Q451" s="54"/>
      <c r="R451" s="55"/>
      <c r="S451" s="56"/>
      <c r="T451" t="e">
        <f t="shared" si="16"/>
        <v>#REF!</v>
      </c>
    </row>
    <row r="452" spans="3:20" ht="30" customHeight="1" thickBot="1" x14ac:dyDescent="0.25">
      <c r="C452" s="143"/>
      <c r="D452" s="145"/>
      <c r="E452" s="53"/>
      <c r="F452" s="54"/>
      <c r="G452" s="54"/>
      <c r="H452" s="54"/>
      <c r="I452" s="54"/>
      <c r="J452" s="54"/>
      <c r="K452" s="54"/>
      <c r="L452" s="54"/>
      <c r="M452" s="54"/>
      <c r="N452" s="54"/>
      <c r="O452" s="54"/>
      <c r="P452" s="54"/>
      <c r="Q452" s="54"/>
      <c r="R452" s="55"/>
      <c r="S452" s="56"/>
      <c r="T452" t="e">
        <f t="shared" si="16"/>
        <v>#REF!</v>
      </c>
    </row>
    <row r="453" spans="3:20" ht="30" customHeight="1" thickBot="1" x14ac:dyDescent="0.25">
      <c r="C453" s="143"/>
      <c r="D453" s="145"/>
      <c r="E453" s="53"/>
      <c r="F453" s="54"/>
      <c r="G453" s="54"/>
      <c r="H453" s="54"/>
      <c r="I453" s="54"/>
      <c r="J453" s="54"/>
      <c r="K453" s="54"/>
      <c r="L453" s="54"/>
      <c r="M453" s="54"/>
      <c r="N453" s="54"/>
      <c r="O453" s="54"/>
      <c r="P453" s="54"/>
      <c r="Q453" s="54"/>
      <c r="R453" s="55"/>
      <c r="S453" s="56"/>
      <c r="T453" t="e">
        <f t="shared" si="16"/>
        <v>#REF!</v>
      </c>
    </row>
    <row r="454" spans="3:20" ht="30" customHeight="1" thickBot="1" x14ac:dyDescent="0.25">
      <c r="C454" s="143"/>
      <c r="D454" s="145"/>
      <c r="E454" s="53"/>
      <c r="F454" s="54"/>
      <c r="G454" s="54"/>
      <c r="H454" s="54"/>
      <c r="I454" s="54"/>
      <c r="J454" s="54"/>
      <c r="K454" s="54"/>
      <c r="L454" s="54"/>
      <c r="M454" s="54"/>
      <c r="N454" s="54"/>
      <c r="O454" s="54"/>
      <c r="P454" s="54"/>
      <c r="Q454" s="54"/>
      <c r="R454" s="55"/>
      <c r="S454" s="56"/>
      <c r="T454" t="e">
        <f t="shared" si="16"/>
        <v>#REF!</v>
      </c>
    </row>
    <row r="455" spans="3:20" ht="30" customHeight="1" thickBot="1" x14ac:dyDescent="0.25">
      <c r="C455" s="143"/>
      <c r="D455" s="145"/>
      <c r="E455" s="53"/>
      <c r="F455" s="54"/>
      <c r="G455" s="54"/>
      <c r="H455" s="54"/>
      <c r="I455" s="54"/>
      <c r="J455" s="54"/>
      <c r="K455" s="54"/>
      <c r="L455" s="54"/>
      <c r="M455" s="54"/>
      <c r="N455" s="54"/>
      <c r="O455" s="54"/>
      <c r="P455" s="54"/>
      <c r="Q455" s="54"/>
      <c r="R455" s="55"/>
      <c r="S455" s="56"/>
      <c r="T455" t="e">
        <f t="shared" si="16"/>
        <v>#REF!</v>
      </c>
    </row>
    <row r="456" spans="3:20" ht="30" customHeight="1" thickBot="1" x14ac:dyDescent="0.25">
      <c r="C456" s="143"/>
      <c r="D456" s="145"/>
      <c r="E456" s="53"/>
      <c r="F456" s="54"/>
      <c r="G456" s="54"/>
      <c r="H456" s="54"/>
      <c r="I456" s="54"/>
      <c r="J456" s="54"/>
      <c r="K456" s="54"/>
      <c r="L456" s="54"/>
      <c r="M456" s="54"/>
      <c r="N456" s="54"/>
      <c r="O456" s="54"/>
      <c r="P456" s="54"/>
      <c r="Q456" s="54"/>
      <c r="R456" s="55"/>
      <c r="S456" s="56"/>
      <c r="T456" t="e">
        <f t="shared" si="16"/>
        <v>#REF!</v>
      </c>
    </row>
    <row r="457" spans="3:20" ht="30" customHeight="1" thickBot="1" x14ac:dyDescent="0.25">
      <c r="C457" s="143"/>
      <c r="D457" s="145"/>
      <c r="E457" s="53"/>
      <c r="F457" s="54"/>
      <c r="G457" s="54"/>
      <c r="H457" s="54"/>
      <c r="I457" s="54"/>
      <c r="J457" s="54"/>
      <c r="K457" s="54"/>
      <c r="L457" s="54"/>
      <c r="M457" s="54"/>
      <c r="N457" s="54"/>
      <c r="O457" s="54"/>
      <c r="P457" s="54"/>
      <c r="Q457" s="54"/>
      <c r="R457" s="55"/>
      <c r="S457" s="56"/>
      <c r="T457" t="e">
        <f t="shared" si="16"/>
        <v>#REF!</v>
      </c>
    </row>
    <row r="458" spans="3:20" ht="30" customHeight="1" thickBot="1" x14ac:dyDescent="0.25">
      <c r="C458" s="143"/>
      <c r="D458" s="145"/>
      <c r="E458" s="53"/>
      <c r="F458" s="54"/>
      <c r="G458" s="54"/>
      <c r="H458" s="54"/>
      <c r="I458" s="54"/>
      <c r="J458" s="54"/>
      <c r="K458" s="54"/>
      <c r="L458" s="54"/>
      <c r="M458" s="54"/>
      <c r="N458" s="54"/>
      <c r="O458" s="54"/>
      <c r="P458" s="54"/>
      <c r="Q458" s="54"/>
      <c r="R458" s="55"/>
      <c r="S458" s="56"/>
      <c r="T458" t="e">
        <f t="shared" si="16"/>
        <v>#REF!</v>
      </c>
    </row>
    <row r="459" spans="3:20" ht="30" customHeight="1" thickBot="1" x14ac:dyDescent="0.25">
      <c r="C459" s="143"/>
      <c r="D459" s="145"/>
      <c r="E459" s="53"/>
      <c r="F459" s="54"/>
      <c r="G459" s="54"/>
      <c r="H459" s="54"/>
      <c r="I459" s="54"/>
      <c r="J459" s="54"/>
      <c r="K459" s="54"/>
      <c r="L459" s="54"/>
      <c r="M459" s="54"/>
      <c r="N459" s="54"/>
      <c r="O459" s="54"/>
      <c r="P459" s="54"/>
      <c r="Q459" s="54"/>
      <c r="R459" s="55"/>
      <c r="S459" s="56"/>
      <c r="T459" t="e">
        <f t="shared" si="16"/>
        <v>#REF!</v>
      </c>
    </row>
    <row r="460" spans="3:20" ht="30" customHeight="1" thickBot="1" x14ac:dyDescent="0.25">
      <c r="C460" s="143"/>
      <c r="D460" s="145"/>
      <c r="E460" s="53"/>
      <c r="F460" s="54"/>
      <c r="G460" s="54"/>
      <c r="H460" s="54"/>
      <c r="I460" s="54"/>
      <c r="J460" s="54"/>
      <c r="K460" s="54"/>
      <c r="L460" s="54"/>
      <c r="M460" s="54"/>
      <c r="N460" s="54"/>
      <c r="O460" s="54"/>
      <c r="P460" s="54"/>
      <c r="Q460" s="54"/>
      <c r="R460" s="55"/>
      <c r="S460" s="56"/>
      <c r="T460" t="e">
        <f t="shared" si="16"/>
        <v>#REF!</v>
      </c>
    </row>
    <row r="461" spans="3:20" ht="30" customHeight="1" thickBot="1" x14ac:dyDescent="0.25">
      <c r="C461" s="143"/>
      <c r="D461" s="145"/>
      <c r="E461" s="53"/>
      <c r="F461" s="54"/>
      <c r="G461" s="54"/>
      <c r="H461" s="54"/>
      <c r="I461" s="54"/>
      <c r="J461" s="54"/>
      <c r="K461" s="54"/>
      <c r="L461" s="54"/>
      <c r="M461" s="54"/>
      <c r="N461" s="54"/>
      <c r="O461" s="54"/>
      <c r="P461" s="54"/>
      <c r="Q461" s="54"/>
      <c r="R461" s="55"/>
      <c r="S461" s="56"/>
      <c r="T461" t="e">
        <f t="shared" si="16"/>
        <v>#REF!</v>
      </c>
    </row>
    <row r="462" spans="3:20" ht="30" customHeight="1" thickBot="1" x14ac:dyDescent="0.25">
      <c r="C462" s="143"/>
      <c r="D462" s="145"/>
      <c r="E462" s="53"/>
      <c r="F462" s="54"/>
      <c r="G462" s="54"/>
      <c r="H462" s="54"/>
      <c r="I462" s="54"/>
      <c r="J462" s="54"/>
      <c r="K462" s="54"/>
      <c r="L462" s="54"/>
      <c r="M462" s="54"/>
      <c r="N462" s="54"/>
      <c r="O462" s="54"/>
      <c r="P462" s="54"/>
      <c r="Q462" s="54"/>
      <c r="R462" s="55"/>
      <c r="S462" s="56"/>
      <c r="T462" t="e">
        <f t="shared" si="16"/>
        <v>#REF!</v>
      </c>
    </row>
    <row r="463" spans="3:20" ht="30" customHeight="1" thickBot="1" x14ac:dyDescent="0.25">
      <c r="C463" s="143"/>
      <c r="D463" s="145"/>
      <c r="E463" s="53"/>
      <c r="F463" s="54"/>
      <c r="G463" s="54"/>
      <c r="H463" s="54"/>
      <c r="I463" s="54"/>
      <c r="J463" s="54"/>
      <c r="K463" s="54"/>
      <c r="L463" s="54"/>
      <c r="M463" s="54"/>
      <c r="N463" s="54"/>
      <c r="O463" s="54"/>
      <c r="P463" s="54"/>
      <c r="Q463" s="54"/>
      <c r="R463" s="55"/>
      <c r="S463" s="56"/>
      <c r="T463" t="e">
        <f t="shared" si="16"/>
        <v>#REF!</v>
      </c>
    </row>
    <row r="464" spans="3:20" ht="30" customHeight="1" thickBot="1" x14ac:dyDescent="0.25">
      <c r="C464" s="143"/>
      <c r="D464" s="145"/>
      <c r="E464" s="53"/>
      <c r="F464" s="54"/>
      <c r="G464" s="54"/>
      <c r="H464" s="54"/>
      <c r="I464" s="54"/>
      <c r="J464" s="54"/>
      <c r="K464" s="54"/>
      <c r="L464" s="54"/>
      <c r="M464" s="54"/>
      <c r="N464" s="54"/>
      <c r="O464" s="54"/>
      <c r="P464" s="54"/>
      <c r="Q464" s="54"/>
      <c r="R464" s="55"/>
      <c r="S464" s="56"/>
      <c r="T464" t="e">
        <f t="shared" si="16"/>
        <v>#REF!</v>
      </c>
    </row>
    <row r="465" spans="3:20" ht="30" customHeight="1" thickBot="1" x14ac:dyDescent="0.25">
      <c r="C465" s="143"/>
      <c r="D465" s="145"/>
      <c r="E465" s="53"/>
      <c r="F465" s="54"/>
      <c r="G465" s="54"/>
      <c r="H465" s="54"/>
      <c r="I465" s="54"/>
      <c r="J465" s="54"/>
      <c r="K465" s="54"/>
      <c r="L465" s="54"/>
      <c r="M465" s="54"/>
      <c r="N465" s="54"/>
      <c r="O465" s="54"/>
      <c r="P465" s="54"/>
      <c r="Q465" s="54"/>
      <c r="R465" s="55"/>
      <c r="S465" s="56"/>
      <c r="T465" t="e">
        <f t="shared" si="16"/>
        <v>#REF!</v>
      </c>
    </row>
    <row r="466" spans="3:20" ht="30" customHeight="1" thickBot="1" x14ac:dyDescent="0.25">
      <c r="C466" s="143"/>
      <c r="D466" s="145"/>
      <c r="E466" s="53"/>
      <c r="F466" s="54"/>
      <c r="G466" s="54"/>
      <c r="H466" s="54"/>
      <c r="I466" s="54"/>
      <c r="J466" s="54"/>
      <c r="K466" s="54"/>
      <c r="L466" s="54"/>
      <c r="M466" s="54"/>
      <c r="N466" s="54"/>
      <c r="O466" s="54"/>
      <c r="P466" s="54"/>
      <c r="Q466" s="54"/>
      <c r="R466" s="55"/>
      <c r="S466" s="56"/>
      <c r="T466" t="e">
        <f t="shared" si="16"/>
        <v>#REF!</v>
      </c>
    </row>
    <row r="467" spans="3:20" ht="30" customHeight="1" thickBot="1" x14ac:dyDescent="0.25">
      <c r="C467" s="143"/>
      <c r="D467" s="145"/>
      <c r="E467" s="53"/>
      <c r="F467" s="54"/>
      <c r="G467" s="54"/>
      <c r="H467" s="54"/>
      <c r="I467" s="54"/>
      <c r="J467" s="54"/>
      <c r="K467" s="54"/>
      <c r="L467" s="54"/>
      <c r="M467" s="54"/>
      <c r="N467" s="54"/>
      <c r="O467" s="54"/>
      <c r="P467" s="54"/>
      <c r="Q467" s="54"/>
      <c r="R467" s="55"/>
      <c r="S467" s="56"/>
      <c r="T467" t="e">
        <f t="shared" si="16"/>
        <v>#REF!</v>
      </c>
    </row>
    <row r="468" spans="3:20" ht="30" customHeight="1" thickBot="1" x14ac:dyDescent="0.25">
      <c r="C468" s="143"/>
      <c r="D468" s="145"/>
      <c r="E468" s="53"/>
      <c r="F468" s="54"/>
      <c r="G468" s="54"/>
      <c r="H468" s="54"/>
      <c r="I468" s="54"/>
      <c r="J468" s="54"/>
      <c r="K468" s="54"/>
      <c r="L468" s="54"/>
      <c r="M468" s="54"/>
      <c r="N468" s="54"/>
      <c r="O468" s="54"/>
      <c r="P468" s="54"/>
      <c r="Q468" s="54"/>
      <c r="R468" s="55"/>
      <c r="S468" s="56"/>
      <c r="T468" t="e">
        <f t="shared" si="16"/>
        <v>#REF!</v>
      </c>
    </row>
    <row r="469" spans="3:20" ht="30" customHeight="1" thickBot="1" x14ac:dyDescent="0.25">
      <c r="C469" s="143"/>
      <c r="D469" s="145"/>
      <c r="E469" s="53"/>
      <c r="F469" s="54"/>
      <c r="G469" s="54"/>
      <c r="H469" s="54"/>
      <c r="I469" s="54"/>
      <c r="J469" s="54"/>
      <c r="K469" s="54"/>
      <c r="L469" s="54"/>
      <c r="M469" s="54"/>
      <c r="N469" s="54"/>
      <c r="O469" s="54"/>
      <c r="P469" s="54"/>
      <c r="Q469" s="54"/>
      <c r="R469" s="55"/>
      <c r="S469" s="56"/>
      <c r="T469" t="e">
        <f t="shared" si="16"/>
        <v>#REF!</v>
      </c>
    </row>
    <row r="470" spans="3:20" ht="30" customHeight="1" thickBot="1" x14ac:dyDescent="0.25">
      <c r="C470" s="143"/>
      <c r="D470" s="145"/>
      <c r="E470" s="53"/>
      <c r="F470" s="54"/>
      <c r="G470" s="54"/>
      <c r="H470" s="54"/>
      <c r="I470" s="54"/>
      <c r="J470" s="54"/>
      <c r="K470" s="54"/>
      <c r="L470" s="54"/>
      <c r="M470" s="54"/>
      <c r="N470" s="54"/>
      <c r="O470" s="54"/>
      <c r="P470" s="54"/>
      <c r="Q470" s="54"/>
      <c r="R470" s="55"/>
      <c r="S470" s="56"/>
      <c r="T470" t="e">
        <f t="shared" si="16"/>
        <v>#REF!</v>
      </c>
    </row>
    <row r="471" spans="3:20" ht="30" customHeight="1" thickBot="1" x14ac:dyDescent="0.25">
      <c r="C471" s="143"/>
      <c r="D471" s="145"/>
      <c r="E471" s="53"/>
      <c r="F471" s="54"/>
      <c r="G471" s="54"/>
      <c r="H471" s="54"/>
      <c r="I471" s="54"/>
      <c r="J471" s="54"/>
      <c r="K471" s="54"/>
      <c r="L471" s="54"/>
      <c r="M471" s="54"/>
      <c r="N471" s="54"/>
      <c r="O471" s="54"/>
      <c r="P471" s="54"/>
      <c r="Q471" s="54"/>
      <c r="R471" s="55"/>
      <c r="S471" s="56"/>
      <c r="T471" t="e">
        <f t="shared" si="16"/>
        <v>#REF!</v>
      </c>
    </row>
    <row r="472" spans="3:20" ht="30" customHeight="1" thickBot="1" x14ac:dyDescent="0.25">
      <c r="C472" s="143"/>
      <c r="D472" s="145"/>
      <c r="E472" s="53"/>
      <c r="F472" s="54"/>
      <c r="G472" s="54"/>
      <c r="H472" s="54"/>
      <c r="I472" s="54"/>
      <c r="J472" s="54"/>
      <c r="K472" s="54"/>
      <c r="L472" s="54"/>
      <c r="M472" s="54"/>
      <c r="N472" s="54"/>
      <c r="O472" s="54"/>
      <c r="P472" s="54"/>
      <c r="Q472" s="54"/>
      <c r="R472" s="55"/>
      <c r="S472" s="56"/>
      <c r="T472" t="e">
        <f t="shared" si="16"/>
        <v>#REF!</v>
      </c>
    </row>
    <row r="473" spans="3:20" ht="30" customHeight="1" thickBot="1" x14ac:dyDescent="0.25">
      <c r="C473" s="143"/>
      <c r="D473" s="145"/>
      <c r="E473" s="53"/>
      <c r="F473" s="54"/>
      <c r="G473" s="54"/>
      <c r="H473" s="54"/>
      <c r="I473" s="54"/>
      <c r="J473" s="54"/>
      <c r="K473" s="54"/>
      <c r="L473" s="54"/>
      <c r="M473" s="54"/>
      <c r="N473" s="54"/>
      <c r="O473" s="54"/>
      <c r="P473" s="54"/>
      <c r="Q473" s="54"/>
      <c r="R473" s="55"/>
      <c r="S473" s="56"/>
      <c r="T473" t="e">
        <f t="shared" si="16"/>
        <v>#REF!</v>
      </c>
    </row>
    <row r="474" spans="3:20" ht="30" customHeight="1" thickBot="1" x14ac:dyDescent="0.25">
      <c r="C474" s="143"/>
      <c r="D474" s="145"/>
      <c r="E474" s="53"/>
      <c r="F474" s="54"/>
      <c r="G474" s="54"/>
      <c r="H474" s="54"/>
      <c r="I474" s="54"/>
      <c r="J474" s="54"/>
      <c r="K474" s="54"/>
      <c r="L474" s="54"/>
      <c r="M474" s="54"/>
      <c r="N474" s="54"/>
      <c r="O474" s="54"/>
      <c r="P474" s="54"/>
      <c r="Q474" s="54"/>
      <c r="R474" s="55"/>
      <c r="S474" s="56"/>
      <c r="T474" t="e">
        <f t="shared" si="16"/>
        <v>#REF!</v>
      </c>
    </row>
    <row r="475" spans="3:20" ht="30" customHeight="1" thickBot="1" x14ac:dyDescent="0.25">
      <c r="C475" s="143"/>
      <c r="D475" s="145"/>
      <c r="E475" s="53"/>
      <c r="F475" s="54"/>
      <c r="G475" s="54"/>
      <c r="H475" s="54"/>
      <c r="I475" s="54"/>
      <c r="J475" s="54"/>
      <c r="K475" s="54"/>
      <c r="L475" s="54"/>
      <c r="M475" s="54"/>
      <c r="N475" s="54"/>
      <c r="O475" s="54"/>
      <c r="P475" s="54"/>
      <c r="Q475" s="54"/>
      <c r="R475" s="55"/>
      <c r="S475" s="56"/>
      <c r="T475" t="e">
        <f t="shared" si="16"/>
        <v>#REF!</v>
      </c>
    </row>
    <row r="476" spans="3:20" ht="30" customHeight="1" thickBot="1" x14ac:dyDescent="0.25">
      <c r="C476" s="143"/>
      <c r="D476" s="145"/>
      <c r="E476" s="53"/>
      <c r="F476" s="54"/>
      <c r="G476" s="54"/>
      <c r="H476" s="54"/>
      <c r="I476" s="54"/>
      <c r="J476" s="54"/>
      <c r="K476" s="54"/>
      <c r="L476" s="54"/>
      <c r="M476" s="54"/>
      <c r="N476" s="54"/>
      <c r="O476" s="54"/>
      <c r="P476" s="54"/>
      <c r="Q476" s="54"/>
      <c r="R476" s="55"/>
      <c r="S476" s="56"/>
      <c r="T476" t="e">
        <f t="shared" si="16"/>
        <v>#REF!</v>
      </c>
    </row>
    <row r="477" spans="3:20" ht="30" customHeight="1" thickBot="1" x14ac:dyDescent="0.25">
      <c r="C477" s="143"/>
      <c r="D477" s="145"/>
      <c r="E477" s="53"/>
      <c r="F477" s="54"/>
      <c r="G477" s="54"/>
      <c r="H477" s="54"/>
      <c r="I477" s="54"/>
      <c r="J477" s="54"/>
      <c r="K477" s="54"/>
      <c r="L477" s="54"/>
      <c r="M477" s="54"/>
      <c r="N477" s="54"/>
      <c r="O477" s="54"/>
      <c r="P477" s="54"/>
      <c r="Q477" s="54"/>
      <c r="R477" s="55"/>
      <c r="S477" s="56"/>
      <c r="T477" t="e">
        <f t="shared" si="16"/>
        <v>#REF!</v>
      </c>
    </row>
    <row r="478" spans="3:20" ht="30" customHeight="1" thickBot="1" x14ac:dyDescent="0.25">
      <c r="C478" s="143"/>
      <c r="D478" s="145"/>
      <c r="E478" s="53"/>
      <c r="F478" s="54"/>
      <c r="G478" s="54"/>
      <c r="H478" s="54"/>
      <c r="I478" s="54"/>
      <c r="J478" s="54"/>
      <c r="K478" s="54"/>
      <c r="L478" s="54"/>
      <c r="M478" s="54"/>
      <c r="N478" s="54"/>
      <c r="O478" s="54"/>
      <c r="P478" s="54"/>
      <c r="Q478" s="54"/>
      <c r="R478" s="55"/>
      <c r="S478" s="56"/>
      <c r="T478" t="e">
        <f t="shared" si="16"/>
        <v>#REF!</v>
      </c>
    </row>
    <row r="479" spans="3:20" ht="30" customHeight="1" thickBot="1" x14ac:dyDescent="0.25">
      <c r="C479" s="143"/>
      <c r="D479" s="145"/>
      <c r="E479" s="53"/>
      <c r="F479" s="54"/>
      <c r="G479" s="54"/>
      <c r="H479" s="54"/>
      <c r="I479" s="54"/>
      <c r="J479" s="54"/>
      <c r="K479" s="54"/>
      <c r="L479" s="54"/>
      <c r="M479" s="54"/>
      <c r="N479" s="54"/>
      <c r="O479" s="54"/>
      <c r="P479" s="54"/>
      <c r="Q479" s="54"/>
      <c r="R479" s="55"/>
      <c r="S479" s="56"/>
      <c r="T479" t="e">
        <f t="shared" si="16"/>
        <v>#REF!</v>
      </c>
    </row>
    <row r="480" spans="3:20" ht="30" customHeight="1" thickBot="1" x14ac:dyDescent="0.25">
      <c r="C480" s="143"/>
      <c r="D480" s="145"/>
      <c r="E480" s="53"/>
      <c r="F480" s="54"/>
      <c r="G480" s="54"/>
      <c r="H480" s="54"/>
      <c r="I480" s="54"/>
      <c r="J480" s="54"/>
      <c r="K480" s="54"/>
      <c r="L480" s="54"/>
      <c r="M480" s="54"/>
      <c r="N480" s="54"/>
      <c r="O480" s="54"/>
      <c r="P480" s="54"/>
      <c r="Q480" s="54"/>
      <c r="R480" s="55"/>
      <c r="S480" s="56"/>
      <c r="T480" t="e">
        <f t="shared" si="16"/>
        <v>#REF!</v>
      </c>
    </row>
    <row r="481" spans="3:20" ht="30" customHeight="1" thickBot="1" x14ac:dyDescent="0.25">
      <c r="C481" s="143"/>
      <c r="D481" s="145"/>
      <c r="E481" s="53"/>
      <c r="F481" s="54"/>
      <c r="G481" s="54"/>
      <c r="H481" s="54"/>
      <c r="I481" s="54"/>
      <c r="J481" s="54"/>
      <c r="K481" s="54"/>
      <c r="L481" s="54"/>
      <c r="M481" s="54"/>
      <c r="N481" s="54"/>
      <c r="O481" s="54"/>
      <c r="P481" s="54"/>
      <c r="Q481" s="54"/>
      <c r="R481" s="55"/>
      <c r="S481" s="56"/>
      <c r="T481" t="e">
        <f t="shared" si="16"/>
        <v>#REF!</v>
      </c>
    </row>
    <row r="482" spans="3:20" ht="30" customHeight="1" thickBot="1" x14ac:dyDescent="0.25">
      <c r="C482" s="143"/>
      <c r="D482" s="145"/>
      <c r="E482" s="53"/>
      <c r="F482" s="54"/>
      <c r="G482" s="54"/>
      <c r="H482" s="54"/>
      <c r="I482" s="54"/>
      <c r="J482" s="54"/>
      <c r="K482" s="54"/>
      <c r="L482" s="54"/>
      <c r="M482" s="54"/>
      <c r="N482" s="54"/>
      <c r="O482" s="54"/>
      <c r="P482" s="54"/>
      <c r="Q482" s="54"/>
      <c r="R482" s="55"/>
      <c r="S482" s="56"/>
      <c r="T482" t="e">
        <f t="shared" ref="T482:T545" si="17">T481+1</f>
        <v>#REF!</v>
      </c>
    </row>
    <row r="483" spans="3:20" ht="30" customHeight="1" thickBot="1" x14ac:dyDescent="0.25">
      <c r="C483" s="143"/>
      <c r="D483" s="145"/>
      <c r="E483" s="53"/>
      <c r="F483" s="54"/>
      <c r="G483" s="54"/>
      <c r="H483" s="54"/>
      <c r="I483" s="54"/>
      <c r="J483" s="54"/>
      <c r="K483" s="54"/>
      <c r="L483" s="54"/>
      <c r="M483" s="54"/>
      <c r="N483" s="54"/>
      <c r="O483" s="54"/>
      <c r="P483" s="54"/>
      <c r="Q483" s="54"/>
      <c r="R483" s="55"/>
      <c r="S483" s="56"/>
      <c r="T483" t="e">
        <f t="shared" si="17"/>
        <v>#REF!</v>
      </c>
    </row>
    <row r="484" spans="3:20" ht="30" customHeight="1" thickBot="1" x14ac:dyDescent="0.25">
      <c r="C484" s="143"/>
      <c r="D484" s="145"/>
      <c r="E484" s="53"/>
      <c r="F484" s="54"/>
      <c r="G484" s="54"/>
      <c r="H484" s="54"/>
      <c r="I484" s="54"/>
      <c r="J484" s="54"/>
      <c r="K484" s="54"/>
      <c r="L484" s="54"/>
      <c r="M484" s="54"/>
      <c r="N484" s="54"/>
      <c r="O484" s="54"/>
      <c r="P484" s="54"/>
      <c r="Q484" s="54"/>
      <c r="R484" s="55"/>
      <c r="S484" s="56"/>
      <c r="T484" t="e">
        <f t="shared" si="17"/>
        <v>#REF!</v>
      </c>
    </row>
    <row r="485" spans="3:20" ht="30" customHeight="1" thickBot="1" x14ac:dyDescent="0.25">
      <c r="C485" s="143"/>
      <c r="D485" s="145"/>
      <c r="E485" s="53"/>
      <c r="F485" s="54"/>
      <c r="G485" s="54"/>
      <c r="H485" s="54"/>
      <c r="I485" s="54"/>
      <c r="J485" s="54"/>
      <c r="K485" s="54"/>
      <c r="L485" s="54"/>
      <c r="M485" s="54"/>
      <c r="N485" s="54"/>
      <c r="O485" s="54"/>
      <c r="P485" s="54"/>
      <c r="Q485" s="54"/>
      <c r="R485" s="55"/>
      <c r="S485" s="56"/>
      <c r="T485" t="e">
        <f t="shared" si="17"/>
        <v>#REF!</v>
      </c>
    </row>
    <row r="486" spans="3:20" ht="30" customHeight="1" thickBot="1" x14ac:dyDescent="0.25">
      <c r="C486" s="143"/>
      <c r="D486" s="145"/>
      <c r="E486" s="53"/>
      <c r="F486" s="54"/>
      <c r="G486" s="54"/>
      <c r="H486" s="54"/>
      <c r="I486" s="54"/>
      <c r="J486" s="54"/>
      <c r="K486" s="54"/>
      <c r="L486" s="54"/>
      <c r="M486" s="54"/>
      <c r="N486" s="54"/>
      <c r="O486" s="54"/>
      <c r="P486" s="54"/>
      <c r="Q486" s="54"/>
      <c r="R486" s="55"/>
      <c r="S486" s="56"/>
      <c r="T486" t="e">
        <f t="shared" si="17"/>
        <v>#REF!</v>
      </c>
    </row>
    <row r="487" spans="3:20" ht="30" customHeight="1" thickBot="1" x14ac:dyDescent="0.25">
      <c r="C487" s="143"/>
      <c r="D487" s="145"/>
      <c r="E487" s="53"/>
      <c r="F487" s="54"/>
      <c r="G487" s="54"/>
      <c r="H487" s="54"/>
      <c r="I487" s="54"/>
      <c r="J487" s="54"/>
      <c r="K487" s="54"/>
      <c r="L487" s="54"/>
      <c r="M487" s="54"/>
      <c r="N487" s="54"/>
      <c r="O487" s="54"/>
      <c r="P487" s="54"/>
      <c r="Q487" s="54"/>
      <c r="R487" s="55"/>
      <c r="S487" s="56"/>
      <c r="T487" t="e">
        <f t="shared" si="17"/>
        <v>#REF!</v>
      </c>
    </row>
    <row r="488" spans="3:20" ht="30" customHeight="1" thickBot="1" x14ac:dyDescent="0.25">
      <c r="C488" s="143"/>
      <c r="D488" s="145"/>
      <c r="E488" s="53"/>
      <c r="F488" s="54"/>
      <c r="G488" s="54"/>
      <c r="H488" s="54"/>
      <c r="I488" s="54"/>
      <c r="J488" s="54"/>
      <c r="K488" s="54"/>
      <c r="L488" s="54"/>
      <c r="M488" s="54"/>
      <c r="N488" s="54"/>
      <c r="O488" s="54"/>
      <c r="P488" s="54"/>
      <c r="Q488" s="54"/>
      <c r="R488" s="55"/>
      <c r="S488" s="56"/>
      <c r="T488" t="e">
        <f t="shared" si="17"/>
        <v>#REF!</v>
      </c>
    </row>
    <row r="489" spans="3:20" ht="30" customHeight="1" thickBot="1" x14ac:dyDescent="0.25">
      <c r="C489" s="143"/>
      <c r="D489" s="145"/>
      <c r="E489" s="53"/>
      <c r="F489" s="54"/>
      <c r="G489" s="54"/>
      <c r="H489" s="54"/>
      <c r="I489" s="54"/>
      <c r="J489" s="54"/>
      <c r="K489" s="54"/>
      <c r="L489" s="54"/>
      <c r="M489" s="54"/>
      <c r="N489" s="54"/>
      <c r="O489" s="54"/>
      <c r="P489" s="54"/>
      <c r="Q489" s="54"/>
      <c r="R489" s="55"/>
      <c r="S489" s="56"/>
      <c r="T489" t="e">
        <f t="shared" si="17"/>
        <v>#REF!</v>
      </c>
    </row>
    <row r="490" spans="3:20" ht="30" customHeight="1" thickBot="1" x14ac:dyDescent="0.25">
      <c r="C490" s="143"/>
      <c r="D490" s="145"/>
      <c r="E490" s="53"/>
      <c r="F490" s="54"/>
      <c r="G490" s="54"/>
      <c r="H490" s="54"/>
      <c r="I490" s="54"/>
      <c r="J490" s="54"/>
      <c r="K490" s="54"/>
      <c r="L490" s="54"/>
      <c r="M490" s="54"/>
      <c r="N490" s="54"/>
      <c r="O490" s="54"/>
      <c r="P490" s="54"/>
      <c r="Q490" s="54"/>
      <c r="R490" s="55"/>
      <c r="S490" s="56"/>
      <c r="T490" t="e">
        <f t="shared" si="17"/>
        <v>#REF!</v>
      </c>
    </row>
    <row r="491" spans="3:20" ht="30" customHeight="1" thickBot="1" x14ac:dyDescent="0.25">
      <c r="C491" s="143"/>
      <c r="D491" s="145"/>
      <c r="E491" s="53"/>
      <c r="F491" s="54"/>
      <c r="G491" s="54"/>
      <c r="H491" s="54"/>
      <c r="I491" s="54"/>
      <c r="J491" s="54"/>
      <c r="K491" s="54"/>
      <c r="L491" s="54"/>
      <c r="M491" s="54"/>
      <c r="N491" s="54"/>
      <c r="O491" s="54"/>
      <c r="P491" s="54"/>
      <c r="Q491" s="54"/>
      <c r="R491" s="55"/>
      <c r="S491" s="56"/>
      <c r="T491" t="e">
        <f t="shared" si="17"/>
        <v>#REF!</v>
      </c>
    </row>
    <row r="492" spans="3:20" ht="30" customHeight="1" thickBot="1" x14ac:dyDescent="0.25">
      <c r="C492" s="143"/>
      <c r="D492" s="145"/>
      <c r="E492" s="53"/>
      <c r="F492" s="54"/>
      <c r="G492" s="54"/>
      <c r="H492" s="54"/>
      <c r="I492" s="54"/>
      <c r="J492" s="54"/>
      <c r="K492" s="54"/>
      <c r="L492" s="54"/>
      <c r="M492" s="54"/>
      <c r="N492" s="54"/>
      <c r="O492" s="54"/>
      <c r="P492" s="54"/>
      <c r="Q492" s="54"/>
      <c r="R492" s="55"/>
      <c r="S492" s="56"/>
      <c r="T492" t="e">
        <f t="shared" si="17"/>
        <v>#REF!</v>
      </c>
    </row>
    <row r="493" spans="3:20" ht="30" customHeight="1" thickBot="1" x14ac:dyDescent="0.25">
      <c r="C493" s="143"/>
      <c r="D493" s="145"/>
      <c r="E493" s="53"/>
      <c r="F493" s="54"/>
      <c r="G493" s="54"/>
      <c r="H493" s="54"/>
      <c r="I493" s="54"/>
      <c r="J493" s="54"/>
      <c r="K493" s="54"/>
      <c r="L493" s="54"/>
      <c r="M493" s="54"/>
      <c r="N493" s="54"/>
      <c r="O493" s="54"/>
      <c r="P493" s="54"/>
      <c r="Q493" s="54"/>
      <c r="R493" s="55"/>
      <c r="S493" s="56"/>
      <c r="T493" t="e">
        <f t="shared" si="17"/>
        <v>#REF!</v>
      </c>
    </row>
    <row r="494" spans="3:20" ht="30" customHeight="1" thickBot="1" x14ac:dyDescent="0.25">
      <c r="C494" s="143"/>
      <c r="D494" s="145"/>
      <c r="E494" s="53"/>
      <c r="F494" s="54"/>
      <c r="G494" s="54"/>
      <c r="H494" s="54"/>
      <c r="I494" s="54"/>
      <c r="J494" s="54"/>
      <c r="K494" s="54"/>
      <c r="L494" s="54"/>
      <c r="M494" s="54"/>
      <c r="N494" s="54"/>
      <c r="O494" s="54"/>
      <c r="P494" s="54"/>
      <c r="Q494" s="54"/>
      <c r="R494" s="55"/>
      <c r="S494" s="56"/>
      <c r="T494" t="e">
        <f t="shared" si="17"/>
        <v>#REF!</v>
      </c>
    </row>
    <row r="495" spans="3:20" ht="30" customHeight="1" thickBot="1" x14ac:dyDescent="0.25">
      <c r="C495" s="143"/>
      <c r="D495" s="145"/>
      <c r="E495" s="53"/>
      <c r="F495" s="54"/>
      <c r="G495" s="54"/>
      <c r="H495" s="54"/>
      <c r="I495" s="54"/>
      <c r="J495" s="54"/>
      <c r="K495" s="54"/>
      <c r="L495" s="54"/>
      <c r="M495" s="54"/>
      <c r="N495" s="54"/>
      <c r="O495" s="54"/>
      <c r="P495" s="54"/>
      <c r="Q495" s="54"/>
      <c r="R495" s="55"/>
      <c r="S495" s="56"/>
      <c r="T495" t="e">
        <f t="shared" si="17"/>
        <v>#REF!</v>
      </c>
    </row>
    <row r="496" spans="3:20" ht="30" customHeight="1" thickBot="1" x14ac:dyDescent="0.25">
      <c r="C496" s="143"/>
      <c r="D496" s="145"/>
      <c r="E496" s="53"/>
      <c r="F496" s="54"/>
      <c r="G496" s="54"/>
      <c r="H496" s="54"/>
      <c r="I496" s="54"/>
      <c r="J496" s="54"/>
      <c r="K496" s="54"/>
      <c r="L496" s="54"/>
      <c r="M496" s="54"/>
      <c r="N496" s="54"/>
      <c r="O496" s="54"/>
      <c r="P496" s="54"/>
      <c r="Q496" s="54"/>
      <c r="R496" s="55"/>
      <c r="S496" s="56"/>
      <c r="T496" t="e">
        <f t="shared" si="17"/>
        <v>#REF!</v>
      </c>
    </row>
    <row r="497" spans="3:20" ht="30" customHeight="1" thickBot="1" x14ac:dyDescent="0.25">
      <c r="C497" s="143"/>
      <c r="D497" s="145"/>
      <c r="E497" s="53"/>
      <c r="F497" s="54"/>
      <c r="G497" s="54"/>
      <c r="H497" s="54"/>
      <c r="I497" s="54"/>
      <c r="J497" s="54"/>
      <c r="K497" s="54"/>
      <c r="L497" s="54"/>
      <c r="M497" s="54"/>
      <c r="N497" s="54"/>
      <c r="O497" s="54"/>
      <c r="P497" s="54"/>
      <c r="Q497" s="54"/>
      <c r="R497" s="55"/>
      <c r="S497" s="56"/>
      <c r="T497" t="e">
        <f t="shared" si="17"/>
        <v>#REF!</v>
      </c>
    </row>
    <row r="498" spans="3:20" ht="30" customHeight="1" thickBot="1" x14ac:dyDescent="0.25">
      <c r="C498" s="143"/>
      <c r="D498" s="145"/>
      <c r="E498" s="53"/>
      <c r="F498" s="54"/>
      <c r="G498" s="54"/>
      <c r="H498" s="54"/>
      <c r="I498" s="54"/>
      <c r="J498" s="54"/>
      <c r="K498" s="54"/>
      <c r="L498" s="54"/>
      <c r="M498" s="54"/>
      <c r="N498" s="54"/>
      <c r="O498" s="54"/>
      <c r="P498" s="54"/>
      <c r="Q498" s="54"/>
      <c r="R498" s="55"/>
      <c r="S498" s="56"/>
      <c r="T498" t="e">
        <f t="shared" si="17"/>
        <v>#REF!</v>
      </c>
    </row>
    <row r="499" spans="3:20" ht="30" customHeight="1" thickBot="1" x14ac:dyDescent="0.25">
      <c r="C499" s="143"/>
      <c r="D499" s="145"/>
      <c r="E499" s="53"/>
      <c r="F499" s="54"/>
      <c r="G499" s="54"/>
      <c r="H499" s="54"/>
      <c r="I499" s="54"/>
      <c r="J499" s="54"/>
      <c r="K499" s="54"/>
      <c r="L499" s="54"/>
      <c r="M499" s="54"/>
      <c r="N499" s="54"/>
      <c r="O499" s="54"/>
      <c r="P499" s="54"/>
      <c r="Q499" s="54"/>
      <c r="R499" s="55"/>
      <c r="S499" s="56"/>
      <c r="T499" t="e">
        <f t="shared" si="17"/>
        <v>#REF!</v>
      </c>
    </row>
    <row r="500" spans="3:20" ht="30" customHeight="1" thickBot="1" x14ac:dyDescent="0.25">
      <c r="C500" s="143"/>
      <c r="D500" s="145"/>
      <c r="E500" s="53"/>
      <c r="F500" s="54"/>
      <c r="G500" s="54"/>
      <c r="H500" s="54"/>
      <c r="I500" s="54"/>
      <c r="J500" s="54"/>
      <c r="K500" s="54"/>
      <c r="L500" s="54"/>
      <c r="M500" s="54"/>
      <c r="N500" s="54"/>
      <c r="O500" s="54"/>
      <c r="P500" s="54"/>
      <c r="Q500" s="54"/>
      <c r="R500" s="55"/>
      <c r="S500" s="56"/>
      <c r="T500" t="e">
        <f t="shared" si="17"/>
        <v>#REF!</v>
      </c>
    </row>
    <row r="501" spans="3:20" ht="30" customHeight="1" thickBot="1" x14ac:dyDescent="0.25">
      <c r="C501" s="143"/>
      <c r="D501" s="145"/>
      <c r="E501" s="53"/>
      <c r="F501" s="54"/>
      <c r="G501" s="54"/>
      <c r="H501" s="54"/>
      <c r="I501" s="54"/>
      <c r="J501" s="54"/>
      <c r="K501" s="54"/>
      <c r="L501" s="54"/>
      <c r="M501" s="54"/>
      <c r="N501" s="54"/>
      <c r="O501" s="54"/>
      <c r="P501" s="54"/>
      <c r="Q501" s="54"/>
      <c r="R501" s="55"/>
      <c r="S501" s="56"/>
      <c r="T501" t="e">
        <f t="shared" si="17"/>
        <v>#REF!</v>
      </c>
    </row>
    <row r="502" spans="3:20" ht="30" customHeight="1" thickBot="1" x14ac:dyDescent="0.25">
      <c r="C502" s="143"/>
      <c r="D502" s="145"/>
      <c r="E502" s="53"/>
      <c r="F502" s="54"/>
      <c r="G502" s="54"/>
      <c r="H502" s="54"/>
      <c r="I502" s="54"/>
      <c r="J502" s="54"/>
      <c r="K502" s="54"/>
      <c r="L502" s="54"/>
      <c r="M502" s="54"/>
      <c r="N502" s="54"/>
      <c r="O502" s="54"/>
      <c r="P502" s="54"/>
      <c r="Q502" s="54"/>
      <c r="R502" s="55"/>
      <c r="S502" s="56"/>
      <c r="T502" t="e">
        <f t="shared" si="17"/>
        <v>#REF!</v>
      </c>
    </row>
    <row r="503" spans="3:20" ht="30" customHeight="1" thickBot="1" x14ac:dyDescent="0.25">
      <c r="C503" s="143"/>
      <c r="D503" s="145"/>
      <c r="E503" s="53"/>
      <c r="F503" s="54"/>
      <c r="G503" s="54"/>
      <c r="H503" s="54"/>
      <c r="I503" s="54"/>
      <c r="J503" s="54"/>
      <c r="K503" s="54"/>
      <c r="L503" s="54"/>
      <c r="M503" s="54"/>
      <c r="N503" s="54"/>
      <c r="O503" s="54"/>
      <c r="P503" s="54"/>
      <c r="Q503" s="54"/>
      <c r="R503" s="55"/>
      <c r="S503" s="56"/>
      <c r="T503" t="e">
        <f t="shared" si="17"/>
        <v>#REF!</v>
      </c>
    </row>
    <row r="504" spans="3:20" ht="30" customHeight="1" thickBot="1" x14ac:dyDescent="0.25">
      <c r="C504" s="143"/>
      <c r="D504" s="145"/>
      <c r="E504" s="53"/>
      <c r="F504" s="54"/>
      <c r="G504" s="54"/>
      <c r="H504" s="54"/>
      <c r="I504" s="54"/>
      <c r="J504" s="54"/>
      <c r="K504" s="54"/>
      <c r="L504" s="54"/>
      <c r="M504" s="54"/>
      <c r="N504" s="54"/>
      <c r="O504" s="54"/>
      <c r="P504" s="54"/>
      <c r="Q504" s="54"/>
      <c r="R504" s="55"/>
      <c r="S504" s="56"/>
      <c r="T504" t="e">
        <f t="shared" si="17"/>
        <v>#REF!</v>
      </c>
    </row>
    <row r="505" spans="3:20" ht="30" customHeight="1" thickBot="1" x14ac:dyDescent="0.25">
      <c r="C505" s="143"/>
      <c r="D505" s="145"/>
      <c r="E505" s="53"/>
      <c r="F505" s="54"/>
      <c r="G505" s="54"/>
      <c r="H505" s="54"/>
      <c r="I505" s="54"/>
      <c r="J505" s="54"/>
      <c r="K505" s="54"/>
      <c r="L505" s="54"/>
      <c r="M505" s="54"/>
      <c r="N505" s="54"/>
      <c r="O505" s="54"/>
      <c r="P505" s="54"/>
      <c r="Q505" s="54"/>
      <c r="R505" s="55"/>
      <c r="S505" s="56"/>
      <c r="T505" t="e">
        <f t="shared" si="17"/>
        <v>#REF!</v>
      </c>
    </row>
    <row r="506" spans="3:20" ht="30" customHeight="1" thickBot="1" x14ac:dyDescent="0.25">
      <c r="C506" s="143"/>
      <c r="D506" s="145"/>
      <c r="E506" s="53"/>
      <c r="F506" s="54"/>
      <c r="G506" s="54"/>
      <c r="H506" s="54"/>
      <c r="I506" s="54"/>
      <c r="J506" s="54"/>
      <c r="K506" s="54"/>
      <c r="L506" s="54"/>
      <c r="M506" s="54"/>
      <c r="N506" s="54"/>
      <c r="O506" s="54"/>
      <c r="P506" s="54"/>
      <c r="Q506" s="54"/>
      <c r="R506" s="55"/>
      <c r="S506" s="56"/>
      <c r="T506" t="e">
        <f t="shared" si="17"/>
        <v>#REF!</v>
      </c>
    </row>
    <row r="507" spans="3:20" ht="30" customHeight="1" thickBot="1" x14ac:dyDescent="0.25">
      <c r="C507" s="143"/>
      <c r="D507" s="145"/>
      <c r="E507" s="53"/>
      <c r="F507" s="54"/>
      <c r="G507" s="54"/>
      <c r="H507" s="54"/>
      <c r="I507" s="54"/>
      <c r="J507" s="54"/>
      <c r="K507" s="54"/>
      <c r="L507" s="54"/>
      <c r="M507" s="54"/>
      <c r="N507" s="54"/>
      <c r="O507" s="54"/>
      <c r="P507" s="54"/>
      <c r="Q507" s="54"/>
      <c r="R507" s="55"/>
      <c r="S507" s="56"/>
      <c r="T507" t="e">
        <f t="shared" si="17"/>
        <v>#REF!</v>
      </c>
    </row>
    <row r="508" spans="3:20" ht="30" customHeight="1" thickBot="1" x14ac:dyDescent="0.25">
      <c r="C508" s="143"/>
      <c r="D508" s="145"/>
      <c r="E508" s="53"/>
      <c r="F508" s="54"/>
      <c r="G508" s="54"/>
      <c r="H508" s="54"/>
      <c r="I508" s="54"/>
      <c r="J508" s="54"/>
      <c r="K508" s="54"/>
      <c r="L508" s="54"/>
      <c r="M508" s="54"/>
      <c r="N508" s="54"/>
      <c r="O508" s="54"/>
      <c r="P508" s="54"/>
      <c r="Q508" s="54"/>
      <c r="R508" s="55"/>
      <c r="S508" s="56"/>
      <c r="T508" t="e">
        <f t="shared" si="17"/>
        <v>#REF!</v>
      </c>
    </row>
    <row r="509" spans="3:20" ht="30" customHeight="1" thickBot="1" x14ac:dyDescent="0.25">
      <c r="C509" s="143"/>
      <c r="D509" s="145"/>
      <c r="E509" s="53"/>
      <c r="F509" s="54"/>
      <c r="G509" s="54"/>
      <c r="H509" s="54"/>
      <c r="I509" s="54"/>
      <c r="J509" s="54"/>
      <c r="K509" s="54"/>
      <c r="L509" s="54"/>
      <c r="M509" s="54"/>
      <c r="N509" s="54"/>
      <c r="O509" s="54"/>
      <c r="P509" s="54"/>
      <c r="Q509" s="54"/>
      <c r="R509" s="55"/>
      <c r="S509" s="56"/>
      <c r="T509" t="e">
        <f t="shared" si="17"/>
        <v>#REF!</v>
      </c>
    </row>
    <row r="510" spans="3:20" ht="30" customHeight="1" thickBot="1" x14ac:dyDescent="0.25">
      <c r="C510" s="143"/>
      <c r="D510" s="145"/>
      <c r="E510" s="53"/>
      <c r="F510" s="54"/>
      <c r="G510" s="54"/>
      <c r="H510" s="54"/>
      <c r="I510" s="54"/>
      <c r="J510" s="54"/>
      <c r="K510" s="54"/>
      <c r="L510" s="54"/>
      <c r="M510" s="54"/>
      <c r="N510" s="54"/>
      <c r="O510" s="54"/>
      <c r="P510" s="54"/>
      <c r="Q510" s="54"/>
      <c r="R510" s="55"/>
      <c r="S510" s="56"/>
      <c r="T510" t="e">
        <f t="shared" si="17"/>
        <v>#REF!</v>
      </c>
    </row>
    <row r="511" spans="3:20" ht="30" customHeight="1" thickBot="1" x14ac:dyDescent="0.25">
      <c r="C511" s="143"/>
      <c r="D511" s="145"/>
      <c r="E511" s="53"/>
      <c r="F511" s="54"/>
      <c r="G511" s="54"/>
      <c r="H511" s="54"/>
      <c r="I511" s="54"/>
      <c r="J511" s="54"/>
      <c r="K511" s="54"/>
      <c r="L511" s="54"/>
      <c r="M511" s="54"/>
      <c r="N511" s="54"/>
      <c r="O511" s="54"/>
      <c r="P511" s="54"/>
      <c r="Q511" s="54"/>
      <c r="R511" s="55"/>
      <c r="S511" s="56"/>
      <c r="T511" t="e">
        <f t="shared" si="17"/>
        <v>#REF!</v>
      </c>
    </row>
    <row r="512" spans="3:20" ht="30" customHeight="1" thickBot="1" x14ac:dyDescent="0.25">
      <c r="C512" s="143"/>
      <c r="D512" s="145"/>
      <c r="E512" s="53"/>
      <c r="F512" s="54"/>
      <c r="G512" s="54"/>
      <c r="H512" s="54"/>
      <c r="I512" s="54"/>
      <c r="J512" s="54"/>
      <c r="K512" s="54"/>
      <c r="L512" s="54"/>
      <c r="M512" s="54"/>
      <c r="N512" s="54"/>
      <c r="O512" s="54"/>
      <c r="P512" s="54"/>
      <c r="Q512" s="54"/>
      <c r="R512" s="55"/>
      <c r="S512" s="56"/>
      <c r="T512" t="e">
        <f t="shared" si="17"/>
        <v>#REF!</v>
      </c>
    </row>
    <row r="513" spans="3:20" ht="30" customHeight="1" thickBot="1" x14ac:dyDescent="0.25">
      <c r="C513" s="143"/>
      <c r="D513" s="145"/>
      <c r="E513" s="53"/>
      <c r="F513" s="54"/>
      <c r="G513" s="54"/>
      <c r="H513" s="54"/>
      <c r="I513" s="54"/>
      <c r="J513" s="54"/>
      <c r="K513" s="54"/>
      <c r="L513" s="54"/>
      <c r="M513" s="54"/>
      <c r="N513" s="54"/>
      <c r="O513" s="54"/>
      <c r="P513" s="54"/>
      <c r="Q513" s="54"/>
      <c r="R513" s="55"/>
      <c r="S513" s="56"/>
      <c r="T513" t="e">
        <f t="shared" si="17"/>
        <v>#REF!</v>
      </c>
    </row>
    <row r="514" spans="3:20" ht="30" customHeight="1" thickBot="1" x14ac:dyDescent="0.25">
      <c r="C514" s="143"/>
      <c r="D514" s="145"/>
      <c r="E514" s="53"/>
      <c r="F514" s="54"/>
      <c r="G514" s="54"/>
      <c r="H514" s="54"/>
      <c r="I514" s="54"/>
      <c r="J514" s="54"/>
      <c r="K514" s="54"/>
      <c r="L514" s="54"/>
      <c r="M514" s="54"/>
      <c r="N514" s="54"/>
      <c r="O514" s="54"/>
      <c r="P514" s="54"/>
      <c r="Q514" s="54"/>
      <c r="R514" s="55"/>
      <c r="S514" s="56"/>
      <c r="T514" t="e">
        <f t="shared" si="17"/>
        <v>#REF!</v>
      </c>
    </row>
    <row r="515" spans="3:20" ht="30" customHeight="1" thickBot="1" x14ac:dyDescent="0.25">
      <c r="C515" s="143"/>
      <c r="D515" s="145"/>
      <c r="E515" s="53"/>
      <c r="F515" s="54"/>
      <c r="G515" s="54"/>
      <c r="H515" s="54"/>
      <c r="I515" s="54"/>
      <c r="J515" s="54"/>
      <c r="K515" s="54"/>
      <c r="L515" s="54"/>
      <c r="M515" s="54"/>
      <c r="N515" s="54"/>
      <c r="O515" s="54"/>
      <c r="P515" s="54"/>
      <c r="Q515" s="54"/>
      <c r="R515" s="55"/>
      <c r="S515" s="56"/>
      <c r="T515" t="e">
        <f t="shared" si="17"/>
        <v>#REF!</v>
      </c>
    </row>
    <row r="516" spans="3:20" ht="30" customHeight="1" thickBot="1" x14ac:dyDescent="0.25">
      <c r="C516" s="143"/>
      <c r="D516" s="145"/>
      <c r="E516" s="53"/>
      <c r="F516" s="54"/>
      <c r="G516" s="54"/>
      <c r="H516" s="54"/>
      <c r="I516" s="54"/>
      <c r="J516" s="54"/>
      <c r="K516" s="54"/>
      <c r="L516" s="54"/>
      <c r="M516" s="54"/>
      <c r="N516" s="54"/>
      <c r="O516" s="54"/>
      <c r="P516" s="54"/>
      <c r="Q516" s="54"/>
      <c r="R516" s="55"/>
      <c r="S516" s="56"/>
      <c r="T516" t="e">
        <f t="shared" si="17"/>
        <v>#REF!</v>
      </c>
    </row>
    <row r="517" spans="3:20" ht="30" customHeight="1" thickBot="1" x14ac:dyDescent="0.25">
      <c r="C517" s="143"/>
      <c r="D517" s="145"/>
      <c r="E517" s="53"/>
      <c r="F517" s="54"/>
      <c r="G517" s="54"/>
      <c r="H517" s="54"/>
      <c r="I517" s="54"/>
      <c r="J517" s="54"/>
      <c r="K517" s="54"/>
      <c r="L517" s="54"/>
      <c r="M517" s="54"/>
      <c r="N517" s="54"/>
      <c r="O517" s="54"/>
      <c r="P517" s="54"/>
      <c r="Q517" s="54"/>
      <c r="R517" s="55"/>
      <c r="S517" s="56"/>
      <c r="T517" t="e">
        <f t="shared" si="17"/>
        <v>#REF!</v>
      </c>
    </row>
    <row r="518" spans="3:20" ht="30" customHeight="1" thickBot="1" x14ac:dyDescent="0.25">
      <c r="C518" s="143"/>
      <c r="D518" s="145"/>
      <c r="E518" s="53"/>
      <c r="F518" s="54"/>
      <c r="G518" s="54"/>
      <c r="H518" s="54"/>
      <c r="I518" s="54"/>
      <c r="J518" s="54"/>
      <c r="K518" s="54"/>
      <c r="L518" s="54"/>
      <c r="M518" s="54"/>
      <c r="N518" s="54"/>
      <c r="O518" s="54"/>
      <c r="P518" s="54"/>
      <c r="Q518" s="54"/>
      <c r="R518" s="55"/>
      <c r="S518" s="56"/>
      <c r="T518" t="e">
        <f t="shared" si="17"/>
        <v>#REF!</v>
      </c>
    </row>
    <row r="519" spans="3:20" ht="30" customHeight="1" thickBot="1" x14ac:dyDescent="0.25">
      <c r="C519" s="143"/>
      <c r="D519" s="145"/>
      <c r="E519" s="53"/>
      <c r="F519" s="54"/>
      <c r="G519" s="54"/>
      <c r="H519" s="54"/>
      <c r="I519" s="54"/>
      <c r="J519" s="54"/>
      <c r="K519" s="54"/>
      <c r="L519" s="54"/>
      <c r="M519" s="54"/>
      <c r="N519" s="54"/>
      <c r="O519" s="54"/>
      <c r="P519" s="54"/>
      <c r="Q519" s="54"/>
      <c r="R519" s="55"/>
      <c r="S519" s="56"/>
      <c r="T519" t="e">
        <f t="shared" si="17"/>
        <v>#REF!</v>
      </c>
    </row>
    <row r="520" spans="3:20" ht="30" customHeight="1" thickBot="1" x14ac:dyDescent="0.25">
      <c r="C520" s="143"/>
      <c r="D520" s="145"/>
      <c r="E520" s="53"/>
      <c r="F520" s="54"/>
      <c r="G520" s="54"/>
      <c r="H520" s="54"/>
      <c r="I520" s="54"/>
      <c r="J520" s="54"/>
      <c r="K520" s="54"/>
      <c r="L520" s="54"/>
      <c r="M520" s="54"/>
      <c r="N520" s="54"/>
      <c r="O520" s="54"/>
      <c r="P520" s="54"/>
      <c r="Q520" s="54"/>
      <c r="R520" s="55"/>
      <c r="S520" s="56"/>
      <c r="T520" t="e">
        <f t="shared" si="17"/>
        <v>#REF!</v>
      </c>
    </row>
    <row r="521" spans="3:20" ht="30" customHeight="1" thickBot="1" x14ac:dyDescent="0.25">
      <c r="C521" s="143"/>
      <c r="D521" s="145"/>
      <c r="E521" s="53"/>
      <c r="F521" s="54"/>
      <c r="G521" s="54"/>
      <c r="H521" s="54"/>
      <c r="I521" s="54"/>
      <c r="J521" s="54"/>
      <c r="K521" s="54"/>
      <c r="L521" s="54"/>
      <c r="M521" s="54"/>
      <c r="N521" s="54"/>
      <c r="O521" s="54"/>
      <c r="P521" s="54"/>
      <c r="Q521" s="54"/>
      <c r="R521" s="55"/>
      <c r="S521" s="56"/>
      <c r="T521" t="e">
        <f t="shared" si="17"/>
        <v>#REF!</v>
      </c>
    </row>
    <row r="522" spans="3:20" ht="30" customHeight="1" thickBot="1" x14ac:dyDescent="0.25">
      <c r="C522" s="143"/>
      <c r="D522" s="145"/>
      <c r="E522" s="53"/>
      <c r="F522" s="54"/>
      <c r="G522" s="54"/>
      <c r="H522" s="54"/>
      <c r="I522" s="54"/>
      <c r="J522" s="54"/>
      <c r="K522" s="54"/>
      <c r="L522" s="54"/>
      <c r="M522" s="54"/>
      <c r="N522" s="54"/>
      <c r="O522" s="54"/>
      <c r="P522" s="54"/>
      <c r="Q522" s="54"/>
      <c r="R522" s="55"/>
      <c r="S522" s="56"/>
      <c r="T522" t="e">
        <f t="shared" si="17"/>
        <v>#REF!</v>
      </c>
    </row>
    <row r="523" spans="3:20" ht="30" customHeight="1" thickBot="1" x14ac:dyDescent="0.25">
      <c r="C523" s="143"/>
      <c r="D523" s="145"/>
      <c r="E523" s="53"/>
      <c r="F523" s="54"/>
      <c r="G523" s="54"/>
      <c r="H523" s="54"/>
      <c r="I523" s="54"/>
      <c r="J523" s="54"/>
      <c r="K523" s="54"/>
      <c r="L523" s="54"/>
      <c r="M523" s="54"/>
      <c r="N523" s="54"/>
      <c r="O523" s="54"/>
      <c r="P523" s="54"/>
      <c r="Q523" s="54"/>
      <c r="R523" s="55"/>
      <c r="S523" s="56"/>
      <c r="T523" t="e">
        <f t="shared" si="17"/>
        <v>#REF!</v>
      </c>
    </row>
    <row r="524" spans="3:20" ht="30" customHeight="1" thickBot="1" x14ac:dyDescent="0.25">
      <c r="C524" s="143"/>
      <c r="D524" s="145"/>
      <c r="E524" s="53"/>
      <c r="F524" s="54"/>
      <c r="G524" s="54"/>
      <c r="H524" s="54"/>
      <c r="I524" s="54"/>
      <c r="J524" s="54"/>
      <c r="K524" s="54"/>
      <c r="L524" s="54"/>
      <c r="M524" s="54"/>
      <c r="N524" s="54"/>
      <c r="O524" s="54"/>
      <c r="P524" s="54"/>
      <c r="Q524" s="54"/>
      <c r="R524" s="55"/>
      <c r="S524" s="56"/>
      <c r="T524" t="e">
        <f t="shared" si="17"/>
        <v>#REF!</v>
      </c>
    </row>
    <row r="525" spans="3:20" ht="30" customHeight="1" thickBot="1" x14ac:dyDescent="0.25">
      <c r="C525" s="143"/>
      <c r="D525" s="145"/>
      <c r="E525" s="53"/>
      <c r="F525" s="54"/>
      <c r="G525" s="54"/>
      <c r="H525" s="54"/>
      <c r="I525" s="54"/>
      <c r="J525" s="54"/>
      <c r="K525" s="54"/>
      <c r="L525" s="54"/>
      <c r="M525" s="54"/>
      <c r="N525" s="54"/>
      <c r="O525" s="54"/>
      <c r="P525" s="54"/>
      <c r="Q525" s="54"/>
      <c r="R525" s="55"/>
      <c r="S525" s="56"/>
      <c r="T525" t="e">
        <f t="shared" si="17"/>
        <v>#REF!</v>
      </c>
    </row>
    <row r="526" spans="3:20" ht="30" customHeight="1" thickBot="1" x14ac:dyDescent="0.25">
      <c r="C526" s="143"/>
      <c r="D526" s="145"/>
      <c r="E526" s="53"/>
      <c r="F526" s="54"/>
      <c r="G526" s="54"/>
      <c r="H526" s="54"/>
      <c r="I526" s="54"/>
      <c r="J526" s="54"/>
      <c r="K526" s="54"/>
      <c r="L526" s="54"/>
      <c r="M526" s="54"/>
      <c r="N526" s="54"/>
      <c r="O526" s="54"/>
      <c r="P526" s="54"/>
      <c r="Q526" s="54"/>
      <c r="R526" s="55"/>
      <c r="S526" s="56"/>
      <c r="T526" t="e">
        <f t="shared" si="17"/>
        <v>#REF!</v>
      </c>
    </row>
    <row r="527" spans="3:20" ht="30" customHeight="1" thickBot="1" x14ac:dyDescent="0.25">
      <c r="C527" s="143"/>
      <c r="D527" s="145"/>
      <c r="E527" s="53"/>
      <c r="F527" s="54"/>
      <c r="G527" s="54"/>
      <c r="H527" s="54"/>
      <c r="I527" s="54"/>
      <c r="J527" s="54"/>
      <c r="K527" s="54"/>
      <c r="L527" s="54"/>
      <c r="M527" s="54"/>
      <c r="N527" s="54"/>
      <c r="O527" s="54"/>
      <c r="P527" s="54"/>
      <c r="Q527" s="54"/>
      <c r="R527" s="55"/>
      <c r="S527" s="56"/>
      <c r="T527" t="e">
        <f t="shared" si="17"/>
        <v>#REF!</v>
      </c>
    </row>
    <row r="528" spans="3:20" ht="30" customHeight="1" thickBot="1" x14ac:dyDescent="0.25">
      <c r="C528" s="143"/>
      <c r="D528" s="145"/>
      <c r="E528" s="53"/>
      <c r="F528" s="54"/>
      <c r="G528" s="54"/>
      <c r="H528" s="54"/>
      <c r="I528" s="54"/>
      <c r="J528" s="54"/>
      <c r="K528" s="54"/>
      <c r="L528" s="54"/>
      <c r="M528" s="54"/>
      <c r="N528" s="54"/>
      <c r="O528" s="54"/>
      <c r="P528" s="54"/>
      <c r="Q528" s="54"/>
      <c r="R528" s="55"/>
      <c r="S528" s="56"/>
      <c r="T528" t="e">
        <f t="shared" si="17"/>
        <v>#REF!</v>
      </c>
    </row>
    <row r="529" spans="3:20" ht="30" customHeight="1" thickBot="1" x14ac:dyDescent="0.25">
      <c r="C529" s="143"/>
      <c r="D529" s="145"/>
      <c r="E529" s="53"/>
      <c r="F529" s="54"/>
      <c r="G529" s="54"/>
      <c r="H529" s="54"/>
      <c r="I529" s="54"/>
      <c r="J529" s="54"/>
      <c r="K529" s="54"/>
      <c r="L529" s="54"/>
      <c r="M529" s="54"/>
      <c r="N529" s="54"/>
      <c r="O529" s="54"/>
      <c r="P529" s="54"/>
      <c r="Q529" s="54"/>
      <c r="R529" s="55"/>
      <c r="S529" s="56"/>
      <c r="T529" t="e">
        <f t="shared" si="17"/>
        <v>#REF!</v>
      </c>
    </row>
    <row r="530" spans="3:20" ht="30" customHeight="1" thickBot="1" x14ac:dyDescent="0.25">
      <c r="C530" s="143"/>
      <c r="D530" s="145"/>
      <c r="E530" s="53"/>
      <c r="F530" s="54"/>
      <c r="G530" s="54"/>
      <c r="H530" s="54"/>
      <c r="I530" s="54"/>
      <c r="J530" s="54"/>
      <c r="K530" s="54"/>
      <c r="L530" s="54"/>
      <c r="M530" s="54"/>
      <c r="N530" s="54"/>
      <c r="O530" s="54"/>
      <c r="P530" s="54"/>
      <c r="Q530" s="54"/>
      <c r="R530" s="55"/>
      <c r="S530" s="56"/>
      <c r="T530" t="e">
        <f t="shared" si="17"/>
        <v>#REF!</v>
      </c>
    </row>
    <row r="531" spans="3:20" ht="30" customHeight="1" thickBot="1" x14ac:dyDescent="0.25">
      <c r="C531" s="143"/>
      <c r="D531" s="145"/>
      <c r="E531" s="53"/>
      <c r="F531" s="54"/>
      <c r="G531" s="54"/>
      <c r="H531" s="54"/>
      <c r="I531" s="54"/>
      <c r="J531" s="54"/>
      <c r="K531" s="54"/>
      <c r="L531" s="54"/>
      <c r="M531" s="54"/>
      <c r="N531" s="54"/>
      <c r="O531" s="54"/>
      <c r="P531" s="54"/>
      <c r="Q531" s="54"/>
      <c r="R531" s="55"/>
      <c r="S531" s="56"/>
      <c r="T531" t="e">
        <f t="shared" si="17"/>
        <v>#REF!</v>
      </c>
    </row>
    <row r="532" spans="3:20" ht="30" customHeight="1" thickBot="1" x14ac:dyDescent="0.25">
      <c r="C532" s="143"/>
      <c r="D532" s="145"/>
      <c r="E532" s="53"/>
      <c r="F532" s="54"/>
      <c r="G532" s="54"/>
      <c r="H532" s="54"/>
      <c r="I532" s="54"/>
      <c r="J532" s="54"/>
      <c r="K532" s="54"/>
      <c r="L532" s="54"/>
      <c r="M532" s="54"/>
      <c r="N532" s="54"/>
      <c r="O532" s="54"/>
      <c r="P532" s="54"/>
      <c r="Q532" s="54"/>
      <c r="R532" s="55"/>
      <c r="S532" s="56"/>
      <c r="T532" t="e">
        <f t="shared" si="17"/>
        <v>#REF!</v>
      </c>
    </row>
    <row r="533" spans="3:20" ht="30" customHeight="1" thickBot="1" x14ac:dyDescent="0.25">
      <c r="C533" s="143"/>
      <c r="D533" s="145"/>
      <c r="E533" s="53"/>
      <c r="F533" s="54"/>
      <c r="G533" s="54"/>
      <c r="H533" s="54"/>
      <c r="I533" s="54"/>
      <c r="J533" s="54"/>
      <c r="K533" s="54"/>
      <c r="L533" s="54"/>
      <c r="M533" s="54"/>
      <c r="N533" s="54"/>
      <c r="O533" s="54"/>
      <c r="P533" s="54"/>
      <c r="Q533" s="54"/>
      <c r="R533" s="55"/>
      <c r="S533" s="56"/>
      <c r="T533" t="e">
        <f t="shared" si="17"/>
        <v>#REF!</v>
      </c>
    </row>
    <row r="534" spans="3:20" ht="30" customHeight="1" thickBot="1" x14ac:dyDescent="0.25">
      <c r="C534" s="143"/>
      <c r="D534" s="145"/>
      <c r="E534" s="53"/>
      <c r="F534" s="54"/>
      <c r="G534" s="54"/>
      <c r="H534" s="54"/>
      <c r="I534" s="54"/>
      <c r="J534" s="54"/>
      <c r="K534" s="54"/>
      <c r="L534" s="54"/>
      <c r="M534" s="54"/>
      <c r="N534" s="54"/>
      <c r="O534" s="54"/>
      <c r="P534" s="54"/>
      <c r="Q534" s="54"/>
      <c r="R534" s="55"/>
      <c r="S534" s="56"/>
      <c r="T534" t="e">
        <f t="shared" si="17"/>
        <v>#REF!</v>
      </c>
    </row>
    <row r="535" spans="3:20" ht="30" customHeight="1" thickBot="1" x14ac:dyDescent="0.25">
      <c r="C535" s="143"/>
      <c r="D535" s="145"/>
      <c r="E535" s="53"/>
      <c r="F535" s="54"/>
      <c r="G535" s="54"/>
      <c r="H535" s="54"/>
      <c r="I535" s="54"/>
      <c r="J535" s="54"/>
      <c r="K535" s="54"/>
      <c r="L535" s="54"/>
      <c r="M535" s="54"/>
      <c r="N535" s="54"/>
      <c r="O535" s="54"/>
      <c r="P535" s="54"/>
      <c r="Q535" s="54"/>
      <c r="R535" s="55"/>
      <c r="S535" s="56"/>
      <c r="T535" t="e">
        <f t="shared" si="17"/>
        <v>#REF!</v>
      </c>
    </row>
    <row r="536" spans="3:20" ht="30" customHeight="1" thickBot="1" x14ac:dyDescent="0.25">
      <c r="C536" s="143"/>
      <c r="D536" s="145"/>
      <c r="E536" s="53"/>
      <c r="F536" s="54"/>
      <c r="G536" s="54"/>
      <c r="H536" s="54"/>
      <c r="I536" s="54"/>
      <c r="J536" s="54"/>
      <c r="K536" s="54"/>
      <c r="L536" s="54"/>
      <c r="M536" s="54"/>
      <c r="N536" s="54"/>
      <c r="O536" s="54"/>
      <c r="P536" s="54"/>
      <c r="Q536" s="54"/>
      <c r="R536" s="55"/>
      <c r="S536" s="56"/>
      <c r="T536" t="e">
        <f t="shared" si="17"/>
        <v>#REF!</v>
      </c>
    </row>
    <row r="537" spans="3:20" ht="30" customHeight="1" thickBot="1" x14ac:dyDescent="0.25">
      <c r="C537" s="143"/>
      <c r="D537" s="145"/>
      <c r="E537" s="53"/>
      <c r="F537" s="54"/>
      <c r="G537" s="54"/>
      <c r="H537" s="54"/>
      <c r="I537" s="54"/>
      <c r="J537" s="54"/>
      <c r="K537" s="54"/>
      <c r="L537" s="54"/>
      <c r="M537" s="54"/>
      <c r="N537" s="54"/>
      <c r="O537" s="54"/>
      <c r="P537" s="54"/>
      <c r="Q537" s="54"/>
      <c r="R537" s="55"/>
      <c r="S537" s="56"/>
      <c r="T537" t="e">
        <f t="shared" si="17"/>
        <v>#REF!</v>
      </c>
    </row>
    <row r="538" spans="3:20" ht="30" customHeight="1" thickBot="1" x14ac:dyDescent="0.25">
      <c r="C538" s="143"/>
      <c r="D538" s="145"/>
      <c r="E538" s="53"/>
      <c r="F538" s="54"/>
      <c r="G538" s="54"/>
      <c r="H538" s="54"/>
      <c r="I538" s="54"/>
      <c r="J538" s="54"/>
      <c r="K538" s="54"/>
      <c r="L538" s="54"/>
      <c r="M538" s="54"/>
      <c r="N538" s="54"/>
      <c r="O538" s="54"/>
      <c r="P538" s="54"/>
      <c r="Q538" s="54"/>
      <c r="R538" s="55"/>
      <c r="S538" s="56"/>
      <c r="T538" t="e">
        <f t="shared" si="17"/>
        <v>#REF!</v>
      </c>
    </row>
    <row r="539" spans="3:20" ht="30" customHeight="1" thickBot="1" x14ac:dyDescent="0.25">
      <c r="C539" s="143"/>
      <c r="D539" s="145"/>
      <c r="E539" s="53"/>
      <c r="F539" s="54"/>
      <c r="G539" s="54"/>
      <c r="H539" s="54"/>
      <c r="I539" s="54"/>
      <c r="J539" s="54"/>
      <c r="K539" s="54"/>
      <c r="L539" s="54"/>
      <c r="M539" s="54"/>
      <c r="N539" s="54"/>
      <c r="O539" s="54"/>
      <c r="P539" s="54"/>
      <c r="Q539" s="54"/>
      <c r="R539" s="55"/>
      <c r="S539" s="56"/>
      <c r="T539" t="e">
        <f t="shared" si="17"/>
        <v>#REF!</v>
      </c>
    </row>
    <row r="540" spans="3:20" ht="30" customHeight="1" thickBot="1" x14ac:dyDescent="0.25">
      <c r="C540" s="143"/>
      <c r="D540" s="145"/>
      <c r="E540" s="53"/>
      <c r="F540" s="54"/>
      <c r="G540" s="54"/>
      <c r="H540" s="54"/>
      <c r="I540" s="54"/>
      <c r="J540" s="54"/>
      <c r="K540" s="54"/>
      <c r="L540" s="54"/>
      <c r="M540" s="54"/>
      <c r="N540" s="54"/>
      <c r="O540" s="54"/>
      <c r="P540" s="54"/>
      <c r="Q540" s="54"/>
      <c r="R540" s="55"/>
      <c r="S540" s="56"/>
      <c r="T540" t="e">
        <f t="shared" si="17"/>
        <v>#REF!</v>
      </c>
    </row>
    <row r="541" spans="3:20" ht="30" customHeight="1" thickBot="1" x14ac:dyDescent="0.25">
      <c r="C541" s="143"/>
      <c r="D541" s="145"/>
      <c r="E541" s="53"/>
      <c r="F541" s="54"/>
      <c r="G541" s="54"/>
      <c r="H541" s="54"/>
      <c r="I541" s="54"/>
      <c r="J541" s="54"/>
      <c r="K541" s="54"/>
      <c r="L541" s="54"/>
      <c r="M541" s="54"/>
      <c r="N541" s="54"/>
      <c r="O541" s="54"/>
      <c r="P541" s="54"/>
      <c r="Q541" s="54"/>
      <c r="R541" s="55"/>
      <c r="S541" s="56"/>
      <c r="T541" t="e">
        <f t="shared" si="17"/>
        <v>#REF!</v>
      </c>
    </row>
    <row r="542" spans="3:20" ht="30" customHeight="1" thickBot="1" x14ac:dyDescent="0.25">
      <c r="C542" s="143"/>
      <c r="D542" s="145"/>
      <c r="E542" s="53"/>
      <c r="F542" s="54"/>
      <c r="G542" s="54"/>
      <c r="H542" s="54"/>
      <c r="I542" s="54"/>
      <c r="J542" s="54"/>
      <c r="K542" s="54"/>
      <c r="L542" s="54"/>
      <c r="M542" s="54"/>
      <c r="N542" s="54"/>
      <c r="O542" s="54"/>
      <c r="P542" s="54"/>
      <c r="Q542" s="54"/>
      <c r="R542" s="55"/>
      <c r="S542" s="56"/>
      <c r="T542" t="e">
        <f t="shared" si="17"/>
        <v>#REF!</v>
      </c>
    </row>
    <row r="543" spans="3:20" ht="30" customHeight="1" thickBot="1" x14ac:dyDescent="0.25">
      <c r="C543" s="143"/>
      <c r="D543" s="145"/>
      <c r="E543" s="53"/>
      <c r="F543" s="54"/>
      <c r="G543" s="54"/>
      <c r="H543" s="54"/>
      <c r="I543" s="54"/>
      <c r="J543" s="54"/>
      <c r="K543" s="54"/>
      <c r="L543" s="54"/>
      <c r="M543" s="54"/>
      <c r="N543" s="54"/>
      <c r="O543" s="54"/>
      <c r="P543" s="54"/>
      <c r="Q543" s="54"/>
      <c r="R543" s="55"/>
      <c r="S543" s="56"/>
      <c r="T543" t="e">
        <f t="shared" si="17"/>
        <v>#REF!</v>
      </c>
    </row>
    <row r="544" spans="3:20" ht="30" customHeight="1" thickBot="1" x14ac:dyDescent="0.25">
      <c r="C544" s="143"/>
      <c r="D544" s="145"/>
      <c r="E544" s="53"/>
      <c r="F544" s="54"/>
      <c r="G544" s="54"/>
      <c r="H544" s="54"/>
      <c r="I544" s="54"/>
      <c r="J544" s="54"/>
      <c r="K544" s="54"/>
      <c r="L544" s="54"/>
      <c r="M544" s="54"/>
      <c r="N544" s="54"/>
      <c r="O544" s="54"/>
      <c r="P544" s="54"/>
      <c r="Q544" s="54"/>
      <c r="R544" s="55"/>
      <c r="S544" s="56"/>
      <c r="T544" t="e">
        <f t="shared" si="17"/>
        <v>#REF!</v>
      </c>
    </row>
    <row r="545" spans="3:20" ht="30" customHeight="1" thickBot="1" x14ac:dyDescent="0.25">
      <c r="C545" s="143"/>
      <c r="D545" s="145"/>
      <c r="E545" s="53"/>
      <c r="F545" s="54"/>
      <c r="G545" s="54"/>
      <c r="H545" s="54"/>
      <c r="I545" s="54"/>
      <c r="J545" s="54"/>
      <c r="K545" s="54"/>
      <c r="L545" s="54"/>
      <c r="M545" s="54"/>
      <c r="N545" s="54"/>
      <c r="O545" s="54"/>
      <c r="P545" s="54"/>
      <c r="Q545" s="54"/>
      <c r="R545" s="55"/>
      <c r="S545" s="56"/>
      <c r="T545" t="e">
        <f t="shared" si="17"/>
        <v>#REF!</v>
      </c>
    </row>
    <row r="546" spans="3:20" ht="30" customHeight="1" thickBot="1" x14ac:dyDescent="0.25">
      <c r="C546" s="143"/>
      <c r="D546" s="145"/>
      <c r="E546" s="53"/>
      <c r="F546" s="54"/>
      <c r="G546" s="54"/>
      <c r="H546" s="54"/>
      <c r="I546" s="54"/>
      <c r="J546" s="54"/>
      <c r="K546" s="54"/>
      <c r="L546" s="54"/>
      <c r="M546" s="54"/>
      <c r="N546" s="54"/>
      <c r="O546" s="54"/>
      <c r="P546" s="54"/>
      <c r="Q546" s="54"/>
      <c r="R546" s="55"/>
      <c r="S546" s="56"/>
      <c r="T546" t="e">
        <f t="shared" ref="T546:T609" si="18">T545+1</f>
        <v>#REF!</v>
      </c>
    </row>
    <row r="547" spans="3:20" ht="30" customHeight="1" thickBot="1" x14ac:dyDescent="0.25">
      <c r="C547" s="143"/>
      <c r="D547" s="145"/>
      <c r="E547" s="53"/>
      <c r="F547" s="54"/>
      <c r="G547" s="54"/>
      <c r="H547" s="54"/>
      <c r="I547" s="54"/>
      <c r="J547" s="54"/>
      <c r="K547" s="54"/>
      <c r="L547" s="54"/>
      <c r="M547" s="54"/>
      <c r="N547" s="54"/>
      <c r="O547" s="54"/>
      <c r="P547" s="54"/>
      <c r="Q547" s="54"/>
      <c r="R547" s="55"/>
      <c r="S547" s="56"/>
      <c r="T547" t="e">
        <f t="shared" si="18"/>
        <v>#REF!</v>
      </c>
    </row>
    <row r="548" spans="3:20" ht="30" customHeight="1" thickBot="1" x14ac:dyDescent="0.25">
      <c r="C548" s="143"/>
      <c r="D548" s="145"/>
      <c r="E548" s="53"/>
      <c r="F548" s="54"/>
      <c r="G548" s="54"/>
      <c r="H548" s="54"/>
      <c r="I548" s="54"/>
      <c r="J548" s="54"/>
      <c r="K548" s="54"/>
      <c r="L548" s="54"/>
      <c r="M548" s="54"/>
      <c r="N548" s="54"/>
      <c r="O548" s="54"/>
      <c r="P548" s="54"/>
      <c r="Q548" s="54"/>
      <c r="R548" s="55"/>
      <c r="S548" s="56"/>
      <c r="T548" t="e">
        <f t="shared" si="18"/>
        <v>#REF!</v>
      </c>
    </row>
    <row r="549" spans="3:20" ht="30" customHeight="1" thickBot="1" x14ac:dyDescent="0.25">
      <c r="C549" s="143"/>
      <c r="D549" s="145"/>
      <c r="E549" s="53"/>
      <c r="F549" s="54"/>
      <c r="G549" s="54"/>
      <c r="H549" s="54"/>
      <c r="I549" s="54"/>
      <c r="J549" s="54"/>
      <c r="K549" s="54"/>
      <c r="L549" s="54"/>
      <c r="M549" s="54"/>
      <c r="N549" s="54"/>
      <c r="O549" s="54"/>
      <c r="P549" s="54"/>
      <c r="Q549" s="54"/>
      <c r="R549" s="55"/>
      <c r="S549" s="56"/>
      <c r="T549" t="e">
        <f t="shared" si="18"/>
        <v>#REF!</v>
      </c>
    </row>
    <row r="550" spans="3:20" ht="30" customHeight="1" thickBot="1" x14ac:dyDescent="0.25">
      <c r="C550" s="143"/>
      <c r="D550" s="145"/>
      <c r="E550" s="53"/>
      <c r="F550" s="54"/>
      <c r="G550" s="54"/>
      <c r="H550" s="54"/>
      <c r="I550" s="54"/>
      <c r="J550" s="54"/>
      <c r="K550" s="54"/>
      <c r="L550" s="54"/>
      <c r="M550" s="54"/>
      <c r="N550" s="54"/>
      <c r="O550" s="54"/>
      <c r="P550" s="54"/>
      <c r="Q550" s="54"/>
      <c r="R550" s="55"/>
      <c r="S550" s="56"/>
      <c r="T550" t="e">
        <f t="shared" si="18"/>
        <v>#REF!</v>
      </c>
    </row>
    <row r="551" spans="3:20" ht="30" customHeight="1" thickBot="1" x14ac:dyDescent="0.25">
      <c r="C551" s="143"/>
      <c r="D551" s="145"/>
      <c r="E551" s="53"/>
      <c r="F551" s="54"/>
      <c r="G551" s="54"/>
      <c r="H551" s="54"/>
      <c r="I551" s="54"/>
      <c r="J551" s="54"/>
      <c r="K551" s="54"/>
      <c r="L551" s="54"/>
      <c r="M551" s="54"/>
      <c r="N551" s="54"/>
      <c r="O551" s="54"/>
      <c r="P551" s="54"/>
      <c r="Q551" s="54"/>
      <c r="R551" s="55"/>
      <c r="S551" s="56"/>
      <c r="T551" t="e">
        <f t="shared" si="18"/>
        <v>#REF!</v>
      </c>
    </row>
    <row r="552" spans="3:20" ht="30" customHeight="1" thickBot="1" x14ac:dyDescent="0.25">
      <c r="C552" s="143"/>
      <c r="D552" s="145"/>
      <c r="E552" s="53"/>
      <c r="F552" s="54"/>
      <c r="G552" s="54"/>
      <c r="H552" s="54"/>
      <c r="I552" s="54"/>
      <c r="J552" s="54"/>
      <c r="K552" s="54"/>
      <c r="L552" s="54"/>
      <c r="M552" s="54"/>
      <c r="N552" s="54"/>
      <c r="O552" s="54"/>
      <c r="P552" s="54"/>
      <c r="Q552" s="54"/>
      <c r="R552" s="55"/>
      <c r="S552" s="56"/>
      <c r="T552" t="e">
        <f t="shared" si="18"/>
        <v>#REF!</v>
      </c>
    </row>
    <row r="553" spans="3:20" ht="30" customHeight="1" thickBot="1" x14ac:dyDescent="0.25">
      <c r="C553" s="143"/>
      <c r="D553" s="145"/>
      <c r="E553" s="53"/>
      <c r="F553" s="54"/>
      <c r="G553" s="54"/>
      <c r="H553" s="54"/>
      <c r="I553" s="54"/>
      <c r="J553" s="54"/>
      <c r="K553" s="54"/>
      <c r="L553" s="54"/>
      <c r="M553" s="54"/>
      <c r="N553" s="54"/>
      <c r="O553" s="54"/>
      <c r="P553" s="54"/>
      <c r="Q553" s="54"/>
      <c r="R553" s="55"/>
      <c r="S553" s="56"/>
      <c r="T553" t="e">
        <f t="shared" si="18"/>
        <v>#REF!</v>
      </c>
    </row>
    <row r="554" spans="3:20" ht="30" customHeight="1" thickBot="1" x14ac:dyDescent="0.25">
      <c r="C554" s="143"/>
      <c r="D554" s="145"/>
      <c r="E554" s="53"/>
      <c r="F554" s="54"/>
      <c r="G554" s="54"/>
      <c r="H554" s="54"/>
      <c r="I554" s="54"/>
      <c r="J554" s="54"/>
      <c r="K554" s="54"/>
      <c r="L554" s="54"/>
      <c r="M554" s="54"/>
      <c r="N554" s="54"/>
      <c r="O554" s="54"/>
      <c r="P554" s="54"/>
      <c r="Q554" s="54"/>
      <c r="R554" s="55"/>
      <c r="S554" s="56"/>
      <c r="T554" t="e">
        <f t="shared" si="18"/>
        <v>#REF!</v>
      </c>
    </row>
    <row r="555" spans="3:20" ht="30" customHeight="1" thickBot="1" x14ac:dyDescent="0.25">
      <c r="C555" s="143"/>
      <c r="D555" s="145"/>
      <c r="E555" s="53"/>
      <c r="F555" s="54"/>
      <c r="G555" s="54"/>
      <c r="H555" s="54"/>
      <c r="I555" s="54"/>
      <c r="J555" s="54"/>
      <c r="K555" s="54"/>
      <c r="L555" s="54"/>
      <c r="M555" s="54"/>
      <c r="N555" s="54"/>
      <c r="O555" s="54"/>
      <c r="P555" s="54"/>
      <c r="Q555" s="54"/>
      <c r="R555" s="55"/>
      <c r="S555" s="56"/>
      <c r="T555" t="e">
        <f t="shared" si="18"/>
        <v>#REF!</v>
      </c>
    </row>
    <row r="556" spans="3:20" ht="30" customHeight="1" thickBot="1" x14ac:dyDescent="0.25">
      <c r="C556" s="143"/>
      <c r="D556" s="145"/>
      <c r="E556" s="53"/>
      <c r="F556" s="54"/>
      <c r="G556" s="54"/>
      <c r="H556" s="54"/>
      <c r="I556" s="54"/>
      <c r="J556" s="54"/>
      <c r="K556" s="54"/>
      <c r="L556" s="54"/>
      <c r="M556" s="54"/>
      <c r="N556" s="54"/>
      <c r="O556" s="54"/>
      <c r="P556" s="54"/>
      <c r="Q556" s="54"/>
      <c r="R556" s="55"/>
      <c r="S556" s="56"/>
      <c r="T556" t="e">
        <f t="shared" si="18"/>
        <v>#REF!</v>
      </c>
    </row>
    <row r="557" spans="3:20" ht="30" customHeight="1" thickBot="1" x14ac:dyDescent="0.25">
      <c r="C557" s="143"/>
      <c r="D557" s="145"/>
      <c r="E557" s="53"/>
      <c r="F557" s="54"/>
      <c r="G557" s="54"/>
      <c r="H557" s="54"/>
      <c r="I557" s="54"/>
      <c r="J557" s="54"/>
      <c r="K557" s="54"/>
      <c r="L557" s="54"/>
      <c r="M557" s="54"/>
      <c r="N557" s="54"/>
      <c r="O557" s="54"/>
      <c r="P557" s="54"/>
      <c r="Q557" s="54"/>
      <c r="R557" s="55"/>
      <c r="S557" s="56"/>
      <c r="T557" t="e">
        <f t="shared" si="18"/>
        <v>#REF!</v>
      </c>
    </row>
    <row r="558" spans="3:20" ht="30" customHeight="1" thickBot="1" x14ac:dyDescent="0.25">
      <c r="C558" s="143"/>
      <c r="D558" s="145"/>
      <c r="E558" s="53"/>
      <c r="F558" s="54"/>
      <c r="G558" s="54"/>
      <c r="H558" s="54"/>
      <c r="I558" s="54"/>
      <c r="J558" s="54"/>
      <c r="K558" s="54"/>
      <c r="L558" s="54"/>
      <c r="M558" s="54"/>
      <c r="N558" s="54"/>
      <c r="O558" s="54"/>
      <c r="P558" s="54"/>
      <c r="Q558" s="54"/>
      <c r="R558" s="55"/>
      <c r="S558" s="56"/>
      <c r="T558" t="e">
        <f t="shared" si="18"/>
        <v>#REF!</v>
      </c>
    </row>
    <row r="559" spans="3:20" ht="30" customHeight="1" thickBot="1" x14ac:dyDescent="0.25">
      <c r="C559" s="143"/>
      <c r="D559" s="145"/>
      <c r="E559" s="53"/>
      <c r="F559" s="54"/>
      <c r="G559" s="54"/>
      <c r="H559" s="54"/>
      <c r="I559" s="54"/>
      <c r="J559" s="54"/>
      <c r="K559" s="54"/>
      <c r="L559" s="54"/>
      <c r="M559" s="54"/>
      <c r="N559" s="54"/>
      <c r="O559" s="54"/>
      <c r="P559" s="54"/>
      <c r="Q559" s="54"/>
      <c r="R559" s="55"/>
      <c r="S559" s="56"/>
      <c r="T559" t="e">
        <f t="shared" si="18"/>
        <v>#REF!</v>
      </c>
    </row>
    <row r="560" spans="3:20" ht="30" customHeight="1" thickBot="1" x14ac:dyDescent="0.25">
      <c r="C560" s="143"/>
      <c r="D560" s="145"/>
      <c r="E560" s="53"/>
      <c r="F560" s="54"/>
      <c r="G560" s="54"/>
      <c r="H560" s="54"/>
      <c r="I560" s="54"/>
      <c r="J560" s="54"/>
      <c r="K560" s="54"/>
      <c r="L560" s="54"/>
      <c r="M560" s="54"/>
      <c r="N560" s="54"/>
      <c r="O560" s="54"/>
      <c r="P560" s="54"/>
      <c r="Q560" s="54"/>
      <c r="R560" s="55"/>
      <c r="S560" s="56"/>
      <c r="T560" t="e">
        <f t="shared" si="18"/>
        <v>#REF!</v>
      </c>
    </row>
    <row r="561" spans="3:20" ht="30" customHeight="1" thickBot="1" x14ac:dyDescent="0.25">
      <c r="C561" s="143"/>
      <c r="D561" s="145"/>
      <c r="E561" s="53"/>
      <c r="F561" s="54"/>
      <c r="G561" s="54"/>
      <c r="H561" s="54"/>
      <c r="I561" s="54"/>
      <c r="J561" s="54"/>
      <c r="K561" s="54"/>
      <c r="L561" s="54"/>
      <c r="M561" s="54"/>
      <c r="N561" s="54"/>
      <c r="O561" s="54"/>
      <c r="P561" s="54"/>
      <c r="Q561" s="54"/>
      <c r="R561" s="55"/>
      <c r="S561" s="56"/>
      <c r="T561" t="e">
        <f t="shared" si="18"/>
        <v>#REF!</v>
      </c>
    </row>
    <row r="562" spans="3:20" ht="30" customHeight="1" thickBot="1" x14ac:dyDescent="0.25">
      <c r="C562" s="143"/>
      <c r="D562" s="145"/>
      <c r="E562" s="53"/>
      <c r="F562" s="54"/>
      <c r="G562" s="54"/>
      <c r="H562" s="54"/>
      <c r="I562" s="54"/>
      <c r="J562" s="54"/>
      <c r="K562" s="54"/>
      <c r="L562" s="54"/>
      <c r="M562" s="54"/>
      <c r="N562" s="54"/>
      <c r="O562" s="54"/>
      <c r="P562" s="54"/>
      <c r="Q562" s="54"/>
      <c r="R562" s="55"/>
      <c r="S562" s="56"/>
      <c r="T562" t="e">
        <f t="shared" si="18"/>
        <v>#REF!</v>
      </c>
    </row>
    <row r="563" spans="3:20" ht="30" customHeight="1" thickBot="1" x14ac:dyDescent="0.25">
      <c r="C563" s="143"/>
      <c r="D563" s="145"/>
      <c r="E563" s="53"/>
      <c r="F563" s="54"/>
      <c r="G563" s="54"/>
      <c r="H563" s="54"/>
      <c r="I563" s="54"/>
      <c r="J563" s="54"/>
      <c r="K563" s="54"/>
      <c r="L563" s="54"/>
      <c r="M563" s="54"/>
      <c r="N563" s="54"/>
      <c r="O563" s="54"/>
      <c r="P563" s="54"/>
      <c r="Q563" s="54"/>
      <c r="R563" s="55"/>
      <c r="S563" s="56"/>
      <c r="T563" t="e">
        <f t="shared" si="18"/>
        <v>#REF!</v>
      </c>
    </row>
    <row r="564" spans="3:20" ht="30" customHeight="1" thickBot="1" x14ac:dyDescent="0.25">
      <c r="C564" s="143"/>
      <c r="D564" s="145"/>
      <c r="E564" s="53"/>
      <c r="F564" s="54"/>
      <c r="G564" s="54"/>
      <c r="H564" s="54"/>
      <c r="I564" s="54"/>
      <c r="J564" s="54"/>
      <c r="K564" s="54"/>
      <c r="L564" s="54"/>
      <c r="M564" s="54"/>
      <c r="N564" s="54"/>
      <c r="O564" s="54"/>
      <c r="P564" s="54"/>
      <c r="Q564" s="54"/>
      <c r="R564" s="55"/>
      <c r="S564" s="56"/>
      <c r="T564" t="e">
        <f t="shared" si="18"/>
        <v>#REF!</v>
      </c>
    </row>
    <row r="565" spans="3:20" ht="30" customHeight="1" thickBot="1" x14ac:dyDescent="0.25">
      <c r="C565" s="143"/>
      <c r="D565" s="145"/>
      <c r="E565" s="53"/>
      <c r="F565" s="54"/>
      <c r="G565" s="54"/>
      <c r="H565" s="54"/>
      <c r="I565" s="54"/>
      <c r="J565" s="54"/>
      <c r="K565" s="54"/>
      <c r="L565" s="54"/>
      <c r="M565" s="54"/>
      <c r="N565" s="54"/>
      <c r="O565" s="54"/>
      <c r="P565" s="54"/>
      <c r="Q565" s="54"/>
      <c r="R565" s="55"/>
      <c r="S565" s="56"/>
      <c r="T565" t="e">
        <f t="shared" si="18"/>
        <v>#REF!</v>
      </c>
    </row>
    <row r="566" spans="3:20" ht="30" customHeight="1" thickBot="1" x14ac:dyDescent="0.25">
      <c r="C566" s="143"/>
      <c r="D566" s="145"/>
      <c r="E566" s="53"/>
      <c r="F566" s="54"/>
      <c r="G566" s="54"/>
      <c r="H566" s="54"/>
      <c r="I566" s="54"/>
      <c r="J566" s="54"/>
      <c r="K566" s="54"/>
      <c r="L566" s="54"/>
      <c r="M566" s="54"/>
      <c r="N566" s="54"/>
      <c r="O566" s="54"/>
      <c r="P566" s="54"/>
      <c r="Q566" s="54"/>
      <c r="R566" s="55"/>
      <c r="S566" s="56"/>
      <c r="T566" t="e">
        <f t="shared" si="18"/>
        <v>#REF!</v>
      </c>
    </row>
    <row r="567" spans="3:20" ht="30" customHeight="1" thickBot="1" x14ac:dyDescent="0.25">
      <c r="C567" s="143"/>
      <c r="D567" s="145"/>
      <c r="E567" s="53"/>
      <c r="F567" s="54"/>
      <c r="G567" s="54"/>
      <c r="H567" s="54"/>
      <c r="I567" s="54"/>
      <c r="J567" s="54"/>
      <c r="K567" s="54"/>
      <c r="L567" s="54"/>
      <c r="M567" s="54"/>
      <c r="N567" s="54"/>
      <c r="O567" s="54"/>
      <c r="P567" s="54"/>
      <c r="Q567" s="54"/>
      <c r="R567" s="55"/>
      <c r="S567" s="56"/>
      <c r="T567" t="e">
        <f t="shared" si="18"/>
        <v>#REF!</v>
      </c>
    </row>
    <row r="568" spans="3:20" ht="30" customHeight="1" thickBot="1" x14ac:dyDescent="0.25">
      <c r="C568" s="143"/>
      <c r="D568" s="145"/>
      <c r="E568" s="53"/>
      <c r="F568" s="54"/>
      <c r="G568" s="54"/>
      <c r="H568" s="54"/>
      <c r="I568" s="54"/>
      <c r="J568" s="54"/>
      <c r="K568" s="54"/>
      <c r="L568" s="54"/>
      <c r="M568" s="54"/>
      <c r="N568" s="54"/>
      <c r="O568" s="54"/>
      <c r="P568" s="54"/>
      <c r="Q568" s="54"/>
      <c r="R568" s="55"/>
      <c r="S568" s="56"/>
      <c r="T568" t="e">
        <f t="shared" si="18"/>
        <v>#REF!</v>
      </c>
    </row>
    <row r="569" spans="3:20" ht="30" customHeight="1" thickBot="1" x14ac:dyDescent="0.25">
      <c r="C569" s="143"/>
      <c r="D569" s="145"/>
      <c r="E569" s="53"/>
      <c r="F569" s="54"/>
      <c r="G569" s="54"/>
      <c r="H569" s="54"/>
      <c r="I569" s="54"/>
      <c r="J569" s="54"/>
      <c r="K569" s="54"/>
      <c r="L569" s="54"/>
      <c r="M569" s="54"/>
      <c r="N569" s="54"/>
      <c r="O569" s="54"/>
      <c r="P569" s="54"/>
      <c r="Q569" s="54"/>
      <c r="R569" s="55"/>
      <c r="S569" s="56"/>
      <c r="T569" t="e">
        <f t="shared" si="18"/>
        <v>#REF!</v>
      </c>
    </row>
    <row r="570" spans="3:20" ht="30" customHeight="1" thickBot="1" x14ac:dyDescent="0.25">
      <c r="C570" s="143"/>
      <c r="D570" s="145"/>
      <c r="E570" s="53"/>
      <c r="F570" s="54"/>
      <c r="G570" s="54"/>
      <c r="H570" s="54"/>
      <c r="I570" s="54"/>
      <c r="J570" s="54"/>
      <c r="K570" s="54"/>
      <c r="L570" s="54"/>
      <c r="M570" s="54"/>
      <c r="N570" s="54"/>
      <c r="O570" s="54"/>
      <c r="P570" s="54"/>
      <c r="Q570" s="54"/>
      <c r="R570" s="55"/>
      <c r="S570" s="56"/>
      <c r="T570" t="e">
        <f t="shared" si="18"/>
        <v>#REF!</v>
      </c>
    </row>
    <row r="571" spans="3:20" ht="30" customHeight="1" thickBot="1" x14ac:dyDescent="0.25">
      <c r="C571" s="143"/>
      <c r="D571" s="145"/>
      <c r="E571" s="53"/>
      <c r="F571" s="54"/>
      <c r="G571" s="54"/>
      <c r="H571" s="54"/>
      <c r="I571" s="54"/>
      <c r="J571" s="54"/>
      <c r="K571" s="54"/>
      <c r="L571" s="54"/>
      <c r="M571" s="54"/>
      <c r="N571" s="54"/>
      <c r="O571" s="54"/>
      <c r="P571" s="54"/>
      <c r="Q571" s="54"/>
      <c r="R571" s="55"/>
      <c r="S571" s="56"/>
      <c r="T571" t="e">
        <f t="shared" si="18"/>
        <v>#REF!</v>
      </c>
    </row>
    <row r="572" spans="3:20" ht="30" customHeight="1" thickBot="1" x14ac:dyDescent="0.25">
      <c r="C572" s="143"/>
      <c r="D572" s="145"/>
      <c r="E572" s="53"/>
      <c r="F572" s="54"/>
      <c r="G572" s="54"/>
      <c r="H572" s="54"/>
      <c r="I572" s="54"/>
      <c r="J572" s="54"/>
      <c r="K572" s="54"/>
      <c r="L572" s="54"/>
      <c r="M572" s="54"/>
      <c r="N572" s="54"/>
      <c r="O572" s="54"/>
      <c r="P572" s="54"/>
      <c r="Q572" s="54"/>
      <c r="R572" s="55"/>
      <c r="S572" s="56"/>
      <c r="T572" t="e">
        <f t="shared" si="18"/>
        <v>#REF!</v>
      </c>
    </row>
    <row r="573" spans="3:20" ht="30" customHeight="1" thickBot="1" x14ac:dyDescent="0.25">
      <c r="C573" s="143"/>
      <c r="D573" s="145"/>
      <c r="E573" s="53"/>
      <c r="F573" s="54"/>
      <c r="G573" s="54"/>
      <c r="H573" s="54"/>
      <c r="I573" s="54"/>
      <c r="J573" s="54"/>
      <c r="K573" s="54"/>
      <c r="L573" s="54"/>
      <c r="M573" s="54"/>
      <c r="N573" s="54"/>
      <c r="O573" s="54"/>
      <c r="P573" s="54"/>
      <c r="Q573" s="54"/>
      <c r="R573" s="55"/>
      <c r="S573" s="56"/>
      <c r="T573" t="e">
        <f t="shared" si="18"/>
        <v>#REF!</v>
      </c>
    </row>
    <row r="574" spans="3:20" ht="30" customHeight="1" thickBot="1" x14ac:dyDescent="0.25">
      <c r="C574" s="143"/>
      <c r="D574" s="145"/>
      <c r="E574" s="53"/>
      <c r="F574" s="54"/>
      <c r="G574" s="54"/>
      <c r="H574" s="54"/>
      <c r="I574" s="54"/>
      <c r="J574" s="54"/>
      <c r="K574" s="54"/>
      <c r="L574" s="54"/>
      <c r="M574" s="54"/>
      <c r="N574" s="54"/>
      <c r="O574" s="54"/>
      <c r="P574" s="54"/>
      <c r="Q574" s="54"/>
      <c r="R574" s="55"/>
      <c r="S574" s="56"/>
      <c r="T574" t="e">
        <f t="shared" si="18"/>
        <v>#REF!</v>
      </c>
    </row>
    <row r="575" spans="3:20" ht="30" customHeight="1" thickBot="1" x14ac:dyDescent="0.25">
      <c r="C575" s="143"/>
      <c r="D575" s="145"/>
      <c r="E575" s="53"/>
      <c r="F575" s="54"/>
      <c r="G575" s="54"/>
      <c r="H575" s="54"/>
      <c r="I575" s="54"/>
      <c r="J575" s="54"/>
      <c r="K575" s="54"/>
      <c r="L575" s="54"/>
      <c r="M575" s="54"/>
      <c r="N575" s="54"/>
      <c r="O575" s="54"/>
      <c r="P575" s="54"/>
      <c r="Q575" s="54"/>
      <c r="R575" s="55"/>
      <c r="S575" s="56"/>
      <c r="T575" t="e">
        <f t="shared" si="18"/>
        <v>#REF!</v>
      </c>
    </row>
    <row r="576" spans="3:20" ht="30" customHeight="1" thickBot="1" x14ac:dyDescent="0.25">
      <c r="C576" s="143"/>
      <c r="D576" s="145"/>
      <c r="E576" s="53"/>
      <c r="F576" s="54"/>
      <c r="G576" s="54"/>
      <c r="H576" s="54"/>
      <c r="I576" s="54"/>
      <c r="J576" s="54"/>
      <c r="K576" s="54"/>
      <c r="L576" s="54"/>
      <c r="M576" s="54"/>
      <c r="N576" s="54"/>
      <c r="O576" s="54"/>
      <c r="P576" s="54"/>
      <c r="Q576" s="54"/>
      <c r="R576" s="55"/>
      <c r="S576" s="56"/>
      <c r="T576" t="e">
        <f t="shared" si="18"/>
        <v>#REF!</v>
      </c>
    </row>
    <row r="577" spans="3:20" ht="30" customHeight="1" thickBot="1" x14ac:dyDescent="0.25">
      <c r="C577" s="143"/>
      <c r="D577" s="145"/>
      <c r="E577" s="53"/>
      <c r="F577" s="54"/>
      <c r="G577" s="54"/>
      <c r="H577" s="54"/>
      <c r="I577" s="54"/>
      <c r="J577" s="54"/>
      <c r="K577" s="54"/>
      <c r="L577" s="54"/>
      <c r="M577" s="54"/>
      <c r="N577" s="54"/>
      <c r="O577" s="54"/>
      <c r="P577" s="54"/>
      <c r="Q577" s="54"/>
      <c r="R577" s="55"/>
      <c r="S577" s="56"/>
      <c r="T577" t="e">
        <f t="shared" si="18"/>
        <v>#REF!</v>
      </c>
    </row>
    <row r="578" spans="3:20" ht="30" customHeight="1" thickBot="1" x14ac:dyDescent="0.25">
      <c r="C578" s="143"/>
      <c r="D578" s="145"/>
      <c r="E578" s="53"/>
      <c r="F578" s="54"/>
      <c r="G578" s="54"/>
      <c r="H578" s="54"/>
      <c r="I578" s="54"/>
      <c r="J578" s="54"/>
      <c r="K578" s="54"/>
      <c r="L578" s="54"/>
      <c r="M578" s="54"/>
      <c r="N578" s="54"/>
      <c r="O578" s="54"/>
      <c r="P578" s="54"/>
      <c r="Q578" s="54"/>
      <c r="R578" s="55"/>
      <c r="S578" s="56"/>
      <c r="T578" t="e">
        <f t="shared" si="18"/>
        <v>#REF!</v>
      </c>
    </row>
    <row r="579" spans="3:20" ht="30" customHeight="1" thickBot="1" x14ac:dyDescent="0.25">
      <c r="C579" s="143"/>
      <c r="D579" s="145"/>
      <c r="E579" s="53"/>
      <c r="F579" s="54"/>
      <c r="G579" s="54"/>
      <c r="H579" s="54"/>
      <c r="I579" s="54"/>
      <c r="J579" s="54"/>
      <c r="K579" s="54"/>
      <c r="L579" s="54"/>
      <c r="M579" s="54"/>
      <c r="N579" s="54"/>
      <c r="O579" s="54"/>
      <c r="P579" s="54"/>
      <c r="Q579" s="54"/>
      <c r="R579" s="55"/>
      <c r="S579" s="56"/>
      <c r="T579" t="e">
        <f t="shared" si="18"/>
        <v>#REF!</v>
      </c>
    </row>
    <row r="580" spans="3:20" ht="30" customHeight="1" thickBot="1" x14ac:dyDescent="0.25">
      <c r="C580" s="143"/>
      <c r="D580" s="145"/>
      <c r="E580" s="53"/>
      <c r="F580" s="54"/>
      <c r="G580" s="54"/>
      <c r="H580" s="54"/>
      <c r="I580" s="54"/>
      <c r="J580" s="54"/>
      <c r="K580" s="54"/>
      <c r="L580" s="54"/>
      <c r="M580" s="54"/>
      <c r="N580" s="54"/>
      <c r="O580" s="54"/>
      <c r="P580" s="54"/>
      <c r="Q580" s="54"/>
      <c r="R580" s="55"/>
      <c r="S580" s="56"/>
      <c r="T580" t="e">
        <f t="shared" si="18"/>
        <v>#REF!</v>
      </c>
    </row>
    <row r="581" spans="3:20" ht="30" customHeight="1" thickBot="1" x14ac:dyDescent="0.25">
      <c r="C581" s="143"/>
      <c r="D581" s="145"/>
      <c r="E581" s="53"/>
      <c r="F581" s="54"/>
      <c r="G581" s="54"/>
      <c r="H581" s="54"/>
      <c r="I581" s="54"/>
      <c r="J581" s="54"/>
      <c r="K581" s="54"/>
      <c r="L581" s="54"/>
      <c r="M581" s="54"/>
      <c r="N581" s="54"/>
      <c r="O581" s="54"/>
      <c r="P581" s="54"/>
      <c r="Q581" s="54"/>
      <c r="R581" s="55"/>
      <c r="S581" s="56"/>
      <c r="T581" t="e">
        <f t="shared" si="18"/>
        <v>#REF!</v>
      </c>
    </row>
    <row r="582" spans="3:20" ht="30" customHeight="1" thickBot="1" x14ac:dyDescent="0.25">
      <c r="C582" s="143"/>
      <c r="D582" s="145"/>
      <c r="E582" s="53"/>
      <c r="F582" s="54"/>
      <c r="G582" s="54"/>
      <c r="H582" s="54"/>
      <c r="I582" s="54"/>
      <c r="J582" s="54"/>
      <c r="K582" s="54"/>
      <c r="L582" s="54"/>
      <c r="M582" s="54"/>
      <c r="N582" s="54"/>
      <c r="O582" s="54"/>
      <c r="P582" s="54"/>
      <c r="Q582" s="54"/>
      <c r="R582" s="55"/>
      <c r="S582" s="56"/>
      <c r="T582" t="e">
        <f t="shared" si="18"/>
        <v>#REF!</v>
      </c>
    </row>
    <row r="583" spans="3:20" ht="30" customHeight="1" thickBot="1" x14ac:dyDescent="0.25">
      <c r="C583" s="143"/>
      <c r="D583" s="145"/>
      <c r="E583" s="53"/>
      <c r="F583" s="54"/>
      <c r="G583" s="54"/>
      <c r="H583" s="54"/>
      <c r="I583" s="54"/>
      <c r="J583" s="54"/>
      <c r="K583" s="54"/>
      <c r="L583" s="54"/>
      <c r="M583" s="54"/>
      <c r="N583" s="54"/>
      <c r="O583" s="54"/>
      <c r="P583" s="54"/>
      <c r="Q583" s="54"/>
      <c r="R583" s="55"/>
      <c r="S583" s="56"/>
      <c r="T583" t="e">
        <f t="shared" si="18"/>
        <v>#REF!</v>
      </c>
    </row>
    <row r="584" spans="3:20" ht="30" customHeight="1" thickBot="1" x14ac:dyDescent="0.25">
      <c r="C584" s="143"/>
      <c r="D584" s="145"/>
      <c r="E584" s="53"/>
      <c r="F584" s="54"/>
      <c r="G584" s="54"/>
      <c r="H584" s="54"/>
      <c r="I584" s="54"/>
      <c r="J584" s="54"/>
      <c r="K584" s="54"/>
      <c r="L584" s="54"/>
      <c r="M584" s="54"/>
      <c r="N584" s="54"/>
      <c r="O584" s="54"/>
      <c r="P584" s="54"/>
      <c r="Q584" s="54"/>
      <c r="R584" s="55"/>
      <c r="S584" s="56"/>
      <c r="T584" t="e">
        <f t="shared" si="18"/>
        <v>#REF!</v>
      </c>
    </row>
    <row r="585" spans="3:20" ht="30" customHeight="1" thickBot="1" x14ac:dyDescent="0.25">
      <c r="C585" s="143"/>
      <c r="D585" s="145"/>
      <c r="E585" s="53"/>
      <c r="F585" s="54"/>
      <c r="G585" s="54"/>
      <c r="H585" s="54"/>
      <c r="I585" s="54"/>
      <c r="J585" s="54"/>
      <c r="K585" s="54"/>
      <c r="L585" s="54"/>
      <c r="M585" s="54"/>
      <c r="N585" s="54"/>
      <c r="O585" s="54"/>
      <c r="P585" s="54"/>
      <c r="Q585" s="54"/>
      <c r="R585" s="55"/>
      <c r="S585" s="56"/>
      <c r="T585" t="e">
        <f t="shared" si="18"/>
        <v>#REF!</v>
      </c>
    </row>
    <row r="586" spans="3:20" ht="30" customHeight="1" thickBot="1" x14ac:dyDescent="0.25">
      <c r="C586" s="143"/>
      <c r="D586" s="145"/>
      <c r="E586" s="53"/>
      <c r="F586" s="54"/>
      <c r="G586" s="54"/>
      <c r="H586" s="54"/>
      <c r="I586" s="54"/>
      <c r="J586" s="54"/>
      <c r="K586" s="54"/>
      <c r="L586" s="54"/>
      <c r="M586" s="54"/>
      <c r="N586" s="54"/>
      <c r="O586" s="54"/>
      <c r="P586" s="54"/>
      <c r="Q586" s="54"/>
      <c r="R586" s="55"/>
      <c r="S586" s="56"/>
      <c r="T586" t="e">
        <f t="shared" si="18"/>
        <v>#REF!</v>
      </c>
    </row>
    <row r="587" spans="3:20" ht="30" customHeight="1" thickBot="1" x14ac:dyDescent="0.25">
      <c r="C587" s="143"/>
      <c r="D587" s="145"/>
      <c r="E587" s="53"/>
      <c r="F587" s="54"/>
      <c r="G587" s="54"/>
      <c r="H587" s="54"/>
      <c r="I587" s="54"/>
      <c r="J587" s="54"/>
      <c r="K587" s="54"/>
      <c r="L587" s="54"/>
      <c r="M587" s="54"/>
      <c r="N587" s="54"/>
      <c r="O587" s="54"/>
      <c r="P587" s="54"/>
      <c r="Q587" s="54"/>
      <c r="R587" s="55"/>
      <c r="S587" s="56"/>
      <c r="T587" t="e">
        <f t="shared" si="18"/>
        <v>#REF!</v>
      </c>
    </row>
    <row r="588" spans="3:20" ht="30" customHeight="1" thickBot="1" x14ac:dyDescent="0.25">
      <c r="C588" s="143"/>
      <c r="D588" s="145"/>
      <c r="E588" s="53"/>
      <c r="F588" s="54"/>
      <c r="G588" s="54"/>
      <c r="H588" s="54"/>
      <c r="I588" s="54"/>
      <c r="J588" s="54"/>
      <c r="K588" s="54"/>
      <c r="L588" s="54"/>
      <c r="M588" s="54"/>
      <c r="N588" s="54"/>
      <c r="O588" s="54"/>
      <c r="P588" s="54"/>
      <c r="Q588" s="54"/>
      <c r="R588" s="55"/>
      <c r="S588" s="56"/>
      <c r="T588" t="e">
        <f t="shared" si="18"/>
        <v>#REF!</v>
      </c>
    </row>
    <row r="589" spans="3:20" ht="30" customHeight="1" thickBot="1" x14ac:dyDescent="0.25">
      <c r="C589" s="143"/>
      <c r="D589" s="145"/>
      <c r="E589" s="53"/>
      <c r="F589" s="54"/>
      <c r="G589" s="54"/>
      <c r="H589" s="54"/>
      <c r="I589" s="54"/>
      <c r="J589" s="54"/>
      <c r="K589" s="54"/>
      <c r="L589" s="54"/>
      <c r="M589" s="54"/>
      <c r="N589" s="54"/>
      <c r="O589" s="54"/>
      <c r="P589" s="54"/>
      <c r="Q589" s="54"/>
      <c r="R589" s="55"/>
      <c r="S589" s="56"/>
      <c r="T589" t="e">
        <f t="shared" si="18"/>
        <v>#REF!</v>
      </c>
    </row>
    <row r="590" spans="3:20" ht="30" customHeight="1" thickBot="1" x14ac:dyDescent="0.25">
      <c r="C590" s="143"/>
      <c r="D590" s="145"/>
      <c r="E590" s="53"/>
      <c r="F590" s="54"/>
      <c r="G590" s="54"/>
      <c r="H590" s="54"/>
      <c r="I590" s="54"/>
      <c r="J590" s="54"/>
      <c r="K590" s="54"/>
      <c r="L590" s="54"/>
      <c r="M590" s="54"/>
      <c r="N590" s="54"/>
      <c r="O590" s="54"/>
      <c r="P590" s="54"/>
      <c r="Q590" s="54"/>
      <c r="R590" s="55"/>
      <c r="S590" s="56"/>
      <c r="T590" t="e">
        <f t="shared" si="18"/>
        <v>#REF!</v>
      </c>
    </row>
    <row r="591" spans="3:20" ht="30" customHeight="1" thickBot="1" x14ac:dyDescent="0.25">
      <c r="C591" s="143"/>
      <c r="D591" s="145"/>
      <c r="E591" s="53"/>
      <c r="F591" s="54"/>
      <c r="G591" s="54"/>
      <c r="H591" s="54"/>
      <c r="I591" s="54"/>
      <c r="J591" s="54"/>
      <c r="K591" s="54"/>
      <c r="L591" s="54"/>
      <c r="M591" s="54"/>
      <c r="N591" s="54"/>
      <c r="O591" s="54"/>
      <c r="P591" s="54"/>
      <c r="Q591" s="54"/>
      <c r="R591" s="55"/>
      <c r="S591" s="56"/>
      <c r="T591" t="e">
        <f t="shared" si="18"/>
        <v>#REF!</v>
      </c>
    </row>
    <row r="592" spans="3:20" ht="30" customHeight="1" thickBot="1" x14ac:dyDescent="0.25">
      <c r="C592" s="143"/>
      <c r="D592" s="145"/>
      <c r="E592" s="53"/>
      <c r="F592" s="54"/>
      <c r="G592" s="54"/>
      <c r="H592" s="54"/>
      <c r="I592" s="54"/>
      <c r="J592" s="54"/>
      <c r="K592" s="54"/>
      <c r="L592" s="54"/>
      <c r="M592" s="54"/>
      <c r="N592" s="54"/>
      <c r="O592" s="54"/>
      <c r="P592" s="54"/>
      <c r="Q592" s="54"/>
      <c r="R592" s="55"/>
      <c r="S592" s="56"/>
      <c r="T592" t="e">
        <f t="shared" si="18"/>
        <v>#REF!</v>
      </c>
    </row>
    <row r="593" spans="3:20" ht="30" customHeight="1" thickBot="1" x14ac:dyDescent="0.25">
      <c r="C593" s="143"/>
      <c r="D593" s="145"/>
      <c r="E593" s="53"/>
      <c r="F593" s="54"/>
      <c r="G593" s="54"/>
      <c r="H593" s="54"/>
      <c r="I593" s="54"/>
      <c r="J593" s="54"/>
      <c r="K593" s="54"/>
      <c r="L593" s="54"/>
      <c r="M593" s="54"/>
      <c r="N593" s="54"/>
      <c r="O593" s="54"/>
      <c r="P593" s="54"/>
      <c r="Q593" s="54"/>
      <c r="R593" s="55"/>
      <c r="S593" s="56"/>
      <c r="T593" t="e">
        <f t="shared" si="18"/>
        <v>#REF!</v>
      </c>
    </row>
    <row r="594" spans="3:20" ht="30" customHeight="1" thickBot="1" x14ac:dyDescent="0.25">
      <c r="C594" s="143"/>
      <c r="D594" s="145"/>
      <c r="E594" s="53"/>
      <c r="F594" s="54"/>
      <c r="G594" s="54"/>
      <c r="H594" s="54"/>
      <c r="I594" s="54"/>
      <c r="J594" s="54"/>
      <c r="K594" s="54"/>
      <c r="L594" s="54"/>
      <c r="M594" s="54"/>
      <c r="N594" s="54"/>
      <c r="O594" s="54"/>
      <c r="P594" s="54"/>
      <c r="Q594" s="54"/>
      <c r="R594" s="55"/>
      <c r="S594" s="56"/>
      <c r="T594" t="e">
        <f t="shared" si="18"/>
        <v>#REF!</v>
      </c>
    </row>
    <row r="595" spans="3:20" ht="30" customHeight="1" thickBot="1" x14ac:dyDescent="0.25">
      <c r="C595" s="143"/>
      <c r="D595" s="145"/>
      <c r="E595" s="53"/>
      <c r="F595" s="54"/>
      <c r="G595" s="54"/>
      <c r="H595" s="54"/>
      <c r="I595" s="54"/>
      <c r="J595" s="54"/>
      <c r="K595" s="54"/>
      <c r="L595" s="54"/>
      <c r="M595" s="54"/>
      <c r="N595" s="54"/>
      <c r="O595" s="54"/>
      <c r="P595" s="54"/>
      <c r="Q595" s="54"/>
      <c r="R595" s="55"/>
      <c r="S595" s="56"/>
      <c r="T595" t="e">
        <f t="shared" si="18"/>
        <v>#REF!</v>
      </c>
    </row>
    <row r="596" spans="3:20" ht="30" customHeight="1" thickBot="1" x14ac:dyDescent="0.25">
      <c r="C596" s="143"/>
      <c r="D596" s="145"/>
      <c r="E596" s="53"/>
      <c r="F596" s="54"/>
      <c r="G596" s="54"/>
      <c r="H596" s="54"/>
      <c r="I596" s="54"/>
      <c r="J596" s="54"/>
      <c r="K596" s="54"/>
      <c r="L596" s="54"/>
      <c r="M596" s="54"/>
      <c r="N596" s="54"/>
      <c r="O596" s="54"/>
      <c r="P596" s="54"/>
      <c r="Q596" s="54"/>
      <c r="R596" s="55"/>
      <c r="S596" s="56"/>
      <c r="T596" t="e">
        <f t="shared" si="18"/>
        <v>#REF!</v>
      </c>
    </row>
    <row r="597" spans="3:20" ht="30" customHeight="1" thickBot="1" x14ac:dyDescent="0.25">
      <c r="C597" s="143"/>
      <c r="D597" s="145"/>
      <c r="E597" s="53"/>
      <c r="F597" s="54"/>
      <c r="G597" s="54"/>
      <c r="H597" s="54"/>
      <c r="I597" s="54"/>
      <c r="J597" s="54"/>
      <c r="K597" s="54"/>
      <c r="L597" s="54"/>
      <c r="M597" s="54"/>
      <c r="N597" s="54"/>
      <c r="O597" s="54"/>
      <c r="P597" s="54"/>
      <c r="Q597" s="54"/>
      <c r="R597" s="55"/>
      <c r="S597" s="56"/>
      <c r="T597" t="e">
        <f t="shared" si="18"/>
        <v>#REF!</v>
      </c>
    </row>
    <row r="598" spans="3:20" ht="30" customHeight="1" thickBot="1" x14ac:dyDescent="0.25">
      <c r="C598" s="143"/>
      <c r="D598" s="145"/>
      <c r="E598" s="53"/>
      <c r="F598" s="54"/>
      <c r="G598" s="54"/>
      <c r="H598" s="54"/>
      <c r="I598" s="54"/>
      <c r="J598" s="54"/>
      <c r="K598" s="54"/>
      <c r="L598" s="54"/>
      <c r="M598" s="54"/>
      <c r="N598" s="54"/>
      <c r="O598" s="54"/>
      <c r="P598" s="54"/>
      <c r="Q598" s="54"/>
      <c r="R598" s="55"/>
      <c r="S598" s="56"/>
      <c r="T598" t="e">
        <f t="shared" si="18"/>
        <v>#REF!</v>
      </c>
    </row>
    <row r="599" spans="3:20" ht="30" customHeight="1" thickBot="1" x14ac:dyDescent="0.25">
      <c r="C599" s="143"/>
      <c r="D599" s="145"/>
      <c r="E599" s="53"/>
      <c r="F599" s="54"/>
      <c r="G599" s="54"/>
      <c r="H599" s="54"/>
      <c r="I599" s="54"/>
      <c r="J599" s="54"/>
      <c r="K599" s="54"/>
      <c r="L599" s="54"/>
      <c r="M599" s="54"/>
      <c r="N599" s="54"/>
      <c r="O599" s="54"/>
      <c r="P599" s="54"/>
      <c r="Q599" s="54"/>
      <c r="R599" s="55"/>
      <c r="S599" s="56"/>
      <c r="T599" t="e">
        <f t="shared" si="18"/>
        <v>#REF!</v>
      </c>
    </row>
    <row r="600" spans="3:20" ht="30" customHeight="1" thickBot="1" x14ac:dyDescent="0.25">
      <c r="C600" s="143"/>
      <c r="D600" s="145"/>
      <c r="E600" s="53"/>
      <c r="F600" s="54"/>
      <c r="G600" s="54"/>
      <c r="H600" s="54"/>
      <c r="I600" s="54"/>
      <c r="J600" s="54"/>
      <c r="K600" s="54"/>
      <c r="L600" s="54"/>
      <c r="M600" s="54"/>
      <c r="N600" s="54"/>
      <c r="O600" s="54"/>
      <c r="P600" s="54"/>
      <c r="Q600" s="54"/>
      <c r="R600" s="55"/>
      <c r="S600" s="56"/>
      <c r="T600" t="e">
        <f t="shared" si="18"/>
        <v>#REF!</v>
      </c>
    </row>
    <row r="601" spans="3:20" ht="30" customHeight="1" thickBot="1" x14ac:dyDescent="0.25">
      <c r="C601" s="143"/>
      <c r="D601" s="145"/>
      <c r="E601" s="53"/>
      <c r="F601" s="54"/>
      <c r="G601" s="54"/>
      <c r="H601" s="54"/>
      <c r="I601" s="54"/>
      <c r="J601" s="54"/>
      <c r="K601" s="54"/>
      <c r="L601" s="54"/>
      <c r="M601" s="54"/>
      <c r="N601" s="54"/>
      <c r="O601" s="54"/>
      <c r="P601" s="54"/>
      <c r="Q601" s="54"/>
      <c r="R601" s="55"/>
      <c r="S601" s="56"/>
      <c r="T601" t="e">
        <f t="shared" si="18"/>
        <v>#REF!</v>
      </c>
    </row>
    <row r="602" spans="3:20" ht="30" customHeight="1" thickBot="1" x14ac:dyDescent="0.25">
      <c r="C602" s="143"/>
      <c r="D602" s="145"/>
      <c r="E602" s="53"/>
      <c r="F602" s="54"/>
      <c r="G602" s="54"/>
      <c r="H602" s="54"/>
      <c r="I602" s="54"/>
      <c r="J602" s="54"/>
      <c r="K602" s="54"/>
      <c r="L602" s="54"/>
      <c r="M602" s="54"/>
      <c r="N602" s="54"/>
      <c r="O602" s="54"/>
      <c r="P602" s="54"/>
      <c r="Q602" s="54"/>
      <c r="R602" s="55"/>
      <c r="S602" s="56"/>
      <c r="T602" t="e">
        <f t="shared" si="18"/>
        <v>#REF!</v>
      </c>
    </row>
    <row r="603" spans="3:20" ht="30" customHeight="1" thickBot="1" x14ac:dyDescent="0.25">
      <c r="C603" s="143"/>
      <c r="D603" s="145"/>
      <c r="E603" s="53"/>
      <c r="F603" s="54"/>
      <c r="G603" s="54"/>
      <c r="H603" s="54"/>
      <c r="I603" s="54"/>
      <c r="J603" s="54"/>
      <c r="K603" s="54"/>
      <c r="L603" s="54"/>
      <c r="M603" s="54"/>
      <c r="N603" s="54"/>
      <c r="O603" s="54"/>
      <c r="P603" s="54"/>
      <c r="Q603" s="54"/>
      <c r="R603" s="55"/>
      <c r="S603" s="56"/>
      <c r="T603" t="e">
        <f t="shared" si="18"/>
        <v>#REF!</v>
      </c>
    </row>
    <row r="604" spans="3:20" ht="30" customHeight="1" thickBot="1" x14ac:dyDescent="0.25">
      <c r="C604" s="143"/>
      <c r="D604" s="145"/>
      <c r="E604" s="53"/>
      <c r="F604" s="54"/>
      <c r="G604" s="54"/>
      <c r="H604" s="54"/>
      <c r="I604" s="54"/>
      <c r="J604" s="54"/>
      <c r="K604" s="54"/>
      <c r="L604" s="54"/>
      <c r="M604" s="54"/>
      <c r="N604" s="54"/>
      <c r="O604" s="54"/>
      <c r="P604" s="54"/>
      <c r="Q604" s="54"/>
      <c r="R604" s="55"/>
      <c r="S604" s="56"/>
      <c r="T604" t="e">
        <f t="shared" si="18"/>
        <v>#REF!</v>
      </c>
    </row>
    <row r="605" spans="3:20" ht="30" customHeight="1" thickBot="1" x14ac:dyDescent="0.25">
      <c r="C605" s="143"/>
      <c r="D605" s="145"/>
      <c r="E605" s="53"/>
      <c r="F605" s="54"/>
      <c r="G605" s="54"/>
      <c r="H605" s="54"/>
      <c r="I605" s="54"/>
      <c r="J605" s="54"/>
      <c r="K605" s="54"/>
      <c r="L605" s="54"/>
      <c r="M605" s="54"/>
      <c r="N605" s="54"/>
      <c r="O605" s="54"/>
      <c r="P605" s="54"/>
      <c r="Q605" s="54"/>
      <c r="R605" s="55"/>
      <c r="S605" s="56"/>
      <c r="T605" t="e">
        <f t="shared" si="18"/>
        <v>#REF!</v>
      </c>
    </row>
    <row r="606" spans="3:20" ht="30" customHeight="1" thickBot="1" x14ac:dyDescent="0.25">
      <c r="C606" s="143"/>
      <c r="D606" s="145"/>
      <c r="E606" s="53"/>
      <c r="F606" s="54"/>
      <c r="G606" s="54"/>
      <c r="H606" s="54"/>
      <c r="I606" s="54"/>
      <c r="J606" s="54"/>
      <c r="K606" s="54"/>
      <c r="L606" s="54"/>
      <c r="M606" s="54"/>
      <c r="N606" s="54"/>
      <c r="O606" s="54"/>
      <c r="P606" s="54"/>
      <c r="Q606" s="54"/>
      <c r="R606" s="55"/>
      <c r="S606" s="56"/>
      <c r="T606" t="e">
        <f t="shared" si="18"/>
        <v>#REF!</v>
      </c>
    </row>
    <row r="607" spans="3:20" ht="30" customHeight="1" thickBot="1" x14ac:dyDescent="0.25">
      <c r="C607" s="143"/>
      <c r="D607" s="145"/>
      <c r="E607" s="53"/>
      <c r="F607" s="54"/>
      <c r="G607" s="54"/>
      <c r="H607" s="54"/>
      <c r="I607" s="54"/>
      <c r="J607" s="54"/>
      <c r="K607" s="54"/>
      <c r="L607" s="54"/>
      <c r="M607" s="54"/>
      <c r="N607" s="54"/>
      <c r="O607" s="54"/>
      <c r="P607" s="54"/>
      <c r="Q607" s="54"/>
      <c r="R607" s="55"/>
      <c r="S607" s="56"/>
      <c r="T607" t="e">
        <f t="shared" si="18"/>
        <v>#REF!</v>
      </c>
    </row>
    <row r="608" spans="3:20" ht="30" customHeight="1" thickBot="1" x14ac:dyDescent="0.25">
      <c r="C608" s="143"/>
      <c r="D608" s="145"/>
      <c r="E608" s="53"/>
      <c r="F608" s="54"/>
      <c r="G608" s="54"/>
      <c r="H608" s="54"/>
      <c r="I608" s="54"/>
      <c r="J608" s="54"/>
      <c r="K608" s="54"/>
      <c r="L608" s="54"/>
      <c r="M608" s="54"/>
      <c r="N608" s="54"/>
      <c r="O608" s="54"/>
      <c r="P608" s="54"/>
      <c r="Q608" s="54"/>
      <c r="R608" s="55"/>
      <c r="S608" s="56"/>
      <c r="T608" t="e">
        <f t="shared" si="18"/>
        <v>#REF!</v>
      </c>
    </row>
    <row r="609" spans="3:20" ht="30" customHeight="1" thickBot="1" x14ac:dyDescent="0.25">
      <c r="C609" s="143"/>
      <c r="D609" s="145"/>
      <c r="E609" s="53"/>
      <c r="F609" s="54"/>
      <c r="G609" s="54"/>
      <c r="H609" s="54"/>
      <c r="I609" s="54"/>
      <c r="J609" s="54"/>
      <c r="K609" s="54"/>
      <c r="L609" s="54"/>
      <c r="M609" s="54"/>
      <c r="N609" s="54"/>
      <c r="O609" s="54"/>
      <c r="P609" s="54"/>
      <c r="Q609" s="54"/>
      <c r="R609" s="55"/>
      <c r="S609" s="56"/>
      <c r="T609" t="e">
        <f t="shared" si="18"/>
        <v>#REF!</v>
      </c>
    </row>
    <row r="610" spans="3:20" ht="30" customHeight="1" thickBot="1" x14ac:dyDescent="0.25">
      <c r="C610" s="143"/>
      <c r="D610" s="145"/>
      <c r="E610" s="53"/>
      <c r="F610" s="54"/>
      <c r="G610" s="54"/>
      <c r="H610" s="54"/>
      <c r="I610" s="54"/>
      <c r="J610" s="54"/>
      <c r="K610" s="54"/>
      <c r="L610" s="54"/>
      <c r="M610" s="54"/>
      <c r="N610" s="54"/>
      <c r="O610" s="54"/>
      <c r="P610" s="54"/>
      <c r="Q610" s="54"/>
      <c r="R610" s="55"/>
      <c r="S610" s="56"/>
      <c r="T610" t="e">
        <f t="shared" ref="T610:T673" si="19">T609+1</f>
        <v>#REF!</v>
      </c>
    </row>
    <row r="611" spans="3:20" ht="30" customHeight="1" thickBot="1" x14ac:dyDescent="0.25">
      <c r="C611" s="143"/>
      <c r="D611" s="145"/>
      <c r="E611" s="53"/>
      <c r="F611" s="54"/>
      <c r="G611" s="54"/>
      <c r="H611" s="54"/>
      <c r="I611" s="54"/>
      <c r="J611" s="54"/>
      <c r="K611" s="54"/>
      <c r="L611" s="54"/>
      <c r="M611" s="54"/>
      <c r="N611" s="54"/>
      <c r="O611" s="54"/>
      <c r="P611" s="54"/>
      <c r="Q611" s="54"/>
      <c r="R611" s="55"/>
      <c r="S611" s="56"/>
      <c r="T611" t="e">
        <f t="shared" si="19"/>
        <v>#REF!</v>
      </c>
    </row>
    <row r="612" spans="3:20" ht="30" customHeight="1" thickBot="1" x14ac:dyDescent="0.25">
      <c r="C612" s="143"/>
      <c r="D612" s="145"/>
      <c r="E612" s="53"/>
      <c r="F612" s="54"/>
      <c r="G612" s="54"/>
      <c r="H612" s="54"/>
      <c r="I612" s="54"/>
      <c r="J612" s="54"/>
      <c r="K612" s="54"/>
      <c r="L612" s="54"/>
      <c r="M612" s="54"/>
      <c r="N612" s="54"/>
      <c r="O612" s="54"/>
      <c r="P612" s="54"/>
      <c r="Q612" s="54"/>
      <c r="R612" s="55"/>
      <c r="S612" s="56"/>
      <c r="T612" t="e">
        <f t="shared" si="19"/>
        <v>#REF!</v>
      </c>
    </row>
    <row r="613" spans="3:20" ht="30" customHeight="1" thickBot="1" x14ac:dyDescent="0.25">
      <c r="C613" s="143"/>
      <c r="D613" s="145"/>
      <c r="E613" s="53"/>
      <c r="F613" s="54"/>
      <c r="G613" s="54"/>
      <c r="H613" s="54"/>
      <c r="I613" s="54"/>
      <c r="J613" s="54"/>
      <c r="K613" s="54"/>
      <c r="L613" s="54"/>
      <c r="M613" s="54"/>
      <c r="N613" s="54"/>
      <c r="O613" s="54"/>
      <c r="P613" s="54"/>
      <c r="Q613" s="54"/>
      <c r="R613" s="55"/>
      <c r="S613" s="56"/>
      <c r="T613" t="e">
        <f t="shared" si="19"/>
        <v>#REF!</v>
      </c>
    </row>
    <row r="614" spans="3:20" ht="30" customHeight="1" thickBot="1" x14ac:dyDescent="0.25">
      <c r="C614" s="143"/>
      <c r="D614" s="145"/>
      <c r="E614" s="53"/>
      <c r="F614" s="54"/>
      <c r="G614" s="54"/>
      <c r="H614" s="54"/>
      <c r="I614" s="54"/>
      <c r="J614" s="54"/>
      <c r="K614" s="54"/>
      <c r="L614" s="54"/>
      <c r="M614" s="54"/>
      <c r="N614" s="54"/>
      <c r="O614" s="54"/>
      <c r="P614" s="54"/>
      <c r="Q614" s="54"/>
      <c r="R614" s="55"/>
      <c r="S614" s="56"/>
      <c r="T614" t="e">
        <f t="shared" si="19"/>
        <v>#REF!</v>
      </c>
    </row>
    <row r="615" spans="3:20" ht="30" customHeight="1" thickBot="1" x14ac:dyDescent="0.25">
      <c r="C615" s="143"/>
      <c r="D615" s="145"/>
      <c r="E615" s="53"/>
      <c r="F615" s="54"/>
      <c r="G615" s="54"/>
      <c r="H615" s="54"/>
      <c r="I615" s="54"/>
      <c r="J615" s="54"/>
      <c r="K615" s="54"/>
      <c r="L615" s="54"/>
      <c r="M615" s="54"/>
      <c r="N615" s="54"/>
      <c r="O615" s="54"/>
      <c r="P615" s="54"/>
      <c r="Q615" s="54"/>
      <c r="R615" s="55"/>
      <c r="S615" s="56"/>
      <c r="T615" t="e">
        <f t="shared" si="19"/>
        <v>#REF!</v>
      </c>
    </row>
    <row r="616" spans="3:20" ht="30" customHeight="1" thickBot="1" x14ac:dyDescent="0.25">
      <c r="C616" s="143"/>
      <c r="D616" s="145"/>
      <c r="E616" s="53"/>
      <c r="F616" s="54"/>
      <c r="G616" s="54"/>
      <c r="H616" s="54"/>
      <c r="I616" s="54"/>
      <c r="J616" s="54"/>
      <c r="K616" s="54"/>
      <c r="L616" s="54"/>
      <c r="M616" s="54"/>
      <c r="N616" s="54"/>
      <c r="O616" s="54"/>
      <c r="P616" s="54"/>
      <c r="Q616" s="54"/>
      <c r="R616" s="55"/>
      <c r="S616" s="56"/>
      <c r="T616" t="e">
        <f t="shared" si="19"/>
        <v>#REF!</v>
      </c>
    </row>
    <row r="617" spans="3:20" ht="30" customHeight="1" thickBot="1" x14ac:dyDescent="0.25">
      <c r="C617" s="143"/>
      <c r="D617" s="145"/>
      <c r="E617" s="53"/>
      <c r="F617" s="54"/>
      <c r="G617" s="54"/>
      <c r="H617" s="54"/>
      <c r="I617" s="54"/>
      <c r="J617" s="54"/>
      <c r="K617" s="54"/>
      <c r="L617" s="54"/>
      <c r="M617" s="54"/>
      <c r="N617" s="54"/>
      <c r="O617" s="54"/>
      <c r="P617" s="54"/>
      <c r="Q617" s="54"/>
      <c r="R617" s="55"/>
      <c r="S617" s="56"/>
      <c r="T617" t="e">
        <f t="shared" si="19"/>
        <v>#REF!</v>
      </c>
    </row>
    <row r="618" spans="3:20" ht="30" customHeight="1" thickBot="1" x14ac:dyDescent="0.25">
      <c r="C618" s="143"/>
      <c r="D618" s="145"/>
      <c r="E618" s="53"/>
      <c r="F618" s="54"/>
      <c r="G618" s="54"/>
      <c r="H618" s="54"/>
      <c r="I618" s="54"/>
      <c r="J618" s="54"/>
      <c r="K618" s="54"/>
      <c r="L618" s="54"/>
      <c r="M618" s="54"/>
      <c r="N618" s="54"/>
      <c r="O618" s="54"/>
      <c r="P618" s="54"/>
      <c r="Q618" s="54"/>
      <c r="R618" s="55"/>
      <c r="S618" s="56"/>
      <c r="T618" t="e">
        <f t="shared" si="19"/>
        <v>#REF!</v>
      </c>
    </row>
    <row r="619" spans="3:20" ht="30" customHeight="1" thickBot="1" x14ac:dyDescent="0.25">
      <c r="C619" s="143"/>
      <c r="D619" s="145"/>
      <c r="E619" s="53"/>
      <c r="F619" s="54"/>
      <c r="G619" s="54"/>
      <c r="H619" s="54"/>
      <c r="I619" s="54"/>
      <c r="J619" s="54"/>
      <c r="K619" s="54"/>
      <c r="L619" s="54"/>
      <c r="M619" s="54"/>
      <c r="N619" s="54"/>
      <c r="O619" s="54"/>
      <c r="P619" s="54"/>
      <c r="Q619" s="54"/>
      <c r="R619" s="55"/>
      <c r="S619" s="56"/>
      <c r="T619" t="e">
        <f t="shared" si="19"/>
        <v>#REF!</v>
      </c>
    </row>
    <row r="620" spans="3:20" ht="30" customHeight="1" thickBot="1" x14ac:dyDescent="0.25">
      <c r="C620" s="143"/>
      <c r="D620" s="145"/>
      <c r="E620" s="53"/>
      <c r="F620" s="54"/>
      <c r="G620" s="54"/>
      <c r="H620" s="54"/>
      <c r="I620" s="54"/>
      <c r="J620" s="54"/>
      <c r="K620" s="54"/>
      <c r="L620" s="54"/>
      <c r="M620" s="54"/>
      <c r="N620" s="54"/>
      <c r="O620" s="54"/>
      <c r="P620" s="54"/>
      <c r="Q620" s="54"/>
      <c r="R620" s="55"/>
      <c r="S620" s="56"/>
      <c r="T620" t="e">
        <f t="shared" si="19"/>
        <v>#REF!</v>
      </c>
    </row>
    <row r="621" spans="3:20" ht="30" customHeight="1" thickBot="1" x14ac:dyDescent="0.25">
      <c r="C621" s="143"/>
      <c r="D621" s="145"/>
      <c r="E621" s="53"/>
      <c r="F621" s="54"/>
      <c r="G621" s="54"/>
      <c r="H621" s="54"/>
      <c r="I621" s="54"/>
      <c r="J621" s="54"/>
      <c r="K621" s="54"/>
      <c r="L621" s="54"/>
      <c r="M621" s="54"/>
      <c r="N621" s="54"/>
      <c r="O621" s="54"/>
      <c r="P621" s="54"/>
      <c r="Q621" s="54"/>
      <c r="R621" s="55"/>
      <c r="S621" s="56"/>
      <c r="T621" t="e">
        <f t="shared" si="19"/>
        <v>#REF!</v>
      </c>
    </row>
    <row r="622" spans="3:20" ht="30" customHeight="1" thickBot="1" x14ac:dyDescent="0.25">
      <c r="C622" s="143"/>
      <c r="D622" s="145"/>
      <c r="E622" s="53"/>
      <c r="F622" s="54"/>
      <c r="G622" s="54"/>
      <c r="H622" s="54"/>
      <c r="I622" s="54"/>
      <c r="J622" s="54"/>
      <c r="K622" s="54"/>
      <c r="L622" s="54"/>
      <c r="M622" s="54"/>
      <c r="N622" s="54"/>
      <c r="O622" s="54"/>
      <c r="P622" s="54"/>
      <c r="Q622" s="54"/>
      <c r="R622" s="55"/>
      <c r="S622" s="56"/>
      <c r="T622" t="e">
        <f t="shared" si="19"/>
        <v>#REF!</v>
      </c>
    </row>
    <row r="623" spans="3:20" ht="30" customHeight="1" thickBot="1" x14ac:dyDescent="0.25">
      <c r="C623" s="143"/>
      <c r="D623" s="145"/>
      <c r="E623" s="53"/>
      <c r="F623" s="54"/>
      <c r="G623" s="54"/>
      <c r="H623" s="54"/>
      <c r="I623" s="54"/>
      <c r="J623" s="54"/>
      <c r="K623" s="54"/>
      <c r="L623" s="54"/>
      <c r="M623" s="54"/>
      <c r="N623" s="54"/>
      <c r="O623" s="54"/>
      <c r="P623" s="54"/>
      <c r="Q623" s="54"/>
      <c r="R623" s="55"/>
      <c r="S623" s="56"/>
      <c r="T623" t="e">
        <f t="shared" si="19"/>
        <v>#REF!</v>
      </c>
    </row>
    <row r="624" spans="3:20" ht="30" customHeight="1" thickBot="1" x14ac:dyDescent="0.25">
      <c r="C624" s="143"/>
      <c r="D624" s="145"/>
      <c r="E624" s="53"/>
      <c r="F624" s="54"/>
      <c r="G624" s="54"/>
      <c r="H624" s="54"/>
      <c r="I624" s="54"/>
      <c r="J624" s="54"/>
      <c r="K624" s="54"/>
      <c r="L624" s="54"/>
      <c r="M624" s="54"/>
      <c r="N624" s="54"/>
      <c r="O624" s="54"/>
      <c r="P624" s="54"/>
      <c r="Q624" s="54"/>
      <c r="R624" s="55"/>
      <c r="S624" s="56"/>
      <c r="T624" t="e">
        <f t="shared" si="19"/>
        <v>#REF!</v>
      </c>
    </row>
    <row r="625" spans="3:20" ht="30" customHeight="1" thickBot="1" x14ac:dyDescent="0.25">
      <c r="C625" s="143"/>
      <c r="D625" s="145"/>
      <c r="E625" s="53"/>
      <c r="F625" s="54"/>
      <c r="G625" s="54"/>
      <c r="H625" s="54"/>
      <c r="I625" s="54"/>
      <c r="J625" s="54"/>
      <c r="K625" s="54"/>
      <c r="L625" s="54"/>
      <c r="M625" s="54"/>
      <c r="N625" s="54"/>
      <c r="O625" s="54"/>
      <c r="P625" s="54"/>
      <c r="Q625" s="54"/>
      <c r="R625" s="55"/>
      <c r="S625" s="56"/>
      <c r="T625" t="e">
        <f t="shared" si="19"/>
        <v>#REF!</v>
      </c>
    </row>
    <row r="626" spans="3:20" ht="30" customHeight="1" thickBot="1" x14ac:dyDescent="0.25">
      <c r="C626" s="143"/>
      <c r="D626" s="145"/>
      <c r="E626" s="53"/>
      <c r="F626" s="54"/>
      <c r="G626" s="54"/>
      <c r="H626" s="54"/>
      <c r="I626" s="54"/>
      <c r="J626" s="54"/>
      <c r="K626" s="54"/>
      <c r="L626" s="54"/>
      <c r="M626" s="54"/>
      <c r="N626" s="54"/>
      <c r="O626" s="54"/>
      <c r="P626" s="54"/>
      <c r="Q626" s="54"/>
      <c r="R626" s="55"/>
      <c r="S626" s="56"/>
      <c r="T626" t="e">
        <f t="shared" si="19"/>
        <v>#REF!</v>
      </c>
    </row>
    <row r="627" spans="3:20" ht="30" customHeight="1" thickBot="1" x14ac:dyDescent="0.25">
      <c r="C627" s="143"/>
      <c r="D627" s="145"/>
      <c r="E627" s="53"/>
      <c r="F627" s="54"/>
      <c r="G627" s="54"/>
      <c r="H627" s="54"/>
      <c r="I627" s="54"/>
      <c r="J627" s="54"/>
      <c r="K627" s="54"/>
      <c r="L627" s="54"/>
      <c r="M627" s="54"/>
      <c r="N627" s="54"/>
      <c r="O627" s="54"/>
      <c r="P627" s="54"/>
      <c r="Q627" s="54"/>
      <c r="R627" s="55"/>
      <c r="S627" s="56"/>
      <c r="T627" t="e">
        <f t="shared" si="19"/>
        <v>#REF!</v>
      </c>
    </row>
    <row r="628" spans="3:20" ht="30" customHeight="1" thickBot="1" x14ac:dyDescent="0.25">
      <c r="C628" s="143"/>
      <c r="D628" s="145"/>
      <c r="E628" s="53"/>
      <c r="F628" s="54"/>
      <c r="G628" s="54"/>
      <c r="H628" s="54"/>
      <c r="I628" s="54"/>
      <c r="J628" s="54"/>
      <c r="K628" s="54"/>
      <c r="L628" s="54"/>
      <c r="M628" s="54"/>
      <c r="N628" s="54"/>
      <c r="O628" s="54"/>
      <c r="P628" s="54"/>
      <c r="Q628" s="54"/>
      <c r="R628" s="55"/>
      <c r="S628" s="56"/>
      <c r="T628" t="e">
        <f t="shared" si="19"/>
        <v>#REF!</v>
      </c>
    </row>
    <row r="629" spans="3:20" ht="30" customHeight="1" thickBot="1" x14ac:dyDescent="0.25">
      <c r="C629" s="143"/>
      <c r="D629" s="145"/>
      <c r="E629" s="53"/>
      <c r="F629" s="54"/>
      <c r="G629" s="54"/>
      <c r="H629" s="54"/>
      <c r="I629" s="54"/>
      <c r="J629" s="54"/>
      <c r="K629" s="54"/>
      <c r="L629" s="54"/>
      <c r="M629" s="54"/>
      <c r="N629" s="54"/>
      <c r="O629" s="54"/>
      <c r="P629" s="54"/>
      <c r="Q629" s="54"/>
      <c r="R629" s="55"/>
      <c r="S629" s="56"/>
      <c r="T629" t="e">
        <f t="shared" si="19"/>
        <v>#REF!</v>
      </c>
    </row>
    <row r="630" spans="3:20" ht="30" customHeight="1" thickBot="1" x14ac:dyDescent="0.25">
      <c r="C630" s="143"/>
      <c r="D630" s="145"/>
      <c r="E630" s="53"/>
      <c r="F630" s="54"/>
      <c r="G630" s="54"/>
      <c r="H630" s="54"/>
      <c r="I630" s="54"/>
      <c r="J630" s="54"/>
      <c r="K630" s="54"/>
      <c r="L630" s="54"/>
      <c r="M630" s="54"/>
      <c r="N630" s="54"/>
      <c r="O630" s="54"/>
      <c r="P630" s="54"/>
      <c r="Q630" s="54"/>
      <c r="R630" s="55"/>
      <c r="S630" s="56"/>
      <c r="T630" t="e">
        <f t="shared" si="19"/>
        <v>#REF!</v>
      </c>
    </row>
    <row r="631" spans="3:20" ht="30" customHeight="1" thickBot="1" x14ac:dyDescent="0.25">
      <c r="C631" s="143"/>
      <c r="D631" s="145"/>
      <c r="E631" s="53"/>
      <c r="F631" s="54"/>
      <c r="G631" s="54"/>
      <c r="H631" s="54"/>
      <c r="I631" s="54"/>
      <c r="J631" s="54"/>
      <c r="K631" s="54"/>
      <c r="L631" s="54"/>
      <c r="M631" s="54"/>
      <c r="N631" s="54"/>
      <c r="O631" s="54"/>
      <c r="P631" s="54"/>
      <c r="Q631" s="54"/>
      <c r="R631" s="55"/>
      <c r="S631" s="56"/>
      <c r="T631" t="e">
        <f t="shared" si="19"/>
        <v>#REF!</v>
      </c>
    </row>
    <row r="632" spans="3:20" ht="30" customHeight="1" thickBot="1" x14ac:dyDescent="0.25">
      <c r="C632" s="143"/>
      <c r="D632" s="145"/>
      <c r="E632" s="53"/>
      <c r="F632" s="54"/>
      <c r="G632" s="54"/>
      <c r="H632" s="54"/>
      <c r="I632" s="54"/>
      <c r="J632" s="54"/>
      <c r="K632" s="54"/>
      <c r="L632" s="54"/>
      <c r="M632" s="54"/>
      <c r="N632" s="54"/>
      <c r="O632" s="54"/>
      <c r="P632" s="54"/>
      <c r="Q632" s="54"/>
      <c r="R632" s="55"/>
      <c r="S632" s="56"/>
      <c r="T632" t="e">
        <f t="shared" si="19"/>
        <v>#REF!</v>
      </c>
    </row>
    <row r="633" spans="3:20" ht="30" customHeight="1" thickBot="1" x14ac:dyDescent="0.25">
      <c r="C633" s="143"/>
      <c r="D633" s="145"/>
      <c r="E633" s="53"/>
      <c r="F633" s="54"/>
      <c r="G633" s="54"/>
      <c r="H633" s="54"/>
      <c r="I633" s="54"/>
      <c r="J633" s="54"/>
      <c r="K633" s="54"/>
      <c r="L633" s="54"/>
      <c r="M633" s="54"/>
      <c r="N633" s="54"/>
      <c r="O633" s="54"/>
      <c r="P633" s="54"/>
      <c r="Q633" s="54"/>
      <c r="R633" s="55"/>
      <c r="S633" s="56"/>
      <c r="T633" t="e">
        <f t="shared" si="19"/>
        <v>#REF!</v>
      </c>
    </row>
    <row r="634" spans="3:20" ht="30" customHeight="1" thickBot="1" x14ac:dyDescent="0.25">
      <c r="C634" s="143"/>
      <c r="D634" s="145"/>
      <c r="E634" s="53"/>
      <c r="F634" s="54"/>
      <c r="G634" s="54"/>
      <c r="H634" s="54"/>
      <c r="I634" s="54"/>
      <c r="J634" s="54"/>
      <c r="K634" s="54"/>
      <c r="L634" s="54"/>
      <c r="M634" s="54"/>
      <c r="N634" s="54"/>
      <c r="O634" s="54"/>
      <c r="P634" s="54"/>
      <c r="Q634" s="54"/>
      <c r="R634" s="55"/>
      <c r="S634" s="56"/>
      <c r="T634" t="e">
        <f t="shared" si="19"/>
        <v>#REF!</v>
      </c>
    </row>
    <row r="635" spans="3:20" ht="30" customHeight="1" thickBot="1" x14ac:dyDescent="0.25">
      <c r="C635" s="143"/>
      <c r="D635" s="145"/>
      <c r="E635" s="53"/>
      <c r="F635" s="54"/>
      <c r="G635" s="54"/>
      <c r="H635" s="54"/>
      <c r="I635" s="54"/>
      <c r="J635" s="54"/>
      <c r="K635" s="54"/>
      <c r="L635" s="54"/>
      <c r="M635" s="54"/>
      <c r="N635" s="54"/>
      <c r="O635" s="54"/>
      <c r="P635" s="54"/>
      <c r="Q635" s="54"/>
      <c r="R635" s="55"/>
      <c r="S635" s="56"/>
      <c r="T635" t="e">
        <f t="shared" si="19"/>
        <v>#REF!</v>
      </c>
    </row>
    <row r="636" spans="3:20" ht="30" customHeight="1" thickBot="1" x14ac:dyDescent="0.25">
      <c r="C636" s="143"/>
      <c r="D636" s="145"/>
      <c r="E636" s="53"/>
      <c r="F636" s="54"/>
      <c r="G636" s="54"/>
      <c r="H636" s="54"/>
      <c r="I636" s="54"/>
      <c r="J636" s="54"/>
      <c r="K636" s="54"/>
      <c r="L636" s="54"/>
      <c r="M636" s="54"/>
      <c r="N636" s="54"/>
      <c r="O636" s="54"/>
      <c r="P636" s="54"/>
      <c r="Q636" s="54"/>
      <c r="R636" s="55"/>
      <c r="S636" s="56"/>
      <c r="T636" t="e">
        <f t="shared" si="19"/>
        <v>#REF!</v>
      </c>
    </row>
    <row r="637" spans="3:20" ht="30" customHeight="1" thickBot="1" x14ac:dyDescent="0.25">
      <c r="C637" s="143"/>
      <c r="D637" s="145"/>
      <c r="E637" s="53"/>
      <c r="F637" s="54"/>
      <c r="G637" s="54"/>
      <c r="H637" s="54"/>
      <c r="I637" s="54"/>
      <c r="J637" s="54"/>
      <c r="K637" s="54"/>
      <c r="L637" s="54"/>
      <c r="M637" s="54"/>
      <c r="N637" s="54"/>
      <c r="O637" s="54"/>
      <c r="P637" s="54"/>
      <c r="Q637" s="54"/>
      <c r="R637" s="55"/>
      <c r="S637" s="56"/>
      <c r="T637" t="e">
        <f t="shared" si="19"/>
        <v>#REF!</v>
      </c>
    </row>
    <row r="638" spans="3:20" ht="30" customHeight="1" thickBot="1" x14ac:dyDescent="0.25">
      <c r="C638" s="143"/>
      <c r="D638" s="145"/>
      <c r="E638" s="53"/>
      <c r="F638" s="54"/>
      <c r="G638" s="54"/>
      <c r="H638" s="54"/>
      <c r="I638" s="54"/>
      <c r="J638" s="54"/>
      <c r="K638" s="54"/>
      <c r="L638" s="54"/>
      <c r="M638" s="54"/>
      <c r="N638" s="54"/>
      <c r="O638" s="54"/>
      <c r="P638" s="54"/>
      <c r="Q638" s="54"/>
      <c r="R638" s="55"/>
      <c r="S638" s="56"/>
      <c r="T638" t="e">
        <f t="shared" si="19"/>
        <v>#REF!</v>
      </c>
    </row>
    <row r="639" spans="3:20" ht="30" customHeight="1" thickBot="1" x14ac:dyDescent="0.25">
      <c r="C639" s="143"/>
      <c r="D639" s="145"/>
      <c r="E639" s="53"/>
      <c r="F639" s="54"/>
      <c r="G639" s="54"/>
      <c r="H639" s="54"/>
      <c r="I639" s="54"/>
      <c r="J639" s="54"/>
      <c r="K639" s="54"/>
      <c r="L639" s="54"/>
      <c r="M639" s="54"/>
      <c r="N639" s="54"/>
      <c r="O639" s="54"/>
      <c r="P639" s="54"/>
      <c r="Q639" s="54"/>
      <c r="R639" s="55"/>
      <c r="S639" s="56"/>
      <c r="T639" t="e">
        <f t="shared" si="19"/>
        <v>#REF!</v>
      </c>
    </row>
    <row r="640" spans="3:20" ht="30" customHeight="1" thickBot="1" x14ac:dyDescent="0.25">
      <c r="C640" s="143"/>
      <c r="D640" s="145"/>
      <c r="E640" s="53"/>
      <c r="F640" s="54"/>
      <c r="G640" s="54"/>
      <c r="H640" s="54"/>
      <c r="I640" s="54"/>
      <c r="J640" s="54"/>
      <c r="K640" s="54"/>
      <c r="L640" s="54"/>
      <c r="M640" s="54"/>
      <c r="N640" s="54"/>
      <c r="O640" s="54"/>
      <c r="P640" s="54"/>
      <c r="Q640" s="54"/>
      <c r="R640" s="55"/>
      <c r="S640" s="56"/>
      <c r="T640" t="e">
        <f t="shared" si="19"/>
        <v>#REF!</v>
      </c>
    </row>
    <row r="641" spans="3:20" ht="30" customHeight="1" thickBot="1" x14ac:dyDescent="0.25">
      <c r="C641" s="143"/>
      <c r="D641" s="145"/>
      <c r="E641" s="53"/>
      <c r="F641" s="54"/>
      <c r="G641" s="54"/>
      <c r="H641" s="54"/>
      <c r="I641" s="54"/>
      <c r="J641" s="54"/>
      <c r="K641" s="54"/>
      <c r="L641" s="54"/>
      <c r="M641" s="54"/>
      <c r="N641" s="54"/>
      <c r="O641" s="54"/>
      <c r="P641" s="54"/>
      <c r="Q641" s="54"/>
      <c r="R641" s="55"/>
      <c r="S641" s="56"/>
      <c r="T641" t="e">
        <f t="shared" si="19"/>
        <v>#REF!</v>
      </c>
    </row>
    <row r="642" spans="3:20" ht="30" customHeight="1" thickBot="1" x14ac:dyDescent="0.25">
      <c r="C642" s="143"/>
      <c r="D642" s="145"/>
      <c r="E642" s="53"/>
      <c r="F642" s="54"/>
      <c r="G642" s="54"/>
      <c r="H642" s="54"/>
      <c r="I642" s="54"/>
      <c r="J642" s="54"/>
      <c r="K642" s="54"/>
      <c r="L642" s="54"/>
      <c r="M642" s="54"/>
      <c r="N642" s="54"/>
      <c r="O642" s="54"/>
      <c r="P642" s="54"/>
      <c r="Q642" s="54"/>
      <c r="R642" s="55"/>
      <c r="S642" s="56"/>
      <c r="T642" t="e">
        <f t="shared" si="19"/>
        <v>#REF!</v>
      </c>
    </row>
    <row r="643" spans="3:20" ht="30" customHeight="1" thickBot="1" x14ac:dyDescent="0.25">
      <c r="C643" s="143"/>
      <c r="D643" s="145"/>
      <c r="E643" s="53"/>
      <c r="F643" s="54"/>
      <c r="G643" s="54"/>
      <c r="H643" s="54"/>
      <c r="I643" s="54"/>
      <c r="J643" s="54"/>
      <c r="K643" s="54"/>
      <c r="L643" s="54"/>
      <c r="M643" s="54"/>
      <c r="N643" s="54"/>
      <c r="O643" s="54"/>
      <c r="P643" s="54"/>
      <c r="Q643" s="54"/>
      <c r="R643" s="55"/>
      <c r="S643" s="56"/>
      <c r="T643" t="e">
        <f t="shared" si="19"/>
        <v>#REF!</v>
      </c>
    </row>
    <row r="644" spans="3:20" ht="30" customHeight="1" thickBot="1" x14ac:dyDescent="0.25">
      <c r="C644" s="143"/>
      <c r="D644" s="145"/>
      <c r="E644" s="53"/>
      <c r="F644" s="54"/>
      <c r="G644" s="54"/>
      <c r="H644" s="54"/>
      <c r="I644" s="54"/>
      <c r="J644" s="54"/>
      <c r="K644" s="54"/>
      <c r="L644" s="54"/>
      <c r="M644" s="54"/>
      <c r="N644" s="54"/>
      <c r="O644" s="54"/>
      <c r="P644" s="54"/>
      <c r="Q644" s="54"/>
      <c r="R644" s="55"/>
      <c r="S644" s="56"/>
      <c r="T644" t="e">
        <f t="shared" si="19"/>
        <v>#REF!</v>
      </c>
    </row>
    <row r="645" spans="3:20" ht="30" customHeight="1" thickBot="1" x14ac:dyDescent="0.25">
      <c r="C645" s="143"/>
      <c r="D645" s="145"/>
      <c r="E645" s="53"/>
      <c r="F645" s="54"/>
      <c r="G645" s="54"/>
      <c r="H645" s="54"/>
      <c r="I645" s="54"/>
      <c r="J645" s="54"/>
      <c r="K645" s="54"/>
      <c r="L645" s="54"/>
      <c r="M645" s="54"/>
      <c r="N645" s="54"/>
      <c r="O645" s="54"/>
      <c r="P645" s="54"/>
      <c r="Q645" s="54"/>
      <c r="R645" s="55"/>
      <c r="S645" s="56"/>
      <c r="T645" t="e">
        <f t="shared" si="19"/>
        <v>#REF!</v>
      </c>
    </row>
    <row r="646" spans="3:20" ht="30" customHeight="1" thickBot="1" x14ac:dyDescent="0.25">
      <c r="C646" s="143"/>
      <c r="D646" s="145"/>
      <c r="E646" s="53"/>
      <c r="F646" s="54"/>
      <c r="G646" s="54"/>
      <c r="H646" s="54"/>
      <c r="I646" s="54"/>
      <c r="J646" s="54"/>
      <c r="K646" s="54"/>
      <c r="L646" s="54"/>
      <c r="M646" s="54"/>
      <c r="N646" s="54"/>
      <c r="O646" s="54"/>
      <c r="P646" s="54"/>
      <c r="Q646" s="54"/>
      <c r="R646" s="55"/>
      <c r="S646" s="56"/>
      <c r="T646" t="e">
        <f t="shared" si="19"/>
        <v>#REF!</v>
      </c>
    </row>
    <row r="647" spans="3:20" ht="30" customHeight="1" thickBot="1" x14ac:dyDescent="0.25">
      <c r="C647" s="143"/>
      <c r="D647" s="145"/>
      <c r="E647" s="53"/>
      <c r="F647" s="54"/>
      <c r="G647" s="54"/>
      <c r="H647" s="54"/>
      <c r="I647" s="54"/>
      <c r="J647" s="54"/>
      <c r="K647" s="54"/>
      <c r="L647" s="54"/>
      <c r="M647" s="54"/>
      <c r="N647" s="54"/>
      <c r="O647" s="54"/>
      <c r="P647" s="54"/>
      <c r="Q647" s="54"/>
      <c r="R647" s="55"/>
      <c r="S647" s="56"/>
      <c r="T647" t="e">
        <f t="shared" si="19"/>
        <v>#REF!</v>
      </c>
    </row>
    <row r="648" spans="3:20" ht="30" customHeight="1" thickBot="1" x14ac:dyDescent="0.25">
      <c r="C648" s="143"/>
      <c r="D648" s="145"/>
      <c r="E648" s="53"/>
      <c r="F648" s="54"/>
      <c r="G648" s="54"/>
      <c r="H648" s="54"/>
      <c r="I648" s="54"/>
      <c r="J648" s="54"/>
      <c r="K648" s="54"/>
      <c r="L648" s="54"/>
      <c r="M648" s="54"/>
      <c r="N648" s="54"/>
      <c r="O648" s="54"/>
      <c r="P648" s="54"/>
      <c r="Q648" s="54"/>
      <c r="R648" s="55"/>
      <c r="S648" s="56"/>
      <c r="T648" t="e">
        <f t="shared" si="19"/>
        <v>#REF!</v>
      </c>
    </row>
    <row r="649" spans="3:20" ht="30" customHeight="1" thickBot="1" x14ac:dyDescent="0.25">
      <c r="C649" s="143"/>
      <c r="D649" s="145"/>
      <c r="E649" s="53"/>
      <c r="F649" s="54"/>
      <c r="G649" s="54"/>
      <c r="H649" s="54"/>
      <c r="I649" s="54"/>
      <c r="J649" s="54"/>
      <c r="K649" s="54"/>
      <c r="L649" s="54"/>
      <c r="M649" s="54"/>
      <c r="N649" s="54"/>
      <c r="O649" s="54"/>
      <c r="P649" s="54"/>
      <c r="Q649" s="54"/>
      <c r="R649" s="55"/>
      <c r="S649" s="56"/>
      <c r="T649" t="e">
        <f t="shared" si="19"/>
        <v>#REF!</v>
      </c>
    </row>
    <row r="650" spans="3:20" ht="30" customHeight="1" thickBot="1" x14ac:dyDescent="0.25">
      <c r="C650" s="143"/>
      <c r="D650" s="145"/>
      <c r="E650" s="53"/>
      <c r="F650" s="54"/>
      <c r="G650" s="54"/>
      <c r="H650" s="54"/>
      <c r="I650" s="54"/>
      <c r="J650" s="54"/>
      <c r="K650" s="54"/>
      <c r="L650" s="54"/>
      <c r="M650" s="54"/>
      <c r="N650" s="54"/>
      <c r="O650" s="54"/>
      <c r="P650" s="54"/>
      <c r="Q650" s="54"/>
      <c r="R650" s="55"/>
      <c r="S650" s="56"/>
      <c r="T650" t="e">
        <f t="shared" si="19"/>
        <v>#REF!</v>
      </c>
    </row>
    <row r="651" spans="3:20" ht="30" customHeight="1" thickBot="1" x14ac:dyDescent="0.25">
      <c r="C651" s="143"/>
      <c r="D651" s="145"/>
      <c r="E651" s="53"/>
      <c r="F651" s="54"/>
      <c r="G651" s="54"/>
      <c r="H651" s="54"/>
      <c r="I651" s="54"/>
      <c r="J651" s="54"/>
      <c r="K651" s="54"/>
      <c r="L651" s="54"/>
      <c r="M651" s="54"/>
      <c r="N651" s="54"/>
      <c r="O651" s="54"/>
      <c r="P651" s="54"/>
      <c r="Q651" s="54"/>
      <c r="R651" s="55"/>
      <c r="S651" s="56"/>
      <c r="T651" t="e">
        <f t="shared" si="19"/>
        <v>#REF!</v>
      </c>
    </row>
    <row r="652" spans="3:20" ht="30" customHeight="1" thickBot="1" x14ac:dyDescent="0.25">
      <c r="C652" s="143"/>
      <c r="D652" s="145"/>
      <c r="E652" s="53"/>
      <c r="F652" s="54"/>
      <c r="G652" s="54"/>
      <c r="H652" s="54"/>
      <c r="I652" s="54"/>
      <c r="J652" s="54"/>
      <c r="K652" s="54"/>
      <c r="L652" s="54"/>
      <c r="M652" s="54"/>
      <c r="N652" s="54"/>
      <c r="O652" s="54"/>
      <c r="P652" s="54"/>
      <c r="Q652" s="54"/>
      <c r="R652" s="55"/>
      <c r="S652" s="56"/>
      <c r="T652" t="e">
        <f t="shared" si="19"/>
        <v>#REF!</v>
      </c>
    </row>
    <row r="653" spans="3:20" ht="30" customHeight="1" thickBot="1" x14ac:dyDescent="0.25">
      <c r="C653" s="143"/>
      <c r="D653" s="145"/>
      <c r="E653" s="53"/>
      <c r="F653" s="54"/>
      <c r="G653" s="54"/>
      <c r="H653" s="54"/>
      <c r="I653" s="54"/>
      <c r="J653" s="54"/>
      <c r="K653" s="54"/>
      <c r="L653" s="54"/>
      <c r="M653" s="54"/>
      <c r="N653" s="54"/>
      <c r="O653" s="54"/>
      <c r="P653" s="54"/>
      <c r="Q653" s="54"/>
      <c r="R653" s="55"/>
      <c r="S653" s="56"/>
      <c r="T653" t="e">
        <f t="shared" si="19"/>
        <v>#REF!</v>
      </c>
    </row>
    <row r="654" spans="3:20" ht="30" customHeight="1" thickBot="1" x14ac:dyDescent="0.25">
      <c r="C654" s="143"/>
      <c r="D654" s="145"/>
      <c r="E654" s="53"/>
      <c r="F654" s="54"/>
      <c r="G654" s="54"/>
      <c r="H654" s="54"/>
      <c r="I654" s="54"/>
      <c r="J654" s="54"/>
      <c r="K654" s="54"/>
      <c r="L654" s="54"/>
      <c r="M654" s="54"/>
      <c r="N654" s="54"/>
      <c r="O654" s="54"/>
      <c r="P654" s="54"/>
      <c r="Q654" s="54"/>
      <c r="R654" s="55"/>
      <c r="S654" s="56"/>
      <c r="T654" t="e">
        <f t="shared" si="19"/>
        <v>#REF!</v>
      </c>
    </row>
    <row r="655" spans="3:20" ht="30" customHeight="1" thickBot="1" x14ac:dyDescent="0.25">
      <c r="C655" s="143"/>
      <c r="D655" s="145"/>
      <c r="E655" s="53"/>
      <c r="F655" s="54"/>
      <c r="G655" s="54"/>
      <c r="H655" s="54"/>
      <c r="I655" s="54"/>
      <c r="J655" s="54"/>
      <c r="K655" s="54"/>
      <c r="L655" s="54"/>
      <c r="M655" s="54"/>
      <c r="N655" s="54"/>
      <c r="O655" s="54"/>
      <c r="P655" s="54"/>
      <c r="Q655" s="54"/>
      <c r="R655" s="55"/>
      <c r="S655" s="56"/>
      <c r="T655" t="e">
        <f t="shared" si="19"/>
        <v>#REF!</v>
      </c>
    </row>
    <row r="656" spans="3:20" ht="30" customHeight="1" thickBot="1" x14ac:dyDescent="0.25">
      <c r="C656" s="143"/>
      <c r="D656" s="145"/>
      <c r="E656" s="53"/>
      <c r="F656" s="54"/>
      <c r="G656" s="54"/>
      <c r="H656" s="54"/>
      <c r="I656" s="54"/>
      <c r="J656" s="54"/>
      <c r="K656" s="54"/>
      <c r="L656" s="54"/>
      <c r="M656" s="54"/>
      <c r="N656" s="54"/>
      <c r="O656" s="54"/>
      <c r="P656" s="54"/>
      <c r="Q656" s="54"/>
      <c r="R656" s="55"/>
      <c r="S656" s="56"/>
      <c r="T656" t="e">
        <f t="shared" si="19"/>
        <v>#REF!</v>
      </c>
    </row>
    <row r="657" spans="3:20" ht="30" customHeight="1" thickBot="1" x14ac:dyDescent="0.25">
      <c r="C657" s="143"/>
      <c r="D657" s="145"/>
      <c r="E657" s="53"/>
      <c r="F657" s="54"/>
      <c r="G657" s="54"/>
      <c r="H657" s="54"/>
      <c r="I657" s="54"/>
      <c r="J657" s="54"/>
      <c r="K657" s="54"/>
      <c r="L657" s="54"/>
      <c r="M657" s="54"/>
      <c r="N657" s="54"/>
      <c r="O657" s="54"/>
      <c r="P657" s="54"/>
      <c r="Q657" s="54"/>
      <c r="R657" s="55"/>
      <c r="S657" s="56"/>
      <c r="T657" t="e">
        <f t="shared" si="19"/>
        <v>#REF!</v>
      </c>
    </row>
    <row r="658" spans="3:20" ht="30" customHeight="1" thickBot="1" x14ac:dyDescent="0.25">
      <c r="C658" s="143"/>
      <c r="D658" s="145"/>
      <c r="E658" s="53"/>
      <c r="F658" s="54"/>
      <c r="G658" s="54"/>
      <c r="H658" s="54"/>
      <c r="I658" s="54"/>
      <c r="J658" s="54"/>
      <c r="K658" s="54"/>
      <c r="L658" s="54"/>
      <c r="M658" s="54"/>
      <c r="N658" s="54"/>
      <c r="O658" s="54"/>
      <c r="P658" s="54"/>
      <c r="Q658" s="54"/>
      <c r="R658" s="55"/>
      <c r="S658" s="56"/>
      <c r="T658" t="e">
        <f t="shared" si="19"/>
        <v>#REF!</v>
      </c>
    </row>
    <row r="659" spans="3:20" ht="30" customHeight="1" thickBot="1" x14ac:dyDescent="0.25">
      <c r="C659" s="143"/>
      <c r="D659" s="145"/>
      <c r="E659" s="53"/>
      <c r="F659" s="54"/>
      <c r="G659" s="54"/>
      <c r="H659" s="54"/>
      <c r="I659" s="54"/>
      <c r="J659" s="54"/>
      <c r="K659" s="54"/>
      <c r="L659" s="54"/>
      <c r="M659" s="54"/>
      <c r="N659" s="54"/>
      <c r="O659" s="54"/>
      <c r="P659" s="54"/>
      <c r="Q659" s="54"/>
      <c r="R659" s="55"/>
      <c r="S659" s="56"/>
      <c r="T659" t="e">
        <f t="shared" si="19"/>
        <v>#REF!</v>
      </c>
    </row>
    <row r="660" spans="3:20" ht="30" customHeight="1" thickBot="1" x14ac:dyDescent="0.25">
      <c r="C660" s="143"/>
      <c r="D660" s="145"/>
      <c r="E660" s="53"/>
      <c r="F660" s="54"/>
      <c r="G660" s="54"/>
      <c r="H660" s="54"/>
      <c r="I660" s="54"/>
      <c r="J660" s="54"/>
      <c r="K660" s="54"/>
      <c r="L660" s="54"/>
      <c r="M660" s="54"/>
      <c r="N660" s="54"/>
      <c r="O660" s="54"/>
      <c r="P660" s="54"/>
      <c r="Q660" s="54"/>
      <c r="R660" s="55"/>
      <c r="S660" s="56"/>
      <c r="T660" t="e">
        <f t="shared" si="19"/>
        <v>#REF!</v>
      </c>
    </row>
    <row r="661" spans="3:20" ht="30" customHeight="1" thickBot="1" x14ac:dyDescent="0.25">
      <c r="C661" s="143"/>
      <c r="D661" s="145"/>
      <c r="E661" s="53"/>
      <c r="F661" s="54"/>
      <c r="G661" s="54"/>
      <c r="H661" s="54"/>
      <c r="I661" s="54"/>
      <c r="J661" s="54"/>
      <c r="K661" s="54"/>
      <c r="L661" s="54"/>
      <c r="M661" s="54"/>
      <c r="N661" s="54"/>
      <c r="O661" s="54"/>
      <c r="P661" s="54"/>
      <c r="Q661" s="54"/>
      <c r="R661" s="55"/>
      <c r="S661" s="56"/>
      <c r="T661" t="e">
        <f t="shared" si="19"/>
        <v>#REF!</v>
      </c>
    </row>
    <row r="662" spans="3:20" ht="30" customHeight="1" thickBot="1" x14ac:dyDescent="0.25">
      <c r="C662" s="143"/>
      <c r="D662" s="145"/>
      <c r="E662" s="53"/>
      <c r="F662" s="54"/>
      <c r="G662" s="54"/>
      <c r="H662" s="54"/>
      <c r="I662" s="54"/>
      <c r="J662" s="54"/>
      <c r="K662" s="54"/>
      <c r="L662" s="54"/>
      <c r="M662" s="54"/>
      <c r="N662" s="54"/>
      <c r="O662" s="54"/>
      <c r="P662" s="54"/>
      <c r="Q662" s="54"/>
      <c r="R662" s="55"/>
      <c r="S662" s="56"/>
      <c r="T662" t="e">
        <f t="shared" si="19"/>
        <v>#REF!</v>
      </c>
    </row>
    <row r="663" spans="3:20" ht="30" customHeight="1" thickBot="1" x14ac:dyDescent="0.25">
      <c r="C663" s="143"/>
      <c r="D663" s="145"/>
      <c r="E663" s="53"/>
      <c r="F663" s="54"/>
      <c r="G663" s="54"/>
      <c r="H663" s="54"/>
      <c r="I663" s="54"/>
      <c r="J663" s="54"/>
      <c r="K663" s="54"/>
      <c r="L663" s="54"/>
      <c r="M663" s="54"/>
      <c r="N663" s="54"/>
      <c r="O663" s="54"/>
      <c r="P663" s="54"/>
      <c r="Q663" s="54"/>
      <c r="R663" s="55"/>
      <c r="S663" s="56"/>
      <c r="T663" t="e">
        <f t="shared" si="19"/>
        <v>#REF!</v>
      </c>
    </row>
    <row r="664" spans="3:20" ht="30" customHeight="1" thickBot="1" x14ac:dyDescent="0.25">
      <c r="C664" s="143"/>
      <c r="D664" s="145"/>
      <c r="E664" s="53"/>
      <c r="F664" s="54"/>
      <c r="G664" s="54"/>
      <c r="H664" s="54"/>
      <c r="I664" s="54"/>
      <c r="J664" s="54"/>
      <c r="K664" s="54"/>
      <c r="L664" s="54"/>
      <c r="M664" s="54"/>
      <c r="N664" s="54"/>
      <c r="O664" s="54"/>
      <c r="P664" s="54"/>
      <c r="Q664" s="54"/>
      <c r="R664" s="55"/>
      <c r="S664" s="56"/>
      <c r="T664" t="e">
        <f t="shared" si="19"/>
        <v>#REF!</v>
      </c>
    </row>
    <row r="665" spans="3:20" ht="30" customHeight="1" thickBot="1" x14ac:dyDescent="0.25">
      <c r="C665" s="143"/>
      <c r="D665" s="145"/>
      <c r="E665" s="53"/>
      <c r="F665" s="54"/>
      <c r="G665" s="54"/>
      <c r="H665" s="54"/>
      <c r="I665" s="54"/>
      <c r="J665" s="54"/>
      <c r="K665" s="54"/>
      <c r="L665" s="54"/>
      <c r="M665" s="54"/>
      <c r="N665" s="54"/>
      <c r="O665" s="54"/>
      <c r="P665" s="54"/>
      <c r="Q665" s="54"/>
      <c r="R665" s="55"/>
      <c r="S665" s="56"/>
      <c r="T665" t="e">
        <f t="shared" si="19"/>
        <v>#REF!</v>
      </c>
    </row>
    <row r="666" spans="3:20" ht="30" customHeight="1" thickBot="1" x14ac:dyDescent="0.25">
      <c r="C666" s="143"/>
      <c r="D666" s="145"/>
      <c r="E666" s="53"/>
      <c r="F666" s="54"/>
      <c r="G666" s="54"/>
      <c r="H666" s="54"/>
      <c r="I666" s="54"/>
      <c r="J666" s="54"/>
      <c r="K666" s="54"/>
      <c r="L666" s="54"/>
      <c r="M666" s="54"/>
      <c r="N666" s="54"/>
      <c r="O666" s="54"/>
      <c r="P666" s="54"/>
      <c r="Q666" s="54"/>
      <c r="R666" s="55"/>
      <c r="S666" s="56"/>
      <c r="T666" t="e">
        <f t="shared" si="19"/>
        <v>#REF!</v>
      </c>
    </row>
    <row r="667" spans="3:20" ht="30" customHeight="1" thickBot="1" x14ac:dyDescent="0.25">
      <c r="C667" s="143"/>
      <c r="D667" s="145"/>
      <c r="E667" s="53"/>
      <c r="F667" s="54"/>
      <c r="G667" s="54"/>
      <c r="H667" s="54"/>
      <c r="I667" s="54"/>
      <c r="J667" s="54"/>
      <c r="K667" s="54"/>
      <c r="L667" s="54"/>
      <c r="M667" s="54"/>
      <c r="N667" s="54"/>
      <c r="O667" s="54"/>
      <c r="P667" s="54"/>
      <c r="Q667" s="54"/>
      <c r="R667" s="55"/>
      <c r="S667" s="56"/>
      <c r="T667" t="e">
        <f t="shared" si="19"/>
        <v>#REF!</v>
      </c>
    </row>
    <row r="668" spans="3:20" ht="30" customHeight="1" thickBot="1" x14ac:dyDescent="0.25">
      <c r="C668" s="143"/>
      <c r="D668" s="145"/>
      <c r="E668" s="53"/>
      <c r="F668" s="54"/>
      <c r="G668" s="54"/>
      <c r="H668" s="54"/>
      <c r="I668" s="54"/>
      <c r="J668" s="54"/>
      <c r="K668" s="54"/>
      <c r="L668" s="54"/>
      <c r="M668" s="54"/>
      <c r="N668" s="54"/>
      <c r="O668" s="54"/>
      <c r="P668" s="54"/>
      <c r="Q668" s="54"/>
      <c r="R668" s="55"/>
      <c r="S668" s="56"/>
      <c r="T668" t="e">
        <f t="shared" si="19"/>
        <v>#REF!</v>
      </c>
    </row>
    <row r="669" spans="3:20" ht="30" customHeight="1" thickBot="1" x14ac:dyDescent="0.25">
      <c r="C669" s="143"/>
      <c r="D669" s="145"/>
      <c r="E669" s="53"/>
      <c r="F669" s="54"/>
      <c r="G669" s="54"/>
      <c r="H669" s="54"/>
      <c r="I669" s="54"/>
      <c r="J669" s="54"/>
      <c r="K669" s="54"/>
      <c r="L669" s="54"/>
      <c r="M669" s="54"/>
      <c r="N669" s="54"/>
      <c r="O669" s="54"/>
      <c r="P669" s="54"/>
      <c r="Q669" s="54"/>
      <c r="R669" s="55"/>
      <c r="S669" s="56"/>
      <c r="T669" t="e">
        <f t="shared" si="19"/>
        <v>#REF!</v>
      </c>
    </row>
    <row r="670" spans="3:20" ht="30" customHeight="1" thickBot="1" x14ac:dyDescent="0.25">
      <c r="C670" s="143"/>
      <c r="D670" s="145"/>
      <c r="E670" s="53"/>
      <c r="F670" s="54"/>
      <c r="G670" s="54"/>
      <c r="H670" s="54"/>
      <c r="I670" s="54"/>
      <c r="J670" s="54"/>
      <c r="K670" s="54"/>
      <c r="L670" s="54"/>
      <c r="M670" s="54"/>
      <c r="N670" s="54"/>
      <c r="O670" s="54"/>
      <c r="P670" s="54"/>
      <c r="Q670" s="54"/>
      <c r="R670" s="55"/>
      <c r="S670" s="56"/>
      <c r="T670" t="e">
        <f t="shared" si="19"/>
        <v>#REF!</v>
      </c>
    </row>
    <row r="671" spans="3:20" ht="30" customHeight="1" thickBot="1" x14ac:dyDescent="0.25">
      <c r="C671" s="143"/>
      <c r="D671" s="145"/>
      <c r="E671" s="53"/>
      <c r="F671" s="54"/>
      <c r="G671" s="54"/>
      <c r="H671" s="54"/>
      <c r="I671" s="54"/>
      <c r="J671" s="54"/>
      <c r="K671" s="54"/>
      <c r="L671" s="54"/>
      <c r="M671" s="54"/>
      <c r="N671" s="54"/>
      <c r="O671" s="54"/>
      <c r="P671" s="54"/>
      <c r="Q671" s="54"/>
      <c r="R671" s="55"/>
      <c r="S671" s="56"/>
      <c r="T671" t="e">
        <f t="shared" si="19"/>
        <v>#REF!</v>
      </c>
    </row>
    <row r="672" spans="3:20" ht="30" customHeight="1" thickBot="1" x14ac:dyDescent="0.25">
      <c r="C672" s="143"/>
      <c r="D672" s="145"/>
      <c r="E672" s="53"/>
      <c r="F672" s="54"/>
      <c r="G672" s="54"/>
      <c r="H672" s="54"/>
      <c r="I672" s="54"/>
      <c r="J672" s="54"/>
      <c r="K672" s="54"/>
      <c r="L672" s="54"/>
      <c r="M672" s="54"/>
      <c r="N672" s="54"/>
      <c r="O672" s="54"/>
      <c r="P672" s="54"/>
      <c r="Q672" s="54"/>
      <c r="R672" s="55"/>
      <c r="S672" s="56"/>
      <c r="T672" t="e">
        <f t="shared" si="19"/>
        <v>#REF!</v>
      </c>
    </row>
    <row r="673" spans="3:20" ht="30" customHeight="1" thickBot="1" x14ac:dyDescent="0.25">
      <c r="C673" s="143"/>
      <c r="D673" s="145"/>
      <c r="E673" s="53"/>
      <c r="F673" s="54"/>
      <c r="G673" s="54"/>
      <c r="H673" s="54"/>
      <c r="I673" s="54"/>
      <c r="J673" s="54"/>
      <c r="K673" s="54"/>
      <c r="L673" s="54"/>
      <c r="M673" s="54"/>
      <c r="N673" s="54"/>
      <c r="O673" s="54"/>
      <c r="P673" s="54"/>
      <c r="Q673" s="54"/>
      <c r="R673" s="55"/>
      <c r="S673" s="56"/>
      <c r="T673" t="e">
        <f t="shared" si="19"/>
        <v>#REF!</v>
      </c>
    </row>
    <row r="674" spans="3:20" ht="30" customHeight="1" thickBot="1" x14ac:dyDescent="0.25">
      <c r="C674" s="143"/>
      <c r="D674" s="145"/>
      <c r="E674" s="53"/>
      <c r="F674" s="54"/>
      <c r="G674" s="54"/>
      <c r="H674" s="54"/>
      <c r="I674" s="54"/>
      <c r="J674" s="54"/>
      <c r="K674" s="54"/>
      <c r="L674" s="54"/>
      <c r="M674" s="54"/>
      <c r="N674" s="54"/>
      <c r="O674" s="54"/>
      <c r="P674" s="54"/>
      <c r="Q674" s="54"/>
      <c r="R674" s="55"/>
      <c r="S674" s="56"/>
      <c r="T674" t="e">
        <f t="shared" ref="T674:T737" si="20">T673+1</f>
        <v>#REF!</v>
      </c>
    </row>
    <row r="675" spans="3:20" ht="30" customHeight="1" thickBot="1" x14ac:dyDescent="0.25">
      <c r="C675" s="143"/>
      <c r="D675" s="145"/>
      <c r="E675" s="53"/>
      <c r="F675" s="54"/>
      <c r="G675" s="54"/>
      <c r="H675" s="54"/>
      <c r="I675" s="54"/>
      <c r="J675" s="54"/>
      <c r="K675" s="54"/>
      <c r="L675" s="54"/>
      <c r="M675" s="54"/>
      <c r="N675" s="54"/>
      <c r="O675" s="54"/>
      <c r="P675" s="54"/>
      <c r="Q675" s="54"/>
      <c r="R675" s="55"/>
      <c r="S675" s="56"/>
      <c r="T675" t="e">
        <f t="shared" si="20"/>
        <v>#REF!</v>
      </c>
    </row>
    <row r="676" spans="3:20" ht="30" customHeight="1" thickBot="1" x14ac:dyDescent="0.25">
      <c r="C676" s="143"/>
      <c r="D676" s="145"/>
      <c r="E676" s="53"/>
      <c r="F676" s="54"/>
      <c r="G676" s="54"/>
      <c r="H676" s="54"/>
      <c r="I676" s="54"/>
      <c r="J676" s="54"/>
      <c r="K676" s="54"/>
      <c r="L676" s="54"/>
      <c r="M676" s="54"/>
      <c r="N676" s="54"/>
      <c r="O676" s="54"/>
      <c r="P676" s="54"/>
      <c r="Q676" s="54"/>
      <c r="R676" s="55"/>
      <c r="S676" s="56"/>
      <c r="T676" t="e">
        <f t="shared" si="20"/>
        <v>#REF!</v>
      </c>
    </row>
    <row r="677" spans="3:20" ht="30" customHeight="1" thickBot="1" x14ac:dyDescent="0.25">
      <c r="C677" s="143"/>
      <c r="D677" s="145"/>
      <c r="E677" s="53"/>
      <c r="F677" s="54"/>
      <c r="G677" s="54"/>
      <c r="H677" s="54"/>
      <c r="I677" s="54"/>
      <c r="J677" s="54"/>
      <c r="K677" s="54"/>
      <c r="L677" s="54"/>
      <c r="M677" s="54"/>
      <c r="N677" s="54"/>
      <c r="O677" s="54"/>
      <c r="P677" s="54"/>
      <c r="Q677" s="54"/>
      <c r="R677" s="55"/>
      <c r="S677" s="56"/>
      <c r="T677" t="e">
        <f t="shared" si="20"/>
        <v>#REF!</v>
      </c>
    </row>
    <row r="678" spans="3:20" ht="30" customHeight="1" thickBot="1" x14ac:dyDescent="0.25">
      <c r="C678" s="143"/>
      <c r="D678" s="145"/>
      <c r="E678" s="53"/>
      <c r="F678" s="54"/>
      <c r="G678" s="54"/>
      <c r="H678" s="54"/>
      <c r="I678" s="54"/>
      <c r="J678" s="54"/>
      <c r="K678" s="54"/>
      <c r="L678" s="54"/>
      <c r="M678" s="54"/>
      <c r="N678" s="54"/>
      <c r="O678" s="54"/>
      <c r="P678" s="54"/>
      <c r="Q678" s="54"/>
      <c r="R678" s="55"/>
      <c r="S678" s="56"/>
      <c r="T678" t="e">
        <f t="shared" si="20"/>
        <v>#REF!</v>
      </c>
    </row>
    <row r="679" spans="3:20" ht="30" customHeight="1" thickBot="1" x14ac:dyDescent="0.25">
      <c r="C679" s="143"/>
      <c r="D679" s="145"/>
      <c r="E679" s="53"/>
      <c r="F679" s="54"/>
      <c r="G679" s="54"/>
      <c r="H679" s="54"/>
      <c r="I679" s="54"/>
      <c r="J679" s="54"/>
      <c r="K679" s="54"/>
      <c r="L679" s="54"/>
      <c r="M679" s="54"/>
      <c r="N679" s="54"/>
      <c r="O679" s="54"/>
      <c r="P679" s="54"/>
      <c r="Q679" s="54"/>
      <c r="R679" s="55"/>
      <c r="S679" s="56"/>
      <c r="T679" t="e">
        <f t="shared" si="20"/>
        <v>#REF!</v>
      </c>
    </row>
    <row r="680" spans="3:20" ht="30" customHeight="1" thickBot="1" x14ac:dyDescent="0.25">
      <c r="C680" s="143"/>
      <c r="D680" s="145"/>
      <c r="E680" s="53"/>
      <c r="F680" s="54"/>
      <c r="G680" s="54"/>
      <c r="H680" s="54"/>
      <c r="I680" s="54"/>
      <c r="J680" s="54"/>
      <c r="K680" s="54"/>
      <c r="L680" s="54"/>
      <c r="M680" s="54"/>
      <c r="N680" s="54"/>
      <c r="O680" s="54"/>
      <c r="P680" s="54"/>
      <c r="Q680" s="54"/>
      <c r="R680" s="55"/>
      <c r="S680" s="56"/>
      <c r="T680" t="e">
        <f t="shared" si="20"/>
        <v>#REF!</v>
      </c>
    </row>
    <row r="681" spans="3:20" ht="30" customHeight="1" thickBot="1" x14ac:dyDescent="0.25">
      <c r="C681" s="143"/>
      <c r="D681" s="145"/>
      <c r="E681" s="53"/>
      <c r="F681" s="54"/>
      <c r="G681" s="54"/>
      <c r="H681" s="54"/>
      <c r="I681" s="54"/>
      <c r="J681" s="54"/>
      <c r="K681" s="54"/>
      <c r="L681" s="54"/>
      <c r="M681" s="54"/>
      <c r="N681" s="54"/>
      <c r="O681" s="54"/>
      <c r="P681" s="54"/>
      <c r="Q681" s="54"/>
      <c r="R681" s="55"/>
      <c r="S681" s="56"/>
      <c r="T681" t="e">
        <f t="shared" si="20"/>
        <v>#REF!</v>
      </c>
    </row>
    <row r="682" spans="3:20" ht="30" customHeight="1" thickBot="1" x14ac:dyDescent="0.25">
      <c r="C682" s="143"/>
      <c r="D682" s="145"/>
      <c r="E682" s="53"/>
      <c r="F682" s="54"/>
      <c r="G682" s="54"/>
      <c r="H682" s="54"/>
      <c r="I682" s="54"/>
      <c r="J682" s="54"/>
      <c r="K682" s="54"/>
      <c r="L682" s="54"/>
      <c r="M682" s="54"/>
      <c r="N682" s="54"/>
      <c r="O682" s="54"/>
      <c r="P682" s="54"/>
      <c r="Q682" s="54"/>
      <c r="R682" s="55"/>
      <c r="S682" s="56"/>
      <c r="T682" t="e">
        <f t="shared" si="20"/>
        <v>#REF!</v>
      </c>
    </row>
    <row r="683" spans="3:20" ht="30" customHeight="1" thickBot="1" x14ac:dyDescent="0.25">
      <c r="C683" s="143"/>
      <c r="D683" s="145"/>
      <c r="E683" s="53"/>
      <c r="F683" s="54"/>
      <c r="G683" s="54"/>
      <c r="H683" s="54"/>
      <c r="I683" s="54"/>
      <c r="J683" s="54"/>
      <c r="K683" s="54"/>
      <c r="L683" s="54"/>
      <c r="M683" s="54"/>
      <c r="N683" s="54"/>
      <c r="O683" s="54"/>
      <c r="P683" s="54"/>
      <c r="Q683" s="54"/>
      <c r="R683" s="55"/>
      <c r="S683" s="56"/>
      <c r="T683" t="e">
        <f t="shared" si="20"/>
        <v>#REF!</v>
      </c>
    </row>
    <row r="684" spans="3:20" ht="30" customHeight="1" thickBot="1" x14ac:dyDescent="0.25">
      <c r="C684" s="143"/>
      <c r="D684" s="145"/>
      <c r="E684" s="53"/>
      <c r="F684" s="54"/>
      <c r="G684" s="54"/>
      <c r="H684" s="54"/>
      <c r="I684" s="54"/>
      <c r="J684" s="54"/>
      <c r="K684" s="54"/>
      <c r="L684" s="54"/>
      <c r="M684" s="54"/>
      <c r="N684" s="54"/>
      <c r="O684" s="54"/>
      <c r="P684" s="54"/>
      <c r="Q684" s="54"/>
      <c r="R684" s="55"/>
      <c r="S684" s="56"/>
      <c r="T684" t="e">
        <f t="shared" si="20"/>
        <v>#REF!</v>
      </c>
    </row>
    <row r="685" spans="3:20" ht="30" customHeight="1" thickBot="1" x14ac:dyDescent="0.25">
      <c r="C685" s="143"/>
      <c r="D685" s="145"/>
      <c r="E685" s="53"/>
      <c r="F685" s="54"/>
      <c r="G685" s="54"/>
      <c r="H685" s="54"/>
      <c r="I685" s="54"/>
      <c r="J685" s="54"/>
      <c r="K685" s="54"/>
      <c r="L685" s="54"/>
      <c r="M685" s="54"/>
      <c r="N685" s="54"/>
      <c r="O685" s="54"/>
      <c r="P685" s="54"/>
      <c r="Q685" s="54"/>
      <c r="R685" s="55"/>
      <c r="S685" s="56"/>
      <c r="T685" t="e">
        <f t="shared" si="20"/>
        <v>#REF!</v>
      </c>
    </row>
    <row r="686" spans="3:20" ht="30" customHeight="1" thickBot="1" x14ac:dyDescent="0.25">
      <c r="C686" s="143"/>
      <c r="D686" s="145"/>
      <c r="E686" s="53"/>
      <c r="F686" s="54"/>
      <c r="G686" s="54"/>
      <c r="H686" s="54"/>
      <c r="I686" s="54"/>
      <c r="J686" s="54"/>
      <c r="K686" s="54"/>
      <c r="L686" s="54"/>
      <c r="M686" s="54"/>
      <c r="N686" s="54"/>
      <c r="O686" s="54"/>
      <c r="P686" s="54"/>
      <c r="Q686" s="54"/>
      <c r="R686" s="55"/>
      <c r="S686" s="56"/>
      <c r="T686" t="e">
        <f t="shared" si="20"/>
        <v>#REF!</v>
      </c>
    </row>
    <row r="687" spans="3:20" ht="30" customHeight="1" thickBot="1" x14ac:dyDescent="0.25">
      <c r="C687" s="143"/>
      <c r="D687" s="145"/>
      <c r="E687" s="53"/>
      <c r="F687" s="54"/>
      <c r="G687" s="54"/>
      <c r="H687" s="54"/>
      <c r="I687" s="54"/>
      <c r="J687" s="54"/>
      <c r="K687" s="54"/>
      <c r="L687" s="54"/>
      <c r="M687" s="54"/>
      <c r="N687" s="54"/>
      <c r="O687" s="54"/>
      <c r="P687" s="54"/>
      <c r="Q687" s="54"/>
      <c r="R687" s="55"/>
      <c r="S687" s="56"/>
      <c r="T687" t="e">
        <f t="shared" si="20"/>
        <v>#REF!</v>
      </c>
    </row>
    <row r="688" spans="3:20" ht="30" customHeight="1" thickBot="1" x14ac:dyDescent="0.25">
      <c r="C688" s="143"/>
      <c r="D688" s="145"/>
      <c r="E688" s="53"/>
      <c r="F688" s="54"/>
      <c r="G688" s="54"/>
      <c r="H688" s="54"/>
      <c r="I688" s="54"/>
      <c r="J688" s="54"/>
      <c r="K688" s="54"/>
      <c r="L688" s="54"/>
      <c r="M688" s="54"/>
      <c r="N688" s="54"/>
      <c r="O688" s="54"/>
      <c r="P688" s="54"/>
      <c r="Q688" s="54"/>
      <c r="R688" s="55"/>
      <c r="S688" s="56"/>
      <c r="T688" t="e">
        <f t="shared" si="20"/>
        <v>#REF!</v>
      </c>
    </row>
    <row r="689" spans="3:20" ht="30" customHeight="1" thickBot="1" x14ac:dyDescent="0.25">
      <c r="C689" s="143"/>
      <c r="D689" s="145"/>
      <c r="E689" s="53"/>
      <c r="F689" s="54"/>
      <c r="G689" s="54"/>
      <c r="H689" s="54"/>
      <c r="I689" s="54"/>
      <c r="J689" s="54"/>
      <c r="K689" s="54"/>
      <c r="L689" s="54"/>
      <c r="M689" s="54"/>
      <c r="N689" s="54"/>
      <c r="O689" s="54"/>
      <c r="P689" s="54"/>
      <c r="Q689" s="54"/>
      <c r="R689" s="55"/>
      <c r="S689" s="56"/>
      <c r="T689" t="e">
        <f t="shared" si="20"/>
        <v>#REF!</v>
      </c>
    </row>
    <row r="690" spans="3:20" ht="30" customHeight="1" thickBot="1" x14ac:dyDescent="0.25">
      <c r="C690" s="143"/>
      <c r="D690" s="145"/>
      <c r="E690" s="53"/>
      <c r="F690" s="54"/>
      <c r="G690" s="54"/>
      <c r="H690" s="54"/>
      <c r="I690" s="54"/>
      <c r="J690" s="54"/>
      <c r="K690" s="54"/>
      <c r="L690" s="54"/>
      <c r="M690" s="54"/>
      <c r="N690" s="54"/>
      <c r="O690" s="54"/>
      <c r="P690" s="54"/>
      <c r="Q690" s="54"/>
      <c r="R690" s="55"/>
      <c r="S690" s="56"/>
      <c r="T690" t="e">
        <f t="shared" si="20"/>
        <v>#REF!</v>
      </c>
    </row>
    <row r="691" spans="3:20" ht="30" customHeight="1" thickBot="1" x14ac:dyDescent="0.25">
      <c r="C691" s="143"/>
      <c r="D691" s="145"/>
      <c r="E691" s="53"/>
      <c r="F691" s="54"/>
      <c r="G691" s="54"/>
      <c r="H691" s="54"/>
      <c r="I691" s="54"/>
      <c r="J691" s="54"/>
      <c r="K691" s="54"/>
      <c r="L691" s="54"/>
      <c r="M691" s="54"/>
      <c r="N691" s="54"/>
      <c r="O691" s="54"/>
      <c r="P691" s="54"/>
      <c r="Q691" s="54"/>
      <c r="R691" s="55"/>
      <c r="S691" s="56"/>
      <c r="T691" t="e">
        <f t="shared" si="20"/>
        <v>#REF!</v>
      </c>
    </row>
    <row r="692" spans="3:20" ht="30" customHeight="1" thickBot="1" x14ac:dyDescent="0.25">
      <c r="C692" s="143"/>
      <c r="D692" s="145"/>
      <c r="E692" s="53"/>
      <c r="F692" s="54"/>
      <c r="G692" s="54"/>
      <c r="H692" s="54"/>
      <c r="I692" s="54"/>
      <c r="J692" s="54"/>
      <c r="K692" s="54"/>
      <c r="L692" s="54"/>
      <c r="M692" s="54"/>
      <c r="N692" s="54"/>
      <c r="O692" s="54"/>
      <c r="P692" s="54"/>
      <c r="Q692" s="54"/>
      <c r="R692" s="55"/>
      <c r="S692" s="56"/>
      <c r="T692" t="e">
        <f t="shared" si="20"/>
        <v>#REF!</v>
      </c>
    </row>
    <row r="693" spans="3:20" ht="30" customHeight="1" thickBot="1" x14ac:dyDescent="0.25">
      <c r="C693" s="143"/>
      <c r="D693" s="145"/>
      <c r="E693" s="53"/>
      <c r="F693" s="54"/>
      <c r="G693" s="54"/>
      <c r="H693" s="54"/>
      <c r="I693" s="54"/>
      <c r="J693" s="54"/>
      <c r="K693" s="54"/>
      <c r="L693" s="54"/>
      <c r="M693" s="54"/>
      <c r="N693" s="54"/>
      <c r="O693" s="54"/>
      <c r="P693" s="54"/>
      <c r="Q693" s="54"/>
      <c r="R693" s="55"/>
      <c r="S693" s="56"/>
      <c r="T693" t="e">
        <f t="shared" si="20"/>
        <v>#REF!</v>
      </c>
    </row>
    <row r="694" spans="3:20" ht="30" customHeight="1" thickBot="1" x14ac:dyDescent="0.25">
      <c r="C694" s="143"/>
      <c r="D694" s="145"/>
      <c r="E694" s="53"/>
      <c r="F694" s="54"/>
      <c r="G694" s="54"/>
      <c r="H694" s="54"/>
      <c r="I694" s="54"/>
      <c r="J694" s="54"/>
      <c r="K694" s="54"/>
      <c r="L694" s="54"/>
      <c r="M694" s="54"/>
      <c r="N694" s="54"/>
      <c r="O694" s="54"/>
      <c r="P694" s="54"/>
      <c r="Q694" s="54"/>
      <c r="R694" s="55"/>
      <c r="S694" s="56"/>
      <c r="T694" t="e">
        <f t="shared" si="20"/>
        <v>#REF!</v>
      </c>
    </row>
    <row r="695" spans="3:20" ht="30" customHeight="1" thickBot="1" x14ac:dyDescent="0.25">
      <c r="C695" s="143"/>
      <c r="D695" s="145"/>
      <c r="E695" s="53"/>
      <c r="F695" s="54"/>
      <c r="G695" s="54"/>
      <c r="H695" s="54"/>
      <c r="I695" s="54"/>
      <c r="J695" s="54"/>
      <c r="K695" s="54"/>
      <c r="L695" s="54"/>
      <c r="M695" s="54"/>
      <c r="N695" s="54"/>
      <c r="O695" s="54"/>
      <c r="P695" s="54"/>
      <c r="Q695" s="54"/>
      <c r="R695" s="55"/>
      <c r="S695" s="56"/>
      <c r="T695" t="e">
        <f t="shared" si="20"/>
        <v>#REF!</v>
      </c>
    </row>
    <row r="696" spans="3:20" ht="30" customHeight="1" thickBot="1" x14ac:dyDescent="0.25">
      <c r="C696" s="143"/>
      <c r="D696" s="145"/>
      <c r="E696" s="53"/>
      <c r="F696" s="54"/>
      <c r="G696" s="54"/>
      <c r="H696" s="54"/>
      <c r="I696" s="54"/>
      <c r="J696" s="54"/>
      <c r="K696" s="54"/>
      <c r="L696" s="54"/>
      <c r="M696" s="54"/>
      <c r="N696" s="54"/>
      <c r="O696" s="54"/>
      <c r="P696" s="54"/>
      <c r="Q696" s="54"/>
      <c r="R696" s="55"/>
      <c r="S696" s="56"/>
      <c r="T696" t="e">
        <f t="shared" si="20"/>
        <v>#REF!</v>
      </c>
    </row>
    <row r="697" spans="3:20" ht="30" customHeight="1" thickBot="1" x14ac:dyDescent="0.25">
      <c r="C697" s="143"/>
      <c r="D697" s="145"/>
      <c r="E697" s="53"/>
      <c r="F697" s="54"/>
      <c r="G697" s="54"/>
      <c r="H697" s="54"/>
      <c r="I697" s="54"/>
      <c r="J697" s="54"/>
      <c r="K697" s="54"/>
      <c r="L697" s="54"/>
      <c r="M697" s="54"/>
      <c r="N697" s="54"/>
      <c r="O697" s="54"/>
      <c r="P697" s="54"/>
      <c r="Q697" s="54"/>
      <c r="R697" s="55"/>
      <c r="S697" s="56"/>
      <c r="T697" t="e">
        <f t="shared" si="20"/>
        <v>#REF!</v>
      </c>
    </row>
    <row r="698" spans="3:20" ht="30" customHeight="1" thickBot="1" x14ac:dyDescent="0.25">
      <c r="C698" s="143"/>
      <c r="D698" s="145"/>
      <c r="E698" s="53"/>
      <c r="F698" s="54"/>
      <c r="G698" s="54"/>
      <c r="H698" s="54"/>
      <c r="I698" s="54"/>
      <c r="J698" s="54"/>
      <c r="K698" s="54"/>
      <c r="L698" s="54"/>
      <c r="M698" s="54"/>
      <c r="N698" s="54"/>
      <c r="O698" s="54"/>
      <c r="P698" s="54"/>
      <c r="Q698" s="54"/>
      <c r="R698" s="55"/>
      <c r="S698" s="56"/>
      <c r="T698" t="e">
        <f t="shared" si="20"/>
        <v>#REF!</v>
      </c>
    </row>
    <row r="699" spans="3:20" ht="30" customHeight="1" thickBot="1" x14ac:dyDescent="0.25">
      <c r="C699" s="143"/>
      <c r="D699" s="145"/>
      <c r="E699" s="53"/>
      <c r="F699" s="54"/>
      <c r="G699" s="54"/>
      <c r="H699" s="54"/>
      <c r="I699" s="54"/>
      <c r="J699" s="54"/>
      <c r="K699" s="54"/>
      <c r="L699" s="54"/>
      <c r="M699" s="54"/>
      <c r="N699" s="54"/>
      <c r="O699" s="54"/>
      <c r="P699" s="54"/>
      <c r="Q699" s="54"/>
      <c r="R699" s="55"/>
      <c r="S699" s="56"/>
      <c r="T699" t="e">
        <f t="shared" si="20"/>
        <v>#REF!</v>
      </c>
    </row>
    <row r="700" spans="3:20" ht="30" customHeight="1" thickBot="1" x14ac:dyDescent="0.25">
      <c r="C700" s="143"/>
      <c r="D700" s="145"/>
      <c r="E700" s="53"/>
      <c r="F700" s="54"/>
      <c r="G700" s="54"/>
      <c r="H700" s="54"/>
      <c r="I700" s="54"/>
      <c r="J700" s="54"/>
      <c r="K700" s="54"/>
      <c r="L700" s="54"/>
      <c r="M700" s="54"/>
      <c r="N700" s="54"/>
      <c r="O700" s="54"/>
      <c r="P700" s="54"/>
      <c r="Q700" s="54"/>
      <c r="R700" s="55"/>
      <c r="S700" s="56"/>
      <c r="T700" t="e">
        <f t="shared" si="20"/>
        <v>#REF!</v>
      </c>
    </row>
    <row r="701" spans="3:20" ht="30" customHeight="1" thickBot="1" x14ac:dyDescent="0.25">
      <c r="C701" s="143"/>
      <c r="D701" s="145"/>
      <c r="E701" s="53"/>
      <c r="F701" s="54"/>
      <c r="G701" s="54"/>
      <c r="H701" s="54"/>
      <c r="I701" s="54"/>
      <c r="J701" s="54"/>
      <c r="K701" s="54"/>
      <c r="L701" s="54"/>
      <c r="M701" s="54"/>
      <c r="N701" s="54"/>
      <c r="O701" s="54"/>
      <c r="P701" s="54"/>
      <c r="Q701" s="54"/>
      <c r="R701" s="55"/>
      <c r="S701" s="56"/>
      <c r="T701" t="e">
        <f t="shared" si="20"/>
        <v>#REF!</v>
      </c>
    </row>
    <row r="702" spans="3:20" ht="30" customHeight="1" thickBot="1" x14ac:dyDescent="0.25">
      <c r="C702" s="143"/>
      <c r="D702" s="145"/>
      <c r="E702" s="53"/>
      <c r="F702" s="54"/>
      <c r="G702" s="54"/>
      <c r="H702" s="54"/>
      <c r="I702" s="54"/>
      <c r="J702" s="54"/>
      <c r="K702" s="54"/>
      <c r="L702" s="54"/>
      <c r="M702" s="54"/>
      <c r="N702" s="54"/>
      <c r="O702" s="54"/>
      <c r="P702" s="54"/>
      <c r="Q702" s="54"/>
      <c r="R702" s="55"/>
      <c r="S702" s="56"/>
      <c r="T702" t="e">
        <f t="shared" si="20"/>
        <v>#REF!</v>
      </c>
    </row>
    <row r="703" spans="3:20" ht="30" customHeight="1" thickBot="1" x14ac:dyDescent="0.25">
      <c r="C703" s="143"/>
      <c r="D703" s="145"/>
      <c r="E703" s="53"/>
      <c r="F703" s="54"/>
      <c r="G703" s="54"/>
      <c r="H703" s="54"/>
      <c r="I703" s="54"/>
      <c r="J703" s="54"/>
      <c r="K703" s="54"/>
      <c r="L703" s="54"/>
      <c r="M703" s="54"/>
      <c r="N703" s="54"/>
      <c r="O703" s="54"/>
      <c r="P703" s="54"/>
      <c r="Q703" s="54"/>
      <c r="R703" s="55"/>
      <c r="S703" s="56"/>
      <c r="T703" t="e">
        <f t="shared" si="20"/>
        <v>#REF!</v>
      </c>
    </row>
    <row r="704" spans="3:20" ht="30" customHeight="1" thickBot="1" x14ac:dyDescent="0.25">
      <c r="C704" s="143"/>
      <c r="D704" s="145"/>
      <c r="E704" s="53"/>
      <c r="F704" s="54"/>
      <c r="G704" s="54"/>
      <c r="H704" s="54"/>
      <c r="I704" s="54"/>
      <c r="J704" s="54"/>
      <c r="K704" s="54"/>
      <c r="L704" s="54"/>
      <c r="M704" s="54"/>
      <c r="N704" s="54"/>
      <c r="O704" s="54"/>
      <c r="P704" s="54"/>
      <c r="Q704" s="54"/>
      <c r="R704" s="55"/>
      <c r="S704" s="56"/>
      <c r="T704" t="e">
        <f t="shared" si="20"/>
        <v>#REF!</v>
      </c>
    </row>
    <row r="705" spans="3:20" ht="30" customHeight="1" thickBot="1" x14ac:dyDescent="0.25">
      <c r="C705" s="143"/>
      <c r="D705" s="145"/>
      <c r="E705" s="53"/>
      <c r="F705" s="54"/>
      <c r="G705" s="54"/>
      <c r="H705" s="54"/>
      <c r="I705" s="54"/>
      <c r="J705" s="54"/>
      <c r="K705" s="54"/>
      <c r="L705" s="54"/>
      <c r="M705" s="54"/>
      <c r="N705" s="54"/>
      <c r="O705" s="54"/>
      <c r="P705" s="54"/>
      <c r="Q705" s="54"/>
      <c r="R705" s="55"/>
      <c r="S705" s="56"/>
      <c r="T705" t="e">
        <f t="shared" si="20"/>
        <v>#REF!</v>
      </c>
    </row>
    <row r="706" spans="3:20" ht="30" customHeight="1" thickBot="1" x14ac:dyDescent="0.25">
      <c r="C706" s="143"/>
      <c r="D706" s="145"/>
      <c r="E706" s="53"/>
      <c r="F706" s="54"/>
      <c r="G706" s="54"/>
      <c r="H706" s="54"/>
      <c r="I706" s="54"/>
      <c r="J706" s="54"/>
      <c r="K706" s="54"/>
      <c r="L706" s="54"/>
      <c r="M706" s="54"/>
      <c r="N706" s="54"/>
      <c r="O706" s="54"/>
      <c r="P706" s="54"/>
      <c r="Q706" s="54"/>
      <c r="R706" s="55"/>
      <c r="S706" s="56"/>
      <c r="T706" t="e">
        <f t="shared" si="20"/>
        <v>#REF!</v>
      </c>
    </row>
    <row r="707" spans="3:20" ht="30" customHeight="1" thickBot="1" x14ac:dyDescent="0.25">
      <c r="C707" s="143"/>
      <c r="D707" s="145"/>
      <c r="E707" s="53"/>
      <c r="F707" s="54"/>
      <c r="G707" s="54"/>
      <c r="H707" s="54"/>
      <c r="I707" s="54"/>
      <c r="J707" s="54"/>
      <c r="K707" s="54"/>
      <c r="L707" s="54"/>
      <c r="M707" s="54"/>
      <c r="N707" s="54"/>
      <c r="O707" s="54"/>
      <c r="P707" s="54"/>
      <c r="Q707" s="54"/>
      <c r="R707" s="55"/>
      <c r="S707" s="56"/>
      <c r="T707" t="e">
        <f t="shared" si="20"/>
        <v>#REF!</v>
      </c>
    </row>
    <row r="708" spans="3:20" ht="30" customHeight="1" thickBot="1" x14ac:dyDescent="0.25">
      <c r="C708" s="143"/>
      <c r="D708" s="145"/>
      <c r="E708" s="53"/>
      <c r="F708" s="54"/>
      <c r="G708" s="54"/>
      <c r="H708" s="54"/>
      <c r="I708" s="54"/>
      <c r="J708" s="54"/>
      <c r="K708" s="54"/>
      <c r="L708" s="54"/>
      <c r="M708" s="54"/>
      <c r="N708" s="54"/>
      <c r="O708" s="54"/>
      <c r="P708" s="54"/>
      <c r="Q708" s="54"/>
      <c r="R708" s="55"/>
      <c r="S708" s="56"/>
      <c r="T708" t="e">
        <f t="shared" si="20"/>
        <v>#REF!</v>
      </c>
    </row>
    <row r="709" spans="3:20" ht="30" customHeight="1" thickBot="1" x14ac:dyDescent="0.25">
      <c r="C709" s="143"/>
      <c r="D709" s="145"/>
      <c r="E709" s="53"/>
      <c r="F709" s="54"/>
      <c r="G709" s="54"/>
      <c r="H709" s="54"/>
      <c r="I709" s="54"/>
      <c r="J709" s="54"/>
      <c r="K709" s="54"/>
      <c r="L709" s="54"/>
      <c r="M709" s="54"/>
      <c r="N709" s="54"/>
      <c r="O709" s="54"/>
      <c r="P709" s="54"/>
      <c r="Q709" s="54"/>
      <c r="R709" s="55"/>
      <c r="S709" s="56"/>
      <c r="T709" t="e">
        <f t="shared" si="20"/>
        <v>#REF!</v>
      </c>
    </row>
    <row r="710" spans="3:20" ht="30" customHeight="1" thickBot="1" x14ac:dyDescent="0.25">
      <c r="C710" s="143"/>
      <c r="D710" s="145"/>
      <c r="E710" s="53"/>
      <c r="F710" s="54"/>
      <c r="G710" s="54"/>
      <c r="H710" s="54"/>
      <c r="I710" s="54"/>
      <c r="J710" s="54"/>
      <c r="K710" s="54"/>
      <c r="L710" s="54"/>
      <c r="M710" s="54"/>
      <c r="N710" s="54"/>
      <c r="O710" s="54"/>
      <c r="P710" s="54"/>
      <c r="Q710" s="54"/>
      <c r="R710" s="55"/>
      <c r="S710" s="56"/>
      <c r="T710" t="e">
        <f t="shared" si="20"/>
        <v>#REF!</v>
      </c>
    </row>
    <row r="711" spans="3:20" ht="30" customHeight="1" thickBot="1" x14ac:dyDescent="0.25">
      <c r="C711" s="143"/>
      <c r="D711" s="145"/>
      <c r="E711" s="53"/>
      <c r="F711" s="54"/>
      <c r="G711" s="54"/>
      <c r="H711" s="54"/>
      <c r="I711" s="54"/>
      <c r="J711" s="54"/>
      <c r="K711" s="54"/>
      <c r="L711" s="54"/>
      <c r="M711" s="54"/>
      <c r="N711" s="54"/>
      <c r="O711" s="54"/>
      <c r="P711" s="54"/>
      <c r="Q711" s="54"/>
      <c r="R711" s="55"/>
      <c r="S711" s="56"/>
      <c r="T711" t="e">
        <f t="shared" si="20"/>
        <v>#REF!</v>
      </c>
    </row>
    <row r="712" spans="3:20" ht="30" customHeight="1" thickBot="1" x14ac:dyDescent="0.25">
      <c r="C712" s="143"/>
      <c r="D712" s="145"/>
      <c r="E712" s="53"/>
      <c r="F712" s="54"/>
      <c r="G712" s="54"/>
      <c r="H712" s="54"/>
      <c r="I712" s="54"/>
      <c r="J712" s="54"/>
      <c r="K712" s="54"/>
      <c r="L712" s="54"/>
      <c r="M712" s="54"/>
      <c r="N712" s="54"/>
      <c r="O712" s="54"/>
      <c r="P712" s="54"/>
      <c r="Q712" s="54"/>
      <c r="R712" s="55"/>
      <c r="S712" s="56"/>
      <c r="T712" t="e">
        <f t="shared" si="20"/>
        <v>#REF!</v>
      </c>
    </row>
    <row r="713" spans="3:20" ht="30" customHeight="1" thickBot="1" x14ac:dyDescent="0.25">
      <c r="C713" s="143"/>
      <c r="D713" s="145"/>
      <c r="E713" s="53"/>
      <c r="F713" s="54"/>
      <c r="G713" s="54"/>
      <c r="H713" s="54"/>
      <c r="I713" s="54"/>
      <c r="J713" s="54"/>
      <c r="K713" s="54"/>
      <c r="L713" s="54"/>
      <c r="M713" s="54"/>
      <c r="N713" s="54"/>
      <c r="O713" s="54"/>
      <c r="P713" s="54"/>
      <c r="Q713" s="54"/>
      <c r="R713" s="55"/>
      <c r="S713" s="56"/>
      <c r="T713" t="e">
        <f t="shared" si="20"/>
        <v>#REF!</v>
      </c>
    </row>
    <row r="714" spans="3:20" ht="30" customHeight="1" thickBot="1" x14ac:dyDescent="0.25">
      <c r="C714" s="143"/>
      <c r="D714" s="145"/>
      <c r="E714" s="53"/>
      <c r="F714" s="54"/>
      <c r="G714" s="54"/>
      <c r="H714" s="54"/>
      <c r="I714" s="54"/>
      <c r="J714" s="54"/>
      <c r="K714" s="54"/>
      <c r="L714" s="54"/>
      <c r="M714" s="54"/>
      <c r="N714" s="54"/>
      <c r="O714" s="54"/>
      <c r="P714" s="54"/>
      <c r="Q714" s="54"/>
      <c r="R714" s="55"/>
      <c r="S714" s="56"/>
      <c r="T714" t="e">
        <f t="shared" si="20"/>
        <v>#REF!</v>
      </c>
    </row>
    <row r="715" spans="3:20" ht="30" customHeight="1" thickBot="1" x14ac:dyDescent="0.25">
      <c r="C715" s="143"/>
      <c r="D715" s="145"/>
      <c r="E715" s="53"/>
      <c r="F715" s="54"/>
      <c r="G715" s="54"/>
      <c r="H715" s="54"/>
      <c r="I715" s="54"/>
      <c r="J715" s="54"/>
      <c r="K715" s="54"/>
      <c r="L715" s="54"/>
      <c r="M715" s="54"/>
      <c r="N715" s="54"/>
      <c r="O715" s="54"/>
      <c r="P715" s="54"/>
      <c r="Q715" s="54"/>
      <c r="R715" s="55"/>
      <c r="S715" s="56"/>
      <c r="T715" t="e">
        <f t="shared" si="20"/>
        <v>#REF!</v>
      </c>
    </row>
    <row r="716" spans="3:20" ht="30" customHeight="1" thickBot="1" x14ac:dyDescent="0.25">
      <c r="C716" s="143"/>
      <c r="D716" s="145"/>
      <c r="E716" s="53"/>
      <c r="F716" s="54"/>
      <c r="G716" s="54"/>
      <c r="H716" s="54"/>
      <c r="I716" s="54"/>
      <c r="J716" s="54"/>
      <c r="K716" s="54"/>
      <c r="L716" s="54"/>
      <c r="M716" s="54"/>
      <c r="N716" s="54"/>
      <c r="O716" s="54"/>
      <c r="P716" s="54"/>
      <c r="Q716" s="54"/>
      <c r="R716" s="55"/>
      <c r="S716" s="56"/>
      <c r="T716" t="e">
        <f t="shared" si="20"/>
        <v>#REF!</v>
      </c>
    </row>
    <row r="717" spans="3:20" ht="30" customHeight="1" thickBot="1" x14ac:dyDescent="0.25">
      <c r="C717" s="143"/>
      <c r="D717" s="145"/>
      <c r="E717" s="53"/>
      <c r="F717" s="54"/>
      <c r="G717" s="54"/>
      <c r="H717" s="54"/>
      <c r="I717" s="54"/>
      <c r="J717" s="54"/>
      <c r="K717" s="54"/>
      <c r="L717" s="54"/>
      <c r="M717" s="54"/>
      <c r="N717" s="54"/>
      <c r="O717" s="54"/>
      <c r="P717" s="54"/>
      <c r="Q717" s="54"/>
      <c r="R717" s="55"/>
      <c r="S717" s="56"/>
      <c r="T717" t="e">
        <f t="shared" si="20"/>
        <v>#REF!</v>
      </c>
    </row>
    <row r="718" spans="3:20" ht="30" customHeight="1" thickBot="1" x14ac:dyDescent="0.25">
      <c r="C718" s="143"/>
      <c r="D718" s="145"/>
      <c r="E718" s="53"/>
      <c r="F718" s="54"/>
      <c r="G718" s="54"/>
      <c r="H718" s="54"/>
      <c r="I718" s="54"/>
      <c r="J718" s="54"/>
      <c r="K718" s="54"/>
      <c r="L718" s="54"/>
      <c r="M718" s="54"/>
      <c r="N718" s="54"/>
      <c r="O718" s="54"/>
      <c r="P718" s="54"/>
      <c r="Q718" s="54"/>
      <c r="R718" s="55"/>
      <c r="S718" s="56"/>
      <c r="T718" t="e">
        <f t="shared" si="20"/>
        <v>#REF!</v>
      </c>
    </row>
    <row r="719" spans="3:20" ht="30" customHeight="1" thickBot="1" x14ac:dyDescent="0.25">
      <c r="C719" s="143"/>
      <c r="D719" s="145"/>
      <c r="E719" s="53"/>
      <c r="F719" s="54"/>
      <c r="G719" s="54"/>
      <c r="H719" s="54"/>
      <c r="I719" s="54"/>
      <c r="J719" s="54"/>
      <c r="K719" s="54"/>
      <c r="L719" s="54"/>
      <c r="M719" s="54"/>
      <c r="N719" s="54"/>
      <c r="O719" s="54"/>
      <c r="P719" s="54"/>
      <c r="Q719" s="54"/>
      <c r="R719" s="55"/>
      <c r="S719" s="56"/>
      <c r="T719" t="e">
        <f t="shared" si="20"/>
        <v>#REF!</v>
      </c>
    </row>
    <row r="720" spans="3:20" ht="30" customHeight="1" thickBot="1" x14ac:dyDescent="0.25">
      <c r="C720" s="143"/>
      <c r="D720" s="145"/>
      <c r="E720" s="53"/>
      <c r="F720" s="54"/>
      <c r="G720" s="54"/>
      <c r="H720" s="54"/>
      <c r="I720" s="54"/>
      <c r="J720" s="54"/>
      <c r="K720" s="54"/>
      <c r="L720" s="54"/>
      <c r="M720" s="54"/>
      <c r="N720" s="54"/>
      <c r="O720" s="54"/>
      <c r="P720" s="54"/>
      <c r="Q720" s="54"/>
      <c r="R720" s="55"/>
      <c r="S720" s="56"/>
      <c r="T720" t="e">
        <f t="shared" si="20"/>
        <v>#REF!</v>
      </c>
    </row>
    <row r="721" spans="3:20" ht="30" customHeight="1" thickBot="1" x14ac:dyDescent="0.25">
      <c r="C721" s="143"/>
      <c r="D721" s="145"/>
      <c r="E721" s="53"/>
      <c r="F721" s="54"/>
      <c r="G721" s="54"/>
      <c r="H721" s="54"/>
      <c r="I721" s="54"/>
      <c r="J721" s="54"/>
      <c r="K721" s="54"/>
      <c r="L721" s="54"/>
      <c r="M721" s="54"/>
      <c r="N721" s="54"/>
      <c r="O721" s="54"/>
      <c r="P721" s="54"/>
      <c r="Q721" s="54"/>
      <c r="R721" s="55"/>
      <c r="S721" s="56"/>
      <c r="T721" t="e">
        <f t="shared" si="20"/>
        <v>#REF!</v>
      </c>
    </row>
    <row r="722" spans="3:20" ht="30" customHeight="1" thickBot="1" x14ac:dyDescent="0.25">
      <c r="C722" s="143"/>
      <c r="D722" s="145"/>
      <c r="E722" s="53"/>
      <c r="F722" s="54"/>
      <c r="G722" s="54"/>
      <c r="H722" s="54"/>
      <c r="I722" s="54"/>
      <c r="J722" s="54"/>
      <c r="K722" s="54"/>
      <c r="L722" s="54"/>
      <c r="M722" s="54"/>
      <c r="N722" s="54"/>
      <c r="O722" s="54"/>
      <c r="P722" s="54"/>
      <c r="Q722" s="54"/>
      <c r="R722" s="55"/>
      <c r="S722" s="56"/>
      <c r="T722" t="e">
        <f t="shared" si="20"/>
        <v>#REF!</v>
      </c>
    </row>
    <row r="723" spans="3:20" ht="30" customHeight="1" thickBot="1" x14ac:dyDescent="0.25">
      <c r="C723" s="143"/>
      <c r="D723" s="145"/>
      <c r="E723" s="53"/>
      <c r="F723" s="54"/>
      <c r="G723" s="54"/>
      <c r="H723" s="54"/>
      <c r="I723" s="54"/>
      <c r="J723" s="54"/>
      <c r="K723" s="54"/>
      <c r="L723" s="54"/>
      <c r="M723" s="54"/>
      <c r="N723" s="54"/>
      <c r="O723" s="54"/>
      <c r="P723" s="54"/>
      <c r="Q723" s="54"/>
      <c r="R723" s="55"/>
      <c r="S723" s="56"/>
      <c r="T723" t="e">
        <f t="shared" si="20"/>
        <v>#REF!</v>
      </c>
    </row>
    <row r="724" spans="3:20" ht="30" customHeight="1" thickBot="1" x14ac:dyDescent="0.25">
      <c r="C724" s="143"/>
      <c r="D724" s="145"/>
      <c r="E724" s="53"/>
      <c r="F724" s="54"/>
      <c r="G724" s="54"/>
      <c r="H724" s="54"/>
      <c r="I724" s="54"/>
      <c r="J724" s="54"/>
      <c r="K724" s="54"/>
      <c r="L724" s="54"/>
      <c r="M724" s="54"/>
      <c r="N724" s="54"/>
      <c r="O724" s="54"/>
      <c r="P724" s="54"/>
      <c r="Q724" s="54"/>
      <c r="R724" s="55"/>
      <c r="S724" s="56"/>
      <c r="T724" t="e">
        <f t="shared" si="20"/>
        <v>#REF!</v>
      </c>
    </row>
    <row r="725" spans="3:20" ht="30" customHeight="1" thickBot="1" x14ac:dyDescent="0.25">
      <c r="C725" s="143"/>
      <c r="D725" s="145"/>
      <c r="E725" s="53"/>
      <c r="F725" s="54"/>
      <c r="G725" s="54"/>
      <c r="H725" s="54"/>
      <c r="I725" s="54"/>
      <c r="J725" s="54"/>
      <c r="K725" s="54"/>
      <c r="L725" s="54"/>
      <c r="M725" s="54"/>
      <c r="N725" s="54"/>
      <c r="O725" s="54"/>
      <c r="P725" s="54"/>
      <c r="Q725" s="54"/>
      <c r="R725" s="55"/>
      <c r="S725" s="56"/>
      <c r="T725" t="e">
        <f t="shared" si="20"/>
        <v>#REF!</v>
      </c>
    </row>
    <row r="726" spans="3:20" ht="30" customHeight="1" thickBot="1" x14ac:dyDescent="0.25">
      <c r="C726" s="143"/>
      <c r="D726" s="145"/>
      <c r="E726" s="53"/>
      <c r="F726" s="54"/>
      <c r="G726" s="54"/>
      <c r="H726" s="54"/>
      <c r="I726" s="54"/>
      <c r="J726" s="54"/>
      <c r="K726" s="54"/>
      <c r="L726" s="54"/>
      <c r="M726" s="54"/>
      <c r="N726" s="54"/>
      <c r="O726" s="54"/>
      <c r="P726" s="54"/>
      <c r="Q726" s="54"/>
      <c r="R726" s="55"/>
      <c r="S726" s="56"/>
      <c r="T726" t="e">
        <f t="shared" si="20"/>
        <v>#REF!</v>
      </c>
    </row>
    <row r="727" spans="3:20" ht="30" customHeight="1" thickBot="1" x14ac:dyDescent="0.25">
      <c r="C727" s="143"/>
      <c r="D727" s="145"/>
      <c r="E727" s="53"/>
      <c r="F727" s="54"/>
      <c r="G727" s="54"/>
      <c r="H727" s="54"/>
      <c r="I727" s="54"/>
      <c r="J727" s="54"/>
      <c r="K727" s="54"/>
      <c r="L727" s="54"/>
      <c r="M727" s="54"/>
      <c r="N727" s="54"/>
      <c r="O727" s="54"/>
      <c r="P727" s="54"/>
      <c r="Q727" s="54"/>
      <c r="R727" s="55"/>
      <c r="S727" s="56"/>
      <c r="T727" t="e">
        <f t="shared" si="20"/>
        <v>#REF!</v>
      </c>
    </row>
    <row r="728" spans="3:20" ht="30" customHeight="1" thickBot="1" x14ac:dyDescent="0.25">
      <c r="C728" s="143"/>
      <c r="D728" s="145"/>
      <c r="E728" s="53"/>
      <c r="F728" s="54"/>
      <c r="G728" s="54"/>
      <c r="H728" s="54"/>
      <c r="I728" s="54"/>
      <c r="J728" s="54"/>
      <c r="K728" s="54"/>
      <c r="L728" s="54"/>
      <c r="M728" s="54"/>
      <c r="N728" s="54"/>
      <c r="O728" s="54"/>
      <c r="P728" s="54"/>
      <c r="Q728" s="54"/>
      <c r="R728" s="55"/>
      <c r="S728" s="56"/>
      <c r="T728" t="e">
        <f t="shared" si="20"/>
        <v>#REF!</v>
      </c>
    </row>
    <row r="729" spans="3:20" ht="30" customHeight="1" thickBot="1" x14ac:dyDescent="0.25">
      <c r="C729" s="143"/>
      <c r="D729" s="145"/>
      <c r="E729" s="53"/>
      <c r="F729" s="54"/>
      <c r="G729" s="54"/>
      <c r="H729" s="54"/>
      <c r="I729" s="54"/>
      <c r="J729" s="54"/>
      <c r="K729" s="54"/>
      <c r="L729" s="54"/>
      <c r="M729" s="54"/>
      <c r="N729" s="54"/>
      <c r="O729" s="54"/>
      <c r="P729" s="54"/>
      <c r="Q729" s="54"/>
      <c r="R729" s="55"/>
      <c r="S729" s="56"/>
      <c r="T729" t="e">
        <f t="shared" si="20"/>
        <v>#REF!</v>
      </c>
    </row>
    <row r="730" spans="3:20" ht="30" customHeight="1" thickBot="1" x14ac:dyDescent="0.25">
      <c r="C730" s="143"/>
      <c r="D730" s="145"/>
      <c r="E730" s="53"/>
      <c r="F730" s="54"/>
      <c r="G730" s="54"/>
      <c r="H730" s="54"/>
      <c r="I730" s="54"/>
      <c r="J730" s="54"/>
      <c r="K730" s="54"/>
      <c r="L730" s="54"/>
      <c r="M730" s="54"/>
      <c r="N730" s="54"/>
      <c r="O730" s="54"/>
      <c r="P730" s="54"/>
      <c r="Q730" s="54"/>
      <c r="R730" s="55"/>
      <c r="S730" s="56"/>
      <c r="T730" t="e">
        <f t="shared" si="20"/>
        <v>#REF!</v>
      </c>
    </row>
    <row r="731" spans="3:20" ht="30" customHeight="1" thickBot="1" x14ac:dyDescent="0.25">
      <c r="C731" s="143"/>
      <c r="D731" s="145"/>
      <c r="E731" s="53"/>
      <c r="F731" s="54"/>
      <c r="G731" s="54"/>
      <c r="H731" s="54"/>
      <c r="I731" s="54"/>
      <c r="J731" s="54"/>
      <c r="K731" s="54"/>
      <c r="L731" s="54"/>
      <c r="M731" s="54"/>
      <c r="N731" s="54"/>
      <c r="O731" s="54"/>
      <c r="P731" s="54"/>
      <c r="Q731" s="54"/>
      <c r="R731" s="55"/>
      <c r="S731" s="56"/>
      <c r="T731" t="e">
        <f t="shared" si="20"/>
        <v>#REF!</v>
      </c>
    </row>
    <row r="732" spans="3:20" ht="30" customHeight="1" thickBot="1" x14ac:dyDescent="0.25">
      <c r="C732" s="143"/>
      <c r="D732" s="145"/>
      <c r="E732" s="53"/>
      <c r="F732" s="54"/>
      <c r="G732" s="54"/>
      <c r="H732" s="54"/>
      <c r="I732" s="54"/>
      <c r="J732" s="54"/>
      <c r="K732" s="54"/>
      <c r="L732" s="54"/>
      <c r="M732" s="54"/>
      <c r="N732" s="54"/>
      <c r="O732" s="54"/>
      <c r="P732" s="54"/>
      <c r="Q732" s="54"/>
      <c r="R732" s="55"/>
      <c r="S732" s="56"/>
      <c r="T732" t="e">
        <f t="shared" si="20"/>
        <v>#REF!</v>
      </c>
    </row>
    <row r="733" spans="3:20" ht="30" customHeight="1" thickBot="1" x14ac:dyDescent="0.25">
      <c r="C733" s="143"/>
      <c r="D733" s="145"/>
      <c r="E733" s="53"/>
      <c r="F733" s="54"/>
      <c r="G733" s="54"/>
      <c r="H733" s="54"/>
      <c r="I733" s="54"/>
      <c r="J733" s="54"/>
      <c r="K733" s="54"/>
      <c r="L733" s="54"/>
      <c r="M733" s="54"/>
      <c r="N733" s="54"/>
      <c r="O733" s="54"/>
      <c r="P733" s="54"/>
      <c r="Q733" s="54"/>
      <c r="R733" s="55"/>
      <c r="S733" s="56"/>
      <c r="T733" t="e">
        <f t="shared" si="20"/>
        <v>#REF!</v>
      </c>
    </row>
    <row r="734" spans="3:20" ht="30" customHeight="1" thickBot="1" x14ac:dyDescent="0.25">
      <c r="C734" s="143"/>
      <c r="D734" s="145"/>
      <c r="E734" s="53"/>
      <c r="F734" s="54"/>
      <c r="G734" s="54"/>
      <c r="H734" s="54"/>
      <c r="I734" s="54"/>
      <c r="J734" s="54"/>
      <c r="K734" s="54"/>
      <c r="L734" s="54"/>
      <c r="M734" s="54"/>
      <c r="N734" s="54"/>
      <c r="O734" s="54"/>
      <c r="P734" s="54"/>
      <c r="Q734" s="54"/>
      <c r="R734" s="55"/>
      <c r="S734" s="56"/>
      <c r="T734" t="e">
        <f t="shared" si="20"/>
        <v>#REF!</v>
      </c>
    </row>
    <row r="735" spans="3:20" ht="30" customHeight="1" thickBot="1" x14ac:dyDescent="0.25">
      <c r="C735" s="143"/>
      <c r="D735" s="145"/>
      <c r="E735" s="53"/>
      <c r="F735" s="54"/>
      <c r="G735" s="54"/>
      <c r="H735" s="54"/>
      <c r="I735" s="54"/>
      <c r="J735" s="54"/>
      <c r="K735" s="54"/>
      <c r="L735" s="54"/>
      <c r="M735" s="54"/>
      <c r="N735" s="54"/>
      <c r="O735" s="54"/>
      <c r="P735" s="54"/>
      <c r="Q735" s="54"/>
      <c r="R735" s="55"/>
      <c r="S735" s="56"/>
      <c r="T735" t="e">
        <f t="shared" si="20"/>
        <v>#REF!</v>
      </c>
    </row>
    <row r="736" spans="3:20" ht="30" customHeight="1" thickBot="1" x14ac:dyDescent="0.25">
      <c r="C736" s="143"/>
      <c r="D736" s="145"/>
      <c r="E736" s="53"/>
      <c r="F736" s="54"/>
      <c r="G736" s="54"/>
      <c r="H736" s="54"/>
      <c r="I736" s="54"/>
      <c r="J736" s="54"/>
      <c r="K736" s="54"/>
      <c r="L736" s="54"/>
      <c r="M736" s="54"/>
      <c r="N736" s="54"/>
      <c r="O736" s="54"/>
      <c r="P736" s="54"/>
      <c r="Q736" s="54"/>
      <c r="R736" s="55"/>
      <c r="S736" s="56"/>
      <c r="T736" t="e">
        <f t="shared" si="20"/>
        <v>#REF!</v>
      </c>
    </row>
    <row r="737" spans="3:20" ht="30" customHeight="1" thickBot="1" x14ac:dyDescent="0.25">
      <c r="C737" s="143"/>
      <c r="D737" s="145"/>
      <c r="E737" s="53"/>
      <c r="F737" s="54"/>
      <c r="G737" s="54"/>
      <c r="H737" s="54"/>
      <c r="I737" s="54"/>
      <c r="J737" s="54"/>
      <c r="K737" s="54"/>
      <c r="L737" s="54"/>
      <c r="M737" s="54"/>
      <c r="N737" s="54"/>
      <c r="O737" s="54"/>
      <c r="P737" s="54"/>
      <c r="Q737" s="54"/>
      <c r="R737" s="55"/>
      <c r="S737" s="56"/>
      <c r="T737" t="e">
        <f t="shared" si="20"/>
        <v>#REF!</v>
      </c>
    </row>
    <row r="738" spans="3:20" ht="30" customHeight="1" thickBot="1" x14ac:dyDescent="0.25">
      <c r="C738" s="143"/>
      <c r="D738" s="145"/>
      <c r="E738" s="53"/>
      <c r="F738" s="54"/>
      <c r="G738" s="54"/>
      <c r="H738" s="54"/>
      <c r="I738" s="54"/>
      <c r="J738" s="54"/>
      <c r="K738" s="54"/>
      <c r="L738" s="54"/>
      <c r="M738" s="54"/>
      <c r="N738" s="54"/>
      <c r="O738" s="54"/>
      <c r="P738" s="54"/>
      <c r="Q738" s="54"/>
      <c r="R738" s="55"/>
      <c r="S738" s="56"/>
      <c r="T738" t="e">
        <f t="shared" ref="T738:T801" si="21">T737+1</f>
        <v>#REF!</v>
      </c>
    </row>
    <row r="739" spans="3:20" ht="30" customHeight="1" thickBot="1" x14ac:dyDescent="0.25">
      <c r="C739" s="143"/>
      <c r="D739" s="145"/>
      <c r="E739" s="53"/>
      <c r="F739" s="54"/>
      <c r="G739" s="54"/>
      <c r="H739" s="54"/>
      <c r="I739" s="54"/>
      <c r="J739" s="54"/>
      <c r="K739" s="54"/>
      <c r="L739" s="54"/>
      <c r="M739" s="54"/>
      <c r="N739" s="54"/>
      <c r="O739" s="54"/>
      <c r="P739" s="54"/>
      <c r="Q739" s="54"/>
      <c r="R739" s="55"/>
      <c r="S739" s="56"/>
      <c r="T739" t="e">
        <f t="shared" si="21"/>
        <v>#REF!</v>
      </c>
    </row>
    <row r="740" spans="3:20" ht="30" customHeight="1" thickBot="1" x14ac:dyDescent="0.25">
      <c r="C740" s="143"/>
      <c r="D740" s="145"/>
      <c r="E740" s="53"/>
      <c r="F740" s="54"/>
      <c r="G740" s="54"/>
      <c r="H740" s="54"/>
      <c r="I740" s="54"/>
      <c r="J740" s="54"/>
      <c r="K740" s="54"/>
      <c r="L740" s="54"/>
      <c r="M740" s="54"/>
      <c r="N740" s="54"/>
      <c r="O740" s="54"/>
      <c r="P740" s="54"/>
      <c r="Q740" s="54"/>
      <c r="R740" s="55"/>
      <c r="S740" s="56"/>
      <c r="T740" t="e">
        <f t="shared" si="21"/>
        <v>#REF!</v>
      </c>
    </row>
    <row r="741" spans="3:20" ht="30" customHeight="1" thickBot="1" x14ac:dyDescent="0.25">
      <c r="C741" s="143"/>
      <c r="D741" s="145"/>
      <c r="E741" s="53"/>
      <c r="F741" s="54"/>
      <c r="G741" s="54"/>
      <c r="H741" s="54"/>
      <c r="I741" s="54"/>
      <c r="J741" s="54"/>
      <c r="K741" s="54"/>
      <c r="L741" s="54"/>
      <c r="M741" s="54"/>
      <c r="N741" s="54"/>
      <c r="O741" s="54"/>
      <c r="P741" s="54"/>
      <c r="Q741" s="54"/>
      <c r="R741" s="55"/>
      <c r="S741" s="56"/>
      <c r="T741" t="e">
        <f t="shared" si="21"/>
        <v>#REF!</v>
      </c>
    </row>
    <row r="742" spans="3:20" ht="30" customHeight="1" thickBot="1" x14ac:dyDescent="0.25">
      <c r="C742" s="143"/>
      <c r="D742" s="145"/>
      <c r="E742" s="53"/>
      <c r="F742" s="54"/>
      <c r="G742" s="54"/>
      <c r="H742" s="54"/>
      <c r="I742" s="54"/>
      <c r="J742" s="54"/>
      <c r="K742" s="54"/>
      <c r="L742" s="54"/>
      <c r="M742" s="54"/>
      <c r="N742" s="54"/>
      <c r="O742" s="54"/>
      <c r="P742" s="54"/>
      <c r="Q742" s="54"/>
      <c r="R742" s="55"/>
      <c r="S742" s="56"/>
      <c r="T742" t="e">
        <f t="shared" si="21"/>
        <v>#REF!</v>
      </c>
    </row>
    <row r="743" spans="3:20" ht="30" customHeight="1" thickBot="1" x14ac:dyDescent="0.25">
      <c r="C743" s="143"/>
      <c r="D743" s="145"/>
      <c r="E743" s="53"/>
      <c r="F743" s="54"/>
      <c r="G743" s="54"/>
      <c r="H743" s="54"/>
      <c r="I743" s="54"/>
      <c r="J743" s="54"/>
      <c r="K743" s="54"/>
      <c r="L743" s="54"/>
      <c r="M743" s="54"/>
      <c r="N743" s="54"/>
      <c r="O743" s="54"/>
      <c r="P743" s="54"/>
      <c r="Q743" s="54"/>
      <c r="R743" s="55"/>
      <c r="S743" s="56"/>
      <c r="T743" t="e">
        <f t="shared" si="21"/>
        <v>#REF!</v>
      </c>
    </row>
    <row r="744" spans="3:20" ht="30" customHeight="1" thickBot="1" x14ac:dyDescent="0.25">
      <c r="C744" s="143"/>
      <c r="D744" s="145"/>
      <c r="E744" s="53"/>
      <c r="F744" s="54"/>
      <c r="G744" s="54"/>
      <c r="H744" s="54"/>
      <c r="I744" s="54"/>
      <c r="J744" s="54"/>
      <c r="K744" s="54"/>
      <c r="L744" s="54"/>
      <c r="M744" s="54"/>
      <c r="N744" s="54"/>
      <c r="O744" s="54"/>
      <c r="P744" s="54"/>
      <c r="Q744" s="54"/>
      <c r="R744" s="55"/>
      <c r="S744" s="56"/>
      <c r="T744" t="e">
        <f t="shared" si="21"/>
        <v>#REF!</v>
      </c>
    </row>
    <row r="745" spans="3:20" ht="30" customHeight="1" thickBot="1" x14ac:dyDescent="0.25">
      <c r="C745" s="143"/>
      <c r="D745" s="145"/>
      <c r="E745" s="53"/>
      <c r="F745" s="54"/>
      <c r="G745" s="54"/>
      <c r="H745" s="54"/>
      <c r="I745" s="54"/>
      <c r="J745" s="54"/>
      <c r="K745" s="54"/>
      <c r="L745" s="54"/>
      <c r="M745" s="54"/>
      <c r="N745" s="54"/>
      <c r="O745" s="54"/>
      <c r="P745" s="54"/>
      <c r="Q745" s="54"/>
      <c r="R745" s="55"/>
      <c r="S745" s="56"/>
      <c r="T745" t="e">
        <f t="shared" si="21"/>
        <v>#REF!</v>
      </c>
    </row>
    <row r="746" spans="3:20" ht="30" customHeight="1" thickBot="1" x14ac:dyDescent="0.25">
      <c r="C746" s="143"/>
      <c r="D746" s="145"/>
      <c r="E746" s="53"/>
      <c r="F746" s="54"/>
      <c r="G746" s="54"/>
      <c r="H746" s="54"/>
      <c r="I746" s="54"/>
      <c r="J746" s="54"/>
      <c r="K746" s="54"/>
      <c r="L746" s="54"/>
      <c r="M746" s="54"/>
      <c r="N746" s="54"/>
      <c r="O746" s="54"/>
      <c r="P746" s="54"/>
      <c r="Q746" s="54"/>
      <c r="R746" s="55"/>
      <c r="S746" s="56"/>
      <c r="T746" t="e">
        <f t="shared" si="21"/>
        <v>#REF!</v>
      </c>
    </row>
    <row r="747" spans="3:20" ht="30" customHeight="1" thickBot="1" x14ac:dyDescent="0.25">
      <c r="C747" s="143"/>
      <c r="D747" s="145"/>
      <c r="E747" s="53"/>
      <c r="F747" s="54"/>
      <c r="G747" s="54"/>
      <c r="H747" s="54"/>
      <c r="I747" s="54"/>
      <c r="J747" s="54"/>
      <c r="K747" s="54"/>
      <c r="L747" s="54"/>
      <c r="M747" s="54"/>
      <c r="N747" s="54"/>
      <c r="O747" s="54"/>
      <c r="P747" s="54"/>
      <c r="Q747" s="54"/>
      <c r="R747" s="55"/>
      <c r="S747" s="56"/>
      <c r="T747" t="e">
        <f t="shared" si="21"/>
        <v>#REF!</v>
      </c>
    </row>
    <row r="748" spans="3:20" ht="30" customHeight="1" thickBot="1" x14ac:dyDescent="0.25">
      <c r="C748" s="143"/>
      <c r="D748" s="145"/>
      <c r="E748" s="53"/>
      <c r="F748" s="54"/>
      <c r="G748" s="54"/>
      <c r="H748" s="54"/>
      <c r="I748" s="54"/>
      <c r="J748" s="54"/>
      <c r="K748" s="54"/>
      <c r="L748" s="54"/>
      <c r="M748" s="54"/>
      <c r="N748" s="54"/>
      <c r="O748" s="54"/>
      <c r="P748" s="54"/>
      <c r="Q748" s="54"/>
      <c r="R748" s="55"/>
      <c r="S748" s="56"/>
      <c r="T748" t="e">
        <f t="shared" si="21"/>
        <v>#REF!</v>
      </c>
    </row>
    <row r="749" spans="3:20" ht="30" customHeight="1" thickBot="1" x14ac:dyDescent="0.25">
      <c r="C749" s="143"/>
      <c r="D749" s="145"/>
      <c r="E749" s="53"/>
      <c r="F749" s="54"/>
      <c r="G749" s="54"/>
      <c r="H749" s="54"/>
      <c r="I749" s="54"/>
      <c r="J749" s="54"/>
      <c r="K749" s="54"/>
      <c r="L749" s="54"/>
      <c r="M749" s="54"/>
      <c r="N749" s="54"/>
      <c r="O749" s="54"/>
      <c r="P749" s="54"/>
      <c r="Q749" s="54"/>
      <c r="R749" s="55"/>
      <c r="S749" s="56"/>
      <c r="T749" t="e">
        <f t="shared" si="21"/>
        <v>#REF!</v>
      </c>
    </row>
    <row r="750" spans="3:20" ht="30" customHeight="1" thickBot="1" x14ac:dyDescent="0.25">
      <c r="C750" s="143"/>
      <c r="D750" s="145"/>
      <c r="E750" s="53"/>
      <c r="F750" s="54"/>
      <c r="G750" s="54"/>
      <c r="H750" s="54"/>
      <c r="I750" s="54"/>
      <c r="J750" s="54"/>
      <c r="K750" s="54"/>
      <c r="L750" s="54"/>
      <c r="M750" s="54"/>
      <c r="N750" s="54"/>
      <c r="O750" s="54"/>
      <c r="P750" s="54"/>
      <c r="Q750" s="54"/>
      <c r="R750" s="55"/>
      <c r="S750" s="56"/>
      <c r="T750" t="e">
        <f t="shared" si="21"/>
        <v>#REF!</v>
      </c>
    </row>
    <row r="751" spans="3:20" ht="30" customHeight="1" thickBot="1" x14ac:dyDescent="0.25">
      <c r="C751" s="143"/>
      <c r="D751" s="145"/>
      <c r="E751" s="53"/>
      <c r="F751" s="54"/>
      <c r="G751" s="54"/>
      <c r="H751" s="54"/>
      <c r="I751" s="54"/>
      <c r="J751" s="54"/>
      <c r="K751" s="54"/>
      <c r="L751" s="54"/>
      <c r="M751" s="54"/>
      <c r="N751" s="54"/>
      <c r="O751" s="54"/>
      <c r="P751" s="54"/>
      <c r="Q751" s="54"/>
      <c r="R751" s="55"/>
      <c r="S751" s="56"/>
      <c r="T751" t="e">
        <f t="shared" si="21"/>
        <v>#REF!</v>
      </c>
    </row>
    <row r="752" spans="3:20" ht="30" customHeight="1" thickBot="1" x14ac:dyDescent="0.25">
      <c r="C752" s="143"/>
      <c r="D752" s="145"/>
      <c r="E752" s="53"/>
      <c r="F752" s="54"/>
      <c r="G752" s="54"/>
      <c r="H752" s="54"/>
      <c r="I752" s="54"/>
      <c r="J752" s="54"/>
      <c r="K752" s="54"/>
      <c r="L752" s="54"/>
      <c r="M752" s="54"/>
      <c r="N752" s="54"/>
      <c r="O752" s="54"/>
      <c r="P752" s="54"/>
      <c r="Q752" s="54"/>
      <c r="R752" s="55"/>
      <c r="S752" s="56"/>
      <c r="T752" t="e">
        <f t="shared" si="21"/>
        <v>#REF!</v>
      </c>
    </row>
    <row r="753" spans="3:20" ht="30" customHeight="1" thickBot="1" x14ac:dyDescent="0.25">
      <c r="C753" s="143"/>
      <c r="D753" s="145"/>
      <c r="E753" s="53"/>
      <c r="F753" s="54"/>
      <c r="G753" s="54"/>
      <c r="H753" s="54"/>
      <c r="I753" s="54"/>
      <c r="J753" s="54"/>
      <c r="K753" s="54"/>
      <c r="L753" s="54"/>
      <c r="M753" s="54"/>
      <c r="N753" s="54"/>
      <c r="O753" s="54"/>
      <c r="P753" s="54"/>
      <c r="Q753" s="54"/>
      <c r="R753" s="55"/>
      <c r="S753" s="56"/>
      <c r="T753" t="e">
        <f t="shared" si="21"/>
        <v>#REF!</v>
      </c>
    </row>
    <row r="754" spans="3:20" ht="30" customHeight="1" thickBot="1" x14ac:dyDescent="0.25">
      <c r="C754" s="143"/>
      <c r="D754" s="145"/>
      <c r="E754" s="53"/>
      <c r="F754" s="54"/>
      <c r="G754" s="54"/>
      <c r="H754" s="54"/>
      <c r="I754" s="54"/>
      <c r="J754" s="54"/>
      <c r="K754" s="54"/>
      <c r="L754" s="54"/>
      <c r="M754" s="54"/>
      <c r="N754" s="54"/>
      <c r="O754" s="54"/>
      <c r="P754" s="54"/>
      <c r="Q754" s="54"/>
      <c r="R754" s="55"/>
      <c r="S754" s="56"/>
      <c r="T754" t="e">
        <f t="shared" si="21"/>
        <v>#REF!</v>
      </c>
    </row>
    <row r="755" spans="3:20" ht="30" customHeight="1" thickBot="1" x14ac:dyDescent="0.25">
      <c r="C755" s="143"/>
      <c r="D755" s="145"/>
      <c r="E755" s="53"/>
      <c r="F755" s="54"/>
      <c r="G755" s="54"/>
      <c r="H755" s="54"/>
      <c r="I755" s="54"/>
      <c r="J755" s="54"/>
      <c r="K755" s="54"/>
      <c r="L755" s="54"/>
      <c r="M755" s="54"/>
      <c r="N755" s="54"/>
      <c r="O755" s="54"/>
      <c r="P755" s="54"/>
      <c r="Q755" s="54"/>
      <c r="R755" s="55"/>
      <c r="S755" s="56"/>
      <c r="T755" t="e">
        <f t="shared" si="21"/>
        <v>#REF!</v>
      </c>
    </row>
    <row r="756" spans="3:20" ht="30" customHeight="1" thickBot="1" x14ac:dyDescent="0.25">
      <c r="C756" s="143"/>
      <c r="D756" s="145"/>
      <c r="E756" s="53"/>
      <c r="F756" s="54"/>
      <c r="G756" s="54"/>
      <c r="H756" s="54"/>
      <c r="I756" s="54"/>
      <c r="J756" s="54"/>
      <c r="K756" s="54"/>
      <c r="L756" s="54"/>
      <c r="M756" s="54"/>
      <c r="N756" s="54"/>
      <c r="O756" s="54"/>
      <c r="P756" s="54"/>
      <c r="Q756" s="54"/>
      <c r="R756" s="55"/>
      <c r="S756" s="56"/>
      <c r="T756" t="e">
        <f t="shared" si="21"/>
        <v>#REF!</v>
      </c>
    </row>
    <row r="757" spans="3:20" ht="30" customHeight="1" thickBot="1" x14ac:dyDescent="0.25">
      <c r="C757" s="143"/>
      <c r="D757" s="145"/>
      <c r="E757" s="53"/>
      <c r="F757" s="54"/>
      <c r="G757" s="54"/>
      <c r="H757" s="54"/>
      <c r="I757" s="54"/>
      <c r="J757" s="54"/>
      <c r="K757" s="54"/>
      <c r="L757" s="54"/>
      <c r="M757" s="54"/>
      <c r="N757" s="54"/>
      <c r="O757" s="54"/>
      <c r="P757" s="54"/>
      <c r="Q757" s="54"/>
      <c r="R757" s="55"/>
      <c r="S757" s="56"/>
      <c r="T757" t="e">
        <f t="shared" si="21"/>
        <v>#REF!</v>
      </c>
    </row>
    <row r="758" spans="3:20" ht="30" customHeight="1" thickBot="1" x14ac:dyDescent="0.25">
      <c r="C758" s="143"/>
      <c r="D758" s="145"/>
      <c r="E758" s="53"/>
      <c r="F758" s="54"/>
      <c r="G758" s="54"/>
      <c r="H758" s="54"/>
      <c r="I758" s="54"/>
      <c r="J758" s="54"/>
      <c r="K758" s="54"/>
      <c r="L758" s="54"/>
      <c r="M758" s="54"/>
      <c r="N758" s="54"/>
      <c r="O758" s="54"/>
      <c r="P758" s="54"/>
      <c r="Q758" s="54"/>
      <c r="R758" s="55"/>
      <c r="S758" s="56"/>
      <c r="T758" t="e">
        <f t="shared" si="21"/>
        <v>#REF!</v>
      </c>
    </row>
    <row r="759" spans="3:20" ht="30" customHeight="1" thickBot="1" x14ac:dyDescent="0.25">
      <c r="C759" s="143"/>
      <c r="D759" s="145"/>
      <c r="E759" s="53"/>
      <c r="F759" s="54"/>
      <c r="G759" s="54"/>
      <c r="H759" s="54"/>
      <c r="I759" s="54"/>
      <c r="J759" s="54"/>
      <c r="K759" s="54"/>
      <c r="L759" s="54"/>
      <c r="M759" s="54"/>
      <c r="N759" s="54"/>
      <c r="O759" s="54"/>
      <c r="P759" s="54"/>
      <c r="Q759" s="54"/>
      <c r="R759" s="55"/>
      <c r="S759" s="56"/>
      <c r="T759" t="e">
        <f t="shared" si="21"/>
        <v>#REF!</v>
      </c>
    </row>
    <row r="760" spans="3:20" ht="30" customHeight="1" thickBot="1" x14ac:dyDescent="0.25">
      <c r="C760" s="143"/>
      <c r="D760" s="145"/>
      <c r="E760" s="53"/>
      <c r="F760" s="54"/>
      <c r="G760" s="54"/>
      <c r="H760" s="54"/>
      <c r="I760" s="54"/>
      <c r="J760" s="54"/>
      <c r="K760" s="54"/>
      <c r="L760" s="54"/>
      <c r="M760" s="54"/>
      <c r="N760" s="54"/>
      <c r="O760" s="54"/>
      <c r="P760" s="54"/>
      <c r="Q760" s="54"/>
      <c r="R760" s="55"/>
      <c r="S760" s="56"/>
      <c r="T760" t="e">
        <f t="shared" si="21"/>
        <v>#REF!</v>
      </c>
    </row>
    <row r="761" spans="3:20" ht="30" customHeight="1" thickBot="1" x14ac:dyDescent="0.25">
      <c r="C761" s="143"/>
      <c r="D761" s="145"/>
      <c r="E761" s="53"/>
      <c r="F761" s="54"/>
      <c r="G761" s="54"/>
      <c r="H761" s="54"/>
      <c r="I761" s="54"/>
      <c r="J761" s="54"/>
      <c r="K761" s="54"/>
      <c r="L761" s="54"/>
      <c r="M761" s="54"/>
      <c r="N761" s="54"/>
      <c r="O761" s="54"/>
      <c r="P761" s="54"/>
      <c r="Q761" s="54"/>
      <c r="R761" s="55"/>
      <c r="S761" s="56"/>
      <c r="T761" t="e">
        <f t="shared" si="21"/>
        <v>#REF!</v>
      </c>
    </row>
    <row r="762" spans="3:20" ht="30" customHeight="1" thickBot="1" x14ac:dyDescent="0.25">
      <c r="C762" s="143"/>
      <c r="D762" s="145"/>
      <c r="E762" s="53"/>
      <c r="F762" s="54"/>
      <c r="G762" s="54"/>
      <c r="H762" s="54"/>
      <c r="I762" s="54"/>
      <c r="J762" s="54"/>
      <c r="K762" s="54"/>
      <c r="L762" s="54"/>
      <c r="M762" s="54"/>
      <c r="N762" s="54"/>
      <c r="O762" s="54"/>
      <c r="P762" s="54"/>
      <c r="Q762" s="54"/>
      <c r="R762" s="55"/>
      <c r="S762" s="56"/>
      <c r="T762" t="e">
        <f t="shared" si="21"/>
        <v>#REF!</v>
      </c>
    </row>
    <row r="763" spans="3:20" ht="30" customHeight="1" thickBot="1" x14ac:dyDescent="0.25">
      <c r="C763" s="143"/>
      <c r="D763" s="145"/>
      <c r="E763" s="53"/>
      <c r="F763" s="54"/>
      <c r="G763" s="54"/>
      <c r="H763" s="54"/>
      <c r="I763" s="54"/>
      <c r="J763" s="54"/>
      <c r="K763" s="54"/>
      <c r="L763" s="54"/>
      <c r="M763" s="54"/>
      <c r="N763" s="54"/>
      <c r="O763" s="54"/>
      <c r="P763" s="54"/>
      <c r="Q763" s="54"/>
      <c r="R763" s="55"/>
      <c r="S763" s="56"/>
      <c r="T763" t="e">
        <f t="shared" si="21"/>
        <v>#REF!</v>
      </c>
    </row>
    <row r="764" spans="3:20" ht="30" customHeight="1" thickBot="1" x14ac:dyDescent="0.25">
      <c r="C764" s="143"/>
      <c r="D764" s="145"/>
      <c r="E764" s="53"/>
      <c r="F764" s="54"/>
      <c r="G764" s="54"/>
      <c r="H764" s="54"/>
      <c r="I764" s="54"/>
      <c r="J764" s="54"/>
      <c r="K764" s="54"/>
      <c r="L764" s="54"/>
      <c r="M764" s="54"/>
      <c r="N764" s="54"/>
      <c r="O764" s="54"/>
      <c r="P764" s="54"/>
      <c r="Q764" s="54"/>
      <c r="R764" s="55"/>
      <c r="S764" s="56"/>
      <c r="T764" t="e">
        <f t="shared" si="21"/>
        <v>#REF!</v>
      </c>
    </row>
    <row r="765" spans="3:20" ht="30" customHeight="1" thickBot="1" x14ac:dyDescent="0.25">
      <c r="C765" s="143"/>
      <c r="D765" s="145"/>
      <c r="E765" s="53"/>
      <c r="F765" s="54"/>
      <c r="G765" s="54"/>
      <c r="H765" s="54"/>
      <c r="I765" s="54"/>
      <c r="J765" s="54"/>
      <c r="K765" s="54"/>
      <c r="L765" s="54"/>
      <c r="M765" s="54"/>
      <c r="N765" s="54"/>
      <c r="O765" s="54"/>
      <c r="P765" s="54"/>
      <c r="Q765" s="54"/>
      <c r="R765" s="55"/>
      <c r="S765" s="56"/>
      <c r="T765" t="e">
        <f t="shared" si="21"/>
        <v>#REF!</v>
      </c>
    </row>
    <row r="766" spans="3:20" ht="30" customHeight="1" thickBot="1" x14ac:dyDescent="0.25">
      <c r="C766" s="143"/>
      <c r="D766" s="145"/>
      <c r="E766" s="53"/>
      <c r="F766" s="54"/>
      <c r="G766" s="54"/>
      <c r="H766" s="54"/>
      <c r="I766" s="54"/>
      <c r="J766" s="54"/>
      <c r="K766" s="54"/>
      <c r="L766" s="54"/>
      <c r="M766" s="54"/>
      <c r="N766" s="54"/>
      <c r="O766" s="54"/>
      <c r="P766" s="54"/>
      <c r="Q766" s="54"/>
      <c r="R766" s="55"/>
      <c r="S766" s="56"/>
      <c r="T766" t="e">
        <f t="shared" si="21"/>
        <v>#REF!</v>
      </c>
    </row>
    <row r="767" spans="3:20" ht="30" customHeight="1" thickBot="1" x14ac:dyDescent="0.25">
      <c r="C767" s="143"/>
      <c r="D767" s="145"/>
      <c r="E767" s="53"/>
      <c r="F767" s="54"/>
      <c r="G767" s="54"/>
      <c r="H767" s="54"/>
      <c r="I767" s="54"/>
      <c r="J767" s="54"/>
      <c r="K767" s="54"/>
      <c r="L767" s="54"/>
      <c r="M767" s="54"/>
      <c r="N767" s="54"/>
      <c r="O767" s="54"/>
      <c r="P767" s="54"/>
      <c r="Q767" s="54"/>
      <c r="R767" s="55"/>
      <c r="S767" s="56"/>
      <c r="T767" t="e">
        <f t="shared" si="21"/>
        <v>#REF!</v>
      </c>
    </row>
    <row r="768" spans="3:20" ht="30" customHeight="1" thickBot="1" x14ac:dyDescent="0.25">
      <c r="C768" s="143"/>
      <c r="D768" s="145"/>
      <c r="E768" s="53"/>
      <c r="F768" s="54"/>
      <c r="G768" s="54"/>
      <c r="H768" s="54"/>
      <c r="I768" s="54"/>
      <c r="J768" s="54"/>
      <c r="K768" s="54"/>
      <c r="L768" s="54"/>
      <c r="M768" s="54"/>
      <c r="N768" s="54"/>
      <c r="O768" s="54"/>
      <c r="P768" s="54"/>
      <c r="Q768" s="54"/>
      <c r="R768" s="55"/>
      <c r="S768" s="56"/>
      <c r="T768" t="e">
        <f t="shared" si="21"/>
        <v>#REF!</v>
      </c>
    </row>
    <row r="769" spans="3:20" ht="30" customHeight="1" thickBot="1" x14ac:dyDescent="0.25">
      <c r="C769" s="143"/>
      <c r="D769" s="145"/>
      <c r="E769" s="53"/>
      <c r="F769" s="54"/>
      <c r="G769" s="54"/>
      <c r="H769" s="54"/>
      <c r="I769" s="54"/>
      <c r="J769" s="54"/>
      <c r="K769" s="54"/>
      <c r="L769" s="54"/>
      <c r="M769" s="54"/>
      <c r="N769" s="54"/>
      <c r="O769" s="54"/>
      <c r="P769" s="54"/>
      <c r="Q769" s="54"/>
      <c r="R769" s="55"/>
      <c r="S769" s="56"/>
      <c r="T769" t="e">
        <f t="shared" si="21"/>
        <v>#REF!</v>
      </c>
    </row>
    <row r="770" spans="3:20" ht="30" customHeight="1" thickBot="1" x14ac:dyDescent="0.25">
      <c r="C770" s="143"/>
      <c r="D770" s="145"/>
      <c r="E770" s="53"/>
      <c r="F770" s="54"/>
      <c r="G770" s="54"/>
      <c r="H770" s="54"/>
      <c r="I770" s="54"/>
      <c r="J770" s="54"/>
      <c r="K770" s="54"/>
      <c r="L770" s="54"/>
      <c r="M770" s="54"/>
      <c r="N770" s="54"/>
      <c r="O770" s="54"/>
      <c r="P770" s="54"/>
      <c r="Q770" s="54"/>
      <c r="R770" s="55"/>
      <c r="S770" s="56"/>
      <c r="T770" t="e">
        <f t="shared" si="21"/>
        <v>#REF!</v>
      </c>
    </row>
    <row r="771" spans="3:20" ht="30" customHeight="1" thickBot="1" x14ac:dyDescent="0.25">
      <c r="C771" s="143"/>
      <c r="D771" s="145"/>
      <c r="E771" s="53"/>
      <c r="F771" s="54"/>
      <c r="G771" s="54"/>
      <c r="H771" s="54"/>
      <c r="I771" s="54"/>
      <c r="J771" s="54"/>
      <c r="K771" s="54"/>
      <c r="L771" s="54"/>
      <c r="M771" s="54"/>
      <c r="N771" s="54"/>
      <c r="O771" s="54"/>
      <c r="P771" s="54"/>
      <c r="Q771" s="54"/>
      <c r="R771" s="55"/>
      <c r="S771" s="56"/>
      <c r="T771" t="e">
        <f t="shared" si="21"/>
        <v>#REF!</v>
      </c>
    </row>
    <row r="772" spans="3:20" ht="30" customHeight="1" thickBot="1" x14ac:dyDescent="0.25">
      <c r="C772" s="143"/>
      <c r="D772" s="145"/>
      <c r="E772" s="53"/>
      <c r="F772" s="54"/>
      <c r="G772" s="54"/>
      <c r="H772" s="54"/>
      <c r="I772" s="54"/>
      <c r="J772" s="54"/>
      <c r="K772" s="54"/>
      <c r="L772" s="54"/>
      <c r="M772" s="54"/>
      <c r="N772" s="54"/>
      <c r="O772" s="54"/>
      <c r="P772" s="54"/>
      <c r="Q772" s="54"/>
      <c r="R772" s="55"/>
      <c r="S772" s="56"/>
      <c r="T772" t="e">
        <f t="shared" si="21"/>
        <v>#REF!</v>
      </c>
    </row>
    <row r="773" spans="3:20" ht="30" customHeight="1" thickBot="1" x14ac:dyDescent="0.25">
      <c r="C773" s="143"/>
      <c r="D773" s="145"/>
      <c r="E773" s="53"/>
      <c r="F773" s="54"/>
      <c r="G773" s="54"/>
      <c r="H773" s="54"/>
      <c r="I773" s="54"/>
      <c r="J773" s="54"/>
      <c r="K773" s="54"/>
      <c r="L773" s="54"/>
      <c r="M773" s="54"/>
      <c r="N773" s="54"/>
      <c r="O773" s="54"/>
      <c r="P773" s="54"/>
      <c r="Q773" s="54"/>
      <c r="R773" s="55"/>
      <c r="S773" s="56"/>
      <c r="T773" t="e">
        <f t="shared" si="21"/>
        <v>#REF!</v>
      </c>
    </row>
    <row r="774" spans="3:20" ht="30" customHeight="1" thickBot="1" x14ac:dyDescent="0.25">
      <c r="C774" s="143"/>
      <c r="D774" s="145"/>
      <c r="E774" s="53"/>
      <c r="F774" s="54"/>
      <c r="G774" s="54"/>
      <c r="H774" s="54"/>
      <c r="I774" s="54"/>
      <c r="J774" s="54"/>
      <c r="K774" s="54"/>
      <c r="L774" s="54"/>
      <c r="M774" s="54"/>
      <c r="N774" s="54"/>
      <c r="O774" s="54"/>
      <c r="P774" s="54"/>
      <c r="Q774" s="54"/>
      <c r="R774" s="55"/>
      <c r="S774" s="56"/>
      <c r="T774" t="e">
        <f t="shared" si="21"/>
        <v>#REF!</v>
      </c>
    </row>
    <row r="775" spans="3:20" ht="30" customHeight="1" thickBot="1" x14ac:dyDescent="0.25">
      <c r="C775" s="143"/>
      <c r="D775" s="145"/>
      <c r="E775" s="53"/>
      <c r="F775" s="54"/>
      <c r="G775" s="54"/>
      <c r="H775" s="54"/>
      <c r="I775" s="54"/>
      <c r="J775" s="54"/>
      <c r="K775" s="54"/>
      <c r="L775" s="54"/>
      <c r="M775" s="54"/>
      <c r="N775" s="54"/>
      <c r="O775" s="54"/>
      <c r="P775" s="54"/>
      <c r="Q775" s="54"/>
      <c r="R775" s="55"/>
      <c r="S775" s="56"/>
      <c r="T775" t="e">
        <f t="shared" si="21"/>
        <v>#REF!</v>
      </c>
    </row>
    <row r="776" spans="3:20" ht="30" customHeight="1" thickBot="1" x14ac:dyDescent="0.25">
      <c r="C776" s="143"/>
      <c r="D776" s="145"/>
      <c r="E776" s="53"/>
      <c r="F776" s="54"/>
      <c r="G776" s="54"/>
      <c r="H776" s="54"/>
      <c r="I776" s="54"/>
      <c r="J776" s="54"/>
      <c r="K776" s="54"/>
      <c r="L776" s="54"/>
      <c r="M776" s="54"/>
      <c r="N776" s="54"/>
      <c r="O776" s="54"/>
      <c r="P776" s="54"/>
      <c r="Q776" s="54"/>
      <c r="R776" s="55"/>
      <c r="S776" s="56"/>
      <c r="T776" t="e">
        <f t="shared" si="21"/>
        <v>#REF!</v>
      </c>
    </row>
    <row r="777" spans="3:20" ht="30" customHeight="1" thickBot="1" x14ac:dyDescent="0.25">
      <c r="C777" s="143"/>
      <c r="D777" s="145"/>
      <c r="E777" s="53"/>
      <c r="F777" s="54"/>
      <c r="G777" s="54"/>
      <c r="H777" s="54"/>
      <c r="I777" s="54"/>
      <c r="J777" s="54"/>
      <c r="K777" s="54"/>
      <c r="L777" s="54"/>
      <c r="M777" s="54"/>
      <c r="N777" s="54"/>
      <c r="O777" s="54"/>
      <c r="P777" s="54"/>
      <c r="Q777" s="54"/>
      <c r="R777" s="55"/>
      <c r="S777" s="56"/>
      <c r="T777" t="e">
        <f t="shared" si="21"/>
        <v>#REF!</v>
      </c>
    </row>
    <row r="778" spans="3:20" ht="30" customHeight="1" thickBot="1" x14ac:dyDescent="0.25">
      <c r="C778" s="143"/>
      <c r="D778" s="145"/>
      <c r="E778" s="53"/>
      <c r="F778" s="54"/>
      <c r="G778" s="54"/>
      <c r="H778" s="54"/>
      <c r="I778" s="54"/>
      <c r="J778" s="54"/>
      <c r="K778" s="54"/>
      <c r="L778" s="54"/>
      <c r="M778" s="54"/>
      <c r="N778" s="54"/>
      <c r="O778" s="54"/>
      <c r="P778" s="54"/>
      <c r="Q778" s="54"/>
      <c r="R778" s="55"/>
      <c r="S778" s="56"/>
      <c r="T778" t="e">
        <f t="shared" si="21"/>
        <v>#REF!</v>
      </c>
    </row>
    <row r="779" spans="3:20" ht="30" customHeight="1" thickBot="1" x14ac:dyDescent="0.25">
      <c r="C779" s="143"/>
      <c r="D779" s="145"/>
      <c r="E779" s="53"/>
      <c r="F779" s="54"/>
      <c r="G779" s="54"/>
      <c r="H779" s="54"/>
      <c r="I779" s="54"/>
      <c r="J779" s="54"/>
      <c r="K779" s="54"/>
      <c r="L779" s="54"/>
      <c r="M779" s="54"/>
      <c r="N779" s="54"/>
      <c r="O779" s="54"/>
      <c r="P779" s="54"/>
      <c r="Q779" s="54"/>
      <c r="R779" s="55"/>
      <c r="S779" s="56"/>
      <c r="T779" t="e">
        <f t="shared" si="21"/>
        <v>#REF!</v>
      </c>
    </row>
    <row r="780" spans="3:20" ht="30" customHeight="1" thickBot="1" x14ac:dyDescent="0.25">
      <c r="C780" s="143"/>
      <c r="D780" s="145"/>
      <c r="E780" s="53"/>
      <c r="F780" s="54"/>
      <c r="G780" s="54"/>
      <c r="H780" s="54"/>
      <c r="I780" s="54"/>
      <c r="J780" s="54"/>
      <c r="K780" s="54"/>
      <c r="L780" s="54"/>
      <c r="M780" s="54"/>
      <c r="N780" s="54"/>
      <c r="O780" s="54"/>
      <c r="P780" s="54"/>
      <c r="Q780" s="54"/>
      <c r="R780" s="55"/>
      <c r="S780" s="56"/>
      <c r="T780" t="e">
        <f t="shared" si="21"/>
        <v>#REF!</v>
      </c>
    </row>
    <row r="781" spans="3:20" ht="30" customHeight="1" thickBot="1" x14ac:dyDescent="0.25">
      <c r="C781" s="143"/>
      <c r="D781" s="145"/>
      <c r="E781" s="53"/>
      <c r="F781" s="54"/>
      <c r="G781" s="54"/>
      <c r="H781" s="54"/>
      <c r="I781" s="54"/>
      <c r="J781" s="54"/>
      <c r="K781" s="54"/>
      <c r="L781" s="54"/>
      <c r="M781" s="54"/>
      <c r="N781" s="54"/>
      <c r="O781" s="54"/>
      <c r="P781" s="54"/>
      <c r="Q781" s="54"/>
      <c r="R781" s="55"/>
      <c r="S781" s="56"/>
      <c r="T781" t="e">
        <f t="shared" si="21"/>
        <v>#REF!</v>
      </c>
    </row>
    <row r="782" spans="3:20" ht="30" customHeight="1" thickBot="1" x14ac:dyDescent="0.25">
      <c r="C782" s="143"/>
      <c r="D782" s="145"/>
      <c r="E782" s="53"/>
      <c r="F782" s="54"/>
      <c r="G782" s="54"/>
      <c r="H782" s="54"/>
      <c r="I782" s="54"/>
      <c r="J782" s="54"/>
      <c r="K782" s="54"/>
      <c r="L782" s="54"/>
      <c r="M782" s="54"/>
      <c r="N782" s="54"/>
      <c r="O782" s="54"/>
      <c r="P782" s="54"/>
      <c r="Q782" s="54"/>
      <c r="R782" s="55"/>
      <c r="S782" s="56"/>
      <c r="T782" t="e">
        <f t="shared" si="21"/>
        <v>#REF!</v>
      </c>
    </row>
    <row r="783" spans="3:20" ht="30" customHeight="1" thickBot="1" x14ac:dyDescent="0.25">
      <c r="C783" s="143"/>
      <c r="D783" s="145"/>
      <c r="E783" s="53"/>
      <c r="F783" s="54"/>
      <c r="G783" s="54"/>
      <c r="H783" s="54"/>
      <c r="I783" s="54"/>
      <c r="J783" s="54"/>
      <c r="K783" s="54"/>
      <c r="L783" s="54"/>
      <c r="M783" s="54"/>
      <c r="N783" s="54"/>
      <c r="O783" s="54"/>
      <c r="P783" s="54"/>
      <c r="Q783" s="54"/>
      <c r="R783" s="55"/>
      <c r="S783" s="56"/>
      <c r="T783" t="e">
        <f t="shared" si="21"/>
        <v>#REF!</v>
      </c>
    </row>
    <row r="784" spans="3:20" ht="30" customHeight="1" thickBot="1" x14ac:dyDescent="0.25">
      <c r="C784" s="143"/>
      <c r="D784" s="145"/>
      <c r="E784" s="53"/>
      <c r="F784" s="54"/>
      <c r="G784" s="54"/>
      <c r="H784" s="54"/>
      <c r="I784" s="54"/>
      <c r="J784" s="54"/>
      <c r="K784" s="54"/>
      <c r="L784" s="54"/>
      <c r="M784" s="54"/>
      <c r="N784" s="54"/>
      <c r="O784" s="54"/>
      <c r="P784" s="54"/>
      <c r="Q784" s="54"/>
      <c r="R784" s="55"/>
      <c r="S784" s="56"/>
      <c r="T784" t="e">
        <f t="shared" si="21"/>
        <v>#REF!</v>
      </c>
    </row>
    <row r="785" spans="3:20" ht="30" customHeight="1" thickBot="1" x14ac:dyDescent="0.25">
      <c r="C785" s="143"/>
      <c r="D785" s="145"/>
      <c r="E785" s="53"/>
      <c r="F785" s="54"/>
      <c r="G785" s="54"/>
      <c r="H785" s="54"/>
      <c r="I785" s="54"/>
      <c r="J785" s="54"/>
      <c r="K785" s="54"/>
      <c r="L785" s="54"/>
      <c r="M785" s="54"/>
      <c r="N785" s="54"/>
      <c r="O785" s="54"/>
      <c r="P785" s="54"/>
      <c r="Q785" s="54"/>
      <c r="R785" s="55"/>
      <c r="S785" s="56"/>
      <c r="T785" t="e">
        <f t="shared" si="21"/>
        <v>#REF!</v>
      </c>
    </row>
    <row r="786" spans="3:20" ht="30" customHeight="1" thickBot="1" x14ac:dyDescent="0.25">
      <c r="C786" s="143"/>
      <c r="D786" s="145"/>
      <c r="E786" s="53"/>
      <c r="F786" s="54"/>
      <c r="G786" s="54"/>
      <c r="H786" s="54"/>
      <c r="I786" s="54"/>
      <c r="J786" s="54"/>
      <c r="K786" s="54"/>
      <c r="L786" s="54"/>
      <c r="M786" s="54"/>
      <c r="N786" s="54"/>
      <c r="O786" s="54"/>
      <c r="P786" s="54"/>
      <c r="Q786" s="54"/>
      <c r="R786" s="55"/>
      <c r="S786" s="56"/>
      <c r="T786" t="e">
        <f t="shared" si="21"/>
        <v>#REF!</v>
      </c>
    </row>
    <row r="787" spans="3:20" ht="30" customHeight="1" thickBot="1" x14ac:dyDescent="0.25">
      <c r="C787" s="143"/>
      <c r="D787" s="145"/>
      <c r="E787" s="53"/>
      <c r="F787" s="54"/>
      <c r="G787" s="54"/>
      <c r="H787" s="54"/>
      <c r="I787" s="54"/>
      <c r="J787" s="54"/>
      <c r="K787" s="54"/>
      <c r="L787" s="54"/>
      <c r="M787" s="54"/>
      <c r="N787" s="54"/>
      <c r="O787" s="54"/>
      <c r="P787" s="54"/>
      <c r="Q787" s="54"/>
      <c r="R787" s="55"/>
      <c r="S787" s="56"/>
      <c r="T787" t="e">
        <f t="shared" si="21"/>
        <v>#REF!</v>
      </c>
    </row>
    <row r="788" spans="3:20" ht="30" customHeight="1" thickBot="1" x14ac:dyDescent="0.25">
      <c r="C788" s="143"/>
      <c r="D788" s="145"/>
      <c r="E788" s="53"/>
      <c r="F788" s="54"/>
      <c r="G788" s="54"/>
      <c r="H788" s="54"/>
      <c r="I788" s="54"/>
      <c r="J788" s="54"/>
      <c r="K788" s="54"/>
      <c r="L788" s="54"/>
      <c r="M788" s="54"/>
      <c r="N788" s="54"/>
      <c r="O788" s="54"/>
      <c r="P788" s="54"/>
      <c r="Q788" s="54"/>
      <c r="R788" s="55"/>
      <c r="S788" s="56"/>
      <c r="T788" t="e">
        <f t="shared" si="21"/>
        <v>#REF!</v>
      </c>
    </row>
    <row r="789" spans="3:20" ht="30" customHeight="1" thickBot="1" x14ac:dyDescent="0.25">
      <c r="C789" s="143"/>
      <c r="D789" s="145"/>
      <c r="E789" s="53"/>
      <c r="F789" s="54"/>
      <c r="G789" s="54"/>
      <c r="H789" s="54"/>
      <c r="I789" s="54"/>
      <c r="J789" s="54"/>
      <c r="K789" s="54"/>
      <c r="L789" s="54"/>
      <c r="M789" s="54"/>
      <c r="N789" s="54"/>
      <c r="O789" s="54"/>
      <c r="P789" s="54"/>
      <c r="Q789" s="54"/>
      <c r="R789" s="55"/>
      <c r="S789" s="56"/>
      <c r="T789" t="e">
        <f t="shared" si="21"/>
        <v>#REF!</v>
      </c>
    </row>
    <row r="790" spans="3:20" ht="30" customHeight="1" thickBot="1" x14ac:dyDescent="0.25">
      <c r="C790" s="143"/>
      <c r="D790" s="145"/>
      <c r="E790" s="53"/>
      <c r="F790" s="54"/>
      <c r="G790" s="54"/>
      <c r="H790" s="54"/>
      <c r="I790" s="54"/>
      <c r="J790" s="54"/>
      <c r="K790" s="54"/>
      <c r="L790" s="54"/>
      <c r="M790" s="54"/>
      <c r="N790" s="54"/>
      <c r="O790" s="54"/>
      <c r="P790" s="54"/>
      <c r="Q790" s="54"/>
      <c r="R790" s="55"/>
      <c r="S790" s="56"/>
      <c r="T790" t="e">
        <f t="shared" si="21"/>
        <v>#REF!</v>
      </c>
    </row>
    <row r="791" spans="3:20" ht="30" customHeight="1" thickBot="1" x14ac:dyDescent="0.25">
      <c r="C791" s="143"/>
      <c r="D791" s="145"/>
      <c r="E791" s="53"/>
      <c r="F791" s="54"/>
      <c r="G791" s="54"/>
      <c r="H791" s="54"/>
      <c r="I791" s="54"/>
      <c r="J791" s="54"/>
      <c r="K791" s="54"/>
      <c r="L791" s="54"/>
      <c r="M791" s="54"/>
      <c r="N791" s="54"/>
      <c r="O791" s="54"/>
      <c r="P791" s="54"/>
      <c r="Q791" s="54"/>
      <c r="R791" s="55"/>
      <c r="S791" s="56"/>
      <c r="T791" t="e">
        <f t="shared" si="21"/>
        <v>#REF!</v>
      </c>
    </row>
    <row r="792" spans="3:20" ht="30" customHeight="1" thickBot="1" x14ac:dyDescent="0.25">
      <c r="C792" s="143"/>
      <c r="D792" s="145"/>
      <c r="E792" s="53"/>
      <c r="F792" s="54"/>
      <c r="G792" s="54"/>
      <c r="H792" s="54"/>
      <c r="I792" s="54"/>
      <c r="J792" s="54"/>
      <c r="K792" s="54"/>
      <c r="L792" s="54"/>
      <c r="M792" s="54"/>
      <c r="N792" s="54"/>
      <c r="O792" s="54"/>
      <c r="P792" s="54"/>
      <c r="Q792" s="54"/>
      <c r="R792" s="55"/>
      <c r="S792" s="56"/>
      <c r="T792" t="e">
        <f t="shared" si="21"/>
        <v>#REF!</v>
      </c>
    </row>
    <row r="793" spans="3:20" ht="30" customHeight="1" thickBot="1" x14ac:dyDescent="0.25">
      <c r="C793" s="143"/>
      <c r="D793" s="145"/>
      <c r="E793" s="53"/>
      <c r="F793" s="54"/>
      <c r="G793" s="54"/>
      <c r="H793" s="54"/>
      <c r="I793" s="54"/>
      <c r="J793" s="54"/>
      <c r="K793" s="54"/>
      <c r="L793" s="54"/>
      <c r="M793" s="54"/>
      <c r="N793" s="54"/>
      <c r="O793" s="54"/>
      <c r="P793" s="54"/>
      <c r="Q793" s="54"/>
      <c r="R793" s="55"/>
      <c r="S793" s="56"/>
      <c r="T793" t="e">
        <f t="shared" si="21"/>
        <v>#REF!</v>
      </c>
    </row>
    <row r="794" spans="3:20" ht="30" customHeight="1" thickBot="1" x14ac:dyDescent="0.25">
      <c r="C794" s="143"/>
      <c r="D794" s="145"/>
      <c r="E794" s="53"/>
      <c r="F794" s="54"/>
      <c r="G794" s="54"/>
      <c r="H794" s="54"/>
      <c r="I794" s="54"/>
      <c r="J794" s="54"/>
      <c r="K794" s="54"/>
      <c r="L794" s="54"/>
      <c r="M794" s="54"/>
      <c r="N794" s="54"/>
      <c r="O794" s="54"/>
      <c r="P794" s="54"/>
      <c r="Q794" s="54"/>
      <c r="R794" s="55"/>
      <c r="S794" s="56"/>
      <c r="T794" t="e">
        <f t="shared" si="21"/>
        <v>#REF!</v>
      </c>
    </row>
    <row r="795" spans="3:20" ht="30" customHeight="1" thickBot="1" x14ac:dyDescent="0.25">
      <c r="C795" s="143"/>
      <c r="D795" s="145"/>
      <c r="E795" s="53"/>
      <c r="F795" s="54"/>
      <c r="G795" s="54"/>
      <c r="H795" s="54"/>
      <c r="I795" s="54"/>
      <c r="J795" s="54"/>
      <c r="K795" s="54"/>
      <c r="L795" s="54"/>
      <c r="M795" s="54"/>
      <c r="N795" s="54"/>
      <c r="O795" s="54"/>
      <c r="P795" s="54"/>
      <c r="Q795" s="54"/>
      <c r="R795" s="55"/>
      <c r="S795" s="56"/>
      <c r="T795" t="e">
        <f t="shared" si="21"/>
        <v>#REF!</v>
      </c>
    </row>
    <row r="796" spans="3:20" ht="30" customHeight="1" thickBot="1" x14ac:dyDescent="0.25">
      <c r="C796" s="143"/>
      <c r="D796" s="145"/>
      <c r="E796" s="53"/>
      <c r="F796" s="54"/>
      <c r="G796" s="54"/>
      <c r="H796" s="54"/>
      <c r="I796" s="54"/>
      <c r="J796" s="54"/>
      <c r="K796" s="54"/>
      <c r="L796" s="54"/>
      <c r="M796" s="54"/>
      <c r="N796" s="54"/>
      <c r="O796" s="54"/>
      <c r="P796" s="54"/>
      <c r="Q796" s="54"/>
      <c r="R796" s="55"/>
      <c r="S796" s="56"/>
      <c r="T796" t="e">
        <f t="shared" si="21"/>
        <v>#REF!</v>
      </c>
    </row>
    <row r="797" spans="3:20" ht="30" customHeight="1" thickBot="1" x14ac:dyDescent="0.25">
      <c r="C797" s="143"/>
      <c r="D797" s="145"/>
      <c r="E797" s="53"/>
      <c r="F797" s="54"/>
      <c r="G797" s="54"/>
      <c r="H797" s="54"/>
      <c r="I797" s="54"/>
      <c r="J797" s="54"/>
      <c r="K797" s="54"/>
      <c r="L797" s="54"/>
      <c r="M797" s="54"/>
      <c r="N797" s="54"/>
      <c r="O797" s="54"/>
      <c r="P797" s="54"/>
      <c r="Q797" s="54"/>
      <c r="R797" s="55"/>
      <c r="S797" s="56"/>
      <c r="T797" t="e">
        <f t="shared" si="21"/>
        <v>#REF!</v>
      </c>
    </row>
    <row r="798" spans="3:20" ht="30" customHeight="1" thickBot="1" x14ac:dyDescent="0.25">
      <c r="C798" s="143"/>
      <c r="D798" s="145"/>
      <c r="E798" s="53"/>
      <c r="F798" s="54"/>
      <c r="G798" s="54"/>
      <c r="H798" s="54"/>
      <c r="I798" s="54"/>
      <c r="J798" s="54"/>
      <c r="K798" s="54"/>
      <c r="L798" s="54"/>
      <c r="M798" s="54"/>
      <c r="N798" s="54"/>
      <c r="O798" s="54"/>
      <c r="P798" s="54"/>
      <c r="Q798" s="54"/>
      <c r="R798" s="55"/>
      <c r="S798" s="56"/>
      <c r="T798" t="e">
        <f t="shared" si="21"/>
        <v>#REF!</v>
      </c>
    </row>
    <row r="799" spans="3:20" ht="30" customHeight="1" thickBot="1" x14ac:dyDescent="0.25">
      <c r="C799" s="143"/>
      <c r="D799" s="145"/>
      <c r="E799" s="53"/>
      <c r="F799" s="54"/>
      <c r="G799" s="54"/>
      <c r="H799" s="54"/>
      <c r="I799" s="54"/>
      <c r="J799" s="54"/>
      <c r="K799" s="54"/>
      <c r="L799" s="54"/>
      <c r="M799" s="54"/>
      <c r="N799" s="54"/>
      <c r="O799" s="54"/>
      <c r="P799" s="54"/>
      <c r="Q799" s="54"/>
      <c r="R799" s="55"/>
      <c r="S799" s="56"/>
      <c r="T799" t="e">
        <f t="shared" si="21"/>
        <v>#REF!</v>
      </c>
    </row>
    <row r="800" spans="3:20" ht="30" customHeight="1" thickBot="1" x14ac:dyDescent="0.25">
      <c r="C800" s="143"/>
      <c r="D800" s="145"/>
      <c r="E800" s="53"/>
      <c r="F800" s="54"/>
      <c r="G800" s="54"/>
      <c r="H800" s="54"/>
      <c r="I800" s="54"/>
      <c r="J800" s="54"/>
      <c r="K800" s="54"/>
      <c r="L800" s="54"/>
      <c r="M800" s="54"/>
      <c r="N800" s="54"/>
      <c r="O800" s="54"/>
      <c r="P800" s="54"/>
      <c r="Q800" s="54"/>
      <c r="R800" s="55"/>
      <c r="S800" s="56"/>
      <c r="T800" t="e">
        <f t="shared" si="21"/>
        <v>#REF!</v>
      </c>
    </row>
    <row r="801" spans="3:20" ht="30" customHeight="1" thickBot="1" x14ac:dyDescent="0.25">
      <c r="C801" s="143"/>
      <c r="D801" s="145"/>
      <c r="E801" s="53"/>
      <c r="F801" s="54"/>
      <c r="G801" s="54"/>
      <c r="H801" s="54"/>
      <c r="I801" s="54"/>
      <c r="J801" s="54"/>
      <c r="K801" s="54"/>
      <c r="L801" s="54"/>
      <c r="M801" s="54"/>
      <c r="N801" s="54"/>
      <c r="O801" s="54"/>
      <c r="P801" s="54"/>
      <c r="Q801" s="54"/>
      <c r="R801" s="55"/>
      <c r="S801" s="56"/>
      <c r="T801" t="e">
        <f t="shared" si="21"/>
        <v>#REF!</v>
      </c>
    </row>
    <row r="802" spans="3:20" ht="30" customHeight="1" thickBot="1" x14ac:dyDescent="0.25">
      <c r="C802" s="143"/>
      <c r="D802" s="145"/>
      <c r="E802" s="53"/>
      <c r="F802" s="54"/>
      <c r="G802" s="54"/>
      <c r="H802" s="54"/>
      <c r="I802" s="54"/>
      <c r="J802" s="54"/>
      <c r="K802" s="54"/>
      <c r="L802" s="54"/>
      <c r="M802" s="54"/>
      <c r="N802" s="54"/>
      <c r="O802" s="54"/>
      <c r="P802" s="54"/>
      <c r="Q802" s="54"/>
      <c r="R802" s="55"/>
      <c r="S802" s="56"/>
      <c r="T802" t="e">
        <f t="shared" ref="T802:T865" si="22">T801+1</f>
        <v>#REF!</v>
      </c>
    </row>
    <row r="803" spans="3:20" ht="30" customHeight="1" thickBot="1" x14ac:dyDescent="0.25">
      <c r="C803" s="143"/>
      <c r="D803" s="145"/>
      <c r="E803" s="53"/>
      <c r="F803" s="54"/>
      <c r="G803" s="54"/>
      <c r="H803" s="54"/>
      <c r="I803" s="54"/>
      <c r="J803" s="54"/>
      <c r="K803" s="54"/>
      <c r="L803" s="54"/>
      <c r="M803" s="54"/>
      <c r="N803" s="54"/>
      <c r="O803" s="54"/>
      <c r="P803" s="54"/>
      <c r="Q803" s="54"/>
      <c r="R803" s="55"/>
      <c r="S803" s="56"/>
      <c r="T803" t="e">
        <f t="shared" si="22"/>
        <v>#REF!</v>
      </c>
    </row>
    <row r="804" spans="3:20" ht="30" customHeight="1" thickBot="1" x14ac:dyDescent="0.25">
      <c r="C804" s="143"/>
      <c r="D804" s="145"/>
      <c r="E804" s="53"/>
      <c r="F804" s="54"/>
      <c r="G804" s="54"/>
      <c r="H804" s="54"/>
      <c r="I804" s="54"/>
      <c r="J804" s="54"/>
      <c r="K804" s="54"/>
      <c r="L804" s="54"/>
      <c r="M804" s="54"/>
      <c r="N804" s="54"/>
      <c r="O804" s="54"/>
      <c r="P804" s="54"/>
      <c r="Q804" s="54"/>
      <c r="R804" s="55"/>
      <c r="S804" s="56"/>
      <c r="T804" t="e">
        <f t="shared" si="22"/>
        <v>#REF!</v>
      </c>
    </row>
    <row r="805" spans="3:20" ht="30" customHeight="1" thickBot="1" x14ac:dyDescent="0.25">
      <c r="C805" s="143"/>
      <c r="D805" s="145"/>
      <c r="E805" s="53"/>
      <c r="F805" s="54"/>
      <c r="G805" s="54"/>
      <c r="H805" s="54"/>
      <c r="I805" s="54"/>
      <c r="J805" s="54"/>
      <c r="K805" s="54"/>
      <c r="L805" s="54"/>
      <c r="M805" s="54"/>
      <c r="N805" s="54"/>
      <c r="O805" s="54"/>
      <c r="P805" s="54"/>
      <c r="Q805" s="54"/>
      <c r="R805" s="55"/>
      <c r="S805" s="56"/>
      <c r="T805" t="e">
        <f t="shared" si="22"/>
        <v>#REF!</v>
      </c>
    </row>
    <row r="806" spans="3:20" ht="30" customHeight="1" thickBot="1" x14ac:dyDescent="0.25">
      <c r="C806" s="143"/>
      <c r="D806" s="145"/>
      <c r="E806" s="53"/>
      <c r="F806" s="54"/>
      <c r="G806" s="54"/>
      <c r="H806" s="54"/>
      <c r="I806" s="54"/>
      <c r="J806" s="54"/>
      <c r="K806" s="54"/>
      <c r="L806" s="54"/>
      <c r="M806" s="54"/>
      <c r="N806" s="54"/>
      <c r="O806" s="54"/>
      <c r="P806" s="54"/>
      <c r="Q806" s="54"/>
      <c r="R806" s="55"/>
      <c r="S806" s="56"/>
      <c r="T806" t="e">
        <f t="shared" si="22"/>
        <v>#REF!</v>
      </c>
    </row>
    <row r="807" spans="3:20" ht="30" customHeight="1" thickBot="1" x14ac:dyDescent="0.25">
      <c r="C807" s="143"/>
      <c r="D807" s="145"/>
      <c r="E807" s="53"/>
      <c r="F807" s="54"/>
      <c r="G807" s="54"/>
      <c r="H807" s="54"/>
      <c r="I807" s="54"/>
      <c r="J807" s="54"/>
      <c r="K807" s="54"/>
      <c r="L807" s="54"/>
      <c r="M807" s="54"/>
      <c r="N807" s="54"/>
      <c r="O807" s="54"/>
      <c r="P807" s="54"/>
      <c r="Q807" s="54"/>
      <c r="R807" s="55"/>
      <c r="S807" s="56"/>
      <c r="T807" t="e">
        <f t="shared" si="22"/>
        <v>#REF!</v>
      </c>
    </row>
    <row r="808" spans="3:20" ht="30" customHeight="1" thickBot="1" x14ac:dyDescent="0.25">
      <c r="C808" s="143"/>
      <c r="D808" s="145"/>
      <c r="E808" s="53"/>
      <c r="F808" s="54"/>
      <c r="G808" s="54"/>
      <c r="H808" s="54"/>
      <c r="I808" s="54"/>
      <c r="J808" s="54"/>
      <c r="K808" s="54"/>
      <c r="L808" s="54"/>
      <c r="M808" s="54"/>
      <c r="N808" s="54"/>
      <c r="O808" s="54"/>
      <c r="P808" s="54"/>
      <c r="Q808" s="54"/>
      <c r="R808" s="55"/>
      <c r="S808" s="56"/>
      <c r="T808" t="e">
        <f t="shared" si="22"/>
        <v>#REF!</v>
      </c>
    </row>
    <row r="809" spans="3:20" ht="30" customHeight="1" thickBot="1" x14ac:dyDescent="0.25">
      <c r="C809" s="143"/>
      <c r="D809" s="145"/>
      <c r="E809" s="53"/>
      <c r="F809" s="54"/>
      <c r="G809" s="54"/>
      <c r="H809" s="54"/>
      <c r="I809" s="54"/>
      <c r="J809" s="54"/>
      <c r="K809" s="54"/>
      <c r="L809" s="54"/>
      <c r="M809" s="54"/>
      <c r="N809" s="54"/>
      <c r="O809" s="54"/>
      <c r="P809" s="54"/>
      <c r="Q809" s="54"/>
      <c r="R809" s="55"/>
      <c r="S809" s="56"/>
      <c r="T809" t="e">
        <f t="shared" si="22"/>
        <v>#REF!</v>
      </c>
    </row>
    <row r="810" spans="3:20" ht="30" customHeight="1" thickBot="1" x14ac:dyDescent="0.25">
      <c r="C810" s="143"/>
      <c r="D810" s="145"/>
      <c r="E810" s="53"/>
      <c r="F810" s="54"/>
      <c r="G810" s="54"/>
      <c r="H810" s="54"/>
      <c r="I810" s="54"/>
      <c r="J810" s="54"/>
      <c r="K810" s="54"/>
      <c r="L810" s="54"/>
      <c r="M810" s="54"/>
      <c r="N810" s="54"/>
      <c r="O810" s="54"/>
      <c r="P810" s="54"/>
      <c r="Q810" s="54"/>
      <c r="R810" s="55"/>
      <c r="S810" s="56"/>
      <c r="T810" t="e">
        <f t="shared" si="22"/>
        <v>#REF!</v>
      </c>
    </row>
    <row r="811" spans="3:20" ht="30" customHeight="1" thickBot="1" x14ac:dyDescent="0.25">
      <c r="C811" s="143"/>
      <c r="D811" s="145"/>
      <c r="E811" s="53"/>
      <c r="F811" s="54"/>
      <c r="G811" s="54"/>
      <c r="H811" s="54"/>
      <c r="I811" s="54"/>
      <c r="J811" s="54"/>
      <c r="K811" s="54"/>
      <c r="L811" s="54"/>
      <c r="M811" s="54"/>
      <c r="N811" s="54"/>
      <c r="O811" s="54"/>
      <c r="P811" s="54"/>
      <c r="Q811" s="54"/>
      <c r="R811" s="55"/>
      <c r="S811" s="56"/>
      <c r="T811" t="e">
        <f t="shared" si="22"/>
        <v>#REF!</v>
      </c>
    </row>
    <row r="812" spans="3:20" ht="30" customHeight="1" thickBot="1" x14ac:dyDescent="0.25">
      <c r="C812" s="143"/>
      <c r="D812" s="145"/>
      <c r="E812" s="53"/>
      <c r="F812" s="54"/>
      <c r="G812" s="54"/>
      <c r="H812" s="54"/>
      <c r="I812" s="54"/>
      <c r="J812" s="54"/>
      <c r="K812" s="54"/>
      <c r="L812" s="54"/>
      <c r="M812" s="54"/>
      <c r="N812" s="54"/>
      <c r="O812" s="54"/>
      <c r="P812" s="54"/>
      <c r="Q812" s="54"/>
      <c r="R812" s="55"/>
      <c r="S812" s="56"/>
      <c r="T812" t="e">
        <f t="shared" si="22"/>
        <v>#REF!</v>
      </c>
    </row>
    <row r="813" spans="3:20" ht="30" customHeight="1" thickBot="1" x14ac:dyDescent="0.25">
      <c r="C813" s="143"/>
      <c r="D813" s="145"/>
      <c r="E813" s="53"/>
      <c r="F813" s="54"/>
      <c r="G813" s="54"/>
      <c r="H813" s="54"/>
      <c r="I813" s="54"/>
      <c r="J813" s="54"/>
      <c r="K813" s="54"/>
      <c r="L813" s="54"/>
      <c r="M813" s="54"/>
      <c r="N813" s="54"/>
      <c r="O813" s="54"/>
      <c r="P813" s="54"/>
      <c r="Q813" s="54"/>
      <c r="R813" s="55"/>
      <c r="S813" s="56"/>
      <c r="T813" t="e">
        <f t="shared" si="22"/>
        <v>#REF!</v>
      </c>
    </row>
    <row r="814" spans="3:20" ht="30" customHeight="1" thickBot="1" x14ac:dyDescent="0.25">
      <c r="C814" s="143"/>
      <c r="D814" s="145"/>
      <c r="E814" s="53"/>
      <c r="F814" s="54"/>
      <c r="G814" s="54"/>
      <c r="H814" s="54"/>
      <c r="I814" s="54"/>
      <c r="J814" s="54"/>
      <c r="K814" s="54"/>
      <c r="L814" s="54"/>
      <c r="M814" s="54"/>
      <c r="N814" s="54"/>
      <c r="O814" s="54"/>
      <c r="P814" s="54"/>
      <c r="Q814" s="54"/>
      <c r="R814" s="55"/>
      <c r="S814" s="56"/>
      <c r="T814" t="e">
        <f t="shared" si="22"/>
        <v>#REF!</v>
      </c>
    </row>
    <row r="815" spans="3:20" ht="30" customHeight="1" thickBot="1" x14ac:dyDescent="0.25">
      <c r="C815" s="143"/>
      <c r="D815" s="145"/>
      <c r="E815" s="53"/>
      <c r="F815" s="54"/>
      <c r="G815" s="54"/>
      <c r="H815" s="54"/>
      <c r="I815" s="54"/>
      <c r="J815" s="54"/>
      <c r="K815" s="54"/>
      <c r="L815" s="54"/>
      <c r="M815" s="54"/>
      <c r="N815" s="54"/>
      <c r="O815" s="54"/>
      <c r="P815" s="54"/>
      <c r="Q815" s="54"/>
      <c r="R815" s="55"/>
      <c r="S815" s="56"/>
      <c r="T815" t="e">
        <f t="shared" si="22"/>
        <v>#REF!</v>
      </c>
    </row>
    <row r="816" spans="3:20" ht="30" customHeight="1" thickBot="1" x14ac:dyDescent="0.25">
      <c r="C816" s="143"/>
      <c r="D816" s="145"/>
      <c r="E816" s="53"/>
      <c r="F816" s="54"/>
      <c r="G816" s="54"/>
      <c r="H816" s="54"/>
      <c r="I816" s="54"/>
      <c r="J816" s="54"/>
      <c r="K816" s="54"/>
      <c r="L816" s="54"/>
      <c r="M816" s="54"/>
      <c r="N816" s="54"/>
      <c r="O816" s="54"/>
      <c r="P816" s="54"/>
      <c r="Q816" s="54"/>
      <c r="R816" s="55"/>
      <c r="S816" s="56"/>
      <c r="T816" t="e">
        <f t="shared" si="22"/>
        <v>#REF!</v>
      </c>
    </row>
    <row r="817" spans="3:20" ht="30" customHeight="1" thickBot="1" x14ac:dyDescent="0.25">
      <c r="C817" s="143"/>
      <c r="D817" s="145"/>
      <c r="E817" s="53"/>
      <c r="F817" s="54"/>
      <c r="G817" s="54"/>
      <c r="H817" s="54"/>
      <c r="I817" s="54"/>
      <c r="J817" s="54"/>
      <c r="K817" s="54"/>
      <c r="L817" s="54"/>
      <c r="M817" s="54"/>
      <c r="N817" s="54"/>
      <c r="O817" s="54"/>
      <c r="P817" s="54"/>
      <c r="Q817" s="54"/>
      <c r="R817" s="55"/>
      <c r="S817" s="56"/>
      <c r="T817" t="e">
        <f t="shared" si="22"/>
        <v>#REF!</v>
      </c>
    </row>
    <row r="818" spans="3:20" ht="30" customHeight="1" thickBot="1" x14ac:dyDescent="0.25">
      <c r="C818" s="143"/>
      <c r="D818" s="145"/>
      <c r="E818" s="53"/>
      <c r="F818" s="54"/>
      <c r="G818" s="54"/>
      <c r="H818" s="54"/>
      <c r="I818" s="54"/>
      <c r="J818" s="54"/>
      <c r="K818" s="54"/>
      <c r="L818" s="54"/>
      <c r="M818" s="54"/>
      <c r="N818" s="54"/>
      <c r="O818" s="54"/>
      <c r="P818" s="54"/>
      <c r="Q818" s="54"/>
      <c r="R818" s="55"/>
      <c r="S818" s="56"/>
      <c r="T818" t="e">
        <f t="shared" si="22"/>
        <v>#REF!</v>
      </c>
    </row>
    <row r="819" spans="3:20" ht="30" customHeight="1" thickBot="1" x14ac:dyDescent="0.25">
      <c r="C819" s="143"/>
      <c r="D819" s="145"/>
      <c r="E819" s="53"/>
      <c r="F819" s="54"/>
      <c r="G819" s="54"/>
      <c r="H819" s="54"/>
      <c r="I819" s="54"/>
      <c r="J819" s="54"/>
      <c r="K819" s="54"/>
      <c r="L819" s="54"/>
      <c r="M819" s="54"/>
      <c r="N819" s="54"/>
      <c r="O819" s="54"/>
      <c r="P819" s="54"/>
      <c r="Q819" s="54"/>
      <c r="R819" s="55"/>
      <c r="S819" s="56"/>
      <c r="T819" t="e">
        <f t="shared" si="22"/>
        <v>#REF!</v>
      </c>
    </row>
    <row r="820" spans="3:20" ht="30" customHeight="1" thickBot="1" x14ac:dyDescent="0.25">
      <c r="C820" s="143"/>
      <c r="D820" s="145"/>
      <c r="E820" s="53"/>
      <c r="F820" s="54"/>
      <c r="G820" s="54"/>
      <c r="H820" s="54"/>
      <c r="I820" s="54"/>
      <c r="J820" s="54"/>
      <c r="K820" s="54"/>
      <c r="L820" s="54"/>
      <c r="M820" s="54"/>
      <c r="N820" s="54"/>
      <c r="O820" s="54"/>
      <c r="P820" s="54"/>
      <c r="Q820" s="54"/>
      <c r="R820" s="55"/>
      <c r="S820" s="56"/>
      <c r="T820" t="e">
        <f t="shared" si="22"/>
        <v>#REF!</v>
      </c>
    </row>
    <row r="821" spans="3:20" ht="30" customHeight="1" thickBot="1" x14ac:dyDescent="0.25">
      <c r="C821" s="143"/>
      <c r="D821" s="145"/>
      <c r="E821" s="53"/>
      <c r="F821" s="54"/>
      <c r="G821" s="54"/>
      <c r="H821" s="54"/>
      <c r="I821" s="54"/>
      <c r="J821" s="54"/>
      <c r="K821" s="54"/>
      <c r="L821" s="54"/>
      <c r="M821" s="54"/>
      <c r="N821" s="54"/>
      <c r="O821" s="54"/>
      <c r="P821" s="54"/>
      <c r="Q821" s="54"/>
      <c r="R821" s="55"/>
      <c r="S821" s="56"/>
      <c r="T821" t="e">
        <f t="shared" si="22"/>
        <v>#REF!</v>
      </c>
    </row>
    <row r="822" spans="3:20" ht="30" customHeight="1" thickBot="1" x14ac:dyDescent="0.25">
      <c r="C822" s="143"/>
      <c r="D822" s="145"/>
      <c r="E822" s="53"/>
      <c r="F822" s="54"/>
      <c r="G822" s="54"/>
      <c r="H822" s="54"/>
      <c r="I822" s="54"/>
      <c r="J822" s="54"/>
      <c r="K822" s="54"/>
      <c r="L822" s="54"/>
      <c r="M822" s="54"/>
      <c r="N822" s="54"/>
      <c r="O822" s="54"/>
      <c r="P822" s="54"/>
      <c r="Q822" s="54"/>
      <c r="R822" s="55"/>
      <c r="S822" s="56"/>
      <c r="T822" t="e">
        <f t="shared" si="22"/>
        <v>#REF!</v>
      </c>
    </row>
    <row r="823" spans="3:20" ht="30" customHeight="1" thickBot="1" x14ac:dyDescent="0.25">
      <c r="C823" s="143"/>
      <c r="D823" s="145"/>
      <c r="E823" s="53"/>
      <c r="F823" s="54"/>
      <c r="G823" s="54"/>
      <c r="H823" s="54"/>
      <c r="I823" s="54"/>
      <c r="J823" s="54"/>
      <c r="K823" s="54"/>
      <c r="L823" s="54"/>
      <c r="M823" s="54"/>
      <c r="N823" s="54"/>
      <c r="O823" s="54"/>
      <c r="P823" s="54"/>
      <c r="Q823" s="54"/>
      <c r="R823" s="55"/>
      <c r="S823" s="56"/>
      <c r="T823" t="e">
        <f t="shared" si="22"/>
        <v>#REF!</v>
      </c>
    </row>
    <row r="824" spans="3:20" ht="30" customHeight="1" thickBot="1" x14ac:dyDescent="0.25">
      <c r="C824" s="143"/>
      <c r="D824" s="145"/>
      <c r="E824" s="53"/>
      <c r="F824" s="54"/>
      <c r="G824" s="54"/>
      <c r="H824" s="54"/>
      <c r="I824" s="54"/>
      <c r="J824" s="54"/>
      <c r="K824" s="54"/>
      <c r="L824" s="54"/>
      <c r="M824" s="54"/>
      <c r="N824" s="54"/>
      <c r="O824" s="54"/>
      <c r="P824" s="54"/>
      <c r="Q824" s="54"/>
      <c r="R824" s="55"/>
      <c r="S824" s="56"/>
      <c r="T824" t="e">
        <f t="shared" si="22"/>
        <v>#REF!</v>
      </c>
    </row>
    <row r="825" spans="3:20" ht="30" customHeight="1" thickBot="1" x14ac:dyDescent="0.25">
      <c r="C825" s="143"/>
      <c r="D825" s="145"/>
      <c r="E825" s="53"/>
      <c r="F825" s="54"/>
      <c r="G825" s="54"/>
      <c r="H825" s="54"/>
      <c r="I825" s="54"/>
      <c r="J825" s="54"/>
      <c r="K825" s="54"/>
      <c r="L825" s="54"/>
      <c r="M825" s="54"/>
      <c r="N825" s="54"/>
      <c r="O825" s="54"/>
      <c r="P825" s="54"/>
      <c r="Q825" s="54"/>
      <c r="R825" s="55"/>
      <c r="S825" s="56"/>
      <c r="T825" t="e">
        <f t="shared" si="22"/>
        <v>#REF!</v>
      </c>
    </row>
    <row r="826" spans="3:20" ht="30" customHeight="1" thickBot="1" x14ac:dyDescent="0.25">
      <c r="C826" s="143"/>
      <c r="D826" s="145"/>
      <c r="E826" s="53"/>
      <c r="F826" s="54"/>
      <c r="G826" s="54"/>
      <c r="H826" s="54"/>
      <c r="I826" s="54"/>
      <c r="J826" s="54"/>
      <c r="K826" s="54"/>
      <c r="L826" s="54"/>
      <c r="M826" s="54"/>
      <c r="N826" s="54"/>
      <c r="O826" s="54"/>
      <c r="P826" s="54"/>
      <c r="Q826" s="54"/>
      <c r="R826" s="55"/>
      <c r="S826" s="56"/>
      <c r="T826" t="e">
        <f t="shared" si="22"/>
        <v>#REF!</v>
      </c>
    </row>
    <row r="827" spans="3:20" ht="30" customHeight="1" thickBot="1" x14ac:dyDescent="0.25">
      <c r="C827" s="143"/>
      <c r="D827" s="145"/>
      <c r="E827" s="53"/>
      <c r="F827" s="54"/>
      <c r="G827" s="54"/>
      <c r="H827" s="54"/>
      <c r="I827" s="54"/>
      <c r="J827" s="54"/>
      <c r="K827" s="54"/>
      <c r="L827" s="54"/>
      <c r="M827" s="54"/>
      <c r="N827" s="54"/>
      <c r="O827" s="54"/>
      <c r="P827" s="54"/>
      <c r="Q827" s="54"/>
      <c r="R827" s="55"/>
      <c r="S827" s="56"/>
      <c r="T827" t="e">
        <f t="shared" si="22"/>
        <v>#REF!</v>
      </c>
    </row>
    <row r="828" spans="3:20" ht="30" customHeight="1" thickBot="1" x14ac:dyDescent="0.25">
      <c r="C828" s="143"/>
      <c r="D828" s="145"/>
      <c r="E828" s="53"/>
      <c r="F828" s="54"/>
      <c r="G828" s="54"/>
      <c r="H828" s="54"/>
      <c r="I828" s="54"/>
      <c r="J828" s="54"/>
      <c r="K828" s="54"/>
      <c r="L828" s="54"/>
      <c r="M828" s="54"/>
      <c r="N828" s="54"/>
      <c r="O828" s="54"/>
      <c r="P828" s="54"/>
      <c r="Q828" s="54"/>
      <c r="R828" s="55"/>
      <c r="S828" s="56"/>
      <c r="T828" t="e">
        <f t="shared" si="22"/>
        <v>#REF!</v>
      </c>
    </row>
    <row r="829" spans="3:20" ht="30" customHeight="1" thickBot="1" x14ac:dyDescent="0.25">
      <c r="C829" s="143"/>
      <c r="D829" s="145"/>
      <c r="E829" s="53"/>
      <c r="F829" s="54"/>
      <c r="G829" s="54"/>
      <c r="H829" s="54"/>
      <c r="I829" s="54"/>
      <c r="J829" s="54"/>
      <c r="K829" s="54"/>
      <c r="L829" s="54"/>
      <c r="M829" s="54"/>
      <c r="N829" s="54"/>
      <c r="O829" s="54"/>
      <c r="P829" s="54"/>
      <c r="Q829" s="54"/>
      <c r="R829" s="55"/>
      <c r="S829" s="56"/>
      <c r="T829" t="e">
        <f t="shared" si="22"/>
        <v>#REF!</v>
      </c>
    </row>
    <row r="830" spans="3:20" ht="30" customHeight="1" thickBot="1" x14ac:dyDescent="0.25">
      <c r="C830" s="143"/>
      <c r="D830" s="145"/>
      <c r="E830" s="53"/>
      <c r="F830" s="54"/>
      <c r="G830" s="54"/>
      <c r="H830" s="54"/>
      <c r="I830" s="54"/>
      <c r="J830" s="54"/>
      <c r="K830" s="54"/>
      <c r="L830" s="54"/>
      <c r="M830" s="54"/>
      <c r="N830" s="54"/>
      <c r="O830" s="54"/>
      <c r="P830" s="54"/>
      <c r="Q830" s="54"/>
      <c r="R830" s="55"/>
      <c r="S830" s="56"/>
      <c r="T830" t="e">
        <f t="shared" si="22"/>
        <v>#REF!</v>
      </c>
    </row>
    <row r="831" spans="3:20" ht="30" customHeight="1" thickBot="1" x14ac:dyDescent="0.25">
      <c r="C831" s="143"/>
      <c r="D831" s="145"/>
      <c r="E831" s="53"/>
      <c r="F831" s="54"/>
      <c r="G831" s="54"/>
      <c r="H831" s="54"/>
      <c r="I831" s="54"/>
      <c r="J831" s="54"/>
      <c r="K831" s="54"/>
      <c r="L831" s="54"/>
      <c r="M831" s="54"/>
      <c r="N831" s="54"/>
      <c r="O831" s="54"/>
      <c r="P831" s="54"/>
      <c r="Q831" s="54"/>
      <c r="R831" s="55"/>
      <c r="S831" s="56"/>
      <c r="T831" t="e">
        <f t="shared" si="22"/>
        <v>#REF!</v>
      </c>
    </row>
    <row r="832" spans="3:20" ht="30" customHeight="1" thickBot="1" x14ac:dyDescent="0.25">
      <c r="C832" s="143"/>
      <c r="D832" s="145"/>
      <c r="E832" s="53"/>
      <c r="F832" s="54"/>
      <c r="G832" s="54"/>
      <c r="H832" s="54"/>
      <c r="I832" s="54"/>
      <c r="J832" s="54"/>
      <c r="K832" s="54"/>
      <c r="L832" s="54"/>
      <c r="M832" s="54"/>
      <c r="N832" s="54"/>
      <c r="O832" s="54"/>
      <c r="P832" s="54"/>
      <c r="Q832" s="54"/>
      <c r="R832" s="55"/>
      <c r="S832" s="56"/>
      <c r="T832" t="e">
        <f t="shared" si="22"/>
        <v>#REF!</v>
      </c>
    </row>
    <row r="833" spans="3:20" ht="30" customHeight="1" thickBot="1" x14ac:dyDescent="0.25">
      <c r="C833" s="143"/>
      <c r="D833" s="145"/>
      <c r="E833" s="53"/>
      <c r="F833" s="54"/>
      <c r="G833" s="54"/>
      <c r="H833" s="54"/>
      <c r="I833" s="54"/>
      <c r="J833" s="54"/>
      <c r="K833" s="54"/>
      <c r="L833" s="54"/>
      <c r="M833" s="54"/>
      <c r="N833" s="54"/>
      <c r="O833" s="54"/>
      <c r="P833" s="54"/>
      <c r="Q833" s="54"/>
      <c r="R833" s="55"/>
      <c r="S833" s="56"/>
      <c r="T833" t="e">
        <f t="shared" si="22"/>
        <v>#REF!</v>
      </c>
    </row>
    <row r="834" spans="3:20" ht="30" customHeight="1" thickBot="1" x14ac:dyDescent="0.25">
      <c r="C834" s="143"/>
      <c r="D834" s="145"/>
      <c r="E834" s="53"/>
      <c r="F834" s="54"/>
      <c r="G834" s="54"/>
      <c r="H834" s="54"/>
      <c r="I834" s="54"/>
      <c r="J834" s="54"/>
      <c r="K834" s="54"/>
      <c r="L834" s="54"/>
      <c r="M834" s="54"/>
      <c r="N834" s="54"/>
      <c r="O834" s="54"/>
      <c r="P834" s="54"/>
      <c r="Q834" s="54"/>
      <c r="R834" s="55"/>
      <c r="S834" s="56"/>
      <c r="T834" t="e">
        <f t="shared" si="22"/>
        <v>#REF!</v>
      </c>
    </row>
    <row r="835" spans="3:20" ht="30" customHeight="1" thickBot="1" x14ac:dyDescent="0.25">
      <c r="C835" s="143"/>
      <c r="D835" s="145"/>
      <c r="E835" s="53"/>
      <c r="F835" s="54"/>
      <c r="G835" s="54"/>
      <c r="H835" s="54"/>
      <c r="I835" s="54"/>
      <c r="J835" s="54"/>
      <c r="K835" s="54"/>
      <c r="L835" s="54"/>
      <c r="M835" s="54"/>
      <c r="N835" s="54"/>
      <c r="O835" s="54"/>
      <c r="P835" s="54"/>
      <c r="Q835" s="54"/>
      <c r="R835" s="55"/>
      <c r="S835" s="56"/>
      <c r="T835" t="e">
        <f t="shared" si="22"/>
        <v>#REF!</v>
      </c>
    </row>
    <row r="836" spans="3:20" ht="30" customHeight="1" thickBot="1" x14ac:dyDescent="0.25">
      <c r="C836" s="143"/>
      <c r="D836" s="145"/>
      <c r="E836" s="53"/>
      <c r="F836" s="54"/>
      <c r="G836" s="54"/>
      <c r="H836" s="54"/>
      <c r="I836" s="54"/>
      <c r="J836" s="54"/>
      <c r="K836" s="54"/>
      <c r="L836" s="54"/>
      <c r="M836" s="54"/>
      <c r="N836" s="54"/>
      <c r="O836" s="54"/>
      <c r="P836" s="54"/>
      <c r="Q836" s="54"/>
      <c r="R836" s="55"/>
      <c r="S836" s="56"/>
      <c r="T836" t="e">
        <f t="shared" si="22"/>
        <v>#REF!</v>
      </c>
    </row>
    <row r="837" spans="3:20" ht="30" customHeight="1" thickBot="1" x14ac:dyDescent="0.25">
      <c r="C837" s="143"/>
      <c r="D837" s="145"/>
      <c r="E837" s="53"/>
      <c r="F837" s="54"/>
      <c r="G837" s="54"/>
      <c r="H837" s="54"/>
      <c r="I837" s="54"/>
      <c r="J837" s="54"/>
      <c r="K837" s="54"/>
      <c r="L837" s="54"/>
      <c r="M837" s="54"/>
      <c r="N837" s="54"/>
      <c r="O837" s="54"/>
      <c r="P837" s="54"/>
      <c r="Q837" s="54"/>
      <c r="R837" s="55"/>
      <c r="S837" s="56"/>
      <c r="T837" t="e">
        <f t="shared" si="22"/>
        <v>#REF!</v>
      </c>
    </row>
    <row r="838" spans="3:20" ht="30" customHeight="1" thickBot="1" x14ac:dyDescent="0.25">
      <c r="C838" s="143"/>
      <c r="D838" s="145"/>
      <c r="E838" s="53"/>
      <c r="F838" s="54"/>
      <c r="G838" s="54"/>
      <c r="H838" s="54"/>
      <c r="I838" s="54"/>
      <c r="J838" s="54"/>
      <c r="K838" s="54"/>
      <c r="L838" s="54"/>
      <c r="M838" s="54"/>
      <c r="N838" s="54"/>
      <c r="O838" s="54"/>
      <c r="P838" s="54"/>
      <c r="Q838" s="54"/>
      <c r="R838" s="55"/>
      <c r="S838" s="56"/>
      <c r="T838" t="e">
        <f t="shared" si="22"/>
        <v>#REF!</v>
      </c>
    </row>
    <row r="839" spans="3:20" ht="30" customHeight="1" thickBot="1" x14ac:dyDescent="0.25">
      <c r="C839" s="143"/>
      <c r="D839" s="145"/>
      <c r="E839" s="53"/>
      <c r="F839" s="54"/>
      <c r="G839" s="54"/>
      <c r="H839" s="54"/>
      <c r="I839" s="54"/>
      <c r="J839" s="54"/>
      <c r="K839" s="54"/>
      <c r="L839" s="54"/>
      <c r="M839" s="54"/>
      <c r="N839" s="54"/>
      <c r="O839" s="54"/>
      <c r="P839" s="54"/>
      <c r="Q839" s="54"/>
      <c r="R839" s="55"/>
      <c r="S839" s="56"/>
      <c r="T839" t="e">
        <f t="shared" si="22"/>
        <v>#REF!</v>
      </c>
    </row>
    <row r="840" spans="3:20" ht="30" customHeight="1" thickBot="1" x14ac:dyDescent="0.25">
      <c r="C840" s="143"/>
      <c r="D840" s="145"/>
      <c r="E840" s="53"/>
      <c r="F840" s="54"/>
      <c r="G840" s="54"/>
      <c r="H840" s="54"/>
      <c r="I840" s="54"/>
      <c r="J840" s="54"/>
      <c r="K840" s="54"/>
      <c r="L840" s="54"/>
      <c r="M840" s="54"/>
      <c r="N840" s="54"/>
      <c r="O840" s="54"/>
      <c r="P840" s="54"/>
      <c r="Q840" s="54"/>
      <c r="R840" s="55"/>
      <c r="S840" s="56"/>
      <c r="T840" t="e">
        <f t="shared" si="22"/>
        <v>#REF!</v>
      </c>
    </row>
    <row r="841" spans="3:20" ht="30" customHeight="1" thickBot="1" x14ac:dyDescent="0.25">
      <c r="C841" s="143"/>
      <c r="D841" s="145"/>
      <c r="E841" s="53"/>
      <c r="F841" s="54"/>
      <c r="G841" s="54"/>
      <c r="H841" s="54"/>
      <c r="I841" s="54"/>
      <c r="J841" s="54"/>
      <c r="K841" s="54"/>
      <c r="L841" s="54"/>
      <c r="M841" s="54"/>
      <c r="N841" s="54"/>
      <c r="O841" s="54"/>
      <c r="P841" s="54"/>
      <c r="Q841" s="54"/>
      <c r="R841" s="55"/>
      <c r="S841" s="56"/>
      <c r="T841" t="e">
        <f t="shared" si="22"/>
        <v>#REF!</v>
      </c>
    </row>
    <row r="842" spans="3:20" ht="30" customHeight="1" thickBot="1" x14ac:dyDescent="0.25">
      <c r="C842" s="143"/>
      <c r="D842" s="145"/>
      <c r="E842" s="53"/>
      <c r="F842" s="54"/>
      <c r="G842" s="54"/>
      <c r="H842" s="54"/>
      <c r="I842" s="54"/>
      <c r="J842" s="54"/>
      <c r="K842" s="54"/>
      <c r="L842" s="54"/>
      <c r="M842" s="54"/>
      <c r="N842" s="54"/>
      <c r="O842" s="54"/>
      <c r="P842" s="54"/>
      <c r="Q842" s="54"/>
      <c r="R842" s="55"/>
      <c r="S842" s="56"/>
      <c r="T842" t="e">
        <f t="shared" si="22"/>
        <v>#REF!</v>
      </c>
    </row>
    <row r="843" spans="3:20" ht="30" customHeight="1" thickBot="1" x14ac:dyDescent="0.25">
      <c r="C843" s="143"/>
      <c r="D843" s="145"/>
      <c r="E843" s="53"/>
      <c r="F843" s="54"/>
      <c r="G843" s="54"/>
      <c r="H843" s="54"/>
      <c r="I843" s="54"/>
      <c r="J843" s="54"/>
      <c r="K843" s="54"/>
      <c r="L843" s="54"/>
      <c r="M843" s="54"/>
      <c r="N843" s="54"/>
      <c r="O843" s="54"/>
      <c r="P843" s="54"/>
      <c r="Q843" s="54"/>
      <c r="R843" s="55"/>
      <c r="S843" s="56"/>
      <c r="T843" t="e">
        <f t="shared" si="22"/>
        <v>#REF!</v>
      </c>
    </row>
    <row r="844" spans="3:20" ht="30" customHeight="1" thickBot="1" x14ac:dyDescent="0.25">
      <c r="C844" s="143"/>
      <c r="D844" s="145"/>
      <c r="E844" s="53"/>
      <c r="F844" s="54"/>
      <c r="G844" s="54"/>
      <c r="H844" s="54"/>
      <c r="I844" s="54"/>
      <c r="J844" s="54"/>
      <c r="K844" s="54"/>
      <c r="L844" s="54"/>
      <c r="M844" s="54"/>
      <c r="N844" s="54"/>
      <c r="O844" s="54"/>
      <c r="P844" s="54"/>
      <c r="Q844" s="54"/>
      <c r="R844" s="55"/>
      <c r="S844" s="56"/>
      <c r="T844" t="e">
        <f t="shared" si="22"/>
        <v>#REF!</v>
      </c>
    </row>
    <row r="845" spans="3:20" ht="30" customHeight="1" thickBot="1" x14ac:dyDescent="0.25">
      <c r="C845" s="143"/>
      <c r="D845" s="145"/>
      <c r="E845" s="53"/>
      <c r="F845" s="54"/>
      <c r="G845" s="54"/>
      <c r="H845" s="54"/>
      <c r="I845" s="54"/>
      <c r="J845" s="54"/>
      <c r="K845" s="54"/>
      <c r="L845" s="54"/>
      <c r="M845" s="54"/>
      <c r="N845" s="54"/>
      <c r="O845" s="54"/>
      <c r="P845" s="54"/>
      <c r="Q845" s="54"/>
      <c r="R845" s="55"/>
      <c r="S845" s="56"/>
      <c r="T845" t="e">
        <f t="shared" si="22"/>
        <v>#REF!</v>
      </c>
    </row>
    <row r="846" spans="3:20" ht="30" customHeight="1" thickBot="1" x14ac:dyDescent="0.25">
      <c r="C846" s="143"/>
      <c r="D846" s="145"/>
      <c r="E846" s="53"/>
      <c r="F846" s="54"/>
      <c r="G846" s="54"/>
      <c r="H846" s="54"/>
      <c r="I846" s="54"/>
      <c r="J846" s="54"/>
      <c r="K846" s="54"/>
      <c r="L846" s="54"/>
      <c r="M846" s="54"/>
      <c r="N846" s="54"/>
      <c r="O846" s="54"/>
      <c r="P846" s="54"/>
      <c r="Q846" s="54"/>
      <c r="R846" s="55"/>
      <c r="S846" s="56"/>
      <c r="T846" t="e">
        <f t="shared" si="22"/>
        <v>#REF!</v>
      </c>
    </row>
    <row r="847" spans="3:20" ht="30" customHeight="1" thickBot="1" x14ac:dyDescent="0.25">
      <c r="C847" s="143"/>
      <c r="D847" s="145"/>
      <c r="E847" s="53"/>
      <c r="F847" s="54"/>
      <c r="G847" s="54"/>
      <c r="H847" s="54"/>
      <c r="I847" s="54"/>
      <c r="J847" s="54"/>
      <c r="K847" s="54"/>
      <c r="L847" s="54"/>
      <c r="M847" s="54"/>
      <c r="N847" s="54"/>
      <c r="O847" s="54"/>
      <c r="P847" s="54"/>
      <c r="Q847" s="54"/>
      <c r="R847" s="55"/>
      <c r="S847" s="56"/>
      <c r="T847" t="e">
        <f t="shared" si="22"/>
        <v>#REF!</v>
      </c>
    </row>
    <row r="848" spans="3:20" ht="30" customHeight="1" thickBot="1" x14ac:dyDescent="0.25">
      <c r="C848" s="143"/>
      <c r="D848" s="145"/>
      <c r="E848" s="53"/>
      <c r="F848" s="54"/>
      <c r="G848" s="54"/>
      <c r="H848" s="54"/>
      <c r="I848" s="54"/>
      <c r="J848" s="54"/>
      <c r="K848" s="54"/>
      <c r="L848" s="54"/>
      <c r="M848" s="54"/>
      <c r="N848" s="54"/>
      <c r="O848" s="54"/>
      <c r="P848" s="54"/>
      <c r="Q848" s="54"/>
      <c r="R848" s="55"/>
      <c r="S848" s="56"/>
      <c r="T848" t="e">
        <f t="shared" si="22"/>
        <v>#REF!</v>
      </c>
    </row>
    <row r="849" spans="3:20" ht="30" customHeight="1" thickBot="1" x14ac:dyDescent="0.25">
      <c r="C849" s="143"/>
      <c r="D849" s="145"/>
      <c r="E849" s="53"/>
      <c r="F849" s="54"/>
      <c r="G849" s="54"/>
      <c r="H849" s="54"/>
      <c r="I849" s="54"/>
      <c r="J849" s="54"/>
      <c r="K849" s="54"/>
      <c r="L849" s="54"/>
      <c r="M849" s="54"/>
      <c r="N849" s="54"/>
      <c r="O849" s="54"/>
      <c r="P849" s="54"/>
      <c r="Q849" s="54"/>
      <c r="R849" s="55"/>
      <c r="S849" s="56"/>
      <c r="T849" t="e">
        <f t="shared" si="22"/>
        <v>#REF!</v>
      </c>
    </row>
    <row r="850" spans="3:20" ht="30" customHeight="1" thickBot="1" x14ac:dyDescent="0.25">
      <c r="C850" s="143"/>
      <c r="D850" s="145"/>
      <c r="E850" s="53"/>
      <c r="F850" s="54"/>
      <c r="G850" s="54"/>
      <c r="H850" s="54"/>
      <c r="I850" s="54"/>
      <c r="J850" s="54"/>
      <c r="K850" s="54"/>
      <c r="L850" s="54"/>
      <c r="M850" s="54"/>
      <c r="N850" s="54"/>
      <c r="O850" s="54"/>
      <c r="P850" s="54"/>
      <c r="Q850" s="54"/>
      <c r="R850" s="55"/>
      <c r="S850" s="56"/>
      <c r="T850" t="e">
        <f t="shared" si="22"/>
        <v>#REF!</v>
      </c>
    </row>
    <row r="851" spans="3:20" ht="30" customHeight="1" thickBot="1" x14ac:dyDescent="0.25">
      <c r="C851" s="143"/>
      <c r="D851" s="145"/>
      <c r="E851" s="53"/>
      <c r="F851" s="54"/>
      <c r="G851" s="54"/>
      <c r="H851" s="54"/>
      <c r="I851" s="54"/>
      <c r="J851" s="54"/>
      <c r="K851" s="54"/>
      <c r="L851" s="54"/>
      <c r="M851" s="54"/>
      <c r="N851" s="54"/>
      <c r="O851" s="54"/>
      <c r="P851" s="54"/>
      <c r="Q851" s="54"/>
      <c r="R851" s="55"/>
      <c r="S851" s="56"/>
      <c r="T851" t="e">
        <f t="shared" si="22"/>
        <v>#REF!</v>
      </c>
    </row>
    <row r="852" spans="3:20" ht="30" customHeight="1" thickBot="1" x14ac:dyDescent="0.25">
      <c r="C852" s="143"/>
      <c r="D852" s="145"/>
      <c r="E852" s="53"/>
      <c r="F852" s="54"/>
      <c r="G852" s="54"/>
      <c r="H852" s="54"/>
      <c r="I852" s="54"/>
      <c r="J852" s="54"/>
      <c r="K852" s="54"/>
      <c r="L852" s="54"/>
      <c r="M852" s="54"/>
      <c r="N852" s="54"/>
      <c r="O852" s="54"/>
      <c r="P852" s="54"/>
      <c r="Q852" s="54"/>
      <c r="R852" s="55"/>
      <c r="S852" s="56"/>
      <c r="T852" t="e">
        <f t="shared" si="22"/>
        <v>#REF!</v>
      </c>
    </row>
    <row r="853" spans="3:20" ht="30" customHeight="1" thickBot="1" x14ac:dyDescent="0.25">
      <c r="C853" s="143"/>
      <c r="D853" s="145"/>
      <c r="E853" s="53"/>
      <c r="F853" s="54"/>
      <c r="G853" s="54"/>
      <c r="H853" s="54"/>
      <c r="I853" s="54"/>
      <c r="J853" s="54"/>
      <c r="K853" s="54"/>
      <c r="L853" s="54"/>
      <c r="M853" s="54"/>
      <c r="N853" s="54"/>
      <c r="O853" s="54"/>
      <c r="P853" s="54"/>
      <c r="Q853" s="54"/>
      <c r="R853" s="55"/>
      <c r="S853" s="56"/>
      <c r="T853" t="e">
        <f t="shared" si="22"/>
        <v>#REF!</v>
      </c>
    </row>
    <row r="854" spans="3:20" ht="30" customHeight="1" thickBot="1" x14ac:dyDescent="0.25">
      <c r="C854" s="143"/>
      <c r="D854" s="145"/>
      <c r="E854" s="53"/>
      <c r="F854" s="54"/>
      <c r="G854" s="54"/>
      <c r="H854" s="54"/>
      <c r="I854" s="54"/>
      <c r="J854" s="54"/>
      <c r="K854" s="54"/>
      <c r="L854" s="54"/>
      <c r="M854" s="54"/>
      <c r="N854" s="54"/>
      <c r="O854" s="54"/>
      <c r="P854" s="54"/>
      <c r="Q854" s="54"/>
      <c r="R854" s="55"/>
      <c r="S854" s="56"/>
      <c r="T854" t="e">
        <f t="shared" si="22"/>
        <v>#REF!</v>
      </c>
    </row>
    <row r="855" spans="3:20" ht="30" customHeight="1" thickBot="1" x14ac:dyDescent="0.25">
      <c r="C855" s="143"/>
      <c r="D855" s="145"/>
      <c r="E855" s="53"/>
      <c r="F855" s="54"/>
      <c r="G855" s="54"/>
      <c r="H855" s="54"/>
      <c r="I855" s="54"/>
      <c r="J855" s="54"/>
      <c r="K855" s="54"/>
      <c r="L855" s="54"/>
      <c r="M855" s="54"/>
      <c r="N855" s="54"/>
      <c r="O855" s="54"/>
      <c r="P855" s="54"/>
      <c r="Q855" s="54"/>
      <c r="R855" s="55"/>
      <c r="S855" s="56"/>
      <c r="T855" t="e">
        <f t="shared" si="22"/>
        <v>#REF!</v>
      </c>
    </row>
    <row r="856" spans="3:20" ht="30" customHeight="1" thickBot="1" x14ac:dyDescent="0.25">
      <c r="C856" s="143"/>
      <c r="D856" s="145"/>
      <c r="E856" s="53"/>
      <c r="F856" s="54"/>
      <c r="G856" s="54"/>
      <c r="H856" s="54"/>
      <c r="I856" s="54"/>
      <c r="J856" s="54"/>
      <c r="K856" s="54"/>
      <c r="L856" s="54"/>
      <c r="M856" s="54"/>
      <c r="N856" s="54"/>
      <c r="O856" s="54"/>
      <c r="P856" s="54"/>
      <c r="Q856" s="54"/>
      <c r="R856" s="55"/>
      <c r="S856" s="56"/>
      <c r="T856" t="e">
        <f t="shared" si="22"/>
        <v>#REF!</v>
      </c>
    </row>
    <row r="857" spans="3:20" ht="30" customHeight="1" thickBot="1" x14ac:dyDescent="0.25">
      <c r="C857" s="143"/>
      <c r="D857" s="145"/>
      <c r="E857" s="53"/>
      <c r="F857" s="54"/>
      <c r="G857" s="54"/>
      <c r="H857" s="54"/>
      <c r="I857" s="54"/>
      <c r="J857" s="54"/>
      <c r="K857" s="54"/>
      <c r="L857" s="54"/>
      <c r="M857" s="54"/>
      <c r="N857" s="54"/>
      <c r="O857" s="54"/>
      <c r="P857" s="54"/>
      <c r="Q857" s="54"/>
      <c r="R857" s="55"/>
      <c r="S857" s="56"/>
      <c r="T857" t="e">
        <f t="shared" si="22"/>
        <v>#REF!</v>
      </c>
    </row>
    <row r="858" spans="3:20" ht="30" customHeight="1" thickBot="1" x14ac:dyDescent="0.25">
      <c r="C858" s="143"/>
      <c r="D858" s="145"/>
      <c r="E858" s="53"/>
      <c r="F858" s="54"/>
      <c r="G858" s="54"/>
      <c r="H858" s="54"/>
      <c r="I858" s="54"/>
      <c r="J858" s="54"/>
      <c r="K858" s="54"/>
      <c r="L858" s="54"/>
      <c r="M858" s="54"/>
      <c r="N858" s="54"/>
      <c r="O858" s="54"/>
      <c r="P858" s="54"/>
      <c r="Q858" s="54"/>
      <c r="R858" s="55"/>
      <c r="S858" s="56"/>
      <c r="T858" t="e">
        <f t="shared" si="22"/>
        <v>#REF!</v>
      </c>
    </row>
    <row r="859" spans="3:20" ht="30" customHeight="1" thickBot="1" x14ac:dyDescent="0.25">
      <c r="C859" s="143"/>
      <c r="D859" s="145"/>
      <c r="E859" s="53"/>
      <c r="F859" s="54"/>
      <c r="G859" s="54"/>
      <c r="H859" s="54"/>
      <c r="I859" s="54"/>
      <c r="J859" s="54"/>
      <c r="K859" s="54"/>
      <c r="L859" s="54"/>
      <c r="M859" s="54"/>
      <c r="N859" s="54"/>
      <c r="O859" s="54"/>
      <c r="P859" s="54"/>
      <c r="Q859" s="54"/>
      <c r="R859" s="55"/>
      <c r="S859" s="56"/>
      <c r="T859" t="e">
        <f t="shared" si="22"/>
        <v>#REF!</v>
      </c>
    </row>
    <row r="860" spans="3:20" ht="30" customHeight="1" thickBot="1" x14ac:dyDescent="0.25">
      <c r="C860" s="143"/>
      <c r="D860" s="145"/>
      <c r="E860" s="53"/>
      <c r="F860" s="54"/>
      <c r="G860" s="54"/>
      <c r="H860" s="54"/>
      <c r="I860" s="54"/>
      <c r="J860" s="54"/>
      <c r="K860" s="54"/>
      <c r="L860" s="54"/>
      <c r="M860" s="54"/>
      <c r="N860" s="54"/>
      <c r="O860" s="54"/>
      <c r="P860" s="54"/>
      <c r="Q860" s="54"/>
      <c r="R860" s="55"/>
      <c r="S860" s="56"/>
      <c r="T860" t="e">
        <f t="shared" si="22"/>
        <v>#REF!</v>
      </c>
    </row>
    <row r="861" spans="3:20" ht="30" customHeight="1" thickBot="1" x14ac:dyDescent="0.25">
      <c r="C861" s="143"/>
      <c r="D861" s="145"/>
      <c r="E861" s="53"/>
      <c r="F861" s="54"/>
      <c r="G861" s="54"/>
      <c r="H861" s="54"/>
      <c r="I861" s="54"/>
      <c r="J861" s="54"/>
      <c r="K861" s="54"/>
      <c r="L861" s="54"/>
      <c r="M861" s="54"/>
      <c r="N861" s="54"/>
      <c r="O861" s="54"/>
      <c r="P861" s="54"/>
      <c r="Q861" s="54"/>
      <c r="R861" s="55"/>
      <c r="S861" s="56"/>
      <c r="T861" t="e">
        <f t="shared" si="22"/>
        <v>#REF!</v>
      </c>
    </row>
    <row r="862" spans="3:20" ht="30" customHeight="1" thickBot="1" x14ac:dyDescent="0.25">
      <c r="C862" s="143"/>
      <c r="D862" s="145"/>
      <c r="E862" s="53"/>
      <c r="F862" s="54"/>
      <c r="G862" s="54"/>
      <c r="H862" s="54"/>
      <c r="I862" s="54"/>
      <c r="J862" s="54"/>
      <c r="K862" s="54"/>
      <c r="L862" s="54"/>
      <c r="M862" s="54"/>
      <c r="N862" s="54"/>
      <c r="O862" s="54"/>
      <c r="P862" s="54"/>
      <c r="Q862" s="54"/>
      <c r="R862" s="55"/>
      <c r="S862" s="56"/>
      <c r="T862" t="e">
        <f t="shared" si="22"/>
        <v>#REF!</v>
      </c>
    </row>
    <row r="863" spans="3:20" ht="30" customHeight="1" thickBot="1" x14ac:dyDescent="0.25">
      <c r="C863" s="143"/>
      <c r="D863" s="145"/>
      <c r="E863" s="53"/>
      <c r="F863" s="54"/>
      <c r="G863" s="54"/>
      <c r="H863" s="54"/>
      <c r="I863" s="54"/>
      <c r="J863" s="54"/>
      <c r="K863" s="54"/>
      <c r="L863" s="54"/>
      <c r="M863" s="54"/>
      <c r="N863" s="54"/>
      <c r="O863" s="54"/>
      <c r="P863" s="54"/>
      <c r="Q863" s="54"/>
      <c r="R863" s="55"/>
      <c r="S863" s="56"/>
      <c r="T863" t="e">
        <f t="shared" si="22"/>
        <v>#REF!</v>
      </c>
    </row>
    <row r="864" spans="3:20" ht="30" customHeight="1" thickBot="1" x14ac:dyDescent="0.25">
      <c r="C864" s="143"/>
      <c r="D864" s="145"/>
      <c r="E864" s="53"/>
      <c r="F864" s="54"/>
      <c r="G864" s="54"/>
      <c r="H864" s="54"/>
      <c r="I864" s="54"/>
      <c r="J864" s="54"/>
      <c r="K864" s="54"/>
      <c r="L864" s="54"/>
      <c r="M864" s="54"/>
      <c r="N864" s="54"/>
      <c r="O864" s="54"/>
      <c r="P864" s="54"/>
      <c r="Q864" s="54"/>
      <c r="R864" s="55"/>
      <c r="S864" s="56"/>
      <c r="T864" t="e">
        <f t="shared" si="22"/>
        <v>#REF!</v>
      </c>
    </row>
    <row r="865" spans="3:20" ht="30" customHeight="1" thickBot="1" x14ac:dyDescent="0.25">
      <c r="C865" s="143"/>
      <c r="D865" s="145"/>
      <c r="E865" s="53"/>
      <c r="F865" s="54"/>
      <c r="G865" s="54"/>
      <c r="H865" s="54"/>
      <c r="I865" s="54"/>
      <c r="J865" s="54"/>
      <c r="K865" s="54"/>
      <c r="L865" s="54"/>
      <c r="M865" s="54"/>
      <c r="N865" s="54"/>
      <c r="O865" s="54"/>
      <c r="P865" s="54"/>
      <c r="Q865" s="54"/>
      <c r="R865" s="55"/>
      <c r="S865" s="56"/>
      <c r="T865" t="e">
        <f t="shared" si="22"/>
        <v>#REF!</v>
      </c>
    </row>
    <row r="866" spans="3:20" ht="30" customHeight="1" thickBot="1" x14ac:dyDescent="0.25">
      <c r="C866" s="143"/>
      <c r="D866" s="145"/>
      <c r="E866" s="53"/>
      <c r="F866" s="54"/>
      <c r="G866" s="54"/>
      <c r="H866" s="54"/>
      <c r="I866" s="54"/>
      <c r="J866" s="54"/>
      <c r="K866" s="54"/>
      <c r="L866" s="54"/>
      <c r="M866" s="54"/>
      <c r="N866" s="54"/>
      <c r="O866" s="54"/>
      <c r="P866" s="54"/>
      <c r="Q866" s="54"/>
      <c r="R866" s="55"/>
      <c r="S866" s="56"/>
      <c r="T866" t="e">
        <f t="shared" ref="T866:T929" si="23">T865+1</f>
        <v>#REF!</v>
      </c>
    </row>
    <row r="867" spans="3:20" ht="30" customHeight="1" thickBot="1" x14ac:dyDescent="0.25">
      <c r="C867" s="143"/>
      <c r="D867" s="145"/>
      <c r="E867" s="53"/>
      <c r="F867" s="54"/>
      <c r="G867" s="54"/>
      <c r="H867" s="54"/>
      <c r="I867" s="54"/>
      <c r="J867" s="54"/>
      <c r="K867" s="54"/>
      <c r="L867" s="54"/>
      <c r="M867" s="54"/>
      <c r="N867" s="54"/>
      <c r="O867" s="54"/>
      <c r="P867" s="54"/>
      <c r="Q867" s="54"/>
      <c r="R867" s="55"/>
      <c r="S867" s="56"/>
      <c r="T867" t="e">
        <f t="shared" si="23"/>
        <v>#REF!</v>
      </c>
    </row>
    <row r="868" spans="3:20" ht="30" customHeight="1" thickBot="1" x14ac:dyDescent="0.25">
      <c r="C868" s="143"/>
      <c r="D868" s="145"/>
      <c r="E868" s="53"/>
      <c r="F868" s="54"/>
      <c r="G868" s="54"/>
      <c r="H868" s="54"/>
      <c r="I868" s="54"/>
      <c r="J868" s="54"/>
      <c r="K868" s="54"/>
      <c r="L868" s="54"/>
      <c r="M868" s="54"/>
      <c r="N868" s="54"/>
      <c r="O868" s="54"/>
      <c r="P868" s="54"/>
      <c r="Q868" s="54"/>
      <c r="R868" s="55"/>
      <c r="S868" s="56"/>
      <c r="T868" t="e">
        <f t="shared" si="23"/>
        <v>#REF!</v>
      </c>
    </row>
    <row r="869" spans="3:20" ht="30" customHeight="1" thickBot="1" x14ac:dyDescent="0.25">
      <c r="C869" s="143"/>
      <c r="D869" s="145"/>
      <c r="E869" s="53"/>
      <c r="F869" s="54"/>
      <c r="G869" s="54"/>
      <c r="H869" s="54"/>
      <c r="I869" s="54"/>
      <c r="J869" s="54"/>
      <c r="K869" s="54"/>
      <c r="L869" s="54"/>
      <c r="M869" s="54"/>
      <c r="N869" s="54"/>
      <c r="O869" s="54"/>
      <c r="P869" s="54"/>
      <c r="Q869" s="54"/>
      <c r="R869" s="55"/>
      <c r="S869" s="56"/>
      <c r="T869" t="e">
        <f t="shared" si="23"/>
        <v>#REF!</v>
      </c>
    </row>
    <row r="870" spans="3:20" ht="30" customHeight="1" thickBot="1" x14ac:dyDescent="0.25">
      <c r="C870" s="143"/>
      <c r="D870" s="145"/>
      <c r="E870" s="53"/>
      <c r="F870" s="54"/>
      <c r="G870" s="54"/>
      <c r="H870" s="54"/>
      <c r="I870" s="54"/>
      <c r="J870" s="54"/>
      <c r="K870" s="54"/>
      <c r="L870" s="54"/>
      <c r="M870" s="54"/>
      <c r="N870" s="54"/>
      <c r="O870" s="54"/>
      <c r="P870" s="54"/>
      <c r="Q870" s="54"/>
      <c r="R870" s="55"/>
      <c r="S870" s="56"/>
      <c r="T870" t="e">
        <f t="shared" si="23"/>
        <v>#REF!</v>
      </c>
    </row>
    <row r="871" spans="3:20" ht="30" customHeight="1" thickBot="1" x14ac:dyDescent="0.25">
      <c r="C871" s="143"/>
      <c r="D871" s="145"/>
      <c r="E871" s="53"/>
      <c r="F871" s="54"/>
      <c r="G871" s="54"/>
      <c r="H871" s="54"/>
      <c r="I871" s="54"/>
      <c r="J871" s="54"/>
      <c r="K871" s="54"/>
      <c r="L871" s="54"/>
      <c r="M871" s="54"/>
      <c r="N871" s="54"/>
      <c r="O871" s="54"/>
      <c r="P871" s="54"/>
      <c r="Q871" s="54"/>
      <c r="R871" s="55"/>
      <c r="S871" s="56"/>
      <c r="T871" t="e">
        <f t="shared" si="23"/>
        <v>#REF!</v>
      </c>
    </row>
    <row r="872" spans="3:20" ht="30" customHeight="1" thickBot="1" x14ac:dyDescent="0.25">
      <c r="C872" s="143"/>
      <c r="D872" s="145"/>
      <c r="E872" s="53"/>
      <c r="F872" s="54"/>
      <c r="G872" s="54"/>
      <c r="H872" s="54"/>
      <c r="I872" s="54"/>
      <c r="J872" s="54"/>
      <c r="K872" s="54"/>
      <c r="L872" s="54"/>
      <c r="M872" s="54"/>
      <c r="N872" s="54"/>
      <c r="O872" s="54"/>
      <c r="P872" s="54"/>
      <c r="Q872" s="54"/>
      <c r="R872" s="55"/>
      <c r="S872" s="56"/>
      <c r="T872" t="e">
        <f t="shared" si="23"/>
        <v>#REF!</v>
      </c>
    </row>
    <row r="873" spans="3:20" ht="30" customHeight="1" thickBot="1" x14ac:dyDescent="0.25">
      <c r="C873" s="143"/>
      <c r="D873" s="145"/>
      <c r="E873" s="53"/>
      <c r="F873" s="54"/>
      <c r="G873" s="54"/>
      <c r="H873" s="54"/>
      <c r="I873" s="54"/>
      <c r="J873" s="54"/>
      <c r="K873" s="54"/>
      <c r="L873" s="54"/>
      <c r="M873" s="54"/>
      <c r="N873" s="54"/>
      <c r="O873" s="54"/>
      <c r="P873" s="54"/>
      <c r="Q873" s="54"/>
      <c r="R873" s="55"/>
      <c r="S873" s="56"/>
      <c r="T873" t="e">
        <f t="shared" si="23"/>
        <v>#REF!</v>
      </c>
    </row>
    <row r="874" spans="3:20" ht="30" customHeight="1" thickBot="1" x14ac:dyDescent="0.25">
      <c r="C874" s="143"/>
      <c r="D874" s="145"/>
      <c r="E874" s="53"/>
      <c r="F874" s="54"/>
      <c r="G874" s="54"/>
      <c r="H874" s="54"/>
      <c r="I874" s="54"/>
      <c r="J874" s="54"/>
      <c r="K874" s="54"/>
      <c r="L874" s="54"/>
      <c r="M874" s="54"/>
      <c r="N874" s="54"/>
      <c r="O874" s="54"/>
      <c r="P874" s="54"/>
      <c r="Q874" s="54"/>
      <c r="R874" s="55"/>
      <c r="S874" s="56"/>
      <c r="T874" t="e">
        <f t="shared" si="23"/>
        <v>#REF!</v>
      </c>
    </row>
    <row r="875" spans="3:20" ht="30" customHeight="1" thickBot="1" x14ac:dyDescent="0.25">
      <c r="C875" s="143"/>
      <c r="D875" s="145"/>
      <c r="E875" s="53"/>
      <c r="F875" s="54"/>
      <c r="G875" s="54"/>
      <c r="H875" s="54"/>
      <c r="I875" s="54"/>
      <c r="J875" s="54"/>
      <c r="K875" s="54"/>
      <c r="L875" s="54"/>
      <c r="M875" s="54"/>
      <c r="N875" s="54"/>
      <c r="O875" s="54"/>
      <c r="P875" s="54"/>
      <c r="Q875" s="54"/>
      <c r="R875" s="55"/>
      <c r="S875" s="56"/>
      <c r="T875" t="e">
        <f t="shared" si="23"/>
        <v>#REF!</v>
      </c>
    </row>
    <row r="876" spans="3:20" ht="30" customHeight="1" thickBot="1" x14ac:dyDescent="0.25">
      <c r="C876" s="143"/>
      <c r="D876" s="145"/>
      <c r="E876" s="53"/>
      <c r="F876" s="54"/>
      <c r="G876" s="54"/>
      <c r="H876" s="54"/>
      <c r="I876" s="54"/>
      <c r="J876" s="54"/>
      <c r="K876" s="54"/>
      <c r="L876" s="54"/>
      <c r="M876" s="54"/>
      <c r="N876" s="54"/>
      <c r="O876" s="54"/>
      <c r="P876" s="54"/>
      <c r="Q876" s="54"/>
      <c r="R876" s="55"/>
      <c r="S876" s="56"/>
      <c r="T876" t="e">
        <f t="shared" si="23"/>
        <v>#REF!</v>
      </c>
    </row>
    <row r="877" spans="3:20" ht="30" customHeight="1" thickBot="1" x14ac:dyDescent="0.25">
      <c r="C877" s="143"/>
      <c r="D877" s="145"/>
      <c r="E877" s="53"/>
      <c r="F877" s="54"/>
      <c r="G877" s="54"/>
      <c r="H877" s="54"/>
      <c r="I877" s="54"/>
      <c r="J877" s="54"/>
      <c r="K877" s="54"/>
      <c r="L877" s="54"/>
      <c r="M877" s="54"/>
      <c r="N877" s="54"/>
      <c r="O877" s="54"/>
      <c r="P877" s="54"/>
      <c r="Q877" s="54"/>
      <c r="R877" s="55"/>
      <c r="S877" s="56"/>
      <c r="T877" t="e">
        <f t="shared" si="23"/>
        <v>#REF!</v>
      </c>
    </row>
    <row r="878" spans="3:20" ht="30" customHeight="1" thickBot="1" x14ac:dyDescent="0.25">
      <c r="C878" s="143"/>
      <c r="D878" s="145"/>
      <c r="E878" s="53"/>
      <c r="F878" s="54"/>
      <c r="G878" s="54"/>
      <c r="H878" s="54"/>
      <c r="I878" s="54"/>
      <c r="J878" s="54"/>
      <c r="K878" s="54"/>
      <c r="L878" s="54"/>
      <c r="M878" s="54"/>
      <c r="N878" s="54"/>
      <c r="O878" s="54"/>
      <c r="P878" s="54"/>
      <c r="Q878" s="54"/>
      <c r="R878" s="55"/>
      <c r="S878" s="56"/>
      <c r="T878" t="e">
        <f t="shared" si="23"/>
        <v>#REF!</v>
      </c>
    </row>
    <row r="879" spans="3:20" ht="30" customHeight="1" thickBot="1" x14ac:dyDescent="0.25">
      <c r="C879" s="143"/>
      <c r="D879" s="145"/>
      <c r="E879" s="53"/>
      <c r="F879" s="54"/>
      <c r="G879" s="54"/>
      <c r="H879" s="54"/>
      <c r="I879" s="54"/>
      <c r="J879" s="54"/>
      <c r="K879" s="54"/>
      <c r="L879" s="54"/>
      <c r="M879" s="54"/>
      <c r="N879" s="54"/>
      <c r="O879" s="54"/>
      <c r="P879" s="54"/>
      <c r="Q879" s="54"/>
      <c r="R879" s="55"/>
      <c r="S879" s="56"/>
      <c r="T879" t="e">
        <f t="shared" si="23"/>
        <v>#REF!</v>
      </c>
    </row>
    <row r="880" spans="3:20" ht="30" customHeight="1" thickBot="1" x14ac:dyDescent="0.25">
      <c r="C880" s="143"/>
      <c r="D880" s="145"/>
      <c r="E880" s="53"/>
      <c r="F880" s="54"/>
      <c r="G880" s="54"/>
      <c r="H880" s="54"/>
      <c r="I880" s="54"/>
      <c r="J880" s="54"/>
      <c r="K880" s="54"/>
      <c r="L880" s="54"/>
      <c r="M880" s="54"/>
      <c r="N880" s="54"/>
      <c r="O880" s="54"/>
      <c r="P880" s="54"/>
      <c r="Q880" s="54"/>
      <c r="R880" s="55"/>
      <c r="S880" s="56"/>
      <c r="T880" t="e">
        <f t="shared" si="23"/>
        <v>#REF!</v>
      </c>
    </row>
    <row r="881" spans="3:20" ht="30" customHeight="1" thickBot="1" x14ac:dyDescent="0.25">
      <c r="C881" s="143"/>
      <c r="D881" s="145"/>
      <c r="E881" s="53"/>
      <c r="F881" s="54"/>
      <c r="G881" s="54"/>
      <c r="H881" s="54"/>
      <c r="I881" s="54"/>
      <c r="J881" s="54"/>
      <c r="K881" s="54"/>
      <c r="L881" s="54"/>
      <c r="M881" s="54"/>
      <c r="N881" s="54"/>
      <c r="O881" s="54"/>
      <c r="P881" s="54"/>
      <c r="Q881" s="54"/>
      <c r="R881" s="55"/>
      <c r="S881" s="56"/>
      <c r="T881" t="e">
        <f t="shared" si="23"/>
        <v>#REF!</v>
      </c>
    </row>
    <row r="882" spans="3:20" ht="30" customHeight="1" thickBot="1" x14ac:dyDescent="0.25">
      <c r="C882" s="143"/>
      <c r="D882" s="145"/>
      <c r="E882" s="53"/>
      <c r="F882" s="54"/>
      <c r="G882" s="54"/>
      <c r="H882" s="54"/>
      <c r="I882" s="54"/>
      <c r="J882" s="54"/>
      <c r="K882" s="54"/>
      <c r="L882" s="54"/>
      <c r="M882" s="54"/>
      <c r="N882" s="54"/>
      <c r="O882" s="54"/>
      <c r="P882" s="54"/>
      <c r="Q882" s="54"/>
      <c r="R882" s="55"/>
      <c r="S882" s="56"/>
      <c r="T882" t="e">
        <f t="shared" si="23"/>
        <v>#REF!</v>
      </c>
    </row>
    <row r="883" spans="3:20" ht="30" customHeight="1" thickBot="1" x14ac:dyDescent="0.25">
      <c r="C883" s="143"/>
      <c r="D883" s="145"/>
      <c r="E883" s="53"/>
      <c r="F883" s="54"/>
      <c r="G883" s="54"/>
      <c r="H883" s="54"/>
      <c r="I883" s="54"/>
      <c r="J883" s="54"/>
      <c r="K883" s="54"/>
      <c r="L883" s="54"/>
      <c r="M883" s="54"/>
      <c r="N883" s="54"/>
      <c r="O883" s="54"/>
      <c r="P883" s="54"/>
      <c r="Q883" s="54"/>
      <c r="R883" s="55"/>
      <c r="S883" s="56"/>
      <c r="T883" t="e">
        <f t="shared" si="23"/>
        <v>#REF!</v>
      </c>
    </row>
    <row r="884" spans="3:20" ht="30" customHeight="1" thickBot="1" x14ac:dyDescent="0.25">
      <c r="C884" s="143"/>
      <c r="D884" s="145"/>
      <c r="E884" s="53"/>
      <c r="F884" s="54"/>
      <c r="G884" s="54"/>
      <c r="H884" s="54"/>
      <c r="I884" s="54"/>
      <c r="J884" s="54"/>
      <c r="K884" s="54"/>
      <c r="L884" s="54"/>
      <c r="M884" s="54"/>
      <c r="N884" s="54"/>
      <c r="O884" s="54"/>
      <c r="P884" s="54"/>
      <c r="Q884" s="54"/>
      <c r="R884" s="55"/>
      <c r="S884" s="56"/>
      <c r="T884" t="e">
        <f t="shared" si="23"/>
        <v>#REF!</v>
      </c>
    </row>
    <row r="885" spans="3:20" ht="30" customHeight="1" thickBot="1" x14ac:dyDescent="0.25">
      <c r="C885" s="143"/>
      <c r="D885" s="145"/>
      <c r="E885" s="53"/>
      <c r="F885" s="54"/>
      <c r="G885" s="54"/>
      <c r="H885" s="54"/>
      <c r="I885" s="54"/>
      <c r="J885" s="54"/>
      <c r="K885" s="54"/>
      <c r="L885" s="54"/>
      <c r="M885" s="54"/>
      <c r="N885" s="54"/>
      <c r="O885" s="54"/>
      <c r="P885" s="54"/>
      <c r="Q885" s="54"/>
      <c r="R885" s="55"/>
      <c r="S885" s="56"/>
      <c r="T885" t="e">
        <f t="shared" si="23"/>
        <v>#REF!</v>
      </c>
    </row>
    <row r="886" spans="3:20" ht="30" customHeight="1" thickBot="1" x14ac:dyDescent="0.25">
      <c r="C886" s="143"/>
      <c r="D886" s="145"/>
      <c r="E886" s="53"/>
      <c r="F886" s="54"/>
      <c r="G886" s="54"/>
      <c r="H886" s="54"/>
      <c r="I886" s="54"/>
      <c r="J886" s="54"/>
      <c r="K886" s="54"/>
      <c r="L886" s="54"/>
      <c r="M886" s="54"/>
      <c r="N886" s="54"/>
      <c r="O886" s="54"/>
      <c r="P886" s="54"/>
      <c r="Q886" s="54"/>
      <c r="R886" s="55"/>
      <c r="S886" s="56"/>
      <c r="T886" t="e">
        <f t="shared" si="23"/>
        <v>#REF!</v>
      </c>
    </row>
    <row r="887" spans="3:20" ht="30" customHeight="1" thickBot="1" x14ac:dyDescent="0.25">
      <c r="C887" s="143"/>
      <c r="D887" s="145"/>
      <c r="E887" s="53"/>
      <c r="F887" s="54"/>
      <c r="G887" s="54"/>
      <c r="H887" s="54"/>
      <c r="I887" s="54"/>
      <c r="J887" s="54"/>
      <c r="K887" s="54"/>
      <c r="L887" s="54"/>
      <c r="M887" s="54"/>
      <c r="N887" s="54"/>
      <c r="O887" s="54"/>
      <c r="P887" s="54"/>
      <c r="Q887" s="54"/>
      <c r="R887" s="55"/>
      <c r="S887" s="56"/>
      <c r="T887" t="e">
        <f t="shared" si="23"/>
        <v>#REF!</v>
      </c>
    </row>
    <row r="888" spans="3:20" ht="30" customHeight="1" thickBot="1" x14ac:dyDescent="0.25">
      <c r="C888" s="143"/>
      <c r="D888" s="145"/>
      <c r="E888" s="53"/>
      <c r="F888" s="54"/>
      <c r="G888" s="54"/>
      <c r="H888" s="54"/>
      <c r="I888" s="54"/>
      <c r="J888" s="54"/>
      <c r="K888" s="54"/>
      <c r="L888" s="54"/>
      <c r="M888" s="54"/>
      <c r="N888" s="54"/>
      <c r="O888" s="54"/>
      <c r="P888" s="54"/>
      <c r="Q888" s="54"/>
      <c r="R888" s="55"/>
      <c r="S888" s="56"/>
      <c r="T888" t="e">
        <f t="shared" si="23"/>
        <v>#REF!</v>
      </c>
    </row>
    <row r="889" spans="3:20" ht="30" customHeight="1" thickBot="1" x14ac:dyDescent="0.25">
      <c r="C889" s="143"/>
      <c r="D889" s="145"/>
      <c r="E889" s="53"/>
      <c r="F889" s="54"/>
      <c r="G889" s="54"/>
      <c r="H889" s="54"/>
      <c r="I889" s="54"/>
      <c r="J889" s="54"/>
      <c r="K889" s="54"/>
      <c r="L889" s="54"/>
      <c r="M889" s="54"/>
      <c r="N889" s="54"/>
      <c r="O889" s="54"/>
      <c r="P889" s="54"/>
      <c r="Q889" s="54"/>
      <c r="R889" s="55"/>
      <c r="S889" s="56"/>
      <c r="T889" t="e">
        <f t="shared" si="23"/>
        <v>#REF!</v>
      </c>
    </row>
    <row r="890" spans="3:20" ht="30" customHeight="1" thickBot="1" x14ac:dyDescent="0.25">
      <c r="C890" s="143"/>
      <c r="D890" s="145"/>
      <c r="E890" s="53"/>
      <c r="F890" s="54"/>
      <c r="G890" s="54"/>
      <c r="H890" s="54"/>
      <c r="I890" s="54"/>
      <c r="J890" s="54"/>
      <c r="K890" s="54"/>
      <c r="L890" s="54"/>
      <c r="M890" s="54"/>
      <c r="N890" s="54"/>
      <c r="O890" s="54"/>
      <c r="P890" s="54"/>
      <c r="Q890" s="54"/>
      <c r="R890" s="55"/>
      <c r="S890" s="56"/>
      <c r="T890" t="e">
        <f t="shared" si="23"/>
        <v>#REF!</v>
      </c>
    </row>
    <row r="891" spans="3:20" ht="30" customHeight="1" thickBot="1" x14ac:dyDescent="0.25">
      <c r="C891" s="143"/>
      <c r="D891" s="145"/>
      <c r="E891" s="53"/>
      <c r="F891" s="54"/>
      <c r="G891" s="54"/>
      <c r="H891" s="54"/>
      <c r="I891" s="54"/>
      <c r="J891" s="54"/>
      <c r="K891" s="54"/>
      <c r="L891" s="54"/>
      <c r="M891" s="54"/>
      <c r="N891" s="54"/>
      <c r="O891" s="54"/>
      <c r="P891" s="54"/>
      <c r="Q891" s="54"/>
      <c r="R891" s="55"/>
      <c r="S891" s="56"/>
      <c r="T891" t="e">
        <f t="shared" si="23"/>
        <v>#REF!</v>
      </c>
    </row>
    <row r="892" spans="3:20" ht="30" customHeight="1" thickBot="1" x14ac:dyDescent="0.25">
      <c r="C892" s="143"/>
      <c r="D892" s="145"/>
      <c r="E892" s="53"/>
      <c r="F892" s="54"/>
      <c r="G892" s="54"/>
      <c r="H892" s="54"/>
      <c r="I892" s="54"/>
      <c r="J892" s="54"/>
      <c r="K892" s="54"/>
      <c r="L892" s="54"/>
      <c r="M892" s="54"/>
      <c r="N892" s="54"/>
      <c r="O892" s="54"/>
      <c r="P892" s="54"/>
      <c r="Q892" s="54"/>
      <c r="R892" s="55"/>
      <c r="S892" s="56"/>
      <c r="T892" t="e">
        <f t="shared" si="23"/>
        <v>#REF!</v>
      </c>
    </row>
    <row r="893" spans="3:20" ht="30" customHeight="1" thickBot="1" x14ac:dyDescent="0.25">
      <c r="C893" s="143"/>
      <c r="D893" s="145"/>
      <c r="E893" s="53"/>
      <c r="F893" s="54"/>
      <c r="G893" s="54"/>
      <c r="H893" s="54"/>
      <c r="I893" s="54"/>
      <c r="J893" s="54"/>
      <c r="K893" s="54"/>
      <c r="L893" s="54"/>
      <c r="M893" s="54"/>
      <c r="N893" s="54"/>
      <c r="O893" s="54"/>
      <c r="P893" s="54"/>
      <c r="Q893" s="54"/>
      <c r="R893" s="55"/>
      <c r="S893" s="56"/>
      <c r="T893" t="e">
        <f t="shared" si="23"/>
        <v>#REF!</v>
      </c>
    </row>
    <row r="894" spans="3:20" ht="30" customHeight="1" thickBot="1" x14ac:dyDescent="0.25">
      <c r="C894" s="143"/>
      <c r="D894" s="145"/>
      <c r="E894" s="53"/>
      <c r="F894" s="54"/>
      <c r="G894" s="54"/>
      <c r="H894" s="54"/>
      <c r="I894" s="54"/>
      <c r="J894" s="54"/>
      <c r="K894" s="54"/>
      <c r="L894" s="54"/>
      <c r="M894" s="54"/>
      <c r="N894" s="54"/>
      <c r="O894" s="54"/>
      <c r="P894" s="54"/>
      <c r="Q894" s="54"/>
      <c r="R894" s="55"/>
      <c r="S894" s="56"/>
      <c r="T894" t="e">
        <f t="shared" si="23"/>
        <v>#REF!</v>
      </c>
    </row>
    <row r="895" spans="3:20" ht="30" customHeight="1" thickBot="1" x14ac:dyDescent="0.25">
      <c r="C895" s="143"/>
      <c r="D895" s="145"/>
      <c r="E895" s="53"/>
      <c r="F895" s="54"/>
      <c r="G895" s="54"/>
      <c r="H895" s="54"/>
      <c r="I895" s="54"/>
      <c r="J895" s="54"/>
      <c r="K895" s="54"/>
      <c r="L895" s="54"/>
      <c r="M895" s="54"/>
      <c r="N895" s="54"/>
      <c r="O895" s="54"/>
      <c r="P895" s="54"/>
      <c r="Q895" s="54"/>
      <c r="R895" s="55"/>
      <c r="S895" s="56"/>
      <c r="T895" t="e">
        <f t="shared" si="23"/>
        <v>#REF!</v>
      </c>
    </row>
    <row r="896" spans="3:20" ht="30" customHeight="1" thickBot="1" x14ac:dyDescent="0.25">
      <c r="C896" s="143"/>
      <c r="D896" s="145"/>
      <c r="E896" s="53"/>
      <c r="F896" s="54"/>
      <c r="G896" s="54"/>
      <c r="H896" s="54"/>
      <c r="I896" s="54"/>
      <c r="J896" s="54"/>
      <c r="K896" s="54"/>
      <c r="L896" s="54"/>
      <c r="M896" s="54"/>
      <c r="N896" s="54"/>
      <c r="O896" s="54"/>
      <c r="P896" s="54"/>
      <c r="Q896" s="54"/>
      <c r="R896" s="55"/>
      <c r="S896" s="56"/>
      <c r="T896" t="e">
        <f t="shared" si="23"/>
        <v>#REF!</v>
      </c>
    </row>
    <row r="897" spans="3:20" ht="30" customHeight="1" thickBot="1" x14ac:dyDescent="0.25">
      <c r="C897" s="143"/>
      <c r="D897" s="145"/>
      <c r="E897" s="53"/>
      <c r="F897" s="54"/>
      <c r="G897" s="54"/>
      <c r="H897" s="54"/>
      <c r="I897" s="54"/>
      <c r="J897" s="54"/>
      <c r="K897" s="54"/>
      <c r="L897" s="54"/>
      <c r="M897" s="54"/>
      <c r="N897" s="54"/>
      <c r="O897" s="54"/>
      <c r="P897" s="54"/>
      <c r="Q897" s="54"/>
      <c r="R897" s="55"/>
      <c r="S897" s="56"/>
      <c r="T897" t="e">
        <f t="shared" si="23"/>
        <v>#REF!</v>
      </c>
    </row>
    <row r="898" spans="3:20" ht="30" customHeight="1" thickBot="1" x14ac:dyDescent="0.25">
      <c r="C898" s="143"/>
      <c r="D898" s="145"/>
      <c r="E898" s="53"/>
      <c r="F898" s="54"/>
      <c r="G898" s="54"/>
      <c r="H898" s="54"/>
      <c r="I898" s="54"/>
      <c r="J898" s="54"/>
      <c r="K898" s="54"/>
      <c r="L898" s="54"/>
      <c r="M898" s="54"/>
      <c r="N898" s="54"/>
      <c r="O898" s="54"/>
      <c r="P898" s="54"/>
      <c r="Q898" s="54"/>
      <c r="R898" s="55"/>
      <c r="S898" s="56"/>
      <c r="T898" t="e">
        <f t="shared" si="23"/>
        <v>#REF!</v>
      </c>
    </row>
    <row r="899" spans="3:20" ht="30" customHeight="1" thickBot="1" x14ac:dyDescent="0.25">
      <c r="C899" s="143"/>
      <c r="D899" s="145"/>
      <c r="E899" s="53"/>
      <c r="F899" s="54"/>
      <c r="G899" s="54"/>
      <c r="H899" s="54"/>
      <c r="I899" s="54"/>
      <c r="J899" s="54"/>
      <c r="K899" s="54"/>
      <c r="L899" s="54"/>
      <c r="M899" s="54"/>
      <c r="N899" s="54"/>
      <c r="O899" s="54"/>
      <c r="P899" s="54"/>
      <c r="Q899" s="54"/>
      <c r="R899" s="55"/>
      <c r="S899" s="56"/>
      <c r="T899" t="e">
        <f t="shared" si="23"/>
        <v>#REF!</v>
      </c>
    </row>
    <row r="900" spans="3:20" ht="30" customHeight="1" thickBot="1" x14ac:dyDescent="0.25">
      <c r="C900" s="143"/>
      <c r="D900" s="145"/>
      <c r="E900" s="53"/>
      <c r="F900" s="54"/>
      <c r="G900" s="54"/>
      <c r="H900" s="54"/>
      <c r="I900" s="54"/>
      <c r="J900" s="54"/>
      <c r="K900" s="54"/>
      <c r="L900" s="54"/>
      <c r="M900" s="54"/>
      <c r="N900" s="54"/>
      <c r="O900" s="54"/>
      <c r="P900" s="54"/>
      <c r="Q900" s="54"/>
      <c r="R900" s="55"/>
      <c r="S900" s="56"/>
      <c r="T900" t="e">
        <f t="shared" si="23"/>
        <v>#REF!</v>
      </c>
    </row>
    <row r="901" spans="3:20" ht="30" customHeight="1" thickBot="1" x14ac:dyDescent="0.25">
      <c r="C901" s="143"/>
      <c r="D901" s="145"/>
      <c r="E901" s="53"/>
      <c r="F901" s="54"/>
      <c r="G901" s="54"/>
      <c r="H901" s="54"/>
      <c r="I901" s="54"/>
      <c r="J901" s="54"/>
      <c r="K901" s="54"/>
      <c r="L901" s="54"/>
      <c r="M901" s="54"/>
      <c r="N901" s="54"/>
      <c r="O901" s="54"/>
      <c r="P901" s="54"/>
      <c r="Q901" s="54"/>
      <c r="R901" s="55"/>
      <c r="S901" s="56"/>
      <c r="T901" t="e">
        <f t="shared" si="23"/>
        <v>#REF!</v>
      </c>
    </row>
    <row r="902" spans="3:20" ht="30" customHeight="1" thickBot="1" x14ac:dyDescent="0.25">
      <c r="C902" s="143"/>
      <c r="D902" s="145"/>
      <c r="E902" s="53"/>
      <c r="F902" s="54"/>
      <c r="G902" s="54"/>
      <c r="H902" s="54"/>
      <c r="I902" s="54"/>
      <c r="J902" s="54"/>
      <c r="K902" s="54"/>
      <c r="L902" s="54"/>
      <c r="M902" s="54"/>
      <c r="N902" s="54"/>
      <c r="O902" s="54"/>
      <c r="P902" s="54"/>
      <c r="Q902" s="54"/>
      <c r="R902" s="55"/>
      <c r="S902" s="56"/>
      <c r="T902" t="e">
        <f t="shared" si="23"/>
        <v>#REF!</v>
      </c>
    </row>
    <row r="903" spans="3:20" ht="30" customHeight="1" thickBot="1" x14ac:dyDescent="0.25">
      <c r="C903" s="143"/>
      <c r="D903" s="145"/>
      <c r="E903" s="53"/>
      <c r="F903" s="54"/>
      <c r="G903" s="54"/>
      <c r="H903" s="54"/>
      <c r="I903" s="54"/>
      <c r="J903" s="54"/>
      <c r="K903" s="54"/>
      <c r="L903" s="54"/>
      <c r="M903" s="54"/>
      <c r="N903" s="54"/>
      <c r="O903" s="54"/>
      <c r="P903" s="54"/>
      <c r="Q903" s="54"/>
      <c r="R903" s="55"/>
      <c r="S903" s="56"/>
      <c r="T903" t="e">
        <f t="shared" si="23"/>
        <v>#REF!</v>
      </c>
    </row>
    <row r="904" spans="3:20" ht="30" customHeight="1" thickBot="1" x14ac:dyDescent="0.25">
      <c r="C904" s="143"/>
      <c r="D904" s="145"/>
      <c r="E904" s="53"/>
      <c r="F904" s="54"/>
      <c r="G904" s="54"/>
      <c r="H904" s="54"/>
      <c r="I904" s="54"/>
      <c r="J904" s="54"/>
      <c r="K904" s="54"/>
      <c r="L904" s="54"/>
      <c r="M904" s="54"/>
      <c r="N904" s="54"/>
      <c r="O904" s="54"/>
      <c r="P904" s="54"/>
      <c r="Q904" s="54"/>
      <c r="R904" s="55"/>
      <c r="S904" s="56"/>
      <c r="T904" t="e">
        <f t="shared" si="23"/>
        <v>#REF!</v>
      </c>
    </row>
    <row r="905" spans="3:20" ht="30" customHeight="1" thickBot="1" x14ac:dyDescent="0.25">
      <c r="C905" s="143"/>
      <c r="D905" s="145"/>
      <c r="E905" s="53"/>
      <c r="F905" s="54"/>
      <c r="G905" s="54"/>
      <c r="H905" s="54"/>
      <c r="I905" s="54"/>
      <c r="J905" s="54"/>
      <c r="K905" s="54"/>
      <c r="L905" s="54"/>
      <c r="M905" s="54"/>
      <c r="N905" s="54"/>
      <c r="O905" s="54"/>
      <c r="P905" s="54"/>
      <c r="Q905" s="54"/>
      <c r="R905" s="55"/>
      <c r="S905" s="56"/>
      <c r="T905" t="e">
        <f t="shared" si="23"/>
        <v>#REF!</v>
      </c>
    </row>
    <row r="906" spans="3:20" ht="30" customHeight="1" thickBot="1" x14ac:dyDescent="0.25">
      <c r="C906" s="143"/>
      <c r="D906" s="145"/>
      <c r="E906" s="53"/>
      <c r="F906" s="54"/>
      <c r="G906" s="54"/>
      <c r="H906" s="54"/>
      <c r="I906" s="54"/>
      <c r="J906" s="54"/>
      <c r="K906" s="54"/>
      <c r="L906" s="54"/>
      <c r="M906" s="54"/>
      <c r="N906" s="54"/>
      <c r="O906" s="54"/>
      <c r="P906" s="54"/>
      <c r="Q906" s="54"/>
      <c r="R906" s="55"/>
      <c r="S906" s="56"/>
      <c r="T906" t="e">
        <f t="shared" si="23"/>
        <v>#REF!</v>
      </c>
    </row>
    <row r="907" spans="3:20" ht="30" customHeight="1" thickBot="1" x14ac:dyDescent="0.25">
      <c r="C907" s="143"/>
      <c r="D907" s="145"/>
      <c r="E907" s="53"/>
      <c r="F907" s="54"/>
      <c r="G907" s="54"/>
      <c r="H907" s="54"/>
      <c r="I907" s="54"/>
      <c r="J907" s="54"/>
      <c r="K907" s="54"/>
      <c r="L907" s="54"/>
      <c r="M907" s="54"/>
      <c r="N907" s="54"/>
      <c r="O907" s="54"/>
      <c r="P907" s="54"/>
      <c r="Q907" s="54"/>
      <c r="R907" s="55"/>
      <c r="S907" s="56"/>
      <c r="T907" t="e">
        <f t="shared" si="23"/>
        <v>#REF!</v>
      </c>
    </row>
    <row r="908" spans="3:20" ht="30" customHeight="1" thickBot="1" x14ac:dyDescent="0.25">
      <c r="C908" s="143"/>
      <c r="D908" s="145"/>
      <c r="E908" s="53"/>
      <c r="F908" s="54"/>
      <c r="G908" s="54"/>
      <c r="H908" s="54"/>
      <c r="I908" s="54"/>
      <c r="J908" s="54"/>
      <c r="K908" s="54"/>
      <c r="L908" s="54"/>
      <c r="M908" s="54"/>
      <c r="N908" s="54"/>
      <c r="O908" s="54"/>
      <c r="P908" s="54"/>
      <c r="Q908" s="54"/>
      <c r="R908" s="55"/>
      <c r="S908" s="56"/>
      <c r="T908" t="e">
        <f t="shared" si="23"/>
        <v>#REF!</v>
      </c>
    </row>
    <row r="909" spans="3:20" ht="30" customHeight="1" thickBot="1" x14ac:dyDescent="0.25">
      <c r="C909" s="143"/>
      <c r="D909" s="145"/>
      <c r="E909" s="53"/>
      <c r="F909" s="54"/>
      <c r="G909" s="54"/>
      <c r="H909" s="54"/>
      <c r="I909" s="54"/>
      <c r="J909" s="54"/>
      <c r="K909" s="54"/>
      <c r="L909" s="54"/>
      <c r="M909" s="54"/>
      <c r="N909" s="54"/>
      <c r="O909" s="54"/>
      <c r="P909" s="54"/>
      <c r="Q909" s="54"/>
      <c r="R909" s="55"/>
      <c r="S909" s="56"/>
      <c r="T909" t="e">
        <f t="shared" si="23"/>
        <v>#REF!</v>
      </c>
    </row>
    <row r="910" spans="3:20" ht="30" customHeight="1" thickBot="1" x14ac:dyDescent="0.25">
      <c r="C910" s="143"/>
      <c r="D910" s="145"/>
      <c r="E910" s="53"/>
      <c r="F910" s="54"/>
      <c r="G910" s="54"/>
      <c r="H910" s="54"/>
      <c r="I910" s="54"/>
      <c r="J910" s="54"/>
      <c r="K910" s="54"/>
      <c r="L910" s="54"/>
      <c r="M910" s="54"/>
      <c r="N910" s="54"/>
      <c r="O910" s="54"/>
      <c r="P910" s="54"/>
      <c r="Q910" s="54"/>
      <c r="R910" s="55"/>
      <c r="S910" s="56"/>
      <c r="T910" t="e">
        <f t="shared" si="23"/>
        <v>#REF!</v>
      </c>
    </row>
    <row r="911" spans="3:20" ht="30" customHeight="1" thickBot="1" x14ac:dyDescent="0.25">
      <c r="C911" s="143"/>
      <c r="D911" s="145"/>
      <c r="E911" s="53"/>
      <c r="F911" s="54"/>
      <c r="G911" s="54"/>
      <c r="H911" s="54"/>
      <c r="I911" s="54"/>
      <c r="J911" s="54"/>
      <c r="K911" s="54"/>
      <c r="L911" s="54"/>
      <c r="M911" s="54"/>
      <c r="N911" s="54"/>
      <c r="O911" s="54"/>
      <c r="P911" s="54"/>
      <c r="Q911" s="54"/>
      <c r="R911" s="55"/>
      <c r="S911" s="56"/>
      <c r="T911" t="e">
        <f t="shared" si="23"/>
        <v>#REF!</v>
      </c>
    </row>
    <row r="912" spans="3:20" ht="30" customHeight="1" thickBot="1" x14ac:dyDescent="0.25">
      <c r="C912" s="143"/>
      <c r="D912" s="145"/>
      <c r="E912" s="53"/>
      <c r="F912" s="54"/>
      <c r="G912" s="54"/>
      <c r="H912" s="54"/>
      <c r="I912" s="54"/>
      <c r="J912" s="54"/>
      <c r="K912" s="54"/>
      <c r="L912" s="54"/>
      <c r="M912" s="54"/>
      <c r="N912" s="54"/>
      <c r="O912" s="54"/>
      <c r="P912" s="54"/>
      <c r="Q912" s="54"/>
      <c r="R912" s="55"/>
      <c r="S912" s="56"/>
      <c r="T912" t="e">
        <f t="shared" si="23"/>
        <v>#REF!</v>
      </c>
    </row>
    <row r="913" spans="3:20" ht="30" customHeight="1" thickBot="1" x14ac:dyDescent="0.25">
      <c r="C913" s="143"/>
      <c r="D913" s="145"/>
      <c r="E913" s="53"/>
      <c r="F913" s="54"/>
      <c r="G913" s="54"/>
      <c r="H913" s="54"/>
      <c r="I913" s="54"/>
      <c r="J913" s="54"/>
      <c r="K913" s="54"/>
      <c r="L913" s="54"/>
      <c r="M913" s="54"/>
      <c r="N913" s="54"/>
      <c r="O913" s="54"/>
      <c r="P913" s="54"/>
      <c r="Q913" s="54"/>
      <c r="R913" s="55"/>
      <c r="S913" s="56"/>
      <c r="T913" t="e">
        <f t="shared" si="23"/>
        <v>#REF!</v>
      </c>
    </row>
    <row r="914" spans="3:20" ht="30" customHeight="1" thickBot="1" x14ac:dyDescent="0.25">
      <c r="C914" s="143"/>
      <c r="D914" s="145"/>
      <c r="E914" s="53"/>
      <c r="F914" s="54"/>
      <c r="G914" s="54"/>
      <c r="H914" s="54"/>
      <c r="I914" s="54"/>
      <c r="J914" s="54"/>
      <c r="K914" s="54"/>
      <c r="L914" s="54"/>
      <c r="M914" s="54"/>
      <c r="N914" s="54"/>
      <c r="O914" s="54"/>
      <c r="P914" s="54"/>
      <c r="Q914" s="54"/>
      <c r="R914" s="55"/>
      <c r="S914" s="56"/>
      <c r="T914" t="e">
        <f t="shared" si="23"/>
        <v>#REF!</v>
      </c>
    </row>
    <row r="915" spans="3:20" ht="30" customHeight="1" thickBot="1" x14ac:dyDescent="0.25">
      <c r="C915" s="143"/>
      <c r="D915" s="145"/>
      <c r="E915" s="53"/>
      <c r="F915" s="54"/>
      <c r="G915" s="54"/>
      <c r="H915" s="54"/>
      <c r="I915" s="54"/>
      <c r="J915" s="54"/>
      <c r="K915" s="54"/>
      <c r="L915" s="54"/>
      <c r="M915" s="54"/>
      <c r="N915" s="54"/>
      <c r="O915" s="54"/>
      <c r="P915" s="54"/>
      <c r="Q915" s="54"/>
      <c r="R915" s="55"/>
      <c r="S915" s="56"/>
      <c r="T915" t="e">
        <f t="shared" si="23"/>
        <v>#REF!</v>
      </c>
    </row>
    <row r="916" spans="3:20" ht="30" customHeight="1" thickBot="1" x14ac:dyDescent="0.25">
      <c r="C916" s="143"/>
      <c r="D916" s="145"/>
      <c r="E916" s="53"/>
      <c r="F916" s="54"/>
      <c r="G916" s="54"/>
      <c r="H916" s="54"/>
      <c r="I916" s="54"/>
      <c r="J916" s="54"/>
      <c r="K916" s="54"/>
      <c r="L916" s="54"/>
      <c r="M916" s="54"/>
      <c r="N916" s="54"/>
      <c r="O916" s="54"/>
      <c r="P916" s="54"/>
      <c r="Q916" s="54"/>
      <c r="R916" s="55"/>
      <c r="S916" s="56"/>
      <c r="T916" t="e">
        <f t="shared" si="23"/>
        <v>#REF!</v>
      </c>
    </row>
    <row r="917" spans="3:20" ht="30" customHeight="1" thickBot="1" x14ac:dyDescent="0.25">
      <c r="C917" s="143"/>
      <c r="D917" s="145"/>
      <c r="E917" s="53"/>
      <c r="F917" s="54"/>
      <c r="G917" s="54"/>
      <c r="H917" s="54"/>
      <c r="I917" s="54"/>
      <c r="J917" s="54"/>
      <c r="K917" s="54"/>
      <c r="L917" s="54"/>
      <c r="M917" s="54"/>
      <c r="N917" s="54"/>
      <c r="O917" s="54"/>
      <c r="P917" s="54"/>
      <c r="Q917" s="54"/>
      <c r="R917" s="55"/>
      <c r="S917" s="56"/>
      <c r="T917" t="e">
        <f t="shared" si="23"/>
        <v>#REF!</v>
      </c>
    </row>
    <row r="918" spans="3:20" ht="30" customHeight="1" thickBot="1" x14ac:dyDescent="0.25">
      <c r="C918" s="143"/>
      <c r="D918" s="145"/>
      <c r="E918" s="53"/>
      <c r="F918" s="54"/>
      <c r="G918" s="54"/>
      <c r="H918" s="54"/>
      <c r="I918" s="54"/>
      <c r="J918" s="54"/>
      <c r="K918" s="54"/>
      <c r="L918" s="54"/>
      <c r="M918" s="54"/>
      <c r="N918" s="54"/>
      <c r="O918" s="54"/>
      <c r="P918" s="54"/>
      <c r="Q918" s="54"/>
      <c r="R918" s="55"/>
      <c r="S918" s="56"/>
      <c r="T918" t="e">
        <f t="shared" si="23"/>
        <v>#REF!</v>
      </c>
    </row>
    <row r="919" spans="3:20" ht="30" customHeight="1" thickBot="1" x14ac:dyDescent="0.25">
      <c r="C919" s="143"/>
      <c r="D919" s="145"/>
      <c r="E919" s="53"/>
      <c r="F919" s="54"/>
      <c r="G919" s="54"/>
      <c r="H919" s="54"/>
      <c r="I919" s="54"/>
      <c r="J919" s="54"/>
      <c r="K919" s="54"/>
      <c r="L919" s="54"/>
      <c r="M919" s="54"/>
      <c r="N919" s="54"/>
      <c r="O919" s="54"/>
      <c r="P919" s="54"/>
      <c r="Q919" s="54"/>
      <c r="R919" s="55"/>
      <c r="S919" s="56"/>
      <c r="T919" t="e">
        <f t="shared" si="23"/>
        <v>#REF!</v>
      </c>
    </row>
    <row r="920" spans="3:20" ht="30" customHeight="1" thickBot="1" x14ac:dyDescent="0.25">
      <c r="C920" s="143"/>
      <c r="D920" s="145"/>
      <c r="E920" s="53"/>
      <c r="F920" s="54"/>
      <c r="G920" s="54"/>
      <c r="H920" s="54"/>
      <c r="I920" s="54"/>
      <c r="J920" s="54"/>
      <c r="K920" s="54"/>
      <c r="L920" s="54"/>
      <c r="M920" s="54"/>
      <c r="N920" s="54"/>
      <c r="O920" s="54"/>
      <c r="P920" s="54"/>
      <c r="Q920" s="54"/>
      <c r="R920" s="55"/>
      <c r="S920" s="56"/>
      <c r="T920" t="e">
        <f t="shared" si="23"/>
        <v>#REF!</v>
      </c>
    </row>
    <row r="921" spans="3:20" ht="30" customHeight="1" thickBot="1" x14ac:dyDescent="0.25">
      <c r="C921" s="143"/>
      <c r="D921" s="145"/>
      <c r="E921" s="53"/>
      <c r="F921" s="54"/>
      <c r="G921" s="54"/>
      <c r="H921" s="54"/>
      <c r="I921" s="54"/>
      <c r="J921" s="54"/>
      <c r="K921" s="54"/>
      <c r="L921" s="54"/>
      <c r="M921" s="54"/>
      <c r="N921" s="54"/>
      <c r="O921" s="54"/>
      <c r="P921" s="54"/>
      <c r="Q921" s="54"/>
      <c r="R921" s="55"/>
      <c r="S921" s="56"/>
      <c r="T921" t="e">
        <f t="shared" si="23"/>
        <v>#REF!</v>
      </c>
    </row>
    <row r="922" spans="3:20" ht="30" customHeight="1" thickBot="1" x14ac:dyDescent="0.25">
      <c r="C922" s="143"/>
      <c r="D922" s="145"/>
      <c r="E922" s="53"/>
      <c r="F922" s="54"/>
      <c r="G922" s="54"/>
      <c r="H922" s="54"/>
      <c r="I922" s="54"/>
      <c r="J922" s="54"/>
      <c r="K922" s="54"/>
      <c r="L922" s="54"/>
      <c r="M922" s="54"/>
      <c r="N922" s="54"/>
      <c r="O922" s="54"/>
      <c r="P922" s="54"/>
      <c r="Q922" s="54"/>
      <c r="R922" s="55"/>
      <c r="S922" s="56"/>
      <c r="T922" t="e">
        <f t="shared" si="23"/>
        <v>#REF!</v>
      </c>
    </row>
    <row r="923" spans="3:20" ht="30" customHeight="1" thickBot="1" x14ac:dyDescent="0.25">
      <c r="C923" s="143"/>
      <c r="D923" s="145"/>
      <c r="E923" s="53"/>
      <c r="F923" s="54"/>
      <c r="G923" s="54"/>
      <c r="H923" s="54"/>
      <c r="I923" s="54"/>
      <c r="J923" s="54"/>
      <c r="K923" s="54"/>
      <c r="L923" s="54"/>
      <c r="M923" s="54"/>
      <c r="N923" s="54"/>
      <c r="O923" s="54"/>
      <c r="P923" s="54"/>
      <c r="Q923" s="54"/>
      <c r="R923" s="55"/>
      <c r="S923" s="56"/>
      <c r="T923" t="e">
        <f t="shared" si="23"/>
        <v>#REF!</v>
      </c>
    </row>
    <row r="924" spans="3:20" ht="30" customHeight="1" thickBot="1" x14ac:dyDescent="0.25">
      <c r="C924" s="143"/>
      <c r="D924" s="145"/>
      <c r="E924" s="53"/>
      <c r="F924" s="54"/>
      <c r="G924" s="54"/>
      <c r="H924" s="54"/>
      <c r="I924" s="54"/>
      <c r="J924" s="54"/>
      <c r="K924" s="54"/>
      <c r="L924" s="54"/>
      <c r="M924" s="54"/>
      <c r="N924" s="54"/>
      <c r="O924" s="54"/>
      <c r="P924" s="54"/>
      <c r="Q924" s="54"/>
      <c r="R924" s="55"/>
      <c r="S924" s="56"/>
      <c r="T924" t="e">
        <f t="shared" si="23"/>
        <v>#REF!</v>
      </c>
    </row>
    <row r="925" spans="3:20" ht="30" customHeight="1" thickBot="1" x14ac:dyDescent="0.25">
      <c r="C925" s="143"/>
      <c r="D925" s="145"/>
      <c r="E925" s="53"/>
      <c r="F925" s="54"/>
      <c r="G925" s="54"/>
      <c r="H925" s="54"/>
      <c r="I925" s="54"/>
      <c r="J925" s="54"/>
      <c r="K925" s="54"/>
      <c r="L925" s="54"/>
      <c r="M925" s="54"/>
      <c r="N925" s="54"/>
      <c r="O925" s="54"/>
      <c r="P925" s="54"/>
      <c r="Q925" s="54"/>
      <c r="R925" s="55"/>
      <c r="S925" s="56"/>
      <c r="T925" t="e">
        <f t="shared" si="23"/>
        <v>#REF!</v>
      </c>
    </row>
    <row r="926" spans="3:20" ht="30" customHeight="1" thickBot="1" x14ac:dyDescent="0.25">
      <c r="C926" s="143"/>
      <c r="D926" s="145"/>
      <c r="E926" s="53"/>
      <c r="F926" s="54"/>
      <c r="G926" s="54"/>
      <c r="H926" s="54"/>
      <c r="I926" s="54"/>
      <c r="J926" s="54"/>
      <c r="K926" s="54"/>
      <c r="L926" s="54"/>
      <c r="M926" s="54"/>
      <c r="N926" s="54"/>
      <c r="O926" s="54"/>
      <c r="P926" s="54"/>
      <c r="Q926" s="54"/>
      <c r="R926" s="55"/>
      <c r="S926" s="56"/>
      <c r="T926" t="e">
        <f t="shared" si="23"/>
        <v>#REF!</v>
      </c>
    </row>
    <row r="927" spans="3:20" ht="30" customHeight="1" thickBot="1" x14ac:dyDescent="0.25">
      <c r="C927" s="143"/>
      <c r="D927" s="145"/>
      <c r="E927" s="53"/>
      <c r="F927" s="54"/>
      <c r="G927" s="54"/>
      <c r="H927" s="54"/>
      <c r="I927" s="54"/>
      <c r="J927" s="54"/>
      <c r="K927" s="54"/>
      <c r="L927" s="54"/>
      <c r="M927" s="54"/>
      <c r="N927" s="54"/>
      <c r="O927" s="54"/>
      <c r="P927" s="54"/>
      <c r="Q927" s="54"/>
      <c r="R927" s="55"/>
      <c r="S927" s="56"/>
      <c r="T927" t="e">
        <f t="shared" si="23"/>
        <v>#REF!</v>
      </c>
    </row>
    <row r="928" spans="3:20" ht="30" customHeight="1" thickBot="1" x14ac:dyDescent="0.25">
      <c r="C928" s="143"/>
      <c r="D928" s="145"/>
      <c r="E928" s="53"/>
      <c r="F928" s="54"/>
      <c r="G928" s="54"/>
      <c r="H928" s="54"/>
      <c r="I928" s="54"/>
      <c r="J928" s="54"/>
      <c r="K928" s="54"/>
      <c r="L928" s="54"/>
      <c r="M928" s="54"/>
      <c r="N928" s="54"/>
      <c r="O928" s="54"/>
      <c r="P928" s="54"/>
      <c r="Q928" s="54"/>
      <c r="R928" s="55"/>
      <c r="S928" s="56"/>
      <c r="T928" t="e">
        <f t="shared" si="23"/>
        <v>#REF!</v>
      </c>
    </row>
    <row r="929" spans="3:20" ht="30" customHeight="1" thickBot="1" x14ac:dyDescent="0.25">
      <c r="C929" s="143"/>
      <c r="D929" s="145"/>
      <c r="E929" s="53"/>
      <c r="F929" s="54"/>
      <c r="G929" s="54"/>
      <c r="H929" s="54"/>
      <c r="I929" s="54"/>
      <c r="J929" s="54"/>
      <c r="K929" s="54"/>
      <c r="L929" s="54"/>
      <c r="M929" s="54"/>
      <c r="N929" s="54"/>
      <c r="O929" s="54"/>
      <c r="P929" s="54"/>
      <c r="Q929" s="54"/>
      <c r="R929" s="55"/>
      <c r="S929" s="56"/>
      <c r="T929" t="e">
        <f t="shared" si="23"/>
        <v>#REF!</v>
      </c>
    </row>
    <row r="930" spans="3:20" ht="30" customHeight="1" thickBot="1" x14ac:dyDescent="0.25">
      <c r="C930" s="143"/>
      <c r="D930" s="145"/>
      <c r="E930" s="53"/>
      <c r="F930" s="54"/>
      <c r="G930" s="54"/>
      <c r="H930" s="54"/>
      <c r="I930" s="54"/>
      <c r="J930" s="54"/>
      <c r="K930" s="54"/>
      <c r="L930" s="54"/>
      <c r="M930" s="54"/>
      <c r="N930" s="54"/>
      <c r="O930" s="54"/>
      <c r="P930" s="54"/>
      <c r="Q930" s="54"/>
      <c r="R930" s="55"/>
      <c r="S930" s="56"/>
      <c r="T930" t="e">
        <f t="shared" ref="T930:T993" si="24">T929+1</f>
        <v>#REF!</v>
      </c>
    </row>
    <row r="931" spans="3:20" ht="30" customHeight="1" thickBot="1" x14ac:dyDescent="0.25">
      <c r="C931" s="143"/>
      <c r="D931" s="145"/>
      <c r="E931" s="53"/>
      <c r="F931" s="54"/>
      <c r="G931" s="54"/>
      <c r="H931" s="54"/>
      <c r="I931" s="54"/>
      <c r="J931" s="54"/>
      <c r="K931" s="54"/>
      <c r="L931" s="54"/>
      <c r="M931" s="54"/>
      <c r="N931" s="54"/>
      <c r="O931" s="54"/>
      <c r="P931" s="54"/>
      <c r="Q931" s="54"/>
      <c r="R931" s="55"/>
      <c r="S931" s="56"/>
      <c r="T931" t="e">
        <f t="shared" si="24"/>
        <v>#REF!</v>
      </c>
    </row>
    <row r="932" spans="3:20" ht="30" customHeight="1" thickBot="1" x14ac:dyDescent="0.25">
      <c r="C932" s="143"/>
      <c r="D932" s="145"/>
      <c r="E932" s="53"/>
      <c r="F932" s="54"/>
      <c r="G932" s="54"/>
      <c r="H932" s="54"/>
      <c r="I932" s="54"/>
      <c r="J932" s="54"/>
      <c r="K932" s="54"/>
      <c r="L932" s="54"/>
      <c r="M932" s="54"/>
      <c r="N932" s="54"/>
      <c r="O932" s="54"/>
      <c r="P932" s="54"/>
      <c r="Q932" s="54"/>
      <c r="R932" s="55"/>
      <c r="S932" s="56"/>
      <c r="T932" t="e">
        <f t="shared" si="24"/>
        <v>#REF!</v>
      </c>
    </row>
    <row r="933" spans="3:20" ht="30" customHeight="1" thickBot="1" x14ac:dyDescent="0.25">
      <c r="C933" s="143"/>
      <c r="D933" s="145"/>
      <c r="E933" s="53"/>
      <c r="F933" s="54"/>
      <c r="G933" s="54"/>
      <c r="H933" s="54"/>
      <c r="I933" s="54"/>
      <c r="J933" s="54"/>
      <c r="K933" s="54"/>
      <c r="L933" s="54"/>
      <c r="M933" s="54"/>
      <c r="N933" s="54"/>
      <c r="O933" s="54"/>
      <c r="P933" s="54"/>
      <c r="Q933" s="54"/>
      <c r="R933" s="55"/>
      <c r="S933" s="56"/>
      <c r="T933" t="e">
        <f t="shared" si="24"/>
        <v>#REF!</v>
      </c>
    </row>
    <row r="934" spans="3:20" ht="30" customHeight="1" thickBot="1" x14ac:dyDescent="0.25">
      <c r="C934" s="143"/>
      <c r="D934" s="145"/>
      <c r="E934" s="53"/>
      <c r="F934" s="54"/>
      <c r="G934" s="54"/>
      <c r="H934" s="54"/>
      <c r="I934" s="54"/>
      <c r="J934" s="54"/>
      <c r="K934" s="54"/>
      <c r="L934" s="54"/>
      <c r="M934" s="54"/>
      <c r="N934" s="54"/>
      <c r="O934" s="54"/>
      <c r="P934" s="54"/>
      <c r="Q934" s="54"/>
      <c r="R934" s="55"/>
      <c r="S934" s="56"/>
      <c r="T934" t="e">
        <f t="shared" si="24"/>
        <v>#REF!</v>
      </c>
    </row>
    <row r="935" spans="3:20" ht="30" customHeight="1" thickBot="1" x14ac:dyDescent="0.25">
      <c r="C935" s="143"/>
      <c r="D935" s="145"/>
      <c r="E935" s="53"/>
      <c r="F935" s="54"/>
      <c r="G935" s="54"/>
      <c r="H935" s="54"/>
      <c r="I935" s="54"/>
      <c r="J935" s="54"/>
      <c r="K935" s="54"/>
      <c r="L935" s="54"/>
      <c r="M935" s="54"/>
      <c r="N935" s="54"/>
      <c r="O935" s="54"/>
      <c r="P935" s="54"/>
      <c r="Q935" s="54"/>
      <c r="R935" s="55"/>
      <c r="S935" s="56"/>
      <c r="T935" t="e">
        <f t="shared" si="24"/>
        <v>#REF!</v>
      </c>
    </row>
    <row r="936" spans="3:20" ht="30" customHeight="1" thickBot="1" x14ac:dyDescent="0.25">
      <c r="C936" s="143"/>
      <c r="D936" s="145"/>
      <c r="E936" s="53"/>
      <c r="F936" s="54"/>
      <c r="G936" s="54"/>
      <c r="H936" s="54"/>
      <c r="I936" s="54"/>
      <c r="J936" s="54"/>
      <c r="K936" s="54"/>
      <c r="L936" s="54"/>
      <c r="M936" s="54"/>
      <c r="N936" s="54"/>
      <c r="O936" s="54"/>
      <c r="P936" s="54"/>
      <c r="Q936" s="54"/>
      <c r="R936" s="55"/>
      <c r="S936" s="56"/>
      <c r="T936" t="e">
        <f t="shared" si="24"/>
        <v>#REF!</v>
      </c>
    </row>
    <row r="937" spans="3:20" ht="30" customHeight="1" thickBot="1" x14ac:dyDescent="0.25">
      <c r="C937" s="143"/>
      <c r="D937" s="145"/>
      <c r="E937" s="53"/>
      <c r="F937" s="54"/>
      <c r="G937" s="54"/>
      <c r="H937" s="54"/>
      <c r="I937" s="54"/>
      <c r="J937" s="54"/>
      <c r="K937" s="54"/>
      <c r="L937" s="54"/>
      <c r="M937" s="54"/>
      <c r="N937" s="54"/>
      <c r="O937" s="54"/>
      <c r="P937" s="54"/>
      <c r="Q937" s="54"/>
      <c r="R937" s="55"/>
      <c r="S937" s="56"/>
      <c r="T937" t="e">
        <f t="shared" si="24"/>
        <v>#REF!</v>
      </c>
    </row>
    <row r="938" spans="3:20" ht="30" customHeight="1" thickBot="1" x14ac:dyDescent="0.25">
      <c r="C938" s="143"/>
      <c r="D938" s="145"/>
      <c r="E938" s="53"/>
      <c r="F938" s="54"/>
      <c r="G938" s="54"/>
      <c r="H938" s="54"/>
      <c r="I938" s="54"/>
      <c r="J938" s="54"/>
      <c r="K938" s="54"/>
      <c r="L938" s="54"/>
      <c r="M938" s="54"/>
      <c r="N938" s="54"/>
      <c r="O938" s="54"/>
      <c r="P938" s="54"/>
      <c r="Q938" s="54"/>
      <c r="R938" s="55"/>
      <c r="S938" s="56"/>
      <c r="T938" t="e">
        <f t="shared" si="24"/>
        <v>#REF!</v>
      </c>
    </row>
    <row r="939" spans="3:20" ht="30" customHeight="1" thickBot="1" x14ac:dyDescent="0.25">
      <c r="C939" s="143"/>
      <c r="D939" s="145"/>
      <c r="E939" s="53"/>
      <c r="F939" s="54"/>
      <c r="G939" s="54"/>
      <c r="H939" s="54"/>
      <c r="I939" s="54"/>
      <c r="J939" s="54"/>
      <c r="K939" s="54"/>
      <c r="L939" s="54"/>
      <c r="M939" s="54"/>
      <c r="N939" s="54"/>
      <c r="O939" s="54"/>
      <c r="P939" s="54"/>
      <c r="Q939" s="54"/>
      <c r="R939" s="55"/>
      <c r="S939" s="56"/>
      <c r="T939" t="e">
        <f t="shared" si="24"/>
        <v>#REF!</v>
      </c>
    </row>
    <row r="940" spans="3:20" ht="30" customHeight="1" thickBot="1" x14ac:dyDescent="0.25">
      <c r="C940" s="143"/>
      <c r="D940" s="145"/>
      <c r="E940" s="53"/>
      <c r="F940" s="54"/>
      <c r="G940" s="54"/>
      <c r="H940" s="54"/>
      <c r="I940" s="54"/>
      <c r="J940" s="54"/>
      <c r="K940" s="54"/>
      <c r="L940" s="54"/>
      <c r="M940" s="54"/>
      <c r="N940" s="54"/>
      <c r="O940" s="54"/>
      <c r="P940" s="54"/>
      <c r="Q940" s="54"/>
      <c r="R940" s="55"/>
      <c r="S940" s="56"/>
      <c r="T940" t="e">
        <f t="shared" si="24"/>
        <v>#REF!</v>
      </c>
    </row>
    <row r="941" spans="3:20" ht="30" customHeight="1" thickBot="1" x14ac:dyDescent="0.25">
      <c r="C941" s="143"/>
      <c r="D941" s="145"/>
      <c r="E941" s="53"/>
      <c r="F941" s="54"/>
      <c r="G941" s="54"/>
      <c r="H941" s="54"/>
      <c r="I941" s="54"/>
      <c r="J941" s="54"/>
      <c r="K941" s="54"/>
      <c r="L941" s="54"/>
      <c r="M941" s="54"/>
      <c r="N941" s="54"/>
      <c r="O941" s="54"/>
      <c r="P941" s="54"/>
      <c r="Q941" s="54"/>
      <c r="R941" s="55"/>
      <c r="S941" s="56"/>
      <c r="T941" t="e">
        <f t="shared" si="24"/>
        <v>#REF!</v>
      </c>
    </row>
    <row r="942" spans="3:20" ht="30" customHeight="1" thickBot="1" x14ac:dyDescent="0.25">
      <c r="C942" s="143"/>
      <c r="D942" s="145"/>
      <c r="E942" s="53"/>
      <c r="F942" s="54"/>
      <c r="G942" s="54"/>
      <c r="H942" s="54"/>
      <c r="I942" s="54"/>
      <c r="J942" s="54"/>
      <c r="K942" s="54"/>
      <c r="L942" s="54"/>
      <c r="M942" s="54"/>
      <c r="N942" s="54"/>
      <c r="O942" s="54"/>
      <c r="P942" s="54"/>
      <c r="Q942" s="54"/>
      <c r="R942" s="55"/>
      <c r="S942" s="56"/>
      <c r="T942" t="e">
        <f t="shared" si="24"/>
        <v>#REF!</v>
      </c>
    </row>
    <row r="943" spans="3:20" ht="30" customHeight="1" thickBot="1" x14ac:dyDescent="0.25">
      <c r="C943" s="143"/>
      <c r="D943" s="145"/>
      <c r="E943" s="53"/>
      <c r="F943" s="54"/>
      <c r="G943" s="54"/>
      <c r="H943" s="54"/>
      <c r="I943" s="54"/>
      <c r="J943" s="54"/>
      <c r="K943" s="54"/>
      <c r="L943" s="54"/>
      <c r="M943" s="54"/>
      <c r="N943" s="54"/>
      <c r="O943" s="54"/>
      <c r="P943" s="54"/>
      <c r="Q943" s="54"/>
      <c r="R943" s="55"/>
      <c r="S943" s="56"/>
      <c r="T943" t="e">
        <f t="shared" si="24"/>
        <v>#REF!</v>
      </c>
    </row>
    <row r="944" spans="3:20" ht="30" customHeight="1" thickBot="1" x14ac:dyDescent="0.25">
      <c r="C944" s="143"/>
      <c r="D944" s="145"/>
      <c r="E944" s="53"/>
      <c r="F944" s="54"/>
      <c r="G944" s="54"/>
      <c r="H944" s="54"/>
      <c r="I944" s="54"/>
      <c r="J944" s="54"/>
      <c r="K944" s="54"/>
      <c r="L944" s="54"/>
      <c r="M944" s="54"/>
      <c r="N944" s="54"/>
      <c r="O944" s="54"/>
      <c r="P944" s="54"/>
      <c r="Q944" s="54"/>
      <c r="R944" s="55"/>
      <c r="S944" s="56"/>
      <c r="T944" t="e">
        <f t="shared" si="24"/>
        <v>#REF!</v>
      </c>
    </row>
    <row r="945" spans="3:20" ht="30" customHeight="1" thickBot="1" x14ac:dyDescent="0.25">
      <c r="C945" s="143"/>
      <c r="D945" s="145"/>
      <c r="E945" s="53"/>
      <c r="F945" s="54"/>
      <c r="G945" s="54"/>
      <c r="H945" s="54"/>
      <c r="I945" s="54"/>
      <c r="J945" s="54"/>
      <c r="K945" s="54"/>
      <c r="L945" s="54"/>
      <c r="M945" s="54"/>
      <c r="N945" s="54"/>
      <c r="O945" s="54"/>
      <c r="P945" s="54"/>
      <c r="Q945" s="54"/>
      <c r="R945" s="55"/>
      <c r="S945" s="56"/>
      <c r="T945" t="e">
        <f t="shared" si="24"/>
        <v>#REF!</v>
      </c>
    </row>
    <row r="946" spans="3:20" ht="30" customHeight="1" thickBot="1" x14ac:dyDescent="0.25">
      <c r="C946" s="143"/>
      <c r="D946" s="145"/>
      <c r="E946" s="53"/>
      <c r="F946" s="54"/>
      <c r="G946" s="54"/>
      <c r="H946" s="54"/>
      <c r="I946" s="54"/>
      <c r="J946" s="54"/>
      <c r="K946" s="54"/>
      <c r="L946" s="54"/>
      <c r="M946" s="54"/>
      <c r="N946" s="54"/>
      <c r="O946" s="54"/>
      <c r="P946" s="54"/>
      <c r="Q946" s="54"/>
      <c r="R946" s="55"/>
      <c r="S946" s="56"/>
      <c r="T946" t="e">
        <f t="shared" si="24"/>
        <v>#REF!</v>
      </c>
    </row>
    <row r="947" spans="3:20" ht="30" customHeight="1" thickBot="1" x14ac:dyDescent="0.25">
      <c r="C947" s="143"/>
      <c r="D947" s="145"/>
      <c r="E947" s="53"/>
      <c r="F947" s="54"/>
      <c r="G947" s="54"/>
      <c r="H947" s="54"/>
      <c r="I947" s="54"/>
      <c r="J947" s="54"/>
      <c r="K947" s="54"/>
      <c r="L947" s="54"/>
      <c r="M947" s="54"/>
      <c r="N947" s="54"/>
      <c r="O947" s="54"/>
      <c r="P947" s="54"/>
      <c r="Q947" s="54"/>
      <c r="R947" s="55"/>
      <c r="S947" s="56"/>
      <c r="T947" t="e">
        <f t="shared" si="24"/>
        <v>#REF!</v>
      </c>
    </row>
    <row r="948" spans="3:20" ht="30" customHeight="1" thickBot="1" x14ac:dyDescent="0.25">
      <c r="C948" s="143"/>
      <c r="D948" s="145"/>
      <c r="E948" s="53"/>
      <c r="F948" s="54"/>
      <c r="G948" s="54"/>
      <c r="H948" s="54"/>
      <c r="I948" s="54"/>
      <c r="J948" s="54"/>
      <c r="K948" s="54"/>
      <c r="L948" s="54"/>
      <c r="M948" s="54"/>
      <c r="N948" s="54"/>
      <c r="O948" s="54"/>
      <c r="P948" s="54"/>
      <c r="Q948" s="54"/>
      <c r="R948" s="55"/>
      <c r="S948" s="56"/>
      <c r="T948" t="e">
        <f t="shared" si="24"/>
        <v>#REF!</v>
      </c>
    </row>
    <row r="949" spans="3:20" ht="30" customHeight="1" thickBot="1" x14ac:dyDescent="0.25">
      <c r="C949" s="143"/>
      <c r="D949" s="145"/>
      <c r="E949" s="53"/>
      <c r="F949" s="54"/>
      <c r="G949" s="54"/>
      <c r="H949" s="54"/>
      <c r="I949" s="54"/>
      <c r="J949" s="54"/>
      <c r="K949" s="54"/>
      <c r="L949" s="54"/>
      <c r="M949" s="54"/>
      <c r="N949" s="54"/>
      <c r="O949" s="54"/>
      <c r="P949" s="54"/>
      <c r="Q949" s="54"/>
      <c r="R949" s="55"/>
      <c r="S949" s="56"/>
      <c r="T949" t="e">
        <f t="shared" si="24"/>
        <v>#REF!</v>
      </c>
    </row>
    <row r="950" spans="3:20" ht="30" customHeight="1" thickBot="1" x14ac:dyDescent="0.25">
      <c r="C950" s="143"/>
      <c r="D950" s="145"/>
      <c r="E950" s="53"/>
      <c r="F950" s="54"/>
      <c r="G950" s="54"/>
      <c r="H950" s="54"/>
      <c r="I950" s="54"/>
      <c r="J950" s="54"/>
      <c r="K950" s="54"/>
      <c r="L950" s="54"/>
      <c r="M950" s="54"/>
      <c r="N950" s="54"/>
      <c r="O950" s="54"/>
      <c r="P950" s="54"/>
      <c r="Q950" s="54"/>
      <c r="R950" s="55"/>
      <c r="S950" s="56"/>
      <c r="T950" t="e">
        <f t="shared" si="24"/>
        <v>#REF!</v>
      </c>
    </row>
    <row r="951" spans="3:20" ht="30" customHeight="1" thickBot="1" x14ac:dyDescent="0.25">
      <c r="C951" s="143"/>
      <c r="D951" s="145"/>
      <c r="E951" s="53"/>
      <c r="F951" s="54"/>
      <c r="G951" s="54"/>
      <c r="H951" s="54"/>
      <c r="I951" s="54"/>
      <c r="J951" s="54"/>
      <c r="K951" s="54"/>
      <c r="L951" s="54"/>
      <c r="M951" s="54"/>
      <c r="N951" s="54"/>
      <c r="O951" s="54"/>
      <c r="P951" s="54"/>
      <c r="Q951" s="54"/>
      <c r="R951" s="55"/>
      <c r="S951" s="56"/>
      <c r="T951" t="e">
        <f t="shared" si="24"/>
        <v>#REF!</v>
      </c>
    </row>
    <row r="952" spans="3:20" ht="30" customHeight="1" thickBot="1" x14ac:dyDescent="0.25">
      <c r="C952" s="143"/>
      <c r="D952" s="145"/>
      <c r="E952" s="53"/>
      <c r="F952" s="54"/>
      <c r="G952" s="54"/>
      <c r="H952" s="54"/>
      <c r="I952" s="54"/>
      <c r="J952" s="54"/>
      <c r="K952" s="54"/>
      <c r="L952" s="54"/>
      <c r="M952" s="54"/>
      <c r="N952" s="54"/>
      <c r="O952" s="54"/>
      <c r="P952" s="54"/>
      <c r="Q952" s="54"/>
      <c r="R952" s="55"/>
      <c r="S952" s="56"/>
      <c r="T952" t="e">
        <f t="shared" si="24"/>
        <v>#REF!</v>
      </c>
    </row>
    <row r="953" spans="3:20" ht="30" customHeight="1" thickBot="1" x14ac:dyDescent="0.25">
      <c r="C953" s="143"/>
      <c r="D953" s="145"/>
      <c r="E953" s="53"/>
      <c r="F953" s="54"/>
      <c r="G953" s="54"/>
      <c r="H953" s="54"/>
      <c r="I953" s="54"/>
      <c r="J953" s="54"/>
      <c r="K953" s="54"/>
      <c r="L953" s="54"/>
      <c r="M953" s="54"/>
      <c r="N953" s="54"/>
      <c r="O953" s="54"/>
      <c r="P953" s="54"/>
      <c r="Q953" s="54"/>
      <c r="R953" s="55"/>
      <c r="S953" s="56"/>
      <c r="T953" t="e">
        <f t="shared" si="24"/>
        <v>#REF!</v>
      </c>
    </row>
    <row r="954" spans="3:20" ht="30" customHeight="1" thickBot="1" x14ac:dyDescent="0.25">
      <c r="C954" s="143"/>
      <c r="D954" s="145"/>
      <c r="E954" s="53"/>
      <c r="F954" s="54"/>
      <c r="G954" s="54"/>
      <c r="H954" s="54"/>
      <c r="I954" s="54"/>
      <c r="J954" s="54"/>
      <c r="K954" s="54"/>
      <c r="L954" s="54"/>
      <c r="M954" s="54"/>
      <c r="N954" s="54"/>
      <c r="O954" s="54"/>
      <c r="P954" s="54"/>
      <c r="Q954" s="54"/>
      <c r="R954" s="55"/>
      <c r="S954" s="56"/>
      <c r="T954" t="e">
        <f t="shared" si="24"/>
        <v>#REF!</v>
      </c>
    </row>
    <row r="955" spans="3:20" ht="30" customHeight="1" thickBot="1" x14ac:dyDescent="0.25">
      <c r="C955" s="143"/>
      <c r="D955" s="145"/>
      <c r="E955" s="53"/>
      <c r="F955" s="54"/>
      <c r="G955" s="54"/>
      <c r="H955" s="54"/>
      <c r="I955" s="54"/>
      <c r="J955" s="54"/>
      <c r="K955" s="54"/>
      <c r="L955" s="54"/>
      <c r="M955" s="54"/>
      <c r="N955" s="54"/>
      <c r="O955" s="54"/>
      <c r="P955" s="54"/>
      <c r="Q955" s="54"/>
      <c r="R955" s="55"/>
      <c r="S955" s="56"/>
      <c r="T955" t="e">
        <f t="shared" si="24"/>
        <v>#REF!</v>
      </c>
    </row>
    <row r="956" spans="3:20" ht="30" customHeight="1" thickBot="1" x14ac:dyDescent="0.25">
      <c r="C956" s="143"/>
      <c r="D956" s="145"/>
      <c r="E956" s="53"/>
      <c r="F956" s="54"/>
      <c r="G956" s="54"/>
      <c r="H956" s="54"/>
      <c r="I956" s="54"/>
      <c r="J956" s="54"/>
      <c r="K956" s="54"/>
      <c r="L956" s="54"/>
      <c r="M956" s="54"/>
      <c r="N956" s="54"/>
      <c r="O956" s="54"/>
      <c r="P956" s="54"/>
      <c r="Q956" s="54"/>
      <c r="R956" s="55"/>
      <c r="S956" s="56"/>
      <c r="T956" t="e">
        <f t="shared" si="24"/>
        <v>#REF!</v>
      </c>
    </row>
    <row r="957" spans="3:20" ht="30" customHeight="1" thickBot="1" x14ac:dyDescent="0.25">
      <c r="C957" s="143"/>
      <c r="D957" s="145"/>
      <c r="E957" s="53"/>
      <c r="F957" s="54"/>
      <c r="G957" s="54"/>
      <c r="H957" s="54"/>
      <c r="I957" s="54"/>
      <c r="J957" s="54"/>
      <c r="K957" s="54"/>
      <c r="L957" s="54"/>
      <c r="M957" s="54"/>
      <c r="N957" s="54"/>
      <c r="O957" s="54"/>
      <c r="P957" s="54"/>
      <c r="Q957" s="54"/>
      <c r="R957" s="55"/>
      <c r="S957" s="56"/>
      <c r="T957" t="e">
        <f t="shared" si="24"/>
        <v>#REF!</v>
      </c>
    </row>
    <row r="958" spans="3:20" ht="30" customHeight="1" thickBot="1" x14ac:dyDescent="0.25">
      <c r="C958" s="143"/>
      <c r="D958" s="145"/>
      <c r="E958" s="53"/>
      <c r="F958" s="54"/>
      <c r="G958" s="54"/>
      <c r="H958" s="54"/>
      <c r="I958" s="54"/>
      <c r="J958" s="54"/>
      <c r="K958" s="54"/>
      <c r="L958" s="54"/>
      <c r="M958" s="54"/>
      <c r="N958" s="54"/>
      <c r="O958" s="54"/>
      <c r="P958" s="54"/>
      <c r="Q958" s="54"/>
      <c r="R958" s="55"/>
      <c r="S958" s="56"/>
      <c r="T958" t="e">
        <f t="shared" si="24"/>
        <v>#REF!</v>
      </c>
    </row>
    <row r="959" spans="3:20" ht="30" customHeight="1" thickBot="1" x14ac:dyDescent="0.25">
      <c r="C959" s="143"/>
      <c r="D959" s="145"/>
      <c r="E959" s="53"/>
      <c r="F959" s="54"/>
      <c r="G959" s="54"/>
      <c r="H959" s="54"/>
      <c r="I959" s="54"/>
      <c r="J959" s="54"/>
      <c r="K959" s="54"/>
      <c r="L959" s="54"/>
      <c r="M959" s="54"/>
      <c r="N959" s="54"/>
      <c r="O959" s="54"/>
      <c r="P959" s="54"/>
      <c r="Q959" s="54"/>
      <c r="R959" s="55"/>
      <c r="S959" s="56"/>
      <c r="T959" t="e">
        <f t="shared" si="24"/>
        <v>#REF!</v>
      </c>
    </row>
    <row r="960" spans="3:20" ht="30" customHeight="1" thickBot="1" x14ac:dyDescent="0.25">
      <c r="C960" s="143"/>
      <c r="D960" s="145"/>
      <c r="E960" s="53"/>
      <c r="F960" s="54"/>
      <c r="G960" s="54"/>
      <c r="H960" s="54"/>
      <c r="I960" s="54"/>
      <c r="J960" s="54"/>
      <c r="K960" s="54"/>
      <c r="L960" s="54"/>
      <c r="M960" s="54"/>
      <c r="N960" s="54"/>
      <c r="O960" s="54"/>
      <c r="P960" s="54"/>
      <c r="Q960" s="54"/>
      <c r="R960" s="55"/>
      <c r="S960" s="56"/>
      <c r="T960" t="e">
        <f t="shared" si="24"/>
        <v>#REF!</v>
      </c>
    </row>
    <row r="961" spans="3:20" ht="30" customHeight="1" thickBot="1" x14ac:dyDescent="0.25">
      <c r="C961" s="143"/>
      <c r="D961" s="145"/>
      <c r="E961" s="53"/>
      <c r="F961" s="54"/>
      <c r="G961" s="54"/>
      <c r="H961" s="54"/>
      <c r="I961" s="54"/>
      <c r="J961" s="54"/>
      <c r="K961" s="54"/>
      <c r="L961" s="54"/>
      <c r="M961" s="54"/>
      <c r="N961" s="54"/>
      <c r="O961" s="54"/>
      <c r="P961" s="54"/>
      <c r="Q961" s="54"/>
      <c r="R961" s="55"/>
      <c r="S961" s="56"/>
      <c r="T961" t="e">
        <f t="shared" si="24"/>
        <v>#REF!</v>
      </c>
    </row>
    <row r="962" spans="3:20" ht="30" customHeight="1" thickBot="1" x14ac:dyDescent="0.25">
      <c r="C962" s="143"/>
      <c r="D962" s="145"/>
      <c r="E962" s="53"/>
      <c r="F962" s="54"/>
      <c r="G962" s="54"/>
      <c r="H962" s="54"/>
      <c r="I962" s="54"/>
      <c r="J962" s="54"/>
      <c r="K962" s="54"/>
      <c r="L962" s="54"/>
      <c r="M962" s="54"/>
      <c r="N962" s="54"/>
      <c r="O962" s="54"/>
      <c r="P962" s="54"/>
      <c r="Q962" s="54"/>
      <c r="R962" s="55"/>
      <c r="S962" s="56"/>
      <c r="T962" t="e">
        <f t="shared" si="24"/>
        <v>#REF!</v>
      </c>
    </row>
    <row r="963" spans="3:20" ht="30" customHeight="1" thickBot="1" x14ac:dyDescent="0.25">
      <c r="C963" s="143"/>
      <c r="D963" s="145"/>
      <c r="E963" s="53"/>
      <c r="F963" s="54"/>
      <c r="G963" s="54"/>
      <c r="H963" s="54"/>
      <c r="I963" s="54"/>
      <c r="J963" s="54"/>
      <c r="K963" s="54"/>
      <c r="L963" s="54"/>
      <c r="M963" s="54"/>
      <c r="N963" s="54"/>
      <c r="O963" s="54"/>
      <c r="P963" s="54"/>
      <c r="Q963" s="54"/>
      <c r="R963" s="55"/>
      <c r="S963" s="56"/>
      <c r="T963" t="e">
        <f t="shared" si="24"/>
        <v>#REF!</v>
      </c>
    </row>
    <row r="964" spans="3:20" ht="30" customHeight="1" thickBot="1" x14ac:dyDescent="0.25">
      <c r="C964" s="143"/>
      <c r="D964" s="145"/>
      <c r="E964" s="53"/>
      <c r="F964" s="54"/>
      <c r="G964" s="54"/>
      <c r="H964" s="54"/>
      <c r="I964" s="54"/>
      <c r="J964" s="54"/>
      <c r="K964" s="54"/>
      <c r="L964" s="54"/>
      <c r="M964" s="54"/>
      <c r="N964" s="54"/>
      <c r="O964" s="54"/>
      <c r="P964" s="54"/>
      <c r="Q964" s="54"/>
      <c r="R964" s="55"/>
      <c r="S964" s="56"/>
      <c r="T964" t="e">
        <f t="shared" si="24"/>
        <v>#REF!</v>
      </c>
    </row>
    <row r="965" spans="3:20" ht="30" customHeight="1" thickBot="1" x14ac:dyDescent="0.25">
      <c r="C965" s="143"/>
      <c r="D965" s="145"/>
      <c r="E965" s="53"/>
      <c r="F965" s="54"/>
      <c r="G965" s="54"/>
      <c r="H965" s="54"/>
      <c r="I965" s="54"/>
      <c r="J965" s="54"/>
      <c r="K965" s="54"/>
      <c r="L965" s="54"/>
      <c r="M965" s="54"/>
      <c r="N965" s="54"/>
      <c r="O965" s="54"/>
      <c r="P965" s="54"/>
      <c r="Q965" s="54"/>
      <c r="R965" s="55"/>
      <c r="S965" s="56"/>
      <c r="T965" t="e">
        <f t="shared" si="24"/>
        <v>#REF!</v>
      </c>
    </row>
    <row r="966" spans="3:20" ht="30" customHeight="1" thickBot="1" x14ac:dyDescent="0.25">
      <c r="C966" s="143"/>
      <c r="D966" s="145"/>
      <c r="E966" s="53"/>
      <c r="F966" s="54"/>
      <c r="G966" s="54"/>
      <c r="H966" s="54"/>
      <c r="I966" s="54"/>
      <c r="J966" s="54"/>
      <c r="K966" s="54"/>
      <c r="L966" s="54"/>
      <c r="M966" s="54"/>
      <c r="N966" s="54"/>
      <c r="O966" s="54"/>
      <c r="P966" s="54"/>
      <c r="Q966" s="54"/>
      <c r="R966" s="55"/>
      <c r="S966" s="56"/>
      <c r="T966" t="e">
        <f t="shared" si="24"/>
        <v>#REF!</v>
      </c>
    </row>
    <row r="967" spans="3:20" ht="30" customHeight="1" thickBot="1" x14ac:dyDescent="0.25">
      <c r="C967" s="143"/>
      <c r="D967" s="145"/>
      <c r="E967" s="53"/>
      <c r="F967" s="54"/>
      <c r="G967" s="54"/>
      <c r="H967" s="54"/>
      <c r="I967" s="54"/>
      <c r="J967" s="54"/>
      <c r="K967" s="54"/>
      <c r="L967" s="54"/>
      <c r="M967" s="54"/>
      <c r="N967" s="54"/>
      <c r="O967" s="54"/>
      <c r="P967" s="54"/>
      <c r="Q967" s="54"/>
      <c r="R967" s="55"/>
      <c r="S967" s="56"/>
      <c r="T967" t="e">
        <f t="shared" si="24"/>
        <v>#REF!</v>
      </c>
    </row>
    <row r="968" spans="3:20" ht="30" customHeight="1" thickBot="1" x14ac:dyDescent="0.25">
      <c r="C968" s="143"/>
      <c r="D968" s="145"/>
      <c r="E968" s="53"/>
      <c r="F968" s="54"/>
      <c r="G968" s="54"/>
      <c r="H968" s="54"/>
      <c r="I968" s="54"/>
      <c r="J968" s="54"/>
      <c r="K968" s="54"/>
      <c r="L968" s="54"/>
      <c r="M968" s="54"/>
      <c r="N968" s="54"/>
      <c r="O968" s="54"/>
      <c r="P968" s="54"/>
      <c r="Q968" s="54"/>
      <c r="R968" s="55"/>
      <c r="S968" s="56"/>
      <c r="T968" t="e">
        <f t="shared" si="24"/>
        <v>#REF!</v>
      </c>
    </row>
    <row r="969" spans="3:20" ht="30" customHeight="1" thickBot="1" x14ac:dyDescent="0.25">
      <c r="C969" s="143"/>
      <c r="D969" s="145"/>
      <c r="E969" s="53"/>
      <c r="F969" s="54"/>
      <c r="G969" s="54"/>
      <c r="H969" s="54"/>
      <c r="I969" s="54"/>
      <c r="J969" s="54"/>
      <c r="K969" s="54"/>
      <c r="L969" s="54"/>
      <c r="M969" s="54"/>
      <c r="N969" s="54"/>
      <c r="O969" s="54"/>
      <c r="P969" s="54"/>
      <c r="Q969" s="54"/>
      <c r="R969" s="55"/>
      <c r="S969" s="56"/>
      <c r="T969" t="e">
        <f t="shared" si="24"/>
        <v>#REF!</v>
      </c>
    </row>
    <row r="970" spans="3:20" ht="30" customHeight="1" thickBot="1" x14ac:dyDescent="0.25">
      <c r="C970" s="143"/>
      <c r="D970" s="145"/>
      <c r="E970" s="53"/>
      <c r="F970" s="54"/>
      <c r="G970" s="54"/>
      <c r="H970" s="54"/>
      <c r="I970" s="54"/>
      <c r="J970" s="54"/>
      <c r="K970" s="54"/>
      <c r="L970" s="54"/>
      <c r="M970" s="54"/>
      <c r="N970" s="54"/>
      <c r="O970" s="54"/>
      <c r="P970" s="54"/>
      <c r="Q970" s="54"/>
      <c r="R970" s="55"/>
      <c r="S970" s="56"/>
      <c r="T970" t="e">
        <f t="shared" si="24"/>
        <v>#REF!</v>
      </c>
    </row>
    <row r="971" spans="3:20" ht="30" customHeight="1" thickBot="1" x14ac:dyDescent="0.25">
      <c r="C971" s="143"/>
      <c r="D971" s="145"/>
      <c r="E971" s="53"/>
      <c r="F971" s="54"/>
      <c r="G971" s="54"/>
      <c r="H971" s="54"/>
      <c r="I971" s="54"/>
      <c r="J971" s="54"/>
      <c r="K971" s="54"/>
      <c r="L971" s="54"/>
      <c r="M971" s="54"/>
      <c r="N971" s="54"/>
      <c r="O971" s="54"/>
      <c r="P971" s="54"/>
      <c r="Q971" s="54"/>
      <c r="R971" s="55"/>
      <c r="S971" s="56"/>
      <c r="T971" t="e">
        <f t="shared" si="24"/>
        <v>#REF!</v>
      </c>
    </row>
    <row r="972" spans="3:20" ht="30" customHeight="1" thickBot="1" x14ac:dyDescent="0.25">
      <c r="C972" s="143"/>
      <c r="D972" s="145"/>
      <c r="E972" s="53"/>
      <c r="F972" s="54"/>
      <c r="G972" s="54"/>
      <c r="H972" s="54"/>
      <c r="I972" s="54"/>
      <c r="J972" s="54"/>
      <c r="K972" s="54"/>
      <c r="L972" s="54"/>
      <c r="M972" s="54"/>
      <c r="N972" s="54"/>
      <c r="O972" s="54"/>
      <c r="P972" s="54"/>
      <c r="Q972" s="54"/>
      <c r="R972" s="55"/>
      <c r="S972" s="56"/>
      <c r="T972" t="e">
        <f t="shared" si="24"/>
        <v>#REF!</v>
      </c>
    </row>
    <row r="973" spans="3:20" ht="30" customHeight="1" thickBot="1" x14ac:dyDescent="0.25">
      <c r="C973" s="143"/>
      <c r="D973" s="145"/>
      <c r="E973" s="53"/>
      <c r="F973" s="54"/>
      <c r="G973" s="54"/>
      <c r="H973" s="54"/>
      <c r="I973" s="54"/>
      <c r="J973" s="54"/>
      <c r="K973" s="54"/>
      <c r="L973" s="54"/>
      <c r="M973" s="54"/>
      <c r="N973" s="54"/>
      <c r="O973" s="54"/>
      <c r="P973" s="54"/>
      <c r="Q973" s="54"/>
      <c r="R973" s="55"/>
      <c r="S973" s="56"/>
      <c r="T973" t="e">
        <f t="shared" si="24"/>
        <v>#REF!</v>
      </c>
    </row>
    <row r="974" spans="3:20" ht="30" customHeight="1" thickBot="1" x14ac:dyDescent="0.25">
      <c r="C974" s="143"/>
      <c r="D974" s="145"/>
      <c r="E974" s="53"/>
      <c r="F974" s="54"/>
      <c r="G974" s="54"/>
      <c r="H974" s="54"/>
      <c r="I974" s="54"/>
      <c r="J974" s="54"/>
      <c r="K974" s="54"/>
      <c r="L974" s="54"/>
      <c r="M974" s="54"/>
      <c r="N974" s="54"/>
      <c r="O974" s="54"/>
      <c r="P974" s="54"/>
      <c r="Q974" s="54"/>
      <c r="R974" s="55"/>
      <c r="S974" s="56"/>
      <c r="T974" t="e">
        <f t="shared" si="24"/>
        <v>#REF!</v>
      </c>
    </row>
    <row r="975" spans="3:20" ht="30" customHeight="1" thickBot="1" x14ac:dyDescent="0.25">
      <c r="C975" s="143"/>
      <c r="D975" s="145"/>
      <c r="E975" s="53"/>
      <c r="F975" s="54"/>
      <c r="G975" s="54"/>
      <c r="H975" s="54"/>
      <c r="I975" s="54"/>
      <c r="J975" s="54"/>
      <c r="K975" s="54"/>
      <c r="L975" s="54"/>
      <c r="M975" s="54"/>
      <c r="N975" s="54"/>
      <c r="O975" s="54"/>
      <c r="P975" s="54"/>
      <c r="Q975" s="54"/>
      <c r="R975" s="55"/>
      <c r="S975" s="56"/>
      <c r="T975" t="e">
        <f t="shared" si="24"/>
        <v>#REF!</v>
      </c>
    </row>
    <row r="976" spans="3:20" ht="30" customHeight="1" thickBot="1" x14ac:dyDescent="0.25">
      <c r="C976" s="143"/>
      <c r="D976" s="145"/>
      <c r="E976" s="53"/>
      <c r="F976" s="54"/>
      <c r="G976" s="54"/>
      <c r="H976" s="54"/>
      <c r="I976" s="54"/>
      <c r="J976" s="54"/>
      <c r="K976" s="54"/>
      <c r="L976" s="54"/>
      <c r="M976" s="54"/>
      <c r="N976" s="54"/>
      <c r="O976" s="54"/>
      <c r="P976" s="54"/>
      <c r="Q976" s="54"/>
      <c r="R976" s="55"/>
      <c r="S976" s="56"/>
      <c r="T976" t="e">
        <f t="shared" si="24"/>
        <v>#REF!</v>
      </c>
    </row>
    <row r="977" spans="3:20" ht="30" customHeight="1" thickBot="1" x14ac:dyDescent="0.25">
      <c r="C977" s="143"/>
      <c r="D977" s="145"/>
      <c r="E977" s="53"/>
      <c r="F977" s="54"/>
      <c r="G977" s="54"/>
      <c r="H977" s="54"/>
      <c r="I977" s="54"/>
      <c r="J977" s="54"/>
      <c r="K977" s="54"/>
      <c r="L977" s="54"/>
      <c r="M977" s="54"/>
      <c r="N977" s="54"/>
      <c r="O977" s="54"/>
      <c r="P977" s="54"/>
      <c r="Q977" s="54"/>
      <c r="R977" s="55"/>
      <c r="S977" s="56"/>
      <c r="T977" t="e">
        <f t="shared" si="24"/>
        <v>#REF!</v>
      </c>
    </row>
    <row r="978" spans="3:20" ht="30" customHeight="1" thickBot="1" x14ac:dyDescent="0.25">
      <c r="C978" s="143"/>
      <c r="D978" s="145"/>
      <c r="E978" s="53"/>
      <c r="F978" s="54"/>
      <c r="G978" s="54"/>
      <c r="H978" s="54"/>
      <c r="I978" s="54"/>
      <c r="J978" s="54"/>
      <c r="K978" s="54"/>
      <c r="L978" s="54"/>
      <c r="M978" s="54"/>
      <c r="N978" s="54"/>
      <c r="O978" s="54"/>
      <c r="P978" s="54"/>
      <c r="Q978" s="54"/>
      <c r="R978" s="55"/>
      <c r="S978" s="56"/>
      <c r="T978" t="e">
        <f t="shared" si="24"/>
        <v>#REF!</v>
      </c>
    </row>
    <row r="979" spans="3:20" ht="30" customHeight="1" thickBot="1" x14ac:dyDescent="0.25">
      <c r="C979" s="143"/>
      <c r="D979" s="145"/>
      <c r="E979" s="53"/>
      <c r="F979" s="54"/>
      <c r="G979" s="54"/>
      <c r="H979" s="54"/>
      <c r="I979" s="54"/>
      <c r="J979" s="54"/>
      <c r="K979" s="54"/>
      <c r="L979" s="54"/>
      <c r="M979" s="54"/>
      <c r="N979" s="54"/>
      <c r="O979" s="54"/>
      <c r="P979" s="54"/>
      <c r="Q979" s="54"/>
      <c r="R979" s="55"/>
      <c r="S979" s="56"/>
      <c r="T979" t="e">
        <f t="shared" si="24"/>
        <v>#REF!</v>
      </c>
    </row>
    <row r="980" spans="3:20" ht="30" customHeight="1" thickBot="1" x14ac:dyDescent="0.25">
      <c r="C980" s="143"/>
      <c r="D980" s="145"/>
      <c r="E980" s="53"/>
      <c r="F980" s="54"/>
      <c r="G980" s="54"/>
      <c r="H980" s="54"/>
      <c r="I980" s="54"/>
      <c r="J980" s="54"/>
      <c r="K980" s="54"/>
      <c r="L980" s="54"/>
      <c r="M980" s="54"/>
      <c r="N980" s="54"/>
      <c r="O980" s="54"/>
      <c r="P980" s="54"/>
      <c r="Q980" s="54"/>
      <c r="R980" s="55"/>
      <c r="S980" s="56"/>
      <c r="T980" t="e">
        <f t="shared" si="24"/>
        <v>#REF!</v>
      </c>
    </row>
    <row r="981" spans="3:20" ht="30" customHeight="1" thickBot="1" x14ac:dyDescent="0.25">
      <c r="C981" s="143"/>
      <c r="D981" s="145"/>
      <c r="E981" s="53"/>
      <c r="F981" s="54"/>
      <c r="G981" s="54"/>
      <c r="H981" s="54"/>
      <c r="I981" s="54"/>
      <c r="J981" s="54"/>
      <c r="K981" s="54"/>
      <c r="L981" s="54"/>
      <c r="M981" s="54"/>
      <c r="N981" s="54"/>
      <c r="O981" s="54"/>
      <c r="P981" s="54"/>
      <c r="Q981" s="54"/>
      <c r="R981" s="55"/>
      <c r="S981" s="56"/>
      <c r="T981" t="e">
        <f t="shared" si="24"/>
        <v>#REF!</v>
      </c>
    </row>
    <row r="982" spans="3:20" ht="30" customHeight="1" thickBot="1" x14ac:dyDescent="0.25">
      <c r="C982" s="143"/>
      <c r="D982" s="145"/>
      <c r="E982" s="53"/>
      <c r="F982" s="54"/>
      <c r="G982" s="54"/>
      <c r="H982" s="54"/>
      <c r="I982" s="54"/>
      <c r="J982" s="54"/>
      <c r="K982" s="54"/>
      <c r="L982" s="54"/>
      <c r="M982" s="54"/>
      <c r="N982" s="54"/>
      <c r="O982" s="54"/>
      <c r="P982" s="54"/>
      <c r="Q982" s="54"/>
      <c r="R982" s="55"/>
      <c r="S982" s="56"/>
      <c r="T982" t="e">
        <f t="shared" si="24"/>
        <v>#REF!</v>
      </c>
    </row>
    <row r="983" spans="3:20" ht="30" customHeight="1" thickBot="1" x14ac:dyDescent="0.25">
      <c r="C983" s="143"/>
      <c r="D983" s="145"/>
      <c r="E983" s="53"/>
      <c r="F983" s="54"/>
      <c r="G983" s="54"/>
      <c r="H983" s="54"/>
      <c r="I983" s="54"/>
      <c r="J983" s="54"/>
      <c r="K983" s="54"/>
      <c r="L983" s="54"/>
      <c r="M983" s="54"/>
      <c r="N983" s="54"/>
      <c r="O983" s="54"/>
      <c r="P983" s="54"/>
      <c r="Q983" s="54"/>
      <c r="R983" s="55"/>
      <c r="S983" s="56"/>
      <c r="T983" t="e">
        <f t="shared" si="24"/>
        <v>#REF!</v>
      </c>
    </row>
    <row r="984" spans="3:20" ht="30" customHeight="1" thickBot="1" x14ac:dyDescent="0.25">
      <c r="C984" s="143"/>
      <c r="D984" s="145"/>
      <c r="E984" s="53"/>
      <c r="F984" s="54"/>
      <c r="G984" s="54"/>
      <c r="H984" s="54"/>
      <c r="I984" s="54"/>
      <c r="J984" s="54"/>
      <c r="K984" s="54"/>
      <c r="L984" s="54"/>
      <c r="M984" s="54"/>
      <c r="N984" s="54"/>
      <c r="O984" s="54"/>
      <c r="P984" s="54"/>
      <c r="Q984" s="54"/>
      <c r="R984" s="55"/>
      <c r="S984" s="56"/>
      <c r="T984" t="e">
        <f t="shared" si="24"/>
        <v>#REF!</v>
      </c>
    </row>
    <row r="985" spans="3:20" ht="30" customHeight="1" thickBot="1" x14ac:dyDescent="0.25">
      <c r="C985" s="143"/>
      <c r="D985" s="145"/>
      <c r="E985" s="53"/>
      <c r="F985" s="54"/>
      <c r="G985" s="54"/>
      <c r="H985" s="54"/>
      <c r="I985" s="54"/>
      <c r="J985" s="54"/>
      <c r="K985" s="54"/>
      <c r="L985" s="54"/>
      <c r="M985" s="54"/>
      <c r="N985" s="54"/>
      <c r="O985" s="54"/>
      <c r="P985" s="54"/>
      <c r="Q985" s="54"/>
      <c r="R985" s="55"/>
      <c r="S985" s="56"/>
      <c r="T985" t="e">
        <f t="shared" si="24"/>
        <v>#REF!</v>
      </c>
    </row>
    <row r="986" spans="3:20" ht="30" customHeight="1" thickBot="1" x14ac:dyDescent="0.25">
      <c r="C986" s="143"/>
      <c r="D986" s="145"/>
      <c r="E986" s="53"/>
      <c r="F986" s="54"/>
      <c r="G986" s="54"/>
      <c r="H986" s="54"/>
      <c r="I986" s="54"/>
      <c r="J986" s="54"/>
      <c r="K986" s="54"/>
      <c r="L986" s="54"/>
      <c r="M986" s="54"/>
      <c r="N986" s="54"/>
      <c r="O986" s="54"/>
      <c r="P986" s="54"/>
      <c r="Q986" s="54"/>
      <c r="R986" s="55"/>
      <c r="S986" s="56"/>
      <c r="T986" t="e">
        <f t="shared" si="24"/>
        <v>#REF!</v>
      </c>
    </row>
    <row r="987" spans="3:20" ht="30" customHeight="1" thickBot="1" x14ac:dyDescent="0.25">
      <c r="C987" s="143"/>
      <c r="D987" s="145"/>
      <c r="E987" s="53"/>
      <c r="F987" s="54"/>
      <c r="G987" s="54"/>
      <c r="H987" s="54"/>
      <c r="I987" s="54"/>
      <c r="J987" s="54"/>
      <c r="K987" s="54"/>
      <c r="L987" s="54"/>
      <c r="M987" s="54"/>
      <c r="N987" s="54"/>
      <c r="O987" s="54"/>
      <c r="P987" s="54"/>
      <c r="Q987" s="54"/>
      <c r="R987" s="55"/>
      <c r="S987" s="56"/>
      <c r="T987" t="e">
        <f t="shared" si="24"/>
        <v>#REF!</v>
      </c>
    </row>
    <row r="988" spans="3:20" ht="30" customHeight="1" thickBot="1" x14ac:dyDescent="0.25">
      <c r="C988" s="143"/>
      <c r="D988" s="145"/>
      <c r="E988" s="53"/>
      <c r="F988" s="54"/>
      <c r="G988" s="54"/>
      <c r="H988" s="54"/>
      <c r="I988" s="54"/>
      <c r="J988" s="54"/>
      <c r="K988" s="54"/>
      <c r="L988" s="54"/>
      <c r="M988" s="54"/>
      <c r="N988" s="54"/>
      <c r="O988" s="54"/>
      <c r="P988" s="54"/>
      <c r="Q988" s="54"/>
      <c r="R988" s="55"/>
      <c r="S988" s="56"/>
      <c r="T988" t="e">
        <f t="shared" si="24"/>
        <v>#REF!</v>
      </c>
    </row>
    <row r="989" spans="3:20" ht="30" customHeight="1" thickBot="1" x14ac:dyDescent="0.25">
      <c r="C989" s="143"/>
      <c r="D989" s="145"/>
      <c r="E989" s="53"/>
      <c r="F989" s="54"/>
      <c r="G989" s="54"/>
      <c r="H989" s="54"/>
      <c r="I989" s="54"/>
      <c r="J989" s="54"/>
      <c r="K989" s="54"/>
      <c r="L989" s="54"/>
      <c r="M989" s="54"/>
      <c r="N989" s="54"/>
      <c r="O989" s="54"/>
      <c r="P989" s="54"/>
      <c r="Q989" s="54"/>
      <c r="R989" s="55"/>
      <c r="S989" s="56"/>
      <c r="T989" t="e">
        <f t="shared" si="24"/>
        <v>#REF!</v>
      </c>
    </row>
    <row r="990" spans="3:20" ht="30" customHeight="1" thickBot="1" x14ac:dyDescent="0.25">
      <c r="C990" s="143"/>
      <c r="D990" s="145"/>
      <c r="E990" s="53"/>
      <c r="F990" s="54"/>
      <c r="G990" s="54"/>
      <c r="H990" s="54"/>
      <c r="I990" s="54"/>
      <c r="J990" s="54"/>
      <c r="K990" s="54"/>
      <c r="L990" s="54"/>
      <c r="M990" s="54"/>
      <c r="N990" s="54"/>
      <c r="O990" s="54"/>
      <c r="P990" s="54"/>
      <c r="Q990" s="54"/>
      <c r="R990" s="55"/>
      <c r="S990" s="56"/>
      <c r="T990" t="e">
        <f t="shared" si="24"/>
        <v>#REF!</v>
      </c>
    </row>
    <row r="991" spans="3:20" ht="30" customHeight="1" thickBot="1" x14ac:dyDescent="0.25">
      <c r="C991" s="143"/>
      <c r="D991" s="145"/>
      <c r="E991" s="53"/>
      <c r="F991" s="54"/>
      <c r="G991" s="54"/>
      <c r="H991" s="54"/>
      <c r="I991" s="54"/>
      <c r="J991" s="54"/>
      <c r="K991" s="54"/>
      <c r="L991" s="54"/>
      <c r="M991" s="54"/>
      <c r="N991" s="54"/>
      <c r="O991" s="54"/>
      <c r="P991" s="54"/>
      <c r="Q991" s="54"/>
      <c r="R991" s="55"/>
      <c r="S991" s="56"/>
      <c r="T991" t="e">
        <f t="shared" si="24"/>
        <v>#REF!</v>
      </c>
    </row>
    <row r="992" spans="3:20" ht="30" customHeight="1" thickBot="1" x14ac:dyDescent="0.25">
      <c r="C992" s="143"/>
      <c r="D992" s="145"/>
      <c r="E992" s="53"/>
      <c r="F992" s="54"/>
      <c r="G992" s="54"/>
      <c r="H992" s="54"/>
      <c r="I992" s="54"/>
      <c r="J992" s="54"/>
      <c r="K992" s="54"/>
      <c r="L992" s="54"/>
      <c r="M992" s="54"/>
      <c r="N992" s="54"/>
      <c r="O992" s="54"/>
      <c r="P992" s="54"/>
      <c r="Q992" s="54"/>
      <c r="R992" s="55"/>
      <c r="S992" s="56"/>
      <c r="T992" t="e">
        <f t="shared" si="24"/>
        <v>#REF!</v>
      </c>
    </row>
    <row r="993" spans="3:20" ht="30" customHeight="1" thickBot="1" x14ac:dyDescent="0.25">
      <c r="C993" s="143"/>
      <c r="D993" s="145"/>
      <c r="E993" s="53"/>
      <c r="F993" s="54"/>
      <c r="G993" s="54"/>
      <c r="H993" s="54"/>
      <c r="I993" s="54"/>
      <c r="J993" s="54"/>
      <c r="K993" s="54"/>
      <c r="L993" s="54"/>
      <c r="M993" s="54"/>
      <c r="N993" s="54"/>
      <c r="O993" s="54"/>
      <c r="P993" s="54"/>
      <c r="Q993" s="54"/>
      <c r="R993" s="55"/>
      <c r="S993" s="56"/>
      <c r="T993" t="e">
        <f t="shared" si="24"/>
        <v>#REF!</v>
      </c>
    </row>
    <row r="994" spans="3:20" ht="30" customHeight="1" thickBot="1" x14ac:dyDescent="0.25">
      <c r="C994" s="143"/>
      <c r="D994" s="145"/>
      <c r="E994" s="53"/>
      <c r="F994" s="54"/>
      <c r="G994" s="54"/>
      <c r="H994" s="54"/>
      <c r="I994" s="54"/>
      <c r="J994" s="54"/>
      <c r="K994" s="54"/>
      <c r="L994" s="54"/>
      <c r="M994" s="54"/>
      <c r="N994" s="54"/>
      <c r="O994" s="54"/>
      <c r="P994" s="54"/>
      <c r="Q994" s="54"/>
      <c r="R994" s="55"/>
      <c r="S994" s="56"/>
      <c r="T994" t="e">
        <f t="shared" ref="T994:T1057" si="25">T993+1</f>
        <v>#REF!</v>
      </c>
    </row>
    <row r="995" spans="3:20" ht="30" customHeight="1" thickBot="1" x14ac:dyDescent="0.25">
      <c r="C995" s="143"/>
      <c r="D995" s="145"/>
      <c r="E995" s="53"/>
      <c r="F995" s="54"/>
      <c r="G995" s="54"/>
      <c r="H995" s="54"/>
      <c r="I995" s="54"/>
      <c r="J995" s="54"/>
      <c r="K995" s="54"/>
      <c r="L995" s="54"/>
      <c r="M995" s="54"/>
      <c r="N995" s="54"/>
      <c r="O995" s="54"/>
      <c r="P995" s="54"/>
      <c r="Q995" s="54"/>
      <c r="R995" s="55"/>
      <c r="S995" s="56"/>
      <c r="T995" t="e">
        <f t="shared" si="25"/>
        <v>#REF!</v>
      </c>
    </row>
    <row r="996" spans="3:20" ht="30" customHeight="1" thickBot="1" x14ac:dyDescent="0.25">
      <c r="C996" s="143"/>
      <c r="D996" s="145"/>
      <c r="E996" s="53"/>
      <c r="F996" s="54"/>
      <c r="G996" s="54"/>
      <c r="H996" s="54"/>
      <c r="I996" s="54"/>
      <c r="J996" s="54"/>
      <c r="K996" s="54"/>
      <c r="L996" s="54"/>
      <c r="M996" s="54"/>
      <c r="N996" s="54"/>
      <c r="O996" s="54"/>
      <c r="P996" s="54"/>
      <c r="Q996" s="54"/>
      <c r="R996" s="55"/>
      <c r="S996" s="56"/>
      <c r="T996" t="e">
        <f t="shared" si="25"/>
        <v>#REF!</v>
      </c>
    </row>
    <row r="997" spans="3:20" ht="30" customHeight="1" thickBot="1" x14ac:dyDescent="0.25">
      <c r="C997" s="143"/>
      <c r="D997" s="145"/>
      <c r="E997" s="53"/>
      <c r="F997" s="54"/>
      <c r="G997" s="54"/>
      <c r="H997" s="54"/>
      <c r="I997" s="54"/>
      <c r="J997" s="54"/>
      <c r="K997" s="54"/>
      <c r="L997" s="54"/>
      <c r="M997" s="54"/>
      <c r="N997" s="54"/>
      <c r="O997" s="54"/>
      <c r="P997" s="54"/>
      <c r="Q997" s="54"/>
      <c r="R997" s="55"/>
      <c r="S997" s="56"/>
      <c r="T997" t="e">
        <f t="shared" si="25"/>
        <v>#REF!</v>
      </c>
    </row>
    <row r="998" spans="3:20" ht="30" customHeight="1" thickBot="1" x14ac:dyDescent="0.25">
      <c r="C998" s="143"/>
      <c r="D998" s="145"/>
      <c r="E998" s="53"/>
      <c r="F998" s="54"/>
      <c r="G998" s="54"/>
      <c r="H998" s="54"/>
      <c r="I998" s="54"/>
      <c r="J998" s="54"/>
      <c r="K998" s="54"/>
      <c r="L998" s="54"/>
      <c r="M998" s="54"/>
      <c r="N998" s="54"/>
      <c r="O998" s="54"/>
      <c r="P998" s="54"/>
      <c r="Q998" s="54"/>
      <c r="R998" s="55"/>
      <c r="S998" s="56"/>
      <c r="T998" t="e">
        <f t="shared" si="25"/>
        <v>#REF!</v>
      </c>
    </row>
    <row r="999" spans="3:20" ht="30" customHeight="1" thickBot="1" x14ac:dyDescent="0.25">
      <c r="C999" s="143"/>
      <c r="D999" s="145"/>
      <c r="E999" s="53"/>
      <c r="F999" s="54"/>
      <c r="G999" s="54"/>
      <c r="H999" s="54"/>
      <c r="I999" s="54"/>
      <c r="J999" s="54"/>
      <c r="K999" s="54"/>
      <c r="L999" s="54"/>
      <c r="M999" s="54"/>
      <c r="N999" s="54"/>
      <c r="O999" s="54"/>
      <c r="P999" s="54"/>
      <c r="Q999" s="54"/>
      <c r="R999" s="55"/>
      <c r="S999" s="56"/>
      <c r="T999" t="e">
        <f t="shared" si="25"/>
        <v>#REF!</v>
      </c>
    </row>
    <row r="1000" spans="3:20" ht="30" customHeight="1" thickBot="1" x14ac:dyDescent="0.25">
      <c r="C1000" s="143"/>
      <c r="D1000" s="145"/>
      <c r="E1000" s="53"/>
      <c r="F1000" s="54"/>
      <c r="G1000" s="54"/>
      <c r="H1000" s="54"/>
      <c r="I1000" s="54"/>
      <c r="J1000" s="54"/>
      <c r="K1000" s="54"/>
      <c r="L1000" s="54"/>
      <c r="M1000" s="54"/>
      <c r="N1000" s="54"/>
      <c r="O1000" s="54"/>
      <c r="P1000" s="54"/>
      <c r="Q1000" s="54"/>
      <c r="R1000" s="55"/>
      <c r="S1000" s="56"/>
      <c r="T1000" t="e">
        <f t="shared" si="25"/>
        <v>#REF!</v>
      </c>
    </row>
    <row r="1001" spans="3:20" ht="30" customHeight="1" thickBot="1" x14ac:dyDescent="0.25">
      <c r="C1001" s="143"/>
      <c r="D1001" s="145"/>
      <c r="E1001" s="53"/>
      <c r="F1001" s="54"/>
      <c r="G1001" s="54"/>
      <c r="H1001" s="54"/>
      <c r="I1001" s="54"/>
      <c r="J1001" s="54"/>
      <c r="K1001" s="54"/>
      <c r="L1001" s="54"/>
      <c r="M1001" s="54"/>
      <c r="N1001" s="54"/>
      <c r="O1001" s="54"/>
      <c r="P1001" s="54"/>
      <c r="Q1001" s="54"/>
      <c r="R1001" s="55"/>
      <c r="S1001" s="56"/>
      <c r="T1001" t="e">
        <f t="shared" si="25"/>
        <v>#REF!</v>
      </c>
    </row>
    <row r="1002" spans="3:20" ht="30" customHeight="1" thickBot="1" x14ac:dyDescent="0.25">
      <c r="C1002" s="143"/>
      <c r="D1002" s="145"/>
      <c r="E1002" s="53"/>
      <c r="F1002" s="54"/>
      <c r="G1002" s="54"/>
      <c r="H1002" s="54"/>
      <c r="I1002" s="54"/>
      <c r="J1002" s="54"/>
      <c r="K1002" s="54"/>
      <c r="L1002" s="54"/>
      <c r="M1002" s="54"/>
      <c r="N1002" s="54"/>
      <c r="O1002" s="54"/>
      <c r="P1002" s="54"/>
      <c r="Q1002" s="54"/>
      <c r="R1002" s="55"/>
      <c r="S1002" s="56"/>
      <c r="T1002" t="e">
        <f t="shared" si="25"/>
        <v>#REF!</v>
      </c>
    </row>
    <row r="1003" spans="3:20" ht="30" customHeight="1" thickBot="1" x14ac:dyDescent="0.25">
      <c r="C1003" s="143"/>
      <c r="D1003" s="145"/>
      <c r="E1003" s="53"/>
      <c r="F1003" s="54"/>
      <c r="G1003" s="54"/>
      <c r="H1003" s="54"/>
      <c r="I1003" s="54"/>
      <c r="J1003" s="54"/>
      <c r="K1003" s="54"/>
      <c r="L1003" s="54"/>
      <c r="M1003" s="54"/>
      <c r="N1003" s="54"/>
      <c r="O1003" s="54"/>
      <c r="P1003" s="54"/>
      <c r="Q1003" s="54"/>
      <c r="R1003" s="55"/>
      <c r="S1003" s="56"/>
      <c r="T1003" t="e">
        <f t="shared" si="25"/>
        <v>#REF!</v>
      </c>
    </row>
    <row r="1004" spans="3:20" ht="30" customHeight="1" thickBot="1" x14ac:dyDescent="0.25">
      <c r="C1004" s="143"/>
      <c r="D1004" s="145"/>
      <c r="E1004" s="53"/>
      <c r="F1004" s="54"/>
      <c r="G1004" s="54"/>
      <c r="H1004" s="54"/>
      <c r="I1004" s="54"/>
      <c r="J1004" s="54"/>
      <c r="K1004" s="54"/>
      <c r="L1004" s="54"/>
      <c r="M1004" s="54"/>
      <c r="N1004" s="54"/>
      <c r="O1004" s="54"/>
      <c r="P1004" s="54"/>
      <c r="Q1004" s="54"/>
      <c r="R1004" s="55"/>
      <c r="S1004" s="56"/>
      <c r="T1004" t="e">
        <f t="shared" si="25"/>
        <v>#REF!</v>
      </c>
    </row>
    <row r="1005" spans="3:20" ht="30" customHeight="1" thickBot="1" x14ac:dyDescent="0.25">
      <c r="C1005" s="143"/>
      <c r="D1005" s="145"/>
      <c r="E1005" s="53"/>
      <c r="F1005" s="54"/>
      <c r="G1005" s="54"/>
      <c r="H1005" s="54"/>
      <c r="I1005" s="54"/>
      <c r="J1005" s="54"/>
      <c r="K1005" s="54"/>
      <c r="L1005" s="54"/>
      <c r="M1005" s="54"/>
      <c r="N1005" s="54"/>
      <c r="O1005" s="54"/>
      <c r="P1005" s="54"/>
      <c r="Q1005" s="54"/>
      <c r="R1005" s="55"/>
      <c r="S1005" s="56"/>
      <c r="T1005" t="e">
        <f t="shared" si="25"/>
        <v>#REF!</v>
      </c>
    </row>
    <row r="1006" spans="3:20" ht="30" customHeight="1" thickBot="1" x14ac:dyDescent="0.25">
      <c r="C1006" s="143"/>
      <c r="D1006" s="145"/>
      <c r="E1006" s="53"/>
      <c r="F1006" s="54"/>
      <c r="G1006" s="54"/>
      <c r="H1006" s="54"/>
      <c r="I1006" s="54"/>
      <c r="J1006" s="54"/>
      <c r="K1006" s="54"/>
      <c r="L1006" s="54"/>
      <c r="M1006" s="54"/>
      <c r="N1006" s="54"/>
      <c r="O1006" s="54"/>
      <c r="P1006" s="54"/>
      <c r="Q1006" s="54"/>
      <c r="R1006" s="55"/>
      <c r="S1006" s="56"/>
      <c r="T1006" t="e">
        <f t="shared" si="25"/>
        <v>#REF!</v>
      </c>
    </row>
    <row r="1007" spans="3:20" ht="30" customHeight="1" thickBot="1" x14ac:dyDescent="0.25">
      <c r="C1007" s="143"/>
      <c r="D1007" s="145"/>
      <c r="E1007" s="53"/>
      <c r="F1007" s="54"/>
      <c r="G1007" s="54"/>
      <c r="H1007" s="54"/>
      <c r="I1007" s="54"/>
      <c r="J1007" s="54"/>
      <c r="K1007" s="54"/>
      <c r="L1007" s="54"/>
      <c r="M1007" s="54"/>
      <c r="N1007" s="54"/>
      <c r="O1007" s="54"/>
      <c r="P1007" s="54"/>
      <c r="Q1007" s="54"/>
      <c r="R1007" s="55"/>
      <c r="S1007" s="56"/>
      <c r="T1007" t="e">
        <f t="shared" si="25"/>
        <v>#REF!</v>
      </c>
    </row>
    <row r="1008" spans="3:20" ht="30" customHeight="1" thickBot="1" x14ac:dyDescent="0.25">
      <c r="C1008" s="143"/>
      <c r="D1008" s="145"/>
      <c r="E1008" s="53"/>
      <c r="F1008" s="54"/>
      <c r="G1008" s="54"/>
      <c r="H1008" s="54"/>
      <c r="I1008" s="54"/>
      <c r="J1008" s="54"/>
      <c r="K1008" s="54"/>
      <c r="L1008" s="54"/>
      <c r="M1008" s="54"/>
      <c r="N1008" s="54"/>
      <c r="O1008" s="54"/>
      <c r="P1008" s="54"/>
      <c r="Q1008" s="54"/>
      <c r="R1008" s="55"/>
      <c r="S1008" s="56"/>
      <c r="T1008" t="e">
        <f t="shared" si="25"/>
        <v>#REF!</v>
      </c>
    </row>
    <row r="1009" spans="3:20" ht="30" customHeight="1" thickBot="1" x14ac:dyDescent="0.25">
      <c r="C1009" s="143"/>
      <c r="D1009" s="145"/>
      <c r="E1009" s="53"/>
      <c r="F1009" s="54"/>
      <c r="G1009" s="54"/>
      <c r="H1009" s="54"/>
      <c r="I1009" s="54"/>
      <c r="J1009" s="54"/>
      <c r="K1009" s="54"/>
      <c r="L1009" s="54"/>
      <c r="M1009" s="54"/>
      <c r="N1009" s="54"/>
      <c r="O1009" s="54"/>
      <c r="P1009" s="54"/>
      <c r="Q1009" s="54"/>
      <c r="R1009" s="55"/>
      <c r="S1009" s="56"/>
      <c r="T1009" t="e">
        <f t="shared" si="25"/>
        <v>#REF!</v>
      </c>
    </row>
    <row r="1010" spans="3:20" ht="30" customHeight="1" thickBot="1" x14ac:dyDescent="0.25">
      <c r="C1010" s="143"/>
      <c r="D1010" s="145"/>
      <c r="E1010" s="53"/>
      <c r="F1010" s="54"/>
      <c r="G1010" s="54"/>
      <c r="H1010" s="54"/>
      <c r="I1010" s="54"/>
      <c r="J1010" s="54"/>
      <c r="K1010" s="54"/>
      <c r="L1010" s="54"/>
      <c r="M1010" s="54"/>
      <c r="N1010" s="54"/>
      <c r="O1010" s="54"/>
      <c r="P1010" s="54"/>
      <c r="Q1010" s="54"/>
      <c r="R1010" s="55"/>
      <c r="S1010" s="56"/>
      <c r="T1010" t="e">
        <f t="shared" si="25"/>
        <v>#REF!</v>
      </c>
    </row>
    <row r="1011" spans="3:20" ht="30" customHeight="1" thickBot="1" x14ac:dyDescent="0.25">
      <c r="C1011" s="143"/>
      <c r="D1011" s="145"/>
      <c r="E1011" s="53"/>
      <c r="F1011" s="54"/>
      <c r="G1011" s="54"/>
      <c r="H1011" s="54"/>
      <c r="I1011" s="54"/>
      <c r="J1011" s="54"/>
      <c r="K1011" s="54"/>
      <c r="L1011" s="54"/>
      <c r="M1011" s="54"/>
      <c r="N1011" s="54"/>
      <c r="O1011" s="54"/>
      <c r="P1011" s="54"/>
      <c r="Q1011" s="54"/>
      <c r="R1011" s="55"/>
      <c r="S1011" s="56"/>
      <c r="T1011" t="e">
        <f t="shared" si="25"/>
        <v>#REF!</v>
      </c>
    </row>
    <row r="1012" spans="3:20" ht="30" customHeight="1" thickBot="1" x14ac:dyDescent="0.25">
      <c r="C1012" s="143"/>
      <c r="D1012" s="145"/>
      <c r="E1012" s="53"/>
      <c r="F1012" s="54"/>
      <c r="G1012" s="54"/>
      <c r="H1012" s="54"/>
      <c r="I1012" s="54"/>
      <c r="J1012" s="54"/>
      <c r="K1012" s="54"/>
      <c r="L1012" s="54"/>
      <c r="M1012" s="54"/>
      <c r="N1012" s="54"/>
      <c r="O1012" s="54"/>
      <c r="P1012" s="54"/>
      <c r="Q1012" s="54"/>
      <c r="R1012" s="55"/>
      <c r="S1012" s="56"/>
      <c r="T1012" t="e">
        <f t="shared" si="25"/>
        <v>#REF!</v>
      </c>
    </row>
    <row r="1013" spans="3:20" ht="30" customHeight="1" thickBot="1" x14ac:dyDescent="0.25">
      <c r="C1013" s="143"/>
      <c r="D1013" s="145"/>
      <c r="E1013" s="53"/>
      <c r="F1013" s="54"/>
      <c r="G1013" s="54"/>
      <c r="H1013" s="54"/>
      <c r="I1013" s="54"/>
      <c r="J1013" s="54"/>
      <c r="K1013" s="54"/>
      <c r="L1013" s="54"/>
      <c r="M1013" s="54"/>
      <c r="N1013" s="54"/>
      <c r="O1013" s="54"/>
      <c r="P1013" s="54"/>
      <c r="Q1013" s="54"/>
      <c r="R1013" s="55"/>
      <c r="S1013" s="56"/>
      <c r="T1013" t="e">
        <f t="shared" si="25"/>
        <v>#REF!</v>
      </c>
    </row>
    <row r="1014" spans="3:20" ht="30" customHeight="1" thickBot="1" x14ac:dyDescent="0.25">
      <c r="C1014" s="143"/>
      <c r="D1014" s="145"/>
      <c r="E1014" s="53"/>
      <c r="F1014" s="54"/>
      <c r="G1014" s="54"/>
      <c r="H1014" s="54"/>
      <c r="I1014" s="54"/>
      <c r="J1014" s="54"/>
      <c r="K1014" s="54"/>
      <c r="L1014" s="54"/>
      <c r="M1014" s="54"/>
      <c r="N1014" s="54"/>
      <c r="O1014" s="54"/>
      <c r="P1014" s="54"/>
      <c r="Q1014" s="54"/>
      <c r="R1014" s="55"/>
      <c r="S1014" s="56"/>
      <c r="T1014" t="e">
        <f t="shared" si="25"/>
        <v>#REF!</v>
      </c>
    </row>
    <row r="1015" spans="3:20" ht="30" customHeight="1" thickBot="1" x14ac:dyDescent="0.25">
      <c r="C1015" s="143"/>
      <c r="D1015" s="145"/>
      <c r="E1015" s="53"/>
      <c r="F1015" s="54"/>
      <c r="G1015" s="54"/>
      <c r="H1015" s="54"/>
      <c r="I1015" s="54"/>
      <c r="J1015" s="54"/>
      <c r="K1015" s="54"/>
      <c r="L1015" s="54"/>
      <c r="M1015" s="54"/>
      <c r="N1015" s="54"/>
      <c r="O1015" s="54"/>
      <c r="P1015" s="54"/>
      <c r="Q1015" s="54"/>
      <c r="R1015" s="55"/>
      <c r="S1015" s="56"/>
      <c r="T1015" t="e">
        <f t="shared" si="25"/>
        <v>#REF!</v>
      </c>
    </row>
    <row r="1016" spans="3:20" ht="30" customHeight="1" thickBot="1" x14ac:dyDescent="0.25">
      <c r="C1016" s="143"/>
      <c r="D1016" s="145"/>
      <c r="E1016" s="53"/>
      <c r="F1016" s="54"/>
      <c r="G1016" s="54"/>
      <c r="H1016" s="54"/>
      <c r="I1016" s="54"/>
      <c r="J1016" s="54"/>
      <c r="K1016" s="54"/>
      <c r="L1016" s="54"/>
      <c r="M1016" s="54"/>
      <c r="N1016" s="54"/>
      <c r="O1016" s="54"/>
      <c r="P1016" s="54"/>
      <c r="Q1016" s="54"/>
      <c r="R1016" s="55"/>
      <c r="S1016" s="56"/>
      <c r="T1016" t="e">
        <f t="shared" si="25"/>
        <v>#REF!</v>
      </c>
    </row>
    <row r="1017" spans="3:20" ht="30" customHeight="1" thickBot="1" x14ac:dyDescent="0.25">
      <c r="C1017" s="143"/>
      <c r="D1017" s="145"/>
      <c r="E1017" s="53"/>
      <c r="F1017" s="54"/>
      <c r="G1017" s="54"/>
      <c r="H1017" s="54"/>
      <c r="I1017" s="54"/>
      <c r="J1017" s="54"/>
      <c r="K1017" s="54"/>
      <c r="L1017" s="54"/>
      <c r="M1017" s="54"/>
      <c r="N1017" s="54"/>
      <c r="O1017" s="54"/>
      <c r="P1017" s="54"/>
      <c r="Q1017" s="54"/>
      <c r="R1017" s="55"/>
      <c r="S1017" s="56"/>
      <c r="T1017" t="e">
        <f t="shared" si="25"/>
        <v>#REF!</v>
      </c>
    </row>
    <row r="1018" spans="3:20" ht="30" customHeight="1" thickBot="1" x14ac:dyDescent="0.25">
      <c r="C1018" s="143"/>
      <c r="D1018" s="145"/>
      <c r="E1018" s="53"/>
      <c r="F1018" s="54"/>
      <c r="G1018" s="54"/>
      <c r="H1018" s="54"/>
      <c r="I1018" s="54"/>
      <c r="J1018" s="54"/>
      <c r="K1018" s="54"/>
      <c r="L1018" s="54"/>
      <c r="M1018" s="54"/>
      <c r="N1018" s="54"/>
      <c r="O1018" s="54"/>
      <c r="P1018" s="54"/>
      <c r="Q1018" s="54"/>
      <c r="R1018" s="55"/>
      <c r="S1018" s="56"/>
      <c r="T1018" t="e">
        <f t="shared" si="25"/>
        <v>#REF!</v>
      </c>
    </row>
    <row r="1019" spans="3:20" ht="30" customHeight="1" thickBot="1" x14ac:dyDescent="0.25">
      <c r="C1019" s="143"/>
      <c r="D1019" s="145"/>
      <c r="E1019" s="53"/>
      <c r="F1019" s="54"/>
      <c r="G1019" s="54"/>
      <c r="H1019" s="54"/>
      <c r="I1019" s="54"/>
      <c r="J1019" s="54"/>
      <c r="K1019" s="54"/>
      <c r="L1019" s="54"/>
      <c r="M1019" s="54"/>
      <c r="N1019" s="54"/>
      <c r="O1019" s="54"/>
      <c r="P1019" s="54"/>
      <c r="Q1019" s="54"/>
      <c r="R1019" s="55"/>
      <c r="S1019" s="56"/>
      <c r="T1019" t="e">
        <f t="shared" si="25"/>
        <v>#REF!</v>
      </c>
    </row>
    <row r="1020" spans="3:20" ht="30" customHeight="1" thickBot="1" x14ac:dyDescent="0.25">
      <c r="C1020" s="143"/>
      <c r="D1020" s="145"/>
      <c r="E1020" s="53"/>
      <c r="F1020" s="54"/>
      <c r="G1020" s="54"/>
      <c r="H1020" s="54"/>
      <c r="I1020" s="54"/>
      <c r="J1020" s="54"/>
      <c r="K1020" s="54"/>
      <c r="L1020" s="54"/>
      <c r="M1020" s="54"/>
      <c r="N1020" s="54"/>
      <c r="O1020" s="54"/>
      <c r="P1020" s="54"/>
      <c r="Q1020" s="54"/>
      <c r="R1020" s="55"/>
      <c r="S1020" s="56"/>
      <c r="T1020" t="e">
        <f t="shared" si="25"/>
        <v>#REF!</v>
      </c>
    </row>
    <row r="1021" spans="3:20" ht="30" customHeight="1" thickBot="1" x14ac:dyDescent="0.25">
      <c r="C1021" s="143"/>
      <c r="D1021" s="145"/>
      <c r="E1021" s="53"/>
      <c r="F1021" s="54"/>
      <c r="G1021" s="54"/>
      <c r="H1021" s="54"/>
      <c r="I1021" s="54"/>
      <c r="J1021" s="54"/>
      <c r="K1021" s="54"/>
      <c r="L1021" s="54"/>
      <c r="M1021" s="54"/>
      <c r="N1021" s="54"/>
      <c r="O1021" s="54"/>
      <c r="P1021" s="54"/>
      <c r="Q1021" s="54"/>
      <c r="R1021" s="55"/>
      <c r="S1021" s="56"/>
      <c r="T1021" t="e">
        <f t="shared" si="25"/>
        <v>#REF!</v>
      </c>
    </row>
    <row r="1022" spans="3:20" ht="30" customHeight="1" thickBot="1" x14ac:dyDescent="0.25">
      <c r="C1022" s="143"/>
      <c r="D1022" s="145"/>
      <c r="E1022" s="53"/>
      <c r="F1022" s="54"/>
      <c r="G1022" s="54"/>
      <c r="H1022" s="54"/>
      <c r="I1022" s="54"/>
      <c r="J1022" s="54"/>
      <c r="K1022" s="54"/>
      <c r="L1022" s="54"/>
      <c r="M1022" s="54"/>
      <c r="N1022" s="54"/>
      <c r="O1022" s="54"/>
      <c r="P1022" s="54"/>
      <c r="Q1022" s="54"/>
      <c r="R1022" s="55"/>
      <c r="S1022" s="56"/>
      <c r="T1022" t="e">
        <f t="shared" si="25"/>
        <v>#REF!</v>
      </c>
    </row>
    <row r="1023" spans="3:20" ht="30" customHeight="1" thickBot="1" x14ac:dyDescent="0.25">
      <c r="C1023" s="143"/>
      <c r="D1023" s="145"/>
      <c r="E1023" s="53"/>
      <c r="F1023" s="54"/>
      <c r="G1023" s="54"/>
      <c r="H1023" s="54"/>
      <c r="I1023" s="54"/>
      <c r="J1023" s="54"/>
      <c r="K1023" s="54"/>
      <c r="L1023" s="54"/>
      <c r="M1023" s="54"/>
      <c r="N1023" s="54"/>
      <c r="O1023" s="54"/>
      <c r="P1023" s="54"/>
      <c r="Q1023" s="54"/>
      <c r="R1023" s="55"/>
      <c r="S1023" s="56"/>
      <c r="T1023" t="e">
        <f t="shared" si="25"/>
        <v>#REF!</v>
      </c>
    </row>
    <row r="1024" spans="3:20" ht="30" customHeight="1" thickBot="1" x14ac:dyDescent="0.25">
      <c r="C1024" s="143"/>
      <c r="D1024" s="145"/>
      <c r="E1024" s="53"/>
      <c r="F1024" s="54"/>
      <c r="G1024" s="54"/>
      <c r="H1024" s="54"/>
      <c r="I1024" s="54"/>
      <c r="J1024" s="54"/>
      <c r="K1024" s="54"/>
      <c r="L1024" s="54"/>
      <c r="M1024" s="54"/>
      <c r="N1024" s="54"/>
      <c r="O1024" s="54"/>
      <c r="P1024" s="54"/>
      <c r="Q1024" s="54"/>
      <c r="R1024" s="55"/>
      <c r="S1024" s="56"/>
      <c r="T1024" t="e">
        <f t="shared" si="25"/>
        <v>#REF!</v>
      </c>
    </row>
    <row r="1025" spans="3:20" ht="30" customHeight="1" thickBot="1" x14ac:dyDescent="0.25">
      <c r="C1025" s="143"/>
      <c r="D1025" s="145"/>
      <c r="E1025" s="53"/>
      <c r="F1025" s="54"/>
      <c r="G1025" s="54"/>
      <c r="H1025" s="54"/>
      <c r="I1025" s="54"/>
      <c r="J1025" s="54"/>
      <c r="K1025" s="54"/>
      <c r="L1025" s="54"/>
      <c r="M1025" s="54"/>
      <c r="N1025" s="54"/>
      <c r="O1025" s="54"/>
      <c r="P1025" s="54"/>
      <c r="Q1025" s="54"/>
      <c r="R1025" s="55"/>
      <c r="S1025" s="56"/>
      <c r="T1025" t="e">
        <f t="shared" si="25"/>
        <v>#REF!</v>
      </c>
    </row>
    <row r="1026" spans="3:20" ht="30" customHeight="1" thickBot="1" x14ac:dyDescent="0.25">
      <c r="C1026" s="143"/>
      <c r="D1026" s="145"/>
      <c r="E1026" s="53"/>
      <c r="F1026" s="54"/>
      <c r="G1026" s="54"/>
      <c r="H1026" s="54"/>
      <c r="I1026" s="54"/>
      <c r="J1026" s="54"/>
      <c r="K1026" s="54"/>
      <c r="L1026" s="54"/>
      <c r="M1026" s="54"/>
      <c r="N1026" s="54"/>
      <c r="O1026" s="54"/>
      <c r="P1026" s="54"/>
      <c r="Q1026" s="54"/>
      <c r="R1026" s="55"/>
      <c r="S1026" s="56"/>
      <c r="T1026" t="e">
        <f t="shared" si="25"/>
        <v>#REF!</v>
      </c>
    </row>
    <row r="1027" spans="3:20" ht="30" customHeight="1" thickBot="1" x14ac:dyDescent="0.25">
      <c r="C1027" s="143"/>
      <c r="D1027" s="145"/>
      <c r="E1027" s="53"/>
      <c r="F1027" s="54"/>
      <c r="G1027" s="54"/>
      <c r="H1027" s="54"/>
      <c r="I1027" s="54"/>
      <c r="J1027" s="54"/>
      <c r="K1027" s="54"/>
      <c r="L1027" s="54"/>
      <c r="M1027" s="54"/>
      <c r="N1027" s="54"/>
      <c r="O1027" s="54"/>
      <c r="P1027" s="54"/>
      <c r="Q1027" s="54"/>
      <c r="R1027" s="55"/>
      <c r="S1027" s="56"/>
      <c r="T1027" t="e">
        <f t="shared" si="25"/>
        <v>#REF!</v>
      </c>
    </row>
    <row r="1028" spans="3:20" ht="30" customHeight="1" thickBot="1" x14ac:dyDescent="0.25">
      <c r="C1028" s="143"/>
      <c r="D1028" s="145"/>
      <c r="E1028" s="53"/>
      <c r="F1028" s="54"/>
      <c r="G1028" s="54"/>
      <c r="H1028" s="54"/>
      <c r="I1028" s="54"/>
      <c r="J1028" s="54"/>
      <c r="K1028" s="54"/>
      <c r="L1028" s="54"/>
      <c r="M1028" s="54"/>
      <c r="N1028" s="54"/>
      <c r="O1028" s="54"/>
      <c r="P1028" s="54"/>
      <c r="Q1028" s="54"/>
      <c r="R1028" s="55"/>
      <c r="S1028" s="56"/>
      <c r="T1028" t="e">
        <f t="shared" si="25"/>
        <v>#REF!</v>
      </c>
    </row>
    <row r="1029" spans="3:20" ht="30" customHeight="1" thickBot="1" x14ac:dyDescent="0.25">
      <c r="C1029" s="143"/>
      <c r="D1029" s="145"/>
      <c r="E1029" s="53"/>
      <c r="F1029" s="54"/>
      <c r="G1029" s="54"/>
      <c r="H1029" s="54"/>
      <c r="I1029" s="54"/>
      <c r="J1029" s="54"/>
      <c r="K1029" s="54"/>
      <c r="L1029" s="54"/>
      <c r="M1029" s="54"/>
      <c r="N1029" s="54"/>
      <c r="O1029" s="54"/>
      <c r="P1029" s="54"/>
      <c r="Q1029" s="54"/>
      <c r="R1029" s="55"/>
      <c r="S1029" s="56"/>
      <c r="T1029" t="e">
        <f t="shared" si="25"/>
        <v>#REF!</v>
      </c>
    </row>
    <row r="1030" spans="3:20" ht="30" customHeight="1" thickBot="1" x14ac:dyDescent="0.25">
      <c r="C1030" s="143"/>
      <c r="D1030" s="145"/>
      <c r="E1030" s="53"/>
      <c r="F1030" s="54"/>
      <c r="G1030" s="54"/>
      <c r="H1030" s="54"/>
      <c r="I1030" s="54"/>
      <c r="J1030" s="54"/>
      <c r="K1030" s="54"/>
      <c r="L1030" s="54"/>
      <c r="M1030" s="54"/>
      <c r="N1030" s="54"/>
      <c r="O1030" s="54"/>
      <c r="P1030" s="54"/>
      <c r="Q1030" s="54"/>
      <c r="R1030" s="55"/>
      <c r="S1030" s="56"/>
      <c r="T1030" t="e">
        <f t="shared" si="25"/>
        <v>#REF!</v>
      </c>
    </row>
    <row r="1031" spans="3:20" ht="30" customHeight="1" thickBot="1" x14ac:dyDescent="0.25">
      <c r="C1031" s="143"/>
      <c r="D1031" s="145"/>
      <c r="E1031" s="53"/>
      <c r="F1031" s="54"/>
      <c r="G1031" s="54"/>
      <c r="H1031" s="54"/>
      <c r="I1031" s="54"/>
      <c r="J1031" s="54"/>
      <c r="K1031" s="54"/>
      <c r="L1031" s="54"/>
      <c r="M1031" s="54"/>
      <c r="N1031" s="54"/>
      <c r="O1031" s="54"/>
      <c r="P1031" s="54"/>
      <c r="Q1031" s="54"/>
      <c r="R1031" s="55"/>
      <c r="S1031" s="56"/>
      <c r="T1031" t="e">
        <f t="shared" si="25"/>
        <v>#REF!</v>
      </c>
    </row>
    <row r="1032" spans="3:20" ht="30" customHeight="1" thickBot="1" x14ac:dyDescent="0.25">
      <c r="C1032" s="143"/>
      <c r="D1032" s="145"/>
      <c r="E1032" s="53"/>
      <c r="F1032" s="54"/>
      <c r="G1032" s="54"/>
      <c r="H1032" s="54"/>
      <c r="I1032" s="54"/>
      <c r="J1032" s="54"/>
      <c r="K1032" s="54"/>
      <c r="L1032" s="54"/>
      <c r="M1032" s="54"/>
      <c r="N1032" s="54"/>
      <c r="O1032" s="54"/>
      <c r="P1032" s="54"/>
      <c r="Q1032" s="54"/>
      <c r="R1032" s="55"/>
      <c r="S1032" s="56"/>
      <c r="T1032" t="e">
        <f t="shared" si="25"/>
        <v>#REF!</v>
      </c>
    </row>
    <row r="1033" spans="3:20" ht="30" customHeight="1" thickBot="1" x14ac:dyDescent="0.25">
      <c r="C1033" s="143"/>
      <c r="D1033" s="145"/>
      <c r="E1033" s="53"/>
      <c r="F1033" s="54"/>
      <c r="G1033" s="54"/>
      <c r="H1033" s="54"/>
      <c r="I1033" s="54"/>
      <c r="J1033" s="54"/>
      <c r="K1033" s="54"/>
      <c r="L1033" s="54"/>
      <c r="M1033" s="54"/>
      <c r="N1033" s="54"/>
      <c r="O1033" s="54"/>
      <c r="P1033" s="54"/>
      <c r="Q1033" s="54"/>
      <c r="R1033" s="55"/>
      <c r="S1033" s="56"/>
      <c r="T1033" t="e">
        <f t="shared" si="25"/>
        <v>#REF!</v>
      </c>
    </row>
    <row r="1034" spans="3:20" ht="30" customHeight="1" thickBot="1" x14ac:dyDescent="0.25">
      <c r="C1034" s="143"/>
      <c r="D1034" s="145"/>
      <c r="E1034" s="53"/>
      <c r="F1034" s="54"/>
      <c r="G1034" s="54"/>
      <c r="H1034" s="54"/>
      <c r="I1034" s="54"/>
      <c r="J1034" s="54"/>
      <c r="K1034" s="54"/>
      <c r="L1034" s="54"/>
      <c r="M1034" s="54"/>
      <c r="N1034" s="54"/>
      <c r="O1034" s="54"/>
      <c r="P1034" s="54"/>
      <c r="Q1034" s="54"/>
      <c r="R1034" s="55"/>
      <c r="S1034" s="56"/>
      <c r="T1034" t="e">
        <f t="shared" si="25"/>
        <v>#REF!</v>
      </c>
    </row>
    <row r="1035" spans="3:20" ht="30" customHeight="1" thickBot="1" x14ac:dyDescent="0.25">
      <c r="C1035" s="143"/>
      <c r="D1035" s="145"/>
      <c r="E1035" s="53"/>
      <c r="F1035" s="54"/>
      <c r="G1035" s="54"/>
      <c r="H1035" s="54"/>
      <c r="I1035" s="54"/>
      <c r="J1035" s="54"/>
      <c r="K1035" s="54"/>
      <c r="L1035" s="54"/>
      <c r="M1035" s="54"/>
      <c r="N1035" s="54"/>
      <c r="O1035" s="54"/>
      <c r="P1035" s="54"/>
      <c r="Q1035" s="54"/>
      <c r="R1035" s="55"/>
      <c r="S1035" s="56"/>
      <c r="T1035" t="e">
        <f t="shared" si="25"/>
        <v>#REF!</v>
      </c>
    </row>
    <row r="1036" spans="3:20" ht="30" customHeight="1" thickBot="1" x14ac:dyDescent="0.25">
      <c r="C1036" s="143"/>
      <c r="D1036" s="145"/>
      <c r="E1036" s="53"/>
      <c r="F1036" s="54"/>
      <c r="G1036" s="54"/>
      <c r="H1036" s="54"/>
      <c r="I1036" s="54"/>
      <c r="J1036" s="54"/>
      <c r="K1036" s="54"/>
      <c r="L1036" s="54"/>
      <c r="M1036" s="54"/>
      <c r="N1036" s="54"/>
      <c r="O1036" s="54"/>
      <c r="P1036" s="54"/>
      <c r="Q1036" s="54"/>
      <c r="R1036" s="55"/>
      <c r="S1036" s="56"/>
      <c r="T1036" t="e">
        <f t="shared" si="25"/>
        <v>#REF!</v>
      </c>
    </row>
    <row r="1037" spans="3:20" ht="30" customHeight="1" thickBot="1" x14ac:dyDescent="0.25">
      <c r="C1037" s="143"/>
      <c r="D1037" s="145"/>
      <c r="E1037" s="53"/>
      <c r="F1037" s="54"/>
      <c r="G1037" s="54"/>
      <c r="H1037" s="54"/>
      <c r="I1037" s="54"/>
      <c r="J1037" s="54"/>
      <c r="K1037" s="54"/>
      <c r="L1037" s="54"/>
      <c r="M1037" s="54"/>
      <c r="N1037" s="54"/>
      <c r="O1037" s="54"/>
      <c r="P1037" s="54"/>
      <c r="Q1037" s="54"/>
      <c r="R1037" s="55"/>
      <c r="S1037" s="56"/>
      <c r="T1037" t="e">
        <f t="shared" si="25"/>
        <v>#REF!</v>
      </c>
    </row>
    <row r="1038" spans="3:20" ht="30" customHeight="1" thickBot="1" x14ac:dyDescent="0.25">
      <c r="C1038" s="143"/>
      <c r="D1038" s="145"/>
      <c r="E1038" s="53"/>
      <c r="F1038" s="54"/>
      <c r="G1038" s="54"/>
      <c r="H1038" s="54"/>
      <c r="I1038" s="54"/>
      <c r="J1038" s="54"/>
      <c r="K1038" s="54"/>
      <c r="L1038" s="54"/>
      <c r="M1038" s="54"/>
      <c r="N1038" s="54"/>
      <c r="O1038" s="54"/>
      <c r="P1038" s="54"/>
      <c r="Q1038" s="54"/>
      <c r="R1038" s="55"/>
      <c r="S1038" s="56"/>
      <c r="T1038" t="e">
        <f t="shared" si="25"/>
        <v>#REF!</v>
      </c>
    </row>
    <row r="1039" spans="3:20" ht="30" customHeight="1" thickBot="1" x14ac:dyDescent="0.25">
      <c r="C1039" s="143"/>
      <c r="D1039" s="145"/>
      <c r="E1039" s="53"/>
      <c r="F1039" s="54"/>
      <c r="G1039" s="54"/>
      <c r="H1039" s="54"/>
      <c r="I1039" s="54"/>
      <c r="J1039" s="54"/>
      <c r="K1039" s="54"/>
      <c r="L1039" s="54"/>
      <c r="M1039" s="54"/>
      <c r="N1039" s="54"/>
      <c r="O1039" s="54"/>
      <c r="P1039" s="54"/>
      <c r="Q1039" s="54"/>
      <c r="R1039" s="55"/>
      <c r="S1039" s="56"/>
      <c r="T1039" t="e">
        <f t="shared" si="25"/>
        <v>#REF!</v>
      </c>
    </row>
    <row r="1040" spans="3:20" ht="30" customHeight="1" thickBot="1" x14ac:dyDescent="0.25">
      <c r="C1040" s="143"/>
      <c r="D1040" s="145"/>
      <c r="E1040" s="53"/>
      <c r="F1040" s="54"/>
      <c r="G1040" s="54"/>
      <c r="H1040" s="54"/>
      <c r="I1040" s="54"/>
      <c r="J1040" s="54"/>
      <c r="K1040" s="54"/>
      <c r="L1040" s="54"/>
      <c r="M1040" s="54"/>
      <c r="N1040" s="54"/>
      <c r="O1040" s="54"/>
      <c r="P1040" s="54"/>
      <c r="Q1040" s="54"/>
      <c r="R1040" s="55"/>
      <c r="S1040" s="56"/>
      <c r="T1040" t="e">
        <f t="shared" si="25"/>
        <v>#REF!</v>
      </c>
    </row>
    <row r="1041" spans="3:20" ht="30" customHeight="1" thickBot="1" x14ac:dyDescent="0.25">
      <c r="C1041" s="143"/>
      <c r="D1041" s="145"/>
      <c r="E1041" s="53"/>
      <c r="F1041" s="54"/>
      <c r="G1041" s="54"/>
      <c r="H1041" s="54"/>
      <c r="I1041" s="54"/>
      <c r="J1041" s="54"/>
      <c r="K1041" s="54"/>
      <c r="L1041" s="54"/>
      <c r="M1041" s="54"/>
      <c r="N1041" s="54"/>
      <c r="O1041" s="54"/>
      <c r="P1041" s="54"/>
      <c r="Q1041" s="54"/>
      <c r="R1041" s="55"/>
      <c r="S1041" s="56"/>
      <c r="T1041" t="e">
        <f t="shared" si="25"/>
        <v>#REF!</v>
      </c>
    </row>
    <row r="1042" spans="3:20" ht="30" customHeight="1" thickBot="1" x14ac:dyDescent="0.25">
      <c r="C1042" s="143"/>
      <c r="D1042" s="145"/>
      <c r="E1042" s="53"/>
      <c r="F1042" s="54"/>
      <c r="G1042" s="54"/>
      <c r="H1042" s="54"/>
      <c r="I1042" s="54"/>
      <c r="J1042" s="54"/>
      <c r="K1042" s="54"/>
      <c r="L1042" s="54"/>
      <c r="M1042" s="54"/>
      <c r="N1042" s="54"/>
      <c r="O1042" s="54"/>
      <c r="P1042" s="54"/>
      <c r="Q1042" s="54"/>
      <c r="R1042" s="55"/>
      <c r="S1042" s="56"/>
      <c r="T1042" t="e">
        <f t="shared" si="25"/>
        <v>#REF!</v>
      </c>
    </row>
    <row r="1043" spans="3:20" ht="30" customHeight="1" thickBot="1" x14ac:dyDescent="0.25">
      <c r="C1043" s="143"/>
      <c r="D1043" s="145"/>
      <c r="E1043" s="53"/>
      <c r="F1043" s="54"/>
      <c r="G1043" s="54"/>
      <c r="H1043" s="54"/>
      <c r="I1043" s="54"/>
      <c r="J1043" s="54"/>
      <c r="K1043" s="54"/>
      <c r="L1043" s="54"/>
      <c r="M1043" s="54"/>
      <c r="N1043" s="54"/>
      <c r="O1043" s="54"/>
      <c r="P1043" s="54"/>
      <c r="Q1043" s="54"/>
      <c r="R1043" s="55"/>
      <c r="S1043" s="56"/>
      <c r="T1043" t="e">
        <f t="shared" si="25"/>
        <v>#REF!</v>
      </c>
    </row>
    <row r="1044" spans="3:20" ht="30" customHeight="1" thickBot="1" x14ac:dyDescent="0.25">
      <c r="C1044" s="143"/>
      <c r="D1044" s="145"/>
      <c r="E1044" s="53"/>
      <c r="F1044" s="54"/>
      <c r="G1044" s="54"/>
      <c r="H1044" s="54"/>
      <c r="I1044" s="54"/>
      <c r="J1044" s="54"/>
      <c r="K1044" s="54"/>
      <c r="L1044" s="54"/>
      <c r="M1044" s="54"/>
      <c r="N1044" s="54"/>
      <c r="O1044" s="54"/>
      <c r="P1044" s="54"/>
      <c r="Q1044" s="54"/>
      <c r="R1044" s="55"/>
      <c r="S1044" s="56"/>
      <c r="T1044" t="e">
        <f t="shared" si="25"/>
        <v>#REF!</v>
      </c>
    </row>
    <row r="1045" spans="3:20" ht="30" customHeight="1" thickBot="1" x14ac:dyDescent="0.25">
      <c r="C1045" s="143"/>
      <c r="D1045" s="145"/>
      <c r="E1045" s="53"/>
      <c r="F1045" s="54"/>
      <c r="G1045" s="54"/>
      <c r="H1045" s="54"/>
      <c r="I1045" s="54"/>
      <c r="J1045" s="54"/>
      <c r="K1045" s="54"/>
      <c r="L1045" s="54"/>
      <c r="M1045" s="54"/>
      <c r="N1045" s="54"/>
      <c r="O1045" s="54"/>
      <c r="P1045" s="54"/>
      <c r="Q1045" s="54"/>
      <c r="R1045" s="55"/>
      <c r="S1045" s="56"/>
      <c r="T1045" t="e">
        <f t="shared" si="25"/>
        <v>#REF!</v>
      </c>
    </row>
    <row r="1046" spans="3:20" ht="30" customHeight="1" thickBot="1" x14ac:dyDescent="0.25">
      <c r="C1046" s="143"/>
      <c r="D1046" s="145"/>
      <c r="E1046" s="53"/>
      <c r="F1046" s="54"/>
      <c r="G1046" s="54"/>
      <c r="H1046" s="54"/>
      <c r="I1046" s="54"/>
      <c r="J1046" s="54"/>
      <c r="K1046" s="54"/>
      <c r="L1046" s="54"/>
      <c r="M1046" s="54"/>
      <c r="N1046" s="54"/>
      <c r="O1046" s="54"/>
      <c r="P1046" s="54"/>
      <c r="Q1046" s="54"/>
      <c r="R1046" s="55"/>
      <c r="S1046" s="56"/>
      <c r="T1046" t="e">
        <f t="shared" si="25"/>
        <v>#REF!</v>
      </c>
    </row>
    <row r="1047" spans="3:20" ht="30" customHeight="1" thickBot="1" x14ac:dyDescent="0.25">
      <c r="C1047" s="143"/>
      <c r="D1047" s="145"/>
      <c r="E1047" s="53"/>
      <c r="F1047" s="54"/>
      <c r="G1047" s="54"/>
      <c r="H1047" s="54"/>
      <c r="I1047" s="54"/>
      <c r="J1047" s="54"/>
      <c r="K1047" s="54"/>
      <c r="L1047" s="54"/>
      <c r="M1047" s="54"/>
      <c r="N1047" s="54"/>
      <c r="O1047" s="54"/>
      <c r="P1047" s="54"/>
      <c r="Q1047" s="54"/>
      <c r="R1047" s="55"/>
      <c r="S1047" s="56"/>
      <c r="T1047" t="e">
        <f t="shared" si="25"/>
        <v>#REF!</v>
      </c>
    </row>
    <row r="1048" spans="3:20" ht="30" customHeight="1" thickBot="1" x14ac:dyDescent="0.25">
      <c r="C1048" s="143"/>
      <c r="D1048" s="145"/>
      <c r="E1048" s="53"/>
      <c r="F1048" s="54"/>
      <c r="G1048" s="54"/>
      <c r="H1048" s="54"/>
      <c r="I1048" s="54"/>
      <c r="J1048" s="54"/>
      <c r="K1048" s="54"/>
      <c r="L1048" s="54"/>
      <c r="M1048" s="54"/>
      <c r="N1048" s="54"/>
      <c r="O1048" s="54"/>
      <c r="P1048" s="54"/>
      <c r="Q1048" s="54"/>
      <c r="R1048" s="55"/>
      <c r="S1048" s="56"/>
      <c r="T1048" t="e">
        <f t="shared" si="25"/>
        <v>#REF!</v>
      </c>
    </row>
    <row r="1049" spans="3:20" ht="30" customHeight="1" thickBot="1" x14ac:dyDescent="0.25">
      <c r="C1049" s="143"/>
      <c r="D1049" s="145"/>
      <c r="E1049" s="53"/>
      <c r="F1049" s="54"/>
      <c r="G1049" s="54"/>
      <c r="H1049" s="54"/>
      <c r="I1049" s="54"/>
      <c r="J1049" s="54"/>
      <c r="K1049" s="54"/>
      <c r="L1049" s="54"/>
      <c r="M1049" s="54"/>
      <c r="N1049" s="54"/>
      <c r="O1049" s="54"/>
      <c r="P1049" s="54"/>
      <c r="Q1049" s="54"/>
      <c r="R1049" s="55"/>
      <c r="S1049" s="56"/>
      <c r="T1049" t="e">
        <f t="shared" si="25"/>
        <v>#REF!</v>
      </c>
    </row>
    <row r="1050" spans="3:20" ht="30" customHeight="1" thickBot="1" x14ac:dyDescent="0.25">
      <c r="C1050" s="143"/>
      <c r="D1050" s="145"/>
      <c r="E1050" s="53"/>
      <c r="F1050" s="54"/>
      <c r="G1050" s="54"/>
      <c r="H1050" s="54"/>
      <c r="I1050" s="54"/>
      <c r="J1050" s="54"/>
      <c r="K1050" s="54"/>
      <c r="L1050" s="54"/>
      <c r="M1050" s="54"/>
      <c r="N1050" s="54"/>
      <c r="O1050" s="54"/>
      <c r="P1050" s="54"/>
      <c r="Q1050" s="54"/>
      <c r="R1050" s="55"/>
      <c r="S1050" s="56"/>
      <c r="T1050" t="e">
        <f t="shared" si="25"/>
        <v>#REF!</v>
      </c>
    </row>
    <row r="1051" spans="3:20" ht="30" customHeight="1" thickBot="1" x14ac:dyDescent="0.25">
      <c r="C1051" s="143"/>
      <c r="D1051" s="145"/>
      <c r="E1051" s="53"/>
      <c r="F1051" s="54"/>
      <c r="G1051" s="54"/>
      <c r="H1051" s="54"/>
      <c r="I1051" s="54"/>
      <c r="J1051" s="54"/>
      <c r="K1051" s="54"/>
      <c r="L1051" s="54"/>
      <c r="M1051" s="54"/>
      <c r="N1051" s="54"/>
      <c r="O1051" s="54"/>
      <c r="P1051" s="54"/>
      <c r="Q1051" s="54"/>
      <c r="R1051" s="55"/>
      <c r="S1051" s="56"/>
      <c r="T1051" t="e">
        <f t="shared" si="25"/>
        <v>#REF!</v>
      </c>
    </row>
    <row r="1052" spans="3:20" ht="30" customHeight="1" thickBot="1" x14ac:dyDescent="0.25">
      <c r="C1052" s="143"/>
      <c r="D1052" s="145"/>
      <c r="E1052" s="53"/>
      <c r="F1052" s="54"/>
      <c r="G1052" s="54"/>
      <c r="H1052" s="54"/>
      <c r="I1052" s="54"/>
      <c r="J1052" s="54"/>
      <c r="K1052" s="54"/>
      <c r="L1052" s="54"/>
      <c r="M1052" s="54"/>
      <c r="N1052" s="54"/>
      <c r="O1052" s="54"/>
      <c r="P1052" s="54"/>
      <c r="Q1052" s="54"/>
      <c r="R1052" s="55"/>
      <c r="S1052" s="56"/>
      <c r="T1052" t="e">
        <f t="shared" si="25"/>
        <v>#REF!</v>
      </c>
    </row>
    <row r="1053" spans="3:20" ht="30" customHeight="1" thickBot="1" x14ac:dyDescent="0.25">
      <c r="C1053" s="143"/>
      <c r="D1053" s="145"/>
      <c r="E1053" s="53"/>
      <c r="F1053" s="54"/>
      <c r="G1053" s="54"/>
      <c r="H1053" s="54"/>
      <c r="I1053" s="54"/>
      <c r="J1053" s="54"/>
      <c r="K1053" s="54"/>
      <c r="L1053" s="54"/>
      <c r="M1053" s="54"/>
      <c r="N1053" s="54"/>
      <c r="O1053" s="54"/>
      <c r="P1053" s="54"/>
      <c r="Q1053" s="54"/>
      <c r="R1053" s="55"/>
      <c r="S1053" s="56"/>
      <c r="T1053" t="e">
        <f t="shared" si="25"/>
        <v>#REF!</v>
      </c>
    </row>
    <row r="1054" spans="3:20" ht="30" customHeight="1" thickBot="1" x14ac:dyDescent="0.25">
      <c r="C1054" s="143"/>
      <c r="D1054" s="145"/>
      <c r="E1054" s="53"/>
      <c r="F1054" s="54"/>
      <c r="G1054" s="54"/>
      <c r="H1054" s="54"/>
      <c r="I1054" s="54"/>
      <c r="J1054" s="54"/>
      <c r="K1054" s="54"/>
      <c r="L1054" s="54"/>
      <c r="M1054" s="54"/>
      <c r="N1054" s="54"/>
      <c r="O1054" s="54"/>
      <c r="P1054" s="54"/>
      <c r="Q1054" s="54"/>
      <c r="R1054" s="55"/>
      <c r="S1054" s="56"/>
      <c r="T1054" t="e">
        <f t="shared" si="25"/>
        <v>#REF!</v>
      </c>
    </row>
    <row r="1055" spans="3:20" ht="30" customHeight="1" thickBot="1" x14ac:dyDescent="0.25">
      <c r="C1055" s="143"/>
      <c r="D1055" s="145"/>
      <c r="E1055" s="53"/>
      <c r="F1055" s="54"/>
      <c r="G1055" s="54"/>
      <c r="H1055" s="54"/>
      <c r="I1055" s="54"/>
      <c r="J1055" s="54"/>
      <c r="K1055" s="54"/>
      <c r="L1055" s="54"/>
      <c r="M1055" s="54"/>
      <c r="N1055" s="54"/>
      <c r="O1055" s="54"/>
      <c r="P1055" s="54"/>
      <c r="Q1055" s="54"/>
      <c r="R1055" s="55"/>
      <c r="S1055" s="56"/>
      <c r="T1055" t="e">
        <f t="shared" si="25"/>
        <v>#REF!</v>
      </c>
    </row>
    <row r="1056" spans="3:20" ht="30" customHeight="1" thickBot="1" x14ac:dyDescent="0.25">
      <c r="C1056" s="143"/>
      <c r="D1056" s="145"/>
      <c r="E1056" s="53"/>
      <c r="F1056" s="54"/>
      <c r="G1056" s="54"/>
      <c r="H1056" s="54"/>
      <c r="I1056" s="54"/>
      <c r="J1056" s="54"/>
      <c r="K1056" s="54"/>
      <c r="L1056" s="54"/>
      <c r="M1056" s="54"/>
      <c r="N1056" s="54"/>
      <c r="O1056" s="54"/>
      <c r="P1056" s="54"/>
      <c r="Q1056" s="54"/>
      <c r="R1056" s="55"/>
      <c r="S1056" s="56"/>
      <c r="T1056" t="e">
        <f t="shared" si="25"/>
        <v>#REF!</v>
      </c>
    </row>
    <row r="1057" spans="3:20" ht="30" customHeight="1" thickBot="1" x14ac:dyDescent="0.25">
      <c r="C1057" s="143"/>
      <c r="D1057" s="145"/>
      <c r="E1057" s="53"/>
      <c r="F1057" s="54"/>
      <c r="G1057" s="54"/>
      <c r="H1057" s="54"/>
      <c r="I1057" s="54"/>
      <c r="J1057" s="54"/>
      <c r="K1057" s="54"/>
      <c r="L1057" s="54"/>
      <c r="M1057" s="54"/>
      <c r="N1057" s="54"/>
      <c r="O1057" s="54"/>
      <c r="P1057" s="54"/>
      <c r="Q1057" s="54"/>
      <c r="R1057" s="55"/>
      <c r="S1057" s="56"/>
      <c r="T1057" t="e">
        <f t="shared" si="25"/>
        <v>#REF!</v>
      </c>
    </row>
    <row r="1058" spans="3:20" ht="30" customHeight="1" thickBot="1" x14ac:dyDescent="0.25">
      <c r="C1058" s="143"/>
      <c r="D1058" s="145"/>
      <c r="E1058" s="53"/>
      <c r="F1058" s="54"/>
      <c r="G1058" s="54"/>
      <c r="H1058" s="54"/>
      <c r="I1058" s="54"/>
      <c r="J1058" s="54"/>
      <c r="K1058" s="54"/>
      <c r="L1058" s="54"/>
      <c r="M1058" s="54"/>
      <c r="N1058" s="54"/>
      <c r="O1058" s="54"/>
      <c r="P1058" s="54"/>
      <c r="Q1058" s="54"/>
      <c r="R1058" s="55"/>
      <c r="S1058" s="56"/>
      <c r="T1058" t="e">
        <f t="shared" ref="T1058:T1121" si="26">T1057+1</f>
        <v>#REF!</v>
      </c>
    </row>
    <row r="1059" spans="3:20" ht="30" customHeight="1" thickBot="1" x14ac:dyDescent="0.25">
      <c r="C1059" s="143"/>
      <c r="D1059" s="145"/>
      <c r="E1059" s="53"/>
      <c r="F1059" s="54"/>
      <c r="G1059" s="54"/>
      <c r="H1059" s="54"/>
      <c r="I1059" s="54"/>
      <c r="J1059" s="54"/>
      <c r="K1059" s="54"/>
      <c r="L1059" s="54"/>
      <c r="M1059" s="54"/>
      <c r="N1059" s="54"/>
      <c r="O1059" s="54"/>
      <c r="P1059" s="54"/>
      <c r="Q1059" s="54"/>
      <c r="R1059" s="55"/>
      <c r="S1059" s="56"/>
      <c r="T1059" t="e">
        <f t="shared" si="26"/>
        <v>#REF!</v>
      </c>
    </row>
    <row r="1060" spans="3:20" ht="30" customHeight="1" thickBot="1" x14ac:dyDescent="0.25">
      <c r="C1060" s="143"/>
      <c r="D1060" s="145"/>
      <c r="E1060" s="53"/>
      <c r="F1060" s="54"/>
      <c r="G1060" s="54"/>
      <c r="H1060" s="54"/>
      <c r="I1060" s="54"/>
      <c r="J1060" s="54"/>
      <c r="K1060" s="54"/>
      <c r="L1060" s="54"/>
      <c r="M1060" s="54"/>
      <c r="N1060" s="54"/>
      <c r="O1060" s="54"/>
      <c r="P1060" s="54"/>
      <c r="Q1060" s="54"/>
      <c r="R1060" s="55"/>
      <c r="S1060" s="56"/>
      <c r="T1060" t="e">
        <f t="shared" si="26"/>
        <v>#REF!</v>
      </c>
    </row>
    <row r="1061" spans="3:20" ht="30" customHeight="1" thickBot="1" x14ac:dyDescent="0.25">
      <c r="C1061" s="143"/>
      <c r="D1061" s="145"/>
      <c r="E1061" s="53"/>
      <c r="F1061" s="54"/>
      <c r="G1061" s="54"/>
      <c r="H1061" s="54"/>
      <c r="I1061" s="54"/>
      <c r="J1061" s="54"/>
      <c r="K1061" s="54"/>
      <c r="L1061" s="54"/>
      <c r="M1061" s="54"/>
      <c r="N1061" s="54"/>
      <c r="O1061" s="54"/>
      <c r="P1061" s="54"/>
      <c r="Q1061" s="54"/>
      <c r="R1061" s="55"/>
      <c r="S1061" s="56"/>
      <c r="T1061" t="e">
        <f t="shared" si="26"/>
        <v>#REF!</v>
      </c>
    </row>
    <row r="1062" spans="3:20" ht="30" customHeight="1" thickBot="1" x14ac:dyDescent="0.25">
      <c r="C1062" s="143"/>
      <c r="D1062" s="145"/>
      <c r="E1062" s="53"/>
      <c r="F1062" s="54"/>
      <c r="G1062" s="54"/>
      <c r="H1062" s="54"/>
      <c r="I1062" s="54"/>
      <c r="J1062" s="54"/>
      <c r="K1062" s="54"/>
      <c r="L1062" s="54"/>
      <c r="M1062" s="54"/>
      <c r="N1062" s="54"/>
      <c r="O1062" s="54"/>
      <c r="P1062" s="54"/>
      <c r="Q1062" s="54"/>
      <c r="R1062" s="55"/>
      <c r="S1062" s="56"/>
      <c r="T1062" t="e">
        <f t="shared" si="26"/>
        <v>#REF!</v>
      </c>
    </row>
    <row r="1063" spans="3:20" ht="30" customHeight="1" thickBot="1" x14ac:dyDescent="0.25">
      <c r="C1063" s="143"/>
      <c r="D1063" s="145"/>
      <c r="E1063" s="53"/>
      <c r="F1063" s="54"/>
      <c r="G1063" s="54"/>
      <c r="H1063" s="54"/>
      <c r="I1063" s="54"/>
      <c r="J1063" s="54"/>
      <c r="K1063" s="54"/>
      <c r="L1063" s="54"/>
      <c r="M1063" s="54"/>
      <c r="N1063" s="54"/>
      <c r="O1063" s="54"/>
      <c r="P1063" s="54"/>
      <c r="Q1063" s="54"/>
      <c r="R1063" s="55"/>
      <c r="S1063" s="56"/>
      <c r="T1063" t="e">
        <f t="shared" si="26"/>
        <v>#REF!</v>
      </c>
    </row>
    <row r="1064" spans="3:20" ht="30" customHeight="1" thickBot="1" x14ac:dyDescent="0.25">
      <c r="C1064" s="143"/>
      <c r="D1064" s="145"/>
      <c r="E1064" s="53"/>
      <c r="F1064" s="54"/>
      <c r="G1064" s="54"/>
      <c r="H1064" s="54"/>
      <c r="I1064" s="54"/>
      <c r="J1064" s="54"/>
      <c r="K1064" s="54"/>
      <c r="L1064" s="54"/>
      <c r="M1064" s="54"/>
      <c r="N1064" s="54"/>
      <c r="O1064" s="54"/>
      <c r="P1064" s="54"/>
      <c r="Q1064" s="54"/>
      <c r="R1064" s="55"/>
      <c r="S1064" s="56"/>
      <c r="T1064" t="e">
        <f t="shared" si="26"/>
        <v>#REF!</v>
      </c>
    </row>
    <row r="1065" spans="3:20" ht="30" customHeight="1" thickBot="1" x14ac:dyDescent="0.25">
      <c r="C1065" s="143"/>
      <c r="D1065" s="145"/>
      <c r="E1065" s="53"/>
      <c r="F1065" s="54"/>
      <c r="G1065" s="54"/>
      <c r="H1065" s="54"/>
      <c r="I1065" s="54"/>
      <c r="J1065" s="54"/>
      <c r="K1065" s="54"/>
      <c r="L1065" s="54"/>
      <c r="M1065" s="54"/>
      <c r="N1065" s="54"/>
      <c r="O1065" s="54"/>
      <c r="P1065" s="54"/>
      <c r="Q1065" s="54"/>
      <c r="R1065" s="55"/>
      <c r="S1065" s="56"/>
      <c r="T1065" t="e">
        <f t="shared" si="26"/>
        <v>#REF!</v>
      </c>
    </row>
    <row r="1066" spans="3:20" ht="30" customHeight="1" thickBot="1" x14ac:dyDescent="0.25">
      <c r="C1066" s="143"/>
      <c r="D1066" s="145"/>
      <c r="E1066" s="53"/>
      <c r="F1066" s="54"/>
      <c r="G1066" s="54"/>
      <c r="H1066" s="54"/>
      <c r="I1066" s="54"/>
      <c r="J1066" s="54"/>
      <c r="K1066" s="54"/>
      <c r="L1066" s="54"/>
      <c r="M1066" s="54"/>
      <c r="N1066" s="54"/>
      <c r="O1066" s="54"/>
      <c r="P1066" s="54"/>
      <c r="Q1066" s="54"/>
      <c r="R1066" s="55"/>
      <c r="S1066" s="56"/>
      <c r="T1066" t="e">
        <f t="shared" si="26"/>
        <v>#REF!</v>
      </c>
    </row>
    <row r="1067" spans="3:20" ht="30" customHeight="1" thickBot="1" x14ac:dyDescent="0.25">
      <c r="C1067" s="143"/>
      <c r="D1067" s="145"/>
      <c r="E1067" s="53"/>
      <c r="F1067" s="54"/>
      <c r="G1067" s="54"/>
      <c r="H1067" s="54"/>
      <c r="I1067" s="54"/>
      <c r="J1067" s="54"/>
      <c r="K1067" s="54"/>
      <c r="L1067" s="54"/>
      <c r="M1067" s="54"/>
      <c r="N1067" s="54"/>
      <c r="O1067" s="54"/>
      <c r="P1067" s="54"/>
      <c r="Q1067" s="54"/>
      <c r="R1067" s="55"/>
      <c r="S1067" s="56"/>
      <c r="T1067" t="e">
        <f t="shared" si="26"/>
        <v>#REF!</v>
      </c>
    </row>
    <row r="1068" spans="3:20" ht="30" customHeight="1" thickBot="1" x14ac:dyDescent="0.25">
      <c r="C1068" s="143"/>
      <c r="D1068" s="145"/>
      <c r="E1068" s="53"/>
      <c r="F1068" s="54"/>
      <c r="G1068" s="54"/>
      <c r="H1068" s="54"/>
      <c r="I1068" s="54"/>
      <c r="J1068" s="54"/>
      <c r="K1068" s="54"/>
      <c r="L1068" s="54"/>
      <c r="M1068" s="54"/>
      <c r="N1068" s="54"/>
      <c r="O1068" s="54"/>
      <c r="P1068" s="54"/>
      <c r="Q1068" s="54"/>
      <c r="R1068" s="55"/>
      <c r="S1068" s="56"/>
      <c r="T1068" t="e">
        <f t="shared" si="26"/>
        <v>#REF!</v>
      </c>
    </row>
    <row r="1069" spans="3:20" ht="30" customHeight="1" thickBot="1" x14ac:dyDescent="0.25">
      <c r="C1069" s="143"/>
      <c r="D1069" s="145"/>
      <c r="E1069" s="53"/>
      <c r="F1069" s="54"/>
      <c r="G1069" s="54"/>
      <c r="H1069" s="54"/>
      <c r="I1069" s="54"/>
      <c r="J1069" s="54"/>
      <c r="K1069" s="54"/>
      <c r="L1069" s="54"/>
      <c r="M1069" s="54"/>
      <c r="N1069" s="54"/>
      <c r="O1069" s="54"/>
      <c r="P1069" s="54"/>
      <c r="Q1069" s="54"/>
      <c r="R1069" s="55"/>
      <c r="S1069" s="56"/>
      <c r="T1069" t="e">
        <f t="shared" si="26"/>
        <v>#REF!</v>
      </c>
    </row>
    <row r="1070" spans="3:20" ht="30" customHeight="1" thickBot="1" x14ac:dyDescent="0.25">
      <c r="C1070" s="143"/>
      <c r="D1070" s="145"/>
      <c r="E1070" s="53"/>
      <c r="F1070" s="54"/>
      <c r="G1070" s="54"/>
      <c r="H1070" s="54"/>
      <c r="I1070" s="54"/>
      <c r="J1070" s="54"/>
      <c r="K1070" s="54"/>
      <c r="L1070" s="54"/>
      <c r="M1070" s="54"/>
      <c r="N1070" s="54"/>
      <c r="O1070" s="54"/>
      <c r="P1070" s="54"/>
      <c r="Q1070" s="54"/>
      <c r="R1070" s="55"/>
      <c r="S1070" s="56"/>
      <c r="T1070" t="e">
        <f t="shared" si="26"/>
        <v>#REF!</v>
      </c>
    </row>
    <row r="1071" spans="3:20" ht="30" customHeight="1" thickBot="1" x14ac:dyDescent="0.25">
      <c r="C1071" s="143"/>
      <c r="D1071" s="145"/>
      <c r="E1071" s="53"/>
      <c r="F1071" s="54"/>
      <c r="G1071" s="54"/>
      <c r="H1071" s="54"/>
      <c r="I1071" s="54"/>
      <c r="J1071" s="54"/>
      <c r="K1071" s="54"/>
      <c r="L1071" s="54"/>
      <c r="M1071" s="54"/>
      <c r="N1071" s="54"/>
      <c r="O1071" s="54"/>
      <c r="P1071" s="54"/>
      <c r="Q1071" s="54"/>
      <c r="R1071" s="55"/>
      <c r="S1071" s="56"/>
      <c r="T1071" t="e">
        <f t="shared" si="26"/>
        <v>#REF!</v>
      </c>
    </row>
    <row r="1072" spans="3:20" ht="30" customHeight="1" thickBot="1" x14ac:dyDescent="0.25">
      <c r="C1072" s="143"/>
      <c r="D1072" s="145"/>
      <c r="E1072" s="53"/>
      <c r="F1072" s="54"/>
      <c r="G1072" s="54"/>
      <c r="H1072" s="54"/>
      <c r="I1072" s="54"/>
      <c r="J1072" s="54"/>
      <c r="K1072" s="54"/>
      <c r="L1072" s="54"/>
      <c r="M1072" s="54"/>
      <c r="N1072" s="54"/>
      <c r="O1072" s="54"/>
      <c r="P1072" s="54"/>
      <c r="Q1072" s="54"/>
      <c r="R1072" s="55"/>
      <c r="S1072" s="56"/>
      <c r="T1072" t="e">
        <f t="shared" si="26"/>
        <v>#REF!</v>
      </c>
    </row>
    <row r="1073" spans="3:20" ht="30" customHeight="1" thickBot="1" x14ac:dyDescent="0.25">
      <c r="C1073" s="143"/>
      <c r="D1073" s="145"/>
      <c r="E1073" s="53"/>
      <c r="F1073" s="54"/>
      <c r="G1073" s="54"/>
      <c r="H1073" s="54"/>
      <c r="I1073" s="54"/>
      <c r="J1073" s="54"/>
      <c r="K1073" s="54"/>
      <c r="L1073" s="54"/>
      <c r="M1073" s="54"/>
      <c r="N1073" s="54"/>
      <c r="O1073" s="54"/>
      <c r="P1073" s="54"/>
      <c r="Q1073" s="54"/>
      <c r="R1073" s="55"/>
      <c r="S1073" s="56"/>
      <c r="T1073" t="e">
        <f t="shared" si="26"/>
        <v>#REF!</v>
      </c>
    </row>
    <row r="1074" spans="3:20" ht="30" customHeight="1" thickBot="1" x14ac:dyDescent="0.25">
      <c r="C1074" s="143"/>
      <c r="D1074" s="145"/>
      <c r="E1074" s="53"/>
      <c r="F1074" s="54"/>
      <c r="G1074" s="54"/>
      <c r="H1074" s="54"/>
      <c r="I1074" s="54"/>
      <c r="J1074" s="54"/>
      <c r="K1074" s="54"/>
      <c r="L1074" s="54"/>
      <c r="M1074" s="54"/>
      <c r="N1074" s="54"/>
      <c r="O1074" s="54"/>
      <c r="P1074" s="54"/>
      <c r="Q1074" s="54"/>
      <c r="R1074" s="55"/>
      <c r="S1074" s="56"/>
      <c r="T1074" t="e">
        <f t="shared" si="26"/>
        <v>#REF!</v>
      </c>
    </row>
    <row r="1075" spans="3:20" ht="30" customHeight="1" thickBot="1" x14ac:dyDescent="0.25">
      <c r="C1075" s="143"/>
      <c r="D1075" s="145"/>
      <c r="E1075" s="53"/>
      <c r="F1075" s="54"/>
      <c r="G1075" s="54"/>
      <c r="H1075" s="54"/>
      <c r="I1075" s="54"/>
      <c r="J1075" s="54"/>
      <c r="K1075" s="54"/>
      <c r="L1075" s="54"/>
      <c r="M1075" s="54"/>
      <c r="N1075" s="54"/>
      <c r="O1075" s="54"/>
      <c r="P1075" s="54"/>
      <c r="Q1075" s="54"/>
      <c r="R1075" s="55"/>
      <c r="S1075" s="56"/>
      <c r="T1075" t="e">
        <f t="shared" si="26"/>
        <v>#REF!</v>
      </c>
    </row>
    <row r="1076" spans="3:20" ht="30" customHeight="1" thickBot="1" x14ac:dyDescent="0.25">
      <c r="C1076" s="143"/>
      <c r="D1076" s="145"/>
      <c r="E1076" s="53"/>
      <c r="F1076" s="54"/>
      <c r="G1076" s="54"/>
      <c r="H1076" s="54"/>
      <c r="I1076" s="54"/>
      <c r="J1076" s="54"/>
      <c r="K1076" s="54"/>
      <c r="L1076" s="54"/>
      <c r="M1076" s="54"/>
      <c r="N1076" s="54"/>
      <c r="O1076" s="54"/>
      <c r="P1076" s="54"/>
      <c r="Q1076" s="54"/>
      <c r="R1076" s="55"/>
      <c r="S1076" s="56"/>
      <c r="T1076" t="e">
        <f t="shared" si="26"/>
        <v>#REF!</v>
      </c>
    </row>
    <row r="1077" spans="3:20" ht="30" customHeight="1" thickBot="1" x14ac:dyDescent="0.25">
      <c r="C1077" s="143"/>
      <c r="D1077" s="145"/>
      <c r="E1077" s="53"/>
      <c r="F1077" s="54"/>
      <c r="G1077" s="54"/>
      <c r="H1077" s="54"/>
      <c r="I1077" s="54"/>
      <c r="J1077" s="54"/>
      <c r="K1077" s="54"/>
      <c r="L1077" s="54"/>
      <c r="M1077" s="54"/>
      <c r="N1077" s="54"/>
      <c r="O1077" s="54"/>
      <c r="P1077" s="54"/>
      <c r="Q1077" s="54"/>
      <c r="R1077" s="55"/>
      <c r="S1077" s="56"/>
      <c r="T1077" t="e">
        <f t="shared" si="26"/>
        <v>#REF!</v>
      </c>
    </row>
    <row r="1078" spans="3:20" ht="30" customHeight="1" thickBot="1" x14ac:dyDescent="0.25">
      <c r="C1078" s="143"/>
      <c r="D1078" s="145"/>
      <c r="E1078" s="53"/>
      <c r="F1078" s="54"/>
      <c r="G1078" s="54"/>
      <c r="H1078" s="54"/>
      <c r="I1078" s="54"/>
      <c r="J1078" s="54"/>
      <c r="K1078" s="54"/>
      <c r="L1078" s="54"/>
      <c r="M1078" s="54"/>
      <c r="N1078" s="54"/>
      <c r="O1078" s="54"/>
      <c r="P1078" s="54"/>
      <c r="Q1078" s="54"/>
      <c r="R1078" s="55"/>
      <c r="S1078" s="56"/>
      <c r="T1078" t="e">
        <f t="shared" si="26"/>
        <v>#REF!</v>
      </c>
    </row>
    <row r="1079" spans="3:20" ht="30" customHeight="1" thickBot="1" x14ac:dyDescent="0.25">
      <c r="C1079" s="143"/>
      <c r="D1079" s="145"/>
      <c r="E1079" s="53"/>
      <c r="F1079" s="54"/>
      <c r="G1079" s="54"/>
      <c r="H1079" s="54"/>
      <c r="I1079" s="54"/>
      <c r="J1079" s="54"/>
      <c r="K1079" s="54"/>
      <c r="L1079" s="54"/>
      <c r="M1079" s="54"/>
      <c r="N1079" s="54"/>
      <c r="O1079" s="54"/>
      <c r="P1079" s="54"/>
      <c r="Q1079" s="54"/>
      <c r="R1079" s="55"/>
      <c r="S1079" s="56"/>
      <c r="T1079" t="e">
        <f t="shared" si="26"/>
        <v>#REF!</v>
      </c>
    </row>
    <row r="1080" spans="3:20" ht="30" customHeight="1" thickBot="1" x14ac:dyDescent="0.25">
      <c r="C1080" s="143"/>
      <c r="D1080" s="145"/>
      <c r="E1080" s="53"/>
      <c r="F1080" s="54"/>
      <c r="G1080" s="54"/>
      <c r="H1080" s="54"/>
      <c r="I1080" s="54"/>
      <c r="J1080" s="54"/>
      <c r="K1080" s="54"/>
      <c r="L1080" s="54"/>
      <c r="M1080" s="54"/>
      <c r="N1080" s="54"/>
      <c r="O1080" s="54"/>
      <c r="P1080" s="54"/>
      <c r="Q1080" s="54"/>
      <c r="R1080" s="55"/>
      <c r="S1080" s="56"/>
      <c r="T1080" t="e">
        <f t="shared" si="26"/>
        <v>#REF!</v>
      </c>
    </row>
    <row r="1081" spans="3:20" ht="30" customHeight="1" thickBot="1" x14ac:dyDescent="0.25">
      <c r="C1081" s="143"/>
      <c r="D1081" s="145"/>
      <c r="E1081" s="53"/>
      <c r="F1081" s="54"/>
      <c r="G1081" s="54"/>
      <c r="H1081" s="54"/>
      <c r="I1081" s="54"/>
      <c r="J1081" s="54"/>
      <c r="K1081" s="54"/>
      <c r="L1081" s="54"/>
      <c r="M1081" s="54"/>
      <c r="N1081" s="54"/>
      <c r="O1081" s="54"/>
      <c r="P1081" s="54"/>
      <c r="Q1081" s="54"/>
      <c r="R1081" s="55"/>
      <c r="S1081" s="56"/>
      <c r="T1081" t="e">
        <f t="shared" si="26"/>
        <v>#REF!</v>
      </c>
    </row>
    <row r="1082" spans="3:20" ht="30" customHeight="1" thickBot="1" x14ac:dyDescent="0.25">
      <c r="C1082" s="143"/>
      <c r="D1082" s="145"/>
      <c r="E1082" s="53"/>
      <c r="F1082" s="54"/>
      <c r="G1082" s="54"/>
      <c r="H1082" s="54"/>
      <c r="I1082" s="54"/>
      <c r="J1082" s="54"/>
      <c r="K1082" s="54"/>
      <c r="L1082" s="54"/>
      <c r="M1082" s="54"/>
      <c r="N1082" s="54"/>
      <c r="O1082" s="54"/>
      <c r="P1082" s="54"/>
      <c r="Q1082" s="54"/>
      <c r="R1082" s="55"/>
      <c r="S1082" s="56"/>
      <c r="T1082" t="e">
        <f t="shared" si="26"/>
        <v>#REF!</v>
      </c>
    </row>
    <row r="1083" spans="3:20" ht="30" customHeight="1" thickBot="1" x14ac:dyDescent="0.25">
      <c r="C1083" s="143"/>
      <c r="D1083" s="145"/>
      <c r="E1083" s="53"/>
      <c r="F1083" s="54"/>
      <c r="G1083" s="54"/>
      <c r="H1083" s="54"/>
      <c r="I1083" s="54"/>
      <c r="J1083" s="54"/>
      <c r="K1083" s="54"/>
      <c r="L1083" s="54"/>
      <c r="M1083" s="54"/>
      <c r="N1083" s="54"/>
      <c r="O1083" s="54"/>
      <c r="P1083" s="54"/>
      <c r="Q1083" s="54"/>
      <c r="R1083" s="55"/>
      <c r="S1083" s="56"/>
      <c r="T1083" t="e">
        <f t="shared" si="26"/>
        <v>#REF!</v>
      </c>
    </row>
    <row r="1084" spans="3:20" ht="30" customHeight="1" thickBot="1" x14ac:dyDescent="0.25">
      <c r="C1084" s="143"/>
      <c r="D1084" s="145"/>
      <c r="E1084" s="53"/>
      <c r="F1084" s="54"/>
      <c r="G1084" s="54"/>
      <c r="H1084" s="54"/>
      <c r="I1084" s="54"/>
      <c r="J1084" s="54"/>
      <c r="K1084" s="54"/>
      <c r="L1084" s="54"/>
      <c r="M1084" s="54"/>
      <c r="N1084" s="54"/>
      <c r="O1084" s="54"/>
      <c r="P1084" s="54"/>
      <c r="Q1084" s="54"/>
      <c r="R1084" s="55"/>
      <c r="S1084" s="56"/>
      <c r="T1084" t="e">
        <f t="shared" si="26"/>
        <v>#REF!</v>
      </c>
    </row>
    <row r="1085" spans="3:20" ht="30" customHeight="1" thickBot="1" x14ac:dyDescent="0.25">
      <c r="C1085" s="143"/>
      <c r="D1085" s="145"/>
      <c r="E1085" s="53"/>
      <c r="F1085" s="54"/>
      <c r="G1085" s="54"/>
      <c r="H1085" s="54"/>
      <c r="I1085" s="54"/>
      <c r="J1085" s="54"/>
      <c r="K1085" s="54"/>
      <c r="L1085" s="54"/>
      <c r="M1085" s="54"/>
      <c r="N1085" s="54"/>
      <c r="O1085" s="54"/>
      <c r="P1085" s="54"/>
      <c r="Q1085" s="54"/>
      <c r="R1085" s="55"/>
      <c r="S1085" s="56"/>
      <c r="T1085" t="e">
        <f t="shared" si="26"/>
        <v>#REF!</v>
      </c>
    </row>
    <row r="1086" spans="3:20" ht="30" customHeight="1" thickBot="1" x14ac:dyDescent="0.25">
      <c r="C1086" s="143"/>
      <c r="D1086" s="145"/>
      <c r="E1086" s="53"/>
      <c r="F1086" s="54"/>
      <c r="G1086" s="54"/>
      <c r="H1086" s="54"/>
      <c r="I1086" s="54"/>
      <c r="J1086" s="54"/>
      <c r="K1086" s="54"/>
      <c r="L1086" s="54"/>
      <c r="M1086" s="54"/>
      <c r="N1086" s="54"/>
      <c r="O1086" s="54"/>
      <c r="P1086" s="54"/>
      <c r="Q1086" s="54"/>
      <c r="R1086" s="55"/>
      <c r="S1086" s="56"/>
      <c r="T1086" t="e">
        <f t="shared" si="26"/>
        <v>#REF!</v>
      </c>
    </row>
    <row r="1087" spans="3:20" ht="30" customHeight="1" thickBot="1" x14ac:dyDescent="0.25">
      <c r="C1087" s="143"/>
      <c r="D1087" s="145"/>
      <c r="E1087" s="53"/>
      <c r="F1087" s="54"/>
      <c r="G1087" s="54"/>
      <c r="H1087" s="54"/>
      <c r="I1087" s="54"/>
      <c r="J1087" s="54"/>
      <c r="K1087" s="54"/>
      <c r="L1087" s="54"/>
      <c r="M1087" s="54"/>
      <c r="N1087" s="54"/>
      <c r="O1087" s="54"/>
      <c r="P1087" s="54"/>
      <c r="Q1087" s="54"/>
      <c r="R1087" s="55"/>
      <c r="S1087" s="56"/>
      <c r="T1087" t="e">
        <f t="shared" si="26"/>
        <v>#REF!</v>
      </c>
    </row>
    <row r="1088" spans="3:20" ht="30" customHeight="1" thickBot="1" x14ac:dyDescent="0.25">
      <c r="C1088" s="143"/>
      <c r="D1088" s="145"/>
      <c r="E1088" s="53"/>
      <c r="F1088" s="54"/>
      <c r="G1088" s="54"/>
      <c r="H1088" s="54"/>
      <c r="I1088" s="54"/>
      <c r="J1088" s="54"/>
      <c r="K1088" s="54"/>
      <c r="L1088" s="54"/>
      <c r="M1088" s="54"/>
      <c r="N1088" s="54"/>
      <c r="O1088" s="54"/>
      <c r="P1088" s="54"/>
      <c r="Q1088" s="54"/>
      <c r="R1088" s="55"/>
      <c r="S1088" s="56"/>
      <c r="T1088" t="e">
        <f t="shared" si="26"/>
        <v>#REF!</v>
      </c>
    </row>
    <row r="1089" spans="3:20" ht="30" customHeight="1" thickBot="1" x14ac:dyDescent="0.25">
      <c r="C1089" s="143"/>
      <c r="D1089" s="145"/>
      <c r="E1089" s="53"/>
      <c r="F1089" s="54"/>
      <c r="G1089" s="54"/>
      <c r="H1089" s="54"/>
      <c r="I1089" s="54"/>
      <c r="J1089" s="54"/>
      <c r="K1089" s="54"/>
      <c r="L1089" s="54"/>
      <c r="M1089" s="54"/>
      <c r="N1089" s="54"/>
      <c r="O1089" s="54"/>
      <c r="P1089" s="54"/>
      <c r="Q1089" s="54"/>
      <c r="R1089" s="55"/>
      <c r="S1089" s="56"/>
      <c r="T1089" t="e">
        <f t="shared" si="26"/>
        <v>#REF!</v>
      </c>
    </row>
    <row r="1090" spans="3:20" ht="30" customHeight="1" thickBot="1" x14ac:dyDescent="0.25">
      <c r="C1090" s="143"/>
      <c r="D1090" s="145"/>
      <c r="E1090" s="53"/>
      <c r="F1090" s="54"/>
      <c r="G1090" s="54"/>
      <c r="H1090" s="54"/>
      <c r="I1090" s="54"/>
      <c r="J1090" s="54"/>
      <c r="K1090" s="54"/>
      <c r="L1090" s="54"/>
      <c r="M1090" s="54"/>
      <c r="N1090" s="54"/>
      <c r="O1090" s="54"/>
      <c r="P1090" s="54"/>
      <c r="Q1090" s="54"/>
      <c r="R1090" s="55"/>
      <c r="S1090" s="56"/>
      <c r="T1090" t="e">
        <f t="shared" si="26"/>
        <v>#REF!</v>
      </c>
    </row>
    <row r="1091" spans="3:20" ht="30" customHeight="1" thickBot="1" x14ac:dyDescent="0.25">
      <c r="C1091" s="143"/>
      <c r="D1091" s="145"/>
      <c r="E1091" s="53"/>
      <c r="F1091" s="54"/>
      <c r="G1091" s="54"/>
      <c r="H1091" s="54"/>
      <c r="I1091" s="54"/>
      <c r="J1091" s="54"/>
      <c r="K1091" s="54"/>
      <c r="L1091" s="54"/>
      <c r="M1091" s="54"/>
      <c r="N1091" s="54"/>
      <c r="O1091" s="54"/>
      <c r="P1091" s="54"/>
      <c r="Q1091" s="54"/>
      <c r="R1091" s="55"/>
      <c r="S1091" s="56"/>
      <c r="T1091" t="e">
        <f t="shared" si="26"/>
        <v>#REF!</v>
      </c>
    </row>
    <row r="1092" spans="3:20" ht="30" customHeight="1" thickBot="1" x14ac:dyDescent="0.25">
      <c r="C1092" s="143"/>
      <c r="D1092" s="145"/>
      <c r="E1092" s="53"/>
      <c r="F1092" s="54"/>
      <c r="G1092" s="54"/>
      <c r="H1092" s="54"/>
      <c r="I1092" s="54"/>
      <c r="J1092" s="54"/>
      <c r="K1092" s="54"/>
      <c r="L1092" s="54"/>
      <c r="M1092" s="54"/>
      <c r="N1092" s="54"/>
      <c r="O1092" s="54"/>
      <c r="P1092" s="54"/>
      <c r="Q1092" s="54"/>
      <c r="R1092" s="55"/>
      <c r="S1092" s="56"/>
      <c r="T1092" t="e">
        <f t="shared" si="26"/>
        <v>#REF!</v>
      </c>
    </row>
    <row r="1093" spans="3:20" ht="30" customHeight="1" thickBot="1" x14ac:dyDescent="0.25">
      <c r="C1093" s="143"/>
      <c r="D1093" s="145"/>
      <c r="E1093" s="53"/>
      <c r="F1093" s="54"/>
      <c r="G1093" s="54"/>
      <c r="H1093" s="54"/>
      <c r="I1093" s="54"/>
      <c r="J1093" s="54"/>
      <c r="K1093" s="54"/>
      <c r="L1093" s="54"/>
      <c r="M1093" s="54"/>
      <c r="N1093" s="54"/>
      <c r="O1093" s="54"/>
      <c r="P1093" s="54"/>
      <c r="Q1093" s="54"/>
      <c r="R1093" s="55"/>
      <c r="S1093" s="56"/>
      <c r="T1093" t="e">
        <f t="shared" si="26"/>
        <v>#REF!</v>
      </c>
    </row>
    <row r="1094" spans="3:20" ht="30" customHeight="1" thickBot="1" x14ac:dyDescent="0.25">
      <c r="C1094" s="143"/>
      <c r="D1094" s="145"/>
      <c r="E1094" s="53"/>
      <c r="F1094" s="54"/>
      <c r="G1094" s="54"/>
      <c r="H1094" s="54"/>
      <c r="I1094" s="54"/>
      <c r="J1094" s="54"/>
      <c r="K1094" s="54"/>
      <c r="L1094" s="54"/>
      <c r="M1094" s="54"/>
      <c r="N1094" s="54"/>
      <c r="O1094" s="54"/>
      <c r="P1094" s="54"/>
      <c r="Q1094" s="54"/>
      <c r="R1094" s="55"/>
      <c r="S1094" s="56"/>
      <c r="T1094" t="e">
        <f t="shared" si="26"/>
        <v>#REF!</v>
      </c>
    </row>
    <row r="1095" spans="3:20" ht="30" customHeight="1" thickBot="1" x14ac:dyDescent="0.25">
      <c r="C1095" s="143"/>
      <c r="D1095" s="145"/>
      <c r="E1095" s="53"/>
      <c r="F1095" s="54"/>
      <c r="G1095" s="54"/>
      <c r="H1095" s="54"/>
      <c r="I1095" s="54"/>
      <c r="J1095" s="54"/>
      <c r="K1095" s="54"/>
      <c r="L1095" s="54"/>
      <c r="M1095" s="54"/>
      <c r="N1095" s="54"/>
      <c r="O1095" s="54"/>
      <c r="P1095" s="54"/>
      <c r="Q1095" s="54"/>
      <c r="R1095" s="55"/>
      <c r="S1095" s="56"/>
      <c r="T1095" t="e">
        <f t="shared" si="26"/>
        <v>#REF!</v>
      </c>
    </row>
    <row r="1096" spans="3:20" ht="30" customHeight="1" thickBot="1" x14ac:dyDescent="0.25">
      <c r="C1096" s="143"/>
      <c r="D1096" s="145"/>
      <c r="E1096" s="53"/>
      <c r="F1096" s="54"/>
      <c r="G1096" s="54"/>
      <c r="H1096" s="54"/>
      <c r="I1096" s="54"/>
      <c r="J1096" s="54"/>
      <c r="K1096" s="54"/>
      <c r="L1096" s="54"/>
      <c r="M1096" s="54"/>
      <c r="N1096" s="54"/>
      <c r="O1096" s="54"/>
      <c r="P1096" s="54"/>
      <c r="Q1096" s="54"/>
      <c r="R1096" s="55"/>
      <c r="S1096" s="56"/>
      <c r="T1096" t="e">
        <f t="shared" si="26"/>
        <v>#REF!</v>
      </c>
    </row>
    <row r="1097" spans="3:20" ht="30" customHeight="1" thickBot="1" x14ac:dyDescent="0.25">
      <c r="C1097" s="143"/>
      <c r="D1097" s="145"/>
      <c r="E1097" s="53"/>
      <c r="F1097" s="54"/>
      <c r="G1097" s="54"/>
      <c r="H1097" s="54"/>
      <c r="I1097" s="54"/>
      <c r="J1097" s="54"/>
      <c r="K1097" s="54"/>
      <c r="L1097" s="54"/>
      <c r="M1097" s="54"/>
      <c r="N1097" s="54"/>
      <c r="O1097" s="54"/>
      <c r="P1097" s="54"/>
      <c r="Q1097" s="54"/>
      <c r="R1097" s="55"/>
      <c r="S1097" s="56"/>
      <c r="T1097" t="e">
        <f t="shared" si="26"/>
        <v>#REF!</v>
      </c>
    </row>
    <row r="1098" spans="3:20" ht="30" customHeight="1" thickBot="1" x14ac:dyDescent="0.25">
      <c r="C1098" s="143"/>
      <c r="D1098" s="145"/>
      <c r="E1098" s="53"/>
      <c r="F1098" s="54"/>
      <c r="G1098" s="54"/>
      <c r="H1098" s="54"/>
      <c r="I1098" s="54"/>
      <c r="J1098" s="54"/>
      <c r="K1098" s="54"/>
      <c r="L1098" s="54"/>
      <c r="M1098" s="54"/>
      <c r="N1098" s="54"/>
      <c r="O1098" s="54"/>
      <c r="P1098" s="54"/>
      <c r="Q1098" s="54"/>
      <c r="R1098" s="55"/>
      <c r="S1098" s="56"/>
      <c r="T1098" t="e">
        <f t="shared" si="26"/>
        <v>#REF!</v>
      </c>
    </row>
    <row r="1099" spans="3:20" ht="30" customHeight="1" thickBot="1" x14ac:dyDescent="0.25">
      <c r="C1099" s="143"/>
      <c r="D1099" s="145"/>
      <c r="E1099" s="53"/>
      <c r="F1099" s="54"/>
      <c r="G1099" s="54"/>
      <c r="H1099" s="54"/>
      <c r="I1099" s="54"/>
      <c r="J1099" s="54"/>
      <c r="K1099" s="54"/>
      <c r="L1099" s="54"/>
      <c r="M1099" s="54"/>
      <c r="N1099" s="54"/>
      <c r="O1099" s="54"/>
      <c r="P1099" s="54"/>
      <c r="Q1099" s="54"/>
      <c r="R1099" s="55"/>
      <c r="S1099" s="56"/>
      <c r="T1099" t="e">
        <f t="shared" si="26"/>
        <v>#REF!</v>
      </c>
    </row>
    <row r="1100" spans="3:20" ht="30" customHeight="1" thickBot="1" x14ac:dyDescent="0.25">
      <c r="C1100" s="143"/>
      <c r="D1100" s="145"/>
      <c r="E1100" s="53"/>
      <c r="F1100" s="54"/>
      <c r="G1100" s="54"/>
      <c r="H1100" s="54"/>
      <c r="I1100" s="54"/>
      <c r="J1100" s="54"/>
      <c r="K1100" s="54"/>
      <c r="L1100" s="54"/>
      <c r="M1100" s="54"/>
      <c r="N1100" s="54"/>
      <c r="O1100" s="54"/>
      <c r="P1100" s="54"/>
      <c r="Q1100" s="54"/>
      <c r="R1100" s="55"/>
      <c r="S1100" s="56"/>
      <c r="T1100" t="e">
        <f t="shared" si="26"/>
        <v>#REF!</v>
      </c>
    </row>
    <row r="1101" spans="3:20" ht="30" customHeight="1" thickBot="1" x14ac:dyDescent="0.25">
      <c r="C1101" s="143"/>
      <c r="D1101" s="145"/>
      <c r="E1101" s="53"/>
      <c r="F1101" s="54"/>
      <c r="G1101" s="54"/>
      <c r="H1101" s="54"/>
      <c r="I1101" s="54"/>
      <c r="J1101" s="54"/>
      <c r="K1101" s="54"/>
      <c r="L1101" s="54"/>
      <c r="M1101" s="54"/>
      <c r="N1101" s="54"/>
      <c r="O1101" s="54"/>
      <c r="P1101" s="54"/>
      <c r="Q1101" s="54"/>
      <c r="R1101" s="55"/>
      <c r="S1101" s="56"/>
      <c r="T1101" t="e">
        <f t="shared" si="26"/>
        <v>#REF!</v>
      </c>
    </row>
    <row r="1102" spans="3:20" ht="30" customHeight="1" thickBot="1" x14ac:dyDescent="0.25">
      <c r="C1102" s="143"/>
      <c r="D1102" s="145"/>
      <c r="E1102" s="53"/>
      <c r="F1102" s="54"/>
      <c r="G1102" s="54"/>
      <c r="H1102" s="54"/>
      <c r="I1102" s="54"/>
      <c r="J1102" s="54"/>
      <c r="K1102" s="54"/>
      <c r="L1102" s="54"/>
      <c r="M1102" s="54"/>
      <c r="N1102" s="54"/>
      <c r="O1102" s="54"/>
      <c r="P1102" s="54"/>
      <c r="Q1102" s="54"/>
      <c r="R1102" s="55"/>
      <c r="S1102" s="56"/>
      <c r="T1102" t="e">
        <f t="shared" si="26"/>
        <v>#REF!</v>
      </c>
    </row>
    <row r="1103" spans="3:20" ht="30" customHeight="1" thickBot="1" x14ac:dyDescent="0.25">
      <c r="C1103" s="143"/>
      <c r="D1103" s="145"/>
      <c r="E1103" s="53"/>
      <c r="F1103" s="54"/>
      <c r="G1103" s="54"/>
      <c r="H1103" s="54"/>
      <c r="I1103" s="54"/>
      <c r="J1103" s="54"/>
      <c r="K1103" s="54"/>
      <c r="L1103" s="54"/>
      <c r="M1103" s="54"/>
      <c r="N1103" s="54"/>
      <c r="O1103" s="54"/>
      <c r="P1103" s="54"/>
      <c r="Q1103" s="54"/>
      <c r="R1103" s="55"/>
      <c r="S1103" s="56"/>
      <c r="T1103" t="e">
        <f t="shared" si="26"/>
        <v>#REF!</v>
      </c>
    </row>
    <row r="1104" spans="3:20" ht="30" customHeight="1" thickBot="1" x14ac:dyDescent="0.25">
      <c r="C1104" s="143"/>
      <c r="D1104" s="145"/>
      <c r="E1104" s="53"/>
      <c r="F1104" s="54"/>
      <c r="G1104" s="54"/>
      <c r="H1104" s="54"/>
      <c r="I1104" s="54"/>
      <c r="J1104" s="54"/>
      <c r="K1104" s="54"/>
      <c r="L1104" s="54"/>
      <c r="M1104" s="54"/>
      <c r="N1104" s="54"/>
      <c r="O1104" s="54"/>
      <c r="P1104" s="54"/>
      <c r="Q1104" s="54"/>
      <c r="R1104" s="55"/>
      <c r="S1104" s="56"/>
      <c r="T1104" t="e">
        <f t="shared" si="26"/>
        <v>#REF!</v>
      </c>
    </row>
    <row r="1105" spans="3:20" ht="30" customHeight="1" thickBot="1" x14ac:dyDescent="0.25">
      <c r="C1105" s="143"/>
      <c r="D1105" s="145"/>
      <c r="E1105" s="53"/>
      <c r="F1105" s="54"/>
      <c r="G1105" s="54"/>
      <c r="H1105" s="54"/>
      <c r="I1105" s="54"/>
      <c r="J1105" s="54"/>
      <c r="K1105" s="54"/>
      <c r="L1105" s="54"/>
      <c r="M1105" s="54"/>
      <c r="N1105" s="54"/>
      <c r="O1105" s="54"/>
      <c r="P1105" s="54"/>
      <c r="Q1105" s="54"/>
      <c r="R1105" s="55"/>
      <c r="S1105" s="56"/>
      <c r="T1105" t="e">
        <f t="shared" si="26"/>
        <v>#REF!</v>
      </c>
    </row>
    <row r="1106" spans="3:20" ht="30" customHeight="1" thickBot="1" x14ac:dyDescent="0.25">
      <c r="C1106" s="143"/>
      <c r="D1106" s="145"/>
      <c r="E1106" s="53"/>
      <c r="F1106" s="54"/>
      <c r="G1106" s="54"/>
      <c r="H1106" s="54"/>
      <c r="I1106" s="54"/>
      <c r="J1106" s="54"/>
      <c r="K1106" s="54"/>
      <c r="L1106" s="54"/>
      <c r="M1106" s="54"/>
      <c r="N1106" s="54"/>
      <c r="O1106" s="54"/>
      <c r="P1106" s="54"/>
      <c r="Q1106" s="54"/>
      <c r="R1106" s="55"/>
      <c r="S1106" s="56"/>
      <c r="T1106" t="e">
        <f t="shared" si="26"/>
        <v>#REF!</v>
      </c>
    </row>
    <row r="1107" spans="3:20" ht="30" customHeight="1" thickBot="1" x14ac:dyDescent="0.25">
      <c r="C1107" s="143"/>
      <c r="D1107" s="145"/>
      <c r="E1107" s="53"/>
      <c r="F1107" s="54"/>
      <c r="G1107" s="54"/>
      <c r="H1107" s="54"/>
      <c r="I1107" s="54"/>
      <c r="J1107" s="54"/>
      <c r="K1107" s="54"/>
      <c r="L1107" s="54"/>
      <c r="M1107" s="54"/>
      <c r="N1107" s="54"/>
      <c r="O1107" s="54"/>
      <c r="P1107" s="54"/>
      <c r="Q1107" s="54"/>
      <c r="R1107" s="55"/>
      <c r="S1107" s="56"/>
      <c r="T1107" t="e">
        <f t="shared" si="26"/>
        <v>#REF!</v>
      </c>
    </row>
    <row r="1108" spans="3:20" ht="30" customHeight="1" thickBot="1" x14ac:dyDescent="0.25">
      <c r="C1108" s="143"/>
      <c r="D1108" s="145"/>
      <c r="E1108" s="53"/>
      <c r="F1108" s="54"/>
      <c r="G1108" s="54"/>
      <c r="H1108" s="54"/>
      <c r="I1108" s="54"/>
      <c r="J1108" s="54"/>
      <c r="K1108" s="54"/>
      <c r="L1108" s="54"/>
      <c r="M1108" s="54"/>
      <c r="N1108" s="54"/>
      <c r="O1108" s="54"/>
      <c r="P1108" s="54"/>
      <c r="Q1108" s="54"/>
      <c r="R1108" s="55"/>
      <c r="S1108" s="56"/>
      <c r="T1108" t="e">
        <f t="shared" si="26"/>
        <v>#REF!</v>
      </c>
    </row>
    <row r="1109" spans="3:20" ht="30" customHeight="1" thickBot="1" x14ac:dyDescent="0.25">
      <c r="C1109" s="143"/>
      <c r="D1109" s="145"/>
      <c r="E1109" s="53"/>
      <c r="F1109" s="54"/>
      <c r="G1109" s="54"/>
      <c r="H1109" s="54"/>
      <c r="I1109" s="54"/>
      <c r="J1109" s="54"/>
      <c r="K1109" s="54"/>
      <c r="L1109" s="54"/>
      <c r="M1109" s="54"/>
      <c r="N1109" s="54"/>
      <c r="O1109" s="54"/>
      <c r="P1109" s="54"/>
      <c r="Q1109" s="54"/>
      <c r="R1109" s="55"/>
      <c r="S1109" s="56"/>
      <c r="T1109" t="e">
        <f t="shared" si="26"/>
        <v>#REF!</v>
      </c>
    </row>
    <row r="1110" spans="3:20" ht="30" customHeight="1" thickBot="1" x14ac:dyDescent="0.25">
      <c r="C1110" s="143"/>
      <c r="D1110" s="145"/>
      <c r="E1110" s="53"/>
      <c r="F1110" s="54"/>
      <c r="G1110" s="54"/>
      <c r="H1110" s="54"/>
      <c r="I1110" s="54"/>
      <c r="J1110" s="54"/>
      <c r="K1110" s="54"/>
      <c r="L1110" s="54"/>
      <c r="M1110" s="54"/>
      <c r="N1110" s="54"/>
      <c r="O1110" s="54"/>
      <c r="P1110" s="54"/>
      <c r="Q1110" s="54"/>
      <c r="R1110" s="55"/>
      <c r="S1110" s="56"/>
      <c r="T1110" t="e">
        <f t="shared" si="26"/>
        <v>#REF!</v>
      </c>
    </row>
    <row r="1111" spans="3:20" ht="30" customHeight="1" thickBot="1" x14ac:dyDescent="0.25">
      <c r="C1111" s="143"/>
      <c r="D1111" s="145"/>
      <c r="E1111" s="53"/>
      <c r="F1111" s="54"/>
      <c r="G1111" s="54"/>
      <c r="H1111" s="54"/>
      <c r="I1111" s="54"/>
      <c r="J1111" s="54"/>
      <c r="K1111" s="54"/>
      <c r="L1111" s="54"/>
      <c r="M1111" s="54"/>
      <c r="N1111" s="54"/>
      <c r="O1111" s="54"/>
      <c r="P1111" s="54"/>
      <c r="Q1111" s="54"/>
      <c r="R1111" s="55"/>
      <c r="S1111" s="56"/>
      <c r="T1111" t="e">
        <f t="shared" si="26"/>
        <v>#REF!</v>
      </c>
    </row>
    <row r="1112" spans="3:20" ht="30" customHeight="1" thickBot="1" x14ac:dyDescent="0.25">
      <c r="C1112" s="143"/>
      <c r="D1112" s="145"/>
      <c r="E1112" s="53"/>
      <c r="F1112" s="54"/>
      <c r="G1112" s="54"/>
      <c r="H1112" s="54"/>
      <c r="I1112" s="54"/>
      <c r="J1112" s="54"/>
      <c r="K1112" s="54"/>
      <c r="L1112" s="54"/>
      <c r="M1112" s="54"/>
      <c r="N1112" s="54"/>
      <c r="O1112" s="54"/>
      <c r="P1112" s="54"/>
      <c r="Q1112" s="54"/>
      <c r="R1112" s="55"/>
      <c r="S1112" s="56"/>
      <c r="T1112" t="e">
        <f t="shared" si="26"/>
        <v>#REF!</v>
      </c>
    </row>
    <row r="1113" spans="3:20" ht="30" customHeight="1" thickBot="1" x14ac:dyDescent="0.25">
      <c r="C1113" s="143"/>
      <c r="D1113" s="145"/>
      <c r="E1113" s="53"/>
      <c r="F1113" s="54"/>
      <c r="G1113" s="54"/>
      <c r="H1113" s="54"/>
      <c r="I1113" s="54"/>
      <c r="J1113" s="54"/>
      <c r="K1113" s="54"/>
      <c r="L1113" s="54"/>
      <c r="M1113" s="54"/>
      <c r="N1113" s="54"/>
      <c r="O1113" s="54"/>
      <c r="P1113" s="54"/>
      <c r="Q1113" s="54"/>
      <c r="R1113" s="55"/>
      <c r="S1113" s="56"/>
      <c r="T1113" t="e">
        <f t="shared" si="26"/>
        <v>#REF!</v>
      </c>
    </row>
    <row r="1114" spans="3:20" ht="30" customHeight="1" thickBot="1" x14ac:dyDescent="0.25">
      <c r="C1114" s="143"/>
      <c r="D1114" s="145"/>
      <c r="E1114" s="53"/>
      <c r="F1114" s="54"/>
      <c r="G1114" s="54"/>
      <c r="H1114" s="54"/>
      <c r="I1114" s="54"/>
      <c r="J1114" s="54"/>
      <c r="K1114" s="54"/>
      <c r="L1114" s="54"/>
      <c r="M1114" s="54"/>
      <c r="N1114" s="54"/>
      <c r="O1114" s="54"/>
      <c r="P1114" s="54"/>
      <c r="Q1114" s="54"/>
      <c r="R1114" s="55"/>
      <c r="S1114" s="56"/>
      <c r="T1114" t="e">
        <f t="shared" si="26"/>
        <v>#REF!</v>
      </c>
    </row>
    <row r="1115" spans="3:20" ht="30" customHeight="1" thickBot="1" x14ac:dyDescent="0.25">
      <c r="C1115" s="143"/>
      <c r="D1115" s="145"/>
      <c r="E1115" s="53"/>
      <c r="F1115" s="54"/>
      <c r="G1115" s="54"/>
      <c r="H1115" s="54"/>
      <c r="I1115" s="54"/>
      <c r="J1115" s="54"/>
      <c r="K1115" s="54"/>
      <c r="L1115" s="54"/>
      <c r="M1115" s="54"/>
      <c r="N1115" s="54"/>
      <c r="O1115" s="54"/>
      <c r="P1115" s="54"/>
      <c r="Q1115" s="54"/>
      <c r="R1115" s="55"/>
      <c r="S1115" s="56"/>
      <c r="T1115" t="e">
        <f t="shared" si="26"/>
        <v>#REF!</v>
      </c>
    </row>
    <row r="1116" spans="3:20" ht="30" customHeight="1" thickBot="1" x14ac:dyDescent="0.25">
      <c r="C1116" s="143"/>
      <c r="D1116" s="145"/>
      <c r="E1116" s="53"/>
      <c r="F1116" s="54"/>
      <c r="G1116" s="54"/>
      <c r="H1116" s="54"/>
      <c r="I1116" s="54"/>
      <c r="J1116" s="54"/>
      <c r="K1116" s="54"/>
      <c r="L1116" s="54"/>
      <c r="M1116" s="54"/>
      <c r="N1116" s="54"/>
      <c r="O1116" s="54"/>
      <c r="P1116" s="54"/>
      <c r="Q1116" s="54"/>
      <c r="R1116" s="55"/>
      <c r="S1116" s="56"/>
      <c r="T1116" t="e">
        <f t="shared" si="26"/>
        <v>#REF!</v>
      </c>
    </row>
    <row r="1117" spans="3:20" ht="30" customHeight="1" thickBot="1" x14ac:dyDescent="0.25">
      <c r="C1117" s="143"/>
      <c r="D1117" s="145"/>
      <c r="E1117" s="53"/>
      <c r="F1117" s="54"/>
      <c r="G1117" s="54"/>
      <c r="H1117" s="54"/>
      <c r="I1117" s="54"/>
      <c r="J1117" s="54"/>
      <c r="K1117" s="54"/>
      <c r="L1117" s="54"/>
      <c r="M1117" s="54"/>
      <c r="N1117" s="54"/>
      <c r="O1117" s="54"/>
      <c r="P1117" s="54"/>
      <c r="Q1117" s="54"/>
      <c r="R1117" s="55"/>
      <c r="S1117" s="56"/>
      <c r="T1117" t="e">
        <f t="shared" si="26"/>
        <v>#REF!</v>
      </c>
    </row>
    <row r="1118" spans="3:20" ht="30" customHeight="1" thickBot="1" x14ac:dyDescent="0.25">
      <c r="C1118" s="143"/>
      <c r="D1118" s="145"/>
      <c r="E1118" s="53"/>
      <c r="F1118" s="54"/>
      <c r="G1118" s="54"/>
      <c r="H1118" s="54"/>
      <c r="I1118" s="54"/>
      <c r="J1118" s="54"/>
      <c r="K1118" s="54"/>
      <c r="L1118" s="54"/>
      <c r="M1118" s="54"/>
      <c r="N1118" s="54"/>
      <c r="O1118" s="54"/>
      <c r="P1118" s="54"/>
      <c r="Q1118" s="54"/>
      <c r="R1118" s="55"/>
      <c r="S1118" s="56"/>
      <c r="T1118" t="e">
        <f t="shared" si="26"/>
        <v>#REF!</v>
      </c>
    </row>
    <row r="1119" spans="3:20" ht="30" customHeight="1" thickBot="1" x14ac:dyDescent="0.25">
      <c r="C1119" s="143"/>
      <c r="D1119" s="145"/>
      <c r="E1119" s="53"/>
      <c r="F1119" s="54"/>
      <c r="G1119" s="54"/>
      <c r="H1119" s="54"/>
      <c r="I1119" s="54"/>
      <c r="J1119" s="54"/>
      <c r="K1119" s="54"/>
      <c r="L1119" s="54"/>
      <c r="M1119" s="54"/>
      <c r="N1119" s="54"/>
      <c r="O1119" s="54"/>
      <c r="P1119" s="54"/>
      <c r="Q1119" s="54"/>
      <c r="R1119" s="55"/>
      <c r="S1119" s="56"/>
      <c r="T1119" t="e">
        <f t="shared" si="26"/>
        <v>#REF!</v>
      </c>
    </row>
    <row r="1120" spans="3:20" ht="30" customHeight="1" thickBot="1" x14ac:dyDescent="0.25">
      <c r="C1120" s="143"/>
      <c r="D1120" s="145"/>
      <c r="E1120" s="53"/>
      <c r="F1120" s="54"/>
      <c r="G1120" s="54"/>
      <c r="H1120" s="54"/>
      <c r="I1120" s="54"/>
      <c r="J1120" s="54"/>
      <c r="K1120" s="54"/>
      <c r="L1120" s="54"/>
      <c r="M1120" s="54"/>
      <c r="N1120" s="54"/>
      <c r="O1120" s="54"/>
      <c r="P1120" s="54"/>
      <c r="Q1120" s="54"/>
      <c r="R1120" s="55"/>
      <c r="S1120" s="56"/>
      <c r="T1120" t="e">
        <f t="shared" si="26"/>
        <v>#REF!</v>
      </c>
    </row>
    <row r="1121" spans="3:20" ht="30" customHeight="1" thickBot="1" x14ac:dyDescent="0.25">
      <c r="C1121" s="143"/>
      <c r="D1121" s="145"/>
      <c r="E1121" s="53"/>
      <c r="F1121" s="54"/>
      <c r="G1121" s="54"/>
      <c r="H1121" s="54"/>
      <c r="I1121" s="54"/>
      <c r="J1121" s="54"/>
      <c r="K1121" s="54"/>
      <c r="L1121" s="54"/>
      <c r="M1121" s="54"/>
      <c r="N1121" s="54"/>
      <c r="O1121" s="54"/>
      <c r="P1121" s="54"/>
      <c r="Q1121" s="54"/>
      <c r="R1121" s="55"/>
      <c r="S1121" s="56"/>
      <c r="T1121" t="e">
        <f t="shared" si="26"/>
        <v>#REF!</v>
      </c>
    </row>
    <row r="1122" spans="3:20" ht="30" customHeight="1" thickBot="1" x14ac:dyDescent="0.25">
      <c r="C1122" s="143"/>
      <c r="D1122" s="145"/>
      <c r="E1122" s="53"/>
      <c r="F1122" s="54"/>
      <c r="G1122" s="54"/>
      <c r="H1122" s="54"/>
      <c r="I1122" s="54"/>
      <c r="J1122" s="54"/>
      <c r="K1122" s="54"/>
      <c r="L1122" s="54"/>
      <c r="M1122" s="54"/>
      <c r="N1122" s="54"/>
      <c r="O1122" s="54"/>
      <c r="P1122" s="54"/>
      <c r="Q1122" s="54"/>
      <c r="R1122" s="55"/>
      <c r="S1122" s="56"/>
      <c r="T1122" t="e">
        <f t="shared" ref="T1122:T1185" si="27">T1121+1</f>
        <v>#REF!</v>
      </c>
    </row>
    <row r="1123" spans="3:20" ht="30" customHeight="1" thickBot="1" x14ac:dyDescent="0.25">
      <c r="C1123" s="143"/>
      <c r="D1123" s="145"/>
      <c r="E1123" s="53"/>
      <c r="F1123" s="54"/>
      <c r="G1123" s="54"/>
      <c r="H1123" s="54"/>
      <c r="I1123" s="54"/>
      <c r="J1123" s="54"/>
      <c r="K1123" s="54"/>
      <c r="L1123" s="54"/>
      <c r="M1123" s="54"/>
      <c r="N1123" s="54"/>
      <c r="O1123" s="54"/>
      <c r="P1123" s="54"/>
      <c r="Q1123" s="54"/>
      <c r="R1123" s="55"/>
      <c r="S1123" s="56"/>
      <c r="T1123" t="e">
        <f t="shared" si="27"/>
        <v>#REF!</v>
      </c>
    </row>
    <row r="1124" spans="3:20" ht="30" customHeight="1" thickBot="1" x14ac:dyDescent="0.25">
      <c r="C1124" s="143"/>
      <c r="D1124" s="145"/>
      <c r="E1124" s="53"/>
      <c r="F1124" s="54"/>
      <c r="G1124" s="54"/>
      <c r="H1124" s="54"/>
      <c r="I1124" s="54"/>
      <c r="J1124" s="54"/>
      <c r="K1124" s="54"/>
      <c r="L1124" s="54"/>
      <c r="M1124" s="54"/>
      <c r="N1124" s="54"/>
      <c r="O1124" s="54"/>
      <c r="P1124" s="54"/>
      <c r="Q1124" s="54"/>
      <c r="R1124" s="55"/>
      <c r="S1124" s="56"/>
      <c r="T1124" t="e">
        <f t="shared" si="27"/>
        <v>#REF!</v>
      </c>
    </row>
    <row r="1125" spans="3:20" ht="30" customHeight="1" thickBot="1" x14ac:dyDescent="0.25">
      <c r="C1125" s="143"/>
      <c r="D1125" s="145"/>
      <c r="E1125" s="53"/>
      <c r="F1125" s="54"/>
      <c r="G1125" s="54"/>
      <c r="H1125" s="54"/>
      <c r="I1125" s="54"/>
      <c r="J1125" s="54"/>
      <c r="K1125" s="54"/>
      <c r="L1125" s="54"/>
      <c r="M1125" s="54"/>
      <c r="N1125" s="54"/>
      <c r="O1125" s="54"/>
      <c r="P1125" s="54"/>
      <c r="Q1125" s="54"/>
      <c r="R1125" s="55"/>
      <c r="S1125" s="56"/>
      <c r="T1125" t="e">
        <f t="shared" si="27"/>
        <v>#REF!</v>
      </c>
    </row>
    <row r="1126" spans="3:20" ht="30" customHeight="1" thickBot="1" x14ac:dyDescent="0.25">
      <c r="C1126" s="143"/>
      <c r="D1126" s="145"/>
      <c r="E1126" s="53"/>
      <c r="F1126" s="54"/>
      <c r="G1126" s="54"/>
      <c r="H1126" s="54"/>
      <c r="I1126" s="54"/>
      <c r="J1126" s="54"/>
      <c r="K1126" s="54"/>
      <c r="L1126" s="54"/>
      <c r="M1126" s="54"/>
      <c r="N1126" s="54"/>
      <c r="O1126" s="54"/>
      <c r="P1126" s="54"/>
      <c r="Q1126" s="54"/>
      <c r="R1126" s="55"/>
      <c r="S1126" s="56"/>
      <c r="T1126" t="e">
        <f t="shared" si="27"/>
        <v>#REF!</v>
      </c>
    </row>
    <row r="1127" spans="3:20" ht="30" customHeight="1" thickBot="1" x14ac:dyDescent="0.25">
      <c r="C1127" s="143"/>
      <c r="D1127" s="145"/>
      <c r="E1127" s="53"/>
      <c r="F1127" s="54"/>
      <c r="G1127" s="54"/>
      <c r="H1127" s="54"/>
      <c r="I1127" s="54"/>
      <c r="J1127" s="54"/>
      <c r="K1127" s="54"/>
      <c r="L1127" s="54"/>
      <c r="M1127" s="54"/>
      <c r="N1127" s="54"/>
      <c r="O1127" s="54"/>
      <c r="P1127" s="54"/>
      <c r="Q1127" s="54"/>
      <c r="R1127" s="55"/>
      <c r="S1127" s="56"/>
      <c r="T1127" t="e">
        <f t="shared" si="27"/>
        <v>#REF!</v>
      </c>
    </row>
    <row r="1128" spans="3:20" ht="30" customHeight="1" thickBot="1" x14ac:dyDescent="0.25">
      <c r="C1128" s="143"/>
      <c r="D1128" s="145"/>
      <c r="E1128" s="53"/>
      <c r="F1128" s="54"/>
      <c r="G1128" s="54"/>
      <c r="H1128" s="54"/>
      <c r="I1128" s="54"/>
      <c r="J1128" s="54"/>
      <c r="K1128" s="54"/>
      <c r="L1128" s="54"/>
      <c r="M1128" s="54"/>
      <c r="N1128" s="54"/>
      <c r="O1128" s="54"/>
      <c r="P1128" s="54"/>
      <c r="Q1128" s="54"/>
      <c r="R1128" s="55"/>
      <c r="S1128" s="56"/>
      <c r="T1128" t="e">
        <f t="shared" si="27"/>
        <v>#REF!</v>
      </c>
    </row>
    <row r="1129" spans="3:20" ht="30" customHeight="1" thickBot="1" x14ac:dyDescent="0.25">
      <c r="C1129" s="143"/>
      <c r="D1129" s="145"/>
      <c r="E1129" s="53"/>
      <c r="F1129" s="54"/>
      <c r="G1129" s="54"/>
      <c r="H1129" s="54"/>
      <c r="I1129" s="54"/>
      <c r="J1129" s="54"/>
      <c r="K1129" s="54"/>
      <c r="L1129" s="54"/>
      <c r="M1129" s="54"/>
      <c r="N1129" s="54"/>
      <c r="O1129" s="54"/>
      <c r="P1129" s="54"/>
      <c r="Q1129" s="54"/>
      <c r="R1129" s="55"/>
      <c r="S1129" s="56"/>
      <c r="T1129" t="e">
        <f t="shared" si="27"/>
        <v>#REF!</v>
      </c>
    </row>
    <row r="1130" spans="3:20" ht="30" customHeight="1" thickBot="1" x14ac:dyDescent="0.25">
      <c r="C1130" s="143"/>
      <c r="D1130" s="145"/>
      <c r="E1130" s="53"/>
      <c r="F1130" s="54"/>
      <c r="G1130" s="54"/>
      <c r="H1130" s="54"/>
      <c r="I1130" s="54"/>
      <c r="J1130" s="54"/>
      <c r="K1130" s="54"/>
      <c r="L1130" s="54"/>
      <c r="M1130" s="54"/>
      <c r="N1130" s="54"/>
      <c r="O1130" s="54"/>
      <c r="P1130" s="54"/>
      <c r="Q1130" s="54"/>
      <c r="R1130" s="55"/>
      <c r="S1130" s="56"/>
      <c r="T1130" t="e">
        <f t="shared" si="27"/>
        <v>#REF!</v>
      </c>
    </row>
    <row r="1131" spans="3:20" ht="30" customHeight="1" thickBot="1" x14ac:dyDescent="0.25">
      <c r="C1131" s="143"/>
      <c r="D1131" s="145"/>
      <c r="E1131" s="53"/>
      <c r="F1131" s="54"/>
      <c r="G1131" s="54"/>
      <c r="H1131" s="54"/>
      <c r="I1131" s="54"/>
      <c r="J1131" s="54"/>
      <c r="K1131" s="54"/>
      <c r="L1131" s="54"/>
      <c r="M1131" s="54"/>
      <c r="N1131" s="54"/>
      <c r="O1131" s="54"/>
      <c r="P1131" s="54"/>
      <c r="Q1131" s="54"/>
      <c r="R1131" s="55"/>
      <c r="S1131" s="56"/>
      <c r="T1131" t="e">
        <f t="shared" si="27"/>
        <v>#REF!</v>
      </c>
    </row>
    <row r="1132" spans="3:20" ht="30" customHeight="1" thickBot="1" x14ac:dyDescent="0.25">
      <c r="C1132" s="143"/>
      <c r="D1132" s="145"/>
      <c r="E1132" s="53"/>
      <c r="F1132" s="54"/>
      <c r="G1132" s="54"/>
      <c r="H1132" s="54"/>
      <c r="I1132" s="54"/>
      <c r="J1132" s="54"/>
      <c r="K1132" s="54"/>
      <c r="L1132" s="54"/>
      <c r="M1132" s="54"/>
      <c r="N1132" s="54"/>
      <c r="O1132" s="54"/>
      <c r="P1132" s="54"/>
      <c r="Q1132" s="54"/>
      <c r="R1132" s="55"/>
      <c r="S1132" s="56"/>
      <c r="T1132" t="e">
        <f t="shared" si="27"/>
        <v>#REF!</v>
      </c>
    </row>
    <row r="1133" spans="3:20" ht="30" customHeight="1" thickBot="1" x14ac:dyDescent="0.25">
      <c r="C1133" s="143"/>
      <c r="D1133" s="145"/>
      <c r="E1133" s="53"/>
      <c r="F1133" s="54"/>
      <c r="G1133" s="54"/>
      <c r="H1133" s="54"/>
      <c r="I1133" s="54"/>
      <c r="J1133" s="54"/>
      <c r="K1133" s="54"/>
      <c r="L1133" s="54"/>
      <c r="M1133" s="54"/>
      <c r="N1133" s="54"/>
      <c r="O1133" s="54"/>
      <c r="P1133" s="54"/>
      <c r="Q1133" s="54"/>
      <c r="R1133" s="55"/>
      <c r="S1133" s="56"/>
      <c r="T1133" t="e">
        <f t="shared" si="27"/>
        <v>#REF!</v>
      </c>
    </row>
    <row r="1134" spans="3:20" ht="30" customHeight="1" thickBot="1" x14ac:dyDescent="0.25">
      <c r="C1134" s="143"/>
      <c r="D1134" s="145"/>
      <c r="E1134" s="53"/>
      <c r="F1134" s="54"/>
      <c r="G1134" s="54"/>
      <c r="H1134" s="54"/>
      <c r="I1134" s="54"/>
      <c r="J1134" s="54"/>
      <c r="K1134" s="54"/>
      <c r="L1134" s="54"/>
      <c r="M1134" s="54"/>
      <c r="N1134" s="54"/>
      <c r="O1134" s="54"/>
      <c r="P1134" s="54"/>
      <c r="Q1134" s="54"/>
      <c r="R1134" s="55"/>
      <c r="S1134" s="56"/>
      <c r="T1134" t="e">
        <f t="shared" si="27"/>
        <v>#REF!</v>
      </c>
    </row>
    <row r="1135" spans="3:20" ht="30" customHeight="1" thickBot="1" x14ac:dyDescent="0.25">
      <c r="C1135" s="143"/>
      <c r="D1135" s="145"/>
      <c r="E1135" s="53"/>
      <c r="F1135" s="54"/>
      <c r="G1135" s="54"/>
      <c r="H1135" s="54"/>
      <c r="I1135" s="54"/>
      <c r="J1135" s="54"/>
      <c r="K1135" s="54"/>
      <c r="L1135" s="54"/>
      <c r="M1135" s="54"/>
      <c r="N1135" s="54"/>
      <c r="O1135" s="54"/>
      <c r="P1135" s="54"/>
      <c r="Q1135" s="54"/>
      <c r="R1135" s="55"/>
      <c r="S1135" s="56"/>
      <c r="T1135" t="e">
        <f t="shared" si="27"/>
        <v>#REF!</v>
      </c>
    </row>
    <row r="1136" spans="3:20" ht="30" customHeight="1" thickBot="1" x14ac:dyDescent="0.25">
      <c r="C1136" s="143"/>
      <c r="D1136" s="145"/>
      <c r="E1136" s="53"/>
      <c r="F1136" s="54"/>
      <c r="G1136" s="54"/>
      <c r="H1136" s="54"/>
      <c r="I1136" s="54"/>
      <c r="J1136" s="54"/>
      <c r="K1136" s="54"/>
      <c r="L1136" s="54"/>
      <c r="M1136" s="54"/>
      <c r="N1136" s="54"/>
      <c r="O1136" s="54"/>
      <c r="P1136" s="54"/>
      <c r="Q1136" s="54"/>
      <c r="R1136" s="55"/>
      <c r="S1136" s="56"/>
      <c r="T1136" t="e">
        <f t="shared" si="27"/>
        <v>#REF!</v>
      </c>
    </row>
    <row r="1137" spans="3:20" ht="30" customHeight="1" thickBot="1" x14ac:dyDescent="0.25">
      <c r="C1137" s="143"/>
      <c r="D1137" s="145"/>
      <c r="E1137" s="53"/>
      <c r="F1137" s="54"/>
      <c r="G1137" s="54"/>
      <c r="H1137" s="54"/>
      <c r="I1137" s="54"/>
      <c r="J1137" s="54"/>
      <c r="K1137" s="54"/>
      <c r="L1137" s="54"/>
      <c r="M1137" s="54"/>
      <c r="N1137" s="54"/>
      <c r="O1137" s="54"/>
      <c r="P1137" s="54"/>
      <c r="Q1137" s="54"/>
      <c r="R1137" s="55"/>
      <c r="S1137" s="56"/>
      <c r="T1137" t="e">
        <f t="shared" si="27"/>
        <v>#REF!</v>
      </c>
    </row>
    <row r="1138" spans="3:20" ht="30" customHeight="1" thickBot="1" x14ac:dyDescent="0.25">
      <c r="C1138" s="143"/>
      <c r="D1138" s="145"/>
      <c r="E1138" s="53"/>
      <c r="F1138" s="54"/>
      <c r="G1138" s="54"/>
      <c r="H1138" s="54"/>
      <c r="I1138" s="54"/>
      <c r="J1138" s="54"/>
      <c r="K1138" s="54"/>
      <c r="L1138" s="54"/>
      <c r="M1138" s="54"/>
      <c r="N1138" s="54"/>
      <c r="O1138" s="54"/>
      <c r="P1138" s="54"/>
      <c r="Q1138" s="54"/>
      <c r="R1138" s="55"/>
      <c r="S1138" s="56"/>
      <c r="T1138" t="e">
        <f t="shared" si="27"/>
        <v>#REF!</v>
      </c>
    </row>
    <row r="1139" spans="3:20" ht="30" customHeight="1" thickBot="1" x14ac:dyDescent="0.25">
      <c r="C1139" s="143"/>
      <c r="D1139" s="145"/>
      <c r="E1139" s="53"/>
      <c r="F1139" s="54"/>
      <c r="G1139" s="54"/>
      <c r="H1139" s="54"/>
      <c r="I1139" s="54"/>
      <c r="J1139" s="54"/>
      <c r="K1139" s="54"/>
      <c r="L1139" s="54"/>
      <c r="M1139" s="54"/>
      <c r="N1139" s="54"/>
      <c r="O1139" s="54"/>
      <c r="P1139" s="54"/>
      <c r="Q1139" s="54"/>
      <c r="R1139" s="55"/>
      <c r="S1139" s="56"/>
      <c r="T1139" t="e">
        <f t="shared" si="27"/>
        <v>#REF!</v>
      </c>
    </row>
    <row r="1140" spans="3:20" ht="30" customHeight="1" thickBot="1" x14ac:dyDescent="0.25">
      <c r="C1140" s="143"/>
      <c r="D1140" s="145"/>
      <c r="E1140" s="53"/>
      <c r="F1140" s="54"/>
      <c r="G1140" s="54"/>
      <c r="H1140" s="54"/>
      <c r="I1140" s="54"/>
      <c r="J1140" s="54"/>
      <c r="K1140" s="54"/>
      <c r="L1140" s="54"/>
      <c r="M1140" s="54"/>
      <c r="N1140" s="54"/>
      <c r="O1140" s="54"/>
      <c r="P1140" s="54"/>
      <c r="Q1140" s="54"/>
      <c r="R1140" s="55"/>
      <c r="S1140" s="56"/>
      <c r="T1140" t="e">
        <f t="shared" si="27"/>
        <v>#REF!</v>
      </c>
    </row>
    <row r="1141" spans="3:20" ht="30" customHeight="1" thickBot="1" x14ac:dyDescent="0.25">
      <c r="C1141" s="143"/>
      <c r="D1141" s="145"/>
      <c r="E1141" s="53"/>
      <c r="F1141" s="54"/>
      <c r="G1141" s="54"/>
      <c r="H1141" s="54"/>
      <c r="I1141" s="54"/>
      <c r="J1141" s="54"/>
      <c r="K1141" s="54"/>
      <c r="L1141" s="54"/>
      <c r="M1141" s="54"/>
      <c r="N1141" s="54"/>
      <c r="O1141" s="54"/>
      <c r="P1141" s="54"/>
      <c r="Q1141" s="54"/>
      <c r="R1141" s="55"/>
      <c r="S1141" s="56"/>
      <c r="T1141" t="e">
        <f t="shared" si="27"/>
        <v>#REF!</v>
      </c>
    </row>
    <row r="1142" spans="3:20" ht="30" customHeight="1" thickBot="1" x14ac:dyDescent="0.25">
      <c r="C1142" s="143"/>
      <c r="D1142" s="145"/>
      <c r="E1142" s="53"/>
      <c r="F1142" s="54"/>
      <c r="G1142" s="54"/>
      <c r="H1142" s="54"/>
      <c r="I1142" s="54"/>
      <c r="J1142" s="54"/>
      <c r="K1142" s="54"/>
      <c r="L1142" s="54"/>
      <c r="M1142" s="54"/>
      <c r="N1142" s="54"/>
      <c r="O1142" s="54"/>
      <c r="P1142" s="54"/>
      <c r="Q1142" s="54"/>
      <c r="R1142" s="55"/>
      <c r="S1142" s="56"/>
      <c r="T1142" t="e">
        <f t="shared" si="27"/>
        <v>#REF!</v>
      </c>
    </row>
    <row r="1143" spans="3:20" ht="30" customHeight="1" thickBot="1" x14ac:dyDescent="0.25">
      <c r="C1143" s="143"/>
      <c r="D1143" s="145"/>
      <c r="E1143" s="53"/>
      <c r="F1143" s="54"/>
      <c r="G1143" s="54"/>
      <c r="H1143" s="54"/>
      <c r="I1143" s="54"/>
      <c r="J1143" s="54"/>
      <c r="K1143" s="54"/>
      <c r="L1143" s="54"/>
      <c r="M1143" s="54"/>
      <c r="N1143" s="54"/>
      <c r="O1143" s="54"/>
      <c r="P1143" s="54"/>
      <c r="Q1143" s="54"/>
      <c r="R1143" s="55"/>
      <c r="S1143" s="56"/>
      <c r="T1143" t="e">
        <f t="shared" si="27"/>
        <v>#REF!</v>
      </c>
    </row>
    <row r="1144" spans="3:20" ht="30" customHeight="1" thickBot="1" x14ac:dyDescent="0.25">
      <c r="C1144" s="143"/>
      <c r="D1144" s="145"/>
      <c r="E1144" s="53"/>
      <c r="F1144" s="54"/>
      <c r="G1144" s="54"/>
      <c r="H1144" s="54"/>
      <c r="I1144" s="54"/>
      <c r="J1144" s="54"/>
      <c r="K1144" s="54"/>
      <c r="L1144" s="54"/>
      <c r="M1144" s="54"/>
      <c r="N1144" s="54"/>
      <c r="O1144" s="54"/>
      <c r="P1144" s="54"/>
      <c r="Q1144" s="54"/>
      <c r="R1144" s="55"/>
      <c r="S1144" s="56"/>
      <c r="T1144" t="e">
        <f t="shared" si="27"/>
        <v>#REF!</v>
      </c>
    </row>
    <row r="1145" spans="3:20" ht="30" customHeight="1" thickBot="1" x14ac:dyDescent="0.25">
      <c r="C1145" s="143"/>
      <c r="D1145" s="145"/>
      <c r="E1145" s="53"/>
      <c r="F1145" s="54"/>
      <c r="G1145" s="54"/>
      <c r="H1145" s="54"/>
      <c r="I1145" s="54"/>
      <c r="J1145" s="54"/>
      <c r="K1145" s="54"/>
      <c r="L1145" s="54"/>
      <c r="M1145" s="54"/>
      <c r="N1145" s="54"/>
      <c r="O1145" s="54"/>
      <c r="P1145" s="54"/>
      <c r="Q1145" s="54"/>
      <c r="R1145" s="55"/>
      <c r="S1145" s="56"/>
      <c r="T1145" t="e">
        <f t="shared" si="27"/>
        <v>#REF!</v>
      </c>
    </row>
    <row r="1146" spans="3:20" ht="30" customHeight="1" thickBot="1" x14ac:dyDescent="0.25">
      <c r="C1146" s="143"/>
      <c r="D1146" s="145"/>
      <c r="E1146" s="53"/>
      <c r="F1146" s="54"/>
      <c r="G1146" s="54"/>
      <c r="H1146" s="54"/>
      <c r="I1146" s="54"/>
      <c r="J1146" s="54"/>
      <c r="K1146" s="54"/>
      <c r="L1146" s="54"/>
      <c r="M1146" s="54"/>
      <c r="N1146" s="54"/>
      <c r="O1146" s="54"/>
      <c r="P1146" s="54"/>
      <c r="Q1146" s="54"/>
      <c r="R1146" s="55"/>
      <c r="S1146" s="56"/>
      <c r="T1146" t="e">
        <f t="shared" si="27"/>
        <v>#REF!</v>
      </c>
    </row>
    <row r="1147" spans="3:20" ht="30" customHeight="1" thickBot="1" x14ac:dyDescent="0.25">
      <c r="C1147" s="143"/>
      <c r="D1147" s="145"/>
      <c r="E1147" s="53"/>
      <c r="F1147" s="54"/>
      <c r="G1147" s="54"/>
      <c r="H1147" s="54"/>
      <c r="I1147" s="54"/>
      <c r="J1147" s="54"/>
      <c r="K1147" s="54"/>
      <c r="L1147" s="54"/>
      <c r="M1147" s="54"/>
      <c r="N1147" s="54"/>
      <c r="O1147" s="54"/>
      <c r="P1147" s="54"/>
      <c r="Q1147" s="54"/>
      <c r="R1147" s="55"/>
      <c r="S1147" s="56"/>
      <c r="T1147" t="e">
        <f t="shared" si="27"/>
        <v>#REF!</v>
      </c>
    </row>
    <row r="1148" spans="3:20" ht="30" customHeight="1" thickBot="1" x14ac:dyDescent="0.25">
      <c r="C1148" s="143"/>
      <c r="D1148" s="145"/>
      <c r="E1148" s="53"/>
      <c r="F1148" s="54"/>
      <c r="G1148" s="54"/>
      <c r="H1148" s="54"/>
      <c r="I1148" s="54"/>
      <c r="J1148" s="54"/>
      <c r="K1148" s="54"/>
      <c r="L1148" s="54"/>
      <c r="M1148" s="54"/>
      <c r="N1148" s="54"/>
      <c r="O1148" s="54"/>
      <c r="P1148" s="54"/>
      <c r="Q1148" s="54"/>
      <c r="R1148" s="55"/>
      <c r="S1148" s="56"/>
      <c r="T1148" t="e">
        <f t="shared" si="27"/>
        <v>#REF!</v>
      </c>
    </row>
    <row r="1149" spans="3:20" ht="30" customHeight="1" thickBot="1" x14ac:dyDescent="0.25">
      <c r="C1149" s="143"/>
      <c r="D1149" s="145"/>
      <c r="E1149" s="53"/>
      <c r="F1149" s="54"/>
      <c r="G1149" s="54"/>
      <c r="H1149" s="54"/>
      <c r="I1149" s="54"/>
      <c r="J1149" s="54"/>
      <c r="K1149" s="54"/>
      <c r="L1149" s="54"/>
      <c r="M1149" s="54"/>
      <c r="N1149" s="54"/>
      <c r="O1149" s="54"/>
      <c r="P1149" s="54"/>
      <c r="Q1149" s="54"/>
      <c r="R1149" s="55"/>
      <c r="S1149" s="56"/>
      <c r="T1149" t="e">
        <f t="shared" si="27"/>
        <v>#REF!</v>
      </c>
    </row>
    <row r="1150" spans="3:20" ht="30" customHeight="1" thickBot="1" x14ac:dyDescent="0.25">
      <c r="C1150" s="143"/>
      <c r="D1150" s="145"/>
      <c r="E1150" s="53"/>
      <c r="F1150" s="54"/>
      <c r="G1150" s="54"/>
      <c r="H1150" s="54"/>
      <c r="I1150" s="54"/>
      <c r="J1150" s="54"/>
      <c r="K1150" s="54"/>
      <c r="L1150" s="54"/>
      <c r="M1150" s="54"/>
      <c r="N1150" s="54"/>
      <c r="O1150" s="54"/>
      <c r="P1150" s="54"/>
      <c r="Q1150" s="54"/>
      <c r="R1150" s="55"/>
      <c r="S1150" s="56"/>
      <c r="T1150" t="e">
        <f t="shared" si="27"/>
        <v>#REF!</v>
      </c>
    </row>
    <row r="1151" spans="3:20" ht="30" customHeight="1" thickBot="1" x14ac:dyDescent="0.25">
      <c r="C1151" s="143"/>
      <c r="D1151" s="145"/>
      <c r="E1151" s="53"/>
      <c r="F1151" s="54"/>
      <c r="G1151" s="54"/>
      <c r="H1151" s="54"/>
      <c r="I1151" s="54"/>
      <c r="J1151" s="54"/>
      <c r="K1151" s="54"/>
      <c r="L1151" s="54"/>
      <c r="M1151" s="54"/>
      <c r="N1151" s="54"/>
      <c r="O1151" s="54"/>
      <c r="P1151" s="54"/>
      <c r="Q1151" s="54"/>
      <c r="R1151" s="55"/>
      <c r="S1151" s="56"/>
      <c r="T1151" t="e">
        <f t="shared" si="27"/>
        <v>#REF!</v>
      </c>
    </row>
    <row r="1152" spans="3:20" ht="30" customHeight="1" thickBot="1" x14ac:dyDescent="0.25">
      <c r="C1152" s="143"/>
      <c r="D1152" s="145"/>
      <c r="E1152" s="53"/>
      <c r="F1152" s="54"/>
      <c r="G1152" s="54"/>
      <c r="H1152" s="54"/>
      <c r="I1152" s="54"/>
      <c r="J1152" s="54"/>
      <c r="K1152" s="54"/>
      <c r="L1152" s="54"/>
      <c r="M1152" s="54"/>
      <c r="N1152" s="54"/>
      <c r="O1152" s="54"/>
      <c r="P1152" s="54"/>
      <c r="Q1152" s="54"/>
      <c r="R1152" s="55"/>
      <c r="S1152" s="56"/>
      <c r="T1152" t="e">
        <f t="shared" si="27"/>
        <v>#REF!</v>
      </c>
    </row>
    <row r="1153" spans="3:20" ht="30" customHeight="1" thickBot="1" x14ac:dyDescent="0.25">
      <c r="C1153" s="143"/>
      <c r="D1153" s="145"/>
      <c r="E1153" s="53"/>
      <c r="F1153" s="54"/>
      <c r="G1153" s="54"/>
      <c r="H1153" s="54"/>
      <c r="I1153" s="54"/>
      <c r="J1153" s="54"/>
      <c r="K1153" s="54"/>
      <c r="L1153" s="54"/>
      <c r="M1153" s="54"/>
      <c r="N1153" s="54"/>
      <c r="O1153" s="54"/>
      <c r="P1153" s="54"/>
      <c r="Q1153" s="54"/>
      <c r="R1153" s="55"/>
      <c r="S1153" s="56"/>
      <c r="T1153" t="e">
        <f t="shared" si="27"/>
        <v>#REF!</v>
      </c>
    </row>
    <row r="1154" spans="3:20" ht="30" customHeight="1" thickBot="1" x14ac:dyDescent="0.25">
      <c r="C1154" s="143"/>
      <c r="D1154" s="145"/>
      <c r="E1154" s="53"/>
      <c r="F1154" s="54"/>
      <c r="G1154" s="54"/>
      <c r="H1154" s="54"/>
      <c r="I1154" s="54"/>
      <c r="J1154" s="54"/>
      <c r="K1154" s="54"/>
      <c r="L1154" s="54"/>
      <c r="M1154" s="54"/>
      <c r="N1154" s="54"/>
      <c r="O1154" s="54"/>
      <c r="P1154" s="54"/>
      <c r="Q1154" s="54"/>
      <c r="R1154" s="55"/>
      <c r="S1154" s="56"/>
      <c r="T1154" t="e">
        <f t="shared" si="27"/>
        <v>#REF!</v>
      </c>
    </row>
    <row r="1155" spans="3:20" ht="30" customHeight="1" thickBot="1" x14ac:dyDescent="0.25">
      <c r="C1155" s="143"/>
      <c r="D1155" s="145"/>
      <c r="E1155" s="53"/>
      <c r="F1155" s="54"/>
      <c r="G1155" s="54"/>
      <c r="H1155" s="54"/>
      <c r="I1155" s="54"/>
      <c r="J1155" s="54"/>
      <c r="K1155" s="54"/>
      <c r="L1155" s="54"/>
      <c r="M1155" s="54"/>
      <c r="N1155" s="54"/>
      <c r="O1155" s="54"/>
      <c r="P1155" s="54"/>
      <c r="Q1155" s="54"/>
      <c r="R1155" s="55"/>
      <c r="S1155" s="56"/>
      <c r="T1155" t="e">
        <f t="shared" si="27"/>
        <v>#REF!</v>
      </c>
    </row>
    <row r="1156" spans="3:20" ht="30" customHeight="1" thickBot="1" x14ac:dyDescent="0.25">
      <c r="C1156" s="143"/>
      <c r="D1156" s="145"/>
      <c r="E1156" s="53"/>
      <c r="F1156" s="54"/>
      <c r="G1156" s="54"/>
      <c r="H1156" s="54"/>
      <c r="I1156" s="54"/>
      <c r="J1156" s="54"/>
      <c r="K1156" s="54"/>
      <c r="L1156" s="54"/>
      <c r="M1156" s="54"/>
      <c r="N1156" s="54"/>
      <c r="O1156" s="54"/>
      <c r="P1156" s="54"/>
      <c r="Q1156" s="54"/>
      <c r="R1156" s="55"/>
      <c r="S1156" s="56"/>
      <c r="T1156" t="e">
        <f t="shared" si="27"/>
        <v>#REF!</v>
      </c>
    </row>
    <row r="1157" spans="3:20" ht="30" customHeight="1" thickBot="1" x14ac:dyDescent="0.25">
      <c r="C1157" s="143"/>
      <c r="D1157" s="145"/>
      <c r="E1157" s="53"/>
      <c r="F1157" s="54"/>
      <c r="G1157" s="54"/>
      <c r="H1157" s="54"/>
      <c r="I1157" s="54"/>
      <c r="J1157" s="54"/>
      <c r="K1157" s="54"/>
      <c r="L1157" s="54"/>
      <c r="M1157" s="54"/>
      <c r="N1157" s="54"/>
      <c r="O1157" s="54"/>
      <c r="P1157" s="54"/>
      <c r="Q1157" s="54"/>
      <c r="R1157" s="55"/>
      <c r="S1157" s="56"/>
      <c r="T1157" t="e">
        <f t="shared" si="27"/>
        <v>#REF!</v>
      </c>
    </row>
    <row r="1158" spans="3:20" ht="30" customHeight="1" thickBot="1" x14ac:dyDescent="0.25">
      <c r="C1158" s="143"/>
      <c r="D1158" s="145"/>
      <c r="E1158" s="53"/>
      <c r="F1158" s="54"/>
      <c r="G1158" s="54"/>
      <c r="H1158" s="54"/>
      <c r="I1158" s="54"/>
      <c r="J1158" s="54"/>
      <c r="K1158" s="54"/>
      <c r="L1158" s="54"/>
      <c r="M1158" s="54"/>
      <c r="N1158" s="54"/>
      <c r="O1158" s="54"/>
      <c r="P1158" s="54"/>
      <c r="Q1158" s="54"/>
      <c r="R1158" s="55"/>
      <c r="S1158" s="56"/>
      <c r="T1158" t="e">
        <f t="shared" si="27"/>
        <v>#REF!</v>
      </c>
    </row>
    <row r="1159" spans="3:20" ht="30" customHeight="1" thickBot="1" x14ac:dyDescent="0.25">
      <c r="C1159" s="143"/>
      <c r="D1159" s="145"/>
      <c r="E1159" s="53"/>
      <c r="F1159" s="54"/>
      <c r="G1159" s="54"/>
      <c r="H1159" s="54"/>
      <c r="I1159" s="54"/>
      <c r="J1159" s="54"/>
      <c r="K1159" s="54"/>
      <c r="L1159" s="54"/>
      <c r="M1159" s="54"/>
      <c r="N1159" s="54"/>
      <c r="O1159" s="54"/>
      <c r="P1159" s="54"/>
      <c r="Q1159" s="54"/>
      <c r="R1159" s="55"/>
      <c r="S1159" s="56"/>
      <c r="T1159" t="e">
        <f t="shared" si="27"/>
        <v>#REF!</v>
      </c>
    </row>
    <row r="1160" spans="3:20" ht="30" customHeight="1" thickBot="1" x14ac:dyDescent="0.25">
      <c r="C1160" s="143"/>
      <c r="D1160" s="145"/>
      <c r="E1160" s="53"/>
      <c r="F1160" s="54"/>
      <c r="G1160" s="54"/>
      <c r="H1160" s="54"/>
      <c r="I1160" s="54"/>
      <c r="J1160" s="54"/>
      <c r="K1160" s="54"/>
      <c r="L1160" s="54"/>
      <c r="M1160" s="54"/>
      <c r="N1160" s="54"/>
      <c r="O1160" s="54"/>
      <c r="P1160" s="54"/>
      <c r="Q1160" s="54"/>
      <c r="R1160" s="55"/>
      <c r="S1160" s="56"/>
      <c r="T1160" t="e">
        <f t="shared" si="27"/>
        <v>#REF!</v>
      </c>
    </row>
    <row r="1161" spans="3:20" ht="30" customHeight="1" thickBot="1" x14ac:dyDescent="0.25">
      <c r="C1161" s="143"/>
      <c r="D1161" s="145"/>
      <c r="E1161" s="53"/>
      <c r="F1161" s="54"/>
      <c r="G1161" s="54"/>
      <c r="H1161" s="54"/>
      <c r="I1161" s="54"/>
      <c r="J1161" s="54"/>
      <c r="K1161" s="54"/>
      <c r="L1161" s="54"/>
      <c r="M1161" s="54"/>
      <c r="N1161" s="54"/>
      <c r="O1161" s="54"/>
      <c r="P1161" s="54"/>
      <c r="Q1161" s="54"/>
      <c r="R1161" s="55"/>
      <c r="S1161" s="56"/>
      <c r="T1161" t="e">
        <f t="shared" si="27"/>
        <v>#REF!</v>
      </c>
    </row>
    <row r="1162" spans="3:20" ht="30" customHeight="1" thickBot="1" x14ac:dyDescent="0.25">
      <c r="C1162" s="143"/>
      <c r="D1162" s="145"/>
      <c r="E1162" s="53"/>
      <c r="F1162" s="54"/>
      <c r="G1162" s="54"/>
      <c r="H1162" s="54"/>
      <c r="I1162" s="54"/>
      <c r="J1162" s="54"/>
      <c r="K1162" s="54"/>
      <c r="L1162" s="54"/>
      <c r="M1162" s="54"/>
      <c r="N1162" s="54"/>
      <c r="O1162" s="54"/>
      <c r="P1162" s="54"/>
      <c r="Q1162" s="54"/>
      <c r="R1162" s="55"/>
      <c r="S1162" s="56"/>
      <c r="T1162" t="e">
        <f t="shared" si="27"/>
        <v>#REF!</v>
      </c>
    </row>
    <row r="1163" spans="3:20" ht="30" customHeight="1" thickBot="1" x14ac:dyDescent="0.25">
      <c r="C1163" s="143"/>
      <c r="D1163" s="145"/>
      <c r="E1163" s="53"/>
      <c r="F1163" s="54"/>
      <c r="G1163" s="54"/>
      <c r="H1163" s="54"/>
      <c r="I1163" s="54"/>
      <c r="J1163" s="54"/>
      <c r="K1163" s="54"/>
      <c r="L1163" s="54"/>
      <c r="M1163" s="54"/>
      <c r="N1163" s="54"/>
      <c r="O1163" s="54"/>
      <c r="P1163" s="54"/>
      <c r="Q1163" s="54"/>
      <c r="R1163" s="55"/>
      <c r="S1163" s="56"/>
      <c r="T1163" t="e">
        <f t="shared" si="27"/>
        <v>#REF!</v>
      </c>
    </row>
    <row r="1164" spans="3:20" ht="30" customHeight="1" thickBot="1" x14ac:dyDescent="0.25">
      <c r="C1164" s="143"/>
      <c r="D1164" s="145"/>
      <c r="E1164" s="53"/>
      <c r="F1164" s="54"/>
      <c r="G1164" s="54"/>
      <c r="H1164" s="54"/>
      <c r="I1164" s="54"/>
      <c r="J1164" s="54"/>
      <c r="K1164" s="54"/>
      <c r="L1164" s="54"/>
      <c r="M1164" s="54"/>
      <c r="N1164" s="54"/>
      <c r="O1164" s="54"/>
      <c r="P1164" s="54"/>
      <c r="Q1164" s="54"/>
      <c r="R1164" s="55"/>
      <c r="S1164" s="56"/>
      <c r="T1164" t="e">
        <f t="shared" si="27"/>
        <v>#REF!</v>
      </c>
    </row>
    <row r="1165" spans="3:20" ht="30" customHeight="1" thickBot="1" x14ac:dyDescent="0.25">
      <c r="C1165" s="143"/>
      <c r="D1165" s="145"/>
      <c r="E1165" s="53"/>
      <c r="F1165" s="54"/>
      <c r="G1165" s="54"/>
      <c r="H1165" s="54"/>
      <c r="I1165" s="54"/>
      <c r="J1165" s="54"/>
      <c r="K1165" s="54"/>
      <c r="L1165" s="54"/>
      <c r="M1165" s="54"/>
      <c r="N1165" s="54"/>
      <c r="O1165" s="54"/>
      <c r="P1165" s="54"/>
      <c r="Q1165" s="54"/>
      <c r="R1165" s="55"/>
      <c r="S1165" s="56"/>
      <c r="T1165" t="e">
        <f t="shared" si="27"/>
        <v>#REF!</v>
      </c>
    </row>
    <row r="1166" spans="3:20" ht="30" customHeight="1" thickBot="1" x14ac:dyDescent="0.25">
      <c r="C1166" s="143"/>
      <c r="D1166" s="145"/>
      <c r="E1166" s="53"/>
      <c r="F1166" s="54"/>
      <c r="G1166" s="54"/>
      <c r="H1166" s="54"/>
      <c r="I1166" s="54"/>
      <c r="J1166" s="54"/>
      <c r="K1166" s="54"/>
      <c r="L1166" s="54"/>
      <c r="M1166" s="54"/>
      <c r="N1166" s="54"/>
      <c r="O1166" s="54"/>
      <c r="P1166" s="54"/>
      <c r="Q1166" s="54"/>
      <c r="R1166" s="55"/>
      <c r="S1166" s="56"/>
      <c r="T1166" t="e">
        <f t="shared" si="27"/>
        <v>#REF!</v>
      </c>
    </row>
    <row r="1167" spans="3:20" ht="30" customHeight="1" thickBot="1" x14ac:dyDescent="0.25">
      <c r="C1167" s="143"/>
      <c r="D1167" s="145"/>
      <c r="E1167" s="53"/>
      <c r="F1167" s="54"/>
      <c r="G1167" s="54"/>
      <c r="H1167" s="54"/>
      <c r="I1167" s="54"/>
      <c r="J1167" s="54"/>
      <c r="K1167" s="54"/>
      <c r="L1167" s="54"/>
      <c r="M1167" s="54"/>
      <c r="N1167" s="54"/>
      <c r="O1167" s="54"/>
      <c r="P1167" s="54"/>
      <c r="Q1167" s="54"/>
      <c r="R1167" s="55"/>
      <c r="S1167" s="56"/>
      <c r="T1167" t="e">
        <f t="shared" si="27"/>
        <v>#REF!</v>
      </c>
    </row>
    <row r="1168" spans="3:20" ht="30" customHeight="1" thickBot="1" x14ac:dyDescent="0.25">
      <c r="C1168" s="143"/>
      <c r="D1168" s="145"/>
      <c r="E1168" s="53"/>
      <c r="F1168" s="54"/>
      <c r="G1168" s="54"/>
      <c r="H1168" s="54"/>
      <c r="I1168" s="54"/>
      <c r="J1168" s="54"/>
      <c r="K1168" s="54"/>
      <c r="L1168" s="54"/>
      <c r="M1168" s="54"/>
      <c r="N1168" s="54"/>
      <c r="O1168" s="54"/>
      <c r="P1168" s="54"/>
      <c r="Q1168" s="54"/>
      <c r="R1168" s="55"/>
      <c r="S1168" s="56"/>
      <c r="T1168" t="e">
        <f t="shared" si="27"/>
        <v>#REF!</v>
      </c>
    </row>
    <row r="1169" spans="3:20" ht="30" customHeight="1" thickBot="1" x14ac:dyDescent="0.25">
      <c r="C1169" s="143"/>
      <c r="D1169" s="145"/>
      <c r="E1169" s="53"/>
      <c r="F1169" s="54"/>
      <c r="G1169" s="54"/>
      <c r="H1169" s="54"/>
      <c r="I1169" s="54"/>
      <c r="J1169" s="54"/>
      <c r="K1169" s="54"/>
      <c r="L1169" s="54"/>
      <c r="M1169" s="54"/>
      <c r="N1169" s="54"/>
      <c r="O1169" s="54"/>
      <c r="P1169" s="54"/>
      <c r="Q1169" s="54"/>
      <c r="R1169" s="55"/>
      <c r="S1169" s="56"/>
      <c r="T1169" t="e">
        <f t="shared" si="27"/>
        <v>#REF!</v>
      </c>
    </row>
    <row r="1170" spans="3:20" ht="30" customHeight="1" thickBot="1" x14ac:dyDescent="0.25">
      <c r="C1170" s="143"/>
      <c r="D1170" s="145"/>
      <c r="E1170" s="53"/>
      <c r="F1170" s="54"/>
      <c r="G1170" s="54"/>
      <c r="H1170" s="54"/>
      <c r="I1170" s="54"/>
      <c r="J1170" s="54"/>
      <c r="K1170" s="54"/>
      <c r="L1170" s="54"/>
      <c r="M1170" s="54"/>
      <c r="N1170" s="54"/>
      <c r="O1170" s="54"/>
      <c r="P1170" s="54"/>
      <c r="Q1170" s="54"/>
      <c r="R1170" s="55"/>
      <c r="S1170" s="56"/>
      <c r="T1170" t="e">
        <f t="shared" si="27"/>
        <v>#REF!</v>
      </c>
    </row>
    <row r="1171" spans="3:20" ht="30" customHeight="1" thickBot="1" x14ac:dyDescent="0.25">
      <c r="C1171" s="143"/>
      <c r="D1171" s="145"/>
      <c r="E1171" s="53"/>
      <c r="F1171" s="54"/>
      <c r="G1171" s="54"/>
      <c r="H1171" s="54"/>
      <c r="I1171" s="54"/>
      <c r="J1171" s="54"/>
      <c r="K1171" s="54"/>
      <c r="L1171" s="54"/>
      <c r="M1171" s="54"/>
      <c r="N1171" s="54"/>
      <c r="O1171" s="54"/>
      <c r="P1171" s="54"/>
      <c r="Q1171" s="54"/>
      <c r="R1171" s="55"/>
      <c r="S1171" s="56"/>
      <c r="T1171" t="e">
        <f t="shared" si="27"/>
        <v>#REF!</v>
      </c>
    </row>
    <row r="1172" spans="3:20" ht="30" customHeight="1" thickBot="1" x14ac:dyDescent="0.25">
      <c r="C1172" s="143"/>
      <c r="D1172" s="145"/>
      <c r="E1172" s="53"/>
      <c r="F1172" s="54"/>
      <c r="G1172" s="54"/>
      <c r="H1172" s="54"/>
      <c r="I1172" s="54"/>
      <c r="J1172" s="54"/>
      <c r="K1172" s="54"/>
      <c r="L1172" s="54"/>
      <c r="M1172" s="54"/>
      <c r="N1172" s="54"/>
      <c r="O1172" s="54"/>
      <c r="P1172" s="54"/>
      <c r="Q1172" s="54"/>
      <c r="R1172" s="55"/>
      <c r="S1172" s="56"/>
      <c r="T1172" t="e">
        <f t="shared" si="27"/>
        <v>#REF!</v>
      </c>
    </row>
    <row r="1173" spans="3:20" ht="30" customHeight="1" thickBot="1" x14ac:dyDescent="0.25">
      <c r="C1173" s="143"/>
      <c r="D1173" s="145"/>
      <c r="E1173" s="53"/>
      <c r="F1173" s="54"/>
      <c r="G1173" s="54"/>
      <c r="H1173" s="54"/>
      <c r="I1173" s="54"/>
      <c r="J1173" s="54"/>
      <c r="K1173" s="54"/>
      <c r="L1173" s="54"/>
      <c r="M1173" s="54"/>
      <c r="N1173" s="54"/>
      <c r="O1173" s="54"/>
      <c r="P1173" s="54"/>
      <c r="Q1173" s="54"/>
      <c r="R1173" s="55"/>
      <c r="S1173" s="56"/>
      <c r="T1173" t="e">
        <f t="shared" si="27"/>
        <v>#REF!</v>
      </c>
    </row>
    <row r="1174" spans="3:20" ht="30" customHeight="1" thickBot="1" x14ac:dyDescent="0.25">
      <c r="C1174" s="143"/>
      <c r="D1174" s="145"/>
      <c r="E1174" s="53"/>
      <c r="F1174" s="54"/>
      <c r="G1174" s="54"/>
      <c r="H1174" s="54"/>
      <c r="I1174" s="54"/>
      <c r="J1174" s="54"/>
      <c r="K1174" s="54"/>
      <c r="L1174" s="54"/>
      <c r="M1174" s="54"/>
      <c r="N1174" s="54"/>
      <c r="O1174" s="54"/>
      <c r="P1174" s="54"/>
      <c r="Q1174" s="54"/>
      <c r="R1174" s="55"/>
      <c r="S1174" s="56"/>
      <c r="T1174" t="e">
        <f t="shared" si="27"/>
        <v>#REF!</v>
      </c>
    </row>
    <row r="1175" spans="3:20" ht="30" customHeight="1" thickBot="1" x14ac:dyDescent="0.25">
      <c r="C1175" s="143"/>
      <c r="D1175" s="145"/>
      <c r="E1175" s="53"/>
      <c r="F1175" s="54"/>
      <c r="G1175" s="54"/>
      <c r="H1175" s="54"/>
      <c r="I1175" s="54"/>
      <c r="J1175" s="54"/>
      <c r="K1175" s="54"/>
      <c r="L1175" s="54"/>
      <c r="M1175" s="54"/>
      <c r="N1175" s="54"/>
      <c r="O1175" s="54"/>
      <c r="P1175" s="54"/>
      <c r="Q1175" s="54"/>
      <c r="R1175" s="55"/>
      <c r="S1175" s="56"/>
      <c r="T1175" t="e">
        <f t="shared" si="27"/>
        <v>#REF!</v>
      </c>
    </row>
    <row r="1176" spans="3:20" ht="30" customHeight="1" thickBot="1" x14ac:dyDescent="0.25">
      <c r="C1176" s="143"/>
      <c r="D1176" s="145"/>
      <c r="E1176" s="53"/>
      <c r="F1176" s="54"/>
      <c r="G1176" s="54"/>
      <c r="H1176" s="54"/>
      <c r="I1176" s="54"/>
      <c r="J1176" s="54"/>
      <c r="K1176" s="54"/>
      <c r="L1176" s="54"/>
      <c r="M1176" s="54"/>
      <c r="N1176" s="54"/>
      <c r="O1176" s="54"/>
      <c r="P1176" s="54"/>
      <c r="Q1176" s="54"/>
      <c r="R1176" s="55"/>
      <c r="S1176" s="56"/>
      <c r="T1176" t="e">
        <f t="shared" si="27"/>
        <v>#REF!</v>
      </c>
    </row>
    <row r="1177" spans="3:20" ht="30" customHeight="1" thickBot="1" x14ac:dyDescent="0.25">
      <c r="C1177" s="143"/>
      <c r="D1177" s="145"/>
      <c r="E1177" s="53"/>
      <c r="F1177" s="54"/>
      <c r="G1177" s="54"/>
      <c r="H1177" s="54"/>
      <c r="I1177" s="54"/>
      <c r="J1177" s="54"/>
      <c r="K1177" s="54"/>
      <c r="L1177" s="54"/>
      <c r="M1177" s="54"/>
      <c r="N1177" s="54"/>
      <c r="O1177" s="54"/>
      <c r="P1177" s="54"/>
      <c r="Q1177" s="54"/>
      <c r="R1177" s="55"/>
      <c r="S1177" s="56"/>
      <c r="T1177" t="e">
        <f t="shared" si="27"/>
        <v>#REF!</v>
      </c>
    </row>
    <row r="1178" spans="3:20" ht="30" customHeight="1" thickBot="1" x14ac:dyDescent="0.25">
      <c r="C1178" s="143"/>
      <c r="D1178" s="145"/>
      <c r="E1178" s="53"/>
      <c r="F1178" s="54"/>
      <c r="G1178" s="54"/>
      <c r="H1178" s="54"/>
      <c r="I1178" s="54"/>
      <c r="J1178" s="54"/>
      <c r="K1178" s="54"/>
      <c r="L1178" s="54"/>
      <c r="M1178" s="54"/>
      <c r="N1178" s="54"/>
      <c r="O1178" s="54"/>
      <c r="P1178" s="54"/>
      <c r="Q1178" s="54"/>
      <c r="R1178" s="55"/>
      <c r="S1178" s="56"/>
      <c r="T1178" t="e">
        <f t="shared" si="27"/>
        <v>#REF!</v>
      </c>
    </row>
    <row r="1179" spans="3:20" ht="30" customHeight="1" thickBot="1" x14ac:dyDescent="0.25">
      <c r="C1179" s="143"/>
      <c r="D1179" s="145"/>
      <c r="E1179" s="53"/>
      <c r="F1179" s="54"/>
      <c r="G1179" s="54"/>
      <c r="H1179" s="54"/>
      <c r="I1179" s="54"/>
      <c r="J1179" s="54"/>
      <c r="K1179" s="54"/>
      <c r="L1179" s="54"/>
      <c r="M1179" s="54"/>
      <c r="N1179" s="54"/>
      <c r="O1179" s="54"/>
      <c r="P1179" s="54"/>
      <c r="Q1179" s="54"/>
      <c r="R1179" s="55"/>
      <c r="S1179" s="56"/>
      <c r="T1179" t="e">
        <f t="shared" si="27"/>
        <v>#REF!</v>
      </c>
    </row>
    <row r="1180" spans="3:20" ht="30" customHeight="1" thickBot="1" x14ac:dyDescent="0.25">
      <c r="C1180" s="143"/>
      <c r="D1180" s="145"/>
      <c r="E1180" s="53"/>
      <c r="F1180" s="54"/>
      <c r="G1180" s="54"/>
      <c r="H1180" s="54"/>
      <c r="I1180" s="54"/>
      <c r="J1180" s="54"/>
      <c r="K1180" s="54"/>
      <c r="L1180" s="54"/>
      <c r="M1180" s="54"/>
      <c r="N1180" s="54"/>
      <c r="O1180" s="54"/>
      <c r="P1180" s="54"/>
      <c r="Q1180" s="54"/>
      <c r="R1180" s="55"/>
      <c r="S1180" s="56"/>
      <c r="T1180" t="e">
        <f t="shared" si="27"/>
        <v>#REF!</v>
      </c>
    </row>
    <row r="1181" spans="3:20" ht="30" customHeight="1" thickBot="1" x14ac:dyDescent="0.25">
      <c r="C1181" s="143"/>
      <c r="D1181" s="145"/>
      <c r="E1181" s="53"/>
      <c r="F1181" s="54"/>
      <c r="G1181" s="54"/>
      <c r="H1181" s="54"/>
      <c r="I1181" s="54"/>
      <c r="J1181" s="54"/>
      <c r="K1181" s="54"/>
      <c r="L1181" s="54"/>
      <c r="M1181" s="54"/>
      <c r="N1181" s="54"/>
      <c r="O1181" s="54"/>
      <c r="P1181" s="54"/>
      <c r="Q1181" s="54"/>
      <c r="R1181" s="55"/>
      <c r="S1181" s="56"/>
      <c r="T1181" t="e">
        <f t="shared" si="27"/>
        <v>#REF!</v>
      </c>
    </row>
    <row r="1182" spans="3:20" ht="30" customHeight="1" thickBot="1" x14ac:dyDescent="0.25">
      <c r="C1182" s="143"/>
      <c r="D1182" s="145"/>
      <c r="E1182" s="53"/>
      <c r="F1182" s="54"/>
      <c r="G1182" s="54"/>
      <c r="H1182" s="54"/>
      <c r="I1182" s="54"/>
      <c r="J1182" s="54"/>
      <c r="K1182" s="54"/>
      <c r="L1182" s="54"/>
      <c r="M1182" s="54"/>
      <c r="N1182" s="54"/>
      <c r="O1182" s="54"/>
      <c r="P1182" s="54"/>
      <c r="Q1182" s="54"/>
      <c r="R1182" s="55"/>
      <c r="S1182" s="56"/>
      <c r="T1182" t="e">
        <f t="shared" si="27"/>
        <v>#REF!</v>
      </c>
    </row>
    <row r="1183" spans="3:20" ht="30" customHeight="1" thickBot="1" x14ac:dyDescent="0.25">
      <c r="C1183" s="143"/>
      <c r="D1183" s="145"/>
      <c r="E1183" s="53"/>
      <c r="F1183" s="54"/>
      <c r="G1183" s="54"/>
      <c r="H1183" s="54"/>
      <c r="I1183" s="54"/>
      <c r="J1183" s="54"/>
      <c r="K1183" s="54"/>
      <c r="L1183" s="54"/>
      <c r="M1183" s="54"/>
      <c r="N1183" s="54"/>
      <c r="O1183" s="54"/>
      <c r="P1183" s="54"/>
      <c r="Q1183" s="54"/>
      <c r="R1183" s="55"/>
      <c r="S1183" s="56"/>
      <c r="T1183" t="e">
        <f t="shared" si="27"/>
        <v>#REF!</v>
      </c>
    </row>
    <row r="1184" spans="3:20" ht="30" customHeight="1" thickBot="1" x14ac:dyDescent="0.25">
      <c r="C1184" s="143"/>
      <c r="D1184" s="145"/>
      <c r="E1184" s="53"/>
      <c r="F1184" s="54"/>
      <c r="G1184" s="54"/>
      <c r="H1184" s="54"/>
      <c r="I1184" s="54"/>
      <c r="J1184" s="54"/>
      <c r="K1184" s="54"/>
      <c r="L1184" s="54"/>
      <c r="M1184" s="54"/>
      <c r="N1184" s="54"/>
      <c r="O1184" s="54"/>
      <c r="P1184" s="54"/>
      <c r="Q1184" s="54"/>
      <c r="R1184" s="55"/>
      <c r="S1184" s="56"/>
      <c r="T1184" t="e">
        <f t="shared" si="27"/>
        <v>#REF!</v>
      </c>
    </row>
    <row r="1185" spans="3:20" ht="30" customHeight="1" thickBot="1" x14ac:dyDescent="0.25">
      <c r="C1185" s="143"/>
      <c r="D1185" s="145"/>
      <c r="E1185" s="53"/>
      <c r="F1185" s="54"/>
      <c r="G1185" s="54"/>
      <c r="H1185" s="54"/>
      <c r="I1185" s="54"/>
      <c r="J1185" s="54"/>
      <c r="K1185" s="54"/>
      <c r="L1185" s="54"/>
      <c r="M1185" s="54"/>
      <c r="N1185" s="54"/>
      <c r="O1185" s="54"/>
      <c r="P1185" s="54"/>
      <c r="Q1185" s="54"/>
      <c r="R1185" s="55"/>
      <c r="S1185" s="56"/>
      <c r="T1185" t="e">
        <f t="shared" si="27"/>
        <v>#REF!</v>
      </c>
    </row>
    <row r="1186" spans="3:20" ht="30" customHeight="1" thickBot="1" x14ac:dyDescent="0.25">
      <c r="C1186" s="143"/>
      <c r="D1186" s="145"/>
      <c r="E1186" s="53"/>
      <c r="F1186" s="54"/>
      <c r="G1186" s="54"/>
      <c r="H1186" s="54"/>
      <c r="I1186" s="54"/>
      <c r="J1186" s="54"/>
      <c r="K1186" s="54"/>
      <c r="L1186" s="54"/>
      <c r="M1186" s="54"/>
      <c r="N1186" s="54"/>
      <c r="O1186" s="54"/>
      <c r="P1186" s="54"/>
      <c r="Q1186" s="54"/>
      <c r="R1186" s="55"/>
      <c r="S1186" s="56"/>
      <c r="T1186" t="e">
        <f t="shared" ref="T1186:T1249" si="28">T1185+1</f>
        <v>#REF!</v>
      </c>
    </row>
    <row r="1187" spans="3:20" ht="30" customHeight="1" thickBot="1" x14ac:dyDescent="0.25">
      <c r="C1187" s="143"/>
      <c r="D1187" s="145"/>
      <c r="E1187" s="53"/>
      <c r="F1187" s="54"/>
      <c r="G1187" s="54"/>
      <c r="H1187" s="54"/>
      <c r="I1187" s="54"/>
      <c r="J1187" s="54"/>
      <c r="K1187" s="54"/>
      <c r="L1187" s="54"/>
      <c r="M1187" s="54"/>
      <c r="N1187" s="54"/>
      <c r="O1187" s="54"/>
      <c r="P1187" s="54"/>
      <c r="Q1187" s="54"/>
      <c r="R1187" s="55"/>
      <c r="S1187" s="56"/>
      <c r="T1187" t="e">
        <f t="shared" si="28"/>
        <v>#REF!</v>
      </c>
    </row>
    <row r="1188" spans="3:20" ht="30" customHeight="1" thickBot="1" x14ac:dyDescent="0.25">
      <c r="C1188" s="143"/>
      <c r="D1188" s="145"/>
      <c r="E1188" s="53"/>
      <c r="F1188" s="54"/>
      <c r="G1188" s="54"/>
      <c r="H1188" s="54"/>
      <c r="I1188" s="54"/>
      <c r="J1188" s="54"/>
      <c r="K1188" s="54"/>
      <c r="L1188" s="54"/>
      <c r="M1188" s="54"/>
      <c r="N1188" s="54"/>
      <c r="O1188" s="54"/>
      <c r="P1188" s="54"/>
      <c r="Q1188" s="54"/>
      <c r="R1188" s="55"/>
      <c r="S1188" s="56"/>
      <c r="T1188" t="e">
        <f t="shared" si="28"/>
        <v>#REF!</v>
      </c>
    </row>
    <row r="1189" spans="3:20" ht="30" customHeight="1" thickBot="1" x14ac:dyDescent="0.25">
      <c r="C1189" s="143"/>
      <c r="D1189" s="145"/>
      <c r="E1189" s="53"/>
      <c r="F1189" s="54"/>
      <c r="G1189" s="54"/>
      <c r="H1189" s="54"/>
      <c r="I1189" s="54"/>
      <c r="J1189" s="54"/>
      <c r="K1189" s="54"/>
      <c r="L1189" s="54"/>
      <c r="M1189" s="54"/>
      <c r="N1189" s="54"/>
      <c r="O1189" s="54"/>
      <c r="P1189" s="54"/>
      <c r="Q1189" s="54"/>
      <c r="R1189" s="55"/>
      <c r="S1189" s="56"/>
      <c r="T1189" t="e">
        <f t="shared" si="28"/>
        <v>#REF!</v>
      </c>
    </row>
    <row r="1190" spans="3:20" ht="30" customHeight="1" thickBot="1" x14ac:dyDescent="0.25">
      <c r="C1190" s="143"/>
      <c r="D1190" s="145"/>
      <c r="E1190" s="53"/>
      <c r="F1190" s="54"/>
      <c r="G1190" s="54"/>
      <c r="H1190" s="54"/>
      <c r="I1190" s="54"/>
      <c r="J1190" s="54"/>
      <c r="K1190" s="54"/>
      <c r="L1190" s="54"/>
      <c r="M1190" s="54"/>
      <c r="N1190" s="54"/>
      <c r="O1190" s="54"/>
      <c r="P1190" s="54"/>
      <c r="Q1190" s="54"/>
      <c r="R1190" s="55"/>
      <c r="S1190" s="56"/>
      <c r="T1190" t="e">
        <f t="shared" si="28"/>
        <v>#REF!</v>
      </c>
    </row>
    <row r="1191" spans="3:20" ht="30" customHeight="1" thickBot="1" x14ac:dyDescent="0.25">
      <c r="C1191" s="143"/>
      <c r="D1191" s="145"/>
      <c r="E1191" s="53"/>
      <c r="F1191" s="54"/>
      <c r="G1191" s="54"/>
      <c r="H1191" s="54"/>
      <c r="I1191" s="54"/>
      <c r="J1191" s="54"/>
      <c r="K1191" s="54"/>
      <c r="L1191" s="54"/>
      <c r="M1191" s="54"/>
      <c r="N1191" s="54"/>
      <c r="O1191" s="54"/>
      <c r="P1191" s="54"/>
      <c r="Q1191" s="54"/>
      <c r="R1191" s="55"/>
      <c r="S1191" s="56"/>
      <c r="T1191" t="e">
        <f t="shared" si="28"/>
        <v>#REF!</v>
      </c>
    </row>
    <row r="1192" spans="3:20" ht="30" customHeight="1" thickBot="1" x14ac:dyDescent="0.25">
      <c r="C1192" s="143"/>
      <c r="D1192" s="145"/>
      <c r="E1192" s="53"/>
      <c r="F1192" s="54"/>
      <c r="G1192" s="54"/>
      <c r="H1192" s="54"/>
      <c r="I1192" s="54"/>
      <c r="J1192" s="54"/>
      <c r="K1192" s="54"/>
      <c r="L1192" s="54"/>
      <c r="M1192" s="54"/>
      <c r="N1192" s="54"/>
      <c r="O1192" s="54"/>
      <c r="P1192" s="54"/>
      <c r="Q1192" s="54"/>
      <c r="R1192" s="55"/>
      <c r="S1192" s="56"/>
      <c r="T1192" t="e">
        <f t="shared" si="28"/>
        <v>#REF!</v>
      </c>
    </row>
    <row r="1193" spans="3:20" ht="30" customHeight="1" thickBot="1" x14ac:dyDescent="0.25">
      <c r="C1193" s="143"/>
      <c r="D1193" s="145"/>
      <c r="E1193" s="53"/>
      <c r="F1193" s="54"/>
      <c r="G1193" s="54"/>
      <c r="H1193" s="54"/>
      <c r="I1193" s="54"/>
      <c r="J1193" s="54"/>
      <c r="K1193" s="54"/>
      <c r="L1193" s="54"/>
      <c r="M1193" s="54"/>
      <c r="N1193" s="54"/>
      <c r="O1193" s="54"/>
      <c r="P1193" s="54"/>
      <c r="Q1193" s="54"/>
      <c r="R1193" s="55"/>
      <c r="S1193" s="56"/>
      <c r="T1193" t="e">
        <f t="shared" si="28"/>
        <v>#REF!</v>
      </c>
    </row>
    <row r="1194" spans="3:20" ht="30" customHeight="1" thickBot="1" x14ac:dyDescent="0.25">
      <c r="C1194" s="143"/>
      <c r="D1194" s="145"/>
      <c r="E1194" s="53"/>
      <c r="F1194" s="54"/>
      <c r="G1194" s="54"/>
      <c r="H1194" s="54"/>
      <c r="I1194" s="54"/>
      <c r="J1194" s="54"/>
      <c r="K1194" s="54"/>
      <c r="L1194" s="54"/>
      <c r="M1194" s="54"/>
      <c r="N1194" s="54"/>
      <c r="O1194" s="54"/>
      <c r="P1194" s="54"/>
      <c r="Q1194" s="54"/>
      <c r="R1194" s="55"/>
      <c r="S1194" s="56"/>
      <c r="T1194" t="e">
        <f t="shared" si="28"/>
        <v>#REF!</v>
      </c>
    </row>
    <row r="1195" spans="3:20" ht="30" customHeight="1" thickBot="1" x14ac:dyDescent="0.25">
      <c r="C1195" s="143"/>
      <c r="D1195" s="145"/>
      <c r="E1195" s="53"/>
      <c r="F1195" s="54"/>
      <c r="G1195" s="54"/>
      <c r="H1195" s="54"/>
      <c r="I1195" s="54"/>
      <c r="J1195" s="54"/>
      <c r="K1195" s="54"/>
      <c r="L1195" s="54"/>
      <c r="M1195" s="54"/>
      <c r="N1195" s="54"/>
      <c r="O1195" s="54"/>
      <c r="P1195" s="54"/>
      <c r="Q1195" s="54"/>
      <c r="R1195" s="55"/>
      <c r="S1195" s="56"/>
      <c r="T1195" t="e">
        <f t="shared" si="28"/>
        <v>#REF!</v>
      </c>
    </row>
    <row r="1196" spans="3:20" ht="30" customHeight="1" thickBot="1" x14ac:dyDescent="0.25">
      <c r="C1196" s="143"/>
      <c r="D1196" s="145"/>
      <c r="E1196" s="53"/>
      <c r="F1196" s="54"/>
      <c r="G1196" s="54"/>
      <c r="H1196" s="54"/>
      <c r="I1196" s="54"/>
      <c r="J1196" s="54"/>
      <c r="K1196" s="54"/>
      <c r="L1196" s="54"/>
      <c r="M1196" s="54"/>
      <c r="N1196" s="54"/>
      <c r="O1196" s="54"/>
      <c r="P1196" s="54"/>
      <c r="Q1196" s="54"/>
      <c r="R1196" s="55"/>
      <c r="S1196" s="56"/>
      <c r="T1196" t="e">
        <f t="shared" si="28"/>
        <v>#REF!</v>
      </c>
    </row>
    <row r="1197" spans="3:20" ht="30" customHeight="1" thickBot="1" x14ac:dyDescent="0.25">
      <c r="C1197" s="143"/>
      <c r="D1197" s="145"/>
      <c r="E1197" s="53"/>
      <c r="F1197" s="54"/>
      <c r="G1197" s="54"/>
      <c r="H1197" s="54"/>
      <c r="I1197" s="54"/>
      <c r="J1197" s="54"/>
      <c r="K1197" s="54"/>
      <c r="L1197" s="54"/>
      <c r="M1197" s="54"/>
      <c r="N1197" s="54"/>
      <c r="O1197" s="54"/>
      <c r="P1197" s="54"/>
      <c r="Q1197" s="54"/>
      <c r="R1197" s="55"/>
      <c r="S1197" s="56"/>
      <c r="T1197" t="e">
        <f t="shared" si="28"/>
        <v>#REF!</v>
      </c>
    </row>
    <row r="1198" spans="3:20" ht="30" customHeight="1" thickBot="1" x14ac:dyDescent="0.25">
      <c r="C1198" s="143"/>
      <c r="D1198" s="145"/>
      <c r="E1198" s="53"/>
      <c r="F1198" s="54"/>
      <c r="G1198" s="54"/>
      <c r="H1198" s="54"/>
      <c r="I1198" s="54"/>
      <c r="J1198" s="54"/>
      <c r="K1198" s="54"/>
      <c r="L1198" s="54"/>
      <c r="M1198" s="54"/>
      <c r="N1198" s="54"/>
      <c r="O1198" s="54"/>
      <c r="P1198" s="54"/>
      <c r="Q1198" s="54"/>
      <c r="R1198" s="55"/>
      <c r="S1198" s="56"/>
      <c r="T1198" t="e">
        <f t="shared" si="28"/>
        <v>#REF!</v>
      </c>
    </row>
    <row r="1199" spans="3:20" ht="30" customHeight="1" thickBot="1" x14ac:dyDescent="0.25">
      <c r="C1199" s="143"/>
      <c r="D1199" s="145"/>
      <c r="E1199" s="53"/>
      <c r="F1199" s="54"/>
      <c r="G1199" s="54"/>
      <c r="H1199" s="54"/>
      <c r="I1199" s="54"/>
      <c r="J1199" s="54"/>
      <c r="K1199" s="54"/>
      <c r="L1199" s="54"/>
      <c r="M1199" s="54"/>
      <c r="N1199" s="54"/>
      <c r="O1199" s="54"/>
      <c r="P1199" s="54"/>
      <c r="Q1199" s="54"/>
      <c r="R1199" s="55"/>
      <c r="S1199" s="56"/>
      <c r="T1199" t="e">
        <f t="shared" si="28"/>
        <v>#REF!</v>
      </c>
    </row>
    <row r="1200" spans="3:20" ht="30" customHeight="1" thickBot="1" x14ac:dyDescent="0.25">
      <c r="C1200" s="143"/>
      <c r="D1200" s="145"/>
      <c r="E1200" s="53"/>
      <c r="F1200" s="54"/>
      <c r="G1200" s="54"/>
      <c r="H1200" s="54"/>
      <c r="I1200" s="54"/>
      <c r="J1200" s="54"/>
      <c r="K1200" s="54"/>
      <c r="L1200" s="54"/>
      <c r="M1200" s="54"/>
      <c r="N1200" s="54"/>
      <c r="O1200" s="54"/>
      <c r="P1200" s="54"/>
      <c r="Q1200" s="54"/>
      <c r="R1200" s="55"/>
      <c r="S1200" s="56"/>
      <c r="T1200" t="e">
        <f t="shared" si="28"/>
        <v>#REF!</v>
      </c>
    </row>
    <row r="1201" spans="3:20" ht="30" customHeight="1" thickBot="1" x14ac:dyDescent="0.25">
      <c r="C1201" s="143"/>
      <c r="D1201" s="145"/>
      <c r="E1201" s="53"/>
      <c r="F1201" s="54"/>
      <c r="G1201" s="54"/>
      <c r="H1201" s="54"/>
      <c r="I1201" s="54"/>
      <c r="J1201" s="54"/>
      <c r="K1201" s="54"/>
      <c r="L1201" s="54"/>
      <c r="M1201" s="54"/>
      <c r="N1201" s="54"/>
      <c r="O1201" s="54"/>
      <c r="P1201" s="54"/>
      <c r="Q1201" s="54"/>
      <c r="R1201" s="55"/>
      <c r="S1201" s="56"/>
      <c r="T1201" t="e">
        <f t="shared" si="28"/>
        <v>#REF!</v>
      </c>
    </row>
    <row r="1202" spans="3:20" ht="30" customHeight="1" thickBot="1" x14ac:dyDescent="0.25">
      <c r="C1202" s="143"/>
      <c r="D1202" s="145"/>
      <c r="E1202" s="53"/>
      <c r="F1202" s="54"/>
      <c r="G1202" s="54"/>
      <c r="H1202" s="54"/>
      <c r="I1202" s="54"/>
      <c r="J1202" s="54"/>
      <c r="K1202" s="54"/>
      <c r="L1202" s="54"/>
      <c r="M1202" s="54"/>
      <c r="N1202" s="54"/>
      <c r="O1202" s="54"/>
      <c r="P1202" s="54"/>
      <c r="Q1202" s="54"/>
      <c r="R1202" s="55"/>
      <c r="S1202" s="56"/>
      <c r="T1202" t="e">
        <f t="shared" si="28"/>
        <v>#REF!</v>
      </c>
    </row>
    <row r="1203" spans="3:20" ht="30" customHeight="1" thickBot="1" x14ac:dyDescent="0.25">
      <c r="C1203" s="143"/>
      <c r="D1203" s="145"/>
      <c r="E1203" s="53"/>
      <c r="F1203" s="54"/>
      <c r="G1203" s="54"/>
      <c r="H1203" s="54"/>
      <c r="I1203" s="54"/>
      <c r="J1203" s="54"/>
      <c r="K1203" s="54"/>
      <c r="L1203" s="54"/>
      <c r="M1203" s="54"/>
      <c r="N1203" s="54"/>
      <c r="O1203" s="54"/>
      <c r="P1203" s="54"/>
      <c r="Q1203" s="54"/>
      <c r="R1203" s="55"/>
      <c r="S1203" s="56"/>
      <c r="T1203" t="e">
        <f t="shared" si="28"/>
        <v>#REF!</v>
      </c>
    </row>
    <row r="1204" spans="3:20" ht="30" customHeight="1" thickBot="1" x14ac:dyDescent="0.25">
      <c r="C1204" s="143"/>
      <c r="D1204" s="145"/>
      <c r="E1204" s="53"/>
      <c r="F1204" s="54"/>
      <c r="G1204" s="54"/>
      <c r="H1204" s="54"/>
      <c r="I1204" s="54"/>
      <c r="J1204" s="54"/>
      <c r="K1204" s="54"/>
      <c r="L1204" s="54"/>
      <c r="M1204" s="54"/>
      <c r="N1204" s="54"/>
      <c r="O1204" s="54"/>
      <c r="P1204" s="54"/>
      <c r="Q1204" s="54"/>
      <c r="R1204" s="55"/>
      <c r="S1204" s="56"/>
      <c r="T1204" t="e">
        <f t="shared" si="28"/>
        <v>#REF!</v>
      </c>
    </row>
    <row r="1205" spans="3:20" ht="30" customHeight="1" thickBot="1" x14ac:dyDescent="0.25">
      <c r="C1205" s="143"/>
      <c r="D1205" s="145"/>
      <c r="E1205" s="53"/>
      <c r="F1205" s="54"/>
      <c r="G1205" s="54"/>
      <c r="H1205" s="54"/>
      <c r="I1205" s="54"/>
      <c r="J1205" s="54"/>
      <c r="K1205" s="54"/>
      <c r="L1205" s="54"/>
      <c r="M1205" s="54"/>
      <c r="N1205" s="54"/>
      <c r="O1205" s="54"/>
      <c r="P1205" s="54"/>
      <c r="Q1205" s="54"/>
      <c r="R1205" s="55"/>
      <c r="S1205" s="56"/>
      <c r="T1205" t="e">
        <f t="shared" si="28"/>
        <v>#REF!</v>
      </c>
    </row>
    <row r="1206" spans="3:20" ht="30" customHeight="1" thickBot="1" x14ac:dyDescent="0.25">
      <c r="C1206" s="143"/>
      <c r="D1206" s="145"/>
      <c r="E1206" s="53"/>
      <c r="F1206" s="54"/>
      <c r="G1206" s="54"/>
      <c r="H1206" s="54"/>
      <c r="I1206" s="54"/>
      <c r="J1206" s="54"/>
      <c r="K1206" s="54"/>
      <c r="L1206" s="54"/>
      <c r="M1206" s="54"/>
      <c r="N1206" s="54"/>
      <c r="O1206" s="54"/>
      <c r="P1206" s="54"/>
      <c r="Q1206" s="54"/>
      <c r="R1206" s="55"/>
      <c r="S1206" s="56"/>
      <c r="T1206" t="e">
        <f t="shared" si="28"/>
        <v>#REF!</v>
      </c>
    </row>
    <row r="1207" spans="3:20" ht="30" customHeight="1" thickBot="1" x14ac:dyDescent="0.25">
      <c r="C1207" s="143"/>
      <c r="D1207" s="145"/>
      <c r="E1207" s="53"/>
      <c r="F1207" s="54"/>
      <c r="G1207" s="54"/>
      <c r="H1207" s="54"/>
      <c r="I1207" s="54"/>
      <c r="J1207" s="54"/>
      <c r="K1207" s="54"/>
      <c r="L1207" s="54"/>
      <c r="M1207" s="54"/>
      <c r="N1207" s="54"/>
      <c r="O1207" s="54"/>
      <c r="P1207" s="54"/>
      <c r="Q1207" s="54"/>
      <c r="R1207" s="55"/>
      <c r="S1207" s="56"/>
      <c r="T1207" t="e">
        <f t="shared" si="28"/>
        <v>#REF!</v>
      </c>
    </row>
    <row r="1208" spans="3:20" ht="30" customHeight="1" thickBot="1" x14ac:dyDescent="0.25">
      <c r="C1208" s="143"/>
      <c r="D1208" s="145"/>
      <c r="E1208" s="53"/>
      <c r="F1208" s="54"/>
      <c r="G1208" s="54"/>
      <c r="H1208" s="54"/>
      <c r="I1208" s="54"/>
      <c r="J1208" s="54"/>
      <c r="K1208" s="54"/>
      <c r="L1208" s="54"/>
      <c r="M1208" s="54"/>
      <c r="N1208" s="54"/>
      <c r="O1208" s="54"/>
      <c r="P1208" s="54"/>
      <c r="Q1208" s="54"/>
      <c r="R1208" s="55"/>
      <c r="S1208" s="56"/>
      <c r="T1208" t="e">
        <f t="shared" si="28"/>
        <v>#REF!</v>
      </c>
    </row>
    <row r="1209" spans="3:20" ht="30" customHeight="1" thickBot="1" x14ac:dyDescent="0.25">
      <c r="C1209" s="143"/>
      <c r="D1209" s="145"/>
      <c r="E1209" s="53"/>
      <c r="F1209" s="54"/>
      <c r="G1209" s="54"/>
      <c r="H1209" s="54"/>
      <c r="I1209" s="54"/>
      <c r="J1209" s="54"/>
      <c r="K1209" s="54"/>
      <c r="L1209" s="54"/>
      <c r="M1209" s="54"/>
      <c r="N1209" s="54"/>
      <c r="O1209" s="54"/>
      <c r="P1209" s="54"/>
      <c r="Q1209" s="54"/>
      <c r="R1209" s="55"/>
      <c r="S1209" s="56"/>
      <c r="T1209" t="e">
        <f t="shared" si="28"/>
        <v>#REF!</v>
      </c>
    </row>
    <row r="1210" spans="3:20" ht="30" customHeight="1" thickBot="1" x14ac:dyDescent="0.25">
      <c r="C1210" s="143"/>
      <c r="D1210" s="145"/>
      <c r="E1210" s="53"/>
      <c r="F1210" s="54"/>
      <c r="G1210" s="54"/>
      <c r="H1210" s="54"/>
      <c r="I1210" s="54"/>
      <c r="J1210" s="54"/>
      <c r="K1210" s="54"/>
      <c r="L1210" s="54"/>
      <c r="M1210" s="54"/>
      <c r="N1210" s="54"/>
      <c r="O1210" s="54"/>
      <c r="P1210" s="54"/>
      <c r="Q1210" s="54"/>
      <c r="R1210" s="55"/>
      <c r="S1210" s="56"/>
      <c r="T1210" t="e">
        <f t="shared" si="28"/>
        <v>#REF!</v>
      </c>
    </row>
    <row r="1211" spans="3:20" ht="30" customHeight="1" thickBot="1" x14ac:dyDescent="0.25">
      <c r="C1211" s="143"/>
      <c r="D1211" s="145"/>
      <c r="E1211" s="53"/>
      <c r="F1211" s="54"/>
      <c r="G1211" s="54"/>
      <c r="H1211" s="54"/>
      <c r="I1211" s="54"/>
      <c r="J1211" s="54"/>
      <c r="K1211" s="54"/>
      <c r="L1211" s="54"/>
      <c r="M1211" s="54"/>
      <c r="N1211" s="54"/>
      <c r="O1211" s="54"/>
      <c r="P1211" s="54"/>
      <c r="Q1211" s="54"/>
      <c r="R1211" s="55"/>
      <c r="S1211" s="56"/>
      <c r="T1211" t="e">
        <f t="shared" si="28"/>
        <v>#REF!</v>
      </c>
    </row>
    <row r="1212" spans="3:20" ht="30" customHeight="1" thickBot="1" x14ac:dyDescent="0.25">
      <c r="C1212" s="143"/>
      <c r="D1212" s="145"/>
      <c r="E1212" s="53"/>
      <c r="F1212" s="54"/>
      <c r="G1212" s="54"/>
      <c r="H1212" s="54"/>
      <c r="I1212" s="54"/>
      <c r="J1212" s="54"/>
      <c r="K1212" s="54"/>
      <c r="L1212" s="54"/>
      <c r="M1212" s="54"/>
      <c r="N1212" s="54"/>
      <c r="O1212" s="54"/>
      <c r="P1212" s="54"/>
      <c r="Q1212" s="54"/>
      <c r="R1212" s="55"/>
      <c r="S1212" s="56"/>
      <c r="T1212" t="e">
        <f t="shared" si="28"/>
        <v>#REF!</v>
      </c>
    </row>
    <row r="1213" spans="3:20" ht="30" customHeight="1" thickBot="1" x14ac:dyDescent="0.25">
      <c r="C1213" s="143"/>
      <c r="D1213" s="145"/>
      <c r="E1213" s="53"/>
      <c r="F1213" s="54"/>
      <c r="G1213" s="54"/>
      <c r="H1213" s="54"/>
      <c r="I1213" s="54"/>
      <c r="J1213" s="54"/>
      <c r="K1213" s="54"/>
      <c r="L1213" s="54"/>
      <c r="M1213" s="54"/>
      <c r="N1213" s="54"/>
      <c r="O1213" s="54"/>
      <c r="P1213" s="54"/>
      <c r="Q1213" s="54"/>
      <c r="R1213" s="55"/>
      <c r="S1213" s="56"/>
      <c r="T1213" t="e">
        <f t="shared" si="28"/>
        <v>#REF!</v>
      </c>
    </row>
    <row r="1214" spans="3:20" ht="30" customHeight="1" thickBot="1" x14ac:dyDescent="0.25">
      <c r="C1214" s="143"/>
      <c r="D1214" s="145"/>
      <c r="E1214" s="53"/>
      <c r="F1214" s="54"/>
      <c r="G1214" s="54"/>
      <c r="H1214" s="54"/>
      <c r="I1214" s="54"/>
      <c r="J1214" s="54"/>
      <c r="K1214" s="54"/>
      <c r="L1214" s="54"/>
      <c r="M1214" s="54"/>
      <c r="N1214" s="54"/>
      <c r="O1214" s="54"/>
      <c r="P1214" s="54"/>
      <c r="Q1214" s="54"/>
      <c r="R1214" s="55"/>
      <c r="S1214" s="56"/>
      <c r="T1214" t="e">
        <f t="shared" si="28"/>
        <v>#REF!</v>
      </c>
    </row>
    <row r="1215" spans="3:20" ht="30" customHeight="1" thickBot="1" x14ac:dyDescent="0.25">
      <c r="C1215" s="143"/>
      <c r="D1215" s="145"/>
      <c r="E1215" s="53"/>
      <c r="F1215" s="54"/>
      <c r="G1215" s="54"/>
      <c r="H1215" s="54"/>
      <c r="I1215" s="54"/>
      <c r="J1215" s="54"/>
      <c r="K1215" s="54"/>
      <c r="L1215" s="54"/>
      <c r="M1215" s="54"/>
      <c r="N1215" s="54"/>
      <c r="O1215" s="54"/>
      <c r="P1215" s="54"/>
      <c r="Q1215" s="54"/>
      <c r="R1215" s="55"/>
      <c r="S1215" s="56"/>
      <c r="T1215" t="e">
        <f t="shared" si="28"/>
        <v>#REF!</v>
      </c>
    </row>
    <row r="1216" spans="3:20" ht="30" customHeight="1" thickBot="1" x14ac:dyDescent="0.25">
      <c r="C1216" s="143"/>
      <c r="D1216" s="145"/>
      <c r="E1216" s="53"/>
      <c r="F1216" s="54"/>
      <c r="G1216" s="54"/>
      <c r="H1216" s="54"/>
      <c r="I1216" s="54"/>
      <c r="J1216" s="54"/>
      <c r="K1216" s="54"/>
      <c r="L1216" s="54"/>
      <c r="M1216" s="54"/>
      <c r="N1216" s="54"/>
      <c r="O1216" s="54"/>
      <c r="P1216" s="54"/>
      <c r="Q1216" s="54"/>
      <c r="R1216" s="55"/>
      <c r="S1216" s="56"/>
      <c r="T1216" t="e">
        <f t="shared" si="28"/>
        <v>#REF!</v>
      </c>
    </row>
    <row r="1217" spans="3:20" ht="30" customHeight="1" thickBot="1" x14ac:dyDescent="0.25">
      <c r="C1217" s="143"/>
      <c r="D1217" s="145"/>
      <c r="E1217" s="53"/>
      <c r="F1217" s="54"/>
      <c r="G1217" s="54"/>
      <c r="H1217" s="54"/>
      <c r="I1217" s="54"/>
      <c r="J1217" s="54"/>
      <c r="K1217" s="54"/>
      <c r="L1217" s="54"/>
      <c r="M1217" s="54"/>
      <c r="N1217" s="54"/>
      <c r="O1217" s="54"/>
      <c r="P1217" s="54"/>
      <c r="Q1217" s="54"/>
      <c r="R1217" s="55"/>
      <c r="S1217" s="56"/>
      <c r="T1217" t="e">
        <f t="shared" si="28"/>
        <v>#REF!</v>
      </c>
    </row>
    <row r="1218" spans="3:20" ht="30" customHeight="1" thickBot="1" x14ac:dyDescent="0.25">
      <c r="C1218" s="143"/>
      <c r="D1218" s="145"/>
      <c r="E1218" s="53"/>
      <c r="F1218" s="54"/>
      <c r="G1218" s="54"/>
      <c r="H1218" s="54"/>
      <c r="I1218" s="54"/>
      <c r="J1218" s="54"/>
      <c r="K1218" s="54"/>
      <c r="L1218" s="54"/>
      <c r="M1218" s="54"/>
      <c r="N1218" s="54"/>
      <c r="O1218" s="54"/>
      <c r="P1218" s="54"/>
      <c r="Q1218" s="54"/>
      <c r="R1218" s="55"/>
      <c r="S1218" s="56"/>
      <c r="T1218" t="e">
        <f t="shared" si="28"/>
        <v>#REF!</v>
      </c>
    </row>
    <row r="1219" spans="3:20" ht="30" customHeight="1" thickBot="1" x14ac:dyDescent="0.25">
      <c r="C1219" s="143"/>
      <c r="D1219" s="145"/>
      <c r="E1219" s="53"/>
      <c r="F1219" s="54"/>
      <c r="G1219" s="54"/>
      <c r="H1219" s="54"/>
      <c r="I1219" s="54"/>
      <c r="J1219" s="54"/>
      <c r="K1219" s="54"/>
      <c r="L1219" s="54"/>
      <c r="M1219" s="54"/>
      <c r="N1219" s="54"/>
      <c r="O1219" s="54"/>
      <c r="P1219" s="54"/>
      <c r="Q1219" s="54"/>
      <c r="R1219" s="55"/>
      <c r="S1219" s="56"/>
      <c r="T1219" t="e">
        <f t="shared" si="28"/>
        <v>#REF!</v>
      </c>
    </row>
    <row r="1220" spans="3:20" ht="30" customHeight="1" thickBot="1" x14ac:dyDescent="0.25">
      <c r="C1220" s="143"/>
      <c r="D1220" s="145"/>
      <c r="E1220" s="53"/>
      <c r="F1220" s="54"/>
      <c r="G1220" s="54"/>
      <c r="H1220" s="54"/>
      <c r="I1220" s="54"/>
      <c r="J1220" s="54"/>
      <c r="K1220" s="54"/>
      <c r="L1220" s="54"/>
      <c r="M1220" s="54"/>
      <c r="N1220" s="54"/>
      <c r="O1220" s="54"/>
      <c r="P1220" s="54"/>
      <c r="Q1220" s="54"/>
      <c r="R1220" s="55"/>
      <c r="S1220" s="56"/>
      <c r="T1220" t="e">
        <f t="shared" si="28"/>
        <v>#REF!</v>
      </c>
    </row>
    <row r="1221" spans="3:20" ht="30" customHeight="1" thickBot="1" x14ac:dyDescent="0.25">
      <c r="C1221" s="143"/>
      <c r="D1221" s="145"/>
      <c r="E1221" s="53"/>
      <c r="F1221" s="54"/>
      <c r="G1221" s="54"/>
      <c r="H1221" s="54"/>
      <c r="I1221" s="54"/>
      <c r="J1221" s="54"/>
      <c r="K1221" s="54"/>
      <c r="L1221" s="54"/>
      <c r="M1221" s="54"/>
      <c r="N1221" s="54"/>
      <c r="O1221" s="54"/>
      <c r="P1221" s="54"/>
      <c r="Q1221" s="54"/>
      <c r="R1221" s="55"/>
      <c r="S1221" s="56"/>
      <c r="T1221" t="e">
        <f t="shared" si="28"/>
        <v>#REF!</v>
      </c>
    </row>
    <row r="1222" spans="3:20" ht="30" customHeight="1" thickBot="1" x14ac:dyDescent="0.25">
      <c r="C1222" s="143"/>
      <c r="D1222" s="145"/>
      <c r="E1222" s="53"/>
      <c r="F1222" s="54"/>
      <c r="G1222" s="54"/>
      <c r="H1222" s="54"/>
      <c r="I1222" s="54"/>
      <c r="J1222" s="54"/>
      <c r="K1222" s="54"/>
      <c r="L1222" s="54"/>
      <c r="M1222" s="54"/>
      <c r="N1222" s="54"/>
      <c r="O1222" s="54"/>
      <c r="P1222" s="54"/>
      <c r="Q1222" s="54"/>
      <c r="R1222" s="55"/>
      <c r="S1222" s="56"/>
      <c r="T1222" t="e">
        <f t="shared" si="28"/>
        <v>#REF!</v>
      </c>
    </row>
    <row r="1223" spans="3:20" ht="30" customHeight="1" thickBot="1" x14ac:dyDescent="0.25">
      <c r="C1223" s="143"/>
      <c r="D1223" s="145"/>
      <c r="E1223" s="53"/>
      <c r="F1223" s="54"/>
      <c r="G1223" s="54"/>
      <c r="H1223" s="54"/>
      <c r="I1223" s="54"/>
      <c r="J1223" s="54"/>
      <c r="K1223" s="54"/>
      <c r="L1223" s="54"/>
      <c r="M1223" s="54"/>
      <c r="N1223" s="54"/>
      <c r="O1223" s="54"/>
      <c r="P1223" s="54"/>
      <c r="Q1223" s="54"/>
      <c r="R1223" s="55"/>
      <c r="S1223" s="56"/>
      <c r="T1223" t="e">
        <f t="shared" si="28"/>
        <v>#REF!</v>
      </c>
    </row>
    <row r="1224" spans="3:20" ht="30" customHeight="1" thickBot="1" x14ac:dyDescent="0.25">
      <c r="C1224" s="143"/>
      <c r="D1224" s="145"/>
      <c r="E1224" s="53"/>
      <c r="F1224" s="54"/>
      <c r="G1224" s="54"/>
      <c r="H1224" s="54"/>
      <c r="I1224" s="54"/>
      <c r="J1224" s="54"/>
      <c r="K1224" s="54"/>
      <c r="L1224" s="54"/>
      <c r="M1224" s="54"/>
      <c r="N1224" s="54"/>
      <c r="O1224" s="54"/>
      <c r="P1224" s="54"/>
      <c r="Q1224" s="54"/>
      <c r="R1224" s="55"/>
      <c r="S1224" s="56"/>
      <c r="T1224" t="e">
        <f t="shared" si="28"/>
        <v>#REF!</v>
      </c>
    </row>
    <row r="1225" spans="3:20" ht="30" customHeight="1" thickBot="1" x14ac:dyDescent="0.25">
      <c r="C1225" s="143"/>
      <c r="D1225" s="145"/>
      <c r="E1225" s="53"/>
      <c r="F1225" s="54"/>
      <c r="G1225" s="54"/>
      <c r="H1225" s="54"/>
      <c r="I1225" s="54"/>
      <c r="J1225" s="54"/>
      <c r="K1225" s="54"/>
      <c r="L1225" s="54"/>
      <c r="M1225" s="54"/>
      <c r="N1225" s="54"/>
      <c r="O1225" s="54"/>
      <c r="P1225" s="54"/>
      <c r="Q1225" s="54"/>
      <c r="R1225" s="55"/>
      <c r="S1225" s="56"/>
      <c r="T1225" t="e">
        <f t="shared" si="28"/>
        <v>#REF!</v>
      </c>
    </row>
    <row r="1226" spans="3:20" ht="30" customHeight="1" thickBot="1" x14ac:dyDescent="0.25">
      <c r="C1226" s="143"/>
      <c r="D1226" s="145"/>
      <c r="E1226" s="53"/>
      <c r="F1226" s="54"/>
      <c r="G1226" s="54"/>
      <c r="H1226" s="54"/>
      <c r="I1226" s="54"/>
      <c r="J1226" s="54"/>
      <c r="K1226" s="54"/>
      <c r="L1226" s="54"/>
      <c r="M1226" s="54"/>
      <c r="N1226" s="54"/>
      <c r="O1226" s="54"/>
      <c r="P1226" s="54"/>
      <c r="Q1226" s="54"/>
      <c r="R1226" s="55"/>
      <c r="S1226" s="56"/>
      <c r="T1226" t="e">
        <f t="shared" si="28"/>
        <v>#REF!</v>
      </c>
    </row>
    <row r="1227" spans="3:20" ht="30" customHeight="1" thickBot="1" x14ac:dyDescent="0.25">
      <c r="C1227" s="143"/>
      <c r="D1227" s="145"/>
      <c r="E1227" s="53"/>
      <c r="F1227" s="54"/>
      <c r="G1227" s="54"/>
      <c r="H1227" s="54"/>
      <c r="I1227" s="54"/>
      <c r="J1227" s="54"/>
      <c r="K1227" s="54"/>
      <c r="L1227" s="54"/>
      <c r="M1227" s="54"/>
      <c r="N1227" s="54"/>
      <c r="O1227" s="54"/>
      <c r="P1227" s="54"/>
      <c r="Q1227" s="54"/>
      <c r="R1227" s="55"/>
      <c r="S1227" s="56"/>
      <c r="T1227" t="e">
        <f t="shared" si="28"/>
        <v>#REF!</v>
      </c>
    </row>
    <row r="1228" spans="3:20" ht="30" customHeight="1" thickBot="1" x14ac:dyDescent="0.25">
      <c r="C1228" s="143"/>
      <c r="D1228" s="145"/>
      <c r="E1228" s="53"/>
      <c r="F1228" s="54"/>
      <c r="G1228" s="54"/>
      <c r="H1228" s="54"/>
      <c r="I1228" s="54"/>
      <c r="J1228" s="54"/>
      <c r="K1228" s="54"/>
      <c r="L1228" s="54"/>
      <c r="M1228" s="54"/>
      <c r="N1228" s="54"/>
      <c r="O1228" s="54"/>
      <c r="P1228" s="54"/>
      <c r="Q1228" s="54"/>
      <c r="R1228" s="55"/>
      <c r="S1228" s="56"/>
      <c r="T1228" t="e">
        <f t="shared" si="28"/>
        <v>#REF!</v>
      </c>
    </row>
    <row r="1229" spans="3:20" ht="30" customHeight="1" thickBot="1" x14ac:dyDescent="0.25">
      <c r="C1229" s="143"/>
      <c r="D1229" s="145"/>
      <c r="E1229" s="53"/>
      <c r="F1229" s="54"/>
      <c r="G1229" s="54"/>
      <c r="H1229" s="54"/>
      <c r="I1229" s="54"/>
      <c r="J1229" s="54"/>
      <c r="K1229" s="54"/>
      <c r="L1229" s="54"/>
      <c r="M1229" s="54"/>
      <c r="N1229" s="54"/>
      <c r="O1229" s="54"/>
      <c r="P1229" s="54"/>
      <c r="Q1229" s="54"/>
      <c r="R1229" s="55"/>
      <c r="S1229" s="56"/>
      <c r="T1229" t="e">
        <f t="shared" si="28"/>
        <v>#REF!</v>
      </c>
    </row>
    <row r="1230" spans="3:20" ht="30" customHeight="1" thickBot="1" x14ac:dyDescent="0.25">
      <c r="C1230" s="143"/>
      <c r="D1230" s="145"/>
      <c r="E1230" s="53"/>
      <c r="F1230" s="54"/>
      <c r="G1230" s="54"/>
      <c r="H1230" s="54"/>
      <c r="I1230" s="54"/>
      <c r="J1230" s="54"/>
      <c r="K1230" s="54"/>
      <c r="L1230" s="54"/>
      <c r="M1230" s="54"/>
      <c r="N1230" s="54"/>
      <c r="O1230" s="54"/>
      <c r="P1230" s="54"/>
      <c r="Q1230" s="54"/>
      <c r="R1230" s="55"/>
      <c r="S1230" s="56"/>
      <c r="T1230" t="e">
        <f t="shared" si="28"/>
        <v>#REF!</v>
      </c>
    </row>
    <row r="1231" spans="3:20" ht="30" customHeight="1" thickBot="1" x14ac:dyDescent="0.25">
      <c r="C1231" s="143"/>
      <c r="D1231" s="145"/>
      <c r="E1231" s="53"/>
      <c r="F1231" s="54"/>
      <c r="G1231" s="54"/>
      <c r="H1231" s="54"/>
      <c r="I1231" s="54"/>
      <c r="J1231" s="54"/>
      <c r="K1231" s="54"/>
      <c r="L1231" s="54"/>
      <c r="M1231" s="54"/>
      <c r="N1231" s="54"/>
      <c r="O1231" s="54"/>
      <c r="P1231" s="54"/>
      <c r="Q1231" s="54"/>
      <c r="R1231" s="55"/>
      <c r="S1231" s="56"/>
      <c r="T1231" t="e">
        <f t="shared" si="28"/>
        <v>#REF!</v>
      </c>
    </row>
    <row r="1232" spans="3:20" ht="30" customHeight="1" thickBot="1" x14ac:dyDescent="0.25">
      <c r="C1232" s="143"/>
      <c r="D1232" s="145"/>
      <c r="E1232" s="53"/>
      <c r="F1232" s="54"/>
      <c r="G1232" s="54"/>
      <c r="H1232" s="54"/>
      <c r="I1232" s="54"/>
      <c r="J1232" s="54"/>
      <c r="K1232" s="54"/>
      <c r="L1232" s="54"/>
      <c r="M1232" s="54"/>
      <c r="N1232" s="54"/>
      <c r="O1232" s="54"/>
      <c r="P1232" s="54"/>
      <c r="Q1232" s="54"/>
      <c r="R1232" s="55"/>
      <c r="S1232" s="56"/>
      <c r="T1232" t="e">
        <f t="shared" si="28"/>
        <v>#REF!</v>
      </c>
    </row>
    <row r="1233" spans="3:20" ht="30" customHeight="1" thickBot="1" x14ac:dyDescent="0.25">
      <c r="C1233" s="143"/>
      <c r="D1233" s="145"/>
      <c r="E1233" s="53"/>
      <c r="F1233" s="54"/>
      <c r="G1233" s="54"/>
      <c r="H1233" s="54"/>
      <c r="I1233" s="54"/>
      <c r="J1233" s="54"/>
      <c r="K1233" s="54"/>
      <c r="L1233" s="54"/>
      <c r="M1233" s="54"/>
      <c r="N1233" s="54"/>
      <c r="O1233" s="54"/>
      <c r="P1233" s="54"/>
      <c r="Q1233" s="54"/>
      <c r="R1233" s="55"/>
      <c r="S1233" s="56"/>
      <c r="T1233" t="e">
        <f t="shared" si="28"/>
        <v>#REF!</v>
      </c>
    </row>
    <row r="1234" spans="3:20" ht="30" customHeight="1" thickBot="1" x14ac:dyDescent="0.25">
      <c r="C1234" s="143"/>
      <c r="D1234" s="145"/>
      <c r="E1234" s="53"/>
      <c r="F1234" s="54"/>
      <c r="G1234" s="54"/>
      <c r="H1234" s="54"/>
      <c r="I1234" s="54"/>
      <c r="J1234" s="54"/>
      <c r="K1234" s="54"/>
      <c r="L1234" s="54"/>
      <c r="M1234" s="54"/>
      <c r="N1234" s="54"/>
      <c r="O1234" s="54"/>
      <c r="P1234" s="54"/>
      <c r="Q1234" s="54"/>
      <c r="R1234" s="55"/>
      <c r="S1234" s="56"/>
      <c r="T1234" t="e">
        <f t="shared" si="28"/>
        <v>#REF!</v>
      </c>
    </row>
    <row r="1235" spans="3:20" ht="30" customHeight="1" thickBot="1" x14ac:dyDescent="0.25">
      <c r="C1235" s="143"/>
      <c r="D1235" s="145"/>
      <c r="E1235" s="53"/>
      <c r="F1235" s="54"/>
      <c r="G1235" s="54"/>
      <c r="H1235" s="54"/>
      <c r="I1235" s="54"/>
      <c r="J1235" s="54"/>
      <c r="K1235" s="54"/>
      <c r="L1235" s="54"/>
      <c r="M1235" s="54"/>
      <c r="N1235" s="54"/>
      <c r="O1235" s="54"/>
      <c r="P1235" s="54"/>
      <c r="Q1235" s="54"/>
      <c r="R1235" s="55"/>
      <c r="S1235" s="56"/>
      <c r="T1235" t="e">
        <f t="shared" si="28"/>
        <v>#REF!</v>
      </c>
    </row>
    <row r="1236" spans="3:20" ht="30" customHeight="1" thickBot="1" x14ac:dyDescent="0.25">
      <c r="C1236" s="143"/>
      <c r="D1236" s="145"/>
      <c r="E1236" s="53"/>
      <c r="F1236" s="54"/>
      <c r="G1236" s="54"/>
      <c r="H1236" s="54"/>
      <c r="I1236" s="54"/>
      <c r="J1236" s="54"/>
      <c r="K1236" s="54"/>
      <c r="L1236" s="54"/>
      <c r="M1236" s="54"/>
      <c r="N1236" s="54"/>
      <c r="O1236" s="54"/>
      <c r="P1236" s="54"/>
      <c r="Q1236" s="54"/>
      <c r="R1236" s="55"/>
      <c r="S1236" s="56"/>
      <c r="T1236" t="e">
        <f t="shared" si="28"/>
        <v>#REF!</v>
      </c>
    </row>
    <row r="1237" spans="3:20" ht="30" customHeight="1" thickBot="1" x14ac:dyDescent="0.25">
      <c r="C1237" s="143"/>
      <c r="D1237" s="145"/>
      <c r="E1237" s="53"/>
      <c r="F1237" s="54"/>
      <c r="G1237" s="54"/>
      <c r="H1237" s="54"/>
      <c r="I1237" s="54"/>
      <c r="J1237" s="54"/>
      <c r="K1237" s="54"/>
      <c r="L1237" s="54"/>
      <c r="M1237" s="54"/>
      <c r="N1237" s="54"/>
      <c r="O1237" s="54"/>
      <c r="P1237" s="54"/>
      <c r="Q1237" s="54"/>
      <c r="R1237" s="55"/>
      <c r="S1237" s="56"/>
      <c r="T1237" t="e">
        <f t="shared" si="28"/>
        <v>#REF!</v>
      </c>
    </row>
    <row r="1238" spans="3:20" ht="30" customHeight="1" thickBot="1" x14ac:dyDescent="0.25">
      <c r="C1238" s="143"/>
      <c r="D1238" s="145"/>
      <c r="E1238" s="53"/>
      <c r="F1238" s="54"/>
      <c r="G1238" s="54"/>
      <c r="H1238" s="54"/>
      <c r="I1238" s="54"/>
      <c r="J1238" s="54"/>
      <c r="K1238" s="54"/>
      <c r="L1238" s="54"/>
      <c r="M1238" s="54"/>
      <c r="N1238" s="54"/>
      <c r="O1238" s="54"/>
      <c r="P1238" s="54"/>
      <c r="Q1238" s="54"/>
      <c r="R1238" s="55"/>
      <c r="S1238" s="56"/>
      <c r="T1238" t="e">
        <f t="shared" si="28"/>
        <v>#REF!</v>
      </c>
    </row>
    <row r="1239" spans="3:20" ht="30" customHeight="1" thickBot="1" x14ac:dyDescent="0.25">
      <c r="C1239" s="143"/>
      <c r="D1239" s="145"/>
      <c r="E1239" s="53"/>
      <c r="F1239" s="54"/>
      <c r="G1239" s="54"/>
      <c r="H1239" s="54"/>
      <c r="I1239" s="54"/>
      <c r="J1239" s="54"/>
      <c r="K1239" s="54"/>
      <c r="L1239" s="54"/>
      <c r="M1239" s="54"/>
      <c r="N1239" s="54"/>
      <c r="O1239" s="54"/>
      <c r="P1239" s="54"/>
      <c r="Q1239" s="54"/>
      <c r="R1239" s="55"/>
      <c r="S1239" s="56"/>
      <c r="T1239" t="e">
        <f t="shared" si="28"/>
        <v>#REF!</v>
      </c>
    </row>
    <row r="1240" spans="3:20" ht="30" customHeight="1" thickBot="1" x14ac:dyDescent="0.25">
      <c r="C1240" s="143"/>
      <c r="D1240" s="145"/>
      <c r="E1240" s="53"/>
      <c r="F1240" s="54"/>
      <c r="G1240" s="54"/>
      <c r="H1240" s="54"/>
      <c r="I1240" s="54"/>
      <c r="J1240" s="54"/>
      <c r="K1240" s="54"/>
      <c r="L1240" s="54"/>
      <c r="M1240" s="54"/>
      <c r="N1240" s="54"/>
      <c r="O1240" s="54"/>
      <c r="P1240" s="54"/>
      <c r="Q1240" s="54"/>
      <c r="R1240" s="55"/>
      <c r="S1240" s="56"/>
      <c r="T1240" t="e">
        <f t="shared" si="28"/>
        <v>#REF!</v>
      </c>
    </row>
    <row r="1241" spans="3:20" ht="30" customHeight="1" thickBot="1" x14ac:dyDescent="0.25">
      <c r="C1241" s="143"/>
      <c r="D1241" s="145"/>
      <c r="E1241" s="53"/>
      <c r="F1241" s="54"/>
      <c r="G1241" s="54"/>
      <c r="H1241" s="54"/>
      <c r="I1241" s="54"/>
      <c r="J1241" s="54"/>
      <c r="K1241" s="54"/>
      <c r="L1241" s="54"/>
      <c r="M1241" s="54"/>
      <c r="N1241" s="54"/>
      <c r="O1241" s="54"/>
      <c r="P1241" s="54"/>
      <c r="Q1241" s="54"/>
      <c r="R1241" s="55"/>
      <c r="S1241" s="56"/>
      <c r="T1241" t="e">
        <f t="shared" si="28"/>
        <v>#REF!</v>
      </c>
    </row>
    <row r="1242" spans="3:20" ht="30" customHeight="1" thickBot="1" x14ac:dyDescent="0.25">
      <c r="C1242" s="143"/>
      <c r="D1242" s="145"/>
      <c r="E1242" s="53"/>
      <c r="F1242" s="54"/>
      <c r="G1242" s="54"/>
      <c r="H1242" s="54"/>
      <c r="I1242" s="54"/>
      <c r="J1242" s="54"/>
      <c r="K1242" s="54"/>
      <c r="L1242" s="54"/>
      <c r="M1242" s="54"/>
      <c r="N1242" s="54"/>
      <c r="O1242" s="54"/>
      <c r="P1242" s="54"/>
      <c r="Q1242" s="54"/>
      <c r="R1242" s="55"/>
      <c r="S1242" s="56"/>
      <c r="T1242" t="e">
        <f t="shared" si="28"/>
        <v>#REF!</v>
      </c>
    </row>
    <row r="1243" spans="3:20" ht="30" customHeight="1" thickBot="1" x14ac:dyDescent="0.25">
      <c r="C1243" s="143"/>
      <c r="D1243" s="145"/>
      <c r="E1243" s="53"/>
      <c r="F1243" s="54"/>
      <c r="G1243" s="54"/>
      <c r="H1243" s="54"/>
      <c r="I1243" s="54"/>
      <c r="J1243" s="54"/>
      <c r="K1243" s="54"/>
      <c r="L1243" s="54"/>
      <c r="M1243" s="54"/>
      <c r="N1243" s="54"/>
      <c r="O1243" s="54"/>
      <c r="P1243" s="54"/>
      <c r="Q1243" s="54"/>
      <c r="R1243" s="55"/>
      <c r="S1243" s="56"/>
      <c r="T1243" t="e">
        <f t="shared" si="28"/>
        <v>#REF!</v>
      </c>
    </row>
    <row r="1244" spans="3:20" ht="30" customHeight="1" thickBot="1" x14ac:dyDescent="0.25">
      <c r="C1244" s="143"/>
      <c r="D1244" s="145"/>
      <c r="E1244" s="53"/>
      <c r="F1244" s="54"/>
      <c r="G1244" s="54"/>
      <c r="H1244" s="54"/>
      <c r="I1244" s="54"/>
      <c r="J1244" s="54"/>
      <c r="K1244" s="54"/>
      <c r="L1244" s="54"/>
      <c r="M1244" s="54"/>
      <c r="N1244" s="54"/>
      <c r="O1244" s="54"/>
      <c r="P1244" s="54"/>
      <c r="Q1244" s="54"/>
      <c r="R1244" s="55"/>
      <c r="S1244" s="56"/>
      <c r="T1244" t="e">
        <f t="shared" si="28"/>
        <v>#REF!</v>
      </c>
    </row>
    <row r="1245" spans="3:20" ht="30" customHeight="1" thickBot="1" x14ac:dyDescent="0.25">
      <c r="C1245" s="143"/>
      <c r="D1245" s="145"/>
      <c r="E1245" s="53"/>
      <c r="F1245" s="54"/>
      <c r="G1245" s="54"/>
      <c r="H1245" s="54"/>
      <c r="I1245" s="54"/>
      <c r="J1245" s="54"/>
      <c r="K1245" s="54"/>
      <c r="L1245" s="54"/>
      <c r="M1245" s="54"/>
      <c r="N1245" s="54"/>
      <c r="O1245" s="54"/>
      <c r="P1245" s="54"/>
      <c r="Q1245" s="54"/>
      <c r="R1245" s="55"/>
      <c r="S1245" s="56"/>
      <c r="T1245" t="e">
        <f t="shared" si="28"/>
        <v>#REF!</v>
      </c>
    </row>
    <row r="1246" spans="3:20" ht="30" customHeight="1" thickBot="1" x14ac:dyDescent="0.25">
      <c r="C1246" s="143"/>
      <c r="D1246" s="145"/>
      <c r="E1246" s="53"/>
      <c r="F1246" s="54"/>
      <c r="G1246" s="54"/>
      <c r="H1246" s="54"/>
      <c r="I1246" s="54"/>
      <c r="J1246" s="54"/>
      <c r="K1246" s="54"/>
      <c r="L1246" s="54"/>
      <c r="M1246" s="54"/>
      <c r="N1246" s="54"/>
      <c r="O1246" s="54"/>
      <c r="P1246" s="54"/>
      <c r="Q1246" s="54"/>
      <c r="R1246" s="55"/>
      <c r="S1246" s="56"/>
      <c r="T1246" t="e">
        <f t="shared" si="28"/>
        <v>#REF!</v>
      </c>
    </row>
    <row r="1247" spans="3:20" ht="30" customHeight="1" thickBot="1" x14ac:dyDescent="0.25">
      <c r="C1247" s="143"/>
      <c r="D1247" s="145"/>
      <c r="E1247" s="53"/>
      <c r="F1247" s="54"/>
      <c r="G1247" s="54"/>
      <c r="H1247" s="54"/>
      <c r="I1247" s="54"/>
      <c r="J1247" s="54"/>
      <c r="K1247" s="54"/>
      <c r="L1247" s="54"/>
      <c r="M1247" s="54"/>
      <c r="N1247" s="54"/>
      <c r="O1247" s="54"/>
      <c r="P1247" s="54"/>
      <c r="Q1247" s="54"/>
      <c r="R1247" s="55"/>
      <c r="S1247" s="56"/>
      <c r="T1247" t="e">
        <f t="shared" si="28"/>
        <v>#REF!</v>
      </c>
    </row>
    <row r="1248" spans="3:20" ht="30" customHeight="1" thickBot="1" x14ac:dyDescent="0.25">
      <c r="C1248" s="143"/>
      <c r="D1248" s="145"/>
      <c r="E1248" s="53"/>
      <c r="F1248" s="54"/>
      <c r="G1248" s="54"/>
      <c r="H1248" s="54"/>
      <c r="I1248" s="54"/>
      <c r="J1248" s="54"/>
      <c r="K1248" s="54"/>
      <c r="L1248" s="54"/>
      <c r="M1248" s="54"/>
      <c r="N1248" s="54"/>
      <c r="O1248" s="54"/>
      <c r="P1248" s="54"/>
      <c r="Q1248" s="54"/>
      <c r="R1248" s="55"/>
      <c r="S1248" s="56"/>
      <c r="T1248" t="e">
        <f t="shared" si="28"/>
        <v>#REF!</v>
      </c>
    </row>
    <row r="1249" spans="3:20" ht="30" customHeight="1" thickBot="1" x14ac:dyDescent="0.25">
      <c r="C1249" s="143"/>
      <c r="D1249" s="145"/>
      <c r="E1249" s="53"/>
      <c r="F1249" s="54"/>
      <c r="G1249" s="54"/>
      <c r="H1249" s="54"/>
      <c r="I1249" s="54"/>
      <c r="J1249" s="54"/>
      <c r="K1249" s="54"/>
      <c r="L1249" s="54"/>
      <c r="M1249" s="54"/>
      <c r="N1249" s="54"/>
      <c r="O1249" s="54"/>
      <c r="P1249" s="54"/>
      <c r="Q1249" s="54"/>
      <c r="R1249" s="55"/>
      <c r="S1249" s="56"/>
      <c r="T1249" t="e">
        <f t="shared" si="28"/>
        <v>#REF!</v>
      </c>
    </row>
    <row r="1250" spans="3:20" ht="30" customHeight="1" thickBot="1" x14ac:dyDescent="0.25">
      <c r="C1250" s="143"/>
      <c r="D1250" s="145"/>
      <c r="E1250" s="53"/>
      <c r="F1250" s="54"/>
      <c r="G1250" s="54"/>
      <c r="H1250" s="54"/>
      <c r="I1250" s="54"/>
      <c r="J1250" s="54"/>
      <c r="K1250" s="54"/>
      <c r="L1250" s="54"/>
      <c r="M1250" s="54"/>
      <c r="N1250" s="54"/>
      <c r="O1250" s="54"/>
      <c r="P1250" s="54"/>
      <c r="Q1250" s="54"/>
      <c r="R1250" s="55"/>
      <c r="S1250" s="56"/>
      <c r="T1250" t="e">
        <f t="shared" ref="T1250:T1313" si="29">T1249+1</f>
        <v>#REF!</v>
      </c>
    </row>
    <row r="1251" spans="3:20" ht="30" customHeight="1" thickBot="1" x14ac:dyDescent="0.25">
      <c r="C1251" s="143"/>
      <c r="D1251" s="145"/>
      <c r="E1251" s="53"/>
      <c r="F1251" s="54"/>
      <c r="G1251" s="54"/>
      <c r="H1251" s="54"/>
      <c r="I1251" s="54"/>
      <c r="J1251" s="54"/>
      <c r="K1251" s="54"/>
      <c r="L1251" s="54"/>
      <c r="M1251" s="54"/>
      <c r="N1251" s="54"/>
      <c r="O1251" s="54"/>
      <c r="P1251" s="54"/>
      <c r="Q1251" s="54"/>
      <c r="R1251" s="55"/>
      <c r="S1251" s="56"/>
      <c r="T1251" t="e">
        <f t="shared" si="29"/>
        <v>#REF!</v>
      </c>
    </row>
    <row r="1252" spans="3:20" ht="30" customHeight="1" thickBot="1" x14ac:dyDescent="0.25">
      <c r="C1252" s="143"/>
      <c r="D1252" s="145"/>
      <c r="E1252" s="53"/>
      <c r="F1252" s="54"/>
      <c r="G1252" s="54"/>
      <c r="H1252" s="54"/>
      <c r="I1252" s="54"/>
      <c r="J1252" s="54"/>
      <c r="K1252" s="54"/>
      <c r="L1252" s="54"/>
      <c r="M1252" s="54"/>
      <c r="N1252" s="54"/>
      <c r="O1252" s="54"/>
      <c r="P1252" s="54"/>
      <c r="Q1252" s="54"/>
      <c r="R1252" s="55"/>
      <c r="S1252" s="56"/>
      <c r="T1252" t="e">
        <f t="shared" si="29"/>
        <v>#REF!</v>
      </c>
    </row>
    <row r="1253" spans="3:20" ht="30" customHeight="1" thickBot="1" x14ac:dyDescent="0.25">
      <c r="C1253" s="143"/>
      <c r="D1253" s="145"/>
      <c r="E1253" s="53"/>
      <c r="F1253" s="54"/>
      <c r="G1253" s="54"/>
      <c r="H1253" s="54"/>
      <c r="I1253" s="54"/>
      <c r="J1253" s="54"/>
      <c r="K1253" s="54"/>
      <c r="L1253" s="54"/>
      <c r="M1253" s="54"/>
      <c r="N1253" s="54"/>
      <c r="O1253" s="54"/>
      <c r="P1253" s="54"/>
      <c r="Q1253" s="54"/>
      <c r="R1253" s="55"/>
      <c r="S1253" s="56"/>
      <c r="T1253" t="e">
        <f t="shared" si="29"/>
        <v>#REF!</v>
      </c>
    </row>
    <row r="1254" spans="3:20" ht="30" customHeight="1" thickBot="1" x14ac:dyDescent="0.25">
      <c r="C1254" s="143"/>
      <c r="D1254" s="145"/>
      <c r="E1254" s="53"/>
      <c r="F1254" s="54"/>
      <c r="G1254" s="54"/>
      <c r="H1254" s="54"/>
      <c r="I1254" s="54"/>
      <c r="J1254" s="54"/>
      <c r="K1254" s="54"/>
      <c r="L1254" s="54"/>
      <c r="M1254" s="54"/>
      <c r="N1254" s="54"/>
      <c r="O1254" s="54"/>
      <c r="P1254" s="54"/>
      <c r="Q1254" s="54"/>
      <c r="R1254" s="55"/>
      <c r="S1254" s="56"/>
      <c r="T1254" t="e">
        <f t="shared" si="29"/>
        <v>#REF!</v>
      </c>
    </row>
    <row r="1255" spans="3:20" ht="30" customHeight="1" thickBot="1" x14ac:dyDescent="0.25">
      <c r="C1255" s="143"/>
      <c r="D1255" s="145"/>
      <c r="E1255" s="53"/>
      <c r="F1255" s="54"/>
      <c r="G1255" s="54"/>
      <c r="H1255" s="54"/>
      <c r="I1255" s="54"/>
      <c r="J1255" s="54"/>
      <c r="K1255" s="54"/>
      <c r="L1255" s="54"/>
      <c r="M1255" s="54"/>
      <c r="N1255" s="54"/>
      <c r="O1255" s="54"/>
      <c r="P1255" s="54"/>
      <c r="Q1255" s="54"/>
      <c r="R1255" s="55"/>
      <c r="S1255" s="56"/>
      <c r="T1255" t="e">
        <f t="shared" si="29"/>
        <v>#REF!</v>
      </c>
    </row>
    <row r="1256" spans="3:20" ht="30" customHeight="1" thickBot="1" x14ac:dyDescent="0.25">
      <c r="C1256" s="143"/>
      <c r="D1256" s="145"/>
      <c r="E1256" s="53"/>
      <c r="F1256" s="54"/>
      <c r="G1256" s="54"/>
      <c r="H1256" s="54"/>
      <c r="I1256" s="54"/>
      <c r="J1256" s="54"/>
      <c r="K1256" s="54"/>
      <c r="L1256" s="54"/>
      <c r="M1256" s="54"/>
      <c r="N1256" s="54"/>
      <c r="O1256" s="54"/>
      <c r="P1256" s="54"/>
      <c r="Q1256" s="54"/>
      <c r="R1256" s="55"/>
      <c r="S1256" s="56"/>
      <c r="T1256" t="e">
        <f t="shared" si="29"/>
        <v>#REF!</v>
      </c>
    </row>
    <row r="1257" spans="3:20" ht="30" customHeight="1" thickBot="1" x14ac:dyDescent="0.25">
      <c r="C1257" s="143"/>
      <c r="D1257" s="145"/>
      <c r="E1257" s="53"/>
      <c r="F1257" s="54"/>
      <c r="G1257" s="54"/>
      <c r="H1257" s="54"/>
      <c r="I1257" s="54"/>
      <c r="J1257" s="54"/>
      <c r="K1257" s="54"/>
      <c r="L1257" s="54"/>
      <c r="M1257" s="54"/>
      <c r="N1257" s="54"/>
      <c r="O1257" s="54"/>
      <c r="P1257" s="54"/>
      <c r="Q1257" s="54"/>
      <c r="R1257" s="55"/>
      <c r="S1257" s="56"/>
      <c r="T1257" t="e">
        <f t="shared" si="29"/>
        <v>#REF!</v>
      </c>
    </row>
    <row r="1258" spans="3:20" ht="30" customHeight="1" thickBot="1" x14ac:dyDescent="0.25">
      <c r="C1258" s="143"/>
      <c r="D1258" s="145"/>
      <c r="E1258" s="53"/>
      <c r="F1258" s="54"/>
      <c r="G1258" s="54"/>
      <c r="H1258" s="54"/>
      <c r="I1258" s="54"/>
      <c r="J1258" s="54"/>
      <c r="K1258" s="54"/>
      <c r="L1258" s="54"/>
      <c r="M1258" s="54"/>
      <c r="N1258" s="54"/>
      <c r="O1258" s="54"/>
      <c r="P1258" s="54"/>
      <c r="Q1258" s="54"/>
      <c r="R1258" s="55"/>
      <c r="S1258" s="56"/>
      <c r="T1258" t="e">
        <f t="shared" si="29"/>
        <v>#REF!</v>
      </c>
    </row>
    <row r="1259" spans="3:20" ht="30" customHeight="1" thickBot="1" x14ac:dyDescent="0.25">
      <c r="C1259" s="143"/>
      <c r="D1259" s="145"/>
      <c r="E1259" s="53"/>
      <c r="F1259" s="54"/>
      <c r="G1259" s="54"/>
      <c r="H1259" s="54"/>
      <c r="I1259" s="54"/>
      <c r="J1259" s="54"/>
      <c r="K1259" s="54"/>
      <c r="L1259" s="54"/>
      <c r="M1259" s="54"/>
      <c r="N1259" s="54"/>
      <c r="O1259" s="54"/>
      <c r="P1259" s="54"/>
      <c r="Q1259" s="54"/>
      <c r="R1259" s="55"/>
      <c r="S1259" s="56"/>
      <c r="T1259" t="e">
        <f t="shared" si="29"/>
        <v>#REF!</v>
      </c>
    </row>
    <row r="1260" spans="3:20" ht="30" customHeight="1" thickBot="1" x14ac:dyDescent="0.25">
      <c r="C1260" s="143"/>
      <c r="D1260" s="145"/>
      <c r="E1260" s="53"/>
      <c r="F1260" s="54"/>
      <c r="G1260" s="54"/>
      <c r="H1260" s="54"/>
      <c r="I1260" s="54"/>
      <c r="J1260" s="54"/>
      <c r="K1260" s="54"/>
      <c r="L1260" s="54"/>
      <c r="M1260" s="54"/>
      <c r="N1260" s="54"/>
      <c r="O1260" s="54"/>
      <c r="P1260" s="54"/>
      <c r="Q1260" s="54"/>
      <c r="R1260" s="55"/>
      <c r="S1260" s="56"/>
      <c r="T1260" t="e">
        <f t="shared" si="29"/>
        <v>#REF!</v>
      </c>
    </row>
    <row r="1261" spans="3:20" ht="30" customHeight="1" thickBot="1" x14ac:dyDescent="0.25">
      <c r="C1261" s="143"/>
      <c r="D1261" s="145"/>
      <c r="E1261" s="53"/>
      <c r="F1261" s="54"/>
      <c r="G1261" s="54"/>
      <c r="H1261" s="54"/>
      <c r="I1261" s="54"/>
      <c r="J1261" s="54"/>
      <c r="K1261" s="54"/>
      <c r="L1261" s="54"/>
      <c r="M1261" s="54"/>
      <c r="N1261" s="54"/>
      <c r="O1261" s="54"/>
      <c r="P1261" s="54"/>
      <c r="Q1261" s="54"/>
      <c r="R1261" s="55"/>
      <c r="S1261" s="56"/>
      <c r="T1261" t="e">
        <f t="shared" si="29"/>
        <v>#REF!</v>
      </c>
    </row>
    <row r="1262" spans="3:20" ht="30" customHeight="1" thickBot="1" x14ac:dyDescent="0.25">
      <c r="C1262" s="143"/>
      <c r="D1262" s="145"/>
      <c r="E1262" s="53"/>
      <c r="F1262" s="54"/>
      <c r="G1262" s="54"/>
      <c r="H1262" s="54"/>
      <c r="I1262" s="54"/>
      <c r="J1262" s="54"/>
      <c r="K1262" s="54"/>
      <c r="L1262" s="54"/>
      <c r="M1262" s="54"/>
      <c r="N1262" s="54"/>
      <c r="O1262" s="54"/>
      <c r="P1262" s="54"/>
      <c r="Q1262" s="54"/>
      <c r="R1262" s="55"/>
      <c r="S1262" s="56"/>
      <c r="T1262" t="e">
        <f t="shared" si="29"/>
        <v>#REF!</v>
      </c>
    </row>
    <row r="1263" spans="3:20" ht="30" customHeight="1" thickBot="1" x14ac:dyDescent="0.25">
      <c r="C1263" s="143"/>
      <c r="D1263" s="145"/>
      <c r="E1263" s="53"/>
      <c r="F1263" s="54"/>
      <c r="G1263" s="54"/>
      <c r="H1263" s="54"/>
      <c r="I1263" s="54"/>
      <c r="J1263" s="54"/>
      <c r="K1263" s="54"/>
      <c r="L1263" s="54"/>
      <c r="M1263" s="54"/>
      <c r="N1263" s="54"/>
      <c r="O1263" s="54"/>
      <c r="P1263" s="54"/>
      <c r="Q1263" s="54"/>
      <c r="R1263" s="55"/>
      <c r="S1263" s="56"/>
      <c r="T1263" t="e">
        <f t="shared" si="29"/>
        <v>#REF!</v>
      </c>
    </row>
    <row r="1264" spans="3:20" ht="30" customHeight="1" thickBot="1" x14ac:dyDescent="0.25">
      <c r="C1264" s="143"/>
      <c r="D1264" s="145"/>
      <c r="E1264" s="53"/>
      <c r="F1264" s="54"/>
      <c r="G1264" s="54"/>
      <c r="H1264" s="54"/>
      <c r="I1264" s="54"/>
      <c r="J1264" s="54"/>
      <c r="K1264" s="54"/>
      <c r="L1264" s="54"/>
      <c r="M1264" s="54"/>
      <c r="N1264" s="54"/>
      <c r="O1264" s="54"/>
      <c r="P1264" s="54"/>
      <c r="Q1264" s="54"/>
      <c r="R1264" s="55"/>
      <c r="S1264" s="56"/>
      <c r="T1264" t="e">
        <f t="shared" si="29"/>
        <v>#REF!</v>
      </c>
    </row>
    <row r="1265" spans="3:20" ht="30" customHeight="1" thickBot="1" x14ac:dyDescent="0.25">
      <c r="C1265" s="143"/>
      <c r="D1265" s="145"/>
      <c r="E1265" s="53"/>
      <c r="F1265" s="54"/>
      <c r="G1265" s="54"/>
      <c r="H1265" s="54"/>
      <c r="I1265" s="54"/>
      <c r="J1265" s="54"/>
      <c r="K1265" s="54"/>
      <c r="L1265" s="54"/>
      <c r="M1265" s="54"/>
      <c r="N1265" s="54"/>
      <c r="O1265" s="54"/>
      <c r="P1265" s="54"/>
      <c r="Q1265" s="54"/>
      <c r="R1265" s="55"/>
      <c r="S1265" s="56"/>
      <c r="T1265" t="e">
        <f t="shared" si="29"/>
        <v>#REF!</v>
      </c>
    </row>
    <row r="1266" spans="3:20" ht="30" customHeight="1" thickBot="1" x14ac:dyDescent="0.25">
      <c r="C1266" s="143"/>
      <c r="D1266" s="145"/>
      <c r="E1266" s="53"/>
      <c r="F1266" s="54"/>
      <c r="G1266" s="54"/>
      <c r="H1266" s="54"/>
      <c r="I1266" s="54"/>
      <c r="J1266" s="54"/>
      <c r="K1266" s="54"/>
      <c r="L1266" s="54"/>
      <c r="M1266" s="54"/>
      <c r="N1266" s="54"/>
      <c r="O1266" s="54"/>
      <c r="P1266" s="54"/>
      <c r="Q1266" s="54"/>
      <c r="R1266" s="55"/>
      <c r="S1266" s="56"/>
      <c r="T1266" t="e">
        <f t="shared" si="29"/>
        <v>#REF!</v>
      </c>
    </row>
    <row r="1267" spans="3:20" ht="30" customHeight="1" thickBot="1" x14ac:dyDescent="0.25">
      <c r="C1267" s="143"/>
      <c r="D1267" s="145"/>
      <c r="E1267" s="53"/>
      <c r="F1267" s="54"/>
      <c r="G1267" s="54"/>
      <c r="H1267" s="54"/>
      <c r="I1267" s="54"/>
      <c r="J1267" s="54"/>
      <c r="K1267" s="54"/>
      <c r="L1267" s="54"/>
      <c r="M1267" s="54"/>
      <c r="N1267" s="54"/>
      <c r="O1267" s="54"/>
      <c r="P1267" s="54"/>
      <c r="Q1267" s="54"/>
      <c r="R1267" s="55"/>
      <c r="S1267" s="56"/>
      <c r="T1267" t="e">
        <f t="shared" si="29"/>
        <v>#REF!</v>
      </c>
    </row>
    <row r="1268" spans="3:20" ht="30" customHeight="1" thickBot="1" x14ac:dyDescent="0.25">
      <c r="C1268" s="143"/>
      <c r="D1268" s="145"/>
      <c r="E1268" s="53"/>
      <c r="F1268" s="54"/>
      <c r="G1268" s="54"/>
      <c r="H1268" s="54"/>
      <c r="I1268" s="54"/>
      <c r="J1268" s="54"/>
      <c r="K1268" s="54"/>
      <c r="L1268" s="54"/>
      <c r="M1268" s="54"/>
      <c r="N1268" s="54"/>
      <c r="O1268" s="54"/>
      <c r="P1268" s="54"/>
      <c r="Q1268" s="54"/>
      <c r="R1268" s="55"/>
      <c r="S1268" s="56"/>
      <c r="T1268" t="e">
        <f t="shared" si="29"/>
        <v>#REF!</v>
      </c>
    </row>
    <row r="1269" spans="3:20" ht="30" customHeight="1" thickBot="1" x14ac:dyDescent="0.25">
      <c r="C1269" s="143"/>
      <c r="D1269" s="145"/>
      <c r="E1269" s="53"/>
      <c r="F1269" s="54"/>
      <c r="G1269" s="54"/>
      <c r="H1269" s="54"/>
      <c r="I1269" s="54"/>
      <c r="J1269" s="54"/>
      <c r="K1269" s="54"/>
      <c r="L1269" s="54"/>
      <c r="M1269" s="54"/>
      <c r="N1269" s="54"/>
      <c r="O1269" s="54"/>
      <c r="P1269" s="54"/>
      <c r="Q1269" s="54"/>
      <c r="R1269" s="55"/>
      <c r="S1269" s="56"/>
      <c r="T1269" t="e">
        <f t="shared" si="29"/>
        <v>#REF!</v>
      </c>
    </row>
    <row r="1270" spans="3:20" ht="30" customHeight="1" thickBot="1" x14ac:dyDescent="0.25">
      <c r="C1270" s="143"/>
      <c r="D1270" s="145"/>
      <c r="E1270" s="53"/>
      <c r="F1270" s="54"/>
      <c r="G1270" s="54"/>
      <c r="H1270" s="54"/>
      <c r="I1270" s="54"/>
      <c r="J1270" s="54"/>
      <c r="K1270" s="54"/>
      <c r="L1270" s="54"/>
      <c r="M1270" s="54"/>
      <c r="N1270" s="54"/>
      <c r="O1270" s="54"/>
      <c r="P1270" s="54"/>
      <c r="Q1270" s="54"/>
      <c r="R1270" s="55"/>
      <c r="S1270" s="56"/>
      <c r="T1270" t="e">
        <f t="shared" si="29"/>
        <v>#REF!</v>
      </c>
    </row>
    <row r="1271" spans="3:20" ht="30" customHeight="1" thickBot="1" x14ac:dyDescent="0.25">
      <c r="C1271" s="143"/>
      <c r="D1271" s="145"/>
      <c r="E1271" s="53"/>
      <c r="F1271" s="54"/>
      <c r="G1271" s="54"/>
      <c r="H1271" s="54"/>
      <c r="I1271" s="54"/>
      <c r="J1271" s="54"/>
      <c r="K1271" s="54"/>
      <c r="L1271" s="54"/>
      <c r="M1271" s="54"/>
      <c r="N1271" s="54"/>
      <c r="O1271" s="54"/>
      <c r="P1271" s="54"/>
      <c r="Q1271" s="54"/>
      <c r="R1271" s="55"/>
      <c r="S1271" s="56"/>
      <c r="T1271" t="e">
        <f t="shared" si="29"/>
        <v>#REF!</v>
      </c>
    </row>
    <row r="1272" spans="3:20" ht="30" customHeight="1" thickBot="1" x14ac:dyDescent="0.25">
      <c r="C1272" s="143"/>
      <c r="D1272" s="145"/>
      <c r="E1272" s="53"/>
      <c r="F1272" s="54"/>
      <c r="G1272" s="54"/>
      <c r="H1272" s="54"/>
      <c r="I1272" s="54"/>
      <c r="J1272" s="54"/>
      <c r="K1272" s="54"/>
      <c r="L1272" s="54"/>
      <c r="M1272" s="54"/>
      <c r="N1272" s="54"/>
      <c r="O1272" s="54"/>
      <c r="P1272" s="54"/>
      <c r="Q1272" s="54"/>
      <c r="R1272" s="55"/>
      <c r="S1272" s="56"/>
      <c r="T1272" t="e">
        <f t="shared" si="29"/>
        <v>#REF!</v>
      </c>
    </row>
    <row r="1273" spans="3:20" ht="30" customHeight="1" thickBot="1" x14ac:dyDescent="0.25">
      <c r="C1273" s="143"/>
      <c r="D1273" s="145"/>
      <c r="E1273" s="53"/>
      <c r="F1273" s="54"/>
      <c r="G1273" s="54"/>
      <c r="H1273" s="54"/>
      <c r="I1273" s="54"/>
      <c r="J1273" s="54"/>
      <c r="K1273" s="54"/>
      <c r="L1273" s="54"/>
      <c r="M1273" s="54"/>
      <c r="N1273" s="54"/>
      <c r="O1273" s="54"/>
      <c r="P1273" s="54"/>
      <c r="Q1273" s="54"/>
      <c r="R1273" s="55"/>
      <c r="S1273" s="56"/>
      <c r="T1273" t="e">
        <f t="shared" si="29"/>
        <v>#REF!</v>
      </c>
    </row>
    <row r="1274" spans="3:20" ht="30" customHeight="1" thickBot="1" x14ac:dyDescent="0.25">
      <c r="C1274" s="143"/>
      <c r="D1274" s="145"/>
      <c r="E1274" s="53"/>
      <c r="F1274" s="54"/>
      <c r="G1274" s="54"/>
      <c r="H1274" s="54"/>
      <c r="I1274" s="54"/>
      <c r="J1274" s="54"/>
      <c r="K1274" s="54"/>
      <c r="L1274" s="54"/>
      <c r="M1274" s="54"/>
      <c r="N1274" s="54"/>
      <c r="O1274" s="54"/>
      <c r="P1274" s="54"/>
      <c r="Q1274" s="54"/>
      <c r="R1274" s="55"/>
      <c r="S1274" s="56"/>
      <c r="T1274" t="e">
        <f t="shared" si="29"/>
        <v>#REF!</v>
      </c>
    </row>
    <row r="1275" spans="3:20" ht="30" customHeight="1" thickBot="1" x14ac:dyDescent="0.25">
      <c r="C1275" s="143"/>
      <c r="D1275" s="145"/>
      <c r="E1275" s="53"/>
      <c r="F1275" s="54"/>
      <c r="G1275" s="54"/>
      <c r="H1275" s="54"/>
      <c r="I1275" s="54"/>
      <c r="J1275" s="54"/>
      <c r="K1275" s="54"/>
      <c r="L1275" s="54"/>
      <c r="M1275" s="54"/>
      <c r="N1275" s="54"/>
      <c r="O1275" s="54"/>
      <c r="P1275" s="54"/>
      <c r="Q1275" s="54"/>
      <c r="R1275" s="55"/>
      <c r="S1275" s="56"/>
      <c r="T1275" t="e">
        <f t="shared" si="29"/>
        <v>#REF!</v>
      </c>
    </row>
    <row r="1276" spans="3:20" ht="30" customHeight="1" thickBot="1" x14ac:dyDescent="0.25">
      <c r="C1276" s="143"/>
      <c r="D1276" s="145"/>
      <c r="E1276" s="53"/>
      <c r="F1276" s="54"/>
      <c r="G1276" s="54"/>
      <c r="H1276" s="54"/>
      <c r="I1276" s="54"/>
      <c r="J1276" s="54"/>
      <c r="K1276" s="54"/>
      <c r="L1276" s="54"/>
      <c r="M1276" s="54"/>
      <c r="N1276" s="54"/>
      <c r="O1276" s="54"/>
      <c r="P1276" s="54"/>
      <c r="Q1276" s="54"/>
      <c r="R1276" s="55"/>
      <c r="S1276" s="56"/>
      <c r="T1276" t="e">
        <f t="shared" si="29"/>
        <v>#REF!</v>
      </c>
    </row>
    <row r="1277" spans="3:20" ht="30" customHeight="1" thickBot="1" x14ac:dyDescent="0.25">
      <c r="C1277" s="143"/>
      <c r="D1277" s="145"/>
      <c r="E1277" s="53"/>
      <c r="F1277" s="54"/>
      <c r="G1277" s="54"/>
      <c r="H1277" s="54"/>
      <c r="I1277" s="54"/>
      <c r="J1277" s="54"/>
      <c r="K1277" s="54"/>
      <c r="L1277" s="54"/>
      <c r="M1277" s="54"/>
      <c r="N1277" s="54"/>
      <c r="O1277" s="54"/>
      <c r="P1277" s="54"/>
      <c r="Q1277" s="54"/>
      <c r="R1277" s="55"/>
      <c r="S1277" s="56"/>
      <c r="T1277" t="e">
        <f t="shared" si="29"/>
        <v>#REF!</v>
      </c>
    </row>
    <row r="1278" spans="3:20" ht="30" customHeight="1" thickBot="1" x14ac:dyDescent="0.25">
      <c r="C1278" s="143"/>
      <c r="D1278" s="145"/>
      <c r="E1278" s="53"/>
      <c r="F1278" s="54"/>
      <c r="G1278" s="54"/>
      <c r="H1278" s="54"/>
      <c r="I1278" s="54"/>
      <c r="J1278" s="54"/>
      <c r="K1278" s="54"/>
      <c r="L1278" s="54"/>
      <c r="M1278" s="54"/>
      <c r="N1278" s="54"/>
      <c r="O1278" s="54"/>
      <c r="P1278" s="54"/>
      <c r="Q1278" s="54"/>
      <c r="R1278" s="55"/>
      <c r="S1278" s="56"/>
      <c r="T1278" t="e">
        <f t="shared" si="29"/>
        <v>#REF!</v>
      </c>
    </row>
    <row r="1279" spans="3:20" ht="30" customHeight="1" thickBot="1" x14ac:dyDescent="0.25">
      <c r="C1279" s="143"/>
      <c r="D1279" s="145"/>
      <c r="E1279" s="53"/>
      <c r="F1279" s="54"/>
      <c r="G1279" s="54"/>
      <c r="H1279" s="54"/>
      <c r="I1279" s="54"/>
      <c r="J1279" s="54"/>
      <c r="K1279" s="54"/>
      <c r="L1279" s="54"/>
      <c r="M1279" s="54"/>
      <c r="N1279" s="54"/>
      <c r="O1279" s="54"/>
      <c r="P1279" s="54"/>
      <c r="Q1279" s="54"/>
      <c r="R1279" s="55"/>
      <c r="S1279" s="56"/>
      <c r="T1279" t="e">
        <f t="shared" si="29"/>
        <v>#REF!</v>
      </c>
    </row>
    <row r="1280" spans="3:20" ht="30" customHeight="1" thickBot="1" x14ac:dyDescent="0.25">
      <c r="C1280" s="143"/>
      <c r="D1280" s="145"/>
      <c r="E1280" s="53"/>
      <c r="F1280" s="54"/>
      <c r="G1280" s="54"/>
      <c r="H1280" s="54"/>
      <c r="I1280" s="54"/>
      <c r="J1280" s="54"/>
      <c r="K1280" s="54"/>
      <c r="L1280" s="54"/>
      <c r="M1280" s="54"/>
      <c r="N1280" s="54"/>
      <c r="O1280" s="54"/>
      <c r="P1280" s="54"/>
      <c r="Q1280" s="54"/>
      <c r="R1280" s="55"/>
      <c r="S1280" s="56"/>
      <c r="T1280" t="e">
        <f t="shared" si="29"/>
        <v>#REF!</v>
      </c>
    </row>
    <row r="1281" spans="3:20" ht="30" customHeight="1" thickBot="1" x14ac:dyDescent="0.25">
      <c r="C1281" s="143"/>
      <c r="D1281" s="145"/>
      <c r="E1281" s="53"/>
      <c r="F1281" s="54"/>
      <c r="G1281" s="54"/>
      <c r="H1281" s="54"/>
      <c r="I1281" s="54"/>
      <c r="J1281" s="54"/>
      <c r="K1281" s="54"/>
      <c r="L1281" s="54"/>
      <c r="M1281" s="54"/>
      <c r="N1281" s="54"/>
      <c r="O1281" s="54"/>
      <c r="P1281" s="54"/>
      <c r="Q1281" s="54"/>
      <c r="R1281" s="55"/>
      <c r="S1281" s="56"/>
      <c r="T1281" t="e">
        <f t="shared" si="29"/>
        <v>#REF!</v>
      </c>
    </row>
    <row r="1282" spans="3:20" ht="30" customHeight="1" thickBot="1" x14ac:dyDescent="0.25">
      <c r="C1282" s="143"/>
      <c r="D1282" s="145"/>
      <c r="E1282" s="53"/>
      <c r="F1282" s="54"/>
      <c r="G1282" s="54"/>
      <c r="H1282" s="54"/>
      <c r="I1282" s="54"/>
      <c r="J1282" s="54"/>
      <c r="K1282" s="54"/>
      <c r="L1282" s="54"/>
      <c r="M1282" s="54"/>
      <c r="N1282" s="54"/>
      <c r="O1282" s="54"/>
      <c r="P1282" s="54"/>
      <c r="Q1282" s="54"/>
      <c r="R1282" s="55"/>
      <c r="S1282" s="56"/>
      <c r="T1282" t="e">
        <f t="shared" si="29"/>
        <v>#REF!</v>
      </c>
    </row>
    <row r="1283" spans="3:20" ht="30" customHeight="1" thickBot="1" x14ac:dyDescent="0.25">
      <c r="C1283" s="143"/>
      <c r="D1283" s="145"/>
      <c r="E1283" s="53"/>
      <c r="F1283" s="54"/>
      <c r="G1283" s="54"/>
      <c r="H1283" s="54"/>
      <c r="I1283" s="54"/>
      <c r="J1283" s="54"/>
      <c r="K1283" s="54"/>
      <c r="L1283" s="54"/>
      <c r="M1283" s="54"/>
      <c r="N1283" s="54"/>
      <c r="O1283" s="54"/>
      <c r="P1283" s="54"/>
      <c r="Q1283" s="54"/>
      <c r="R1283" s="55"/>
      <c r="S1283" s="56"/>
      <c r="T1283" t="e">
        <f t="shared" si="29"/>
        <v>#REF!</v>
      </c>
    </row>
    <row r="1284" spans="3:20" ht="30" customHeight="1" thickBot="1" x14ac:dyDescent="0.25">
      <c r="C1284" s="143"/>
      <c r="D1284" s="145"/>
      <c r="E1284" s="53"/>
      <c r="F1284" s="54"/>
      <c r="G1284" s="54"/>
      <c r="H1284" s="54"/>
      <c r="I1284" s="54"/>
      <c r="J1284" s="54"/>
      <c r="K1284" s="54"/>
      <c r="L1284" s="54"/>
      <c r="M1284" s="54"/>
      <c r="N1284" s="54"/>
      <c r="O1284" s="54"/>
      <c r="P1284" s="54"/>
      <c r="Q1284" s="54"/>
      <c r="R1284" s="55"/>
      <c r="S1284" s="56"/>
      <c r="T1284" t="e">
        <f t="shared" si="29"/>
        <v>#REF!</v>
      </c>
    </row>
    <row r="1285" spans="3:20" ht="30" customHeight="1" thickBot="1" x14ac:dyDescent="0.25">
      <c r="C1285" s="143"/>
      <c r="D1285" s="145"/>
      <c r="E1285" s="53"/>
      <c r="F1285" s="54"/>
      <c r="G1285" s="54"/>
      <c r="H1285" s="54"/>
      <c r="I1285" s="54"/>
      <c r="J1285" s="54"/>
      <c r="K1285" s="54"/>
      <c r="L1285" s="54"/>
      <c r="M1285" s="54"/>
      <c r="N1285" s="54"/>
      <c r="O1285" s="54"/>
      <c r="P1285" s="54"/>
      <c r="Q1285" s="54"/>
      <c r="R1285" s="55"/>
      <c r="S1285" s="56"/>
      <c r="T1285" t="e">
        <f t="shared" si="29"/>
        <v>#REF!</v>
      </c>
    </row>
    <row r="1286" spans="3:20" ht="30" customHeight="1" thickBot="1" x14ac:dyDescent="0.25">
      <c r="C1286" s="143"/>
      <c r="D1286" s="145"/>
      <c r="E1286" s="53"/>
      <c r="F1286" s="54"/>
      <c r="G1286" s="54"/>
      <c r="H1286" s="54"/>
      <c r="I1286" s="54"/>
      <c r="J1286" s="54"/>
      <c r="K1286" s="54"/>
      <c r="L1286" s="54"/>
      <c r="M1286" s="54"/>
      <c r="N1286" s="54"/>
      <c r="O1286" s="54"/>
      <c r="P1286" s="54"/>
      <c r="Q1286" s="54"/>
      <c r="R1286" s="55"/>
      <c r="S1286" s="56"/>
      <c r="T1286" t="e">
        <f t="shared" si="29"/>
        <v>#REF!</v>
      </c>
    </row>
    <row r="1287" spans="3:20" ht="30" customHeight="1" thickBot="1" x14ac:dyDescent="0.25">
      <c r="C1287" s="143"/>
      <c r="D1287" s="145"/>
      <c r="E1287" s="53"/>
      <c r="F1287" s="54"/>
      <c r="G1287" s="54"/>
      <c r="H1287" s="54"/>
      <c r="I1287" s="54"/>
      <c r="J1287" s="54"/>
      <c r="K1287" s="54"/>
      <c r="L1287" s="54"/>
      <c r="M1287" s="54"/>
      <c r="N1287" s="54"/>
      <c r="O1287" s="54"/>
      <c r="P1287" s="54"/>
      <c r="Q1287" s="54"/>
      <c r="R1287" s="55"/>
      <c r="S1287" s="56"/>
      <c r="T1287" t="e">
        <f t="shared" si="29"/>
        <v>#REF!</v>
      </c>
    </row>
    <row r="1288" spans="3:20" ht="30" customHeight="1" thickBot="1" x14ac:dyDescent="0.25">
      <c r="C1288" s="143"/>
      <c r="D1288" s="145"/>
      <c r="E1288" s="53"/>
      <c r="F1288" s="54"/>
      <c r="G1288" s="54"/>
      <c r="H1288" s="54"/>
      <c r="I1288" s="54"/>
      <c r="J1288" s="54"/>
      <c r="K1288" s="54"/>
      <c r="L1288" s="54"/>
      <c r="M1288" s="54"/>
      <c r="N1288" s="54"/>
      <c r="O1288" s="54"/>
      <c r="P1288" s="54"/>
      <c r="Q1288" s="54"/>
      <c r="R1288" s="55"/>
      <c r="S1288" s="56"/>
      <c r="T1288" t="e">
        <f t="shared" si="29"/>
        <v>#REF!</v>
      </c>
    </row>
    <row r="1289" spans="3:20" ht="30" customHeight="1" thickBot="1" x14ac:dyDescent="0.25">
      <c r="C1289" s="143"/>
      <c r="D1289" s="145"/>
      <c r="E1289" s="53"/>
      <c r="F1289" s="54"/>
      <c r="G1289" s="54"/>
      <c r="H1289" s="54"/>
      <c r="I1289" s="54"/>
      <c r="J1289" s="54"/>
      <c r="K1289" s="54"/>
      <c r="L1289" s="54"/>
      <c r="M1289" s="54"/>
      <c r="N1289" s="54"/>
      <c r="O1289" s="54"/>
      <c r="P1289" s="54"/>
      <c r="Q1289" s="54"/>
      <c r="R1289" s="55"/>
      <c r="S1289" s="56"/>
      <c r="T1289" t="e">
        <f t="shared" si="29"/>
        <v>#REF!</v>
      </c>
    </row>
    <row r="1290" spans="3:20" ht="30" customHeight="1" thickBot="1" x14ac:dyDescent="0.25">
      <c r="C1290" s="143"/>
      <c r="D1290" s="145"/>
      <c r="E1290" s="53"/>
      <c r="F1290" s="54"/>
      <c r="G1290" s="54"/>
      <c r="H1290" s="54"/>
      <c r="I1290" s="54"/>
      <c r="J1290" s="54"/>
      <c r="K1290" s="54"/>
      <c r="L1290" s="54"/>
      <c r="M1290" s="54"/>
      <c r="N1290" s="54"/>
      <c r="O1290" s="54"/>
      <c r="P1290" s="54"/>
      <c r="Q1290" s="54"/>
      <c r="R1290" s="55"/>
      <c r="S1290" s="56"/>
      <c r="T1290" t="e">
        <f t="shared" si="29"/>
        <v>#REF!</v>
      </c>
    </row>
    <row r="1291" spans="3:20" ht="30" customHeight="1" thickBot="1" x14ac:dyDescent="0.25">
      <c r="C1291" s="143"/>
      <c r="D1291" s="145"/>
      <c r="E1291" s="53"/>
      <c r="F1291" s="54"/>
      <c r="G1291" s="54"/>
      <c r="H1291" s="54"/>
      <c r="I1291" s="54"/>
      <c r="J1291" s="54"/>
      <c r="K1291" s="54"/>
      <c r="L1291" s="54"/>
      <c r="M1291" s="54"/>
      <c r="N1291" s="54"/>
      <c r="O1291" s="54"/>
      <c r="P1291" s="54"/>
      <c r="Q1291" s="54"/>
      <c r="R1291" s="55"/>
      <c r="S1291" s="56"/>
      <c r="T1291" t="e">
        <f t="shared" si="29"/>
        <v>#REF!</v>
      </c>
    </row>
    <row r="1292" spans="3:20" ht="30" customHeight="1" thickBot="1" x14ac:dyDescent="0.25">
      <c r="C1292" s="143"/>
      <c r="D1292" s="145"/>
      <c r="E1292" s="53"/>
      <c r="F1292" s="54"/>
      <c r="G1292" s="54"/>
      <c r="H1292" s="54"/>
      <c r="I1292" s="54"/>
      <c r="J1292" s="54"/>
      <c r="K1292" s="54"/>
      <c r="L1292" s="54"/>
      <c r="M1292" s="54"/>
      <c r="N1292" s="54"/>
      <c r="O1292" s="54"/>
      <c r="P1292" s="54"/>
      <c r="Q1292" s="54"/>
      <c r="R1292" s="55"/>
      <c r="S1292" s="56"/>
      <c r="T1292" t="e">
        <f t="shared" si="29"/>
        <v>#REF!</v>
      </c>
    </row>
    <row r="1293" spans="3:20" ht="30" customHeight="1" thickBot="1" x14ac:dyDescent="0.25">
      <c r="C1293" s="143"/>
      <c r="D1293" s="145"/>
      <c r="E1293" s="53"/>
      <c r="F1293" s="54"/>
      <c r="G1293" s="54"/>
      <c r="H1293" s="54"/>
      <c r="I1293" s="54"/>
      <c r="J1293" s="54"/>
      <c r="K1293" s="54"/>
      <c r="L1293" s="54"/>
      <c r="M1293" s="54"/>
      <c r="N1293" s="54"/>
      <c r="O1293" s="54"/>
      <c r="P1293" s="54"/>
      <c r="Q1293" s="54"/>
      <c r="R1293" s="55"/>
      <c r="S1293" s="56"/>
      <c r="T1293" t="e">
        <f t="shared" si="29"/>
        <v>#REF!</v>
      </c>
    </row>
    <row r="1294" spans="3:20" ht="30" customHeight="1" thickBot="1" x14ac:dyDescent="0.25">
      <c r="C1294" s="143"/>
      <c r="D1294" s="145"/>
      <c r="E1294" s="53"/>
      <c r="F1294" s="54"/>
      <c r="G1294" s="54"/>
      <c r="H1294" s="54"/>
      <c r="I1294" s="54"/>
      <c r="J1294" s="54"/>
      <c r="K1294" s="54"/>
      <c r="L1294" s="54"/>
      <c r="M1294" s="54"/>
      <c r="N1294" s="54"/>
      <c r="O1294" s="54"/>
      <c r="P1294" s="54"/>
      <c r="Q1294" s="54"/>
      <c r="R1294" s="55"/>
      <c r="S1294" s="56"/>
      <c r="T1294" t="e">
        <f t="shared" si="29"/>
        <v>#REF!</v>
      </c>
    </row>
    <row r="1295" spans="3:20" ht="30" customHeight="1" thickBot="1" x14ac:dyDescent="0.25">
      <c r="C1295" s="143"/>
      <c r="D1295" s="145"/>
      <c r="E1295" s="53"/>
      <c r="F1295" s="54"/>
      <c r="G1295" s="54"/>
      <c r="H1295" s="54"/>
      <c r="I1295" s="54"/>
      <c r="J1295" s="54"/>
      <c r="K1295" s="54"/>
      <c r="L1295" s="54"/>
      <c r="M1295" s="54"/>
      <c r="N1295" s="54"/>
      <c r="O1295" s="54"/>
      <c r="P1295" s="54"/>
      <c r="Q1295" s="54"/>
      <c r="R1295" s="55"/>
      <c r="S1295" s="56"/>
      <c r="T1295" t="e">
        <f t="shared" si="29"/>
        <v>#REF!</v>
      </c>
    </row>
    <row r="1296" spans="3:20" ht="30" customHeight="1" thickBot="1" x14ac:dyDescent="0.25">
      <c r="C1296" s="143"/>
      <c r="D1296" s="145"/>
      <c r="E1296" s="53"/>
      <c r="F1296" s="54"/>
      <c r="G1296" s="54"/>
      <c r="H1296" s="54"/>
      <c r="I1296" s="54"/>
      <c r="J1296" s="54"/>
      <c r="K1296" s="54"/>
      <c r="L1296" s="54"/>
      <c r="M1296" s="54"/>
      <c r="N1296" s="54"/>
      <c r="O1296" s="54"/>
      <c r="P1296" s="54"/>
      <c r="Q1296" s="54"/>
      <c r="R1296" s="55"/>
      <c r="S1296" s="56"/>
      <c r="T1296" t="e">
        <f t="shared" si="29"/>
        <v>#REF!</v>
      </c>
    </row>
    <row r="1297" spans="3:20" ht="30" customHeight="1" thickBot="1" x14ac:dyDescent="0.25">
      <c r="C1297" s="143"/>
      <c r="D1297" s="145"/>
      <c r="E1297" s="53"/>
      <c r="F1297" s="54"/>
      <c r="G1297" s="54"/>
      <c r="H1297" s="54"/>
      <c r="I1297" s="54"/>
      <c r="J1297" s="54"/>
      <c r="K1297" s="54"/>
      <c r="L1297" s="54"/>
      <c r="M1297" s="54"/>
      <c r="N1297" s="54"/>
      <c r="O1297" s="54"/>
      <c r="P1297" s="54"/>
      <c r="Q1297" s="54"/>
      <c r="R1297" s="55"/>
      <c r="S1297" s="56"/>
      <c r="T1297" t="e">
        <f t="shared" si="29"/>
        <v>#REF!</v>
      </c>
    </row>
    <row r="1298" spans="3:20" ht="30" customHeight="1" thickBot="1" x14ac:dyDescent="0.25">
      <c r="C1298" s="143"/>
      <c r="D1298" s="145"/>
      <c r="E1298" s="53"/>
      <c r="F1298" s="54"/>
      <c r="G1298" s="54"/>
      <c r="H1298" s="54"/>
      <c r="I1298" s="54"/>
      <c r="J1298" s="54"/>
      <c r="K1298" s="54"/>
      <c r="L1298" s="54"/>
      <c r="M1298" s="54"/>
      <c r="N1298" s="54"/>
      <c r="O1298" s="54"/>
      <c r="P1298" s="54"/>
      <c r="Q1298" s="54"/>
      <c r="R1298" s="55"/>
      <c r="S1298" s="56"/>
      <c r="T1298" t="e">
        <f t="shared" si="29"/>
        <v>#REF!</v>
      </c>
    </row>
    <row r="1299" spans="3:20" ht="30" customHeight="1" thickBot="1" x14ac:dyDescent="0.25">
      <c r="C1299" s="143"/>
      <c r="D1299" s="145"/>
      <c r="E1299" s="53"/>
      <c r="F1299" s="54"/>
      <c r="G1299" s="54"/>
      <c r="H1299" s="54"/>
      <c r="I1299" s="54"/>
      <c r="J1299" s="54"/>
      <c r="K1299" s="54"/>
      <c r="L1299" s="54"/>
      <c r="M1299" s="54"/>
      <c r="N1299" s="54"/>
      <c r="O1299" s="54"/>
      <c r="P1299" s="54"/>
      <c r="Q1299" s="54"/>
      <c r="R1299" s="55"/>
      <c r="S1299" s="56"/>
      <c r="T1299" t="e">
        <f t="shared" si="29"/>
        <v>#REF!</v>
      </c>
    </row>
    <row r="1300" spans="3:20" ht="30" customHeight="1" thickBot="1" x14ac:dyDescent="0.25">
      <c r="C1300" s="143"/>
      <c r="D1300" s="145"/>
      <c r="E1300" s="53"/>
      <c r="F1300" s="54"/>
      <c r="G1300" s="54"/>
      <c r="H1300" s="54"/>
      <c r="I1300" s="54"/>
      <c r="J1300" s="54"/>
      <c r="K1300" s="54"/>
      <c r="L1300" s="54"/>
      <c r="M1300" s="54"/>
      <c r="N1300" s="54"/>
      <c r="O1300" s="54"/>
      <c r="P1300" s="54"/>
      <c r="Q1300" s="54"/>
      <c r="R1300" s="55"/>
      <c r="S1300" s="56"/>
      <c r="T1300" t="e">
        <f t="shared" si="29"/>
        <v>#REF!</v>
      </c>
    </row>
    <row r="1301" spans="3:20" ht="30" customHeight="1" thickBot="1" x14ac:dyDescent="0.25">
      <c r="C1301" s="143"/>
      <c r="D1301" s="145"/>
      <c r="E1301" s="53"/>
      <c r="F1301" s="54"/>
      <c r="G1301" s="54"/>
      <c r="H1301" s="54"/>
      <c r="I1301" s="54"/>
      <c r="J1301" s="54"/>
      <c r="K1301" s="54"/>
      <c r="L1301" s="54"/>
      <c r="M1301" s="54"/>
      <c r="N1301" s="54"/>
      <c r="O1301" s="54"/>
      <c r="P1301" s="54"/>
      <c r="Q1301" s="54"/>
      <c r="R1301" s="55"/>
      <c r="S1301" s="56"/>
      <c r="T1301" t="e">
        <f t="shared" si="29"/>
        <v>#REF!</v>
      </c>
    </row>
    <row r="1302" spans="3:20" ht="30" customHeight="1" thickBot="1" x14ac:dyDescent="0.25">
      <c r="C1302" s="143"/>
      <c r="D1302" s="145"/>
      <c r="E1302" s="53"/>
      <c r="F1302" s="54"/>
      <c r="G1302" s="54"/>
      <c r="H1302" s="54"/>
      <c r="I1302" s="54"/>
      <c r="J1302" s="54"/>
      <c r="K1302" s="54"/>
      <c r="L1302" s="54"/>
      <c r="M1302" s="54"/>
      <c r="N1302" s="54"/>
      <c r="O1302" s="54"/>
      <c r="P1302" s="54"/>
      <c r="Q1302" s="54"/>
      <c r="R1302" s="55"/>
      <c r="S1302" s="56"/>
      <c r="T1302" t="e">
        <f t="shared" si="29"/>
        <v>#REF!</v>
      </c>
    </row>
    <row r="1303" spans="3:20" ht="30" customHeight="1" thickBot="1" x14ac:dyDescent="0.25">
      <c r="C1303" s="143"/>
      <c r="D1303" s="145"/>
      <c r="E1303" s="53"/>
      <c r="F1303" s="54"/>
      <c r="G1303" s="54"/>
      <c r="H1303" s="54"/>
      <c r="I1303" s="54"/>
      <c r="J1303" s="54"/>
      <c r="K1303" s="54"/>
      <c r="L1303" s="54"/>
      <c r="M1303" s="54"/>
      <c r="N1303" s="54"/>
      <c r="O1303" s="54"/>
      <c r="P1303" s="54"/>
      <c r="Q1303" s="54"/>
      <c r="R1303" s="55"/>
      <c r="S1303" s="56"/>
      <c r="T1303" t="e">
        <f t="shared" si="29"/>
        <v>#REF!</v>
      </c>
    </row>
    <row r="1304" spans="3:20" ht="30" customHeight="1" thickBot="1" x14ac:dyDescent="0.25">
      <c r="C1304" s="143"/>
      <c r="D1304" s="145"/>
      <c r="E1304" s="53"/>
      <c r="F1304" s="54"/>
      <c r="G1304" s="54"/>
      <c r="H1304" s="54"/>
      <c r="I1304" s="54"/>
      <c r="J1304" s="54"/>
      <c r="K1304" s="54"/>
      <c r="L1304" s="54"/>
      <c r="M1304" s="54"/>
      <c r="N1304" s="54"/>
      <c r="O1304" s="54"/>
      <c r="P1304" s="54"/>
      <c r="Q1304" s="54"/>
      <c r="R1304" s="55"/>
      <c r="S1304" s="56"/>
      <c r="T1304" t="e">
        <f t="shared" si="29"/>
        <v>#REF!</v>
      </c>
    </row>
    <row r="1305" spans="3:20" ht="30" customHeight="1" thickBot="1" x14ac:dyDescent="0.25">
      <c r="C1305" s="143"/>
      <c r="D1305" s="145"/>
      <c r="E1305" s="53"/>
      <c r="F1305" s="54"/>
      <c r="G1305" s="54"/>
      <c r="H1305" s="54"/>
      <c r="I1305" s="54"/>
      <c r="J1305" s="54"/>
      <c r="K1305" s="54"/>
      <c r="L1305" s="54"/>
      <c r="M1305" s="54"/>
      <c r="N1305" s="54"/>
      <c r="O1305" s="54"/>
      <c r="P1305" s="54"/>
      <c r="Q1305" s="54"/>
      <c r="R1305" s="55"/>
      <c r="S1305" s="56"/>
      <c r="T1305" t="e">
        <f t="shared" si="29"/>
        <v>#REF!</v>
      </c>
    </row>
    <row r="1306" spans="3:20" ht="30" customHeight="1" thickBot="1" x14ac:dyDescent="0.25">
      <c r="C1306" s="143"/>
      <c r="D1306" s="145"/>
      <c r="E1306" s="53"/>
      <c r="F1306" s="54"/>
      <c r="G1306" s="54"/>
      <c r="H1306" s="54"/>
      <c r="I1306" s="54"/>
      <c r="J1306" s="54"/>
      <c r="K1306" s="54"/>
      <c r="L1306" s="54"/>
      <c r="M1306" s="54"/>
      <c r="N1306" s="54"/>
      <c r="O1306" s="54"/>
      <c r="P1306" s="54"/>
      <c r="Q1306" s="54"/>
      <c r="R1306" s="55"/>
      <c r="S1306" s="56"/>
      <c r="T1306" t="e">
        <f t="shared" si="29"/>
        <v>#REF!</v>
      </c>
    </row>
    <row r="1307" spans="3:20" ht="30" customHeight="1" thickBot="1" x14ac:dyDescent="0.25">
      <c r="C1307" s="143"/>
      <c r="D1307" s="145"/>
      <c r="E1307" s="53"/>
      <c r="F1307" s="54"/>
      <c r="G1307" s="54"/>
      <c r="H1307" s="54"/>
      <c r="I1307" s="54"/>
      <c r="J1307" s="54"/>
      <c r="K1307" s="54"/>
      <c r="L1307" s="54"/>
      <c r="M1307" s="54"/>
      <c r="N1307" s="54"/>
      <c r="O1307" s="54"/>
      <c r="P1307" s="54"/>
      <c r="Q1307" s="54"/>
      <c r="R1307" s="55"/>
      <c r="S1307" s="56"/>
      <c r="T1307" t="e">
        <f t="shared" si="29"/>
        <v>#REF!</v>
      </c>
    </row>
    <row r="1308" spans="3:20" ht="30" customHeight="1" thickBot="1" x14ac:dyDescent="0.25">
      <c r="C1308" s="143"/>
      <c r="D1308" s="145"/>
      <c r="E1308" s="53"/>
      <c r="F1308" s="54"/>
      <c r="G1308" s="54"/>
      <c r="H1308" s="54"/>
      <c r="I1308" s="54"/>
      <c r="J1308" s="54"/>
      <c r="K1308" s="54"/>
      <c r="L1308" s="54"/>
      <c r="M1308" s="54"/>
      <c r="N1308" s="54"/>
      <c r="O1308" s="54"/>
      <c r="P1308" s="54"/>
      <c r="Q1308" s="54"/>
      <c r="R1308" s="55"/>
      <c r="S1308" s="56"/>
      <c r="T1308" t="e">
        <f t="shared" si="29"/>
        <v>#REF!</v>
      </c>
    </row>
    <row r="1309" spans="3:20" ht="30" customHeight="1" thickBot="1" x14ac:dyDescent="0.25">
      <c r="C1309" s="143"/>
      <c r="D1309" s="145"/>
      <c r="E1309" s="53"/>
      <c r="F1309" s="54"/>
      <c r="G1309" s="54"/>
      <c r="H1309" s="54"/>
      <c r="I1309" s="54"/>
      <c r="J1309" s="54"/>
      <c r="K1309" s="54"/>
      <c r="L1309" s="54"/>
      <c r="M1309" s="54"/>
      <c r="N1309" s="54"/>
      <c r="O1309" s="54"/>
      <c r="P1309" s="54"/>
      <c r="Q1309" s="54"/>
      <c r="R1309" s="55"/>
      <c r="S1309" s="56"/>
      <c r="T1309" t="e">
        <f t="shared" si="29"/>
        <v>#REF!</v>
      </c>
    </row>
    <row r="1310" spans="3:20" ht="30" customHeight="1" thickBot="1" x14ac:dyDescent="0.25">
      <c r="C1310" s="143"/>
      <c r="D1310" s="145"/>
      <c r="E1310" s="53"/>
      <c r="F1310" s="54"/>
      <c r="G1310" s="54"/>
      <c r="H1310" s="54"/>
      <c r="I1310" s="54"/>
      <c r="J1310" s="54"/>
      <c r="K1310" s="54"/>
      <c r="L1310" s="54"/>
      <c r="M1310" s="54"/>
      <c r="N1310" s="54"/>
      <c r="O1310" s="54"/>
      <c r="P1310" s="54"/>
      <c r="Q1310" s="54"/>
      <c r="R1310" s="55"/>
      <c r="S1310" s="56"/>
      <c r="T1310" t="e">
        <f t="shared" si="29"/>
        <v>#REF!</v>
      </c>
    </row>
    <row r="1311" spans="3:20" ht="30" customHeight="1" thickBot="1" x14ac:dyDescent="0.25">
      <c r="C1311" s="143"/>
      <c r="D1311" s="145"/>
      <c r="E1311" s="53"/>
      <c r="F1311" s="54"/>
      <c r="G1311" s="54"/>
      <c r="H1311" s="54"/>
      <c r="I1311" s="54"/>
      <c r="J1311" s="54"/>
      <c r="K1311" s="54"/>
      <c r="L1311" s="54"/>
      <c r="M1311" s="54"/>
      <c r="N1311" s="54"/>
      <c r="O1311" s="54"/>
      <c r="P1311" s="54"/>
      <c r="Q1311" s="54"/>
      <c r="R1311" s="55"/>
      <c r="S1311" s="56"/>
      <c r="T1311" t="e">
        <f t="shared" si="29"/>
        <v>#REF!</v>
      </c>
    </row>
    <row r="1312" spans="3:20" ht="30" customHeight="1" thickBot="1" x14ac:dyDescent="0.25">
      <c r="C1312" s="143"/>
      <c r="D1312" s="145"/>
      <c r="E1312" s="53"/>
      <c r="F1312" s="54"/>
      <c r="G1312" s="54"/>
      <c r="H1312" s="54"/>
      <c r="I1312" s="54"/>
      <c r="J1312" s="54"/>
      <c r="K1312" s="54"/>
      <c r="L1312" s="54"/>
      <c r="M1312" s="54"/>
      <c r="N1312" s="54"/>
      <c r="O1312" s="54"/>
      <c r="P1312" s="54"/>
      <c r="Q1312" s="54"/>
      <c r="R1312" s="55"/>
      <c r="S1312" s="56"/>
      <c r="T1312" t="e">
        <f t="shared" si="29"/>
        <v>#REF!</v>
      </c>
    </row>
    <row r="1313" spans="3:20" ht="30" customHeight="1" thickBot="1" x14ac:dyDescent="0.25">
      <c r="C1313" s="143"/>
      <c r="D1313" s="145"/>
      <c r="E1313" s="53"/>
      <c r="F1313" s="54"/>
      <c r="G1313" s="54"/>
      <c r="H1313" s="54"/>
      <c r="I1313" s="54"/>
      <c r="J1313" s="54"/>
      <c r="K1313" s="54"/>
      <c r="L1313" s="54"/>
      <c r="M1313" s="54"/>
      <c r="N1313" s="54"/>
      <c r="O1313" s="54"/>
      <c r="P1313" s="54"/>
      <c r="Q1313" s="54"/>
      <c r="R1313" s="55"/>
      <c r="S1313" s="56"/>
      <c r="T1313" t="e">
        <f t="shared" si="29"/>
        <v>#REF!</v>
      </c>
    </row>
    <row r="1314" spans="3:20" ht="30" customHeight="1" thickBot="1" x14ac:dyDescent="0.25">
      <c r="C1314" s="143"/>
      <c r="D1314" s="145"/>
      <c r="E1314" s="53"/>
      <c r="F1314" s="54"/>
      <c r="G1314" s="54"/>
      <c r="H1314" s="54"/>
      <c r="I1314" s="54"/>
      <c r="J1314" s="54"/>
      <c r="K1314" s="54"/>
      <c r="L1314" s="54"/>
      <c r="M1314" s="54"/>
      <c r="N1314" s="54"/>
      <c r="O1314" s="54"/>
      <c r="P1314" s="54"/>
      <c r="Q1314" s="54"/>
      <c r="R1314" s="55"/>
      <c r="S1314" s="56"/>
      <c r="T1314" t="e">
        <f t="shared" ref="T1314:T1377" si="30">T1313+1</f>
        <v>#REF!</v>
      </c>
    </row>
    <row r="1315" spans="3:20" ht="30" customHeight="1" thickBot="1" x14ac:dyDescent="0.25">
      <c r="C1315" s="143"/>
      <c r="D1315" s="145"/>
      <c r="E1315" s="53"/>
      <c r="F1315" s="54"/>
      <c r="G1315" s="54"/>
      <c r="H1315" s="54"/>
      <c r="I1315" s="54"/>
      <c r="J1315" s="54"/>
      <c r="K1315" s="54"/>
      <c r="L1315" s="54"/>
      <c r="M1315" s="54"/>
      <c r="N1315" s="54"/>
      <c r="O1315" s="54"/>
      <c r="P1315" s="54"/>
      <c r="Q1315" s="54"/>
      <c r="R1315" s="55"/>
      <c r="S1315" s="56"/>
      <c r="T1315" t="e">
        <f t="shared" si="30"/>
        <v>#REF!</v>
      </c>
    </row>
    <row r="1316" spans="3:20" ht="30" customHeight="1" thickBot="1" x14ac:dyDescent="0.25">
      <c r="C1316" s="143"/>
      <c r="D1316" s="145"/>
      <c r="E1316" s="53"/>
      <c r="F1316" s="54"/>
      <c r="G1316" s="54"/>
      <c r="H1316" s="54"/>
      <c r="I1316" s="54"/>
      <c r="J1316" s="54"/>
      <c r="K1316" s="54"/>
      <c r="L1316" s="54"/>
      <c r="M1316" s="54"/>
      <c r="N1316" s="54"/>
      <c r="O1316" s="54"/>
      <c r="P1316" s="54"/>
      <c r="Q1316" s="54"/>
      <c r="R1316" s="55"/>
      <c r="S1316" s="56"/>
      <c r="T1316" t="e">
        <f t="shared" si="30"/>
        <v>#REF!</v>
      </c>
    </row>
    <row r="1317" spans="3:20" ht="30" customHeight="1" thickBot="1" x14ac:dyDescent="0.25">
      <c r="C1317" s="143"/>
      <c r="D1317" s="145"/>
      <c r="E1317" s="53"/>
      <c r="F1317" s="54"/>
      <c r="G1317" s="54"/>
      <c r="H1317" s="54"/>
      <c r="I1317" s="54"/>
      <c r="J1317" s="54"/>
      <c r="K1317" s="54"/>
      <c r="L1317" s="54"/>
      <c r="M1317" s="54"/>
      <c r="N1317" s="54"/>
      <c r="O1317" s="54"/>
      <c r="P1317" s="54"/>
      <c r="Q1317" s="54"/>
      <c r="R1317" s="55"/>
      <c r="S1317" s="56"/>
      <c r="T1317" t="e">
        <f t="shared" si="30"/>
        <v>#REF!</v>
      </c>
    </row>
    <row r="1318" spans="3:20" ht="30" customHeight="1" thickBot="1" x14ac:dyDescent="0.25">
      <c r="C1318" s="143"/>
      <c r="D1318" s="145"/>
      <c r="E1318" s="53"/>
      <c r="F1318" s="54"/>
      <c r="G1318" s="54"/>
      <c r="H1318" s="54"/>
      <c r="I1318" s="54"/>
      <c r="J1318" s="54"/>
      <c r="K1318" s="54"/>
      <c r="L1318" s="54"/>
      <c r="M1318" s="54"/>
      <c r="N1318" s="54"/>
      <c r="O1318" s="54"/>
      <c r="P1318" s="54"/>
      <c r="Q1318" s="54"/>
      <c r="R1318" s="55"/>
      <c r="S1318" s="56"/>
      <c r="T1318" t="e">
        <f t="shared" si="30"/>
        <v>#REF!</v>
      </c>
    </row>
    <row r="1319" spans="3:20" ht="30" customHeight="1" thickBot="1" x14ac:dyDescent="0.25">
      <c r="C1319" s="143"/>
      <c r="D1319" s="145"/>
      <c r="E1319" s="53"/>
      <c r="F1319" s="54"/>
      <c r="G1319" s="54"/>
      <c r="H1319" s="54"/>
      <c r="I1319" s="54"/>
      <c r="J1319" s="54"/>
      <c r="K1319" s="54"/>
      <c r="L1319" s="54"/>
      <c r="M1319" s="54"/>
      <c r="N1319" s="54"/>
      <c r="O1319" s="54"/>
      <c r="P1319" s="54"/>
      <c r="Q1319" s="54"/>
      <c r="R1319" s="55"/>
      <c r="S1319" s="56"/>
      <c r="T1319" t="e">
        <f t="shared" si="30"/>
        <v>#REF!</v>
      </c>
    </row>
    <row r="1320" spans="3:20" ht="30" customHeight="1" thickBot="1" x14ac:dyDescent="0.25">
      <c r="C1320" s="143"/>
      <c r="D1320" s="145"/>
      <c r="E1320" s="53"/>
      <c r="F1320" s="54"/>
      <c r="G1320" s="54"/>
      <c r="H1320" s="54"/>
      <c r="I1320" s="54"/>
      <c r="J1320" s="54"/>
      <c r="K1320" s="54"/>
      <c r="L1320" s="54"/>
      <c r="M1320" s="54"/>
      <c r="N1320" s="54"/>
      <c r="O1320" s="54"/>
      <c r="P1320" s="54"/>
      <c r="Q1320" s="54"/>
      <c r="R1320" s="55"/>
      <c r="S1320" s="56"/>
      <c r="T1320" t="e">
        <f t="shared" si="30"/>
        <v>#REF!</v>
      </c>
    </row>
    <row r="1321" spans="3:20" ht="30" customHeight="1" thickBot="1" x14ac:dyDescent="0.25">
      <c r="C1321" s="143"/>
      <c r="D1321" s="145"/>
      <c r="E1321" s="53"/>
      <c r="F1321" s="54"/>
      <c r="G1321" s="54"/>
      <c r="H1321" s="54"/>
      <c r="I1321" s="54"/>
      <c r="J1321" s="54"/>
      <c r="K1321" s="54"/>
      <c r="L1321" s="54"/>
      <c r="M1321" s="54"/>
      <c r="N1321" s="54"/>
      <c r="O1321" s="54"/>
      <c r="P1321" s="54"/>
      <c r="Q1321" s="54"/>
      <c r="R1321" s="55"/>
      <c r="S1321" s="56"/>
      <c r="T1321" t="e">
        <f t="shared" si="30"/>
        <v>#REF!</v>
      </c>
    </row>
    <row r="1322" spans="3:20" ht="30" customHeight="1" thickBot="1" x14ac:dyDescent="0.25">
      <c r="C1322" s="143"/>
      <c r="D1322" s="145"/>
      <c r="E1322" s="53"/>
      <c r="F1322" s="54"/>
      <c r="G1322" s="54"/>
      <c r="H1322" s="54"/>
      <c r="I1322" s="54"/>
      <c r="J1322" s="54"/>
      <c r="K1322" s="54"/>
      <c r="L1322" s="54"/>
      <c r="M1322" s="54"/>
      <c r="N1322" s="54"/>
      <c r="O1322" s="54"/>
      <c r="P1322" s="54"/>
      <c r="Q1322" s="54"/>
      <c r="R1322" s="55"/>
      <c r="S1322" s="56"/>
      <c r="T1322" t="e">
        <f t="shared" si="30"/>
        <v>#REF!</v>
      </c>
    </row>
    <row r="1323" spans="3:20" ht="30" customHeight="1" thickBot="1" x14ac:dyDescent="0.25">
      <c r="C1323" s="143"/>
      <c r="D1323" s="145"/>
      <c r="E1323" s="53"/>
      <c r="F1323" s="54"/>
      <c r="G1323" s="54"/>
      <c r="H1323" s="54"/>
      <c r="I1323" s="54"/>
      <c r="J1323" s="54"/>
      <c r="K1323" s="54"/>
      <c r="L1323" s="54"/>
      <c r="M1323" s="54"/>
      <c r="N1323" s="54"/>
      <c r="O1323" s="54"/>
      <c r="P1323" s="54"/>
      <c r="Q1323" s="54"/>
      <c r="R1323" s="55"/>
      <c r="S1323" s="56"/>
      <c r="T1323" t="e">
        <f t="shared" si="30"/>
        <v>#REF!</v>
      </c>
    </row>
    <row r="1324" spans="3:20" ht="30" customHeight="1" thickBot="1" x14ac:dyDescent="0.25">
      <c r="C1324" s="143"/>
      <c r="D1324" s="145"/>
      <c r="E1324" s="53"/>
      <c r="F1324" s="54"/>
      <c r="G1324" s="54"/>
      <c r="H1324" s="54"/>
      <c r="I1324" s="54"/>
      <c r="J1324" s="54"/>
      <c r="K1324" s="54"/>
      <c r="L1324" s="54"/>
      <c r="M1324" s="54"/>
      <c r="N1324" s="54"/>
      <c r="O1324" s="54"/>
      <c r="P1324" s="54"/>
      <c r="Q1324" s="54"/>
      <c r="R1324" s="55"/>
      <c r="S1324" s="56"/>
      <c r="T1324" t="e">
        <f t="shared" si="30"/>
        <v>#REF!</v>
      </c>
    </row>
    <row r="1325" spans="3:20" ht="30" customHeight="1" thickBot="1" x14ac:dyDescent="0.25">
      <c r="C1325" s="143"/>
      <c r="D1325" s="145"/>
      <c r="E1325" s="53"/>
      <c r="F1325" s="54"/>
      <c r="G1325" s="54"/>
      <c r="H1325" s="54"/>
      <c r="I1325" s="54"/>
      <c r="J1325" s="54"/>
      <c r="K1325" s="54"/>
      <c r="L1325" s="54"/>
      <c r="M1325" s="54"/>
      <c r="N1325" s="54"/>
      <c r="O1325" s="54"/>
      <c r="P1325" s="54"/>
      <c r="Q1325" s="54"/>
      <c r="R1325" s="55"/>
      <c r="S1325" s="56"/>
      <c r="T1325" t="e">
        <f t="shared" si="30"/>
        <v>#REF!</v>
      </c>
    </row>
    <row r="1326" spans="3:20" ht="30" customHeight="1" thickBot="1" x14ac:dyDescent="0.25">
      <c r="C1326" s="143"/>
      <c r="D1326" s="145"/>
      <c r="E1326" s="53"/>
      <c r="F1326" s="54"/>
      <c r="G1326" s="54"/>
      <c r="H1326" s="54"/>
      <c r="I1326" s="54"/>
      <c r="J1326" s="54"/>
      <c r="K1326" s="54"/>
      <c r="L1326" s="54"/>
      <c r="M1326" s="54"/>
      <c r="N1326" s="54"/>
      <c r="O1326" s="54"/>
      <c r="P1326" s="54"/>
      <c r="Q1326" s="54"/>
      <c r="R1326" s="55"/>
      <c r="S1326" s="56"/>
      <c r="T1326" t="e">
        <f t="shared" si="30"/>
        <v>#REF!</v>
      </c>
    </row>
    <row r="1327" spans="3:20" ht="30" customHeight="1" thickBot="1" x14ac:dyDescent="0.25">
      <c r="C1327" s="143"/>
      <c r="D1327" s="145"/>
      <c r="E1327" s="53"/>
      <c r="F1327" s="54"/>
      <c r="G1327" s="54"/>
      <c r="H1327" s="54"/>
      <c r="I1327" s="54"/>
      <c r="J1327" s="54"/>
      <c r="K1327" s="54"/>
      <c r="L1327" s="54"/>
      <c r="M1327" s="54"/>
      <c r="N1327" s="54"/>
      <c r="O1327" s="54"/>
      <c r="P1327" s="54"/>
      <c r="Q1327" s="54"/>
      <c r="R1327" s="55"/>
      <c r="S1327" s="56"/>
      <c r="T1327" t="e">
        <f t="shared" si="30"/>
        <v>#REF!</v>
      </c>
    </row>
    <row r="1328" spans="3:20" ht="30" customHeight="1" thickBot="1" x14ac:dyDescent="0.25">
      <c r="C1328" s="143"/>
      <c r="D1328" s="145"/>
      <c r="E1328" s="53"/>
      <c r="F1328" s="54"/>
      <c r="G1328" s="54"/>
      <c r="H1328" s="54"/>
      <c r="I1328" s="54"/>
      <c r="J1328" s="54"/>
      <c r="K1328" s="54"/>
      <c r="L1328" s="54"/>
      <c r="M1328" s="54"/>
      <c r="N1328" s="54"/>
      <c r="O1328" s="54"/>
      <c r="P1328" s="54"/>
      <c r="Q1328" s="54"/>
      <c r="R1328" s="55"/>
      <c r="S1328" s="56"/>
      <c r="T1328" t="e">
        <f t="shared" si="30"/>
        <v>#REF!</v>
      </c>
    </row>
    <row r="1329" spans="3:20" ht="30" customHeight="1" thickBot="1" x14ac:dyDescent="0.25">
      <c r="C1329" s="143"/>
      <c r="D1329" s="145"/>
      <c r="E1329" s="53"/>
      <c r="F1329" s="54"/>
      <c r="G1329" s="54"/>
      <c r="H1329" s="54"/>
      <c r="I1329" s="54"/>
      <c r="J1329" s="54"/>
      <c r="K1329" s="54"/>
      <c r="L1329" s="54"/>
      <c r="M1329" s="54"/>
      <c r="N1329" s="54"/>
      <c r="O1329" s="54"/>
      <c r="P1329" s="54"/>
      <c r="Q1329" s="54"/>
      <c r="R1329" s="55"/>
      <c r="S1329" s="56"/>
      <c r="T1329" t="e">
        <f t="shared" si="30"/>
        <v>#REF!</v>
      </c>
    </row>
    <row r="1330" spans="3:20" ht="30" customHeight="1" thickBot="1" x14ac:dyDescent="0.25">
      <c r="C1330" s="143"/>
      <c r="D1330" s="145"/>
      <c r="E1330" s="53"/>
      <c r="F1330" s="54"/>
      <c r="G1330" s="54"/>
      <c r="H1330" s="54"/>
      <c r="I1330" s="54"/>
      <c r="J1330" s="54"/>
      <c r="K1330" s="54"/>
      <c r="L1330" s="54"/>
      <c r="M1330" s="54"/>
      <c r="N1330" s="54"/>
      <c r="O1330" s="54"/>
      <c r="P1330" s="54"/>
      <c r="Q1330" s="54"/>
      <c r="R1330" s="55"/>
      <c r="S1330" s="56"/>
      <c r="T1330" t="e">
        <f t="shared" si="30"/>
        <v>#REF!</v>
      </c>
    </row>
    <row r="1331" spans="3:20" ht="30" customHeight="1" thickBot="1" x14ac:dyDescent="0.25">
      <c r="C1331" s="143"/>
      <c r="D1331" s="145"/>
      <c r="E1331" s="53"/>
      <c r="F1331" s="54"/>
      <c r="G1331" s="54"/>
      <c r="H1331" s="54"/>
      <c r="I1331" s="54"/>
      <c r="J1331" s="54"/>
      <c r="K1331" s="54"/>
      <c r="L1331" s="54"/>
      <c r="M1331" s="54"/>
      <c r="N1331" s="54"/>
      <c r="O1331" s="54"/>
      <c r="P1331" s="54"/>
      <c r="Q1331" s="54"/>
      <c r="R1331" s="55"/>
      <c r="S1331" s="56"/>
      <c r="T1331" t="e">
        <f t="shared" si="30"/>
        <v>#REF!</v>
      </c>
    </row>
    <row r="1332" spans="3:20" ht="30" customHeight="1" thickBot="1" x14ac:dyDescent="0.25">
      <c r="C1332" s="143"/>
      <c r="D1332" s="145"/>
      <c r="E1332" s="53"/>
      <c r="F1332" s="54"/>
      <c r="G1332" s="54"/>
      <c r="H1332" s="54"/>
      <c r="I1332" s="54"/>
      <c r="J1332" s="54"/>
      <c r="K1332" s="54"/>
      <c r="L1332" s="54"/>
      <c r="M1332" s="54"/>
      <c r="N1332" s="54"/>
      <c r="O1332" s="54"/>
      <c r="P1332" s="54"/>
      <c r="Q1332" s="54"/>
      <c r="R1332" s="55"/>
      <c r="S1332" s="56"/>
      <c r="T1332" t="e">
        <f t="shared" si="30"/>
        <v>#REF!</v>
      </c>
    </row>
    <row r="1333" spans="3:20" ht="30" customHeight="1" thickBot="1" x14ac:dyDescent="0.25">
      <c r="C1333" s="143"/>
      <c r="D1333" s="145"/>
      <c r="E1333" s="53"/>
      <c r="F1333" s="54"/>
      <c r="G1333" s="54"/>
      <c r="H1333" s="54"/>
      <c r="I1333" s="54"/>
      <c r="J1333" s="54"/>
      <c r="K1333" s="54"/>
      <c r="L1333" s="54"/>
      <c r="M1333" s="54"/>
      <c r="N1333" s="54"/>
      <c r="O1333" s="54"/>
      <c r="P1333" s="54"/>
      <c r="Q1333" s="54"/>
      <c r="R1333" s="55"/>
      <c r="S1333" s="56"/>
      <c r="T1333" t="e">
        <f t="shared" si="30"/>
        <v>#REF!</v>
      </c>
    </row>
    <row r="1334" spans="3:20" ht="30" customHeight="1" thickBot="1" x14ac:dyDescent="0.25">
      <c r="C1334" s="143"/>
      <c r="D1334" s="145"/>
      <c r="E1334" s="53"/>
      <c r="F1334" s="54"/>
      <c r="G1334" s="54"/>
      <c r="H1334" s="54"/>
      <c r="I1334" s="54"/>
      <c r="J1334" s="54"/>
      <c r="K1334" s="54"/>
      <c r="L1334" s="54"/>
      <c r="M1334" s="54"/>
      <c r="N1334" s="54"/>
      <c r="O1334" s="54"/>
      <c r="P1334" s="54"/>
      <c r="Q1334" s="54"/>
      <c r="R1334" s="55"/>
      <c r="S1334" s="56"/>
      <c r="T1334" t="e">
        <f t="shared" si="30"/>
        <v>#REF!</v>
      </c>
    </row>
    <row r="1335" spans="3:20" ht="30" customHeight="1" thickBot="1" x14ac:dyDescent="0.25">
      <c r="C1335" s="143"/>
      <c r="D1335" s="145"/>
      <c r="E1335" s="53"/>
      <c r="F1335" s="54"/>
      <c r="G1335" s="54"/>
      <c r="H1335" s="54"/>
      <c r="I1335" s="54"/>
      <c r="J1335" s="54"/>
      <c r="K1335" s="54"/>
      <c r="L1335" s="54"/>
      <c r="M1335" s="54"/>
      <c r="N1335" s="54"/>
      <c r="O1335" s="54"/>
      <c r="P1335" s="54"/>
      <c r="Q1335" s="54"/>
      <c r="R1335" s="55"/>
      <c r="S1335" s="56"/>
      <c r="T1335" t="e">
        <f t="shared" si="30"/>
        <v>#REF!</v>
      </c>
    </row>
    <row r="1336" spans="3:20" ht="30" customHeight="1" thickBot="1" x14ac:dyDescent="0.25">
      <c r="C1336" s="143"/>
      <c r="D1336" s="145"/>
      <c r="E1336" s="53"/>
      <c r="F1336" s="54"/>
      <c r="G1336" s="54"/>
      <c r="H1336" s="54"/>
      <c r="I1336" s="54"/>
      <c r="J1336" s="54"/>
      <c r="K1336" s="54"/>
      <c r="L1336" s="54"/>
      <c r="M1336" s="54"/>
      <c r="N1336" s="54"/>
      <c r="O1336" s="54"/>
      <c r="P1336" s="54"/>
      <c r="Q1336" s="54"/>
      <c r="R1336" s="55"/>
      <c r="S1336" s="56"/>
      <c r="T1336" t="e">
        <f t="shared" si="30"/>
        <v>#REF!</v>
      </c>
    </row>
    <row r="1337" spans="3:20" ht="30" customHeight="1" thickBot="1" x14ac:dyDescent="0.25">
      <c r="C1337" s="143"/>
      <c r="D1337" s="145"/>
      <c r="E1337" s="53"/>
      <c r="F1337" s="54"/>
      <c r="G1337" s="54"/>
      <c r="H1337" s="54"/>
      <c r="I1337" s="54"/>
      <c r="J1337" s="54"/>
      <c r="K1337" s="54"/>
      <c r="L1337" s="54"/>
      <c r="M1337" s="54"/>
      <c r="N1337" s="54"/>
      <c r="O1337" s="54"/>
      <c r="P1337" s="54"/>
      <c r="Q1337" s="54"/>
      <c r="R1337" s="55"/>
      <c r="S1337" s="56"/>
      <c r="T1337" t="e">
        <f t="shared" si="30"/>
        <v>#REF!</v>
      </c>
    </row>
    <row r="1338" spans="3:20" ht="30" customHeight="1" thickBot="1" x14ac:dyDescent="0.25">
      <c r="C1338" s="143"/>
      <c r="D1338" s="145"/>
      <c r="E1338" s="53"/>
      <c r="F1338" s="54"/>
      <c r="G1338" s="54"/>
      <c r="H1338" s="54"/>
      <c r="I1338" s="54"/>
      <c r="J1338" s="54"/>
      <c r="K1338" s="54"/>
      <c r="L1338" s="54"/>
      <c r="M1338" s="54"/>
      <c r="N1338" s="54"/>
      <c r="O1338" s="54"/>
      <c r="P1338" s="54"/>
      <c r="Q1338" s="54"/>
      <c r="R1338" s="55"/>
      <c r="S1338" s="56"/>
      <c r="T1338" t="e">
        <f t="shared" si="30"/>
        <v>#REF!</v>
      </c>
    </row>
    <row r="1339" spans="3:20" ht="30" customHeight="1" thickBot="1" x14ac:dyDescent="0.25">
      <c r="C1339" s="143"/>
      <c r="D1339" s="145"/>
      <c r="E1339" s="53"/>
      <c r="F1339" s="54"/>
      <c r="G1339" s="54"/>
      <c r="H1339" s="54"/>
      <c r="I1339" s="54"/>
      <c r="J1339" s="54"/>
      <c r="K1339" s="54"/>
      <c r="L1339" s="54"/>
      <c r="M1339" s="54"/>
      <c r="N1339" s="54"/>
      <c r="O1339" s="54"/>
      <c r="P1339" s="54"/>
      <c r="Q1339" s="54"/>
      <c r="R1339" s="55"/>
      <c r="S1339" s="56"/>
      <c r="T1339" t="e">
        <f t="shared" si="30"/>
        <v>#REF!</v>
      </c>
    </row>
    <row r="1340" spans="3:20" ht="30" customHeight="1" thickBot="1" x14ac:dyDescent="0.25">
      <c r="C1340" s="143"/>
      <c r="D1340" s="145"/>
      <c r="E1340" s="53"/>
      <c r="F1340" s="54"/>
      <c r="G1340" s="54"/>
      <c r="H1340" s="54"/>
      <c r="I1340" s="54"/>
      <c r="J1340" s="54"/>
      <c r="K1340" s="54"/>
      <c r="L1340" s="54"/>
      <c r="M1340" s="54"/>
      <c r="N1340" s="54"/>
      <c r="O1340" s="54"/>
      <c r="P1340" s="54"/>
      <c r="Q1340" s="54"/>
      <c r="R1340" s="55"/>
      <c r="S1340" s="56"/>
      <c r="T1340" t="e">
        <f t="shared" si="30"/>
        <v>#REF!</v>
      </c>
    </row>
    <row r="1341" spans="3:20" ht="30" customHeight="1" thickBot="1" x14ac:dyDescent="0.25">
      <c r="C1341" s="143"/>
      <c r="D1341" s="145"/>
      <c r="E1341" s="53"/>
      <c r="F1341" s="54"/>
      <c r="G1341" s="54"/>
      <c r="H1341" s="54"/>
      <c r="I1341" s="54"/>
      <c r="J1341" s="54"/>
      <c r="K1341" s="54"/>
      <c r="L1341" s="54"/>
      <c r="M1341" s="54"/>
      <c r="N1341" s="54"/>
      <c r="O1341" s="54"/>
      <c r="P1341" s="54"/>
      <c r="Q1341" s="54"/>
      <c r="R1341" s="55"/>
      <c r="S1341" s="56"/>
      <c r="T1341" t="e">
        <f t="shared" si="30"/>
        <v>#REF!</v>
      </c>
    </row>
    <row r="1342" spans="3:20" ht="30" customHeight="1" thickBot="1" x14ac:dyDescent="0.25">
      <c r="C1342" s="143"/>
      <c r="D1342" s="145"/>
      <c r="E1342" s="53"/>
      <c r="F1342" s="54"/>
      <c r="G1342" s="54"/>
      <c r="H1342" s="54"/>
      <c r="I1342" s="54"/>
      <c r="J1342" s="54"/>
      <c r="K1342" s="54"/>
      <c r="L1342" s="54"/>
      <c r="M1342" s="54"/>
      <c r="N1342" s="54"/>
      <c r="O1342" s="54"/>
      <c r="P1342" s="54"/>
      <c r="Q1342" s="54"/>
      <c r="R1342" s="55"/>
      <c r="S1342" s="56"/>
      <c r="T1342" t="e">
        <f t="shared" si="30"/>
        <v>#REF!</v>
      </c>
    </row>
    <row r="1343" spans="3:20" ht="30" customHeight="1" thickBot="1" x14ac:dyDescent="0.25">
      <c r="C1343" s="143"/>
      <c r="D1343" s="145"/>
      <c r="E1343" s="53"/>
      <c r="F1343" s="54"/>
      <c r="G1343" s="54"/>
      <c r="H1343" s="54"/>
      <c r="I1343" s="54"/>
      <c r="J1343" s="54"/>
      <c r="K1343" s="54"/>
      <c r="L1343" s="54"/>
      <c r="M1343" s="54"/>
      <c r="N1343" s="54"/>
      <c r="O1343" s="54"/>
      <c r="P1343" s="54"/>
      <c r="Q1343" s="54"/>
      <c r="R1343" s="55"/>
      <c r="S1343" s="56"/>
      <c r="T1343" t="e">
        <f t="shared" si="30"/>
        <v>#REF!</v>
      </c>
    </row>
    <row r="1344" spans="3:20" ht="30" customHeight="1" thickBot="1" x14ac:dyDescent="0.25">
      <c r="C1344" s="143"/>
      <c r="D1344" s="145"/>
      <c r="E1344" s="53"/>
      <c r="F1344" s="54"/>
      <c r="G1344" s="54"/>
      <c r="H1344" s="54"/>
      <c r="I1344" s="54"/>
      <c r="J1344" s="54"/>
      <c r="K1344" s="54"/>
      <c r="L1344" s="54"/>
      <c r="M1344" s="54"/>
      <c r="N1344" s="54"/>
      <c r="O1344" s="54"/>
      <c r="P1344" s="54"/>
      <c r="Q1344" s="54"/>
      <c r="R1344" s="55"/>
      <c r="S1344" s="56"/>
      <c r="T1344" t="e">
        <f t="shared" si="30"/>
        <v>#REF!</v>
      </c>
    </row>
    <row r="1345" spans="3:20" ht="30" customHeight="1" thickBot="1" x14ac:dyDescent="0.25">
      <c r="C1345" s="143"/>
      <c r="D1345" s="145"/>
      <c r="E1345" s="53"/>
      <c r="F1345" s="54"/>
      <c r="G1345" s="54"/>
      <c r="H1345" s="54"/>
      <c r="I1345" s="54"/>
      <c r="J1345" s="54"/>
      <c r="K1345" s="54"/>
      <c r="L1345" s="54"/>
      <c r="M1345" s="54"/>
      <c r="N1345" s="54"/>
      <c r="O1345" s="54"/>
      <c r="P1345" s="54"/>
      <c r="Q1345" s="54"/>
      <c r="R1345" s="55"/>
      <c r="S1345" s="56"/>
      <c r="T1345" t="e">
        <f t="shared" si="30"/>
        <v>#REF!</v>
      </c>
    </row>
    <row r="1346" spans="3:20" ht="30" customHeight="1" thickBot="1" x14ac:dyDescent="0.25">
      <c r="C1346" s="143"/>
      <c r="D1346" s="145"/>
      <c r="E1346" s="53"/>
      <c r="F1346" s="54"/>
      <c r="G1346" s="54"/>
      <c r="H1346" s="54"/>
      <c r="I1346" s="54"/>
      <c r="J1346" s="54"/>
      <c r="K1346" s="54"/>
      <c r="L1346" s="54"/>
      <c r="M1346" s="54"/>
      <c r="N1346" s="54"/>
      <c r="O1346" s="54"/>
      <c r="P1346" s="54"/>
      <c r="Q1346" s="54"/>
      <c r="R1346" s="55"/>
      <c r="S1346" s="56"/>
      <c r="T1346" t="e">
        <f t="shared" si="30"/>
        <v>#REF!</v>
      </c>
    </row>
    <row r="1347" spans="3:20" ht="30" customHeight="1" thickBot="1" x14ac:dyDescent="0.25">
      <c r="C1347" s="143"/>
      <c r="D1347" s="145"/>
      <c r="E1347" s="53"/>
      <c r="F1347" s="54"/>
      <c r="G1347" s="54"/>
      <c r="H1347" s="54"/>
      <c r="I1347" s="54"/>
      <c r="J1347" s="54"/>
      <c r="K1347" s="54"/>
      <c r="L1347" s="54"/>
      <c r="M1347" s="54"/>
      <c r="N1347" s="54"/>
      <c r="O1347" s="54"/>
      <c r="P1347" s="54"/>
      <c r="Q1347" s="54"/>
      <c r="R1347" s="55"/>
      <c r="S1347" s="56"/>
      <c r="T1347" t="e">
        <f t="shared" si="30"/>
        <v>#REF!</v>
      </c>
    </row>
    <row r="1348" spans="3:20" ht="30" customHeight="1" thickBot="1" x14ac:dyDescent="0.25">
      <c r="C1348" s="143"/>
      <c r="D1348" s="145"/>
      <c r="E1348" s="53"/>
      <c r="F1348" s="54"/>
      <c r="G1348" s="54"/>
      <c r="H1348" s="54"/>
      <c r="I1348" s="54"/>
      <c r="J1348" s="54"/>
      <c r="K1348" s="54"/>
      <c r="L1348" s="54"/>
      <c r="M1348" s="54"/>
      <c r="N1348" s="54"/>
      <c r="O1348" s="54"/>
      <c r="P1348" s="54"/>
      <c r="Q1348" s="54"/>
      <c r="R1348" s="55"/>
      <c r="S1348" s="56"/>
      <c r="T1348" t="e">
        <f t="shared" si="30"/>
        <v>#REF!</v>
      </c>
    </row>
    <row r="1349" spans="3:20" ht="30" customHeight="1" thickBot="1" x14ac:dyDescent="0.25">
      <c r="C1349" s="143"/>
      <c r="D1349" s="145"/>
      <c r="E1349" s="53"/>
      <c r="F1349" s="54"/>
      <c r="G1349" s="54"/>
      <c r="H1349" s="54"/>
      <c r="I1349" s="54"/>
      <c r="J1349" s="54"/>
      <c r="K1349" s="54"/>
      <c r="L1349" s="54"/>
      <c r="M1349" s="54"/>
      <c r="N1349" s="54"/>
      <c r="O1349" s="54"/>
      <c r="P1349" s="54"/>
      <c r="Q1349" s="54"/>
      <c r="R1349" s="55"/>
      <c r="S1349" s="56"/>
      <c r="T1349" t="e">
        <f t="shared" si="30"/>
        <v>#REF!</v>
      </c>
    </row>
    <row r="1350" spans="3:20" ht="30" customHeight="1" thickBot="1" x14ac:dyDescent="0.25">
      <c r="C1350" s="143"/>
      <c r="D1350" s="145"/>
      <c r="E1350" s="53"/>
      <c r="F1350" s="54"/>
      <c r="G1350" s="54"/>
      <c r="H1350" s="54"/>
      <c r="I1350" s="54"/>
      <c r="J1350" s="54"/>
      <c r="K1350" s="54"/>
      <c r="L1350" s="54"/>
      <c r="M1350" s="54"/>
      <c r="N1350" s="54"/>
      <c r="O1350" s="54"/>
      <c r="P1350" s="54"/>
      <c r="Q1350" s="54"/>
      <c r="R1350" s="55"/>
      <c r="S1350" s="56"/>
      <c r="T1350" t="e">
        <f t="shared" si="30"/>
        <v>#REF!</v>
      </c>
    </row>
    <row r="1351" spans="3:20" ht="30" customHeight="1" thickBot="1" x14ac:dyDescent="0.25">
      <c r="C1351" s="143"/>
      <c r="D1351" s="145"/>
      <c r="E1351" s="53"/>
      <c r="F1351" s="54"/>
      <c r="G1351" s="54"/>
      <c r="H1351" s="54"/>
      <c r="I1351" s="54"/>
      <c r="J1351" s="54"/>
      <c r="K1351" s="54"/>
      <c r="L1351" s="54"/>
      <c r="M1351" s="54"/>
      <c r="N1351" s="54"/>
      <c r="O1351" s="54"/>
      <c r="P1351" s="54"/>
      <c r="Q1351" s="54"/>
      <c r="R1351" s="55"/>
      <c r="S1351" s="56"/>
      <c r="T1351" t="e">
        <f t="shared" si="30"/>
        <v>#REF!</v>
      </c>
    </row>
    <row r="1352" spans="3:20" ht="30" customHeight="1" thickBot="1" x14ac:dyDescent="0.25">
      <c r="C1352" s="143"/>
      <c r="D1352" s="145"/>
      <c r="E1352" s="53"/>
      <c r="F1352" s="54"/>
      <c r="G1352" s="54"/>
      <c r="H1352" s="54"/>
      <c r="I1352" s="54"/>
      <c r="J1352" s="54"/>
      <c r="K1352" s="54"/>
      <c r="L1352" s="54"/>
      <c r="M1352" s="54"/>
      <c r="N1352" s="54"/>
      <c r="O1352" s="54"/>
      <c r="P1352" s="54"/>
      <c r="Q1352" s="54"/>
      <c r="R1352" s="55"/>
      <c r="S1352" s="56"/>
      <c r="T1352" t="e">
        <f t="shared" si="30"/>
        <v>#REF!</v>
      </c>
    </row>
    <row r="1353" spans="3:20" ht="30" customHeight="1" thickBot="1" x14ac:dyDescent="0.25">
      <c r="C1353" s="143"/>
      <c r="D1353" s="145"/>
      <c r="E1353" s="53"/>
      <c r="F1353" s="54"/>
      <c r="G1353" s="54"/>
      <c r="H1353" s="54"/>
      <c r="I1353" s="54"/>
      <c r="J1353" s="54"/>
      <c r="K1353" s="54"/>
      <c r="L1353" s="54"/>
      <c r="M1353" s="54"/>
      <c r="N1353" s="54"/>
      <c r="O1353" s="54"/>
      <c r="P1353" s="54"/>
      <c r="Q1353" s="54"/>
      <c r="R1353" s="55"/>
      <c r="S1353" s="56"/>
      <c r="T1353" t="e">
        <f t="shared" si="30"/>
        <v>#REF!</v>
      </c>
    </row>
    <row r="1354" spans="3:20" ht="30" customHeight="1" thickBot="1" x14ac:dyDescent="0.25">
      <c r="C1354" s="143"/>
      <c r="D1354" s="145"/>
      <c r="E1354" s="53"/>
      <c r="F1354" s="54"/>
      <c r="G1354" s="54"/>
      <c r="H1354" s="54"/>
      <c r="I1354" s="54"/>
      <c r="J1354" s="54"/>
      <c r="K1354" s="54"/>
      <c r="L1354" s="54"/>
      <c r="M1354" s="54"/>
      <c r="N1354" s="54"/>
      <c r="O1354" s="54"/>
      <c r="P1354" s="54"/>
      <c r="Q1354" s="54"/>
      <c r="R1354" s="55"/>
      <c r="S1354" s="56"/>
      <c r="T1354" t="e">
        <f t="shared" si="30"/>
        <v>#REF!</v>
      </c>
    </row>
    <row r="1355" spans="3:20" ht="30" customHeight="1" thickBot="1" x14ac:dyDescent="0.25">
      <c r="C1355" s="143"/>
      <c r="D1355" s="145"/>
      <c r="E1355" s="53"/>
      <c r="F1355" s="54"/>
      <c r="G1355" s="54"/>
      <c r="H1355" s="54"/>
      <c r="I1355" s="54"/>
      <c r="J1355" s="54"/>
      <c r="K1355" s="54"/>
      <c r="L1355" s="54"/>
      <c r="M1355" s="54"/>
      <c r="N1355" s="54"/>
      <c r="O1355" s="54"/>
      <c r="P1355" s="54"/>
      <c r="Q1355" s="54"/>
      <c r="R1355" s="55"/>
      <c r="S1355" s="56"/>
      <c r="T1355" t="e">
        <f t="shared" si="30"/>
        <v>#REF!</v>
      </c>
    </row>
    <row r="1356" spans="3:20" ht="30" customHeight="1" thickBot="1" x14ac:dyDescent="0.25">
      <c r="C1356" s="143"/>
      <c r="D1356" s="145"/>
      <c r="E1356" s="53"/>
      <c r="F1356" s="54"/>
      <c r="G1356" s="54"/>
      <c r="H1356" s="54"/>
      <c r="I1356" s="54"/>
      <c r="J1356" s="54"/>
      <c r="K1356" s="54"/>
      <c r="L1356" s="54"/>
      <c r="M1356" s="54"/>
      <c r="N1356" s="54"/>
      <c r="O1356" s="54"/>
      <c r="P1356" s="54"/>
      <c r="Q1356" s="54"/>
      <c r="R1356" s="55"/>
      <c r="S1356" s="56"/>
      <c r="T1356" t="e">
        <f t="shared" si="30"/>
        <v>#REF!</v>
      </c>
    </row>
    <row r="1357" spans="3:20" ht="30" customHeight="1" thickBot="1" x14ac:dyDescent="0.25">
      <c r="C1357" s="143"/>
      <c r="D1357" s="145"/>
      <c r="E1357" s="53"/>
      <c r="F1357" s="54"/>
      <c r="G1357" s="54"/>
      <c r="H1357" s="54"/>
      <c r="I1357" s="54"/>
      <c r="J1357" s="54"/>
      <c r="K1357" s="54"/>
      <c r="L1357" s="54"/>
      <c r="M1357" s="54"/>
      <c r="N1357" s="54"/>
      <c r="O1357" s="54"/>
      <c r="P1357" s="54"/>
      <c r="Q1357" s="54"/>
      <c r="R1357" s="55"/>
      <c r="S1357" s="56"/>
      <c r="T1357" t="e">
        <f t="shared" si="30"/>
        <v>#REF!</v>
      </c>
    </row>
    <row r="1358" spans="3:20" ht="30" customHeight="1" thickBot="1" x14ac:dyDescent="0.25">
      <c r="C1358" s="143"/>
      <c r="D1358" s="145"/>
      <c r="E1358" s="53"/>
      <c r="F1358" s="54"/>
      <c r="G1358" s="54"/>
      <c r="H1358" s="54"/>
      <c r="I1358" s="54"/>
      <c r="J1358" s="54"/>
      <c r="K1358" s="54"/>
      <c r="L1358" s="54"/>
      <c r="M1358" s="54"/>
      <c r="N1358" s="54"/>
      <c r="O1358" s="54"/>
      <c r="P1358" s="54"/>
      <c r="Q1358" s="54"/>
      <c r="R1358" s="55"/>
      <c r="S1358" s="56"/>
      <c r="T1358" t="e">
        <f t="shared" si="30"/>
        <v>#REF!</v>
      </c>
    </row>
    <row r="1359" spans="3:20" ht="30" customHeight="1" thickBot="1" x14ac:dyDescent="0.25">
      <c r="C1359" s="143"/>
      <c r="D1359" s="145"/>
      <c r="E1359" s="53"/>
      <c r="F1359" s="54"/>
      <c r="G1359" s="54"/>
      <c r="H1359" s="54"/>
      <c r="I1359" s="54"/>
      <c r="J1359" s="54"/>
      <c r="K1359" s="54"/>
      <c r="L1359" s="54"/>
      <c r="M1359" s="54"/>
      <c r="N1359" s="54"/>
      <c r="O1359" s="54"/>
      <c r="P1359" s="54"/>
      <c r="Q1359" s="54"/>
      <c r="R1359" s="55"/>
      <c r="S1359" s="56"/>
      <c r="T1359" t="e">
        <f t="shared" si="30"/>
        <v>#REF!</v>
      </c>
    </row>
    <row r="1360" spans="3:20" ht="30" customHeight="1" thickBot="1" x14ac:dyDescent="0.25">
      <c r="C1360" s="143"/>
      <c r="D1360" s="145"/>
      <c r="E1360" s="53"/>
      <c r="F1360" s="54"/>
      <c r="G1360" s="54"/>
      <c r="H1360" s="54"/>
      <c r="I1360" s="54"/>
      <c r="J1360" s="54"/>
      <c r="K1360" s="54"/>
      <c r="L1360" s="54"/>
      <c r="M1360" s="54"/>
      <c r="N1360" s="54"/>
      <c r="O1360" s="54"/>
      <c r="P1360" s="54"/>
      <c r="Q1360" s="54"/>
      <c r="R1360" s="55"/>
      <c r="S1360" s="56"/>
      <c r="T1360" t="e">
        <f t="shared" si="30"/>
        <v>#REF!</v>
      </c>
    </row>
    <row r="1361" spans="3:20" ht="30" customHeight="1" thickBot="1" x14ac:dyDescent="0.25">
      <c r="C1361" s="143"/>
      <c r="D1361" s="145"/>
      <c r="E1361" s="53"/>
      <c r="F1361" s="54"/>
      <c r="G1361" s="54"/>
      <c r="H1361" s="54"/>
      <c r="I1361" s="54"/>
      <c r="J1361" s="54"/>
      <c r="K1361" s="54"/>
      <c r="L1361" s="54"/>
      <c r="M1361" s="54"/>
      <c r="N1361" s="54"/>
      <c r="O1361" s="54"/>
      <c r="P1361" s="54"/>
      <c r="Q1361" s="54"/>
      <c r="R1361" s="55"/>
      <c r="S1361" s="56"/>
      <c r="T1361" t="e">
        <f t="shared" si="30"/>
        <v>#REF!</v>
      </c>
    </row>
    <row r="1362" spans="3:20" ht="30" customHeight="1" thickBot="1" x14ac:dyDescent="0.25">
      <c r="C1362" s="143"/>
      <c r="D1362" s="145"/>
      <c r="E1362" s="53"/>
      <c r="F1362" s="54"/>
      <c r="G1362" s="54"/>
      <c r="H1362" s="54"/>
      <c r="I1362" s="54"/>
      <c r="J1362" s="54"/>
      <c r="K1362" s="54"/>
      <c r="L1362" s="54"/>
      <c r="M1362" s="54"/>
      <c r="N1362" s="54"/>
      <c r="O1362" s="54"/>
      <c r="P1362" s="54"/>
      <c r="Q1362" s="54"/>
      <c r="R1362" s="55"/>
      <c r="S1362" s="56"/>
      <c r="T1362" t="e">
        <f t="shared" si="30"/>
        <v>#REF!</v>
      </c>
    </row>
    <row r="1363" spans="3:20" ht="30" customHeight="1" thickBot="1" x14ac:dyDescent="0.25">
      <c r="C1363" s="143"/>
      <c r="D1363" s="145"/>
      <c r="E1363" s="53"/>
      <c r="F1363" s="54"/>
      <c r="G1363" s="54"/>
      <c r="H1363" s="54"/>
      <c r="I1363" s="54"/>
      <c r="J1363" s="54"/>
      <c r="K1363" s="54"/>
      <c r="L1363" s="54"/>
      <c r="M1363" s="54"/>
      <c r="N1363" s="54"/>
      <c r="O1363" s="54"/>
      <c r="P1363" s="54"/>
      <c r="Q1363" s="54"/>
      <c r="R1363" s="55"/>
      <c r="S1363" s="56"/>
      <c r="T1363" t="e">
        <f t="shared" si="30"/>
        <v>#REF!</v>
      </c>
    </row>
    <row r="1364" spans="3:20" ht="30" customHeight="1" thickBot="1" x14ac:dyDescent="0.25">
      <c r="C1364" s="143"/>
      <c r="D1364" s="145"/>
      <c r="E1364" s="53"/>
      <c r="F1364" s="54"/>
      <c r="G1364" s="54"/>
      <c r="H1364" s="54"/>
      <c r="I1364" s="54"/>
      <c r="J1364" s="54"/>
      <c r="K1364" s="54"/>
      <c r="L1364" s="54"/>
      <c r="M1364" s="54"/>
      <c r="N1364" s="54"/>
      <c r="O1364" s="54"/>
      <c r="P1364" s="54"/>
      <c r="Q1364" s="54"/>
      <c r="R1364" s="55"/>
      <c r="S1364" s="56"/>
      <c r="T1364" t="e">
        <f t="shared" si="30"/>
        <v>#REF!</v>
      </c>
    </row>
    <row r="1365" spans="3:20" ht="30" customHeight="1" thickBot="1" x14ac:dyDescent="0.25">
      <c r="C1365" s="143"/>
      <c r="D1365" s="145"/>
      <c r="E1365" s="53"/>
      <c r="F1365" s="54"/>
      <c r="G1365" s="54"/>
      <c r="H1365" s="54"/>
      <c r="I1365" s="54"/>
      <c r="J1365" s="54"/>
      <c r="K1365" s="54"/>
      <c r="L1365" s="54"/>
      <c r="M1365" s="54"/>
      <c r="N1365" s="54"/>
      <c r="O1365" s="54"/>
      <c r="P1365" s="54"/>
      <c r="Q1365" s="54"/>
      <c r="R1365" s="55"/>
      <c r="S1365" s="56"/>
      <c r="T1365" t="e">
        <f t="shared" si="30"/>
        <v>#REF!</v>
      </c>
    </row>
    <row r="1366" spans="3:20" ht="30" customHeight="1" thickBot="1" x14ac:dyDescent="0.25">
      <c r="C1366" s="143"/>
      <c r="D1366" s="145"/>
      <c r="E1366" s="53"/>
      <c r="F1366" s="54"/>
      <c r="G1366" s="54"/>
      <c r="H1366" s="54"/>
      <c r="I1366" s="54"/>
      <c r="J1366" s="54"/>
      <c r="K1366" s="54"/>
      <c r="L1366" s="54"/>
      <c r="M1366" s="54"/>
      <c r="N1366" s="54"/>
      <c r="O1366" s="54"/>
      <c r="P1366" s="54"/>
      <c r="Q1366" s="54"/>
      <c r="R1366" s="55"/>
      <c r="S1366" s="56"/>
      <c r="T1366" t="e">
        <f t="shared" si="30"/>
        <v>#REF!</v>
      </c>
    </row>
    <row r="1367" spans="3:20" ht="30" customHeight="1" thickBot="1" x14ac:dyDescent="0.25">
      <c r="C1367" s="143"/>
      <c r="D1367" s="145"/>
      <c r="E1367" s="53"/>
      <c r="F1367" s="54"/>
      <c r="G1367" s="54"/>
      <c r="H1367" s="54"/>
      <c r="I1367" s="54"/>
      <c r="J1367" s="54"/>
      <c r="K1367" s="54"/>
      <c r="L1367" s="54"/>
      <c r="M1367" s="54"/>
      <c r="N1367" s="54"/>
      <c r="O1367" s="54"/>
      <c r="P1367" s="54"/>
      <c r="Q1367" s="54"/>
      <c r="R1367" s="55"/>
      <c r="S1367" s="56"/>
      <c r="T1367" t="e">
        <f t="shared" si="30"/>
        <v>#REF!</v>
      </c>
    </row>
    <row r="1368" spans="3:20" ht="30" customHeight="1" thickBot="1" x14ac:dyDescent="0.25">
      <c r="C1368" s="143"/>
      <c r="D1368" s="145"/>
      <c r="E1368" s="53"/>
      <c r="F1368" s="54"/>
      <c r="G1368" s="54"/>
      <c r="H1368" s="54"/>
      <c r="I1368" s="54"/>
      <c r="J1368" s="54"/>
      <c r="K1368" s="54"/>
      <c r="L1368" s="54"/>
      <c r="M1368" s="54"/>
      <c r="N1368" s="54"/>
      <c r="O1368" s="54"/>
      <c r="P1368" s="54"/>
      <c r="Q1368" s="54"/>
      <c r="R1368" s="55"/>
      <c r="S1368" s="56"/>
      <c r="T1368" t="e">
        <f t="shared" si="30"/>
        <v>#REF!</v>
      </c>
    </row>
    <row r="1369" spans="3:20" ht="30" customHeight="1" thickBot="1" x14ac:dyDescent="0.25">
      <c r="C1369" s="143"/>
      <c r="D1369" s="145"/>
      <c r="E1369" s="53"/>
      <c r="F1369" s="54"/>
      <c r="G1369" s="54"/>
      <c r="H1369" s="54"/>
      <c r="I1369" s="54"/>
      <c r="J1369" s="54"/>
      <c r="K1369" s="54"/>
      <c r="L1369" s="54"/>
      <c r="M1369" s="54"/>
      <c r="N1369" s="54"/>
      <c r="O1369" s="54"/>
      <c r="P1369" s="54"/>
      <c r="Q1369" s="54"/>
      <c r="R1369" s="55"/>
      <c r="S1369" s="56"/>
      <c r="T1369" t="e">
        <f t="shared" si="30"/>
        <v>#REF!</v>
      </c>
    </row>
    <row r="1370" spans="3:20" ht="30" customHeight="1" thickBot="1" x14ac:dyDescent="0.25">
      <c r="C1370" s="143"/>
      <c r="D1370" s="145"/>
      <c r="E1370" s="53"/>
      <c r="F1370" s="54"/>
      <c r="G1370" s="54"/>
      <c r="H1370" s="54"/>
      <c r="I1370" s="54"/>
      <c r="J1370" s="54"/>
      <c r="K1370" s="54"/>
      <c r="L1370" s="54"/>
      <c r="M1370" s="54"/>
      <c r="N1370" s="54"/>
      <c r="O1370" s="54"/>
      <c r="P1370" s="54"/>
      <c r="Q1370" s="54"/>
      <c r="R1370" s="55"/>
      <c r="S1370" s="56"/>
      <c r="T1370" t="e">
        <f t="shared" si="30"/>
        <v>#REF!</v>
      </c>
    </row>
    <row r="1371" spans="3:20" ht="30" customHeight="1" thickBot="1" x14ac:dyDescent="0.25">
      <c r="C1371" s="143"/>
      <c r="D1371" s="145"/>
      <c r="E1371" s="53"/>
      <c r="F1371" s="54"/>
      <c r="G1371" s="54"/>
      <c r="H1371" s="54"/>
      <c r="I1371" s="54"/>
      <c r="J1371" s="54"/>
      <c r="K1371" s="54"/>
      <c r="L1371" s="54"/>
      <c r="M1371" s="54"/>
      <c r="N1371" s="54"/>
      <c r="O1371" s="54"/>
      <c r="P1371" s="54"/>
      <c r="Q1371" s="54"/>
      <c r="R1371" s="55"/>
      <c r="S1371" s="56"/>
      <c r="T1371" t="e">
        <f t="shared" si="30"/>
        <v>#REF!</v>
      </c>
    </row>
    <row r="1372" spans="3:20" ht="30" customHeight="1" thickBot="1" x14ac:dyDescent="0.25">
      <c r="C1372" s="143"/>
      <c r="D1372" s="145"/>
      <c r="E1372" s="53"/>
      <c r="F1372" s="54"/>
      <c r="G1372" s="54"/>
      <c r="H1372" s="54"/>
      <c r="I1372" s="54"/>
      <c r="J1372" s="54"/>
      <c r="K1372" s="54"/>
      <c r="L1372" s="54"/>
      <c r="M1372" s="54"/>
      <c r="N1372" s="54"/>
      <c r="O1372" s="54"/>
      <c r="P1372" s="54"/>
      <c r="Q1372" s="54"/>
      <c r="R1372" s="55"/>
      <c r="S1372" s="56"/>
      <c r="T1372" t="e">
        <f t="shared" si="30"/>
        <v>#REF!</v>
      </c>
    </row>
    <row r="1373" spans="3:20" ht="30" customHeight="1" thickBot="1" x14ac:dyDescent="0.25">
      <c r="C1373" s="143"/>
      <c r="D1373" s="145"/>
      <c r="E1373" s="53"/>
      <c r="F1373" s="54"/>
      <c r="G1373" s="54"/>
      <c r="H1373" s="54"/>
      <c r="I1373" s="54"/>
      <c r="J1373" s="54"/>
      <c r="K1373" s="54"/>
      <c r="L1373" s="54"/>
      <c r="M1373" s="54"/>
      <c r="N1373" s="54"/>
      <c r="O1373" s="54"/>
      <c r="P1373" s="54"/>
      <c r="Q1373" s="54"/>
      <c r="R1373" s="55"/>
      <c r="S1373" s="56"/>
      <c r="T1373" t="e">
        <f t="shared" si="30"/>
        <v>#REF!</v>
      </c>
    </row>
    <row r="1374" spans="3:20" ht="30" customHeight="1" thickBot="1" x14ac:dyDescent="0.25">
      <c r="C1374" s="143"/>
      <c r="D1374" s="145"/>
      <c r="E1374" s="53"/>
      <c r="F1374" s="54"/>
      <c r="G1374" s="54"/>
      <c r="H1374" s="54"/>
      <c r="I1374" s="54"/>
      <c r="J1374" s="54"/>
      <c r="K1374" s="54"/>
      <c r="L1374" s="54"/>
      <c r="M1374" s="54"/>
      <c r="N1374" s="54"/>
      <c r="O1374" s="54"/>
      <c r="P1374" s="54"/>
      <c r="Q1374" s="54"/>
      <c r="R1374" s="55"/>
      <c r="S1374" s="56"/>
      <c r="T1374" t="e">
        <f t="shared" si="30"/>
        <v>#REF!</v>
      </c>
    </row>
    <row r="1375" spans="3:20" ht="30" customHeight="1" thickBot="1" x14ac:dyDescent="0.25">
      <c r="C1375" s="143"/>
      <c r="D1375" s="145"/>
      <c r="E1375" s="53"/>
      <c r="F1375" s="54"/>
      <c r="G1375" s="54"/>
      <c r="H1375" s="54"/>
      <c r="I1375" s="54"/>
      <c r="J1375" s="54"/>
      <c r="K1375" s="54"/>
      <c r="L1375" s="54"/>
      <c r="M1375" s="54"/>
      <c r="N1375" s="54"/>
      <c r="O1375" s="54"/>
      <c r="P1375" s="54"/>
      <c r="Q1375" s="54"/>
      <c r="R1375" s="55"/>
      <c r="S1375" s="56"/>
      <c r="T1375" t="e">
        <f t="shared" si="30"/>
        <v>#REF!</v>
      </c>
    </row>
    <row r="1376" spans="3:20" ht="30" customHeight="1" thickBot="1" x14ac:dyDescent="0.25">
      <c r="C1376" s="143"/>
      <c r="D1376" s="145"/>
      <c r="E1376" s="53"/>
      <c r="F1376" s="54"/>
      <c r="G1376" s="54"/>
      <c r="H1376" s="54"/>
      <c r="I1376" s="54"/>
      <c r="J1376" s="54"/>
      <c r="K1376" s="54"/>
      <c r="L1376" s="54"/>
      <c r="M1376" s="54"/>
      <c r="N1376" s="54"/>
      <c r="O1376" s="54"/>
      <c r="P1376" s="54"/>
      <c r="Q1376" s="54"/>
      <c r="R1376" s="55"/>
      <c r="S1376" s="56"/>
      <c r="T1376" t="e">
        <f t="shared" si="30"/>
        <v>#REF!</v>
      </c>
    </row>
    <row r="1377" spans="3:20" ht="30" customHeight="1" thickBot="1" x14ac:dyDescent="0.25">
      <c r="C1377" s="143"/>
      <c r="D1377" s="145"/>
      <c r="E1377" s="53"/>
      <c r="F1377" s="54"/>
      <c r="G1377" s="54"/>
      <c r="H1377" s="54"/>
      <c r="I1377" s="54"/>
      <c r="J1377" s="54"/>
      <c r="K1377" s="54"/>
      <c r="L1377" s="54"/>
      <c r="M1377" s="54"/>
      <c r="N1377" s="54"/>
      <c r="O1377" s="54"/>
      <c r="P1377" s="54"/>
      <c r="Q1377" s="54"/>
      <c r="R1377" s="55"/>
      <c r="S1377" s="56"/>
      <c r="T1377" t="e">
        <f t="shared" si="30"/>
        <v>#REF!</v>
      </c>
    </row>
    <row r="1378" spans="3:20" ht="30" customHeight="1" thickBot="1" x14ac:dyDescent="0.25">
      <c r="C1378" s="143"/>
      <c r="D1378" s="145"/>
      <c r="E1378" s="53"/>
      <c r="F1378" s="54"/>
      <c r="G1378" s="54"/>
      <c r="H1378" s="54"/>
      <c r="I1378" s="54"/>
      <c r="J1378" s="54"/>
      <c r="K1378" s="54"/>
      <c r="L1378" s="54"/>
      <c r="M1378" s="54"/>
      <c r="N1378" s="54"/>
      <c r="O1378" s="54"/>
      <c r="P1378" s="54"/>
      <c r="Q1378" s="54"/>
      <c r="R1378" s="55"/>
      <c r="S1378" s="56"/>
      <c r="T1378" t="e">
        <f t="shared" ref="T1378:T1441" si="31">T1377+1</f>
        <v>#REF!</v>
      </c>
    </row>
    <row r="1379" spans="3:20" ht="30" customHeight="1" thickBot="1" x14ac:dyDescent="0.25">
      <c r="C1379" s="143"/>
      <c r="D1379" s="145"/>
      <c r="E1379" s="53"/>
      <c r="F1379" s="54"/>
      <c r="G1379" s="54"/>
      <c r="H1379" s="54"/>
      <c r="I1379" s="54"/>
      <c r="J1379" s="54"/>
      <c r="K1379" s="54"/>
      <c r="L1379" s="54"/>
      <c r="M1379" s="54"/>
      <c r="N1379" s="54"/>
      <c r="O1379" s="54"/>
      <c r="P1379" s="54"/>
      <c r="Q1379" s="54"/>
      <c r="R1379" s="55"/>
      <c r="S1379" s="56"/>
      <c r="T1379" t="e">
        <f t="shared" si="31"/>
        <v>#REF!</v>
      </c>
    </row>
    <row r="1380" spans="3:20" ht="30" customHeight="1" thickBot="1" x14ac:dyDescent="0.25">
      <c r="C1380" s="143"/>
      <c r="D1380" s="145"/>
      <c r="E1380" s="53"/>
      <c r="F1380" s="54"/>
      <c r="G1380" s="54"/>
      <c r="H1380" s="54"/>
      <c r="I1380" s="54"/>
      <c r="J1380" s="54"/>
      <c r="K1380" s="54"/>
      <c r="L1380" s="54"/>
      <c r="M1380" s="54"/>
      <c r="N1380" s="54"/>
      <c r="O1380" s="54"/>
      <c r="P1380" s="54"/>
      <c r="Q1380" s="54"/>
      <c r="R1380" s="55"/>
      <c r="S1380" s="56"/>
      <c r="T1380" t="e">
        <f t="shared" si="31"/>
        <v>#REF!</v>
      </c>
    </row>
    <row r="1381" spans="3:20" ht="30" customHeight="1" thickBot="1" x14ac:dyDescent="0.25">
      <c r="C1381" s="143"/>
      <c r="D1381" s="145"/>
      <c r="E1381" s="53"/>
      <c r="F1381" s="54"/>
      <c r="G1381" s="54"/>
      <c r="H1381" s="54"/>
      <c r="I1381" s="54"/>
      <c r="J1381" s="54"/>
      <c r="K1381" s="54"/>
      <c r="L1381" s="54"/>
      <c r="M1381" s="54"/>
      <c r="N1381" s="54"/>
      <c r="O1381" s="54"/>
      <c r="P1381" s="54"/>
      <c r="Q1381" s="54"/>
      <c r="R1381" s="55"/>
      <c r="S1381" s="56"/>
      <c r="T1381" t="e">
        <f t="shared" si="31"/>
        <v>#REF!</v>
      </c>
    </row>
    <row r="1382" spans="3:20" ht="30" customHeight="1" thickBot="1" x14ac:dyDescent="0.25">
      <c r="C1382" s="143"/>
      <c r="D1382" s="145"/>
      <c r="E1382" s="53"/>
      <c r="F1382" s="54"/>
      <c r="G1382" s="54"/>
      <c r="H1382" s="54"/>
      <c r="I1382" s="54"/>
      <c r="J1382" s="54"/>
      <c r="K1382" s="54"/>
      <c r="L1382" s="54"/>
      <c r="M1382" s="54"/>
      <c r="N1382" s="54"/>
      <c r="O1382" s="54"/>
      <c r="P1382" s="54"/>
      <c r="Q1382" s="54"/>
      <c r="R1382" s="55"/>
      <c r="S1382" s="56"/>
      <c r="T1382" t="e">
        <f t="shared" si="31"/>
        <v>#REF!</v>
      </c>
    </row>
    <row r="1383" spans="3:20" ht="30" customHeight="1" thickBot="1" x14ac:dyDescent="0.25">
      <c r="C1383" s="143"/>
      <c r="D1383" s="145"/>
      <c r="E1383" s="53"/>
      <c r="F1383" s="54"/>
      <c r="G1383" s="54"/>
      <c r="H1383" s="54"/>
      <c r="I1383" s="54"/>
      <c r="J1383" s="54"/>
      <c r="K1383" s="54"/>
      <c r="L1383" s="54"/>
      <c r="M1383" s="54"/>
      <c r="N1383" s="54"/>
      <c r="O1383" s="54"/>
      <c r="P1383" s="54"/>
      <c r="Q1383" s="54"/>
      <c r="R1383" s="55"/>
      <c r="S1383" s="56"/>
      <c r="T1383" t="e">
        <f t="shared" si="31"/>
        <v>#REF!</v>
      </c>
    </row>
    <row r="1384" spans="3:20" ht="30" customHeight="1" thickBot="1" x14ac:dyDescent="0.25">
      <c r="C1384" s="143"/>
      <c r="D1384" s="145"/>
      <c r="E1384" s="53"/>
      <c r="F1384" s="54"/>
      <c r="G1384" s="54"/>
      <c r="H1384" s="54"/>
      <c r="I1384" s="54"/>
      <c r="J1384" s="54"/>
      <c r="K1384" s="54"/>
      <c r="L1384" s="54"/>
      <c r="M1384" s="54"/>
      <c r="N1384" s="54"/>
      <c r="O1384" s="54"/>
      <c r="P1384" s="54"/>
      <c r="Q1384" s="54"/>
      <c r="R1384" s="55"/>
      <c r="S1384" s="56"/>
      <c r="T1384" t="e">
        <f t="shared" si="31"/>
        <v>#REF!</v>
      </c>
    </row>
    <row r="1385" spans="3:20" ht="30" customHeight="1" thickBot="1" x14ac:dyDescent="0.25">
      <c r="C1385" s="143"/>
      <c r="D1385" s="145"/>
      <c r="E1385" s="53"/>
      <c r="F1385" s="54"/>
      <c r="G1385" s="54"/>
      <c r="H1385" s="54"/>
      <c r="I1385" s="54"/>
      <c r="J1385" s="54"/>
      <c r="K1385" s="54"/>
      <c r="L1385" s="54"/>
      <c r="M1385" s="54"/>
      <c r="N1385" s="54"/>
      <c r="O1385" s="54"/>
      <c r="P1385" s="54"/>
      <c r="Q1385" s="54"/>
      <c r="R1385" s="55"/>
      <c r="S1385" s="56"/>
      <c r="T1385" t="e">
        <f t="shared" si="31"/>
        <v>#REF!</v>
      </c>
    </row>
    <row r="1386" spans="3:20" ht="30" customHeight="1" thickBot="1" x14ac:dyDescent="0.25">
      <c r="C1386" s="143"/>
      <c r="D1386" s="145"/>
      <c r="E1386" s="53"/>
      <c r="F1386" s="54"/>
      <c r="G1386" s="54"/>
      <c r="H1386" s="54"/>
      <c r="I1386" s="54"/>
      <c r="J1386" s="54"/>
      <c r="K1386" s="54"/>
      <c r="L1386" s="54"/>
      <c r="M1386" s="54"/>
      <c r="N1386" s="54"/>
      <c r="O1386" s="54"/>
      <c r="P1386" s="54"/>
      <c r="Q1386" s="54"/>
      <c r="R1386" s="55"/>
      <c r="S1386" s="56"/>
      <c r="T1386" t="e">
        <f t="shared" si="31"/>
        <v>#REF!</v>
      </c>
    </row>
    <row r="1387" spans="3:20" ht="30" customHeight="1" thickBot="1" x14ac:dyDescent="0.25">
      <c r="C1387" s="143"/>
      <c r="D1387" s="145"/>
      <c r="E1387" s="53"/>
      <c r="F1387" s="54"/>
      <c r="G1387" s="54"/>
      <c r="H1387" s="54"/>
      <c r="I1387" s="54"/>
      <c r="J1387" s="54"/>
      <c r="K1387" s="54"/>
      <c r="L1387" s="54"/>
      <c r="M1387" s="54"/>
      <c r="N1387" s="54"/>
      <c r="O1387" s="54"/>
      <c r="P1387" s="54"/>
      <c r="Q1387" s="54"/>
      <c r="R1387" s="55"/>
      <c r="S1387" s="56"/>
      <c r="T1387" t="e">
        <f t="shared" si="31"/>
        <v>#REF!</v>
      </c>
    </row>
    <row r="1388" spans="3:20" ht="30" customHeight="1" thickBot="1" x14ac:dyDescent="0.25">
      <c r="C1388" s="143"/>
      <c r="D1388" s="145"/>
      <c r="E1388" s="53"/>
      <c r="F1388" s="54"/>
      <c r="G1388" s="54"/>
      <c r="H1388" s="54"/>
      <c r="I1388" s="54"/>
      <c r="J1388" s="54"/>
      <c r="K1388" s="54"/>
      <c r="L1388" s="54"/>
      <c r="M1388" s="54"/>
      <c r="N1388" s="54"/>
      <c r="O1388" s="54"/>
      <c r="P1388" s="54"/>
      <c r="Q1388" s="54"/>
      <c r="R1388" s="55"/>
      <c r="S1388" s="56"/>
      <c r="T1388" t="e">
        <f t="shared" si="31"/>
        <v>#REF!</v>
      </c>
    </row>
    <row r="1389" spans="3:20" ht="30" customHeight="1" thickBot="1" x14ac:dyDescent="0.25">
      <c r="C1389" s="143"/>
      <c r="D1389" s="145"/>
      <c r="E1389" s="53"/>
      <c r="F1389" s="54"/>
      <c r="G1389" s="54"/>
      <c r="H1389" s="54"/>
      <c r="I1389" s="54"/>
      <c r="J1389" s="54"/>
      <c r="K1389" s="54"/>
      <c r="L1389" s="54"/>
      <c r="M1389" s="54"/>
      <c r="N1389" s="54"/>
      <c r="O1389" s="54"/>
      <c r="P1389" s="54"/>
      <c r="Q1389" s="54"/>
      <c r="R1389" s="55"/>
      <c r="S1389" s="56"/>
      <c r="T1389" t="e">
        <f t="shared" si="31"/>
        <v>#REF!</v>
      </c>
    </row>
    <row r="1390" spans="3:20" ht="30" customHeight="1" thickBot="1" x14ac:dyDescent="0.25">
      <c r="C1390" s="143"/>
      <c r="D1390" s="145"/>
      <c r="E1390" s="53"/>
      <c r="F1390" s="54"/>
      <c r="G1390" s="54"/>
      <c r="H1390" s="54"/>
      <c r="I1390" s="54"/>
      <c r="J1390" s="54"/>
      <c r="K1390" s="54"/>
      <c r="L1390" s="54"/>
      <c r="M1390" s="54"/>
      <c r="N1390" s="54"/>
      <c r="O1390" s="54"/>
      <c r="P1390" s="54"/>
      <c r="Q1390" s="54"/>
      <c r="R1390" s="55"/>
      <c r="S1390" s="56"/>
      <c r="T1390" t="e">
        <f t="shared" si="31"/>
        <v>#REF!</v>
      </c>
    </row>
    <row r="1391" spans="3:20" ht="30" customHeight="1" thickBot="1" x14ac:dyDescent="0.25">
      <c r="C1391" s="143"/>
      <c r="D1391" s="145"/>
      <c r="E1391" s="53"/>
      <c r="F1391" s="54"/>
      <c r="G1391" s="54"/>
      <c r="H1391" s="54"/>
      <c r="I1391" s="54"/>
      <c r="J1391" s="54"/>
      <c r="K1391" s="54"/>
      <c r="L1391" s="54"/>
      <c r="M1391" s="54"/>
      <c r="N1391" s="54"/>
      <c r="O1391" s="54"/>
      <c r="P1391" s="54"/>
      <c r="Q1391" s="54"/>
      <c r="R1391" s="55"/>
      <c r="S1391" s="56"/>
      <c r="T1391" t="e">
        <f t="shared" si="31"/>
        <v>#REF!</v>
      </c>
    </row>
    <row r="1392" spans="3:20" ht="30" customHeight="1" thickBot="1" x14ac:dyDescent="0.25">
      <c r="C1392" s="143"/>
      <c r="D1392" s="145"/>
      <c r="E1392" s="53"/>
      <c r="F1392" s="54"/>
      <c r="G1392" s="54"/>
      <c r="H1392" s="54"/>
      <c r="I1392" s="54"/>
      <c r="J1392" s="54"/>
      <c r="K1392" s="54"/>
      <c r="L1392" s="54"/>
      <c r="M1392" s="54"/>
      <c r="N1392" s="54"/>
      <c r="O1392" s="54"/>
      <c r="P1392" s="54"/>
      <c r="Q1392" s="54"/>
      <c r="R1392" s="55"/>
      <c r="S1392" s="56"/>
      <c r="T1392" t="e">
        <f t="shared" si="31"/>
        <v>#REF!</v>
      </c>
    </row>
    <row r="1393" spans="3:20" ht="30" customHeight="1" thickBot="1" x14ac:dyDescent="0.25">
      <c r="C1393" s="143"/>
      <c r="D1393" s="145"/>
      <c r="E1393" s="53"/>
      <c r="F1393" s="54"/>
      <c r="G1393" s="54"/>
      <c r="H1393" s="54"/>
      <c r="I1393" s="54"/>
      <c r="J1393" s="54"/>
      <c r="K1393" s="54"/>
      <c r="L1393" s="54"/>
      <c r="M1393" s="54"/>
      <c r="N1393" s="54"/>
      <c r="O1393" s="54"/>
      <c r="P1393" s="54"/>
      <c r="Q1393" s="54"/>
      <c r="R1393" s="55"/>
      <c r="S1393" s="56"/>
      <c r="T1393" t="e">
        <f t="shared" si="31"/>
        <v>#REF!</v>
      </c>
    </row>
    <row r="1394" spans="3:20" ht="30" customHeight="1" thickBot="1" x14ac:dyDescent="0.25">
      <c r="C1394" s="143"/>
      <c r="D1394" s="145"/>
      <c r="E1394" s="53"/>
      <c r="F1394" s="54"/>
      <c r="G1394" s="54"/>
      <c r="H1394" s="54"/>
      <c r="I1394" s="54"/>
      <c r="J1394" s="54"/>
      <c r="K1394" s="54"/>
      <c r="L1394" s="54"/>
      <c r="M1394" s="54"/>
      <c r="N1394" s="54"/>
      <c r="O1394" s="54"/>
      <c r="P1394" s="54"/>
      <c r="Q1394" s="54"/>
      <c r="R1394" s="55"/>
      <c r="S1394" s="56"/>
      <c r="T1394" t="e">
        <f t="shared" si="31"/>
        <v>#REF!</v>
      </c>
    </row>
    <row r="1395" spans="3:20" ht="30" customHeight="1" thickBot="1" x14ac:dyDescent="0.25">
      <c r="C1395" s="143"/>
      <c r="D1395" s="145"/>
      <c r="E1395" s="53"/>
      <c r="F1395" s="54"/>
      <c r="G1395" s="54"/>
      <c r="H1395" s="54"/>
      <c r="I1395" s="54"/>
      <c r="J1395" s="54"/>
      <c r="K1395" s="54"/>
      <c r="L1395" s="54"/>
      <c r="M1395" s="54"/>
      <c r="N1395" s="54"/>
      <c r="O1395" s="54"/>
      <c r="P1395" s="54"/>
      <c r="Q1395" s="54"/>
      <c r="R1395" s="55"/>
      <c r="S1395" s="56"/>
      <c r="T1395" t="e">
        <f t="shared" si="31"/>
        <v>#REF!</v>
      </c>
    </row>
    <row r="1396" spans="3:20" ht="30" customHeight="1" thickBot="1" x14ac:dyDescent="0.25">
      <c r="C1396" s="143"/>
      <c r="D1396" s="145"/>
      <c r="E1396" s="53"/>
      <c r="F1396" s="54"/>
      <c r="G1396" s="54"/>
      <c r="H1396" s="54"/>
      <c r="I1396" s="54"/>
      <c r="J1396" s="54"/>
      <c r="K1396" s="54"/>
      <c r="L1396" s="54"/>
      <c r="M1396" s="54"/>
      <c r="N1396" s="54"/>
      <c r="O1396" s="54"/>
      <c r="P1396" s="54"/>
      <c r="Q1396" s="54"/>
      <c r="R1396" s="55"/>
      <c r="S1396" s="56"/>
      <c r="T1396" t="e">
        <f t="shared" si="31"/>
        <v>#REF!</v>
      </c>
    </row>
    <row r="1397" spans="3:20" ht="30" customHeight="1" thickBot="1" x14ac:dyDescent="0.25">
      <c r="C1397" s="143"/>
      <c r="D1397" s="145"/>
      <c r="E1397" s="53"/>
      <c r="F1397" s="54"/>
      <c r="G1397" s="54"/>
      <c r="H1397" s="54"/>
      <c r="I1397" s="54"/>
      <c r="J1397" s="54"/>
      <c r="K1397" s="54"/>
      <c r="L1397" s="54"/>
      <c r="M1397" s="54"/>
      <c r="N1397" s="54"/>
      <c r="O1397" s="54"/>
      <c r="P1397" s="54"/>
      <c r="Q1397" s="54"/>
      <c r="R1397" s="55"/>
      <c r="S1397" s="56"/>
      <c r="T1397" t="e">
        <f t="shared" si="31"/>
        <v>#REF!</v>
      </c>
    </row>
    <row r="1398" spans="3:20" ht="30" customHeight="1" thickBot="1" x14ac:dyDescent="0.25">
      <c r="C1398" s="143"/>
      <c r="D1398" s="145"/>
      <c r="E1398" s="53"/>
      <c r="F1398" s="54"/>
      <c r="G1398" s="54"/>
      <c r="H1398" s="54"/>
      <c r="I1398" s="54"/>
      <c r="J1398" s="54"/>
      <c r="K1398" s="54"/>
      <c r="L1398" s="54"/>
      <c r="M1398" s="54"/>
      <c r="N1398" s="54"/>
      <c r="O1398" s="54"/>
      <c r="P1398" s="54"/>
      <c r="Q1398" s="54"/>
      <c r="R1398" s="55"/>
      <c r="S1398" s="56"/>
      <c r="T1398" t="e">
        <f t="shared" si="31"/>
        <v>#REF!</v>
      </c>
    </row>
    <row r="1399" spans="3:20" ht="30" customHeight="1" thickBot="1" x14ac:dyDescent="0.25">
      <c r="C1399" s="143"/>
      <c r="D1399" s="145"/>
      <c r="E1399" s="53"/>
      <c r="F1399" s="54"/>
      <c r="G1399" s="54"/>
      <c r="H1399" s="54"/>
      <c r="I1399" s="54"/>
      <c r="J1399" s="54"/>
      <c r="K1399" s="54"/>
      <c r="L1399" s="54"/>
      <c r="M1399" s="54"/>
      <c r="N1399" s="54"/>
      <c r="O1399" s="54"/>
      <c r="P1399" s="54"/>
      <c r="Q1399" s="54"/>
      <c r="R1399" s="55"/>
      <c r="S1399" s="56"/>
      <c r="T1399" t="e">
        <f t="shared" si="31"/>
        <v>#REF!</v>
      </c>
    </row>
    <row r="1400" spans="3:20" ht="30" customHeight="1" thickBot="1" x14ac:dyDescent="0.25">
      <c r="C1400" s="143"/>
      <c r="D1400" s="145"/>
      <c r="E1400" s="53"/>
      <c r="F1400" s="54"/>
      <c r="G1400" s="54"/>
      <c r="H1400" s="54"/>
      <c r="I1400" s="54"/>
      <c r="J1400" s="54"/>
      <c r="K1400" s="54"/>
      <c r="L1400" s="54"/>
      <c r="M1400" s="54"/>
      <c r="N1400" s="54"/>
      <c r="O1400" s="54"/>
      <c r="P1400" s="54"/>
      <c r="Q1400" s="54"/>
      <c r="R1400" s="55"/>
      <c r="S1400" s="56"/>
      <c r="T1400" t="e">
        <f t="shared" si="31"/>
        <v>#REF!</v>
      </c>
    </row>
    <row r="1401" spans="3:20" ht="30" customHeight="1" thickBot="1" x14ac:dyDescent="0.25">
      <c r="C1401" s="143"/>
      <c r="D1401" s="145"/>
      <c r="E1401" s="53"/>
      <c r="F1401" s="54"/>
      <c r="G1401" s="54"/>
      <c r="H1401" s="54"/>
      <c r="I1401" s="54"/>
      <c r="J1401" s="54"/>
      <c r="K1401" s="54"/>
      <c r="L1401" s="54"/>
      <c r="M1401" s="54"/>
      <c r="N1401" s="54"/>
      <c r="O1401" s="54"/>
      <c r="P1401" s="54"/>
      <c r="Q1401" s="54"/>
      <c r="R1401" s="55"/>
      <c r="S1401" s="56"/>
      <c r="T1401" t="e">
        <f t="shared" si="31"/>
        <v>#REF!</v>
      </c>
    </row>
    <row r="1402" spans="3:20" ht="30" customHeight="1" thickBot="1" x14ac:dyDescent="0.25">
      <c r="C1402" s="143"/>
      <c r="D1402" s="145"/>
      <c r="E1402" s="53"/>
      <c r="F1402" s="54"/>
      <c r="G1402" s="54"/>
      <c r="H1402" s="54"/>
      <c r="I1402" s="54"/>
      <c r="J1402" s="54"/>
      <c r="K1402" s="54"/>
      <c r="L1402" s="54"/>
      <c r="M1402" s="54"/>
      <c r="N1402" s="54"/>
      <c r="O1402" s="54"/>
      <c r="P1402" s="54"/>
      <c r="Q1402" s="54"/>
      <c r="R1402" s="55"/>
      <c r="S1402" s="56"/>
      <c r="T1402" t="e">
        <f t="shared" si="31"/>
        <v>#REF!</v>
      </c>
    </row>
    <row r="1403" spans="3:20" ht="30" customHeight="1" thickBot="1" x14ac:dyDescent="0.25">
      <c r="C1403" s="143"/>
      <c r="D1403" s="145"/>
      <c r="E1403" s="53"/>
      <c r="F1403" s="54"/>
      <c r="G1403" s="54"/>
      <c r="H1403" s="54"/>
      <c r="I1403" s="54"/>
      <c r="J1403" s="54"/>
      <c r="K1403" s="54"/>
      <c r="L1403" s="54"/>
      <c r="M1403" s="54"/>
      <c r="N1403" s="54"/>
      <c r="O1403" s="54"/>
      <c r="P1403" s="54"/>
      <c r="Q1403" s="54"/>
      <c r="R1403" s="55"/>
      <c r="S1403" s="56"/>
      <c r="T1403" t="e">
        <f t="shared" si="31"/>
        <v>#REF!</v>
      </c>
    </row>
    <row r="1404" spans="3:20" ht="30" customHeight="1" thickBot="1" x14ac:dyDescent="0.25">
      <c r="C1404" s="143"/>
      <c r="D1404" s="145"/>
      <c r="E1404" s="53"/>
      <c r="F1404" s="54"/>
      <c r="G1404" s="54"/>
      <c r="H1404" s="54"/>
      <c r="I1404" s="54"/>
      <c r="J1404" s="54"/>
      <c r="K1404" s="54"/>
      <c r="L1404" s="54"/>
      <c r="M1404" s="54"/>
      <c r="N1404" s="54"/>
      <c r="O1404" s="54"/>
      <c r="P1404" s="54"/>
      <c r="Q1404" s="54"/>
      <c r="R1404" s="55"/>
      <c r="S1404" s="56"/>
      <c r="T1404" t="e">
        <f t="shared" si="31"/>
        <v>#REF!</v>
      </c>
    </row>
    <row r="1405" spans="3:20" ht="30" customHeight="1" thickBot="1" x14ac:dyDescent="0.25">
      <c r="C1405" s="143"/>
      <c r="D1405" s="145"/>
      <c r="E1405" s="53"/>
      <c r="F1405" s="54"/>
      <c r="G1405" s="54"/>
      <c r="H1405" s="54"/>
      <c r="I1405" s="54"/>
      <c r="J1405" s="54"/>
      <c r="K1405" s="54"/>
      <c r="L1405" s="54"/>
      <c r="M1405" s="54"/>
      <c r="N1405" s="54"/>
      <c r="O1405" s="54"/>
      <c r="P1405" s="54"/>
      <c r="Q1405" s="54"/>
      <c r="R1405" s="55"/>
      <c r="S1405" s="56"/>
      <c r="T1405" t="e">
        <f t="shared" si="31"/>
        <v>#REF!</v>
      </c>
    </row>
    <row r="1406" spans="3:20" ht="30" customHeight="1" thickBot="1" x14ac:dyDescent="0.25">
      <c r="C1406" s="143"/>
      <c r="D1406" s="145"/>
      <c r="E1406" s="53"/>
      <c r="F1406" s="54"/>
      <c r="G1406" s="54"/>
      <c r="H1406" s="54"/>
      <c r="I1406" s="54"/>
      <c r="J1406" s="54"/>
      <c r="K1406" s="54"/>
      <c r="L1406" s="54"/>
      <c r="M1406" s="54"/>
      <c r="N1406" s="54"/>
      <c r="O1406" s="54"/>
      <c r="P1406" s="54"/>
      <c r="Q1406" s="54"/>
      <c r="R1406" s="55"/>
      <c r="S1406" s="56"/>
      <c r="T1406" t="e">
        <f t="shared" si="31"/>
        <v>#REF!</v>
      </c>
    </row>
    <row r="1407" spans="3:20" ht="30" customHeight="1" thickBot="1" x14ac:dyDescent="0.25">
      <c r="C1407" s="143"/>
      <c r="D1407" s="145"/>
      <c r="E1407" s="53"/>
      <c r="F1407" s="54"/>
      <c r="G1407" s="54"/>
      <c r="H1407" s="54"/>
      <c r="I1407" s="54"/>
      <c r="J1407" s="54"/>
      <c r="K1407" s="54"/>
      <c r="L1407" s="54"/>
      <c r="M1407" s="54"/>
      <c r="N1407" s="54"/>
      <c r="O1407" s="54"/>
      <c r="P1407" s="54"/>
      <c r="Q1407" s="54"/>
      <c r="R1407" s="55"/>
      <c r="S1407" s="56"/>
      <c r="T1407" t="e">
        <f t="shared" si="31"/>
        <v>#REF!</v>
      </c>
    </row>
    <row r="1408" spans="3:20" ht="30" customHeight="1" thickBot="1" x14ac:dyDescent="0.25">
      <c r="C1408" s="143"/>
      <c r="D1408" s="145"/>
      <c r="E1408" s="53"/>
      <c r="F1408" s="54"/>
      <c r="G1408" s="54"/>
      <c r="H1408" s="54"/>
      <c r="I1408" s="54"/>
      <c r="J1408" s="54"/>
      <c r="K1408" s="54"/>
      <c r="L1408" s="54"/>
      <c r="M1408" s="54"/>
      <c r="N1408" s="54"/>
      <c r="O1408" s="54"/>
      <c r="P1408" s="54"/>
      <c r="Q1408" s="54"/>
      <c r="R1408" s="55"/>
      <c r="S1408" s="56"/>
      <c r="T1408" t="e">
        <f t="shared" si="31"/>
        <v>#REF!</v>
      </c>
    </row>
    <row r="1409" spans="3:20" ht="30" customHeight="1" thickBot="1" x14ac:dyDescent="0.25">
      <c r="C1409" s="143"/>
      <c r="D1409" s="145"/>
      <c r="E1409" s="53"/>
      <c r="F1409" s="54"/>
      <c r="G1409" s="54"/>
      <c r="H1409" s="54"/>
      <c r="I1409" s="54"/>
      <c r="J1409" s="54"/>
      <c r="K1409" s="54"/>
      <c r="L1409" s="54"/>
      <c r="M1409" s="54"/>
      <c r="N1409" s="54"/>
      <c r="O1409" s="54"/>
      <c r="P1409" s="54"/>
      <c r="Q1409" s="54"/>
      <c r="R1409" s="55"/>
      <c r="S1409" s="56"/>
      <c r="T1409" t="e">
        <f t="shared" si="31"/>
        <v>#REF!</v>
      </c>
    </row>
    <row r="1410" spans="3:20" ht="30" customHeight="1" thickBot="1" x14ac:dyDescent="0.25">
      <c r="C1410" s="143"/>
      <c r="D1410" s="145"/>
      <c r="E1410" s="53"/>
      <c r="F1410" s="54"/>
      <c r="G1410" s="54"/>
      <c r="H1410" s="54"/>
      <c r="I1410" s="54"/>
      <c r="J1410" s="54"/>
      <c r="K1410" s="54"/>
      <c r="L1410" s="54"/>
      <c r="M1410" s="54"/>
      <c r="N1410" s="54"/>
      <c r="O1410" s="54"/>
      <c r="P1410" s="54"/>
      <c r="Q1410" s="54"/>
      <c r="R1410" s="55"/>
      <c r="S1410" s="56"/>
      <c r="T1410" t="e">
        <f t="shared" si="31"/>
        <v>#REF!</v>
      </c>
    </row>
    <row r="1411" spans="3:20" ht="30" customHeight="1" thickBot="1" x14ac:dyDescent="0.25">
      <c r="C1411" s="143"/>
      <c r="D1411" s="145"/>
      <c r="E1411" s="53"/>
      <c r="F1411" s="54"/>
      <c r="G1411" s="54"/>
      <c r="H1411" s="54"/>
      <c r="I1411" s="54"/>
      <c r="J1411" s="54"/>
      <c r="K1411" s="54"/>
      <c r="L1411" s="54"/>
      <c r="M1411" s="54"/>
      <c r="N1411" s="54"/>
      <c r="O1411" s="54"/>
      <c r="P1411" s="54"/>
      <c r="Q1411" s="54"/>
      <c r="R1411" s="55"/>
      <c r="S1411" s="56"/>
      <c r="T1411" t="e">
        <f t="shared" si="31"/>
        <v>#REF!</v>
      </c>
    </row>
    <row r="1412" spans="3:20" ht="30" customHeight="1" thickBot="1" x14ac:dyDescent="0.25">
      <c r="C1412" s="143"/>
      <c r="D1412" s="145"/>
      <c r="E1412" s="53"/>
      <c r="F1412" s="54"/>
      <c r="G1412" s="54"/>
      <c r="H1412" s="54"/>
      <c r="I1412" s="54"/>
      <c r="J1412" s="54"/>
      <c r="K1412" s="54"/>
      <c r="L1412" s="54"/>
      <c r="M1412" s="54"/>
      <c r="N1412" s="54"/>
      <c r="O1412" s="54"/>
      <c r="P1412" s="54"/>
      <c r="Q1412" s="54"/>
      <c r="R1412" s="55"/>
      <c r="S1412" s="56"/>
      <c r="T1412" t="e">
        <f t="shared" si="31"/>
        <v>#REF!</v>
      </c>
    </row>
    <row r="1413" spans="3:20" ht="30" customHeight="1" thickBot="1" x14ac:dyDescent="0.25">
      <c r="C1413" s="143"/>
      <c r="D1413" s="145"/>
      <c r="E1413" s="53"/>
      <c r="F1413" s="54"/>
      <c r="G1413" s="54"/>
      <c r="H1413" s="54"/>
      <c r="I1413" s="54"/>
      <c r="J1413" s="54"/>
      <c r="K1413" s="54"/>
      <c r="L1413" s="54"/>
      <c r="M1413" s="54"/>
      <c r="N1413" s="54"/>
      <c r="O1413" s="54"/>
      <c r="P1413" s="54"/>
      <c r="Q1413" s="54"/>
      <c r="R1413" s="55"/>
      <c r="S1413" s="56"/>
      <c r="T1413" t="e">
        <f t="shared" si="31"/>
        <v>#REF!</v>
      </c>
    </row>
    <row r="1414" spans="3:20" ht="30" customHeight="1" thickBot="1" x14ac:dyDescent="0.25">
      <c r="C1414" s="143"/>
      <c r="D1414" s="145"/>
      <c r="E1414" s="53"/>
      <c r="F1414" s="54"/>
      <c r="G1414" s="54"/>
      <c r="H1414" s="54"/>
      <c r="I1414" s="54"/>
      <c r="J1414" s="54"/>
      <c r="K1414" s="54"/>
      <c r="L1414" s="54"/>
      <c r="M1414" s="54"/>
      <c r="N1414" s="54"/>
      <c r="O1414" s="54"/>
      <c r="P1414" s="54"/>
      <c r="Q1414" s="54"/>
      <c r="R1414" s="55"/>
      <c r="S1414" s="56"/>
      <c r="T1414" t="e">
        <f t="shared" si="31"/>
        <v>#REF!</v>
      </c>
    </row>
    <row r="1415" spans="3:20" ht="30" customHeight="1" thickBot="1" x14ac:dyDescent="0.25">
      <c r="C1415" s="143"/>
      <c r="D1415" s="145"/>
      <c r="E1415" s="53"/>
      <c r="F1415" s="54"/>
      <c r="G1415" s="54"/>
      <c r="H1415" s="54"/>
      <c r="I1415" s="54"/>
      <c r="J1415" s="54"/>
      <c r="K1415" s="54"/>
      <c r="L1415" s="54"/>
      <c r="M1415" s="54"/>
      <c r="N1415" s="54"/>
      <c r="O1415" s="54"/>
      <c r="P1415" s="54"/>
      <c r="Q1415" s="54"/>
      <c r="R1415" s="55"/>
      <c r="S1415" s="56"/>
      <c r="T1415" t="e">
        <f t="shared" si="31"/>
        <v>#REF!</v>
      </c>
    </row>
    <row r="1416" spans="3:20" ht="30" customHeight="1" thickBot="1" x14ac:dyDescent="0.25">
      <c r="C1416" s="143"/>
      <c r="D1416" s="145"/>
      <c r="E1416" s="53"/>
      <c r="F1416" s="54"/>
      <c r="G1416" s="54"/>
      <c r="H1416" s="54"/>
      <c r="I1416" s="54"/>
      <c r="J1416" s="54"/>
      <c r="K1416" s="54"/>
      <c r="L1416" s="54"/>
      <c r="M1416" s="54"/>
      <c r="N1416" s="54"/>
      <c r="O1416" s="54"/>
      <c r="P1416" s="54"/>
      <c r="Q1416" s="54"/>
      <c r="R1416" s="55"/>
      <c r="S1416" s="56"/>
      <c r="T1416" t="e">
        <f t="shared" si="31"/>
        <v>#REF!</v>
      </c>
    </row>
    <row r="1417" spans="3:20" ht="30" customHeight="1" thickBot="1" x14ac:dyDescent="0.25">
      <c r="C1417" s="143"/>
      <c r="D1417" s="145"/>
      <c r="E1417" s="53"/>
      <c r="F1417" s="54"/>
      <c r="G1417" s="54"/>
      <c r="H1417" s="54"/>
      <c r="I1417" s="54"/>
      <c r="J1417" s="54"/>
      <c r="K1417" s="54"/>
      <c r="L1417" s="54"/>
      <c r="M1417" s="54"/>
      <c r="N1417" s="54"/>
      <c r="O1417" s="54"/>
      <c r="P1417" s="54"/>
      <c r="Q1417" s="54"/>
      <c r="R1417" s="55"/>
      <c r="S1417" s="56"/>
      <c r="T1417" t="e">
        <f t="shared" si="31"/>
        <v>#REF!</v>
      </c>
    </row>
    <row r="1418" spans="3:20" ht="30" customHeight="1" thickBot="1" x14ac:dyDescent="0.25">
      <c r="C1418" s="143"/>
      <c r="D1418" s="145"/>
      <c r="E1418" s="53"/>
      <c r="F1418" s="54"/>
      <c r="G1418" s="54"/>
      <c r="H1418" s="54"/>
      <c r="I1418" s="54"/>
      <c r="J1418" s="54"/>
      <c r="K1418" s="54"/>
      <c r="L1418" s="54"/>
      <c r="M1418" s="54"/>
      <c r="N1418" s="54"/>
      <c r="O1418" s="54"/>
      <c r="P1418" s="54"/>
      <c r="Q1418" s="54"/>
      <c r="R1418" s="55"/>
      <c r="S1418" s="56"/>
      <c r="T1418" t="e">
        <f t="shared" si="31"/>
        <v>#REF!</v>
      </c>
    </row>
    <row r="1419" spans="3:20" ht="30" customHeight="1" thickBot="1" x14ac:dyDescent="0.25">
      <c r="C1419" s="143"/>
      <c r="D1419" s="145"/>
      <c r="E1419" s="53"/>
      <c r="F1419" s="54"/>
      <c r="G1419" s="54"/>
      <c r="H1419" s="54"/>
      <c r="I1419" s="54"/>
      <c r="J1419" s="54"/>
      <c r="K1419" s="54"/>
      <c r="L1419" s="54"/>
      <c r="M1419" s="54"/>
      <c r="N1419" s="54"/>
      <c r="O1419" s="54"/>
      <c r="P1419" s="54"/>
      <c r="Q1419" s="54"/>
      <c r="R1419" s="55"/>
      <c r="S1419" s="56"/>
      <c r="T1419" t="e">
        <f t="shared" si="31"/>
        <v>#REF!</v>
      </c>
    </row>
    <row r="1420" spans="3:20" ht="30" customHeight="1" thickBot="1" x14ac:dyDescent="0.25">
      <c r="C1420" s="143"/>
      <c r="D1420" s="145"/>
      <c r="E1420" s="53"/>
      <c r="F1420" s="54"/>
      <c r="G1420" s="54"/>
      <c r="H1420" s="54"/>
      <c r="I1420" s="54"/>
      <c r="J1420" s="54"/>
      <c r="K1420" s="54"/>
      <c r="L1420" s="54"/>
      <c r="M1420" s="54"/>
      <c r="N1420" s="54"/>
      <c r="O1420" s="54"/>
      <c r="P1420" s="54"/>
      <c r="Q1420" s="54"/>
      <c r="R1420" s="55"/>
      <c r="S1420" s="56"/>
      <c r="T1420" t="e">
        <f t="shared" si="31"/>
        <v>#REF!</v>
      </c>
    </row>
    <row r="1421" spans="3:20" ht="30" customHeight="1" thickBot="1" x14ac:dyDescent="0.25">
      <c r="C1421" s="143"/>
      <c r="D1421" s="145"/>
      <c r="E1421" s="53"/>
      <c r="F1421" s="54"/>
      <c r="G1421" s="54"/>
      <c r="H1421" s="54"/>
      <c r="I1421" s="54"/>
      <c r="J1421" s="54"/>
      <c r="K1421" s="54"/>
      <c r="L1421" s="54"/>
      <c r="M1421" s="54"/>
      <c r="N1421" s="54"/>
      <c r="O1421" s="54"/>
      <c r="P1421" s="54"/>
      <c r="Q1421" s="54"/>
      <c r="R1421" s="55"/>
      <c r="S1421" s="56"/>
      <c r="T1421" t="e">
        <f t="shared" si="31"/>
        <v>#REF!</v>
      </c>
    </row>
    <row r="1422" spans="3:20" ht="30" customHeight="1" thickBot="1" x14ac:dyDescent="0.25">
      <c r="C1422" s="143"/>
      <c r="D1422" s="145"/>
      <c r="E1422" s="53"/>
      <c r="F1422" s="54"/>
      <c r="G1422" s="54"/>
      <c r="H1422" s="54"/>
      <c r="I1422" s="54"/>
      <c r="J1422" s="54"/>
      <c r="K1422" s="54"/>
      <c r="L1422" s="54"/>
      <c r="M1422" s="54"/>
      <c r="N1422" s="54"/>
      <c r="O1422" s="54"/>
      <c r="P1422" s="54"/>
      <c r="Q1422" s="54"/>
      <c r="R1422" s="55"/>
      <c r="S1422" s="56"/>
      <c r="T1422" t="e">
        <f t="shared" si="31"/>
        <v>#REF!</v>
      </c>
    </row>
    <row r="1423" spans="3:20" ht="30" customHeight="1" thickBot="1" x14ac:dyDescent="0.25">
      <c r="C1423" s="143"/>
      <c r="D1423" s="145"/>
      <c r="E1423" s="53"/>
      <c r="F1423" s="54"/>
      <c r="G1423" s="54"/>
      <c r="H1423" s="54"/>
      <c r="I1423" s="54"/>
      <c r="J1423" s="54"/>
      <c r="K1423" s="54"/>
      <c r="L1423" s="54"/>
      <c r="M1423" s="54"/>
      <c r="N1423" s="54"/>
      <c r="O1423" s="54"/>
      <c r="P1423" s="54"/>
      <c r="Q1423" s="54"/>
      <c r="R1423" s="55"/>
      <c r="S1423" s="56"/>
      <c r="T1423" t="e">
        <f t="shared" si="31"/>
        <v>#REF!</v>
      </c>
    </row>
    <row r="1424" spans="3:20" ht="30" customHeight="1" thickBot="1" x14ac:dyDescent="0.25">
      <c r="C1424" s="143"/>
      <c r="D1424" s="145"/>
      <c r="E1424" s="53"/>
      <c r="F1424" s="54"/>
      <c r="G1424" s="54"/>
      <c r="H1424" s="54"/>
      <c r="I1424" s="54"/>
      <c r="J1424" s="54"/>
      <c r="K1424" s="54"/>
      <c r="L1424" s="54"/>
      <c r="M1424" s="54"/>
      <c r="N1424" s="54"/>
      <c r="O1424" s="54"/>
      <c r="P1424" s="54"/>
      <c r="Q1424" s="54"/>
      <c r="R1424" s="55"/>
      <c r="S1424" s="56"/>
      <c r="T1424" t="e">
        <f t="shared" si="31"/>
        <v>#REF!</v>
      </c>
    </row>
    <row r="1425" spans="3:20" ht="30" customHeight="1" thickBot="1" x14ac:dyDescent="0.25">
      <c r="C1425" s="143"/>
      <c r="D1425" s="145"/>
      <c r="E1425" s="53"/>
      <c r="F1425" s="54"/>
      <c r="G1425" s="54"/>
      <c r="H1425" s="54"/>
      <c r="I1425" s="54"/>
      <c r="J1425" s="54"/>
      <c r="K1425" s="54"/>
      <c r="L1425" s="54"/>
      <c r="M1425" s="54"/>
      <c r="N1425" s="54"/>
      <c r="O1425" s="54"/>
      <c r="P1425" s="54"/>
      <c r="Q1425" s="54"/>
      <c r="R1425" s="55"/>
      <c r="S1425" s="56"/>
      <c r="T1425" t="e">
        <f t="shared" si="31"/>
        <v>#REF!</v>
      </c>
    </row>
    <row r="1426" spans="3:20" ht="30" customHeight="1" thickBot="1" x14ac:dyDescent="0.25">
      <c r="C1426" s="143"/>
      <c r="D1426" s="145"/>
      <c r="E1426" s="53"/>
      <c r="F1426" s="54"/>
      <c r="G1426" s="54"/>
      <c r="H1426" s="54"/>
      <c r="I1426" s="54"/>
      <c r="J1426" s="54"/>
      <c r="K1426" s="54"/>
      <c r="L1426" s="54"/>
      <c r="M1426" s="54"/>
      <c r="N1426" s="54"/>
      <c r="O1426" s="54"/>
      <c r="P1426" s="54"/>
      <c r="Q1426" s="54"/>
      <c r="R1426" s="55"/>
      <c r="S1426" s="56"/>
      <c r="T1426" t="e">
        <f t="shared" si="31"/>
        <v>#REF!</v>
      </c>
    </row>
    <row r="1427" spans="3:20" ht="30" customHeight="1" thickBot="1" x14ac:dyDescent="0.25">
      <c r="C1427" s="143"/>
      <c r="D1427" s="145"/>
      <c r="E1427" s="53"/>
      <c r="F1427" s="54"/>
      <c r="G1427" s="54"/>
      <c r="H1427" s="54"/>
      <c r="I1427" s="54"/>
      <c r="J1427" s="54"/>
      <c r="K1427" s="54"/>
      <c r="L1427" s="54"/>
      <c r="M1427" s="54"/>
      <c r="N1427" s="54"/>
      <c r="O1427" s="54"/>
      <c r="P1427" s="54"/>
      <c r="Q1427" s="54"/>
      <c r="R1427" s="55"/>
      <c r="S1427" s="56"/>
      <c r="T1427" t="e">
        <f t="shared" si="31"/>
        <v>#REF!</v>
      </c>
    </row>
    <row r="1428" spans="3:20" ht="30" customHeight="1" thickBot="1" x14ac:dyDescent="0.25">
      <c r="C1428" s="143"/>
      <c r="D1428" s="145"/>
      <c r="E1428" s="53"/>
      <c r="F1428" s="54"/>
      <c r="G1428" s="54"/>
      <c r="H1428" s="54"/>
      <c r="I1428" s="54"/>
      <c r="J1428" s="54"/>
      <c r="K1428" s="54"/>
      <c r="L1428" s="54"/>
      <c r="M1428" s="54"/>
      <c r="N1428" s="54"/>
      <c r="O1428" s="54"/>
      <c r="P1428" s="54"/>
      <c r="Q1428" s="54"/>
      <c r="R1428" s="55"/>
      <c r="S1428" s="56"/>
      <c r="T1428" t="e">
        <f t="shared" si="31"/>
        <v>#REF!</v>
      </c>
    </row>
    <row r="1429" spans="3:20" ht="30" customHeight="1" thickBot="1" x14ac:dyDescent="0.25">
      <c r="C1429" s="143"/>
      <c r="D1429" s="145"/>
      <c r="E1429" s="53"/>
      <c r="F1429" s="54"/>
      <c r="G1429" s="54"/>
      <c r="H1429" s="54"/>
      <c r="I1429" s="54"/>
      <c r="J1429" s="54"/>
      <c r="K1429" s="54"/>
      <c r="L1429" s="54"/>
      <c r="M1429" s="54"/>
      <c r="N1429" s="54"/>
      <c r="O1429" s="54"/>
      <c r="P1429" s="54"/>
      <c r="Q1429" s="54"/>
      <c r="R1429" s="55"/>
      <c r="S1429" s="56"/>
      <c r="T1429" t="e">
        <f t="shared" si="31"/>
        <v>#REF!</v>
      </c>
    </row>
    <row r="1430" spans="3:20" ht="30" customHeight="1" thickBot="1" x14ac:dyDescent="0.25">
      <c r="C1430" s="143"/>
      <c r="D1430" s="145"/>
      <c r="E1430" s="53"/>
      <c r="F1430" s="54"/>
      <c r="G1430" s="54"/>
      <c r="H1430" s="54"/>
      <c r="I1430" s="54"/>
      <c r="J1430" s="54"/>
      <c r="K1430" s="54"/>
      <c r="L1430" s="54"/>
      <c r="M1430" s="54"/>
      <c r="N1430" s="54"/>
      <c r="O1430" s="54"/>
      <c r="P1430" s="54"/>
      <c r="Q1430" s="54"/>
      <c r="R1430" s="55"/>
      <c r="S1430" s="56"/>
      <c r="T1430" t="e">
        <f t="shared" si="31"/>
        <v>#REF!</v>
      </c>
    </row>
    <row r="1431" spans="3:20" ht="30" customHeight="1" thickBot="1" x14ac:dyDescent="0.25">
      <c r="C1431" s="143"/>
      <c r="D1431" s="145"/>
      <c r="E1431" s="53"/>
      <c r="F1431" s="54"/>
      <c r="G1431" s="54"/>
      <c r="H1431" s="54"/>
      <c r="I1431" s="54"/>
      <c r="J1431" s="54"/>
      <c r="K1431" s="54"/>
      <c r="L1431" s="54"/>
      <c r="M1431" s="54"/>
      <c r="N1431" s="54"/>
      <c r="O1431" s="54"/>
      <c r="P1431" s="54"/>
      <c r="Q1431" s="54"/>
      <c r="R1431" s="55"/>
      <c r="S1431" s="56"/>
      <c r="T1431" t="e">
        <f t="shared" si="31"/>
        <v>#REF!</v>
      </c>
    </row>
    <row r="1432" spans="3:20" ht="30" customHeight="1" thickBot="1" x14ac:dyDescent="0.25">
      <c r="C1432" s="143"/>
      <c r="D1432" s="145"/>
      <c r="E1432" s="53"/>
      <c r="F1432" s="54"/>
      <c r="G1432" s="54"/>
      <c r="H1432" s="54"/>
      <c r="I1432" s="54"/>
      <c r="J1432" s="54"/>
      <c r="K1432" s="54"/>
      <c r="L1432" s="54"/>
      <c r="M1432" s="54"/>
      <c r="N1432" s="54"/>
      <c r="O1432" s="54"/>
      <c r="P1432" s="54"/>
      <c r="Q1432" s="54"/>
      <c r="R1432" s="55"/>
      <c r="S1432" s="56"/>
      <c r="T1432" t="e">
        <f t="shared" si="31"/>
        <v>#REF!</v>
      </c>
    </row>
    <row r="1433" spans="3:20" ht="30" customHeight="1" thickBot="1" x14ac:dyDescent="0.25">
      <c r="C1433" s="143"/>
      <c r="D1433" s="145"/>
      <c r="E1433" s="53"/>
      <c r="F1433" s="54"/>
      <c r="G1433" s="54"/>
      <c r="H1433" s="54"/>
      <c r="I1433" s="54"/>
      <c r="J1433" s="54"/>
      <c r="K1433" s="54"/>
      <c r="L1433" s="54"/>
      <c r="M1433" s="54"/>
      <c r="N1433" s="54"/>
      <c r="O1433" s="54"/>
      <c r="P1433" s="54"/>
      <c r="Q1433" s="54"/>
      <c r="R1433" s="55"/>
      <c r="S1433" s="56"/>
      <c r="T1433" t="e">
        <f t="shared" si="31"/>
        <v>#REF!</v>
      </c>
    </row>
    <row r="1434" spans="3:20" ht="30" customHeight="1" thickBot="1" x14ac:dyDescent="0.25">
      <c r="C1434" s="143"/>
      <c r="D1434" s="145"/>
      <c r="E1434" s="53"/>
      <c r="F1434" s="54"/>
      <c r="G1434" s="54"/>
      <c r="H1434" s="54"/>
      <c r="I1434" s="54"/>
      <c r="J1434" s="54"/>
      <c r="K1434" s="54"/>
      <c r="L1434" s="54"/>
      <c r="M1434" s="54"/>
      <c r="N1434" s="54"/>
      <c r="O1434" s="54"/>
      <c r="P1434" s="54"/>
      <c r="Q1434" s="54"/>
      <c r="R1434" s="55"/>
      <c r="S1434" s="56"/>
      <c r="T1434" t="e">
        <f t="shared" si="31"/>
        <v>#REF!</v>
      </c>
    </row>
    <row r="1435" spans="3:20" ht="30" customHeight="1" thickBot="1" x14ac:dyDescent="0.25">
      <c r="C1435" s="143"/>
      <c r="D1435" s="145"/>
      <c r="E1435" s="53"/>
      <c r="F1435" s="54"/>
      <c r="G1435" s="54"/>
      <c r="H1435" s="54"/>
      <c r="I1435" s="54"/>
      <c r="J1435" s="54"/>
      <c r="K1435" s="54"/>
      <c r="L1435" s="54"/>
      <c r="M1435" s="54"/>
      <c r="N1435" s="54"/>
      <c r="O1435" s="54"/>
      <c r="P1435" s="54"/>
      <c r="Q1435" s="54"/>
      <c r="R1435" s="55"/>
      <c r="S1435" s="56"/>
      <c r="T1435" t="e">
        <f t="shared" si="31"/>
        <v>#REF!</v>
      </c>
    </row>
    <row r="1436" spans="3:20" ht="30" customHeight="1" thickBot="1" x14ac:dyDescent="0.25">
      <c r="C1436" s="143"/>
      <c r="D1436" s="145"/>
      <c r="E1436" s="53"/>
      <c r="F1436" s="54"/>
      <c r="G1436" s="54"/>
      <c r="H1436" s="54"/>
      <c r="I1436" s="54"/>
      <c r="J1436" s="54"/>
      <c r="K1436" s="54"/>
      <c r="L1436" s="54"/>
      <c r="M1436" s="54"/>
      <c r="N1436" s="54"/>
      <c r="O1436" s="54"/>
      <c r="P1436" s="54"/>
      <c r="Q1436" s="54"/>
      <c r="R1436" s="55"/>
      <c r="S1436" s="56"/>
      <c r="T1436" t="e">
        <f t="shared" si="31"/>
        <v>#REF!</v>
      </c>
    </row>
    <row r="1437" spans="3:20" ht="30" customHeight="1" thickBot="1" x14ac:dyDescent="0.25">
      <c r="C1437" s="143"/>
      <c r="D1437" s="145"/>
      <c r="E1437" s="53"/>
      <c r="F1437" s="54"/>
      <c r="G1437" s="54"/>
      <c r="H1437" s="54"/>
      <c r="I1437" s="54"/>
      <c r="J1437" s="54"/>
      <c r="K1437" s="54"/>
      <c r="L1437" s="54"/>
      <c r="M1437" s="54"/>
      <c r="N1437" s="54"/>
      <c r="O1437" s="54"/>
      <c r="P1437" s="54"/>
      <c r="Q1437" s="54"/>
      <c r="R1437" s="55"/>
      <c r="S1437" s="56"/>
      <c r="T1437" t="e">
        <f t="shared" si="31"/>
        <v>#REF!</v>
      </c>
    </row>
    <row r="1438" spans="3:20" ht="30" customHeight="1" thickBot="1" x14ac:dyDescent="0.25">
      <c r="C1438" s="143"/>
      <c r="D1438" s="145"/>
      <c r="E1438" s="53"/>
      <c r="F1438" s="54"/>
      <c r="G1438" s="54"/>
      <c r="H1438" s="54"/>
      <c r="I1438" s="54"/>
      <c r="J1438" s="54"/>
      <c r="K1438" s="54"/>
      <c r="L1438" s="54"/>
      <c r="M1438" s="54"/>
      <c r="N1438" s="54"/>
      <c r="O1438" s="54"/>
      <c r="P1438" s="54"/>
      <c r="Q1438" s="54"/>
      <c r="R1438" s="55"/>
      <c r="S1438" s="56"/>
      <c r="T1438" t="e">
        <f t="shared" si="31"/>
        <v>#REF!</v>
      </c>
    </row>
    <row r="1439" spans="3:20" ht="30" customHeight="1" thickBot="1" x14ac:dyDescent="0.25">
      <c r="C1439" s="143"/>
      <c r="D1439" s="145"/>
      <c r="E1439" s="53"/>
      <c r="F1439" s="54"/>
      <c r="G1439" s="54"/>
      <c r="H1439" s="54"/>
      <c r="I1439" s="54"/>
      <c r="J1439" s="54"/>
      <c r="K1439" s="54"/>
      <c r="L1439" s="54"/>
      <c r="M1439" s="54"/>
      <c r="N1439" s="54"/>
      <c r="O1439" s="54"/>
      <c r="P1439" s="54"/>
      <c r="Q1439" s="54"/>
      <c r="R1439" s="55"/>
      <c r="S1439" s="56"/>
      <c r="T1439" t="e">
        <f t="shared" si="31"/>
        <v>#REF!</v>
      </c>
    </row>
    <row r="1440" spans="3:20" ht="30" customHeight="1" thickBot="1" x14ac:dyDescent="0.25">
      <c r="C1440" s="143"/>
      <c r="D1440" s="145"/>
      <c r="E1440" s="53"/>
      <c r="F1440" s="54"/>
      <c r="G1440" s="54"/>
      <c r="H1440" s="54"/>
      <c r="I1440" s="54"/>
      <c r="J1440" s="54"/>
      <c r="K1440" s="54"/>
      <c r="L1440" s="54"/>
      <c r="M1440" s="54"/>
      <c r="N1440" s="54"/>
      <c r="O1440" s="54"/>
      <c r="P1440" s="54"/>
      <c r="Q1440" s="54"/>
      <c r="R1440" s="55"/>
      <c r="S1440" s="56"/>
      <c r="T1440" t="e">
        <f t="shared" si="31"/>
        <v>#REF!</v>
      </c>
    </row>
    <row r="1441" spans="3:20" ht="30" customHeight="1" thickBot="1" x14ac:dyDescent="0.25">
      <c r="C1441" s="143"/>
      <c r="D1441" s="145"/>
      <c r="E1441" s="53"/>
      <c r="F1441" s="54"/>
      <c r="G1441" s="54"/>
      <c r="H1441" s="54"/>
      <c r="I1441" s="54"/>
      <c r="J1441" s="54"/>
      <c r="K1441" s="54"/>
      <c r="L1441" s="54"/>
      <c r="M1441" s="54"/>
      <c r="N1441" s="54"/>
      <c r="O1441" s="54"/>
      <c r="P1441" s="54"/>
      <c r="Q1441" s="54"/>
      <c r="R1441" s="55"/>
      <c r="S1441" s="56"/>
      <c r="T1441" t="e">
        <f t="shared" si="31"/>
        <v>#REF!</v>
      </c>
    </row>
    <row r="1442" spans="3:20" ht="30" customHeight="1" thickBot="1" x14ac:dyDescent="0.25">
      <c r="C1442" s="143"/>
      <c r="D1442" s="145"/>
      <c r="E1442" s="53"/>
      <c r="F1442" s="54"/>
      <c r="G1442" s="54"/>
      <c r="H1442" s="54"/>
      <c r="I1442" s="54"/>
      <c r="J1442" s="54"/>
      <c r="K1442" s="54"/>
      <c r="L1442" s="54"/>
      <c r="M1442" s="54"/>
      <c r="N1442" s="54"/>
      <c r="O1442" s="54"/>
      <c r="P1442" s="54"/>
      <c r="Q1442" s="54"/>
      <c r="R1442" s="55"/>
      <c r="S1442" s="56"/>
      <c r="T1442" t="e">
        <f t="shared" ref="T1442:T1505" si="32">T1441+1</f>
        <v>#REF!</v>
      </c>
    </row>
    <row r="1443" spans="3:20" ht="30" customHeight="1" thickBot="1" x14ac:dyDescent="0.25">
      <c r="C1443" s="143"/>
      <c r="D1443" s="145"/>
      <c r="E1443" s="53"/>
      <c r="F1443" s="54"/>
      <c r="G1443" s="54"/>
      <c r="H1443" s="54"/>
      <c r="I1443" s="54"/>
      <c r="J1443" s="54"/>
      <c r="K1443" s="54"/>
      <c r="L1443" s="54"/>
      <c r="M1443" s="54"/>
      <c r="N1443" s="54"/>
      <c r="O1443" s="54"/>
      <c r="P1443" s="54"/>
      <c r="Q1443" s="54"/>
      <c r="R1443" s="55"/>
      <c r="S1443" s="56"/>
      <c r="T1443" t="e">
        <f t="shared" si="32"/>
        <v>#REF!</v>
      </c>
    </row>
    <row r="1444" spans="3:20" ht="30" customHeight="1" thickBot="1" x14ac:dyDescent="0.25">
      <c r="C1444" s="143"/>
      <c r="D1444" s="145"/>
      <c r="E1444" s="53"/>
      <c r="F1444" s="54"/>
      <c r="G1444" s="54"/>
      <c r="H1444" s="54"/>
      <c r="I1444" s="54"/>
      <c r="J1444" s="54"/>
      <c r="K1444" s="54"/>
      <c r="L1444" s="54"/>
      <c r="M1444" s="54"/>
      <c r="N1444" s="54"/>
      <c r="O1444" s="54"/>
      <c r="P1444" s="54"/>
      <c r="Q1444" s="54"/>
      <c r="R1444" s="55"/>
      <c r="S1444" s="56"/>
      <c r="T1444" t="e">
        <f t="shared" si="32"/>
        <v>#REF!</v>
      </c>
    </row>
    <row r="1445" spans="3:20" ht="30" customHeight="1" thickBot="1" x14ac:dyDescent="0.25">
      <c r="C1445" s="143"/>
      <c r="D1445" s="145"/>
      <c r="E1445" s="53"/>
      <c r="F1445" s="54"/>
      <c r="G1445" s="54"/>
      <c r="H1445" s="54"/>
      <c r="I1445" s="54"/>
      <c r="J1445" s="54"/>
      <c r="K1445" s="54"/>
      <c r="L1445" s="54"/>
      <c r="M1445" s="54"/>
      <c r="N1445" s="54"/>
      <c r="O1445" s="54"/>
      <c r="P1445" s="54"/>
      <c r="Q1445" s="54"/>
      <c r="R1445" s="55"/>
      <c r="S1445" s="56"/>
      <c r="T1445" t="e">
        <f t="shared" si="32"/>
        <v>#REF!</v>
      </c>
    </row>
    <row r="1446" spans="3:20" ht="30" customHeight="1" thickBot="1" x14ac:dyDescent="0.25">
      <c r="C1446" s="143"/>
      <c r="D1446" s="145"/>
      <c r="E1446" s="53"/>
      <c r="F1446" s="54"/>
      <c r="G1446" s="54"/>
      <c r="H1446" s="54"/>
      <c r="I1446" s="54"/>
      <c r="J1446" s="54"/>
      <c r="K1446" s="54"/>
      <c r="L1446" s="54"/>
      <c r="M1446" s="54"/>
      <c r="N1446" s="54"/>
      <c r="O1446" s="54"/>
      <c r="P1446" s="54"/>
      <c r="Q1446" s="54"/>
      <c r="R1446" s="55"/>
      <c r="S1446" s="56"/>
      <c r="T1446" t="e">
        <f t="shared" si="32"/>
        <v>#REF!</v>
      </c>
    </row>
    <row r="1447" spans="3:20" ht="30" customHeight="1" thickBot="1" x14ac:dyDescent="0.25">
      <c r="C1447" s="143"/>
      <c r="D1447" s="145"/>
      <c r="E1447" s="53"/>
      <c r="F1447" s="54"/>
      <c r="G1447" s="54"/>
      <c r="H1447" s="54"/>
      <c r="I1447" s="54"/>
      <c r="J1447" s="54"/>
      <c r="K1447" s="54"/>
      <c r="L1447" s="54"/>
      <c r="M1447" s="54"/>
      <c r="N1447" s="54"/>
      <c r="O1447" s="54"/>
      <c r="P1447" s="54"/>
      <c r="Q1447" s="54"/>
      <c r="R1447" s="55"/>
      <c r="S1447" s="56"/>
      <c r="T1447" t="e">
        <f t="shared" si="32"/>
        <v>#REF!</v>
      </c>
    </row>
    <row r="1448" spans="3:20" ht="30" customHeight="1" thickBot="1" x14ac:dyDescent="0.25">
      <c r="C1448" s="143"/>
      <c r="D1448" s="145"/>
      <c r="E1448" s="53"/>
      <c r="F1448" s="54"/>
      <c r="G1448" s="54"/>
      <c r="H1448" s="54"/>
      <c r="I1448" s="54"/>
      <c r="J1448" s="54"/>
      <c r="K1448" s="54"/>
      <c r="L1448" s="54"/>
      <c r="M1448" s="54"/>
      <c r="N1448" s="54"/>
      <c r="O1448" s="54"/>
      <c r="P1448" s="54"/>
      <c r="Q1448" s="54"/>
      <c r="R1448" s="55"/>
      <c r="S1448" s="56"/>
      <c r="T1448" t="e">
        <f t="shared" si="32"/>
        <v>#REF!</v>
      </c>
    </row>
    <row r="1449" spans="3:20" ht="30" customHeight="1" thickBot="1" x14ac:dyDescent="0.25">
      <c r="C1449" s="143"/>
      <c r="D1449" s="145"/>
      <c r="E1449" s="53"/>
      <c r="F1449" s="54"/>
      <c r="G1449" s="54"/>
      <c r="H1449" s="54"/>
      <c r="I1449" s="54"/>
      <c r="J1449" s="54"/>
      <c r="K1449" s="54"/>
      <c r="L1449" s="54"/>
      <c r="M1449" s="54"/>
      <c r="N1449" s="54"/>
      <c r="O1449" s="54"/>
      <c r="P1449" s="54"/>
      <c r="Q1449" s="54"/>
      <c r="R1449" s="55"/>
      <c r="S1449" s="56"/>
      <c r="T1449" t="e">
        <f t="shared" si="32"/>
        <v>#REF!</v>
      </c>
    </row>
    <row r="1450" spans="3:20" ht="30" customHeight="1" thickBot="1" x14ac:dyDescent="0.25">
      <c r="C1450" s="143"/>
      <c r="D1450" s="145"/>
      <c r="E1450" s="53"/>
      <c r="F1450" s="54"/>
      <c r="G1450" s="54"/>
      <c r="H1450" s="54"/>
      <c r="I1450" s="54"/>
      <c r="J1450" s="54"/>
      <c r="K1450" s="54"/>
      <c r="L1450" s="54"/>
      <c r="M1450" s="54"/>
      <c r="N1450" s="54"/>
      <c r="O1450" s="54"/>
      <c r="P1450" s="54"/>
      <c r="Q1450" s="54"/>
      <c r="R1450" s="55"/>
      <c r="S1450" s="56"/>
      <c r="T1450" t="e">
        <f t="shared" si="32"/>
        <v>#REF!</v>
      </c>
    </row>
    <row r="1451" spans="3:20" ht="30" customHeight="1" thickBot="1" x14ac:dyDescent="0.25">
      <c r="C1451" s="143"/>
      <c r="D1451" s="145"/>
      <c r="E1451" s="53"/>
      <c r="F1451" s="54"/>
      <c r="G1451" s="54"/>
      <c r="H1451" s="54"/>
      <c r="I1451" s="54"/>
      <c r="J1451" s="54"/>
      <c r="K1451" s="54"/>
      <c r="L1451" s="54"/>
      <c r="M1451" s="54"/>
      <c r="N1451" s="54"/>
      <c r="O1451" s="54"/>
      <c r="P1451" s="54"/>
      <c r="Q1451" s="54"/>
      <c r="R1451" s="55"/>
      <c r="S1451" s="56"/>
      <c r="T1451" t="e">
        <f t="shared" si="32"/>
        <v>#REF!</v>
      </c>
    </row>
    <row r="1452" spans="3:20" ht="30" customHeight="1" thickBot="1" x14ac:dyDescent="0.25">
      <c r="C1452" s="143"/>
      <c r="D1452" s="145"/>
      <c r="E1452" s="53"/>
      <c r="F1452" s="54"/>
      <c r="G1452" s="54"/>
      <c r="H1452" s="54"/>
      <c r="I1452" s="54"/>
      <c r="J1452" s="54"/>
      <c r="K1452" s="54"/>
      <c r="L1452" s="54"/>
      <c r="M1452" s="54"/>
      <c r="N1452" s="54"/>
      <c r="O1452" s="54"/>
      <c r="P1452" s="54"/>
      <c r="Q1452" s="54"/>
      <c r="R1452" s="55"/>
      <c r="S1452" s="56"/>
      <c r="T1452" t="e">
        <f t="shared" si="32"/>
        <v>#REF!</v>
      </c>
    </row>
    <row r="1453" spans="3:20" ht="30" customHeight="1" thickBot="1" x14ac:dyDescent="0.25">
      <c r="C1453" s="143"/>
      <c r="D1453" s="145"/>
      <c r="E1453" s="53"/>
      <c r="F1453" s="54"/>
      <c r="G1453" s="54"/>
      <c r="H1453" s="54"/>
      <c r="I1453" s="54"/>
      <c r="J1453" s="54"/>
      <c r="K1453" s="54"/>
      <c r="L1453" s="54"/>
      <c r="M1453" s="54"/>
      <c r="N1453" s="54"/>
      <c r="O1453" s="54"/>
      <c r="P1453" s="54"/>
      <c r="Q1453" s="54"/>
      <c r="R1453" s="55"/>
      <c r="S1453" s="56"/>
      <c r="T1453" t="e">
        <f t="shared" si="32"/>
        <v>#REF!</v>
      </c>
    </row>
    <row r="1454" spans="3:20" ht="30" customHeight="1" thickBot="1" x14ac:dyDescent="0.25">
      <c r="C1454" s="143"/>
      <c r="D1454" s="145"/>
      <c r="E1454" s="53"/>
      <c r="F1454" s="54"/>
      <c r="G1454" s="54"/>
      <c r="H1454" s="54"/>
      <c r="I1454" s="54"/>
      <c r="J1454" s="54"/>
      <c r="K1454" s="54"/>
      <c r="L1454" s="54"/>
      <c r="M1454" s="54"/>
      <c r="N1454" s="54"/>
      <c r="O1454" s="54"/>
      <c r="P1454" s="54"/>
      <c r="Q1454" s="54"/>
      <c r="R1454" s="55"/>
      <c r="S1454" s="56"/>
      <c r="T1454" t="e">
        <f t="shared" si="32"/>
        <v>#REF!</v>
      </c>
    </row>
    <row r="1455" spans="3:20" ht="30" customHeight="1" thickBot="1" x14ac:dyDescent="0.25">
      <c r="C1455" s="143"/>
      <c r="D1455" s="145"/>
      <c r="E1455" s="53"/>
      <c r="F1455" s="54"/>
      <c r="G1455" s="54"/>
      <c r="H1455" s="54"/>
      <c r="I1455" s="54"/>
      <c r="J1455" s="54"/>
      <c r="K1455" s="54"/>
      <c r="L1455" s="54"/>
      <c r="M1455" s="54"/>
      <c r="N1455" s="54"/>
      <c r="O1455" s="54"/>
      <c r="P1455" s="54"/>
      <c r="Q1455" s="54"/>
      <c r="R1455" s="55"/>
      <c r="S1455" s="56"/>
      <c r="T1455" t="e">
        <f t="shared" si="32"/>
        <v>#REF!</v>
      </c>
    </row>
    <row r="1456" spans="3:20" ht="30" customHeight="1" thickBot="1" x14ac:dyDescent="0.25">
      <c r="C1456" s="143"/>
      <c r="D1456" s="145"/>
      <c r="E1456" s="53"/>
      <c r="F1456" s="54"/>
      <c r="G1456" s="54"/>
      <c r="H1456" s="54"/>
      <c r="I1456" s="54"/>
      <c r="J1456" s="54"/>
      <c r="K1456" s="54"/>
      <c r="L1456" s="54"/>
      <c r="M1456" s="54"/>
      <c r="N1456" s="54"/>
      <c r="O1456" s="54"/>
      <c r="P1456" s="54"/>
      <c r="Q1456" s="54"/>
      <c r="R1456" s="55"/>
      <c r="S1456" s="56"/>
      <c r="T1456" t="e">
        <f t="shared" si="32"/>
        <v>#REF!</v>
      </c>
    </row>
    <row r="1457" spans="3:20" ht="30" customHeight="1" thickBot="1" x14ac:dyDescent="0.25">
      <c r="C1457" s="143"/>
      <c r="D1457" s="145"/>
      <c r="E1457" s="53"/>
      <c r="F1457" s="54"/>
      <c r="G1457" s="54"/>
      <c r="H1457" s="54"/>
      <c r="I1457" s="54"/>
      <c r="J1457" s="54"/>
      <c r="K1457" s="54"/>
      <c r="L1457" s="54"/>
      <c r="M1457" s="54"/>
      <c r="N1457" s="54"/>
      <c r="O1457" s="54"/>
      <c r="P1457" s="54"/>
      <c r="Q1457" s="54"/>
      <c r="R1457" s="55"/>
      <c r="S1457" s="56"/>
      <c r="T1457" t="e">
        <f t="shared" si="32"/>
        <v>#REF!</v>
      </c>
    </row>
    <row r="1458" spans="3:20" ht="30" customHeight="1" thickBot="1" x14ac:dyDescent="0.25">
      <c r="C1458" s="143"/>
      <c r="D1458" s="145"/>
      <c r="E1458" s="53"/>
      <c r="F1458" s="54"/>
      <c r="G1458" s="54"/>
      <c r="H1458" s="54"/>
      <c r="I1458" s="54"/>
      <c r="J1458" s="54"/>
      <c r="K1458" s="54"/>
      <c r="L1458" s="54"/>
      <c r="M1458" s="54"/>
      <c r="N1458" s="54"/>
      <c r="O1458" s="54"/>
      <c r="P1458" s="54"/>
      <c r="Q1458" s="54"/>
      <c r="R1458" s="55"/>
      <c r="S1458" s="56"/>
      <c r="T1458" t="e">
        <f t="shared" si="32"/>
        <v>#REF!</v>
      </c>
    </row>
    <row r="1459" spans="3:20" ht="30" customHeight="1" thickBot="1" x14ac:dyDescent="0.25">
      <c r="C1459" s="143"/>
      <c r="D1459" s="145"/>
      <c r="E1459" s="53"/>
      <c r="F1459" s="54"/>
      <c r="G1459" s="54"/>
      <c r="H1459" s="54"/>
      <c r="I1459" s="54"/>
      <c r="J1459" s="54"/>
      <c r="K1459" s="54"/>
      <c r="L1459" s="54"/>
      <c r="M1459" s="54"/>
      <c r="N1459" s="54"/>
      <c r="O1459" s="54"/>
      <c r="P1459" s="54"/>
      <c r="Q1459" s="54"/>
      <c r="R1459" s="55"/>
      <c r="S1459" s="56"/>
      <c r="T1459" t="e">
        <f t="shared" si="32"/>
        <v>#REF!</v>
      </c>
    </row>
    <row r="1460" spans="3:20" ht="30" customHeight="1" thickBot="1" x14ac:dyDescent="0.25">
      <c r="C1460" s="143"/>
      <c r="D1460" s="145"/>
      <c r="E1460" s="53"/>
      <c r="F1460" s="54"/>
      <c r="G1460" s="54"/>
      <c r="H1460" s="54"/>
      <c r="I1460" s="54"/>
      <c r="J1460" s="54"/>
      <c r="K1460" s="54"/>
      <c r="L1460" s="54"/>
      <c r="M1460" s="54"/>
      <c r="N1460" s="54"/>
      <c r="O1460" s="54"/>
      <c r="P1460" s="54"/>
      <c r="Q1460" s="54"/>
      <c r="R1460" s="55"/>
      <c r="S1460" s="56"/>
      <c r="T1460" t="e">
        <f t="shared" si="32"/>
        <v>#REF!</v>
      </c>
    </row>
    <row r="1461" spans="3:20" ht="30" customHeight="1" thickBot="1" x14ac:dyDescent="0.25">
      <c r="C1461" s="143"/>
      <c r="D1461" s="145"/>
      <c r="E1461" s="53"/>
      <c r="F1461" s="54"/>
      <c r="G1461" s="54"/>
      <c r="H1461" s="54"/>
      <c r="I1461" s="54"/>
      <c r="J1461" s="54"/>
      <c r="K1461" s="54"/>
      <c r="L1461" s="54"/>
      <c r="M1461" s="54"/>
      <c r="N1461" s="54"/>
      <c r="O1461" s="54"/>
      <c r="P1461" s="54"/>
      <c r="Q1461" s="54"/>
      <c r="R1461" s="55"/>
      <c r="S1461" s="56"/>
      <c r="T1461" t="e">
        <f t="shared" si="32"/>
        <v>#REF!</v>
      </c>
    </row>
    <row r="1462" spans="3:20" ht="30" customHeight="1" thickBot="1" x14ac:dyDescent="0.25">
      <c r="C1462" s="143"/>
      <c r="D1462" s="145"/>
      <c r="E1462" s="53"/>
      <c r="F1462" s="54"/>
      <c r="G1462" s="54"/>
      <c r="H1462" s="54"/>
      <c r="I1462" s="54"/>
      <c r="J1462" s="54"/>
      <c r="K1462" s="54"/>
      <c r="L1462" s="54"/>
      <c r="M1462" s="54"/>
      <c r="N1462" s="54"/>
      <c r="O1462" s="54"/>
      <c r="P1462" s="54"/>
      <c r="Q1462" s="54"/>
      <c r="R1462" s="55"/>
      <c r="S1462" s="56"/>
      <c r="T1462" t="e">
        <f t="shared" si="32"/>
        <v>#REF!</v>
      </c>
    </row>
    <row r="1463" spans="3:20" ht="30" customHeight="1" thickBot="1" x14ac:dyDescent="0.25">
      <c r="C1463" s="143"/>
      <c r="D1463" s="145"/>
      <c r="E1463" s="53"/>
      <c r="F1463" s="54"/>
      <c r="G1463" s="54"/>
      <c r="H1463" s="54"/>
      <c r="I1463" s="54"/>
      <c r="J1463" s="54"/>
      <c r="K1463" s="54"/>
      <c r="L1463" s="54"/>
      <c r="M1463" s="54"/>
      <c r="N1463" s="54"/>
      <c r="O1463" s="54"/>
      <c r="P1463" s="54"/>
      <c r="Q1463" s="54"/>
      <c r="R1463" s="55"/>
      <c r="S1463" s="56"/>
      <c r="T1463" t="e">
        <f t="shared" si="32"/>
        <v>#REF!</v>
      </c>
    </row>
    <row r="1464" spans="3:20" ht="30" customHeight="1" thickBot="1" x14ac:dyDescent="0.25">
      <c r="C1464" s="143"/>
      <c r="D1464" s="145"/>
      <c r="E1464" s="53"/>
      <c r="F1464" s="54"/>
      <c r="G1464" s="54"/>
      <c r="H1464" s="54"/>
      <c r="I1464" s="54"/>
      <c r="J1464" s="54"/>
      <c r="K1464" s="54"/>
      <c r="L1464" s="54"/>
      <c r="M1464" s="54"/>
      <c r="N1464" s="54"/>
      <c r="O1464" s="54"/>
      <c r="P1464" s="54"/>
      <c r="Q1464" s="54"/>
      <c r="R1464" s="55"/>
      <c r="S1464" s="56"/>
      <c r="T1464" t="e">
        <f t="shared" si="32"/>
        <v>#REF!</v>
      </c>
    </row>
    <row r="1465" spans="3:20" ht="30" customHeight="1" thickBot="1" x14ac:dyDescent="0.25">
      <c r="C1465" s="143"/>
      <c r="D1465" s="145"/>
      <c r="E1465" s="53"/>
      <c r="F1465" s="54"/>
      <c r="G1465" s="54"/>
      <c r="H1465" s="54"/>
      <c r="I1465" s="54"/>
      <c r="J1465" s="54"/>
      <c r="K1465" s="54"/>
      <c r="L1465" s="54"/>
      <c r="M1465" s="54"/>
      <c r="N1465" s="54"/>
      <c r="O1465" s="54"/>
      <c r="P1465" s="54"/>
      <c r="Q1465" s="54"/>
      <c r="R1465" s="55"/>
      <c r="S1465" s="56"/>
      <c r="T1465" t="e">
        <f t="shared" si="32"/>
        <v>#REF!</v>
      </c>
    </row>
    <row r="1466" spans="3:20" ht="30" customHeight="1" thickBot="1" x14ac:dyDescent="0.25">
      <c r="C1466" s="143"/>
      <c r="D1466" s="145"/>
      <c r="E1466" s="53"/>
      <c r="F1466" s="54"/>
      <c r="G1466" s="54"/>
      <c r="H1466" s="54"/>
      <c r="I1466" s="54"/>
      <c r="J1466" s="54"/>
      <c r="K1466" s="54"/>
      <c r="L1466" s="54"/>
      <c r="M1466" s="54"/>
      <c r="N1466" s="54"/>
      <c r="O1466" s="54"/>
      <c r="P1466" s="54"/>
      <c r="Q1466" s="54"/>
      <c r="R1466" s="55"/>
      <c r="S1466" s="56"/>
      <c r="T1466" t="e">
        <f t="shared" si="32"/>
        <v>#REF!</v>
      </c>
    </row>
    <row r="1467" spans="3:20" ht="30" customHeight="1" thickBot="1" x14ac:dyDescent="0.25">
      <c r="C1467" s="143"/>
      <c r="D1467" s="145"/>
      <c r="E1467" s="53"/>
      <c r="F1467" s="54"/>
      <c r="G1467" s="54"/>
      <c r="H1467" s="54"/>
      <c r="I1467" s="54"/>
      <c r="J1467" s="54"/>
      <c r="K1467" s="54"/>
      <c r="L1467" s="54"/>
      <c r="M1467" s="54"/>
      <c r="N1467" s="54"/>
      <c r="O1467" s="54"/>
      <c r="P1467" s="54"/>
      <c r="Q1467" s="54"/>
      <c r="R1467" s="55"/>
      <c r="S1467" s="56"/>
      <c r="T1467" t="e">
        <f t="shared" si="32"/>
        <v>#REF!</v>
      </c>
    </row>
    <row r="1468" spans="3:20" ht="30" customHeight="1" thickBot="1" x14ac:dyDescent="0.25">
      <c r="C1468" s="143"/>
      <c r="D1468" s="145"/>
      <c r="E1468" s="53"/>
      <c r="F1468" s="54"/>
      <c r="G1468" s="54"/>
      <c r="H1468" s="54"/>
      <c r="I1468" s="54"/>
      <c r="J1468" s="54"/>
      <c r="K1468" s="54"/>
      <c r="L1468" s="54"/>
      <c r="M1468" s="54"/>
      <c r="N1468" s="54"/>
      <c r="O1468" s="54"/>
      <c r="P1468" s="54"/>
      <c r="Q1468" s="54"/>
      <c r="R1468" s="55"/>
      <c r="S1468" s="56"/>
      <c r="T1468" t="e">
        <f t="shared" si="32"/>
        <v>#REF!</v>
      </c>
    </row>
    <row r="1469" spans="3:20" ht="30" customHeight="1" thickBot="1" x14ac:dyDescent="0.25">
      <c r="C1469" s="143"/>
      <c r="D1469" s="145"/>
      <c r="E1469" s="53"/>
      <c r="F1469" s="54"/>
      <c r="G1469" s="54"/>
      <c r="H1469" s="54"/>
      <c r="I1469" s="54"/>
      <c r="J1469" s="54"/>
      <c r="K1469" s="54"/>
      <c r="L1469" s="54"/>
      <c r="M1469" s="54"/>
      <c r="N1469" s="54"/>
      <c r="O1469" s="54"/>
      <c r="P1469" s="54"/>
      <c r="Q1469" s="54"/>
      <c r="R1469" s="55"/>
      <c r="S1469" s="56"/>
      <c r="T1469" t="e">
        <f t="shared" si="32"/>
        <v>#REF!</v>
      </c>
    </row>
    <row r="1470" spans="3:20" ht="30" customHeight="1" thickBot="1" x14ac:dyDescent="0.25">
      <c r="C1470" s="143"/>
      <c r="D1470" s="145"/>
      <c r="E1470" s="53"/>
      <c r="F1470" s="54"/>
      <c r="G1470" s="54"/>
      <c r="H1470" s="54"/>
      <c r="I1470" s="54"/>
      <c r="J1470" s="54"/>
      <c r="K1470" s="54"/>
      <c r="L1470" s="54"/>
      <c r="M1470" s="54"/>
      <c r="N1470" s="54"/>
      <c r="O1470" s="54"/>
      <c r="P1470" s="54"/>
      <c r="Q1470" s="54"/>
      <c r="R1470" s="55"/>
      <c r="S1470" s="56"/>
      <c r="T1470" t="e">
        <f t="shared" si="32"/>
        <v>#REF!</v>
      </c>
    </row>
    <row r="1471" spans="3:20" ht="30" customHeight="1" thickBot="1" x14ac:dyDescent="0.25">
      <c r="C1471" s="143"/>
      <c r="D1471" s="145"/>
      <c r="E1471" s="53"/>
      <c r="F1471" s="54"/>
      <c r="G1471" s="54"/>
      <c r="H1471" s="54"/>
      <c r="I1471" s="54"/>
      <c r="J1471" s="54"/>
      <c r="K1471" s="54"/>
      <c r="L1471" s="54"/>
      <c r="M1471" s="54"/>
      <c r="N1471" s="54"/>
      <c r="O1471" s="54"/>
      <c r="P1471" s="54"/>
      <c r="Q1471" s="54"/>
      <c r="R1471" s="55"/>
      <c r="S1471" s="56"/>
      <c r="T1471" t="e">
        <f t="shared" si="32"/>
        <v>#REF!</v>
      </c>
    </row>
    <row r="1472" spans="3:20" ht="30" customHeight="1" thickBot="1" x14ac:dyDescent="0.25">
      <c r="C1472" s="143"/>
      <c r="D1472" s="145"/>
      <c r="E1472" s="53"/>
      <c r="F1472" s="54"/>
      <c r="G1472" s="54"/>
      <c r="H1472" s="54"/>
      <c r="I1472" s="54"/>
      <c r="J1472" s="54"/>
      <c r="K1472" s="54"/>
      <c r="L1472" s="54"/>
      <c r="M1472" s="54"/>
      <c r="N1472" s="54"/>
      <c r="O1472" s="54"/>
      <c r="P1472" s="54"/>
      <c r="Q1472" s="54"/>
      <c r="R1472" s="55"/>
      <c r="S1472" s="56"/>
      <c r="T1472" t="e">
        <f t="shared" si="32"/>
        <v>#REF!</v>
      </c>
    </row>
    <row r="1473" spans="3:20" ht="30" customHeight="1" thickBot="1" x14ac:dyDescent="0.25">
      <c r="C1473" s="143"/>
      <c r="D1473" s="145"/>
      <c r="E1473" s="53"/>
      <c r="F1473" s="54"/>
      <c r="G1473" s="54"/>
      <c r="H1473" s="54"/>
      <c r="I1473" s="54"/>
      <c r="J1473" s="54"/>
      <c r="K1473" s="54"/>
      <c r="L1473" s="54"/>
      <c r="M1473" s="54"/>
      <c r="N1473" s="54"/>
      <c r="O1473" s="54"/>
      <c r="P1473" s="54"/>
      <c r="Q1473" s="54"/>
      <c r="R1473" s="55"/>
      <c r="S1473" s="56"/>
      <c r="T1473" t="e">
        <f t="shared" si="32"/>
        <v>#REF!</v>
      </c>
    </row>
    <row r="1474" spans="3:20" ht="30" customHeight="1" thickBot="1" x14ac:dyDescent="0.25">
      <c r="C1474" s="143"/>
      <c r="D1474" s="145"/>
      <c r="E1474" s="53"/>
      <c r="F1474" s="54"/>
      <c r="G1474" s="54"/>
      <c r="H1474" s="54"/>
      <c r="I1474" s="54"/>
      <c r="J1474" s="54"/>
      <c r="K1474" s="54"/>
      <c r="L1474" s="54"/>
      <c r="M1474" s="54"/>
      <c r="N1474" s="54"/>
      <c r="O1474" s="54"/>
      <c r="P1474" s="54"/>
      <c r="Q1474" s="54"/>
      <c r="R1474" s="55"/>
      <c r="S1474" s="56"/>
      <c r="T1474" t="e">
        <f t="shared" si="32"/>
        <v>#REF!</v>
      </c>
    </row>
    <row r="1475" spans="3:20" ht="30" customHeight="1" thickBot="1" x14ac:dyDescent="0.25">
      <c r="C1475" s="143"/>
      <c r="D1475" s="145"/>
      <c r="E1475" s="53"/>
      <c r="F1475" s="54"/>
      <c r="G1475" s="54"/>
      <c r="H1475" s="54"/>
      <c r="I1475" s="54"/>
      <c r="J1475" s="54"/>
      <c r="K1475" s="54"/>
      <c r="L1475" s="54"/>
      <c r="M1475" s="54"/>
      <c r="N1475" s="54"/>
      <c r="O1475" s="54"/>
      <c r="P1475" s="54"/>
      <c r="Q1475" s="54"/>
      <c r="R1475" s="55"/>
      <c r="S1475" s="56"/>
      <c r="T1475" t="e">
        <f t="shared" si="32"/>
        <v>#REF!</v>
      </c>
    </row>
    <row r="1476" spans="3:20" ht="30" customHeight="1" thickBot="1" x14ac:dyDescent="0.25">
      <c r="C1476" s="143"/>
      <c r="D1476" s="145"/>
      <c r="E1476" s="53"/>
      <c r="F1476" s="54"/>
      <c r="G1476" s="54"/>
      <c r="H1476" s="54"/>
      <c r="I1476" s="54"/>
      <c r="J1476" s="54"/>
      <c r="K1476" s="54"/>
      <c r="L1476" s="54"/>
      <c r="M1476" s="54"/>
      <c r="N1476" s="54"/>
      <c r="O1476" s="54"/>
      <c r="P1476" s="54"/>
      <c r="Q1476" s="54"/>
      <c r="R1476" s="55"/>
      <c r="S1476" s="56"/>
      <c r="T1476" t="e">
        <f t="shared" si="32"/>
        <v>#REF!</v>
      </c>
    </row>
    <row r="1477" spans="3:20" ht="30" customHeight="1" thickBot="1" x14ac:dyDescent="0.25">
      <c r="C1477" s="143"/>
      <c r="D1477" s="145"/>
      <c r="E1477" s="53"/>
      <c r="F1477" s="54"/>
      <c r="G1477" s="54"/>
      <c r="H1477" s="54"/>
      <c r="I1477" s="54"/>
      <c r="J1477" s="54"/>
      <c r="K1477" s="54"/>
      <c r="L1477" s="54"/>
      <c r="M1477" s="54"/>
      <c r="N1477" s="54"/>
      <c r="O1477" s="54"/>
      <c r="P1477" s="54"/>
      <c r="Q1477" s="54"/>
      <c r="R1477" s="55"/>
      <c r="S1477" s="56"/>
      <c r="T1477" t="e">
        <f t="shared" si="32"/>
        <v>#REF!</v>
      </c>
    </row>
    <row r="1478" spans="3:20" ht="30" customHeight="1" thickBot="1" x14ac:dyDescent="0.25">
      <c r="C1478" s="143"/>
      <c r="D1478" s="145"/>
      <c r="E1478" s="53"/>
      <c r="F1478" s="54"/>
      <c r="G1478" s="54"/>
      <c r="H1478" s="54"/>
      <c r="I1478" s="54"/>
      <c r="J1478" s="54"/>
      <c r="K1478" s="54"/>
      <c r="L1478" s="54"/>
      <c r="M1478" s="54"/>
      <c r="N1478" s="54"/>
      <c r="O1478" s="54"/>
      <c r="P1478" s="54"/>
      <c r="Q1478" s="54"/>
      <c r="R1478" s="55"/>
      <c r="S1478" s="56"/>
      <c r="T1478" t="e">
        <f t="shared" si="32"/>
        <v>#REF!</v>
      </c>
    </row>
    <row r="1479" spans="3:20" ht="30" customHeight="1" thickBot="1" x14ac:dyDescent="0.25">
      <c r="C1479" s="143"/>
      <c r="D1479" s="145"/>
      <c r="E1479" s="53"/>
      <c r="F1479" s="54"/>
      <c r="G1479" s="54"/>
      <c r="H1479" s="54"/>
      <c r="I1479" s="54"/>
      <c r="J1479" s="54"/>
      <c r="K1479" s="54"/>
      <c r="L1479" s="54"/>
      <c r="M1479" s="54"/>
      <c r="N1479" s="54"/>
      <c r="O1479" s="54"/>
      <c r="P1479" s="54"/>
      <c r="Q1479" s="54"/>
      <c r="R1479" s="55"/>
      <c r="S1479" s="56"/>
      <c r="T1479" t="e">
        <f t="shared" si="32"/>
        <v>#REF!</v>
      </c>
    </row>
    <row r="1480" spans="3:20" ht="30" customHeight="1" thickBot="1" x14ac:dyDescent="0.25">
      <c r="C1480" s="143"/>
      <c r="D1480" s="145"/>
      <c r="E1480" s="53"/>
      <c r="F1480" s="54"/>
      <c r="G1480" s="54"/>
      <c r="H1480" s="54"/>
      <c r="I1480" s="54"/>
      <c r="J1480" s="54"/>
      <c r="K1480" s="54"/>
      <c r="L1480" s="54"/>
      <c r="M1480" s="54"/>
      <c r="N1480" s="54"/>
      <c r="O1480" s="54"/>
      <c r="P1480" s="54"/>
      <c r="Q1480" s="54"/>
      <c r="R1480" s="55"/>
      <c r="S1480" s="56"/>
      <c r="T1480" t="e">
        <f t="shared" si="32"/>
        <v>#REF!</v>
      </c>
    </row>
    <row r="1481" spans="3:20" ht="30" customHeight="1" thickBot="1" x14ac:dyDescent="0.25">
      <c r="C1481" s="143"/>
      <c r="D1481" s="145"/>
      <c r="E1481" s="53"/>
      <c r="F1481" s="54"/>
      <c r="G1481" s="54"/>
      <c r="H1481" s="54"/>
      <c r="I1481" s="54"/>
      <c r="J1481" s="54"/>
      <c r="K1481" s="54"/>
      <c r="L1481" s="54"/>
      <c r="M1481" s="54"/>
      <c r="N1481" s="54"/>
      <c r="O1481" s="54"/>
      <c r="P1481" s="54"/>
      <c r="Q1481" s="54"/>
      <c r="R1481" s="55"/>
      <c r="S1481" s="56"/>
      <c r="T1481" t="e">
        <f t="shared" si="32"/>
        <v>#REF!</v>
      </c>
    </row>
    <row r="1482" spans="3:20" ht="30" customHeight="1" thickBot="1" x14ac:dyDescent="0.25">
      <c r="C1482" s="143"/>
      <c r="D1482" s="145"/>
      <c r="E1482" s="53"/>
      <c r="F1482" s="54"/>
      <c r="G1482" s="54"/>
      <c r="H1482" s="54"/>
      <c r="I1482" s="54"/>
      <c r="J1482" s="54"/>
      <c r="K1482" s="54"/>
      <c r="L1482" s="54"/>
      <c r="M1482" s="54"/>
      <c r="N1482" s="54"/>
      <c r="O1482" s="54"/>
      <c r="P1482" s="54"/>
      <c r="Q1482" s="54"/>
      <c r="R1482" s="55"/>
      <c r="S1482" s="56"/>
      <c r="T1482" t="e">
        <f t="shared" si="32"/>
        <v>#REF!</v>
      </c>
    </row>
    <row r="1483" spans="3:20" ht="30" customHeight="1" thickBot="1" x14ac:dyDescent="0.25">
      <c r="C1483" s="143"/>
      <c r="D1483" s="145"/>
      <c r="E1483" s="53"/>
      <c r="F1483" s="54"/>
      <c r="G1483" s="54"/>
      <c r="H1483" s="54"/>
      <c r="I1483" s="54"/>
      <c r="J1483" s="54"/>
      <c r="K1483" s="54"/>
      <c r="L1483" s="54"/>
      <c r="M1483" s="54"/>
      <c r="N1483" s="54"/>
      <c r="O1483" s="54"/>
      <c r="P1483" s="54"/>
      <c r="Q1483" s="54"/>
      <c r="R1483" s="55"/>
      <c r="S1483" s="56"/>
      <c r="T1483" t="e">
        <f t="shared" si="32"/>
        <v>#REF!</v>
      </c>
    </row>
    <row r="1484" spans="3:20" ht="30" customHeight="1" thickBot="1" x14ac:dyDescent="0.25">
      <c r="C1484" s="143"/>
      <c r="D1484" s="145"/>
      <c r="E1484" s="53"/>
      <c r="F1484" s="54"/>
      <c r="G1484" s="54"/>
      <c r="H1484" s="54"/>
      <c r="I1484" s="54"/>
      <c r="J1484" s="54"/>
      <c r="K1484" s="54"/>
      <c r="L1484" s="54"/>
      <c r="M1484" s="54"/>
      <c r="N1484" s="54"/>
      <c r="O1484" s="54"/>
      <c r="P1484" s="54"/>
      <c r="Q1484" s="54"/>
      <c r="R1484" s="55"/>
      <c r="S1484" s="56"/>
      <c r="T1484" t="e">
        <f t="shared" si="32"/>
        <v>#REF!</v>
      </c>
    </row>
    <row r="1485" spans="3:20" ht="30" customHeight="1" thickBot="1" x14ac:dyDescent="0.25">
      <c r="C1485" s="143"/>
      <c r="D1485" s="145"/>
      <c r="E1485" s="53"/>
      <c r="F1485" s="54"/>
      <c r="G1485" s="54"/>
      <c r="H1485" s="54"/>
      <c r="I1485" s="54"/>
      <c r="J1485" s="54"/>
      <c r="K1485" s="54"/>
      <c r="L1485" s="54"/>
      <c r="M1485" s="54"/>
      <c r="N1485" s="54"/>
      <c r="O1485" s="54"/>
      <c r="P1485" s="54"/>
      <c r="Q1485" s="54"/>
      <c r="R1485" s="55"/>
      <c r="S1485" s="56"/>
      <c r="T1485" t="e">
        <f t="shared" si="32"/>
        <v>#REF!</v>
      </c>
    </row>
    <row r="1486" spans="3:20" ht="30" customHeight="1" thickBot="1" x14ac:dyDescent="0.25">
      <c r="C1486" s="143"/>
      <c r="D1486" s="145"/>
      <c r="E1486" s="53"/>
      <c r="F1486" s="54"/>
      <c r="G1486" s="54"/>
      <c r="H1486" s="54"/>
      <c r="I1486" s="54"/>
      <c r="J1486" s="54"/>
      <c r="K1486" s="54"/>
      <c r="L1486" s="54"/>
      <c r="M1486" s="54"/>
      <c r="N1486" s="54"/>
      <c r="O1486" s="54"/>
      <c r="P1486" s="54"/>
      <c r="Q1486" s="54"/>
      <c r="R1486" s="55"/>
      <c r="S1486" s="56"/>
      <c r="T1486" t="e">
        <f t="shared" si="32"/>
        <v>#REF!</v>
      </c>
    </row>
    <row r="1487" spans="3:20" ht="30" customHeight="1" thickBot="1" x14ac:dyDescent="0.25">
      <c r="C1487" s="143"/>
      <c r="D1487" s="145"/>
      <c r="E1487" s="53"/>
      <c r="F1487" s="54"/>
      <c r="G1487" s="54"/>
      <c r="H1487" s="54"/>
      <c r="I1487" s="54"/>
      <c r="J1487" s="54"/>
      <c r="K1487" s="54"/>
      <c r="L1487" s="54"/>
      <c r="M1487" s="54"/>
      <c r="N1487" s="54"/>
      <c r="O1487" s="54"/>
      <c r="P1487" s="54"/>
      <c r="Q1487" s="54"/>
      <c r="R1487" s="55"/>
      <c r="S1487" s="56"/>
      <c r="T1487" t="e">
        <f t="shared" si="32"/>
        <v>#REF!</v>
      </c>
    </row>
    <row r="1488" spans="3:20" ht="30" customHeight="1" thickBot="1" x14ac:dyDescent="0.25">
      <c r="C1488" s="143"/>
      <c r="D1488" s="145"/>
      <c r="E1488" s="53"/>
      <c r="F1488" s="54"/>
      <c r="G1488" s="54"/>
      <c r="H1488" s="54"/>
      <c r="I1488" s="54"/>
      <c r="J1488" s="54"/>
      <c r="K1488" s="54"/>
      <c r="L1488" s="54"/>
      <c r="M1488" s="54"/>
      <c r="N1488" s="54"/>
      <c r="O1488" s="54"/>
      <c r="P1488" s="54"/>
      <c r="Q1488" s="54"/>
      <c r="R1488" s="55"/>
      <c r="S1488" s="56"/>
      <c r="T1488" t="e">
        <f t="shared" si="32"/>
        <v>#REF!</v>
      </c>
    </row>
    <row r="1489" spans="3:20" ht="30" customHeight="1" thickBot="1" x14ac:dyDescent="0.25">
      <c r="C1489" s="143"/>
      <c r="D1489" s="145"/>
      <c r="E1489" s="53"/>
      <c r="F1489" s="54"/>
      <c r="G1489" s="54"/>
      <c r="H1489" s="54"/>
      <c r="I1489" s="54"/>
      <c r="J1489" s="54"/>
      <c r="K1489" s="54"/>
      <c r="L1489" s="54"/>
      <c r="M1489" s="54"/>
      <c r="N1489" s="54"/>
      <c r="O1489" s="54"/>
      <c r="P1489" s="54"/>
      <c r="Q1489" s="54"/>
      <c r="R1489" s="55"/>
      <c r="S1489" s="56"/>
      <c r="T1489" t="e">
        <f t="shared" si="32"/>
        <v>#REF!</v>
      </c>
    </row>
    <row r="1490" spans="3:20" ht="30" customHeight="1" thickBot="1" x14ac:dyDescent="0.25">
      <c r="C1490" s="143"/>
      <c r="D1490" s="145"/>
      <c r="E1490" s="53"/>
      <c r="F1490" s="54"/>
      <c r="G1490" s="54"/>
      <c r="H1490" s="54"/>
      <c r="I1490" s="54"/>
      <c r="J1490" s="54"/>
      <c r="K1490" s="54"/>
      <c r="L1490" s="54"/>
      <c r="M1490" s="54"/>
      <c r="N1490" s="54"/>
      <c r="O1490" s="54"/>
      <c r="P1490" s="54"/>
      <c r="Q1490" s="54"/>
      <c r="R1490" s="55"/>
      <c r="S1490" s="56"/>
      <c r="T1490" t="e">
        <f t="shared" si="32"/>
        <v>#REF!</v>
      </c>
    </row>
    <row r="1491" spans="3:20" ht="30" customHeight="1" thickBot="1" x14ac:dyDescent="0.25">
      <c r="C1491" s="143"/>
      <c r="D1491" s="145"/>
      <c r="E1491" s="53"/>
      <c r="F1491" s="54"/>
      <c r="G1491" s="54"/>
      <c r="H1491" s="54"/>
      <c r="I1491" s="54"/>
      <c r="J1491" s="54"/>
      <c r="K1491" s="54"/>
      <c r="L1491" s="54"/>
      <c r="M1491" s="54"/>
      <c r="N1491" s="54"/>
      <c r="O1491" s="54"/>
      <c r="P1491" s="54"/>
      <c r="Q1491" s="54"/>
      <c r="R1491" s="55"/>
      <c r="S1491" s="56"/>
      <c r="T1491" t="e">
        <f t="shared" si="32"/>
        <v>#REF!</v>
      </c>
    </row>
    <row r="1492" spans="3:20" ht="30" customHeight="1" thickBot="1" x14ac:dyDescent="0.25">
      <c r="C1492" s="143"/>
      <c r="D1492" s="145"/>
      <c r="E1492" s="53"/>
      <c r="F1492" s="54"/>
      <c r="G1492" s="54"/>
      <c r="H1492" s="54"/>
      <c r="I1492" s="54"/>
      <c r="J1492" s="54"/>
      <c r="K1492" s="54"/>
      <c r="L1492" s="54"/>
      <c r="M1492" s="54"/>
      <c r="N1492" s="54"/>
      <c r="O1492" s="54"/>
      <c r="P1492" s="54"/>
      <c r="Q1492" s="54"/>
      <c r="R1492" s="55"/>
      <c r="S1492" s="56"/>
      <c r="T1492" t="e">
        <f t="shared" si="32"/>
        <v>#REF!</v>
      </c>
    </row>
    <row r="1493" spans="3:20" ht="30" customHeight="1" thickBot="1" x14ac:dyDescent="0.25">
      <c r="C1493" s="143"/>
      <c r="D1493" s="145"/>
      <c r="E1493" s="53"/>
      <c r="F1493" s="54"/>
      <c r="G1493" s="54"/>
      <c r="H1493" s="54"/>
      <c r="I1493" s="54"/>
      <c r="J1493" s="54"/>
      <c r="K1493" s="54"/>
      <c r="L1493" s="54"/>
      <c r="M1493" s="54"/>
      <c r="N1493" s="54"/>
      <c r="O1493" s="54"/>
      <c r="P1493" s="54"/>
      <c r="Q1493" s="54"/>
      <c r="R1493" s="55"/>
      <c r="S1493" s="56"/>
      <c r="T1493" t="e">
        <f t="shared" si="32"/>
        <v>#REF!</v>
      </c>
    </row>
    <row r="1494" spans="3:20" ht="30" customHeight="1" thickBot="1" x14ac:dyDescent="0.25">
      <c r="C1494" s="143"/>
      <c r="D1494" s="145"/>
      <c r="E1494" s="53"/>
      <c r="F1494" s="54"/>
      <c r="G1494" s="54"/>
      <c r="H1494" s="54"/>
      <c r="I1494" s="54"/>
      <c r="J1494" s="54"/>
      <c r="K1494" s="54"/>
      <c r="L1494" s="54"/>
      <c r="M1494" s="54"/>
      <c r="N1494" s="54"/>
      <c r="O1494" s="54"/>
      <c r="P1494" s="54"/>
      <c r="Q1494" s="54"/>
      <c r="R1494" s="55"/>
      <c r="S1494" s="56"/>
      <c r="T1494" t="e">
        <f t="shared" si="32"/>
        <v>#REF!</v>
      </c>
    </row>
    <row r="1495" spans="3:20" ht="30" customHeight="1" thickBot="1" x14ac:dyDescent="0.25">
      <c r="C1495" s="143"/>
      <c r="D1495" s="145"/>
      <c r="E1495" s="53"/>
      <c r="F1495" s="54"/>
      <c r="G1495" s="54"/>
      <c r="H1495" s="54"/>
      <c r="I1495" s="54"/>
      <c r="J1495" s="54"/>
      <c r="K1495" s="54"/>
      <c r="L1495" s="54"/>
      <c r="M1495" s="54"/>
      <c r="N1495" s="54"/>
      <c r="O1495" s="54"/>
      <c r="P1495" s="54"/>
      <c r="Q1495" s="54"/>
      <c r="R1495" s="55"/>
      <c r="S1495" s="56"/>
      <c r="T1495" t="e">
        <f t="shared" si="32"/>
        <v>#REF!</v>
      </c>
    </row>
    <row r="1496" spans="3:20" ht="30" customHeight="1" thickBot="1" x14ac:dyDescent="0.25">
      <c r="C1496" s="143"/>
      <c r="D1496" s="145"/>
      <c r="E1496" s="53"/>
      <c r="F1496" s="54"/>
      <c r="G1496" s="54"/>
      <c r="H1496" s="54"/>
      <c r="I1496" s="54"/>
      <c r="J1496" s="54"/>
      <c r="K1496" s="54"/>
      <c r="L1496" s="54"/>
      <c r="M1496" s="54"/>
      <c r="N1496" s="54"/>
      <c r="O1496" s="54"/>
      <c r="P1496" s="54"/>
      <c r="Q1496" s="54"/>
      <c r="R1496" s="55"/>
      <c r="S1496" s="56"/>
      <c r="T1496" t="e">
        <f t="shared" si="32"/>
        <v>#REF!</v>
      </c>
    </row>
    <row r="1497" spans="3:20" ht="30" customHeight="1" thickBot="1" x14ac:dyDescent="0.25">
      <c r="C1497" s="143"/>
      <c r="D1497" s="145"/>
      <c r="E1497" s="53"/>
      <c r="F1497" s="54"/>
      <c r="G1497" s="54"/>
      <c r="H1497" s="54"/>
      <c r="I1497" s="54"/>
      <c r="J1497" s="54"/>
      <c r="K1497" s="54"/>
      <c r="L1497" s="54"/>
      <c r="M1497" s="54"/>
      <c r="N1497" s="54"/>
      <c r="O1497" s="54"/>
      <c r="P1497" s="54"/>
      <c r="Q1497" s="54"/>
      <c r="R1497" s="55"/>
      <c r="S1497" s="56"/>
      <c r="T1497" t="e">
        <f t="shared" si="32"/>
        <v>#REF!</v>
      </c>
    </row>
    <row r="1498" spans="3:20" ht="30" customHeight="1" thickBot="1" x14ac:dyDescent="0.25">
      <c r="C1498" s="143"/>
      <c r="D1498" s="145"/>
      <c r="E1498" s="53"/>
      <c r="F1498" s="54"/>
      <c r="G1498" s="54"/>
      <c r="H1498" s="54"/>
      <c r="I1498" s="54"/>
      <c r="J1498" s="54"/>
      <c r="K1498" s="54"/>
      <c r="L1498" s="54"/>
      <c r="M1498" s="54"/>
      <c r="N1498" s="54"/>
      <c r="O1498" s="54"/>
      <c r="P1498" s="54"/>
      <c r="Q1498" s="54"/>
      <c r="R1498" s="55"/>
      <c r="S1498" s="56"/>
      <c r="T1498" t="e">
        <f t="shared" si="32"/>
        <v>#REF!</v>
      </c>
    </row>
    <row r="1499" spans="3:20" ht="30" customHeight="1" thickBot="1" x14ac:dyDescent="0.25">
      <c r="C1499" s="143"/>
      <c r="D1499" s="145"/>
      <c r="E1499" s="53"/>
      <c r="F1499" s="54"/>
      <c r="G1499" s="54"/>
      <c r="H1499" s="54"/>
      <c r="I1499" s="54"/>
      <c r="J1499" s="54"/>
      <c r="K1499" s="54"/>
      <c r="L1499" s="54"/>
      <c r="M1499" s="54"/>
      <c r="N1499" s="54"/>
      <c r="O1499" s="54"/>
      <c r="P1499" s="54"/>
      <c r="Q1499" s="54"/>
      <c r="R1499" s="55"/>
      <c r="S1499" s="56"/>
      <c r="T1499" t="e">
        <f t="shared" si="32"/>
        <v>#REF!</v>
      </c>
    </row>
    <row r="1500" spans="3:20" ht="30" customHeight="1" thickBot="1" x14ac:dyDescent="0.25">
      <c r="C1500" s="143"/>
      <c r="D1500" s="145"/>
      <c r="E1500" s="53"/>
      <c r="F1500" s="54"/>
      <c r="G1500" s="54"/>
      <c r="H1500" s="54"/>
      <c r="I1500" s="54"/>
      <c r="J1500" s="54"/>
      <c r="K1500" s="54"/>
      <c r="L1500" s="54"/>
      <c r="M1500" s="54"/>
      <c r="N1500" s="54"/>
      <c r="O1500" s="54"/>
      <c r="P1500" s="54"/>
      <c r="Q1500" s="54"/>
      <c r="R1500" s="55"/>
      <c r="S1500" s="56"/>
      <c r="T1500" t="e">
        <f t="shared" si="32"/>
        <v>#REF!</v>
      </c>
    </row>
    <row r="1501" spans="3:20" ht="30" customHeight="1" thickBot="1" x14ac:dyDescent="0.25">
      <c r="C1501" s="143"/>
      <c r="D1501" s="145"/>
      <c r="E1501" s="53"/>
      <c r="F1501" s="54"/>
      <c r="G1501" s="54"/>
      <c r="H1501" s="54"/>
      <c r="I1501" s="54"/>
      <c r="J1501" s="54"/>
      <c r="K1501" s="54"/>
      <c r="L1501" s="54"/>
      <c r="M1501" s="54"/>
      <c r="N1501" s="54"/>
      <c r="O1501" s="54"/>
      <c r="P1501" s="54"/>
      <c r="Q1501" s="54"/>
      <c r="R1501" s="55"/>
      <c r="S1501" s="56"/>
      <c r="T1501" t="e">
        <f t="shared" si="32"/>
        <v>#REF!</v>
      </c>
    </row>
    <row r="1502" spans="3:20" ht="30" customHeight="1" thickBot="1" x14ac:dyDescent="0.25">
      <c r="C1502" s="143"/>
      <c r="D1502" s="145"/>
      <c r="E1502" s="53"/>
      <c r="F1502" s="54"/>
      <c r="G1502" s="54"/>
      <c r="H1502" s="54"/>
      <c r="I1502" s="54"/>
      <c r="J1502" s="54"/>
      <c r="K1502" s="54"/>
      <c r="L1502" s="54"/>
      <c r="M1502" s="54"/>
      <c r="N1502" s="54"/>
      <c r="O1502" s="54"/>
      <c r="P1502" s="54"/>
      <c r="Q1502" s="54"/>
      <c r="R1502" s="55"/>
      <c r="S1502" s="56"/>
      <c r="T1502" t="e">
        <f t="shared" si="32"/>
        <v>#REF!</v>
      </c>
    </row>
    <row r="1503" spans="3:20" ht="30" customHeight="1" thickBot="1" x14ac:dyDescent="0.25">
      <c r="C1503" s="143"/>
      <c r="D1503" s="145"/>
      <c r="E1503" s="53"/>
      <c r="F1503" s="54"/>
      <c r="G1503" s="54"/>
      <c r="H1503" s="54"/>
      <c r="I1503" s="54"/>
      <c r="J1503" s="54"/>
      <c r="K1503" s="54"/>
      <c r="L1503" s="54"/>
      <c r="M1503" s="54"/>
      <c r="N1503" s="54"/>
      <c r="O1503" s="54"/>
      <c r="P1503" s="54"/>
      <c r="Q1503" s="54"/>
      <c r="R1503" s="55"/>
      <c r="S1503" s="56"/>
      <c r="T1503" t="e">
        <f t="shared" si="32"/>
        <v>#REF!</v>
      </c>
    </row>
    <row r="1504" spans="3:20" ht="30" customHeight="1" thickBot="1" x14ac:dyDescent="0.25">
      <c r="C1504" s="143"/>
      <c r="D1504" s="145"/>
      <c r="E1504" s="53"/>
      <c r="F1504" s="54"/>
      <c r="G1504" s="54"/>
      <c r="H1504" s="54"/>
      <c r="I1504" s="54"/>
      <c r="J1504" s="54"/>
      <c r="K1504" s="54"/>
      <c r="L1504" s="54"/>
      <c r="M1504" s="54"/>
      <c r="N1504" s="54"/>
      <c r="O1504" s="54"/>
      <c r="P1504" s="54"/>
      <c r="Q1504" s="54"/>
      <c r="R1504" s="55"/>
      <c r="S1504" s="56"/>
      <c r="T1504" t="e">
        <f t="shared" si="32"/>
        <v>#REF!</v>
      </c>
    </row>
    <row r="1505" spans="3:20" ht="30" customHeight="1" thickBot="1" x14ac:dyDescent="0.25">
      <c r="C1505" s="143"/>
      <c r="D1505" s="145"/>
      <c r="E1505" s="53"/>
      <c r="F1505" s="54"/>
      <c r="G1505" s="54"/>
      <c r="H1505" s="54"/>
      <c r="I1505" s="54"/>
      <c r="J1505" s="54"/>
      <c r="K1505" s="54"/>
      <c r="L1505" s="54"/>
      <c r="M1505" s="54"/>
      <c r="N1505" s="54"/>
      <c r="O1505" s="54"/>
      <c r="P1505" s="54"/>
      <c r="Q1505" s="54"/>
      <c r="R1505" s="55"/>
      <c r="S1505" s="56"/>
      <c r="T1505" t="e">
        <f t="shared" si="32"/>
        <v>#REF!</v>
      </c>
    </row>
    <row r="1506" spans="3:20" ht="30" customHeight="1" thickBot="1" x14ac:dyDescent="0.25">
      <c r="C1506" s="143"/>
      <c r="D1506" s="145"/>
      <c r="E1506" s="53"/>
      <c r="F1506" s="54"/>
      <c r="G1506" s="54"/>
      <c r="H1506" s="54"/>
      <c r="I1506" s="54"/>
      <c r="J1506" s="54"/>
      <c r="K1506" s="54"/>
      <c r="L1506" s="54"/>
      <c r="M1506" s="54"/>
      <c r="N1506" s="54"/>
      <c r="O1506" s="54"/>
      <c r="P1506" s="54"/>
      <c r="Q1506" s="54"/>
      <c r="R1506" s="55"/>
      <c r="S1506" s="56"/>
      <c r="T1506" t="e">
        <f t="shared" ref="T1506:T1569" si="33">T1505+1</f>
        <v>#REF!</v>
      </c>
    </row>
    <row r="1507" spans="3:20" ht="30" customHeight="1" thickBot="1" x14ac:dyDescent="0.25">
      <c r="C1507" s="143"/>
      <c r="D1507" s="145"/>
      <c r="E1507" s="53"/>
      <c r="F1507" s="54"/>
      <c r="G1507" s="54"/>
      <c r="H1507" s="54"/>
      <c r="I1507" s="54"/>
      <c r="J1507" s="54"/>
      <c r="K1507" s="54"/>
      <c r="L1507" s="54"/>
      <c r="M1507" s="54"/>
      <c r="N1507" s="54"/>
      <c r="O1507" s="54"/>
      <c r="P1507" s="54"/>
      <c r="Q1507" s="54"/>
      <c r="R1507" s="55"/>
      <c r="S1507" s="56"/>
      <c r="T1507" t="e">
        <f t="shared" si="33"/>
        <v>#REF!</v>
      </c>
    </row>
    <row r="1508" spans="3:20" ht="30" customHeight="1" thickBot="1" x14ac:dyDescent="0.25">
      <c r="C1508" s="143"/>
      <c r="D1508" s="145"/>
      <c r="E1508" s="53"/>
      <c r="F1508" s="54"/>
      <c r="G1508" s="54"/>
      <c r="H1508" s="54"/>
      <c r="I1508" s="54"/>
      <c r="J1508" s="54"/>
      <c r="K1508" s="54"/>
      <c r="L1508" s="54"/>
      <c r="M1508" s="54"/>
      <c r="N1508" s="54"/>
      <c r="O1508" s="54"/>
      <c r="P1508" s="54"/>
      <c r="Q1508" s="54"/>
      <c r="R1508" s="55"/>
      <c r="S1508" s="56"/>
      <c r="T1508" t="e">
        <f t="shared" si="33"/>
        <v>#REF!</v>
      </c>
    </row>
    <row r="1509" spans="3:20" ht="30" customHeight="1" thickBot="1" x14ac:dyDescent="0.25">
      <c r="C1509" s="143"/>
      <c r="D1509" s="145"/>
      <c r="E1509" s="53"/>
      <c r="F1509" s="54"/>
      <c r="G1509" s="54"/>
      <c r="H1509" s="54"/>
      <c r="I1509" s="54"/>
      <c r="J1509" s="54"/>
      <c r="K1509" s="54"/>
      <c r="L1509" s="54"/>
      <c r="M1509" s="54"/>
      <c r="N1509" s="54"/>
      <c r="O1509" s="54"/>
      <c r="P1509" s="54"/>
      <c r="Q1509" s="54"/>
      <c r="R1509" s="55"/>
      <c r="S1509" s="56"/>
      <c r="T1509" t="e">
        <f t="shared" si="33"/>
        <v>#REF!</v>
      </c>
    </row>
    <row r="1510" spans="3:20" ht="30" customHeight="1" thickBot="1" x14ac:dyDescent="0.25">
      <c r="C1510" s="143"/>
      <c r="D1510" s="145"/>
      <c r="E1510" s="53"/>
      <c r="F1510" s="54"/>
      <c r="G1510" s="54"/>
      <c r="H1510" s="54"/>
      <c r="I1510" s="54"/>
      <c r="J1510" s="54"/>
      <c r="K1510" s="54"/>
      <c r="L1510" s="54"/>
      <c r="M1510" s="54"/>
      <c r="N1510" s="54"/>
      <c r="O1510" s="54"/>
      <c r="P1510" s="54"/>
      <c r="Q1510" s="54"/>
      <c r="R1510" s="55"/>
      <c r="S1510" s="56"/>
      <c r="T1510" t="e">
        <f t="shared" si="33"/>
        <v>#REF!</v>
      </c>
    </row>
    <row r="1511" spans="3:20" ht="30" customHeight="1" thickBot="1" x14ac:dyDescent="0.25">
      <c r="C1511" s="143"/>
      <c r="D1511" s="145"/>
      <c r="E1511" s="53"/>
      <c r="F1511" s="54"/>
      <c r="G1511" s="54"/>
      <c r="H1511" s="54"/>
      <c r="I1511" s="54"/>
      <c r="J1511" s="54"/>
      <c r="K1511" s="54"/>
      <c r="L1511" s="54"/>
      <c r="M1511" s="54"/>
      <c r="N1511" s="54"/>
      <c r="O1511" s="54"/>
      <c r="P1511" s="54"/>
      <c r="Q1511" s="54"/>
      <c r="R1511" s="55"/>
      <c r="S1511" s="56"/>
      <c r="T1511" t="e">
        <f t="shared" si="33"/>
        <v>#REF!</v>
      </c>
    </row>
    <row r="1512" spans="3:20" ht="30" customHeight="1" thickBot="1" x14ac:dyDescent="0.25">
      <c r="C1512" s="143"/>
      <c r="D1512" s="145"/>
      <c r="E1512" s="53"/>
      <c r="F1512" s="54"/>
      <c r="G1512" s="54"/>
      <c r="H1512" s="54"/>
      <c r="I1512" s="54"/>
      <c r="J1512" s="54"/>
      <c r="K1512" s="54"/>
      <c r="L1512" s="54"/>
      <c r="M1512" s="54"/>
      <c r="N1512" s="54"/>
      <c r="O1512" s="54"/>
      <c r="P1512" s="54"/>
      <c r="Q1512" s="54"/>
      <c r="R1512" s="55"/>
      <c r="S1512" s="56"/>
      <c r="T1512" t="e">
        <f t="shared" si="33"/>
        <v>#REF!</v>
      </c>
    </row>
    <row r="1513" spans="3:20" ht="30" customHeight="1" thickBot="1" x14ac:dyDescent="0.25">
      <c r="C1513" s="143"/>
      <c r="D1513" s="145"/>
      <c r="E1513" s="53"/>
      <c r="F1513" s="54"/>
      <c r="G1513" s="54"/>
      <c r="H1513" s="54"/>
      <c r="I1513" s="54"/>
      <c r="J1513" s="54"/>
      <c r="K1513" s="54"/>
      <c r="L1513" s="54"/>
      <c r="M1513" s="54"/>
      <c r="N1513" s="54"/>
      <c r="O1513" s="54"/>
      <c r="P1513" s="54"/>
      <c r="Q1513" s="54"/>
      <c r="R1513" s="55"/>
      <c r="S1513" s="56"/>
      <c r="T1513" t="e">
        <f t="shared" si="33"/>
        <v>#REF!</v>
      </c>
    </row>
    <row r="1514" spans="3:20" ht="30" customHeight="1" thickBot="1" x14ac:dyDescent="0.25">
      <c r="C1514" s="143"/>
      <c r="D1514" s="145"/>
      <c r="E1514" s="53"/>
      <c r="F1514" s="54"/>
      <c r="G1514" s="54"/>
      <c r="H1514" s="54"/>
      <c r="I1514" s="54"/>
      <c r="J1514" s="54"/>
      <c r="K1514" s="54"/>
      <c r="L1514" s="54"/>
      <c r="M1514" s="54"/>
      <c r="N1514" s="54"/>
      <c r="O1514" s="54"/>
      <c r="P1514" s="54"/>
      <c r="Q1514" s="54"/>
      <c r="R1514" s="55"/>
      <c r="S1514" s="56"/>
      <c r="T1514" t="e">
        <f t="shared" si="33"/>
        <v>#REF!</v>
      </c>
    </row>
    <row r="1515" spans="3:20" ht="30" customHeight="1" thickBot="1" x14ac:dyDescent="0.25">
      <c r="C1515" s="143"/>
      <c r="D1515" s="145"/>
      <c r="E1515" s="53"/>
      <c r="F1515" s="54"/>
      <c r="G1515" s="54"/>
      <c r="H1515" s="54"/>
      <c r="I1515" s="54"/>
      <c r="J1515" s="54"/>
      <c r="K1515" s="54"/>
      <c r="L1515" s="54"/>
      <c r="M1515" s="54"/>
      <c r="N1515" s="54"/>
      <c r="O1515" s="54"/>
      <c r="P1515" s="54"/>
      <c r="Q1515" s="54"/>
      <c r="R1515" s="55"/>
      <c r="S1515" s="56"/>
      <c r="T1515" t="e">
        <f t="shared" si="33"/>
        <v>#REF!</v>
      </c>
    </row>
    <row r="1516" spans="3:20" ht="30" customHeight="1" thickBot="1" x14ac:dyDescent="0.25">
      <c r="C1516" s="143"/>
      <c r="D1516" s="145"/>
      <c r="E1516" s="53"/>
      <c r="F1516" s="54"/>
      <c r="G1516" s="54"/>
      <c r="H1516" s="54"/>
      <c r="I1516" s="54"/>
      <c r="J1516" s="54"/>
      <c r="K1516" s="54"/>
      <c r="L1516" s="54"/>
      <c r="M1516" s="54"/>
      <c r="N1516" s="54"/>
      <c r="O1516" s="54"/>
      <c r="P1516" s="54"/>
      <c r="Q1516" s="54"/>
      <c r="R1516" s="55"/>
      <c r="S1516" s="56"/>
      <c r="T1516" t="e">
        <f t="shared" si="33"/>
        <v>#REF!</v>
      </c>
    </row>
    <row r="1517" spans="3:20" ht="30" customHeight="1" thickBot="1" x14ac:dyDescent="0.25">
      <c r="C1517" s="143"/>
      <c r="D1517" s="145"/>
      <c r="E1517" s="53"/>
      <c r="F1517" s="54"/>
      <c r="G1517" s="54"/>
      <c r="H1517" s="54"/>
      <c r="I1517" s="54"/>
      <c r="J1517" s="54"/>
      <c r="K1517" s="54"/>
      <c r="L1517" s="54"/>
      <c r="M1517" s="54"/>
      <c r="N1517" s="54"/>
      <c r="O1517" s="54"/>
      <c r="P1517" s="54"/>
      <c r="Q1517" s="54"/>
      <c r="R1517" s="55"/>
      <c r="S1517" s="56"/>
      <c r="T1517" t="e">
        <f t="shared" si="33"/>
        <v>#REF!</v>
      </c>
    </row>
    <row r="1518" spans="3:20" ht="30" customHeight="1" thickBot="1" x14ac:dyDescent="0.25">
      <c r="C1518" s="143"/>
      <c r="D1518" s="145"/>
      <c r="E1518" s="53"/>
      <c r="F1518" s="54"/>
      <c r="G1518" s="54"/>
      <c r="H1518" s="54"/>
      <c r="I1518" s="54"/>
      <c r="J1518" s="54"/>
      <c r="K1518" s="54"/>
      <c r="L1518" s="54"/>
      <c r="M1518" s="54"/>
      <c r="N1518" s="54"/>
      <c r="O1518" s="54"/>
      <c r="P1518" s="54"/>
      <c r="Q1518" s="54"/>
      <c r="R1518" s="55"/>
      <c r="S1518" s="56"/>
      <c r="T1518" t="e">
        <f t="shared" si="33"/>
        <v>#REF!</v>
      </c>
    </row>
    <row r="1519" spans="3:20" ht="30" customHeight="1" thickBot="1" x14ac:dyDescent="0.25">
      <c r="C1519" s="143"/>
      <c r="D1519" s="145"/>
      <c r="E1519" s="53"/>
      <c r="F1519" s="54"/>
      <c r="G1519" s="54"/>
      <c r="H1519" s="54"/>
      <c r="I1519" s="54"/>
      <c r="J1519" s="54"/>
      <c r="K1519" s="54"/>
      <c r="L1519" s="54"/>
      <c r="M1519" s="54"/>
      <c r="N1519" s="54"/>
      <c r="O1519" s="54"/>
      <c r="P1519" s="54"/>
      <c r="Q1519" s="54"/>
      <c r="R1519" s="55"/>
      <c r="S1519" s="56"/>
      <c r="T1519" t="e">
        <f t="shared" si="33"/>
        <v>#REF!</v>
      </c>
    </row>
    <row r="1520" spans="3:20" ht="30" customHeight="1" thickBot="1" x14ac:dyDescent="0.25">
      <c r="C1520" s="143"/>
      <c r="D1520" s="145"/>
      <c r="E1520" s="53"/>
      <c r="F1520" s="54"/>
      <c r="G1520" s="54"/>
      <c r="H1520" s="54"/>
      <c r="I1520" s="54"/>
      <c r="J1520" s="54"/>
      <c r="K1520" s="54"/>
      <c r="L1520" s="54"/>
      <c r="M1520" s="54"/>
      <c r="N1520" s="54"/>
      <c r="O1520" s="54"/>
      <c r="P1520" s="54"/>
      <c r="Q1520" s="54"/>
      <c r="R1520" s="55"/>
      <c r="S1520" s="56"/>
      <c r="T1520" t="e">
        <f t="shared" si="33"/>
        <v>#REF!</v>
      </c>
    </row>
    <row r="1521" spans="3:20" ht="30" customHeight="1" thickBot="1" x14ac:dyDescent="0.25">
      <c r="C1521" s="143"/>
      <c r="D1521" s="145"/>
      <c r="E1521" s="53"/>
      <c r="F1521" s="54"/>
      <c r="G1521" s="54"/>
      <c r="H1521" s="54"/>
      <c r="I1521" s="54"/>
      <c r="J1521" s="54"/>
      <c r="K1521" s="54"/>
      <c r="L1521" s="54"/>
      <c r="M1521" s="54"/>
      <c r="N1521" s="54"/>
      <c r="O1521" s="54"/>
      <c r="P1521" s="54"/>
      <c r="Q1521" s="54"/>
      <c r="R1521" s="55"/>
      <c r="S1521" s="56"/>
      <c r="T1521" t="e">
        <f t="shared" si="33"/>
        <v>#REF!</v>
      </c>
    </row>
    <row r="1522" spans="3:20" ht="30" customHeight="1" thickBot="1" x14ac:dyDescent="0.25">
      <c r="C1522" s="143"/>
      <c r="D1522" s="145"/>
      <c r="E1522" s="53"/>
      <c r="F1522" s="54"/>
      <c r="G1522" s="54"/>
      <c r="H1522" s="54"/>
      <c r="I1522" s="54"/>
      <c r="J1522" s="54"/>
      <c r="K1522" s="54"/>
      <c r="L1522" s="54"/>
      <c r="M1522" s="54"/>
      <c r="N1522" s="54"/>
      <c r="O1522" s="54"/>
      <c r="P1522" s="54"/>
      <c r="Q1522" s="54"/>
      <c r="R1522" s="55"/>
      <c r="S1522" s="56"/>
      <c r="T1522" t="e">
        <f t="shared" si="33"/>
        <v>#REF!</v>
      </c>
    </row>
    <row r="1523" spans="3:20" ht="30" customHeight="1" thickBot="1" x14ac:dyDescent="0.25">
      <c r="C1523" s="143"/>
      <c r="D1523" s="145"/>
      <c r="E1523" s="53"/>
      <c r="F1523" s="54"/>
      <c r="G1523" s="54"/>
      <c r="H1523" s="54"/>
      <c r="I1523" s="54"/>
      <c r="J1523" s="54"/>
      <c r="K1523" s="54"/>
      <c r="L1523" s="54"/>
      <c r="M1523" s="54"/>
      <c r="N1523" s="54"/>
      <c r="O1523" s="54"/>
      <c r="P1523" s="54"/>
      <c r="Q1523" s="54"/>
      <c r="R1523" s="55"/>
      <c r="S1523" s="56"/>
      <c r="T1523" t="e">
        <f t="shared" si="33"/>
        <v>#REF!</v>
      </c>
    </row>
    <row r="1524" spans="3:20" ht="30" customHeight="1" thickBot="1" x14ac:dyDescent="0.25">
      <c r="C1524" s="143"/>
      <c r="D1524" s="145"/>
      <c r="E1524" s="53"/>
      <c r="F1524" s="54"/>
      <c r="G1524" s="54"/>
      <c r="H1524" s="54"/>
      <c r="I1524" s="54"/>
      <c r="J1524" s="54"/>
      <c r="K1524" s="54"/>
      <c r="L1524" s="54"/>
      <c r="M1524" s="54"/>
      <c r="N1524" s="54"/>
      <c r="O1524" s="54"/>
      <c r="P1524" s="54"/>
      <c r="Q1524" s="54"/>
      <c r="R1524" s="55"/>
      <c r="S1524" s="56"/>
      <c r="T1524" t="e">
        <f t="shared" si="33"/>
        <v>#REF!</v>
      </c>
    </row>
    <row r="1525" spans="3:20" ht="30" customHeight="1" thickBot="1" x14ac:dyDescent="0.25">
      <c r="C1525" s="143"/>
      <c r="D1525" s="145"/>
      <c r="E1525" s="53"/>
      <c r="F1525" s="54"/>
      <c r="G1525" s="54"/>
      <c r="H1525" s="54"/>
      <c r="I1525" s="54"/>
      <c r="J1525" s="54"/>
      <c r="K1525" s="54"/>
      <c r="L1525" s="54"/>
      <c r="M1525" s="54"/>
      <c r="N1525" s="54"/>
      <c r="O1525" s="54"/>
      <c r="P1525" s="54"/>
      <c r="Q1525" s="54"/>
      <c r="R1525" s="55"/>
      <c r="S1525" s="56"/>
      <c r="T1525" t="e">
        <f t="shared" si="33"/>
        <v>#REF!</v>
      </c>
    </row>
    <row r="1526" spans="3:20" ht="30" customHeight="1" thickBot="1" x14ac:dyDescent="0.25">
      <c r="C1526" s="143"/>
      <c r="D1526" s="145"/>
      <c r="E1526" s="53"/>
      <c r="F1526" s="54"/>
      <c r="G1526" s="54"/>
      <c r="H1526" s="54"/>
      <c r="I1526" s="54"/>
      <c r="J1526" s="54"/>
      <c r="K1526" s="54"/>
      <c r="L1526" s="54"/>
      <c r="M1526" s="54"/>
      <c r="N1526" s="54"/>
      <c r="O1526" s="54"/>
      <c r="P1526" s="54"/>
      <c r="Q1526" s="54"/>
      <c r="R1526" s="55"/>
      <c r="S1526" s="56"/>
      <c r="T1526" t="e">
        <f t="shared" si="33"/>
        <v>#REF!</v>
      </c>
    </row>
    <row r="1527" spans="3:20" ht="30" customHeight="1" thickBot="1" x14ac:dyDescent="0.25">
      <c r="C1527" s="143"/>
      <c r="D1527" s="145"/>
      <c r="E1527" s="53"/>
      <c r="F1527" s="54"/>
      <c r="G1527" s="54"/>
      <c r="H1527" s="54"/>
      <c r="I1527" s="54"/>
      <c r="J1527" s="54"/>
      <c r="K1527" s="54"/>
      <c r="L1527" s="54"/>
      <c r="M1527" s="54"/>
      <c r="N1527" s="54"/>
      <c r="O1527" s="54"/>
      <c r="P1527" s="54"/>
      <c r="Q1527" s="54"/>
      <c r="R1527" s="55"/>
      <c r="S1527" s="56"/>
      <c r="T1527" t="e">
        <f t="shared" si="33"/>
        <v>#REF!</v>
      </c>
    </row>
    <row r="1528" spans="3:20" ht="30" customHeight="1" thickBot="1" x14ac:dyDescent="0.25">
      <c r="C1528" s="143"/>
      <c r="D1528" s="145"/>
      <c r="E1528" s="53"/>
      <c r="F1528" s="54"/>
      <c r="G1528" s="54"/>
      <c r="H1528" s="54"/>
      <c r="I1528" s="54"/>
      <c r="J1528" s="54"/>
      <c r="K1528" s="54"/>
      <c r="L1528" s="54"/>
      <c r="M1528" s="54"/>
      <c r="N1528" s="54"/>
      <c r="O1528" s="54"/>
      <c r="P1528" s="54"/>
      <c r="Q1528" s="54"/>
      <c r="R1528" s="55"/>
      <c r="S1528" s="56"/>
      <c r="T1528" t="e">
        <f t="shared" si="33"/>
        <v>#REF!</v>
      </c>
    </row>
    <row r="1529" spans="3:20" ht="30" customHeight="1" thickBot="1" x14ac:dyDescent="0.25">
      <c r="C1529" s="143"/>
      <c r="D1529" s="145"/>
      <c r="E1529" s="53"/>
      <c r="F1529" s="54"/>
      <c r="G1529" s="54"/>
      <c r="H1529" s="54"/>
      <c r="I1529" s="54"/>
      <c r="J1529" s="54"/>
      <c r="K1529" s="54"/>
      <c r="L1529" s="54"/>
      <c r="M1529" s="54"/>
      <c r="N1529" s="54"/>
      <c r="O1529" s="54"/>
      <c r="P1529" s="54"/>
      <c r="Q1529" s="54"/>
      <c r="R1529" s="55"/>
      <c r="S1529" s="56"/>
      <c r="T1529" t="e">
        <f t="shared" si="33"/>
        <v>#REF!</v>
      </c>
    </row>
    <row r="1530" spans="3:20" ht="30" customHeight="1" thickBot="1" x14ac:dyDescent="0.25">
      <c r="C1530" s="143"/>
      <c r="D1530" s="145"/>
      <c r="E1530" s="53"/>
      <c r="F1530" s="54"/>
      <c r="G1530" s="54"/>
      <c r="H1530" s="54"/>
      <c r="I1530" s="54"/>
      <c r="J1530" s="54"/>
      <c r="K1530" s="54"/>
      <c r="L1530" s="54"/>
      <c r="M1530" s="54"/>
      <c r="N1530" s="54"/>
      <c r="O1530" s="54"/>
      <c r="P1530" s="54"/>
      <c r="Q1530" s="54"/>
      <c r="R1530" s="55"/>
      <c r="S1530" s="56"/>
      <c r="T1530" t="e">
        <f t="shared" si="33"/>
        <v>#REF!</v>
      </c>
    </row>
    <row r="1531" spans="3:20" ht="30" customHeight="1" thickBot="1" x14ac:dyDescent="0.25">
      <c r="C1531" s="143"/>
      <c r="D1531" s="145"/>
      <c r="E1531" s="53"/>
      <c r="F1531" s="54"/>
      <c r="G1531" s="54"/>
      <c r="H1531" s="54"/>
      <c r="I1531" s="54"/>
      <c r="J1531" s="54"/>
      <c r="K1531" s="54"/>
      <c r="L1531" s="54"/>
      <c r="M1531" s="54"/>
      <c r="N1531" s="54"/>
      <c r="O1531" s="54"/>
      <c r="P1531" s="54"/>
      <c r="Q1531" s="54"/>
      <c r="R1531" s="55"/>
      <c r="S1531" s="56"/>
      <c r="T1531" t="e">
        <f t="shared" si="33"/>
        <v>#REF!</v>
      </c>
    </row>
    <row r="1532" spans="3:20" ht="30" customHeight="1" thickBot="1" x14ac:dyDescent="0.25">
      <c r="C1532" s="143"/>
      <c r="D1532" s="145"/>
      <c r="E1532" s="53"/>
      <c r="F1532" s="54"/>
      <c r="G1532" s="54"/>
      <c r="H1532" s="54"/>
      <c r="I1532" s="54"/>
      <c r="J1532" s="54"/>
      <c r="K1532" s="54"/>
      <c r="L1532" s="54"/>
      <c r="M1532" s="54"/>
      <c r="N1532" s="54"/>
      <c r="O1532" s="54"/>
      <c r="P1532" s="54"/>
      <c r="Q1532" s="54"/>
      <c r="R1532" s="55"/>
      <c r="S1532" s="56"/>
      <c r="T1532" t="e">
        <f t="shared" si="33"/>
        <v>#REF!</v>
      </c>
    </row>
    <row r="1533" spans="3:20" ht="30" customHeight="1" thickBot="1" x14ac:dyDescent="0.25">
      <c r="C1533" s="143"/>
      <c r="D1533" s="145"/>
      <c r="E1533" s="53"/>
      <c r="F1533" s="54"/>
      <c r="G1533" s="54"/>
      <c r="H1533" s="54"/>
      <c r="I1533" s="54"/>
      <c r="J1533" s="54"/>
      <c r="K1533" s="54"/>
      <c r="L1533" s="54"/>
      <c r="M1533" s="54"/>
      <c r="N1533" s="54"/>
      <c r="O1533" s="54"/>
      <c r="P1533" s="54"/>
      <c r="Q1533" s="54"/>
      <c r="R1533" s="55"/>
      <c r="S1533" s="56"/>
      <c r="T1533" t="e">
        <f t="shared" si="33"/>
        <v>#REF!</v>
      </c>
    </row>
    <row r="1534" spans="3:20" ht="30" customHeight="1" thickBot="1" x14ac:dyDescent="0.25">
      <c r="C1534" s="143"/>
      <c r="D1534" s="145"/>
      <c r="E1534" s="53"/>
      <c r="F1534" s="54"/>
      <c r="G1534" s="54"/>
      <c r="H1534" s="54"/>
      <c r="I1534" s="54"/>
      <c r="J1534" s="54"/>
      <c r="K1534" s="54"/>
      <c r="L1534" s="54"/>
      <c r="M1534" s="54"/>
      <c r="N1534" s="54"/>
      <c r="O1534" s="54"/>
      <c r="P1534" s="54"/>
      <c r="Q1534" s="54"/>
      <c r="R1534" s="55"/>
      <c r="S1534" s="56"/>
      <c r="T1534" t="e">
        <f t="shared" si="33"/>
        <v>#REF!</v>
      </c>
    </row>
    <row r="1535" spans="3:20" ht="30" customHeight="1" thickBot="1" x14ac:dyDescent="0.25">
      <c r="C1535" s="143"/>
      <c r="D1535" s="145"/>
      <c r="E1535" s="53"/>
      <c r="F1535" s="54"/>
      <c r="G1535" s="54"/>
      <c r="H1535" s="54"/>
      <c r="I1535" s="54"/>
      <c r="J1535" s="54"/>
      <c r="K1535" s="54"/>
      <c r="L1535" s="54"/>
      <c r="M1535" s="54"/>
      <c r="N1535" s="54"/>
      <c r="O1535" s="54"/>
      <c r="P1535" s="54"/>
      <c r="Q1535" s="54"/>
      <c r="R1535" s="55"/>
      <c r="S1535" s="56"/>
      <c r="T1535" t="e">
        <f t="shared" si="33"/>
        <v>#REF!</v>
      </c>
    </row>
    <row r="1536" spans="3:20" ht="30" customHeight="1" thickBot="1" x14ac:dyDescent="0.25">
      <c r="C1536" s="143"/>
      <c r="D1536" s="145"/>
      <c r="E1536" s="53"/>
      <c r="F1536" s="54"/>
      <c r="G1536" s="54"/>
      <c r="H1536" s="54"/>
      <c r="I1536" s="54"/>
      <c r="J1536" s="54"/>
      <c r="K1536" s="54"/>
      <c r="L1536" s="54"/>
      <c r="M1536" s="54"/>
      <c r="N1536" s="54"/>
      <c r="O1536" s="54"/>
      <c r="P1536" s="54"/>
      <c r="Q1536" s="54"/>
      <c r="R1536" s="55"/>
      <c r="S1536" s="56"/>
      <c r="T1536" t="e">
        <f t="shared" si="33"/>
        <v>#REF!</v>
      </c>
    </row>
    <row r="1537" spans="3:20" ht="30" customHeight="1" thickBot="1" x14ac:dyDescent="0.25">
      <c r="C1537" s="143"/>
      <c r="D1537" s="145"/>
      <c r="E1537" s="53"/>
      <c r="F1537" s="54"/>
      <c r="G1537" s="54"/>
      <c r="H1537" s="54"/>
      <c r="I1537" s="54"/>
      <c r="J1537" s="54"/>
      <c r="K1537" s="54"/>
      <c r="L1537" s="54"/>
      <c r="M1537" s="54"/>
      <c r="N1537" s="54"/>
      <c r="O1537" s="54"/>
      <c r="P1537" s="54"/>
      <c r="Q1537" s="54"/>
      <c r="R1537" s="55"/>
      <c r="S1537" s="56"/>
      <c r="T1537" t="e">
        <f t="shared" si="33"/>
        <v>#REF!</v>
      </c>
    </row>
    <row r="1538" spans="3:20" ht="30" customHeight="1" thickBot="1" x14ac:dyDescent="0.25">
      <c r="C1538" s="143"/>
      <c r="D1538" s="145"/>
      <c r="E1538" s="53"/>
      <c r="F1538" s="54"/>
      <c r="G1538" s="54"/>
      <c r="H1538" s="54"/>
      <c r="I1538" s="54"/>
      <c r="J1538" s="54"/>
      <c r="K1538" s="54"/>
      <c r="L1538" s="54"/>
      <c r="M1538" s="54"/>
      <c r="N1538" s="54"/>
      <c r="O1538" s="54"/>
      <c r="P1538" s="54"/>
      <c r="Q1538" s="54"/>
      <c r="R1538" s="55"/>
      <c r="S1538" s="56"/>
      <c r="T1538" t="e">
        <f t="shared" si="33"/>
        <v>#REF!</v>
      </c>
    </row>
    <row r="1539" spans="3:20" ht="30" customHeight="1" thickBot="1" x14ac:dyDescent="0.25">
      <c r="C1539" s="143"/>
      <c r="D1539" s="145"/>
      <c r="E1539" s="53"/>
      <c r="F1539" s="54"/>
      <c r="G1539" s="54"/>
      <c r="H1539" s="54"/>
      <c r="I1539" s="54"/>
      <c r="J1539" s="54"/>
      <c r="K1539" s="54"/>
      <c r="L1539" s="54"/>
      <c r="M1539" s="54"/>
      <c r="N1539" s="54"/>
      <c r="O1539" s="54"/>
      <c r="P1539" s="54"/>
      <c r="Q1539" s="54"/>
      <c r="R1539" s="55"/>
      <c r="S1539" s="56"/>
      <c r="T1539" t="e">
        <f t="shared" si="33"/>
        <v>#REF!</v>
      </c>
    </row>
    <row r="1540" spans="3:20" ht="30" customHeight="1" thickBot="1" x14ac:dyDescent="0.25">
      <c r="C1540" s="143"/>
      <c r="D1540" s="145"/>
      <c r="E1540" s="53"/>
      <c r="F1540" s="54"/>
      <c r="G1540" s="54"/>
      <c r="H1540" s="54"/>
      <c r="I1540" s="54"/>
      <c r="J1540" s="54"/>
      <c r="K1540" s="54"/>
      <c r="L1540" s="54"/>
      <c r="M1540" s="54"/>
      <c r="N1540" s="54"/>
      <c r="O1540" s="54"/>
      <c r="P1540" s="54"/>
      <c r="Q1540" s="54"/>
      <c r="R1540" s="55"/>
      <c r="S1540" s="56"/>
      <c r="T1540" t="e">
        <f t="shared" si="33"/>
        <v>#REF!</v>
      </c>
    </row>
    <row r="1541" spans="3:20" ht="30" customHeight="1" thickBot="1" x14ac:dyDescent="0.25">
      <c r="C1541" s="143"/>
      <c r="D1541" s="145"/>
      <c r="E1541" s="53"/>
      <c r="F1541" s="54"/>
      <c r="G1541" s="54"/>
      <c r="H1541" s="54"/>
      <c r="I1541" s="54"/>
      <c r="J1541" s="54"/>
      <c r="K1541" s="54"/>
      <c r="L1541" s="54"/>
      <c r="M1541" s="54"/>
      <c r="N1541" s="54"/>
      <c r="O1541" s="54"/>
      <c r="P1541" s="54"/>
      <c r="Q1541" s="54"/>
      <c r="R1541" s="55"/>
      <c r="S1541" s="56"/>
      <c r="T1541" t="e">
        <f t="shared" si="33"/>
        <v>#REF!</v>
      </c>
    </row>
    <row r="1542" spans="3:20" ht="30" customHeight="1" thickBot="1" x14ac:dyDescent="0.25">
      <c r="C1542" s="143"/>
      <c r="D1542" s="145"/>
      <c r="E1542" s="53"/>
      <c r="F1542" s="54"/>
      <c r="G1542" s="54"/>
      <c r="H1542" s="54"/>
      <c r="I1542" s="54"/>
      <c r="J1542" s="54"/>
      <c r="K1542" s="54"/>
      <c r="L1542" s="54"/>
      <c r="M1542" s="54"/>
      <c r="N1542" s="54"/>
      <c r="O1542" s="54"/>
      <c r="P1542" s="54"/>
      <c r="Q1542" s="54"/>
      <c r="R1542" s="55"/>
      <c r="S1542" s="56"/>
      <c r="T1542" t="e">
        <f t="shared" si="33"/>
        <v>#REF!</v>
      </c>
    </row>
    <row r="1543" spans="3:20" ht="30" customHeight="1" thickBot="1" x14ac:dyDescent="0.25">
      <c r="C1543" s="143"/>
      <c r="D1543" s="145"/>
      <c r="E1543" s="53"/>
      <c r="F1543" s="54"/>
      <c r="G1543" s="54"/>
      <c r="H1543" s="54"/>
      <c r="I1543" s="54"/>
      <c r="J1543" s="54"/>
      <c r="K1543" s="54"/>
      <c r="L1543" s="54"/>
      <c r="M1543" s="54"/>
      <c r="N1543" s="54"/>
      <c r="O1543" s="54"/>
      <c r="P1543" s="54"/>
      <c r="Q1543" s="54"/>
      <c r="R1543" s="55"/>
      <c r="S1543" s="56"/>
      <c r="T1543" t="e">
        <f t="shared" si="33"/>
        <v>#REF!</v>
      </c>
    </row>
    <row r="1544" spans="3:20" ht="30" customHeight="1" thickBot="1" x14ac:dyDescent="0.25">
      <c r="C1544" s="143"/>
      <c r="D1544" s="145"/>
      <c r="E1544" s="53"/>
      <c r="F1544" s="54"/>
      <c r="G1544" s="54"/>
      <c r="H1544" s="54"/>
      <c r="I1544" s="54"/>
      <c r="J1544" s="54"/>
      <c r="K1544" s="54"/>
      <c r="L1544" s="54"/>
      <c r="M1544" s="54"/>
      <c r="N1544" s="54"/>
      <c r="O1544" s="54"/>
      <c r="P1544" s="54"/>
      <c r="Q1544" s="54"/>
      <c r="R1544" s="55"/>
      <c r="S1544" s="56"/>
      <c r="T1544" t="e">
        <f t="shared" si="33"/>
        <v>#REF!</v>
      </c>
    </row>
    <row r="1545" spans="3:20" ht="30" customHeight="1" thickBot="1" x14ac:dyDescent="0.25">
      <c r="C1545" s="143"/>
      <c r="D1545" s="145"/>
      <c r="E1545" s="53"/>
      <c r="F1545" s="54"/>
      <c r="G1545" s="54"/>
      <c r="H1545" s="54"/>
      <c r="I1545" s="54"/>
      <c r="J1545" s="54"/>
      <c r="K1545" s="54"/>
      <c r="L1545" s="54"/>
      <c r="M1545" s="54"/>
      <c r="N1545" s="54"/>
      <c r="O1545" s="54"/>
      <c r="P1545" s="54"/>
      <c r="Q1545" s="54"/>
      <c r="R1545" s="55"/>
      <c r="S1545" s="56"/>
      <c r="T1545" t="e">
        <f t="shared" si="33"/>
        <v>#REF!</v>
      </c>
    </row>
    <row r="1546" spans="3:20" ht="30" customHeight="1" thickBot="1" x14ac:dyDescent="0.25">
      <c r="C1546" s="143"/>
      <c r="D1546" s="145"/>
      <c r="E1546" s="53"/>
      <c r="F1546" s="54"/>
      <c r="G1546" s="54"/>
      <c r="H1546" s="54"/>
      <c r="I1546" s="54"/>
      <c r="J1546" s="54"/>
      <c r="K1546" s="54"/>
      <c r="L1546" s="54"/>
      <c r="M1546" s="54"/>
      <c r="N1546" s="54"/>
      <c r="O1546" s="54"/>
      <c r="P1546" s="54"/>
      <c r="Q1546" s="54"/>
      <c r="R1546" s="55"/>
      <c r="S1546" s="56"/>
      <c r="T1546" t="e">
        <f t="shared" si="33"/>
        <v>#REF!</v>
      </c>
    </row>
    <row r="1547" spans="3:20" ht="30" customHeight="1" thickBot="1" x14ac:dyDescent="0.25">
      <c r="C1547" s="143"/>
      <c r="D1547" s="145"/>
      <c r="E1547" s="53"/>
      <c r="F1547" s="54"/>
      <c r="G1547" s="54"/>
      <c r="H1547" s="54"/>
      <c r="I1547" s="54"/>
      <c r="J1547" s="54"/>
      <c r="K1547" s="54"/>
      <c r="L1547" s="54"/>
      <c r="M1547" s="54"/>
      <c r="N1547" s="54"/>
      <c r="O1547" s="54"/>
      <c r="P1547" s="54"/>
      <c r="Q1547" s="54"/>
      <c r="R1547" s="55"/>
      <c r="S1547" s="56"/>
      <c r="T1547" t="e">
        <f t="shared" si="33"/>
        <v>#REF!</v>
      </c>
    </row>
    <row r="1548" spans="3:20" ht="30" customHeight="1" thickBot="1" x14ac:dyDescent="0.25">
      <c r="C1548" s="143"/>
      <c r="D1548" s="145"/>
      <c r="E1548" s="53"/>
      <c r="F1548" s="54"/>
      <c r="G1548" s="54"/>
      <c r="H1548" s="54"/>
      <c r="I1548" s="54"/>
      <c r="J1548" s="54"/>
      <c r="K1548" s="54"/>
      <c r="L1548" s="54"/>
      <c r="M1548" s="54"/>
      <c r="N1548" s="54"/>
      <c r="O1548" s="54"/>
      <c r="P1548" s="54"/>
      <c r="Q1548" s="54"/>
      <c r="R1548" s="55"/>
      <c r="S1548" s="56"/>
      <c r="T1548" t="e">
        <f t="shared" si="33"/>
        <v>#REF!</v>
      </c>
    </row>
    <row r="1549" spans="3:20" ht="30" customHeight="1" thickBot="1" x14ac:dyDescent="0.25">
      <c r="C1549" s="143"/>
      <c r="D1549" s="145"/>
      <c r="E1549" s="53"/>
      <c r="F1549" s="54"/>
      <c r="G1549" s="54"/>
      <c r="H1549" s="54"/>
      <c r="I1549" s="54"/>
      <c r="J1549" s="54"/>
      <c r="K1549" s="54"/>
      <c r="L1549" s="54"/>
      <c r="M1549" s="54"/>
      <c r="N1549" s="54"/>
      <c r="O1549" s="54"/>
      <c r="P1549" s="54"/>
      <c r="Q1549" s="54"/>
      <c r="R1549" s="55"/>
      <c r="S1549" s="56"/>
      <c r="T1549" t="e">
        <f t="shared" si="33"/>
        <v>#REF!</v>
      </c>
    </row>
    <row r="1550" spans="3:20" ht="30" customHeight="1" thickBot="1" x14ac:dyDescent="0.25">
      <c r="C1550" s="143"/>
      <c r="D1550" s="145"/>
      <c r="E1550" s="53"/>
      <c r="F1550" s="54"/>
      <c r="G1550" s="54"/>
      <c r="H1550" s="54"/>
      <c r="I1550" s="54"/>
      <c r="J1550" s="54"/>
      <c r="K1550" s="54"/>
      <c r="L1550" s="54"/>
      <c r="M1550" s="54"/>
      <c r="N1550" s="54"/>
      <c r="O1550" s="54"/>
      <c r="P1550" s="54"/>
      <c r="Q1550" s="54"/>
      <c r="R1550" s="55"/>
      <c r="S1550" s="56"/>
      <c r="T1550" t="e">
        <f t="shared" si="33"/>
        <v>#REF!</v>
      </c>
    </row>
    <row r="1551" spans="3:20" ht="30" customHeight="1" thickBot="1" x14ac:dyDescent="0.25">
      <c r="C1551" s="143"/>
      <c r="D1551" s="145"/>
      <c r="E1551" s="53"/>
      <c r="F1551" s="54"/>
      <c r="G1551" s="54"/>
      <c r="H1551" s="54"/>
      <c r="I1551" s="54"/>
      <c r="J1551" s="54"/>
      <c r="K1551" s="54"/>
      <c r="L1551" s="54"/>
      <c r="M1551" s="54"/>
      <c r="N1551" s="54"/>
      <c r="O1551" s="54"/>
      <c r="P1551" s="54"/>
      <c r="Q1551" s="54"/>
      <c r="R1551" s="55"/>
      <c r="S1551" s="56"/>
      <c r="T1551" t="e">
        <f t="shared" si="33"/>
        <v>#REF!</v>
      </c>
    </row>
    <row r="1552" spans="3:20" ht="30" customHeight="1" thickBot="1" x14ac:dyDescent="0.25">
      <c r="C1552" s="143"/>
      <c r="D1552" s="145"/>
      <c r="E1552" s="53"/>
      <c r="F1552" s="54"/>
      <c r="G1552" s="54"/>
      <c r="H1552" s="54"/>
      <c r="I1552" s="54"/>
      <c r="J1552" s="54"/>
      <c r="K1552" s="54"/>
      <c r="L1552" s="54"/>
      <c r="M1552" s="54"/>
      <c r="N1552" s="54"/>
      <c r="O1552" s="54"/>
      <c r="P1552" s="54"/>
      <c r="Q1552" s="54"/>
      <c r="R1552" s="55"/>
      <c r="S1552" s="56"/>
      <c r="T1552" t="e">
        <f t="shared" si="33"/>
        <v>#REF!</v>
      </c>
    </row>
    <row r="1553" spans="3:20" ht="30" customHeight="1" thickBot="1" x14ac:dyDescent="0.25">
      <c r="C1553" s="143"/>
      <c r="D1553" s="145"/>
      <c r="E1553" s="53"/>
      <c r="F1553" s="54"/>
      <c r="G1553" s="54"/>
      <c r="H1553" s="54"/>
      <c r="I1553" s="54"/>
      <c r="J1553" s="54"/>
      <c r="K1553" s="54"/>
      <c r="L1553" s="54"/>
      <c r="M1553" s="54"/>
      <c r="N1553" s="54"/>
      <c r="O1553" s="54"/>
      <c r="P1553" s="54"/>
      <c r="Q1553" s="54"/>
      <c r="R1553" s="55"/>
      <c r="S1553" s="56"/>
      <c r="T1553" t="e">
        <f t="shared" si="33"/>
        <v>#REF!</v>
      </c>
    </row>
    <row r="1554" spans="3:20" ht="30" customHeight="1" thickBot="1" x14ac:dyDescent="0.25">
      <c r="C1554" s="143"/>
      <c r="D1554" s="145"/>
      <c r="E1554" s="53"/>
      <c r="F1554" s="54"/>
      <c r="G1554" s="54"/>
      <c r="H1554" s="54"/>
      <c r="I1554" s="54"/>
      <c r="J1554" s="54"/>
      <c r="K1554" s="54"/>
      <c r="L1554" s="54"/>
      <c r="M1554" s="54"/>
      <c r="N1554" s="54"/>
      <c r="O1554" s="54"/>
      <c r="P1554" s="54"/>
      <c r="Q1554" s="54"/>
      <c r="R1554" s="55"/>
      <c r="S1554" s="56"/>
      <c r="T1554" t="e">
        <f t="shared" si="33"/>
        <v>#REF!</v>
      </c>
    </row>
    <row r="1555" spans="3:20" ht="30" customHeight="1" thickBot="1" x14ac:dyDescent="0.25">
      <c r="C1555" s="143"/>
      <c r="D1555" s="145"/>
      <c r="E1555" s="53"/>
      <c r="F1555" s="54"/>
      <c r="G1555" s="54"/>
      <c r="H1555" s="54"/>
      <c r="I1555" s="54"/>
      <c r="J1555" s="54"/>
      <c r="K1555" s="54"/>
      <c r="L1555" s="54"/>
      <c r="M1555" s="54"/>
      <c r="N1555" s="54"/>
      <c r="O1555" s="54"/>
      <c r="P1555" s="54"/>
      <c r="Q1555" s="54"/>
      <c r="R1555" s="55"/>
      <c r="S1555" s="56"/>
      <c r="T1555" t="e">
        <f t="shared" si="33"/>
        <v>#REF!</v>
      </c>
    </row>
    <row r="1556" spans="3:20" ht="30" customHeight="1" thickBot="1" x14ac:dyDescent="0.25">
      <c r="C1556" s="143"/>
      <c r="D1556" s="145"/>
      <c r="E1556" s="53"/>
      <c r="F1556" s="54"/>
      <c r="G1556" s="54"/>
      <c r="H1556" s="54"/>
      <c r="I1556" s="54"/>
      <c r="J1556" s="54"/>
      <c r="K1556" s="54"/>
      <c r="L1556" s="54"/>
      <c r="M1556" s="54"/>
      <c r="N1556" s="54"/>
      <c r="O1556" s="54"/>
      <c r="P1556" s="54"/>
      <c r="Q1556" s="54"/>
      <c r="R1556" s="55"/>
      <c r="S1556" s="56"/>
      <c r="T1556" t="e">
        <f t="shared" si="33"/>
        <v>#REF!</v>
      </c>
    </row>
    <row r="1557" spans="3:20" ht="30" customHeight="1" thickBot="1" x14ac:dyDescent="0.25">
      <c r="C1557" s="143"/>
      <c r="D1557" s="145"/>
      <c r="E1557" s="53"/>
      <c r="F1557" s="54"/>
      <c r="G1557" s="54"/>
      <c r="H1557" s="54"/>
      <c r="I1557" s="54"/>
      <c r="J1557" s="54"/>
      <c r="K1557" s="54"/>
      <c r="L1557" s="54"/>
      <c r="M1557" s="54"/>
      <c r="N1557" s="54"/>
      <c r="O1557" s="54"/>
      <c r="P1557" s="54"/>
      <c r="Q1557" s="54"/>
      <c r="R1557" s="55"/>
      <c r="S1557" s="56"/>
      <c r="T1557" t="e">
        <f t="shared" si="33"/>
        <v>#REF!</v>
      </c>
    </row>
    <row r="1558" spans="3:20" ht="30" customHeight="1" thickBot="1" x14ac:dyDescent="0.25">
      <c r="C1558" s="143"/>
      <c r="D1558" s="145"/>
      <c r="E1558" s="53"/>
      <c r="F1558" s="54"/>
      <c r="G1558" s="54"/>
      <c r="H1558" s="54"/>
      <c r="I1558" s="54"/>
      <c r="J1558" s="54"/>
      <c r="K1558" s="54"/>
      <c r="L1558" s="54"/>
      <c r="M1558" s="54"/>
      <c r="N1558" s="54"/>
      <c r="O1558" s="54"/>
      <c r="P1558" s="54"/>
      <c r="Q1558" s="54"/>
      <c r="R1558" s="55"/>
      <c r="S1558" s="56"/>
      <c r="T1558" t="e">
        <f t="shared" si="33"/>
        <v>#REF!</v>
      </c>
    </row>
    <row r="1559" spans="3:20" ht="30" customHeight="1" thickBot="1" x14ac:dyDescent="0.25">
      <c r="C1559" s="143"/>
      <c r="D1559" s="145"/>
      <c r="E1559" s="53"/>
      <c r="F1559" s="54"/>
      <c r="G1559" s="54"/>
      <c r="H1559" s="54"/>
      <c r="I1559" s="54"/>
      <c r="J1559" s="54"/>
      <c r="K1559" s="54"/>
      <c r="L1559" s="54"/>
      <c r="M1559" s="54"/>
      <c r="N1559" s="54"/>
      <c r="O1559" s="54"/>
      <c r="P1559" s="54"/>
      <c r="Q1559" s="54"/>
      <c r="R1559" s="55"/>
      <c r="S1559" s="56"/>
      <c r="T1559" t="e">
        <f t="shared" si="33"/>
        <v>#REF!</v>
      </c>
    </row>
    <row r="1560" spans="3:20" ht="30" customHeight="1" thickBot="1" x14ac:dyDescent="0.25">
      <c r="C1560" s="143"/>
      <c r="D1560" s="145"/>
      <c r="E1560" s="53"/>
      <c r="F1560" s="54"/>
      <c r="G1560" s="54"/>
      <c r="H1560" s="54"/>
      <c r="I1560" s="54"/>
      <c r="J1560" s="54"/>
      <c r="K1560" s="54"/>
      <c r="L1560" s="54"/>
      <c r="M1560" s="54"/>
      <c r="N1560" s="54"/>
      <c r="O1560" s="54"/>
      <c r="P1560" s="54"/>
      <c r="Q1560" s="54"/>
      <c r="R1560" s="55"/>
      <c r="S1560" s="56"/>
      <c r="T1560" t="e">
        <f t="shared" si="33"/>
        <v>#REF!</v>
      </c>
    </row>
    <row r="1561" spans="3:20" ht="30" customHeight="1" thickBot="1" x14ac:dyDescent="0.25">
      <c r="C1561" s="143"/>
      <c r="D1561" s="145"/>
      <c r="E1561" s="53"/>
      <c r="F1561" s="54"/>
      <c r="G1561" s="54"/>
      <c r="H1561" s="54"/>
      <c r="I1561" s="54"/>
      <c r="J1561" s="54"/>
      <c r="K1561" s="54"/>
      <c r="L1561" s="54"/>
      <c r="M1561" s="54"/>
      <c r="N1561" s="54"/>
      <c r="O1561" s="54"/>
      <c r="P1561" s="54"/>
      <c r="Q1561" s="54"/>
      <c r="R1561" s="55"/>
      <c r="S1561" s="56"/>
      <c r="T1561" t="e">
        <f t="shared" si="33"/>
        <v>#REF!</v>
      </c>
    </row>
    <row r="1562" spans="3:20" ht="30" customHeight="1" thickBot="1" x14ac:dyDescent="0.25">
      <c r="C1562" s="143"/>
      <c r="D1562" s="145"/>
      <c r="E1562" s="53"/>
      <c r="F1562" s="54"/>
      <c r="G1562" s="54"/>
      <c r="H1562" s="54"/>
      <c r="I1562" s="54"/>
      <c r="J1562" s="54"/>
      <c r="K1562" s="54"/>
      <c r="L1562" s="54"/>
      <c r="M1562" s="54"/>
      <c r="N1562" s="54"/>
      <c r="O1562" s="54"/>
      <c r="P1562" s="54"/>
      <c r="Q1562" s="54"/>
      <c r="R1562" s="55"/>
      <c r="S1562" s="56"/>
      <c r="T1562" t="e">
        <f t="shared" si="33"/>
        <v>#REF!</v>
      </c>
    </row>
    <row r="1563" spans="3:20" ht="30" customHeight="1" thickBot="1" x14ac:dyDescent="0.25">
      <c r="C1563" s="143"/>
      <c r="D1563" s="145"/>
      <c r="E1563" s="53"/>
      <c r="F1563" s="54"/>
      <c r="G1563" s="54"/>
      <c r="H1563" s="54"/>
      <c r="I1563" s="54"/>
      <c r="J1563" s="54"/>
      <c r="K1563" s="54"/>
      <c r="L1563" s="54"/>
      <c r="M1563" s="54"/>
      <c r="N1563" s="54"/>
      <c r="O1563" s="54"/>
      <c r="P1563" s="54"/>
      <c r="Q1563" s="54"/>
      <c r="R1563" s="55"/>
      <c r="S1563" s="56"/>
      <c r="T1563" t="e">
        <f t="shared" si="33"/>
        <v>#REF!</v>
      </c>
    </row>
    <row r="1564" spans="3:20" ht="30" customHeight="1" thickBot="1" x14ac:dyDescent="0.25">
      <c r="C1564" s="143"/>
      <c r="D1564" s="145"/>
      <c r="E1564" s="53"/>
      <c r="F1564" s="54"/>
      <c r="G1564" s="54"/>
      <c r="H1564" s="54"/>
      <c r="I1564" s="54"/>
      <c r="J1564" s="54"/>
      <c r="K1564" s="54"/>
      <c r="L1564" s="54"/>
      <c r="M1564" s="54"/>
      <c r="N1564" s="54"/>
      <c r="O1564" s="54"/>
      <c r="P1564" s="54"/>
      <c r="Q1564" s="54"/>
      <c r="R1564" s="55"/>
      <c r="S1564" s="56"/>
      <c r="T1564" t="e">
        <f t="shared" si="33"/>
        <v>#REF!</v>
      </c>
    </row>
    <row r="1565" spans="3:20" ht="30" customHeight="1" thickBot="1" x14ac:dyDescent="0.25">
      <c r="C1565" s="143"/>
      <c r="D1565" s="145"/>
      <c r="E1565" s="53"/>
      <c r="F1565" s="54"/>
      <c r="G1565" s="54"/>
      <c r="H1565" s="54"/>
      <c r="I1565" s="54"/>
      <c r="J1565" s="54"/>
      <c r="K1565" s="54"/>
      <c r="L1565" s="54"/>
      <c r="M1565" s="54"/>
      <c r="N1565" s="54"/>
      <c r="O1565" s="54"/>
      <c r="P1565" s="54"/>
      <c r="Q1565" s="54"/>
      <c r="R1565" s="55"/>
      <c r="S1565" s="56"/>
      <c r="T1565" t="e">
        <f t="shared" si="33"/>
        <v>#REF!</v>
      </c>
    </row>
    <row r="1566" spans="3:20" ht="30" customHeight="1" thickBot="1" x14ac:dyDescent="0.25">
      <c r="C1566" s="143"/>
      <c r="D1566" s="145"/>
      <c r="E1566" s="53"/>
      <c r="F1566" s="54"/>
      <c r="G1566" s="54"/>
      <c r="H1566" s="54"/>
      <c r="I1566" s="54"/>
      <c r="J1566" s="54"/>
      <c r="K1566" s="54"/>
      <c r="L1566" s="54"/>
      <c r="M1566" s="54"/>
      <c r="N1566" s="54"/>
      <c r="O1566" s="54"/>
      <c r="P1566" s="54"/>
      <c r="Q1566" s="54"/>
      <c r="R1566" s="55"/>
      <c r="S1566" s="56"/>
      <c r="T1566" t="e">
        <f t="shared" si="33"/>
        <v>#REF!</v>
      </c>
    </row>
    <row r="1567" spans="3:20" ht="30" customHeight="1" thickBot="1" x14ac:dyDescent="0.25">
      <c r="C1567" s="143"/>
      <c r="D1567" s="145"/>
      <c r="E1567" s="53"/>
      <c r="F1567" s="54"/>
      <c r="G1567" s="54"/>
      <c r="H1567" s="54"/>
      <c r="I1567" s="54"/>
      <c r="J1567" s="54"/>
      <c r="K1567" s="54"/>
      <c r="L1567" s="54"/>
      <c r="M1567" s="54"/>
      <c r="N1567" s="54"/>
      <c r="O1567" s="54"/>
      <c r="P1567" s="54"/>
      <c r="Q1567" s="54"/>
      <c r="R1567" s="55"/>
      <c r="S1567" s="56"/>
      <c r="T1567" t="e">
        <f t="shared" si="33"/>
        <v>#REF!</v>
      </c>
    </row>
    <row r="1568" spans="3:20" ht="30" customHeight="1" thickBot="1" x14ac:dyDescent="0.25">
      <c r="C1568" s="143"/>
      <c r="D1568" s="145"/>
      <c r="E1568" s="53"/>
      <c r="F1568" s="54"/>
      <c r="G1568" s="54"/>
      <c r="H1568" s="54"/>
      <c r="I1568" s="54"/>
      <c r="J1568" s="54"/>
      <c r="K1568" s="54"/>
      <c r="L1568" s="54"/>
      <c r="M1568" s="54"/>
      <c r="N1568" s="54"/>
      <c r="O1568" s="54"/>
      <c r="P1568" s="54"/>
      <c r="Q1568" s="54"/>
      <c r="R1568" s="55"/>
      <c r="S1568" s="56"/>
      <c r="T1568" t="e">
        <f t="shared" si="33"/>
        <v>#REF!</v>
      </c>
    </row>
    <row r="1569" spans="3:20" ht="30" customHeight="1" thickBot="1" x14ac:dyDescent="0.25">
      <c r="C1569" s="143"/>
      <c r="D1569" s="145"/>
      <c r="E1569" s="53"/>
      <c r="F1569" s="54"/>
      <c r="G1569" s="54"/>
      <c r="H1569" s="54"/>
      <c r="I1569" s="54"/>
      <c r="J1569" s="54"/>
      <c r="K1569" s="54"/>
      <c r="L1569" s="54"/>
      <c r="M1569" s="54"/>
      <c r="N1569" s="54"/>
      <c r="O1569" s="54"/>
      <c r="P1569" s="54"/>
      <c r="Q1569" s="54"/>
      <c r="R1569" s="55"/>
      <c r="S1569" s="56"/>
      <c r="T1569" t="e">
        <f t="shared" si="33"/>
        <v>#REF!</v>
      </c>
    </row>
    <row r="1570" spans="3:20" ht="30" customHeight="1" thickBot="1" x14ac:dyDescent="0.25">
      <c r="C1570" s="143"/>
      <c r="D1570" s="145"/>
      <c r="E1570" s="53"/>
      <c r="F1570" s="54"/>
      <c r="G1570" s="54"/>
      <c r="H1570" s="54"/>
      <c r="I1570" s="54"/>
      <c r="J1570" s="54"/>
      <c r="K1570" s="54"/>
      <c r="L1570" s="54"/>
      <c r="M1570" s="54"/>
      <c r="N1570" s="54"/>
      <c r="O1570" s="54"/>
      <c r="P1570" s="54"/>
      <c r="Q1570" s="54"/>
      <c r="R1570" s="55"/>
      <c r="S1570" s="56"/>
      <c r="T1570" t="e">
        <f t="shared" ref="T1570:T1633" si="34">T1569+1</f>
        <v>#REF!</v>
      </c>
    </row>
    <row r="1571" spans="3:20" ht="30" customHeight="1" thickBot="1" x14ac:dyDescent="0.25">
      <c r="C1571" s="143"/>
      <c r="D1571" s="145"/>
      <c r="E1571" s="53"/>
      <c r="F1571" s="54"/>
      <c r="G1571" s="54"/>
      <c r="H1571" s="54"/>
      <c r="I1571" s="54"/>
      <c r="J1571" s="54"/>
      <c r="K1571" s="54"/>
      <c r="L1571" s="54"/>
      <c r="M1571" s="54"/>
      <c r="N1571" s="54"/>
      <c r="O1571" s="54"/>
      <c r="P1571" s="54"/>
      <c r="Q1571" s="54"/>
      <c r="R1571" s="55"/>
      <c r="S1571" s="56"/>
      <c r="T1571" t="e">
        <f t="shared" si="34"/>
        <v>#REF!</v>
      </c>
    </row>
    <row r="1572" spans="3:20" ht="30" customHeight="1" thickBot="1" x14ac:dyDescent="0.25">
      <c r="C1572" s="143"/>
      <c r="D1572" s="145"/>
      <c r="E1572" s="53"/>
      <c r="F1572" s="54"/>
      <c r="G1572" s="54"/>
      <c r="H1572" s="54"/>
      <c r="I1572" s="54"/>
      <c r="J1572" s="54"/>
      <c r="K1572" s="54"/>
      <c r="L1572" s="54"/>
      <c r="M1572" s="54"/>
      <c r="N1572" s="54"/>
      <c r="O1572" s="54"/>
      <c r="P1572" s="54"/>
      <c r="Q1572" s="54"/>
      <c r="R1572" s="55"/>
      <c r="S1572" s="56"/>
      <c r="T1572" t="e">
        <f t="shared" si="34"/>
        <v>#REF!</v>
      </c>
    </row>
    <row r="1573" spans="3:20" ht="30" customHeight="1" thickBot="1" x14ac:dyDescent="0.25">
      <c r="C1573" s="143"/>
      <c r="D1573" s="145"/>
      <c r="E1573" s="53"/>
      <c r="F1573" s="54"/>
      <c r="G1573" s="54"/>
      <c r="H1573" s="54"/>
      <c r="I1573" s="54"/>
      <c r="J1573" s="54"/>
      <c r="K1573" s="54"/>
      <c r="L1573" s="54"/>
      <c r="M1573" s="54"/>
      <c r="N1573" s="54"/>
      <c r="O1573" s="54"/>
      <c r="P1573" s="54"/>
      <c r="Q1573" s="54"/>
      <c r="R1573" s="55"/>
      <c r="S1573" s="56"/>
      <c r="T1573" t="e">
        <f t="shared" si="34"/>
        <v>#REF!</v>
      </c>
    </row>
    <row r="1574" spans="3:20" ht="30" customHeight="1" thickBot="1" x14ac:dyDescent="0.25">
      <c r="C1574" s="143"/>
      <c r="D1574" s="145"/>
      <c r="E1574" s="53"/>
      <c r="F1574" s="54"/>
      <c r="G1574" s="54"/>
      <c r="H1574" s="54"/>
      <c r="I1574" s="54"/>
      <c r="J1574" s="54"/>
      <c r="K1574" s="54"/>
      <c r="L1574" s="54"/>
      <c r="M1574" s="54"/>
      <c r="N1574" s="54"/>
      <c r="O1574" s="54"/>
      <c r="P1574" s="54"/>
      <c r="Q1574" s="54"/>
      <c r="R1574" s="55"/>
      <c r="S1574" s="56"/>
      <c r="T1574" t="e">
        <f t="shared" si="34"/>
        <v>#REF!</v>
      </c>
    </row>
    <row r="1575" spans="3:20" ht="30" customHeight="1" thickBot="1" x14ac:dyDescent="0.25">
      <c r="C1575" s="143"/>
      <c r="D1575" s="145"/>
      <c r="E1575" s="53"/>
      <c r="F1575" s="54"/>
      <c r="G1575" s="54"/>
      <c r="H1575" s="54"/>
      <c r="I1575" s="54"/>
      <c r="J1575" s="54"/>
      <c r="K1575" s="54"/>
      <c r="L1575" s="54"/>
      <c r="M1575" s="54"/>
      <c r="N1575" s="54"/>
      <c r="O1575" s="54"/>
      <c r="P1575" s="54"/>
      <c r="Q1575" s="54"/>
      <c r="R1575" s="55"/>
      <c r="S1575" s="56"/>
      <c r="T1575" t="e">
        <f t="shared" si="34"/>
        <v>#REF!</v>
      </c>
    </row>
    <row r="1576" spans="3:20" ht="30" customHeight="1" thickBot="1" x14ac:dyDescent="0.25">
      <c r="C1576" s="143"/>
      <c r="D1576" s="145"/>
      <c r="E1576" s="53"/>
      <c r="F1576" s="54"/>
      <c r="G1576" s="54"/>
      <c r="H1576" s="54"/>
      <c r="I1576" s="54"/>
      <c r="J1576" s="54"/>
      <c r="K1576" s="54"/>
      <c r="L1576" s="54"/>
      <c r="M1576" s="54"/>
      <c r="N1576" s="54"/>
      <c r="O1576" s="54"/>
      <c r="P1576" s="54"/>
      <c r="Q1576" s="54"/>
      <c r="R1576" s="55"/>
      <c r="S1576" s="56"/>
      <c r="T1576" t="e">
        <f t="shared" si="34"/>
        <v>#REF!</v>
      </c>
    </row>
    <row r="1577" spans="3:20" ht="30" customHeight="1" thickBot="1" x14ac:dyDescent="0.25">
      <c r="C1577" s="143"/>
      <c r="D1577" s="145"/>
      <c r="E1577" s="53"/>
      <c r="F1577" s="54"/>
      <c r="G1577" s="54"/>
      <c r="H1577" s="54"/>
      <c r="I1577" s="54"/>
      <c r="J1577" s="54"/>
      <c r="K1577" s="54"/>
      <c r="L1577" s="54"/>
      <c r="M1577" s="54"/>
      <c r="N1577" s="54"/>
      <c r="O1577" s="54"/>
      <c r="P1577" s="54"/>
      <c r="Q1577" s="54"/>
      <c r="R1577" s="55"/>
      <c r="S1577" s="56"/>
      <c r="T1577" t="e">
        <f t="shared" si="34"/>
        <v>#REF!</v>
      </c>
    </row>
    <row r="1578" spans="3:20" ht="30" customHeight="1" thickBot="1" x14ac:dyDescent="0.25">
      <c r="C1578" s="143"/>
      <c r="D1578" s="145"/>
      <c r="E1578" s="53"/>
      <c r="F1578" s="54"/>
      <c r="G1578" s="54"/>
      <c r="H1578" s="54"/>
      <c r="I1578" s="54"/>
      <c r="J1578" s="54"/>
      <c r="K1578" s="54"/>
      <c r="L1578" s="54"/>
      <c r="M1578" s="54"/>
      <c r="N1578" s="54"/>
      <c r="O1578" s="54"/>
      <c r="P1578" s="54"/>
      <c r="Q1578" s="54"/>
      <c r="R1578" s="55"/>
      <c r="S1578" s="56"/>
      <c r="T1578" t="e">
        <f t="shared" si="34"/>
        <v>#REF!</v>
      </c>
    </row>
    <row r="1579" spans="3:20" ht="30" customHeight="1" thickBot="1" x14ac:dyDescent="0.25">
      <c r="C1579" s="143"/>
      <c r="D1579" s="145"/>
      <c r="E1579" s="53"/>
      <c r="F1579" s="54"/>
      <c r="G1579" s="54"/>
      <c r="H1579" s="54"/>
      <c r="I1579" s="54"/>
      <c r="J1579" s="54"/>
      <c r="K1579" s="54"/>
      <c r="L1579" s="54"/>
      <c r="M1579" s="54"/>
      <c r="N1579" s="54"/>
      <c r="O1579" s="54"/>
      <c r="P1579" s="54"/>
      <c r="Q1579" s="54"/>
      <c r="R1579" s="55"/>
      <c r="S1579" s="56"/>
      <c r="T1579" t="e">
        <f t="shared" si="34"/>
        <v>#REF!</v>
      </c>
    </row>
    <row r="1580" spans="3:20" ht="30" customHeight="1" thickBot="1" x14ac:dyDescent="0.25">
      <c r="C1580" s="143"/>
      <c r="D1580" s="145"/>
      <c r="E1580" s="53"/>
      <c r="F1580" s="54"/>
      <c r="G1580" s="54"/>
      <c r="H1580" s="54"/>
      <c r="I1580" s="54"/>
      <c r="J1580" s="54"/>
      <c r="K1580" s="54"/>
      <c r="L1580" s="54"/>
      <c r="M1580" s="54"/>
      <c r="N1580" s="54"/>
      <c r="O1580" s="54"/>
      <c r="P1580" s="54"/>
      <c r="Q1580" s="54"/>
      <c r="R1580" s="55"/>
      <c r="S1580" s="56"/>
      <c r="T1580" t="e">
        <f t="shared" si="34"/>
        <v>#REF!</v>
      </c>
    </row>
    <row r="1581" spans="3:20" ht="30" customHeight="1" thickBot="1" x14ac:dyDescent="0.25">
      <c r="C1581" s="143"/>
      <c r="D1581" s="145"/>
      <c r="E1581" s="53"/>
      <c r="F1581" s="54"/>
      <c r="G1581" s="54"/>
      <c r="H1581" s="54"/>
      <c r="I1581" s="54"/>
      <c r="J1581" s="54"/>
      <c r="K1581" s="54"/>
      <c r="L1581" s="54"/>
      <c r="M1581" s="54"/>
      <c r="N1581" s="54"/>
      <c r="O1581" s="54"/>
      <c r="P1581" s="54"/>
      <c r="Q1581" s="54"/>
      <c r="R1581" s="55"/>
      <c r="S1581" s="56"/>
      <c r="T1581" t="e">
        <f t="shared" si="34"/>
        <v>#REF!</v>
      </c>
    </row>
    <row r="1582" spans="3:20" ht="30" customHeight="1" thickBot="1" x14ac:dyDescent="0.25">
      <c r="C1582" s="143"/>
      <c r="D1582" s="145"/>
      <c r="E1582" s="53"/>
      <c r="F1582" s="54"/>
      <c r="G1582" s="54"/>
      <c r="H1582" s="54"/>
      <c r="I1582" s="54"/>
      <c r="J1582" s="54"/>
      <c r="K1582" s="54"/>
      <c r="L1582" s="54"/>
      <c r="M1582" s="54"/>
      <c r="N1582" s="54"/>
      <c r="O1582" s="54"/>
      <c r="P1582" s="54"/>
      <c r="Q1582" s="54"/>
      <c r="R1582" s="55"/>
      <c r="S1582" s="56"/>
      <c r="T1582" t="e">
        <f t="shared" si="34"/>
        <v>#REF!</v>
      </c>
    </row>
    <row r="1583" spans="3:20" ht="30" customHeight="1" thickBot="1" x14ac:dyDescent="0.25">
      <c r="C1583" s="143"/>
      <c r="D1583" s="145"/>
      <c r="E1583" s="53"/>
      <c r="F1583" s="54"/>
      <c r="G1583" s="54"/>
      <c r="H1583" s="54"/>
      <c r="I1583" s="54"/>
      <c r="J1583" s="54"/>
      <c r="K1583" s="54"/>
      <c r="L1583" s="54"/>
      <c r="M1583" s="54"/>
      <c r="N1583" s="54"/>
      <c r="O1583" s="54"/>
      <c r="P1583" s="54"/>
      <c r="Q1583" s="54"/>
      <c r="R1583" s="55"/>
      <c r="S1583" s="56"/>
      <c r="T1583" t="e">
        <f t="shared" si="34"/>
        <v>#REF!</v>
      </c>
    </row>
    <row r="1584" spans="3:20" ht="30" customHeight="1" thickBot="1" x14ac:dyDescent="0.25">
      <c r="C1584" s="143"/>
      <c r="D1584" s="145"/>
      <c r="E1584" s="53"/>
      <c r="F1584" s="54"/>
      <c r="G1584" s="54"/>
      <c r="H1584" s="54"/>
      <c r="I1584" s="54"/>
      <c r="J1584" s="54"/>
      <c r="K1584" s="54"/>
      <c r="L1584" s="54"/>
      <c r="M1584" s="54"/>
      <c r="N1584" s="54"/>
      <c r="O1584" s="54"/>
      <c r="P1584" s="54"/>
      <c r="Q1584" s="54"/>
      <c r="R1584" s="55"/>
      <c r="S1584" s="56"/>
      <c r="T1584" t="e">
        <f t="shared" si="34"/>
        <v>#REF!</v>
      </c>
    </row>
    <row r="1585" spans="3:20" ht="30" customHeight="1" thickBot="1" x14ac:dyDescent="0.25">
      <c r="C1585" s="143"/>
      <c r="D1585" s="145"/>
      <c r="E1585" s="53"/>
      <c r="F1585" s="54"/>
      <c r="G1585" s="54"/>
      <c r="H1585" s="54"/>
      <c r="I1585" s="54"/>
      <c r="J1585" s="54"/>
      <c r="K1585" s="54"/>
      <c r="L1585" s="54"/>
      <c r="M1585" s="54"/>
      <c r="N1585" s="54"/>
      <c r="O1585" s="54"/>
      <c r="P1585" s="54"/>
      <c r="Q1585" s="54"/>
      <c r="R1585" s="55"/>
      <c r="S1585" s="56"/>
      <c r="T1585" t="e">
        <f t="shared" si="34"/>
        <v>#REF!</v>
      </c>
    </row>
    <row r="1586" spans="3:20" ht="30" customHeight="1" thickBot="1" x14ac:dyDescent="0.25">
      <c r="C1586" s="143"/>
      <c r="D1586" s="145"/>
      <c r="E1586" s="53"/>
      <c r="F1586" s="54"/>
      <c r="G1586" s="54"/>
      <c r="H1586" s="54"/>
      <c r="I1586" s="54"/>
      <c r="J1586" s="54"/>
      <c r="K1586" s="54"/>
      <c r="L1586" s="54"/>
      <c r="M1586" s="54"/>
      <c r="N1586" s="54"/>
      <c r="O1586" s="54"/>
      <c r="P1586" s="54"/>
      <c r="Q1586" s="54"/>
      <c r="R1586" s="55"/>
      <c r="S1586" s="56"/>
      <c r="T1586" t="e">
        <f t="shared" si="34"/>
        <v>#REF!</v>
      </c>
    </row>
    <row r="1587" spans="3:20" ht="30" customHeight="1" thickBot="1" x14ac:dyDescent="0.25">
      <c r="C1587" s="143"/>
      <c r="D1587" s="145"/>
      <c r="E1587" s="53"/>
      <c r="F1587" s="54"/>
      <c r="G1587" s="54"/>
      <c r="H1587" s="54"/>
      <c r="I1587" s="54"/>
      <c r="J1587" s="54"/>
      <c r="K1587" s="54"/>
      <c r="L1587" s="54"/>
      <c r="M1587" s="54"/>
      <c r="N1587" s="54"/>
      <c r="O1587" s="54"/>
      <c r="P1587" s="54"/>
      <c r="Q1587" s="54"/>
      <c r="R1587" s="55"/>
      <c r="S1587" s="56"/>
      <c r="T1587" t="e">
        <f t="shared" si="34"/>
        <v>#REF!</v>
      </c>
    </row>
    <row r="1588" spans="3:20" ht="30" customHeight="1" thickBot="1" x14ac:dyDescent="0.25">
      <c r="C1588" s="143"/>
      <c r="D1588" s="145"/>
      <c r="E1588" s="53"/>
      <c r="F1588" s="54"/>
      <c r="G1588" s="54"/>
      <c r="H1588" s="54"/>
      <c r="I1588" s="54"/>
      <c r="J1588" s="54"/>
      <c r="K1588" s="54"/>
      <c r="L1588" s="54"/>
      <c r="M1588" s="54"/>
      <c r="N1588" s="54"/>
      <c r="O1588" s="54"/>
      <c r="P1588" s="54"/>
      <c r="Q1588" s="54"/>
      <c r="R1588" s="55"/>
      <c r="S1588" s="56"/>
      <c r="T1588" t="e">
        <f t="shared" si="34"/>
        <v>#REF!</v>
      </c>
    </row>
    <row r="1589" spans="3:20" ht="30" customHeight="1" thickBot="1" x14ac:dyDescent="0.25">
      <c r="C1589" s="143"/>
      <c r="D1589" s="145"/>
      <c r="E1589" s="53"/>
      <c r="F1589" s="54"/>
      <c r="G1589" s="54"/>
      <c r="H1589" s="54"/>
      <c r="I1589" s="54"/>
      <c r="J1589" s="54"/>
      <c r="K1589" s="54"/>
      <c r="L1589" s="54"/>
      <c r="M1589" s="54"/>
      <c r="N1589" s="54"/>
      <c r="O1589" s="54"/>
      <c r="P1589" s="54"/>
      <c r="Q1589" s="54"/>
      <c r="R1589" s="55"/>
      <c r="S1589" s="56"/>
      <c r="T1589" t="e">
        <f t="shared" si="34"/>
        <v>#REF!</v>
      </c>
    </row>
    <row r="1590" spans="3:20" ht="30" customHeight="1" thickBot="1" x14ac:dyDescent="0.25">
      <c r="C1590" s="143"/>
      <c r="D1590" s="145"/>
      <c r="E1590" s="53"/>
      <c r="F1590" s="54"/>
      <c r="G1590" s="54"/>
      <c r="H1590" s="54"/>
      <c r="I1590" s="54"/>
      <c r="J1590" s="54"/>
      <c r="K1590" s="54"/>
      <c r="L1590" s="54"/>
      <c r="M1590" s="54"/>
      <c r="N1590" s="54"/>
      <c r="O1590" s="54"/>
      <c r="P1590" s="54"/>
      <c r="Q1590" s="54"/>
      <c r="R1590" s="55"/>
      <c r="S1590" s="56"/>
      <c r="T1590" t="e">
        <f t="shared" si="34"/>
        <v>#REF!</v>
      </c>
    </row>
    <row r="1591" spans="3:20" ht="30" customHeight="1" thickBot="1" x14ac:dyDescent="0.25">
      <c r="C1591" s="143"/>
      <c r="D1591" s="145"/>
      <c r="E1591" s="53"/>
      <c r="F1591" s="54"/>
      <c r="G1591" s="54"/>
      <c r="H1591" s="54"/>
      <c r="I1591" s="54"/>
      <c r="J1591" s="54"/>
      <c r="K1591" s="54"/>
      <c r="L1591" s="54"/>
      <c r="M1591" s="54"/>
      <c r="N1591" s="54"/>
      <c r="O1591" s="54"/>
      <c r="P1591" s="54"/>
      <c r="Q1591" s="54"/>
      <c r="R1591" s="55"/>
      <c r="S1591" s="56"/>
      <c r="T1591" t="e">
        <f t="shared" si="34"/>
        <v>#REF!</v>
      </c>
    </row>
    <row r="1592" spans="3:20" ht="30" customHeight="1" thickBot="1" x14ac:dyDescent="0.25">
      <c r="C1592" s="143"/>
      <c r="D1592" s="145"/>
      <c r="E1592" s="53"/>
      <c r="F1592" s="54"/>
      <c r="G1592" s="54"/>
      <c r="H1592" s="54"/>
      <c r="I1592" s="54"/>
      <c r="J1592" s="54"/>
      <c r="K1592" s="54"/>
      <c r="L1592" s="54"/>
      <c r="M1592" s="54"/>
      <c r="N1592" s="54"/>
      <c r="O1592" s="54"/>
      <c r="P1592" s="54"/>
      <c r="Q1592" s="54"/>
      <c r="R1592" s="55"/>
      <c r="S1592" s="56"/>
      <c r="T1592" t="e">
        <f t="shared" si="34"/>
        <v>#REF!</v>
      </c>
    </row>
    <row r="1593" spans="3:20" ht="30" customHeight="1" thickBot="1" x14ac:dyDescent="0.25">
      <c r="C1593" s="143"/>
      <c r="D1593" s="145"/>
      <c r="E1593" s="53"/>
      <c r="F1593" s="54"/>
      <c r="G1593" s="54"/>
      <c r="H1593" s="54"/>
      <c r="I1593" s="54"/>
      <c r="J1593" s="54"/>
      <c r="K1593" s="54"/>
      <c r="L1593" s="54"/>
      <c r="M1593" s="54"/>
      <c r="N1593" s="54"/>
      <c r="O1593" s="54"/>
      <c r="P1593" s="54"/>
      <c r="Q1593" s="54"/>
      <c r="R1593" s="55"/>
      <c r="S1593" s="56"/>
      <c r="T1593" t="e">
        <f t="shared" si="34"/>
        <v>#REF!</v>
      </c>
    </row>
    <row r="1594" spans="3:20" ht="30" customHeight="1" thickBot="1" x14ac:dyDescent="0.25">
      <c r="C1594" s="143"/>
      <c r="D1594" s="145"/>
      <c r="E1594" s="53"/>
      <c r="F1594" s="54"/>
      <c r="G1594" s="54"/>
      <c r="H1594" s="54"/>
      <c r="I1594" s="54"/>
      <c r="J1594" s="54"/>
      <c r="K1594" s="54"/>
      <c r="L1594" s="54"/>
      <c r="M1594" s="54"/>
      <c r="N1594" s="54"/>
      <c r="O1594" s="54"/>
      <c r="P1594" s="54"/>
      <c r="Q1594" s="54"/>
      <c r="R1594" s="55"/>
      <c r="S1594" s="56"/>
      <c r="T1594" t="e">
        <f t="shared" si="34"/>
        <v>#REF!</v>
      </c>
    </row>
    <row r="1595" spans="3:20" ht="30" customHeight="1" thickBot="1" x14ac:dyDescent="0.25">
      <c r="C1595" s="143"/>
      <c r="D1595" s="145"/>
      <c r="E1595" s="53"/>
      <c r="F1595" s="54"/>
      <c r="G1595" s="54"/>
      <c r="H1595" s="54"/>
      <c r="I1595" s="54"/>
      <c r="J1595" s="54"/>
      <c r="K1595" s="54"/>
      <c r="L1595" s="54"/>
      <c r="M1595" s="54"/>
      <c r="N1595" s="54"/>
      <c r="O1595" s="54"/>
      <c r="P1595" s="54"/>
      <c r="Q1595" s="54"/>
      <c r="R1595" s="55"/>
      <c r="S1595" s="56"/>
      <c r="T1595" t="e">
        <f t="shared" si="34"/>
        <v>#REF!</v>
      </c>
    </row>
    <row r="1596" spans="3:20" ht="30" customHeight="1" thickBot="1" x14ac:dyDescent="0.25">
      <c r="C1596" s="143"/>
      <c r="D1596" s="145"/>
      <c r="E1596" s="53"/>
      <c r="F1596" s="54"/>
      <c r="G1596" s="54"/>
      <c r="H1596" s="54"/>
      <c r="I1596" s="54"/>
      <c r="J1596" s="54"/>
      <c r="K1596" s="54"/>
      <c r="L1596" s="54"/>
      <c r="M1596" s="54"/>
      <c r="N1596" s="54"/>
      <c r="O1596" s="54"/>
      <c r="P1596" s="54"/>
      <c r="Q1596" s="54"/>
      <c r="R1596" s="55"/>
      <c r="S1596" s="56"/>
      <c r="T1596" t="e">
        <f t="shared" si="34"/>
        <v>#REF!</v>
      </c>
    </row>
    <row r="1597" spans="3:20" ht="30" customHeight="1" thickBot="1" x14ac:dyDescent="0.25">
      <c r="C1597" s="143"/>
      <c r="D1597" s="145"/>
      <c r="E1597" s="53"/>
      <c r="F1597" s="54"/>
      <c r="G1597" s="54"/>
      <c r="H1597" s="54"/>
      <c r="I1597" s="54"/>
      <c r="J1597" s="54"/>
      <c r="K1597" s="54"/>
      <c r="L1597" s="54"/>
      <c r="M1597" s="54"/>
      <c r="N1597" s="54"/>
      <c r="O1597" s="54"/>
      <c r="P1597" s="54"/>
      <c r="Q1597" s="54"/>
      <c r="R1597" s="55"/>
      <c r="S1597" s="56"/>
      <c r="T1597" t="e">
        <f t="shared" si="34"/>
        <v>#REF!</v>
      </c>
    </row>
    <row r="1598" spans="3:20" ht="30" customHeight="1" thickBot="1" x14ac:dyDescent="0.25">
      <c r="C1598" s="143"/>
      <c r="D1598" s="145"/>
      <c r="E1598" s="53"/>
      <c r="F1598" s="54"/>
      <c r="G1598" s="54"/>
      <c r="H1598" s="54"/>
      <c r="I1598" s="54"/>
      <c r="J1598" s="54"/>
      <c r="K1598" s="54"/>
      <c r="L1598" s="54"/>
      <c r="M1598" s="54"/>
      <c r="N1598" s="54"/>
      <c r="O1598" s="54"/>
      <c r="P1598" s="54"/>
      <c r="Q1598" s="54"/>
      <c r="R1598" s="55"/>
      <c r="S1598" s="56"/>
      <c r="T1598" t="e">
        <f t="shared" si="34"/>
        <v>#REF!</v>
      </c>
    </row>
    <row r="1599" spans="3:20" ht="30" customHeight="1" thickBot="1" x14ac:dyDescent="0.25">
      <c r="C1599" s="143"/>
      <c r="D1599" s="145"/>
      <c r="E1599" s="53"/>
      <c r="F1599" s="54"/>
      <c r="G1599" s="54"/>
      <c r="H1599" s="54"/>
      <c r="I1599" s="54"/>
      <c r="J1599" s="54"/>
      <c r="K1599" s="54"/>
      <c r="L1599" s="54"/>
      <c r="M1599" s="54"/>
      <c r="N1599" s="54"/>
      <c r="O1599" s="54"/>
      <c r="P1599" s="54"/>
      <c r="Q1599" s="54"/>
      <c r="R1599" s="55"/>
      <c r="S1599" s="56"/>
      <c r="T1599" t="e">
        <f t="shared" si="34"/>
        <v>#REF!</v>
      </c>
    </row>
    <row r="1600" spans="3:20" ht="30" customHeight="1" thickBot="1" x14ac:dyDescent="0.25">
      <c r="C1600" s="143"/>
      <c r="D1600" s="145"/>
      <c r="E1600" s="53"/>
      <c r="F1600" s="54"/>
      <c r="G1600" s="54"/>
      <c r="H1600" s="54"/>
      <c r="I1600" s="54"/>
      <c r="J1600" s="54"/>
      <c r="K1600" s="54"/>
      <c r="L1600" s="54"/>
      <c r="M1600" s="54"/>
      <c r="N1600" s="54"/>
      <c r="O1600" s="54"/>
      <c r="P1600" s="54"/>
      <c r="Q1600" s="54"/>
      <c r="R1600" s="55"/>
      <c r="S1600" s="56"/>
      <c r="T1600" t="e">
        <f t="shared" si="34"/>
        <v>#REF!</v>
      </c>
    </row>
    <row r="1601" spans="3:20" ht="30" customHeight="1" thickBot="1" x14ac:dyDescent="0.25">
      <c r="C1601" s="143"/>
      <c r="D1601" s="145"/>
      <c r="E1601" s="53"/>
      <c r="F1601" s="54"/>
      <c r="G1601" s="54"/>
      <c r="H1601" s="54"/>
      <c r="I1601" s="54"/>
      <c r="J1601" s="54"/>
      <c r="K1601" s="54"/>
      <c r="L1601" s="54"/>
      <c r="M1601" s="54"/>
      <c r="N1601" s="54"/>
      <c r="O1601" s="54"/>
      <c r="P1601" s="54"/>
      <c r="Q1601" s="54"/>
      <c r="R1601" s="55"/>
      <c r="S1601" s="56"/>
      <c r="T1601" t="e">
        <f t="shared" si="34"/>
        <v>#REF!</v>
      </c>
    </row>
    <row r="1602" spans="3:20" ht="30" customHeight="1" thickBot="1" x14ac:dyDescent="0.25">
      <c r="C1602" s="143"/>
      <c r="D1602" s="145"/>
      <c r="E1602" s="53"/>
      <c r="F1602" s="54"/>
      <c r="G1602" s="54"/>
      <c r="H1602" s="54"/>
      <c r="I1602" s="54"/>
      <c r="J1602" s="54"/>
      <c r="K1602" s="54"/>
      <c r="L1602" s="54"/>
      <c r="M1602" s="54"/>
      <c r="N1602" s="54"/>
      <c r="O1602" s="54"/>
      <c r="P1602" s="54"/>
      <c r="Q1602" s="54"/>
      <c r="R1602" s="55"/>
      <c r="S1602" s="56"/>
      <c r="T1602" t="e">
        <f t="shared" si="34"/>
        <v>#REF!</v>
      </c>
    </row>
    <row r="1603" spans="3:20" ht="30" customHeight="1" thickBot="1" x14ac:dyDescent="0.25">
      <c r="C1603" s="143"/>
      <c r="D1603" s="145"/>
      <c r="E1603" s="53"/>
      <c r="F1603" s="54"/>
      <c r="G1603" s="54"/>
      <c r="H1603" s="54"/>
      <c r="I1603" s="54"/>
      <c r="J1603" s="54"/>
      <c r="K1603" s="54"/>
      <c r="L1603" s="54"/>
      <c r="M1603" s="54"/>
      <c r="N1603" s="54"/>
      <c r="O1603" s="54"/>
      <c r="P1603" s="54"/>
      <c r="Q1603" s="54"/>
      <c r="R1603" s="55"/>
      <c r="S1603" s="56"/>
      <c r="T1603" t="e">
        <f t="shared" si="34"/>
        <v>#REF!</v>
      </c>
    </row>
    <row r="1604" spans="3:20" ht="30" customHeight="1" thickBot="1" x14ac:dyDescent="0.25">
      <c r="C1604" s="143"/>
      <c r="D1604" s="145"/>
      <c r="E1604" s="53"/>
      <c r="F1604" s="54"/>
      <c r="G1604" s="54"/>
      <c r="H1604" s="54"/>
      <c r="I1604" s="54"/>
      <c r="J1604" s="54"/>
      <c r="K1604" s="54"/>
      <c r="L1604" s="54"/>
      <c r="M1604" s="54"/>
      <c r="N1604" s="54"/>
      <c r="O1604" s="54"/>
      <c r="P1604" s="54"/>
      <c r="Q1604" s="54"/>
      <c r="R1604" s="55"/>
      <c r="S1604" s="56"/>
      <c r="T1604" t="e">
        <f t="shared" si="34"/>
        <v>#REF!</v>
      </c>
    </row>
    <row r="1605" spans="3:20" ht="30" customHeight="1" thickBot="1" x14ac:dyDescent="0.25">
      <c r="C1605" s="143"/>
      <c r="D1605" s="145"/>
      <c r="E1605" s="53"/>
      <c r="F1605" s="54"/>
      <c r="G1605" s="54"/>
      <c r="H1605" s="54"/>
      <c r="I1605" s="54"/>
      <c r="J1605" s="54"/>
      <c r="K1605" s="54"/>
      <c r="L1605" s="54"/>
      <c r="M1605" s="54"/>
      <c r="N1605" s="54"/>
      <c r="O1605" s="54"/>
      <c r="P1605" s="54"/>
      <c r="Q1605" s="54"/>
      <c r="R1605" s="55"/>
      <c r="S1605" s="56"/>
      <c r="T1605" t="e">
        <f t="shared" si="34"/>
        <v>#REF!</v>
      </c>
    </row>
    <row r="1606" spans="3:20" ht="30" customHeight="1" thickBot="1" x14ac:dyDescent="0.25">
      <c r="C1606" s="143"/>
      <c r="D1606" s="145"/>
      <c r="E1606" s="53"/>
      <c r="F1606" s="54"/>
      <c r="G1606" s="54"/>
      <c r="H1606" s="54"/>
      <c r="I1606" s="54"/>
      <c r="J1606" s="54"/>
      <c r="K1606" s="54"/>
      <c r="L1606" s="54"/>
      <c r="M1606" s="54"/>
      <c r="N1606" s="54"/>
      <c r="O1606" s="54"/>
      <c r="P1606" s="54"/>
      <c r="Q1606" s="54"/>
      <c r="R1606" s="55"/>
      <c r="S1606" s="56"/>
      <c r="T1606" t="e">
        <f t="shared" si="34"/>
        <v>#REF!</v>
      </c>
    </row>
    <row r="1607" spans="3:20" ht="30" customHeight="1" thickBot="1" x14ac:dyDescent="0.25">
      <c r="C1607" s="143"/>
      <c r="D1607" s="145"/>
      <c r="E1607" s="53"/>
      <c r="F1607" s="54"/>
      <c r="G1607" s="54"/>
      <c r="H1607" s="54"/>
      <c r="I1607" s="54"/>
      <c r="J1607" s="54"/>
      <c r="K1607" s="54"/>
      <c r="L1607" s="54"/>
      <c r="M1607" s="54"/>
      <c r="N1607" s="54"/>
      <c r="O1607" s="54"/>
      <c r="P1607" s="54"/>
      <c r="Q1607" s="54"/>
      <c r="R1607" s="55"/>
      <c r="S1607" s="56"/>
      <c r="T1607" t="e">
        <f t="shared" si="34"/>
        <v>#REF!</v>
      </c>
    </row>
    <row r="1608" spans="3:20" ht="30" customHeight="1" thickBot="1" x14ac:dyDescent="0.25">
      <c r="C1608" s="143"/>
      <c r="D1608" s="145"/>
      <c r="E1608" s="53"/>
      <c r="F1608" s="54"/>
      <c r="G1608" s="54"/>
      <c r="H1608" s="54"/>
      <c r="I1608" s="54"/>
      <c r="J1608" s="54"/>
      <c r="K1608" s="54"/>
      <c r="L1608" s="54"/>
      <c r="M1608" s="54"/>
      <c r="N1608" s="54"/>
      <c r="O1608" s="54"/>
      <c r="P1608" s="54"/>
      <c r="Q1608" s="54"/>
      <c r="R1608" s="55"/>
      <c r="S1608" s="56"/>
      <c r="T1608" t="e">
        <f t="shared" si="34"/>
        <v>#REF!</v>
      </c>
    </row>
    <row r="1609" spans="3:20" ht="30" customHeight="1" thickBot="1" x14ac:dyDescent="0.25">
      <c r="C1609" s="143"/>
      <c r="D1609" s="145"/>
      <c r="E1609" s="53"/>
      <c r="F1609" s="54"/>
      <c r="G1609" s="54"/>
      <c r="H1609" s="54"/>
      <c r="I1609" s="54"/>
      <c r="J1609" s="54"/>
      <c r="K1609" s="54"/>
      <c r="L1609" s="54"/>
      <c r="M1609" s="54"/>
      <c r="N1609" s="54"/>
      <c r="O1609" s="54"/>
      <c r="P1609" s="54"/>
      <c r="Q1609" s="54"/>
      <c r="R1609" s="55"/>
      <c r="S1609" s="56"/>
      <c r="T1609" t="e">
        <f t="shared" si="34"/>
        <v>#REF!</v>
      </c>
    </row>
    <row r="1610" spans="3:20" ht="30" customHeight="1" thickBot="1" x14ac:dyDescent="0.25">
      <c r="C1610" s="143"/>
      <c r="D1610" s="145"/>
      <c r="E1610" s="53"/>
      <c r="F1610" s="54"/>
      <c r="G1610" s="54"/>
      <c r="H1610" s="54"/>
      <c r="I1610" s="54"/>
      <c r="J1610" s="54"/>
      <c r="K1610" s="54"/>
      <c r="L1610" s="54"/>
      <c r="M1610" s="54"/>
      <c r="N1610" s="54"/>
      <c r="O1610" s="54"/>
      <c r="P1610" s="54"/>
      <c r="Q1610" s="54"/>
      <c r="R1610" s="55"/>
      <c r="S1610" s="56"/>
      <c r="T1610" t="e">
        <f t="shared" si="34"/>
        <v>#REF!</v>
      </c>
    </row>
    <row r="1611" spans="3:20" ht="30" customHeight="1" thickBot="1" x14ac:dyDescent="0.25">
      <c r="C1611" s="143"/>
      <c r="D1611" s="145"/>
      <c r="E1611" s="53"/>
      <c r="F1611" s="54"/>
      <c r="G1611" s="54"/>
      <c r="H1611" s="54"/>
      <c r="I1611" s="54"/>
      <c r="J1611" s="54"/>
      <c r="K1611" s="54"/>
      <c r="L1611" s="54"/>
      <c r="M1611" s="54"/>
      <c r="N1611" s="54"/>
      <c r="O1611" s="54"/>
      <c r="P1611" s="54"/>
      <c r="Q1611" s="54"/>
      <c r="R1611" s="55"/>
      <c r="S1611" s="56"/>
      <c r="T1611" t="e">
        <f t="shared" si="34"/>
        <v>#REF!</v>
      </c>
    </row>
    <row r="1612" spans="3:20" ht="30" customHeight="1" thickBot="1" x14ac:dyDescent="0.25">
      <c r="C1612" s="143"/>
      <c r="D1612" s="145"/>
      <c r="E1612" s="53"/>
      <c r="F1612" s="54"/>
      <c r="G1612" s="54"/>
      <c r="H1612" s="54"/>
      <c r="I1612" s="54"/>
      <c r="J1612" s="54"/>
      <c r="K1612" s="54"/>
      <c r="L1612" s="54"/>
      <c r="M1612" s="54"/>
      <c r="N1612" s="54"/>
      <c r="O1612" s="54"/>
      <c r="P1612" s="54"/>
      <c r="Q1612" s="54"/>
      <c r="R1612" s="55"/>
      <c r="S1612" s="56"/>
      <c r="T1612" t="e">
        <f t="shared" si="34"/>
        <v>#REF!</v>
      </c>
    </row>
    <row r="1613" spans="3:20" ht="30" customHeight="1" thickBot="1" x14ac:dyDescent="0.25">
      <c r="C1613" s="143"/>
      <c r="D1613" s="145"/>
      <c r="E1613" s="53"/>
      <c r="F1613" s="54"/>
      <c r="G1613" s="54"/>
      <c r="H1613" s="54"/>
      <c r="I1613" s="54"/>
      <c r="J1613" s="54"/>
      <c r="K1613" s="54"/>
      <c r="L1613" s="54"/>
      <c r="M1613" s="54"/>
      <c r="N1613" s="54"/>
      <c r="O1613" s="54"/>
      <c r="P1613" s="54"/>
      <c r="Q1613" s="54"/>
      <c r="R1613" s="55"/>
      <c r="S1613" s="56"/>
      <c r="T1613" t="e">
        <f t="shared" si="34"/>
        <v>#REF!</v>
      </c>
    </row>
    <row r="1614" spans="3:20" ht="30" customHeight="1" thickBot="1" x14ac:dyDescent="0.25">
      <c r="C1614" s="143"/>
      <c r="D1614" s="145"/>
      <c r="E1614" s="53"/>
      <c r="F1614" s="54"/>
      <c r="G1614" s="54"/>
      <c r="H1614" s="54"/>
      <c r="I1614" s="54"/>
      <c r="J1614" s="54"/>
      <c r="K1614" s="54"/>
      <c r="L1614" s="54"/>
      <c r="M1614" s="54"/>
      <c r="N1614" s="54"/>
      <c r="O1614" s="54"/>
      <c r="P1614" s="54"/>
      <c r="Q1614" s="54"/>
      <c r="R1614" s="55"/>
      <c r="S1614" s="56"/>
      <c r="T1614" t="e">
        <f t="shared" si="34"/>
        <v>#REF!</v>
      </c>
    </row>
    <row r="1615" spans="3:20" ht="30" customHeight="1" thickBot="1" x14ac:dyDescent="0.25">
      <c r="C1615" s="143"/>
      <c r="D1615" s="145"/>
      <c r="E1615" s="53"/>
      <c r="F1615" s="54"/>
      <c r="G1615" s="54"/>
      <c r="H1615" s="54"/>
      <c r="I1615" s="54"/>
      <c r="J1615" s="54"/>
      <c r="K1615" s="54"/>
      <c r="L1615" s="54"/>
      <c r="M1615" s="54"/>
      <c r="N1615" s="54"/>
      <c r="O1615" s="54"/>
      <c r="P1615" s="54"/>
      <c r="Q1615" s="54"/>
      <c r="R1615" s="55"/>
      <c r="S1615" s="56"/>
      <c r="T1615" t="e">
        <f t="shared" si="34"/>
        <v>#REF!</v>
      </c>
    </row>
    <row r="1616" spans="3:20" ht="30" customHeight="1" thickBot="1" x14ac:dyDescent="0.25">
      <c r="C1616" s="143"/>
      <c r="D1616" s="145"/>
      <c r="E1616" s="53"/>
      <c r="F1616" s="54"/>
      <c r="G1616" s="54"/>
      <c r="H1616" s="54"/>
      <c r="I1616" s="54"/>
      <c r="J1616" s="54"/>
      <c r="K1616" s="54"/>
      <c r="L1616" s="54"/>
      <c r="M1616" s="54"/>
      <c r="N1616" s="54"/>
      <c r="O1616" s="54"/>
      <c r="P1616" s="54"/>
      <c r="Q1616" s="54"/>
      <c r="R1616" s="55"/>
      <c r="S1616" s="56"/>
      <c r="T1616" t="e">
        <f t="shared" si="34"/>
        <v>#REF!</v>
      </c>
    </row>
    <row r="1617" spans="3:20" ht="30" customHeight="1" thickBot="1" x14ac:dyDescent="0.25">
      <c r="C1617" s="143"/>
      <c r="D1617" s="145"/>
      <c r="E1617" s="53"/>
      <c r="F1617" s="54"/>
      <c r="G1617" s="54"/>
      <c r="H1617" s="54"/>
      <c r="I1617" s="54"/>
      <c r="J1617" s="54"/>
      <c r="K1617" s="54"/>
      <c r="L1617" s="54"/>
      <c r="M1617" s="54"/>
      <c r="N1617" s="54"/>
      <c r="O1617" s="54"/>
      <c r="P1617" s="54"/>
      <c r="Q1617" s="54"/>
      <c r="R1617" s="55"/>
      <c r="S1617" s="56"/>
      <c r="T1617" t="e">
        <f t="shared" si="34"/>
        <v>#REF!</v>
      </c>
    </row>
    <row r="1618" spans="3:20" ht="30" customHeight="1" thickBot="1" x14ac:dyDescent="0.25">
      <c r="C1618" s="143"/>
      <c r="D1618" s="145"/>
      <c r="E1618" s="53"/>
      <c r="F1618" s="54"/>
      <c r="G1618" s="54"/>
      <c r="H1618" s="54"/>
      <c r="I1618" s="54"/>
      <c r="J1618" s="54"/>
      <c r="K1618" s="54"/>
      <c r="L1618" s="54"/>
      <c r="M1618" s="54"/>
      <c r="N1618" s="54"/>
      <c r="O1618" s="54"/>
      <c r="P1618" s="54"/>
      <c r="Q1618" s="54"/>
      <c r="R1618" s="55"/>
      <c r="S1618" s="56"/>
      <c r="T1618" t="e">
        <f t="shared" si="34"/>
        <v>#REF!</v>
      </c>
    </row>
    <row r="1619" spans="3:20" ht="30" customHeight="1" thickBot="1" x14ac:dyDescent="0.25">
      <c r="C1619" s="143"/>
      <c r="D1619" s="145"/>
      <c r="E1619" s="53"/>
      <c r="F1619" s="54"/>
      <c r="G1619" s="54"/>
      <c r="H1619" s="54"/>
      <c r="I1619" s="54"/>
      <c r="J1619" s="54"/>
      <c r="K1619" s="54"/>
      <c r="L1619" s="54"/>
      <c r="M1619" s="54"/>
      <c r="N1619" s="54"/>
      <c r="O1619" s="54"/>
      <c r="P1619" s="54"/>
      <c r="Q1619" s="54"/>
      <c r="R1619" s="55"/>
      <c r="S1619" s="56"/>
      <c r="T1619" t="e">
        <f t="shared" si="34"/>
        <v>#REF!</v>
      </c>
    </row>
    <row r="1620" spans="3:20" ht="30" customHeight="1" thickBot="1" x14ac:dyDescent="0.25">
      <c r="C1620" s="143"/>
      <c r="D1620" s="145"/>
      <c r="E1620" s="53"/>
      <c r="F1620" s="54"/>
      <c r="G1620" s="54"/>
      <c r="H1620" s="54"/>
      <c r="I1620" s="54"/>
      <c r="J1620" s="54"/>
      <c r="K1620" s="54"/>
      <c r="L1620" s="54"/>
      <c r="M1620" s="54"/>
      <c r="N1620" s="54"/>
      <c r="O1620" s="54"/>
      <c r="P1620" s="54"/>
      <c r="Q1620" s="54"/>
      <c r="R1620" s="55"/>
      <c r="S1620" s="56"/>
      <c r="T1620" t="e">
        <f t="shared" si="34"/>
        <v>#REF!</v>
      </c>
    </row>
    <row r="1621" spans="3:20" ht="30" customHeight="1" thickBot="1" x14ac:dyDescent="0.25">
      <c r="C1621" s="143"/>
      <c r="D1621" s="145"/>
      <c r="E1621" s="53"/>
      <c r="F1621" s="54"/>
      <c r="G1621" s="54"/>
      <c r="H1621" s="54"/>
      <c r="I1621" s="54"/>
      <c r="J1621" s="54"/>
      <c r="K1621" s="54"/>
      <c r="L1621" s="54"/>
      <c r="M1621" s="54"/>
      <c r="N1621" s="54"/>
      <c r="O1621" s="54"/>
      <c r="P1621" s="54"/>
      <c r="Q1621" s="54"/>
      <c r="R1621" s="55"/>
      <c r="S1621" s="56"/>
      <c r="T1621" t="e">
        <f t="shared" si="34"/>
        <v>#REF!</v>
      </c>
    </row>
    <row r="1622" spans="3:20" ht="30" customHeight="1" thickBot="1" x14ac:dyDescent="0.25">
      <c r="C1622" s="143"/>
      <c r="D1622" s="145"/>
      <c r="E1622" s="53"/>
      <c r="F1622" s="54"/>
      <c r="G1622" s="54"/>
      <c r="H1622" s="54"/>
      <c r="I1622" s="54"/>
      <c r="J1622" s="54"/>
      <c r="K1622" s="54"/>
      <c r="L1622" s="54"/>
      <c r="M1622" s="54"/>
      <c r="N1622" s="54"/>
      <c r="O1622" s="54"/>
      <c r="P1622" s="54"/>
      <c r="Q1622" s="54"/>
      <c r="R1622" s="55"/>
      <c r="S1622" s="56"/>
      <c r="T1622" t="e">
        <f t="shared" si="34"/>
        <v>#REF!</v>
      </c>
    </row>
    <row r="1623" spans="3:20" ht="30" customHeight="1" thickBot="1" x14ac:dyDescent="0.25">
      <c r="C1623" s="143"/>
      <c r="D1623" s="145"/>
      <c r="E1623" s="53"/>
      <c r="F1623" s="54"/>
      <c r="G1623" s="54"/>
      <c r="H1623" s="54"/>
      <c r="I1623" s="54"/>
      <c r="J1623" s="54"/>
      <c r="K1623" s="54"/>
      <c r="L1623" s="54"/>
      <c r="M1623" s="54"/>
      <c r="N1623" s="54"/>
      <c r="O1623" s="54"/>
      <c r="P1623" s="54"/>
      <c r="Q1623" s="54"/>
      <c r="R1623" s="55"/>
      <c r="S1623" s="56"/>
      <c r="T1623" t="e">
        <f t="shared" si="34"/>
        <v>#REF!</v>
      </c>
    </row>
    <row r="1624" spans="3:20" ht="30" customHeight="1" thickBot="1" x14ac:dyDescent="0.25">
      <c r="C1624" s="143"/>
      <c r="D1624" s="145"/>
      <c r="E1624" s="53"/>
      <c r="F1624" s="54"/>
      <c r="G1624" s="54"/>
      <c r="H1624" s="54"/>
      <c r="I1624" s="54"/>
      <c r="J1624" s="54"/>
      <c r="K1624" s="54"/>
      <c r="L1624" s="54"/>
      <c r="M1624" s="54"/>
      <c r="N1624" s="54"/>
      <c r="O1624" s="54"/>
      <c r="P1624" s="54"/>
      <c r="Q1624" s="54"/>
      <c r="R1624" s="55"/>
      <c r="S1624" s="56"/>
      <c r="T1624" t="e">
        <f t="shared" si="34"/>
        <v>#REF!</v>
      </c>
    </row>
    <row r="1625" spans="3:20" ht="30" customHeight="1" thickBot="1" x14ac:dyDescent="0.25">
      <c r="C1625" s="143"/>
      <c r="D1625" s="145"/>
      <c r="E1625" s="53"/>
      <c r="F1625" s="54"/>
      <c r="G1625" s="54"/>
      <c r="H1625" s="54"/>
      <c r="I1625" s="54"/>
      <c r="J1625" s="54"/>
      <c r="K1625" s="54"/>
      <c r="L1625" s="54"/>
      <c r="M1625" s="54"/>
      <c r="N1625" s="54"/>
      <c r="O1625" s="54"/>
      <c r="P1625" s="54"/>
      <c r="Q1625" s="54"/>
      <c r="R1625" s="55"/>
      <c r="S1625" s="56"/>
      <c r="T1625" t="e">
        <f t="shared" si="34"/>
        <v>#REF!</v>
      </c>
    </row>
    <row r="1626" spans="3:20" ht="30" customHeight="1" thickBot="1" x14ac:dyDescent="0.25">
      <c r="C1626" s="143"/>
      <c r="D1626" s="145"/>
      <c r="E1626" s="53"/>
      <c r="F1626" s="54"/>
      <c r="G1626" s="54"/>
      <c r="H1626" s="54"/>
      <c r="I1626" s="54"/>
      <c r="J1626" s="54"/>
      <c r="K1626" s="54"/>
      <c r="L1626" s="54"/>
      <c r="M1626" s="54"/>
      <c r="N1626" s="54"/>
      <c r="O1626" s="54"/>
      <c r="P1626" s="54"/>
      <c r="Q1626" s="54"/>
      <c r="R1626" s="55"/>
      <c r="S1626" s="56"/>
      <c r="T1626" t="e">
        <f t="shared" si="34"/>
        <v>#REF!</v>
      </c>
    </row>
    <row r="1627" spans="3:20" ht="30" customHeight="1" thickBot="1" x14ac:dyDescent="0.25">
      <c r="C1627" s="143"/>
      <c r="D1627" s="145"/>
      <c r="E1627" s="53"/>
      <c r="F1627" s="54"/>
      <c r="G1627" s="54"/>
      <c r="H1627" s="54"/>
      <c r="I1627" s="54"/>
      <c r="J1627" s="54"/>
      <c r="K1627" s="54"/>
      <c r="L1627" s="54"/>
      <c r="M1627" s="54"/>
      <c r="N1627" s="54"/>
      <c r="O1627" s="54"/>
      <c r="P1627" s="54"/>
      <c r="Q1627" s="54"/>
      <c r="R1627" s="55"/>
      <c r="S1627" s="56"/>
      <c r="T1627" t="e">
        <f t="shared" si="34"/>
        <v>#REF!</v>
      </c>
    </row>
    <row r="1628" spans="3:20" ht="30" customHeight="1" thickBot="1" x14ac:dyDescent="0.25">
      <c r="C1628" s="143"/>
      <c r="D1628" s="145"/>
      <c r="E1628" s="53"/>
      <c r="F1628" s="54"/>
      <c r="G1628" s="54"/>
      <c r="H1628" s="54"/>
      <c r="I1628" s="54"/>
      <c r="J1628" s="54"/>
      <c r="K1628" s="54"/>
      <c r="L1628" s="54"/>
      <c r="M1628" s="54"/>
      <c r="N1628" s="54"/>
      <c r="O1628" s="54"/>
      <c r="P1628" s="54"/>
      <c r="Q1628" s="54"/>
      <c r="R1628" s="55"/>
      <c r="S1628" s="56"/>
      <c r="T1628" t="e">
        <f t="shared" si="34"/>
        <v>#REF!</v>
      </c>
    </row>
    <row r="1629" spans="3:20" ht="30" customHeight="1" thickBot="1" x14ac:dyDescent="0.25">
      <c r="C1629" s="143"/>
      <c r="D1629" s="145"/>
      <c r="E1629" s="53"/>
      <c r="F1629" s="54"/>
      <c r="G1629" s="54"/>
      <c r="H1629" s="54"/>
      <c r="I1629" s="54"/>
      <c r="J1629" s="54"/>
      <c r="K1629" s="54"/>
      <c r="L1629" s="54"/>
      <c r="M1629" s="54"/>
      <c r="N1629" s="54"/>
      <c r="O1629" s="54"/>
      <c r="P1629" s="54"/>
      <c r="Q1629" s="54"/>
      <c r="R1629" s="55"/>
      <c r="S1629" s="56"/>
      <c r="T1629" t="e">
        <f t="shared" si="34"/>
        <v>#REF!</v>
      </c>
    </row>
    <row r="1630" spans="3:20" ht="30" customHeight="1" thickBot="1" x14ac:dyDescent="0.25">
      <c r="C1630" s="143"/>
      <c r="D1630" s="145"/>
      <c r="E1630" s="53"/>
      <c r="F1630" s="54"/>
      <c r="G1630" s="54"/>
      <c r="H1630" s="54"/>
      <c r="I1630" s="54"/>
      <c r="J1630" s="54"/>
      <c r="K1630" s="54"/>
      <c r="L1630" s="54"/>
      <c r="M1630" s="54"/>
      <c r="N1630" s="54"/>
      <c r="O1630" s="54"/>
      <c r="P1630" s="54"/>
      <c r="Q1630" s="54"/>
      <c r="R1630" s="55"/>
      <c r="S1630" s="56"/>
      <c r="T1630" t="e">
        <f t="shared" si="34"/>
        <v>#REF!</v>
      </c>
    </row>
    <row r="1631" spans="3:20" ht="30" customHeight="1" thickBot="1" x14ac:dyDescent="0.25">
      <c r="C1631" s="143"/>
      <c r="D1631" s="145"/>
      <c r="E1631" s="53"/>
      <c r="F1631" s="54"/>
      <c r="G1631" s="54"/>
      <c r="H1631" s="54"/>
      <c r="I1631" s="54"/>
      <c r="J1631" s="54"/>
      <c r="K1631" s="54"/>
      <c r="L1631" s="54"/>
      <c r="M1631" s="54"/>
      <c r="N1631" s="54"/>
      <c r="O1631" s="54"/>
      <c r="P1631" s="54"/>
      <c r="Q1631" s="54"/>
      <c r="R1631" s="55"/>
      <c r="S1631" s="56"/>
      <c r="T1631" t="e">
        <f t="shared" si="34"/>
        <v>#REF!</v>
      </c>
    </row>
    <row r="1632" spans="3:20" ht="30" customHeight="1" thickBot="1" x14ac:dyDescent="0.25">
      <c r="C1632" s="143"/>
      <c r="D1632" s="145"/>
      <c r="E1632" s="53"/>
      <c r="F1632" s="54"/>
      <c r="G1632" s="54"/>
      <c r="H1632" s="54"/>
      <c r="I1632" s="54"/>
      <c r="J1632" s="54"/>
      <c r="K1632" s="54"/>
      <c r="L1632" s="54"/>
      <c r="M1632" s="54"/>
      <c r="N1632" s="54"/>
      <c r="O1632" s="54"/>
      <c r="P1632" s="54"/>
      <c r="Q1632" s="54"/>
      <c r="R1632" s="55"/>
      <c r="S1632" s="56"/>
      <c r="T1632" t="e">
        <f t="shared" si="34"/>
        <v>#REF!</v>
      </c>
    </row>
    <row r="1633" spans="3:20" ht="30" customHeight="1" thickBot="1" x14ac:dyDescent="0.25">
      <c r="C1633" s="143"/>
      <c r="D1633" s="145"/>
      <c r="E1633" s="53"/>
      <c r="F1633" s="54"/>
      <c r="G1633" s="54"/>
      <c r="H1633" s="54"/>
      <c r="I1633" s="54"/>
      <c r="J1633" s="54"/>
      <c r="K1633" s="54"/>
      <c r="L1633" s="54"/>
      <c r="M1633" s="54"/>
      <c r="N1633" s="54"/>
      <c r="O1633" s="54"/>
      <c r="P1633" s="54"/>
      <c r="Q1633" s="54"/>
      <c r="R1633" s="55"/>
      <c r="S1633" s="56"/>
      <c r="T1633" t="e">
        <f t="shared" si="34"/>
        <v>#REF!</v>
      </c>
    </row>
    <row r="1634" spans="3:20" ht="30" customHeight="1" thickBot="1" x14ac:dyDescent="0.25">
      <c r="C1634" s="143"/>
      <c r="D1634" s="145"/>
      <c r="E1634" s="53"/>
      <c r="F1634" s="54"/>
      <c r="G1634" s="54"/>
      <c r="H1634" s="54"/>
      <c r="I1634" s="54"/>
      <c r="J1634" s="54"/>
      <c r="K1634" s="54"/>
      <c r="L1634" s="54"/>
      <c r="M1634" s="54"/>
      <c r="N1634" s="54"/>
      <c r="O1634" s="54"/>
      <c r="P1634" s="54"/>
      <c r="Q1634" s="54"/>
      <c r="R1634" s="55"/>
      <c r="S1634" s="56"/>
      <c r="T1634" t="e">
        <f t="shared" ref="T1634:T1697" si="35">T1633+1</f>
        <v>#REF!</v>
      </c>
    </row>
    <row r="1635" spans="3:20" ht="30" customHeight="1" thickBot="1" x14ac:dyDescent="0.25">
      <c r="C1635" s="143"/>
      <c r="D1635" s="145"/>
      <c r="E1635" s="53"/>
      <c r="F1635" s="54"/>
      <c r="G1635" s="54"/>
      <c r="H1635" s="54"/>
      <c r="I1635" s="54"/>
      <c r="J1635" s="54"/>
      <c r="K1635" s="54"/>
      <c r="L1635" s="54"/>
      <c r="M1635" s="54"/>
      <c r="N1635" s="54"/>
      <c r="O1635" s="54"/>
      <c r="P1635" s="54"/>
      <c r="Q1635" s="54"/>
      <c r="R1635" s="55"/>
      <c r="S1635" s="56"/>
      <c r="T1635" t="e">
        <f t="shared" si="35"/>
        <v>#REF!</v>
      </c>
    </row>
    <row r="1636" spans="3:20" ht="30" customHeight="1" thickBot="1" x14ac:dyDescent="0.25">
      <c r="C1636" s="143"/>
      <c r="D1636" s="145"/>
      <c r="E1636" s="53"/>
      <c r="F1636" s="54"/>
      <c r="G1636" s="54"/>
      <c r="H1636" s="54"/>
      <c r="I1636" s="54"/>
      <c r="J1636" s="54"/>
      <c r="K1636" s="54"/>
      <c r="L1636" s="54"/>
      <c r="M1636" s="54"/>
      <c r="N1636" s="54"/>
      <c r="O1636" s="54"/>
      <c r="P1636" s="54"/>
      <c r="Q1636" s="54"/>
      <c r="R1636" s="55"/>
      <c r="S1636" s="56"/>
      <c r="T1636" t="e">
        <f t="shared" si="35"/>
        <v>#REF!</v>
      </c>
    </row>
    <row r="1637" spans="3:20" ht="30" customHeight="1" thickBot="1" x14ac:dyDescent="0.25">
      <c r="C1637" s="143"/>
      <c r="D1637" s="145"/>
      <c r="E1637" s="53"/>
      <c r="F1637" s="54"/>
      <c r="G1637" s="54"/>
      <c r="H1637" s="54"/>
      <c r="I1637" s="54"/>
      <c r="J1637" s="54"/>
      <c r="K1637" s="54"/>
      <c r="L1637" s="54"/>
      <c r="M1637" s="54"/>
      <c r="N1637" s="54"/>
      <c r="O1637" s="54"/>
      <c r="P1637" s="54"/>
      <c r="Q1637" s="54"/>
      <c r="R1637" s="55"/>
      <c r="S1637" s="56"/>
      <c r="T1637" t="e">
        <f t="shared" si="35"/>
        <v>#REF!</v>
      </c>
    </row>
    <row r="1638" spans="3:20" ht="30" customHeight="1" thickBot="1" x14ac:dyDescent="0.25">
      <c r="C1638" s="143"/>
      <c r="D1638" s="145"/>
      <c r="E1638" s="53"/>
      <c r="F1638" s="54"/>
      <c r="G1638" s="54"/>
      <c r="H1638" s="54"/>
      <c r="I1638" s="54"/>
      <c r="J1638" s="54"/>
      <c r="K1638" s="54"/>
      <c r="L1638" s="54"/>
      <c r="M1638" s="54"/>
      <c r="N1638" s="54"/>
      <c r="O1638" s="54"/>
      <c r="P1638" s="54"/>
      <c r="Q1638" s="54"/>
      <c r="R1638" s="55"/>
      <c r="S1638" s="56"/>
      <c r="T1638" t="e">
        <f t="shared" si="35"/>
        <v>#REF!</v>
      </c>
    </row>
    <row r="1639" spans="3:20" ht="30" customHeight="1" thickBot="1" x14ac:dyDescent="0.25">
      <c r="C1639" s="143"/>
      <c r="D1639" s="145"/>
      <c r="E1639" s="53"/>
      <c r="F1639" s="54"/>
      <c r="G1639" s="54"/>
      <c r="H1639" s="54"/>
      <c r="I1639" s="54"/>
      <c r="J1639" s="54"/>
      <c r="K1639" s="54"/>
      <c r="L1639" s="54"/>
      <c r="M1639" s="54"/>
      <c r="N1639" s="54"/>
      <c r="O1639" s="54"/>
      <c r="P1639" s="54"/>
      <c r="Q1639" s="54"/>
      <c r="R1639" s="55"/>
      <c r="S1639" s="56"/>
      <c r="T1639" t="e">
        <f t="shared" si="35"/>
        <v>#REF!</v>
      </c>
    </row>
    <row r="1640" spans="3:20" ht="30" customHeight="1" thickBot="1" x14ac:dyDescent="0.25">
      <c r="C1640" s="143"/>
      <c r="D1640" s="145"/>
      <c r="E1640" s="53"/>
      <c r="F1640" s="54"/>
      <c r="G1640" s="54"/>
      <c r="H1640" s="54"/>
      <c r="I1640" s="54"/>
      <c r="J1640" s="54"/>
      <c r="K1640" s="54"/>
      <c r="L1640" s="54"/>
      <c r="M1640" s="54"/>
      <c r="N1640" s="54"/>
      <c r="O1640" s="54"/>
      <c r="P1640" s="54"/>
      <c r="Q1640" s="54"/>
      <c r="R1640" s="55"/>
      <c r="S1640" s="56"/>
      <c r="T1640" t="e">
        <f t="shared" si="35"/>
        <v>#REF!</v>
      </c>
    </row>
    <row r="1641" spans="3:20" ht="30" customHeight="1" thickBot="1" x14ac:dyDescent="0.25">
      <c r="C1641" s="143"/>
      <c r="D1641" s="145"/>
      <c r="E1641" s="53"/>
      <c r="F1641" s="54"/>
      <c r="G1641" s="54"/>
      <c r="H1641" s="54"/>
      <c r="I1641" s="54"/>
      <c r="J1641" s="54"/>
      <c r="K1641" s="54"/>
      <c r="L1641" s="54"/>
      <c r="M1641" s="54"/>
      <c r="N1641" s="54"/>
      <c r="O1641" s="54"/>
      <c r="P1641" s="54"/>
      <c r="Q1641" s="54"/>
      <c r="R1641" s="55"/>
      <c r="S1641" s="56"/>
      <c r="T1641" t="e">
        <f t="shared" si="35"/>
        <v>#REF!</v>
      </c>
    </row>
    <row r="1642" spans="3:20" ht="30" customHeight="1" thickBot="1" x14ac:dyDescent="0.25">
      <c r="C1642" s="143"/>
      <c r="D1642" s="145"/>
      <c r="E1642" s="53"/>
      <c r="F1642" s="54"/>
      <c r="G1642" s="54"/>
      <c r="H1642" s="54"/>
      <c r="I1642" s="54"/>
      <c r="J1642" s="54"/>
      <c r="K1642" s="54"/>
      <c r="L1642" s="54"/>
      <c r="M1642" s="54"/>
      <c r="N1642" s="54"/>
      <c r="O1642" s="54"/>
      <c r="P1642" s="54"/>
      <c r="Q1642" s="54"/>
      <c r="R1642" s="55"/>
      <c r="S1642" s="56"/>
      <c r="T1642" t="e">
        <f t="shared" si="35"/>
        <v>#REF!</v>
      </c>
    </row>
    <row r="1643" spans="3:20" ht="30" customHeight="1" thickBot="1" x14ac:dyDescent="0.25">
      <c r="C1643" s="143"/>
      <c r="D1643" s="145"/>
      <c r="E1643" s="53"/>
      <c r="F1643" s="54"/>
      <c r="G1643" s="54"/>
      <c r="H1643" s="54"/>
      <c r="I1643" s="54"/>
      <c r="J1643" s="54"/>
      <c r="K1643" s="54"/>
      <c r="L1643" s="54"/>
      <c r="M1643" s="54"/>
      <c r="N1643" s="54"/>
      <c r="O1643" s="54"/>
      <c r="P1643" s="54"/>
      <c r="Q1643" s="54"/>
      <c r="R1643" s="55"/>
      <c r="S1643" s="56"/>
      <c r="T1643" t="e">
        <f t="shared" si="35"/>
        <v>#REF!</v>
      </c>
    </row>
    <row r="1644" spans="3:20" ht="30" customHeight="1" thickBot="1" x14ac:dyDescent="0.25">
      <c r="C1644" s="143"/>
      <c r="D1644" s="145"/>
      <c r="E1644" s="53"/>
      <c r="F1644" s="54"/>
      <c r="G1644" s="54"/>
      <c r="H1644" s="54"/>
      <c r="I1644" s="54"/>
      <c r="J1644" s="54"/>
      <c r="K1644" s="54"/>
      <c r="L1644" s="54"/>
      <c r="M1644" s="54"/>
      <c r="N1644" s="54"/>
      <c r="O1644" s="54"/>
      <c r="P1644" s="54"/>
      <c r="Q1644" s="54"/>
      <c r="R1644" s="55"/>
      <c r="S1644" s="56"/>
      <c r="T1644" t="e">
        <f t="shared" si="35"/>
        <v>#REF!</v>
      </c>
    </row>
    <row r="1645" spans="3:20" ht="30" customHeight="1" thickBot="1" x14ac:dyDescent="0.25">
      <c r="C1645" s="143"/>
      <c r="D1645" s="145"/>
      <c r="E1645" s="53"/>
      <c r="F1645" s="54"/>
      <c r="G1645" s="54"/>
      <c r="H1645" s="54"/>
      <c r="I1645" s="54"/>
      <c r="J1645" s="54"/>
      <c r="K1645" s="54"/>
      <c r="L1645" s="54"/>
      <c r="M1645" s="54"/>
      <c r="N1645" s="54"/>
      <c r="O1645" s="54"/>
      <c r="P1645" s="54"/>
      <c r="Q1645" s="54"/>
      <c r="R1645" s="55"/>
      <c r="S1645" s="56"/>
      <c r="T1645" t="e">
        <f t="shared" si="35"/>
        <v>#REF!</v>
      </c>
    </row>
    <row r="1646" spans="3:20" ht="30" customHeight="1" thickBot="1" x14ac:dyDescent="0.25">
      <c r="C1646" s="143"/>
      <c r="D1646" s="145"/>
      <c r="E1646" s="53"/>
      <c r="F1646" s="54"/>
      <c r="G1646" s="54"/>
      <c r="H1646" s="54"/>
      <c r="I1646" s="54"/>
      <c r="J1646" s="54"/>
      <c r="K1646" s="54"/>
      <c r="L1646" s="54"/>
      <c r="M1646" s="54"/>
      <c r="N1646" s="54"/>
      <c r="O1646" s="54"/>
      <c r="P1646" s="54"/>
      <c r="Q1646" s="54"/>
      <c r="R1646" s="55"/>
      <c r="S1646" s="56"/>
      <c r="T1646" t="e">
        <f t="shared" si="35"/>
        <v>#REF!</v>
      </c>
    </row>
    <row r="1647" spans="3:20" ht="30" customHeight="1" thickBot="1" x14ac:dyDescent="0.25">
      <c r="C1647" s="143"/>
      <c r="D1647" s="145"/>
      <c r="E1647" s="53"/>
      <c r="F1647" s="54"/>
      <c r="G1647" s="54"/>
      <c r="H1647" s="54"/>
      <c r="I1647" s="54"/>
      <c r="J1647" s="54"/>
      <c r="K1647" s="54"/>
      <c r="L1647" s="54"/>
      <c r="M1647" s="54"/>
      <c r="N1647" s="54"/>
      <c r="O1647" s="54"/>
      <c r="P1647" s="54"/>
      <c r="Q1647" s="54"/>
      <c r="R1647" s="55"/>
      <c r="S1647" s="56"/>
      <c r="T1647" t="e">
        <f t="shared" si="35"/>
        <v>#REF!</v>
      </c>
    </row>
    <row r="1648" spans="3:20" ht="30" customHeight="1" thickBot="1" x14ac:dyDescent="0.25">
      <c r="C1648" s="143"/>
      <c r="D1648" s="145"/>
      <c r="E1648" s="53"/>
      <c r="F1648" s="54"/>
      <c r="G1648" s="54"/>
      <c r="H1648" s="54"/>
      <c r="I1648" s="54"/>
      <c r="J1648" s="54"/>
      <c r="K1648" s="54"/>
      <c r="L1648" s="54"/>
      <c r="M1648" s="54"/>
      <c r="N1648" s="54"/>
      <c r="O1648" s="54"/>
      <c r="P1648" s="54"/>
      <c r="Q1648" s="54"/>
      <c r="R1648" s="55"/>
      <c r="S1648" s="56"/>
      <c r="T1648" t="e">
        <f t="shared" si="35"/>
        <v>#REF!</v>
      </c>
    </row>
    <row r="1649" spans="3:20" ht="30" customHeight="1" thickBot="1" x14ac:dyDescent="0.25">
      <c r="C1649" s="143"/>
      <c r="D1649" s="145"/>
      <c r="E1649" s="53"/>
      <c r="F1649" s="54"/>
      <c r="G1649" s="54"/>
      <c r="H1649" s="54"/>
      <c r="I1649" s="54"/>
      <c r="J1649" s="54"/>
      <c r="K1649" s="54"/>
      <c r="L1649" s="54"/>
      <c r="M1649" s="54"/>
      <c r="N1649" s="54"/>
      <c r="O1649" s="54"/>
      <c r="P1649" s="54"/>
      <c r="Q1649" s="54"/>
      <c r="R1649" s="55"/>
      <c r="S1649" s="56"/>
      <c r="T1649" t="e">
        <f t="shared" si="35"/>
        <v>#REF!</v>
      </c>
    </row>
    <row r="1650" spans="3:20" ht="30" customHeight="1" thickBot="1" x14ac:dyDescent="0.25">
      <c r="C1650" s="143"/>
      <c r="D1650" s="145"/>
      <c r="E1650" s="53"/>
      <c r="F1650" s="54"/>
      <c r="G1650" s="54"/>
      <c r="H1650" s="54"/>
      <c r="I1650" s="54"/>
      <c r="J1650" s="54"/>
      <c r="K1650" s="54"/>
      <c r="L1650" s="54"/>
      <c r="M1650" s="54"/>
      <c r="N1650" s="54"/>
      <c r="O1650" s="54"/>
      <c r="P1650" s="54"/>
      <c r="Q1650" s="54"/>
      <c r="R1650" s="55"/>
      <c r="S1650" s="56"/>
      <c r="T1650" t="e">
        <f t="shared" si="35"/>
        <v>#REF!</v>
      </c>
    </row>
    <row r="1651" spans="3:20" ht="30" customHeight="1" thickBot="1" x14ac:dyDescent="0.25">
      <c r="C1651" s="143"/>
      <c r="D1651" s="145"/>
      <c r="E1651" s="53"/>
      <c r="F1651" s="54"/>
      <c r="G1651" s="54"/>
      <c r="H1651" s="54"/>
      <c r="I1651" s="54"/>
      <c r="J1651" s="54"/>
      <c r="K1651" s="54"/>
      <c r="L1651" s="54"/>
      <c r="M1651" s="54"/>
      <c r="N1651" s="54"/>
      <c r="O1651" s="54"/>
      <c r="P1651" s="54"/>
      <c r="Q1651" s="54"/>
      <c r="R1651" s="55"/>
      <c r="S1651" s="56"/>
      <c r="T1651" t="e">
        <f t="shared" si="35"/>
        <v>#REF!</v>
      </c>
    </row>
    <row r="1652" spans="3:20" ht="30" customHeight="1" thickBot="1" x14ac:dyDescent="0.25">
      <c r="C1652" s="143"/>
      <c r="D1652" s="145"/>
      <c r="E1652" s="53"/>
      <c r="F1652" s="54"/>
      <c r="G1652" s="54"/>
      <c r="H1652" s="54"/>
      <c r="I1652" s="54"/>
      <c r="J1652" s="54"/>
      <c r="K1652" s="54"/>
      <c r="L1652" s="54"/>
      <c r="M1652" s="54"/>
      <c r="N1652" s="54"/>
      <c r="O1652" s="54"/>
      <c r="P1652" s="54"/>
      <c r="Q1652" s="54"/>
      <c r="R1652" s="55"/>
      <c r="S1652" s="56"/>
      <c r="T1652" t="e">
        <f t="shared" si="35"/>
        <v>#REF!</v>
      </c>
    </row>
    <row r="1653" spans="3:20" ht="30" customHeight="1" thickBot="1" x14ac:dyDescent="0.25">
      <c r="C1653" s="143"/>
      <c r="D1653" s="145"/>
      <c r="E1653" s="53"/>
      <c r="F1653" s="54"/>
      <c r="G1653" s="54"/>
      <c r="H1653" s="54"/>
      <c r="I1653" s="54"/>
      <c r="J1653" s="54"/>
      <c r="K1653" s="54"/>
      <c r="L1653" s="54"/>
      <c r="M1653" s="54"/>
      <c r="N1653" s="54"/>
      <c r="O1653" s="54"/>
      <c r="P1653" s="54"/>
      <c r="Q1653" s="54"/>
      <c r="R1653" s="55"/>
      <c r="S1653" s="56"/>
      <c r="T1653" t="e">
        <f t="shared" si="35"/>
        <v>#REF!</v>
      </c>
    </row>
    <row r="1654" spans="3:20" ht="30" customHeight="1" thickBot="1" x14ac:dyDescent="0.25">
      <c r="C1654" s="143"/>
      <c r="D1654" s="145"/>
      <c r="E1654" s="53"/>
      <c r="F1654" s="54"/>
      <c r="G1654" s="54"/>
      <c r="H1654" s="54"/>
      <c r="I1654" s="54"/>
      <c r="J1654" s="54"/>
      <c r="K1654" s="54"/>
      <c r="L1654" s="54"/>
      <c r="M1654" s="54"/>
      <c r="N1654" s="54"/>
      <c r="O1654" s="54"/>
      <c r="P1654" s="54"/>
      <c r="Q1654" s="54"/>
      <c r="R1654" s="55"/>
      <c r="S1654" s="56"/>
      <c r="T1654" t="e">
        <f t="shared" si="35"/>
        <v>#REF!</v>
      </c>
    </row>
    <row r="1655" spans="3:20" ht="30" customHeight="1" thickBot="1" x14ac:dyDescent="0.25">
      <c r="C1655" s="143"/>
      <c r="D1655" s="145"/>
      <c r="E1655" s="53"/>
      <c r="F1655" s="54"/>
      <c r="G1655" s="54"/>
      <c r="H1655" s="54"/>
      <c r="I1655" s="54"/>
      <c r="J1655" s="54"/>
      <c r="K1655" s="54"/>
      <c r="L1655" s="54"/>
      <c r="M1655" s="54"/>
      <c r="N1655" s="54"/>
      <c r="O1655" s="54"/>
      <c r="P1655" s="54"/>
      <c r="Q1655" s="54"/>
      <c r="R1655" s="55"/>
      <c r="S1655" s="56"/>
      <c r="T1655" t="e">
        <f t="shared" si="35"/>
        <v>#REF!</v>
      </c>
    </row>
    <row r="1656" spans="3:20" ht="30" customHeight="1" thickBot="1" x14ac:dyDescent="0.25">
      <c r="C1656" s="143"/>
      <c r="D1656" s="145"/>
      <c r="E1656" s="53"/>
      <c r="F1656" s="54"/>
      <c r="G1656" s="54"/>
      <c r="H1656" s="54"/>
      <c r="I1656" s="54"/>
      <c r="J1656" s="54"/>
      <c r="K1656" s="54"/>
      <c r="L1656" s="54"/>
      <c r="M1656" s="54"/>
      <c r="N1656" s="54"/>
      <c r="O1656" s="54"/>
      <c r="P1656" s="54"/>
      <c r="Q1656" s="54"/>
      <c r="R1656" s="55"/>
      <c r="S1656" s="56"/>
      <c r="T1656" t="e">
        <f t="shared" si="35"/>
        <v>#REF!</v>
      </c>
    </row>
    <row r="1657" spans="3:20" ht="30" customHeight="1" thickBot="1" x14ac:dyDescent="0.25">
      <c r="C1657" s="143"/>
      <c r="D1657" s="145"/>
      <c r="E1657" s="53"/>
      <c r="F1657" s="54"/>
      <c r="G1657" s="54"/>
      <c r="H1657" s="54"/>
      <c r="I1657" s="54"/>
      <c r="J1657" s="54"/>
      <c r="K1657" s="54"/>
      <c r="L1657" s="54"/>
      <c r="M1657" s="54"/>
      <c r="N1657" s="54"/>
      <c r="O1657" s="54"/>
      <c r="P1657" s="54"/>
      <c r="Q1657" s="54"/>
      <c r="R1657" s="55"/>
      <c r="S1657" s="56"/>
      <c r="T1657" t="e">
        <f t="shared" si="35"/>
        <v>#REF!</v>
      </c>
    </row>
    <row r="1658" spans="3:20" ht="30" customHeight="1" thickBot="1" x14ac:dyDescent="0.25">
      <c r="C1658" s="143"/>
      <c r="D1658" s="145"/>
      <c r="E1658" s="53"/>
      <c r="F1658" s="54"/>
      <c r="G1658" s="54"/>
      <c r="H1658" s="54"/>
      <c r="I1658" s="54"/>
      <c r="J1658" s="54"/>
      <c r="K1658" s="54"/>
      <c r="L1658" s="54"/>
      <c r="M1658" s="54"/>
      <c r="N1658" s="54"/>
      <c r="O1658" s="54"/>
      <c r="P1658" s="54"/>
      <c r="Q1658" s="54"/>
      <c r="R1658" s="55"/>
      <c r="S1658" s="56"/>
      <c r="T1658" t="e">
        <f t="shared" si="35"/>
        <v>#REF!</v>
      </c>
    </row>
    <row r="1659" spans="3:20" ht="30" customHeight="1" thickBot="1" x14ac:dyDescent="0.25">
      <c r="C1659" s="143"/>
      <c r="D1659" s="145"/>
      <c r="E1659" s="53"/>
      <c r="F1659" s="54"/>
      <c r="G1659" s="54"/>
      <c r="H1659" s="54"/>
      <c r="I1659" s="54"/>
      <c r="J1659" s="54"/>
      <c r="K1659" s="54"/>
      <c r="L1659" s="54"/>
      <c r="M1659" s="54"/>
      <c r="N1659" s="54"/>
      <c r="O1659" s="54"/>
      <c r="P1659" s="54"/>
      <c r="Q1659" s="54"/>
      <c r="R1659" s="55"/>
      <c r="S1659" s="56"/>
      <c r="T1659" t="e">
        <f t="shared" si="35"/>
        <v>#REF!</v>
      </c>
    </row>
    <row r="1660" spans="3:20" ht="30" customHeight="1" thickBot="1" x14ac:dyDescent="0.25">
      <c r="C1660" s="143"/>
      <c r="D1660" s="145"/>
      <c r="E1660" s="53"/>
      <c r="F1660" s="54"/>
      <c r="G1660" s="54"/>
      <c r="H1660" s="54"/>
      <c r="I1660" s="54"/>
      <c r="J1660" s="54"/>
      <c r="K1660" s="54"/>
      <c r="L1660" s="54"/>
      <c r="M1660" s="54"/>
      <c r="N1660" s="54"/>
      <c r="O1660" s="54"/>
      <c r="P1660" s="54"/>
      <c r="Q1660" s="54"/>
      <c r="R1660" s="55"/>
      <c r="S1660" s="56"/>
      <c r="T1660" t="e">
        <f t="shared" si="35"/>
        <v>#REF!</v>
      </c>
    </row>
    <row r="1661" spans="3:20" ht="30" customHeight="1" thickBot="1" x14ac:dyDescent="0.25">
      <c r="C1661" s="143"/>
      <c r="D1661" s="145"/>
      <c r="E1661" s="53"/>
      <c r="F1661" s="54"/>
      <c r="G1661" s="54"/>
      <c r="H1661" s="54"/>
      <c r="I1661" s="54"/>
      <c r="J1661" s="54"/>
      <c r="K1661" s="54"/>
      <c r="L1661" s="54"/>
      <c r="M1661" s="54"/>
      <c r="N1661" s="54"/>
      <c r="O1661" s="54"/>
      <c r="P1661" s="54"/>
      <c r="Q1661" s="54"/>
      <c r="R1661" s="55"/>
      <c r="S1661" s="56"/>
      <c r="T1661" t="e">
        <f t="shared" si="35"/>
        <v>#REF!</v>
      </c>
    </row>
    <row r="1662" spans="3:20" ht="30" customHeight="1" thickBot="1" x14ac:dyDescent="0.25">
      <c r="C1662" s="143"/>
      <c r="D1662" s="145"/>
      <c r="E1662" s="53"/>
      <c r="F1662" s="54"/>
      <c r="G1662" s="54"/>
      <c r="H1662" s="54"/>
      <c r="I1662" s="54"/>
      <c r="J1662" s="54"/>
      <c r="K1662" s="54"/>
      <c r="L1662" s="54"/>
      <c r="M1662" s="54"/>
      <c r="N1662" s="54"/>
      <c r="O1662" s="54"/>
      <c r="P1662" s="54"/>
      <c r="Q1662" s="54"/>
      <c r="R1662" s="55"/>
      <c r="S1662" s="56"/>
      <c r="T1662" t="e">
        <f t="shared" si="35"/>
        <v>#REF!</v>
      </c>
    </row>
    <row r="1663" spans="3:20" ht="30" customHeight="1" thickBot="1" x14ac:dyDescent="0.25">
      <c r="C1663" s="143"/>
      <c r="D1663" s="145"/>
      <c r="E1663" s="53"/>
      <c r="F1663" s="54"/>
      <c r="G1663" s="54"/>
      <c r="H1663" s="54"/>
      <c r="I1663" s="54"/>
      <c r="J1663" s="54"/>
      <c r="K1663" s="54"/>
      <c r="L1663" s="54"/>
      <c r="M1663" s="54"/>
      <c r="N1663" s="54"/>
      <c r="O1663" s="54"/>
      <c r="P1663" s="54"/>
      <c r="Q1663" s="54"/>
      <c r="R1663" s="55"/>
      <c r="S1663" s="56"/>
      <c r="T1663" t="e">
        <f t="shared" si="35"/>
        <v>#REF!</v>
      </c>
    </row>
    <row r="1664" spans="3:20" ht="30" customHeight="1" thickBot="1" x14ac:dyDescent="0.25">
      <c r="C1664" s="143"/>
      <c r="D1664" s="145"/>
      <c r="E1664" s="53"/>
      <c r="F1664" s="54"/>
      <c r="G1664" s="54"/>
      <c r="H1664" s="54"/>
      <c r="I1664" s="54"/>
      <c r="J1664" s="54"/>
      <c r="K1664" s="54"/>
      <c r="L1664" s="54"/>
      <c r="M1664" s="54"/>
      <c r="N1664" s="54"/>
      <c r="O1664" s="54"/>
      <c r="P1664" s="54"/>
      <c r="Q1664" s="54"/>
      <c r="R1664" s="55"/>
      <c r="S1664" s="56"/>
      <c r="T1664" t="e">
        <f t="shared" si="35"/>
        <v>#REF!</v>
      </c>
    </row>
    <row r="1665" spans="3:20" ht="30" customHeight="1" thickBot="1" x14ac:dyDescent="0.25">
      <c r="C1665" s="143"/>
      <c r="D1665" s="145"/>
      <c r="E1665" s="53"/>
      <c r="F1665" s="54"/>
      <c r="G1665" s="54"/>
      <c r="H1665" s="54"/>
      <c r="I1665" s="54"/>
      <c r="J1665" s="54"/>
      <c r="K1665" s="54"/>
      <c r="L1665" s="54"/>
      <c r="M1665" s="54"/>
      <c r="N1665" s="54"/>
      <c r="O1665" s="54"/>
      <c r="P1665" s="54"/>
      <c r="Q1665" s="54"/>
      <c r="R1665" s="55"/>
      <c r="S1665" s="56"/>
      <c r="T1665" t="e">
        <f t="shared" si="35"/>
        <v>#REF!</v>
      </c>
    </row>
    <row r="1666" spans="3:20" ht="30" customHeight="1" thickBot="1" x14ac:dyDescent="0.25">
      <c r="C1666" s="143"/>
      <c r="D1666" s="145"/>
      <c r="E1666" s="53"/>
      <c r="F1666" s="54"/>
      <c r="G1666" s="54"/>
      <c r="H1666" s="54"/>
      <c r="I1666" s="54"/>
      <c r="J1666" s="54"/>
      <c r="K1666" s="54"/>
      <c r="L1666" s="54"/>
      <c r="M1666" s="54"/>
      <c r="N1666" s="54"/>
      <c r="O1666" s="54"/>
      <c r="P1666" s="54"/>
      <c r="Q1666" s="54"/>
      <c r="R1666" s="55"/>
      <c r="S1666" s="56"/>
      <c r="T1666" t="e">
        <f t="shared" si="35"/>
        <v>#REF!</v>
      </c>
    </row>
    <row r="1667" spans="3:20" ht="30" customHeight="1" thickBot="1" x14ac:dyDescent="0.25">
      <c r="C1667" s="143"/>
      <c r="D1667" s="145"/>
      <c r="E1667" s="53"/>
      <c r="F1667" s="54"/>
      <c r="G1667" s="54"/>
      <c r="H1667" s="54"/>
      <c r="I1667" s="54"/>
      <c r="J1667" s="54"/>
      <c r="K1667" s="54"/>
      <c r="L1667" s="54"/>
      <c r="M1667" s="54"/>
      <c r="N1667" s="54"/>
      <c r="O1667" s="54"/>
      <c r="P1667" s="54"/>
      <c r="Q1667" s="54"/>
      <c r="R1667" s="55"/>
      <c r="S1667" s="56"/>
      <c r="T1667" t="e">
        <f t="shared" si="35"/>
        <v>#REF!</v>
      </c>
    </row>
    <row r="1668" spans="3:20" ht="30" customHeight="1" thickBot="1" x14ac:dyDescent="0.25">
      <c r="C1668" s="143"/>
      <c r="D1668" s="145"/>
      <c r="E1668" s="53"/>
      <c r="F1668" s="54"/>
      <c r="G1668" s="54"/>
      <c r="H1668" s="54"/>
      <c r="I1668" s="54"/>
      <c r="J1668" s="54"/>
      <c r="K1668" s="54"/>
      <c r="L1668" s="54"/>
      <c r="M1668" s="54"/>
      <c r="N1668" s="54"/>
      <c r="O1668" s="54"/>
      <c r="P1668" s="54"/>
      <c r="Q1668" s="54"/>
      <c r="R1668" s="55"/>
      <c r="S1668" s="56"/>
      <c r="T1668" t="e">
        <f t="shared" si="35"/>
        <v>#REF!</v>
      </c>
    </row>
    <row r="1669" spans="3:20" ht="30" customHeight="1" thickBot="1" x14ac:dyDescent="0.25">
      <c r="C1669" s="143"/>
      <c r="D1669" s="145"/>
      <c r="E1669" s="53"/>
      <c r="F1669" s="54"/>
      <c r="G1669" s="54"/>
      <c r="H1669" s="54"/>
      <c r="I1669" s="54"/>
      <c r="J1669" s="54"/>
      <c r="K1669" s="54"/>
      <c r="L1669" s="54"/>
      <c r="M1669" s="54"/>
      <c r="N1669" s="54"/>
      <c r="O1669" s="54"/>
      <c r="P1669" s="54"/>
      <c r="Q1669" s="54"/>
      <c r="R1669" s="55"/>
      <c r="S1669" s="56"/>
      <c r="T1669" t="e">
        <f t="shared" si="35"/>
        <v>#REF!</v>
      </c>
    </row>
    <row r="1670" spans="3:20" ht="30" customHeight="1" thickBot="1" x14ac:dyDescent="0.25">
      <c r="C1670" s="143"/>
      <c r="D1670" s="145"/>
      <c r="E1670" s="53"/>
      <c r="F1670" s="54"/>
      <c r="G1670" s="54"/>
      <c r="H1670" s="54"/>
      <c r="I1670" s="54"/>
      <c r="J1670" s="54"/>
      <c r="K1670" s="54"/>
      <c r="L1670" s="54"/>
      <c r="M1670" s="54"/>
      <c r="N1670" s="54"/>
      <c r="O1670" s="54"/>
      <c r="P1670" s="54"/>
      <c r="Q1670" s="54"/>
      <c r="R1670" s="55"/>
      <c r="S1670" s="56"/>
      <c r="T1670" t="e">
        <f t="shared" si="35"/>
        <v>#REF!</v>
      </c>
    </row>
    <row r="1671" spans="3:20" ht="30" customHeight="1" thickBot="1" x14ac:dyDescent="0.25">
      <c r="C1671" s="143"/>
      <c r="D1671" s="145"/>
      <c r="E1671" s="53"/>
      <c r="F1671" s="54"/>
      <c r="G1671" s="54"/>
      <c r="H1671" s="54"/>
      <c r="I1671" s="54"/>
      <c r="J1671" s="54"/>
      <c r="K1671" s="54"/>
      <c r="L1671" s="54"/>
      <c r="M1671" s="54"/>
      <c r="N1671" s="54"/>
      <c r="O1671" s="54"/>
      <c r="P1671" s="54"/>
      <c r="Q1671" s="54"/>
      <c r="R1671" s="55"/>
      <c r="S1671" s="56"/>
      <c r="T1671" t="e">
        <f t="shared" si="35"/>
        <v>#REF!</v>
      </c>
    </row>
    <row r="1672" spans="3:20" ht="30" customHeight="1" thickBot="1" x14ac:dyDescent="0.25">
      <c r="C1672" s="143"/>
      <c r="D1672" s="145"/>
      <c r="E1672" s="53"/>
      <c r="F1672" s="54"/>
      <c r="G1672" s="54"/>
      <c r="H1672" s="54"/>
      <c r="I1672" s="54"/>
      <c r="J1672" s="54"/>
      <c r="K1672" s="54"/>
      <c r="L1672" s="54"/>
      <c r="M1672" s="54"/>
      <c r="N1672" s="54"/>
      <c r="O1672" s="54"/>
      <c r="P1672" s="54"/>
      <c r="Q1672" s="54"/>
      <c r="R1672" s="55"/>
      <c r="S1672" s="56"/>
      <c r="T1672" t="e">
        <f t="shared" si="35"/>
        <v>#REF!</v>
      </c>
    </row>
    <row r="1673" spans="3:20" ht="30" customHeight="1" thickBot="1" x14ac:dyDescent="0.25">
      <c r="C1673" s="143"/>
      <c r="D1673" s="145"/>
      <c r="E1673" s="53"/>
      <c r="F1673" s="54"/>
      <c r="G1673" s="54"/>
      <c r="H1673" s="54"/>
      <c r="I1673" s="54"/>
      <c r="J1673" s="54"/>
      <c r="K1673" s="54"/>
      <c r="L1673" s="54"/>
      <c r="M1673" s="54"/>
      <c r="N1673" s="54"/>
      <c r="O1673" s="54"/>
      <c r="P1673" s="54"/>
      <c r="Q1673" s="54"/>
      <c r="R1673" s="55"/>
      <c r="S1673" s="56"/>
      <c r="T1673" t="e">
        <f t="shared" si="35"/>
        <v>#REF!</v>
      </c>
    </row>
    <row r="1674" spans="3:20" ht="30" customHeight="1" thickBot="1" x14ac:dyDescent="0.25">
      <c r="C1674" s="143"/>
      <c r="D1674" s="145"/>
      <c r="E1674" s="53"/>
      <c r="F1674" s="54"/>
      <c r="G1674" s="54"/>
      <c r="H1674" s="54"/>
      <c r="I1674" s="54"/>
      <c r="J1674" s="54"/>
      <c r="K1674" s="54"/>
      <c r="L1674" s="54"/>
      <c r="M1674" s="54"/>
      <c r="N1674" s="54"/>
      <c r="O1674" s="54"/>
      <c r="P1674" s="54"/>
      <c r="Q1674" s="54"/>
      <c r="R1674" s="55"/>
      <c r="S1674" s="56"/>
      <c r="T1674" t="e">
        <f t="shared" si="35"/>
        <v>#REF!</v>
      </c>
    </row>
    <row r="1675" spans="3:20" ht="30" customHeight="1" thickBot="1" x14ac:dyDescent="0.25">
      <c r="C1675" s="143"/>
      <c r="D1675" s="145"/>
      <c r="E1675" s="53"/>
      <c r="F1675" s="54"/>
      <c r="G1675" s="54"/>
      <c r="H1675" s="54"/>
      <c r="I1675" s="54"/>
      <c r="J1675" s="54"/>
      <c r="K1675" s="54"/>
      <c r="L1675" s="54"/>
      <c r="M1675" s="54"/>
      <c r="N1675" s="54"/>
      <c r="O1675" s="54"/>
      <c r="P1675" s="54"/>
      <c r="Q1675" s="54"/>
      <c r="R1675" s="55"/>
      <c r="S1675" s="56"/>
      <c r="T1675" t="e">
        <f t="shared" si="35"/>
        <v>#REF!</v>
      </c>
    </row>
    <row r="1676" spans="3:20" ht="30" customHeight="1" thickBot="1" x14ac:dyDescent="0.25">
      <c r="C1676" s="143"/>
      <c r="D1676" s="145"/>
      <c r="E1676" s="53"/>
      <c r="F1676" s="54"/>
      <c r="G1676" s="54"/>
      <c r="H1676" s="54"/>
      <c r="I1676" s="54"/>
      <c r="J1676" s="54"/>
      <c r="K1676" s="54"/>
      <c r="L1676" s="54"/>
      <c r="M1676" s="54"/>
      <c r="N1676" s="54"/>
      <c r="O1676" s="54"/>
      <c r="P1676" s="54"/>
      <c r="Q1676" s="54"/>
      <c r="R1676" s="55"/>
      <c r="S1676" s="56"/>
      <c r="T1676" t="e">
        <f t="shared" si="35"/>
        <v>#REF!</v>
      </c>
    </row>
    <row r="1677" spans="3:20" ht="30" customHeight="1" thickBot="1" x14ac:dyDescent="0.25">
      <c r="C1677" s="143"/>
      <c r="D1677" s="145"/>
      <c r="E1677" s="53"/>
      <c r="F1677" s="54"/>
      <c r="G1677" s="54"/>
      <c r="H1677" s="54"/>
      <c r="I1677" s="54"/>
      <c r="J1677" s="54"/>
      <c r="K1677" s="54"/>
      <c r="L1677" s="54"/>
      <c r="M1677" s="54"/>
      <c r="N1677" s="54"/>
      <c r="O1677" s="54"/>
      <c r="P1677" s="54"/>
      <c r="Q1677" s="54"/>
      <c r="R1677" s="55"/>
      <c r="S1677" s="56"/>
      <c r="T1677" t="e">
        <f t="shared" si="35"/>
        <v>#REF!</v>
      </c>
    </row>
    <row r="1678" spans="3:20" ht="30" customHeight="1" thickBot="1" x14ac:dyDescent="0.25">
      <c r="C1678" s="143"/>
      <c r="D1678" s="145"/>
      <c r="E1678" s="53"/>
      <c r="F1678" s="54"/>
      <c r="G1678" s="54"/>
      <c r="H1678" s="54"/>
      <c r="I1678" s="54"/>
      <c r="J1678" s="54"/>
      <c r="K1678" s="54"/>
      <c r="L1678" s="54"/>
      <c r="M1678" s="54"/>
      <c r="N1678" s="54"/>
      <c r="O1678" s="54"/>
      <c r="P1678" s="54"/>
      <c r="Q1678" s="54"/>
      <c r="R1678" s="55"/>
      <c r="S1678" s="56"/>
      <c r="T1678" t="e">
        <f t="shared" si="35"/>
        <v>#REF!</v>
      </c>
    </row>
    <row r="1679" spans="3:20" ht="30" customHeight="1" thickBot="1" x14ac:dyDescent="0.25">
      <c r="C1679" s="143"/>
      <c r="D1679" s="145"/>
      <c r="E1679" s="53"/>
      <c r="F1679" s="54"/>
      <c r="G1679" s="54"/>
      <c r="H1679" s="54"/>
      <c r="I1679" s="54"/>
      <c r="J1679" s="54"/>
      <c r="K1679" s="54"/>
      <c r="L1679" s="54"/>
      <c r="M1679" s="54"/>
      <c r="N1679" s="54"/>
      <c r="O1679" s="54"/>
      <c r="P1679" s="54"/>
      <c r="Q1679" s="54"/>
      <c r="R1679" s="55"/>
      <c r="S1679" s="56"/>
      <c r="T1679" t="e">
        <f t="shared" si="35"/>
        <v>#REF!</v>
      </c>
    </row>
    <row r="1680" spans="3:20" ht="30" customHeight="1" thickBot="1" x14ac:dyDescent="0.25">
      <c r="C1680" s="143"/>
      <c r="D1680" s="145"/>
      <c r="E1680" s="53"/>
      <c r="F1680" s="54"/>
      <c r="G1680" s="54"/>
      <c r="H1680" s="54"/>
      <c r="I1680" s="54"/>
      <c r="J1680" s="54"/>
      <c r="K1680" s="54"/>
      <c r="L1680" s="54"/>
      <c r="M1680" s="54"/>
      <c r="N1680" s="54"/>
      <c r="O1680" s="54"/>
      <c r="P1680" s="54"/>
      <c r="Q1680" s="54"/>
      <c r="R1680" s="55"/>
      <c r="S1680" s="56"/>
      <c r="T1680" t="e">
        <f t="shared" si="35"/>
        <v>#REF!</v>
      </c>
    </row>
    <row r="1681" spans="3:20" ht="30" customHeight="1" thickBot="1" x14ac:dyDescent="0.25">
      <c r="C1681" s="143"/>
      <c r="D1681" s="145"/>
      <c r="E1681" s="53"/>
      <c r="F1681" s="54"/>
      <c r="G1681" s="54"/>
      <c r="H1681" s="54"/>
      <c r="I1681" s="54"/>
      <c r="J1681" s="54"/>
      <c r="K1681" s="54"/>
      <c r="L1681" s="54"/>
      <c r="M1681" s="54"/>
      <c r="N1681" s="54"/>
      <c r="O1681" s="54"/>
      <c r="P1681" s="54"/>
      <c r="Q1681" s="54"/>
      <c r="R1681" s="55"/>
      <c r="S1681" s="56"/>
      <c r="T1681" t="e">
        <f t="shared" si="35"/>
        <v>#REF!</v>
      </c>
    </row>
    <row r="1682" spans="3:20" ht="30" customHeight="1" thickBot="1" x14ac:dyDescent="0.25">
      <c r="C1682" s="143"/>
      <c r="D1682" s="145"/>
      <c r="E1682" s="53"/>
      <c r="F1682" s="54"/>
      <c r="G1682" s="54"/>
      <c r="H1682" s="54"/>
      <c r="I1682" s="54"/>
      <c r="J1682" s="54"/>
      <c r="K1682" s="54"/>
      <c r="L1682" s="54"/>
      <c r="M1682" s="54"/>
      <c r="N1682" s="54"/>
      <c r="O1682" s="54"/>
      <c r="P1682" s="54"/>
      <c r="Q1682" s="54"/>
      <c r="R1682" s="55"/>
      <c r="S1682" s="56"/>
      <c r="T1682" t="e">
        <f t="shared" si="35"/>
        <v>#REF!</v>
      </c>
    </row>
    <row r="1683" spans="3:20" ht="30" customHeight="1" thickBot="1" x14ac:dyDescent="0.25">
      <c r="C1683" s="143"/>
      <c r="D1683" s="145"/>
      <c r="E1683" s="53"/>
      <c r="F1683" s="54"/>
      <c r="G1683" s="54"/>
      <c r="H1683" s="54"/>
      <c r="I1683" s="54"/>
      <c r="J1683" s="54"/>
      <c r="K1683" s="54"/>
      <c r="L1683" s="54"/>
      <c r="M1683" s="54"/>
      <c r="N1683" s="54"/>
      <c r="O1683" s="54"/>
      <c r="P1683" s="54"/>
      <c r="Q1683" s="54"/>
      <c r="R1683" s="55"/>
      <c r="S1683" s="56"/>
      <c r="T1683" t="e">
        <f t="shared" si="35"/>
        <v>#REF!</v>
      </c>
    </row>
    <row r="1684" spans="3:20" ht="30" customHeight="1" thickBot="1" x14ac:dyDescent="0.25">
      <c r="C1684" s="143"/>
      <c r="D1684" s="145"/>
      <c r="E1684" s="53"/>
      <c r="F1684" s="54"/>
      <c r="G1684" s="54"/>
      <c r="H1684" s="54"/>
      <c r="I1684" s="54"/>
      <c r="J1684" s="54"/>
      <c r="K1684" s="54"/>
      <c r="L1684" s="54"/>
      <c r="M1684" s="54"/>
      <c r="N1684" s="54"/>
      <c r="O1684" s="54"/>
      <c r="P1684" s="54"/>
      <c r="Q1684" s="54"/>
      <c r="R1684" s="55"/>
      <c r="S1684" s="56"/>
      <c r="T1684" t="e">
        <f t="shared" si="35"/>
        <v>#REF!</v>
      </c>
    </row>
    <row r="1685" spans="3:20" ht="30" customHeight="1" thickBot="1" x14ac:dyDescent="0.25">
      <c r="C1685" s="143"/>
      <c r="D1685" s="145"/>
      <c r="E1685" s="53"/>
      <c r="F1685" s="54"/>
      <c r="G1685" s="54"/>
      <c r="H1685" s="54"/>
      <c r="I1685" s="54"/>
      <c r="J1685" s="54"/>
      <c r="K1685" s="54"/>
      <c r="L1685" s="54"/>
      <c r="M1685" s="54"/>
      <c r="N1685" s="54"/>
      <c r="O1685" s="54"/>
      <c r="P1685" s="54"/>
      <c r="Q1685" s="54"/>
      <c r="R1685" s="55"/>
      <c r="S1685" s="56"/>
      <c r="T1685" t="e">
        <f t="shared" si="35"/>
        <v>#REF!</v>
      </c>
    </row>
    <row r="1686" spans="3:20" ht="30" customHeight="1" thickBot="1" x14ac:dyDescent="0.25">
      <c r="C1686" s="143"/>
      <c r="D1686" s="145"/>
      <c r="E1686" s="53"/>
      <c r="F1686" s="54"/>
      <c r="G1686" s="54"/>
      <c r="H1686" s="54"/>
      <c r="I1686" s="54"/>
      <c r="J1686" s="54"/>
      <c r="K1686" s="54"/>
      <c r="L1686" s="54"/>
      <c r="M1686" s="54"/>
      <c r="N1686" s="54"/>
      <c r="O1686" s="54"/>
      <c r="P1686" s="54"/>
      <c r="Q1686" s="54"/>
      <c r="R1686" s="55"/>
      <c r="S1686" s="56"/>
      <c r="T1686" t="e">
        <f t="shared" si="35"/>
        <v>#REF!</v>
      </c>
    </row>
    <row r="1687" spans="3:20" ht="30" customHeight="1" thickBot="1" x14ac:dyDescent="0.25">
      <c r="C1687" s="143"/>
      <c r="D1687" s="145"/>
      <c r="E1687" s="53"/>
      <c r="F1687" s="54"/>
      <c r="G1687" s="54"/>
      <c r="H1687" s="54"/>
      <c r="I1687" s="54"/>
      <c r="J1687" s="54"/>
      <c r="K1687" s="54"/>
      <c r="L1687" s="54"/>
      <c r="M1687" s="54"/>
      <c r="N1687" s="54"/>
      <c r="O1687" s="54"/>
      <c r="P1687" s="54"/>
      <c r="Q1687" s="54"/>
      <c r="R1687" s="55"/>
      <c r="S1687" s="56"/>
      <c r="T1687" t="e">
        <f t="shared" si="35"/>
        <v>#REF!</v>
      </c>
    </row>
    <row r="1688" spans="3:20" ht="30" customHeight="1" thickBot="1" x14ac:dyDescent="0.25">
      <c r="C1688" s="143"/>
      <c r="D1688" s="145"/>
      <c r="E1688" s="53"/>
      <c r="F1688" s="54"/>
      <c r="G1688" s="54"/>
      <c r="H1688" s="54"/>
      <c r="I1688" s="54"/>
      <c r="J1688" s="54"/>
      <c r="K1688" s="54"/>
      <c r="L1688" s="54"/>
      <c r="M1688" s="54"/>
      <c r="N1688" s="54"/>
      <c r="O1688" s="54"/>
      <c r="P1688" s="54"/>
      <c r="Q1688" s="54"/>
      <c r="R1688" s="55"/>
      <c r="S1688" s="56"/>
      <c r="T1688" t="e">
        <f t="shared" si="35"/>
        <v>#REF!</v>
      </c>
    </row>
    <row r="1689" spans="3:20" ht="30" customHeight="1" thickBot="1" x14ac:dyDescent="0.25">
      <c r="C1689" s="143"/>
      <c r="D1689" s="145"/>
      <c r="E1689" s="53"/>
      <c r="F1689" s="54"/>
      <c r="G1689" s="54"/>
      <c r="H1689" s="54"/>
      <c r="I1689" s="54"/>
      <c r="J1689" s="54"/>
      <c r="K1689" s="54"/>
      <c r="L1689" s="54"/>
      <c r="M1689" s="54"/>
      <c r="N1689" s="54"/>
      <c r="O1689" s="54"/>
      <c r="P1689" s="54"/>
      <c r="Q1689" s="54"/>
      <c r="R1689" s="55"/>
      <c r="S1689" s="56"/>
      <c r="T1689" t="e">
        <f t="shared" si="35"/>
        <v>#REF!</v>
      </c>
    </row>
    <row r="1690" spans="3:20" ht="30" customHeight="1" thickBot="1" x14ac:dyDescent="0.25">
      <c r="C1690" s="143"/>
      <c r="D1690" s="145"/>
      <c r="E1690" s="53"/>
      <c r="F1690" s="54"/>
      <c r="G1690" s="54"/>
      <c r="H1690" s="54"/>
      <c r="I1690" s="54"/>
      <c r="J1690" s="54"/>
      <c r="K1690" s="54"/>
      <c r="L1690" s="54"/>
      <c r="M1690" s="54"/>
      <c r="N1690" s="54"/>
      <c r="O1690" s="54"/>
      <c r="P1690" s="54"/>
      <c r="Q1690" s="54"/>
      <c r="R1690" s="55"/>
      <c r="S1690" s="56"/>
      <c r="T1690" t="e">
        <f t="shared" si="35"/>
        <v>#REF!</v>
      </c>
    </row>
    <row r="1691" spans="3:20" ht="30" customHeight="1" thickBot="1" x14ac:dyDescent="0.25">
      <c r="C1691" s="143"/>
      <c r="D1691" s="145"/>
      <c r="E1691" s="53"/>
      <c r="F1691" s="54"/>
      <c r="G1691" s="54"/>
      <c r="H1691" s="54"/>
      <c r="I1691" s="54"/>
      <c r="J1691" s="54"/>
      <c r="K1691" s="54"/>
      <c r="L1691" s="54"/>
      <c r="M1691" s="54"/>
      <c r="N1691" s="54"/>
      <c r="O1691" s="54"/>
      <c r="P1691" s="54"/>
      <c r="Q1691" s="54"/>
      <c r="R1691" s="55"/>
      <c r="S1691" s="56"/>
      <c r="T1691" t="e">
        <f t="shared" si="35"/>
        <v>#REF!</v>
      </c>
    </row>
    <row r="1692" spans="3:20" ht="30" customHeight="1" thickBot="1" x14ac:dyDescent="0.25">
      <c r="C1692" s="143"/>
      <c r="D1692" s="145"/>
      <c r="E1692" s="53"/>
      <c r="F1692" s="54"/>
      <c r="G1692" s="54"/>
      <c r="H1692" s="54"/>
      <c r="I1692" s="54"/>
      <c r="J1692" s="54"/>
      <c r="K1692" s="54"/>
      <c r="L1692" s="54"/>
      <c r="M1692" s="54"/>
      <c r="N1692" s="54"/>
      <c r="O1692" s="54"/>
      <c r="P1692" s="54"/>
      <c r="Q1692" s="54"/>
      <c r="R1692" s="55"/>
      <c r="S1692" s="56"/>
      <c r="T1692" t="e">
        <f t="shared" si="35"/>
        <v>#REF!</v>
      </c>
    </row>
    <row r="1693" spans="3:20" ht="30" customHeight="1" thickBot="1" x14ac:dyDescent="0.25">
      <c r="C1693" s="143"/>
      <c r="D1693" s="145"/>
      <c r="E1693" s="53"/>
      <c r="F1693" s="54"/>
      <c r="G1693" s="54"/>
      <c r="H1693" s="54"/>
      <c r="I1693" s="54"/>
      <c r="J1693" s="54"/>
      <c r="K1693" s="54"/>
      <c r="L1693" s="54"/>
      <c r="M1693" s="54"/>
      <c r="N1693" s="54"/>
      <c r="O1693" s="54"/>
      <c r="P1693" s="54"/>
      <c r="Q1693" s="54"/>
      <c r="R1693" s="55"/>
      <c r="S1693" s="56"/>
      <c r="T1693" t="e">
        <f t="shared" si="35"/>
        <v>#REF!</v>
      </c>
    </row>
    <row r="1694" spans="3:20" ht="30" customHeight="1" thickBot="1" x14ac:dyDescent="0.25">
      <c r="C1694" s="143"/>
      <c r="D1694" s="145"/>
      <c r="E1694" s="53"/>
      <c r="F1694" s="54"/>
      <c r="G1694" s="54"/>
      <c r="H1694" s="54"/>
      <c r="I1694" s="54"/>
      <c r="J1694" s="54"/>
      <c r="K1694" s="54"/>
      <c r="L1694" s="54"/>
      <c r="M1694" s="54"/>
      <c r="N1694" s="54"/>
      <c r="O1694" s="54"/>
      <c r="P1694" s="54"/>
      <c r="Q1694" s="54"/>
      <c r="R1694" s="55"/>
      <c r="S1694" s="56"/>
      <c r="T1694" t="e">
        <f t="shared" si="35"/>
        <v>#REF!</v>
      </c>
    </row>
    <row r="1695" spans="3:20" ht="30" customHeight="1" thickBot="1" x14ac:dyDescent="0.25">
      <c r="C1695" s="143"/>
      <c r="D1695" s="145"/>
      <c r="E1695" s="53"/>
      <c r="F1695" s="54"/>
      <c r="G1695" s="54"/>
      <c r="H1695" s="54"/>
      <c r="I1695" s="54"/>
      <c r="J1695" s="54"/>
      <c r="K1695" s="54"/>
      <c r="L1695" s="54"/>
      <c r="M1695" s="54"/>
      <c r="N1695" s="54"/>
      <c r="O1695" s="54"/>
      <c r="P1695" s="54"/>
      <c r="Q1695" s="54"/>
      <c r="R1695" s="55"/>
      <c r="S1695" s="56"/>
      <c r="T1695" t="e">
        <f t="shared" si="35"/>
        <v>#REF!</v>
      </c>
    </row>
    <row r="1696" spans="3:20" ht="30" customHeight="1" thickBot="1" x14ac:dyDescent="0.25">
      <c r="C1696" s="143"/>
      <c r="D1696" s="145"/>
      <c r="E1696" s="53"/>
      <c r="F1696" s="54"/>
      <c r="G1696" s="54"/>
      <c r="H1696" s="54"/>
      <c r="I1696" s="54"/>
      <c r="J1696" s="54"/>
      <c r="K1696" s="54"/>
      <c r="L1696" s="54"/>
      <c r="M1696" s="54"/>
      <c r="N1696" s="54"/>
      <c r="O1696" s="54"/>
      <c r="P1696" s="54"/>
      <c r="Q1696" s="54"/>
      <c r="R1696" s="55"/>
      <c r="S1696" s="56"/>
      <c r="T1696" t="e">
        <f t="shared" si="35"/>
        <v>#REF!</v>
      </c>
    </row>
    <row r="1697" spans="3:20" ht="30" customHeight="1" thickBot="1" x14ac:dyDescent="0.25">
      <c r="C1697" s="143"/>
      <c r="D1697" s="145"/>
      <c r="E1697" s="53"/>
      <c r="F1697" s="54"/>
      <c r="G1697" s="54"/>
      <c r="H1697" s="54"/>
      <c r="I1697" s="54"/>
      <c r="J1697" s="54"/>
      <c r="K1697" s="54"/>
      <c r="L1697" s="54"/>
      <c r="M1697" s="54"/>
      <c r="N1697" s="54"/>
      <c r="O1697" s="54"/>
      <c r="P1697" s="54"/>
      <c r="Q1697" s="54"/>
      <c r="R1697" s="55"/>
      <c r="S1697" s="56"/>
      <c r="T1697" t="e">
        <f t="shared" si="35"/>
        <v>#REF!</v>
      </c>
    </row>
    <row r="1698" spans="3:20" ht="30" customHeight="1" thickBot="1" x14ac:dyDescent="0.25">
      <c r="C1698" s="143"/>
      <c r="D1698" s="145"/>
      <c r="E1698" s="53"/>
      <c r="F1698" s="54"/>
      <c r="G1698" s="54"/>
      <c r="H1698" s="54"/>
      <c r="I1698" s="54"/>
      <c r="J1698" s="54"/>
      <c r="K1698" s="54"/>
      <c r="L1698" s="54"/>
      <c r="M1698" s="54"/>
      <c r="N1698" s="54"/>
      <c r="O1698" s="54"/>
      <c r="P1698" s="54"/>
      <c r="Q1698" s="54"/>
      <c r="R1698" s="55"/>
      <c r="S1698" s="56"/>
      <c r="T1698" t="e">
        <f t="shared" ref="T1698:T1761" si="36">T1697+1</f>
        <v>#REF!</v>
      </c>
    </row>
    <row r="1699" spans="3:20" ht="30" customHeight="1" thickBot="1" x14ac:dyDescent="0.25">
      <c r="C1699" s="143"/>
      <c r="D1699" s="145"/>
      <c r="E1699" s="53"/>
      <c r="F1699" s="54"/>
      <c r="G1699" s="54"/>
      <c r="H1699" s="54"/>
      <c r="I1699" s="54"/>
      <c r="J1699" s="54"/>
      <c r="K1699" s="54"/>
      <c r="L1699" s="54"/>
      <c r="M1699" s="54"/>
      <c r="N1699" s="54"/>
      <c r="O1699" s="54"/>
      <c r="P1699" s="54"/>
      <c r="Q1699" s="54"/>
      <c r="R1699" s="55"/>
      <c r="S1699" s="56"/>
      <c r="T1699" t="e">
        <f t="shared" si="36"/>
        <v>#REF!</v>
      </c>
    </row>
    <row r="1700" spans="3:20" ht="30" customHeight="1" thickBot="1" x14ac:dyDescent="0.25">
      <c r="C1700" s="143"/>
      <c r="D1700" s="145"/>
      <c r="E1700" s="53"/>
      <c r="F1700" s="54"/>
      <c r="G1700" s="54"/>
      <c r="H1700" s="54"/>
      <c r="I1700" s="54"/>
      <c r="J1700" s="54"/>
      <c r="K1700" s="54"/>
      <c r="L1700" s="54"/>
      <c r="M1700" s="54"/>
      <c r="N1700" s="54"/>
      <c r="O1700" s="54"/>
      <c r="P1700" s="54"/>
      <c r="Q1700" s="54"/>
      <c r="R1700" s="55"/>
      <c r="S1700" s="56"/>
      <c r="T1700" t="e">
        <f t="shared" si="36"/>
        <v>#REF!</v>
      </c>
    </row>
    <row r="1701" spans="3:20" ht="30" customHeight="1" thickBot="1" x14ac:dyDescent="0.25">
      <c r="C1701" s="143"/>
      <c r="D1701" s="145"/>
      <c r="E1701" s="53"/>
      <c r="F1701" s="54"/>
      <c r="G1701" s="54"/>
      <c r="H1701" s="54"/>
      <c r="I1701" s="54"/>
      <c r="J1701" s="54"/>
      <c r="K1701" s="54"/>
      <c r="L1701" s="54"/>
      <c r="M1701" s="54"/>
      <c r="N1701" s="54"/>
      <c r="O1701" s="54"/>
      <c r="P1701" s="54"/>
      <c r="Q1701" s="54"/>
      <c r="R1701" s="55"/>
      <c r="S1701" s="56"/>
      <c r="T1701" t="e">
        <f t="shared" si="36"/>
        <v>#REF!</v>
      </c>
    </row>
    <row r="1702" spans="3:20" ht="30" customHeight="1" thickBot="1" x14ac:dyDescent="0.25">
      <c r="C1702" s="143"/>
      <c r="D1702" s="145"/>
      <c r="E1702" s="53"/>
      <c r="F1702" s="54"/>
      <c r="G1702" s="54"/>
      <c r="H1702" s="54"/>
      <c r="I1702" s="54"/>
      <c r="J1702" s="54"/>
      <c r="K1702" s="54"/>
      <c r="L1702" s="54"/>
      <c r="M1702" s="54"/>
      <c r="N1702" s="54"/>
      <c r="O1702" s="54"/>
      <c r="P1702" s="54"/>
      <c r="Q1702" s="54"/>
      <c r="R1702" s="55"/>
      <c r="S1702" s="56"/>
      <c r="T1702" t="e">
        <f t="shared" si="36"/>
        <v>#REF!</v>
      </c>
    </row>
    <row r="1703" spans="3:20" ht="30" customHeight="1" thickBot="1" x14ac:dyDescent="0.25">
      <c r="C1703" s="143"/>
      <c r="D1703" s="145"/>
      <c r="E1703" s="53"/>
      <c r="F1703" s="54"/>
      <c r="G1703" s="54"/>
      <c r="H1703" s="54"/>
      <c r="I1703" s="54"/>
      <c r="J1703" s="54"/>
      <c r="K1703" s="54"/>
      <c r="L1703" s="54"/>
      <c r="M1703" s="54"/>
      <c r="N1703" s="54"/>
      <c r="O1703" s="54"/>
      <c r="P1703" s="54"/>
      <c r="Q1703" s="54"/>
      <c r="R1703" s="55"/>
      <c r="S1703" s="56"/>
      <c r="T1703" t="e">
        <f t="shared" si="36"/>
        <v>#REF!</v>
      </c>
    </row>
    <row r="1704" spans="3:20" ht="30" customHeight="1" thickBot="1" x14ac:dyDescent="0.25">
      <c r="C1704" s="143"/>
      <c r="D1704" s="145"/>
      <c r="E1704" s="53"/>
      <c r="F1704" s="54"/>
      <c r="G1704" s="54"/>
      <c r="H1704" s="54"/>
      <c r="I1704" s="54"/>
      <c r="J1704" s="54"/>
      <c r="K1704" s="54"/>
      <c r="L1704" s="54"/>
      <c r="M1704" s="54"/>
      <c r="N1704" s="54"/>
      <c r="O1704" s="54"/>
      <c r="P1704" s="54"/>
      <c r="Q1704" s="54"/>
      <c r="R1704" s="55"/>
      <c r="S1704" s="56"/>
      <c r="T1704" t="e">
        <f t="shared" si="36"/>
        <v>#REF!</v>
      </c>
    </row>
    <row r="1705" spans="3:20" ht="30" customHeight="1" thickBot="1" x14ac:dyDescent="0.25">
      <c r="C1705" s="143"/>
      <c r="D1705" s="145"/>
      <c r="E1705" s="53"/>
      <c r="F1705" s="54"/>
      <c r="G1705" s="54"/>
      <c r="H1705" s="54"/>
      <c r="I1705" s="54"/>
      <c r="J1705" s="54"/>
      <c r="K1705" s="54"/>
      <c r="L1705" s="54"/>
      <c r="M1705" s="54"/>
      <c r="N1705" s="54"/>
      <c r="O1705" s="54"/>
      <c r="P1705" s="54"/>
      <c r="Q1705" s="54"/>
      <c r="R1705" s="55"/>
      <c r="S1705" s="56"/>
      <c r="T1705" t="e">
        <f t="shared" si="36"/>
        <v>#REF!</v>
      </c>
    </row>
    <row r="1706" spans="3:20" ht="30" customHeight="1" thickBot="1" x14ac:dyDescent="0.25">
      <c r="C1706" s="143"/>
      <c r="D1706" s="145"/>
      <c r="E1706" s="53"/>
      <c r="F1706" s="54"/>
      <c r="G1706" s="54"/>
      <c r="H1706" s="54"/>
      <c r="I1706" s="54"/>
      <c r="J1706" s="54"/>
      <c r="K1706" s="54"/>
      <c r="L1706" s="54"/>
      <c r="M1706" s="54"/>
      <c r="N1706" s="54"/>
      <c r="O1706" s="54"/>
      <c r="P1706" s="54"/>
      <c r="Q1706" s="54"/>
      <c r="R1706" s="55"/>
      <c r="S1706" s="56"/>
      <c r="T1706" t="e">
        <f t="shared" si="36"/>
        <v>#REF!</v>
      </c>
    </row>
    <row r="1707" spans="3:20" ht="30" customHeight="1" thickBot="1" x14ac:dyDescent="0.25">
      <c r="C1707" s="143"/>
      <c r="D1707" s="145"/>
      <c r="E1707" s="53"/>
      <c r="F1707" s="54"/>
      <c r="G1707" s="54"/>
      <c r="H1707" s="54"/>
      <c r="I1707" s="54"/>
      <c r="J1707" s="54"/>
      <c r="K1707" s="54"/>
      <c r="L1707" s="54"/>
      <c r="M1707" s="54"/>
      <c r="N1707" s="54"/>
      <c r="O1707" s="54"/>
      <c r="P1707" s="54"/>
      <c r="Q1707" s="54"/>
      <c r="R1707" s="55"/>
      <c r="S1707" s="56"/>
      <c r="T1707" t="e">
        <f t="shared" si="36"/>
        <v>#REF!</v>
      </c>
    </row>
    <row r="1708" spans="3:20" ht="30" customHeight="1" thickBot="1" x14ac:dyDescent="0.25">
      <c r="C1708" s="143"/>
      <c r="D1708" s="145"/>
      <c r="E1708" s="53"/>
      <c r="F1708" s="54"/>
      <c r="G1708" s="54"/>
      <c r="H1708" s="54"/>
      <c r="I1708" s="54"/>
      <c r="J1708" s="54"/>
      <c r="K1708" s="54"/>
      <c r="L1708" s="54"/>
      <c r="M1708" s="54"/>
      <c r="N1708" s="54"/>
      <c r="O1708" s="54"/>
      <c r="P1708" s="54"/>
      <c r="Q1708" s="54"/>
      <c r="R1708" s="55"/>
      <c r="S1708" s="56"/>
      <c r="T1708" t="e">
        <f t="shared" si="36"/>
        <v>#REF!</v>
      </c>
    </row>
    <row r="1709" spans="3:20" ht="30" customHeight="1" thickBot="1" x14ac:dyDescent="0.25">
      <c r="C1709" s="143"/>
      <c r="D1709" s="145"/>
      <c r="E1709" s="53"/>
      <c r="F1709" s="54"/>
      <c r="G1709" s="54"/>
      <c r="H1709" s="54"/>
      <c r="I1709" s="54"/>
      <c r="J1709" s="54"/>
      <c r="K1709" s="54"/>
      <c r="L1709" s="54"/>
      <c r="M1709" s="54"/>
      <c r="N1709" s="54"/>
      <c r="O1709" s="54"/>
      <c r="P1709" s="54"/>
      <c r="Q1709" s="54"/>
      <c r="R1709" s="55"/>
      <c r="S1709" s="56"/>
      <c r="T1709" t="e">
        <f t="shared" si="36"/>
        <v>#REF!</v>
      </c>
    </row>
    <row r="1710" spans="3:20" ht="30" customHeight="1" thickBot="1" x14ac:dyDescent="0.25">
      <c r="C1710" s="143"/>
      <c r="D1710" s="145"/>
      <c r="E1710" s="53"/>
      <c r="F1710" s="54"/>
      <c r="G1710" s="54"/>
      <c r="H1710" s="54"/>
      <c r="I1710" s="54"/>
      <c r="J1710" s="54"/>
      <c r="K1710" s="54"/>
      <c r="L1710" s="54"/>
      <c r="M1710" s="54"/>
      <c r="N1710" s="54"/>
      <c r="O1710" s="54"/>
      <c r="P1710" s="54"/>
      <c r="Q1710" s="54"/>
      <c r="R1710" s="55"/>
      <c r="S1710" s="56"/>
      <c r="T1710" t="e">
        <f t="shared" si="36"/>
        <v>#REF!</v>
      </c>
    </row>
    <row r="1711" spans="3:20" ht="30" customHeight="1" thickBot="1" x14ac:dyDescent="0.25">
      <c r="C1711" s="143"/>
      <c r="D1711" s="145"/>
      <c r="E1711" s="53"/>
      <c r="F1711" s="54"/>
      <c r="G1711" s="54"/>
      <c r="H1711" s="54"/>
      <c r="I1711" s="54"/>
      <c r="J1711" s="54"/>
      <c r="K1711" s="54"/>
      <c r="L1711" s="54"/>
      <c r="M1711" s="54"/>
      <c r="N1711" s="54"/>
      <c r="O1711" s="54"/>
      <c r="P1711" s="54"/>
      <c r="Q1711" s="54"/>
      <c r="R1711" s="55"/>
      <c r="S1711" s="56"/>
      <c r="T1711" t="e">
        <f t="shared" si="36"/>
        <v>#REF!</v>
      </c>
    </row>
    <row r="1712" spans="3:20" ht="30" customHeight="1" thickBot="1" x14ac:dyDescent="0.25">
      <c r="C1712" s="143"/>
      <c r="D1712" s="145"/>
      <c r="E1712" s="53"/>
      <c r="F1712" s="54"/>
      <c r="G1712" s="54"/>
      <c r="H1712" s="54"/>
      <c r="I1712" s="54"/>
      <c r="J1712" s="54"/>
      <c r="K1712" s="54"/>
      <c r="L1712" s="54"/>
      <c r="M1712" s="54"/>
      <c r="N1712" s="54"/>
      <c r="O1712" s="54"/>
      <c r="P1712" s="54"/>
      <c r="Q1712" s="54"/>
      <c r="R1712" s="55"/>
      <c r="S1712" s="56"/>
      <c r="T1712" t="e">
        <f t="shared" si="36"/>
        <v>#REF!</v>
      </c>
    </row>
    <row r="1713" spans="3:20" ht="30" customHeight="1" thickBot="1" x14ac:dyDescent="0.25">
      <c r="C1713" s="143"/>
      <c r="D1713" s="145"/>
      <c r="E1713" s="53"/>
      <c r="F1713" s="54"/>
      <c r="G1713" s="54"/>
      <c r="H1713" s="54"/>
      <c r="I1713" s="54"/>
      <c r="J1713" s="54"/>
      <c r="K1713" s="54"/>
      <c r="L1713" s="54"/>
      <c r="M1713" s="54"/>
      <c r="N1713" s="54"/>
      <c r="O1713" s="54"/>
      <c r="P1713" s="54"/>
      <c r="Q1713" s="54"/>
      <c r="R1713" s="55"/>
      <c r="S1713" s="56"/>
      <c r="T1713" t="e">
        <f t="shared" si="36"/>
        <v>#REF!</v>
      </c>
    </row>
    <row r="1714" spans="3:20" ht="30" customHeight="1" thickBot="1" x14ac:dyDescent="0.25">
      <c r="C1714" s="143"/>
      <c r="D1714" s="145"/>
      <c r="E1714" s="53"/>
      <c r="F1714" s="54"/>
      <c r="G1714" s="54"/>
      <c r="H1714" s="54"/>
      <c r="I1714" s="54"/>
      <c r="J1714" s="54"/>
      <c r="K1714" s="54"/>
      <c r="L1714" s="54"/>
      <c r="M1714" s="54"/>
      <c r="N1714" s="54"/>
      <c r="O1714" s="54"/>
      <c r="P1714" s="54"/>
      <c r="Q1714" s="54"/>
      <c r="R1714" s="55"/>
      <c r="S1714" s="56"/>
      <c r="T1714" t="e">
        <f t="shared" si="36"/>
        <v>#REF!</v>
      </c>
    </row>
    <row r="1715" spans="3:20" ht="30" customHeight="1" thickBot="1" x14ac:dyDescent="0.25">
      <c r="C1715" s="143"/>
      <c r="D1715" s="145"/>
      <c r="E1715" s="53"/>
      <c r="F1715" s="54"/>
      <c r="G1715" s="54"/>
      <c r="H1715" s="54"/>
      <c r="I1715" s="54"/>
      <c r="J1715" s="54"/>
      <c r="K1715" s="54"/>
      <c r="L1715" s="54"/>
      <c r="M1715" s="54"/>
      <c r="N1715" s="54"/>
      <c r="O1715" s="54"/>
      <c r="P1715" s="54"/>
      <c r="Q1715" s="54"/>
      <c r="R1715" s="55"/>
      <c r="S1715" s="56"/>
      <c r="T1715" t="e">
        <f t="shared" si="36"/>
        <v>#REF!</v>
      </c>
    </row>
    <row r="1716" spans="3:20" ht="30" customHeight="1" thickBot="1" x14ac:dyDescent="0.25">
      <c r="C1716" s="143"/>
      <c r="D1716" s="145"/>
      <c r="E1716" s="53"/>
      <c r="F1716" s="54"/>
      <c r="G1716" s="54"/>
      <c r="H1716" s="54"/>
      <c r="I1716" s="54"/>
      <c r="J1716" s="54"/>
      <c r="K1716" s="54"/>
      <c r="L1716" s="54"/>
      <c r="M1716" s="54"/>
      <c r="N1716" s="54"/>
      <c r="O1716" s="54"/>
      <c r="P1716" s="54"/>
      <c r="Q1716" s="54"/>
      <c r="R1716" s="55"/>
      <c r="S1716" s="56"/>
      <c r="T1716" t="e">
        <f t="shared" si="36"/>
        <v>#REF!</v>
      </c>
    </row>
    <row r="1717" spans="3:20" ht="30" customHeight="1" thickBot="1" x14ac:dyDescent="0.25">
      <c r="C1717" s="143"/>
      <c r="D1717" s="145"/>
      <c r="E1717" s="53"/>
      <c r="F1717" s="54"/>
      <c r="G1717" s="54"/>
      <c r="H1717" s="54"/>
      <c r="I1717" s="54"/>
      <c r="J1717" s="54"/>
      <c r="K1717" s="54"/>
      <c r="L1717" s="54"/>
      <c r="M1717" s="54"/>
      <c r="N1717" s="54"/>
      <c r="O1717" s="54"/>
      <c r="P1717" s="54"/>
      <c r="Q1717" s="54"/>
      <c r="R1717" s="55"/>
      <c r="S1717" s="56"/>
      <c r="T1717" t="e">
        <f t="shared" si="36"/>
        <v>#REF!</v>
      </c>
    </row>
    <row r="1718" spans="3:20" ht="30" customHeight="1" thickBot="1" x14ac:dyDescent="0.25">
      <c r="C1718" s="143"/>
      <c r="D1718" s="145"/>
      <c r="E1718" s="53"/>
      <c r="F1718" s="54"/>
      <c r="G1718" s="54"/>
      <c r="H1718" s="54"/>
      <c r="I1718" s="54"/>
      <c r="J1718" s="54"/>
      <c r="K1718" s="54"/>
      <c r="L1718" s="54"/>
      <c r="M1718" s="54"/>
      <c r="N1718" s="54"/>
      <c r="O1718" s="54"/>
      <c r="P1718" s="54"/>
      <c r="Q1718" s="54"/>
      <c r="R1718" s="55"/>
      <c r="S1718" s="56"/>
      <c r="T1718" t="e">
        <f t="shared" si="36"/>
        <v>#REF!</v>
      </c>
    </row>
    <row r="1719" spans="3:20" ht="30" customHeight="1" thickBot="1" x14ac:dyDescent="0.25">
      <c r="C1719" s="143"/>
      <c r="D1719" s="145"/>
      <c r="E1719" s="53"/>
      <c r="F1719" s="54"/>
      <c r="G1719" s="54"/>
      <c r="H1719" s="54"/>
      <c r="I1719" s="54"/>
      <c r="J1719" s="54"/>
      <c r="K1719" s="54"/>
      <c r="L1719" s="54"/>
      <c r="M1719" s="54"/>
      <c r="N1719" s="54"/>
      <c r="O1719" s="54"/>
      <c r="P1719" s="54"/>
      <c r="Q1719" s="54"/>
      <c r="R1719" s="55"/>
      <c r="S1719" s="56"/>
      <c r="T1719" t="e">
        <f t="shared" si="36"/>
        <v>#REF!</v>
      </c>
    </row>
    <row r="1720" spans="3:20" ht="30" customHeight="1" thickBot="1" x14ac:dyDescent="0.25">
      <c r="C1720" s="143"/>
      <c r="D1720" s="145"/>
      <c r="E1720" s="53"/>
      <c r="F1720" s="54"/>
      <c r="G1720" s="54"/>
      <c r="H1720" s="54"/>
      <c r="I1720" s="54"/>
      <c r="J1720" s="54"/>
      <c r="K1720" s="54"/>
      <c r="L1720" s="54"/>
      <c r="M1720" s="54"/>
      <c r="N1720" s="54"/>
      <c r="O1720" s="54"/>
      <c r="P1720" s="54"/>
      <c r="Q1720" s="54"/>
      <c r="R1720" s="55"/>
      <c r="S1720" s="56"/>
      <c r="T1720" t="e">
        <f t="shared" si="36"/>
        <v>#REF!</v>
      </c>
    </row>
    <row r="1721" spans="3:20" ht="30" customHeight="1" thickBot="1" x14ac:dyDescent="0.25">
      <c r="C1721" s="143"/>
      <c r="D1721" s="145"/>
      <c r="E1721" s="53"/>
      <c r="F1721" s="54"/>
      <c r="G1721" s="54"/>
      <c r="H1721" s="54"/>
      <c r="I1721" s="54"/>
      <c r="J1721" s="54"/>
      <c r="K1721" s="54"/>
      <c r="L1721" s="54"/>
      <c r="M1721" s="54"/>
      <c r="N1721" s="54"/>
      <c r="O1721" s="54"/>
      <c r="P1721" s="54"/>
      <c r="Q1721" s="54"/>
      <c r="R1721" s="55"/>
      <c r="S1721" s="56"/>
      <c r="T1721" t="e">
        <f t="shared" si="36"/>
        <v>#REF!</v>
      </c>
    </row>
    <row r="1722" spans="3:20" ht="30" customHeight="1" thickBot="1" x14ac:dyDescent="0.25">
      <c r="C1722" s="143"/>
      <c r="D1722" s="145"/>
      <c r="E1722" s="53"/>
      <c r="F1722" s="54"/>
      <c r="G1722" s="54"/>
      <c r="H1722" s="54"/>
      <c r="I1722" s="54"/>
      <c r="J1722" s="54"/>
      <c r="K1722" s="54"/>
      <c r="L1722" s="54"/>
      <c r="M1722" s="54"/>
      <c r="N1722" s="54"/>
      <c r="O1722" s="54"/>
      <c r="P1722" s="54"/>
      <c r="Q1722" s="54"/>
      <c r="R1722" s="55"/>
      <c r="S1722" s="56"/>
      <c r="T1722" t="e">
        <f t="shared" si="36"/>
        <v>#REF!</v>
      </c>
    </row>
    <row r="1723" spans="3:20" ht="30" customHeight="1" thickBot="1" x14ac:dyDescent="0.25">
      <c r="C1723" s="143"/>
      <c r="D1723" s="145"/>
      <c r="E1723" s="53"/>
      <c r="F1723" s="54"/>
      <c r="G1723" s="54"/>
      <c r="H1723" s="54"/>
      <c r="I1723" s="54"/>
      <c r="J1723" s="54"/>
      <c r="K1723" s="54"/>
      <c r="L1723" s="54"/>
      <c r="M1723" s="54"/>
      <c r="N1723" s="54"/>
      <c r="O1723" s="54"/>
      <c r="P1723" s="54"/>
      <c r="Q1723" s="54"/>
      <c r="R1723" s="55"/>
      <c r="S1723" s="56"/>
      <c r="T1723" t="e">
        <f t="shared" si="36"/>
        <v>#REF!</v>
      </c>
    </row>
    <row r="1724" spans="3:20" ht="30" customHeight="1" thickBot="1" x14ac:dyDescent="0.25">
      <c r="C1724" s="143"/>
      <c r="D1724" s="145"/>
      <c r="E1724" s="53"/>
      <c r="F1724" s="54"/>
      <c r="G1724" s="54"/>
      <c r="H1724" s="54"/>
      <c r="I1724" s="54"/>
      <c r="J1724" s="54"/>
      <c r="K1724" s="54"/>
      <c r="L1724" s="54"/>
      <c r="M1724" s="54"/>
      <c r="N1724" s="54"/>
      <c r="O1724" s="54"/>
      <c r="P1724" s="54"/>
      <c r="Q1724" s="54"/>
      <c r="R1724" s="55"/>
      <c r="S1724" s="56"/>
      <c r="T1724" t="e">
        <f t="shared" si="36"/>
        <v>#REF!</v>
      </c>
    </row>
    <row r="1725" spans="3:20" ht="30" customHeight="1" thickBot="1" x14ac:dyDescent="0.25">
      <c r="C1725" s="143"/>
      <c r="D1725" s="145"/>
      <c r="E1725" s="53"/>
      <c r="F1725" s="54"/>
      <c r="G1725" s="54"/>
      <c r="H1725" s="54"/>
      <c r="I1725" s="54"/>
      <c r="J1725" s="54"/>
      <c r="K1725" s="54"/>
      <c r="L1725" s="54"/>
      <c r="M1725" s="54"/>
      <c r="N1725" s="54"/>
      <c r="O1725" s="54"/>
      <c r="P1725" s="54"/>
      <c r="Q1725" s="54"/>
      <c r="R1725" s="55"/>
      <c r="S1725" s="56"/>
      <c r="T1725" t="e">
        <f t="shared" si="36"/>
        <v>#REF!</v>
      </c>
    </row>
    <row r="1726" spans="3:20" ht="30" customHeight="1" thickBot="1" x14ac:dyDescent="0.25">
      <c r="C1726" s="143"/>
      <c r="D1726" s="145"/>
      <c r="E1726" s="53"/>
      <c r="F1726" s="54"/>
      <c r="G1726" s="54"/>
      <c r="H1726" s="54"/>
      <c r="I1726" s="54"/>
      <c r="J1726" s="54"/>
      <c r="K1726" s="54"/>
      <c r="L1726" s="54"/>
      <c r="M1726" s="54"/>
      <c r="N1726" s="54"/>
      <c r="O1726" s="54"/>
      <c r="P1726" s="54"/>
      <c r="Q1726" s="54"/>
      <c r="R1726" s="55"/>
      <c r="S1726" s="56"/>
      <c r="T1726" t="e">
        <f t="shared" si="36"/>
        <v>#REF!</v>
      </c>
    </row>
    <row r="1727" spans="3:20" ht="30" customHeight="1" thickBot="1" x14ac:dyDescent="0.25">
      <c r="C1727" s="143"/>
      <c r="D1727" s="145"/>
      <c r="E1727" s="53"/>
      <c r="F1727" s="54"/>
      <c r="G1727" s="54"/>
      <c r="H1727" s="54"/>
      <c r="I1727" s="54"/>
      <c r="J1727" s="54"/>
      <c r="K1727" s="54"/>
      <c r="L1727" s="54"/>
      <c r="M1727" s="54"/>
      <c r="N1727" s="54"/>
      <c r="O1727" s="54"/>
      <c r="P1727" s="54"/>
      <c r="Q1727" s="54"/>
      <c r="R1727" s="55"/>
      <c r="S1727" s="56"/>
      <c r="T1727" t="e">
        <f t="shared" si="36"/>
        <v>#REF!</v>
      </c>
    </row>
    <row r="1728" spans="3:20" ht="30" customHeight="1" thickBot="1" x14ac:dyDescent="0.25">
      <c r="C1728" s="143"/>
      <c r="D1728" s="145"/>
      <c r="E1728" s="53"/>
      <c r="F1728" s="54"/>
      <c r="G1728" s="54"/>
      <c r="H1728" s="54"/>
      <c r="I1728" s="54"/>
      <c r="J1728" s="54"/>
      <c r="K1728" s="54"/>
      <c r="L1728" s="54"/>
      <c r="M1728" s="54"/>
      <c r="N1728" s="54"/>
      <c r="O1728" s="54"/>
      <c r="P1728" s="54"/>
      <c r="Q1728" s="54"/>
      <c r="R1728" s="55"/>
      <c r="S1728" s="56"/>
      <c r="T1728" t="e">
        <f t="shared" si="36"/>
        <v>#REF!</v>
      </c>
    </row>
    <row r="1729" spans="3:20" ht="30" customHeight="1" thickBot="1" x14ac:dyDescent="0.25">
      <c r="C1729" s="143"/>
      <c r="D1729" s="145"/>
      <c r="E1729" s="53"/>
      <c r="F1729" s="54"/>
      <c r="G1729" s="54"/>
      <c r="H1729" s="54"/>
      <c r="I1729" s="54"/>
      <c r="J1729" s="54"/>
      <c r="K1729" s="54"/>
      <c r="L1729" s="54"/>
      <c r="M1729" s="54"/>
      <c r="N1729" s="54"/>
      <c r="O1729" s="54"/>
      <c r="P1729" s="54"/>
      <c r="Q1729" s="54"/>
      <c r="R1729" s="55"/>
      <c r="S1729" s="56"/>
      <c r="T1729" t="e">
        <f t="shared" si="36"/>
        <v>#REF!</v>
      </c>
    </row>
    <row r="1730" spans="3:20" ht="30" customHeight="1" thickBot="1" x14ac:dyDescent="0.25">
      <c r="C1730" s="143"/>
      <c r="D1730" s="145"/>
      <c r="E1730" s="53"/>
      <c r="F1730" s="54"/>
      <c r="G1730" s="54"/>
      <c r="H1730" s="54"/>
      <c r="I1730" s="54"/>
      <c r="J1730" s="54"/>
      <c r="K1730" s="54"/>
      <c r="L1730" s="54"/>
      <c r="M1730" s="54"/>
      <c r="N1730" s="54"/>
      <c r="O1730" s="54"/>
      <c r="P1730" s="54"/>
      <c r="Q1730" s="54"/>
      <c r="R1730" s="55"/>
      <c r="S1730" s="56"/>
      <c r="T1730" t="e">
        <f t="shared" si="36"/>
        <v>#REF!</v>
      </c>
    </row>
    <row r="1731" spans="3:20" ht="30" customHeight="1" thickBot="1" x14ac:dyDescent="0.25">
      <c r="C1731" s="143"/>
      <c r="D1731" s="145"/>
      <c r="E1731" s="53"/>
      <c r="F1731" s="54"/>
      <c r="G1731" s="54"/>
      <c r="H1731" s="54"/>
      <c r="I1731" s="54"/>
      <c r="J1731" s="54"/>
      <c r="K1731" s="54"/>
      <c r="L1731" s="54"/>
      <c r="M1731" s="54"/>
      <c r="N1731" s="54"/>
      <c r="O1731" s="54"/>
      <c r="P1731" s="54"/>
      <c r="Q1731" s="54"/>
      <c r="R1731" s="55"/>
      <c r="S1731" s="56"/>
      <c r="T1731" t="e">
        <f t="shared" si="36"/>
        <v>#REF!</v>
      </c>
    </row>
    <row r="1732" spans="3:20" ht="30" customHeight="1" thickBot="1" x14ac:dyDescent="0.25">
      <c r="C1732" s="143"/>
      <c r="D1732" s="145"/>
      <c r="E1732" s="53"/>
      <c r="F1732" s="54"/>
      <c r="G1732" s="54"/>
      <c r="H1732" s="54"/>
      <c r="I1732" s="54"/>
      <c r="J1732" s="54"/>
      <c r="K1732" s="54"/>
      <c r="L1732" s="54"/>
      <c r="M1732" s="54"/>
      <c r="N1732" s="54"/>
      <c r="O1732" s="54"/>
      <c r="P1732" s="54"/>
      <c r="Q1732" s="54"/>
      <c r="R1732" s="55"/>
      <c r="S1732" s="56"/>
      <c r="T1732" t="e">
        <f t="shared" si="36"/>
        <v>#REF!</v>
      </c>
    </row>
    <row r="1733" spans="3:20" ht="30" customHeight="1" thickBot="1" x14ac:dyDescent="0.25">
      <c r="C1733" s="143"/>
      <c r="D1733" s="145"/>
      <c r="E1733" s="53"/>
      <c r="F1733" s="54"/>
      <c r="G1733" s="54"/>
      <c r="H1733" s="54"/>
      <c r="I1733" s="54"/>
      <c r="J1733" s="54"/>
      <c r="K1733" s="54"/>
      <c r="L1733" s="54"/>
      <c r="M1733" s="54"/>
      <c r="N1733" s="54"/>
      <c r="O1733" s="54"/>
      <c r="P1733" s="54"/>
      <c r="Q1733" s="54"/>
      <c r="R1733" s="55"/>
      <c r="S1733" s="56"/>
      <c r="T1733" t="e">
        <f t="shared" si="36"/>
        <v>#REF!</v>
      </c>
    </row>
    <row r="1734" spans="3:20" ht="30" customHeight="1" thickBot="1" x14ac:dyDescent="0.25">
      <c r="C1734" s="143"/>
      <c r="D1734" s="145"/>
      <c r="E1734" s="53"/>
      <c r="F1734" s="54"/>
      <c r="G1734" s="54"/>
      <c r="H1734" s="54"/>
      <c r="I1734" s="54"/>
      <c r="J1734" s="54"/>
      <c r="K1734" s="54"/>
      <c r="L1734" s="54"/>
      <c r="M1734" s="54"/>
      <c r="N1734" s="54"/>
      <c r="O1734" s="54"/>
      <c r="P1734" s="54"/>
      <c r="Q1734" s="54"/>
      <c r="R1734" s="55"/>
      <c r="S1734" s="56"/>
      <c r="T1734" t="e">
        <f t="shared" si="36"/>
        <v>#REF!</v>
      </c>
    </row>
    <row r="1735" spans="3:20" ht="30" customHeight="1" thickBot="1" x14ac:dyDescent="0.25">
      <c r="C1735" s="143"/>
      <c r="D1735" s="145"/>
      <c r="E1735" s="53"/>
      <c r="F1735" s="54"/>
      <c r="G1735" s="54"/>
      <c r="H1735" s="54"/>
      <c r="I1735" s="54"/>
      <c r="J1735" s="54"/>
      <c r="K1735" s="54"/>
      <c r="L1735" s="54"/>
      <c r="M1735" s="54"/>
      <c r="N1735" s="54"/>
      <c r="O1735" s="54"/>
      <c r="P1735" s="54"/>
      <c r="Q1735" s="54"/>
      <c r="R1735" s="55"/>
      <c r="S1735" s="56"/>
      <c r="T1735" t="e">
        <f t="shared" si="36"/>
        <v>#REF!</v>
      </c>
    </row>
    <row r="1736" spans="3:20" ht="30" customHeight="1" thickBot="1" x14ac:dyDescent="0.25">
      <c r="C1736" s="143"/>
      <c r="D1736" s="145"/>
      <c r="E1736" s="53"/>
      <c r="F1736" s="54"/>
      <c r="G1736" s="54"/>
      <c r="H1736" s="54"/>
      <c r="I1736" s="54"/>
      <c r="J1736" s="54"/>
      <c r="K1736" s="54"/>
      <c r="L1736" s="54"/>
      <c r="M1736" s="54"/>
      <c r="N1736" s="54"/>
      <c r="O1736" s="54"/>
      <c r="P1736" s="54"/>
      <c r="Q1736" s="54"/>
      <c r="R1736" s="55"/>
      <c r="S1736" s="56"/>
      <c r="T1736" t="e">
        <f t="shared" si="36"/>
        <v>#REF!</v>
      </c>
    </row>
    <row r="1737" spans="3:20" ht="30" customHeight="1" thickBot="1" x14ac:dyDescent="0.25">
      <c r="C1737" s="143"/>
      <c r="D1737" s="145"/>
      <c r="E1737" s="53"/>
      <c r="F1737" s="54"/>
      <c r="G1737" s="54"/>
      <c r="H1737" s="54"/>
      <c r="I1737" s="54"/>
      <c r="J1737" s="54"/>
      <c r="K1737" s="54"/>
      <c r="L1737" s="54"/>
      <c r="M1737" s="54"/>
      <c r="N1737" s="54"/>
      <c r="O1737" s="54"/>
      <c r="P1737" s="54"/>
      <c r="Q1737" s="54"/>
      <c r="R1737" s="55"/>
      <c r="S1737" s="56"/>
      <c r="T1737" t="e">
        <f t="shared" si="36"/>
        <v>#REF!</v>
      </c>
    </row>
    <row r="1738" spans="3:20" ht="30" customHeight="1" thickBot="1" x14ac:dyDescent="0.25">
      <c r="C1738" s="143"/>
      <c r="D1738" s="145"/>
      <c r="E1738" s="53"/>
      <c r="F1738" s="54"/>
      <c r="G1738" s="54"/>
      <c r="H1738" s="54"/>
      <c r="I1738" s="54"/>
      <c r="J1738" s="54"/>
      <c r="K1738" s="54"/>
      <c r="L1738" s="54"/>
      <c r="M1738" s="54"/>
      <c r="N1738" s="54"/>
      <c r="O1738" s="54"/>
      <c r="P1738" s="54"/>
      <c r="Q1738" s="54"/>
      <c r="R1738" s="55"/>
      <c r="S1738" s="56"/>
      <c r="T1738" t="e">
        <f t="shared" si="36"/>
        <v>#REF!</v>
      </c>
    </row>
    <row r="1739" spans="3:20" ht="30" customHeight="1" thickBot="1" x14ac:dyDescent="0.25">
      <c r="C1739" s="143"/>
      <c r="D1739" s="145"/>
      <c r="E1739" s="53"/>
      <c r="F1739" s="54"/>
      <c r="G1739" s="54"/>
      <c r="H1739" s="54"/>
      <c r="I1739" s="54"/>
      <c r="J1739" s="54"/>
      <c r="K1739" s="54"/>
      <c r="L1739" s="54"/>
      <c r="M1739" s="54"/>
      <c r="N1739" s="54"/>
      <c r="O1739" s="54"/>
      <c r="P1739" s="54"/>
      <c r="Q1739" s="54"/>
      <c r="R1739" s="55"/>
      <c r="S1739" s="56"/>
      <c r="T1739" t="e">
        <f t="shared" si="36"/>
        <v>#REF!</v>
      </c>
    </row>
    <row r="1740" spans="3:20" ht="30" customHeight="1" thickBot="1" x14ac:dyDescent="0.25">
      <c r="C1740" s="143"/>
      <c r="D1740" s="145"/>
      <c r="E1740" s="53"/>
      <c r="F1740" s="54"/>
      <c r="G1740" s="54"/>
      <c r="H1740" s="54"/>
      <c r="I1740" s="54"/>
      <c r="J1740" s="54"/>
      <c r="K1740" s="54"/>
      <c r="L1740" s="54"/>
      <c r="M1740" s="54"/>
      <c r="N1740" s="54"/>
      <c r="O1740" s="54"/>
      <c r="P1740" s="54"/>
      <c r="Q1740" s="54"/>
      <c r="R1740" s="55"/>
      <c r="S1740" s="56"/>
      <c r="T1740" t="e">
        <f t="shared" si="36"/>
        <v>#REF!</v>
      </c>
    </row>
    <row r="1741" spans="3:20" ht="30" customHeight="1" thickBot="1" x14ac:dyDescent="0.25">
      <c r="C1741" s="143"/>
      <c r="D1741" s="145"/>
      <c r="E1741" s="53"/>
      <c r="F1741" s="54"/>
      <c r="G1741" s="54"/>
      <c r="H1741" s="54"/>
      <c r="I1741" s="54"/>
      <c r="J1741" s="54"/>
      <c r="K1741" s="54"/>
      <c r="L1741" s="54"/>
      <c r="M1741" s="54"/>
      <c r="N1741" s="54"/>
      <c r="O1741" s="54"/>
      <c r="P1741" s="54"/>
      <c r="Q1741" s="54"/>
      <c r="R1741" s="55"/>
      <c r="S1741" s="56"/>
      <c r="T1741" t="e">
        <f t="shared" si="36"/>
        <v>#REF!</v>
      </c>
    </row>
    <row r="1742" spans="3:20" ht="30" customHeight="1" thickBot="1" x14ac:dyDescent="0.25">
      <c r="C1742" s="143"/>
      <c r="D1742" s="145"/>
      <c r="E1742" s="53"/>
      <c r="F1742" s="54"/>
      <c r="G1742" s="54"/>
      <c r="H1742" s="54"/>
      <c r="I1742" s="54"/>
      <c r="J1742" s="54"/>
      <c r="K1742" s="54"/>
      <c r="L1742" s="54"/>
      <c r="M1742" s="54"/>
      <c r="N1742" s="54"/>
      <c r="O1742" s="54"/>
      <c r="P1742" s="54"/>
      <c r="Q1742" s="54"/>
      <c r="R1742" s="55"/>
      <c r="S1742" s="56"/>
      <c r="T1742" t="e">
        <f t="shared" si="36"/>
        <v>#REF!</v>
      </c>
    </row>
    <row r="1743" spans="3:20" ht="30" customHeight="1" thickBot="1" x14ac:dyDescent="0.25">
      <c r="C1743" s="143"/>
      <c r="D1743" s="145"/>
      <c r="E1743" s="53"/>
      <c r="F1743" s="54"/>
      <c r="G1743" s="54"/>
      <c r="H1743" s="54"/>
      <c r="I1743" s="54"/>
      <c r="J1743" s="54"/>
      <c r="K1743" s="54"/>
      <c r="L1743" s="54"/>
      <c r="M1743" s="54"/>
      <c r="N1743" s="54"/>
      <c r="O1743" s="54"/>
      <c r="P1743" s="54"/>
      <c r="Q1743" s="54"/>
      <c r="R1743" s="55"/>
      <c r="S1743" s="56"/>
      <c r="T1743" t="e">
        <f t="shared" si="36"/>
        <v>#REF!</v>
      </c>
    </row>
    <row r="1744" spans="3:20" ht="30" customHeight="1" thickBot="1" x14ac:dyDescent="0.25">
      <c r="C1744" s="143"/>
      <c r="D1744" s="145"/>
      <c r="E1744" s="53"/>
      <c r="F1744" s="54"/>
      <c r="G1744" s="54"/>
      <c r="H1744" s="54"/>
      <c r="I1744" s="54"/>
      <c r="J1744" s="54"/>
      <c r="K1744" s="54"/>
      <c r="L1744" s="54"/>
      <c r="M1744" s="54"/>
      <c r="N1744" s="54"/>
      <c r="O1744" s="54"/>
      <c r="P1744" s="54"/>
      <c r="Q1744" s="54"/>
      <c r="R1744" s="55"/>
      <c r="S1744" s="56"/>
      <c r="T1744" t="e">
        <f t="shared" si="36"/>
        <v>#REF!</v>
      </c>
    </row>
    <row r="1745" spans="3:20" ht="30" customHeight="1" thickBot="1" x14ac:dyDescent="0.25">
      <c r="C1745" s="143"/>
      <c r="D1745" s="145"/>
      <c r="E1745" s="53"/>
      <c r="F1745" s="54"/>
      <c r="G1745" s="54"/>
      <c r="H1745" s="54"/>
      <c r="I1745" s="54"/>
      <c r="J1745" s="54"/>
      <c r="K1745" s="54"/>
      <c r="L1745" s="54"/>
      <c r="M1745" s="54"/>
      <c r="N1745" s="54"/>
      <c r="O1745" s="54"/>
      <c r="P1745" s="54"/>
      <c r="Q1745" s="54"/>
      <c r="R1745" s="55"/>
      <c r="S1745" s="56"/>
      <c r="T1745" t="e">
        <f t="shared" si="36"/>
        <v>#REF!</v>
      </c>
    </row>
    <row r="1746" spans="3:20" ht="30" customHeight="1" thickBot="1" x14ac:dyDescent="0.25">
      <c r="C1746" s="143"/>
      <c r="D1746" s="145"/>
      <c r="E1746" s="53"/>
      <c r="F1746" s="54"/>
      <c r="G1746" s="54"/>
      <c r="H1746" s="54"/>
      <c r="I1746" s="54"/>
      <c r="J1746" s="54"/>
      <c r="K1746" s="54"/>
      <c r="L1746" s="54"/>
      <c r="M1746" s="54"/>
      <c r="N1746" s="54"/>
      <c r="O1746" s="54"/>
      <c r="P1746" s="54"/>
      <c r="Q1746" s="54"/>
      <c r="R1746" s="55"/>
      <c r="S1746" s="56"/>
      <c r="T1746" t="e">
        <f t="shared" si="36"/>
        <v>#REF!</v>
      </c>
    </row>
    <row r="1747" spans="3:20" ht="30" customHeight="1" thickBot="1" x14ac:dyDescent="0.25">
      <c r="C1747" s="143"/>
      <c r="D1747" s="145"/>
      <c r="E1747" s="53"/>
      <c r="F1747" s="54"/>
      <c r="G1747" s="54"/>
      <c r="H1747" s="54"/>
      <c r="I1747" s="54"/>
      <c r="J1747" s="54"/>
      <c r="K1747" s="54"/>
      <c r="L1747" s="54"/>
      <c r="M1747" s="54"/>
      <c r="N1747" s="54"/>
      <c r="O1747" s="54"/>
      <c r="P1747" s="54"/>
      <c r="Q1747" s="54"/>
      <c r="R1747" s="55"/>
      <c r="S1747" s="56"/>
      <c r="T1747" t="e">
        <f t="shared" si="36"/>
        <v>#REF!</v>
      </c>
    </row>
    <row r="1748" spans="3:20" ht="30" customHeight="1" thickBot="1" x14ac:dyDescent="0.25">
      <c r="C1748" s="143"/>
      <c r="D1748" s="145"/>
      <c r="E1748" s="53"/>
      <c r="F1748" s="54"/>
      <c r="G1748" s="54"/>
      <c r="H1748" s="54"/>
      <c r="I1748" s="54"/>
      <c r="J1748" s="54"/>
      <c r="K1748" s="54"/>
      <c r="L1748" s="54"/>
      <c r="M1748" s="54"/>
      <c r="N1748" s="54"/>
      <c r="O1748" s="54"/>
      <c r="P1748" s="54"/>
      <c r="Q1748" s="54"/>
      <c r="R1748" s="55"/>
      <c r="S1748" s="56"/>
      <c r="T1748" t="e">
        <f t="shared" si="36"/>
        <v>#REF!</v>
      </c>
    </row>
    <row r="1749" spans="3:20" ht="30" customHeight="1" thickBot="1" x14ac:dyDescent="0.25">
      <c r="C1749" s="143"/>
      <c r="D1749" s="145"/>
      <c r="E1749" s="53"/>
      <c r="F1749" s="54"/>
      <c r="G1749" s="54"/>
      <c r="H1749" s="54"/>
      <c r="I1749" s="54"/>
      <c r="J1749" s="54"/>
      <c r="K1749" s="54"/>
      <c r="L1749" s="54"/>
      <c r="M1749" s="54"/>
      <c r="N1749" s="54"/>
      <c r="O1749" s="54"/>
      <c r="P1749" s="54"/>
      <c r="Q1749" s="54"/>
      <c r="R1749" s="55"/>
      <c r="S1749" s="56"/>
      <c r="T1749" t="e">
        <f t="shared" si="36"/>
        <v>#REF!</v>
      </c>
    </row>
    <row r="1750" spans="3:20" ht="30" customHeight="1" thickBot="1" x14ac:dyDescent="0.25">
      <c r="C1750" s="143"/>
      <c r="D1750" s="145"/>
      <c r="E1750" s="53"/>
      <c r="F1750" s="54"/>
      <c r="G1750" s="54"/>
      <c r="H1750" s="54"/>
      <c r="I1750" s="54"/>
      <c r="J1750" s="54"/>
      <c r="K1750" s="54"/>
      <c r="L1750" s="54"/>
      <c r="M1750" s="54"/>
      <c r="N1750" s="54"/>
      <c r="O1750" s="54"/>
      <c r="P1750" s="54"/>
      <c r="Q1750" s="54"/>
      <c r="R1750" s="55"/>
      <c r="S1750" s="56"/>
      <c r="T1750" t="e">
        <f t="shared" si="36"/>
        <v>#REF!</v>
      </c>
    </row>
    <row r="1751" spans="3:20" ht="30" customHeight="1" thickBot="1" x14ac:dyDescent="0.25">
      <c r="C1751" s="143"/>
      <c r="D1751" s="145"/>
      <c r="E1751" s="53"/>
      <c r="F1751" s="54"/>
      <c r="G1751" s="54"/>
      <c r="H1751" s="54"/>
      <c r="I1751" s="54"/>
      <c r="J1751" s="54"/>
      <c r="K1751" s="54"/>
      <c r="L1751" s="54"/>
      <c r="M1751" s="54"/>
      <c r="N1751" s="54"/>
      <c r="O1751" s="54"/>
      <c r="P1751" s="54"/>
      <c r="Q1751" s="54"/>
      <c r="R1751" s="55"/>
      <c r="S1751" s="56"/>
      <c r="T1751" t="e">
        <f t="shared" si="36"/>
        <v>#REF!</v>
      </c>
    </row>
    <row r="1752" spans="3:20" ht="30" customHeight="1" thickBot="1" x14ac:dyDescent="0.25">
      <c r="C1752" s="143"/>
      <c r="D1752" s="145"/>
      <c r="E1752" s="53"/>
      <c r="F1752" s="54"/>
      <c r="G1752" s="54"/>
      <c r="H1752" s="54"/>
      <c r="I1752" s="54"/>
      <c r="J1752" s="54"/>
      <c r="K1752" s="54"/>
      <c r="L1752" s="54"/>
      <c r="M1752" s="54"/>
      <c r="N1752" s="54"/>
      <c r="O1752" s="54"/>
      <c r="P1752" s="54"/>
      <c r="Q1752" s="54"/>
      <c r="R1752" s="55"/>
      <c r="S1752" s="56"/>
      <c r="T1752" t="e">
        <f t="shared" si="36"/>
        <v>#REF!</v>
      </c>
    </row>
    <row r="1753" spans="3:20" ht="30" customHeight="1" thickBot="1" x14ac:dyDescent="0.25">
      <c r="C1753" s="143"/>
      <c r="D1753" s="145"/>
      <c r="E1753" s="53"/>
      <c r="F1753" s="54"/>
      <c r="G1753" s="54"/>
      <c r="H1753" s="54"/>
      <c r="I1753" s="54"/>
      <c r="J1753" s="54"/>
      <c r="K1753" s="54"/>
      <c r="L1753" s="54"/>
      <c r="M1753" s="54"/>
      <c r="N1753" s="54"/>
      <c r="O1753" s="54"/>
      <c r="P1753" s="54"/>
      <c r="Q1753" s="54"/>
      <c r="R1753" s="55"/>
      <c r="S1753" s="56"/>
      <c r="T1753" t="e">
        <f t="shared" si="36"/>
        <v>#REF!</v>
      </c>
    </row>
    <row r="1754" spans="3:20" ht="30" customHeight="1" thickBot="1" x14ac:dyDescent="0.25">
      <c r="C1754" s="143"/>
      <c r="D1754" s="145"/>
      <c r="E1754" s="53"/>
      <c r="F1754" s="54"/>
      <c r="G1754" s="54"/>
      <c r="H1754" s="54"/>
      <c r="I1754" s="54"/>
      <c r="J1754" s="54"/>
      <c r="K1754" s="54"/>
      <c r="L1754" s="54"/>
      <c r="M1754" s="54"/>
      <c r="N1754" s="54"/>
      <c r="O1754" s="54"/>
      <c r="P1754" s="54"/>
      <c r="Q1754" s="54"/>
      <c r="R1754" s="55"/>
      <c r="S1754" s="56"/>
      <c r="T1754" t="e">
        <f t="shared" si="36"/>
        <v>#REF!</v>
      </c>
    </row>
    <row r="1755" spans="3:20" ht="30" customHeight="1" thickBot="1" x14ac:dyDescent="0.25">
      <c r="C1755" s="143"/>
      <c r="D1755" s="145"/>
      <c r="E1755" s="53"/>
      <c r="F1755" s="54"/>
      <c r="G1755" s="54"/>
      <c r="H1755" s="54"/>
      <c r="I1755" s="54"/>
      <c r="J1755" s="54"/>
      <c r="K1755" s="54"/>
      <c r="L1755" s="54"/>
      <c r="M1755" s="54"/>
      <c r="N1755" s="54"/>
      <c r="O1755" s="54"/>
      <c r="P1755" s="54"/>
      <c r="Q1755" s="54"/>
      <c r="R1755" s="55"/>
      <c r="S1755" s="56"/>
      <c r="T1755" t="e">
        <f t="shared" si="36"/>
        <v>#REF!</v>
      </c>
    </row>
    <row r="1756" spans="3:20" ht="30" customHeight="1" thickBot="1" x14ac:dyDescent="0.25">
      <c r="C1756" s="143"/>
      <c r="D1756" s="145"/>
      <c r="E1756" s="53"/>
      <c r="F1756" s="54"/>
      <c r="G1756" s="54"/>
      <c r="H1756" s="54"/>
      <c r="I1756" s="54"/>
      <c r="J1756" s="54"/>
      <c r="K1756" s="54"/>
      <c r="L1756" s="54"/>
      <c r="M1756" s="54"/>
      <c r="N1756" s="54"/>
      <c r="O1756" s="54"/>
      <c r="P1756" s="54"/>
      <c r="Q1756" s="54"/>
      <c r="R1756" s="55"/>
      <c r="S1756" s="56"/>
      <c r="T1756" t="e">
        <f t="shared" si="36"/>
        <v>#REF!</v>
      </c>
    </row>
    <row r="1757" spans="3:20" ht="30" customHeight="1" thickBot="1" x14ac:dyDescent="0.25">
      <c r="C1757" s="143"/>
      <c r="D1757" s="145"/>
      <c r="E1757" s="53"/>
      <c r="F1757" s="54"/>
      <c r="G1757" s="54"/>
      <c r="H1757" s="54"/>
      <c r="I1757" s="54"/>
      <c r="J1757" s="54"/>
      <c r="K1757" s="54"/>
      <c r="L1757" s="54"/>
      <c r="M1757" s="54"/>
      <c r="N1757" s="54"/>
      <c r="O1757" s="54"/>
      <c r="P1757" s="54"/>
      <c r="Q1757" s="54"/>
      <c r="R1757" s="55"/>
      <c r="S1757" s="56"/>
      <c r="T1757" t="e">
        <f t="shared" si="36"/>
        <v>#REF!</v>
      </c>
    </row>
    <row r="1758" spans="3:20" ht="30" customHeight="1" thickBot="1" x14ac:dyDescent="0.25">
      <c r="C1758" s="143"/>
      <c r="D1758" s="145"/>
      <c r="E1758" s="53"/>
      <c r="F1758" s="54"/>
      <c r="G1758" s="54"/>
      <c r="H1758" s="54"/>
      <c r="I1758" s="54"/>
      <c r="J1758" s="54"/>
      <c r="K1758" s="54"/>
      <c r="L1758" s="54"/>
      <c r="M1758" s="54"/>
      <c r="N1758" s="54"/>
      <c r="O1758" s="54"/>
      <c r="P1758" s="54"/>
      <c r="Q1758" s="54"/>
      <c r="R1758" s="55"/>
      <c r="S1758" s="56"/>
      <c r="T1758" t="e">
        <f t="shared" si="36"/>
        <v>#REF!</v>
      </c>
    </row>
    <row r="1759" spans="3:20" ht="30" customHeight="1" thickBot="1" x14ac:dyDescent="0.25">
      <c r="C1759" s="143"/>
      <c r="D1759" s="145"/>
      <c r="E1759" s="53"/>
      <c r="F1759" s="54"/>
      <c r="G1759" s="54"/>
      <c r="H1759" s="54"/>
      <c r="I1759" s="54"/>
      <c r="J1759" s="54"/>
      <c r="K1759" s="54"/>
      <c r="L1759" s="54"/>
      <c r="M1759" s="54"/>
      <c r="N1759" s="54"/>
      <c r="O1759" s="54"/>
      <c r="P1759" s="54"/>
      <c r="Q1759" s="54"/>
      <c r="R1759" s="55"/>
      <c r="S1759" s="56"/>
      <c r="T1759" t="e">
        <f t="shared" si="36"/>
        <v>#REF!</v>
      </c>
    </row>
    <row r="1760" spans="3:20" ht="30" customHeight="1" thickBot="1" x14ac:dyDescent="0.25">
      <c r="C1760" s="143"/>
      <c r="D1760" s="145"/>
      <c r="E1760" s="53"/>
      <c r="F1760" s="54"/>
      <c r="G1760" s="54"/>
      <c r="H1760" s="54"/>
      <c r="I1760" s="54"/>
      <c r="J1760" s="54"/>
      <c r="K1760" s="54"/>
      <c r="L1760" s="54"/>
      <c r="M1760" s="54"/>
      <c r="N1760" s="54"/>
      <c r="O1760" s="54"/>
      <c r="P1760" s="54"/>
      <c r="Q1760" s="54"/>
      <c r="R1760" s="55"/>
      <c r="S1760" s="56"/>
      <c r="T1760" t="e">
        <f t="shared" si="36"/>
        <v>#REF!</v>
      </c>
    </row>
    <row r="1761" spans="3:20" ht="30" customHeight="1" thickBot="1" x14ac:dyDescent="0.25">
      <c r="C1761" s="143"/>
      <c r="D1761" s="145"/>
      <c r="E1761" s="53"/>
      <c r="F1761" s="54"/>
      <c r="G1761" s="54"/>
      <c r="H1761" s="54"/>
      <c r="I1761" s="54"/>
      <c r="J1761" s="54"/>
      <c r="K1761" s="54"/>
      <c r="L1761" s="54"/>
      <c r="M1761" s="54"/>
      <c r="N1761" s="54"/>
      <c r="O1761" s="54"/>
      <c r="P1761" s="54"/>
      <c r="Q1761" s="54"/>
      <c r="R1761" s="55"/>
      <c r="S1761" s="56"/>
      <c r="T1761" t="e">
        <f t="shared" si="36"/>
        <v>#REF!</v>
      </c>
    </row>
    <row r="1762" spans="3:20" ht="30" customHeight="1" thickBot="1" x14ac:dyDescent="0.25">
      <c r="C1762" s="143"/>
      <c r="D1762" s="145"/>
      <c r="E1762" s="53"/>
      <c r="F1762" s="54"/>
      <c r="G1762" s="54"/>
      <c r="H1762" s="54"/>
      <c r="I1762" s="54"/>
      <c r="J1762" s="54"/>
      <c r="K1762" s="54"/>
      <c r="L1762" s="54"/>
      <c r="M1762" s="54"/>
      <c r="N1762" s="54"/>
      <c r="O1762" s="54"/>
      <c r="P1762" s="54"/>
      <c r="Q1762" s="54"/>
      <c r="R1762" s="55"/>
      <c r="S1762" s="56"/>
      <c r="T1762" t="e">
        <f t="shared" ref="T1762:T1825" si="37">T1761+1</f>
        <v>#REF!</v>
      </c>
    </row>
    <row r="1763" spans="3:20" ht="30" customHeight="1" thickBot="1" x14ac:dyDescent="0.25">
      <c r="C1763" s="143"/>
      <c r="D1763" s="145"/>
      <c r="E1763" s="53"/>
      <c r="F1763" s="54"/>
      <c r="G1763" s="54"/>
      <c r="H1763" s="54"/>
      <c r="I1763" s="54"/>
      <c r="J1763" s="54"/>
      <c r="K1763" s="54"/>
      <c r="L1763" s="54"/>
      <c r="M1763" s="54"/>
      <c r="N1763" s="54"/>
      <c r="O1763" s="54"/>
      <c r="P1763" s="54"/>
      <c r="Q1763" s="54"/>
      <c r="R1763" s="55"/>
      <c r="S1763" s="56"/>
      <c r="T1763" t="e">
        <f t="shared" si="37"/>
        <v>#REF!</v>
      </c>
    </row>
    <row r="1764" spans="3:20" ht="30" customHeight="1" thickBot="1" x14ac:dyDescent="0.25">
      <c r="C1764" s="143"/>
      <c r="D1764" s="145"/>
      <c r="E1764" s="53"/>
      <c r="F1764" s="54"/>
      <c r="G1764" s="54"/>
      <c r="H1764" s="54"/>
      <c r="I1764" s="54"/>
      <c r="J1764" s="54"/>
      <c r="K1764" s="54"/>
      <c r="L1764" s="54"/>
      <c r="M1764" s="54"/>
      <c r="N1764" s="54"/>
      <c r="O1764" s="54"/>
      <c r="P1764" s="54"/>
      <c r="Q1764" s="54"/>
      <c r="R1764" s="55"/>
      <c r="S1764" s="56"/>
      <c r="T1764" t="e">
        <f t="shared" si="37"/>
        <v>#REF!</v>
      </c>
    </row>
    <row r="1765" spans="3:20" ht="30" customHeight="1" thickBot="1" x14ac:dyDescent="0.25">
      <c r="C1765" s="143"/>
      <c r="D1765" s="145"/>
      <c r="E1765" s="53"/>
      <c r="F1765" s="54"/>
      <c r="G1765" s="54"/>
      <c r="H1765" s="54"/>
      <c r="I1765" s="54"/>
      <c r="J1765" s="54"/>
      <c r="K1765" s="54"/>
      <c r="L1765" s="54"/>
      <c r="M1765" s="54"/>
      <c r="N1765" s="54"/>
      <c r="O1765" s="54"/>
      <c r="P1765" s="54"/>
      <c r="Q1765" s="54"/>
      <c r="R1765" s="55"/>
      <c r="S1765" s="56"/>
      <c r="T1765" t="e">
        <f t="shared" si="37"/>
        <v>#REF!</v>
      </c>
    </row>
    <row r="1766" spans="3:20" ht="30" customHeight="1" thickBot="1" x14ac:dyDescent="0.25">
      <c r="C1766" s="143"/>
      <c r="D1766" s="145"/>
      <c r="E1766" s="53"/>
      <c r="F1766" s="54"/>
      <c r="G1766" s="54"/>
      <c r="H1766" s="54"/>
      <c r="I1766" s="54"/>
      <c r="J1766" s="54"/>
      <c r="K1766" s="54"/>
      <c r="L1766" s="54"/>
      <c r="M1766" s="54"/>
      <c r="N1766" s="54"/>
      <c r="O1766" s="54"/>
      <c r="P1766" s="54"/>
      <c r="Q1766" s="54"/>
      <c r="R1766" s="55"/>
      <c r="S1766" s="56"/>
      <c r="T1766" t="e">
        <f t="shared" si="37"/>
        <v>#REF!</v>
      </c>
    </row>
    <row r="1767" spans="3:20" ht="30" customHeight="1" thickBot="1" x14ac:dyDescent="0.25">
      <c r="C1767" s="143"/>
      <c r="D1767" s="145"/>
      <c r="E1767" s="53"/>
      <c r="F1767" s="54"/>
      <c r="G1767" s="54"/>
      <c r="H1767" s="54"/>
      <c r="I1767" s="54"/>
      <c r="J1767" s="54"/>
      <c r="K1767" s="54"/>
      <c r="L1767" s="54"/>
      <c r="M1767" s="54"/>
      <c r="N1767" s="54"/>
      <c r="O1767" s="54"/>
      <c r="P1767" s="54"/>
      <c r="Q1767" s="54"/>
      <c r="R1767" s="55"/>
      <c r="S1767" s="56"/>
      <c r="T1767" t="e">
        <f t="shared" si="37"/>
        <v>#REF!</v>
      </c>
    </row>
    <row r="1768" spans="3:20" ht="30" customHeight="1" thickBot="1" x14ac:dyDescent="0.25">
      <c r="C1768" s="143"/>
      <c r="D1768" s="145"/>
      <c r="E1768" s="53"/>
      <c r="F1768" s="54"/>
      <c r="G1768" s="54"/>
      <c r="H1768" s="54"/>
      <c r="I1768" s="54"/>
      <c r="J1768" s="54"/>
      <c r="K1768" s="54"/>
      <c r="L1768" s="54"/>
      <c r="M1768" s="54"/>
      <c r="N1768" s="54"/>
      <c r="O1768" s="54"/>
      <c r="P1768" s="54"/>
      <c r="Q1768" s="54"/>
      <c r="R1768" s="55"/>
      <c r="S1768" s="56"/>
      <c r="T1768" t="e">
        <f t="shared" si="37"/>
        <v>#REF!</v>
      </c>
    </row>
    <row r="1769" spans="3:20" ht="30" customHeight="1" thickBot="1" x14ac:dyDescent="0.25">
      <c r="C1769" s="143"/>
      <c r="D1769" s="145"/>
      <c r="E1769" s="53"/>
      <c r="F1769" s="54"/>
      <c r="G1769" s="54"/>
      <c r="H1769" s="54"/>
      <c r="I1769" s="54"/>
      <c r="J1769" s="54"/>
      <c r="K1769" s="54"/>
      <c r="L1769" s="54"/>
      <c r="M1769" s="54"/>
      <c r="N1769" s="54"/>
      <c r="O1769" s="54"/>
      <c r="P1769" s="54"/>
      <c r="Q1769" s="54"/>
      <c r="R1769" s="55"/>
      <c r="S1769" s="56"/>
      <c r="T1769" t="e">
        <f t="shared" si="37"/>
        <v>#REF!</v>
      </c>
    </row>
    <row r="1770" spans="3:20" ht="30" customHeight="1" thickBot="1" x14ac:dyDescent="0.25">
      <c r="C1770" s="143"/>
      <c r="D1770" s="145"/>
      <c r="E1770" s="53"/>
      <c r="F1770" s="54"/>
      <c r="G1770" s="54"/>
      <c r="H1770" s="54"/>
      <c r="I1770" s="54"/>
      <c r="J1770" s="54"/>
      <c r="K1770" s="54"/>
      <c r="L1770" s="54"/>
      <c r="M1770" s="54"/>
      <c r="N1770" s="54"/>
      <c r="O1770" s="54"/>
      <c r="P1770" s="54"/>
      <c r="Q1770" s="54"/>
      <c r="R1770" s="55"/>
      <c r="S1770" s="56"/>
      <c r="T1770" t="e">
        <f t="shared" si="37"/>
        <v>#REF!</v>
      </c>
    </row>
    <row r="1771" spans="3:20" ht="30" customHeight="1" thickBot="1" x14ac:dyDescent="0.25">
      <c r="C1771" s="143"/>
      <c r="D1771" s="145"/>
      <c r="E1771" s="53"/>
      <c r="F1771" s="54"/>
      <c r="G1771" s="54"/>
      <c r="H1771" s="54"/>
      <c r="I1771" s="54"/>
      <c r="J1771" s="54"/>
      <c r="K1771" s="54"/>
      <c r="L1771" s="54"/>
      <c r="M1771" s="54"/>
      <c r="N1771" s="54"/>
      <c r="O1771" s="54"/>
      <c r="P1771" s="54"/>
      <c r="Q1771" s="54"/>
      <c r="R1771" s="55"/>
      <c r="S1771" s="56"/>
      <c r="T1771" t="e">
        <f t="shared" si="37"/>
        <v>#REF!</v>
      </c>
    </row>
    <row r="1772" spans="3:20" ht="30" customHeight="1" thickBot="1" x14ac:dyDescent="0.25">
      <c r="C1772" s="143"/>
      <c r="D1772" s="145"/>
      <c r="E1772" s="53"/>
      <c r="F1772" s="54"/>
      <c r="G1772" s="54"/>
      <c r="H1772" s="54"/>
      <c r="I1772" s="54"/>
      <c r="J1772" s="54"/>
      <c r="K1772" s="54"/>
      <c r="L1772" s="54"/>
      <c r="M1772" s="54"/>
      <c r="N1772" s="54"/>
      <c r="O1772" s="54"/>
      <c r="P1772" s="54"/>
      <c r="Q1772" s="54"/>
      <c r="R1772" s="55"/>
      <c r="S1772" s="56"/>
      <c r="T1772" t="e">
        <f t="shared" si="37"/>
        <v>#REF!</v>
      </c>
    </row>
    <row r="1773" spans="3:20" ht="30" customHeight="1" thickBot="1" x14ac:dyDescent="0.25">
      <c r="C1773" s="143"/>
      <c r="D1773" s="145"/>
      <c r="E1773" s="53"/>
      <c r="F1773" s="54"/>
      <c r="G1773" s="54"/>
      <c r="H1773" s="54"/>
      <c r="I1773" s="54"/>
      <c r="J1773" s="54"/>
      <c r="K1773" s="54"/>
      <c r="L1773" s="54"/>
      <c r="M1773" s="54"/>
      <c r="N1773" s="54"/>
      <c r="O1773" s="54"/>
      <c r="P1773" s="54"/>
      <c r="Q1773" s="54"/>
      <c r="R1773" s="55"/>
      <c r="S1773" s="56"/>
      <c r="T1773" t="e">
        <f t="shared" si="37"/>
        <v>#REF!</v>
      </c>
    </row>
    <row r="1774" spans="3:20" ht="30" customHeight="1" thickBot="1" x14ac:dyDescent="0.25">
      <c r="C1774" s="143"/>
      <c r="D1774" s="145"/>
      <c r="E1774" s="53"/>
      <c r="F1774" s="54"/>
      <c r="G1774" s="54"/>
      <c r="H1774" s="54"/>
      <c r="I1774" s="54"/>
      <c r="J1774" s="54"/>
      <c r="K1774" s="54"/>
      <c r="L1774" s="54"/>
      <c r="M1774" s="54"/>
      <c r="N1774" s="54"/>
      <c r="O1774" s="54"/>
      <c r="P1774" s="54"/>
      <c r="Q1774" s="54"/>
      <c r="R1774" s="55"/>
      <c r="S1774" s="56"/>
      <c r="T1774" t="e">
        <f t="shared" si="37"/>
        <v>#REF!</v>
      </c>
    </row>
    <row r="1775" spans="3:20" ht="30" customHeight="1" thickBot="1" x14ac:dyDescent="0.25">
      <c r="C1775" s="143"/>
      <c r="D1775" s="145"/>
      <c r="E1775" s="53"/>
      <c r="F1775" s="54"/>
      <c r="G1775" s="54"/>
      <c r="H1775" s="54"/>
      <c r="I1775" s="54"/>
      <c r="J1775" s="54"/>
      <c r="K1775" s="54"/>
      <c r="L1775" s="54"/>
      <c r="M1775" s="54"/>
      <c r="N1775" s="54"/>
      <c r="O1775" s="54"/>
      <c r="P1775" s="54"/>
      <c r="Q1775" s="54"/>
      <c r="R1775" s="55"/>
      <c r="S1775" s="56"/>
      <c r="T1775" t="e">
        <f t="shared" si="37"/>
        <v>#REF!</v>
      </c>
    </row>
    <row r="1776" spans="3:20" ht="30" customHeight="1" thickBot="1" x14ac:dyDescent="0.25">
      <c r="C1776" s="143"/>
      <c r="D1776" s="145"/>
      <c r="E1776" s="53"/>
      <c r="F1776" s="54"/>
      <c r="G1776" s="54"/>
      <c r="H1776" s="54"/>
      <c r="I1776" s="54"/>
      <c r="J1776" s="54"/>
      <c r="K1776" s="54"/>
      <c r="L1776" s="54"/>
      <c r="M1776" s="54"/>
      <c r="N1776" s="54"/>
      <c r="O1776" s="54"/>
      <c r="P1776" s="54"/>
      <c r="Q1776" s="54"/>
      <c r="R1776" s="55"/>
      <c r="S1776" s="56"/>
      <c r="T1776" t="e">
        <f t="shared" si="37"/>
        <v>#REF!</v>
      </c>
    </row>
    <row r="1777" spans="3:20" ht="30" customHeight="1" thickBot="1" x14ac:dyDescent="0.25">
      <c r="C1777" s="143"/>
      <c r="D1777" s="145"/>
      <c r="E1777" s="53"/>
      <c r="F1777" s="54"/>
      <c r="G1777" s="54"/>
      <c r="H1777" s="54"/>
      <c r="I1777" s="54"/>
      <c r="J1777" s="54"/>
      <c r="K1777" s="54"/>
      <c r="L1777" s="54"/>
      <c r="M1777" s="54"/>
      <c r="N1777" s="54"/>
      <c r="O1777" s="54"/>
      <c r="P1777" s="54"/>
      <c r="Q1777" s="54"/>
      <c r="R1777" s="55"/>
      <c r="S1777" s="56"/>
      <c r="T1777" t="e">
        <f t="shared" si="37"/>
        <v>#REF!</v>
      </c>
    </row>
    <row r="1778" spans="3:20" ht="30" customHeight="1" thickBot="1" x14ac:dyDescent="0.25">
      <c r="C1778" s="143"/>
      <c r="D1778" s="145"/>
      <c r="E1778" s="53"/>
      <c r="F1778" s="54"/>
      <c r="G1778" s="54"/>
      <c r="H1778" s="54"/>
      <c r="I1778" s="54"/>
      <c r="J1778" s="54"/>
      <c r="K1778" s="54"/>
      <c r="L1778" s="54"/>
      <c r="M1778" s="54"/>
      <c r="N1778" s="54"/>
      <c r="O1778" s="54"/>
      <c r="P1778" s="54"/>
      <c r="Q1778" s="54"/>
      <c r="R1778" s="55"/>
      <c r="S1778" s="56"/>
      <c r="T1778" t="e">
        <f t="shared" si="37"/>
        <v>#REF!</v>
      </c>
    </row>
    <row r="1779" spans="3:20" ht="30" customHeight="1" thickBot="1" x14ac:dyDescent="0.25">
      <c r="C1779" s="143"/>
      <c r="D1779" s="145"/>
      <c r="E1779" s="53"/>
      <c r="F1779" s="54"/>
      <c r="G1779" s="54"/>
      <c r="H1779" s="54"/>
      <c r="I1779" s="54"/>
      <c r="J1779" s="54"/>
      <c r="K1779" s="54"/>
      <c r="L1779" s="54"/>
      <c r="M1779" s="54"/>
      <c r="N1779" s="54"/>
      <c r="O1779" s="54"/>
      <c r="P1779" s="54"/>
      <c r="Q1779" s="54"/>
      <c r="R1779" s="55"/>
      <c r="S1779" s="56"/>
      <c r="T1779" t="e">
        <f t="shared" si="37"/>
        <v>#REF!</v>
      </c>
    </row>
    <row r="1780" spans="3:20" ht="30" customHeight="1" thickBot="1" x14ac:dyDescent="0.25">
      <c r="C1780" s="143"/>
      <c r="D1780" s="145"/>
      <c r="E1780" s="53"/>
      <c r="F1780" s="54"/>
      <c r="G1780" s="54"/>
      <c r="H1780" s="54"/>
      <c r="I1780" s="54"/>
      <c r="J1780" s="54"/>
      <c r="K1780" s="54"/>
      <c r="L1780" s="54"/>
      <c r="M1780" s="54"/>
      <c r="N1780" s="54"/>
      <c r="O1780" s="54"/>
      <c r="P1780" s="54"/>
      <c r="Q1780" s="54"/>
      <c r="R1780" s="55"/>
      <c r="S1780" s="56"/>
      <c r="T1780" t="e">
        <f t="shared" si="37"/>
        <v>#REF!</v>
      </c>
    </row>
    <row r="1781" spans="3:20" ht="30" customHeight="1" thickBot="1" x14ac:dyDescent="0.25">
      <c r="C1781" s="143"/>
      <c r="D1781" s="145"/>
      <c r="E1781" s="53"/>
      <c r="F1781" s="54"/>
      <c r="G1781" s="54"/>
      <c r="H1781" s="54"/>
      <c r="I1781" s="54"/>
      <c r="J1781" s="54"/>
      <c r="K1781" s="54"/>
      <c r="L1781" s="54"/>
      <c r="M1781" s="54"/>
      <c r="N1781" s="54"/>
      <c r="O1781" s="54"/>
      <c r="P1781" s="54"/>
      <c r="Q1781" s="54"/>
      <c r="R1781" s="55"/>
      <c r="S1781" s="56"/>
      <c r="T1781" t="e">
        <f t="shared" si="37"/>
        <v>#REF!</v>
      </c>
    </row>
    <row r="1782" spans="3:20" ht="30" customHeight="1" thickBot="1" x14ac:dyDescent="0.25">
      <c r="C1782" s="143"/>
      <c r="D1782" s="145"/>
      <c r="E1782" s="53"/>
      <c r="F1782" s="54"/>
      <c r="G1782" s="54"/>
      <c r="H1782" s="54"/>
      <c r="I1782" s="54"/>
      <c r="J1782" s="54"/>
      <c r="K1782" s="54"/>
      <c r="L1782" s="54"/>
      <c r="M1782" s="54"/>
      <c r="N1782" s="54"/>
      <c r="O1782" s="54"/>
      <c r="P1782" s="54"/>
      <c r="Q1782" s="54"/>
      <c r="R1782" s="55"/>
      <c r="S1782" s="56"/>
      <c r="T1782" t="e">
        <f t="shared" si="37"/>
        <v>#REF!</v>
      </c>
    </row>
    <row r="1783" spans="3:20" ht="30" customHeight="1" thickBot="1" x14ac:dyDescent="0.25">
      <c r="C1783" s="143"/>
      <c r="D1783" s="145"/>
      <c r="E1783" s="53"/>
      <c r="F1783" s="54"/>
      <c r="G1783" s="54"/>
      <c r="H1783" s="54"/>
      <c r="I1783" s="54"/>
      <c r="J1783" s="54"/>
      <c r="K1783" s="54"/>
      <c r="L1783" s="54"/>
      <c r="M1783" s="54"/>
      <c r="N1783" s="54"/>
      <c r="O1783" s="54"/>
      <c r="P1783" s="54"/>
      <c r="Q1783" s="54"/>
      <c r="R1783" s="55"/>
      <c r="S1783" s="56"/>
      <c r="T1783" t="e">
        <f t="shared" si="37"/>
        <v>#REF!</v>
      </c>
    </row>
    <row r="1784" spans="3:20" ht="30" customHeight="1" thickBot="1" x14ac:dyDescent="0.25">
      <c r="C1784" s="143"/>
      <c r="D1784" s="145"/>
      <c r="E1784" s="53"/>
      <c r="F1784" s="54"/>
      <c r="G1784" s="54"/>
      <c r="H1784" s="54"/>
      <c r="I1784" s="54"/>
      <c r="J1784" s="54"/>
      <c r="K1784" s="54"/>
      <c r="L1784" s="54"/>
      <c r="M1784" s="54"/>
      <c r="N1784" s="54"/>
      <c r="O1784" s="54"/>
      <c r="P1784" s="54"/>
      <c r="Q1784" s="54"/>
      <c r="R1784" s="55"/>
      <c r="S1784" s="56"/>
      <c r="T1784" t="e">
        <f t="shared" si="37"/>
        <v>#REF!</v>
      </c>
    </row>
    <row r="1785" spans="3:20" ht="30" customHeight="1" thickBot="1" x14ac:dyDescent="0.25">
      <c r="C1785" s="143"/>
      <c r="D1785" s="145"/>
      <c r="E1785" s="53"/>
      <c r="F1785" s="54"/>
      <c r="G1785" s="54"/>
      <c r="H1785" s="54"/>
      <c r="I1785" s="54"/>
      <c r="J1785" s="54"/>
      <c r="K1785" s="54"/>
      <c r="L1785" s="54"/>
      <c r="M1785" s="54"/>
      <c r="N1785" s="54"/>
      <c r="O1785" s="54"/>
      <c r="P1785" s="54"/>
      <c r="Q1785" s="54"/>
      <c r="R1785" s="55"/>
      <c r="S1785" s="56"/>
      <c r="T1785" t="e">
        <f t="shared" si="37"/>
        <v>#REF!</v>
      </c>
    </row>
    <row r="1786" spans="3:20" ht="30" customHeight="1" thickBot="1" x14ac:dyDescent="0.25">
      <c r="C1786" s="143"/>
      <c r="D1786" s="145"/>
      <c r="E1786" s="53"/>
      <c r="F1786" s="54"/>
      <c r="G1786" s="54"/>
      <c r="H1786" s="54"/>
      <c r="I1786" s="54"/>
      <c r="J1786" s="54"/>
      <c r="K1786" s="54"/>
      <c r="L1786" s="54"/>
      <c r="M1786" s="54"/>
      <c r="N1786" s="54"/>
      <c r="O1786" s="54"/>
      <c r="P1786" s="54"/>
      <c r="Q1786" s="54"/>
      <c r="R1786" s="55"/>
      <c r="S1786" s="56"/>
      <c r="T1786" t="e">
        <f t="shared" si="37"/>
        <v>#REF!</v>
      </c>
    </row>
    <row r="1787" spans="3:20" ht="30" customHeight="1" thickBot="1" x14ac:dyDescent="0.25">
      <c r="C1787" s="143"/>
      <c r="D1787" s="145"/>
      <c r="E1787" s="53"/>
      <c r="F1787" s="54"/>
      <c r="G1787" s="54"/>
      <c r="H1787" s="54"/>
      <c r="I1787" s="54"/>
      <c r="J1787" s="54"/>
      <c r="K1787" s="54"/>
      <c r="L1787" s="54"/>
      <c r="M1787" s="54"/>
      <c r="N1787" s="54"/>
      <c r="O1787" s="54"/>
      <c r="P1787" s="54"/>
      <c r="Q1787" s="54"/>
      <c r="R1787" s="55"/>
      <c r="S1787" s="56"/>
      <c r="T1787" t="e">
        <f t="shared" si="37"/>
        <v>#REF!</v>
      </c>
    </row>
    <row r="1788" spans="3:20" ht="30" customHeight="1" thickBot="1" x14ac:dyDescent="0.25">
      <c r="C1788" s="143"/>
      <c r="D1788" s="145"/>
      <c r="E1788" s="53"/>
      <c r="F1788" s="54"/>
      <c r="G1788" s="54"/>
      <c r="H1788" s="54"/>
      <c r="I1788" s="54"/>
      <c r="J1788" s="54"/>
      <c r="K1788" s="54"/>
      <c r="L1788" s="54"/>
      <c r="M1788" s="54"/>
      <c r="N1788" s="54"/>
      <c r="O1788" s="54"/>
      <c r="P1788" s="54"/>
      <c r="Q1788" s="54"/>
      <c r="R1788" s="55"/>
      <c r="S1788" s="56"/>
      <c r="T1788" t="e">
        <f t="shared" si="37"/>
        <v>#REF!</v>
      </c>
    </row>
    <row r="1789" spans="3:20" ht="30" customHeight="1" thickBot="1" x14ac:dyDescent="0.25">
      <c r="C1789" s="143"/>
      <c r="D1789" s="145"/>
      <c r="E1789" s="53"/>
      <c r="F1789" s="54"/>
      <c r="G1789" s="54"/>
      <c r="H1789" s="54"/>
      <c r="I1789" s="54"/>
      <c r="J1789" s="54"/>
      <c r="K1789" s="54"/>
      <c r="L1789" s="54"/>
      <c r="M1789" s="54"/>
      <c r="N1789" s="54"/>
      <c r="O1789" s="54"/>
      <c r="P1789" s="54"/>
      <c r="Q1789" s="54"/>
      <c r="R1789" s="55"/>
      <c r="S1789" s="56"/>
      <c r="T1789" t="e">
        <f t="shared" si="37"/>
        <v>#REF!</v>
      </c>
    </row>
    <row r="1790" spans="3:20" ht="30" customHeight="1" thickBot="1" x14ac:dyDescent="0.25">
      <c r="C1790" s="143"/>
      <c r="D1790" s="145"/>
      <c r="E1790" s="53"/>
      <c r="F1790" s="54"/>
      <c r="G1790" s="54"/>
      <c r="H1790" s="54"/>
      <c r="I1790" s="54"/>
      <c r="J1790" s="54"/>
      <c r="K1790" s="54"/>
      <c r="L1790" s="54"/>
      <c r="M1790" s="54"/>
      <c r="N1790" s="54"/>
      <c r="O1790" s="54"/>
      <c r="P1790" s="54"/>
      <c r="Q1790" s="54"/>
      <c r="R1790" s="55"/>
      <c r="S1790" s="56"/>
      <c r="T1790" t="e">
        <f t="shared" si="37"/>
        <v>#REF!</v>
      </c>
    </row>
    <row r="1791" spans="3:20" ht="30" customHeight="1" thickBot="1" x14ac:dyDescent="0.25">
      <c r="C1791" s="143"/>
      <c r="D1791" s="145"/>
      <c r="E1791" s="53"/>
      <c r="F1791" s="54"/>
      <c r="G1791" s="54"/>
      <c r="H1791" s="54"/>
      <c r="I1791" s="54"/>
      <c r="J1791" s="54"/>
      <c r="K1791" s="54"/>
      <c r="L1791" s="54"/>
      <c r="M1791" s="54"/>
      <c r="N1791" s="54"/>
      <c r="O1791" s="54"/>
      <c r="P1791" s="54"/>
      <c r="Q1791" s="54"/>
      <c r="R1791" s="55"/>
      <c r="S1791" s="56"/>
      <c r="T1791" t="e">
        <f t="shared" si="37"/>
        <v>#REF!</v>
      </c>
    </row>
    <row r="1792" spans="3:20" ht="30" customHeight="1" thickBot="1" x14ac:dyDescent="0.25">
      <c r="C1792" s="143"/>
      <c r="D1792" s="145"/>
      <c r="E1792" s="53"/>
      <c r="F1792" s="54"/>
      <c r="G1792" s="54"/>
      <c r="H1792" s="54"/>
      <c r="I1792" s="54"/>
      <c r="J1792" s="54"/>
      <c r="K1792" s="54"/>
      <c r="L1792" s="54"/>
      <c r="M1792" s="54"/>
      <c r="N1792" s="54"/>
      <c r="O1792" s="54"/>
      <c r="P1792" s="54"/>
      <c r="Q1792" s="54"/>
      <c r="R1792" s="55"/>
      <c r="S1792" s="56"/>
      <c r="T1792" t="e">
        <f t="shared" si="37"/>
        <v>#REF!</v>
      </c>
    </row>
    <row r="1793" spans="3:20" ht="30" customHeight="1" thickBot="1" x14ac:dyDescent="0.25">
      <c r="C1793" s="143"/>
      <c r="D1793" s="145"/>
      <c r="E1793" s="53"/>
      <c r="F1793" s="54"/>
      <c r="G1793" s="54"/>
      <c r="H1793" s="54"/>
      <c r="I1793" s="54"/>
      <c r="J1793" s="54"/>
      <c r="K1793" s="54"/>
      <c r="L1793" s="54"/>
      <c r="M1793" s="54"/>
      <c r="N1793" s="54"/>
      <c r="O1793" s="54"/>
      <c r="P1793" s="54"/>
      <c r="Q1793" s="54"/>
      <c r="R1793" s="55"/>
      <c r="S1793" s="56"/>
      <c r="T1793" t="e">
        <f t="shared" si="37"/>
        <v>#REF!</v>
      </c>
    </row>
    <row r="1794" spans="3:20" ht="30" customHeight="1" thickBot="1" x14ac:dyDescent="0.25">
      <c r="C1794" s="143"/>
      <c r="D1794" s="145"/>
      <c r="E1794" s="53"/>
      <c r="F1794" s="54"/>
      <c r="G1794" s="54"/>
      <c r="H1794" s="54"/>
      <c r="I1794" s="54"/>
      <c r="J1794" s="54"/>
      <c r="K1794" s="54"/>
      <c r="L1794" s="54"/>
      <c r="M1794" s="54"/>
      <c r="N1794" s="54"/>
      <c r="O1794" s="54"/>
      <c r="P1794" s="54"/>
      <c r="Q1794" s="54"/>
      <c r="R1794" s="55"/>
      <c r="S1794" s="56"/>
      <c r="T1794" t="e">
        <f t="shared" si="37"/>
        <v>#REF!</v>
      </c>
    </row>
    <row r="1795" spans="3:20" ht="30" customHeight="1" thickBot="1" x14ac:dyDescent="0.25">
      <c r="C1795" s="143"/>
      <c r="D1795" s="145"/>
      <c r="E1795" s="53"/>
      <c r="F1795" s="54"/>
      <c r="G1795" s="54"/>
      <c r="H1795" s="54"/>
      <c r="I1795" s="54"/>
      <c r="J1795" s="54"/>
      <c r="K1795" s="54"/>
      <c r="L1795" s="54"/>
      <c r="M1795" s="54"/>
      <c r="N1795" s="54"/>
      <c r="O1795" s="54"/>
      <c r="P1795" s="54"/>
      <c r="Q1795" s="54"/>
      <c r="R1795" s="55"/>
      <c r="S1795" s="56"/>
      <c r="T1795" t="e">
        <f t="shared" si="37"/>
        <v>#REF!</v>
      </c>
    </row>
    <row r="1796" spans="3:20" ht="30" customHeight="1" thickBot="1" x14ac:dyDescent="0.25">
      <c r="C1796" s="143"/>
      <c r="D1796" s="145"/>
      <c r="E1796" s="53"/>
      <c r="F1796" s="54"/>
      <c r="G1796" s="54"/>
      <c r="H1796" s="54"/>
      <c r="I1796" s="54"/>
      <c r="J1796" s="54"/>
      <c r="K1796" s="54"/>
      <c r="L1796" s="54"/>
      <c r="M1796" s="54"/>
      <c r="N1796" s="54"/>
      <c r="O1796" s="54"/>
      <c r="P1796" s="54"/>
      <c r="Q1796" s="54"/>
      <c r="R1796" s="55"/>
      <c r="S1796" s="56"/>
      <c r="T1796" t="e">
        <f t="shared" si="37"/>
        <v>#REF!</v>
      </c>
    </row>
    <row r="1797" spans="3:20" ht="30" customHeight="1" thickBot="1" x14ac:dyDescent="0.25">
      <c r="C1797" s="143"/>
      <c r="D1797" s="145"/>
      <c r="E1797" s="53"/>
      <c r="F1797" s="54"/>
      <c r="G1797" s="54"/>
      <c r="H1797" s="54"/>
      <c r="I1797" s="54"/>
      <c r="J1797" s="54"/>
      <c r="K1797" s="54"/>
      <c r="L1797" s="54"/>
      <c r="M1797" s="54"/>
      <c r="N1797" s="54"/>
      <c r="O1797" s="54"/>
      <c r="P1797" s="54"/>
      <c r="Q1797" s="54"/>
      <c r="R1797" s="55"/>
      <c r="S1797" s="56"/>
      <c r="T1797" t="e">
        <f t="shared" si="37"/>
        <v>#REF!</v>
      </c>
    </row>
    <row r="1798" spans="3:20" ht="30" customHeight="1" thickBot="1" x14ac:dyDescent="0.25">
      <c r="C1798" s="143"/>
      <c r="D1798" s="145"/>
      <c r="E1798" s="53"/>
      <c r="F1798" s="54"/>
      <c r="G1798" s="54"/>
      <c r="H1798" s="54"/>
      <c r="I1798" s="54"/>
      <c r="J1798" s="54"/>
      <c r="K1798" s="54"/>
      <c r="L1798" s="54"/>
      <c r="M1798" s="54"/>
      <c r="N1798" s="54"/>
      <c r="O1798" s="54"/>
      <c r="P1798" s="54"/>
      <c r="Q1798" s="54"/>
      <c r="R1798" s="55"/>
      <c r="S1798" s="56"/>
      <c r="T1798" t="e">
        <f t="shared" si="37"/>
        <v>#REF!</v>
      </c>
    </row>
    <row r="1799" spans="3:20" ht="30" customHeight="1" thickBot="1" x14ac:dyDescent="0.25">
      <c r="C1799" s="143"/>
      <c r="D1799" s="145"/>
      <c r="E1799" s="53"/>
      <c r="F1799" s="54"/>
      <c r="G1799" s="54"/>
      <c r="H1799" s="54"/>
      <c r="I1799" s="54"/>
      <c r="J1799" s="54"/>
      <c r="K1799" s="54"/>
      <c r="L1799" s="54"/>
      <c r="M1799" s="54"/>
      <c r="N1799" s="54"/>
      <c r="O1799" s="54"/>
      <c r="P1799" s="54"/>
      <c r="Q1799" s="54"/>
      <c r="R1799" s="55"/>
      <c r="S1799" s="56"/>
      <c r="T1799" t="e">
        <f t="shared" si="37"/>
        <v>#REF!</v>
      </c>
    </row>
    <row r="1800" spans="3:20" ht="30" customHeight="1" thickBot="1" x14ac:dyDescent="0.25">
      <c r="C1800" s="143"/>
      <c r="D1800" s="145"/>
      <c r="E1800" s="53"/>
      <c r="F1800" s="54"/>
      <c r="G1800" s="54"/>
      <c r="H1800" s="54"/>
      <c r="I1800" s="54"/>
      <c r="J1800" s="54"/>
      <c r="K1800" s="54"/>
      <c r="L1800" s="54"/>
      <c r="M1800" s="54"/>
      <c r="N1800" s="54"/>
      <c r="O1800" s="54"/>
      <c r="P1800" s="54"/>
      <c r="Q1800" s="54"/>
      <c r="R1800" s="55"/>
      <c r="S1800" s="56"/>
      <c r="T1800" t="e">
        <f t="shared" si="37"/>
        <v>#REF!</v>
      </c>
    </row>
    <row r="1801" spans="3:20" ht="30" customHeight="1" thickBot="1" x14ac:dyDescent="0.25">
      <c r="C1801" s="143"/>
      <c r="D1801" s="145"/>
      <c r="E1801" s="53"/>
      <c r="F1801" s="54"/>
      <c r="G1801" s="54"/>
      <c r="H1801" s="54"/>
      <c r="I1801" s="54"/>
      <c r="J1801" s="54"/>
      <c r="K1801" s="54"/>
      <c r="L1801" s="54"/>
      <c r="M1801" s="54"/>
      <c r="N1801" s="54"/>
      <c r="O1801" s="54"/>
      <c r="P1801" s="54"/>
      <c r="Q1801" s="54"/>
      <c r="R1801" s="55"/>
      <c r="S1801" s="56"/>
      <c r="T1801" t="e">
        <f t="shared" si="37"/>
        <v>#REF!</v>
      </c>
    </row>
    <row r="1802" spans="3:20" ht="30" customHeight="1" thickBot="1" x14ac:dyDescent="0.25">
      <c r="C1802" s="143"/>
      <c r="D1802" s="145"/>
      <c r="E1802" s="53"/>
      <c r="F1802" s="54"/>
      <c r="G1802" s="54"/>
      <c r="H1802" s="54"/>
      <c r="I1802" s="54"/>
      <c r="J1802" s="54"/>
      <c r="K1802" s="54"/>
      <c r="L1802" s="54"/>
      <c r="M1802" s="54"/>
      <c r="N1802" s="54"/>
      <c r="O1802" s="54"/>
      <c r="P1802" s="54"/>
      <c r="Q1802" s="54"/>
      <c r="R1802" s="55"/>
      <c r="S1802" s="56"/>
      <c r="T1802" t="e">
        <f t="shared" si="37"/>
        <v>#REF!</v>
      </c>
    </row>
    <row r="1803" spans="3:20" ht="30" customHeight="1" thickBot="1" x14ac:dyDescent="0.25">
      <c r="C1803" s="143"/>
      <c r="D1803" s="145"/>
      <c r="E1803" s="53"/>
      <c r="F1803" s="54"/>
      <c r="G1803" s="54"/>
      <c r="H1803" s="54"/>
      <c r="I1803" s="54"/>
      <c r="J1803" s="54"/>
      <c r="K1803" s="54"/>
      <c r="L1803" s="54"/>
      <c r="M1803" s="54"/>
      <c r="N1803" s="54"/>
      <c r="O1803" s="54"/>
      <c r="P1803" s="54"/>
      <c r="Q1803" s="54"/>
      <c r="R1803" s="55"/>
      <c r="S1803" s="56"/>
      <c r="T1803" t="e">
        <f t="shared" si="37"/>
        <v>#REF!</v>
      </c>
    </row>
    <row r="1804" spans="3:20" ht="30" customHeight="1" thickBot="1" x14ac:dyDescent="0.25">
      <c r="C1804" s="143"/>
      <c r="D1804" s="145"/>
      <c r="E1804" s="53"/>
      <c r="F1804" s="54"/>
      <c r="G1804" s="54"/>
      <c r="H1804" s="54"/>
      <c r="I1804" s="54"/>
      <c r="J1804" s="54"/>
      <c r="K1804" s="54"/>
      <c r="L1804" s="54"/>
      <c r="M1804" s="54"/>
      <c r="N1804" s="54"/>
      <c r="O1804" s="54"/>
      <c r="P1804" s="54"/>
      <c r="Q1804" s="54"/>
      <c r="R1804" s="55"/>
      <c r="S1804" s="56"/>
      <c r="T1804" t="e">
        <f t="shared" si="37"/>
        <v>#REF!</v>
      </c>
    </row>
    <row r="1805" spans="3:20" ht="30" customHeight="1" thickBot="1" x14ac:dyDescent="0.25">
      <c r="C1805" s="143"/>
      <c r="D1805" s="145"/>
      <c r="E1805" s="53"/>
      <c r="F1805" s="54"/>
      <c r="G1805" s="54"/>
      <c r="H1805" s="54"/>
      <c r="I1805" s="54"/>
      <c r="J1805" s="54"/>
      <c r="K1805" s="54"/>
      <c r="L1805" s="54"/>
      <c r="M1805" s="54"/>
      <c r="N1805" s="54"/>
      <c r="O1805" s="54"/>
      <c r="P1805" s="54"/>
      <c r="Q1805" s="54"/>
      <c r="R1805" s="55"/>
      <c r="S1805" s="56"/>
      <c r="T1805" t="e">
        <f t="shared" si="37"/>
        <v>#REF!</v>
      </c>
    </row>
    <row r="1806" spans="3:20" ht="30" customHeight="1" thickBot="1" x14ac:dyDescent="0.25">
      <c r="C1806" s="143"/>
      <c r="D1806" s="145"/>
      <c r="E1806" s="53"/>
      <c r="F1806" s="54"/>
      <c r="G1806" s="54"/>
      <c r="H1806" s="54"/>
      <c r="I1806" s="54"/>
      <c r="J1806" s="54"/>
      <c r="K1806" s="54"/>
      <c r="L1806" s="54"/>
      <c r="M1806" s="54"/>
      <c r="N1806" s="54"/>
      <c r="O1806" s="54"/>
      <c r="P1806" s="54"/>
      <c r="Q1806" s="54"/>
      <c r="R1806" s="55"/>
      <c r="S1806" s="56"/>
      <c r="T1806" t="e">
        <f t="shared" si="37"/>
        <v>#REF!</v>
      </c>
    </row>
    <row r="1807" spans="3:20" ht="30" customHeight="1" thickBot="1" x14ac:dyDescent="0.25">
      <c r="C1807" s="143"/>
      <c r="D1807" s="145"/>
      <c r="E1807" s="53"/>
      <c r="F1807" s="54"/>
      <c r="G1807" s="54"/>
      <c r="H1807" s="54"/>
      <c r="I1807" s="54"/>
      <c r="J1807" s="54"/>
      <c r="K1807" s="54"/>
      <c r="L1807" s="54"/>
      <c r="M1807" s="54"/>
      <c r="N1807" s="54"/>
      <c r="O1807" s="54"/>
      <c r="P1807" s="54"/>
      <c r="Q1807" s="54"/>
      <c r="R1807" s="55"/>
      <c r="S1807" s="56"/>
      <c r="T1807" t="e">
        <f t="shared" si="37"/>
        <v>#REF!</v>
      </c>
    </row>
    <row r="1808" spans="3:20" ht="30" customHeight="1" thickBot="1" x14ac:dyDescent="0.25">
      <c r="C1808" s="143"/>
      <c r="D1808" s="145"/>
      <c r="E1808" s="53"/>
      <c r="F1808" s="54"/>
      <c r="G1808" s="54"/>
      <c r="H1808" s="54"/>
      <c r="I1808" s="54"/>
      <c r="J1808" s="54"/>
      <c r="K1808" s="54"/>
      <c r="L1808" s="54"/>
      <c r="M1808" s="54"/>
      <c r="N1808" s="54"/>
      <c r="O1808" s="54"/>
      <c r="P1808" s="54"/>
      <c r="Q1808" s="54"/>
      <c r="R1808" s="55"/>
      <c r="S1808" s="56"/>
      <c r="T1808" t="e">
        <f t="shared" si="37"/>
        <v>#REF!</v>
      </c>
    </row>
    <row r="1809" spans="3:20" ht="30" customHeight="1" thickBot="1" x14ac:dyDescent="0.25">
      <c r="C1809" s="143"/>
      <c r="D1809" s="145"/>
      <c r="E1809" s="53"/>
      <c r="F1809" s="54"/>
      <c r="G1809" s="54"/>
      <c r="H1809" s="54"/>
      <c r="I1809" s="54"/>
      <c r="J1809" s="54"/>
      <c r="K1809" s="54"/>
      <c r="L1809" s="54"/>
      <c r="M1809" s="54"/>
      <c r="N1809" s="54"/>
      <c r="O1809" s="54"/>
      <c r="P1809" s="54"/>
      <c r="Q1809" s="54"/>
      <c r="R1809" s="55"/>
      <c r="S1809" s="56"/>
      <c r="T1809" t="e">
        <f t="shared" si="37"/>
        <v>#REF!</v>
      </c>
    </row>
    <row r="1810" spans="3:20" ht="30" customHeight="1" thickBot="1" x14ac:dyDescent="0.25">
      <c r="C1810" s="143"/>
      <c r="D1810" s="145"/>
      <c r="E1810" s="53"/>
      <c r="F1810" s="54"/>
      <c r="G1810" s="54"/>
      <c r="H1810" s="54"/>
      <c r="I1810" s="54"/>
      <c r="J1810" s="54"/>
      <c r="K1810" s="54"/>
      <c r="L1810" s="54"/>
      <c r="M1810" s="54"/>
      <c r="N1810" s="54"/>
      <c r="O1810" s="54"/>
      <c r="P1810" s="54"/>
      <c r="Q1810" s="54"/>
      <c r="R1810" s="55"/>
      <c r="S1810" s="56"/>
      <c r="T1810" t="e">
        <f t="shared" si="37"/>
        <v>#REF!</v>
      </c>
    </row>
    <row r="1811" spans="3:20" ht="30" customHeight="1" thickBot="1" x14ac:dyDescent="0.25">
      <c r="C1811" s="143"/>
      <c r="D1811" s="145"/>
      <c r="E1811" s="53"/>
      <c r="F1811" s="54"/>
      <c r="G1811" s="54"/>
      <c r="H1811" s="54"/>
      <c r="I1811" s="54"/>
      <c r="J1811" s="54"/>
      <c r="K1811" s="54"/>
      <c r="L1811" s="54"/>
      <c r="M1811" s="54"/>
      <c r="N1811" s="54"/>
      <c r="O1811" s="54"/>
      <c r="P1811" s="54"/>
      <c r="Q1811" s="54"/>
      <c r="R1811" s="55"/>
      <c r="S1811" s="56"/>
      <c r="T1811" t="e">
        <f t="shared" si="37"/>
        <v>#REF!</v>
      </c>
    </row>
    <row r="1812" spans="3:20" ht="30" customHeight="1" thickBot="1" x14ac:dyDescent="0.25">
      <c r="C1812" s="143"/>
      <c r="D1812" s="145"/>
      <c r="E1812" s="53"/>
      <c r="F1812" s="54"/>
      <c r="G1812" s="54"/>
      <c r="H1812" s="54"/>
      <c r="I1812" s="54"/>
      <c r="J1812" s="54"/>
      <c r="K1812" s="54"/>
      <c r="L1812" s="54"/>
      <c r="M1812" s="54"/>
      <c r="N1812" s="54"/>
      <c r="O1812" s="54"/>
      <c r="P1812" s="54"/>
      <c r="Q1812" s="54"/>
      <c r="R1812" s="55"/>
      <c r="S1812" s="56"/>
      <c r="T1812" t="e">
        <f t="shared" si="37"/>
        <v>#REF!</v>
      </c>
    </row>
    <row r="1813" spans="3:20" ht="30" customHeight="1" thickBot="1" x14ac:dyDescent="0.25">
      <c r="C1813" s="143"/>
      <c r="D1813" s="145"/>
      <c r="E1813" s="53"/>
      <c r="F1813" s="54"/>
      <c r="G1813" s="54"/>
      <c r="H1813" s="54"/>
      <c r="I1813" s="54"/>
      <c r="J1813" s="54"/>
      <c r="K1813" s="54"/>
      <c r="L1813" s="54"/>
      <c r="M1813" s="54"/>
      <c r="N1813" s="54"/>
      <c r="O1813" s="54"/>
      <c r="P1813" s="54"/>
      <c r="Q1813" s="54"/>
      <c r="R1813" s="55"/>
      <c r="S1813" s="56"/>
      <c r="T1813" t="e">
        <f t="shared" si="37"/>
        <v>#REF!</v>
      </c>
    </row>
    <row r="1814" spans="3:20" ht="30" customHeight="1" thickBot="1" x14ac:dyDescent="0.25">
      <c r="C1814" s="143"/>
      <c r="D1814" s="145"/>
      <c r="E1814" s="53"/>
      <c r="F1814" s="54"/>
      <c r="G1814" s="54"/>
      <c r="H1814" s="54"/>
      <c r="I1814" s="54"/>
      <c r="J1814" s="54"/>
      <c r="K1814" s="54"/>
      <c r="L1814" s="54"/>
      <c r="M1814" s="54"/>
      <c r="N1814" s="54"/>
      <c r="O1814" s="54"/>
      <c r="P1814" s="54"/>
      <c r="Q1814" s="54"/>
      <c r="R1814" s="55"/>
      <c r="S1814" s="56"/>
      <c r="T1814" t="e">
        <f t="shared" si="37"/>
        <v>#REF!</v>
      </c>
    </row>
    <row r="1815" spans="3:20" ht="30" customHeight="1" thickBot="1" x14ac:dyDescent="0.25">
      <c r="C1815" s="143"/>
      <c r="D1815" s="145"/>
      <c r="E1815" s="53"/>
      <c r="F1815" s="54"/>
      <c r="G1815" s="54"/>
      <c r="H1815" s="54"/>
      <c r="I1815" s="54"/>
      <c r="J1815" s="54"/>
      <c r="K1815" s="54"/>
      <c r="L1815" s="54"/>
      <c r="M1815" s="54"/>
      <c r="N1815" s="54"/>
      <c r="O1815" s="54"/>
      <c r="P1815" s="54"/>
      <c r="Q1815" s="54"/>
      <c r="R1815" s="55"/>
      <c r="S1815" s="56"/>
      <c r="T1815" t="e">
        <f t="shared" si="37"/>
        <v>#REF!</v>
      </c>
    </row>
    <row r="1816" spans="3:20" ht="30" customHeight="1" thickBot="1" x14ac:dyDescent="0.25">
      <c r="C1816" s="143"/>
      <c r="D1816" s="145"/>
      <c r="E1816" s="53"/>
      <c r="F1816" s="54"/>
      <c r="G1816" s="54"/>
      <c r="H1816" s="54"/>
      <c r="I1816" s="54"/>
      <c r="J1816" s="54"/>
      <c r="K1816" s="54"/>
      <c r="L1816" s="54"/>
      <c r="M1816" s="54"/>
      <c r="N1816" s="54"/>
      <c r="O1816" s="54"/>
      <c r="P1816" s="54"/>
      <c r="Q1816" s="54"/>
      <c r="R1816" s="55"/>
      <c r="S1816" s="56"/>
      <c r="T1816" t="e">
        <f t="shared" si="37"/>
        <v>#REF!</v>
      </c>
    </row>
    <row r="1817" spans="3:20" ht="30" customHeight="1" thickBot="1" x14ac:dyDescent="0.25">
      <c r="C1817" s="143"/>
      <c r="D1817" s="145"/>
      <c r="E1817" s="53"/>
      <c r="F1817" s="54"/>
      <c r="G1817" s="54"/>
      <c r="H1817" s="54"/>
      <c r="I1817" s="54"/>
      <c r="J1817" s="54"/>
      <c r="K1817" s="54"/>
      <c r="L1817" s="54"/>
      <c r="M1817" s="54"/>
      <c r="N1817" s="54"/>
      <c r="O1817" s="54"/>
      <c r="P1817" s="54"/>
      <c r="Q1817" s="54"/>
      <c r="R1817" s="55"/>
      <c r="S1817" s="56"/>
      <c r="T1817" t="e">
        <f t="shared" si="37"/>
        <v>#REF!</v>
      </c>
    </row>
    <row r="1818" spans="3:20" ht="30" customHeight="1" thickBot="1" x14ac:dyDescent="0.25">
      <c r="C1818" s="143"/>
      <c r="D1818" s="145"/>
      <c r="E1818" s="53"/>
      <c r="F1818" s="54"/>
      <c r="G1818" s="54"/>
      <c r="H1818" s="54"/>
      <c r="I1818" s="54"/>
      <c r="J1818" s="54"/>
      <c r="K1818" s="54"/>
      <c r="L1818" s="54"/>
      <c r="M1818" s="54"/>
      <c r="N1818" s="54"/>
      <c r="O1818" s="54"/>
      <c r="P1818" s="54"/>
      <c r="Q1818" s="54"/>
      <c r="R1818" s="55"/>
      <c r="S1818" s="56"/>
      <c r="T1818" t="e">
        <f t="shared" si="37"/>
        <v>#REF!</v>
      </c>
    </row>
    <row r="1819" spans="3:20" ht="30" customHeight="1" thickBot="1" x14ac:dyDescent="0.25">
      <c r="C1819" s="143"/>
      <c r="D1819" s="145"/>
      <c r="E1819" s="53"/>
      <c r="F1819" s="54"/>
      <c r="G1819" s="54"/>
      <c r="H1819" s="54"/>
      <c r="I1819" s="54"/>
      <c r="J1819" s="54"/>
      <c r="K1819" s="54"/>
      <c r="L1819" s="54"/>
      <c r="M1819" s="54"/>
      <c r="N1819" s="54"/>
      <c r="O1819" s="54"/>
      <c r="P1819" s="54"/>
      <c r="Q1819" s="54"/>
      <c r="R1819" s="55"/>
      <c r="S1819" s="56"/>
      <c r="T1819" t="e">
        <f t="shared" si="37"/>
        <v>#REF!</v>
      </c>
    </row>
    <row r="1820" spans="3:20" ht="30" customHeight="1" thickBot="1" x14ac:dyDescent="0.25">
      <c r="C1820" s="143"/>
      <c r="D1820" s="145"/>
      <c r="E1820" s="53"/>
      <c r="F1820" s="54"/>
      <c r="G1820" s="54"/>
      <c r="H1820" s="54"/>
      <c r="I1820" s="54"/>
      <c r="J1820" s="54"/>
      <c r="K1820" s="54"/>
      <c r="L1820" s="54"/>
      <c r="M1820" s="54"/>
      <c r="N1820" s="54"/>
      <c r="O1820" s="54"/>
      <c r="P1820" s="54"/>
      <c r="Q1820" s="54"/>
      <c r="R1820" s="55"/>
      <c r="S1820" s="56"/>
      <c r="T1820" t="e">
        <f t="shared" si="37"/>
        <v>#REF!</v>
      </c>
    </row>
    <row r="1821" spans="3:20" ht="30" customHeight="1" thickBot="1" x14ac:dyDescent="0.25">
      <c r="C1821" s="143"/>
      <c r="D1821" s="145"/>
      <c r="E1821" s="53"/>
      <c r="F1821" s="54"/>
      <c r="G1821" s="54"/>
      <c r="H1821" s="54"/>
      <c r="I1821" s="54"/>
      <c r="J1821" s="54"/>
      <c r="K1821" s="54"/>
      <c r="L1821" s="54"/>
      <c r="M1821" s="54"/>
      <c r="N1821" s="54"/>
      <c r="O1821" s="54"/>
      <c r="P1821" s="54"/>
      <c r="Q1821" s="54"/>
      <c r="R1821" s="55"/>
      <c r="S1821" s="56"/>
      <c r="T1821" t="e">
        <f t="shared" si="37"/>
        <v>#REF!</v>
      </c>
    </row>
    <row r="1822" spans="3:20" ht="30" customHeight="1" thickBot="1" x14ac:dyDescent="0.25">
      <c r="C1822" s="143"/>
      <c r="D1822" s="145"/>
      <c r="E1822" s="53"/>
      <c r="F1822" s="54"/>
      <c r="G1822" s="54"/>
      <c r="H1822" s="54"/>
      <c r="I1822" s="54"/>
      <c r="J1822" s="54"/>
      <c r="K1822" s="54"/>
      <c r="L1822" s="54"/>
      <c r="M1822" s="54"/>
      <c r="N1822" s="54"/>
      <c r="O1822" s="54"/>
      <c r="P1822" s="54"/>
      <c r="Q1822" s="54"/>
      <c r="R1822" s="55"/>
      <c r="S1822" s="56"/>
      <c r="T1822" t="e">
        <f t="shared" si="37"/>
        <v>#REF!</v>
      </c>
    </row>
    <row r="1823" spans="3:20" ht="30" customHeight="1" thickBot="1" x14ac:dyDescent="0.25">
      <c r="C1823" s="143"/>
      <c r="D1823" s="145"/>
      <c r="E1823" s="53"/>
      <c r="F1823" s="54"/>
      <c r="G1823" s="54"/>
      <c r="H1823" s="54"/>
      <c r="I1823" s="54"/>
      <c r="J1823" s="54"/>
      <c r="K1823" s="54"/>
      <c r="L1823" s="54"/>
      <c r="M1823" s="54"/>
      <c r="N1823" s="54"/>
      <c r="O1823" s="54"/>
      <c r="P1823" s="54"/>
      <c r="Q1823" s="54"/>
      <c r="R1823" s="55"/>
      <c r="S1823" s="56"/>
      <c r="T1823" t="e">
        <f t="shared" si="37"/>
        <v>#REF!</v>
      </c>
    </row>
    <row r="1824" spans="3:20" ht="30" customHeight="1" thickBot="1" x14ac:dyDescent="0.25">
      <c r="C1824" s="143"/>
      <c r="D1824" s="145"/>
      <c r="E1824" s="53"/>
      <c r="F1824" s="54"/>
      <c r="G1824" s="54"/>
      <c r="H1824" s="54"/>
      <c r="I1824" s="54"/>
      <c r="J1824" s="54"/>
      <c r="K1824" s="54"/>
      <c r="L1824" s="54"/>
      <c r="M1824" s="54"/>
      <c r="N1824" s="54"/>
      <c r="O1824" s="54"/>
      <c r="P1824" s="54"/>
      <c r="Q1824" s="54"/>
      <c r="R1824" s="55"/>
      <c r="S1824" s="56"/>
      <c r="T1824" t="e">
        <f t="shared" si="37"/>
        <v>#REF!</v>
      </c>
    </row>
    <row r="1825" spans="3:20" ht="30" customHeight="1" thickBot="1" x14ac:dyDescent="0.25">
      <c r="C1825" s="143"/>
      <c r="D1825" s="145"/>
      <c r="E1825" s="53"/>
      <c r="F1825" s="54"/>
      <c r="G1825" s="54"/>
      <c r="H1825" s="54"/>
      <c r="I1825" s="54"/>
      <c r="J1825" s="54"/>
      <c r="K1825" s="54"/>
      <c r="L1825" s="54"/>
      <c r="M1825" s="54"/>
      <c r="N1825" s="54"/>
      <c r="O1825" s="54"/>
      <c r="P1825" s="54"/>
      <c r="Q1825" s="54"/>
      <c r="R1825" s="55"/>
      <c r="S1825" s="56"/>
      <c r="T1825" t="e">
        <f t="shared" si="37"/>
        <v>#REF!</v>
      </c>
    </row>
    <row r="1826" spans="3:20" ht="30" customHeight="1" thickBot="1" x14ac:dyDescent="0.25">
      <c r="C1826" s="143"/>
      <c r="D1826" s="145"/>
      <c r="E1826" s="53"/>
      <c r="F1826" s="54"/>
      <c r="G1826" s="54"/>
      <c r="H1826" s="54"/>
      <c r="I1826" s="54"/>
      <c r="J1826" s="54"/>
      <c r="K1826" s="54"/>
      <c r="L1826" s="54"/>
      <c r="M1826" s="54"/>
      <c r="N1826" s="54"/>
      <c r="O1826" s="54"/>
      <c r="P1826" s="54"/>
      <c r="Q1826" s="54"/>
      <c r="R1826" s="55"/>
      <c r="S1826" s="56"/>
      <c r="T1826" t="e">
        <f t="shared" ref="T1826:T1889" si="38">T1825+1</f>
        <v>#REF!</v>
      </c>
    </row>
    <row r="1827" spans="3:20" ht="30" customHeight="1" thickBot="1" x14ac:dyDescent="0.25">
      <c r="C1827" s="143"/>
      <c r="D1827" s="145"/>
      <c r="E1827" s="53"/>
      <c r="F1827" s="54"/>
      <c r="G1827" s="54"/>
      <c r="H1827" s="54"/>
      <c r="I1827" s="54"/>
      <c r="J1827" s="54"/>
      <c r="K1827" s="54"/>
      <c r="L1827" s="54"/>
      <c r="M1827" s="54"/>
      <c r="N1827" s="54"/>
      <c r="O1827" s="54"/>
      <c r="P1827" s="54"/>
      <c r="Q1827" s="54"/>
      <c r="R1827" s="55"/>
      <c r="S1827" s="56"/>
      <c r="T1827" t="e">
        <f t="shared" si="38"/>
        <v>#REF!</v>
      </c>
    </row>
    <row r="1828" spans="3:20" ht="30" customHeight="1" thickBot="1" x14ac:dyDescent="0.25">
      <c r="C1828" s="143"/>
      <c r="D1828" s="145"/>
      <c r="E1828" s="53"/>
      <c r="F1828" s="54"/>
      <c r="G1828" s="54"/>
      <c r="H1828" s="54"/>
      <c r="I1828" s="54"/>
      <c r="J1828" s="54"/>
      <c r="K1828" s="54"/>
      <c r="L1828" s="54"/>
      <c r="M1828" s="54"/>
      <c r="N1828" s="54"/>
      <c r="O1828" s="54"/>
      <c r="P1828" s="54"/>
      <c r="Q1828" s="54"/>
      <c r="R1828" s="55"/>
      <c r="S1828" s="56"/>
      <c r="T1828" t="e">
        <f t="shared" si="38"/>
        <v>#REF!</v>
      </c>
    </row>
    <row r="1829" spans="3:20" ht="30" customHeight="1" thickBot="1" x14ac:dyDescent="0.25">
      <c r="C1829" s="143"/>
      <c r="D1829" s="145"/>
      <c r="E1829" s="53"/>
      <c r="F1829" s="54"/>
      <c r="G1829" s="54"/>
      <c r="H1829" s="54"/>
      <c r="I1829" s="54"/>
      <c r="J1829" s="54"/>
      <c r="K1829" s="54"/>
      <c r="L1829" s="54"/>
      <c r="M1829" s="54"/>
      <c r="N1829" s="54"/>
      <c r="O1829" s="54"/>
      <c r="P1829" s="54"/>
      <c r="Q1829" s="54"/>
      <c r="R1829" s="55"/>
      <c r="S1829" s="56"/>
      <c r="T1829" t="e">
        <f t="shared" si="38"/>
        <v>#REF!</v>
      </c>
    </row>
    <row r="1830" spans="3:20" ht="30" customHeight="1" thickBot="1" x14ac:dyDescent="0.25">
      <c r="C1830" s="143"/>
      <c r="D1830" s="145"/>
      <c r="E1830" s="53"/>
      <c r="F1830" s="54"/>
      <c r="G1830" s="54"/>
      <c r="H1830" s="54"/>
      <c r="I1830" s="54"/>
      <c r="J1830" s="54"/>
      <c r="K1830" s="54"/>
      <c r="L1830" s="54"/>
      <c r="M1830" s="54"/>
      <c r="N1830" s="54"/>
      <c r="O1830" s="54"/>
      <c r="P1830" s="54"/>
      <c r="Q1830" s="54"/>
      <c r="R1830" s="55"/>
      <c r="S1830" s="56"/>
      <c r="T1830" t="e">
        <f t="shared" si="38"/>
        <v>#REF!</v>
      </c>
    </row>
    <row r="1831" spans="3:20" ht="30" customHeight="1" thickBot="1" x14ac:dyDescent="0.25">
      <c r="C1831" s="143"/>
      <c r="D1831" s="145"/>
      <c r="E1831" s="53"/>
      <c r="F1831" s="54"/>
      <c r="G1831" s="54"/>
      <c r="H1831" s="54"/>
      <c r="I1831" s="54"/>
      <c r="J1831" s="54"/>
      <c r="K1831" s="54"/>
      <c r="L1831" s="54"/>
      <c r="M1831" s="54"/>
      <c r="N1831" s="54"/>
      <c r="O1831" s="54"/>
      <c r="P1831" s="54"/>
      <c r="Q1831" s="54"/>
      <c r="R1831" s="55"/>
      <c r="S1831" s="56"/>
      <c r="T1831" t="e">
        <f t="shared" si="38"/>
        <v>#REF!</v>
      </c>
    </row>
    <row r="1832" spans="3:20" ht="30" customHeight="1" thickBot="1" x14ac:dyDescent="0.25">
      <c r="C1832" s="143"/>
      <c r="D1832" s="145"/>
      <c r="E1832" s="53"/>
      <c r="F1832" s="54"/>
      <c r="G1832" s="54"/>
      <c r="H1832" s="54"/>
      <c r="I1832" s="54"/>
      <c r="J1832" s="54"/>
      <c r="K1832" s="54"/>
      <c r="L1832" s="54"/>
      <c r="M1832" s="54"/>
      <c r="N1832" s="54"/>
      <c r="O1832" s="54"/>
      <c r="P1832" s="54"/>
      <c r="Q1832" s="54"/>
      <c r="R1832" s="55"/>
      <c r="S1832" s="56"/>
      <c r="T1832" t="e">
        <f t="shared" si="38"/>
        <v>#REF!</v>
      </c>
    </row>
    <row r="1833" spans="3:20" ht="30" customHeight="1" thickBot="1" x14ac:dyDescent="0.25">
      <c r="C1833" s="143"/>
      <c r="D1833" s="145"/>
      <c r="E1833" s="53"/>
      <c r="F1833" s="54"/>
      <c r="G1833" s="54"/>
      <c r="H1833" s="54"/>
      <c r="I1833" s="54"/>
      <c r="J1833" s="54"/>
      <c r="K1833" s="54"/>
      <c r="L1833" s="54"/>
      <c r="M1833" s="54"/>
      <c r="N1833" s="54"/>
      <c r="O1833" s="54"/>
      <c r="P1833" s="54"/>
      <c r="Q1833" s="54"/>
      <c r="R1833" s="55"/>
      <c r="S1833" s="56"/>
      <c r="T1833" t="e">
        <f t="shared" si="38"/>
        <v>#REF!</v>
      </c>
    </row>
    <row r="1834" spans="3:20" ht="30" customHeight="1" thickBot="1" x14ac:dyDescent="0.25">
      <c r="C1834" s="143"/>
      <c r="D1834" s="145"/>
      <c r="E1834" s="53"/>
      <c r="F1834" s="54"/>
      <c r="G1834" s="54"/>
      <c r="H1834" s="54"/>
      <c r="I1834" s="54"/>
      <c r="J1834" s="54"/>
      <c r="K1834" s="54"/>
      <c r="L1834" s="54"/>
      <c r="M1834" s="54"/>
      <c r="N1834" s="54"/>
      <c r="O1834" s="54"/>
      <c r="P1834" s="54"/>
      <c r="Q1834" s="54"/>
      <c r="R1834" s="55"/>
      <c r="S1834" s="56"/>
      <c r="T1834" t="e">
        <f t="shared" si="38"/>
        <v>#REF!</v>
      </c>
    </row>
    <row r="1835" spans="3:20" ht="30" customHeight="1" thickBot="1" x14ac:dyDescent="0.25">
      <c r="C1835" s="143"/>
      <c r="D1835" s="145"/>
      <c r="E1835" s="53"/>
      <c r="F1835" s="54"/>
      <c r="G1835" s="54"/>
      <c r="H1835" s="54"/>
      <c r="I1835" s="54"/>
      <c r="J1835" s="54"/>
      <c r="K1835" s="54"/>
      <c r="L1835" s="54"/>
      <c r="M1835" s="54"/>
      <c r="N1835" s="54"/>
      <c r="O1835" s="54"/>
      <c r="P1835" s="54"/>
      <c r="Q1835" s="54"/>
      <c r="R1835" s="55"/>
      <c r="S1835" s="56"/>
      <c r="T1835" t="e">
        <f t="shared" si="38"/>
        <v>#REF!</v>
      </c>
    </row>
    <row r="1836" spans="3:20" ht="30" customHeight="1" thickBot="1" x14ac:dyDescent="0.25">
      <c r="C1836" s="143"/>
      <c r="D1836" s="145"/>
      <c r="E1836" s="53"/>
      <c r="F1836" s="54"/>
      <c r="G1836" s="54"/>
      <c r="H1836" s="54"/>
      <c r="I1836" s="54"/>
      <c r="J1836" s="54"/>
      <c r="K1836" s="54"/>
      <c r="L1836" s="54"/>
      <c r="M1836" s="54"/>
      <c r="N1836" s="54"/>
      <c r="O1836" s="54"/>
      <c r="P1836" s="54"/>
      <c r="Q1836" s="54"/>
      <c r="R1836" s="55"/>
      <c r="S1836" s="56"/>
      <c r="T1836" t="e">
        <f t="shared" si="38"/>
        <v>#REF!</v>
      </c>
    </row>
    <row r="1837" spans="3:20" ht="30" customHeight="1" thickBot="1" x14ac:dyDescent="0.25">
      <c r="C1837" s="143"/>
      <c r="D1837" s="145"/>
      <c r="E1837" s="53"/>
      <c r="F1837" s="54"/>
      <c r="G1837" s="54"/>
      <c r="H1837" s="54"/>
      <c r="I1837" s="54"/>
      <c r="J1837" s="54"/>
      <c r="K1837" s="54"/>
      <c r="L1837" s="54"/>
      <c r="M1837" s="54"/>
      <c r="N1837" s="54"/>
      <c r="O1837" s="54"/>
      <c r="P1837" s="54"/>
      <c r="Q1837" s="54"/>
      <c r="R1837" s="55"/>
      <c r="S1837" s="56"/>
      <c r="T1837" t="e">
        <f t="shared" si="38"/>
        <v>#REF!</v>
      </c>
    </row>
    <row r="1838" spans="3:20" ht="30" customHeight="1" thickBot="1" x14ac:dyDescent="0.25">
      <c r="C1838" s="143"/>
      <c r="D1838" s="145"/>
      <c r="E1838" s="53"/>
      <c r="F1838" s="54"/>
      <c r="G1838" s="54"/>
      <c r="H1838" s="54"/>
      <c r="I1838" s="54"/>
      <c r="J1838" s="54"/>
      <c r="K1838" s="54"/>
      <c r="L1838" s="54"/>
      <c r="M1838" s="54"/>
      <c r="N1838" s="54"/>
      <c r="O1838" s="54"/>
      <c r="P1838" s="54"/>
      <c r="Q1838" s="54"/>
      <c r="R1838" s="55"/>
      <c r="S1838" s="56"/>
      <c r="T1838" t="e">
        <f t="shared" si="38"/>
        <v>#REF!</v>
      </c>
    </row>
    <row r="1839" spans="3:20" ht="30" customHeight="1" thickBot="1" x14ac:dyDescent="0.25">
      <c r="C1839" s="143"/>
      <c r="D1839" s="145"/>
      <c r="E1839" s="53"/>
      <c r="F1839" s="54"/>
      <c r="G1839" s="54"/>
      <c r="H1839" s="54"/>
      <c r="I1839" s="54"/>
      <c r="J1839" s="54"/>
      <c r="K1839" s="54"/>
      <c r="L1839" s="54"/>
      <c r="M1839" s="54"/>
      <c r="N1839" s="54"/>
      <c r="O1839" s="54"/>
      <c r="P1839" s="54"/>
      <c r="Q1839" s="54"/>
      <c r="R1839" s="55"/>
      <c r="S1839" s="56"/>
      <c r="T1839" t="e">
        <f t="shared" si="38"/>
        <v>#REF!</v>
      </c>
    </row>
    <row r="1840" spans="3:20" ht="30" customHeight="1" thickBot="1" x14ac:dyDescent="0.25">
      <c r="C1840" s="143"/>
      <c r="D1840" s="145"/>
      <c r="E1840" s="53"/>
      <c r="F1840" s="54"/>
      <c r="G1840" s="54"/>
      <c r="H1840" s="54"/>
      <c r="I1840" s="54"/>
      <c r="J1840" s="54"/>
      <c r="K1840" s="54"/>
      <c r="L1840" s="54"/>
      <c r="M1840" s="54"/>
      <c r="N1840" s="54"/>
      <c r="O1840" s="54"/>
      <c r="P1840" s="54"/>
      <c r="Q1840" s="54"/>
      <c r="R1840" s="55"/>
      <c r="S1840" s="56"/>
      <c r="T1840" t="e">
        <f t="shared" si="38"/>
        <v>#REF!</v>
      </c>
    </row>
    <row r="1841" spans="3:20" ht="30" customHeight="1" thickBot="1" x14ac:dyDescent="0.25">
      <c r="C1841" s="143"/>
      <c r="D1841" s="145"/>
      <c r="E1841" s="53"/>
      <c r="F1841" s="54"/>
      <c r="G1841" s="54"/>
      <c r="H1841" s="54"/>
      <c r="I1841" s="54"/>
      <c r="J1841" s="54"/>
      <c r="K1841" s="54"/>
      <c r="L1841" s="54"/>
      <c r="M1841" s="54"/>
      <c r="N1841" s="54"/>
      <c r="O1841" s="54"/>
      <c r="P1841" s="54"/>
      <c r="Q1841" s="54"/>
      <c r="R1841" s="55"/>
      <c r="S1841" s="56"/>
      <c r="T1841" t="e">
        <f t="shared" si="38"/>
        <v>#REF!</v>
      </c>
    </row>
    <row r="1842" spans="3:20" ht="30" customHeight="1" thickBot="1" x14ac:dyDescent="0.25">
      <c r="C1842" s="143"/>
      <c r="D1842" s="145"/>
      <c r="E1842" s="53"/>
      <c r="F1842" s="54"/>
      <c r="G1842" s="54"/>
      <c r="H1842" s="54"/>
      <c r="I1842" s="54"/>
      <c r="J1842" s="54"/>
      <c r="K1842" s="54"/>
      <c r="L1842" s="54"/>
      <c r="M1842" s="54"/>
      <c r="N1842" s="54"/>
      <c r="O1842" s="54"/>
      <c r="P1842" s="54"/>
      <c r="Q1842" s="54"/>
      <c r="R1842" s="55"/>
      <c r="S1842" s="56"/>
      <c r="T1842" t="e">
        <f t="shared" si="38"/>
        <v>#REF!</v>
      </c>
    </row>
    <row r="1843" spans="3:20" ht="30" customHeight="1" thickBot="1" x14ac:dyDescent="0.25">
      <c r="C1843" s="143"/>
      <c r="D1843" s="145"/>
      <c r="E1843" s="53"/>
      <c r="F1843" s="54"/>
      <c r="G1843" s="54"/>
      <c r="H1843" s="54"/>
      <c r="I1843" s="54"/>
      <c r="J1843" s="54"/>
      <c r="K1843" s="54"/>
      <c r="L1843" s="54"/>
      <c r="M1843" s="54"/>
      <c r="N1843" s="54"/>
      <c r="O1843" s="54"/>
      <c r="P1843" s="54"/>
      <c r="Q1843" s="54"/>
      <c r="R1843" s="55"/>
      <c r="S1843" s="56"/>
      <c r="T1843" t="e">
        <f t="shared" si="38"/>
        <v>#REF!</v>
      </c>
    </row>
    <row r="1844" spans="3:20" ht="30" customHeight="1" thickBot="1" x14ac:dyDescent="0.25">
      <c r="C1844" s="143"/>
      <c r="D1844" s="145"/>
      <c r="E1844" s="53"/>
      <c r="F1844" s="54"/>
      <c r="G1844" s="54"/>
      <c r="H1844" s="54"/>
      <c r="I1844" s="54"/>
      <c r="J1844" s="54"/>
      <c r="K1844" s="54"/>
      <c r="L1844" s="54"/>
      <c r="M1844" s="54"/>
      <c r="N1844" s="54"/>
      <c r="O1844" s="54"/>
      <c r="P1844" s="54"/>
      <c r="Q1844" s="54"/>
      <c r="R1844" s="55"/>
      <c r="S1844" s="56"/>
      <c r="T1844" t="e">
        <f t="shared" si="38"/>
        <v>#REF!</v>
      </c>
    </row>
    <row r="1845" spans="3:20" ht="30" customHeight="1" thickBot="1" x14ac:dyDescent="0.25">
      <c r="C1845" s="143"/>
      <c r="D1845" s="145"/>
      <c r="E1845" s="53"/>
      <c r="F1845" s="54"/>
      <c r="G1845" s="54"/>
      <c r="H1845" s="54"/>
      <c r="I1845" s="54"/>
      <c r="J1845" s="54"/>
      <c r="K1845" s="54"/>
      <c r="L1845" s="54"/>
      <c r="M1845" s="54"/>
      <c r="N1845" s="54"/>
      <c r="O1845" s="54"/>
      <c r="P1845" s="54"/>
      <c r="Q1845" s="54"/>
      <c r="R1845" s="55"/>
      <c r="S1845" s="56"/>
      <c r="T1845" t="e">
        <f t="shared" si="38"/>
        <v>#REF!</v>
      </c>
    </row>
    <row r="1846" spans="3:20" ht="30" customHeight="1" thickBot="1" x14ac:dyDescent="0.25">
      <c r="C1846" s="143"/>
      <c r="D1846" s="145"/>
      <c r="E1846" s="53"/>
      <c r="F1846" s="54"/>
      <c r="G1846" s="54"/>
      <c r="H1846" s="54"/>
      <c r="I1846" s="54"/>
      <c r="J1846" s="54"/>
      <c r="K1846" s="54"/>
      <c r="L1846" s="54"/>
      <c r="M1846" s="54"/>
      <c r="N1846" s="54"/>
      <c r="O1846" s="54"/>
      <c r="P1846" s="54"/>
      <c r="Q1846" s="54"/>
      <c r="R1846" s="55"/>
      <c r="S1846" s="56"/>
      <c r="T1846" t="e">
        <f t="shared" si="38"/>
        <v>#REF!</v>
      </c>
    </row>
    <row r="1847" spans="3:20" ht="30" customHeight="1" thickBot="1" x14ac:dyDescent="0.25">
      <c r="C1847" s="143"/>
      <c r="D1847" s="145"/>
      <c r="E1847" s="53"/>
      <c r="F1847" s="54"/>
      <c r="G1847" s="54"/>
      <c r="H1847" s="54"/>
      <c r="I1847" s="54"/>
      <c r="J1847" s="54"/>
      <c r="K1847" s="54"/>
      <c r="L1847" s="54"/>
      <c r="M1847" s="54"/>
      <c r="N1847" s="54"/>
      <c r="O1847" s="54"/>
      <c r="P1847" s="54"/>
      <c r="Q1847" s="54"/>
      <c r="R1847" s="55"/>
      <c r="S1847" s="56"/>
      <c r="T1847" t="e">
        <f t="shared" si="38"/>
        <v>#REF!</v>
      </c>
    </row>
    <row r="1848" spans="3:20" ht="30" customHeight="1" thickBot="1" x14ac:dyDescent="0.25">
      <c r="C1848" s="143"/>
      <c r="D1848" s="145"/>
      <c r="E1848" s="53"/>
      <c r="F1848" s="54"/>
      <c r="G1848" s="54"/>
      <c r="H1848" s="54"/>
      <c r="I1848" s="54"/>
      <c r="J1848" s="54"/>
      <c r="K1848" s="54"/>
      <c r="L1848" s="54"/>
      <c r="M1848" s="54"/>
      <c r="N1848" s="54"/>
      <c r="O1848" s="54"/>
      <c r="P1848" s="54"/>
      <c r="Q1848" s="54"/>
      <c r="R1848" s="55"/>
      <c r="S1848" s="56"/>
      <c r="T1848" t="e">
        <f t="shared" si="38"/>
        <v>#REF!</v>
      </c>
    </row>
    <row r="1849" spans="3:20" ht="30" customHeight="1" thickBot="1" x14ac:dyDescent="0.25">
      <c r="C1849" s="143"/>
      <c r="D1849" s="145"/>
      <c r="E1849" s="53"/>
      <c r="F1849" s="54"/>
      <c r="G1849" s="54"/>
      <c r="H1849" s="54"/>
      <c r="I1849" s="54"/>
      <c r="J1849" s="54"/>
      <c r="K1849" s="54"/>
      <c r="L1849" s="54"/>
      <c r="M1849" s="54"/>
      <c r="N1849" s="54"/>
      <c r="O1849" s="54"/>
      <c r="P1849" s="54"/>
      <c r="Q1849" s="54"/>
      <c r="R1849" s="55"/>
      <c r="S1849" s="56"/>
      <c r="T1849" t="e">
        <f t="shared" si="38"/>
        <v>#REF!</v>
      </c>
    </row>
    <row r="1850" spans="3:20" ht="30" customHeight="1" thickBot="1" x14ac:dyDescent="0.25">
      <c r="C1850" s="143"/>
      <c r="D1850" s="145"/>
      <c r="E1850" s="53"/>
      <c r="F1850" s="54"/>
      <c r="G1850" s="54"/>
      <c r="H1850" s="54"/>
      <c r="I1850" s="54"/>
      <c r="J1850" s="54"/>
      <c r="K1850" s="54"/>
      <c r="L1850" s="54"/>
      <c r="M1850" s="54"/>
      <c r="N1850" s="54"/>
      <c r="O1850" s="54"/>
      <c r="P1850" s="54"/>
      <c r="Q1850" s="54"/>
      <c r="R1850" s="55"/>
      <c r="S1850" s="56"/>
      <c r="T1850" t="e">
        <f t="shared" si="38"/>
        <v>#REF!</v>
      </c>
    </row>
    <row r="1851" spans="3:20" ht="30" customHeight="1" thickBot="1" x14ac:dyDescent="0.25">
      <c r="C1851" s="143"/>
      <c r="D1851" s="145"/>
      <c r="E1851" s="53"/>
      <c r="F1851" s="54"/>
      <c r="G1851" s="54"/>
      <c r="H1851" s="54"/>
      <c r="I1851" s="54"/>
      <c r="J1851" s="54"/>
      <c r="K1851" s="54"/>
      <c r="L1851" s="54"/>
      <c r="M1851" s="54"/>
      <c r="N1851" s="54"/>
      <c r="O1851" s="54"/>
      <c r="P1851" s="54"/>
      <c r="Q1851" s="54"/>
      <c r="R1851" s="55"/>
      <c r="S1851" s="56"/>
      <c r="T1851" t="e">
        <f t="shared" si="38"/>
        <v>#REF!</v>
      </c>
    </row>
    <row r="1852" spans="3:20" ht="30" customHeight="1" thickBot="1" x14ac:dyDescent="0.25">
      <c r="C1852" s="143"/>
      <c r="D1852" s="145"/>
      <c r="E1852" s="53"/>
      <c r="F1852" s="54"/>
      <c r="G1852" s="54"/>
      <c r="H1852" s="54"/>
      <c r="I1852" s="54"/>
      <c r="J1852" s="54"/>
      <c r="K1852" s="54"/>
      <c r="L1852" s="54"/>
      <c r="M1852" s="54"/>
      <c r="N1852" s="54"/>
      <c r="O1852" s="54"/>
      <c r="P1852" s="54"/>
      <c r="Q1852" s="54"/>
      <c r="R1852" s="55"/>
      <c r="S1852" s="56"/>
      <c r="T1852" t="e">
        <f t="shared" si="38"/>
        <v>#REF!</v>
      </c>
    </row>
    <row r="1853" spans="3:20" ht="30" customHeight="1" thickBot="1" x14ac:dyDescent="0.25">
      <c r="C1853" s="143"/>
      <c r="D1853" s="145"/>
      <c r="E1853" s="53"/>
      <c r="F1853" s="54"/>
      <c r="G1853" s="54"/>
      <c r="H1853" s="54"/>
      <c r="I1853" s="54"/>
      <c r="J1853" s="54"/>
      <c r="K1853" s="54"/>
      <c r="L1853" s="54"/>
      <c r="M1853" s="54"/>
      <c r="N1853" s="54"/>
      <c r="O1853" s="54"/>
      <c r="P1853" s="54"/>
      <c r="Q1853" s="54"/>
      <c r="R1853" s="55"/>
      <c r="S1853" s="56"/>
      <c r="T1853" t="e">
        <f t="shared" si="38"/>
        <v>#REF!</v>
      </c>
    </row>
    <row r="1854" spans="3:20" ht="30" customHeight="1" thickBot="1" x14ac:dyDescent="0.25">
      <c r="C1854" s="143"/>
      <c r="D1854" s="145"/>
      <c r="E1854" s="53"/>
      <c r="F1854" s="54"/>
      <c r="G1854" s="54"/>
      <c r="H1854" s="54"/>
      <c r="I1854" s="54"/>
      <c r="J1854" s="54"/>
      <c r="K1854" s="54"/>
      <c r="L1854" s="54"/>
      <c r="M1854" s="54"/>
      <c r="N1854" s="54"/>
      <c r="O1854" s="54"/>
      <c r="P1854" s="54"/>
      <c r="Q1854" s="54"/>
      <c r="R1854" s="55"/>
      <c r="S1854" s="56"/>
      <c r="T1854" t="e">
        <f t="shared" si="38"/>
        <v>#REF!</v>
      </c>
    </row>
    <row r="1855" spans="3:20" ht="30" customHeight="1" thickBot="1" x14ac:dyDescent="0.25">
      <c r="C1855" s="143"/>
      <c r="D1855" s="145"/>
      <c r="E1855" s="53"/>
      <c r="F1855" s="54"/>
      <c r="G1855" s="54"/>
      <c r="H1855" s="54"/>
      <c r="I1855" s="54"/>
      <c r="J1855" s="54"/>
      <c r="K1855" s="54"/>
      <c r="L1855" s="54"/>
      <c r="M1855" s="54"/>
      <c r="N1855" s="54"/>
      <c r="O1855" s="54"/>
      <c r="P1855" s="54"/>
      <c r="Q1855" s="54"/>
      <c r="R1855" s="55"/>
      <c r="S1855" s="56"/>
      <c r="T1855" t="e">
        <f t="shared" si="38"/>
        <v>#REF!</v>
      </c>
    </row>
    <row r="1856" spans="3:20" ht="30" customHeight="1" thickBot="1" x14ac:dyDescent="0.25">
      <c r="C1856" s="143"/>
      <c r="D1856" s="145"/>
      <c r="E1856" s="53"/>
      <c r="F1856" s="54"/>
      <c r="G1856" s="54"/>
      <c r="H1856" s="54"/>
      <c r="I1856" s="54"/>
      <c r="J1856" s="54"/>
      <c r="K1856" s="54"/>
      <c r="L1856" s="54"/>
      <c r="M1856" s="54"/>
      <c r="N1856" s="54"/>
      <c r="O1856" s="54"/>
      <c r="P1856" s="54"/>
      <c r="Q1856" s="54"/>
      <c r="R1856" s="55"/>
      <c r="S1856" s="56"/>
      <c r="T1856" t="e">
        <f t="shared" si="38"/>
        <v>#REF!</v>
      </c>
    </row>
    <row r="1857" spans="3:20" ht="30" customHeight="1" thickBot="1" x14ac:dyDescent="0.25">
      <c r="C1857" s="143"/>
      <c r="D1857" s="145"/>
      <c r="E1857" s="53"/>
      <c r="F1857" s="54"/>
      <c r="G1857" s="54"/>
      <c r="H1857" s="54"/>
      <c r="I1857" s="54"/>
      <c r="J1857" s="54"/>
      <c r="K1857" s="54"/>
      <c r="L1857" s="54"/>
      <c r="M1857" s="54"/>
      <c r="N1857" s="54"/>
      <c r="O1857" s="54"/>
      <c r="P1857" s="54"/>
      <c r="Q1857" s="54"/>
      <c r="R1857" s="55"/>
      <c r="S1857" s="56"/>
      <c r="T1857" t="e">
        <f t="shared" si="38"/>
        <v>#REF!</v>
      </c>
    </row>
    <row r="1858" spans="3:20" ht="30" customHeight="1" thickBot="1" x14ac:dyDescent="0.25">
      <c r="C1858" s="143"/>
      <c r="D1858" s="145"/>
      <c r="E1858" s="53"/>
      <c r="F1858" s="54"/>
      <c r="G1858" s="54"/>
      <c r="H1858" s="54"/>
      <c r="I1858" s="54"/>
      <c r="J1858" s="54"/>
      <c r="K1858" s="54"/>
      <c r="L1858" s="54"/>
      <c r="M1858" s="54"/>
      <c r="N1858" s="54"/>
      <c r="O1858" s="54"/>
      <c r="P1858" s="54"/>
      <c r="Q1858" s="54"/>
      <c r="R1858" s="55"/>
      <c r="S1858" s="56"/>
      <c r="T1858" t="e">
        <f t="shared" si="38"/>
        <v>#REF!</v>
      </c>
    </row>
    <row r="1859" spans="3:20" ht="30" customHeight="1" thickBot="1" x14ac:dyDescent="0.25">
      <c r="C1859" s="143"/>
      <c r="D1859" s="145"/>
      <c r="E1859" s="53"/>
      <c r="F1859" s="54"/>
      <c r="G1859" s="54"/>
      <c r="H1859" s="54"/>
      <c r="I1859" s="54"/>
      <c r="J1859" s="54"/>
      <c r="K1859" s="54"/>
      <c r="L1859" s="54"/>
      <c r="M1859" s="54"/>
      <c r="N1859" s="54"/>
      <c r="O1859" s="54"/>
      <c r="P1859" s="54"/>
      <c r="Q1859" s="54"/>
      <c r="R1859" s="55"/>
      <c r="S1859" s="56"/>
      <c r="T1859" t="e">
        <f t="shared" si="38"/>
        <v>#REF!</v>
      </c>
    </row>
    <row r="1860" spans="3:20" ht="30" customHeight="1" thickBot="1" x14ac:dyDescent="0.25">
      <c r="C1860" s="143"/>
      <c r="D1860" s="145"/>
      <c r="E1860" s="53"/>
      <c r="F1860" s="54"/>
      <c r="G1860" s="54"/>
      <c r="H1860" s="54"/>
      <c r="I1860" s="54"/>
      <c r="J1860" s="54"/>
      <c r="K1860" s="54"/>
      <c r="L1860" s="54"/>
      <c r="M1860" s="54"/>
      <c r="N1860" s="54"/>
      <c r="O1860" s="54"/>
      <c r="P1860" s="54"/>
      <c r="Q1860" s="54"/>
      <c r="R1860" s="55"/>
      <c r="S1860" s="56"/>
      <c r="T1860" t="e">
        <f t="shared" si="38"/>
        <v>#REF!</v>
      </c>
    </row>
    <row r="1861" spans="3:20" ht="30" customHeight="1" thickBot="1" x14ac:dyDescent="0.25">
      <c r="C1861" s="143"/>
      <c r="D1861" s="145"/>
      <c r="E1861" s="53"/>
      <c r="F1861" s="54"/>
      <c r="G1861" s="54"/>
      <c r="H1861" s="54"/>
      <c r="I1861" s="54"/>
      <c r="J1861" s="54"/>
      <c r="K1861" s="54"/>
      <c r="L1861" s="54"/>
      <c r="M1861" s="54"/>
      <c r="N1861" s="54"/>
      <c r="O1861" s="54"/>
      <c r="P1861" s="54"/>
      <c r="Q1861" s="54"/>
      <c r="R1861" s="55"/>
      <c r="S1861" s="56"/>
      <c r="T1861" t="e">
        <f t="shared" si="38"/>
        <v>#REF!</v>
      </c>
    </row>
    <row r="1862" spans="3:20" ht="30" customHeight="1" thickBot="1" x14ac:dyDescent="0.25">
      <c r="C1862" s="143"/>
      <c r="D1862" s="145"/>
      <c r="E1862" s="53"/>
      <c r="F1862" s="54"/>
      <c r="G1862" s="54"/>
      <c r="H1862" s="54"/>
      <c r="I1862" s="54"/>
      <c r="J1862" s="54"/>
      <c r="K1862" s="54"/>
      <c r="L1862" s="54"/>
      <c r="M1862" s="54"/>
      <c r="N1862" s="54"/>
      <c r="O1862" s="54"/>
      <c r="P1862" s="54"/>
      <c r="Q1862" s="54"/>
      <c r="R1862" s="55"/>
      <c r="S1862" s="56"/>
      <c r="T1862" t="e">
        <f t="shared" si="38"/>
        <v>#REF!</v>
      </c>
    </row>
    <row r="1863" spans="3:20" ht="30" customHeight="1" thickBot="1" x14ac:dyDescent="0.25">
      <c r="C1863" s="143"/>
      <c r="D1863" s="145"/>
      <c r="E1863" s="53"/>
      <c r="F1863" s="54"/>
      <c r="G1863" s="54"/>
      <c r="H1863" s="54"/>
      <c r="I1863" s="54"/>
      <c r="J1863" s="54"/>
      <c r="K1863" s="54"/>
      <c r="L1863" s="54"/>
      <c r="M1863" s="54"/>
      <c r="N1863" s="54"/>
      <c r="O1863" s="54"/>
      <c r="P1863" s="54"/>
      <c r="Q1863" s="54"/>
      <c r="R1863" s="55"/>
      <c r="S1863" s="56"/>
      <c r="T1863" t="e">
        <f t="shared" si="38"/>
        <v>#REF!</v>
      </c>
    </row>
    <row r="1864" spans="3:20" ht="30" customHeight="1" thickBot="1" x14ac:dyDescent="0.25">
      <c r="C1864" s="143"/>
      <c r="D1864" s="145"/>
      <c r="E1864" s="53"/>
      <c r="F1864" s="54"/>
      <c r="G1864" s="54"/>
      <c r="H1864" s="54"/>
      <c r="I1864" s="54"/>
      <c r="J1864" s="54"/>
      <c r="K1864" s="54"/>
      <c r="L1864" s="54"/>
      <c r="M1864" s="54"/>
      <c r="N1864" s="54"/>
      <c r="O1864" s="54"/>
      <c r="P1864" s="54"/>
      <c r="Q1864" s="54"/>
      <c r="R1864" s="55"/>
      <c r="S1864" s="56"/>
      <c r="T1864" t="e">
        <f t="shared" si="38"/>
        <v>#REF!</v>
      </c>
    </row>
    <row r="1865" spans="3:20" ht="30" customHeight="1" thickBot="1" x14ac:dyDescent="0.25">
      <c r="C1865" s="143"/>
      <c r="D1865" s="145"/>
      <c r="E1865" s="53"/>
      <c r="F1865" s="54"/>
      <c r="G1865" s="54"/>
      <c r="H1865" s="54"/>
      <c r="I1865" s="54"/>
      <c r="J1865" s="54"/>
      <c r="K1865" s="54"/>
      <c r="L1865" s="54"/>
      <c r="M1865" s="54"/>
      <c r="N1865" s="54"/>
      <c r="O1865" s="54"/>
      <c r="P1865" s="54"/>
      <c r="Q1865" s="54"/>
      <c r="R1865" s="55"/>
      <c r="S1865" s="56"/>
      <c r="T1865" t="e">
        <f t="shared" si="38"/>
        <v>#REF!</v>
      </c>
    </row>
    <row r="1866" spans="3:20" ht="30" customHeight="1" thickBot="1" x14ac:dyDescent="0.25">
      <c r="C1866" s="143"/>
      <c r="D1866" s="145"/>
      <c r="E1866" s="53"/>
      <c r="F1866" s="54"/>
      <c r="G1866" s="54"/>
      <c r="H1866" s="54"/>
      <c r="I1866" s="54"/>
      <c r="J1866" s="54"/>
      <c r="K1866" s="54"/>
      <c r="L1866" s="54"/>
      <c r="M1866" s="54"/>
      <c r="N1866" s="54"/>
      <c r="O1866" s="54"/>
      <c r="P1866" s="54"/>
      <c r="Q1866" s="54"/>
      <c r="R1866" s="55"/>
      <c r="S1866" s="56"/>
      <c r="T1866" t="e">
        <f t="shared" si="38"/>
        <v>#REF!</v>
      </c>
    </row>
    <row r="1867" spans="3:20" ht="30" customHeight="1" thickBot="1" x14ac:dyDescent="0.25">
      <c r="C1867" s="143"/>
      <c r="D1867" s="145"/>
      <c r="E1867" s="53"/>
      <c r="F1867" s="54"/>
      <c r="G1867" s="54"/>
      <c r="H1867" s="54"/>
      <c r="I1867" s="54"/>
      <c r="J1867" s="54"/>
      <c r="K1867" s="54"/>
      <c r="L1867" s="54"/>
      <c r="M1867" s="54"/>
      <c r="N1867" s="54"/>
      <c r="O1867" s="54"/>
      <c r="P1867" s="54"/>
      <c r="Q1867" s="54"/>
      <c r="R1867" s="55"/>
      <c r="S1867" s="56"/>
      <c r="T1867" t="e">
        <f t="shared" si="38"/>
        <v>#REF!</v>
      </c>
    </row>
    <row r="1868" spans="3:20" ht="30" customHeight="1" thickBot="1" x14ac:dyDescent="0.25">
      <c r="C1868" s="143"/>
      <c r="D1868" s="145"/>
      <c r="E1868" s="53"/>
      <c r="F1868" s="54"/>
      <c r="G1868" s="54"/>
      <c r="H1868" s="54"/>
      <c r="I1868" s="54"/>
      <c r="J1868" s="54"/>
      <c r="K1868" s="54"/>
      <c r="L1868" s="54"/>
      <c r="M1868" s="54"/>
      <c r="N1868" s="54"/>
      <c r="O1868" s="54"/>
      <c r="P1868" s="54"/>
      <c r="Q1868" s="54"/>
      <c r="R1868" s="55"/>
      <c r="S1868" s="56"/>
      <c r="T1868" t="e">
        <f t="shared" si="38"/>
        <v>#REF!</v>
      </c>
    </row>
    <row r="1869" spans="3:20" ht="30" customHeight="1" thickBot="1" x14ac:dyDescent="0.25">
      <c r="C1869" s="143"/>
      <c r="D1869" s="145"/>
      <c r="E1869" s="53"/>
      <c r="F1869" s="54"/>
      <c r="G1869" s="54"/>
      <c r="H1869" s="54"/>
      <c r="I1869" s="54"/>
      <c r="J1869" s="54"/>
      <c r="K1869" s="54"/>
      <c r="L1869" s="54"/>
      <c r="M1869" s="54"/>
      <c r="N1869" s="54"/>
      <c r="O1869" s="54"/>
      <c r="P1869" s="54"/>
      <c r="Q1869" s="54"/>
      <c r="R1869" s="55"/>
      <c r="S1869" s="56"/>
      <c r="T1869" t="e">
        <f t="shared" si="38"/>
        <v>#REF!</v>
      </c>
    </row>
    <row r="1870" spans="3:20" ht="30" customHeight="1" thickBot="1" x14ac:dyDescent="0.25">
      <c r="C1870" s="143"/>
      <c r="D1870" s="145"/>
      <c r="E1870" s="53"/>
      <c r="F1870" s="54"/>
      <c r="G1870" s="54"/>
      <c r="H1870" s="54"/>
      <c r="I1870" s="54"/>
      <c r="J1870" s="54"/>
      <c r="K1870" s="54"/>
      <c r="L1870" s="54"/>
      <c r="M1870" s="54"/>
      <c r="N1870" s="54"/>
      <c r="O1870" s="54"/>
      <c r="P1870" s="54"/>
      <c r="Q1870" s="54"/>
      <c r="R1870" s="55"/>
      <c r="S1870" s="56"/>
      <c r="T1870" t="e">
        <f t="shared" si="38"/>
        <v>#REF!</v>
      </c>
    </row>
    <row r="1871" spans="3:20" ht="30" customHeight="1" thickBot="1" x14ac:dyDescent="0.25">
      <c r="C1871" s="143"/>
      <c r="D1871" s="145"/>
      <c r="E1871" s="53"/>
      <c r="F1871" s="54"/>
      <c r="G1871" s="54"/>
      <c r="H1871" s="54"/>
      <c r="I1871" s="54"/>
      <c r="J1871" s="54"/>
      <c r="K1871" s="54"/>
      <c r="L1871" s="54"/>
      <c r="M1871" s="54"/>
      <c r="N1871" s="54"/>
      <c r="O1871" s="54"/>
      <c r="P1871" s="54"/>
      <c r="Q1871" s="54"/>
      <c r="R1871" s="55"/>
      <c r="S1871" s="56"/>
      <c r="T1871" t="e">
        <f t="shared" si="38"/>
        <v>#REF!</v>
      </c>
    </row>
    <row r="1872" spans="3:20" ht="30" customHeight="1" thickBot="1" x14ac:dyDescent="0.25">
      <c r="C1872" s="143"/>
      <c r="D1872" s="145"/>
      <c r="E1872" s="53"/>
      <c r="F1872" s="54"/>
      <c r="G1872" s="54"/>
      <c r="H1872" s="54"/>
      <c r="I1872" s="54"/>
      <c r="J1872" s="54"/>
      <c r="K1872" s="54"/>
      <c r="L1872" s="54"/>
      <c r="M1872" s="54"/>
      <c r="N1872" s="54"/>
      <c r="O1872" s="54"/>
      <c r="P1872" s="54"/>
      <c r="Q1872" s="54"/>
      <c r="R1872" s="55"/>
      <c r="S1872" s="56"/>
      <c r="T1872" t="e">
        <f t="shared" si="38"/>
        <v>#REF!</v>
      </c>
    </row>
    <row r="1873" spans="3:20" ht="30" customHeight="1" thickBot="1" x14ac:dyDescent="0.25">
      <c r="C1873" s="143"/>
      <c r="D1873" s="145"/>
      <c r="E1873" s="53"/>
      <c r="F1873" s="54"/>
      <c r="G1873" s="54"/>
      <c r="H1873" s="54"/>
      <c r="I1873" s="54"/>
      <c r="J1873" s="54"/>
      <c r="K1873" s="54"/>
      <c r="L1873" s="54"/>
      <c r="M1873" s="54"/>
      <c r="N1873" s="54"/>
      <c r="O1873" s="54"/>
      <c r="P1873" s="54"/>
      <c r="Q1873" s="54"/>
      <c r="R1873" s="55"/>
      <c r="S1873" s="56"/>
      <c r="T1873" t="e">
        <f t="shared" si="38"/>
        <v>#REF!</v>
      </c>
    </row>
    <row r="1874" spans="3:20" ht="30" customHeight="1" thickBot="1" x14ac:dyDescent="0.25">
      <c r="C1874" s="143"/>
      <c r="D1874" s="145"/>
      <c r="E1874" s="53"/>
      <c r="F1874" s="54"/>
      <c r="G1874" s="54"/>
      <c r="H1874" s="54"/>
      <c r="I1874" s="54"/>
      <c r="J1874" s="54"/>
      <c r="K1874" s="54"/>
      <c r="L1874" s="54"/>
      <c r="M1874" s="54"/>
      <c r="N1874" s="54"/>
      <c r="O1874" s="54"/>
      <c r="P1874" s="54"/>
      <c r="Q1874" s="54"/>
      <c r="R1874" s="55"/>
      <c r="S1874" s="56"/>
      <c r="T1874" t="e">
        <f t="shared" si="38"/>
        <v>#REF!</v>
      </c>
    </row>
    <row r="1875" spans="3:20" ht="30" customHeight="1" thickBot="1" x14ac:dyDescent="0.25">
      <c r="C1875" s="143"/>
      <c r="D1875" s="145"/>
      <c r="E1875" s="53"/>
      <c r="F1875" s="54"/>
      <c r="G1875" s="54"/>
      <c r="H1875" s="54"/>
      <c r="I1875" s="54"/>
      <c r="J1875" s="54"/>
      <c r="K1875" s="54"/>
      <c r="L1875" s="54"/>
      <c r="M1875" s="54"/>
      <c r="N1875" s="54"/>
      <c r="O1875" s="54"/>
      <c r="P1875" s="54"/>
      <c r="Q1875" s="54"/>
      <c r="R1875" s="55"/>
      <c r="S1875" s="56"/>
      <c r="T1875" t="e">
        <f t="shared" si="38"/>
        <v>#REF!</v>
      </c>
    </row>
    <row r="1876" spans="3:20" ht="30" customHeight="1" thickBot="1" x14ac:dyDescent="0.25">
      <c r="C1876" s="143"/>
      <c r="D1876" s="145"/>
      <c r="E1876" s="53"/>
      <c r="F1876" s="54"/>
      <c r="G1876" s="54"/>
      <c r="H1876" s="54"/>
      <c r="I1876" s="54"/>
      <c r="J1876" s="54"/>
      <c r="K1876" s="54"/>
      <c r="L1876" s="54"/>
      <c r="M1876" s="54"/>
      <c r="N1876" s="54"/>
      <c r="O1876" s="54"/>
      <c r="P1876" s="54"/>
      <c r="Q1876" s="54"/>
      <c r="R1876" s="55"/>
      <c r="S1876" s="56"/>
      <c r="T1876" t="e">
        <f t="shared" si="38"/>
        <v>#REF!</v>
      </c>
    </row>
    <row r="1877" spans="3:20" ht="30" customHeight="1" thickBot="1" x14ac:dyDescent="0.25">
      <c r="C1877" s="143"/>
      <c r="D1877" s="145"/>
      <c r="E1877" s="53"/>
      <c r="F1877" s="54"/>
      <c r="G1877" s="54"/>
      <c r="H1877" s="54"/>
      <c r="I1877" s="54"/>
      <c r="J1877" s="54"/>
      <c r="K1877" s="54"/>
      <c r="L1877" s="54"/>
      <c r="M1877" s="54"/>
      <c r="N1877" s="54"/>
      <c r="O1877" s="54"/>
      <c r="P1877" s="54"/>
      <c r="Q1877" s="54"/>
      <c r="R1877" s="55"/>
      <c r="S1877" s="56"/>
      <c r="T1877" t="e">
        <f t="shared" si="38"/>
        <v>#REF!</v>
      </c>
    </row>
    <row r="1878" spans="3:20" ht="30" customHeight="1" thickBot="1" x14ac:dyDescent="0.25">
      <c r="C1878" s="143"/>
      <c r="D1878" s="145"/>
      <c r="E1878" s="53"/>
      <c r="F1878" s="54"/>
      <c r="G1878" s="54"/>
      <c r="H1878" s="54"/>
      <c r="I1878" s="54"/>
      <c r="J1878" s="54"/>
      <c r="K1878" s="54"/>
      <c r="L1878" s="54"/>
      <c r="M1878" s="54"/>
      <c r="N1878" s="54"/>
      <c r="O1878" s="54"/>
      <c r="P1878" s="54"/>
      <c r="Q1878" s="54"/>
      <c r="R1878" s="55"/>
      <c r="S1878" s="56"/>
      <c r="T1878" t="e">
        <f t="shared" si="38"/>
        <v>#REF!</v>
      </c>
    </row>
    <row r="1879" spans="3:20" ht="30" customHeight="1" thickBot="1" x14ac:dyDescent="0.25">
      <c r="C1879" s="143"/>
      <c r="D1879" s="145"/>
      <c r="E1879" s="53"/>
      <c r="F1879" s="54"/>
      <c r="G1879" s="54"/>
      <c r="H1879" s="54"/>
      <c r="I1879" s="54"/>
      <c r="J1879" s="54"/>
      <c r="K1879" s="54"/>
      <c r="L1879" s="54"/>
      <c r="M1879" s="54"/>
      <c r="N1879" s="54"/>
      <c r="O1879" s="54"/>
      <c r="P1879" s="54"/>
      <c r="Q1879" s="54"/>
      <c r="R1879" s="55"/>
      <c r="S1879" s="56"/>
      <c r="T1879" t="e">
        <f t="shared" si="38"/>
        <v>#REF!</v>
      </c>
    </row>
    <row r="1880" spans="3:20" ht="30" customHeight="1" thickBot="1" x14ac:dyDescent="0.25">
      <c r="C1880" s="143"/>
      <c r="D1880" s="145"/>
      <c r="E1880" s="53"/>
      <c r="F1880" s="54"/>
      <c r="G1880" s="54"/>
      <c r="H1880" s="54"/>
      <c r="I1880" s="54"/>
      <c r="J1880" s="54"/>
      <c r="K1880" s="54"/>
      <c r="L1880" s="54"/>
      <c r="M1880" s="54"/>
      <c r="N1880" s="54"/>
      <c r="O1880" s="54"/>
      <c r="P1880" s="54"/>
      <c r="Q1880" s="54"/>
      <c r="R1880" s="55"/>
      <c r="S1880" s="56"/>
      <c r="T1880" t="e">
        <f t="shared" si="38"/>
        <v>#REF!</v>
      </c>
    </row>
    <row r="1881" spans="3:20" ht="30" customHeight="1" thickBot="1" x14ac:dyDescent="0.25">
      <c r="C1881" s="143"/>
      <c r="D1881" s="145"/>
      <c r="E1881" s="53"/>
      <c r="F1881" s="54"/>
      <c r="G1881" s="54"/>
      <c r="H1881" s="54"/>
      <c r="I1881" s="54"/>
      <c r="J1881" s="54"/>
      <c r="K1881" s="54"/>
      <c r="L1881" s="54"/>
      <c r="M1881" s="54"/>
      <c r="N1881" s="54"/>
      <c r="O1881" s="54"/>
      <c r="P1881" s="54"/>
      <c r="Q1881" s="54"/>
      <c r="R1881" s="55"/>
      <c r="S1881" s="56"/>
      <c r="T1881" t="e">
        <f t="shared" si="38"/>
        <v>#REF!</v>
      </c>
    </row>
    <row r="1882" spans="3:20" ht="30" customHeight="1" thickBot="1" x14ac:dyDescent="0.25">
      <c r="C1882" s="143"/>
      <c r="D1882" s="145"/>
      <c r="E1882" s="53"/>
      <c r="F1882" s="54"/>
      <c r="G1882" s="54"/>
      <c r="H1882" s="54"/>
      <c r="I1882" s="54"/>
      <c r="J1882" s="54"/>
      <c r="K1882" s="54"/>
      <c r="L1882" s="54"/>
      <c r="M1882" s="54"/>
      <c r="N1882" s="54"/>
      <c r="O1882" s="54"/>
      <c r="P1882" s="54"/>
      <c r="Q1882" s="54"/>
      <c r="R1882" s="55"/>
      <c r="S1882" s="56"/>
      <c r="T1882" t="e">
        <f t="shared" si="38"/>
        <v>#REF!</v>
      </c>
    </row>
    <row r="1883" spans="3:20" ht="30" customHeight="1" thickBot="1" x14ac:dyDescent="0.25">
      <c r="C1883" s="143"/>
      <c r="D1883" s="145"/>
      <c r="E1883" s="53"/>
      <c r="F1883" s="54"/>
      <c r="G1883" s="54"/>
      <c r="H1883" s="54"/>
      <c r="I1883" s="54"/>
      <c r="J1883" s="54"/>
      <c r="K1883" s="54"/>
      <c r="L1883" s="54"/>
      <c r="M1883" s="54"/>
      <c r="N1883" s="54"/>
      <c r="O1883" s="54"/>
      <c r="P1883" s="54"/>
      <c r="Q1883" s="54"/>
      <c r="R1883" s="55"/>
      <c r="S1883" s="56"/>
      <c r="T1883" t="e">
        <f t="shared" si="38"/>
        <v>#REF!</v>
      </c>
    </row>
    <row r="1884" spans="3:20" ht="30" customHeight="1" thickBot="1" x14ac:dyDescent="0.25">
      <c r="C1884" s="143"/>
      <c r="D1884" s="145"/>
      <c r="E1884" s="53"/>
      <c r="F1884" s="54"/>
      <c r="G1884" s="54"/>
      <c r="H1884" s="54"/>
      <c r="I1884" s="54"/>
      <c r="J1884" s="54"/>
      <c r="K1884" s="54"/>
      <c r="L1884" s="54"/>
      <c r="M1884" s="54"/>
      <c r="N1884" s="54"/>
      <c r="O1884" s="54"/>
      <c r="P1884" s="54"/>
      <c r="Q1884" s="54"/>
      <c r="R1884" s="55"/>
      <c r="S1884" s="56"/>
      <c r="T1884" t="e">
        <f t="shared" si="38"/>
        <v>#REF!</v>
      </c>
    </row>
    <row r="1885" spans="3:20" ht="30" customHeight="1" thickBot="1" x14ac:dyDescent="0.25">
      <c r="C1885" s="143"/>
      <c r="D1885" s="145"/>
      <c r="E1885" s="53"/>
      <c r="F1885" s="54"/>
      <c r="G1885" s="54"/>
      <c r="H1885" s="54"/>
      <c r="I1885" s="54"/>
      <c r="J1885" s="54"/>
      <c r="K1885" s="54"/>
      <c r="L1885" s="54"/>
      <c r="M1885" s="54"/>
      <c r="N1885" s="54"/>
      <c r="O1885" s="54"/>
      <c r="P1885" s="54"/>
      <c r="Q1885" s="54"/>
      <c r="R1885" s="55"/>
      <c r="S1885" s="56"/>
      <c r="T1885" t="e">
        <f t="shared" si="38"/>
        <v>#REF!</v>
      </c>
    </row>
    <row r="1886" spans="3:20" ht="30" customHeight="1" thickBot="1" x14ac:dyDescent="0.25">
      <c r="C1886" s="143"/>
      <c r="D1886" s="145"/>
      <c r="E1886" s="53"/>
      <c r="F1886" s="54"/>
      <c r="G1886" s="54"/>
      <c r="H1886" s="54"/>
      <c r="I1886" s="54"/>
      <c r="J1886" s="54"/>
      <c r="K1886" s="54"/>
      <c r="L1886" s="54"/>
      <c r="M1886" s="54"/>
      <c r="N1886" s="54"/>
      <c r="O1886" s="54"/>
      <c r="P1886" s="54"/>
      <c r="Q1886" s="54"/>
      <c r="R1886" s="55"/>
      <c r="S1886" s="56"/>
      <c r="T1886" t="e">
        <f t="shared" si="38"/>
        <v>#REF!</v>
      </c>
    </row>
    <row r="1887" spans="3:20" ht="30" customHeight="1" thickBot="1" x14ac:dyDescent="0.25">
      <c r="C1887" s="143"/>
      <c r="D1887" s="145"/>
      <c r="E1887" s="53"/>
      <c r="F1887" s="54"/>
      <c r="G1887" s="54"/>
      <c r="H1887" s="54"/>
      <c r="I1887" s="54"/>
      <c r="J1887" s="54"/>
      <c r="K1887" s="54"/>
      <c r="L1887" s="54"/>
      <c r="M1887" s="54"/>
      <c r="N1887" s="54"/>
      <c r="O1887" s="54"/>
      <c r="P1887" s="54"/>
      <c r="Q1887" s="54"/>
      <c r="R1887" s="55"/>
      <c r="S1887" s="56"/>
      <c r="T1887" t="e">
        <f t="shared" si="38"/>
        <v>#REF!</v>
      </c>
    </row>
    <row r="1888" spans="3:20" ht="30" customHeight="1" thickBot="1" x14ac:dyDescent="0.25">
      <c r="C1888" s="143"/>
      <c r="D1888" s="145"/>
      <c r="E1888" s="53"/>
      <c r="F1888" s="54"/>
      <c r="G1888" s="54"/>
      <c r="H1888" s="54"/>
      <c r="I1888" s="54"/>
      <c r="J1888" s="54"/>
      <c r="K1888" s="54"/>
      <c r="L1888" s="54"/>
      <c r="M1888" s="54"/>
      <c r="N1888" s="54"/>
      <c r="O1888" s="54"/>
      <c r="P1888" s="54"/>
      <c r="Q1888" s="54"/>
      <c r="R1888" s="55"/>
      <c r="S1888" s="56"/>
      <c r="T1888" t="e">
        <f t="shared" si="38"/>
        <v>#REF!</v>
      </c>
    </row>
    <row r="1889" spans="3:20" ht="30" customHeight="1" thickBot="1" x14ac:dyDescent="0.25">
      <c r="C1889" s="143"/>
      <c r="D1889" s="145"/>
      <c r="E1889" s="53"/>
      <c r="F1889" s="54"/>
      <c r="G1889" s="54"/>
      <c r="H1889" s="54"/>
      <c r="I1889" s="54"/>
      <c r="J1889" s="54"/>
      <c r="K1889" s="54"/>
      <c r="L1889" s="54"/>
      <c r="M1889" s="54"/>
      <c r="N1889" s="54"/>
      <c r="O1889" s="54"/>
      <c r="P1889" s="54"/>
      <c r="Q1889" s="54"/>
      <c r="R1889" s="55"/>
      <c r="S1889" s="56"/>
      <c r="T1889" t="e">
        <f t="shared" si="38"/>
        <v>#REF!</v>
      </c>
    </row>
    <row r="1890" spans="3:20" ht="30" customHeight="1" thickBot="1" x14ac:dyDescent="0.25">
      <c r="C1890" s="143"/>
      <c r="D1890" s="145"/>
      <c r="E1890" s="53"/>
      <c r="F1890" s="54"/>
      <c r="G1890" s="54"/>
      <c r="H1890" s="54"/>
      <c r="I1890" s="54"/>
      <c r="J1890" s="54"/>
      <c r="K1890" s="54"/>
      <c r="L1890" s="54"/>
      <c r="M1890" s="54"/>
      <c r="N1890" s="54"/>
      <c r="O1890" s="54"/>
      <c r="P1890" s="54"/>
      <c r="Q1890" s="54"/>
      <c r="R1890" s="55"/>
      <c r="S1890" s="56"/>
      <c r="T1890" t="e">
        <f t="shared" ref="T1890:T1953" si="39">T1889+1</f>
        <v>#REF!</v>
      </c>
    </row>
    <row r="1891" spans="3:20" ht="30" customHeight="1" thickBot="1" x14ac:dyDescent="0.25">
      <c r="C1891" s="143"/>
      <c r="D1891" s="145"/>
      <c r="E1891" s="53"/>
      <c r="F1891" s="54"/>
      <c r="G1891" s="54"/>
      <c r="H1891" s="54"/>
      <c r="I1891" s="54"/>
      <c r="J1891" s="54"/>
      <c r="K1891" s="54"/>
      <c r="L1891" s="54"/>
      <c r="M1891" s="54"/>
      <c r="N1891" s="54"/>
      <c r="O1891" s="54"/>
      <c r="P1891" s="54"/>
      <c r="Q1891" s="54"/>
      <c r="R1891" s="55"/>
      <c r="S1891" s="56"/>
      <c r="T1891" t="e">
        <f t="shared" si="39"/>
        <v>#REF!</v>
      </c>
    </row>
    <row r="1892" spans="3:20" ht="30" customHeight="1" thickBot="1" x14ac:dyDescent="0.25">
      <c r="C1892" s="143"/>
      <c r="D1892" s="145"/>
      <c r="E1892" s="53"/>
      <c r="F1892" s="54"/>
      <c r="G1892" s="54"/>
      <c r="H1892" s="54"/>
      <c r="I1892" s="54"/>
      <c r="J1892" s="54"/>
      <c r="K1892" s="54"/>
      <c r="L1892" s="54"/>
      <c r="M1892" s="54"/>
      <c r="N1892" s="54"/>
      <c r="O1892" s="54"/>
      <c r="P1892" s="54"/>
      <c r="Q1892" s="54"/>
      <c r="R1892" s="55"/>
      <c r="S1892" s="56"/>
      <c r="T1892" t="e">
        <f t="shared" si="39"/>
        <v>#REF!</v>
      </c>
    </row>
    <row r="1893" spans="3:20" ht="30" customHeight="1" thickBot="1" x14ac:dyDescent="0.25">
      <c r="C1893" s="143"/>
      <c r="D1893" s="145"/>
      <c r="E1893" s="53"/>
      <c r="F1893" s="54"/>
      <c r="G1893" s="54"/>
      <c r="H1893" s="54"/>
      <c r="I1893" s="54"/>
      <c r="J1893" s="54"/>
      <c r="K1893" s="54"/>
      <c r="L1893" s="54"/>
      <c r="M1893" s="54"/>
      <c r="N1893" s="54"/>
      <c r="O1893" s="54"/>
      <c r="P1893" s="54"/>
      <c r="Q1893" s="54"/>
      <c r="R1893" s="55"/>
      <c r="S1893" s="56"/>
      <c r="T1893" t="e">
        <f t="shared" si="39"/>
        <v>#REF!</v>
      </c>
    </row>
    <row r="1894" spans="3:20" ht="30" customHeight="1" thickBot="1" x14ac:dyDescent="0.25">
      <c r="C1894" s="143"/>
      <c r="D1894" s="145"/>
      <c r="E1894" s="53"/>
      <c r="F1894" s="54"/>
      <c r="G1894" s="54"/>
      <c r="H1894" s="54"/>
      <c r="I1894" s="54"/>
      <c r="J1894" s="54"/>
      <c r="K1894" s="54"/>
      <c r="L1894" s="54"/>
      <c r="M1894" s="54"/>
      <c r="N1894" s="54"/>
      <c r="O1894" s="54"/>
      <c r="P1894" s="54"/>
      <c r="Q1894" s="54"/>
      <c r="R1894" s="55"/>
      <c r="S1894" s="56"/>
      <c r="T1894" t="e">
        <f t="shared" si="39"/>
        <v>#REF!</v>
      </c>
    </row>
    <row r="1895" spans="3:20" ht="30" customHeight="1" thickBot="1" x14ac:dyDescent="0.25">
      <c r="C1895" s="143"/>
      <c r="D1895" s="145"/>
      <c r="E1895" s="53"/>
      <c r="F1895" s="54"/>
      <c r="G1895" s="54"/>
      <c r="H1895" s="54"/>
      <c r="I1895" s="54"/>
      <c r="J1895" s="54"/>
      <c r="K1895" s="54"/>
      <c r="L1895" s="54"/>
      <c r="M1895" s="54"/>
      <c r="N1895" s="54"/>
      <c r="O1895" s="54"/>
      <c r="P1895" s="54"/>
      <c r="Q1895" s="54"/>
      <c r="R1895" s="55"/>
      <c r="S1895" s="56"/>
      <c r="T1895" t="e">
        <f t="shared" si="39"/>
        <v>#REF!</v>
      </c>
    </row>
    <row r="1896" spans="3:20" ht="30" customHeight="1" thickBot="1" x14ac:dyDescent="0.25">
      <c r="C1896" s="143"/>
      <c r="D1896" s="145"/>
      <c r="E1896" s="53"/>
      <c r="F1896" s="54"/>
      <c r="G1896" s="54"/>
      <c r="H1896" s="54"/>
      <c r="I1896" s="54"/>
      <c r="J1896" s="54"/>
      <c r="K1896" s="54"/>
      <c r="L1896" s="54"/>
      <c r="M1896" s="54"/>
      <c r="N1896" s="54"/>
      <c r="O1896" s="54"/>
      <c r="P1896" s="54"/>
      <c r="Q1896" s="54"/>
      <c r="R1896" s="55"/>
      <c r="S1896" s="56"/>
      <c r="T1896" t="e">
        <f t="shared" si="39"/>
        <v>#REF!</v>
      </c>
    </row>
    <row r="1897" spans="3:20" ht="30" customHeight="1" thickBot="1" x14ac:dyDescent="0.25">
      <c r="C1897" s="143"/>
      <c r="D1897" s="145"/>
      <c r="E1897" s="53"/>
      <c r="F1897" s="54"/>
      <c r="G1897" s="54"/>
      <c r="H1897" s="54"/>
      <c r="I1897" s="54"/>
      <c r="J1897" s="54"/>
      <c r="K1897" s="54"/>
      <c r="L1897" s="54"/>
      <c r="M1897" s="54"/>
      <c r="N1897" s="54"/>
      <c r="O1897" s="54"/>
      <c r="P1897" s="54"/>
      <c r="Q1897" s="54"/>
      <c r="R1897" s="55"/>
      <c r="S1897" s="56"/>
      <c r="T1897" t="e">
        <f t="shared" si="39"/>
        <v>#REF!</v>
      </c>
    </row>
    <row r="1898" spans="3:20" ht="30" customHeight="1" thickBot="1" x14ac:dyDescent="0.25">
      <c r="C1898" s="143"/>
      <c r="D1898" s="145"/>
      <c r="E1898" s="53"/>
      <c r="F1898" s="54"/>
      <c r="G1898" s="54"/>
      <c r="H1898" s="54"/>
      <c r="I1898" s="54"/>
      <c r="J1898" s="54"/>
      <c r="K1898" s="54"/>
      <c r="L1898" s="54"/>
      <c r="M1898" s="54"/>
      <c r="N1898" s="54"/>
      <c r="O1898" s="54"/>
      <c r="P1898" s="54"/>
      <c r="Q1898" s="54"/>
      <c r="R1898" s="55"/>
      <c r="S1898" s="56"/>
      <c r="T1898" t="e">
        <f t="shared" si="39"/>
        <v>#REF!</v>
      </c>
    </row>
    <row r="1899" spans="3:20" ht="30" customHeight="1" thickBot="1" x14ac:dyDescent="0.25">
      <c r="C1899" s="143"/>
      <c r="D1899" s="145"/>
      <c r="E1899" s="53"/>
      <c r="F1899" s="54"/>
      <c r="G1899" s="54"/>
      <c r="H1899" s="54"/>
      <c r="I1899" s="54"/>
      <c r="J1899" s="54"/>
      <c r="K1899" s="54"/>
      <c r="L1899" s="54"/>
      <c r="M1899" s="54"/>
      <c r="N1899" s="54"/>
      <c r="O1899" s="54"/>
      <c r="P1899" s="54"/>
      <c r="Q1899" s="54"/>
      <c r="R1899" s="55"/>
      <c r="S1899" s="56"/>
      <c r="T1899" t="e">
        <f t="shared" si="39"/>
        <v>#REF!</v>
      </c>
    </row>
    <row r="1900" spans="3:20" ht="30" customHeight="1" thickBot="1" x14ac:dyDescent="0.25">
      <c r="C1900" s="143"/>
      <c r="D1900" s="145"/>
      <c r="E1900" s="53"/>
      <c r="F1900" s="54"/>
      <c r="G1900" s="54"/>
      <c r="H1900" s="54"/>
      <c r="I1900" s="54"/>
      <c r="J1900" s="54"/>
      <c r="K1900" s="54"/>
      <c r="L1900" s="54"/>
      <c r="M1900" s="54"/>
      <c r="N1900" s="54"/>
      <c r="O1900" s="54"/>
      <c r="P1900" s="54"/>
      <c r="Q1900" s="54"/>
      <c r="R1900" s="55"/>
      <c r="S1900" s="56"/>
      <c r="T1900" t="e">
        <f t="shared" si="39"/>
        <v>#REF!</v>
      </c>
    </row>
    <row r="1901" spans="3:20" ht="30" customHeight="1" thickBot="1" x14ac:dyDescent="0.25">
      <c r="C1901" s="143"/>
      <c r="D1901" s="145"/>
      <c r="E1901" s="53"/>
      <c r="F1901" s="54"/>
      <c r="G1901" s="54"/>
      <c r="H1901" s="54"/>
      <c r="I1901" s="54"/>
      <c r="J1901" s="54"/>
      <c r="K1901" s="54"/>
      <c r="L1901" s="54"/>
      <c r="M1901" s="54"/>
      <c r="N1901" s="54"/>
      <c r="O1901" s="54"/>
      <c r="P1901" s="54"/>
      <c r="Q1901" s="54"/>
      <c r="R1901" s="55"/>
      <c r="S1901" s="56"/>
      <c r="T1901" t="e">
        <f t="shared" si="39"/>
        <v>#REF!</v>
      </c>
    </row>
    <row r="1902" spans="3:20" ht="30" customHeight="1" thickBot="1" x14ac:dyDescent="0.25">
      <c r="C1902" s="143"/>
      <c r="D1902" s="145"/>
      <c r="E1902" s="53"/>
      <c r="F1902" s="54"/>
      <c r="G1902" s="54"/>
      <c r="H1902" s="54"/>
      <c r="I1902" s="54"/>
      <c r="J1902" s="54"/>
      <c r="K1902" s="54"/>
      <c r="L1902" s="54"/>
      <c r="M1902" s="54"/>
      <c r="N1902" s="54"/>
      <c r="O1902" s="54"/>
      <c r="P1902" s="54"/>
      <c r="Q1902" s="54"/>
      <c r="R1902" s="55"/>
      <c r="S1902" s="56"/>
      <c r="T1902" t="e">
        <f t="shared" si="39"/>
        <v>#REF!</v>
      </c>
    </row>
    <row r="1903" spans="3:20" ht="30" customHeight="1" thickBot="1" x14ac:dyDescent="0.25">
      <c r="C1903" s="143"/>
      <c r="D1903" s="145"/>
      <c r="E1903" s="53"/>
      <c r="F1903" s="54"/>
      <c r="G1903" s="54"/>
      <c r="H1903" s="54"/>
      <c r="I1903" s="54"/>
      <c r="J1903" s="54"/>
      <c r="K1903" s="54"/>
      <c r="L1903" s="54"/>
      <c r="M1903" s="54"/>
      <c r="N1903" s="54"/>
      <c r="O1903" s="54"/>
      <c r="P1903" s="54"/>
      <c r="Q1903" s="54"/>
      <c r="R1903" s="55"/>
      <c r="S1903" s="56"/>
      <c r="T1903" t="e">
        <f t="shared" si="39"/>
        <v>#REF!</v>
      </c>
    </row>
    <row r="1904" spans="3:20" ht="30" customHeight="1" thickBot="1" x14ac:dyDescent="0.25">
      <c r="C1904" s="143"/>
      <c r="D1904" s="145"/>
      <c r="E1904" s="53"/>
      <c r="F1904" s="54"/>
      <c r="G1904" s="54"/>
      <c r="H1904" s="54"/>
      <c r="I1904" s="54"/>
      <c r="J1904" s="54"/>
      <c r="K1904" s="54"/>
      <c r="L1904" s="54"/>
      <c r="M1904" s="54"/>
      <c r="N1904" s="54"/>
      <c r="O1904" s="54"/>
      <c r="P1904" s="54"/>
      <c r="Q1904" s="54"/>
      <c r="R1904" s="55"/>
      <c r="S1904" s="56"/>
      <c r="T1904" t="e">
        <f t="shared" si="39"/>
        <v>#REF!</v>
      </c>
    </row>
    <row r="1905" spans="3:20" ht="30" customHeight="1" thickBot="1" x14ac:dyDescent="0.25">
      <c r="C1905" s="143"/>
      <c r="D1905" s="145"/>
      <c r="E1905" s="53"/>
      <c r="F1905" s="54"/>
      <c r="G1905" s="54"/>
      <c r="H1905" s="54"/>
      <c r="I1905" s="54"/>
      <c r="J1905" s="54"/>
      <c r="K1905" s="54"/>
      <c r="L1905" s="54"/>
      <c r="M1905" s="54"/>
      <c r="N1905" s="54"/>
      <c r="O1905" s="54"/>
      <c r="P1905" s="54"/>
      <c r="Q1905" s="54"/>
      <c r="R1905" s="55"/>
      <c r="S1905" s="56"/>
      <c r="T1905" t="e">
        <f t="shared" si="39"/>
        <v>#REF!</v>
      </c>
    </row>
    <row r="1906" spans="3:20" ht="30" customHeight="1" thickBot="1" x14ac:dyDescent="0.25">
      <c r="C1906" s="143"/>
      <c r="D1906" s="145"/>
      <c r="E1906" s="53"/>
      <c r="F1906" s="54"/>
      <c r="G1906" s="54"/>
      <c r="H1906" s="54"/>
      <c r="I1906" s="54"/>
      <c r="J1906" s="54"/>
      <c r="K1906" s="54"/>
      <c r="L1906" s="54"/>
      <c r="M1906" s="54"/>
      <c r="N1906" s="54"/>
      <c r="O1906" s="54"/>
      <c r="P1906" s="54"/>
      <c r="Q1906" s="54"/>
      <c r="R1906" s="55"/>
      <c r="S1906" s="56"/>
      <c r="T1906" t="e">
        <f t="shared" si="39"/>
        <v>#REF!</v>
      </c>
    </row>
    <row r="1907" spans="3:20" ht="30" customHeight="1" thickBot="1" x14ac:dyDescent="0.25">
      <c r="C1907" s="143"/>
      <c r="D1907" s="145"/>
      <c r="E1907" s="53"/>
      <c r="F1907" s="54"/>
      <c r="G1907" s="54"/>
      <c r="H1907" s="54"/>
      <c r="I1907" s="54"/>
      <c r="J1907" s="54"/>
      <c r="K1907" s="54"/>
      <c r="L1907" s="54"/>
      <c r="M1907" s="54"/>
      <c r="N1907" s="54"/>
      <c r="O1907" s="54"/>
      <c r="P1907" s="54"/>
      <c r="Q1907" s="54"/>
      <c r="R1907" s="55"/>
      <c r="S1907" s="56"/>
      <c r="T1907" t="e">
        <f t="shared" si="39"/>
        <v>#REF!</v>
      </c>
    </row>
    <row r="1908" spans="3:20" ht="30" customHeight="1" thickBot="1" x14ac:dyDescent="0.25">
      <c r="C1908" s="143"/>
      <c r="D1908" s="145"/>
      <c r="E1908" s="53"/>
      <c r="F1908" s="54"/>
      <c r="G1908" s="54"/>
      <c r="H1908" s="54"/>
      <c r="I1908" s="54"/>
      <c r="J1908" s="54"/>
      <c r="K1908" s="54"/>
      <c r="L1908" s="54"/>
      <c r="M1908" s="54"/>
      <c r="N1908" s="54"/>
      <c r="O1908" s="54"/>
      <c r="P1908" s="54"/>
      <c r="Q1908" s="54"/>
      <c r="R1908" s="55"/>
      <c r="S1908" s="56"/>
      <c r="T1908" t="e">
        <f t="shared" si="39"/>
        <v>#REF!</v>
      </c>
    </row>
    <row r="1909" spans="3:20" ht="30" customHeight="1" thickBot="1" x14ac:dyDescent="0.25">
      <c r="C1909" s="143"/>
      <c r="D1909" s="145"/>
      <c r="E1909" s="53"/>
      <c r="F1909" s="54"/>
      <c r="G1909" s="54"/>
      <c r="H1909" s="54"/>
      <c r="I1909" s="54"/>
      <c r="J1909" s="54"/>
      <c r="K1909" s="54"/>
      <c r="L1909" s="54"/>
      <c r="M1909" s="54"/>
      <c r="N1909" s="54"/>
      <c r="O1909" s="54"/>
      <c r="P1909" s="54"/>
      <c r="Q1909" s="54"/>
      <c r="R1909" s="55"/>
      <c r="S1909" s="56"/>
      <c r="T1909" t="e">
        <f t="shared" si="39"/>
        <v>#REF!</v>
      </c>
    </row>
    <row r="1910" spans="3:20" ht="30" customHeight="1" thickBot="1" x14ac:dyDescent="0.25">
      <c r="C1910" s="143"/>
      <c r="D1910" s="145"/>
      <c r="E1910" s="53"/>
      <c r="F1910" s="54"/>
      <c r="G1910" s="54"/>
      <c r="H1910" s="54"/>
      <c r="I1910" s="54"/>
      <c r="J1910" s="54"/>
      <c r="K1910" s="54"/>
      <c r="L1910" s="54"/>
      <c r="M1910" s="54"/>
      <c r="N1910" s="54"/>
      <c r="O1910" s="54"/>
      <c r="P1910" s="54"/>
      <c r="Q1910" s="54"/>
      <c r="R1910" s="55"/>
      <c r="S1910" s="56"/>
      <c r="T1910" t="e">
        <f t="shared" si="39"/>
        <v>#REF!</v>
      </c>
    </row>
    <row r="1911" spans="3:20" ht="30" customHeight="1" thickBot="1" x14ac:dyDescent="0.25">
      <c r="C1911" s="143"/>
      <c r="D1911" s="145"/>
      <c r="E1911" s="53"/>
      <c r="F1911" s="54"/>
      <c r="G1911" s="54"/>
      <c r="H1911" s="54"/>
      <c r="I1911" s="54"/>
      <c r="J1911" s="54"/>
      <c r="K1911" s="54"/>
      <c r="L1911" s="54"/>
      <c r="M1911" s="54"/>
      <c r="N1911" s="54"/>
      <c r="O1911" s="54"/>
      <c r="P1911" s="54"/>
      <c r="Q1911" s="54"/>
      <c r="R1911" s="55"/>
      <c r="S1911" s="56"/>
      <c r="T1911" t="e">
        <f t="shared" si="39"/>
        <v>#REF!</v>
      </c>
    </row>
    <row r="1912" spans="3:20" ht="30" customHeight="1" thickBot="1" x14ac:dyDescent="0.25">
      <c r="C1912" s="143"/>
      <c r="D1912" s="145"/>
      <c r="E1912" s="53"/>
      <c r="F1912" s="54"/>
      <c r="G1912" s="54"/>
      <c r="H1912" s="54"/>
      <c r="I1912" s="54"/>
      <c r="J1912" s="54"/>
      <c r="K1912" s="54"/>
      <c r="L1912" s="54"/>
      <c r="M1912" s="54"/>
      <c r="N1912" s="54"/>
      <c r="O1912" s="54"/>
      <c r="P1912" s="54"/>
      <c r="Q1912" s="54"/>
      <c r="R1912" s="55"/>
      <c r="S1912" s="56"/>
      <c r="T1912" t="e">
        <f t="shared" si="39"/>
        <v>#REF!</v>
      </c>
    </row>
    <row r="1913" spans="3:20" ht="30" customHeight="1" thickBot="1" x14ac:dyDescent="0.25">
      <c r="C1913" s="143"/>
      <c r="D1913" s="145"/>
      <c r="E1913" s="53"/>
      <c r="F1913" s="54"/>
      <c r="G1913" s="54"/>
      <c r="H1913" s="54"/>
      <c r="I1913" s="54"/>
      <c r="J1913" s="54"/>
      <c r="K1913" s="54"/>
      <c r="L1913" s="54"/>
      <c r="M1913" s="54"/>
      <c r="N1913" s="54"/>
      <c r="O1913" s="54"/>
      <c r="P1913" s="54"/>
      <c r="Q1913" s="54"/>
      <c r="R1913" s="55"/>
      <c r="S1913" s="56"/>
      <c r="T1913" t="e">
        <f t="shared" si="39"/>
        <v>#REF!</v>
      </c>
    </row>
    <row r="1914" spans="3:20" ht="30" customHeight="1" thickBot="1" x14ac:dyDescent="0.25">
      <c r="C1914" s="143"/>
      <c r="D1914" s="145"/>
      <c r="E1914" s="53"/>
      <c r="F1914" s="54"/>
      <c r="G1914" s="54"/>
      <c r="H1914" s="54"/>
      <c r="I1914" s="54"/>
      <c r="J1914" s="54"/>
      <c r="K1914" s="54"/>
      <c r="L1914" s="54"/>
      <c r="M1914" s="54"/>
      <c r="N1914" s="54"/>
      <c r="O1914" s="54"/>
      <c r="P1914" s="54"/>
      <c r="Q1914" s="54"/>
      <c r="R1914" s="55"/>
      <c r="S1914" s="56"/>
      <c r="T1914" t="e">
        <f t="shared" si="39"/>
        <v>#REF!</v>
      </c>
    </row>
    <row r="1915" spans="3:20" ht="30" customHeight="1" thickBot="1" x14ac:dyDescent="0.25">
      <c r="C1915" s="143"/>
      <c r="D1915" s="145"/>
      <c r="E1915" s="53"/>
      <c r="F1915" s="54"/>
      <c r="G1915" s="54"/>
      <c r="H1915" s="54"/>
      <c r="I1915" s="54"/>
      <c r="J1915" s="54"/>
      <c r="K1915" s="54"/>
      <c r="L1915" s="54"/>
      <c r="M1915" s="54"/>
      <c r="N1915" s="54"/>
      <c r="O1915" s="54"/>
      <c r="P1915" s="54"/>
      <c r="Q1915" s="54"/>
      <c r="R1915" s="55"/>
      <c r="S1915" s="56"/>
      <c r="T1915" t="e">
        <f t="shared" si="39"/>
        <v>#REF!</v>
      </c>
    </row>
    <row r="1916" spans="3:20" ht="30" customHeight="1" thickBot="1" x14ac:dyDescent="0.25">
      <c r="C1916" s="143"/>
      <c r="D1916" s="145"/>
      <c r="E1916" s="53"/>
      <c r="F1916" s="54"/>
      <c r="G1916" s="54"/>
      <c r="H1916" s="54"/>
      <c r="I1916" s="54"/>
      <c r="J1916" s="54"/>
      <c r="K1916" s="54"/>
      <c r="L1916" s="54"/>
      <c r="M1916" s="54"/>
      <c r="N1916" s="54"/>
      <c r="O1916" s="54"/>
      <c r="P1916" s="54"/>
      <c r="Q1916" s="54"/>
      <c r="R1916" s="55"/>
      <c r="S1916" s="56"/>
      <c r="T1916" t="e">
        <f t="shared" si="39"/>
        <v>#REF!</v>
      </c>
    </row>
    <row r="1917" spans="3:20" ht="30" customHeight="1" thickBot="1" x14ac:dyDescent="0.25">
      <c r="C1917" s="143"/>
      <c r="D1917" s="145"/>
      <c r="E1917" s="53"/>
      <c r="F1917" s="54"/>
      <c r="G1917" s="54"/>
      <c r="H1917" s="54"/>
      <c r="I1917" s="54"/>
      <c r="J1917" s="54"/>
      <c r="K1917" s="54"/>
      <c r="L1917" s="54"/>
      <c r="M1917" s="54"/>
      <c r="N1917" s="54"/>
      <c r="O1917" s="54"/>
      <c r="P1917" s="54"/>
      <c r="Q1917" s="54"/>
      <c r="R1917" s="55"/>
      <c r="S1917" s="56"/>
      <c r="T1917" t="e">
        <f t="shared" si="39"/>
        <v>#REF!</v>
      </c>
    </row>
    <row r="1918" spans="3:20" ht="30" customHeight="1" thickBot="1" x14ac:dyDescent="0.25">
      <c r="C1918" s="143"/>
      <c r="D1918" s="145"/>
      <c r="E1918" s="53"/>
      <c r="F1918" s="54"/>
      <c r="G1918" s="54"/>
      <c r="H1918" s="54"/>
      <c r="I1918" s="54"/>
      <c r="J1918" s="54"/>
      <c r="K1918" s="54"/>
      <c r="L1918" s="54"/>
      <c r="M1918" s="54"/>
      <c r="N1918" s="54"/>
      <c r="O1918" s="54"/>
      <c r="P1918" s="54"/>
      <c r="Q1918" s="54"/>
      <c r="R1918" s="55"/>
      <c r="S1918" s="56"/>
      <c r="T1918" t="e">
        <f t="shared" si="39"/>
        <v>#REF!</v>
      </c>
    </row>
    <row r="1919" spans="3:20" ht="30" customHeight="1" thickBot="1" x14ac:dyDescent="0.25">
      <c r="C1919" s="143"/>
      <c r="D1919" s="145"/>
      <c r="E1919" s="53"/>
      <c r="F1919" s="54"/>
      <c r="G1919" s="54"/>
      <c r="H1919" s="54"/>
      <c r="I1919" s="54"/>
      <c r="J1919" s="54"/>
      <c r="K1919" s="54"/>
      <c r="L1919" s="54"/>
      <c r="M1919" s="54"/>
      <c r="N1919" s="54"/>
      <c r="O1919" s="54"/>
      <c r="P1919" s="54"/>
      <c r="Q1919" s="54"/>
      <c r="R1919" s="55"/>
      <c r="S1919" s="56"/>
      <c r="T1919" t="e">
        <f t="shared" si="39"/>
        <v>#REF!</v>
      </c>
    </row>
    <row r="1920" spans="3:20" ht="30" customHeight="1" thickBot="1" x14ac:dyDescent="0.25">
      <c r="C1920" s="143"/>
      <c r="D1920" s="145"/>
      <c r="E1920" s="53"/>
      <c r="F1920" s="54"/>
      <c r="G1920" s="54"/>
      <c r="H1920" s="54"/>
      <c r="I1920" s="54"/>
      <c r="J1920" s="54"/>
      <c r="K1920" s="54"/>
      <c r="L1920" s="54"/>
      <c r="M1920" s="54"/>
      <c r="N1920" s="54"/>
      <c r="O1920" s="54"/>
      <c r="P1920" s="54"/>
      <c r="Q1920" s="54"/>
      <c r="R1920" s="55"/>
      <c r="S1920" s="56"/>
      <c r="T1920" t="e">
        <f t="shared" si="39"/>
        <v>#REF!</v>
      </c>
    </row>
    <row r="1921" spans="3:20" ht="30" customHeight="1" thickBot="1" x14ac:dyDescent="0.25">
      <c r="C1921" s="143"/>
      <c r="D1921" s="145"/>
      <c r="E1921" s="53"/>
      <c r="F1921" s="54"/>
      <c r="G1921" s="54"/>
      <c r="H1921" s="54"/>
      <c r="I1921" s="54"/>
      <c r="J1921" s="54"/>
      <c r="K1921" s="54"/>
      <c r="L1921" s="54"/>
      <c r="M1921" s="54"/>
      <c r="N1921" s="54"/>
      <c r="O1921" s="54"/>
      <c r="P1921" s="54"/>
      <c r="Q1921" s="54"/>
      <c r="R1921" s="55"/>
      <c r="S1921" s="56"/>
      <c r="T1921" t="e">
        <f t="shared" si="39"/>
        <v>#REF!</v>
      </c>
    </row>
    <row r="1922" spans="3:20" ht="30" customHeight="1" thickBot="1" x14ac:dyDescent="0.25">
      <c r="C1922" s="143"/>
      <c r="D1922" s="145"/>
      <c r="E1922" s="53"/>
      <c r="F1922" s="54"/>
      <c r="G1922" s="54"/>
      <c r="H1922" s="54"/>
      <c r="I1922" s="54"/>
      <c r="J1922" s="54"/>
      <c r="K1922" s="54"/>
      <c r="L1922" s="54"/>
      <c r="M1922" s="54"/>
      <c r="N1922" s="54"/>
      <c r="O1922" s="54"/>
      <c r="P1922" s="54"/>
      <c r="Q1922" s="54"/>
      <c r="R1922" s="55"/>
      <c r="S1922" s="56"/>
      <c r="T1922" t="e">
        <f t="shared" si="39"/>
        <v>#REF!</v>
      </c>
    </row>
    <row r="1923" spans="3:20" ht="30" customHeight="1" thickBot="1" x14ac:dyDescent="0.25">
      <c r="C1923" s="143"/>
      <c r="D1923" s="145"/>
      <c r="E1923" s="53"/>
      <c r="F1923" s="54"/>
      <c r="G1923" s="54"/>
      <c r="H1923" s="54"/>
      <c r="I1923" s="54"/>
      <c r="J1923" s="54"/>
      <c r="K1923" s="54"/>
      <c r="L1923" s="54"/>
      <c r="M1923" s="54"/>
      <c r="N1923" s="54"/>
      <c r="O1923" s="54"/>
      <c r="P1923" s="54"/>
      <c r="Q1923" s="54"/>
      <c r="R1923" s="55"/>
      <c r="S1923" s="56"/>
      <c r="T1923" t="e">
        <f t="shared" si="39"/>
        <v>#REF!</v>
      </c>
    </row>
    <row r="1924" spans="3:20" ht="30" customHeight="1" thickBot="1" x14ac:dyDescent="0.25">
      <c r="C1924" s="143"/>
      <c r="D1924" s="145"/>
      <c r="E1924" s="53"/>
      <c r="F1924" s="54"/>
      <c r="G1924" s="54"/>
      <c r="H1924" s="54"/>
      <c r="I1924" s="54"/>
      <c r="J1924" s="54"/>
      <c r="K1924" s="54"/>
      <c r="L1924" s="54"/>
      <c r="M1924" s="54"/>
      <c r="N1924" s="54"/>
      <c r="O1924" s="54"/>
      <c r="P1924" s="54"/>
      <c r="Q1924" s="54"/>
      <c r="R1924" s="55"/>
      <c r="S1924" s="56"/>
      <c r="T1924" t="e">
        <f t="shared" si="39"/>
        <v>#REF!</v>
      </c>
    </row>
    <row r="1925" spans="3:20" ht="30" customHeight="1" thickBot="1" x14ac:dyDescent="0.25">
      <c r="C1925" s="143"/>
      <c r="D1925" s="145"/>
      <c r="E1925" s="53"/>
      <c r="F1925" s="54"/>
      <c r="G1925" s="54"/>
      <c r="H1925" s="54"/>
      <c r="I1925" s="54"/>
      <c r="J1925" s="54"/>
      <c r="K1925" s="54"/>
      <c r="L1925" s="54"/>
      <c r="M1925" s="54"/>
      <c r="N1925" s="54"/>
      <c r="O1925" s="54"/>
      <c r="P1925" s="54"/>
      <c r="Q1925" s="54"/>
      <c r="R1925" s="55"/>
      <c r="S1925" s="56"/>
      <c r="T1925" t="e">
        <f t="shared" si="39"/>
        <v>#REF!</v>
      </c>
    </row>
    <row r="1926" spans="3:20" ht="30" customHeight="1" thickBot="1" x14ac:dyDescent="0.25">
      <c r="C1926" s="143"/>
      <c r="D1926" s="145"/>
      <c r="E1926" s="53"/>
      <c r="F1926" s="54"/>
      <c r="G1926" s="54"/>
      <c r="H1926" s="54"/>
      <c r="I1926" s="54"/>
      <c r="J1926" s="54"/>
      <c r="K1926" s="54"/>
      <c r="L1926" s="54"/>
      <c r="M1926" s="54"/>
      <c r="N1926" s="54"/>
      <c r="O1926" s="54"/>
      <c r="P1926" s="54"/>
      <c r="Q1926" s="54"/>
      <c r="R1926" s="55"/>
      <c r="S1926" s="56"/>
      <c r="T1926" t="e">
        <f t="shared" si="39"/>
        <v>#REF!</v>
      </c>
    </row>
    <row r="1927" spans="3:20" ht="30" customHeight="1" thickBot="1" x14ac:dyDescent="0.25">
      <c r="C1927" s="143"/>
      <c r="D1927" s="145"/>
      <c r="E1927" s="53"/>
      <c r="F1927" s="54"/>
      <c r="G1927" s="54"/>
      <c r="H1927" s="54"/>
      <c r="I1927" s="54"/>
      <c r="J1927" s="54"/>
      <c r="K1927" s="54"/>
      <c r="L1927" s="54"/>
      <c r="M1927" s="54"/>
      <c r="N1927" s="54"/>
      <c r="O1927" s="54"/>
      <c r="P1927" s="54"/>
      <c r="Q1927" s="54"/>
      <c r="R1927" s="55"/>
      <c r="S1927" s="56"/>
      <c r="T1927" t="e">
        <f t="shared" si="39"/>
        <v>#REF!</v>
      </c>
    </row>
    <row r="1928" spans="3:20" ht="30" customHeight="1" thickBot="1" x14ac:dyDescent="0.25">
      <c r="C1928" s="143"/>
      <c r="D1928" s="145"/>
      <c r="E1928" s="53"/>
      <c r="F1928" s="54"/>
      <c r="G1928" s="54"/>
      <c r="H1928" s="54"/>
      <c r="I1928" s="54"/>
      <c r="J1928" s="54"/>
      <c r="K1928" s="54"/>
      <c r="L1928" s="54"/>
      <c r="M1928" s="54"/>
      <c r="N1928" s="54"/>
      <c r="O1928" s="54"/>
      <c r="P1928" s="54"/>
      <c r="Q1928" s="54"/>
      <c r="R1928" s="55"/>
      <c r="S1928" s="56"/>
      <c r="T1928" t="e">
        <f t="shared" si="39"/>
        <v>#REF!</v>
      </c>
    </row>
    <row r="1929" spans="3:20" ht="30" customHeight="1" thickBot="1" x14ac:dyDescent="0.25">
      <c r="C1929" s="143"/>
      <c r="D1929" s="145"/>
      <c r="E1929" s="53"/>
      <c r="F1929" s="54"/>
      <c r="G1929" s="54"/>
      <c r="H1929" s="54"/>
      <c r="I1929" s="54"/>
      <c r="J1929" s="54"/>
      <c r="K1929" s="54"/>
      <c r="L1929" s="54"/>
      <c r="M1929" s="54"/>
      <c r="N1929" s="54"/>
      <c r="O1929" s="54"/>
      <c r="P1929" s="54"/>
      <c r="Q1929" s="54"/>
      <c r="R1929" s="55"/>
      <c r="S1929" s="56"/>
      <c r="T1929" t="e">
        <f t="shared" si="39"/>
        <v>#REF!</v>
      </c>
    </row>
    <row r="1930" spans="3:20" ht="30" customHeight="1" thickBot="1" x14ac:dyDescent="0.25">
      <c r="C1930" s="143"/>
      <c r="D1930" s="145"/>
      <c r="E1930" s="53"/>
      <c r="F1930" s="54"/>
      <c r="G1930" s="54"/>
      <c r="H1930" s="54"/>
      <c r="I1930" s="54"/>
      <c r="J1930" s="54"/>
      <c r="K1930" s="54"/>
      <c r="L1930" s="54"/>
      <c r="M1930" s="54"/>
      <c r="N1930" s="54"/>
      <c r="O1930" s="54"/>
      <c r="P1930" s="54"/>
      <c r="Q1930" s="54"/>
      <c r="R1930" s="55"/>
      <c r="S1930" s="56"/>
      <c r="T1930" t="e">
        <f t="shared" si="39"/>
        <v>#REF!</v>
      </c>
    </row>
    <row r="1931" spans="3:20" ht="30" customHeight="1" thickBot="1" x14ac:dyDescent="0.25">
      <c r="C1931" s="143"/>
      <c r="D1931" s="145"/>
      <c r="E1931" s="53"/>
      <c r="F1931" s="54"/>
      <c r="G1931" s="54"/>
      <c r="H1931" s="54"/>
      <c r="I1931" s="54"/>
      <c r="J1931" s="54"/>
      <c r="K1931" s="54"/>
      <c r="L1931" s="54"/>
      <c r="M1931" s="54"/>
      <c r="N1931" s="54"/>
      <c r="O1931" s="54"/>
      <c r="P1931" s="54"/>
      <c r="Q1931" s="54"/>
      <c r="R1931" s="55"/>
      <c r="S1931" s="56"/>
      <c r="T1931" t="e">
        <f t="shared" si="39"/>
        <v>#REF!</v>
      </c>
    </row>
    <row r="1932" spans="3:20" ht="30" customHeight="1" thickBot="1" x14ac:dyDescent="0.25">
      <c r="C1932" s="143"/>
      <c r="D1932" s="145"/>
      <c r="E1932" s="53"/>
      <c r="F1932" s="54"/>
      <c r="G1932" s="54"/>
      <c r="H1932" s="54"/>
      <c r="I1932" s="54"/>
      <c r="J1932" s="54"/>
      <c r="K1932" s="54"/>
      <c r="L1932" s="54"/>
      <c r="M1932" s="54"/>
      <c r="N1932" s="54"/>
      <c r="O1932" s="54"/>
      <c r="P1932" s="54"/>
      <c r="Q1932" s="54"/>
      <c r="R1932" s="55"/>
      <c r="S1932" s="56"/>
      <c r="T1932" t="e">
        <f t="shared" si="39"/>
        <v>#REF!</v>
      </c>
    </row>
    <row r="1933" spans="3:20" ht="30" customHeight="1" thickBot="1" x14ac:dyDescent="0.25">
      <c r="C1933" s="143"/>
      <c r="D1933" s="145"/>
      <c r="E1933" s="53"/>
      <c r="F1933" s="54"/>
      <c r="G1933" s="54"/>
      <c r="H1933" s="54"/>
      <c r="I1933" s="54"/>
      <c r="J1933" s="54"/>
      <c r="K1933" s="54"/>
      <c r="L1933" s="54"/>
      <c r="M1933" s="54"/>
      <c r="N1933" s="54"/>
      <c r="O1933" s="54"/>
      <c r="P1933" s="54"/>
      <c r="Q1933" s="54"/>
      <c r="R1933" s="55"/>
      <c r="S1933" s="56"/>
      <c r="T1933" t="e">
        <f t="shared" si="39"/>
        <v>#REF!</v>
      </c>
    </row>
    <row r="1934" spans="3:20" ht="30" customHeight="1" thickBot="1" x14ac:dyDescent="0.25">
      <c r="C1934" s="143"/>
      <c r="D1934" s="145"/>
      <c r="E1934" s="53"/>
      <c r="F1934" s="54"/>
      <c r="G1934" s="54"/>
      <c r="H1934" s="54"/>
      <c r="I1934" s="54"/>
      <c r="J1934" s="54"/>
      <c r="K1934" s="54"/>
      <c r="L1934" s="54"/>
      <c r="M1934" s="54"/>
      <c r="N1934" s="54"/>
      <c r="O1934" s="54"/>
      <c r="P1934" s="54"/>
      <c r="Q1934" s="54"/>
      <c r="R1934" s="55"/>
      <c r="S1934" s="56"/>
      <c r="T1934" t="e">
        <f t="shared" si="39"/>
        <v>#REF!</v>
      </c>
    </row>
    <row r="1935" spans="3:20" ht="30" customHeight="1" thickBot="1" x14ac:dyDescent="0.25">
      <c r="C1935" s="143"/>
      <c r="D1935" s="145"/>
      <c r="E1935" s="53"/>
      <c r="F1935" s="54"/>
      <c r="G1935" s="54"/>
      <c r="H1935" s="54"/>
      <c r="I1935" s="54"/>
      <c r="J1935" s="54"/>
      <c r="K1935" s="54"/>
      <c r="L1935" s="54"/>
      <c r="M1935" s="54"/>
      <c r="N1935" s="54"/>
      <c r="O1935" s="54"/>
      <c r="P1935" s="54"/>
      <c r="Q1935" s="54"/>
      <c r="R1935" s="55"/>
      <c r="S1935" s="56"/>
      <c r="T1935" t="e">
        <f t="shared" si="39"/>
        <v>#REF!</v>
      </c>
    </row>
    <row r="1936" spans="3:20" ht="30" customHeight="1" thickBot="1" x14ac:dyDescent="0.25">
      <c r="C1936" s="143"/>
      <c r="D1936" s="145"/>
      <c r="E1936" s="53"/>
      <c r="F1936" s="54"/>
      <c r="G1936" s="54"/>
      <c r="H1936" s="54"/>
      <c r="I1936" s="54"/>
      <c r="J1936" s="54"/>
      <c r="K1936" s="54"/>
      <c r="L1936" s="54"/>
      <c r="M1936" s="54"/>
      <c r="N1936" s="54"/>
      <c r="O1936" s="54"/>
      <c r="P1936" s="54"/>
      <c r="Q1936" s="54"/>
      <c r="R1936" s="55"/>
      <c r="S1936" s="56"/>
      <c r="T1936" t="e">
        <f t="shared" si="39"/>
        <v>#REF!</v>
      </c>
    </row>
    <row r="1937" spans="3:20" ht="30" customHeight="1" thickBot="1" x14ac:dyDescent="0.25">
      <c r="C1937" s="143"/>
      <c r="D1937" s="145"/>
      <c r="E1937" s="53"/>
      <c r="F1937" s="54"/>
      <c r="G1937" s="54"/>
      <c r="H1937" s="54"/>
      <c r="I1937" s="54"/>
      <c r="J1937" s="54"/>
      <c r="K1937" s="54"/>
      <c r="L1937" s="54"/>
      <c r="M1937" s="54"/>
      <c r="N1937" s="54"/>
      <c r="O1937" s="54"/>
      <c r="P1937" s="54"/>
      <c r="Q1937" s="54"/>
      <c r="R1937" s="55"/>
      <c r="S1937" s="56"/>
      <c r="T1937" t="e">
        <f t="shared" si="39"/>
        <v>#REF!</v>
      </c>
    </row>
    <row r="1938" spans="3:20" ht="30" customHeight="1" thickBot="1" x14ac:dyDescent="0.25">
      <c r="C1938" s="143"/>
      <c r="D1938" s="145"/>
      <c r="E1938" s="53"/>
      <c r="F1938" s="54"/>
      <c r="G1938" s="54"/>
      <c r="H1938" s="54"/>
      <c r="I1938" s="54"/>
      <c r="J1938" s="54"/>
      <c r="K1938" s="54"/>
      <c r="L1938" s="54"/>
      <c r="M1938" s="54"/>
      <c r="N1938" s="54"/>
      <c r="O1938" s="54"/>
      <c r="P1938" s="54"/>
      <c r="Q1938" s="54"/>
      <c r="R1938" s="55"/>
      <c r="S1938" s="56"/>
      <c r="T1938" t="e">
        <f t="shared" si="39"/>
        <v>#REF!</v>
      </c>
    </row>
    <row r="1939" spans="3:20" ht="30" customHeight="1" thickBot="1" x14ac:dyDescent="0.25">
      <c r="C1939" s="143"/>
      <c r="D1939" s="145"/>
      <c r="E1939" s="53"/>
      <c r="F1939" s="54"/>
      <c r="G1939" s="54"/>
      <c r="H1939" s="54"/>
      <c r="I1939" s="54"/>
      <c r="J1939" s="54"/>
      <c r="K1939" s="54"/>
      <c r="L1939" s="54"/>
      <c r="M1939" s="54"/>
      <c r="N1939" s="54"/>
      <c r="O1939" s="54"/>
      <c r="P1939" s="54"/>
      <c r="Q1939" s="54"/>
      <c r="R1939" s="55"/>
      <c r="S1939" s="56"/>
      <c r="T1939" t="e">
        <f t="shared" si="39"/>
        <v>#REF!</v>
      </c>
    </row>
    <row r="1940" spans="3:20" ht="30" customHeight="1" thickBot="1" x14ac:dyDescent="0.25">
      <c r="C1940" s="143"/>
      <c r="D1940" s="145"/>
      <c r="E1940" s="53"/>
      <c r="F1940" s="54"/>
      <c r="G1940" s="54"/>
      <c r="H1940" s="54"/>
      <c r="I1940" s="54"/>
      <c r="J1940" s="54"/>
      <c r="K1940" s="54"/>
      <c r="L1940" s="54"/>
      <c r="M1940" s="54"/>
      <c r="N1940" s="54"/>
      <c r="O1940" s="54"/>
      <c r="P1940" s="54"/>
      <c r="Q1940" s="54"/>
      <c r="R1940" s="55"/>
      <c r="S1940" s="56"/>
      <c r="T1940" t="e">
        <f t="shared" si="39"/>
        <v>#REF!</v>
      </c>
    </row>
    <row r="1941" spans="3:20" ht="30" customHeight="1" thickBot="1" x14ac:dyDescent="0.25">
      <c r="C1941" s="143"/>
      <c r="D1941" s="145"/>
      <c r="E1941" s="53"/>
      <c r="F1941" s="54"/>
      <c r="G1941" s="54"/>
      <c r="H1941" s="54"/>
      <c r="I1941" s="54"/>
      <c r="J1941" s="54"/>
      <c r="K1941" s="54"/>
      <c r="L1941" s="54"/>
      <c r="M1941" s="54"/>
      <c r="N1941" s="54"/>
      <c r="O1941" s="54"/>
      <c r="P1941" s="54"/>
      <c r="Q1941" s="54"/>
      <c r="R1941" s="55"/>
      <c r="S1941" s="56"/>
      <c r="T1941" t="e">
        <f t="shared" si="39"/>
        <v>#REF!</v>
      </c>
    </row>
    <row r="1942" spans="3:20" ht="30" customHeight="1" thickBot="1" x14ac:dyDescent="0.25">
      <c r="C1942" s="143"/>
      <c r="D1942" s="145"/>
      <c r="E1942" s="53"/>
      <c r="F1942" s="54"/>
      <c r="G1942" s="54"/>
      <c r="H1942" s="54"/>
      <c r="I1942" s="54"/>
      <c r="J1942" s="54"/>
      <c r="K1942" s="54"/>
      <c r="L1942" s="54"/>
      <c r="M1942" s="54"/>
      <c r="N1942" s="54"/>
      <c r="O1942" s="54"/>
      <c r="P1942" s="54"/>
      <c r="Q1942" s="54"/>
      <c r="R1942" s="55"/>
      <c r="S1942" s="56"/>
      <c r="T1942" t="e">
        <f t="shared" si="39"/>
        <v>#REF!</v>
      </c>
    </row>
    <row r="1943" spans="3:20" ht="30" customHeight="1" thickBot="1" x14ac:dyDescent="0.25">
      <c r="C1943" s="143"/>
      <c r="D1943" s="145"/>
      <c r="E1943" s="53"/>
      <c r="F1943" s="54"/>
      <c r="G1943" s="54"/>
      <c r="H1943" s="54"/>
      <c r="I1943" s="54"/>
      <c r="J1943" s="54"/>
      <c r="K1943" s="54"/>
      <c r="L1943" s="54"/>
      <c r="M1943" s="54"/>
      <c r="N1943" s="54"/>
      <c r="O1943" s="54"/>
      <c r="P1943" s="54"/>
      <c r="Q1943" s="54"/>
      <c r="R1943" s="55"/>
      <c r="S1943" s="56"/>
      <c r="T1943" t="e">
        <f t="shared" si="39"/>
        <v>#REF!</v>
      </c>
    </row>
    <row r="1944" spans="3:20" ht="30" customHeight="1" thickBot="1" x14ac:dyDescent="0.25">
      <c r="C1944" s="143"/>
      <c r="D1944" s="145"/>
      <c r="E1944" s="53"/>
      <c r="F1944" s="54"/>
      <c r="G1944" s="54"/>
      <c r="H1944" s="54"/>
      <c r="I1944" s="54"/>
      <c r="J1944" s="54"/>
      <c r="K1944" s="54"/>
      <c r="L1944" s="54"/>
      <c r="M1944" s="54"/>
      <c r="N1944" s="54"/>
      <c r="O1944" s="54"/>
      <c r="P1944" s="54"/>
      <c r="Q1944" s="54"/>
      <c r="R1944" s="55"/>
      <c r="S1944" s="56"/>
      <c r="T1944" t="e">
        <f t="shared" si="39"/>
        <v>#REF!</v>
      </c>
    </row>
    <row r="1945" spans="3:20" ht="30" customHeight="1" thickBot="1" x14ac:dyDescent="0.25">
      <c r="C1945" s="143"/>
      <c r="D1945" s="145"/>
      <c r="E1945" s="53"/>
      <c r="F1945" s="54"/>
      <c r="G1945" s="54"/>
      <c r="H1945" s="54"/>
      <c r="I1945" s="54"/>
      <c r="J1945" s="54"/>
      <c r="K1945" s="54"/>
      <c r="L1945" s="54"/>
      <c r="M1945" s="54"/>
      <c r="N1945" s="54"/>
      <c r="O1945" s="54"/>
      <c r="P1945" s="54"/>
      <c r="Q1945" s="54"/>
      <c r="R1945" s="55"/>
      <c r="S1945" s="56"/>
      <c r="T1945" t="e">
        <f t="shared" si="39"/>
        <v>#REF!</v>
      </c>
    </row>
    <row r="1946" spans="3:20" ht="30" customHeight="1" thickBot="1" x14ac:dyDescent="0.25">
      <c r="C1946" s="143"/>
      <c r="D1946" s="145"/>
      <c r="E1946" s="53"/>
      <c r="F1946" s="54"/>
      <c r="G1946" s="54"/>
      <c r="H1946" s="54"/>
      <c r="I1946" s="54"/>
      <c r="J1946" s="54"/>
      <c r="K1946" s="54"/>
      <c r="L1946" s="54"/>
      <c r="M1946" s="54"/>
      <c r="N1946" s="54"/>
      <c r="O1946" s="54"/>
      <c r="P1946" s="54"/>
      <c r="Q1946" s="54"/>
      <c r="R1946" s="55"/>
      <c r="S1946" s="56"/>
      <c r="T1946" t="e">
        <f t="shared" si="39"/>
        <v>#REF!</v>
      </c>
    </row>
    <row r="1947" spans="3:20" ht="30" customHeight="1" thickBot="1" x14ac:dyDescent="0.25">
      <c r="C1947" s="143"/>
      <c r="D1947" s="145"/>
      <c r="E1947" s="53"/>
      <c r="F1947" s="54"/>
      <c r="G1947" s="54"/>
      <c r="H1947" s="54"/>
      <c r="I1947" s="54"/>
      <c r="J1947" s="54"/>
      <c r="K1947" s="54"/>
      <c r="L1947" s="54"/>
      <c r="M1947" s="54"/>
      <c r="N1947" s="54"/>
      <c r="O1947" s="54"/>
      <c r="P1947" s="54"/>
      <c r="Q1947" s="54"/>
      <c r="R1947" s="55"/>
      <c r="S1947" s="56"/>
      <c r="T1947" t="e">
        <f t="shared" si="39"/>
        <v>#REF!</v>
      </c>
    </row>
    <row r="1948" spans="3:20" ht="30" customHeight="1" thickBot="1" x14ac:dyDescent="0.25">
      <c r="C1948" s="143"/>
      <c r="D1948" s="145"/>
      <c r="E1948" s="53"/>
      <c r="F1948" s="54"/>
      <c r="G1948" s="54"/>
      <c r="H1948" s="54"/>
      <c r="I1948" s="54"/>
      <c r="J1948" s="54"/>
      <c r="K1948" s="54"/>
      <c r="L1948" s="54"/>
      <c r="M1948" s="54"/>
      <c r="N1948" s="54"/>
      <c r="O1948" s="54"/>
      <c r="P1948" s="54"/>
      <c r="Q1948" s="54"/>
      <c r="R1948" s="55"/>
      <c r="S1948" s="56"/>
      <c r="T1948" t="e">
        <f t="shared" si="39"/>
        <v>#REF!</v>
      </c>
    </row>
    <row r="1949" spans="3:20" ht="30" customHeight="1" thickBot="1" x14ac:dyDescent="0.25">
      <c r="C1949" s="143"/>
      <c r="D1949" s="145"/>
      <c r="E1949" s="53"/>
      <c r="F1949" s="54"/>
      <c r="G1949" s="54"/>
      <c r="H1949" s="54"/>
      <c r="I1949" s="54"/>
      <c r="J1949" s="54"/>
      <c r="K1949" s="54"/>
      <c r="L1949" s="54"/>
      <c r="M1949" s="54"/>
      <c r="N1949" s="54"/>
      <c r="O1949" s="54"/>
      <c r="P1949" s="54"/>
      <c r="Q1949" s="54"/>
      <c r="R1949" s="55"/>
      <c r="S1949" s="56"/>
      <c r="T1949" t="e">
        <f t="shared" si="39"/>
        <v>#REF!</v>
      </c>
    </row>
    <row r="1950" spans="3:20" ht="30" customHeight="1" thickBot="1" x14ac:dyDescent="0.25">
      <c r="C1950" s="143"/>
      <c r="D1950" s="145"/>
      <c r="E1950" s="53"/>
      <c r="F1950" s="54"/>
      <c r="G1950" s="54"/>
      <c r="H1950" s="54"/>
      <c r="I1950" s="54"/>
      <c r="J1950" s="54"/>
      <c r="K1950" s="54"/>
      <c r="L1950" s="54"/>
      <c r="M1950" s="54"/>
      <c r="N1950" s="54"/>
      <c r="O1950" s="54"/>
      <c r="P1950" s="54"/>
      <c r="Q1950" s="54"/>
      <c r="R1950" s="55"/>
      <c r="S1950" s="56"/>
      <c r="T1950" t="e">
        <f t="shared" si="39"/>
        <v>#REF!</v>
      </c>
    </row>
    <row r="1951" spans="3:20" ht="30" customHeight="1" thickBot="1" x14ac:dyDescent="0.25">
      <c r="C1951" s="143"/>
      <c r="D1951" s="145"/>
      <c r="E1951" s="53"/>
      <c r="F1951" s="54"/>
      <c r="G1951" s="54"/>
      <c r="H1951" s="54"/>
      <c r="I1951" s="54"/>
      <c r="J1951" s="54"/>
      <c r="K1951" s="54"/>
      <c r="L1951" s="54"/>
      <c r="M1951" s="54"/>
      <c r="N1951" s="54"/>
      <c r="O1951" s="54"/>
      <c r="P1951" s="54"/>
      <c r="Q1951" s="54"/>
      <c r="R1951" s="55"/>
      <c r="S1951" s="56"/>
      <c r="T1951" t="e">
        <f t="shared" si="39"/>
        <v>#REF!</v>
      </c>
    </row>
    <row r="1952" spans="3:20" ht="30" customHeight="1" thickBot="1" x14ac:dyDescent="0.25">
      <c r="C1952" s="143"/>
      <c r="D1952" s="145"/>
      <c r="E1952" s="53"/>
      <c r="F1952" s="54"/>
      <c r="G1952" s="54"/>
      <c r="H1952" s="54"/>
      <c r="I1952" s="54"/>
      <c r="J1952" s="54"/>
      <c r="K1952" s="54"/>
      <c r="L1952" s="54"/>
      <c r="M1952" s="54"/>
      <c r="N1952" s="54"/>
      <c r="O1952" s="54"/>
      <c r="P1952" s="54"/>
      <c r="Q1952" s="54"/>
      <c r="R1952" s="55"/>
      <c r="S1952" s="56"/>
      <c r="T1952" t="e">
        <f t="shared" si="39"/>
        <v>#REF!</v>
      </c>
    </row>
    <row r="1953" spans="3:20" ht="30" customHeight="1" thickBot="1" x14ac:dyDescent="0.25">
      <c r="C1953" s="143"/>
      <c r="D1953" s="145"/>
      <c r="E1953" s="53"/>
      <c r="F1953" s="54"/>
      <c r="G1953" s="54"/>
      <c r="H1953" s="54"/>
      <c r="I1953" s="54"/>
      <c r="J1953" s="54"/>
      <c r="K1953" s="54"/>
      <c r="L1953" s="54"/>
      <c r="M1953" s="54"/>
      <c r="N1953" s="54"/>
      <c r="O1953" s="54"/>
      <c r="P1953" s="54"/>
      <c r="Q1953" s="54"/>
      <c r="R1953" s="55"/>
      <c r="S1953" s="56"/>
      <c r="T1953" t="e">
        <f t="shared" si="39"/>
        <v>#REF!</v>
      </c>
    </row>
    <row r="1954" spans="3:20" ht="30" customHeight="1" thickBot="1" x14ac:dyDescent="0.25">
      <c r="C1954" s="143"/>
      <c r="D1954" s="145"/>
      <c r="E1954" s="53"/>
      <c r="F1954" s="54"/>
      <c r="G1954" s="54"/>
      <c r="H1954" s="54"/>
      <c r="I1954" s="54"/>
      <c r="J1954" s="54"/>
      <c r="K1954" s="54"/>
      <c r="L1954" s="54"/>
      <c r="M1954" s="54"/>
      <c r="N1954" s="54"/>
      <c r="O1954" s="54"/>
      <c r="P1954" s="54"/>
      <c r="Q1954" s="54"/>
      <c r="R1954" s="55"/>
      <c r="S1954" s="56"/>
      <c r="T1954" t="e">
        <f t="shared" ref="T1954:T2017" si="40">T1953+1</f>
        <v>#REF!</v>
      </c>
    </row>
    <row r="1955" spans="3:20" ht="30" customHeight="1" thickBot="1" x14ac:dyDescent="0.25">
      <c r="C1955" s="143"/>
      <c r="D1955" s="145"/>
      <c r="E1955" s="53"/>
      <c r="F1955" s="54"/>
      <c r="G1955" s="54"/>
      <c r="H1955" s="54"/>
      <c r="I1955" s="54"/>
      <c r="J1955" s="54"/>
      <c r="K1955" s="54"/>
      <c r="L1955" s="54"/>
      <c r="M1955" s="54"/>
      <c r="N1955" s="54"/>
      <c r="O1955" s="54"/>
      <c r="P1955" s="54"/>
      <c r="Q1955" s="54"/>
      <c r="R1955" s="55"/>
      <c r="S1955" s="56"/>
      <c r="T1955" t="e">
        <f t="shared" si="40"/>
        <v>#REF!</v>
      </c>
    </row>
    <row r="1956" spans="3:20" ht="30" customHeight="1" thickBot="1" x14ac:dyDescent="0.25">
      <c r="C1956" s="143"/>
      <c r="D1956" s="145"/>
      <c r="E1956" s="53"/>
      <c r="F1956" s="54"/>
      <c r="G1956" s="54"/>
      <c r="H1956" s="54"/>
      <c r="I1956" s="54"/>
      <c r="J1956" s="54"/>
      <c r="K1956" s="54"/>
      <c r="L1956" s="54"/>
      <c r="M1956" s="54"/>
      <c r="N1956" s="54"/>
      <c r="O1956" s="54"/>
      <c r="P1956" s="54"/>
      <c r="Q1956" s="54"/>
      <c r="R1956" s="55"/>
      <c r="S1956" s="56"/>
      <c r="T1956" t="e">
        <f t="shared" si="40"/>
        <v>#REF!</v>
      </c>
    </row>
    <row r="1957" spans="3:20" ht="30" customHeight="1" thickBot="1" x14ac:dyDescent="0.25">
      <c r="C1957" s="143"/>
      <c r="D1957" s="145"/>
      <c r="E1957" s="53"/>
      <c r="F1957" s="54"/>
      <c r="G1957" s="54"/>
      <c r="H1957" s="54"/>
      <c r="I1957" s="54"/>
      <c r="J1957" s="54"/>
      <c r="K1957" s="54"/>
      <c r="L1957" s="54"/>
      <c r="M1957" s="54"/>
      <c r="N1957" s="54"/>
      <c r="O1957" s="54"/>
      <c r="P1957" s="54"/>
      <c r="Q1957" s="54"/>
      <c r="R1957" s="55"/>
      <c r="S1957" s="56"/>
      <c r="T1957" t="e">
        <f t="shared" si="40"/>
        <v>#REF!</v>
      </c>
    </row>
    <row r="1958" spans="3:20" ht="30" customHeight="1" thickBot="1" x14ac:dyDescent="0.25">
      <c r="C1958" s="143"/>
      <c r="D1958" s="145"/>
      <c r="E1958" s="53"/>
      <c r="F1958" s="54"/>
      <c r="G1958" s="54"/>
      <c r="H1958" s="54"/>
      <c r="I1958" s="54"/>
      <c r="J1958" s="54"/>
      <c r="K1958" s="54"/>
      <c r="L1958" s="54"/>
      <c r="M1958" s="54"/>
      <c r="N1958" s="54"/>
      <c r="O1958" s="54"/>
      <c r="P1958" s="54"/>
      <c r="Q1958" s="54"/>
      <c r="R1958" s="55"/>
      <c r="S1958" s="56"/>
      <c r="T1958" t="e">
        <f t="shared" si="40"/>
        <v>#REF!</v>
      </c>
    </row>
    <row r="1959" spans="3:20" ht="30" customHeight="1" thickBot="1" x14ac:dyDescent="0.25">
      <c r="C1959" s="143"/>
      <c r="D1959" s="145"/>
      <c r="E1959" s="53"/>
      <c r="F1959" s="54"/>
      <c r="G1959" s="54"/>
      <c r="H1959" s="54"/>
      <c r="I1959" s="54"/>
      <c r="J1959" s="54"/>
      <c r="K1959" s="54"/>
      <c r="L1959" s="54"/>
      <c r="M1959" s="54"/>
      <c r="N1959" s="54"/>
      <c r="O1959" s="54"/>
      <c r="P1959" s="54"/>
      <c r="Q1959" s="54"/>
      <c r="R1959" s="55"/>
      <c r="S1959" s="56"/>
      <c r="T1959" t="e">
        <f t="shared" si="40"/>
        <v>#REF!</v>
      </c>
    </row>
    <row r="1960" spans="3:20" ht="30" customHeight="1" thickBot="1" x14ac:dyDescent="0.25">
      <c r="C1960" s="143"/>
      <c r="D1960" s="145"/>
      <c r="E1960" s="53"/>
      <c r="F1960" s="54"/>
      <c r="G1960" s="54"/>
      <c r="H1960" s="54"/>
      <c r="I1960" s="54"/>
      <c r="J1960" s="54"/>
      <c r="K1960" s="54"/>
      <c r="L1960" s="54"/>
      <c r="M1960" s="54"/>
      <c r="N1960" s="54"/>
      <c r="O1960" s="54"/>
      <c r="P1960" s="54"/>
      <c r="Q1960" s="54"/>
      <c r="R1960" s="55"/>
      <c r="S1960" s="56"/>
      <c r="T1960" t="e">
        <f t="shared" si="40"/>
        <v>#REF!</v>
      </c>
    </row>
    <row r="1961" spans="3:20" ht="30" customHeight="1" thickBot="1" x14ac:dyDescent="0.25">
      <c r="C1961" s="143"/>
      <c r="D1961" s="145"/>
      <c r="E1961" s="53"/>
      <c r="F1961" s="54"/>
      <c r="G1961" s="54"/>
      <c r="H1961" s="54"/>
      <c r="I1961" s="54"/>
      <c r="J1961" s="54"/>
      <c r="K1961" s="54"/>
      <c r="L1961" s="54"/>
      <c r="M1961" s="54"/>
      <c r="N1961" s="54"/>
      <c r="O1961" s="54"/>
      <c r="P1961" s="54"/>
      <c r="Q1961" s="54"/>
      <c r="R1961" s="55"/>
      <c r="S1961" s="56"/>
      <c r="T1961" t="e">
        <f t="shared" si="40"/>
        <v>#REF!</v>
      </c>
    </row>
    <row r="1962" spans="3:20" ht="30" customHeight="1" thickBot="1" x14ac:dyDescent="0.25">
      <c r="C1962" s="143"/>
      <c r="D1962" s="145"/>
      <c r="E1962" s="53"/>
      <c r="F1962" s="54"/>
      <c r="G1962" s="54"/>
      <c r="H1962" s="54"/>
      <c r="I1962" s="54"/>
      <c r="J1962" s="54"/>
      <c r="K1962" s="54"/>
      <c r="L1962" s="54"/>
      <c r="M1962" s="54"/>
      <c r="N1962" s="54"/>
      <c r="O1962" s="54"/>
      <c r="P1962" s="54"/>
      <c r="Q1962" s="54"/>
      <c r="R1962" s="55"/>
      <c r="S1962" s="56"/>
      <c r="T1962" t="e">
        <f t="shared" si="40"/>
        <v>#REF!</v>
      </c>
    </row>
    <row r="1963" spans="3:20" ht="30" customHeight="1" thickBot="1" x14ac:dyDescent="0.25">
      <c r="C1963" s="143"/>
      <c r="D1963" s="145"/>
      <c r="E1963" s="53"/>
      <c r="F1963" s="54"/>
      <c r="G1963" s="54"/>
      <c r="H1963" s="54"/>
      <c r="I1963" s="54"/>
      <c r="J1963" s="54"/>
      <c r="K1963" s="54"/>
      <c r="L1963" s="54"/>
      <c r="M1963" s="54"/>
      <c r="N1963" s="54"/>
      <c r="O1963" s="54"/>
      <c r="P1963" s="54"/>
      <c r="Q1963" s="54"/>
      <c r="R1963" s="55"/>
      <c r="S1963" s="56"/>
      <c r="T1963" t="e">
        <f t="shared" si="40"/>
        <v>#REF!</v>
      </c>
    </row>
    <row r="1964" spans="3:20" ht="30" customHeight="1" thickBot="1" x14ac:dyDescent="0.25">
      <c r="C1964" s="143"/>
      <c r="D1964" s="145"/>
      <c r="E1964" s="53"/>
      <c r="F1964" s="54"/>
      <c r="G1964" s="54"/>
      <c r="H1964" s="54"/>
      <c r="I1964" s="54"/>
      <c r="J1964" s="54"/>
      <c r="K1964" s="54"/>
      <c r="L1964" s="54"/>
      <c r="M1964" s="54"/>
      <c r="N1964" s="54"/>
      <c r="O1964" s="54"/>
      <c r="P1964" s="54"/>
      <c r="Q1964" s="54"/>
      <c r="R1964" s="55"/>
      <c r="S1964" s="56"/>
      <c r="T1964" t="e">
        <f t="shared" si="40"/>
        <v>#REF!</v>
      </c>
    </row>
    <row r="1965" spans="3:20" ht="30" customHeight="1" thickBot="1" x14ac:dyDescent="0.25">
      <c r="C1965" s="143"/>
      <c r="D1965" s="145"/>
      <c r="E1965" s="53"/>
      <c r="F1965" s="54"/>
      <c r="G1965" s="54"/>
      <c r="H1965" s="54"/>
      <c r="I1965" s="54"/>
      <c r="J1965" s="54"/>
      <c r="K1965" s="54"/>
      <c r="L1965" s="54"/>
      <c r="M1965" s="54"/>
      <c r="N1965" s="54"/>
      <c r="O1965" s="54"/>
      <c r="P1965" s="54"/>
      <c r="Q1965" s="54"/>
      <c r="R1965" s="55"/>
      <c r="S1965" s="56"/>
      <c r="T1965" t="e">
        <f t="shared" si="40"/>
        <v>#REF!</v>
      </c>
    </row>
    <row r="1966" spans="3:20" ht="30" customHeight="1" thickBot="1" x14ac:dyDescent="0.25">
      <c r="C1966" s="143"/>
      <c r="D1966" s="145"/>
      <c r="E1966" s="53"/>
      <c r="F1966" s="54"/>
      <c r="G1966" s="54"/>
      <c r="H1966" s="54"/>
      <c r="I1966" s="54"/>
      <c r="J1966" s="54"/>
      <c r="K1966" s="54"/>
      <c r="L1966" s="54"/>
      <c r="M1966" s="54"/>
      <c r="N1966" s="54"/>
      <c r="O1966" s="54"/>
      <c r="P1966" s="54"/>
      <c r="Q1966" s="54"/>
      <c r="R1966" s="55"/>
      <c r="S1966" s="56"/>
      <c r="T1966" t="e">
        <f t="shared" si="40"/>
        <v>#REF!</v>
      </c>
    </row>
    <row r="1967" spans="3:20" ht="30" customHeight="1" thickBot="1" x14ac:dyDescent="0.25">
      <c r="C1967" s="143"/>
      <c r="D1967" s="145"/>
      <c r="E1967" s="53"/>
      <c r="F1967" s="54"/>
      <c r="G1967" s="54"/>
      <c r="H1967" s="54"/>
      <c r="I1967" s="54"/>
      <c r="J1967" s="54"/>
      <c r="K1967" s="54"/>
      <c r="L1967" s="54"/>
      <c r="M1967" s="54"/>
      <c r="N1967" s="54"/>
      <c r="O1967" s="54"/>
      <c r="P1967" s="54"/>
      <c r="Q1967" s="54"/>
      <c r="R1967" s="55"/>
      <c r="S1967" s="56"/>
      <c r="T1967" t="e">
        <f t="shared" si="40"/>
        <v>#REF!</v>
      </c>
    </row>
    <row r="1968" spans="3:20" ht="30" customHeight="1" thickBot="1" x14ac:dyDescent="0.25">
      <c r="C1968" s="143"/>
      <c r="D1968" s="145"/>
      <c r="E1968" s="53"/>
      <c r="F1968" s="54"/>
      <c r="G1968" s="54"/>
      <c r="H1968" s="54"/>
      <c r="I1968" s="54"/>
      <c r="J1968" s="54"/>
      <c r="K1968" s="54"/>
      <c r="L1968" s="54"/>
      <c r="M1968" s="54"/>
      <c r="N1968" s="54"/>
      <c r="O1968" s="54"/>
      <c r="P1968" s="54"/>
      <c r="Q1968" s="54"/>
      <c r="R1968" s="55"/>
      <c r="S1968" s="56"/>
      <c r="T1968" t="e">
        <f t="shared" si="40"/>
        <v>#REF!</v>
      </c>
    </row>
    <row r="1969" spans="3:20" ht="30" customHeight="1" thickBot="1" x14ac:dyDescent="0.25">
      <c r="C1969" s="143"/>
      <c r="D1969" s="145"/>
      <c r="E1969" s="53"/>
      <c r="F1969" s="54"/>
      <c r="G1969" s="54"/>
      <c r="H1969" s="54"/>
      <c r="I1969" s="54"/>
      <c r="J1969" s="54"/>
      <c r="K1969" s="54"/>
      <c r="L1969" s="54"/>
      <c r="M1969" s="54"/>
      <c r="N1969" s="54"/>
      <c r="O1969" s="54"/>
      <c r="P1969" s="54"/>
      <c r="Q1969" s="54"/>
      <c r="R1969" s="55"/>
      <c r="S1969" s="56"/>
      <c r="T1969" t="e">
        <f t="shared" si="40"/>
        <v>#REF!</v>
      </c>
    </row>
    <row r="1970" spans="3:20" ht="30" customHeight="1" thickBot="1" x14ac:dyDescent="0.25">
      <c r="C1970" s="143"/>
      <c r="D1970" s="145"/>
      <c r="E1970" s="53"/>
      <c r="F1970" s="54"/>
      <c r="G1970" s="54"/>
      <c r="H1970" s="54"/>
      <c r="I1970" s="54"/>
      <c r="J1970" s="54"/>
      <c r="K1970" s="54"/>
      <c r="L1970" s="54"/>
      <c r="M1970" s="54"/>
      <c r="N1970" s="54"/>
      <c r="O1970" s="54"/>
      <c r="P1970" s="54"/>
      <c r="Q1970" s="54"/>
      <c r="R1970" s="55"/>
      <c r="S1970" s="56"/>
      <c r="T1970" t="e">
        <f t="shared" si="40"/>
        <v>#REF!</v>
      </c>
    </row>
    <row r="1971" spans="3:20" ht="30" customHeight="1" thickBot="1" x14ac:dyDescent="0.25">
      <c r="C1971" s="143"/>
      <c r="D1971" s="145"/>
      <c r="E1971" s="53"/>
      <c r="F1971" s="54"/>
      <c r="G1971" s="54"/>
      <c r="H1971" s="54"/>
      <c r="I1971" s="54"/>
      <c r="J1971" s="54"/>
      <c r="K1971" s="54"/>
      <c r="L1971" s="54"/>
      <c r="M1971" s="54"/>
      <c r="N1971" s="54"/>
      <c r="O1971" s="54"/>
      <c r="P1971" s="54"/>
      <c r="Q1971" s="54"/>
      <c r="R1971" s="55"/>
      <c r="S1971" s="56"/>
      <c r="T1971" t="e">
        <f t="shared" si="40"/>
        <v>#REF!</v>
      </c>
    </row>
    <row r="1972" spans="3:20" ht="30" customHeight="1" thickBot="1" x14ac:dyDescent="0.25">
      <c r="C1972" s="143"/>
      <c r="D1972" s="145"/>
      <c r="E1972" s="53"/>
      <c r="F1972" s="54"/>
      <c r="G1972" s="54"/>
      <c r="H1972" s="54"/>
      <c r="I1972" s="54"/>
      <c r="J1972" s="54"/>
      <c r="K1972" s="54"/>
      <c r="L1972" s="54"/>
      <c r="M1972" s="54"/>
      <c r="N1972" s="54"/>
      <c r="O1972" s="54"/>
      <c r="P1972" s="54"/>
      <c r="Q1972" s="54"/>
      <c r="R1972" s="55"/>
      <c r="S1972" s="56"/>
      <c r="T1972" t="e">
        <f t="shared" si="40"/>
        <v>#REF!</v>
      </c>
    </row>
    <row r="1973" spans="3:20" ht="30" customHeight="1" thickBot="1" x14ac:dyDescent="0.25">
      <c r="C1973" s="143"/>
      <c r="D1973" s="145"/>
      <c r="E1973" s="53"/>
      <c r="F1973" s="54"/>
      <c r="G1973" s="54"/>
      <c r="H1973" s="54"/>
      <c r="I1973" s="54"/>
      <c r="J1973" s="54"/>
      <c r="K1973" s="54"/>
      <c r="L1973" s="54"/>
      <c r="M1973" s="54"/>
      <c r="N1973" s="54"/>
      <c r="O1973" s="54"/>
      <c r="P1973" s="54"/>
      <c r="Q1973" s="54"/>
      <c r="R1973" s="55"/>
      <c r="S1973" s="56"/>
      <c r="T1973" t="e">
        <f t="shared" si="40"/>
        <v>#REF!</v>
      </c>
    </row>
    <row r="1974" spans="3:20" ht="30" customHeight="1" thickBot="1" x14ac:dyDescent="0.25">
      <c r="C1974" s="143"/>
      <c r="D1974" s="145"/>
      <c r="E1974" s="53"/>
      <c r="F1974" s="54"/>
      <c r="G1974" s="54"/>
      <c r="H1974" s="54"/>
      <c r="I1974" s="54"/>
      <c r="J1974" s="54"/>
      <c r="K1974" s="54"/>
      <c r="L1974" s="54"/>
      <c r="M1974" s="54"/>
      <c r="N1974" s="54"/>
      <c r="O1974" s="54"/>
      <c r="P1974" s="54"/>
      <c r="Q1974" s="54"/>
      <c r="R1974" s="55"/>
      <c r="S1974" s="56"/>
      <c r="T1974" t="e">
        <f t="shared" si="40"/>
        <v>#REF!</v>
      </c>
    </row>
    <row r="1975" spans="3:20" ht="30" customHeight="1" thickBot="1" x14ac:dyDescent="0.25">
      <c r="C1975" s="143"/>
      <c r="D1975" s="145"/>
      <c r="E1975" s="53"/>
      <c r="F1975" s="54"/>
      <c r="G1975" s="54"/>
      <c r="H1975" s="54"/>
      <c r="I1975" s="54"/>
      <c r="J1975" s="54"/>
      <c r="K1975" s="54"/>
      <c r="L1975" s="54"/>
      <c r="M1975" s="54"/>
      <c r="N1975" s="54"/>
      <c r="O1975" s="54"/>
      <c r="P1975" s="54"/>
      <c r="Q1975" s="54"/>
      <c r="R1975" s="55"/>
      <c r="S1975" s="56"/>
      <c r="T1975" t="e">
        <f t="shared" si="40"/>
        <v>#REF!</v>
      </c>
    </row>
    <row r="1976" spans="3:20" ht="30" customHeight="1" thickBot="1" x14ac:dyDescent="0.25">
      <c r="C1976" s="143"/>
      <c r="D1976" s="145"/>
      <c r="E1976" s="53"/>
      <c r="F1976" s="54"/>
      <c r="G1976" s="54"/>
      <c r="H1976" s="54"/>
      <c r="I1976" s="54"/>
      <c r="J1976" s="54"/>
      <c r="K1976" s="54"/>
      <c r="L1976" s="54"/>
      <c r="M1976" s="54"/>
      <c r="N1976" s="54"/>
      <c r="O1976" s="54"/>
      <c r="P1976" s="54"/>
      <c r="Q1976" s="54"/>
      <c r="R1976" s="55"/>
      <c r="S1976" s="56"/>
      <c r="T1976" t="e">
        <f t="shared" si="40"/>
        <v>#REF!</v>
      </c>
    </row>
    <row r="1977" spans="3:20" ht="30" customHeight="1" thickBot="1" x14ac:dyDescent="0.25">
      <c r="C1977" s="143"/>
      <c r="D1977" s="145"/>
      <c r="E1977" s="53"/>
      <c r="F1977" s="54"/>
      <c r="G1977" s="54"/>
      <c r="H1977" s="54"/>
      <c r="I1977" s="54"/>
      <c r="J1977" s="54"/>
      <c r="K1977" s="54"/>
      <c r="L1977" s="54"/>
      <c r="M1977" s="54"/>
      <c r="N1977" s="54"/>
      <c r="O1977" s="54"/>
      <c r="P1977" s="54"/>
      <c r="Q1977" s="54"/>
      <c r="R1977" s="55"/>
      <c r="S1977" s="56"/>
      <c r="T1977" t="e">
        <f t="shared" si="40"/>
        <v>#REF!</v>
      </c>
    </row>
    <row r="1978" spans="3:20" ht="30" customHeight="1" thickBot="1" x14ac:dyDescent="0.25">
      <c r="C1978" s="143"/>
      <c r="D1978" s="145"/>
      <c r="E1978" s="53"/>
      <c r="F1978" s="54"/>
      <c r="G1978" s="54"/>
      <c r="H1978" s="54"/>
      <c r="I1978" s="54"/>
      <c r="J1978" s="54"/>
      <c r="K1978" s="54"/>
      <c r="L1978" s="54"/>
      <c r="M1978" s="54"/>
      <c r="N1978" s="54"/>
      <c r="O1978" s="54"/>
      <c r="P1978" s="54"/>
      <c r="Q1978" s="54"/>
      <c r="R1978" s="55"/>
      <c r="S1978" s="56"/>
      <c r="T1978" t="e">
        <f t="shared" si="40"/>
        <v>#REF!</v>
      </c>
    </row>
    <row r="1979" spans="3:20" ht="30" customHeight="1" thickBot="1" x14ac:dyDescent="0.25">
      <c r="C1979" s="143"/>
      <c r="D1979" s="145"/>
      <c r="E1979" s="53"/>
      <c r="F1979" s="54"/>
      <c r="G1979" s="54"/>
      <c r="H1979" s="54"/>
      <c r="I1979" s="54"/>
      <c r="J1979" s="54"/>
      <c r="K1979" s="54"/>
      <c r="L1979" s="54"/>
      <c r="M1979" s="54"/>
      <c r="N1979" s="54"/>
      <c r="O1979" s="54"/>
      <c r="P1979" s="54"/>
      <c r="Q1979" s="54"/>
      <c r="R1979" s="55"/>
      <c r="S1979" s="56"/>
      <c r="T1979" t="e">
        <f t="shared" si="40"/>
        <v>#REF!</v>
      </c>
    </row>
    <row r="1980" spans="3:20" ht="30" customHeight="1" thickBot="1" x14ac:dyDescent="0.25">
      <c r="C1980" s="143"/>
      <c r="D1980" s="145"/>
      <c r="E1980" s="53"/>
      <c r="F1980" s="54"/>
      <c r="G1980" s="54"/>
      <c r="H1980" s="54"/>
      <c r="I1980" s="54"/>
      <c r="J1980" s="54"/>
      <c r="K1980" s="54"/>
      <c r="L1980" s="54"/>
      <c r="M1980" s="54"/>
      <c r="N1980" s="54"/>
      <c r="O1980" s="54"/>
      <c r="P1980" s="54"/>
      <c r="Q1980" s="54"/>
      <c r="R1980" s="55"/>
      <c r="S1980" s="56"/>
      <c r="T1980" t="e">
        <f t="shared" si="40"/>
        <v>#REF!</v>
      </c>
    </row>
    <row r="1981" spans="3:20" ht="30" customHeight="1" thickBot="1" x14ac:dyDescent="0.25">
      <c r="C1981" s="143"/>
      <c r="D1981" s="145"/>
      <c r="E1981" s="53"/>
      <c r="F1981" s="54"/>
      <c r="G1981" s="54"/>
      <c r="H1981" s="54"/>
      <c r="I1981" s="54"/>
      <c r="J1981" s="54"/>
      <c r="K1981" s="54"/>
      <c r="L1981" s="54"/>
      <c r="M1981" s="54"/>
      <c r="N1981" s="54"/>
      <c r="O1981" s="54"/>
      <c r="P1981" s="54"/>
      <c r="Q1981" s="54"/>
      <c r="R1981" s="55"/>
      <c r="S1981" s="56"/>
      <c r="T1981" t="e">
        <f t="shared" si="40"/>
        <v>#REF!</v>
      </c>
    </row>
    <row r="1982" spans="3:20" ht="30" customHeight="1" thickBot="1" x14ac:dyDescent="0.25">
      <c r="C1982" s="143"/>
      <c r="D1982" s="145"/>
      <c r="E1982" s="53"/>
      <c r="F1982" s="54"/>
      <c r="G1982" s="54"/>
      <c r="H1982" s="54"/>
      <c r="I1982" s="54"/>
      <c r="J1982" s="54"/>
      <c r="K1982" s="54"/>
      <c r="L1982" s="54"/>
      <c r="M1982" s="54"/>
      <c r="N1982" s="54"/>
      <c r="O1982" s="54"/>
      <c r="P1982" s="54"/>
      <c r="Q1982" s="54"/>
      <c r="R1982" s="55"/>
      <c r="S1982" s="56"/>
      <c r="T1982" t="e">
        <f t="shared" si="40"/>
        <v>#REF!</v>
      </c>
    </row>
    <row r="1983" spans="3:20" ht="30" customHeight="1" thickBot="1" x14ac:dyDescent="0.25">
      <c r="C1983" s="143"/>
      <c r="D1983" s="145"/>
      <c r="E1983" s="53"/>
      <c r="F1983" s="54"/>
      <c r="G1983" s="54"/>
      <c r="H1983" s="54"/>
      <c r="I1983" s="54"/>
      <c r="J1983" s="54"/>
      <c r="K1983" s="54"/>
      <c r="L1983" s="54"/>
      <c r="M1983" s="54"/>
      <c r="N1983" s="54"/>
      <c r="O1983" s="54"/>
      <c r="P1983" s="54"/>
      <c r="Q1983" s="54"/>
      <c r="R1983" s="55"/>
      <c r="S1983" s="56"/>
      <c r="T1983" t="e">
        <f t="shared" si="40"/>
        <v>#REF!</v>
      </c>
    </row>
    <row r="1984" spans="3:20" ht="30" customHeight="1" thickBot="1" x14ac:dyDescent="0.25">
      <c r="C1984" s="143"/>
      <c r="D1984" s="145"/>
      <c r="E1984" s="53"/>
      <c r="F1984" s="54"/>
      <c r="G1984" s="54"/>
      <c r="H1984" s="54"/>
      <c r="I1984" s="54"/>
      <c r="J1984" s="54"/>
      <c r="K1984" s="54"/>
      <c r="L1984" s="54"/>
      <c r="M1984" s="54"/>
      <c r="N1984" s="54"/>
      <c r="O1984" s="54"/>
      <c r="P1984" s="54"/>
      <c r="Q1984" s="54"/>
      <c r="R1984" s="55"/>
      <c r="S1984" s="56"/>
      <c r="T1984" t="e">
        <f t="shared" si="40"/>
        <v>#REF!</v>
      </c>
    </row>
    <row r="1985" spans="3:20" ht="30" customHeight="1" thickBot="1" x14ac:dyDescent="0.25">
      <c r="C1985" s="143"/>
      <c r="D1985" s="145"/>
      <c r="E1985" s="53"/>
      <c r="F1985" s="54"/>
      <c r="G1985" s="54"/>
      <c r="H1985" s="54"/>
      <c r="I1985" s="54"/>
      <c r="J1985" s="54"/>
      <c r="K1985" s="54"/>
      <c r="L1985" s="54"/>
      <c r="M1985" s="54"/>
      <c r="N1985" s="54"/>
      <c r="O1985" s="54"/>
      <c r="P1985" s="54"/>
      <c r="Q1985" s="54"/>
      <c r="R1985" s="55"/>
      <c r="S1985" s="56"/>
      <c r="T1985" t="e">
        <f t="shared" si="40"/>
        <v>#REF!</v>
      </c>
    </row>
    <row r="1986" spans="3:20" ht="30" customHeight="1" thickBot="1" x14ac:dyDescent="0.25">
      <c r="C1986" s="143"/>
      <c r="D1986" s="145"/>
      <c r="E1986" s="53"/>
      <c r="F1986" s="54"/>
      <c r="G1986" s="54"/>
      <c r="H1986" s="54"/>
      <c r="I1986" s="54"/>
      <c r="J1986" s="54"/>
      <c r="K1986" s="54"/>
      <c r="L1986" s="54"/>
      <c r="M1986" s="54"/>
      <c r="N1986" s="54"/>
      <c r="O1986" s="54"/>
      <c r="P1986" s="54"/>
      <c r="Q1986" s="54"/>
      <c r="R1986" s="55"/>
      <c r="S1986" s="56"/>
      <c r="T1986" t="e">
        <f t="shared" si="40"/>
        <v>#REF!</v>
      </c>
    </row>
    <row r="1987" spans="3:20" ht="30" customHeight="1" thickBot="1" x14ac:dyDescent="0.25">
      <c r="C1987" s="143"/>
      <c r="D1987" s="145"/>
      <c r="E1987" s="53"/>
      <c r="F1987" s="54"/>
      <c r="G1987" s="54"/>
      <c r="H1987" s="54"/>
      <c r="I1987" s="54"/>
      <c r="J1987" s="54"/>
      <c r="K1987" s="54"/>
      <c r="L1987" s="54"/>
      <c r="M1987" s="54"/>
      <c r="N1987" s="54"/>
      <c r="O1987" s="54"/>
      <c r="P1987" s="54"/>
      <c r="Q1987" s="54"/>
      <c r="R1987" s="55"/>
      <c r="S1987" s="56"/>
      <c r="T1987" t="e">
        <f t="shared" si="40"/>
        <v>#REF!</v>
      </c>
    </row>
    <row r="1988" spans="3:20" ht="30" customHeight="1" thickBot="1" x14ac:dyDescent="0.25">
      <c r="C1988" s="143"/>
      <c r="D1988" s="145"/>
      <c r="E1988" s="53"/>
      <c r="F1988" s="54"/>
      <c r="G1988" s="54"/>
      <c r="H1988" s="54"/>
      <c r="I1988" s="54"/>
      <c r="J1988" s="54"/>
      <c r="K1988" s="54"/>
      <c r="L1988" s="54"/>
      <c r="M1988" s="54"/>
      <c r="N1988" s="54"/>
      <c r="O1988" s="54"/>
      <c r="P1988" s="54"/>
      <c r="Q1988" s="54"/>
      <c r="R1988" s="55"/>
      <c r="S1988" s="56"/>
      <c r="T1988" t="e">
        <f t="shared" si="40"/>
        <v>#REF!</v>
      </c>
    </row>
    <row r="1989" spans="3:20" ht="30" customHeight="1" thickBot="1" x14ac:dyDescent="0.25">
      <c r="C1989" s="143"/>
      <c r="D1989" s="145"/>
      <c r="E1989" s="53"/>
      <c r="F1989" s="54"/>
      <c r="G1989" s="54"/>
      <c r="H1989" s="54"/>
      <c r="I1989" s="54"/>
      <c r="J1989" s="54"/>
      <c r="K1989" s="54"/>
      <c r="L1989" s="54"/>
      <c r="M1989" s="54"/>
      <c r="N1989" s="54"/>
      <c r="O1989" s="54"/>
      <c r="P1989" s="54"/>
      <c r="Q1989" s="54"/>
      <c r="R1989" s="55"/>
      <c r="S1989" s="56"/>
      <c r="T1989" t="e">
        <f t="shared" si="40"/>
        <v>#REF!</v>
      </c>
    </row>
    <row r="1990" spans="3:20" ht="30" customHeight="1" thickBot="1" x14ac:dyDescent="0.25">
      <c r="C1990" s="143"/>
      <c r="D1990" s="145"/>
      <c r="E1990" s="53"/>
      <c r="F1990" s="54"/>
      <c r="G1990" s="54"/>
      <c r="H1990" s="54"/>
      <c r="I1990" s="54"/>
      <c r="J1990" s="54"/>
      <c r="K1990" s="54"/>
      <c r="L1990" s="54"/>
      <c r="M1990" s="54"/>
      <c r="N1990" s="54"/>
      <c r="O1990" s="54"/>
      <c r="P1990" s="54"/>
      <c r="Q1990" s="54"/>
      <c r="R1990" s="55"/>
      <c r="S1990" s="56"/>
      <c r="T1990" t="e">
        <f t="shared" si="40"/>
        <v>#REF!</v>
      </c>
    </row>
    <row r="1991" spans="3:20" ht="30" customHeight="1" thickBot="1" x14ac:dyDescent="0.25">
      <c r="C1991" s="143"/>
      <c r="D1991" s="145"/>
      <c r="E1991" s="53"/>
      <c r="F1991" s="54"/>
      <c r="G1991" s="54"/>
      <c r="H1991" s="54"/>
      <c r="I1991" s="54"/>
      <c r="J1991" s="54"/>
      <c r="K1991" s="54"/>
      <c r="L1991" s="54"/>
      <c r="M1991" s="54"/>
      <c r="N1991" s="54"/>
      <c r="O1991" s="54"/>
      <c r="P1991" s="54"/>
      <c r="Q1991" s="54"/>
      <c r="R1991" s="55"/>
      <c r="S1991" s="56"/>
      <c r="T1991" t="e">
        <f t="shared" si="40"/>
        <v>#REF!</v>
      </c>
    </row>
    <row r="1992" spans="3:20" ht="30" customHeight="1" thickBot="1" x14ac:dyDescent="0.25">
      <c r="C1992" s="143"/>
      <c r="D1992" s="145"/>
      <c r="E1992" s="53"/>
      <c r="F1992" s="54"/>
      <c r="G1992" s="54"/>
      <c r="H1992" s="54"/>
      <c r="I1992" s="54"/>
      <c r="J1992" s="54"/>
      <c r="K1992" s="54"/>
      <c r="L1992" s="54"/>
      <c r="M1992" s="54"/>
      <c r="N1992" s="54"/>
      <c r="O1992" s="54"/>
      <c r="P1992" s="54"/>
      <c r="Q1992" s="54"/>
      <c r="R1992" s="55"/>
      <c r="S1992" s="56"/>
      <c r="T1992" t="e">
        <f t="shared" si="40"/>
        <v>#REF!</v>
      </c>
    </row>
    <row r="1993" spans="3:20" ht="30" customHeight="1" thickBot="1" x14ac:dyDescent="0.25">
      <c r="C1993" s="143"/>
      <c r="D1993" s="145"/>
      <c r="E1993" s="53"/>
      <c r="F1993" s="54"/>
      <c r="G1993" s="54"/>
      <c r="H1993" s="54"/>
      <c r="I1993" s="54"/>
      <c r="J1993" s="54"/>
      <c r="K1993" s="54"/>
      <c r="L1993" s="54"/>
      <c r="M1993" s="54"/>
      <c r="N1993" s="54"/>
      <c r="O1993" s="54"/>
      <c r="P1993" s="54"/>
      <c r="Q1993" s="54"/>
      <c r="R1993" s="55"/>
      <c r="S1993" s="56"/>
      <c r="T1993" t="e">
        <f t="shared" si="40"/>
        <v>#REF!</v>
      </c>
    </row>
    <row r="1994" spans="3:20" ht="30" customHeight="1" thickBot="1" x14ac:dyDescent="0.25">
      <c r="C1994" s="143"/>
      <c r="D1994" s="145"/>
      <c r="E1994" s="53"/>
      <c r="F1994" s="54"/>
      <c r="G1994" s="54"/>
      <c r="H1994" s="54"/>
      <c r="I1994" s="54"/>
      <c r="J1994" s="54"/>
      <c r="K1994" s="54"/>
      <c r="L1994" s="54"/>
      <c r="M1994" s="54"/>
      <c r="N1994" s="54"/>
      <c r="O1994" s="54"/>
      <c r="P1994" s="54"/>
      <c r="Q1994" s="54"/>
      <c r="R1994" s="55"/>
      <c r="S1994" s="56"/>
      <c r="T1994" t="e">
        <f t="shared" si="40"/>
        <v>#REF!</v>
      </c>
    </row>
    <row r="1995" spans="3:20" ht="30" customHeight="1" thickBot="1" x14ac:dyDescent="0.25">
      <c r="C1995" s="143"/>
      <c r="D1995" s="145"/>
      <c r="E1995" s="53"/>
      <c r="F1995" s="54"/>
      <c r="G1995" s="54"/>
      <c r="H1995" s="54"/>
      <c r="I1995" s="54"/>
      <c r="J1995" s="54"/>
      <c r="K1995" s="54"/>
      <c r="L1995" s="54"/>
      <c r="M1995" s="54"/>
      <c r="N1995" s="54"/>
      <c r="O1995" s="54"/>
      <c r="P1995" s="54"/>
      <c r="Q1995" s="54"/>
      <c r="R1995" s="55"/>
      <c r="S1995" s="56"/>
      <c r="T1995" t="e">
        <f t="shared" si="40"/>
        <v>#REF!</v>
      </c>
    </row>
    <row r="1996" spans="3:20" ht="30" customHeight="1" thickBot="1" x14ac:dyDescent="0.25">
      <c r="C1996" s="143"/>
      <c r="D1996" s="145"/>
      <c r="E1996" s="53"/>
      <c r="F1996" s="54"/>
      <c r="G1996" s="54"/>
      <c r="H1996" s="54"/>
      <c r="I1996" s="54"/>
      <c r="J1996" s="54"/>
      <c r="K1996" s="54"/>
      <c r="L1996" s="54"/>
      <c r="M1996" s="54"/>
      <c r="N1996" s="54"/>
      <c r="O1996" s="54"/>
      <c r="P1996" s="54"/>
      <c r="Q1996" s="54"/>
      <c r="R1996" s="55"/>
      <c r="S1996" s="56"/>
      <c r="T1996" t="e">
        <f t="shared" si="40"/>
        <v>#REF!</v>
      </c>
    </row>
    <row r="1997" spans="3:20" ht="30" customHeight="1" thickBot="1" x14ac:dyDescent="0.25">
      <c r="C1997" s="143"/>
      <c r="D1997" s="145"/>
      <c r="E1997" s="53"/>
      <c r="F1997" s="54"/>
      <c r="G1997" s="54"/>
      <c r="H1997" s="54"/>
      <c r="I1997" s="54"/>
      <c r="J1997" s="54"/>
      <c r="K1997" s="54"/>
      <c r="L1997" s="54"/>
      <c r="M1997" s="54"/>
      <c r="N1997" s="54"/>
      <c r="O1997" s="54"/>
      <c r="P1997" s="54"/>
      <c r="Q1997" s="54"/>
      <c r="R1997" s="55"/>
      <c r="S1997" s="56"/>
      <c r="T1997" t="e">
        <f t="shared" si="40"/>
        <v>#REF!</v>
      </c>
    </row>
    <row r="1998" spans="3:20" ht="30" customHeight="1" thickBot="1" x14ac:dyDescent="0.25">
      <c r="C1998" s="143"/>
      <c r="D1998" s="145"/>
      <c r="E1998" s="53"/>
      <c r="F1998" s="54"/>
      <c r="G1998" s="54"/>
      <c r="H1998" s="54"/>
      <c r="I1998" s="54"/>
      <c r="J1998" s="54"/>
      <c r="K1998" s="54"/>
      <c r="L1998" s="54"/>
      <c r="M1998" s="54"/>
      <c r="N1998" s="54"/>
      <c r="O1998" s="54"/>
      <c r="P1998" s="54"/>
      <c r="Q1998" s="54"/>
      <c r="R1998" s="55"/>
      <c r="S1998" s="56"/>
      <c r="T1998" t="e">
        <f t="shared" si="40"/>
        <v>#REF!</v>
      </c>
    </row>
    <row r="1999" spans="3:20" ht="30" customHeight="1" thickBot="1" x14ac:dyDescent="0.25">
      <c r="C1999" s="143"/>
      <c r="D1999" s="145"/>
      <c r="E1999" s="53"/>
      <c r="F1999" s="54"/>
      <c r="G1999" s="54"/>
      <c r="H1999" s="54"/>
      <c r="I1999" s="54"/>
      <c r="J1999" s="54"/>
      <c r="K1999" s="54"/>
      <c r="L1999" s="54"/>
      <c r="M1999" s="54"/>
      <c r="N1999" s="54"/>
      <c r="O1999" s="54"/>
      <c r="P1999" s="54"/>
      <c r="Q1999" s="54"/>
      <c r="R1999" s="55"/>
      <c r="S1999" s="56"/>
      <c r="T1999" t="e">
        <f t="shared" si="40"/>
        <v>#REF!</v>
      </c>
    </row>
    <row r="2000" spans="3:20" ht="30" customHeight="1" thickBot="1" x14ac:dyDescent="0.25">
      <c r="C2000" s="143"/>
      <c r="D2000" s="145"/>
      <c r="E2000" s="53"/>
      <c r="F2000" s="54"/>
      <c r="G2000" s="54"/>
      <c r="H2000" s="54"/>
      <c r="I2000" s="54"/>
      <c r="J2000" s="54"/>
      <c r="K2000" s="54"/>
      <c r="L2000" s="54"/>
      <c r="M2000" s="54"/>
      <c r="N2000" s="54"/>
      <c r="O2000" s="54"/>
      <c r="P2000" s="54"/>
      <c r="Q2000" s="54"/>
      <c r="R2000" s="55"/>
      <c r="S2000" s="56"/>
      <c r="T2000" t="e">
        <f t="shared" si="40"/>
        <v>#REF!</v>
      </c>
    </row>
    <row r="2001" spans="3:20" ht="30" customHeight="1" thickBot="1" x14ac:dyDescent="0.25">
      <c r="C2001" s="143"/>
      <c r="D2001" s="145"/>
      <c r="E2001" s="53"/>
      <c r="F2001" s="54"/>
      <c r="G2001" s="54"/>
      <c r="H2001" s="54"/>
      <c r="I2001" s="54"/>
      <c r="J2001" s="54"/>
      <c r="K2001" s="54"/>
      <c r="L2001" s="54"/>
      <c r="M2001" s="54"/>
      <c r="N2001" s="54"/>
      <c r="O2001" s="54"/>
      <c r="P2001" s="54"/>
      <c r="Q2001" s="54"/>
      <c r="R2001" s="55"/>
      <c r="S2001" s="56"/>
      <c r="T2001" t="e">
        <f t="shared" si="40"/>
        <v>#REF!</v>
      </c>
    </row>
    <row r="2002" spans="3:20" ht="30" customHeight="1" thickBot="1" x14ac:dyDescent="0.25">
      <c r="C2002" s="143"/>
      <c r="D2002" s="145"/>
      <c r="E2002" s="53"/>
      <c r="F2002" s="54"/>
      <c r="G2002" s="54"/>
      <c r="H2002" s="54"/>
      <c r="I2002" s="54"/>
      <c r="J2002" s="54"/>
      <c r="K2002" s="54"/>
      <c r="L2002" s="54"/>
      <c r="M2002" s="54"/>
      <c r="N2002" s="54"/>
      <c r="O2002" s="54"/>
      <c r="P2002" s="54"/>
      <c r="Q2002" s="54"/>
      <c r="R2002" s="55"/>
      <c r="S2002" s="56"/>
      <c r="T2002" t="e">
        <f t="shared" si="40"/>
        <v>#REF!</v>
      </c>
    </row>
    <row r="2003" spans="3:20" ht="30" customHeight="1" thickBot="1" x14ac:dyDescent="0.25">
      <c r="C2003" s="143"/>
      <c r="D2003" s="145"/>
      <c r="E2003" s="53"/>
      <c r="F2003" s="54"/>
      <c r="G2003" s="54"/>
      <c r="H2003" s="54"/>
      <c r="I2003" s="54"/>
      <c r="J2003" s="54"/>
      <c r="K2003" s="54"/>
      <c r="L2003" s="54"/>
      <c r="M2003" s="54"/>
      <c r="N2003" s="54"/>
      <c r="O2003" s="54"/>
      <c r="P2003" s="54"/>
      <c r="Q2003" s="54"/>
      <c r="R2003" s="55"/>
      <c r="S2003" s="56"/>
      <c r="T2003" t="e">
        <f t="shared" si="40"/>
        <v>#REF!</v>
      </c>
    </row>
    <row r="2004" spans="3:20" ht="30" customHeight="1" thickBot="1" x14ac:dyDescent="0.25">
      <c r="C2004" s="143"/>
      <c r="D2004" s="145"/>
      <c r="E2004" s="53"/>
      <c r="F2004" s="54"/>
      <c r="G2004" s="54"/>
      <c r="H2004" s="54"/>
      <c r="I2004" s="54"/>
      <c r="J2004" s="54"/>
      <c r="K2004" s="54"/>
      <c r="L2004" s="54"/>
      <c r="M2004" s="54"/>
      <c r="N2004" s="54"/>
      <c r="O2004" s="54"/>
      <c r="P2004" s="54"/>
      <c r="Q2004" s="54"/>
      <c r="R2004" s="55"/>
      <c r="S2004" s="56"/>
      <c r="T2004" t="e">
        <f t="shared" si="40"/>
        <v>#REF!</v>
      </c>
    </row>
    <row r="2005" spans="3:20" ht="30" customHeight="1" thickBot="1" x14ac:dyDescent="0.25">
      <c r="C2005" s="143"/>
      <c r="D2005" s="145"/>
      <c r="E2005" s="53"/>
      <c r="F2005" s="54"/>
      <c r="G2005" s="54"/>
      <c r="H2005" s="54"/>
      <c r="I2005" s="54"/>
      <c r="J2005" s="54"/>
      <c r="K2005" s="54"/>
      <c r="L2005" s="54"/>
      <c r="M2005" s="54"/>
      <c r="N2005" s="54"/>
      <c r="O2005" s="54"/>
      <c r="P2005" s="54"/>
      <c r="Q2005" s="54"/>
      <c r="R2005" s="55"/>
      <c r="S2005" s="56"/>
      <c r="T2005" t="e">
        <f t="shared" si="40"/>
        <v>#REF!</v>
      </c>
    </row>
    <row r="2006" spans="3:20" ht="30" customHeight="1" thickBot="1" x14ac:dyDescent="0.25">
      <c r="C2006" s="143"/>
      <c r="D2006" s="145"/>
      <c r="E2006" s="53"/>
      <c r="F2006" s="54"/>
      <c r="G2006" s="54"/>
      <c r="H2006" s="54"/>
      <c r="I2006" s="54"/>
      <c r="J2006" s="54"/>
      <c r="K2006" s="54"/>
      <c r="L2006" s="54"/>
      <c r="M2006" s="54"/>
      <c r="N2006" s="54"/>
      <c r="O2006" s="54"/>
      <c r="P2006" s="54"/>
      <c r="Q2006" s="54"/>
      <c r="R2006" s="55"/>
      <c r="S2006" s="56"/>
      <c r="T2006" t="e">
        <f t="shared" si="40"/>
        <v>#REF!</v>
      </c>
    </row>
    <row r="2007" spans="3:20" ht="30" customHeight="1" thickBot="1" x14ac:dyDescent="0.25">
      <c r="C2007" s="143"/>
      <c r="D2007" s="145"/>
      <c r="E2007" s="53"/>
      <c r="F2007" s="54"/>
      <c r="G2007" s="54"/>
      <c r="H2007" s="54"/>
      <c r="I2007" s="54"/>
      <c r="J2007" s="54"/>
      <c r="K2007" s="54"/>
      <c r="L2007" s="54"/>
      <c r="M2007" s="54"/>
      <c r="N2007" s="54"/>
      <c r="O2007" s="54"/>
      <c r="P2007" s="54"/>
      <c r="Q2007" s="54"/>
      <c r="R2007" s="55"/>
      <c r="S2007" s="56"/>
      <c r="T2007" t="e">
        <f t="shared" si="40"/>
        <v>#REF!</v>
      </c>
    </row>
    <row r="2008" spans="3:20" ht="30" customHeight="1" thickBot="1" x14ac:dyDescent="0.25">
      <c r="C2008" s="143"/>
      <c r="D2008" s="145"/>
      <c r="E2008" s="53"/>
      <c r="F2008" s="54"/>
      <c r="G2008" s="54"/>
      <c r="H2008" s="54"/>
      <c r="I2008" s="54"/>
      <c r="J2008" s="54"/>
      <c r="K2008" s="54"/>
      <c r="L2008" s="54"/>
      <c r="M2008" s="54"/>
      <c r="N2008" s="54"/>
      <c r="O2008" s="54"/>
      <c r="P2008" s="54"/>
      <c r="Q2008" s="54"/>
      <c r="R2008" s="55"/>
      <c r="S2008" s="56"/>
      <c r="T2008" t="e">
        <f t="shared" si="40"/>
        <v>#REF!</v>
      </c>
    </row>
    <row r="2009" spans="3:20" ht="30" customHeight="1" thickBot="1" x14ac:dyDescent="0.25">
      <c r="C2009" s="143"/>
      <c r="D2009" s="145"/>
      <c r="E2009" s="53"/>
      <c r="F2009" s="54"/>
      <c r="G2009" s="54"/>
      <c r="H2009" s="54"/>
      <c r="I2009" s="54"/>
      <c r="J2009" s="54"/>
      <c r="K2009" s="54"/>
      <c r="L2009" s="54"/>
      <c r="M2009" s="54"/>
      <c r="N2009" s="54"/>
      <c r="O2009" s="54"/>
      <c r="P2009" s="54"/>
      <c r="Q2009" s="54"/>
      <c r="R2009" s="55"/>
      <c r="S2009" s="56"/>
      <c r="T2009" t="e">
        <f t="shared" si="40"/>
        <v>#REF!</v>
      </c>
    </row>
    <row r="2010" spans="3:20" ht="30" customHeight="1" thickBot="1" x14ac:dyDescent="0.25">
      <c r="C2010" s="143"/>
      <c r="D2010" s="145"/>
      <c r="E2010" s="53"/>
      <c r="F2010" s="54"/>
      <c r="G2010" s="54"/>
      <c r="H2010" s="54"/>
      <c r="I2010" s="54"/>
      <c r="J2010" s="54"/>
      <c r="K2010" s="54"/>
      <c r="L2010" s="54"/>
      <c r="M2010" s="54"/>
      <c r="N2010" s="54"/>
      <c r="O2010" s="54"/>
      <c r="P2010" s="54"/>
      <c r="Q2010" s="54"/>
      <c r="R2010" s="55"/>
      <c r="S2010" s="56"/>
      <c r="T2010" t="e">
        <f t="shared" si="40"/>
        <v>#REF!</v>
      </c>
    </row>
    <row r="2011" spans="3:20" ht="30" customHeight="1" thickBot="1" x14ac:dyDescent="0.25">
      <c r="C2011" s="143"/>
      <c r="D2011" s="145"/>
      <c r="E2011" s="53"/>
      <c r="F2011" s="54"/>
      <c r="G2011" s="54"/>
      <c r="H2011" s="54"/>
      <c r="I2011" s="54"/>
      <c r="J2011" s="54"/>
      <c r="K2011" s="54"/>
      <c r="L2011" s="54"/>
      <c r="M2011" s="54"/>
      <c r="N2011" s="54"/>
      <c r="O2011" s="54"/>
      <c r="P2011" s="54"/>
      <c r="Q2011" s="54"/>
      <c r="R2011" s="55"/>
      <c r="S2011" s="56"/>
      <c r="T2011" t="e">
        <f t="shared" si="40"/>
        <v>#REF!</v>
      </c>
    </row>
    <row r="2012" spans="3:20" ht="30" customHeight="1" thickBot="1" x14ac:dyDescent="0.25">
      <c r="C2012" s="143"/>
      <c r="D2012" s="145"/>
      <c r="E2012" s="53"/>
      <c r="F2012" s="54"/>
      <c r="G2012" s="54"/>
      <c r="H2012" s="54"/>
      <c r="I2012" s="54"/>
      <c r="J2012" s="54"/>
      <c r="K2012" s="54"/>
      <c r="L2012" s="54"/>
      <c r="M2012" s="54"/>
      <c r="N2012" s="54"/>
      <c r="O2012" s="54"/>
      <c r="P2012" s="54"/>
      <c r="Q2012" s="54"/>
      <c r="R2012" s="55"/>
      <c r="S2012" s="56"/>
      <c r="T2012" t="e">
        <f t="shared" si="40"/>
        <v>#REF!</v>
      </c>
    </row>
    <row r="2013" spans="3:20" ht="30" customHeight="1" thickBot="1" x14ac:dyDescent="0.25">
      <c r="C2013" s="143"/>
      <c r="D2013" s="145"/>
      <c r="E2013" s="53"/>
      <c r="F2013" s="54"/>
      <c r="G2013" s="54"/>
      <c r="H2013" s="54"/>
      <c r="I2013" s="54"/>
      <c r="J2013" s="54"/>
      <c r="K2013" s="54"/>
      <c r="L2013" s="54"/>
      <c r="M2013" s="54"/>
      <c r="N2013" s="54"/>
      <c r="O2013" s="54"/>
      <c r="P2013" s="54"/>
      <c r="Q2013" s="54"/>
      <c r="R2013" s="55"/>
      <c r="S2013" s="56"/>
      <c r="T2013" t="e">
        <f t="shared" si="40"/>
        <v>#REF!</v>
      </c>
    </row>
    <row r="2014" spans="3:20" ht="30" customHeight="1" thickBot="1" x14ac:dyDescent="0.25">
      <c r="C2014" s="143"/>
      <c r="D2014" s="145"/>
      <c r="E2014" s="53"/>
      <c r="F2014" s="54"/>
      <c r="G2014" s="54"/>
      <c r="H2014" s="54"/>
      <c r="I2014" s="54"/>
      <c r="J2014" s="54"/>
      <c r="K2014" s="54"/>
      <c r="L2014" s="54"/>
      <c r="M2014" s="54"/>
      <c r="N2014" s="54"/>
      <c r="O2014" s="54"/>
      <c r="P2014" s="54"/>
      <c r="Q2014" s="54"/>
      <c r="R2014" s="55"/>
      <c r="S2014" s="56"/>
      <c r="T2014" t="e">
        <f t="shared" si="40"/>
        <v>#REF!</v>
      </c>
    </row>
    <row r="2015" spans="3:20" ht="30" customHeight="1" thickBot="1" x14ac:dyDescent="0.25">
      <c r="C2015" s="143"/>
      <c r="D2015" s="145"/>
      <c r="E2015" s="53"/>
      <c r="F2015" s="54"/>
      <c r="G2015" s="54"/>
      <c r="H2015" s="54"/>
      <c r="I2015" s="54"/>
      <c r="J2015" s="54"/>
      <c r="K2015" s="54"/>
      <c r="L2015" s="54"/>
      <c r="M2015" s="54"/>
      <c r="N2015" s="54"/>
      <c r="O2015" s="54"/>
      <c r="P2015" s="54"/>
      <c r="Q2015" s="54"/>
      <c r="R2015" s="55"/>
      <c r="S2015" s="56"/>
      <c r="T2015" t="e">
        <f t="shared" si="40"/>
        <v>#REF!</v>
      </c>
    </row>
    <row r="2016" spans="3:20" ht="30" customHeight="1" thickBot="1" x14ac:dyDescent="0.25">
      <c r="C2016" s="143"/>
      <c r="D2016" s="145"/>
      <c r="E2016" s="53"/>
      <c r="F2016" s="54"/>
      <c r="G2016" s="54"/>
      <c r="H2016" s="54"/>
      <c r="I2016" s="54"/>
      <c r="J2016" s="54"/>
      <c r="K2016" s="54"/>
      <c r="L2016" s="54"/>
      <c r="M2016" s="54"/>
      <c r="N2016" s="54"/>
      <c r="O2016" s="54"/>
      <c r="P2016" s="54"/>
      <c r="Q2016" s="54"/>
      <c r="R2016" s="55"/>
      <c r="S2016" s="56"/>
      <c r="T2016" t="e">
        <f t="shared" si="40"/>
        <v>#REF!</v>
      </c>
    </row>
    <row r="2017" spans="3:20" ht="30" customHeight="1" thickBot="1" x14ac:dyDescent="0.25">
      <c r="C2017" s="143"/>
      <c r="D2017" s="145"/>
      <c r="E2017" s="53"/>
      <c r="F2017" s="54"/>
      <c r="G2017" s="54"/>
      <c r="H2017" s="54"/>
      <c r="I2017" s="54"/>
      <c r="J2017" s="54"/>
      <c r="K2017" s="54"/>
      <c r="L2017" s="54"/>
      <c r="M2017" s="54"/>
      <c r="N2017" s="54"/>
      <c r="O2017" s="54"/>
      <c r="P2017" s="54"/>
      <c r="Q2017" s="54"/>
      <c r="R2017" s="55"/>
      <c r="S2017" s="56"/>
      <c r="T2017" t="e">
        <f t="shared" si="40"/>
        <v>#REF!</v>
      </c>
    </row>
    <row r="2018" spans="3:20" ht="30" customHeight="1" thickBot="1" x14ac:dyDescent="0.25">
      <c r="C2018" s="143"/>
      <c r="D2018" s="145"/>
      <c r="E2018" s="53"/>
      <c r="F2018" s="54"/>
      <c r="G2018" s="54"/>
      <c r="H2018" s="54"/>
      <c r="I2018" s="54"/>
      <c r="J2018" s="54"/>
      <c r="K2018" s="54"/>
      <c r="L2018" s="54"/>
      <c r="M2018" s="54"/>
      <c r="N2018" s="54"/>
      <c r="O2018" s="54"/>
      <c r="P2018" s="54"/>
      <c r="Q2018" s="54"/>
      <c r="R2018" s="55"/>
      <c r="S2018" s="56"/>
      <c r="T2018" t="e">
        <f t="shared" ref="T2018:T2031" si="41">T2017+1</f>
        <v>#REF!</v>
      </c>
    </row>
    <row r="2019" spans="3:20" ht="30" customHeight="1" thickBot="1" x14ac:dyDescent="0.25">
      <c r="C2019" s="143"/>
      <c r="D2019" s="145"/>
      <c r="E2019" s="53"/>
      <c r="F2019" s="54"/>
      <c r="G2019" s="54"/>
      <c r="H2019" s="54"/>
      <c r="I2019" s="54"/>
      <c r="J2019" s="54"/>
      <c r="K2019" s="54"/>
      <c r="L2019" s="54"/>
      <c r="M2019" s="54"/>
      <c r="N2019" s="54"/>
      <c r="O2019" s="54"/>
      <c r="P2019" s="54"/>
      <c r="Q2019" s="54"/>
      <c r="R2019" s="55"/>
      <c r="S2019" s="56"/>
      <c r="T2019" t="e">
        <f t="shared" si="41"/>
        <v>#REF!</v>
      </c>
    </row>
    <row r="2020" spans="3:20" ht="30" customHeight="1" thickBot="1" x14ac:dyDescent="0.25">
      <c r="C2020" s="143"/>
      <c r="D2020" s="145"/>
      <c r="E2020" s="53"/>
      <c r="F2020" s="54"/>
      <c r="G2020" s="54"/>
      <c r="H2020" s="54"/>
      <c r="I2020" s="54"/>
      <c r="J2020" s="54"/>
      <c r="K2020" s="54"/>
      <c r="L2020" s="54"/>
      <c r="M2020" s="54"/>
      <c r="N2020" s="54"/>
      <c r="O2020" s="54"/>
      <c r="P2020" s="54"/>
      <c r="Q2020" s="54"/>
      <c r="R2020" s="55"/>
      <c r="S2020" s="56"/>
      <c r="T2020" t="e">
        <f t="shared" si="41"/>
        <v>#REF!</v>
      </c>
    </row>
    <row r="2021" spans="3:20" ht="30" customHeight="1" thickBot="1" x14ac:dyDescent="0.25">
      <c r="C2021" s="143"/>
      <c r="D2021" s="145"/>
      <c r="E2021" s="53"/>
      <c r="F2021" s="54"/>
      <c r="G2021" s="54"/>
      <c r="H2021" s="54"/>
      <c r="I2021" s="54"/>
      <c r="J2021" s="54"/>
      <c r="K2021" s="54"/>
      <c r="L2021" s="54"/>
      <c r="M2021" s="54"/>
      <c r="N2021" s="54"/>
      <c r="O2021" s="54"/>
      <c r="P2021" s="54"/>
      <c r="Q2021" s="54"/>
      <c r="R2021" s="55"/>
      <c r="S2021" s="56"/>
      <c r="T2021" t="e">
        <f t="shared" si="41"/>
        <v>#REF!</v>
      </c>
    </row>
    <row r="2022" spans="3:20" ht="30" customHeight="1" thickBot="1" x14ac:dyDescent="0.25">
      <c r="C2022" s="143"/>
      <c r="D2022" s="145"/>
      <c r="E2022" s="53"/>
      <c r="F2022" s="54"/>
      <c r="G2022" s="54"/>
      <c r="H2022" s="54"/>
      <c r="I2022" s="54"/>
      <c r="J2022" s="54"/>
      <c r="K2022" s="54"/>
      <c r="L2022" s="54"/>
      <c r="M2022" s="54"/>
      <c r="N2022" s="54"/>
      <c r="O2022" s="54"/>
      <c r="P2022" s="54"/>
      <c r="Q2022" s="54"/>
      <c r="R2022" s="55"/>
      <c r="S2022" s="56"/>
      <c r="T2022" t="e">
        <f t="shared" si="41"/>
        <v>#REF!</v>
      </c>
    </row>
    <row r="2023" spans="3:20" ht="30" customHeight="1" thickBot="1" x14ac:dyDescent="0.25">
      <c r="C2023" s="143"/>
      <c r="D2023" s="145"/>
      <c r="E2023" s="53"/>
      <c r="F2023" s="54"/>
      <c r="G2023" s="54"/>
      <c r="H2023" s="54"/>
      <c r="I2023" s="54"/>
      <c r="J2023" s="54"/>
      <c r="K2023" s="54"/>
      <c r="L2023" s="54"/>
      <c r="M2023" s="54"/>
      <c r="N2023" s="54"/>
      <c r="O2023" s="54"/>
      <c r="P2023" s="54"/>
      <c r="Q2023" s="54"/>
      <c r="R2023" s="55"/>
      <c r="S2023" s="56"/>
      <c r="T2023" t="e">
        <f t="shared" si="41"/>
        <v>#REF!</v>
      </c>
    </row>
    <row r="2024" spans="3:20" ht="30" customHeight="1" thickBot="1" x14ac:dyDescent="0.25">
      <c r="C2024" s="143"/>
      <c r="D2024" s="145"/>
      <c r="E2024" s="53"/>
      <c r="F2024" s="54"/>
      <c r="G2024" s="54"/>
      <c r="H2024" s="54"/>
      <c r="I2024" s="54"/>
      <c r="J2024" s="54"/>
      <c r="K2024" s="54"/>
      <c r="L2024" s="54"/>
      <c r="M2024" s="54"/>
      <c r="N2024" s="54"/>
      <c r="O2024" s="54"/>
      <c r="P2024" s="54"/>
      <c r="Q2024" s="54"/>
      <c r="R2024" s="55"/>
      <c r="S2024" s="56"/>
      <c r="T2024" t="e">
        <f t="shared" si="41"/>
        <v>#REF!</v>
      </c>
    </row>
    <row r="2025" spans="3:20" ht="30" customHeight="1" thickBot="1" x14ac:dyDescent="0.25">
      <c r="C2025" s="143"/>
      <c r="D2025" s="145"/>
      <c r="E2025" s="53"/>
      <c r="F2025" s="54"/>
      <c r="G2025" s="54"/>
      <c r="H2025" s="54"/>
      <c r="I2025" s="54"/>
      <c r="J2025" s="54"/>
      <c r="K2025" s="54"/>
      <c r="L2025" s="54"/>
      <c r="M2025" s="54"/>
      <c r="N2025" s="54"/>
      <c r="O2025" s="54"/>
      <c r="P2025" s="54"/>
      <c r="Q2025" s="54"/>
      <c r="R2025" s="55"/>
      <c r="S2025" s="56"/>
      <c r="T2025" t="e">
        <f t="shared" si="41"/>
        <v>#REF!</v>
      </c>
    </row>
    <row r="2026" spans="3:20" ht="30" customHeight="1" thickBot="1" x14ac:dyDescent="0.25">
      <c r="C2026" s="143"/>
      <c r="D2026" s="145"/>
      <c r="E2026" s="53"/>
      <c r="F2026" s="54"/>
      <c r="G2026" s="54"/>
      <c r="H2026" s="54"/>
      <c r="I2026" s="54"/>
      <c r="J2026" s="54"/>
      <c r="K2026" s="54"/>
      <c r="L2026" s="54"/>
      <c r="M2026" s="54"/>
      <c r="N2026" s="54"/>
      <c r="O2026" s="54"/>
      <c r="P2026" s="54"/>
      <c r="Q2026" s="54"/>
      <c r="R2026" s="55"/>
      <c r="S2026" s="56"/>
      <c r="T2026" t="e">
        <f t="shared" si="41"/>
        <v>#REF!</v>
      </c>
    </row>
    <row r="2027" spans="3:20" ht="30" customHeight="1" thickBot="1" x14ac:dyDescent="0.25">
      <c r="C2027" s="143"/>
      <c r="D2027" s="145"/>
      <c r="E2027" s="53"/>
      <c r="F2027" s="54"/>
      <c r="G2027" s="54"/>
      <c r="H2027" s="54"/>
      <c r="I2027" s="54"/>
      <c r="J2027" s="54"/>
      <c r="K2027" s="54"/>
      <c r="L2027" s="54"/>
      <c r="M2027" s="54"/>
      <c r="N2027" s="54"/>
      <c r="O2027" s="54"/>
      <c r="P2027" s="54"/>
      <c r="Q2027" s="54"/>
      <c r="R2027" s="55"/>
      <c r="S2027" s="56"/>
      <c r="T2027" t="e">
        <f t="shared" si="41"/>
        <v>#REF!</v>
      </c>
    </row>
    <row r="2028" spans="3:20" ht="30" customHeight="1" thickBot="1" x14ac:dyDescent="0.25">
      <c r="C2028" s="143"/>
      <c r="D2028" s="145"/>
      <c r="E2028" s="53"/>
      <c r="F2028" s="54"/>
      <c r="G2028" s="54"/>
      <c r="H2028" s="54"/>
      <c r="I2028" s="54"/>
      <c r="J2028" s="54"/>
      <c r="K2028" s="54"/>
      <c r="L2028" s="54"/>
      <c r="M2028" s="54"/>
      <c r="N2028" s="54"/>
      <c r="O2028" s="54"/>
      <c r="P2028" s="54"/>
      <c r="Q2028" s="54"/>
      <c r="R2028" s="55"/>
      <c r="S2028" s="56"/>
      <c r="T2028" t="e">
        <f t="shared" si="41"/>
        <v>#REF!</v>
      </c>
    </row>
    <row r="2029" spans="3:20" ht="30" customHeight="1" thickBot="1" x14ac:dyDescent="0.25">
      <c r="C2029" s="143"/>
      <c r="D2029" s="145"/>
      <c r="E2029" s="53"/>
      <c r="F2029" s="54"/>
      <c r="G2029" s="54"/>
      <c r="H2029" s="54"/>
      <c r="I2029" s="54"/>
      <c r="J2029" s="54"/>
      <c r="K2029" s="54"/>
      <c r="L2029" s="54"/>
      <c r="M2029" s="54"/>
      <c r="N2029" s="54"/>
      <c r="O2029" s="54"/>
      <c r="P2029" s="54"/>
      <c r="Q2029" s="54"/>
      <c r="R2029" s="55"/>
      <c r="S2029" s="56"/>
      <c r="T2029" t="e">
        <f t="shared" si="41"/>
        <v>#REF!</v>
      </c>
    </row>
    <row r="2030" spans="3:20" ht="30" customHeight="1" thickBot="1" x14ac:dyDescent="0.25">
      <c r="C2030" s="143"/>
      <c r="D2030" s="145"/>
      <c r="E2030" s="53"/>
      <c r="F2030" s="54"/>
      <c r="G2030" s="54"/>
      <c r="H2030" s="54"/>
      <c r="I2030" s="54"/>
      <c r="J2030" s="54"/>
      <c r="K2030" s="54"/>
      <c r="L2030" s="54"/>
      <c r="M2030" s="54"/>
      <c r="N2030" s="54"/>
      <c r="O2030" s="54"/>
      <c r="P2030" s="54"/>
      <c r="Q2030" s="54"/>
      <c r="R2030" s="55"/>
      <c r="S2030" s="56"/>
      <c r="T2030" t="e">
        <f t="shared" si="41"/>
        <v>#REF!</v>
      </c>
    </row>
    <row r="2031" spans="3:20" ht="30" customHeight="1" thickBot="1" x14ac:dyDescent="0.25">
      <c r="C2031" s="143"/>
      <c r="D2031" s="145"/>
      <c r="E2031" s="53"/>
      <c r="F2031" s="54"/>
      <c r="G2031" s="54"/>
      <c r="H2031" s="54"/>
      <c r="I2031" s="54"/>
      <c r="J2031" s="54"/>
      <c r="K2031" s="54"/>
      <c r="L2031" s="54"/>
      <c r="M2031" s="54"/>
      <c r="N2031" s="54"/>
      <c r="O2031" s="54"/>
      <c r="P2031" s="54"/>
      <c r="Q2031" s="54"/>
      <c r="R2031" s="55"/>
      <c r="S2031" s="56"/>
      <c r="T2031" t="e">
        <f t="shared" si="41"/>
        <v>#REF!</v>
      </c>
    </row>
    <row r="2032" spans="3:20" ht="15" hidden="1" customHeight="1" x14ac:dyDescent="0.2"/>
    <row r="2033" ht="15" hidden="1" customHeight="1" x14ac:dyDescent="0.2"/>
  </sheetData>
  <sheetProtection selectLockedCells="1" selectUnlockedCells="1"/>
  <mergeCells count="2023">
    <mergeCell ref="C2030:D2030"/>
    <mergeCell ref="C2031:D2031"/>
    <mergeCell ref="C2024:D2024"/>
    <mergeCell ref="C2025:D2025"/>
    <mergeCell ref="C2026:D2026"/>
    <mergeCell ref="C2027:D2027"/>
    <mergeCell ref="C2028:D2028"/>
    <mergeCell ref="C2029:D2029"/>
    <mergeCell ref="C2018:D2018"/>
    <mergeCell ref="C2019:D2019"/>
    <mergeCell ref="C2020:D2020"/>
    <mergeCell ref="C2021:D2021"/>
    <mergeCell ref="C2022:D2022"/>
    <mergeCell ref="C2023:D2023"/>
    <mergeCell ref="C2012:D2012"/>
    <mergeCell ref="C2013:D2013"/>
    <mergeCell ref="C2014:D2014"/>
    <mergeCell ref="C2015:D2015"/>
    <mergeCell ref="C2016:D2016"/>
    <mergeCell ref="C2017:D2017"/>
    <mergeCell ref="C2006:D2006"/>
    <mergeCell ref="C2007:D2007"/>
    <mergeCell ref="C2008:D2008"/>
    <mergeCell ref="C2009:D2009"/>
    <mergeCell ref="C2010:D2010"/>
    <mergeCell ref="C2011:D2011"/>
    <mergeCell ref="C2000:D2000"/>
    <mergeCell ref="C2001:D2001"/>
    <mergeCell ref="C2002:D2002"/>
    <mergeCell ref="C2003:D2003"/>
    <mergeCell ref="C2004:D2004"/>
    <mergeCell ref="C2005:D2005"/>
    <mergeCell ref="C1994:D1994"/>
    <mergeCell ref="C1995:D1995"/>
    <mergeCell ref="C1996:D1996"/>
    <mergeCell ref="C1997:D1997"/>
    <mergeCell ref="C1998:D1998"/>
    <mergeCell ref="C1999:D1999"/>
    <mergeCell ref="C1988:D1988"/>
    <mergeCell ref="C1989:D1989"/>
    <mergeCell ref="C1990:D1990"/>
    <mergeCell ref="C1991:D1991"/>
    <mergeCell ref="C1992:D1992"/>
    <mergeCell ref="C1993:D1993"/>
    <mergeCell ref="C1982:D1982"/>
    <mergeCell ref="C1983:D1983"/>
    <mergeCell ref="C1984:D1984"/>
    <mergeCell ref="C1985:D1985"/>
    <mergeCell ref="C1986:D1986"/>
    <mergeCell ref="C1987:D1987"/>
    <mergeCell ref="C1976:D1976"/>
    <mergeCell ref="C1977:D1977"/>
    <mergeCell ref="C1978:D1978"/>
    <mergeCell ref="C1979:D1979"/>
    <mergeCell ref="C1980:D1980"/>
    <mergeCell ref="C1981:D1981"/>
    <mergeCell ref="C1970:D1970"/>
    <mergeCell ref="C1971:D1971"/>
    <mergeCell ref="C1972:D1972"/>
    <mergeCell ref="C1973:D1973"/>
    <mergeCell ref="C1974:D1974"/>
    <mergeCell ref="C1975:D1975"/>
    <mergeCell ref="C1964:D1964"/>
    <mergeCell ref="C1965:D1965"/>
    <mergeCell ref="C1966:D1966"/>
    <mergeCell ref="C1967:D1967"/>
    <mergeCell ref="C1968:D1968"/>
    <mergeCell ref="C1969:D1969"/>
    <mergeCell ref="C1958:D1958"/>
    <mergeCell ref="C1959:D1959"/>
    <mergeCell ref="C1960:D1960"/>
    <mergeCell ref="C1961:D1961"/>
    <mergeCell ref="C1962:D1962"/>
    <mergeCell ref="C1963:D1963"/>
    <mergeCell ref="C1952:D1952"/>
    <mergeCell ref="C1953:D1953"/>
    <mergeCell ref="C1954:D1954"/>
    <mergeCell ref="C1955:D1955"/>
    <mergeCell ref="C1956:D1956"/>
    <mergeCell ref="C1957:D1957"/>
    <mergeCell ref="C1946:D1946"/>
    <mergeCell ref="C1947:D1947"/>
    <mergeCell ref="C1948:D1948"/>
    <mergeCell ref="C1949:D1949"/>
    <mergeCell ref="C1950:D1950"/>
    <mergeCell ref="C1951:D1951"/>
    <mergeCell ref="C1940:D1940"/>
    <mergeCell ref="C1941:D1941"/>
    <mergeCell ref="C1942:D1942"/>
    <mergeCell ref="C1943:D1943"/>
    <mergeCell ref="C1944:D1944"/>
    <mergeCell ref="C1945:D1945"/>
    <mergeCell ref="C1934:D1934"/>
    <mergeCell ref="C1935:D1935"/>
    <mergeCell ref="C1936:D1936"/>
    <mergeCell ref="C1937:D1937"/>
    <mergeCell ref="C1938:D1938"/>
    <mergeCell ref="C1939:D1939"/>
    <mergeCell ref="C1928:D1928"/>
    <mergeCell ref="C1929:D1929"/>
    <mergeCell ref="C1930:D1930"/>
    <mergeCell ref="C1931:D1931"/>
    <mergeCell ref="C1932:D1932"/>
    <mergeCell ref="C1933:D1933"/>
    <mergeCell ref="C1922:D1922"/>
    <mergeCell ref="C1923:D1923"/>
    <mergeCell ref="C1924:D1924"/>
    <mergeCell ref="C1925:D1925"/>
    <mergeCell ref="C1926:D1926"/>
    <mergeCell ref="C1927:D1927"/>
    <mergeCell ref="C1916:D1916"/>
    <mergeCell ref="C1917:D1917"/>
    <mergeCell ref="C1918:D1918"/>
    <mergeCell ref="C1919:D1919"/>
    <mergeCell ref="C1920:D1920"/>
    <mergeCell ref="C1921:D1921"/>
    <mergeCell ref="C1910:D1910"/>
    <mergeCell ref="C1911:D1911"/>
    <mergeCell ref="C1912:D1912"/>
    <mergeCell ref="C1913:D1913"/>
    <mergeCell ref="C1914:D1914"/>
    <mergeCell ref="C1915:D1915"/>
    <mergeCell ref="C1904:D1904"/>
    <mergeCell ref="C1905:D1905"/>
    <mergeCell ref="C1906:D1906"/>
    <mergeCell ref="C1907:D1907"/>
    <mergeCell ref="C1908:D1908"/>
    <mergeCell ref="C1909:D1909"/>
    <mergeCell ref="C1898:D1898"/>
    <mergeCell ref="C1899:D1899"/>
    <mergeCell ref="C1900:D1900"/>
    <mergeCell ref="C1901:D1901"/>
    <mergeCell ref="C1902:D1902"/>
    <mergeCell ref="C1903:D1903"/>
    <mergeCell ref="C1892:D1892"/>
    <mergeCell ref="C1893:D1893"/>
    <mergeCell ref="C1894:D1894"/>
    <mergeCell ref="C1895:D1895"/>
    <mergeCell ref="C1896:D1896"/>
    <mergeCell ref="C1897:D1897"/>
    <mergeCell ref="C1886:D1886"/>
    <mergeCell ref="C1887:D1887"/>
    <mergeCell ref="C1888:D1888"/>
    <mergeCell ref="C1889:D1889"/>
    <mergeCell ref="C1890:D1890"/>
    <mergeCell ref="C1891:D1891"/>
    <mergeCell ref="C1880:D1880"/>
    <mergeCell ref="C1881:D1881"/>
    <mergeCell ref="C1882:D1882"/>
    <mergeCell ref="C1883:D1883"/>
    <mergeCell ref="C1884:D1884"/>
    <mergeCell ref="C1885:D1885"/>
    <mergeCell ref="C1874:D1874"/>
    <mergeCell ref="C1875:D1875"/>
    <mergeCell ref="C1876:D1876"/>
    <mergeCell ref="C1877:D1877"/>
    <mergeCell ref="C1878:D1878"/>
    <mergeCell ref="C1879:D1879"/>
    <mergeCell ref="C1868:D1868"/>
    <mergeCell ref="C1869:D1869"/>
    <mergeCell ref="C1870:D1870"/>
    <mergeCell ref="C1871:D1871"/>
    <mergeCell ref="C1872:D1872"/>
    <mergeCell ref="C1873:D1873"/>
    <mergeCell ref="C1862:D1862"/>
    <mergeCell ref="C1863:D1863"/>
    <mergeCell ref="C1864:D1864"/>
    <mergeCell ref="C1865:D1865"/>
    <mergeCell ref="C1866:D1866"/>
    <mergeCell ref="C1867:D1867"/>
    <mergeCell ref="C1856:D1856"/>
    <mergeCell ref="C1857:D1857"/>
    <mergeCell ref="C1858:D1858"/>
    <mergeCell ref="C1859:D1859"/>
    <mergeCell ref="C1860:D1860"/>
    <mergeCell ref="C1861:D1861"/>
    <mergeCell ref="C1850:D1850"/>
    <mergeCell ref="C1851:D1851"/>
    <mergeCell ref="C1852:D1852"/>
    <mergeCell ref="C1853:D1853"/>
    <mergeCell ref="C1854:D1854"/>
    <mergeCell ref="C1855:D1855"/>
    <mergeCell ref="C1844:D1844"/>
    <mergeCell ref="C1845:D1845"/>
    <mergeCell ref="C1846:D1846"/>
    <mergeCell ref="C1847:D1847"/>
    <mergeCell ref="C1848:D1848"/>
    <mergeCell ref="C1849:D1849"/>
    <mergeCell ref="C1838:D1838"/>
    <mergeCell ref="C1839:D1839"/>
    <mergeCell ref="C1840:D1840"/>
    <mergeCell ref="C1841:D1841"/>
    <mergeCell ref="C1842:D1842"/>
    <mergeCell ref="C1843:D1843"/>
    <mergeCell ref="C1832:D1832"/>
    <mergeCell ref="C1833:D1833"/>
    <mergeCell ref="C1834:D1834"/>
    <mergeCell ref="C1835:D1835"/>
    <mergeCell ref="C1836:D1836"/>
    <mergeCell ref="C1837:D1837"/>
    <mergeCell ref="C1826:D1826"/>
    <mergeCell ref="C1827:D1827"/>
    <mergeCell ref="C1828:D1828"/>
    <mergeCell ref="C1829:D1829"/>
    <mergeCell ref="C1830:D1830"/>
    <mergeCell ref="C1831:D1831"/>
    <mergeCell ref="C1820:D1820"/>
    <mergeCell ref="C1821:D1821"/>
    <mergeCell ref="C1822:D1822"/>
    <mergeCell ref="C1823:D1823"/>
    <mergeCell ref="C1824:D1824"/>
    <mergeCell ref="C1825:D1825"/>
    <mergeCell ref="C1814:D1814"/>
    <mergeCell ref="C1815:D1815"/>
    <mergeCell ref="C1816:D1816"/>
    <mergeCell ref="C1817:D1817"/>
    <mergeCell ref="C1818:D1818"/>
    <mergeCell ref="C1819:D1819"/>
    <mergeCell ref="C1808:D1808"/>
    <mergeCell ref="C1809:D1809"/>
    <mergeCell ref="C1810:D1810"/>
    <mergeCell ref="C1811:D1811"/>
    <mergeCell ref="C1812:D1812"/>
    <mergeCell ref="C1813:D1813"/>
    <mergeCell ref="C1802:D1802"/>
    <mergeCell ref="C1803:D1803"/>
    <mergeCell ref="C1804:D1804"/>
    <mergeCell ref="C1805:D1805"/>
    <mergeCell ref="C1806:D1806"/>
    <mergeCell ref="C1807:D1807"/>
    <mergeCell ref="C1796:D1796"/>
    <mergeCell ref="C1797:D1797"/>
    <mergeCell ref="C1798:D1798"/>
    <mergeCell ref="C1799:D1799"/>
    <mergeCell ref="C1800:D1800"/>
    <mergeCell ref="C1801:D1801"/>
    <mergeCell ref="C1790:D1790"/>
    <mergeCell ref="C1791:D1791"/>
    <mergeCell ref="C1792:D1792"/>
    <mergeCell ref="C1793:D1793"/>
    <mergeCell ref="C1794:D1794"/>
    <mergeCell ref="C1795:D1795"/>
    <mergeCell ref="C1784:D1784"/>
    <mergeCell ref="C1785:D1785"/>
    <mergeCell ref="C1786:D1786"/>
    <mergeCell ref="C1787:D1787"/>
    <mergeCell ref="C1788:D1788"/>
    <mergeCell ref="C1789:D1789"/>
    <mergeCell ref="C1778:D1778"/>
    <mergeCell ref="C1779:D1779"/>
    <mergeCell ref="C1780:D1780"/>
    <mergeCell ref="C1781:D1781"/>
    <mergeCell ref="C1782:D1782"/>
    <mergeCell ref="C1783:D1783"/>
    <mergeCell ref="C1772:D1772"/>
    <mergeCell ref="C1773:D1773"/>
    <mergeCell ref="C1774:D1774"/>
    <mergeCell ref="C1775:D1775"/>
    <mergeCell ref="C1776:D1776"/>
    <mergeCell ref="C1777:D1777"/>
    <mergeCell ref="C1766:D1766"/>
    <mergeCell ref="C1767:D1767"/>
    <mergeCell ref="C1768:D1768"/>
    <mergeCell ref="C1769:D1769"/>
    <mergeCell ref="C1770:D1770"/>
    <mergeCell ref="C1771:D1771"/>
    <mergeCell ref="C1760:D1760"/>
    <mergeCell ref="C1761:D1761"/>
    <mergeCell ref="C1762:D1762"/>
    <mergeCell ref="C1763:D1763"/>
    <mergeCell ref="C1764:D1764"/>
    <mergeCell ref="C1765:D1765"/>
    <mergeCell ref="C1754:D1754"/>
    <mergeCell ref="C1755:D1755"/>
    <mergeCell ref="C1756:D1756"/>
    <mergeCell ref="C1757:D1757"/>
    <mergeCell ref="C1758:D1758"/>
    <mergeCell ref="C1759:D1759"/>
    <mergeCell ref="C1748:D1748"/>
    <mergeCell ref="C1749:D1749"/>
    <mergeCell ref="C1750:D1750"/>
    <mergeCell ref="C1751:D1751"/>
    <mergeCell ref="C1752:D1752"/>
    <mergeCell ref="C1753:D1753"/>
    <mergeCell ref="C1742:D1742"/>
    <mergeCell ref="C1743:D1743"/>
    <mergeCell ref="C1744:D1744"/>
    <mergeCell ref="C1745:D1745"/>
    <mergeCell ref="C1746:D1746"/>
    <mergeCell ref="C1747:D1747"/>
    <mergeCell ref="C1736:D1736"/>
    <mergeCell ref="C1737:D1737"/>
    <mergeCell ref="C1738:D1738"/>
    <mergeCell ref="C1739:D1739"/>
    <mergeCell ref="C1740:D1740"/>
    <mergeCell ref="C1741:D1741"/>
    <mergeCell ref="C1730:D1730"/>
    <mergeCell ref="C1731:D1731"/>
    <mergeCell ref="C1732:D1732"/>
    <mergeCell ref="C1733:D1733"/>
    <mergeCell ref="C1734:D1734"/>
    <mergeCell ref="C1735:D1735"/>
    <mergeCell ref="C1724:D1724"/>
    <mergeCell ref="C1725:D1725"/>
    <mergeCell ref="C1726:D1726"/>
    <mergeCell ref="C1727:D1727"/>
    <mergeCell ref="C1728:D1728"/>
    <mergeCell ref="C1729:D1729"/>
    <mergeCell ref="C1718:D1718"/>
    <mergeCell ref="C1719:D1719"/>
    <mergeCell ref="C1720:D1720"/>
    <mergeCell ref="C1721:D1721"/>
    <mergeCell ref="C1722:D1722"/>
    <mergeCell ref="C1723:D1723"/>
    <mergeCell ref="C1712:D1712"/>
    <mergeCell ref="C1713:D1713"/>
    <mergeCell ref="C1714:D1714"/>
    <mergeCell ref="C1715:D1715"/>
    <mergeCell ref="C1716:D1716"/>
    <mergeCell ref="C1717:D1717"/>
    <mergeCell ref="C1706:D1706"/>
    <mergeCell ref="C1707:D1707"/>
    <mergeCell ref="C1708:D1708"/>
    <mergeCell ref="C1709:D1709"/>
    <mergeCell ref="C1710:D1710"/>
    <mergeCell ref="C1711:D1711"/>
    <mergeCell ref="C1700:D1700"/>
    <mergeCell ref="C1701:D1701"/>
    <mergeCell ref="C1702:D1702"/>
    <mergeCell ref="C1703:D1703"/>
    <mergeCell ref="C1704:D1704"/>
    <mergeCell ref="C1705:D1705"/>
    <mergeCell ref="C1694:D1694"/>
    <mergeCell ref="C1695:D1695"/>
    <mergeCell ref="C1696:D1696"/>
    <mergeCell ref="C1697:D1697"/>
    <mergeCell ref="C1698:D1698"/>
    <mergeCell ref="C1699:D1699"/>
    <mergeCell ref="C1688:D1688"/>
    <mergeCell ref="C1689:D1689"/>
    <mergeCell ref="C1690:D1690"/>
    <mergeCell ref="C1691:D1691"/>
    <mergeCell ref="C1692:D1692"/>
    <mergeCell ref="C1693:D1693"/>
    <mergeCell ref="C1682:D1682"/>
    <mergeCell ref="C1683:D1683"/>
    <mergeCell ref="C1684:D1684"/>
    <mergeCell ref="C1685:D1685"/>
    <mergeCell ref="C1686:D1686"/>
    <mergeCell ref="C1687:D1687"/>
    <mergeCell ref="C1676:D1676"/>
    <mergeCell ref="C1677:D1677"/>
    <mergeCell ref="C1678:D1678"/>
    <mergeCell ref="C1679:D1679"/>
    <mergeCell ref="C1680:D1680"/>
    <mergeCell ref="C1681:D1681"/>
    <mergeCell ref="C1670:D1670"/>
    <mergeCell ref="C1671:D1671"/>
    <mergeCell ref="C1672:D1672"/>
    <mergeCell ref="C1673:D1673"/>
    <mergeCell ref="C1674:D1674"/>
    <mergeCell ref="C1675:D1675"/>
    <mergeCell ref="C1664:D1664"/>
    <mergeCell ref="C1665:D1665"/>
    <mergeCell ref="C1666:D1666"/>
    <mergeCell ref="C1667:D1667"/>
    <mergeCell ref="C1668:D1668"/>
    <mergeCell ref="C1669:D1669"/>
    <mergeCell ref="C1658:D1658"/>
    <mergeCell ref="C1659:D1659"/>
    <mergeCell ref="C1660:D1660"/>
    <mergeCell ref="C1661:D1661"/>
    <mergeCell ref="C1662:D1662"/>
    <mergeCell ref="C1663:D1663"/>
    <mergeCell ref="C1652:D1652"/>
    <mergeCell ref="C1653:D1653"/>
    <mergeCell ref="C1654:D1654"/>
    <mergeCell ref="C1655:D1655"/>
    <mergeCell ref="C1656:D1656"/>
    <mergeCell ref="C1657:D1657"/>
    <mergeCell ref="C1646:D1646"/>
    <mergeCell ref="C1647:D1647"/>
    <mergeCell ref="C1648:D1648"/>
    <mergeCell ref="C1649:D1649"/>
    <mergeCell ref="C1650:D1650"/>
    <mergeCell ref="C1651:D1651"/>
    <mergeCell ref="C1640:D1640"/>
    <mergeCell ref="C1641:D1641"/>
    <mergeCell ref="C1642:D1642"/>
    <mergeCell ref="C1643:D1643"/>
    <mergeCell ref="C1644:D1644"/>
    <mergeCell ref="C1645:D1645"/>
    <mergeCell ref="C1634:D1634"/>
    <mergeCell ref="C1635:D1635"/>
    <mergeCell ref="C1636:D1636"/>
    <mergeCell ref="C1637:D1637"/>
    <mergeCell ref="C1638:D1638"/>
    <mergeCell ref="C1639:D1639"/>
    <mergeCell ref="C1628:D1628"/>
    <mergeCell ref="C1629:D1629"/>
    <mergeCell ref="C1630:D1630"/>
    <mergeCell ref="C1631:D1631"/>
    <mergeCell ref="C1632:D1632"/>
    <mergeCell ref="C1633:D1633"/>
    <mergeCell ref="C1622:D1622"/>
    <mergeCell ref="C1623:D1623"/>
    <mergeCell ref="C1624:D1624"/>
    <mergeCell ref="C1625:D1625"/>
    <mergeCell ref="C1626:D1626"/>
    <mergeCell ref="C1627:D1627"/>
    <mergeCell ref="C1616:D1616"/>
    <mergeCell ref="C1617:D1617"/>
    <mergeCell ref="C1618:D1618"/>
    <mergeCell ref="C1619:D1619"/>
    <mergeCell ref="C1620:D1620"/>
    <mergeCell ref="C1621:D1621"/>
    <mergeCell ref="C1610:D1610"/>
    <mergeCell ref="C1611:D1611"/>
    <mergeCell ref="C1612:D1612"/>
    <mergeCell ref="C1613:D1613"/>
    <mergeCell ref="C1614:D1614"/>
    <mergeCell ref="C1615:D1615"/>
    <mergeCell ref="C1604:D1604"/>
    <mergeCell ref="C1605:D1605"/>
    <mergeCell ref="C1606:D1606"/>
    <mergeCell ref="C1607:D1607"/>
    <mergeCell ref="C1608:D1608"/>
    <mergeCell ref="C1609:D1609"/>
    <mergeCell ref="C1598:D1598"/>
    <mergeCell ref="C1599:D1599"/>
    <mergeCell ref="C1600:D1600"/>
    <mergeCell ref="C1601:D1601"/>
    <mergeCell ref="C1602:D1602"/>
    <mergeCell ref="C1603:D1603"/>
    <mergeCell ref="C1592:D1592"/>
    <mergeCell ref="C1593:D1593"/>
    <mergeCell ref="C1594:D1594"/>
    <mergeCell ref="C1595:D1595"/>
    <mergeCell ref="C1596:D1596"/>
    <mergeCell ref="C1597:D1597"/>
    <mergeCell ref="C1586:D1586"/>
    <mergeCell ref="C1587:D1587"/>
    <mergeCell ref="C1588:D1588"/>
    <mergeCell ref="C1589:D1589"/>
    <mergeCell ref="C1590:D1590"/>
    <mergeCell ref="C1591:D1591"/>
    <mergeCell ref="C1580:D1580"/>
    <mergeCell ref="C1581:D1581"/>
    <mergeCell ref="C1582:D1582"/>
    <mergeCell ref="C1583:D1583"/>
    <mergeCell ref="C1584:D1584"/>
    <mergeCell ref="C1585:D1585"/>
    <mergeCell ref="C1574:D1574"/>
    <mergeCell ref="C1575:D1575"/>
    <mergeCell ref="C1576:D1576"/>
    <mergeCell ref="C1577:D1577"/>
    <mergeCell ref="C1578:D1578"/>
    <mergeCell ref="C1579:D1579"/>
    <mergeCell ref="C1568:D1568"/>
    <mergeCell ref="C1569:D1569"/>
    <mergeCell ref="C1570:D1570"/>
    <mergeCell ref="C1571:D1571"/>
    <mergeCell ref="C1572:D1572"/>
    <mergeCell ref="C1573:D1573"/>
    <mergeCell ref="C1562:D1562"/>
    <mergeCell ref="C1563:D1563"/>
    <mergeCell ref="C1564:D1564"/>
    <mergeCell ref="C1565:D1565"/>
    <mergeCell ref="C1566:D1566"/>
    <mergeCell ref="C1567:D1567"/>
    <mergeCell ref="C1556:D1556"/>
    <mergeCell ref="C1557:D1557"/>
    <mergeCell ref="C1558:D1558"/>
    <mergeCell ref="C1559:D1559"/>
    <mergeCell ref="C1560:D1560"/>
    <mergeCell ref="C1561:D1561"/>
    <mergeCell ref="C1550:D1550"/>
    <mergeCell ref="C1551:D1551"/>
    <mergeCell ref="C1552:D1552"/>
    <mergeCell ref="C1553:D1553"/>
    <mergeCell ref="C1554:D1554"/>
    <mergeCell ref="C1555:D1555"/>
    <mergeCell ref="C1544:D1544"/>
    <mergeCell ref="C1545:D1545"/>
    <mergeCell ref="C1546:D1546"/>
    <mergeCell ref="C1547:D1547"/>
    <mergeCell ref="C1548:D1548"/>
    <mergeCell ref="C1549:D1549"/>
    <mergeCell ref="C1538:D1538"/>
    <mergeCell ref="C1539:D1539"/>
    <mergeCell ref="C1540:D1540"/>
    <mergeCell ref="C1541:D1541"/>
    <mergeCell ref="C1542:D1542"/>
    <mergeCell ref="C1543:D1543"/>
    <mergeCell ref="C1532:D1532"/>
    <mergeCell ref="C1533:D1533"/>
    <mergeCell ref="C1534:D1534"/>
    <mergeCell ref="C1535:D1535"/>
    <mergeCell ref="C1536:D1536"/>
    <mergeCell ref="C1537:D1537"/>
    <mergeCell ref="C1526:D1526"/>
    <mergeCell ref="C1527:D1527"/>
    <mergeCell ref="C1528:D1528"/>
    <mergeCell ref="C1529:D1529"/>
    <mergeCell ref="C1530:D1530"/>
    <mergeCell ref="C1531:D1531"/>
    <mergeCell ref="C1520:D1520"/>
    <mergeCell ref="C1521:D1521"/>
    <mergeCell ref="C1522:D1522"/>
    <mergeCell ref="C1523:D1523"/>
    <mergeCell ref="C1524:D1524"/>
    <mergeCell ref="C1525:D1525"/>
    <mergeCell ref="C1514:D1514"/>
    <mergeCell ref="C1515:D1515"/>
    <mergeCell ref="C1516:D1516"/>
    <mergeCell ref="C1517:D1517"/>
    <mergeCell ref="C1518:D1518"/>
    <mergeCell ref="C1519:D1519"/>
    <mergeCell ref="C1508:D1508"/>
    <mergeCell ref="C1509:D1509"/>
    <mergeCell ref="C1510:D1510"/>
    <mergeCell ref="C1511:D1511"/>
    <mergeCell ref="C1512:D1512"/>
    <mergeCell ref="C1513:D1513"/>
    <mergeCell ref="C1502:D1502"/>
    <mergeCell ref="C1503:D1503"/>
    <mergeCell ref="C1504:D1504"/>
    <mergeCell ref="C1505:D1505"/>
    <mergeCell ref="C1506:D1506"/>
    <mergeCell ref="C1507:D1507"/>
    <mergeCell ref="C1496:D1496"/>
    <mergeCell ref="C1497:D1497"/>
    <mergeCell ref="C1498:D1498"/>
    <mergeCell ref="C1499:D1499"/>
    <mergeCell ref="C1500:D1500"/>
    <mergeCell ref="C1501:D1501"/>
    <mergeCell ref="C1490:D1490"/>
    <mergeCell ref="C1491:D1491"/>
    <mergeCell ref="C1492:D1492"/>
    <mergeCell ref="C1493:D1493"/>
    <mergeCell ref="C1494:D1494"/>
    <mergeCell ref="C1495:D1495"/>
    <mergeCell ref="C1484:D1484"/>
    <mergeCell ref="C1485:D1485"/>
    <mergeCell ref="C1486:D1486"/>
    <mergeCell ref="C1487:D1487"/>
    <mergeCell ref="C1488:D1488"/>
    <mergeCell ref="C1489:D1489"/>
    <mergeCell ref="C1478:D1478"/>
    <mergeCell ref="C1479:D1479"/>
    <mergeCell ref="C1480:D1480"/>
    <mergeCell ref="C1481:D1481"/>
    <mergeCell ref="C1482:D1482"/>
    <mergeCell ref="C1483:D1483"/>
    <mergeCell ref="C1472:D1472"/>
    <mergeCell ref="C1473:D1473"/>
    <mergeCell ref="C1474:D1474"/>
    <mergeCell ref="C1475:D1475"/>
    <mergeCell ref="C1476:D1476"/>
    <mergeCell ref="C1477:D1477"/>
    <mergeCell ref="C1466:D1466"/>
    <mergeCell ref="C1467:D1467"/>
    <mergeCell ref="C1468:D1468"/>
    <mergeCell ref="C1469:D1469"/>
    <mergeCell ref="C1470:D1470"/>
    <mergeCell ref="C1471:D1471"/>
    <mergeCell ref="C1460:D1460"/>
    <mergeCell ref="C1461:D1461"/>
    <mergeCell ref="C1462:D1462"/>
    <mergeCell ref="C1463:D1463"/>
    <mergeCell ref="C1464:D1464"/>
    <mergeCell ref="C1465:D1465"/>
    <mergeCell ref="C1454:D1454"/>
    <mergeCell ref="C1455:D1455"/>
    <mergeCell ref="C1456:D1456"/>
    <mergeCell ref="C1457:D1457"/>
    <mergeCell ref="C1458:D1458"/>
    <mergeCell ref="C1459:D1459"/>
    <mergeCell ref="C1448:D1448"/>
    <mergeCell ref="C1449:D1449"/>
    <mergeCell ref="C1450:D1450"/>
    <mergeCell ref="C1451:D1451"/>
    <mergeCell ref="C1452:D1452"/>
    <mergeCell ref="C1453:D1453"/>
    <mergeCell ref="C1442:D1442"/>
    <mergeCell ref="C1443:D1443"/>
    <mergeCell ref="C1444:D1444"/>
    <mergeCell ref="C1445:D1445"/>
    <mergeCell ref="C1446:D1446"/>
    <mergeCell ref="C1447:D1447"/>
    <mergeCell ref="C1436:D1436"/>
    <mergeCell ref="C1437:D1437"/>
    <mergeCell ref="C1438:D1438"/>
    <mergeCell ref="C1439:D1439"/>
    <mergeCell ref="C1440:D1440"/>
    <mergeCell ref="C1441:D1441"/>
    <mergeCell ref="C1430:D1430"/>
    <mergeCell ref="C1431:D1431"/>
    <mergeCell ref="C1432:D1432"/>
    <mergeCell ref="C1433:D1433"/>
    <mergeCell ref="C1434:D1434"/>
    <mergeCell ref="C1435:D1435"/>
    <mergeCell ref="C1424:D1424"/>
    <mergeCell ref="C1425:D1425"/>
    <mergeCell ref="C1426:D1426"/>
    <mergeCell ref="C1427:D1427"/>
    <mergeCell ref="C1428:D1428"/>
    <mergeCell ref="C1429:D1429"/>
    <mergeCell ref="C1418:D1418"/>
    <mergeCell ref="C1419:D1419"/>
    <mergeCell ref="C1420:D1420"/>
    <mergeCell ref="C1421:D1421"/>
    <mergeCell ref="C1422:D1422"/>
    <mergeCell ref="C1423:D1423"/>
    <mergeCell ref="C1412:D1412"/>
    <mergeCell ref="C1413:D1413"/>
    <mergeCell ref="C1414:D1414"/>
    <mergeCell ref="C1415:D1415"/>
    <mergeCell ref="C1416:D1416"/>
    <mergeCell ref="C1417:D1417"/>
    <mergeCell ref="C1406:D1406"/>
    <mergeCell ref="C1407:D1407"/>
    <mergeCell ref="C1408:D1408"/>
    <mergeCell ref="C1409:D1409"/>
    <mergeCell ref="C1410:D1410"/>
    <mergeCell ref="C1411:D1411"/>
    <mergeCell ref="C1400:D1400"/>
    <mergeCell ref="C1401:D1401"/>
    <mergeCell ref="C1402:D1402"/>
    <mergeCell ref="C1403:D1403"/>
    <mergeCell ref="C1404:D1404"/>
    <mergeCell ref="C1405:D1405"/>
    <mergeCell ref="C1394:D1394"/>
    <mergeCell ref="C1395:D1395"/>
    <mergeCell ref="C1396:D1396"/>
    <mergeCell ref="C1397:D1397"/>
    <mergeCell ref="C1398:D1398"/>
    <mergeCell ref="C1399:D1399"/>
    <mergeCell ref="C1388:D1388"/>
    <mergeCell ref="C1389:D1389"/>
    <mergeCell ref="C1390:D1390"/>
    <mergeCell ref="C1391:D1391"/>
    <mergeCell ref="C1392:D1392"/>
    <mergeCell ref="C1393:D1393"/>
    <mergeCell ref="C1382:D1382"/>
    <mergeCell ref="C1383:D1383"/>
    <mergeCell ref="C1384:D1384"/>
    <mergeCell ref="C1385:D1385"/>
    <mergeCell ref="C1386:D1386"/>
    <mergeCell ref="C1387:D1387"/>
    <mergeCell ref="C1376:D1376"/>
    <mergeCell ref="C1377:D1377"/>
    <mergeCell ref="C1378:D1378"/>
    <mergeCell ref="C1379:D1379"/>
    <mergeCell ref="C1380:D1380"/>
    <mergeCell ref="C1381:D1381"/>
    <mergeCell ref="C1370:D1370"/>
    <mergeCell ref="C1371:D1371"/>
    <mergeCell ref="C1372:D1372"/>
    <mergeCell ref="C1373:D1373"/>
    <mergeCell ref="C1374:D1374"/>
    <mergeCell ref="C1375:D1375"/>
    <mergeCell ref="C1364:D1364"/>
    <mergeCell ref="C1365:D1365"/>
    <mergeCell ref="C1366:D1366"/>
    <mergeCell ref="C1367:D1367"/>
    <mergeCell ref="C1368:D1368"/>
    <mergeCell ref="C1369:D1369"/>
    <mergeCell ref="C1358:D1358"/>
    <mergeCell ref="C1359:D1359"/>
    <mergeCell ref="C1360:D1360"/>
    <mergeCell ref="C1361:D1361"/>
    <mergeCell ref="C1362:D1362"/>
    <mergeCell ref="C1363:D1363"/>
    <mergeCell ref="C1352:D1352"/>
    <mergeCell ref="C1353:D1353"/>
    <mergeCell ref="C1354:D1354"/>
    <mergeCell ref="C1355:D1355"/>
    <mergeCell ref="C1356:D1356"/>
    <mergeCell ref="C1357:D1357"/>
    <mergeCell ref="C1346:D1346"/>
    <mergeCell ref="C1347:D1347"/>
    <mergeCell ref="C1348:D1348"/>
    <mergeCell ref="C1349:D1349"/>
    <mergeCell ref="C1350:D1350"/>
    <mergeCell ref="C1351:D1351"/>
    <mergeCell ref="C1340:D1340"/>
    <mergeCell ref="C1341:D1341"/>
    <mergeCell ref="C1342:D1342"/>
    <mergeCell ref="C1343:D1343"/>
    <mergeCell ref="C1344:D1344"/>
    <mergeCell ref="C1345:D1345"/>
    <mergeCell ref="C1334:D1334"/>
    <mergeCell ref="C1335:D1335"/>
    <mergeCell ref="C1336:D1336"/>
    <mergeCell ref="C1337:D1337"/>
    <mergeCell ref="C1338:D1338"/>
    <mergeCell ref="C1339:D1339"/>
    <mergeCell ref="C1328:D1328"/>
    <mergeCell ref="C1329:D1329"/>
    <mergeCell ref="C1330:D1330"/>
    <mergeCell ref="C1331:D1331"/>
    <mergeCell ref="C1332:D1332"/>
    <mergeCell ref="C1333:D1333"/>
    <mergeCell ref="C1322:D1322"/>
    <mergeCell ref="C1323:D1323"/>
    <mergeCell ref="C1324:D1324"/>
    <mergeCell ref="C1325:D1325"/>
    <mergeCell ref="C1326:D1326"/>
    <mergeCell ref="C1327:D1327"/>
    <mergeCell ref="C1316:D1316"/>
    <mergeCell ref="C1317:D1317"/>
    <mergeCell ref="C1318:D1318"/>
    <mergeCell ref="C1319:D1319"/>
    <mergeCell ref="C1320:D1320"/>
    <mergeCell ref="C1321:D1321"/>
    <mergeCell ref="C1310:D1310"/>
    <mergeCell ref="C1311:D1311"/>
    <mergeCell ref="C1312:D1312"/>
    <mergeCell ref="C1313:D1313"/>
    <mergeCell ref="C1314:D1314"/>
    <mergeCell ref="C1315:D1315"/>
    <mergeCell ref="C1304:D1304"/>
    <mergeCell ref="C1305:D1305"/>
    <mergeCell ref="C1306:D1306"/>
    <mergeCell ref="C1307:D1307"/>
    <mergeCell ref="C1308:D1308"/>
    <mergeCell ref="C1309:D1309"/>
    <mergeCell ref="C1298:D1298"/>
    <mergeCell ref="C1299:D1299"/>
    <mergeCell ref="C1300:D1300"/>
    <mergeCell ref="C1301:D1301"/>
    <mergeCell ref="C1302:D1302"/>
    <mergeCell ref="C1303:D1303"/>
    <mergeCell ref="C1292:D1292"/>
    <mergeCell ref="C1293:D1293"/>
    <mergeCell ref="C1294:D1294"/>
    <mergeCell ref="C1295:D1295"/>
    <mergeCell ref="C1296:D1296"/>
    <mergeCell ref="C1297:D1297"/>
    <mergeCell ref="C1286:D1286"/>
    <mergeCell ref="C1287:D1287"/>
    <mergeCell ref="C1288:D1288"/>
    <mergeCell ref="C1289:D1289"/>
    <mergeCell ref="C1290:D1290"/>
    <mergeCell ref="C1291:D1291"/>
    <mergeCell ref="C1280:D1280"/>
    <mergeCell ref="C1281:D1281"/>
    <mergeCell ref="C1282:D1282"/>
    <mergeCell ref="C1283:D1283"/>
    <mergeCell ref="C1284:D1284"/>
    <mergeCell ref="C1285:D1285"/>
    <mergeCell ref="C1274:D1274"/>
    <mergeCell ref="C1275:D1275"/>
    <mergeCell ref="C1276:D1276"/>
    <mergeCell ref="C1277:D1277"/>
    <mergeCell ref="C1278:D1278"/>
    <mergeCell ref="C1279:D1279"/>
    <mergeCell ref="C1268:D1268"/>
    <mergeCell ref="C1269:D1269"/>
    <mergeCell ref="C1270:D1270"/>
    <mergeCell ref="C1271:D1271"/>
    <mergeCell ref="C1272:D1272"/>
    <mergeCell ref="C1273:D1273"/>
    <mergeCell ref="C1262:D1262"/>
    <mergeCell ref="C1263:D1263"/>
    <mergeCell ref="C1264:D1264"/>
    <mergeCell ref="C1265:D1265"/>
    <mergeCell ref="C1266:D1266"/>
    <mergeCell ref="C1267:D1267"/>
    <mergeCell ref="C1256:D1256"/>
    <mergeCell ref="C1257:D1257"/>
    <mergeCell ref="C1258:D1258"/>
    <mergeCell ref="C1259:D1259"/>
    <mergeCell ref="C1260:D1260"/>
    <mergeCell ref="C1261:D1261"/>
    <mergeCell ref="C1250:D1250"/>
    <mergeCell ref="C1251:D1251"/>
    <mergeCell ref="C1252:D1252"/>
    <mergeCell ref="C1253:D1253"/>
    <mergeCell ref="C1254:D1254"/>
    <mergeCell ref="C1255:D1255"/>
    <mergeCell ref="C1244:D1244"/>
    <mergeCell ref="C1245:D1245"/>
    <mergeCell ref="C1246:D1246"/>
    <mergeCell ref="C1247:D1247"/>
    <mergeCell ref="C1248:D1248"/>
    <mergeCell ref="C1249:D1249"/>
    <mergeCell ref="C1238:D1238"/>
    <mergeCell ref="C1239:D1239"/>
    <mergeCell ref="C1240:D1240"/>
    <mergeCell ref="C1241:D1241"/>
    <mergeCell ref="C1242:D1242"/>
    <mergeCell ref="C1243:D1243"/>
    <mergeCell ref="C1232:D1232"/>
    <mergeCell ref="C1233:D1233"/>
    <mergeCell ref="C1234:D1234"/>
    <mergeCell ref="C1235:D1235"/>
    <mergeCell ref="C1236:D1236"/>
    <mergeCell ref="C1237:D1237"/>
    <mergeCell ref="C1226:D1226"/>
    <mergeCell ref="C1227:D1227"/>
    <mergeCell ref="C1228:D1228"/>
    <mergeCell ref="C1229:D1229"/>
    <mergeCell ref="C1230:D1230"/>
    <mergeCell ref="C1231:D1231"/>
    <mergeCell ref="C1220:D1220"/>
    <mergeCell ref="C1221:D1221"/>
    <mergeCell ref="C1222:D1222"/>
    <mergeCell ref="C1223:D1223"/>
    <mergeCell ref="C1224:D1224"/>
    <mergeCell ref="C1225:D1225"/>
    <mergeCell ref="C1214:D1214"/>
    <mergeCell ref="C1215:D1215"/>
    <mergeCell ref="C1216:D1216"/>
    <mergeCell ref="C1217:D1217"/>
    <mergeCell ref="C1218:D1218"/>
    <mergeCell ref="C1219:D1219"/>
    <mergeCell ref="C1208:D1208"/>
    <mergeCell ref="C1209:D1209"/>
    <mergeCell ref="C1210:D1210"/>
    <mergeCell ref="C1211:D1211"/>
    <mergeCell ref="C1212:D1212"/>
    <mergeCell ref="C1213:D1213"/>
    <mergeCell ref="C1202:D1202"/>
    <mergeCell ref="C1203:D1203"/>
    <mergeCell ref="C1204:D1204"/>
    <mergeCell ref="C1205:D1205"/>
    <mergeCell ref="C1206:D1206"/>
    <mergeCell ref="C1207:D1207"/>
    <mergeCell ref="C1196:D1196"/>
    <mergeCell ref="C1197:D1197"/>
    <mergeCell ref="C1198:D1198"/>
    <mergeCell ref="C1199:D1199"/>
    <mergeCell ref="C1200:D1200"/>
    <mergeCell ref="C1201:D1201"/>
    <mergeCell ref="C1190:D1190"/>
    <mergeCell ref="C1191:D1191"/>
    <mergeCell ref="C1192:D1192"/>
    <mergeCell ref="C1193:D1193"/>
    <mergeCell ref="C1194:D1194"/>
    <mergeCell ref="C1195:D1195"/>
    <mergeCell ref="C1184:D1184"/>
    <mergeCell ref="C1185:D1185"/>
    <mergeCell ref="C1186:D1186"/>
    <mergeCell ref="C1187:D1187"/>
    <mergeCell ref="C1188:D1188"/>
    <mergeCell ref="C1189:D1189"/>
    <mergeCell ref="C1178:D1178"/>
    <mergeCell ref="C1179:D1179"/>
    <mergeCell ref="C1180:D1180"/>
    <mergeCell ref="C1181:D1181"/>
    <mergeCell ref="C1182:D1182"/>
    <mergeCell ref="C1183:D1183"/>
    <mergeCell ref="C1172:D1172"/>
    <mergeCell ref="C1173:D1173"/>
    <mergeCell ref="C1174:D1174"/>
    <mergeCell ref="C1175:D1175"/>
    <mergeCell ref="C1176:D1176"/>
    <mergeCell ref="C1177:D1177"/>
    <mergeCell ref="C1166:D1166"/>
    <mergeCell ref="C1167:D1167"/>
    <mergeCell ref="C1168:D1168"/>
    <mergeCell ref="C1169:D1169"/>
    <mergeCell ref="C1170:D1170"/>
    <mergeCell ref="C1171:D1171"/>
    <mergeCell ref="C1160:D1160"/>
    <mergeCell ref="C1161:D1161"/>
    <mergeCell ref="C1162:D1162"/>
    <mergeCell ref="C1163:D1163"/>
    <mergeCell ref="C1164:D1164"/>
    <mergeCell ref="C1165:D1165"/>
    <mergeCell ref="C1154:D1154"/>
    <mergeCell ref="C1155:D1155"/>
    <mergeCell ref="C1156:D1156"/>
    <mergeCell ref="C1157:D1157"/>
    <mergeCell ref="C1158:D1158"/>
    <mergeCell ref="C1159:D1159"/>
    <mergeCell ref="C1148:D1148"/>
    <mergeCell ref="C1149:D1149"/>
    <mergeCell ref="C1150:D1150"/>
    <mergeCell ref="C1151:D1151"/>
    <mergeCell ref="C1152:D1152"/>
    <mergeCell ref="C1153:D1153"/>
    <mergeCell ref="C1142:D1142"/>
    <mergeCell ref="C1143:D1143"/>
    <mergeCell ref="C1144:D1144"/>
    <mergeCell ref="C1145:D1145"/>
    <mergeCell ref="C1146:D1146"/>
    <mergeCell ref="C1147:D1147"/>
    <mergeCell ref="C1136:D1136"/>
    <mergeCell ref="C1137:D1137"/>
    <mergeCell ref="C1138:D1138"/>
    <mergeCell ref="C1139:D1139"/>
    <mergeCell ref="C1140:D1140"/>
    <mergeCell ref="C1141:D1141"/>
    <mergeCell ref="C1130:D1130"/>
    <mergeCell ref="C1131:D1131"/>
    <mergeCell ref="C1132:D1132"/>
    <mergeCell ref="C1133:D1133"/>
    <mergeCell ref="C1134:D1134"/>
    <mergeCell ref="C1135:D1135"/>
    <mergeCell ref="C1124:D1124"/>
    <mergeCell ref="C1125:D1125"/>
    <mergeCell ref="C1126:D1126"/>
    <mergeCell ref="C1127:D1127"/>
    <mergeCell ref="C1128:D1128"/>
    <mergeCell ref="C1129:D1129"/>
    <mergeCell ref="C1118:D1118"/>
    <mergeCell ref="C1119:D1119"/>
    <mergeCell ref="C1120:D1120"/>
    <mergeCell ref="C1121:D1121"/>
    <mergeCell ref="C1122:D1122"/>
    <mergeCell ref="C1123:D1123"/>
    <mergeCell ref="C1112:D1112"/>
    <mergeCell ref="C1113:D1113"/>
    <mergeCell ref="C1114:D1114"/>
    <mergeCell ref="C1115:D1115"/>
    <mergeCell ref="C1116:D1116"/>
    <mergeCell ref="C1117:D1117"/>
    <mergeCell ref="C1106:D1106"/>
    <mergeCell ref="C1107:D1107"/>
    <mergeCell ref="C1108:D1108"/>
    <mergeCell ref="C1109:D1109"/>
    <mergeCell ref="C1110:D1110"/>
    <mergeCell ref="C1111:D1111"/>
    <mergeCell ref="C1100:D1100"/>
    <mergeCell ref="C1101:D1101"/>
    <mergeCell ref="C1102:D1102"/>
    <mergeCell ref="C1103:D1103"/>
    <mergeCell ref="C1104:D1104"/>
    <mergeCell ref="C1105:D1105"/>
    <mergeCell ref="C1094:D1094"/>
    <mergeCell ref="C1095:D1095"/>
    <mergeCell ref="C1096:D1096"/>
    <mergeCell ref="C1097:D1097"/>
    <mergeCell ref="C1098:D1098"/>
    <mergeCell ref="C1099:D1099"/>
    <mergeCell ref="C1088:D1088"/>
    <mergeCell ref="C1089:D1089"/>
    <mergeCell ref="C1090:D1090"/>
    <mergeCell ref="C1091:D1091"/>
    <mergeCell ref="C1092:D1092"/>
    <mergeCell ref="C1093:D1093"/>
    <mergeCell ref="C1082:D1082"/>
    <mergeCell ref="C1083:D1083"/>
    <mergeCell ref="C1084:D1084"/>
    <mergeCell ref="C1085:D1085"/>
    <mergeCell ref="C1086:D1086"/>
    <mergeCell ref="C1087:D1087"/>
    <mergeCell ref="C1076:D1076"/>
    <mergeCell ref="C1077:D1077"/>
    <mergeCell ref="C1078:D1078"/>
    <mergeCell ref="C1079:D1079"/>
    <mergeCell ref="C1080:D1080"/>
    <mergeCell ref="C1081:D1081"/>
    <mergeCell ref="C1070:D1070"/>
    <mergeCell ref="C1071:D1071"/>
    <mergeCell ref="C1072:D1072"/>
    <mergeCell ref="C1073:D1073"/>
    <mergeCell ref="C1074:D1074"/>
    <mergeCell ref="C1075:D1075"/>
    <mergeCell ref="C1064:D1064"/>
    <mergeCell ref="C1065:D1065"/>
    <mergeCell ref="C1066:D1066"/>
    <mergeCell ref="C1067:D1067"/>
    <mergeCell ref="C1068:D1068"/>
    <mergeCell ref="C1069:D1069"/>
    <mergeCell ref="C1058:D1058"/>
    <mergeCell ref="C1059:D1059"/>
    <mergeCell ref="C1060:D1060"/>
    <mergeCell ref="C1061:D1061"/>
    <mergeCell ref="C1062:D1062"/>
    <mergeCell ref="C1063:D1063"/>
    <mergeCell ref="C1052:D1052"/>
    <mergeCell ref="C1053:D1053"/>
    <mergeCell ref="C1054:D1054"/>
    <mergeCell ref="C1055:D1055"/>
    <mergeCell ref="C1056:D1056"/>
    <mergeCell ref="C1057:D1057"/>
    <mergeCell ref="C1046:D1046"/>
    <mergeCell ref="C1047:D1047"/>
    <mergeCell ref="C1048:D1048"/>
    <mergeCell ref="C1049:D1049"/>
    <mergeCell ref="C1050:D1050"/>
    <mergeCell ref="C1051:D1051"/>
    <mergeCell ref="C1040:D1040"/>
    <mergeCell ref="C1041:D1041"/>
    <mergeCell ref="C1042:D1042"/>
    <mergeCell ref="C1043:D1043"/>
    <mergeCell ref="C1044:D1044"/>
    <mergeCell ref="C1045:D1045"/>
    <mergeCell ref="C1034:D1034"/>
    <mergeCell ref="C1035:D1035"/>
    <mergeCell ref="C1036:D1036"/>
    <mergeCell ref="C1037:D1037"/>
    <mergeCell ref="C1038:D1038"/>
    <mergeCell ref="C1039:D1039"/>
    <mergeCell ref="C1028:D1028"/>
    <mergeCell ref="C1029:D1029"/>
    <mergeCell ref="C1030:D1030"/>
    <mergeCell ref="C1031:D1031"/>
    <mergeCell ref="C1032:D1032"/>
    <mergeCell ref="C1033:D1033"/>
    <mergeCell ref="C1022:D1022"/>
    <mergeCell ref="C1023:D1023"/>
    <mergeCell ref="C1024:D1024"/>
    <mergeCell ref="C1025:D1025"/>
    <mergeCell ref="C1026:D1026"/>
    <mergeCell ref="C1027:D1027"/>
    <mergeCell ref="C1016:D1016"/>
    <mergeCell ref="C1017:D1017"/>
    <mergeCell ref="C1018:D1018"/>
    <mergeCell ref="C1019:D1019"/>
    <mergeCell ref="C1020:D1020"/>
    <mergeCell ref="C1021:D1021"/>
    <mergeCell ref="C1010:D1010"/>
    <mergeCell ref="C1011:D1011"/>
    <mergeCell ref="C1012:D1012"/>
    <mergeCell ref="C1013:D1013"/>
    <mergeCell ref="C1014:D1014"/>
    <mergeCell ref="C1015:D1015"/>
    <mergeCell ref="C1004:D1004"/>
    <mergeCell ref="C1005:D1005"/>
    <mergeCell ref="C1006:D1006"/>
    <mergeCell ref="C1007:D1007"/>
    <mergeCell ref="C1008:D1008"/>
    <mergeCell ref="C1009:D1009"/>
    <mergeCell ref="C998:D998"/>
    <mergeCell ref="C999:D999"/>
    <mergeCell ref="C1000:D1000"/>
    <mergeCell ref="C1001:D1001"/>
    <mergeCell ref="C1002:D1002"/>
    <mergeCell ref="C1003:D1003"/>
    <mergeCell ref="C992:D992"/>
    <mergeCell ref="C993:D993"/>
    <mergeCell ref="C994:D994"/>
    <mergeCell ref="C995:D995"/>
    <mergeCell ref="C996:D996"/>
    <mergeCell ref="C997:D997"/>
    <mergeCell ref="C986:D986"/>
    <mergeCell ref="C987:D987"/>
    <mergeCell ref="C988:D988"/>
    <mergeCell ref="C989:D989"/>
    <mergeCell ref="C990:D990"/>
    <mergeCell ref="C991:D991"/>
    <mergeCell ref="C980:D980"/>
    <mergeCell ref="C981:D981"/>
    <mergeCell ref="C982:D982"/>
    <mergeCell ref="C983:D983"/>
    <mergeCell ref="C984:D984"/>
    <mergeCell ref="C985:D985"/>
    <mergeCell ref="C974:D974"/>
    <mergeCell ref="C975:D975"/>
    <mergeCell ref="C976:D976"/>
    <mergeCell ref="C977:D977"/>
    <mergeCell ref="C978:D978"/>
    <mergeCell ref="C979:D979"/>
    <mergeCell ref="C968:D968"/>
    <mergeCell ref="C969:D969"/>
    <mergeCell ref="C970:D970"/>
    <mergeCell ref="C971:D971"/>
    <mergeCell ref="C972:D972"/>
    <mergeCell ref="C973:D973"/>
    <mergeCell ref="C962:D962"/>
    <mergeCell ref="C963:D963"/>
    <mergeCell ref="C964:D964"/>
    <mergeCell ref="C965:D965"/>
    <mergeCell ref="C966:D966"/>
    <mergeCell ref="C967:D967"/>
    <mergeCell ref="C956:D956"/>
    <mergeCell ref="C957:D957"/>
    <mergeCell ref="C958:D958"/>
    <mergeCell ref="C959:D959"/>
    <mergeCell ref="C960:D960"/>
    <mergeCell ref="C961:D961"/>
    <mergeCell ref="C950:D950"/>
    <mergeCell ref="C951:D951"/>
    <mergeCell ref="C952:D952"/>
    <mergeCell ref="C953:D953"/>
    <mergeCell ref="C954:D954"/>
    <mergeCell ref="C955:D955"/>
    <mergeCell ref="C944:D944"/>
    <mergeCell ref="C945:D945"/>
    <mergeCell ref="C946:D946"/>
    <mergeCell ref="C947:D947"/>
    <mergeCell ref="C948:D948"/>
    <mergeCell ref="C949:D949"/>
    <mergeCell ref="C938:D938"/>
    <mergeCell ref="C939:D939"/>
    <mergeCell ref="C940:D940"/>
    <mergeCell ref="C941:D941"/>
    <mergeCell ref="C942:D942"/>
    <mergeCell ref="C943:D943"/>
    <mergeCell ref="C932:D932"/>
    <mergeCell ref="C933:D933"/>
    <mergeCell ref="C934:D934"/>
    <mergeCell ref="C935:D935"/>
    <mergeCell ref="C936:D936"/>
    <mergeCell ref="C937:D937"/>
    <mergeCell ref="C926:D926"/>
    <mergeCell ref="C927:D927"/>
    <mergeCell ref="C928:D928"/>
    <mergeCell ref="C929:D929"/>
    <mergeCell ref="C930:D930"/>
    <mergeCell ref="C931:D931"/>
    <mergeCell ref="C920:D920"/>
    <mergeCell ref="C921:D921"/>
    <mergeCell ref="C922:D922"/>
    <mergeCell ref="C923:D923"/>
    <mergeCell ref="C924:D924"/>
    <mergeCell ref="C925:D925"/>
    <mergeCell ref="C914:D914"/>
    <mergeCell ref="C915:D915"/>
    <mergeCell ref="C916:D916"/>
    <mergeCell ref="C917:D917"/>
    <mergeCell ref="C918:D918"/>
    <mergeCell ref="C919:D919"/>
    <mergeCell ref="C908:D908"/>
    <mergeCell ref="C909:D909"/>
    <mergeCell ref="C910:D910"/>
    <mergeCell ref="C911:D911"/>
    <mergeCell ref="C912:D912"/>
    <mergeCell ref="C913:D913"/>
    <mergeCell ref="C902:D902"/>
    <mergeCell ref="C903:D903"/>
    <mergeCell ref="C904:D904"/>
    <mergeCell ref="C905:D905"/>
    <mergeCell ref="C906:D906"/>
    <mergeCell ref="C907:D907"/>
    <mergeCell ref="C896:D896"/>
    <mergeCell ref="C897:D897"/>
    <mergeCell ref="C898:D898"/>
    <mergeCell ref="C899:D899"/>
    <mergeCell ref="C900:D900"/>
    <mergeCell ref="C901:D901"/>
    <mergeCell ref="C890:D890"/>
    <mergeCell ref="C891:D891"/>
    <mergeCell ref="C892:D892"/>
    <mergeCell ref="C893:D893"/>
    <mergeCell ref="C894:D894"/>
    <mergeCell ref="C895:D895"/>
    <mergeCell ref="C884:D884"/>
    <mergeCell ref="C885:D885"/>
    <mergeCell ref="C886:D886"/>
    <mergeCell ref="C887:D887"/>
    <mergeCell ref="C888:D888"/>
    <mergeCell ref="C889:D889"/>
    <mergeCell ref="C878:D878"/>
    <mergeCell ref="C879:D879"/>
    <mergeCell ref="C880:D880"/>
    <mergeCell ref="C881:D881"/>
    <mergeCell ref="C882:D882"/>
    <mergeCell ref="C883:D883"/>
    <mergeCell ref="C872:D872"/>
    <mergeCell ref="C873:D873"/>
    <mergeCell ref="C874:D874"/>
    <mergeCell ref="C875:D875"/>
    <mergeCell ref="C876:D876"/>
    <mergeCell ref="C877:D877"/>
    <mergeCell ref="C866:D866"/>
    <mergeCell ref="C867:D867"/>
    <mergeCell ref="C868:D868"/>
    <mergeCell ref="C869:D869"/>
    <mergeCell ref="C870:D870"/>
    <mergeCell ref="C871:D871"/>
    <mergeCell ref="C860:D860"/>
    <mergeCell ref="C861:D861"/>
    <mergeCell ref="C862:D862"/>
    <mergeCell ref="C863:D863"/>
    <mergeCell ref="C864:D864"/>
    <mergeCell ref="C865:D865"/>
    <mergeCell ref="C854:D854"/>
    <mergeCell ref="C855:D855"/>
    <mergeCell ref="C856:D856"/>
    <mergeCell ref="C857:D857"/>
    <mergeCell ref="C858:D858"/>
    <mergeCell ref="C859:D859"/>
    <mergeCell ref="C848:D848"/>
    <mergeCell ref="C849:D849"/>
    <mergeCell ref="C850:D850"/>
    <mergeCell ref="C851:D851"/>
    <mergeCell ref="C852:D852"/>
    <mergeCell ref="C853:D853"/>
    <mergeCell ref="C842:D842"/>
    <mergeCell ref="C843:D843"/>
    <mergeCell ref="C844:D844"/>
    <mergeCell ref="C845:D845"/>
    <mergeCell ref="C846:D846"/>
    <mergeCell ref="C847:D847"/>
    <mergeCell ref="C836:D836"/>
    <mergeCell ref="C837:D837"/>
    <mergeCell ref="C838:D838"/>
    <mergeCell ref="C839:D839"/>
    <mergeCell ref="C840:D840"/>
    <mergeCell ref="C841:D841"/>
    <mergeCell ref="C830:D830"/>
    <mergeCell ref="C831:D831"/>
    <mergeCell ref="C832:D832"/>
    <mergeCell ref="C833:D833"/>
    <mergeCell ref="C834:D834"/>
    <mergeCell ref="C835:D835"/>
    <mergeCell ref="C824:D824"/>
    <mergeCell ref="C825:D825"/>
    <mergeCell ref="C826:D826"/>
    <mergeCell ref="C827:D827"/>
    <mergeCell ref="C828:D828"/>
    <mergeCell ref="C829:D829"/>
    <mergeCell ref="C818:D818"/>
    <mergeCell ref="C819:D819"/>
    <mergeCell ref="C820:D820"/>
    <mergeCell ref="C821:D821"/>
    <mergeCell ref="C822:D822"/>
    <mergeCell ref="C823:D823"/>
    <mergeCell ref="C812:D812"/>
    <mergeCell ref="C813:D813"/>
    <mergeCell ref="C814:D814"/>
    <mergeCell ref="C815:D815"/>
    <mergeCell ref="C816:D816"/>
    <mergeCell ref="C817:D817"/>
    <mergeCell ref="C806:D806"/>
    <mergeCell ref="C807:D807"/>
    <mergeCell ref="C808:D808"/>
    <mergeCell ref="C809:D809"/>
    <mergeCell ref="C810:D810"/>
    <mergeCell ref="C811:D811"/>
    <mergeCell ref="C800:D800"/>
    <mergeCell ref="C801:D801"/>
    <mergeCell ref="C802:D802"/>
    <mergeCell ref="C803:D803"/>
    <mergeCell ref="C804:D804"/>
    <mergeCell ref="C805:D805"/>
    <mergeCell ref="C794:D794"/>
    <mergeCell ref="C795:D795"/>
    <mergeCell ref="C796:D796"/>
    <mergeCell ref="C797:D797"/>
    <mergeCell ref="C798:D798"/>
    <mergeCell ref="C799:D799"/>
    <mergeCell ref="C788:D788"/>
    <mergeCell ref="C789:D789"/>
    <mergeCell ref="C790:D790"/>
    <mergeCell ref="C791:D791"/>
    <mergeCell ref="C792:D792"/>
    <mergeCell ref="C793:D793"/>
    <mergeCell ref="C782:D782"/>
    <mergeCell ref="C783:D783"/>
    <mergeCell ref="C784:D784"/>
    <mergeCell ref="C785:D785"/>
    <mergeCell ref="C786:D786"/>
    <mergeCell ref="C787:D787"/>
    <mergeCell ref="C776:D776"/>
    <mergeCell ref="C777:D777"/>
    <mergeCell ref="C778:D778"/>
    <mergeCell ref="C779:D779"/>
    <mergeCell ref="C780:D780"/>
    <mergeCell ref="C781:D781"/>
    <mergeCell ref="C770:D770"/>
    <mergeCell ref="C771:D771"/>
    <mergeCell ref="C772:D772"/>
    <mergeCell ref="C773:D773"/>
    <mergeCell ref="C774:D774"/>
    <mergeCell ref="C775:D775"/>
    <mergeCell ref="C764:D764"/>
    <mergeCell ref="C765:D765"/>
    <mergeCell ref="C766:D766"/>
    <mergeCell ref="C767:D767"/>
    <mergeCell ref="C768:D768"/>
    <mergeCell ref="C769:D769"/>
    <mergeCell ref="C758:D758"/>
    <mergeCell ref="C759:D759"/>
    <mergeCell ref="C760:D760"/>
    <mergeCell ref="C761:D761"/>
    <mergeCell ref="C762:D762"/>
    <mergeCell ref="C763:D763"/>
    <mergeCell ref="C752:D752"/>
    <mergeCell ref="C753:D753"/>
    <mergeCell ref="C754:D754"/>
    <mergeCell ref="C755:D755"/>
    <mergeCell ref="C756:D756"/>
    <mergeCell ref="C757:D757"/>
    <mergeCell ref="C746:D746"/>
    <mergeCell ref="C747:D747"/>
    <mergeCell ref="C748:D748"/>
    <mergeCell ref="C749:D749"/>
    <mergeCell ref="C750:D750"/>
    <mergeCell ref="C751:D751"/>
    <mergeCell ref="C740:D740"/>
    <mergeCell ref="C741:D741"/>
    <mergeCell ref="C742:D742"/>
    <mergeCell ref="C743:D743"/>
    <mergeCell ref="C744:D744"/>
    <mergeCell ref="C745:D745"/>
    <mergeCell ref="C734:D734"/>
    <mergeCell ref="C735:D735"/>
    <mergeCell ref="C736:D736"/>
    <mergeCell ref="C737:D737"/>
    <mergeCell ref="C738:D738"/>
    <mergeCell ref="C739:D739"/>
    <mergeCell ref="C728:D728"/>
    <mergeCell ref="C729:D729"/>
    <mergeCell ref="C730:D730"/>
    <mergeCell ref="C731:D731"/>
    <mergeCell ref="C732:D732"/>
    <mergeCell ref="C733:D733"/>
    <mergeCell ref="C722:D722"/>
    <mergeCell ref="C723:D723"/>
    <mergeCell ref="C724:D724"/>
    <mergeCell ref="C725:D725"/>
    <mergeCell ref="C726:D726"/>
    <mergeCell ref="C727:D727"/>
    <mergeCell ref="C716:D716"/>
    <mergeCell ref="C717:D717"/>
    <mergeCell ref="C718:D718"/>
    <mergeCell ref="C719:D719"/>
    <mergeCell ref="C720:D720"/>
    <mergeCell ref="C721:D721"/>
    <mergeCell ref="C710:D710"/>
    <mergeCell ref="C711:D711"/>
    <mergeCell ref="C712:D712"/>
    <mergeCell ref="C713:D713"/>
    <mergeCell ref="C714:D714"/>
    <mergeCell ref="C715:D715"/>
    <mergeCell ref="C704:D704"/>
    <mergeCell ref="C705:D705"/>
    <mergeCell ref="C706:D706"/>
    <mergeCell ref="C707:D707"/>
    <mergeCell ref="C708:D708"/>
    <mergeCell ref="C709:D709"/>
    <mergeCell ref="C698:D698"/>
    <mergeCell ref="C699:D699"/>
    <mergeCell ref="C700:D700"/>
    <mergeCell ref="C701:D701"/>
    <mergeCell ref="C702:D702"/>
    <mergeCell ref="C703:D703"/>
    <mergeCell ref="C692:D692"/>
    <mergeCell ref="C693:D693"/>
    <mergeCell ref="C694:D694"/>
    <mergeCell ref="C695:D695"/>
    <mergeCell ref="C696:D696"/>
    <mergeCell ref="C697:D697"/>
    <mergeCell ref="C686:D686"/>
    <mergeCell ref="C687:D687"/>
    <mergeCell ref="C688:D688"/>
    <mergeCell ref="C689:D689"/>
    <mergeCell ref="C690:D690"/>
    <mergeCell ref="C691:D691"/>
    <mergeCell ref="C680:D680"/>
    <mergeCell ref="C681:D681"/>
    <mergeCell ref="C682:D682"/>
    <mergeCell ref="C683:D683"/>
    <mergeCell ref="C684:D684"/>
    <mergeCell ref="C685:D685"/>
    <mergeCell ref="C674:D674"/>
    <mergeCell ref="C675:D675"/>
    <mergeCell ref="C676:D676"/>
    <mergeCell ref="C677:D677"/>
    <mergeCell ref="C678:D678"/>
    <mergeCell ref="C679:D679"/>
    <mergeCell ref="C668:D668"/>
    <mergeCell ref="C669:D669"/>
    <mergeCell ref="C670:D670"/>
    <mergeCell ref="C671:D671"/>
    <mergeCell ref="C672:D672"/>
    <mergeCell ref="C673:D673"/>
    <mergeCell ref="C662:D662"/>
    <mergeCell ref="C663:D663"/>
    <mergeCell ref="C664:D664"/>
    <mergeCell ref="C665:D665"/>
    <mergeCell ref="C666:D666"/>
    <mergeCell ref="C667:D667"/>
    <mergeCell ref="C656:D656"/>
    <mergeCell ref="C657:D657"/>
    <mergeCell ref="C658:D658"/>
    <mergeCell ref="C659:D659"/>
    <mergeCell ref="C660:D660"/>
    <mergeCell ref="C661:D661"/>
    <mergeCell ref="C650:D650"/>
    <mergeCell ref="C651:D651"/>
    <mergeCell ref="C652:D652"/>
    <mergeCell ref="C653:D653"/>
    <mergeCell ref="C654:D654"/>
    <mergeCell ref="C655:D655"/>
    <mergeCell ref="C644:D644"/>
    <mergeCell ref="C645:D645"/>
    <mergeCell ref="C646:D646"/>
    <mergeCell ref="C647:D647"/>
    <mergeCell ref="C648:D648"/>
    <mergeCell ref="C649:D649"/>
    <mergeCell ref="C638:D638"/>
    <mergeCell ref="C639:D639"/>
    <mergeCell ref="C640:D640"/>
    <mergeCell ref="C641:D641"/>
    <mergeCell ref="C642:D642"/>
    <mergeCell ref="C643:D643"/>
    <mergeCell ref="C632:D632"/>
    <mergeCell ref="C633:D633"/>
    <mergeCell ref="C634:D634"/>
    <mergeCell ref="C635:D635"/>
    <mergeCell ref="C636:D636"/>
    <mergeCell ref="C637:D637"/>
    <mergeCell ref="C626:D626"/>
    <mergeCell ref="C627:D627"/>
    <mergeCell ref="C628:D628"/>
    <mergeCell ref="C629:D629"/>
    <mergeCell ref="C630:D630"/>
    <mergeCell ref="C631:D631"/>
    <mergeCell ref="C620:D620"/>
    <mergeCell ref="C621:D621"/>
    <mergeCell ref="C622:D622"/>
    <mergeCell ref="C623:D623"/>
    <mergeCell ref="C624:D624"/>
    <mergeCell ref="C625:D625"/>
    <mergeCell ref="C614:D614"/>
    <mergeCell ref="C615:D615"/>
    <mergeCell ref="C616:D616"/>
    <mergeCell ref="C617:D617"/>
    <mergeCell ref="C618:D618"/>
    <mergeCell ref="C619:D619"/>
    <mergeCell ref="C608:D608"/>
    <mergeCell ref="C609:D609"/>
    <mergeCell ref="C610:D610"/>
    <mergeCell ref="C611:D611"/>
    <mergeCell ref="C612:D612"/>
    <mergeCell ref="C613:D613"/>
    <mergeCell ref="C602:D602"/>
    <mergeCell ref="C603:D603"/>
    <mergeCell ref="C604:D604"/>
    <mergeCell ref="C605:D605"/>
    <mergeCell ref="C606:D606"/>
    <mergeCell ref="C607:D607"/>
    <mergeCell ref="C596:D596"/>
    <mergeCell ref="C597:D597"/>
    <mergeCell ref="C598:D598"/>
    <mergeCell ref="C599:D599"/>
    <mergeCell ref="C600:D600"/>
    <mergeCell ref="C601:D601"/>
    <mergeCell ref="C590:D590"/>
    <mergeCell ref="C591:D591"/>
    <mergeCell ref="C592:D592"/>
    <mergeCell ref="C593:D593"/>
    <mergeCell ref="C594:D594"/>
    <mergeCell ref="C595:D595"/>
    <mergeCell ref="C584:D584"/>
    <mergeCell ref="C585:D585"/>
    <mergeCell ref="C586:D586"/>
    <mergeCell ref="C587:D587"/>
    <mergeCell ref="C588:D588"/>
    <mergeCell ref="C589:D589"/>
    <mergeCell ref="C578:D578"/>
    <mergeCell ref="C579:D579"/>
    <mergeCell ref="C580:D580"/>
    <mergeCell ref="C581:D581"/>
    <mergeCell ref="C582:D582"/>
    <mergeCell ref="C583:D583"/>
    <mergeCell ref="C572:D572"/>
    <mergeCell ref="C573:D573"/>
    <mergeCell ref="C574:D574"/>
    <mergeCell ref="C575:D575"/>
    <mergeCell ref="C576:D576"/>
    <mergeCell ref="C577:D577"/>
    <mergeCell ref="C566:D566"/>
    <mergeCell ref="C567:D567"/>
    <mergeCell ref="C568:D568"/>
    <mergeCell ref="C569:D569"/>
    <mergeCell ref="C570:D570"/>
    <mergeCell ref="C571:D571"/>
    <mergeCell ref="C560:D560"/>
    <mergeCell ref="C561:D561"/>
    <mergeCell ref="C562:D562"/>
    <mergeCell ref="C563:D563"/>
    <mergeCell ref="C564:D564"/>
    <mergeCell ref="C565:D565"/>
    <mergeCell ref="C554:D554"/>
    <mergeCell ref="C555:D555"/>
    <mergeCell ref="C556:D556"/>
    <mergeCell ref="C557:D557"/>
    <mergeCell ref="C558:D558"/>
    <mergeCell ref="C559:D559"/>
    <mergeCell ref="C548:D548"/>
    <mergeCell ref="C549:D549"/>
    <mergeCell ref="C550:D550"/>
    <mergeCell ref="C551:D551"/>
    <mergeCell ref="C552:D552"/>
    <mergeCell ref="C553:D553"/>
    <mergeCell ref="C542:D542"/>
    <mergeCell ref="C543:D543"/>
    <mergeCell ref="C544:D544"/>
    <mergeCell ref="C545:D545"/>
    <mergeCell ref="C546:D546"/>
    <mergeCell ref="C547:D547"/>
    <mergeCell ref="C536:D536"/>
    <mergeCell ref="C537:D537"/>
    <mergeCell ref="C538:D538"/>
    <mergeCell ref="C539:D539"/>
    <mergeCell ref="C540:D540"/>
    <mergeCell ref="C541:D541"/>
    <mergeCell ref="C530:D530"/>
    <mergeCell ref="C531:D531"/>
    <mergeCell ref="C532:D532"/>
    <mergeCell ref="C533:D533"/>
    <mergeCell ref="C534:D534"/>
    <mergeCell ref="C535:D535"/>
    <mergeCell ref="C524:D524"/>
    <mergeCell ref="C525:D525"/>
    <mergeCell ref="C526:D526"/>
    <mergeCell ref="C527:D527"/>
    <mergeCell ref="C528:D528"/>
    <mergeCell ref="C529:D529"/>
    <mergeCell ref="C518:D518"/>
    <mergeCell ref="C519:D519"/>
    <mergeCell ref="C520:D520"/>
    <mergeCell ref="C521:D521"/>
    <mergeCell ref="C522:D522"/>
    <mergeCell ref="C523:D523"/>
    <mergeCell ref="C512:D512"/>
    <mergeCell ref="C513:D513"/>
    <mergeCell ref="C514:D514"/>
    <mergeCell ref="C515:D515"/>
    <mergeCell ref="C516:D516"/>
    <mergeCell ref="C517:D517"/>
    <mergeCell ref="C506:D506"/>
    <mergeCell ref="C507:D507"/>
    <mergeCell ref="C508:D508"/>
    <mergeCell ref="C509:D509"/>
    <mergeCell ref="C510:D510"/>
    <mergeCell ref="C511:D511"/>
    <mergeCell ref="C500:D500"/>
    <mergeCell ref="C501:D501"/>
    <mergeCell ref="C502:D502"/>
    <mergeCell ref="C503:D503"/>
    <mergeCell ref="C504:D504"/>
    <mergeCell ref="C505:D505"/>
    <mergeCell ref="C494:D494"/>
    <mergeCell ref="C495:D495"/>
    <mergeCell ref="C496:D496"/>
    <mergeCell ref="C497:D497"/>
    <mergeCell ref="C498:D498"/>
    <mergeCell ref="C499:D499"/>
    <mergeCell ref="C488:D488"/>
    <mergeCell ref="C489:D489"/>
    <mergeCell ref="C490:D490"/>
    <mergeCell ref="C491:D491"/>
    <mergeCell ref="C492:D492"/>
    <mergeCell ref="C493:D493"/>
    <mergeCell ref="C482:D482"/>
    <mergeCell ref="C483:D483"/>
    <mergeCell ref="C484:D484"/>
    <mergeCell ref="C485:D485"/>
    <mergeCell ref="C486:D486"/>
    <mergeCell ref="C487:D487"/>
    <mergeCell ref="C476:D476"/>
    <mergeCell ref="C477:D477"/>
    <mergeCell ref="C478:D478"/>
    <mergeCell ref="C479:D479"/>
    <mergeCell ref="C480:D480"/>
    <mergeCell ref="C481:D481"/>
    <mergeCell ref="C470:D470"/>
    <mergeCell ref="C471:D471"/>
    <mergeCell ref="C472:D472"/>
    <mergeCell ref="C473:D473"/>
    <mergeCell ref="C474:D474"/>
    <mergeCell ref="C475:D475"/>
    <mergeCell ref="C464:D464"/>
    <mergeCell ref="C465:D465"/>
    <mergeCell ref="C466:D466"/>
    <mergeCell ref="C467:D467"/>
    <mergeCell ref="C468:D468"/>
    <mergeCell ref="C469:D469"/>
    <mergeCell ref="C458:D458"/>
    <mergeCell ref="C459:D459"/>
    <mergeCell ref="C460:D460"/>
    <mergeCell ref="C461:D461"/>
    <mergeCell ref="C462:D462"/>
    <mergeCell ref="C463:D463"/>
    <mergeCell ref="C452:D452"/>
    <mergeCell ref="C453:D453"/>
    <mergeCell ref="C454:D454"/>
    <mergeCell ref="C455:D455"/>
    <mergeCell ref="C456:D456"/>
    <mergeCell ref="C457:D457"/>
    <mergeCell ref="C446:D446"/>
    <mergeCell ref="C447:D447"/>
    <mergeCell ref="C448:D448"/>
    <mergeCell ref="C449:D449"/>
    <mergeCell ref="C450:D450"/>
    <mergeCell ref="C451:D451"/>
    <mergeCell ref="C440:D440"/>
    <mergeCell ref="C441:D441"/>
    <mergeCell ref="C442:D442"/>
    <mergeCell ref="C443:D443"/>
    <mergeCell ref="C444:D444"/>
    <mergeCell ref="C445:D445"/>
    <mergeCell ref="C434:D434"/>
    <mergeCell ref="C435:D435"/>
    <mergeCell ref="C436:D436"/>
    <mergeCell ref="C437:D437"/>
    <mergeCell ref="C438:D438"/>
    <mergeCell ref="C439:D439"/>
    <mergeCell ref="C428:D428"/>
    <mergeCell ref="C429:D429"/>
    <mergeCell ref="C430:D430"/>
    <mergeCell ref="C431:D431"/>
    <mergeCell ref="C432:D432"/>
    <mergeCell ref="C433:D433"/>
    <mergeCell ref="C422:D422"/>
    <mergeCell ref="C423:D423"/>
    <mergeCell ref="C424:D424"/>
    <mergeCell ref="C425:D425"/>
    <mergeCell ref="C426:D426"/>
    <mergeCell ref="C427:D427"/>
    <mergeCell ref="C416:D416"/>
    <mergeCell ref="C417:D417"/>
    <mergeCell ref="C418:D418"/>
    <mergeCell ref="C419:D419"/>
    <mergeCell ref="C420:D420"/>
    <mergeCell ref="C421:D421"/>
    <mergeCell ref="C410:D410"/>
    <mergeCell ref="C411:D411"/>
    <mergeCell ref="C412:D412"/>
    <mergeCell ref="C413:D413"/>
    <mergeCell ref="C414:D414"/>
    <mergeCell ref="C415:D415"/>
    <mergeCell ref="C404:D404"/>
    <mergeCell ref="C405:D405"/>
    <mergeCell ref="C406:D406"/>
    <mergeCell ref="C407:D407"/>
    <mergeCell ref="C408:D408"/>
    <mergeCell ref="C409:D409"/>
    <mergeCell ref="C398:D398"/>
    <mergeCell ref="C399:D399"/>
    <mergeCell ref="C400:D400"/>
    <mergeCell ref="C401:D401"/>
    <mergeCell ref="C402:D402"/>
    <mergeCell ref="C403:D403"/>
    <mergeCell ref="C392:D392"/>
    <mergeCell ref="C393:D393"/>
    <mergeCell ref="C394:D394"/>
    <mergeCell ref="C395:D395"/>
    <mergeCell ref="C396:D396"/>
    <mergeCell ref="C397:D397"/>
    <mergeCell ref="C386:D386"/>
    <mergeCell ref="C387:D387"/>
    <mergeCell ref="C388:D388"/>
    <mergeCell ref="C389:D389"/>
    <mergeCell ref="C390:D390"/>
    <mergeCell ref="C391:D391"/>
    <mergeCell ref="C380:D380"/>
    <mergeCell ref="C381:D381"/>
    <mergeCell ref="C382:D382"/>
    <mergeCell ref="C383:D383"/>
    <mergeCell ref="C384:D384"/>
    <mergeCell ref="C385:D385"/>
    <mergeCell ref="C374:D374"/>
    <mergeCell ref="C375:D375"/>
    <mergeCell ref="C376:D376"/>
    <mergeCell ref="C377:D377"/>
    <mergeCell ref="C378:D378"/>
    <mergeCell ref="C379:D379"/>
    <mergeCell ref="C368:D368"/>
    <mergeCell ref="C369:D369"/>
    <mergeCell ref="C370:D370"/>
    <mergeCell ref="C371:D371"/>
    <mergeCell ref="C372:D372"/>
    <mergeCell ref="C373:D373"/>
    <mergeCell ref="C362:D362"/>
    <mergeCell ref="C363:D363"/>
    <mergeCell ref="C364:D364"/>
    <mergeCell ref="C365:D365"/>
    <mergeCell ref="C366:D366"/>
    <mergeCell ref="C367:D367"/>
    <mergeCell ref="C356:D356"/>
    <mergeCell ref="C357:D357"/>
    <mergeCell ref="C358:D358"/>
    <mergeCell ref="C359:D359"/>
    <mergeCell ref="C360:D360"/>
    <mergeCell ref="C361:D361"/>
    <mergeCell ref="C350:D350"/>
    <mergeCell ref="C351:D351"/>
    <mergeCell ref="C352:D352"/>
    <mergeCell ref="C353:D353"/>
    <mergeCell ref="C354:D354"/>
    <mergeCell ref="C355:D355"/>
    <mergeCell ref="C344:D344"/>
    <mergeCell ref="C345:D345"/>
    <mergeCell ref="C346:D346"/>
    <mergeCell ref="C347:D347"/>
    <mergeCell ref="C348:D348"/>
    <mergeCell ref="C349:D349"/>
    <mergeCell ref="C338:D338"/>
    <mergeCell ref="C339:D339"/>
    <mergeCell ref="C340:D340"/>
    <mergeCell ref="C341:D341"/>
    <mergeCell ref="C342:D342"/>
    <mergeCell ref="C343:D343"/>
    <mergeCell ref="C332:D332"/>
    <mergeCell ref="C333:D333"/>
    <mergeCell ref="C334:D334"/>
    <mergeCell ref="C335:D335"/>
    <mergeCell ref="C336:D336"/>
    <mergeCell ref="C337:D337"/>
    <mergeCell ref="C326:D326"/>
    <mergeCell ref="C327:D327"/>
    <mergeCell ref="C328:D328"/>
    <mergeCell ref="C329:D329"/>
    <mergeCell ref="C330:D330"/>
    <mergeCell ref="C331:D331"/>
    <mergeCell ref="C320:D320"/>
    <mergeCell ref="C321:D321"/>
    <mergeCell ref="C322:D322"/>
    <mergeCell ref="C323:D323"/>
    <mergeCell ref="C324:D324"/>
    <mergeCell ref="C325:D325"/>
    <mergeCell ref="C314:D314"/>
    <mergeCell ref="C315:D315"/>
    <mergeCell ref="C316:D316"/>
    <mergeCell ref="C317:D317"/>
    <mergeCell ref="C318:D318"/>
    <mergeCell ref="C319:D319"/>
    <mergeCell ref="C308:D308"/>
    <mergeCell ref="C309:D309"/>
    <mergeCell ref="C310:D310"/>
    <mergeCell ref="C311:D311"/>
    <mergeCell ref="C312:D312"/>
    <mergeCell ref="C313:D313"/>
    <mergeCell ref="C302:D302"/>
    <mergeCell ref="C303:D303"/>
    <mergeCell ref="C304:D304"/>
    <mergeCell ref="C305:D305"/>
    <mergeCell ref="C306:D306"/>
    <mergeCell ref="C307:D307"/>
    <mergeCell ref="C296:D296"/>
    <mergeCell ref="C297:D297"/>
    <mergeCell ref="C298:D298"/>
    <mergeCell ref="C299:D299"/>
    <mergeCell ref="C300:D300"/>
    <mergeCell ref="C301:D301"/>
    <mergeCell ref="C290:D290"/>
    <mergeCell ref="C291:D291"/>
    <mergeCell ref="C292:D292"/>
    <mergeCell ref="C293:D293"/>
    <mergeCell ref="C294:D294"/>
    <mergeCell ref="C295:D295"/>
    <mergeCell ref="C284:D284"/>
    <mergeCell ref="C285:D285"/>
    <mergeCell ref="C286:D286"/>
    <mergeCell ref="C287:D287"/>
    <mergeCell ref="C288:D288"/>
    <mergeCell ref="C289:D289"/>
    <mergeCell ref="C278:D278"/>
    <mergeCell ref="C279:D279"/>
    <mergeCell ref="C280:D280"/>
    <mergeCell ref="C281:D281"/>
    <mergeCell ref="C282:D282"/>
    <mergeCell ref="C283:D283"/>
    <mergeCell ref="C272:D272"/>
    <mergeCell ref="C273:D273"/>
    <mergeCell ref="C274:D274"/>
    <mergeCell ref="C275:D275"/>
    <mergeCell ref="C276:D276"/>
    <mergeCell ref="C277:D277"/>
    <mergeCell ref="C266:D266"/>
    <mergeCell ref="C267:D267"/>
    <mergeCell ref="C268:D268"/>
    <mergeCell ref="C269:D269"/>
    <mergeCell ref="C270:D270"/>
    <mergeCell ref="C271:D271"/>
    <mergeCell ref="C260:D260"/>
    <mergeCell ref="C261:D261"/>
    <mergeCell ref="C262:D262"/>
    <mergeCell ref="C263:D263"/>
    <mergeCell ref="C264:D264"/>
    <mergeCell ref="C265:D265"/>
    <mergeCell ref="C254:D254"/>
    <mergeCell ref="C255:D255"/>
    <mergeCell ref="C256:D256"/>
    <mergeCell ref="C257:D257"/>
    <mergeCell ref="C258:D258"/>
    <mergeCell ref="C259:D259"/>
    <mergeCell ref="C248:D248"/>
    <mergeCell ref="C249:D249"/>
    <mergeCell ref="C250:D250"/>
    <mergeCell ref="C251:D251"/>
    <mergeCell ref="C252:D252"/>
    <mergeCell ref="C253:D253"/>
    <mergeCell ref="C242:D242"/>
    <mergeCell ref="C243:D243"/>
    <mergeCell ref="C244:D244"/>
    <mergeCell ref="C245:D245"/>
    <mergeCell ref="C246:D246"/>
    <mergeCell ref="C247:D247"/>
    <mergeCell ref="C236:D236"/>
    <mergeCell ref="C237:D237"/>
    <mergeCell ref="C238:D238"/>
    <mergeCell ref="C239:D239"/>
    <mergeCell ref="C240:D240"/>
    <mergeCell ref="C241:D241"/>
    <mergeCell ref="C230:D230"/>
    <mergeCell ref="C231:D231"/>
    <mergeCell ref="C232:D232"/>
    <mergeCell ref="C233:D233"/>
    <mergeCell ref="C234:D234"/>
    <mergeCell ref="C235:D235"/>
    <mergeCell ref="C224:D224"/>
    <mergeCell ref="C225:D225"/>
    <mergeCell ref="C226:D226"/>
    <mergeCell ref="C227:D227"/>
    <mergeCell ref="C228:D228"/>
    <mergeCell ref="C229:D229"/>
    <mergeCell ref="C218:D218"/>
    <mergeCell ref="C219:D219"/>
    <mergeCell ref="C220:D220"/>
    <mergeCell ref="C221:D221"/>
    <mergeCell ref="C222:D222"/>
    <mergeCell ref="C223:D223"/>
    <mergeCell ref="C212:D212"/>
    <mergeCell ref="C213:D213"/>
    <mergeCell ref="C214:D214"/>
    <mergeCell ref="C215:D215"/>
    <mergeCell ref="C216:D216"/>
    <mergeCell ref="C217:D217"/>
    <mergeCell ref="C206:D206"/>
    <mergeCell ref="C207:D207"/>
    <mergeCell ref="C208:D208"/>
    <mergeCell ref="C209:D209"/>
    <mergeCell ref="C210:D210"/>
    <mergeCell ref="C211:D211"/>
    <mergeCell ref="C200:D200"/>
    <mergeCell ref="C201:D201"/>
    <mergeCell ref="C202:D202"/>
    <mergeCell ref="C203:D203"/>
    <mergeCell ref="C204:D204"/>
    <mergeCell ref="C205:D205"/>
    <mergeCell ref="C194:D194"/>
    <mergeCell ref="C195:D195"/>
    <mergeCell ref="C196:D196"/>
    <mergeCell ref="C197:D197"/>
    <mergeCell ref="C198:D198"/>
    <mergeCell ref="C199:D199"/>
    <mergeCell ref="C188:D188"/>
    <mergeCell ref="C189:D189"/>
    <mergeCell ref="C190:D190"/>
    <mergeCell ref="C191:D191"/>
    <mergeCell ref="C192:D192"/>
    <mergeCell ref="C193:D193"/>
    <mergeCell ref="C182:D182"/>
    <mergeCell ref="C183:D183"/>
    <mergeCell ref="C184:D184"/>
    <mergeCell ref="C185:D185"/>
    <mergeCell ref="C186:D186"/>
    <mergeCell ref="C187:D187"/>
    <mergeCell ref="C176:D176"/>
    <mergeCell ref="C177:D177"/>
    <mergeCell ref="C178:D178"/>
    <mergeCell ref="C179:D179"/>
    <mergeCell ref="C180:D180"/>
    <mergeCell ref="C181:D181"/>
    <mergeCell ref="C170:D170"/>
    <mergeCell ref="C171:D171"/>
    <mergeCell ref="C172:D172"/>
    <mergeCell ref="C173:D173"/>
    <mergeCell ref="C174:D174"/>
    <mergeCell ref="C175:D175"/>
    <mergeCell ref="C164:D164"/>
    <mergeCell ref="C165:D165"/>
    <mergeCell ref="C166:D166"/>
    <mergeCell ref="C167:D167"/>
    <mergeCell ref="C168:D168"/>
    <mergeCell ref="C169:D169"/>
    <mergeCell ref="C158:D158"/>
    <mergeCell ref="C159:D159"/>
    <mergeCell ref="C160:D160"/>
    <mergeCell ref="C161:D161"/>
    <mergeCell ref="C162:D162"/>
    <mergeCell ref="C163:D163"/>
    <mergeCell ref="C152:D152"/>
    <mergeCell ref="C153:D153"/>
    <mergeCell ref="C154:D154"/>
    <mergeCell ref="C155:D155"/>
    <mergeCell ref="C156:D156"/>
    <mergeCell ref="C157:D157"/>
    <mergeCell ref="C146:D146"/>
    <mergeCell ref="C147:D147"/>
    <mergeCell ref="C148:D148"/>
    <mergeCell ref="C149:D149"/>
    <mergeCell ref="C150:D150"/>
    <mergeCell ref="C151:D151"/>
    <mergeCell ref="C140:D140"/>
    <mergeCell ref="C141:D141"/>
    <mergeCell ref="C142:D142"/>
    <mergeCell ref="C143:D143"/>
    <mergeCell ref="C144:D144"/>
    <mergeCell ref="C145:D145"/>
    <mergeCell ref="C134:D134"/>
    <mergeCell ref="C135:D135"/>
    <mergeCell ref="C136:D136"/>
    <mergeCell ref="C137:D137"/>
    <mergeCell ref="C138:D138"/>
    <mergeCell ref="C139:D139"/>
    <mergeCell ref="C128:D128"/>
    <mergeCell ref="C129:D129"/>
    <mergeCell ref="C130:D130"/>
    <mergeCell ref="C131:D131"/>
    <mergeCell ref="C132:D132"/>
    <mergeCell ref="C133:D133"/>
    <mergeCell ref="C122:D122"/>
    <mergeCell ref="C123:D123"/>
    <mergeCell ref="C124:D124"/>
    <mergeCell ref="C125:D125"/>
    <mergeCell ref="C126:D126"/>
    <mergeCell ref="C127:D127"/>
    <mergeCell ref="C116:D116"/>
    <mergeCell ref="C117:D117"/>
    <mergeCell ref="C118:D118"/>
    <mergeCell ref="C119:D119"/>
    <mergeCell ref="C120:D120"/>
    <mergeCell ref="C121:D121"/>
    <mergeCell ref="C110:D110"/>
    <mergeCell ref="C111:D111"/>
    <mergeCell ref="C112:D112"/>
    <mergeCell ref="C113:D113"/>
    <mergeCell ref="C114:D114"/>
    <mergeCell ref="C115:D115"/>
    <mergeCell ref="C104:D104"/>
    <mergeCell ref="C105:D105"/>
    <mergeCell ref="C106:D106"/>
    <mergeCell ref="C107:D107"/>
    <mergeCell ref="C108:D108"/>
    <mergeCell ref="C109:D109"/>
    <mergeCell ref="C98:D98"/>
    <mergeCell ref="C99:D99"/>
    <mergeCell ref="C100:D100"/>
    <mergeCell ref="C101:D101"/>
    <mergeCell ref="C102:D102"/>
    <mergeCell ref="C103:D103"/>
    <mergeCell ref="C92:D92"/>
    <mergeCell ref="C93:D93"/>
    <mergeCell ref="C94:D94"/>
    <mergeCell ref="C95:D95"/>
    <mergeCell ref="C96:D96"/>
    <mergeCell ref="C97:D97"/>
    <mergeCell ref="C86:D86"/>
    <mergeCell ref="C87:D87"/>
    <mergeCell ref="C88:D88"/>
    <mergeCell ref="C89:D89"/>
    <mergeCell ref="C90:D90"/>
    <mergeCell ref="C91:D91"/>
    <mergeCell ref="C80:D80"/>
    <mergeCell ref="C81:D81"/>
    <mergeCell ref="C82:D82"/>
    <mergeCell ref="C83:D83"/>
    <mergeCell ref="C84:D84"/>
    <mergeCell ref="C85:D85"/>
    <mergeCell ref="C74:D74"/>
    <mergeCell ref="C75:D75"/>
    <mergeCell ref="C76:D76"/>
    <mergeCell ref="C77:D77"/>
    <mergeCell ref="C78:D78"/>
    <mergeCell ref="C79:D79"/>
    <mergeCell ref="C68:D68"/>
    <mergeCell ref="C69:D69"/>
    <mergeCell ref="C70:D70"/>
    <mergeCell ref="C71:D71"/>
    <mergeCell ref="C72:D72"/>
    <mergeCell ref="C73:D73"/>
    <mergeCell ref="C23:D23"/>
    <mergeCell ref="C12:D12"/>
    <mergeCell ref="C13:D13"/>
    <mergeCell ref="C20:D20"/>
    <mergeCell ref="C62:D62"/>
    <mergeCell ref="C63:D63"/>
    <mergeCell ref="C64:D64"/>
    <mergeCell ref="C65:D65"/>
    <mergeCell ref="C66:D66"/>
    <mergeCell ref="C67:D67"/>
    <mergeCell ref="C56:D56"/>
    <mergeCell ref="C57:D57"/>
    <mergeCell ref="C58:D58"/>
    <mergeCell ref="C59:D59"/>
    <mergeCell ref="C60:D60"/>
    <mergeCell ref="C61:D61"/>
    <mergeCell ref="C50:D50"/>
    <mergeCell ref="C51:D51"/>
    <mergeCell ref="C52:D52"/>
    <mergeCell ref="C53:D53"/>
    <mergeCell ref="C54:D54"/>
    <mergeCell ref="C55:D55"/>
    <mergeCell ref="C44:D44"/>
    <mergeCell ref="C45:D45"/>
    <mergeCell ref="C46:D46"/>
    <mergeCell ref="C47:D47"/>
    <mergeCell ref="C48:D48"/>
    <mergeCell ref="C49:D49"/>
    <mergeCell ref="C38:D38"/>
    <mergeCell ref="C39:D39"/>
    <mergeCell ref="C40:D40"/>
    <mergeCell ref="C41:D41"/>
    <mergeCell ref="C42:D42"/>
    <mergeCell ref="C43:D43"/>
    <mergeCell ref="C35:D35"/>
    <mergeCell ref="C36:D36"/>
    <mergeCell ref="C37:D37"/>
    <mergeCell ref="C1:D2"/>
    <mergeCell ref="C9:S9"/>
    <mergeCell ref="C10:D10"/>
    <mergeCell ref="C11:D11"/>
    <mergeCell ref="C14:D14"/>
    <mergeCell ref="C15:D15"/>
    <mergeCell ref="C16:D16"/>
    <mergeCell ref="C30:D30"/>
    <mergeCell ref="C31:D31"/>
    <mergeCell ref="C32:D32"/>
    <mergeCell ref="C33:D33"/>
    <mergeCell ref="C24:D24"/>
    <mergeCell ref="C25:D25"/>
    <mergeCell ref="C26:D26"/>
    <mergeCell ref="C27:D27"/>
    <mergeCell ref="C28:D28"/>
    <mergeCell ref="C29:D29"/>
    <mergeCell ref="C17:D17"/>
    <mergeCell ref="C18:D18"/>
    <mergeCell ref="C19:D19"/>
    <mergeCell ref="C21:S21"/>
    <mergeCell ref="C22:D22"/>
  </mergeCells>
  <conditionalFormatting sqref="C35:S2031">
    <cfRule type="expression" dxfId="10" priority="4">
      <formula>$C35=""</formula>
    </cfRule>
  </conditionalFormatting>
  <pageMargins left="0.511811024" right="0.511811024" top="0.78740157499999996" bottom="0.78740157499999996" header="0.31496062000000002" footer="0.31496062000000002"/>
  <drawing r:id="rId1"/>
  <legacyDrawing r:id="rId2"/>
  <extLst>
    <ext xmlns:mx="http://schemas.microsoft.com/office/mac/excel/2008/main" uri="{64002731-A6B0-56B0-2670-7721B7C09600}">
      <mx:PLV Mode="0" OnePage="0" WScale="0"/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Plan15"/>
  <dimension ref="A1:XFD2008"/>
  <sheetViews>
    <sheetView showGridLines="0" zoomScale="90" zoomScaleNormal="90" zoomScalePageLayoutView="90" workbookViewId="0">
      <pane ySplit="7" topLeftCell="A8" activePane="bottomLeft" state="frozen"/>
      <selection activeCell="B1" sqref="B1"/>
      <selection pane="bottomLeft" activeCell="B1" sqref="B1"/>
    </sheetView>
  </sheetViews>
  <sheetFormatPr defaultColWidth="8.875" defaultRowHeight="0" customHeight="1" zeroHeight="1" x14ac:dyDescent="0.2"/>
  <cols>
    <col min="1" max="1" width="27.7109375" style="1" customWidth="1"/>
    <col min="2" max="2" width="3.765625" customWidth="1"/>
    <col min="3" max="3" width="39.4140625" customWidth="1"/>
    <col min="4" max="4" width="20.4453125" customWidth="1"/>
    <col min="5" max="6" width="21.65625" customWidth="1"/>
    <col min="7" max="7" width="15.73828125" customWidth="1"/>
    <col min="8" max="19" width="18.4296875" customWidth="1"/>
    <col min="20" max="20" width="8.7421875" customWidth="1"/>
    <col min="21" max="21" width="5.91796875" hidden="1" customWidth="1"/>
    <col min="22" max="22" width="11.8359375" hidden="1" customWidth="1"/>
    <col min="23" max="23" width="14.125" hidden="1" customWidth="1"/>
    <col min="24" max="24" width="13.71875" hidden="1" customWidth="1"/>
    <col min="25" max="25" width="16.0078125" hidden="1" customWidth="1"/>
    <col min="26" max="26" width="16.140625" hidden="1" customWidth="1"/>
    <col min="27" max="27" width="14.9296875" hidden="1" customWidth="1"/>
    <col min="28" max="28" width="14.66015625" hidden="1" customWidth="1"/>
    <col min="29" max="29" width="9.81640625" hidden="1" customWidth="1"/>
    <col min="30" max="36" width="8.7421875" hidden="1" customWidth="1"/>
    <col min="37" max="50" width="11.43359375" hidden="1" customWidth="1"/>
  </cols>
  <sheetData>
    <row r="1" spans="1:16384" s="4" customFormat="1" ht="34.35" customHeight="1" x14ac:dyDescent="0.3">
      <c r="A1" s="1"/>
      <c r="C1" s="5" t="s">
        <v>16</v>
      </c>
    </row>
    <row r="2" spans="1:16384" s="4" customFormat="1" ht="21.6" customHeight="1" x14ac:dyDescent="0.2">
      <c r="A2" s="1"/>
    </row>
    <row r="3" spans="1:16384" s="4" customFormat="1" ht="21.6" customHeight="1" x14ac:dyDescent="0.2">
      <c r="A3" s="1"/>
    </row>
    <row r="4" spans="1:16384" s="106" customFormat="1" ht="45" customHeight="1" x14ac:dyDescent="0.2">
      <c r="A4" s="99"/>
      <c r="B4" s="104"/>
      <c r="C4" s="104"/>
      <c r="D4" s="104"/>
      <c r="E4" s="104"/>
      <c r="F4" s="104"/>
      <c r="G4" s="104"/>
      <c r="H4" s="104"/>
      <c r="I4" s="104"/>
      <c r="J4" s="104"/>
      <c r="K4" s="104"/>
      <c r="L4" s="104"/>
      <c r="M4" s="104"/>
      <c r="N4" s="104"/>
      <c r="O4" s="104"/>
      <c r="P4" s="104"/>
      <c r="Q4" s="104"/>
      <c r="R4" s="104"/>
      <c r="S4" s="104"/>
      <c r="T4" s="104"/>
      <c r="U4" s="104"/>
      <c r="V4" s="104"/>
      <c r="W4" s="104"/>
      <c r="X4" s="104"/>
      <c r="Y4" s="104"/>
      <c r="Z4" s="104"/>
      <c r="AA4" s="104"/>
      <c r="AB4" s="104"/>
      <c r="AC4" s="104"/>
      <c r="AD4" s="104"/>
      <c r="AE4" s="104"/>
      <c r="AF4" s="104"/>
      <c r="AG4" s="104"/>
      <c r="AH4" s="104"/>
      <c r="AI4" s="104"/>
      <c r="AJ4" s="104"/>
      <c r="AK4" s="104"/>
      <c r="AL4" s="104"/>
      <c r="AM4" s="104"/>
      <c r="AN4" s="104"/>
      <c r="AO4" s="104"/>
      <c r="AP4" s="104"/>
      <c r="AQ4" s="104"/>
      <c r="AR4" s="104"/>
      <c r="AS4" s="104"/>
      <c r="AT4" s="104"/>
      <c r="AU4" s="104"/>
      <c r="AV4" s="104"/>
      <c r="AW4" s="104"/>
      <c r="AX4" s="104"/>
      <c r="AY4" s="104"/>
      <c r="AZ4" s="104"/>
      <c r="BA4" s="104"/>
      <c r="BB4" s="104"/>
      <c r="BC4" s="104"/>
      <c r="BD4" s="104"/>
      <c r="BE4" s="104"/>
      <c r="BF4" s="104"/>
      <c r="BG4" s="104"/>
      <c r="BH4" s="104"/>
      <c r="BI4" s="104"/>
      <c r="BJ4" s="104"/>
      <c r="BK4" s="104"/>
      <c r="BL4" s="104"/>
      <c r="BM4" s="104"/>
      <c r="BN4" s="104"/>
      <c r="BO4" s="104"/>
      <c r="BP4" s="104"/>
      <c r="BQ4" s="104"/>
      <c r="BR4" s="104"/>
      <c r="BS4" s="104"/>
      <c r="BT4" s="104"/>
      <c r="BU4" s="104"/>
      <c r="BV4" s="104"/>
      <c r="BW4" s="104"/>
      <c r="BX4" s="104"/>
      <c r="BY4" s="104"/>
      <c r="BZ4" s="104"/>
      <c r="CA4" s="104"/>
      <c r="CB4" s="104"/>
      <c r="CC4" s="104"/>
      <c r="CD4" s="104"/>
      <c r="CE4" s="104"/>
      <c r="CF4" s="104"/>
      <c r="CG4" s="104"/>
      <c r="CH4" s="104"/>
      <c r="CI4" s="104"/>
      <c r="CJ4" s="104"/>
      <c r="CK4" s="104"/>
      <c r="CL4" s="104"/>
      <c r="CM4" s="104"/>
      <c r="CN4" s="104"/>
      <c r="CO4" s="104"/>
      <c r="CP4" s="104"/>
      <c r="CQ4" s="104"/>
      <c r="CR4" s="104"/>
      <c r="CS4" s="104"/>
      <c r="CT4" s="104"/>
      <c r="CU4" s="104"/>
      <c r="CV4" s="104"/>
      <c r="CW4" s="104"/>
      <c r="CX4" s="104"/>
      <c r="CY4" s="104"/>
      <c r="CZ4" s="104"/>
      <c r="DA4" s="104"/>
      <c r="DB4" s="104"/>
      <c r="DC4" s="104"/>
      <c r="DD4" s="104"/>
      <c r="DE4" s="104"/>
      <c r="DF4" s="104"/>
      <c r="DG4" s="104"/>
      <c r="DH4" s="104"/>
      <c r="DI4" s="104"/>
      <c r="DJ4" s="104"/>
      <c r="DK4" s="104"/>
      <c r="DL4" s="104"/>
      <c r="DM4" s="104"/>
      <c r="DN4" s="104"/>
      <c r="DO4" s="104"/>
      <c r="DP4" s="104"/>
      <c r="DQ4" s="104"/>
      <c r="DR4" s="104"/>
      <c r="DS4" s="104"/>
      <c r="DT4" s="104"/>
      <c r="DU4" s="104"/>
      <c r="DV4" s="104"/>
      <c r="DW4" s="104"/>
      <c r="DX4" s="104"/>
      <c r="DY4" s="104"/>
      <c r="DZ4" s="104"/>
      <c r="EA4" s="104"/>
      <c r="EB4" s="104"/>
      <c r="EC4" s="104"/>
      <c r="ED4" s="104"/>
      <c r="EE4" s="104"/>
      <c r="EF4" s="104"/>
      <c r="EG4" s="104"/>
      <c r="EH4" s="104"/>
      <c r="EI4" s="104"/>
      <c r="EJ4" s="104"/>
      <c r="EK4" s="104"/>
      <c r="EL4" s="104"/>
      <c r="EM4" s="104"/>
      <c r="EN4" s="104"/>
      <c r="EO4" s="104"/>
      <c r="EP4" s="104"/>
      <c r="EQ4" s="104"/>
      <c r="ER4" s="104"/>
      <c r="ES4" s="104"/>
      <c r="ET4" s="104"/>
      <c r="EU4" s="104"/>
      <c r="EV4" s="104"/>
      <c r="EW4" s="104"/>
      <c r="EX4" s="104"/>
      <c r="EY4" s="104"/>
      <c r="EZ4" s="104"/>
      <c r="FA4" s="104"/>
      <c r="FB4" s="104"/>
      <c r="FC4" s="104"/>
      <c r="FD4" s="104"/>
      <c r="FE4" s="104"/>
      <c r="FF4" s="104"/>
      <c r="FG4" s="104"/>
      <c r="FH4" s="104"/>
      <c r="FI4" s="104"/>
      <c r="FJ4" s="104"/>
      <c r="FK4" s="104"/>
      <c r="FL4" s="104"/>
      <c r="FM4" s="104"/>
      <c r="FN4" s="104"/>
      <c r="FO4" s="104"/>
      <c r="FP4" s="104"/>
      <c r="FQ4" s="104"/>
      <c r="FR4" s="104"/>
      <c r="FS4" s="104"/>
      <c r="FT4" s="104"/>
      <c r="FU4" s="104"/>
      <c r="FV4" s="104"/>
      <c r="FW4" s="104"/>
      <c r="FX4" s="104"/>
      <c r="FY4" s="104"/>
      <c r="FZ4" s="104"/>
      <c r="GA4" s="104"/>
      <c r="GB4" s="104"/>
      <c r="GC4" s="104"/>
      <c r="GD4" s="104"/>
      <c r="GE4" s="104"/>
      <c r="GF4" s="104"/>
      <c r="GG4" s="104"/>
      <c r="GH4" s="104"/>
      <c r="GI4" s="104"/>
      <c r="GJ4" s="104"/>
      <c r="GK4" s="104"/>
      <c r="GL4" s="104"/>
      <c r="GM4" s="104"/>
      <c r="GN4" s="104"/>
      <c r="GO4" s="104"/>
      <c r="GP4" s="104"/>
      <c r="GQ4" s="104"/>
      <c r="GR4" s="104"/>
      <c r="GS4" s="104"/>
      <c r="GT4" s="104"/>
      <c r="GU4" s="104"/>
      <c r="GV4" s="104"/>
      <c r="GW4" s="104"/>
      <c r="GX4" s="104"/>
      <c r="GY4" s="104"/>
      <c r="GZ4" s="104"/>
      <c r="HA4" s="104"/>
      <c r="HB4" s="104"/>
      <c r="HC4" s="104"/>
      <c r="HD4" s="104"/>
      <c r="HE4" s="104"/>
      <c r="HF4" s="104"/>
      <c r="HG4" s="104"/>
      <c r="HH4" s="104"/>
      <c r="HI4" s="104"/>
      <c r="HJ4" s="104"/>
      <c r="HK4" s="104"/>
      <c r="HL4" s="104"/>
      <c r="HM4" s="104"/>
      <c r="HN4" s="104"/>
      <c r="HO4" s="104"/>
      <c r="HP4" s="104"/>
      <c r="HQ4" s="104"/>
      <c r="HR4" s="104"/>
      <c r="HS4" s="104"/>
      <c r="HT4" s="104"/>
      <c r="HU4" s="104"/>
      <c r="HV4" s="104"/>
      <c r="HW4" s="104"/>
      <c r="HX4" s="104"/>
      <c r="HY4" s="104"/>
      <c r="HZ4" s="104"/>
      <c r="IA4" s="104"/>
      <c r="IB4" s="104"/>
      <c r="IC4" s="104"/>
      <c r="ID4" s="104"/>
      <c r="IE4" s="104"/>
      <c r="IF4" s="104"/>
      <c r="IG4" s="104"/>
      <c r="IH4" s="104"/>
      <c r="II4" s="104"/>
      <c r="IJ4" s="104"/>
      <c r="IK4" s="104"/>
      <c r="IL4" s="104"/>
      <c r="IM4" s="104"/>
      <c r="IN4" s="104"/>
      <c r="IO4" s="104"/>
      <c r="IP4" s="104"/>
      <c r="IQ4" s="104"/>
      <c r="IR4" s="104"/>
      <c r="IS4" s="104"/>
      <c r="IT4" s="104"/>
      <c r="IU4" s="104"/>
      <c r="IV4" s="104"/>
      <c r="IW4" s="104"/>
      <c r="IX4" s="104"/>
      <c r="IY4" s="104"/>
      <c r="IZ4" s="104"/>
      <c r="JA4" s="104"/>
      <c r="JB4" s="104"/>
      <c r="JC4" s="104"/>
      <c r="JD4" s="104"/>
      <c r="JE4" s="104"/>
      <c r="JF4" s="104"/>
      <c r="JG4" s="104"/>
      <c r="JH4" s="104"/>
      <c r="JI4" s="104"/>
      <c r="JJ4" s="104"/>
      <c r="JK4" s="104"/>
      <c r="JL4" s="104"/>
      <c r="JM4" s="104"/>
      <c r="JN4" s="104"/>
      <c r="JO4" s="104"/>
      <c r="JP4" s="104"/>
      <c r="JQ4" s="104"/>
      <c r="JR4" s="104"/>
      <c r="JS4" s="104"/>
      <c r="JT4" s="104"/>
      <c r="JU4" s="104"/>
      <c r="JV4" s="104"/>
      <c r="JW4" s="104"/>
      <c r="JX4" s="104"/>
      <c r="JY4" s="104"/>
      <c r="JZ4" s="104"/>
      <c r="KA4" s="104"/>
      <c r="KB4" s="104"/>
      <c r="KC4" s="104"/>
      <c r="KD4" s="104"/>
      <c r="KE4" s="104"/>
      <c r="KF4" s="104"/>
      <c r="KG4" s="104"/>
      <c r="KH4" s="104"/>
      <c r="KI4" s="104"/>
      <c r="KJ4" s="104"/>
      <c r="KK4" s="104"/>
      <c r="KL4" s="104"/>
      <c r="KM4" s="104"/>
      <c r="KN4" s="104"/>
      <c r="KO4" s="104"/>
      <c r="KP4" s="104"/>
      <c r="KQ4" s="104"/>
      <c r="KR4" s="104"/>
      <c r="KS4" s="104"/>
      <c r="KT4" s="104"/>
      <c r="KU4" s="104"/>
      <c r="KV4" s="104"/>
      <c r="KW4" s="104"/>
      <c r="KX4" s="104"/>
      <c r="KY4" s="104"/>
      <c r="KZ4" s="104"/>
      <c r="LA4" s="104"/>
      <c r="LB4" s="104"/>
      <c r="LC4" s="104"/>
      <c r="LD4" s="104"/>
      <c r="LE4" s="104"/>
      <c r="LF4" s="104"/>
      <c r="LG4" s="104"/>
      <c r="LH4" s="104"/>
      <c r="LI4" s="104"/>
      <c r="LJ4" s="104"/>
      <c r="LK4" s="104"/>
      <c r="LL4" s="104"/>
      <c r="LM4" s="104"/>
      <c r="LN4" s="104"/>
      <c r="LO4" s="104"/>
      <c r="LP4" s="104"/>
      <c r="LQ4" s="104"/>
      <c r="LR4" s="104"/>
      <c r="LS4" s="104"/>
      <c r="LT4" s="104"/>
      <c r="LU4" s="104"/>
      <c r="LV4" s="104"/>
      <c r="LW4" s="104"/>
      <c r="LX4" s="104"/>
      <c r="LY4" s="104"/>
      <c r="LZ4" s="104"/>
      <c r="MA4" s="104"/>
      <c r="MB4" s="104"/>
      <c r="MC4" s="104"/>
      <c r="MD4" s="104"/>
      <c r="ME4" s="104"/>
      <c r="MF4" s="104"/>
      <c r="MG4" s="104"/>
      <c r="MH4" s="104"/>
      <c r="MI4" s="104"/>
      <c r="MJ4" s="104"/>
      <c r="MK4" s="104"/>
      <c r="ML4" s="104"/>
      <c r="MM4" s="104"/>
      <c r="MN4" s="104"/>
      <c r="MO4" s="104"/>
      <c r="MP4" s="104"/>
      <c r="MQ4" s="104"/>
      <c r="MR4" s="104"/>
      <c r="MS4" s="104"/>
      <c r="MT4" s="104"/>
      <c r="MU4" s="104"/>
      <c r="MV4" s="104"/>
      <c r="MW4" s="104"/>
      <c r="MX4" s="104"/>
      <c r="MY4" s="104"/>
      <c r="MZ4" s="104"/>
      <c r="NA4" s="104"/>
      <c r="NB4" s="104"/>
      <c r="NC4" s="104"/>
      <c r="ND4" s="104"/>
      <c r="NE4" s="104"/>
      <c r="NF4" s="104"/>
      <c r="NG4" s="104"/>
      <c r="NH4" s="104"/>
      <c r="NI4" s="104"/>
      <c r="NJ4" s="104"/>
      <c r="NK4" s="104"/>
      <c r="NL4" s="104"/>
      <c r="NM4" s="104"/>
      <c r="NN4" s="104"/>
      <c r="NO4" s="104"/>
      <c r="NP4" s="104"/>
      <c r="NQ4" s="104"/>
      <c r="NR4" s="104"/>
      <c r="NS4" s="104"/>
      <c r="NT4" s="104"/>
      <c r="NU4" s="104"/>
      <c r="NV4" s="104"/>
      <c r="NW4" s="104"/>
      <c r="NX4" s="104"/>
      <c r="NY4" s="104"/>
      <c r="NZ4" s="104"/>
      <c r="OA4" s="104"/>
      <c r="OB4" s="104"/>
      <c r="OC4" s="104"/>
      <c r="OD4" s="104"/>
      <c r="OE4" s="104"/>
      <c r="OF4" s="104"/>
      <c r="OG4" s="104"/>
      <c r="OH4" s="104"/>
      <c r="OI4" s="104"/>
      <c r="OJ4" s="104"/>
      <c r="OK4" s="104"/>
      <c r="OL4" s="104"/>
      <c r="OM4" s="104"/>
      <c r="ON4" s="104"/>
      <c r="OO4" s="104"/>
      <c r="OP4" s="104"/>
      <c r="OQ4" s="104"/>
      <c r="OR4" s="104"/>
      <c r="OS4" s="104"/>
      <c r="OT4" s="104"/>
      <c r="OU4" s="104"/>
      <c r="OV4" s="104"/>
      <c r="OW4" s="104"/>
      <c r="OX4" s="104"/>
      <c r="OY4" s="104"/>
      <c r="OZ4" s="104"/>
      <c r="PA4" s="104"/>
      <c r="PB4" s="104"/>
      <c r="PC4" s="104"/>
      <c r="PD4" s="104"/>
      <c r="PE4" s="104"/>
      <c r="PF4" s="104"/>
      <c r="PG4" s="104"/>
      <c r="PH4" s="104"/>
      <c r="PI4" s="104"/>
      <c r="PJ4" s="104"/>
      <c r="PK4" s="104"/>
      <c r="PL4" s="104"/>
      <c r="PM4" s="104"/>
      <c r="PN4" s="104"/>
      <c r="PO4" s="104"/>
      <c r="PP4" s="104"/>
      <c r="PQ4" s="104"/>
      <c r="PR4" s="104"/>
      <c r="PS4" s="104"/>
      <c r="PT4" s="104"/>
      <c r="PU4" s="104"/>
      <c r="PV4" s="104"/>
      <c r="PW4" s="104"/>
      <c r="PX4" s="104"/>
      <c r="PY4" s="104"/>
      <c r="PZ4" s="104"/>
      <c r="QA4" s="104"/>
      <c r="QB4" s="104"/>
      <c r="QC4" s="104"/>
      <c r="QD4" s="104"/>
      <c r="QE4" s="104"/>
      <c r="QF4" s="104"/>
      <c r="QG4" s="104"/>
      <c r="QH4" s="104"/>
      <c r="QI4" s="104"/>
      <c r="QJ4" s="104"/>
      <c r="QK4" s="104"/>
      <c r="QL4" s="104"/>
      <c r="QM4" s="104"/>
      <c r="QN4" s="104"/>
      <c r="QO4" s="104"/>
      <c r="QP4" s="104"/>
      <c r="QQ4" s="104"/>
      <c r="QR4" s="104"/>
      <c r="QS4" s="104"/>
      <c r="QT4" s="104"/>
      <c r="QU4" s="104"/>
      <c r="QV4" s="104"/>
      <c r="QW4" s="104"/>
      <c r="QX4" s="104"/>
      <c r="QY4" s="104"/>
      <c r="QZ4" s="104"/>
      <c r="RA4" s="104"/>
      <c r="RB4" s="104"/>
      <c r="RC4" s="104"/>
      <c r="RD4" s="104"/>
      <c r="RE4" s="104"/>
      <c r="RF4" s="104"/>
      <c r="RG4" s="104"/>
      <c r="RH4" s="104"/>
      <c r="RI4" s="104"/>
      <c r="RJ4" s="104"/>
      <c r="RK4" s="104"/>
      <c r="RL4" s="104"/>
      <c r="RM4" s="104"/>
      <c r="RN4" s="104"/>
      <c r="RO4" s="104"/>
      <c r="RP4" s="104"/>
      <c r="RQ4" s="104"/>
      <c r="RR4" s="104"/>
      <c r="RS4" s="104"/>
      <c r="RT4" s="104"/>
      <c r="RU4" s="104"/>
      <c r="RV4" s="104"/>
      <c r="RW4" s="104"/>
      <c r="RX4" s="104"/>
      <c r="RY4" s="104"/>
      <c r="RZ4" s="104"/>
      <c r="SA4" s="104"/>
      <c r="SB4" s="104"/>
      <c r="SC4" s="104"/>
      <c r="SD4" s="104"/>
      <c r="SE4" s="104"/>
      <c r="SF4" s="104"/>
      <c r="SG4" s="104"/>
      <c r="SH4" s="104"/>
      <c r="SI4" s="104"/>
      <c r="SJ4" s="104"/>
      <c r="SK4" s="104"/>
      <c r="SL4" s="104"/>
      <c r="SM4" s="104"/>
      <c r="SN4" s="104"/>
      <c r="SO4" s="104"/>
      <c r="SP4" s="104"/>
      <c r="SQ4" s="104"/>
      <c r="SR4" s="104"/>
      <c r="SS4" s="104"/>
      <c r="ST4" s="104"/>
      <c r="SU4" s="104"/>
      <c r="SV4" s="104"/>
      <c r="SW4" s="104"/>
      <c r="SX4" s="104"/>
      <c r="SY4" s="104"/>
      <c r="SZ4" s="104"/>
      <c r="TA4" s="104"/>
      <c r="TB4" s="104"/>
      <c r="TC4" s="104"/>
      <c r="TD4" s="104"/>
      <c r="TE4" s="104"/>
      <c r="TF4" s="104"/>
      <c r="TG4" s="104"/>
      <c r="TH4" s="104"/>
      <c r="TI4" s="104"/>
      <c r="TJ4" s="104"/>
      <c r="TK4" s="104"/>
      <c r="TL4" s="104"/>
      <c r="TM4" s="104"/>
      <c r="TN4" s="104"/>
      <c r="TO4" s="104"/>
      <c r="TP4" s="104"/>
      <c r="TQ4" s="104"/>
      <c r="TR4" s="104"/>
      <c r="TS4" s="104"/>
      <c r="TT4" s="104"/>
      <c r="TU4" s="104"/>
      <c r="TV4" s="104"/>
      <c r="TW4" s="104"/>
      <c r="TX4" s="104"/>
      <c r="TY4" s="104"/>
      <c r="TZ4" s="104"/>
      <c r="UA4" s="104"/>
      <c r="UB4" s="104"/>
      <c r="UC4" s="104"/>
      <c r="UD4" s="104"/>
      <c r="UE4" s="104"/>
      <c r="UF4" s="104"/>
      <c r="UG4" s="104"/>
      <c r="UH4" s="104"/>
      <c r="UI4" s="104"/>
      <c r="UJ4" s="104"/>
      <c r="UK4" s="104"/>
      <c r="UL4" s="104"/>
      <c r="UM4" s="104"/>
      <c r="UN4" s="104"/>
      <c r="UO4" s="104"/>
      <c r="UP4" s="104"/>
      <c r="UQ4" s="104"/>
      <c r="UR4" s="104"/>
      <c r="US4" s="104"/>
      <c r="UT4" s="104"/>
      <c r="UU4" s="104"/>
      <c r="UV4" s="104"/>
      <c r="UW4" s="104"/>
      <c r="UX4" s="104"/>
      <c r="UY4" s="104"/>
      <c r="UZ4" s="104"/>
      <c r="VA4" s="104"/>
      <c r="VB4" s="104"/>
      <c r="VC4" s="104"/>
      <c r="VD4" s="104"/>
      <c r="VE4" s="104"/>
      <c r="VF4" s="104"/>
      <c r="VG4" s="104"/>
      <c r="VH4" s="104"/>
      <c r="VI4" s="104"/>
      <c r="VJ4" s="104"/>
      <c r="VK4" s="104"/>
      <c r="VL4" s="104"/>
      <c r="VM4" s="104"/>
      <c r="VN4" s="104"/>
      <c r="VO4" s="104"/>
      <c r="VP4" s="104"/>
      <c r="VQ4" s="104"/>
      <c r="VR4" s="104"/>
      <c r="VS4" s="104"/>
      <c r="VT4" s="104"/>
      <c r="VU4" s="104"/>
      <c r="VV4" s="104"/>
      <c r="VW4" s="104"/>
      <c r="VX4" s="104"/>
      <c r="VY4" s="104"/>
      <c r="VZ4" s="104"/>
      <c r="WA4" s="104"/>
      <c r="WB4" s="104"/>
      <c r="WC4" s="104"/>
      <c r="WD4" s="104"/>
      <c r="WE4" s="104"/>
      <c r="WF4" s="104"/>
      <c r="WG4" s="104"/>
      <c r="WH4" s="104"/>
      <c r="WI4" s="104"/>
      <c r="WJ4" s="104"/>
      <c r="WK4" s="104"/>
      <c r="WL4" s="104"/>
      <c r="WM4" s="104"/>
      <c r="WN4" s="104"/>
      <c r="WO4" s="104"/>
      <c r="WP4" s="104"/>
      <c r="WQ4" s="104"/>
      <c r="WR4" s="104"/>
      <c r="WS4" s="104"/>
      <c r="WT4" s="104"/>
      <c r="WU4" s="104"/>
      <c r="WV4" s="104"/>
      <c r="WW4" s="104"/>
      <c r="WX4" s="104"/>
      <c r="WY4" s="104"/>
      <c r="WZ4" s="104"/>
      <c r="XA4" s="104"/>
      <c r="XB4" s="104"/>
      <c r="XC4" s="104"/>
      <c r="XD4" s="104"/>
      <c r="XE4" s="104"/>
      <c r="XF4" s="104"/>
      <c r="XG4" s="104"/>
      <c r="XH4" s="104"/>
      <c r="XI4" s="104"/>
      <c r="XJ4" s="104"/>
      <c r="XK4" s="104"/>
      <c r="XL4" s="104"/>
      <c r="XM4" s="104"/>
      <c r="XN4" s="104"/>
      <c r="XO4" s="104"/>
      <c r="XP4" s="104"/>
      <c r="XQ4" s="104"/>
      <c r="XR4" s="104"/>
      <c r="XS4" s="104"/>
      <c r="XT4" s="104"/>
      <c r="XU4" s="104"/>
      <c r="XV4" s="104"/>
      <c r="XW4" s="104"/>
      <c r="XX4" s="104"/>
      <c r="XY4" s="104"/>
      <c r="XZ4" s="104"/>
      <c r="YA4" s="104"/>
      <c r="YB4" s="104"/>
      <c r="YC4" s="104"/>
      <c r="YD4" s="104"/>
      <c r="YE4" s="104"/>
      <c r="YF4" s="104"/>
      <c r="YG4" s="104"/>
      <c r="YH4" s="104"/>
      <c r="YI4" s="104"/>
      <c r="YJ4" s="104"/>
      <c r="YK4" s="104"/>
      <c r="YL4" s="104"/>
      <c r="YM4" s="104"/>
      <c r="YN4" s="104"/>
      <c r="YO4" s="104"/>
      <c r="YP4" s="104"/>
      <c r="YQ4" s="104"/>
      <c r="YR4" s="104"/>
      <c r="YS4" s="104"/>
      <c r="YT4" s="104"/>
      <c r="YU4" s="104"/>
      <c r="YV4" s="104"/>
      <c r="YW4" s="104"/>
      <c r="YX4" s="104"/>
      <c r="YY4" s="104"/>
      <c r="YZ4" s="104"/>
      <c r="ZA4" s="104"/>
      <c r="ZB4" s="104"/>
      <c r="ZC4" s="104"/>
      <c r="ZD4" s="104"/>
      <c r="ZE4" s="104"/>
      <c r="ZF4" s="104"/>
      <c r="ZG4" s="104"/>
      <c r="ZH4" s="104"/>
      <c r="ZI4" s="104"/>
      <c r="ZJ4" s="104"/>
      <c r="ZK4" s="104"/>
      <c r="ZL4" s="104"/>
      <c r="ZM4" s="104"/>
      <c r="ZN4" s="104"/>
      <c r="ZO4" s="104"/>
      <c r="ZP4" s="104"/>
      <c r="ZQ4" s="104"/>
      <c r="ZR4" s="104"/>
      <c r="ZS4" s="104"/>
      <c r="ZT4" s="104"/>
      <c r="ZU4" s="104"/>
      <c r="ZV4" s="104"/>
      <c r="ZW4" s="104"/>
      <c r="ZX4" s="104"/>
      <c r="ZY4" s="104"/>
      <c r="ZZ4" s="104"/>
      <c r="AAA4" s="104"/>
      <c r="AAB4" s="104"/>
      <c r="AAC4" s="104"/>
      <c r="AAD4" s="104"/>
      <c r="AAE4" s="104"/>
      <c r="AAF4" s="104"/>
      <c r="AAG4" s="104"/>
      <c r="AAH4" s="104"/>
      <c r="AAI4" s="104"/>
      <c r="AAJ4" s="104"/>
      <c r="AAK4" s="104"/>
      <c r="AAL4" s="104"/>
      <c r="AAM4" s="104"/>
      <c r="AAN4" s="104"/>
      <c r="AAO4" s="104"/>
      <c r="AAP4" s="104"/>
      <c r="AAQ4" s="104"/>
      <c r="AAR4" s="104"/>
      <c r="AAS4" s="104"/>
      <c r="AAT4" s="104"/>
      <c r="AAU4" s="104"/>
      <c r="AAV4" s="104"/>
      <c r="AAW4" s="104"/>
      <c r="AAX4" s="104"/>
      <c r="AAY4" s="104"/>
      <c r="AAZ4" s="104"/>
      <c r="ABA4" s="104"/>
      <c r="ABB4" s="104"/>
      <c r="ABC4" s="104"/>
      <c r="ABD4" s="104"/>
      <c r="ABE4" s="104"/>
      <c r="ABF4" s="104"/>
      <c r="ABG4" s="104"/>
      <c r="ABH4" s="104"/>
      <c r="ABI4" s="104"/>
      <c r="ABJ4" s="104"/>
      <c r="ABK4" s="104"/>
      <c r="ABL4" s="104"/>
      <c r="ABM4" s="104"/>
      <c r="ABN4" s="104"/>
      <c r="ABO4" s="104"/>
      <c r="ABP4" s="104"/>
      <c r="ABQ4" s="104"/>
      <c r="ABR4" s="104"/>
      <c r="ABS4" s="104"/>
      <c r="ABT4" s="104"/>
      <c r="ABU4" s="104"/>
      <c r="ABV4" s="104"/>
      <c r="ABW4" s="104"/>
      <c r="ABX4" s="104"/>
      <c r="ABY4" s="104"/>
      <c r="ABZ4" s="104"/>
      <c r="ACA4" s="104"/>
      <c r="ACB4" s="104"/>
      <c r="ACC4" s="104"/>
      <c r="ACD4" s="104"/>
      <c r="ACE4" s="104"/>
      <c r="ACF4" s="104"/>
      <c r="ACG4" s="104"/>
      <c r="ACH4" s="104"/>
      <c r="ACI4" s="104"/>
      <c r="ACJ4" s="104"/>
      <c r="ACK4" s="104"/>
      <c r="ACL4" s="104"/>
      <c r="ACM4" s="104"/>
      <c r="ACN4" s="104"/>
      <c r="ACO4" s="104"/>
      <c r="ACP4" s="104"/>
      <c r="ACQ4" s="104"/>
      <c r="ACR4" s="104"/>
      <c r="ACS4" s="104"/>
      <c r="ACT4" s="104"/>
      <c r="ACU4" s="104"/>
      <c r="ACV4" s="104"/>
      <c r="ACW4" s="104"/>
      <c r="ACX4" s="104"/>
      <c r="ACY4" s="104"/>
      <c r="ACZ4" s="104"/>
      <c r="ADA4" s="104"/>
      <c r="ADB4" s="104"/>
      <c r="ADC4" s="104"/>
      <c r="ADD4" s="104"/>
      <c r="ADE4" s="104"/>
      <c r="ADF4" s="104"/>
      <c r="ADG4" s="104"/>
      <c r="ADH4" s="104"/>
      <c r="ADI4" s="104"/>
      <c r="ADJ4" s="104"/>
      <c r="ADK4" s="104"/>
      <c r="ADL4" s="104"/>
      <c r="ADM4" s="104"/>
      <c r="ADN4" s="104"/>
      <c r="ADO4" s="104"/>
      <c r="ADP4" s="104"/>
      <c r="ADQ4" s="104"/>
      <c r="ADR4" s="104"/>
      <c r="ADS4" s="104"/>
      <c r="ADT4" s="104"/>
      <c r="ADU4" s="104"/>
      <c r="ADV4" s="104"/>
      <c r="ADW4" s="104"/>
      <c r="ADX4" s="104"/>
      <c r="ADY4" s="104"/>
      <c r="ADZ4" s="104"/>
      <c r="AEA4" s="104"/>
      <c r="AEB4" s="104"/>
      <c r="AEC4" s="104"/>
      <c r="AED4" s="104"/>
      <c r="AEE4" s="104"/>
      <c r="AEF4" s="104"/>
      <c r="AEG4" s="104"/>
      <c r="AEH4" s="104"/>
      <c r="AEI4" s="104"/>
      <c r="AEJ4" s="104"/>
      <c r="AEK4" s="104"/>
      <c r="AEL4" s="104"/>
      <c r="AEM4" s="104"/>
      <c r="AEN4" s="104"/>
      <c r="AEO4" s="104"/>
      <c r="AEP4" s="104"/>
      <c r="AEQ4" s="104"/>
      <c r="AER4" s="104"/>
      <c r="AES4" s="104"/>
      <c r="AET4" s="104"/>
      <c r="AEU4" s="104"/>
      <c r="AEV4" s="104"/>
      <c r="AEW4" s="104"/>
      <c r="AEX4" s="104"/>
      <c r="AEY4" s="104"/>
      <c r="AEZ4" s="104"/>
      <c r="AFA4" s="104"/>
      <c r="AFB4" s="104"/>
      <c r="AFC4" s="104"/>
      <c r="AFD4" s="104"/>
      <c r="AFE4" s="104"/>
      <c r="AFF4" s="104"/>
      <c r="AFG4" s="104"/>
      <c r="AFH4" s="104"/>
      <c r="AFI4" s="104"/>
      <c r="AFJ4" s="104"/>
      <c r="AFK4" s="104"/>
      <c r="AFL4" s="104"/>
      <c r="AFM4" s="104"/>
      <c r="AFN4" s="104"/>
      <c r="AFO4" s="104"/>
      <c r="AFP4" s="104"/>
      <c r="AFQ4" s="104"/>
      <c r="AFR4" s="104"/>
      <c r="AFS4" s="104"/>
      <c r="AFT4" s="104"/>
      <c r="AFU4" s="104"/>
      <c r="AFV4" s="104"/>
      <c r="AFW4" s="104"/>
      <c r="AFX4" s="104"/>
      <c r="AFY4" s="104"/>
      <c r="AFZ4" s="104"/>
      <c r="AGA4" s="104"/>
      <c r="AGB4" s="104"/>
      <c r="AGC4" s="104"/>
      <c r="AGD4" s="104"/>
      <c r="AGE4" s="104"/>
      <c r="AGF4" s="104"/>
      <c r="AGG4" s="104"/>
      <c r="AGH4" s="104"/>
      <c r="AGI4" s="104"/>
      <c r="AGJ4" s="104"/>
      <c r="AGK4" s="104"/>
      <c r="AGL4" s="104"/>
      <c r="AGM4" s="104"/>
      <c r="AGN4" s="104"/>
      <c r="AGO4" s="104"/>
      <c r="AGP4" s="104"/>
      <c r="AGQ4" s="104"/>
      <c r="AGR4" s="104"/>
      <c r="AGS4" s="104"/>
      <c r="AGT4" s="104"/>
      <c r="AGU4" s="104"/>
      <c r="AGV4" s="104"/>
      <c r="AGW4" s="104"/>
      <c r="AGX4" s="104"/>
      <c r="AGY4" s="104"/>
      <c r="AGZ4" s="104"/>
      <c r="AHA4" s="104"/>
      <c r="AHB4" s="104"/>
      <c r="AHC4" s="104"/>
      <c r="AHD4" s="104"/>
      <c r="AHE4" s="104"/>
      <c r="AHF4" s="104"/>
      <c r="AHG4" s="104"/>
      <c r="AHH4" s="104"/>
      <c r="AHI4" s="104"/>
      <c r="AHJ4" s="104"/>
      <c r="AHK4" s="104"/>
      <c r="AHL4" s="104"/>
      <c r="AHM4" s="104"/>
      <c r="AHN4" s="104"/>
      <c r="AHO4" s="104"/>
      <c r="AHP4" s="104"/>
      <c r="AHQ4" s="104"/>
      <c r="AHR4" s="104"/>
      <c r="AHS4" s="104"/>
      <c r="AHT4" s="104"/>
      <c r="AHU4" s="104"/>
      <c r="AHV4" s="104"/>
      <c r="AHW4" s="104"/>
      <c r="AHX4" s="104"/>
      <c r="AHY4" s="104"/>
      <c r="AHZ4" s="104"/>
      <c r="AIA4" s="104"/>
      <c r="AIB4" s="104"/>
      <c r="AIC4" s="104"/>
      <c r="AID4" s="104"/>
      <c r="AIE4" s="104"/>
      <c r="AIF4" s="104"/>
      <c r="AIG4" s="104"/>
      <c r="AIH4" s="104"/>
      <c r="AII4" s="104"/>
      <c r="AIJ4" s="104"/>
      <c r="AIK4" s="104"/>
      <c r="AIL4" s="104"/>
      <c r="AIM4" s="104"/>
      <c r="AIN4" s="104"/>
      <c r="AIO4" s="104"/>
      <c r="AIP4" s="104"/>
      <c r="AIQ4" s="104"/>
      <c r="AIR4" s="104"/>
      <c r="AIS4" s="104"/>
      <c r="AIT4" s="104"/>
      <c r="AIU4" s="104"/>
      <c r="AIV4" s="104"/>
      <c r="AIW4" s="104"/>
      <c r="AIX4" s="104"/>
      <c r="AIY4" s="104"/>
      <c r="AIZ4" s="104"/>
      <c r="AJA4" s="104"/>
      <c r="AJB4" s="104"/>
      <c r="AJC4" s="104"/>
      <c r="AJD4" s="104"/>
      <c r="AJE4" s="104"/>
      <c r="AJF4" s="104"/>
      <c r="AJG4" s="104"/>
      <c r="AJH4" s="104"/>
      <c r="AJI4" s="104"/>
      <c r="AJJ4" s="104"/>
      <c r="AJK4" s="104"/>
      <c r="AJL4" s="104"/>
      <c r="AJM4" s="104"/>
      <c r="AJN4" s="104"/>
      <c r="AJO4" s="104"/>
      <c r="AJP4" s="104"/>
      <c r="AJQ4" s="104"/>
      <c r="AJR4" s="104"/>
      <c r="AJS4" s="104"/>
      <c r="AJT4" s="104"/>
      <c r="AJU4" s="104"/>
      <c r="AJV4" s="104"/>
      <c r="AJW4" s="104"/>
      <c r="AJX4" s="104"/>
      <c r="AJY4" s="104"/>
      <c r="AJZ4" s="104"/>
      <c r="AKA4" s="104"/>
      <c r="AKB4" s="104"/>
      <c r="AKC4" s="104"/>
      <c r="AKD4" s="104"/>
      <c r="AKE4" s="104"/>
      <c r="AKF4" s="104"/>
      <c r="AKG4" s="104"/>
      <c r="AKH4" s="104"/>
      <c r="AKI4" s="104"/>
      <c r="AKJ4" s="104"/>
      <c r="AKK4" s="104"/>
      <c r="AKL4" s="104"/>
      <c r="AKM4" s="104"/>
      <c r="AKN4" s="104"/>
      <c r="AKO4" s="104"/>
      <c r="AKP4" s="104"/>
      <c r="AKQ4" s="104"/>
      <c r="AKR4" s="104"/>
      <c r="AKS4" s="104"/>
      <c r="AKT4" s="104"/>
      <c r="AKU4" s="104"/>
      <c r="AKV4" s="104"/>
      <c r="AKW4" s="104"/>
      <c r="AKX4" s="104"/>
      <c r="AKY4" s="104"/>
      <c r="AKZ4" s="104"/>
      <c r="ALA4" s="104"/>
      <c r="ALB4" s="104"/>
      <c r="ALC4" s="104"/>
      <c r="ALD4" s="104"/>
      <c r="ALE4" s="104"/>
      <c r="ALF4" s="104"/>
      <c r="ALG4" s="104"/>
      <c r="ALH4" s="104"/>
      <c r="ALI4" s="104"/>
      <c r="ALJ4" s="104"/>
      <c r="ALK4" s="104"/>
      <c r="ALL4" s="104"/>
      <c r="ALM4" s="104"/>
      <c r="ALN4" s="104"/>
      <c r="ALO4" s="104"/>
      <c r="ALP4" s="104"/>
      <c r="ALQ4" s="104"/>
      <c r="ALR4" s="104"/>
      <c r="ALS4" s="104"/>
      <c r="ALT4" s="104"/>
      <c r="ALU4" s="104"/>
      <c r="ALV4" s="104"/>
      <c r="ALW4" s="104"/>
      <c r="ALX4" s="104"/>
      <c r="ALY4" s="104"/>
      <c r="ALZ4" s="104"/>
      <c r="AMA4" s="104"/>
      <c r="AMB4" s="104"/>
      <c r="AMC4" s="104"/>
      <c r="AMD4" s="104"/>
      <c r="AME4" s="104"/>
      <c r="AMF4" s="104"/>
      <c r="AMG4" s="104"/>
      <c r="AMH4" s="104"/>
      <c r="AMI4" s="104"/>
      <c r="AMJ4" s="104"/>
      <c r="AMK4" s="104"/>
      <c r="AML4" s="104"/>
      <c r="AMM4" s="104"/>
      <c r="AMN4" s="104"/>
      <c r="AMO4" s="104"/>
      <c r="AMP4" s="104"/>
      <c r="AMQ4" s="104"/>
      <c r="AMR4" s="104"/>
      <c r="AMS4" s="104"/>
      <c r="AMT4" s="104"/>
      <c r="AMU4" s="104"/>
      <c r="AMV4" s="104"/>
      <c r="AMW4" s="104"/>
      <c r="AMX4" s="104"/>
      <c r="AMY4" s="104"/>
      <c r="AMZ4" s="104"/>
      <c r="ANA4" s="104"/>
      <c r="ANB4" s="104"/>
      <c r="ANC4" s="104"/>
      <c r="AND4" s="104"/>
      <c r="ANE4" s="104"/>
      <c r="ANF4" s="104"/>
      <c r="ANG4" s="104"/>
      <c r="ANH4" s="104"/>
      <c r="ANI4" s="104"/>
      <c r="ANJ4" s="104"/>
      <c r="ANK4" s="104"/>
      <c r="ANL4" s="104"/>
      <c r="ANM4" s="104"/>
      <c r="ANN4" s="104"/>
      <c r="ANO4" s="104"/>
      <c r="ANP4" s="104"/>
      <c r="ANQ4" s="104"/>
      <c r="ANR4" s="104"/>
      <c r="ANS4" s="104"/>
      <c r="ANT4" s="104"/>
      <c r="ANU4" s="104"/>
      <c r="ANV4" s="104"/>
      <c r="ANW4" s="104"/>
      <c r="ANX4" s="104"/>
      <c r="ANY4" s="104"/>
      <c r="ANZ4" s="104"/>
      <c r="AOA4" s="104"/>
      <c r="AOB4" s="104"/>
      <c r="AOC4" s="104"/>
      <c r="AOD4" s="104"/>
      <c r="AOE4" s="104"/>
      <c r="AOF4" s="104"/>
      <c r="AOG4" s="104"/>
      <c r="AOH4" s="104"/>
      <c r="AOI4" s="104"/>
      <c r="AOJ4" s="104"/>
      <c r="AOK4" s="104"/>
      <c r="AOL4" s="104"/>
      <c r="AOM4" s="104"/>
      <c r="AON4" s="104"/>
      <c r="AOO4" s="104"/>
      <c r="AOP4" s="104"/>
      <c r="AOQ4" s="104"/>
      <c r="AOR4" s="104"/>
      <c r="AOS4" s="104"/>
      <c r="AOT4" s="104"/>
      <c r="AOU4" s="104"/>
      <c r="AOV4" s="104"/>
      <c r="AOW4" s="104"/>
      <c r="AOX4" s="104"/>
      <c r="AOY4" s="104"/>
      <c r="AOZ4" s="104"/>
      <c r="APA4" s="104"/>
      <c r="APB4" s="104"/>
      <c r="APC4" s="104"/>
      <c r="APD4" s="104"/>
      <c r="APE4" s="104"/>
      <c r="APF4" s="104"/>
      <c r="APG4" s="104"/>
      <c r="APH4" s="104"/>
      <c r="API4" s="104"/>
      <c r="APJ4" s="104"/>
      <c r="APK4" s="104"/>
      <c r="APL4" s="104"/>
      <c r="APM4" s="104"/>
      <c r="APN4" s="104"/>
      <c r="APO4" s="104"/>
      <c r="APP4" s="104"/>
      <c r="APQ4" s="104"/>
      <c r="APR4" s="104"/>
      <c r="APS4" s="104"/>
      <c r="APT4" s="104"/>
      <c r="APU4" s="104"/>
      <c r="APV4" s="104"/>
      <c r="APW4" s="104"/>
      <c r="APX4" s="104"/>
      <c r="APY4" s="104"/>
      <c r="APZ4" s="104"/>
      <c r="AQA4" s="104"/>
      <c r="AQB4" s="104"/>
      <c r="AQC4" s="104"/>
      <c r="AQD4" s="104"/>
      <c r="AQE4" s="104"/>
      <c r="AQF4" s="104"/>
      <c r="AQG4" s="104"/>
      <c r="AQH4" s="104"/>
      <c r="AQI4" s="104"/>
      <c r="AQJ4" s="104"/>
      <c r="AQK4" s="104"/>
      <c r="AQL4" s="104"/>
      <c r="AQM4" s="104"/>
      <c r="AQN4" s="104"/>
      <c r="AQO4" s="104"/>
      <c r="AQP4" s="104"/>
      <c r="AQQ4" s="104"/>
      <c r="AQR4" s="104"/>
      <c r="AQS4" s="104"/>
      <c r="AQT4" s="104"/>
      <c r="AQU4" s="104"/>
      <c r="AQV4" s="104"/>
      <c r="AQW4" s="104"/>
      <c r="AQX4" s="104"/>
      <c r="AQY4" s="104"/>
      <c r="AQZ4" s="104"/>
      <c r="ARA4" s="104"/>
      <c r="ARB4" s="104"/>
      <c r="ARC4" s="104"/>
      <c r="ARD4" s="104"/>
      <c r="ARE4" s="104"/>
      <c r="ARF4" s="104"/>
      <c r="ARG4" s="104"/>
      <c r="ARH4" s="104"/>
      <c r="ARI4" s="104"/>
      <c r="ARJ4" s="104"/>
      <c r="ARK4" s="104"/>
      <c r="ARL4" s="104"/>
      <c r="ARM4" s="104"/>
      <c r="ARN4" s="104"/>
      <c r="ARO4" s="104"/>
      <c r="ARP4" s="104"/>
      <c r="ARQ4" s="104"/>
      <c r="ARR4" s="104"/>
      <c r="ARS4" s="104"/>
      <c r="ART4" s="104"/>
      <c r="ARU4" s="104"/>
      <c r="ARV4" s="104"/>
      <c r="ARW4" s="104"/>
      <c r="ARX4" s="104"/>
      <c r="ARY4" s="104"/>
      <c r="ARZ4" s="104"/>
      <c r="ASA4" s="104"/>
      <c r="ASB4" s="104"/>
      <c r="ASC4" s="104"/>
      <c r="ASD4" s="104"/>
      <c r="ASE4" s="104"/>
      <c r="ASF4" s="104"/>
      <c r="ASG4" s="104"/>
      <c r="ASH4" s="104"/>
      <c r="ASI4" s="104"/>
      <c r="ASJ4" s="104"/>
      <c r="ASK4" s="104"/>
      <c r="ASL4" s="104"/>
      <c r="ASM4" s="104"/>
      <c r="ASN4" s="104"/>
      <c r="ASO4" s="104"/>
      <c r="ASP4" s="104"/>
      <c r="ASQ4" s="104"/>
      <c r="ASR4" s="104"/>
      <c r="ASS4" s="104"/>
      <c r="AST4" s="104"/>
      <c r="ASU4" s="104"/>
      <c r="ASV4" s="104"/>
      <c r="ASW4" s="104"/>
      <c r="ASX4" s="104"/>
      <c r="ASY4" s="104"/>
      <c r="ASZ4" s="104"/>
      <c r="ATA4" s="104"/>
      <c r="ATB4" s="104"/>
      <c r="ATC4" s="104"/>
      <c r="ATD4" s="104"/>
      <c r="ATE4" s="104"/>
      <c r="ATF4" s="104"/>
      <c r="ATG4" s="104"/>
      <c r="ATH4" s="104"/>
      <c r="ATI4" s="104"/>
      <c r="ATJ4" s="104"/>
      <c r="ATK4" s="104"/>
      <c r="ATL4" s="104"/>
      <c r="ATM4" s="104"/>
      <c r="ATN4" s="104"/>
      <c r="ATO4" s="104"/>
      <c r="ATP4" s="104"/>
      <c r="ATQ4" s="104"/>
      <c r="ATR4" s="104"/>
      <c r="ATS4" s="104"/>
      <c r="ATT4" s="104"/>
      <c r="ATU4" s="104"/>
      <c r="ATV4" s="104"/>
      <c r="ATW4" s="104"/>
      <c r="ATX4" s="104"/>
      <c r="ATY4" s="104"/>
      <c r="ATZ4" s="104"/>
      <c r="AUA4" s="104"/>
      <c r="AUB4" s="104"/>
      <c r="AUC4" s="104"/>
      <c r="AUD4" s="104"/>
      <c r="AUE4" s="104"/>
      <c r="AUF4" s="104"/>
      <c r="AUG4" s="104"/>
      <c r="AUH4" s="104"/>
      <c r="AUI4" s="104"/>
      <c r="AUJ4" s="104"/>
      <c r="AUK4" s="104"/>
      <c r="AUL4" s="104"/>
      <c r="AUM4" s="104"/>
      <c r="AUN4" s="104"/>
      <c r="AUO4" s="104"/>
      <c r="AUP4" s="104"/>
      <c r="AUQ4" s="104"/>
      <c r="AUR4" s="104"/>
      <c r="AUS4" s="104"/>
      <c r="AUT4" s="104"/>
      <c r="AUU4" s="104"/>
      <c r="AUV4" s="104"/>
      <c r="AUW4" s="104"/>
      <c r="AUX4" s="104"/>
      <c r="AUY4" s="104"/>
      <c r="AUZ4" s="104"/>
      <c r="AVA4" s="104"/>
      <c r="AVB4" s="104"/>
      <c r="AVC4" s="104"/>
      <c r="AVD4" s="104"/>
      <c r="AVE4" s="104"/>
      <c r="AVF4" s="104"/>
      <c r="AVG4" s="104"/>
      <c r="AVH4" s="104"/>
      <c r="AVI4" s="104"/>
      <c r="AVJ4" s="104"/>
      <c r="AVK4" s="104"/>
      <c r="AVL4" s="104"/>
      <c r="AVM4" s="104"/>
      <c r="AVN4" s="104"/>
      <c r="AVO4" s="104"/>
      <c r="AVP4" s="104"/>
      <c r="AVQ4" s="104"/>
      <c r="AVR4" s="104"/>
      <c r="AVS4" s="104"/>
      <c r="AVT4" s="104"/>
      <c r="AVU4" s="104"/>
      <c r="AVV4" s="104"/>
      <c r="AVW4" s="104"/>
      <c r="AVX4" s="104"/>
      <c r="AVY4" s="104"/>
      <c r="AVZ4" s="104"/>
      <c r="AWA4" s="104"/>
      <c r="AWB4" s="104"/>
      <c r="AWC4" s="104"/>
      <c r="AWD4" s="104"/>
      <c r="AWE4" s="104"/>
      <c r="AWF4" s="104"/>
      <c r="AWG4" s="104"/>
      <c r="AWH4" s="104"/>
      <c r="AWI4" s="104"/>
      <c r="AWJ4" s="104"/>
      <c r="AWK4" s="104"/>
      <c r="AWL4" s="104"/>
      <c r="AWM4" s="104"/>
      <c r="AWN4" s="104"/>
      <c r="AWO4" s="104"/>
      <c r="AWP4" s="104"/>
      <c r="AWQ4" s="104"/>
      <c r="AWR4" s="104"/>
      <c r="AWS4" s="104"/>
      <c r="AWT4" s="104"/>
      <c r="AWU4" s="104"/>
      <c r="AWV4" s="104"/>
      <c r="AWW4" s="104"/>
      <c r="AWX4" s="104"/>
      <c r="AWY4" s="104"/>
      <c r="AWZ4" s="104"/>
      <c r="AXA4" s="104"/>
      <c r="AXB4" s="104"/>
      <c r="AXC4" s="104"/>
      <c r="AXD4" s="104"/>
      <c r="AXE4" s="104"/>
      <c r="AXF4" s="104"/>
      <c r="AXG4" s="104"/>
      <c r="AXH4" s="104"/>
      <c r="AXI4" s="104"/>
      <c r="AXJ4" s="104"/>
      <c r="AXK4" s="104"/>
      <c r="AXL4" s="104"/>
      <c r="AXM4" s="104"/>
      <c r="AXN4" s="104"/>
      <c r="AXO4" s="104"/>
      <c r="AXP4" s="104"/>
      <c r="AXQ4" s="104"/>
      <c r="AXR4" s="104"/>
      <c r="AXS4" s="104"/>
      <c r="AXT4" s="104"/>
      <c r="AXU4" s="104"/>
      <c r="AXV4" s="104"/>
      <c r="AXW4" s="104"/>
      <c r="AXX4" s="104"/>
      <c r="AXY4" s="104"/>
      <c r="AXZ4" s="104"/>
      <c r="AYA4" s="104"/>
      <c r="AYB4" s="104"/>
      <c r="AYC4" s="104"/>
      <c r="AYD4" s="104"/>
      <c r="AYE4" s="104"/>
      <c r="AYF4" s="104"/>
      <c r="AYG4" s="104"/>
      <c r="AYH4" s="104"/>
      <c r="AYI4" s="104"/>
      <c r="AYJ4" s="104"/>
      <c r="AYK4" s="104"/>
      <c r="AYL4" s="104"/>
      <c r="AYM4" s="104"/>
      <c r="AYN4" s="104"/>
      <c r="AYO4" s="104"/>
      <c r="AYP4" s="104"/>
      <c r="AYQ4" s="104"/>
      <c r="AYR4" s="104"/>
      <c r="AYS4" s="104"/>
      <c r="AYT4" s="104"/>
      <c r="AYU4" s="104"/>
      <c r="AYV4" s="104"/>
      <c r="AYW4" s="104"/>
      <c r="AYX4" s="104"/>
      <c r="AYY4" s="104"/>
      <c r="AYZ4" s="104"/>
      <c r="AZA4" s="104"/>
      <c r="AZB4" s="104"/>
      <c r="AZC4" s="104"/>
      <c r="AZD4" s="104"/>
      <c r="AZE4" s="104"/>
      <c r="AZF4" s="104"/>
      <c r="AZG4" s="104"/>
      <c r="AZH4" s="104"/>
      <c r="AZI4" s="104"/>
      <c r="AZJ4" s="104"/>
      <c r="AZK4" s="104"/>
      <c r="AZL4" s="104"/>
      <c r="AZM4" s="104"/>
      <c r="AZN4" s="104"/>
      <c r="AZO4" s="104"/>
      <c r="AZP4" s="104"/>
      <c r="AZQ4" s="104"/>
      <c r="AZR4" s="104"/>
      <c r="AZS4" s="104"/>
      <c r="AZT4" s="104"/>
      <c r="AZU4" s="104"/>
      <c r="AZV4" s="104"/>
      <c r="AZW4" s="104"/>
      <c r="AZX4" s="104"/>
      <c r="AZY4" s="104"/>
      <c r="AZZ4" s="104"/>
      <c r="BAA4" s="104"/>
      <c r="BAB4" s="104"/>
      <c r="BAC4" s="104"/>
      <c r="BAD4" s="104"/>
      <c r="BAE4" s="104"/>
      <c r="BAF4" s="104"/>
      <c r="BAG4" s="104"/>
      <c r="BAH4" s="104"/>
      <c r="BAI4" s="104"/>
      <c r="BAJ4" s="104"/>
      <c r="BAK4" s="104"/>
      <c r="BAL4" s="104"/>
      <c r="BAM4" s="104"/>
      <c r="BAN4" s="104"/>
      <c r="BAO4" s="104"/>
      <c r="BAP4" s="104"/>
      <c r="BAQ4" s="104"/>
      <c r="BAR4" s="104"/>
      <c r="BAS4" s="104"/>
      <c r="BAT4" s="104"/>
      <c r="BAU4" s="104"/>
      <c r="BAV4" s="104"/>
      <c r="BAW4" s="104"/>
      <c r="BAX4" s="104"/>
      <c r="BAY4" s="104"/>
      <c r="BAZ4" s="104"/>
      <c r="BBA4" s="104"/>
      <c r="BBB4" s="104"/>
      <c r="BBC4" s="104"/>
      <c r="BBD4" s="104"/>
      <c r="BBE4" s="104"/>
      <c r="BBF4" s="104"/>
      <c r="BBG4" s="104"/>
      <c r="BBH4" s="104"/>
      <c r="BBI4" s="104"/>
      <c r="BBJ4" s="104"/>
      <c r="BBK4" s="104"/>
      <c r="BBL4" s="104"/>
      <c r="BBM4" s="104"/>
      <c r="BBN4" s="104"/>
      <c r="BBO4" s="104"/>
      <c r="BBP4" s="104"/>
      <c r="BBQ4" s="104"/>
      <c r="BBR4" s="104"/>
      <c r="BBS4" s="104"/>
      <c r="BBT4" s="104"/>
      <c r="BBU4" s="104"/>
      <c r="BBV4" s="104"/>
      <c r="BBW4" s="104"/>
      <c r="BBX4" s="104"/>
      <c r="BBY4" s="104"/>
      <c r="BBZ4" s="104"/>
      <c r="BCA4" s="104"/>
      <c r="BCB4" s="104"/>
      <c r="BCC4" s="104"/>
      <c r="BCD4" s="104"/>
      <c r="BCE4" s="104"/>
      <c r="BCF4" s="104"/>
      <c r="BCG4" s="104"/>
      <c r="BCH4" s="104"/>
      <c r="BCI4" s="104"/>
      <c r="BCJ4" s="104"/>
      <c r="BCK4" s="104"/>
      <c r="BCL4" s="104"/>
      <c r="BCM4" s="104"/>
      <c r="BCN4" s="104"/>
      <c r="BCO4" s="104"/>
      <c r="BCP4" s="104"/>
      <c r="BCQ4" s="104"/>
      <c r="BCR4" s="104"/>
      <c r="BCS4" s="104"/>
      <c r="BCT4" s="104"/>
      <c r="BCU4" s="104"/>
      <c r="BCV4" s="104"/>
      <c r="BCW4" s="104"/>
      <c r="BCX4" s="104"/>
      <c r="BCY4" s="104"/>
      <c r="BCZ4" s="104"/>
      <c r="BDA4" s="104"/>
      <c r="BDB4" s="104"/>
      <c r="BDC4" s="104"/>
      <c r="BDD4" s="104"/>
      <c r="BDE4" s="104"/>
      <c r="BDF4" s="104"/>
      <c r="BDG4" s="104"/>
      <c r="BDH4" s="104"/>
      <c r="BDI4" s="104"/>
      <c r="BDJ4" s="104"/>
      <c r="BDK4" s="104"/>
      <c r="BDL4" s="104"/>
      <c r="BDM4" s="104"/>
      <c r="BDN4" s="104"/>
      <c r="BDO4" s="104"/>
      <c r="BDP4" s="104"/>
      <c r="BDQ4" s="104"/>
      <c r="BDR4" s="104"/>
      <c r="BDS4" s="104"/>
      <c r="BDT4" s="104"/>
      <c r="BDU4" s="104"/>
      <c r="BDV4" s="104"/>
      <c r="BDW4" s="104"/>
      <c r="BDX4" s="104"/>
      <c r="BDY4" s="104"/>
      <c r="BDZ4" s="104"/>
      <c r="BEA4" s="104"/>
      <c r="BEB4" s="104"/>
      <c r="BEC4" s="104"/>
      <c r="BED4" s="104"/>
      <c r="BEE4" s="104"/>
      <c r="BEF4" s="104"/>
      <c r="BEG4" s="104"/>
      <c r="BEH4" s="104"/>
      <c r="BEI4" s="104"/>
      <c r="BEJ4" s="104"/>
      <c r="BEK4" s="104"/>
      <c r="BEL4" s="104"/>
      <c r="BEM4" s="104"/>
      <c r="BEN4" s="104"/>
      <c r="BEO4" s="104"/>
      <c r="BEP4" s="104"/>
      <c r="BEQ4" s="104"/>
      <c r="BER4" s="104"/>
      <c r="BES4" s="104"/>
      <c r="BET4" s="104"/>
      <c r="BEU4" s="104"/>
      <c r="BEV4" s="104"/>
      <c r="BEW4" s="104"/>
      <c r="BEX4" s="104"/>
      <c r="BEY4" s="104"/>
      <c r="BEZ4" s="104"/>
      <c r="BFA4" s="104"/>
      <c r="BFB4" s="104"/>
      <c r="BFC4" s="104"/>
      <c r="BFD4" s="104"/>
      <c r="BFE4" s="104"/>
      <c r="BFF4" s="104"/>
      <c r="BFG4" s="104"/>
      <c r="BFH4" s="104"/>
      <c r="BFI4" s="104"/>
      <c r="BFJ4" s="104"/>
      <c r="BFK4" s="104"/>
      <c r="BFL4" s="104"/>
      <c r="BFM4" s="104"/>
      <c r="BFN4" s="104"/>
      <c r="BFO4" s="104"/>
      <c r="BFP4" s="104"/>
      <c r="BFQ4" s="104"/>
      <c r="BFR4" s="104"/>
      <c r="BFS4" s="104"/>
      <c r="BFT4" s="104"/>
      <c r="BFU4" s="104"/>
      <c r="BFV4" s="104"/>
      <c r="BFW4" s="104"/>
      <c r="BFX4" s="104"/>
      <c r="BFY4" s="104"/>
      <c r="BFZ4" s="104"/>
      <c r="BGA4" s="104"/>
      <c r="BGB4" s="104"/>
      <c r="BGC4" s="104"/>
      <c r="BGD4" s="104"/>
      <c r="BGE4" s="104"/>
      <c r="BGF4" s="104"/>
      <c r="BGG4" s="104"/>
      <c r="BGH4" s="104"/>
      <c r="BGI4" s="104"/>
      <c r="BGJ4" s="104"/>
      <c r="BGK4" s="104"/>
      <c r="BGL4" s="104"/>
      <c r="BGM4" s="104"/>
      <c r="BGN4" s="104"/>
      <c r="BGO4" s="104"/>
      <c r="BGP4" s="104"/>
      <c r="BGQ4" s="104"/>
      <c r="BGR4" s="104"/>
      <c r="BGS4" s="104"/>
      <c r="BGT4" s="104"/>
      <c r="BGU4" s="104"/>
      <c r="BGV4" s="104"/>
      <c r="BGW4" s="104"/>
      <c r="BGX4" s="104"/>
      <c r="BGY4" s="104"/>
      <c r="BGZ4" s="104"/>
      <c r="BHA4" s="104"/>
      <c r="BHB4" s="104"/>
      <c r="BHC4" s="104"/>
      <c r="BHD4" s="104"/>
      <c r="BHE4" s="104"/>
      <c r="BHF4" s="104"/>
      <c r="BHG4" s="104"/>
      <c r="BHH4" s="104"/>
      <c r="BHI4" s="104"/>
      <c r="BHJ4" s="104"/>
      <c r="BHK4" s="104"/>
      <c r="BHL4" s="104"/>
      <c r="BHM4" s="104"/>
      <c r="BHN4" s="104"/>
      <c r="BHO4" s="104"/>
      <c r="BHP4" s="104"/>
      <c r="BHQ4" s="104"/>
      <c r="BHR4" s="104"/>
      <c r="BHS4" s="104"/>
      <c r="BHT4" s="104"/>
      <c r="BHU4" s="104"/>
      <c r="BHV4" s="104"/>
      <c r="BHW4" s="104"/>
      <c r="BHX4" s="104"/>
      <c r="BHY4" s="104"/>
      <c r="BHZ4" s="104"/>
      <c r="BIA4" s="104"/>
      <c r="BIB4" s="104"/>
      <c r="BIC4" s="104"/>
      <c r="BID4" s="104"/>
      <c r="BIE4" s="104"/>
      <c r="BIF4" s="104"/>
      <c r="BIG4" s="104"/>
      <c r="BIH4" s="104"/>
      <c r="BII4" s="104"/>
      <c r="BIJ4" s="104"/>
      <c r="BIK4" s="104"/>
      <c r="BIL4" s="104"/>
      <c r="BIM4" s="104"/>
      <c r="BIN4" s="104"/>
      <c r="BIO4" s="104"/>
      <c r="BIP4" s="104"/>
      <c r="BIQ4" s="104"/>
      <c r="BIR4" s="104"/>
      <c r="BIS4" s="104"/>
      <c r="BIT4" s="104"/>
      <c r="BIU4" s="104"/>
      <c r="BIV4" s="104"/>
      <c r="BIW4" s="104"/>
      <c r="BIX4" s="104"/>
      <c r="BIY4" s="104"/>
      <c r="BIZ4" s="104"/>
      <c r="BJA4" s="104"/>
      <c r="BJB4" s="104"/>
      <c r="BJC4" s="104"/>
      <c r="BJD4" s="104"/>
      <c r="BJE4" s="104"/>
      <c r="BJF4" s="104"/>
      <c r="BJG4" s="104"/>
      <c r="BJH4" s="104"/>
      <c r="BJI4" s="104"/>
      <c r="BJJ4" s="104"/>
      <c r="BJK4" s="104"/>
      <c r="BJL4" s="104"/>
      <c r="BJM4" s="104"/>
      <c r="BJN4" s="104"/>
      <c r="BJO4" s="104"/>
      <c r="BJP4" s="104"/>
      <c r="BJQ4" s="104"/>
      <c r="BJR4" s="104"/>
      <c r="BJS4" s="104"/>
      <c r="BJT4" s="104"/>
      <c r="BJU4" s="104"/>
      <c r="BJV4" s="104"/>
      <c r="BJW4" s="104"/>
      <c r="BJX4" s="104"/>
      <c r="BJY4" s="104"/>
      <c r="BJZ4" s="104"/>
      <c r="BKA4" s="104"/>
      <c r="BKB4" s="104"/>
      <c r="BKC4" s="104"/>
      <c r="BKD4" s="104"/>
      <c r="BKE4" s="104"/>
      <c r="BKF4" s="104"/>
      <c r="BKG4" s="104"/>
      <c r="BKH4" s="104"/>
      <c r="BKI4" s="104"/>
      <c r="BKJ4" s="104"/>
      <c r="BKK4" s="104"/>
      <c r="BKL4" s="104"/>
      <c r="BKM4" s="104"/>
      <c r="BKN4" s="104"/>
      <c r="BKO4" s="104"/>
      <c r="BKP4" s="104"/>
      <c r="BKQ4" s="104"/>
      <c r="BKR4" s="104"/>
      <c r="BKS4" s="104"/>
      <c r="BKT4" s="104"/>
      <c r="BKU4" s="104"/>
      <c r="BKV4" s="104"/>
      <c r="BKW4" s="104"/>
      <c r="BKX4" s="104"/>
      <c r="BKY4" s="104"/>
      <c r="BKZ4" s="104"/>
      <c r="BLA4" s="104"/>
      <c r="BLB4" s="104"/>
      <c r="BLC4" s="104"/>
      <c r="BLD4" s="104"/>
      <c r="BLE4" s="104"/>
      <c r="BLF4" s="104"/>
      <c r="BLG4" s="104"/>
      <c r="BLH4" s="104"/>
      <c r="BLI4" s="104"/>
      <c r="BLJ4" s="104"/>
      <c r="BLK4" s="104"/>
      <c r="BLL4" s="104"/>
      <c r="BLM4" s="104"/>
      <c r="BLN4" s="104"/>
      <c r="BLO4" s="104"/>
      <c r="BLP4" s="104"/>
      <c r="BLQ4" s="104"/>
      <c r="BLR4" s="104"/>
      <c r="BLS4" s="104"/>
      <c r="BLT4" s="104"/>
      <c r="BLU4" s="104"/>
      <c r="BLV4" s="104"/>
      <c r="BLW4" s="104"/>
      <c r="BLX4" s="104"/>
      <c r="BLY4" s="104"/>
      <c r="BLZ4" s="104"/>
      <c r="BMA4" s="104"/>
      <c r="BMB4" s="104"/>
      <c r="BMC4" s="104"/>
      <c r="BMD4" s="104"/>
      <c r="BME4" s="104"/>
      <c r="BMF4" s="104"/>
      <c r="BMG4" s="104"/>
      <c r="BMH4" s="104"/>
      <c r="BMI4" s="104"/>
      <c r="BMJ4" s="104"/>
      <c r="BMK4" s="104"/>
      <c r="BML4" s="104"/>
      <c r="BMM4" s="104"/>
      <c r="BMN4" s="104"/>
      <c r="BMO4" s="104"/>
      <c r="BMP4" s="104"/>
      <c r="BMQ4" s="104"/>
      <c r="BMR4" s="104"/>
      <c r="BMS4" s="104"/>
      <c r="BMT4" s="104"/>
      <c r="BMU4" s="104"/>
      <c r="BMV4" s="104"/>
      <c r="BMW4" s="104"/>
      <c r="BMX4" s="104"/>
      <c r="BMY4" s="104"/>
      <c r="BMZ4" s="104"/>
      <c r="BNA4" s="104"/>
      <c r="BNB4" s="104"/>
      <c r="BNC4" s="104"/>
      <c r="BND4" s="104"/>
      <c r="BNE4" s="104"/>
      <c r="BNF4" s="104"/>
      <c r="BNG4" s="104"/>
      <c r="BNH4" s="104"/>
      <c r="BNI4" s="104"/>
      <c r="BNJ4" s="104"/>
      <c r="BNK4" s="104"/>
      <c r="BNL4" s="104"/>
      <c r="BNM4" s="104"/>
      <c r="BNN4" s="104"/>
      <c r="BNO4" s="104"/>
      <c r="BNP4" s="104"/>
      <c r="BNQ4" s="104"/>
      <c r="BNR4" s="104"/>
      <c r="BNS4" s="104"/>
      <c r="BNT4" s="104"/>
      <c r="BNU4" s="104"/>
      <c r="BNV4" s="104"/>
      <c r="BNW4" s="104"/>
      <c r="BNX4" s="104"/>
      <c r="BNY4" s="104"/>
      <c r="BNZ4" s="104"/>
      <c r="BOA4" s="104"/>
      <c r="BOB4" s="104"/>
      <c r="BOC4" s="104"/>
      <c r="BOD4" s="104"/>
      <c r="BOE4" s="104"/>
      <c r="BOF4" s="104"/>
      <c r="BOG4" s="104"/>
      <c r="BOH4" s="104"/>
      <c r="BOI4" s="104"/>
      <c r="BOJ4" s="104"/>
      <c r="BOK4" s="104"/>
      <c r="BOL4" s="104"/>
      <c r="BOM4" s="104"/>
      <c r="BON4" s="104"/>
      <c r="BOO4" s="104"/>
      <c r="BOP4" s="104"/>
      <c r="BOQ4" s="104"/>
      <c r="BOR4" s="104"/>
      <c r="BOS4" s="104"/>
      <c r="BOT4" s="104"/>
      <c r="BOU4" s="104"/>
      <c r="BOV4" s="104"/>
      <c r="BOW4" s="104"/>
      <c r="BOX4" s="104"/>
      <c r="BOY4" s="104"/>
      <c r="BOZ4" s="104"/>
      <c r="BPA4" s="104"/>
      <c r="BPB4" s="104"/>
      <c r="BPC4" s="104"/>
      <c r="BPD4" s="104"/>
      <c r="BPE4" s="104"/>
      <c r="BPF4" s="104"/>
      <c r="BPG4" s="104"/>
      <c r="BPH4" s="104"/>
      <c r="BPI4" s="104"/>
      <c r="BPJ4" s="104"/>
      <c r="BPK4" s="104"/>
      <c r="BPL4" s="104"/>
      <c r="BPM4" s="104"/>
      <c r="BPN4" s="104"/>
      <c r="BPO4" s="104"/>
      <c r="BPP4" s="104"/>
      <c r="BPQ4" s="104"/>
      <c r="BPR4" s="104"/>
      <c r="BPS4" s="104"/>
      <c r="BPT4" s="104"/>
      <c r="BPU4" s="104"/>
      <c r="BPV4" s="104"/>
      <c r="BPW4" s="104"/>
      <c r="BPX4" s="104"/>
      <c r="BPY4" s="104"/>
      <c r="BPZ4" s="104"/>
      <c r="BQA4" s="104"/>
      <c r="BQB4" s="104"/>
      <c r="BQC4" s="104"/>
      <c r="BQD4" s="104"/>
      <c r="BQE4" s="104"/>
      <c r="BQF4" s="104"/>
      <c r="BQG4" s="104"/>
      <c r="BQH4" s="104"/>
      <c r="BQI4" s="104"/>
      <c r="BQJ4" s="104"/>
      <c r="BQK4" s="104"/>
      <c r="BQL4" s="104"/>
      <c r="BQM4" s="104"/>
      <c r="BQN4" s="104"/>
      <c r="BQO4" s="104"/>
      <c r="BQP4" s="104"/>
      <c r="BQQ4" s="104"/>
      <c r="BQR4" s="104"/>
      <c r="BQS4" s="104"/>
      <c r="BQT4" s="104"/>
      <c r="BQU4" s="104"/>
      <c r="BQV4" s="104"/>
      <c r="BQW4" s="104"/>
      <c r="BQX4" s="104"/>
      <c r="BQY4" s="104"/>
      <c r="BQZ4" s="104"/>
      <c r="BRA4" s="104"/>
      <c r="BRB4" s="104"/>
      <c r="BRC4" s="104"/>
      <c r="BRD4" s="104"/>
      <c r="BRE4" s="104"/>
      <c r="BRF4" s="104"/>
      <c r="BRG4" s="104"/>
      <c r="BRH4" s="104"/>
      <c r="BRI4" s="104"/>
      <c r="BRJ4" s="104"/>
      <c r="BRK4" s="104"/>
      <c r="BRL4" s="104"/>
      <c r="BRM4" s="104"/>
      <c r="BRN4" s="104"/>
      <c r="BRO4" s="104"/>
      <c r="BRP4" s="104"/>
      <c r="BRQ4" s="104"/>
      <c r="BRR4" s="104"/>
      <c r="BRS4" s="104"/>
      <c r="BRT4" s="104"/>
      <c r="BRU4" s="104"/>
      <c r="BRV4" s="104"/>
      <c r="BRW4" s="104"/>
      <c r="BRX4" s="104"/>
      <c r="BRY4" s="104"/>
      <c r="BRZ4" s="104"/>
      <c r="BSA4" s="104"/>
      <c r="BSB4" s="104"/>
      <c r="BSC4" s="104"/>
      <c r="BSD4" s="104"/>
      <c r="BSE4" s="104"/>
      <c r="BSF4" s="104"/>
      <c r="BSG4" s="104"/>
      <c r="BSH4" s="104"/>
      <c r="BSI4" s="104"/>
      <c r="BSJ4" s="104"/>
      <c r="BSK4" s="104"/>
      <c r="BSL4" s="104"/>
      <c r="BSM4" s="104"/>
      <c r="BSN4" s="104"/>
      <c r="BSO4" s="104"/>
      <c r="BSP4" s="104"/>
      <c r="BSQ4" s="104"/>
      <c r="BSR4" s="104"/>
      <c r="BSS4" s="104"/>
      <c r="BST4" s="104"/>
      <c r="BSU4" s="104"/>
      <c r="BSV4" s="104"/>
      <c r="BSW4" s="104"/>
      <c r="BSX4" s="104"/>
      <c r="BSY4" s="104"/>
      <c r="BSZ4" s="104"/>
      <c r="BTA4" s="104"/>
      <c r="BTB4" s="104"/>
      <c r="BTC4" s="104"/>
      <c r="BTD4" s="104"/>
      <c r="BTE4" s="104"/>
      <c r="BTF4" s="104"/>
      <c r="BTG4" s="104"/>
      <c r="BTH4" s="104"/>
      <c r="BTI4" s="104"/>
      <c r="BTJ4" s="104"/>
      <c r="BTK4" s="104"/>
      <c r="BTL4" s="104"/>
      <c r="BTM4" s="104"/>
      <c r="BTN4" s="104"/>
      <c r="BTO4" s="104"/>
      <c r="BTP4" s="104"/>
      <c r="BTQ4" s="104"/>
      <c r="BTR4" s="104"/>
      <c r="BTS4" s="104"/>
      <c r="BTT4" s="104"/>
      <c r="BTU4" s="104"/>
      <c r="BTV4" s="104"/>
      <c r="BTW4" s="104"/>
      <c r="BTX4" s="104"/>
      <c r="BTY4" s="104"/>
      <c r="BTZ4" s="104"/>
      <c r="BUA4" s="104"/>
      <c r="BUB4" s="104"/>
      <c r="BUC4" s="104"/>
      <c r="BUD4" s="104"/>
      <c r="BUE4" s="104"/>
      <c r="BUF4" s="104"/>
      <c r="BUG4" s="104"/>
      <c r="BUH4" s="104"/>
      <c r="BUI4" s="104"/>
      <c r="BUJ4" s="104"/>
      <c r="BUK4" s="104"/>
      <c r="BUL4" s="104"/>
      <c r="BUM4" s="104"/>
      <c r="BUN4" s="104"/>
      <c r="BUO4" s="104"/>
      <c r="BUP4" s="104"/>
      <c r="BUQ4" s="104"/>
      <c r="BUR4" s="104"/>
      <c r="BUS4" s="104"/>
      <c r="BUT4" s="104"/>
      <c r="BUU4" s="104"/>
      <c r="BUV4" s="104"/>
      <c r="BUW4" s="104"/>
      <c r="BUX4" s="104"/>
      <c r="BUY4" s="104"/>
      <c r="BUZ4" s="104"/>
      <c r="BVA4" s="104"/>
      <c r="BVB4" s="104"/>
      <c r="BVC4" s="104"/>
      <c r="BVD4" s="104"/>
      <c r="BVE4" s="104"/>
      <c r="BVF4" s="104"/>
      <c r="BVG4" s="104"/>
      <c r="BVH4" s="104"/>
      <c r="BVI4" s="104"/>
      <c r="BVJ4" s="104"/>
      <c r="BVK4" s="104"/>
      <c r="BVL4" s="104"/>
      <c r="BVM4" s="104"/>
      <c r="BVN4" s="104"/>
      <c r="BVO4" s="104"/>
      <c r="BVP4" s="104"/>
      <c r="BVQ4" s="104"/>
      <c r="BVR4" s="104"/>
      <c r="BVS4" s="104"/>
      <c r="BVT4" s="104"/>
      <c r="BVU4" s="104"/>
      <c r="BVV4" s="104"/>
      <c r="BVW4" s="104"/>
      <c r="BVX4" s="104"/>
      <c r="BVY4" s="104"/>
      <c r="BVZ4" s="104"/>
      <c r="BWA4" s="104"/>
      <c r="BWB4" s="104"/>
      <c r="BWC4" s="104"/>
      <c r="BWD4" s="104"/>
      <c r="BWE4" s="104"/>
      <c r="BWF4" s="104"/>
      <c r="BWG4" s="104"/>
      <c r="BWH4" s="104"/>
      <c r="BWI4" s="104"/>
      <c r="BWJ4" s="104"/>
      <c r="BWK4" s="104"/>
      <c r="BWL4" s="104"/>
      <c r="BWM4" s="104"/>
      <c r="BWN4" s="104"/>
      <c r="BWO4" s="104"/>
      <c r="BWP4" s="104"/>
      <c r="BWQ4" s="104"/>
      <c r="BWR4" s="104"/>
      <c r="BWS4" s="104"/>
      <c r="BWT4" s="104"/>
      <c r="BWU4" s="104"/>
      <c r="BWV4" s="104"/>
      <c r="BWW4" s="104"/>
      <c r="BWX4" s="104"/>
      <c r="BWY4" s="104"/>
      <c r="BWZ4" s="104"/>
      <c r="BXA4" s="104"/>
      <c r="BXB4" s="104"/>
      <c r="BXC4" s="104"/>
      <c r="BXD4" s="104"/>
      <c r="BXE4" s="104"/>
      <c r="BXF4" s="104"/>
      <c r="BXG4" s="104"/>
      <c r="BXH4" s="104"/>
      <c r="BXI4" s="104"/>
      <c r="BXJ4" s="104"/>
      <c r="BXK4" s="104"/>
      <c r="BXL4" s="104"/>
      <c r="BXM4" s="104"/>
      <c r="BXN4" s="104"/>
      <c r="BXO4" s="104"/>
      <c r="BXP4" s="104"/>
      <c r="BXQ4" s="104"/>
      <c r="BXR4" s="104"/>
      <c r="BXS4" s="104"/>
      <c r="BXT4" s="104"/>
      <c r="BXU4" s="104"/>
      <c r="BXV4" s="104"/>
      <c r="BXW4" s="104"/>
      <c r="BXX4" s="104"/>
      <c r="BXY4" s="104"/>
      <c r="BXZ4" s="104"/>
      <c r="BYA4" s="104"/>
      <c r="BYB4" s="104"/>
      <c r="BYC4" s="104"/>
      <c r="BYD4" s="104"/>
      <c r="BYE4" s="104"/>
      <c r="BYF4" s="104"/>
      <c r="BYG4" s="104"/>
      <c r="BYH4" s="104"/>
      <c r="BYI4" s="104"/>
      <c r="BYJ4" s="104"/>
      <c r="BYK4" s="104"/>
      <c r="BYL4" s="104"/>
      <c r="BYM4" s="104"/>
      <c r="BYN4" s="104"/>
      <c r="BYO4" s="104"/>
      <c r="BYP4" s="104"/>
      <c r="BYQ4" s="104"/>
      <c r="BYR4" s="104"/>
      <c r="BYS4" s="104"/>
      <c r="BYT4" s="104"/>
      <c r="BYU4" s="104"/>
      <c r="BYV4" s="104"/>
      <c r="BYW4" s="104"/>
      <c r="BYX4" s="104"/>
      <c r="BYY4" s="104"/>
      <c r="BYZ4" s="104"/>
      <c r="BZA4" s="104"/>
      <c r="BZB4" s="104"/>
      <c r="BZC4" s="104"/>
      <c r="BZD4" s="104"/>
      <c r="BZE4" s="104"/>
      <c r="BZF4" s="104"/>
      <c r="BZG4" s="104"/>
      <c r="BZH4" s="104"/>
      <c r="BZI4" s="104"/>
      <c r="BZJ4" s="104"/>
      <c r="BZK4" s="104"/>
      <c r="BZL4" s="104"/>
      <c r="BZM4" s="104"/>
      <c r="BZN4" s="104"/>
      <c r="BZO4" s="104"/>
      <c r="BZP4" s="104"/>
      <c r="BZQ4" s="104"/>
      <c r="BZR4" s="104"/>
      <c r="BZS4" s="104"/>
      <c r="BZT4" s="104"/>
      <c r="BZU4" s="104"/>
      <c r="BZV4" s="104"/>
      <c r="BZW4" s="104"/>
      <c r="BZX4" s="104"/>
      <c r="BZY4" s="104"/>
      <c r="BZZ4" s="104"/>
      <c r="CAA4" s="104"/>
      <c r="CAB4" s="104"/>
      <c r="CAC4" s="104"/>
      <c r="CAD4" s="104"/>
      <c r="CAE4" s="104"/>
      <c r="CAF4" s="104"/>
      <c r="CAG4" s="104"/>
      <c r="CAH4" s="104"/>
      <c r="CAI4" s="104"/>
      <c r="CAJ4" s="104"/>
      <c r="CAK4" s="104"/>
      <c r="CAL4" s="104"/>
      <c r="CAM4" s="104"/>
      <c r="CAN4" s="104"/>
      <c r="CAO4" s="104"/>
      <c r="CAP4" s="104"/>
      <c r="CAQ4" s="104"/>
      <c r="CAR4" s="104"/>
      <c r="CAS4" s="104"/>
      <c r="CAT4" s="104"/>
      <c r="CAU4" s="104"/>
      <c r="CAV4" s="104"/>
      <c r="CAW4" s="104"/>
      <c r="CAX4" s="104"/>
      <c r="CAY4" s="104"/>
      <c r="CAZ4" s="104"/>
      <c r="CBA4" s="104"/>
      <c r="CBB4" s="104"/>
      <c r="CBC4" s="104"/>
      <c r="CBD4" s="104"/>
      <c r="CBE4" s="104"/>
      <c r="CBF4" s="104"/>
      <c r="CBG4" s="104"/>
      <c r="CBH4" s="104"/>
      <c r="CBI4" s="104"/>
      <c r="CBJ4" s="104"/>
      <c r="CBK4" s="104"/>
      <c r="CBL4" s="104"/>
      <c r="CBM4" s="104"/>
      <c r="CBN4" s="104"/>
      <c r="CBO4" s="104"/>
      <c r="CBP4" s="104"/>
      <c r="CBQ4" s="104"/>
      <c r="CBR4" s="104"/>
      <c r="CBS4" s="104"/>
      <c r="CBT4" s="104"/>
      <c r="CBU4" s="104"/>
      <c r="CBV4" s="104"/>
      <c r="CBW4" s="104"/>
      <c r="CBX4" s="104"/>
      <c r="CBY4" s="104"/>
      <c r="CBZ4" s="104"/>
      <c r="CCA4" s="104"/>
      <c r="CCB4" s="104"/>
      <c r="CCC4" s="104"/>
      <c r="CCD4" s="104"/>
      <c r="CCE4" s="104"/>
      <c r="CCF4" s="104"/>
      <c r="CCG4" s="104"/>
      <c r="CCH4" s="104"/>
      <c r="CCI4" s="104"/>
      <c r="CCJ4" s="104"/>
      <c r="CCK4" s="104"/>
      <c r="CCL4" s="104"/>
      <c r="CCM4" s="104"/>
      <c r="CCN4" s="104"/>
      <c r="CCO4" s="104"/>
      <c r="CCP4" s="104"/>
      <c r="CCQ4" s="104"/>
      <c r="CCR4" s="104"/>
      <c r="CCS4" s="104"/>
      <c r="CCT4" s="104"/>
      <c r="CCU4" s="104"/>
      <c r="CCV4" s="104"/>
      <c r="CCW4" s="104"/>
      <c r="CCX4" s="104"/>
      <c r="CCY4" s="104"/>
      <c r="CCZ4" s="104"/>
      <c r="CDA4" s="104"/>
      <c r="CDB4" s="104"/>
      <c r="CDC4" s="104"/>
      <c r="CDD4" s="104"/>
      <c r="CDE4" s="104"/>
      <c r="CDF4" s="104"/>
      <c r="CDG4" s="104"/>
      <c r="CDH4" s="104"/>
      <c r="CDI4" s="104"/>
      <c r="CDJ4" s="104"/>
      <c r="CDK4" s="104"/>
      <c r="CDL4" s="104"/>
      <c r="CDM4" s="104"/>
      <c r="CDN4" s="104"/>
      <c r="CDO4" s="104"/>
      <c r="CDP4" s="104"/>
      <c r="CDQ4" s="104"/>
      <c r="CDR4" s="104"/>
      <c r="CDS4" s="104"/>
      <c r="CDT4" s="104"/>
      <c r="CDU4" s="104"/>
      <c r="CDV4" s="104"/>
      <c r="CDW4" s="104"/>
      <c r="CDX4" s="104"/>
      <c r="CDY4" s="104"/>
      <c r="CDZ4" s="104"/>
      <c r="CEA4" s="104"/>
      <c r="CEB4" s="104"/>
      <c r="CEC4" s="104"/>
      <c r="CED4" s="104"/>
      <c r="CEE4" s="104"/>
      <c r="CEF4" s="104"/>
      <c r="CEG4" s="104"/>
      <c r="CEH4" s="104"/>
      <c r="CEI4" s="104"/>
      <c r="CEJ4" s="104"/>
      <c r="CEK4" s="104"/>
      <c r="CEL4" s="104"/>
      <c r="CEM4" s="104"/>
      <c r="CEN4" s="104"/>
      <c r="CEO4" s="104"/>
      <c r="CEP4" s="104"/>
      <c r="CEQ4" s="104"/>
      <c r="CER4" s="104"/>
      <c r="CES4" s="104"/>
      <c r="CET4" s="104"/>
      <c r="CEU4" s="104"/>
      <c r="CEV4" s="104"/>
      <c r="CEW4" s="104"/>
      <c r="CEX4" s="104"/>
      <c r="CEY4" s="104"/>
      <c r="CEZ4" s="104"/>
      <c r="CFA4" s="104"/>
      <c r="CFB4" s="104"/>
      <c r="CFC4" s="104"/>
      <c r="CFD4" s="104"/>
      <c r="CFE4" s="104"/>
      <c r="CFF4" s="104"/>
      <c r="CFG4" s="104"/>
      <c r="CFH4" s="104"/>
      <c r="CFI4" s="104"/>
      <c r="CFJ4" s="104"/>
      <c r="CFK4" s="104"/>
      <c r="CFL4" s="104"/>
      <c r="CFM4" s="104"/>
      <c r="CFN4" s="104"/>
      <c r="CFO4" s="104"/>
      <c r="CFP4" s="104"/>
      <c r="CFQ4" s="104"/>
      <c r="CFR4" s="104"/>
      <c r="CFS4" s="104"/>
      <c r="CFT4" s="104"/>
      <c r="CFU4" s="104"/>
      <c r="CFV4" s="104"/>
      <c r="CFW4" s="104"/>
      <c r="CFX4" s="104"/>
      <c r="CFY4" s="104"/>
      <c r="CFZ4" s="104"/>
      <c r="CGA4" s="104"/>
      <c r="CGB4" s="104"/>
      <c r="CGC4" s="104"/>
      <c r="CGD4" s="104"/>
      <c r="CGE4" s="104"/>
      <c r="CGF4" s="104"/>
      <c r="CGG4" s="104"/>
      <c r="CGH4" s="104"/>
      <c r="CGI4" s="104"/>
      <c r="CGJ4" s="104"/>
      <c r="CGK4" s="104"/>
      <c r="CGL4" s="104"/>
      <c r="CGM4" s="104"/>
      <c r="CGN4" s="104"/>
      <c r="CGO4" s="104"/>
      <c r="CGP4" s="104"/>
      <c r="CGQ4" s="104"/>
      <c r="CGR4" s="104"/>
      <c r="CGS4" s="104"/>
      <c r="CGT4" s="104"/>
      <c r="CGU4" s="104"/>
      <c r="CGV4" s="104"/>
      <c r="CGW4" s="104"/>
      <c r="CGX4" s="104"/>
      <c r="CGY4" s="104"/>
      <c r="CGZ4" s="104"/>
      <c r="CHA4" s="104"/>
      <c r="CHB4" s="104"/>
      <c r="CHC4" s="104"/>
      <c r="CHD4" s="104"/>
      <c r="CHE4" s="104"/>
      <c r="CHF4" s="104"/>
      <c r="CHG4" s="104"/>
      <c r="CHH4" s="104"/>
      <c r="CHI4" s="104"/>
      <c r="CHJ4" s="104"/>
      <c r="CHK4" s="104"/>
      <c r="CHL4" s="104"/>
      <c r="CHM4" s="104"/>
      <c r="CHN4" s="104"/>
      <c r="CHO4" s="104"/>
      <c r="CHP4" s="104"/>
      <c r="CHQ4" s="104"/>
      <c r="CHR4" s="104"/>
      <c r="CHS4" s="104"/>
      <c r="CHT4" s="104"/>
      <c r="CHU4" s="104"/>
      <c r="CHV4" s="104"/>
      <c r="CHW4" s="104"/>
      <c r="CHX4" s="104"/>
      <c r="CHY4" s="104"/>
      <c r="CHZ4" s="104"/>
      <c r="CIA4" s="104"/>
      <c r="CIB4" s="104"/>
      <c r="CIC4" s="104"/>
      <c r="CID4" s="104"/>
      <c r="CIE4" s="104"/>
      <c r="CIF4" s="104"/>
      <c r="CIG4" s="104"/>
      <c r="CIH4" s="104"/>
      <c r="CII4" s="104"/>
      <c r="CIJ4" s="104"/>
      <c r="CIK4" s="104"/>
      <c r="CIL4" s="104"/>
      <c r="CIM4" s="104"/>
      <c r="CIN4" s="104"/>
      <c r="CIO4" s="104"/>
      <c r="CIP4" s="104"/>
      <c r="CIQ4" s="104"/>
      <c r="CIR4" s="104"/>
      <c r="CIS4" s="104"/>
      <c r="CIT4" s="104"/>
      <c r="CIU4" s="104"/>
      <c r="CIV4" s="104"/>
      <c r="CIW4" s="104"/>
      <c r="CIX4" s="104"/>
      <c r="CIY4" s="104"/>
      <c r="CIZ4" s="104"/>
      <c r="CJA4" s="104"/>
      <c r="CJB4" s="104"/>
      <c r="CJC4" s="104"/>
      <c r="CJD4" s="104"/>
      <c r="CJE4" s="104"/>
      <c r="CJF4" s="104"/>
      <c r="CJG4" s="104"/>
      <c r="CJH4" s="104"/>
      <c r="CJI4" s="104"/>
      <c r="CJJ4" s="104"/>
      <c r="CJK4" s="104"/>
      <c r="CJL4" s="104"/>
      <c r="CJM4" s="104"/>
      <c r="CJN4" s="104"/>
      <c r="CJO4" s="104"/>
      <c r="CJP4" s="104"/>
      <c r="CJQ4" s="104"/>
      <c r="CJR4" s="104"/>
      <c r="CJS4" s="104"/>
      <c r="CJT4" s="104"/>
      <c r="CJU4" s="104"/>
      <c r="CJV4" s="104"/>
      <c r="CJW4" s="104"/>
      <c r="CJX4" s="104"/>
      <c r="CJY4" s="104"/>
      <c r="CJZ4" s="104"/>
      <c r="CKA4" s="104"/>
      <c r="CKB4" s="104"/>
      <c r="CKC4" s="104"/>
      <c r="CKD4" s="104"/>
      <c r="CKE4" s="104"/>
      <c r="CKF4" s="104"/>
      <c r="CKG4" s="104"/>
      <c r="CKH4" s="104"/>
      <c r="CKI4" s="104"/>
      <c r="CKJ4" s="104"/>
      <c r="CKK4" s="104"/>
      <c r="CKL4" s="104"/>
      <c r="CKM4" s="104"/>
      <c r="CKN4" s="104"/>
      <c r="CKO4" s="104"/>
      <c r="CKP4" s="104"/>
      <c r="CKQ4" s="104"/>
      <c r="CKR4" s="104"/>
      <c r="CKS4" s="104"/>
      <c r="CKT4" s="104"/>
      <c r="CKU4" s="104"/>
      <c r="CKV4" s="104"/>
      <c r="CKW4" s="104"/>
      <c r="CKX4" s="104"/>
      <c r="CKY4" s="104"/>
      <c r="CKZ4" s="104"/>
      <c r="CLA4" s="104"/>
      <c r="CLB4" s="104"/>
      <c r="CLC4" s="104"/>
      <c r="CLD4" s="104"/>
      <c r="CLE4" s="104"/>
      <c r="CLF4" s="104"/>
      <c r="CLG4" s="104"/>
      <c r="CLH4" s="104"/>
      <c r="CLI4" s="104"/>
      <c r="CLJ4" s="104"/>
      <c r="CLK4" s="104"/>
      <c r="CLL4" s="104"/>
      <c r="CLM4" s="104"/>
      <c r="CLN4" s="104"/>
      <c r="CLO4" s="104"/>
      <c r="CLP4" s="104"/>
      <c r="CLQ4" s="104"/>
      <c r="CLR4" s="104"/>
      <c r="CLS4" s="104"/>
      <c r="CLT4" s="104"/>
      <c r="CLU4" s="104"/>
      <c r="CLV4" s="104"/>
      <c r="CLW4" s="104"/>
      <c r="CLX4" s="104"/>
      <c r="CLY4" s="104"/>
      <c r="CLZ4" s="104"/>
      <c r="CMA4" s="104"/>
      <c r="CMB4" s="104"/>
      <c r="CMC4" s="104"/>
      <c r="CMD4" s="104"/>
      <c r="CME4" s="104"/>
      <c r="CMF4" s="104"/>
      <c r="CMG4" s="104"/>
      <c r="CMH4" s="104"/>
      <c r="CMI4" s="104"/>
      <c r="CMJ4" s="104"/>
      <c r="CMK4" s="104"/>
      <c r="CML4" s="104"/>
      <c r="CMM4" s="104"/>
      <c r="CMN4" s="104"/>
      <c r="CMO4" s="104"/>
      <c r="CMP4" s="104"/>
      <c r="CMQ4" s="104"/>
      <c r="CMR4" s="104"/>
      <c r="CMS4" s="104"/>
      <c r="CMT4" s="104"/>
      <c r="CMU4" s="104"/>
      <c r="CMV4" s="104"/>
      <c r="CMW4" s="104"/>
      <c r="CMX4" s="104"/>
      <c r="CMY4" s="104"/>
      <c r="CMZ4" s="104"/>
      <c r="CNA4" s="104"/>
      <c r="CNB4" s="104"/>
      <c r="CNC4" s="104"/>
      <c r="CND4" s="104"/>
      <c r="CNE4" s="104"/>
      <c r="CNF4" s="104"/>
      <c r="CNG4" s="104"/>
      <c r="CNH4" s="104"/>
      <c r="CNI4" s="104"/>
      <c r="CNJ4" s="104"/>
      <c r="CNK4" s="104"/>
      <c r="CNL4" s="104"/>
      <c r="CNM4" s="104"/>
      <c r="CNN4" s="104"/>
      <c r="CNO4" s="104"/>
      <c r="CNP4" s="104"/>
      <c r="CNQ4" s="104"/>
      <c r="CNR4" s="104"/>
      <c r="CNS4" s="104"/>
      <c r="CNT4" s="104"/>
      <c r="CNU4" s="104"/>
      <c r="CNV4" s="104"/>
      <c r="CNW4" s="104"/>
      <c r="CNX4" s="104"/>
      <c r="CNY4" s="104"/>
      <c r="CNZ4" s="104"/>
      <c r="COA4" s="104"/>
      <c r="COB4" s="104"/>
      <c r="COC4" s="104"/>
      <c r="COD4" s="104"/>
      <c r="COE4" s="104"/>
      <c r="COF4" s="104"/>
      <c r="COG4" s="104"/>
      <c r="COH4" s="104"/>
      <c r="COI4" s="104"/>
      <c r="COJ4" s="104"/>
      <c r="COK4" s="104"/>
      <c r="COL4" s="104"/>
      <c r="COM4" s="104"/>
      <c r="CON4" s="104"/>
      <c r="COO4" s="104"/>
      <c r="COP4" s="104"/>
      <c r="COQ4" s="104"/>
      <c r="COR4" s="104"/>
      <c r="COS4" s="104"/>
      <c r="COT4" s="104"/>
      <c r="COU4" s="104"/>
      <c r="COV4" s="104"/>
      <c r="COW4" s="104"/>
      <c r="COX4" s="104"/>
      <c r="COY4" s="104"/>
      <c r="COZ4" s="104"/>
      <c r="CPA4" s="104"/>
      <c r="CPB4" s="104"/>
      <c r="CPC4" s="104"/>
      <c r="CPD4" s="104"/>
      <c r="CPE4" s="104"/>
      <c r="CPF4" s="104"/>
      <c r="CPG4" s="104"/>
      <c r="CPH4" s="104"/>
      <c r="CPI4" s="104"/>
      <c r="CPJ4" s="104"/>
      <c r="CPK4" s="104"/>
      <c r="CPL4" s="104"/>
      <c r="CPM4" s="104"/>
      <c r="CPN4" s="104"/>
      <c r="CPO4" s="104"/>
      <c r="CPP4" s="104"/>
      <c r="CPQ4" s="104"/>
      <c r="CPR4" s="104"/>
      <c r="CPS4" s="104"/>
      <c r="CPT4" s="104"/>
      <c r="CPU4" s="104"/>
      <c r="CPV4" s="104"/>
      <c r="CPW4" s="104"/>
      <c r="CPX4" s="104"/>
      <c r="CPY4" s="104"/>
      <c r="CPZ4" s="104"/>
      <c r="CQA4" s="104"/>
      <c r="CQB4" s="104"/>
      <c r="CQC4" s="104"/>
      <c r="CQD4" s="104"/>
      <c r="CQE4" s="104"/>
      <c r="CQF4" s="104"/>
      <c r="CQG4" s="104"/>
      <c r="CQH4" s="104"/>
      <c r="CQI4" s="104"/>
      <c r="CQJ4" s="104"/>
      <c r="CQK4" s="104"/>
      <c r="CQL4" s="104"/>
      <c r="CQM4" s="104"/>
      <c r="CQN4" s="104"/>
      <c r="CQO4" s="104"/>
      <c r="CQP4" s="104"/>
      <c r="CQQ4" s="104"/>
      <c r="CQR4" s="104"/>
      <c r="CQS4" s="104"/>
      <c r="CQT4" s="104"/>
      <c r="CQU4" s="104"/>
      <c r="CQV4" s="104"/>
      <c r="CQW4" s="104"/>
      <c r="CQX4" s="104"/>
      <c r="CQY4" s="104"/>
      <c r="CQZ4" s="104"/>
      <c r="CRA4" s="104"/>
      <c r="CRB4" s="104"/>
      <c r="CRC4" s="104"/>
      <c r="CRD4" s="104"/>
      <c r="CRE4" s="104"/>
      <c r="CRF4" s="104"/>
      <c r="CRG4" s="104"/>
      <c r="CRH4" s="104"/>
      <c r="CRI4" s="104"/>
      <c r="CRJ4" s="104"/>
      <c r="CRK4" s="104"/>
      <c r="CRL4" s="104"/>
      <c r="CRM4" s="104"/>
      <c r="CRN4" s="104"/>
      <c r="CRO4" s="104"/>
      <c r="CRP4" s="104"/>
      <c r="CRQ4" s="104"/>
      <c r="CRR4" s="104"/>
      <c r="CRS4" s="104"/>
      <c r="CRT4" s="104"/>
      <c r="CRU4" s="104"/>
      <c r="CRV4" s="104"/>
      <c r="CRW4" s="104"/>
      <c r="CRX4" s="104"/>
      <c r="CRY4" s="104"/>
      <c r="CRZ4" s="104"/>
      <c r="CSA4" s="104"/>
      <c r="CSB4" s="104"/>
      <c r="CSC4" s="104"/>
      <c r="CSD4" s="104"/>
      <c r="CSE4" s="104"/>
      <c r="CSF4" s="104"/>
      <c r="CSG4" s="104"/>
      <c r="CSH4" s="104"/>
      <c r="CSI4" s="104"/>
      <c r="CSJ4" s="104"/>
      <c r="CSK4" s="104"/>
      <c r="CSL4" s="104"/>
      <c r="CSM4" s="104"/>
      <c r="CSN4" s="104"/>
      <c r="CSO4" s="104"/>
      <c r="CSP4" s="104"/>
      <c r="CSQ4" s="104"/>
      <c r="CSR4" s="104"/>
      <c r="CSS4" s="104"/>
      <c r="CST4" s="104"/>
      <c r="CSU4" s="104"/>
      <c r="CSV4" s="104"/>
      <c r="CSW4" s="104"/>
      <c r="CSX4" s="104"/>
      <c r="CSY4" s="104"/>
      <c r="CSZ4" s="104"/>
      <c r="CTA4" s="104"/>
      <c r="CTB4" s="104"/>
      <c r="CTC4" s="104"/>
      <c r="CTD4" s="104"/>
      <c r="CTE4" s="104"/>
      <c r="CTF4" s="104"/>
      <c r="CTG4" s="104"/>
      <c r="CTH4" s="104"/>
      <c r="CTI4" s="104"/>
      <c r="CTJ4" s="104"/>
      <c r="CTK4" s="104"/>
      <c r="CTL4" s="104"/>
      <c r="CTM4" s="104"/>
      <c r="CTN4" s="104"/>
      <c r="CTO4" s="104"/>
      <c r="CTP4" s="104"/>
      <c r="CTQ4" s="104"/>
      <c r="CTR4" s="104"/>
      <c r="CTS4" s="104"/>
      <c r="CTT4" s="104"/>
      <c r="CTU4" s="104"/>
      <c r="CTV4" s="104"/>
      <c r="CTW4" s="104"/>
      <c r="CTX4" s="104"/>
      <c r="CTY4" s="104"/>
      <c r="CTZ4" s="104"/>
      <c r="CUA4" s="104"/>
      <c r="CUB4" s="104"/>
      <c r="CUC4" s="104"/>
      <c r="CUD4" s="104"/>
      <c r="CUE4" s="104"/>
      <c r="CUF4" s="104"/>
      <c r="CUG4" s="104"/>
      <c r="CUH4" s="104"/>
      <c r="CUI4" s="104"/>
      <c r="CUJ4" s="104"/>
      <c r="CUK4" s="104"/>
      <c r="CUL4" s="104"/>
      <c r="CUM4" s="104"/>
      <c r="CUN4" s="104"/>
      <c r="CUO4" s="104"/>
      <c r="CUP4" s="104"/>
      <c r="CUQ4" s="104"/>
      <c r="CUR4" s="104"/>
      <c r="CUS4" s="104"/>
      <c r="CUT4" s="104"/>
      <c r="CUU4" s="104"/>
      <c r="CUV4" s="104"/>
      <c r="CUW4" s="104"/>
      <c r="CUX4" s="104"/>
      <c r="CUY4" s="104"/>
      <c r="CUZ4" s="104"/>
      <c r="CVA4" s="104"/>
      <c r="CVB4" s="104"/>
      <c r="CVC4" s="104"/>
      <c r="CVD4" s="104"/>
      <c r="CVE4" s="104"/>
      <c r="CVF4" s="104"/>
      <c r="CVG4" s="104"/>
      <c r="CVH4" s="104"/>
      <c r="CVI4" s="104"/>
      <c r="CVJ4" s="104"/>
      <c r="CVK4" s="104"/>
      <c r="CVL4" s="104"/>
      <c r="CVM4" s="104"/>
      <c r="CVN4" s="104"/>
      <c r="CVO4" s="104"/>
      <c r="CVP4" s="104"/>
      <c r="CVQ4" s="104"/>
      <c r="CVR4" s="104"/>
      <c r="CVS4" s="104"/>
      <c r="CVT4" s="104"/>
      <c r="CVU4" s="104"/>
      <c r="CVV4" s="104"/>
      <c r="CVW4" s="104"/>
      <c r="CVX4" s="104"/>
      <c r="CVY4" s="104"/>
      <c r="CVZ4" s="104"/>
      <c r="CWA4" s="104"/>
      <c r="CWB4" s="104"/>
      <c r="CWC4" s="104"/>
      <c r="CWD4" s="104"/>
      <c r="CWE4" s="104"/>
      <c r="CWF4" s="104"/>
      <c r="CWG4" s="104"/>
      <c r="CWH4" s="104"/>
      <c r="CWI4" s="104"/>
      <c r="CWJ4" s="104"/>
      <c r="CWK4" s="104"/>
      <c r="CWL4" s="104"/>
      <c r="CWM4" s="104"/>
      <c r="CWN4" s="104"/>
      <c r="CWO4" s="104"/>
      <c r="CWP4" s="104"/>
      <c r="CWQ4" s="104"/>
      <c r="CWR4" s="104"/>
      <c r="CWS4" s="104"/>
      <c r="CWT4" s="104"/>
      <c r="CWU4" s="104"/>
      <c r="CWV4" s="104"/>
      <c r="CWW4" s="104"/>
      <c r="CWX4" s="104"/>
      <c r="CWY4" s="104"/>
      <c r="CWZ4" s="104"/>
      <c r="CXA4" s="104"/>
      <c r="CXB4" s="104"/>
      <c r="CXC4" s="104"/>
      <c r="CXD4" s="104"/>
      <c r="CXE4" s="104"/>
      <c r="CXF4" s="104"/>
      <c r="CXG4" s="104"/>
      <c r="CXH4" s="104"/>
      <c r="CXI4" s="104"/>
      <c r="CXJ4" s="104"/>
      <c r="CXK4" s="104"/>
      <c r="CXL4" s="104"/>
      <c r="CXM4" s="104"/>
      <c r="CXN4" s="104"/>
      <c r="CXO4" s="104"/>
      <c r="CXP4" s="104"/>
      <c r="CXQ4" s="104"/>
      <c r="CXR4" s="104"/>
      <c r="CXS4" s="104"/>
      <c r="CXT4" s="104"/>
      <c r="CXU4" s="104"/>
      <c r="CXV4" s="104"/>
      <c r="CXW4" s="104"/>
      <c r="CXX4" s="104"/>
      <c r="CXY4" s="104"/>
      <c r="CXZ4" s="104"/>
      <c r="CYA4" s="104"/>
      <c r="CYB4" s="104"/>
      <c r="CYC4" s="104"/>
      <c r="CYD4" s="104"/>
      <c r="CYE4" s="104"/>
      <c r="CYF4" s="104"/>
      <c r="CYG4" s="104"/>
      <c r="CYH4" s="104"/>
      <c r="CYI4" s="104"/>
      <c r="CYJ4" s="104"/>
      <c r="CYK4" s="104"/>
      <c r="CYL4" s="104"/>
      <c r="CYM4" s="104"/>
      <c r="CYN4" s="104"/>
      <c r="CYO4" s="104"/>
      <c r="CYP4" s="104"/>
      <c r="CYQ4" s="104"/>
      <c r="CYR4" s="104"/>
      <c r="CYS4" s="104"/>
      <c r="CYT4" s="104"/>
      <c r="CYU4" s="104"/>
      <c r="CYV4" s="104"/>
      <c r="CYW4" s="104"/>
      <c r="CYX4" s="104"/>
      <c r="CYY4" s="104"/>
      <c r="CYZ4" s="104"/>
      <c r="CZA4" s="104"/>
      <c r="CZB4" s="104"/>
      <c r="CZC4" s="104"/>
      <c r="CZD4" s="104"/>
      <c r="CZE4" s="104"/>
      <c r="CZF4" s="104"/>
      <c r="CZG4" s="104"/>
      <c r="CZH4" s="104"/>
      <c r="CZI4" s="104"/>
      <c r="CZJ4" s="104"/>
      <c r="CZK4" s="104"/>
      <c r="CZL4" s="104"/>
      <c r="CZM4" s="104"/>
      <c r="CZN4" s="104"/>
      <c r="CZO4" s="104"/>
      <c r="CZP4" s="104"/>
      <c r="CZQ4" s="104"/>
      <c r="CZR4" s="104"/>
      <c r="CZS4" s="104"/>
      <c r="CZT4" s="104"/>
      <c r="CZU4" s="104"/>
      <c r="CZV4" s="104"/>
      <c r="CZW4" s="104"/>
      <c r="CZX4" s="104"/>
      <c r="CZY4" s="104"/>
      <c r="CZZ4" s="104"/>
      <c r="DAA4" s="104"/>
      <c r="DAB4" s="104"/>
      <c r="DAC4" s="104"/>
      <c r="DAD4" s="104"/>
      <c r="DAE4" s="104"/>
      <c r="DAF4" s="104"/>
      <c r="DAG4" s="104"/>
      <c r="DAH4" s="104"/>
      <c r="DAI4" s="104"/>
      <c r="DAJ4" s="104"/>
      <c r="DAK4" s="104"/>
      <c r="DAL4" s="104"/>
      <c r="DAM4" s="104"/>
      <c r="DAN4" s="104"/>
      <c r="DAO4" s="104"/>
      <c r="DAP4" s="104"/>
      <c r="DAQ4" s="104"/>
      <c r="DAR4" s="104"/>
      <c r="DAS4" s="104"/>
      <c r="DAT4" s="104"/>
      <c r="DAU4" s="104"/>
      <c r="DAV4" s="104"/>
      <c r="DAW4" s="104"/>
      <c r="DAX4" s="104"/>
      <c r="DAY4" s="104"/>
      <c r="DAZ4" s="104"/>
      <c r="DBA4" s="104"/>
      <c r="DBB4" s="104"/>
      <c r="DBC4" s="104"/>
      <c r="DBD4" s="104"/>
      <c r="DBE4" s="104"/>
      <c r="DBF4" s="104"/>
      <c r="DBG4" s="104"/>
      <c r="DBH4" s="104"/>
      <c r="DBI4" s="104"/>
      <c r="DBJ4" s="104"/>
      <c r="DBK4" s="104"/>
      <c r="DBL4" s="104"/>
      <c r="DBM4" s="104"/>
      <c r="DBN4" s="104"/>
      <c r="DBO4" s="104"/>
      <c r="DBP4" s="104"/>
      <c r="DBQ4" s="104"/>
      <c r="DBR4" s="104"/>
      <c r="DBS4" s="104"/>
      <c r="DBT4" s="104"/>
      <c r="DBU4" s="104"/>
      <c r="DBV4" s="104"/>
      <c r="DBW4" s="104"/>
      <c r="DBX4" s="104"/>
      <c r="DBY4" s="104"/>
      <c r="DBZ4" s="104"/>
      <c r="DCA4" s="104"/>
      <c r="DCB4" s="104"/>
      <c r="DCC4" s="104"/>
      <c r="DCD4" s="104"/>
      <c r="DCE4" s="104"/>
      <c r="DCF4" s="104"/>
      <c r="DCG4" s="104"/>
      <c r="DCH4" s="104"/>
      <c r="DCI4" s="104"/>
      <c r="DCJ4" s="104"/>
      <c r="DCK4" s="104"/>
      <c r="DCL4" s="104"/>
      <c r="DCM4" s="104"/>
      <c r="DCN4" s="104"/>
      <c r="DCO4" s="104"/>
      <c r="DCP4" s="104"/>
      <c r="DCQ4" s="104"/>
      <c r="DCR4" s="104"/>
      <c r="DCS4" s="104"/>
      <c r="DCT4" s="104"/>
      <c r="DCU4" s="104"/>
      <c r="DCV4" s="104"/>
      <c r="DCW4" s="104"/>
      <c r="DCX4" s="104"/>
      <c r="DCY4" s="104"/>
      <c r="DCZ4" s="104"/>
      <c r="DDA4" s="104"/>
      <c r="DDB4" s="104"/>
      <c r="DDC4" s="104"/>
      <c r="DDD4" s="104"/>
      <c r="DDE4" s="104"/>
      <c r="DDF4" s="104"/>
      <c r="DDG4" s="104"/>
      <c r="DDH4" s="104"/>
      <c r="DDI4" s="104"/>
      <c r="DDJ4" s="104"/>
      <c r="DDK4" s="104"/>
      <c r="DDL4" s="104"/>
      <c r="DDM4" s="104"/>
      <c r="DDN4" s="104"/>
      <c r="DDO4" s="104"/>
      <c r="DDP4" s="104"/>
      <c r="DDQ4" s="104"/>
      <c r="DDR4" s="104"/>
      <c r="DDS4" s="104"/>
      <c r="DDT4" s="104"/>
      <c r="DDU4" s="104"/>
      <c r="DDV4" s="104"/>
      <c r="DDW4" s="104"/>
      <c r="DDX4" s="104"/>
      <c r="DDY4" s="104"/>
      <c r="DDZ4" s="104"/>
      <c r="DEA4" s="104"/>
      <c r="DEB4" s="104"/>
      <c r="DEC4" s="104"/>
      <c r="DED4" s="104"/>
      <c r="DEE4" s="104"/>
      <c r="DEF4" s="104"/>
      <c r="DEG4" s="104"/>
      <c r="DEH4" s="104"/>
      <c r="DEI4" s="104"/>
      <c r="DEJ4" s="104"/>
      <c r="DEK4" s="104"/>
      <c r="DEL4" s="104"/>
      <c r="DEM4" s="104"/>
      <c r="DEN4" s="104"/>
      <c r="DEO4" s="104"/>
      <c r="DEP4" s="104"/>
      <c r="DEQ4" s="104"/>
      <c r="DER4" s="104"/>
      <c r="DES4" s="104"/>
      <c r="DET4" s="104"/>
      <c r="DEU4" s="104"/>
      <c r="DEV4" s="104"/>
      <c r="DEW4" s="104"/>
      <c r="DEX4" s="104"/>
      <c r="DEY4" s="104"/>
      <c r="DEZ4" s="104"/>
      <c r="DFA4" s="104"/>
      <c r="DFB4" s="104"/>
      <c r="DFC4" s="104"/>
      <c r="DFD4" s="104"/>
      <c r="DFE4" s="104"/>
      <c r="DFF4" s="104"/>
      <c r="DFG4" s="104"/>
      <c r="DFH4" s="104"/>
      <c r="DFI4" s="104"/>
      <c r="DFJ4" s="104"/>
      <c r="DFK4" s="104"/>
      <c r="DFL4" s="104"/>
      <c r="DFM4" s="104"/>
      <c r="DFN4" s="104"/>
      <c r="DFO4" s="104"/>
      <c r="DFP4" s="104"/>
      <c r="DFQ4" s="104"/>
      <c r="DFR4" s="104"/>
      <c r="DFS4" s="104"/>
      <c r="DFT4" s="104"/>
      <c r="DFU4" s="104"/>
      <c r="DFV4" s="104"/>
      <c r="DFW4" s="104"/>
      <c r="DFX4" s="104"/>
      <c r="DFY4" s="104"/>
      <c r="DFZ4" s="104"/>
      <c r="DGA4" s="104"/>
      <c r="DGB4" s="104"/>
      <c r="DGC4" s="104"/>
      <c r="DGD4" s="104"/>
      <c r="DGE4" s="104"/>
      <c r="DGF4" s="104"/>
      <c r="DGG4" s="104"/>
      <c r="DGH4" s="104"/>
      <c r="DGI4" s="104"/>
      <c r="DGJ4" s="104"/>
      <c r="DGK4" s="104"/>
      <c r="DGL4" s="104"/>
      <c r="DGM4" s="104"/>
      <c r="DGN4" s="104"/>
      <c r="DGO4" s="104"/>
      <c r="DGP4" s="104"/>
      <c r="DGQ4" s="104"/>
      <c r="DGR4" s="104"/>
      <c r="DGS4" s="104"/>
      <c r="DGT4" s="104"/>
      <c r="DGU4" s="104"/>
      <c r="DGV4" s="104"/>
      <c r="DGW4" s="104"/>
      <c r="DGX4" s="104"/>
      <c r="DGY4" s="104"/>
      <c r="DGZ4" s="104"/>
      <c r="DHA4" s="104"/>
      <c r="DHB4" s="104"/>
      <c r="DHC4" s="104"/>
      <c r="DHD4" s="104"/>
      <c r="DHE4" s="104"/>
      <c r="DHF4" s="104"/>
      <c r="DHG4" s="104"/>
      <c r="DHH4" s="104"/>
      <c r="DHI4" s="104"/>
      <c r="DHJ4" s="104"/>
      <c r="DHK4" s="104"/>
      <c r="DHL4" s="104"/>
      <c r="DHM4" s="104"/>
      <c r="DHN4" s="104"/>
      <c r="DHO4" s="104"/>
      <c r="DHP4" s="104"/>
      <c r="DHQ4" s="104"/>
      <c r="DHR4" s="104"/>
      <c r="DHS4" s="104"/>
      <c r="DHT4" s="104"/>
      <c r="DHU4" s="104"/>
      <c r="DHV4" s="104"/>
      <c r="DHW4" s="104"/>
      <c r="DHX4" s="104"/>
      <c r="DHY4" s="104"/>
      <c r="DHZ4" s="104"/>
      <c r="DIA4" s="104"/>
      <c r="DIB4" s="104"/>
      <c r="DIC4" s="104"/>
      <c r="DID4" s="104"/>
      <c r="DIE4" s="104"/>
      <c r="DIF4" s="104"/>
      <c r="DIG4" s="104"/>
      <c r="DIH4" s="104"/>
      <c r="DII4" s="104"/>
      <c r="DIJ4" s="104"/>
      <c r="DIK4" s="104"/>
      <c r="DIL4" s="104"/>
      <c r="DIM4" s="104"/>
      <c r="DIN4" s="104"/>
      <c r="DIO4" s="104"/>
      <c r="DIP4" s="104"/>
      <c r="DIQ4" s="104"/>
      <c r="DIR4" s="104"/>
      <c r="DIS4" s="104"/>
      <c r="DIT4" s="104"/>
      <c r="DIU4" s="104"/>
      <c r="DIV4" s="104"/>
      <c r="DIW4" s="104"/>
      <c r="DIX4" s="104"/>
      <c r="DIY4" s="104"/>
      <c r="DIZ4" s="104"/>
      <c r="DJA4" s="104"/>
      <c r="DJB4" s="104"/>
      <c r="DJC4" s="104"/>
      <c r="DJD4" s="104"/>
      <c r="DJE4" s="104"/>
      <c r="DJF4" s="104"/>
      <c r="DJG4" s="104"/>
      <c r="DJH4" s="104"/>
      <c r="DJI4" s="104"/>
      <c r="DJJ4" s="104"/>
      <c r="DJK4" s="104"/>
      <c r="DJL4" s="104"/>
      <c r="DJM4" s="104"/>
      <c r="DJN4" s="104"/>
      <c r="DJO4" s="104"/>
      <c r="DJP4" s="104"/>
      <c r="DJQ4" s="104"/>
      <c r="DJR4" s="104"/>
      <c r="DJS4" s="104"/>
      <c r="DJT4" s="104"/>
      <c r="DJU4" s="104"/>
      <c r="DJV4" s="104"/>
      <c r="DJW4" s="104"/>
      <c r="DJX4" s="104"/>
      <c r="DJY4" s="104"/>
      <c r="DJZ4" s="104"/>
      <c r="DKA4" s="104"/>
      <c r="DKB4" s="104"/>
      <c r="DKC4" s="104"/>
      <c r="DKD4" s="104"/>
      <c r="DKE4" s="104"/>
      <c r="DKF4" s="104"/>
      <c r="DKG4" s="104"/>
      <c r="DKH4" s="104"/>
      <c r="DKI4" s="104"/>
      <c r="DKJ4" s="104"/>
      <c r="DKK4" s="104"/>
      <c r="DKL4" s="104"/>
      <c r="DKM4" s="104"/>
      <c r="DKN4" s="104"/>
      <c r="DKO4" s="104"/>
      <c r="DKP4" s="104"/>
      <c r="DKQ4" s="104"/>
      <c r="DKR4" s="104"/>
      <c r="DKS4" s="104"/>
      <c r="DKT4" s="104"/>
      <c r="DKU4" s="104"/>
      <c r="DKV4" s="104"/>
      <c r="DKW4" s="104"/>
      <c r="DKX4" s="104"/>
      <c r="DKY4" s="104"/>
      <c r="DKZ4" s="104"/>
      <c r="DLA4" s="104"/>
      <c r="DLB4" s="104"/>
      <c r="DLC4" s="104"/>
      <c r="DLD4" s="104"/>
      <c r="DLE4" s="104"/>
      <c r="DLF4" s="104"/>
      <c r="DLG4" s="104"/>
      <c r="DLH4" s="104"/>
      <c r="DLI4" s="104"/>
      <c r="DLJ4" s="104"/>
      <c r="DLK4" s="104"/>
      <c r="DLL4" s="104"/>
      <c r="DLM4" s="104"/>
      <c r="DLN4" s="104"/>
      <c r="DLO4" s="104"/>
      <c r="DLP4" s="104"/>
      <c r="DLQ4" s="104"/>
      <c r="DLR4" s="104"/>
      <c r="DLS4" s="104"/>
      <c r="DLT4" s="104"/>
      <c r="DLU4" s="104"/>
      <c r="DLV4" s="104"/>
      <c r="DLW4" s="104"/>
      <c r="DLX4" s="104"/>
      <c r="DLY4" s="104"/>
      <c r="DLZ4" s="104"/>
      <c r="DMA4" s="104"/>
      <c r="DMB4" s="104"/>
      <c r="DMC4" s="104"/>
      <c r="DMD4" s="104"/>
      <c r="DME4" s="104"/>
      <c r="DMF4" s="104"/>
      <c r="DMG4" s="104"/>
      <c r="DMH4" s="104"/>
      <c r="DMI4" s="104"/>
      <c r="DMJ4" s="104"/>
      <c r="DMK4" s="104"/>
      <c r="DML4" s="104"/>
      <c r="DMM4" s="104"/>
      <c r="DMN4" s="104"/>
      <c r="DMO4" s="104"/>
      <c r="DMP4" s="104"/>
      <c r="DMQ4" s="104"/>
      <c r="DMR4" s="104"/>
      <c r="DMS4" s="104"/>
      <c r="DMT4" s="104"/>
      <c r="DMU4" s="104"/>
      <c r="DMV4" s="104"/>
      <c r="DMW4" s="104"/>
      <c r="DMX4" s="104"/>
      <c r="DMY4" s="104"/>
      <c r="DMZ4" s="104"/>
      <c r="DNA4" s="104"/>
      <c r="DNB4" s="104"/>
      <c r="DNC4" s="104"/>
      <c r="DND4" s="104"/>
      <c r="DNE4" s="104"/>
      <c r="DNF4" s="104"/>
      <c r="DNG4" s="104"/>
      <c r="DNH4" s="104"/>
      <c r="DNI4" s="104"/>
      <c r="DNJ4" s="104"/>
      <c r="DNK4" s="104"/>
      <c r="DNL4" s="104"/>
      <c r="DNM4" s="104"/>
      <c r="DNN4" s="104"/>
      <c r="DNO4" s="104"/>
      <c r="DNP4" s="104"/>
      <c r="DNQ4" s="104"/>
      <c r="DNR4" s="104"/>
      <c r="DNS4" s="104"/>
      <c r="DNT4" s="104"/>
      <c r="DNU4" s="104"/>
      <c r="DNV4" s="104"/>
      <c r="DNW4" s="104"/>
      <c r="DNX4" s="104"/>
      <c r="DNY4" s="104"/>
      <c r="DNZ4" s="104"/>
      <c r="DOA4" s="104"/>
      <c r="DOB4" s="104"/>
      <c r="DOC4" s="104"/>
      <c r="DOD4" s="104"/>
      <c r="DOE4" s="104"/>
      <c r="DOF4" s="104"/>
      <c r="DOG4" s="104"/>
      <c r="DOH4" s="104"/>
      <c r="DOI4" s="104"/>
      <c r="DOJ4" s="104"/>
      <c r="DOK4" s="104"/>
      <c r="DOL4" s="104"/>
      <c r="DOM4" s="104"/>
      <c r="DON4" s="104"/>
      <c r="DOO4" s="104"/>
      <c r="DOP4" s="104"/>
      <c r="DOQ4" s="104"/>
      <c r="DOR4" s="104"/>
      <c r="DOS4" s="104"/>
      <c r="DOT4" s="104"/>
      <c r="DOU4" s="104"/>
      <c r="DOV4" s="104"/>
      <c r="DOW4" s="104"/>
      <c r="DOX4" s="104"/>
      <c r="DOY4" s="104"/>
      <c r="DOZ4" s="104"/>
      <c r="DPA4" s="104"/>
      <c r="DPB4" s="104"/>
      <c r="DPC4" s="104"/>
      <c r="DPD4" s="104"/>
      <c r="DPE4" s="104"/>
      <c r="DPF4" s="104"/>
      <c r="DPG4" s="104"/>
      <c r="DPH4" s="104"/>
      <c r="DPI4" s="104"/>
      <c r="DPJ4" s="104"/>
      <c r="DPK4" s="104"/>
      <c r="DPL4" s="104"/>
      <c r="DPM4" s="104"/>
      <c r="DPN4" s="104"/>
      <c r="DPO4" s="104"/>
      <c r="DPP4" s="104"/>
      <c r="DPQ4" s="104"/>
      <c r="DPR4" s="104"/>
      <c r="DPS4" s="104"/>
      <c r="DPT4" s="104"/>
      <c r="DPU4" s="104"/>
      <c r="DPV4" s="104"/>
      <c r="DPW4" s="104"/>
      <c r="DPX4" s="104"/>
      <c r="DPY4" s="104"/>
      <c r="DPZ4" s="104"/>
      <c r="DQA4" s="104"/>
      <c r="DQB4" s="104"/>
      <c r="DQC4" s="104"/>
      <c r="DQD4" s="104"/>
      <c r="DQE4" s="104"/>
      <c r="DQF4" s="104"/>
      <c r="DQG4" s="104"/>
      <c r="DQH4" s="104"/>
      <c r="DQI4" s="104"/>
      <c r="DQJ4" s="104"/>
      <c r="DQK4" s="104"/>
      <c r="DQL4" s="104"/>
      <c r="DQM4" s="104"/>
      <c r="DQN4" s="104"/>
      <c r="DQO4" s="104"/>
      <c r="DQP4" s="104"/>
      <c r="DQQ4" s="104"/>
      <c r="DQR4" s="104"/>
      <c r="DQS4" s="104"/>
      <c r="DQT4" s="104"/>
      <c r="DQU4" s="104"/>
      <c r="DQV4" s="104"/>
      <c r="DQW4" s="104"/>
      <c r="DQX4" s="104"/>
      <c r="DQY4" s="104"/>
      <c r="DQZ4" s="104"/>
      <c r="DRA4" s="104"/>
      <c r="DRB4" s="104"/>
      <c r="DRC4" s="104"/>
      <c r="DRD4" s="104"/>
      <c r="DRE4" s="104"/>
      <c r="DRF4" s="104"/>
      <c r="DRG4" s="104"/>
      <c r="DRH4" s="104"/>
      <c r="DRI4" s="104"/>
      <c r="DRJ4" s="104"/>
      <c r="DRK4" s="104"/>
      <c r="DRL4" s="104"/>
      <c r="DRM4" s="104"/>
      <c r="DRN4" s="104"/>
      <c r="DRO4" s="104"/>
      <c r="DRP4" s="104"/>
      <c r="DRQ4" s="104"/>
      <c r="DRR4" s="104"/>
      <c r="DRS4" s="104"/>
      <c r="DRT4" s="104"/>
      <c r="DRU4" s="104"/>
      <c r="DRV4" s="104"/>
      <c r="DRW4" s="104"/>
      <c r="DRX4" s="104"/>
      <c r="DRY4" s="104"/>
      <c r="DRZ4" s="104"/>
      <c r="DSA4" s="104"/>
      <c r="DSB4" s="104"/>
      <c r="DSC4" s="104"/>
      <c r="DSD4" s="104"/>
      <c r="DSE4" s="104"/>
      <c r="DSF4" s="104"/>
      <c r="DSG4" s="104"/>
      <c r="DSH4" s="104"/>
      <c r="DSI4" s="104"/>
      <c r="DSJ4" s="104"/>
      <c r="DSK4" s="104"/>
      <c r="DSL4" s="104"/>
      <c r="DSM4" s="104"/>
      <c r="DSN4" s="104"/>
      <c r="DSO4" s="104"/>
      <c r="DSP4" s="104"/>
      <c r="DSQ4" s="104"/>
      <c r="DSR4" s="104"/>
      <c r="DSS4" s="104"/>
      <c r="DST4" s="104"/>
      <c r="DSU4" s="104"/>
      <c r="DSV4" s="104"/>
      <c r="DSW4" s="104"/>
      <c r="DSX4" s="104"/>
      <c r="DSY4" s="104"/>
      <c r="DSZ4" s="104"/>
      <c r="DTA4" s="104"/>
      <c r="DTB4" s="104"/>
      <c r="DTC4" s="104"/>
      <c r="DTD4" s="104"/>
      <c r="DTE4" s="104"/>
      <c r="DTF4" s="104"/>
      <c r="DTG4" s="104"/>
      <c r="DTH4" s="104"/>
      <c r="DTI4" s="104"/>
      <c r="DTJ4" s="104"/>
      <c r="DTK4" s="104"/>
      <c r="DTL4" s="104"/>
      <c r="DTM4" s="104"/>
      <c r="DTN4" s="104"/>
      <c r="DTO4" s="104"/>
      <c r="DTP4" s="104"/>
      <c r="DTQ4" s="104"/>
      <c r="DTR4" s="104"/>
      <c r="DTS4" s="104"/>
      <c r="DTT4" s="104"/>
      <c r="DTU4" s="104"/>
      <c r="DTV4" s="104"/>
      <c r="DTW4" s="104"/>
      <c r="DTX4" s="104"/>
      <c r="DTY4" s="104"/>
      <c r="DTZ4" s="104"/>
      <c r="DUA4" s="104"/>
      <c r="DUB4" s="104"/>
      <c r="DUC4" s="104"/>
      <c r="DUD4" s="104"/>
      <c r="DUE4" s="104"/>
      <c r="DUF4" s="104"/>
      <c r="DUG4" s="104"/>
      <c r="DUH4" s="104"/>
      <c r="DUI4" s="104"/>
      <c r="DUJ4" s="104"/>
      <c r="DUK4" s="104"/>
      <c r="DUL4" s="104"/>
      <c r="DUM4" s="104"/>
      <c r="DUN4" s="104"/>
      <c r="DUO4" s="104"/>
      <c r="DUP4" s="104"/>
      <c r="DUQ4" s="104"/>
      <c r="DUR4" s="104"/>
      <c r="DUS4" s="104"/>
      <c r="DUT4" s="104"/>
      <c r="DUU4" s="104"/>
      <c r="DUV4" s="104"/>
      <c r="DUW4" s="104"/>
      <c r="DUX4" s="104"/>
      <c r="DUY4" s="104"/>
      <c r="DUZ4" s="104"/>
      <c r="DVA4" s="104"/>
      <c r="DVB4" s="104"/>
      <c r="DVC4" s="104"/>
      <c r="DVD4" s="104"/>
      <c r="DVE4" s="104"/>
      <c r="DVF4" s="104"/>
      <c r="DVG4" s="104"/>
      <c r="DVH4" s="104"/>
      <c r="DVI4" s="104"/>
      <c r="DVJ4" s="104"/>
      <c r="DVK4" s="104"/>
      <c r="DVL4" s="104"/>
      <c r="DVM4" s="104"/>
      <c r="DVN4" s="104"/>
      <c r="DVO4" s="104"/>
      <c r="DVP4" s="104"/>
      <c r="DVQ4" s="104"/>
      <c r="DVR4" s="104"/>
      <c r="DVS4" s="104"/>
      <c r="DVT4" s="104"/>
      <c r="DVU4" s="104"/>
      <c r="DVV4" s="104"/>
      <c r="DVW4" s="104"/>
      <c r="DVX4" s="104"/>
      <c r="DVY4" s="104"/>
      <c r="DVZ4" s="104"/>
      <c r="DWA4" s="104"/>
      <c r="DWB4" s="104"/>
      <c r="DWC4" s="104"/>
      <c r="DWD4" s="104"/>
      <c r="DWE4" s="104"/>
      <c r="DWF4" s="104"/>
      <c r="DWG4" s="104"/>
      <c r="DWH4" s="104"/>
      <c r="DWI4" s="104"/>
      <c r="DWJ4" s="104"/>
      <c r="DWK4" s="104"/>
      <c r="DWL4" s="104"/>
      <c r="DWM4" s="104"/>
      <c r="DWN4" s="104"/>
      <c r="DWO4" s="104"/>
      <c r="DWP4" s="104"/>
      <c r="DWQ4" s="104"/>
      <c r="DWR4" s="104"/>
      <c r="DWS4" s="104"/>
      <c r="DWT4" s="104"/>
      <c r="DWU4" s="104"/>
      <c r="DWV4" s="104"/>
      <c r="DWW4" s="104"/>
      <c r="DWX4" s="104"/>
      <c r="DWY4" s="104"/>
      <c r="DWZ4" s="104"/>
      <c r="DXA4" s="104"/>
      <c r="DXB4" s="104"/>
      <c r="DXC4" s="104"/>
      <c r="DXD4" s="104"/>
      <c r="DXE4" s="104"/>
      <c r="DXF4" s="104"/>
      <c r="DXG4" s="104"/>
      <c r="DXH4" s="104"/>
      <c r="DXI4" s="104"/>
      <c r="DXJ4" s="104"/>
      <c r="DXK4" s="104"/>
      <c r="DXL4" s="104"/>
      <c r="DXM4" s="104"/>
      <c r="DXN4" s="104"/>
      <c r="DXO4" s="104"/>
      <c r="DXP4" s="104"/>
      <c r="DXQ4" s="104"/>
      <c r="DXR4" s="104"/>
      <c r="DXS4" s="104"/>
      <c r="DXT4" s="104"/>
      <c r="DXU4" s="104"/>
      <c r="DXV4" s="104"/>
      <c r="DXW4" s="104"/>
      <c r="DXX4" s="104"/>
      <c r="DXY4" s="104"/>
      <c r="DXZ4" s="104"/>
      <c r="DYA4" s="104"/>
      <c r="DYB4" s="104"/>
      <c r="DYC4" s="104"/>
      <c r="DYD4" s="104"/>
      <c r="DYE4" s="104"/>
      <c r="DYF4" s="104"/>
      <c r="DYG4" s="104"/>
      <c r="DYH4" s="104"/>
      <c r="DYI4" s="104"/>
      <c r="DYJ4" s="104"/>
      <c r="DYK4" s="104"/>
      <c r="DYL4" s="104"/>
      <c r="DYM4" s="104"/>
      <c r="DYN4" s="104"/>
      <c r="DYO4" s="104"/>
      <c r="DYP4" s="104"/>
      <c r="DYQ4" s="104"/>
      <c r="DYR4" s="104"/>
      <c r="DYS4" s="104"/>
      <c r="DYT4" s="104"/>
      <c r="DYU4" s="104"/>
      <c r="DYV4" s="104"/>
      <c r="DYW4" s="104"/>
      <c r="DYX4" s="104"/>
      <c r="DYY4" s="104"/>
      <c r="DYZ4" s="104"/>
      <c r="DZA4" s="104"/>
      <c r="DZB4" s="104"/>
      <c r="DZC4" s="104"/>
      <c r="DZD4" s="104"/>
      <c r="DZE4" s="104"/>
      <c r="DZF4" s="104"/>
      <c r="DZG4" s="104"/>
      <c r="DZH4" s="104"/>
      <c r="DZI4" s="104"/>
      <c r="DZJ4" s="104"/>
      <c r="DZK4" s="104"/>
      <c r="DZL4" s="104"/>
      <c r="DZM4" s="104"/>
      <c r="DZN4" s="104"/>
      <c r="DZO4" s="104"/>
      <c r="DZP4" s="104"/>
      <c r="DZQ4" s="104"/>
      <c r="DZR4" s="104"/>
      <c r="DZS4" s="104"/>
      <c r="DZT4" s="104"/>
      <c r="DZU4" s="104"/>
      <c r="DZV4" s="104"/>
      <c r="DZW4" s="104"/>
      <c r="DZX4" s="104"/>
      <c r="DZY4" s="104"/>
      <c r="DZZ4" s="104"/>
      <c r="EAA4" s="104"/>
      <c r="EAB4" s="104"/>
      <c r="EAC4" s="104"/>
      <c r="EAD4" s="104"/>
      <c r="EAE4" s="104"/>
      <c r="EAF4" s="104"/>
      <c r="EAG4" s="104"/>
      <c r="EAH4" s="104"/>
      <c r="EAI4" s="104"/>
      <c r="EAJ4" s="104"/>
      <c r="EAK4" s="104"/>
      <c r="EAL4" s="104"/>
      <c r="EAM4" s="104"/>
      <c r="EAN4" s="104"/>
      <c r="EAO4" s="104"/>
      <c r="EAP4" s="104"/>
      <c r="EAQ4" s="104"/>
      <c r="EAR4" s="104"/>
      <c r="EAS4" s="104"/>
      <c r="EAT4" s="104"/>
      <c r="EAU4" s="104"/>
      <c r="EAV4" s="104"/>
      <c r="EAW4" s="104"/>
      <c r="EAX4" s="104"/>
      <c r="EAY4" s="104"/>
      <c r="EAZ4" s="104"/>
      <c r="EBA4" s="104"/>
      <c r="EBB4" s="104"/>
      <c r="EBC4" s="104"/>
      <c r="EBD4" s="104"/>
      <c r="EBE4" s="104"/>
      <c r="EBF4" s="104"/>
      <c r="EBG4" s="104"/>
      <c r="EBH4" s="104"/>
      <c r="EBI4" s="104"/>
      <c r="EBJ4" s="104"/>
      <c r="EBK4" s="104"/>
      <c r="EBL4" s="104"/>
      <c r="EBM4" s="104"/>
      <c r="EBN4" s="104"/>
      <c r="EBO4" s="104"/>
      <c r="EBP4" s="104"/>
      <c r="EBQ4" s="104"/>
      <c r="EBR4" s="104"/>
      <c r="EBS4" s="104"/>
      <c r="EBT4" s="104"/>
      <c r="EBU4" s="104"/>
      <c r="EBV4" s="104"/>
      <c r="EBW4" s="104"/>
      <c r="EBX4" s="104"/>
      <c r="EBY4" s="104"/>
      <c r="EBZ4" s="104"/>
      <c r="ECA4" s="104"/>
      <c r="ECB4" s="104"/>
      <c r="ECC4" s="104"/>
      <c r="ECD4" s="104"/>
      <c r="ECE4" s="104"/>
      <c r="ECF4" s="104"/>
      <c r="ECG4" s="104"/>
      <c r="ECH4" s="104"/>
      <c r="ECI4" s="104"/>
      <c r="ECJ4" s="104"/>
      <c r="ECK4" s="104"/>
      <c r="ECL4" s="104"/>
      <c r="ECM4" s="104"/>
      <c r="ECN4" s="104"/>
      <c r="ECO4" s="104"/>
      <c r="ECP4" s="104"/>
      <c r="ECQ4" s="104"/>
      <c r="ECR4" s="104"/>
      <c r="ECS4" s="104"/>
      <c r="ECT4" s="104"/>
      <c r="ECU4" s="104"/>
      <c r="ECV4" s="104"/>
      <c r="ECW4" s="104"/>
      <c r="ECX4" s="104"/>
      <c r="ECY4" s="104"/>
      <c r="ECZ4" s="104"/>
      <c r="EDA4" s="104"/>
      <c r="EDB4" s="104"/>
      <c r="EDC4" s="104"/>
      <c r="EDD4" s="104"/>
      <c r="EDE4" s="104"/>
      <c r="EDF4" s="104"/>
      <c r="EDG4" s="104"/>
      <c r="EDH4" s="104"/>
      <c r="EDI4" s="104"/>
      <c r="EDJ4" s="104"/>
      <c r="EDK4" s="104"/>
      <c r="EDL4" s="104"/>
      <c r="EDM4" s="104"/>
      <c r="EDN4" s="104"/>
      <c r="EDO4" s="104"/>
      <c r="EDP4" s="104"/>
      <c r="EDQ4" s="104"/>
      <c r="EDR4" s="104"/>
      <c r="EDS4" s="104"/>
      <c r="EDT4" s="104"/>
      <c r="EDU4" s="104"/>
      <c r="EDV4" s="104"/>
      <c r="EDW4" s="104"/>
      <c r="EDX4" s="104"/>
      <c r="EDY4" s="104"/>
      <c r="EDZ4" s="104"/>
      <c r="EEA4" s="104"/>
      <c r="EEB4" s="104"/>
      <c r="EEC4" s="104"/>
      <c r="EED4" s="104"/>
      <c r="EEE4" s="104"/>
      <c r="EEF4" s="104"/>
      <c r="EEG4" s="104"/>
      <c r="EEH4" s="104"/>
      <c r="EEI4" s="104"/>
      <c r="EEJ4" s="104"/>
      <c r="EEK4" s="104"/>
      <c r="EEL4" s="104"/>
      <c r="EEM4" s="104"/>
      <c r="EEN4" s="104"/>
      <c r="EEO4" s="104"/>
      <c r="EEP4" s="104"/>
      <c r="EEQ4" s="104"/>
      <c r="EER4" s="104"/>
      <c r="EES4" s="104"/>
      <c r="EET4" s="104"/>
      <c r="EEU4" s="104"/>
      <c r="EEV4" s="104"/>
      <c r="EEW4" s="104"/>
      <c r="EEX4" s="104"/>
      <c r="EEY4" s="104"/>
      <c r="EEZ4" s="104"/>
      <c r="EFA4" s="104"/>
      <c r="EFB4" s="104"/>
      <c r="EFC4" s="104"/>
      <c r="EFD4" s="104"/>
      <c r="EFE4" s="104"/>
      <c r="EFF4" s="104"/>
      <c r="EFG4" s="104"/>
      <c r="EFH4" s="104"/>
      <c r="EFI4" s="104"/>
      <c r="EFJ4" s="104"/>
      <c r="EFK4" s="104"/>
      <c r="EFL4" s="104"/>
      <c r="EFM4" s="104"/>
      <c r="EFN4" s="104"/>
      <c r="EFO4" s="104"/>
      <c r="EFP4" s="104"/>
      <c r="EFQ4" s="104"/>
      <c r="EFR4" s="104"/>
      <c r="EFS4" s="104"/>
      <c r="EFT4" s="104"/>
      <c r="EFU4" s="104"/>
      <c r="EFV4" s="104"/>
      <c r="EFW4" s="104"/>
      <c r="EFX4" s="104"/>
      <c r="EFY4" s="104"/>
      <c r="EFZ4" s="104"/>
      <c r="EGA4" s="104"/>
      <c r="EGB4" s="104"/>
      <c r="EGC4" s="104"/>
      <c r="EGD4" s="104"/>
      <c r="EGE4" s="104"/>
      <c r="EGF4" s="104"/>
      <c r="EGG4" s="104"/>
      <c r="EGH4" s="104"/>
      <c r="EGI4" s="104"/>
      <c r="EGJ4" s="104"/>
      <c r="EGK4" s="104"/>
      <c r="EGL4" s="104"/>
      <c r="EGM4" s="104"/>
      <c r="EGN4" s="104"/>
      <c r="EGO4" s="104"/>
      <c r="EGP4" s="104"/>
      <c r="EGQ4" s="104"/>
      <c r="EGR4" s="104"/>
      <c r="EGS4" s="104"/>
      <c r="EGT4" s="104"/>
      <c r="EGU4" s="104"/>
      <c r="EGV4" s="104"/>
      <c r="EGW4" s="104"/>
      <c r="EGX4" s="104"/>
      <c r="EGY4" s="104"/>
      <c r="EGZ4" s="104"/>
      <c r="EHA4" s="104"/>
      <c r="EHB4" s="104"/>
      <c r="EHC4" s="104"/>
      <c r="EHD4" s="104"/>
      <c r="EHE4" s="104"/>
      <c r="EHF4" s="104"/>
      <c r="EHG4" s="104"/>
      <c r="EHH4" s="104"/>
      <c r="EHI4" s="104"/>
      <c r="EHJ4" s="104"/>
      <c r="EHK4" s="104"/>
      <c r="EHL4" s="104"/>
      <c r="EHM4" s="104"/>
      <c r="EHN4" s="104"/>
      <c r="EHO4" s="104"/>
      <c r="EHP4" s="104"/>
      <c r="EHQ4" s="104"/>
      <c r="EHR4" s="104"/>
      <c r="EHS4" s="104"/>
      <c r="EHT4" s="104"/>
      <c r="EHU4" s="104"/>
      <c r="EHV4" s="104"/>
      <c r="EHW4" s="104"/>
      <c r="EHX4" s="104"/>
      <c r="EHY4" s="104"/>
      <c r="EHZ4" s="104"/>
      <c r="EIA4" s="104"/>
      <c r="EIB4" s="104"/>
      <c r="EIC4" s="104"/>
      <c r="EID4" s="104"/>
      <c r="EIE4" s="104"/>
      <c r="EIF4" s="104"/>
      <c r="EIG4" s="104"/>
      <c r="EIH4" s="104"/>
      <c r="EII4" s="104"/>
      <c r="EIJ4" s="104"/>
      <c r="EIK4" s="104"/>
      <c r="EIL4" s="104"/>
      <c r="EIM4" s="104"/>
      <c r="EIN4" s="104"/>
      <c r="EIO4" s="104"/>
      <c r="EIP4" s="104"/>
      <c r="EIQ4" s="104"/>
      <c r="EIR4" s="104"/>
      <c r="EIS4" s="104"/>
      <c r="EIT4" s="104"/>
      <c r="EIU4" s="104"/>
      <c r="EIV4" s="104"/>
      <c r="EIW4" s="104"/>
      <c r="EIX4" s="104"/>
      <c r="EIY4" s="104"/>
      <c r="EIZ4" s="104"/>
      <c r="EJA4" s="104"/>
      <c r="EJB4" s="104"/>
      <c r="EJC4" s="104"/>
      <c r="EJD4" s="104"/>
      <c r="EJE4" s="104"/>
      <c r="EJF4" s="104"/>
      <c r="EJG4" s="104"/>
      <c r="EJH4" s="104"/>
      <c r="EJI4" s="104"/>
      <c r="EJJ4" s="104"/>
      <c r="EJK4" s="104"/>
      <c r="EJL4" s="104"/>
      <c r="EJM4" s="104"/>
      <c r="EJN4" s="104"/>
      <c r="EJO4" s="104"/>
      <c r="EJP4" s="104"/>
      <c r="EJQ4" s="104"/>
      <c r="EJR4" s="104"/>
      <c r="EJS4" s="104"/>
      <c r="EJT4" s="104"/>
      <c r="EJU4" s="104"/>
      <c r="EJV4" s="104"/>
      <c r="EJW4" s="104"/>
      <c r="EJX4" s="104"/>
      <c r="EJY4" s="104"/>
      <c r="EJZ4" s="104"/>
      <c r="EKA4" s="104"/>
      <c r="EKB4" s="104"/>
      <c r="EKC4" s="104"/>
      <c r="EKD4" s="104"/>
      <c r="EKE4" s="104"/>
      <c r="EKF4" s="104"/>
      <c r="EKG4" s="104"/>
      <c r="EKH4" s="104"/>
      <c r="EKI4" s="104"/>
      <c r="EKJ4" s="104"/>
      <c r="EKK4" s="104"/>
      <c r="EKL4" s="104"/>
      <c r="EKM4" s="104"/>
      <c r="EKN4" s="104"/>
      <c r="EKO4" s="104"/>
      <c r="EKP4" s="104"/>
      <c r="EKQ4" s="104"/>
      <c r="EKR4" s="104"/>
      <c r="EKS4" s="104"/>
      <c r="EKT4" s="104"/>
      <c r="EKU4" s="104"/>
      <c r="EKV4" s="104"/>
      <c r="EKW4" s="104"/>
      <c r="EKX4" s="104"/>
      <c r="EKY4" s="104"/>
      <c r="EKZ4" s="104"/>
      <c r="ELA4" s="104"/>
      <c r="ELB4" s="104"/>
      <c r="ELC4" s="104"/>
      <c r="ELD4" s="104"/>
      <c r="ELE4" s="104"/>
      <c r="ELF4" s="104"/>
      <c r="ELG4" s="104"/>
      <c r="ELH4" s="104"/>
      <c r="ELI4" s="104"/>
      <c r="ELJ4" s="104"/>
      <c r="ELK4" s="104"/>
      <c r="ELL4" s="104"/>
      <c r="ELM4" s="104"/>
      <c r="ELN4" s="104"/>
      <c r="ELO4" s="104"/>
      <c r="ELP4" s="104"/>
      <c r="ELQ4" s="104"/>
      <c r="ELR4" s="104"/>
      <c r="ELS4" s="104"/>
      <c r="ELT4" s="104"/>
      <c r="ELU4" s="104"/>
      <c r="ELV4" s="104"/>
      <c r="ELW4" s="104"/>
      <c r="ELX4" s="104"/>
      <c r="ELY4" s="104"/>
      <c r="ELZ4" s="104"/>
      <c r="EMA4" s="104"/>
      <c r="EMB4" s="104"/>
      <c r="EMC4" s="104"/>
      <c r="EMD4" s="104"/>
      <c r="EME4" s="104"/>
      <c r="EMF4" s="104"/>
      <c r="EMG4" s="104"/>
      <c r="EMH4" s="104"/>
      <c r="EMI4" s="104"/>
      <c r="EMJ4" s="104"/>
      <c r="EMK4" s="104"/>
      <c r="EML4" s="104"/>
      <c r="EMM4" s="104"/>
      <c r="EMN4" s="104"/>
      <c r="EMO4" s="104"/>
      <c r="EMP4" s="104"/>
      <c r="EMQ4" s="104"/>
      <c r="EMR4" s="104"/>
      <c r="EMS4" s="104"/>
      <c r="EMT4" s="104"/>
      <c r="EMU4" s="104"/>
      <c r="EMV4" s="104"/>
      <c r="EMW4" s="104"/>
      <c r="EMX4" s="104"/>
      <c r="EMY4" s="104"/>
      <c r="EMZ4" s="104"/>
      <c r="ENA4" s="104"/>
      <c r="ENB4" s="104"/>
      <c r="ENC4" s="104"/>
      <c r="END4" s="104"/>
      <c r="ENE4" s="104"/>
      <c r="ENF4" s="104"/>
      <c r="ENG4" s="104"/>
      <c r="ENH4" s="104"/>
      <c r="ENI4" s="104"/>
      <c r="ENJ4" s="104"/>
      <c r="ENK4" s="104"/>
      <c r="ENL4" s="104"/>
      <c r="ENM4" s="104"/>
      <c r="ENN4" s="104"/>
      <c r="ENO4" s="104"/>
      <c r="ENP4" s="104"/>
      <c r="ENQ4" s="104"/>
      <c r="ENR4" s="104"/>
      <c r="ENS4" s="104"/>
      <c r="ENT4" s="104"/>
      <c r="ENU4" s="104"/>
      <c r="ENV4" s="104"/>
      <c r="ENW4" s="104"/>
      <c r="ENX4" s="104"/>
      <c r="ENY4" s="104"/>
      <c r="ENZ4" s="104"/>
      <c r="EOA4" s="104"/>
      <c r="EOB4" s="104"/>
      <c r="EOC4" s="104"/>
      <c r="EOD4" s="104"/>
      <c r="EOE4" s="104"/>
      <c r="EOF4" s="104"/>
      <c r="EOG4" s="104"/>
      <c r="EOH4" s="104"/>
      <c r="EOI4" s="104"/>
      <c r="EOJ4" s="104"/>
      <c r="EOK4" s="104"/>
      <c r="EOL4" s="104"/>
      <c r="EOM4" s="104"/>
      <c r="EON4" s="104"/>
      <c r="EOO4" s="104"/>
      <c r="EOP4" s="104"/>
      <c r="EOQ4" s="104"/>
      <c r="EOR4" s="104"/>
      <c r="EOS4" s="104"/>
      <c r="EOT4" s="104"/>
      <c r="EOU4" s="104"/>
      <c r="EOV4" s="104"/>
      <c r="EOW4" s="104"/>
      <c r="EOX4" s="104"/>
      <c r="EOY4" s="104"/>
      <c r="EOZ4" s="104"/>
      <c r="EPA4" s="104"/>
      <c r="EPB4" s="104"/>
      <c r="EPC4" s="104"/>
      <c r="EPD4" s="104"/>
      <c r="EPE4" s="104"/>
      <c r="EPF4" s="104"/>
      <c r="EPG4" s="104"/>
      <c r="EPH4" s="104"/>
      <c r="EPI4" s="104"/>
      <c r="EPJ4" s="104"/>
      <c r="EPK4" s="104"/>
      <c r="EPL4" s="104"/>
      <c r="EPM4" s="104"/>
      <c r="EPN4" s="104"/>
      <c r="EPO4" s="104"/>
      <c r="EPP4" s="104"/>
      <c r="EPQ4" s="104"/>
      <c r="EPR4" s="104"/>
      <c r="EPS4" s="104"/>
      <c r="EPT4" s="104"/>
      <c r="EPU4" s="104"/>
      <c r="EPV4" s="104"/>
      <c r="EPW4" s="104"/>
      <c r="EPX4" s="104"/>
      <c r="EPY4" s="104"/>
      <c r="EPZ4" s="104"/>
      <c r="EQA4" s="104"/>
      <c r="EQB4" s="104"/>
      <c r="EQC4" s="104"/>
      <c r="EQD4" s="104"/>
      <c r="EQE4" s="104"/>
      <c r="EQF4" s="104"/>
      <c r="EQG4" s="104"/>
      <c r="EQH4" s="104"/>
      <c r="EQI4" s="104"/>
      <c r="EQJ4" s="104"/>
      <c r="EQK4" s="104"/>
      <c r="EQL4" s="104"/>
      <c r="EQM4" s="104"/>
      <c r="EQN4" s="104"/>
      <c r="EQO4" s="104"/>
      <c r="EQP4" s="104"/>
      <c r="EQQ4" s="104"/>
      <c r="EQR4" s="104"/>
      <c r="EQS4" s="104"/>
      <c r="EQT4" s="104"/>
      <c r="EQU4" s="104"/>
      <c r="EQV4" s="104"/>
      <c r="EQW4" s="104"/>
      <c r="EQX4" s="104"/>
      <c r="EQY4" s="104"/>
      <c r="EQZ4" s="104"/>
      <c r="ERA4" s="104"/>
      <c r="ERB4" s="104"/>
      <c r="ERC4" s="104"/>
      <c r="ERD4" s="104"/>
      <c r="ERE4" s="104"/>
      <c r="ERF4" s="104"/>
      <c r="ERG4" s="104"/>
      <c r="ERH4" s="104"/>
      <c r="ERI4" s="104"/>
      <c r="ERJ4" s="104"/>
      <c r="ERK4" s="104"/>
      <c r="ERL4" s="104"/>
      <c r="ERM4" s="104"/>
      <c r="ERN4" s="104"/>
      <c r="ERO4" s="104"/>
      <c r="ERP4" s="104"/>
      <c r="ERQ4" s="104"/>
      <c r="ERR4" s="104"/>
      <c r="ERS4" s="104"/>
      <c r="ERT4" s="104"/>
      <c r="ERU4" s="104"/>
      <c r="ERV4" s="104"/>
      <c r="ERW4" s="104"/>
      <c r="ERX4" s="104"/>
      <c r="ERY4" s="104"/>
      <c r="ERZ4" s="104"/>
      <c r="ESA4" s="104"/>
      <c r="ESB4" s="104"/>
      <c r="ESC4" s="104"/>
      <c r="ESD4" s="104"/>
      <c r="ESE4" s="104"/>
      <c r="ESF4" s="104"/>
      <c r="ESG4" s="104"/>
      <c r="ESH4" s="104"/>
      <c r="ESI4" s="104"/>
      <c r="ESJ4" s="104"/>
      <c r="ESK4" s="104"/>
      <c r="ESL4" s="104"/>
      <c r="ESM4" s="104"/>
      <c r="ESN4" s="104"/>
      <c r="ESO4" s="104"/>
      <c r="ESP4" s="104"/>
      <c r="ESQ4" s="104"/>
      <c r="ESR4" s="104"/>
      <c r="ESS4" s="104"/>
      <c r="EST4" s="104"/>
      <c r="ESU4" s="104"/>
      <c r="ESV4" s="104"/>
      <c r="ESW4" s="104"/>
      <c r="ESX4" s="104"/>
      <c r="ESY4" s="104"/>
      <c r="ESZ4" s="104"/>
      <c r="ETA4" s="104"/>
      <c r="ETB4" s="104"/>
      <c r="ETC4" s="104"/>
      <c r="ETD4" s="104"/>
      <c r="ETE4" s="104"/>
      <c r="ETF4" s="104"/>
      <c r="ETG4" s="104"/>
      <c r="ETH4" s="104"/>
      <c r="ETI4" s="104"/>
      <c r="ETJ4" s="104"/>
      <c r="ETK4" s="104"/>
      <c r="ETL4" s="104"/>
      <c r="ETM4" s="104"/>
      <c r="ETN4" s="104"/>
      <c r="ETO4" s="104"/>
      <c r="ETP4" s="104"/>
      <c r="ETQ4" s="104"/>
      <c r="ETR4" s="104"/>
      <c r="ETS4" s="104"/>
      <c r="ETT4" s="104"/>
      <c r="ETU4" s="104"/>
      <c r="ETV4" s="104"/>
      <c r="ETW4" s="104"/>
      <c r="ETX4" s="104"/>
      <c r="ETY4" s="104"/>
      <c r="ETZ4" s="104"/>
      <c r="EUA4" s="104"/>
      <c r="EUB4" s="104"/>
      <c r="EUC4" s="104"/>
      <c r="EUD4" s="104"/>
      <c r="EUE4" s="104"/>
      <c r="EUF4" s="104"/>
      <c r="EUG4" s="104"/>
      <c r="EUH4" s="104"/>
      <c r="EUI4" s="104"/>
      <c r="EUJ4" s="104"/>
      <c r="EUK4" s="104"/>
      <c r="EUL4" s="104"/>
      <c r="EUM4" s="104"/>
      <c r="EUN4" s="104"/>
      <c r="EUO4" s="104"/>
      <c r="EUP4" s="104"/>
      <c r="EUQ4" s="104"/>
      <c r="EUR4" s="104"/>
      <c r="EUS4" s="104"/>
      <c r="EUT4" s="104"/>
      <c r="EUU4" s="104"/>
      <c r="EUV4" s="104"/>
      <c r="EUW4" s="104"/>
      <c r="EUX4" s="104"/>
      <c r="EUY4" s="104"/>
      <c r="EUZ4" s="104"/>
      <c r="EVA4" s="104"/>
      <c r="EVB4" s="104"/>
      <c r="EVC4" s="104"/>
      <c r="EVD4" s="104"/>
      <c r="EVE4" s="104"/>
      <c r="EVF4" s="104"/>
      <c r="EVG4" s="104"/>
      <c r="EVH4" s="104"/>
      <c r="EVI4" s="104"/>
      <c r="EVJ4" s="104"/>
      <c r="EVK4" s="104"/>
      <c r="EVL4" s="104"/>
      <c r="EVM4" s="104"/>
      <c r="EVN4" s="104"/>
      <c r="EVO4" s="104"/>
      <c r="EVP4" s="104"/>
      <c r="EVQ4" s="104"/>
      <c r="EVR4" s="104"/>
      <c r="EVS4" s="104"/>
      <c r="EVT4" s="104"/>
      <c r="EVU4" s="104"/>
      <c r="EVV4" s="104"/>
      <c r="EVW4" s="104"/>
      <c r="EVX4" s="104"/>
      <c r="EVY4" s="104"/>
      <c r="EVZ4" s="104"/>
      <c r="EWA4" s="104"/>
      <c r="EWB4" s="104"/>
      <c r="EWC4" s="104"/>
      <c r="EWD4" s="104"/>
      <c r="EWE4" s="104"/>
      <c r="EWF4" s="104"/>
      <c r="EWG4" s="104"/>
      <c r="EWH4" s="104"/>
      <c r="EWI4" s="104"/>
      <c r="EWJ4" s="104"/>
      <c r="EWK4" s="104"/>
      <c r="EWL4" s="104"/>
      <c r="EWM4" s="104"/>
      <c r="EWN4" s="104"/>
      <c r="EWO4" s="104"/>
      <c r="EWP4" s="104"/>
      <c r="EWQ4" s="104"/>
      <c r="EWR4" s="104"/>
      <c r="EWS4" s="104"/>
      <c r="EWT4" s="104"/>
      <c r="EWU4" s="104"/>
      <c r="EWV4" s="104"/>
      <c r="EWW4" s="104"/>
      <c r="EWX4" s="104"/>
      <c r="EWY4" s="104"/>
      <c r="EWZ4" s="104"/>
      <c r="EXA4" s="104"/>
      <c r="EXB4" s="104"/>
      <c r="EXC4" s="104"/>
      <c r="EXD4" s="104"/>
      <c r="EXE4" s="104"/>
      <c r="EXF4" s="104"/>
      <c r="EXG4" s="104"/>
      <c r="EXH4" s="104"/>
      <c r="EXI4" s="104"/>
      <c r="EXJ4" s="104"/>
      <c r="EXK4" s="104"/>
      <c r="EXL4" s="104"/>
      <c r="EXM4" s="104"/>
      <c r="EXN4" s="104"/>
      <c r="EXO4" s="104"/>
      <c r="EXP4" s="104"/>
      <c r="EXQ4" s="104"/>
      <c r="EXR4" s="104"/>
      <c r="EXS4" s="104"/>
      <c r="EXT4" s="104"/>
      <c r="EXU4" s="104"/>
      <c r="EXV4" s="104"/>
      <c r="EXW4" s="104"/>
      <c r="EXX4" s="104"/>
      <c r="EXY4" s="104"/>
      <c r="EXZ4" s="104"/>
      <c r="EYA4" s="104"/>
      <c r="EYB4" s="104"/>
      <c r="EYC4" s="104"/>
      <c r="EYD4" s="104"/>
      <c r="EYE4" s="104"/>
      <c r="EYF4" s="104"/>
      <c r="EYG4" s="104"/>
      <c r="EYH4" s="104"/>
      <c r="EYI4" s="104"/>
      <c r="EYJ4" s="104"/>
      <c r="EYK4" s="104"/>
      <c r="EYL4" s="104"/>
      <c r="EYM4" s="104"/>
      <c r="EYN4" s="104"/>
      <c r="EYO4" s="104"/>
      <c r="EYP4" s="104"/>
      <c r="EYQ4" s="104"/>
      <c r="EYR4" s="104"/>
      <c r="EYS4" s="104"/>
      <c r="EYT4" s="104"/>
      <c r="EYU4" s="104"/>
      <c r="EYV4" s="104"/>
      <c r="EYW4" s="104"/>
      <c r="EYX4" s="104"/>
      <c r="EYY4" s="104"/>
      <c r="EYZ4" s="104"/>
      <c r="EZA4" s="104"/>
      <c r="EZB4" s="104"/>
      <c r="EZC4" s="104"/>
      <c r="EZD4" s="104"/>
      <c r="EZE4" s="104"/>
      <c r="EZF4" s="104"/>
      <c r="EZG4" s="104"/>
      <c r="EZH4" s="104"/>
      <c r="EZI4" s="104"/>
      <c r="EZJ4" s="104"/>
      <c r="EZK4" s="104"/>
      <c r="EZL4" s="104"/>
      <c r="EZM4" s="104"/>
      <c r="EZN4" s="104"/>
      <c r="EZO4" s="104"/>
      <c r="EZP4" s="104"/>
      <c r="EZQ4" s="104"/>
      <c r="EZR4" s="104"/>
      <c r="EZS4" s="104"/>
      <c r="EZT4" s="104"/>
      <c r="EZU4" s="104"/>
      <c r="EZV4" s="104"/>
      <c r="EZW4" s="104"/>
      <c r="EZX4" s="104"/>
      <c r="EZY4" s="104"/>
      <c r="EZZ4" s="104"/>
      <c r="FAA4" s="104"/>
      <c r="FAB4" s="104"/>
      <c r="FAC4" s="104"/>
      <c r="FAD4" s="104"/>
      <c r="FAE4" s="104"/>
      <c r="FAF4" s="104"/>
      <c r="FAG4" s="104"/>
      <c r="FAH4" s="104"/>
      <c r="FAI4" s="104"/>
      <c r="FAJ4" s="104"/>
      <c r="FAK4" s="104"/>
      <c r="FAL4" s="104"/>
      <c r="FAM4" s="104"/>
      <c r="FAN4" s="104"/>
      <c r="FAO4" s="104"/>
      <c r="FAP4" s="104"/>
      <c r="FAQ4" s="104"/>
      <c r="FAR4" s="104"/>
      <c r="FAS4" s="104"/>
      <c r="FAT4" s="104"/>
      <c r="FAU4" s="104"/>
      <c r="FAV4" s="104"/>
      <c r="FAW4" s="104"/>
      <c r="FAX4" s="104"/>
      <c r="FAY4" s="104"/>
      <c r="FAZ4" s="104"/>
      <c r="FBA4" s="104"/>
      <c r="FBB4" s="104"/>
      <c r="FBC4" s="104"/>
      <c r="FBD4" s="104"/>
      <c r="FBE4" s="104"/>
      <c r="FBF4" s="104"/>
      <c r="FBG4" s="104"/>
      <c r="FBH4" s="104"/>
      <c r="FBI4" s="104"/>
      <c r="FBJ4" s="104"/>
      <c r="FBK4" s="104"/>
      <c r="FBL4" s="104"/>
      <c r="FBM4" s="104"/>
      <c r="FBN4" s="104"/>
      <c r="FBO4" s="104"/>
      <c r="FBP4" s="104"/>
      <c r="FBQ4" s="104"/>
      <c r="FBR4" s="104"/>
      <c r="FBS4" s="104"/>
      <c r="FBT4" s="104"/>
      <c r="FBU4" s="104"/>
      <c r="FBV4" s="104"/>
      <c r="FBW4" s="104"/>
      <c r="FBX4" s="104"/>
      <c r="FBY4" s="104"/>
      <c r="FBZ4" s="104"/>
      <c r="FCA4" s="104"/>
      <c r="FCB4" s="104"/>
      <c r="FCC4" s="104"/>
      <c r="FCD4" s="104"/>
      <c r="FCE4" s="104"/>
      <c r="FCF4" s="104"/>
      <c r="FCG4" s="104"/>
      <c r="FCH4" s="104"/>
      <c r="FCI4" s="104"/>
      <c r="FCJ4" s="104"/>
      <c r="FCK4" s="104"/>
      <c r="FCL4" s="104"/>
      <c r="FCM4" s="104"/>
      <c r="FCN4" s="104"/>
      <c r="FCO4" s="104"/>
      <c r="FCP4" s="104"/>
      <c r="FCQ4" s="104"/>
      <c r="FCR4" s="104"/>
      <c r="FCS4" s="104"/>
      <c r="FCT4" s="104"/>
      <c r="FCU4" s="104"/>
      <c r="FCV4" s="104"/>
      <c r="FCW4" s="104"/>
      <c r="FCX4" s="104"/>
      <c r="FCY4" s="104"/>
      <c r="FCZ4" s="104"/>
      <c r="FDA4" s="104"/>
      <c r="FDB4" s="104"/>
      <c r="FDC4" s="104"/>
      <c r="FDD4" s="104"/>
      <c r="FDE4" s="104"/>
      <c r="FDF4" s="104"/>
      <c r="FDG4" s="104"/>
      <c r="FDH4" s="104"/>
      <c r="FDI4" s="104"/>
      <c r="FDJ4" s="104"/>
      <c r="FDK4" s="104"/>
      <c r="FDL4" s="104"/>
      <c r="FDM4" s="104"/>
      <c r="FDN4" s="104"/>
      <c r="FDO4" s="104"/>
      <c r="FDP4" s="104"/>
      <c r="FDQ4" s="104"/>
      <c r="FDR4" s="104"/>
      <c r="FDS4" s="104"/>
      <c r="FDT4" s="104"/>
      <c r="FDU4" s="104"/>
      <c r="FDV4" s="104"/>
      <c r="FDW4" s="104"/>
      <c r="FDX4" s="104"/>
      <c r="FDY4" s="104"/>
      <c r="FDZ4" s="104"/>
      <c r="FEA4" s="104"/>
      <c r="FEB4" s="104"/>
      <c r="FEC4" s="104"/>
      <c r="FED4" s="104"/>
      <c r="FEE4" s="104"/>
      <c r="FEF4" s="104"/>
      <c r="FEG4" s="104"/>
      <c r="FEH4" s="104"/>
      <c r="FEI4" s="104"/>
      <c r="FEJ4" s="104"/>
      <c r="FEK4" s="104"/>
      <c r="FEL4" s="104"/>
      <c r="FEM4" s="104"/>
      <c r="FEN4" s="104"/>
      <c r="FEO4" s="104"/>
      <c r="FEP4" s="104"/>
      <c r="FEQ4" s="104"/>
      <c r="FER4" s="104"/>
      <c r="FES4" s="104"/>
      <c r="FET4" s="104"/>
      <c r="FEU4" s="104"/>
      <c r="FEV4" s="104"/>
      <c r="FEW4" s="104"/>
      <c r="FEX4" s="104"/>
      <c r="FEY4" s="104"/>
      <c r="FEZ4" s="104"/>
      <c r="FFA4" s="104"/>
      <c r="FFB4" s="104"/>
      <c r="FFC4" s="104"/>
      <c r="FFD4" s="104"/>
      <c r="FFE4" s="104"/>
      <c r="FFF4" s="104"/>
      <c r="FFG4" s="104"/>
      <c r="FFH4" s="104"/>
      <c r="FFI4" s="104"/>
      <c r="FFJ4" s="104"/>
      <c r="FFK4" s="104"/>
      <c r="FFL4" s="104"/>
      <c r="FFM4" s="104"/>
      <c r="FFN4" s="104"/>
      <c r="FFO4" s="104"/>
      <c r="FFP4" s="104"/>
      <c r="FFQ4" s="104"/>
      <c r="FFR4" s="104"/>
      <c r="FFS4" s="104"/>
      <c r="FFT4" s="104"/>
      <c r="FFU4" s="104"/>
      <c r="FFV4" s="104"/>
      <c r="FFW4" s="104"/>
      <c r="FFX4" s="104"/>
      <c r="FFY4" s="104"/>
      <c r="FFZ4" s="104"/>
      <c r="FGA4" s="104"/>
      <c r="FGB4" s="104"/>
      <c r="FGC4" s="104"/>
      <c r="FGD4" s="104"/>
      <c r="FGE4" s="104"/>
      <c r="FGF4" s="104"/>
      <c r="FGG4" s="104"/>
      <c r="FGH4" s="104"/>
      <c r="FGI4" s="104"/>
      <c r="FGJ4" s="104"/>
      <c r="FGK4" s="104"/>
      <c r="FGL4" s="104"/>
      <c r="FGM4" s="104"/>
      <c r="FGN4" s="104"/>
      <c r="FGO4" s="104"/>
      <c r="FGP4" s="104"/>
      <c r="FGQ4" s="104"/>
      <c r="FGR4" s="104"/>
      <c r="FGS4" s="104"/>
      <c r="FGT4" s="104"/>
      <c r="FGU4" s="104"/>
      <c r="FGV4" s="104"/>
      <c r="FGW4" s="104"/>
      <c r="FGX4" s="104"/>
      <c r="FGY4" s="104"/>
      <c r="FGZ4" s="104"/>
      <c r="FHA4" s="104"/>
      <c r="FHB4" s="104"/>
      <c r="FHC4" s="104"/>
      <c r="FHD4" s="104"/>
      <c r="FHE4" s="104"/>
      <c r="FHF4" s="104"/>
      <c r="FHG4" s="104"/>
      <c r="FHH4" s="104"/>
      <c r="FHI4" s="104"/>
      <c r="FHJ4" s="104"/>
      <c r="FHK4" s="104"/>
      <c r="FHL4" s="104"/>
      <c r="FHM4" s="104"/>
      <c r="FHN4" s="104"/>
      <c r="FHO4" s="104"/>
      <c r="FHP4" s="104"/>
      <c r="FHQ4" s="104"/>
      <c r="FHR4" s="104"/>
      <c r="FHS4" s="104"/>
      <c r="FHT4" s="104"/>
      <c r="FHU4" s="104"/>
      <c r="FHV4" s="104"/>
      <c r="FHW4" s="104"/>
      <c r="FHX4" s="104"/>
      <c r="FHY4" s="104"/>
      <c r="FHZ4" s="104"/>
      <c r="FIA4" s="104"/>
      <c r="FIB4" s="104"/>
      <c r="FIC4" s="104"/>
      <c r="FID4" s="104"/>
      <c r="FIE4" s="104"/>
      <c r="FIF4" s="104"/>
      <c r="FIG4" s="104"/>
      <c r="FIH4" s="104"/>
      <c r="FII4" s="104"/>
      <c r="FIJ4" s="104"/>
      <c r="FIK4" s="104"/>
      <c r="FIL4" s="104"/>
      <c r="FIM4" s="104"/>
      <c r="FIN4" s="104"/>
      <c r="FIO4" s="104"/>
      <c r="FIP4" s="104"/>
      <c r="FIQ4" s="104"/>
      <c r="FIR4" s="104"/>
      <c r="FIS4" s="104"/>
      <c r="FIT4" s="104"/>
      <c r="FIU4" s="104"/>
      <c r="FIV4" s="104"/>
      <c r="FIW4" s="104"/>
      <c r="FIX4" s="104"/>
      <c r="FIY4" s="104"/>
      <c r="FIZ4" s="104"/>
      <c r="FJA4" s="104"/>
      <c r="FJB4" s="104"/>
      <c r="FJC4" s="104"/>
      <c r="FJD4" s="104"/>
      <c r="FJE4" s="104"/>
      <c r="FJF4" s="104"/>
      <c r="FJG4" s="104"/>
      <c r="FJH4" s="104"/>
      <c r="FJI4" s="104"/>
      <c r="FJJ4" s="104"/>
      <c r="FJK4" s="104"/>
      <c r="FJL4" s="104"/>
      <c r="FJM4" s="104"/>
      <c r="FJN4" s="104"/>
      <c r="FJO4" s="104"/>
      <c r="FJP4" s="104"/>
      <c r="FJQ4" s="104"/>
      <c r="FJR4" s="104"/>
      <c r="FJS4" s="104"/>
      <c r="FJT4" s="104"/>
      <c r="FJU4" s="104"/>
      <c r="FJV4" s="104"/>
      <c r="FJW4" s="104"/>
      <c r="FJX4" s="104"/>
      <c r="FJY4" s="104"/>
      <c r="FJZ4" s="104"/>
      <c r="FKA4" s="104"/>
      <c r="FKB4" s="104"/>
      <c r="FKC4" s="104"/>
      <c r="FKD4" s="104"/>
      <c r="FKE4" s="104"/>
      <c r="FKF4" s="104"/>
      <c r="FKG4" s="104"/>
      <c r="FKH4" s="104"/>
      <c r="FKI4" s="104"/>
      <c r="FKJ4" s="104"/>
      <c r="FKK4" s="104"/>
      <c r="FKL4" s="104"/>
      <c r="FKM4" s="104"/>
      <c r="FKN4" s="104"/>
      <c r="FKO4" s="104"/>
      <c r="FKP4" s="104"/>
      <c r="FKQ4" s="104"/>
      <c r="FKR4" s="104"/>
      <c r="FKS4" s="104"/>
      <c r="FKT4" s="104"/>
      <c r="FKU4" s="104"/>
      <c r="FKV4" s="104"/>
      <c r="FKW4" s="104"/>
      <c r="FKX4" s="104"/>
      <c r="FKY4" s="104"/>
      <c r="FKZ4" s="104"/>
      <c r="FLA4" s="104"/>
      <c r="FLB4" s="104"/>
      <c r="FLC4" s="104"/>
      <c r="FLD4" s="104"/>
      <c r="FLE4" s="104"/>
      <c r="FLF4" s="104"/>
      <c r="FLG4" s="104"/>
      <c r="FLH4" s="104"/>
      <c r="FLI4" s="104"/>
      <c r="FLJ4" s="104"/>
      <c r="FLK4" s="104"/>
      <c r="FLL4" s="104"/>
      <c r="FLM4" s="104"/>
      <c r="FLN4" s="104"/>
      <c r="FLO4" s="104"/>
      <c r="FLP4" s="104"/>
      <c r="FLQ4" s="104"/>
      <c r="FLR4" s="104"/>
      <c r="FLS4" s="104"/>
      <c r="FLT4" s="104"/>
      <c r="FLU4" s="104"/>
      <c r="FLV4" s="104"/>
      <c r="FLW4" s="104"/>
      <c r="FLX4" s="104"/>
      <c r="FLY4" s="104"/>
      <c r="FLZ4" s="104"/>
      <c r="FMA4" s="104"/>
      <c r="FMB4" s="104"/>
      <c r="FMC4" s="104"/>
      <c r="FMD4" s="104"/>
      <c r="FME4" s="104"/>
      <c r="FMF4" s="104"/>
      <c r="FMG4" s="104"/>
      <c r="FMH4" s="104"/>
      <c r="FMI4" s="104"/>
      <c r="FMJ4" s="104"/>
      <c r="FMK4" s="104"/>
      <c r="FML4" s="104"/>
      <c r="FMM4" s="104"/>
      <c r="FMN4" s="104"/>
      <c r="FMO4" s="104"/>
      <c r="FMP4" s="104"/>
      <c r="FMQ4" s="104"/>
      <c r="FMR4" s="104"/>
      <c r="FMS4" s="104"/>
      <c r="FMT4" s="104"/>
      <c r="FMU4" s="104"/>
      <c r="FMV4" s="104"/>
      <c r="FMW4" s="104"/>
      <c r="FMX4" s="104"/>
      <c r="FMY4" s="104"/>
      <c r="FMZ4" s="104"/>
      <c r="FNA4" s="104"/>
      <c r="FNB4" s="104"/>
      <c r="FNC4" s="104"/>
      <c r="FND4" s="104"/>
      <c r="FNE4" s="104"/>
      <c r="FNF4" s="104"/>
      <c r="FNG4" s="104"/>
      <c r="FNH4" s="104"/>
      <c r="FNI4" s="104"/>
      <c r="FNJ4" s="104"/>
      <c r="FNK4" s="104"/>
      <c r="FNL4" s="104"/>
      <c r="FNM4" s="104"/>
      <c r="FNN4" s="104"/>
      <c r="FNO4" s="104"/>
      <c r="FNP4" s="104"/>
      <c r="FNQ4" s="104"/>
      <c r="FNR4" s="104"/>
      <c r="FNS4" s="104"/>
      <c r="FNT4" s="104"/>
      <c r="FNU4" s="104"/>
      <c r="FNV4" s="104"/>
      <c r="FNW4" s="104"/>
      <c r="FNX4" s="104"/>
      <c r="FNY4" s="104"/>
      <c r="FNZ4" s="104"/>
      <c r="FOA4" s="104"/>
      <c r="FOB4" s="104"/>
      <c r="FOC4" s="104"/>
      <c r="FOD4" s="104"/>
      <c r="FOE4" s="104"/>
      <c r="FOF4" s="104"/>
      <c r="FOG4" s="104"/>
      <c r="FOH4" s="104"/>
      <c r="FOI4" s="104"/>
      <c r="FOJ4" s="104"/>
      <c r="FOK4" s="104"/>
      <c r="FOL4" s="104"/>
      <c r="FOM4" s="104"/>
      <c r="FON4" s="104"/>
      <c r="FOO4" s="104"/>
      <c r="FOP4" s="104"/>
      <c r="FOQ4" s="104"/>
      <c r="FOR4" s="104"/>
      <c r="FOS4" s="104"/>
      <c r="FOT4" s="104"/>
      <c r="FOU4" s="104"/>
      <c r="FOV4" s="104"/>
      <c r="FOW4" s="104"/>
      <c r="FOX4" s="104"/>
      <c r="FOY4" s="104"/>
      <c r="FOZ4" s="104"/>
      <c r="FPA4" s="104"/>
      <c r="FPB4" s="104"/>
      <c r="FPC4" s="104"/>
      <c r="FPD4" s="104"/>
      <c r="FPE4" s="104"/>
      <c r="FPF4" s="104"/>
      <c r="FPG4" s="104"/>
      <c r="FPH4" s="104"/>
      <c r="FPI4" s="104"/>
      <c r="FPJ4" s="104"/>
      <c r="FPK4" s="104"/>
      <c r="FPL4" s="104"/>
      <c r="FPM4" s="104"/>
      <c r="FPN4" s="104"/>
      <c r="FPO4" s="104"/>
      <c r="FPP4" s="104"/>
      <c r="FPQ4" s="104"/>
      <c r="FPR4" s="104"/>
      <c r="FPS4" s="104"/>
      <c r="FPT4" s="104"/>
      <c r="FPU4" s="104"/>
      <c r="FPV4" s="104"/>
      <c r="FPW4" s="104"/>
      <c r="FPX4" s="104"/>
      <c r="FPY4" s="104"/>
      <c r="FPZ4" s="104"/>
      <c r="FQA4" s="104"/>
      <c r="FQB4" s="104"/>
      <c r="FQC4" s="104"/>
      <c r="FQD4" s="104"/>
      <c r="FQE4" s="104"/>
      <c r="FQF4" s="104"/>
      <c r="FQG4" s="104"/>
      <c r="FQH4" s="104"/>
      <c r="FQI4" s="104"/>
      <c r="FQJ4" s="104"/>
      <c r="FQK4" s="104"/>
      <c r="FQL4" s="104"/>
      <c r="FQM4" s="104"/>
      <c r="FQN4" s="104"/>
      <c r="FQO4" s="104"/>
      <c r="FQP4" s="104"/>
      <c r="FQQ4" s="104"/>
      <c r="FQR4" s="104"/>
      <c r="FQS4" s="104"/>
      <c r="FQT4" s="104"/>
      <c r="FQU4" s="104"/>
      <c r="FQV4" s="104"/>
      <c r="FQW4" s="104"/>
      <c r="FQX4" s="104"/>
      <c r="FQY4" s="104"/>
      <c r="FQZ4" s="104"/>
      <c r="FRA4" s="104"/>
      <c r="FRB4" s="104"/>
      <c r="FRC4" s="104"/>
      <c r="FRD4" s="104"/>
      <c r="FRE4" s="104"/>
      <c r="FRF4" s="104"/>
      <c r="FRG4" s="104"/>
      <c r="FRH4" s="104"/>
      <c r="FRI4" s="104"/>
      <c r="FRJ4" s="104"/>
      <c r="FRK4" s="104"/>
      <c r="FRL4" s="104"/>
      <c r="FRM4" s="104"/>
      <c r="FRN4" s="104"/>
      <c r="FRO4" s="104"/>
      <c r="FRP4" s="104"/>
      <c r="FRQ4" s="104"/>
      <c r="FRR4" s="104"/>
      <c r="FRS4" s="104"/>
      <c r="FRT4" s="104"/>
      <c r="FRU4" s="104"/>
      <c r="FRV4" s="104"/>
      <c r="FRW4" s="104"/>
      <c r="FRX4" s="104"/>
      <c r="FRY4" s="104"/>
      <c r="FRZ4" s="104"/>
      <c r="FSA4" s="104"/>
      <c r="FSB4" s="104"/>
      <c r="FSC4" s="104"/>
      <c r="FSD4" s="104"/>
      <c r="FSE4" s="104"/>
      <c r="FSF4" s="104"/>
      <c r="FSG4" s="104"/>
      <c r="FSH4" s="104"/>
      <c r="FSI4" s="104"/>
      <c r="FSJ4" s="104"/>
      <c r="FSK4" s="104"/>
      <c r="FSL4" s="104"/>
      <c r="FSM4" s="104"/>
      <c r="FSN4" s="104"/>
      <c r="FSO4" s="104"/>
      <c r="FSP4" s="104"/>
      <c r="FSQ4" s="104"/>
      <c r="FSR4" s="104"/>
      <c r="FSS4" s="104"/>
      <c r="FST4" s="104"/>
      <c r="FSU4" s="104"/>
      <c r="FSV4" s="104"/>
      <c r="FSW4" s="104"/>
      <c r="FSX4" s="104"/>
      <c r="FSY4" s="104"/>
      <c r="FSZ4" s="104"/>
      <c r="FTA4" s="104"/>
      <c r="FTB4" s="104"/>
      <c r="FTC4" s="104"/>
      <c r="FTD4" s="104"/>
      <c r="FTE4" s="104"/>
      <c r="FTF4" s="104"/>
      <c r="FTG4" s="104"/>
      <c r="FTH4" s="104"/>
      <c r="FTI4" s="104"/>
      <c r="FTJ4" s="104"/>
      <c r="FTK4" s="104"/>
      <c r="FTL4" s="104"/>
      <c r="FTM4" s="104"/>
      <c r="FTN4" s="104"/>
      <c r="FTO4" s="104"/>
      <c r="FTP4" s="104"/>
      <c r="FTQ4" s="104"/>
      <c r="FTR4" s="104"/>
      <c r="FTS4" s="104"/>
      <c r="FTT4" s="104"/>
      <c r="FTU4" s="104"/>
      <c r="FTV4" s="104"/>
      <c r="FTW4" s="104"/>
      <c r="FTX4" s="104"/>
      <c r="FTY4" s="104"/>
      <c r="FTZ4" s="104"/>
      <c r="FUA4" s="104"/>
      <c r="FUB4" s="104"/>
      <c r="FUC4" s="104"/>
      <c r="FUD4" s="104"/>
      <c r="FUE4" s="104"/>
      <c r="FUF4" s="104"/>
      <c r="FUG4" s="104"/>
      <c r="FUH4" s="104"/>
      <c r="FUI4" s="104"/>
      <c r="FUJ4" s="104"/>
      <c r="FUK4" s="104"/>
      <c r="FUL4" s="104"/>
      <c r="FUM4" s="104"/>
      <c r="FUN4" s="104"/>
      <c r="FUO4" s="104"/>
      <c r="FUP4" s="104"/>
      <c r="FUQ4" s="104"/>
      <c r="FUR4" s="104"/>
      <c r="FUS4" s="104"/>
      <c r="FUT4" s="104"/>
      <c r="FUU4" s="104"/>
      <c r="FUV4" s="104"/>
      <c r="FUW4" s="104"/>
      <c r="FUX4" s="104"/>
      <c r="FUY4" s="104"/>
      <c r="FUZ4" s="104"/>
      <c r="FVA4" s="104"/>
      <c r="FVB4" s="104"/>
      <c r="FVC4" s="104"/>
      <c r="FVD4" s="104"/>
      <c r="FVE4" s="104"/>
      <c r="FVF4" s="104"/>
      <c r="FVG4" s="104"/>
      <c r="FVH4" s="104"/>
      <c r="FVI4" s="104"/>
      <c r="FVJ4" s="104"/>
      <c r="FVK4" s="104"/>
      <c r="FVL4" s="104"/>
      <c r="FVM4" s="104"/>
      <c r="FVN4" s="104"/>
      <c r="FVO4" s="104"/>
      <c r="FVP4" s="104"/>
      <c r="FVQ4" s="104"/>
      <c r="FVR4" s="104"/>
      <c r="FVS4" s="104"/>
      <c r="FVT4" s="104"/>
      <c r="FVU4" s="104"/>
      <c r="FVV4" s="104"/>
      <c r="FVW4" s="104"/>
      <c r="FVX4" s="104"/>
      <c r="FVY4" s="104"/>
      <c r="FVZ4" s="104"/>
      <c r="FWA4" s="104"/>
      <c r="FWB4" s="104"/>
      <c r="FWC4" s="104"/>
      <c r="FWD4" s="104"/>
      <c r="FWE4" s="104"/>
      <c r="FWF4" s="104"/>
      <c r="FWG4" s="104"/>
      <c r="FWH4" s="104"/>
      <c r="FWI4" s="104"/>
      <c r="FWJ4" s="104"/>
      <c r="FWK4" s="104"/>
      <c r="FWL4" s="104"/>
      <c r="FWM4" s="104"/>
      <c r="FWN4" s="104"/>
      <c r="FWO4" s="104"/>
      <c r="FWP4" s="104"/>
      <c r="FWQ4" s="104"/>
      <c r="FWR4" s="104"/>
      <c r="FWS4" s="104"/>
      <c r="FWT4" s="104"/>
      <c r="FWU4" s="104"/>
      <c r="FWV4" s="104"/>
      <c r="FWW4" s="104"/>
      <c r="FWX4" s="104"/>
      <c r="FWY4" s="104"/>
      <c r="FWZ4" s="104"/>
      <c r="FXA4" s="104"/>
      <c r="FXB4" s="104"/>
      <c r="FXC4" s="104"/>
      <c r="FXD4" s="104"/>
      <c r="FXE4" s="104"/>
      <c r="FXF4" s="104"/>
      <c r="FXG4" s="104"/>
      <c r="FXH4" s="104"/>
      <c r="FXI4" s="104"/>
      <c r="FXJ4" s="104"/>
      <c r="FXK4" s="104"/>
      <c r="FXL4" s="104"/>
      <c r="FXM4" s="104"/>
      <c r="FXN4" s="104"/>
      <c r="FXO4" s="104"/>
      <c r="FXP4" s="104"/>
      <c r="FXQ4" s="104"/>
      <c r="FXR4" s="104"/>
      <c r="FXS4" s="104"/>
      <c r="FXT4" s="104"/>
      <c r="FXU4" s="104"/>
      <c r="FXV4" s="104"/>
      <c r="FXW4" s="104"/>
      <c r="FXX4" s="104"/>
      <c r="FXY4" s="104"/>
      <c r="FXZ4" s="104"/>
      <c r="FYA4" s="104"/>
      <c r="FYB4" s="104"/>
      <c r="FYC4" s="104"/>
      <c r="FYD4" s="104"/>
      <c r="FYE4" s="104"/>
      <c r="FYF4" s="104"/>
      <c r="FYG4" s="104"/>
      <c r="FYH4" s="104"/>
      <c r="FYI4" s="104"/>
      <c r="FYJ4" s="104"/>
      <c r="FYK4" s="104"/>
      <c r="FYL4" s="104"/>
      <c r="FYM4" s="104"/>
      <c r="FYN4" s="104"/>
      <c r="FYO4" s="104"/>
      <c r="FYP4" s="104"/>
      <c r="FYQ4" s="104"/>
      <c r="FYR4" s="104"/>
      <c r="FYS4" s="104"/>
      <c r="FYT4" s="104"/>
      <c r="FYU4" s="104"/>
      <c r="FYV4" s="104"/>
      <c r="FYW4" s="104"/>
      <c r="FYX4" s="104"/>
      <c r="FYY4" s="104"/>
      <c r="FYZ4" s="104"/>
      <c r="FZA4" s="104"/>
      <c r="FZB4" s="104"/>
      <c r="FZC4" s="104"/>
      <c r="FZD4" s="104"/>
      <c r="FZE4" s="104"/>
      <c r="FZF4" s="104"/>
      <c r="FZG4" s="104"/>
      <c r="FZH4" s="104"/>
      <c r="FZI4" s="104"/>
      <c r="FZJ4" s="104"/>
      <c r="FZK4" s="104"/>
      <c r="FZL4" s="104"/>
      <c r="FZM4" s="104"/>
      <c r="FZN4" s="104"/>
      <c r="FZO4" s="104"/>
      <c r="FZP4" s="104"/>
      <c r="FZQ4" s="104"/>
      <c r="FZR4" s="104"/>
      <c r="FZS4" s="104"/>
      <c r="FZT4" s="104"/>
      <c r="FZU4" s="104"/>
      <c r="FZV4" s="104"/>
      <c r="FZW4" s="104"/>
      <c r="FZX4" s="104"/>
      <c r="FZY4" s="104"/>
      <c r="FZZ4" s="104"/>
      <c r="GAA4" s="104"/>
      <c r="GAB4" s="104"/>
      <c r="GAC4" s="104"/>
      <c r="GAD4" s="104"/>
      <c r="GAE4" s="104"/>
      <c r="GAF4" s="104"/>
      <c r="GAG4" s="104"/>
      <c r="GAH4" s="104"/>
      <c r="GAI4" s="104"/>
      <c r="GAJ4" s="104"/>
      <c r="GAK4" s="104"/>
      <c r="GAL4" s="104"/>
      <c r="GAM4" s="104"/>
      <c r="GAN4" s="104"/>
      <c r="GAO4" s="104"/>
      <c r="GAP4" s="104"/>
      <c r="GAQ4" s="104"/>
      <c r="GAR4" s="104"/>
      <c r="GAS4" s="104"/>
      <c r="GAT4" s="104"/>
      <c r="GAU4" s="104"/>
      <c r="GAV4" s="104"/>
      <c r="GAW4" s="104"/>
      <c r="GAX4" s="104"/>
      <c r="GAY4" s="104"/>
      <c r="GAZ4" s="104"/>
      <c r="GBA4" s="104"/>
      <c r="GBB4" s="104"/>
      <c r="GBC4" s="104"/>
      <c r="GBD4" s="104"/>
      <c r="GBE4" s="104"/>
      <c r="GBF4" s="104"/>
      <c r="GBG4" s="104"/>
      <c r="GBH4" s="104"/>
      <c r="GBI4" s="104"/>
      <c r="GBJ4" s="104"/>
      <c r="GBK4" s="104"/>
      <c r="GBL4" s="104"/>
      <c r="GBM4" s="104"/>
      <c r="GBN4" s="104"/>
      <c r="GBO4" s="104"/>
      <c r="GBP4" s="104"/>
      <c r="GBQ4" s="104"/>
      <c r="GBR4" s="104"/>
      <c r="GBS4" s="104"/>
      <c r="GBT4" s="104"/>
      <c r="GBU4" s="104"/>
      <c r="GBV4" s="104"/>
      <c r="GBW4" s="104"/>
      <c r="GBX4" s="104"/>
      <c r="GBY4" s="104"/>
      <c r="GBZ4" s="104"/>
      <c r="GCA4" s="104"/>
      <c r="GCB4" s="104"/>
      <c r="GCC4" s="104"/>
      <c r="GCD4" s="104"/>
      <c r="GCE4" s="104"/>
      <c r="GCF4" s="104"/>
      <c r="GCG4" s="104"/>
      <c r="GCH4" s="104"/>
      <c r="GCI4" s="104"/>
      <c r="GCJ4" s="104"/>
      <c r="GCK4" s="104"/>
      <c r="GCL4" s="104"/>
      <c r="GCM4" s="104"/>
      <c r="GCN4" s="104"/>
      <c r="GCO4" s="104"/>
      <c r="GCP4" s="104"/>
      <c r="GCQ4" s="104"/>
      <c r="GCR4" s="104"/>
      <c r="GCS4" s="104"/>
      <c r="GCT4" s="104"/>
      <c r="GCU4" s="104"/>
      <c r="GCV4" s="104"/>
      <c r="GCW4" s="104"/>
      <c r="GCX4" s="104"/>
      <c r="GCY4" s="104"/>
      <c r="GCZ4" s="104"/>
      <c r="GDA4" s="104"/>
      <c r="GDB4" s="104"/>
      <c r="GDC4" s="104"/>
      <c r="GDD4" s="104"/>
      <c r="GDE4" s="104"/>
      <c r="GDF4" s="104"/>
      <c r="GDG4" s="104"/>
      <c r="GDH4" s="104"/>
      <c r="GDI4" s="104"/>
      <c r="GDJ4" s="104"/>
      <c r="GDK4" s="104"/>
      <c r="GDL4" s="104"/>
      <c r="GDM4" s="104"/>
      <c r="GDN4" s="104"/>
      <c r="GDO4" s="104"/>
      <c r="GDP4" s="104"/>
      <c r="GDQ4" s="104"/>
      <c r="GDR4" s="104"/>
      <c r="GDS4" s="104"/>
      <c r="GDT4" s="104"/>
      <c r="GDU4" s="104"/>
      <c r="GDV4" s="104"/>
      <c r="GDW4" s="104"/>
      <c r="GDX4" s="104"/>
      <c r="GDY4" s="104"/>
      <c r="GDZ4" s="104"/>
      <c r="GEA4" s="104"/>
      <c r="GEB4" s="104"/>
      <c r="GEC4" s="104"/>
      <c r="GED4" s="104"/>
      <c r="GEE4" s="104"/>
      <c r="GEF4" s="104"/>
      <c r="GEG4" s="104"/>
      <c r="GEH4" s="104"/>
      <c r="GEI4" s="104"/>
      <c r="GEJ4" s="104"/>
      <c r="GEK4" s="104"/>
      <c r="GEL4" s="104"/>
      <c r="GEM4" s="104"/>
      <c r="GEN4" s="104"/>
      <c r="GEO4" s="104"/>
      <c r="GEP4" s="104"/>
      <c r="GEQ4" s="104"/>
      <c r="GER4" s="104"/>
      <c r="GES4" s="104"/>
      <c r="GET4" s="104"/>
      <c r="GEU4" s="104"/>
      <c r="GEV4" s="104"/>
      <c r="GEW4" s="104"/>
      <c r="GEX4" s="104"/>
      <c r="GEY4" s="104"/>
      <c r="GEZ4" s="104"/>
      <c r="GFA4" s="104"/>
      <c r="GFB4" s="104"/>
      <c r="GFC4" s="104"/>
      <c r="GFD4" s="104"/>
      <c r="GFE4" s="104"/>
      <c r="GFF4" s="104"/>
      <c r="GFG4" s="104"/>
      <c r="GFH4" s="104"/>
      <c r="GFI4" s="104"/>
      <c r="GFJ4" s="104"/>
      <c r="GFK4" s="104"/>
      <c r="GFL4" s="104"/>
      <c r="GFM4" s="104"/>
      <c r="GFN4" s="104"/>
      <c r="GFO4" s="104"/>
      <c r="GFP4" s="104"/>
      <c r="GFQ4" s="104"/>
      <c r="GFR4" s="104"/>
      <c r="GFS4" s="104"/>
      <c r="GFT4" s="104"/>
      <c r="GFU4" s="104"/>
      <c r="GFV4" s="104"/>
      <c r="GFW4" s="104"/>
      <c r="GFX4" s="104"/>
      <c r="GFY4" s="104"/>
      <c r="GFZ4" s="104"/>
      <c r="GGA4" s="104"/>
      <c r="GGB4" s="104"/>
      <c r="GGC4" s="104"/>
      <c r="GGD4" s="104"/>
      <c r="GGE4" s="104"/>
      <c r="GGF4" s="104"/>
      <c r="GGG4" s="104"/>
      <c r="GGH4" s="104"/>
      <c r="GGI4" s="104"/>
      <c r="GGJ4" s="104"/>
      <c r="GGK4" s="104"/>
      <c r="GGL4" s="104"/>
      <c r="GGM4" s="104"/>
      <c r="GGN4" s="104"/>
      <c r="GGO4" s="104"/>
      <c r="GGP4" s="104"/>
      <c r="GGQ4" s="104"/>
      <c r="GGR4" s="104"/>
      <c r="GGS4" s="104"/>
      <c r="GGT4" s="104"/>
      <c r="GGU4" s="104"/>
      <c r="GGV4" s="104"/>
      <c r="GGW4" s="104"/>
      <c r="GGX4" s="104"/>
      <c r="GGY4" s="104"/>
      <c r="GGZ4" s="104"/>
      <c r="GHA4" s="104"/>
      <c r="GHB4" s="104"/>
      <c r="GHC4" s="104"/>
      <c r="GHD4" s="104"/>
      <c r="GHE4" s="104"/>
      <c r="GHF4" s="104"/>
      <c r="GHG4" s="104"/>
      <c r="GHH4" s="104"/>
      <c r="GHI4" s="104"/>
      <c r="GHJ4" s="104"/>
      <c r="GHK4" s="104"/>
      <c r="GHL4" s="104"/>
      <c r="GHM4" s="104"/>
      <c r="GHN4" s="104"/>
      <c r="GHO4" s="104"/>
      <c r="GHP4" s="104"/>
      <c r="GHQ4" s="104"/>
      <c r="GHR4" s="104"/>
      <c r="GHS4" s="104"/>
      <c r="GHT4" s="104"/>
      <c r="GHU4" s="104"/>
      <c r="GHV4" s="104"/>
      <c r="GHW4" s="104"/>
      <c r="GHX4" s="104"/>
      <c r="GHY4" s="104"/>
      <c r="GHZ4" s="104"/>
      <c r="GIA4" s="104"/>
      <c r="GIB4" s="104"/>
      <c r="GIC4" s="104"/>
      <c r="GID4" s="104"/>
      <c r="GIE4" s="104"/>
      <c r="GIF4" s="104"/>
      <c r="GIG4" s="104"/>
      <c r="GIH4" s="104"/>
      <c r="GII4" s="104"/>
      <c r="GIJ4" s="104"/>
      <c r="GIK4" s="104"/>
      <c r="GIL4" s="104"/>
      <c r="GIM4" s="104"/>
      <c r="GIN4" s="104"/>
      <c r="GIO4" s="104"/>
      <c r="GIP4" s="104"/>
      <c r="GIQ4" s="104"/>
      <c r="GIR4" s="104"/>
      <c r="GIS4" s="104"/>
      <c r="GIT4" s="104"/>
      <c r="GIU4" s="104"/>
      <c r="GIV4" s="104"/>
      <c r="GIW4" s="104"/>
      <c r="GIX4" s="104"/>
      <c r="GIY4" s="104"/>
      <c r="GIZ4" s="104"/>
      <c r="GJA4" s="104"/>
      <c r="GJB4" s="104"/>
      <c r="GJC4" s="104"/>
      <c r="GJD4" s="104"/>
      <c r="GJE4" s="104"/>
      <c r="GJF4" s="104"/>
      <c r="GJG4" s="104"/>
      <c r="GJH4" s="104"/>
      <c r="GJI4" s="104"/>
      <c r="GJJ4" s="104"/>
      <c r="GJK4" s="104"/>
      <c r="GJL4" s="104"/>
      <c r="GJM4" s="104"/>
      <c r="GJN4" s="104"/>
      <c r="GJO4" s="104"/>
      <c r="GJP4" s="104"/>
      <c r="GJQ4" s="104"/>
      <c r="GJR4" s="104"/>
      <c r="GJS4" s="104"/>
      <c r="GJT4" s="104"/>
      <c r="GJU4" s="104"/>
      <c r="GJV4" s="104"/>
      <c r="GJW4" s="104"/>
      <c r="GJX4" s="104"/>
      <c r="GJY4" s="104"/>
      <c r="GJZ4" s="104"/>
      <c r="GKA4" s="104"/>
      <c r="GKB4" s="104"/>
      <c r="GKC4" s="104"/>
      <c r="GKD4" s="104"/>
      <c r="GKE4" s="104"/>
      <c r="GKF4" s="104"/>
      <c r="GKG4" s="104"/>
      <c r="GKH4" s="104"/>
      <c r="GKI4" s="104"/>
      <c r="GKJ4" s="104"/>
      <c r="GKK4" s="104"/>
      <c r="GKL4" s="104"/>
      <c r="GKM4" s="104"/>
      <c r="GKN4" s="104"/>
      <c r="GKO4" s="104"/>
      <c r="GKP4" s="104"/>
      <c r="GKQ4" s="104"/>
      <c r="GKR4" s="104"/>
      <c r="GKS4" s="104"/>
      <c r="GKT4" s="104"/>
      <c r="GKU4" s="104"/>
      <c r="GKV4" s="104"/>
      <c r="GKW4" s="104"/>
      <c r="GKX4" s="104"/>
      <c r="GKY4" s="104"/>
      <c r="GKZ4" s="104"/>
      <c r="GLA4" s="104"/>
      <c r="GLB4" s="104"/>
      <c r="GLC4" s="104"/>
      <c r="GLD4" s="104"/>
      <c r="GLE4" s="104"/>
      <c r="GLF4" s="104"/>
      <c r="GLG4" s="104"/>
      <c r="GLH4" s="104"/>
      <c r="GLI4" s="104"/>
      <c r="GLJ4" s="104"/>
      <c r="GLK4" s="104"/>
      <c r="GLL4" s="104"/>
      <c r="GLM4" s="104"/>
      <c r="GLN4" s="104"/>
      <c r="GLO4" s="104"/>
      <c r="GLP4" s="104"/>
      <c r="GLQ4" s="104"/>
      <c r="GLR4" s="104"/>
      <c r="GLS4" s="104"/>
      <c r="GLT4" s="104"/>
      <c r="GLU4" s="104"/>
      <c r="GLV4" s="104"/>
      <c r="GLW4" s="104"/>
      <c r="GLX4" s="104"/>
      <c r="GLY4" s="104"/>
      <c r="GLZ4" s="104"/>
      <c r="GMA4" s="104"/>
      <c r="GMB4" s="104"/>
      <c r="GMC4" s="104"/>
      <c r="GMD4" s="104"/>
      <c r="GME4" s="104"/>
      <c r="GMF4" s="104"/>
      <c r="GMG4" s="104"/>
      <c r="GMH4" s="104"/>
      <c r="GMI4" s="104"/>
      <c r="GMJ4" s="104"/>
      <c r="GMK4" s="104"/>
      <c r="GML4" s="104"/>
      <c r="GMM4" s="104"/>
      <c r="GMN4" s="104"/>
      <c r="GMO4" s="104"/>
      <c r="GMP4" s="104"/>
      <c r="GMQ4" s="104"/>
      <c r="GMR4" s="104"/>
      <c r="GMS4" s="104"/>
      <c r="GMT4" s="104"/>
      <c r="GMU4" s="104"/>
      <c r="GMV4" s="104"/>
      <c r="GMW4" s="104"/>
      <c r="GMX4" s="104"/>
      <c r="GMY4" s="104"/>
      <c r="GMZ4" s="104"/>
      <c r="GNA4" s="104"/>
      <c r="GNB4" s="104"/>
      <c r="GNC4" s="104"/>
      <c r="GND4" s="104"/>
      <c r="GNE4" s="104"/>
      <c r="GNF4" s="104"/>
      <c r="GNG4" s="104"/>
      <c r="GNH4" s="104"/>
      <c r="GNI4" s="104"/>
      <c r="GNJ4" s="104"/>
      <c r="GNK4" s="104"/>
      <c r="GNL4" s="104"/>
      <c r="GNM4" s="104"/>
      <c r="GNN4" s="104"/>
      <c r="GNO4" s="104"/>
      <c r="GNP4" s="104"/>
      <c r="GNQ4" s="104"/>
      <c r="GNR4" s="104"/>
      <c r="GNS4" s="104"/>
      <c r="GNT4" s="104"/>
      <c r="GNU4" s="104"/>
      <c r="GNV4" s="104"/>
      <c r="GNW4" s="104"/>
      <c r="GNX4" s="104"/>
      <c r="GNY4" s="104"/>
      <c r="GNZ4" s="104"/>
      <c r="GOA4" s="104"/>
      <c r="GOB4" s="104"/>
      <c r="GOC4" s="104"/>
      <c r="GOD4" s="104"/>
      <c r="GOE4" s="104"/>
      <c r="GOF4" s="104"/>
      <c r="GOG4" s="104"/>
      <c r="GOH4" s="104"/>
      <c r="GOI4" s="104"/>
      <c r="GOJ4" s="104"/>
      <c r="GOK4" s="104"/>
      <c r="GOL4" s="104"/>
      <c r="GOM4" s="104"/>
      <c r="GON4" s="104"/>
      <c r="GOO4" s="104"/>
      <c r="GOP4" s="104"/>
      <c r="GOQ4" s="104"/>
      <c r="GOR4" s="104"/>
      <c r="GOS4" s="104"/>
      <c r="GOT4" s="104"/>
      <c r="GOU4" s="104"/>
      <c r="GOV4" s="104"/>
      <c r="GOW4" s="104"/>
      <c r="GOX4" s="104"/>
      <c r="GOY4" s="104"/>
      <c r="GOZ4" s="104"/>
      <c r="GPA4" s="104"/>
      <c r="GPB4" s="104"/>
      <c r="GPC4" s="104"/>
      <c r="GPD4" s="104"/>
      <c r="GPE4" s="104"/>
      <c r="GPF4" s="104"/>
      <c r="GPG4" s="104"/>
      <c r="GPH4" s="104"/>
      <c r="GPI4" s="104"/>
      <c r="GPJ4" s="104"/>
      <c r="GPK4" s="104"/>
      <c r="GPL4" s="104"/>
      <c r="GPM4" s="104"/>
      <c r="GPN4" s="104"/>
      <c r="GPO4" s="104"/>
      <c r="GPP4" s="104"/>
      <c r="GPQ4" s="104"/>
      <c r="GPR4" s="104"/>
      <c r="GPS4" s="104"/>
      <c r="GPT4" s="104"/>
      <c r="GPU4" s="104"/>
      <c r="GPV4" s="104"/>
      <c r="GPW4" s="104"/>
      <c r="GPX4" s="104"/>
      <c r="GPY4" s="104"/>
      <c r="GPZ4" s="104"/>
      <c r="GQA4" s="104"/>
      <c r="GQB4" s="104"/>
      <c r="GQC4" s="104"/>
      <c r="GQD4" s="104"/>
      <c r="GQE4" s="104"/>
      <c r="GQF4" s="104"/>
      <c r="GQG4" s="104"/>
      <c r="GQH4" s="104"/>
      <c r="GQI4" s="104"/>
      <c r="GQJ4" s="104"/>
      <c r="GQK4" s="104"/>
      <c r="GQL4" s="104"/>
      <c r="GQM4" s="104"/>
      <c r="GQN4" s="104"/>
      <c r="GQO4" s="104"/>
      <c r="GQP4" s="104"/>
      <c r="GQQ4" s="104"/>
      <c r="GQR4" s="104"/>
      <c r="GQS4" s="104"/>
      <c r="GQT4" s="104"/>
      <c r="GQU4" s="104"/>
      <c r="GQV4" s="104"/>
      <c r="GQW4" s="104"/>
      <c r="GQX4" s="104"/>
      <c r="GQY4" s="104"/>
      <c r="GQZ4" s="104"/>
      <c r="GRA4" s="104"/>
      <c r="GRB4" s="104"/>
      <c r="GRC4" s="104"/>
      <c r="GRD4" s="104"/>
      <c r="GRE4" s="104"/>
      <c r="GRF4" s="104"/>
      <c r="GRG4" s="104"/>
      <c r="GRH4" s="104"/>
      <c r="GRI4" s="104"/>
      <c r="GRJ4" s="104"/>
      <c r="GRK4" s="104"/>
      <c r="GRL4" s="104"/>
      <c r="GRM4" s="104"/>
      <c r="GRN4" s="104"/>
      <c r="GRO4" s="104"/>
      <c r="GRP4" s="104"/>
      <c r="GRQ4" s="104"/>
      <c r="GRR4" s="104"/>
      <c r="GRS4" s="104"/>
      <c r="GRT4" s="104"/>
      <c r="GRU4" s="104"/>
      <c r="GRV4" s="104"/>
      <c r="GRW4" s="104"/>
      <c r="GRX4" s="104"/>
      <c r="GRY4" s="104"/>
      <c r="GRZ4" s="104"/>
      <c r="GSA4" s="104"/>
      <c r="GSB4" s="104"/>
      <c r="GSC4" s="104"/>
      <c r="GSD4" s="104"/>
      <c r="GSE4" s="104"/>
      <c r="GSF4" s="104"/>
      <c r="GSG4" s="104"/>
      <c r="GSH4" s="104"/>
      <c r="GSI4" s="104"/>
      <c r="GSJ4" s="104"/>
      <c r="GSK4" s="104"/>
      <c r="GSL4" s="104"/>
      <c r="GSM4" s="104"/>
      <c r="GSN4" s="104"/>
      <c r="GSO4" s="104"/>
      <c r="GSP4" s="104"/>
      <c r="GSQ4" s="104"/>
      <c r="GSR4" s="104"/>
      <c r="GSS4" s="104"/>
      <c r="GST4" s="104"/>
      <c r="GSU4" s="104"/>
      <c r="GSV4" s="104"/>
      <c r="GSW4" s="104"/>
      <c r="GSX4" s="104"/>
      <c r="GSY4" s="104"/>
      <c r="GSZ4" s="104"/>
      <c r="GTA4" s="104"/>
      <c r="GTB4" s="104"/>
      <c r="GTC4" s="104"/>
      <c r="GTD4" s="104"/>
      <c r="GTE4" s="104"/>
      <c r="GTF4" s="104"/>
      <c r="GTG4" s="104"/>
      <c r="GTH4" s="104"/>
      <c r="GTI4" s="104"/>
      <c r="GTJ4" s="104"/>
      <c r="GTK4" s="104"/>
      <c r="GTL4" s="104"/>
      <c r="GTM4" s="104"/>
      <c r="GTN4" s="104"/>
      <c r="GTO4" s="104"/>
      <c r="GTP4" s="104"/>
      <c r="GTQ4" s="104"/>
      <c r="GTR4" s="104"/>
      <c r="GTS4" s="104"/>
      <c r="GTT4" s="104"/>
      <c r="GTU4" s="104"/>
      <c r="GTV4" s="104"/>
      <c r="GTW4" s="104"/>
      <c r="GTX4" s="104"/>
      <c r="GTY4" s="104"/>
      <c r="GTZ4" s="104"/>
      <c r="GUA4" s="104"/>
      <c r="GUB4" s="104"/>
      <c r="GUC4" s="104"/>
      <c r="GUD4" s="104"/>
      <c r="GUE4" s="104"/>
      <c r="GUF4" s="104"/>
      <c r="GUG4" s="104"/>
      <c r="GUH4" s="104"/>
      <c r="GUI4" s="104"/>
      <c r="GUJ4" s="104"/>
      <c r="GUK4" s="104"/>
      <c r="GUL4" s="104"/>
      <c r="GUM4" s="104"/>
      <c r="GUN4" s="104"/>
      <c r="GUO4" s="104"/>
      <c r="GUP4" s="104"/>
      <c r="GUQ4" s="104"/>
      <c r="GUR4" s="104"/>
      <c r="GUS4" s="104"/>
      <c r="GUT4" s="104"/>
      <c r="GUU4" s="104"/>
      <c r="GUV4" s="104"/>
      <c r="GUW4" s="104"/>
      <c r="GUX4" s="104"/>
      <c r="GUY4" s="104"/>
      <c r="GUZ4" s="104"/>
      <c r="GVA4" s="104"/>
      <c r="GVB4" s="104"/>
      <c r="GVC4" s="104"/>
      <c r="GVD4" s="104"/>
      <c r="GVE4" s="104"/>
      <c r="GVF4" s="104"/>
      <c r="GVG4" s="104"/>
      <c r="GVH4" s="104"/>
      <c r="GVI4" s="104"/>
      <c r="GVJ4" s="104"/>
      <c r="GVK4" s="104"/>
      <c r="GVL4" s="104"/>
      <c r="GVM4" s="104"/>
      <c r="GVN4" s="104"/>
      <c r="GVO4" s="104"/>
      <c r="GVP4" s="104"/>
      <c r="GVQ4" s="104"/>
      <c r="GVR4" s="104"/>
      <c r="GVS4" s="104"/>
      <c r="GVT4" s="104"/>
      <c r="GVU4" s="104"/>
      <c r="GVV4" s="104"/>
      <c r="GVW4" s="104"/>
      <c r="GVX4" s="104"/>
      <c r="GVY4" s="104"/>
      <c r="GVZ4" s="104"/>
      <c r="GWA4" s="104"/>
      <c r="GWB4" s="104"/>
      <c r="GWC4" s="104"/>
      <c r="GWD4" s="104"/>
      <c r="GWE4" s="104"/>
      <c r="GWF4" s="104"/>
      <c r="GWG4" s="104"/>
      <c r="GWH4" s="104"/>
      <c r="GWI4" s="104"/>
      <c r="GWJ4" s="104"/>
      <c r="GWK4" s="104"/>
      <c r="GWL4" s="104"/>
      <c r="GWM4" s="104"/>
      <c r="GWN4" s="104"/>
      <c r="GWO4" s="104"/>
      <c r="GWP4" s="104"/>
      <c r="GWQ4" s="104"/>
      <c r="GWR4" s="104"/>
      <c r="GWS4" s="104"/>
      <c r="GWT4" s="104"/>
      <c r="GWU4" s="104"/>
      <c r="GWV4" s="104"/>
      <c r="GWW4" s="104"/>
      <c r="GWX4" s="104"/>
      <c r="GWY4" s="104"/>
      <c r="GWZ4" s="104"/>
      <c r="GXA4" s="104"/>
      <c r="GXB4" s="104"/>
      <c r="GXC4" s="104"/>
      <c r="GXD4" s="104"/>
      <c r="GXE4" s="104"/>
      <c r="GXF4" s="104"/>
      <c r="GXG4" s="104"/>
      <c r="GXH4" s="104"/>
      <c r="GXI4" s="104"/>
      <c r="GXJ4" s="104"/>
      <c r="GXK4" s="104"/>
      <c r="GXL4" s="104"/>
      <c r="GXM4" s="104"/>
      <c r="GXN4" s="104"/>
      <c r="GXO4" s="104"/>
      <c r="GXP4" s="104"/>
      <c r="GXQ4" s="104"/>
      <c r="GXR4" s="104"/>
      <c r="GXS4" s="104"/>
      <c r="GXT4" s="104"/>
      <c r="GXU4" s="104"/>
      <c r="GXV4" s="104"/>
      <c r="GXW4" s="104"/>
      <c r="GXX4" s="104"/>
      <c r="GXY4" s="104"/>
      <c r="GXZ4" s="104"/>
      <c r="GYA4" s="104"/>
      <c r="GYB4" s="104"/>
      <c r="GYC4" s="104"/>
      <c r="GYD4" s="104"/>
      <c r="GYE4" s="104"/>
      <c r="GYF4" s="104"/>
      <c r="GYG4" s="104"/>
      <c r="GYH4" s="104"/>
      <c r="GYI4" s="104"/>
      <c r="GYJ4" s="104"/>
      <c r="GYK4" s="104"/>
      <c r="GYL4" s="104"/>
      <c r="GYM4" s="104"/>
      <c r="GYN4" s="104"/>
      <c r="GYO4" s="104"/>
      <c r="GYP4" s="104"/>
      <c r="GYQ4" s="104"/>
      <c r="GYR4" s="104"/>
      <c r="GYS4" s="104"/>
      <c r="GYT4" s="104"/>
      <c r="GYU4" s="104"/>
      <c r="GYV4" s="104"/>
      <c r="GYW4" s="104"/>
      <c r="GYX4" s="104"/>
      <c r="GYY4" s="104"/>
      <c r="GYZ4" s="104"/>
      <c r="GZA4" s="104"/>
      <c r="GZB4" s="104"/>
      <c r="GZC4" s="104"/>
      <c r="GZD4" s="104"/>
      <c r="GZE4" s="104"/>
      <c r="GZF4" s="104"/>
      <c r="GZG4" s="104"/>
      <c r="GZH4" s="104"/>
      <c r="GZI4" s="104"/>
      <c r="GZJ4" s="104"/>
      <c r="GZK4" s="104"/>
      <c r="GZL4" s="104"/>
      <c r="GZM4" s="104"/>
      <c r="GZN4" s="104"/>
      <c r="GZO4" s="104"/>
      <c r="GZP4" s="104"/>
      <c r="GZQ4" s="104"/>
      <c r="GZR4" s="104"/>
      <c r="GZS4" s="104"/>
      <c r="GZT4" s="104"/>
      <c r="GZU4" s="104"/>
      <c r="GZV4" s="104"/>
      <c r="GZW4" s="104"/>
      <c r="GZX4" s="104"/>
      <c r="GZY4" s="104"/>
      <c r="GZZ4" s="104"/>
      <c r="HAA4" s="104"/>
      <c r="HAB4" s="104"/>
      <c r="HAC4" s="104"/>
      <c r="HAD4" s="104"/>
      <c r="HAE4" s="104"/>
      <c r="HAF4" s="104"/>
      <c r="HAG4" s="104"/>
      <c r="HAH4" s="104"/>
      <c r="HAI4" s="104"/>
      <c r="HAJ4" s="104"/>
      <c r="HAK4" s="104"/>
      <c r="HAL4" s="104"/>
      <c r="HAM4" s="104"/>
      <c r="HAN4" s="104"/>
      <c r="HAO4" s="104"/>
      <c r="HAP4" s="104"/>
      <c r="HAQ4" s="104"/>
      <c r="HAR4" s="104"/>
      <c r="HAS4" s="104"/>
      <c r="HAT4" s="104"/>
      <c r="HAU4" s="104"/>
      <c r="HAV4" s="104"/>
      <c r="HAW4" s="104"/>
      <c r="HAX4" s="104"/>
      <c r="HAY4" s="104"/>
      <c r="HAZ4" s="104"/>
      <c r="HBA4" s="104"/>
      <c r="HBB4" s="104"/>
      <c r="HBC4" s="104"/>
      <c r="HBD4" s="104"/>
      <c r="HBE4" s="104"/>
      <c r="HBF4" s="104"/>
      <c r="HBG4" s="104"/>
      <c r="HBH4" s="104"/>
      <c r="HBI4" s="104"/>
      <c r="HBJ4" s="104"/>
      <c r="HBK4" s="104"/>
      <c r="HBL4" s="104"/>
      <c r="HBM4" s="104"/>
      <c r="HBN4" s="104"/>
      <c r="HBO4" s="104"/>
      <c r="HBP4" s="104"/>
      <c r="HBQ4" s="104"/>
      <c r="HBR4" s="104"/>
      <c r="HBS4" s="104"/>
      <c r="HBT4" s="104"/>
      <c r="HBU4" s="104"/>
      <c r="HBV4" s="104"/>
      <c r="HBW4" s="104"/>
      <c r="HBX4" s="104"/>
      <c r="HBY4" s="104"/>
      <c r="HBZ4" s="104"/>
      <c r="HCA4" s="104"/>
      <c r="HCB4" s="104"/>
      <c r="HCC4" s="104"/>
      <c r="HCD4" s="104"/>
      <c r="HCE4" s="104"/>
      <c r="HCF4" s="104"/>
      <c r="HCG4" s="104"/>
      <c r="HCH4" s="104"/>
      <c r="HCI4" s="104"/>
      <c r="HCJ4" s="104"/>
      <c r="HCK4" s="104"/>
      <c r="HCL4" s="104"/>
      <c r="HCM4" s="104"/>
      <c r="HCN4" s="104"/>
      <c r="HCO4" s="104"/>
      <c r="HCP4" s="104"/>
      <c r="HCQ4" s="104"/>
      <c r="HCR4" s="104"/>
      <c r="HCS4" s="104"/>
      <c r="HCT4" s="104"/>
      <c r="HCU4" s="104"/>
      <c r="HCV4" s="104"/>
      <c r="HCW4" s="104"/>
      <c r="HCX4" s="104"/>
      <c r="HCY4" s="104"/>
      <c r="HCZ4" s="104"/>
      <c r="HDA4" s="104"/>
      <c r="HDB4" s="104"/>
      <c r="HDC4" s="104"/>
      <c r="HDD4" s="104"/>
      <c r="HDE4" s="104"/>
      <c r="HDF4" s="104"/>
      <c r="HDG4" s="104"/>
      <c r="HDH4" s="104"/>
      <c r="HDI4" s="104"/>
      <c r="HDJ4" s="104"/>
      <c r="HDK4" s="104"/>
      <c r="HDL4" s="104"/>
      <c r="HDM4" s="104"/>
      <c r="HDN4" s="104"/>
      <c r="HDO4" s="104"/>
      <c r="HDP4" s="104"/>
      <c r="HDQ4" s="104"/>
      <c r="HDR4" s="104"/>
      <c r="HDS4" s="104"/>
      <c r="HDT4" s="104"/>
      <c r="HDU4" s="104"/>
      <c r="HDV4" s="104"/>
      <c r="HDW4" s="104"/>
      <c r="HDX4" s="104"/>
      <c r="HDY4" s="104"/>
      <c r="HDZ4" s="104"/>
      <c r="HEA4" s="104"/>
      <c r="HEB4" s="104"/>
      <c r="HEC4" s="104"/>
      <c r="HED4" s="104"/>
      <c r="HEE4" s="104"/>
      <c r="HEF4" s="104"/>
      <c r="HEG4" s="104"/>
      <c r="HEH4" s="104"/>
      <c r="HEI4" s="104"/>
      <c r="HEJ4" s="104"/>
      <c r="HEK4" s="104"/>
      <c r="HEL4" s="104"/>
      <c r="HEM4" s="104"/>
      <c r="HEN4" s="104"/>
      <c r="HEO4" s="104"/>
      <c r="HEP4" s="104"/>
      <c r="HEQ4" s="104"/>
      <c r="HER4" s="104"/>
      <c r="HES4" s="104"/>
      <c r="HET4" s="104"/>
      <c r="HEU4" s="104"/>
      <c r="HEV4" s="104"/>
      <c r="HEW4" s="104"/>
      <c r="HEX4" s="104"/>
      <c r="HEY4" s="104"/>
      <c r="HEZ4" s="104"/>
      <c r="HFA4" s="104"/>
      <c r="HFB4" s="104"/>
      <c r="HFC4" s="104"/>
      <c r="HFD4" s="104"/>
      <c r="HFE4" s="104"/>
      <c r="HFF4" s="104"/>
      <c r="HFG4" s="104"/>
      <c r="HFH4" s="104"/>
      <c r="HFI4" s="104"/>
      <c r="HFJ4" s="104"/>
      <c r="HFK4" s="104"/>
      <c r="HFL4" s="104"/>
      <c r="HFM4" s="104"/>
      <c r="HFN4" s="104"/>
      <c r="HFO4" s="104"/>
      <c r="HFP4" s="104"/>
      <c r="HFQ4" s="104"/>
      <c r="HFR4" s="104"/>
      <c r="HFS4" s="104"/>
      <c r="HFT4" s="104"/>
      <c r="HFU4" s="104"/>
      <c r="HFV4" s="104"/>
      <c r="HFW4" s="104"/>
      <c r="HFX4" s="104"/>
      <c r="HFY4" s="104"/>
      <c r="HFZ4" s="104"/>
      <c r="HGA4" s="104"/>
      <c r="HGB4" s="104"/>
      <c r="HGC4" s="104"/>
      <c r="HGD4" s="104"/>
      <c r="HGE4" s="104"/>
      <c r="HGF4" s="104"/>
      <c r="HGG4" s="104"/>
      <c r="HGH4" s="104"/>
      <c r="HGI4" s="104"/>
      <c r="HGJ4" s="104"/>
      <c r="HGK4" s="104"/>
      <c r="HGL4" s="104"/>
      <c r="HGM4" s="104"/>
      <c r="HGN4" s="104"/>
      <c r="HGO4" s="104"/>
      <c r="HGP4" s="104"/>
      <c r="HGQ4" s="104"/>
      <c r="HGR4" s="104"/>
      <c r="HGS4" s="104"/>
      <c r="HGT4" s="104"/>
      <c r="HGU4" s="104"/>
      <c r="HGV4" s="104"/>
      <c r="HGW4" s="104"/>
      <c r="HGX4" s="104"/>
      <c r="HGY4" s="104"/>
      <c r="HGZ4" s="104"/>
      <c r="HHA4" s="104"/>
      <c r="HHB4" s="104"/>
      <c r="HHC4" s="104"/>
      <c r="HHD4" s="104"/>
      <c r="HHE4" s="104"/>
      <c r="HHF4" s="104"/>
      <c r="HHG4" s="104"/>
      <c r="HHH4" s="104"/>
      <c r="HHI4" s="104"/>
      <c r="HHJ4" s="104"/>
      <c r="HHK4" s="104"/>
      <c r="HHL4" s="104"/>
      <c r="HHM4" s="104"/>
      <c r="HHN4" s="104"/>
      <c r="HHO4" s="104"/>
      <c r="HHP4" s="104"/>
      <c r="HHQ4" s="104"/>
      <c r="HHR4" s="104"/>
      <c r="HHS4" s="104"/>
      <c r="HHT4" s="104"/>
      <c r="HHU4" s="104"/>
      <c r="HHV4" s="104"/>
      <c r="HHW4" s="104"/>
      <c r="HHX4" s="104"/>
      <c r="HHY4" s="104"/>
      <c r="HHZ4" s="104"/>
      <c r="HIA4" s="104"/>
      <c r="HIB4" s="104"/>
      <c r="HIC4" s="104"/>
      <c r="HID4" s="104"/>
      <c r="HIE4" s="104"/>
      <c r="HIF4" s="104"/>
      <c r="HIG4" s="104"/>
      <c r="HIH4" s="104"/>
      <c r="HII4" s="104"/>
      <c r="HIJ4" s="104"/>
      <c r="HIK4" s="104"/>
      <c r="HIL4" s="104"/>
      <c r="HIM4" s="104"/>
      <c r="HIN4" s="104"/>
      <c r="HIO4" s="104"/>
      <c r="HIP4" s="104"/>
      <c r="HIQ4" s="104"/>
      <c r="HIR4" s="104"/>
      <c r="HIS4" s="104"/>
      <c r="HIT4" s="104"/>
      <c r="HIU4" s="104"/>
      <c r="HIV4" s="104"/>
      <c r="HIW4" s="104"/>
      <c r="HIX4" s="104"/>
      <c r="HIY4" s="104"/>
      <c r="HIZ4" s="104"/>
      <c r="HJA4" s="104"/>
      <c r="HJB4" s="104"/>
      <c r="HJC4" s="104"/>
      <c r="HJD4" s="104"/>
      <c r="HJE4" s="104"/>
      <c r="HJF4" s="104"/>
      <c r="HJG4" s="104"/>
      <c r="HJH4" s="104"/>
      <c r="HJI4" s="104"/>
      <c r="HJJ4" s="104"/>
      <c r="HJK4" s="104"/>
      <c r="HJL4" s="104"/>
      <c r="HJM4" s="104"/>
      <c r="HJN4" s="104"/>
      <c r="HJO4" s="104"/>
      <c r="HJP4" s="104"/>
      <c r="HJQ4" s="104"/>
      <c r="HJR4" s="104"/>
      <c r="HJS4" s="104"/>
      <c r="HJT4" s="104"/>
      <c r="HJU4" s="104"/>
      <c r="HJV4" s="104"/>
      <c r="HJW4" s="104"/>
      <c r="HJX4" s="104"/>
      <c r="HJY4" s="104"/>
      <c r="HJZ4" s="104"/>
      <c r="HKA4" s="104"/>
      <c r="HKB4" s="104"/>
      <c r="HKC4" s="104"/>
      <c r="HKD4" s="104"/>
      <c r="HKE4" s="104"/>
      <c r="HKF4" s="104"/>
      <c r="HKG4" s="104"/>
      <c r="HKH4" s="104"/>
      <c r="HKI4" s="104"/>
      <c r="HKJ4" s="104"/>
      <c r="HKK4" s="104"/>
      <c r="HKL4" s="104"/>
      <c r="HKM4" s="104"/>
      <c r="HKN4" s="104"/>
      <c r="HKO4" s="104"/>
      <c r="HKP4" s="104"/>
      <c r="HKQ4" s="104"/>
      <c r="HKR4" s="104"/>
      <c r="HKS4" s="104"/>
      <c r="HKT4" s="104"/>
      <c r="HKU4" s="104"/>
      <c r="HKV4" s="104"/>
      <c r="HKW4" s="104"/>
      <c r="HKX4" s="104"/>
      <c r="HKY4" s="104"/>
      <c r="HKZ4" s="104"/>
      <c r="HLA4" s="104"/>
      <c r="HLB4" s="104"/>
      <c r="HLC4" s="104"/>
      <c r="HLD4" s="104"/>
      <c r="HLE4" s="104"/>
      <c r="HLF4" s="104"/>
      <c r="HLG4" s="104"/>
      <c r="HLH4" s="104"/>
      <c r="HLI4" s="104"/>
      <c r="HLJ4" s="104"/>
      <c r="HLK4" s="104"/>
      <c r="HLL4" s="104"/>
      <c r="HLM4" s="104"/>
      <c r="HLN4" s="104"/>
      <c r="HLO4" s="104"/>
      <c r="HLP4" s="104"/>
      <c r="HLQ4" s="104"/>
      <c r="HLR4" s="104"/>
      <c r="HLS4" s="104"/>
      <c r="HLT4" s="104"/>
      <c r="HLU4" s="104"/>
      <c r="HLV4" s="104"/>
      <c r="HLW4" s="104"/>
      <c r="HLX4" s="104"/>
      <c r="HLY4" s="104"/>
      <c r="HLZ4" s="104"/>
      <c r="HMA4" s="104"/>
      <c r="HMB4" s="104"/>
      <c r="HMC4" s="104"/>
      <c r="HMD4" s="104"/>
      <c r="HME4" s="104"/>
      <c r="HMF4" s="104"/>
      <c r="HMG4" s="104"/>
      <c r="HMH4" s="104"/>
      <c r="HMI4" s="104"/>
      <c r="HMJ4" s="104"/>
      <c r="HMK4" s="104"/>
      <c r="HML4" s="104"/>
      <c r="HMM4" s="104"/>
      <c r="HMN4" s="104"/>
      <c r="HMO4" s="104"/>
      <c r="HMP4" s="104"/>
      <c r="HMQ4" s="104"/>
      <c r="HMR4" s="104"/>
      <c r="HMS4" s="104"/>
      <c r="HMT4" s="104"/>
      <c r="HMU4" s="104"/>
      <c r="HMV4" s="104"/>
      <c r="HMW4" s="104"/>
      <c r="HMX4" s="104"/>
      <c r="HMY4" s="104"/>
      <c r="HMZ4" s="104"/>
      <c r="HNA4" s="104"/>
      <c r="HNB4" s="104"/>
      <c r="HNC4" s="104"/>
      <c r="HND4" s="104"/>
      <c r="HNE4" s="104"/>
      <c r="HNF4" s="104"/>
      <c r="HNG4" s="104"/>
      <c r="HNH4" s="104"/>
      <c r="HNI4" s="104"/>
      <c r="HNJ4" s="104"/>
      <c r="HNK4" s="104"/>
      <c r="HNL4" s="104"/>
      <c r="HNM4" s="104"/>
      <c r="HNN4" s="104"/>
      <c r="HNO4" s="104"/>
      <c r="HNP4" s="104"/>
      <c r="HNQ4" s="104"/>
      <c r="HNR4" s="104"/>
      <c r="HNS4" s="104"/>
      <c r="HNT4" s="104"/>
      <c r="HNU4" s="104"/>
      <c r="HNV4" s="104"/>
      <c r="HNW4" s="104"/>
      <c r="HNX4" s="104"/>
      <c r="HNY4" s="104"/>
      <c r="HNZ4" s="104"/>
      <c r="HOA4" s="104"/>
      <c r="HOB4" s="104"/>
      <c r="HOC4" s="104"/>
      <c r="HOD4" s="104"/>
      <c r="HOE4" s="104"/>
      <c r="HOF4" s="104"/>
      <c r="HOG4" s="104"/>
      <c r="HOH4" s="104"/>
      <c r="HOI4" s="104"/>
      <c r="HOJ4" s="104"/>
      <c r="HOK4" s="104"/>
      <c r="HOL4" s="104"/>
      <c r="HOM4" s="104"/>
      <c r="HON4" s="104"/>
      <c r="HOO4" s="104"/>
      <c r="HOP4" s="104"/>
      <c r="HOQ4" s="104"/>
      <c r="HOR4" s="104"/>
      <c r="HOS4" s="104"/>
      <c r="HOT4" s="104"/>
      <c r="HOU4" s="104"/>
      <c r="HOV4" s="104"/>
      <c r="HOW4" s="104"/>
      <c r="HOX4" s="104"/>
      <c r="HOY4" s="104"/>
      <c r="HOZ4" s="104"/>
      <c r="HPA4" s="104"/>
      <c r="HPB4" s="104"/>
      <c r="HPC4" s="104"/>
      <c r="HPD4" s="104"/>
      <c r="HPE4" s="104"/>
      <c r="HPF4" s="104"/>
      <c r="HPG4" s="104"/>
      <c r="HPH4" s="104"/>
      <c r="HPI4" s="104"/>
      <c r="HPJ4" s="104"/>
      <c r="HPK4" s="104"/>
      <c r="HPL4" s="104"/>
      <c r="HPM4" s="104"/>
      <c r="HPN4" s="104"/>
      <c r="HPO4" s="104"/>
      <c r="HPP4" s="104"/>
      <c r="HPQ4" s="104"/>
      <c r="HPR4" s="104"/>
      <c r="HPS4" s="104"/>
      <c r="HPT4" s="104"/>
      <c r="HPU4" s="104"/>
      <c r="HPV4" s="104"/>
      <c r="HPW4" s="104"/>
      <c r="HPX4" s="104"/>
      <c r="HPY4" s="104"/>
      <c r="HPZ4" s="104"/>
      <c r="HQA4" s="104"/>
      <c r="HQB4" s="104"/>
      <c r="HQC4" s="104"/>
      <c r="HQD4" s="104"/>
      <c r="HQE4" s="104"/>
      <c r="HQF4" s="104"/>
      <c r="HQG4" s="104"/>
      <c r="HQH4" s="104"/>
      <c r="HQI4" s="104"/>
      <c r="HQJ4" s="104"/>
      <c r="HQK4" s="104"/>
      <c r="HQL4" s="104"/>
      <c r="HQM4" s="104"/>
      <c r="HQN4" s="104"/>
      <c r="HQO4" s="104"/>
      <c r="HQP4" s="104"/>
      <c r="HQQ4" s="104"/>
      <c r="HQR4" s="104"/>
      <c r="HQS4" s="104"/>
      <c r="HQT4" s="104"/>
      <c r="HQU4" s="104"/>
      <c r="HQV4" s="104"/>
      <c r="HQW4" s="104"/>
      <c r="HQX4" s="104"/>
      <c r="HQY4" s="104"/>
      <c r="HQZ4" s="104"/>
      <c r="HRA4" s="104"/>
      <c r="HRB4" s="104"/>
      <c r="HRC4" s="104"/>
      <c r="HRD4" s="104"/>
      <c r="HRE4" s="104"/>
      <c r="HRF4" s="104"/>
      <c r="HRG4" s="104"/>
      <c r="HRH4" s="104"/>
      <c r="HRI4" s="104"/>
      <c r="HRJ4" s="104"/>
      <c r="HRK4" s="104"/>
      <c r="HRL4" s="104"/>
      <c r="HRM4" s="104"/>
      <c r="HRN4" s="104"/>
      <c r="HRO4" s="104"/>
      <c r="HRP4" s="104"/>
      <c r="HRQ4" s="104"/>
      <c r="HRR4" s="104"/>
      <c r="HRS4" s="104"/>
      <c r="HRT4" s="104"/>
      <c r="HRU4" s="104"/>
      <c r="HRV4" s="104"/>
      <c r="HRW4" s="104"/>
      <c r="HRX4" s="104"/>
      <c r="HRY4" s="104"/>
      <c r="HRZ4" s="104"/>
      <c r="HSA4" s="104"/>
      <c r="HSB4" s="104"/>
      <c r="HSC4" s="104"/>
      <c r="HSD4" s="104"/>
      <c r="HSE4" s="104"/>
      <c r="HSF4" s="104"/>
      <c r="HSG4" s="104"/>
      <c r="HSH4" s="104"/>
      <c r="HSI4" s="104"/>
      <c r="HSJ4" s="104"/>
      <c r="HSK4" s="104"/>
      <c r="HSL4" s="104"/>
      <c r="HSM4" s="104"/>
      <c r="HSN4" s="104"/>
      <c r="HSO4" s="104"/>
      <c r="HSP4" s="104"/>
      <c r="HSQ4" s="104"/>
      <c r="HSR4" s="104"/>
      <c r="HSS4" s="104"/>
      <c r="HST4" s="104"/>
      <c r="HSU4" s="104"/>
      <c r="HSV4" s="104"/>
      <c r="HSW4" s="104"/>
      <c r="HSX4" s="104"/>
      <c r="HSY4" s="104"/>
      <c r="HSZ4" s="104"/>
      <c r="HTA4" s="104"/>
      <c r="HTB4" s="104"/>
      <c r="HTC4" s="104"/>
      <c r="HTD4" s="104"/>
      <c r="HTE4" s="104"/>
      <c r="HTF4" s="104"/>
      <c r="HTG4" s="104"/>
      <c r="HTH4" s="104"/>
      <c r="HTI4" s="104"/>
      <c r="HTJ4" s="104"/>
      <c r="HTK4" s="104"/>
      <c r="HTL4" s="104"/>
      <c r="HTM4" s="104"/>
      <c r="HTN4" s="104"/>
      <c r="HTO4" s="104"/>
      <c r="HTP4" s="104"/>
      <c r="HTQ4" s="104"/>
      <c r="HTR4" s="104"/>
      <c r="HTS4" s="104"/>
      <c r="HTT4" s="104"/>
      <c r="HTU4" s="104"/>
      <c r="HTV4" s="104"/>
      <c r="HTW4" s="104"/>
      <c r="HTX4" s="104"/>
      <c r="HTY4" s="104"/>
      <c r="HTZ4" s="104"/>
      <c r="HUA4" s="104"/>
      <c r="HUB4" s="104"/>
      <c r="HUC4" s="104"/>
      <c r="HUD4" s="104"/>
      <c r="HUE4" s="104"/>
      <c r="HUF4" s="104"/>
      <c r="HUG4" s="104"/>
      <c r="HUH4" s="104"/>
      <c r="HUI4" s="104"/>
      <c r="HUJ4" s="104"/>
      <c r="HUK4" s="104"/>
      <c r="HUL4" s="104"/>
      <c r="HUM4" s="104"/>
      <c r="HUN4" s="104"/>
      <c r="HUO4" s="104"/>
      <c r="HUP4" s="104"/>
      <c r="HUQ4" s="104"/>
      <c r="HUR4" s="104"/>
      <c r="HUS4" s="104"/>
      <c r="HUT4" s="104"/>
      <c r="HUU4" s="104"/>
      <c r="HUV4" s="104"/>
      <c r="HUW4" s="104"/>
      <c r="HUX4" s="104"/>
      <c r="HUY4" s="104"/>
      <c r="HUZ4" s="104"/>
      <c r="HVA4" s="104"/>
      <c r="HVB4" s="104"/>
      <c r="HVC4" s="104"/>
      <c r="HVD4" s="104"/>
      <c r="HVE4" s="104"/>
      <c r="HVF4" s="104"/>
      <c r="HVG4" s="104"/>
      <c r="HVH4" s="104"/>
      <c r="HVI4" s="104"/>
      <c r="HVJ4" s="104"/>
      <c r="HVK4" s="104"/>
      <c r="HVL4" s="104"/>
      <c r="HVM4" s="104"/>
      <c r="HVN4" s="104"/>
      <c r="HVO4" s="104"/>
      <c r="HVP4" s="104"/>
      <c r="HVQ4" s="104"/>
      <c r="HVR4" s="104"/>
      <c r="HVS4" s="104"/>
      <c r="HVT4" s="104"/>
      <c r="HVU4" s="104"/>
      <c r="HVV4" s="104"/>
      <c r="HVW4" s="104"/>
      <c r="HVX4" s="104"/>
      <c r="HVY4" s="104"/>
      <c r="HVZ4" s="104"/>
      <c r="HWA4" s="104"/>
      <c r="HWB4" s="104"/>
      <c r="HWC4" s="104"/>
      <c r="HWD4" s="104"/>
      <c r="HWE4" s="104"/>
      <c r="HWF4" s="104"/>
      <c r="HWG4" s="104"/>
      <c r="HWH4" s="104"/>
      <c r="HWI4" s="104"/>
      <c r="HWJ4" s="104"/>
      <c r="HWK4" s="104"/>
      <c r="HWL4" s="104"/>
      <c r="HWM4" s="104"/>
      <c r="HWN4" s="104"/>
      <c r="HWO4" s="104"/>
      <c r="HWP4" s="104"/>
      <c r="HWQ4" s="104"/>
      <c r="HWR4" s="104"/>
      <c r="HWS4" s="104"/>
      <c r="HWT4" s="104"/>
      <c r="HWU4" s="104"/>
      <c r="HWV4" s="104"/>
      <c r="HWW4" s="104"/>
      <c r="HWX4" s="104"/>
      <c r="HWY4" s="104"/>
      <c r="HWZ4" s="104"/>
      <c r="HXA4" s="104"/>
      <c r="HXB4" s="104"/>
      <c r="HXC4" s="104"/>
      <c r="HXD4" s="104"/>
      <c r="HXE4" s="104"/>
      <c r="HXF4" s="104"/>
      <c r="HXG4" s="104"/>
      <c r="HXH4" s="104"/>
      <c r="HXI4" s="104"/>
      <c r="HXJ4" s="104"/>
      <c r="HXK4" s="104"/>
      <c r="HXL4" s="104"/>
      <c r="HXM4" s="104"/>
      <c r="HXN4" s="104"/>
      <c r="HXO4" s="104"/>
      <c r="HXP4" s="104"/>
      <c r="HXQ4" s="104"/>
      <c r="HXR4" s="104"/>
      <c r="HXS4" s="104"/>
      <c r="HXT4" s="104"/>
      <c r="HXU4" s="104"/>
      <c r="HXV4" s="104"/>
      <c r="HXW4" s="104"/>
      <c r="HXX4" s="104"/>
      <c r="HXY4" s="104"/>
      <c r="HXZ4" s="104"/>
      <c r="HYA4" s="104"/>
      <c r="HYB4" s="104"/>
      <c r="HYC4" s="104"/>
      <c r="HYD4" s="104"/>
      <c r="HYE4" s="104"/>
      <c r="HYF4" s="104"/>
      <c r="HYG4" s="104"/>
      <c r="HYH4" s="104"/>
      <c r="HYI4" s="104"/>
      <c r="HYJ4" s="104"/>
      <c r="HYK4" s="104"/>
      <c r="HYL4" s="104"/>
      <c r="HYM4" s="104"/>
      <c r="HYN4" s="104"/>
      <c r="HYO4" s="104"/>
      <c r="HYP4" s="104"/>
      <c r="HYQ4" s="104"/>
      <c r="HYR4" s="104"/>
      <c r="HYS4" s="104"/>
      <c r="HYT4" s="104"/>
      <c r="HYU4" s="104"/>
      <c r="HYV4" s="104"/>
      <c r="HYW4" s="104"/>
      <c r="HYX4" s="104"/>
      <c r="HYY4" s="104"/>
      <c r="HYZ4" s="104"/>
      <c r="HZA4" s="104"/>
      <c r="HZB4" s="104"/>
      <c r="HZC4" s="104"/>
      <c r="HZD4" s="104"/>
      <c r="HZE4" s="104"/>
      <c r="HZF4" s="104"/>
      <c r="HZG4" s="104"/>
      <c r="HZH4" s="104"/>
      <c r="HZI4" s="104"/>
      <c r="HZJ4" s="104"/>
      <c r="HZK4" s="104"/>
      <c r="HZL4" s="104"/>
      <c r="HZM4" s="104"/>
      <c r="HZN4" s="104"/>
      <c r="HZO4" s="104"/>
      <c r="HZP4" s="104"/>
      <c r="HZQ4" s="104"/>
      <c r="HZR4" s="104"/>
      <c r="HZS4" s="104"/>
      <c r="HZT4" s="104"/>
      <c r="HZU4" s="104"/>
      <c r="HZV4" s="104"/>
      <c r="HZW4" s="104"/>
      <c r="HZX4" s="104"/>
      <c r="HZY4" s="104"/>
      <c r="HZZ4" s="104"/>
      <c r="IAA4" s="104"/>
      <c r="IAB4" s="104"/>
      <c r="IAC4" s="104"/>
      <c r="IAD4" s="104"/>
      <c r="IAE4" s="104"/>
      <c r="IAF4" s="104"/>
      <c r="IAG4" s="104"/>
      <c r="IAH4" s="104"/>
      <c r="IAI4" s="104"/>
      <c r="IAJ4" s="104"/>
      <c r="IAK4" s="104"/>
      <c r="IAL4" s="104"/>
      <c r="IAM4" s="104"/>
      <c r="IAN4" s="104"/>
      <c r="IAO4" s="104"/>
      <c r="IAP4" s="104"/>
      <c r="IAQ4" s="104"/>
      <c r="IAR4" s="104"/>
      <c r="IAS4" s="104"/>
      <c r="IAT4" s="104"/>
      <c r="IAU4" s="104"/>
      <c r="IAV4" s="104"/>
      <c r="IAW4" s="104"/>
      <c r="IAX4" s="104"/>
      <c r="IAY4" s="104"/>
      <c r="IAZ4" s="104"/>
      <c r="IBA4" s="104"/>
      <c r="IBB4" s="104"/>
      <c r="IBC4" s="104"/>
      <c r="IBD4" s="104"/>
      <c r="IBE4" s="104"/>
      <c r="IBF4" s="104"/>
      <c r="IBG4" s="104"/>
      <c r="IBH4" s="104"/>
      <c r="IBI4" s="104"/>
      <c r="IBJ4" s="104"/>
      <c r="IBK4" s="104"/>
      <c r="IBL4" s="104"/>
      <c r="IBM4" s="104"/>
      <c r="IBN4" s="104"/>
      <c r="IBO4" s="104"/>
      <c r="IBP4" s="104"/>
      <c r="IBQ4" s="104"/>
      <c r="IBR4" s="104"/>
      <c r="IBS4" s="104"/>
      <c r="IBT4" s="104"/>
      <c r="IBU4" s="104"/>
      <c r="IBV4" s="104"/>
      <c r="IBW4" s="104"/>
      <c r="IBX4" s="104"/>
      <c r="IBY4" s="104"/>
      <c r="IBZ4" s="104"/>
      <c r="ICA4" s="104"/>
      <c r="ICB4" s="104"/>
      <c r="ICC4" s="104"/>
      <c r="ICD4" s="104"/>
      <c r="ICE4" s="104"/>
      <c r="ICF4" s="104"/>
      <c r="ICG4" s="104"/>
      <c r="ICH4" s="104"/>
      <c r="ICI4" s="104"/>
      <c r="ICJ4" s="104"/>
      <c r="ICK4" s="104"/>
      <c r="ICL4" s="104"/>
      <c r="ICM4" s="104"/>
      <c r="ICN4" s="104"/>
      <c r="ICO4" s="104"/>
      <c r="ICP4" s="104"/>
      <c r="ICQ4" s="104"/>
      <c r="ICR4" s="104"/>
      <c r="ICS4" s="104"/>
      <c r="ICT4" s="104"/>
      <c r="ICU4" s="104"/>
      <c r="ICV4" s="104"/>
      <c r="ICW4" s="104"/>
      <c r="ICX4" s="104"/>
      <c r="ICY4" s="104"/>
      <c r="ICZ4" s="104"/>
      <c r="IDA4" s="104"/>
      <c r="IDB4" s="104"/>
      <c r="IDC4" s="104"/>
      <c r="IDD4" s="104"/>
      <c r="IDE4" s="104"/>
      <c r="IDF4" s="104"/>
      <c r="IDG4" s="104"/>
      <c r="IDH4" s="104"/>
      <c r="IDI4" s="104"/>
      <c r="IDJ4" s="104"/>
      <c r="IDK4" s="104"/>
      <c r="IDL4" s="104"/>
      <c r="IDM4" s="104"/>
      <c r="IDN4" s="104"/>
      <c r="IDO4" s="104"/>
      <c r="IDP4" s="104"/>
      <c r="IDQ4" s="104"/>
      <c r="IDR4" s="104"/>
      <c r="IDS4" s="104"/>
      <c r="IDT4" s="104"/>
      <c r="IDU4" s="104"/>
      <c r="IDV4" s="104"/>
      <c r="IDW4" s="104"/>
      <c r="IDX4" s="104"/>
      <c r="IDY4" s="104"/>
      <c r="IDZ4" s="104"/>
      <c r="IEA4" s="104"/>
      <c r="IEB4" s="104"/>
      <c r="IEC4" s="104"/>
      <c r="IED4" s="104"/>
      <c r="IEE4" s="104"/>
      <c r="IEF4" s="104"/>
      <c r="IEG4" s="104"/>
      <c r="IEH4" s="104"/>
      <c r="IEI4" s="104"/>
      <c r="IEJ4" s="104"/>
      <c r="IEK4" s="104"/>
      <c r="IEL4" s="104"/>
      <c r="IEM4" s="104"/>
      <c r="IEN4" s="104"/>
      <c r="IEO4" s="104"/>
      <c r="IEP4" s="104"/>
      <c r="IEQ4" s="104"/>
      <c r="IER4" s="104"/>
      <c r="IES4" s="104"/>
      <c r="IET4" s="104"/>
      <c r="IEU4" s="104"/>
      <c r="IEV4" s="104"/>
      <c r="IEW4" s="104"/>
      <c r="IEX4" s="104"/>
      <c r="IEY4" s="104"/>
      <c r="IEZ4" s="104"/>
      <c r="IFA4" s="104"/>
      <c r="IFB4" s="104"/>
      <c r="IFC4" s="104"/>
      <c r="IFD4" s="104"/>
      <c r="IFE4" s="104"/>
      <c r="IFF4" s="104"/>
      <c r="IFG4" s="104"/>
      <c r="IFH4" s="104"/>
      <c r="IFI4" s="104"/>
      <c r="IFJ4" s="104"/>
      <c r="IFK4" s="104"/>
      <c r="IFL4" s="104"/>
      <c r="IFM4" s="104"/>
      <c r="IFN4" s="104"/>
      <c r="IFO4" s="104"/>
      <c r="IFP4" s="104"/>
      <c r="IFQ4" s="104"/>
      <c r="IFR4" s="104"/>
      <c r="IFS4" s="104"/>
      <c r="IFT4" s="104"/>
      <c r="IFU4" s="104"/>
      <c r="IFV4" s="104"/>
      <c r="IFW4" s="104"/>
      <c r="IFX4" s="104"/>
      <c r="IFY4" s="104"/>
      <c r="IFZ4" s="104"/>
      <c r="IGA4" s="104"/>
      <c r="IGB4" s="104"/>
      <c r="IGC4" s="104"/>
      <c r="IGD4" s="104"/>
      <c r="IGE4" s="104"/>
      <c r="IGF4" s="104"/>
      <c r="IGG4" s="104"/>
      <c r="IGH4" s="104"/>
      <c r="IGI4" s="104"/>
      <c r="IGJ4" s="104"/>
      <c r="IGK4" s="104"/>
      <c r="IGL4" s="104"/>
      <c r="IGM4" s="104"/>
      <c r="IGN4" s="104"/>
      <c r="IGO4" s="104"/>
      <c r="IGP4" s="104"/>
      <c r="IGQ4" s="104"/>
      <c r="IGR4" s="104"/>
      <c r="IGS4" s="104"/>
      <c r="IGT4" s="104"/>
      <c r="IGU4" s="104"/>
      <c r="IGV4" s="104"/>
      <c r="IGW4" s="104"/>
      <c r="IGX4" s="104"/>
      <c r="IGY4" s="104"/>
      <c r="IGZ4" s="104"/>
      <c r="IHA4" s="104"/>
      <c r="IHB4" s="104"/>
      <c r="IHC4" s="104"/>
      <c r="IHD4" s="104"/>
      <c r="IHE4" s="104"/>
      <c r="IHF4" s="104"/>
      <c r="IHG4" s="104"/>
      <c r="IHH4" s="104"/>
      <c r="IHI4" s="104"/>
      <c r="IHJ4" s="104"/>
      <c r="IHK4" s="104"/>
      <c r="IHL4" s="104"/>
      <c r="IHM4" s="104"/>
      <c r="IHN4" s="104"/>
      <c r="IHO4" s="104"/>
      <c r="IHP4" s="104"/>
      <c r="IHQ4" s="104"/>
      <c r="IHR4" s="104"/>
      <c r="IHS4" s="104"/>
      <c r="IHT4" s="104"/>
      <c r="IHU4" s="104"/>
      <c r="IHV4" s="104"/>
      <c r="IHW4" s="104"/>
      <c r="IHX4" s="104"/>
      <c r="IHY4" s="104"/>
      <c r="IHZ4" s="104"/>
      <c r="IIA4" s="104"/>
      <c r="IIB4" s="104"/>
      <c r="IIC4" s="104"/>
      <c r="IID4" s="104"/>
      <c r="IIE4" s="104"/>
      <c r="IIF4" s="104"/>
      <c r="IIG4" s="104"/>
      <c r="IIH4" s="104"/>
      <c r="III4" s="104"/>
      <c r="IIJ4" s="104"/>
      <c r="IIK4" s="104"/>
      <c r="IIL4" s="104"/>
      <c r="IIM4" s="104"/>
      <c r="IIN4" s="104"/>
      <c r="IIO4" s="104"/>
      <c r="IIP4" s="104"/>
      <c r="IIQ4" s="104"/>
      <c r="IIR4" s="104"/>
      <c r="IIS4" s="104"/>
      <c r="IIT4" s="104"/>
      <c r="IIU4" s="104"/>
      <c r="IIV4" s="104"/>
      <c r="IIW4" s="104"/>
      <c r="IIX4" s="104"/>
      <c r="IIY4" s="104"/>
      <c r="IIZ4" s="104"/>
      <c r="IJA4" s="104"/>
      <c r="IJB4" s="104"/>
      <c r="IJC4" s="104"/>
      <c r="IJD4" s="104"/>
      <c r="IJE4" s="104"/>
      <c r="IJF4" s="104"/>
      <c r="IJG4" s="104"/>
      <c r="IJH4" s="104"/>
      <c r="IJI4" s="104"/>
      <c r="IJJ4" s="104"/>
      <c r="IJK4" s="104"/>
      <c r="IJL4" s="104"/>
      <c r="IJM4" s="104"/>
      <c r="IJN4" s="104"/>
      <c r="IJO4" s="104"/>
      <c r="IJP4" s="104"/>
      <c r="IJQ4" s="104"/>
      <c r="IJR4" s="104"/>
      <c r="IJS4" s="104"/>
      <c r="IJT4" s="104"/>
      <c r="IJU4" s="104"/>
      <c r="IJV4" s="104"/>
      <c r="IJW4" s="104"/>
      <c r="IJX4" s="104"/>
      <c r="IJY4" s="104"/>
      <c r="IJZ4" s="104"/>
      <c r="IKA4" s="104"/>
      <c r="IKB4" s="104"/>
      <c r="IKC4" s="104"/>
      <c r="IKD4" s="104"/>
      <c r="IKE4" s="104"/>
      <c r="IKF4" s="104"/>
      <c r="IKG4" s="104"/>
      <c r="IKH4" s="104"/>
      <c r="IKI4" s="104"/>
      <c r="IKJ4" s="104"/>
      <c r="IKK4" s="104"/>
      <c r="IKL4" s="104"/>
      <c r="IKM4" s="104"/>
      <c r="IKN4" s="104"/>
      <c r="IKO4" s="104"/>
      <c r="IKP4" s="104"/>
      <c r="IKQ4" s="104"/>
      <c r="IKR4" s="104"/>
      <c r="IKS4" s="104"/>
      <c r="IKT4" s="104"/>
      <c r="IKU4" s="104"/>
      <c r="IKV4" s="104"/>
      <c r="IKW4" s="104"/>
      <c r="IKX4" s="104"/>
      <c r="IKY4" s="104"/>
      <c r="IKZ4" s="104"/>
      <c r="ILA4" s="104"/>
      <c r="ILB4" s="104"/>
      <c r="ILC4" s="104"/>
      <c r="ILD4" s="104"/>
      <c r="ILE4" s="104"/>
      <c r="ILF4" s="104"/>
      <c r="ILG4" s="104"/>
      <c r="ILH4" s="104"/>
      <c r="ILI4" s="104"/>
      <c r="ILJ4" s="104"/>
      <c r="ILK4" s="104"/>
      <c r="ILL4" s="104"/>
      <c r="ILM4" s="104"/>
      <c r="ILN4" s="104"/>
      <c r="ILO4" s="104"/>
      <c r="ILP4" s="104"/>
      <c r="ILQ4" s="104"/>
      <c r="ILR4" s="104"/>
      <c r="ILS4" s="104"/>
      <c r="ILT4" s="104"/>
      <c r="ILU4" s="104"/>
      <c r="ILV4" s="104"/>
      <c r="ILW4" s="104"/>
      <c r="ILX4" s="104"/>
      <c r="ILY4" s="104"/>
      <c r="ILZ4" s="104"/>
      <c r="IMA4" s="104"/>
      <c r="IMB4" s="104"/>
      <c r="IMC4" s="104"/>
      <c r="IMD4" s="104"/>
      <c r="IME4" s="104"/>
      <c r="IMF4" s="104"/>
      <c r="IMG4" s="104"/>
      <c r="IMH4" s="104"/>
      <c r="IMI4" s="104"/>
      <c r="IMJ4" s="104"/>
      <c r="IMK4" s="104"/>
      <c r="IML4" s="104"/>
      <c r="IMM4" s="104"/>
      <c r="IMN4" s="104"/>
      <c r="IMO4" s="104"/>
      <c r="IMP4" s="104"/>
      <c r="IMQ4" s="104"/>
      <c r="IMR4" s="104"/>
      <c r="IMS4" s="104"/>
      <c r="IMT4" s="104"/>
      <c r="IMU4" s="104"/>
      <c r="IMV4" s="104"/>
      <c r="IMW4" s="104"/>
      <c r="IMX4" s="104"/>
      <c r="IMY4" s="104"/>
      <c r="IMZ4" s="104"/>
      <c r="INA4" s="104"/>
      <c r="INB4" s="104"/>
      <c r="INC4" s="104"/>
      <c r="IND4" s="104"/>
      <c r="INE4" s="104"/>
      <c r="INF4" s="104"/>
      <c r="ING4" s="104"/>
      <c r="INH4" s="104"/>
      <c r="INI4" s="104"/>
      <c r="INJ4" s="104"/>
      <c r="INK4" s="104"/>
      <c r="INL4" s="104"/>
      <c r="INM4" s="104"/>
      <c r="INN4" s="104"/>
      <c r="INO4" s="104"/>
      <c r="INP4" s="104"/>
      <c r="INQ4" s="104"/>
      <c r="INR4" s="104"/>
      <c r="INS4" s="104"/>
      <c r="INT4" s="104"/>
      <c r="INU4" s="104"/>
      <c r="INV4" s="104"/>
      <c r="INW4" s="104"/>
      <c r="INX4" s="104"/>
      <c r="INY4" s="104"/>
      <c r="INZ4" s="104"/>
      <c r="IOA4" s="104"/>
      <c r="IOB4" s="104"/>
      <c r="IOC4" s="104"/>
      <c r="IOD4" s="104"/>
      <c r="IOE4" s="104"/>
      <c r="IOF4" s="104"/>
      <c r="IOG4" s="104"/>
      <c r="IOH4" s="104"/>
      <c r="IOI4" s="104"/>
      <c r="IOJ4" s="104"/>
      <c r="IOK4" s="104"/>
      <c r="IOL4" s="104"/>
      <c r="IOM4" s="104"/>
      <c r="ION4" s="104"/>
      <c r="IOO4" s="104"/>
      <c r="IOP4" s="104"/>
      <c r="IOQ4" s="104"/>
      <c r="IOR4" s="104"/>
      <c r="IOS4" s="104"/>
      <c r="IOT4" s="104"/>
      <c r="IOU4" s="104"/>
      <c r="IOV4" s="104"/>
      <c r="IOW4" s="104"/>
      <c r="IOX4" s="104"/>
      <c r="IOY4" s="104"/>
      <c r="IOZ4" s="104"/>
      <c r="IPA4" s="104"/>
      <c r="IPB4" s="104"/>
      <c r="IPC4" s="104"/>
      <c r="IPD4" s="104"/>
      <c r="IPE4" s="104"/>
      <c r="IPF4" s="104"/>
      <c r="IPG4" s="104"/>
      <c r="IPH4" s="104"/>
      <c r="IPI4" s="104"/>
      <c r="IPJ4" s="104"/>
      <c r="IPK4" s="104"/>
      <c r="IPL4" s="104"/>
      <c r="IPM4" s="104"/>
      <c r="IPN4" s="104"/>
      <c r="IPO4" s="104"/>
      <c r="IPP4" s="104"/>
      <c r="IPQ4" s="104"/>
      <c r="IPR4" s="104"/>
      <c r="IPS4" s="104"/>
      <c r="IPT4" s="104"/>
      <c r="IPU4" s="104"/>
      <c r="IPV4" s="104"/>
      <c r="IPW4" s="104"/>
      <c r="IPX4" s="104"/>
      <c r="IPY4" s="104"/>
      <c r="IPZ4" s="104"/>
      <c r="IQA4" s="104"/>
      <c r="IQB4" s="104"/>
      <c r="IQC4" s="104"/>
      <c r="IQD4" s="104"/>
      <c r="IQE4" s="104"/>
      <c r="IQF4" s="104"/>
      <c r="IQG4" s="104"/>
      <c r="IQH4" s="104"/>
      <c r="IQI4" s="104"/>
      <c r="IQJ4" s="104"/>
      <c r="IQK4" s="104"/>
      <c r="IQL4" s="104"/>
      <c r="IQM4" s="104"/>
      <c r="IQN4" s="104"/>
      <c r="IQO4" s="104"/>
      <c r="IQP4" s="104"/>
      <c r="IQQ4" s="104"/>
      <c r="IQR4" s="104"/>
      <c r="IQS4" s="104"/>
      <c r="IQT4" s="104"/>
      <c r="IQU4" s="104"/>
      <c r="IQV4" s="104"/>
      <c r="IQW4" s="104"/>
      <c r="IQX4" s="104"/>
      <c r="IQY4" s="104"/>
      <c r="IQZ4" s="104"/>
      <c r="IRA4" s="104"/>
      <c r="IRB4" s="104"/>
      <c r="IRC4" s="104"/>
      <c r="IRD4" s="104"/>
      <c r="IRE4" s="104"/>
      <c r="IRF4" s="104"/>
      <c r="IRG4" s="104"/>
      <c r="IRH4" s="104"/>
      <c r="IRI4" s="104"/>
      <c r="IRJ4" s="104"/>
      <c r="IRK4" s="104"/>
      <c r="IRL4" s="104"/>
      <c r="IRM4" s="104"/>
      <c r="IRN4" s="104"/>
      <c r="IRO4" s="104"/>
      <c r="IRP4" s="104"/>
      <c r="IRQ4" s="104"/>
      <c r="IRR4" s="104"/>
      <c r="IRS4" s="104"/>
      <c r="IRT4" s="104"/>
      <c r="IRU4" s="104"/>
      <c r="IRV4" s="104"/>
      <c r="IRW4" s="104"/>
      <c r="IRX4" s="104"/>
      <c r="IRY4" s="104"/>
      <c r="IRZ4" s="104"/>
      <c r="ISA4" s="104"/>
      <c r="ISB4" s="104"/>
      <c r="ISC4" s="104"/>
      <c r="ISD4" s="104"/>
      <c r="ISE4" s="104"/>
      <c r="ISF4" s="104"/>
      <c r="ISG4" s="104"/>
      <c r="ISH4" s="104"/>
      <c r="ISI4" s="104"/>
      <c r="ISJ4" s="104"/>
      <c r="ISK4" s="104"/>
      <c r="ISL4" s="104"/>
      <c r="ISM4" s="104"/>
      <c r="ISN4" s="104"/>
      <c r="ISO4" s="104"/>
      <c r="ISP4" s="104"/>
      <c r="ISQ4" s="104"/>
      <c r="ISR4" s="104"/>
      <c r="ISS4" s="104"/>
      <c r="IST4" s="104"/>
      <c r="ISU4" s="104"/>
      <c r="ISV4" s="104"/>
      <c r="ISW4" s="104"/>
      <c r="ISX4" s="104"/>
      <c r="ISY4" s="104"/>
      <c r="ISZ4" s="104"/>
      <c r="ITA4" s="104"/>
      <c r="ITB4" s="104"/>
      <c r="ITC4" s="104"/>
      <c r="ITD4" s="104"/>
      <c r="ITE4" s="104"/>
      <c r="ITF4" s="104"/>
      <c r="ITG4" s="104"/>
      <c r="ITH4" s="104"/>
      <c r="ITI4" s="104"/>
      <c r="ITJ4" s="104"/>
      <c r="ITK4" s="104"/>
      <c r="ITL4" s="104"/>
      <c r="ITM4" s="104"/>
      <c r="ITN4" s="104"/>
      <c r="ITO4" s="104"/>
      <c r="ITP4" s="104"/>
      <c r="ITQ4" s="104"/>
      <c r="ITR4" s="104"/>
      <c r="ITS4" s="104"/>
      <c r="ITT4" s="104"/>
      <c r="ITU4" s="104"/>
      <c r="ITV4" s="104"/>
      <c r="ITW4" s="104"/>
      <c r="ITX4" s="104"/>
      <c r="ITY4" s="104"/>
      <c r="ITZ4" s="104"/>
      <c r="IUA4" s="104"/>
      <c r="IUB4" s="104"/>
      <c r="IUC4" s="104"/>
      <c r="IUD4" s="104"/>
      <c r="IUE4" s="104"/>
      <c r="IUF4" s="104"/>
      <c r="IUG4" s="104"/>
      <c r="IUH4" s="104"/>
      <c r="IUI4" s="104"/>
      <c r="IUJ4" s="104"/>
      <c r="IUK4" s="104"/>
      <c r="IUL4" s="104"/>
      <c r="IUM4" s="104"/>
      <c r="IUN4" s="104"/>
      <c r="IUO4" s="104"/>
      <c r="IUP4" s="104"/>
      <c r="IUQ4" s="104"/>
      <c r="IUR4" s="104"/>
      <c r="IUS4" s="104"/>
      <c r="IUT4" s="104"/>
      <c r="IUU4" s="104"/>
      <c r="IUV4" s="104"/>
      <c r="IUW4" s="104"/>
      <c r="IUX4" s="104"/>
      <c r="IUY4" s="104"/>
      <c r="IUZ4" s="104"/>
      <c r="IVA4" s="104"/>
      <c r="IVB4" s="104"/>
      <c r="IVC4" s="104"/>
      <c r="IVD4" s="104"/>
      <c r="IVE4" s="104"/>
      <c r="IVF4" s="104"/>
      <c r="IVG4" s="104"/>
      <c r="IVH4" s="104"/>
      <c r="IVI4" s="104"/>
      <c r="IVJ4" s="104"/>
      <c r="IVK4" s="104"/>
      <c r="IVL4" s="104"/>
      <c r="IVM4" s="104"/>
      <c r="IVN4" s="104"/>
      <c r="IVO4" s="104"/>
      <c r="IVP4" s="104"/>
      <c r="IVQ4" s="104"/>
      <c r="IVR4" s="104"/>
      <c r="IVS4" s="104"/>
      <c r="IVT4" s="104"/>
      <c r="IVU4" s="104"/>
      <c r="IVV4" s="104"/>
      <c r="IVW4" s="104"/>
      <c r="IVX4" s="104"/>
      <c r="IVY4" s="104"/>
      <c r="IVZ4" s="104"/>
      <c r="IWA4" s="104"/>
      <c r="IWB4" s="104"/>
      <c r="IWC4" s="104"/>
      <c r="IWD4" s="104"/>
      <c r="IWE4" s="104"/>
      <c r="IWF4" s="104"/>
      <c r="IWG4" s="104"/>
      <c r="IWH4" s="104"/>
      <c r="IWI4" s="104"/>
      <c r="IWJ4" s="104"/>
      <c r="IWK4" s="104"/>
      <c r="IWL4" s="104"/>
      <c r="IWM4" s="104"/>
      <c r="IWN4" s="104"/>
      <c r="IWO4" s="104"/>
      <c r="IWP4" s="104"/>
      <c r="IWQ4" s="104"/>
      <c r="IWR4" s="104"/>
      <c r="IWS4" s="104"/>
      <c r="IWT4" s="104"/>
      <c r="IWU4" s="104"/>
      <c r="IWV4" s="104"/>
      <c r="IWW4" s="104"/>
      <c r="IWX4" s="104"/>
      <c r="IWY4" s="104"/>
      <c r="IWZ4" s="104"/>
      <c r="IXA4" s="104"/>
      <c r="IXB4" s="104"/>
      <c r="IXC4" s="104"/>
      <c r="IXD4" s="104"/>
      <c r="IXE4" s="104"/>
      <c r="IXF4" s="104"/>
      <c r="IXG4" s="104"/>
      <c r="IXH4" s="104"/>
      <c r="IXI4" s="104"/>
      <c r="IXJ4" s="104"/>
      <c r="IXK4" s="104"/>
      <c r="IXL4" s="104"/>
      <c r="IXM4" s="104"/>
      <c r="IXN4" s="104"/>
      <c r="IXO4" s="104"/>
      <c r="IXP4" s="104"/>
      <c r="IXQ4" s="104"/>
      <c r="IXR4" s="104"/>
      <c r="IXS4" s="104"/>
      <c r="IXT4" s="104"/>
      <c r="IXU4" s="104"/>
      <c r="IXV4" s="104"/>
      <c r="IXW4" s="104"/>
      <c r="IXX4" s="104"/>
      <c r="IXY4" s="104"/>
      <c r="IXZ4" s="104"/>
      <c r="IYA4" s="104"/>
      <c r="IYB4" s="104"/>
      <c r="IYC4" s="104"/>
      <c r="IYD4" s="104"/>
      <c r="IYE4" s="104"/>
      <c r="IYF4" s="104"/>
      <c r="IYG4" s="104"/>
      <c r="IYH4" s="104"/>
      <c r="IYI4" s="104"/>
      <c r="IYJ4" s="104"/>
      <c r="IYK4" s="104"/>
      <c r="IYL4" s="104"/>
      <c r="IYM4" s="104"/>
      <c r="IYN4" s="104"/>
      <c r="IYO4" s="104"/>
      <c r="IYP4" s="104"/>
      <c r="IYQ4" s="104"/>
      <c r="IYR4" s="104"/>
      <c r="IYS4" s="104"/>
      <c r="IYT4" s="104"/>
      <c r="IYU4" s="104"/>
      <c r="IYV4" s="104"/>
      <c r="IYW4" s="104"/>
      <c r="IYX4" s="104"/>
      <c r="IYY4" s="104"/>
      <c r="IYZ4" s="104"/>
      <c r="IZA4" s="104"/>
      <c r="IZB4" s="104"/>
      <c r="IZC4" s="104"/>
      <c r="IZD4" s="104"/>
      <c r="IZE4" s="104"/>
      <c r="IZF4" s="104"/>
      <c r="IZG4" s="104"/>
      <c r="IZH4" s="104"/>
      <c r="IZI4" s="104"/>
      <c r="IZJ4" s="104"/>
      <c r="IZK4" s="104"/>
      <c r="IZL4" s="104"/>
      <c r="IZM4" s="104"/>
      <c r="IZN4" s="104"/>
      <c r="IZO4" s="104"/>
      <c r="IZP4" s="104"/>
      <c r="IZQ4" s="104"/>
      <c r="IZR4" s="104"/>
      <c r="IZS4" s="104"/>
      <c r="IZT4" s="104"/>
      <c r="IZU4" s="104"/>
      <c r="IZV4" s="104"/>
      <c r="IZW4" s="104"/>
      <c r="IZX4" s="104"/>
      <c r="IZY4" s="104"/>
      <c r="IZZ4" s="104"/>
      <c r="JAA4" s="104"/>
      <c r="JAB4" s="104"/>
      <c r="JAC4" s="104"/>
      <c r="JAD4" s="104"/>
      <c r="JAE4" s="104"/>
      <c r="JAF4" s="104"/>
      <c r="JAG4" s="104"/>
      <c r="JAH4" s="104"/>
      <c r="JAI4" s="104"/>
      <c r="JAJ4" s="104"/>
      <c r="JAK4" s="104"/>
      <c r="JAL4" s="104"/>
      <c r="JAM4" s="104"/>
      <c r="JAN4" s="104"/>
      <c r="JAO4" s="104"/>
      <c r="JAP4" s="104"/>
      <c r="JAQ4" s="104"/>
      <c r="JAR4" s="104"/>
      <c r="JAS4" s="104"/>
      <c r="JAT4" s="104"/>
      <c r="JAU4" s="104"/>
      <c r="JAV4" s="104"/>
      <c r="JAW4" s="104"/>
      <c r="JAX4" s="104"/>
      <c r="JAY4" s="104"/>
      <c r="JAZ4" s="104"/>
      <c r="JBA4" s="104"/>
      <c r="JBB4" s="104"/>
      <c r="JBC4" s="104"/>
      <c r="JBD4" s="104"/>
      <c r="JBE4" s="104"/>
      <c r="JBF4" s="104"/>
      <c r="JBG4" s="104"/>
      <c r="JBH4" s="104"/>
      <c r="JBI4" s="104"/>
      <c r="JBJ4" s="104"/>
      <c r="JBK4" s="104"/>
      <c r="JBL4" s="104"/>
      <c r="JBM4" s="104"/>
      <c r="JBN4" s="104"/>
      <c r="JBO4" s="104"/>
      <c r="JBP4" s="104"/>
      <c r="JBQ4" s="104"/>
      <c r="JBR4" s="104"/>
      <c r="JBS4" s="104"/>
      <c r="JBT4" s="104"/>
      <c r="JBU4" s="104"/>
      <c r="JBV4" s="104"/>
      <c r="JBW4" s="104"/>
      <c r="JBX4" s="104"/>
      <c r="JBY4" s="104"/>
      <c r="JBZ4" s="104"/>
      <c r="JCA4" s="104"/>
      <c r="JCB4" s="104"/>
      <c r="JCC4" s="104"/>
      <c r="JCD4" s="104"/>
      <c r="JCE4" s="104"/>
      <c r="JCF4" s="104"/>
      <c r="JCG4" s="104"/>
      <c r="JCH4" s="104"/>
      <c r="JCI4" s="104"/>
      <c r="JCJ4" s="104"/>
      <c r="JCK4" s="104"/>
      <c r="JCL4" s="104"/>
      <c r="JCM4" s="104"/>
      <c r="JCN4" s="104"/>
      <c r="JCO4" s="104"/>
      <c r="JCP4" s="104"/>
      <c r="JCQ4" s="104"/>
      <c r="JCR4" s="104"/>
      <c r="JCS4" s="104"/>
      <c r="JCT4" s="104"/>
      <c r="JCU4" s="104"/>
      <c r="JCV4" s="104"/>
      <c r="JCW4" s="104"/>
      <c r="JCX4" s="104"/>
      <c r="JCY4" s="104"/>
      <c r="JCZ4" s="104"/>
      <c r="JDA4" s="104"/>
      <c r="JDB4" s="104"/>
      <c r="JDC4" s="104"/>
      <c r="JDD4" s="104"/>
      <c r="JDE4" s="104"/>
      <c r="JDF4" s="104"/>
      <c r="JDG4" s="104"/>
      <c r="JDH4" s="104"/>
      <c r="JDI4" s="104"/>
      <c r="JDJ4" s="104"/>
      <c r="JDK4" s="104"/>
      <c r="JDL4" s="104"/>
      <c r="JDM4" s="104"/>
      <c r="JDN4" s="104"/>
      <c r="JDO4" s="104"/>
      <c r="JDP4" s="104"/>
      <c r="JDQ4" s="104"/>
      <c r="JDR4" s="104"/>
      <c r="JDS4" s="104"/>
      <c r="JDT4" s="104"/>
      <c r="JDU4" s="104"/>
      <c r="JDV4" s="104"/>
      <c r="JDW4" s="104"/>
      <c r="JDX4" s="104"/>
      <c r="JDY4" s="104"/>
      <c r="JDZ4" s="104"/>
      <c r="JEA4" s="104"/>
      <c r="JEB4" s="104"/>
      <c r="JEC4" s="104"/>
      <c r="JED4" s="104"/>
      <c r="JEE4" s="104"/>
      <c r="JEF4" s="104"/>
      <c r="JEG4" s="104"/>
      <c r="JEH4" s="104"/>
      <c r="JEI4" s="104"/>
      <c r="JEJ4" s="104"/>
      <c r="JEK4" s="104"/>
      <c r="JEL4" s="104"/>
      <c r="JEM4" s="104"/>
      <c r="JEN4" s="104"/>
      <c r="JEO4" s="104"/>
      <c r="JEP4" s="104"/>
      <c r="JEQ4" s="104"/>
      <c r="JER4" s="104"/>
      <c r="JES4" s="104"/>
      <c r="JET4" s="104"/>
      <c r="JEU4" s="104"/>
      <c r="JEV4" s="104"/>
      <c r="JEW4" s="104"/>
      <c r="JEX4" s="104"/>
      <c r="JEY4" s="104"/>
      <c r="JEZ4" s="104"/>
      <c r="JFA4" s="104"/>
      <c r="JFB4" s="104"/>
      <c r="JFC4" s="104"/>
      <c r="JFD4" s="104"/>
      <c r="JFE4" s="104"/>
      <c r="JFF4" s="104"/>
      <c r="JFG4" s="104"/>
      <c r="JFH4" s="104"/>
      <c r="JFI4" s="104"/>
      <c r="JFJ4" s="104"/>
      <c r="JFK4" s="104"/>
      <c r="JFL4" s="104"/>
      <c r="JFM4" s="104"/>
      <c r="JFN4" s="104"/>
      <c r="JFO4" s="104"/>
      <c r="JFP4" s="104"/>
      <c r="JFQ4" s="104"/>
      <c r="JFR4" s="104"/>
      <c r="JFS4" s="104"/>
      <c r="JFT4" s="104"/>
      <c r="JFU4" s="104"/>
      <c r="JFV4" s="104"/>
      <c r="JFW4" s="104"/>
      <c r="JFX4" s="104"/>
      <c r="JFY4" s="104"/>
      <c r="JFZ4" s="104"/>
      <c r="JGA4" s="104"/>
      <c r="JGB4" s="104"/>
      <c r="JGC4" s="104"/>
      <c r="JGD4" s="104"/>
      <c r="JGE4" s="104"/>
      <c r="JGF4" s="104"/>
      <c r="JGG4" s="104"/>
      <c r="JGH4" s="104"/>
      <c r="JGI4" s="104"/>
      <c r="JGJ4" s="104"/>
      <c r="JGK4" s="104"/>
      <c r="JGL4" s="104"/>
      <c r="JGM4" s="104"/>
      <c r="JGN4" s="104"/>
      <c r="JGO4" s="104"/>
      <c r="JGP4" s="104"/>
      <c r="JGQ4" s="104"/>
      <c r="JGR4" s="104"/>
      <c r="JGS4" s="104"/>
      <c r="JGT4" s="104"/>
      <c r="JGU4" s="104"/>
      <c r="JGV4" s="104"/>
      <c r="JGW4" s="104"/>
      <c r="JGX4" s="104"/>
      <c r="JGY4" s="104"/>
      <c r="JGZ4" s="104"/>
      <c r="JHA4" s="104"/>
      <c r="JHB4" s="104"/>
      <c r="JHC4" s="104"/>
      <c r="JHD4" s="104"/>
      <c r="JHE4" s="104"/>
      <c r="JHF4" s="104"/>
      <c r="JHG4" s="104"/>
      <c r="JHH4" s="104"/>
      <c r="JHI4" s="104"/>
      <c r="JHJ4" s="104"/>
      <c r="JHK4" s="104"/>
      <c r="JHL4" s="104"/>
      <c r="JHM4" s="104"/>
      <c r="JHN4" s="104"/>
      <c r="JHO4" s="104"/>
      <c r="JHP4" s="104"/>
      <c r="JHQ4" s="104"/>
      <c r="JHR4" s="104"/>
      <c r="JHS4" s="104"/>
      <c r="JHT4" s="104"/>
      <c r="JHU4" s="104"/>
      <c r="JHV4" s="104"/>
      <c r="JHW4" s="104"/>
      <c r="JHX4" s="104"/>
      <c r="JHY4" s="104"/>
      <c r="JHZ4" s="104"/>
      <c r="JIA4" s="104"/>
      <c r="JIB4" s="104"/>
      <c r="JIC4" s="104"/>
      <c r="JID4" s="104"/>
      <c r="JIE4" s="104"/>
      <c r="JIF4" s="104"/>
      <c r="JIG4" s="104"/>
      <c r="JIH4" s="104"/>
      <c r="JII4" s="104"/>
      <c r="JIJ4" s="104"/>
      <c r="JIK4" s="104"/>
      <c r="JIL4" s="104"/>
      <c r="JIM4" s="104"/>
      <c r="JIN4" s="104"/>
      <c r="JIO4" s="104"/>
      <c r="JIP4" s="104"/>
      <c r="JIQ4" s="104"/>
      <c r="JIR4" s="104"/>
      <c r="JIS4" s="104"/>
      <c r="JIT4" s="104"/>
      <c r="JIU4" s="104"/>
      <c r="JIV4" s="104"/>
      <c r="JIW4" s="104"/>
      <c r="JIX4" s="104"/>
      <c r="JIY4" s="104"/>
      <c r="JIZ4" s="104"/>
      <c r="JJA4" s="104"/>
      <c r="JJB4" s="104"/>
      <c r="JJC4" s="104"/>
      <c r="JJD4" s="104"/>
      <c r="JJE4" s="104"/>
      <c r="JJF4" s="104"/>
      <c r="JJG4" s="104"/>
      <c r="JJH4" s="104"/>
      <c r="JJI4" s="104"/>
      <c r="JJJ4" s="104"/>
      <c r="JJK4" s="104"/>
      <c r="JJL4" s="104"/>
      <c r="JJM4" s="104"/>
      <c r="JJN4" s="104"/>
      <c r="JJO4" s="104"/>
      <c r="JJP4" s="104"/>
      <c r="JJQ4" s="104"/>
      <c r="JJR4" s="104"/>
      <c r="JJS4" s="104"/>
      <c r="JJT4" s="104"/>
      <c r="JJU4" s="104"/>
      <c r="JJV4" s="104"/>
      <c r="JJW4" s="104"/>
      <c r="JJX4" s="104"/>
      <c r="JJY4" s="104"/>
      <c r="JJZ4" s="104"/>
      <c r="JKA4" s="104"/>
      <c r="JKB4" s="104"/>
      <c r="JKC4" s="104"/>
      <c r="JKD4" s="104"/>
      <c r="JKE4" s="104"/>
      <c r="JKF4" s="104"/>
      <c r="JKG4" s="104"/>
      <c r="JKH4" s="104"/>
      <c r="JKI4" s="104"/>
      <c r="JKJ4" s="104"/>
      <c r="JKK4" s="104"/>
      <c r="JKL4" s="104"/>
      <c r="JKM4" s="104"/>
      <c r="JKN4" s="104"/>
      <c r="JKO4" s="104"/>
      <c r="JKP4" s="104"/>
      <c r="JKQ4" s="104"/>
      <c r="JKR4" s="104"/>
      <c r="JKS4" s="104"/>
      <c r="JKT4" s="104"/>
      <c r="JKU4" s="104"/>
      <c r="JKV4" s="104"/>
      <c r="JKW4" s="104"/>
      <c r="JKX4" s="104"/>
      <c r="JKY4" s="104"/>
      <c r="JKZ4" s="104"/>
      <c r="JLA4" s="104"/>
      <c r="JLB4" s="104"/>
      <c r="JLC4" s="104"/>
      <c r="JLD4" s="104"/>
      <c r="JLE4" s="104"/>
      <c r="JLF4" s="104"/>
      <c r="JLG4" s="104"/>
      <c r="JLH4" s="104"/>
      <c r="JLI4" s="104"/>
      <c r="JLJ4" s="104"/>
      <c r="JLK4" s="104"/>
      <c r="JLL4" s="104"/>
      <c r="JLM4" s="104"/>
      <c r="JLN4" s="104"/>
      <c r="JLO4" s="104"/>
      <c r="JLP4" s="104"/>
      <c r="JLQ4" s="104"/>
      <c r="JLR4" s="104"/>
      <c r="JLS4" s="104"/>
      <c r="JLT4" s="104"/>
      <c r="JLU4" s="104"/>
      <c r="JLV4" s="104"/>
      <c r="JLW4" s="104"/>
      <c r="JLX4" s="104"/>
      <c r="JLY4" s="104"/>
      <c r="JLZ4" s="104"/>
      <c r="JMA4" s="104"/>
      <c r="JMB4" s="104"/>
      <c r="JMC4" s="104"/>
      <c r="JMD4" s="104"/>
      <c r="JME4" s="104"/>
      <c r="JMF4" s="104"/>
      <c r="JMG4" s="104"/>
      <c r="JMH4" s="104"/>
      <c r="JMI4" s="104"/>
      <c r="JMJ4" s="104"/>
      <c r="JMK4" s="104"/>
      <c r="JML4" s="104"/>
      <c r="JMM4" s="104"/>
      <c r="JMN4" s="104"/>
      <c r="JMO4" s="104"/>
      <c r="JMP4" s="104"/>
      <c r="JMQ4" s="104"/>
      <c r="JMR4" s="104"/>
      <c r="JMS4" s="104"/>
      <c r="JMT4" s="104"/>
      <c r="JMU4" s="104"/>
      <c r="JMV4" s="104"/>
      <c r="JMW4" s="104"/>
      <c r="JMX4" s="104"/>
      <c r="JMY4" s="104"/>
      <c r="JMZ4" s="104"/>
      <c r="JNA4" s="104"/>
      <c r="JNB4" s="104"/>
      <c r="JNC4" s="104"/>
      <c r="JND4" s="104"/>
      <c r="JNE4" s="104"/>
      <c r="JNF4" s="104"/>
      <c r="JNG4" s="104"/>
      <c r="JNH4" s="104"/>
      <c r="JNI4" s="104"/>
      <c r="JNJ4" s="104"/>
      <c r="JNK4" s="104"/>
      <c r="JNL4" s="104"/>
      <c r="JNM4" s="104"/>
      <c r="JNN4" s="104"/>
      <c r="JNO4" s="104"/>
      <c r="JNP4" s="104"/>
      <c r="JNQ4" s="104"/>
      <c r="JNR4" s="104"/>
      <c r="JNS4" s="104"/>
      <c r="JNT4" s="104"/>
      <c r="JNU4" s="104"/>
      <c r="JNV4" s="104"/>
      <c r="JNW4" s="104"/>
      <c r="JNX4" s="104"/>
      <c r="JNY4" s="104"/>
      <c r="JNZ4" s="104"/>
      <c r="JOA4" s="104"/>
      <c r="JOB4" s="104"/>
      <c r="JOC4" s="104"/>
      <c r="JOD4" s="104"/>
      <c r="JOE4" s="104"/>
      <c r="JOF4" s="104"/>
      <c r="JOG4" s="104"/>
      <c r="JOH4" s="104"/>
      <c r="JOI4" s="104"/>
      <c r="JOJ4" s="104"/>
      <c r="JOK4" s="104"/>
      <c r="JOL4" s="104"/>
      <c r="JOM4" s="104"/>
      <c r="JON4" s="104"/>
      <c r="JOO4" s="104"/>
      <c r="JOP4" s="104"/>
      <c r="JOQ4" s="104"/>
      <c r="JOR4" s="104"/>
      <c r="JOS4" s="104"/>
      <c r="JOT4" s="104"/>
      <c r="JOU4" s="104"/>
      <c r="JOV4" s="104"/>
      <c r="JOW4" s="104"/>
      <c r="JOX4" s="104"/>
      <c r="JOY4" s="104"/>
      <c r="JOZ4" s="104"/>
      <c r="JPA4" s="104"/>
      <c r="JPB4" s="104"/>
      <c r="JPC4" s="104"/>
      <c r="JPD4" s="104"/>
      <c r="JPE4" s="104"/>
      <c r="JPF4" s="104"/>
      <c r="JPG4" s="104"/>
      <c r="JPH4" s="104"/>
      <c r="JPI4" s="104"/>
      <c r="JPJ4" s="104"/>
      <c r="JPK4" s="104"/>
      <c r="JPL4" s="104"/>
      <c r="JPM4" s="104"/>
      <c r="JPN4" s="104"/>
      <c r="JPO4" s="104"/>
      <c r="JPP4" s="104"/>
      <c r="JPQ4" s="104"/>
      <c r="JPR4" s="104"/>
      <c r="JPS4" s="104"/>
      <c r="JPT4" s="104"/>
      <c r="JPU4" s="104"/>
      <c r="JPV4" s="104"/>
      <c r="JPW4" s="104"/>
      <c r="JPX4" s="104"/>
      <c r="JPY4" s="104"/>
      <c r="JPZ4" s="104"/>
      <c r="JQA4" s="104"/>
      <c r="JQB4" s="104"/>
      <c r="JQC4" s="104"/>
      <c r="JQD4" s="104"/>
      <c r="JQE4" s="104"/>
      <c r="JQF4" s="104"/>
      <c r="JQG4" s="104"/>
      <c r="JQH4" s="104"/>
      <c r="JQI4" s="104"/>
      <c r="JQJ4" s="104"/>
      <c r="JQK4" s="104"/>
      <c r="JQL4" s="104"/>
      <c r="JQM4" s="104"/>
      <c r="JQN4" s="104"/>
      <c r="JQO4" s="104"/>
      <c r="JQP4" s="104"/>
      <c r="JQQ4" s="104"/>
      <c r="JQR4" s="104"/>
      <c r="JQS4" s="104"/>
      <c r="JQT4" s="104"/>
      <c r="JQU4" s="104"/>
      <c r="JQV4" s="104"/>
      <c r="JQW4" s="104"/>
      <c r="JQX4" s="104"/>
      <c r="JQY4" s="104"/>
      <c r="JQZ4" s="104"/>
      <c r="JRA4" s="104"/>
      <c r="JRB4" s="104"/>
      <c r="JRC4" s="104"/>
      <c r="JRD4" s="104"/>
      <c r="JRE4" s="104"/>
      <c r="JRF4" s="104"/>
      <c r="JRG4" s="104"/>
      <c r="JRH4" s="104"/>
      <c r="JRI4" s="104"/>
      <c r="JRJ4" s="104"/>
      <c r="JRK4" s="104"/>
      <c r="JRL4" s="104"/>
      <c r="JRM4" s="104"/>
      <c r="JRN4" s="104"/>
      <c r="JRO4" s="104"/>
      <c r="JRP4" s="104"/>
      <c r="JRQ4" s="104"/>
      <c r="JRR4" s="104"/>
      <c r="JRS4" s="104"/>
      <c r="JRT4" s="104"/>
      <c r="JRU4" s="104"/>
      <c r="JRV4" s="104"/>
      <c r="JRW4" s="104"/>
      <c r="JRX4" s="104"/>
      <c r="JRY4" s="104"/>
      <c r="JRZ4" s="104"/>
      <c r="JSA4" s="104"/>
      <c r="JSB4" s="104"/>
      <c r="JSC4" s="104"/>
      <c r="JSD4" s="104"/>
      <c r="JSE4" s="104"/>
      <c r="JSF4" s="104"/>
      <c r="JSG4" s="104"/>
      <c r="JSH4" s="104"/>
      <c r="JSI4" s="104"/>
      <c r="JSJ4" s="104"/>
      <c r="JSK4" s="104"/>
      <c r="JSL4" s="104"/>
      <c r="JSM4" s="104"/>
      <c r="JSN4" s="104"/>
      <c r="JSO4" s="104"/>
      <c r="JSP4" s="104"/>
      <c r="JSQ4" s="104"/>
      <c r="JSR4" s="104"/>
      <c r="JSS4" s="104"/>
      <c r="JST4" s="104"/>
      <c r="JSU4" s="104"/>
      <c r="JSV4" s="104"/>
      <c r="JSW4" s="104"/>
      <c r="JSX4" s="104"/>
      <c r="JSY4" s="104"/>
      <c r="JSZ4" s="104"/>
      <c r="JTA4" s="104"/>
      <c r="JTB4" s="104"/>
      <c r="JTC4" s="104"/>
      <c r="JTD4" s="104"/>
      <c r="JTE4" s="104"/>
      <c r="JTF4" s="104"/>
      <c r="JTG4" s="104"/>
      <c r="JTH4" s="104"/>
      <c r="JTI4" s="104"/>
      <c r="JTJ4" s="104"/>
      <c r="JTK4" s="104"/>
      <c r="JTL4" s="104"/>
      <c r="JTM4" s="104"/>
      <c r="JTN4" s="104"/>
      <c r="JTO4" s="104"/>
      <c r="JTP4" s="104"/>
      <c r="JTQ4" s="104"/>
      <c r="JTR4" s="104"/>
      <c r="JTS4" s="104"/>
      <c r="JTT4" s="104"/>
      <c r="JTU4" s="104"/>
      <c r="JTV4" s="104"/>
      <c r="JTW4" s="104"/>
      <c r="JTX4" s="104"/>
      <c r="JTY4" s="104"/>
      <c r="JTZ4" s="104"/>
      <c r="JUA4" s="104"/>
      <c r="JUB4" s="104"/>
      <c r="JUC4" s="104"/>
      <c r="JUD4" s="104"/>
      <c r="JUE4" s="104"/>
      <c r="JUF4" s="104"/>
      <c r="JUG4" s="104"/>
      <c r="JUH4" s="104"/>
      <c r="JUI4" s="104"/>
      <c r="JUJ4" s="104"/>
      <c r="JUK4" s="104"/>
      <c r="JUL4" s="104"/>
      <c r="JUM4" s="104"/>
      <c r="JUN4" s="104"/>
      <c r="JUO4" s="104"/>
      <c r="JUP4" s="104"/>
      <c r="JUQ4" s="104"/>
      <c r="JUR4" s="104"/>
      <c r="JUS4" s="104"/>
      <c r="JUT4" s="104"/>
      <c r="JUU4" s="104"/>
      <c r="JUV4" s="104"/>
      <c r="JUW4" s="104"/>
      <c r="JUX4" s="104"/>
      <c r="JUY4" s="104"/>
      <c r="JUZ4" s="104"/>
      <c r="JVA4" s="104"/>
      <c r="JVB4" s="104"/>
      <c r="JVC4" s="104"/>
      <c r="JVD4" s="104"/>
      <c r="JVE4" s="104"/>
      <c r="JVF4" s="104"/>
      <c r="JVG4" s="104"/>
      <c r="JVH4" s="104"/>
      <c r="JVI4" s="104"/>
      <c r="JVJ4" s="104"/>
      <c r="JVK4" s="104"/>
      <c r="JVL4" s="104"/>
      <c r="JVM4" s="104"/>
      <c r="JVN4" s="104"/>
      <c r="JVO4" s="104"/>
      <c r="JVP4" s="104"/>
      <c r="JVQ4" s="104"/>
      <c r="JVR4" s="104"/>
      <c r="JVS4" s="104"/>
      <c r="JVT4" s="104"/>
      <c r="JVU4" s="104"/>
      <c r="JVV4" s="104"/>
      <c r="JVW4" s="104"/>
      <c r="JVX4" s="104"/>
      <c r="JVY4" s="104"/>
      <c r="JVZ4" s="104"/>
      <c r="JWA4" s="104"/>
      <c r="JWB4" s="104"/>
      <c r="JWC4" s="104"/>
      <c r="JWD4" s="104"/>
      <c r="JWE4" s="104"/>
      <c r="JWF4" s="104"/>
      <c r="JWG4" s="104"/>
      <c r="JWH4" s="104"/>
      <c r="JWI4" s="104"/>
      <c r="JWJ4" s="104"/>
      <c r="JWK4" s="104"/>
      <c r="JWL4" s="104"/>
      <c r="JWM4" s="104"/>
      <c r="JWN4" s="104"/>
      <c r="JWO4" s="104"/>
      <c r="JWP4" s="104"/>
      <c r="JWQ4" s="104"/>
      <c r="JWR4" s="104"/>
      <c r="JWS4" s="104"/>
      <c r="JWT4" s="104"/>
      <c r="JWU4" s="104"/>
      <c r="JWV4" s="104"/>
      <c r="JWW4" s="104"/>
      <c r="JWX4" s="104"/>
      <c r="JWY4" s="104"/>
      <c r="JWZ4" s="104"/>
      <c r="JXA4" s="104"/>
      <c r="JXB4" s="104"/>
      <c r="JXC4" s="104"/>
      <c r="JXD4" s="104"/>
      <c r="JXE4" s="104"/>
      <c r="JXF4" s="104"/>
      <c r="JXG4" s="104"/>
      <c r="JXH4" s="104"/>
      <c r="JXI4" s="104"/>
      <c r="JXJ4" s="104"/>
      <c r="JXK4" s="104"/>
      <c r="JXL4" s="104"/>
      <c r="JXM4" s="104"/>
      <c r="JXN4" s="104"/>
      <c r="JXO4" s="104"/>
      <c r="JXP4" s="104"/>
      <c r="JXQ4" s="104"/>
      <c r="JXR4" s="104"/>
      <c r="JXS4" s="104"/>
      <c r="JXT4" s="104"/>
      <c r="JXU4" s="104"/>
      <c r="JXV4" s="104"/>
      <c r="JXW4" s="104"/>
      <c r="JXX4" s="104"/>
      <c r="JXY4" s="104"/>
      <c r="JXZ4" s="104"/>
      <c r="JYA4" s="104"/>
      <c r="JYB4" s="104"/>
      <c r="JYC4" s="104"/>
      <c r="JYD4" s="104"/>
      <c r="JYE4" s="104"/>
      <c r="JYF4" s="104"/>
      <c r="JYG4" s="104"/>
      <c r="JYH4" s="104"/>
      <c r="JYI4" s="104"/>
      <c r="JYJ4" s="104"/>
      <c r="JYK4" s="104"/>
      <c r="JYL4" s="104"/>
      <c r="JYM4" s="104"/>
      <c r="JYN4" s="104"/>
      <c r="JYO4" s="104"/>
      <c r="JYP4" s="104"/>
      <c r="JYQ4" s="104"/>
      <c r="JYR4" s="104"/>
      <c r="JYS4" s="104"/>
      <c r="JYT4" s="104"/>
      <c r="JYU4" s="104"/>
      <c r="JYV4" s="104"/>
      <c r="JYW4" s="104"/>
      <c r="JYX4" s="104"/>
      <c r="JYY4" s="104"/>
      <c r="JYZ4" s="104"/>
      <c r="JZA4" s="104"/>
      <c r="JZB4" s="104"/>
      <c r="JZC4" s="104"/>
      <c r="JZD4" s="104"/>
      <c r="JZE4" s="104"/>
      <c r="JZF4" s="104"/>
      <c r="JZG4" s="104"/>
      <c r="JZH4" s="104"/>
      <c r="JZI4" s="104"/>
      <c r="JZJ4" s="104"/>
      <c r="JZK4" s="104"/>
      <c r="JZL4" s="104"/>
      <c r="JZM4" s="104"/>
      <c r="JZN4" s="104"/>
      <c r="JZO4" s="104"/>
      <c r="JZP4" s="104"/>
      <c r="JZQ4" s="104"/>
      <c r="JZR4" s="104"/>
      <c r="JZS4" s="104"/>
      <c r="JZT4" s="104"/>
      <c r="JZU4" s="104"/>
      <c r="JZV4" s="104"/>
      <c r="JZW4" s="104"/>
      <c r="JZX4" s="104"/>
      <c r="JZY4" s="104"/>
      <c r="JZZ4" s="104"/>
      <c r="KAA4" s="104"/>
      <c r="KAB4" s="104"/>
      <c r="KAC4" s="104"/>
      <c r="KAD4" s="104"/>
      <c r="KAE4" s="104"/>
      <c r="KAF4" s="104"/>
      <c r="KAG4" s="104"/>
      <c r="KAH4" s="104"/>
      <c r="KAI4" s="104"/>
      <c r="KAJ4" s="104"/>
      <c r="KAK4" s="104"/>
      <c r="KAL4" s="104"/>
      <c r="KAM4" s="104"/>
      <c r="KAN4" s="104"/>
      <c r="KAO4" s="104"/>
      <c r="KAP4" s="104"/>
      <c r="KAQ4" s="104"/>
      <c r="KAR4" s="104"/>
      <c r="KAS4" s="104"/>
      <c r="KAT4" s="104"/>
      <c r="KAU4" s="104"/>
      <c r="KAV4" s="104"/>
      <c r="KAW4" s="104"/>
      <c r="KAX4" s="104"/>
      <c r="KAY4" s="104"/>
      <c r="KAZ4" s="104"/>
      <c r="KBA4" s="104"/>
      <c r="KBB4" s="104"/>
      <c r="KBC4" s="104"/>
      <c r="KBD4" s="104"/>
      <c r="KBE4" s="104"/>
      <c r="KBF4" s="104"/>
      <c r="KBG4" s="104"/>
      <c r="KBH4" s="104"/>
      <c r="KBI4" s="104"/>
      <c r="KBJ4" s="104"/>
      <c r="KBK4" s="104"/>
      <c r="KBL4" s="104"/>
      <c r="KBM4" s="104"/>
      <c r="KBN4" s="104"/>
      <c r="KBO4" s="104"/>
      <c r="KBP4" s="104"/>
      <c r="KBQ4" s="104"/>
      <c r="KBR4" s="104"/>
      <c r="KBS4" s="104"/>
      <c r="KBT4" s="104"/>
      <c r="KBU4" s="104"/>
      <c r="KBV4" s="104"/>
      <c r="KBW4" s="104"/>
      <c r="KBX4" s="104"/>
      <c r="KBY4" s="104"/>
      <c r="KBZ4" s="104"/>
      <c r="KCA4" s="104"/>
      <c r="KCB4" s="104"/>
      <c r="KCC4" s="104"/>
      <c r="KCD4" s="104"/>
      <c r="KCE4" s="104"/>
      <c r="KCF4" s="104"/>
      <c r="KCG4" s="104"/>
      <c r="KCH4" s="104"/>
      <c r="KCI4" s="104"/>
      <c r="KCJ4" s="104"/>
      <c r="KCK4" s="104"/>
      <c r="KCL4" s="104"/>
      <c r="KCM4" s="104"/>
      <c r="KCN4" s="104"/>
      <c r="KCO4" s="104"/>
      <c r="KCP4" s="104"/>
      <c r="KCQ4" s="104"/>
      <c r="KCR4" s="104"/>
      <c r="KCS4" s="104"/>
      <c r="KCT4" s="104"/>
      <c r="KCU4" s="104"/>
      <c r="KCV4" s="104"/>
      <c r="KCW4" s="104"/>
      <c r="KCX4" s="104"/>
      <c r="KCY4" s="104"/>
      <c r="KCZ4" s="104"/>
      <c r="KDA4" s="104"/>
      <c r="KDB4" s="104"/>
      <c r="KDC4" s="104"/>
      <c r="KDD4" s="104"/>
      <c r="KDE4" s="104"/>
      <c r="KDF4" s="104"/>
      <c r="KDG4" s="104"/>
      <c r="KDH4" s="104"/>
      <c r="KDI4" s="104"/>
      <c r="KDJ4" s="104"/>
      <c r="KDK4" s="104"/>
      <c r="KDL4" s="104"/>
      <c r="KDM4" s="104"/>
      <c r="KDN4" s="104"/>
      <c r="KDO4" s="104"/>
      <c r="KDP4" s="104"/>
      <c r="KDQ4" s="104"/>
      <c r="KDR4" s="104"/>
      <c r="KDS4" s="104"/>
      <c r="KDT4" s="104"/>
      <c r="KDU4" s="104"/>
      <c r="KDV4" s="104"/>
      <c r="KDW4" s="104"/>
      <c r="KDX4" s="104"/>
      <c r="KDY4" s="104"/>
      <c r="KDZ4" s="104"/>
      <c r="KEA4" s="104"/>
      <c r="KEB4" s="104"/>
      <c r="KEC4" s="104"/>
      <c r="KED4" s="104"/>
      <c r="KEE4" s="104"/>
      <c r="KEF4" s="104"/>
      <c r="KEG4" s="104"/>
      <c r="KEH4" s="104"/>
      <c r="KEI4" s="104"/>
      <c r="KEJ4" s="104"/>
      <c r="KEK4" s="104"/>
      <c r="KEL4" s="104"/>
      <c r="KEM4" s="104"/>
      <c r="KEN4" s="104"/>
      <c r="KEO4" s="104"/>
      <c r="KEP4" s="104"/>
      <c r="KEQ4" s="104"/>
      <c r="KER4" s="104"/>
      <c r="KES4" s="104"/>
      <c r="KET4" s="104"/>
      <c r="KEU4" s="104"/>
      <c r="KEV4" s="104"/>
      <c r="KEW4" s="104"/>
      <c r="KEX4" s="104"/>
      <c r="KEY4" s="104"/>
      <c r="KEZ4" s="104"/>
      <c r="KFA4" s="104"/>
      <c r="KFB4" s="104"/>
      <c r="KFC4" s="104"/>
      <c r="KFD4" s="104"/>
      <c r="KFE4" s="104"/>
      <c r="KFF4" s="104"/>
      <c r="KFG4" s="104"/>
      <c r="KFH4" s="104"/>
      <c r="KFI4" s="104"/>
      <c r="KFJ4" s="104"/>
      <c r="KFK4" s="104"/>
      <c r="KFL4" s="104"/>
      <c r="KFM4" s="104"/>
      <c r="KFN4" s="104"/>
      <c r="KFO4" s="104"/>
      <c r="KFP4" s="104"/>
      <c r="KFQ4" s="104"/>
      <c r="KFR4" s="104"/>
      <c r="KFS4" s="104"/>
      <c r="KFT4" s="104"/>
      <c r="KFU4" s="104"/>
      <c r="KFV4" s="104"/>
      <c r="KFW4" s="104"/>
      <c r="KFX4" s="104"/>
      <c r="KFY4" s="104"/>
      <c r="KFZ4" s="104"/>
      <c r="KGA4" s="104"/>
      <c r="KGB4" s="104"/>
      <c r="KGC4" s="104"/>
      <c r="KGD4" s="104"/>
      <c r="KGE4" s="104"/>
      <c r="KGF4" s="104"/>
      <c r="KGG4" s="104"/>
      <c r="KGH4" s="104"/>
      <c r="KGI4" s="104"/>
      <c r="KGJ4" s="104"/>
      <c r="KGK4" s="104"/>
      <c r="KGL4" s="104"/>
      <c r="KGM4" s="104"/>
      <c r="KGN4" s="104"/>
      <c r="KGO4" s="104"/>
      <c r="KGP4" s="104"/>
      <c r="KGQ4" s="104"/>
      <c r="KGR4" s="104"/>
      <c r="KGS4" s="104"/>
      <c r="KGT4" s="104"/>
      <c r="KGU4" s="104"/>
      <c r="KGV4" s="104"/>
      <c r="KGW4" s="104"/>
      <c r="KGX4" s="104"/>
      <c r="KGY4" s="104"/>
      <c r="KGZ4" s="104"/>
      <c r="KHA4" s="104"/>
      <c r="KHB4" s="104"/>
      <c r="KHC4" s="104"/>
      <c r="KHD4" s="104"/>
      <c r="KHE4" s="104"/>
      <c r="KHF4" s="104"/>
      <c r="KHG4" s="104"/>
      <c r="KHH4" s="104"/>
      <c r="KHI4" s="104"/>
      <c r="KHJ4" s="104"/>
      <c r="KHK4" s="104"/>
      <c r="KHL4" s="104"/>
      <c r="KHM4" s="104"/>
      <c r="KHN4" s="104"/>
      <c r="KHO4" s="104"/>
      <c r="KHP4" s="104"/>
      <c r="KHQ4" s="104"/>
      <c r="KHR4" s="104"/>
      <c r="KHS4" s="104"/>
      <c r="KHT4" s="104"/>
      <c r="KHU4" s="104"/>
      <c r="KHV4" s="104"/>
      <c r="KHW4" s="104"/>
      <c r="KHX4" s="104"/>
      <c r="KHY4" s="104"/>
      <c r="KHZ4" s="104"/>
      <c r="KIA4" s="104"/>
      <c r="KIB4" s="104"/>
      <c r="KIC4" s="104"/>
      <c r="KID4" s="104"/>
      <c r="KIE4" s="104"/>
      <c r="KIF4" s="104"/>
      <c r="KIG4" s="104"/>
      <c r="KIH4" s="104"/>
      <c r="KII4" s="104"/>
      <c r="KIJ4" s="104"/>
      <c r="KIK4" s="104"/>
      <c r="KIL4" s="104"/>
      <c r="KIM4" s="104"/>
      <c r="KIN4" s="104"/>
      <c r="KIO4" s="104"/>
      <c r="KIP4" s="104"/>
      <c r="KIQ4" s="104"/>
      <c r="KIR4" s="104"/>
      <c r="KIS4" s="104"/>
      <c r="KIT4" s="104"/>
      <c r="KIU4" s="104"/>
      <c r="KIV4" s="104"/>
      <c r="KIW4" s="104"/>
      <c r="KIX4" s="104"/>
      <c r="KIY4" s="104"/>
      <c r="KIZ4" s="104"/>
      <c r="KJA4" s="104"/>
      <c r="KJB4" s="104"/>
      <c r="KJC4" s="104"/>
      <c r="KJD4" s="104"/>
      <c r="KJE4" s="104"/>
      <c r="KJF4" s="104"/>
      <c r="KJG4" s="104"/>
      <c r="KJH4" s="104"/>
      <c r="KJI4" s="104"/>
      <c r="KJJ4" s="104"/>
      <c r="KJK4" s="104"/>
      <c r="KJL4" s="104"/>
      <c r="KJM4" s="104"/>
      <c r="KJN4" s="104"/>
      <c r="KJO4" s="104"/>
      <c r="KJP4" s="104"/>
      <c r="KJQ4" s="104"/>
      <c r="KJR4" s="104"/>
      <c r="KJS4" s="104"/>
      <c r="KJT4" s="104"/>
      <c r="KJU4" s="104"/>
      <c r="KJV4" s="104"/>
      <c r="KJW4" s="104"/>
      <c r="KJX4" s="104"/>
      <c r="KJY4" s="104"/>
      <c r="KJZ4" s="104"/>
      <c r="KKA4" s="104"/>
      <c r="KKB4" s="104"/>
      <c r="KKC4" s="104"/>
      <c r="KKD4" s="104"/>
      <c r="KKE4" s="104"/>
      <c r="KKF4" s="104"/>
      <c r="KKG4" s="104"/>
      <c r="KKH4" s="104"/>
      <c r="KKI4" s="104"/>
      <c r="KKJ4" s="104"/>
      <c r="KKK4" s="104"/>
      <c r="KKL4" s="104"/>
      <c r="KKM4" s="104"/>
      <c r="KKN4" s="104"/>
      <c r="KKO4" s="104"/>
      <c r="KKP4" s="104"/>
      <c r="KKQ4" s="104"/>
      <c r="KKR4" s="104"/>
      <c r="KKS4" s="104"/>
      <c r="KKT4" s="104"/>
      <c r="KKU4" s="104"/>
      <c r="KKV4" s="104"/>
      <c r="KKW4" s="104"/>
      <c r="KKX4" s="104"/>
      <c r="KKY4" s="104"/>
      <c r="KKZ4" s="104"/>
      <c r="KLA4" s="104"/>
      <c r="KLB4" s="104"/>
      <c r="KLC4" s="104"/>
      <c r="KLD4" s="104"/>
      <c r="KLE4" s="104"/>
      <c r="KLF4" s="104"/>
      <c r="KLG4" s="104"/>
      <c r="KLH4" s="104"/>
      <c r="KLI4" s="104"/>
      <c r="KLJ4" s="104"/>
      <c r="KLK4" s="104"/>
      <c r="KLL4" s="104"/>
      <c r="KLM4" s="104"/>
      <c r="KLN4" s="104"/>
      <c r="KLO4" s="104"/>
      <c r="KLP4" s="104"/>
      <c r="KLQ4" s="104"/>
      <c r="KLR4" s="104"/>
      <c r="KLS4" s="104"/>
      <c r="KLT4" s="104"/>
      <c r="KLU4" s="104"/>
      <c r="KLV4" s="104"/>
      <c r="KLW4" s="104"/>
      <c r="KLX4" s="104"/>
      <c r="KLY4" s="104"/>
      <c r="KLZ4" s="104"/>
      <c r="KMA4" s="104"/>
      <c r="KMB4" s="104"/>
      <c r="KMC4" s="104"/>
      <c r="KMD4" s="104"/>
      <c r="KME4" s="104"/>
      <c r="KMF4" s="104"/>
      <c r="KMG4" s="104"/>
      <c r="KMH4" s="104"/>
      <c r="KMI4" s="104"/>
      <c r="KMJ4" s="104"/>
      <c r="KMK4" s="104"/>
      <c r="KML4" s="104"/>
      <c r="KMM4" s="104"/>
      <c r="KMN4" s="104"/>
      <c r="KMO4" s="104"/>
      <c r="KMP4" s="104"/>
      <c r="KMQ4" s="104"/>
      <c r="KMR4" s="104"/>
      <c r="KMS4" s="104"/>
      <c r="KMT4" s="104"/>
      <c r="KMU4" s="104"/>
      <c r="KMV4" s="104"/>
      <c r="KMW4" s="104"/>
      <c r="KMX4" s="104"/>
      <c r="KMY4" s="104"/>
      <c r="KMZ4" s="104"/>
      <c r="KNA4" s="104"/>
      <c r="KNB4" s="104"/>
      <c r="KNC4" s="104"/>
      <c r="KND4" s="104"/>
      <c r="KNE4" s="104"/>
      <c r="KNF4" s="104"/>
      <c r="KNG4" s="104"/>
      <c r="KNH4" s="104"/>
      <c r="KNI4" s="104"/>
      <c r="KNJ4" s="104"/>
      <c r="KNK4" s="104"/>
      <c r="KNL4" s="104"/>
      <c r="KNM4" s="104"/>
      <c r="KNN4" s="104"/>
      <c r="KNO4" s="104"/>
      <c r="KNP4" s="104"/>
      <c r="KNQ4" s="104"/>
      <c r="KNR4" s="104"/>
      <c r="KNS4" s="104"/>
      <c r="KNT4" s="104"/>
      <c r="KNU4" s="104"/>
      <c r="KNV4" s="104"/>
      <c r="KNW4" s="104"/>
      <c r="KNX4" s="104"/>
      <c r="KNY4" s="104"/>
      <c r="KNZ4" s="104"/>
      <c r="KOA4" s="104"/>
      <c r="KOB4" s="104"/>
      <c r="KOC4" s="104"/>
      <c r="KOD4" s="104"/>
      <c r="KOE4" s="104"/>
      <c r="KOF4" s="104"/>
      <c r="KOG4" s="104"/>
      <c r="KOH4" s="104"/>
      <c r="KOI4" s="104"/>
      <c r="KOJ4" s="104"/>
      <c r="KOK4" s="104"/>
      <c r="KOL4" s="104"/>
      <c r="KOM4" s="104"/>
      <c r="KON4" s="104"/>
      <c r="KOO4" s="104"/>
      <c r="KOP4" s="104"/>
      <c r="KOQ4" s="104"/>
      <c r="KOR4" s="104"/>
      <c r="KOS4" s="104"/>
      <c r="KOT4" s="104"/>
      <c r="KOU4" s="104"/>
      <c r="KOV4" s="104"/>
      <c r="KOW4" s="104"/>
      <c r="KOX4" s="104"/>
      <c r="KOY4" s="104"/>
      <c r="KOZ4" s="104"/>
      <c r="KPA4" s="104"/>
      <c r="KPB4" s="104"/>
      <c r="KPC4" s="104"/>
      <c r="KPD4" s="104"/>
      <c r="KPE4" s="104"/>
      <c r="KPF4" s="104"/>
      <c r="KPG4" s="104"/>
      <c r="KPH4" s="104"/>
      <c r="KPI4" s="104"/>
      <c r="KPJ4" s="104"/>
      <c r="KPK4" s="104"/>
      <c r="KPL4" s="104"/>
      <c r="KPM4" s="104"/>
      <c r="KPN4" s="104"/>
      <c r="KPO4" s="104"/>
      <c r="KPP4" s="104"/>
      <c r="KPQ4" s="104"/>
      <c r="KPR4" s="104"/>
      <c r="KPS4" s="104"/>
      <c r="KPT4" s="104"/>
      <c r="KPU4" s="104"/>
      <c r="KPV4" s="104"/>
      <c r="KPW4" s="104"/>
      <c r="KPX4" s="104"/>
      <c r="KPY4" s="104"/>
      <c r="KPZ4" s="104"/>
      <c r="KQA4" s="104"/>
      <c r="KQB4" s="104"/>
      <c r="KQC4" s="104"/>
      <c r="KQD4" s="104"/>
      <c r="KQE4" s="104"/>
      <c r="KQF4" s="104"/>
      <c r="KQG4" s="104"/>
      <c r="KQH4" s="104"/>
      <c r="KQI4" s="104"/>
      <c r="KQJ4" s="104"/>
      <c r="KQK4" s="104"/>
      <c r="KQL4" s="104"/>
      <c r="KQM4" s="104"/>
      <c r="KQN4" s="104"/>
      <c r="KQO4" s="104"/>
      <c r="KQP4" s="104"/>
      <c r="KQQ4" s="104"/>
      <c r="KQR4" s="104"/>
      <c r="KQS4" s="104"/>
      <c r="KQT4" s="104"/>
      <c r="KQU4" s="104"/>
      <c r="KQV4" s="104"/>
      <c r="KQW4" s="104"/>
      <c r="KQX4" s="104"/>
      <c r="KQY4" s="104"/>
      <c r="KQZ4" s="104"/>
      <c r="KRA4" s="104"/>
      <c r="KRB4" s="104"/>
      <c r="KRC4" s="104"/>
      <c r="KRD4" s="104"/>
      <c r="KRE4" s="104"/>
      <c r="KRF4" s="104"/>
      <c r="KRG4" s="104"/>
      <c r="KRH4" s="104"/>
      <c r="KRI4" s="104"/>
      <c r="KRJ4" s="104"/>
      <c r="KRK4" s="104"/>
      <c r="KRL4" s="104"/>
      <c r="KRM4" s="104"/>
      <c r="KRN4" s="104"/>
      <c r="KRO4" s="104"/>
      <c r="KRP4" s="104"/>
      <c r="KRQ4" s="104"/>
      <c r="KRR4" s="104"/>
      <c r="KRS4" s="104"/>
      <c r="KRT4" s="104"/>
      <c r="KRU4" s="104"/>
      <c r="KRV4" s="104"/>
      <c r="KRW4" s="104"/>
      <c r="KRX4" s="104"/>
      <c r="KRY4" s="104"/>
      <c r="KRZ4" s="104"/>
      <c r="KSA4" s="104"/>
      <c r="KSB4" s="104"/>
      <c r="KSC4" s="104"/>
      <c r="KSD4" s="104"/>
      <c r="KSE4" s="104"/>
      <c r="KSF4" s="104"/>
      <c r="KSG4" s="104"/>
      <c r="KSH4" s="104"/>
      <c r="KSI4" s="104"/>
      <c r="KSJ4" s="104"/>
      <c r="KSK4" s="104"/>
      <c r="KSL4" s="104"/>
      <c r="KSM4" s="104"/>
      <c r="KSN4" s="104"/>
      <c r="KSO4" s="104"/>
      <c r="KSP4" s="104"/>
      <c r="KSQ4" s="104"/>
      <c r="KSR4" s="104"/>
      <c r="KSS4" s="104"/>
      <c r="KST4" s="104"/>
      <c r="KSU4" s="104"/>
      <c r="KSV4" s="104"/>
      <c r="KSW4" s="104"/>
      <c r="KSX4" s="104"/>
      <c r="KSY4" s="104"/>
      <c r="KSZ4" s="104"/>
      <c r="KTA4" s="104"/>
      <c r="KTB4" s="104"/>
      <c r="KTC4" s="104"/>
      <c r="KTD4" s="104"/>
      <c r="KTE4" s="104"/>
      <c r="KTF4" s="104"/>
      <c r="KTG4" s="104"/>
      <c r="KTH4" s="104"/>
      <c r="KTI4" s="104"/>
      <c r="KTJ4" s="104"/>
      <c r="KTK4" s="104"/>
      <c r="KTL4" s="104"/>
      <c r="KTM4" s="104"/>
      <c r="KTN4" s="104"/>
      <c r="KTO4" s="104"/>
      <c r="KTP4" s="104"/>
      <c r="KTQ4" s="104"/>
      <c r="KTR4" s="104"/>
      <c r="KTS4" s="104"/>
      <c r="KTT4" s="104"/>
      <c r="KTU4" s="104"/>
      <c r="KTV4" s="104"/>
      <c r="KTW4" s="104"/>
      <c r="KTX4" s="104"/>
      <c r="KTY4" s="104"/>
      <c r="KTZ4" s="104"/>
      <c r="KUA4" s="104"/>
      <c r="KUB4" s="104"/>
      <c r="KUC4" s="104"/>
      <c r="KUD4" s="104"/>
      <c r="KUE4" s="104"/>
      <c r="KUF4" s="104"/>
      <c r="KUG4" s="104"/>
      <c r="KUH4" s="104"/>
      <c r="KUI4" s="104"/>
      <c r="KUJ4" s="104"/>
      <c r="KUK4" s="104"/>
      <c r="KUL4" s="104"/>
      <c r="KUM4" s="104"/>
      <c r="KUN4" s="104"/>
      <c r="KUO4" s="104"/>
      <c r="KUP4" s="104"/>
      <c r="KUQ4" s="104"/>
      <c r="KUR4" s="104"/>
      <c r="KUS4" s="104"/>
      <c r="KUT4" s="104"/>
      <c r="KUU4" s="104"/>
      <c r="KUV4" s="104"/>
      <c r="KUW4" s="104"/>
      <c r="KUX4" s="104"/>
      <c r="KUY4" s="104"/>
      <c r="KUZ4" s="104"/>
      <c r="KVA4" s="104"/>
      <c r="KVB4" s="104"/>
      <c r="KVC4" s="104"/>
      <c r="KVD4" s="104"/>
      <c r="KVE4" s="104"/>
      <c r="KVF4" s="104"/>
      <c r="KVG4" s="104"/>
      <c r="KVH4" s="104"/>
      <c r="KVI4" s="104"/>
      <c r="KVJ4" s="104"/>
      <c r="KVK4" s="104"/>
      <c r="KVL4" s="104"/>
      <c r="KVM4" s="104"/>
      <c r="KVN4" s="104"/>
      <c r="KVO4" s="104"/>
      <c r="KVP4" s="104"/>
      <c r="KVQ4" s="104"/>
      <c r="KVR4" s="104"/>
      <c r="KVS4" s="104"/>
      <c r="KVT4" s="104"/>
      <c r="KVU4" s="104"/>
      <c r="KVV4" s="104"/>
      <c r="KVW4" s="104"/>
      <c r="KVX4" s="104"/>
      <c r="KVY4" s="104"/>
      <c r="KVZ4" s="104"/>
      <c r="KWA4" s="104"/>
      <c r="KWB4" s="104"/>
      <c r="KWC4" s="104"/>
      <c r="KWD4" s="104"/>
      <c r="KWE4" s="104"/>
      <c r="KWF4" s="104"/>
      <c r="KWG4" s="104"/>
      <c r="KWH4" s="104"/>
      <c r="KWI4" s="104"/>
      <c r="KWJ4" s="104"/>
      <c r="KWK4" s="104"/>
      <c r="KWL4" s="104"/>
      <c r="KWM4" s="104"/>
      <c r="KWN4" s="104"/>
      <c r="KWO4" s="104"/>
      <c r="KWP4" s="104"/>
      <c r="KWQ4" s="104"/>
      <c r="KWR4" s="104"/>
      <c r="KWS4" s="104"/>
      <c r="KWT4" s="104"/>
      <c r="KWU4" s="104"/>
      <c r="KWV4" s="104"/>
      <c r="KWW4" s="104"/>
      <c r="KWX4" s="104"/>
      <c r="KWY4" s="104"/>
      <c r="KWZ4" s="104"/>
      <c r="KXA4" s="104"/>
      <c r="KXB4" s="104"/>
      <c r="KXC4" s="104"/>
      <c r="KXD4" s="104"/>
      <c r="KXE4" s="104"/>
      <c r="KXF4" s="104"/>
      <c r="KXG4" s="104"/>
      <c r="KXH4" s="104"/>
      <c r="KXI4" s="104"/>
      <c r="KXJ4" s="104"/>
      <c r="KXK4" s="104"/>
      <c r="KXL4" s="104"/>
      <c r="KXM4" s="104"/>
      <c r="KXN4" s="104"/>
      <c r="KXO4" s="104"/>
      <c r="KXP4" s="104"/>
      <c r="KXQ4" s="104"/>
      <c r="KXR4" s="104"/>
      <c r="KXS4" s="104"/>
      <c r="KXT4" s="104"/>
      <c r="KXU4" s="104"/>
      <c r="KXV4" s="104"/>
      <c r="KXW4" s="104"/>
      <c r="KXX4" s="104"/>
      <c r="KXY4" s="104"/>
      <c r="KXZ4" s="104"/>
      <c r="KYA4" s="104"/>
      <c r="KYB4" s="104"/>
      <c r="KYC4" s="104"/>
      <c r="KYD4" s="104"/>
      <c r="KYE4" s="104"/>
      <c r="KYF4" s="104"/>
      <c r="KYG4" s="104"/>
      <c r="KYH4" s="104"/>
      <c r="KYI4" s="104"/>
      <c r="KYJ4" s="104"/>
      <c r="KYK4" s="104"/>
      <c r="KYL4" s="104"/>
      <c r="KYM4" s="104"/>
      <c r="KYN4" s="104"/>
      <c r="KYO4" s="104"/>
      <c r="KYP4" s="104"/>
      <c r="KYQ4" s="104"/>
      <c r="KYR4" s="104"/>
      <c r="KYS4" s="104"/>
      <c r="KYT4" s="104"/>
      <c r="KYU4" s="104"/>
      <c r="KYV4" s="104"/>
      <c r="KYW4" s="104"/>
      <c r="KYX4" s="104"/>
      <c r="KYY4" s="104"/>
      <c r="KYZ4" s="104"/>
      <c r="KZA4" s="104"/>
      <c r="KZB4" s="104"/>
      <c r="KZC4" s="104"/>
      <c r="KZD4" s="104"/>
      <c r="KZE4" s="104"/>
      <c r="KZF4" s="104"/>
      <c r="KZG4" s="104"/>
      <c r="KZH4" s="104"/>
      <c r="KZI4" s="104"/>
      <c r="KZJ4" s="104"/>
      <c r="KZK4" s="104"/>
      <c r="KZL4" s="104"/>
      <c r="KZM4" s="104"/>
      <c r="KZN4" s="104"/>
      <c r="KZO4" s="104"/>
      <c r="KZP4" s="104"/>
      <c r="KZQ4" s="104"/>
      <c r="KZR4" s="104"/>
      <c r="KZS4" s="104"/>
      <c r="KZT4" s="104"/>
      <c r="KZU4" s="104"/>
      <c r="KZV4" s="104"/>
      <c r="KZW4" s="104"/>
      <c r="KZX4" s="104"/>
      <c r="KZY4" s="104"/>
      <c r="KZZ4" s="104"/>
      <c r="LAA4" s="104"/>
      <c r="LAB4" s="104"/>
      <c r="LAC4" s="104"/>
      <c r="LAD4" s="104"/>
      <c r="LAE4" s="104"/>
      <c r="LAF4" s="104"/>
      <c r="LAG4" s="104"/>
      <c r="LAH4" s="104"/>
      <c r="LAI4" s="104"/>
      <c r="LAJ4" s="104"/>
      <c r="LAK4" s="104"/>
      <c r="LAL4" s="104"/>
      <c r="LAM4" s="104"/>
      <c r="LAN4" s="104"/>
      <c r="LAO4" s="104"/>
      <c r="LAP4" s="104"/>
      <c r="LAQ4" s="104"/>
      <c r="LAR4" s="104"/>
      <c r="LAS4" s="104"/>
      <c r="LAT4" s="104"/>
      <c r="LAU4" s="104"/>
      <c r="LAV4" s="104"/>
      <c r="LAW4" s="104"/>
      <c r="LAX4" s="104"/>
      <c r="LAY4" s="104"/>
      <c r="LAZ4" s="104"/>
      <c r="LBA4" s="104"/>
      <c r="LBB4" s="104"/>
      <c r="LBC4" s="104"/>
      <c r="LBD4" s="104"/>
      <c r="LBE4" s="104"/>
      <c r="LBF4" s="104"/>
      <c r="LBG4" s="104"/>
      <c r="LBH4" s="104"/>
      <c r="LBI4" s="104"/>
      <c r="LBJ4" s="104"/>
      <c r="LBK4" s="104"/>
      <c r="LBL4" s="104"/>
      <c r="LBM4" s="104"/>
      <c r="LBN4" s="104"/>
      <c r="LBO4" s="104"/>
      <c r="LBP4" s="104"/>
      <c r="LBQ4" s="104"/>
      <c r="LBR4" s="104"/>
      <c r="LBS4" s="104"/>
      <c r="LBT4" s="104"/>
      <c r="LBU4" s="104"/>
      <c r="LBV4" s="104"/>
      <c r="LBW4" s="104"/>
      <c r="LBX4" s="104"/>
      <c r="LBY4" s="104"/>
      <c r="LBZ4" s="104"/>
      <c r="LCA4" s="104"/>
      <c r="LCB4" s="104"/>
      <c r="LCC4" s="104"/>
      <c r="LCD4" s="104"/>
      <c r="LCE4" s="104"/>
      <c r="LCF4" s="104"/>
      <c r="LCG4" s="104"/>
      <c r="LCH4" s="104"/>
      <c r="LCI4" s="104"/>
      <c r="LCJ4" s="104"/>
      <c r="LCK4" s="104"/>
      <c r="LCL4" s="104"/>
      <c r="LCM4" s="104"/>
      <c r="LCN4" s="104"/>
      <c r="LCO4" s="104"/>
      <c r="LCP4" s="104"/>
      <c r="LCQ4" s="104"/>
      <c r="LCR4" s="104"/>
      <c r="LCS4" s="104"/>
      <c r="LCT4" s="104"/>
      <c r="LCU4" s="104"/>
      <c r="LCV4" s="104"/>
      <c r="LCW4" s="104"/>
      <c r="LCX4" s="104"/>
      <c r="LCY4" s="104"/>
      <c r="LCZ4" s="104"/>
      <c r="LDA4" s="104"/>
      <c r="LDB4" s="104"/>
      <c r="LDC4" s="104"/>
      <c r="LDD4" s="104"/>
      <c r="LDE4" s="104"/>
      <c r="LDF4" s="104"/>
      <c r="LDG4" s="104"/>
      <c r="LDH4" s="104"/>
      <c r="LDI4" s="104"/>
      <c r="LDJ4" s="104"/>
      <c r="LDK4" s="104"/>
      <c r="LDL4" s="104"/>
      <c r="LDM4" s="104"/>
      <c r="LDN4" s="104"/>
      <c r="LDO4" s="104"/>
      <c r="LDP4" s="104"/>
      <c r="LDQ4" s="104"/>
      <c r="LDR4" s="104"/>
      <c r="LDS4" s="104"/>
      <c r="LDT4" s="104"/>
      <c r="LDU4" s="104"/>
      <c r="LDV4" s="104"/>
      <c r="LDW4" s="104"/>
      <c r="LDX4" s="104"/>
      <c r="LDY4" s="104"/>
      <c r="LDZ4" s="104"/>
      <c r="LEA4" s="104"/>
      <c r="LEB4" s="104"/>
      <c r="LEC4" s="104"/>
      <c r="LED4" s="104"/>
      <c r="LEE4" s="104"/>
      <c r="LEF4" s="104"/>
      <c r="LEG4" s="104"/>
      <c r="LEH4" s="104"/>
      <c r="LEI4" s="104"/>
      <c r="LEJ4" s="104"/>
      <c r="LEK4" s="104"/>
      <c r="LEL4" s="104"/>
      <c r="LEM4" s="104"/>
      <c r="LEN4" s="104"/>
      <c r="LEO4" s="104"/>
      <c r="LEP4" s="104"/>
      <c r="LEQ4" s="104"/>
      <c r="LER4" s="104"/>
      <c r="LES4" s="104"/>
      <c r="LET4" s="104"/>
      <c r="LEU4" s="104"/>
      <c r="LEV4" s="104"/>
      <c r="LEW4" s="104"/>
      <c r="LEX4" s="104"/>
      <c r="LEY4" s="104"/>
      <c r="LEZ4" s="104"/>
      <c r="LFA4" s="104"/>
      <c r="LFB4" s="104"/>
      <c r="LFC4" s="104"/>
      <c r="LFD4" s="104"/>
      <c r="LFE4" s="104"/>
      <c r="LFF4" s="104"/>
      <c r="LFG4" s="104"/>
      <c r="LFH4" s="104"/>
      <c r="LFI4" s="104"/>
      <c r="LFJ4" s="104"/>
      <c r="LFK4" s="104"/>
      <c r="LFL4" s="104"/>
      <c r="LFM4" s="104"/>
      <c r="LFN4" s="104"/>
      <c r="LFO4" s="104"/>
      <c r="LFP4" s="104"/>
      <c r="LFQ4" s="104"/>
      <c r="LFR4" s="104"/>
      <c r="LFS4" s="104"/>
      <c r="LFT4" s="104"/>
      <c r="LFU4" s="104"/>
      <c r="LFV4" s="104"/>
      <c r="LFW4" s="104"/>
      <c r="LFX4" s="104"/>
      <c r="LFY4" s="104"/>
      <c r="LFZ4" s="104"/>
      <c r="LGA4" s="104"/>
      <c r="LGB4" s="104"/>
      <c r="LGC4" s="104"/>
      <c r="LGD4" s="104"/>
      <c r="LGE4" s="104"/>
      <c r="LGF4" s="104"/>
      <c r="LGG4" s="104"/>
      <c r="LGH4" s="104"/>
      <c r="LGI4" s="104"/>
      <c r="LGJ4" s="104"/>
      <c r="LGK4" s="104"/>
      <c r="LGL4" s="104"/>
      <c r="LGM4" s="104"/>
      <c r="LGN4" s="104"/>
      <c r="LGO4" s="104"/>
      <c r="LGP4" s="104"/>
      <c r="LGQ4" s="104"/>
      <c r="LGR4" s="104"/>
      <c r="LGS4" s="104"/>
      <c r="LGT4" s="104"/>
      <c r="LGU4" s="104"/>
      <c r="LGV4" s="104"/>
      <c r="LGW4" s="104"/>
      <c r="LGX4" s="104"/>
      <c r="LGY4" s="104"/>
      <c r="LGZ4" s="104"/>
      <c r="LHA4" s="104"/>
      <c r="LHB4" s="104"/>
      <c r="LHC4" s="104"/>
      <c r="LHD4" s="104"/>
      <c r="LHE4" s="104"/>
      <c r="LHF4" s="104"/>
      <c r="LHG4" s="104"/>
      <c r="LHH4" s="104"/>
      <c r="LHI4" s="104"/>
      <c r="LHJ4" s="104"/>
      <c r="LHK4" s="104"/>
      <c r="LHL4" s="104"/>
      <c r="LHM4" s="104"/>
      <c r="LHN4" s="104"/>
      <c r="LHO4" s="104"/>
      <c r="LHP4" s="104"/>
      <c r="LHQ4" s="104"/>
      <c r="LHR4" s="104"/>
      <c r="LHS4" s="104"/>
      <c r="LHT4" s="104"/>
      <c r="LHU4" s="104"/>
      <c r="LHV4" s="104"/>
      <c r="LHW4" s="104"/>
      <c r="LHX4" s="104"/>
      <c r="LHY4" s="104"/>
      <c r="LHZ4" s="104"/>
      <c r="LIA4" s="104"/>
      <c r="LIB4" s="104"/>
      <c r="LIC4" s="104"/>
      <c r="LID4" s="104"/>
      <c r="LIE4" s="104"/>
      <c r="LIF4" s="104"/>
      <c r="LIG4" s="104"/>
      <c r="LIH4" s="104"/>
      <c r="LII4" s="104"/>
      <c r="LIJ4" s="104"/>
      <c r="LIK4" s="104"/>
      <c r="LIL4" s="104"/>
      <c r="LIM4" s="104"/>
      <c r="LIN4" s="104"/>
      <c r="LIO4" s="104"/>
      <c r="LIP4" s="104"/>
      <c r="LIQ4" s="104"/>
      <c r="LIR4" s="104"/>
      <c r="LIS4" s="104"/>
      <c r="LIT4" s="104"/>
      <c r="LIU4" s="104"/>
      <c r="LIV4" s="104"/>
      <c r="LIW4" s="104"/>
      <c r="LIX4" s="104"/>
      <c r="LIY4" s="104"/>
      <c r="LIZ4" s="104"/>
      <c r="LJA4" s="104"/>
      <c r="LJB4" s="104"/>
      <c r="LJC4" s="104"/>
      <c r="LJD4" s="104"/>
      <c r="LJE4" s="104"/>
      <c r="LJF4" s="104"/>
      <c r="LJG4" s="104"/>
      <c r="LJH4" s="104"/>
      <c r="LJI4" s="104"/>
      <c r="LJJ4" s="104"/>
      <c r="LJK4" s="104"/>
      <c r="LJL4" s="104"/>
      <c r="LJM4" s="104"/>
      <c r="LJN4" s="104"/>
      <c r="LJO4" s="104"/>
      <c r="LJP4" s="104"/>
      <c r="LJQ4" s="104"/>
      <c r="LJR4" s="104"/>
      <c r="LJS4" s="104"/>
      <c r="LJT4" s="104"/>
      <c r="LJU4" s="104"/>
      <c r="LJV4" s="104"/>
      <c r="LJW4" s="104"/>
      <c r="LJX4" s="104"/>
      <c r="LJY4" s="104"/>
      <c r="LJZ4" s="104"/>
      <c r="LKA4" s="104"/>
      <c r="LKB4" s="104"/>
      <c r="LKC4" s="104"/>
      <c r="LKD4" s="104"/>
      <c r="LKE4" s="104"/>
      <c r="LKF4" s="104"/>
      <c r="LKG4" s="104"/>
      <c r="LKH4" s="104"/>
      <c r="LKI4" s="104"/>
      <c r="LKJ4" s="104"/>
      <c r="LKK4" s="104"/>
      <c r="LKL4" s="104"/>
      <c r="LKM4" s="104"/>
      <c r="LKN4" s="104"/>
      <c r="LKO4" s="104"/>
      <c r="LKP4" s="104"/>
      <c r="LKQ4" s="104"/>
      <c r="LKR4" s="104"/>
      <c r="LKS4" s="104"/>
      <c r="LKT4" s="104"/>
      <c r="LKU4" s="104"/>
      <c r="LKV4" s="104"/>
      <c r="LKW4" s="104"/>
      <c r="LKX4" s="104"/>
      <c r="LKY4" s="104"/>
      <c r="LKZ4" s="104"/>
      <c r="LLA4" s="104"/>
      <c r="LLB4" s="104"/>
      <c r="LLC4" s="104"/>
      <c r="LLD4" s="104"/>
      <c r="LLE4" s="104"/>
      <c r="LLF4" s="104"/>
      <c r="LLG4" s="104"/>
      <c r="LLH4" s="104"/>
      <c r="LLI4" s="104"/>
      <c r="LLJ4" s="104"/>
      <c r="LLK4" s="104"/>
      <c r="LLL4" s="104"/>
      <c r="LLM4" s="104"/>
      <c r="LLN4" s="104"/>
      <c r="LLO4" s="104"/>
      <c r="LLP4" s="104"/>
      <c r="LLQ4" s="104"/>
      <c r="LLR4" s="104"/>
      <c r="LLS4" s="104"/>
      <c r="LLT4" s="104"/>
      <c r="LLU4" s="104"/>
      <c r="LLV4" s="104"/>
      <c r="LLW4" s="104"/>
      <c r="LLX4" s="104"/>
      <c r="LLY4" s="104"/>
      <c r="LLZ4" s="104"/>
      <c r="LMA4" s="104"/>
      <c r="LMB4" s="104"/>
      <c r="LMC4" s="104"/>
      <c r="LMD4" s="104"/>
      <c r="LME4" s="104"/>
      <c r="LMF4" s="104"/>
      <c r="LMG4" s="104"/>
      <c r="LMH4" s="104"/>
      <c r="LMI4" s="104"/>
      <c r="LMJ4" s="104"/>
      <c r="LMK4" s="104"/>
      <c r="LML4" s="104"/>
      <c r="LMM4" s="104"/>
      <c r="LMN4" s="104"/>
      <c r="LMO4" s="104"/>
      <c r="LMP4" s="104"/>
      <c r="LMQ4" s="104"/>
      <c r="LMR4" s="104"/>
      <c r="LMS4" s="104"/>
      <c r="LMT4" s="104"/>
      <c r="LMU4" s="104"/>
      <c r="LMV4" s="104"/>
      <c r="LMW4" s="104"/>
      <c r="LMX4" s="104"/>
      <c r="LMY4" s="104"/>
      <c r="LMZ4" s="104"/>
      <c r="LNA4" s="104"/>
      <c r="LNB4" s="104"/>
      <c r="LNC4" s="104"/>
      <c r="LND4" s="104"/>
      <c r="LNE4" s="104"/>
      <c r="LNF4" s="104"/>
      <c r="LNG4" s="104"/>
      <c r="LNH4" s="104"/>
      <c r="LNI4" s="104"/>
      <c r="LNJ4" s="104"/>
      <c r="LNK4" s="104"/>
      <c r="LNL4" s="104"/>
      <c r="LNM4" s="104"/>
      <c r="LNN4" s="104"/>
      <c r="LNO4" s="104"/>
      <c r="LNP4" s="104"/>
      <c r="LNQ4" s="104"/>
      <c r="LNR4" s="104"/>
      <c r="LNS4" s="104"/>
      <c r="LNT4" s="104"/>
      <c r="LNU4" s="104"/>
      <c r="LNV4" s="104"/>
      <c r="LNW4" s="104"/>
      <c r="LNX4" s="104"/>
      <c r="LNY4" s="104"/>
      <c r="LNZ4" s="104"/>
      <c r="LOA4" s="104"/>
      <c r="LOB4" s="104"/>
      <c r="LOC4" s="104"/>
      <c r="LOD4" s="104"/>
      <c r="LOE4" s="104"/>
      <c r="LOF4" s="104"/>
      <c r="LOG4" s="104"/>
      <c r="LOH4" s="104"/>
      <c r="LOI4" s="104"/>
      <c r="LOJ4" s="104"/>
      <c r="LOK4" s="104"/>
      <c r="LOL4" s="104"/>
      <c r="LOM4" s="104"/>
      <c r="LON4" s="104"/>
      <c r="LOO4" s="104"/>
      <c r="LOP4" s="104"/>
      <c r="LOQ4" s="104"/>
      <c r="LOR4" s="104"/>
      <c r="LOS4" s="104"/>
      <c r="LOT4" s="104"/>
      <c r="LOU4" s="104"/>
      <c r="LOV4" s="104"/>
      <c r="LOW4" s="104"/>
      <c r="LOX4" s="104"/>
      <c r="LOY4" s="104"/>
      <c r="LOZ4" s="104"/>
      <c r="LPA4" s="104"/>
      <c r="LPB4" s="104"/>
      <c r="LPC4" s="104"/>
      <c r="LPD4" s="104"/>
      <c r="LPE4" s="104"/>
      <c r="LPF4" s="104"/>
      <c r="LPG4" s="104"/>
      <c r="LPH4" s="104"/>
      <c r="LPI4" s="104"/>
      <c r="LPJ4" s="104"/>
      <c r="LPK4" s="104"/>
      <c r="LPL4" s="104"/>
      <c r="LPM4" s="104"/>
      <c r="LPN4" s="104"/>
      <c r="LPO4" s="104"/>
      <c r="LPP4" s="104"/>
      <c r="LPQ4" s="104"/>
      <c r="LPR4" s="104"/>
      <c r="LPS4" s="104"/>
      <c r="LPT4" s="104"/>
      <c r="LPU4" s="104"/>
      <c r="LPV4" s="104"/>
      <c r="LPW4" s="104"/>
      <c r="LPX4" s="104"/>
      <c r="LPY4" s="104"/>
      <c r="LPZ4" s="104"/>
      <c r="LQA4" s="104"/>
      <c r="LQB4" s="104"/>
      <c r="LQC4" s="104"/>
      <c r="LQD4" s="104"/>
      <c r="LQE4" s="104"/>
      <c r="LQF4" s="104"/>
      <c r="LQG4" s="104"/>
      <c r="LQH4" s="104"/>
      <c r="LQI4" s="104"/>
      <c r="LQJ4" s="104"/>
      <c r="LQK4" s="104"/>
      <c r="LQL4" s="104"/>
      <c r="LQM4" s="104"/>
      <c r="LQN4" s="104"/>
      <c r="LQO4" s="104"/>
      <c r="LQP4" s="104"/>
      <c r="LQQ4" s="104"/>
      <c r="LQR4" s="104"/>
      <c r="LQS4" s="104"/>
      <c r="LQT4" s="104"/>
      <c r="LQU4" s="104"/>
      <c r="LQV4" s="104"/>
      <c r="LQW4" s="104"/>
      <c r="LQX4" s="104"/>
      <c r="LQY4" s="104"/>
      <c r="LQZ4" s="104"/>
      <c r="LRA4" s="104"/>
      <c r="LRB4" s="104"/>
      <c r="LRC4" s="104"/>
      <c r="LRD4" s="104"/>
      <c r="LRE4" s="104"/>
      <c r="LRF4" s="104"/>
      <c r="LRG4" s="104"/>
      <c r="LRH4" s="104"/>
      <c r="LRI4" s="104"/>
      <c r="LRJ4" s="104"/>
      <c r="LRK4" s="104"/>
      <c r="LRL4" s="104"/>
      <c r="LRM4" s="104"/>
      <c r="LRN4" s="104"/>
      <c r="LRO4" s="104"/>
      <c r="LRP4" s="104"/>
      <c r="LRQ4" s="104"/>
      <c r="LRR4" s="104"/>
      <c r="LRS4" s="104"/>
      <c r="LRT4" s="104"/>
      <c r="LRU4" s="104"/>
      <c r="LRV4" s="104"/>
      <c r="LRW4" s="104"/>
      <c r="LRX4" s="104"/>
      <c r="LRY4" s="104"/>
      <c r="LRZ4" s="104"/>
      <c r="LSA4" s="104"/>
      <c r="LSB4" s="104"/>
      <c r="LSC4" s="104"/>
      <c r="LSD4" s="104"/>
      <c r="LSE4" s="104"/>
      <c r="LSF4" s="104"/>
      <c r="LSG4" s="104"/>
      <c r="LSH4" s="104"/>
      <c r="LSI4" s="104"/>
      <c r="LSJ4" s="104"/>
      <c r="LSK4" s="104"/>
      <c r="LSL4" s="104"/>
      <c r="LSM4" s="104"/>
      <c r="LSN4" s="104"/>
      <c r="LSO4" s="104"/>
      <c r="LSP4" s="104"/>
      <c r="LSQ4" s="104"/>
      <c r="LSR4" s="104"/>
      <c r="LSS4" s="104"/>
      <c r="LST4" s="104"/>
      <c r="LSU4" s="104"/>
      <c r="LSV4" s="104"/>
      <c r="LSW4" s="104"/>
      <c r="LSX4" s="104"/>
      <c r="LSY4" s="104"/>
      <c r="LSZ4" s="104"/>
      <c r="LTA4" s="104"/>
      <c r="LTB4" s="104"/>
      <c r="LTC4" s="104"/>
      <c r="LTD4" s="104"/>
      <c r="LTE4" s="104"/>
      <c r="LTF4" s="104"/>
      <c r="LTG4" s="104"/>
      <c r="LTH4" s="104"/>
      <c r="LTI4" s="104"/>
      <c r="LTJ4" s="104"/>
      <c r="LTK4" s="104"/>
      <c r="LTL4" s="104"/>
      <c r="LTM4" s="104"/>
      <c r="LTN4" s="104"/>
      <c r="LTO4" s="104"/>
      <c r="LTP4" s="104"/>
      <c r="LTQ4" s="104"/>
      <c r="LTR4" s="104"/>
      <c r="LTS4" s="104"/>
      <c r="LTT4" s="104"/>
      <c r="LTU4" s="104"/>
      <c r="LTV4" s="104"/>
      <c r="LTW4" s="104"/>
      <c r="LTX4" s="104"/>
      <c r="LTY4" s="104"/>
      <c r="LTZ4" s="104"/>
      <c r="LUA4" s="104"/>
      <c r="LUB4" s="104"/>
      <c r="LUC4" s="104"/>
      <c r="LUD4" s="104"/>
      <c r="LUE4" s="104"/>
      <c r="LUF4" s="104"/>
      <c r="LUG4" s="104"/>
      <c r="LUH4" s="104"/>
      <c r="LUI4" s="104"/>
      <c r="LUJ4" s="104"/>
      <c r="LUK4" s="104"/>
      <c r="LUL4" s="104"/>
      <c r="LUM4" s="104"/>
      <c r="LUN4" s="104"/>
      <c r="LUO4" s="104"/>
      <c r="LUP4" s="104"/>
      <c r="LUQ4" s="104"/>
      <c r="LUR4" s="104"/>
      <c r="LUS4" s="104"/>
      <c r="LUT4" s="104"/>
      <c r="LUU4" s="104"/>
      <c r="LUV4" s="104"/>
      <c r="LUW4" s="104"/>
      <c r="LUX4" s="104"/>
      <c r="LUY4" s="104"/>
      <c r="LUZ4" s="104"/>
      <c r="LVA4" s="104"/>
      <c r="LVB4" s="104"/>
      <c r="LVC4" s="104"/>
      <c r="LVD4" s="104"/>
      <c r="LVE4" s="104"/>
      <c r="LVF4" s="104"/>
      <c r="LVG4" s="104"/>
      <c r="LVH4" s="104"/>
      <c r="LVI4" s="104"/>
      <c r="LVJ4" s="104"/>
      <c r="LVK4" s="104"/>
      <c r="LVL4" s="104"/>
      <c r="LVM4" s="104"/>
      <c r="LVN4" s="104"/>
      <c r="LVO4" s="104"/>
      <c r="LVP4" s="104"/>
      <c r="LVQ4" s="104"/>
      <c r="LVR4" s="104"/>
      <c r="LVS4" s="104"/>
      <c r="LVT4" s="104"/>
      <c r="LVU4" s="104"/>
      <c r="LVV4" s="104"/>
      <c r="LVW4" s="104"/>
      <c r="LVX4" s="104"/>
      <c r="LVY4" s="104"/>
      <c r="LVZ4" s="104"/>
      <c r="LWA4" s="104"/>
      <c r="LWB4" s="104"/>
      <c r="LWC4" s="104"/>
      <c r="LWD4" s="104"/>
      <c r="LWE4" s="104"/>
      <c r="LWF4" s="104"/>
      <c r="LWG4" s="104"/>
      <c r="LWH4" s="104"/>
      <c r="LWI4" s="104"/>
      <c r="LWJ4" s="104"/>
      <c r="LWK4" s="104"/>
      <c r="LWL4" s="104"/>
      <c r="LWM4" s="104"/>
      <c r="LWN4" s="104"/>
      <c r="LWO4" s="104"/>
      <c r="LWP4" s="104"/>
      <c r="LWQ4" s="104"/>
      <c r="LWR4" s="104"/>
      <c r="LWS4" s="104"/>
      <c r="LWT4" s="104"/>
      <c r="LWU4" s="104"/>
      <c r="LWV4" s="104"/>
      <c r="LWW4" s="104"/>
      <c r="LWX4" s="104"/>
      <c r="LWY4" s="104"/>
      <c r="LWZ4" s="104"/>
      <c r="LXA4" s="104"/>
      <c r="LXB4" s="104"/>
      <c r="LXC4" s="104"/>
      <c r="LXD4" s="104"/>
      <c r="LXE4" s="104"/>
      <c r="LXF4" s="104"/>
      <c r="LXG4" s="104"/>
      <c r="LXH4" s="104"/>
      <c r="LXI4" s="104"/>
      <c r="LXJ4" s="104"/>
      <c r="LXK4" s="104"/>
      <c r="LXL4" s="104"/>
      <c r="LXM4" s="104"/>
      <c r="LXN4" s="104"/>
      <c r="LXO4" s="104"/>
      <c r="LXP4" s="104"/>
      <c r="LXQ4" s="104"/>
      <c r="LXR4" s="104"/>
      <c r="LXS4" s="104"/>
      <c r="LXT4" s="104"/>
      <c r="LXU4" s="104"/>
      <c r="LXV4" s="104"/>
      <c r="LXW4" s="104"/>
      <c r="LXX4" s="104"/>
      <c r="LXY4" s="104"/>
      <c r="LXZ4" s="104"/>
      <c r="LYA4" s="104"/>
      <c r="LYB4" s="104"/>
      <c r="LYC4" s="104"/>
      <c r="LYD4" s="104"/>
      <c r="LYE4" s="104"/>
      <c r="LYF4" s="104"/>
      <c r="LYG4" s="104"/>
      <c r="LYH4" s="104"/>
      <c r="LYI4" s="104"/>
      <c r="LYJ4" s="104"/>
      <c r="LYK4" s="104"/>
      <c r="LYL4" s="104"/>
      <c r="LYM4" s="104"/>
      <c r="LYN4" s="104"/>
      <c r="LYO4" s="104"/>
      <c r="LYP4" s="104"/>
      <c r="LYQ4" s="104"/>
      <c r="LYR4" s="104"/>
      <c r="LYS4" s="104"/>
      <c r="LYT4" s="104"/>
      <c r="LYU4" s="104"/>
      <c r="LYV4" s="104"/>
      <c r="LYW4" s="104"/>
      <c r="LYX4" s="104"/>
      <c r="LYY4" s="104"/>
      <c r="LYZ4" s="104"/>
      <c r="LZA4" s="104"/>
      <c r="LZB4" s="104"/>
      <c r="LZC4" s="104"/>
      <c r="LZD4" s="104"/>
      <c r="LZE4" s="104"/>
      <c r="LZF4" s="104"/>
      <c r="LZG4" s="104"/>
      <c r="LZH4" s="104"/>
      <c r="LZI4" s="104"/>
      <c r="LZJ4" s="104"/>
      <c r="LZK4" s="104"/>
      <c r="LZL4" s="104"/>
      <c r="LZM4" s="104"/>
      <c r="LZN4" s="104"/>
      <c r="LZO4" s="104"/>
      <c r="LZP4" s="104"/>
      <c r="LZQ4" s="104"/>
      <c r="LZR4" s="104"/>
      <c r="LZS4" s="104"/>
      <c r="LZT4" s="104"/>
      <c r="LZU4" s="104"/>
      <c r="LZV4" s="104"/>
      <c r="LZW4" s="104"/>
      <c r="LZX4" s="104"/>
      <c r="LZY4" s="104"/>
      <c r="LZZ4" s="104"/>
      <c r="MAA4" s="104"/>
      <c r="MAB4" s="104"/>
      <c r="MAC4" s="104"/>
      <c r="MAD4" s="104"/>
      <c r="MAE4" s="104"/>
      <c r="MAF4" s="104"/>
      <c r="MAG4" s="104"/>
      <c r="MAH4" s="104"/>
      <c r="MAI4" s="104"/>
      <c r="MAJ4" s="104"/>
      <c r="MAK4" s="104"/>
      <c r="MAL4" s="104"/>
      <c r="MAM4" s="104"/>
      <c r="MAN4" s="104"/>
      <c r="MAO4" s="104"/>
      <c r="MAP4" s="104"/>
      <c r="MAQ4" s="104"/>
      <c r="MAR4" s="104"/>
      <c r="MAS4" s="104"/>
      <c r="MAT4" s="104"/>
      <c r="MAU4" s="104"/>
      <c r="MAV4" s="104"/>
      <c r="MAW4" s="104"/>
      <c r="MAX4" s="104"/>
      <c r="MAY4" s="104"/>
      <c r="MAZ4" s="104"/>
      <c r="MBA4" s="104"/>
      <c r="MBB4" s="104"/>
      <c r="MBC4" s="104"/>
      <c r="MBD4" s="104"/>
      <c r="MBE4" s="104"/>
      <c r="MBF4" s="104"/>
      <c r="MBG4" s="104"/>
      <c r="MBH4" s="104"/>
      <c r="MBI4" s="104"/>
      <c r="MBJ4" s="104"/>
      <c r="MBK4" s="104"/>
      <c r="MBL4" s="104"/>
      <c r="MBM4" s="104"/>
      <c r="MBN4" s="104"/>
      <c r="MBO4" s="104"/>
      <c r="MBP4" s="104"/>
      <c r="MBQ4" s="104"/>
      <c r="MBR4" s="104"/>
      <c r="MBS4" s="104"/>
      <c r="MBT4" s="104"/>
      <c r="MBU4" s="104"/>
      <c r="MBV4" s="104"/>
      <c r="MBW4" s="104"/>
      <c r="MBX4" s="104"/>
      <c r="MBY4" s="104"/>
      <c r="MBZ4" s="104"/>
      <c r="MCA4" s="104"/>
      <c r="MCB4" s="104"/>
      <c r="MCC4" s="104"/>
      <c r="MCD4" s="104"/>
      <c r="MCE4" s="104"/>
      <c r="MCF4" s="104"/>
      <c r="MCG4" s="104"/>
      <c r="MCH4" s="104"/>
      <c r="MCI4" s="104"/>
      <c r="MCJ4" s="104"/>
      <c r="MCK4" s="104"/>
      <c r="MCL4" s="104"/>
      <c r="MCM4" s="104"/>
      <c r="MCN4" s="104"/>
      <c r="MCO4" s="104"/>
      <c r="MCP4" s="104"/>
      <c r="MCQ4" s="104"/>
      <c r="MCR4" s="104"/>
      <c r="MCS4" s="104"/>
      <c r="MCT4" s="104"/>
      <c r="MCU4" s="104"/>
      <c r="MCV4" s="104"/>
      <c r="MCW4" s="104"/>
      <c r="MCX4" s="104"/>
      <c r="MCY4" s="104"/>
      <c r="MCZ4" s="104"/>
      <c r="MDA4" s="104"/>
      <c r="MDB4" s="104"/>
      <c r="MDC4" s="104"/>
      <c r="MDD4" s="104"/>
      <c r="MDE4" s="104"/>
      <c r="MDF4" s="104"/>
      <c r="MDG4" s="104"/>
      <c r="MDH4" s="104"/>
      <c r="MDI4" s="104"/>
      <c r="MDJ4" s="104"/>
      <c r="MDK4" s="104"/>
      <c r="MDL4" s="104"/>
      <c r="MDM4" s="104"/>
      <c r="MDN4" s="104"/>
      <c r="MDO4" s="104"/>
      <c r="MDP4" s="104"/>
      <c r="MDQ4" s="104"/>
      <c r="MDR4" s="104"/>
      <c r="MDS4" s="104"/>
      <c r="MDT4" s="104"/>
      <c r="MDU4" s="104"/>
      <c r="MDV4" s="104"/>
      <c r="MDW4" s="104"/>
      <c r="MDX4" s="104"/>
      <c r="MDY4" s="104"/>
      <c r="MDZ4" s="104"/>
      <c r="MEA4" s="104"/>
      <c r="MEB4" s="104"/>
      <c r="MEC4" s="104"/>
      <c r="MED4" s="104"/>
      <c r="MEE4" s="104"/>
      <c r="MEF4" s="104"/>
      <c r="MEG4" s="104"/>
      <c r="MEH4" s="104"/>
      <c r="MEI4" s="104"/>
      <c r="MEJ4" s="104"/>
      <c r="MEK4" s="104"/>
      <c r="MEL4" s="104"/>
      <c r="MEM4" s="104"/>
      <c r="MEN4" s="104"/>
      <c r="MEO4" s="104"/>
      <c r="MEP4" s="104"/>
      <c r="MEQ4" s="104"/>
      <c r="MER4" s="104"/>
      <c r="MES4" s="104"/>
      <c r="MET4" s="104"/>
      <c r="MEU4" s="104"/>
      <c r="MEV4" s="104"/>
      <c r="MEW4" s="104"/>
      <c r="MEX4" s="104"/>
      <c r="MEY4" s="104"/>
      <c r="MEZ4" s="104"/>
      <c r="MFA4" s="104"/>
      <c r="MFB4" s="104"/>
      <c r="MFC4" s="104"/>
      <c r="MFD4" s="104"/>
      <c r="MFE4" s="104"/>
      <c r="MFF4" s="104"/>
      <c r="MFG4" s="104"/>
      <c r="MFH4" s="104"/>
      <c r="MFI4" s="104"/>
      <c r="MFJ4" s="104"/>
      <c r="MFK4" s="104"/>
      <c r="MFL4" s="104"/>
      <c r="MFM4" s="104"/>
      <c r="MFN4" s="104"/>
      <c r="MFO4" s="104"/>
      <c r="MFP4" s="104"/>
      <c r="MFQ4" s="104"/>
      <c r="MFR4" s="104"/>
      <c r="MFS4" s="104"/>
      <c r="MFT4" s="104"/>
      <c r="MFU4" s="104"/>
      <c r="MFV4" s="104"/>
      <c r="MFW4" s="104"/>
      <c r="MFX4" s="104"/>
      <c r="MFY4" s="104"/>
      <c r="MFZ4" s="104"/>
      <c r="MGA4" s="104"/>
      <c r="MGB4" s="104"/>
      <c r="MGC4" s="104"/>
      <c r="MGD4" s="104"/>
      <c r="MGE4" s="104"/>
      <c r="MGF4" s="104"/>
      <c r="MGG4" s="104"/>
      <c r="MGH4" s="104"/>
      <c r="MGI4" s="104"/>
      <c r="MGJ4" s="104"/>
      <c r="MGK4" s="104"/>
      <c r="MGL4" s="104"/>
      <c r="MGM4" s="104"/>
      <c r="MGN4" s="104"/>
      <c r="MGO4" s="104"/>
      <c r="MGP4" s="104"/>
      <c r="MGQ4" s="104"/>
      <c r="MGR4" s="104"/>
      <c r="MGS4" s="104"/>
      <c r="MGT4" s="104"/>
      <c r="MGU4" s="104"/>
      <c r="MGV4" s="104"/>
      <c r="MGW4" s="104"/>
      <c r="MGX4" s="104"/>
      <c r="MGY4" s="104"/>
      <c r="MGZ4" s="104"/>
      <c r="MHA4" s="104"/>
      <c r="MHB4" s="104"/>
      <c r="MHC4" s="104"/>
      <c r="MHD4" s="104"/>
      <c r="MHE4" s="104"/>
      <c r="MHF4" s="104"/>
      <c r="MHG4" s="104"/>
      <c r="MHH4" s="104"/>
      <c r="MHI4" s="104"/>
      <c r="MHJ4" s="104"/>
      <c r="MHK4" s="104"/>
      <c r="MHL4" s="104"/>
      <c r="MHM4" s="104"/>
      <c r="MHN4" s="104"/>
      <c r="MHO4" s="104"/>
      <c r="MHP4" s="104"/>
      <c r="MHQ4" s="104"/>
      <c r="MHR4" s="104"/>
      <c r="MHS4" s="104"/>
      <c r="MHT4" s="104"/>
      <c r="MHU4" s="104"/>
      <c r="MHV4" s="104"/>
      <c r="MHW4" s="104"/>
      <c r="MHX4" s="104"/>
      <c r="MHY4" s="104"/>
      <c r="MHZ4" s="104"/>
      <c r="MIA4" s="104"/>
      <c r="MIB4" s="104"/>
      <c r="MIC4" s="104"/>
      <c r="MID4" s="104"/>
      <c r="MIE4" s="104"/>
      <c r="MIF4" s="104"/>
      <c r="MIG4" s="104"/>
      <c r="MIH4" s="104"/>
      <c r="MII4" s="104"/>
      <c r="MIJ4" s="104"/>
      <c r="MIK4" s="104"/>
      <c r="MIL4" s="104"/>
      <c r="MIM4" s="104"/>
      <c r="MIN4" s="104"/>
      <c r="MIO4" s="104"/>
      <c r="MIP4" s="104"/>
      <c r="MIQ4" s="104"/>
      <c r="MIR4" s="104"/>
      <c r="MIS4" s="104"/>
      <c r="MIT4" s="104"/>
      <c r="MIU4" s="104"/>
      <c r="MIV4" s="104"/>
      <c r="MIW4" s="104"/>
      <c r="MIX4" s="104"/>
      <c r="MIY4" s="104"/>
      <c r="MIZ4" s="104"/>
      <c r="MJA4" s="104"/>
      <c r="MJB4" s="104"/>
      <c r="MJC4" s="104"/>
      <c r="MJD4" s="104"/>
      <c r="MJE4" s="104"/>
      <c r="MJF4" s="104"/>
      <c r="MJG4" s="104"/>
      <c r="MJH4" s="104"/>
      <c r="MJI4" s="104"/>
      <c r="MJJ4" s="104"/>
      <c r="MJK4" s="104"/>
      <c r="MJL4" s="104"/>
      <c r="MJM4" s="104"/>
      <c r="MJN4" s="104"/>
      <c r="MJO4" s="104"/>
      <c r="MJP4" s="104"/>
      <c r="MJQ4" s="104"/>
      <c r="MJR4" s="104"/>
      <c r="MJS4" s="104"/>
      <c r="MJT4" s="104"/>
      <c r="MJU4" s="104"/>
      <c r="MJV4" s="104"/>
      <c r="MJW4" s="104"/>
      <c r="MJX4" s="104"/>
      <c r="MJY4" s="104"/>
      <c r="MJZ4" s="104"/>
      <c r="MKA4" s="104"/>
      <c r="MKB4" s="104"/>
      <c r="MKC4" s="104"/>
      <c r="MKD4" s="104"/>
      <c r="MKE4" s="104"/>
      <c r="MKF4" s="104"/>
      <c r="MKG4" s="104"/>
      <c r="MKH4" s="104"/>
      <c r="MKI4" s="104"/>
      <c r="MKJ4" s="104"/>
      <c r="MKK4" s="104"/>
      <c r="MKL4" s="104"/>
      <c r="MKM4" s="104"/>
      <c r="MKN4" s="104"/>
      <c r="MKO4" s="104"/>
      <c r="MKP4" s="104"/>
      <c r="MKQ4" s="104"/>
      <c r="MKR4" s="104"/>
      <c r="MKS4" s="104"/>
      <c r="MKT4" s="104"/>
      <c r="MKU4" s="104"/>
      <c r="MKV4" s="104"/>
      <c r="MKW4" s="104"/>
      <c r="MKX4" s="104"/>
      <c r="MKY4" s="104"/>
      <c r="MKZ4" s="104"/>
      <c r="MLA4" s="104"/>
      <c r="MLB4" s="104"/>
      <c r="MLC4" s="104"/>
      <c r="MLD4" s="104"/>
      <c r="MLE4" s="104"/>
      <c r="MLF4" s="104"/>
      <c r="MLG4" s="104"/>
      <c r="MLH4" s="104"/>
      <c r="MLI4" s="104"/>
      <c r="MLJ4" s="104"/>
      <c r="MLK4" s="104"/>
      <c r="MLL4" s="104"/>
      <c r="MLM4" s="104"/>
      <c r="MLN4" s="104"/>
      <c r="MLO4" s="104"/>
      <c r="MLP4" s="104"/>
      <c r="MLQ4" s="104"/>
      <c r="MLR4" s="104"/>
      <c r="MLS4" s="104"/>
      <c r="MLT4" s="104"/>
      <c r="MLU4" s="104"/>
      <c r="MLV4" s="104"/>
      <c r="MLW4" s="104"/>
      <c r="MLX4" s="104"/>
      <c r="MLY4" s="104"/>
      <c r="MLZ4" s="104"/>
      <c r="MMA4" s="104"/>
      <c r="MMB4" s="104"/>
      <c r="MMC4" s="104"/>
      <c r="MMD4" s="104"/>
      <c r="MME4" s="104"/>
      <c r="MMF4" s="104"/>
      <c r="MMG4" s="104"/>
      <c r="MMH4" s="104"/>
      <c r="MMI4" s="104"/>
      <c r="MMJ4" s="104"/>
      <c r="MMK4" s="104"/>
      <c r="MML4" s="104"/>
      <c r="MMM4" s="104"/>
      <c r="MMN4" s="104"/>
      <c r="MMO4" s="104"/>
      <c r="MMP4" s="104"/>
      <c r="MMQ4" s="104"/>
      <c r="MMR4" s="104"/>
      <c r="MMS4" s="104"/>
      <c r="MMT4" s="104"/>
      <c r="MMU4" s="104"/>
      <c r="MMV4" s="104"/>
      <c r="MMW4" s="104"/>
      <c r="MMX4" s="104"/>
      <c r="MMY4" s="104"/>
      <c r="MMZ4" s="104"/>
      <c r="MNA4" s="104"/>
      <c r="MNB4" s="104"/>
      <c r="MNC4" s="104"/>
      <c r="MND4" s="104"/>
      <c r="MNE4" s="104"/>
      <c r="MNF4" s="104"/>
      <c r="MNG4" s="104"/>
      <c r="MNH4" s="104"/>
      <c r="MNI4" s="104"/>
      <c r="MNJ4" s="104"/>
      <c r="MNK4" s="104"/>
      <c r="MNL4" s="104"/>
      <c r="MNM4" s="104"/>
      <c r="MNN4" s="104"/>
      <c r="MNO4" s="104"/>
      <c r="MNP4" s="104"/>
      <c r="MNQ4" s="104"/>
      <c r="MNR4" s="104"/>
      <c r="MNS4" s="104"/>
      <c r="MNT4" s="104"/>
      <c r="MNU4" s="104"/>
      <c r="MNV4" s="104"/>
      <c r="MNW4" s="104"/>
      <c r="MNX4" s="104"/>
      <c r="MNY4" s="104"/>
      <c r="MNZ4" s="104"/>
      <c r="MOA4" s="104"/>
      <c r="MOB4" s="104"/>
      <c r="MOC4" s="104"/>
      <c r="MOD4" s="104"/>
      <c r="MOE4" s="104"/>
      <c r="MOF4" s="104"/>
      <c r="MOG4" s="104"/>
      <c r="MOH4" s="104"/>
      <c r="MOI4" s="104"/>
      <c r="MOJ4" s="104"/>
      <c r="MOK4" s="104"/>
      <c r="MOL4" s="104"/>
      <c r="MOM4" s="104"/>
      <c r="MON4" s="104"/>
      <c r="MOO4" s="104"/>
      <c r="MOP4" s="104"/>
      <c r="MOQ4" s="104"/>
      <c r="MOR4" s="104"/>
      <c r="MOS4" s="104"/>
      <c r="MOT4" s="104"/>
      <c r="MOU4" s="104"/>
      <c r="MOV4" s="104"/>
      <c r="MOW4" s="104"/>
      <c r="MOX4" s="104"/>
      <c r="MOY4" s="104"/>
      <c r="MOZ4" s="104"/>
      <c r="MPA4" s="104"/>
      <c r="MPB4" s="104"/>
      <c r="MPC4" s="104"/>
      <c r="MPD4" s="104"/>
      <c r="MPE4" s="104"/>
      <c r="MPF4" s="104"/>
      <c r="MPG4" s="104"/>
      <c r="MPH4" s="104"/>
      <c r="MPI4" s="104"/>
      <c r="MPJ4" s="104"/>
      <c r="MPK4" s="104"/>
      <c r="MPL4" s="104"/>
      <c r="MPM4" s="104"/>
      <c r="MPN4" s="104"/>
      <c r="MPO4" s="104"/>
      <c r="MPP4" s="104"/>
      <c r="MPQ4" s="104"/>
      <c r="MPR4" s="104"/>
      <c r="MPS4" s="104"/>
      <c r="MPT4" s="104"/>
      <c r="MPU4" s="104"/>
      <c r="MPV4" s="104"/>
      <c r="MPW4" s="104"/>
      <c r="MPX4" s="104"/>
      <c r="MPY4" s="104"/>
      <c r="MPZ4" s="104"/>
      <c r="MQA4" s="104"/>
      <c r="MQB4" s="104"/>
      <c r="MQC4" s="104"/>
      <c r="MQD4" s="104"/>
      <c r="MQE4" s="104"/>
      <c r="MQF4" s="104"/>
      <c r="MQG4" s="104"/>
      <c r="MQH4" s="104"/>
      <c r="MQI4" s="104"/>
      <c r="MQJ4" s="104"/>
      <c r="MQK4" s="104"/>
      <c r="MQL4" s="104"/>
      <c r="MQM4" s="104"/>
      <c r="MQN4" s="104"/>
      <c r="MQO4" s="104"/>
      <c r="MQP4" s="104"/>
      <c r="MQQ4" s="104"/>
      <c r="MQR4" s="104"/>
      <c r="MQS4" s="104"/>
      <c r="MQT4" s="104"/>
      <c r="MQU4" s="104"/>
      <c r="MQV4" s="104"/>
      <c r="MQW4" s="104"/>
      <c r="MQX4" s="104"/>
      <c r="MQY4" s="104"/>
      <c r="MQZ4" s="104"/>
      <c r="MRA4" s="104"/>
      <c r="MRB4" s="104"/>
      <c r="MRC4" s="104"/>
      <c r="MRD4" s="104"/>
      <c r="MRE4" s="104"/>
      <c r="MRF4" s="104"/>
      <c r="MRG4" s="104"/>
      <c r="MRH4" s="104"/>
      <c r="MRI4" s="104"/>
      <c r="MRJ4" s="104"/>
      <c r="MRK4" s="104"/>
      <c r="MRL4" s="104"/>
      <c r="MRM4" s="104"/>
      <c r="MRN4" s="104"/>
      <c r="MRO4" s="104"/>
      <c r="MRP4" s="104"/>
      <c r="MRQ4" s="104"/>
      <c r="MRR4" s="104"/>
      <c r="MRS4" s="104"/>
      <c r="MRT4" s="104"/>
      <c r="MRU4" s="104"/>
      <c r="MRV4" s="104"/>
      <c r="MRW4" s="104"/>
      <c r="MRX4" s="104"/>
      <c r="MRY4" s="104"/>
      <c r="MRZ4" s="104"/>
      <c r="MSA4" s="104"/>
      <c r="MSB4" s="104"/>
      <c r="MSC4" s="104"/>
      <c r="MSD4" s="104"/>
      <c r="MSE4" s="104"/>
      <c r="MSF4" s="104"/>
      <c r="MSG4" s="104"/>
      <c r="MSH4" s="104"/>
      <c r="MSI4" s="104"/>
      <c r="MSJ4" s="104"/>
      <c r="MSK4" s="104"/>
      <c r="MSL4" s="104"/>
      <c r="MSM4" s="104"/>
      <c r="MSN4" s="104"/>
      <c r="MSO4" s="104"/>
      <c r="MSP4" s="104"/>
      <c r="MSQ4" s="104"/>
      <c r="MSR4" s="104"/>
      <c r="MSS4" s="104"/>
      <c r="MST4" s="104"/>
      <c r="MSU4" s="104"/>
      <c r="MSV4" s="104"/>
      <c r="MSW4" s="104"/>
      <c r="MSX4" s="104"/>
      <c r="MSY4" s="104"/>
      <c r="MSZ4" s="104"/>
      <c r="MTA4" s="104"/>
      <c r="MTB4" s="104"/>
      <c r="MTC4" s="104"/>
      <c r="MTD4" s="104"/>
      <c r="MTE4" s="104"/>
      <c r="MTF4" s="104"/>
      <c r="MTG4" s="104"/>
      <c r="MTH4" s="104"/>
      <c r="MTI4" s="104"/>
      <c r="MTJ4" s="104"/>
      <c r="MTK4" s="104"/>
      <c r="MTL4" s="104"/>
      <c r="MTM4" s="104"/>
      <c r="MTN4" s="104"/>
      <c r="MTO4" s="104"/>
      <c r="MTP4" s="104"/>
      <c r="MTQ4" s="104"/>
      <c r="MTR4" s="104"/>
      <c r="MTS4" s="104"/>
      <c r="MTT4" s="104"/>
      <c r="MTU4" s="104"/>
      <c r="MTV4" s="104"/>
      <c r="MTW4" s="104"/>
      <c r="MTX4" s="104"/>
      <c r="MTY4" s="104"/>
      <c r="MTZ4" s="104"/>
      <c r="MUA4" s="104"/>
      <c r="MUB4" s="104"/>
      <c r="MUC4" s="104"/>
      <c r="MUD4" s="104"/>
      <c r="MUE4" s="104"/>
      <c r="MUF4" s="104"/>
      <c r="MUG4" s="104"/>
      <c r="MUH4" s="104"/>
      <c r="MUI4" s="104"/>
      <c r="MUJ4" s="104"/>
      <c r="MUK4" s="104"/>
      <c r="MUL4" s="104"/>
      <c r="MUM4" s="104"/>
      <c r="MUN4" s="104"/>
      <c r="MUO4" s="104"/>
      <c r="MUP4" s="104"/>
      <c r="MUQ4" s="104"/>
      <c r="MUR4" s="104"/>
      <c r="MUS4" s="104"/>
      <c r="MUT4" s="104"/>
      <c r="MUU4" s="104"/>
      <c r="MUV4" s="104"/>
      <c r="MUW4" s="104"/>
      <c r="MUX4" s="104"/>
      <c r="MUY4" s="104"/>
      <c r="MUZ4" s="104"/>
      <c r="MVA4" s="104"/>
      <c r="MVB4" s="104"/>
      <c r="MVC4" s="104"/>
      <c r="MVD4" s="104"/>
      <c r="MVE4" s="104"/>
      <c r="MVF4" s="104"/>
      <c r="MVG4" s="104"/>
      <c r="MVH4" s="104"/>
      <c r="MVI4" s="104"/>
      <c r="MVJ4" s="104"/>
      <c r="MVK4" s="104"/>
      <c r="MVL4" s="104"/>
      <c r="MVM4" s="104"/>
      <c r="MVN4" s="104"/>
      <c r="MVO4" s="104"/>
      <c r="MVP4" s="104"/>
      <c r="MVQ4" s="104"/>
      <c r="MVR4" s="104"/>
      <c r="MVS4" s="104"/>
      <c r="MVT4" s="104"/>
      <c r="MVU4" s="104"/>
      <c r="MVV4" s="104"/>
      <c r="MVW4" s="104"/>
      <c r="MVX4" s="104"/>
      <c r="MVY4" s="104"/>
      <c r="MVZ4" s="104"/>
      <c r="MWA4" s="104"/>
      <c r="MWB4" s="104"/>
      <c r="MWC4" s="104"/>
      <c r="MWD4" s="104"/>
      <c r="MWE4" s="104"/>
      <c r="MWF4" s="104"/>
      <c r="MWG4" s="104"/>
      <c r="MWH4" s="104"/>
      <c r="MWI4" s="104"/>
      <c r="MWJ4" s="104"/>
      <c r="MWK4" s="104"/>
      <c r="MWL4" s="104"/>
      <c r="MWM4" s="104"/>
      <c r="MWN4" s="104"/>
      <c r="MWO4" s="104"/>
      <c r="MWP4" s="104"/>
      <c r="MWQ4" s="104"/>
      <c r="MWR4" s="104"/>
      <c r="MWS4" s="104"/>
      <c r="MWT4" s="104"/>
      <c r="MWU4" s="104"/>
      <c r="MWV4" s="104"/>
      <c r="MWW4" s="104"/>
      <c r="MWX4" s="104"/>
      <c r="MWY4" s="104"/>
      <c r="MWZ4" s="104"/>
      <c r="MXA4" s="104"/>
      <c r="MXB4" s="104"/>
      <c r="MXC4" s="104"/>
      <c r="MXD4" s="104"/>
      <c r="MXE4" s="104"/>
      <c r="MXF4" s="104"/>
      <c r="MXG4" s="104"/>
      <c r="MXH4" s="104"/>
      <c r="MXI4" s="104"/>
      <c r="MXJ4" s="104"/>
      <c r="MXK4" s="104"/>
      <c r="MXL4" s="104"/>
      <c r="MXM4" s="104"/>
      <c r="MXN4" s="104"/>
      <c r="MXO4" s="104"/>
      <c r="MXP4" s="104"/>
      <c r="MXQ4" s="104"/>
      <c r="MXR4" s="104"/>
      <c r="MXS4" s="104"/>
      <c r="MXT4" s="104"/>
      <c r="MXU4" s="104"/>
      <c r="MXV4" s="104"/>
      <c r="MXW4" s="104"/>
      <c r="MXX4" s="104"/>
      <c r="MXY4" s="104"/>
      <c r="MXZ4" s="104"/>
      <c r="MYA4" s="104"/>
      <c r="MYB4" s="104"/>
      <c r="MYC4" s="104"/>
      <c r="MYD4" s="104"/>
      <c r="MYE4" s="104"/>
      <c r="MYF4" s="104"/>
      <c r="MYG4" s="104"/>
      <c r="MYH4" s="104"/>
      <c r="MYI4" s="104"/>
      <c r="MYJ4" s="104"/>
      <c r="MYK4" s="104"/>
      <c r="MYL4" s="104"/>
      <c r="MYM4" s="104"/>
      <c r="MYN4" s="104"/>
      <c r="MYO4" s="104"/>
      <c r="MYP4" s="104"/>
      <c r="MYQ4" s="104"/>
      <c r="MYR4" s="104"/>
      <c r="MYS4" s="104"/>
      <c r="MYT4" s="104"/>
      <c r="MYU4" s="104"/>
      <c r="MYV4" s="104"/>
      <c r="MYW4" s="104"/>
      <c r="MYX4" s="104"/>
      <c r="MYY4" s="104"/>
      <c r="MYZ4" s="104"/>
      <c r="MZA4" s="104"/>
      <c r="MZB4" s="104"/>
      <c r="MZC4" s="104"/>
      <c r="MZD4" s="104"/>
      <c r="MZE4" s="104"/>
      <c r="MZF4" s="104"/>
      <c r="MZG4" s="104"/>
      <c r="MZH4" s="104"/>
      <c r="MZI4" s="104"/>
      <c r="MZJ4" s="104"/>
      <c r="MZK4" s="104"/>
      <c r="MZL4" s="104"/>
      <c r="MZM4" s="104"/>
      <c r="MZN4" s="104"/>
      <c r="MZO4" s="104"/>
      <c r="MZP4" s="104"/>
      <c r="MZQ4" s="104"/>
      <c r="MZR4" s="104"/>
      <c r="MZS4" s="104"/>
      <c r="MZT4" s="104"/>
      <c r="MZU4" s="104"/>
      <c r="MZV4" s="104"/>
      <c r="MZW4" s="104"/>
      <c r="MZX4" s="104"/>
      <c r="MZY4" s="104"/>
      <c r="MZZ4" s="104"/>
      <c r="NAA4" s="104"/>
      <c r="NAB4" s="104"/>
      <c r="NAC4" s="104"/>
      <c r="NAD4" s="104"/>
      <c r="NAE4" s="104"/>
      <c r="NAF4" s="104"/>
      <c r="NAG4" s="104"/>
      <c r="NAH4" s="104"/>
      <c r="NAI4" s="104"/>
      <c r="NAJ4" s="104"/>
      <c r="NAK4" s="104"/>
      <c r="NAL4" s="104"/>
      <c r="NAM4" s="104"/>
      <c r="NAN4" s="104"/>
      <c r="NAO4" s="104"/>
      <c r="NAP4" s="104"/>
      <c r="NAQ4" s="104"/>
      <c r="NAR4" s="104"/>
      <c r="NAS4" s="104"/>
      <c r="NAT4" s="104"/>
      <c r="NAU4" s="104"/>
      <c r="NAV4" s="104"/>
      <c r="NAW4" s="104"/>
      <c r="NAX4" s="104"/>
      <c r="NAY4" s="104"/>
      <c r="NAZ4" s="104"/>
      <c r="NBA4" s="104"/>
      <c r="NBB4" s="104"/>
      <c r="NBC4" s="104"/>
      <c r="NBD4" s="104"/>
      <c r="NBE4" s="104"/>
      <c r="NBF4" s="104"/>
      <c r="NBG4" s="104"/>
      <c r="NBH4" s="104"/>
      <c r="NBI4" s="104"/>
      <c r="NBJ4" s="104"/>
      <c r="NBK4" s="104"/>
      <c r="NBL4" s="104"/>
      <c r="NBM4" s="104"/>
      <c r="NBN4" s="104"/>
      <c r="NBO4" s="104"/>
      <c r="NBP4" s="104"/>
      <c r="NBQ4" s="104"/>
      <c r="NBR4" s="104"/>
      <c r="NBS4" s="104"/>
      <c r="NBT4" s="104"/>
      <c r="NBU4" s="104"/>
      <c r="NBV4" s="104"/>
      <c r="NBW4" s="104"/>
      <c r="NBX4" s="104"/>
      <c r="NBY4" s="104"/>
      <c r="NBZ4" s="104"/>
      <c r="NCA4" s="104"/>
      <c r="NCB4" s="104"/>
      <c r="NCC4" s="104"/>
      <c r="NCD4" s="104"/>
      <c r="NCE4" s="104"/>
      <c r="NCF4" s="104"/>
      <c r="NCG4" s="104"/>
      <c r="NCH4" s="104"/>
      <c r="NCI4" s="104"/>
      <c r="NCJ4" s="104"/>
      <c r="NCK4" s="104"/>
      <c r="NCL4" s="104"/>
      <c r="NCM4" s="104"/>
      <c r="NCN4" s="104"/>
      <c r="NCO4" s="104"/>
      <c r="NCP4" s="104"/>
      <c r="NCQ4" s="104"/>
      <c r="NCR4" s="104"/>
      <c r="NCS4" s="104"/>
      <c r="NCT4" s="104"/>
      <c r="NCU4" s="104"/>
      <c r="NCV4" s="104"/>
      <c r="NCW4" s="104"/>
      <c r="NCX4" s="104"/>
      <c r="NCY4" s="104"/>
      <c r="NCZ4" s="104"/>
      <c r="NDA4" s="104"/>
      <c r="NDB4" s="104"/>
      <c r="NDC4" s="104"/>
      <c r="NDD4" s="104"/>
      <c r="NDE4" s="104"/>
      <c r="NDF4" s="104"/>
      <c r="NDG4" s="104"/>
      <c r="NDH4" s="104"/>
      <c r="NDI4" s="104"/>
      <c r="NDJ4" s="104"/>
      <c r="NDK4" s="104"/>
      <c r="NDL4" s="104"/>
      <c r="NDM4" s="104"/>
      <c r="NDN4" s="104"/>
      <c r="NDO4" s="104"/>
      <c r="NDP4" s="104"/>
      <c r="NDQ4" s="104"/>
      <c r="NDR4" s="104"/>
      <c r="NDS4" s="104"/>
      <c r="NDT4" s="104"/>
      <c r="NDU4" s="104"/>
      <c r="NDV4" s="104"/>
      <c r="NDW4" s="104"/>
      <c r="NDX4" s="104"/>
      <c r="NDY4" s="104"/>
      <c r="NDZ4" s="104"/>
      <c r="NEA4" s="104"/>
      <c r="NEB4" s="104"/>
      <c r="NEC4" s="104"/>
      <c r="NED4" s="104"/>
      <c r="NEE4" s="104"/>
      <c r="NEF4" s="104"/>
      <c r="NEG4" s="104"/>
      <c r="NEH4" s="104"/>
      <c r="NEI4" s="104"/>
      <c r="NEJ4" s="104"/>
      <c r="NEK4" s="104"/>
      <c r="NEL4" s="104"/>
      <c r="NEM4" s="104"/>
      <c r="NEN4" s="104"/>
      <c r="NEO4" s="104"/>
      <c r="NEP4" s="104"/>
      <c r="NEQ4" s="104"/>
      <c r="NER4" s="104"/>
      <c r="NES4" s="104"/>
      <c r="NET4" s="104"/>
      <c r="NEU4" s="104"/>
      <c r="NEV4" s="104"/>
      <c r="NEW4" s="104"/>
      <c r="NEX4" s="104"/>
      <c r="NEY4" s="104"/>
      <c r="NEZ4" s="104"/>
      <c r="NFA4" s="104"/>
      <c r="NFB4" s="104"/>
      <c r="NFC4" s="104"/>
      <c r="NFD4" s="104"/>
      <c r="NFE4" s="104"/>
      <c r="NFF4" s="104"/>
      <c r="NFG4" s="104"/>
      <c r="NFH4" s="104"/>
      <c r="NFI4" s="104"/>
      <c r="NFJ4" s="104"/>
      <c r="NFK4" s="104"/>
      <c r="NFL4" s="104"/>
      <c r="NFM4" s="104"/>
      <c r="NFN4" s="104"/>
      <c r="NFO4" s="104"/>
      <c r="NFP4" s="104"/>
      <c r="NFQ4" s="104"/>
      <c r="NFR4" s="104"/>
      <c r="NFS4" s="104"/>
      <c r="NFT4" s="104"/>
      <c r="NFU4" s="104"/>
      <c r="NFV4" s="104"/>
      <c r="NFW4" s="104"/>
      <c r="NFX4" s="104"/>
      <c r="NFY4" s="104"/>
      <c r="NFZ4" s="104"/>
      <c r="NGA4" s="104"/>
      <c r="NGB4" s="104"/>
      <c r="NGC4" s="104"/>
      <c r="NGD4" s="104"/>
      <c r="NGE4" s="104"/>
      <c r="NGF4" s="104"/>
      <c r="NGG4" s="104"/>
      <c r="NGH4" s="104"/>
      <c r="NGI4" s="104"/>
      <c r="NGJ4" s="104"/>
      <c r="NGK4" s="104"/>
      <c r="NGL4" s="104"/>
      <c r="NGM4" s="104"/>
      <c r="NGN4" s="104"/>
      <c r="NGO4" s="104"/>
      <c r="NGP4" s="104"/>
      <c r="NGQ4" s="104"/>
      <c r="NGR4" s="104"/>
      <c r="NGS4" s="104"/>
      <c r="NGT4" s="104"/>
      <c r="NGU4" s="104"/>
      <c r="NGV4" s="104"/>
      <c r="NGW4" s="104"/>
      <c r="NGX4" s="104"/>
      <c r="NGY4" s="104"/>
      <c r="NGZ4" s="104"/>
      <c r="NHA4" s="104"/>
      <c r="NHB4" s="104"/>
      <c r="NHC4" s="104"/>
      <c r="NHD4" s="104"/>
      <c r="NHE4" s="104"/>
      <c r="NHF4" s="104"/>
      <c r="NHG4" s="104"/>
      <c r="NHH4" s="104"/>
      <c r="NHI4" s="104"/>
      <c r="NHJ4" s="104"/>
      <c r="NHK4" s="104"/>
      <c r="NHL4" s="104"/>
      <c r="NHM4" s="104"/>
      <c r="NHN4" s="104"/>
      <c r="NHO4" s="104"/>
      <c r="NHP4" s="104"/>
      <c r="NHQ4" s="104"/>
      <c r="NHR4" s="104"/>
      <c r="NHS4" s="104"/>
      <c r="NHT4" s="104"/>
      <c r="NHU4" s="104"/>
      <c r="NHV4" s="104"/>
      <c r="NHW4" s="104"/>
      <c r="NHX4" s="104"/>
      <c r="NHY4" s="104"/>
      <c r="NHZ4" s="104"/>
      <c r="NIA4" s="104"/>
      <c r="NIB4" s="104"/>
      <c r="NIC4" s="104"/>
      <c r="NID4" s="104"/>
      <c r="NIE4" s="104"/>
      <c r="NIF4" s="104"/>
      <c r="NIG4" s="104"/>
      <c r="NIH4" s="104"/>
      <c r="NII4" s="104"/>
      <c r="NIJ4" s="104"/>
      <c r="NIK4" s="104"/>
      <c r="NIL4" s="104"/>
      <c r="NIM4" s="104"/>
      <c r="NIN4" s="104"/>
      <c r="NIO4" s="104"/>
      <c r="NIP4" s="104"/>
      <c r="NIQ4" s="104"/>
      <c r="NIR4" s="104"/>
      <c r="NIS4" s="104"/>
      <c r="NIT4" s="104"/>
      <c r="NIU4" s="104"/>
      <c r="NIV4" s="104"/>
      <c r="NIW4" s="104"/>
      <c r="NIX4" s="104"/>
      <c r="NIY4" s="104"/>
      <c r="NIZ4" s="104"/>
      <c r="NJA4" s="104"/>
      <c r="NJB4" s="104"/>
      <c r="NJC4" s="104"/>
      <c r="NJD4" s="104"/>
      <c r="NJE4" s="104"/>
      <c r="NJF4" s="104"/>
      <c r="NJG4" s="104"/>
      <c r="NJH4" s="104"/>
      <c r="NJI4" s="104"/>
      <c r="NJJ4" s="104"/>
      <c r="NJK4" s="104"/>
      <c r="NJL4" s="104"/>
      <c r="NJM4" s="104"/>
      <c r="NJN4" s="104"/>
      <c r="NJO4" s="104"/>
      <c r="NJP4" s="104"/>
      <c r="NJQ4" s="104"/>
      <c r="NJR4" s="104"/>
      <c r="NJS4" s="104"/>
      <c r="NJT4" s="104"/>
      <c r="NJU4" s="104"/>
      <c r="NJV4" s="104"/>
      <c r="NJW4" s="104"/>
      <c r="NJX4" s="104"/>
      <c r="NJY4" s="104"/>
      <c r="NJZ4" s="104"/>
      <c r="NKA4" s="104"/>
      <c r="NKB4" s="104"/>
      <c r="NKC4" s="104"/>
      <c r="NKD4" s="104"/>
      <c r="NKE4" s="104"/>
      <c r="NKF4" s="104"/>
      <c r="NKG4" s="104"/>
      <c r="NKH4" s="104"/>
      <c r="NKI4" s="104"/>
      <c r="NKJ4" s="104"/>
      <c r="NKK4" s="104"/>
      <c r="NKL4" s="104"/>
      <c r="NKM4" s="104"/>
      <c r="NKN4" s="104"/>
      <c r="NKO4" s="104"/>
      <c r="NKP4" s="104"/>
      <c r="NKQ4" s="104"/>
      <c r="NKR4" s="104"/>
      <c r="NKS4" s="104"/>
      <c r="NKT4" s="104"/>
      <c r="NKU4" s="104"/>
      <c r="NKV4" s="104"/>
      <c r="NKW4" s="104"/>
      <c r="NKX4" s="104"/>
      <c r="NKY4" s="104"/>
      <c r="NKZ4" s="104"/>
      <c r="NLA4" s="104"/>
      <c r="NLB4" s="104"/>
      <c r="NLC4" s="104"/>
      <c r="NLD4" s="104"/>
      <c r="NLE4" s="104"/>
      <c r="NLF4" s="104"/>
      <c r="NLG4" s="104"/>
      <c r="NLH4" s="104"/>
      <c r="NLI4" s="104"/>
      <c r="NLJ4" s="104"/>
      <c r="NLK4" s="104"/>
      <c r="NLL4" s="104"/>
      <c r="NLM4" s="104"/>
      <c r="NLN4" s="104"/>
      <c r="NLO4" s="104"/>
      <c r="NLP4" s="104"/>
      <c r="NLQ4" s="104"/>
      <c r="NLR4" s="104"/>
      <c r="NLS4" s="104"/>
      <c r="NLT4" s="104"/>
      <c r="NLU4" s="104"/>
      <c r="NLV4" s="104"/>
      <c r="NLW4" s="104"/>
      <c r="NLX4" s="104"/>
      <c r="NLY4" s="104"/>
      <c r="NLZ4" s="104"/>
      <c r="NMA4" s="104"/>
      <c r="NMB4" s="104"/>
      <c r="NMC4" s="104"/>
      <c r="NMD4" s="104"/>
      <c r="NME4" s="104"/>
      <c r="NMF4" s="104"/>
      <c r="NMG4" s="104"/>
      <c r="NMH4" s="104"/>
      <c r="NMI4" s="104"/>
      <c r="NMJ4" s="104"/>
      <c r="NMK4" s="104"/>
      <c r="NML4" s="104"/>
      <c r="NMM4" s="104"/>
      <c r="NMN4" s="104"/>
      <c r="NMO4" s="104"/>
      <c r="NMP4" s="104"/>
      <c r="NMQ4" s="104"/>
      <c r="NMR4" s="104"/>
      <c r="NMS4" s="104"/>
      <c r="NMT4" s="104"/>
      <c r="NMU4" s="104"/>
      <c r="NMV4" s="104"/>
      <c r="NMW4" s="104"/>
      <c r="NMX4" s="104"/>
      <c r="NMY4" s="104"/>
      <c r="NMZ4" s="104"/>
      <c r="NNA4" s="104"/>
      <c r="NNB4" s="104"/>
      <c r="NNC4" s="104"/>
      <c r="NND4" s="104"/>
      <c r="NNE4" s="104"/>
      <c r="NNF4" s="104"/>
      <c r="NNG4" s="104"/>
      <c r="NNH4" s="104"/>
      <c r="NNI4" s="104"/>
      <c r="NNJ4" s="104"/>
      <c r="NNK4" s="104"/>
      <c r="NNL4" s="104"/>
      <c r="NNM4" s="104"/>
      <c r="NNN4" s="104"/>
      <c r="NNO4" s="104"/>
      <c r="NNP4" s="104"/>
      <c r="NNQ4" s="104"/>
      <c r="NNR4" s="104"/>
      <c r="NNS4" s="104"/>
      <c r="NNT4" s="104"/>
      <c r="NNU4" s="104"/>
      <c r="NNV4" s="104"/>
      <c r="NNW4" s="104"/>
      <c r="NNX4" s="104"/>
      <c r="NNY4" s="104"/>
      <c r="NNZ4" s="104"/>
      <c r="NOA4" s="104"/>
      <c r="NOB4" s="104"/>
      <c r="NOC4" s="104"/>
      <c r="NOD4" s="104"/>
      <c r="NOE4" s="104"/>
      <c r="NOF4" s="104"/>
      <c r="NOG4" s="104"/>
      <c r="NOH4" s="104"/>
      <c r="NOI4" s="104"/>
      <c r="NOJ4" s="104"/>
      <c r="NOK4" s="104"/>
      <c r="NOL4" s="104"/>
      <c r="NOM4" s="104"/>
      <c r="NON4" s="104"/>
      <c r="NOO4" s="104"/>
      <c r="NOP4" s="104"/>
      <c r="NOQ4" s="104"/>
      <c r="NOR4" s="104"/>
      <c r="NOS4" s="104"/>
      <c r="NOT4" s="104"/>
      <c r="NOU4" s="104"/>
      <c r="NOV4" s="104"/>
      <c r="NOW4" s="104"/>
      <c r="NOX4" s="104"/>
      <c r="NOY4" s="104"/>
      <c r="NOZ4" s="104"/>
      <c r="NPA4" s="104"/>
      <c r="NPB4" s="104"/>
      <c r="NPC4" s="104"/>
      <c r="NPD4" s="104"/>
      <c r="NPE4" s="104"/>
      <c r="NPF4" s="104"/>
      <c r="NPG4" s="104"/>
      <c r="NPH4" s="104"/>
      <c r="NPI4" s="104"/>
      <c r="NPJ4" s="104"/>
      <c r="NPK4" s="104"/>
      <c r="NPL4" s="104"/>
      <c r="NPM4" s="104"/>
      <c r="NPN4" s="104"/>
      <c r="NPO4" s="104"/>
      <c r="NPP4" s="104"/>
      <c r="NPQ4" s="104"/>
      <c r="NPR4" s="104"/>
      <c r="NPS4" s="104"/>
      <c r="NPT4" s="104"/>
      <c r="NPU4" s="104"/>
      <c r="NPV4" s="104"/>
      <c r="NPW4" s="104"/>
      <c r="NPX4" s="104"/>
      <c r="NPY4" s="104"/>
      <c r="NPZ4" s="104"/>
      <c r="NQA4" s="104"/>
      <c r="NQB4" s="104"/>
      <c r="NQC4" s="104"/>
      <c r="NQD4" s="104"/>
      <c r="NQE4" s="104"/>
      <c r="NQF4" s="104"/>
      <c r="NQG4" s="104"/>
      <c r="NQH4" s="104"/>
      <c r="NQI4" s="104"/>
      <c r="NQJ4" s="104"/>
      <c r="NQK4" s="104"/>
      <c r="NQL4" s="104"/>
      <c r="NQM4" s="104"/>
      <c r="NQN4" s="104"/>
      <c r="NQO4" s="104"/>
      <c r="NQP4" s="104"/>
      <c r="NQQ4" s="104"/>
      <c r="NQR4" s="104"/>
      <c r="NQS4" s="104"/>
      <c r="NQT4" s="104"/>
      <c r="NQU4" s="104"/>
      <c r="NQV4" s="104"/>
      <c r="NQW4" s="104"/>
      <c r="NQX4" s="104"/>
      <c r="NQY4" s="104"/>
      <c r="NQZ4" s="104"/>
      <c r="NRA4" s="104"/>
      <c r="NRB4" s="104"/>
      <c r="NRC4" s="104"/>
      <c r="NRD4" s="104"/>
      <c r="NRE4" s="104"/>
      <c r="NRF4" s="104"/>
      <c r="NRG4" s="104"/>
      <c r="NRH4" s="104"/>
      <c r="NRI4" s="104"/>
      <c r="NRJ4" s="104"/>
      <c r="NRK4" s="104"/>
      <c r="NRL4" s="104"/>
      <c r="NRM4" s="104"/>
      <c r="NRN4" s="104"/>
      <c r="NRO4" s="104"/>
      <c r="NRP4" s="104"/>
      <c r="NRQ4" s="104"/>
      <c r="NRR4" s="104"/>
      <c r="NRS4" s="104"/>
      <c r="NRT4" s="104"/>
      <c r="NRU4" s="104"/>
      <c r="NRV4" s="104"/>
      <c r="NRW4" s="104"/>
      <c r="NRX4" s="104"/>
      <c r="NRY4" s="104"/>
      <c r="NRZ4" s="104"/>
      <c r="NSA4" s="104"/>
      <c r="NSB4" s="104"/>
      <c r="NSC4" s="104"/>
      <c r="NSD4" s="104"/>
      <c r="NSE4" s="104"/>
      <c r="NSF4" s="104"/>
      <c r="NSG4" s="104"/>
      <c r="NSH4" s="104"/>
      <c r="NSI4" s="104"/>
      <c r="NSJ4" s="104"/>
      <c r="NSK4" s="104"/>
      <c r="NSL4" s="104"/>
      <c r="NSM4" s="104"/>
      <c r="NSN4" s="104"/>
      <c r="NSO4" s="104"/>
      <c r="NSP4" s="104"/>
      <c r="NSQ4" s="104"/>
      <c r="NSR4" s="104"/>
      <c r="NSS4" s="104"/>
      <c r="NST4" s="104"/>
      <c r="NSU4" s="104"/>
      <c r="NSV4" s="104"/>
      <c r="NSW4" s="104"/>
      <c r="NSX4" s="104"/>
      <c r="NSY4" s="104"/>
      <c r="NSZ4" s="104"/>
      <c r="NTA4" s="104"/>
      <c r="NTB4" s="104"/>
      <c r="NTC4" s="104"/>
      <c r="NTD4" s="104"/>
      <c r="NTE4" s="104"/>
      <c r="NTF4" s="104"/>
      <c r="NTG4" s="104"/>
      <c r="NTH4" s="104"/>
      <c r="NTI4" s="104"/>
      <c r="NTJ4" s="104"/>
      <c r="NTK4" s="104"/>
      <c r="NTL4" s="104"/>
      <c r="NTM4" s="104"/>
      <c r="NTN4" s="104"/>
      <c r="NTO4" s="104"/>
      <c r="NTP4" s="104"/>
      <c r="NTQ4" s="104"/>
      <c r="NTR4" s="104"/>
      <c r="NTS4" s="104"/>
      <c r="NTT4" s="104"/>
      <c r="NTU4" s="104"/>
      <c r="NTV4" s="104"/>
      <c r="NTW4" s="104"/>
      <c r="NTX4" s="104"/>
      <c r="NTY4" s="104"/>
      <c r="NTZ4" s="104"/>
      <c r="NUA4" s="104"/>
      <c r="NUB4" s="104"/>
      <c r="NUC4" s="104"/>
      <c r="NUD4" s="104"/>
      <c r="NUE4" s="104"/>
      <c r="NUF4" s="104"/>
      <c r="NUG4" s="104"/>
      <c r="NUH4" s="104"/>
      <c r="NUI4" s="104"/>
      <c r="NUJ4" s="104"/>
      <c r="NUK4" s="104"/>
      <c r="NUL4" s="104"/>
      <c r="NUM4" s="104"/>
      <c r="NUN4" s="104"/>
      <c r="NUO4" s="104"/>
      <c r="NUP4" s="104"/>
      <c r="NUQ4" s="104"/>
      <c r="NUR4" s="104"/>
      <c r="NUS4" s="104"/>
      <c r="NUT4" s="104"/>
      <c r="NUU4" s="104"/>
      <c r="NUV4" s="104"/>
      <c r="NUW4" s="104"/>
      <c r="NUX4" s="104"/>
      <c r="NUY4" s="104"/>
      <c r="NUZ4" s="104"/>
      <c r="NVA4" s="104"/>
      <c r="NVB4" s="104"/>
      <c r="NVC4" s="104"/>
      <c r="NVD4" s="104"/>
      <c r="NVE4" s="104"/>
      <c r="NVF4" s="104"/>
      <c r="NVG4" s="104"/>
      <c r="NVH4" s="104"/>
      <c r="NVI4" s="104"/>
      <c r="NVJ4" s="104"/>
      <c r="NVK4" s="104"/>
      <c r="NVL4" s="104"/>
      <c r="NVM4" s="104"/>
      <c r="NVN4" s="104"/>
      <c r="NVO4" s="104"/>
      <c r="NVP4" s="104"/>
      <c r="NVQ4" s="104"/>
      <c r="NVR4" s="104"/>
      <c r="NVS4" s="104"/>
      <c r="NVT4" s="104"/>
      <c r="NVU4" s="104"/>
      <c r="NVV4" s="104"/>
      <c r="NVW4" s="104"/>
      <c r="NVX4" s="104"/>
      <c r="NVY4" s="104"/>
      <c r="NVZ4" s="104"/>
      <c r="NWA4" s="104"/>
      <c r="NWB4" s="104"/>
      <c r="NWC4" s="104"/>
      <c r="NWD4" s="104"/>
      <c r="NWE4" s="104"/>
      <c r="NWF4" s="104"/>
      <c r="NWG4" s="104"/>
      <c r="NWH4" s="104"/>
      <c r="NWI4" s="104"/>
      <c r="NWJ4" s="104"/>
      <c r="NWK4" s="104"/>
      <c r="NWL4" s="104"/>
      <c r="NWM4" s="104"/>
      <c r="NWN4" s="104"/>
      <c r="NWO4" s="104"/>
      <c r="NWP4" s="104"/>
      <c r="NWQ4" s="104"/>
      <c r="NWR4" s="104"/>
      <c r="NWS4" s="104"/>
      <c r="NWT4" s="104"/>
      <c r="NWU4" s="104"/>
      <c r="NWV4" s="104"/>
      <c r="NWW4" s="104"/>
      <c r="NWX4" s="104"/>
      <c r="NWY4" s="104"/>
      <c r="NWZ4" s="104"/>
      <c r="NXA4" s="104"/>
      <c r="NXB4" s="104"/>
      <c r="NXC4" s="104"/>
      <c r="NXD4" s="104"/>
      <c r="NXE4" s="104"/>
      <c r="NXF4" s="104"/>
      <c r="NXG4" s="104"/>
      <c r="NXH4" s="104"/>
      <c r="NXI4" s="104"/>
      <c r="NXJ4" s="104"/>
      <c r="NXK4" s="104"/>
      <c r="NXL4" s="104"/>
      <c r="NXM4" s="104"/>
      <c r="NXN4" s="104"/>
      <c r="NXO4" s="104"/>
      <c r="NXP4" s="104"/>
      <c r="NXQ4" s="104"/>
      <c r="NXR4" s="104"/>
      <c r="NXS4" s="104"/>
      <c r="NXT4" s="104"/>
      <c r="NXU4" s="104"/>
      <c r="NXV4" s="104"/>
      <c r="NXW4" s="104"/>
      <c r="NXX4" s="104"/>
      <c r="NXY4" s="104"/>
      <c r="NXZ4" s="104"/>
      <c r="NYA4" s="104"/>
      <c r="NYB4" s="104"/>
      <c r="NYC4" s="104"/>
      <c r="NYD4" s="104"/>
      <c r="NYE4" s="104"/>
      <c r="NYF4" s="104"/>
      <c r="NYG4" s="104"/>
      <c r="NYH4" s="104"/>
      <c r="NYI4" s="104"/>
      <c r="NYJ4" s="104"/>
      <c r="NYK4" s="104"/>
      <c r="NYL4" s="104"/>
      <c r="NYM4" s="104"/>
      <c r="NYN4" s="104"/>
      <c r="NYO4" s="104"/>
      <c r="NYP4" s="104"/>
      <c r="NYQ4" s="104"/>
      <c r="NYR4" s="104"/>
      <c r="NYS4" s="104"/>
      <c r="NYT4" s="104"/>
      <c r="NYU4" s="104"/>
      <c r="NYV4" s="104"/>
      <c r="NYW4" s="104"/>
      <c r="NYX4" s="104"/>
      <c r="NYY4" s="104"/>
      <c r="NYZ4" s="104"/>
      <c r="NZA4" s="104"/>
      <c r="NZB4" s="104"/>
      <c r="NZC4" s="104"/>
      <c r="NZD4" s="104"/>
      <c r="NZE4" s="104"/>
      <c r="NZF4" s="104"/>
      <c r="NZG4" s="104"/>
      <c r="NZH4" s="104"/>
      <c r="NZI4" s="104"/>
      <c r="NZJ4" s="104"/>
      <c r="NZK4" s="104"/>
      <c r="NZL4" s="104"/>
      <c r="NZM4" s="104"/>
      <c r="NZN4" s="104"/>
      <c r="NZO4" s="104"/>
      <c r="NZP4" s="104"/>
      <c r="NZQ4" s="104"/>
      <c r="NZR4" s="104"/>
      <c r="NZS4" s="104"/>
      <c r="NZT4" s="104"/>
      <c r="NZU4" s="104"/>
      <c r="NZV4" s="104"/>
      <c r="NZW4" s="104"/>
      <c r="NZX4" s="104"/>
      <c r="NZY4" s="104"/>
      <c r="NZZ4" s="104"/>
      <c r="OAA4" s="104"/>
      <c r="OAB4" s="104"/>
      <c r="OAC4" s="104"/>
      <c r="OAD4" s="104"/>
      <c r="OAE4" s="104"/>
      <c r="OAF4" s="104"/>
      <c r="OAG4" s="104"/>
      <c r="OAH4" s="104"/>
      <c r="OAI4" s="104"/>
      <c r="OAJ4" s="104"/>
      <c r="OAK4" s="104"/>
      <c r="OAL4" s="104"/>
      <c r="OAM4" s="104"/>
      <c r="OAN4" s="104"/>
      <c r="OAO4" s="104"/>
      <c r="OAP4" s="104"/>
      <c r="OAQ4" s="104"/>
      <c r="OAR4" s="104"/>
      <c r="OAS4" s="104"/>
      <c r="OAT4" s="104"/>
      <c r="OAU4" s="104"/>
      <c r="OAV4" s="104"/>
      <c r="OAW4" s="104"/>
      <c r="OAX4" s="104"/>
      <c r="OAY4" s="104"/>
      <c r="OAZ4" s="104"/>
      <c r="OBA4" s="104"/>
      <c r="OBB4" s="104"/>
      <c r="OBC4" s="104"/>
      <c r="OBD4" s="104"/>
      <c r="OBE4" s="104"/>
      <c r="OBF4" s="104"/>
      <c r="OBG4" s="104"/>
      <c r="OBH4" s="104"/>
      <c r="OBI4" s="104"/>
      <c r="OBJ4" s="104"/>
      <c r="OBK4" s="104"/>
      <c r="OBL4" s="104"/>
      <c r="OBM4" s="104"/>
      <c r="OBN4" s="104"/>
      <c r="OBO4" s="104"/>
      <c r="OBP4" s="104"/>
      <c r="OBQ4" s="104"/>
      <c r="OBR4" s="104"/>
      <c r="OBS4" s="104"/>
      <c r="OBT4" s="104"/>
      <c r="OBU4" s="104"/>
      <c r="OBV4" s="104"/>
      <c r="OBW4" s="104"/>
      <c r="OBX4" s="104"/>
      <c r="OBY4" s="104"/>
      <c r="OBZ4" s="104"/>
      <c r="OCA4" s="104"/>
      <c r="OCB4" s="104"/>
      <c r="OCC4" s="104"/>
      <c r="OCD4" s="104"/>
      <c r="OCE4" s="104"/>
      <c r="OCF4" s="104"/>
      <c r="OCG4" s="104"/>
      <c r="OCH4" s="104"/>
      <c r="OCI4" s="104"/>
      <c r="OCJ4" s="104"/>
      <c r="OCK4" s="104"/>
      <c r="OCL4" s="104"/>
      <c r="OCM4" s="104"/>
      <c r="OCN4" s="104"/>
      <c r="OCO4" s="104"/>
      <c r="OCP4" s="104"/>
      <c r="OCQ4" s="104"/>
      <c r="OCR4" s="104"/>
      <c r="OCS4" s="104"/>
      <c r="OCT4" s="104"/>
      <c r="OCU4" s="104"/>
      <c r="OCV4" s="104"/>
      <c r="OCW4" s="104"/>
      <c r="OCX4" s="104"/>
      <c r="OCY4" s="104"/>
      <c r="OCZ4" s="104"/>
      <c r="ODA4" s="104"/>
      <c r="ODB4" s="104"/>
      <c r="ODC4" s="104"/>
      <c r="ODD4" s="104"/>
      <c r="ODE4" s="104"/>
      <c r="ODF4" s="104"/>
      <c r="ODG4" s="104"/>
      <c r="ODH4" s="104"/>
      <c r="ODI4" s="104"/>
      <c r="ODJ4" s="104"/>
      <c r="ODK4" s="104"/>
      <c r="ODL4" s="104"/>
      <c r="ODM4" s="104"/>
      <c r="ODN4" s="104"/>
      <c r="ODO4" s="104"/>
      <c r="ODP4" s="104"/>
      <c r="ODQ4" s="104"/>
      <c r="ODR4" s="104"/>
      <c r="ODS4" s="104"/>
      <c r="ODT4" s="104"/>
      <c r="ODU4" s="104"/>
      <c r="ODV4" s="104"/>
      <c r="ODW4" s="104"/>
      <c r="ODX4" s="104"/>
      <c r="ODY4" s="104"/>
      <c r="ODZ4" s="104"/>
      <c r="OEA4" s="104"/>
      <c r="OEB4" s="104"/>
      <c r="OEC4" s="104"/>
      <c r="OED4" s="104"/>
      <c r="OEE4" s="104"/>
      <c r="OEF4" s="104"/>
      <c r="OEG4" s="104"/>
      <c r="OEH4" s="104"/>
      <c r="OEI4" s="104"/>
      <c r="OEJ4" s="104"/>
      <c r="OEK4" s="104"/>
      <c r="OEL4" s="104"/>
      <c r="OEM4" s="104"/>
      <c r="OEN4" s="104"/>
      <c r="OEO4" s="104"/>
      <c r="OEP4" s="104"/>
      <c r="OEQ4" s="104"/>
      <c r="OER4" s="104"/>
      <c r="OES4" s="104"/>
      <c r="OET4" s="104"/>
      <c r="OEU4" s="104"/>
      <c r="OEV4" s="104"/>
      <c r="OEW4" s="104"/>
      <c r="OEX4" s="104"/>
      <c r="OEY4" s="104"/>
      <c r="OEZ4" s="104"/>
      <c r="OFA4" s="104"/>
      <c r="OFB4" s="104"/>
      <c r="OFC4" s="104"/>
      <c r="OFD4" s="104"/>
      <c r="OFE4" s="104"/>
      <c r="OFF4" s="104"/>
      <c r="OFG4" s="104"/>
      <c r="OFH4" s="104"/>
      <c r="OFI4" s="104"/>
      <c r="OFJ4" s="104"/>
      <c r="OFK4" s="104"/>
      <c r="OFL4" s="104"/>
      <c r="OFM4" s="104"/>
      <c r="OFN4" s="104"/>
      <c r="OFO4" s="104"/>
      <c r="OFP4" s="104"/>
      <c r="OFQ4" s="104"/>
      <c r="OFR4" s="104"/>
      <c r="OFS4" s="104"/>
      <c r="OFT4" s="104"/>
      <c r="OFU4" s="104"/>
      <c r="OFV4" s="104"/>
      <c r="OFW4" s="104"/>
      <c r="OFX4" s="104"/>
      <c r="OFY4" s="104"/>
      <c r="OFZ4" s="104"/>
      <c r="OGA4" s="104"/>
      <c r="OGB4" s="104"/>
      <c r="OGC4" s="104"/>
      <c r="OGD4" s="104"/>
      <c r="OGE4" s="104"/>
      <c r="OGF4" s="104"/>
      <c r="OGG4" s="104"/>
      <c r="OGH4" s="104"/>
      <c r="OGI4" s="104"/>
      <c r="OGJ4" s="104"/>
      <c r="OGK4" s="104"/>
      <c r="OGL4" s="104"/>
      <c r="OGM4" s="104"/>
      <c r="OGN4" s="104"/>
      <c r="OGO4" s="104"/>
      <c r="OGP4" s="104"/>
      <c r="OGQ4" s="104"/>
      <c r="OGR4" s="104"/>
      <c r="OGS4" s="104"/>
      <c r="OGT4" s="104"/>
      <c r="OGU4" s="104"/>
      <c r="OGV4" s="104"/>
      <c r="OGW4" s="104"/>
      <c r="OGX4" s="104"/>
      <c r="OGY4" s="104"/>
      <c r="OGZ4" s="104"/>
      <c r="OHA4" s="104"/>
      <c r="OHB4" s="104"/>
      <c r="OHC4" s="104"/>
      <c r="OHD4" s="104"/>
      <c r="OHE4" s="104"/>
      <c r="OHF4" s="104"/>
      <c r="OHG4" s="104"/>
      <c r="OHH4" s="104"/>
      <c r="OHI4" s="104"/>
      <c r="OHJ4" s="104"/>
      <c r="OHK4" s="104"/>
      <c r="OHL4" s="104"/>
      <c r="OHM4" s="104"/>
      <c r="OHN4" s="104"/>
      <c r="OHO4" s="104"/>
      <c r="OHP4" s="104"/>
      <c r="OHQ4" s="104"/>
      <c r="OHR4" s="104"/>
      <c r="OHS4" s="104"/>
      <c r="OHT4" s="104"/>
      <c r="OHU4" s="104"/>
      <c r="OHV4" s="104"/>
      <c r="OHW4" s="104"/>
      <c r="OHX4" s="104"/>
      <c r="OHY4" s="104"/>
      <c r="OHZ4" s="104"/>
      <c r="OIA4" s="104"/>
      <c r="OIB4" s="104"/>
      <c r="OIC4" s="104"/>
      <c r="OID4" s="104"/>
      <c r="OIE4" s="104"/>
      <c r="OIF4" s="104"/>
      <c r="OIG4" s="104"/>
      <c r="OIH4" s="104"/>
      <c r="OII4" s="104"/>
      <c r="OIJ4" s="104"/>
      <c r="OIK4" s="104"/>
      <c r="OIL4" s="104"/>
      <c r="OIM4" s="104"/>
      <c r="OIN4" s="104"/>
      <c r="OIO4" s="104"/>
      <c r="OIP4" s="104"/>
      <c r="OIQ4" s="104"/>
      <c r="OIR4" s="104"/>
      <c r="OIS4" s="104"/>
      <c r="OIT4" s="104"/>
      <c r="OIU4" s="104"/>
      <c r="OIV4" s="104"/>
      <c r="OIW4" s="104"/>
      <c r="OIX4" s="104"/>
      <c r="OIY4" s="104"/>
      <c r="OIZ4" s="104"/>
      <c r="OJA4" s="104"/>
      <c r="OJB4" s="104"/>
      <c r="OJC4" s="104"/>
      <c r="OJD4" s="104"/>
      <c r="OJE4" s="104"/>
      <c r="OJF4" s="104"/>
      <c r="OJG4" s="104"/>
      <c r="OJH4" s="104"/>
      <c r="OJI4" s="104"/>
      <c r="OJJ4" s="104"/>
      <c r="OJK4" s="104"/>
      <c r="OJL4" s="104"/>
      <c r="OJM4" s="104"/>
      <c r="OJN4" s="104"/>
      <c r="OJO4" s="104"/>
      <c r="OJP4" s="104"/>
      <c r="OJQ4" s="104"/>
      <c r="OJR4" s="104"/>
      <c r="OJS4" s="104"/>
      <c r="OJT4" s="104"/>
      <c r="OJU4" s="104"/>
      <c r="OJV4" s="104"/>
      <c r="OJW4" s="104"/>
      <c r="OJX4" s="104"/>
      <c r="OJY4" s="104"/>
      <c r="OJZ4" s="104"/>
      <c r="OKA4" s="104"/>
      <c r="OKB4" s="104"/>
      <c r="OKC4" s="104"/>
      <c r="OKD4" s="104"/>
      <c r="OKE4" s="104"/>
      <c r="OKF4" s="104"/>
      <c r="OKG4" s="104"/>
      <c r="OKH4" s="104"/>
      <c r="OKI4" s="104"/>
      <c r="OKJ4" s="104"/>
      <c r="OKK4" s="104"/>
      <c r="OKL4" s="104"/>
      <c r="OKM4" s="104"/>
      <c r="OKN4" s="104"/>
      <c r="OKO4" s="104"/>
      <c r="OKP4" s="104"/>
      <c r="OKQ4" s="104"/>
      <c r="OKR4" s="104"/>
      <c r="OKS4" s="104"/>
      <c r="OKT4" s="104"/>
      <c r="OKU4" s="104"/>
      <c r="OKV4" s="104"/>
      <c r="OKW4" s="104"/>
      <c r="OKX4" s="104"/>
      <c r="OKY4" s="104"/>
      <c r="OKZ4" s="104"/>
      <c r="OLA4" s="104"/>
      <c r="OLB4" s="104"/>
      <c r="OLC4" s="104"/>
      <c r="OLD4" s="104"/>
      <c r="OLE4" s="104"/>
      <c r="OLF4" s="104"/>
      <c r="OLG4" s="104"/>
      <c r="OLH4" s="104"/>
      <c r="OLI4" s="104"/>
      <c r="OLJ4" s="104"/>
      <c r="OLK4" s="104"/>
      <c r="OLL4" s="104"/>
      <c r="OLM4" s="104"/>
      <c r="OLN4" s="104"/>
      <c r="OLO4" s="104"/>
      <c r="OLP4" s="104"/>
      <c r="OLQ4" s="104"/>
      <c r="OLR4" s="104"/>
      <c r="OLS4" s="104"/>
      <c r="OLT4" s="104"/>
      <c r="OLU4" s="104"/>
      <c r="OLV4" s="104"/>
      <c r="OLW4" s="104"/>
      <c r="OLX4" s="104"/>
      <c r="OLY4" s="104"/>
      <c r="OLZ4" s="104"/>
      <c r="OMA4" s="104"/>
      <c r="OMB4" s="104"/>
      <c r="OMC4" s="104"/>
      <c r="OMD4" s="104"/>
      <c r="OME4" s="104"/>
      <c r="OMF4" s="104"/>
      <c r="OMG4" s="104"/>
      <c r="OMH4" s="104"/>
      <c r="OMI4" s="104"/>
      <c r="OMJ4" s="104"/>
      <c r="OMK4" s="104"/>
      <c r="OML4" s="104"/>
      <c r="OMM4" s="104"/>
      <c r="OMN4" s="104"/>
      <c r="OMO4" s="104"/>
      <c r="OMP4" s="104"/>
      <c r="OMQ4" s="104"/>
      <c r="OMR4" s="104"/>
      <c r="OMS4" s="104"/>
      <c r="OMT4" s="104"/>
      <c r="OMU4" s="104"/>
      <c r="OMV4" s="104"/>
      <c r="OMW4" s="104"/>
      <c r="OMX4" s="104"/>
      <c r="OMY4" s="104"/>
      <c r="OMZ4" s="104"/>
      <c r="ONA4" s="104"/>
      <c r="ONB4" s="104"/>
      <c r="ONC4" s="104"/>
      <c r="OND4" s="104"/>
      <c r="ONE4" s="104"/>
      <c r="ONF4" s="104"/>
      <c r="ONG4" s="104"/>
      <c r="ONH4" s="104"/>
      <c r="ONI4" s="104"/>
      <c r="ONJ4" s="104"/>
      <c r="ONK4" s="104"/>
      <c r="ONL4" s="104"/>
      <c r="ONM4" s="104"/>
      <c r="ONN4" s="104"/>
      <c r="ONO4" s="104"/>
      <c r="ONP4" s="104"/>
      <c r="ONQ4" s="104"/>
      <c r="ONR4" s="104"/>
      <c r="ONS4" s="104"/>
      <c r="ONT4" s="104"/>
      <c r="ONU4" s="104"/>
      <c r="ONV4" s="104"/>
      <c r="ONW4" s="104"/>
      <c r="ONX4" s="104"/>
      <c r="ONY4" s="104"/>
      <c r="ONZ4" s="104"/>
      <c r="OOA4" s="104"/>
      <c r="OOB4" s="104"/>
      <c r="OOC4" s="104"/>
      <c r="OOD4" s="104"/>
      <c r="OOE4" s="104"/>
      <c r="OOF4" s="104"/>
      <c r="OOG4" s="104"/>
      <c r="OOH4" s="104"/>
      <c r="OOI4" s="104"/>
      <c r="OOJ4" s="104"/>
      <c r="OOK4" s="104"/>
      <c r="OOL4" s="104"/>
      <c r="OOM4" s="104"/>
      <c r="OON4" s="104"/>
      <c r="OOO4" s="104"/>
      <c r="OOP4" s="104"/>
      <c r="OOQ4" s="104"/>
      <c r="OOR4" s="104"/>
      <c r="OOS4" s="104"/>
      <c r="OOT4" s="104"/>
      <c r="OOU4" s="104"/>
      <c r="OOV4" s="104"/>
      <c r="OOW4" s="104"/>
      <c r="OOX4" s="104"/>
      <c r="OOY4" s="104"/>
      <c r="OOZ4" s="104"/>
      <c r="OPA4" s="104"/>
      <c r="OPB4" s="104"/>
      <c r="OPC4" s="104"/>
      <c r="OPD4" s="104"/>
      <c r="OPE4" s="104"/>
      <c r="OPF4" s="104"/>
      <c r="OPG4" s="104"/>
      <c r="OPH4" s="104"/>
      <c r="OPI4" s="104"/>
      <c r="OPJ4" s="104"/>
      <c r="OPK4" s="104"/>
      <c r="OPL4" s="104"/>
      <c r="OPM4" s="104"/>
      <c r="OPN4" s="104"/>
      <c r="OPO4" s="104"/>
      <c r="OPP4" s="104"/>
      <c r="OPQ4" s="104"/>
      <c r="OPR4" s="104"/>
      <c r="OPS4" s="104"/>
      <c r="OPT4" s="104"/>
      <c r="OPU4" s="104"/>
      <c r="OPV4" s="104"/>
      <c r="OPW4" s="104"/>
      <c r="OPX4" s="104"/>
      <c r="OPY4" s="104"/>
      <c r="OPZ4" s="104"/>
      <c r="OQA4" s="104"/>
      <c r="OQB4" s="104"/>
      <c r="OQC4" s="104"/>
      <c r="OQD4" s="104"/>
      <c r="OQE4" s="104"/>
      <c r="OQF4" s="104"/>
      <c r="OQG4" s="104"/>
      <c r="OQH4" s="104"/>
      <c r="OQI4" s="104"/>
      <c r="OQJ4" s="104"/>
      <c r="OQK4" s="104"/>
      <c r="OQL4" s="104"/>
      <c r="OQM4" s="104"/>
      <c r="OQN4" s="104"/>
      <c r="OQO4" s="104"/>
      <c r="OQP4" s="104"/>
      <c r="OQQ4" s="104"/>
      <c r="OQR4" s="104"/>
      <c r="OQS4" s="104"/>
      <c r="OQT4" s="104"/>
      <c r="OQU4" s="104"/>
      <c r="OQV4" s="104"/>
      <c r="OQW4" s="104"/>
      <c r="OQX4" s="104"/>
      <c r="OQY4" s="104"/>
      <c r="OQZ4" s="104"/>
      <c r="ORA4" s="104"/>
      <c r="ORB4" s="104"/>
      <c r="ORC4" s="104"/>
      <c r="ORD4" s="104"/>
      <c r="ORE4" s="104"/>
      <c r="ORF4" s="104"/>
      <c r="ORG4" s="104"/>
      <c r="ORH4" s="104"/>
      <c r="ORI4" s="104"/>
      <c r="ORJ4" s="104"/>
      <c r="ORK4" s="104"/>
      <c r="ORL4" s="104"/>
      <c r="ORM4" s="104"/>
      <c r="ORN4" s="104"/>
      <c r="ORO4" s="104"/>
      <c r="ORP4" s="104"/>
      <c r="ORQ4" s="104"/>
      <c r="ORR4" s="104"/>
      <c r="ORS4" s="104"/>
      <c r="ORT4" s="104"/>
      <c r="ORU4" s="104"/>
      <c r="ORV4" s="104"/>
      <c r="ORW4" s="104"/>
      <c r="ORX4" s="104"/>
      <c r="ORY4" s="104"/>
      <c r="ORZ4" s="104"/>
      <c r="OSA4" s="104"/>
      <c r="OSB4" s="104"/>
      <c r="OSC4" s="104"/>
      <c r="OSD4" s="104"/>
      <c r="OSE4" s="104"/>
      <c r="OSF4" s="104"/>
      <c r="OSG4" s="104"/>
      <c r="OSH4" s="104"/>
      <c r="OSI4" s="104"/>
      <c r="OSJ4" s="104"/>
      <c r="OSK4" s="104"/>
      <c r="OSL4" s="104"/>
      <c r="OSM4" s="104"/>
      <c r="OSN4" s="104"/>
      <c r="OSO4" s="104"/>
      <c r="OSP4" s="104"/>
      <c r="OSQ4" s="104"/>
      <c r="OSR4" s="104"/>
      <c r="OSS4" s="104"/>
      <c r="OST4" s="104"/>
      <c r="OSU4" s="104"/>
      <c r="OSV4" s="104"/>
      <c r="OSW4" s="104"/>
      <c r="OSX4" s="104"/>
      <c r="OSY4" s="104"/>
      <c r="OSZ4" s="104"/>
      <c r="OTA4" s="104"/>
      <c r="OTB4" s="104"/>
      <c r="OTC4" s="104"/>
      <c r="OTD4" s="104"/>
      <c r="OTE4" s="104"/>
      <c r="OTF4" s="104"/>
      <c r="OTG4" s="104"/>
      <c r="OTH4" s="104"/>
      <c r="OTI4" s="104"/>
      <c r="OTJ4" s="104"/>
      <c r="OTK4" s="104"/>
      <c r="OTL4" s="104"/>
      <c r="OTM4" s="104"/>
      <c r="OTN4" s="104"/>
      <c r="OTO4" s="104"/>
      <c r="OTP4" s="104"/>
      <c r="OTQ4" s="104"/>
      <c r="OTR4" s="104"/>
      <c r="OTS4" s="104"/>
      <c r="OTT4" s="104"/>
      <c r="OTU4" s="104"/>
      <c r="OTV4" s="104"/>
      <c r="OTW4" s="104"/>
      <c r="OTX4" s="104"/>
      <c r="OTY4" s="104"/>
      <c r="OTZ4" s="104"/>
      <c r="OUA4" s="104"/>
      <c r="OUB4" s="104"/>
      <c r="OUC4" s="104"/>
      <c r="OUD4" s="104"/>
      <c r="OUE4" s="104"/>
      <c r="OUF4" s="104"/>
      <c r="OUG4" s="104"/>
      <c r="OUH4" s="104"/>
      <c r="OUI4" s="104"/>
      <c r="OUJ4" s="104"/>
      <c r="OUK4" s="104"/>
      <c r="OUL4" s="104"/>
      <c r="OUM4" s="104"/>
      <c r="OUN4" s="104"/>
      <c r="OUO4" s="104"/>
      <c r="OUP4" s="104"/>
      <c r="OUQ4" s="104"/>
      <c r="OUR4" s="104"/>
      <c r="OUS4" s="104"/>
      <c r="OUT4" s="104"/>
      <c r="OUU4" s="104"/>
      <c r="OUV4" s="104"/>
      <c r="OUW4" s="104"/>
      <c r="OUX4" s="104"/>
      <c r="OUY4" s="104"/>
      <c r="OUZ4" s="104"/>
      <c r="OVA4" s="104"/>
      <c r="OVB4" s="104"/>
      <c r="OVC4" s="104"/>
      <c r="OVD4" s="104"/>
      <c r="OVE4" s="104"/>
      <c r="OVF4" s="104"/>
      <c r="OVG4" s="104"/>
      <c r="OVH4" s="104"/>
      <c r="OVI4" s="104"/>
      <c r="OVJ4" s="104"/>
      <c r="OVK4" s="104"/>
      <c r="OVL4" s="104"/>
      <c r="OVM4" s="104"/>
      <c r="OVN4" s="104"/>
      <c r="OVO4" s="104"/>
      <c r="OVP4" s="104"/>
      <c r="OVQ4" s="104"/>
      <c r="OVR4" s="104"/>
      <c r="OVS4" s="104"/>
      <c r="OVT4" s="104"/>
      <c r="OVU4" s="104"/>
      <c r="OVV4" s="104"/>
      <c r="OVW4" s="104"/>
      <c r="OVX4" s="104"/>
      <c r="OVY4" s="104"/>
      <c r="OVZ4" s="104"/>
      <c r="OWA4" s="104"/>
      <c r="OWB4" s="104"/>
      <c r="OWC4" s="104"/>
      <c r="OWD4" s="104"/>
      <c r="OWE4" s="104"/>
      <c r="OWF4" s="104"/>
      <c r="OWG4" s="104"/>
      <c r="OWH4" s="104"/>
      <c r="OWI4" s="104"/>
      <c r="OWJ4" s="104"/>
      <c r="OWK4" s="104"/>
      <c r="OWL4" s="104"/>
      <c r="OWM4" s="104"/>
      <c r="OWN4" s="104"/>
      <c r="OWO4" s="104"/>
      <c r="OWP4" s="104"/>
      <c r="OWQ4" s="104"/>
      <c r="OWR4" s="104"/>
      <c r="OWS4" s="104"/>
      <c r="OWT4" s="104"/>
      <c r="OWU4" s="104"/>
      <c r="OWV4" s="104"/>
      <c r="OWW4" s="104"/>
      <c r="OWX4" s="104"/>
      <c r="OWY4" s="104"/>
      <c r="OWZ4" s="104"/>
      <c r="OXA4" s="104"/>
      <c r="OXB4" s="104"/>
      <c r="OXC4" s="104"/>
      <c r="OXD4" s="104"/>
      <c r="OXE4" s="104"/>
      <c r="OXF4" s="104"/>
      <c r="OXG4" s="104"/>
      <c r="OXH4" s="104"/>
      <c r="OXI4" s="104"/>
      <c r="OXJ4" s="104"/>
      <c r="OXK4" s="104"/>
      <c r="OXL4" s="104"/>
      <c r="OXM4" s="104"/>
      <c r="OXN4" s="104"/>
      <c r="OXO4" s="104"/>
      <c r="OXP4" s="104"/>
      <c r="OXQ4" s="104"/>
      <c r="OXR4" s="104"/>
      <c r="OXS4" s="104"/>
      <c r="OXT4" s="104"/>
      <c r="OXU4" s="104"/>
      <c r="OXV4" s="104"/>
      <c r="OXW4" s="104"/>
      <c r="OXX4" s="104"/>
      <c r="OXY4" s="104"/>
      <c r="OXZ4" s="104"/>
      <c r="OYA4" s="104"/>
      <c r="OYB4" s="104"/>
      <c r="OYC4" s="104"/>
      <c r="OYD4" s="104"/>
      <c r="OYE4" s="104"/>
      <c r="OYF4" s="104"/>
      <c r="OYG4" s="104"/>
      <c r="OYH4" s="104"/>
      <c r="OYI4" s="104"/>
      <c r="OYJ4" s="104"/>
      <c r="OYK4" s="104"/>
      <c r="OYL4" s="104"/>
      <c r="OYM4" s="104"/>
      <c r="OYN4" s="104"/>
      <c r="OYO4" s="104"/>
      <c r="OYP4" s="104"/>
      <c r="OYQ4" s="104"/>
      <c r="OYR4" s="104"/>
      <c r="OYS4" s="104"/>
      <c r="OYT4" s="104"/>
      <c r="OYU4" s="104"/>
      <c r="OYV4" s="104"/>
      <c r="OYW4" s="104"/>
      <c r="OYX4" s="104"/>
      <c r="OYY4" s="104"/>
      <c r="OYZ4" s="104"/>
      <c r="OZA4" s="104"/>
      <c r="OZB4" s="104"/>
      <c r="OZC4" s="104"/>
      <c r="OZD4" s="104"/>
      <c r="OZE4" s="104"/>
      <c r="OZF4" s="104"/>
      <c r="OZG4" s="104"/>
      <c r="OZH4" s="104"/>
      <c r="OZI4" s="104"/>
      <c r="OZJ4" s="104"/>
      <c r="OZK4" s="104"/>
      <c r="OZL4" s="104"/>
      <c r="OZM4" s="104"/>
      <c r="OZN4" s="104"/>
      <c r="OZO4" s="104"/>
      <c r="OZP4" s="104"/>
      <c r="OZQ4" s="104"/>
      <c r="OZR4" s="104"/>
      <c r="OZS4" s="104"/>
      <c r="OZT4" s="104"/>
      <c r="OZU4" s="104"/>
      <c r="OZV4" s="104"/>
      <c r="OZW4" s="104"/>
      <c r="OZX4" s="104"/>
      <c r="OZY4" s="104"/>
      <c r="OZZ4" s="104"/>
      <c r="PAA4" s="104"/>
      <c r="PAB4" s="104"/>
      <c r="PAC4" s="104"/>
      <c r="PAD4" s="104"/>
      <c r="PAE4" s="104"/>
      <c r="PAF4" s="104"/>
      <c r="PAG4" s="104"/>
      <c r="PAH4" s="104"/>
      <c r="PAI4" s="104"/>
      <c r="PAJ4" s="104"/>
      <c r="PAK4" s="104"/>
      <c r="PAL4" s="104"/>
      <c r="PAM4" s="104"/>
      <c r="PAN4" s="104"/>
      <c r="PAO4" s="104"/>
      <c r="PAP4" s="104"/>
      <c r="PAQ4" s="104"/>
      <c r="PAR4" s="104"/>
      <c r="PAS4" s="104"/>
      <c r="PAT4" s="104"/>
      <c r="PAU4" s="104"/>
      <c r="PAV4" s="104"/>
      <c r="PAW4" s="104"/>
      <c r="PAX4" s="104"/>
      <c r="PAY4" s="104"/>
      <c r="PAZ4" s="104"/>
      <c r="PBA4" s="104"/>
      <c r="PBB4" s="104"/>
      <c r="PBC4" s="104"/>
      <c r="PBD4" s="104"/>
      <c r="PBE4" s="104"/>
      <c r="PBF4" s="104"/>
      <c r="PBG4" s="104"/>
      <c r="PBH4" s="104"/>
      <c r="PBI4" s="104"/>
      <c r="PBJ4" s="104"/>
      <c r="PBK4" s="104"/>
      <c r="PBL4" s="104"/>
      <c r="PBM4" s="104"/>
      <c r="PBN4" s="104"/>
      <c r="PBO4" s="104"/>
      <c r="PBP4" s="104"/>
      <c r="PBQ4" s="104"/>
      <c r="PBR4" s="104"/>
      <c r="PBS4" s="104"/>
      <c r="PBT4" s="104"/>
      <c r="PBU4" s="104"/>
      <c r="PBV4" s="104"/>
      <c r="PBW4" s="104"/>
      <c r="PBX4" s="104"/>
      <c r="PBY4" s="104"/>
      <c r="PBZ4" s="104"/>
      <c r="PCA4" s="104"/>
      <c r="PCB4" s="104"/>
      <c r="PCC4" s="104"/>
      <c r="PCD4" s="104"/>
      <c r="PCE4" s="104"/>
      <c r="PCF4" s="104"/>
      <c r="PCG4" s="104"/>
      <c r="PCH4" s="104"/>
      <c r="PCI4" s="104"/>
      <c r="PCJ4" s="104"/>
      <c r="PCK4" s="104"/>
      <c r="PCL4" s="104"/>
      <c r="PCM4" s="104"/>
      <c r="PCN4" s="104"/>
      <c r="PCO4" s="104"/>
      <c r="PCP4" s="104"/>
      <c r="PCQ4" s="104"/>
      <c r="PCR4" s="104"/>
      <c r="PCS4" s="104"/>
      <c r="PCT4" s="104"/>
      <c r="PCU4" s="104"/>
      <c r="PCV4" s="104"/>
      <c r="PCW4" s="104"/>
      <c r="PCX4" s="104"/>
      <c r="PCY4" s="104"/>
      <c r="PCZ4" s="104"/>
      <c r="PDA4" s="104"/>
      <c r="PDB4" s="104"/>
      <c r="PDC4" s="104"/>
      <c r="PDD4" s="104"/>
      <c r="PDE4" s="104"/>
      <c r="PDF4" s="104"/>
      <c r="PDG4" s="104"/>
      <c r="PDH4" s="104"/>
      <c r="PDI4" s="104"/>
      <c r="PDJ4" s="104"/>
      <c r="PDK4" s="104"/>
      <c r="PDL4" s="104"/>
      <c r="PDM4" s="104"/>
      <c r="PDN4" s="104"/>
      <c r="PDO4" s="104"/>
      <c r="PDP4" s="104"/>
      <c r="PDQ4" s="104"/>
      <c r="PDR4" s="104"/>
      <c r="PDS4" s="104"/>
      <c r="PDT4" s="104"/>
      <c r="PDU4" s="104"/>
      <c r="PDV4" s="104"/>
      <c r="PDW4" s="104"/>
      <c r="PDX4" s="104"/>
      <c r="PDY4" s="104"/>
      <c r="PDZ4" s="104"/>
      <c r="PEA4" s="104"/>
      <c r="PEB4" s="104"/>
      <c r="PEC4" s="104"/>
      <c r="PED4" s="104"/>
      <c r="PEE4" s="104"/>
      <c r="PEF4" s="104"/>
      <c r="PEG4" s="104"/>
      <c r="PEH4" s="104"/>
      <c r="PEI4" s="104"/>
      <c r="PEJ4" s="104"/>
      <c r="PEK4" s="104"/>
      <c r="PEL4" s="104"/>
      <c r="PEM4" s="104"/>
      <c r="PEN4" s="104"/>
      <c r="PEO4" s="104"/>
      <c r="PEP4" s="104"/>
      <c r="PEQ4" s="104"/>
      <c r="PER4" s="104"/>
      <c r="PES4" s="104"/>
      <c r="PET4" s="104"/>
      <c r="PEU4" s="104"/>
      <c r="PEV4" s="104"/>
      <c r="PEW4" s="104"/>
      <c r="PEX4" s="104"/>
      <c r="PEY4" s="104"/>
      <c r="PEZ4" s="104"/>
      <c r="PFA4" s="104"/>
      <c r="PFB4" s="104"/>
      <c r="PFC4" s="104"/>
      <c r="PFD4" s="104"/>
      <c r="PFE4" s="104"/>
      <c r="PFF4" s="104"/>
      <c r="PFG4" s="104"/>
      <c r="PFH4" s="104"/>
      <c r="PFI4" s="104"/>
      <c r="PFJ4" s="104"/>
      <c r="PFK4" s="104"/>
      <c r="PFL4" s="104"/>
      <c r="PFM4" s="104"/>
      <c r="PFN4" s="104"/>
      <c r="PFO4" s="104"/>
      <c r="PFP4" s="104"/>
      <c r="PFQ4" s="104"/>
      <c r="PFR4" s="104"/>
      <c r="PFS4" s="104"/>
      <c r="PFT4" s="104"/>
      <c r="PFU4" s="104"/>
      <c r="PFV4" s="104"/>
      <c r="PFW4" s="104"/>
      <c r="PFX4" s="104"/>
      <c r="PFY4" s="104"/>
      <c r="PFZ4" s="104"/>
      <c r="PGA4" s="104"/>
      <c r="PGB4" s="104"/>
      <c r="PGC4" s="104"/>
      <c r="PGD4" s="104"/>
      <c r="PGE4" s="104"/>
      <c r="PGF4" s="104"/>
      <c r="PGG4" s="104"/>
      <c r="PGH4" s="104"/>
      <c r="PGI4" s="104"/>
      <c r="PGJ4" s="104"/>
      <c r="PGK4" s="104"/>
      <c r="PGL4" s="104"/>
      <c r="PGM4" s="104"/>
      <c r="PGN4" s="104"/>
      <c r="PGO4" s="104"/>
      <c r="PGP4" s="104"/>
      <c r="PGQ4" s="104"/>
      <c r="PGR4" s="104"/>
      <c r="PGS4" s="104"/>
      <c r="PGT4" s="104"/>
      <c r="PGU4" s="104"/>
      <c r="PGV4" s="104"/>
      <c r="PGW4" s="104"/>
      <c r="PGX4" s="104"/>
      <c r="PGY4" s="104"/>
      <c r="PGZ4" s="104"/>
      <c r="PHA4" s="104"/>
      <c r="PHB4" s="104"/>
      <c r="PHC4" s="104"/>
      <c r="PHD4" s="104"/>
      <c r="PHE4" s="104"/>
      <c r="PHF4" s="104"/>
      <c r="PHG4" s="104"/>
      <c r="PHH4" s="104"/>
      <c r="PHI4" s="104"/>
      <c r="PHJ4" s="104"/>
      <c r="PHK4" s="104"/>
      <c r="PHL4" s="104"/>
      <c r="PHM4" s="104"/>
      <c r="PHN4" s="104"/>
      <c r="PHO4" s="104"/>
      <c r="PHP4" s="104"/>
      <c r="PHQ4" s="104"/>
      <c r="PHR4" s="104"/>
      <c r="PHS4" s="104"/>
      <c r="PHT4" s="104"/>
      <c r="PHU4" s="104"/>
      <c r="PHV4" s="104"/>
      <c r="PHW4" s="104"/>
      <c r="PHX4" s="104"/>
      <c r="PHY4" s="104"/>
      <c r="PHZ4" s="104"/>
      <c r="PIA4" s="104"/>
      <c r="PIB4" s="104"/>
      <c r="PIC4" s="104"/>
      <c r="PID4" s="104"/>
      <c r="PIE4" s="104"/>
      <c r="PIF4" s="104"/>
      <c r="PIG4" s="104"/>
      <c r="PIH4" s="104"/>
      <c r="PII4" s="104"/>
      <c r="PIJ4" s="104"/>
      <c r="PIK4" s="104"/>
      <c r="PIL4" s="104"/>
      <c r="PIM4" s="104"/>
      <c r="PIN4" s="104"/>
      <c r="PIO4" s="104"/>
      <c r="PIP4" s="104"/>
      <c r="PIQ4" s="104"/>
      <c r="PIR4" s="104"/>
      <c r="PIS4" s="104"/>
      <c r="PIT4" s="104"/>
      <c r="PIU4" s="104"/>
      <c r="PIV4" s="104"/>
      <c r="PIW4" s="104"/>
      <c r="PIX4" s="104"/>
      <c r="PIY4" s="104"/>
      <c r="PIZ4" s="104"/>
      <c r="PJA4" s="104"/>
      <c r="PJB4" s="104"/>
      <c r="PJC4" s="104"/>
      <c r="PJD4" s="104"/>
      <c r="PJE4" s="104"/>
      <c r="PJF4" s="104"/>
      <c r="PJG4" s="104"/>
      <c r="PJH4" s="104"/>
      <c r="PJI4" s="104"/>
      <c r="PJJ4" s="104"/>
      <c r="PJK4" s="104"/>
      <c r="PJL4" s="104"/>
      <c r="PJM4" s="104"/>
      <c r="PJN4" s="104"/>
      <c r="PJO4" s="104"/>
      <c r="PJP4" s="104"/>
      <c r="PJQ4" s="104"/>
      <c r="PJR4" s="104"/>
      <c r="PJS4" s="104"/>
      <c r="PJT4" s="104"/>
      <c r="PJU4" s="104"/>
      <c r="PJV4" s="104"/>
      <c r="PJW4" s="104"/>
      <c r="PJX4" s="104"/>
      <c r="PJY4" s="104"/>
      <c r="PJZ4" s="104"/>
      <c r="PKA4" s="104"/>
      <c r="PKB4" s="104"/>
      <c r="PKC4" s="104"/>
      <c r="PKD4" s="104"/>
      <c r="PKE4" s="104"/>
      <c r="PKF4" s="104"/>
      <c r="PKG4" s="104"/>
      <c r="PKH4" s="104"/>
      <c r="PKI4" s="104"/>
      <c r="PKJ4" s="104"/>
      <c r="PKK4" s="104"/>
      <c r="PKL4" s="104"/>
      <c r="PKM4" s="104"/>
      <c r="PKN4" s="104"/>
      <c r="PKO4" s="104"/>
      <c r="PKP4" s="104"/>
      <c r="PKQ4" s="104"/>
      <c r="PKR4" s="104"/>
      <c r="PKS4" s="104"/>
      <c r="PKT4" s="104"/>
      <c r="PKU4" s="104"/>
      <c r="PKV4" s="104"/>
      <c r="PKW4" s="104"/>
      <c r="PKX4" s="104"/>
      <c r="PKY4" s="104"/>
      <c r="PKZ4" s="104"/>
      <c r="PLA4" s="104"/>
      <c r="PLB4" s="104"/>
      <c r="PLC4" s="104"/>
      <c r="PLD4" s="104"/>
      <c r="PLE4" s="104"/>
      <c r="PLF4" s="104"/>
      <c r="PLG4" s="104"/>
      <c r="PLH4" s="104"/>
      <c r="PLI4" s="104"/>
      <c r="PLJ4" s="104"/>
      <c r="PLK4" s="104"/>
      <c r="PLL4" s="104"/>
      <c r="PLM4" s="104"/>
      <c r="PLN4" s="104"/>
      <c r="PLO4" s="104"/>
      <c r="PLP4" s="104"/>
      <c r="PLQ4" s="104"/>
      <c r="PLR4" s="104"/>
      <c r="PLS4" s="104"/>
      <c r="PLT4" s="104"/>
      <c r="PLU4" s="104"/>
      <c r="PLV4" s="104"/>
      <c r="PLW4" s="104"/>
      <c r="PLX4" s="104"/>
      <c r="PLY4" s="104"/>
      <c r="PLZ4" s="104"/>
      <c r="PMA4" s="104"/>
      <c r="PMB4" s="104"/>
      <c r="PMC4" s="104"/>
      <c r="PMD4" s="104"/>
      <c r="PME4" s="104"/>
      <c r="PMF4" s="104"/>
      <c r="PMG4" s="104"/>
      <c r="PMH4" s="104"/>
      <c r="PMI4" s="104"/>
      <c r="PMJ4" s="104"/>
      <c r="PMK4" s="104"/>
      <c r="PML4" s="104"/>
      <c r="PMM4" s="104"/>
      <c r="PMN4" s="104"/>
      <c r="PMO4" s="104"/>
      <c r="PMP4" s="104"/>
      <c r="PMQ4" s="104"/>
      <c r="PMR4" s="104"/>
      <c r="PMS4" s="104"/>
      <c r="PMT4" s="104"/>
      <c r="PMU4" s="104"/>
      <c r="PMV4" s="104"/>
      <c r="PMW4" s="104"/>
      <c r="PMX4" s="104"/>
      <c r="PMY4" s="104"/>
      <c r="PMZ4" s="104"/>
      <c r="PNA4" s="104"/>
      <c r="PNB4" s="104"/>
      <c r="PNC4" s="104"/>
      <c r="PND4" s="104"/>
      <c r="PNE4" s="104"/>
      <c r="PNF4" s="104"/>
      <c r="PNG4" s="104"/>
      <c r="PNH4" s="104"/>
      <c r="PNI4" s="104"/>
      <c r="PNJ4" s="104"/>
      <c r="PNK4" s="104"/>
      <c r="PNL4" s="104"/>
      <c r="PNM4" s="104"/>
      <c r="PNN4" s="104"/>
      <c r="PNO4" s="104"/>
      <c r="PNP4" s="104"/>
      <c r="PNQ4" s="104"/>
      <c r="PNR4" s="104"/>
      <c r="PNS4" s="104"/>
      <c r="PNT4" s="104"/>
      <c r="PNU4" s="104"/>
      <c r="PNV4" s="104"/>
      <c r="PNW4" s="104"/>
      <c r="PNX4" s="104"/>
      <c r="PNY4" s="104"/>
      <c r="PNZ4" s="104"/>
      <c r="POA4" s="104"/>
      <c r="POB4" s="104"/>
      <c r="POC4" s="104"/>
      <c r="POD4" s="104"/>
      <c r="POE4" s="104"/>
      <c r="POF4" s="104"/>
      <c r="POG4" s="104"/>
      <c r="POH4" s="104"/>
      <c r="POI4" s="104"/>
      <c r="POJ4" s="104"/>
      <c r="POK4" s="104"/>
      <c r="POL4" s="104"/>
      <c r="POM4" s="104"/>
      <c r="PON4" s="104"/>
      <c r="POO4" s="104"/>
      <c r="POP4" s="104"/>
      <c r="POQ4" s="104"/>
      <c r="POR4" s="104"/>
      <c r="POS4" s="104"/>
      <c r="POT4" s="104"/>
      <c r="POU4" s="104"/>
      <c r="POV4" s="104"/>
      <c r="POW4" s="104"/>
      <c r="POX4" s="104"/>
      <c r="POY4" s="104"/>
      <c r="POZ4" s="104"/>
      <c r="PPA4" s="104"/>
      <c r="PPB4" s="104"/>
      <c r="PPC4" s="104"/>
      <c r="PPD4" s="104"/>
      <c r="PPE4" s="104"/>
      <c r="PPF4" s="104"/>
      <c r="PPG4" s="104"/>
      <c r="PPH4" s="104"/>
      <c r="PPI4" s="104"/>
      <c r="PPJ4" s="104"/>
      <c r="PPK4" s="104"/>
      <c r="PPL4" s="104"/>
      <c r="PPM4" s="104"/>
      <c r="PPN4" s="104"/>
      <c r="PPO4" s="104"/>
      <c r="PPP4" s="104"/>
      <c r="PPQ4" s="104"/>
      <c r="PPR4" s="104"/>
      <c r="PPS4" s="104"/>
      <c r="PPT4" s="104"/>
      <c r="PPU4" s="104"/>
      <c r="PPV4" s="104"/>
      <c r="PPW4" s="104"/>
      <c r="PPX4" s="104"/>
      <c r="PPY4" s="104"/>
      <c r="PPZ4" s="104"/>
      <c r="PQA4" s="104"/>
      <c r="PQB4" s="104"/>
      <c r="PQC4" s="104"/>
      <c r="PQD4" s="104"/>
      <c r="PQE4" s="104"/>
      <c r="PQF4" s="104"/>
      <c r="PQG4" s="104"/>
      <c r="PQH4" s="104"/>
      <c r="PQI4" s="104"/>
      <c r="PQJ4" s="104"/>
      <c r="PQK4" s="104"/>
      <c r="PQL4" s="104"/>
      <c r="PQM4" s="104"/>
      <c r="PQN4" s="104"/>
      <c r="PQO4" s="104"/>
      <c r="PQP4" s="104"/>
      <c r="PQQ4" s="104"/>
      <c r="PQR4" s="104"/>
      <c r="PQS4" s="104"/>
      <c r="PQT4" s="104"/>
      <c r="PQU4" s="104"/>
      <c r="PQV4" s="104"/>
      <c r="PQW4" s="104"/>
      <c r="PQX4" s="104"/>
      <c r="PQY4" s="104"/>
      <c r="PQZ4" s="104"/>
      <c r="PRA4" s="104"/>
      <c r="PRB4" s="104"/>
      <c r="PRC4" s="104"/>
      <c r="PRD4" s="104"/>
      <c r="PRE4" s="104"/>
      <c r="PRF4" s="104"/>
      <c r="PRG4" s="104"/>
      <c r="PRH4" s="104"/>
      <c r="PRI4" s="104"/>
      <c r="PRJ4" s="104"/>
      <c r="PRK4" s="104"/>
      <c r="PRL4" s="104"/>
      <c r="PRM4" s="104"/>
      <c r="PRN4" s="104"/>
      <c r="PRO4" s="104"/>
      <c r="PRP4" s="104"/>
      <c r="PRQ4" s="104"/>
      <c r="PRR4" s="104"/>
      <c r="PRS4" s="104"/>
      <c r="PRT4" s="104"/>
      <c r="PRU4" s="104"/>
      <c r="PRV4" s="104"/>
      <c r="PRW4" s="104"/>
      <c r="PRX4" s="104"/>
      <c r="PRY4" s="104"/>
      <c r="PRZ4" s="104"/>
      <c r="PSA4" s="104"/>
      <c r="PSB4" s="104"/>
      <c r="PSC4" s="104"/>
      <c r="PSD4" s="104"/>
      <c r="PSE4" s="104"/>
      <c r="PSF4" s="104"/>
      <c r="PSG4" s="104"/>
      <c r="PSH4" s="104"/>
      <c r="PSI4" s="104"/>
      <c r="PSJ4" s="104"/>
      <c r="PSK4" s="104"/>
      <c r="PSL4" s="104"/>
      <c r="PSM4" s="104"/>
      <c r="PSN4" s="104"/>
      <c r="PSO4" s="104"/>
      <c r="PSP4" s="104"/>
      <c r="PSQ4" s="104"/>
      <c r="PSR4" s="104"/>
      <c r="PSS4" s="104"/>
      <c r="PST4" s="104"/>
      <c r="PSU4" s="104"/>
      <c r="PSV4" s="104"/>
      <c r="PSW4" s="104"/>
      <c r="PSX4" s="104"/>
      <c r="PSY4" s="104"/>
      <c r="PSZ4" s="104"/>
      <c r="PTA4" s="104"/>
      <c r="PTB4" s="104"/>
      <c r="PTC4" s="104"/>
      <c r="PTD4" s="104"/>
      <c r="PTE4" s="104"/>
      <c r="PTF4" s="104"/>
      <c r="PTG4" s="104"/>
      <c r="PTH4" s="104"/>
      <c r="PTI4" s="104"/>
      <c r="PTJ4" s="104"/>
      <c r="PTK4" s="104"/>
      <c r="PTL4" s="104"/>
      <c r="PTM4" s="104"/>
      <c r="PTN4" s="104"/>
      <c r="PTO4" s="104"/>
      <c r="PTP4" s="104"/>
      <c r="PTQ4" s="104"/>
      <c r="PTR4" s="104"/>
      <c r="PTS4" s="104"/>
      <c r="PTT4" s="104"/>
      <c r="PTU4" s="104"/>
      <c r="PTV4" s="104"/>
      <c r="PTW4" s="104"/>
      <c r="PTX4" s="104"/>
      <c r="PTY4" s="104"/>
      <c r="PTZ4" s="104"/>
      <c r="PUA4" s="104"/>
      <c r="PUB4" s="104"/>
      <c r="PUC4" s="104"/>
      <c r="PUD4" s="104"/>
      <c r="PUE4" s="104"/>
      <c r="PUF4" s="104"/>
      <c r="PUG4" s="104"/>
      <c r="PUH4" s="104"/>
      <c r="PUI4" s="104"/>
      <c r="PUJ4" s="104"/>
      <c r="PUK4" s="104"/>
      <c r="PUL4" s="104"/>
      <c r="PUM4" s="104"/>
      <c r="PUN4" s="104"/>
      <c r="PUO4" s="104"/>
      <c r="PUP4" s="104"/>
      <c r="PUQ4" s="104"/>
      <c r="PUR4" s="104"/>
      <c r="PUS4" s="104"/>
      <c r="PUT4" s="104"/>
      <c r="PUU4" s="104"/>
      <c r="PUV4" s="104"/>
      <c r="PUW4" s="104"/>
      <c r="PUX4" s="104"/>
      <c r="PUY4" s="104"/>
      <c r="PUZ4" s="104"/>
      <c r="PVA4" s="104"/>
      <c r="PVB4" s="104"/>
      <c r="PVC4" s="104"/>
      <c r="PVD4" s="104"/>
      <c r="PVE4" s="104"/>
      <c r="PVF4" s="104"/>
      <c r="PVG4" s="104"/>
      <c r="PVH4" s="104"/>
      <c r="PVI4" s="104"/>
      <c r="PVJ4" s="104"/>
      <c r="PVK4" s="104"/>
      <c r="PVL4" s="104"/>
      <c r="PVM4" s="104"/>
      <c r="PVN4" s="104"/>
      <c r="PVO4" s="104"/>
      <c r="PVP4" s="104"/>
      <c r="PVQ4" s="104"/>
      <c r="PVR4" s="104"/>
      <c r="PVS4" s="104"/>
      <c r="PVT4" s="104"/>
      <c r="PVU4" s="104"/>
      <c r="PVV4" s="104"/>
      <c r="PVW4" s="104"/>
      <c r="PVX4" s="104"/>
      <c r="PVY4" s="104"/>
      <c r="PVZ4" s="104"/>
      <c r="PWA4" s="104"/>
      <c r="PWB4" s="104"/>
      <c r="PWC4" s="104"/>
      <c r="PWD4" s="104"/>
      <c r="PWE4" s="104"/>
      <c r="PWF4" s="104"/>
      <c r="PWG4" s="104"/>
      <c r="PWH4" s="104"/>
      <c r="PWI4" s="104"/>
      <c r="PWJ4" s="104"/>
      <c r="PWK4" s="104"/>
      <c r="PWL4" s="104"/>
      <c r="PWM4" s="104"/>
      <c r="PWN4" s="104"/>
      <c r="PWO4" s="104"/>
      <c r="PWP4" s="104"/>
      <c r="PWQ4" s="104"/>
      <c r="PWR4" s="104"/>
      <c r="PWS4" s="104"/>
      <c r="PWT4" s="104"/>
      <c r="PWU4" s="104"/>
      <c r="PWV4" s="104"/>
      <c r="PWW4" s="104"/>
      <c r="PWX4" s="104"/>
      <c r="PWY4" s="104"/>
      <c r="PWZ4" s="104"/>
      <c r="PXA4" s="104"/>
      <c r="PXB4" s="104"/>
      <c r="PXC4" s="104"/>
      <c r="PXD4" s="104"/>
      <c r="PXE4" s="104"/>
      <c r="PXF4" s="104"/>
      <c r="PXG4" s="104"/>
      <c r="PXH4" s="104"/>
      <c r="PXI4" s="104"/>
      <c r="PXJ4" s="104"/>
      <c r="PXK4" s="104"/>
      <c r="PXL4" s="104"/>
      <c r="PXM4" s="104"/>
      <c r="PXN4" s="104"/>
      <c r="PXO4" s="104"/>
      <c r="PXP4" s="104"/>
      <c r="PXQ4" s="104"/>
      <c r="PXR4" s="104"/>
      <c r="PXS4" s="104"/>
      <c r="PXT4" s="104"/>
      <c r="PXU4" s="104"/>
      <c r="PXV4" s="104"/>
      <c r="PXW4" s="104"/>
      <c r="PXX4" s="104"/>
      <c r="PXY4" s="104"/>
      <c r="PXZ4" s="104"/>
      <c r="PYA4" s="104"/>
      <c r="PYB4" s="104"/>
      <c r="PYC4" s="104"/>
      <c r="PYD4" s="104"/>
      <c r="PYE4" s="104"/>
      <c r="PYF4" s="104"/>
      <c r="PYG4" s="104"/>
      <c r="PYH4" s="104"/>
      <c r="PYI4" s="104"/>
      <c r="PYJ4" s="104"/>
      <c r="PYK4" s="104"/>
      <c r="PYL4" s="104"/>
      <c r="PYM4" s="104"/>
      <c r="PYN4" s="104"/>
      <c r="PYO4" s="104"/>
      <c r="PYP4" s="104"/>
      <c r="PYQ4" s="104"/>
      <c r="PYR4" s="104"/>
      <c r="PYS4" s="104"/>
      <c r="PYT4" s="104"/>
      <c r="PYU4" s="104"/>
      <c r="PYV4" s="104"/>
      <c r="PYW4" s="104"/>
      <c r="PYX4" s="104"/>
      <c r="PYY4" s="104"/>
      <c r="PYZ4" s="104"/>
      <c r="PZA4" s="104"/>
      <c r="PZB4" s="104"/>
      <c r="PZC4" s="104"/>
      <c r="PZD4" s="104"/>
      <c r="PZE4" s="104"/>
      <c r="PZF4" s="104"/>
      <c r="PZG4" s="104"/>
      <c r="PZH4" s="104"/>
      <c r="PZI4" s="104"/>
      <c r="PZJ4" s="104"/>
      <c r="PZK4" s="104"/>
      <c r="PZL4" s="104"/>
      <c r="PZM4" s="104"/>
      <c r="PZN4" s="104"/>
      <c r="PZO4" s="104"/>
      <c r="PZP4" s="104"/>
      <c r="PZQ4" s="104"/>
      <c r="PZR4" s="104"/>
      <c r="PZS4" s="104"/>
      <c r="PZT4" s="104"/>
      <c r="PZU4" s="104"/>
      <c r="PZV4" s="104"/>
      <c r="PZW4" s="104"/>
      <c r="PZX4" s="104"/>
      <c r="PZY4" s="104"/>
      <c r="PZZ4" s="104"/>
      <c r="QAA4" s="104"/>
      <c r="QAB4" s="104"/>
      <c r="QAC4" s="104"/>
      <c r="QAD4" s="104"/>
      <c r="QAE4" s="104"/>
      <c r="QAF4" s="104"/>
      <c r="QAG4" s="104"/>
      <c r="QAH4" s="104"/>
      <c r="QAI4" s="104"/>
      <c r="QAJ4" s="104"/>
      <c r="QAK4" s="104"/>
      <c r="QAL4" s="104"/>
      <c r="QAM4" s="104"/>
      <c r="QAN4" s="104"/>
      <c r="QAO4" s="104"/>
      <c r="QAP4" s="104"/>
      <c r="QAQ4" s="104"/>
      <c r="QAR4" s="104"/>
      <c r="QAS4" s="104"/>
      <c r="QAT4" s="104"/>
      <c r="QAU4" s="104"/>
      <c r="QAV4" s="104"/>
      <c r="QAW4" s="104"/>
      <c r="QAX4" s="104"/>
      <c r="QAY4" s="104"/>
      <c r="QAZ4" s="104"/>
      <c r="QBA4" s="104"/>
      <c r="QBB4" s="104"/>
      <c r="QBC4" s="104"/>
      <c r="QBD4" s="104"/>
      <c r="QBE4" s="104"/>
      <c r="QBF4" s="104"/>
      <c r="QBG4" s="104"/>
      <c r="QBH4" s="104"/>
      <c r="QBI4" s="104"/>
      <c r="QBJ4" s="104"/>
      <c r="QBK4" s="104"/>
      <c r="QBL4" s="104"/>
      <c r="QBM4" s="104"/>
      <c r="QBN4" s="104"/>
      <c r="QBO4" s="104"/>
      <c r="QBP4" s="104"/>
      <c r="QBQ4" s="104"/>
      <c r="QBR4" s="104"/>
      <c r="QBS4" s="104"/>
      <c r="QBT4" s="104"/>
      <c r="QBU4" s="104"/>
      <c r="QBV4" s="104"/>
      <c r="QBW4" s="104"/>
      <c r="QBX4" s="104"/>
      <c r="QBY4" s="104"/>
      <c r="QBZ4" s="104"/>
      <c r="QCA4" s="104"/>
      <c r="QCB4" s="104"/>
      <c r="QCC4" s="104"/>
      <c r="QCD4" s="104"/>
      <c r="QCE4" s="104"/>
      <c r="QCF4" s="104"/>
      <c r="QCG4" s="104"/>
      <c r="QCH4" s="104"/>
      <c r="QCI4" s="104"/>
      <c r="QCJ4" s="104"/>
      <c r="QCK4" s="104"/>
      <c r="QCL4" s="104"/>
      <c r="QCM4" s="104"/>
      <c r="QCN4" s="104"/>
      <c r="QCO4" s="104"/>
      <c r="QCP4" s="104"/>
      <c r="QCQ4" s="104"/>
      <c r="QCR4" s="104"/>
      <c r="QCS4" s="104"/>
      <c r="QCT4" s="104"/>
      <c r="QCU4" s="104"/>
      <c r="QCV4" s="104"/>
      <c r="QCW4" s="104"/>
      <c r="QCX4" s="104"/>
      <c r="QCY4" s="104"/>
      <c r="QCZ4" s="104"/>
      <c r="QDA4" s="104"/>
      <c r="QDB4" s="104"/>
      <c r="QDC4" s="104"/>
      <c r="QDD4" s="104"/>
      <c r="QDE4" s="104"/>
      <c r="QDF4" s="104"/>
      <c r="QDG4" s="104"/>
      <c r="QDH4" s="104"/>
      <c r="QDI4" s="104"/>
      <c r="QDJ4" s="104"/>
      <c r="QDK4" s="104"/>
      <c r="QDL4" s="104"/>
      <c r="QDM4" s="104"/>
      <c r="QDN4" s="104"/>
      <c r="QDO4" s="104"/>
      <c r="QDP4" s="104"/>
      <c r="QDQ4" s="104"/>
      <c r="QDR4" s="104"/>
      <c r="QDS4" s="104"/>
      <c r="QDT4" s="104"/>
      <c r="QDU4" s="104"/>
      <c r="QDV4" s="104"/>
      <c r="QDW4" s="104"/>
      <c r="QDX4" s="104"/>
      <c r="QDY4" s="104"/>
      <c r="QDZ4" s="104"/>
      <c r="QEA4" s="104"/>
      <c r="QEB4" s="104"/>
      <c r="QEC4" s="104"/>
      <c r="QED4" s="104"/>
      <c r="QEE4" s="104"/>
      <c r="QEF4" s="104"/>
      <c r="QEG4" s="104"/>
      <c r="QEH4" s="104"/>
      <c r="QEI4" s="104"/>
      <c r="QEJ4" s="104"/>
      <c r="QEK4" s="104"/>
      <c r="QEL4" s="104"/>
      <c r="QEM4" s="104"/>
      <c r="QEN4" s="104"/>
      <c r="QEO4" s="104"/>
      <c r="QEP4" s="104"/>
      <c r="QEQ4" s="104"/>
      <c r="QER4" s="104"/>
      <c r="QES4" s="104"/>
      <c r="QET4" s="104"/>
      <c r="QEU4" s="104"/>
      <c r="QEV4" s="104"/>
      <c r="QEW4" s="104"/>
      <c r="QEX4" s="104"/>
      <c r="QEY4" s="104"/>
      <c r="QEZ4" s="104"/>
      <c r="QFA4" s="104"/>
      <c r="QFB4" s="104"/>
      <c r="QFC4" s="104"/>
      <c r="QFD4" s="104"/>
      <c r="QFE4" s="104"/>
      <c r="QFF4" s="104"/>
      <c r="QFG4" s="104"/>
      <c r="QFH4" s="104"/>
      <c r="QFI4" s="104"/>
      <c r="QFJ4" s="104"/>
      <c r="QFK4" s="104"/>
      <c r="QFL4" s="104"/>
      <c r="QFM4" s="104"/>
      <c r="QFN4" s="104"/>
      <c r="QFO4" s="104"/>
      <c r="QFP4" s="104"/>
      <c r="QFQ4" s="104"/>
      <c r="QFR4" s="104"/>
      <c r="QFS4" s="104"/>
      <c r="QFT4" s="104"/>
      <c r="QFU4" s="104"/>
      <c r="QFV4" s="104"/>
      <c r="QFW4" s="104"/>
      <c r="QFX4" s="104"/>
      <c r="QFY4" s="104"/>
      <c r="QFZ4" s="104"/>
      <c r="QGA4" s="104"/>
      <c r="QGB4" s="104"/>
      <c r="QGC4" s="104"/>
      <c r="QGD4" s="104"/>
      <c r="QGE4" s="104"/>
      <c r="QGF4" s="104"/>
      <c r="QGG4" s="104"/>
      <c r="QGH4" s="104"/>
      <c r="QGI4" s="104"/>
      <c r="QGJ4" s="104"/>
      <c r="QGK4" s="104"/>
      <c r="QGL4" s="104"/>
      <c r="QGM4" s="104"/>
      <c r="QGN4" s="104"/>
      <c r="QGO4" s="104"/>
      <c r="QGP4" s="104"/>
      <c r="QGQ4" s="104"/>
      <c r="QGR4" s="104"/>
      <c r="QGS4" s="104"/>
      <c r="QGT4" s="104"/>
      <c r="QGU4" s="104"/>
      <c r="QGV4" s="104"/>
      <c r="QGW4" s="104"/>
      <c r="QGX4" s="104"/>
      <c r="QGY4" s="104"/>
      <c r="QGZ4" s="104"/>
      <c r="QHA4" s="104"/>
      <c r="QHB4" s="104"/>
      <c r="QHC4" s="104"/>
      <c r="QHD4" s="104"/>
      <c r="QHE4" s="104"/>
      <c r="QHF4" s="104"/>
      <c r="QHG4" s="104"/>
      <c r="QHH4" s="104"/>
      <c r="QHI4" s="104"/>
      <c r="QHJ4" s="104"/>
      <c r="QHK4" s="104"/>
      <c r="QHL4" s="104"/>
      <c r="QHM4" s="104"/>
      <c r="QHN4" s="104"/>
      <c r="QHO4" s="104"/>
      <c r="QHP4" s="104"/>
      <c r="QHQ4" s="104"/>
      <c r="QHR4" s="104"/>
      <c r="QHS4" s="104"/>
      <c r="QHT4" s="104"/>
      <c r="QHU4" s="104"/>
      <c r="QHV4" s="104"/>
      <c r="QHW4" s="104"/>
      <c r="QHX4" s="104"/>
      <c r="QHY4" s="104"/>
      <c r="QHZ4" s="104"/>
      <c r="QIA4" s="104"/>
      <c r="QIB4" s="104"/>
      <c r="QIC4" s="104"/>
      <c r="QID4" s="104"/>
      <c r="QIE4" s="104"/>
      <c r="QIF4" s="104"/>
      <c r="QIG4" s="104"/>
      <c r="QIH4" s="104"/>
      <c r="QII4" s="104"/>
      <c r="QIJ4" s="104"/>
      <c r="QIK4" s="104"/>
      <c r="QIL4" s="104"/>
      <c r="QIM4" s="104"/>
      <c r="QIN4" s="104"/>
      <c r="QIO4" s="104"/>
      <c r="QIP4" s="104"/>
      <c r="QIQ4" s="104"/>
      <c r="QIR4" s="104"/>
      <c r="QIS4" s="104"/>
      <c r="QIT4" s="104"/>
      <c r="QIU4" s="104"/>
      <c r="QIV4" s="104"/>
      <c r="QIW4" s="104"/>
      <c r="QIX4" s="104"/>
      <c r="QIY4" s="104"/>
      <c r="QIZ4" s="104"/>
      <c r="QJA4" s="104"/>
      <c r="QJB4" s="104"/>
      <c r="QJC4" s="104"/>
      <c r="QJD4" s="104"/>
      <c r="QJE4" s="104"/>
      <c r="QJF4" s="104"/>
      <c r="QJG4" s="104"/>
      <c r="QJH4" s="104"/>
      <c r="QJI4" s="104"/>
      <c r="QJJ4" s="104"/>
      <c r="QJK4" s="104"/>
      <c r="QJL4" s="104"/>
      <c r="QJM4" s="104"/>
      <c r="QJN4" s="104"/>
      <c r="QJO4" s="104"/>
      <c r="QJP4" s="104"/>
      <c r="QJQ4" s="104"/>
      <c r="QJR4" s="104"/>
      <c r="QJS4" s="104"/>
      <c r="QJT4" s="104"/>
      <c r="QJU4" s="104"/>
      <c r="QJV4" s="104"/>
      <c r="QJW4" s="104"/>
      <c r="QJX4" s="104"/>
      <c r="QJY4" s="104"/>
      <c r="QJZ4" s="104"/>
      <c r="QKA4" s="104"/>
      <c r="QKB4" s="104"/>
      <c r="QKC4" s="104"/>
      <c r="QKD4" s="104"/>
      <c r="QKE4" s="104"/>
      <c r="QKF4" s="104"/>
      <c r="QKG4" s="104"/>
      <c r="QKH4" s="104"/>
      <c r="QKI4" s="104"/>
      <c r="QKJ4" s="104"/>
      <c r="QKK4" s="104"/>
      <c r="QKL4" s="104"/>
      <c r="QKM4" s="104"/>
      <c r="QKN4" s="104"/>
      <c r="QKO4" s="104"/>
      <c r="QKP4" s="104"/>
      <c r="QKQ4" s="104"/>
      <c r="QKR4" s="104"/>
      <c r="QKS4" s="104"/>
      <c r="QKT4" s="104"/>
      <c r="QKU4" s="104"/>
      <c r="QKV4" s="104"/>
      <c r="QKW4" s="104"/>
      <c r="QKX4" s="104"/>
      <c r="QKY4" s="104"/>
      <c r="QKZ4" s="104"/>
      <c r="QLA4" s="104"/>
      <c r="QLB4" s="104"/>
      <c r="QLC4" s="104"/>
      <c r="QLD4" s="104"/>
      <c r="QLE4" s="104"/>
      <c r="QLF4" s="104"/>
      <c r="QLG4" s="104"/>
      <c r="QLH4" s="104"/>
      <c r="QLI4" s="104"/>
      <c r="QLJ4" s="104"/>
      <c r="QLK4" s="104"/>
      <c r="QLL4" s="104"/>
      <c r="QLM4" s="104"/>
      <c r="QLN4" s="104"/>
      <c r="QLO4" s="104"/>
      <c r="QLP4" s="104"/>
      <c r="QLQ4" s="104"/>
      <c r="QLR4" s="104"/>
      <c r="QLS4" s="104"/>
      <c r="QLT4" s="104"/>
      <c r="QLU4" s="104"/>
      <c r="QLV4" s="104"/>
      <c r="QLW4" s="104"/>
      <c r="QLX4" s="104"/>
      <c r="QLY4" s="104"/>
      <c r="QLZ4" s="104"/>
      <c r="QMA4" s="104"/>
      <c r="QMB4" s="104"/>
      <c r="QMC4" s="104"/>
      <c r="QMD4" s="104"/>
      <c r="QME4" s="104"/>
      <c r="QMF4" s="104"/>
      <c r="QMG4" s="104"/>
      <c r="QMH4" s="104"/>
      <c r="QMI4" s="104"/>
      <c r="QMJ4" s="104"/>
      <c r="QMK4" s="104"/>
      <c r="QML4" s="104"/>
      <c r="QMM4" s="104"/>
      <c r="QMN4" s="104"/>
      <c r="QMO4" s="104"/>
      <c r="QMP4" s="104"/>
      <c r="QMQ4" s="104"/>
      <c r="QMR4" s="104"/>
      <c r="QMS4" s="104"/>
      <c r="QMT4" s="104"/>
      <c r="QMU4" s="104"/>
      <c r="QMV4" s="104"/>
      <c r="QMW4" s="104"/>
      <c r="QMX4" s="104"/>
      <c r="QMY4" s="104"/>
      <c r="QMZ4" s="104"/>
      <c r="QNA4" s="104"/>
      <c r="QNB4" s="104"/>
      <c r="QNC4" s="104"/>
      <c r="QND4" s="104"/>
      <c r="QNE4" s="104"/>
      <c r="QNF4" s="104"/>
      <c r="QNG4" s="104"/>
      <c r="QNH4" s="104"/>
      <c r="QNI4" s="104"/>
      <c r="QNJ4" s="104"/>
      <c r="QNK4" s="104"/>
      <c r="QNL4" s="104"/>
      <c r="QNM4" s="104"/>
      <c r="QNN4" s="104"/>
      <c r="QNO4" s="104"/>
      <c r="QNP4" s="104"/>
      <c r="QNQ4" s="104"/>
      <c r="QNR4" s="104"/>
      <c r="QNS4" s="104"/>
      <c r="QNT4" s="104"/>
      <c r="QNU4" s="104"/>
      <c r="QNV4" s="104"/>
      <c r="QNW4" s="104"/>
      <c r="QNX4" s="104"/>
      <c r="QNY4" s="104"/>
      <c r="QNZ4" s="104"/>
      <c r="QOA4" s="104"/>
      <c r="QOB4" s="104"/>
      <c r="QOC4" s="104"/>
      <c r="QOD4" s="104"/>
      <c r="QOE4" s="104"/>
      <c r="QOF4" s="104"/>
      <c r="QOG4" s="104"/>
      <c r="QOH4" s="104"/>
      <c r="QOI4" s="104"/>
      <c r="QOJ4" s="104"/>
      <c r="QOK4" s="104"/>
      <c r="QOL4" s="104"/>
      <c r="QOM4" s="104"/>
      <c r="QON4" s="104"/>
      <c r="QOO4" s="104"/>
      <c r="QOP4" s="104"/>
      <c r="QOQ4" s="104"/>
      <c r="QOR4" s="104"/>
      <c r="QOS4" s="104"/>
      <c r="QOT4" s="104"/>
      <c r="QOU4" s="104"/>
      <c r="QOV4" s="104"/>
      <c r="QOW4" s="104"/>
      <c r="QOX4" s="104"/>
      <c r="QOY4" s="104"/>
      <c r="QOZ4" s="104"/>
      <c r="QPA4" s="104"/>
      <c r="QPB4" s="104"/>
      <c r="QPC4" s="104"/>
      <c r="QPD4" s="104"/>
      <c r="QPE4" s="104"/>
      <c r="QPF4" s="104"/>
      <c r="QPG4" s="104"/>
      <c r="QPH4" s="104"/>
      <c r="QPI4" s="104"/>
      <c r="QPJ4" s="104"/>
      <c r="QPK4" s="104"/>
      <c r="QPL4" s="104"/>
      <c r="QPM4" s="104"/>
      <c r="QPN4" s="104"/>
      <c r="QPO4" s="104"/>
      <c r="QPP4" s="104"/>
      <c r="QPQ4" s="104"/>
      <c r="QPR4" s="104"/>
      <c r="QPS4" s="104"/>
      <c r="QPT4" s="104"/>
      <c r="QPU4" s="104"/>
      <c r="QPV4" s="104"/>
      <c r="QPW4" s="104"/>
      <c r="QPX4" s="104"/>
      <c r="QPY4" s="104"/>
      <c r="QPZ4" s="104"/>
      <c r="QQA4" s="104"/>
      <c r="QQB4" s="104"/>
      <c r="QQC4" s="104"/>
      <c r="QQD4" s="104"/>
      <c r="QQE4" s="104"/>
      <c r="QQF4" s="104"/>
      <c r="QQG4" s="104"/>
      <c r="QQH4" s="104"/>
      <c r="QQI4" s="104"/>
      <c r="QQJ4" s="104"/>
      <c r="QQK4" s="104"/>
      <c r="QQL4" s="104"/>
      <c r="QQM4" s="104"/>
      <c r="QQN4" s="104"/>
      <c r="QQO4" s="104"/>
      <c r="QQP4" s="104"/>
      <c r="QQQ4" s="104"/>
      <c r="QQR4" s="104"/>
      <c r="QQS4" s="104"/>
      <c r="QQT4" s="104"/>
      <c r="QQU4" s="104"/>
      <c r="QQV4" s="104"/>
      <c r="QQW4" s="104"/>
      <c r="QQX4" s="104"/>
      <c r="QQY4" s="104"/>
      <c r="QQZ4" s="104"/>
      <c r="QRA4" s="104"/>
      <c r="QRB4" s="104"/>
      <c r="QRC4" s="104"/>
      <c r="QRD4" s="104"/>
      <c r="QRE4" s="104"/>
      <c r="QRF4" s="104"/>
      <c r="QRG4" s="104"/>
      <c r="QRH4" s="104"/>
      <c r="QRI4" s="104"/>
      <c r="QRJ4" s="104"/>
      <c r="QRK4" s="104"/>
      <c r="QRL4" s="104"/>
      <c r="QRM4" s="104"/>
      <c r="QRN4" s="104"/>
      <c r="QRO4" s="104"/>
      <c r="QRP4" s="104"/>
      <c r="QRQ4" s="104"/>
      <c r="QRR4" s="104"/>
      <c r="QRS4" s="104"/>
      <c r="QRT4" s="104"/>
      <c r="QRU4" s="104"/>
      <c r="QRV4" s="104"/>
      <c r="QRW4" s="104"/>
      <c r="QRX4" s="104"/>
      <c r="QRY4" s="104"/>
      <c r="QRZ4" s="104"/>
      <c r="QSA4" s="104"/>
      <c r="QSB4" s="104"/>
      <c r="QSC4" s="104"/>
      <c r="QSD4" s="104"/>
      <c r="QSE4" s="104"/>
      <c r="QSF4" s="104"/>
      <c r="QSG4" s="104"/>
      <c r="QSH4" s="104"/>
      <c r="QSI4" s="104"/>
      <c r="QSJ4" s="104"/>
      <c r="QSK4" s="104"/>
      <c r="QSL4" s="104"/>
      <c r="QSM4" s="104"/>
      <c r="QSN4" s="104"/>
      <c r="QSO4" s="104"/>
      <c r="QSP4" s="104"/>
      <c r="QSQ4" s="104"/>
      <c r="QSR4" s="104"/>
      <c r="QSS4" s="104"/>
      <c r="QST4" s="104"/>
      <c r="QSU4" s="104"/>
      <c r="QSV4" s="104"/>
      <c r="QSW4" s="104"/>
      <c r="QSX4" s="104"/>
      <c r="QSY4" s="104"/>
      <c r="QSZ4" s="104"/>
      <c r="QTA4" s="104"/>
      <c r="QTB4" s="104"/>
      <c r="QTC4" s="104"/>
      <c r="QTD4" s="104"/>
      <c r="QTE4" s="104"/>
      <c r="QTF4" s="104"/>
      <c r="QTG4" s="104"/>
      <c r="QTH4" s="104"/>
      <c r="QTI4" s="104"/>
      <c r="QTJ4" s="104"/>
      <c r="QTK4" s="104"/>
      <c r="QTL4" s="104"/>
      <c r="QTM4" s="104"/>
      <c r="QTN4" s="104"/>
      <c r="QTO4" s="104"/>
      <c r="QTP4" s="104"/>
      <c r="QTQ4" s="104"/>
      <c r="QTR4" s="104"/>
      <c r="QTS4" s="104"/>
      <c r="QTT4" s="104"/>
      <c r="QTU4" s="104"/>
      <c r="QTV4" s="104"/>
      <c r="QTW4" s="104"/>
      <c r="QTX4" s="104"/>
      <c r="QTY4" s="104"/>
      <c r="QTZ4" s="104"/>
      <c r="QUA4" s="104"/>
      <c r="QUB4" s="104"/>
      <c r="QUC4" s="104"/>
      <c r="QUD4" s="104"/>
      <c r="QUE4" s="104"/>
      <c r="QUF4" s="104"/>
      <c r="QUG4" s="104"/>
      <c r="QUH4" s="104"/>
      <c r="QUI4" s="104"/>
      <c r="QUJ4" s="104"/>
      <c r="QUK4" s="104"/>
      <c r="QUL4" s="104"/>
      <c r="QUM4" s="104"/>
      <c r="QUN4" s="104"/>
      <c r="QUO4" s="104"/>
      <c r="QUP4" s="104"/>
      <c r="QUQ4" s="104"/>
      <c r="QUR4" s="104"/>
      <c r="QUS4" s="104"/>
      <c r="QUT4" s="104"/>
      <c r="QUU4" s="104"/>
      <c r="QUV4" s="104"/>
      <c r="QUW4" s="104"/>
      <c r="QUX4" s="104"/>
      <c r="QUY4" s="104"/>
      <c r="QUZ4" s="104"/>
      <c r="QVA4" s="104"/>
      <c r="QVB4" s="104"/>
      <c r="QVC4" s="104"/>
      <c r="QVD4" s="104"/>
      <c r="QVE4" s="104"/>
      <c r="QVF4" s="104"/>
      <c r="QVG4" s="104"/>
      <c r="QVH4" s="104"/>
      <c r="QVI4" s="104"/>
      <c r="QVJ4" s="104"/>
      <c r="QVK4" s="104"/>
      <c r="QVL4" s="104"/>
      <c r="QVM4" s="104"/>
      <c r="QVN4" s="104"/>
      <c r="QVO4" s="104"/>
      <c r="QVP4" s="104"/>
      <c r="QVQ4" s="104"/>
      <c r="QVR4" s="104"/>
      <c r="QVS4" s="104"/>
      <c r="QVT4" s="104"/>
      <c r="QVU4" s="104"/>
      <c r="QVV4" s="104"/>
      <c r="QVW4" s="104"/>
      <c r="QVX4" s="104"/>
      <c r="QVY4" s="104"/>
      <c r="QVZ4" s="104"/>
      <c r="QWA4" s="104"/>
      <c r="QWB4" s="104"/>
      <c r="QWC4" s="104"/>
      <c r="QWD4" s="104"/>
      <c r="QWE4" s="104"/>
      <c r="QWF4" s="104"/>
      <c r="QWG4" s="104"/>
      <c r="QWH4" s="104"/>
      <c r="QWI4" s="104"/>
      <c r="QWJ4" s="104"/>
      <c r="QWK4" s="104"/>
      <c r="QWL4" s="104"/>
      <c r="QWM4" s="104"/>
      <c r="QWN4" s="104"/>
      <c r="QWO4" s="104"/>
      <c r="QWP4" s="104"/>
      <c r="QWQ4" s="104"/>
      <c r="QWR4" s="104"/>
      <c r="QWS4" s="104"/>
      <c r="QWT4" s="104"/>
      <c r="QWU4" s="104"/>
      <c r="QWV4" s="104"/>
      <c r="QWW4" s="104"/>
      <c r="QWX4" s="104"/>
      <c r="QWY4" s="104"/>
      <c r="QWZ4" s="104"/>
      <c r="QXA4" s="104"/>
      <c r="QXB4" s="104"/>
      <c r="QXC4" s="104"/>
      <c r="QXD4" s="104"/>
      <c r="QXE4" s="104"/>
      <c r="QXF4" s="104"/>
      <c r="QXG4" s="104"/>
      <c r="QXH4" s="104"/>
      <c r="QXI4" s="104"/>
      <c r="QXJ4" s="104"/>
      <c r="QXK4" s="104"/>
      <c r="QXL4" s="104"/>
      <c r="QXM4" s="104"/>
      <c r="QXN4" s="104"/>
      <c r="QXO4" s="104"/>
      <c r="QXP4" s="104"/>
      <c r="QXQ4" s="104"/>
      <c r="QXR4" s="104"/>
      <c r="QXS4" s="104"/>
      <c r="QXT4" s="104"/>
      <c r="QXU4" s="104"/>
      <c r="QXV4" s="104"/>
      <c r="QXW4" s="104"/>
      <c r="QXX4" s="104"/>
      <c r="QXY4" s="104"/>
      <c r="QXZ4" s="104"/>
      <c r="QYA4" s="104"/>
      <c r="QYB4" s="104"/>
      <c r="QYC4" s="104"/>
      <c r="QYD4" s="104"/>
      <c r="QYE4" s="104"/>
      <c r="QYF4" s="104"/>
      <c r="QYG4" s="104"/>
      <c r="QYH4" s="104"/>
      <c r="QYI4" s="104"/>
      <c r="QYJ4" s="104"/>
      <c r="QYK4" s="104"/>
      <c r="QYL4" s="104"/>
      <c r="QYM4" s="104"/>
      <c r="QYN4" s="104"/>
      <c r="QYO4" s="104"/>
      <c r="QYP4" s="104"/>
      <c r="QYQ4" s="104"/>
      <c r="QYR4" s="104"/>
      <c r="QYS4" s="104"/>
      <c r="QYT4" s="104"/>
      <c r="QYU4" s="104"/>
      <c r="QYV4" s="104"/>
      <c r="QYW4" s="104"/>
      <c r="QYX4" s="104"/>
      <c r="QYY4" s="104"/>
      <c r="QYZ4" s="104"/>
      <c r="QZA4" s="104"/>
      <c r="QZB4" s="104"/>
      <c r="QZC4" s="104"/>
      <c r="QZD4" s="104"/>
      <c r="QZE4" s="104"/>
      <c r="QZF4" s="104"/>
      <c r="QZG4" s="104"/>
      <c r="QZH4" s="104"/>
      <c r="QZI4" s="104"/>
      <c r="QZJ4" s="104"/>
      <c r="QZK4" s="104"/>
      <c r="QZL4" s="104"/>
      <c r="QZM4" s="104"/>
      <c r="QZN4" s="104"/>
      <c r="QZO4" s="104"/>
      <c r="QZP4" s="104"/>
      <c r="QZQ4" s="104"/>
      <c r="QZR4" s="104"/>
      <c r="QZS4" s="104"/>
      <c r="QZT4" s="104"/>
      <c r="QZU4" s="104"/>
      <c r="QZV4" s="104"/>
      <c r="QZW4" s="104"/>
      <c r="QZX4" s="104"/>
      <c r="QZY4" s="104"/>
      <c r="QZZ4" s="104"/>
      <c r="RAA4" s="104"/>
      <c r="RAB4" s="104"/>
      <c r="RAC4" s="104"/>
      <c r="RAD4" s="104"/>
      <c r="RAE4" s="104"/>
      <c r="RAF4" s="104"/>
      <c r="RAG4" s="104"/>
      <c r="RAH4" s="104"/>
      <c r="RAI4" s="104"/>
      <c r="RAJ4" s="104"/>
      <c r="RAK4" s="104"/>
      <c r="RAL4" s="104"/>
      <c r="RAM4" s="104"/>
      <c r="RAN4" s="104"/>
      <c r="RAO4" s="104"/>
      <c r="RAP4" s="104"/>
      <c r="RAQ4" s="104"/>
      <c r="RAR4" s="104"/>
      <c r="RAS4" s="104"/>
      <c r="RAT4" s="104"/>
      <c r="RAU4" s="104"/>
      <c r="RAV4" s="104"/>
      <c r="RAW4" s="104"/>
      <c r="RAX4" s="104"/>
      <c r="RAY4" s="104"/>
      <c r="RAZ4" s="104"/>
      <c r="RBA4" s="104"/>
      <c r="RBB4" s="104"/>
      <c r="RBC4" s="104"/>
      <c r="RBD4" s="104"/>
      <c r="RBE4" s="104"/>
      <c r="RBF4" s="104"/>
      <c r="RBG4" s="104"/>
      <c r="RBH4" s="104"/>
      <c r="RBI4" s="104"/>
      <c r="RBJ4" s="104"/>
      <c r="RBK4" s="104"/>
      <c r="RBL4" s="104"/>
      <c r="RBM4" s="104"/>
      <c r="RBN4" s="104"/>
      <c r="RBO4" s="104"/>
      <c r="RBP4" s="104"/>
      <c r="RBQ4" s="104"/>
      <c r="RBR4" s="104"/>
      <c r="RBS4" s="104"/>
      <c r="RBT4" s="104"/>
      <c r="RBU4" s="104"/>
      <c r="RBV4" s="104"/>
      <c r="RBW4" s="104"/>
      <c r="RBX4" s="104"/>
      <c r="RBY4" s="104"/>
      <c r="RBZ4" s="104"/>
      <c r="RCA4" s="104"/>
      <c r="RCB4" s="104"/>
      <c r="RCC4" s="104"/>
      <c r="RCD4" s="104"/>
      <c r="RCE4" s="104"/>
      <c r="RCF4" s="104"/>
      <c r="RCG4" s="104"/>
      <c r="RCH4" s="104"/>
      <c r="RCI4" s="104"/>
      <c r="RCJ4" s="104"/>
      <c r="RCK4" s="104"/>
      <c r="RCL4" s="104"/>
      <c r="RCM4" s="104"/>
      <c r="RCN4" s="104"/>
      <c r="RCO4" s="104"/>
      <c r="RCP4" s="104"/>
      <c r="RCQ4" s="104"/>
      <c r="RCR4" s="104"/>
      <c r="RCS4" s="104"/>
      <c r="RCT4" s="104"/>
      <c r="RCU4" s="104"/>
      <c r="RCV4" s="104"/>
      <c r="RCW4" s="104"/>
      <c r="RCX4" s="104"/>
      <c r="RCY4" s="104"/>
      <c r="RCZ4" s="104"/>
      <c r="RDA4" s="104"/>
      <c r="RDB4" s="104"/>
      <c r="RDC4" s="104"/>
      <c r="RDD4" s="104"/>
      <c r="RDE4" s="104"/>
      <c r="RDF4" s="104"/>
      <c r="RDG4" s="104"/>
      <c r="RDH4" s="104"/>
      <c r="RDI4" s="104"/>
      <c r="RDJ4" s="104"/>
      <c r="RDK4" s="104"/>
      <c r="RDL4" s="104"/>
      <c r="RDM4" s="104"/>
      <c r="RDN4" s="104"/>
      <c r="RDO4" s="104"/>
      <c r="RDP4" s="104"/>
      <c r="RDQ4" s="104"/>
      <c r="RDR4" s="104"/>
      <c r="RDS4" s="104"/>
      <c r="RDT4" s="104"/>
      <c r="RDU4" s="104"/>
      <c r="RDV4" s="104"/>
      <c r="RDW4" s="104"/>
      <c r="RDX4" s="104"/>
      <c r="RDY4" s="104"/>
      <c r="RDZ4" s="104"/>
      <c r="REA4" s="104"/>
      <c r="REB4" s="104"/>
      <c r="REC4" s="104"/>
      <c r="RED4" s="104"/>
      <c r="REE4" s="104"/>
      <c r="REF4" s="104"/>
      <c r="REG4" s="104"/>
      <c r="REH4" s="104"/>
      <c r="REI4" s="104"/>
      <c r="REJ4" s="104"/>
      <c r="REK4" s="104"/>
      <c r="REL4" s="104"/>
      <c r="REM4" s="104"/>
      <c r="REN4" s="104"/>
      <c r="REO4" s="104"/>
      <c r="REP4" s="104"/>
      <c r="REQ4" s="104"/>
      <c r="RER4" s="104"/>
      <c r="RES4" s="104"/>
      <c r="RET4" s="104"/>
      <c r="REU4" s="104"/>
      <c r="REV4" s="104"/>
      <c r="REW4" s="104"/>
      <c r="REX4" s="104"/>
      <c r="REY4" s="104"/>
      <c r="REZ4" s="104"/>
      <c r="RFA4" s="104"/>
      <c r="RFB4" s="104"/>
      <c r="RFC4" s="104"/>
      <c r="RFD4" s="104"/>
      <c r="RFE4" s="104"/>
      <c r="RFF4" s="104"/>
      <c r="RFG4" s="104"/>
      <c r="RFH4" s="104"/>
      <c r="RFI4" s="104"/>
      <c r="RFJ4" s="104"/>
      <c r="RFK4" s="104"/>
      <c r="RFL4" s="104"/>
      <c r="RFM4" s="104"/>
      <c r="RFN4" s="104"/>
      <c r="RFO4" s="104"/>
      <c r="RFP4" s="104"/>
      <c r="RFQ4" s="104"/>
      <c r="RFR4" s="104"/>
      <c r="RFS4" s="104"/>
      <c r="RFT4" s="104"/>
      <c r="RFU4" s="104"/>
      <c r="RFV4" s="104"/>
      <c r="RFW4" s="104"/>
      <c r="RFX4" s="104"/>
      <c r="RFY4" s="104"/>
      <c r="RFZ4" s="104"/>
      <c r="RGA4" s="104"/>
      <c r="RGB4" s="104"/>
      <c r="RGC4" s="104"/>
      <c r="RGD4" s="104"/>
      <c r="RGE4" s="104"/>
      <c r="RGF4" s="104"/>
      <c r="RGG4" s="104"/>
      <c r="RGH4" s="104"/>
      <c r="RGI4" s="104"/>
      <c r="RGJ4" s="104"/>
      <c r="RGK4" s="104"/>
      <c r="RGL4" s="104"/>
      <c r="RGM4" s="104"/>
      <c r="RGN4" s="104"/>
      <c r="RGO4" s="104"/>
      <c r="RGP4" s="104"/>
      <c r="RGQ4" s="104"/>
      <c r="RGR4" s="104"/>
      <c r="RGS4" s="104"/>
      <c r="RGT4" s="104"/>
      <c r="RGU4" s="104"/>
      <c r="RGV4" s="104"/>
      <c r="RGW4" s="104"/>
      <c r="RGX4" s="104"/>
      <c r="RGY4" s="104"/>
      <c r="RGZ4" s="104"/>
      <c r="RHA4" s="104"/>
      <c r="RHB4" s="104"/>
      <c r="RHC4" s="104"/>
      <c r="RHD4" s="104"/>
      <c r="RHE4" s="104"/>
      <c r="RHF4" s="104"/>
      <c r="RHG4" s="104"/>
      <c r="RHH4" s="104"/>
      <c r="RHI4" s="104"/>
      <c r="RHJ4" s="104"/>
      <c r="RHK4" s="104"/>
      <c r="RHL4" s="104"/>
      <c r="RHM4" s="104"/>
      <c r="RHN4" s="104"/>
      <c r="RHO4" s="104"/>
      <c r="RHP4" s="104"/>
      <c r="RHQ4" s="104"/>
      <c r="RHR4" s="104"/>
      <c r="RHS4" s="104"/>
      <c r="RHT4" s="104"/>
      <c r="RHU4" s="104"/>
      <c r="RHV4" s="104"/>
      <c r="RHW4" s="104"/>
      <c r="RHX4" s="104"/>
      <c r="RHY4" s="104"/>
      <c r="RHZ4" s="104"/>
      <c r="RIA4" s="104"/>
      <c r="RIB4" s="104"/>
      <c r="RIC4" s="104"/>
      <c r="RID4" s="104"/>
      <c r="RIE4" s="104"/>
      <c r="RIF4" s="104"/>
      <c r="RIG4" s="104"/>
      <c r="RIH4" s="104"/>
      <c r="RII4" s="104"/>
      <c r="RIJ4" s="104"/>
      <c r="RIK4" s="104"/>
      <c r="RIL4" s="104"/>
      <c r="RIM4" s="104"/>
      <c r="RIN4" s="104"/>
      <c r="RIO4" s="104"/>
      <c r="RIP4" s="104"/>
      <c r="RIQ4" s="104"/>
      <c r="RIR4" s="104"/>
      <c r="RIS4" s="104"/>
      <c r="RIT4" s="104"/>
      <c r="RIU4" s="104"/>
      <c r="RIV4" s="104"/>
      <c r="RIW4" s="104"/>
      <c r="RIX4" s="104"/>
      <c r="RIY4" s="104"/>
      <c r="RIZ4" s="104"/>
      <c r="RJA4" s="104"/>
      <c r="RJB4" s="104"/>
      <c r="RJC4" s="104"/>
      <c r="RJD4" s="104"/>
      <c r="RJE4" s="104"/>
      <c r="RJF4" s="104"/>
      <c r="RJG4" s="104"/>
      <c r="RJH4" s="104"/>
      <c r="RJI4" s="104"/>
      <c r="RJJ4" s="104"/>
      <c r="RJK4" s="104"/>
      <c r="RJL4" s="104"/>
      <c r="RJM4" s="104"/>
      <c r="RJN4" s="104"/>
      <c r="RJO4" s="104"/>
      <c r="RJP4" s="104"/>
      <c r="RJQ4" s="104"/>
      <c r="RJR4" s="104"/>
      <c r="RJS4" s="104"/>
      <c r="RJT4" s="104"/>
      <c r="RJU4" s="104"/>
      <c r="RJV4" s="104"/>
      <c r="RJW4" s="104"/>
      <c r="RJX4" s="104"/>
      <c r="RJY4" s="104"/>
      <c r="RJZ4" s="104"/>
      <c r="RKA4" s="104"/>
      <c r="RKB4" s="104"/>
      <c r="RKC4" s="104"/>
      <c r="RKD4" s="104"/>
      <c r="RKE4" s="104"/>
      <c r="RKF4" s="104"/>
      <c r="RKG4" s="104"/>
      <c r="RKH4" s="104"/>
      <c r="RKI4" s="104"/>
      <c r="RKJ4" s="104"/>
      <c r="RKK4" s="104"/>
      <c r="RKL4" s="104"/>
      <c r="RKM4" s="104"/>
      <c r="RKN4" s="104"/>
      <c r="RKO4" s="104"/>
      <c r="RKP4" s="104"/>
      <c r="RKQ4" s="104"/>
      <c r="RKR4" s="104"/>
      <c r="RKS4" s="104"/>
      <c r="RKT4" s="104"/>
      <c r="RKU4" s="104"/>
      <c r="RKV4" s="104"/>
      <c r="RKW4" s="104"/>
      <c r="RKX4" s="104"/>
      <c r="RKY4" s="104"/>
      <c r="RKZ4" s="104"/>
      <c r="RLA4" s="104"/>
      <c r="RLB4" s="104"/>
      <c r="RLC4" s="104"/>
      <c r="RLD4" s="104"/>
      <c r="RLE4" s="104"/>
      <c r="RLF4" s="104"/>
      <c r="RLG4" s="104"/>
      <c r="RLH4" s="104"/>
      <c r="RLI4" s="104"/>
      <c r="RLJ4" s="104"/>
      <c r="RLK4" s="104"/>
      <c r="RLL4" s="104"/>
      <c r="RLM4" s="104"/>
      <c r="RLN4" s="104"/>
      <c r="RLO4" s="104"/>
      <c r="RLP4" s="104"/>
      <c r="RLQ4" s="104"/>
      <c r="RLR4" s="104"/>
      <c r="RLS4" s="104"/>
      <c r="RLT4" s="104"/>
      <c r="RLU4" s="104"/>
      <c r="RLV4" s="104"/>
      <c r="RLW4" s="104"/>
      <c r="RLX4" s="104"/>
      <c r="RLY4" s="104"/>
      <c r="RLZ4" s="104"/>
      <c r="RMA4" s="104"/>
      <c r="RMB4" s="104"/>
      <c r="RMC4" s="104"/>
      <c r="RMD4" s="104"/>
      <c r="RME4" s="104"/>
      <c r="RMF4" s="104"/>
      <c r="RMG4" s="104"/>
      <c r="RMH4" s="104"/>
      <c r="RMI4" s="104"/>
      <c r="RMJ4" s="104"/>
      <c r="RMK4" s="104"/>
      <c r="RML4" s="104"/>
      <c r="RMM4" s="104"/>
      <c r="RMN4" s="104"/>
      <c r="RMO4" s="104"/>
      <c r="RMP4" s="104"/>
      <c r="RMQ4" s="104"/>
      <c r="RMR4" s="104"/>
      <c r="RMS4" s="104"/>
      <c r="RMT4" s="104"/>
      <c r="RMU4" s="104"/>
      <c r="RMV4" s="104"/>
      <c r="RMW4" s="104"/>
      <c r="RMX4" s="104"/>
      <c r="RMY4" s="104"/>
      <c r="RMZ4" s="104"/>
      <c r="RNA4" s="104"/>
      <c r="RNB4" s="104"/>
      <c r="RNC4" s="104"/>
      <c r="RND4" s="104"/>
      <c r="RNE4" s="104"/>
      <c r="RNF4" s="104"/>
      <c r="RNG4" s="104"/>
      <c r="RNH4" s="104"/>
      <c r="RNI4" s="104"/>
      <c r="RNJ4" s="104"/>
      <c r="RNK4" s="104"/>
      <c r="RNL4" s="104"/>
      <c r="RNM4" s="104"/>
      <c r="RNN4" s="104"/>
      <c r="RNO4" s="104"/>
      <c r="RNP4" s="104"/>
      <c r="RNQ4" s="104"/>
      <c r="RNR4" s="104"/>
      <c r="RNS4" s="104"/>
      <c r="RNT4" s="104"/>
      <c r="RNU4" s="104"/>
      <c r="RNV4" s="104"/>
      <c r="RNW4" s="104"/>
      <c r="RNX4" s="104"/>
      <c r="RNY4" s="104"/>
      <c r="RNZ4" s="104"/>
      <c r="ROA4" s="104"/>
      <c r="ROB4" s="104"/>
      <c r="ROC4" s="104"/>
      <c r="ROD4" s="104"/>
      <c r="ROE4" s="104"/>
      <c r="ROF4" s="104"/>
      <c r="ROG4" s="104"/>
      <c r="ROH4" s="104"/>
      <c r="ROI4" s="104"/>
      <c r="ROJ4" s="104"/>
      <c r="ROK4" s="104"/>
      <c r="ROL4" s="104"/>
      <c r="ROM4" s="104"/>
      <c r="RON4" s="104"/>
      <c r="ROO4" s="104"/>
      <c r="ROP4" s="104"/>
      <c r="ROQ4" s="104"/>
      <c r="ROR4" s="104"/>
      <c r="ROS4" s="104"/>
      <c r="ROT4" s="104"/>
      <c r="ROU4" s="104"/>
      <c r="ROV4" s="104"/>
      <c r="ROW4" s="104"/>
      <c r="ROX4" s="104"/>
      <c r="ROY4" s="104"/>
      <c r="ROZ4" s="104"/>
      <c r="RPA4" s="104"/>
      <c r="RPB4" s="104"/>
      <c r="RPC4" s="104"/>
      <c r="RPD4" s="104"/>
      <c r="RPE4" s="104"/>
      <c r="RPF4" s="104"/>
      <c r="RPG4" s="104"/>
      <c r="RPH4" s="104"/>
      <c r="RPI4" s="104"/>
      <c r="RPJ4" s="104"/>
      <c r="RPK4" s="104"/>
      <c r="RPL4" s="104"/>
      <c r="RPM4" s="104"/>
      <c r="RPN4" s="104"/>
      <c r="RPO4" s="104"/>
      <c r="RPP4" s="104"/>
      <c r="RPQ4" s="104"/>
      <c r="RPR4" s="104"/>
      <c r="RPS4" s="104"/>
      <c r="RPT4" s="104"/>
      <c r="RPU4" s="104"/>
      <c r="RPV4" s="104"/>
      <c r="RPW4" s="104"/>
      <c r="RPX4" s="104"/>
      <c r="RPY4" s="104"/>
      <c r="RPZ4" s="104"/>
      <c r="RQA4" s="104"/>
      <c r="RQB4" s="104"/>
      <c r="RQC4" s="104"/>
      <c r="RQD4" s="104"/>
      <c r="RQE4" s="104"/>
      <c r="RQF4" s="104"/>
      <c r="RQG4" s="104"/>
      <c r="RQH4" s="104"/>
      <c r="RQI4" s="104"/>
      <c r="RQJ4" s="104"/>
      <c r="RQK4" s="104"/>
      <c r="RQL4" s="104"/>
      <c r="RQM4" s="104"/>
      <c r="RQN4" s="104"/>
      <c r="RQO4" s="104"/>
      <c r="RQP4" s="104"/>
      <c r="RQQ4" s="104"/>
      <c r="RQR4" s="104"/>
      <c r="RQS4" s="104"/>
      <c r="RQT4" s="104"/>
      <c r="RQU4" s="104"/>
      <c r="RQV4" s="104"/>
      <c r="RQW4" s="104"/>
      <c r="RQX4" s="104"/>
      <c r="RQY4" s="104"/>
      <c r="RQZ4" s="104"/>
      <c r="RRA4" s="104"/>
      <c r="RRB4" s="104"/>
      <c r="RRC4" s="104"/>
      <c r="RRD4" s="104"/>
      <c r="RRE4" s="104"/>
      <c r="RRF4" s="104"/>
      <c r="RRG4" s="104"/>
      <c r="RRH4" s="104"/>
      <c r="RRI4" s="104"/>
      <c r="RRJ4" s="104"/>
      <c r="RRK4" s="104"/>
      <c r="RRL4" s="104"/>
      <c r="RRM4" s="104"/>
      <c r="RRN4" s="104"/>
      <c r="RRO4" s="104"/>
      <c r="RRP4" s="104"/>
      <c r="RRQ4" s="104"/>
      <c r="RRR4" s="104"/>
      <c r="RRS4" s="104"/>
      <c r="RRT4" s="104"/>
      <c r="RRU4" s="104"/>
      <c r="RRV4" s="104"/>
      <c r="RRW4" s="104"/>
      <c r="RRX4" s="104"/>
      <c r="RRY4" s="104"/>
      <c r="RRZ4" s="104"/>
      <c r="RSA4" s="104"/>
      <c r="RSB4" s="104"/>
      <c r="RSC4" s="104"/>
      <c r="RSD4" s="104"/>
      <c r="RSE4" s="104"/>
      <c r="RSF4" s="104"/>
      <c r="RSG4" s="104"/>
      <c r="RSH4" s="104"/>
      <c r="RSI4" s="104"/>
      <c r="RSJ4" s="104"/>
      <c r="RSK4" s="104"/>
      <c r="RSL4" s="104"/>
      <c r="RSM4" s="104"/>
      <c r="RSN4" s="104"/>
      <c r="RSO4" s="104"/>
      <c r="RSP4" s="104"/>
      <c r="RSQ4" s="104"/>
      <c r="RSR4" s="104"/>
      <c r="RSS4" s="104"/>
      <c r="RST4" s="104"/>
      <c r="RSU4" s="104"/>
      <c r="RSV4" s="104"/>
      <c r="RSW4" s="104"/>
      <c r="RSX4" s="104"/>
      <c r="RSY4" s="104"/>
      <c r="RSZ4" s="104"/>
      <c r="RTA4" s="104"/>
      <c r="RTB4" s="104"/>
      <c r="RTC4" s="104"/>
      <c r="RTD4" s="104"/>
      <c r="RTE4" s="104"/>
      <c r="RTF4" s="104"/>
      <c r="RTG4" s="104"/>
      <c r="RTH4" s="104"/>
      <c r="RTI4" s="104"/>
      <c r="RTJ4" s="104"/>
      <c r="RTK4" s="104"/>
      <c r="RTL4" s="104"/>
      <c r="RTM4" s="104"/>
      <c r="RTN4" s="104"/>
      <c r="RTO4" s="104"/>
      <c r="RTP4" s="104"/>
      <c r="RTQ4" s="104"/>
      <c r="RTR4" s="104"/>
      <c r="RTS4" s="104"/>
      <c r="RTT4" s="104"/>
      <c r="RTU4" s="104"/>
      <c r="RTV4" s="104"/>
      <c r="RTW4" s="104"/>
      <c r="RTX4" s="104"/>
      <c r="RTY4" s="104"/>
      <c r="RTZ4" s="104"/>
      <c r="RUA4" s="104"/>
      <c r="RUB4" s="104"/>
      <c r="RUC4" s="104"/>
      <c r="RUD4" s="104"/>
      <c r="RUE4" s="104"/>
      <c r="RUF4" s="104"/>
      <c r="RUG4" s="104"/>
      <c r="RUH4" s="104"/>
      <c r="RUI4" s="104"/>
      <c r="RUJ4" s="104"/>
      <c r="RUK4" s="104"/>
      <c r="RUL4" s="104"/>
      <c r="RUM4" s="104"/>
      <c r="RUN4" s="104"/>
      <c r="RUO4" s="104"/>
      <c r="RUP4" s="104"/>
      <c r="RUQ4" s="104"/>
      <c r="RUR4" s="104"/>
      <c r="RUS4" s="104"/>
      <c r="RUT4" s="104"/>
      <c r="RUU4" s="104"/>
      <c r="RUV4" s="104"/>
      <c r="RUW4" s="104"/>
      <c r="RUX4" s="104"/>
      <c r="RUY4" s="104"/>
      <c r="RUZ4" s="104"/>
      <c r="RVA4" s="104"/>
      <c r="RVB4" s="104"/>
      <c r="RVC4" s="104"/>
      <c r="RVD4" s="104"/>
      <c r="RVE4" s="104"/>
      <c r="RVF4" s="104"/>
      <c r="RVG4" s="104"/>
      <c r="RVH4" s="104"/>
      <c r="RVI4" s="104"/>
      <c r="RVJ4" s="104"/>
      <c r="RVK4" s="104"/>
      <c r="RVL4" s="104"/>
      <c r="RVM4" s="104"/>
      <c r="RVN4" s="104"/>
      <c r="RVO4" s="104"/>
      <c r="RVP4" s="104"/>
      <c r="RVQ4" s="104"/>
      <c r="RVR4" s="104"/>
      <c r="RVS4" s="104"/>
      <c r="RVT4" s="104"/>
      <c r="RVU4" s="104"/>
      <c r="RVV4" s="104"/>
      <c r="RVW4" s="104"/>
      <c r="RVX4" s="104"/>
      <c r="RVY4" s="104"/>
      <c r="RVZ4" s="104"/>
      <c r="RWA4" s="104"/>
      <c r="RWB4" s="104"/>
      <c r="RWC4" s="104"/>
      <c r="RWD4" s="104"/>
      <c r="RWE4" s="104"/>
      <c r="RWF4" s="104"/>
      <c r="RWG4" s="104"/>
      <c r="RWH4" s="104"/>
      <c r="RWI4" s="104"/>
      <c r="RWJ4" s="104"/>
      <c r="RWK4" s="104"/>
      <c r="RWL4" s="104"/>
      <c r="RWM4" s="104"/>
      <c r="RWN4" s="104"/>
      <c r="RWO4" s="104"/>
      <c r="RWP4" s="104"/>
      <c r="RWQ4" s="104"/>
      <c r="RWR4" s="104"/>
      <c r="RWS4" s="104"/>
      <c r="RWT4" s="104"/>
      <c r="RWU4" s="104"/>
      <c r="RWV4" s="104"/>
      <c r="RWW4" s="104"/>
      <c r="RWX4" s="104"/>
      <c r="RWY4" s="104"/>
      <c r="RWZ4" s="104"/>
      <c r="RXA4" s="104"/>
      <c r="RXB4" s="104"/>
      <c r="RXC4" s="104"/>
      <c r="RXD4" s="104"/>
      <c r="RXE4" s="104"/>
      <c r="RXF4" s="104"/>
      <c r="RXG4" s="104"/>
      <c r="RXH4" s="104"/>
      <c r="RXI4" s="104"/>
      <c r="RXJ4" s="104"/>
      <c r="RXK4" s="104"/>
      <c r="RXL4" s="104"/>
      <c r="RXM4" s="104"/>
      <c r="RXN4" s="104"/>
      <c r="RXO4" s="104"/>
      <c r="RXP4" s="104"/>
      <c r="RXQ4" s="104"/>
      <c r="RXR4" s="104"/>
      <c r="RXS4" s="104"/>
      <c r="RXT4" s="104"/>
      <c r="RXU4" s="104"/>
      <c r="RXV4" s="104"/>
      <c r="RXW4" s="104"/>
      <c r="RXX4" s="104"/>
      <c r="RXY4" s="104"/>
      <c r="RXZ4" s="104"/>
      <c r="RYA4" s="104"/>
      <c r="RYB4" s="104"/>
      <c r="RYC4" s="104"/>
      <c r="RYD4" s="104"/>
      <c r="RYE4" s="104"/>
      <c r="RYF4" s="104"/>
      <c r="RYG4" s="104"/>
      <c r="RYH4" s="104"/>
      <c r="RYI4" s="104"/>
      <c r="RYJ4" s="104"/>
      <c r="RYK4" s="104"/>
      <c r="RYL4" s="104"/>
      <c r="RYM4" s="104"/>
      <c r="RYN4" s="104"/>
      <c r="RYO4" s="104"/>
      <c r="RYP4" s="104"/>
      <c r="RYQ4" s="104"/>
      <c r="RYR4" s="104"/>
      <c r="RYS4" s="104"/>
      <c r="RYT4" s="104"/>
      <c r="RYU4" s="104"/>
      <c r="RYV4" s="104"/>
      <c r="RYW4" s="104"/>
      <c r="RYX4" s="104"/>
      <c r="RYY4" s="104"/>
      <c r="RYZ4" s="104"/>
      <c r="RZA4" s="104"/>
      <c r="RZB4" s="104"/>
      <c r="RZC4" s="104"/>
      <c r="RZD4" s="104"/>
      <c r="RZE4" s="104"/>
      <c r="RZF4" s="104"/>
      <c r="RZG4" s="104"/>
      <c r="RZH4" s="104"/>
      <c r="RZI4" s="104"/>
      <c r="RZJ4" s="104"/>
      <c r="RZK4" s="104"/>
      <c r="RZL4" s="104"/>
      <c r="RZM4" s="104"/>
      <c r="RZN4" s="104"/>
      <c r="RZO4" s="104"/>
      <c r="RZP4" s="104"/>
      <c r="RZQ4" s="104"/>
      <c r="RZR4" s="104"/>
      <c r="RZS4" s="104"/>
      <c r="RZT4" s="104"/>
      <c r="RZU4" s="104"/>
      <c r="RZV4" s="104"/>
      <c r="RZW4" s="104"/>
      <c r="RZX4" s="104"/>
      <c r="RZY4" s="104"/>
      <c r="RZZ4" s="104"/>
      <c r="SAA4" s="104"/>
      <c r="SAB4" s="104"/>
      <c r="SAC4" s="104"/>
      <c r="SAD4" s="104"/>
      <c r="SAE4" s="104"/>
      <c r="SAF4" s="104"/>
      <c r="SAG4" s="104"/>
      <c r="SAH4" s="104"/>
      <c r="SAI4" s="104"/>
      <c r="SAJ4" s="104"/>
      <c r="SAK4" s="104"/>
      <c r="SAL4" s="104"/>
      <c r="SAM4" s="104"/>
      <c r="SAN4" s="104"/>
      <c r="SAO4" s="104"/>
      <c r="SAP4" s="104"/>
      <c r="SAQ4" s="104"/>
      <c r="SAR4" s="104"/>
      <c r="SAS4" s="104"/>
      <c r="SAT4" s="104"/>
      <c r="SAU4" s="104"/>
      <c r="SAV4" s="104"/>
      <c r="SAW4" s="104"/>
      <c r="SAX4" s="104"/>
      <c r="SAY4" s="104"/>
      <c r="SAZ4" s="104"/>
      <c r="SBA4" s="104"/>
      <c r="SBB4" s="104"/>
      <c r="SBC4" s="104"/>
      <c r="SBD4" s="104"/>
      <c r="SBE4" s="104"/>
      <c r="SBF4" s="104"/>
      <c r="SBG4" s="104"/>
      <c r="SBH4" s="104"/>
      <c r="SBI4" s="104"/>
      <c r="SBJ4" s="104"/>
      <c r="SBK4" s="104"/>
      <c r="SBL4" s="104"/>
      <c r="SBM4" s="104"/>
      <c r="SBN4" s="104"/>
      <c r="SBO4" s="104"/>
      <c r="SBP4" s="104"/>
      <c r="SBQ4" s="104"/>
      <c r="SBR4" s="104"/>
      <c r="SBS4" s="104"/>
      <c r="SBT4" s="104"/>
      <c r="SBU4" s="104"/>
      <c r="SBV4" s="104"/>
      <c r="SBW4" s="104"/>
      <c r="SBX4" s="104"/>
      <c r="SBY4" s="104"/>
      <c r="SBZ4" s="104"/>
      <c r="SCA4" s="104"/>
      <c r="SCB4" s="104"/>
      <c r="SCC4" s="104"/>
      <c r="SCD4" s="104"/>
      <c r="SCE4" s="104"/>
      <c r="SCF4" s="104"/>
      <c r="SCG4" s="104"/>
      <c r="SCH4" s="104"/>
      <c r="SCI4" s="104"/>
      <c r="SCJ4" s="104"/>
      <c r="SCK4" s="104"/>
      <c r="SCL4" s="104"/>
      <c r="SCM4" s="104"/>
      <c r="SCN4" s="104"/>
      <c r="SCO4" s="104"/>
      <c r="SCP4" s="104"/>
      <c r="SCQ4" s="104"/>
      <c r="SCR4" s="104"/>
      <c r="SCS4" s="104"/>
      <c r="SCT4" s="104"/>
      <c r="SCU4" s="104"/>
      <c r="SCV4" s="104"/>
      <c r="SCW4" s="104"/>
      <c r="SCX4" s="104"/>
      <c r="SCY4" s="104"/>
      <c r="SCZ4" s="104"/>
      <c r="SDA4" s="104"/>
      <c r="SDB4" s="104"/>
      <c r="SDC4" s="104"/>
      <c r="SDD4" s="104"/>
      <c r="SDE4" s="104"/>
      <c r="SDF4" s="104"/>
      <c r="SDG4" s="104"/>
      <c r="SDH4" s="104"/>
      <c r="SDI4" s="104"/>
      <c r="SDJ4" s="104"/>
      <c r="SDK4" s="104"/>
      <c r="SDL4" s="104"/>
      <c r="SDM4" s="104"/>
      <c r="SDN4" s="104"/>
      <c r="SDO4" s="104"/>
      <c r="SDP4" s="104"/>
      <c r="SDQ4" s="104"/>
      <c r="SDR4" s="104"/>
      <c r="SDS4" s="104"/>
      <c r="SDT4" s="104"/>
      <c r="SDU4" s="104"/>
      <c r="SDV4" s="104"/>
      <c r="SDW4" s="104"/>
      <c r="SDX4" s="104"/>
      <c r="SDY4" s="104"/>
      <c r="SDZ4" s="104"/>
      <c r="SEA4" s="104"/>
      <c r="SEB4" s="104"/>
      <c r="SEC4" s="104"/>
      <c r="SED4" s="104"/>
      <c r="SEE4" s="104"/>
      <c r="SEF4" s="104"/>
      <c r="SEG4" s="104"/>
      <c r="SEH4" s="104"/>
      <c r="SEI4" s="104"/>
      <c r="SEJ4" s="104"/>
      <c r="SEK4" s="104"/>
      <c r="SEL4" s="104"/>
      <c r="SEM4" s="104"/>
      <c r="SEN4" s="104"/>
      <c r="SEO4" s="104"/>
      <c r="SEP4" s="104"/>
      <c r="SEQ4" s="104"/>
      <c r="SER4" s="104"/>
      <c r="SES4" s="104"/>
      <c r="SET4" s="104"/>
      <c r="SEU4" s="104"/>
      <c r="SEV4" s="104"/>
      <c r="SEW4" s="104"/>
      <c r="SEX4" s="104"/>
      <c r="SEY4" s="104"/>
      <c r="SEZ4" s="104"/>
      <c r="SFA4" s="104"/>
      <c r="SFB4" s="104"/>
      <c r="SFC4" s="104"/>
      <c r="SFD4" s="104"/>
      <c r="SFE4" s="104"/>
      <c r="SFF4" s="104"/>
      <c r="SFG4" s="104"/>
      <c r="SFH4" s="104"/>
      <c r="SFI4" s="104"/>
      <c r="SFJ4" s="104"/>
      <c r="SFK4" s="104"/>
      <c r="SFL4" s="104"/>
      <c r="SFM4" s="104"/>
      <c r="SFN4" s="104"/>
      <c r="SFO4" s="104"/>
      <c r="SFP4" s="104"/>
      <c r="SFQ4" s="104"/>
      <c r="SFR4" s="104"/>
      <c r="SFS4" s="104"/>
      <c r="SFT4" s="104"/>
      <c r="SFU4" s="104"/>
      <c r="SFV4" s="104"/>
      <c r="SFW4" s="104"/>
      <c r="SFX4" s="104"/>
      <c r="SFY4" s="104"/>
      <c r="SFZ4" s="104"/>
      <c r="SGA4" s="104"/>
      <c r="SGB4" s="104"/>
      <c r="SGC4" s="104"/>
      <c r="SGD4" s="104"/>
      <c r="SGE4" s="104"/>
      <c r="SGF4" s="104"/>
      <c r="SGG4" s="104"/>
      <c r="SGH4" s="104"/>
      <c r="SGI4" s="104"/>
      <c r="SGJ4" s="104"/>
      <c r="SGK4" s="104"/>
      <c r="SGL4" s="104"/>
      <c r="SGM4" s="104"/>
      <c r="SGN4" s="104"/>
      <c r="SGO4" s="104"/>
      <c r="SGP4" s="104"/>
      <c r="SGQ4" s="104"/>
      <c r="SGR4" s="104"/>
      <c r="SGS4" s="104"/>
      <c r="SGT4" s="104"/>
      <c r="SGU4" s="104"/>
      <c r="SGV4" s="104"/>
      <c r="SGW4" s="104"/>
      <c r="SGX4" s="104"/>
      <c r="SGY4" s="104"/>
      <c r="SGZ4" s="104"/>
      <c r="SHA4" s="104"/>
      <c r="SHB4" s="104"/>
      <c r="SHC4" s="104"/>
      <c r="SHD4" s="104"/>
      <c r="SHE4" s="104"/>
      <c r="SHF4" s="104"/>
      <c r="SHG4" s="104"/>
      <c r="SHH4" s="104"/>
      <c r="SHI4" s="104"/>
      <c r="SHJ4" s="104"/>
      <c r="SHK4" s="104"/>
      <c r="SHL4" s="104"/>
      <c r="SHM4" s="104"/>
      <c r="SHN4" s="104"/>
      <c r="SHO4" s="104"/>
      <c r="SHP4" s="104"/>
      <c r="SHQ4" s="104"/>
      <c r="SHR4" s="104"/>
      <c r="SHS4" s="104"/>
      <c r="SHT4" s="104"/>
      <c r="SHU4" s="104"/>
      <c r="SHV4" s="104"/>
      <c r="SHW4" s="104"/>
      <c r="SHX4" s="104"/>
      <c r="SHY4" s="104"/>
      <c r="SHZ4" s="104"/>
      <c r="SIA4" s="104"/>
      <c r="SIB4" s="104"/>
      <c r="SIC4" s="104"/>
      <c r="SID4" s="104"/>
      <c r="SIE4" s="104"/>
      <c r="SIF4" s="104"/>
      <c r="SIG4" s="104"/>
      <c r="SIH4" s="104"/>
      <c r="SII4" s="104"/>
      <c r="SIJ4" s="104"/>
      <c r="SIK4" s="104"/>
      <c r="SIL4" s="104"/>
      <c r="SIM4" s="104"/>
      <c r="SIN4" s="104"/>
      <c r="SIO4" s="104"/>
      <c r="SIP4" s="104"/>
      <c r="SIQ4" s="104"/>
      <c r="SIR4" s="104"/>
      <c r="SIS4" s="104"/>
      <c r="SIT4" s="104"/>
      <c r="SIU4" s="104"/>
      <c r="SIV4" s="104"/>
      <c r="SIW4" s="104"/>
      <c r="SIX4" s="104"/>
      <c r="SIY4" s="104"/>
      <c r="SIZ4" s="104"/>
      <c r="SJA4" s="104"/>
      <c r="SJB4" s="104"/>
      <c r="SJC4" s="104"/>
      <c r="SJD4" s="104"/>
      <c r="SJE4" s="104"/>
      <c r="SJF4" s="104"/>
      <c r="SJG4" s="104"/>
      <c r="SJH4" s="104"/>
      <c r="SJI4" s="104"/>
      <c r="SJJ4" s="104"/>
      <c r="SJK4" s="104"/>
      <c r="SJL4" s="104"/>
      <c r="SJM4" s="104"/>
      <c r="SJN4" s="104"/>
      <c r="SJO4" s="104"/>
      <c r="SJP4" s="104"/>
      <c r="SJQ4" s="104"/>
      <c r="SJR4" s="104"/>
      <c r="SJS4" s="104"/>
      <c r="SJT4" s="104"/>
      <c r="SJU4" s="104"/>
      <c r="SJV4" s="104"/>
      <c r="SJW4" s="104"/>
      <c r="SJX4" s="104"/>
      <c r="SJY4" s="104"/>
      <c r="SJZ4" s="104"/>
      <c r="SKA4" s="104"/>
      <c r="SKB4" s="104"/>
      <c r="SKC4" s="104"/>
      <c r="SKD4" s="104"/>
      <c r="SKE4" s="104"/>
      <c r="SKF4" s="104"/>
      <c r="SKG4" s="104"/>
      <c r="SKH4" s="104"/>
      <c r="SKI4" s="104"/>
      <c r="SKJ4" s="104"/>
      <c r="SKK4" s="104"/>
      <c r="SKL4" s="104"/>
      <c r="SKM4" s="104"/>
      <c r="SKN4" s="104"/>
      <c r="SKO4" s="104"/>
      <c r="SKP4" s="104"/>
      <c r="SKQ4" s="104"/>
      <c r="SKR4" s="104"/>
      <c r="SKS4" s="104"/>
      <c r="SKT4" s="104"/>
      <c r="SKU4" s="104"/>
      <c r="SKV4" s="104"/>
      <c r="SKW4" s="104"/>
      <c r="SKX4" s="104"/>
      <c r="SKY4" s="104"/>
      <c r="SKZ4" s="104"/>
      <c r="SLA4" s="104"/>
      <c r="SLB4" s="104"/>
      <c r="SLC4" s="104"/>
      <c r="SLD4" s="104"/>
      <c r="SLE4" s="104"/>
      <c r="SLF4" s="104"/>
      <c r="SLG4" s="104"/>
      <c r="SLH4" s="104"/>
      <c r="SLI4" s="104"/>
      <c r="SLJ4" s="104"/>
      <c r="SLK4" s="104"/>
      <c r="SLL4" s="104"/>
      <c r="SLM4" s="104"/>
      <c r="SLN4" s="104"/>
      <c r="SLO4" s="104"/>
      <c r="SLP4" s="104"/>
      <c r="SLQ4" s="104"/>
      <c r="SLR4" s="104"/>
      <c r="SLS4" s="104"/>
      <c r="SLT4" s="104"/>
      <c r="SLU4" s="104"/>
      <c r="SLV4" s="104"/>
      <c r="SLW4" s="104"/>
      <c r="SLX4" s="104"/>
      <c r="SLY4" s="104"/>
      <c r="SLZ4" s="104"/>
      <c r="SMA4" s="104"/>
      <c r="SMB4" s="104"/>
      <c r="SMC4" s="104"/>
      <c r="SMD4" s="104"/>
      <c r="SME4" s="104"/>
      <c r="SMF4" s="104"/>
      <c r="SMG4" s="104"/>
      <c r="SMH4" s="104"/>
      <c r="SMI4" s="104"/>
      <c r="SMJ4" s="104"/>
      <c r="SMK4" s="104"/>
      <c r="SML4" s="104"/>
      <c r="SMM4" s="104"/>
      <c r="SMN4" s="104"/>
      <c r="SMO4" s="104"/>
      <c r="SMP4" s="104"/>
      <c r="SMQ4" s="104"/>
      <c r="SMR4" s="104"/>
      <c r="SMS4" s="104"/>
      <c r="SMT4" s="104"/>
      <c r="SMU4" s="104"/>
      <c r="SMV4" s="104"/>
      <c r="SMW4" s="104"/>
      <c r="SMX4" s="104"/>
      <c r="SMY4" s="104"/>
      <c r="SMZ4" s="104"/>
      <c r="SNA4" s="104"/>
      <c r="SNB4" s="104"/>
      <c r="SNC4" s="104"/>
      <c r="SND4" s="104"/>
      <c r="SNE4" s="104"/>
      <c r="SNF4" s="104"/>
      <c r="SNG4" s="104"/>
      <c r="SNH4" s="104"/>
      <c r="SNI4" s="104"/>
      <c r="SNJ4" s="104"/>
      <c r="SNK4" s="104"/>
      <c r="SNL4" s="104"/>
      <c r="SNM4" s="104"/>
      <c r="SNN4" s="104"/>
      <c r="SNO4" s="104"/>
      <c r="SNP4" s="104"/>
      <c r="SNQ4" s="104"/>
      <c r="SNR4" s="104"/>
      <c r="SNS4" s="104"/>
      <c r="SNT4" s="104"/>
      <c r="SNU4" s="104"/>
      <c r="SNV4" s="104"/>
      <c r="SNW4" s="104"/>
      <c r="SNX4" s="104"/>
      <c r="SNY4" s="104"/>
      <c r="SNZ4" s="104"/>
      <c r="SOA4" s="104"/>
      <c r="SOB4" s="104"/>
      <c r="SOC4" s="104"/>
      <c r="SOD4" s="104"/>
      <c r="SOE4" s="104"/>
      <c r="SOF4" s="104"/>
      <c r="SOG4" s="104"/>
      <c r="SOH4" s="104"/>
      <c r="SOI4" s="104"/>
      <c r="SOJ4" s="104"/>
      <c r="SOK4" s="104"/>
      <c r="SOL4" s="104"/>
      <c r="SOM4" s="104"/>
      <c r="SON4" s="104"/>
      <c r="SOO4" s="104"/>
      <c r="SOP4" s="104"/>
      <c r="SOQ4" s="104"/>
      <c r="SOR4" s="104"/>
      <c r="SOS4" s="104"/>
      <c r="SOT4" s="104"/>
      <c r="SOU4" s="104"/>
      <c r="SOV4" s="104"/>
      <c r="SOW4" s="104"/>
      <c r="SOX4" s="104"/>
      <c r="SOY4" s="104"/>
      <c r="SOZ4" s="104"/>
      <c r="SPA4" s="104"/>
      <c r="SPB4" s="104"/>
      <c r="SPC4" s="104"/>
      <c r="SPD4" s="104"/>
      <c r="SPE4" s="104"/>
      <c r="SPF4" s="104"/>
      <c r="SPG4" s="104"/>
      <c r="SPH4" s="104"/>
      <c r="SPI4" s="104"/>
      <c r="SPJ4" s="104"/>
      <c r="SPK4" s="104"/>
      <c r="SPL4" s="104"/>
      <c r="SPM4" s="104"/>
      <c r="SPN4" s="104"/>
      <c r="SPO4" s="104"/>
      <c r="SPP4" s="104"/>
      <c r="SPQ4" s="104"/>
      <c r="SPR4" s="104"/>
      <c r="SPS4" s="104"/>
      <c r="SPT4" s="104"/>
      <c r="SPU4" s="104"/>
      <c r="SPV4" s="104"/>
      <c r="SPW4" s="104"/>
      <c r="SPX4" s="104"/>
      <c r="SPY4" s="104"/>
      <c r="SPZ4" s="104"/>
      <c r="SQA4" s="104"/>
      <c r="SQB4" s="104"/>
      <c r="SQC4" s="104"/>
      <c r="SQD4" s="104"/>
      <c r="SQE4" s="104"/>
      <c r="SQF4" s="104"/>
      <c r="SQG4" s="104"/>
      <c r="SQH4" s="104"/>
      <c r="SQI4" s="104"/>
      <c r="SQJ4" s="104"/>
      <c r="SQK4" s="104"/>
      <c r="SQL4" s="104"/>
      <c r="SQM4" s="104"/>
      <c r="SQN4" s="104"/>
      <c r="SQO4" s="104"/>
      <c r="SQP4" s="104"/>
      <c r="SQQ4" s="104"/>
      <c r="SQR4" s="104"/>
      <c r="SQS4" s="104"/>
      <c r="SQT4" s="104"/>
      <c r="SQU4" s="104"/>
      <c r="SQV4" s="104"/>
      <c r="SQW4" s="104"/>
      <c r="SQX4" s="104"/>
      <c r="SQY4" s="104"/>
      <c r="SQZ4" s="104"/>
      <c r="SRA4" s="104"/>
      <c r="SRB4" s="104"/>
      <c r="SRC4" s="104"/>
      <c r="SRD4" s="104"/>
      <c r="SRE4" s="104"/>
      <c r="SRF4" s="104"/>
      <c r="SRG4" s="104"/>
      <c r="SRH4" s="104"/>
      <c r="SRI4" s="104"/>
      <c r="SRJ4" s="104"/>
      <c r="SRK4" s="104"/>
      <c r="SRL4" s="104"/>
      <c r="SRM4" s="104"/>
      <c r="SRN4" s="104"/>
      <c r="SRO4" s="104"/>
      <c r="SRP4" s="104"/>
      <c r="SRQ4" s="104"/>
      <c r="SRR4" s="104"/>
      <c r="SRS4" s="104"/>
      <c r="SRT4" s="104"/>
      <c r="SRU4" s="104"/>
      <c r="SRV4" s="104"/>
      <c r="SRW4" s="104"/>
      <c r="SRX4" s="104"/>
      <c r="SRY4" s="104"/>
      <c r="SRZ4" s="104"/>
      <c r="SSA4" s="104"/>
      <c r="SSB4" s="104"/>
      <c r="SSC4" s="104"/>
      <c r="SSD4" s="104"/>
      <c r="SSE4" s="104"/>
      <c r="SSF4" s="104"/>
      <c r="SSG4" s="104"/>
      <c r="SSH4" s="104"/>
      <c r="SSI4" s="104"/>
      <c r="SSJ4" s="104"/>
      <c r="SSK4" s="104"/>
      <c r="SSL4" s="104"/>
      <c r="SSM4" s="104"/>
      <c r="SSN4" s="104"/>
      <c r="SSO4" s="104"/>
      <c r="SSP4" s="104"/>
      <c r="SSQ4" s="104"/>
      <c r="SSR4" s="104"/>
      <c r="SSS4" s="104"/>
      <c r="SST4" s="104"/>
      <c r="SSU4" s="104"/>
      <c r="SSV4" s="104"/>
      <c r="SSW4" s="104"/>
      <c r="SSX4" s="104"/>
      <c r="SSY4" s="104"/>
      <c r="SSZ4" s="104"/>
      <c r="STA4" s="104"/>
      <c r="STB4" s="104"/>
      <c r="STC4" s="104"/>
      <c r="STD4" s="104"/>
      <c r="STE4" s="104"/>
      <c r="STF4" s="104"/>
      <c r="STG4" s="104"/>
      <c r="STH4" s="104"/>
      <c r="STI4" s="104"/>
      <c r="STJ4" s="104"/>
      <c r="STK4" s="104"/>
      <c r="STL4" s="104"/>
      <c r="STM4" s="104"/>
      <c r="STN4" s="104"/>
      <c r="STO4" s="104"/>
      <c r="STP4" s="104"/>
      <c r="STQ4" s="104"/>
      <c r="STR4" s="104"/>
      <c r="STS4" s="104"/>
      <c r="STT4" s="104"/>
      <c r="STU4" s="104"/>
      <c r="STV4" s="104"/>
      <c r="STW4" s="104"/>
      <c r="STX4" s="104"/>
      <c r="STY4" s="104"/>
      <c r="STZ4" s="104"/>
      <c r="SUA4" s="104"/>
      <c r="SUB4" s="104"/>
      <c r="SUC4" s="104"/>
      <c r="SUD4" s="104"/>
      <c r="SUE4" s="104"/>
      <c r="SUF4" s="104"/>
      <c r="SUG4" s="104"/>
      <c r="SUH4" s="104"/>
      <c r="SUI4" s="104"/>
      <c r="SUJ4" s="104"/>
      <c r="SUK4" s="104"/>
      <c r="SUL4" s="104"/>
      <c r="SUM4" s="104"/>
      <c r="SUN4" s="104"/>
      <c r="SUO4" s="104"/>
      <c r="SUP4" s="104"/>
      <c r="SUQ4" s="104"/>
      <c r="SUR4" s="104"/>
      <c r="SUS4" s="104"/>
      <c r="SUT4" s="104"/>
      <c r="SUU4" s="104"/>
      <c r="SUV4" s="104"/>
      <c r="SUW4" s="104"/>
      <c r="SUX4" s="104"/>
      <c r="SUY4" s="104"/>
      <c r="SUZ4" s="104"/>
      <c r="SVA4" s="104"/>
      <c r="SVB4" s="104"/>
      <c r="SVC4" s="104"/>
      <c r="SVD4" s="104"/>
      <c r="SVE4" s="104"/>
      <c r="SVF4" s="104"/>
      <c r="SVG4" s="104"/>
      <c r="SVH4" s="104"/>
      <c r="SVI4" s="104"/>
      <c r="SVJ4" s="104"/>
      <c r="SVK4" s="104"/>
      <c r="SVL4" s="104"/>
      <c r="SVM4" s="104"/>
      <c r="SVN4" s="104"/>
      <c r="SVO4" s="104"/>
      <c r="SVP4" s="104"/>
      <c r="SVQ4" s="104"/>
      <c r="SVR4" s="104"/>
      <c r="SVS4" s="104"/>
      <c r="SVT4" s="104"/>
      <c r="SVU4" s="104"/>
      <c r="SVV4" s="104"/>
      <c r="SVW4" s="104"/>
      <c r="SVX4" s="104"/>
      <c r="SVY4" s="104"/>
      <c r="SVZ4" s="104"/>
      <c r="SWA4" s="104"/>
      <c r="SWB4" s="104"/>
      <c r="SWC4" s="104"/>
      <c r="SWD4" s="104"/>
      <c r="SWE4" s="104"/>
      <c r="SWF4" s="104"/>
      <c r="SWG4" s="104"/>
      <c r="SWH4" s="104"/>
      <c r="SWI4" s="104"/>
      <c r="SWJ4" s="104"/>
      <c r="SWK4" s="104"/>
      <c r="SWL4" s="104"/>
      <c r="SWM4" s="104"/>
      <c r="SWN4" s="104"/>
      <c r="SWO4" s="104"/>
      <c r="SWP4" s="104"/>
      <c r="SWQ4" s="104"/>
      <c r="SWR4" s="104"/>
      <c r="SWS4" s="104"/>
      <c r="SWT4" s="104"/>
      <c r="SWU4" s="104"/>
      <c r="SWV4" s="104"/>
      <c r="SWW4" s="104"/>
      <c r="SWX4" s="104"/>
      <c r="SWY4" s="104"/>
      <c r="SWZ4" s="104"/>
      <c r="SXA4" s="104"/>
      <c r="SXB4" s="104"/>
      <c r="SXC4" s="104"/>
      <c r="SXD4" s="104"/>
      <c r="SXE4" s="104"/>
      <c r="SXF4" s="104"/>
      <c r="SXG4" s="104"/>
      <c r="SXH4" s="104"/>
      <c r="SXI4" s="104"/>
      <c r="SXJ4" s="104"/>
      <c r="SXK4" s="104"/>
      <c r="SXL4" s="104"/>
      <c r="SXM4" s="104"/>
      <c r="SXN4" s="104"/>
      <c r="SXO4" s="104"/>
      <c r="SXP4" s="104"/>
      <c r="SXQ4" s="104"/>
      <c r="SXR4" s="104"/>
      <c r="SXS4" s="104"/>
      <c r="SXT4" s="104"/>
      <c r="SXU4" s="104"/>
      <c r="SXV4" s="104"/>
      <c r="SXW4" s="104"/>
      <c r="SXX4" s="104"/>
      <c r="SXY4" s="104"/>
      <c r="SXZ4" s="104"/>
      <c r="SYA4" s="104"/>
      <c r="SYB4" s="104"/>
      <c r="SYC4" s="104"/>
      <c r="SYD4" s="104"/>
      <c r="SYE4" s="104"/>
      <c r="SYF4" s="104"/>
      <c r="SYG4" s="104"/>
      <c r="SYH4" s="104"/>
      <c r="SYI4" s="104"/>
      <c r="SYJ4" s="104"/>
      <c r="SYK4" s="104"/>
      <c r="SYL4" s="104"/>
      <c r="SYM4" s="104"/>
      <c r="SYN4" s="104"/>
      <c r="SYO4" s="104"/>
      <c r="SYP4" s="104"/>
      <c r="SYQ4" s="104"/>
      <c r="SYR4" s="104"/>
      <c r="SYS4" s="104"/>
      <c r="SYT4" s="104"/>
      <c r="SYU4" s="104"/>
      <c r="SYV4" s="104"/>
      <c r="SYW4" s="104"/>
      <c r="SYX4" s="104"/>
      <c r="SYY4" s="104"/>
      <c r="SYZ4" s="104"/>
      <c r="SZA4" s="104"/>
      <c r="SZB4" s="104"/>
      <c r="SZC4" s="104"/>
      <c r="SZD4" s="104"/>
      <c r="SZE4" s="104"/>
      <c r="SZF4" s="104"/>
      <c r="SZG4" s="104"/>
      <c r="SZH4" s="104"/>
      <c r="SZI4" s="104"/>
      <c r="SZJ4" s="104"/>
      <c r="SZK4" s="104"/>
      <c r="SZL4" s="104"/>
      <c r="SZM4" s="104"/>
      <c r="SZN4" s="104"/>
      <c r="SZO4" s="104"/>
      <c r="SZP4" s="104"/>
      <c r="SZQ4" s="104"/>
      <c r="SZR4" s="104"/>
      <c r="SZS4" s="104"/>
      <c r="SZT4" s="104"/>
      <c r="SZU4" s="104"/>
      <c r="SZV4" s="104"/>
      <c r="SZW4" s="104"/>
      <c r="SZX4" s="104"/>
      <c r="SZY4" s="104"/>
      <c r="SZZ4" s="104"/>
      <c r="TAA4" s="104"/>
      <c r="TAB4" s="104"/>
      <c r="TAC4" s="104"/>
      <c r="TAD4" s="104"/>
      <c r="TAE4" s="104"/>
      <c r="TAF4" s="104"/>
      <c r="TAG4" s="104"/>
      <c r="TAH4" s="104"/>
      <c r="TAI4" s="104"/>
      <c r="TAJ4" s="104"/>
      <c r="TAK4" s="104"/>
      <c r="TAL4" s="104"/>
      <c r="TAM4" s="104"/>
      <c r="TAN4" s="104"/>
      <c r="TAO4" s="104"/>
      <c r="TAP4" s="104"/>
      <c r="TAQ4" s="104"/>
      <c r="TAR4" s="104"/>
      <c r="TAS4" s="104"/>
      <c r="TAT4" s="104"/>
      <c r="TAU4" s="104"/>
      <c r="TAV4" s="104"/>
      <c r="TAW4" s="104"/>
      <c r="TAX4" s="104"/>
      <c r="TAY4" s="104"/>
      <c r="TAZ4" s="104"/>
      <c r="TBA4" s="104"/>
      <c r="TBB4" s="104"/>
      <c r="TBC4" s="104"/>
      <c r="TBD4" s="104"/>
      <c r="TBE4" s="104"/>
      <c r="TBF4" s="104"/>
      <c r="TBG4" s="104"/>
      <c r="TBH4" s="104"/>
      <c r="TBI4" s="104"/>
      <c r="TBJ4" s="104"/>
      <c r="TBK4" s="104"/>
      <c r="TBL4" s="104"/>
      <c r="TBM4" s="104"/>
      <c r="TBN4" s="104"/>
      <c r="TBO4" s="104"/>
      <c r="TBP4" s="104"/>
      <c r="TBQ4" s="104"/>
      <c r="TBR4" s="104"/>
      <c r="TBS4" s="104"/>
      <c r="TBT4" s="104"/>
      <c r="TBU4" s="104"/>
      <c r="TBV4" s="104"/>
      <c r="TBW4" s="104"/>
      <c r="TBX4" s="104"/>
      <c r="TBY4" s="104"/>
      <c r="TBZ4" s="104"/>
      <c r="TCA4" s="104"/>
      <c r="TCB4" s="104"/>
      <c r="TCC4" s="104"/>
      <c r="TCD4" s="104"/>
      <c r="TCE4" s="104"/>
      <c r="TCF4" s="104"/>
      <c r="TCG4" s="104"/>
      <c r="TCH4" s="104"/>
      <c r="TCI4" s="104"/>
      <c r="TCJ4" s="104"/>
      <c r="TCK4" s="104"/>
      <c r="TCL4" s="104"/>
      <c r="TCM4" s="104"/>
      <c r="TCN4" s="104"/>
      <c r="TCO4" s="104"/>
      <c r="TCP4" s="104"/>
      <c r="TCQ4" s="104"/>
      <c r="TCR4" s="104"/>
      <c r="TCS4" s="104"/>
      <c r="TCT4" s="104"/>
      <c r="TCU4" s="104"/>
      <c r="TCV4" s="104"/>
      <c r="TCW4" s="104"/>
      <c r="TCX4" s="104"/>
      <c r="TCY4" s="104"/>
      <c r="TCZ4" s="104"/>
      <c r="TDA4" s="104"/>
      <c r="TDB4" s="104"/>
      <c r="TDC4" s="104"/>
      <c r="TDD4" s="104"/>
      <c r="TDE4" s="104"/>
      <c r="TDF4" s="104"/>
      <c r="TDG4" s="104"/>
      <c r="TDH4" s="104"/>
      <c r="TDI4" s="104"/>
      <c r="TDJ4" s="104"/>
      <c r="TDK4" s="104"/>
      <c r="TDL4" s="104"/>
      <c r="TDM4" s="104"/>
      <c r="TDN4" s="104"/>
      <c r="TDO4" s="104"/>
      <c r="TDP4" s="104"/>
      <c r="TDQ4" s="104"/>
      <c r="TDR4" s="104"/>
      <c r="TDS4" s="104"/>
      <c r="TDT4" s="104"/>
      <c r="TDU4" s="104"/>
      <c r="TDV4" s="104"/>
      <c r="TDW4" s="104"/>
      <c r="TDX4" s="104"/>
      <c r="TDY4" s="104"/>
      <c r="TDZ4" s="104"/>
      <c r="TEA4" s="104"/>
      <c r="TEB4" s="104"/>
      <c r="TEC4" s="104"/>
      <c r="TED4" s="104"/>
      <c r="TEE4" s="104"/>
      <c r="TEF4" s="104"/>
      <c r="TEG4" s="104"/>
      <c r="TEH4" s="104"/>
      <c r="TEI4" s="104"/>
      <c r="TEJ4" s="104"/>
      <c r="TEK4" s="104"/>
      <c r="TEL4" s="104"/>
      <c r="TEM4" s="104"/>
      <c r="TEN4" s="104"/>
      <c r="TEO4" s="104"/>
      <c r="TEP4" s="104"/>
      <c r="TEQ4" s="104"/>
      <c r="TER4" s="104"/>
      <c r="TES4" s="104"/>
      <c r="TET4" s="104"/>
      <c r="TEU4" s="104"/>
      <c r="TEV4" s="104"/>
      <c r="TEW4" s="104"/>
      <c r="TEX4" s="104"/>
      <c r="TEY4" s="104"/>
      <c r="TEZ4" s="104"/>
      <c r="TFA4" s="104"/>
      <c r="TFB4" s="104"/>
      <c r="TFC4" s="104"/>
      <c r="TFD4" s="104"/>
      <c r="TFE4" s="104"/>
      <c r="TFF4" s="104"/>
      <c r="TFG4" s="104"/>
      <c r="TFH4" s="104"/>
      <c r="TFI4" s="104"/>
      <c r="TFJ4" s="104"/>
      <c r="TFK4" s="104"/>
      <c r="TFL4" s="104"/>
      <c r="TFM4" s="104"/>
      <c r="TFN4" s="104"/>
      <c r="TFO4" s="104"/>
      <c r="TFP4" s="104"/>
      <c r="TFQ4" s="104"/>
      <c r="TFR4" s="104"/>
      <c r="TFS4" s="104"/>
      <c r="TFT4" s="104"/>
      <c r="TFU4" s="104"/>
      <c r="TFV4" s="104"/>
      <c r="TFW4" s="104"/>
      <c r="TFX4" s="104"/>
      <c r="TFY4" s="104"/>
      <c r="TFZ4" s="104"/>
      <c r="TGA4" s="104"/>
      <c r="TGB4" s="104"/>
      <c r="TGC4" s="104"/>
      <c r="TGD4" s="104"/>
      <c r="TGE4" s="104"/>
      <c r="TGF4" s="104"/>
      <c r="TGG4" s="104"/>
      <c r="TGH4" s="104"/>
      <c r="TGI4" s="104"/>
      <c r="TGJ4" s="104"/>
      <c r="TGK4" s="104"/>
      <c r="TGL4" s="104"/>
      <c r="TGM4" s="104"/>
      <c r="TGN4" s="104"/>
      <c r="TGO4" s="104"/>
      <c r="TGP4" s="104"/>
      <c r="TGQ4" s="104"/>
      <c r="TGR4" s="104"/>
      <c r="TGS4" s="104"/>
      <c r="TGT4" s="104"/>
      <c r="TGU4" s="104"/>
      <c r="TGV4" s="104"/>
      <c r="TGW4" s="104"/>
      <c r="TGX4" s="104"/>
      <c r="TGY4" s="104"/>
      <c r="TGZ4" s="104"/>
      <c r="THA4" s="104"/>
      <c r="THB4" s="104"/>
      <c r="THC4" s="104"/>
      <c r="THD4" s="104"/>
      <c r="THE4" s="104"/>
      <c r="THF4" s="104"/>
      <c r="THG4" s="104"/>
      <c r="THH4" s="104"/>
      <c r="THI4" s="104"/>
      <c r="THJ4" s="104"/>
      <c r="THK4" s="104"/>
      <c r="THL4" s="104"/>
      <c r="THM4" s="104"/>
      <c r="THN4" s="104"/>
      <c r="THO4" s="104"/>
      <c r="THP4" s="104"/>
      <c r="THQ4" s="104"/>
      <c r="THR4" s="104"/>
      <c r="THS4" s="104"/>
      <c r="THT4" s="104"/>
      <c r="THU4" s="104"/>
      <c r="THV4" s="104"/>
      <c r="THW4" s="104"/>
      <c r="THX4" s="104"/>
      <c r="THY4" s="104"/>
      <c r="THZ4" s="104"/>
      <c r="TIA4" s="104"/>
      <c r="TIB4" s="104"/>
      <c r="TIC4" s="104"/>
      <c r="TID4" s="104"/>
      <c r="TIE4" s="104"/>
      <c r="TIF4" s="104"/>
      <c r="TIG4" s="104"/>
      <c r="TIH4" s="104"/>
      <c r="TII4" s="104"/>
      <c r="TIJ4" s="104"/>
      <c r="TIK4" s="104"/>
      <c r="TIL4" s="104"/>
      <c r="TIM4" s="104"/>
      <c r="TIN4" s="104"/>
      <c r="TIO4" s="104"/>
      <c r="TIP4" s="104"/>
      <c r="TIQ4" s="104"/>
      <c r="TIR4" s="104"/>
      <c r="TIS4" s="104"/>
      <c r="TIT4" s="104"/>
      <c r="TIU4" s="104"/>
      <c r="TIV4" s="104"/>
      <c r="TIW4" s="104"/>
      <c r="TIX4" s="104"/>
      <c r="TIY4" s="104"/>
      <c r="TIZ4" s="104"/>
      <c r="TJA4" s="104"/>
      <c r="TJB4" s="104"/>
      <c r="TJC4" s="104"/>
      <c r="TJD4" s="104"/>
      <c r="TJE4" s="104"/>
      <c r="TJF4" s="104"/>
      <c r="TJG4" s="104"/>
      <c r="TJH4" s="104"/>
      <c r="TJI4" s="104"/>
      <c r="TJJ4" s="104"/>
      <c r="TJK4" s="104"/>
      <c r="TJL4" s="104"/>
      <c r="TJM4" s="104"/>
      <c r="TJN4" s="104"/>
      <c r="TJO4" s="104"/>
      <c r="TJP4" s="104"/>
      <c r="TJQ4" s="104"/>
      <c r="TJR4" s="104"/>
      <c r="TJS4" s="104"/>
      <c r="TJT4" s="104"/>
      <c r="TJU4" s="104"/>
      <c r="TJV4" s="104"/>
      <c r="TJW4" s="104"/>
      <c r="TJX4" s="104"/>
      <c r="TJY4" s="104"/>
      <c r="TJZ4" s="104"/>
      <c r="TKA4" s="104"/>
      <c r="TKB4" s="104"/>
      <c r="TKC4" s="104"/>
      <c r="TKD4" s="104"/>
      <c r="TKE4" s="104"/>
      <c r="TKF4" s="104"/>
      <c r="TKG4" s="104"/>
      <c r="TKH4" s="104"/>
      <c r="TKI4" s="104"/>
      <c r="TKJ4" s="104"/>
      <c r="TKK4" s="104"/>
      <c r="TKL4" s="104"/>
      <c r="TKM4" s="104"/>
      <c r="TKN4" s="104"/>
      <c r="TKO4" s="104"/>
      <c r="TKP4" s="104"/>
      <c r="TKQ4" s="104"/>
      <c r="TKR4" s="104"/>
      <c r="TKS4" s="104"/>
      <c r="TKT4" s="104"/>
      <c r="TKU4" s="104"/>
      <c r="TKV4" s="104"/>
      <c r="TKW4" s="104"/>
      <c r="TKX4" s="104"/>
      <c r="TKY4" s="104"/>
      <c r="TKZ4" s="104"/>
      <c r="TLA4" s="104"/>
      <c r="TLB4" s="104"/>
      <c r="TLC4" s="104"/>
      <c r="TLD4" s="104"/>
      <c r="TLE4" s="104"/>
      <c r="TLF4" s="104"/>
      <c r="TLG4" s="104"/>
      <c r="TLH4" s="104"/>
      <c r="TLI4" s="104"/>
      <c r="TLJ4" s="104"/>
      <c r="TLK4" s="104"/>
      <c r="TLL4" s="104"/>
      <c r="TLM4" s="104"/>
      <c r="TLN4" s="104"/>
      <c r="TLO4" s="104"/>
      <c r="TLP4" s="104"/>
      <c r="TLQ4" s="104"/>
      <c r="TLR4" s="104"/>
      <c r="TLS4" s="104"/>
      <c r="TLT4" s="104"/>
      <c r="TLU4" s="104"/>
      <c r="TLV4" s="104"/>
      <c r="TLW4" s="104"/>
      <c r="TLX4" s="104"/>
      <c r="TLY4" s="104"/>
      <c r="TLZ4" s="104"/>
      <c r="TMA4" s="104"/>
      <c r="TMB4" s="104"/>
      <c r="TMC4" s="104"/>
      <c r="TMD4" s="104"/>
      <c r="TME4" s="104"/>
      <c r="TMF4" s="104"/>
      <c r="TMG4" s="104"/>
      <c r="TMH4" s="104"/>
      <c r="TMI4" s="104"/>
      <c r="TMJ4" s="104"/>
      <c r="TMK4" s="104"/>
      <c r="TML4" s="104"/>
      <c r="TMM4" s="104"/>
      <c r="TMN4" s="104"/>
      <c r="TMO4" s="104"/>
      <c r="TMP4" s="104"/>
      <c r="TMQ4" s="104"/>
      <c r="TMR4" s="104"/>
      <c r="TMS4" s="104"/>
      <c r="TMT4" s="104"/>
      <c r="TMU4" s="104"/>
      <c r="TMV4" s="104"/>
      <c r="TMW4" s="104"/>
      <c r="TMX4" s="104"/>
      <c r="TMY4" s="104"/>
      <c r="TMZ4" s="104"/>
      <c r="TNA4" s="104"/>
      <c r="TNB4" s="104"/>
      <c r="TNC4" s="104"/>
      <c r="TND4" s="104"/>
      <c r="TNE4" s="104"/>
      <c r="TNF4" s="104"/>
      <c r="TNG4" s="104"/>
      <c r="TNH4" s="104"/>
      <c r="TNI4" s="104"/>
      <c r="TNJ4" s="104"/>
      <c r="TNK4" s="104"/>
      <c r="TNL4" s="104"/>
      <c r="TNM4" s="104"/>
      <c r="TNN4" s="104"/>
      <c r="TNO4" s="104"/>
      <c r="TNP4" s="104"/>
      <c r="TNQ4" s="104"/>
      <c r="TNR4" s="104"/>
      <c r="TNS4" s="104"/>
      <c r="TNT4" s="104"/>
      <c r="TNU4" s="104"/>
      <c r="TNV4" s="104"/>
      <c r="TNW4" s="104"/>
      <c r="TNX4" s="104"/>
      <c r="TNY4" s="104"/>
      <c r="TNZ4" s="104"/>
      <c r="TOA4" s="104"/>
      <c r="TOB4" s="104"/>
      <c r="TOC4" s="104"/>
      <c r="TOD4" s="104"/>
      <c r="TOE4" s="104"/>
      <c r="TOF4" s="104"/>
      <c r="TOG4" s="104"/>
      <c r="TOH4" s="104"/>
      <c r="TOI4" s="104"/>
      <c r="TOJ4" s="104"/>
      <c r="TOK4" s="104"/>
      <c r="TOL4" s="104"/>
      <c r="TOM4" s="104"/>
      <c r="TON4" s="104"/>
      <c r="TOO4" s="104"/>
      <c r="TOP4" s="104"/>
      <c r="TOQ4" s="104"/>
      <c r="TOR4" s="104"/>
      <c r="TOS4" s="104"/>
      <c r="TOT4" s="104"/>
      <c r="TOU4" s="104"/>
      <c r="TOV4" s="104"/>
      <c r="TOW4" s="104"/>
      <c r="TOX4" s="104"/>
      <c r="TOY4" s="104"/>
      <c r="TOZ4" s="104"/>
      <c r="TPA4" s="104"/>
      <c r="TPB4" s="104"/>
      <c r="TPC4" s="104"/>
      <c r="TPD4" s="104"/>
      <c r="TPE4" s="104"/>
      <c r="TPF4" s="104"/>
      <c r="TPG4" s="104"/>
      <c r="TPH4" s="104"/>
      <c r="TPI4" s="104"/>
      <c r="TPJ4" s="104"/>
      <c r="TPK4" s="104"/>
      <c r="TPL4" s="104"/>
      <c r="TPM4" s="104"/>
      <c r="TPN4" s="104"/>
      <c r="TPO4" s="104"/>
      <c r="TPP4" s="104"/>
      <c r="TPQ4" s="104"/>
      <c r="TPR4" s="104"/>
      <c r="TPS4" s="104"/>
      <c r="TPT4" s="104"/>
      <c r="TPU4" s="104"/>
      <c r="TPV4" s="104"/>
      <c r="TPW4" s="104"/>
      <c r="TPX4" s="104"/>
      <c r="TPY4" s="104"/>
      <c r="TPZ4" s="104"/>
      <c r="TQA4" s="104"/>
      <c r="TQB4" s="104"/>
      <c r="TQC4" s="104"/>
      <c r="TQD4" s="104"/>
      <c r="TQE4" s="104"/>
      <c r="TQF4" s="104"/>
      <c r="TQG4" s="104"/>
      <c r="TQH4" s="104"/>
      <c r="TQI4" s="104"/>
      <c r="TQJ4" s="104"/>
      <c r="TQK4" s="104"/>
      <c r="TQL4" s="104"/>
      <c r="TQM4" s="104"/>
      <c r="TQN4" s="104"/>
      <c r="TQO4" s="104"/>
      <c r="TQP4" s="104"/>
      <c r="TQQ4" s="104"/>
      <c r="TQR4" s="104"/>
      <c r="TQS4" s="104"/>
      <c r="TQT4" s="104"/>
      <c r="TQU4" s="104"/>
      <c r="TQV4" s="104"/>
      <c r="TQW4" s="104"/>
      <c r="TQX4" s="104"/>
      <c r="TQY4" s="104"/>
      <c r="TQZ4" s="104"/>
      <c r="TRA4" s="104"/>
      <c r="TRB4" s="104"/>
      <c r="TRC4" s="104"/>
      <c r="TRD4" s="104"/>
      <c r="TRE4" s="104"/>
      <c r="TRF4" s="104"/>
      <c r="TRG4" s="104"/>
      <c r="TRH4" s="104"/>
      <c r="TRI4" s="104"/>
      <c r="TRJ4" s="104"/>
      <c r="TRK4" s="104"/>
      <c r="TRL4" s="104"/>
      <c r="TRM4" s="104"/>
      <c r="TRN4" s="104"/>
      <c r="TRO4" s="104"/>
      <c r="TRP4" s="104"/>
      <c r="TRQ4" s="104"/>
      <c r="TRR4" s="104"/>
      <c r="TRS4" s="104"/>
      <c r="TRT4" s="104"/>
      <c r="TRU4" s="104"/>
      <c r="TRV4" s="104"/>
      <c r="TRW4" s="104"/>
      <c r="TRX4" s="104"/>
      <c r="TRY4" s="104"/>
      <c r="TRZ4" s="104"/>
      <c r="TSA4" s="104"/>
      <c r="TSB4" s="104"/>
      <c r="TSC4" s="104"/>
      <c r="TSD4" s="104"/>
      <c r="TSE4" s="104"/>
      <c r="TSF4" s="104"/>
      <c r="TSG4" s="104"/>
      <c r="TSH4" s="104"/>
      <c r="TSI4" s="104"/>
      <c r="TSJ4" s="104"/>
      <c r="TSK4" s="104"/>
      <c r="TSL4" s="104"/>
      <c r="TSM4" s="104"/>
      <c r="TSN4" s="104"/>
      <c r="TSO4" s="104"/>
      <c r="TSP4" s="104"/>
      <c r="TSQ4" s="104"/>
      <c r="TSR4" s="104"/>
      <c r="TSS4" s="104"/>
      <c r="TST4" s="104"/>
      <c r="TSU4" s="104"/>
      <c r="TSV4" s="104"/>
      <c r="TSW4" s="104"/>
      <c r="TSX4" s="104"/>
      <c r="TSY4" s="104"/>
      <c r="TSZ4" s="104"/>
      <c r="TTA4" s="104"/>
      <c r="TTB4" s="104"/>
      <c r="TTC4" s="104"/>
      <c r="TTD4" s="104"/>
      <c r="TTE4" s="104"/>
      <c r="TTF4" s="104"/>
      <c r="TTG4" s="104"/>
      <c r="TTH4" s="104"/>
      <c r="TTI4" s="104"/>
      <c r="TTJ4" s="104"/>
      <c r="TTK4" s="104"/>
      <c r="TTL4" s="104"/>
      <c r="TTM4" s="104"/>
      <c r="TTN4" s="104"/>
      <c r="TTO4" s="104"/>
      <c r="TTP4" s="104"/>
      <c r="TTQ4" s="104"/>
      <c r="TTR4" s="104"/>
      <c r="TTS4" s="104"/>
      <c r="TTT4" s="104"/>
      <c r="TTU4" s="104"/>
      <c r="TTV4" s="104"/>
      <c r="TTW4" s="104"/>
      <c r="TTX4" s="104"/>
      <c r="TTY4" s="104"/>
      <c r="TTZ4" s="104"/>
      <c r="TUA4" s="104"/>
      <c r="TUB4" s="104"/>
      <c r="TUC4" s="104"/>
      <c r="TUD4" s="104"/>
      <c r="TUE4" s="104"/>
      <c r="TUF4" s="104"/>
      <c r="TUG4" s="104"/>
      <c r="TUH4" s="104"/>
      <c r="TUI4" s="104"/>
      <c r="TUJ4" s="104"/>
      <c r="TUK4" s="104"/>
      <c r="TUL4" s="104"/>
      <c r="TUM4" s="104"/>
      <c r="TUN4" s="104"/>
      <c r="TUO4" s="104"/>
      <c r="TUP4" s="104"/>
      <c r="TUQ4" s="104"/>
      <c r="TUR4" s="104"/>
      <c r="TUS4" s="104"/>
      <c r="TUT4" s="104"/>
      <c r="TUU4" s="104"/>
      <c r="TUV4" s="104"/>
      <c r="TUW4" s="104"/>
      <c r="TUX4" s="104"/>
      <c r="TUY4" s="104"/>
      <c r="TUZ4" s="104"/>
      <c r="TVA4" s="104"/>
      <c r="TVB4" s="104"/>
      <c r="TVC4" s="104"/>
      <c r="TVD4" s="104"/>
      <c r="TVE4" s="104"/>
      <c r="TVF4" s="104"/>
      <c r="TVG4" s="104"/>
      <c r="TVH4" s="104"/>
      <c r="TVI4" s="104"/>
      <c r="TVJ4" s="104"/>
      <c r="TVK4" s="104"/>
      <c r="TVL4" s="104"/>
      <c r="TVM4" s="104"/>
      <c r="TVN4" s="104"/>
      <c r="TVO4" s="104"/>
      <c r="TVP4" s="104"/>
      <c r="TVQ4" s="104"/>
      <c r="TVR4" s="104"/>
      <c r="TVS4" s="104"/>
      <c r="TVT4" s="104"/>
      <c r="TVU4" s="104"/>
      <c r="TVV4" s="104"/>
      <c r="TVW4" s="104"/>
      <c r="TVX4" s="104"/>
      <c r="TVY4" s="104"/>
      <c r="TVZ4" s="104"/>
      <c r="TWA4" s="104"/>
      <c r="TWB4" s="104"/>
      <c r="TWC4" s="104"/>
      <c r="TWD4" s="104"/>
      <c r="TWE4" s="104"/>
      <c r="TWF4" s="104"/>
      <c r="TWG4" s="104"/>
      <c r="TWH4" s="104"/>
      <c r="TWI4" s="104"/>
      <c r="TWJ4" s="104"/>
      <c r="TWK4" s="104"/>
      <c r="TWL4" s="104"/>
      <c r="TWM4" s="104"/>
      <c r="TWN4" s="104"/>
      <c r="TWO4" s="104"/>
      <c r="TWP4" s="104"/>
      <c r="TWQ4" s="104"/>
      <c r="TWR4" s="104"/>
      <c r="TWS4" s="104"/>
      <c r="TWT4" s="104"/>
      <c r="TWU4" s="104"/>
      <c r="TWV4" s="104"/>
      <c r="TWW4" s="104"/>
      <c r="TWX4" s="104"/>
      <c r="TWY4" s="104"/>
      <c r="TWZ4" s="104"/>
      <c r="TXA4" s="104"/>
      <c r="TXB4" s="104"/>
      <c r="TXC4" s="104"/>
      <c r="TXD4" s="104"/>
      <c r="TXE4" s="104"/>
      <c r="TXF4" s="104"/>
      <c r="TXG4" s="104"/>
      <c r="TXH4" s="104"/>
      <c r="TXI4" s="104"/>
      <c r="TXJ4" s="104"/>
      <c r="TXK4" s="104"/>
      <c r="TXL4" s="104"/>
      <c r="TXM4" s="104"/>
      <c r="TXN4" s="104"/>
      <c r="TXO4" s="104"/>
      <c r="TXP4" s="104"/>
      <c r="TXQ4" s="104"/>
      <c r="TXR4" s="104"/>
      <c r="TXS4" s="104"/>
      <c r="TXT4" s="104"/>
      <c r="TXU4" s="104"/>
      <c r="TXV4" s="104"/>
      <c r="TXW4" s="104"/>
      <c r="TXX4" s="104"/>
      <c r="TXY4" s="104"/>
      <c r="TXZ4" s="104"/>
      <c r="TYA4" s="104"/>
      <c r="TYB4" s="104"/>
      <c r="TYC4" s="104"/>
      <c r="TYD4" s="104"/>
      <c r="TYE4" s="104"/>
      <c r="TYF4" s="104"/>
      <c r="TYG4" s="104"/>
      <c r="TYH4" s="104"/>
      <c r="TYI4" s="104"/>
      <c r="TYJ4" s="104"/>
      <c r="TYK4" s="104"/>
      <c r="TYL4" s="104"/>
      <c r="TYM4" s="104"/>
      <c r="TYN4" s="104"/>
      <c r="TYO4" s="104"/>
      <c r="TYP4" s="104"/>
      <c r="TYQ4" s="104"/>
      <c r="TYR4" s="104"/>
      <c r="TYS4" s="104"/>
      <c r="TYT4" s="104"/>
      <c r="TYU4" s="104"/>
      <c r="TYV4" s="104"/>
      <c r="TYW4" s="104"/>
      <c r="TYX4" s="104"/>
      <c r="TYY4" s="104"/>
      <c r="TYZ4" s="104"/>
      <c r="TZA4" s="104"/>
      <c r="TZB4" s="104"/>
      <c r="TZC4" s="104"/>
      <c r="TZD4" s="104"/>
      <c r="TZE4" s="104"/>
      <c r="TZF4" s="104"/>
      <c r="TZG4" s="104"/>
      <c r="TZH4" s="104"/>
      <c r="TZI4" s="104"/>
      <c r="TZJ4" s="104"/>
      <c r="TZK4" s="104"/>
      <c r="TZL4" s="104"/>
      <c r="TZM4" s="104"/>
      <c r="TZN4" s="104"/>
      <c r="TZO4" s="104"/>
      <c r="TZP4" s="104"/>
      <c r="TZQ4" s="104"/>
      <c r="TZR4" s="104"/>
      <c r="TZS4" s="104"/>
      <c r="TZT4" s="104"/>
      <c r="TZU4" s="104"/>
      <c r="TZV4" s="104"/>
      <c r="TZW4" s="104"/>
      <c r="TZX4" s="104"/>
      <c r="TZY4" s="104"/>
      <c r="TZZ4" s="104"/>
      <c r="UAA4" s="104"/>
      <c r="UAB4" s="104"/>
      <c r="UAC4" s="104"/>
      <c r="UAD4" s="104"/>
      <c r="UAE4" s="104"/>
      <c r="UAF4" s="104"/>
      <c r="UAG4" s="104"/>
      <c r="UAH4" s="104"/>
      <c r="UAI4" s="104"/>
      <c r="UAJ4" s="104"/>
      <c r="UAK4" s="104"/>
      <c r="UAL4" s="104"/>
      <c r="UAM4" s="104"/>
      <c r="UAN4" s="104"/>
      <c r="UAO4" s="104"/>
      <c r="UAP4" s="104"/>
      <c r="UAQ4" s="104"/>
      <c r="UAR4" s="104"/>
      <c r="UAS4" s="104"/>
      <c r="UAT4" s="104"/>
      <c r="UAU4" s="104"/>
      <c r="UAV4" s="104"/>
      <c r="UAW4" s="104"/>
      <c r="UAX4" s="104"/>
      <c r="UAY4" s="104"/>
      <c r="UAZ4" s="104"/>
      <c r="UBA4" s="104"/>
      <c r="UBB4" s="104"/>
      <c r="UBC4" s="104"/>
      <c r="UBD4" s="104"/>
      <c r="UBE4" s="104"/>
      <c r="UBF4" s="104"/>
      <c r="UBG4" s="104"/>
      <c r="UBH4" s="104"/>
      <c r="UBI4" s="104"/>
      <c r="UBJ4" s="104"/>
      <c r="UBK4" s="104"/>
      <c r="UBL4" s="104"/>
      <c r="UBM4" s="104"/>
      <c r="UBN4" s="104"/>
      <c r="UBO4" s="104"/>
      <c r="UBP4" s="104"/>
      <c r="UBQ4" s="104"/>
      <c r="UBR4" s="104"/>
      <c r="UBS4" s="104"/>
      <c r="UBT4" s="104"/>
      <c r="UBU4" s="104"/>
      <c r="UBV4" s="104"/>
      <c r="UBW4" s="104"/>
      <c r="UBX4" s="104"/>
      <c r="UBY4" s="104"/>
      <c r="UBZ4" s="104"/>
      <c r="UCA4" s="104"/>
      <c r="UCB4" s="104"/>
      <c r="UCC4" s="104"/>
      <c r="UCD4" s="104"/>
      <c r="UCE4" s="104"/>
      <c r="UCF4" s="104"/>
      <c r="UCG4" s="104"/>
      <c r="UCH4" s="104"/>
      <c r="UCI4" s="104"/>
      <c r="UCJ4" s="104"/>
      <c r="UCK4" s="104"/>
      <c r="UCL4" s="104"/>
      <c r="UCM4" s="104"/>
      <c r="UCN4" s="104"/>
      <c r="UCO4" s="104"/>
      <c r="UCP4" s="104"/>
      <c r="UCQ4" s="104"/>
      <c r="UCR4" s="104"/>
      <c r="UCS4" s="104"/>
      <c r="UCT4" s="104"/>
      <c r="UCU4" s="104"/>
      <c r="UCV4" s="104"/>
      <c r="UCW4" s="104"/>
      <c r="UCX4" s="104"/>
      <c r="UCY4" s="104"/>
      <c r="UCZ4" s="104"/>
      <c r="UDA4" s="104"/>
      <c r="UDB4" s="104"/>
      <c r="UDC4" s="104"/>
      <c r="UDD4" s="104"/>
      <c r="UDE4" s="104"/>
      <c r="UDF4" s="104"/>
      <c r="UDG4" s="104"/>
      <c r="UDH4" s="104"/>
      <c r="UDI4" s="104"/>
      <c r="UDJ4" s="104"/>
      <c r="UDK4" s="104"/>
      <c r="UDL4" s="104"/>
      <c r="UDM4" s="104"/>
      <c r="UDN4" s="104"/>
      <c r="UDO4" s="104"/>
      <c r="UDP4" s="104"/>
      <c r="UDQ4" s="104"/>
      <c r="UDR4" s="104"/>
      <c r="UDS4" s="104"/>
      <c r="UDT4" s="104"/>
      <c r="UDU4" s="104"/>
      <c r="UDV4" s="104"/>
      <c r="UDW4" s="104"/>
      <c r="UDX4" s="104"/>
      <c r="UDY4" s="104"/>
      <c r="UDZ4" s="104"/>
      <c r="UEA4" s="104"/>
      <c r="UEB4" s="104"/>
      <c r="UEC4" s="104"/>
      <c r="UED4" s="104"/>
      <c r="UEE4" s="104"/>
      <c r="UEF4" s="104"/>
      <c r="UEG4" s="104"/>
      <c r="UEH4" s="104"/>
      <c r="UEI4" s="104"/>
      <c r="UEJ4" s="104"/>
      <c r="UEK4" s="104"/>
      <c r="UEL4" s="104"/>
      <c r="UEM4" s="104"/>
      <c r="UEN4" s="104"/>
      <c r="UEO4" s="104"/>
      <c r="UEP4" s="104"/>
      <c r="UEQ4" s="104"/>
      <c r="UER4" s="104"/>
      <c r="UES4" s="104"/>
      <c r="UET4" s="104"/>
      <c r="UEU4" s="104"/>
      <c r="UEV4" s="104"/>
      <c r="UEW4" s="104"/>
      <c r="UEX4" s="104"/>
      <c r="UEY4" s="104"/>
      <c r="UEZ4" s="104"/>
      <c r="UFA4" s="104"/>
      <c r="UFB4" s="104"/>
      <c r="UFC4" s="104"/>
      <c r="UFD4" s="104"/>
      <c r="UFE4" s="104"/>
      <c r="UFF4" s="104"/>
      <c r="UFG4" s="104"/>
      <c r="UFH4" s="104"/>
      <c r="UFI4" s="104"/>
      <c r="UFJ4" s="104"/>
      <c r="UFK4" s="104"/>
      <c r="UFL4" s="104"/>
      <c r="UFM4" s="104"/>
      <c r="UFN4" s="104"/>
      <c r="UFO4" s="104"/>
      <c r="UFP4" s="104"/>
      <c r="UFQ4" s="104"/>
      <c r="UFR4" s="104"/>
      <c r="UFS4" s="104"/>
      <c r="UFT4" s="104"/>
      <c r="UFU4" s="104"/>
      <c r="UFV4" s="104"/>
      <c r="UFW4" s="104"/>
      <c r="UFX4" s="104"/>
      <c r="UFY4" s="104"/>
      <c r="UFZ4" s="104"/>
      <c r="UGA4" s="104"/>
      <c r="UGB4" s="104"/>
      <c r="UGC4" s="104"/>
      <c r="UGD4" s="104"/>
      <c r="UGE4" s="104"/>
      <c r="UGF4" s="104"/>
      <c r="UGG4" s="104"/>
      <c r="UGH4" s="104"/>
      <c r="UGI4" s="104"/>
      <c r="UGJ4" s="104"/>
      <c r="UGK4" s="104"/>
      <c r="UGL4" s="104"/>
      <c r="UGM4" s="104"/>
      <c r="UGN4" s="104"/>
      <c r="UGO4" s="104"/>
      <c r="UGP4" s="104"/>
      <c r="UGQ4" s="104"/>
      <c r="UGR4" s="104"/>
      <c r="UGS4" s="104"/>
      <c r="UGT4" s="104"/>
      <c r="UGU4" s="104"/>
      <c r="UGV4" s="104"/>
      <c r="UGW4" s="104"/>
      <c r="UGX4" s="104"/>
      <c r="UGY4" s="104"/>
      <c r="UGZ4" s="104"/>
      <c r="UHA4" s="104"/>
      <c r="UHB4" s="104"/>
      <c r="UHC4" s="104"/>
      <c r="UHD4" s="104"/>
      <c r="UHE4" s="104"/>
      <c r="UHF4" s="104"/>
      <c r="UHG4" s="104"/>
      <c r="UHH4" s="104"/>
      <c r="UHI4" s="104"/>
      <c r="UHJ4" s="104"/>
      <c r="UHK4" s="104"/>
      <c r="UHL4" s="104"/>
      <c r="UHM4" s="104"/>
      <c r="UHN4" s="104"/>
      <c r="UHO4" s="104"/>
      <c r="UHP4" s="104"/>
      <c r="UHQ4" s="104"/>
      <c r="UHR4" s="104"/>
      <c r="UHS4" s="104"/>
      <c r="UHT4" s="104"/>
      <c r="UHU4" s="104"/>
      <c r="UHV4" s="104"/>
      <c r="UHW4" s="104"/>
      <c r="UHX4" s="104"/>
      <c r="UHY4" s="104"/>
      <c r="UHZ4" s="104"/>
      <c r="UIA4" s="104"/>
      <c r="UIB4" s="104"/>
      <c r="UIC4" s="104"/>
      <c r="UID4" s="104"/>
      <c r="UIE4" s="104"/>
      <c r="UIF4" s="104"/>
      <c r="UIG4" s="104"/>
      <c r="UIH4" s="104"/>
      <c r="UII4" s="104"/>
      <c r="UIJ4" s="104"/>
      <c r="UIK4" s="104"/>
      <c r="UIL4" s="104"/>
      <c r="UIM4" s="104"/>
      <c r="UIN4" s="104"/>
      <c r="UIO4" s="104"/>
      <c r="UIP4" s="104"/>
      <c r="UIQ4" s="104"/>
      <c r="UIR4" s="104"/>
      <c r="UIS4" s="104"/>
      <c r="UIT4" s="104"/>
      <c r="UIU4" s="104"/>
      <c r="UIV4" s="104"/>
      <c r="UIW4" s="104"/>
      <c r="UIX4" s="104"/>
      <c r="UIY4" s="104"/>
      <c r="UIZ4" s="104"/>
      <c r="UJA4" s="104"/>
      <c r="UJB4" s="104"/>
      <c r="UJC4" s="104"/>
      <c r="UJD4" s="104"/>
      <c r="UJE4" s="104"/>
      <c r="UJF4" s="104"/>
      <c r="UJG4" s="104"/>
      <c r="UJH4" s="104"/>
      <c r="UJI4" s="104"/>
      <c r="UJJ4" s="104"/>
      <c r="UJK4" s="104"/>
      <c r="UJL4" s="104"/>
      <c r="UJM4" s="104"/>
      <c r="UJN4" s="104"/>
      <c r="UJO4" s="104"/>
      <c r="UJP4" s="104"/>
      <c r="UJQ4" s="104"/>
      <c r="UJR4" s="104"/>
      <c r="UJS4" s="104"/>
      <c r="UJT4" s="104"/>
      <c r="UJU4" s="104"/>
      <c r="UJV4" s="104"/>
      <c r="UJW4" s="104"/>
      <c r="UJX4" s="104"/>
      <c r="UJY4" s="104"/>
      <c r="UJZ4" s="104"/>
      <c r="UKA4" s="104"/>
      <c r="UKB4" s="104"/>
      <c r="UKC4" s="104"/>
      <c r="UKD4" s="104"/>
      <c r="UKE4" s="104"/>
      <c r="UKF4" s="104"/>
      <c r="UKG4" s="104"/>
      <c r="UKH4" s="104"/>
      <c r="UKI4" s="104"/>
      <c r="UKJ4" s="104"/>
      <c r="UKK4" s="104"/>
      <c r="UKL4" s="104"/>
      <c r="UKM4" s="104"/>
      <c r="UKN4" s="104"/>
      <c r="UKO4" s="104"/>
      <c r="UKP4" s="104"/>
      <c r="UKQ4" s="104"/>
      <c r="UKR4" s="104"/>
      <c r="UKS4" s="104"/>
      <c r="UKT4" s="104"/>
      <c r="UKU4" s="104"/>
      <c r="UKV4" s="104"/>
      <c r="UKW4" s="104"/>
      <c r="UKX4" s="104"/>
      <c r="UKY4" s="104"/>
      <c r="UKZ4" s="104"/>
      <c r="ULA4" s="104"/>
      <c r="ULB4" s="104"/>
      <c r="ULC4" s="104"/>
      <c r="ULD4" s="104"/>
      <c r="ULE4" s="104"/>
      <c r="ULF4" s="104"/>
      <c r="ULG4" s="104"/>
      <c r="ULH4" s="104"/>
      <c r="ULI4" s="104"/>
      <c r="ULJ4" s="104"/>
      <c r="ULK4" s="104"/>
      <c r="ULL4" s="104"/>
      <c r="ULM4" s="104"/>
      <c r="ULN4" s="104"/>
      <c r="ULO4" s="104"/>
      <c r="ULP4" s="104"/>
      <c r="ULQ4" s="104"/>
      <c r="ULR4" s="104"/>
      <c r="ULS4" s="104"/>
      <c r="ULT4" s="104"/>
      <c r="ULU4" s="104"/>
      <c r="ULV4" s="104"/>
      <c r="ULW4" s="104"/>
      <c r="ULX4" s="104"/>
      <c r="ULY4" s="104"/>
      <c r="ULZ4" s="104"/>
      <c r="UMA4" s="104"/>
      <c r="UMB4" s="104"/>
      <c r="UMC4" s="104"/>
      <c r="UMD4" s="104"/>
      <c r="UME4" s="104"/>
      <c r="UMF4" s="104"/>
      <c r="UMG4" s="104"/>
      <c r="UMH4" s="104"/>
      <c r="UMI4" s="104"/>
      <c r="UMJ4" s="104"/>
      <c r="UMK4" s="104"/>
      <c r="UML4" s="104"/>
      <c r="UMM4" s="104"/>
      <c r="UMN4" s="104"/>
      <c r="UMO4" s="104"/>
      <c r="UMP4" s="104"/>
      <c r="UMQ4" s="104"/>
      <c r="UMR4" s="104"/>
      <c r="UMS4" s="104"/>
      <c r="UMT4" s="104"/>
      <c r="UMU4" s="104"/>
      <c r="UMV4" s="104"/>
      <c r="UMW4" s="104"/>
      <c r="UMX4" s="104"/>
      <c r="UMY4" s="104"/>
      <c r="UMZ4" s="104"/>
      <c r="UNA4" s="104"/>
      <c r="UNB4" s="104"/>
      <c r="UNC4" s="104"/>
      <c r="UND4" s="104"/>
      <c r="UNE4" s="104"/>
      <c r="UNF4" s="104"/>
      <c r="UNG4" s="104"/>
      <c r="UNH4" s="104"/>
      <c r="UNI4" s="104"/>
      <c r="UNJ4" s="104"/>
      <c r="UNK4" s="104"/>
      <c r="UNL4" s="104"/>
      <c r="UNM4" s="104"/>
      <c r="UNN4" s="104"/>
      <c r="UNO4" s="104"/>
      <c r="UNP4" s="104"/>
      <c r="UNQ4" s="104"/>
      <c r="UNR4" s="104"/>
      <c r="UNS4" s="104"/>
      <c r="UNT4" s="104"/>
      <c r="UNU4" s="104"/>
      <c r="UNV4" s="104"/>
      <c r="UNW4" s="104"/>
      <c r="UNX4" s="104"/>
      <c r="UNY4" s="104"/>
      <c r="UNZ4" s="104"/>
      <c r="UOA4" s="104"/>
      <c r="UOB4" s="104"/>
      <c r="UOC4" s="104"/>
      <c r="UOD4" s="104"/>
      <c r="UOE4" s="104"/>
      <c r="UOF4" s="104"/>
      <c r="UOG4" s="104"/>
      <c r="UOH4" s="104"/>
      <c r="UOI4" s="104"/>
      <c r="UOJ4" s="104"/>
      <c r="UOK4" s="104"/>
      <c r="UOL4" s="104"/>
      <c r="UOM4" s="104"/>
      <c r="UON4" s="104"/>
      <c r="UOO4" s="104"/>
      <c r="UOP4" s="104"/>
      <c r="UOQ4" s="104"/>
      <c r="UOR4" s="104"/>
      <c r="UOS4" s="104"/>
      <c r="UOT4" s="104"/>
      <c r="UOU4" s="104"/>
      <c r="UOV4" s="104"/>
      <c r="UOW4" s="104"/>
      <c r="UOX4" s="104"/>
      <c r="UOY4" s="104"/>
      <c r="UOZ4" s="104"/>
      <c r="UPA4" s="104"/>
      <c r="UPB4" s="104"/>
      <c r="UPC4" s="104"/>
      <c r="UPD4" s="104"/>
      <c r="UPE4" s="104"/>
      <c r="UPF4" s="104"/>
      <c r="UPG4" s="104"/>
      <c r="UPH4" s="104"/>
      <c r="UPI4" s="104"/>
      <c r="UPJ4" s="104"/>
      <c r="UPK4" s="104"/>
      <c r="UPL4" s="104"/>
      <c r="UPM4" s="104"/>
      <c r="UPN4" s="104"/>
      <c r="UPO4" s="104"/>
      <c r="UPP4" s="104"/>
      <c r="UPQ4" s="104"/>
      <c r="UPR4" s="104"/>
      <c r="UPS4" s="104"/>
      <c r="UPT4" s="104"/>
      <c r="UPU4" s="104"/>
      <c r="UPV4" s="104"/>
      <c r="UPW4" s="104"/>
      <c r="UPX4" s="104"/>
      <c r="UPY4" s="104"/>
      <c r="UPZ4" s="104"/>
      <c r="UQA4" s="104"/>
      <c r="UQB4" s="104"/>
      <c r="UQC4" s="104"/>
      <c r="UQD4" s="104"/>
      <c r="UQE4" s="104"/>
      <c r="UQF4" s="104"/>
      <c r="UQG4" s="104"/>
      <c r="UQH4" s="104"/>
      <c r="UQI4" s="104"/>
      <c r="UQJ4" s="104"/>
      <c r="UQK4" s="104"/>
      <c r="UQL4" s="104"/>
      <c r="UQM4" s="104"/>
      <c r="UQN4" s="104"/>
      <c r="UQO4" s="104"/>
      <c r="UQP4" s="104"/>
      <c r="UQQ4" s="104"/>
      <c r="UQR4" s="104"/>
      <c r="UQS4" s="104"/>
      <c r="UQT4" s="104"/>
      <c r="UQU4" s="104"/>
      <c r="UQV4" s="104"/>
      <c r="UQW4" s="104"/>
      <c r="UQX4" s="104"/>
      <c r="UQY4" s="104"/>
      <c r="UQZ4" s="104"/>
      <c r="URA4" s="104"/>
      <c r="URB4" s="104"/>
      <c r="URC4" s="104"/>
      <c r="URD4" s="104"/>
      <c r="URE4" s="104"/>
      <c r="URF4" s="104"/>
      <c r="URG4" s="104"/>
      <c r="URH4" s="104"/>
      <c r="URI4" s="104"/>
      <c r="URJ4" s="104"/>
      <c r="URK4" s="104"/>
      <c r="URL4" s="104"/>
      <c r="URM4" s="104"/>
      <c r="URN4" s="104"/>
      <c r="URO4" s="104"/>
      <c r="URP4" s="104"/>
      <c r="URQ4" s="104"/>
      <c r="URR4" s="104"/>
      <c r="URS4" s="104"/>
      <c r="URT4" s="104"/>
      <c r="URU4" s="104"/>
      <c r="URV4" s="104"/>
      <c r="URW4" s="104"/>
      <c r="URX4" s="104"/>
      <c r="URY4" s="104"/>
      <c r="URZ4" s="104"/>
      <c r="USA4" s="104"/>
      <c r="USB4" s="104"/>
      <c r="USC4" s="104"/>
      <c r="USD4" s="104"/>
      <c r="USE4" s="104"/>
      <c r="USF4" s="104"/>
      <c r="USG4" s="104"/>
      <c r="USH4" s="104"/>
      <c r="USI4" s="104"/>
      <c r="USJ4" s="104"/>
      <c r="USK4" s="104"/>
      <c r="USL4" s="104"/>
      <c r="USM4" s="104"/>
      <c r="USN4" s="104"/>
      <c r="USO4" s="104"/>
      <c r="USP4" s="104"/>
      <c r="USQ4" s="104"/>
      <c r="USR4" s="104"/>
      <c r="USS4" s="104"/>
      <c r="UST4" s="104"/>
      <c r="USU4" s="104"/>
      <c r="USV4" s="104"/>
      <c r="USW4" s="104"/>
      <c r="USX4" s="104"/>
      <c r="USY4" s="104"/>
      <c r="USZ4" s="104"/>
      <c r="UTA4" s="104"/>
      <c r="UTB4" s="104"/>
      <c r="UTC4" s="104"/>
      <c r="UTD4" s="104"/>
      <c r="UTE4" s="104"/>
      <c r="UTF4" s="104"/>
      <c r="UTG4" s="104"/>
      <c r="UTH4" s="104"/>
      <c r="UTI4" s="104"/>
      <c r="UTJ4" s="104"/>
      <c r="UTK4" s="104"/>
      <c r="UTL4" s="104"/>
      <c r="UTM4" s="104"/>
      <c r="UTN4" s="104"/>
      <c r="UTO4" s="104"/>
      <c r="UTP4" s="104"/>
      <c r="UTQ4" s="104"/>
      <c r="UTR4" s="104"/>
      <c r="UTS4" s="104"/>
      <c r="UTT4" s="104"/>
      <c r="UTU4" s="104"/>
      <c r="UTV4" s="104"/>
      <c r="UTW4" s="104"/>
      <c r="UTX4" s="104"/>
      <c r="UTY4" s="104"/>
      <c r="UTZ4" s="104"/>
      <c r="UUA4" s="104"/>
      <c r="UUB4" s="104"/>
      <c r="UUC4" s="104"/>
      <c r="UUD4" s="104"/>
      <c r="UUE4" s="104"/>
      <c r="UUF4" s="104"/>
      <c r="UUG4" s="104"/>
      <c r="UUH4" s="104"/>
      <c r="UUI4" s="104"/>
      <c r="UUJ4" s="104"/>
      <c r="UUK4" s="104"/>
      <c r="UUL4" s="104"/>
      <c r="UUM4" s="104"/>
      <c r="UUN4" s="104"/>
      <c r="UUO4" s="104"/>
      <c r="UUP4" s="104"/>
      <c r="UUQ4" s="104"/>
      <c r="UUR4" s="104"/>
      <c r="UUS4" s="104"/>
      <c r="UUT4" s="104"/>
      <c r="UUU4" s="104"/>
      <c r="UUV4" s="104"/>
      <c r="UUW4" s="104"/>
      <c r="UUX4" s="104"/>
      <c r="UUY4" s="104"/>
      <c r="UUZ4" s="104"/>
      <c r="UVA4" s="104"/>
      <c r="UVB4" s="104"/>
      <c r="UVC4" s="104"/>
      <c r="UVD4" s="104"/>
      <c r="UVE4" s="104"/>
      <c r="UVF4" s="104"/>
      <c r="UVG4" s="104"/>
      <c r="UVH4" s="104"/>
      <c r="UVI4" s="104"/>
      <c r="UVJ4" s="104"/>
      <c r="UVK4" s="104"/>
      <c r="UVL4" s="104"/>
      <c r="UVM4" s="104"/>
      <c r="UVN4" s="104"/>
      <c r="UVO4" s="104"/>
      <c r="UVP4" s="104"/>
      <c r="UVQ4" s="104"/>
      <c r="UVR4" s="104"/>
      <c r="UVS4" s="104"/>
      <c r="UVT4" s="104"/>
      <c r="UVU4" s="104"/>
      <c r="UVV4" s="104"/>
      <c r="UVW4" s="104"/>
      <c r="UVX4" s="104"/>
      <c r="UVY4" s="104"/>
      <c r="UVZ4" s="104"/>
      <c r="UWA4" s="104"/>
      <c r="UWB4" s="104"/>
      <c r="UWC4" s="104"/>
      <c r="UWD4" s="104"/>
      <c r="UWE4" s="104"/>
      <c r="UWF4" s="104"/>
      <c r="UWG4" s="104"/>
      <c r="UWH4" s="104"/>
      <c r="UWI4" s="104"/>
      <c r="UWJ4" s="104"/>
      <c r="UWK4" s="104"/>
      <c r="UWL4" s="104"/>
      <c r="UWM4" s="104"/>
      <c r="UWN4" s="104"/>
      <c r="UWO4" s="104"/>
      <c r="UWP4" s="104"/>
      <c r="UWQ4" s="104"/>
      <c r="UWR4" s="104"/>
      <c r="UWS4" s="104"/>
      <c r="UWT4" s="104"/>
      <c r="UWU4" s="104"/>
      <c r="UWV4" s="104"/>
      <c r="UWW4" s="104"/>
      <c r="UWX4" s="104"/>
      <c r="UWY4" s="104"/>
      <c r="UWZ4" s="104"/>
      <c r="UXA4" s="104"/>
      <c r="UXB4" s="104"/>
      <c r="UXC4" s="104"/>
      <c r="UXD4" s="104"/>
      <c r="UXE4" s="104"/>
      <c r="UXF4" s="104"/>
      <c r="UXG4" s="104"/>
      <c r="UXH4" s="104"/>
      <c r="UXI4" s="104"/>
      <c r="UXJ4" s="104"/>
      <c r="UXK4" s="104"/>
      <c r="UXL4" s="104"/>
      <c r="UXM4" s="104"/>
      <c r="UXN4" s="104"/>
      <c r="UXO4" s="104"/>
      <c r="UXP4" s="104"/>
      <c r="UXQ4" s="104"/>
      <c r="UXR4" s="104"/>
      <c r="UXS4" s="104"/>
      <c r="UXT4" s="104"/>
      <c r="UXU4" s="104"/>
      <c r="UXV4" s="104"/>
      <c r="UXW4" s="104"/>
      <c r="UXX4" s="104"/>
      <c r="UXY4" s="104"/>
      <c r="UXZ4" s="104"/>
      <c r="UYA4" s="104"/>
      <c r="UYB4" s="104"/>
      <c r="UYC4" s="104"/>
      <c r="UYD4" s="104"/>
      <c r="UYE4" s="104"/>
      <c r="UYF4" s="104"/>
      <c r="UYG4" s="104"/>
      <c r="UYH4" s="104"/>
      <c r="UYI4" s="104"/>
      <c r="UYJ4" s="104"/>
      <c r="UYK4" s="104"/>
      <c r="UYL4" s="104"/>
      <c r="UYM4" s="104"/>
      <c r="UYN4" s="104"/>
      <c r="UYO4" s="104"/>
      <c r="UYP4" s="104"/>
      <c r="UYQ4" s="104"/>
      <c r="UYR4" s="104"/>
      <c r="UYS4" s="104"/>
      <c r="UYT4" s="104"/>
      <c r="UYU4" s="104"/>
      <c r="UYV4" s="104"/>
      <c r="UYW4" s="104"/>
      <c r="UYX4" s="104"/>
      <c r="UYY4" s="104"/>
      <c r="UYZ4" s="104"/>
      <c r="UZA4" s="104"/>
      <c r="UZB4" s="104"/>
      <c r="UZC4" s="104"/>
      <c r="UZD4" s="104"/>
      <c r="UZE4" s="104"/>
      <c r="UZF4" s="104"/>
      <c r="UZG4" s="104"/>
      <c r="UZH4" s="104"/>
      <c r="UZI4" s="104"/>
      <c r="UZJ4" s="104"/>
      <c r="UZK4" s="104"/>
      <c r="UZL4" s="104"/>
      <c r="UZM4" s="104"/>
      <c r="UZN4" s="104"/>
      <c r="UZO4" s="104"/>
      <c r="UZP4" s="104"/>
      <c r="UZQ4" s="104"/>
      <c r="UZR4" s="104"/>
      <c r="UZS4" s="104"/>
      <c r="UZT4" s="104"/>
      <c r="UZU4" s="104"/>
      <c r="UZV4" s="104"/>
      <c r="UZW4" s="104"/>
      <c r="UZX4" s="104"/>
      <c r="UZY4" s="104"/>
      <c r="UZZ4" s="104"/>
      <c r="VAA4" s="104"/>
      <c r="VAB4" s="104"/>
      <c r="VAC4" s="104"/>
      <c r="VAD4" s="104"/>
      <c r="VAE4" s="104"/>
      <c r="VAF4" s="104"/>
      <c r="VAG4" s="104"/>
      <c r="VAH4" s="104"/>
      <c r="VAI4" s="104"/>
      <c r="VAJ4" s="104"/>
      <c r="VAK4" s="104"/>
      <c r="VAL4" s="104"/>
      <c r="VAM4" s="104"/>
      <c r="VAN4" s="104"/>
      <c r="VAO4" s="104"/>
      <c r="VAP4" s="104"/>
      <c r="VAQ4" s="104"/>
      <c r="VAR4" s="104"/>
      <c r="VAS4" s="104"/>
      <c r="VAT4" s="104"/>
      <c r="VAU4" s="104"/>
      <c r="VAV4" s="104"/>
      <c r="VAW4" s="104"/>
      <c r="VAX4" s="104"/>
      <c r="VAY4" s="104"/>
      <c r="VAZ4" s="104"/>
      <c r="VBA4" s="104"/>
      <c r="VBB4" s="104"/>
      <c r="VBC4" s="104"/>
      <c r="VBD4" s="104"/>
      <c r="VBE4" s="104"/>
      <c r="VBF4" s="104"/>
      <c r="VBG4" s="104"/>
      <c r="VBH4" s="104"/>
      <c r="VBI4" s="104"/>
      <c r="VBJ4" s="104"/>
      <c r="VBK4" s="104"/>
      <c r="VBL4" s="104"/>
      <c r="VBM4" s="104"/>
      <c r="VBN4" s="104"/>
      <c r="VBO4" s="104"/>
      <c r="VBP4" s="104"/>
      <c r="VBQ4" s="104"/>
      <c r="VBR4" s="104"/>
      <c r="VBS4" s="104"/>
      <c r="VBT4" s="104"/>
      <c r="VBU4" s="104"/>
      <c r="VBV4" s="104"/>
      <c r="VBW4" s="104"/>
      <c r="VBX4" s="104"/>
      <c r="VBY4" s="104"/>
      <c r="VBZ4" s="104"/>
      <c r="VCA4" s="104"/>
      <c r="VCB4" s="104"/>
      <c r="VCC4" s="104"/>
      <c r="VCD4" s="104"/>
      <c r="VCE4" s="104"/>
      <c r="VCF4" s="104"/>
      <c r="VCG4" s="104"/>
      <c r="VCH4" s="104"/>
      <c r="VCI4" s="104"/>
      <c r="VCJ4" s="104"/>
      <c r="VCK4" s="104"/>
      <c r="VCL4" s="104"/>
      <c r="VCM4" s="104"/>
      <c r="VCN4" s="104"/>
      <c r="VCO4" s="104"/>
      <c r="VCP4" s="104"/>
      <c r="VCQ4" s="104"/>
      <c r="VCR4" s="104"/>
      <c r="VCS4" s="104"/>
      <c r="VCT4" s="104"/>
      <c r="VCU4" s="104"/>
      <c r="VCV4" s="104"/>
      <c r="VCW4" s="104"/>
      <c r="VCX4" s="104"/>
      <c r="VCY4" s="104"/>
      <c r="VCZ4" s="104"/>
      <c r="VDA4" s="104"/>
      <c r="VDB4" s="104"/>
      <c r="VDC4" s="104"/>
      <c r="VDD4" s="104"/>
      <c r="VDE4" s="104"/>
      <c r="VDF4" s="104"/>
      <c r="VDG4" s="104"/>
      <c r="VDH4" s="104"/>
      <c r="VDI4" s="104"/>
      <c r="VDJ4" s="104"/>
      <c r="VDK4" s="104"/>
      <c r="VDL4" s="104"/>
      <c r="VDM4" s="104"/>
      <c r="VDN4" s="104"/>
      <c r="VDO4" s="104"/>
      <c r="VDP4" s="104"/>
      <c r="VDQ4" s="104"/>
      <c r="VDR4" s="104"/>
      <c r="VDS4" s="104"/>
      <c r="VDT4" s="104"/>
      <c r="VDU4" s="104"/>
      <c r="VDV4" s="104"/>
      <c r="VDW4" s="104"/>
      <c r="VDX4" s="104"/>
      <c r="VDY4" s="104"/>
      <c r="VDZ4" s="104"/>
      <c r="VEA4" s="104"/>
      <c r="VEB4" s="104"/>
      <c r="VEC4" s="104"/>
      <c r="VED4" s="104"/>
      <c r="VEE4" s="104"/>
      <c r="VEF4" s="104"/>
      <c r="VEG4" s="104"/>
      <c r="VEH4" s="104"/>
      <c r="VEI4" s="104"/>
      <c r="VEJ4" s="104"/>
      <c r="VEK4" s="104"/>
      <c r="VEL4" s="104"/>
      <c r="VEM4" s="104"/>
      <c r="VEN4" s="104"/>
      <c r="VEO4" s="104"/>
      <c r="VEP4" s="104"/>
      <c r="VEQ4" s="104"/>
      <c r="VER4" s="104"/>
      <c r="VES4" s="104"/>
      <c r="VET4" s="104"/>
      <c r="VEU4" s="104"/>
      <c r="VEV4" s="104"/>
      <c r="VEW4" s="104"/>
      <c r="VEX4" s="104"/>
      <c r="VEY4" s="104"/>
      <c r="VEZ4" s="104"/>
      <c r="VFA4" s="104"/>
      <c r="VFB4" s="104"/>
      <c r="VFC4" s="104"/>
      <c r="VFD4" s="104"/>
      <c r="VFE4" s="104"/>
      <c r="VFF4" s="104"/>
      <c r="VFG4" s="104"/>
      <c r="VFH4" s="104"/>
      <c r="VFI4" s="104"/>
      <c r="VFJ4" s="104"/>
      <c r="VFK4" s="104"/>
      <c r="VFL4" s="104"/>
      <c r="VFM4" s="104"/>
      <c r="VFN4" s="104"/>
      <c r="VFO4" s="104"/>
      <c r="VFP4" s="104"/>
      <c r="VFQ4" s="104"/>
      <c r="VFR4" s="104"/>
      <c r="VFS4" s="104"/>
      <c r="VFT4" s="104"/>
      <c r="VFU4" s="104"/>
      <c r="VFV4" s="104"/>
      <c r="VFW4" s="104"/>
      <c r="VFX4" s="104"/>
      <c r="VFY4" s="104"/>
      <c r="VFZ4" s="104"/>
      <c r="VGA4" s="104"/>
      <c r="VGB4" s="104"/>
      <c r="VGC4" s="104"/>
      <c r="VGD4" s="104"/>
      <c r="VGE4" s="104"/>
      <c r="VGF4" s="104"/>
      <c r="VGG4" s="104"/>
      <c r="VGH4" s="104"/>
      <c r="VGI4" s="104"/>
      <c r="VGJ4" s="104"/>
      <c r="VGK4" s="104"/>
      <c r="VGL4" s="104"/>
      <c r="VGM4" s="104"/>
      <c r="VGN4" s="104"/>
      <c r="VGO4" s="104"/>
      <c r="VGP4" s="104"/>
      <c r="VGQ4" s="104"/>
      <c r="VGR4" s="104"/>
      <c r="VGS4" s="104"/>
      <c r="VGT4" s="104"/>
      <c r="VGU4" s="104"/>
      <c r="VGV4" s="104"/>
      <c r="VGW4" s="104"/>
      <c r="VGX4" s="104"/>
      <c r="VGY4" s="104"/>
      <c r="VGZ4" s="104"/>
      <c r="VHA4" s="104"/>
      <c r="VHB4" s="104"/>
      <c r="VHC4" s="104"/>
      <c r="VHD4" s="104"/>
      <c r="VHE4" s="104"/>
      <c r="VHF4" s="104"/>
      <c r="VHG4" s="104"/>
      <c r="VHH4" s="104"/>
      <c r="VHI4" s="104"/>
      <c r="VHJ4" s="104"/>
      <c r="VHK4" s="104"/>
      <c r="VHL4" s="104"/>
      <c r="VHM4" s="104"/>
      <c r="VHN4" s="104"/>
      <c r="VHO4" s="104"/>
      <c r="VHP4" s="104"/>
      <c r="VHQ4" s="104"/>
      <c r="VHR4" s="104"/>
      <c r="VHS4" s="104"/>
      <c r="VHT4" s="104"/>
      <c r="VHU4" s="104"/>
      <c r="VHV4" s="104"/>
      <c r="VHW4" s="104"/>
      <c r="VHX4" s="104"/>
      <c r="VHY4" s="104"/>
      <c r="VHZ4" s="104"/>
      <c r="VIA4" s="104"/>
      <c r="VIB4" s="104"/>
      <c r="VIC4" s="104"/>
      <c r="VID4" s="104"/>
      <c r="VIE4" s="104"/>
      <c r="VIF4" s="104"/>
      <c r="VIG4" s="104"/>
      <c r="VIH4" s="104"/>
      <c r="VII4" s="104"/>
      <c r="VIJ4" s="104"/>
      <c r="VIK4" s="104"/>
      <c r="VIL4" s="104"/>
      <c r="VIM4" s="104"/>
      <c r="VIN4" s="104"/>
      <c r="VIO4" s="104"/>
      <c r="VIP4" s="104"/>
      <c r="VIQ4" s="104"/>
      <c r="VIR4" s="104"/>
      <c r="VIS4" s="104"/>
      <c r="VIT4" s="104"/>
      <c r="VIU4" s="104"/>
      <c r="VIV4" s="104"/>
      <c r="VIW4" s="104"/>
      <c r="VIX4" s="104"/>
      <c r="VIY4" s="104"/>
      <c r="VIZ4" s="104"/>
      <c r="VJA4" s="104"/>
      <c r="VJB4" s="104"/>
      <c r="VJC4" s="104"/>
      <c r="VJD4" s="104"/>
      <c r="VJE4" s="104"/>
      <c r="VJF4" s="104"/>
      <c r="VJG4" s="104"/>
      <c r="VJH4" s="104"/>
      <c r="VJI4" s="104"/>
      <c r="VJJ4" s="104"/>
      <c r="VJK4" s="104"/>
      <c r="VJL4" s="104"/>
      <c r="VJM4" s="104"/>
      <c r="VJN4" s="104"/>
      <c r="VJO4" s="104"/>
      <c r="VJP4" s="104"/>
      <c r="VJQ4" s="104"/>
      <c r="VJR4" s="104"/>
      <c r="VJS4" s="104"/>
      <c r="VJT4" s="104"/>
      <c r="VJU4" s="104"/>
      <c r="VJV4" s="104"/>
      <c r="VJW4" s="104"/>
      <c r="VJX4" s="104"/>
      <c r="VJY4" s="104"/>
      <c r="VJZ4" s="104"/>
      <c r="VKA4" s="104"/>
      <c r="VKB4" s="104"/>
      <c r="VKC4" s="104"/>
      <c r="VKD4" s="104"/>
      <c r="VKE4" s="104"/>
      <c r="VKF4" s="104"/>
      <c r="VKG4" s="104"/>
      <c r="VKH4" s="104"/>
      <c r="VKI4" s="104"/>
      <c r="VKJ4" s="104"/>
      <c r="VKK4" s="104"/>
      <c r="VKL4" s="104"/>
      <c r="VKM4" s="104"/>
      <c r="VKN4" s="104"/>
      <c r="VKO4" s="104"/>
      <c r="VKP4" s="104"/>
      <c r="VKQ4" s="104"/>
      <c r="VKR4" s="104"/>
      <c r="VKS4" s="104"/>
      <c r="VKT4" s="104"/>
      <c r="VKU4" s="104"/>
      <c r="VKV4" s="104"/>
      <c r="VKW4" s="104"/>
      <c r="VKX4" s="104"/>
      <c r="VKY4" s="104"/>
      <c r="VKZ4" s="104"/>
      <c r="VLA4" s="104"/>
      <c r="VLB4" s="104"/>
      <c r="VLC4" s="104"/>
      <c r="VLD4" s="104"/>
      <c r="VLE4" s="104"/>
      <c r="VLF4" s="104"/>
      <c r="VLG4" s="104"/>
      <c r="VLH4" s="104"/>
      <c r="VLI4" s="104"/>
      <c r="VLJ4" s="104"/>
      <c r="VLK4" s="104"/>
      <c r="VLL4" s="104"/>
      <c r="VLM4" s="104"/>
      <c r="VLN4" s="104"/>
      <c r="VLO4" s="104"/>
      <c r="VLP4" s="104"/>
      <c r="VLQ4" s="104"/>
      <c r="VLR4" s="104"/>
      <c r="VLS4" s="104"/>
      <c r="VLT4" s="104"/>
      <c r="VLU4" s="104"/>
      <c r="VLV4" s="104"/>
      <c r="VLW4" s="104"/>
      <c r="VLX4" s="104"/>
      <c r="VLY4" s="104"/>
      <c r="VLZ4" s="104"/>
      <c r="VMA4" s="104"/>
      <c r="VMB4" s="104"/>
      <c r="VMC4" s="104"/>
      <c r="VMD4" s="104"/>
      <c r="VME4" s="104"/>
      <c r="VMF4" s="104"/>
      <c r="VMG4" s="104"/>
      <c r="VMH4" s="104"/>
      <c r="VMI4" s="104"/>
      <c r="VMJ4" s="104"/>
      <c r="VMK4" s="104"/>
      <c r="VML4" s="104"/>
      <c r="VMM4" s="104"/>
      <c r="VMN4" s="104"/>
      <c r="VMO4" s="104"/>
      <c r="VMP4" s="104"/>
      <c r="VMQ4" s="104"/>
      <c r="VMR4" s="104"/>
      <c r="VMS4" s="104"/>
      <c r="VMT4" s="104"/>
      <c r="VMU4" s="104"/>
      <c r="VMV4" s="104"/>
      <c r="VMW4" s="104"/>
      <c r="VMX4" s="104"/>
      <c r="VMY4" s="104"/>
      <c r="VMZ4" s="104"/>
      <c r="VNA4" s="104"/>
      <c r="VNB4" s="104"/>
      <c r="VNC4" s="104"/>
      <c r="VND4" s="104"/>
      <c r="VNE4" s="104"/>
      <c r="VNF4" s="104"/>
      <c r="VNG4" s="104"/>
      <c r="VNH4" s="104"/>
      <c r="VNI4" s="104"/>
      <c r="VNJ4" s="104"/>
      <c r="VNK4" s="104"/>
      <c r="VNL4" s="104"/>
      <c r="VNM4" s="104"/>
      <c r="VNN4" s="104"/>
      <c r="VNO4" s="104"/>
      <c r="VNP4" s="104"/>
      <c r="VNQ4" s="104"/>
      <c r="VNR4" s="104"/>
      <c r="VNS4" s="104"/>
      <c r="VNT4" s="104"/>
      <c r="VNU4" s="104"/>
      <c r="VNV4" s="104"/>
      <c r="VNW4" s="104"/>
      <c r="VNX4" s="104"/>
      <c r="VNY4" s="104"/>
      <c r="VNZ4" s="104"/>
      <c r="VOA4" s="104"/>
      <c r="VOB4" s="104"/>
      <c r="VOC4" s="104"/>
      <c r="VOD4" s="104"/>
      <c r="VOE4" s="104"/>
      <c r="VOF4" s="104"/>
      <c r="VOG4" s="104"/>
      <c r="VOH4" s="104"/>
      <c r="VOI4" s="104"/>
      <c r="VOJ4" s="104"/>
      <c r="VOK4" s="104"/>
      <c r="VOL4" s="104"/>
      <c r="VOM4" s="104"/>
      <c r="VON4" s="104"/>
      <c r="VOO4" s="104"/>
      <c r="VOP4" s="104"/>
      <c r="VOQ4" s="104"/>
      <c r="VOR4" s="104"/>
      <c r="VOS4" s="104"/>
      <c r="VOT4" s="104"/>
      <c r="VOU4" s="104"/>
      <c r="VOV4" s="104"/>
      <c r="VOW4" s="104"/>
      <c r="VOX4" s="104"/>
      <c r="VOY4" s="104"/>
      <c r="VOZ4" s="104"/>
      <c r="VPA4" s="104"/>
      <c r="VPB4" s="104"/>
      <c r="VPC4" s="104"/>
      <c r="VPD4" s="104"/>
      <c r="VPE4" s="104"/>
      <c r="VPF4" s="104"/>
      <c r="VPG4" s="104"/>
      <c r="VPH4" s="104"/>
      <c r="VPI4" s="104"/>
      <c r="VPJ4" s="104"/>
      <c r="VPK4" s="104"/>
      <c r="VPL4" s="104"/>
      <c r="VPM4" s="104"/>
      <c r="VPN4" s="104"/>
      <c r="VPO4" s="104"/>
      <c r="VPP4" s="104"/>
      <c r="VPQ4" s="104"/>
      <c r="VPR4" s="104"/>
      <c r="VPS4" s="104"/>
      <c r="VPT4" s="104"/>
      <c r="VPU4" s="104"/>
      <c r="VPV4" s="104"/>
      <c r="VPW4" s="104"/>
      <c r="VPX4" s="104"/>
      <c r="VPY4" s="104"/>
      <c r="VPZ4" s="104"/>
      <c r="VQA4" s="104"/>
      <c r="VQB4" s="104"/>
      <c r="VQC4" s="104"/>
      <c r="VQD4" s="104"/>
      <c r="VQE4" s="104"/>
      <c r="VQF4" s="104"/>
      <c r="VQG4" s="104"/>
      <c r="VQH4" s="104"/>
      <c r="VQI4" s="104"/>
      <c r="VQJ4" s="104"/>
      <c r="VQK4" s="104"/>
      <c r="VQL4" s="104"/>
      <c r="VQM4" s="104"/>
      <c r="VQN4" s="104"/>
      <c r="VQO4" s="104"/>
      <c r="VQP4" s="104"/>
      <c r="VQQ4" s="104"/>
      <c r="VQR4" s="104"/>
      <c r="VQS4" s="104"/>
      <c r="VQT4" s="104"/>
      <c r="VQU4" s="104"/>
      <c r="VQV4" s="104"/>
      <c r="VQW4" s="104"/>
      <c r="VQX4" s="104"/>
      <c r="VQY4" s="104"/>
      <c r="VQZ4" s="104"/>
      <c r="VRA4" s="104"/>
      <c r="VRB4" s="104"/>
      <c r="VRC4" s="104"/>
      <c r="VRD4" s="104"/>
      <c r="VRE4" s="104"/>
      <c r="VRF4" s="104"/>
      <c r="VRG4" s="104"/>
      <c r="VRH4" s="104"/>
      <c r="VRI4" s="104"/>
      <c r="VRJ4" s="104"/>
      <c r="VRK4" s="104"/>
      <c r="VRL4" s="104"/>
      <c r="VRM4" s="104"/>
      <c r="VRN4" s="104"/>
      <c r="VRO4" s="104"/>
      <c r="VRP4" s="104"/>
      <c r="VRQ4" s="104"/>
      <c r="VRR4" s="104"/>
      <c r="VRS4" s="104"/>
      <c r="VRT4" s="104"/>
      <c r="VRU4" s="104"/>
      <c r="VRV4" s="104"/>
      <c r="VRW4" s="104"/>
      <c r="VRX4" s="104"/>
      <c r="VRY4" s="104"/>
      <c r="VRZ4" s="104"/>
      <c r="VSA4" s="104"/>
      <c r="VSB4" s="104"/>
      <c r="VSC4" s="104"/>
      <c r="VSD4" s="104"/>
      <c r="VSE4" s="104"/>
      <c r="VSF4" s="104"/>
      <c r="VSG4" s="104"/>
      <c r="VSH4" s="104"/>
      <c r="VSI4" s="104"/>
      <c r="VSJ4" s="104"/>
      <c r="VSK4" s="104"/>
      <c r="VSL4" s="104"/>
      <c r="VSM4" s="104"/>
      <c r="VSN4" s="104"/>
      <c r="VSO4" s="104"/>
      <c r="VSP4" s="104"/>
      <c r="VSQ4" s="104"/>
      <c r="VSR4" s="104"/>
      <c r="VSS4" s="104"/>
      <c r="VST4" s="104"/>
      <c r="VSU4" s="104"/>
      <c r="VSV4" s="104"/>
      <c r="VSW4" s="104"/>
      <c r="VSX4" s="104"/>
      <c r="VSY4" s="104"/>
      <c r="VSZ4" s="104"/>
      <c r="VTA4" s="104"/>
      <c r="VTB4" s="104"/>
      <c r="VTC4" s="104"/>
      <c r="VTD4" s="104"/>
      <c r="VTE4" s="104"/>
      <c r="VTF4" s="104"/>
      <c r="VTG4" s="104"/>
      <c r="VTH4" s="104"/>
      <c r="VTI4" s="104"/>
      <c r="VTJ4" s="104"/>
      <c r="VTK4" s="104"/>
      <c r="VTL4" s="104"/>
      <c r="VTM4" s="104"/>
      <c r="VTN4" s="104"/>
      <c r="VTO4" s="104"/>
      <c r="VTP4" s="104"/>
      <c r="VTQ4" s="104"/>
      <c r="VTR4" s="104"/>
      <c r="VTS4" s="104"/>
      <c r="VTT4" s="104"/>
      <c r="VTU4" s="104"/>
      <c r="VTV4" s="104"/>
      <c r="VTW4" s="104"/>
      <c r="VTX4" s="104"/>
      <c r="VTY4" s="104"/>
      <c r="VTZ4" s="104"/>
      <c r="VUA4" s="104"/>
      <c r="VUB4" s="104"/>
      <c r="VUC4" s="104"/>
      <c r="VUD4" s="104"/>
      <c r="VUE4" s="104"/>
      <c r="VUF4" s="104"/>
      <c r="VUG4" s="104"/>
      <c r="VUH4" s="104"/>
      <c r="VUI4" s="104"/>
      <c r="VUJ4" s="104"/>
      <c r="VUK4" s="104"/>
      <c r="VUL4" s="104"/>
      <c r="VUM4" s="104"/>
      <c r="VUN4" s="104"/>
      <c r="VUO4" s="104"/>
      <c r="VUP4" s="104"/>
      <c r="VUQ4" s="104"/>
      <c r="VUR4" s="104"/>
      <c r="VUS4" s="104"/>
      <c r="VUT4" s="104"/>
      <c r="VUU4" s="104"/>
      <c r="VUV4" s="104"/>
      <c r="VUW4" s="104"/>
      <c r="VUX4" s="104"/>
      <c r="VUY4" s="104"/>
      <c r="VUZ4" s="104"/>
      <c r="VVA4" s="104"/>
      <c r="VVB4" s="104"/>
      <c r="VVC4" s="104"/>
      <c r="VVD4" s="104"/>
      <c r="VVE4" s="104"/>
      <c r="VVF4" s="104"/>
      <c r="VVG4" s="104"/>
      <c r="VVH4" s="104"/>
      <c r="VVI4" s="104"/>
      <c r="VVJ4" s="104"/>
      <c r="VVK4" s="104"/>
      <c r="VVL4" s="104"/>
      <c r="VVM4" s="104"/>
      <c r="VVN4" s="104"/>
      <c r="VVO4" s="104"/>
      <c r="VVP4" s="104"/>
      <c r="VVQ4" s="104"/>
      <c r="VVR4" s="104"/>
      <c r="VVS4" s="104"/>
      <c r="VVT4" s="104"/>
      <c r="VVU4" s="104"/>
      <c r="VVV4" s="104"/>
      <c r="VVW4" s="104"/>
      <c r="VVX4" s="104"/>
      <c r="VVY4" s="104"/>
      <c r="VVZ4" s="104"/>
      <c r="VWA4" s="104"/>
      <c r="VWB4" s="104"/>
      <c r="VWC4" s="104"/>
      <c r="VWD4" s="104"/>
      <c r="VWE4" s="104"/>
      <c r="VWF4" s="104"/>
      <c r="VWG4" s="104"/>
      <c r="VWH4" s="104"/>
      <c r="VWI4" s="104"/>
      <c r="VWJ4" s="104"/>
      <c r="VWK4" s="104"/>
      <c r="VWL4" s="104"/>
      <c r="VWM4" s="104"/>
      <c r="VWN4" s="104"/>
      <c r="VWO4" s="104"/>
      <c r="VWP4" s="104"/>
      <c r="VWQ4" s="104"/>
      <c r="VWR4" s="104"/>
      <c r="VWS4" s="104"/>
      <c r="VWT4" s="104"/>
      <c r="VWU4" s="104"/>
      <c r="VWV4" s="104"/>
      <c r="VWW4" s="104"/>
      <c r="VWX4" s="104"/>
      <c r="VWY4" s="104"/>
      <c r="VWZ4" s="104"/>
      <c r="VXA4" s="104"/>
      <c r="VXB4" s="104"/>
      <c r="VXC4" s="104"/>
      <c r="VXD4" s="104"/>
      <c r="VXE4" s="104"/>
      <c r="VXF4" s="104"/>
      <c r="VXG4" s="104"/>
      <c r="VXH4" s="104"/>
      <c r="VXI4" s="104"/>
      <c r="VXJ4" s="104"/>
      <c r="VXK4" s="104"/>
      <c r="VXL4" s="104"/>
      <c r="VXM4" s="104"/>
      <c r="VXN4" s="104"/>
      <c r="VXO4" s="104"/>
      <c r="VXP4" s="104"/>
      <c r="VXQ4" s="104"/>
      <c r="VXR4" s="104"/>
      <c r="VXS4" s="104"/>
      <c r="VXT4" s="104"/>
      <c r="VXU4" s="104"/>
      <c r="VXV4" s="104"/>
      <c r="VXW4" s="104"/>
      <c r="VXX4" s="104"/>
      <c r="VXY4" s="104"/>
      <c r="VXZ4" s="104"/>
      <c r="VYA4" s="104"/>
      <c r="VYB4" s="104"/>
      <c r="VYC4" s="104"/>
      <c r="VYD4" s="104"/>
      <c r="VYE4" s="104"/>
      <c r="VYF4" s="104"/>
      <c r="VYG4" s="104"/>
      <c r="VYH4" s="104"/>
      <c r="VYI4" s="104"/>
      <c r="VYJ4" s="104"/>
      <c r="VYK4" s="104"/>
      <c r="VYL4" s="104"/>
      <c r="VYM4" s="104"/>
      <c r="VYN4" s="104"/>
      <c r="VYO4" s="104"/>
      <c r="VYP4" s="104"/>
      <c r="VYQ4" s="104"/>
      <c r="VYR4" s="104"/>
      <c r="VYS4" s="104"/>
      <c r="VYT4" s="104"/>
      <c r="VYU4" s="104"/>
      <c r="VYV4" s="104"/>
      <c r="VYW4" s="104"/>
      <c r="VYX4" s="104"/>
      <c r="VYY4" s="104"/>
      <c r="VYZ4" s="104"/>
      <c r="VZA4" s="104"/>
      <c r="VZB4" s="104"/>
      <c r="VZC4" s="104"/>
      <c r="VZD4" s="104"/>
      <c r="VZE4" s="104"/>
      <c r="VZF4" s="104"/>
      <c r="VZG4" s="104"/>
      <c r="VZH4" s="104"/>
      <c r="VZI4" s="104"/>
      <c r="VZJ4" s="104"/>
      <c r="VZK4" s="104"/>
      <c r="VZL4" s="104"/>
      <c r="VZM4" s="104"/>
      <c r="VZN4" s="104"/>
      <c r="VZO4" s="104"/>
      <c r="VZP4" s="104"/>
      <c r="VZQ4" s="104"/>
      <c r="VZR4" s="104"/>
      <c r="VZS4" s="104"/>
      <c r="VZT4" s="104"/>
      <c r="VZU4" s="104"/>
      <c r="VZV4" s="104"/>
      <c r="VZW4" s="104"/>
      <c r="VZX4" s="104"/>
      <c r="VZY4" s="104"/>
      <c r="VZZ4" s="104"/>
      <c r="WAA4" s="104"/>
      <c r="WAB4" s="104"/>
      <c r="WAC4" s="104"/>
      <c r="WAD4" s="104"/>
      <c r="WAE4" s="104"/>
      <c r="WAF4" s="104"/>
      <c r="WAG4" s="104"/>
      <c r="WAH4" s="104"/>
      <c r="WAI4" s="104"/>
      <c r="WAJ4" s="104"/>
      <c r="WAK4" s="104"/>
      <c r="WAL4" s="104"/>
      <c r="WAM4" s="104"/>
      <c r="WAN4" s="104"/>
      <c r="WAO4" s="104"/>
      <c r="WAP4" s="104"/>
      <c r="WAQ4" s="104"/>
      <c r="WAR4" s="104"/>
      <c r="WAS4" s="104"/>
      <c r="WAT4" s="104"/>
      <c r="WAU4" s="104"/>
      <c r="WAV4" s="104"/>
      <c r="WAW4" s="104"/>
      <c r="WAX4" s="104"/>
      <c r="WAY4" s="104"/>
      <c r="WAZ4" s="104"/>
      <c r="WBA4" s="104"/>
      <c r="WBB4" s="104"/>
      <c r="WBC4" s="104"/>
      <c r="WBD4" s="104"/>
      <c r="WBE4" s="104"/>
      <c r="WBF4" s="104"/>
      <c r="WBG4" s="104"/>
      <c r="WBH4" s="104"/>
      <c r="WBI4" s="104"/>
      <c r="WBJ4" s="104"/>
      <c r="WBK4" s="104"/>
      <c r="WBL4" s="104"/>
      <c r="WBM4" s="104"/>
      <c r="WBN4" s="104"/>
      <c r="WBO4" s="104"/>
      <c r="WBP4" s="104"/>
      <c r="WBQ4" s="104"/>
      <c r="WBR4" s="104"/>
      <c r="WBS4" s="104"/>
      <c r="WBT4" s="104"/>
      <c r="WBU4" s="104"/>
      <c r="WBV4" s="104"/>
      <c r="WBW4" s="104"/>
      <c r="WBX4" s="104"/>
      <c r="WBY4" s="104"/>
      <c r="WBZ4" s="104"/>
      <c r="WCA4" s="104"/>
      <c r="WCB4" s="104"/>
      <c r="WCC4" s="104"/>
      <c r="WCD4" s="104"/>
      <c r="WCE4" s="104"/>
      <c r="WCF4" s="104"/>
      <c r="WCG4" s="104"/>
      <c r="WCH4" s="104"/>
      <c r="WCI4" s="104"/>
      <c r="WCJ4" s="104"/>
      <c r="WCK4" s="104"/>
      <c r="WCL4" s="104"/>
      <c r="WCM4" s="104"/>
      <c r="WCN4" s="104"/>
      <c r="WCO4" s="104"/>
      <c r="WCP4" s="104"/>
      <c r="WCQ4" s="104"/>
      <c r="WCR4" s="104"/>
      <c r="WCS4" s="104"/>
      <c r="WCT4" s="104"/>
      <c r="WCU4" s="104"/>
      <c r="WCV4" s="104"/>
      <c r="WCW4" s="104"/>
      <c r="WCX4" s="104"/>
      <c r="WCY4" s="104"/>
      <c r="WCZ4" s="104"/>
      <c r="WDA4" s="104"/>
      <c r="WDB4" s="104"/>
      <c r="WDC4" s="104"/>
      <c r="WDD4" s="104"/>
      <c r="WDE4" s="104"/>
      <c r="WDF4" s="104"/>
      <c r="WDG4" s="104"/>
      <c r="WDH4" s="104"/>
      <c r="WDI4" s="104"/>
      <c r="WDJ4" s="104"/>
      <c r="WDK4" s="104"/>
      <c r="WDL4" s="104"/>
      <c r="WDM4" s="104"/>
      <c r="WDN4" s="104"/>
      <c r="WDO4" s="104"/>
      <c r="WDP4" s="104"/>
      <c r="WDQ4" s="104"/>
      <c r="WDR4" s="104"/>
      <c r="WDS4" s="104"/>
      <c r="WDT4" s="104"/>
      <c r="WDU4" s="104"/>
      <c r="WDV4" s="104"/>
      <c r="WDW4" s="104"/>
      <c r="WDX4" s="104"/>
      <c r="WDY4" s="104"/>
      <c r="WDZ4" s="104"/>
      <c r="WEA4" s="104"/>
      <c r="WEB4" s="104"/>
      <c r="WEC4" s="104"/>
      <c r="WED4" s="104"/>
      <c r="WEE4" s="104"/>
      <c r="WEF4" s="104"/>
      <c r="WEG4" s="104"/>
      <c r="WEH4" s="104"/>
      <c r="WEI4" s="104"/>
      <c r="WEJ4" s="104"/>
      <c r="WEK4" s="104"/>
      <c r="WEL4" s="104"/>
      <c r="WEM4" s="104"/>
      <c r="WEN4" s="104"/>
      <c r="WEO4" s="104"/>
      <c r="WEP4" s="104"/>
      <c r="WEQ4" s="104"/>
      <c r="WER4" s="104"/>
      <c r="WES4" s="104"/>
      <c r="WET4" s="104"/>
      <c r="WEU4" s="104"/>
      <c r="WEV4" s="104"/>
      <c r="WEW4" s="104"/>
      <c r="WEX4" s="104"/>
      <c r="WEY4" s="104"/>
      <c r="WEZ4" s="104"/>
      <c r="WFA4" s="104"/>
      <c r="WFB4" s="104"/>
      <c r="WFC4" s="104"/>
      <c r="WFD4" s="104"/>
      <c r="WFE4" s="104"/>
      <c r="WFF4" s="104"/>
      <c r="WFG4" s="104"/>
      <c r="WFH4" s="104"/>
      <c r="WFI4" s="104"/>
      <c r="WFJ4" s="104"/>
      <c r="WFK4" s="104"/>
      <c r="WFL4" s="104"/>
      <c r="WFM4" s="104"/>
      <c r="WFN4" s="104"/>
      <c r="WFO4" s="104"/>
      <c r="WFP4" s="104"/>
      <c r="WFQ4" s="104"/>
      <c r="WFR4" s="104"/>
      <c r="WFS4" s="104"/>
      <c r="WFT4" s="104"/>
      <c r="WFU4" s="104"/>
      <c r="WFV4" s="104"/>
      <c r="WFW4" s="104"/>
      <c r="WFX4" s="104"/>
      <c r="WFY4" s="104"/>
      <c r="WFZ4" s="104"/>
      <c r="WGA4" s="104"/>
      <c r="WGB4" s="104"/>
      <c r="WGC4" s="104"/>
      <c r="WGD4" s="104"/>
      <c r="WGE4" s="104"/>
      <c r="WGF4" s="104"/>
      <c r="WGG4" s="104"/>
      <c r="WGH4" s="104"/>
      <c r="WGI4" s="104"/>
      <c r="WGJ4" s="104"/>
      <c r="WGK4" s="104"/>
      <c r="WGL4" s="104"/>
      <c r="WGM4" s="104"/>
      <c r="WGN4" s="104"/>
      <c r="WGO4" s="104"/>
      <c r="WGP4" s="104"/>
      <c r="WGQ4" s="104"/>
      <c r="WGR4" s="104"/>
      <c r="WGS4" s="104"/>
      <c r="WGT4" s="104"/>
      <c r="WGU4" s="104"/>
      <c r="WGV4" s="104"/>
      <c r="WGW4" s="104"/>
      <c r="WGX4" s="104"/>
      <c r="WGY4" s="104"/>
      <c r="WGZ4" s="104"/>
      <c r="WHA4" s="104"/>
      <c r="WHB4" s="104"/>
      <c r="WHC4" s="104"/>
      <c r="WHD4" s="104"/>
      <c r="WHE4" s="104"/>
      <c r="WHF4" s="104"/>
      <c r="WHG4" s="104"/>
      <c r="WHH4" s="104"/>
      <c r="WHI4" s="104"/>
      <c r="WHJ4" s="104"/>
      <c r="WHK4" s="104"/>
      <c r="WHL4" s="104"/>
      <c r="WHM4" s="104"/>
      <c r="WHN4" s="104"/>
      <c r="WHO4" s="104"/>
      <c r="WHP4" s="104"/>
      <c r="WHQ4" s="104"/>
      <c r="WHR4" s="104"/>
      <c r="WHS4" s="104"/>
      <c r="WHT4" s="104"/>
      <c r="WHU4" s="104"/>
      <c r="WHV4" s="104"/>
      <c r="WHW4" s="104"/>
      <c r="WHX4" s="104"/>
      <c r="WHY4" s="104"/>
      <c r="WHZ4" s="104"/>
      <c r="WIA4" s="104"/>
      <c r="WIB4" s="104"/>
      <c r="WIC4" s="104"/>
      <c r="WID4" s="104"/>
      <c r="WIE4" s="104"/>
      <c r="WIF4" s="104"/>
      <c r="WIG4" s="104"/>
      <c r="WIH4" s="104"/>
      <c r="WII4" s="104"/>
      <c r="WIJ4" s="104"/>
      <c r="WIK4" s="104"/>
      <c r="WIL4" s="104"/>
      <c r="WIM4" s="104"/>
      <c r="WIN4" s="104"/>
      <c r="WIO4" s="104"/>
      <c r="WIP4" s="104"/>
      <c r="WIQ4" s="104"/>
      <c r="WIR4" s="104"/>
      <c r="WIS4" s="104"/>
      <c r="WIT4" s="104"/>
      <c r="WIU4" s="104"/>
      <c r="WIV4" s="104"/>
      <c r="WIW4" s="104"/>
      <c r="WIX4" s="104"/>
      <c r="WIY4" s="104"/>
      <c r="WIZ4" s="104"/>
      <c r="WJA4" s="104"/>
      <c r="WJB4" s="104"/>
      <c r="WJC4" s="104"/>
      <c r="WJD4" s="104"/>
      <c r="WJE4" s="104"/>
      <c r="WJF4" s="104"/>
      <c r="WJG4" s="104"/>
      <c r="WJH4" s="104"/>
      <c r="WJI4" s="104"/>
      <c r="WJJ4" s="104"/>
      <c r="WJK4" s="104"/>
      <c r="WJL4" s="104"/>
      <c r="WJM4" s="104"/>
      <c r="WJN4" s="104"/>
      <c r="WJO4" s="104"/>
      <c r="WJP4" s="104"/>
      <c r="WJQ4" s="104"/>
      <c r="WJR4" s="104"/>
      <c r="WJS4" s="104"/>
      <c r="WJT4" s="104"/>
      <c r="WJU4" s="104"/>
      <c r="WJV4" s="104"/>
      <c r="WJW4" s="104"/>
      <c r="WJX4" s="104"/>
      <c r="WJY4" s="104"/>
      <c r="WJZ4" s="104"/>
      <c r="WKA4" s="104"/>
      <c r="WKB4" s="104"/>
      <c r="WKC4" s="104"/>
      <c r="WKD4" s="104"/>
      <c r="WKE4" s="104"/>
      <c r="WKF4" s="104"/>
      <c r="WKG4" s="104"/>
      <c r="WKH4" s="104"/>
      <c r="WKI4" s="104"/>
      <c r="WKJ4" s="104"/>
      <c r="WKK4" s="104"/>
      <c r="WKL4" s="104"/>
      <c r="WKM4" s="104"/>
      <c r="WKN4" s="104"/>
      <c r="WKO4" s="104"/>
      <c r="WKP4" s="104"/>
      <c r="WKQ4" s="104"/>
      <c r="WKR4" s="104"/>
      <c r="WKS4" s="104"/>
      <c r="WKT4" s="104"/>
      <c r="WKU4" s="104"/>
      <c r="WKV4" s="104"/>
      <c r="WKW4" s="104"/>
      <c r="WKX4" s="104"/>
      <c r="WKY4" s="104"/>
      <c r="WKZ4" s="104"/>
      <c r="WLA4" s="104"/>
      <c r="WLB4" s="104"/>
      <c r="WLC4" s="104"/>
      <c r="WLD4" s="104"/>
      <c r="WLE4" s="104"/>
      <c r="WLF4" s="104"/>
      <c r="WLG4" s="104"/>
      <c r="WLH4" s="104"/>
      <c r="WLI4" s="104"/>
      <c r="WLJ4" s="104"/>
      <c r="WLK4" s="104"/>
      <c r="WLL4" s="104"/>
      <c r="WLM4" s="104"/>
      <c r="WLN4" s="104"/>
      <c r="WLO4" s="104"/>
      <c r="WLP4" s="104"/>
      <c r="WLQ4" s="104"/>
      <c r="WLR4" s="104"/>
      <c r="WLS4" s="104"/>
      <c r="WLT4" s="104"/>
      <c r="WLU4" s="104"/>
      <c r="WLV4" s="104"/>
      <c r="WLW4" s="104"/>
      <c r="WLX4" s="104"/>
      <c r="WLY4" s="104"/>
      <c r="WLZ4" s="104"/>
      <c r="WMA4" s="104"/>
      <c r="WMB4" s="104"/>
      <c r="WMC4" s="104"/>
      <c r="WMD4" s="104"/>
      <c r="WME4" s="104"/>
      <c r="WMF4" s="104"/>
      <c r="WMG4" s="104"/>
      <c r="WMH4" s="104"/>
      <c r="WMI4" s="104"/>
      <c r="WMJ4" s="104"/>
      <c r="WMK4" s="104"/>
      <c r="WML4" s="104"/>
      <c r="WMM4" s="104"/>
      <c r="WMN4" s="104"/>
      <c r="WMO4" s="104"/>
      <c r="WMP4" s="104"/>
      <c r="WMQ4" s="104"/>
      <c r="WMR4" s="104"/>
      <c r="WMS4" s="104"/>
      <c r="WMT4" s="104"/>
      <c r="WMU4" s="104"/>
      <c r="WMV4" s="104"/>
      <c r="WMW4" s="104"/>
      <c r="WMX4" s="104"/>
      <c r="WMY4" s="104"/>
      <c r="WMZ4" s="104"/>
      <c r="WNA4" s="104"/>
      <c r="WNB4" s="104"/>
      <c r="WNC4" s="104"/>
      <c r="WND4" s="104"/>
      <c r="WNE4" s="104"/>
      <c r="WNF4" s="104"/>
      <c r="WNG4" s="104"/>
      <c r="WNH4" s="104"/>
      <c r="WNI4" s="104"/>
      <c r="WNJ4" s="104"/>
      <c r="WNK4" s="104"/>
      <c r="WNL4" s="104"/>
      <c r="WNM4" s="104"/>
      <c r="WNN4" s="104"/>
      <c r="WNO4" s="104"/>
      <c r="WNP4" s="104"/>
      <c r="WNQ4" s="104"/>
      <c r="WNR4" s="104"/>
      <c r="WNS4" s="104"/>
      <c r="WNT4" s="104"/>
      <c r="WNU4" s="104"/>
      <c r="WNV4" s="104"/>
      <c r="WNW4" s="104"/>
      <c r="WNX4" s="104"/>
      <c r="WNY4" s="104"/>
      <c r="WNZ4" s="104"/>
      <c r="WOA4" s="104"/>
      <c r="WOB4" s="104"/>
      <c r="WOC4" s="104"/>
      <c r="WOD4" s="104"/>
      <c r="WOE4" s="104"/>
      <c r="WOF4" s="104"/>
      <c r="WOG4" s="104"/>
      <c r="WOH4" s="104"/>
      <c r="WOI4" s="104"/>
      <c r="WOJ4" s="104"/>
      <c r="WOK4" s="104"/>
      <c r="WOL4" s="104"/>
      <c r="WOM4" s="104"/>
      <c r="WON4" s="104"/>
      <c r="WOO4" s="104"/>
      <c r="WOP4" s="104"/>
      <c r="WOQ4" s="104"/>
      <c r="WOR4" s="104"/>
      <c r="WOS4" s="104"/>
      <c r="WOT4" s="104"/>
      <c r="WOU4" s="104"/>
      <c r="WOV4" s="104"/>
      <c r="WOW4" s="104"/>
      <c r="WOX4" s="104"/>
      <c r="WOY4" s="104"/>
      <c r="WOZ4" s="104"/>
      <c r="WPA4" s="104"/>
      <c r="WPB4" s="104"/>
      <c r="WPC4" s="104"/>
      <c r="WPD4" s="104"/>
      <c r="WPE4" s="104"/>
      <c r="WPF4" s="104"/>
      <c r="WPG4" s="104"/>
      <c r="WPH4" s="104"/>
      <c r="WPI4" s="104"/>
      <c r="WPJ4" s="104"/>
      <c r="WPK4" s="104"/>
      <c r="WPL4" s="104"/>
      <c r="WPM4" s="104"/>
      <c r="WPN4" s="104"/>
      <c r="WPO4" s="104"/>
      <c r="WPP4" s="104"/>
      <c r="WPQ4" s="104"/>
      <c r="WPR4" s="104"/>
      <c r="WPS4" s="104"/>
      <c r="WPT4" s="104"/>
      <c r="WPU4" s="104"/>
      <c r="WPV4" s="104"/>
      <c r="WPW4" s="104"/>
      <c r="WPX4" s="104"/>
      <c r="WPY4" s="104"/>
      <c r="WPZ4" s="104"/>
      <c r="WQA4" s="104"/>
      <c r="WQB4" s="104"/>
      <c r="WQC4" s="104"/>
      <c r="WQD4" s="104"/>
      <c r="WQE4" s="104"/>
      <c r="WQF4" s="104"/>
      <c r="WQG4" s="104"/>
      <c r="WQH4" s="104"/>
      <c r="WQI4" s="104"/>
      <c r="WQJ4" s="104"/>
      <c r="WQK4" s="104"/>
      <c r="WQL4" s="104"/>
      <c r="WQM4" s="104"/>
      <c r="WQN4" s="104"/>
      <c r="WQO4" s="104"/>
      <c r="WQP4" s="104"/>
      <c r="WQQ4" s="104"/>
      <c r="WQR4" s="104"/>
      <c r="WQS4" s="104"/>
      <c r="WQT4" s="104"/>
      <c r="WQU4" s="104"/>
      <c r="WQV4" s="104"/>
      <c r="WQW4" s="104"/>
      <c r="WQX4" s="104"/>
      <c r="WQY4" s="104"/>
      <c r="WQZ4" s="104"/>
      <c r="WRA4" s="104"/>
      <c r="WRB4" s="104"/>
      <c r="WRC4" s="104"/>
      <c r="WRD4" s="104"/>
      <c r="WRE4" s="104"/>
      <c r="WRF4" s="104"/>
      <c r="WRG4" s="104"/>
      <c r="WRH4" s="104"/>
      <c r="WRI4" s="104"/>
      <c r="WRJ4" s="104"/>
      <c r="WRK4" s="104"/>
      <c r="WRL4" s="104"/>
      <c r="WRM4" s="104"/>
      <c r="WRN4" s="104"/>
      <c r="WRO4" s="104"/>
      <c r="WRP4" s="104"/>
      <c r="WRQ4" s="104"/>
      <c r="WRR4" s="104"/>
      <c r="WRS4" s="104"/>
      <c r="WRT4" s="104"/>
      <c r="WRU4" s="104"/>
      <c r="WRV4" s="104"/>
      <c r="WRW4" s="104"/>
      <c r="WRX4" s="104"/>
      <c r="WRY4" s="104"/>
      <c r="WRZ4" s="104"/>
      <c r="WSA4" s="104"/>
      <c r="WSB4" s="104"/>
      <c r="WSC4" s="104"/>
      <c r="WSD4" s="104"/>
      <c r="WSE4" s="104"/>
      <c r="WSF4" s="104"/>
      <c r="WSG4" s="104"/>
      <c r="WSH4" s="104"/>
      <c r="WSI4" s="104"/>
      <c r="WSJ4" s="104"/>
      <c r="WSK4" s="104"/>
      <c r="WSL4" s="104"/>
      <c r="WSM4" s="104"/>
      <c r="WSN4" s="104"/>
      <c r="WSO4" s="104"/>
      <c r="WSP4" s="104"/>
      <c r="WSQ4" s="104"/>
      <c r="WSR4" s="104"/>
      <c r="WSS4" s="104"/>
      <c r="WST4" s="104"/>
      <c r="WSU4" s="104"/>
      <c r="WSV4" s="104"/>
      <c r="WSW4" s="104"/>
      <c r="WSX4" s="104"/>
      <c r="WSY4" s="104"/>
      <c r="WSZ4" s="104"/>
      <c r="WTA4" s="104"/>
      <c r="WTB4" s="104"/>
      <c r="WTC4" s="104"/>
      <c r="WTD4" s="104"/>
      <c r="WTE4" s="104"/>
      <c r="WTF4" s="104"/>
      <c r="WTG4" s="104"/>
      <c r="WTH4" s="104"/>
      <c r="WTI4" s="104"/>
      <c r="WTJ4" s="104"/>
      <c r="WTK4" s="104"/>
      <c r="WTL4" s="104"/>
      <c r="WTM4" s="104"/>
      <c r="WTN4" s="104"/>
      <c r="WTO4" s="104"/>
      <c r="WTP4" s="104"/>
      <c r="WTQ4" s="104"/>
      <c r="WTR4" s="104"/>
      <c r="WTS4" s="104"/>
      <c r="WTT4" s="104"/>
      <c r="WTU4" s="104"/>
      <c r="WTV4" s="104"/>
      <c r="WTW4" s="104"/>
      <c r="WTX4" s="104"/>
      <c r="WTY4" s="104"/>
      <c r="WTZ4" s="104"/>
      <c r="WUA4" s="104"/>
      <c r="WUB4" s="104"/>
      <c r="WUC4" s="104"/>
      <c r="WUD4" s="104"/>
      <c r="WUE4" s="104"/>
      <c r="WUF4" s="104"/>
      <c r="WUG4" s="104"/>
      <c r="WUH4" s="104"/>
      <c r="WUI4" s="104"/>
      <c r="WUJ4" s="104"/>
      <c r="WUK4" s="104"/>
      <c r="WUL4" s="104"/>
      <c r="WUM4" s="104"/>
      <c r="WUN4" s="104"/>
      <c r="WUO4" s="104"/>
      <c r="WUP4" s="104"/>
      <c r="WUQ4" s="104"/>
      <c r="WUR4" s="104"/>
      <c r="WUS4" s="104"/>
      <c r="WUT4" s="104"/>
      <c r="WUU4" s="104"/>
      <c r="WUV4" s="104"/>
      <c r="WUW4" s="104"/>
      <c r="WUX4" s="104"/>
      <c r="WUY4" s="104"/>
      <c r="WUZ4" s="104"/>
      <c r="WVA4" s="104"/>
      <c r="WVB4" s="104"/>
      <c r="WVC4" s="104"/>
      <c r="WVD4" s="104"/>
      <c r="WVE4" s="104"/>
      <c r="WVF4" s="104"/>
      <c r="WVG4" s="104"/>
      <c r="WVH4" s="104"/>
      <c r="WVI4" s="104"/>
      <c r="WVJ4" s="104"/>
      <c r="WVK4" s="104"/>
      <c r="WVL4" s="104"/>
      <c r="WVM4" s="104"/>
      <c r="WVN4" s="104"/>
      <c r="WVO4" s="104"/>
      <c r="WVP4" s="104"/>
      <c r="WVQ4" s="104"/>
      <c r="WVR4" s="104"/>
      <c r="WVS4" s="104"/>
      <c r="WVT4" s="104"/>
      <c r="WVU4" s="104"/>
      <c r="WVV4" s="104"/>
      <c r="WVW4" s="104"/>
      <c r="WVX4" s="104"/>
      <c r="WVY4" s="104"/>
      <c r="WVZ4" s="104"/>
      <c r="WWA4" s="104"/>
      <c r="WWB4" s="104"/>
      <c r="WWC4" s="104"/>
      <c r="WWD4" s="104"/>
      <c r="WWE4" s="104"/>
      <c r="WWF4" s="104"/>
      <c r="WWG4" s="104"/>
      <c r="WWH4" s="104"/>
      <c r="WWI4" s="104"/>
      <c r="WWJ4" s="104"/>
      <c r="WWK4" s="104"/>
      <c r="WWL4" s="104"/>
      <c r="WWM4" s="104"/>
      <c r="WWN4" s="104"/>
      <c r="WWO4" s="104"/>
      <c r="WWP4" s="104"/>
      <c r="WWQ4" s="104"/>
      <c r="WWR4" s="104"/>
      <c r="WWS4" s="104"/>
      <c r="WWT4" s="104"/>
      <c r="WWU4" s="104"/>
      <c r="WWV4" s="104"/>
      <c r="WWW4" s="104"/>
      <c r="WWX4" s="104"/>
      <c r="WWY4" s="104"/>
      <c r="WWZ4" s="104"/>
      <c r="WXA4" s="104"/>
      <c r="WXB4" s="104"/>
      <c r="WXC4" s="104"/>
      <c r="WXD4" s="104"/>
      <c r="WXE4" s="104"/>
      <c r="WXF4" s="104"/>
      <c r="WXG4" s="104"/>
      <c r="WXH4" s="104"/>
      <c r="WXI4" s="104"/>
      <c r="WXJ4" s="104"/>
      <c r="WXK4" s="104"/>
      <c r="WXL4" s="104"/>
      <c r="WXM4" s="104"/>
      <c r="WXN4" s="104"/>
      <c r="WXO4" s="104"/>
      <c r="WXP4" s="104"/>
      <c r="WXQ4" s="104"/>
      <c r="WXR4" s="104"/>
      <c r="WXS4" s="104"/>
      <c r="WXT4" s="104"/>
      <c r="WXU4" s="104"/>
      <c r="WXV4" s="104"/>
      <c r="WXW4" s="104"/>
      <c r="WXX4" s="104"/>
      <c r="WXY4" s="104"/>
      <c r="WXZ4" s="104"/>
      <c r="WYA4" s="104"/>
      <c r="WYB4" s="104"/>
      <c r="WYC4" s="104"/>
      <c r="WYD4" s="104"/>
      <c r="WYE4" s="104"/>
      <c r="WYF4" s="104"/>
      <c r="WYG4" s="104"/>
      <c r="WYH4" s="104"/>
      <c r="WYI4" s="104"/>
      <c r="WYJ4" s="104"/>
      <c r="WYK4" s="104"/>
      <c r="WYL4" s="104"/>
      <c r="WYM4" s="104"/>
      <c r="WYN4" s="104"/>
      <c r="WYO4" s="104"/>
      <c r="WYP4" s="104"/>
      <c r="WYQ4" s="104"/>
      <c r="WYR4" s="104"/>
      <c r="WYS4" s="104"/>
      <c r="WYT4" s="104"/>
      <c r="WYU4" s="104"/>
      <c r="WYV4" s="104"/>
      <c r="WYW4" s="104"/>
      <c r="WYX4" s="104"/>
      <c r="WYY4" s="104"/>
      <c r="WYZ4" s="104"/>
      <c r="WZA4" s="104"/>
      <c r="WZB4" s="104"/>
      <c r="WZC4" s="104"/>
      <c r="WZD4" s="104"/>
      <c r="WZE4" s="104"/>
      <c r="WZF4" s="104"/>
      <c r="WZG4" s="104"/>
      <c r="WZH4" s="104"/>
      <c r="WZI4" s="104"/>
      <c r="WZJ4" s="104"/>
      <c r="WZK4" s="104"/>
      <c r="WZL4" s="104"/>
      <c r="WZM4" s="104"/>
      <c r="WZN4" s="104"/>
      <c r="WZO4" s="104"/>
      <c r="WZP4" s="104"/>
      <c r="WZQ4" s="104"/>
      <c r="WZR4" s="104"/>
      <c r="WZS4" s="104"/>
      <c r="WZT4" s="104"/>
      <c r="WZU4" s="104"/>
      <c r="WZV4" s="104"/>
      <c r="WZW4" s="104"/>
      <c r="WZX4" s="104"/>
      <c r="WZY4" s="104"/>
      <c r="WZZ4" s="104"/>
      <c r="XAA4" s="104"/>
      <c r="XAB4" s="104"/>
      <c r="XAC4" s="104"/>
      <c r="XAD4" s="104"/>
      <c r="XAE4" s="104"/>
      <c r="XAF4" s="104"/>
      <c r="XAG4" s="104"/>
      <c r="XAH4" s="104"/>
      <c r="XAI4" s="104"/>
      <c r="XAJ4" s="104"/>
      <c r="XAK4" s="104"/>
      <c r="XAL4" s="104"/>
      <c r="XAM4" s="104"/>
      <c r="XAN4" s="104"/>
      <c r="XAO4" s="104"/>
      <c r="XAP4" s="104"/>
      <c r="XAQ4" s="104"/>
      <c r="XAR4" s="104"/>
      <c r="XAS4" s="104"/>
      <c r="XAT4" s="104"/>
      <c r="XAU4" s="104"/>
      <c r="XAV4" s="104"/>
      <c r="XAW4" s="104"/>
      <c r="XAX4" s="104"/>
      <c r="XAY4" s="104"/>
      <c r="XAZ4" s="104"/>
      <c r="XBA4" s="104"/>
      <c r="XBB4" s="104"/>
      <c r="XBC4" s="104"/>
      <c r="XBD4" s="104"/>
      <c r="XBE4" s="104"/>
      <c r="XBF4" s="104"/>
      <c r="XBG4" s="104"/>
      <c r="XBH4" s="104"/>
      <c r="XBI4" s="104"/>
      <c r="XBJ4" s="104"/>
      <c r="XBK4" s="104"/>
      <c r="XBL4" s="104"/>
      <c r="XBM4" s="104"/>
      <c r="XBN4" s="104"/>
      <c r="XBO4" s="104"/>
      <c r="XBP4" s="104"/>
      <c r="XBQ4" s="104"/>
      <c r="XBR4" s="104"/>
      <c r="XBS4" s="104"/>
      <c r="XBT4" s="104"/>
      <c r="XBU4" s="104"/>
      <c r="XBV4" s="104"/>
      <c r="XBW4" s="104"/>
      <c r="XBX4" s="104"/>
      <c r="XBY4" s="104"/>
      <c r="XBZ4" s="104"/>
      <c r="XCA4" s="104"/>
      <c r="XCB4" s="104"/>
      <c r="XCC4" s="104"/>
      <c r="XCD4" s="104"/>
      <c r="XCE4" s="104"/>
      <c r="XCF4" s="104"/>
      <c r="XCG4" s="104"/>
      <c r="XCH4" s="104"/>
      <c r="XCI4" s="104"/>
      <c r="XCJ4" s="104"/>
      <c r="XCK4" s="104"/>
      <c r="XCL4" s="104"/>
      <c r="XCM4" s="104"/>
      <c r="XCN4" s="104"/>
      <c r="XCO4" s="104"/>
      <c r="XCP4" s="104"/>
      <c r="XCQ4" s="104"/>
      <c r="XCR4" s="104"/>
      <c r="XCS4" s="104"/>
      <c r="XCT4" s="104"/>
      <c r="XCU4" s="104"/>
      <c r="XCV4" s="104"/>
      <c r="XCW4" s="104"/>
      <c r="XCX4" s="104"/>
      <c r="XCY4" s="104"/>
      <c r="XCZ4" s="104"/>
      <c r="XDA4" s="104"/>
      <c r="XDB4" s="104"/>
      <c r="XDC4" s="104"/>
      <c r="XDD4" s="104"/>
      <c r="XDE4" s="104"/>
      <c r="XDF4" s="104"/>
      <c r="XDG4" s="104"/>
      <c r="XDH4" s="104"/>
      <c r="XDI4" s="104"/>
      <c r="XDJ4" s="104"/>
      <c r="XDK4" s="104"/>
      <c r="XDL4" s="104"/>
      <c r="XDM4" s="104"/>
      <c r="XDN4" s="104"/>
      <c r="XDO4" s="104"/>
      <c r="XDP4" s="104"/>
      <c r="XDQ4" s="104"/>
      <c r="XDR4" s="104"/>
      <c r="XDS4" s="104"/>
      <c r="XDT4" s="104"/>
      <c r="XDU4" s="104"/>
      <c r="XDV4" s="104"/>
      <c r="XDW4" s="104"/>
      <c r="XDX4" s="104"/>
      <c r="XDY4" s="104"/>
      <c r="XDZ4" s="104"/>
      <c r="XEA4" s="104"/>
      <c r="XEB4" s="104"/>
      <c r="XEC4" s="104"/>
      <c r="XED4" s="104"/>
      <c r="XEE4" s="104"/>
      <c r="XEF4" s="104"/>
      <c r="XEG4" s="104"/>
      <c r="XEH4" s="104"/>
      <c r="XEI4" s="104"/>
      <c r="XEJ4" s="104"/>
      <c r="XEK4" s="104"/>
      <c r="XEL4" s="104"/>
      <c r="XEM4" s="104"/>
      <c r="XEN4" s="104"/>
      <c r="XEO4" s="104"/>
      <c r="XEP4" s="104"/>
      <c r="XEQ4" s="104"/>
      <c r="XER4" s="104"/>
      <c r="XES4" s="104"/>
      <c r="XET4" s="104"/>
      <c r="XEU4" s="104"/>
      <c r="XEV4" s="104"/>
      <c r="XEW4" s="104"/>
      <c r="XEX4" s="104"/>
      <c r="XEY4" s="104"/>
      <c r="XEZ4" s="104"/>
      <c r="XFA4" s="104"/>
      <c r="XFB4" s="104"/>
      <c r="XFC4" s="104"/>
      <c r="XFD4" s="104"/>
    </row>
    <row r="5" spans="1:16384" ht="14.1" customHeight="1" thickBot="1" x14ac:dyDescent="0.25">
      <c r="AM5" s="50">
        <f>DATE(Cad_Inicial!$D$8,AM6,1)</f>
        <v>42005</v>
      </c>
      <c r="AN5" s="50">
        <f>DATE(Cad_Inicial!$D$8,AN6,1)</f>
        <v>42036</v>
      </c>
      <c r="AO5" s="50">
        <f>DATE(Cad_Inicial!$D$8,AO6,1)</f>
        <v>42064</v>
      </c>
      <c r="AP5" s="50">
        <f>DATE(Cad_Inicial!$D$8,AP6,1)</f>
        <v>42095</v>
      </c>
      <c r="AQ5" s="50">
        <f>DATE(Cad_Inicial!$D$8,AQ6,1)</f>
        <v>42125</v>
      </c>
      <c r="AR5" s="50">
        <f>DATE(Cad_Inicial!$D$8,AR6,1)</f>
        <v>42156</v>
      </c>
      <c r="AS5" s="50">
        <f>DATE(Cad_Inicial!$D$8,AS6,1)</f>
        <v>42186</v>
      </c>
      <c r="AT5" s="50">
        <f>DATE(Cad_Inicial!$D$8,AT6,1)</f>
        <v>42217</v>
      </c>
      <c r="AU5" s="50">
        <f>DATE(Cad_Inicial!$D$8,AU6,1)</f>
        <v>42248</v>
      </c>
      <c r="AV5" s="50">
        <f>DATE(Cad_Inicial!$D$8,AV6,1)</f>
        <v>42278</v>
      </c>
      <c r="AW5" s="50">
        <f>DATE(Cad_Inicial!$D$8,AW6,1)</f>
        <v>42309</v>
      </c>
      <c r="AX5" s="50">
        <f>DATE(Cad_Inicial!$D$8,AX6,1)</f>
        <v>42339</v>
      </c>
    </row>
    <row r="6" spans="1:16384" ht="30" customHeight="1" thickTop="1" thickBot="1" x14ac:dyDescent="0.25">
      <c r="C6" s="212" t="s">
        <v>114</v>
      </c>
      <c r="D6" s="213"/>
      <c r="E6" s="213"/>
      <c r="F6" s="213"/>
      <c r="G6" s="214"/>
      <c r="H6" s="89" t="s">
        <v>328</v>
      </c>
      <c r="I6" s="90"/>
      <c r="J6" s="90"/>
      <c r="K6" s="90"/>
      <c r="L6" s="90"/>
      <c r="M6" s="90"/>
      <c r="N6" s="90"/>
      <c r="O6" s="90"/>
      <c r="P6" s="90"/>
      <c r="Q6" s="90"/>
      <c r="R6" s="90"/>
      <c r="S6" s="91"/>
      <c r="AM6">
        <v>1</v>
      </c>
      <c r="AN6">
        <v>2</v>
      </c>
      <c r="AO6">
        <v>3</v>
      </c>
      <c r="AP6">
        <v>4</v>
      </c>
      <c r="AQ6">
        <v>5</v>
      </c>
      <c r="AR6">
        <v>6</v>
      </c>
      <c r="AS6">
        <v>7</v>
      </c>
      <c r="AT6">
        <v>8</v>
      </c>
      <c r="AU6">
        <v>9</v>
      </c>
      <c r="AV6">
        <v>10</v>
      </c>
      <c r="AW6">
        <v>11</v>
      </c>
      <c r="AX6">
        <v>12</v>
      </c>
    </row>
    <row r="7" spans="1:16384" ht="30" customHeight="1" thickTop="1" thickBot="1" x14ac:dyDescent="0.25">
      <c r="C7" s="94" t="s">
        <v>115</v>
      </c>
      <c r="D7" s="95" t="s">
        <v>117</v>
      </c>
      <c r="E7" s="94" t="s">
        <v>97</v>
      </c>
      <c r="F7" s="94" t="s">
        <v>98</v>
      </c>
      <c r="G7" s="96" t="s">
        <v>116</v>
      </c>
      <c r="H7" s="95" t="s">
        <v>143</v>
      </c>
      <c r="I7" s="95" t="s">
        <v>144</v>
      </c>
      <c r="J7" s="95" t="s">
        <v>145</v>
      </c>
      <c r="K7" s="95" t="s">
        <v>146</v>
      </c>
      <c r="L7" s="95" t="s">
        <v>147</v>
      </c>
      <c r="M7" s="95" t="s">
        <v>148</v>
      </c>
      <c r="N7" s="95" t="s">
        <v>149</v>
      </c>
      <c r="O7" s="95" t="s">
        <v>150</v>
      </c>
      <c r="P7" s="95" t="s">
        <v>151</v>
      </c>
      <c r="Q7" s="95" t="s">
        <v>152</v>
      </c>
      <c r="R7" s="95" t="s">
        <v>153</v>
      </c>
      <c r="S7" s="95" t="s">
        <v>154</v>
      </c>
      <c r="U7" s="36" t="s">
        <v>101</v>
      </c>
      <c r="V7" s="36" t="s">
        <v>174</v>
      </c>
      <c r="W7" s="36" t="s">
        <v>172</v>
      </c>
      <c r="X7" s="36" t="s">
        <v>173</v>
      </c>
      <c r="Y7" s="36" t="s">
        <v>257</v>
      </c>
      <c r="Z7" s="36" t="s">
        <v>175</v>
      </c>
      <c r="AA7" s="36" t="s">
        <v>176</v>
      </c>
      <c r="AB7" s="36" t="s">
        <v>189</v>
      </c>
      <c r="AC7" s="36" t="s">
        <v>190</v>
      </c>
      <c r="AM7" t="s">
        <v>329</v>
      </c>
      <c r="AN7" t="s">
        <v>330</v>
      </c>
      <c r="AO7" t="s">
        <v>331</v>
      </c>
      <c r="AP7" t="s">
        <v>332</v>
      </c>
      <c r="AQ7" t="s">
        <v>333</v>
      </c>
      <c r="AR7" t="s">
        <v>334</v>
      </c>
      <c r="AS7" t="s">
        <v>335</v>
      </c>
      <c r="AT7" t="s">
        <v>336</v>
      </c>
      <c r="AU7" t="s">
        <v>337</v>
      </c>
      <c r="AV7" t="s">
        <v>338</v>
      </c>
      <c r="AW7" t="s">
        <v>339</v>
      </c>
      <c r="AX7" t="s">
        <v>340</v>
      </c>
    </row>
    <row r="8" spans="1:16384" ht="30" customHeight="1" thickTop="1" x14ac:dyDescent="0.2">
      <c r="C8" s="29" t="s">
        <v>254</v>
      </c>
      <c r="D8" s="92">
        <v>40</v>
      </c>
      <c r="E8" s="30">
        <v>42083</v>
      </c>
      <c r="F8" s="93">
        <v>42116</v>
      </c>
      <c r="G8" s="29">
        <v>3</v>
      </c>
      <c r="H8" s="97">
        <v>500</v>
      </c>
      <c r="I8" s="97">
        <v>300</v>
      </c>
      <c r="J8" s="97"/>
      <c r="K8" s="97"/>
      <c r="L8" s="97"/>
      <c r="M8" s="97"/>
      <c r="N8" s="97"/>
      <c r="O8" s="97"/>
      <c r="P8" s="97"/>
      <c r="Q8" s="32"/>
      <c r="R8" s="97"/>
      <c r="S8" s="97"/>
      <c r="U8" s="15">
        <f>IF(ISERROR(IF(E8="","",YEAR(E8))),"",IF(E8="","",YEAR(E8)))</f>
        <v>2015</v>
      </c>
      <c r="V8">
        <f t="shared" ref="V8:V71" si="0">IF(ISERROR(IF(E8="","",MONTH(E8))),"",IF(E8="","",MONTH(E8)))</f>
        <v>3</v>
      </c>
      <c r="W8">
        <f t="shared" ref="W8:W71" si="1">IF(ISERROR(IF(F8="","",MONTH(F8))),"",IF(F8="","",MONTH(F8)))</f>
        <v>4</v>
      </c>
      <c r="X8">
        <f t="shared" ref="X8:X71" si="2">IF(ISERROR(IF(F8="","",YEAR(F8))),"",IF(F8="","",YEAR(F8)))</f>
        <v>2015</v>
      </c>
      <c r="Y8">
        <f t="shared" ref="Y8:Y71" si="3">IF(ISERROR(IF(IF(E8="","",ROUND((F8-E8)/30,0))&lt;1,1,IF(E8="","",ROUND((F8-E8)/30,0)))),"",IF(IF(E8="","",ROUND((F8-E8)/30,0))&lt;1,1,IF(E8="","",ROUND((F8-E8)/30,0))))</f>
        <v>1</v>
      </c>
      <c r="Z8">
        <f t="shared" ref="Z8:Z71" si="4">IF(ISERROR(D8/Y8),"",D8/Y8)</f>
        <v>40</v>
      </c>
      <c r="AA8">
        <f>IF(ISERROR(Q8/Y8),"",Q8/Y8)</f>
        <v>0</v>
      </c>
      <c r="AB8">
        <v>1</v>
      </c>
      <c r="AC8">
        <f>IF(ISERROR(IF(U8="","",IF(OR(U8=Cad_Inicial!$D$8,X8=Cad_Inicial!$D$8),Cad_Inicial!$D$8+AB8*1000,0))),"",IF(U8="","",IF(OR(U8=Cad_Inicial!$D$8,X8=Cad_Inicial!$D$8),Cad_Inicial!$D$8+AB8*1000,0)))</f>
        <v>3015</v>
      </c>
      <c r="AK8" s="50">
        <f>DATE(U8,V8,1)</f>
        <v>42064</v>
      </c>
      <c r="AL8" s="50">
        <f>DATE(X8,W8,1)</f>
        <v>42095</v>
      </c>
      <c r="AM8">
        <f>IFERROR(IF(AND($AK8&lt;=AM$5,$AL8&gt;=AM$5),1,0),0)</f>
        <v>0</v>
      </c>
      <c r="AN8">
        <f t="shared" ref="AN8:AX23" si="5">IFERROR(IF(AND($AK8&lt;=AN$5,$AL8&gt;=AN$5),1,0),0)</f>
        <v>0</v>
      </c>
      <c r="AO8">
        <f t="shared" si="5"/>
        <v>1</v>
      </c>
      <c r="AP8">
        <f t="shared" si="5"/>
        <v>1</v>
      </c>
      <c r="AQ8">
        <f t="shared" si="5"/>
        <v>0</v>
      </c>
      <c r="AR8">
        <f t="shared" si="5"/>
        <v>0</v>
      </c>
      <c r="AS8">
        <f t="shared" si="5"/>
        <v>0</v>
      </c>
      <c r="AT8">
        <f t="shared" si="5"/>
        <v>0</v>
      </c>
      <c r="AU8">
        <f t="shared" si="5"/>
        <v>0</v>
      </c>
      <c r="AV8">
        <f t="shared" si="5"/>
        <v>0</v>
      </c>
      <c r="AW8">
        <f t="shared" si="5"/>
        <v>0</v>
      </c>
      <c r="AX8">
        <f t="shared" si="5"/>
        <v>0</v>
      </c>
    </row>
    <row r="9" spans="1:16384" ht="30" customHeight="1" thickBot="1" x14ac:dyDescent="0.25">
      <c r="C9" s="117" t="s">
        <v>351</v>
      </c>
      <c r="D9" s="124">
        <v>20</v>
      </c>
      <c r="E9" s="113">
        <v>42055</v>
      </c>
      <c r="F9" s="123">
        <v>42084</v>
      </c>
      <c r="G9" s="117">
        <v>3</v>
      </c>
      <c r="H9" s="125"/>
      <c r="I9" s="125">
        <v>1</v>
      </c>
      <c r="J9" s="125">
        <v>200</v>
      </c>
      <c r="K9" s="125">
        <v>100</v>
      </c>
      <c r="L9" s="125">
        <v>100</v>
      </c>
      <c r="M9" s="125"/>
      <c r="N9" s="125"/>
      <c r="O9" s="125"/>
      <c r="P9" s="125"/>
      <c r="Q9" s="83"/>
      <c r="R9" s="125"/>
      <c r="S9" s="125"/>
      <c r="U9" s="15">
        <f t="shared" ref="U9:U72" si="6">IF(ISERROR(IF(E9="","",YEAR(E9))),"",IF(E9="","",YEAR(E9)))</f>
        <v>2015</v>
      </c>
      <c r="V9">
        <f t="shared" si="0"/>
        <v>2</v>
      </c>
      <c r="W9">
        <f t="shared" si="1"/>
        <v>3</v>
      </c>
      <c r="X9">
        <f t="shared" si="2"/>
        <v>2015</v>
      </c>
      <c r="Y9">
        <f t="shared" si="3"/>
        <v>1</v>
      </c>
      <c r="Z9">
        <f t="shared" si="4"/>
        <v>20</v>
      </c>
      <c r="AA9">
        <f t="shared" ref="AA9:AA71" si="7">IF(ISERROR(Q9/Y9),"",Q9/Y9)</f>
        <v>0</v>
      </c>
      <c r="AB9">
        <v>2</v>
      </c>
      <c r="AC9">
        <f>IF(ISERROR(IF(U9="","",IF(OR(U9=Cad_Inicial!$D$8,X9=Cad_Inicial!$D$8),Cad_Inicial!$D$8+AB9*1000,0))),"",IF(U9="","",IF(OR(U9=Cad_Inicial!$D$8,X9=Cad_Inicial!$D$8),Cad_Inicial!$D$8+AB9*1000,0)))</f>
        <v>4015</v>
      </c>
      <c r="AK9" s="50">
        <f>DATE(U9,V9,1)</f>
        <v>42036</v>
      </c>
      <c r="AL9" s="50">
        <f>DATE(X9,W9,1)</f>
        <v>42064</v>
      </c>
      <c r="AM9">
        <f t="shared" ref="AM9:AX43" si="8">IFERROR(IF(AND($AK9&lt;=AM$5,$AL9&gt;=AM$5),1,0),0)</f>
        <v>0</v>
      </c>
      <c r="AN9">
        <f t="shared" si="5"/>
        <v>1</v>
      </c>
      <c r="AO9">
        <f t="shared" si="5"/>
        <v>1</v>
      </c>
      <c r="AP9">
        <f t="shared" si="5"/>
        <v>0</v>
      </c>
      <c r="AQ9">
        <f t="shared" si="5"/>
        <v>0</v>
      </c>
      <c r="AR9">
        <f t="shared" si="5"/>
        <v>0</v>
      </c>
      <c r="AS9">
        <f t="shared" si="5"/>
        <v>0</v>
      </c>
      <c r="AT9">
        <f t="shared" si="5"/>
        <v>0</v>
      </c>
      <c r="AU9">
        <f t="shared" si="5"/>
        <v>0</v>
      </c>
      <c r="AV9">
        <f t="shared" si="5"/>
        <v>0</v>
      </c>
      <c r="AW9">
        <f t="shared" si="5"/>
        <v>0</v>
      </c>
      <c r="AX9">
        <f t="shared" si="5"/>
        <v>0</v>
      </c>
    </row>
    <row r="10" spans="1:16384" ht="30" customHeight="1" thickTop="1" thickBot="1" x14ac:dyDescent="0.25">
      <c r="C10" s="118" t="s">
        <v>352</v>
      </c>
      <c r="D10" s="126">
        <v>80</v>
      </c>
      <c r="E10" s="115">
        <v>42083</v>
      </c>
      <c r="F10" s="115">
        <v>42114</v>
      </c>
      <c r="G10" s="118">
        <v>2</v>
      </c>
      <c r="H10" s="127">
        <v>400</v>
      </c>
      <c r="I10" s="127">
        <v>200</v>
      </c>
      <c r="J10" s="127">
        <v>400</v>
      </c>
      <c r="K10" s="127">
        <v>300</v>
      </c>
      <c r="L10" s="127"/>
      <c r="M10" s="127"/>
      <c r="N10" s="127"/>
      <c r="O10" s="127"/>
      <c r="P10" s="127"/>
      <c r="Q10" s="109"/>
      <c r="R10" s="127"/>
      <c r="S10" s="127"/>
      <c r="U10" s="15">
        <f t="shared" si="6"/>
        <v>2015</v>
      </c>
      <c r="V10">
        <f t="shared" si="0"/>
        <v>3</v>
      </c>
      <c r="W10">
        <f t="shared" si="1"/>
        <v>4</v>
      </c>
      <c r="X10">
        <f t="shared" si="2"/>
        <v>2015</v>
      </c>
      <c r="Y10">
        <f t="shared" si="3"/>
        <v>1</v>
      </c>
      <c r="Z10">
        <f t="shared" si="4"/>
        <v>80</v>
      </c>
      <c r="AA10">
        <f t="shared" si="7"/>
        <v>0</v>
      </c>
      <c r="AB10">
        <v>3</v>
      </c>
      <c r="AC10">
        <f>IF(ISERROR(IF(U10="","",IF(OR(U10=Cad_Inicial!$D$8,X10=Cad_Inicial!$D$8),Cad_Inicial!$D$8+AB10*1000,0))),"",IF(U10="","",IF(OR(U10=Cad_Inicial!$D$8,X10=Cad_Inicial!$D$8),Cad_Inicial!$D$8+AB10*1000,0)))</f>
        <v>5015</v>
      </c>
      <c r="AK10" s="50">
        <f t="shared" ref="AK10:AK73" si="9">DATE(U10,V10,1)</f>
        <v>42064</v>
      </c>
      <c r="AL10" s="50">
        <f t="shared" ref="AL10:AL73" si="10">DATE(X10,W10,1)</f>
        <v>42095</v>
      </c>
      <c r="AM10">
        <f t="shared" si="8"/>
        <v>0</v>
      </c>
      <c r="AN10">
        <f t="shared" si="5"/>
        <v>0</v>
      </c>
      <c r="AO10">
        <f t="shared" si="5"/>
        <v>1</v>
      </c>
      <c r="AP10">
        <f t="shared" si="5"/>
        <v>1</v>
      </c>
      <c r="AQ10">
        <f t="shared" si="5"/>
        <v>0</v>
      </c>
      <c r="AR10">
        <f t="shared" si="5"/>
        <v>0</v>
      </c>
      <c r="AS10">
        <f t="shared" si="5"/>
        <v>0</v>
      </c>
      <c r="AT10">
        <f t="shared" si="5"/>
        <v>0</v>
      </c>
      <c r="AU10">
        <f t="shared" si="5"/>
        <v>0</v>
      </c>
      <c r="AV10">
        <f t="shared" si="5"/>
        <v>0</v>
      </c>
      <c r="AW10">
        <f t="shared" si="5"/>
        <v>0</v>
      </c>
      <c r="AX10">
        <f t="shared" si="5"/>
        <v>0</v>
      </c>
    </row>
    <row r="11" spans="1:16384" ht="30" customHeight="1" thickTop="1" thickBot="1" x14ac:dyDescent="0.25">
      <c r="C11" s="118"/>
      <c r="D11" s="126"/>
      <c r="E11" s="115"/>
      <c r="F11" s="115"/>
      <c r="G11" s="118"/>
      <c r="H11" s="127"/>
      <c r="I11" s="127"/>
      <c r="J11" s="127"/>
      <c r="K11" s="127"/>
      <c r="L11" s="127"/>
      <c r="M11" s="127"/>
      <c r="N11" s="127"/>
      <c r="O11" s="127"/>
      <c r="P11" s="127"/>
      <c r="Q11" s="109"/>
      <c r="R11" s="127"/>
      <c r="S11" s="127"/>
      <c r="U11" s="15" t="str">
        <f t="shared" si="6"/>
        <v/>
      </c>
      <c r="V11" t="str">
        <f t="shared" si="0"/>
        <v/>
      </c>
      <c r="W11" t="str">
        <f t="shared" si="1"/>
        <v/>
      </c>
      <c r="X11" t="str">
        <f t="shared" si="2"/>
        <v/>
      </c>
      <c r="Y11" t="str">
        <f t="shared" si="3"/>
        <v/>
      </c>
      <c r="Z11" t="str">
        <f t="shared" si="4"/>
        <v/>
      </c>
      <c r="AA11" t="str">
        <f t="shared" si="7"/>
        <v/>
      </c>
      <c r="AB11">
        <v>4</v>
      </c>
      <c r="AC11" t="str">
        <f>IF(ISERROR(IF(U11="","",IF(OR(U11=Cad_Inicial!$D$8,X11=Cad_Inicial!$D$8),Cad_Inicial!$D$8+AB11*1000,0))),"",IF(U11="","",IF(OR(U11=Cad_Inicial!$D$8,X11=Cad_Inicial!$D$8),Cad_Inicial!$D$8+AB11*1000,0)))</f>
        <v/>
      </c>
      <c r="AK11" s="50" t="e">
        <f t="shared" si="9"/>
        <v>#VALUE!</v>
      </c>
      <c r="AL11" s="50" t="e">
        <f t="shared" si="10"/>
        <v>#VALUE!</v>
      </c>
      <c r="AM11">
        <f t="shared" si="8"/>
        <v>0</v>
      </c>
      <c r="AN11">
        <f t="shared" si="5"/>
        <v>0</v>
      </c>
      <c r="AO11">
        <f t="shared" si="5"/>
        <v>0</v>
      </c>
      <c r="AP11">
        <f t="shared" si="5"/>
        <v>0</v>
      </c>
      <c r="AQ11">
        <f t="shared" si="5"/>
        <v>0</v>
      </c>
      <c r="AR11">
        <f t="shared" si="5"/>
        <v>0</v>
      </c>
      <c r="AS11">
        <f t="shared" si="5"/>
        <v>0</v>
      </c>
      <c r="AT11">
        <f t="shared" si="5"/>
        <v>0</v>
      </c>
      <c r="AU11">
        <f t="shared" si="5"/>
        <v>0</v>
      </c>
      <c r="AV11">
        <f t="shared" si="5"/>
        <v>0</v>
      </c>
      <c r="AW11">
        <f t="shared" si="5"/>
        <v>0</v>
      </c>
      <c r="AX11">
        <f t="shared" si="5"/>
        <v>0</v>
      </c>
    </row>
    <row r="12" spans="1:16384" ht="30" customHeight="1" thickTop="1" thickBot="1" x14ac:dyDescent="0.25">
      <c r="C12" s="118"/>
      <c r="D12" s="126"/>
      <c r="E12" s="115"/>
      <c r="F12" s="115"/>
      <c r="G12" s="118"/>
      <c r="H12" s="127"/>
      <c r="I12" s="127"/>
      <c r="J12" s="127"/>
      <c r="K12" s="127"/>
      <c r="L12" s="127"/>
      <c r="M12" s="127"/>
      <c r="N12" s="127"/>
      <c r="O12" s="127"/>
      <c r="P12" s="127"/>
      <c r="Q12" s="109"/>
      <c r="R12" s="127"/>
      <c r="S12" s="127"/>
      <c r="U12" s="15" t="str">
        <f t="shared" si="6"/>
        <v/>
      </c>
      <c r="V12" t="str">
        <f t="shared" si="0"/>
        <v/>
      </c>
      <c r="W12" t="str">
        <f t="shared" si="1"/>
        <v/>
      </c>
      <c r="X12" t="str">
        <f t="shared" si="2"/>
        <v/>
      </c>
      <c r="Y12" t="str">
        <f t="shared" si="3"/>
        <v/>
      </c>
      <c r="Z12" t="str">
        <f t="shared" si="4"/>
        <v/>
      </c>
      <c r="AA12" t="str">
        <f t="shared" si="7"/>
        <v/>
      </c>
      <c r="AB12">
        <v>5</v>
      </c>
      <c r="AC12" t="str">
        <f>IF(ISERROR(IF(U12="","",IF(OR(U12=Cad_Inicial!$D$8,X12=Cad_Inicial!$D$8),Cad_Inicial!$D$8+AB12*1000,0))),"",IF(U12="","",IF(OR(U12=Cad_Inicial!$D$8,X12=Cad_Inicial!$D$8),Cad_Inicial!$D$8+AB12*1000,0)))</f>
        <v/>
      </c>
      <c r="AK12" s="50" t="e">
        <f t="shared" si="9"/>
        <v>#VALUE!</v>
      </c>
      <c r="AL12" s="50" t="e">
        <f t="shared" si="10"/>
        <v>#VALUE!</v>
      </c>
      <c r="AM12">
        <f t="shared" si="8"/>
        <v>0</v>
      </c>
      <c r="AN12">
        <f t="shared" si="5"/>
        <v>0</v>
      </c>
      <c r="AO12">
        <f t="shared" si="5"/>
        <v>0</v>
      </c>
      <c r="AP12">
        <f t="shared" si="5"/>
        <v>0</v>
      </c>
      <c r="AQ12">
        <f t="shared" si="5"/>
        <v>0</v>
      </c>
      <c r="AR12">
        <f t="shared" si="5"/>
        <v>0</v>
      </c>
      <c r="AS12">
        <f t="shared" si="5"/>
        <v>0</v>
      </c>
      <c r="AT12">
        <f t="shared" si="5"/>
        <v>0</v>
      </c>
      <c r="AU12">
        <f t="shared" si="5"/>
        <v>0</v>
      </c>
      <c r="AV12">
        <f t="shared" si="5"/>
        <v>0</v>
      </c>
      <c r="AW12">
        <f t="shared" si="5"/>
        <v>0</v>
      </c>
      <c r="AX12">
        <f t="shared" si="5"/>
        <v>0</v>
      </c>
    </row>
    <row r="13" spans="1:16384" ht="30" customHeight="1" thickTop="1" thickBot="1" x14ac:dyDescent="0.25">
      <c r="C13" s="118"/>
      <c r="D13" s="126"/>
      <c r="E13" s="115"/>
      <c r="F13" s="115"/>
      <c r="G13" s="118"/>
      <c r="H13" s="127"/>
      <c r="I13" s="127"/>
      <c r="J13" s="127"/>
      <c r="K13" s="127"/>
      <c r="L13" s="127"/>
      <c r="M13" s="127"/>
      <c r="N13" s="127"/>
      <c r="O13" s="127"/>
      <c r="P13" s="127"/>
      <c r="Q13" s="109"/>
      <c r="R13" s="127"/>
      <c r="S13" s="127"/>
      <c r="U13" s="15" t="str">
        <f t="shared" si="6"/>
        <v/>
      </c>
      <c r="V13" t="str">
        <f t="shared" si="0"/>
        <v/>
      </c>
      <c r="W13" t="str">
        <f t="shared" si="1"/>
        <v/>
      </c>
      <c r="X13" t="str">
        <f t="shared" si="2"/>
        <v/>
      </c>
      <c r="Y13" t="str">
        <f t="shared" si="3"/>
        <v/>
      </c>
      <c r="Z13" t="str">
        <f t="shared" si="4"/>
        <v/>
      </c>
      <c r="AA13" t="str">
        <f t="shared" si="7"/>
        <v/>
      </c>
      <c r="AB13">
        <v>6</v>
      </c>
      <c r="AC13" t="str">
        <f>IF(ISERROR(IF(U13="","",IF(OR(U13=Cad_Inicial!$D$8,X13=Cad_Inicial!$D$8),Cad_Inicial!$D$8+AB13*1000,0))),"",IF(U13="","",IF(OR(U13=Cad_Inicial!$D$8,X13=Cad_Inicial!$D$8),Cad_Inicial!$D$8+AB13*1000,0)))</f>
        <v/>
      </c>
      <c r="AK13" s="50" t="e">
        <f t="shared" si="9"/>
        <v>#VALUE!</v>
      </c>
      <c r="AL13" s="50" t="e">
        <f t="shared" si="10"/>
        <v>#VALUE!</v>
      </c>
      <c r="AM13">
        <f t="shared" si="8"/>
        <v>0</v>
      </c>
      <c r="AN13">
        <f t="shared" si="5"/>
        <v>0</v>
      </c>
      <c r="AO13">
        <f t="shared" si="5"/>
        <v>0</v>
      </c>
      <c r="AP13">
        <f t="shared" si="5"/>
        <v>0</v>
      </c>
      <c r="AQ13">
        <f t="shared" si="5"/>
        <v>0</v>
      </c>
      <c r="AR13">
        <f t="shared" si="5"/>
        <v>0</v>
      </c>
      <c r="AS13">
        <f t="shared" si="5"/>
        <v>0</v>
      </c>
      <c r="AT13">
        <f t="shared" si="5"/>
        <v>0</v>
      </c>
      <c r="AU13">
        <f t="shared" si="5"/>
        <v>0</v>
      </c>
      <c r="AV13">
        <f t="shared" si="5"/>
        <v>0</v>
      </c>
      <c r="AW13">
        <f t="shared" si="5"/>
        <v>0</v>
      </c>
      <c r="AX13">
        <f t="shared" si="5"/>
        <v>0</v>
      </c>
    </row>
    <row r="14" spans="1:16384" ht="30" customHeight="1" thickTop="1" thickBot="1" x14ac:dyDescent="0.25">
      <c r="C14" s="118"/>
      <c r="D14" s="126"/>
      <c r="E14" s="115"/>
      <c r="F14" s="115"/>
      <c r="G14" s="118"/>
      <c r="H14" s="127"/>
      <c r="I14" s="127"/>
      <c r="J14" s="127"/>
      <c r="K14" s="127"/>
      <c r="L14" s="127"/>
      <c r="M14" s="127"/>
      <c r="N14" s="127"/>
      <c r="O14" s="127"/>
      <c r="P14" s="127"/>
      <c r="Q14" s="109"/>
      <c r="R14" s="127"/>
      <c r="S14" s="127"/>
      <c r="U14" s="15" t="str">
        <f t="shared" si="6"/>
        <v/>
      </c>
      <c r="V14" t="str">
        <f t="shared" si="0"/>
        <v/>
      </c>
      <c r="W14" t="str">
        <f t="shared" si="1"/>
        <v/>
      </c>
      <c r="X14" t="str">
        <f t="shared" si="2"/>
        <v/>
      </c>
      <c r="Y14" t="str">
        <f t="shared" si="3"/>
        <v/>
      </c>
      <c r="Z14" t="str">
        <f t="shared" si="4"/>
        <v/>
      </c>
      <c r="AA14" t="str">
        <f t="shared" si="7"/>
        <v/>
      </c>
      <c r="AB14">
        <v>7</v>
      </c>
      <c r="AC14" t="str">
        <f>IF(ISERROR(IF(U14="","",IF(OR(U14=Cad_Inicial!$D$8,X14=Cad_Inicial!$D$8),Cad_Inicial!$D$8+AB14*1000,0))),"",IF(U14="","",IF(OR(U14=Cad_Inicial!$D$8,X14=Cad_Inicial!$D$8),Cad_Inicial!$D$8+AB14*1000,0)))</f>
        <v/>
      </c>
      <c r="AK14" s="50" t="e">
        <f t="shared" si="9"/>
        <v>#VALUE!</v>
      </c>
      <c r="AL14" s="50" t="e">
        <f t="shared" si="10"/>
        <v>#VALUE!</v>
      </c>
      <c r="AM14">
        <f t="shared" si="8"/>
        <v>0</v>
      </c>
      <c r="AN14">
        <f t="shared" si="5"/>
        <v>0</v>
      </c>
      <c r="AO14">
        <f t="shared" si="5"/>
        <v>0</v>
      </c>
      <c r="AP14">
        <f t="shared" si="5"/>
        <v>0</v>
      </c>
      <c r="AQ14">
        <f t="shared" si="5"/>
        <v>0</v>
      </c>
      <c r="AR14">
        <f t="shared" si="5"/>
        <v>0</v>
      </c>
      <c r="AS14">
        <f t="shared" si="5"/>
        <v>0</v>
      </c>
      <c r="AT14">
        <f t="shared" si="5"/>
        <v>0</v>
      </c>
      <c r="AU14">
        <f t="shared" si="5"/>
        <v>0</v>
      </c>
      <c r="AV14">
        <f t="shared" si="5"/>
        <v>0</v>
      </c>
      <c r="AW14">
        <f t="shared" si="5"/>
        <v>0</v>
      </c>
      <c r="AX14">
        <f t="shared" si="5"/>
        <v>0</v>
      </c>
    </row>
    <row r="15" spans="1:16384" ht="30" customHeight="1" thickTop="1" thickBot="1" x14ac:dyDescent="0.25">
      <c r="C15" s="118"/>
      <c r="D15" s="126"/>
      <c r="E15" s="115"/>
      <c r="F15" s="115"/>
      <c r="G15" s="118"/>
      <c r="H15" s="127"/>
      <c r="I15" s="127"/>
      <c r="J15" s="127"/>
      <c r="K15" s="127"/>
      <c r="L15" s="127"/>
      <c r="M15" s="127"/>
      <c r="N15" s="127"/>
      <c r="O15" s="127"/>
      <c r="P15" s="127"/>
      <c r="Q15" s="109"/>
      <c r="R15" s="127"/>
      <c r="S15" s="127"/>
      <c r="U15" s="15" t="str">
        <f t="shared" si="6"/>
        <v/>
      </c>
      <c r="V15" t="str">
        <f t="shared" si="0"/>
        <v/>
      </c>
      <c r="W15" t="str">
        <f t="shared" si="1"/>
        <v/>
      </c>
      <c r="X15" t="str">
        <f t="shared" si="2"/>
        <v/>
      </c>
      <c r="Y15" t="str">
        <f t="shared" si="3"/>
        <v/>
      </c>
      <c r="Z15" t="str">
        <f t="shared" si="4"/>
        <v/>
      </c>
      <c r="AA15" t="str">
        <f t="shared" si="7"/>
        <v/>
      </c>
      <c r="AB15">
        <v>8</v>
      </c>
      <c r="AC15" t="str">
        <f>IF(ISERROR(IF(U15="","",IF(OR(U15=Cad_Inicial!$D$8,X15=Cad_Inicial!$D$8),Cad_Inicial!$D$8+AB15*1000,0))),"",IF(U15="","",IF(OR(U15=Cad_Inicial!$D$8,X15=Cad_Inicial!$D$8),Cad_Inicial!$D$8+AB15*1000,0)))</f>
        <v/>
      </c>
      <c r="AK15" s="50" t="e">
        <f t="shared" si="9"/>
        <v>#VALUE!</v>
      </c>
      <c r="AL15" s="50" t="e">
        <f t="shared" si="10"/>
        <v>#VALUE!</v>
      </c>
      <c r="AM15">
        <f t="shared" si="8"/>
        <v>0</v>
      </c>
      <c r="AN15">
        <f t="shared" si="5"/>
        <v>0</v>
      </c>
      <c r="AO15">
        <f t="shared" si="5"/>
        <v>0</v>
      </c>
      <c r="AP15">
        <f t="shared" si="5"/>
        <v>0</v>
      </c>
      <c r="AQ15">
        <f t="shared" si="5"/>
        <v>0</v>
      </c>
      <c r="AR15">
        <f t="shared" si="5"/>
        <v>0</v>
      </c>
      <c r="AS15">
        <f t="shared" si="5"/>
        <v>0</v>
      </c>
      <c r="AT15">
        <f t="shared" si="5"/>
        <v>0</v>
      </c>
      <c r="AU15">
        <f t="shared" si="5"/>
        <v>0</v>
      </c>
      <c r="AV15">
        <f t="shared" si="5"/>
        <v>0</v>
      </c>
      <c r="AW15">
        <f t="shared" si="5"/>
        <v>0</v>
      </c>
      <c r="AX15">
        <f t="shared" si="5"/>
        <v>0</v>
      </c>
    </row>
    <row r="16" spans="1:16384" ht="30" customHeight="1" thickTop="1" thickBot="1" x14ac:dyDescent="0.25">
      <c r="C16" s="118"/>
      <c r="D16" s="126"/>
      <c r="E16" s="115"/>
      <c r="F16" s="115"/>
      <c r="G16" s="118"/>
      <c r="H16" s="127"/>
      <c r="I16" s="127"/>
      <c r="J16" s="127"/>
      <c r="K16" s="127"/>
      <c r="L16" s="127"/>
      <c r="M16" s="127"/>
      <c r="N16" s="127"/>
      <c r="O16" s="127"/>
      <c r="P16" s="127"/>
      <c r="Q16" s="109"/>
      <c r="R16" s="127"/>
      <c r="S16" s="127"/>
      <c r="U16" s="15" t="str">
        <f t="shared" si="6"/>
        <v/>
      </c>
      <c r="V16" t="str">
        <f t="shared" si="0"/>
        <v/>
      </c>
      <c r="W16" t="str">
        <f t="shared" si="1"/>
        <v/>
      </c>
      <c r="X16" t="str">
        <f t="shared" si="2"/>
        <v/>
      </c>
      <c r="Y16" t="str">
        <f t="shared" si="3"/>
        <v/>
      </c>
      <c r="Z16" t="str">
        <f t="shared" si="4"/>
        <v/>
      </c>
      <c r="AA16" t="str">
        <f t="shared" si="7"/>
        <v/>
      </c>
      <c r="AB16">
        <v>9</v>
      </c>
      <c r="AC16" t="str">
        <f>IF(ISERROR(IF(U16="","",IF(OR(U16=Cad_Inicial!$D$8,X16=Cad_Inicial!$D$8),Cad_Inicial!$D$8+AB16*1000,0))),"",IF(U16="","",IF(OR(U16=Cad_Inicial!$D$8,X16=Cad_Inicial!$D$8),Cad_Inicial!$D$8+AB16*1000,0)))</f>
        <v/>
      </c>
      <c r="AK16" s="50" t="e">
        <f t="shared" si="9"/>
        <v>#VALUE!</v>
      </c>
      <c r="AL16" s="50" t="e">
        <f t="shared" si="10"/>
        <v>#VALUE!</v>
      </c>
      <c r="AM16">
        <f t="shared" si="8"/>
        <v>0</v>
      </c>
      <c r="AN16">
        <f t="shared" si="5"/>
        <v>0</v>
      </c>
      <c r="AO16">
        <f t="shared" si="5"/>
        <v>0</v>
      </c>
      <c r="AP16">
        <f t="shared" si="5"/>
        <v>0</v>
      </c>
      <c r="AQ16">
        <f t="shared" si="5"/>
        <v>0</v>
      </c>
      <c r="AR16">
        <f t="shared" si="5"/>
        <v>0</v>
      </c>
      <c r="AS16">
        <f t="shared" si="5"/>
        <v>0</v>
      </c>
      <c r="AT16">
        <f t="shared" si="5"/>
        <v>0</v>
      </c>
      <c r="AU16">
        <f t="shared" si="5"/>
        <v>0</v>
      </c>
      <c r="AV16">
        <f t="shared" si="5"/>
        <v>0</v>
      </c>
      <c r="AW16">
        <f t="shared" si="5"/>
        <v>0</v>
      </c>
      <c r="AX16">
        <f t="shared" si="5"/>
        <v>0</v>
      </c>
    </row>
    <row r="17" spans="3:50" ht="30" customHeight="1" thickTop="1" thickBot="1" x14ac:dyDescent="0.25">
      <c r="C17" s="118"/>
      <c r="D17" s="126"/>
      <c r="E17" s="115"/>
      <c r="F17" s="115"/>
      <c r="G17" s="118"/>
      <c r="H17" s="127"/>
      <c r="I17" s="127"/>
      <c r="J17" s="127"/>
      <c r="K17" s="127"/>
      <c r="L17" s="127"/>
      <c r="M17" s="127"/>
      <c r="N17" s="127"/>
      <c r="O17" s="127"/>
      <c r="P17" s="127"/>
      <c r="Q17" s="109"/>
      <c r="R17" s="127"/>
      <c r="S17" s="127"/>
      <c r="U17" s="15" t="str">
        <f t="shared" si="6"/>
        <v/>
      </c>
      <c r="V17" t="str">
        <f t="shared" si="0"/>
        <v/>
      </c>
      <c r="W17" t="str">
        <f t="shared" si="1"/>
        <v/>
      </c>
      <c r="X17" t="str">
        <f t="shared" si="2"/>
        <v/>
      </c>
      <c r="Y17" t="str">
        <f t="shared" si="3"/>
        <v/>
      </c>
      <c r="Z17" t="str">
        <f t="shared" si="4"/>
        <v/>
      </c>
      <c r="AA17" t="str">
        <f t="shared" si="7"/>
        <v/>
      </c>
      <c r="AB17">
        <v>10</v>
      </c>
      <c r="AC17" t="str">
        <f>IF(ISERROR(IF(U17="","",IF(OR(U17=Cad_Inicial!$D$8,X17=Cad_Inicial!$D$8),Cad_Inicial!$D$8+AB17*1000,0))),"",IF(U17="","",IF(OR(U17=Cad_Inicial!$D$8,X17=Cad_Inicial!$D$8),Cad_Inicial!$D$8+AB17*1000,0)))</f>
        <v/>
      </c>
      <c r="AK17" s="50" t="e">
        <f t="shared" si="9"/>
        <v>#VALUE!</v>
      </c>
      <c r="AL17" s="50" t="e">
        <f t="shared" si="10"/>
        <v>#VALUE!</v>
      </c>
      <c r="AM17">
        <f t="shared" si="8"/>
        <v>0</v>
      </c>
      <c r="AN17">
        <f t="shared" si="5"/>
        <v>0</v>
      </c>
      <c r="AO17">
        <f t="shared" si="5"/>
        <v>0</v>
      </c>
      <c r="AP17">
        <f t="shared" si="5"/>
        <v>0</v>
      </c>
      <c r="AQ17">
        <f t="shared" si="5"/>
        <v>0</v>
      </c>
      <c r="AR17">
        <f t="shared" si="5"/>
        <v>0</v>
      </c>
      <c r="AS17">
        <f t="shared" si="5"/>
        <v>0</v>
      </c>
      <c r="AT17">
        <f t="shared" si="5"/>
        <v>0</v>
      </c>
      <c r="AU17">
        <f t="shared" si="5"/>
        <v>0</v>
      </c>
      <c r="AV17">
        <f t="shared" si="5"/>
        <v>0</v>
      </c>
      <c r="AW17">
        <f t="shared" si="5"/>
        <v>0</v>
      </c>
      <c r="AX17">
        <f t="shared" si="5"/>
        <v>0</v>
      </c>
    </row>
    <row r="18" spans="3:50" ht="30" customHeight="1" thickTop="1" thickBot="1" x14ac:dyDescent="0.25">
      <c r="C18" s="118"/>
      <c r="D18" s="126"/>
      <c r="E18" s="115"/>
      <c r="F18" s="115"/>
      <c r="G18" s="118"/>
      <c r="H18" s="127"/>
      <c r="I18" s="127"/>
      <c r="J18" s="127"/>
      <c r="K18" s="127"/>
      <c r="L18" s="127"/>
      <c r="M18" s="127"/>
      <c r="N18" s="127"/>
      <c r="O18" s="127"/>
      <c r="P18" s="127"/>
      <c r="Q18" s="109"/>
      <c r="R18" s="127"/>
      <c r="S18" s="127"/>
      <c r="U18" s="15" t="str">
        <f t="shared" si="6"/>
        <v/>
      </c>
      <c r="V18" t="str">
        <f t="shared" si="0"/>
        <v/>
      </c>
      <c r="W18" t="str">
        <f t="shared" si="1"/>
        <v/>
      </c>
      <c r="X18" t="str">
        <f t="shared" si="2"/>
        <v/>
      </c>
      <c r="Y18" t="str">
        <f t="shared" si="3"/>
        <v/>
      </c>
      <c r="Z18" t="str">
        <f t="shared" si="4"/>
        <v/>
      </c>
      <c r="AA18" t="str">
        <f t="shared" si="7"/>
        <v/>
      </c>
      <c r="AB18">
        <v>11</v>
      </c>
      <c r="AC18" t="str">
        <f>IF(ISERROR(IF(U18="","",IF(OR(U18=Cad_Inicial!$D$8,X18=Cad_Inicial!$D$8),Cad_Inicial!$D$8+AB18*1000,0))),"",IF(U18="","",IF(OR(U18=Cad_Inicial!$D$8,X18=Cad_Inicial!$D$8),Cad_Inicial!$D$8+AB18*1000,0)))</f>
        <v/>
      </c>
      <c r="AK18" s="50" t="e">
        <f t="shared" si="9"/>
        <v>#VALUE!</v>
      </c>
      <c r="AL18" s="50" t="e">
        <f t="shared" si="10"/>
        <v>#VALUE!</v>
      </c>
      <c r="AM18">
        <f t="shared" si="8"/>
        <v>0</v>
      </c>
      <c r="AN18">
        <f t="shared" si="5"/>
        <v>0</v>
      </c>
      <c r="AO18">
        <f t="shared" si="5"/>
        <v>0</v>
      </c>
      <c r="AP18">
        <f t="shared" si="5"/>
        <v>0</v>
      </c>
      <c r="AQ18">
        <f t="shared" si="5"/>
        <v>0</v>
      </c>
      <c r="AR18">
        <f t="shared" si="5"/>
        <v>0</v>
      </c>
      <c r="AS18">
        <f t="shared" si="5"/>
        <v>0</v>
      </c>
      <c r="AT18">
        <f t="shared" si="5"/>
        <v>0</v>
      </c>
      <c r="AU18">
        <f t="shared" si="5"/>
        <v>0</v>
      </c>
      <c r="AV18">
        <f t="shared" si="5"/>
        <v>0</v>
      </c>
      <c r="AW18">
        <f t="shared" si="5"/>
        <v>0</v>
      </c>
      <c r="AX18">
        <f t="shared" si="5"/>
        <v>0</v>
      </c>
    </row>
    <row r="19" spans="3:50" ht="30" customHeight="1" thickTop="1" thickBot="1" x14ac:dyDescent="0.25">
      <c r="C19" s="118"/>
      <c r="D19" s="126"/>
      <c r="E19" s="115"/>
      <c r="F19" s="115"/>
      <c r="G19" s="118"/>
      <c r="H19" s="127"/>
      <c r="I19" s="127"/>
      <c r="J19" s="127"/>
      <c r="K19" s="127"/>
      <c r="L19" s="127"/>
      <c r="M19" s="127"/>
      <c r="N19" s="127"/>
      <c r="O19" s="127"/>
      <c r="P19" s="127"/>
      <c r="Q19" s="109"/>
      <c r="R19" s="127"/>
      <c r="S19" s="127"/>
      <c r="U19" s="15" t="str">
        <f t="shared" si="6"/>
        <v/>
      </c>
      <c r="V19" t="str">
        <f t="shared" si="0"/>
        <v/>
      </c>
      <c r="W19" t="str">
        <f t="shared" si="1"/>
        <v/>
      </c>
      <c r="X19" t="str">
        <f t="shared" si="2"/>
        <v/>
      </c>
      <c r="Y19" t="str">
        <f t="shared" si="3"/>
        <v/>
      </c>
      <c r="Z19" t="str">
        <f t="shared" si="4"/>
        <v/>
      </c>
      <c r="AA19" t="str">
        <f t="shared" si="7"/>
        <v/>
      </c>
      <c r="AB19">
        <v>12</v>
      </c>
      <c r="AC19" t="str">
        <f>IF(ISERROR(IF(U19="","",IF(OR(U19=Cad_Inicial!$D$8,X19=Cad_Inicial!$D$8),Cad_Inicial!$D$8+AB19*1000,0))),"",IF(U19="","",IF(OR(U19=Cad_Inicial!$D$8,X19=Cad_Inicial!$D$8),Cad_Inicial!$D$8+AB19*1000,0)))</f>
        <v/>
      </c>
      <c r="AK19" s="50" t="e">
        <f t="shared" si="9"/>
        <v>#VALUE!</v>
      </c>
      <c r="AL19" s="50" t="e">
        <f t="shared" si="10"/>
        <v>#VALUE!</v>
      </c>
      <c r="AM19">
        <f t="shared" si="8"/>
        <v>0</v>
      </c>
      <c r="AN19">
        <f t="shared" si="5"/>
        <v>0</v>
      </c>
      <c r="AO19">
        <f t="shared" si="5"/>
        <v>0</v>
      </c>
      <c r="AP19">
        <f t="shared" si="5"/>
        <v>0</v>
      </c>
      <c r="AQ19">
        <f t="shared" si="5"/>
        <v>0</v>
      </c>
      <c r="AR19">
        <f t="shared" si="5"/>
        <v>0</v>
      </c>
      <c r="AS19">
        <f t="shared" si="5"/>
        <v>0</v>
      </c>
      <c r="AT19">
        <f t="shared" si="5"/>
        <v>0</v>
      </c>
      <c r="AU19">
        <f t="shared" si="5"/>
        <v>0</v>
      </c>
      <c r="AV19">
        <f t="shared" si="5"/>
        <v>0</v>
      </c>
      <c r="AW19">
        <f t="shared" si="5"/>
        <v>0</v>
      </c>
      <c r="AX19">
        <f t="shared" si="5"/>
        <v>0</v>
      </c>
    </row>
    <row r="20" spans="3:50" ht="30" customHeight="1" thickTop="1" thickBot="1" x14ac:dyDescent="0.25">
      <c r="C20" s="118"/>
      <c r="D20" s="126"/>
      <c r="E20" s="115"/>
      <c r="F20" s="115"/>
      <c r="G20" s="118"/>
      <c r="H20" s="127"/>
      <c r="I20" s="127"/>
      <c r="J20" s="127"/>
      <c r="K20" s="127"/>
      <c r="L20" s="127"/>
      <c r="M20" s="127"/>
      <c r="N20" s="127"/>
      <c r="O20" s="127"/>
      <c r="P20" s="127"/>
      <c r="Q20" s="109"/>
      <c r="R20" s="127"/>
      <c r="S20" s="127"/>
      <c r="U20" s="15" t="str">
        <f t="shared" si="6"/>
        <v/>
      </c>
      <c r="V20" t="str">
        <f t="shared" si="0"/>
        <v/>
      </c>
      <c r="W20" t="str">
        <f t="shared" si="1"/>
        <v/>
      </c>
      <c r="X20" t="str">
        <f t="shared" si="2"/>
        <v/>
      </c>
      <c r="Y20" t="str">
        <f t="shared" si="3"/>
        <v/>
      </c>
      <c r="Z20" t="str">
        <f t="shared" si="4"/>
        <v/>
      </c>
      <c r="AA20" t="str">
        <f t="shared" si="7"/>
        <v/>
      </c>
      <c r="AB20">
        <v>13</v>
      </c>
      <c r="AC20" t="str">
        <f>IF(ISERROR(IF(U20="","",IF(OR(U20=Cad_Inicial!$D$8,X20=Cad_Inicial!$D$8),Cad_Inicial!$D$8+AB20*1000,0))),"",IF(U20="","",IF(OR(U20=Cad_Inicial!$D$8,X20=Cad_Inicial!$D$8),Cad_Inicial!$D$8+AB20*1000,0)))</f>
        <v/>
      </c>
      <c r="AK20" s="50" t="e">
        <f t="shared" si="9"/>
        <v>#VALUE!</v>
      </c>
      <c r="AL20" s="50" t="e">
        <f t="shared" si="10"/>
        <v>#VALUE!</v>
      </c>
      <c r="AM20">
        <f t="shared" si="8"/>
        <v>0</v>
      </c>
      <c r="AN20">
        <f t="shared" si="5"/>
        <v>0</v>
      </c>
      <c r="AO20">
        <f t="shared" si="5"/>
        <v>0</v>
      </c>
      <c r="AP20">
        <f t="shared" si="5"/>
        <v>0</v>
      </c>
      <c r="AQ20">
        <f t="shared" si="5"/>
        <v>0</v>
      </c>
      <c r="AR20">
        <f t="shared" si="5"/>
        <v>0</v>
      </c>
      <c r="AS20">
        <f t="shared" si="5"/>
        <v>0</v>
      </c>
      <c r="AT20">
        <f t="shared" si="5"/>
        <v>0</v>
      </c>
      <c r="AU20">
        <f t="shared" si="5"/>
        <v>0</v>
      </c>
      <c r="AV20">
        <f t="shared" si="5"/>
        <v>0</v>
      </c>
      <c r="AW20">
        <f t="shared" si="5"/>
        <v>0</v>
      </c>
      <c r="AX20">
        <f t="shared" si="5"/>
        <v>0</v>
      </c>
    </row>
    <row r="21" spans="3:50" ht="30" customHeight="1" thickTop="1" thickBot="1" x14ac:dyDescent="0.25">
      <c r="C21" s="118"/>
      <c r="D21" s="126"/>
      <c r="E21" s="115"/>
      <c r="F21" s="115"/>
      <c r="G21" s="118"/>
      <c r="H21" s="127"/>
      <c r="I21" s="127"/>
      <c r="J21" s="127"/>
      <c r="K21" s="127"/>
      <c r="L21" s="127"/>
      <c r="M21" s="127"/>
      <c r="N21" s="127"/>
      <c r="O21" s="127"/>
      <c r="P21" s="127"/>
      <c r="Q21" s="109"/>
      <c r="R21" s="127"/>
      <c r="S21" s="127"/>
      <c r="U21" s="15" t="str">
        <f t="shared" si="6"/>
        <v/>
      </c>
      <c r="V21" t="str">
        <f t="shared" si="0"/>
        <v/>
      </c>
      <c r="W21" t="str">
        <f t="shared" si="1"/>
        <v/>
      </c>
      <c r="X21" t="str">
        <f t="shared" si="2"/>
        <v/>
      </c>
      <c r="Y21" t="str">
        <f t="shared" si="3"/>
        <v/>
      </c>
      <c r="Z21" t="str">
        <f t="shared" si="4"/>
        <v/>
      </c>
      <c r="AA21" t="str">
        <f t="shared" si="7"/>
        <v/>
      </c>
      <c r="AB21">
        <v>14</v>
      </c>
      <c r="AC21" t="str">
        <f>IF(ISERROR(IF(U21="","",IF(OR(U21=Cad_Inicial!$D$8,X21=Cad_Inicial!$D$8),Cad_Inicial!$D$8+AB21*1000,0))),"",IF(U21="","",IF(OR(U21=Cad_Inicial!$D$8,X21=Cad_Inicial!$D$8),Cad_Inicial!$D$8+AB21*1000,0)))</f>
        <v/>
      </c>
      <c r="AK21" s="50" t="e">
        <f t="shared" si="9"/>
        <v>#VALUE!</v>
      </c>
      <c r="AL21" s="50" t="e">
        <f t="shared" si="10"/>
        <v>#VALUE!</v>
      </c>
      <c r="AM21">
        <f t="shared" si="8"/>
        <v>0</v>
      </c>
      <c r="AN21">
        <f t="shared" si="5"/>
        <v>0</v>
      </c>
      <c r="AO21">
        <f t="shared" si="5"/>
        <v>0</v>
      </c>
      <c r="AP21">
        <f t="shared" si="5"/>
        <v>0</v>
      </c>
      <c r="AQ21">
        <f t="shared" si="5"/>
        <v>0</v>
      </c>
      <c r="AR21">
        <f t="shared" si="5"/>
        <v>0</v>
      </c>
      <c r="AS21">
        <f t="shared" si="5"/>
        <v>0</v>
      </c>
      <c r="AT21">
        <f t="shared" si="5"/>
        <v>0</v>
      </c>
      <c r="AU21">
        <f t="shared" si="5"/>
        <v>0</v>
      </c>
      <c r="AV21">
        <f t="shared" si="5"/>
        <v>0</v>
      </c>
      <c r="AW21">
        <f t="shared" si="5"/>
        <v>0</v>
      </c>
      <c r="AX21">
        <f t="shared" si="5"/>
        <v>0</v>
      </c>
    </row>
    <row r="22" spans="3:50" ht="30" customHeight="1" thickTop="1" thickBot="1" x14ac:dyDescent="0.25">
      <c r="C22" s="118"/>
      <c r="D22" s="126"/>
      <c r="E22" s="115"/>
      <c r="F22" s="115"/>
      <c r="G22" s="118"/>
      <c r="H22" s="127"/>
      <c r="I22" s="127"/>
      <c r="J22" s="127"/>
      <c r="K22" s="127"/>
      <c r="L22" s="127"/>
      <c r="M22" s="127"/>
      <c r="N22" s="127"/>
      <c r="O22" s="127"/>
      <c r="P22" s="127"/>
      <c r="Q22" s="109"/>
      <c r="R22" s="127"/>
      <c r="S22" s="127"/>
      <c r="U22" s="15" t="str">
        <f t="shared" si="6"/>
        <v/>
      </c>
      <c r="V22" t="str">
        <f t="shared" si="0"/>
        <v/>
      </c>
      <c r="W22" t="str">
        <f t="shared" si="1"/>
        <v/>
      </c>
      <c r="X22" t="str">
        <f t="shared" si="2"/>
        <v/>
      </c>
      <c r="Y22" t="str">
        <f t="shared" si="3"/>
        <v/>
      </c>
      <c r="Z22" t="str">
        <f t="shared" si="4"/>
        <v/>
      </c>
      <c r="AA22" t="str">
        <f t="shared" si="7"/>
        <v/>
      </c>
      <c r="AB22">
        <v>15</v>
      </c>
      <c r="AC22" t="str">
        <f>IF(ISERROR(IF(U22="","",IF(OR(U22=Cad_Inicial!$D$8,X22=Cad_Inicial!$D$8),Cad_Inicial!$D$8+AB22*1000,0))),"",IF(U22="","",IF(OR(U22=Cad_Inicial!$D$8,X22=Cad_Inicial!$D$8),Cad_Inicial!$D$8+AB22*1000,0)))</f>
        <v/>
      </c>
      <c r="AK22" s="50" t="e">
        <f t="shared" si="9"/>
        <v>#VALUE!</v>
      </c>
      <c r="AL22" s="50" t="e">
        <f t="shared" si="10"/>
        <v>#VALUE!</v>
      </c>
      <c r="AM22">
        <f t="shared" si="8"/>
        <v>0</v>
      </c>
      <c r="AN22">
        <f t="shared" si="5"/>
        <v>0</v>
      </c>
      <c r="AO22">
        <f t="shared" si="5"/>
        <v>0</v>
      </c>
      <c r="AP22">
        <f t="shared" si="5"/>
        <v>0</v>
      </c>
      <c r="AQ22">
        <f t="shared" si="5"/>
        <v>0</v>
      </c>
      <c r="AR22">
        <f t="shared" si="5"/>
        <v>0</v>
      </c>
      <c r="AS22">
        <f t="shared" si="5"/>
        <v>0</v>
      </c>
      <c r="AT22">
        <f t="shared" si="5"/>
        <v>0</v>
      </c>
      <c r="AU22">
        <f t="shared" si="5"/>
        <v>0</v>
      </c>
      <c r="AV22">
        <f t="shared" si="5"/>
        <v>0</v>
      </c>
      <c r="AW22">
        <f t="shared" si="5"/>
        <v>0</v>
      </c>
      <c r="AX22">
        <f t="shared" si="5"/>
        <v>0</v>
      </c>
    </row>
    <row r="23" spans="3:50" ht="30" customHeight="1" thickTop="1" thickBot="1" x14ac:dyDescent="0.25">
      <c r="C23" s="118"/>
      <c r="D23" s="126"/>
      <c r="E23" s="115"/>
      <c r="F23" s="115"/>
      <c r="G23" s="118"/>
      <c r="H23" s="127"/>
      <c r="I23" s="127"/>
      <c r="J23" s="127"/>
      <c r="K23" s="127"/>
      <c r="L23" s="127"/>
      <c r="M23" s="127"/>
      <c r="N23" s="127"/>
      <c r="O23" s="127"/>
      <c r="P23" s="127"/>
      <c r="Q23" s="109"/>
      <c r="R23" s="127"/>
      <c r="S23" s="127"/>
      <c r="U23" s="15" t="str">
        <f t="shared" si="6"/>
        <v/>
      </c>
      <c r="V23" t="str">
        <f t="shared" si="0"/>
        <v/>
      </c>
      <c r="W23" t="str">
        <f t="shared" si="1"/>
        <v/>
      </c>
      <c r="X23" t="str">
        <f t="shared" si="2"/>
        <v/>
      </c>
      <c r="Y23" t="str">
        <f t="shared" si="3"/>
        <v/>
      </c>
      <c r="Z23" t="str">
        <f t="shared" si="4"/>
        <v/>
      </c>
      <c r="AA23" t="str">
        <f t="shared" si="7"/>
        <v/>
      </c>
      <c r="AB23">
        <v>16</v>
      </c>
      <c r="AC23" t="str">
        <f>IF(ISERROR(IF(U23="","",IF(OR(U23=Cad_Inicial!$D$8,X23=Cad_Inicial!$D$8),Cad_Inicial!$D$8+AB23*1000,0))),"",IF(U23="","",IF(OR(U23=Cad_Inicial!$D$8,X23=Cad_Inicial!$D$8),Cad_Inicial!$D$8+AB23*1000,0)))</f>
        <v/>
      </c>
      <c r="AK23" s="50" t="e">
        <f t="shared" si="9"/>
        <v>#VALUE!</v>
      </c>
      <c r="AL23" s="50" t="e">
        <f t="shared" si="10"/>
        <v>#VALUE!</v>
      </c>
      <c r="AM23">
        <f t="shared" si="8"/>
        <v>0</v>
      </c>
      <c r="AN23">
        <f t="shared" si="5"/>
        <v>0</v>
      </c>
      <c r="AO23">
        <f t="shared" si="5"/>
        <v>0</v>
      </c>
      <c r="AP23">
        <f t="shared" si="5"/>
        <v>0</v>
      </c>
      <c r="AQ23">
        <f t="shared" si="5"/>
        <v>0</v>
      </c>
      <c r="AR23">
        <f t="shared" si="5"/>
        <v>0</v>
      </c>
      <c r="AS23">
        <f t="shared" si="5"/>
        <v>0</v>
      </c>
      <c r="AT23">
        <f t="shared" si="5"/>
        <v>0</v>
      </c>
      <c r="AU23">
        <f t="shared" si="5"/>
        <v>0</v>
      </c>
      <c r="AV23">
        <f t="shared" si="5"/>
        <v>0</v>
      </c>
      <c r="AW23">
        <f t="shared" si="5"/>
        <v>0</v>
      </c>
      <c r="AX23">
        <f t="shared" si="5"/>
        <v>0</v>
      </c>
    </row>
    <row r="24" spans="3:50" ht="30" customHeight="1" thickTop="1" thickBot="1" x14ac:dyDescent="0.25">
      <c r="C24" s="118"/>
      <c r="D24" s="126"/>
      <c r="E24" s="115"/>
      <c r="F24" s="115"/>
      <c r="G24" s="118"/>
      <c r="H24" s="127"/>
      <c r="I24" s="127"/>
      <c r="J24" s="127"/>
      <c r="K24" s="127"/>
      <c r="L24" s="127"/>
      <c r="M24" s="127"/>
      <c r="N24" s="127"/>
      <c r="O24" s="127"/>
      <c r="P24" s="127"/>
      <c r="Q24" s="109"/>
      <c r="R24" s="127"/>
      <c r="S24" s="127"/>
      <c r="U24" s="15" t="str">
        <f t="shared" si="6"/>
        <v/>
      </c>
      <c r="V24" t="str">
        <f t="shared" si="0"/>
        <v/>
      </c>
      <c r="W24" t="str">
        <f t="shared" si="1"/>
        <v/>
      </c>
      <c r="X24" t="str">
        <f t="shared" si="2"/>
        <v/>
      </c>
      <c r="Y24" t="str">
        <f t="shared" si="3"/>
        <v/>
      </c>
      <c r="Z24" t="str">
        <f t="shared" si="4"/>
        <v/>
      </c>
      <c r="AA24" t="str">
        <f t="shared" si="7"/>
        <v/>
      </c>
      <c r="AB24">
        <v>17</v>
      </c>
      <c r="AC24" t="str">
        <f>IF(ISERROR(IF(U24="","",IF(OR(U24=Cad_Inicial!$D$8,X24=Cad_Inicial!$D$8),Cad_Inicial!$D$8+AB24*1000,0))),"",IF(U24="","",IF(OR(U24=Cad_Inicial!$D$8,X24=Cad_Inicial!$D$8),Cad_Inicial!$D$8+AB24*1000,0)))</f>
        <v/>
      </c>
      <c r="AK24" s="50" t="e">
        <f t="shared" si="9"/>
        <v>#VALUE!</v>
      </c>
      <c r="AL24" s="50" t="e">
        <f t="shared" si="10"/>
        <v>#VALUE!</v>
      </c>
      <c r="AM24">
        <f t="shared" si="8"/>
        <v>0</v>
      </c>
      <c r="AN24">
        <f t="shared" si="8"/>
        <v>0</v>
      </c>
      <c r="AO24">
        <f t="shared" si="8"/>
        <v>0</v>
      </c>
      <c r="AP24">
        <f t="shared" si="8"/>
        <v>0</v>
      </c>
      <c r="AQ24">
        <f t="shared" si="8"/>
        <v>0</v>
      </c>
      <c r="AR24">
        <f t="shared" si="8"/>
        <v>0</v>
      </c>
      <c r="AS24">
        <f t="shared" si="8"/>
        <v>0</v>
      </c>
      <c r="AT24">
        <f t="shared" si="8"/>
        <v>0</v>
      </c>
      <c r="AU24">
        <f t="shared" si="8"/>
        <v>0</v>
      </c>
      <c r="AV24">
        <f t="shared" si="8"/>
        <v>0</v>
      </c>
      <c r="AW24">
        <f t="shared" si="8"/>
        <v>0</v>
      </c>
      <c r="AX24">
        <f t="shared" si="8"/>
        <v>0</v>
      </c>
    </row>
    <row r="25" spans="3:50" ht="30" customHeight="1" thickTop="1" thickBot="1" x14ac:dyDescent="0.25">
      <c r="C25" s="118"/>
      <c r="D25" s="126"/>
      <c r="E25" s="115"/>
      <c r="F25" s="115"/>
      <c r="G25" s="118"/>
      <c r="H25" s="127"/>
      <c r="I25" s="127"/>
      <c r="J25" s="127"/>
      <c r="K25" s="127"/>
      <c r="L25" s="127"/>
      <c r="M25" s="127"/>
      <c r="N25" s="127"/>
      <c r="O25" s="127"/>
      <c r="P25" s="127"/>
      <c r="Q25" s="109"/>
      <c r="R25" s="127"/>
      <c r="S25" s="127"/>
      <c r="U25" s="15" t="str">
        <f t="shared" si="6"/>
        <v/>
      </c>
      <c r="V25" t="str">
        <f t="shared" si="0"/>
        <v/>
      </c>
      <c r="W25" t="str">
        <f t="shared" si="1"/>
        <v/>
      </c>
      <c r="X25" t="str">
        <f t="shared" si="2"/>
        <v/>
      </c>
      <c r="Y25" t="str">
        <f t="shared" si="3"/>
        <v/>
      </c>
      <c r="Z25" t="str">
        <f t="shared" si="4"/>
        <v/>
      </c>
      <c r="AA25" t="str">
        <f t="shared" si="7"/>
        <v/>
      </c>
      <c r="AB25">
        <v>18</v>
      </c>
      <c r="AC25" t="str">
        <f>IF(ISERROR(IF(U25="","",IF(OR(U25=Cad_Inicial!$D$8,X25=Cad_Inicial!$D$8),Cad_Inicial!$D$8+AB25*1000,0))),"",IF(U25="","",IF(OR(U25=Cad_Inicial!$D$8,X25=Cad_Inicial!$D$8),Cad_Inicial!$D$8+AB25*1000,0)))</f>
        <v/>
      </c>
      <c r="AK25" s="50" t="e">
        <f t="shared" si="9"/>
        <v>#VALUE!</v>
      </c>
      <c r="AL25" s="50" t="e">
        <f t="shared" si="10"/>
        <v>#VALUE!</v>
      </c>
      <c r="AM25">
        <f t="shared" si="8"/>
        <v>0</v>
      </c>
      <c r="AN25">
        <f t="shared" si="8"/>
        <v>0</v>
      </c>
      <c r="AO25">
        <f t="shared" si="8"/>
        <v>0</v>
      </c>
      <c r="AP25">
        <f t="shared" si="8"/>
        <v>0</v>
      </c>
      <c r="AQ25">
        <f t="shared" si="8"/>
        <v>0</v>
      </c>
      <c r="AR25">
        <f t="shared" si="8"/>
        <v>0</v>
      </c>
      <c r="AS25">
        <f t="shared" si="8"/>
        <v>0</v>
      </c>
      <c r="AT25">
        <f t="shared" si="8"/>
        <v>0</v>
      </c>
      <c r="AU25">
        <f t="shared" si="8"/>
        <v>0</v>
      </c>
      <c r="AV25">
        <f t="shared" si="8"/>
        <v>0</v>
      </c>
      <c r="AW25">
        <f t="shared" si="8"/>
        <v>0</v>
      </c>
      <c r="AX25">
        <f t="shared" si="8"/>
        <v>0</v>
      </c>
    </row>
    <row r="26" spans="3:50" ht="30" customHeight="1" thickTop="1" thickBot="1" x14ac:dyDescent="0.25">
      <c r="C26" s="118"/>
      <c r="D26" s="126"/>
      <c r="E26" s="115"/>
      <c r="F26" s="115"/>
      <c r="G26" s="118"/>
      <c r="H26" s="127"/>
      <c r="I26" s="127"/>
      <c r="J26" s="127"/>
      <c r="K26" s="127"/>
      <c r="L26" s="127"/>
      <c r="M26" s="127"/>
      <c r="N26" s="127"/>
      <c r="O26" s="127"/>
      <c r="P26" s="127"/>
      <c r="Q26" s="109"/>
      <c r="R26" s="127"/>
      <c r="S26" s="127"/>
      <c r="U26" s="15" t="str">
        <f t="shared" si="6"/>
        <v/>
      </c>
      <c r="V26" t="str">
        <f t="shared" si="0"/>
        <v/>
      </c>
      <c r="W26" t="str">
        <f t="shared" si="1"/>
        <v/>
      </c>
      <c r="X26" t="str">
        <f t="shared" si="2"/>
        <v/>
      </c>
      <c r="Y26" t="str">
        <f t="shared" si="3"/>
        <v/>
      </c>
      <c r="Z26" t="str">
        <f t="shared" si="4"/>
        <v/>
      </c>
      <c r="AA26" t="str">
        <f t="shared" si="7"/>
        <v/>
      </c>
      <c r="AB26">
        <v>19</v>
      </c>
      <c r="AC26" t="str">
        <f>IF(ISERROR(IF(U26="","",IF(OR(U26=Cad_Inicial!$D$8,X26=Cad_Inicial!$D$8),Cad_Inicial!$D$8+AB26*1000,0))),"",IF(U26="","",IF(OR(U26=Cad_Inicial!$D$8,X26=Cad_Inicial!$D$8),Cad_Inicial!$D$8+AB26*1000,0)))</f>
        <v/>
      </c>
      <c r="AK26" s="50" t="e">
        <f t="shared" si="9"/>
        <v>#VALUE!</v>
      </c>
      <c r="AL26" s="50" t="e">
        <f t="shared" si="10"/>
        <v>#VALUE!</v>
      </c>
      <c r="AM26">
        <f t="shared" si="8"/>
        <v>0</v>
      </c>
      <c r="AN26">
        <f t="shared" si="8"/>
        <v>0</v>
      </c>
      <c r="AO26">
        <f t="shared" si="8"/>
        <v>0</v>
      </c>
      <c r="AP26">
        <f t="shared" si="8"/>
        <v>0</v>
      </c>
      <c r="AQ26">
        <f t="shared" si="8"/>
        <v>0</v>
      </c>
      <c r="AR26">
        <f t="shared" si="8"/>
        <v>0</v>
      </c>
      <c r="AS26">
        <f t="shared" si="8"/>
        <v>0</v>
      </c>
      <c r="AT26">
        <f t="shared" si="8"/>
        <v>0</v>
      </c>
      <c r="AU26">
        <f t="shared" si="8"/>
        <v>0</v>
      </c>
      <c r="AV26">
        <f t="shared" si="8"/>
        <v>0</v>
      </c>
      <c r="AW26">
        <f t="shared" si="8"/>
        <v>0</v>
      </c>
      <c r="AX26">
        <f t="shared" si="8"/>
        <v>0</v>
      </c>
    </row>
    <row r="27" spans="3:50" ht="30" customHeight="1" thickTop="1" thickBot="1" x14ac:dyDescent="0.25">
      <c r="C27" s="118"/>
      <c r="D27" s="126"/>
      <c r="E27" s="115"/>
      <c r="F27" s="115"/>
      <c r="G27" s="118"/>
      <c r="H27" s="127"/>
      <c r="I27" s="127"/>
      <c r="J27" s="127"/>
      <c r="K27" s="127"/>
      <c r="L27" s="127"/>
      <c r="M27" s="127"/>
      <c r="N27" s="127"/>
      <c r="O27" s="127"/>
      <c r="P27" s="127"/>
      <c r="Q27" s="109"/>
      <c r="R27" s="127"/>
      <c r="S27" s="127"/>
      <c r="U27" s="15" t="str">
        <f t="shared" si="6"/>
        <v/>
      </c>
      <c r="V27" t="str">
        <f t="shared" si="0"/>
        <v/>
      </c>
      <c r="W27" t="str">
        <f t="shared" si="1"/>
        <v/>
      </c>
      <c r="X27" t="str">
        <f t="shared" si="2"/>
        <v/>
      </c>
      <c r="Y27" t="str">
        <f t="shared" si="3"/>
        <v/>
      </c>
      <c r="Z27" t="str">
        <f t="shared" si="4"/>
        <v/>
      </c>
      <c r="AA27" t="str">
        <f t="shared" si="7"/>
        <v/>
      </c>
      <c r="AB27">
        <v>20</v>
      </c>
      <c r="AC27" t="str">
        <f>IF(ISERROR(IF(U27="","",IF(OR(U27=Cad_Inicial!$D$8,X27=Cad_Inicial!$D$8),Cad_Inicial!$D$8+AB27*1000,0))),"",IF(U27="","",IF(OR(U27=Cad_Inicial!$D$8,X27=Cad_Inicial!$D$8),Cad_Inicial!$D$8+AB27*1000,0)))</f>
        <v/>
      </c>
      <c r="AK27" s="50" t="e">
        <f t="shared" si="9"/>
        <v>#VALUE!</v>
      </c>
      <c r="AL27" s="50" t="e">
        <f t="shared" si="10"/>
        <v>#VALUE!</v>
      </c>
      <c r="AM27">
        <f t="shared" si="8"/>
        <v>0</v>
      </c>
      <c r="AN27">
        <f t="shared" si="8"/>
        <v>0</v>
      </c>
      <c r="AO27">
        <f t="shared" si="8"/>
        <v>0</v>
      </c>
      <c r="AP27">
        <f t="shared" si="8"/>
        <v>0</v>
      </c>
      <c r="AQ27">
        <f t="shared" si="8"/>
        <v>0</v>
      </c>
      <c r="AR27">
        <f t="shared" si="8"/>
        <v>0</v>
      </c>
      <c r="AS27">
        <f t="shared" si="8"/>
        <v>0</v>
      </c>
      <c r="AT27">
        <f t="shared" si="8"/>
        <v>0</v>
      </c>
      <c r="AU27">
        <f t="shared" si="8"/>
        <v>0</v>
      </c>
      <c r="AV27">
        <f t="shared" si="8"/>
        <v>0</v>
      </c>
      <c r="AW27">
        <f t="shared" si="8"/>
        <v>0</v>
      </c>
      <c r="AX27">
        <f t="shared" si="8"/>
        <v>0</v>
      </c>
    </row>
    <row r="28" spans="3:50" ht="30" customHeight="1" thickTop="1" thickBot="1" x14ac:dyDescent="0.25">
      <c r="C28" s="118"/>
      <c r="D28" s="126"/>
      <c r="E28" s="115"/>
      <c r="F28" s="115"/>
      <c r="G28" s="118"/>
      <c r="H28" s="127"/>
      <c r="I28" s="127"/>
      <c r="J28" s="127"/>
      <c r="K28" s="127"/>
      <c r="L28" s="127"/>
      <c r="M28" s="127"/>
      <c r="N28" s="127"/>
      <c r="O28" s="127"/>
      <c r="P28" s="127"/>
      <c r="Q28" s="109"/>
      <c r="R28" s="127"/>
      <c r="S28" s="127"/>
      <c r="U28" s="15" t="str">
        <f t="shared" si="6"/>
        <v/>
      </c>
      <c r="V28" t="str">
        <f t="shared" si="0"/>
        <v/>
      </c>
      <c r="W28" t="str">
        <f t="shared" si="1"/>
        <v/>
      </c>
      <c r="X28" t="str">
        <f t="shared" si="2"/>
        <v/>
      </c>
      <c r="Y28" t="str">
        <f t="shared" si="3"/>
        <v/>
      </c>
      <c r="Z28" t="str">
        <f t="shared" si="4"/>
        <v/>
      </c>
      <c r="AA28" t="str">
        <f t="shared" si="7"/>
        <v/>
      </c>
      <c r="AB28">
        <v>21</v>
      </c>
      <c r="AC28" t="str">
        <f>IF(ISERROR(IF(U28="","",IF(OR(U28=Cad_Inicial!$D$8,X28=Cad_Inicial!$D$8),Cad_Inicial!$D$8+AB28*1000,0))),"",IF(U28="","",IF(OR(U28=Cad_Inicial!$D$8,X28=Cad_Inicial!$D$8),Cad_Inicial!$D$8+AB28*1000,0)))</f>
        <v/>
      </c>
      <c r="AK28" s="50" t="e">
        <f t="shared" si="9"/>
        <v>#VALUE!</v>
      </c>
      <c r="AL28" s="50" t="e">
        <f t="shared" si="10"/>
        <v>#VALUE!</v>
      </c>
      <c r="AM28">
        <f t="shared" si="8"/>
        <v>0</v>
      </c>
      <c r="AN28">
        <f t="shared" si="8"/>
        <v>0</v>
      </c>
      <c r="AO28">
        <f t="shared" si="8"/>
        <v>0</v>
      </c>
      <c r="AP28">
        <f t="shared" si="8"/>
        <v>0</v>
      </c>
      <c r="AQ28">
        <f t="shared" si="8"/>
        <v>0</v>
      </c>
      <c r="AR28">
        <f t="shared" si="8"/>
        <v>0</v>
      </c>
      <c r="AS28">
        <f t="shared" si="8"/>
        <v>0</v>
      </c>
      <c r="AT28">
        <f t="shared" si="8"/>
        <v>0</v>
      </c>
      <c r="AU28">
        <f t="shared" si="8"/>
        <v>0</v>
      </c>
      <c r="AV28">
        <f t="shared" si="8"/>
        <v>0</v>
      </c>
      <c r="AW28">
        <f t="shared" si="8"/>
        <v>0</v>
      </c>
      <c r="AX28">
        <f t="shared" si="8"/>
        <v>0</v>
      </c>
    </row>
    <row r="29" spans="3:50" ht="30" customHeight="1" thickTop="1" thickBot="1" x14ac:dyDescent="0.25">
      <c r="C29" s="118"/>
      <c r="D29" s="126"/>
      <c r="E29" s="115"/>
      <c r="F29" s="115"/>
      <c r="G29" s="118"/>
      <c r="H29" s="127"/>
      <c r="I29" s="127"/>
      <c r="J29" s="127"/>
      <c r="K29" s="127"/>
      <c r="L29" s="127"/>
      <c r="M29" s="127"/>
      <c r="N29" s="127"/>
      <c r="O29" s="127"/>
      <c r="P29" s="127"/>
      <c r="Q29" s="109"/>
      <c r="R29" s="127"/>
      <c r="S29" s="127"/>
      <c r="U29" s="15" t="str">
        <f t="shared" si="6"/>
        <v/>
      </c>
      <c r="V29" t="str">
        <f t="shared" si="0"/>
        <v/>
      </c>
      <c r="W29" t="str">
        <f t="shared" si="1"/>
        <v/>
      </c>
      <c r="X29" t="str">
        <f t="shared" si="2"/>
        <v/>
      </c>
      <c r="Y29" t="str">
        <f t="shared" si="3"/>
        <v/>
      </c>
      <c r="Z29" t="str">
        <f t="shared" si="4"/>
        <v/>
      </c>
      <c r="AA29" t="str">
        <f t="shared" si="7"/>
        <v/>
      </c>
      <c r="AB29">
        <v>22</v>
      </c>
      <c r="AC29" t="str">
        <f>IF(ISERROR(IF(U29="","",IF(OR(U29=Cad_Inicial!$D$8,X29=Cad_Inicial!$D$8),Cad_Inicial!$D$8+AB29*1000,0))),"",IF(U29="","",IF(OR(U29=Cad_Inicial!$D$8,X29=Cad_Inicial!$D$8),Cad_Inicial!$D$8+AB29*1000,0)))</f>
        <v/>
      </c>
      <c r="AK29" s="50" t="e">
        <f t="shared" si="9"/>
        <v>#VALUE!</v>
      </c>
      <c r="AL29" s="50" t="e">
        <f t="shared" si="10"/>
        <v>#VALUE!</v>
      </c>
      <c r="AM29">
        <f t="shared" si="8"/>
        <v>0</v>
      </c>
      <c r="AN29">
        <f t="shared" si="8"/>
        <v>0</v>
      </c>
      <c r="AO29">
        <f t="shared" si="8"/>
        <v>0</v>
      </c>
      <c r="AP29">
        <f t="shared" si="8"/>
        <v>0</v>
      </c>
      <c r="AQ29">
        <f t="shared" si="8"/>
        <v>0</v>
      </c>
      <c r="AR29">
        <f t="shared" si="8"/>
        <v>0</v>
      </c>
      <c r="AS29">
        <f t="shared" si="8"/>
        <v>0</v>
      </c>
      <c r="AT29">
        <f t="shared" si="8"/>
        <v>0</v>
      </c>
      <c r="AU29">
        <f t="shared" si="8"/>
        <v>0</v>
      </c>
      <c r="AV29">
        <f t="shared" si="8"/>
        <v>0</v>
      </c>
      <c r="AW29">
        <f t="shared" si="8"/>
        <v>0</v>
      </c>
      <c r="AX29">
        <f t="shared" si="8"/>
        <v>0</v>
      </c>
    </row>
    <row r="30" spans="3:50" ht="30" customHeight="1" thickTop="1" thickBot="1" x14ac:dyDescent="0.25">
      <c r="C30" s="118"/>
      <c r="D30" s="126"/>
      <c r="E30" s="115"/>
      <c r="F30" s="115"/>
      <c r="G30" s="118"/>
      <c r="H30" s="127"/>
      <c r="I30" s="127"/>
      <c r="J30" s="127"/>
      <c r="K30" s="127"/>
      <c r="L30" s="127"/>
      <c r="M30" s="127"/>
      <c r="N30" s="127"/>
      <c r="O30" s="127"/>
      <c r="P30" s="127"/>
      <c r="Q30" s="109"/>
      <c r="R30" s="127"/>
      <c r="S30" s="127"/>
      <c r="U30" s="15" t="str">
        <f t="shared" si="6"/>
        <v/>
      </c>
      <c r="V30" t="str">
        <f t="shared" si="0"/>
        <v/>
      </c>
      <c r="W30" t="str">
        <f t="shared" si="1"/>
        <v/>
      </c>
      <c r="X30" t="str">
        <f t="shared" si="2"/>
        <v/>
      </c>
      <c r="Y30" t="str">
        <f t="shared" si="3"/>
        <v/>
      </c>
      <c r="Z30" t="str">
        <f t="shared" si="4"/>
        <v/>
      </c>
      <c r="AA30" t="str">
        <f t="shared" si="7"/>
        <v/>
      </c>
      <c r="AB30">
        <v>23</v>
      </c>
      <c r="AC30" t="str">
        <f>IF(ISERROR(IF(U30="","",IF(OR(U30=Cad_Inicial!$D$8,X30=Cad_Inicial!$D$8),Cad_Inicial!$D$8+AB30*1000,0))),"",IF(U30="","",IF(OR(U30=Cad_Inicial!$D$8,X30=Cad_Inicial!$D$8),Cad_Inicial!$D$8+AB30*1000,0)))</f>
        <v/>
      </c>
      <c r="AK30" s="50" t="e">
        <f t="shared" si="9"/>
        <v>#VALUE!</v>
      </c>
      <c r="AL30" s="50" t="e">
        <f t="shared" si="10"/>
        <v>#VALUE!</v>
      </c>
      <c r="AM30">
        <f t="shared" si="8"/>
        <v>0</v>
      </c>
      <c r="AN30">
        <f t="shared" si="8"/>
        <v>0</v>
      </c>
      <c r="AO30">
        <f t="shared" si="8"/>
        <v>0</v>
      </c>
      <c r="AP30">
        <f t="shared" si="8"/>
        <v>0</v>
      </c>
      <c r="AQ30">
        <f t="shared" si="8"/>
        <v>0</v>
      </c>
      <c r="AR30">
        <f t="shared" si="8"/>
        <v>0</v>
      </c>
      <c r="AS30">
        <f t="shared" si="8"/>
        <v>0</v>
      </c>
      <c r="AT30">
        <f t="shared" si="8"/>
        <v>0</v>
      </c>
      <c r="AU30">
        <f t="shared" si="8"/>
        <v>0</v>
      </c>
      <c r="AV30">
        <f t="shared" si="8"/>
        <v>0</v>
      </c>
      <c r="AW30">
        <f t="shared" si="8"/>
        <v>0</v>
      </c>
      <c r="AX30">
        <f t="shared" si="8"/>
        <v>0</v>
      </c>
    </row>
    <row r="31" spans="3:50" ht="30" customHeight="1" thickTop="1" thickBot="1" x14ac:dyDescent="0.25">
      <c r="C31" s="118"/>
      <c r="D31" s="126"/>
      <c r="E31" s="115"/>
      <c r="F31" s="115"/>
      <c r="G31" s="118"/>
      <c r="H31" s="127"/>
      <c r="I31" s="127"/>
      <c r="J31" s="127"/>
      <c r="K31" s="127"/>
      <c r="L31" s="127"/>
      <c r="M31" s="127"/>
      <c r="N31" s="127"/>
      <c r="O31" s="127"/>
      <c r="P31" s="127"/>
      <c r="Q31" s="109"/>
      <c r="R31" s="127"/>
      <c r="S31" s="127"/>
      <c r="U31" s="15" t="str">
        <f t="shared" si="6"/>
        <v/>
      </c>
      <c r="V31" t="str">
        <f t="shared" si="0"/>
        <v/>
      </c>
      <c r="W31" t="str">
        <f t="shared" si="1"/>
        <v/>
      </c>
      <c r="X31" t="str">
        <f t="shared" si="2"/>
        <v/>
      </c>
      <c r="Y31" t="str">
        <f t="shared" si="3"/>
        <v/>
      </c>
      <c r="Z31" t="str">
        <f t="shared" si="4"/>
        <v/>
      </c>
      <c r="AA31" t="str">
        <f t="shared" si="7"/>
        <v/>
      </c>
      <c r="AB31">
        <v>24</v>
      </c>
      <c r="AC31" t="str">
        <f>IF(ISERROR(IF(U31="","",IF(OR(U31=Cad_Inicial!$D$8,X31=Cad_Inicial!$D$8),Cad_Inicial!$D$8+AB31*1000,0))),"",IF(U31="","",IF(OR(U31=Cad_Inicial!$D$8,X31=Cad_Inicial!$D$8),Cad_Inicial!$D$8+AB31*1000,0)))</f>
        <v/>
      </c>
      <c r="AK31" s="50" t="e">
        <f t="shared" si="9"/>
        <v>#VALUE!</v>
      </c>
      <c r="AL31" s="50" t="e">
        <f t="shared" si="10"/>
        <v>#VALUE!</v>
      </c>
      <c r="AM31">
        <f t="shared" si="8"/>
        <v>0</v>
      </c>
      <c r="AN31">
        <f t="shared" si="8"/>
        <v>0</v>
      </c>
      <c r="AO31">
        <f t="shared" si="8"/>
        <v>0</v>
      </c>
      <c r="AP31">
        <f t="shared" si="8"/>
        <v>0</v>
      </c>
      <c r="AQ31">
        <f t="shared" si="8"/>
        <v>0</v>
      </c>
      <c r="AR31">
        <f t="shared" si="8"/>
        <v>0</v>
      </c>
      <c r="AS31">
        <f t="shared" si="8"/>
        <v>0</v>
      </c>
      <c r="AT31">
        <f t="shared" si="8"/>
        <v>0</v>
      </c>
      <c r="AU31">
        <f t="shared" si="8"/>
        <v>0</v>
      </c>
      <c r="AV31">
        <f t="shared" si="8"/>
        <v>0</v>
      </c>
      <c r="AW31">
        <f t="shared" si="8"/>
        <v>0</v>
      </c>
      <c r="AX31">
        <f t="shared" si="8"/>
        <v>0</v>
      </c>
    </row>
    <row r="32" spans="3:50" ht="30" customHeight="1" thickTop="1" thickBot="1" x14ac:dyDescent="0.25">
      <c r="C32" s="118"/>
      <c r="D32" s="126"/>
      <c r="E32" s="115"/>
      <c r="F32" s="115"/>
      <c r="G32" s="118"/>
      <c r="H32" s="127"/>
      <c r="I32" s="127"/>
      <c r="J32" s="127"/>
      <c r="K32" s="127"/>
      <c r="L32" s="127"/>
      <c r="M32" s="127"/>
      <c r="N32" s="127"/>
      <c r="O32" s="127"/>
      <c r="P32" s="127"/>
      <c r="Q32" s="109"/>
      <c r="R32" s="127"/>
      <c r="S32" s="127"/>
      <c r="U32" s="15" t="str">
        <f t="shared" si="6"/>
        <v/>
      </c>
      <c r="V32" t="str">
        <f t="shared" si="0"/>
        <v/>
      </c>
      <c r="W32" t="str">
        <f t="shared" si="1"/>
        <v/>
      </c>
      <c r="X32" t="str">
        <f t="shared" si="2"/>
        <v/>
      </c>
      <c r="Y32" t="str">
        <f t="shared" si="3"/>
        <v/>
      </c>
      <c r="Z32" t="str">
        <f t="shared" si="4"/>
        <v/>
      </c>
      <c r="AA32" t="str">
        <f t="shared" si="7"/>
        <v/>
      </c>
      <c r="AB32">
        <v>25</v>
      </c>
      <c r="AC32" t="str">
        <f>IF(ISERROR(IF(U32="","",IF(OR(U32=Cad_Inicial!$D$8,X32=Cad_Inicial!$D$8),Cad_Inicial!$D$8+AB32*1000,0))),"",IF(U32="","",IF(OR(U32=Cad_Inicial!$D$8,X32=Cad_Inicial!$D$8),Cad_Inicial!$D$8+AB32*1000,0)))</f>
        <v/>
      </c>
      <c r="AK32" s="50" t="e">
        <f t="shared" si="9"/>
        <v>#VALUE!</v>
      </c>
      <c r="AL32" s="50" t="e">
        <f t="shared" si="10"/>
        <v>#VALUE!</v>
      </c>
      <c r="AM32">
        <f t="shared" si="8"/>
        <v>0</v>
      </c>
      <c r="AN32">
        <f t="shared" si="8"/>
        <v>0</v>
      </c>
      <c r="AO32">
        <f t="shared" si="8"/>
        <v>0</v>
      </c>
      <c r="AP32">
        <f t="shared" si="8"/>
        <v>0</v>
      </c>
      <c r="AQ32">
        <f t="shared" si="8"/>
        <v>0</v>
      </c>
      <c r="AR32">
        <f t="shared" si="8"/>
        <v>0</v>
      </c>
      <c r="AS32">
        <f t="shared" si="8"/>
        <v>0</v>
      </c>
      <c r="AT32">
        <f t="shared" si="8"/>
        <v>0</v>
      </c>
      <c r="AU32">
        <f t="shared" si="8"/>
        <v>0</v>
      </c>
      <c r="AV32">
        <f t="shared" si="8"/>
        <v>0</v>
      </c>
      <c r="AW32">
        <f t="shared" si="8"/>
        <v>0</v>
      </c>
      <c r="AX32">
        <f t="shared" si="8"/>
        <v>0</v>
      </c>
    </row>
    <row r="33" spans="3:50" ht="30" customHeight="1" thickTop="1" thickBot="1" x14ac:dyDescent="0.25">
      <c r="C33" s="118"/>
      <c r="D33" s="126"/>
      <c r="E33" s="115"/>
      <c r="F33" s="115"/>
      <c r="G33" s="118"/>
      <c r="H33" s="127"/>
      <c r="I33" s="127"/>
      <c r="J33" s="127"/>
      <c r="K33" s="127"/>
      <c r="L33" s="127"/>
      <c r="M33" s="127"/>
      <c r="N33" s="127"/>
      <c r="O33" s="127"/>
      <c r="P33" s="127"/>
      <c r="Q33" s="109"/>
      <c r="R33" s="127"/>
      <c r="S33" s="127"/>
      <c r="U33" s="15" t="str">
        <f t="shared" si="6"/>
        <v/>
      </c>
      <c r="V33" t="str">
        <f t="shared" si="0"/>
        <v/>
      </c>
      <c r="W33" t="str">
        <f t="shared" si="1"/>
        <v/>
      </c>
      <c r="X33" t="str">
        <f t="shared" si="2"/>
        <v/>
      </c>
      <c r="Y33" t="str">
        <f t="shared" si="3"/>
        <v/>
      </c>
      <c r="Z33" t="str">
        <f t="shared" si="4"/>
        <v/>
      </c>
      <c r="AA33" t="str">
        <f t="shared" si="7"/>
        <v/>
      </c>
      <c r="AB33">
        <v>26</v>
      </c>
      <c r="AC33" t="str">
        <f>IF(ISERROR(IF(U33="","",IF(OR(U33=Cad_Inicial!$D$8,X33=Cad_Inicial!$D$8),Cad_Inicial!$D$8+AB33*1000,0))),"",IF(U33="","",IF(OR(U33=Cad_Inicial!$D$8,X33=Cad_Inicial!$D$8),Cad_Inicial!$D$8+AB33*1000,0)))</f>
        <v/>
      </c>
      <c r="AK33" s="50" t="e">
        <f t="shared" si="9"/>
        <v>#VALUE!</v>
      </c>
      <c r="AL33" s="50" t="e">
        <f t="shared" si="10"/>
        <v>#VALUE!</v>
      </c>
      <c r="AM33">
        <f t="shared" si="8"/>
        <v>0</v>
      </c>
      <c r="AN33">
        <f t="shared" si="8"/>
        <v>0</v>
      </c>
      <c r="AO33">
        <f t="shared" si="8"/>
        <v>0</v>
      </c>
      <c r="AP33">
        <f t="shared" si="8"/>
        <v>0</v>
      </c>
      <c r="AQ33">
        <f t="shared" si="8"/>
        <v>0</v>
      </c>
      <c r="AR33">
        <f t="shared" si="8"/>
        <v>0</v>
      </c>
      <c r="AS33">
        <f t="shared" si="8"/>
        <v>0</v>
      </c>
      <c r="AT33">
        <f t="shared" si="8"/>
        <v>0</v>
      </c>
      <c r="AU33">
        <f t="shared" si="8"/>
        <v>0</v>
      </c>
      <c r="AV33">
        <f t="shared" si="8"/>
        <v>0</v>
      </c>
      <c r="AW33">
        <f t="shared" si="8"/>
        <v>0</v>
      </c>
      <c r="AX33">
        <f t="shared" si="8"/>
        <v>0</v>
      </c>
    </row>
    <row r="34" spans="3:50" ht="30" customHeight="1" thickTop="1" thickBot="1" x14ac:dyDescent="0.25">
      <c r="C34" s="118"/>
      <c r="D34" s="126"/>
      <c r="E34" s="115"/>
      <c r="F34" s="115"/>
      <c r="G34" s="118"/>
      <c r="H34" s="127"/>
      <c r="I34" s="127"/>
      <c r="J34" s="127"/>
      <c r="K34" s="127"/>
      <c r="L34" s="127"/>
      <c r="M34" s="127"/>
      <c r="N34" s="127"/>
      <c r="O34" s="127"/>
      <c r="P34" s="127"/>
      <c r="Q34" s="109"/>
      <c r="R34" s="127"/>
      <c r="S34" s="127"/>
      <c r="U34" s="15" t="str">
        <f t="shared" si="6"/>
        <v/>
      </c>
      <c r="V34" t="str">
        <f t="shared" si="0"/>
        <v/>
      </c>
      <c r="W34" t="str">
        <f t="shared" si="1"/>
        <v/>
      </c>
      <c r="X34" t="str">
        <f t="shared" si="2"/>
        <v/>
      </c>
      <c r="Y34" t="str">
        <f t="shared" si="3"/>
        <v/>
      </c>
      <c r="Z34" t="str">
        <f t="shared" si="4"/>
        <v/>
      </c>
      <c r="AA34" t="str">
        <f t="shared" si="7"/>
        <v/>
      </c>
      <c r="AB34">
        <v>27</v>
      </c>
      <c r="AC34" t="str">
        <f>IF(ISERROR(IF(U34="","",IF(OR(U34=Cad_Inicial!$D$8,X34=Cad_Inicial!$D$8),Cad_Inicial!$D$8+AB34*1000,0))),"",IF(U34="","",IF(OR(U34=Cad_Inicial!$D$8,X34=Cad_Inicial!$D$8),Cad_Inicial!$D$8+AB34*1000,0)))</f>
        <v/>
      </c>
      <c r="AK34" s="50" t="e">
        <f t="shared" si="9"/>
        <v>#VALUE!</v>
      </c>
      <c r="AL34" s="50" t="e">
        <f t="shared" si="10"/>
        <v>#VALUE!</v>
      </c>
      <c r="AM34">
        <f t="shared" si="8"/>
        <v>0</v>
      </c>
      <c r="AN34">
        <f t="shared" si="8"/>
        <v>0</v>
      </c>
      <c r="AO34">
        <f t="shared" si="8"/>
        <v>0</v>
      </c>
      <c r="AP34">
        <f t="shared" si="8"/>
        <v>0</v>
      </c>
      <c r="AQ34">
        <f t="shared" si="8"/>
        <v>0</v>
      </c>
      <c r="AR34">
        <f t="shared" si="8"/>
        <v>0</v>
      </c>
      <c r="AS34">
        <f t="shared" si="8"/>
        <v>0</v>
      </c>
      <c r="AT34">
        <f t="shared" si="8"/>
        <v>0</v>
      </c>
      <c r="AU34">
        <f t="shared" si="8"/>
        <v>0</v>
      </c>
      <c r="AV34">
        <f t="shared" si="8"/>
        <v>0</v>
      </c>
      <c r="AW34">
        <f t="shared" si="8"/>
        <v>0</v>
      </c>
      <c r="AX34">
        <f t="shared" si="8"/>
        <v>0</v>
      </c>
    </row>
    <row r="35" spans="3:50" ht="30" customHeight="1" thickTop="1" thickBot="1" x14ac:dyDescent="0.25">
      <c r="C35" s="118"/>
      <c r="D35" s="126"/>
      <c r="E35" s="115"/>
      <c r="F35" s="115"/>
      <c r="G35" s="118"/>
      <c r="H35" s="127"/>
      <c r="I35" s="127"/>
      <c r="J35" s="127"/>
      <c r="K35" s="127"/>
      <c r="L35" s="127"/>
      <c r="M35" s="127"/>
      <c r="N35" s="127"/>
      <c r="O35" s="127"/>
      <c r="P35" s="127"/>
      <c r="Q35" s="109"/>
      <c r="R35" s="127"/>
      <c r="S35" s="127"/>
      <c r="U35" s="15" t="str">
        <f t="shared" si="6"/>
        <v/>
      </c>
      <c r="V35" t="str">
        <f t="shared" si="0"/>
        <v/>
      </c>
      <c r="W35" t="str">
        <f t="shared" si="1"/>
        <v/>
      </c>
      <c r="X35" t="str">
        <f t="shared" si="2"/>
        <v/>
      </c>
      <c r="Y35" t="str">
        <f t="shared" si="3"/>
        <v/>
      </c>
      <c r="Z35" t="str">
        <f t="shared" si="4"/>
        <v/>
      </c>
      <c r="AA35" t="str">
        <f t="shared" si="7"/>
        <v/>
      </c>
      <c r="AB35">
        <v>28</v>
      </c>
      <c r="AC35" t="str">
        <f>IF(ISERROR(IF(U35="","",IF(OR(U35=Cad_Inicial!$D$8,X35=Cad_Inicial!$D$8),Cad_Inicial!$D$8+AB35*1000,0))),"",IF(U35="","",IF(OR(U35=Cad_Inicial!$D$8,X35=Cad_Inicial!$D$8),Cad_Inicial!$D$8+AB35*1000,0)))</f>
        <v/>
      </c>
      <c r="AK35" s="50" t="e">
        <f t="shared" si="9"/>
        <v>#VALUE!</v>
      </c>
      <c r="AL35" s="50" t="e">
        <f t="shared" si="10"/>
        <v>#VALUE!</v>
      </c>
      <c r="AM35">
        <f t="shared" si="8"/>
        <v>0</v>
      </c>
      <c r="AN35">
        <f t="shared" si="8"/>
        <v>0</v>
      </c>
      <c r="AO35">
        <f t="shared" si="8"/>
        <v>0</v>
      </c>
      <c r="AP35">
        <f t="shared" si="8"/>
        <v>0</v>
      </c>
      <c r="AQ35">
        <f t="shared" si="8"/>
        <v>0</v>
      </c>
      <c r="AR35">
        <f t="shared" si="8"/>
        <v>0</v>
      </c>
      <c r="AS35">
        <f t="shared" si="8"/>
        <v>0</v>
      </c>
      <c r="AT35">
        <f t="shared" si="8"/>
        <v>0</v>
      </c>
      <c r="AU35">
        <f t="shared" si="8"/>
        <v>0</v>
      </c>
      <c r="AV35">
        <f t="shared" si="8"/>
        <v>0</v>
      </c>
      <c r="AW35">
        <f t="shared" si="8"/>
        <v>0</v>
      </c>
      <c r="AX35">
        <f t="shared" si="8"/>
        <v>0</v>
      </c>
    </row>
    <row r="36" spans="3:50" ht="30" customHeight="1" thickTop="1" thickBot="1" x14ac:dyDescent="0.25">
      <c r="C36" s="118"/>
      <c r="D36" s="126"/>
      <c r="E36" s="115"/>
      <c r="F36" s="115"/>
      <c r="G36" s="118"/>
      <c r="H36" s="127"/>
      <c r="I36" s="127"/>
      <c r="J36" s="127"/>
      <c r="K36" s="127"/>
      <c r="L36" s="127"/>
      <c r="M36" s="127"/>
      <c r="N36" s="127"/>
      <c r="O36" s="127"/>
      <c r="P36" s="127"/>
      <c r="Q36" s="109"/>
      <c r="R36" s="127"/>
      <c r="S36" s="127"/>
      <c r="U36" s="15" t="str">
        <f t="shared" si="6"/>
        <v/>
      </c>
      <c r="V36" t="str">
        <f t="shared" si="0"/>
        <v/>
      </c>
      <c r="W36" t="str">
        <f t="shared" si="1"/>
        <v/>
      </c>
      <c r="X36" t="str">
        <f t="shared" si="2"/>
        <v/>
      </c>
      <c r="Y36" t="str">
        <f t="shared" si="3"/>
        <v/>
      </c>
      <c r="Z36" t="str">
        <f t="shared" si="4"/>
        <v/>
      </c>
      <c r="AA36" t="str">
        <f t="shared" si="7"/>
        <v/>
      </c>
      <c r="AB36">
        <v>29</v>
      </c>
      <c r="AC36" t="str">
        <f>IF(ISERROR(IF(U36="","",IF(OR(U36=Cad_Inicial!$D$8,X36=Cad_Inicial!$D$8),Cad_Inicial!$D$8+AB36*1000,0))),"",IF(U36="","",IF(OR(U36=Cad_Inicial!$D$8,X36=Cad_Inicial!$D$8),Cad_Inicial!$D$8+AB36*1000,0)))</f>
        <v/>
      </c>
      <c r="AK36" s="50" t="e">
        <f t="shared" si="9"/>
        <v>#VALUE!</v>
      </c>
      <c r="AL36" s="50" t="e">
        <f t="shared" si="10"/>
        <v>#VALUE!</v>
      </c>
      <c r="AM36">
        <f t="shared" si="8"/>
        <v>0</v>
      </c>
      <c r="AN36">
        <f t="shared" si="8"/>
        <v>0</v>
      </c>
      <c r="AO36">
        <f t="shared" si="8"/>
        <v>0</v>
      </c>
      <c r="AP36">
        <f t="shared" si="8"/>
        <v>0</v>
      </c>
      <c r="AQ36">
        <f t="shared" si="8"/>
        <v>0</v>
      </c>
      <c r="AR36">
        <f t="shared" si="8"/>
        <v>0</v>
      </c>
      <c r="AS36">
        <f t="shared" si="8"/>
        <v>0</v>
      </c>
      <c r="AT36">
        <f t="shared" si="8"/>
        <v>0</v>
      </c>
      <c r="AU36">
        <f t="shared" si="8"/>
        <v>0</v>
      </c>
      <c r="AV36">
        <f t="shared" si="8"/>
        <v>0</v>
      </c>
      <c r="AW36">
        <f t="shared" si="8"/>
        <v>0</v>
      </c>
      <c r="AX36">
        <f t="shared" si="8"/>
        <v>0</v>
      </c>
    </row>
    <row r="37" spans="3:50" ht="30" customHeight="1" thickTop="1" thickBot="1" x14ac:dyDescent="0.25">
      <c r="C37" s="118"/>
      <c r="D37" s="126"/>
      <c r="E37" s="115"/>
      <c r="F37" s="115"/>
      <c r="G37" s="118"/>
      <c r="H37" s="127"/>
      <c r="I37" s="127"/>
      <c r="J37" s="127"/>
      <c r="K37" s="127"/>
      <c r="L37" s="127"/>
      <c r="M37" s="127"/>
      <c r="N37" s="127"/>
      <c r="O37" s="127"/>
      <c r="P37" s="127"/>
      <c r="Q37" s="109"/>
      <c r="R37" s="127"/>
      <c r="S37" s="127"/>
      <c r="U37" s="15" t="str">
        <f t="shared" si="6"/>
        <v/>
      </c>
      <c r="V37" t="str">
        <f t="shared" si="0"/>
        <v/>
      </c>
      <c r="W37" t="str">
        <f t="shared" si="1"/>
        <v/>
      </c>
      <c r="X37" t="str">
        <f t="shared" si="2"/>
        <v/>
      </c>
      <c r="Y37" t="str">
        <f t="shared" si="3"/>
        <v/>
      </c>
      <c r="Z37" t="str">
        <f t="shared" si="4"/>
        <v/>
      </c>
      <c r="AA37" t="str">
        <f t="shared" si="7"/>
        <v/>
      </c>
      <c r="AB37">
        <v>30</v>
      </c>
      <c r="AC37" t="str">
        <f>IF(ISERROR(IF(U37="","",IF(OR(U37=Cad_Inicial!$D$8,X37=Cad_Inicial!$D$8),Cad_Inicial!$D$8+AB37*1000,0))),"",IF(U37="","",IF(OR(U37=Cad_Inicial!$D$8,X37=Cad_Inicial!$D$8),Cad_Inicial!$D$8+AB37*1000,0)))</f>
        <v/>
      </c>
      <c r="AK37" s="50" t="e">
        <f t="shared" si="9"/>
        <v>#VALUE!</v>
      </c>
      <c r="AL37" s="50" t="e">
        <f t="shared" si="10"/>
        <v>#VALUE!</v>
      </c>
      <c r="AM37">
        <f t="shared" si="8"/>
        <v>0</v>
      </c>
      <c r="AN37">
        <f t="shared" si="8"/>
        <v>0</v>
      </c>
      <c r="AO37">
        <f t="shared" si="8"/>
        <v>0</v>
      </c>
      <c r="AP37">
        <f t="shared" si="8"/>
        <v>0</v>
      </c>
      <c r="AQ37">
        <f t="shared" si="8"/>
        <v>0</v>
      </c>
      <c r="AR37">
        <f t="shared" si="8"/>
        <v>0</v>
      </c>
      <c r="AS37">
        <f t="shared" si="8"/>
        <v>0</v>
      </c>
      <c r="AT37">
        <f t="shared" si="8"/>
        <v>0</v>
      </c>
      <c r="AU37">
        <f t="shared" si="8"/>
        <v>0</v>
      </c>
      <c r="AV37">
        <f t="shared" si="8"/>
        <v>0</v>
      </c>
      <c r="AW37">
        <f t="shared" si="8"/>
        <v>0</v>
      </c>
      <c r="AX37">
        <f t="shared" si="8"/>
        <v>0</v>
      </c>
    </row>
    <row r="38" spans="3:50" ht="30" customHeight="1" thickTop="1" thickBot="1" x14ac:dyDescent="0.25">
      <c r="C38" s="118"/>
      <c r="D38" s="126"/>
      <c r="E38" s="115"/>
      <c r="F38" s="115"/>
      <c r="G38" s="118"/>
      <c r="H38" s="127"/>
      <c r="I38" s="127"/>
      <c r="J38" s="127"/>
      <c r="K38" s="127"/>
      <c r="L38" s="127"/>
      <c r="M38" s="127"/>
      <c r="N38" s="127"/>
      <c r="O38" s="127"/>
      <c r="P38" s="127"/>
      <c r="Q38" s="109"/>
      <c r="R38" s="127"/>
      <c r="S38" s="127"/>
      <c r="U38" s="15" t="str">
        <f t="shared" si="6"/>
        <v/>
      </c>
      <c r="V38" t="str">
        <f t="shared" si="0"/>
        <v/>
      </c>
      <c r="W38" t="str">
        <f t="shared" si="1"/>
        <v/>
      </c>
      <c r="X38" t="str">
        <f t="shared" si="2"/>
        <v/>
      </c>
      <c r="Y38" t="str">
        <f t="shared" si="3"/>
        <v/>
      </c>
      <c r="Z38" t="str">
        <f t="shared" si="4"/>
        <v/>
      </c>
      <c r="AA38" t="str">
        <f t="shared" si="7"/>
        <v/>
      </c>
      <c r="AB38">
        <v>31</v>
      </c>
      <c r="AC38" t="str">
        <f>IF(ISERROR(IF(U38="","",IF(OR(U38=Cad_Inicial!$D$8,X38=Cad_Inicial!$D$8),Cad_Inicial!$D$8+AB38*1000,0))),"",IF(U38="","",IF(OR(U38=Cad_Inicial!$D$8,X38=Cad_Inicial!$D$8),Cad_Inicial!$D$8+AB38*1000,0)))</f>
        <v/>
      </c>
      <c r="AK38" s="50" t="e">
        <f t="shared" si="9"/>
        <v>#VALUE!</v>
      </c>
      <c r="AL38" s="50" t="e">
        <f t="shared" si="10"/>
        <v>#VALUE!</v>
      </c>
      <c r="AM38">
        <f t="shared" si="8"/>
        <v>0</v>
      </c>
      <c r="AN38">
        <f t="shared" si="8"/>
        <v>0</v>
      </c>
      <c r="AO38">
        <f t="shared" si="8"/>
        <v>0</v>
      </c>
      <c r="AP38">
        <f t="shared" si="8"/>
        <v>0</v>
      </c>
      <c r="AQ38">
        <f t="shared" si="8"/>
        <v>0</v>
      </c>
      <c r="AR38">
        <f t="shared" si="8"/>
        <v>0</v>
      </c>
      <c r="AS38">
        <f t="shared" si="8"/>
        <v>0</v>
      </c>
      <c r="AT38">
        <f t="shared" si="8"/>
        <v>0</v>
      </c>
      <c r="AU38">
        <f t="shared" si="8"/>
        <v>0</v>
      </c>
      <c r="AV38">
        <f t="shared" si="8"/>
        <v>0</v>
      </c>
      <c r="AW38">
        <f t="shared" si="8"/>
        <v>0</v>
      </c>
      <c r="AX38">
        <f t="shared" si="8"/>
        <v>0</v>
      </c>
    </row>
    <row r="39" spans="3:50" ht="30" customHeight="1" thickTop="1" thickBot="1" x14ac:dyDescent="0.25">
      <c r="C39" s="118"/>
      <c r="D39" s="126"/>
      <c r="E39" s="115"/>
      <c r="F39" s="115"/>
      <c r="G39" s="118"/>
      <c r="H39" s="127"/>
      <c r="I39" s="127"/>
      <c r="J39" s="127"/>
      <c r="K39" s="127"/>
      <c r="L39" s="127"/>
      <c r="M39" s="127"/>
      <c r="N39" s="127"/>
      <c r="O39" s="127"/>
      <c r="P39" s="127"/>
      <c r="Q39" s="109"/>
      <c r="R39" s="127"/>
      <c r="S39" s="127"/>
      <c r="U39" s="15" t="str">
        <f t="shared" si="6"/>
        <v/>
      </c>
      <c r="V39" t="str">
        <f t="shared" si="0"/>
        <v/>
      </c>
      <c r="W39" t="str">
        <f t="shared" si="1"/>
        <v/>
      </c>
      <c r="X39" t="str">
        <f t="shared" si="2"/>
        <v/>
      </c>
      <c r="Y39" t="str">
        <f t="shared" si="3"/>
        <v/>
      </c>
      <c r="Z39" t="str">
        <f t="shared" si="4"/>
        <v/>
      </c>
      <c r="AA39" t="str">
        <f t="shared" si="7"/>
        <v/>
      </c>
      <c r="AB39">
        <v>32</v>
      </c>
      <c r="AC39" t="str">
        <f>IF(ISERROR(IF(U39="","",IF(OR(U39=Cad_Inicial!$D$8,X39=Cad_Inicial!$D$8),Cad_Inicial!$D$8+AB39*1000,0))),"",IF(U39="","",IF(OR(U39=Cad_Inicial!$D$8,X39=Cad_Inicial!$D$8),Cad_Inicial!$D$8+AB39*1000,0)))</f>
        <v/>
      </c>
      <c r="AK39" s="50" t="e">
        <f t="shared" si="9"/>
        <v>#VALUE!</v>
      </c>
      <c r="AL39" s="50" t="e">
        <f t="shared" si="10"/>
        <v>#VALUE!</v>
      </c>
      <c r="AM39">
        <f t="shared" si="8"/>
        <v>0</v>
      </c>
      <c r="AN39">
        <f t="shared" si="8"/>
        <v>0</v>
      </c>
      <c r="AO39">
        <f t="shared" si="8"/>
        <v>0</v>
      </c>
      <c r="AP39">
        <f t="shared" si="8"/>
        <v>0</v>
      </c>
      <c r="AQ39">
        <f t="shared" si="8"/>
        <v>0</v>
      </c>
      <c r="AR39">
        <f t="shared" si="8"/>
        <v>0</v>
      </c>
      <c r="AS39">
        <f t="shared" si="8"/>
        <v>0</v>
      </c>
      <c r="AT39">
        <f t="shared" si="8"/>
        <v>0</v>
      </c>
      <c r="AU39">
        <f t="shared" si="8"/>
        <v>0</v>
      </c>
      <c r="AV39">
        <f t="shared" si="8"/>
        <v>0</v>
      </c>
      <c r="AW39">
        <f t="shared" si="8"/>
        <v>0</v>
      </c>
      <c r="AX39">
        <f t="shared" si="8"/>
        <v>0</v>
      </c>
    </row>
    <row r="40" spans="3:50" ht="30" customHeight="1" thickTop="1" thickBot="1" x14ac:dyDescent="0.25">
      <c r="C40" s="118"/>
      <c r="D40" s="126"/>
      <c r="E40" s="115"/>
      <c r="F40" s="115"/>
      <c r="G40" s="118"/>
      <c r="H40" s="127"/>
      <c r="I40" s="127"/>
      <c r="J40" s="127"/>
      <c r="K40" s="127"/>
      <c r="L40" s="127"/>
      <c r="M40" s="127"/>
      <c r="N40" s="127"/>
      <c r="O40" s="127"/>
      <c r="P40" s="127"/>
      <c r="Q40" s="109"/>
      <c r="R40" s="127"/>
      <c r="S40" s="127"/>
      <c r="U40" s="15" t="str">
        <f t="shared" si="6"/>
        <v/>
      </c>
      <c r="V40" t="str">
        <f t="shared" si="0"/>
        <v/>
      </c>
      <c r="W40" t="str">
        <f t="shared" si="1"/>
        <v/>
      </c>
      <c r="X40" t="str">
        <f t="shared" si="2"/>
        <v/>
      </c>
      <c r="Y40" t="str">
        <f t="shared" si="3"/>
        <v/>
      </c>
      <c r="Z40" t="str">
        <f t="shared" si="4"/>
        <v/>
      </c>
      <c r="AA40" t="str">
        <f t="shared" si="7"/>
        <v/>
      </c>
      <c r="AB40">
        <v>33</v>
      </c>
      <c r="AC40" t="str">
        <f>IF(ISERROR(IF(U40="","",IF(OR(U40=Cad_Inicial!$D$8,X40=Cad_Inicial!$D$8),Cad_Inicial!$D$8+AB40*1000,0))),"",IF(U40="","",IF(OR(U40=Cad_Inicial!$D$8,X40=Cad_Inicial!$D$8),Cad_Inicial!$D$8+AB40*1000,0)))</f>
        <v/>
      </c>
      <c r="AK40" s="50" t="e">
        <f t="shared" si="9"/>
        <v>#VALUE!</v>
      </c>
      <c r="AL40" s="50" t="e">
        <f t="shared" si="10"/>
        <v>#VALUE!</v>
      </c>
      <c r="AM40">
        <f t="shared" si="8"/>
        <v>0</v>
      </c>
      <c r="AN40">
        <f t="shared" si="8"/>
        <v>0</v>
      </c>
      <c r="AO40">
        <f t="shared" si="8"/>
        <v>0</v>
      </c>
      <c r="AP40">
        <f t="shared" si="8"/>
        <v>0</v>
      </c>
      <c r="AQ40">
        <f t="shared" si="8"/>
        <v>0</v>
      </c>
      <c r="AR40">
        <f t="shared" si="8"/>
        <v>0</v>
      </c>
      <c r="AS40">
        <f t="shared" si="8"/>
        <v>0</v>
      </c>
      <c r="AT40">
        <f t="shared" si="8"/>
        <v>0</v>
      </c>
      <c r="AU40">
        <f t="shared" si="8"/>
        <v>0</v>
      </c>
      <c r="AV40">
        <f t="shared" si="8"/>
        <v>0</v>
      </c>
      <c r="AW40">
        <f t="shared" si="8"/>
        <v>0</v>
      </c>
      <c r="AX40">
        <f t="shared" si="8"/>
        <v>0</v>
      </c>
    </row>
    <row r="41" spans="3:50" ht="30" customHeight="1" thickTop="1" thickBot="1" x14ac:dyDescent="0.25">
      <c r="C41" s="118"/>
      <c r="D41" s="126"/>
      <c r="E41" s="115"/>
      <c r="F41" s="115"/>
      <c r="G41" s="118"/>
      <c r="H41" s="127"/>
      <c r="I41" s="127"/>
      <c r="J41" s="127"/>
      <c r="K41" s="127"/>
      <c r="L41" s="127"/>
      <c r="M41" s="127"/>
      <c r="N41" s="127"/>
      <c r="O41" s="127"/>
      <c r="P41" s="127"/>
      <c r="Q41" s="109"/>
      <c r="R41" s="127"/>
      <c r="S41" s="127"/>
      <c r="U41" s="15" t="str">
        <f t="shared" si="6"/>
        <v/>
      </c>
      <c r="V41" t="str">
        <f t="shared" si="0"/>
        <v/>
      </c>
      <c r="W41" t="str">
        <f t="shared" si="1"/>
        <v/>
      </c>
      <c r="X41" t="str">
        <f t="shared" si="2"/>
        <v/>
      </c>
      <c r="Y41" t="str">
        <f t="shared" si="3"/>
        <v/>
      </c>
      <c r="Z41" t="str">
        <f t="shared" si="4"/>
        <v/>
      </c>
      <c r="AA41" t="str">
        <f t="shared" si="7"/>
        <v/>
      </c>
      <c r="AB41">
        <v>34</v>
      </c>
      <c r="AC41" t="str">
        <f>IF(ISERROR(IF(U41="","",IF(OR(U41=Cad_Inicial!$D$8,X41=Cad_Inicial!$D$8),Cad_Inicial!$D$8+AB41*1000,0))),"",IF(U41="","",IF(OR(U41=Cad_Inicial!$D$8,X41=Cad_Inicial!$D$8),Cad_Inicial!$D$8+AB41*1000,0)))</f>
        <v/>
      </c>
      <c r="AK41" s="50" t="e">
        <f t="shared" si="9"/>
        <v>#VALUE!</v>
      </c>
      <c r="AL41" s="50" t="e">
        <f t="shared" si="10"/>
        <v>#VALUE!</v>
      </c>
      <c r="AM41">
        <f t="shared" si="8"/>
        <v>0</v>
      </c>
      <c r="AN41">
        <f t="shared" si="8"/>
        <v>0</v>
      </c>
      <c r="AO41">
        <f t="shared" si="8"/>
        <v>0</v>
      </c>
      <c r="AP41">
        <f t="shared" si="8"/>
        <v>0</v>
      </c>
      <c r="AQ41">
        <f t="shared" si="8"/>
        <v>0</v>
      </c>
      <c r="AR41">
        <f t="shared" si="8"/>
        <v>0</v>
      </c>
      <c r="AS41">
        <f t="shared" si="8"/>
        <v>0</v>
      </c>
      <c r="AT41">
        <f t="shared" si="8"/>
        <v>0</v>
      </c>
      <c r="AU41">
        <f t="shared" si="8"/>
        <v>0</v>
      </c>
      <c r="AV41">
        <f t="shared" si="8"/>
        <v>0</v>
      </c>
      <c r="AW41">
        <f t="shared" si="8"/>
        <v>0</v>
      </c>
      <c r="AX41">
        <f t="shared" si="8"/>
        <v>0</v>
      </c>
    </row>
    <row r="42" spans="3:50" ht="30" customHeight="1" thickTop="1" thickBot="1" x14ac:dyDescent="0.25">
      <c r="C42" s="118"/>
      <c r="D42" s="126"/>
      <c r="E42" s="115"/>
      <c r="F42" s="115"/>
      <c r="G42" s="118"/>
      <c r="H42" s="127"/>
      <c r="I42" s="127"/>
      <c r="J42" s="127"/>
      <c r="K42" s="127"/>
      <c r="L42" s="127"/>
      <c r="M42" s="127"/>
      <c r="N42" s="127"/>
      <c r="O42" s="127"/>
      <c r="P42" s="127"/>
      <c r="Q42" s="109"/>
      <c r="R42" s="127"/>
      <c r="S42" s="127"/>
      <c r="U42" s="15" t="str">
        <f t="shared" si="6"/>
        <v/>
      </c>
      <c r="V42" t="str">
        <f t="shared" si="0"/>
        <v/>
      </c>
      <c r="W42" t="str">
        <f t="shared" si="1"/>
        <v/>
      </c>
      <c r="X42" t="str">
        <f t="shared" si="2"/>
        <v/>
      </c>
      <c r="Y42" t="str">
        <f t="shared" si="3"/>
        <v/>
      </c>
      <c r="Z42" t="str">
        <f t="shared" si="4"/>
        <v/>
      </c>
      <c r="AA42" t="str">
        <f t="shared" si="7"/>
        <v/>
      </c>
      <c r="AB42">
        <v>35</v>
      </c>
      <c r="AC42" t="str">
        <f>IF(ISERROR(IF(U42="","",IF(OR(U42=Cad_Inicial!$D$8,X42=Cad_Inicial!$D$8),Cad_Inicial!$D$8+AB42*1000,0))),"",IF(U42="","",IF(OR(U42=Cad_Inicial!$D$8,X42=Cad_Inicial!$D$8),Cad_Inicial!$D$8+AB42*1000,0)))</f>
        <v/>
      </c>
      <c r="AK42" s="50" t="e">
        <f t="shared" si="9"/>
        <v>#VALUE!</v>
      </c>
      <c r="AL42" s="50" t="e">
        <f t="shared" si="10"/>
        <v>#VALUE!</v>
      </c>
      <c r="AM42">
        <f t="shared" si="8"/>
        <v>0</v>
      </c>
      <c r="AN42">
        <f t="shared" si="8"/>
        <v>0</v>
      </c>
      <c r="AO42">
        <f t="shared" si="8"/>
        <v>0</v>
      </c>
      <c r="AP42">
        <f t="shared" si="8"/>
        <v>0</v>
      </c>
      <c r="AQ42">
        <f t="shared" si="8"/>
        <v>0</v>
      </c>
      <c r="AR42">
        <f t="shared" si="8"/>
        <v>0</v>
      </c>
      <c r="AS42">
        <f t="shared" si="8"/>
        <v>0</v>
      </c>
      <c r="AT42">
        <f t="shared" si="8"/>
        <v>0</v>
      </c>
      <c r="AU42">
        <f t="shared" si="8"/>
        <v>0</v>
      </c>
      <c r="AV42">
        <f t="shared" si="8"/>
        <v>0</v>
      </c>
      <c r="AW42">
        <f t="shared" si="8"/>
        <v>0</v>
      </c>
      <c r="AX42">
        <f t="shared" si="8"/>
        <v>0</v>
      </c>
    </row>
    <row r="43" spans="3:50" ht="30" customHeight="1" thickTop="1" thickBot="1" x14ac:dyDescent="0.25">
      <c r="C43" s="118"/>
      <c r="D43" s="126"/>
      <c r="E43" s="115"/>
      <c r="F43" s="115"/>
      <c r="G43" s="118"/>
      <c r="H43" s="127"/>
      <c r="I43" s="127"/>
      <c r="J43" s="127"/>
      <c r="K43" s="127"/>
      <c r="L43" s="127"/>
      <c r="M43" s="127"/>
      <c r="N43" s="127"/>
      <c r="O43" s="127"/>
      <c r="P43" s="127"/>
      <c r="Q43" s="109"/>
      <c r="R43" s="127"/>
      <c r="S43" s="127"/>
      <c r="U43" s="15" t="str">
        <f t="shared" si="6"/>
        <v/>
      </c>
      <c r="V43" t="str">
        <f t="shared" si="0"/>
        <v/>
      </c>
      <c r="W43" t="str">
        <f t="shared" si="1"/>
        <v/>
      </c>
      <c r="X43" t="str">
        <f t="shared" si="2"/>
        <v/>
      </c>
      <c r="Y43" t="str">
        <f t="shared" si="3"/>
        <v/>
      </c>
      <c r="Z43" t="str">
        <f t="shared" si="4"/>
        <v/>
      </c>
      <c r="AA43" t="str">
        <f t="shared" si="7"/>
        <v/>
      </c>
      <c r="AB43">
        <v>36</v>
      </c>
      <c r="AC43" t="str">
        <f>IF(ISERROR(IF(U43="","",IF(OR(U43=Cad_Inicial!$D$8,X43=Cad_Inicial!$D$8),Cad_Inicial!$D$8+AB43*1000,0))),"",IF(U43="","",IF(OR(U43=Cad_Inicial!$D$8,X43=Cad_Inicial!$D$8),Cad_Inicial!$D$8+AB43*1000,0)))</f>
        <v/>
      </c>
      <c r="AK43" s="50" t="e">
        <f t="shared" si="9"/>
        <v>#VALUE!</v>
      </c>
      <c r="AL43" s="50" t="e">
        <f t="shared" si="10"/>
        <v>#VALUE!</v>
      </c>
      <c r="AM43">
        <f t="shared" si="8"/>
        <v>0</v>
      </c>
      <c r="AN43">
        <f t="shared" si="8"/>
        <v>0</v>
      </c>
      <c r="AO43">
        <f t="shared" si="8"/>
        <v>0</v>
      </c>
      <c r="AP43">
        <f t="shared" si="8"/>
        <v>0</v>
      </c>
      <c r="AQ43">
        <f t="shared" si="8"/>
        <v>0</v>
      </c>
      <c r="AR43">
        <f t="shared" si="8"/>
        <v>0</v>
      </c>
      <c r="AS43">
        <f t="shared" si="8"/>
        <v>0</v>
      </c>
      <c r="AT43">
        <f t="shared" si="8"/>
        <v>0</v>
      </c>
      <c r="AU43">
        <f t="shared" si="8"/>
        <v>0</v>
      </c>
      <c r="AV43">
        <f t="shared" si="8"/>
        <v>0</v>
      </c>
      <c r="AW43">
        <f t="shared" si="8"/>
        <v>0</v>
      </c>
      <c r="AX43">
        <f t="shared" si="8"/>
        <v>0</v>
      </c>
    </row>
    <row r="44" spans="3:50" ht="30" customHeight="1" thickTop="1" thickBot="1" x14ac:dyDescent="0.25">
      <c r="C44" s="118"/>
      <c r="D44" s="126"/>
      <c r="E44" s="115"/>
      <c r="F44" s="115"/>
      <c r="G44" s="118"/>
      <c r="H44" s="127"/>
      <c r="I44" s="127"/>
      <c r="J44" s="127"/>
      <c r="K44" s="127"/>
      <c r="L44" s="127"/>
      <c r="M44" s="127"/>
      <c r="N44" s="127"/>
      <c r="O44" s="127"/>
      <c r="P44" s="127"/>
      <c r="Q44" s="109"/>
      <c r="R44" s="127"/>
      <c r="S44" s="127"/>
      <c r="U44" s="15" t="str">
        <f t="shared" si="6"/>
        <v/>
      </c>
      <c r="V44" t="str">
        <f t="shared" si="0"/>
        <v/>
      </c>
      <c r="W44" t="str">
        <f t="shared" si="1"/>
        <v/>
      </c>
      <c r="X44" t="str">
        <f t="shared" si="2"/>
        <v/>
      </c>
      <c r="Y44" t="str">
        <f t="shared" si="3"/>
        <v/>
      </c>
      <c r="Z44" t="str">
        <f t="shared" si="4"/>
        <v/>
      </c>
      <c r="AA44" t="str">
        <f t="shared" si="7"/>
        <v/>
      </c>
      <c r="AB44">
        <v>37</v>
      </c>
      <c r="AC44" t="str">
        <f>IF(ISERROR(IF(U44="","",IF(OR(U44=Cad_Inicial!$D$8,X44=Cad_Inicial!$D$8),Cad_Inicial!$D$8+AB44*1000,0))),"",IF(U44="","",IF(OR(U44=Cad_Inicial!$D$8,X44=Cad_Inicial!$D$8),Cad_Inicial!$D$8+AB44*1000,0)))</f>
        <v/>
      </c>
      <c r="AK44" s="50" t="e">
        <f t="shared" si="9"/>
        <v>#VALUE!</v>
      </c>
      <c r="AL44" s="50" t="e">
        <f t="shared" si="10"/>
        <v>#VALUE!</v>
      </c>
      <c r="AM44">
        <f t="shared" ref="AM44:AX65" si="11">IFERROR(IF(AND($AK44&lt;=AM$5,$AL44&gt;=AM$5),1,0),0)</f>
        <v>0</v>
      </c>
      <c r="AN44">
        <f t="shared" si="11"/>
        <v>0</v>
      </c>
      <c r="AO44">
        <f t="shared" si="11"/>
        <v>0</v>
      </c>
      <c r="AP44">
        <f t="shared" si="11"/>
        <v>0</v>
      </c>
      <c r="AQ44">
        <f t="shared" si="11"/>
        <v>0</v>
      </c>
      <c r="AR44">
        <f t="shared" si="11"/>
        <v>0</v>
      </c>
      <c r="AS44">
        <f t="shared" si="11"/>
        <v>0</v>
      </c>
      <c r="AT44">
        <f t="shared" si="11"/>
        <v>0</v>
      </c>
      <c r="AU44">
        <f t="shared" si="11"/>
        <v>0</v>
      </c>
      <c r="AV44">
        <f t="shared" si="11"/>
        <v>0</v>
      </c>
      <c r="AW44">
        <f t="shared" si="11"/>
        <v>0</v>
      </c>
      <c r="AX44">
        <f t="shared" si="11"/>
        <v>0</v>
      </c>
    </row>
    <row r="45" spans="3:50" ht="30" customHeight="1" thickTop="1" thickBot="1" x14ac:dyDescent="0.25">
      <c r="C45" s="118"/>
      <c r="D45" s="126"/>
      <c r="E45" s="115"/>
      <c r="F45" s="115"/>
      <c r="G45" s="118"/>
      <c r="H45" s="127"/>
      <c r="I45" s="127"/>
      <c r="J45" s="127"/>
      <c r="K45" s="127"/>
      <c r="L45" s="127"/>
      <c r="M45" s="127"/>
      <c r="N45" s="127"/>
      <c r="O45" s="127"/>
      <c r="P45" s="127"/>
      <c r="Q45" s="109"/>
      <c r="R45" s="127"/>
      <c r="S45" s="127"/>
      <c r="U45" s="15" t="str">
        <f t="shared" si="6"/>
        <v/>
      </c>
      <c r="V45" t="str">
        <f t="shared" si="0"/>
        <v/>
      </c>
      <c r="W45" t="str">
        <f t="shared" si="1"/>
        <v/>
      </c>
      <c r="X45" t="str">
        <f t="shared" si="2"/>
        <v/>
      </c>
      <c r="Y45" t="str">
        <f t="shared" si="3"/>
        <v/>
      </c>
      <c r="Z45" t="str">
        <f t="shared" si="4"/>
        <v/>
      </c>
      <c r="AA45" t="str">
        <f t="shared" si="7"/>
        <v/>
      </c>
      <c r="AB45">
        <v>38</v>
      </c>
      <c r="AC45" t="str">
        <f>IF(ISERROR(IF(U45="","",IF(OR(U45=Cad_Inicial!$D$8,X45=Cad_Inicial!$D$8),Cad_Inicial!$D$8+AB45*1000,0))),"",IF(U45="","",IF(OR(U45=Cad_Inicial!$D$8,X45=Cad_Inicial!$D$8),Cad_Inicial!$D$8+AB45*1000,0)))</f>
        <v/>
      </c>
      <c r="AK45" s="50" t="e">
        <f t="shared" si="9"/>
        <v>#VALUE!</v>
      </c>
      <c r="AL45" s="50" t="e">
        <f t="shared" si="10"/>
        <v>#VALUE!</v>
      </c>
      <c r="AM45">
        <f t="shared" si="11"/>
        <v>0</v>
      </c>
      <c r="AN45">
        <f t="shared" si="11"/>
        <v>0</v>
      </c>
      <c r="AO45">
        <f t="shared" si="11"/>
        <v>0</v>
      </c>
      <c r="AP45">
        <f t="shared" si="11"/>
        <v>0</v>
      </c>
      <c r="AQ45">
        <f t="shared" si="11"/>
        <v>0</v>
      </c>
      <c r="AR45">
        <f t="shared" si="11"/>
        <v>0</v>
      </c>
      <c r="AS45">
        <f t="shared" si="11"/>
        <v>0</v>
      </c>
      <c r="AT45">
        <f t="shared" si="11"/>
        <v>0</v>
      </c>
      <c r="AU45">
        <f t="shared" si="11"/>
        <v>0</v>
      </c>
      <c r="AV45">
        <f t="shared" si="11"/>
        <v>0</v>
      </c>
      <c r="AW45">
        <f t="shared" si="11"/>
        <v>0</v>
      </c>
      <c r="AX45">
        <f t="shared" si="11"/>
        <v>0</v>
      </c>
    </row>
    <row r="46" spans="3:50" ht="30" customHeight="1" thickTop="1" thickBot="1" x14ac:dyDescent="0.25">
      <c r="C46" s="118"/>
      <c r="D46" s="126"/>
      <c r="E46" s="115"/>
      <c r="F46" s="115"/>
      <c r="G46" s="118"/>
      <c r="H46" s="127"/>
      <c r="I46" s="127"/>
      <c r="J46" s="127"/>
      <c r="K46" s="127"/>
      <c r="L46" s="127"/>
      <c r="M46" s="127"/>
      <c r="N46" s="127"/>
      <c r="O46" s="127"/>
      <c r="P46" s="127"/>
      <c r="Q46" s="109"/>
      <c r="R46" s="127"/>
      <c r="S46" s="127"/>
      <c r="U46" s="15" t="str">
        <f t="shared" si="6"/>
        <v/>
      </c>
      <c r="V46" t="str">
        <f t="shared" si="0"/>
        <v/>
      </c>
      <c r="W46" t="str">
        <f t="shared" si="1"/>
        <v/>
      </c>
      <c r="X46" t="str">
        <f t="shared" si="2"/>
        <v/>
      </c>
      <c r="Y46" t="str">
        <f t="shared" si="3"/>
        <v/>
      </c>
      <c r="Z46" t="str">
        <f t="shared" si="4"/>
        <v/>
      </c>
      <c r="AA46" t="str">
        <f t="shared" si="7"/>
        <v/>
      </c>
      <c r="AB46">
        <v>39</v>
      </c>
      <c r="AC46" t="str">
        <f>IF(ISERROR(IF(U46="","",IF(OR(U46=Cad_Inicial!$D$8,X46=Cad_Inicial!$D$8),Cad_Inicial!$D$8+AB46*1000,0))),"",IF(U46="","",IF(OR(U46=Cad_Inicial!$D$8,X46=Cad_Inicial!$D$8),Cad_Inicial!$D$8+AB46*1000,0)))</f>
        <v/>
      </c>
      <c r="AK46" s="50" t="e">
        <f t="shared" si="9"/>
        <v>#VALUE!</v>
      </c>
      <c r="AL46" s="50" t="e">
        <f t="shared" si="10"/>
        <v>#VALUE!</v>
      </c>
      <c r="AM46">
        <f t="shared" si="11"/>
        <v>0</v>
      </c>
      <c r="AN46">
        <f t="shared" si="11"/>
        <v>0</v>
      </c>
      <c r="AO46">
        <f t="shared" si="11"/>
        <v>0</v>
      </c>
      <c r="AP46">
        <f t="shared" si="11"/>
        <v>0</v>
      </c>
      <c r="AQ46">
        <f t="shared" si="11"/>
        <v>0</v>
      </c>
      <c r="AR46">
        <f t="shared" si="11"/>
        <v>0</v>
      </c>
      <c r="AS46">
        <f t="shared" si="11"/>
        <v>0</v>
      </c>
      <c r="AT46">
        <f t="shared" si="11"/>
        <v>0</v>
      </c>
      <c r="AU46">
        <f t="shared" si="11"/>
        <v>0</v>
      </c>
      <c r="AV46">
        <f t="shared" si="11"/>
        <v>0</v>
      </c>
      <c r="AW46">
        <f t="shared" si="11"/>
        <v>0</v>
      </c>
      <c r="AX46">
        <f t="shared" si="11"/>
        <v>0</v>
      </c>
    </row>
    <row r="47" spans="3:50" ht="30" customHeight="1" thickTop="1" thickBot="1" x14ac:dyDescent="0.25">
      <c r="C47" s="118"/>
      <c r="D47" s="126"/>
      <c r="E47" s="115"/>
      <c r="F47" s="115"/>
      <c r="G47" s="118"/>
      <c r="H47" s="127"/>
      <c r="I47" s="127"/>
      <c r="J47" s="127"/>
      <c r="K47" s="127"/>
      <c r="L47" s="127"/>
      <c r="M47" s="127"/>
      <c r="N47" s="127"/>
      <c r="O47" s="127"/>
      <c r="P47" s="127"/>
      <c r="Q47" s="109"/>
      <c r="R47" s="127"/>
      <c r="S47" s="127"/>
      <c r="U47" s="15" t="str">
        <f t="shared" si="6"/>
        <v/>
      </c>
      <c r="V47" t="str">
        <f t="shared" si="0"/>
        <v/>
      </c>
      <c r="W47" t="str">
        <f t="shared" si="1"/>
        <v/>
      </c>
      <c r="X47" t="str">
        <f t="shared" si="2"/>
        <v/>
      </c>
      <c r="Y47" t="str">
        <f t="shared" si="3"/>
        <v/>
      </c>
      <c r="Z47" t="str">
        <f t="shared" si="4"/>
        <v/>
      </c>
      <c r="AA47" t="str">
        <f t="shared" si="7"/>
        <v/>
      </c>
      <c r="AB47">
        <v>40</v>
      </c>
      <c r="AC47" t="str">
        <f>IF(ISERROR(IF(U47="","",IF(OR(U47=Cad_Inicial!$D$8,X47=Cad_Inicial!$D$8),Cad_Inicial!$D$8+AB47*1000,0))),"",IF(U47="","",IF(OR(U47=Cad_Inicial!$D$8,X47=Cad_Inicial!$D$8),Cad_Inicial!$D$8+AB47*1000,0)))</f>
        <v/>
      </c>
      <c r="AK47" s="50" t="e">
        <f t="shared" si="9"/>
        <v>#VALUE!</v>
      </c>
      <c r="AL47" s="50" t="e">
        <f t="shared" si="10"/>
        <v>#VALUE!</v>
      </c>
      <c r="AM47">
        <f t="shared" si="11"/>
        <v>0</v>
      </c>
      <c r="AN47">
        <f t="shared" si="11"/>
        <v>0</v>
      </c>
      <c r="AO47">
        <f t="shared" si="11"/>
        <v>0</v>
      </c>
      <c r="AP47">
        <f t="shared" si="11"/>
        <v>0</v>
      </c>
      <c r="AQ47">
        <f t="shared" si="11"/>
        <v>0</v>
      </c>
      <c r="AR47">
        <f t="shared" si="11"/>
        <v>0</v>
      </c>
      <c r="AS47">
        <f t="shared" si="11"/>
        <v>0</v>
      </c>
      <c r="AT47">
        <f t="shared" si="11"/>
        <v>0</v>
      </c>
      <c r="AU47">
        <f t="shared" si="11"/>
        <v>0</v>
      </c>
      <c r="AV47">
        <f t="shared" si="11"/>
        <v>0</v>
      </c>
      <c r="AW47">
        <f t="shared" si="11"/>
        <v>0</v>
      </c>
      <c r="AX47">
        <f t="shared" si="11"/>
        <v>0</v>
      </c>
    </row>
    <row r="48" spans="3:50" ht="30" customHeight="1" thickTop="1" thickBot="1" x14ac:dyDescent="0.25">
      <c r="C48" s="118"/>
      <c r="D48" s="126"/>
      <c r="E48" s="115"/>
      <c r="F48" s="115"/>
      <c r="G48" s="118"/>
      <c r="H48" s="127"/>
      <c r="I48" s="127"/>
      <c r="J48" s="127"/>
      <c r="K48" s="127"/>
      <c r="L48" s="127"/>
      <c r="M48" s="127"/>
      <c r="N48" s="127"/>
      <c r="O48" s="127"/>
      <c r="P48" s="127"/>
      <c r="Q48" s="109"/>
      <c r="R48" s="127"/>
      <c r="S48" s="127"/>
      <c r="U48" s="15" t="str">
        <f t="shared" si="6"/>
        <v/>
      </c>
      <c r="V48" t="str">
        <f t="shared" si="0"/>
        <v/>
      </c>
      <c r="W48" t="str">
        <f t="shared" si="1"/>
        <v/>
      </c>
      <c r="X48" t="str">
        <f t="shared" si="2"/>
        <v/>
      </c>
      <c r="Y48" t="str">
        <f t="shared" si="3"/>
        <v/>
      </c>
      <c r="Z48" t="str">
        <f t="shared" si="4"/>
        <v/>
      </c>
      <c r="AA48" t="str">
        <f t="shared" si="7"/>
        <v/>
      </c>
      <c r="AB48">
        <v>41</v>
      </c>
      <c r="AC48" t="str">
        <f>IF(ISERROR(IF(U48="","",IF(OR(U48=Cad_Inicial!$D$8,X48=Cad_Inicial!$D$8),Cad_Inicial!$D$8+AB48*1000,0))),"",IF(U48="","",IF(OR(U48=Cad_Inicial!$D$8,X48=Cad_Inicial!$D$8),Cad_Inicial!$D$8+AB48*1000,0)))</f>
        <v/>
      </c>
      <c r="AK48" s="50" t="e">
        <f t="shared" si="9"/>
        <v>#VALUE!</v>
      </c>
      <c r="AL48" s="50" t="e">
        <f t="shared" si="10"/>
        <v>#VALUE!</v>
      </c>
      <c r="AM48">
        <f t="shared" si="11"/>
        <v>0</v>
      </c>
      <c r="AN48">
        <f t="shared" si="11"/>
        <v>0</v>
      </c>
      <c r="AO48">
        <f t="shared" si="11"/>
        <v>0</v>
      </c>
      <c r="AP48">
        <f t="shared" si="11"/>
        <v>0</v>
      </c>
      <c r="AQ48">
        <f t="shared" si="11"/>
        <v>0</v>
      </c>
      <c r="AR48">
        <f t="shared" si="11"/>
        <v>0</v>
      </c>
      <c r="AS48">
        <f t="shared" si="11"/>
        <v>0</v>
      </c>
      <c r="AT48">
        <f t="shared" si="11"/>
        <v>0</v>
      </c>
      <c r="AU48">
        <f t="shared" si="11"/>
        <v>0</v>
      </c>
      <c r="AV48">
        <f t="shared" si="11"/>
        <v>0</v>
      </c>
      <c r="AW48">
        <f t="shared" si="11"/>
        <v>0</v>
      </c>
      <c r="AX48">
        <f t="shared" si="11"/>
        <v>0</v>
      </c>
    </row>
    <row r="49" spans="3:50" ht="30" customHeight="1" thickTop="1" thickBot="1" x14ac:dyDescent="0.25">
      <c r="C49" s="118"/>
      <c r="D49" s="126"/>
      <c r="E49" s="115"/>
      <c r="F49" s="115"/>
      <c r="G49" s="118"/>
      <c r="H49" s="127"/>
      <c r="I49" s="127"/>
      <c r="J49" s="127"/>
      <c r="K49" s="127"/>
      <c r="L49" s="127"/>
      <c r="M49" s="127"/>
      <c r="N49" s="127"/>
      <c r="O49" s="127"/>
      <c r="P49" s="127"/>
      <c r="Q49" s="109"/>
      <c r="R49" s="127"/>
      <c r="S49" s="127"/>
      <c r="U49" s="15" t="str">
        <f t="shared" si="6"/>
        <v/>
      </c>
      <c r="V49" t="str">
        <f t="shared" si="0"/>
        <v/>
      </c>
      <c r="W49" t="str">
        <f t="shared" si="1"/>
        <v/>
      </c>
      <c r="X49" t="str">
        <f t="shared" si="2"/>
        <v/>
      </c>
      <c r="Y49" t="str">
        <f t="shared" si="3"/>
        <v/>
      </c>
      <c r="Z49" t="str">
        <f t="shared" si="4"/>
        <v/>
      </c>
      <c r="AA49" t="str">
        <f t="shared" si="7"/>
        <v/>
      </c>
      <c r="AB49">
        <v>42</v>
      </c>
      <c r="AC49" t="str">
        <f>IF(ISERROR(IF(U49="","",IF(OR(U49=Cad_Inicial!$D$8,X49=Cad_Inicial!$D$8),Cad_Inicial!$D$8+AB49*1000,0))),"",IF(U49="","",IF(OR(U49=Cad_Inicial!$D$8,X49=Cad_Inicial!$D$8),Cad_Inicial!$D$8+AB49*1000,0)))</f>
        <v/>
      </c>
      <c r="AK49" s="50" t="e">
        <f t="shared" si="9"/>
        <v>#VALUE!</v>
      </c>
      <c r="AL49" s="50" t="e">
        <f t="shared" si="10"/>
        <v>#VALUE!</v>
      </c>
      <c r="AM49">
        <f t="shared" si="11"/>
        <v>0</v>
      </c>
      <c r="AN49">
        <f t="shared" si="11"/>
        <v>0</v>
      </c>
      <c r="AO49">
        <f t="shared" si="11"/>
        <v>0</v>
      </c>
      <c r="AP49">
        <f t="shared" si="11"/>
        <v>0</v>
      </c>
      <c r="AQ49">
        <f t="shared" si="11"/>
        <v>0</v>
      </c>
      <c r="AR49">
        <f t="shared" si="11"/>
        <v>0</v>
      </c>
      <c r="AS49">
        <f t="shared" si="11"/>
        <v>0</v>
      </c>
      <c r="AT49">
        <f t="shared" si="11"/>
        <v>0</v>
      </c>
      <c r="AU49">
        <f t="shared" si="11"/>
        <v>0</v>
      </c>
      <c r="AV49">
        <f t="shared" si="11"/>
        <v>0</v>
      </c>
      <c r="AW49">
        <f t="shared" si="11"/>
        <v>0</v>
      </c>
      <c r="AX49">
        <f t="shared" si="11"/>
        <v>0</v>
      </c>
    </row>
    <row r="50" spans="3:50" ht="30" customHeight="1" thickTop="1" thickBot="1" x14ac:dyDescent="0.25">
      <c r="C50" s="118"/>
      <c r="D50" s="126"/>
      <c r="E50" s="115"/>
      <c r="F50" s="115"/>
      <c r="G50" s="118"/>
      <c r="H50" s="127"/>
      <c r="I50" s="127"/>
      <c r="J50" s="127"/>
      <c r="K50" s="127"/>
      <c r="L50" s="127"/>
      <c r="M50" s="127"/>
      <c r="N50" s="127"/>
      <c r="O50" s="127"/>
      <c r="P50" s="127"/>
      <c r="Q50" s="109"/>
      <c r="R50" s="127"/>
      <c r="S50" s="127"/>
      <c r="U50" s="15" t="str">
        <f t="shared" si="6"/>
        <v/>
      </c>
      <c r="V50" t="str">
        <f t="shared" si="0"/>
        <v/>
      </c>
      <c r="W50" t="str">
        <f t="shared" si="1"/>
        <v/>
      </c>
      <c r="X50" t="str">
        <f t="shared" si="2"/>
        <v/>
      </c>
      <c r="Y50" t="str">
        <f t="shared" si="3"/>
        <v/>
      </c>
      <c r="Z50" t="str">
        <f t="shared" si="4"/>
        <v/>
      </c>
      <c r="AA50" t="str">
        <f t="shared" si="7"/>
        <v/>
      </c>
      <c r="AB50">
        <v>43</v>
      </c>
      <c r="AC50" t="str">
        <f>IF(ISERROR(IF(U50="","",IF(OR(U50=Cad_Inicial!$D$8,X50=Cad_Inicial!$D$8),Cad_Inicial!$D$8+AB50*1000,0))),"",IF(U50="","",IF(OR(U50=Cad_Inicial!$D$8,X50=Cad_Inicial!$D$8),Cad_Inicial!$D$8+AB50*1000,0)))</f>
        <v/>
      </c>
      <c r="AK50" s="50" t="e">
        <f t="shared" si="9"/>
        <v>#VALUE!</v>
      </c>
      <c r="AL50" s="50" t="e">
        <f t="shared" si="10"/>
        <v>#VALUE!</v>
      </c>
      <c r="AM50">
        <f t="shared" si="11"/>
        <v>0</v>
      </c>
      <c r="AN50">
        <f t="shared" si="11"/>
        <v>0</v>
      </c>
      <c r="AO50">
        <f t="shared" si="11"/>
        <v>0</v>
      </c>
      <c r="AP50">
        <f t="shared" si="11"/>
        <v>0</v>
      </c>
      <c r="AQ50">
        <f t="shared" si="11"/>
        <v>0</v>
      </c>
      <c r="AR50">
        <f t="shared" si="11"/>
        <v>0</v>
      </c>
      <c r="AS50">
        <f t="shared" si="11"/>
        <v>0</v>
      </c>
      <c r="AT50">
        <f t="shared" si="11"/>
        <v>0</v>
      </c>
      <c r="AU50">
        <f t="shared" si="11"/>
        <v>0</v>
      </c>
      <c r="AV50">
        <f t="shared" si="11"/>
        <v>0</v>
      </c>
      <c r="AW50">
        <f t="shared" si="11"/>
        <v>0</v>
      </c>
      <c r="AX50">
        <f t="shared" si="11"/>
        <v>0</v>
      </c>
    </row>
    <row r="51" spans="3:50" ht="30" customHeight="1" thickTop="1" thickBot="1" x14ac:dyDescent="0.25">
      <c r="C51" s="118"/>
      <c r="D51" s="126"/>
      <c r="E51" s="115"/>
      <c r="F51" s="115"/>
      <c r="G51" s="118"/>
      <c r="H51" s="127"/>
      <c r="I51" s="127"/>
      <c r="J51" s="127"/>
      <c r="K51" s="127"/>
      <c r="L51" s="127"/>
      <c r="M51" s="127"/>
      <c r="N51" s="127"/>
      <c r="O51" s="127"/>
      <c r="P51" s="127"/>
      <c r="Q51" s="109"/>
      <c r="R51" s="127"/>
      <c r="S51" s="127"/>
      <c r="U51" s="15" t="str">
        <f t="shared" si="6"/>
        <v/>
      </c>
      <c r="V51" t="str">
        <f t="shared" si="0"/>
        <v/>
      </c>
      <c r="W51" t="str">
        <f t="shared" si="1"/>
        <v/>
      </c>
      <c r="X51" t="str">
        <f t="shared" si="2"/>
        <v/>
      </c>
      <c r="Y51" t="str">
        <f t="shared" si="3"/>
        <v/>
      </c>
      <c r="Z51" t="str">
        <f t="shared" si="4"/>
        <v/>
      </c>
      <c r="AA51" t="str">
        <f t="shared" si="7"/>
        <v/>
      </c>
      <c r="AB51">
        <v>44</v>
      </c>
      <c r="AC51" t="str">
        <f>IF(ISERROR(IF(U51="","",IF(OR(U51=Cad_Inicial!$D$8,X51=Cad_Inicial!$D$8),Cad_Inicial!$D$8+AB51*1000,0))),"",IF(U51="","",IF(OR(U51=Cad_Inicial!$D$8,X51=Cad_Inicial!$D$8),Cad_Inicial!$D$8+AB51*1000,0)))</f>
        <v/>
      </c>
      <c r="AK51" s="50" t="e">
        <f t="shared" si="9"/>
        <v>#VALUE!</v>
      </c>
      <c r="AL51" s="50" t="e">
        <f t="shared" si="10"/>
        <v>#VALUE!</v>
      </c>
      <c r="AM51">
        <f t="shared" si="11"/>
        <v>0</v>
      </c>
      <c r="AN51">
        <f t="shared" si="11"/>
        <v>0</v>
      </c>
      <c r="AO51">
        <f t="shared" si="11"/>
        <v>0</v>
      </c>
      <c r="AP51">
        <f t="shared" si="11"/>
        <v>0</v>
      </c>
      <c r="AQ51">
        <f t="shared" si="11"/>
        <v>0</v>
      </c>
      <c r="AR51">
        <f t="shared" si="11"/>
        <v>0</v>
      </c>
      <c r="AS51">
        <f t="shared" si="11"/>
        <v>0</v>
      </c>
      <c r="AT51">
        <f t="shared" si="11"/>
        <v>0</v>
      </c>
      <c r="AU51">
        <f t="shared" si="11"/>
        <v>0</v>
      </c>
      <c r="AV51">
        <f t="shared" si="11"/>
        <v>0</v>
      </c>
      <c r="AW51">
        <f t="shared" si="11"/>
        <v>0</v>
      </c>
      <c r="AX51">
        <f t="shared" si="11"/>
        <v>0</v>
      </c>
    </row>
    <row r="52" spans="3:50" ht="30" customHeight="1" thickTop="1" thickBot="1" x14ac:dyDescent="0.25">
      <c r="C52" s="118"/>
      <c r="D52" s="126"/>
      <c r="E52" s="115"/>
      <c r="F52" s="115"/>
      <c r="G52" s="118"/>
      <c r="H52" s="127"/>
      <c r="I52" s="127"/>
      <c r="J52" s="127"/>
      <c r="K52" s="127"/>
      <c r="L52" s="127"/>
      <c r="M52" s="127"/>
      <c r="N52" s="127"/>
      <c r="O52" s="127"/>
      <c r="P52" s="127"/>
      <c r="Q52" s="109"/>
      <c r="R52" s="127"/>
      <c r="S52" s="127"/>
      <c r="U52" s="15" t="str">
        <f t="shared" si="6"/>
        <v/>
      </c>
      <c r="V52" t="str">
        <f t="shared" si="0"/>
        <v/>
      </c>
      <c r="W52" t="str">
        <f t="shared" si="1"/>
        <v/>
      </c>
      <c r="X52" t="str">
        <f t="shared" si="2"/>
        <v/>
      </c>
      <c r="Y52" t="str">
        <f t="shared" si="3"/>
        <v/>
      </c>
      <c r="Z52" t="str">
        <f t="shared" si="4"/>
        <v/>
      </c>
      <c r="AA52" t="str">
        <f t="shared" si="7"/>
        <v/>
      </c>
      <c r="AB52">
        <v>45</v>
      </c>
      <c r="AC52" t="str">
        <f>IF(ISERROR(IF(U52="","",IF(OR(U52=Cad_Inicial!$D$8,X52=Cad_Inicial!$D$8),Cad_Inicial!$D$8+AB52*1000,0))),"",IF(U52="","",IF(OR(U52=Cad_Inicial!$D$8,X52=Cad_Inicial!$D$8),Cad_Inicial!$D$8+AB52*1000,0)))</f>
        <v/>
      </c>
      <c r="AK52" s="50" t="e">
        <f t="shared" si="9"/>
        <v>#VALUE!</v>
      </c>
      <c r="AL52" s="50" t="e">
        <f t="shared" si="10"/>
        <v>#VALUE!</v>
      </c>
      <c r="AM52">
        <f t="shared" si="11"/>
        <v>0</v>
      </c>
      <c r="AN52">
        <f t="shared" si="11"/>
        <v>0</v>
      </c>
      <c r="AO52">
        <f t="shared" si="11"/>
        <v>0</v>
      </c>
      <c r="AP52">
        <f t="shared" si="11"/>
        <v>0</v>
      </c>
      <c r="AQ52">
        <f t="shared" si="11"/>
        <v>0</v>
      </c>
      <c r="AR52">
        <f t="shared" si="11"/>
        <v>0</v>
      </c>
      <c r="AS52">
        <f t="shared" si="11"/>
        <v>0</v>
      </c>
      <c r="AT52">
        <f t="shared" si="11"/>
        <v>0</v>
      </c>
      <c r="AU52">
        <f t="shared" si="11"/>
        <v>0</v>
      </c>
      <c r="AV52">
        <f t="shared" si="11"/>
        <v>0</v>
      </c>
      <c r="AW52">
        <f t="shared" si="11"/>
        <v>0</v>
      </c>
      <c r="AX52">
        <f t="shared" si="11"/>
        <v>0</v>
      </c>
    </row>
    <row r="53" spans="3:50" ht="30" customHeight="1" thickTop="1" thickBot="1" x14ac:dyDescent="0.25">
      <c r="C53" s="118"/>
      <c r="D53" s="126"/>
      <c r="E53" s="115"/>
      <c r="F53" s="115"/>
      <c r="G53" s="118"/>
      <c r="H53" s="127"/>
      <c r="I53" s="127"/>
      <c r="J53" s="127"/>
      <c r="K53" s="127"/>
      <c r="L53" s="127"/>
      <c r="M53" s="127"/>
      <c r="N53" s="127"/>
      <c r="O53" s="127"/>
      <c r="P53" s="127"/>
      <c r="Q53" s="109"/>
      <c r="R53" s="127"/>
      <c r="S53" s="127"/>
      <c r="U53" s="15" t="str">
        <f t="shared" si="6"/>
        <v/>
      </c>
      <c r="V53" t="str">
        <f t="shared" si="0"/>
        <v/>
      </c>
      <c r="W53" t="str">
        <f t="shared" si="1"/>
        <v/>
      </c>
      <c r="X53" t="str">
        <f t="shared" si="2"/>
        <v/>
      </c>
      <c r="Y53" t="str">
        <f t="shared" si="3"/>
        <v/>
      </c>
      <c r="Z53" t="str">
        <f t="shared" si="4"/>
        <v/>
      </c>
      <c r="AA53" t="str">
        <f t="shared" si="7"/>
        <v/>
      </c>
      <c r="AB53">
        <v>46</v>
      </c>
      <c r="AC53" t="str">
        <f>IF(ISERROR(IF(U53="","",IF(OR(U53=Cad_Inicial!$D$8,X53=Cad_Inicial!$D$8),Cad_Inicial!$D$8+AB53*1000,0))),"",IF(U53="","",IF(OR(U53=Cad_Inicial!$D$8,X53=Cad_Inicial!$D$8),Cad_Inicial!$D$8+AB53*1000,0)))</f>
        <v/>
      </c>
      <c r="AK53" s="50" t="e">
        <f t="shared" si="9"/>
        <v>#VALUE!</v>
      </c>
      <c r="AL53" s="50" t="e">
        <f t="shared" si="10"/>
        <v>#VALUE!</v>
      </c>
      <c r="AM53">
        <f t="shared" si="11"/>
        <v>0</v>
      </c>
      <c r="AN53">
        <f t="shared" si="11"/>
        <v>0</v>
      </c>
      <c r="AO53">
        <f t="shared" si="11"/>
        <v>0</v>
      </c>
      <c r="AP53">
        <f t="shared" si="11"/>
        <v>0</v>
      </c>
      <c r="AQ53">
        <f t="shared" si="11"/>
        <v>0</v>
      </c>
      <c r="AR53">
        <f t="shared" si="11"/>
        <v>0</v>
      </c>
      <c r="AS53">
        <f t="shared" si="11"/>
        <v>0</v>
      </c>
      <c r="AT53">
        <f t="shared" si="11"/>
        <v>0</v>
      </c>
      <c r="AU53">
        <f t="shared" si="11"/>
        <v>0</v>
      </c>
      <c r="AV53">
        <f t="shared" si="11"/>
        <v>0</v>
      </c>
      <c r="AW53">
        <f t="shared" si="11"/>
        <v>0</v>
      </c>
      <c r="AX53">
        <f t="shared" si="11"/>
        <v>0</v>
      </c>
    </row>
    <row r="54" spans="3:50" ht="30" customHeight="1" thickTop="1" thickBot="1" x14ac:dyDescent="0.25">
      <c r="C54" s="118"/>
      <c r="D54" s="126"/>
      <c r="E54" s="115"/>
      <c r="F54" s="115"/>
      <c r="G54" s="118"/>
      <c r="H54" s="127"/>
      <c r="I54" s="127"/>
      <c r="J54" s="127"/>
      <c r="K54" s="127"/>
      <c r="L54" s="127"/>
      <c r="M54" s="127"/>
      <c r="N54" s="127"/>
      <c r="O54" s="127"/>
      <c r="P54" s="127"/>
      <c r="Q54" s="109"/>
      <c r="R54" s="127"/>
      <c r="S54" s="127"/>
      <c r="U54" s="15" t="str">
        <f t="shared" si="6"/>
        <v/>
      </c>
      <c r="V54" t="str">
        <f t="shared" si="0"/>
        <v/>
      </c>
      <c r="W54" t="str">
        <f t="shared" si="1"/>
        <v/>
      </c>
      <c r="X54" t="str">
        <f t="shared" si="2"/>
        <v/>
      </c>
      <c r="Y54" t="str">
        <f t="shared" si="3"/>
        <v/>
      </c>
      <c r="Z54" t="str">
        <f t="shared" si="4"/>
        <v/>
      </c>
      <c r="AA54" t="str">
        <f t="shared" si="7"/>
        <v/>
      </c>
      <c r="AB54">
        <v>47</v>
      </c>
      <c r="AC54" t="str">
        <f>IF(ISERROR(IF(U54="","",IF(OR(U54=Cad_Inicial!$D$8,X54=Cad_Inicial!$D$8),Cad_Inicial!$D$8+AB54*1000,0))),"",IF(U54="","",IF(OR(U54=Cad_Inicial!$D$8,X54=Cad_Inicial!$D$8),Cad_Inicial!$D$8+AB54*1000,0)))</f>
        <v/>
      </c>
      <c r="AK54" s="50" t="e">
        <f t="shared" si="9"/>
        <v>#VALUE!</v>
      </c>
      <c r="AL54" s="50" t="e">
        <f t="shared" si="10"/>
        <v>#VALUE!</v>
      </c>
      <c r="AM54">
        <f t="shared" si="11"/>
        <v>0</v>
      </c>
      <c r="AN54">
        <f t="shared" si="11"/>
        <v>0</v>
      </c>
      <c r="AO54">
        <f t="shared" si="11"/>
        <v>0</v>
      </c>
      <c r="AP54">
        <f t="shared" si="11"/>
        <v>0</v>
      </c>
      <c r="AQ54">
        <f t="shared" si="11"/>
        <v>0</v>
      </c>
      <c r="AR54">
        <f t="shared" si="11"/>
        <v>0</v>
      </c>
      <c r="AS54">
        <f t="shared" si="11"/>
        <v>0</v>
      </c>
      <c r="AT54">
        <f t="shared" si="11"/>
        <v>0</v>
      </c>
      <c r="AU54">
        <f t="shared" si="11"/>
        <v>0</v>
      </c>
      <c r="AV54">
        <f t="shared" si="11"/>
        <v>0</v>
      </c>
      <c r="AW54">
        <f t="shared" si="11"/>
        <v>0</v>
      </c>
      <c r="AX54">
        <f t="shared" si="11"/>
        <v>0</v>
      </c>
    </row>
    <row r="55" spans="3:50" ht="30" customHeight="1" thickTop="1" thickBot="1" x14ac:dyDescent="0.25">
      <c r="C55" s="118"/>
      <c r="D55" s="126"/>
      <c r="E55" s="115"/>
      <c r="F55" s="115"/>
      <c r="G55" s="118"/>
      <c r="H55" s="127"/>
      <c r="I55" s="127"/>
      <c r="J55" s="127"/>
      <c r="K55" s="127"/>
      <c r="L55" s="127"/>
      <c r="M55" s="127"/>
      <c r="N55" s="127"/>
      <c r="O55" s="127"/>
      <c r="P55" s="127"/>
      <c r="Q55" s="109"/>
      <c r="R55" s="127"/>
      <c r="S55" s="127"/>
      <c r="U55" s="15" t="str">
        <f t="shared" si="6"/>
        <v/>
      </c>
      <c r="V55" t="str">
        <f t="shared" si="0"/>
        <v/>
      </c>
      <c r="W55" t="str">
        <f t="shared" si="1"/>
        <v/>
      </c>
      <c r="X55" t="str">
        <f t="shared" si="2"/>
        <v/>
      </c>
      <c r="Y55" t="str">
        <f t="shared" si="3"/>
        <v/>
      </c>
      <c r="Z55" t="str">
        <f t="shared" si="4"/>
        <v/>
      </c>
      <c r="AA55" t="str">
        <f t="shared" si="7"/>
        <v/>
      </c>
      <c r="AB55">
        <v>48</v>
      </c>
      <c r="AC55" t="str">
        <f>IF(ISERROR(IF(U55="","",IF(OR(U55=Cad_Inicial!$D$8,X55=Cad_Inicial!$D$8),Cad_Inicial!$D$8+AB55*1000,0))),"",IF(U55="","",IF(OR(U55=Cad_Inicial!$D$8,X55=Cad_Inicial!$D$8),Cad_Inicial!$D$8+AB55*1000,0)))</f>
        <v/>
      </c>
      <c r="AK55" s="50" t="e">
        <f t="shared" si="9"/>
        <v>#VALUE!</v>
      </c>
      <c r="AL55" s="50" t="e">
        <f t="shared" si="10"/>
        <v>#VALUE!</v>
      </c>
      <c r="AM55">
        <f t="shared" si="11"/>
        <v>0</v>
      </c>
      <c r="AN55">
        <f t="shared" si="11"/>
        <v>0</v>
      </c>
      <c r="AO55">
        <f t="shared" si="11"/>
        <v>0</v>
      </c>
      <c r="AP55">
        <f t="shared" si="11"/>
        <v>0</v>
      </c>
      <c r="AQ55">
        <f t="shared" si="11"/>
        <v>0</v>
      </c>
      <c r="AR55">
        <f t="shared" si="11"/>
        <v>0</v>
      </c>
      <c r="AS55">
        <f t="shared" si="11"/>
        <v>0</v>
      </c>
      <c r="AT55">
        <f t="shared" si="11"/>
        <v>0</v>
      </c>
      <c r="AU55">
        <f t="shared" si="11"/>
        <v>0</v>
      </c>
      <c r="AV55">
        <f t="shared" si="11"/>
        <v>0</v>
      </c>
      <c r="AW55">
        <f t="shared" si="11"/>
        <v>0</v>
      </c>
      <c r="AX55">
        <f t="shared" si="11"/>
        <v>0</v>
      </c>
    </row>
    <row r="56" spans="3:50" ht="30" customHeight="1" thickTop="1" thickBot="1" x14ac:dyDescent="0.25">
      <c r="C56" s="118"/>
      <c r="D56" s="126"/>
      <c r="E56" s="115"/>
      <c r="F56" s="115"/>
      <c r="G56" s="118"/>
      <c r="H56" s="127"/>
      <c r="I56" s="127"/>
      <c r="J56" s="127"/>
      <c r="K56" s="127"/>
      <c r="L56" s="127"/>
      <c r="M56" s="127"/>
      <c r="N56" s="127"/>
      <c r="O56" s="127"/>
      <c r="P56" s="127"/>
      <c r="Q56" s="109"/>
      <c r="R56" s="127"/>
      <c r="S56" s="127"/>
      <c r="U56" s="15" t="str">
        <f t="shared" si="6"/>
        <v/>
      </c>
      <c r="V56" t="str">
        <f t="shared" si="0"/>
        <v/>
      </c>
      <c r="W56" t="str">
        <f t="shared" si="1"/>
        <v/>
      </c>
      <c r="X56" t="str">
        <f t="shared" si="2"/>
        <v/>
      </c>
      <c r="Y56" t="str">
        <f t="shared" si="3"/>
        <v/>
      </c>
      <c r="Z56" t="str">
        <f t="shared" si="4"/>
        <v/>
      </c>
      <c r="AA56" t="str">
        <f t="shared" si="7"/>
        <v/>
      </c>
      <c r="AB56">
        <v>49</v>
      </c>
      <c r="AC56" t="str">
        <f>IF(ISERROR(IF(U56="","",IF(OR(U56=Cad_Inicial!$D$8,X56=Cad_Inicial!$D$8),Cad_Inicial!$D$8+AB56*1000,0))),"",IF(U56="","",IF(OR(U56=Cad_Inicial!$D$8,X56=Cad_Inicial!$D$8),Cad_Inicial!$D$8+AB56*1000,0)))</f>
        <v/>
      </c>
      <c r="AK56" s="50" t="e">
        <f t="shared" si="9"/>
        <v>#VALUE!</v>
      </c>
      <c r="AL56" s="50" t="e">
        <f t="shared" si="10"/>
        <v>#VALUE!</v>
      </c>
      <c r="AM56">
        <f t="shared" si="11"/>
        <v>0</v>
      </c>
      <c r="AN56">
        <f t="shared" si="11"/>
        <v>0</v>
      </c>
      <c r="AO56">
        <f t="shared" si="11"/>
        <v>0</v>
      </c>
      <c r="AP56">
        <f t="shared" si="11"/>
        <v>0</v>
      </c>
      <c r="AQ56">
        <f t="shared" si="11"/>
        <v>0</v>
      </c>
      <c r="AR56">
        <f t="shared" si="11"/>
        <v>0</v>
      </c>
      <c r="AS56">
        <f t="shared" si="11"/>
        <v>0</v>
      </c>
      <c r="AT56">
        <f t="shared" si="11"/>
        <v>0</v>
      </c>
      <c r="AU56">
        <f t="shared" si="11"/>
        <v>0</v>
      </c>
      <c r="AV56">
        <f t="shared" si="11"/>
        <v>0</v>
      </c>
      <c r="AW56">
        <f t="shared" si="11"/>
        <v>0</v>
      </c>
      <c r="AX56">
        <f t="shared" si="11"/>
        <v>0</v>
      </c>
    </row>
    <row r="57" spans="3:50" ht="30" customHeight="1" thickTop="1" thickBot="1" x14ac:dyDescent="0.25">
      <c r="C57" s="118"/>
      <c r="D57" s="126"/>
      <c r="E57" s="115"/>
      <c r="F57" s="115"/>
      <c r="G57" s="118"/>
      <c r="H57" s="127"/>
      <c r="I57" s="127"/>
      <c r="J57" s="127"/>
      <c r="K57" s="127"/>
      <c r="L57" s="127"/>
      <c r="M57" s="127"/>
      <c r="N57" s="127"/>
      <c r="O57" s="127"/>
      <c r="P57" s="127"/>
      <c r="Q57" s="109"/>
      <c r="R57" s="127"/>
      <c r="S57" s="127"/>
      <c r="U57" s="15" t="str">
        <f t="shared" si="6"/>
        <v/>
      </c>
      <c r="V57" t="str">
        <f t="shared" si="0"/>
        <v/>
      </c>
      <c r="W57" t="str">
        <f t="shared" si="1"/>
        <v/>
      </c>
      <c r="X57" t="str">
        <f t="shared" si="2"/>
        <v/>
      </c>
      <c r="Y57" t="str">
        <f t="shared" si="3"/>
        <v/>
      </c>
      <c r="Z57" t="str">
        <f t="shared" si="4"/>
        <v/>
      </c>
      <c r="AA57" t="str">
        <f t="shared" si="7"/>
        <v/>
      </c>
      <c r="AB57">
        <v>50</v>
      </c>
      <c r="AC57" t="str">
        <f>IF(ISERROR(IF(U57="","",IF(OR(U57=Cad_Inicial!$D$8,X57=Cad_Inicial!$D$8),Cad_Inicial!$D$8+AB57*1000,0))),"",IF(U57="","",IF(OR(U57=Cad_Inicial!$D$8,X57=Cad_Inicial!$D$8),Cad_Inicial!$D$8+AB57*1000,0)))</f>
        <v/>
      </c>
      <c r="AK57" s="50" t="e">
        <f t="shared" si="9"/>
        <v>#VALUE!</v>
      </c>
      <c r="AL57" s="50" t="e">
        <f t="shared" si="10"/>
        <v>#VALUE!</v>
      </c>
      <c r="AM57">
        <f t="shared" si="11"/>
        <v>0</v>
      </c>
      <c r="AN57">
        <f t="shared" si="11"/>
        <v>0</v>
      </c>
      <c r="AO57">
        <f t="shared" si="11"/>
        <v>0</v>
      </c>
      <c r="AP57">
        <f t="shared" si="11"/>
        <v>0</v>
      </c>
      <c r="AQ57">
        <f t="shared" si="11"/>
        <v>0</v>
      </c>
      <c r="AR57">
        <f t="shared" si="11"/>
        <v>0</v>
      </c>
      <c r="AS57">
        <f t="shared" si="11"/>
        <v>0</v>
      </c>
      <c r="AT57">
        <f t="shared" si="11"/>
        <v>0</v>
      </c>
      <c r="AU57">
        <f t="shared" si="11"/>
        <v>0</v>
      </c>
      <c r="AV57">
        <f t="shared" si="11"/>
        <v>0</v>
      </c>
      <c r="AW57">
        <f t="shared" si="11"/>
        <v>0</v>
      </c>
      <c r="AX57">
        <f t="shared" si="11"/>
        <v>0</v>
      </c>
    </row>
    <row r="58" spans="3:50" ht="30" customHeight="1" thickTop="1" thickBot="1" x14ac:dyDescent="0.25">
      <c r="C58" s="118"/>
      <c r="D58" s="126"/>
      <c r="E58" s="115"/>
      <c r="F58" s="115"/>
      <c r="G58" s="118"/>
      <c r="H58" s="127"/>
      <c r="I58" s="127"/>
      <c r="J58" s="127"/>
      <c r="K58" s="127"/>
      <c r="L58" s="127"/>
      <c r="M58" s="127"/>
      <c r="N58" s="127"/>
      <c r="O58" s="127"/>
      <c r="P58" s="127"/>
      <c r="Q58" s="109"/>
      <c r="R58" s="127"/>
      <c r="S58" s="127"/>
      <c r="U58" s="15" t="str">
        <f t="shared" si="6"/>
        <v/>
      </c>
      <c r="V58" t="str">
        <f t="shared" si="0"/>
        <v/>
      </c>
      <c r="W58" t="str">
        <f t="shared" si="1"/>
        <v/>
      </c>
      <c r="X58" t="str">
        <f t="shared" si="2"/>
        <v/>
      </c>
      <c r="Y58" t="str">
        <f t="shared" si="3"/>
        <v/>
      </c>
      <c r="Z58" t="str">
        <f t="shared" si="4"/>
        <v/>
      </c>
      <c r="AA58" t="str">
        <f t="shared" si="7"/>
        <v/>
      </c>
      <c r="AB58">
        <v>51</v>
      </c>
      <c r="AC58" t="str">
        <f>IF(ISERROR(IF(U58="","",IF(OR(U58=Cad_Inicial!$D$8,X58=Cad_Inicial!$D$8),Cad_Inicial!$D$8+AB58*1000,0))),"",IF(U58="","",IF(OR(U58=Cad_Inicial!$D$8,X58=Cad_Inicial!$D$8),Cad_Inicial!$D$8+AB58*1000,0)))</f>
        <v/>
      </c>
      <c r="AK58" s="50" t="e">
        <f t="shared" si="9"/>
        <v>#VALUE!</v>
      </c>
      <c r="AL58" s="50" t="e">
        <f t="shared" si="10"/>
        <v>#VALUE!</v>
      </c>
      <c r="AM58">
        <f t="shared" si="11"/>
        <v>0</v>
      </c>
      <c r="AN58">
        <f t="shared" si="11"/>
        <v>0</v>
      </c>
      <c r="AO58">
        <f t="shared" si="11"/>
        <v>0</v>
      </c>
      <c r="AP58">
        <f t="shared" si="11"/>
        <v>0</v>
      </c>
      <c r="AQ58">
        <f t="shared" si="11"/>
        <v>0</v>
      </c>
      <c r="AR58">
        <f t="shared" si="11"/>
        <v>0</v>
      </c>
      <c r="AS58">
        <f t="shared" si="11"/>
        <v>0</v>
      </c>
      <c r="AT58">
        <f t="shared" si="11"/>
        <v>0</v>
      </c>
      <c r="AU58">
        <f t="shared" si="11"/>
        <v>0</v>
      </c>
      <c r="AV58">
        <f t="shared" si="11"/>
        <v>0</v>
      </c>
      <c r="AW58">
        <f t="shared" si="11"/>
        <v>0</v>
      </c>
      <c r="AX58">
        <f t="shared" si="11"/>
        <v>0</v>
      </c>
    </row>
    <row r="59" spans="3:50" ht="30" customHeight="1" thickTop="1" thickBot="1" x14ac:dyDescent="0.25">
      <c r="C59" s="118"/>
      <c r="D59" s="126"/>
      <c r="E59" s="115"/>
      <c r="F59" s="115"/>
      <c r="G59" s="118"/>
      <c r="H59" s="127"/>
      <c r="I59" s="127"/>
      <c r="J59" s="127"/>
      <c r="K59" s="127"/>
      <c r="L59" s="127"/>
      <c r="M59" s="127"/>
      <c r="N59" s="127"/>
      <c r="O59" s="127"/>
      <c r="P59" s="127"/>
      <c r="Q59" s="109"/>
      <c r="R59" s="127"/>
      <c r="S59" s="127"/>
      <c r="U59" s="15" t="str">
        <f t="shared" si="6"/>
        <v/>
      </c>
      <c r="V59" t="str">
        <f t="shared" si="0"/>
        <v/>
      </c>
      <c r="W59" t="str">
        <f t="shared" si="1"/>
        <v/>
      </c>
      <c r="X59" t="str">
        <f t="shared" si="2"/>
        <v/>
      </c>
      <c r="Y59" t="str">
        <f t="shared" si="3"/>
        <v/>
      </c>
      <c r="Z59" t="str">
        <f t="shared" si="4"/>
        <v/>
      </c>
      <c r="AA59" t="str">
        <f t="shared" si="7"/>
        <v/>
      </c>
      <c r="AB59">
        <v>52</v>
      </c>
      <c r="AC59" t="str">
        <f>IF(ISERROR(IF(U59="","",IF(OR(U59=Cad_Inicial!$D$8,X59=Cad_Inicial!$D$8),Cad_Inicial!$D$8+AB59*1000,0))),"",IF(U59="","",IF(OR(U59=Cad_Inicial!$D$8,X59=Cad_Inicial!$D$8),Cad_Inicial!$D$8+AB59*1000,0)))</f>
        <v/>
      </c>
      <c r="AK59" s="50" t="e">
        <f t="shared" si="9"/>
        <v>#VALUE!</v>
      </c>
      <c r="AL59" s="50" t="e">
        <f t="shared" si="10"/>
        <v>#VALUE!</v>
      </c>
      <c r="AM59">
        <f t="shared" si="11"/>
        <v>0</v>
      </c>
      <c r="AN59">
        <f t="shared" si="11"/>
        <v>0</v>
      </c>
      <c r="AO59">
        <f t="shared" si="11"/>
        <v>0</v>
      </c>
      <c r="AP59">
        <f t="shared" si="11"/>
        <v>0</v>
      </c>
      <c r="AQ59">
        <f t="shared" si="11"/>
        <v>0</v>
      </c>
      <c r="AR59">
        <f t="shared" si="11"/>
        <v>0</v>
      </c>
      <c r="AS59">
        <f t="shared" si="11"/>
        <v>0</v>
      </c>
      <c r="AT59">
        <f t="shared" si="11"/>
        <v>0</v>
      </c>
      <c r="AU59">
        <f t="shared" si="11"/>
        <v>0</v>
      </c>
      <c r="AV59">
        <f t="shared" si="11"/>
        <v>0</v>
      </c>
      <c r="AW59">
        <f t="shared" si="11"/>
        <v>0</v>
      </c>
      <c r="AX59">
        <f t="shared" si="11"/>
        <v>0</v>
      </c>
    </row>
    <row r="60" spans="3:50" ht="30" customHeight="1" thickTop="1" thickBot="1" x14ac:dyDescent="0.25">
      <c r="C60" s="118"/>
      <c r="D60" s="126"/>
      <c r="E60" s="115"/>
      <c r="F60" s="115"/>
      <c r="G60" s="118"/>
      <c r="H60" s="127"/>
      <c r="I60" s="127"/>
      <c r="J60" s="127"/>
      <c r="K60" s="127"/>
      <c r="L60" s="127"/>
      <c r="M60" s="127"/>
      <c r="N60" s="127"/>
      <c r="O60" s="127"/>
      <c r="P60" s="127"/>
      <c r="Q60" s="109"/>
      <c r="R60" s="127"/>
      <c r="S60" s="127"/>
      <c r="U60" s="15" t="str">
        <f t="shared" si="6"/>
        <v/>
      </c>
      <c r="V60" t="str">
        <f t="shared" si="0"/>
        <v/>
      </c>
      <c r="W60" t="str">
        <f t="shared" si="1"/>
        <v/>
      </c>
      <c r="X60" t="str">
        <f t="shared" si="2"/>
        <v/>
      </c>
      <c r="Y60" t="str">
        <f t="shared" si="3"/>
        <v/>
      </c>
      <c r="Z60" t="str">
        <f t="shared" si="4"/>
        <v/>
      </c>
      <c r="AA60" t="str">
        <f t="shared" si="7"/>
        <v/>
      </c>
      <c r="AB60">
        <v>53</v>
      </c>
      <c r="AC60" t="str">
        <f>IF(ISERROR(IF(U60="","",IF(OR(U60=Cad_Inicial!$D$8,X60=Cad_Inicial!$D$8),Cad_Inicial!$D$8+AB60*1000,0))),"",IF(U60="","",IF(OR(U60=Cad_Inicial!$D$8,X60=Cad_Inicial!$D$8),Cad_Inicial!$D$8+AB60*1000,0)))</f>
        <v/>
      </c>
      <c r="AK60" s="50" t="e">
        <f t="shared" si="9"/>
        <v>#VALUE!</v>
      </c>
      <c r="AL60" s="50" t="e">
        <f t="shared" si="10"/>
        <v>#VALUE!</v>
      </c>
      <c r="AM60">
        <f t="shared" si="11"/>
        <v>0</v>
      </c>
      <c r="AN60">
        <f t="shared" si="11"/>
        <v>0</v>
      </c>
      <c r="AO60">
        <f t="shared" si="11"/>
        <v>0</v>
      </c>
      <c r="AP60">
        <f t="shared" si="11"/>
        <v>0</v>
      </c>
      <c r="AQ60">
        <f t="shared" si="11"/>
        <v>0</v>
      </c>
      <c r="AR60">
        <f t="shared" si="11"/>
        <v>0</v>
      </c>
      <c r="AS60">
        <f t="shared" si="11"/>
        <v>0</v>
      </c>
      <c r="AT60">
        <f t="shared" si="11"/>
        <v>0</v>
      </c>
      <c r="AU60">
        <f t="shared" si="11"/>
        <v>0</v>
      </c>
      <c r="AV60">
        <f t="shared" si="11"/>
        <v>0</v>
      </c>
      <c r="AW60">
        <f t="shared" si="11"/>
        <v>0</v>
      </c>
      <c r="AX60">
        <f t="shared" si="11"/>
        <v>0</v>
      </c>
    </row>
    <row r="61" spans="3:50" ht="30" customHeight="1" thickTop="1" thickBot="1" x14ac:dyDescent="0.25">
      <c r="C61" s="118"/>
      <c r="D61" s="126"/>
      <c r="E61" s="115"/>
      <c r="F61" s="115"/>
      <c r="G61" s="118"/>
      <c r="H61" s="127"/>
      <c r="I61" s="127"/>
      <c r="J61" s="127"/>
      <c r="K61" s="127"/>
      <c r="L61" s="127"/>
      <c r="M61" s="127"/>
      <c r="N61" s="127"/>
      <c r="O61" s="127"/>
      <c r="P61" s="127"/>
      <c r="Q61" s="109"/>
      <c r="R61" s="127"/>
      <c r="S61" s="127"/>
      <c r="U61" s="15" t="str">
        <f t="shared" si="6"/>
        <v/>
      </c>
      <c r="V61" t="str">
        <f t="shared" si="0"/>
        <v/>
      </c>
      <c r="W61" t="str">
        <f t="shared" si="1"/>
        <v/>
      </c>
      <c r="X61" t="str">
        <f t="shared" si="2"/>
        <v/>
      </c>
      <c r="Y61" t="str">
        <f t="shared" si="3"/>
        <v/>
      </c>
      <c r="Z61" t="str">
        <f t="shared" si="4"/>
        <v/>
      </c>
      <c r="AA61" t="str">
        <f t="shared" si="7"/>
        <v/>
      </c>
      <c r="AB61">
        <v>54</v>
      </c>
      <c r="AC61" t="str">
        <f>IF(ISERROR(IF(U61="","",IF(OR(U61=Cad_Inicial!$D$8,X61=Cad_Inicial!$D$8),Cad_Inicial!$D$8+AB61*1000,0))),"",IF(U61="","",IF(OR(U61=Cad_Inicial!$D$8,X61=Cad_Inicial!$D$8),Cad_Inicial!$D$8+AB61*1000,0)))</f>
        <v/>
      </c>
      <c r="AK61" s="50" t="e">
        <f t="shared" si="9"/>
        <v>#VALUE!</v>
      </c>
      <c r="AL61" s="50" t="e">
        <f t="shared" si="10"/>
        <v>#VALUE!</v>
      </c>
      <c r="AM61">
        <f t="shared" si="11"/>
        <v>0</v>
      </c>
      <c r="AN61">
        <f t="shared" si="11"/>
        <v>0</v>
      </c>
      <c r="AO61">
        <f t="shared" si="11"/>
        <v>0</v>
      </c>
      <c r="AP61">
        <f t="shared" si="11"/>
        <v>0</v>
      </c>
      <c r="AQ61">
        <f t="shared" si="11"/>
        <v>0</v>
      </c>
      <c r="AR61">
        <f t="shared" si="11"/>
        <v>0</v>
      </c>
      <c r="AS61">
        <f t="shared" si="11"/>
        <v>0</v>
      </c>
      <c r="AT61">
        <f t="shared" si="11"/>
        <v>0</v>
      </c>
      <c r="AU61">
        <f t="shared" si="11"/>
        <v>0</v>
      </c>
      <c r="AV61">
        <f t="shared" si="11"/>
        <v>0</v>
      </c>
      <c r="AW61">
        <f t="shared" si="11"/>
        <v>0</v>
      </c>
      <c r="AX61">
        <f t="shared" si="11"/>
        <v>0</v>
      </c>
    </row>
    <row r="62" spans="3:50" ht="30" customHeight="1" thickTop="1" thickBot="1" x14ac:dyDescent="0.25">
      <c r="C62" s="118"/>
      <c r="D62" s="126"/>
      <c r="E62" s="115"/>
      <c r="F62" s="115"/>
      <c r="G62" s="118"/>
      <c r="H62" s="127"/>
      <c r="I62" s="127"/>
      <c r="J62" s="127"/>
      <c r="K62" s="127"/>
      <c r="L62" s="127"/>
      <c r="M62" s="127"/>
      <c r="N62" s="127"/>
      <c r="O62" s="127"/>
      <c r="P62" s="127"/>
      <c r="Q62" s="109"/>
      <c r="R62" s="127"/>
      <c r="S62" s="127"/>
      <c r="U62" s="15" t="str">
        <f t="shared" si="6"/>
        <v/>
      </c>
      <c r="V62" t="str">
        <f t="shared" si="0"/>
        <v/>
      </c>
      <c r="W62" t="str">
        <f t="shared" si="1"/>
        <v/>
      </c>
      <c r="X62" t="str">
        <f t="shared" si="2"/>
        <v/>
      </c>
      <c r="Y62" t="str">
        <f t="shared" si="3"/>
        <v/>
      </c>
      <c r="Z62" t="str">
        <f t="shared" si="4"/>
        <v/>
      </c>
      <c r="AA62" t="str">
        <f t="shared" si="7"/>
        <v/>
      </c>
      <c r="AB62">
        <v>55</v>
      </c>
      <c r="AC62" t="str">
        <f>IF(ISERROR(IF(U62="","",IF(OR(U62=Cad_Inicial!$D$8,X62=Cad_Inicial!$D$8),Cad_Inicial!$D$8+AB62*1000,0))),"",IF(U62="","",IF(OR(U62=Cad_Inicial!$D$8,X62=Cad_Inicial!$D$8),Cad_Inicial!$D$8+AB62*1000,0)))</f>
        <v/>
      </c>
      <c r="AK62" s="50" t="e">
        <f t="shared" si="9"/>
        <v>#VALUE!</v>
      </c>
      <c r="AL62" s="50" t="e">
        <f t="shared" si="10"/>
        <v>#VALUE!</v>
      </c>
      <c r="AM62">
        <f t="shared" si="11"/>
        <v>0</v>
      </c>
      <c r="AN62">
        <f t="shared" si="11"/>
        <v>0</v>
      </c>
      <c r="AO62">
        <f t="shared" si="11"/>
        <v>0</v>
      </c>
      <c r="AP62">
        <f t="shared" si="11"/>
        <v>0</v>
      </c>
      <c r="AQ62">
        <f t="shared" si="11"/>
        <v>0</v>
      </c>
      <c r="AR62">
        <f t="shared" si="11"/>
        <v>0</v>
      </c>
      <c r="AS62">
        <f t="shared" si="11"/>
        <v>0</v>
      </c>
      <c r="AT62">
        <f t="shared" si="11"/>
        <v>0</v>
      </c>
      <c r="AU62">
        <f t="shared" si="11"/>
        <v>0</v>
      </c>
      <c r="AV62">
        <f t="shared" si="11"/>
        <v>0</v>
      </c>
      <c r="AW62">
        <f t="shared" si="11"/>
        <v>0</v>
      </c>
      <c r="AX62">
        <f t="shared" si="11"/>
        <v>0</v>
      </c>
    </row>
    <row r="63" spans="3:50" ht="30" customHeight="1" thickTop="1" thickBot="1" x14ac:dyDescent="0.25">
      <c r="C63" s="118"/>
      <c r="D63" s="126"/>
      <c r="E63" s="115"/>
      <c r="F63" s="115"/>
      <c r="G63" s="118"/>
      <c r="H63" s="127"/>
      <c r="I63" s="127"/>
      <c r="J63" s="127"/>
      <c r="K63" s="127"/>
      <c r="L63" s="127"/>
      <c r="M63" s="127"/>
      <c r="N63" s="127"/>
      <c r="O63" s="127"/>
      <c r="P63" s="127"/>
      <c r="Q63" s="109"/>
      <c r="R63" s="127"/>
      <c r="S63" s="127"/>
      <c r="U63" s="15" t="str">
        <f t="shared" si="6"/>
        <v/>
      </c>
      <c r="V63" t="str">
        <f t="shared" si="0"/>
        <v/>
      </c>
      <c r="W63" t="str">
        <f t="shared" si="1"/>
        <v/>
      </c>
      <c r="X63" t="str">
        <f t="shared" si="2"/>
        <v/>
      </c>
      <c r="Y63" t="str">
        <f t="shared" si="3"/>
        <v/>
      </c>
      <c r="Z63" t="str">
        <f t="shared" si="4"/>
        <v/>
      </c>
      <c r="AA63" t="str">
        <f t="shared" si="7"/>
        <v/>
      </c>
      <c r="AB63">
        <v>56</v>
      </c>
      <c r="AC63" t="str">
        <f>IF(ISERROR(IF(U63="","",IF(OR(U63=Cad_Inicial!$D$8,X63=Cad_Inicial!$D$8),Cad_Inicial!$D$8+AB63*1000,0))),"",IF(U63="","",IF(OR(U63=Cad_Inicial!$D$8,X63=Cad_Inicial!$D$8),Cad_Inicial!$D$8+AB63*1000,0)))</f>
        <v/>
      </c>
      <c r="AK63" s="50" t="e">
        <f t="shared" si="9"/>
        <v>#VALUE!</v>
      </c>
      <c r="AL63" s="50" t="e">
        <f t="shared" si="10"/>
        <v>#VALUE!</v>
      </c>
      <c r="AM63">
        <f t="shared" si="11"/>
        <v>0</v>
      </c>
      <c r="AN63">
        <f t="shared" si="11"/>
        <v>0</v>
      </c>
      <c r="AO63">
        <f t="shared" si="11"/>
        <v>0</v>
      </c>
      <c r="AP63">
        <f t="shared" si="11"/>
        <v>0</v>
      </c>
      <c r="AQ63">
        <f t="shared" si="11"/>
        <v>0</v>
      </c>
      <c r="AR63">
        <f t="shared" si="11"/>
        <v>0</v>
      </c>
      <c r="AS63">
        <f t="shared" si="11"/>
        <v>0</v>
      </c>
      <c r="AT63">
        <f t="shared" si="11"/>
        <v>0</v>
      </c>
      <c r="AU63">
        <f t="shared" si="11"/>
        <v>0</v>
      </c>
      <c r="AV63">
        <f t="shared" si="11"/>
        <v>0</v>
      </c>
      <c r="AW63">
        <f t="shared" si="11"/>
        <v>0</v>
      </c>
      <c r="AX63">
        <f t="shared" si="11"/>
        <v>0</v>
      </c>
    </row>
    <row r="64" spans="3:50" ht="30" customHeight="1" thickTop="1" thickBot="1" x14ac:dyDescent="0.25">
      <c r="C64" s="118"/>
      <c r="D64" s="126"/>
      <c r="E64" s="115"/>
      <c r="F64" s="115"/>
      <c r="G64" s="118"/>
      <c r="H64" s="127"/>
      <c r="I64" s="127"/>
      <c r="J64" s="127"/>
      <c r="K64" s="127"/>
      <c r="L64" s="127"/>
      <c r="M64" s="127"/>
      <c r="N64" s="127"/>
      <c r="O64" s="127"/>
      <c r="P64" s="127"/>
      <c r="Q64" s="109"/>
      <c r="R64" s="127"/>
      <c r="S64" s="127"/>
      <c r="U64" s="15" t="str">
        <f t="shared" si="6"/>
        <v/>
      </c>
      <c r="V64" t="str">
        <f t="shared" si="0"/>
        <v/>
      </c>
      <c r="W64" t="str">
        <f t="shared" si="1"/>
        <v/>
      </c>
      <c r="X64" t="str">
        <f t="shared" si="2"/>
        <v/>
      </c>
      <c r="Y64" t="str">
        <f t="shared" si="3"/>
        <v/>
      </c>
      <c r="Z64" t="str">
        <f t="shared" si="4"/>
        <v/>
      </c>
      <c r="AA64" t="str">
        <f t="shared" si="7"/>
        <v/>
      </c>
      <c r="AB64">
        <v>57</v>
      </c>
      <c r="AC64" t="str">
        <f>IF(ISERROR(IF(U64="","",IF(OR(U64=Cad_Inicial!$D$8,X64=Cad_Inicial!$D$8),Cad_Inicial!$D$8+AB64*1000,0))),"",IF(U64="","",IF(OR(U64=Cad_Inicial!$D$8,X64=Cad_Inicial!$D$8),Cad_Inicial!$D$8+AB64*1000,0)))</f>
        <v/>
      </c>
      <c r="AK64" s="50" t="e">
        <f t="shared" si="9"/>
        <v>#VALUE!</v>
      </c>
      <c r="AL64" s="50" t="e">
        <f t="shared" si="10"/>
        <v>#VALUE!</v>
      </c>
      <c r="AM64">
        <f t="shared" si="11"/>
        <v>0</v>
      </c>
      <c r="AN64">
        <f t="shared" si="11"/>
        <v>0</v>
      </c>
      <c r="AO64">
        <f t="shared" si="11"/>
        <v>0</v>
      </c>
      <c r="AP64">
        <f t="shared" si="11"/>
        <v>0</v>
      </c>
      <c r="AQ64">
        <f t="shared" si="11"/>
        <v>0</v>
      </c>
      <c r="AR64">
        <f t="shared" si="11"/>
        <v>0</v>
      </c>
      <c r="AS64">
        <f t="shared" si="11"/>
        <v>0</v>
      </c>
      <c r="AT64">
        <f t="shared" si="11"/>
        <v>0</v>
      </c>
      <c r="AU64">
        <f t="shared" si="11"/>
        <v>0</v>
      </c>
      <c r="AV64">
        <f t="shared" si="11"/>
        <v>0</v>
      </c>
      <c r="AW64">
        <f t="shared" si="11"/>
        <v>0</v>
      </c>
      <c r="AX64">
        <f t="shared" si="11"/>
        <v>0</v>
      </c>
    </row>
    <row r="65" spans="3:50" ht="30" customHeight="1" thickTop="1" thickBot="1" x14ac:dyDescent="0.25">
      <c r="C65" s="118"/>
      <c r="D65" s="126"/>
      <c r="E65" s="115"/>
      <c r="F65" s="115"/>
      <c r="G65" s="118"/>
      <c r="H65" s="127"/>
      <c r="I65" s="127"/>
      <c r="J65" s="127"/>
      <c r="K65" s="127"/>
      <c r="L65" s="127"/>
      <c r="M65" s="127"/>
      <c r="N65" s="127"/>
      <c r="O65" s="127"/>
      <c r="P65" s="127"/>
      <c r="Q65" s="109"/>
      <c r="R65" s="127"/>
      <c r="S65" s="127"/>
      <c r="U65" s="15" t="str">
        <f t="shared" si="6"/>
        <v/>
      </c>
      <c r="V65" t="str">
        <f t="shared" si="0"/>
        <v/>
      </c>
      <c r="W65" t="str">
        <f t="shared" si="1"/>
        <v/>
      </c>
      <c r="X65" t="str">
        <f t="shared" si="2"/>
        <v/>
      </c>
      <c r="Y65" t="str">
        <f t="shared" si="3"/>
        <v/>
      </c>
      <c r="Z65" t="str">
        <f t="shared" si="4"/>
        <v/>
      </c>
      <c r="AA65" t="str">
        <f t="shared" si="7"/>
        <v/>
      </c>
      <c r="AB65">
        <v>58</v>
      </c>
      <c r="AC65" t="str">
        <f>IF(ISERROR(IF(U65="","",IF(OR(U65=Cad_Inicial!$D$8,X65=Cad_Inicial!$D$8),Cad_Inicial!$D$8+AB65*1000,0))),"",IF(U65="","",IF(OR(U65=Cad_Inicial!$D$8,X65=Cad_Inicial!$D$8),Cad_Inicial!$D$8+AB65*1000,0)))</f>
        <v/>
      </c>
      <c r="AK65" s="50" t="e">
        <f t="shared" si="9"/>
        <v>#VALUE!</v>
      </c>
      <c r="AL65" s="50" t="e">
        <f t="shared" si="10"/>
        <v>#VALUE!</v>
      </c>
      <c r="AM65">
        <f t="shared" si="11"/>
        <v>0</v>
      </c>
      <c r="AN65">
        <f t="shared" si="11"/>
        <v>0</v>
      </c>
      <c r="AO65">
        <f t="shared" si="11"/>
        <v>0</v>
      </c>
      <c r="AP65">
        <f t="shared" ref="AN65:AX88" si="12">IFERROR(IF(AND($AK65&lt;=AP$5,$AL65&gt;=AP$5),1,0),0)</f>
        <v>0</v>
      </c>
      <c r="AQ65">
        <f t="shared" si="12"/>
        <v>0</v>
      </c>
      <c r="AR65">
        <f t="shared" si="12"/>
        <v>0</v>
      </c>
      <c r="AS65">
        <f t="shared" si="12"/>
        <v>0</v>
      </c>
      <c r="AT65">
        <f t="shared" si="12"/>
        <v>0</v>
      </c>
      <c r="AU65">
        <f t="shared" si="12"/>
        <v>0</v>
      </c>
      <c r="AV65">
        <f t="shared" si="12"/>
        <v>0</v>
      </c>
      <c r="AW65">
        <f t="shared" si="12"/>
        <v>0</v>
      </c>
      <c r="AX65">
        <f t="shared" si="12"/>
        <v>0</v>
      </c>
    </row>
    <row r="66" spans="3:50" ht="30" customHeight="1" thickTop="1" thickBot="1" x14ac:dyDescent="0.25">
      <c r="C66" s="118"/>
      <c r="D66" s="126"/>
      <c r="E66" s="115"/>
      <c r="F66" s="115"/>
      <c r="G66" s="118"/>
      <c r="H66" s="127"/>
      <c r="I66" s="127"/>
      <c r="J66" s="127"/>
      <c r="K66" s="127"/>
      <c r="L66" s="127"/>
      <c r="M66" s="127"/>
      <c r="N66" s="127"/>
      <c r="O66" s="127"/>
      <c r="P66" s="127"/>
      <c r="Q66" s="109"/>
      <c r="R66" s="127"/>
      <c r="S66" s="127"/>
      <c r="U66" s="15" t="str">
        <f t="shared" si="6"/>
        <v/>
      </c>
      <c r="V66" t="str">
        <f t="shared" si="0"/>
        <v/>
      </c>
      <c r="W66" t="str">
        <f t="shared" si="1"/>
        <v/>
      </c>
      <c r="X66" t="str">
        <f t="shared" si="2"/>
        <v/>
      </c>
      <c r="Y66" t="str">
        <f t="shared" si="3"/>
        <v/>
      </c>
      <c r="Z66" t="str">
        <f t="shared" si="4"/>
        <v/>
      </c>
      <c r="AA66" t="str">
        <f t="shared" si="7"/>
        <v/>
      </c>
      <c r="AB66">
        <v>59</v>
      </c>
      <c r="AC66" t="str">
        <f>IF(ISERROR(IF(U66="","",IF(OR(U66=Cad_Inicial!$D$8,X66=Cad_Inicial!$D$8),Cad_Inicial!$D$8+AB66*1000,0))),"",IF(U66="","",IF(OR(U66=Cad_Inicial!$D$8,X66=Cad_Inicial!$D$8),Cad_Inicial!$D$8+AB66*1000,0)))</f>
        <v/>
      </c>
      <c r="AK66" s="50" t="e">
        <f t="shared" si="9"/>
        <v>#VALUE!</v>
      </c>
      <c r="AL66" s="50" t="e">
        <f t="shared" si="10"/>
        <v>#VALUE!</v>
      </c>
      <c r="AM66">
        <f t="shared" ref="AM66:AM129" si="13">IFERROR(IF(AND($AK66&lt;=AM$5,$AL66&gt;=AM$5),1,0),0)</f>
        <v>0</v>
      </c>
      <c r="AN66">
        <f t="shared" si="12"/>
        <v>0</v>
      </c>
      <c r="AO66">
        <f t="shared" si="12"/>
        <v>0</v>
      </c>
      <c r="AP66">
        <f t="shared" si="12"/>
        <v>0</v>
      </c>
      <c r="AQ66">
        <f t="shared" si="12"/>
        <v>0</v>
      </c>
      <c r="AR66">
        <f t="shared" si="12"/>
        <v>0</v>
      </c>
      <c r="AS66">
        <f t="shared" si="12"/>
        <v>0</v>
      </c>
      <c r="AT66">
        <f t="shared" si="12"/>
        <v>0</v>
      </c>
      <c r="AU66">
        <f t="shared" si="12"/>
        <v>0</v>
      </c>
      <c r="AV66">
        <f t="shared" si="12"/>
        <v>0</v>
      </c>
      <c r="AW66">
        <f t="shared" si="12"/>
        <v>0</v>
      </c>
      <c r="AX66">
        <f t="shared" si="12"/>
        <v>0</v>
      </c>
    </row>
    <row r="67" spans="3:50" ht="30" customHeight="1" thickTop="1" thickBot="1" x14ac:dyDescent="0.25">
      <c r="C67" s="118"/>
      <c r="D67" s="126"/>
      <c r="E67" s="115"/>
      <c r="F67" s="115"/>
      <c r="G67" s="118"/>
      <c r="H67" s="127"/>
      <c r="I67" s="127"/>
      <c r="J67" s="127"/>
      <c r="K67" s="127"/>
      <c r="L67" s="127"/>
      <c r="M67" s="127"/>
      <c r="N67" s="127"/>
      <c r="O67" s="127"/>
      <c r="P67" s="127"/>
      <c r="Q67" s="109"/>
      <c r="R67" s="127"/>
      <c r="S67" s="127"/>
      <c r="U67" s="15" t="str">
        <f t="shared" si="6"/>
        <v/>
      </c>
      <c r="V67" t="str">
        <f t="shared" si="0"/>
        <v/>
      </c>
      <c r="W67" t="str">
        <f t="shared" si="1"/>
        <v/>
      </c>
      <c r="X67" t="str">
        <f t="shared" si="2"/>
        <v/>
      </c>
      <c r="Y67" t="str">
        <f t="shared" si="3"/>
        <v/>
      </c>
      <c r="Z67" t="str">
        <f t="shared" si="4"/>
        <v/>
      </c>
      <c r="AA67" t="str">
        <f t="shared" si="7"/>
        <v/>
      </c>
      <c r="AB67">
        <v>60</v>
      </c>
      <c r="AC67" t="str">
        <f>IF(ISERROR(IF(U67="","",IF(OR(U67=Cad_Inicial!$D$8,X67=Cad_Inicial!$D$8),Cad_Inicial!$D$8+AB67*1000,0))),"",IF(U67="","",IF(OR(U67=Cad_Inicial!$D$8,X67=Cad_Inicial!$D$8),Cad_Inicial!$D$8+AB67*1000,0)))</f>
        <v/>
      </c>
      <c r="AK67" s="50" t="e">
        <f t="shared" si="9"/>
        <v>#VALUE!</v>
      </c>
      <c r="AL67" s="50" t="e">
        <f t="shared" si="10"/>
        <v>#VALUE!</v>
      </c>
      <c r="AM67">
        <f t="shared" si="13"/>
        <v>0</v>
      </c>
      <c r="AN67">
        <f t="shared" si="12"/>
        <v>0</v>
      </c>
      <c r="AO67">
        <f t="shared" si="12"/>
        <v>0</v>
      </c>
      <c r="AP67">
        <f t="shared" si="12"/>
        <v>0</v>
      </c>
      <c r="AQ67">
        <f t="shared" si="12"/>
        <v>0</v>
      </c>
      <c r="AR67">
        <f t="shared" si="12"/>
        <v>0</v>
      </c>
      <c r="AS67">
        <f t="shared" si="12"/>
        <v>0</v>
      </c>
      <c r="AT67">
        <f t="shared" si="12"/>
        <v>0</v>
      </c>
      <c r="AU67">
        <f t="shared" si="12"/>
        <v>0</v>
      </c>
      <c r="AV67">
        <f t="shared" si="12"/>
        <v>0</v>
      </c>
      <c r="AW67">
        <f t="shared" si="12"/>
        <v>0</v>
      </c>
      <c r="AX67">
        <f t="shared" si="12"/>
        <v>0</v>
      </c>
    </row>
    <row r="68" spans="3:50" ht="30" customHeight="1" thickTop="1" thickBot="1" x14ac:dyDescent="0.25">
      <c r="C68" s="118"/>
      <c r="D68" s="126"/>
      <c r="E68" s="115"/>
      <c r="F68" s="115"/>
      <c r="G68" s="118"/>
      <c r="H68" s="127"/>
      <c r="I68" s="127"/>
      <c r="J68" s="127"/>
      <c r="K68" s="127"/>
      <c r="L68" s="127"/>
      <c r="M68" s="127"/>
      <c r="N68" s="127"/>
      <c r="O68" s="127"/>
      <c r="P68" s="127"/>
      <c r="Q68" s="109"/>
      <c r="R68" s="127"/>
      <c r="S68" s="127"/>
      <c r="U68" s="15" t="str">
        <f t="shared" si="6"/>
        <v/>
      </c>
      <c r="V68" t="str">
        <f t="shared" si="0"/>
        <v/>
      </c>
      <c r="W68" t="str">
        <f t="shared" si="1"/>
        <v/>
      </c>
      <c r="X68" t="str">
        <f t="shared" si="2"/>
        <v/>
      </c>
      <c r="Y68" t="str">
        <f t="shared" si="3"/>
        <v/>
      </c>
      <c r="Z68" t="str">
        <f t="shared" si="4"/>
        <v/>
      </c>
      <c r="AA68" t="str">
        <f t="shared" si="7"/>
        <v/>
      </c>
      <c r="AB68">
        <v>61</v>
      </c>
      <c r="AC68" t="str">
        <f>IF(ISERROR(IF(U68="","",IF(OR(U68=Cad_Inicial!$D$8,X68=Cad_Inicial!$D$8),Cad_Inicial!$D$8+AB68*1000,0))),"",IF(U68="","",IF(OR(U68=Cad_Inicial!$D$8,X68=Cad_Inicial!$D$8),Cad_Inicial!$D$8+AB68*1000,0)))</f>
        <v/>
      </c>
      <c r="AK68" s="50" t="e">
        <f t="shared" si="9"/>
        <v>#VALUE!</v>
      </c>
      <c r="AL68" s="50" t="e">
        <f t="shared" si="10"/>
        <v>#VALUE!</v>
      </c>
      <c r="AM68">
        <f t="shared" si="13"/>
        <v>0</v>
      </c>
      <c r="AN68">
        <f t="shared" si="12"/>
        <v>0</v>
      </c>
      <c r="AO68">
        <f t="shared" si="12"/>
        <v>0</v>
      </c>
      <c r="AP68">
        <f t="shared" si="12"/>
        <v>0</v>
      </c>
      <c r="AQ68">
        <f t="shared" si="12"/>
        <v>0</v>
      </c>
      <c r="AR68">
        <f t="shared" si="12"/>
        <v>0</v>
      </c>
      <c r="AS68">
        <f t="shared" si="12"/>
        <v>0</v>
      </c>
      <c r="AT68">
        <f t="shared" si="12"/>
        <v>0</v>
      </c>
      <c r="AU68">
        <f t="shared" si="12"/>
        <v>0</v>
      </c>
      <c r="AV68">
        <f t="shared" si="12"/>
        <v>0</v>
      </c>
      <c r="AW68">
        <f t="shared" si="12"/>
        <v>0</v>
      </c>
      <c r="AX68">
        <f t="shared" si="12"/>
        <v>0</v>
      </c>
    </row>
    <row r="69" spans="3:50" ht="30" customHeight="1" thickTop="1" thickBot="1" x14ac:dyDescent="0.25">
      <c r="C69" s="118"/>
      <c r="D69" s="126"/>
      <c r="E69" s="115"/>
      <c r="F69" s="115"/>
      <c r="G69" s="118"/>
      <c r="H69" s="127"/>
      <c r="I69" s="127"/>
      <c r="J69" s="127"/>
      <c r="K69" s="127"/>
      <c r="L69" s="127"/>
      <c r="M69" s="127"/>
      <c r="N69" s="127"/>
      <c r="O69" s="127"/>
      <c r="P69" s="127"/>
      <c r="Q69" s="109"/>
      <c r="R69" s="127"/>
      <c r="S69" s="127"/>
      <c r="U69" s="15" t="str">
        <f t="shared" si="6"/>
        <v/>
      </c>
      <c r="V69" t="str">
        <f t="shared" si="0"/>
        <v/>
      </c>
      <c r="W69" t="str">
        <f t="shared" si="1"/>
        <v/>
      </c>
      <c r="X69" t="str">
        <f t="shared" si="2"/>
        <v/>
      </c>
      <c r="Y69" t="str">
        <f t="shared" si="3"/>
        <v/>
      </c>
      <c r="Z69" t="str">
        <f t="shared" si="4"/>
        <v/>
      </c>
      <c r="AA69" t="str">
        <f t="shared" si="7"/>
        <v/>
      </c>
      <c r="AB69">
        <v>62</v>
      </c>
      <c r="AC69" t="str">
        <f>IF(ISERROR(IF(U69="","",IF(OR(U69=Cad_Inicial!$D$8,X69=Cad_Inicial!$D$8),Cad_Inicial!$D$8+AB69*1000,0))),"",IF(U69="","",IF(OR(U69=Cad_Inicial!$D$8,X69=Cad_Inicial!$D$8),Cad_Inicial!$D$8+AB69*1000,0)))</f>
        <v/>
      </c>
      <c r="AK69" s="50" t="e">
        <f t="shared" si="9"/>
        <v>#VALUE!</v>
      </c>
      <c r="AL69" s="50" t="e">
        <f t="shared" si="10"/>
        <v>#VALUE!</v>
      </c>
      <c r="AM69">
        <f t="shared" si="13"/>
        <v>0</v>
      </c>
      <c r="AN69">
        <f t="shared" si="12"/>
        <v>0</v>
      </c>
      <c r="AO69">
        <f t="shared" si="12"/>
        <v>0</v>
      </c>
      <c r="AP69">
        <f t="shared" si="12"/>
        <v>0</v>
      </c>
      <c r="AQ69">
        <f t="shared" si="12"/>
        <v>0</v>
      </c>
      <c r="AR69">
        <f t="shared" si="12"/>
        <v>0</v>
      </c>
      <c r="AS69">
        <f t="shared" si="12"/>
        <v>0</v>
      </c>
      <c r="AT69">
        <f t="shared" si="12"/>
        <v>0</v>
      </c>
      <c r="AU69">
        <f t="shared" si="12"/>
        <v>0</v>
      </c>
      <c r="AV69">
        <f t="shared" si="12"/>
        <v>0</v>
      </c>
      <c r="AW69">
        <f t="shared" si="12"/>
        <v>0</v>
      </c>
      <c r="AX69">
        <f t="shared" si="12"/>
        <v>0</v>
      </c>
    </row>
    <row r="70" spans="3:50" ht="30" customHeight="1" thickTop="1" thickBot="1" x14ac:dyDescent="0.25">
      <c r="C70" s="118"/>
      <c r="D70" s="126"/>
      <c r="E70" s="115"/>
      <c r="F70" s="115"/>
      <c r="G70" s="118"/>
      <c r="H70" s="127"/>
      <c r="I70" s="127"/>
      <c r="J70" s="127"/>
      <c r="K70" s="127"/>
      <c r="L70" s="127"/>
      <c r="M70" s="127"/>
      <c r="N70" s="127"/>
      <c r="O70" s="127"/>
      <c r="P70" s="127"/>
      <c r="Q70" s="109"/>
      <c r="R70" s="127"/>
      <c r="S70" s="127"/>
      <c r="U70" s="15" t="str">
        <f t="shared" si="6"/>
        <v/>
      </c>
      <c r="V70" t="str">
        <f t="shared" si="0"/>
        <v/>
      </c>
      <c r="W70" t="str">
        <f t="shared" si="1"/>
        <v/>
      </c>
      <c r="X70" t="str">
        <f t="shared" si="2"/>
        <v/>
      </c>
      <c r="Y70" t="str">
        <f t="shared" si="3"/>
        <v/>
      </c>
      <c r="Z70" t="str">
        <f t="shared" si="4"/>
        <v/>
      </c>
      <c r="AA70" t="str">
        <f t="shared" si="7"/>
        <v/>
      </c>
      <c r="AB70">
        <v>63</v>
      </c>
      <c r="AC70" t="str">
        <f>IF(ISERROR(IF(U70="","",IF(OR(U70=Cad_Inicial!$D$8,X70=Cad_Inicial!$D$8),Cad_Inicial!$D$8+AB70*1000,0))),"",IF(U70="","",IF(OR(U70=Cad_Inicial!$D$8,X70=Cad_Inicial!$D$8),Cad_Inicial!$D$8+AB70*1000,0)))</f>
        <v/>
      </c>
      <c r="AK70" s="50" t="e">
        <f t="shared" si="9"/>
        <v>#VALUE!</v>
      </c>
      <c r="AL70" s="50" t="e">
        <f t="shared" si="10"/>
        <v>#VALUE!</v>
      </c>
      <c r="AM70">
        <f t="shared" si="13"/>
        <v>0</v>
      </c>
      <c r="AN70">
        <f t="shared" si="12"/>
        <v>0</v>
      </c>
      <c r="AO70">
        <f t="shared" si="12"/>
        <v>0</v>
      </c>
      <c r="AP70">
        <f t="shared" si="12"/>
        <v>0</v>
      </c>
      <c r="AQ70">
        <f t="shared" si="12"/>
        <v>0</v>
      </c>
      <c r="AR70">
        <f t="shared" si="12"/>
        <v>0</v>
      </c>
      <c r="AS70">
        <f t="shared" si="12"/>
        <v>0</v>
      </c>
      <c r="AT70">
        <f t="shared" si="12"/>
        <v>0</v>
      </c>
      <c r="AU70">
        <f t="shared" si="12"/>
        <v>0</v>
      </c>
      <c r="AV70">
        <f t="shared" si="12"/>
        <v>0</v>
      </c>
      <c r="AW70">
        <f t="shared" si="12"/>
        <v>0</v>
      </c>
      <c r="AX70">
        <f t="shared" si="12"/>
        <v>0</v>
      </c>
    </row>
    <row r="71" spans="3:50" ht="30" customHeight="1" thickTop="1" thickBot="1" x14ac:dyDescent="0.25">
      <c r="C71" s="118"/>
      <c r="D71" s="126"/>
      <c r="E71" s="115"/>
      <c r="F71" s="115"/>
      <c r="G71" s="118"/>
      <c r="H71" s="127"/>
      <c r="I71" s="127"/>
      <c r="J71" s="127"/>
      <c r="K71" s="127"/>
      <c r="L71" s="127"/>
      <c r="M71" s="127"/>
      <c r="N71" s="127"/>
      <c r="O71" s="127"/>
      <c r="P71" s="127"/>
      <c r="Q71" s="109"/>
      <c r="R71" s="127"/>
      <c r="S71" s="127"/>
      <c r="U71" s="15" t="str">
        <f t="shared" si="6"/>
        <v/>
      </c>
      <c r="V71" t="str">
        <f t="shared" si="0"/>
        <v/>
      </c>
      <c r="W71" t="str">
        <f t="shared" si="1"/>
        <v/>
      </c>
      <c r="X71" t="str">
        <f t="shared" si="2"/>
        <v/>
      </c>
      <c r="Y71" t="str">
        <f t="shared" si="3"/>
        <v/>
      </c>
      <c r="Z71" t="str">
        <f t="shared" si="4"/>
        <v/>
      </c>
      <c r="AA71" t="str">
        <f t="shared" si="7"/>
        <v/>
      </c>
      <c r="AB71">
        <v>64</v>
      </c>
      <c r="AC71" t="str">
        <f>IF(ISERROR(IF(U71="","",IF(OR(U71=Cad_Inicial!$D$8,X71=Cad_Inicial!$D$8),Cad_Inicial!$D$8+AB71*1000,0))),"",IF(U71="","",IF(OR(U71=Cad_Inicial!$D$8,X71=Cad_Inicial!$D$8),Cad_Inicial!$D$8+AB71*1000,0)))</f>
        <v/>
      </c>
      <c r="AK71" s="50" t="e">
        <f t="shared" si="9"/>
        <v>#VALUE!</v>
      </c>
      <c r="AL71" s="50" t="e">
        <f t="shared" si="10"/>
        <v>#VALUE!</v>
      </c>
      <c r="AM71">
        <f t="shared" si="13"/>
        <v>0</v>
      </c>
      <c r="AN71">
        <f t="shared" si="12"/>
        <v>0</v>
      </c>
      <c r="AO71">
        <f t="shared" si="12"/>
        <v>0</v>
      </c>
      <c r="AP71">
        <f t="shared" si="12"/>
        <v>0</v>
      </c>
      <c r="AQ71">
        <f t="shared" si="12"/>
        <v>0</v>
      </c>
      <c r="AR71">
        <f t="shared" si="12"/>
        <v>0</v>
      </c>
      <c r="AS71">
        <f t="shared" si="12"/>
        <v>0</v>
      </c>
      <c r="AT71">
        <f t="shared" si="12"/>
        <v>0</v>
      </c>
      <c r="AU71">
        <f t="shared" si="12"/>
        <v>0</v>
      </c>
      <c r="AV71">
        <f t="shared" si="12"/>
        <v>0</v>
      </c>
      <c r="AW71">
        <f t="shared" si="12"/>
        <v>0</v>
      </c>
      <c r="AX71">
        <f t="shared" si="12"/>
        <v>0</v>
      </c>
    </row>
    <row r="72" spans="3:50" ht="30" customHeight="1" thickTop="1" thickBot="1" x14ac:dyDescent="0.25">
      <c r="C72" s="118"/>
      <c r="D72" s="126"/>
      <c r="E72" s="115"/>
      <c r="F72" s="115"/>
      <c r="G72" s="118"/>
      <c r="H72" s="127"/>
      <c r="I72" s="127"/>
      <c r="J72" s="127"/>
      <c r="K72" s="127"/>
      <c r="L72" s="127"/>
      <c r="M72" s="127"/>
      <c r="N72" s="127"/>
      <c r="O72" s="127"/>
      <c r="P72" s="127"/>
      <c r="Q72" s="109"/>
      <c r="R72" s="127"/>
      <c r="S72" s="127"/>
      <c r="U72" s="15" t="str">
        <f t="shared" si="6"/>
        <v/>
      </c>
      <c r="V72" t="str">
        <f t="shared" ref="V72:V135" si="14">IF(ISERROR(IF(E72="","",MONTH(E72))),"",IF(E72="","",MONTH(E72)))</f>
        <v/>
      </c>
      <c r="W72" t="str">
        <f t="shared" ref="W72:W135" si="15">IF(ISERROR(IF(F72="","",MONTH(F72))),"",IF(F72="","",MONTH(F72)))</f>
        <v/>
      </c>
      <c r="X72" t="str">
        <f t="shared" ref="X72:X135" si="16">IF(ISERROR(IF(F72="","",YEAR(F72))),"",IF(F72="","",YEAR(F72)))</f>
        <v/>
      </c>
      <c r="Y72" t="str">
        <f t="shared" ref="Y72:Y135" si="17">IF(ISERROR(IF(IF(E72="","",ROUND((F72-E72)/30,0))&lt;1,1,IF(E72="","",ROUND((F72-E72)/30,0)))),"",IF(IF(E72="","",ROUND((F72-E72)/30,0))&lt;1,1,IF(E72="","",ROUND((F72-E72)/30,0))))</f>
        <v/>
      </c>
      <c r="Z72" t="str">
        <f t="shared" ref="Z72:Z135" si="18">IF(ISERROR(D72/Y72),"",D72/Y72)</f>
        <v/>
      </c>
      <c r="AA72" t="str">
        <f t="shared" ref="AA72:AA135" si="19">IF(ISERROR(Q72/Y72),"",Q72/Y72)</f>
        <v/>
      </c>
      <c r="AB72">
        <v>65</v>
      </c>
      <c r="AC72" t="str">
        <f>IF(ISERROR(IF(U72="","",IF(OR(U72=Cad_Inicial!$D$8,X72=Cad_Inicial!$D$8),Cad_Inicial!$D$8+AB72*1000,0))),"",IF(U72="","",IF(OR(U72=Cad_Inicial!$D$8,X72=Cad_Inicial!$D$8),Cad_Inicial!$D$8+AB72*1000,0)))</f>
        <v/>
      </c>
      <c r="AK72" s="50" t="e">
        <f t="shared" si="9"/>
        <v>#VALUE!</v>
      </c>
      <c r="AL72" s="50" t="e">
        <f t="shared" si="10"/>
        <v>#VALUE!</v>
      </c>
      <c r="AM72">
        <f t="shared" si="13"/>
        <v>0</v>
      </c>
      <c r="AN72">
        <f t="shared" si="12"/>
        <v>0</v>
      </c>
      <c r="AO72">
        <f t="shared" si="12"/>
        <v>0</v>
      </c>
      <c r="AP72">
        <f t="shared" si="12"/>
        <v>0</v>
      </c>
      <c r="AQ72">
        <f t="shared" si="12"/>
        <v>0</v>
      </c>
      <c r="AR72">
        <f t="shared" si="12"/>
        <v>0</v>
      </c>
      <c r="AS72">
        <f t="shared" si="12"/>
        <v>0</v>
      </c>
      <c r="AT72">
        <f t="shared" si="12"/>
        <v>0</v>
      </c>
      <c r="AU72">
        <f t="shared" si="12"/>
        <v>0</v>
      </c>
      <c r="AV72">
        <f t="shared" si="12"/>
        <v>0</v>
      </c>
      <c r="AW72">
        <f t="shared" si="12"/>
        <v>0</v>
      </c>
      <c r="AX72">
        <f t="shared" si="12"/>
        <v>0</v>
      </c>
    </row>
    <row r="73" spans="3:50" ht="30" customHeight="1" thickTop="1" thickBot="1" x14ac:dyDescent="0.25">
      <c r="C73" s="118"/>
      <c r="D73" s="126"/>
      <c r="E73" s="115"/>
      <c r="F73" s="115"/>
      <c r="G73" s="118"/>
      <c r="H73" s="127"/>
      <c r="I73" s="127"/>
      <c r="J73" s="127"/>
      <c r="K73" s="127"/>
      <c r="L73" s="127"/>
      <c r="M73" s="127"/>
      <c r="N73" s="127"/>
      <c r="O73" s="127"/>
      <c r="P73" s="127"/>
      <c r="Q73" s="109"/>
      <c r="R73" s="127"/>
      <c r="S73" s="127"/>
      <c r="U73" s="15" t="str">
        <f t="shared" ref="U73:U136" si="20">IF(ISERROR(IF(E73="","",YEAR(E73))),"",IF(E73="","",YEAR(E73)))</f>
        <v/>
      </c>
      <c r="V73" t="str">
        <f t="shared" si="14"/>
        <v/>
      </c>
      <c r="W73" t="str">
        <f t="shared" si="15"/>
        <v/>
      </c>
      <c r="X73" t="str">
        <f t="shared" si="16"/>
        <v/>
      </c>
      <c r="Y73" t="str">
        <f t="shared" si="17"/>
        <v/>
      </c>
      <c r="Z73" t="str">
        <f t="shared" si="18"/>
        <v/>
      </c>
      <c r="AA73" t="str">
        <f t="shared" si="19"/>
        <v/>
      </c>
      <c r="AB73">
        <v>66</v>
      </c>
      <c r="AC73" t="str">
        <f>IF(ISERROR(IF(U73="","",IF(OR(U73=Cad_Inicial!$D$8,X73=Cad_Inicial!$D$8),Cad_Inicial!$D$8+AB73*1000,0))),"",IF(U73="","",IF(OR(U73=Cad_Inicial!$D$8,X73=Cad_Inicial!$D$8),Cad_Inicial!$D$8+AB73*1000,0)))</f>
        <v/>
      </c>
      <c r="AK73" s="50" t="e">
        <f t="shared" si="9"/>
        <v>#VALUE!</v>
      </c>
      <c r="AL73" s="50" t="e">
        <f t="shared" si="10"/>
        <v>#VALUE!</v>
      </c>
      <c r="AM73">
        <f t="shared" si="13"/>
        <v>0</v>
      </c>
      <c r="AN73">
        <f t="shared" si="12"/>
        <v>0</v>
      </c>
      <c r="AO73">
        <f t="shared" si="12"/>
        <v>0</v>
      </c>
      <c r="AP73">
        <f t="shared" si="12"/>
        <v>0</v>
      </c>
      <c r="AQ73">
        <f t="shared" si="12"/>
        <v>0</v>
      </c>
      <c r="AR73">
        <f t="shared" si="12"/>
        <v>0</v>
      </c>
      <c r="AS73">
        <f t="shared" si="12"/>
        <v>0</v>
      </c>
      <c r="AT73">
        <f t="shared" si="12"/>
        <v>0</v>
      </c>
      <c r="AU73">
        <f t="shared" si="12"/>
        <v>0</v>
      </c>
      <c r="AV73">
        <f t="shared" si="12"/>
        <v>0</v>
      </c>
      <c r="AW73">
        <f t="shared" si="12"/>
        <v>0</v>
      </c>
      <c r="AX73">
        <f t="shared" si="12"/>
        <v>0</v>
      </c>
    </row>
    <row r="74" spans="3:50" ht="30" customHeight="1" thickTop="1" thickBot="1" x14ac:dyDescent="0.25">
      <c r="C74" s="118"/>
      <c r="D74" s="126"/>
      <c r="E74" s="115"/>
      <c r="F74" s="115"/>
      <c r="G74" s="118"/>
      <c r="H74" s="127"/>
      <c r="I74" s="127"/>
      <c r="J74" s="127"/>
      <c r="K74" s="127"/>
      <c r="L74" s="127"/>
      <c r="M74" s="127"/>
      <c r="N74" s="127"/>
      <c r="O74" s="127"/>
      <c r="P74" s="127"/>
      <c r="Q74" s="109"/>
      <c r="R74" s="127"/>
      <c r="S74" s="127"/>
      <c r="U74" s="15" t="str">
        <f t="shared" si="20"/>
        <v/>
      </c>
      <c r="V74" t="str">
        <f t="shared" si="14"/>
        <v/>
      </c>
      <c r="W74" t="str">
        <f t="shared" si="15"/>
        <v/>
      </c>
      <c r="X74" t="str">
        <f t="shared" si="16"/>
        <v/>
      </c>
      <c r="Y74" t="str">
        <f t="shared" si="17"/>
        <v/>
      </c>
      <c r="Z74" t="str">
        <f t="shared" si="18"/>
        <v/>
      </c>
      <c r="AA74" t="str">
        <f t="shared" si="19"/>
        <v/>
      </c>
      <c r="AB74">
        <v>67</v>
      </c>
      <c r="AC74" t="str">
        <f>IF(ISERROR(IF(U74="","",IF(OR(U74=Cad_Inicial!$D$8,X74=Cad_Inicial!$D$8),Cad_Inicial!$D$8+AB74*1000,0))),"",IF(U74="","",IF(OR(U74=Cad_Inicial!$D$8,X74=Cad_Inicial!$D$8),Cad_Inicial!$D$8+AB74*1000,0)))</f>
        <v/>
      </c>
      <c r="AK74" s="50" t="e">
        <f t="shared" ref="AK74:AK137" si="21">DATE(U74,V74,1)</f>
        <v>#VALUE!</v>
      </c>
      <c r="AL74" s="50" t="e">
        <f t="shared" ref="AL74:AL137" si="22">DATE(X74,W74,1)</f>
        <v>#VALUE!</v>
      </c>
      <c r="AM74">
        <f t="shared" si="13"/>
        <v>0</v>
      </c>
      <c r="AN74">
        <f t="shared" si="12"/>
        <v>0</v>
      </c>
      <c r="AO74">
        <f t="shared" si="12"/>
        <v>0</v>
      </c>
      <c r="AP74">
        <f t="shared" si="12"/>
        <v>0</v>
      </c>
      <c r="AQ74">
        <f t="shared" si="12"/>
        <v>0</v>
      </c>
      <c r="AR74">
        <f t="shared" si="12"/>
        <v>0</v>
      </c>
      <c r="AS74">
        <f t="shared" si="12"/>
        <v>0</v>
      </c>
      <c r="AT74">
        <f t="shared" si="12"/>
        <v>0</v>
      </c>
      <c r="AU74">
        <f t="shared" si="12"/>
        <v>0</v>
      </c>
      <c r="AV74">
        <f t="shared" si="12"/>
        <v>0</v>
      </c>
      <c r="AW74">
        <f t="shared" si="12"/>
        <v>0</v>
      </c>
      <c r="AX74">
        <f t="shared" si="12"/>
        <v>0</v>
      </c>
    </row>
    <row r="75" spans="3:50" ht="30" customHeight="1" thickTop="1" thickBot="1" x14ac:dyDescent="0.25">
      <c r="C75" s="118"/>
      <c r="D75" s="126"/>
      <c r="E75" s="115"/>
      <c r="F75" s="115"/>
      <c r="G75" s="118"/>
      <c r="H75" s="127"/>
      <c r="I75" s="127"/>
      <c r="J75" s="127"/>
      <c r="K75" s="127"/>
      <c r="L75" s="127"/>
      <c r="M75" s="127"/>
      <c r="N75" s="127"/>
      <c r="O75" s="127"/>
      <c r="P75" s="127"/>
      <c r="Q75" s="109"/>
      <c r="R75" s="127"/>
      <c r="S75" s="127"/>
      <c r="U75" s="15" t="str">
        <f t="shared" si="20"/>
        <v/>
      </c>
      <c r="V75" t="str">
        <f t="shared" si="14"/>
        <v/>
      </c>
      <c r="W75" t="str">
        <f t="shared" si="15"/>
        <v/>
      </c>
      <c r="X75" t="str">
        <f t="shared" si="16"/>
        <v/>
      </c>
      <c r="Y75" t="str">
        <f t="shared" si="17"/>
        <v/>
      </c>
      <c r="Z75" t="str">
        <f t="shared" si="18"/>
        <v/>
      </c>
      <c r="AA75" t="str">
        <f t="shared" si="19"/>
        <v/>
      </c>
      <c r="AB75">
        <v>68</v>
      </c>
      <c r="AC75" t="str">
        <f>IF(ISERROR(IF(U75="","",IF(OR(U75=Cad_Inicial!$D$8,X75=Cad_Inicial!$D$8),Cad_Inicial!$D$8+AB75*1000,0))),"",IF(U75="","",IF(OR(U75=Cad_Inicial!$D$8,X75=Cad_Inicial!$D$8),Cad_Inicial!$D$8+AB75*1000,0)))</f>
        <v/>
      </c>
      <c r="AK75" s="50" t="e">
        <f t="shared" si="21"/>
        <v>#VALUE!</v>
      </c>
      <c r="AL75" s="50" t="e">
        <f t="shared" si="22"/>
        <v>#VALUE!</v>
      </c>
      <c r="AM75">
        <f t="shared" si="13"/>
        <v>0</v>
      </c>
      <c r="AN75">
        <f t="shared" si="12"/>
        <v>0</v>
      </c>
      <c r="AO75">
        <f t="shared" si="12"/>
        <v>0</v>
      </c>
      <c r="AP75">
        <f t="shared" si="12"/>
        <v>0</v>
      </c>
      <c r="AQ75">
        <f t="shared" si="12"/>
        <v>0</v>
      </c>
      <c r="AR75">
        <f t="shared" si="12"/>
        <v>0</v>
      </c>
      <c r="AS75">
        <f t="shared" si="12"/>
        <v>0</v>
      </c>
      <c r="AT75">
        <f t="shared" si="12"/>
        <v>0</v>
      </c>
      <c r="AU75">
        <f t="shared" si="12"/>
        <v>0</v>
      </c>
      <c r="AV75">
        <f t="shared" si="12"/>
        <v>0</v>
      </c>
      <c r="AW75">
        <f t="shared" si="12"/>
        <v>0</v>
      </c>
      <c r="AX75">
        <f t="shared" si="12"/>
        <v>0</v>
      </c>
    </row>
    <row r="76" spans="3:50" ht="30" customHeight="1" thickTop="1" thickBot="1" x14ac:dyDescent="0.25">
      <c r="C76" s="118"/>
      <c r="D76" s="126"/>
      <c r="E76" s="115"/>
      <c r="F76" s="115"/>
      <c r="G76" s="118"/>
      <c r="H76" s="127"/>
      <c r="I76" s="127"/>
      <c r="J76" s="127"/>
      <c r="K76" s="127"/>
      <c r="L76" s="127"/>
      <c r="M76" s="127"/>
      <c r="N76" s="127"/>
      <c r="O76" s="127"/>
      <c r="P76" s="127"/>
      <c r="Q76" s="109"/>
      <c r="R76" s="127"/>
      <c r="S76" s="127"/>
      <c r="U76" s="15" t="str">
        <f t="shared" si="20"/>
        <v/>
      </c>
      <c r="V76" t="str">
        <f t="shared" si="14"/>
        <v/>
      </c>
      <c r="W76" t="str">
        <f t="shared" si="15"/>
        <v/>
      </c>
      <c r="X76" t="str">
        <f t="shared" si="16"/>
        <v/>
      </c>
      <c r="Y76" t="str">
        <f t="shared" si="17"/>
        <v/>
      </c>
      <c r="Z76" t="str">
        <f t="shared" si="18"/>
        <v/>
      </c>
      <c r="AA76" t="str">
        <f t="shared" si="19"/>
        <v/>
      </c>
      <c r="AB76">
        <v>69</v>
      </c>
      <c r="AC76" t="str">
        <f>IF(ISERROR(IF(U76="","",IF(OR(U76=Cad_Inicial!$D$8,X76=Cad_Inicial!$D$8),Cad_Inicial!$D$8+AB76*1000,0))),"",IF(U76="","",IF(OR(U76=Cad_Inicial!$D$8,X76=Cad_Inicial!$D$8),Cad_Inicial!$D$8+AB76*1000,0)))</f>
        <v/>
      </c>
      <c r="AK76" s="50" t="e">
        <f t="shared" si="21"/>
        <v>#VALUE!</v>
      </c>
      <c r="AL76" s="50" t="e">
        <f t="shared" si="22"/>
        <v>#VALUE!</v>
      </c>
      <c r="AM76">
        <f t="shared" si="13"/>
        <v>0</v>
      </c>
      <c r="AN76">
        <f t="shared" si="12"/>
        <v>0</v>
      </c>
      <c r="AO76">
        <f t="shared" si="12"/>
        <v>0</v>
      </c>
      <c r="AP76">
        <f t="shared" si="12"/>
        <v>0</v>
      </c>
      <c r="AQ76">
        <f t="shared" si="12"/>
        <v>0</v>
      </c>
      <c r="AR76">
        <f t="shared" si="12"/>
        <v>0</v>
      </c>
      <c r="AS76">
        <f t="shared" si="12"/>
        <v>0</v>
      </c>
      <c r="AT76">
        <f t="shared" si="12"/>
        <v>0</v>
      </c>
      <c r="AU76">
        <f t="shared" si="12"/>
        <v>0</v>
      </c>
      <c r="AV76">
        <f t="shared" si="12"/>
        <v>0</v>
      </c>
      <c r="AW76">
        <f t="shared" si="12"/>
        <v>0</v>
      </c>
      <c r="AX76">
        <f t="shared" si="12"/>
        <v>0</v>
      </c>
    </row>
    <row r="77" spans="3:50" ht="30" customHeight="1" thickTop="1" thickBot="1" x14ac:dyDescent="0.25">
      <c r="C77" s="118"/>
      <c r="D77" s="126"/>
      <c r="E77" s="115"/>
      <c r="F77" s="115"/>
      <c r="G77" s="118"/>
      <c r="H77" s="127"/>
      <c r="I77" s="127"/>
      <c r="J77" s="127"/>
      <c r="K77" s="127"/>
      <c r="L77" s="127"/>
      <c r="M77" s="127"/>
      <c r="N77" s="127"/>
      <c r="O77" s="127"/>
      <c r="P77" s="127"/>
      <c r="Q77" s="109"/>
      <c r="R77" s="127"/>
      <c r="S77" s="127"/>
      <c r="U77" s="15" t="str">
        <f t="shared" si="20"/>
        <v/>
      </c>
      <c r="V77" t="str">
        <f t="shared" si="14"/>
        <v/>
      </c>
      <c r="W77" t="str">
        <f t="shared" si="15"/>
        <v/>
      </c>
      <c r="X77" t="str">
        <f t="shared" si="16"/>
        <v/>
      </c>
      <c r="Y77" t="str">
        <f t="shared" si="17"/>
        <v/>
      </c>
      <c r="Z77" t="str">
        <f t="shared" si="18"/>
        <v/>
      </c>
      <c r="AA77" t="str">
        <f t="shared" si="19"/>
        <v/>
      </c>
      <c r="AB77">
        <v>70</v>
      </c>
      <c r="AC77" t="str">
        <f>IF(ISERROR(IF(U77="","",IF(OR(U77=Cad_Inicial!$D$8,X77=Cad_Inicial!$D$8),Cad_Inicial!$D$8+AB77*1000,0))),"",IF(U77="","",IF(OR(U77=Cad_Inicial!$D$8,X77=Cad_Inicial!$D$8),Cad_Inicial!$D$8+AB77*1000,0)))</f>
        <v/>
      </c>
      <c r="AK77" s="50" t="e">
        <f t="shared" si="21"/>
        <v>#VALUE!</v>
      </c>
      <c r="AL77" s="50" t="e">
        <f t="shared" si="22"/>
        <v>#VALUE!</v>
      </c>
      <c r="AM77">
        <f t="shared" si="13"/>
        <v>0</v>
      </c>
      <c r="AN77">
        <f t="shared" si="12"/>
        <v>0</v>
      </c>
      <c r="AO77">
        <f t="shared" si="12"/>
        <v>0</v>
      </c>
      <c r="AP77">
        <f t="shared" si="12"/>
        <v>0</v>
      </c>
      <c r="AQ77">
        <f t="shared" si="12"/>
        <v>0</v>
      </c>
      <c r="AR77">
        <f t="shared" si="12"/>
        <v>0</v>
      </c>
      <c r="AS77">
        <f t="shared" si="12"/>
        <v>0</v>
      </c>
      <c r="AT77">
        <f t="shared" si="12"/>
        <v>0</v>
      </c>
      <c r="AU77">
        <f t="shared" si="12"/>
        <v>0</v>
      </c>
      <c r="AV77">
        <f t="shared" si="12"/>
        <v>0</v>
      </c>
      <c r="AW77">
        <f t="shared" si="12"/>
        <v>0</v>
      </c>
      <c r="AX77">
        <f t="shared" si="12"/>
        <v>0</v>
      </c>
    </row>
    <row r="78" spans="3:50" ht="30" customHeight="1" thickTop="1" thickBot="1" x14ac:dyDescent="0.25">
      <c r="C78" s="118"/>
      <c r="D78" s="126"/>
      <c r="E78" s="115"/>
      <c r="F78" s="115"/>
      <c r="G78" s="118"/>
      <c r="H78" s="127"/>
      <c r="I78" s="127"/>
      <c r="J78" s="127"/>
      <c r="K78" s="127"/>
      <c r="L78" s="127"/>
      <c r="M78" s="127"/>
      <c r="N78" s="127"/>
      <c r="O78" s="127"/>
      <c r="P78" s="127"/>
      <c r="Q78" s="109"/>
      <c r="R78" s="127"/>
      <c r="S78" s="127"/>
      <c r="U78" s="15" t="str">
        <f t="shared" si="20"/>
        <v/>
      </c>
      <c r="V78" t="str">
        <f t="shared" si="14"/>
        <v/>
      </c>
      <c r="W78" t="str">
        <f t="shared" si="15"/>
        <v/>
      </c>
      <c r="X78" t="str">
        <f t="shared" si="16"/>
        <v/>
      </c>
      <c r="Y78" t="str">
        <f t="shared" si="17"/>
        <v/>
      </c>
      <c r="Z78" t="str">
        <f t="shared" si="18"/>
        <v/>
      </c>
      <c r="AA78" t="str">
        <f t="shared" si="19"/>
        <v/>
      </c>
      <c r="AB78">
        <v>71</v>
      </c>
      <c r="AC78" t="str">
        <f>IF(ISERROR(IF(U78="","",IF(OR(U78=Cad_Inicial!$D$8,X78=Cad_Inicial!$D$8),Cad_Inicial!$D$8+AB78*1000,0))),"",IF(U78="","",IF(OR(U78=Cad_Inicial!$D$8,X78=Cad_Inicial!$D$8),Cad_Inicial!$D$8+AB78*1000,0)))</f>
        <v/>
      </c>
      <c r="AK78" s="50" t="e">
        <f t="shared" si="21"/>
        <v>#VALUE!</v>
      </c>
      <c r="AL78" s="50" t="e">
        <f t="shared" si="22"/>
        <v>#VALUE!</v>
      </c>
      <c r="AM78">
        <f t="shared" si="13"/>
        <v>0</v>
      </c>
      <c r="AN78">
        <f t="shared" si="12"/>
        <v>0</v>
      </c>
      <c r="AO78">
        <f t="shared" si="12"/>
        <v>0</v>
      </c>
      <c r="AP78">
        <f t="shared" si="12"/>
        <v>0</v>
      </c>
      <c r="AQ78">
        <f t="shared" si="12"/>
        <v>0</v>
      </c>
      <c r="AR78">
        <f t="shared" si="12"/>
        <v>0</v>
      </c>
      <c r="AS78">
        <f t="shared" si="12"/>
        <v>0</v>
      </c>
      <c r="AT78">
        <f t="shared" si="12"/>
        <v>0</v>
      </c>
      <c r="AU78">
        <f t="shared" si="12"/>
        <v>0</v>
      </c>
      <c r="AV78">
        <f t="shared" si="12"/>
        <v>0</v>
      </c>
      <c r="AW78">
        <f t="shared" si="12"/>
        <v>0</v>
      </c>
      <c r="AX78">
        <f t="shared" si="12"/>
        <v>0</v>
      </c>
    </row>
    <row r="79" spans="3:50" ht="30" customHeight="1" thickTop="1" thickBot="1" x14ac:dyDescent="0.25">
      <c r="C79" s="118"/>
      <c r="D79" s="126"/>
      <c r="E79" s="115"/>
      <c r="F79" s="115"/>
      <c r="G79" s="118"/>
      <c r="H79" s="127"/>
      <c r="I79" s="127"/>
      <c r="J79" s="127"/>
      <c r="K79" s="127"/>
      <c r="L79" s="127"/>
      <c r="M79" s="127"/>
      <c r="N79" s="127"/>
      <c r="O79" s="127"/>
      <c r="P79" s="127"/>
      <c r="Q79" s="109"/>
      <c r="R79" s="127"/>
      <c r="S79" s="127"/>
      <c r="U79" s="15" t="str">
        <f t="shared" si="20"/>
        <v/>
      </c>
      <c r="V79" t="str">
        <f t="shared" si="14"/>
        <v/>
      </c>
      <c r="W79" t="str">
        <f t="shared" si="15"/>
        <v/>
      </c>
      <c r="X79" t="str">
        <f t="shared" si="16"/>
        <v/>
      </c>
      <c r="Y79" t="str">
        <f t="shared" si="17"/>
        <v/>
      </c>
      <c r="Z79" t="str">
        <f t="shared" si="18"/>
        <v/>
      </c>
      <c r="AA79" t="str">
        <f t="shared" si="19"/>
        <v/>
      </c>
      <c r="AB79">
        <v>72</v>
      </c>
      <c r="AC79" t="str">
        <f>IF(ISERROR(IF(U79="","",IF(OR(U79=Cad_Inicial!$D$8,X79=Cad_Inicial!$D$8),Cad_Inicial!$D$8+AB79*1000,0))),"",IF(U79="","",IF(OR(U79=Cad_Inicial!$D$8,X79=Cad_Inicial!$D$8),Cad_Inicial!$D$8+AB79*1000,0)))</f>
        <v/>
      </c>
      <c r="AK79" s="50" t="e">
        <f t="shared" si="21"/>
        <v>#VALUE!</v>
      </c>
      <c r="AL79" s="50" t="e">
        <f t="shared" si="22"/>
        <v>#VALUE!</v>
      </c>
      <c r="AM79">
        <f t="shared" si="13"/>
        <v>0</v>
      </c>
      <c r="AN79">
        <f t="shared" si="12"/>
        <v>0</v>
      </c>
      <c r="AO79">
        <f t="shared" si="12"/>
        <v>0</v>
      </c>
      <c r="AP79">
        <f t="shared" si="12"/>
        <v>0</v>
      </c>
      <c r="AQ79">
        <f t="shared" si="12"/>
        <v>0</v>
      </c>
      <c r="AR79">
        <f t="shared" si="12"/>
        <v>0</v>
      </c>
      <c r="AS79">
        <f t="shared" si="12"/>
        <v>0</v>
      </c>
      <c r="AT79">
        <f t="shared" si="12"/>
        <v>0</v>
      </c>
      <c r="AU79">
        <f t="shared" si="12"/>
        <v>0</v>
      </c>
      <c r="AV79">
        <f t="shared" si="12"/>
        <v>0</v>
      </c>
      <c r="AW79">
        <f t="shared" si="12"/>
        <v>0</v>
      </c>
      <c r="AX79">
        <f t="shared" si="12"/>
        <v>0</v>
      </c>
    </row>
    <row r="80" spans="3:50" ht="30" customHeight="1" thickTop="1" thickBot="1" x14ac:dyDescent="0.25">
      <c r="C80" s="118"/>
      <c r="D80" s="126"/>
      <c r="E80" s="115"/>
      <c r="F80" s="115"/>
      <c r="G80" s="118"/>
      <c r="H80" s="127"/>
      <c r="I80" s="127"/>
      <c r="J80" s="127"/>
      <c r="K80" s="127"/>
      <c r="L80" s="127"/>
      <c r="M80" s="127"/>
      <c r="N80" s="127"/>
      <c r="O80" s="127"/>
      <c r="P80" s="127"/>
      <c r="Q80" s="109"/>
      <c r="R80" s="127"/>
      <c r="S80" s="127"/>
      <c r="U80" s="15" t="str">
        <f t="shared" si="20"/>
        <v/>
      </c>
      <c r="V80" t="str">
        <f t="shared" si="14"/>
        <v/>
      </c>
      <c r="W80" t="str">
        <f t="shared" si="15"/>
        <v/>
      </c>
      <c r="X80" t="str">
        <f t="shared" si="16"/>
        <v/>
      </c>
      <c r="Y80" t="str">
        <f t="shared" si="17"/>
        <v/>
      </c>
      <c r="Z80" t="str">
        <f t="shared" si="18"/>
        <v/>
      </c>
      <c r="AA80" t="str">
        <f t="shared" si="19"/>
        <v/>
      </c>
      <c r="AB80">
        <v>73</v>
      </c>
      <c r="AC80" t="str">
        <f>IF(ISERROR(IF(U80="","",IF(OR(U80=Cad_Inicial!$D$8,X80=Cad_Inicial!$D$8),Cad_Inicial!$D$8+AB80*1000,0))),"",IF(U80="","",IF(OR(U80=Cad_Inicial!$D$8,X80=Cad_Inicial!$D$8),Cad_Inicial!$D$8+AB80*1000,0)))</f>
        <v/>
      </c>
      <c r="AK80" s="50" t="e">
        <f t="shared" si="21"/>
        <v>#VALUE!</v>
      </c>
      <c r="AL80" s="50" t="e">
        <f t="shared" si="22"/>
        <v>#VALUE!</v>
      </c>
      <c r="AM80">
        <f t="shared" si="13"/>
        <v>0</v>
      </c>
      <c r="AN80">
        <f t="shared" si="12"/>
        <v>0</v>
      </c>
      <c r="AO80">
        <f t="shared" si="12"/>
        <v>0</v>
      </c>
      <c r="AP80">
        <f t="shared" si="12"/>
        <v>0</v>
      </c>
      <c r="AQ80">
        <f t="shared" si="12"/>
        <v>0</v>
      </c>
      <c r="AR80">
        <f t="shared" si="12"/>
        <v>0</v>
      </c>
      <c r="AS80">
        <f t="shared" si="12"/>
        <v>0</v>
      </c>
      <c r="AT80">
        <f t="shared" si="12"/>
        <v>0</v>
      </c>
      <c r="AU80">
        <f t="shared" si="12"/>
        <v>0</v>
      </c>
      <c r="AV80">
        <f t="shared" si="12"/>
        <v>0</v>
      </c>
      <c r="AW80">
        <f t="shared" si="12"/>
        <v>0</v>
      </c>
      <c r="AX80">
        <f t="shared" si="12"/>
        <v>0</v>
      </c>
    </row>
    <row r="81" spans="3:50" ht="30" customHeight="1" thickTop="1" thickBot="1" x14ac:dyDescent="0.25">
      <c r="C81" s="118"/>
      <c r="D81" s="126"/>
      <c r="E81" s="115"/>
      <c r="F81" s="115"/>
      <c r="G81" s="118"/>
      <c r="H81" s="127"/>
      <c r="I81" s="127"/>
      <c r="J81" s="127"/>
      <c r="K81" s="127"/>
      <c r="L81" s="127"/>
      <c r="M81" s="127"/>
      <c r="N81" s="127"/>
      <c r="O81" s="127"/>
      <c r="P81" s="127"/>
      <c r="Q81" s="109"/>
      <c r="R81" s="127"/>
      <c r="S81" s="127"/>
      <c r="U81" s="15" t="str">
        <f t="shared" si="20"/>
        <v/>
      </c>
      <c r="V81" t="str">
        <f t="shared" si="14"/>
        <v/>
      </c>
      <c r="W81" t="str">
        <f t="shared" si="15"/>
        <v/>
      </c>
      <c r="X81" t="str">
        <f t="shared" si="16"/>
        <v/>
      </c>
      <c r="Y81" t="str">
        <f t="shared" si="17"/>
        <v/>
      </c>
      <c r="Z81" t="str">
        <f t="shared" si="18"/>
        <v/>
      </c>
      <c r="AA81" t="str">
        <f t="shared" si="19"/>
        <v/>
      </c>
      <c r="AB81">
        <v>74</v>
      </c>
      <c r="AC81" t="str">
        <f>IF(ISERROR(IF(U81="","",IF(OR(U81=Cad_Inicial!$D$8,X81=Cad_Inicial!$D$8),Cad_Inicial!$D$8+AB81*1000,0))),"",IF(U81="","",IF(OR(U81=Cad_Inicial!$D$8,X81=Cad_Inicial!$D$8),Cad_Inicial!$D$8+AB81*1000,0)))</f>
        <v/>
      </c>
      <c r="AK81" s="50" t="e">
        <f t="shared" si="21"/>
        <v>#VALUE!</v>
      </c>
      <c r="AL81" s="50" t="e">
        <f t="shared" si="22"/>
        <v>#VALUE!</v>
      </c>
      <c r="AM81">
        <f t="shared" si="13"/>
        <v>0</v>
      </c>
      <c r="AN81">
        <f t="shared" si="12"/>
        <v>0</v>
      </c>
      <c r="AO81">
        <f t="shared" si="12"/>
        <v>0</v>
      </c>
      <c r="AP81">
        <f t="shared" si="12"/>
        <v>0</v>
      </c>
      <c r="AQ81">
        <f t="shared" si="12"/>
        <v>0</v>
      </c>
      <c r="AR81">
        <f t="shared" si="12"/>
        <v>0</v>
      </c>
      <c r="AS81">
        <f t="shared" si="12"/>
        <v>0</v>
      </c>
      <c r="AT81">
        <f t="shared" si="12"/>
        <v>0</v>
      </c>
      <c r="AU81">
        <f t="shared" si="12"/>
        <v>0</v>
      </c>
      <c r="AV81">
        <f t="shared" si="12"/>
        <v>0</v>
      </c>
      <c r="AW81">
        <f t="shared" si="12"/>
        <v>0</v>
      </c>
      <c r="AX81">
        <f t="shared" si="12"/>
        <v>0</v>
      </c>
    </row>
    <row r="82" spans="3:50" ht="30" customHeight="1" thickTop="1" thickBot="1" x14ac:dyDescent="0.25">
      <c r="C82" s="118"/>
      <c r="D82" s="126"/>
      <c r="E82" s="115"/>
      <c r="F82" s="115"/>
      <c r="G82" s="118"/>
      <c r="H82" s="127"/>
      <c r="I82" s="127"/>
      <c r="J82" s="127"/>
      <c r="K82" s="127"/>
      <c r="L82" s="127"/>
      <c r="M82" s="127"/>
      <c r="N82" s="127"/>
      <c r="O82" s="127"/>
      <c r="P82" s="127"/>
      <c r="Q82" s="109"/>
      <c r="R82" s="127"/>
      <c r="S82" s="127"/>
      <c r="U82" s="15" t="str">
        <f t="shared" si="20"/>
        <v/>
      </c>
      <c r="V82" t="str">
        <f t="shared" si="14"/>
        <v/>
      </c>
      <c r="W82" t="str">
        <f t="shared" si="15"/>
        <v/>
      </c>
      <c r="X82" t="str">
        <f t="shared" si="16"/>
        <v/>
      </c>
      <c r="Y82" t="str">
        <f t="shared" si="17"/>
        <v/>
      </c>
      <c r="Z82" t="str">
        <f t="shared" si="18"/>
        <v/>
      </c>
      <c r="AA82" t="str">
        <f t="shared" si="19"/>
        <v/>
      </c>
      <c r="AB82">
        <v>75</v>
      </c>
      <c r="AC82" t="str">
        <f>IF(ISERROR(IF(U82="","",IF(OR(U82=Cad_Inicial!$D$8,X82=Cad_Inicial!$D$8),Cad_Inicial!$D$8+AB82*1000,0))),"",IF(U82="","",IF(OR(U82=Cad_Inicial!$D$8,X82=Cad_Inicial!$D$8),Cad_Inicial!$D$8+AB82*1000,0)))</f>
        <v/>
      </c>
      <c r="AK82" s="50" t="e">
        <f t="shared" si="21"/>
        <v>#VALUE!</v>
      </c>
      <c r="AL82" s="50" t="e">
        <f t="shared" si="22"/>
        <v>#VALUE!</v>
      </c>
      <c r="AM82">
        <f t="shared" si="13"/>
        <v>0</v>
      </c>
      <c r="AN82">
        <f t="shared" si="12"/>
        <v>0</v>
      </c>
      <c r="AO82">
        <f t="shared" si="12"/>
        <v>0</v>
      </c>
      <c r="AP82">
        <f t="shared" si="12"/>
        <v>0</v>
      </c>
      <c r="AQ82">
        <f t="shared" si="12"/>
        <v>0</v>
      </c>
      <c r="AR82">
        <f t="shared" si="12"/>
        <v>0</v>
      </c>
      <c r="AS82">
        <f t="shared" si="12"/>
        <v>0</v>
      </c>
      <c r="AT82">
        <f t="shared" si="12"/>
        <v>0</v>
      </c>
      <c r="AU82">
        <f t="shared" si="12"/>
        <v>0</v>
      </c>
      <c r="AV82">
        <f t="shared" si="12"/>
        <v>0</v>
      </c>
      <c r="AW82">
        <f t="shared" si="12"/>
        <v>0</v>
      </c>
      <c r="AX82">
        <f t="shared" si="12"/>
        <v>0</v>
      </c>
    </row>
    <row r="83" spans="3:50" ht="30" customHeight="1" thickTop="1" thickBot="1" x14ac:dyDescent="0.25">
      <c r="C83" s="118"/>
      <c r="D83" s="126"/>
      <c r="E83" s="115"/>
      <c r="F83" s="115"/>
      <c r="G83" s="118"/>
      <c r="H83" s="127"/>
      <c r="I83" s="127"/>
      <c r="J83" s="127"/>
      <c r="K83" s="127"/>
      <c r="L83" s="127"/>
      <c r="M83" s="127"/>
      <c r="N83" s="127"/>
      <c r="O83" s="127"/>
      <c r="P83" s="127"/>
      <c r="Q83" s="109"/>
      <c r="R83" s="127"/>
      <c r="S83" s="127"/>
      <c r="U83" s="15" t="str">
        <f t="shared" si="20"/>
        <v/>
      </c>
      <c r="V83" t="str">
        <f t="shared" si="14"/>
        <v/>
      </c>
      <c r="W83" t="str">
        <f t="shared" si="15"/>
        <v/>
      </c>
      <c r="X83" t="str">
        <f t="shared" si="16"/>
        <v/>
      </c>
      <c r="Y83" t="str">
        <f t="shared" si="17"/>
        <v/>
      </c>
      <c r="Z83" t="str">
        <f t="shared" si="18"/>
        <v/>
      </c>
      <c r="AA83" t="str">
        <f t="shared" si="19"/>
        <v/>
      </c>
      <c r="AB83">
        <v>76</v>
      </c>
      <c r="AC83" t="str">
        <f>IF(ISERROR(IF(U83="","",IF(OR(U83=Cad_Inicial!$D$8,X83=Cad_Inicial!$D$8),Cad_Inicial!$D$8+AB83*1000,0))),"",IF(U83="","",IF(OR(U83=Cad_Inicial!$D$8,X83=Cad_Inicial!$D$8),Cad_Inicial!$D$8+AB83*1000,0)))</f>
        <v/>
      </c>
      <c r="AK83" s="50" t="e">
        <f t="shared" si="21"/>
        <v>#VALUE!</v>
      </c>
      <c r="AL83" s="50" t="e">
        <f t="shared" si="22"/>
        <v>#VALUE!</v>
      </c>
      <c r="AM83">
        <f t="shared" si="13"/>
        <v>0</v>
      </c>
      <c r="AN83">
        <f t="shared" si="12"/>
        <v>0</v>
      </c>
      <c r="AO83">
        <f t="shared" si="12"/>
        <v>0</v>
      </c>
      <c r="AP83">
        <f t="shared" si="12"/>
        <v>0</v>
      </c>
      <c r="AQ83">
        <f t="shared" si="12"/>
        <v>0</v>
      </c>
      <c r="AR83">
        <f t="shared" si="12"/>
        <v>0</v>
      </c>
      <c r="AS83">
        <f t="shared" si="12"/>
        <v>0</v>
      </c>
      <c r="AT83">
        <f t="shared" si="12"/>
        <v>0</v>
      </c>
      <c r="AU83">
        <f t="shared" si="12"/>
        <v>0</v>
      </c>
      <c r="AV83">
        <f t="shared" si="12"/>
        <v>0</v>
      </c>
      <c r="AW83">
        <f t="shared" si="12"/>
        <v>0</v>
      </c>
      <c r="AX83">
        <f t="shared" si="12"/>
        <v>0</v>
      </c>
    </row>
    <row r="84" spans="3:50" ht="30" customHeight="1" thickTop="1" thickBot="1" x14ac:dyDescent="0.25">
      <c r="C84" s="118"/>
      <c r="D84" s="126"/>
      <c r="E84" s="115"/>
      <c r="F84" s="115"/>
      <c r="G84" s="118"/>
      <c r="H84" s="127"/>
      <c r="I84" s="127"/>
      <c r="J84" s="127"/>
      <c r="K84" s="127"/>
      <c r="L84" s="127"/>
      <c r="M84" s="127"/>
      <c r="N84" s="127"/>
      <c r="O84" s="127"/>
      <c r="P84" s="127"/>
      <c r="Q84" s="109"/>
      <c r="R84" s="127"/>
      <c r="S84" s="127"/>
      <c r="U84" s="15" t="str">
        <f t="shared" si="20"/>
        <v/>
      </c>
      <c r="V84" t="str">
        <f t="shared" si="14"/>
        <v/>
      </c>
      <c r="W84" t="str">
        <f t="shared" si="15"/>
        <v/>
      </c>
      <c r="X84" t="str">
        <f t="shared" si="16"/>
        <v/>
      </c>
      <c r="Y84" t="str">
        <f t="shared" si="17"/>
        <v/>
      </c>
      <c r="Z84" t="str">
        <f t="shared" si="18"/>
        <v/>
      </c>
      <c r="AA84" t="str">
        <f t="shared" si="19"/>
        <v/>
      </c>
      <c r="AB84">
        <v>77</v>
      </c>
      <c r="AC84" t="str">
        <f>IF(ISERROR(IF(U84="","",IF(OR(U84=Cad_Inicial!$D$8,X84=Cad_Inicial!$D$8),Cad_Inicial!$D$8+AB84*1000,0))),"",IF(U84="","",IF(OR(U84=Cad_Inicial!$D$8,X84=Cad_Inicial!$D$8),Cad_Inicial!$D$8+AB84*1000,0)))</f>
        <v/>
      </c>
      <c r="AK84" s="50" t="e">
        <f t="shared" si="21"/>
        <v>#VALUE!</v>
      </c>
      <c r="AL84" s="50" t="e">
        <f t="shared" si="22"/>
        <v>#VALUE!</v>
      </c>
      <c r="AM84">
        <f t="shared" si="13"/>
        <v>0</v>
      </c>
      <c r="AN84">
        <f t="shared" si="12"/>
        <v>0</v>
      </c>
      <c r="AO84">
        <f t="shared" si="12"/>
        <v>0</v>
      </c>
      <c r="AP84">
        <f t="shared" si="12"/>
        <v>0</v>
      </c>
      <c r="AQ84">
        <f t="shared" si="12"/>
        <v>0</v>
      </c>
      <c r="AR84">
        <f t="shared" si="12"/>
        <v>0</v>
      </c>
      <c r="AS84">
        <f t="shared" si="12"/>
        <v>0</v>
      </c>
      <c r="AT84">
        <f t="shared" si="12"/>
        <v>0</v>
      </c>
      <c r="AU84">
        <f t="shared" si="12"/>
        <v>0</v>
      </c>
      <c r="AV84">
        <f t="shared" si="12"/>
        <v>0</v>
      </c>
      <c r="AW84">
        <f t="shared" si="12"/>
        <v>0</v>
      </c>
      <c r="AX84">
        <f t="shared" si="12"/>
        <v>0</v>
      </c>
    </row>
    <row r="85" spans="3:50" ht="30" customHeight="1" thickTop="1" thickBot="1" x14ac:dyDescent="0.25">
      <c r="C85" s="118"/>
      <c r="D85" s="126"/>
      <c r="E85" s="115"/>
      <c r="F85" s="115"/>
      <c r="G85" s="118"/>
      <c r="H85" s="127"/>
      <c r="I85" s="127"/>
      <c r="J85" s="127"/>
      <c r="K85" s="127"/>
      <c r="L85" s="127"/>
      <c r="M85" s="127"/>
      <c r="N85" s="127"/>
      <c r="O85" s="127"/>
      <c r="P85" s="127"/>
      <c r="Q85" s="109"/>
      <c r="R85" s="127"/>
      <c r="S85" s="127"/>
      <c r="U85" s="15" t="str">
        <f t="shared" si="20"/>
        <v/>
      </c>
      <c r="V85" t="str">
        <f t="shared" si="14"/>
        <v/>
      </c>
      <c r="W85" t="str">
        <f t="shared" si="15"/>
        <v/>
      </c>
      <c r="X85" t="str">
        <f t="shared" si="16"/>
        <v/>
      </c>
      <c r="Y85" t="str">
        <f t="shared" si="17"/>
        <v/>
      </c>
      <c r="Z85" t="str">
        <f t="shared" si="18"/>
        <v/>
      </c>
      <c r="AA85" t="str">
        <f t="shared" si="19"/>
        <v/>
      </c>
      <c r="AB85">
        <v>78</v>
      </c>
      <c r="AC85" t="str">
        <f>IF(ISERROR(IF(U85="","",IF(OR(U85=Cad_Inicial!$D$8,X85=Cad_Inicial!$D$8),Cad_Inicial!$D$8+AB85*1000,0))),"",IF(U85="","",IF(OR(U85=Cad_Inicial!$D$8,X85=Cad_Inicial!$D$8),Cad_Inicial!$D$8+AB85*1000,0)))</f>
        <v/>
      </c>
      <c r="AK85" s="50" t="e">
        <f t="shared" si="21"/>
        <v>#VALUE!</v>
      </c>
      <c r="AL85" s="50" t="e">
        <f t="shared" si="22"/>
        <v>#VALUE!</v>
      </c>
      <c r="AM85">
        <f t="shared" si="13"/>
        <v>0</v>
      </c>
      <c r="AN85">
        <f t="shared" si="12"/>
        <v>0</v>
      </c>
      <c r="AO85">
        <f t="shared" si="12"/>
        <v>0</v>
      </c>
      <c r="AP85">
        <f t="shared" si="12"/>
        <v>0</v>
      </c>
      <c r="AQ85">
        <f t="shared" si="12"/>
        <v>0</v>
      </c>
      <c r="AR85">
        <f t="shared" si="12"/>
        <v>0</v>
      </c>
      <c r="AS85">
        <f t="shared" si="12"/>
        <v>0</v>
      </c>
      <c r="AT85">
        <f t="shared" si="12"/>
        <v>0</v>
      </c>
      <c r="AU85">
        <f t="shared" si="12"/>
        <v>0</v>
      </c>
      <c r="AV85">
        <f t="shared" si="12"/>
        <v>0</v>
      </c>
      <c r="AW85">
        <f t="shared" si="12"/>
        <v>0</v>
      </c>
      <c r="AX85">
        <f t="shared" si="12"/>
        <v>0</v>
      </c>
    </row>
    <row r="86" spans="3:50" ht="30" customHeight="1" thickTop="1" thickBot="1" x14ac:dyDescent="0.25">
      <c r="C86" s="118"/>
      <c r="D86" s="126"/>
      <c r="E86" s="115"/>
      <c r="F86" s="115"/>
      <c r="G86" s="118"/>
      <c r="H86" s="127"/>
      <c r="I86" s="127"/>
      <c r="J86" s="127"/>
      <c r="K86" s="127"/>
      <c r="L86" s="127"/>
      <c r="M86" s="127"/>
      <c r="N86" s="127"/>
      <c r="O86" s="127"/>
      <c r="P86" s="127"/>
      <c r="Q86" s="109"/>
      <c r="R86" s="127"/>
      <c r="S86" s="127"/>
      <c r="U86" s="15" t="str">
        <f t="shared" si="20"/>
        <v/>
      </c>
      <c r="V86" t="str">
        <f t="shared" si="14"/>
        <v/>
      </c>
      <c r="W86" t="str">
        <f t="shared" si="15"/>
        <v/>
      </c>
      <c r="X86" t="str">
        <f t="shared" si="16"/>
        <v/>
      </c>
      <c r="Y86" t="str">
        <f t="shared" si="17"/>
        <v/>
      </c>
      <c r="Z86" t="str">
        <f t="shared" si="18"/>
        <v/>
      </c>
      <c r="AA86" t="str">
        <f t="shared" si="19"/>
        <v/>
      </c>
      <c r="AB86">
        <v>79</v>
      </c>
      <c r="AC86" t="str">
        <f>IF(ISERROR(IF(U86="","",IF(OR(U86=Cad_Inicial!$D$8,X86=Cad_Inicial!$D$8),Cad_Inicial!$D$8+AB86*1000,0))),"",IF(U86="","",IF(OR(U86=Cad_Inicial!$D$8,X86=Cad_Inicial!$D$8),Cad_Inicial!$D$8+AB86*1000,0)))</f>
        <v/>
      </c>
      <c r="AK86" s="50" t="e">
        <f t="shared" si="21"/>
        <v>#VALUE!</v>
      </c>
      <c r="AL86" s="50" t="e">
        <f t="shared" si="22"/>
        <v>#VALUE!</v>
      </c>
      <c r="AM86">
        <f t="shared" si="13"/>
        <v>0</v>
      </c>
      <c r="AN86">
        <f t="shared" si="12"/>
        <v>0</v>
      </c>
      <c r="AO86">
        <f t="shared" si="12"/>
        <v>0</v>
      </c>
      <c r="AP86">
        <f t="shared" si="12"/>
        <v>0</v>
      </c>
      <c r="AQ86">
        <f t="shared" si="12"/>
        <v>0</v>
      </c>
      <c r="AR86">
        <f t="shared" si="12"/>
        <v>0</v>
      </c>
      <c r="AS86">
        <f t="shared" si="12"/>
        <v>0</v>
      </c>
      <c r="AT86">
        <f t="shared" si="12"/>
        <v>0</v>
      </c>
      <c r="AU86">
        <f t="shared" si="12"/>
        <v>0</v>
      </c>
      <c r="AV86">
        <f t="shared" si="12"/>
        <v>0</v>
      </c>
      <c r="AW86">
        <f t="shared" si="12"/>
        <v>0</v>
      </c>
      <c r="AX86">
        <f t="shared" si="12"/>
        <v>0</v>
      </c>
    </row>
    <row r="87" spans="3:50" ht="30" customHeight="1" thickTop="1" thickBot="1" x14ac:dyDescent="0.25">
      <c r="C87" s="118"/>
      <c r="D87" s="126"/>
      <c r="E87" s="115"/>
      <c r="F87" s="115"/>
      <c r="G87" s="118"/>
      <c r="H87" s="127"/>
      <c r="I87" s="127"/>
      <c r="J87" s="127"/>
      <c r="K87" s="127"/>
      <c r="L87" s="127"/>
      <c r="M87" s="127"/>
      <c r="N87" s="127"/>
      <c r="O87" s="127"/>
      <c r="P87" s="127"/>
      <c r="Q87" s="109"/>
      <c r="R87" s="127"/>
      <c r="S87" s="127"/>
      <c r="U87" s="15" t="str">
        <f t="shared" si="20"/>
        <v/>
      </c>
      <c r="V87" t="str">
        <f t="shared" si="14"/>
        <v/>
      </c>
      <c r="W87" t="str">
        <f t="shared" si="15"/>
        <v/>
      </c>
      <c r="X87" t="str">
        <f t="shared" si="16"/>
        <v/>
      </c>
      <c r="Y87" t="str">
        <f t="shared" si="17"/>
        <v/>
      </c>
      <c r="Z87" t="str">
        <f t="shared" si="18"/>
        <v/>
      </c>
      <c r="AA87" t="str">
        <f t="shared" si="19"/>
        <v/>
      </c>
      <c r="AB87">
        <v>80</v>
      </c>
      <c r="AC87" t="str">
        <f>IF(ISERROR(IF(U87="","",IF(OR(U87=Cad_Inicial!$D$8,X87=Cad_Inicial!$D$8),Cad_Inicial!$D$8+AB87*1000,0))),"",IF(U87="","",IF(OR(U87=Cad_Inicial!$D$8,X87=Cad_Inicial!$D$8),Cad_Inicial!$D$8+AB87*1000,0)))</f>
        <v/>
      </c>
      <c r="AK87" s="50" t="e">
        <f t="shared" si="21"/>
        <v>#VALUE!</v>
      </c>
      <c r="AL87" s="50" t="e">
        <f t="shared" si="22"/>
        <v>#VALUE!</v>
      </c>
      <c r="AM87">
        <f t="shared" si="13"/>
        <v>0</v>
      </c>
      <c r="AN87">
        <f t="shared" si="12"/>
        <v>0</v>
      </c>
      <c r="AO87">
        <f t="shared" si="12"/>
        <v>0</v>
      </c>
      <c r="AP87">
        <f t="shared" si="12"/>
        <v>0</v>
      </c>
      <c r="AQ87">
        <f t="shared" si="12"/>
        <v>0</v>
      </c>
      <c r="AR87">
        <f t="shared" si="12"/>
        <v>0</v>
      </c>
      <c r="AS87">
        <f t="shared" si="12"/>
        <v>0</v>
      </c>
      <c r="AT87">
        <f t="shared" si="12"/>
        <v>0</v>
      </c>
      <c r="AU87">
        <f t="shared" si="12"/>
        <v>0</v>
      </c>
      <c r="AV87">
        <f t="shared" si="12"/>
        <v>0</v>
      </c>
      <c r="AW87">
        <f t="shared" si="12"/>
        <v>0</v>
      </c>
      <c r="AX87">
        <f t="shared" si="12"/>
        <v>0</v>
      </c>
    </row>
    <row r="88" spans="3:50" ht="30" customHeight="1" thickTop="1" thickBot="1" x14ac:dyDescent="0.25">
      <c r="C88" s="118"/>
      <c r="D88" s="126"/>
      <c r="E88" s="115"/>
      <c r="F88" s="115"/>
      <c r="G88" s="118"/>
      <c r="H88" s="127"/>
      <c r="I88" s="127"/>
      <c r="J88" s="127"/>
      <c r="K88" s="127"/>
      <c r="L88" s="127"/>
      <c r="M88" s="127"/>
      <c r="N88" s="127"/>
      <c r="O88" s="127"/>
      <c r="P88" s="127"/>
      <c r="Q88" s="109"/>
      <c r="R88" s="127"/>
      <c r="S88" s="127"/>
      <c r="U88" s="15" t="str">
        <f t="shared" si="20"/>
        <v/>
      </c>
      <c r="V88" t="str">
        <f t="shared" si="14"/>
        <v/>
      </c>
      <c r="W88" t="str">
        <f t="shared" si="15"/>
        <v/>
      </c>
      <c r="X88" t="str">
        <f t="shared" si="16"/>
        <v/>
      </c>
      <c r="Y88" t="str">
        <f t="shared" si="17"/>
        <v/>
      </c>
      <c r="Z88" t="str">
        <f t="shared" si="18"/>
        <v/>
      </c>
      <c r="AA88" t="str">
        <f t="shared" si="19"/>
        <v/>
      </c>
      <c r="AB88">
        <v>81</v>
      </c>
      <c r="AC88" t="str">
        <f>IF(ISERROR(IF(U88="","",IF(OR(U88=Cad_Inicial!$D$8,X88=Cad_Inicial!$D$8),Cad_Inicial!$D$8+AB88*1000,0))),"",IF(U88="","",IF(OR(U88=Cad_Inicial!$D$8,X88=Cad_Inicial!$D$8),Cad_Inicial!$D$8+AB88*1000,0)))</f>
        <v/>
      </c>
      <c r="AK88" s="50" t="e">
        <f t="shared" si="21"/>
        <v>#VALUE!</v>
      </c>
      <c r="AL88" s="50" t="e">
        <f t="shared" si="22"/>
        <v>#VALUE!</v>
      </c>
      <c r="AM88">
        <f t="shared" si="13"/>
        <v>0</v>
      </c>
      <c r="AN88">
        <f t="shared" si="12"/>
        <v>0</v>
      </c>
      <c r="AO88">
        <f t="shared" si="12"/>
        <v>0</v>
      </c>
      <c r="AP88">
        <f t="shared" si="12"/>
        <v>0</v>
      </c>
      <c r="AQ88">
        <f t="shared" si="12"/>
        <v>0</v>
      </c>
      <c r="AR88">
        <f t="shared" ref="AN88:AX111" si="23">IFERROR(IF(AND($AK88&lt;=AR$5,$AL88&gt;=AR$5),1,0),0)</f>
        <v>0</v>
      </c>
      <c r="AS88">
        <f t="shared" si="23"/>
        <v>0</v>
      </c>
      <c r="AT88">
        <f t="shared" si="23"/>
        <v>0</v>
      </c>
      <c r="AU88">
        <f t="shared" si="23"/>
        <v>0</v>
      </c>
      <c r="AV88">
        <f t="shared" si="23"/>
        <v>0</v>
      </c>
      <c r="AW88">
        <f t="shared" si="23"/>
        <v>0</v>
      </c>
      <c r="AX88">
        <f t="shared" si="23"/>
        <v>0</v>
      </c>
    </row>
    <row r="89" spans="3:50" ht="30" customHeight="1" thickTop="1" thickBot="1" x14ac:dyDescent="0.25">
      <c r="C89" s="118"/>
      <c r="D89" s="126"/>
      <c r="E89" s="115"/>
      <c r="F89" s="115"/>
      <c r="G89" s="118"/>
      <c r="H89" s="127"/>
      <c r="I89" s="127"/>
      <c r="J89" s="127"/>
      <c r="K89" s="127"/>
      <c r="L89" s="127"/>
      <c r="M89" s="127"/>
      <c r="N89" s="127"/>
      <c r="O89" s="127"/>
      <c r="P89" s="127"/>
      <c r="Q89" s="109"/>
      <c r="R89" s="127"/>
      <c r="S89" s="127"/>
      <c r="U89" s="15" t="str">
        <f t="shared" si="20"/>
        <v/>
      </c>
      <c r="V89" t="str">
        <f t="shared" si="14"/>
        <v/>
      </c>
      <c r="W89" t="str">
        <f t="shared" si="15"/>
        <v/>
      </c>
      <c r="X89" t="str">
        <f t="shared" si="16"/>
        <v/>
      </c>
      <c r="Y89" t="str">
        <f t="shared" si="17"/>
        <v/>
      </c>
      <c r="Z89" t="str">
        <f t="shared" si="18"/>
        <v/>
      </c>
      <c r="AA89" t="str">
        <f t="shared" si="19"/>
        <v/>
      </c>
      <c r="AB89">
        <v>82</v>
      </c>
      <c r="AC89" t="str">
        <f>IF(ISERROR(IF(U89="","",IF(OR(U89=Cad_Inicial!$D$8,X89=Cad_Inicial!$D$8),Cad_Inicial!$D$8+AB89*1000,0))),"",IF(U89="","",IF(OR(U89=Cad_Inicial!$D$8,X89=Cad_Inicial!$D$8),Cad_Inicial!$D$8+AB89*1000,0)))</f>
        <v/>
      </c>
      <c r="AK89" s="50" t="e">
        <f t="shared" si="21"/>
        <v>#VALUE!</v>
      </c>
      <c r="AL89" s="50" t="e">
        <f t="shared" si="22"/>
        <v>#VALUE!</v>
      </c>
      <c r="AM89">
        <f t="shared" si="13"/>
        <v>0</v>
      </c>
      <c r="AN89">
        <f t="shared" si="23"/>
        <v>0</v>
      </c>
      <c r="AO89">
        <f t="shared" si="23"/>
        <v>0</v>
      </c>
      <c r="AP89">
        <f t="shared" si="23"/>
        <v>0</v>
      </c>
      <c r="AQ89">
        <f t="shared" si="23"/>
        <v>0</v>
      </c>
      <c r="AR89">
        <f t="shared" si="23"/>
        <v>0</v>
      </c>
      <c r="AS89">
        <f t="shared" si="23"/>
        <v>0</v>
      </c>
      <c r="AT89">
        <f t="shared" si="23"/>
        <v>0</v>
      </c>
      <c r="AU89">
        <f t="shared" si="23"/>
        <v>0</v>
      </c>
      <c r="AV89">
        <f t="shared" si="23"/>
        <v>0</v>
      </c>
      <c r="AW89">
        <f t="shared" si="23"/>
        <v>0</v>
      </c>
      <c r="AX89">
        <f t="shared" si="23"/>
        <v>0</v>
      </c>
    </row>
    <row r="90" spans="3:50" ht="30" customHeight="1" thickTop="1" thickBot="1" x14ac:dyDescent="0.25">
      <c r="C90" s="118"/>
      <c r="D90" s="126"/>
      <c r="E90" s="115"/>
      <c r="F90" s="115"/>
      <c r="G90" s="118"/>
      <c r="H90" s="127"/>
      <c r="I90" s="127"/>
      <c r="J90" s="127"/>
      <c r="K90" s="127"/>
      <c r="L90" s="127"/>
      <c r="M90" s="127"/>
      <c r="N90" s="127"/>
      <c r="O90" s="127"/>
      <c r="P90" s="127"/>
      <c r="Q90" s="109"/>
      <c r="R90" s="127"/>
      <c r="S90" s="127"/>
      <c r="U90" s="15" t="str">
        <f t="shared" si="20"/>
        <v/>
      </c>
      <c r="V90" t="str">
        <f t="shared" si="14"/>
        <v/>
      </c>
      <c r="W90" t="str">
        <f t="shared" si="15"/>
        <v/>
      </c>
      <c r="X90" t="str">
        <f t="shared" si="16"/>
        <v/>
      </c>
      <c r="Y90" t="str">
        <f t="shared" si="17"/>
        <v/>
      </c>
      <c r="Z90" t="str">
        <f t="shared" si="18"/>
        <v/>
      </c>
      <c r="AA90" t="str">
        <f t="shared" si="19"/>
        <v/>
      </c>
      <c r="AB90">
        <v>83</v>
      </c>
      <c r="AC90" t="str">
        <f>IF(ISERROR(IF(U90="","",IF(OR(U90=Cad_Inicial!$D$8,X90=Cad_Inicial!$D$8),Cad_Inicial!$D$8+AB90*1000,0))),"",IF(U90="","",IF(OR(U90=Cad_Inicial!$D$8,X90=Cad_Inicial!$D$8),Cad_Inicial!$D$8+AB90*1000,0)))</f>
        <v/>
      </c>
      <c r="AK90" s="50" t="e">
        <f t="shared" si="21"/>
        <v>#VALUE!</v>
      </c>
      <c r="AL90" s="50" t="e">
        <f t="shared" si="22"/>
        <v>#VALUE!</v>
      </c>
      <c r="AM90">
        <f t="shared" si="13"/>
        <v>0</v>
      </c>
      <c r="AN90">
        <f t="shared" si="23"/>
        <v>0</v>
      </c>
      <c r="AO90">
        <f t="shared" si="23"/>
        <v>0</v>
      </c>
      <c r="AP90">
        <f t="shared" si="23"/>
        <v>0</v>
      </c>
      <c r="AQ90">
        <f t="shared" si="23"/>
        <v>0</v>
      </c>
      <c r="AR90">
        <f t="shared" si="23"/>
        <v>0</v>
      </c>
      <c r="AS90">
        <f t="shared" si="23"/>
        <v>0</v>
      </c>
      <c r="AT90">
        <f t="shared" si="23"/>
        <v>0</v>
      </c>
      <c r="AU90">
        <f t="shared" si="23"/>
        <v>0</v>
      </c>
      <c r="AV90">
        <f t="shared" si="23"/>
        <v>0</v>
      </c>
      <c r="AW90">
        <f t="shared" si="23"/>
        <v>0</v>
      </c>
      <c r="AX90">
        <f t="shared" si="23"/>
        <v>0</v>
      </c>
    </row>
    <row r="91" spans="3:50" ht="30" customHeight="1" thickTop="1" thickBot="1" x14ac:dyDescent="0.25">
      <c r="C91" s="118"/>
      <c r="D91" s="126"/>
      <c r="E91" s="115"/>
      <c r="F91" s="115"/>
      <c r="G91" s="118"/>
      <c r="H91" s="127"/>
      <c r="I91" s="127"/>
      <c r="J91" s="127"/>
      <c r="K91" s="127"/>
      <c r="L91" s="127"/>
      <c r="M91" s="127"/>
      <c r="N91" s="127"/>
      <c r="O91" s="127"/>
      <c r="P91" s="127"/>
      <c r="Q91" s="109"/>
      <c r="R91" s="127"/>
      <c r="S91" s="127"/>
      <c r="U91" s="15" t="str">
        <f t="shared" si="20"/>
        <v/>
      </c>
      <c r="V91" t="str">
        <f t="shared" si="14"/>
        <v/>
      </c>
      <c r="W91" t="str">
        <f t="shared" si="15"/>
        <v/>
      </c>
      <c r="X91" t="str">
        <f t="shared" si="16"/>
        <v/>
      </c>
      <c r="Y91" t="str">
        <f t="shared" si="17"/>
        <v/>
      </c>
      <c r="Z91" t="str">
        <f t="shared" si="18"/>
        <v/>
      </c>
      <c r="AA91" t="str">
        <f t="shared" si="19"/>
        <v/>
      </c>
      <c r="AB91">
        <v>84</v>
      </c>
      <c r="AC91" t="str">
        <f>IF(ISERROR(IF(U91="","",IF(OR(U91=Cad_Inicial!$D$8,X91=Cad_Inicial!$D$8),Cad_Inicial!$D$8+AB91*1000,0))),"",IF(U91="","",IF(OR(U91=Cad_Inicial!$D$8,X91=Cad_Inicial!$D$8),Cad_Inicial!$D$8+AB91*1000,0)))</f>
        <v/>
      </c>
      <c r="AK91" s="50" t="e">
        <f t="shared" si="21"/>
        <v>#VALUE!</v>
      </c>
      <c r="AL91" s="50" t="e">
        <f t="shared" si="22"/>
        <v>#VALUE!</v>
      </c>
      <c r="AM91">
        <f t="shared" si="13"/>
        <v>0</v>
      </c>
      <c r="AN91">
        <f t="shared" si="23"/>
        <v>0</v>
      </c>
      <c r="AO91">
        <f t="shared" si="23"/>
        <v>0</v>
      </c>
      <c r="AP91">
        <f t="shared" si="23"/>
        <v>0</v>
      </c>
      <c r="AQ91">
        <f t="shared" si="23"/>
        <v>0</v>
      </c>
      <c r="AR91">
        <f t="shared" si="23"/>
        <v>0</v>
      </c>
      <c r="AS91">
        <f t="shared" si="23"/>
        <v>0</v>
      </c>
      <c r="AT91">
        <f t="shared" si="23"/>
        <v>0</v>
      </c>
      <c r="AU91">
        <f t="shared" si="23"/>
        <v>0</v>
      </c>
      <c r="AV91">
        <f t="shared" si="23"/>
        <v>0</v>
      </c>
      <c r="AW91">
        <f t="shared" si="23"/>
        <v>0</v>
      </c>
      <c r="AX91">
        <f t="shared" si="23"/>
        <v>0</v>
      </c>
    </row>
    <row r="92" spans="3:50" ht="30" customHeight="1" thickTop="1" thickBot="1" x14ac:dyDescent="0.25">
      <c r="C92" s="118"/>
      <c r="D92" s="126"/>
      <c r="E92" s="115"/>
      <c r="F92" s="115"/>
      <c r="G92" s="118"/>
      <c r="H92" s="127"/>
      <c r="I92" s="127"/>
      <c r="J92" s="127"/>
      <c r="K92" s="127"/>
      <c r="L92" s="127"/>
      <c r="M92" s="127"/>
      <c r="N92" s="127"/>
      <c r="O92" s="127"/>
      <c r="P92" s="127"/>
      <c r="Q92" s="109"/>
      <c r="R92" s="127"/>
      <c r="S92" s="127"/>
      <c r="U92" s="15" t="str">
        <f t="shared" si="20"/>
        <v/>
      </c>
      <c r="V92" t="str">
        <f t="shared" si="14"/>
        <v/>
      </c>
      <c r="W92" t="str">
        <f t="shared" si="15"/>
        <v/>
      </c>
      <c r="X92" t="str">
        <f t="shared" si="16"/>
        <v/>
      </c>
      <c r="Y92" t="str">
        <f t="shared" si="17"/>
        <v/>
      </c>
      <c r="Z92" t="str">
        <f t="shared" si="18"/>
        <v/>
      </c>
      <c r="AA92" t="str">
        <f t="shared" si="19"/>
        <v/>
      </c>
      <c r="AB92">
        <v>85</v>
      </c>
      <c r="AC92" t="str">
        <f>IF(ISERROR(IF(U92="","",IF(OR(U92=Cad_Inicial!$D$8,X92=Cad_Inicial!$D$8),Cad_Inicial!$D$8+AB92*1000,0))),"",IF(U92="","",IF(OR(U92=Cad_Inicial!$D$8,X92=Cad_Inicial!$D$8),Cad_Inicial!$D$8+AB92*1000,0)))</f>
        <v/>
      </c>
      <c r="AK92" s="50" t="e">
        <f t="shared" si="21"/>
        <v>#VALUE!</v>
      </c>
      <c r="AL92" s="50" t="e">
        <f t="shared" si="22"/>
        <v>#VALUE!</v>
      </c>
      <c r="AM92">
        <f t="shared" si="13"/>
        <v>0</v>
      </c>
      <c r="AN92">
        <f t="shared" si="23"/>
        <v>0</v>
      </c>
      <c r="AO92">
        <f t="shared" si="23"/>
        <v>0</v>
      </c>
      <c r="AP92">
        <f t="shared" si="23"/>
        <v>0</v>
      </c>
      <c r="AQ92">
        <f t="shared" si="23"/>
        <v>0</v>
      </c>
      <c r="AR92">
        <f t="shared" si="23"/>
        <v>0</v>
      </c>
      <c r="AS92">
        <f t="shared" si="23"/>
        <v>0</v>
      </c>
      <c r="AT92">
        <f t="shared" si="23"/>
        <v>0</v>
      </c>
      <c r="AU92">
        <f t="shared" si="23"/>
        <v>0</v>
      </c>
      <c r="AV92">
        <f t="shared" si="23"/>
        <v>0</v>
      </c>
      <c r="AW92">
        <f t="shared" si="23"/>
        <v>0</v>
      </c>
      <c r="AX92">
        <f t="shared" si="23"/>
        <v>0</v>
      </c>
    </row>
    <row r="93" spans="3:50" ht="30" customHeight="1" thickTop="1" thickBot="1" x14ac:dyDescent="0.25">
      <c r="C93" s="118"/>
      <c r="D93" s="126"/>
      <c r="E93" s="115"/>
      <c r="F93" s="115"/>
      <c r="G93" s="118"/>
      <c r="H93" s="127"/>
      <c r="I93" s="127"/>
      <c r="J93" s="127"/>
      <c r="K93" s="127"/>
      <c r="L93" s="127"/>
      <c r="M93" s="127"/>
      <c r="N93" s="127"/>
      <c r="O93" s="127"/>
      <c r="P93" s="127"/>
      <c r="Q93" s="109"/>
      <c r="R93" s="127"/>
      <c r="S93" s="127"/>
      <c r="U93" s="15" t="str">
        <f t="shared" si="20"/>
        <v/>
      </c>
      <c r="V93" t="str">
        <f t="shared" si="14"/>
        <v/>
      </c>
      <c r="W93" t="str">
        <f t="shared" si="15"/>
        <v/>
      </c>
      <c r="X93" t="str">
        <f t="shared" si="16"/>
        <v/>
      </c>
      <c r="Y93" t="str">
        <f t="shared" si="17"/>
        <v/>
      </c>
      <c r="Z93" t="str">
        <f t="shared" si="18"/>
        <v/>
      </c>
      <c r="AA93" t="str">
        <f t="shared" si="19"/>
        <v/>
      </c>
      <c r="AB93">
        <v>86</v>
      </c>
      <c r="AC93" t="str">
        <f>IF(ISERROR(IF(U93="","",IF(OR(U93=Cad_Inicial!$D$8,X93=Cad_Inicial!$D$8),Cad_Inicial!$D$8+AB93*1000,0))),"",IF(U93="","",IF(OR(U93=Cad_Inicial!$D$8,X93=Cad_Inicial!$D$8),Cad_Inicial!$D$8+AB93*1000,0)))</f>
        <v/>
      </c>
      <c r="AK93" s="50" t="e">
        <f t="shared" si="21"/>
        <v>#VALUE!</v>
      </c>
      <c r="AL93" s="50" t="e">
        <f t="shared" si="22"/>
        <v>#VALUE!</v>
      </c>
      <c r="AM93">
        <f t="shared" si="13"/>
        <v>0</v>
      </c>
      <c r="AN93">
        <f t="shared" si="23"/>
        <v>0</v>
      </c>
      <c r="AO93">
        <f t="shared" si="23"/>
        <v>0</v>
      </c>
      <c r="AP93">
        <f t="shared" si="23"/>
        <v>0</v>
      </c>
      <c r="AQ93">
        <f t="shared" si="23"/>
        <v>0</v>
      </c>
      <c r="AR93">
        <f t="shared" si="23"/>
        <v>0</v>
      </c>
      <c r="AS93">
        <f t="shared" si="23"/>
        <v>0</v>
      </c>
      <c r="AT93">
        <f t="shared" si="23"/>
        <v>0</v>
      </c>
      <c r="AU93">
        <f t="shared" si="23"/>
        <v>0</v>
      </c>
      <c r="AV93">
        <f t="shared" si="23"/>
        <v>0</v>
      </c>
      <c r="AW93">
        <f t="shared" si="23"/>
        <v>0</v>
      </c>
      <c r="AX93">
        <f t="shared" si="23"/>
        <v>0</v>
      </c>
    </row>
    <row r="94" spans="3:50" ht="30" customHeight="1" thickTop="1" thickBot="1" x14ac:dyDescent="0.25">
      <c r="C94" s="118"/>
      <c r="D94" s="126"/>
      <c r="E94" s="115"/>
      <c r="F94" s="115"/>
      <c r="G94" s="118"/>
      <c r="H94" s="127"/>
      <c r="I94" s="127"/>
      <c r="J94" s="127"/>
      <c r="K94" s="127"/>
      <c r="L94" s="127"/>
      <c r="M94" s="127"/>
      <c r="N94" s="127"/>
      <c r="O94" s="127"/>
      <c r="P94" s="127"/>
      <c r="Q94" s="109"/>
      <c r="R94" s="127"/>
      <c r="S94" s="127"/>
      <c r="U94" s="15" t="str">
        <f t="shared" si="20"/>
        <v/>
      </c>
      <c r="V94" t="str">
        <f t="shared" si="14"/>
        <v/>
      </c>
      <c r="W94" t="str">
        <f t="shared" si="15"/>
        <v/>
      </c>
      <c r="X94" t="str">
        <f t="shared" si="16"/>
        <v/>
      </c>
      <c r="Y94" t="str">
        <f t="shared" si="17"/>
        <v/>
      </c>
      <c r="Z94" t="str">
        <f t="shared" si="18"/>
        <v/>
      </c>
      <c r="AA94" t="str">
        <f t="shared" si="19"/>
        <v/>
      </c>
      <c r="AB94">
        <v>87</v>
      </c>
      <c r="AC94" t="str">
        <f>IF(ISERROR(IF(U94="","",IF(OR(U94=Cad_Inicial!$D$8,X94=Cad_Inicial!$D$8),Cad_Inicial!$D$8+AB94*1000,0))),"",IF(U94="","",IF(OR(U94=Cad_Inicial!$D$8,X94=Cad_Inicial!$D$8),Cad_Inicial!$D$8+AB94*1000,0)))</f>
        <v/>
      </c>
      <c r="AK94" s="50" t="e">
        <f t="shared" si="21"/>
        <v>#VALUE!</v>
      </c>
      <c r="AL94" s="50" t="e">
        <f t="shared" si="22"/>
        <v>#VALUE!</v>
      </c>
      <c r="AM94">
        <f t="shared" si="13"/>
        <v>0</v>
      </c>
      <c r="AN94">
        <f t="shared" si="23"/>
        <v>0</v>
      </c>
      <c r="AO94">
        <f t="shared" si="23"/>
        <v>0</v>
      </c>
      <c r="AP94">
        <f t="shared" si="23"/>
        <v>0</v>
      </c>
      <c r="AQ94">
        <f t="shared" si="23"/>
        <v>0</v>
      </c>
      <c r="AR94">
        <f t="shared" si="23"/>
        <v>0</v>
      </c>
      <c r="AS94">
        <f t="shared" si="23"/>
        <v>0</v>
      </c>
      <c r="AT94">
        <f t="shared" si="23"/>
        <v>0</v>
      </c>
      <c r="AU94">
        <f t="shared" si="23"/>
        <v>0</v>
      </c>
      <c r="AV94">
        <f t="shared" si="23"/>
        <v>0</v>
      </c>
      <c r="AW94">
        <f t="shared" si="23"/>
        <v>0</v>
      </c>
      <c r="AX94">
        <f t="shared" si="23"/>
        <v>0</v>
      </c>
    </row>
    <row r="95" spans="3:50" ht="30" customHeight="1" thickTop="1" thickBot="1" x14ac:dyDescent="0.25">
      <c r="C95" s="118"/>
      <c r="D95" s="126"/>
      <c r="E95" s="115"/>
      <c r="F95" s="115"/>
      <c r="G95" s="118"/>
      <c r="H95" s="127"/>
      <c r="I95" s="127"/>
      <c r="J95" s="127"/>
      <c r="K95" s="127"/>
      <c r="L95" s="127"/>
      <c r="M95" s="127"/>
      <c r="N95" s="127"/>
      <c r="O95" s="127"/>
      <c r="P95" s="127"/>
      <c r="Q95" s="109"/>
      <c r="R95" s="127"/>
      <c r="S95" s="127"/>
      <c r="U95" s="15" t="str">
        <f t="shared" si="20"/>
        <v/>
      </c>
      <c r="V95" t="str">
        <f t="shared" si="14"/>
        <v/>
      </c>
      <c r="W95" t="str">
        <f t="shared" si="15"/>
        <v/>
      </c>
      <c r="X95" t="str">
        <f t="shared" si="16"/>
        <v/>
      </c>
      <c r="Y95" t="str">
        <f t="shared" si="17"/>
        <v/>
      </c>
      <c r="Z95" t="str">
        <f t="shared" si="18"/>
        <v/>
      </c>
      <c r="AA95" t="str">
        <f t="shared" si="19"/>
        <v/>
      </c>
      <c r="AB95">
        <v>88</v>
      </c>
      <c r="AC95" t="str">
        <f>IF(ISERROR(IF(U95="","",IF(OR(U95=Cad_Inicial!$D$8,X95=Cad_Inicial!$D$8),Cad_Inicial!$D$8+AB95*1000,0))),"",IF(U95="","",IF(OR(U95=Cad_Inicial!$D$8,X95=Cad_Inicial!$D$8),Cad_Inicial!$D$8+AB95*1000,0)))</f>
        <v/>
      </c>
      <c r="AK95" s="50" t="e">
        <f t="shared" si="21"/>
        <v>#VALUE!</v>
      </c>
      <c r="AL95" s="50" t="e">
        <f t="shared" si="22"/>
        <v>#VALUE!</v>
      </c>
      <c r="AM95">
        <f t="shared" si="13"/>
        <v>0</v>
      </c>
      <c r="AN95">
        <f t="shared" si="23"/>
        <v>0</v>
      </c>
      <c r="AO95">
        <f t="shared" si="23"/>
        <v>0</v>
      </c>
      <c r="AP95">
        <f t="shared" si="23"/>
        <v>0</v>
      </c>
      <c r="AQ95">
        <f t="shared" si="23"/>
        <v>0</v>
      </c>
      <c r="AR95">
        <f t="shared" si="23"/>
        <v>0</v>
      </c>
      <c r="AS95">
        <f t="shared" si="23"/>
        <v>0</v>
      </c>
      <c r="AT95">
        <f t="shared" si="23"/>
        <v>0</v>
      </c>
      <c r="AU95">
        <f t="shared" si="23"/>
        <v>0</v>
      </c>
      <c r="AV95">
        <f t="shared" si="23"/>
        <v>0</v>
      </c>
      <c r="AW95">
        <f t="shared" si="23"/>
        <v>0</v>
      </c>
      <c r="AX95">
        <f t="shared" si="23"/>
        <v>0</v>
      </c>
    </row>
    <row r="96" spans="3:50" ht="30" customHeight="1" thickTop="1" thickBot="1" x14ac:dyDescent="0.25">
      <c r="C96" s="118"/>
      <c r="D96" s="126"/>
      <c r="E96" s="115"/>
      <c r="F96" s="115"/>
      <c r="G96" s="118"/>
      <c r="H96" s="127"/>
      <c r="I96" s="127"/>
      <c r="J96" s="127"/>
      <c r="K96" s="127"/>
      <c r="L96" s="127"/>
      <c r="M96" s="127"/>
      <c r="N96" s="127"/>
      <c r="O96" s="127"/>
      <c r="P96" s="127"/>
      <c r="Q96" s="109"/>
      <c r="R96" s="127"/>
      <c r="S96" s="127"/>
      <c r="U96" s="15" t="str">
        <f t="shared" si="20"/>
        <v/>
      </c>
      <c r="V96" t="str">
        <f t="shared" si="14"/>
        <v/>
      </c>
      <c r="W96" t="str">
        <f t="shared" si="15"/>
        <v/>
      </c>
      <c r="X96" t="str">
        <f t="shared" si="16"/>
        <v/>
      </c>
      <c r="Y96" t="str">
        <f t="shared" si="17"/>
        <v/>
      </c>
      <c r="Z96" t="str">
        <f t="shared" si="18"/>
        <v/>
      </c>
      <c r="AA96" t="str">
        <f t="shared" si="19"/>
        <v/>
      </c>
      <c r="AB96">
        <v>89</v>
      </c>
      <c r="AC96" t="str">
        <f>IF(ISERROR(IF(U96="","",IF(OR(U96=Cad_Inicial!$D$8,X96=Cad_Inicial!$D$8),Cad_Inicial!$D$8+AB96*1000,0))),"",IF(U96="","",IF(OR(U96=Cad_Inicial!$D$8,X96=Cad_Inicial!$D$8),Cad_Inicial!$D$8+AB96*1000,0)))</f>
        <v/>
      </c>
      <c r="AK96" s="50" t="e">
        <f t="shared" si="21"/>
        <v>#VALUE!</v>
      </c>
      <c r="AL96" s="50" t="e">
        <f t="shared" si="22"/>
        <v>#VALUE!</v>
      </c>
      <c r="AM96">
        <f t="shared" si="13"/>
        <v>0</v>
      </c>
      <c r="AN96">
        <f t="shared" si="23"/>
        <v>0</v>
      </c>
      <c r="AO96">
        <f t="shared" si="23"/>
        <v>0</v>
      </c>
      <c r="AP96">
        <f t="shared" si="23"/>
        <v>0</v>
      </c>
      <c r="AQ96">
        <f t="shared" si="23"/>
        <v>0</v>
      </c>
      <c r="AR96">
        <f t="shared" si="23"/>
        <v>0</v>
      </c>
      <c r="AS96">
        <f t="shared" si="23"/>
        <v>0</v>
      </c>
      <c r="AT96">
        <f t="shared" si="23"/>
        <v>0</v>
      </c>
      <c r="AU96">
        <f t="shared" si="23"/>
        <v>0</v>
      </c>
      <c r="AV96">
        <f t="shared" si="23"/>
        <v>0</v>
      </c>
      <c r="AW96">
        <f t="shared" si="23"/>
        <v>0</v>
      </c>
      <c r="AX96">
        <f t="shared" si="23"/>
        <v>0</v>
      </c>
    </row>
    <row r="97" spans="3:50" ht="30" customHeight="1" thickTop="1" thickBot="1" x14ac:dyDescent="0.25">
      <c r="C97" s="118"/>
      <c r="D97" s="126"/>
      <c r="E97" s="115"/>
      <c r="F97" s="115"/>
      <c r="G97" s="118"/>
      <c r="H97" s="127"/>
      <c r="I97" s="127"/>
      <c r="J97" s="127"/>
      <c r="K97" s="127"/>
      <c r="L97" s="127"/>
      <c r="M97" s="127"/>
      <c r="N97" s="127"/>
      <c r="O97" s="127"/>
      <c r="P97" s="127"/>
      <c r="Q97" s="109"/>
      <c r="R97" s="127"/>
      <c r="S97" s="127"/>
      <c r="U97" s="15" t="str">
        <f t="shared" si="20"/>
        <v/>
      </c>
      <c r="V97" t="str">
        <f t="shared" si="14"/>
        <v/>
      </c>
      <c r="W97" t="str">
        <f t="shared" si="15"/>
        <v/>
      </c>
      <c r="X97" t="str">
        <f t="shared" si="16"/>
        <v/>
      </c>
      <c r="Y97" t="str">
        <f t="shared" si="17"/>
        <v/>
      </c>
      <c r="Z97" t="str">
        <f t="shared" si="18"/>
        <v/>
      </c>
      <c r="AA97" t="str">
        <f t="shared" si="19"/>
        <v/>
      </c>
      <c r="AB97">
        <v>90</v>
      </c>
      <c r="AC97" t="str">
        <f>IF(ISERROR(IF(U97="","",IF(OR(U97=Cad_Inicial!$D$8,X97=Cad_Inicial!$D$8),Cad_Inicial!$D$8+AB97*1000,0))),"",IF(U97="","",IF(OR(U97=Cad_Inicial!$D$8,X97=Cad_Inicial!$D$8),Cad_Inicial!$D$8+AB97*1000,0)))</f>
        <v/>
      </c>
      <c r="AK97" s="50" t="e">
        <f t="shared" si="21"/>
        <v>#VALUE!</v>
      </c>
      <c r="AL97" s="50" t="e">
        <f t="shared" si="22"/>
        <v>#VALUE!</v>
      </c>
      <c r="AM97">
        <f t="shared" si="13"/>
        <v>0</v>
      </c>
      <c r="AN97">
        <f t="shared" si="23"/>
        <v>0</v>
      </c>
      <c r="AO97">
        <f t="shared" si="23"/>
        <v>0</v>
      </c>
      <c r="AP97">
        <f t="shared" si="23"/>
        <v>0</v>
      </c>
      <c r="AQ97">
        <f t="shared" si="23"/>
        <v>0</v>
      </c>
      <c r="AR97">
        <f t="shared" si="23"/>
        <v>0</v>
      </c>
      <c r="AS97">
        <f t="shared" si="23"/>
        <v>0</v>
      </c>
      <c r="AT97">
        <f t="shared" si="23"/>
        <v>0</v>
      </c>
      <c r="AU97">
        <f t="shared" si="23"/>
        <v>0</v>
      </c>
      <c r="AV97">
        <f t="shared" si="23"/>
        <v>0</v>
      </c>
      <c r="AW97">
        <f t="shared" si="23"/>
        <v>0</v>
      </c>
      <c r="AX97">
        <f t="shared" si="23"/>
        <v>0</v>
      </c>
    </row>
    <row r="98" spans="3:50" ht="30" customHeight="1" thickTop="1" thickBot="1" x14ac:dyDescent="0.25">
      <c r="C98" s="118"/>
      <c r="D98" s="126"/>
      <c r="E98" s="115"/>
      <c r="F98" s="115"/>
      <c r="G98" s="118"/>
      <c r="H98" s="127"/>
      <c r="I98" s="127"/>
      <c r="J98" s="127"/>
      <c r="K98" s="127"/>
      <c r="L98" s="127"/>
      <c r="M98" s="127"/>
      <c r="N98" s="127"/>
      <c r="O98" s="127"/>
      <c r="P98" s="127"/>
      <c r="Q98" s="109"/>
      <c r="R98" s="127"/>
      <c r="S98" s="127"/>
      <c r="U98" s="15" t="str">
        <f t="shared" si="20"/>
        <v/>
      </c>
      <c r="V98" t="str">
        <f t="shared" si="14"/>
        <v/>
      </c>
      <c r="W98" t="str">
        <f t="shared" si="15"/>
        <v/>
      </c>
      <c r="X98" t="str">
        <f t="shared" si="16"/>
        <v/>
      </c>
      <c r="Y98" t="str">
        <f t="shared" si="17"/>
        <v/>
      </c>
      <c r="Z98" t="str">
        <f t="shared" si="18"/>
        <v/>
      </c>
      <c r="AA98" t="str">
        <f t="shared" si="19"/>
        <v/>
      </c>
      <c r="AB98">
        <v>91</v>
      </c>
      <c r="AC98" t="str">
        <f>IF(ISERROR(IF(U98="","",IF(OR(U98=Cad_Inicial!$D$8,X98=Cad_Inicial!$D$8),Cad_Inicial!$D$8+AB98*1000,0))),"",IF(U98="","",IF(OR(U98=Cad_Inicial!$D$8,X98=Cad_Inicial!$D$8),Cad_Inicial!$D$8+AB98*1000,0)))</f>
        <v/>
      </c>
      <c r="AK98" s="50" t="e">
        <f t="shared" si="21"/>
        <v>#VALUE!</v>
      </c>
      <c r="AL98" s="50" t="e">
        <f t="shared" si="22"/>
        <v>#VALUE!</v>
      </c>
      <c r="AM98">
        <f t="shared" si="13"/>
        <v>0</v>
      </c>
      <c r="AN98">
        <f t="shared" si="23"/>
        <v>0</v>
      </c>
      <c r="AO98">
        <f t="shared" si="23"/>
        <v>0</v>
      </c>
      <c r="AP98">
        <f t="shared" si="23"/>
        <v>0</v>
      </c>
      <c r="AQ98">
        <f t="shared" si="23"/>
        <v>0</v>
      </c>
      <c r="AR98">
        <f t="shared" si="23"/>
        <v>0</v>
      </c>
      <c r="AS98">
        <f t="shared" si="23"/>
        <v>0</v>
      </c>
      <c r="AT98">
        <f t="shared" si="23"/>
        <v>0</v>
      </c>
      <c r="AU98">
        <f t="shared" si="23"/>
        <v>0</v>
      </c>
      <c r="AV98">
        <f t="shared" si="23"/>
        <v>0</v>
      </c>
      <c r="AW98">
        <f t="shared" si="23"/>
        <v>0</v>
      </c>
      <c r="AX98">
        <f t="shared" si="23"/>
        <v>0</v>
      </c>
    </row>
    <row r="99" spans="3:50" ht="30" customHeight="1" thickTop="1" thickBot="1" x14ac:dyDescent="0.25">
      <c r="C99" s="118"/>
      <c r="D99" s="126"/>
      <c r="E99" s="115"/>
      <c r="F99" s="115"/>
      <c r="G99" s="118"/>
      <c r="H99" s="127"/>
      <c r="I99" s="127"/>
      <c r="J99" s="127"/>
      <c r="K99" s="127"/>
      <c r="L99" s="127"/>
      <c r="M99" s="127"/>
      <c r="N99" s="127"/>
      <c r="O99" s="127"/>
      <c r="P99" s="127"/>
      <c r="Q99" s="109"/>
      <c r="R99" s="127"/>
      <c r="S99" s="127"/>
      <c r="U99" s="15" t="str">
        <f t="shared" si="20"/>
        <v/>
      </c>
      <c r="V99" t="str">
        <f t="shared" si="14"/>
        <v/>
      </c>
      <c r="W99" t="str">
        <f t="shared" si="15"/>
        <v/>
      </c>
      <c r="X99" t="str">
        <f t="shared" si="16"/>
        <v/>
      </c>
      <c r="Y99" t="str">
        <f t="shared" si="17"/>
        <v/>
      </c>
      <c r="Z99" t="str">
        <f t="shared" si="18"/>
        <v/>
      </c>
      <c r="AA99" t="str">
        <f t="shared" si="19"/>
        <v/>
      </c>
      <c r="AB99">
        <v>92</v>
      </c>
      <c r="AC99" t="str">
        <f>IF(ISERROR(IF(U99="","",IF(OR(U99=Cad_Inicial!$D$8,X99=Cad_Inicial!$D$8),Cad_Inicial!$D$8+AB99*1000,0))),"",IF(U99="","",IF(OR(U99=Cad_Inicial!$D$8,X99=Cad_Inicial!$D$8),Cad_Inicial!$D$8+AB99*1000,0)))</f>
        <v/>
      </c>
      <c r="AK99" s="50" t="e">
        <f t="shared" si="21"/>
        <v>#VALUE!</v>
      </c>
      <c r="AL99" s="50" t="e">
        <f t="shared" si="22"/>
        <v>#VALUE!</v>
      </c>
      <c r="AM99">
        <f t="shared" si="13"/>
        <v>0</v>
      </c>
      <c r="AN99">
        <f t="shared" si="23"/>
        <v>0</v>
      </c>
      <c r="AO99">
        <f t="shared" si="23"/>
        <v>0</v>
      </c>
      <c r="AP99">
        <f t="shared" si="23"/>
        <v>0</v>
      </c>
      <c r="AQ99">
        <f t="shared" si="23"/>
        <v>0</v>
      </c>
      <c r="AR99">
        <f t="shared" si="23"/>
        <v>0</v>
      </c>
      <c r="AS99">
        <f t="shared" si="23"/>
        <v>0</v>
      </c>
      <c r="AT99">
        <f t="shared" si="23"/>
        <v>0</v>
      </c>
      <c r="AU99">
        <f t="shared" si="23"/>
        <v>0</v>
      </c>
      <c r="AV99">
        <f t="shared" si="23"/>
        <v>0</v>
      </c>
      <c r="AW99">
        <f t="shared" si="23"/>
        <v>0</v>
      </c>
      <c r="AX99">
        <f t="shared" si="23"/>
        <v>0</v>
      </c>
    </row>
    <row r="100" spans="3:50" ht="30" customHeight="1" thickTop="1" thickBot="1" x14ac:dyDescent="0.25">
      <c r="C100" s="118"/>
      <c r="D100" s="126"/>
      <c r="E100" s="115"/>
      <c r="F100" s="115"/>
      <c r="G100" s="118"/>
      <c r="H100" s="127"/>
      <c r="I100" s="127"/>
      <c r="J100" s="127"/>
      <c r="K100" s="127"/>
      <c r="L100" s="127"/>
      <c r="M100" s="127"/>
      <c r="N100" s="127"/>
      <c r="O100" s="127"/>
      <c r="P100" s="127"/>
      <c r="Q100" s="109"/>
      <c r="R100" s="127"/>
      <c r="S100" s="127"/>
      <c r="U100" s="15" t="str">
        <f t="shared" si="20"/>
        <v/>
      </c>
      <c r="V100" t="str">
        <f t="shared" si="14"/>
        <v/>
      </c>
      <c r="W100" t="str">
        <f t="shared" si="15"/>
        <v/>
      </c>
      <c r="X100" t="str">
        <f t="shared" si="16"/>
        <v/>
      </c>
      <c r="Y100" t="str">
        <f t="shared" si="17"/>
        <v/>
      </c>
      <c r="Z100" t="str">
        <f t="shared" si="18"/>
        <v/>
      </c>
      <c r="AA100" t="str">
        <f t="shared" si="19"/>
        <v/>
      </c>
      <c r="AB100">
        <v>93</v>
      </c>
      <c r="AC100" t="str">
        <f>IF(ISERROR(IF(U100="","",IF(OR(U100=Cad_Inicial!$D$8,X100=Cad_Inicial!$D$8),Cad_Inicial!$D$8+AB100*1000,0))),"",IF(U100="","",IF(OR(U100=Cad_Inicial!$D$8,X100=Cad_Inicial!$D$8),Cad_Inicial!$D$8+AB100*1000,0)))</f>
        <v/>
      </c>
      <c r="AK100" s="50" t="e">
        <f t="shared" si="21"/>
        <v>#VALUE!</v>
      </c>
      <c r="AL100" s="50" t="e">
        <f t="shared" si="22"/>
        <v>#VALUE!</v>
      </c>
      <c r="AM100">
        <f t="shared" si="13"/>
        <v>0</v>
      </c>
      <c r="AN100">
        <f t="shared" si="23"/>
        <v>0</v>
      </c>
      <c r="AO100">
        <f t="shared" si="23"/>
        <v>0</v>
      </c>
      <c r="AP100">
        <f t="shared" si="23"/>
        <v>0</v>
      </c>
      <c r="AQ100">
        <f t="shared" si="23"/>
        <v>0</v>
      </c>
      <c r="AR100">
        <f t="shared" si="23"/>
        <v>0</v>
      </c>
      <c r="AS100">
        <f t="shared" si="23"/>
        <v>0</v>
      </c>
      <c r="AT100">
        <f t="shared" si="23"/>
        <v>0</v>
      </c>
      <c r="AU100">
        <f t="shared" si="23"/>
        <v>0</v>
      </c>
      <c r="AV100">
        <f t="shared" si="23"/>
        <v>0</v>
      </c>
      <c r="AW100">
        <f t="shared" si="23"/>
        <v>0</v>
      </c>
      <c r="AX100">
        <f t="shared" si="23"/>
        <v>0</v>
      </c>
    </row>
    <row r="101" spans="3:50" ht="30" customHeight="1" thickTop="1" thickBot="1" x14ac:dyDescent="0.25">
      <c r="C101" s="118"/>
      <c r="D101" s="126"/>
      <c r="E101" s="115"/>
      <c r="F101" s="115"/>
      <c r="G101" s="118"/>
      <c r="H101" s="127"/>
      <c r="I101" s="127"/>
      <c r="J101" s="127"/>
      <c r="K101" s="127"/>
      <c r="L101" s="127"/>
      <c r="M101" s="127"/>
      <c r="N101" s="127"/>
      <c r="O101" s="127"/>
      <c r="P101" s="127"/>
      <c r="Q101" s="109"/>
      <c r="R101" s="127"/>
      <c r="S101" s="127"/>
      <c r="U101" s="15" t="str">
        <f t="shared" si="20"/>
        <v/>
      </c>
      <c r="V101" t="str">
        <f t="shared" si="14"/>
        <v/>
      </c>
      <c r="W101" t="str">
        <f t="shared" si="15"/>
        <v/>
      </c>
      <c r="X101" t="str">
        <f t="shared" si="16"/>
        <v/>
      </c>
      <c r="Y101" t="str">
        <f t="shared" si="17"/>
        <v/>
      </c>
      <c r="Z101" t="str">
        <f t="shared" si="18"/>
        <v/>
      </c>
      <c r="AA101" t="str">
        <f t="shared" si="19"/>
        <v/>
      </c>
      <c r="AB101">
        <v>94</v>
      </c>
      <c r="AC101" t="str">
        <f>IF(ISERROR(IF(U101="","",IF(OR(U101=Cad_Inicial!$D$8,X101=Cad_Inicial!$D$8),Cad_Inicial!$D$8+AB101*1000,0))),"",IF(U101="","",IF(OR(U101=Cad_Inicial!$D$8,X101=Cad_Inicial!$D$8),Cad_Inicial!$D$8+AB101*1000,0)))</f>
        <v/>
      </c>
      <c r="AK101" s="50" t="e">
        <f t="shared" si="21"/>
        <v>#VALUE!</v>
      </c>
      <c r="AL101" s="50" t="e">
        <f t="shared" si="22"/>
        <v>#VALUE!</v>
      </c>
      <c r="AM101">
        <f t="shared" si="13"/>
        <v>0</v>
      </c>
      <c r="AN101">
        <f t="shared" si="23"/>
        <v>0</v>
      </c>
      <c r="AO101">
        <f t="shared" si="23"/>
        <v>0</v>
      </c>
      <c r="AP101">
        <f t="shared" si="23"/>
        <v>0</v>
      </c>
      <c r="AQ101">
        <f t="shared" si="23"/>
        <v>0</v>
      </c>
      <c r="AR101">
        <f t="shared" si="23"/>
        <v>0</v>
      </c>
      <c r="AS101">
        <f t="shared" si="23"/>
        <v>0</v>
      </c>
      <c r="AT101">
        <f t="shared" si="23"/>
        <v>0</v>
      </c>
      <c r="AU101">
        <f t="shared" si="23"/>
        <v>0</v>
      </c>
      <c r="AV101">
        <f t="shared" si="23"/>
        <v>0</v>
      </c>
      <c r="AW101">
        <f t="shared" si="23"/>
        <v>0</v>
      </c>
      <c r="AX101">
        <f t="shared" si="23"/>
        <v>0</v>
      </c>
    </row>
    <row r="102" spans="3:50" ht="30" customHeight="1" thickTop="1" thickBot="1" x14ac:dyDescent="0.25">
      <c r="C102" s="118"/>
      <c r="D102" s="126"/>
      <c r="E102" s="115"/>
      <c r="F102" s="115"/>
      <c r="G102" s="118"/>
      <c r="H102" s="127"/>
      <c r="I102" s="127"/>
      <c r="J102" s="127"/>
      <c r="K102" s="127"/>
      <c r="L102" s="127"/>
      <c r="M102" s="127"/>
      <c r="N102" s="127"/>
      <c r="O102" s="127"/>
      <c r="P102" s="127"/>
      <c r="Q102" s="109"/>
      <c r="R102" s="127"/>
      <c r="S102" s="127"/>
      <c r="U102" s="15" t="str">
        <f t="shared" si="20"/>
        <v/>
      </c>
      <c r="V102" t="str">
        <f t="shared" si="14"/>
        <v/>
      </c>
      <c r="W102" t="str">
        <f t="shared" si="15"/>
        <v/>
      </c>
      <c r="X102" t="str">
        <f t="shared" si="16"/>
        <v/>
      </c>
      <c r="Y102" t="str">
        <f t="shared" si="17"/>
        <v/>
      </c>
      <c r="Z102" t="str">
        <f t="shared" si="18"/>
        <v/>
      </c>
      <c r="AA102" t="str">
        <f t="shared" si="19"/>
        <v/>
      </c>
      <c r="AB102">
        <v>95</v>
      </c>
      <c r="AC102" t="str">
        <f>IF(ISERROR(IF(U102="","",IF(OR(U102=Cad_Inicial!$D$8,X102=Cad_Inicial!$D$8),Cad_Inicial!$D$8+AB102*1000,0))),"",IF(U102="","",IF(OR(U102=Cad_Inicial!$D$8,X102=Cad_Inicial!$D$8),Cad_Inicial!$D$8+AB102*1000,0)))</f>
        <v/>
      </c>
      <c r="AK102" s="50" t="e">
        <f t="shared" si="21"/>
        <v>#VALUE!</v>
      </c>
      <c r="AL102" s="50" t="e">
        <f t="shared" si="22"/>
        <v>#VALUE!</v>
      </c>
      <c r="AM102">
        <f t="shared" si="13"/>
        <v>0</v>
      </c>
      <c r="AN102">
        <f t="shared" si="23"/>
        <v>0</v>
      </c>
      <c r="AO102">
        <f t="shared" si="23"/>
        <v>0</v>
      </c>
      <c r="AP102">
        <f t="shared" si="23"/>
        <v>0</v>
      </c>
      <c r="AQ102">
        <f t="shared" si="23"/>
        <v>0</v>
      </c>
      <c r="AR102">
        <f t="shared" si="23"/>
        <v>0</v>
      </c>
      <c r="AS102">
        <f t="shared" si="23"/>
        <v>0</v>
      </c>
      <c r="AT102">
        <f t="shared" si="23"/>
        <v>0</v>
      </c>
      <c r="AU102">
        <f t="shared" si="23"/>
        <v>0</v>
      </c>
      <c r="AV102">
        <f t="shared" si="23"/>
        <v>0</v>
      </c>
      <c r="AW102">
        <f t="shared" si="23"/>
        <v>0</v>
      </c>
      <c r="AX102">
        <f t="shared" si="23"/>
        <v>0</v>
      </c>
    </row>
    <row r="103" spans="3:50" ht="30" customHeight="1" thickTop="1" thickBot="1" x14ac:dyDescent="0.25">
      <c r="C103" s="118"/>
      <c r="D103" s="126"/>
      <c r="E103" s="115"/>
      <c r="F103" s="115"/>
      <c r="G103" s="118"/>
      <c r="H103" s="127"/>
      <c r="I103" s="127"/>
      <c r="J103" s="127"/>
      <c r="K103" s="127"/>
      <c r="L103" s="127"/>
      <c r="M103" s="127"/>
      <c r="N103" s="127"/>
      <c r="O103" s="127"/>
      <c r="P103" s="127"/>
      <c r="Q103" s="109"/>
      <c r="R103" s="127"/>
      <c r="S103" s="127"/>
      <c r="U103" s="15" t="str">
        <f t="shared" si="20"/>
        <v/>
      </c>
      <c r="V103" t="str">
        <f t="shared" si="14"/>
        <v/>
      </c>
      <c r="W103" t="str">
        <f t="shared" si="15"/>
        <v/>
      </c>
      <c r="X103" t="str">
        <f t="shared" si="16"/>
        <v/>
      </c>
      <c r="Y103" t="str">
        <f t="shared" si="17"/>
        <v/>
      </c>
      <c r="Z103" t="str">
        <f t="shared" si="18"/>
        <v/>
      </c>
      <c r="AA103" t="str">
        <f t="shared" si="19"/>
        <v/>
      </c>
      <c r="AB103">
        <v>96</v>
      </c>
      <c r="AC103" t="str">
        <f>IF(ISERROR(IF(U103="","",IF(OR(U103=Cad_Inicial!$D$8,X103=Cad_Inicial!$D$8),Cad_Inicial!$D$8+AB103*1000,0))),"",IF(U103="","",IF(OR(U103=Cad_Inicial!$D$8,X103=Cad_Inicial!$D$8),Cad_Inicial!$D$8+AB103*1000,0)))</f>
        <v/>
      </c>
      <c r="AK103" s="50" t="e">
        <f t="shared" si="21"/>
        <v>#VALUE!</v>
      </c>
      <c r="AL103" s="50" t="e">
        <f t="shared" si="22"/>
        <v>#VALUE!</v>
      </c>
      <c r="AM103">
        <f t="shared" si="13"/>
        <v>0</v>
      </c>
      <c r="AN103">
        <f t="shared" si="23"/>
        <v>0</v>
      </c>
      <c r="AO103">
        <f t="shared" si="23"/>
        <v>0</v>
      </c>
      <c r="AP103">
        <f t="shared" si="23"/>
        <v>0</v>
      </c>
      <c r="AQ103">
        <f t="shared" si="23"/>
        <v>0</v>
      </c>
      <c r="AR103">
        <f t="shared" si="23"/>
        <v>0</v>
      </c>
      <c r="AS103">
        <f t="shared" si="23"/>
        <v>0</v>
      </c>
      <c r="AT103">
        <f t="shared" si="23"/>
        <v>0</v>
      </c>
      <c r="AU103">
        <f t="shared" si="23"/>
        <v>0</v>
      </c>
      <c r="AV103">
        <f t="shared" si="23"/>
        <v>0</v>
      </c>
      <c r="AW103">
        <f t="shared" si="23"/>
        <v>0</v>
      </c>
      <c r="AX103">
        <f t="shared" si="23"/>
        <v>0</v>
      </c>
    </row>
    <row r="104" spans="3:50" ht="30" customHeight="1" thickTop="1" thickBot="1" x14ac:dyDescent="0.25">
      <c r="C104" s="118"/>
      <c r="D104" s="126"/>
      <c r="E104" s="115"/>
      <c r="F104" s="115"/>
      <c r="G104" s="118"/>
      <c r="H104" s="127"/>
      <c r="I104" s="127"/>
      <c r="J104" s="127"/>
      <c r="K104" s="127"/>
      <c r="L104" s="127"/>
      <c r="M104" s="127"/>
      <c r="N104" s="127"/>
      <c r="O104" s="127"/>
      <c r="P104" s="127"/>
      <c r="Q104" s="109"/>
      <c r="R104" s="127"/>
      <c r="S104" s="127"/>
      <c r="U104" s="15" t="str">
        <f t="shared" si="20"/>
        <v/>
      </c>
      <c r="V104" t="str">
        <f t="shared" si="14"/>
        <v/>
      </c>
      <c r="W104" t="str">
        <f t="shared" si="15"/>
        <v/>
      </c>
      <c r="X104" t="str">
        <f t="shared" si="16"/>
        <v/>
      </c>
      <c r="Y104" t="str">
        <f t="shared" si="17"/>
        <v/>
      </c>
      <c r="Z104" t="str">
        <f t="shared" si="18"/>
        <v/>
      </c>
      <c r="AA104" t="str">
        <f t="shared" si="19"/>
        <v/>
      </c>
      <c r="AB104">
        <v>97</v>
      </c>
      <c r="AC104" t="str">
        <f>IF(ISERROR(IF(U104="","",IF(OR(U104=Cad_Inicial!$D$8,X104=Cad_Inicial!$D$8),Cad_Inicial!$D$8+AB104*1000,0))),"",IF(U104="","",IF(OR(U104=Cad_Inicial!$D$8,X104=Cad_Inicial!$D$8),Cad_Inicial!$D$8+AB104*1000,0)))</f>
        <v/>
      </c>
      <c r="AK104" s="50" t="e">
        <f t="shared" si="21"/>
        <v>#VALUE!</v>
      </c>
      <c r="AL104" s="50" t="e">
        <f t="shared" si="22"/>
        <v>#VALUE!</v>
      </c>
      <c r="AM104">
        <f t="shared" si="13"/>
        <v>0</v>
      </c>
      <c r="AN104">
        <f t="shared" si="23"/>
        <v>0</v>
      </c>
      <c r="AO104">
        <f t="shared" si="23"/>
        <v>0</v>
      </c>
      <c r="AP104">
        <f t="shared" si="23"/>
        <v>0</v>
      </c>
      <c r="AQ104">
        <f t="shared" si="23"/>
        <v>0</v>
      </c>
      <c r="AR104">
        <f t="shared" si="23"/>
        <v>0</v>
      </c>
      <c r="AS104">
        <f t="shared" si="23"/>
        <v>0</v>
      </c>
      <c r="AT104">
        <f t="shared" si="23"/>
        <v>0</v>
      </c>
      <c r="AU104">
        <f t="shared" si="23"/>
        <v>0</v>
      </c>
      <c r="AV104">
        <f t="shared" si="23"/>
        <v>0</v>
      </c>
      <c r="AW104">
        <f t="shared" si="23"/>
        <v>0</v>
      </c>
      <c r="AX104">
        <f t="shared" si="23"/>
        <v>0</v>
      </c>
    </row>
    <row r="105" spans="3:50" ht="30" customHeight="1" thickTop="1" thickBot="1" x14ac:dyDescent="0.25">
      <c r="C105" s="118"/>
      <c r="D105" s="126"/>
      <c r="E105" s="115"/>
      <c r="F105" s="115"/>
      <c r="G105" s="118"/>
      <c r="H105" s="127"/>
      <c r="I105" s="127"/>
      <c r="J105" s="127"/>
      <c r="K105" s="127"/>
      <c r="L105" s="127"/>
      <c r="M105" s="127"/>
      <c r="N105" s="127"/>
      <c r="O105" s="127"/>
      <c r="P105" s="127"/>
      <c r="Q105" s="109"/>
      <c r="R105" s="127"/>
      <c r="S105" s="127"/>
      <c r="U105" s="15" t="str">
        <f t="shared" si="20"/>
        <v/>
      </c>
      <c r="V105" t="str">
        <f t="shared" si="14"/>
        <v/>
      </c>
      <c r="W105" t="str">
        <f t="shared" si="15"/>
        <v/>
      </c>
      <c r="X105" t="str">
        <f t="shared" si="16"/>
        <v/>
      </c>
      <c r="Y105" t="str">
        <f t="shared" si="17"/>
        <v/>
      </c>
      <c r="Z105" t="str">
        <f t="shared" si="18"/>
        <v/>
      </c>
      <c r="AA105" t="str">
        <f t="shared" si="19"/>
        <v/>
      </c>
      <c r="AB105">
        <v>98</v>
      </c>
      <c r="AC105" t="str">
        <f>IF(ISERROR(IF(U105="","",IF(OR(U105=Cad_Inicial!$D$8,X105=Cad_Inicial!$D$8),Cad_Inicial!$D$8+AB105*1000,0))),"",IF(U105="","",IF(OR(U105=Cad_Inicial!$D$8,X105=Cad_Inicial!$D$8),Cad_Inicial!$D$8+AB105*1000,0)))</f>
        <v/>
      </c>
      <c r="AK105" s="50" t="e">
        <f t="shared" si="21"/>
        <v>#VALUE!</v>
      </c>
      <c r="AL105" s="50" t="e">
        <f t="shared" si="22"/>
        <v>#VALUE!</v>
      </c>
      <c r="AM105">
        <f t="shared" si="13"/>
        <v>0</v>
      </c>
      <c r="AN105">
        <f t="shared" si="23"/>
        <v>0</v>
      </c>
      <c r="AO105">
        <f t="shared" si="23"/>
        <v>0</v>
      </c>
      <c r="AP105">
        <f t="shared" si="23"/>
        <v>0</v>
      </c>
      <c r="AQ105">
        <f t="shared" si="23"/>
        <v>0</v>
      </c>
      <c r="AR105">
        <f t="shared" si="23"/>
        <v>0</v>
      </c>
      <c r="AS105">
        <f t="shared" si="23"/>
        <v>0</v>
      </c>
      <c r="AT105">
        <f t="shared" si="23"/>
        <v>0</v>
      </c>
      <c r="AU105">
        <f t="shared" si="23"/>
        <v>0</v>
      </c>
      <c r="AV105">
        <f t="shared" si="23"/>
        <v>0</v>
      </c>
      <c r="AW105">
        <f t="shared" si="23"/>
        <v>0</v>
      </c>
      <c r="AX105">
        <f t="shared" si="23"/>
        <v>0</v>
      </c>
    </row>
    <row r="106" spans="3:50" ht="30" customHeight="1" thickTop="1" thickBot="1" x14ac:dyDescent="0.25">
      <c r="C106" s="118"/>
      <c r="D106" s="126"/>
      <c r="E106" s="115"/>
      <c r="F106" s="115"/>
      <c r="G106" s="118"/>
      <c r="H106" s="127"/>
      <c r="I106" s="127"/>
      <c r="J106" s="127"/>
      <c r="K106" s="127"/>
      <c r="L106" s="127"/>
      <c r="M106" s="127"/>
      <c r="N106" s="127"/>
      <c r="O106" s="127"/>
      <c r="P106" s="127"/>
      <c r="Q106" s="109"/>
      <c r="R106" s="127"/>
      <c r="S106" s="127"/>
      <c r="U106" s="15" t="str">
        <f t="shared" si="20"/>
        <v/>
      </c>
      <c r="V106" t="str">
        <f t="shared" si="14"/>
        <v/>
      </c>
      <c r="W106" t="str">
        <f t="shared" si="15"/>
        <v/>
      </c>
      <c r="X106" t="str">
        <f t="shared" si="16"/>
        <v/>
      </c>
      <c r="Y106" t="str">
        <f t="shared" si="17"/>
        <v/>
      </c>
      <c r="Z106" t="str">
        <f t="shared" si="18"/>
        <v/>
      </c>
      <c r="AA106" t="str">
        <f t="shared" si="19"/>
        <v/>
      </c>
      <c r="AB106">
        <v>99</v>
      </c>
      <c r="AC106" t="str">
        <f>IF(ISERROR(IF(U106="","",IF(OR(U106=Cad_Inicial!$D$8,X106=Cad_Inicial!$D$8),Cad_Inicial!$D$8+AB106*1000,0))),"",IF(U106="","",IF(OR(U106=Cad_Inicial!$D$8,X106=Cad_Inicial!$D$8),Cad_Inicial!$D$8+AB106*1000,0)))</f>
        <v/>
      </c>
      <c r="AK106" s="50" t="e">
        <f t="shared" si="21"/>
        <v>#VALUE!</v>
      </c>
      <c r="AL106" s="50" t="e">
        <f t="shared" si="22"/>
        <v>#VALUE!</v>
      </c>
      <c r="AM106">
        <f t="shared" si="13"/>
        <v>0</v>
      </c>
      <c r="AN106">
        <f t="shared" si="23"/>
        <v>0</v>
      </c>
      <c r="AO106">
        <f t="shared" si="23"/>
        <v>0</v>
      </c>
      <c r="AP106">
        <f t="shared" si="23"/>
        <v>0</v>
      </c>
      <c r="AQ106">
        <f t="shared" si="23"/>
        <v>0</v>
      </c>
      <c r="AR106">
        <f t="shared" si="23"/>
        <v>0</v>
      </c>
      <c r="AS106">
        <f t="shared" si="23"/>
        <v>0</v>
      </c>
      <c r="AT106">
        <f t="shared" si="23"/>
        <v>0</v>
      </c>
      <c r="AU106">
        <f t="shared" si="23"/>
        <v>0</v>
      </c>
      <c r="AV106">
        <f t="shared" si="23"/>
        <v>0</v>
      </c>
      <c r="AW106">
        <f t="shared" si="23"/>
        <v>0</v>
      </c>
      <c r="AX106">
        <f t="shared" si="23"/>
        <v>0</v>
      </c>
    </row>
    <row r="107" spans="3:50" ht="30" customHeight="1" thickTop="1" thickBot="1" x14ac:dyDescent="0.25">
      <c r="C107" s="118"/>
      <c r="D107" s="126"/>
      <c r="E107" s="115"/>
      <c r="F107" s="115"/>
      <c r="G107" s="118"/>
      <c r="H107" s="127"/>
      <c r="I107" s="127"/>
      <c r="J107" s="127"/>
      <c r="K107" s="127"/>
      <c r="L107" s="127"/>
      <c r="M107" s="127"/>
      <c r="N107" s="127"/>
      <c r="O107" s="127"/>
      <c r="P107" s="127"/>
      <c r="Q107" s="109"/>
      <c r="R107" s="127"/>
      <c r="S107" s="127"/>
      <c r="U107" s="15" t="str">
        <f t="shared" si="20"/>
        <v/>
      </c>
      <c r="V107" t="str">
        <f t="shared" si="14"/>
        <v/>
      </c>
      <c r="W107" t="str">
        <f t="shared" si="15"/>
        <v/>
      </c>
      <c r="X107" t="str">
        <f t="shared" si="16"/>
        <v/>
      </c>
      <c r="Y107" t="str">
        <f t="shared" si="17"/>
        <v/>
      </c>
      <c r="Z107" t="str">
        <f t="shared" si="18"/>
        <v/>
      </c>
      <c r="AA107" t="str">
        <f t="shared" si="19"/>
        <v/>
      </c>
      <c r="AB107">
        <v>100</v>
      </c>
      <c r="AC107" t="str">
        <f>IF(ISERROR(IF(U107="","",IF(OR(U107=Cad_Inicial!$D$8,X107=Cad_Inicial!$D$8),Cad_Inicial!$D$8+AB107*1000,0))),"",IF(U107="","",IF(OR(U107=Cad_Inicial!$D$8,X107=Cad_Inicial!$D$8),Cad_Inicial!$D$8+AB107*1000,0)))</f>
        <v/>
      </c>
      <c r="AK107" s="50" t="e">
        <f t="shared" si="21"/>
        <v>#VALUE!</v>
      </c>
      <c r="AL107" s="50" t="e">
        <f t="shared" si="22"/>
        <v>#VALUE!</v>
      </c>
      <c r="AM107">
        <f t="shared" si="13"/>
        <v>0</v>
      </c>
      <c r="AN107">
        <f t="shared" si="23"/>
        <v>0</v>
      </c>
      <c r="AO107">
        <f t="shared" si="23"/>
        <v>0</v>
      </c>
      <c r="AP107">
        <f t="shared" si="23"/>
        <v>0</v>
      </c>
      <c r="AQ107">
        <f t="shared" si="23"/>
        <v>0</v>
      </c>
      <c r="AR107">
        <f t="shared" si="23"/>
        <v>0</v>
      </c>
      <c r="AS107">
        <f t="shared" si="23"/>
        <v>0</v>
      </c>
      <c r="AT107">
        <f t="shared" si="23"/>
        <v>0</v>
      </c>
      <c r="AU107">
        <f t="shared" si="23"/>
        <v>0</v>
      </c>
      <c r="AV107">
        <f t="shared" si="23"/>
        <v>0</v>
      </c>
      <c r="AW107">
        <f t="shared" si="23"/>
        <v>0</v>
      </c>
      <c r="AX107">
        <f t="shared" si="23"/>
        <v>0</v>
      </c>
    </row>
    <row r="108" spans="3:50" ht="30" customHeight="1" thickTop="1" thickBot="1" x14ac:dyDescent="0.25">
      <c r="C108" s="118"/>
      <c r="D108" s="126"/>
      <c r="E108" s="115"/>
      <c r="F108" s="115"/>
      <c r="G108" s="118"/>
      <c r="H108" s="127"/>
      <c r="I108" s="127"/>
      <c r="J108" s="127"/>
      <c r="K108" s="127"/>
      <c r="L108" s="127"/>
      <c r="M108" s="127"/>
      <c r="N108" s="127"/>
      <c r="O108" s="127"/>
      <c r="P108" s="127"/>
      <c r="Q108" s="109"/>
      <c r="R108" s="127"/>
      <c r="S108" s="127"/>
      <c r="U108" s="15" t="str">
        <f t="shared" si="20"/>
        <v/>
      </c>
      <c r="V108" t="str">
        <f t="shared" si="14"/>
        <v/>
      </c>
      <c r="W108" t="str">
        <f t="shared" si="15"/>
        <v/>
      </c>
      <c r="X108" t="str">
        <f t="shared" si="16"/>
        <v/>
      </c>
      <c r="Y108" t="str">
        <f t="shared" si="17"/>
        <v/>
      </c>
      <c r="Z108" t="str">
        <f t="shared" si="18"/>
        <v/>
      </c>
      <c r="AA108" t="str">
        <f t="shared" si="19"/>
        <v/>
      </c>
      <c r="AB108">
        <v>101</v>
      </c>
      <c r="AC108" t="str">
        <f>IF(ISERROR(IF(U108="","",IF(OR(U108=Cad_Inicial!$D$8,X108=Cad_Inicial!$D$8),Cad_Inicial!$D$8+AB108*1000,0))),"",IF(U108="","",IF(OR(U108=Cad_Inicial!$D$8,X108=Cad_Inicial!$D$8),Cad_Inicial!$D$8+AB108*1000,0)))</f>
        <v/>
      </c>
      <c r="AK108" s="50" t="e">
        <f t="shared" si="21"/>
        <v>#VALUE!</v>
      </c>
      <c r="AL108" s="50" t="e">
        <f t="shared" si="22"/>
        <v>#VALUE!</v>
      </c>
      <c r="AM108">
        <f t="shared" si="13"/>
        <v>0</v>
      </c>
      <c r="AN108">
        <f t="shared" si="23"/>
        <v>0</v>
      </c>
      <c r="AO108">
        <f t="shared" si="23"/>
        <v>0</v>
      </c>
      <c r="AP108">
        <f t="shared" si="23"/>
        <v>0</v>
      </c>
      <c r="AQ108">
        <f t="shared" si="23"/>
        <v>0</v>
      </c>
      <c r="AR108">
        <f t="shared" si="23"/>
        <v>0</v>
      </c>
      <c r="AS108">
        <f t="shared" si="23"/>
        <v>0</v>
      </c>
      <c r="AT108">
        <f t="shared" si="23"/>
        <v>0</v>
      </c>
      <c r="AU108">
        <f t="shared" si="23"/>
        <v>0</v>
      </c>
      <c r="AV108">
        <f t="shared" si="23"/>
        <v>0</v>
      </c>
      <c r="AW108">
        <f t="shared" si="23"/>
        <v>0</v>
      </c>
      <c r="AX108">
        <f t="shared" si="23"/>
        <v>0</v>
      </c>
    </row>
    <row r="109" spans="3:50" ht="30" customHeight="1" thickTop="1" thickBot="1" x14ac:dyDescent="0.25">
      <c r="C109" s="118"/>
      <c r="D109" s="126"/>
      <c r="E109" s="115"/>
      <c r="F109" s="115"/>
      <c r="G109" s="118"/>
      <c r="H109" s="127"/>
      <c r="I109" s="127"/>
      <c r="J109" s="127"/>
      <c r="K109" s="127"/>
      <c r="L109" s="127"/>
      <c r="M109" s="127"/>
      <c r="N109" s="127"/>
      <c r="O109" s="127"/>
      <c r="P109" s="127"/>
      <c r="Q109" s="109"/>
      <c r="R109" s="127"/>
      <c r="S109" s="127"/>
      <c r="U109" s="15" t="str">
        <f t="shared" si="20"/>
        <v/>
      </c>
      <c r="V109" t="str">
        <f t="shared" si="14"/>
        <v/>
      </c>
      <c r="W109" t="str">
        <f t="shared" si="15"/>
        <v/>
      </c>
      <c r="X109" t="str">
        <f t="shared" si="16"/>
        <v/>
      </c>
      <c r="Y109" t="str">
        <f t="shared" si="17"/>
        <v/>
      </c>
      <c r="Z109" t="str">
        <f t="shared" si="18"/>
        <v/>
      </c>
      <c r="AA109" t="str">
        <f t="shared" si="19"/>
        <v/>
      </c>
      <c r="AB109">
        <v>102</v>
      </c>
      <c r="AC109" t="str">
        <f>IF(ISERROR(IF(U109="","",IF(OR(U109=Cad_Inicial!$D$8,X109=Cad_Inicial!$D$8),Cad_Inicial!$D$8+AB109*1000,0))),"",IF(U109="","",IF(OR(U109=Cad_Inicial!$D$8,X109=Cad_Inicial!$D$8),Cad_Inicial!$D$8+AB109*1000,0)))</f>
        <v/>
      </c>
      <c r="AK109" s="50" t="e">
        <f t="shared" si="21"/>
        <v>#VALUE!</v>
      </c>
      <c r="AL109" s="50" t="e">
        <f t="shared" si="22"/>
        <v>#VALUE!</v>
      </c>
      <c r="AM109">
        <f t="shared" si="13"/>
        <v>0</v>
      </c>
      <c r="AN109">
        <f t="shared" si="23"/>
        <v>0</v>
      </c>
      <c r="AO109">
        <f t="shared" si="23"/>
        <v>0</v>
      </c>
      <c r="AP109">
        <f t="shared" si="23"/>
        <v>0</v>
      </c>
      <c r="AQ109">
        <f t="shared" si="23"/>
        <v>0</v>
      </c>
      <c r="AR109">
        <f t="shared" si="23"/>
        <v>0</v>
      </c>
      <c r="AS109">
        <f t="shared" si="23"/>
        <v>0</v>
      </c>
      <c r="AT109">
        <f t="shared" si="23"/>
        <v>0</v>
      </c>
      <c r="AU109">
        <f t="shared" si="23"/>
        <v>0</v>
      </c>
      <c r="AV109">
        <f t="shared" si="23"/>
        <v>0</v>
      </c>
      <c r="AW109">
        <f t="shared" si="23"/>
        <v>0</v>
      </c>
      <c r="AX109">
        <f t="shared" si="23"/>
        <v>0</v>
      </c>
    </row>
    <row r="110" spans="3:50" ht="30" customHeight="1" thickTop="1" thickBot="1" x14ac:dyDescent="0.25">
      <c r="C110" s="118"/>
      <c r="D110" s="126"/>
      <c r="E110" s="115"/>
      <c r="F110" s="115"/>
      <c r="G110" s="118"/>
      <c r="H110" s="127"/>
      <c r="I110" s="127"/>
      <c r="J110" s="127"/>
      <c r="K110" s="127"/>
      <c r="L110" s="127"/>
      <c r="M110" s="127"/>
      <c r="N110" s="127"/>
      <c r="O110" s="127"/>
      <c r="P110" s="127"/>
      <c r="Q110" s="109"/>
      <c r="R110" s="127"/>
      <c r="S110" s="127"/>
      <c r="U110" s="15" t="str">
        <f t="shared" si="20"/>
        <v/>
      </c>
      <c r="V110" t="str">
        <f t="shared" si="14"/>
        <v/>
      </c>
      <c r="W110" t="str">
        <f t="shared" si="15"/>
        <v/>
      </c>
      <c r="X110" t="str">
        <f t="shared" si="16"/>
        <v/>
      </c>
      <c r="Y110" t="str">
        <f t="shared" si="17"/>
        <v/>
      </c>
      <c r="Z110" t="str">
        <f t="shared" si="18"/>
        <v/>
      </c>
      <c r="AA110" t="str">
        <f t="shared" si="19"/>
        <v/>
      </c>
      <c r="AB110">
        <v>103</v>
      </c>
      <c r="AC110" t="str">
        <f>IF(ISERROR(IF(U110="","",IF(OR(U110=Cad_Inicial!$D$8,X110=Cad_Inicial!$D$8),Cad_Inicial!$D$8+AB110*1000,0))),"",IF(U110="","",IF(OR(U110=Cad_Inicial!$D$8,X110=Cad_Inicial!$D$8),Cad_Inicial!$D$8+AB110*1000,0)))</f>
        <v/>
      </c>
      <c r="AK110" s="50" t="e">
        <f t="shared" si="21"/>
        <v>#VALUE!</v>
      </c>
      <c r="AL110" s="50" t="e">
        <f t="shared" si="22"/>
        <v>#VALUE!</v>
      </c>
      <c r="AM110">
        <f t="shared" si="13"/>
        <v>0</v>
      </c>
      <c r="AN110">
        <f t="shared" si="23"/>
        <v>0</v>
      </c>
      <c r="AO110">
        <f t="shared" si="23"/>
        <v>0</v>
      </c>
      <c r="AP110">
        <f t="shared" si="23"/>
        <v>0</v>
      </c>
      <c r="AQ110">
        <f t="shared" si="23"/>
        <v>0</v>
      </c>
      <c r="AR110">
        <f t="shared" si="23"/>
        <v>0</v>
      </c>
      <c r="AS110">
        <f t="shared" si="23"/>
        <v>0</v>
      </c>
      <c r="AT110">
        <f t="shared" si="23"/>
        <v>0</v>
      </c>
      <c r="AU110">
        <f t="shared" si="23"/>
        <v>0</v>
      </c>
      <c r="AV110">
        <f t="shared" si="23"/>
        <v>0</v>
      </c>
      <c r="AW110">
        <f t="shared" si="23"/>
        <v>0</v>
      </c>
      <c r="AX110">
        <f t="shared" si="23"/>
        <v>0</v>
      </c>
    </row>
    <row r="111" spans="3:50" ht="30" customHeight="1" thickTop="1" thickBot="1" x14ac:dyDescent="0.25">
      <c r="C111" s="118"/>
      <c r="D111" s="126"/>
      <c r="E111" s="115"/>
      <c r="F111" s="115"/>
      <c r="G111" s="118"/>
      <c r="H111" s="127"/>
      <c r="I111" s="127"/>
      <c r="J111" s="127"/>
      <c r="K111" s="127"/>
      <c r="L111" s="127"/>
      <c r="M111" s="127"/>
      <c r="N111" s="127"/>
      <c r="O111" s="127"/>
      <c r="P111" s="127"/>
      <c r="Q111" s="109"/>
      <c r="R111" s="127"/>
      <c r="S111" s="127"/>
      <c r="U111" s="15" t="str">
        <f t="shared" si="20"/>
        <v/>
      </c>
      <c r="V111" t="str">
        <f t="shared" si="14"/>
        <v/>
      </c>
      <c r="W111" t="str">
        <f t="shared" si="15"/>
        <v/>
      </c>
      <c r="X111" t="str">
        <f t="shared" si="16"/>
        <v/>
      </c>
      <c r="Y111" t="str">
        <f t="shared" si="17"/>
        <v/>
      </c>
      <c r="Z111" t="str">
        <f t="shared" si="18"/>
        <v/>
      </c>
      <c r="AA111" t="str">
        <f t="shared" si="19"/>
        <v/>
      </c>
      <c r="AB111">
        <v>104</v>
      </c>
      <c r="AC111" t="str">
        <f>IF(ISERROR(IF(U111="","",IF(OR(U111=Cad_Inicial!$D$8,X111=Cad_Inicial!$D$8),Cad_Inicial!$D$8+AB111*1000,0))),"",IF(U111="","",IF(OR(U111=Cad_Inicial!$D$8,X111=Cad_Inicial!$D$8),Cad_Inicial!$D$8+AB111*1000,0)))</f>
        <v/>
      </c>
      <c r="AK111" s="50" t="e">
        <f t="shared" si="21"/>
        <v>#VALUE!</v>
      </c>
      <c r="AL111" s="50" t="e">
        <f t="shared" si="22"/>
        <v>#VALUE!</v>
      </c>
      <c r="AM111">
        <f t="shared" si="13"/>
        <v>0</v>
      </c>
      <c r="AN111">
        <f t="shared" si="23"/>
        <v>0</v>
      </c>
      <c r="AO111">
        <f t="shared" si="23"/>
        <v>0</v>
      </c>
      <c r="AP111">
        <f t="shared" si="23"/>
        <v>0</v>
      </c>
      <c r="AQ111">
        <f t="shared" si="23"/>
        <v>0</v>
      </c>
      <c r="AR111">
        <f t="shared" si="23"/>
        <v>0</v>
      </c>
      <c r="AS111">
        <f t="shared" si="23"/>
        <v>0</v>
      </c>
      <c r="AT111">
        <f t="shared" ref="AN111:AX134" si="24">IFERROR(IF(AND($AK111&lt;=AT$5,$AL111&gt;=AT$5),1,0),0)</f>
        <v>0</v>
      </c>
      <c r="AU111">
        <f t="shared" si="24"/>
        <v>0</v>
      </c>
      <c r="AV111">
        <f t="shared" si="24"/>
        <v>0</v>
      </c>
      <c r="AW111">
        <f t="shared" si="24"/>
        <v>0</v>
      </c>
      <c r="AX111">
        <f t="shared" si="24"/>
        <v>0</v>
      </c>
    </row>
    <row r="112" spans="3:50" ht="30" customHeight="1" thickTop="1" thickBot="1" x14ac:dyDescent="0.25">
      <c r="C112" s="118"/>
      <c r="D112" s="126"/>
      <c r="E112" s="115"/>
      <c r="F112" s="115"/>
      <c r="G112" s="118"/>
      <c r="H112" s="127"/>
      <c r="I112" s="127"/>
      <c r="J112" s="127"/>
      <c r="K112" s="127"/>
      <c r="L112" s="127"/>
      <c r="M112" s="127"/>
      <c r="N112" s="127"/>
      <c r="O112" s="127"/>
      <c r="P112" s="127"/>
      <c r="Q112" s="109"/>
      <c r="R112" s="127"/>
      <c r="S112" s="127"/>
      <c r="U112" s="15" t="str">
        <f t="shared" si="20"/>
        <v/>
      </c>
      <c r="V112" t="str">
        <f t="shared" si="14"/>
        <v/>
      </c>
      <c r="W112" t="str">
        <f t="shared" si="15"/>
        <v/>
      </c>
      <c r="X112" t="str">
        <f t="shared" si="16"/>
        <v/>
      </c>
      <c r="Y112" t="str">
        <f t="shared" si="17"/>
        <v/>
      </c>
      <c r="Z112" t="str">
        <f t="shared" si="18"/>
        <v/>
      </c>
      <c r="AA112" t="str">
        <f t="shared" si="19"/>
        <v/>
      </c>
      <c r="AB112">
        <v>105</v>
      </c>
      <c r="AC112" t="str">
        <f>IF(ISERROR(IF(U112="","",IF(OR(U112=Cad_Inicial!$D$8,X112=Cad_Inicial!$D$8),Cad_Inicial!$D$8+AB112*1000,0))),"",IF(U112="","",IF(OR(U112=Cad_Inicial!$D$8,X112=Cad_Inicial!$D$8),Cad_Inicial!$D$8+AB112*1000,0)))</f>
        <v/>
      </c>
      <c r="AK112" s="50" t="e">
        <f t="shared" si="21"/>
        <v>#VALUE!</v>
      </c>
      <c r="AL112" s="50" t="e">
        <f t="shared" si="22"/>
        <v>#VALUE!</v>
      </c>
      <c r="AM112">
        <f t="shared" si="13"/>
        <v>0</v>
      </c>
      <c r="AN112">
        <f t="shared" si="24"/>
        <v>0</v>
      </c>
      <c r="AO112">
        <f t="shared" si="24"/>
        <v>0</v>
      </c>
      <c r="AP112">
        <f t="shared" si="24"/>
        <v>0</v>
      </c>
      <c r="AQ112">
        <f t="shared" si="24"/>
        <v>0</v>
      </c>
      <c r="AR112">
        <f t="shared" si="24"/>
        <v>0</v>
      </c>
      <c r="AS112">
        <f t="shared" si="24"/>
        <v>0</v>
      </c>
      <c r="AT112">
        <f t="shared" si="24"/>
        <v>0</v>
      </c>
      <c r="AU112">
        <f t="shared" si="24"/>
        <v>0</v>
      </c>
      <c r="AV112">
        <f t="shared" si="24"/>
        <v>0</v>
      </c>
      <c r="AW112">
        <f t="shared" si="24"/>
        <v>0</v>
      </c>
      <c r="AX112">
        <f t="shared" si="24"/>
        <v>0</v>
      </c>
    </row>
    <row r="113" spans="3:50" ht="30" customHeight="1" thickTop="1" thickBot="1" x14ac:dyDescent="0.25">
      <c r="C113" s="118"/>
      <c r="D113" s="126"/>
      <c r="E113" s="115"/>
      <c r="F113" s="115"/>
      <c r="G113" s="118"/>
      <c r="H113" s="127"/>
      <c r="I113" s="127"/>
      <c r="J113" s="127"/>
      <c r="K113" s="127"/>
      <c r="L113" s="127"/>
      <c r="M113" s="127"/>
      <c r="N113" s="127"/>
      <c r="O113" s="127"/>
      <c r="P113" s="127"/>
      <c r="Q113" s="109"/>
      <c r="R113" s="127"/>
      <c r="S113" s="127"/>
      <c r="U113" s="15" t="str">
        <f t="shared" si="20"/>
        <v/>
      </c>
      <c r="V113" t="str">
        <f t="shared" si="14"/>
        <v/>
      </c>
      <c r="W113" t="str">
        <f t="shared" si="15"/>
        <v/>
      </c>
      <c r="X113" t="str">
        <f t="shared" si="16"/>
        <v/>
      </c>
      <c r="Y113" t="str">
        <f t="shared" si="17"/>
        <v/>
      </c>
      <c r="Z113" t="str">
        <f t="shared" si="18"/>
        <v/>
      </c>
      <c r="AA113" t="str">
        <f t="shared" si="19"/>
        <v/>
      </c>
      <c r="AB113">
        <v>106</v>
      </c>
      <c r="AC113" t="str">
        <f>IF(ISERROR(IF(U113="","",IF(OR(U113=Cad_Inicial!$D$8,X113=Cad_Inicial!$D$8),Cad_Inicial!$D$8+AB113*1000,0))),"",IF(U113="","",IF(OR(U113=Cad_Inicial!$D$8,X113=Cad_Inicial!$D$8),Cad_Inicial!$D$8+AB113*1000,0)))</f>
        <v/>
      </c>
      <c r="AK113" s="50" t="e">
        <f t="shared" si="21"/>
        <v>#VALUE!</v>
      </c>
      <c r="AL113" s="50" t="e">
        <f t="shared" si="22"/>
        <v>#VALUE!</v>
      </c>
      <c r="AM113">
        <f t="shared" si="13"/>
        <v>0</v>
      </c>
      <c r="AN113">
        <f t="shared" si="24"/>
        <v>0</v>
      </c>
      <c r="AO113">
        <f t="shared" si="24"/>
        <v>0</v>
      </c>
      <c r="AP113">
        <f t="shared" si="24"/>
        <v>0</v>
      </c>
      <c r="AQ113">
        <f t="shared" si="24"/>
        <v>0</v>
      </c>
      <c r="AR113">
        <f t="shared" si="24"/>
        <v>0</v>
      </c>
      <c r="AS113">
        <f t="shared" si="24"/>
        <v>0</v>
      </c>
      <c r="AT113">
        <f t="shared" si="24"/>
        <v>0</v>
      </c>
      <c r="AU113">
        <f t="shared" si="24"/>
        <v>0</v>
      </c>
      <c r="AV113">
        <f t="shared" si="24"/>
        <v>0</v>
      </c>
      <c r="AW113">
        <f t="shared" si="24"/>
        <v>0</v>
      </c>
      <c r="AX113">
        <f t="shared" si="24"/>
        <v>0</v>
      </c>
    </row>
    <row r="114" spans="3:50" ht="30" customHeight="1" thickTop="1" thickBot="1" x14ac:dyDescent="0.25">
      <c r="C114" s="118"/>
      <c r="D114" s="126"/>
      <c r="E114" s="115"/>
      <c r="F114" s="115"/>
      <c r="G114" s="118"/>
      <c r="H114" s="127"/>
      <c r="I114" s="127"/>
      <c r="J114" s="127"/>
      <c r="K114" s="127"/>
      <c r="L114" s="127"/>
      <c r="M114" s="127"/>
      <c r="N114" s="127"/>
      <c r="O114" s="127"/>
      <c r="P114" s="127"/>
      <c r="Q114" s="109"/>
      <c r="R114" s="127"/>
      <c r="S114" s="127"/>
      <c r="U114" s="15" t="str">
        <f t="shared" si="20"/>
        <v/>
      </c>
      <c r="V114" t="str">
        <f t="shared" si="14"/>
        <v/>
      </c>
      <c r="W114" t="str">
        <f t="shared" si="15"/>
        <v/>
      </c>
      <c r="X114" t="str">
        <f t="shared" si="16"/>
        <v/>
      </c>
      <c r="Y114" t="str">
        <f t="shared" si="17"/>
        <v/>
      </c>
      <c r="Z114" t="str">
        <f t="shared" si="18"/>
        <v/>
      </c>
      <c r="AA114" t="str">
        <f t="shared" si="19"/>
        <v/>
      </c>
      <c r="AB114">
        <v>107</v>
      </c>
      <c r="AC114" t="str">
        <f>IF(ISERROR(IF(U114="","",IF(OR(U114=Cad_Inicial!$D$8,X114=Cad_Inicial!$D$8),Cad_Inicial!$D$8+AB114*1000,0))),"",IF(U114="","",IF(OR(U114=Cad_Inicial!$D$8,X114=Cad_Inicial!$D$8),Cad_Inicial!$D$8+AB114*1000,0)))</f>
        <v/>
      </c>
      <c r="AK114" s="50" t="e">
        <f t="shared" si="21"/>
        <v>#VALUE!</v>
      </c>
      <c r="AL114" s="50" t="e">
        <f t="shared" si="22"/>
        <v>#VALUE!</v>
      </c>
      <c r="AM114">
        <f t="shared" si="13"/>
        <v>0</v>
      </c>
      <c r="AN114">
        <f t="shared" si="24"/>
        <v>0</v>
      </c>
      <c r="AO114">
        <f t="shared" si="24"/>
        <v>0</v>
      </c>
      <c r="AP114">
        <f t="shared" si="24"/>
        <v>0</v>
      </c>
      <c r="AQ114">
        <f t="shared" si="24"/>
        <v>0</v>
      </c>
      <c r="AR114">
        <f t="shared" si="24"/>
        <v>0</v>
      </c>
      <c r="AS114">
        <f t="shared" si="24"/>
        <v>0</v>
      </c>
      <c r="AT114">
        <f t="shared" si="24"/>
        <v>0</v>
      </c>
      <c r="AU114">
        <f t="shared" si="24"/>
        <v>0</v>
      </c>
      <c r="AV114">
        <f t="shared" si="24"/>
        <v>0</v>
      </c>
      <c r="AW114">
        <f t="shared" si="24"/>
        <v>0</v>
      </c>
      <c r="AX114">
        <f t="shared" si="24"/>
        <v>0</v>
      </c>
    </row>
    <row r="115" spans="3:50" ht="30" customHeight="1" thickTop="1" thickBot="1" x14ac:dyDescent="0.25">
      <c r="C115" s="118"/>
      <c r="D115" s="126"/>
      <c r="E115" s="115"/>
      <c r="F115" s="115"/>
      <c r="G115" s="118"/>
      <c r="H115" s="127"/>
      <c r="I115" s="127"/>
      <c r="J115" s="127"/>
      <c r="K115" s="127"/>
      <c r="L115" s="127"/>
      <c r="M115" s="127"/>
      <c r="N115" s="127"/>
      <c r="O115" s="127"/>
      <c r="P115" s="127"/>
      <c r="Q115" s="109"/>
      <c r="R115" s="127"/>
      <c r="S115" s="127"/>
      <c r="U115" s="15" t="str">
        <f t="shared" si="20"/>
        <v/>
      </c>
      <c r="V115" t="str">
        <f t="shared" si="14"/>
        <v/>
      </c>
      <c r="W115" t="str">
        <f t="shared" si="15"/>
        <v/>
      </c>
      <c r="X115" t="str">
        <f t="shared" si="16"/>
        <v/>
      </c>
      <c r="Y115" t="str">
        <f t="shared" si="17"/>
        <v/>
      </c>
      <c r="Z115" t="str">
        <f t="shared" si="18"/>
        <v/>
      </c>
      <c r="AA115" t="str">
        <f t="shared" si="19"/>
        <v/>
      </c>
      <c r="AB115">
        <v>108</v>
      </c>
      <c r="AC115" t="str">
        <f>IF(ISERROR(IF(U115="","",IF(OR(U115=Cad_Inicial!$D$8,X115=Cad_Inicial!$D$8),Cad_Inicial!$D$8+AB115*1000,0))),"",IF(U115="","",IF(OR(U115=Cad_Inicial!$D$8,X115=Cad_Inicial!$D$8),Cad_Inicial!$D$8+AB115*1000,0)))</f>
        <v/>
      </c>
      <c r="AK115" s="50" t="e">
        <f t="shared" si="21"/>
        <v>#VALUE!</v>
      </c>
      <c r="AL115" s="50" t="e">
        <f t="shared" si="22"/>
        <v>#VALUE!</v>
      </c>
      <c r="AM115">
        <f t="shared" si="13"/>
        <v>0</v>
      </c>
      <c r="AN115">
        <f t="shared" si="24"/>
        <v>0</v>
      </c>
      <c r="AO115">
        <f t="shared" si="24"/>
        <v>0</v>
      </c>
      <c r="AP115">
        <f t="shared" si="24"/>
        <v>0</v>
      </c>
      <c r="AQ115">
        <f t="shared" si="24"/>
        <v>0</v>
      </c>
      <c r="AR115">
        <f t="shared" si="24"/>
        <v>0</v>
      </c>
      <c r="AS115">
        <f t="shared" si="24"/>
        <v>0</v>
      </c>
      <c r="AT115">
        <f t="shared" si="24"/>
        <v>0</v>
      </c>
      <c r="AU115">
        <f t="shared" si="24"/>
        <v>0</v>
      </c>
      <c r="AV115">
        <f t="shared" si="24"/>
        <v>0</v>
      </c>
      <c r="AW115">
        <f t="shared" si="24"/>
        <v>0</v>
      </c>
      <c r="AX115">
        <f t="shared" si="24"/>
        <v>0</v>
      </c>
    </row>
    <row r="116" spans="3:50" ht="30" customHeight="1" thickTop="1" thickBot="1" x14ac:dyDescent="0.25">
      <c r="C116" s="118"/>
      <c r="D116" s="126"/>
      <c r="E116" s="115"/>
      <c r="F116" s="115"/>
      <c r="G116" s="118"/>
      <c r="H116" s="127"/>
      <c r="I116" s="127"/>
      <c r="J116" s="127"/>
      <c r="K116" s="127"/>
      <c r="L116" s="127"/>
      <c r="M116" s="127"/>
      <c r="N116" s="127"/>
      <c r="O116" s="127"/>
      <c r="P116" s="127"/>
      <c r="Q116" s="109"/>
      <c r="R116" s="127"/>
      <c r="S116" s="127"/>
      <c r="U116" s="15" t="str">
        <f t="shared" si="20"/>
        <v/>
      </c>
      <c r="V116" t="str">
        <f t="shared" si="14"/>
        <v/>
      </c>
      <c r="W116" t="str">
        <f t="shared" si="15"/>
        <v/>
      </c>
      <c r="X116" t="str">
        <f t="shared" si="16"/>
        <v/>
      </c>
      <c r="Y116" t="str">
        <f t="shared" si="17"/>
        <v/>
      </c>
      <c r="Z116" t="str">
        <f t="shared" si="18"/>
        <v/>
      </c>
      <c r="AA116" t="str">
        <f t="shared" si="19"/>
        <v/>
      </c>
      <c r="AB116">
        <v>109</v>
      </c>
      <c r="AC116" t="str">
        <f>IF(ISERROR(IF(U116="","",IF(OR(U116=Cad_Inicial!$D$8,X116=Cad_Inicial!$D$8),Cad_Inicial!$D$8+AB116*1000,0))),"",IF(U116="","",IF(OR(U116=Cad_Inicial!$D$8,X116=Cad_Inicial!$D$8),Cad_Inicial!$D$8+AB116*1000,0)))</f>
        <v/>
      </c>
      <c r="AK116" s="50" t="e">
        <f t="shared" si="21"/>
        <v>#VALUE!</v>
      </c>
      <c r="AL116" s="50" t="e">
        <f t="shared" si="22"/>
        <v>#VALUE!</v>
      </c>
      <c r="AM116">
        <f t="shared" si="13"/>
        <v>0</v>
      </c>
      <c r="AN116">
        <f t="shared" si="24"/>
        <v>0</v>
      </c>
      <c r="AO116">
        <f t="shared" si="24"/>
        <v>0</v>
      </c>
      <c r="AP116">
        <f t="shared" si="24"/>
        <v>0</v>
      </c>
      <c r="AQ116">
        <f t="shared" si="24"/>
        <v>0</v>
      </c>
      <c r="AR116">
        <f t="shared" si="24"/>
        <v>0</v>
      </c>
      <c r="AS116">
        <f t="shared" si="24"/>
        <v>0</v>
      </c>
      <c r="AT116">
        <f t="shared" si="24"/>
        <v>0</v>
      </c>
      <c r="AU116">
        <f t="shared" si="24"/>
        <v>0</v>
      </c>
      <c r="AV116">
        <f t="shared" si="24"/>
        <v>0</v>
      </c>
      <c r="AW116">
        <f t="shared" si="24"/>
        <v>0</v>
      </c>
      <c r="AX116">
        <f t="shared" si="24"/>
        <v>0</v>
      </c>
    </row>
    <row r="117" spans="3:50" ht="30" customHeight="1" thickTop="1" thickBot="1" x14ac:dyDescent="0.25">
      <c r="C117" s="118"/>
      <c r="D117" s="126"/>
      <c r="E117" s="115"/>
      <c r="F117" s="115"/>
      <c r="G117" s="118"/>
      <c r="H117" s="127"/>
      <c r="I117" s="127"/>
      <c r="J117" s="127"/>
      <c r="K117" s="127"/>
      <c r="L117" s="127"/>
      <c r="M117" s="127"/>
      <c r="N117" s="127"/>
      <c r="O117" s="127"/>
      <c r="P117" s="127"/>
      <c r="Q117" s="109"/>
      <c r="R117" s="127"/>
      <c r="S117" s="127"/>
      <c r="U117" s="15" t="str">
        <f t="shared" si="20"/>
        <v/>
      </c>
      <c r="V117" t="str">
        <f t="shared" si="14"/>
        <v/>
      </c>
      <c r="W117" t="str">
        <f t="shared" si="15"/>
        <v/>
      </c>
      <c r="X117" t="str">
        <f t="shared" si="16"/>
        <v/>
      </c>
      <c r="Y117" t="str">
        <f t="shared" si="17"/>
        <v/>
      </c>
      <c r="Z117" t="str">
        <f t="shared" si="18"/>
        <v/>
      </c>
      <c r="AA117" t="str">
        <f t="shared" si="19"/>
        <v/>
      </c>
      <c r="AB117">
        <v>110</v>
      </c>
      <c r="AC117" t="str">
        <f>IF(ISERROR(IF(U117="","",IF(OR(U117=Cad_Inicial!$D$8,X117=Cad_Inicial!$D$8),Cad_Inicial!$D$8+AB117*1000,0))),"",IF(U117="","",IF(OR(U117=Cad_Inicial!$D$8,X117=Cad_Inicial!$D$8),Cad_Inicial!$D$8+AB117*1000,0)))</f>
        <v/>
      </c>
      <c r="AK117" s="50" t="e">
        <f t="shared" si="21"/>
        <v>#VALUE!</v>
      </c>
      <c r="AL117" s="50" t="e">
        <f t="shared" si="22"/>
        <v>#VALUE!</v>
      </c>
      <c r="AM117">
        <f t="shared" si="13"/>
        <v>0</v>
      </c>
      <c r="AN117">
        <f t="shared" si="24"/>
        <v>0</v>
      </c>
      <c r="AO117">
        <f t="shared" si="24"/>
        <v>0</v>
      </c>
      <c r="AP117">
        <f t="shared" si="24"/>
        <v>0</v>
      </c>
      <c r="AQ117">
        <f t="shared" si="24"/>
        <v>0</v>
      </c>
      <c r="AR117">
        <f t="shared" si="24"/>
        <v>0</v>
      </c>
      <c r="AS117">
        <f t="shared" si="24"/>
        <v>0</v>
      </c>
      <c r="AT117">
        <f t="shared" si="24"/>
        <v>0</v>
      </c>
      <c r="AU117">
        <f t="shared" si="24"/>
        <v>0</v>
      </c>
      <c r="AV117">
        <f t="shared" si="24"/>
        <v>0</v>
      </c>
      <c r="AW117">
        <f t="shared" si="24"/>
        <v>0</v>
      </c>
      <c r="AX117">
        <f t="shared" si="24"/>
        <v>0</v>
      </c>
    </row>
    <row r="118" spans="3:50" ht="30" customHeight="1" thickTop="1" thickBot="1" x14ac:dyDescent="0.25">
      <c r="C118" s="118"/>
      <c r="D118" s="126"/>
      <c r="E118" s="115"/>
      <c r="F118" s="115"/>
      <c r="G118" s="118"/>
      <c r="H118" s="127"/>
      <c r="I118" s="127"/>
      <c r="J118" s="127"/>
      <c r="K118" s="127"/>
      <c r="L118" s="127"/>
      <c r="M118" s="127"/>
      <c r="N118" s="127"/>
      <c r="O118" s="127"/>
      <c r="P118" s="127"/>
      <c r="Q118" s="109"/>
      <c r="R118" s="127"/>
      <c r="S118" s="127"/>
      <c r="U118" s="15" t="str">
        <f t="shared" si="20"/>
        <v/>
      </c>
      <c r="V118" t="str">
        <f t="shared" si="14"/>
        <v/>
      </c>
      <c r="W118" t="str">
        <f t="shared" si="15"/>
        <v/>
      </c>
      <c r="X118" t="str">
        <f t="shared" si="16"/>
        <v/>
      </c>
      <c r="Y118" t="str">
        <f t="shared" si="17"/>
        <v/>
      </c>
      <c r="Z118" t="str">
        <f t="shared" si="18"/>
        <v/>
      </c>
      <c r="AA118" t="str">
        <f t="shared" si="19"/>
        <v/>
      </c>
      <c r="AB118">
        <v>111</v>
      </c>
      <c r="AC118" t="str">
        <f>IF(ISERROR(IF(U118="","",IF(OR(U118=Cad_Inicial!$D$8,X118=Cad_Inicial!$D$8),Cad_Inicial!$D$8+AB118*1000,0))),"",IF(U118="","",IF(OR(U118=Cad_Inicial!$D$8,X118=Cad_Inicial!$D$8),Cad_Inicial!$D$8+AB118*1000,0)))</f>
        <v/>
      </c>
      <c r="AK118" s="50" t="e">
        <f t="shared" si="21"/>
        <v>#VALUE!</v>
      </c>
      <c r="AL118" s="50" t="e">
        <f t="shared" si="22"/>
        <v>#VALUE!</v>
      </c>
      <c r="AM118">
        <f t="shared" si="13"/>
        <v>0</v>
      </c>
      <c r="AN118">
        <f t="shared" si="24"/>
        <v>0</v>
      </c>
      <c r="AO118">
        <f t="shared" si="24"/>
        <v>0</v>
      </c>
      <c r="AP118">
        <f t="shared" si="24"/>
        <v>0</v>
      </c>
      <c r="AQ118">
        <f t="shared" si="24"/>
        <v>0</v>
      </c>
      <c r="AR118">
        <f t="shared" si="24"/>
        <v>0</v>
      </c>
      <c r="AS118">
        <f t="shared" si="24"/>
        <v>0</v>
      </c>
      <c r="AT118">
        <f t="shared" si="24"/>
        <v>0</v>
      </c>
      <c r="AU118">
        <f t="shared" si="24"/>
        <v>0</v>
      </c>
      <c r="AV118">
        <f t="shared" si="24"/>
        <v>0</v>
      </c>
      <c r="AW118">
        <f t="shared" si="24"/>
        <v>0</v>
      </c>
      <c r="AX118">
        <f t="shared" si="24"/>
        <v>0</v>
      </c>
    </row>
    <row r="119" spans="3:50" ht="30" customHeight="1" thickTop="1" thickBot="1" x14ac:dyDescent="0.25">
      <c r="C119" s="118"/>
      <c r="D119" s="126"/>
      <c r="E119" s="115"/>
      <c r="F119" s="115"/>
      <c r="G119" s="118"/>
      <c r="H119" s="127"/>
      <c r="I119" s="127"/>
      <c r="J119" s="127"/>
      <c r="K119" s="127"/>
      <c r="L119" s="127"/>
      <c r="M119" s="127"/>
      <c r="N119" s="127"/>
      <c r="O119" s="127"/>
      <c r="P119" s="127"/>
      <c r="Q119" s="109"/>
      <c r="R119" s="127"/>
      <c r="S119" s="127"/>
      <c r="U119" s="15" t="str">
        <f t="shared" si="20"/>
        <v/>
      </c>
      <c r="V119" t="str">
        <f t="shared" si="14"/>
        <v/>
      </c>
      <c r="W119" t="str">
        <f t="shared" si="15"/>
        <v/>
      </c>
      <c r="X119" t="str">
        <f t="shared" si="16"/>
        <v/>
      </c>
      <c r="Y119" t="str">
        <f t="shared" si="17"/>
        <v/>
      </c>
      <c r="Z119" t="str">
        <f t="shared" si="18"/>
        <v/>
      </c>
      <c r="AA119" t="str">
        <f t="shared" si="19"/>
        <v/>
      </c>
      <c r="AB119">
        <v>112</v>
      </c>
      <c r="AC119" t="str">
        <f>IF(ISERROR(IF(U119="","",IF(OR(U119=Cad_Inicial!$D$8,X119=Cad_Inicial!$D$8),Cad_Inicial!$D$8+AB119*1000,0))),"",IF(U119="","",IF(OR(U119=Cad_Inicial!$D$8,X119=Cad_Inicial!$D$8),Cad_Inicial!$D$8+AB119*1000,0)))</f>
        <v/>
      </c>
      <c r="AK119" s="50" t="e">
        <f t="shared" si="21"/>
        <v>#VALUE!</v>
      </c>
      <c r="AL119" s="50" t="e">
        <f t="shared" si="22"/>
        <v>#VALUE!</v>
      </c>
      <c r="AM119">
        <f t="shared" si="13"/>
        <v>0</v>
      </c>
      <c r="AN119">
        <f t="shared" si="24"/>
        <v>0</v>
      </c>
      <c r="AO119">
        <f t="shared" si="24"/>
        <v>0</v>
      </c>
      <c r="AP119">
        <f t="shared" si="24"/>
        <v>0</v>
      </c>
      <c r="AQ119">
        <f t="shared" si="24"/>
        <v>0</v>
      </c>
      <c r="AR119">
        <f t="shared" si="24"/>
        <v>0</v>
      </c>
      <c r="AS119">
        <f t="shared" si="24"/>
        <v>0</v>
      </c>
      <c r="AT119">
        <f t="shared" si="24"/>
        <v>0</v>
      </c>
      <c r="AU119">
        <f t="shared" si="24"/>
        <v>0</v>
      </c>
      <c r="AV119">
        <f t="shared" si="24"/>
        <v>0</v>
      </c>
      <c r="AW119">
        <f t="shared" si="24"/>
        <v>0</v>
      </c>
      <c r="AX119">
        <f t="shared" si="24"/>
        <v>0</v>
      </c>
    </row>
    <row r="120" spans="3:50" ht="30" customHeight="1" thickTop="1" thickBot="1" x14ac:dyDescent="0.25">
      <c r="C120" s="118"/>
      <c r="D120" s="126"/>
      <c r="E120" s="115"/>
      <c r="F120" s="115"/>
      <c r="G120" s="118"/>
      <c r="H120" s="127"/>
      <c r="I120" s="127"/>
      <c r="J120" s="127"/>
      <c r="K120" s="127"/>
      <c r="L120" s="127"/>
      <c r="M120" s="127"/>
      <c r="N120" s="127"/>
      <c r="O120" s="127"/>
      <c r="P120" s="127"/>
      <c r="Q120" s="109"/>
      <c r="R120" s="127"/>
      <c r="S120" s="127"/>
      <c r="U120" s="15" t="str">
        <f t="shared" si="20"/>
        <v/>
      </c>
      <c r="V120" t="str">
        <f t="shared" si="14"/>
        <v/>
      </c>
      <c r="W120" t="str">
        <f t="shared" si="15"/>
        <v/>
      </c>
      <c r="X120" t="str">
        <f t="shared" si="16"/>
        <v/>
      </c>
      <c r="Y120" t="str">
        <f t="shared" si="17"/>
        <v/>
      </c>
      <c r="Z120" t="str">
        <f t="shared" si="18"/>
        <v/>
      </c>
      <c r="AA120" t="str">
        <f t="shared" si="19"/>
        <v/>
      </c>
      <c r="AB120">
        <v>113</v>
      </c>
      <c r="AC120" t="str">
        <f>IF(ISERROR(IF(U120="","",IF(OR(U120=Cad_Inicial!$D$8,X120=Cad_Inicial!$D$8),Cad_Inicial!$D$8+AB120*1000,0))),"",IF(U120="","",IF(OR(U120=Cad_Inicial!$D$8,X120=Cad_Inicial!$D$8),Cad_Inicial!$D$8+AB120*1000,0)))</f>
        <v/>
      </c>
      <c r="AK120" s="50" t="e">
        <f t="shared" si="21"/>
        <v>#VALUE!</v>
      </c>
      <c r="AL120" s="50" t="e">
        <f t="shared" si="22"/>
        <v>#VALUE!</v>
      </c>
      <c r="AM120">
        <f t="shared" si="13"/>
        <v>0</v>
      </c>
      <c r="AN120">
        <f t="shared" si="24"/>
        <v>0</v>
      </c>
      <c r="AO120">
        <f t="shared" si="24"/>
        <v>0</v>
      </c>
      <c r="AP120">
        <f t="shared" si="24"/>
        <v>0</v>
      </c>
      <c r="AQ120">
        <f t="shared" si="24"/>
        <v>0</v>
      </c>
      <c r="AR120">
        <f t="shared" si="24"/>
        <v>0</v>
      </c>
      <c r="AS120">
        <f t="shared" si="24"/>
        <v>0</v>
      </c>
      <c r="AT120">
        <f t="shared" si="24"/>
        <v>0</v>
      </c>
      <c r="AU120">
        <f t="shared" si="24"/>
        <v>0</v>
      </c>
      <c r="AV120">
        <f t="shared" si="24"/>
        <v>0</v>
      </c>
      <c r="AW120">
        <f t="shared" si="24"/>
        <v>0</v>
      </c>
      <c r="AX120">
        <f t="shared" si="24"/>
        <v>0</v>
      </c>
    </row>
    <row r="121" spans="3:50" ht="30" customHeight="1" thickTop="1" thickBot="1" x14ac:dyDescent="0.25">
      <c r="C121" s="118"/>
      <c r="D121" s="126"/>
      <c r="E121" s="115"/>
      <c r="F121" s="115"/>
      <c r="G121" s="118"/>
      <c r="H121" s="127"/>
      <c r="I121" s="127"/>
      <c r="J121" s="127"/>
      <c r="K121" s="127"/>
      <c r="L121" s="127"/>
      <c r="M121" s="127"/>
      <c r="N121" s="127"/>
      <c r="O121" s="127"/>
      <c r="P121" s="127"/>
      <c r="Q121" s="109"/>
      <c r="R121" s="127"/>
      <c r="S121" s="127"/>
      <c r="U121" s="15" t="str">
        <f t="shared" si="20"/>
        <v/>
      </c>
      <c r="V121" t="str">
        <f t="shared" si="14"/>
        <v/>
      </c>
      <c r="W121" t="str">
        <f t="shared" si="15"/>
        <v/>
      </c>
      <c r="X121" t="str">
        <f t="shared" si="16"/>
        <v/>
      </c>
      <c r="Y121" t="str">
        <f t="shared" si="17"/>
        <v/>
      </c>
      <c r="Z121" t="str">
        <f t="shared" si="18"/>
        <v/>
      </c>
      <c r="AA121" t="str">
        <f t="shared" si="19"/>
        <v/>
      </c>
      <c r="AB121">
        <v>114</v>
      </c>
      <c r="AC121" t="str">
        <f>IF(ISERROR(IF(U121="","",IF(OR(U121=Cad_Inicial!$D$8,X121=Cad_Inicial!$D$8),Cad_Inicial!$D$8+AB121*1000,0))),"",IF(U121="","",IF(OR(U121=Cad_Inicial!$D$8,X121=Cad_Inicial!$D$8),Cad_Inicial!$D$8+AB121*1000,0)))</f>
        <v/>
      </c>
      <c r="AK121" s="50" t="e">
        <f t="shared" si="21"/>
        <v>#VALUE!</v>
      </c>
      <c r="AL121" s="50" t="e">
        <f t="shared" si="22"/>
        <v>#VALUE!</v>
      </c>
      <c r="AM121">
        <f t="shared" si="13"/>
        <v>0</v>
      </c>
      <c r="AN121">
        <f t="shared" si="24"/>
        <v>0</v>
      </c>
      <c r="AO121">
        <f t="shared" si="24"/>
        <v>0</v>
      </c>
      <c r="AP121">
        <f t="shared" si="24"/>
        <v>0</v>
      </c>
      <c r="AQ121">
        <f t="shared" si="24"/>
        <v>0</v>
      </c>
      <c r="AR121">
        <f t="shared" si="24"/>
        <v>0</v>
      </c>
      <c r="AS121">
        <f t="shared" si="24"/>
        <v>0</v>
      </c>
      <c r="AT121">
        <f t="shared" si="24"/>
        <v>0</v>
      </c>
      <c r="AU121">
        <f t="shared" si="24"/>
        <v>0</v>
      </c>
      <c r="AV121">
        <f t="shared" si="24"/>
        <v>0</v>
      </c>
      <c r="AW121">
        <f t="shared" si="24"/>
        <v>0</v>
      </c>
      <c r="AX121">
        <f t="shared" si="24"/>
        <v>0</v>
      </c>
    </row>
    <row r="122" spans="3:50" ht="30" customHeight="1" thickTop="1" thickBot="1" x14ac:dyDescent="0.25">
      <c r="C122" s="118"/>
      <c r="D122" s="126"/>
      <c r="E122" s="115"/>
      <c r="F122" s="115"/>
      <c r="G122" s="118"/>
      <c r="H122" s="127"/>
      <c r="I122" s="127"/>
      <c r="J122" s="127"/>
      <c r="K122" s="127"/>
      <c r="L122" s="127"/>
      <c r="M122" s="127"/>
      <c r="N122" s="127"/>
      <c r="O122" s="127"/>
      <c r="P122" s="127"/>
      <c r="Q122" s="109"/>
      <c r="R122" s="127"/>
      <c r="S122" s="127"/>
      <c r="U122" s="15" t="str">
        <f t="shared" si="20"/>
        <v/>
      </c>
      <c r="V122" t="str">
        <f t="shared" si="14"/>
        <v/>
      </c>
      <c r="W122" t="str">
        <f t="shared" si="15"/>
        <v/>
      </c>
      <c r="X122" t="str">
        <f t="shared" si="16"/>
        <v/>
      </c>
      <c r="Y122" t="str">
        <f t="shared" si="17"/>
        <v/>
      </c>
      <c r="Z122" t="str">
        <f t="shared" si="18"/>
        <v/>
      </c>
      <c r="AA122" t="str">
        <f t="shared" si="19"/>
        <v/>
      </c>
      <c r="AB122">
        <v>115</v>
      </c>
      <c r="AC122" t="str">
        <f>IF(ISERROR(IF(U122="","",IF(OR(U122=Cad_Inicial!$D$8,X122=Cad_Inicial!$D$8),Cad_Inicial!$D$8+AB122*1000,0))),"",IF(U122="","",IF(OR(U122=Cad_Inicial!$D$8,X122=Cad_Inicial!$D$8),Cad_Inicial!$D$8+AB122*1000,0)))</f>
        <v/>
      </c>
      <c r="AK122" s="50" t="e">
        <f t="shared" si="21"/>
        <v>#VALUE!</v>
      </c>
      <c r="AL122" s="50" t="e">
        <f t="shared" si="22"/>
        <v>#VALUE!</v>
      </c>
      <c r="AM122">
        <f t="shared" si="13"/>
        <v>0</v>
      </c>
      <c r="AN122">
        <f t="shared" si="24"/>
        <v>0</v>
      </c>
      <c r="AO122">
        <f t="shared" si="24"/>
        <v>0</v>
      </c>
      <c r="AP122">
        <f t="shared" si="24"/>
        <v>0</v>
      </c>
      <c r="AQ122">
        <f t="shared" si="24"/>
        <v>0</v>
      </c>
      <c r="AR122">
        <f t="shared" si="24"/>
        <v>0</v>
      </c>
      <c r="AS122">
        <f t="shared" si="24"/>
        <v>0</v>
      </c>
      <c r="AT122">
        <f t="shared" si="24"/>
        <v>0</v>
      </c>
      <c r="AU122">
        <f t="shared" si="24"/>
        <v>0</v>
      </c>
      <c r="AV122">
        <f t="shared" si="24"/>
        <v>0</v>
      </c>
      <c r="AW122">
        <f t="shared" si="24"/>
        <v>0</v>
      </c>
      <c r="AX122">
        <f t="shared" si="24"/>
        <v>0</v>
      </c>
    </row>
    <row r="123" spans="3:50" ht="30" customHeight="1" thickTop="1" thickBot="1" x14ac:dyDescent="0.25">
      <c r="C123" s="118"/>
      <c r="D123" s="126"/>
      <c r="E123" s="115"/>
      <c r="F123" s="115"/>
      <c r="G123" s="118"/>
      <c r="H123" s="127"/>
      <c r="I123" s="127"/>
      <c r="J123" s="127"/>
      <c r="K123" s="127"/>
      <c r="L123" s="127"/>
      <c r="M123" s="127"/>
      <c r="N123" s="127"/>
      <c r="O123" s="127"/>
      <c r="P123" s="127"/>
      <c r="Q123" s="109"/>
      <c r="R123" s="127"/>
      <c r="S123" s="127"/>
      <c r="U123" s="15" t="str">
        <f t="shared" si="20"/>
        <v/>
      </c>
      <c r="V123" t="str">
        <f t="shared" si="14"/>
        <v/>
      </c>
      <c r="W123" t="str">
        <f t="shared" si="15"/>
        <v/>
      </c>
      <c r="X123" t="str">
        <f t="shared" si="16"/>
        <v/>
      </c>
      <c r="Y123" t="str">
        <f t="shared" si="17"/>
        <v/>
      </c>
      <c r="Z123" t="str">
        <f t="shared" si="18"/>
        <v/>
      </c>
      <c r="AA123" t="str">
        <f t="shared" si="19"/>
        <v/>
      </c>
      <c r="AB123">
        <v>116</v>
      </c>
      <c r="AC123" t="str">
        <f>IF(ISERROR(IF(U123="","",IF(OR(U123=Cad_Inicial!$D$8,X123=Cad_Inicial!$D$8),Cad_Inicial!$D$8+AB123*1000,0))),"",IF(U123="","",IF(OR(U123=Cad_Inicial!$D$8,X123=Cad_Inicial!$D$8),Cad_Inicial!$D$8+AB123*1000,0)))</f>
        <v/>
      </c>
      <c r="AK123" s="50" t="e">
        <f t="shared" si="21"/>
        <v>#VALUE!</v>
      </c>
      <c r="AL123" s="50" t="e">
        <f t="shared" si="22"/>
        <v>#VALUE!</v>
      </c>
      <c r="AM123">
        <f t="shared" si="13"/>
        <v>0</v>
      </c>
      <c r="AN123">
        <f t="shared" si="24"/>
        <v>0</v>
      </c>
      <c r="AO123">
        <f t="shared" si="24"/>
        <v>0</v>
      </c>
      <c r="AP123">
        <f t="shared" si="24"/>
        <v>0</v>
      </c>
      <c r="AQ123">
        <f t="shared" si="24"/>
        <v>0</v>
      </c>
      <c r="AR123">
        <f t="shared" si="24"/>
        <v>0</v>
      </c>
      <c r="AS123">
        <f t="shared" si="24"/>
        <v>0</v>
      </c>
      <c r="AT123">
        <f t="shared" si="24"/>
        <v>0</v>
      </c>
      <c r="AU123">
        <f t="shared" si="24"/>
        <v>0</v>
      </c>
      <c r="AV123">
        <f t="shared" si="24"/>
        <v>0</v>
      </c>
      <c r="AW123">
        <f t="shared" si="24"/>
        <v>0</v>
      </c>
      <c r="AX123">
        <f t="shared" si="24"/>
        <v>0</v>
      </c>
    </row>
    <row r="124" spans="3:50" ht="30" customHeight="1" thickTop="1" thickBot="1" x14ac:dyDescent="0.25">
      <c r="C124" s="118"/>
      <c r="D124" s="126"/>
      <c r="E124" s="115"/>
      <c r="F124" s="115"/>
      <c r="G124" s="118"/>
      <c r="H124" s="127"/>
      <c r="I124" s="127"/>
      <c r="J124" s="127"/>
      <c r="K124" s="127"/>
      <c r="L124" s="127"/>
      <c r="M124" s="127"/>
      <c r="N124" s="127"/>
      <c r="O124" s="127"/>
      <c r="P124" s="127"/>
      <c r="Q124" s="109"/>
      <c r="R124" s="127"/>
      <c r="S124" s="127"/>
      <c r="U124" s="15" t="str">
        <f t="shared" si="20"/>
        <v/>
      </c>
      <c r="V124" t="str">
        <f t="shared" si="14"/>
        <v/>
      </c>
      <c r="W124" t="str">
        <f t="shared" si="15"/>
        <v/>
      </c>
      <c r="X124" t="str">
        <f t="shared" si="16"/>
        <v/>
      </c>
      <c r="Y124" t="str">
        <f t="shared" si="17"/>
        <v/>
      </c>
      <c r="Z124" t="str">
        <f t="shared" si="18"/>
        <v/>
      </c>
      <c r="AA124" t="str">
        <f t="shared" si="19"/>
        <v/>
      </c>
      <c r="AB124">
        <v>117</v>
      </c>
      <c r="AC124" t="str">
        <f>IF(ISERROR(IF(U124="","",IF(OR(U124=Cad_Inicial!$D$8,X124=Cad_Inicial!$D$8),Cad_Inicial!$D$8+AB124*1000,0))),"",IF(U124="","",IF(OR(U124=Cad_Inicial!$D$8,X124=Cad_Inicial!$D$8),Cad_Inicial!$D$8+AB124*1000,0)))</f>
        <v/>
      </c>
      <c r="AK124" s="50" t="e">
        <f t="shared" si="21"/>
        <v>#VALUE!</v>
      </c>
      <c r="AL124" s="50" t="e">
        <f t="shared" si="22"/>
        <v>#VALUE!</v>
      </c>
      <c r="AM124">
        <f t="shared" si="13"/>
        <v>0</v>
      </c>
      <c r="AN124">
        <f t="shared" si="24"/>
        <v>0</v>
      </c>
      <c r="AO124">
        <f t="shared" si="24"/>
        <v>0</v>
      </c>
      <c r="AP124">
        <f t="shared" si="24"/>
        <v>0</v>
      </c>
      <c r="AQ124">
        <f t="shared" si="24"/>
        <v>0</v>
      </c>
      <c r="AR124">
        <f t="shared" si="24"/>
        <v>0</v>
      </c>
      <c r="AS124">
        <f t="shared" si="24"/>
        <v>0</v>
      </c>
      <c r="AT124">
        <f t="shared" si="24"/>
        <v>0</v>
      </c>
      <c r="AU124">
        <f t="shared" si="24"/>
        <v>0</v>
      </c>
      <c r="AV124">
        <f t="shared" si="24"/>
        <v>0</v>
      </c>
      <c r="AW124">
        <f t="shared" si="24"/>
        <v>0</v>
      </c>
      <c r="AX124">
        <f t="shared" si="24"/>
        <v>0</v>
      </c>
    </row>
    <row r="125" spans="3:50" ht="30" customHeight="1" thickTop="1" thickBot="1" x14ac:dyDescent="0.25">
      <c r="C125" s="118"/>
      <c r="D125" s="126"/>
      <c r="E125" s="115"/>
      <c r="F125" s="115"/>
      <c r="G125" s="118"/>
      <c r="H125" s="127"/>
      <c r="I125" s="127"/>
      <c r="J125" s="127"/>
      <c r="K125" s="127"/>
      <c r="L125" s="127"/>
      <c r="M125" s="127"/>
      <c r="N125" s="127"/>
      <c r="O125" s="127"/>
      <c r="P125" s="127"/>
      <c r="Q125" s="109"/>
      <c r="R125" s="127"/>
      <c r="S125" s="127"/>
      <c r="U125" s="15" t="str">
        <f t="shared" si="20"/>
        <v/>
      </c>
      <c r="V125" t="str">
        <f t="shared" si="14"/>
        <v/>
      </c>
      <c r="W125" t="str">
        <f t="shared" si="15"/>
        <v/>
      </c>
      <c r="X125" t="str">
        <f t="shared" si="16"/>
        <v/>
      </c>
      <c r="Y125" t="str">
        <f t="shared" si="17"/>
        <v/>
      </c>
      <c r="Z125" t="str">
        <f t="shared" si="18"/>
        <v/>
      </c>
      <c r="AA125" t="str">
        <f t="shared" si="19"/>
        <v/>
      </c>
      <c r="AB125">
        <v>118</v>
      </c>
      <c r="AC125" t="str">
        <f>IF(ISERROR(IF(U125="","",IF(OR(U125=Cad_Inicial!$D$8,X125=Cad_Inicial!$D$8),Cad_Inicial!$D$8+AB125*1000,0))),"",IF(U125="","",IF(OR(U125=Cad_Inicial!$D$8,X125=Cad_Inicial!$D$8),Cad_Inicial!$D$8+AB125*1000,0)))</f>
        <v/>
      </c>
      <c r="AK125" s="50" t="e">
        <f t="shared" si="21"/>
        <v>#VALUE!</v>
      </c>
      <c r="AL125" s="50" t="e">
        <f t="shared" si="22"/>
        <v>#VALUE!</v>
      </c>
      <c r="AM125">
        <f t="shared" si="13"/>
        <v>0</v>
      </c>
      <c r="AN125">
        <f t="shared" si="24"/>
        <v>0</v>
      </c>
      <c r="AO125">
        <f t="shared" si="24"/>
        <v>0</v>
      </c>
      <c r="AP125">
        <f t="shared" si="24"/>
        <v>0</v>
      </c>
      <c r="AQ125">
        <f t="shared" si="24"/>
        <v>0</v>
      </c>
      <c r="AR125">
        <f t="shared" si="24"/>
        <v>0</v>
      </c>
      <c r="AS125">
        <f t="shared" si="24"/>
        <v>0</v>
      </c>
      <c r="AT125">
        <f t="shared" si="24"/>
        <v>0</v>
      </c>
      <c r="AU125">
        <f t="shared" si="24"/>
        <v>0</v>
      </c>
      <c r="AV125">
        <f t="shared" si="24"/>
        <v>0</v>
      </c>
      <c r="AW125">
        <f t="shared" si="24"/>
        <v>0</v>
      </c>
      <c r="AX125">
        <f t="shared" si="24"/>
        <v>0</v>
      </c>
    </row>
    <row r="126" spans="3:50" ht="30" customHeight="1" thickTop="1" thickBot="1" x14ac:dyDescent="0.25">
      <c r="C126" s="118"/>
      <c r="D126" s="126"/>
      <c r="E126" s="115"/>
      <c r="F126" s="115"/>
      <c r="G126" s="118"/>
      <c r="H126" s="127"/>
      <c r="I126" s="127"/>
      <c r="J126" s="127"/>
      <c r="K126" s="127"/>
      <c r="L126" s="127"/>
      <c r="M126" s="127"/>
      <c r="N126" s="127"/>
      <c r="O126" s="127"/>
      <c r="P126" s="127"/>
      <c r="Q126" s="109"/>
      <c r="R126" s="127"/>
      <c r="S126" s="127"/>
      <c r="U126" s="15" t="str">
        <f t="shared" si="20"/>
        <v/>
      </c>
      <c r="V126" t="str">
        <f t="shared" si="14"/>
        <v/>
      </c>
      <c r="W126" t="str">
        <f t="shared" si="15"/>
        <v/>
      </c>
      <c r="X126" t="str">
        <f t="shared" si="16"/>
        <v/>
      </c>
      <c r="Y126" t="str">
        <f t="shared" si="17"/>
        <v/>
      </c>
      <c r="Z126" t="str">
        <f t="shared" si="18"/>
        <v/>
      </c>
      <c r="AA126" t="str">
        <f t="shared" si="19"/>
        <v/>
      </c>
      <c r="AB126">
        <v>119</v>
      </c>
      <c r="AC126" t="str">
        <f>IF(ISERROR(IF(U126="","",IF(OR(U126=Cad_Inicial!$D$8,X126=Cad_Inicial!$D$8),Cad_Inicial!$D$8+AB126*1000,0))),"",IF(U126="","",IF(OR(U126=Cad_Inicial!$D$8,X126=Cad_Inicial!$D$8),Cad_Inicial!$D$8+AB126*1000,0)))</f>
        <v/>
      </c>
      <c r="AK126" s="50" t="e">
        <f t="shared" si="21"/>
        <v>#VALUE!</v>
      </c>
      <c r="AL126" s="50" t="e">
        <f t="shared" si="22"/>
        <v>#VALUE!</v>
      </c>
      <c r="AM126">
        <f t="shared" si="13"/>
        <v>0</v>
      </c>
      <c r="AN126">
        <f t="shared" si="24"/>
        <v>0</v>
      </c>
      <c r="AO126">
        <f t="shared" si="24"/>
        <v>0</v>
      </c>
      <c r="AP126">
        <f t="shared" si="24"/>
        <v>0</v>
      </c>
      <c r="AQ126">
        <f t="shared" si="24"/>
        <v>0</v>
      </c>
      <c r="AR126">
        <f t="shared" si="24"/>
        <v>0</v>
      </c>
      <c r="AS126">
        <f t="shared" si="24"/>
        <v>0</v>
      </c>
      <c r="AT126">
        <f t="shared" si="24"/>
        <v>0</v>
      </c>
      <c r="AU126">
        <f t="shared" si="24"/>
        <v>0</v>
      </c>
      <c r="AV126">
        <f t="shared" si="24"/>
        <v>0</v>
      </c>
      <c r="AW126">
        <f t="shared" si="24"/>
        <v>0</v>
      </c>
      <c r="AX126">
        <f t="shared" si="24"/>
        <v>0</v>
      </c>
    </row>
    <row r="127" spans="3:50" ht="30" customHeight="1" thickTop="1" thickBot="1" x14ac:dyDescent="0.25">
      <c r="C127" s="118"/>
      <c r="D127" s="126"/>
      <c r="E127" s="115"/>
      <c r="F127" s="115"/>
      <c r="G127" s="118"/>
      <c r="H127" s="127"/>
      <c r="I127" s="127"/>
      <c r="J127" s="127"/>
      <c r="K127" s="127"/>
      <c r="L127" s="127"/>
      <c r="M127" s="127"/>
      <c r="N127" s="127"/>
      <c r="O127" s="127"/>
      <c r="P127" s="127"/>
      <c r="Q127" s="109"/>
      <c r="R127" s="127"/>
      <c r="S127" s="127"/>
      <c r="U127" s="15" t="str">
        <f t="shared" si="20"/>
        <v/>
      </c>
      <c r="V127" t="str">
        <f t="shared" si="14"/>
        <v/>
      </c>
      <c r="W127" t="str">
        <f t="shared" si="15"/>
        <v/>
      </c>
      <c r="X127" t="str">
        <f t="shared" si="16"/>
        <v/>
      </c>
      <c r="Y127" t="str">
        <f t="shared" si="17"/>
        <v/>
      </c>
      <c r="Z127" t="str">
        <f t="shared" si="18"/>
        <v/>
      </c>
      <c r="AA127" t="str">
        <f t="shared" si="19"/>
        <v/>
      </c>
      <c r="AB127">
        <v>120</v>
      </c>
      <c r="AC127" t="str">
        <f>IF(ISERROR(IF(U127="","",IF(OR(U127=Cad_Inicial!$D$8,X127=Cad_Inicial!$D$8),Cad_Inicial!$D$8+AB127*1000,0))),"",IF(U127="","",IF(OR(U127=Cad_Inicial!$D$8,X127=Cad_Inicial!$D$8),Cad_Inicial!$D$8+AB127*1000,0)))</f>
        <v/>
      </c>
      <c r="AK127" s="50" t="e">
        <f t="shared" si="21"/>
        <v>#VALUE!</v>
      </c>
      <c r="AL127" s="50" t="e">
        <f t="shared" si="22"/>
        <v>#VALUE!</v>
      </c>
      <c r="AM127">
        <f t="shared" si="13"/>
        <v>0</v>
      </c>
      <c r="AN127">
        <f t="shared" si="24"/>
        <v>0</v>
      </c>
      <c r="AO127">
        <f t="shared" si="24"/>
        <v>0</v>
      </c>
      <c r="AP127">
        <f t="shared" si="24"/>
        <v>0</v>
      </c>
      <c r="AQ127">
        <f t="shared" si="24"/>
        <v>0</v>
      </c>
      <c r="AR127">
        <f t="shared" si="24"/>
        <v>0</v>
      </c>
      <c r="AS127">
        <f t="shared" si="24"/>
        <v>0</v>
      </c>
      <c r="AT127">
        <f t="shared" si="24"/>
        <v>0</v>
      </c>
      <c r="AU127">
        <f t="shared" si="24"/>
        <v>0</v>
      </c>
      <c r="AV127">
        <f t="shared" si="24"/>
        <v>0</v>
      </c>
      <c r="AW127">
        <f t="shared" si="24"/>
        <v>0</v>
      </c>
      <c r="AX127">
        <f t="shared" si="24"/>
        <v>0</v>
      </c>
    </row>
    <row r="128" spans="3:50" ht="30" customHeight="1" thickTop="1" thickBot="1" x14ac:dyDescent="0.25">
      <c r="C128" s="118"/>
      <c r="D128" s="126"/>
      <c r="E128" s="115"/>
      <c r="F128" s="115"/>
      <c r="G128" s="118"/>
      <c r="H128" s="127"/>
      <c r="I128" s="127"/>
      <c r="J128" s="127"/>
      <c r="K128" s="127"/>
      <c r="L128" s="127"/>
      <c r="M128" s="127"/>
      <c r="N128" s="127"/>
      <c r="O128" s="127"/>
      <c r="P128" s="127"/>
      <c r="Q128" s="109"/>
      <c r="R128" s="127"/>
      <c r="S128" s="127"/>
      <c r="U128" s="15" t="str">
        <f t="shared" si="20"/>
        <v/>
      </c>
      <c r="V128" t="str">
        <f t="shared" si="14"/>
        <v/>
      </c>
      <c r="W128" t="str">
        <f t="shared" si="15"/>
        <v/>
      </c>
      <c r="X128" t="str">
        <f t="shared" si="16"/>
        <v/>
      </c>
      <c r="Y128" t="str">
        <f t="shared" si="17"/>
        <v/>
      </c>
      <c r="Z128" t="str">
        <f t="shared" si="18"/>
        <v/>
      </c>
      <c r="AA128" t="str">
        <f t="shared" si="19"/>
        <v/>
      </c>
      <c r="AB128">
        <v>121</v>
      </c>
      <c r="AC128" t="str">
        <f>IF(ISERROR(IF(U128="","",IF(OR(U128=Cad_Inicial!$D$8,X128=Cad_Inicial!$D$8),Cad_Inicial!$D$8+AB128*1000,0))),"",IF(U128="","",IF(OR(U128=Cad_Inicial!$D$8,X128=Cad_Inicial!$D$8),Cad_Inicial!$D$8+AB128*1000,0)))</f>
        <v/>
      </c>
      <c r="AK128" s="50" t="e">
        <f t="shared" si="21"/>
        <v>#VALUE!</v>
      </c>
      <c r="AL128" s="50" t="e">
        <f t="shared" si="22"/>
        <v>#VALUE!</v>
      </c>
      <c r="AM128">
        <f t="shared" si="13"/>
        <v>0</v>
      </c>
      <c r="AN128">
        <f t="shared" si="24"/>
        <v>0</v>
      </c>
      <c r="AO128">
        <f t="shared" si="24"/>
        <v>0</v>
      </c>
      <c r="AP128">
        <f t="shared" si="24"/>
        <v>0</v>
      </c>
      <c r="AQ128">
        <f t="shared" si="24"/>
        <v>0</v>
      </c>
      <c r="AR128">
        <f t="shared" si="24"/>
        <v>0</v>
      </c>
      <c r="AS128">
        <f t="shared" si="24"/>
        <v>0</v>
      </c>
      <c r="AT128">
        <f t="shared" si="24"/>
        <v>0</v>
      </c>
      <c r="AU128">
        <f t="shared" si="24"/>
        <v>0</v>
      </c>
      <c r="AV128">
        <f t="shared" si="24"/>
        <v>0</v>
      </c>
      <c r="AW128">
        <f t="shared" si="24"/>
        <v>0</v>
      </c>
      <c r="AX128">
        <f t="shared" si="24"/>
        <v>0</v>
      </c>
    </row>
    <row r="129" spans="3:50" ht="30" customHeight="1" thickTop="1" thickBot="1" x14ac:dyDescent="0.25">
      <c r="C129" s="118"/>
      <c r="D129" s="126"/>
      <c r="E129" s="115"/>
      <c r="F129" s="115"/>
      <c r="G129" s="118"/>
      <c r="H129" s="127"/>
      <c r="I129" s="127"/>
      <c r="J129" s="127"/>
      <c r="K129" s="127"/>
      <c r="L129" s="127"/>
      <c r="M129" s="127"/>
      <c r="N129" s="127"/>
      <c r="O129" s="127"/>
      <c r="P129" s="127"/>
      <c r="Q129" s="109"/>
      <c r="R129" s="127"/>
      <c r="S129" s="127"/>
      <c r="U129" s="15" t="str">
        <f t="shared" si="20"/>
        <v/>
      </c>
      <c r="V129" t="str">
        <f t="shared" si="14"/>
        <v/>
      </c>
      <c r="W129" t="str">
        <f t="shared" si="15"/>
        <v/>
      </c>
      <c r="X129" t="str">
        <f t="shared" si="16"/>
        <v/>
      </c>
      <c r="Y129" t="str">
        <f t="shared" si="17"/>
        <v/>
      </c>
      <c r="Z129" t="str">
        <f t="shared" si="18"/>
        <v/>
      </c>
      <c r="AA129" t="str">
        <f t="shared" si="19"/>
        <v/>
      </c>
      <c r="AB129">
        <v>122</v>
      </c>
      <c r="AC129" t="str">
        <f>IF(ISERROR(IF(U129="","",IF(OR(U129=Cad_Inicial!$D$8,X129=Cad_Inicial!$D$8),Cad_Inicial!$D$8+AB129*1000,0))),"",IF(U129="","",IF(OR(U129=Cad_Inicial!$D$8,X129=Cad_Inicial!$D$8),Cad_Inicial!$D$8+AB129*1000,0)))</f>
        <v/>
      </c>
      <c r="AK129" s="50" t="e">
        <f t="shared" si="21"/>
        <v>#VALUE!</v>
      </c>
      <c r="AL129" s="50" t="e">
        <f t="shared" si="22"/>
        <v>#VALUE!</v>
      </c>
      <c r="AM129">
        <f t="shared" si="13"/>
        <v>0</v>
      </c>
      <c r="AN129">
        <f t="shared" si="24"/>
        <v>0</v>
      </c>
      <c r="AO129">
        <f t="shared" si="24"/>
        <v>0</v>
      </c>
      <c r="AP129">
        <f t="shared" si="24"/>
        <v>0</v>
      </c>
      <c r="AQ129">
        <f t="shared" si="24"/>
        <v>0</v>
      </c>
      <c r="AR129">
        <f t="shared" si="24"/>
        <v>0</v>
      </c>
      <c r="AS129">
        <f t="shared" si="24"/>
        <v>0</v>
      </c>
      <c r="AT129">
        <f t="shared" si="24"/>
        <v>0</v>
      </c>
      <c r="AU129">
        <f t="shared" si="24"/>
        <v>0</v>
      </c>
      <c r="AV129">
        <f t="shared" si="24"/>
        <v>0</v>
      </c>
      <c r="AW129">
        <f t="shared" si="24"/>
        <v>0</v>
      </c>
      <c r="AX129">
        <f t="shared" si="24"/>
        <v>0</v>
      </c>
    </row>
    <row r="130" spans="3:50" ht="30" customHeight="1" thickTop="1" thickBot="1" x14ac:dyDescent="0.25">
      <c r="C130" s="118"/>
      <c r="D130" s="126"/>
      <c r="E130" s="115"/>
      <c r="F130" s="115"/>
      <c r="G130" s="118"/>
      <c r="H130" s="127"/>
      <c r="I130" s="127"/>
      <c r="J130" s="127"/>
      <c r="K130" s="127"/>
      <c r="L130" s="127"/>
      <c r="M130" s="127"/>
      <c r="N130" s="127"/>
      <c r="O130" s="127"/>
      <c r="P130" s="127"/>
      <c r="Q130" s="109"/>
      <c r="R130" s="127"/>
      <c r="S130" s="127"/>
      <c r="U130" s="15" t="str">
        <f t="shared" si="20"/>
        <v/>
      </c>
      <c r="V130" t="str">
        <f t="shared" si="14"/>
        <v/>
      </c>
      <c r="W130" t="str">
        <f t="shared" si="15"/>
        <v/>
      </c>
      <c r="X130" t="str">
        <f t="shared" si="16"/>
        <v/>
      </c>
      <c r="Y130" t="str">
        <f t="shared" si="17"/>
        <v/>
      </c>
      <c r="Z130" t="str">
        <f t="shared" si="18"/>
        <v/>
      </c>
      <c r="AA130" t="str">
        <f t="shared" si="19"/>
        <v/>
      </c>
      <c r="AB130">
        <v>123</v>
      </c>
      <c r="AC130" t="str">
        <f>IF(ISERROR(IF(U130="","",IF(OR(U130=Cad_Inicial!$D$8,X130=Cad_Inicial!$D$8),Cad_Inicial!$D$8+AB130*1000,0))),"",IF(U130="","",IF(OR(U130=Cad_Inicial!$D$8,X130=Cad_Inicial!$D$8),Cad_Inicial!$D$8+AB130*1000,0)))</f>
        <v/>
      </c>
      <c r="AK130" s="50" t="e">
        <f t="shared" si="21"/>
        <v>#VALUE!</v>
      </c>
      <c r="AL130" s="50" t="e">
        <f t="shared" si="22"/>
        <v>#VALUE!</v>
      </c>
      <c r="AM130">
        <f t="shared" ref="AM130:AM193" si="25">IFERROR(IF(AND($AK130&lt;=AM$5,$AL130&gt;=AM$5),1,0),0)</f>
        <v>0</v>
      </c>
      <c r="AN130">
        <f t="shared" si="24"/>
        <v>0</v>
      </c>
      <c r="AO130">
        <f t="shared" si="24"/>
        <v>0</v>
      </c>
      <c r="AP130">
        <f t="shared" si="24"/>
        <v>0</v>
      </c>
      <c r="AQ130">
        <f t="shared" si="24"/>
        <v>0</v>
      </c>
      <c r="AR130">
        <f t="shared" si="24"/>
        <v>0</v>
      </c>
      <c r="AS130">
        <f t="shared" si="24"/>
        <v>0</v>
      </c>
      <c r="AT130">
        <f t="shared" si="24"/>
        <v>0</v>
      </c>
      <c r="AU130">
        <f t="shared" si="24"/>
        <v>0</v>
      </c>
      <c r="AV130">
        <f t="shared" si="24"/>
        <v>0</v>
      </c>
      <c r="AW130">
        <f t="shared" si="24"/>
        <v>0</v>
      </c>
      <c r="AX130">
        <f t="shared" si="24"/>
        <v>0</v>
      </c>
    </row>
    <row r="131" spans="3:50" ht="30" customHeight="1" thickTop="1" thickBot="1" x14ac:dyDescent="0.25">
      <c r="C131" s="118"/>
      <c r="D131" s="126"/>
      <c r="E131" s="115"/>
      <c r="F131" s="115"/>
      <c r="G131" s="118"/>
      <c r="H131" s="127"/>
      <c r="I131" s="127"/>
      <c r="J131" s="127"/>
      <c r="K131" s="127"/>
      <c r="L131" s="127"/>
      <c r="M131" s="127"/>
      <c r="N131" s="127"/>
      <c r="O131" s="127"/>
      <c r="P131" s="127"/>
      <c r="Q131" s="109"/>
      <c r="R131" s="127"/>
      <c r="S131" s="127"/>
      <c r="U131" s="15" t="str">
        <f t="shared" si="20"/>
        <v/>
      </c>
      <c r="V131" t="str">
        <f t="shared" si="14"/>
        <v/>
      </c>
      <c r="W131" t="str">
        <f t="shared" si="15"/>
        <v/>
      </c>
      <c r="X131" t="str">
        <f t="shared" si="16"/>
        <v/>
      </c>
      <c r="Y131" t="str">
        <f t="shared" si="17"/>
        <v/>
      </c>
      <c r="Z131" t="str">
        <f t="shared" si="18"/>
        <v/>
      </c>
      <c r="AA131" t="str">
        <f t="shared" si="19"/>
        <v/>
      </c>
      <c r="AB131">
        <v>124</v>
      </c>
      <c r="AC131" t="str">
        <f>IF(ISERROR(IF(U131="","",IF(OR(U131=Cad_Inicial!$D$8,X131=Cad_Inicial!$D$8),Cad_Inicial!$D$8+AB131*1000,0))),"",IF(U131="","",IF(OR(U131=Cad_Inicial!$D$8,X131=Cad_Inicial!$D$8),Cad_Inicial!$D$8+AB131*1000,0)))</f>
        <v/>
      </c>
      <c r="AK131" s="50" t="e">
        <f t="shared" si="21"/>
        <v>#VALUE!</v>
      </c>
      <c r="AL131" s="50" t="e">
        <f t="shared" si="22"/>
        <v>#VALUE!</v>
      </c>
      <c r="AM131">
        <f t="shared" si="25"/>
        <v>0</v>
      </c>
      <c r="AN131">
        <f t="shared" si="24"/>
        <v>0</v>
      </c>
      <c r="AO131">
        <f t="shared" si="24"/>
        <v>0</v>
      </c>
      <c r="AP131">
        <f t="shared" si="24"/>
        <v>0</v>
      </c>
      <c r="AQ131">
        <f t="shared" si="24"/>
        <v>0</v>
      </c>
      <c r="AR131">
        <f t="shared" si="24"/>
        <v>0</v>
      </c>
      <c r="AS131">
        <f t="shared" si="24"/>
        <v>0</v>
      </c>
      <c r="AT131">
        <f t="shared" si="24"/>
        <v>0</v>
      </c>
      <c r="AU131">
        <f t="shared" si="24"/>
        <v>0</v>
      </c>
      <c r="AV131">
        <f t="shared" si="24"/>
        <v>0</v>
      </c>
      <c r="AW131">
        <f t="shared" si="24"/>
        <v>0</v>
      </c>
      <c r="AX131">
        <f t="shared" si="24"/>
        <v>0</v>
      </c>
    </row>
    <row r="132" spans="3:50" ht="30" customHeight="1" thickTop="1" thickBot="1" x14ac:dyDescent="0.25">
      <c r="C132" s="118"/>
      <c r="D132" s="126"/>
      <c r="E132" s="115"/>
      <c r="F132" s="115"/>
      <c r="G132" s="118"/>
      <c r="H132" s="127"/>
      <c r="I132" s="127"/>
      <c r="J132" s="127"/>
      <c r="K132" s="127"/>
      <c r="L132" s="127"/>
      <c r="M132" s="127"/>
      <c r="N132" s="127"/>
      <c r="O132" s="127"/>
      <c r="P132" s="127"/>
      <c r="Q132" s="109"/>
      <c r="R132" s="127"/>
      <c r="S132" s="127"/>
      <c r="U132" s="15" t="str">
        <f t="shared" si="20"/>
        <v/>
      </c>
      <c r="V132" t="str">
        <f t="shared" si="14"/>
        <v/>
      </c>
      <c r="W132" t="str">
        <f t="shared" si="15"/>
        <v/>
      </c>
      <c r="X132" t="str">
        <f t="shared" si="16"/>
        <v/>
      </c>
      <c r="Y132" t="str">
        <f t="shared" si="17"/>
        <v/>
      </c>
      <c r="Z132" t="str">
        <f t="shared" si="18"/>
        <v/>
      </c>
      <c r="AA132" t="str">
        <f t="shared" si="19"/>
        <v/>
      </c>
      <c r="AB132">
        <v>125</v>
      </c>
      <c r="AC132" t="str">
        <f>IF(ISERROR(IF(U132="","",IF(OR(U132=Cad_Inicial!$D$8,X132=Cad_Inicial!$D$8),Cad_Inicial!$D$8+AB132*1000,0))),"",IF(U132="","",IF(OR(U132=Cad_Inicial!$D$8,X132=Cad_Inicial!$D$8),Cad_Inicial!$D$8+AB132*1000,0)))</f>
        <v/>
      </c>
      <c r="AK132" s="50" t="e">
        <f t="shared" si="21"/>
        <v>#VALUE!</v>
      </c>
      <c r="AL132" s="50" t="e">
        <f t="shared" si="22"/>
        <v>#VALUE!</v>
      </c>
      <c r="AM132">
        <f t="shared" si="25"/>
        <v>0</v>
      </c>
      <c r="AN132">
        <f t="shared" si="24"/>
        <v>0</v>
      </c>
      <c r="AO132">
        <f t="shared" si="24"/>
        <v>0</v>
      </c>
      <c r="AP132">
        <f t="shared" si="24"/>
        <v>0</v>
      </c>
      <c r="AQ132">
        <f t="shared" si="24"/>
        <v>0</v>
      </c>
      <c r="AR132">
        <f t="shared" si="24"/>
        <v>0</v>
      </c>
      <c r="AS132">
        <f t="shared" si="24"/>
        <v>0</v>
      </c>
      <c r="AT132">
        <f t="shared" si="24"/>
        <v>0</v>
      </c>
      <c r="AU132">
        <f t="shared" si="24"/>
        <v>0</v>
      </c>
      <c r="AV132">
        <f t="shared" si="24"/>
        <v>0</v>
      </c>
      <c r="AW132">
        <f t="shared" si="24"/>
        <v>0</v>
      </c>
      <c r="AX132">
        <f t="shared" si="24"/>
        <v>0</v>
      </c>
    </row>
    <row r="133" spans="3:50" ht="30" customHeight="1" thickTop="1" thickBot="1" x14ac:dyDescent="0.25">
      <c r="C133" s="118"/>
      <c r="D133" s="126"/>
      <c r="E133" s="115"/>
      <c r="F133" s="115"/>
      <c r="G133" s="118"/>
      <c r="H133" s="127"/>
      <c r="I133" s="127"/>
      <c r="J133" s="127"/>
      <c r="K133" s="127"/>
      <c r="L133" s="127"/>
      <c r="M133" s="127"/>
      <c r="N133" s="127"/>
      <c r="O133" s="127"/>
      <c r="P133" s="127"/>
      <c r="Q133" s="109"/>
      <c r="R133" s="127"/>
      <c r="S133" s="127"/>
      <c r="U133" s="15" t="str">
        <f t="shared" si="20"/>
        <v/>
      </c>
      <c r="V133" t="str">
        <f t="shared" si="14"/>
        <v/>
      </c>
      <c r="W133" t="str">
        <f t="shared" si="15"/>
        <v/>
      </c>
      <c r="X133" t="str">
        <f t="shared" si="16"/>
        <v/>
      </c>
      <c r="Y133" t="str">
        <f t="shared" si="17"/>
        <v/>
      </c>
      <c r="Z133" t="str">
        <f t="shared" si="18"/>
        <v/>
      </c>
      <c r="AA133" t="str">
        <f t="shared" si="19"/>
        <v/>
      </c>
      <c r="AB133">
        <v>126</v>
      </c>
      <c r="AC133" t="str">
        <f>IF(ISERROR(IF(U133="","",IF(OR(U133=Cad_Inicial!$D$8,X133=Cad_Inicial!$D$8),Cad_Inicial!$D$8+AB133*1000,0))),"",IF(U133="","",IF(OR(U133=Cad_Inicial!$D$8,X133=Cad_Inicial!$D$8),Cad_Inicial!$D$8+AB133*1000,0)))</f>
        <v/>
      </c>
      <c r="AK133" s="50" t="e">
        <f t="shared" si="21"/>
        <v>#VALUE!</v>
      </c>
      <c r="AL133" s="50" t="e">
        <f t="shared" si="22"/>
        <v>#VALUE!</v>
      </c>
      <c r="AM133">
        <f t="shared" si="25"/>
        <v>0</v>
      </c>
      <c r="AN133">
        <f t="shared" si="24"/>
        <v>0</v>
      </c>
      <c r="AO133">
        <f t="shared" si="24"/>
        <v>0</v>
      </c>
      <c r="AP133">
        <f t="shared" si="24"/>
        <v>0</v>
      </c>
      <c r="AQ133">
        <f t="shared" si="24"/>
        <v>0</v>
      </c>
      <c r="AR133">
        <f t="shared" si="24"/>
        <v>0</v>
      </c>
      <c r="AS133">
        <f t="shared" si="24"/>
        <v>0</v>
      </c>
      <c r="AT133">
        <f t="shared" si="24"/>
        <v>0</v>
      </c>
      <c r="AU133">
        <f t="shared" si="24"/>
        <v>0</v>
      </c>
      <c r="AV133">
        <f t="shared" si="24"/>
        <v>0</v>
      </c>
      <c r="AW133">
        <f t="shared" si="24"/>
        <v>0</v>
      </c>
      <c r="AX133">
        <f t="shared" si="24"/>
        <v>0</v>
      </c>
    </row>
    <row r="134" spans="3:50" ht="30" customHeight="1" thickTop="1" thickBot="1" x14ac:dyDescent="0.25">
      <c r="C134" s="118"/>
      <c r="D134" s="126"/>
      <c r="E134" s="115"/>
      <c r="F134" s="115"/>
      <c r="G134" s="118"/>
      <c r="H134" s="127"/>
      <c r="I134" s="127"/>
      <c r="J134" s="127"/>
      <c r="K134" s="127"/>
      <c r="L134" s="127"/>
      <c r="M134" s="127"/>
      <c r="N134" s="127"/>
      <c r="O134" s="127"/>
      <c r="P134" s="127"/>
      <c r="Q134" s="109"/>
      <c r="R134" s="127"/>
      <c r="S134" s="127"/>
      <c r="U134" s="15" t="str">
        <f t="shared" si="20"/>
        <v/>
      </c>
      <c r="V134" t="str">
        <f t="shared" si="14"/>
        <v/>
      </c>
      <c r="W134" t="str">
        <f t="shared" si="15"/>
        <v/>
      </c>
      <c r="X134" t="str">
        <f t="shared" si="16"/>
        <v/>
      </c>
      <c r="Y134" t="str">
        <f t="shared" si="17"/>
        <v/>
      </c>
      <c r="Z134" t="str">
        <f t="shared" si="18"/>
        <v/>
      </c>
      <c r="AA134" t="str">
        <f t="shared" si="19"/>
        <v/>
      </c>
      <c r="AB134">
        <v>127</v>
      </c>
      <c r="AC134" t="str">
        <f>IF(ISERROR(IF(U134="","",IF(OR(U134=Cad_Inicial!$D$8,X134=Cad_Inicial!$D$8),Cad_Inicial!$D$8+AB134*1000,0))),"",IF(U134="","",IF(OR(U134=Cad_Inicial!$D$8,X134=Cad_Inicial!$D$8),Cad_Inicial!$D$8+AB134*1000,0)))</f>
        <v/>
      </c>
      <c r="AK134" s="50" t="e">
        <f t="shared" si="21"/>
        <v>#VALUE!</v>
      </c>
      <c r="AL134" s="50" t="e">
        <f t="shared" si="22"/>
        <v>#VALUE!</v>
      </c>
      <c r="AM134">
        <f t="shared" si="25"/>
        <v>0</v>
      </c>
      <c r="AN134">
        <f t="shared" si="24"/>
        <v>0</v>
      </c>
      <c r="AO134">
        <f t="shared" si="24"/>
        <v>0</v>
      </c>
      <c r="AP134">
        <f t="shared" si="24"/>
        <v>0</v>
      </c>
      <c r="AQ134">
        <f t="shared" si="24"/>
        <v>0</v>
      </c>
      <c r="AR134">
        <f t="shared" si="24"/>
        <v>0</v>
      </c>
      <c r="AS134">
        <f t="shared" si="24"/>
        <v>0</v>
      </c>
      <c r="AT134">
        <f t="shared" si="24"/>
        <v>0</v>
      </c>
      <c r="AU134">
        <f t="shared" si="24"/>
        <v>0</v>
      </c>
      <c r="AV134">
        <f t="shared" ref="AN134:AX157" si="26">IFERROR(IF(AND($AK134&lt;=AV$5,$AL134&gt;=AV$5),1,0),0)</f>
        <v>0</v>
      </c>
      <c r="AW134">
        <f t="shared" si="26"/>
        <v>0</v>
      </c>
      <c r="AX134">
        <f t="shared" si="26"/>
        <v>0</v>
      </c>
    </row>
    <row r="135" spans="3:50" ht="30" customHeight="1" thickTop="1" thickBot="1" x14ac:dyDescent="0.25">
      <c r="C135" s="118"/>
      <c r="D135" s="126"/>
      <c r="E135" s="115"/>
      <c r="F135" s="115"/>
      <c r="G135" s="118"/>
      <c r="H135" s="127"/>
      <c r="I135" s="127"/>
      <c r="J135" s="127"/>
      <c r="K135" s="127"/>
      <c r="L135" s="127"/>
      <c r="M135" s="127"/>
      <c r="N135" s="127"/>
      <c r="O135" s="127"/>
      <c r="P135" s="127"/>
      <c r="Q135" s="109"/>
      <c r="R135" s="127"/>
      <c r="S135" s="127"/>
      <c r="U135" s="15" t="str">
        <f t="shared" si="20"/>
        <v/>
      </c>
      <c r="V135" t="str">
        <f t="shared" si="14"/>
        <v/>
      </c>
      <c r="W135" t="str">
        <f t="shared" si="15"/>
        <v/>
      </c>
      <c r="X135" t="str">
        <f t="shared" si="16"/>
        <v/>
      </c>
      <c r="Y135" t="str">
        <f t="shared" si="17"/>
        <v/>
      </c>
      <c r="Z135" t="str">
        <f t="shared" si="18"/>
        <v/>
      </c>
      <c r="AA135" t="str">
        <f t="shared" si="19"/>
        <v/>
      </c>
      <c r="AB135">
        <v>128</v>
      </c>
      <c r="AC135" t="str">
        <f>IF(ISERROR(IF(U135="","",IF(OR(U135=Cad_Inicial!$D$8,X135=Cad_Inicial!$D$8),Cad_Inicial!$D$8+AB135*1000,0))),"",IF(U135="","",IF(OR(U135=Cad_Inicial!$D$8,X135=Cad_Inicial!$D$8),Cad_Inicial!$D$8+AB135*1000,0)))</f>
        <v/>
      </c>
      <c r="AK135" s="50" t="e">
        <f t="shared" si="21"/>
        <v>#VALUE!</v>
      </c>
      <c r="AL135" s="50" t="e">
        <f t="shared" si="22"/>
        <v>#VALUE!</v>
      </c>
      <c r="AM135">
        <f t="shared" si="25"/>
        <v>0</v>
      </c>
      <c r="AN135">
        <f t="shared" si="26"/>
        <v>0</v>
      </c>
      <c r="AO135">
        <f t="shared" si="26"/>
        <v>0</v>
      </c>
      <c r="AP135">
        <f t="shared" si="26"/>
        <v>0</v>
      </c>
      <c r="AQ135">
        <f t="shared" si="26"/>
        <v>0</v>
      </c>
      <c r="AR135">
        <f t="shared" si="26"/>
        <v>0</v>
      </c>
      <c r="AS135">
        <f t="shared" si="26"/>
        <v>0</v>
      </c>
      <c r="AT135">
        <f t="shared" si="26"/>
        <v>0</v>
      </c>
      <c r="AU135">
        <f t="shared" si="26"/>
        <v>0</v>
      </c>
      <c r="AV135">
        <f t="shared" si="26"/>
        <v>0</v>
      </c>
      <c r="AW135">
        <f t="shared" si="26"/>
        <v>0</v>
      </c>
      <c r="AX135">
        <f t="shared" si="26"/>
        <v>0</v>
      </c>
    </row>
    <row r="136" spans="3:50" ht="30" customHeight="1" thickTop="1" thickBot="1" x14ac:dyDescent="0.25">
      <c r="C136" s="118"/>
      <c r="D136" s="126"/>
      <c r="E136" s="115"/>
      <c r="F136" s="115"/>
      <c r="G136" s="118"/>
      <c r="H136" s="127"/>
      <c r="I136" s="127"/>
      <c r="J136" s="127"/>
      <c r="K136" s="127"/>
      <c r="L136" s="127"/>
      <c r="M136" s="127"/>
      <c r="N136" s="127"/>
      <c r="O136" s="127"/>
      <c r="P136" s="127"/>
      <c r="Q136" s="109"/>
      <c r="R136" s="127"/>
      <c r="S136" s="127"/>
      <c r="U136" s="15" t="str">
        <f t="shared" si="20"/>
        <v/>
      </c>
      <c r="V136" t="str">
        <f t="shared" ref="V136:V199" si="27">IF(ISERROR(IF(E136="","",MONTH(E136))),"",IF(E136="","",MONTH(E136)))</f>
        <v/>
      </c>
      <c r="W136" t="str">
        <f t="shared" ref="W136:W199" si="28">IF(ISERROR(IF(F136="","",MONTH(F136))),"",IF(F136="","",MONTH(F136)))</f>
        <v/>
      </c>
      <c r="X136" t="str">
        <f t="shared" ref="X136:X199" si="29">IF(ISERROR(IF(F136="","",YEAR(F136))),"",IF(F136="","",YEAR(F136)))</f>
        <v/>
      </c>
      <c r="Y136" t="str">
        <f t="shared" ref="Y136:Y199" si="30">IF(ISERROR(IF(IF(E136="","",ROUND((F136-E136)/30,0))&lt;1,1,IF(E136="","",ROUND((F136-E136)/30,0)))),"",IF(IF(E136="","",ROUND((F136-E136)/30,0))&lt;1,1,IF(E136="","",ROUND((F136-E136)/30,0))))</f>
        <v/>
      </c>
      <c r="Z136" t="str">
        <f t="shared" ref="Z136:Z199" si="31">IF(ISERROR(D136/Y136),"",D136/Y136)</f>
        <v/>
      </c>
      <c r="AA136" t="str">
        <f t="shared" ref="AA136:AA199" si="32">IF(ISERROR(Q136/Y136),"",Q136/Y136)</f>
        <v/>
      </c>
      <c r="AB136">
        <v>129</v>
      </c>
      <c r="AC136" t="str">
        <f>IF(ISERROR(IF(U136="","",IF(OR(U136=Cad_Inicial!$D$8,X136=Cad_Inicial!$D$8),Cad_Inicial!$D$8+AB136*1000,0))),"",IF(U136="","",IF(OR(U136=Cad_Inicial!$D$8,X136=Cad_Inicial!$D$8),Cad_Inicial!$D$8+AB136*1000,0)))</f>
        <v/>
      </c>
      <c r="AK136" s="50" t="e">
        <f t="shared" si="21"/>
        <v>#VALUE!</v>
      </c>
      <c r="AL136" s="50" t="e">
        <f t="shared" si="22"/>
        <v>#VALUE!</v>
      </c>
      <c r="AM136">
        <f t="shared" si="25"/>
        <v>0</v>
      </c>
      <c r="AN136">
        <f t="shared" si="26"/>
        <v>0</v>
      </c>
      <c r="AO136">
        <f t="shared" si="26"/>
        <v>0</v>
      </c>
      <c r="AP136">
        <f t="shared" si="26"/>
        <v>0</v>
      </c>
      <c r="AQ136">
        <f t="shared" si="26"/>
        <v>0</v>
      </c>
      <c r="AR136">
        <f t="shared" si="26"/>
        <v>0</v>
      </c>
      <c r="AS136">
        <f t="shared" si="26"/>
        <v>0</v>
      </c>
      <c r="AT136">
        <f t="shared" si="26"/>
        <v>0</v>
      </c>
      <c r="AU136">
        <f t="shared" si="26"/>
        <v>0</v>
      </c>
      <c r="AV136">
        <f t="shared" si="26"/>
        <v>0</v>
      </c>
      <c r="AW136">
        <f t="shared" si="26"/>
        <v>0</v>
      </c>
      <c r="AX136">
        <f t="shared" si="26"/>
        <v>0</v>
      </c>
    </row>
    <row r="137" spans="3:50" ht="30" customHeight="1" thickTop="1" thickBot="1" x14ac:dyDescent="0.25">
      <c r="C137" s="118"/>
      <c r="D137" s="126"/>
      <c r="E137" s="115"/>
      <c r="F137" s="115"/>
      <c r="G137" s="118"/>
      <c r="H137" s="127"/>
      <c r="I137" s="127"/>
      <c r="J137" s="127"/>
      <c r="K137" s="127"/>
      <c r="L137" s="127"/>
      <c r="M137" s="127"/>
      <c r="N137" s="127"/>
      <c r="O137" s="127"/>
      <c r="P137" s="127"/>
      <c r="Q137" s="109"/>
      <c r="R137" s="127"/>
      <c r="S137" s="127"/>
      <c r="U137" s="15" t="str">
        <f t="shared" ref="U137:U200" si="33">IF(ISERROR(IF(E137="","",YEAR(E137))),"",IF(E137="","",YEAR(E137)))</f>
        <v/>
      </c>
      <c r="V137" t="str">
        <f t="shared" si="27"/>
        <v/>
      </c>
      <c r="W137" t="str">
        <f t="shared" si="28"/>
        <v/>
      </c>
      <c r="X137" t="str">
        <f t="shared" si="29"/>
        <v/>
      </c>
      <c r="Y137" t="str">
        <f t="shared" si="30"/>
        <v/>
      </c>
      <c r="Z137" t="str">
        <f t="shared" si="31"/>
        <v/>
      </c>
      <c r="AA137" t="str">
        <f t="shared" si="32"/>
        <v/>
      </c>
      <c r="AB137">
        <v>130</v>
      </c>
      <c r="AC137" t="str">
        <f>IF(ISERROR(IF(U137="","",IF(OR(U137=Cad_Inicial!$D$8,X137=Cad_Inicial!$D$8),Cad_Inicial!$D$8+AB137*1000,0))),"",IF(U137="","",IF(OR(U137=Cad_Inicial!$D$8,X137=Cad_Inicial!$D$8),Cad_Inicial!$D$8+AB137*1000,0)))</f>
        <v/>
      </c>
      <c r="AK137" s="50" t="e">
        <f t="shared" si="21"/>
        <v>#VALUE!</v>
      </c>
      <c r="AL137" s="50" t="e">
        <f t="shared" si="22"/>
        <v>#VALUE!</v>
      </c>
      <c r="AM137">
        <f t="shared" si="25"/>
        <v>0</v>
      </c>
      <c r="AN137">
        <f t="shared" si="26"/>
        <v>0</v>
      </c>
      <c r="AO137">
        <f t="shared" si="26"/>
        <v>0</v>
      </c>
      <c r="AP137">
        <f t="shared" si="26"/>
        <v>0</v>
      </c>
      <c r="AQ137">
        <f t="shared" si="26"/>
        <v>0</v>
      </c>
      <c r="AR137">
        <f t="shared" si="26"/>
        <v>0</v>
      </c>
      <c r="AS137">
        <f t="shared" si="26"/>
        <v>0</v>
      </c>
      <c r="AT137">
        <f t="shared" si="26"/>
        <v>0</v>
      </c>
      <c r="AU137">
        <f t="shared" si="26"/>
        <v>0</v>
      </c>
      <c r="AV137">
        <f t="shared" si="26"/>
        <v>0</v>
      </c>
      <c r="AW137">
        <f t="shared" si="26"/>
        <v>0</v>
      </c>
      <c r="AX137">
        <f t="shared" si="26"/>
        <v>0</v>
      </c>
    </row>
    <row r="138" spans="3:50" ht="30" customHeight="1" thickTop="1" thickBot="1" x14ac:dyDescent="0.25">
      <c r="C138" s="118"/>
      <c r="D138" s="126"/>
      <c r="E138" s="115"/>
      <c r="F138" s="115"/>
      <c r="G138" s="118"/>
      <c r="H138" s="127"/>
      <c r="I138" s="127"/>
      <c r="J138" s="127"/>
      <c r="K138" s="127"/>
      <c r="L138" s="127"/>
      <c r="M138" s="127"/>
      <c r="N138" s="127"/>
      <c r="O138" s="127"/>
      <c r="P138" s="127"/>
      <c r="Q138" s="109"/>
      <c r="R138" s="127"/>
      <c r="S138" s="127"/>
      <c r="U138" s="15" t="str">
        <f t="shared" si="33"/>
        <v/>
      </c>
      <c r="V138" t="str">
        <f t="shared" si="27"/>
        <v/>
      </c>
      <c r="W138" t="str">
        <f t="shared" si="28"/>
        <v/>
      </c>
      <c r="X138" t="str">
        <f t="shared" si="29"/>
        <v/>
      </c>
      <c r="Y138" t="str">
        <f t="shared" si="30"/>
        <v/>
      </c>
      <c r="Z138" t="str">
        <f t="shared" si="31"/>
        <v/>
      </c>
      <c r="AA138" t="str">
        <f t="shared" si="32"/>
        <v/>
      </c>
      <c r="AB138">
        <v>131</v>
      </c>
      <c r="AC138" t="str">
        <f>IF(ISERROR(IF(U138="","",IF(OR(U138=Cad_Inicial!$D$8,X138=Cad_Inicial!$D$8),Cad_Inicial!$D$8+AB138*1000,0))),"",IF(U138="","",IF(OR(U138=Cad_Inicial!$D$8,X138=Cad_Inicial!$D$8),Cad_Inicial!$D$8+AB138*1000,0)))</f>
        <v/>
      </c>
      <c r="AK138" s="50" t="e">
        <f t="shared" ref="AK138:AK201" si="34">DATE(U138,V138,1)</f>
        <v>#VALUE!</v>
      </c>
      <c r="AL138" s="50" t="e">
        <f t="shared" ref="AL138:AL201" si="35">DATE(X138,W138,1)</f>
        <v>#VALUE!</v>
      </c>
      <c r="AM138">
        <f t="shared" si="25"/>
        <v>0</v>
      </c>
      <c r="AN138">
        <f t="shared" si="26"/>
        <v>0</v>
      </c>
      <c r="AO138">
        <f t="shared" si="26"/>
        <v>0</v>
      </c>
      <c r="AP138">
        <f t="shared" si="26"/>
        <v>0</v>
      </c>
      <c r="AQ138">
        <f t="shared" si="26"/>
        <v>0</v>
      </c>
      <c r="AR138">
        <f t="shared" si="26"/>
        <v>0</v>
      </c>
      <c r="AS138">
        <f t="shared" si="26"/>
        <v>0</v>
      </c>
      <c r="AT138">
        <f t="shared" si="26"/>
        <v>0</v>
      </c>
      <c r="AU138">
        <f t="shared" si="26"/>
        <v>0</v>
      </c>
      <c r="AV138">
        <f t="shared" si="26"/>
        <v>0</v>
      </c>
      <c r="AW138">
        <f t="shared" si="26"/>
        <v>0</v>
      </c>
      <c r="AX138">
        <f t="shared" si="26"/>
        <v>0</v>
      </c>
    </row>
    <row r="139" spans="3:50" ht="30" customHeight="1" thickTop="1" thickBot="1" x14ac:dyDescent="0.25">
      <c r="C139" s="118"/>
      <c r="D139" s="126"/>
      <c r="E139" s="115"/>
      <c r="F139" s="115"/>
      <c r="G139" s="118"/>
      <c r="H139" s="127"/>
      <c r="I139" s="127"/>
      <c r="J139" s="127"/>
      <c r="K139" s="127"/>
      <c r="L139" s="127"/>
      <c r="M139" s="127"/>
      <c r="N139" s="127"/>
      <c r="O139" s="127"/>
      <c r="P139" s="127"/>
      <c r="Q139" s="109"/>
      <c r="R139" s="127"/>
      <c r="S139" s="127"/>
      <c r="U139" s="15" t="str">
        <f t="shared" si="33"/>
        <v/>
      </c>
      <c r="V139" t="str">
        <f t="shared" si="27"/>
        <v/>
      </c>
      <c r="W139" t="str">
        <f t="shared" si="28"/>
        <v/>
      </c>
      <c r="X139" t="str">
        <f t="shared" si="29"/>
        <v/>
      </c>
      <c r="Y139" t="str">
        <f t="shared" si="30"/>
        <v/>
      </c>
      <c r="Z139" t="str">
        <f t="shared" si="31"/>
        <v/>
      </c>
      <c r="AA139" t="str">
        <f t="shared" si="32"/>
        <v/>
      </c>
      <c r="AB139">
        <v>132</v>
      </c>
      <c r="AC139" t="str">
        <f>IF(ISERROR(IF(U139="","",IF(OR(U139=Cad_Inicial!$D$8,X139=Cad_Inicial!$D$8),Cad_Inicial!$D$8+AB139*1000,0))),"",IF(U139="","",IF(OR(U139=Cad_Inicial!$D$8,X139=Cad_Inicial!$D$8),Cad_Inicial!$D$8+AB139*1000,0)))</f>
        <v/>
      </c>
      <c r="AK139" s="50" t="e">
        <f t="shared" si="34"/>
        <v>#VALUE!</v>
      </c>
      <c r="AL139" s="50" t="e">
        <f t="shared" si="35"/>
        <v>#VALUE!</v>
      </c>
      <c r="AM139">
        <f t="shared" si="25"/>
        <v>0</v>
      </c>
      <c r="AN139">
        <f t="shared" si="26"/>
        <v>0</v>
      </c>
      <c r="AO139">
        <f t="shared" si="26"/>
        <v>0</v>
      </c>
      <c r="AP139">
        <f t="shared" si="26"/>
        <v>0</v>
      </c>
      <c r="AQ139">
        <f t="shared" si="26"/>
        <v>0</v>
      </c>
      <c r="AR139">
        <f t="shared" si="26"/>
        <v>0</v>
      </c>
      <c r="AS139">
        <f t="shared" si="26"/>
        <v>0</v>
      </c>
      <c r="AT139">
        <f t="shared" si="26"/>
        <v>0</v>
      </c>
      <c r="AU139">
        <f t="shared" si="26"/>
        <v>0</v>
      </c>
      <c r="AV139">
        <f t="shared" si="26"/>
        <v>0</v>
      </c>
      <c r="AW139">
        <f t="shared" si="26"/>
        <v>0</v>
      </c>
      <c r="AX139">
        <f t="shared" si="26"/>
        <v>0</v>
      </c>
    </row>
    <row r="140" spans="3:50" ht="30" customHeight="1" thickTop="1" thickBot="1" x14ac:dyDescent="0.25">
      <c r="C140" s="118"/>
      <c r="D140" s="126"/>
      <c r="E140" s="115"/>
      <c r="F140" s="115"/>
      <c r="G140" s="118"/>
      <c r="H140" s="127"/>
      <c r="I140" s="127"/>
      <c r="J140" s="127"/>
      <c r="K140" s="127"/>
      <c r="L140" s="127"/>
      <c r="M140" s="127"/>
      <c r="N140" s="127"/>
      <c r="O140" s="127"/>
      <c r="P140" s="127"/>
      <c r="Q140" s="109"/>
      <c r="R140" s="127"/>
      <c r="S140" s="127"/>
      <c r="U140" s="15" t="str">
        <f t="shared" si="33"/>
        <v/>
      </c>
      <c r="V140" t="str">
        <f t="shared" si="27"/>
        <v/>
      </c>
      <c r="W140" t="str">
        <f t="shared" si="28"/>
        <v/>
      </c>
      <c r="X140" t="str">
        <f t="shared" si="29"/>
        <v/>
      </c>
      <c r="Y140" t="str">
        <f t="shared" si="30"/>
        <v/>
      </c>
      <c r="Z140" t="str">
        <f t="shared" si="31"/>
        <v/>
      </c>
      <c r="AA140" t="str">
        <f t="shared" si="32"/>
        <v/>
      </c>
      <c r="AB140">
        <v>133</v>
      </c>
      <c r="AC140" t="str">
        <f>IF(ISERROR(IF(U140="","",IF(OR(U140=Cad_Inicial!$D$8,X140=Cad_Inicial!$D$8),Cad_Inicial!$D$8+AB140*1000,0))),"",IF(U140="","",IF(OR(U140=Cad_Inicial!$D$8,X140=Cad_Inicial!$D$8),Cad_Inicial!$D$8+AB140*1000,0)))</f>
        <v/>
      </c>
      <c r="AK140" s="50" t="e">
        <f t="shared" si="34"/>
        <v>#VALUE!</v>
      </c>
      <c r="AL140" s="50" t="e">
        <f t="shared" si="35"/>
        <v>#VALUE!</v>
      </c>
      <c r="AM140">
        <f t="shared" si="25"/>
        <v>0</v>
      </c>
      <c r="AN140">
        <f t="shared" si="26"/>
        <v>0</v>
      </c>
      <c r="AO140">
        <f t="shared" si="26"/>
        <v>0</v>
      </c>
      <c r="AP140">
        <f t="shared" si="26"/>
        <v>0</v>
      </c>
      <c r="AQ140">
        <f t="shared" si="26"/>
        <v>0</v>
      </c>
      <c r="AR140">
        <f t="shared" si="26"/>
        <v>0</v>
      </c>
      <c r="AS140">
        <f t="shared" si="26"/>
        <v>0</v>
      </c>
      <c r="AT140">
        <f t="shared" si="26"/>
        <v>0</v>
      </c>
      <c r="AU140">
        <f t="shared" si="26"/>
        <v>0</v>
      </c>
      <c r="AV140">
        <f t="shared" si="26"/>
        <v>0</v>
      </c>
      <c r="AW140">
        <f t="shared" si="26"/>
        <v>0</v>
      </c>
      <c r="AX140">
        <f t="shared" si="26"/>
        <v>0</v>
      </c>
    </row>
    <row r="141" spans="3:50" ht="30" customHeight="1" thickTop="1" thickBot="1" x14ac:dyDescent="0.25">
      <c r="C141" s="118"/>
      <c r="D141" s="126"/>
      <c r="E141" s="115"/>
      <c r="F141" s="115"/>
      <c r="G141" s="118"/>
      <c r="H141" s="127"/>
      <c r="I141" s="127"/>
      <c r="J141" s="127"/>
      <c r="K141" s="127"/>
      <c r="L141" s="127"/>
      <c r="M141" s="127"/>
      <c r="N141" s="127"/>
      <c r="O141" s="127"/>
      <c r="P141" s="127"/>
      <c r="Q141" s="109"/>
      <c r="R141" s="127"/>
      <c r="S141" s="127"/>
      <c r="U141" s="15" t="str">
        <f t="shared" si="33"/>
        <v/>
      </c>
      <c r="V141" t="str">
        <f t="shared" si="27"/>
        <v/>
      </c>
      <c r="W141" t="str">
        <f t="shared" si="28"/>
        <v/>
      </c>
      <c r="X141" t="str">
        <f t="shared" si="29"/>
        <v/>
      </c>
      <c r="Y141" t="str">
        <f t="shared" si="30"/>
        <v/>
      </c>
      <c r="Z141" t="str">
        <f t="shared" si="31"/>
        <v/>
      </c>
      <c r="AA141" t="str">
        <f t="shared" si="32"/>
        <v/>
      </c>
      <c r="AB141">
        <v>134</v>
      </c>
      <c r="AC141" t="str">
        <f>IF(ISERROR(IF(U141="","",IF(OR(U141=Cad_Inicial!$D$8,X141=Cad_Inicial!$D$8),Cad_Inicial!$D$8+AB141*1000,0))),"",IF(U141="","",IF(OR(U141=Cad_Inicial!$D$8,X141=Cad_Inicial!$D$8),Cad_Inicial!$D$8+AB141*1000,0)))</f>
        <v/>
      </c>
      <c r="AK141" s="50" t="e">
        <f t="shared" si="34"/>
        <v>#VALUE!</v>
      </c>
      <c r="AL141" s="50" t="e">
        <f t="shared" si="35"/>
        <v>#VALUE!</v>
      </c>
      <c r="AM141">
        <f t="shared" si="25"/>
        <v>0</v>
      </c>
      <c r="AN141">
        <f t="shared" si="26"/>
        <v>0</v>
      </c>
      <c r="AO141">
        <f t="shared" si="26"/>
        <v>0</v>
      </c>
      <c r="AP141">
        <f t="shared" si="26"/>
        <v>0</v>
      </c>
      <c r="AQ141">
        <f t="shared" si="26"/>
        <v>0</v>
      </c>
      <c r="AR141">
        <f t="shared" si="26"/>
        <v>0</v>
      </c>
      <c r="AS141">
        <f t="shared" si="26"/>
        <v>0</v>
      </c>
      <c r="AT141">
        <f t="shared" si="26"/>
        <v>0</v>
      </c>
      <c r="AU141">
        <f t="shared" si="26"/>
        <v>0</v>
      </c>
      <c r="AV141">
        <f t="shared" si="26"/>
        <v>0</v>
      </c>
      <c r="AW141">
        <f t="shared" si="26"/>
        <v>0</v>
      </c>
      <c r="AX141">
        <f t="shared" si="26"/>
        <v>0</v>
      </c>
    </row>
    <row r="142" spans="3:50" ht="30" customHeight="1" thickTop="1" thickBot="1" x14ac:dyDescent="0.25">
      <c r="C142" s="118"/>
      <c r="D142" s="126"/>
      <c r="E142" s="115"/>
      <c r="F142" s="115"/>
      <c r="G142" s="118"/>
      <c r="H142" s="127"/>
      <c r="I142" s="127"/>
      <c r="J142" s="127"/>
      <c r="K142" s="127"/>
      <c r="L142" s="127"/>
      <c r="M142" s="127"/>
      <c r="N142" s="127"/>
      <c r="O142" s="127"/>
      <c r="P142" s="127"/>
      <c r="Q142" s="109"/>
      <c r="R142" s="127"/>
      <c r="S142" s="127"/>
      <c r="U142" s="15" t="str">
        <f t="shared" si="33"/>
        <v/>
      </c>
      <c r="V142" t="str">
        <f t="shared" si="27"/>
        <v/>
      </c>
      <c r="W142" t="str">
        <f t="shared" si="28"/>
        <v/>
      </c>
      <c r="X142" t="str">
        <f t="shared" si="29"/>
        <v/>
      </c>
      <c r="Y142" t="str">
        <f t="shared" si="30"/>
        <v/>
      </c>
      <c r="Z142" t="str">
        <f t="shared" si="31"/>
        <v/>
      </c>
      <c r="AA142" t="str">
        <f t="shared" si="32"/>
        <v/>
      </c>
      <c r="AB142">
        <v>135</v>
      </c>
      <c r="AC142" t="str">
        <f>IF(ISERROR(IF(U142="","",IF(OR(U142=Cad_Inicial!$D$8,X142=Cad_Inicial!$D$8),Cad_Inicial!$D$8+AB142*1000,0))),"",IF(U142="","",IF(OR(U142=Cad_Inicial!$D$8,X142=Cad_Inicial!$D$8),Cad_Inicial!$D$8+AB142*1000,0)))</f>
        <v/>
      </c>
      <c r="AK142" s="50" t="e">
        <f t="shared" si="34"/>
        <v>#VALUE!</v>
      </c>
      <c r="AL142" s="50" t="e">
        <f t="shared" si="35"/>
        <v>#VALUE!</v>
      </c>
      <c r="AM142">
        <f t="shared" si="25"/>
        <v>0</v>
      </c>
      <c r="AN142">
        <f t="shared" si="26"/>
        <v>0</v>
      </c>
      <c r="AO142">
        <f t="shared" si="26"/>
        <v>0</v>
      </c>
      <c r="AP142">
        <f t="shared" si="26"/>
        <v>0</v>
      </c>
      <c r="AQ142">
        <f t="shared" si="26"/>
        <v>0</v>
      </c>
      <c r="AR142">
        <f t="shared" si="26"/>
        <v>0</v>
      </c>
      <c r="AS142">
        <f t="shared" si="26"/>
        <v>0</v>
      </c>
      <c r="AT142">
        <f t="shared" si="26"/>
        <v>0</v>
      </c>
      <c r="AU142">
        <f t="shared" si="26"/>
        <v>0</v>
      </c>
      <c r="AV142">
        <f t="shared" si="26"/>
        <v>0</v>
      </c>
      <c r="AW142">
        <f t="shared" si="26"/>
        <v>0</v>
      </c>
      <c r="AX142">
        <f t="shared" si="26"/>
        <v>0</v>
      </c>
    </row>
    <row r="143" spans="3:50" ht="30" customHeight="1" thickTop="1" thickBot="1" x14ac:dyDescent="0.25">
      <c r="C143" s="118"/>
      <c r="D143" s="126"/>
      <c r="E143" s="115"/>
      <c r="F143" s="115"/>
      <c r="G143" s="118"/>
      <c r="H143" s="127"/>
      <c r="I143" s="127"/>
      <c r="J143" s="127"/>
      <c r="K143" s="127"/>
      <c r="L143" s="127"/>
      <c r="M143" s="127"/>
      <c r="N143" s="127"/>
      <c r="O143" s="127"/>
      <c r="P143" s="127"/>
      <c r="Q143" s="109"/>
      <c r="R143" s="127"/>
      <c r="S143" s="127"/>
      <c r="U143" s="15" t="str">
        <f t="shared" si="33"/>
        <v/>
      </c>
      <c r="V143" t="str">
        <f t="shared" si="27"/>
        <v/>
      </c>
      <c r="W143" t="str">
        <f t="shared" si="28"/>
        <v/>
      </c>
      <c r="X143" t="str">
        <f t="shared" si="29"/>
        <v/>
      </c>
      <c r="Y143" t="str">
        <f t="shared" si="30"/>
        <v/>
      </c>
      <c r="Z143" t="str">
        <f t="shared" si="31"/>
        <v/>
      </c>
      <c r="AA143" t="str">
        <f t="shared" si="32"/>
        <v/>
      </c>
      <c r="AB143">
        <v>136</v>
      </c>
      <c r="AC143" t="str">
        <f>IF(ISERROR(IF(U143="","",IF(OR(U143=Cad_Inicial!$D$8,X143=Cad_Inicial!$D$8),Cad_Inicial!$D$8+AB143*1000,0))),"",IF(U143="","",IF(OR(U143=Cad_Inicial!$D$8,X143=Cad_Inicial!$D$8),Cad_Inicial!$D$8+AB143*1000,0)))</f>
        <v/>
      </c>
      <c r="AK143" s="50" t="e">
        <f t="shared" si="34"/>
        <v>#VALUE!</v>
      </c>
      <c r="AL143" s="50" t="e">
        <f t="shared" si="35"/>
        <v>#VALUE!</v>
      </c>
      <c r="AM143">
        <f t="shared" si="25"/>
        <v>0</v>
      </c>
      <c r="AN143">
        <f t="shared" si="26"/>
        <v>0</v>
      </c>
      <c r="AO143">
        <f t="shared" si="26"/>
        <v>0</v>
      </c>
      <c r="AP143">
        <f t="shared" si="26"/>
        <v>0</v>
      </c>
      <c r="AQ143">
        <f t="shared" si="26"/>
        <v>0</v>
      </c>
      <c r="AR143">
        <f t="shared" si="26"/>
        <v>0</v>
      </c>
      <c r="AS143">
        <f t="shared" si="26"/>
        <v>0</v>
      </c>
      <c r="AT143">
        <f t="shared" si="26"/>
        <v>0</v>
      </c>
      <c r="AU143">
        <f t="shared" si="26"/>
        <v>0</v>
      </c>
      <c r="AV143">
        <f t="shared" si="26"/>
        <v>0</v>
      </c>
      <c r="AW143">
        <f t="shared" si="26"/>
        <v>0</v>
      </c>
      <c r="AX143">
        <f t="shared" si="26"/>
        <v>0</v>
      </c>
    </row>
    <row r="144" spans="3:50" ht="30" customHeight="1" thickTop="1" thickBot="1" x14ac:dyDescent="0.25">
      <c r="C144" s="118"/>
      <c r="D144" s="126"/>
      <c r="E144" s="115"/>
      <c r="F144" s="115"/>
      <c r="G144" s="118"/>
      <c r="H144" s="127"/>
      <c r="I144" s="127"/>
      <c r="J144" s="127"/>
      <c r="K144" s="127"/>
      <c r="L144" s="127"/>
      <c r="M144" s="127"/>
      <c r="N144" s="127"/>
      <c r="O144" s="127"/>
      <c r="P144" s="127"/>
      <c r="Q144" s="109"/>
      <c r="R144" s="127"/>
      <c r="S144" s="127"/>
      <c r="U144" s="15" t="str">
        <f t="shared" si="33"/>
        <v/>
      </c>
      <c r="V144" t="str">
        <f t="shared" si="27"/>
        <v/>
      </c>
      <c r="W144" t="str">
        <f t="shared" si="28"/>
        <v/>
      </c>
      <c r="X144" t="str">
        <f t="shared" si="29"/>
        <v/>
      </c>
      <c r="Y144" t="str">
        <f t="shared" si="30"/>
        <v/>
      </c>
      <c r="Z144" t="str">
        <f t="shared" si="31"/>
        <v/>
      </c>
      <c r="AA144" t="str">
        <f t="shared" si="32"/>
        <v/>
      </c>
      <c r="AB144">
        <v>137</v>
      </c>
      <c r="AC144" t="str">
        <f>IF(ISERROR(IF(U144="","",IF(OR(U144=Cad_Inicial!$D$8,X144=Cad_Inicial!$D$8),Cad_Inicial!$D$8+AB144*1000,0))),"",IF(U144="","",IF(OR(U144=Cad_Inicial!$D$8,X144=Cad_Inicial!$D$8),Cad_Inicial!$D$8+AB144*1000,0)))</f>
        <v/>
      </c>
      <c r="AK144" s="50" t="e">
        <f t="shared" si="34"/>
        <v>#VALUE!</v>
      </c>
      <c r="AL144" s="50" t="e">
        <f t="shared" si="35"/>
        <v>#VALUE!</v>
      </c>
      <c r="AM144">
        <f t="shared" si="25"/>
        <v>0</v>
      </c>
      <c r="AN144">
        <f t="shared" si="26"/>
        <v>0</v>
      </c>
      <c r="AO144">
        <f t="shared" si="26"/>
        <v>0</v>
      </c>
      <c r="AP144">
        <f t="shared" si="26"/>
        <v>0</v>
      </c>
      <c r="AQ144">
        <f t="shared" si="26"/>
        <v>0</v>
      </c>
      <c r="AR144">
        <f t="shared" si="26"/>
        <v>0</v>
      </c>
      <c r="AS144">
        <f t="shared" si="26"/>
        <v>0</v>
      </c>
      <c r="AT144">
        <f t="shared" si="26"/>
        <v>0</v>
      </c>
      <c r="AU144">
        <f t="shared" si="26"/>
        <v>0</v>
      </c>
      <c r="AV144">
        <f t="shared" si="26"/>
        <v>0</v>
      </c>
      <c r="AW144">
        <f t="shared" si="26"/>
        <v>0</v>
      </c>
      <c r="AX144">
        <f t="shared" si="26"/>
        <v>0</v>
      </c>
    </row>
    <row r="145" spans="3:50" ht="30" customHeight="1" thickTop="1" thickBot="1" x14ac:dyDescent="0.25">
      <c r="C145" s="118"/>
      <c r="D145" s="126"/>
      <c r="E145" s="115"/>
      <c r="F145" s="115"/>
      <c r="G145" s="118"/>
      <c r="H145" s="127"/>
      <c r="I145" s="127"/>
      <c r="J145" s="127"/>
      <c r="K145" s="127"/>
      <c r="L145" s="127"/>
      <c r="M145" s="127"/>
      <c r="N145" s="127"/>
      <c r="O145" s="127"/>
      <c r="P145" s="127"/>
      <c r="Q145" s="109"/>
      <c r="R145" s="127"/>
      <c r="S145" s="127"/>
      <c r="U145" s="15" t="str">
        <f t="shared" si="33"/>
        <v/>
      </c>
      <c r="V145" t="str">
        <f t="shared" si="27"/>
        <v/>
      </c>
      <c r="W145" t="str">
        <f t="shared" si="28"/>
        <v/>
      </c>
      <c r="X145" t="str">
        <f t="shared" si="29"/>
        <v/>
      </c>
      <c r="Y145" t="str">
        <f t="shared" si="30"/>
        <v/>
      </c>
      <c r="Z145" t="str">
        <f t="shared" si="31"/>
        <v/>
      </c>
      <c r="AA145" t="str">
        <f t="shared" si="32"/>
        <v/>
      </c>
      <c r="AB145">
        <v>138</v>
      </c>
      <c r="AC145" t="str">
        <f>IF(ISERROR(IF(U145="","",IF(OR(U145=Cad_Inicial!$D$8,X145=Cad_Inicial!$D$8),Cad_Inicial!$D$8+AB145*1000,0))),"",IF(U145="","",IF(OR(U145=Cad_Inicial!$D$8,X145=Cad_Inicial!$D$8),Cad_Inicial!$D$8+AB145*1000,0)))</f>
        <v/>
      </c>
      <c r="AK145" s="50" t="e">
        <f t="shared" si="34"/>
        <v>#VALUE!</v>
      </c>
      <c r="AL145" s="50" t="e">
        <f t="shared" si="35"/>
        <v>#VALUE!</v>
      </c>
      <c r="AM145">
        <f t="shared" si="25"/>
        <v>0</v>
      </c>
      <c r="AN145">
        <f t="shared" si="26"/>
        <v>0</v>
      </c>
      <c r="AO145">
        <f t="shared" si="26"/>
        <v>0</v>
      </c>
      <c r="AP145">
        <f t="shared" si="26"/>
        <v>0</v>
      </c>
      <c r="AQ145">
        <f t="shared" si="26"/>
        <v>0</v>
      </c>
      <c r="AR145">
        <f t="shared" si="26"/>
        <v>0</v>
      </c>
      <c r="AS145">
        <f t="shared" si="26"/>
        <v>0</v>
      </c>
      <c r="AT145">
        <f t="shared" si="26"/>
        <v>0</v>
      </c>
      <c r="AU145">
        <f t="shared" si="26"/>
        <v>0</v>
      </c>
      <c r="AV145">
        <f t="shared" si="26"/>
        <v>0</v>
      </c>
      <c r="AW145">
        <f t="shared" si="26"/>
        <v>0</v>
      </c>
      <c r="AX145">
        <f t="shared" si="26"/>
        <v>0</v>
      </c>
    </row>
    <row r="146" spans="3:50" ht="30" customHeight="1" thickTop="1" thickBot="1" x14ac:dyDescent="0.25">
      <c r="C146" s="118"/>
      <c r="D146" s="126"/>
      <c r="E146" s="115"/>
      <c r="F146" s="115"/>
      <c r="G146" s="118"/>
      <c r="H146" s="127"/>
      <c r="I146" s="127"/>
      <c r="J146" s="127"/>
      <c r="K146" s="127"/>
      <c r="L146" s="127"/>
      <c r="M146" s="127"/>
      <c r="N146" s="127"/>
      <c r="O146" s="127"/>
      <c r="P146" s="127"/>
      <c r="Q146" s="109"/>
      <c r="R146" s="127"/>
      <c r="S146" s="127"/>
      <c r="U146" s="15" t="str">
        <f t="shared" si="33"/>
        <v/>
      </c>
      <c r="V146" t="str">
        <f t="shared" si="27"/>
        <v/>
      </c>
      <c r="W146" t="str">
        <f t="shared" si="28"/>
        <v/>
      </c>
      <c r="X146" t="str">
        <f t="shared" si="29"/>
        <v/>
      </c>
      <c r="Y146" t="str">
        <f t="shared" si="30"/>
        <v/>
      </c>
      <c r="Z146" t="str">
        <f t="shared" si="31"/>
        <v/>
      </c>
      <c r="AA146" t="str">
        <f t="shared" si="32"/>
        <v/>
      </c>
      <c r="AB146">
        <v>139</v>
      </c>
      <c r="AC146" t="str">
        <f>IF(ISERROR(IF(U146="","",IF(OR(U146=Cad_Inicial!$D$8,X146=Cad_Inicial!$D$8),Cad_Inicial!$D$8+AB146*1000,0))),"",IF(U146="","",IF(OR(U146=Cad_Inicial!$D$8,X146=Cad_Inicial!$D$8),Cad_Inicial!$D$8+AB146*1000,0)))</f>
        <v/>
      </c>
      <c r="AK146" s="50" t="e">
        <f t="shared" si="34"/>
        <v>#VALUE!</v>
      </c>
      <c r="AL146" s="50" t="e">
        <f t="shared" si="35"/>
        <v>#VALUE!</v>
      </c>
      <c r="AM146">
        <f t="shared" si="25"/>
        <v>0</v>
      </c>
      <c r="AN146">
        <f t="shared" si="26"/>
        <v>0</v>
      </c>
      <c r="AO146">
        <f t="shared" si="26"/>
        <v>0</v>
      </c>
      <c r="AP146">
        <f t="shared" si="26"/>
        <v>0</v>
      </c>
      <c r="AQ146">
        <f t="shared" si="26"/>
        <v>0</v>
      </c>
      <c r="AR146">
        <f t="shared" si="26"/>
        <v>0</v>
      </c>
      <c r="AS146">
        <f t="shared" si="26"/>
        <v>0</v>
      </c>
      <c r="AT146">
        <f t="shared" si="26"/>
        <v>0</v>
      </c>
      <c r="AU146">
        <f t="shared" si="26"/>
        <v>0</v>
      </c>
      <c r="AV146">
        <f t="shared" si="26"/>
        <v>0</v>
      </c>
      <c r="AW146">
        <f t="shared" si="26"/>
        <v>0</v>
      </c>
      <c r="AX146">
        <f t="shared" si="26"/>
        <v>0</v>
      </c>
    </row>
    <row r="147" spans="3:50" ht="30" customHeight="1" thickTop="1" thickBot="1" x14ac:dyDescent="0.25">
      <c r="C147" s="118"/>
      <c r="D147" s="126"/>
      <c r="E147" s="115"/>
      <c r="F147" s="115"/>
      <c r="G147" s="118"/>
      <c r="H147" s="127"/>
      <c r="I147" s="127"/>
      <c r="J147" s="127"/>
      <c r="K147" s="127"/>
      <c r="L147" s="127"/>
      <c r="M147" s="127"/>
      <c r="N147" s="127"/>
      <c r="O147" s="127"/>
      <c r="P147" s="127"/>
      <c r="Q147" s="109"/>
      <c r="R147" s="127"/>
      <c r="S147" s="127"/>
      <c r="U147" s="15" t="str">
        <f t="shared" si="33"/>
        <v/>
      </c>
      <c r="V147" t="str">
        <f t="shared" si="27"/>
        <v/>
      </c>
      <c r="W147" t="str">
        <f t="shared" si="28"/>
        <v/>
      </c>
      <c r="X147" t="str">
        <f t="shared" si="29"/>
        <v/>
      </c>
      <c r="Y147" t="str">
        <f t="shared" si="30"/>
        <v/>
      </c>
      <c r="Z147" t="str">
        <f t="shared" si="31"/>
        <v/>
      </c>
      <c r="AA147" t="str">
        <f t="shared" si="32"/>
        <v/>
      </c>
      <c r="AB147">
        <v>140</v>
      </c>
      <c r="AC147" t="str">
        <f>IF(ISERROR(IF(U147="","",IF(OR(U147=Cad_Inicial!$D$8,X147=Cad_Inicial!$D$8),Cad_Inicial!$D$8+AB147*1000,0))),"",IF(U147="","",IF(OR(U147=Cad_Inicial!$D$8,X147=Cad_Inicial!$D$8),Cad_Inicial!$D$8+AB147*1000,0)))</f>
        <v/>
      </c>
      <c r="AK147" s="50" t="e">
        <f t="shared" si="34"/>
        <v>#VALUE!</v>
      </c>
      <c r="AL147" s="50" t="e">
        <f t="shared" si="35"/>
        <v>#VALUE!</v>
      </c>
      <c r="AM147">
        <f t="shared" si="25"/>
        <v>0</v>
      </c>
      <c r="AN147">
        <f t="shared" si="26"/>
        <v>0</v>
      </c>
      <c r="AO147">
        <f t="shared" si="26"/>
        <v>0</v>
      </c>
      <c r="AP147">
        <f t="shared" si="26"/>
        <v>0</v>
      </c>
      <c r="AQ147">
        <f t="shared" si="26"/>
        <v>0</v>
      </c>
      <c r="AR147">
        <f t="shared" si="26"/>
        <v>0</v>
      </c>
      <c r="AS147">
        <f t="shared" si="26"/>
        <v>0</v>
      </c>
      <c r="AT147">
        <f t="shared" si="26"/>
        <v>0</v>
      </c>
      <c r="AU147">
        <f t="shared" si="26"/>
        <v>0</v>
      </c>
      <c r="AV147">
        <f t="shared" si="26"/>
        <v>0</v>
      </c>
      <c r="AW147">
        <f t="shared" si="26"/>
        <v>0</v>
      </c>
      <c r="AX147">
        <f t="shared" si="26"/>
        <v>0</v>
      </c>
    </row>
    <row r="148" spans="3:50" ht="30" customHeight="1" thickTop="1" thickBot="1" x14ac:dyDescent="0.25">
      <c r="C148" s="118"/>
      <c r="D148" s="126"/>
      <c r="E148" s="115"/>
      <c r="F148" s="115"/>
      <c r="G148" s="118"/>
      <c r="H148" s="127"/>
      <c r="I148" s="127"/>
      <c r="J148" s="127"/>
      <c r="K148" s="127"/>
      <c r="L148" s="127"/>
      <c r="M148" s="127"/>
      <c r="N148" s="127"/>
      <c r="O148" s="127"/>
      <c r="P148" s="127"/>
      <c r="Q148" s="109"/>
      <c r="R148" s="127"/>
      <c r="S148" s="127"/>
      <c r="U148" s="15" t="str">
        <f t="shared" si="33"/>
        <v/>
      </c>
      <c r="V148" t="str">
        <f t="shared" si="27"/>
        <v/>
      </c>
      <c r="W148" t="str">
        <f t="shared" si="28"/>
        <v/>
      </c>
      <c r="X148" t="str">
        <f t="shared" si="29"/>
        <v/>
      </c>
      <c r="Y148" t="str">
        <f t="shared" si="30"/>
        <v/>
      </c>
      <c r="Z148" t="str">
        <f t="shared" si="31"/>
        <v/>
      </c>
      <c r="AA148" t="str">
        <f t="shared" si="32"/>
        <v/>
      </c>
      <c r="AB148">
        <v>141</v>
      </c>
      <c r="AC148" t="str">
        <f>IF(ISERROR(IF(U148="","",IF(OR(U148=Cad_Inicial!$D$8,X148=Cad_Inicial!$D$8),Cad_Inicial!$D$8+AB148*1000,0))),"",IF(U148="","",IF(OR(U148=Cad_Inicial!$D$8,X148=Cad_Inicial!$D$8),Cad_Inicial!$D$8+AB148*1000,0)))</f>
        <v/>
      </c>
      <c r="AK148" s="50" t="e">
        <f t="shared" si="34"/>
        <v>#VALUE!</v>
      </c>
      <c r="AL148" s="50" t="e">
        <f t="shared" si="35"/>
        <v>#VALUE!</v>
      </c>
      <c r="AM148">
        <f t="shared" si="25"/>
        <v>0</v>
      </c>
      <c r="AN148">
        <f t="shared" si="26"/>
        <v>0</v>
      </c>
      <c r="AO148">
        <f t="shared" si="26"/>
        <v>0</v>
      </c>
      <c r="AP148">
        <f t="shared" si="26"/>
        <v>0</v>
      </c>
      <c r="AQ148">
        <f t="shared" si="26"/>
        <v>0</v>
      </c>
      <c r="AR148">
        <f t="shared" si="26"/>
        <v>0</v>
      </c>
      <c r="AS148">
        <f t="shared" si="26"/>
        <v>0</v>
      </c>
      <c r="AT148">
        <f t="shared" si="26"/>
        <v>0</v>
      </c>
      <c r="AU148">
        <f t="shared" si="26"/>
        <v>0</v>
      </c>
      <c r="AV148">
        <f t="shared" si="26"/>
        <v>0</v>
      </c>
      <c r="AW148">
        <f t="shared" si="26"/>
        <v>0</v>
      </c>
      <c r="AX148">
        <f t="shared" si="26"/>
        <v>0</v>
      </c>
    </row>
    <row r="149" spans="3:50" ht="30" customHeight="1" thickTop="1" thickBot="1" x14ac:dyDescent="0.25">
      <c r="C149" s="118"/>
      <c r="D149" s="126"/>
      <c r="E149" s="115"/>
      <c r="F149" s="115"/>
      <c r="G149" s="118"/>
      <c r="H149" s="127"/>
      <c r="I149" s="127"/>
      <c r="J149" s="127"/>
      <c r="K149" s="127"/>
      <c r="L149" s="127"/>
      <c r="M149" s="127"/>
      <c r="N149" s="127"/>
      <c r="O149" s="127"/>
      <c r="P149" s="127"/>
      <c r="Q149" s="109"/>
      <c r="R149" s="127"/>
      <c r="S149" s="127"/>
      <c r="U149" s="15" t="str">
        <f t="shared" si="33"/>
        <v/>
      </c>
      <c r="V149" t="str">
        <f t="shared" si="27"/>
        <v/>
      </c>
      <c r="W149" t="str">
        <f t="shared" si="28"/>
        <v/>
      </c>
      <c r="X149" t="str">
        <f t="shared" si="29"/>
        <v/>
      </c>
      <c r="Y149" t="str">
        <f t="shared" si="30"/>
        <v/>
      </c>
      <c r="Z149" t="str">
        <f t="shared" si="31"/>
        <v/>
      </c>
      <c r="AA149" t="str">
        <f t="shared" si="32"/>
        <v/>
      </c>
      <c r="AB149">
        <v>142</v>
      </c>
      <c r="AC149" t="str">
        <f>IF(ISERROR(IF(U149="","",IF(OR(U149=Cad_Inicial!$D$8,X149=Cad_Inicial!$D$8),Cad_Inicial!$D$8+AB149*1000,0))),"",IF(U149="","",IF(OR(U149=Cad_Inicial!$D$8,X149=Cad_Inicial!$D$8),Cad_Inicial!$D$8+AB149*1000,0)))</f>
        <v/>
      </c>
      <c r="AK149" s="50" t="e">
        <f t="shared" si="34"/>
        <v>#VALUE!</v>
      </c>
      <c r="AL149" s="50" t="e">
        <f t="shared" si="35"/>
        <v>#VALUE!</v>
      </c>
      <c r="AM149">
        <f t="shared" si="25"/>
        <v>0</v>
      </c>
      <c r="AN149">
        <f t="shared" si="26"/>
        <v>0</v>
      </c>
      <c r="AO149">
        <f t="shared" si="26"/>
        <v>0</v>
      </c>
      <c r="AP149">
        <f t="shared" si="26"/>
        <v>0</v>
      </c>
      <c r="AQ149">
        <f t="shared" si="26"/>
        <v>0</v>
      </c>
      <c r="AR149">
        <f t="shared" si="26"/>
        <v>0</v>
      </c>
      <c r="AS149">
        <f t="shared" si="26"/>
        <v>0</v>
      </c>
      <c r="AT149">
        <f t="shared" si="26"/>
        <v>0</v>
      </c>
      <c r="AU149">
        <f t="shared" si="26"/>
        <v>0</v>
      </c>
      <c r="AV149">
        <f t="shared" si="26"/>
        <v>0</v>
      </c>
      <c r="AW149">
        <f t="shared" si="26"/>
        <v>0</v>
      </c>
      <c r="AX149">
        <f t="shared" si="26"/>
        <v>0</v>
      </c>
    </row>
    <row r="150" spans="3:50" ht="30" customHeight="1" thickTop="1" thickBot="1" x14ac:dyDescent="0.25">
      <c r="C150" s="118"/>
      <c r="D150" s="126"/>
      <c r="E150" s="115"/>
      <c r="F150" s="115"/>
      <c r="G150" s="118"/>
      <c r="H150" s="127"/>
      <c r="I150" s="127"/>
      <c r="J150" s="127"/>
      <c r="K150" s="127"/>
      <c r="L150" s="127"/>
      <c r="M150" s="127"/>
      <c r="N150" s="127"/>
      <c r="O150" s="127"/>
      <c r="P150" s="127"/>
      <c r="Q150" s="109"/>
      <c r="R150" s="127"/>
      <c r="S150" s="127"/>
      <c r="U150" s="15" t="str">
        <f t="shared" si="33"/>
        <v/>
      </c>
      <c r="V150" t="str">
        <f t="shared" si="27"/>
        <v/>
      </c>
      <c r="W150" t="str">
        <f t="shared" si="28"/>
        <v/>
      </c>
      <c r="X150" t="str">
        <f t="shared" si="29"/>
        <v/>
      </c>
      <c r="Y150" t="str">
        <f t="shared" si="30"/>
        <v/>
      </c>
      <c r="Z150" t="str">
        <f t="shared" si="31"/>
        <v/>
      </c>
      <c r="AA150" t="str">
        <f t="shared" si="32"/>
        <v/>
      </c>
      <c r="AB150">
        <v>143</v>
      </c>
      <c r="AC150" t="str">
        <f>IF(ISERROR(IF(U150="","",IF(OR(U150=Cad_Inicial!$D$8,X150=Cad_Inicial!$D$8),Cad_Inicial!$D$8+AB150*1000,0))),"",IF(U150="","",IF(OR(U150=Cad_Inicial!$D$8,X150=Cad_Inicial!$D$8),Cad_Inicial!$D$8+AB150*1000,0)))</f>
        <v/>
      </c>
      <c r="AK150" s="50" t="e">
        <f t="shared" si="34"/>
        <v>#VALUE!</v>
      </c>
      <c r="AL150" s="50" t="e">
        <f t="shared" si="35"/>
        <v>#VALUE!</v>
      </c>
      <c r="AM150">
        <f t="shared" si="25"/>
        <v>0</v>
      </c>
      <c r="AN150">
        <f t="shared" si="26"/>
        <v>0</v>
      </c>
      <c r="AO150">
        <f t="shared" si="26"/>
        <v>0</v>
      </c>
      <c r="AP150">
        <f t="shared" si="26"/>
        <v>0</v>
      </c>
      <c r="AQ150">
        <f t="shared" si="26"/>
        <v>0</v>
      </c>
      <c r="AR150">
        <f t="shared" si="26"/>
        <v>0</v>
      </c>
      <c r="AS150">
        <f t="shared" si="26"/>
        <v>0</v>
      </c>
      <c r="AT150">
        <f t="shared" si="26"/>
        <v>0</v>
      </c>
      <c r="AU150">
        <f t="shared" si="26"/>
        <v>0</v>
      </c>
      <c r="AV150">
        <f t="shared" si="26"/>
        <v>0</v>
      </c>
      <c r="AW150">
        <f t="shared" si="26"/>
        <v>0</v>
      </c>
      <c r="AX150">
        <f t="shared" si="26"/>
        <v>0</v>
      </c>
    </row>
    <row r="151" spans="3:50" ht="30" customHeight="1" thickTop="1" thickBot="1" x14ac:dyDescent="0.25">
      <c r="C151" s="118"/>
      <c r="D151" s="126"/>
      <c r="E151" s="115"/>
      <c r="F151" s="115"/>
      <c r="G151" s="118"/>
      <c r="H151" s="127"/>
      <c r="I151" s="127"/>
      <c r="J151" s="127"/>
      <c r="K151" s="127"/>
      <c r="L151" s="127"/>
      <c r="M151" s="127"/>
      <c r="N151" s="127"/>
      <c r="O151" s="127"/>
      <c r="P151" s="127"/>
      <c r="Q151" s="109"/>
      <c r="R151" s="127"/>
      <c r="S151" s="127"/>
      <c r="U151" s="15" t="str">
        <f t="shared" si="33"/>
        <v/>
      </c>
      <c r="V151" t="str">
        <f t="shared" si="27"/>
        <v/>
      </c>
      <c r="W151" t="str">
        <f t="shared" si="28"/>
        <v/>
      </c>
      <c r="X151" t="str">
        <f t="shared" si="29"/>
        <v/>
      </c>
      <c r="Y151" t="str">
        <f t="shared" si="30"/>
        <v/>
      </c>
      <c r="Z151" t="str">
        <f t="shared" si="31"/>
        <v/>
      </c>
      <c r="AA151" t="str">
        <f t="shared" si="32"/>
        <v/>
      </c>
      <c r="AB151">
        <v>144</v>
      </c>
      <c r="AC151" t="str">
        <f>IF(ISERROR(IF(U151="","",IF(OR(U151=Cad_Inicial!$D$8,X151=Cad_Inicial!$D$8),Cad_Inicial!$D$8+AB151*1000,0))),"",IF(U151="","",IF(OR(U151=Cad_Inicial!$D$8,X151=Cad_Inicial!$D$8),Cad_Inicial!$D$8+AB151*1000,0)))</f>
        <v/>
      </c>
      <c r="AK151" s="50" t="e">
        <f t="shared" si="34"/>
        <v>#VALUE!</v>
      </c>
      <c r="AL151" s="50" t="e">
        <f t="shared" si="35"/>
        <v>#VALUE!</v>
      </c>
      <c r="AM151">
        <f t="shared" si="25"/>
        <v>0</v>
      </c>
      <c r="AN151">
        <f t="shared" si="26"/>
        <v>0</v>
      </c>
      <c r="AO151">
        <f t="shared" si="26"/>
        <v>0</v>
      </c>
      <c r="AP151">
        <f t="shared" si="26"/>
        <v>0</v>
      </c>
      <c r="AQ151">
        <f t="shared" si="26"/>
        <v>0</v>
      </c>
      <c r="AR151">
        <f t="shared" si="26"/>
        <v>0</v>
      </c>
      <c r="AS151">
        <f t="shared" si="26"/>
        <v>0</v>
      </c>
      <c r="AT151">
        <f t="shared" si="26"/>
        <v>0</v>
      </c>
      <c r="AU151">
        <f t="shared" si="26"/>
        <v>0</v>
      </c>
      <c r="AV151">
        <f t="shared" si="26"/>
        <v>0</v>
      </c>
      <c r="AW151">
        <f t="shared" si="26"/>
        <v>0</v>
      </c>
      <c r="AX151">
        <f t="shared" si="26"/>
        <v>0</v>
      </c>
    </row>
    <row r="152" spans="3:50" ht="30" customHeight="1" thickTop="1" thickBot="1" x14ac:dyDescent="0.25">
      <c r="C152" s="118"/>
      <c r="D152" s="126"/>
      <c r="E152" s="115"/>
      <c r="F152" s="115"/>
      <c r="G152" s="118"/>
      <c r="H152" s="127"/>
      <c r="I152" s="127"/>
      <c r="J152" s="127"/>
      <c r="K152" s="127"/>
      <c r="L152" s="127"/>
      <c r="M152" s="127"/>
      <c r="N152" s="127"/>
      <c r="O152" s="127"/>
      <c r="P152" s="127"/>
      <c r="Q152" s="109"/>
      <c r="R152" s="127"/>
      <c r="S152" s="127"/>
      <c r="U152" s="15" t="str">
        <f t="shared" si="33"/>
        <v/>
      </c>
      <c r="V152" t="str">
        <f t="shared" si="27"/>
        <v/>
      </c>
      <c r="W152" t="str">
        <f t="shared" si="28"/>
        <v/>
      </c>
      <c r="X152" t="str">
        <f t="shared" si="29"/>
        <v/>
      </c>
      <c r="Y152" t="str">
        <f t="shared" si="30"/>
        <v/>
      </c>
      <c r="Z152" t="str">
        <f t="shared" si="31"/>
        <v/>
      </c>
      <c r="AA152" t="str">
        <f t="shared" si="32"/>
        <v/>
      </c>
      <c r="AB152">
        <v>145</v>
      </c>
      <c r="AC152" t="str">
        <f>IF(ISERROR(IF(U152="","",IF(OR(U152=Cad_Inicial!$D$8,X152=Cad_Inicial!$D$8),Cad_Inicial!$D$8+AB152*1000,0))),"",IF(U152="","",IF(OR(U152=Cad_Inicial!$D$8,X152=Cad_Inicial!$D$8),Cad_Inicial!$D$8+AB152*1000,0)))</f>
        <v/>
      </c>
      <c r="AK152" s="50" t="e">
        <f t="shared" si="34"/>
        <v>#VALUE!</v>
      </c>
      <c r="AL152" s="50" t="e">
        <f t="shared" si="35"/>
        <v>#VALUE!</v>
      </c>
      <c r="AM152">
        <f t="shared" si="25"/>
        <v>0</v>
      </c>
      <c r="AN152">
        <f t="shared" si="26"/>
        <v>0</v>
      </c>
      <c r="AO152">
        <f t="shared" si="26"/>
        <v>0</v>
      </c>
      <c r="AP152">
        <f t="shared" si="26"/>
        <v>0</v>
      </c>
      <c r="AQ152">
        <f t="shared" si="26"/>
        <v>0</v>
      </c>
      <c r="AR152">
        <f t="shared" si="26"/>
        <v>0</v>
      </c>
      <c r="AS152">
        <f t="shared" si="26"/>
        <v>0</v>
      </c>
      <c r="AT152">
        <f t="shared" si="26"/>
        <v>0</v>
      </c>
      <c r="AU152">
        <f t="shared" si="26"/>
        <v>0</v>
      </c>
      <c r="AV152">
        <f t="shared" si="26"/>
        <v>0</v>
      </c>
      <c r="AW152">
        <f t="shared" si="26"/>
        <v>0</v>
      </c>
      <c r="AX152">
        <f t="shared" si="26"/>
        <v>0</v>
      </c>
    </row>
    <row r="153" spans="3:50" ht="30" customHeight="1" thickTop="1" thickBot="1" x14ac:dyDescent="0.25">
      <c r="C153" s="118"/>
      <c r="D153" s="126"/>
      <c r="E153" s="115"/>
      <c r="F153" s="115"/>
      <c r="G153" s="118"/>
      <c r="H153" s="127"/>
      <c r="I153" s="127"/>
      <c r="J153" s="127"/>
      <c r="K153" s="127"/>
      <c r="L153" s="127"/>
      <c r="M153" s="127"/>
      <c r="N153" s="127"/>
      <c r="O153" s="127"/>
      <c r="P153" s="127"/>
      <c r="Q153" s="109"/>
      <c r="R153" s="127"/>
      <c r="S153" s="127"/>
      <c r="U153" s="15" t="str">
        <f t="shared" si="33"/>
        <v/>
      </c>
      <c r="V153" t="str">
        <f t="shared" si="27"/>
        <v/>
      </c>
      <c r="W153" t="str">
        <f t="shared" si="28"/>
        <v/>
      </c>
      <c r="X153" t="str">
        <f t="shared" si="29"/>
        <v/>
      </c>
      <c r="Y153" t="str">
        <f t="shared" si="30"/>
        <v/>
      </c>
      <c r="Z153" t="str">
        <f t="shared" si="31"/>
        <v/>
      </c>
      <c r="AA153" t="str">
        <f t="shared" si="32"/>
        <v/>
      </c>
      <c r="AB153">
        <v>146</v>
      </c>
      <c r="AC153" t="str">
        <f>IF(ISERROR(IF(U153="","",IF(OR(U153=Cad_Inicial!$D$8,X153=Cad_Inicial!$D$8),Cad_Inicial!$D$8+AB153*1000,0))),"",IF(U153="","",IF(OR(U153=Cad_Inicial!$D$8,X153=Cad_Inicial!$D$8),Cad_Inicial!$D$8+AB153*1000,0)))</f>
        <v/>
      </c>
      <c r="AK153" s="50" t="e">
        <f t="shared" si="34"/>
        <v>#VALUE!</v>
      </c>
      <c r="AL153" s="50" t="e">
        <f t="shared" si="35"/>
        <v>#VALUE!</v>
      </c>
      <c r="AM153">
        <f t="shared" si="25"/>
        <v>0</v>
      </c>
      <c r="AN153">
        <f t="shared" si="26"/>
        <v>0</v>
      </c>
      <c r="AO153">
        <f t="shared" si="26"/>
        <v>0</v>
      </c>
      <c r="AP153">
        <f t="shared" si="26"/>
        <v>0</v>
      </c>
      <c r="AQ153">
        <f t="shared" si="26"/>
        <v>0</v>
      </c>
      <c r="AR153">
        <f t="shared" si="26"/>
        <v>0</v>
      </c>
      <c r="AS153">
        <f t="shared" si="26"/>
        <v>0</v>
      </c>
      <c r="AT153">
        <f t="shared" si="26"/>
        <v>0</v>
      </c>
      <c r="AU153">
        <f t="shared" si="26"/>
        <v>0</v>
      </c>
      <c r="AV153">
        <f t="shared" si="26"/>
        <v>0</v>
      </c>
      <c r="AW153">
        <f t="shared" si="26"/>
        <v>0</v>
      </c>
      <c r="AX153">
        <f t="shared" si="26"/>
        <v>0</v>
      </c>
    </row>
    <row r="154" spans="3:50" ht="30" customHeight="1" thickTop="1" thickBot="1" x14ac:dyDescent="0.25">
      <c r="C154" s="118"/>
      <c r="D154" s="126"/>
      <c r="E154" s="115"/>
      <c r="F154" s="115"/>
      <c r="G154" s="118"/>
      <c r="H154" s="127"/>
      <c r="I154" s="127"/>
      <c r="J154" s="127"/>
      <c r="K154" s="127"/>
      <c r="L154" s="127"/>
      <c r="M154" s="127"/>
      <c r="N154" s="127"/>
      <c r="O154" s="127"/>
      <c r="P154" s="127"/>
      <c r="Q154" s="109"/>
      <c r="R154" s="127"/>
      <c r="S154" s="127"/>
      <c r="U154" s="15" t="str">
        <f t="shared" si="33"/>
        <v/>
      </c>
      <c r="V154" t="str">
        <f t="shared" si="27"/>
        <v/>
      </c>
      <c r="W154" t="str">
        <f t="shared" si="28"/>
        <v/>
      </c>
      <c r="X154" t="str">
        <f t="shared" si="29"/>
        <v/>
      </c>
      <c r="Y154" t="str">
        <f t="shared" si="30"/>
        <v/>
      </c>
      <c r="Z154" t="str">
        <f t="shared" si="31"/>
        <v/>
      </c>
      <c r="AA154" t="str">
        <f t="shared" si="32"/>
        <v/>
      </c>
      <c r="AB154">
        <v>147</v>
      </c>
      <c r="AC154" t="str">
        <f>IF(ISERROR(IF(U154="","",IF(OR(U154=Cad_Inicial!$D$8,X154=Cad_Inicial!$D$8),Cad_Inicial!$D$8+AB154*1000,0))),"",IF(U154="","",IF(OR(U154=Cad_Inicial!$D$8,X154=Cad_Inicial!$D$8),Cad_Inicial!$D$8+AB154*1000,0)))</f>
        <v/>
      </c>
      <c r="AK154" s="50" t="e">
        <f t="shared" si="34"/>
        <v>#VALUE!</v>
      </c>
      <c r="AL154" s="50" t="e">
        <f t="shared" si="35"/>
        <v>#VALUE!</v>
      </c>
      <c r="AM154">
        <f t="shared" si="25"/>
        <v>0</v>
      </c>
      <c r="AN154">
        <f t="shared" si="26"/>
        <v>0</v>
      </c>
      <c r="AO154">
        <f t="shared" si="26"/>
        <v>0</v>
      </c>
      <c r="AP154">
        <f t="shared" si="26"/>
        <v>0</v>
      </c>
      <c r="AQ154">
        <f t="shared" si="26"/>
        <v>0</v>
      </c>
      <c r="AR154">
        <f t="shared" si="26"/>
        <v>0</v>
      </c>
      <c r="AS154">
        <f t="shared" si="26"/>
        <v>0</v>
      </c>
      <c r="AT154">
        <f t="shared" si="26"/>
        <v>0</v>
      </c>
      <c r="AU154">
        <f t="shared" si="26"/>
        <v>0</v>
      </c>
      <c r="AV154">
        <f t="shared" si="26"/>
        <v>0</v>
      </c>
      <c r="AW154">
        <f t="shared" si="26"/>
        <v>0</v>
      </c>
      <c r="AX154">
        <f t="shared" si="26"/>
        <v>0</v>
      </c>
    </row>
    <row r="155" spans="3:50" ht="30" customHeight="1" thickTop="1" thickBot="1" x14ac:dyDescent="0.25">
      <c r="C155" s="118"/>
      <c r="D155" s="126"/>
      <c r="E155" s="115"/>
      <c r="F155" s="115"/>
      <c r="G155" s="118"/>
      <c r="H155" s="127"/>
      <c r="I155" s="127"/>
      <c r="J155" s="127"/>
      <c r="K155" s="127"/>
      <c r="L155" s="127"/>
      <c r="M155" s="127"/>
      <c r="N155" s="127"/>
      <c r="O155" s="127"/>
      <c r="P155" s="127"/>
      <c r="Q155" s="109"/>
      <c r="R155" s="127"/>
      <c r="S155" s="127"/>
      <c r="U155" s="15" t="str">
        <f t="shared" si="33"/>
        <v/>
      </c>
      <c r="V155" t="str">
        <f t="shared" si="27"/>
        <v/>
      </c>
      <c r="W155" t="str">
        <f t="shared" si="28"/>
        <v/>
      </c>
      <c r="X155" t="str">
        <f t="shared" si="29"/>
        <v/>
      </c>
      <c r="Y155" t="str">
        <f t="shared" si="30"/>
        <v/>
      </c>
      <c r="Z155" t="str">
        <f t="shared" si="31"/>
        <v/>
      </c>
      <c r="AA155" t="str">
        <f t="shared" si="32"/>
        <v/>
      </c>
      <c r="AB155">
        <v>148</v>
      </c>
      <c r="AC155" t="str">
        <f>IF(ISERROR(IF(U155="","",IF(OR(U155=Cad_Inicial!$D$8,X155=Cad_Inicial!$D$8),Cad_Inicial!$D$8+AB155*1000,0))),"",IF(U155="","",IF(OR(U155=Cad_Inicial!$D$8,X155=Cad_Inicial!$D$8),Cad_Inicial!$D$8+AB155*1000,0)))</f>
        <v/>
      </c>
      <c r="AK155" s="50" t="e">
        <f t="shared" si="34"/>
        <v>#VALUE!</v>
      </c>
      <c r="AL155" s="50" t="e">
        <f t="shared" si="35"/>
        <v>#VALUE!</v>
      </c>
      <c r="AM155">
        <f t="shared" si="25"/>
        <v>0</v>
      </c>
      <c r="AN155">
        <f t="shared" si="26"/>
        <v>0</v>
      </c>
      <c r="AO155">
        <f t="shared" si="26"/>
        <v>0</v>
      </c>
      <c r="AP155">
        <f t="shared" si="26"/>
        <v>0</v>
      </c>
      <c r="AQ155">
        <f t="shared" si="26"/>
        <v>0</v>
      </c>
      <c r="AR155">
        <f t="shared" si="26"/>
        <v>0</v>
      </c>
      <c r="AS155">
        <f t="shared" si="26"/>
        <v>0</v>
      </c>
      <c r="AT155">
        <f t="shared" si="26"/>
        <v>0</v>
      </c>
      <c r="AU155">
        <f t="shared" si="26"/>
        <v>0</v>
      </c>
      <c r="AV155">
        <f t="shared" si="26"/>
        <v>0</v>
      </c>
      <c r="AW155">
        <f t="shared" si="26"/>
        <v>0</v>
      </c>
      <c r="AX155">
        <f t="shared" si="26"/>
        <v>0</v>
      </c>
    </row>
    <row r="156" spans="3:50" ht="30" customHeight="1" thickTop="1" thickBot="1" x14ac:dyDescent="0.25">
      <c r="C156" s="118"/>
      <c r="D156" s="126"/>
      <c r="E156" s="115"/>
      <c r="F156" s="115"/>
      <c r="G156" s="118"/>
      <c r="H156" s="127"/>
      <c r="I156" s="127"/>
      <c r="J156" s="127"/>
      <c r="K156" s="127"/>
      <c r="L156" s="127"/>
      <c r="M156" s="127"/>
      <c r="N156" s="127"/>
      <c r="O156" s="127"/>
      <c r="P156" s="127"/>
      <c r="Q156" s="109"/>
      <c r="R156" s="127"/>
      <c r="S156" s="127"/>
      <c r="U156" s="15" t="str">
        <f t="shared" si="33"/>
        <v/>
      </c>
      <c r="V156" t="str">
        <f t="shared" si="27"/>
        <v/>
      </c>
      <c r="W156" t="str">
        <f t="shared" si="28"/>
        <v/>
      </c>
      <c r="X156" t="str">
        <f t="shared" si="29"/>
        <v/>
      </c>
      <c r="Y156" t="str">
        <f t="shared" si="30"/>
        <v/>
      </c>
      <c r="Z156" t="str">
        <f t="shared" si="31"/>
        <v/>
      </c>
      <c r="AA156" t="str">
        <f t="shared" si="32"/>
        <v/>
      </c>
      <c r="AB156">
        <v>149</v>
      </c>
      <c r="AC156" t="str">
        <f>IF(ISERROR(IF(U156="","",IF(OR(U156=Cad_Inicial!$D$8,X156=Cad_Inicial!$D$8),Cad_Inicial!$D$8+AB156*1000,0))),"",IF(U156="","",IF(OR(U156=Cad_Inicial!$D$8,X156=Cad_Inicial!$D$8),Cad_Inicial!$D$8+AB156*1000,0)))</f>
        <v/>
      </c>
      <c r="AK156" s="50" t="e">
        <f t="shared" si="34"/>
        <v>#VALUE!</v>
      </c>
      <c r="AL156" s="50" t="e">
        <f t="shared" si="35"/>
        <v>#VALUE!</v>
      </c>
      <c r="AM156">
        <f t="shared" si="25"/>
        <v>0</v>
      </c>
      <c r="AN156">
        <f t="shared" si="26"/>
        <v>0</v>
      </c>
      <c r="AO156">
        <f t="shared" si="26"/>
        <v>0</v>
      </c>
      <c r="AP156">
        <f t="shared" si="26"/>
        <v>0</v>
      </c>
      <c r="AQ156">
        <f t="shared" si="26"/>
        <v>0</v>
      </c>
      <c r="AR156">
        <f t="shared" si="26"/>
        <v>0</v>
      </c>
      <c r="AS156">
        <f t="shared" si="26"/>
        <v>0</v>
      </c>
      <c r="AT156">
        <f t="shared" si="26"/>
        <v>0</v>
      </c>
      <c r="AU156">
        <f t="shared" si="26"/>
        <v>0</v>
      </c>
      <c r="AV156">
        <f t="shared" si="26"/>
        <v>0</v>
      </c>
      <c r="AW156">
        <f t="shared" si="26"/>
        <v>0</v>
      </c>
      <c r="AX156">
        <f t="shared" si="26"/>
        <v>0</v>
      </c>
    </row>
    <row r="157" spans="3:50" ht="30" customHeight="1" thickTop="1" thickBot="1" x14ac:dyDescent="0.25">
      <c r="C157" s="118"/>
      <c r="D157" s="126"/>
      <c r="E157" s="115"/>
      <c r="F157" s="115"/>
      <c r="G157" s="118"/>
      <c r="H157" s="127"/>
      <c r="I157" s="127"/>
      <c r="J157" s="127"/>
      <c r="K157" s="127"/>
      <c r="L157" s="127"/>
      <c r="M157" s="127"/>
      <c r="N157" s="127"/>
      <c r="O157" s="127"/>
      <c r="P157" s="127"/>
      <c r="Q157" s="109"/>
      <c r="R157" s="127"/>
      <c r="S157" s="127"/>
      <c r="U157" s="15" t="str">
        <f t="shared" si="33"/>
        <v/>
      </c>
      <c r="V157" t="str">
        <f t="shared" si="27"/>
        <v/>
      </c>
      <c r="W157" t="str">
        <f t="shared" si="28"/>
        <v/>
      </c>
      <c r="X157" t="str">
        <f t="shared" si="29"/>
        <v/>
      </c>
      <c r="Y157" t="str">
        <f t="shared" si="30"/>
        <v/>
      </c>
      <c r="Z157" t="str">
        <f t="shared" si="31"/>
        <v/>
      </c>
      <c r="AA157" t="str">
        <f t="shared" si="32"/>
        <v/>
      </c>
      <c r="AB157">
        <v>150</v>
      </c>
      <c r="AC157" t="str">
        <f>IF(ISERROR(IF(U157="","",IF(OR(U157=Cad_Inicial!$D$8,X157=Cad_Inicial!$D$8),Cad_Inicial!$D$8+AB157*1000,0))),"",IF(U157="","",IF(OR(U157=Cad_Inicial!$D$8,X157=Cad_Inicial!$D$8),Cad_Inicial!$D$8+AB157*1000,0)))</f>
        <v/>
      </c>
      <c r="AK157" s="50" t="e">
        <f t="shared" si="34"/>
        <v>#VALUE!</v>
      </c>
      <c r="AL157" s="50" t="e">
        <f t="shared" si="35"/>
        <v>#VALUE!</v>
      </c>
      <c r="AM157">
        <f t="shared" si="25"/>
        <v>0</v>
      </c>
      <c r="AN157">
        <f t="shared" si="26"/>
        <v>0</v>
      </c>
      <c r="AO157">
        <f t="shared" si="26"/>
        <v>0</v>
      </c>
      <c r="AP157">
        <f t="shared" si="26"/>
        <v>0</v>
      </c>
      <c r="AQ157">
        <f t="shared" si="26"/>
        <v>0</v>
      </c>
      <c r="AR157">
        <f t="shared" si="26"/>
        <v>0</v>
      </c>
      <c r="AS157">
        <f t="shared" si="26"/>
        <v>0</v>
      </c>
      <c r="AT157">
        <f t="shared" si="26"/>
        <v>0</v>
      </c>
      <c r="AU157">
        <f t="shared" si="26"/>
        <v>0</v>
      </c>
      <c r="AV157">
        <f t="shared" si="26"/>
        <v>0</v>
      </c>
      <c r="AW157">
        <f t="shared" si="26"/>
        <v>0</v>
      </c>
      <c r="AX157">
        <f t="shared" ref="AN157:AX181" si="36">IFERROR(IF(AND($AK157&lt;=AX$5,$AL157&gt;=AX$5),1,0),0)</f>
        <v>0</v>
      </c>
    </row>
    <row r="158" spans="3:50" ht="30" customHeight="1" thickTop="1" thickBot="1" x14ac:dyDescent="0.25">
      <c r="C158" s="118"/>
      <c r="D158" s="126"/>
      <c r="E158" s="115"/>
      <c r="F158" s="115"/>
      <c r="G158" s="118"/>
      <c r="H158" s="127"/>
      <c r="I158" s="127"/>
      <c r="J158" s="127"/>
      <c r="K158" s="127"/>
      <c r="L158" s="127"/>
      <c r="M158" s="127"/>
      <c r="N158" s="127"/>
      <c r="O158" s="127"/>
      <c r="P158" s="127"/>
      <c r="Q158" s="109"/>
      <c r="R158" s="127"/>
      <c r="S158" s="127"/>
      <c r="U158" s="15" t="str">
        <f t="shared" si="33"/>
        <v/>
      </c>
      <c r="V158" t="str">
        <f t="shared" si="27"/>
        <v/>
      </c>
      <c r="W158" t="str">
        <f t="shared" si="28"/>
        <v/>
      </c>
      <c r="X158" t="str">
        <f t="shared" si="29"/>
        <v/>
      </c>
      <c r="Y158" t="str">
        <f t="shared" si="30"/>
        <v/>
      </c>
      <c r="Z158" t="str">
        <f t="shared" si="31"/>
        <v/>
      </c>
      <c r="AA158" t="str">
        <f t="shared" si="32"/>
        <v/>
      </c>
      <c r="AB158">
        <v>151</v>
      </c>
      <c r="AC158" t="str">
        <f>IF(ISERROR(IF(U158="","",IF(OR(U158=Cad_Inicial!$D$8,X158=Cad_Inicial!$D$8),Cad_Inicial!$D$8+AB158*1000,0))),"",IF(U158="","",IF(OR(U158=Cad_Inicial!$D$8,X158=Cad_Inicial!$D$8),Cad_Inicial!$D$8+AB158*1000,0)))</f>
        <v/>
      </c>
      <c r="AK158" s="50" t="e">
        <f t="shared" si="34"/>
        <v>#VALUE!</v>
      </c>
      <c r="AL158" s="50" t="e">
        <f t="shared" si="35"/>
        <v>#VALUE!</v>
      </c>
      <c r="AM158">
        <f t="shared" si="25"/>
        <v>0</v>
      </c>
      <c r="AN158">
        <f t="shared" si="36"/>
        <v>0</v>
      </c>
      <c r="AO158">
        <f t="shared" si="36"/>
        <v>0</v>
      </c>
      <c r="AP158">
        <f t="shared" si="36"/>
        <v>0</v>
      </c>
      <c r="AQ158">
        <f t="shared" si="36"/>
        <v>0</v>
      </c>
      <c r="AR158">
        <f t="shared" si="36"/>
        <v>0</v>
      </c>
      <c r="AS158">
        <f t="shared" si="36"/>
        <v>0</v>
      </c>
      <c r="AT158">
        <f t="shared" si="36"/>
        <v>0</v>
      </c>
      <c r="AU158">
        <f t="shared" si="36"/>
        <v>0</v>
      </c>
      <c r="AV158">
        <f t="shared" si="36"/>
        <v>0</v>
      </c>
      <c r="AW158">
        <f t="shared" si="36"/>
        <v>0</v>
      </c>
      <c r="AX158">
        <f t="shared" si="36"/>
        <v>0</v>
      </c>
    </row>
    <row r="159" spans="3:50" ht="30" customHeight="1" thickTop="1" thickBot="1" x14ac:dyDescent="0.25">
      <c r="C159" s="118"/>
      <c r="D159" s="126"/>
      <c r="E159" s="115"/>
      <c r="F159" s="115"/>
      <c r="G159" s="118"/>
      <c r="H159" s="127"/>
      <c r="I159" s="127"/>
      <c r="J159" s="127"/>
      <c r="K159" s="127"/>
      <c r="L159" s="127"/>
      <c r="M159" s="127"/>
      <c r="N159" s="127"/>
      <c r="O159" s="127"/>
      <c r="P159" s="127"/>
      <c r="Q159" s="109"/>
      <c r="R159" s="127"/>
      <c r="S159" s="127"/>
      <c r="U159" s="15" t="str">
        <f t="shared" si="33"/>
        <v/>
      </c>
      <c r="V159" t="str">
        <f t="shared" si="27"/>
        <v/>
      </c>
      <c r="W159" t="str">
        <f t="shared" si="28"/>
        <v/>
      </c>
      <c r="X159" t="str">
        <f t="shared" si="29"/>
        <v/>
      </c>
      <c r="Y159" t="str">
        <f t="shared" si="30"/>
        <v/>
      </c>
      <c r="Z159" t="str">
        <f t="shared" si="31"/>
        <v/>
      </c>
      <c r="AA159" t="str">
        <f t="shared" si="32"/>
        <v/>
      </c>
      <c r="AB159">
        <v>152</v>
      </c>
      <c r="AC159" t="str">
        <f>IF(ISERROR(IF(U159="","",IF(OR(U159=Cad_Inicial!$D$8,X159=Cad_Inicial!$D$8),Cad_Inicial!$D$8+AB159*1000,0))),"",IF(U159="","",IF(OR(U159=Cad_Inicial!$D$8,X159=Cad_Inicial!$D$8),Cad_Inicial!$D$8+AB159*1000,0)))</f>
        <v/>
      </c>
      <c r="AK159" s="50" t="e">
        <f t="shared" si="34"/>
        <v>#VALUE!</v>
      </c>
      <c r="AL159" s="50" t="e">
        <f t="shared" si="35"/>
        <v>#VALUE!</v>
      </c>
      <c r="AM159">
        <f t="shared" si="25"/>
        <v>0</v>
      </c>
      <c r="AN159">
        <f t="shared" si="36"/>
        <v>0</v>
      </c>
      <c r="AO159">
        <f t="shared" si="36"/>
        <v>0</v>
      </c>
      <c r="AP159">
        <f t="shared" si="36"/>
        <v>0</v>
      </c>
      <c r="AQ159">
        <f t="shared" si="36"/>
        <v>0</v>
      </c>
      <c r="AR159">
        <f t="shared" si="36"/>
        <v>0</v>
      </c>
      <c r="AS159">
        <f t="shared" si="36"/>
        <v>0</v>
      </c>
      <c r="AT159">
        <f t="shared" si="36"/>
        <v>0</v>
      </c>
      <c r="AU159">
        <f t="shared" si="36"/>
        <v>0</v>
      </c>
      <c r="AV159">
        <f t="shared" si="36"/>
        <v>0</v>
      </c>
      <c r="AW159">
        <f t="shared" si="36"/>
        <v>0</v>
      </c>
      <c r="AX159">
        <f t="shared" si="36"/>
        <v>0</v>
      </c>
    </row>
    <row r="160" spans="3:50" ht="30" customHeight="1" thickTop="1" thickBot="1" x14ac:dyDescent="0.25">
      <c r="C160" s="118"/>
      <c r="D160" s="126"/>
      <c r="E160" s="115"/>
      <c r="F160" s="115"/>
      <c r="G160" s="118"/>
      <c r="H160" s="127"/>
      <c r="I160" s="127"/>
      <c r="J160" s="127"/>
      <c r="K160" s="127"/>
      <c r="L160" s="127"/>
      <c r="M160" s="127"/>
      <c r="N160" s="127"/>
      <c r="O160" s="127"/>
      <c r="P160" s="127"/>
      <c r="Q160" s="109"/>
      <c r="R160" s="127"/>
      <c r="S160" s="127"/>
      <c r="U160" s="15" t="str">
        <f t="shared" si="33"/>
        <v/>
      </c>
      <c r="V160" t="str">
        <f t="shared" si="27"/>
        <v/>
      </c>
      <c r="W160" t="str">
        <f t="shared" si="28"/>
        <v/>
      </c>
      <c r="X160" t="str">
        <f t="shared" si="29"/>
        <v/>
      </c>
      <c r="Y160" t="str">
        <f t="shared" si="30"/>
        <v/>
      </c>
      <c r="Z160" t="str">
        <f t="shared" si="31"/>
        <v/>
      </c>
      <c r="AA160" t="str">
        <f t="shared" si="32"/>
        <v/>
      </c>
      <c r="AB160">
        <v>153</v>
      </c>
      <c r="AC160" t="str">
        <f>IF(ISERROR(IF(U160="","",IF(OR(U160=Cad_Inicial!$D$8,X160=Cad_Inicial!$D$8),Cad_Inicial!$D$8+AB160*1000,0))),"",IF(U160="","",IF(OR(U160=Cad_Inicial!$D$8,X160=Cad_Inicial!$D$8),Cad_Inicial!$D$8+AB160*1000,0)))</f>
        <v/>
      </c>
      <c r="AK160" s="50" t="e">
        <f t="shared" si="34"/>
        <v>#VALUE!</v>
      </c>
      <c r="AL160" s="50" t="e">
        <f t="shared" si="35"/>
        <v>#VALUE!</v>
      </c>
      <c r="AM160">
        <f t="shared" si="25"/>
        <v>0</v>
      </c>
      <c r="AN160">
        <f t="shared" si="36"/>
        <v>0</v>
      </c>
      <c r="AO160">
        <f t="shared" si="36"/>
        <v>0</v>
      </c>
      <c r="AP160">
        <f t="shared" si="36"/>
        <v>0</v>
      </c>
      <c r="AQ160">
        <f t="shared" si="36"/>
        <v>0</v>
      </c>
      <c r="AR160">
        <f t="shared" si="36"/>
        <v>0</v>
      </c>
      <c r="AS160">
        <f t="shared" si="36"/>
        <v>0</v>
      </c>
      <c r="AT160">
        <f t="shared" si="36"/>
        <v>0</v>
      </c>
      <c r="AU160">
        <f t="shared" si="36"/>
        <v>0</v>
      </c>
      <c r="AV160">
        <f t="shared" si="36"/>
        <v>0</v>
      </c>
      <c r="AW160">
        <f t="shared" si="36"/>
        <v>0</v>
      </c>
      <c r="AX160">
        <f t="shared" si="36"/>
        <v>0</v>
      </c>
    </row>
    <row r="161" spans="3:50" ht="30" customHeight="1" thickTop="1" thickBot="1" x14ac:dyDescent="0.25">
      <c r="C161" s="118"/>
      <c r="D161" s="126"/>
      <c r="E161" s="115"/>
      <c r="F161" s="115"/>
      <c r="G161" s="118"/>
      <c r="H161" s="127"/>
      <c r="I161" s="127"/>
      <c r="J161" s="127"/>
      <c r="K161" s="127"/>
      <c r="L161" s="127"/>
      <c r="M161" s="127"/>
      <c r="N161" s="127"/>
      <c r="O161" s="127"/>
      <c r="P161" s="127"/>
      <c r="Q161" s="109"/>
      <c r="R161" s="127"/>
      <c r="S161" s="127"/>
      <c r="U161" s="15" t="str">
        <f t="shared" si="33"/>
        <v/>
      </c>
      <c r="V161" t="str">
        <f t="shared" si="27"/>
        <v/>
      </c>
      <c r="W161" t="str">
        <f t="shared" si="28"/>
        <v/>
      </c>
      <c r="X161" t="str">
        <f t="shared" si="29"/>
        <v/>
      </c>
      <c r="Y161" t="str">
        <f t="shared" si="30"/>
        <v/>
      </c>
      <c r="Z161" t="str">
        <f t="shared" si="31"/>
        <v/>
      </c>
      <c r="AA161" t="str">
        <f t="shared" si="32"/>
        <v/>
      </c>
      <c r="AB161">
        <v>154</v>
      </c>
      <c r="AC161" t="str">
        <f>IF(ISERROR(IF(U161="","",IF(OR(U161=Cad_Inicial!$D$8,X161=Cad_Inicial!$D$8),Cad_Inicial!$D$8+AB161*1000,0))),"",IF(U161="","",IF(OR(U161=Cad_Inicial!$D$8,X161=Cad_Inicial!$D$8),Cad_Inicial!$D$8+AB161*1000,0)))</f>
        <v/>
      </c>
      <c r="AK161" s="50" t="e">
        <f t="shared" si="34"/>
        <v>#VALUE!</v>
      </c>
      <c r="AL161" s="50" t="e">
        <f t="shared" si="35"/>
        <v>#VALUE!</v>
      </c>
      <c r="AM161">
        <f t="shared" si="25"/>
        <v>0</v>
      </c>
      <c r="AN161">
        <f t="shared" si="36"/>
        <v>0</v>
      </c>
      <c r="AO161">
        <f t="shared" si="36"/>
        <v>0</v>
      </c>
      <c r="AP161">
        <f t="shared" si="36"/>
        <v>0</v>
      </c>
      <c r="AQ161">
        <f t="shared" si="36"/>
        <v>0</v>
      </c>
      <c r="AR161">
        <f t="shared" si="36"/>
        <v>0</v>
      </c>
      <c r="AS161">
        <f t="shared" si="36"/>
        <v>0</v>
      </c>
      <c r="AT161">
        <f t="shared" si="36"/>
        <v>0</v>
      </c>
      <c r="AU161">
        <f t="shared" si="36"/>
        <v>0</v>
      </c>
      <c r="AV161">
        <f t="shared" si="36"/>
        <v>0</v>
      </c>
      <c r="AW161">
        <f t="shared" si="36"/>
        <v>0</v>
      </c>
      <c r="AX161">
        <f t="shared" si="36"/>
        <v>0</v>
      </c>
    </row>
    <row r="162" spans="3:50" ht="30" customHeight="1" thickTop="1" thickBot="1" x14ac:dyDescent="0.25">
      <c r="C162" s="118"/>
      <c r="D162" s="126"/>
      <c r="E162" s="115"/>
      <c r="F162" s="115"/>
      <c r="G162" s="118"/>
      <c r="H162" s="127"/>
      <c r="I162" s="127"/>
      <c r="J162" s="127"/>
      <c r="K162" s="127"/>
      <c r="L162" s="127"/>
      <c r="M162" s="127"/>
      <c r="N162" s="127"/>
      <c r="O162" s="127"/>
      <c r="P162" s="127"/>
      <c r="Q162" s="109"/>
      <c r="R162" s="127"/>
      <c r="S162" s="127"/>
      <c r="U162" s="15" t="str">
        <f t="shared" si="33"/>
        <v/>
      </c>
      <c r="V162" t="str">
        <f t="shared" si="27"/>
        <v/>
      </c>
      <c r="W162" t="str">
        <f t="shared" si="28"/>
        <v/>
      </c>
      <c r="X162" t="str">
        <f t="shared" si="29"/>
        <v/>
      </c>
      <c r="Y162" t="str">
        <f t="shared" si="30"/>
        <v/>
      </c>
      <c r="Z162" t="str">
        <f t="shared" si="31"/>
        <v/>
      </c>
      <c r="AA162" t="str">
        <f t="shared" si="32"/>
        <v/>
      </c>
      <c r="AB162">
        <v>155</v>
      </c>
      <c r="AC162" t="str">
        <f>IF(ISERROR(IF(U162="","",IF(OR(U162=Cad_Inicial!$D$8,X162=Cad_Inicial!$D$8),Cad_Inicial!$D$8+AB162*1000,0))),"",IF(U162="","",IF(OR(U162=Cad_Inicial!$D$8,X162=Cad_Inicial!$D$8),Cad_Inicial!$D$8+AB162*1000,0)))</f>
        <v/>
      </c>
      <c r="AK162" s="50" t="e">
        <f t="shared" si="34"/>
        <v>#VALUE!</v>
      </c>
      <c r="AL162" s="50" t="e">
        <f t="shared" si="35"/>
        <v>#VALUE!</v>
      </c>
      <c r="AM162">
        <f t="shared" si="25"/>
        <v>0</v>
      </c>
      <c r="AN162">
        <f t="shared" si="36"/>
        <v>0</v>
      </c>
      <c r="AO162">
        <f t="shared" si="36"/>
        <v>0</v>
      </c>
      <c r="AP162">
        <f t="shared" si="36"/>
        <v>0</v>
      </c>
      <c r="AQ162">
        <f t="shared" si="36"/>
        <v>0</v>
      </c>
      <c r="AR162">
        <f t="shared" si="36"/>
        <v>0</v>
      </c>
      <c r="AS162">
        <f t="shared" si="36"/>
        <v>0</v>
      </c>
      <c r="AT162">
        <f t="shared" si="36"/>
        <v>0</v>
      </c>
      <c r="AU162">
        <f t="shared" si="36"/>
        <v>0</v>
      </c>
      <c r="AV162">
        <f t="shared" si="36"/>
        <v>0</v>
      </c>
      <c r="AW162">
        <f t="shared" si="36"/>
        <v>0</v>
      </c>
      <c r="AX162">
        <f t="shared" si="36"/>
        <v>0</v>
      </c>
    </row>
    <row r="163" spans="3:50" ht="30" customHeight="1" thickTop="1" thickBot="1" x14ac:dyDescent="0.25">
      <c r="C163" s="118"/>
      <c r="D163" s="126"/>
      <c r="E163" s="115"/>
      <c r="F163" s="115"/>
      <c r="G163" s="118"/>
      <c r="H163" s="127"/>
      <c r="I163" s="127"/>
      <c r="J163" s="127"/>
      <c r="K163" s="127"/>
      <c r="L163" s="127"/>
      <c r="M163" s="127"/>
      <c r="N163" s="127"/>
      <c r="O163" s="127"/>
      <c r="P163" s="127"/>
      <c r="Q163" s="109"/>
      <c r="R163" s="127"/>
      <c r="S163" s="127"/>
      <c r="U163" s="15" t="str">
        <f t="shared" si="33"/>
        <v/>
      </c>
      <c r="V163" t="str">
        <f t="shared" si="27"/>
        <v/>
      </c>
      <c r="W163" t="str">
        <f t="shared" si="28"/>
        <v/>
      </c>
      <c r="X163" t="str">
        <f t="shared" si="29"/>
        <v/>
      </c>
      <c r="Y163" t="str">
        <f t="shared" si="30"/>
        <v/>
      </c>
      <c r="Z163" t="str">
        <f t="shared" si="31"/>
        <v/>
      </c>
      <c r="AA163" t="str">
        <f t="shared" si="32"/>
        <v/>
      </c>
      <c r="AB163">
        <v>156</v>
      </c>
      <c r="AC163" t="str">
        <f>IF(ISERROR(IF(U163="","",IF(OR(U163=Cad_Inicial!$D$8,X163=Cad_Inicial!$D$8),Cad_Inicial!$D$8+AB163*1000,0))),"",IF(U163="","",IF(OR(U163=Cad_Inicial!$D$8,X163=Cad_Inicial!$D$8),Cad_Inicial!$D$8+AB163*1000,0)))</f>
        <v/>
      </c>
      <c r="AK163" s="50" t="e">
        <f t="shared" si="34"/>
        <v>#VALUE!</v>
      </c>
      <c r="AL163" s="50" t="e">
        <f t="shared" si="35"/>
        <v>#VALUE!</v>
      </c>
      <c r="AM163">
        <f t="shared" si="25"/>
        <v>0</v>
      </c>
      <c r="AN163">
        <f t="shared" si="36"/>
        <v>0</v>
      </c>
      <c r="AO163">
        <f t="shared" si="36"/>
        <v>0</v>
      </c>
      <c r="AP163">
        <f t="shared" si="36"/>
        <v>0</v>
      </c>
      <c r="AQ163">
        <f t="shared" si="36"/>
        <v>0</v>
      </c>
      <c r="AR163">
        <f t="shared" si="36"/>
        <v>0</v>
      </c>
      <c r="AS163">
        <f t="shared" si="36"/>
        <v>0</v>
      </c>
      <c r="AT163">
        <f t="shared" si="36"/>
        <v>0</v>
      </c>
      <c r="AU163">
        <f t="shared" si="36"/>
        <v>0</v>
      </c>
      <c r="AV163">
        <f t="shared" si="36"/>
        <v>0</v>
      </c>
      <c r="AW163">
        <f t="shared" si="36"/>
        <v>0</v>
      </c>
      <c r="AX163">
        <f t="shared" si="36"/>
        <v>0</v>
      </c>
    </row>
    <row r="164" spans="3:50" ht="30" customHeight="1" thickTop="1" thickBot="1" x14ac:dyDescent="0.25">
      <c r="C164" s="118"/>
      <c r="D164" s="126"/>
      <c r="E164" s="115"/>
      <c r="F164" s="115"/>
      <c r="G164" s="118"/>
      <c r="H164" s="127"/>
      <c r="I164" s="127"/>
      <c r="J164" s="127"/>
      <c r="K164" s="127"/>
      <c r="L164" s="127"/>
      <c r="M164" s="127"/>
      <c r="N164" s="127"/>
      <c r="O164" s="127"/>
      <c r="P164" s="127"/>
      <c r="Q164" s="109"/>
      <c r="R164" s="127"/>
      <c r="S164" s="127"/>
      <c r="U164" s="15" t="str">
        <f t="shared" si="33"/>
        <v/>
      </c>
      <c r="V164" t="str">
        <f t="shared" si="27"/>
        <v/>
      </c>
      <c r="W164" t="str">
        <f t="shared" si="28"/>
        <v/>
      </c>
      <c r="X164" t="str">
        <f t="shared" si="29"/>
        <v/>
      </c>
      <c r="Y164" t="str">
        <f t="shared" si="30"/>
        <v/>
      </c>
      <c r="Z164" t="str">
        <f t="shared" si="31"/>
        <v/>
      </c>
      <c r="AA164" t="str">
        <f t="shared" si="32"/>
        <v/>
      </c>
      <c r="AB164">
        <v>157</v>
      </c>
      <c r="AC164" t="str">
        <f>IF(ISERROR(IF(U164="","",IF(OR(U164=Cad_Inicial!$D$8,X164=Cad_Inicial!$D$8),Cad_Inicial!$D$8+AB164*1000,0))),"",IF(U164="","",IF(OR(U164=Cad_Inicial!$D$8,X164=Cad_Inicial!$D$8),Cad_Inicial!$D$8+AB164*1000,0)))</f>
        <v/>
      </c>
      <c r="AK164" s="50" t="e">
        <f t="shared" si="34"/>
        <v>#VALUE!</v>
      </c>
      <c r="AL164" s="50" t="e">
        <f t="shared" si="35"/>
        <v>#VALUE!</v>
      </c>
      <c r="AM164">
        <f t="shared" si="25"/>
        <v>0</v>
      </c>
      <c r="AN164">
        <f t="shared" si="36"/>
        <v>0</v>
      </c>
      <c r="AO164">
        <f t="shared" si="36"/>
        <v>0</v>
      </c>
      <c r="AP164">
        <f t="shared" si="36"/>
        <v>0</v>
      </c>
      <c r="AQ164">
        <f t="shared" si="36"/>
        <v>0</v>
      </c>
      <c r="AR164">
        <f t="shared" si="36"/>
        <v>0</v>
      </c>
      <c r="AS164">
        <f t="shared" si="36"/>
        <v>0</v>
      </c>
      <c r="AT164">
        <f t="shared" si="36"/>
        <v>0</v>
      </c>
      <c r="AU164">
        <f t="shared" si="36"/>
        <v>0</v>
      </c>
      <c r="AV164">
        <f t="shared" si="36"/>
        <v>0</v>
      </c>
      <c r="AW164">
        <f t="shared" si="36"/>
        <v>0</v>
      </c>
      <c r="AX164">
        <f t="shared" si="36"/>
        <v>0</v>
      </c>
    </row>
    <row r="165" spans="3:50" ht="30" customHeight="1" thickTop="1" thickBot="1" x14ac:dyDescent="0.25">
      <c r="C165" s="118"/>
      <c r="D165" s="126"/>
      <c r="E165" s="115"/>
      <c r="F165" s="115"/>
      <c r="G165" s="118"/>
      <c r="H165" s="127"/>
      <c r="I165" s="127"/>
      <c r="J165" s="127"/>
      <c r="K165" s="127"/>
      <c r="L165" s="127"/>
      <c r="M165" s="127"/>
      <c r="N165" s="127"/>
      <c r="O165" s="127"/>
      <c r="P165" s="127"/>
      <c r="Q165" s="109"/>
      <c r="R165" s="127"/>
      <c r="S165" s="127"/>
      <c r="U165" s="15" t="str">
        <f t="shared" si="33"/>
        <v/>
      </c>
      <c r="V165" t="str">
        <f t="shared" si="27"/>
        <v/>
      </c>
      <c r="W165" t="str">
        <f t="shared" si="28"/>
        <v/>
      </c>
      <c r="X165" t="str">
        <f t="shared" si="29"/>
        <v/>
      </c>
      <c r="Y165" t="str">
        <f t="shared" si="30"/>
        <v/>
      </c>
      <c r="Z165" t="str">
        <f t="shared" si="31"/>
        <v/>
      </c>
      <c r="AA165" t="str">
        <f t="shared" si="32"/>
        <v/>
      </c>
      <c r="AB165">
        <v>158</v>
      </c>
      <c r="AC165" t="str">
        <f>IF(ISERROR(IF(U165="","",IF(OR(U165=Cad_Inicial!$D$8,X165=Cad_Inicial!$D$8),Cad_Inicial!$D$8+AB165*1000,0))),"",IF(U165="","",IF(OR(U165=Cad_Inicial!$D$8,X165=Cad_Inicial!$D$8),Cad_Inicial!$D$8+AB165*1000,0)))</f>
        <v/>
      </c>
      <c r="AK165" s="50" t="e">
        <f t="shared" si="34"/>
        <v>#VALUE!</v>
      </c>
      <c r="AL165" s="50" t="e">
        <f t="shared" si="35"/>
        <v>#VALUE!</v>
      </c>
      <c r="AM165">
        <f t="shared" si="25"/>
        <v>0</v>
      </c>
      <c r="AN165">
        <f t="shared" si="36"/>
        <v>0</v>
      </c>
      <c r="AO165">
        <f t="shared" si="36"/>
        <v>0</v>
      </c>
      <c r="AP165">
        <f t="shared" si="36"/>
        <v>0</v>
      </c>
      <c r="AQ165">
        <f t="shared" si="36"/>
        <v>0</v>
      </c>
      <c r="AR165">
        <f t="shared" si="36"/>
        <v>0</v>
      </c>
      <c r="AS165">
        <f t="shared" si="36"/>
        <v>0</v>
      </c>
      <c r="AT165">
        <f t="shared" si="36"/>
        <v>0</v>
      </c>
      <c r="AU165">
        <f t="shared" si="36"/>
        <v>0</v>
      </c>
      <c r="AV165">
        <f t="shared" si="36"/>
        <v>0</v>
      </c>
      <c r="AW165">
        <f t="shared" si="36"/>
        <v>0</v>
      </c>
      <c r="AX165">
        <f t="shared" si="36"/>
        <v>0</v>
      </c>
    </row>
    <row r="166" spans="3:50" ht="30" customHeight="1" thickTop="1" thickBot="1" x14ac:dyDescent="0.25">
      <c r="C166" s="118"/>
      <c r="D166" s="126"/>
      <c r="E166" s="115"/>
      <c r="F166" s="115"/>
      <c r="G166" s="118"/>
      <c r="H166" s="127"/>
      <c r="I166" s="127"/>
      <c r="J166" s="127"/>
      <c r="K166" s="127"/>
      <c r="L166" s="127"/>
      <c r="M166" s="127"/>
      <c r="N166" s="127"/>
      <c r="O166" s="127"/>
      <c r="P166" s="127"/>
      <c r="Q166" s="109"/>
      <c r="R166" s="127"/>
      <c r="S166" s="127"/>
      <c r="U166" s="15" t="str">
        <f t="shared" si="33"/>
        <v/>
      </c>
      <c r="V166" t="str">
        <f t="shared" si="27"/>
        <v/>
      </c>
      <c r="W166" t="str">
        <f t="shared" si="28"/>
        <v/>
      </c>
      <c r="X166" t="str">
        <f t="shared" si="29"/>
        <v/>
      </c>
      <c r="Y166" t="str">
        <f t="shared" si="30"/>
        <v/>
      </c>
      <c r="Z166" t="str">
        <f t="shared" si="31"/>
        <v/>
      </c>
      <c r="AA166" t="str">
        <f t="shared" si="32"/>
        <v/>
      </c>
      <c r="AB166">
        <v>159</v>
      </c>
      <c r="AC166" t="str">
        <f>IF(ISERROR(IF(U166="","",IF(OR(U166=Cad_Inicial!$D$8,X166=Cad_Inicial!$D$8),Cad_Inicial!$D$8+AB166*1000,0))),"",IF(U166="","",IF(OR(U166=Cad_Inicial!$D$8,X166=Cad_Inicial!$D$8),Cad_Inicial!$D$8+AB166*1000,0)))</f>
        <v/>
      </c>
      <c r="AK166" s="50" t="e">
        <f t="shared" si="34"/>
        <v>#VALUE!</v>
      </c>
      <c r="AL166" s="50" t="e">
        <f t="shared" si="35"/>
        <v>#VALUE!</v>
      </c>
      <c r="AM166">
        <f t="shared" si="25"/>
        <v>0</v>
      </c>
      <c r="AN166">
        <f t="shared" si="36"/>
        <v>0</v>
      </c>
      <c r="AO166">
        <f t="shared" si="36"/>
        <v>0</v>
      </c>
      <c r="AP166">
        <f t="shared" si="36"/>
        <v>0</v>
      </c>
      <c r="AQ166">
        <f t="shared" si="36"/>
        <v>0</v>
      </c>
      <c r="AR166">
        <f t="shared" si="36"/>
        <v>0</v>
      </c>
      <c r="AS166">
        <f t="shared" si="36"/>
        <v>0</v>
      </c>
      <c r="AT166">
        <f t="shared" si="36"/>
        <v>0</v>
      </c>
      <c r="AU166">
        <f t="shared" si="36"/>
        <v>0</v>
      </c>
      <c r="AV166">
        <f t="shared" si="36"/>
        <v>0</v>
      </c>
      <c r="AW166">
        <f t="shared" si="36"/>
        <v>0</v>
      </c>
      <c r="AX166">
        <f t="shared" si="36"/>
        <v>0</v>
      </c>
    </row>
    <row r="167" spans="3:50" ht="30" customHeight="1" thickTop="1" thickBot="1" x14ac:dyDescent="0.25">
      <c r="C167" s="118"/>
      <c r="D167" s="126"/>
      <c r="E167" s="115"/>
      <c r="F167" s="115"/>
      <c r="G167" s="118"/>
      <c r="H167" s="127"/>
      <c r="I167" s="127"/>
      <c r="J167" s="127"/>
      <c r="K167" s="127"/>
      <c r="L167" s="127"/>
      <c r="M167" s="127"/>
      <c r="N167" s="127"/>
      <c r="O167" s="127"/>
      <c r="P167" s="127"/>
      <c r="Q167" s="109"/>
      <c r="R167" s="127"/>
      <c r="S167" s="127"/>
      <c r="U167" s="15" t="str">
        <f t="shared" si="33"/>
        <v/>
      </c>
      <c r="V167" t="str">
        <f t="shared" si="27"/>
        <v/>
      </c>
      <c r="W167" t="str">
        <f t="shared" si="28"/>
        <v/>
      </c>
      <c r="X167" t="str">
        <f t="shared" si="29"/>
        <v/>
      </c>
      <c r="Y167" t="str">
        <f t="shared" si="30"/>
        <v/>
      </c>
      <c r="Z167" t="str">
        <f t="shared" si="31"/>
        <v/>
      </c>
      <c r="AA167" t="str">
        <f t="shared" si="32"/>
        <v/>
      </c>
      <c r="AB167">
        <v>160</v>
      </c>
      <c r="AC167" t="str">
        <f>IF(ISERROR(IF(U167="","",IF(OR(U167=Cad_Inicial!$D$8,X167=Cad_Inicial!$D$8),Cad_Inicial!$D$8+AB167*1000,0))),"",IF(U167="","",IF(OR(U167=Cad_Inicial!$D$8,X167=Cad_Inicial!$D$8),Cad_Inicial!$D$8+AB167*1000,0)))</f>
        <v/>
      </c>
      <c r="AK167" s="50" t="e">
        <f t="shared" si="34"/>
        <v>#VALUE!</v>
      </c>
      <c r="AL167" s="50" t="e">
        <f t="shared" si="35"/>
        <v>#VALUE!</v>
      </c>
      <c r="AM167">
        <f t="shared" si="25"/>
        <v>0</v>
      </c>
      <c r="AN167">
        <f t="shared" si="36"/>
        <v>0</v>
      </c>
      <c r="AO167">
        <f t="shared" si="36"/>
        <v>0</v>
      </c>
      <c r="AP167">
        <f t="shared" si="36"/>
        <v>0</v>
      </c>
      <c r="AQ167">
        <f t="shared" si="36"/>
        <v>0</v>
      </c>
      <c r="AR167">
        <f t="shared" si="36"/>
        <v>0</v>
      </c>
      <c r="AS167">
        <f t="shared" si="36"/>
        <v>0</v>
      </c>
      <c r="AT167">
        <f t="shared" si="36"/>
        <v>0</v>
      </c>
      <c r="AU167">
        <f t="shared" si="36"/>
        <v>0</v>
      </c>
      <c r="AV167">
        <f t="shared" si="36"/>
        <v>0</v>
      </c>
      <c r="AW167">
        <f t="shared" si="36"/>
        <v>0</v>
      </c>
      <c r="AX167">
        <f t="shared" si="36"/>
        <v>0</v>
      </c>
    </row>
    <row r="168" spans="3:50" ht="30" customHeight="1" thickTop="1" thickBot="1" x14ac:dyDescent="0.25">
      <c r="C168" s="118"/>
      <c r="D168" s="126"/>
      <c r="E168" s="115"/>
      <c r="F168" s="115"/>
      <c r="G168" s="118"/>
      <c r="H168" s="127"/>
      <c r="I168" s="127"/>
      <c r="J168" s="127"/>
      <c r="K168" s="127"/>
      <c r="L168" s="127"/>
      <c r="M168" s="127"/>
      <c r="N168" s="127"/>
      <c r="O168" s="127"/>
      <c r="P168" s="127"/>
      <c r="Q168" s="109"/>
      <c r="R168" s="127"/>
      <c r="S168" s="127"/>
      <c r="U168" s="15" t="str">
        <f t="shared" si="33"/>
        <v/>
      </c>
      <c r="V168" t="str">
        <f t="shared" si="27"/>
        <v/>
      </c>
      <c r="W168" t="str">
        <f t="shared" si="28"/>
        <v/>
      </c>
      <c r="X168" t="str">
        <f t="shared" si="29"/>
        <v/>
      </c>
      <c r="Y168" t="str">
        <f t="shared" si="30"/>
        <v/>
      </c>
      <c r="Z168" t="str">
        <f t="shared" si="31"/>
        <v/>
      </c>
      <c r="AA168" t="str">
        <f t="shared" si="32"/>
        <v/>
      </c>
      <c r="AB168">
        <v>161</v>
      </c>
      <c r="AC168" t="str">
        <f>IF(ISERROR(IF(U168="","",IF(OR(U168=Cad_Inicial!$D$8,X168=Cad_Inicial!$D$8),Cad_Inicial!$D$8+AB168*1000,0))),"",IF(U168="","",IF(OR(U168=Cad_Inicial!$D$8,X168=Cad_Inicial!$D$8),Cad_Inicial!$D$8+AB168*1000,0)))</f>
        <v/>
      </c>
      <c r="AK168" s="50" t="e">
        <f t="shared" si="34"/>
        <v>#VALUE!</v>
      </c>
      <c r="AL168" s="50" t="e">
        <f t="shared" si="35"/>
        <v>#VALUE!</v>
      </c>
      <c r="AM168">
        <f t="shared" si="25"/>
        <v>0</v>
      </c>
      <c r="AN168">
        <f t="shared" si="36"/>
        <v>0</v>
      </c>
      <c r="AO168">
        <f t="shared" si="36"/>
        <v>0</v>
      </c>
      <c r="AP168">
        <f t="shared" si="36"/>
        <v>0</v>
      </c>
      <c r="AQ168">
        <f t="shared" si="36"/>
        <v>0</v>
      </c>
      <c r="AR168">
        <f t="shared" si="36"/>
        <v>0</v>
      </c>
      <c r="AS168">
        <f t="shared" si="36"/>
        <v>0</v>
      </c>
      <c r="AT168">
        <f t="shared" si="36"/>
        <v>0</v>
      </c>
      <c r="AU168">
        <f t="shared" si="36"/>
        <v>0</v>
      </c>
      <c r="AV168">
        <f t="shared" si="36"/>
        <v>0</v>
      </c>
      <c r="AW168">
        <f t="shared" si="36"/>
        <v>0</v>
      </c>
      <c r="AX168">
        <f t="shared" si="36"/>
        <v>0</v>
      </c>
    </row>
    <row r="169" spans="3:50" ht="30" customHeight="1" thickTop="1" thickBot="1" x14ac:dyDescent="0.25">
      <c r="C169" s="118"/>
      <c r="D169" s="126"/>
      <c r="E169" s="115"/>
      <c r="F169" s="115"/>
      <c r="G169" s="118"/>
      <c r="H169" s="127"/>
      <c r="I169" s="127"/>
      <c r="J169" s="127"/>
      <c r="K169" s="127"/>
      <c r="L169" s="127"/>
      <c r="M169" s="127"/>
      <c r="N169" s="127"/>
      <c r="O169" s="127"/>
      <c r="P169" s="127"/>
      <c r="Q169" s="109"/>
      <c r="R169" s="127"/>
      <c r="S169" s="127"/>
      <c r="U169" s="15" t="str">
        <f t="shared" si="33"/>
        <v/>
      </c>
      <c r="V169" t="str">
        <f t="shared" si="27"/>
        <v/>
      </c>
      <c r="W169" t="str">
        <f t="shared" si="28"/>
        <v/>
      </c>
      <c r="X169" t="str">
        <f t="shared" si="29"/>
        <v/>
      </c>
      <c r="Y169" t="str">
        <f t="shared" si="30"/>
        <v/>
      </c>
      <c r="Z169" t="str">
        <f t="shared" si="31"/>
        <v/>
      </c>
      <c r="AA169" t="str">
        <f t="shared" si="32"/>
        <v/>
      </c>
      <c r="AB169">
        <v>162</v>
      </c>
      <c r="AC169" t="str">
        <f>IF(ISERROR(IF(U169="","",IF(OR(U169=Cad_Inicial!$D$8,X169=Cad_Inicial!$D$8),Cad_Inicial!$D$8+AB169*1000,0))),"",IF(U169="","",IF(OR(U169=Cad_Inicial!$D$8,X169=Cad_Inicial!$D$8),Cad_Inicial!$D$8+AB169*1000,0)))</f>
        <v/>
      </c>
      <c r="AK169" s="50" t="e">
        <f t="shared" si="34"/>
        <v>#VALUE!</v>
      </c>
      <c r="AL169" s="50" t="e">
        <f t="shared" si="35"/>
        <v>#VALUE!</v>
      </c>
      <c r="AM169">
        <f t="shared" si="25"/>
        <v>0</v>
      </c>
      <c r="AN169">
        <f t="shared" si="36"/>
        <v>0</v>
      </c>
      <c r="AO169">
        <f t="shared" si="36"/>
        <v>0</v>
      </c>
      <c r="AP169">
        <f t="shared" si="36"/>
        <v>0</v>
      </c>
      <c r="AQ169">
        <f t="shared" si="36"/>
        <v>0</v>
      </c>
      <c r="AR169">
        <f t="shared" si="36"/>
        <v>0</v>
      </c>
      <c r="AS169">
        <f t="shared" si="36"/>
        <v>0</v>
      </c>
      <c r="AT169">
        <f t="shared" si="36"/>
        <v>0</v>
      </c>
      <c r="AU169">
        <f t="shared" si="36"/>
        <v>0</v>
      </c>
      <c r="AV169">
        <f t="shared" si="36"/>
        <v>0</v>
      </c>
      <c r="AW169">
        <f t="shared" si="36"/>
        <v>0</v>
      </c>
      <c r="AX169">
        <f t="shared" si="36"/>
        <v>0</v>
      </c>
    </row>
    <row r="170" spans="3:50" ht="30" customHeight="1" thickTop="1" thickBot="1" x14ac:dyDescent="0.25">
      <c r="C170" s="118"/>
      <c r="D170" s="126"/>
      <c r="E170" s="115"/>
      <c r="F170" s="115"/>
      <c r="G170" s="118"/>
      <c r="H170" s="127"/>
      <c r="I170" s="127"/>
      <c r="J170" s="127"/>
      <c r="K170" s="127"/>
      <c r="L170" s="127"/>
      <c r="M170" s="127"/>
      <c r="N170" s="127"/>
      <c r="O170" s="127"/>
      <c r="P170" s="127"/>
      <c r="Q170" s="109"/>
      <c r="R170" s="127"/>
      <c r="S170" s="127"/>
      <c r="U170" s="15" t="str">
        <f t="shared" si="33"/>
        <v/>
      </c>
      <c r="V170" t="str">
        <f t="shared" si="27"/>
        <v/>
      </c>
      <c r="W170" t="str">
        <f t="shared" si="28"/>
        <v/>
      </c>
      <c r="X170" t="str">
        <f t="shared" si="29"/>
        <v/>
      </c>
      <c r="Y170" t="str">
        <f t="shared" si="30"/>
        <v/>
      </c>
      <c r="Z170" t="str">
        <f t="shared" si="31"/>
        <v/>
      </c>
      <c r="AA170" t="str">
        <f t="shared" si="32"/>
        <v/>
      </c>
      <c r="AB170">
        <v>163</v>
      </c>
      <c r="AC170" t="str">
        <f>IF(ISERROR(IF(U170="","",IF(OR(U170=Cad_Inicial!$D$8,X170=Cad_Inicial!$D$8),Cad_Inicial!$D$8+AB170*1000,0))),"",IF(U170="","",IF(OR(U170=Cad_Inicial!$D$8,X170=Cad_Inicial!$D$8),Cad_Inicial!$D$8+AB170*1000,0)))</f>
        <v/>
      </c>
      <c r="AK170" s="50" t="e">
        <f t="shared" si="34"/>
        <v>#VALUE!</v>
      </c>
      <c r="AL170" s="50" t="e">
        <f t="shared" si="35"/>
        <v>#VALUE!</v>
      </c>
      <c r="AM170">
        <f t="shared" si="25"/>
        <v>0</v>
      </c>
      <c r="AN170">
        <f t="shared" si="36"/>
        <v>0</v>
      </c>
      <c r="AO170">
        <f t="shared" si="36"/>
        <v>0</v>
      </c>
      <c r="AP170">
        <f t="shared" si="36"/>
        <v>0</v>
      </c>
      <c r="AQ170">
        <f t="shared" si="36"/>
        <v>0</v>
      </c>
      <c r="AR170">
        <f t="shared" si="36"/>
        <v>0</v>
      </c>
      <c r="AS170">
        <f t="shared" si="36"/>
        <v>0</v>
      </c>
      <c r="AT170">
        <f t="shared" si="36"/>
        <v>0</v>
      </c>
      <c r="AU170">
        <f t="shared" si="36"/>
        <v>0</v>
      </c>
      <c r="AV170">
        <f t="shared" si="36"/>
        <v>0</v>
      </c>
      <c r="AW170">
        <f t="shared" si="36"/>
        <v>0</v>
      </c>
      <c r="AX170">
        <f t="shared" si="36"/>
        <v>0</v>
      </c>
    </row>
    <row r="171" spans="3:50" ht="30" customHeight="1" thickTop="1" thickBot="1" x14ac:dyDescent="0.25">
      <c r="C171" s="118"/>
      <c r="D171" s="126"/>
      <c r="E171" s="115"/>
      <c r="F171" s="115"/>
      <c r="G171" s="118"/>
      <c r="H171" s="127"/>
      <c r="I171" s="127"/>
      <c r="J171" s="127"/>
      <c r="K171" s="127"/>
      <c r="L171" s="127"/>
      <c r="M171" s="127"/>
      <c r="N171" s="127"/>
      <c r="O171" s="127"/>
      <c r="P171" s="127"/>
      <c r="Q171" s="109"/>
      <c r="R171" s="127"/>
      <c r="S171" s="127"/>
      <c r="U171" s="15" t="str">
        <f t="shared" si="33"/>
        <v/>
      </c>
      <c r="V171" t="str">
        <f t="shared" si="27"/>
        <v/>
      </c>
      <c r="W171" t="str">
        <f t="shared" si="28"/>
        <v/>
      </c>
      <c r="X171" t="str">
        <f t="shared" si="29"/>
        <v/>
      </c>
      <c r="Y171" t="str">
        <f t="shared" si="30"/>
        <v/>
      </c>
      <c r="Z171" t="str">
        <f t="shared" si="31"/>
        <v/>
      </c>
      <c r="AA171" t="str">
        <f t="shared" si="32"/>
        <v/>
      </c>
      <c r="AB171">
        <v>164</v>
      </c>
      <c r="AC171" t="str">
        <f>IF(ISERROR(IF(U171="","",IF(OR(U171=Cad_Inicial!$D$8,X171=Cad_Inicial!$D$8),Cad_Inicial!$D$8+AB171*1000,0))),"",IF(U171="","",IF(OR(U171=Cad_Inicial!$D$8,X171=Cad_Inicial!$D$8),Cad_Inicial!$D$8+AB171*1000,0)))</f>
        <v/>
      </c>
      <c r="AK171" s="50" t="e">
        <f t="shared" si="34"/>
        <v>#VALUE!</v>
      </c>
      <c r="AL171" s="50" t="e">
        <f t="shared" si="35"/>
        <v>#VALUE!</v>
      </c>
      <c r="AM171">
        <f t="shared" si="25"/>
        <v>0</v>
      </c>
      <c r="AN171">
        <f t="shared" si="36"/>
        <v>0</v>
      </c>
      <c r="AO171">
        <f t="shared" si="36"/>
        <v>0</v>
      </c>
      <c r="AP171">
        <f t="shared" si="36"/>
        <v>0</v>
      </c>
      <c r="AQ171">
        <f t="shared" si="36"/>
        <v>0</v>
      </c>
      <c r="AR171">
        <f t="shared" si="36"/>
        <v>0</v>
      </c>
      <c r="AS171">
        <f t="shared" si="36"/>
        <v>0</v>
      </c>
      <c r="AT171">
        <f t="shared" si="36"/>
        <v>0</v>
      </c>
      <c r="AU171">
        <f t="shared" si="36"/>
        <v>0</v>
      </c>
      <c r="AV171">
        <f t="shared" si="36"/>
        <v>0</v>
      </c>
      <c r="AW171">
        <f t="shared" si="36"/>
        <v>0</v>
      </c>
      <c r="AX171">
        <f t="shared" si="36"/>
        <v>0</v>
      </c>
    </row>
    <row r="172" spans="3:50" ht="30" customHeight="1" thickTop="1" thickBot="1" x14ac:dyDescent="0.25">
      <c r="C172" s="118"/>
      <c r="D172" s="126"/>
      <c r="E172" s="115"/>
      <c r="F172" s="115"/>
      <c r="G172" s="118"/>
      <c r="H172" s="127"/>
      <c r="I172" s="127"/>
      <c r="J172" s="127"/>
      <c r="K172" s="127"/>
      <c r="L172" s="127"/>
      <c r="M172" s="127"/>
      <c r="N172" s="127"/>
      <c r="O172" s="127"/>
      <c r="P172" s="127"/>
      <c r="Q172" s="109"/>
      <c r="R172" s="127"/>
      <c r="S172" s="127"/>
      <c r="U172" s="15" t="str">
        <f t="shared" si="33"/>
        <v/>
      </c>
      <c r="V172" t="str">
        <f t="shared" si="27"/>
        <v/>
      </c>
      <c r="W172" t="str">
        <f t="shared" si="28"/>
        <v/>
      </c>
      <c r="X172" t="str">
        <f t="shared" si="29"/>
        <v/>
      </c>
      <c r="Y172" t="str">
        <f t="shared" si="30"/>
        <v/>
      </c>
      <c r="Z172" t="str">
        <f t="shared" si="31"/>
        <v/>
      </c>
      <c r="AA172" t="str">
        <f t="shared" si="32"/>
        <v/>
      </c>
      <c r="AB172">
        <v>165</v>
      </c>
      <c r="AC172" t="str">
        <f>IF(ISERROR(IF(U172="","",IF(OR(U172=Cad_Inicial!$D$8,X172=Cad_Inicial!$D$8),Cad_Inicial!$D$8+AB172*1000,0))),"",IF(U172="","",IF(OR(U172=Cad_Inicial!$D$8,X172=Cad_Inicial!$D$8),Cad_Inicial!$D$8+AB172*1000,0)))</f>
        <v/>
      </c>
      <c r="AK172" s="50" t="e">
        <f t="shared" si="34"/>
        <v>#VALUE!</v>
      </c>
      <c r="AL172" s="50" t="e">
        <f t="shared" si="35"/>
        <v>#VALUE!</v>
      </c>
      <c r="AM172">
        <f t="shared" si="25"/>
        <v>0</v>
      </c>
      <c r="AN172">
        <f t="shared" si="36"/>
        <v>0</v>
      </c>
      <c r="AO172">
        <f t="shared" si="36"/>
        <v>0</v>
      </c>
      <c r="AP172">
        <f t="shared" si="36"/>
        <v>0</v>
      </c>
      <c r="AQ172">
        <f t="shared" si="36"/>
        <v>0</v>
      </c>
      <c r="AR172">
        <f t="shared" si="36"/>
        <v>0</v>
      </c>
      <c r="AS172">
        <f t="shared" si="36"/>
        <v>0</v>
      </c>
      <c r="AT172">
        <f t="shared" si="36"/>
        <v>0</v>
      </c>
      <c r="AU172">
        <f t="shared" si="36"/>
        <v>0</v>
      </c>
      <c r="AV172">
        <f t="shared" si="36"/>
        <v>0</v>
      </c>
      <c r="AW172">
        <f t="shared" si="36"/>
        <v>0</v>
      </c>
      <c r="AX172">
        <f t="shared" si="36"/>
        <v>0</v>
      </c>
    </row>
    <row r="173" spans="3:50" ht="30" customHeight="1" thickTop="1" thickBot="1" x14ac:dyDescent="0.25">
      <c r="C173" s="118"/>
      <c r="D173" s="126"/>
      <c r="E173" s="115"/>
      <c r="F173" s="115"/>
      <c r="G173" s="118"/>
      <c r="H173" s="127"/>
      <c r="I173" s="127"/>
      <c r="J173" s="127"/>
      <c r="K173" s="127"/>
      <c r="L173" s="127"/>
      <c r="M173" s="127"/>
      <c r="N173" s="127"/>
      <c r="O173" s="127"/>
      <c r="P173" s="127"/>
      <c r="Q173" s="109"/>
      <c r="R173" s="127"/>
      <c r="S173" s="127"/>
      <c r="U173" s="15" t="str">
        <f t="shared" si="33"/>
        <v/>
      </c>
      <c r="V173" t="str">
        <f t="shared" si="27"/>
        <v/>
      </c>
      <c r="W173" t="str">
        <f t="shared" si="28"/>
        <v/>
      </c>
      <c r="X173" t="str">
        <f t="shared" si="29"/>
        <v/>
      </c>
      <c r="Y173" t="str">
        <f t="shared" si="30"/>
        <v/>
      </c>
      <c r="Z173" t="str">
        <f t="shared" si="31"/>
        <v/>
      </c>
      <c r="AA173" t="str">
        <f t="shared" si="32"/>
        <v/>
      </c>
      <c r="AB173">
        <v>166</v>
      </c>
      <c r="AC173" t="str">
        <f>IF(ISERROR(IF(U173="","",IF(OR(U173=Cad_Inicial!$D$8,X173=Cad_Inicial!$D$8),Cad_Inicial!$D$8+AB173*1000,0))),"",IF(U173="","",IF(OR(U173=Cad_Inicial!$D$8,X173=Cad_Inicial!$D$8),Cad_Inicial!$D$8+AB173*1000,0)))</f>
        <v/>
      </c>
      <c r="AK173" s="50" t="e">
        <f t="shared" si="34"/>
        <v>#VALUE!</v>
      </c>
      <c r="AL173" s="50" t="e">
        <f t="shared" si="35"/>
        <v>#VALUE!</v>
      </c>
      <c r="AM173">
        <f t="shared" si="25"/>
        <v>0</v>
      </c>
      <c r="AN173">
        <f t="shared" si="36"/>
        <v>0</v>
      </c>
      <c r="AO173">
        <f t="shared" si="36"/>
        <v>0</v>
      </c>
      <c r="AP173">
        <f t="shared" si="36"/>
        <v>0</v>
      </c>
      <c r="AQ173">
        <f t="shared" si="36"/>
        <v>0</v>
      </c>
      <c r="AR173">
        <f t="shared" si="36"/>
        <v>0</v>
      </c>
      <c r="AS173">
        <f t="shared" si="36"/>
        <v>0</v>
      </c>
      <c r="AT173">
        <f t="shared" si="36"/>
        <v>0</v>
      </c>
      <c r="AU173">
        <f t="shared" si="36"/>
        <v>0</v>
      </c>
      <c r="AV173">
        <f t="shared" si="36"/>
        <v>0</v>
      </c>
      <c r="AW173">
        <f t="shared" si="36"/>
        <v>0</v>
      </c>
      <c r="AX173">
        <f t="shared" si="36"/>
        <v>0</v>
      </c>
    </row>
    <row r="174" spans="3:50" ht="30" customHeight="1" thickTop="1" thickBot="1" x14ac:dyDescent="0.25">
      <c r="C174" s="118"/>
      <c r="D174" s="126"/>
      <c r="E174" s="115"/>
      <c r="F174" s="115"/>
      <c r="G174" s="118"/>
      <c r="H174" s="127"/>
      <c r="I174" s="127"/>
      <c r="J174" s="127"/>
      <c r="K174" s="127"/>
      <c r="L174" s="127"/>
      <c r="M174" s="127"/>
      <c r="N174" s="127"/>
      <c r="O174" s="127"/>
      <c r="P174" s="127"/>
      <c r="Q174" s="109"/>
      <c r="R174" s="127"/>
      <c r="S174" s="127"/>
      <c r="U174" s="15" t="str">
        <f t="shared" si="33"/>
        <v/>
      </c>
      <c r="V174" t="str">
        <f t="shared" si="27"/>
        <v/>
      </c>
      <c r="W174" t="str">
        <f t="shared" si="28"/>
        <v/>
      </c>
      <c r="X174" t="str">
        <f t="shared" si="29"/>
        <v/>
      </c>
      <c r="Y174" t="str">
        <f t="shared" si="30"/>
        <v/>
      </c>
      <c r="Z174" t="str">
        <f t="shared" si="31"/>
        <v/>
      </c>
      <c r="AA174" t="str">
        <f t="shared" si="32"/>
        <v/>
      </c>
      <c r="AB174">
        <v>167</v>
      </c>
      <c r="AC174" t="str">
        <f>IF(ISERROR(IF(U174="","",IF(OR(U174=Cad_Inicial!$D$8,X174=Cad_Inicial!$D$8),Cad_Inicial!$D$8+AB174*1000,0))),"",IF(U174="","",IF(OR(U174=Cad_Inicial!$D$8,X174=Cad_Inicial!$D$8),Cad_Inicial!$D$8+AB174*1000,0)))</f>
        <v/>
      </c>
      <c r="AK174" s="50" t="e">
        <f t="shared" si="34"/>
        <v>#VALUE!</v>
      </c>
      <c r="AL174" s="50" t="e">
        <f t="shared" si="35"/>
        <v>#VALUE!</v>
      </c>
      <c r="AM174">
        <f t="shared" si="25"/>
        <v>0</v>
      </c>
      <c r="AN174">
        <f t="shared" si="36"/>
        <v>0</v>
      </c>
      <c r="AO174">
        <f t="shared" si="36"/>
        <v>0</v>
      </c>
      <c r="AP174">
        <f t="shared" si="36"/>
        <v>0</v>
      </c>
      <c r="AQ174">
        <f t="shared" si="36"/>
        <v>0</v>
      </c>
      <c r="AR174">
        <f t="shared" si="36"/>
        <v>0</v>
      </c>
      <c r="AS174">
        <f t="shared" si="36"/>
        <v>0</v>
      </c>
      <c r="AT174">
        <f t="shared" si="36"/>
        <v>0</v>
      </c>
      <c r="AU174">
        <f t="shared" si="36"/>
        <v>0</v>
      </c>
      <c r="AV174">
        <f t="shared" si="36"/>
        <v>0</v>
      </c>
      <c r="AW174">
        <f t="shared" si="36"/>
        <v>0</v>
      </c>
      <c r="AX174">
        <f t="shared" si="36"/>
        <v>0</v>
      </c>
    </row>
    <row r="175" spans="3:50" ht="30" customHeight="1" thickTop="1" thickBot="1" x14ac:dyDescent="0.25">
      <c r="C175" s="118"/>
      <c r="D175" s="126"/>
      <c r="E175" s="115"/>
      <c r="F175" s="115"/>
      <c r="G175" s="118"/>
      <c r="H175" s="127"/>
      <c r="I175" s="127"/>
      <c r="J175" s="127"/>
      <c r="K175" s="127"/>
      <c r="L175" s="127"/>
      <c r="M175" s="127"/>
      <c r="N175" s="127"/>
      <c r="O175" s="127"/>
      <c r="P175" s="127"/>
      <c r="Q175" s="109"/>
      <c r="R175" s="127"/>
      <c r="S175" s="127"/>
      <c r="U175" s="15" t="str">
        <f t="shared" si="33"/>
        <v/>
      </c>
      <c r="V175" t="str">
        <f t="shared" si="27"/>
        <v/>
      </c>
      <c r="W175" t="str">
        <f t="shared" si="28"/>
        <v/>
      </c>
      <c r="X175" t="str">
        <f t="shared" si="29"/>
        <v/>
      </c>
      <c r="Y175" t="str">
        <f t="shared" si="30"/>
        <v/>
      </c>
      <c r="Z175" t="str">
        <f t="shared" si="31"/>
        <v/>
      </c>
      <c r="AA175" t="str">
        <f t="shared" si="32"/>
        <v/>
      </c>
      <c r="AB175">
        <v>168</v>
      </c>
      <c r="AC175" t="str">
        <f>IF(ISERROR(IF(U175="","",IF(OR(U175=Cad_Inicial!$D$8,X175=Cad_Inicial!$D$8),Cad_Inicial!$D$8+AB175*1000,0))),"",IF(U175="","",IF(OR(U175=Cad_Inicial!$D$8,X175=Cad_Inicial!$D$8),Cad_Inicial!$D$8+AB175*1000,0)))</f>
        <v/>
      </c>
      <c r="AK175" s="50" t="e">
        <f t="shared" si="34"/>
        <v>#VALUE!</v>
      </c>
      <c r="AL175" s="50" t="e">
        <f t="shared" si="35"/>
        <v>#VALUE!</v>
      </c>
      <c r="AM175">
        <f t="shared" si="25"/>
        <v>0</v>
      </c>
      <c r="AN175">
        <f t="shared" si="36"/>
        <v>0</v>
      </c>
      <c r="AO175">
        <f t="shared" si="36"/>
        <v>0</v>
      </c>
      <c r="AP175">
        <f t="shared" si="36"/>
        <v>0</v>
      </c>
      <c r="AQ175">
        <f t="shared" si="36"/>
        <v>0</v>
      </c>
      <c r="AR175">
        <f t="shared" si="36"/>
        <v>0</v>
      </c>
      <c r="AS175">
        <f t="shared" si="36"/>
        <v>0</v>
      </c>
      <c r="AT175">
        <f t="shared" si="36"/>
        <v>0</v>
      </c>
      <c r="AU175">
        <f t="shared" si="36"/>
        <v>0</v>
      </c>
      <c r="AV175">
        <f t="shared" si="36"/>
        <v>0</v>
      </c>
      <c r="AW175">
        <f t="shared" si="36"/>
        <v>0</v>
      </c>
      <c r="AX175">
        <f t="shared" si="36"/>
        <v>0</v>
      </c>
    </row>
    <row r="176" spans="3:50" ht="30" customHeight="1" thickTop="1" thickBot="1" x14ac:dyDescent="0.25">
      <c r="C176" s="118"/>
      <c r="D176" s="126"/>
      <c r="E176" s="115"/>
      <c r="F176" s="115"/>
      <c r="G176" s="118"/>
      <c r="H176" s="127"/>
      <c r="I176" s="127"/>
      <c r="J176" s="127"/>
      <c r="K176" s="127"/>
      <c r="L176" s="127"/>
      <c r="M176" s="127"/>
      <c r="N176" s="127"/>
      <c r="O176" s="127"/>
      <c r="P176" s="127"/>
      <c r="Q176" s="109"/>
      <c r="R176" s="127"/>
      <c r="S176" s="127"/>
      <c r="U176" s="15" t="str">
        <f t="shared" si="33"/>
        <v/>
      </c>
      <c r="V176" t="str">
        <f t="shared" si="27"/>
        <v/>
      </c>
      <c r="W176" t="str">
        <f t="shared" si="28"/>
        <v/>
      </c>
      <c r="X176" t="str">
        <f t="shared" si="29"/>
        <v/>
      </c>
      <c r="Y176" t="str">
        <f t="shared" si="30"/>
        <v/>
      </c>
      <c r="Z176" t="str">
        <f t="shared" si="31"/>
        <v/>
      </c>
      <c r="AA176" t="str">
        <f t="shared" si="32"/>
        <v/>
      </c>
      <c r="AB176">
        <v>169</v>
      </c>
      <c r="AC176" t="str">
        <f>IF(ISERROR(IF(U176="","",IF(OR(U176=Cad_Inicial!$D$8,X176=Cad_Inicial!$D$8),Cad_Inicial!$D$8+AB176*1000,0))),"",IF(U176="","",IF(OR(U176=Cad_Inicial!$D$8,X176=Cad_Inicial!$D$8),Cad_Inicial!$D$8+AB176*1000,0)))</f>
        <v/>
      </c>
      <c r="AK176" s="50" t="e">
        <f t="shared" si="34"/>
        <v>#VALUE!</v>
      </c>
      <c r="AL176" s="50" t="e">
        <f t="shared" si="35"/>
        <v>#VALUE!</v>
      </c>
      <c r="AM176">
        <f t="shared" si="25"/>
        <v>0</v>
      </c>
      <c r="AN176">
        <f t="shared" si="36"/>
        <v>0</v>
      </c>
      <c r="AO176">
        <f t="shared" si="36"/>
        <v>0</v>
      </c>
      <c r="AP176">
        <f t="shared" si="36"/>
        <v>0</v>
      </c>
      <c r="AQ176">
        <f t="shared" si="36"/>
        <v>0</v>
      </c>
      <c r="AR176">
        <f t="shared" si="36"/>
        <v>0</v>
      </c>
      <c r="AS176">
        <f t="shared" si="36"/>
        <v>0</v>
      </c>
      <c r="AT176">
        <f t="shared" si="36"/>
        <v>0</v>
      </c>
      <c r="AU176">
        <f t="shared" si="36"/>
        <v>0</v>
      </c>
      <c r="AV176">
        <f t="shared" si="36"/>
        <v>0</v>
      </c>
      <c r="AW176">
        <f t="shared" si="36"/>
        <v>0</v>
      </c>
      <c r="AX176">
        <f t="shared" si="36"/>
        <v>0</v>
      </c>
    </row>
    <row r="177" spans="3:50" ht="30" customHeight="1" thickTop="1" thickBot="1" x14ac:dyDescent="0.25">
      <c r="C177" s="118"/>
      <c r="D177" s="126"/>
      <c r="E177" s="115"/>
      <c r="F177" s="115"/>
      <c r="G177" s="118"/>
      <c r="H177" s="127"/>
      <c r="I177" s="127"/>
      <c r="J177" s="127"/>
      <c r="K177" s="127"/>
      <c r="L177" s="127"/>
      <c r="M177" s="127"/>
      <c r="N177" s="127"/>
      <c r="O177" s="127"/>
      <c r="P177" s="127"/>
      <c r="Q177" s="109"/>
      <c r="R177" s="127"/>
      <c r="S177" s="127"/>
      <c r="U177" s="15" t="str">
        <f t="shared" si="33"/>
        <v/>
      </c>
      <c r="V177" t="str">
        <f t="shared" si="27"/>
        <v/>
      </c>
      <c r="W177" t="str">
        <f t="shared" si="28"/>
        <v/>
      </c>
      <c r="X177" t="str">
        <f t="shared" si="29"/>
        <v/>
      </c>
      <c r="Y177" t="str">
        <f t="shared" si="30"/>
        <v/>
      </c>
      <c r="Z177" t="str">
        <f t="shared" si="31"/>
        <v/>
      </c>
      <c r="AA177" t="str">
        <f t="shared" si="32"/>
        <v/>
      </c>
      <c r="AB177">
        <v>170</v>
      </c>
      <c r="AC177" t="str">
        <f>IF(ISERROR(IF(U177="","",IF(OR(U177=Cad_Inicial!$D$8,X177=Cad_Inicial!$D$8),Cad_Inicial!$D$8+AB177*1000,0))),"",IF(U177="","",IF(OR(U177=Cad_Inicial!$D$8,X177=Cad_Inicial!$D$8),Cad_Inicial!$D$8+AB177*1000,0)))</f>
        <v/>
      </c>
      <c r="AK177" s="50" t="e">
        <f t="shared" si="34"/>
        <v>#VALUE!</v>
      </c>
      <c r="AL177" s="50" t="e">
        <f t="shared" si="35"/>
        <v>#VALUE!</v>
      </c>
      <c r="AM177">
        <f t="shared" si="25"/>
        <v>0</v>
      </c>
      <c r="AN177">
        <f t="shared" si="36"/>
        <v>0</v>
      </c>
      <c r="AO177">
        <f t="shared" si="36"/>
        <v>0</v>
      </c>
      <c r="AP177">
        <f t="shared" si="36"/>
        <v>0</v>
      </c>
      <c r="AQ177">
        <f t="shared" si="36"/>
        <v>0</v>
      </c>
      <c r="AR177">
        <f t="shared" si="36"/>
        <v>0</v>
      </c>
      <c r="AS177">
        <f t="shared" si="36"/>
        <v>0</v>
      </c>
      <c r="AT177">
        <f t="shared" si="36"/>
        <v>0</v>
      </c>
      <c r="AU177">
        <f t="shared" si="36"/>
        <v>0</v>
      </c>
      <c r="AV177">
        <f t="shared" si="36"/>
        <v>0</v>
      </c>
      <c r="AW177">
        <f t="shared" si="36"/>
        <v>0</v>
      </c>
      <c r="AX177">
        <f t="shared" si="36"/>
        <v>0</v>
      </c>
    </row>
    <row r="178" spans="3:50" ht="30" customHeight="1" thickTop="1" thickBot="1" x14ac:dyDescent="0.25">
      <c r="C178" s="118"/>
      <c r="D178" s="126"/>
      <c r="E178" s="115"/>
      <c r="F178" s="115"/>
      <c r="G178" s="118"/>
      <c r="H178" s="127"/>
      <c r="I178" s="127"/>
      <c r="J178" s="127"/>
      <c r="K178" s="127"/>
      <c r="L178" s="127"/>
      <c r="M178" s="127"/>
      <c r="N178" s="127"/>
      <c r="O178" s="127"/>
      <c r="P178" s="127"/>
      <c r="Q178" s="109"/>
      <c r="R178" s="127"/>
      <c r="S178" s="127"/>
      <c r="U178" s="15" t="str">
        <f t="shared" si="33"/>
        <v/>
      </c>
      <c r="V178" t="str">
        <f t="shared" si="27"/>
        <v/>
      </c>
      <c r="W178" t="str">
        <f t="shared" si="28"/>
        <v/>
      </c>
      <c r="X178" t="str">
        <f t="shared" si="29"/>
        <v/>
      </c>
      <c r="Y178" t="str">
        <f t="shared" si="30"/>
        <v/>
      </c>
      <c r="Z178" t="str">
        <f t="shared" si="31"/>
        <v/>
      </c>
      <c r="AA178" t="str">
        <f t="shared" si="32"/>
        <v/>
      </c>
      <c r="AB178">
        <v>171</v>
      </c>
      <c r="AC178" t="str">
        <f>IF(ISERROR(IF(U178="","",IF(OR(U178=Cad_Inicial!$D$8,X178=Cad_Inicial!$D$8),Cad_Inicial!$D$8+AB178*1000,0))),"",IF(U178="","",IF(OR(U178=Cad_Inicial!$D$8,X178=Cad_Inicial!$D$8),Cad_Inicial!$D$8+AB178*1000,0)))</f>
        <v/>
      </c>
      <c r="AK178" s="50" t="e">
        <f t="shared" si="34"/>
        <v>#VALUE!</v>
      </c>
      <c r="AL178" s="50" t="e">
        <f t="shared" si="35"/>
        <v>#VALUE!</v>
      </c>
      <c r="AM178">
        <f t="shared" si="25"/>
        <v>0</v>
      </c>
      <c r="AN178">
        <f t="shared" si="36"/>
        <v>0</v>
      </c>
      <c r="AO178">
        <f t="shared" si="36"/>
        <v>0</v>
      </c>
      <c r="AP178">
        <f t="shared" si="36"/>
        <v>0</v>
      </c>
      <c r="AQ178">
        <f t="shared" si="36"/>
        <v>0</v>
      </c>
      <c r="AR178">
        <f t="shared" si="36"/>
        <v>0</v>
      </c>
      <c r="AS178">
        <f t="shared" si="36"/>
        <v>0</v>
      </c>
      <c r="AT178">
        <f t="shared" si="36"/>
        <v>0</v>
      </c>
      <c r="AU178">
        <f t="shared" si="36"/>
        <v>0</v>
      </c>
      <c r="AV178">
        <f t="shared" si="36"/>
        <v>0</v>
      </c>
      <c r="AW178">
        <f t="shared" si="36"/>
        <v>0</v>
      </c>
      <c r="AX178">
        <f t="shared" si="36"/>
        <v>0</v>
      </c>
    </row>
    <row r="179" spans="3:50" ht="30" customHeight="1" thickTop="1" thickBot="1" x14ac:dyDescent="0.25">
      <c r="C179" s="118"/>
      <c r="D179" s="126"/>
      <c r="E179" s="115"/>
      <c r="F179" s="115"/>
      <c r="G179" s="118"/>
      <c r="H179" s="127"/>
      <c r="I179" s="127"/>
      <c r="J179" s="127"/>
      <c r="K179" s="127"/>
      <c r="L179" s="127"/>
      <c r="M179" s="127"/>
      <c r="N179" s="127"/>
      <c r="O179" s="127"/>
      <c r="P179" s="127"/>
      <c r="Q179" s="109"/>
      <c r="R179" s="127"/>
      <c r="S179" s="127"/>
      <c r="U179" s="15" t="str">
        <f t="shared" si="33"/>
        <v/>
      </c>
      <c r="V179" t="str">
        <f t="shared" si="27"/>
        <v/>
      </c>
      <c r="W179" t="str">
        <f t="shared" si="28"/>
        <v/>
      </c>
      <c r="X179" t="str">
        <f t="shared" si="29"/>
        <v/>
      </c>
      <c r="Y179" t="str">
        <f t="shared" si="30"/>
        <v/>
      </c>
      <c r="Z179" t="str">
        <f t="shared" si="31"/>
        <v/>
      </c>
      <c r="AA179" t="str">
        <f t="shared" si="32"/>
        <v/>
      </c>
      <c r="AB179">
        <v>172</v>
      </c>
      <c r="AC179" t="str">
        <f>IF(ISERROR(IF(U179="","",IF(OR(U179=Cad_Inicial!$D$8,X179=Cad_Inicial!$D$8),Cad_Inicial!$D$8+AB179*1000,0))),"",IF(U179="","",IF(OR(U179=Cad_Inicial!$D$8,X179=Cad_Inicial!$D$8),Cad_Inicial!$D$8+AB179*1000,0)))</f>
        <v/>
      </c>
      <c r="AK179" s="50" t="e">
        <f t="shared" si="34"/>
        <v>#VALUE!</v>
      </c>
      <c r="AL179" s="50" t="e">
        <f t="shared" si="35"/>
        <v>#VALUE!</v>
      </c>
      <c r="AM179">
        <f t="shared" si="25"/>
        <v>0</v>
      </c>
      <c r="AN179">
        <f t="shared" si="36"/>
        <v>0</v>
      </c>
      <c r="AO179">
        <f t="shared" si="36"/>
        <v>0</v>
      </c>
      <c r="AP179">
        <f t="shared" si="36"/>
        <v>0</v>
      </c>
      <c r="AQ179">
        <f t="shared" si="36"/>
        <v>0</v>
      </c>
      <c r="AR179">
        <f t="shared" si="36"/>
        <v>0</v>
      </c>
      <c r="AS179">
        <f t="shared" si="36"/>
        <v>0</v>
      </c>
      <c r="AT179">
        <f t="shared" si="36"/>
        <v>0</v>
      </c>
      <c r="AU179">
        <f t="shared" si="36"/>
        <v>0</v>
      </c>
      <c r="AV179">
        <f t="shared" si="36"/>
        <v>0</v>
      </c>
      <c r="AW179">
        <f t="shared" si="36"/>
        <v>0</v>
      </c>
      <c r="AX179">
        <f t="shared" si="36"/>
        <v>0</v>
      </c>
    </row>
    <row r="180" spans="3:50" ht="30" customHeight="1" thickTop="1" thickBot="1" x14ac:dyDescent="0.25">
      <c r="C180" s="118"/>
      <c r="D180" s="126"/>
      <c r="E180" s="115"/>
      <c r="F180" s="115"/>
      <c r="G180" s="118"/>
      <c r="H180" s="127"/>
      <c r="I180" s="127"/>
      <c r="J180" s="127"/>
      <c r="K180" s="127"/>
      <c r="L180" s="127"/>
      <c r="M180" s="127"/>
      <c r="N180" s="127"/>
      <c r="O180" s="127"/>
      <c r="P180" s="127"/>
      <c r="Q180" s="109"/>
      <c r="R180" s="127"/>
      <c r="S180" s="127"/>
      <c r="U180" s="15" t="str">
        <f t="shared" si="33"/>
        <v/>
      </c>
      <c r="V180" t="str">
        <f t="shared" si="27"/>
        <v/>
      </c>
      <c r="W180" t="str">
        <f t="shared" si="28"/>
        <v/>
      </c>
      <c r="X180" t="str">
        <f t="shared" si="29"/>
        <v/>
      </c>
      <c r="Y180" t="str">
        <f t="shared" si="30"/>
        <v/>
      </c>
      <c r="Z180" t="str">
        <f t="shared" si="31"/>
        <v/>
      </c>
      <c r="AA180" t="str">
        <f t="shared" si="32"/>
        <v/>
      </c>
      <c r="AB180">
        <v>173</v>
      </c>
      <c r="AC180" t="str">
        <f>IF(ISERROR(IF(U180="","",IF(OR(U180=Cad_Inicial!$D$8,X180=Cad_Inicial!$D$8),Cad_Inicial!$D$8+AB180*1000,0))),"",IF(U180="","",IF(OR(U180=Cad_Inicial!$D$8,X180=Cad_Inicial!$D$8),Cad_Inicial!$D$8+AB180*1000,0)))</f>
        <v/>
      </c>
      <c r="AK180" s="50" t="e">
        <f t="shared" si="34"/>
        <v>#VALUE!</v>
      </c>
      <c r="AL180" s="50" t="e">
        <f t="shared" si="35"/>
        <v>#VALUE!</v>
      </c>
      <c r="AM180">
        <f t="shared" si="25"/>
        <v>0</v>
      </c>
      <c r="AN180">
        <f t="shared" si="36"/>
        <v>0</v>
      </c>
      <c r="AO180">
        <f t="shared" si="36"/>
        <v>0</v>
      </c>
      <c r="AP180">
        <f t="shared" si="36"/>
        <v>0</v>
      </c>
      <c r="AQ180">
        <f t="shared" si="36"/>
        <v>0</v>
      </c>
      <c r="AR180">
        <f t="shared" si="36"/>
        <v>0</v>
      </c>
      <c r="AS180">
        <f t="shared" si="36"/>
        <v>0</v>
      </c>
      <c r="AT180">
        <f t="shared" si="36"/>
        <v>0</v>
      </c>
      <c r="AU180">
        <f t="shared" si="36"/>
        <v>0</v>
      </c>
      <c r="AV180">
        <f t="shared" si="36"/>
        <v>0</v>
      </c>
      <c r="AW180">
        <f t="shared" si="36"/>
        <v>0</v>
      </c>
      <c r="AX180">
        <f t="shared" si="36"/>
        <v>0</v>
      </c>
    </row>
    <row r="181" spans="3:50" ht="30" customHeight="1" thickTop="1" thickBot="1" x14ac:dyDescent="0.25">
      <c r="C181" s="118"/>
      <c r="D181" s="126"/>
      <c r="E181" s="115"/>
      <c r="F181" s="115"/>
      <c r="G181" s="118"/>
      <c r="H181" s="127"/>
      <c r="I181" s="127"/>
      <c r="J181" s="127"/>
      <c r="K181" s="127"/>
      <c r="L181" s="127"/>
      <c r="M181" s="127"/>
      <c r="N181" s="127"/>
      <c r="O181" s="127"/>
      <c r="P181" s="127"/>
      <c r="Q181" s="109"/>
      <c r="R181" s="127"/>
      <c r="S181" s="127"/>
      <c r="U181" s="15" t="str">
        <f t="shared" si="33"/>
        <v/>
      </c>
      <c r="V181" t="str">
        <f t="shared" si="27"/>
        <v/>
      </c>
      <c r="W181" t="str">
        <f t="shared" si="28"/>
        <v/>
      </c>
      <c r="X181" t="str">
        <f t="shared" si="29"/>
        <v/>
      </c>
      <c r="Y181" t="str">
        <f t="shared" si="30"/>
        <v/>
      </c>
      <c r="Z181" t="str">
        <f t="shared" si="31"/>
        <v/>
      </c>
      <c r="AA181" t="str">
        <f t="shared" si="32"/>
        <v/>
      </c>
      <c r="AB181">
        <v>174</v>
      </c>
      <c r="AC181" t="str">
        <f>IF(ISERROR(IF(U181="","",IF(OR(U181=Cad_Inicial!$D$8,X181=Cad_Inicial!$D$8),Cad_Inicial!$D$8+AB181*1000,0))),"",IF(U181="","",IF(OR(U181=Cad_Inicial!$D$8,X181=Cad_Inicial!$D$8),Cad_Inicial!$D$8+AB181*1000,0)))</f>
        <v/>
      </c>
      <c r="AK181" s="50" t="e">
        <f t="shared" si="34"/>
        <v>#VALUE!</v>
      </c>
      <c r="AL181" s="50" t="e">
        <f t="shared" si="35"/>
        <v>#VALUE!</v>
      </c>
      <c r="AM181">
        <f t="shared" si="25"/>
        <v>0</v>
      </c>
      <c r="AN181">
        <f t="shared" si="36"/>
        <v>0</v>
      </c>
      <c r="AO181">
        <f t="shared" ref="AN181:AX204" si="37">IFERROR(IF(AND($AK181&lt;=AO$5,$AL181&gt;=AO$5),1,0),0)</f>
        <v>0</v>
      </c>
      <c r="AP181">
        <f t="shared" si="37"/>
        <v>0</v>
      </c>
      <c r="AQ181">
        <f t="shared" si="37"/>
        <v>0</v>
      </c>
      <c r="AR181">
        <f t="shared" si="37"/>
        <v>0</v>
      </c>
      <c r="AS181">
        <f t="shared" si="37"/>
        <v>0</v>
      </c>
      <c r="AT181">
        <f t="shared" si="37"/>
        <v>0</v>
      </c>
      <c r="AU181">
        <f t="shared" si="37"/>
        <v>0</v>
      </c>
      <c r="AV181">
        <f t="shared" si="37"/>
        <v>0</v>
      </c>
      <c r="AW181">
        <f t="shared" si="37"/>
        <v>0</v>
      </c>
      <c r="AX181">
        <f t="shared" si="37"/>
        <v>0</v>
      </c>
    </row>
    <row r="182" spans="3:50" ht="30" customHeight="1" thickTop="1" thickBot="1" x14ac:dyDescent="0.25">
      <c r="C182" s="118"/>
      <c r="D182" s="126"/>
      <c r="E182" s="115"/>
      <c r="F182" s="115"/>
      <c r="G182" s="118"/>
      <c r="H182" s="127"/>
      <c r="I182" s="127"/>
      <c r="J182" s="127"/>
      <c r="K182" s="127"/>
      <c r="L182" s="127"/>
      <c r="M182" s="127"/>
      <c r="N182" s="127"/>
      <c r="O182" s="127"/>
      <c r="P182" s="127"/>
      <c r="Q182" s="109"/>
      <c r="R182" s="127"/>
      <c r="S182" s="127"/>
      <c r="U182" s="15" t="str">
        <f t="shared" si="33"/>
        <v/>
      </c>
      <c r="V182" t="str">
        <f t="shared" si="27"/>
        <v/>
      </c>
      <c r="W182" t="str">
        <f t="shared" si="28"/>
        <v/>
      </c>
      <c r="X182" t="str">
        <f t="shared" si="29"/>
        <v/>
      </c>
      <c r="Y182" t="str">
        <f t="shared" si="30"/>
        <v/>
      </c>
      <c r="Z182" t="str">
        <f t="shared" si="31"/>
        <v/>
      </c>
      <c r="AA182" t="str">
        <f t="shared" si="32"/>
        <v/>
      </c>
      <c r="AB182">
        <v>175</v>
      </c>
      <c r="AC182" t="str">
        <f>IF(ISERROR(IF(U182="","",IF(OR(U182=Cad_Inicial!$D$8,X182=Cad_Inicial!$D$8),Cad_Inicial!$D$8+AB182*1000,0))),"",IF(U182="","",IF(OR(U182=Cad_Inicial!$D$8,X182=Cad_Inicial!$D$8),Cad_Inicial!$D$8+AB182*1000,0)))</f>
        <v/>
      </c>
      <c r="AK182" s="50" t="e">
        <f t="shared" si="34"/>
        <v>#VALUE!</v>
      </c>
      <c r="AL182" s="50" t="e">
        <f t="shared" si="35"/>
        <v>#VALUE!</v>
      </c>
      <c r="AM182">
        <f t="shared" si="25"/>
        <v>0</v>
      </c>
      <c r="AN182">
        <f t="shared" si="37"/>
        <v>0</v>
      </c>
      <c r="AO182">
        <f t="shared" si="37"/>
        <v>0</v>
      </c>
      <c r="AP182">
        <f t="shared" si="37"/>
        <v>0</v>
      </c>
      <c r="AQ182">
        <f t="shared" si="37"/>
        <v>0</v>
      </c>
      <c r="AR182">
        <f t="shared" si="37"/>
        <v>0</v>
      </c>
      <c r="AS182">
        <f t="shared" si="37"/>
        <v>0</v>
      </c>
      <c r="AT182">
        <f t="shared" si="37"/>
        <v>0</v>
      </c>
      <c r="AU182">
        <f t="shared" si="37"/>
        <v>0</v>
      </c>
      <c r="AV182">
        <f t="shared" si="37"/>
        <v>0</v>
      </c>
      <c r="AW182">
        <f t="shared" si="37"/>
        <v>0</v>
      </c>
      <c r="AX182">
        <f t="shared" si="37"/>
        <v>0</v>
      </c>
    </row>
    <row r="183" spans="3:50" ht="30" customHeight="1" thickTop="1" thickBot="1" x14ac:dyDescent="0.25">
      <c r="C183" s="118"/>
      <c r="D183" s="126"/>
      <c r="E183" s="115"/>
      <c r="F183" s="115"/>
      <c r="G183" s="118"/>
      <c r="H183" s="127"/>
      <c r="I183" s="127"/>
      <c r="J183" s="127"/>
      <c r="K183" s="127"/>
      <c r="L183" s="127"/>
      <c r="M183" s="127"/>
      <c r="N183" s="127"/>
      <c r="O183" s="127"/>
      <c r="P183" s="127"/>
      <c r="Q183" s="109"/>
      <c r="R183" s="127"/>
      <c r="S183" s="127"/>
      <c r="U183" s="15" t="str">
        <f t="shared" si="33"/>
        <v/>
      </c>
      <c r="V183" t="str">
        <f t="shared" si="27"/>
        <v/>
      </c>
      <c r="W183" t="str">
        <f t="shared" si="28"/>
        <v/>
      </c>
      <c r="X183" t="str">
        <f t="shared" si="29"/>
        <v/>
      </c>
      <c r="Y183" t="str">
        <f t="shared" si="30"/>
        <v/>
      </c>
      <c r="Z183" t="str">
        <f t="shared" si="31"/>
        <v/>
      </c>
      <c r="AA183" t="str">
        <f t="shared" si="32"/>
        <v/>
      </c>
      <c r="AB183">
        <v>176</v>
      </c>
      <c r="AC183" t="str">
        <f>IF(ISERROR(IF(U183="","",IF(OR(U183=Cad_Inicial!$D$8,X183=Cad_Inicial!$D$8),Cad_Inicial!$D$8+AB183*1000,0))),"",IF(U183="","",IF(OR(U183=Cad_Inicial!$D$8,X183=Cad_Inicial!$D$8),Cad_Inicial!$D$8+AB183*1000,0)))</f>
        <v/>
      </c>
      <c r="AK183" s="50" t="e">
        <f t="shared" si="34"/>
        <v>#VALUE!</v>
      </c>
      <c r="AL183" s="50" t="e">
        <f t="shared" si="35"/>
        <v>#VALUE!</v>
      </c>
      <c r="AM183">
        <f t="shared" si="25"/>
        <v>0</v>
      </c>
      <c r="AN183">
        <f t="shared" si="37"/>
        <v>0</v>
      </c>
      <c r="AO183">
        <f t="shared" si="37"/>
        <v>0</v>
      </c>
      <c r="AP183">
        <f t="shared" si="37"/>
        <v>0</v>
      </c>
      <c r="AQ183">
        <f t="shared" si="37"/>
        <v>0</v>
      </c>
      <c r="AR183">
        <f t="shared" si="37"/>
        <v>0</v>
      </c>
      <c r="AS183">
        <f t="shared" si="37"/>
        <v>0</v>
      </c>
      <c r="AT183">
        <f t="shared" si="37"/>
        <v>0</v>
      </c>
      <c r="AU183">
        <f t="shared" si="37"/>
        <v>0</v>
      </c>
      <c r="AV183">
        <f t="shared" si="37"/>
        <v>0</v>
      </c>
      <c r="AW183">
        <f t="shared" si="37"/>
        <v>0</v>
      </c>
      <c r="AX183">
        <f t="shared" si="37"/>
        <v>0</v>
      </c>
    </row>
    <row r="184" spans="3:50" ht="30" customHeight="1" thickTop="1" thickBot="1" x14ac:dyDescent="0.25">
      <c r="C184" s="118"/>
      <c r="D184" s="126"/>
      <c r="E184" s="115"/>
      <c r="F184" s="115"/>
      <c r="G184" s="118"/>
      <c r="H184" s="127"/>
      <c r="I184" s="127"/>
      <c r="J184" s="127"/>
      <c r="K184" s="127"/>
      <c r="L184" s="127"/>
      <c r="M184" s="127"/>
      <c r="N184" s="127"/>
      <c r="O184" s="127"/>
      <c r="P184" s="127"/>
      <c r="Q184" s="109"/>
      <c r="R184" s="127"/>
      <c r="S184" s="127"/>
      <c r="U184" s="15" t="str">
        <f t="shared" si="33"/>
        <v/>
      </c>
      <c r="V184" t="str">
        <f t="shared" si="27"/>
        <v/>
      </c>
      <c r="W184" t="str">
        <f t="shared" si="28"/>
        <v/>
      </c>
      <c r="X184" t="str">
        <f t="shared" si="29"/>
        <v/>
      </c>
      <c r="Y184" t="str">
        <f t="shared" si="30"/>
        <v/>
      </c>
      <c r="Z184" t="str">
        <f t="shared" si="31"/>
        <v/>
      </c>
      <c r="AA184" t="str">
        <f t="shared" si="32"/>
        <v/>
      </c>
      <c r="AB184">
        <v>177</v>
      </c>
      <c r="AC184" t="str">
        <f>IF(ISERROR(IF(U184="","",IF(OR(U184=Cad_Inicial!$D$8,X184=Cad_Inicial!$D$8),Cad_Inicial!$D$8+AB184*1000,0))),"",IF(U184="","",IF(OR(U184=Cad_Inicial!$D$8,X184=Cad_Inicial!$D$8),Cad_Inicial!$D$8+AB184*1000,0)))</f>
        <v/>
      </c>
      <c r="AK184" s="50" t="e">
        <f t="shared" si="34"/>
        <v>#VALUE!</v>
      </c>
      <c r="AL184" s="50" t="e">
        <f t="shared" si="35"/>
        <v>#VALUE!</v>
      </c>
      <c r="AM184">
        <f t="shared" si="25"/>
        <v>0</v>
      </c>
      <c r="AN184">
        <f t="shared" si="37"/>
        <v>0</v>
      </c>
      <c r="AO184">
        <f t="shared" si="37"/>
        <v>0</v>
      </c>
      <c r="AP184">
        <f t="shared" si="37"/>
        <v>0</v>
      </c>
      <c r="AQ184">
        <f t="shared" si="37"/>
        <v>0</v>
      </c>
      <c r="AR184">
        <f t="shared" si="37"/>
        <v>0</v>
      </c>
      <c r="AS184">
        <f t="shared" si="37"/>
        <v>0</v>
      </c>
      <c r="AT184">
        <f t="shared" si="37"/>
        <v>0</v>
      </c>
      <c r="AU184">
        <f t="shared" si="37"/>
        <v>0</v>
      </c>
      <c r="AV184">
        <f t="shared" si="37"/>
        <v>0</v>
      </c>
      <c r="AW184">
        <f t="shared" si="37"/>
        <v>0</v>
      </c>
      <c r="AX184">
        <f t="shared" si="37"/>
        <v>0</v>
      </c>
    </row>
    <row r="185" spans="3:50" ht="30" customHeight="1" thickTop="1" thickBot="1" x14ac:dyDescent="0.25">
      <c r="C185" s="118"/>
      <c r="D185" s="126"/>
      <c r="E185" s="115"/>
      <c r="F185" s="115"/>
      <c r="G185" s="118"/>
      <c r="H185" s="127"/>
      <c r="I185" s="127"/>
      <c r="J185" s="127"/>
      <c r="K185" s="127"/>
      <c r="L185" s="127"/>
      <c r="M185" s="127"/>
      <c r="N185" s="127"/>
      <c r="O185" s="127"/>
      <c r="P185" s="127"/>
      <c r="Q185" s="109"/>
      <c r="R185" s="127"/>
      <c r="S185" s="127"/>
      <c r="U185" s="15" t="str">
        <f t="shared" si="33"/>
        <v/>
      </c>
      <c r="V185" t="str">
        <f t="shared" si="27"/>
        <v/>
      </c>
      <c r="W185" t="str">
        <f t="shared" si="28"/>
        <v/>
      </c>
      <c r="X185" t="str">
        <f t="shared" si="29"/>
        <v/>
      </c>
      <c r="Y185" t="str">
        <f t="shared" si="30"/>
        <v/>
      </c>
      <c r="Z185" t="str">
        <f t="shared" si="31"/>
        <v/>
      </c>
      <c r="AA185" t="str">
        <f t="shared" si="32"/>
        <v/>
      </c>
      <c r="AB185">
        <v>178</v>
      </c>
      <c r="AC185" t="str">
        <f>IF(ISERROR(IF(U185="","",IF(OR(U185=Cad_Inicial!$D$8,X185=Cad_Inicial!$D$8),Cad_Inicial!$D$8+AB185*1000,0))),"",IF(U185="","",IF(OR(U185=Cad_Inicial!$D$8,X185=Cad_Inicial!$D$8),Cad_Inicial!$D$8+AB185*1000,0)))</f>
        <v/>
      </c>
      <c r="AK185" s="50" t="e">
        <f t="shared" si="34"/>
        <v>#VALUE!</v>
      </c>
      <c r="AL185" s="50" t="e">
        <f t="shared" si="35"/>
        <v>#VALUE!</v>
      </c>
      <c r="AM185">
        <f t="shared" si="25"/>
        <v>0</v>
      </c>
      <c r="AN185">
        <f t="shared" si="37"/>
        <v>0</v>
      </c>
      <c r="AO185">
        <f t="shared" si="37"/>
        <v>0</v>
      </c>
      <c r="AP185">
        <f t="shared" si="37"/>
        <v>0</v>
      </c>
      <c r="AQ185">
        <f t="shared" si="37"/>
        <v>0</v>
      </c>
      <c r="AR185">
        <f t="shared" si="37"/>
        <v>0</v>
      </c>
      <c r="AS185">
        <f t="shared" si="37"/>
        <v>0</v>
      </c>
      <c r="AT185">
        <f t="shared" si="37"/>
        <v>0</v>
      </c>
      <c r="AU185">
        <f t="shared" si="37"/>
        <v>0</v>
      </c>
      <c r="AV185">
        <f t="shared" si="37"/>
        <v>0</v>
      </c>
      <c r="AW185">
        <f t="shared" si="37"/>
        <v>0</v>
      </c>
      <c r="AX185">
        <f t="shared" si="37"/>
        <v>0</v>
      </c>
    </row>
    <row r="186" spans="3:50" ht="30" customHeight="1" thickTop="1" thickBot="1" x14ac:dyDescent="0.25">
      <c r="C186" s="118"/>
      <c r="D186" s="126"/>
      <c r="E186" s="115"/>
      <c r="F186" s="115"/>
      <c r="G186" s="118"/>
      <c r="H186" s="127"/>
      <c r="I186" s="127"/>
      <c r="J186" s="127"/>
      <c r="K186" s="127"/>
      <c r="L186" s="127"/>
      <c r="M186" s="127"/>
      <c r="N186" s="127"/>
      <c r="O186" s="127"/>
      <c r="P186" s="127"/>
      <c r="Q186" s="109"/>
      <c r="R186" s="127"/>
      <c r="S186" s="127"/>
      <c r="U186" s="15" t="str">
        <f t="shared" si="33"/>
        <v/>
      </c>
      <c r="V186" t="str">
        <f t="shared" si="27"/>
        <v/>
      </c>
      <c r="W186" t="str">
        <f t="shared" si="28"/>
        <v/>
      </c>
      <c r="X186" t="str">
        <f t="shared" si="29"/>
        <v/>
      </c>
      <c r="Y186" t="str">
        <f t="shared" si="30"/>
        <v/>
      </c>
      <c r="Z186" t="str">
        <f t="shared" si="31"/>
        <v/>
      </c>
      <c r="AA186" t="str">
        <f t="shared" si="32"/>
        <v/>
      </c>
      <c r="AB186">
        <v>179</v>
      </c>
      <c r="AC186" t="str">
        <f>IF(ISERROR(IF(U186="","",IF(OR(U186=Cad_Inicial!$D$8,X186=Cad_Inicial!$D$8),Cad_Inicial!$D$8+AB186*1000,0))),"",IF(U186="","",IF(OR(U186=Cad_Inicial!$D$8,X186=Cad_Inicial!$D$8),Cad_Inicial!$D$8+AB186*1000,0)))</f>
        <v/>
      </c>
      <c r="AK186" s="50" t="e">
        <f t="shared" si="34"/>
        <v>#VALUE!</v>
      </c>
      <c r="AL186" s="50" t="e">
        <f t="shared" si="35"/>
        <v>#VALUE!</v>
      </c>
      <c r="AM186">
        <f t="shared" si="25"/>
        <v>0</v>
      </c>
      <c r="AN186">
        <f t="shared" si="37"/>
        <v>0</v>
      </c>
      <c r="AO186">
        <f t="shared" si="37"/>
        <v>0</v>
      </c>
      <c r="AP186">
        <f t="shared" si="37"/>
        <v>0</v>
      </c>
      <c r="AQ186">
        <f t="shared" si="37"/>
        <v>0</v>
      </c>
      <c r="AR186">
        <f t="shared" si="37"/>
        <v>0</v>
      </c>
      <c r="AS186">
        <f t="shared" si="37"/>
        <v>0</v>
      </c>
      <c r="AT186">
        <f t="shared" si="37"/>
        <v>0</v>
      </c>
      <c r="AU186">
        <f t="shared" si="37"/>
        <v>0</v>
      </c>
      <c r="AV186">
        <f t="shared" si="37"/>
        <v>0</v>
      </c>
      <c r="AW186">
        <f t="shared" si="37"/>
        <v>0</v>
      </c>
      <c r="AX186">
        <f t="shared" si="37"/>
        <v>0</v>
      </c>
    </row>
    <row r="187" spans="3:50" ht="30" customHeight="1" thickTop="1" thickBot="1" x14ac:dyDescent="0.25">
      <c r="C187" s="118"/>
      <c r="D187" s="126"/>
      <c r="E187" s="115"/>
      <c r="F187" s="115"/>
      <c r="G187" s="118"/>
      <c r="H187" s="127"/>
      <c r="I187" s="127"/>
      <c r="J187" s="127"/>
      <c r="K187" s="127"/>
      <c r="L187" s="127"/>
      <c r="M187" s="127"/>
      <c r="N187" s="127"/>
      <c r="O187" s="127"/>
      <c r="P187" s="127"/>
      <c r="Q187" s="109"/>
      <c r="R187" s="127"/>
      <c r="S187" s="127"/>
      <c r="U187" s="15" t="str">
        <f t="shared" si="33"/>
        <v/>
      </c>
      <c r="V187" t="str">
        <f t="shared" si="27"/>
        <v/>
      </c>
      <c r="W187" t="str">
        <f t="shared" si="28"/>
        <v/>
      </c>
      <c r="X187" t="str">
        <f t="shared" si="29"/>
        <v/>
      </c>
      <c r="Y187" t="str">
        <f t="shared" si="30"/>
        <v/>
      </c>
      <c r="Z187" t="str">
        <f t="shared" si="31"/>
        <v/>
      </c>
      <c r="AA187" t="str">
        <f t="shared" si="32"/>
        <v/>
      </c>
      <c r="AB187">
        <v>180</v>
      </c>
      <c r="AC187" t="str">
        <f>IF(ISERROR(IF(U187="","",IF(OR(U187=Cad_Inicial!$D$8,X187=Cad_Inicial!$D$8),Cad_Inicial!$D$8+AB187*1000,0))),"",IF(U187="","",IF(OR(U187=Cad_Inicial!$D$8,X187=Cad_Inicial!$D$8),Cad_Inicial!$D$8+AB187*1000,0)))</f>
        <v/>
      </c>
      <c r="AK187" s="50" t="e">
        <f t="shared" si="34"/>
        <v>#VALUE!</v>
      </c>
      <c r="AL187" s="50" t="e">
        <f t="shared" si="35"/>
        <v>#VALUE!</v>
      </c>
      <c r="AM187">
        <f t="shared" si="25"/>
        <v>0</v>
      </c>
      <c r="AN187">
        <f t="shared" si="37"/>
        <v>0</v>
      </c>
      <c r="AO187">
        <f t="shared" si="37"/>
        <v>0</v>
      </c>
      <c r="AP187">
        <f t="shared" si="37"/>
        <v>0</v>
      </c>
      <c r="AQ187">
        <f t="shared" si="37"/>
        <v>0</v>
      </c>
      <c r="AR187">
        <f t="shared" si="37"/>
        <v>0</v>
      </c>
      <c r="AS187">
        <f t="shared" si="37"/>
        <v>0</v>
      </c>
      <c r="AT187">
        <f t="shared" si="37"/>
        <v>0</v>
      </c>
      <c r="AU187">
        <f t="shared" si="37"/>
        <v>0</v>
      </c>
      <c r="AV187">
        <f t="shared" si="37"/>
        <v>0</v>
      </c>
      <c r="AW187">
        <f t="shared" si="37"/>
        <v>0</v>
      </c>
      <c r="AX187">
        <f t="shared" si="37"/>
        <v>0</v>
      </c>
    </row>
    <row r="188" spans="3:50" ht="30" customHeight="1" thickTop="1" thickBot="1" x14ac:dyDescent="0.25">
      <c r="C188" s="118"/>
      <c r="D188" s="126"/>
      <c r="E188" s="115"/>
      <c r="F188" s="115"/>
      <c r="G188" s="118"/>
      <c r="H188" s="127"/>
      <c r="I188" s="127"/>
      <c r="J188" s="127"/>
      <c r="K188" s="127"/>
      <c r="L188" s="127"/>
      <c r="M188" s="127"/>
      <c r="N188" s="127"/>
      <c r="O188" s="127"/>
      <c r="P188" s="127"/>
      <c r="Q188" s="109"/>
      <c r="R188" s="127"/>
      <c r="S188" s="127"/>
      <c r="U188" s="15" t="str">
        <f t="shared" si="33"/>
        <v/>
      </c>
      <c r="V188" t="str">
        <f t="shared" si="27"/>
        <v/>
      </c>
      <c r="W188" t="str">
        <f t="shared" si="28"/>
        <v/>
      </c>
      <c r="X188" t="str">
        <f t="shared" si="29"/>
        <v/>
      </c>
      <c r="Y188" t="str">
        <f t="shared" si="30"/>
        <v/>
      </c>
      <c r="Z188" t="str">
        <f t="shared" si="31"/>
        <v/>
      </c>
      <c r="AA188" t="str">
        <f t="shared" si="32"/>
        <v/>
      </c>
      <c r="AB188">
        <v>181</v>
      </c>
      <c r="AC188" t="str">
        <f>IF(ISERROR(IF(U188="","",IF(OR(U188=Cad_Inicial!$D$8,X188=Cad_Inicial!$D$8),Cad_Inicial!$D$8+AB188*1000,0))),"",IF(U188="","",IF(OR(U188=Cad_Inicial!$D$8,X188=Cad_Inicial!$D$8),Cad_Inicial!$D$8+AB188*1000,0)))</f>
        <v/>
      </c>
      <c r="AK188" s="50" t="e">
        <f t="shared" si="34"/>
        <v>#VALUE!</v>
      </c>
      <c r="AL188" s="50" t="e">
        <f t="shared" si="35"/>
        <v>#VALUE!</v>
      </c>
      <c r="AM188">
        <f t="shared" si="25"/>
        <v>0</v>
      </c>
      <c r="AN188">
        <f t="shared" si="37"/>
        <v>0</v>
      </c>
      <c r="AO188">
        <f t="shared" si="37"/>
        <v>0</v>
      </c>
      <c r="AP188">
        <f t="shared" si="37"/>
        <v>0</v>
      </c>
      <c r="AQ188">
        <f t="shared" si="37"/>
        <v>0</v>
      </c>
      <c r="AR188">
        <f t="shared" si="37"/>
        <v>0</v>
      </c>
      <c r="AS188">
        <f t="shared" si="37"/>
        <v>0</v>
      </c>
      <c r="AT188">
        <f t="shared" si="37"/>
        <v>0</v>
      </c>
      <c r="AU188">
        <f t="shared" si="37"/>
        <v>0</v>
      </c>
      <c r="AV188">
        <f t="shared" si="37"/>
        <v>0</v>
      </c>
      <c r="AW188">
        <f t="shared" si="37"/>
        <v>0</v>
      </c>
      <c r="AX188">
        <f t="shared" si="37"/>
        <v>0</v>
      </c>
    </row>
    <row r="189" spans="3:50" ht="30" customHeight="1" thickTop="1" thickBot="1" x14ac:dyDescent="0.25">
      <c r="C189" s="118"/>
      <c r="D189" s="126"/>
      <c r="E189" s="115"/>
      <c r="F189" s="115"/>
      <c r="G189" s="118"/>
      <c r="H189" s="127"/>
      <c r="I189" s="127"/>
      <c r="J189" s="127"/>
      <c r="K189" s="127"/>
      <c r="L189" s="127"/>
      <c r="M189" s="127"/>
      <c r="N189" s="127"/>
      <c r="O189" s="127"/>
      <c r="P189" s="127"/>
      <c r="Q189" s="109"/>
      <c r="R189" s="127"/>
      <c r="S189" s="127"/>
      <c r="U189" s="15" t="str">
        <f t="shared" si="33"/>
        <v/>
      </c>
      <c r="V189" t="str">
        <f t="shared" si="27"/>
        <v/>
      </c>
      <c r="W189" t="str">
        <f t="shared" si="28"/>
        <v/>
      </c>
      <c r="X189" t="str">
        <f t="shared" si="29"/>
        <v/>
      </c>
      <c r="Y189" t="str">
        <f t="shared" si="30"/>
        <v/>
      </c>
      <c r="Z189" t="str">
        <f t="shared" si="31"/>
        <v/>
      </c>
      <c r="AA189" t="str">
        <f t="shared" si="32"/>
        <v/>
      </c>
      <c r="AB189">
        <v>182</v>
      </c>
      <c r="AC189" t="str">
        <f>IF(ISERROR(IF(U189="","",IF(OR(U189=Cad_Inicial!$D$8,X189=Cad_Inicial!$D$8),Cad_Inicial!$D$8+AB189*1000,0))),"",IF(U189="","",IF(OR(U189=Cad_Inicial!$D$8,X189=Cad_Inicial!$D$8),Cad_Inicial!$D$8+AB189*1000,0)))</f>
        <v/>
      </c>
      <c r="AK189" s="50" t="e">
        <f t="shared" si="34"/>
        <v>#VALUE!</v>
      </c>
      <c r="AL189" s="50" t="e">
        <f t="shared" si="35"/>
        <v>#VALUE!</v>
      </c>
      <c r="AM189">
        <f t="shared" si="25"/>
        <v>0</v>
      </c>
      <c r="AN189">
        <f t="shared" si="37"/>
        <v>0</v>
      </c>
      <c r="AO189">
        <f t="shared" si="37"/>
        <v>0</v>
      </c>
      <c r="AP189">
        <f t="shared" si="37"/>
        <v>0</v>
      </c>
      <c r="AQ189">
        <f t="shared" si="37"/>
        <v>0</v>
      </c>
      <c r="AR189">
        <f t="shared" si="37"/>
        <v>0</v>
      </c>
      <c r="AS189">
        <f t="shared" si="37"/>
        <v>0</v>
      </c>
      <c r="AT189">
        <f t="shared" si="37"/>
        <v>0</v>
      </c>
      <c r="AU189">
        <f t="shared" si="37"/>
        <v>0</v>
      </c>
      <c r="AV189">
        <f t="shared" si="37"/>
        <v>0</v>
      </c>
      <c r="AW189">
        <f t="shared" si="37"/>
        <v>0</v>
      </c>
      <c r="AX189">
        <f t="shared" si="37"/>
        <v>0</v>
      </c>
    </row>
    <row r="190" spans="3:50" ht="30" customHeight="1" thickTop="1" thickBot="1" x14ac:dyDescent="0.25">
      <c r="C190" s="118"/>
      <c r="D190" s="126"/>
      <c r="E190" s="115"/>
      <c r="F190" s="115"/>
      <c r="G190" s="118"/>
      <c r="H190" s="127"/>
      <c r="I190" s="127"/>
      <c r="J190" s="127"/>
      <c r="K190" s="127"/>
      <c r="L190" s="127"/>
      <c r="M190" s="127"/>
      <c r="N190" s="127"/>
      <c r="O190" s="127"/>
      <c r="P190" s="127"/>
      <c r="Q190" s="109"/>
      <c r="R190" s="127"/>
      <c r="S190" s="127"/>
      <c r="U190" s="15" t="str">
        <f t="shared" si="33"/>
        <v/>
      </c>
      <c r="V190" t="str">
        <f t="shared" si="27"/>
        <v/>
      </c>
      <c r="W190" t="str">
        <f t="shared" si="28"/>
        <v/>
      </c>
      <c r="X190" t="str">
        <f t="shared" si="29"/>
        <v/>
      </c>
      <c r="Y190" t="str">
        <f t="shared" si="30"/>
        <v/>
      </c>
      <c r="Z190" t="str">
        <f t="shared" si="31"/>
        <v/>
      </c>
      <c r="AA190" t="str">
        <f t="shared" si="32"/>
        <v/>
      </c>
      <c r="AB190">
        <v>183</v>
      </c>
      <c r="AC190" t="str">
        <f>IF(ISERROR(IF(U190="","",IF(OR(U190=Cad_Inicial!$D$8,X190=Cad_Inicial!$D$8),Cad_Inicial!$D$8+AB190*1000,0))),"",IF(U190="","",IF(OR(U190=Cad_Inicial!$D$8,X190=Cad_Inicial!$D$8),Cad_Inicial!$D$8+AB190*1000,0)))</f>
        <v/>
      </c>
      <c r="AK190" s="50" t="e">
        <f t="shared" si="34"/>
        <v>#VALUE!</v>
      </c>
      <c r="AL190" s="50" t="e">
        <f t="shared" si="35"/>
        <v>#VALUE!</v>
      </c>
      <c r="AM190">
        <f t="shared" si="25"/>
        <v>0</v>
      </c>
      <c r="AN190">
        <f t="shared" si="37"/>
        <v>0</v>
      </c>
      <c r="AO190">
        <f t="shared" si="37"/>
        <v>0</v>
      </c>
      <c r="AP190">
        <f t="shared" si="37"/>
        <v>0</v>
      </c>
      <c r="AQ190">
        <f t="shared" si="37"/>
        <v>0</v>
      </c>
      <c r="AR190">
        <f t="shared" si="37"/>
        <v>0</v>
      </c>
      <c r="AS190">
        <f t="shared" si="37"/>
        <v>0</v>
      </c>
      <c r="AT190">
        <f t="shared" si="37"/>
        <v>0</v>
      </c>
      <c r="AU190">
        <f t="shared" si="37"/>
        <v>0</v>
      </c>
      <c r="AV190">
        <f t="shared" si="37"/>
        <v>0</v>
      </c>
      <c r="AW190">
        <f t="shared" si="37"/>
        <v>0</v>
      </c>
      <c r="AX190">
        <f t="shared" si="37"/>
        <v>0</v>
      </c>
    </row>
    <row r="191" spans="3:50" ht="30" customHeight="1" thickTop="1" thickBot="1" x14ac:dyDescent="0.25">
      <c r="C191" s="118"/>
      <c r="D191" s="126"/>
      <c r="E191" s="115"/>
      <c r="F191" s="115"/>
      <c r="G191" s="118"/>
      <c r="H191" s="127"/>
      <c r="I191" s="127"/>
      <c r="J191" s="127"/>
      <c r="K191" s="127"/>
      <c r="L191" s="127"/>
      <c r="M191" s="127"/>
      <c r="N191" s="127"/>
      <c r="O191" s="127"/>
      <c r="P191" s="127"/>
      <c r="Q191" s="109"/>
      <c r="R191" s="127"/>
      <c r="S191" s="127"/>
      <c r="U191" s="15" t="str">
        <f t="shared" si="33"/>
        <v/>
      </c>
      <c r="V191" t="str">
        <f t="shared" si="27"/>
        <v/>
      </c>
      <c r="W191" t="str">
        <f t="shared" si="28"/>
        <v/>
      </c>
      <c r="X191" t="str">
        <f t="shared" si="29"/>
        <v/>
      </c>
      <c r="Y191" t="str">
        <f t="shared" si="30"/>
        <v/>
      </c>
      <c r="Z191" t="str">
        <f t="shared" si="31"/>
        <v/>
      </c>
      <c r="AA191" t="str">
        <f t="shared" si="32"/>
        <v/>
      </c>
      <c r="AB191">
        <v>184</v>
      </c>
      <c r="AC191" t="str">
        <f>IF(ISERROR(IF(U191="","",IF(OR(U191=Cad_Inicial!$D$8,X191=Cad_Inicial!$D$8),Cad_Inicial!$D$8+AB191*1000,0))),"",IF(U191="","",IF(OR(U191=Cad_Inicial!$D$8,X191=Cad_Inicial!$D$8),Cad_Inicial!$D$8+AB191*1000,0)))</f>
        <v/>
      </c>
      <c r="AK191" s="50" t="e">
        <f t="shared" si="34"/>
        <v>#VALUE!</v>
      </c>
      <c r="AL191" s="50" t="e">
        <f t="shared" si="35"/>
        <v>#VALUE!</v>
      </c>
      <c r="AM191">
        <f t="shared" si="25"/>
        <v>0</v>
      </c>
      <c r="AN191">
        <f t="shared" si="37"/>
        <v>0</v>
      </c>
      <c r="AO191">
        <f t="shared" si="37"/>
        <v>0</v>
      </c>
      <c r="AP191">
        <f t="shared" si="37"/>
        <v>0</v>
      </c>
      <c r="AQ191">
        <f t="shared" si="37"/>
        <v>0</v>
      </c>
      <c r="AR191">
        <f t="shared" si="37"/>
        <v>0</v>
      </c>
      <c r="AS191">
        <f t="shared" si="37"/>
        <v>0</v>
      </c>
      <c r="AT191">
        <f t="shared" si="37"/>
        <v>0</v>
      </c>
      <c r="AU191">
        <f t="shared" si="37"/>
        <v>0</v>
      </c>
      <c r="AV191">
        <f t="shared" si="37"/>
        <v>0</v>
      </c>
      <c r="AW191">
        <f t="shared" si="37"/>
        <v>0</v>
      </c>
      <c r="AX191">
        <f t="shared" si="37"/>
        <v>0</v>
      </c>
    </row>
    <row r="192" spans="3:50" ht="30" customHeight="1" thickTop="1" thickBot="1" x14ac:dyDescent="0.25">
      <c r="C192" s="118"/>
      <c r="D192" s="126"/>
      <c r="E192" s="115"/>
      <c r="F192" s="115"/>
      <c r="G192" s="118"/>
      <c r="H192" s="127"/>
      <c r="I192" s="127"/>
      <c r="J192" s="127"/>
      <c r="K192" s="127"/>
      <c r="L192" s="127"/>
      <c r="M192" s="127"/>
      <c r="N192" s="127"/>
      <c r="O192" s="127"/>
      <c r="P192" s="127"/>
      <c r="Q192" s="109"/>
      <c r="R192" s="127"/>
      <c r="S192" s="127"/>
      <c r="U192" s="15" t="str">
        <f t="shared" si="33"/>
        <v/>
      </c>
      <c r="V192" t="str">
        <f t="shared" si="27"/>
        <v/>
      </c>
      <c r="W192" t="str">
        <f t="shared" si="28"/>
        <v/>
      </c>
      <c r="X192" t="str">
        <f t="shared" si="29"/>
        <v/>
      </c>
      <c r="Y192" t="str">
        <f t="shared" si="30"/>
        <v/>
      </c>
      <c r="Z192" t="str">
        <f t="shared" si="31"/>
        <v/>
      </c>
      <c r="AA192" t="str">
        <f t="shared" si="32"/>
        <v/>
      </c>
      <c r="AB192">
        <v>185</v>
      </c>
      <c r="AC192" t="str">
        <f>IF(ISERROR(IF(U192="","",IF(OR(U192=Cad_Inicial!$D$8,X192=Cad_Inicial!$D$8),Cad_Inicial!$D$8+AB192*1000,0))),"",IF(U192="","",IF(OR(U192=Cad_Inicial!$D$8,X192=Cad_Inicial!$D$8),Cad_Inicial!$D$8+AB192*1000,0)))</f>
        <v/>
      </c>
      <c r="AK192" s="50" t="e">
        <f t="shared" si="34"/>
        <v>#VALUE!</v>
      </c>
      <c r="AL192" s="50" t="e">
        <f t="shared" si="35"/>
        <v>#VALUE!</v>
      </c>
      <c r="AM192">
        <f t="shared" si="25"/>
        <v>0</v>
      </c>
      <c r="AN192">
        <f t="shared" si="37"/>
        <v>0</v>
      </c>
      <c r="AO192">
        <f t="shared" si="37"/>
        <v>0</v>
      </c>
      <c r="AP192">
        <f t="shared" si="37"/>
        <v>0</v>
      </c>
      <c r="AQ192">
        <f t="shared" si="37"/>
        <v>0</v>
      </c>
      <c r="AR192">
        <f t="shared" si="37"/>
        <v>0</v>
      </c>
      <c r="AS192">
        <f t="shared" si="37"/>
        <v>0</v>
      </c>
      <c r="AT192">
        <f t="shared" si="37"/>
        <v>0</v>
      </c>
      <c r="AU192">
        <f t="shared" si="37"/>
        <v>0</v>
      </c>
      <c r="AV192">
        <f t="shared" si="37"/>
        <v>0</v>
      </c>
      <c r="AW192">
        <f t="shared" si="37"/>
        <v>0</v>
      </c>
      <c r="AX192">
        <f t="shared" si="37"/>
        <v>0</v>
      </c>
    </row>
    <row r="193" spans="3:50" ht="30" customHeight="1" thickTop="1" thickBot="1" x14ac:dyDescent="0.25">
      <c r="C193" s="118"/>
      <c r="D193" s="126"/>
      <c r="E193" s="115"/>
      <c r="F193" s="115"/>
      <c r="G193" s="118"/>
      <c r="H193" s="127"/>
      <c r="I193" s="127"/>
      <c r="J193" s="127"/>
      <c r="K193" s="127"/>
      <c r="L193" s="127"/>
      <c r="M193" s="127"/>
      <c r="N193" s="127"/>
      <c r="O193" s="127"/>
      <c r="P193" s="127"/>
      <c r="Q193" s="109"/>
      <c r="R193" s="127"/>
      <c r="S193" s="127"/>
      <c r="U193" s="15" t="str">
        <f t="shared" si="33"/>
        <v/>
      </c>
      <c r="V193" t="str">
        <f t="shared" si="27"/>
        <v/>
      </c>
      <c r="W193" t="str">
        <f t="shared" si="28"/>
        <v/>
      </c>
      <c r="X193" t="str">
        <f t="shared" si="29"/>
        <v/>
      </c>
      <c r="Y193" t="str">
        <f t="shared" si="30"/>
        <v/>
      </c>
      <c r="Z193" t="str">
        <f t="shared" si="31"/>
        <v/>
      </c>
      <c r="AA193" t="str">
        <f t="shared" si="32"/>
        <v/>
      </c>
      <c r="AB193">
        <v>186</v>
      </c>
      <c r="AC193" t="str">
        <f>IF(ISERROR(IF(U193="","",IF(OR(U193=Cad_Inicial!$D$8,X193=Cad_Inicial!$D$8),Cad_Inicial!$D$8+AB193*1000,0))),"",IF(U193="","",IF(OR(U193=Cad_Inicial!$D$8,X193=Cad_Inicial!$D$8),Cad_Inicial!$D$8+AB193*1000,0)))</f>
        <v/>
      </c>
      <c r="AK193" s="50" t="e">
        <f t="shared" si="34"/>
        <v>#VALUE!</v>
      </c>
      <c r="AL193" s="50" t="e">
        <f t="shared" si="35"/>
        <v>#VALUE!</v>
      </c>
      <c r="AM193">
        <f t="shared" si="25"/>
        <v>0</v>
      </c>
      <c r="AN193">
        <f t="shared" si="37"/>
        <v>0</v>
      </c>
      <c r="AO193">
        <f t="shared" si="37"/>
        <v>0</v>
      </c>
      <c r="AP193">
        <f t="shared" si="37"/>
        <v>0</v>
      </c>
      <c r="AQ193">
        <f t="shared" si="37"/>
        <v>0</v>
      </c>
      <c r="AR193">
        <f t="shared" si="37"/>
        <v>0</v>
      </c>
      <c r="AS193">
        <f t="shared" si="37"/>
        <v>0</v>
      </c>
      <c r="AT193">
        <f t="shared" si="37"/>
        <v>0</v>
      </c>
      <c r="AU193">
        <f t="shared" si="37"/>
        <v>0</v>
      </c>
      <c r="AV193">
        <f t="shared" si="37"/>
        <v>0</v>
      </c>
      <c r="AW193">
        <f t="shared" si="37"/>
        <v>0</v>
      </c>
      <c r="AX193">
        <f t="shared" si="37"/>
        <v>0</v>
      </c>
    </row>
    <row r="194" spans="3:50" ht="30" customHeight="1" thickTop="1" thickBot="1" x14ac:dyDescent="0.25">
      <c r="C194" s="118"/>
      <c r="D194" s="126"/>
      <c r="E194" s="115"/>
      <c r="F194" s="115"/>
      <c r="G194" s="118"/>
      <c r="H194" s="127"/>
      <c r="I194" s="127"/>
      <c r="J194" s="127"/>
      <c r="K194" s="127"/>
      <c r="L194" s="127"/>
      <c r="M194" s="127"/>
      <c r="N194" s="127"/>
      <c r="O194" s="127"/>
      <c r="P194" s="127"/>
      <c r="Q194" s="109"/>
      <c r="R194" s="127"/>
      <c r="S194" s="127"/>
      <c r="U194" s="15" t="str">
        <f t="shared" si="33"/>
        <v/>
      </c>
      <c r="V194" t="str">
        <f t="shared" si="27"/>
        <v/>
      </c>
      <c r="W194" t="str">
        <f t="shared" si="28"/>
        <v/>
      </c>
      <c r="X194" t="str">
        <f t="shared" si="29"/>
        <v/>
      </c>
      <c r="Y194" t="str">
        <f t="shared" si="30"/>
        <v/>
      </c>
      <c r="Z194" t="str">
        <f t="shared" si="31"/>
        <v/>
      </c>
      <c r="AA194" t="str">
        <f t="shared" si="32"/>
        <v/>
      </c>
      <c r="AB194">
        <v>187</v>
      </c>
      <c r="AC194" t="str">
        <f>IF(ISERROR(IF(U194="","",IF(OR(U194=Cad_Inicial!$D$8,X194=Cad_Inicial!$D$8),Cad_Inicial!$D$8+AB194*1000,0))),"",IF(U194="","",IF(OR(U194=Cad_Inicial!$D$8,X194=Cad_Inicial!$D$8),Cad_Inicial!$D$8+AB194*1000,0)))</f>
        <v/>
      </c>
      <c r="AK194" s="50" t="e">
        <f t="shared" si="34"/>
        <v>#VALUE!</v>
      </c>
      <c r="AL194" s="50" t="e">
        <f t="shared" si="35"/>
        <v>#VALUE!</v>
      </c>
      <c r="AM194">
        <f t="shared" ref="AM194:AM257" si="38">IFERROR(IF(AND($AK194&lt;=AM$5,$AL194&gt;=AM$5),1,0),0)</f>
        <v>0</v>
      </c>
      <c r="AN194">
        <f t="shared" si="37"/>
        <v>0</v>
      </c>
      <c r="AO194">
        <f t="shared" si="37"/>
        <v>0</v>
      </c>
      <c r="AP194">
        <f t="shared" si="37"/>
        <v>0</v>
      </c>
      <c r="AQ194">
        <f t="shared" si="37"/>
        <v>0</v>
      </c>
      <c r="AR194">
        <f t="shared" si="37"/>
        <v>0</v>
      </c>
      <c r="AS194">
        <f t="shared" si="37"/>
        <v>0</v>
      </c>
      <c r="AT194">
        <f t="shared" si="37"/>
        <v>0</v>
      </c>
      <c r="AU194">
        <f t="shared" si="37"/>
        <v>0</v>
      </c>
      <c r="AV194">
        <f t="shared" si="37"/>
        <v>0</v>
      </c>
      <c r="AW194">
        <f t="shared" si="37"/>
        <v>0</v>
      </c>
      <c r="AX194">
        <f t="shared" si="37"/>
        <v>0</v>
      </c>
    </row>
    <row r="195" spans="3:50" ht="30" customHeight="1" thickTop="1" thickBot="1" x14ac:dyDescent="0.25">
      <c r="C195" s="118"/>
      <c r="D195" s="126"/>
      <c r="E195" s="115"/>
      <c r="F195" s="115"/>
      <c r="G195" s="118"/>
      <c r="H195" s="127"/>
      <c r="I195" s="127"/>
      <c r="J195" s="127"/>
      <c r="K195" s="127"/>
      <c r="L195" s="127"/>
      <c r="M195" s="127"/>
      <c r="N195" s="127"/>
      <c r="O195" s="127"/>
      <c r="P195" s="127"/>
      <c r="Q195" s="109"/>
      <c r="R195" s="127"/>
      <c r="S195" s="127"/>
      <c r="U195" s="15" t="str">
        <f t="shared" si="33"/>
        <v/>
      </c>
      <c r="V195" t="str">
        <f t="shared" si="27"/>
        <v/>
      </c>
      <c r="W195" t="str">
        <f t="shared" si="28"/>
        <v/>
      </c>
      <c r="X195" t="str">
        <f t="shared" si="29"/>
        <v/>
      </c>
      <c r="Y195" t="str">
        <f t="shared" si="30"/>
        <v/>
      </c>
      <c r="Z195" t="str">
        <f t="shared" si="31"/>
        <v/>
      </c>
      <c r="AA195" t="str">
        <f t="shared" si="32"/>
        <v/>
      </c>
      <c r="AB195">
        <v>188</v>
      </c>
      <c r="AC195" t="str">
        <f>IF(ISERROR(IF(U195="","",IF(OR(U195=Cad_Inicial!$D$8,X195=Cad_Inicial!$D$8),Cad_Inicial!$D$8+AB195*1000,0))),"",IF(U195="","",IF(OR(U195=Cad_Inicial!$D$8,X195=Cad_Inicial!$D$8),Cad_Inicial!$D$8+AB195*1000,0)))</f>
        <v/>
      </c>
      <c r="AK195" s="50" t="e">
        <f t="shared" si="34"/>
        <v>#VALUE!</v>
      </c>
      <c r="AL195" s="50" t="e">
        <f t="shared" si="35"/>
        <v>#VALUE!</v>
      </c>
      <c r="AM195">
        <f t="shared" si="38"/>
        <v>0</v>
      </c>
      <c r="AN195">
        <f t="shared" si="37"/>
        <v>0</v>
      </c>
      <c r="AO195">
        <f t="shared" si="37"/>
        <v>0</v>
      </c>
      <c r="AP195">
        <f t="shared" si="37"/>
        <v>0</v>
      </c>
      <c r="AQ195">
        <f t="shared" si="37"/>
        <v>0</v>
      </c>
      <c r="AR195">
        <f t="shared" si="37"/>
        <v>0</v>
      </c>
      <c r="AS195">
        <f t="shared" si="37"/>
        <v>0</v>
      </c>
      <c r="AT195">
        <f t="shared" si="37"/>
        <v>0</v>
      </c>
      <c r="AU195">
        <f t="shared" si="37"/>
        <v>0</v>
      </c>
      <c r="AV195">
        <f t="shared" si="37"/>
        <v>0</v>
      </c>
      <c r="AW195">
        <f t="shared" si="37"/>
        <v>0</v>
      </c>
      <c r="AX195">
        <f t="shared" si="37"/>
        <v>0</v>
      </c>
    </row>
    <row r="196" spans="3:50" ht="30" customHeight="1" thickTop="1" thickBot="1" x14ac:dyDescent="0.25">
      <c r="C196" s="118"/>
      <c r="D196" s="126"/>
      <c r="E196" s="115"/>
      <c r="F196" s="115"/>
      <c r="G196" s="118"/>
      <c r="H196" s="127"/>
      <c r="I196" s="127"/>
      <c r="J196" s="127"/>
      <c r="K196" s="127"/>
      <c r="L196" s="127"/>
      <c r="M196" s="127"/>
      <c r="N196" s="127"/>
      <c r="O196" s="127"/>
      <c r="P196" s="127"/>
      <c r="Q196" s="109"/>
      <c r="R196" s="127"/>
      <c r="S196" s="127"/>
      <c r="U196" s="15" t="str">
        <f t="shared" si="33"/>
        <v/>
      </c>
      <c r="V196" t="str">
        <f t="shared" si="27"/>
        <v/>
      </c>
      <c r="W196" t="str">
        <f t="shared" si="28"/>
        <v/>
      </c>
      <c r="X196" t="str">
        <f t="shared" si="29"/>
        <v/>
      </c>
      <c r="Y196" t="str">
        <f t="shared" si="30"/>
        <v/>
      </c>
      <c r="Z196" t="str">
        <f t="shared" si="31"/>
        <v/>
      </c>
      <c r="AA196" t="str">
        <f t="shared" si="32"/>
        <v/>
      </c>
      <c r="AB196">
        <v>189</v>
      </c>
      <c r="AC196" t="str">
        <f>IF(ISERROR(IF(U196="","",IF(OR(U196=Cad_Inicial!$D$8,X196=Cad_Inicial!$D$8),Cad_Inicial!$D$8+AB196*1000,0))),"",IF(U196="","",IF(OR(U196=Cad_Inicial!$D$8,X196=Cad_Inicial!$D$8),Cad_Inicial!$D$8+AB196*1000,0)))</f>
        <v/>
      </c>
      <c r="AK196" s="50" t="e">
        <f t="shared" si="34"/>
        <v>#VALUE!</v>
      </c>
      <c r="AL196" s="50" t="e">
        <f t="shared" si="35"/>
        <v>#VALUE!</v>
      </c>
      <c r="AM196">
        <f t="shared" si="38"/>
        <v>0</v>
      </c>
      <c r="AN196">
        <f t="shared" si="37"/>
        <v>0</v>
      </c>
      <c r="AO196">
        <f t="shared" si="37"/>
        <v>0</v>
      </c>
      <c r="AP196">
        <f t="shared" si="37"/>
        <v>0</v>
      </c>
      <c r="AQ196">
        <f t="shared" si="37"/>
        <v>0</v>
      </c>
      <c r="AR196">
        <f t="shared" si="37"/>
        <v>0</v>
      </c>
      <c r="AS196">
        <f t="shared" si="37"/>
        <v>0</v>
      </c>
      <c r="AT196">
        <f t="shared" si="37"/>
        <v>0</v>
      </c>
      <c r="AU196">
        <f t="shared" si="37"/>
        <v>0</v>
      </c>
      <c r="AV196">
        <f t="shared" si="37"/>
        <v>0</v>
      </c>
      <c r="AW196">
        <f t="shared" si="37"/>
        <v>0</v>
      </c>
      <c r="AX196">
        <f t="shared" si="37"/>
        <v>0</v>
      </c>
    </row>
    <row r="197" spans="3:50" ht="30" customHeight="1" thickTop="1" thickBot="1" x14ac:dyDescent="0.25">
      <c r="C197" s="118"/>
      <c r="D197" s="126"/>
      <c r="E197" s="115"/>
      <c r="F197" s="115"/>
      <c r="G197" s="118"/>
      <c r="H197" s="127"/>
      <c r="I197" s="127"/>
      <c r="J197" s="127"/>
      <c r="K197" s="127"/>
      <c r="L197" s="127"/>
      <c r="M197" s="127"/>
      <c r="N197" s="127"/>
      <c r="O197" s="127"/>
      <c r="P197" s="127"/>
      <c r="Q197" s="109"/>
      <c r="R197" s="127"/>
      <c r="S197" s="127"/>
      <c r="U197" s="15" t="str">
        <f t="shared" si="33"/>
        <v/>
      </c>
      <c r="V197" t="str">
        <f t="shared" si="27"/>
        <v/>
      </c>
      <c r="W197" t="str">
        <f t="shared" si="28"/>
        <v/>
      </c>
      <c r="X197" t="str">
        <f t="shared" si="29"/>
        <v/>
      </c>
      <c r="Y197" t="str">
        <f t="shared" si="30"/>
        <v/>
      </c>
      <c r="Z197" t="str">
        <f t="shared" si="31"/>
        <v/>
      </c>
      <c r="AA197" t="str">
        <f t="shared" si="32"/>
        <v/>
      </c>
      <c r="AB197">
        <v>190</v>
      </c>
      <c r="AC197" t="str">
        <f>IF(ISERROR(IF(U197="","",IF(OR(U197=Cad_Inicial!$D$8,X197=Cad_Inicial!$D$8),Cad_Inicial!$D$8+AB197*1000,0))),"",IF(U197="","",IF(OR(U197=Cad_Inicial!$D$8,X197=Cad_Inicial!$D$8),Cad_Inicial!$D$8+AB197*1000,0)))</f>
        <v/>
      </c>
      <c r="AK197" s="50" t="e">
        <f t="shared" si="34"/>
        <v>#VALUE!</v>
      </c>
      <c r="AL197" s="50" t="e">
        <f t="shared" si="35"/>
        <v>#VALUE!</v>
      </c>
      <c r="AM197">
        <f t="shared" si="38"/>
        <v>0</v>
      </c>
      <c r="AN197">
        <f t="shared" si="37"/>
        <v>0</v>
      </c>
      <c r="AO197">
        <f t="shared" si="37"/>
        <v>0</v>
      </c>
      <c r="AP197">
        <f t="shared" si="37"/>
        <v>0</v>
      </c>
      <c r="AQ197">
        <f t="shared" si="37"/>
        <v>0</v>
      </c>
      <c r="AR197">
        <f t="shared" si="37"/>
        <v>0</v>
      </c>
      <c r="AS197">
        <f t="shared" si="37"/>
        <v>0</v>
      </c>
      <c r="AT197">
        <f t="shared" si="37"/>
        <v>0</v>
      </c>
      <c r="AU197">
        <f t="shared" si="37"/>
        <v>0</v>
      </c>
      <c r="AV197">
        <f t="shared" si="37"/>
        <v>0</v>
      </c>
      <c r="AW197">
        <f t="shared" si="37"/>
        <v>0</v>
      </c>
      <c r="AX197">
        <f t="shared" si="37"/>
        <v>0</v>
      </c>
    </row>
    <row r="198" spans="3:50" ht="30" customHeight="1" thickTop="1" thickBot="1" x14ac:dyDescent="0.25">
      <c r="C198" s="118"/>
      <c r="D198" s="126"/>
      <c r="E198" s="115"/>
      <c r="F198" s="115"/>
      <c r="G198" s="118"/>
      <c r="H198" s="127"/>
      <c r="I198" s="127"/>
      <c r="J198" s="127"/>
      <c r="K198" s="127"/>
      <c r="L198" s="127"/>
      <c r="M198" s="127"/>
      <c r="N198" s="127"/>
      <c r="O198" s="127"/>
      <c r="P198" s="127"/>
      <c r="Q198" s="109"/>
      <c r="R198" s="127"/>
      <c r="S198" s="127"/>
      <c r="U198" s="15" t="str">
        <f t="shared" si="33"/>
        <v/>
      </c>
      <c r="V198" t="str">
        <f t="shared" si="27"/>
        <v/>
      </c>
      <c r="W198" t="str">
        <f t="shared" si="28"/>
        <v/>
      </c>
      <c r="X198" t="str">
        <f t="shared" si="29"/>
        <v/>
      </c>
      <c r="Y198" t="str">
        <f t="shared" si="30"/>
        <v/>
      </c>
      <c r="Z198" t="str">
        <f t="shared" si="31"/>
        <v/>
      </c>
      <c r="AA198" t="str">
        <f t="shared" si="32"/>
        <v/>
      </c>
      <c r="AB198">
        <v>191</v>
      </c>
      <c r="AC198" t="str">
        <f>IF(ISERROR(IF(U198="","",IF(OR(U198=Cad_Inicial!$D$8,X198=Cad_Inicial!$D$8),Cad_Inicial!$D$8+AB198*1000,0))),"",IF(U198="","",IF(OR(U198=Cad_Inicial!$D$8,X198=Cad_Inicial!$D$8),Cad_Inicial!$D$8+AB198*1000,0)))</f>
        <v/>
      </c>
      <c r="AK198" s="50" t="e">
        <f t="shared" si="34"/>
        <v>#VALUE!</v>
      </c>
      <c r="AL198" s="50" t="e">
        <f t="shared" si="35"/>
        <v>#VALUE!</v>
      </c>
      <c r="AM198">
        <f t="shared" si="38"/>
        <v>0</v>
      </c>
      <c r="AN198">
        <f t="shared" si="37"/>
        <v>0</v>
      </c>
      <c r="AO198">
        <f t="shared" si="37"/>
        <v>0</v>
      </c>
      <c r="AP198">
        <f t="shared" si="37"/>
        <v>0</v>
      </c>
      <c r="AQ198">
        <f t="shared" si="37"/>
        <v>0</v>
      </c>
      <c r="AR198">
        <f t="shared" si="37"/>
        <v>0</v>
      </c>
      <c r="AS198">
        <f t="shared" si="37"/>
        <v>0</v>
      </c>
      <c r="AT198">
        <f t="shared" si="37"/>
        <v>0</v>
      </c>
      <c r="AU198">
        <f t="shared" si="37"/>
        <v>0</v>
      </c>
      <c r="AV198">
        <f t="shared" si="37"/>
        <v>0</v>
      </c>
      <c r="AW198">
        <f t="shared" si="37"/>
        <v>0</v>
      </c>
      <c r="AX198">
        <f t="shared" si="37"/>
        <v>0</v>
      </c>
    </row>
    <row r="199" spans="3:50" ht="30" customHeight="1" thickTop="1" thickBot="1" x14ac:dyDescent="0.25">
      <c r="C199" s="118"/>
      <c r="D199" s="126"/>
      <c r="E199" s="115"/>
      <c r="F199" s="115"/>
      <c r="G199" s="118"/>
      <c r="H199" s="127"/>
      <c r="I199" s="127"/>
      <c r="J199" s="127"/>
      <c r="K199" s="127"/>
      <c r="L199" s="127"/>
      <c r="M199" s="127"/>
      <c r="N199" s="127"/>
      <c r="O199" s="127"/>
      <c r="P199" s="127"/>
      <c r="Q199" s="109"/>
      <c r="R199" s="127"/>
      <c r="S199" s="127"/>
      <c r="U199" s="15" t="str">
        <f t="shared" si="33"/>
        <v/>
      </c>
      <c r="V199" t="str">
        <f t="shared" si="27"/>
        <v/>
      </c>
      <c r="W199" t="str">
        <f t="shared" si="28"/>
        <v/>
      </c>
      <c r="X199" t="str">
        <f t="shared" si="29"/>
        <v/>
      </c>
      <c r="Y199" t="str">
        <f t="shared" si="30"/>
        <v/>
      </c>
      <c r="Z199" t="str">
        <f t="shared" si="31"/>
        <v/>
      </c>
      <c r="AA199" t="str">
        <f t="shared" si="32"/>
        <v/>
      </c>
      <c r="AB199">
        <v>192</v>
      </c>
      <c r="AC199" t="str">
        <f>IF(ISERROR(IF(U199="","",IF(OR(U199=Cad_Inicial!$D$8,X199=Cad_Inicial!$D$8),Cad_Inicial!$D$8+AB199*1000,0))),"",IF(U199="","",IF(OR(U199=Cad_Inicial!$D$8,X199=Cad_Inicial!$D$8),Cad_Inicial!$D$8+AB199*1000,0)))</f>
        <v/>
      </c>
      <c r="AK199" s="50" t="e">
        <f t="shared" si="34"/>
        <v>#VALUE!</v>
      </c>
      <c r="AL199" s="50" t="e">
        <f t="shared" si="35"/>
        <v>#VALUE!</v>
      </c>
      <c r="AM199">
        <f t="shared" si="38"/>
        <v>0</v>
      </c>
      <c r="AN199">
        <f t="shared" si="37"/>
        <v>0</v>
      </c>
      <c r="AO199">
        <f t="shared" si="37"/>
        <v>0</v>
      </c>
      <c r="AP199">
        <f t="shared" si="37"/>
        <v>0</v>
      </c>
      <c r="AQ199">
        <f t="shared" si="37"/>
        <v>0</v>
      </c>
      <c r="AR199">
        <f t="shared" si="37"/>
        <v>0</v>
      </c>
      <c r="AS199">
        <f t="shared" si="37"/>
        <v>0</v>
      </c>
      <c r="AT199">
        <f t="shared" si="37"/>
        <v>0</v>
      </c>
      <c r="AU199">
        <f t="shared" si="37"/>
        <v>0</v>
      </c>
      <c r="AV199">
        <f t="shared" si="37"/>
        <v>0</v>
      </c>
      <c r="AW199">
        <f t="shared" si="37"/>
        <v>0</v>
      </c>
      <c r="AX199">
        <f t="shared" si="37"/>
        <v>0</v>
      </c>
    </row>
    <row r="200" spans="3:50" ht="30" customHeight="1" thickTop="1" thickBot="1" x14ac:dyDescent="0.25">
      <c r="C200" s="118"/>
      <c r="D200" s="126"/>
      <c r="E200" s="115"/>
      <c r="F200" s="115"/>
      <c r="G200" s="118"/>
      <c r="H200" s="127"/>
      <c r="I200" s="127"/>
      <c r="J200" s="127"/>
      <c r="K200" s="127"/>
      <c r="L200" s="127"/>
      <c r="M200" s="127"/>
      <c r="N200" s="127"/>
      <c r="O200" s="127"/>
      <c r="P200" s="127"/>
      <c r="Q200" s="109"/>
      <c r="R200" s="127"/>
      <c r="S200" s="127"/>
      <c r="U200" s="15" t="str">
        <f t="shared" si="33"/>
        <v/>
      </c>
      <c r="V200" t="str">
        <f t="shared" ref="V200:V263" si="39">IF(ISERROR(IF(E200="","",MONTH(E200))),"",IF(E200="","",MONTH(E200)))</f>
        <v/>
      </c>
      <c r="W200" t="str">
        <f t="shared" ref="W200:W263" si="40">IF(ISERROR(IF(F200="","",MONTH(F200))),"",IF(F200="","",MONTH(F200)))</f>
        <v/>
      </c>
      <c r="X200" t="str">
        <f t="shared" ref="X200:X263" si="41">IF(ISERROR(IF(F200="","",YEAR(F200))),"",IF(F200="","",YEAR(F200)))</f>
        <v/>
      </c>
      <c r="Y200" t="str">
        <f t="shared" ref="Y200:Y263" si="42">IF(ISERROR(IF(IF(E200="","",ROUND((F200-E200)/30,0))&lt;1,1,IF(E200="","",ROUND((F200-E200)/30,0)))),"",IF(IF(E200="","",ROUND((F200-E200)/30,0))&lt;1,1,IF(E200="","",ROUND((F200-E200)/30,0))))</f>
        <v/>
      </c>
      <c r="Z200" t="str">
        <f t="shared" ref="Z200:Z263" si="43">IF(ISERROR(D200/Y200),"",D200/Y200)</f>
        <v/>
      </c>
      <c r="AA200" t="str">
        <f t="shared" ref="AA200:AA263" si="44">IF(ISERROR(Q200/Y200),"",Q200/Y200)</f>
        <v/>
      </c>
      <c r="AB200">
        <v>193</v>
      </c>
      <c r="AC200" t="str">
        <f>IF(ISERROR(IF(U200="","",IF(OR(U200=Cad_Inicial!$D$8,X200=Cad_Inicial!$D$8),Cad_Inicial!$D$8+AB200*1000,0))),"",IF(U200="","",IF(OR(U200=Cad_Inicial!$D$8,X200=Cad_Inicial!$D$8),Cad_Inicial!$D$8+AB200*1000,0)))</f>
        <v/>
      </c>
      <c r="AK200" s="50" t="e">
        <f t="shared" si="34"/>
        <v>#VALUE!</v>
      </c>
      <c r="AL200" s="50" t="e">
        <f t="shared" si="35"/>
        <v>#VALUE!</v>
      </c>
      <c r="AM200">
        <f t="shared" si="38"/>
        <v>0</v>
      </c>
      <c r="AN200">
        <f t="shared" si="37"/>
        <v>0</v>
      </c>
      <c r="AO200">
        <f t="shared" si="37"/>
        <v>0</v>
      </c>
      <c r="AP200">
        <f t="shared" si="37"/>
        <v>0</v>
      </c>
      <c r="AQ200">
        <f t="shared" si="37"/>
        <v>0</v>
      </c>
      <c r="AR200">
        <f t="shared" si="37"/>
        <v>0</v>
      </c>
      <c r="AS200">
        <f t="shared" si="37"/>
        <v>0</v>
      </c>
      <c r="AT200">
        <f t="shared" si="37"/>
        <v>0</v>
      </c>
      <c r="AU200">
        <f t="shared" si="37"/>
        <v>0</v>
      </c>
      <c r="AV200">
        <f t="shared" si="37"/>
        <v>0</v>
      </c>
      <c r="AW200">
        <f t="shared" si="37"/>
        <v>0</v>
      </c>
      <c r="AX200">
        <f t="shared" si="37"/>
        <v>0</v>
      </c>
    </row>
    <row r="201" spans="3:50" ht="30" customHeight="1" thickTop="1" thickBot="1" x14ac:dyDescent="0.25">
      <c r="C201" s="118"/>
      <c r="D201" s="126"/>
      <c r="E201" s="115"/>
      <c r="F201" s="115"/>
      <c r="G201" s="118"/>
      <c r="H201" s="127"/>
      <c r="I201" s="127"/>
      <c r="J201" s="127"/>
      <c r="K201" s="127"/>
      <c r="L201" s="127"/>
      <c r="M201" s="127"/>
      <c r="N201" s="127"/>
      <c r="O201" s="127"/>
      <c r="P201" s="127"/>
      <c r="Q201" s="109"/>
      <c r="R201" s="127"/>
      <c r="S201" s="127"/>
      <c r="U201" s="15" t="str">
        <f t="shared" ref="U201:U264" si="45">IF(ISERROR(IF(E201="","",YEAR(E201))),"",IF(E201="","",YEAR(E201)))</f>
        <v/>
      </c>
      <c r="V201" t="str">
        <f t="shared" si="39"/>
        <v/>
      </c>
      <c r="W201" t="str">
        <f t="shared" si="40"/>
        <v/>
      </c>
      <c r="X201" t="str">
        <f t="shared" si="41"/>
        <v/>
      </c>
      <c r="Y201" t="str">
        <f t="shared" si="42"/>
        <v/>
      </c>
      <c r="Z201" t="str">
        <f t="shared" si="43"/>
        <v/>
      </c>
      <c r="AA201" t="str">
        <f t="shared" si="44"/>
        <v/>
      </c>
      <c r="AB201">
        <v>194</v>
      </c>
      <c r="AC201" t="str">
        <f>IF(ISERROR(IF(U201="","",IF(OR(U201=Cad_Inicial!$D$8,X201=Cad_Inicial!$D$8),Cad_Inicial!$D$8+AB201*1000,0))),"",IF(U201="","",IF(OR(U201=Cad_Inicial!$D$8,X201=Cad_Inicial!$D$8),Cad_Inicial!$D$8+AB201*1000,0)))</f>
        <v/>
      </c>
      <c r="AK201" s="50" t="e">
        <f t="shared" si="34"/>
        <v>#VALUE!</v>
      </c>
      <c r="AL201" s="50" t="e">
        <f t="shared" si="35"/>
        <v>#VALUE!</v>
      </c>
      <c r="AM201">
        <f t="shared" si="38"/>
        <v>0</v>
      </c>
      <c r="AN201">
        <f t="shared" si="37"/>
        <v>0</v>
      </c>
      <c r="AO201">
        <f t="shared" si="37"/>
        <v>0</v>
      </c>
      <c r="AP201">
        <f t="shared" si="37"/>
        <v>0</v>
      </c>
      <c r="AQ201">
        <f t="shared" si="37"/>
        <v>0</v>
      </c>
      <c r="AR201">
        <f t="shared" si="37"/>
        <v>0</v>
      </c>
      <c r="AS201">
        <f t="shared" si="37"/>
        <v>0</v>
      </c>
      <c r="AT201">
        <f t="shared" si="37"/>
        <v>0</v>
      </c>
      <c r="AU201">
        <f t="shared" si="37"/>
        <v>0</v>
      </c>
      <c r="AV201">
        <f t="shared" si="37"/>
        <v>0</v>
      </c>
      <c r="AW201">
        <f t="shared" si="37"/>
        <v>0</v>
      </c>
      <c r="AX201">
        <f t="shared" si="37"/>
        <v>0</v>
      </c>
    </row>
    <row r="202" spans="3:50" ht="30" customHeight="1" thickTop="1" thickBot="1" x14ac:dyDescent="0.25">
      <c r="C202" s="118"/>
      <c r="D202" s="126"/>
      <c r="E202" s="115"/>
      <c r="F202" s="115"/>
      <c r="G202" s="118"/>
      <c r="H202" s="127"/>
      <c r="I202" s="127"/>
      <c r="J202" s="127"/>
      <c r="K202" s="127"/>
      <c r="L202" s="127"/>
      <c r="M202" s="127"/>
      <c r="N202" s="127"/>
      <c r="O202" s="127"/>
      <c r="P202" s="127"/>
      <c r="Q202" s="109"/>
      <c r="R202" s="127"/>
      <c r="S202" s="127"/>
      <c r="U202" s="15" t="str">
        <f t="shared" si="45"/>
        <v/>
      </c>
      <c r="V202" t="str">
        <f t="shared" si="39"/>
        <v/>
      </c>
      <c r="W202" t="str">
        <f t="shared" si="40"/>
        <v/>
      </c>
      <c r="X202" t="str">
        <f t="shared" si="41"/>
        <v/>
      </c>
      <c r="Y202" t="str">
        <f t="shared" si="42"/>
        <v/>
      </c>
      <c r="Z202" t="str">
        <f t="shared" si="43"/>
        <v/>
      </c>
      <c r="AA202" t="str">
        <f t="shared" si="44"/>
        <v/>
      </c>
      <c r="AB202">
        <v>195</v>
      </c>
      <c r="AC202" t="str">
        <f>IF(ISERROR(IF(U202="","",IF(OR(U202=Cad_Inicial!$D$8,X202=Cad_Inicial!$D$8),Cad_Inicial!$D$8+AB202*1000,0))),"",IF(U202="","",IF(OR(U202=Cad_Inicial!$D$8,X202=Cad_Inicial!$D$8),Cad_Inicial!$D$8+AB202*1000,0)))</f>
        <v/>
      </c>
      <c r="AK202" s="50" t="e">
        <f t="shared" ref="AK202:AK265" si="46">DATE(U202,V202,1)</f>
        <v>#VALUE!</v>
      </c>
      <c r="AL202" s="50" t="e">
        <f t="shared" ref="AL202:AL265" si="47">DATE(X202,W202,1)</f>
        <v>#VALUE!</v>
      </c>
      <c r="AM202">
        <f t="shared" si="38"/>
        <v>0</v>
      </c>
      <c r="AN202">
        <f t="shared" si="37"/>
        <v>0</v>
      </c>
      <c r="AO202">
        <f t="shared" si="37"/>
        <v>0</v>
      </c>
      <c r="AP202">
        <f t="shared" si="37"/>
        <v>0</v>
      </c>
      <c r="AQ202">
        <f t="shared" si="37"/>
        <v>0</v>
      </c>
      <c r="AR202">
        <f t="shared" si="37"/>
        <v>0</v>
      </c>
      <c r="AS202">
        <f t="shared" si="37"/>
        <v>0</v>
      </c>
      <c r="AT202">
        <f t="shared" si="37"/>
        <v>0</v>
      </c>
      <c r="AU202">
        <f t="shared" si="37"/>
        <v>0</v>
      </c>
      <c r="AV202">
        <f t="shared" si="37"/>
        <v>0</v>
      </c>
      <c r="AW202">
        <f t="shared" si="37"/>
        <v>0</v>
      </c>
      <c r="AX202">
        <f t="shared" si="37"/>
        <v>0</v>
      </c>
    </row>
    <row r="203" spans="3:50" ht="30" customHeight="1" thickTop="1" thickBot="1" x14ac:dyDescent="0.25">
      <c r="C203" s="118"/>
      <c r="D203" s="126"/>
      <c r="E203" s="115"/>
      <c r="F203" s="115"/>
      <c r="G203" s="118"/>
      <c r="H203" s="127"/>
      <c r="I203" s="127"/>
      <c r="J203" s="127"/>
      <c r="K203" s="127"/>
      <c r="L203" s="127"/>
      <c r="M203" s="127"/>
      <c r="N203" s="127"/>
      <c r="O203" s="127"/>
      <c r="P203" s="127"/>
      <c r="Q203" s="109"/>
      <c r="R203" s="127"/>
      <c r="S203" s="127"/>
      <c r="U203" s="15" t="str">
        <f t="shared" si="45"/>
        <v/>
      </c>
      <c r="V203" t="str">
        <f t="shared" si="39"/>
        <v/>
      </c>
      <c r="W203" t="str">
        <f t="shared" si="40"/>
        <v/>
      </c>
      <c r="X203" t="str">
        <f t="shared" si="41"/>
        <v/>
      </c>
      <c r="Y203" t="str">
        <f t="shared" si="42"/>
        <v/>
      </c>
      <c r="Z203" t="str">
        <f t="shared" si="43"/>
        <v/>
      </c>
      <c r="AA203" t="str">
        <f t="shared" si="44"/>
        <v/>
      </c>
      <c r="AB203">
        <v>196</v>
      </c>
      <c r="AC203" t="str">
        <f>IF(ISERROR(IF(U203="","",IF(OR(U203=Cad_Inicial!$D$8,X203=Cad_Inicial!$D$8),Cad_Inicial!$D$8+AB203*1000,0))),"",IF(U203="","",IF(OR(U203=Cad_Inicial!$D$8,X203=Cad_Inicial!$D$8),Cad_Inicial!$D$8+AB203*1000,0)))</f>
        <v/>
      </c>
      <c r="AK203" s="50" t="e">
        <f t="shared" si="46"/>
        <v>#VALUE!</v>
      </c>
      <c r="AL203" s="50" t="e">
        <f t="shared" si="47"/>
        <v>#VALUE!</v>
      </c>
      <c r="AM203">
        <f t="shared" si="38"/>
        <v>0</v>
      </c>
      <c r="AN203">
        <f t="shared" si="37"/>
        <v>0</v>
      </c>
      <c r="AO203">
        <f t="shared" si="37"/>
        <v>0</v>
      </c>
      <c r="AP203">
        <f t="shared" si="37"/>
        <v>0</v>
      </c>
      <c r="AQ203">
        <f t="shared" si="37"/>
        <v>0</v>
      </c>
      <c r="AR203">
        <f t="shared" si="37"/>
        <v>0</v>
      </c>
      <c r="AS203">
        <f t="shared" si="37"/>
        <v>0</v>
      </c>
      <c r="AT203">
        <f t="shared" si="37"/>
        <v>0</v>
      </c>
      <c r="AU203">
        <f t="shared" si="37"/>
        <v>0</v>
      </c>
      <c r="AV203">
        <f t="shared" si="37"/>
        <v>0</v>
      </c>
      <c r="AW203">
        <f t="shared" si="37"/>
        <v>0</v>
      </c>
      <c r="AX203">
        <f t="shared" si="37"/>
        <v>0</v>
      </c>
    </row>
    <row r="204" spans="3:50" ht="30" customHeight="1" thickTop="1" thickBot="1" x14ac:dyDescent="0.25">
      <c r="C204" s="118"/>
      <c r="D204" s="126"/>
      <c r="E204" s="115"/>
      <c r="F204" s="115"/>
      <c r="G204" s="118"/>
      <c r="H204" s="127"/>
      <c r="I204" s="127"/>
      <c r="J204" s="127"/>
      <c r="K204" s="127"/>
      <c r="L204" s="127"/>
      <c r="M204" s="127"/>
      <c r="N204" s="127"/>
      <c r="O204" s="127"/>
      <c r="P204" s="127"/>
      <c r="Q204" s="109"/>
      <c r="R204" s="127"/>
      <c r="S204" s="127"/>
      <c r="U204" s="15" t="str">
        <f t="shared" si="45"/>
        <v/>
      </c>
      <c r="V204" t="str">
        <f t="shared" si="39"/>
        <v/>
      </c>
      <c r="W204" t="str">
        <f t="shared" si="40"/>
        <v/>
      </c>
      <c r="X204" t="str">
        <f t="shared" si="41"/>
        <v/>
      </c>
      <c r="Y204" t="str">
        <f t="shared" si="42"/>
        <v/>
      </c>
      <c r="Z204" t="str">
        <f t="shared" si="43"/>
        <v/>
      </c>
      <c r="AA204" t="str">
        <f t="shared" si="44"/>
        <v/>
      </c>
      <c r="AB204">
        <v>197</v>
      </c>
      <c r="AC204" t="str">
        <f>IF(ISERROR(IF(U204="","",IF(OR(U204=Cad_Inicial!$D$8,X204=Cad_Inicial!$D$8),Cad_Inicial!$D$8+AB204*1000,0))),"",IF(U204="","",IF(OR(U204=Cad_Inicial!$D$8,X204=Cad_Inicial!$D$8),Cad_Inicial!$D$8+AB204*1000,0)))</f>
        <v/>
      </c>
      <c r="AK204" s="50" t="e">
        <f t="shared" si="46"/>
        <v>#VALUE!</v>
      </c>
      <c r="AL204" s="50" t="e">
        <f t="shared" si="47"/>
        <v>#VALUE!</v>
      </c>
      <c r="AM204">
        <f t="shared" si="38"/>
        <v>0</v>
      </c>
      <c r="AN204">
        <f t="shared" si="37"/>
        <v>0</v>
      </c>
      <c r="AO204">
        <f t="shared" si="37"/>
        <v>0</v>
      </c>
      <c r="AP204">
        <f t="shared" si="37"/>
        <v>0</v>
      </c>
      <c r="AQ204">
        <f t="shared" ref="AN204:AX227" si="48">IFERROR(IF(AND($AK204&lt;=AQ$5,$AL204&gt;=AQ$5),1,0),0)</f>
        <v>0</v>
      </c>
      <c r="AR204">
        <f t="shared" si="48"/>
        <v>0</v>
      </c>
      <c r="AS204">
        <f t="shared" si="48"/>
        <v>0</v>
      </c>
      <c r="AT204">
        <f t="shared" si="48"/>
        <v>0</v>
      </c>
      <c r="AU204">
        <f t="shared" si="48"/>
        <v>0</v>
      </c>
      <c r="AV204">
        <f t="shared" si="48"/>
        <v>0</v>
      </c>
      <c r="AW204">
        <f t="shared" si="48"/>
        <v>0</v>
      </c>
      <c r="AX204">
        <f t="shared" si="48"/>
        <v>0</v>
      </c>
    </row>
    <row r="205" spans="3:50" ht="30" customHeight="1" thickTop="1" thickBot="1" x14ac:dyDescent="0.25">
      <c r="C205" s="118"/>
      <c r="D205" s="126"/>
      <c r="E205" s="115"/>
      <c r="F205" s="115"/>
      <c r="G205" s="118"/>
      <c r="H205" s="127"/>
      <c r="I205" s="127"/>
      <c r="J205" s="127"/>
      <c r="K205" s="127"/>
      <c r="L205" s="127"/>
      <c r="M205" s="127"/>
      <c r="N205" s="127"/>
      <c r="O205" s="127"/>
      <c r="P205" s="127"/>
      <c r="Q205" s="109"/>
      <c r="R205" s="127"/>
      <c r="S205" s="127"/>
      <c r="U205" s="15" t="str">
        <f t="shared" si="45"/>
        <v/>
      </c>
      <c r="V205" t="str">
        <f t="shared" si="39"/>
        <v/>
      </c>
      <c r="W205" t="str">
        <f t="shared" si="40"/>
        <v/>
      </c>
      <c r="X205" t="str">
        <f t="shared" si="41"/>
        <v/>
      </c>
      <c r="Y205" t="str">
        <f t="shared" si="42"/>
        <v/>
      </c>
      <c r="Z205" t="str">
        <f t="shared" si="43"/>
        <v/>
      </c>
      <c r="AA205" t="str">
        <f t="shared" si="44"/>
        <v/>
      </c>
      <c r="AB205">
        <v>198</v>
      </c>
      <c r="AC205" t="str">
        <f>IF(ISERROR(IF(U205="","",IF(OR(U205=Cad_Inicial!$D$8,X205=Cad_Inicial!$D$8),Cad_Inicial!$D$8+AB205*1000,0))),"",IF(U205="","",IF(OR(U205=Cad_Inicial!$D$8,X205=Cad_Inicial!$D$8),Cad_Inicial!$D$8+AB205*1000,0)))</f>
        <v/>
      </c>
      <c r="AK205" s="50" t="e">
        <f t="shared" si="46"/>
        <v>#VALUE!</v>
      </c>
      <c r="AL205" s="50" t="e">
        <f t="shared" si="47"/>
        <v>#VALUE!</v>
      </c>
      <c r="AM205">
        <f t="shared" si="38"/>
        <v>0</v>
      </c>
      <c r="AN205">
        <f t="shared" si="48"/>
        <v>0</v>
      </c>
      <c r="AO205">
        <f t="shared" si="48"/>
        <v>0</v>
      </c>
      <c r="AP205">
        <f t="shared" si="48"/>
        <v>0</v>
      </c>
      <c r="AQ205">
        <f t="shared" si="48"/>
        <v>0</v>
      </c>
      <c r="AR205">
        <f t="shared" si="48"/>
        <v>0</v>
      </c>
      <c r="AS205">
        <f t="shared" si="48"/>
        <v>0</v>
      </c>
      <c r="AT205">
        <f t="shared" si="48"/>
        <v>0</v>
      </c>
      <c r="AU205">
        <f t="shared" si="48"/>
        <v>0</v>
      </c>
      <c r="AV205">
        <f t="shared" si="48"/>
        <v>0</v>
      </c>
      <c r="AW205">
        <f t="shared" si="48"/>
        <v>0</v>
      </c>
      <c r="AX205">
        <f t="shared" si="48"/>
        <v>0</v>
      </c>
    </row>
    <row r="206" spans="3:50" ht="30" customHeight="1" thickTop="1" thickBot="1" x14ac:dyDescent="0.25">
      <c r="C206" s="118"/>
      <c r="D206" s="126"/>
      <c r="E206" s="115"/>
      <c r="F206" s="115"/>
      <c r="G206" s="118"/>
      <c r="H206" s="127"/>
      <c r="I206" s="127"/>
      <c r="J206" s="127"/>
      <c r="K206" s="127"/>
      <c r="L206" s="127"/>
      <c r="M206" s="127"/>
      <c r="N206" s="127"/>
      <c r="O206" s="127"/>
      <c r="P206" s="127"/>
      <c r="Q206" s="109"/>
      <c r="R206" s="127"/>
      <c r="S206" s="127"/>
      <c r="U206" s="15" t="str">
        <f t="shared" si="45"/>
        <v/>
      </c>
      <c r="V206" t="str">
        <f t="shared" si="39"/>
        <v/>
      </c>
      <c r="W206" t="str">
        <f t="shared" si="40"/>
        <v/>
      </c>
      <c r="X206" t="str">
        <f t="shared" si="41"/>
        <v/>
      </c>
      <c r="Y206" t="str">
        <f t="shared" si="42"/>
        <v/>
      </c>
      <c r="Z206" t="str">
        <f t="shared" si="43"/>
        <v/>
      </c>
      <c r="AA206" t="str">
        <f t="shared" si="44"/>
        <v/>
      </c>
      <c r="AB206">
        <v>199</v>
      </c>
      <c r="AC206" t="str">
        <f>IF(ISERROR(IF(U206="","",IF(OR(U206=Cad_Inicial!$D$8,X206=Cad_Inicial!$D$8),Cad_Inicial!$D$8+AB206*1000,0))),"",IF(U206="","",IF(OR(U206=Cad_Inicial!$D$8,X206=Cad_Inicial!$D$8),Cad_Inicial!$D$8+AB206*1000,0)))</f>
        <v/>
      </c>
      <c r="AK206" s="50" t="e">
        <f t="shared" si="46"/>
        <v>#VALUE!</v>
      </c>
      <c r="AL206" s="50" t="e">
        <f t="shared" si="47"/>
        <v>#VALUE!</v>
      </c>
      <c r="AM206">
        <f t="shared" si="38"/>
        <v>0</v>
      </c>
      <c r="AN206">
        <f t="shared" si="48"/>
        <v>0</v>
      </c>
      <c r="AO206">
        <f t="shared" si="48"/>
        <v>0</v>
      </c>
      <c r="AP206">
        <f t="shared" si="48"/>
        <v>0</v>
      </c>
      <c r="AQ206">
        <f t="shared" si="48"/>
        <v>0</v>
      </c>
      <c r="AR206">
        <f t="shared" si="48"/>
        <v>0</v>
      </c>
      <c r="AS206">
        <f t="shared" si="48"/>
        <v>0</v>
      </c>
      <c r="AT206">
        <f t="shared" si="48"/>
        <v>0</v>
      </c>
      <c r="AU206">
        <f t="shared" si="48"/>
        <v>0</v>
      </c>
      <c r="AV206">
        <f t="shared" si="48"/>
        <v>0</v>
      </c>
      <c r="AW206">
        <f t="shared" si="48"/>
        <v>0</v>
      </c>
      <c r="AX206">
        <f t="shared" si="48"/>
        <v>0</v>
      </c>
    </row>
    <row r="207" spans="3:50" ht="30" customHeight="1" thickTop="1" thickBot="1" x14ac:dyDescent="0.25">
      <c r="C207" s="118"/>
      <c r="D207" s="126"/>
      <c r="E207" s="115"/>
      <c r="F207" s="115"/>
      <c r="G207" s="118"/>
      <c r="H207" s="127"/>
      <c r="I207" s="127"/>
      <c r="J207" s="127"/>
      <c r="K207" s="127"/>
      <c r="L207" s="127"/>
      <c r="M207" s="127"/>
      <c r="N207" s="127"/>
      <c r="O207" s="127"/>
      <c r="P207" s="127"/>
      <c r="Q207" s="109"/>
      <c r="R207" s="127"/>
      <c r="S207" s="127"/>
      <c r="U207" s="15" t="str">
        <f t="shared" si="45"/>
        <v/>
      </c>
      <c r="V207" t="str">
        <f t="shared" si="39"/>
        <v/>
      </c>
      <c r="W207" t="str">
        <f t="shared" si="40"/>
        <v/>
      </c>
      <c r="X207" t="str">
        <f t="shared" si="41"/>
        <v/>
      </c>
      <c r="Y207" t="str">
        <f t="shared" si="42"/>
        <v/>
      </c>
      <c r="Z207" t="str">
        <f t="shared" si="43"/>
        <v/>
      </c>
      <c r="AA207" t="str">
        <f t="shared" si="44"/>
        <v/>
      </c>
      <c r="AB207">
        <v>200</v>
      </c>
      <c r="AC207" t="str">
        <f>IF(ISERROR(IF(U207="","",IF(OR(U207=Cad_Inicial!$D$8,X207=Cad_Inicial!$D$8),Cad_Inicial!$D$8+AB207*1000,0))),"",IF(U207="","",IF(OR(U207=Cad_Inicial!$D$8,X207=Cad_Inicial!$D$8),Cad_Inicial!$D$8+AB207*1000,0)))</f>
        <v/>
      </c>
      <c r="AK207" s="50" t="e">
        <f t="shared" si="46"/>
        <v>#VALUE!</v>
      </c>
      <c r="AL207" s="50" t="e">
        <f t="shared" si="47"/>
        <v>#VALUE!</v>
      </c>
      <c r="AM207">
        <f t="shared" si="38"/>
        <v>0</v>
      </c>
      <c r="AN207">
        <f t="shared" si="48"/>
        <v>0</v>
      </c>
      <c r="AO207">
        <f t="shared" si="48"/>
        <v>0</v>
      </c>
      <c r="AP207">
        <f t="shared" si="48"/>
        <v>0</v>
      </c>
      <c r="AQ207">
        <f t="shared" si="48"/>
        <v>0</v>
      </c>
      <c r="AR207">
        <f t="shared" si="48"/>
        <v>0</v>
      </c>
      <c r="AS207">
        <f t="shared" si="48"/>
        <v>0</v>
      </c>
      <c r="AT207">
        <f t="shared" si="48"/>
        <v>0</v>
      </c>
      <c r="AU207">
        <f t="shared" si="48"/>
        <v>0</v>
      </c>
      <c r="AV207">
        <f t="shared" si="48"/>
        <v>0</v>
      </c>
      <c r="AW207">
        <f t="shared" si="48"/>
        <v>0</v>
      </c>
      <c r="AX207">
        <f t="shared" si="48"/>
        <v>0</v>
      </c>
    </row>
    <row r="208" spans="3:50" ht="30" customHeight="1" thickTop="1" thickBot="1" x14ac:dyDescent="0.25">
      <c r="C208" s="118"/>
      <c r="D208" s="126"/>
      <c r="E208" s="115"/>
      <c r="F208" s="115"/>
      <c r="G208" s="118"/>
      <c r="H208" s="127"/>
      <c r="I208" s="127"/>
      <c r="J208" s="127"/>
      <c r="K208" s="127"/>
      <c r="L208" s="127"/>
      <c r="M208" s="127"/>
      <c r="N208" s="127"/>
      <c r="O208" s="127"/>
      <c r="P208" s="127"/>
      <c r="Q208" s="109"/>
      <c r="R208" s="127"/>
      <c r="S208" s="127"/>
      <c r="U208" s="15" t="str">
        <f t="shared" si="45"/>
        <v/>
      </c>
      <c r="V208" t="str">
        <f t="shared" si="39"/>
        <v/>
      </c>
      <c r="W208" t="str">
        <f t="shared" si="40"/>
        <v/>
      </c>
      <c r="X208" t="str">
        <f t="shared" si="41"/>
        <v/>
      </c>
      <c r="Y208" t="str">
        <f t="shared" si="42"/>
        <v/>
      </c>
      <c r="Z208" t="str">
        <f t="shared" si="43"/>
        <v/>
      </c>
      <c r="AA208" t="str">
        <f t="shared" si="44"/>
        <v/>
      </c>
      <c r="AB208">
        <v>201</v>
      </c>
      <c r="AC208" t="str">
        <f>IF(ISERROR(IF(U208="","",IF(OR(U208=Cad_Inicial!$D$8,X208=Cad_Inicial!$D$8),Cad_Inicial!$D$8+AB208*1000,0))),"",IF(U208="","",IF(OR(U208=Cad_Inicial!$D$8,X208=Cad_Inicial!$D$8),Cad_Inicial!$D$8+AB208*1000,0)))</f>
        <v/>
      </c>
      <c r="AK208" s="50" t="e">
        <f t="shared" si="46"/>
        <v>#VALUE!</v>
      </c>
      <c r="AL208" s="50" t="e">
        <f t="shared" si="47"/>
        <v>#VALUE!</v>
      </c>
      <c r="AM208">
        <f t="shared" si="38"/>
        <v>0</v>
      </c>
      <c r="AN208">
        <f t="shared" si="48"/>
        <v>0</v>
      </c>
      <c r="AO208">
        <f t="shared" si="48"/>
        <v>0</v>
      </c>
      <c r="AP208">
        <f t="shared" si="48"/>
        <v>0</v>
      </c>
      <c r="AQ208">
        <f t="shared" si="48"/>
        <v>0</v>
      </c>
      <c r="AR208">
        <f t="shared" si="48"/>
        <v>0</v>
      </c>
      <c r="AS208">
        <f t="shared" si="48"/>
        <v>0</v>
      </c>
      <c r="AT208">
        <f t="shared" si="48"/>
        <v>0</v>
      </c>
      <c r="AU208">
        <f t="shared" si="48"/>
        <v>0</v>
      </c>
      <c r="AV208">
        <f t="shared" si="48"/>
        <v>0</v>
      </c>
      <c r="AW208">
        <f t="shared" si="48"/>
        <v>0</v>
      </c>
      <c r="AX208">
        <f t="shared" si="48"/>
        <v>0</v>
      </c>
    </row>
    <row r="209" spans="3:50" ht="30" customHeight="1" thickTop="1" thickBot="1" x14ac:dyDescent="0.25">
      <c r="C209" s="118"/>
      <c r="D209" s="126"/>
      <c r="E209" s="115"/>
      <c r="F209" s="115"/>
      <c r="G209" s="118"/>
      <c r="H209" s="127"/>
      <c r="I209" s="127"/>
      <c r="J209" s="127"/>
      <c r="K209" s="127"/>
      <c r="L209" s="127"/>
      <c r="M209" s="127"/>
      <c r="N209" s="127"/>
      <c r="O209" s="127"/>
      <c r="P209" s="127"/>
      <c r="Q209" s="109"/>
      <c r="R209" s="127"/>
      <c r="S209" s="127"/>
      <c r="U209" s="15" t="str">
        <f t="shared" si="45"/>
        <v/>
      </c>
      <c r="V209" t="str">
        <f t="shared" si="39"/>
        <v/>
      </c>
      <c r="W209" t="str">
        <f t="shared" si="40"/>
        <v/>
      </c>
      <c r="X209" t="str">
        <f t="shared" si="41"/>
        <v/>
      </c>
      <c r="Y209" t="str">
        <f t="shared" si="42"/>
        <v/>
      </c>
      <c r="Z209" t="str">
        <f t="shared" si="43"/>
        <v/>
      </c>
      <c r="AA209" t="str">
        <f t="shared" si="44"/>
        <v/>
      </c>
      <c r="AB209">
        <v>202</v>
      </c>
      <c r="AC209" t="str">
        <f>IF(ISERROR(IF(U209="","",IF(OR(U209=Cad_Inicial!$D$8,X209=Cad_Inicial!$D$8),Cad_Inicial!$D$8+AB209*1000,0))),"",IF(U209="","",IF(OR(U209=Cad_Inicial!$D$8,X209=Cad_Inicial!$D$8),Cad_Inicial!$D$8+AB209*1000,0)))</f>
        <v/>
      </c>
      <c r="AK209" s="50" t="e">
        <f t="shared" si="46"/>
        <v>#VALUE!</v>
      </c>
      <c r="AL209" s="50" t="e">
        <f t="shared" si="47"/>
        <v>#VALUE!</v>
      </c>
      <c r="AM209">
        <f t="shared" si="38"/>
        <v>0</v>
      </c>
      <c r="AN209">
        <f t="shared" si="48"/>
        <v>0</v>
      </c>
      <c r="AO209">
        <f t="shared" si="48"/>
        <v>0</v>
      </c>
      <c r="AP209">
        <f t="shared" si="48"/>
        <v>0</v>
      </c>
      <c r="AQ209">
        <f t="shared" si="48"/>
        <v>0</v>
      </c>
      <c r="AR209">
        <f t="shared" si="48"/>
        <v>0</v>
      </c>
      <c r="AS209">
        <f t="shared" si="48"/>
        <v>0</v>
      </c>
      <c r="AT209">
        <f t="shared" si="48"/>
        <v>0</v>
      </c>
      <c r="AU209">
        <f t="shared" si="48"/>
        <v>0</v>
      </c>
      <c r="AV209">
        <f t="shared" si="48"/>
        <v>0</v>
      </c>
      <c r="AW209">
        <f t="shared" si="48"/>
        <v>0</v>
      </c>
      <c r="AX209">
        <f t="shared" si="48"/>
        <v>0</v>
      </c>
    </row>
    <row r="210" spans="3:50" ht="30" customHeight="1" thickTop="1" thickBot="1" x14ac:dyDescent="0.25">
      <c r="C210" s="118"/>
      <c r="D210" s="126"/>
      <c r="E210" s="115"/>
      <c r="F210" s="115"/>
      <c r="G210" s="118"/>
      <c r="H210" s="127"/>
      <c r="I210" s="127"/>
      <c r="J210" s="127"/>
      <c r="K210" s="127"/>
      <c r="L210" s="127"/>
      <c r="M210" s="127"/>
      <c r="N210" s="127"/>
      <c r="O210" s="127"/>
      <c r="P210" s="127"/>
      <c r="Q210" s="109"/>
      <c r="R210" s="127"/>
      <c r="S210" s="127"/>
      <c r="U210" s="15" t="str">
        <f t="shared" si="45"/>
        <v/>
      </c>
      <c r="V210" t="str">
        <f t="shared" si="39"/>
        <v/>
      </c>
      <c r="W210" t="str">
        <f t="shared" si="40"/>
        <v/>
      </c>
      <c r="X210" t="str">
        <f t="shared" si="41"/>
        <v/>
      </c>
      <c r="Y210" t="str">
        <f t="shared" si="42"/>
        <v/>
      </c>
      <c r="Z210" t="str">
        <f t="shared" si="43"/>
        <v/>
      </c>
      <c r="AA210" t="str">
        <f t="shared" si="44"/>
        <v/>
      </c>
      <c r="AB210">
        <v>203</v>
      </c>
      <c r="AC210" t="str">
        <f>IF(ISERROR(IF(U210="","",IF(OR(U210=Cad_Inicial!$D$8,X210=Cad_Inicial!$D$8),Cad_Inicial!$D$8+AB210*1000,0))),"",IF(U210="","",IF(OR(U210=Cad_Inicial!$D$8,X210=Cad_Inicial!$D$8),Cad_Inicial!$D$8+AB210*1000,0)))</f>
        <v/>
      </c>
      <c r="AK210" s="50" t="e">
        <f t="shared" si="46"/>
        <v>#VALUE!</v>
      </c>
      <c r="AL210" s="50" t="e">
        <f t="shared" si="47"/>
        <v>#VALUE!</v>
      </c>
      <c r="AM210">
        <f t="shared" si="38"/>
        <v>0</v>
      </c>
      <c r="AN210">
        <f t="shared" si="48"/>
        <v>0</v>
      </c>
      <c r="AO210">
        <f t="shared" si="48"/>
        <v>0</v>
      </c>
      <c r="AP210">
        <f t="shared" si="48"/>
        <v>0</v>
      </c>
      <c r="AQ210">
        <f t="shared" si="48"/>
        <v>0</v>
      </c>
      <c r="AR210">
        <f t="shared" si="48"/>
        <v>0</v>
      </c>
      <c r="AS210">
        <f t="shared" si="48"/>
        <v>0</v>
      </c>
      <c r="AT210">
        <f t="shared" si="48"/>
        <v>0</v>
      </c>
      <c r="AU210">
        <f t="shared" si="48"/>
        <v>0</v>
      </c>
      <c r="AV210">
        <f t="shared" si="48"/>
        <v>0</v>
      </c>
      <c r="AW210">
        <f t="shared" si="48"/>
        <v>0</v>
      </c>
      <c r="AX210">
        <f t="shared" si="48"/>
        <v>0</v>
      </c>
    </row>
    <row r="211" spans="3:50" ht="30" customHeight="1" thickTop="1" thickBot="1" x14ac:dyDescent="0.25">
      <c r="C211" s="118"/>
      <c r="D211" s="126"/>
      <c r="E211" s="115"/>
      <c r="F211" s="115"/>
      <c r="G211" s="118"/>
      <c r="H211" s="127"/>
      <c r="I211" s="127"/>
      <c r="J211" s="127"/>
      <c r="K211" s="127"/>
      <c r="L211" s="127"/>
      <c r="M211" s="127"/>
      <c r="N211" s="127"/>
      <c r="O211" s="127"/>
      <c r="P211" s="127"/>
      <c r="Q211" s="109"/>
      <c r="R211" s="127"/>
      <c r="S211" s="127"/>
      <c r="U211" s="15" t="str">
        <f t="shared" si="45"/>
        <v/>
      </c>
      <c r="V211" t="str">
        <f t="shared" si="39"/>
        <v/>
      </c>
      <c r="W211" t="str">
        <f t="shared" si="40"/>
        <v/>
      </c>
      <c r="X211" t="str">
        <f t="shared" si="41"/>
        <v/>
      </c>
      <c r="Y211" t="str">
        <f t="shared" si="42"/>
        <v/>
      </c>
      <c r="Z211" t="str">
        <f t="shared" si="43"/>
        <v/>
      </c>
      <c r="AA211" t="str">
        <f t="shared" si="44"/>
        <v/>
      </c>
      <c r="AB211">
        <v>204</v>
      </c>
      <c r="AC211" t="str">
        <f>IF(ISERROR(IF(U211="","",IF(OR(U211=Cad_Inicial!$D$8,X211=Cad_Inicial!$D$8),Cad_Inicial!$D$8+AB211*1000,0))),"",IF(U211="","",IF(OR(U211=Cad_Inicial!$D$8,X211=Cad_Inicial!$D$8),Cad_Inicial!$D$8+AB211*1000,0)))</f>
        <v/>
      </c>
      <c r="AK211" s="50" t="e">
        <f t="shared" si="46"/>
        <v>#VALUE!</v>
      </c>
      <c r="AL211" s="50" t="e">
        <f t="shared" si="47"/>
        <v>#VALUE!</v>
      </c>
      <c r="AM211">
        <f t="shared" si="38"/>
        <v>0</v>
      </c>
      <c r="AN211">
        <f t="shared" si="48"/>
        <v>0</v>
      </c>
      <c r="AO211">
        <f t="shared" si="48"/>
        <v>0</v>
      </c>
      <c r="AP211">
        <f t="shared" si="48"/>
        <v>0</v>
      </c>
      <c r="AQ211">
        <f t="shared" si="48"/>
        <v>0</v>
      </c>
      <c r="AR211">
        <f t="shared" si="48"/>
        <v>0</v>
      </c>
      <c r="AS211">
        <f t="shared" si="48"/>
        <v>0</v>
      </c>
      <c r="AT211">
        <f t="shared" si="48"/>
        <v>0</v>
      </c>
      <c r="AU211">
        <f t="shared" si="48"/>
        <v>0</v>
      </c>
      <c r="AV211">
        <f t="shared" si="48"/>
        <v>0</v>
      </c>
      <c r="AW211">
        <f t="shared" si="48"/>
        <v>0</v>
      </c>
      <c r="AX211">
        <f t="shared" si="48"/>
        <v>0</v>
      </c>
    </row>
    <row r="212" spans="3:50" ht="30" customHeight="1" thickTop="1" thickBot="1" x14ac:dyDescent="0.25">
      <c r="C212" s="118"/>
      <c r="D212" s="126"/>
      <c r="E212" s="115"/>
      <c r="F212" s="115"/>
      <c r="G212" s="118"/>
      <c r="H212" s="127"/>
      <c r="I212" s="127"/>
      <c r="J212" s="127"/>
      <c r="K212" s="127"/>
      <c r="L212" s="127"/>
      <c r="M212" s="127"/>
      <c r="N212" s="127"/>
      <c r="O212" s="127"/>
      <c r="P212" s="127"/>
      <c r="Q212" s="109"/>
      <c r="R212" s="127"/>
      <c r="S212" s="127"/>
      <c r="U212" s="15" t="str">
        <f t="shared" si="45"/>
        <v/>
      </c>
      <c r="V212" t="str">
        <f t="shared" si="39"/>
        <v/>
      </c>
      <c r="W212" t="str">
        <f t="shared" si="40"/>
        <v/>
      </c>
      <c r="X212" t="str">
        <f t="shared" si="41"/>
        <v/>
      </c>
      <c r="Y212" t="str">
        <f t="shared" si="42"/>
        <v/>
      </c>
      <c r="Z212" t="str">
        <f t="shared" si="43"/>
        <v/>
      </c>
      <c r="AA212" t="str">
        <f t="shared" si="44"/>
        <v/>
      </c>
      <c r="AB212">
        <v>205</v>
      </c>
      <c r="AC212" t="str">
        <f>IF(ISERROR(IF(U212="","",IF(OR(U212=Cad_Inicial!$D$8,X212=Cad_Inicial!$D$8),Cad_Inicial!$D$8+AB212*1000,0))),"",IF(U212="","",IF(OR(U212=Cad_Inicial!$D$8,X212=Cad_Inicial!$D$8),Cad_Inicial!$D$8+AB212*1000,0)))</f>
        <v/>
      </c>
      <c r="AK212" s="50" t="e">
        <f t="shared" si="46"/>
        <v>#VALUE!</v>
      </c>
      <c r="AL212" s="50" t="e">
        <f t="shared" si="47"/>
        <v>#VALUE!</v>
      </c>
      <c r="AM212">
        <f t="shared" si="38"/>
        <v>0</v>
      </c>
      <c r="AN212">
        <f t="shared" si="48"/>
        <v>0</v>
      </c>
      <c r="AO212">
        <f t="shared" si="48"/>
        <v>0</v>
      </c>
      <c r="AP212">
        <f t="shared" si="48"/>
        <v>0</v>
      </c>
      <c r="AQ212">
        <f t="shared" si="48"/>
        <v>0</v>
      </c>
      <c r="AR212">
        <f t="shared" si="48"/>
        <v>0</v>
      </c>
      <c r="AS212">
        <f t="shared" si="48"/>
        <v>0</v>
      </c>
      <c r="AT212">
        <f t="shared" si="48"/>
        <v>0</v>
      </c>
      <c r="AU212">
        <f t="shared" si="48"/>
        <v>0</v>
      </c>
      <c r="AV212">
        <f t="shared" si="48"/>
        <v>0</v>
      </c>
      <c r="AW212">
        <f t="shared" si="48"/>
        <v>0</v>
      </c>
      <c r="AX212">
        <f t="shared" si="48"/>
        <v>0</v>
      </c>
    </row>
    <row r="213" spans="3:50" ht="30" customHeight="1" thickTop="1" thickBot="1" x14ac:dyDescent="0.25">
      <c r="C213" s="118"/>
      <c r="D213" s="126"/>
      <c r="E213" s="115"/>
      <c r="F213" s="115"/>
      <c r="G213" s="118"/>
      <c r="H213" s="127"/>
      <c r="I213" s="127"/>
      <c r="J213" s="127"/>
      <c r="K213" s="127"/>
      <c r="L213" s="127"/>
      <c r="M213" s="127"/>
      <c r="N213" s="127"/>
      <c r="O213" s="127"/>
      <c r="P213" s="127"/>
      <c r="Q213" s="109"/>
      <c r="R213" s="127"/>
      <c r="S213" s="127"/>
      <c r="U213" s="15" t="str">
        <f t="shared" si="45"/>
        <v/>
      </c>
      <c r="V213" t="str">
        <f t="shared" si="39"/>
        <v/>
      </c>
      <c r="W213" t="str">
        <f t="shared" si="40"/>
        <v/>
      </c>
      <c r="X213" t="str">
        <f t="shared" si="41"/>
        <v/>
      </c>
      <c r="Y213" t="str">
        <f t="shared" si="42"/>
        <v/>
      </c>
      <c r="Z213" t="str">
        <f t="shared" si="43"/>
        <v/>
      </c>
      <c r="AA213" t="str">
        <f t="shared" si="44"/>
        <v/>
      </c>
      <c r="AB213">
        <v>206</v>
      </c>
      <c r="AC213" t="str">
        <f>IF(ISERROR(IF(U213="","",IF(OR(U213=Cad_Inicial!$D$8,X213=Cad_Inicial!$D$8),Cad_Inicial!$D$8+AB213*1000,0))),"",IF(U213="","",IF(OR(U213=Cad_Inicial!$D$8,X213=Cad_Inicial!$D$8),Cad_Inicial!$D$8+AB213*1000,0)))</f>
        <v/>
      </c>
      <c r="AK213" s="50" t="e">
        <f t="shared" si="46"/>
        <v>#VALUE!</v>
      </c>
      <c r="AL213" s="50" t="e">
        <f t="shared" si="47"/>
        <v>#VALUE!</v>
      </c>
      <c r="AM213">
        <f t="shared" si="38"/>
        <v>0</v>
      </c>
      <c r="AN213">
        <f t="shared" si="48"/>
        <v>0</v>
      </c>
      <c r="AO213">
        <f t="shared" si="48"/>
        <v>0</v>
      </c>
      <c r="AP213">
        <f t="shared" si="48"/>
        <v>0</v>
      </c>
      <c r="AQ213">
        <f t="shared" si="48"/>
        <v>0</v>
      </c>
      <c r="AR213">
        <f t="shared" si="48"/>
        <v>0</v>
      </c>
      <c r="AS213">
        <f t="shared" si="48"/>
        <v>0</v>
      </c>
      <c r="AT213">
        <f t="shared" si="48"/>
        <v>0</v>
      </c>
      <c r="AU213">
        <f t="shared" si="48"/>
        <v>0</v>
      </c>
      <c r="AV213">
        <f t="shared" si="48"/>
        <v>0</v>
      </c>
      <c r="AW213">
        <f t="shared" si="48"/>
        <v>0</v>
      </c>
      <c r="AX213">
        <f t="shared" si="48"/>
        <v>0</v>
      </c>
    </row>
    <row r="214" spans="3:50" ht="30" customHeight="1" thickTop="1" thickBot="1" x14ac:dyDescent="0.25">
      <c r="C214" s="118"/>
      <c r="D214" s="126"/>
      <c r="E214" s="115"/>
      <c r="F214" s="115"/>
      <c r="G214" s="118"/>
      <c r="H214" s="127"/>
      <c r="I214" s="127"/>
      <c r="J214" s="127"/>
      <c r="K214" s="127"/>
      <c r="L214" s="127"/>
      <c r="M214" s="127"/>
      <c r="N214" s="127"/>
      <c r="O214" s="127"/>
      <c r="P214" s="127"/>
      <c r="Q214" s="109"/>
      <c r="R214" s="127"/>
      <c r="S214" s="127"/>
      <c r="U214" s="15" t="str">
        <f t="shared" si="45"/>
        <v/>
      </c>
      <c r="V214" t="str">
        <f t="shared" si="39"/>
        <v/>
      </c>
      <c r="W214" t="str">
        <f t="shared" si="40"/>
        <v/>
      </c>
      <c r="X214" t="str">
        <f t="shared" si="41"/>
        <v/>
      </c>
      <c r="Y214" t="str">
        <f t="shared" si="42"/>
        <v/>
      </c>
      <c r="Z214" t="str">
        <f t="shared" si="43"/>
        <v/>
      </c>
      <c r="AA214" t="str">
        <f t="shared" si="44"/>
        <v/>
      </c>
      <c r="AB214">
        <v>207</v>
      </c>
      <c r="AC214" t="str">
        <f>IF(ISERROR(IF(U214="","",IF(OR(U214=Cad_Inicial!$D$8,X214=Cad_Inicial!$D$8),Cad_Inicial!$D$8+AB214*1000,0))),"",IF(U214="","",IF(OR(U214=Cad_Inicial!$D$8,X214=Cad_Inicial!$D$8),Cad_Inicial!$D$8+AB214*1000,0)))</f>
        <v/>
      </c>
      <c r="AK214" s="50" t="e">
        <f t="shared" si="46"/>
        <v>#VALUE!</v>
      </c>
      <c r="AL214" s="50" t="e">
        <f t="shared" si="47"/>
        <v>#VALUE!</v>
      </c>
      <c r="AM214">
        <f t="shared" si="38"/>
        <v>0</v>
      </c>
      <c r="AN214">
        <f t="shared" si="48"/>
        <v>0</v>
      </c>
      <c r="AO214">
        <f t="shared" si="48"/>
        <v>0</v>
      </c>
      <c r="AP214">
        <f t="shared" si="48"/>
        <v>0</v>
      </c>
      <c r="AQ214">
        <f t="shared" si="48"/>
        <v>0</v>
      </c>
      <c r="AR214">
        <f t="shared" si="48"/>
        <v>0</v>
      </c>
      <c r="AS214">
        <f t="shared" si="48"/>
        <v>0</v>
      </c>
      <c r="AT214">
        <f t="shared" si="48"/>
        <v>0</v>
      </c>
      <c r="AU214">
        <f t="shared" si="48"/>
        <v>0</v>
      </c>
      <c r="AV214">
        <f t="shared" si="48"/>
        <v>0</v>
      </c>
      <c r="AW214">
        <f t="shared" si="48"/>
        <v>0</v>
      </c>
      <c r="AX214">
        <f t="shared" si="48"/>
        <v>0</v>
      </c>
    </row>
    <row r="215" spans="3:50" ht="30" customHeight="1" thickTop="1" thickBot="1" x14ac:dyDescent="0.25">
      <c r="C215" s="118"/>
      <c r="D215" s="126"/>
      <c r="E215" s="115"/>
      <c r="F215" s="115"/>
      <c r="G215" s="118"/>
      <c r="H215" s="127"/>
      <c r="I215" s="127"/>
      <c r="J215" s="127"/>
      <c r="K215" s="127"/>
      <c r="L215" s="127"/>
      <c r="M215" s="127"/>
      <c r="N215" s="127"/>
      <c r="O215" s="127"/>
      <c r="P215" s="127"/>
      <c r="Q215" s="109"/>
      <c r="R215" s="127"/>
      <c r="S215" s="127"/>
      <c r="U215" s="15" t="str">
        <f t="shared" si="45"/>
        <v/>
      </c>
      <c r="V215" t="str">
        <f t="shared" si="39"/>
        <v/>
      </c>
      <c r="W215" t="str">
        <f t="shared" si="40"/>
        <v/>
      </c>
      <c r="X215" t="str">
        <f t="shared" si="41"/>
        <v/>
      </c>
      <c r="Y215" t="str">
        <f t="shared" si="42"/>
        <v/>
      </c>
      <c r="Z215" t="str">
        <f t="shared" si="43"/>
        <v/>
      </c>
      <c r="AA215" t="str">
        <f t="shared" si="44"/>
        <v/>
      </c>
      <c r="AB215">
        <v>208</v>
      </c>
      <c r="AC215" t="str">
        <f>IF(ISERROR(IF(U215="","",IF(OR(U215=Cad_Inicial!$D$8,X215=Cad_Inicial!$D$8),Cad_Inicial!$D$8+AB215*1000,0))),"",IF(U215="","",IF(OR(U215=Cad_Inicial!$D$8,X215=Cad_Inicial!$D$8),Cad_Inicial!$D$8+AB215*1000,0)))</f>
        <v/>
      </c>
      <c r="AK215" s="50" t="e">
        <f t="shared" si="46"/>
        <v>#VALUE!</v>
      </c>
      <c r="AL215" s="50" t="e">
        <f t="shared" si="47"/>
        <v>#VALUE!</v>
      </c>
      <c r="AM215">
        <f t="shared" si="38"/>
        <v>0</v>
      </c>
      <c r="AN215">
        <f t="shared" si="48"/>
        <v>0</v>
      </c>
      <c r="AO215">
        <f t="shared" si="48"/>
        <v>0</v>
      </c>
      <c r="AP215">
        <f t="shared" si="48"/>
        <v>0</v>
      </c>
      <c r="AQ215">
        <f t="shared" si="48"/>
        <v>0</v>
      </c>
      <c r="AR215">
        <f t="shared" si="48"/>
        <v>0</v>
      </c>
      <c r="AS215">
        <f t="shared" si="48"/>
        <v>0</v>
      </c>
      <c r="AT215">
        <f t="shared" si="48"/>
        <v>0</v>
      </c>
      <c r="AU215">
        <f t="shared" si="48"/>
        <v>0</v>
      </c>
      <c r="AV215">
        <f t="shared" si="48"/>
        <v>0</v>
      </c>
      <c r="AW215">
        <f t="shared" si="48"/>
        <v>0</v>
      </c>
      <c r="AX215">
        <f t="shared" si="48"/>
        <v>0</v>
      </c>
    </row>
    <row r="216" spans="3:50" ht="30" customHeight="1" thickTop="1" thickBot="1" x14ac:dyDescent="0.25">
      <c r="C216" s="118"/>
      <c r="D216" s="126"/>
      <c r="E216" s="115"/>
      <c r="F216" s="115"/>
      <c r="G216" s="118"/>
      <c r="H216" s="127"/>
      <c r="I216" s="127"/>
      <c r="J216" s="127"/>
      <c r="K216" s="127"/>
      <c r="L216" s="127"/>
      <c r="M216" s="127"/>
      <c r="N216" s="127"/>
      <c r="O216" s="127"/>
      <c r="P216" s="127"/>
      <c r="Q216" s="109"/>
      <c r="R216" s="127"/>
      <c r="S216" s="127"/>
      <c r="U216" s="15" t="str">
        <f t="shared" si="45"/>
        <v/>
      </c>
      <c r="V216" t="str">
        <f t="shared" si="39"/>
        <v/>
      </c>
      <c r="W216" t="str">
        <f t="shared" si="40"/>
        <v/>
      </c>
      <c r="X216" t="str">
        <f t="shared" si="41"/>
        <v/>
      </c>
      <c r="Y216" t="str">
        <f t="shared" si="42"/>
        <v/>
      </c>
      <c r="Z216" t="str">
        <f t="shared" si="43"/>
        <v/>
      </c>
      <c r="AA216" t="str">
        <f t="shared" si="44"/>
        <v/>
      </c>
      <c r="AB216">
        <v>209</v>
      </c>
      <c r="AC216" t="str">
        <f>IF(ISERROR(IF(U216="","",IF(OR(U216=Cad_Inicial!$D$8,X216=Cad_Inicial!$D$8),Cad_Inicial!$D$8+AB216*1000,0))),"",IF(U216="","",IF(OR(U216=Cad_Inicial!$D$8,X216=Cad_Inicial!$D$8),Cad_Inicial!$D$8+AB216*1000,0)))</f>
        <v/>
      </c>
      <c r="AK216" s="50" t="e">
        <f t="shared" si="46"/>
        <v>#VALUE!</v>
      </c>
      <c r="AL216" s="50" t="e">
        <f t="shared" si="47"/>
        <v>#VALUE!</v>
      </c>
      <c r="AM216">
        <f t="shared" si="38"/>
        <v>0</v>
      </c>
      <c r="AN216">
        <f t="shared" si="48"/>
        <v>0</v>
      </c>
      <c r="AO216">
        <f t="shared" si="48"/>
        <v>0</v>
      </c>
      <c r="AP216">
        <f t="shared" si="48"/>
        <v>0</v>
      </c>
      <c r="AQ216">
        <f t="shared" si="48"/>
        <v>0</v>
      </c>
      <c r="AR216">
        <f t="shared" si="48"/>
        <v>0</v>
      </c>
      <c r="AS216">
        <f t="shared" si="48"/>
        <v>0</v>
      </c>
      <c r="AT216">
        <f t="shared" si="48"/>
        <v>0</v>
      </c>
      <c r="AU216">
        <f t="shared" si="48"/>
        <v>0</v>
      </c>
      <c r="AV216">
        <f t="shared" si="48"/>
        <v>0</v>
      </c>
      <c r="AW216">
        <f t="shared" si="48"/>
        <v>0</v>
      </c>
      <c r="AX216">
        <f t="shared" si="48"/>
        <v>0</v>
      </c>
    </row>
    <row r="217" spans="3:50" ht="30" customHeight="1" thickTop="1" thickBot="1" x14ac:dyDescent="0.25">
      <c r="C217" s="118"/>
      <c r="D217" s="126"/>
      <c r="E217" s="115"/>
      <c r="F217" s="115"/>
      <c r="G217" s="118"/>
      <c r="H217" s="127"/>
      <c r="I217" s="127"/>
      <c r="J217" s="127"/>
      <c r="K217" s="127"/>
      <c r="L217" s="127"/>
      <c r="M217" s="127"/>
      <c r="N217" s="127"/>
      <c r="O217" s="127"/>
      <c r="P217" s="127"/>
      <c r="Q217" s="109"/>
      <c r="R217" s="127"/>
      <c r="S217" s="127"/>
      <c r="U217" s="15" t="str">
        <f t="shared" si="45"/>
        <v/>
      </c>
      <c r="V217" t="str">
        <f t="shared" si="39"/>
        <v/>
      </c>
      <c r="W217" t="str">
        <f t="shared" si="40"/>
        <v/>
      </c>
      <c r="X217" t="str">
        <f t="shared" si="41"/>
        <v/>
      </c>
      <c r="Y217" t="str">
        <f t="shared" si="42"/>
        <v/>
      </c>
      <c r="Z217" t="str">
        <f t="shared" si="43"/>
        <v/>
      </c>
      <c r="AA217" t="str">
        <f t="shared" si="44"/>
        <v/>
      </c>
      <c r="AB217">
        <v>210</v>
      </c>
      <c r="AC217" t="str">
        <f>IF(ISERROR(IF(U217="","",IF(OR(U217=Cad_Inicial!$D$8,X217=Cad_Inicial!$D$8),Cad_Inicial!$D$8+AB217*1000,0))),"",IF(U217="","",IF(OR(U217=Cad_Inicial!$D$8,X217=Cad_Inicial!$D$8),Cad_Inicial!$D$8+AB217*1000,0)))</f>
        <v/>
      </c>
      <c r="AK217" s="50" t="e">
        <f t="shared" si="46"/>
        <v>#VALUE!</v>
      </c>
      <c r="AL217" s="50" t="e">
        <f t="shared" si="47"/>
        <v>#VALUE!</v>
      </c>
      <c r="AM217">
        <f t="shared" si="38"/>
        <v>0</v>
      </c>
      <c r="AN217">
        <f t="shared" si="48"/>
        <v>0</v>
      </c>
      <c r="AO217">
        <f t="shared" si="48"/>
        <v>0</v>
      </c>
      <c r="AP217">
        <f t="shared" si="48"/>
        <v>0</v>
      </c>
      <c r="AQ217">
        <f t="shared" si="48"/>
        <v>0</v>
      </c>
      <c r="AR217">
        <f t="shared" si="48"/>
        <v>0</v>
      </c>
      <c r="AS217">
        <f t="shared" si="48"/>
        <v>0</v>
      </c>
      <c r="AT217">
        <f t="shared" si="48"/>
        <v>0</v>
      </c>
      <c r="AU217">
        <f t="shared" si="48"/>
        <v>0</v>
      </c>
      <c r="AV217">
        <f t="shared" si="48"/>
        <v>0</v>
      </c>
      <c r="AW217">
        <f t="shared" si="48"/>
        <v>0</v>
      </c>
      <c r="AX217">
        <f t="shared" si="48"/>
        <v>0</v>
      </c>
    </row>
    <row r="218" spans="3:50" ht="30" customHeight="1" thickTop="1" thickBot="1" x14ac:dyDescent="0.25">
      <c r="C218" s="118"/>
      <c r="D218" s="126"/>
      <c r="E218" s="115"/>
      <c r="F218" s="115"/>
      <c r="G218" s="118"/>
      <c r="H218" s="127"/>
      <c r="I218" s="127"/>
      <c r="J218" s="127"/>
      <c r="K218" s="127"/>
      <c r="L218" s="127"/>
      <c r="M218" s="127"/>
      <c r="N218" s="127"/>
      <c r="O218" s="127"/>
      <c r="P218" s="127"/>
      <c r="Q218" s="109"/>
      <c r="R218" s="127"/>
      <c r="S218" s="127"/>
      <c r="U218" s="15" t="str">
        <f t="shared" si="45"/>
        <v/>
      </c>
      <c r="V218" t="str">
        <f t="shared" si="39"/>
        <v/>
      </c>
      <c r="W218" t="str">
        <f t="shared" si="40"/>
        <v/>
      </c>
      <c r="X218" t="str">
        <f t="shared" si="41"/>
        <v/>
      </c>
      <c r="Y218" t="str">
        <f t="shared" si="42"/>
        <v/>
      </c>
      <c r="Z218" t="str">
        <f t="shared" si="43"/>
        <v/>
      </c>
      <c r="AA218" t="str">
        <f t="shared" si="44"/>
        <v/>
      </c>
      <c r="AB218">
        <v>211</v>
      </c>
      <c r="AC218" t="str">
        <f>IF(ISERROR(IF(U218="","",IF(OR(U218=Cad_Inicial!$D$8,X218=Cad_Inicial!$D$8),Cad_Inicial!$D$8+AB218*1000,0))),"",IF(U218="","",IF(OR(U218=Cad_Inicial!$D$8,X218=Cad_Inicial!$D$8),Cad_Inicial!$D$8+AB218*1000,0)))</f>
        <v/>
      </c>
      <c r="AK218" s="50" t="e">
        <f t="shared" si="46"/>
        <v>#VALUE!</v>
      </c>
      <c r="AL218" s="50" t="e">
        <f t="shared" si="47"/>
        <v>#VALUE!</v>
      </c>
      <c r="AM218">
        <f t="shared" si="38"/>
        <v>0</v>
      </c>
      <c r="AN218">
        <f t="shared" si="48"/>
        <v>0</v>
      </c>
      <c r="AO218">
        <f t="shared" si="48"/>
        <v>0</v>
      </c>
      <c r="AP218">
        <f t="shared" si="48"/>
        <v>0</v>
      </c>
      <c r="AQ218">
        <f t="shared" si="48"/>
        <v>0</v>
      </c>
      <c r="AR218">
        <f t="shared" si="48"/>
        <v>0</v>
      </c>
      <c r="AS218">
        <f t="shared" si="48"/>
        <v>0</v>
      </c>
      <c r="AT218">
        <f t="shared" si="48"/>
        <v>0</v>
      </c>
      <c r="AU218">
        <f t="shared" si="48"/>
        <v>0</v>
      </c>
      <c r="AV218">
        <f t="shared" si="48"/>
        <v>0</v>
      </c>
      <c r="AW218">
        <f t="shared" si="48"/>
        <v>0</v>
      </c>
      <c r="AX218">
        <f t="shared" si="48"/>
        <v>0</v>
      </c>
    </row>
    <row r="219" spans="3:50" ht="30" customHeight="1" thickTop="1" thickBot="1" x14ac:dyDescent="0.25">
      <c r="C219" s="118"/>
      <c r="D219" s="126"/>
      <c r="E219" s="115"/>
      <c r="F219" s="115"/>
      <c r="G219" s="118"/>
      <c r="H219" s="127"/>
      <c r="I219" s="127"/>
      <c r="J219" s="127"/>
      <c r="K219" s="127"/>
      <c r="L219" s="127"/>
      <c r="M219" s="127"/>
      <c r="N219" s="127"/>
      <c r="O219" s="127"/>
      <c r="P219" s="127"/>
      <c r="Q219" s="109"/>
      <c r="R219" s="127"/>
      <c r="S219" s="127"/>
      <c r="U219" s="15" t="str">
        <f t="shared" si="45"/>
        <v/>
      </c>
      <c r="V219" t="str">
        <f t="shared" si="39"/>
        <v/>
      </c>
      <c r="W219" t="str">
        <f t="shared" si="40"/>
        <v/>
      </c>
      <c r="X219" t="str">
        <f t="shared" si="41"/>
        <v/>
      </c>
      <c r="Y219" t="str">
        <f t="shared" si="42"/>
        <v/>
      </c>
      <c r="Z219" t="str">
        <f t="shared" si="43"/>
        <v/>
      </c>
      <c r="AA219" t="str">
        <f t="shared" si="44"/>
        <v/>
      </c>
      <c r="AB219">
        <v>212</v>
      </c>
      <c r="AC219" t="str">
        <f>IF(ISERROR(IF(U219="","",IF(OR(U219=Cad_Inicial!$D$8,X219=Cad_Inicial!$D$8),Cad_Inicial!$D$8+AB219*1000,0))),"",IF(U219="","",IF(OR(U219=Cad_Inicial!$D$8,X219=Cad_Inicial!$D$8),Cad_Inicial!$D$8+AB219*1000,0)))</f>
        <v/>
      </c>
      <c r="AK219" s="50" t="e">
        <f t="shared" si="46"/>
        <v>#VALUE!</v>
      </c>
      <c r="AL219" s="50" t="e">
        <f t="shared" si="47"/>
        <v>#VALUE!</v>
      </c>
      <c r="AM219">
        <f t="shared" si="38"/>
        <v>0</v>
      </c>
      <c r="AN219">
        <f t="shared" si="48"/>
        <v>0</v>
      </c>
      <c r="AO219">
        <f t="shared" si="48"/>
        <v>0</v>
      </c>
      <c r="AP219">
        <f t="shared" si="48"/>
        <v>0</v>
      </c>
      <c r="AQ219">
        <f t="shared" si="48"/>
        <v>0</v>
      </c>
      <c r="AR219">
        <f t="shared" si="48"/>
        <v>0</v>
      </c>
      <c r="AS219">
        <f t="shared" si="48"/>
        <v>0</v>
      </c>
      <c r="AT219">
        <f t="shared" si="48"/>
        <v>0</v>
      </c>
      <c r="AU219">
        <f t="shared" si="48"/>
        <v>0</v>
      </c>
      <c r="AV219">
        <f t="shared" si="48"/>
        <v>0</v>
      </c>
      <c r="AW219">
        <f t="shared" si="48"/>
        <v>0</v>
      </c>
      <c r="AX219">
        <f t="shared" si="48"/>
        <v>0</v>
      </c>
    </row>
    <row r="220" spans="3:50" ht="30" customHeight="1" thickTop="1" thickBot="1" x14ac:dyDescent="0.25">
      <c r="C220" s="118"/>
      <c r="D220" s="126"/>
      <c r="E220" s="115"/>
      <c r="F220" s="115"/>
      <c r="G220" s="118"/>
      <c r="H220" s="127"/>
      <c r="I220" s="127"/>
      <c r="J220" s="127"/>
      <c r="K220" s="127"/>
      <c r="L220" s="127"/>
      <c r="M220" s="127"/>
      <c r="N220" s="127"/>
      <c r="O220" s="127"/>
      <c r="P220" s="127"/>
      <c r="Q220" s="109"/>
      <c r="R220" s="127"/>
      <c r="S220" s="127"/>
      <c r="U220" s="15" t="str">
        <f t="shared" si="45"/>
        <v/>
      </c>
      <c r="V220" t="str">
        <f t="shared" si="39"/>
        <v/>
      </c>
      <c r="W220" t="str">
        <f t="shared" si="40"/>
        <v/>
      </c>
      <c r="X220" t="str">
        <f t="shared" si="41"/>
        <v/>
      </c>
      <c r="Y220" t="str">
        <f t="shared" si="42"/>
        <v/>
      </c>
      <c r="Z220" t="str">
        <f t="shared" si="43"/>
        <v/>
      </c>
      <c r="AA220" t="str">
        <f t="shared" si="44"/>
        <v/>
      </c>
      <c r="AB220">
        <v>213</v>
      </c>
      <c r="AC220" t="str">
        <f>IF(ISERROR(IF(U220="","",IF(OR(U220=Cad_Inicial!$D$8,X220=Cad_Inicial!$D$8),Cad_Inicial!$D$8+AB220*1000,0))),"",IF(U220="","",IF(OR(U220=Cad_Inicial!$D$8,X220=Cad_Inicial!$D$8),Cad_Inicial!$D$8+AB220*1000,0)))</f>
        <v/>
      </c>
      <c r="AK220" s="50" t="e">
        <f t="shared" si="46"/>
        <v>#VALUE!</v>
      </c>
      <c r="AL220" s="50" t="e">
        <f t="shared" si="47"/>
        <v>#VALUE!</v>
      </c>
      <c r="AM220">
        <f t="shared" si="38"/>
        <v>0</v>
      </c>
      <c r="AN220">
        <f t="shared" si="48"/>
        <v>0</v>
      </c>
      <c r="AO220">
        <f t="shared" si="48"/>
        <v>0</v>
      </c>
      <c r="AP220">
        <f t="shared" si="48"/>
        <v>0</v>
      </c>
      <c r="AQ220">
        <f t="shared" si="48"/>
        <v>0</v>
      </c>
      <c r="AR220">
        <f t="shared" si="48"/>
        <v>0</v>
      </c>
      <c r="AS220">
        <f t="shared" si="48"/>
        <v>0</v>
      </c>
      <c r="AT220">
        <f t="shared" si="48"/>
        <v>0</v>
      </c>
      <c r="AU220">
        <f t="shared" si="48"/>
        <v>0</v>
      </c>
      <c r="AV220">
        <f t="shared" si="48"/>
        <v>0</v>
      </c>
      <c r="AW220">
        <f t="shared" si="48"/>
        <v>0</v>
      </c>
      <c r="AX220">
        <f t="shared" si="48"/>
        <v>0</v>
      </c>
    </row>
    <row r="221" spans="3:50" ht="30" customHeight="1" thickTop="1" thickBot="1" x14ac:dyDescent="0.25">
      <c r="C221" s="118"/>
      <c r="D221" s="126"/>
      <c r="E221" s="115"/>
      <c r="F221" s="115"/>
      <c r="G221" s="118"/>
      <c r="H221" s="127"/>
      <c r="I221" s="127"/>
      <c r="J221" s="127"/>
      <c r="K221" s="127"/>
      <c r="L221" s="127"/>
      <c r="M221" s="127"/>
      <c r="N221" s="127"/>
      <c r="O221" s="127"/>
      <c r="P221" s="127"/>
      <c r="Q221" s="109"/>
      <c r="R221" s="127"/>
      <c r="S221" s="127"/>
      <c r="U221" s="15" t="str">
        <f t="shared" si="45"/>
        <v/>
      </c>
      <c r="V221" t="str">
        <f t="shared" si="39"/>
        <v/>
      </c>
      <c r="W221" t="str">
        <f t="shared" si="40"/>
        <v/>
      </c>
      <c r="X221" t="str">
        <f t="shared" si="41"/>
        <v/>
      </c>
      <c r="Y221" t="str">
        <f t="shared" si="42"/>
        <v/>
      </c>
      <c r="Z221" t="str">
        <f t="shared" si="43"/>
        <v/>
      </c>
      <c r="AA221" t="str">
        <f t="shared" si="44"/>
        <v/>
      </c>
      <c r="AB221">
        <v>214</v>
      </c>
      <c r="AC221" t="str">
        <f>IF(ISERROR(IF(U221="","",IF(OR(U221=Cad_Inicial!$D$8,X221=Cad_Inicial!$D$8),Cad_Inicial!$D$8+AB221*1000,0))),"",IF(U221="","",IF(OR(U221=Cad_Inicial!$D$8,X221=Cad_Inicial!$D$8),Cad_Inicial!$D$8+AB221*1000,0)))</f>
        <v/>
      </c>
      <c r="AK221" s="50" t="e">
        <f t="shared" si="46"/>
        <v>#VALUE!</v>
      </c>
      <c r="AL221" s="50" t="e">
        <f t="shared" si="47"/>
        <v>#VALUE!</v>
      </c>
      <c r="AM221">
        <f t="shared" si="38"/>
        <v>0</v>
      </c>
      <c r="AN221">
        <f t="shared" si="48"/>
        <v>0</v>
      </c>
      <c r="AO221">
        <f t="shared" si="48"/>
        <v>0</v>
      </c>
      <c r="AP221">
        <f t="shared" si="48"/>
        <v>0</v>
      </c>
      <c r="AQ221">
        <f t="shared" si="48"/>
        <v>0</v>
      </c>
      <c r="AR221">
        <f t="shared" si="48"/>
        <v>0</v>
      </c>
      <c r="AS221">
        <f t="shared" si="48"/>
        <v>0</v>
      </c>
      <c r="AT221">
        <f t="shared" si="48"/>
        <v>0</v>
      </c>
      <c r="AU221">
        <f t="shared" si="48"/>
        <v>0</v>
      </c>
      <c r="AV221">
        <f t="shared" si="48"/>
        <v>0</v>
      </c>
      <c r="AW221">
        <f t="shared" si="48"/>
        <v>0</v>
      </c>
      <c r="AX221">
        <f t="shared" si="48"/>
        <v>0</v>
      </c>
    </row>
    <row r="222" spans="3:50" ht="30" customHeight="1" thickTop="1" thickBot="1" x14ac:dyDescent="0.25">
      <c r="C222" s="118"/>
      <c r="D222" s="126"/>
      <c r="E222" s="115"/>
      <c r="F222" s="115"/>
      <c r="G222" s="118"/>
      <c r="H222" s="127"/>
      <c r="I222" s="127"/>
      <c r="J222" s="127"/>
      <c r="K222" s="127"/>
      <c r="L222" s="127"/>
      <c r="M222" s="127"/>
      <c r="N222" s="127"/>
      <c r="O222" s="127"/>
      <c r="P222" s="127"/>
      <c r="Q222" s="109"/>
      <c r="R222" s="127"/>
      <c r="S222" s="127"/>
      <c r="U222" s="15" t="str">
        <f t="shared" si="45"/>
        <v/>
      </c>
      <c r="V222" t="str">
        <f t="shared" si="39"/>
        <v/>
      </c>
      <c r="W222" t="str">
        <f t="shared" si="40"/>
        <v/>
      </c>
      <c r="X222" t="str">
        <f t="shared" si="41"/>
        <v/>
      </c>
      <c r="Y222" t="str">
        <f t="shared" si="42"/>
        <v/>
      </c>
      <c r="Z222" t="str">
        <f t="shared" si="43"/>
        <v/>
      </c>
      <c r="AA222" t="str">
        <f t="shared" si="44"/>
        <v/>
      </c>
      <c r="AB222">
        <v>215</v>
      </c>
      <c r="AC222" t="str">
        <f>IF(ISERROR(IF(U222="","",IF(OR(U222=Cad_Inicial!$D$8,X222=Cad_Inicial!$D$8),Cad_Inicial!$D$8+AB222*1000,0))),"",IF(U222="","",IF(OR(U222=Cad_Inicial!$D$8,X222=Cad_Inicial!$D$8),Cad_Inicial!$D$8+AB222*1000,0)))</f>
        <v/>
      </c>
      <c r="AK222" s="50" t="e">
        <f t="shared" si="46"/>
        <v>#VALUE!</v>
      </c>
      <c r="AL222" s="50" t="e">
        <f t="shared" si="47"/>
        <v>#VALUE!</v>
      </c>
      <c r="AM222">
        <f t="shared" si="38"/>
        <v>0</v>
      </c>
      <c r="AN222">
        <f t="shared" si="48"/>
        <v>0</v>
      </c>
      <c r="AO222">
        <f t="shared" si="48"/>
        <v>0</v>
      </c>
      <c r="AP222">
        <f t="shared" si="48"/>
        <v>0</v>
      </c>
      <c r="AQ222">
        <f t="shared" si="48"/>
        <v>0</v>
      </c>
      <c r="AR222">
        <f t="shared" si="48"/>
        <v>0</v>
      </c>
      <c r="AS222">
        <f t="shared" si="48"/>
        <v>0</v>
      </c>
      <c r="AT222">
        <f t="shared" si="48"/>
        <v>0</v>
      </c>
      <c r="AU222">
        <f t="shared" si="48"/>
        <v>0</v>
      </c>
      <c r="AV222">
        <f t="shared" si="48"/>
        <v>0</v>
      </c>
      <c r="AW222">
        <f t="shared" si="48"/>
        <v>0</v>
      </c>
      <c r="AX222">
        <f t="shared" si="48"/>
        <v>0</v>
      </c>
    </row>
    <row r="223" spans="3:50" ht="30" customHeight="1" thickTop="1" thickBot="1" x14ac:dyDescent="0.25">
      <c r="C223" s="118"/>
      <c r="D223" s="126"/>
      <c r="E223" s="115"/>
      <c r="F223" s="115"/>
      <c r="G223" s="118"/>
      <c r="H223" s="127"/>
      <c r="I223" s="127"/>
      <c r="J223" s="127"/>
      <c r="K223" s="127"/>
      <c r="L223" s="127"/>
      <c r="M223" s="127"/>
      <c r="N223" s="127"/>
      <c r="O223" s="127"/>
      <c r="P223" s="127"/>
      <c r="Q223" s="109"/>
      <c r="R223" s="127"/>
      <c r="S223" s="127"/>
      <c r="U223" s="15" t="str">
        <f t="shared" si="45"/>
        <v/>
      </c>
      <c r="V223" t="str">
        <f t="shared" si="39"/>
        <v/>
      </c>
      <c r="W223" t="str">
        <f t="shared" si="40"/>
        <v/>
      </c>
      <c r="X223" t="str">
        <f t="shared" si="41"/>
        <v/>
      </c>
      <c r="Y223" t="str">
        <f t="shared" si="42"/>
        <v/>
      </c>
      <c r="Z223" t="str">
        <f t="shared" si="43"/>
        <v/>
      </c>
      <c r="AA223" t="str">
        <f t="shared" si="44"/>
        <v/>
      </c>
      <c r="AB223">
        <v>216</v>
      </c>
      <c r="AC223" t="str">
        <f>IF(ISERROR(IF(U223="","",IF(OR(U223=Cad_Inicial!$D$8,X223=Cad_Inicial!$D$8),Cad_Inicial!$D$8+AB223*1000,0))),"",IF(U223="","",IF(OR(U223=Cad_Inicial!$D$8,X223=Cad_Inicial!$D$8),Cad_Inicial!$D$8+AB223*1000,0)))</f>
        <v/>
      </c>
      <c r="AK223" s="50" t="e">
        <f t="shared" si="46"/>
        <v>#VALUE!</v>
      </c>
      <c r="AL223" s="50" t="e">
        <f t="shared" si="47"/>
        <v>#VALUE!</v>
      </c>
      <c r="AM223">
        <f t="shared" si="38"/>
        <v>0</v>
      </c>
      <c r="AN223">
        <f t="shared" si="48"/>
        <v>0</v>
      </c>
      <c r="AO223">
        <f t="shared" si="48"/>
        <v>0</v>
      </c>
      <c r="AP223">
        <f t="shared" si="48"/>
        <v>0</v>
      </c>
      <c r="AQ223">
        <f t="shared" si="48"/>
        <v>0</v>
      </c>
      <c r="AR223">
        <f t="shared" si="48"/>
        <v>0</v>
      </c>
      <c r="AS223">
        <f t="shared" si="48"/>
        <v>0</v>
      </c>
      <c r="AT223">
        <f t="shared" si="48"/>
        <v>0</v>
      </c>
      <c r="AU223">
        <f t="shared" si="48"/>
        <v>0</v>
      </c>
      <c r="AV223">
        <f t="shared" si="48"/>
        <v>0</v>
      </c>
      <c r="AW223">
        <f t="shared" si="48"/>
        <v>0</v>
      </c>
      <c r="AX223">
        <f t="shared" si="48"/>
        <v>0</v>
      </c>
    </row>
    <row r="224" spans="3:50" ht="30" customHeight="1" thickTop="1" thickBot="1" x14ac:dyDescent="0.25">
      <c r="C224" s="118"/>
      <c r="D224" s="126"/>
      <c r="E224" s="115"/>
      <c r="F224" s="115"/>
      <c r="G224" s="118"/>
      <c r="H224" s="127"/>
      <c r="I224" s="127"/>
      <c r="J224" s="127"/>
      <c r="K224" s="127"/>
      <c r="L224" s="127"/>
      <c r="M224" s="127"/>
      <c r="N224" s="127"/>
      <c r="O224" s="127"/>
      <c r="P224" s="127"/>
      <c r="Q224" s="109"/>
      <c r="R224" s="127"/>
      <c r="S224" s="127"/>
      <c r="U224" s="15" t="str">
        <f t="shared" si="45"/>
        <v/>
      </c>
      <c r="V224" t="str">
        <f t="shared" si="39"/>
        <v/>
      </c>
      <c r="W224" t="str">
        <f t="shared" si="40"/>
        <v/>
      </c>
      <c r="X224" t="str">
        <f t="shared" si="41"/>
        <v/>
      </c>
      <c r="Y224" t="str">
        <f t="shared" si="42"/>
        <v/>
      </c>
      <c r="Z224" t="str">
        <f t="shared" si="43"/>
        <v/>
      </c>
      <c r="AA224" t="str">
        <f t="shared" si="44"/>
        <v/>
      </c>
      <c r="AB224">
        <v>217</v>
      </c>
      <c r="AC224" t="str">
        <f>IF(ISERROR(IF(U224="","",IF(OR(U224=Cad_Inicial!$D$8,X224=Cad_Inicial!$D$8),Cad_Inicial!$D$8+AB224*1000,0))),"",IF(U224="","",IF(OR(U224=Cad_Inicial!$D$8,X224=Cad_Inicial!$D$8),Cad_Inicial!$D$8+AB224*1000,0)))</f>
        <v/>
      </c>
      <c r="AK224" s="50" t="e">
        <f t="shared" si="46"/>
        <v>#VALUE!</v>
      </c>
      <c r="AL224" s="50" t="e">
        <f t="shared" si="47"/>
        <v>#VALUE!</v>
      </c>
      <c r="AM224">
        <f t="shared" si="38"/>
        <v>0</v>
      </c>
      <c r="AN224">
        <f t="shared" si="48"/>
        <v>0</v>
      </c>
      <c r="AO224">
        <f t="shared" si="48"/>
        <v>0</v>
      </c>
      <c r="AP224">
        <f t="shared" si="48"/>
        <v>0</v>
      </c>
      <c r="AQ224">
        <f t="shared" si="48"/>
        <v>0</v>
      </c>
      <c r="AR224">
        <f t="shared" si="48"/>
        <v>0</v>
      </c>
      <c r="AS224">
        <f t="shared" si="48"/>
        <v>0</v>
      </c>
      <c r="AT224">
        <f t="shared" si="48"/>
        <v>0</v>
      </c>
      <c r="AU224">
        <f t="shared" si="48"/>
        <v>0</v>
      </c>
      <c r="AV224">
        <f t="shared" si="48"/>
        <v>0</v>
      </c>
      <c r="AW224">
        <f t="shared" si="48"/>
        <v>0</v>
      </c>
      <c r="AX224">
        <f t="shared" si="48"/>
        <v>0</v>
      </c>
    </row>
    <row r="225" spans="3:50" ht="30" customHeight="1" thickTop="1" thickBot="1" x14ac:dyDescent="0.25">
      <c r="C225" s="118"/>
      <c r="D225" s="126"/>
      <c r="E225" s="115"/>
      <c r="F225" s="115"/>
      <c r="G225" s="118"/>
      <c r="H225" s="127"/>
      <c r="I225" s="127"/>
      <c r="J225" s="127"/>
      <c r="K225" s="127"/>
      <c r="L225" s="127"/>
      <c r="M225" s="127"/>
      <c r="N225" s="127"/>
      <c r="O225" s="127"/>
      <c r="P225" s="127"/>
      <c r="Q225" s="109"/>
      <c r="R225" s="127"/>
      <c r="S225" s="127"/>
      <c r="U225" s="15" t="str">
        <f t="shared" si="45"/>
        <v/>
      </c>
      <c r="V225" t="str">
        <f t="shared" si="39"/>
        <v/>
      </c>
      <c r="W225" t="str">
        <f t="shared" si="40"/>
        <v/>
      </c>
      <c r="X225" t="str">
        <f t="shared" si="41"/>
        <v/>
      </c>
      <c r="Y225" t="str">
        <f t="shared" si="42"/>
        <v/>
      </c>
      <c r="Z225" t="str">
        <f t="shared" si="43"/>
        <v/>
      </c>
      <c r="AA225" t="str">
        <f t="shared" si="44"/>
        <v/>
      </c>
      <c r="AB225">
        <v>218</v>
      </c>
      <c r="AC225" t="str">
        <f>IF(ISERROR(IF(U225="","",IF(OR(U225=Cad_Inicial!$D$8,X225=Cad_Inicial!$D$8),Cad_Inicial!$D$8+AB225*1000,0))),"",IF(U225="","",IF(OR(U225=Cad_Inicial!$D$8,X225=Cad_Inicial!$D$8),Cad_Inicial!$D$8+AB225*1000,0)))</f>
        <v/>
      </c>
      <c r="AK225" s="50" t="e">
        <f t="shared" si="46"/>
        <v>#VALUE!</v>
      </c>
      <c r="AL225" s="50" t="e">
        <f t="shared" si="47"/>
        <v>#VALUE!</v>
      </c>
      <c r="AM225">
        <f t="shared" si="38"/>
        <v>0</v>
      </c>
      <c r="AN225">
        <f t="shared" si="48"/>
        <v>0</v>
      </c>
      <c r="AO225">
        <f t="shared" si="48"/>
        <v>0</v>
      </c>
      <c r="AP225">
        <f t="shared" si="48"/>
        <v>0</v>
      </c>
      <c r="AQ225">
        <f t="shared" si="48"/>
        <v>0</v>
      </c>
      <c r="AR225">
        <f t="shared" si="48"/>
        <v>0</v>
      </c>
      <c r="AS225">
        <f t="shared" si="48"/>
        <v>0</v>
      </c>
      <c r="AT225">
        <f t="shared" si="48"/>
        <v>0</v>
      </c>
      <c r="AU225">
        <f t="shared" si="48"/>
        <v>0</v>
      </c>
      <c r="AV225">
        <f t="shared" si="48"/>
        <v>0</v>
      </c>
      <c r="AW225">
        <f t="shared" si="48"/>
        <v>0</v>
      </c>
      <c r="AX225">
        <f t="shared" si="48"/>
        <v>0</v>
      </c>
    </row>
    <row r="226" spans="3:50" ht="30" customHeight="1" thickTop="1" thickBot="1" x14ac:dyDescent="0.25">
      <c r="C226" s="118"/>
      <c r="D226" s="126"/>
      <c r="E226" s="115"/>
      <c r="F226" s="115"/>
      <c r="G226" s="118"/>
      <c r="H226" s="127"/>
      <c r="I226" s="127"/>
      <c r="J226" s="127"/>
      <c r="K226" s="127"/>
      <c r="L226" s="127"/>
      <c r="M226" s="127"/>
      <c r="N226" s="127"/>
      <c r="O226" s="127"/>
      <c r="P226" s="127"/>
      <c r="Q226" s="109"/>
      <c r="R226" s="127"/>
      <c r="S226" s="127"/>
      <c r="U226" s="15" t="str">
        <f t="shared" si="45"/>
        <v/>
      </c>
      <c r="V226" t="str">
        <f t="shared" si="39"/>
        <v/>
      </c>
      <c r="W226" t="str">
        <f t="shared" si="40"/>
        <v/>
      </c>
      <c r="X226" t="str">
        <f t="shared" si="41"/>
        <v/>
      </c>
      <c r="Y226" t="str">
        <f t="shared" si="42"/>
        <v/>
      </c>
      <c r="Z226" t="str">
        <f t="shared" si="43"/>
        <v/>
      </c>
      <c r="AA226" t="str">
        <f t="shared" si="44"/>
        <v/>
      </c>
      <c r="AB226">
        <v>219</v>
      </c>
      <c r="AC226" t="str">
        <f>IF(ISERROR(IF(U226="","",IF(OR(U226=Cad_Inicial!$D$8,X226=Cad_Inicial!$D$8),Cad_Inicial!$D$8+AB226*1000,0))),"",IF(U226="","",IF(OR(U226=Cad_Inicial!$D$8,X226=Cad_Inicial!$D$8),Cad_Inicial!$D$8+AB226*1000,0)))</f>
        <v/>
      </c>
      <c r="AK226" s="50" t="e">
        <f t="shared" si="46"/>
        <v>#VALUE!</v>
      </c>
      <c r="AL226" s="50" t="e">
        <f t="shared" si="47"/>
        <v>#VALUE!</v>
      </c>
      <c r="AM226">
        <f t="shared" si="38"/>
        <v>0</v>
      </c>
      <c r="AN226">
        <f t="shared" si="48"/>
        <v>0</v>
      </c>
      <c r="AO226">
        <f t="shared" si="48"/>
        <v>0</v>
      </c>
      <c r="AP226">
        <f t="shared" si="48"/>
        <v>0</v>
      </c>
      <c r="AQ226">
        <f t="shared" si="48"/>
        <v>0</v>
      </c>
      <c r="AR226">
        <f t="shared" si="48"/>
        <v>0</v>
      </c>
      <c r="AS226">
        <f t="shared" si="48"/>
        <v>0</v>
      </c>
      <c r="AT226">
        <f t="shared" si="48"/>
        <v>0</v>
      </c>
      <c r="AU226">
        <f t="shared" si="48"/>
        <v>0</v>
      </c>
      <c r="AV226">
        <f t="shared" si="48"/>
        <v>0</v>
      </c>
      <c r="AW226">
        <f t="shared" si="48"/>
        <v>0</v>
      </c>
      <c r="AX226">
        <f t="shared" si="48"/>
        <v>0</v>
      </c>
    </row>
    <row r="227" spans="3:50" ht="30" customHeight="1" thickTop="1" thickBot="1" x14ac:dyDescent="0.25">
      <c r="C227" s="118"/>
      <c r="D227" s="126"/>
      <c r="E227" s="115"/>
      <c r="F227" s="115"/>
      <c r="G227" s="118"/>
      <c r="H227" s="127"/>
      <c r="I227" s="127"/>
      <c r="J227" s="127"/>
      <c r="K227" s="127"/>
      <c r="L227" s="127"/>
      <c r="M227" s="127"/>
      <c r="N227" s="127"/>
      <c r="O227" s="127"/>
      <c r="P227" s="127"/>
      <c r="Q227" s="109"/>
      <c r="R227" s="127"/>
      <c r="S227" s="127"/>
      <c r="U227" s="15" t="str">
        <f t="shared" si="45"/>
        <v/>
      </c>
      <c r="V227" t="str">
        <f t="shared" si="39"/>
        <v/>
      </c>
      <c r="W227" t="str">
        <f t="shared" si="40"/>
        <v/>
      </c>
      <c r="X227" t="str">
        <f t="shared" si="41"/>
        <v/>
      </c>
      <c r="Y227" t="str">
        <f t="shared" si="42"/>
        <v/>
      </c>
      <c r="Z227" t="str">
        <f t="shared" si="43"/>
        <v/>
      </c>
      <c r="AA227" t="str">
        <f t="shared" si="44"/>
        <v/>
      </c>
      <c r="AB227">
        <v>220</v>
      </c>
      <c r="AC227" t="str">
        <f>IF(ISERROR(IF(U227="","",IF(OR(U227=Cad_Inicial!$D$8,X227=Cad_Inicial!$D$8),Cad_Inicial!$D$8+AB227*1000,0))),"",IF(U227="","",IF(OR(U227=Cad_Inicial!$D$8,X227=Cad_Inicial!$D$8),Cad_Inicial!$D$8+AB227*1000,0)))</f>
        <v/>
      </c>
      <c r="AK227" s="50" t="e">
        <f t="shared" si="46"/>
        <v>#VALUE!</v>
      </c>
      <c r="AL227" s="50" t="e">
        <f t="shared" si="47"/>
        <v>#VALUE!</v>
      </c>
      <c r="AM227">
        <f t="shared" si="38"/>
        <v>0</v>
      </c>
      <c r="AN227">
        <f t="shared" si="48"/>
        <v>0</v>
      </c>
      <c r="AO227">
        <f t="shared" si="48"/>
        <v>0</v>
      </c>
      <c r="AP227">
        <f t="shared" si="48"/>
        <v>0</v>
      </c>
      <c r="AQ227">
        <f t="shared" si="48"/>
        <v>0</v>
      </c>
      <c r="AR227">
        <f t="shared" si="48"/>
        <v>0</v>
      </c>
      <c r="AS227">
        <f t="shared" ref="AN227:AX250" si="49">IFERROR(IF(AND($AK227&lt;=AS$5,$AL227&gt;=AS$5),1,0),0)</f>
        <v>0</v>
      </c>
      <c r="AT227">
        <f t="shared" si="49"/>
        <v>0</v>
      </c>
      <c r="AU227">
        <f t="shared" si="49"/>
        <v>0</v>
      </c>
      <c r="AV227">
        <f t="shared" si="49"/>
        <v>0</v>
      </c>
      <c r="AW227">
        <f t="shared" si="49"/>
        <v>0</v>
      </c>
      <c r="AX227">
        <f t="shared" si="49"/>
        <v>0</v>
      </c>
    </row>
    <row r="228" spans="3:50" ht="30" customHeight="1" thickTop="1" thickBot="1" x14ac:dyDescent="0.25">
      <c r="C228" s="118"/>
      <c r="D228" s="126"/>
      <c r="E228" s="115"/>
      <c r="F228" s="115"/>
      <c r="G228" s="118"/>
      <c r="H228" s="127"/>
      <c r="I228" s="127"/>
      <c r="J228" s="127"/>
      <c r="K228" s="127"/>
      <c r="L228" s="127"/>
      <c r="M228" s="127"/>
      <c r="N228" s="127"/>
      <c r="O228" s="127"/>
      <c r="P228" s="127"/>
      <c r="Q228" s="109"/>
      <c r="R228" s="127"/>
      <c r="S228" s="127"/>
      <c r="U228" s="15" t="str">
        <f t="shared" si="45"/>
        <v/>
      </c>
      <c r="V228" t="str">
        <f t="shared" si="39"/>
        <v/>
      </c>
      <c r="W228" t="str">
        <f t="shared" si="40"/>
        <v/>
      </c>
      <c r="X228" t="str">
        <f t="shared" si="41"/>
        <v/>
      </c>
      <c r="Y228" t="str">
        <f t="shared" si="42"/>
        <v/>
      </c>
      <c r="Z228" t="str">
        <f t="shared" si="43"/>
        <v/>
      </c>
      <c r="AA228" t="str">
        <f t="shared" si="44"/>
        <v/>
      </c>
      <c r="AB228">
        <v>221</v>
      </c>
      <c r="AC228" t="str">
        <f>IF(ISERROR(IF(U228="","",IF(OR(U228=Cad_Inicial!$D$8,X228=Cad_Inicial!$D$8),Cad_Inicial!$D$8+AB228*1000,0))),"",IF(U228="","",IF(OR(U228=Cad_Inicial!$D$8,X228=Cad_Inicial!$D$8),Cad_Inicial!$D$8+AB228*1000,0)))</f>
        <v/>
      </c>
      <c r="AK228" s="50" t="e">
        <f t="shared" si="46"/>
        <v>#VALUE!</v>
      </c>
      <c r="AL228" s="50" t="e">
        <f t="shared" si="47"/>
        <v>#VALUE!</v>
      </c>
      <c r="AM228">
        <f t="shared" si="38"/>
        <v>0</v>
      </c>
      <c r="AN228">
        <f t="shared" si="49"/>
        <v>0</v>
      </c>
      <c r="AO228">
        <f t="shared" si="49"/>
        <v>0</v>
      </c>
      <c r="AP228">
        <f t="shared" si="49"/>
        <v>0</v>
      </c>
      <c r="AQ228">
        <f t="shared" si="49"/>
        <v>0</v>
      </c>
      <c r="AR228">
        <f t="shared" si="49"/>
        <v>0</v>
      </c>
      <c r="AS228">
        <f t="shared" si="49"/>
        <v>0</v>
      </c>
      <c r="AT228">
        <f t="shared" si="49"/>
        <v>0</v>
      </c>
      <c r="AU228">
        <f t="shared" si="49"/>
        <v>0</v>
      </c>
      <c r="AV228">
        <f t="shared" si="49"/>
        <v>0</v>
      </c>
      <c r="AW228">
        <f t="shared" si="49"/>
        <v>0</v>
      </c>
      <c r="AX228">
        <f t="shared" si="49"/>
        <v>0</v>
      </c>
    </row>
    <row r="229" spans="3:50" ht="30" customHeight="1" thickTop="1" thickBot="1" x14ac:dyDescent="0.25">
      <c r="C229" s="118"/>
      <c r="D229" s="126"/>
      <c r="E229" s="115"/>
      <c r="F229" s="115"/>
      <c r="G229" s="118"/>
      <c r="H229" s="127"/>
      <c r="I229" s="127"/>
      <c r="J229" s="127"/>
      <c r="K229" s="127"/>
      <c r="L229" s="127"/>
      <c r="M229" s="127"/>
      <c r="N229" s="127"/>
      <c r="O229" s="127"/>
      <c r="P229" s="127"/>
      <c r="Q229" s="109"/>
      <c r="R229" s="127"/>
      <c r="S229" s="127"/>
      <c r="U229" s="15" t="str">
        <f t="shared" si="45"/>
        <v/>
      </c>
      <c r="V229" t="str">
        <f t="shared" si="39"/>
        <v/>
      </c>
      <c r="W229" t="str">
        <f t="shared" si="40"/>
        <v/>
      </c>
      <c r="X229" t="str">
        <f t="shared" si="41"/>
        <v/>
      </c>
      <c r="Y229" t="str">
        <f t="shared" si="42"/>
        <v/>
      </c>
      <c r="Z229" t="str">
        <f t="shared" si="43"/>
        <v/>
      </c>
      <c r="AA229" t="str">
        <f t="shared" si="44"/>
        <v/>
      </c>
      <c r="AB229">
        <v>222</v>
      </c>
      <c r="AC229" t="str">
        <f>IF(ISERROR(IF(U229="","",IF(OR(U229=Cad_Inicial!$D$8,X229=Cad_Inicial!$D$8),Cad_Inicial!$D$8+AB229*1000,0))),"",IF(U229="","",IF(OR(U229=Cad_Inicial!$D$8,X229=Cad_Inicial!$D$8),Cad_Inicial!$D$8+AB229*1000,0)))</f>
        <v/>
      </c>
      <c r="AK229" s="50" t="e">
        <f t="shared" si="46"/>
        <v>#VALUE!</v>
      </c>
      <c r="AL229" s="50" t="e">
        <f t="shared" si="47"/>
        <v>#VALUE!</v>
      </c>
      <c r="AM229">
        <f t="shared" si="38"/>
        <v>0</v>
      </c>
      <c r="AN229">
        <f t="shared" si="49"/>
        <v>0</v>
      </c>
      <c r="AO229">
        <f t="shared" si="49"/>
        <v>0</v>
      </c>
      <c r="AP229">
        <f t="shared" si="49"/>
        <v>0</v>
      </c>
      <c r="AQ229">
        <f t="shared" si="49"/>
        <v>0</v>
      </c>
      <c r="AR229">
        <f t="shared" si="49"/>
        <v>0</v>
      </c>
      <c r="AS229">
        <f t="shared" si="49"/>
        <v>0</v>
      </c>
      <c r="AT229">
        <f t="shared" si="49"/>
        <v>0</v>
      </c>
      <c r="AU229">
        <f t="shared" si="49"/>
        <v>0</v>
      </c>
      <c r="AV229">
        <f t="shared" si="49"/>
        <v>0</v>
      </c>
      <c r="AW229">
        <f t="shared" si="49"/>
        <v>0</v>
      </c>
      <c r="AX229">
        <f t="shared" si="49"/>
        <v>0</v>
      </c>
    </row>
    <row r="230" spans="3:50" ht="30" customHeight="1" thickTop="1" thickBot="1" x14ac:dyDescent="0.25">
      <c r="C230" s="118"/>
      <c r="D230" s="126"/>
      <c r="E230" s="115"/>
      <c r="F230" s="115"/>
      <c r="G230" s="118"/>
      <c r="H230" s="127"/>
      <c r="I230" s="127"/>
      <c r="J230" s="127"/>
      <c r="K230" s="127"/>
      <c r="L230" s="127"/>
      <c r="M230" s="127"/>
      <c r="N230" s="127"/>
      <c r="O230" s="127"/>
      <c r="P230" s="127"/>
      <c r="Q230" s="109"/>
      <c r="R230" s="127"/>
      <c r="S230" s="127"/>
      <c r="U230" s="15" t="str">
        <f t="shared" si="45"/>
        <v/>
      </c>
      <c r="V230" t="str">
        <f t="shared" si="39"/>
        <v/>
      </c>
      <c r="W230" t="str">
        <f t="shared" si="40"/>
        <v/>
      </c>
      <c r="X230" t="str">
        <f t="shared" si="41"/>
        <v/>
      </c>
      <c r="Y230" t="str">
        <f t="shared" si="42"/>
        <v/>
      </c>
      <c r="Z230" t="str">
        <f t="shared" si="43"/>
        <v/>
      </c>
      <c r="AA230" t="str">
        <f t="shared" si="44"/>
        <v/>
      </c>
      <c r="AB230">
        <v>223</v>
      </c>
      <c r="AC230" t="str">
        <f>IF(ISERROR(IF(U230="","",IF(OR(U230=Cad_Inicial!$D$8,X230=Cad_Inicial!$D$8),Cad_Inicial!$D$8+AB230*1000,0))),"",IF(U230="","",IF(OR(U230=Cad_Inicial!$D$8,X230=Cad_Inicial!$D$8),Cad_Inicial!$D$8+AB230*1000,0)))</f>
        <v/>
      </c>
      <c r="AK230" s="50" t="e">
        <f t="shared" si="46"/>
        <v>#VALUE!</v>
      </c>
      <c r="AL230" s="50" t="e">
        <f t="shared" si="47"/>
        <v>#VALUE!</v>
      </c>
      <c r="AM230">
        <f t="shared" si="38"/>
        <v>0</v>
      </c>
      <c r="AN230">
        <f t="shared" si="49"/>
        <v>0</v>
      </c>
      <c r="AO230">
        <f t="shared" si="49"/>
        <v>0</v>
      </c>
      <c r="AP230">
        <f t="shared" si="49"/>
        <v>0</v>
      </c>
      <c r="AQ230">
        <f t="shared" si="49"/>
        <v>0</v>
      </c>
      <c r="AR230">
        <f t="shared" si="49"/>
        <v>0</v>
      </c>
      <c r="AS230">
        <f t="shared" si="49"/>
        <v>0</v>
      </c>
      <c r="AT230">
        <f t="shared" si="49"/>
        <v>0</v>
      </c>
      <c r="AU230">
        <f t="shared" si="49"/>
        <v>0</v>
      </c>
      <c r="AV230">
        <f t="shared" si="49"/>
        <v>0</v>
      </c>
      <c r="AW230">
        <f t="shared" si="49"/>
        <v>0</v>
      </c>
      <c r="AX230">
        <f t="shared" si="49"/>
        <v>0</v>
      </c>
    </row>
    <row r="231" spans="3:50" ht="30" customHeight="1" thickTop="1" thickBot="1" x14ac:dyDescent="0.25">
      <c r="C231" s="118"/>
      <c r="D231" s="126"/>
      <c r="E231" s="115"/>
      <c r="F231" s="115"/>
      <c r="G231" s="118"/>
      <c r="H231" s="127"/>
      <c r="I231" s="127"/>
      <c r="J231" s="127"/>
      <c r="K231" s="127"/>
      <c r="L231" s="127"/>
      <c r="M231" s="127"/>
      <c r="N231" s="127"/>
      <c r="O231" s="127"/>
      <c r="P231" s="127"/>
      <c r="Q231" s="109"/>
      <c r="R231" s="127"/>
      <c r="S231" s="127"/>
      <c r="U231" s="15" t="str">
        <f t="shared" si="45"/>
        <v/>
      </c>
      <c r="V231" t="str">
        <f t="shared" si="39"/>
        <v/>
      </c>
      <c r="W231" t="str">
        <f t="shared" si="40"/>
        <v/>
      </c>
      <c r="X231" t="str">
        <f t="shared" si="41"/>
        <v/>
      </c>
      <c r="Y231" t="str">
        <f t="shared" si="42"/>
        <v/>
      </c>
      <c r="Z231" t="str">
        <f t="shared" si="43"/>
        <v/>
      </c>
      <c r="AA231" t="str">
        <f t="shared" si="44"/>
        <v/>
      </c>
      <c r="AB231">
        <v>224</v>
      </c>
      <c r="AC231" t="str">
        <f>IF(ISERROR(IF(U231="","",IF(OR(U231=Cad_Inicial!$D$8,X231=Cad_Inicial!$D$8),Cad_Inicial!$D$8+AB231*1000,0))),"",IF(U231="","",IF(OR(U231=Cad_Inicial!$D$8,X231=Cad_Inicial!$D$8),Cad_Inicial!$D$8+AB231*1000,0)))</f>
        <v/>
      </c>
      <c r="AK231" s="50" t="e">
        <f t="shared" si="46"/>
        <v>#VALUE!</v>
      </c>
      <c r="AL231" s="50" t="e">
        <f t="shared" si="47"/>
        <v>#VALUE!</v>
      </c>
      <c r="AM231">
        <f t="shared" si="38"/>
        <v>0</v>
      </c>
      <c r="AN231">
        <f t="shared" si="49"/>
        <v>0</v>
      </c>
      <c r="AO231">
        <f t="shared" si="49"/>
        <v>0</v>
      </c>
      <c r="AP231">
        <f t="shared" si="49"/>
        <v>0</v>
      </c>
      <c r="AQ231">
        <f t="shared" si="49"/>
        <v>0</v>
      </c>
      <c r="AR231">
        <f t="shared" si="49"/>
        <v>0</v>
      </c>
      <c r="AS231">
        <f t="shared" si="49"/>
        <v>0</v>
      </c>
      <c r="AT231">
        <f t="shared" si="49"/>
        <v>0</v>
      </c>
      <c r="AU231">
        <f t="shared" si="49"/>
        <v>0</v>
      </c>
      <c r="AV231">
        <f t="shared" si="49"/>
        <v>0</v>
      </c>
      <c r="AW231">
        <f t="shared" si="49"/>
        <v>0</v>
      </c>
      <c r="AX231">
        <f t="shared" si="49"/>
        <v>0</v>
      </c>
    </row>
    <row r="232" spans="3:50" ht="30" customHeight="1" thickTop="1" thickBot="1" x14ac:dyDescent="0.25">
      <c r="C232" s="118"/>
      <c r="D232" s="126"/>
      <c r="E232" s="115"/>
      <c r="F232" s="115"/>
      <c r="G232" s="118"/>
      <c r="H232" s="127"/>
      <c r="I232" s="127"/>
      <c r="J232" s="127"/>
      <c r="K232" s="127"/>
      <c r="L232" s="127"/>
      <c r="M232" s="127"/>
      <c r="N232" s="127"/>
      <c r="O232" s="127"/>
      <c r="P232" s="127"/>
      <c r="Q232" s="109"/>
      <c r="R232" s="127"/>
      <c r="S232" s="127"/>
      <c r="U232" s="15" t="str">
        <f t="shared" si="45"/>
        <v/>
      </c>
      <c r="V232" t="str">
        <f t="shared" si="39"/>
        <v/>
      </c>
      <c r="W232" t="str">
        <f t="shared" si="40"/>
        <v/>
      </c>
      <c r="X232" t="str">
        <f t="shared" si="41"/>
        <v/>
      </c>
      <c r="Y232" t="str">
        <f t="shared" si="42"/>
        <v/>
      </c>
      <c r="Z232" t="str">
        <f t="shared" si="43"/>
        <v/>
      </c>
      <c r="AA232" t="str">
        <f t="shared" si="44"/>
        <v/>
      </c>
      <c r="AB232">
        <v>225</v>
      </c>
      <c r="AC232" t="str">
        <f>IF(ISERROR(IF(U232="","",IF(OR(U232=Cad_Inicial!$D$8,X232=Cad_Inicial!$D$8),Cad_Inicial!$D$8+AB232*1000,0))),"",IF(U232="","",IF(OR(U232=Cad_Inicial!$D$8,X232=Cad_Inicial!$D$8),Cad_Inicial!$D$8+AB232*1000,0)))</f>
        <v/>
      </c>
      <c r="AK232" s="50" t="e">
        <f t="shared" si="46"/>
        <v>#VALUE!</v>
      </c>
      <c r="AL232" s="50" t="e">
        <f t="shared" si="47"/>
        <v>#VALUE!</v>
      </c>
      <c r="AM232">
        <f t="shared" si="38"/>
        <v>0</v>
      </c>
      <c r="AN232">
        <f t="shared" si="49"/>
        <v>0</v>
      </c>
      <c r="AO232">
        <f t="shared" si="49"/>
        <v>0</v>
      </c>
      <c r="AP232">
        <f t="shared" si="49"/>
        <v>0</v>
      </c>
      <c r="AQ232">
        <f t="shared" si="49"/>
        <v>0</v>
      </c>
      <c r="AR232">
        <f t="shared" si="49"/>
        <v>0</v>
      </c>
      <c r="AS232">
        <f t="shared" si="49"/>
        <v>0</v>
      </c>
      <c r="AT232">
        <f t="shared" si="49"/>
        <v>0</v>
      </c>
      <c r="AU232">
        <f t="shared" si="49"/>
        <v>0</v>
      </c>
      <c r="AV232">
        <f t="shared" si="49"/>
        <v>0</v>
      </c>
      <c r="AW232">
        <f t="shared" si="49"/>
        <v>0</v>
      </c>
      <c r="AX232">
        <f t="shared" si="49"/>
        <v>0</v>
      </c>
    </row>
    <row r="233" spans="3:50" ht="30" customHeight="1" thickTop="1" thickBot="1" x14ac:dyDescent="0.25">
      <c r="C233" s="118"/>
      <c r="D233" s="126"/>
      <c r="E233" s="115"/>
      <c r="F233" s="115"/>
      <c r="G233" s="118"/>
      <c r="H233" s="127"/>
      <c r="I233" s="127"/>
      <c r="J233" s="127"/>
      <c r="K233" s="127"/>
      <c r="L233" s="127"/>
      <c r="M233" s="127"/>
      <c r="N233" s="127"/>
      <c r="O233" s="127"/>
      <c r="P233" s="127"/>
      <c r="Q233" s="109"/>
      <c r="R233" s="127"/>
      <c r="S233" s="127"/>
      <c r="U233" s="15" t="str">
        <f t="shared" si="45"/>
        <v/>
      </c>
      <c r="V233" t="str">
        <f t="shared" si="39"/>
        <v/>
      </c>
      <c r="W233" t="str">
        <f t="shared" si="40"/>
        <v/>
      </c>
      <c r="X233" t="str">
        <f t="shared" si="41"/>
        <v/>
      </c>
      <c r="Y233" t="str">
        <f t="shared" si="42"/>
        <v/>
      </c>
      <c r="Z233" t="str">
        <f t="shared" si="43"/>
        <v/>
      </c>
      <c r="AA233" t="str">
        <f t="shared" si="44"/>
        <v/>
      </c>
      <c r="AB233">
        <v>226</v>
      </c>
      <c r="AC233" t="str">
        <f>IF(ISERROR(IF(U233="","",IF(OR(U233=Cad_Inicial!$D$8,X233=Cad_Inicial!$D$8),Cad_Inicial!$D$8+AB233*1000,0))),"",IF(U233="","",IF(OR(U233=Cad_Inicial!$D$8,X233=Cad_Inicial!$D$8),Cad_Inicial!$D$8+AB233*1000,0)))</f>
        <v/>
      </c>
      <c r="AK233" s="50" t="e">
        <f t="shared" si="46"/>
        <v>#VALUE!</v>
      </c>
      <c r="AL233" s="50" t="e">
        <f t="shared" si="47"/>
        <v>#VALUE!</v>
      </c>
      <c r="AM233">
        <f t="shared" si="38"/>
        <v>0</v>
      </c>
      <c r="AN233">
        <f t="shared" si="49"/>
        <v>0</v>
      </c>
      <c r="AO233">
        <f t="shared" si="49"/>
        <v>0</v>
      </c>
      <c r="AP233">
        <f t="shared" si="49"/>
        <v>0</v>
      </c>
      <c r="AQ233">
        <f t="shared" si="49"/>
        <v>0</v>
      </c>
      <c r="AR233">
        <f t="shared" si="49"/>
        <v>0</v>
      </c>
      <c r="AS233">
        <f t="shared" si="49"/>
        <v>0</v>
      </c>
      <c r="AT233">
        <f t="shared" si="49"/>
        <v>0</v>
      </c>
      <c r="AU233">
        <f t="shared" si="49"/>
        <v>0</v>
      </c>
      <c r="AV233">
        <f t="shared" si="49"/>
        <v>0</v>
      </c>
      <c r="AW233">
        <f t="shared" si="49"/>
        <v>0</v>
      </c>
      <c r="AX233">
        <f t="shared" si="49"/>
        <v>0</v>
      </c>
    </row>
    <row r="234" spans="3:50" ht="30" customHeight="1" thickTop="1" thickBot="1" x14ac:dyDescent="0.25">
      <c r="C234" s="118"/>
      <c r="D234" s="126"/>
      <c r="E234" s="115"/>
      <c r="F234" s="115"/>
      <c r="G234" s="118"/>
      <c r="H234" s="127"/>
      <c r="I234" s="127"/>
      <c r="J234" s="127"/>
      <c r="K234" s="127"/>
      <c r="L234" s="127"/>
      <c r="M234" s="127"/>
      <c r="N234" s="127"/>
      <c r="O234" s="127"/>
      <c r="P234" s="127"/>
      <c r="Q234" s="109"/>
      <c r="R234" s="127"/>
      <c r="S234" s="127"/>
      <c r="U234" s="15" t="str">
        <f t="shared" si="45"/>
        <v/>
      </c>
      <c r="V234" t="str">
        <f t="shared" si="39"/>
        <v/>
      </c>
      <c r="W234" t="str">
        <f t="shared" si="40"/>
        <v/>
      </c>
      <c r="X234" t="str">
        <f t="shared" si="41"/>
        <v/>
      </c>
      <c r="Y234" t="str">
        <f t="shared" si="42"/>
        <v/>
      </c>
      <c r="Z234" t="str">
        <f t="shared" si="43"/>
        <v/>
      </c>
      <c r="AA234" t="str">
        <f t="shared" si="44"/>
        <v/>
      </c>
      <c r="AB234">
        <v>227</v>
      </c>
      <c r="AC234" t="str">
        <f>IF(ISERROR(IF(U234="","",IF(OR(U234=Cad_Inicial!$D$8,X234=Cad_Inicial!$D$8),Cad_Inicial!$D$8+AB234*1000,0))),"",IF(U234="","",IF(OR(U234=Cad_Inicial!$D$8,X234=Cad_Inicial!$D$8),Cad_Inicial!$D$8+AB234*1000,0)))</f>
        <v/>
      </c>
      <c r="AK234" s="50" t="e">
        <f t="shared" si="46"/>
        <v>#VALUE!</v>
      </c>
      <c r="AL234" s="50" t="e">
        <f t="shared" si="47"/>
        <v>#VALUE!</v>
      </c>
      <c r="AM234">
        <f t="shared" si="38"/>
        <v>0</v>
      </c>
      <c r="AN234">
        <f t="shared" si="49"/>
        <v>0</v>
      </c>
      <c r="AO234">
        <f t="shared" si="49"/>
        <v>0</v>
      </c>
      <c r="AP234">
        <f t="shared" si="49"/>
        <v>0</v>
      </c>
      <c r="AQ234">
        <f t="shared" si="49"/>
        <v>0</v>
      </c>
      <c r="AR234">
        <f t="shared" si="49"/>
        <v>0</v>
      </c>
      <c r="AS234">
        <f t="shared" si="49"/>
        <v>0</v>
      </c>
      <c r="AT234">
        <f t="shared" si="49"/>
        <v>0</v>
      </c>
      <c r="AU234">
        <f t="shared" si="49"/>
        <v>0</v>
      </c>
      <c r="AV234">
        <f t="shared" si="49"/>
        <v>0</v>
      </c>
      <c r="AW234">
        <f t="shared" si="49"/>
        <v>0</v>
      </c>
      <c r="AX234">
        <f t="shared" si="49"/>
        <v>0</v>
      </c>
    </row>
    <row r="235" spans="3:50" ht="30" customHeight="1" thickTop="1" thickBot="1" x14ac:dyDescent="0.25">
      <c r="C235" s="118"/>
      <c r="D235" s="126"/>
      <c r="E235" s="115"/>
      <c r="F235" s="115"/>
      <c r="G235" s="118"/>
      <c r="H235" s="127"/>
      <c r="I235" s="127"/>
      <c r="J235" s="127"/>
      <c r="K235" s="127"/>
      <c r="L235" s="127"/>
      <c r="M235" s="127"/>
      <c r="N235" s="127"/>
      <c r="O235" s="127"/>
      <c r="P235" s="127"/>
      <c r="Q235" s="109"/>
      <c r="R235" s="127"/>
      <c r="S235" s="127"/>
      <c r="U235" s="15" t="str">
        <f t="shared" si="45"/>
        <v/>
      </c>
      <c r="V235" t="str">
        <f t="shared" si="39"/>
        <v/>
      </c>
      <c r="W235" t="str">
        <f t="shared" si="40"/>
        <v/>
      </c>
      <c r="X235" t="str">
        <f t="shared" si="41"/>
        <v/>
      </c>
      <c r="Y235" t="str">
        <f t="shared" si="42"/>
        <v/>
      </c>
      <c r="Z235" t="str">
        <f t="shared" si="43"/>
        <v/>
      </c>
      <c r="AA235" t="str">
        <f t="shared" si="44"/>
        <v/>
      </c>
      <c r="AB235">
        <v>228</v>
      </c>
      <c r="AC235" t="str">
        <f>IF(ISERROR(IF(U235="","",IF(OR(U235=Cad_Inicial!$D$8,X235=Cad_Inicial!$D$8),Cad_Inicial!$D$8+AB235*1000,0))),"",IF(U235="","",IF(OR(U235=Cad_Inicial!$D$8,X235=Cad_Inicial!$D$8),Cad_Inicial!$D$8+AB235*1000,0)))</f>
        <v/>
      </c>
      <c r="AK235" s="50" t="e">
        <f t="shared" si="46"/>
        <v>#VALUE!</v>
      </c>
      <c r="AL235" s="50" t="e">
        <f t="shared" si="47"/>
        <v>#VALUE!</v>
      </c>
      <c r="AM235">
        <f t="shared" si="38"/>
        <v>0</v>
      </c>
      <c r="AN235">
        <f t="shared" si="49"/>
        <v>0</v>
      </c>
      <c r="AO235">
        <f t="shared" si="49"/>
        <v>0</v>
      </c>
      <c r="AP235">
        <f t="shared" si="49"/>
        <v>0</v>
      </c>
      <c r="AQ235">
        <f t="shared" si="49"/>
        <v>0</v>
      </c>
      <c r="AR235">
        <f t="shared" si="49"/>
        <v>0</v>
      </c>
      <c r="AS235">
        <f t="shared" si="49"/>
        <v>0</v>
      </c>
      <c r="AT235">
        <f t="shared" si="49"/>
        <v>0</v>
      </c>
      <c r="AU235">
        <f t="shared" si="49"/>
        <v>0</v>
      </c>
      <c r="AV235">
        <f t="shared" si="49"/>
        <v>0</v>
      </c>
      <c r="AW235">
        <f t="shared" si="49"/>
        <v>0</v>
      </c>
      <c r="AX235">
        <f t="shared" si="49"/>
        <v>0</v>
      </c>
    </row>
    <row r="236" spans="3:50" ht="30" customHeight="1" thickTop="1" thickBot="1" x14ac:dyDescent="0.25">
      <c r="C236" s="118"/>
      <c r="D236" s="126"/>
      <c r="E236" s="115"/>
      <c r="F236" s="115"/>
      <c r="G236" s="118"/>
      <c r="H236" s="127"/>
      <c r="I236" s="127"/>
      <c r="J236" s="127"/>
      <c r="K236" s="127"/>
      <c r="L236" s="127"/>
      <c r="M236" s="127"/>
      <c r="N236" s="127"/>
      <c r="O236" s="127"/>
      <c r="P236" s="127"/>
      <c r="Q236" s="109"/>
      <c r="R236" s="127"/>
      <c r="S236" s="127"/>
      <c r="U236" s="15" t="str">
        <f t="shared" si="45"/>
        <v/>
      </c>
      <c r="V236" t="str">
        <f t="shared" si="39"/>
        <v/>
      </c>
      <c r="W236" t="str">
        <f t="shared" si="40"/>
        <v/>
      </c>
      <c r="X236" t="str">
        <f t="shared" si="41"/>
        <v/>
      </c>
      <c r="Y236" t="str">
        <f t="shared" si="42"/>
        <v/>
      </c>
      <c r="Z236" t="str">
        <f t="shared" si="43"/>
        <v/>
      </c>
      <c r="AA236" t="str">
        <f t="shared" si="44"/>
        <v/>
      </c>
      <c r="AB236">
        <v>229</v>
      </c>
      <c r="AC236" t="str">
        <f>IF(ISERROR(IF(U236="","",IF(OR(U236=Cad_Inicial!$D$8,X236=Cad_Inicial!$D$8),Cad_Inicial!$D$8+AB236*1000,0))),"",IF(U236="","",IF(OR(U236=Cad_Inicial!$D$8,X236=Cad_Inicial!$D$8),Cad_Inicial!$D$8+AB236*1000,0)))</f>
        <v/>
      </c>
      <c r="AK236" s="50" t="e">
        <f t="shared" si="46"/>
        <v>#VALUE!</v>
      </c>
      <c r="AL236" s="50" t="e">
        <f t="shared" si="47"/>
        <v>#VALUE!</v>
      </c>
      <c r="AM236">
        <f t="shared" si="38"/>
        <v>0</v>
      </c>
      <c r="AN236">
        <f t="shared" si="49"/>
        <v>0</v>
      </c>
      <c r="AO236">
        <f t="shared" si="49"/>
        <v>0</v>
      </c>
      <c r="AP236">
        <f t="shared" si="49"/>
        <v>0</v>
      </c>
      <c r="AQ236">
        <f t="shared" si="49"/>
        <v>0</v>
      </c>
      <c r="AR236">
        <f t="shared" si="49"/>
        <v>0</v>
      </c>
      <c r="AS236">
        <f t="shared" si="49"/>
        <v>0</v>
      </c>
      <c r="AT236">
        <f t="shared" si="49"/>
        <v>0</v>
      </c>
      <c r="AU236">
        <f t="shared" si="49"/>
        <v>0</v>
      </c>
      <c r="AV236">
        <f t="shared" si="49"/>
        <v>0</v>
      </c>
      <c r="AW236">
        <f t="shared" si="49"/>
        <v>0</v>
      </c>
      <c r="AX236">
        <f t="shared" si="49"/>
        <v>0</v>
      </c>
    </row>
    <row r="237" spans="3:50" ht="30" customHeight="1" thickTop="1" thickBot="1" x14ac:dyDescent="0.25">
      <c r="C237" s="118"/>
      <c r="D237" s="126"/>
      <c r="E237" s="115"/>
      <c r="F237" s="115"/>
      <c r="G237" s="118"/>
      <c r="H237" s="127"/>
      <c r="I237" s="127"/>
      <c r="J237" s="127"/>
      <c r="K237" s="127"/>
      <c r="L237" s="127"/>
      <c r="M237" s="127"/>
      <c r="N237" s="127"/>
      <c r="O237" s="127"/>
      <c r="P237" s="127"/>
      <c r="Q237" s="109"/>
      <c r="R237" s="127"/>
      <c r="S237" s="127"/>
      <c r="U237" s="15" t="str">
        <f t="shared" si="45"/>
        <v/>
      </c>
      <c r="V237" t="str">
        <f t="shared" si="39"/>
        <v/>
      </c>
      <c r="W237" t="str">
        <f t="shared" si="40"/>
        <v/>
      </c>
      <c r="X237" t="str">
        <f t="shared" si="41"/>
        <v/>
      </c>
      <c r="Y237" t="str">
        <f t="shared" si="42"/>
        <v/>
      </c>
      <c r="Z237" t="str">
        <f t="shared" si="43"/>
        <v/>
      </c>
      <c r="AA237" t="str">
        <f t="shared" si="44"/>
        <v/>
      </c>
      <c r="AB237">
        <v>230</v>
      </c>
      <c r="AC237" t="str">
        <f>IF(ISERROR(IF(U237="","",IF(OR(U237=Cad_Inicial!$D$8,X237=Cad_Inicial!$D$8),Cad_Inicial!$D$8+AB237*1000,0))),"",IF(U237="","",IF(OR(U237=Cad_Inicial!$D$8,X237=Cad_Inicial!$D$8),Cad_Inicial!$D$8+AB237*1000,0)))</f>
        <v/>
      </c>
      <c r="AK237" s="50" t="e">
        <f t="shared" si="46"/>
        <v>#VALUE!</v>
      </c>
      <c r="AL237" s="50" t="e">
        <f t="shared" si="47"/>
        <v>#VALUE!</v>
      </c>
      <c r="AM237">
        <f t="shared" si="38"/>
        <v>0</v>
      </c>
      <c r="AN237">
        <f t="shared" si="49"/>
        <v>0</v>
      </c>
      <c r="AO237">
        <f t="shared" si="49"/>
        <v>0</v>
      </c>
      <c r="AP237">
        <f t="shared" si="49"/>
        <v>0</v>
      </c>
      <c r="AQ237">
        <f t="shared" si="49"/>
        <v>0</v>
      </c>
      <c r="AR237">
        <f t="shared" si="49"/>
        <v>0</v>
      </c>
      <c r="AS237">
        <f t="shared" si="49"/>
        <v>0</v>
      </c>
      <c r="AT237">
        <f t="shared" si="49"/>
        <v>0</v>
      </c>
      <c r="AU237">
        <f t="shared" si="49"/>
        <v>0</v>
      </c>
      <c r="AV237">
        <f t="shared" si="49"/>
        <v>0</v>
      </c>
      <c r="AW237">
        <f t="shared" si="49"/>
        <v>0</v>
      </c>
      <c r="AX237">
        <f t="shared" si="49"/>
        <v>0</v>
      </c>
    </row>
    <row r="238" spans="3:50" ht="30" customHeight="1" thickTop="1" thickBot="1" x14ac:dyDescent="0.25">
      <c r="C238" s="118"/>
      <c r="D238" s="126"/>
      <c r="E238" s="115"/>
      <c r="F238" s="115"/>
      <c r="G238" s="118"/>
      <c r="H238" s="127"/>
      <c r="I238" s="127"/>
      <c r="J238" s="127"/>
      <c r="K238" s="127"/>
      <c r="L238" s="127"/>
      <c r="M238" s="127"/>
      <c r="N238" s="127"/>
      <c r="O238" s="127"/>
      <c r="P238" s="127"/>
      <c r="Q238" s="109"/>
      <c r="R238" s="127"/>
      <c r="S238" s="127"/>
      <c r="U238" s="15" t="str">
        <f t="shared" si="45"/>
        <v/>
      </c>
      <c r="V238" t="str">
        <f t="shared" si="39"/>
        <v/>
      </c>
      <c r="W238" t="str">
        <f t="shared" si="40"/>
        <v/>
      </c>
      <c r="X238" t="str">
        <f t="shared" si="41"/>
        <v/>
      </c>
      <c r="Y238" t="str">
        <f t="shared" si="42"/>
        <v/>
      </c>
      <c r="Z238" t="str">
        <f t="shared" si="43"/>
        <v/>
      </c>
      <c r="AA238" t="str">
        <f t="shared" si="44"/>
        <v/>
      </c>
      <c r="AB238">
        <v>231</v>
      </c>
      <c r="AC238" t="str">
        <f>IF(ISERROR(IF(U238="","",IF(OR(U238=Cad_Inicial!$D$8,X238=Cad_Inicial!$D$8),Cad_Inicial!$D$8+AB238*1000,0))),"",IF(U238="","",IF(OR(U238=Cad_Inicial!$D$8,X238=Cad_Inicial!$D$8),Cad_Inicial!$D$8+AB238*1000,0)))</f>
        <v/>
      </c>
      <c r="AK238" s="50" t="e">
        <f t="shared" si="46"/>
        <v>#VALUE!</v>
      </c>
      <c r="AL238" s="50" t="e">
        <f t="shared" si="47"/>
        <v>#VALUE!</v>
      </c>
      <c r="AM238">
        <f t="shared" si="38"/>
        <v>0</v>
      </c>
      <c r="AN238">
        <f t="shared" si="49"/>
        <v>0</v>
      </c>
      <c r="AO238">
        <f t="shared" si="49"/>
        <v>0</v>
      </c>
      <c r="AP238">
        <f t="shared" si="49"/>
        <v>0</v>
      </c>
      <c r="AQ238">
        <f t="shared" si="49"/>
        <v>0</v>
      </c>
      <c r="AR238">
        <f t="shared" si="49"/>
        <v>0</v>
      </c>
      <c r="AS238">
        <f t="shared" si="49"/>
        <v>0</v>
      </c>
      <c r="AT238">
        <f t="shared" si="49"/>
        <v>0</v>
      </c>
      <c r="AU238">
        <f t="shared" si="49"/>
        <v>0</v>
      </c>
      <c r="AV238">
        <f t="shared" si="49"/>
        <v>0</v>
      </c>
      <c r="AW238">
        <f t="shared" si="49"/>
        <v>0</v>
      </c>
      <c r="AX238">
        <f t="shared" si="49"/>
        <v>0</v>
      </c>
    </row>
    <row r="239" spans="3:50" ht="30" customHeight="1" thickTop="1" thickBot="1" x14ac:dyDescent="0.25">
      <c r="C239" s="118"/>
      <c r="D239" s="126"/>
      <c r="E239" s="115"/>
      <c r="F239" s="115"/>
      <c r="G239" s="118"/>
      <c r="H239" s="127"/>
      <c r="I239" s="127"/>
      <c r="J239" s="127"/>
      <c r="K239" s="127"/>
      <c r="L239" s="127"/>
      <c r="M239" s="127"/>
      <c r="N239" s="127"/>
      <c r="O239" s="127"/>
      <c r="P239" s="127"/>
      <c r="Q239" s="109"/>
      <c r="R239" s="127"/>
      <c r="S239" s="127"/>
      <c r="U239" s="15" t="str">
        <f t="shared" si="45"/>
        <v/>
      </c>
      <c r="V239" t="str">
        <f t="shared" si="39"/>
        <v/>
      </c>
      <c r="W239" t="str">
        <f t="shared" si="40"/>
        <v/>
      </c>
      <c r="X239" t="str">
        <f t="shared" si="41"/>
        <v/>
      </c>
      <c r="Y239" t="str">
        <f t="shared" si="42"/>
        <v/>
      </c>
      <c r="Z239" t="str">
        <f t="shared" si="43"/>
        <v/>
      </c>
      <c r="AA239" t="str">
        <f t="shared" si="44"/>
        <v/>
      </c>
      <c r="AB239">
        <v>232</v>
      </c>
      <c r="AC239" t="str">
        <f>IF(ISERROR(IF(U239="","",IF(OR(U239=Cad_Inicial!$D$8,X239=Cad_Inicial!$D$8),Cad_Inicial!$D$8+AB239*1000,0))),"",IF(U239="","",IF(OR(U239=Cad_Inicial!$D$8,X239=Cad_Inicial!$D$8),Cad_Inicial!$D$8+AB239*1000,0)))</f>
        <v/>
      </c>
      <c r="AK239" s="50" t="e">
        <f t="shared" si="46"/>
        <v>#VALUE!</v>
      </c>
      <c r="AL239" s="50" t="e">
        <f t="shared" si="47"/>
        <v>#VALUE!</v>
      </c>
      <c r="AM239">
        <f t="shared" si="38"/>
        <v>0</v>
      </c>
      <c r="AN239">
        <f t="shared" si="49"/>
        <v>0</v>
      </c>
      <c r="AO239">
        <f t="shared" si="49"/>
        <v>0</v>
      </c>
      <c r="AP239">
        <f t="shared" si="49"/>
        <v>0</v>
      </c>
      <c r="AQ239">
        <f t="shared" si="49"/>
        <v>0</v>
      </c>
      <c r="AR239">
        <f t="shared" si="49"/>
        <v>0</v>
      </c>
      <c r="AS239">
        <f t="shared" si="49"/>
        <v>0</v>
      </c>
      <c r="AT239">
        <f t="shared" si="49"/>
        <v>0</v>
      </c>
      <c r="AU239">
        <f t="shared" si="49"/>
        <v>0</v>
      </c>
      <c r="AV239">
        <f t="shared" si="49"/>
        <v>0</v>
      </c>
      <c r="AW239">
        <f t="shared" si="49"/>
        <v>0</v>
      </c>
      <c r="AX239">
        <f t="shared" si="49"/>
        <v>0</v>
      </c>
    </row>
    <row r="240" spans="3:50" ht="30" customHeight="1" thickTop="1" thickBot="1" x14ac:dyDescent="0.25">
      <c r="C240" s="118"/>
      <c r="D240" s="126"/>
      <c r="E240" s="115"/>
      <c r="F240" s="115"/>
      <c r="G240" s="118"/>
      <c r="H240" s="127"/>
      <c r="I240" s="127"/>
      <c r="J240" s="127"/>
      <c r="K240" s="127"/>
      <c r="L240" s="127"/>
      <c r="M240" s="127"/>
      <c r="N240" s="127"/>
      <c r="O240" s="127"/>
      <c r="P240" s="127"/>
      <c r="Q240" s="109"/>
      <c r="R240" s="127"/>
      <c r="S240" s="127"/>
      <c r="U240" s="15" t="str">
        <f t="shared" si="45"/>
        <v/>
      </c>
      <c r="V240" t="str">
        <f t="shared" si="39"/>
        <v/>
      </c>
      <c r="W240" t="str">
        <f t="shared" si="40"/>
        <v/>
      </c>
      <c r="X240" t="str">
        <f t="shared" si="41"/>
        <v/>
      </c>
      <c r="Y240" t="str">
        <f t="shared" si="42"/>
        <v/>
      </c>
      <c r="Z240" t="str">
        <f t="shared" si="43"/>
        <v/>
      </c>
      <c r="AA240" t="str">
        <f t="shared" si="44"/>
        <v/>
      </c>
      <c r="AB240">
        <v>233</v>
      </c>
      <c r="AC240" t="str">
        <f>IF(ISERROR(IF(U240="","",IF(OR(U240=Cad_Inicial!$D$8,X240=Cad_Inicial!$D$8),Cad_Inicial!$D$8+AB240*1000,0))),"",IF(U240="","",IF(OR(U240=Cad_Inicial!$D$8,X240=Cad_Inicial!$D$8),Cad_Inicial!$D$8+AB240*1000,0)))</f>
        <v/>
      </c>
      <c r="AK240" s="50" t="e">
        <f t="shared" si="46"/>
        <v>#VALUE!</v>
      </c>
      <c r="AL240" s="50" t="e">
        <f t="shared" si="47"/>
        <v>#VALUE!</v>
      </c>
      <c r="AM240">
        <f t="shared" si="38"/>
        <v>0</v>
      </c>
      <c r="AN240">
        <f t="shared" si="49"/>
        <v>0</v>
      </c>
      <c r="AO240">
        <f t="shared" si="49"/>
        <v>0</v>
      </c>
      <c r="AP240">
        <f t="shared" si="49"/>
        <v>0</v>
      </c>
      <c r="AQ240">
        <f t="shared" si="49"/>
        <v>0</v>
      </c>
      <c r="AR240">
        <f t="shared" si="49"/>
        <v>0</v>
      </c>
      <c r="AS240">
        <f t="shared" si="49"/>
        <v>0</v>
      </c>
      <c r="AT240">
        <f t="shared" si="49"/>
        <v>0</v>
      </c>
      <c r="AU240">
        <f t="shared" si="49"/>
        <v>0</v>
      </c>
      <c r="AV240">
        <f t="shared" si="49"/>
        <v>0</v>
      </c>
      <c r="AW240">
        <f t="shared" si="49"/>
        <v>0</v>
      </c>
      <c r="AX240">
        <f t="shared" si="49"/>
        <v>0</v>
      </c>
    </row>
    <row r="241" spans="3:50" ht="30" customHeight="1" thickTop="1" thickBot="1" x14ac:dyDescent="0.25">
      <c r="C241" s="118"/>
      <c r="D241" s="126"/>
      <c r="E241" s="115"/>
      <c r="F241" s="115"/>
      <c r="G241" s="118"/>
      <c r="H241" s="127"/>
      <c r="I241" s="127"/>
      <c r="J241" s="127"/>
      <c r="K241" s="127"/>
      <c r="L241" s="127"/>
      <c r="M241" s="127"/>
      <c r="N241" s="127"/>
      <c r="O241" s="127"/>
      <c r="P241" s="127"/>
      <c r="Q241" s="109"/>
      <c r="R241" s="127"/>
      <c r="S241" s="127"/>
      <c r="U241" s="15" t="str">
        <f t="shared" si="45"/>
        <v/>
      </c>
      <c r="V241" t="str">
        <f t="shared" si="39"/>
        <v/>
      </c>
      <c r="W241" t="str">
        <f t="shared" si="40"/>
        <v/>
      </c>
      <c r="X241" t="str">
        <f t="shared" si="41"/>
        <v/>
      </c>
      <c r="Y241" t="str">
        <f t="shared" si="42"/>
        <v/>
      </c>
      <c r="Z241" t="str">
        <f t="shared" si="43"/>
        <v/>
      </c>
      <c r="AA241" t="str">
        <f t="shared" si="44"/>
        <v/>
      </c>
      <c r="AB241">
        <v>234</v>
      </c>
      <c r="AC241" t="str">
        <f>IF(ISERROR(IF(U241="","",IF(OR(U241=Cad_Inicial!$D$8,X241=Cad_Inicial!$D$8),Cad_Inicial!$D$8+AB241*1000,0))),"",IF(U241="","",IF(OR(U241=Cad_Inicial!$D$8,X241=Cad_Inicial!$D$8),Cad_Inicial!$D$8+AB241*1000,0)))</f>
        <v/>
      </c>
      <c r="AK241" s="50" t="e">
        <f t="shared" si="46"/>
        <v>#VALUE!</v>
      </c>
      <c r="AL241" s="50" t="e">
        <f t="shared" si="47"/>
        <v>#VALUE!</v>
      </c>
      <c r="AM241">
        <f t="shared" si="38"/>
        <v>0</v>
      </c>
      <c r="AN241">
        <f t="shared" si="49"/>
        <v>0</v>
      </c>
      <c r="AO241">
        <f t="shared" si="49"/>
        <v>0</v>
      </c>
      <c r="AP241">
        <f t="shared" si="49"/>
        <v>0</v>
      </c>
      <c r="AQ241">
        <f t="shared" si="49"/>
        <v>0</v>
      </c>
      <c r="AR241">
        <f t="shared" si="49"/>
        <v>0</v>
      </c>
      <c r="AS241">
        <f t="shared" si="49"/>
        <v>0</v>
      </c>
      <c r="AT241">
        <f t="shared" si="49"/>
        <v>0</v>
      </c>
      <c r="AU241">
        <f t="shared" si="49"/>
        <v>0</v>
      </c>
      <c r="AV241">
        <f t="shared" si="49"/>
        <v>0</v>
      </c>
      <c r="AW241">
        <f t="shared" si="49"/>
        <v>0</v>
      </c>
      <c r="AX241">
        <f t="shared" si="49"/>
        <v>0</v>
      </c>
    </row>
    <row r="242" spans="3:50" ht="30" customHeight="1" thickTop="1" thickBot="1" x14ac:dyDescent="0.25">
      <c r="C242" s="118"/>
      <c r="D242" s="126"/>
      <c r="E242" s="115"/>
      <c r="F242" s="115"/>
      <c r="G242" s="118"/>
      <c r="H242" s="127"/>
      <c r="I242" s="127"/>
      <c r="J242" s="127"/>
      <c r="K242" s="127"/>
      <c r="L242" s="127"/>
      <c r="M242" s="127"/>
      <c r="N242" s="127"/>
      <c r="O242" s="127"/>
      <c r="P242" s="127"/>
      <c r="Q242" s="109"/>
      <c r="R242" s="127"/>
      <c r="S242" s="127"/>
      <c r="U242" s="15" t="str">
        <f t="shared" si="45"/>
        <v/>
      </c>
      <c r="V242" t="str">
        <f t="shared" si="39"/>
        <v/>
      </c>
      <c r="W242" t="str">
        <f t="shared" si="40"/>
        <v/>
      </c>
      <c r="X242" t="str">
        <f t="shared" si="41"/>
        <v/>
      </c>
      <c r="Y242" t="str">
        <f t="shared" si="42"/>
        <v/>
      </c>
      <c r="Z242" t="str">
        <f t="shared" si="43"/>
        <v/>
      </c>
      <c r="AA242" t="str">
        <f t="shared" si="44"/>
        <v/>
      </c>
      <c r="AB242">
        <v>235</v>
      </c>
      <c r="AC242" t="str">
        <f>IF(ISERROR(IF(U242="","",IF(OR(U242=Cad_Inicial!$D$8,X242=Cad_Inicial!$D$8),Cad_Inicial!$D$8+AB242*1000,0))),"",IF(U242="","",IF(OR(U242=Cad_Inicial!$D$8,X242=Cad_Inicial!$D$8),Cad_Inicial!$D$8+AB242*1000,0)))</f>
        <v/>
      </c>
      <c r="AK242" s="50" t="e">
        <f t="shared" si="46"/>
        <v>#VALUE!</v>
      </c>
      <c r="AL242" s="50" t="e">
        <f t="shared" si="47"/>
        <v>#VALUE!</v>
      </c>
      <c r="AM242">
        <f t="shared" si="38"/>
        <v>0</v>
      </c>
      <c r="AN242">
        <f t="shared" si="49"/>
        <v>0</v>
      </c>
      <c r="AO242">
        <f t="shared" si="49"/>
        <v>0</v>
      </c>
      <c r="AP242">
        <f t="shared" si="49"/>
        <v>0</v>
      </c>
      <c r="AQ242">
        <f t="shared" si="49"/>
        <v>0</v>
      </c>
      <c r="AR242">
        <f t="shared" si="49"/>
        <v>0</v>
      </c>
      <c r="AS242">
        <f t="shared" si="49"/>
        <v>0</v>
      </c>
      <c r="AT242">
        <f t="shared" si="49"/>
        <v>0</v>
      </c>
      <c r="AU242">
        <f t="shared" si="49"/>
        <v>0</v>
      </c>
      <c r="AV242">
        <f t="shared" si="49"/>
        <v>0</v>
      </c>
      <c r="AW242">
        <f t="shared" si="49"/>
        <v>0</v>
      </c>
      <c r="AX242">
        <f t="shared" si="49"/>
        <v>0</v>
      </c>
    </row>
    <row r="243" spans="3:50" ht="30" customHeight="1" thickTop="1" thickBot="1" x14ac:dyDescent="0.25">
      <c r="C243" s="118"/>
      <c r="D243" s="126"/>
      <c r="E243" s="115"/>
      <c r="F243" s="115"/>
      <c r="G243" s="118"/>
      <c r="H243" s="127"/>
      <c r="I243" s="127"/>
      <c r="J243" s="127"/>
      <c r="K243" s="127"/>
      <c r="L243" s="127"/>
      <c r="M243" s="127"/>
      <c r="N243" s="127"/>
      <c r="O243" s="127"/>
      <c r="P243" s="127"/>
      <c r="Q243" s="109"/>
      <c r="R243" s="127"/>
      <c r="S243" s="127"/>
      <c r="U243" s="15" t="str">
        <f t="shared" si="45"/>
        <v/>
      </c>
      <c r="V243" t="str">
        <f t="shared" si="39"/>
        <v/>
      </c>
      <c r="W243" t="str">
        <f t="shared" si="40"/>
        <v/>
      </c>
      <c r="X243" t="str">
        <f t="shared" si="41"/>
        <v/>
      </c>
      <c r="Y243" t="str">
        <f t="shared" si="42"/>
        <v/>
      </c>
      <c r="Z243" t="str">
        <f t="shared" si="43"/>
        <v/>
      </c>
      <c r="AA243" t="str">
        <f t="shared" si="44"/>
        <v/>
      </c>
      <c r="AB243">
        <v>236</v>
      </c>
      <c r="AC243" t="str">
        <f>IF(ISERROR(IF(U243="","",IF(OR(U243=Cad_Inicial!$D$8,X243=Cad_Inicial!$D$8),Cad_Inicial!$D$8+AB243*1000,0))),"",IF(U243="","",IF(OR(U243=Cad_Inicial!$D$8,X243=Cad_Inicial!$D$8),Cad_Inicial!$D$8+AB243*1000,0)))</f>
        <v/>
      </c>
      <c r="AK243" s="50" t="e">
        <f t="shared" si="46"/>
        <v>#VALUE!</v>
      </c>
      <c r="AL243" s="50" t="e">
        <f t="shared" si="47"/>
        <v>#VALUE!</v>
      </c>
      <c r="AM243">
        <f t="shared" si="38"/>
        <v>0</v>
      </c>
      <c r="AN243">
        <f t="shared" si="49"/>
        <v>0</v>
      </c>
      <c r="AO243">
        <f t="shared" si="49"/>
        <v>0</v>
      </c>
      <c r="AP243">
        <f t="shared" si="49"/>
        <v>0</v>
      </c>
      <c r="AQ243">
        <f t="shared" si="49"/>
        <v>0</v>
      </c>
      <c r="AR243">
        <f t="shared" si="49"/>
        <v>0</v>
      </c>
      <c r="AS243">
        <f t="shared" si="49"/>
        <v>0</v>
      </c>
      <c r="AT243">
        <f t="shared" si="49"/>
        <v>0</v>
      </c>
      <c r="AU243">
        <f t="shared" si="49"/>
        <v>0</v>
      </c>
      <c r="AV243">
        <f t="shared" si="49"/>
        <v>0</v>
      </c>
      <c r="AW243">
        <f t="shared" si="49"/>
        <v>0</v>
      </c>
      <c r="AX243">
        <f t="shared" si="49"/>
        <v>0</v>
      </c>
    </row>
    <row r="244" spans="3:50" ht="30" customHeight="1" thickTop="1" thickBot="1" x14ac:dyDescent="0.25">
      <c r="C244" s="118"/>
      <c r="D244" s="126"/>
      <c r="E244" s="115"/>
      <c r="F244" s="115"/>
      <c r="G244" s="118"/>
      <c r="H244" s="127"/>
      <c r="I244" s="127"/>
      <c r="J244" s="127"/>
      <c r="K244" s="127"/>
      <c r="L244" s="127"/>
      <c r="M244" s="127"/>
      <c r="N244" s="127"/>
      <c r="O244" s="127"/>
      <c r="P244" s="127"/>
      <c r="Q244" s="109"/>
      <c r="R244" s="127"/>
      <c r="S244" s="127"/>
      <c r="U244" s="15" t="str">
        <f t="shared" si="45"/>
        <v/>
      </c>
      <c r="V244" t="str">
        <f t="shared" si="39"/>
        <v/>
      </c>
      <c r="W244" t="str">
        <f t="shared" si="40"/>
        <v/>
      </c>
      <c r="X244" t="str">
        <f t="shared" si="41"/>
        <v/>
      </c>
      <c r="Y244" t="str">
        <f t="shared" si="42"/>
        <v/>
      </c>
      <c r="Z244" t="str">
        <f t="shared" si="43"/>
        <v/>
      </c>
      <c r="AA244" t="str">
        <f t="shared" si="44"/>
        <v/>
      </c>
      <c r="AB244">
        <v>237</v>
      </c>
      <c r="AC244" t="str">
        <f>IF(ISERROR(IF(U244="","",IF(OR(U244=Cad_Inicial!$D$8,X244=Cad_Inicial!$D$8),Cad_Inicial!$D$8+AB244*1000,0))),"",IF(U244="","",IF(OR(U244=Cad_Inicial!$D$8,X244=Cad_Inicial!$D$8),Cad_Inicial!$D$8+AB244*1000,0)))</f>
        <v/>
      </c>
      <c r="AK244" s="50" t="e">
        <f t="shared" si="46"/>
        <v>#VALUE!</v>
      </c>
      <c r="AL244" s="50" t="e">
        <f t="shared" si="47"/>
        <v>#VALUE!</v>
      </c>
      <c r="AM244">
        <f t="shared" si="38"/>
        <v>0</v>
      </c>
      <c r="AN244">
        <f t="shared" si="49"/>
        <v>0</v>
      </c>
      <c r="AO244">
        <f t="shared" si="49"/>
        <v>0</v>
      </c>
      <c r="AP244">
        <f t="shared" si="49"/>
        <v>0</v>
      </c>
      <c r="AQ244">
        <f t="shared" si="49"/>
        <v>0</v>
      </c>
      <c r="AR244">
        <f t="shared" si="49"/>
        <v>0</v>
      </c>
      <c r="AS244">
        <f t="shared" si="49"/>
        <v>0</v>
      </c>
      <c r="AT244">
        <f t="shared" si="49"/>
        <v>0</v>
      </c>
      <c r="AU244">
        <f t="shared" si="49"/>
        <v>0</v>
      </c>
      <c r="AV244">
        <f t="shared" si="49"/>
        <v>0</v>
      </c>
      <c r="AW244">
        <f t="shared" si="49"/>
        <v>0</v>
      </c>
      <c r="AX244">
        <f t="shared" si="49"/>
        <v>0</v>
      </c>
    </row>
    <row r="245" spans="3:50" ht="30" customHeight="1" thickTop="1" thickBot="1" x14ac:dyDescent="0.25">
      <c r="C245" s="118"/>
      <c r="D245" s="126"/>
      <c r="E245" s="115"/>
      <c r="F245" s="115"/>
      <c r="G245" s="118"/>
      <c r="H245" s="127"/>
      <c r="I245" s="127"/>
      <c r="J245" s="127"/>
      <c r="K245" s="127"/>
      <c r="L245" s="127"/>
      <c r="M245" s="127"/>
      <c r="N245" s="127"/>
      <c r="O245" s="127"/>
      <c r="P245" s="127"/>
      <c r="Q245" s="109"/>
      <c r="R245" s="127"/>
      <c r="S245" s="127"/>
      <c r="U245" s="15" t="str">
        <f t="shared" si="45"/>
        <v/>
      </c>
      <c r="V245" t="str">
        <f t="shared" si="39"/>
        <v/>
      </c>
      <c r="W245" t="str">
        <f t="shared" si="40"/>
        <v/>
      </c>
      <c r="X245" t="str">
        <f t="shared" si="41"/>
        <v/>
      </c>
      <c r="Y245" t="str">
        <f t="shared" si="42"/>
        <v/>
      </c>
      <c r="Z245" t="str">
        <f t="shared" si="43"/>
        <v/>
      </c>
      <c r="AA245" t="str">
        <f t="shared" si="44"/>
        <v/>
      </c>
      <c r="AB245">
        <v>238</v>
      </c>
      <c r="AC245" t="str">
        <f>IF(ISERROR(IF(U245="","",IF(OR(U245=Cad_Inicial!$D$8,X245=Cad_Inicial!$D$8),Cad_Inicial!$D$8+AB245*1000,0))),"",IF(U245="","",IF(OR(U245=Cad_Inicial!$D$8,X245=Cad_Inicial!$D$8),Cad_Inicial!$D$8+AB245*1000,0)))</f>
        <v/>
      </c>
      <c r="AK245" s="50" t="e">
        <f t="shared" si="46"/>
        <v>#VALUE!</v>
      </c>
      <c r="AL245" s="50" t="e">
        <f t="shared" si="47"/>
        <v>#VALUE!</v>
      </c>
      <c r="AM245">
        <f t="shared" si="38"/>
        <v>0</v>
      </c>
      <c r="AN245">
        <f t="shared" si="49"/>
        <v>0</v>
      </c>
      <c r="AO245">
        <f t="shared" si="49"/>
        <v>0</v>
      </c>
      <c r="AP245">
        <f t="shared" si="49"/>
        <v>0</v>
      </c>
      <c r="AQ245">
        <f t="shared" si="49"/>
        <v>0</v>
      </c>
      <c r="AR245">
        <f t="shared" si="49"/>
        <v>0</v>
      </c>
      <c r="AS245">
        <f t="shared" si="49"/>
        <v>0</v>
      </c>
      <c r="AT245">
        <f t="shared" si="49"/>
        <v>0</v>
      </c>
      <c r="AU245">
        <f t="shared" si="49"/>
        <v>0</v>
      </c>
      <c r="AV245">
        <f t="shared" si="49"/>
        <v>0</v>
      </c>
      <c r="AW245">
        <f t="shared" si="49"/>
        <v>0</v>
      </c>
      <c r="AX245">
        <f t="shared" si="49"/>
        <v>0</v>
      </c>
    </row>
    <row r="246" spans="3:50" ht="30" customHeight="1" thickTop="1" thickBot="1" x14ac:dyDescent="0.25">
      <c r="C246" s="118"/>
      <c r="D246" s="126"/>
      <c r="E246" s="115"/>
      <c r="F246" s="115"/>
      <c r="G246" s="118"/>
      <c r="H246" s="127"/>
      <c r="I246" s="127"/>
      <c r="J246" s="127"/>
      <c r="K246" s="127"/>
      <c r="L246" s="127"/>
      <c r="M246" s="127"/>
      <c r="N246" s="127"/>
      <c r="O246" s="127"/>
      <c r="P246" s="127"/>
      <c r="Q246" s="109"/>
      <c r="R246" s="127"/>
      <c r="S246" s="127"/>
      <c r="U246" s="15" t="str">
        <f t="shared" si="45"/>
        <v/>
      </c>
      <c r="V246" t="str">
        <f t="shared" si="39"/>
        <v/>
      </c>
      <c r="W246" t="str">
        <f t="shared" si="40"/>
        <v/>
      </c>
      <c r="X246" t="str">
        <f t="shared" si="41"/>
        <v/>
      </c>
      <c r="Y246" t="str">
        <f t="shared" si="42"/>
        <v/>
      </c>
      <c r="Z246" t="str">
        <f t="shared" si="43"/>
        <v/>
      </c>
      <c r="AA246" t="str">
        <f t="shared" si="44"/>
        <v/>
      </c>
      <c r="AB246">
        <v>239</v>
      </c>
      <c r="AC246" t="str">
        <f>IF(ISERROR(IF(U246="","",IF(OR(U246=Cad_Inicial!$D$8,X246=Cad_Inicial!$D$8),Cad_Inicial!$D$8+AB246*1000,0))),"",IF(U246="","",IF(OR(U246=Cad_Inicial!$D$8,X246=Cad_Inicial!$D$8),Cad_Inicial!$D$8+AB246*1000,0)))</f>
        <v/>
      </c>
      <c r="AK246" s="50" t="e">
        <f t="shared" si="46"/>
        <v>#VALUE!</v>
      </c>
      <c r="AL246" s="50" t="e">
        <f t="shared" si="47"/>
        <v>#VALUE!</v>
      </c>
      <c r="AM246">
        <f t="shared" si="38"/>
        <v>0</v>
      </c>
      <c r="AN246">
        <f t="shared" si="49"/>
        <v>0</v>
      </c>
      <c r="AO246">
        <f t="shared" si="49"/>
        <v>0</v>
      </c>
      <c r="AP246">
        <f t="shared" si="49"/>
        <v>0</v>
      </c>
      <c r="AQ246">
        <f t="shared" si="49"/>
        <v>0</v>
      </c>
      <c r="AR246">
        <f t="shared" si="49"/>
        <v>0</v>
      </c>
      <c r="AS246">
        <f t="shared" si="49"/>
        <v>0</v>
      </c>
      <c r="AT246">
        <f t="shared" si="49"/>
        <v>0</v>
      </c>
      <c r="AU246">
        <f t="shared" si="49"/>
        <v>0</v>
      </c>
      <c r="AV246">
        <f t="shared" si="49"/>
        <v>0</v>
      </c>
      <c r="AW246">
        <f t="shared" si="49"/>
        <v>0</v>
      </c>
      <c r="AX246">
        <f t="shared" si="49"/>
        <v>0</v>
      </c>
    </row>
    <row r="247" spans="3:50" ht="30" customHeight="1" thickTop="1" thickBot="1" x14ac:dyDescent="0.25">
      <c r="C247" s="118"/>
      <c r="D247" s="126"/>
      <c r="E247" s="115"/>
      <c r="F247" s="115"/>
      <c r="G247" s="118"/>
      <c r="H247" s="127"/>
      <c r="I247" s="127"/>
      <c r="J247" s="127"/>
      <c r="K247" s="127"/>
      <c r="L247" s="127"/>
      <c r="M247" s="127"/>
      <c r="N247" s="127"/>
      <c r="O247" s="127"/>
      <c r="P247" s="127"/>
      <c r="Q247" s="109"/>
      <c r="R247" s="127"/>
      <c r="S247" s="127"/>
      <c r="U247" s="15" t="str">
        <f t="shared" si="45"/>
        <v/>
      </c>
      <c r="V247" t="str">
        <f t="shared" si="39"/>
        <v/>
      </c>
      <c r="W247" t="str">
        <f t="shared" si="40"/>
        <v/>
      </c>
      <c r="X247" t="str">
        <f t="shared" si="41"/>
        <v/>
      </c>
      <c r="Y247" t="str">
        <f t="shared" si="42"/>
        <v/>
      </c>
      <c r="Z247" t="str">
        <f t="shared" si="43"/>
        <v/>
      </c>
      <c r="AA247" t="str">
        <f t="shared" si="44"/>
        <v/>
      </c>
      <c r="AB247">
        <v>240</v>
      </c>
      <c r="AC247" t="str">
        <f>IF(ISERROR(IF(U247="","",IF(OR(U247=Cad_Inicial!$D$8,X247=Cad_Inicial!$D$8),Cad_Inicial!$D$8+AB247*1000,0))),"",IF(U247="","",IF(OR(U247=Cad_Inicial!$D$8,X247=Cad_Inicial!$D$8),Cad_Inicial!$D$8+AB247*1000,0)))</f>
        <v/>
      </c>
      <c r="AK247" s="50" t="e">
        <f t="shared" si="46"/>
        <v>#VALUE!</v>
      </c>
      <c r="AL247" s="50" t="e">
        <f t="shared" si="47"/>
        <v>#VALUE!</v>
      </c>
      <c r="AM247">
        <f t="shared" si="38"/>
        <v>0</v>
      </c>
      <c r="AN247">
        <f t="shared" si="49"/>
        <v>0</v>
      </c>
      <c r="AO247">
        <f t="shared" si="49"/>
        <v>0</v>
      </c>
      <c r="AP247">
        <f t="shared" si="49"/>
        <v>0</v>
      </c>
      <c r="AQ247">
        <f t="shared" si="49"/>
        <v>0</v>
      </c>
      <c r="AR247">
        <f t="shared" si="49"/>
        <v>0</v>
      </c>
      <c r="AS247">
        <f t="shared" si="49"/>
        <v>0</v>
      </c>
      <c r="AT247">
        <f t="shared" si="49"/>
        <v>0</v>
      </c>
      <c r="AU247">
        <f t="shared" si="49"/>
        <v>0</v>
      </c>
      <c r="AV247">
        <f t="shared" si="49"/>
        <v>0</v>
      </c>
      <c r="AW247">
        <f t="shared" si="49"/>
        <v>0</v>
      </c>
      <c r="AX247">
        <f t="shared" si="49"/>
        <v>0</v>
      </c>
    </row>
    <row r="248" spans="3:50" ht="30" customHeight="1" thickTop="1" thickBot="1" x14ac:dyDescent="0.25">
      <c r="C248" s="118"/>
      <c r="D248" s="126"/>
      <c r="E248" s="115"/>
      <c r="F248" s="115"/>
      <c r="G248" s="118"/>
      <c r="H248" s="127"/>
      <c r="I248" s="127"/>
      <c r="J248" s="127"/>
      <c r="K248" s="127"/>
      <c r="L248" s="127"/>
      <c r="M248" s="127"/>
      <c r="N248" s="127"/>
      <c r="O248" s="127"/>
      <c r="P248" s="127"/>
      <c r="Q248" s="109"/>
      <c r="R248" s="127"/>
      <c r="S248" s="127"/>
      <c r="U248" s="15" t="str">
        <f t="shared" si="45"/>
        <v/>
      </c>
      <c r="V248" t="str">
        <f t="shared" si="39"/>
        <v/>
      </c>
      <c r="W248" t="str">
        <f t="shared" si="40"/>
        <v/>
      </c>
      <c r="X248" t="str">
        <f t="shared" si="41"/>
        <v/>
      </c>
      <c r="Y248" t="str">
        <f t="shared" si="42"/>
        <v/>
      </c>
      <c r="Z248" t="str">
        <f t="shared" si="43"/>
        <v/>
      </c>
      <c r="AA248" t="str">
        <f t="shared" si="44"/>
        <v/>
      </c>
      <c r="AB248">
        <v>241</v>
      </c>
      <c r="AC248" t="str">
        <f>IF(ISERROR(IF(U248="","",IF(OR(U248=Cad_Inicial!$D$8,X248=Cad_Inicial!$D$8),Cad_Inicial!$D$8+AB248*1000,0))),"",IF(U248="","",IF(OR(U248=Cad_Inicial!$D$8,X248=Cad_Inicial!$D$8),Cad_Inicial!$D$8+AB248*1000,0)))</f>
        <v/>
      </c>
      <c r="AK248" s="50" t="e">
        <f t="shared" si="46"/>
        <v>#VALUE!</v>
      </c>
      <c r="AL248" s="50" t="e">
        <f t="shared" si="47"/>
        <v>#VALUE!</v>
      </c>
      <c r="AM248">
        <f t="shared" si="38"/>
        <v>0</v>
      </c>
      <c r="AN248">
        <f t="shared" si="49"/>
        <v>0</v>
      </c>
      <c r="AO248">
        <f t="shared" si="49"/>
        <v>0</v>
      </c>
      <c r="AP248">
        <f t="shared" si="49"/>
        <v>0</v>
      </c>
      <c r="AQ248">
        <f t="shared" si="49"/>
        <v>0</v>
      </c>
      <c r="AR248">
        <f t="shared" si="49"/>
        <v>0</v>
      </c>
      <c r="AS248">
        <f t="shared" si="49"/>
        <v>0</v>
      </c>
      <c r="AT248">
        <f t="shared" si="49"/>
        <v>0</v>
      </c>
      <c r="AU248">
        <f t="shared" si="49"/>
        <v>0</v>
      </c>
      <c r="AV248">
        <f t="shared" si="49"/>
        <v>0</v>
      </c>
      <c r="AW248">
        <f t="shared" si="49"/>
        <v>0</v>
      </c>
      <c r="AX248">
        <f t="shared" si="49"/>
        <v>0</v>
      </c>
    </row>
    <row r="249" spans="3:50" ht="30" customHeight="1" thickTop="1" thickBot="1" x14ac:dyDescent="0.25">
      <c r="C249" s="118"/>
      <c r="D249" s="126"/>
      <c r="E249" s="115"/>
      <c r="F249" s="115"/>
      <c r="G249" s="118"/>
      <c r="H249" s="127"/>
      <c r="I249" s="127"/>
      <c r="J249" s="127"/>
      <c r="K249" s="127"/>
      <c r="L249" s="127"/>
      <c r="M249" s="127"/>
      <c r="N249" s="127"/>
      <c r="O249" s="127"/>
      <c r="P249" s="127"/>
      <c r="Q249" s="109"/>
      <c r="R249" s="127"/>
      <c r="S249" s="127"/>
      <c r="U249" s="15" t="str">
        <f t="shared" si="45"/>
        <v/>
      </c>
      <c r="V249" t="str">
        <f t="shared" si="39"/>
        <v/>
      </c>
      <c r="W249" t="str">
        <f t="shared" si="40"/>
        <v/>
      </c>
      <c r="X249" t="str">
        <f t="shared" si="41"/>
        <v/>
      </c>
      <c r="Y249" t="str">
        <f t="shared" si="42"/>
        <v/>
      </c>
      <c r="Z249" t="str">
        <f t="shared" si="43"/>
        <v/>
      </c>
      <c r="AA249" t="str">
        <f t="shared" si="44"/>
        <v/>
      </c>
      <c r="AB249">
        <v>242</v>
      </c>
      <c r="AC249" t="str">
        <f>IF(ISERROR(IF(U249="","",IF(OR(U249=Cad_Inicial!$D$8,X249=Cad_Inicial!$D$8),Cad_Inicial!$D$8+AB249*1000,0))),"",IF(U249="","",IF(OR(U249=Cad_Inicial!$D$8,X249=Cad_Inicial!$D$8),Cad_Inicial!$D$8+AB249*1000,0)))</f>
        <v/>
      </c>
      <c r="AK249" s="50" t="e">
        <f t="shared" si="46"/>
        <v>#VALUE!</v>
      </c>
      <c r="AL249" s="50" t="e">
        <f t="shared" si="47"/>
        <v>#VALUE!</v>
      </c>
      <c r="AM249">
        <f t="shared" si="38"/>
        <v>0</v>
      </c>
      <c r="AN249">
        <f t="shared" si="49"/>
        <v>0</v>
      </c>
      <c r="AO249">
        <f t="shared" si="49"/>
        <v>0</v>
      </c>
      <c r="AP249">
        <f t="shared" si="49"/>
        <v>0</v>
      </c>
      <c r="AQ249">
        <f t="shared" si="49"/>
        <v>0</v>
      </c>
      <c r="AR249">
        <f t="shared" si="49"/>
        <v>0</v>
      </c>
      <c r="AS249">
        <f t="shared" si="49"/>
        <v>0</v>
      </c>
      <c r="AT249">
        <f t="shared" si="49"/>
        <v>0</v>
      </c>
      <c r="AU249">
        <f t="shared" si="49"/>
        <v>0</v>
      </c>
      <c r="AV249">
        <f t="shared" si="49"/>
        <v>0</v>
      </c>
      <c r="AW249">
        <f t="shared" si="49"/>
        <v>0</v>
      </c>
      <c r="AX249">
        <f t="shared" si="49"/>
        <v>0</v>
      </c>
    </row>
    <row r="250" spans="3:50" ht="30" customHeight="1" thickTop="1" thickBot="1" x14ac:dyDescent="0.25">
      <c r="C250" s="118"/>
      <c r="D250" s="126"/>
      <c r="E250" s="115"/>
      <c r="F250" s="115"/>
      <c r="G250" s="118"/>
      <c r="H250" s="127"/>
      <c r="I250" s="127"/>
      <c r="J250" s="127"/>
      <c r="K250" s="127"/>
      <c r="L250" s="127"/>
      <c r="M250" s="127"/>
      <c r="N250" s="127"/>
      <c r="O250" s="127"/>
      <c r="P250" s="127"/>
      <c r="Q250" s="109"/>
      <c r="R250" s="127"/>
      <c r="S250" s="127"/>
      <c r="U250" s="15" t="str">
        <f t="shared" si="45"/>
        <v/>
      </c>
      <c r="V250" t="str">
        <f t="shared" si="39"/>
        <v/>
      </c>
      <c r="W250" t="str">
        <f t="shared" si="40"/>
        <v/>
      </c>
      <c r="X250" t="str">
        <f t="shared" si="41"/>
        <v/>
      </c>
      <c r="Y250" t="str">
        <f t="shared" si="42"/>
        <v/>
      </c>
      <c r="Z250" t="str">
        <f t="shared" si="43"/>
        <v/>
      </c>
      <c r="AA250" t="str">
        <f t="shared" si="44"/>
        <v/>
      </c>
      <c r="AB250">
        <v>243</v>
      </c>
      <c r="AC250" t="str">
        <f>IF(ISERROR(IF(U250="","",IF(OR(U250=Cad_Inicial!$D$8,X250=Cad_Inicial!$D$8),Cad_Inicial!$D$8+AB250*1000,0))),"",IF(U250="","",IF(OR(U250=Cad_Inicial!$D$8,X250=Cad_Inicial!$D$8),Cad_Inicial!$D$8+AB250*1000,0)))</f>
        <v/>
      </c>
      <c r="AK250" s="50" t="e">
        <f t="shared" si="46"/>
        <v>#VALUE!</v>
      </c>
      <c r="AL250" s="50" t="e">
        <f t="shared" si="47"/>
        <v>#VALUE!</v>
      </c>
      <c r="AM250">
        <f t="shared" si="38"/>
        <v>0</v>
      </c>
      <c r="AN250">
        <f t="shared" si="49"/>
        <v>0</v>
      </c>
      <c r="AO250">
        <f t="shared" si="49"/>
        <v>0</v>
      </c>
      <c r="AP250">
        <f t="shared" si="49"/>
        <v>0</v>
      </c>
      <c r="AQ250">
        <f t="shared" si="49"/>
        <v>0</v>
      </c>
      <c r="AR250">
        <f t="shared" si="49"/>
        <v>0</v>
      </c>
      <c r="AS250">
        <f t="shared" si="49"/>
        <v>0</v>
      </c>
      <c r="AT250">
        <f t="shared" si="49"/>
        <v>0</v>
      </c>
      <c r="AU250">
        <f t="shared" ref="AN250:AX273" si="50">IFERROR(IF(AND($AK250&lt;=AU$5,$AL250&gt;=AU$5),1,0),0)</f>
        <v>0</v>
      </c>
      <c r="AV250">
        <f t="shared" si="50"/>
        <v>0</v>
      </c>
      <c r="AW250">
        <f t="shared" si="50"/>
        <v>0</v>
      </c>
      <c r="AX250">
        <f t="shared" si="50"/>
        <v>0</v>
      </c>
    </row>
    <row r="251" spans="3:50" ht="30" customHeight="1" thickTop="1" thickBot="1" x14ac:dyDescent="0.25">
      <c r="C251" s="118"/>
      <c r="D251" s="126"/>
      <c r="E251" s="115"/>
      <c r="F251" s="115"/>
      <c r="G251" s="118"/>
      <c r="H251" s="127"/>
      <c r="I251" s="127"/>
      <c r="J251" s="127"/>
      <c r="K251" s="127"/>
      <c r="L251" s="127"/>
      <c r="M251" s="127"/>
      <c r="N251" s="127"/>
      <c r="O251" s="127"/>
      <c r="P251" s="127"/>
      <c r="Q251" s="109"/>
      <c r="R251" s="127"/>
      <c r="S251" s="127"/>
      <c r="U251" s="15" t="str">
        <f t="shared" si="45"/>
        <v/>
      </c>
      <c r="V251" t="str">
        <f t="shared" si="39"/>
        <v/>
      </c>
      <c r="W251" t="str">
        <f t="shared" si="40"/>
        <v/>
      </c>
      <c r="X251" t="str">
        <f t="shared" si="41"/>
        <v/>
      </c>
      <c r="Y251" t="str">
        <f t="shared" si="42"/>
        <v/>
      </c>
      <c r="Z251" t="str">
        <f t="shared" si="43"/>
        <v/>
      </c>
      <c r="AA251" t="str">
        <f t="shared" si="44"/>
        <v/>
      </c>
      <c r="AB251">
        <v>244</v>
      </c>
      <c r="AC251" t="str">
        <f>IF(ISERROR(IF(U251="","",IF(OR(U251=Cad_Inicial!$D$8,X251=Cad_Inicial!$D$8),Cad_Inicial!$D$8+AB251*1000,0))),"",IF(U251="","",IF(OR(U251=Cad_Inicial!$D$8,X251=Cad_Inicial!$D$8),Cad_Inicial!$D$8+AB251*1000,0)))</f>
        <v/>
      </c>
      <c r="AK251" s="50" t="e">
        <f t="shared" si="46"/>
        <v>#VALUE!</v>
      </c>
      <c r="AL251" s="50" t="e">
        <f t="shared" si="47"/>
        <v>#VALUE!</v>
      </c>
      <c r="AM251">
        <f t="shared" si="38"/>
        <v>0</v>
      </c>
      <c r="AN251">
        <f t="shared" si="50"/>
        <v>0</v>
      </c>
      <c r="AO251">
        <f t="shared" si="50"/>
        <v>0</v>
      </c>
      <c r="AP251">
        <f t="shared" si="50"/>
        <v>0</v>
      </c>
      <c r="AQ251">
        <f t="shared" si="50"/>
        <v>0</v>
      </c>
      <c r="AR251">
        <f t="shared" si="50"/>
        <v>0</v>
      </c>
      <c r="AS251">
        <f t="shared" si="50"/>
        <v>0</v>
      </c>
      <c r="AT251">
        <f t="shared" si="50"/>
        <v>0</v>
      </c>
      <c r="AU251">
        <f t="shared" si="50"/>
        <v>0</v>
      </c>
      <c r="AV251">
        <f t="shared" si="50"/>
        <v>0</v>
      </c>
      <c r="AW251">
        <f t="shared" si="50"/>
        <v>0</v>
      </c>
      <c r="AX251">
        <f t="shared" si="50"/>
        <v>0</v>
      </c>
    </row>
    <row r="252" spans="3:50" ht="30" customHeight="1" thickTop="1" thickBot="1" x14ac:dyDescent="0.25">
      <c r="C252" s="118"/>
      <c r="D252" s="126"/>
      <c r="E252" s="115"/>
      <c r="F252" s="115"/>
      <c r="G252" s="118"/>
      <c r="H252" s="127"/>
      <c r="I252" s="127"/>
      <c r="J252" s="127"/>
      <c r="K252" s="127"/>
      <c r="L252" s="127"/>
      <c r="M252" s="127"/>
      <c r="N252" s="127"/>
      <c r="O252" s="127"/>
      <c r="P252" s="127"/>
      <c r="Q252" s="109"/>
      <c r="R252" s="127"/>
      <c r="S252" s="127"/>
      <c r="U252" s="15" t="str">
        <f t="shared" si="45"/>
        <v/>
      </c>
      <c r="V252" t="str">
        <f t="shared" si="39"/>
        <v/>
      </c>
      <c r="W252" t="str">
        <f t="shared" si="40"/>
        <v/>
      </c>
      <c r="X252" t="str">
        <f t="shared" si="41"/>
        <v/>
      </c>
      <c r="Y252" t="str">
        <f t="shared" si="42"/>
        <v/>
      </c>
      <c r="Z252" t="str">
        <f t="shared" si="43"/>
        <v/>
      </c>
      <c r="AA252" t="str">
        <f t="shared" si="44"/>
        <v/>
      </c>
      <c r="AB252">
        <v>245</v>
      </c>
      <c r="AC252" t="str">
        <f>IF(ISERROR(IF(U252="","",IF(OR(U252=Cad_Inicial!$D$8,X252=Cad_Inicial!$D$8),Cad_Inicial!$D$8+AB252*1000,0))),"",IF(U252="","",IF(OR(U252=Cad_Inicial!$D$8,X252=Cad_Inicial!$D$8),Cad_Inicial!$D$8+AB252*1000,0)))</f>
        <v/>
      </c>
      <c r="AK252" s="50" t="e">
        <f t="shared" si="46"/>
        <v>#VALUE!</v>
      </c>
      <c r="AL252" s="50" t="e">
        <f t="shared" si="47"/>
        <v>#VALUE!</v>
      </c>
      <c r="AM252">
        <f t="shared" si="38"/>
        <v>0</v>
      </c>
      <c r="AN252">
        <f t="shared" si="50"/>
        <v>0</v>
      </c>
      <c r="AO252">
        <f t="shared" si="50"/>
        <v>0</v>
      </c>
      <c r="AP252">
        <f t="shared" si="50"/>
        <v>0</v>
      </c>
      <c r="AQ252">
        <f t="shared" si="50"/>
        <v>0</v>
      </c>
      <c r="AR252">
        <f t="shared" si="50"/>
        <v>0</v>
      </c>
      <c r="AS252">
        <f t="shared" si="50"/>
        <v>0</v>
      </c>
      <c r="AT252">
        <f t="shared" si="50"/>
        <v>0</v>
      </c>
      <c r="AU252">
        <f t="shared" si="50"/>
        <v>0</v>
      </c>
      <c r="AV252">
        <f t="shared" si="50"/>
        <v>0</v>
      </c>
      <c r="AW252">
        <f t="shared" si="50"/>
        <v>0</v>
      </c>
      <c r="AX252">
        <f t="shared" si="50"/>
        <v>0</v>
      </c>
    </row>
    <row r="253" spans="3:50" ht="30" customHeight="1" thickTop="1" thickBot="1" x14ac:dyDescent="0.25">
      <c r="C253" s="118"/>
      <c r="D253" s="126"/>
      <c r="E253" s="115"/>
      <c r="F253" s="115"/>
      <c r="G253" s="118"/>
      <c r="H253" s="127"/>
      <c r="I253" s="127"/>
      <c r="J253" s="127"/>
      <c r="K253" s="127"/>
      <c r="L253" s="127"/>
      <c r="M253" s="127"/>
      <c r="N253" s="127"/>
      <c r="O253" s="127"/>
      <c r="P253" s="127"/>
      <c r="Q253" s="109"/>
      <c r="R253" s="127"/>
      <c r="S253" s="127"/>
      <c r="U253" s="15" t="str">
        <f t="shared" si="45"/>
        <v/>
      </c>
      <c r="V253" t="str">
        <f t="shared" si="39"/>
        <v/>
      </c>
      <c r="W253" t="str">
        <f t="shared" si="40"/>
        <v/>
      </c>
      <c r="X253" t="str">
        <f t="shared" si="41"/>
        <v/>
      </c>
      <c r="Y253" t="str">
        <f t="shared" si="42"/>
        <v/>
      </c>
      <c r="Z253" t="str">
        <f t="shared" si="43"/>
        <v/>
      </c>
      <c r="AA253" t="str">
        <f t="shared" si="44"/>
        <v/>
      </c>
      <c r="AB253">
        <v>246</v>
      </c>
      <c r="AC253" t="str">
        <f>IF(ISERROR(IF(U253="","",IF(OR(U253=Cad_Inicial!$D$8,X253=Cad_Inicial!$D$8),Cad_Inicial!$D$8+AB253*1000,0))),"",IF(U253="","",IF(OR(U253=Cad_Inicial!$D$8,X253=Cad_Inicial!$D$8),Cad_Inicial!$D$8+AB253*1000,0)))</f>
        <v/>
      </c>
      <c r="AK253" s="50" t="e">
        <f t="shared" si="46"/>
        <v>#VALUE!</v>
      </c>
      <c r="AL253" s="50" t="e">
        <f t="shared" si="47"/>
        <v>#VALUE!</v>
      </c>
      <c r="AM253">
        <f t="shared" si="38"/>
        <v>0</v>
      </c>
      <c r="AN253">
        <f t="shared" si="50"/>
        <v>0</v>
      </c>
      <c r="AO253">
        <f t="shared" si="50"/>
        <v>0</v>
      </c>
      <c r="AP253">
        <f t="shared" si="50"/>
        <v>0</v>
      </c>
      <c r="AQ253">
        <f t="shared" si="50"/>
        <v>0</v>
      </c>
      <c r="AR253">
        <f t="shared" si="50"/>
        <v>0</v>
      </c>
      <c r="AS253">
        <f t="shared" si="50"/>
        <v>0</v>
      </c>
      <c r="AT253">
        <f t="shared" si="50"/>
        <v>0</v>
      </c>
      <c r="AU253">
        <f t="shared" si="50"/>
        <v>0</v>
      </c>
      <c r="AV253">
        <f t="shared" si="50"/>
        <v>0</v>
      </c>
      <c r="AW253">
        <f t="shared" si="50"/>
        <v>0</v>
      </c>
      <c r="AX253">
        <f t="shared" si="50"/>
        <v>0</v>
      </c>
    </row>
    <row r="254" spans="3:50" ht="30" customHeight="1" thickTop="1" thickBot="1" x14ac:dyDescent="0.25">
      <c r="C254" s="118"/>
      <c r="D254" s="126"/>
      <c r="E254" s="115"/>
      <c r="F254" s="115"/>
      <c r="G254" s="118"/>
      <c r="H254" s="127"/>
      <c r="I254" s="127"/>
      <c r="J254" s="127"/>
      <c r="K254" s="127"/>
      <c r="L254" s="127"/>
      <c r="M254" s="127"/>
      <c r="N254" s="127"/>
      <c r="O254" s="127"/>
      <c r="P254" s="127"/>
      <c r="Q254" s="109"/>
      <c r="R254" s="127"/>
      <c r="S254" s="127"/>
      <c r="U254" s="15" t="str">
        <f t="shared" si="45"/>
        <v/>
      </c>
      <c r="V254" t="str">
        <f t="shared" si="39"/>
        <v/>
      </c>
      <c r="W254" t="str">
        <f t="shared" si="40"/>
        <v/>
      </c>
      <c r="X254" t="str">
        <f t="shared" si="41"/>
        <v/>
      </c>
      <c r="Y254" t="str">
        <f t="shared" si="42"/>
        <v/>
      </c>
      <c r="Z254" t="str">
        <f t="shared" si="43"/>
        <v/>
      </c>
      <c r="AA254" t="str">
        <f t="shared" si="44"/>
        <v/>
      </c>
      <c r="AB254">
        <v>247</v>
      </c>
      <c r="AC254" t="str">
        <f>IF(ISERROR(IF(U254="","",IF(OR(U254=Cad_Inicial!$D$8,X254=Cad_Inicial!$D$8),Cad_Inicial!$D$8+AB254*1000,0))),"",IF(U254="","",IF(OR(U254=Cad_Inicial!$D$8,X254=Cad_Inicial!$D$8),Cad_Inicial!$D$8+AB254*1000,0)))</f>
        <v/>
      </c>
      <c r="AK254" s="50" t="e">
        <f t="shared" si="46"/>
        <v>#VALUE!</v>
      </c>
      <c r="AL254" s="50" t="e">
        <f t="shared" si="47"/>
        <v>#VALUE!</v>
      </c>
      <c r="AM254">
        <f t="shared" si="38"/>
        <v>0</v>
      </c>
      <c r="AN254">
        <f t="shared" si="50"/>
        <v>0</v>
      </c>
      <c r="AO254">
        <f t="shared" si="50"/>
        <v>0</v>
      </c>
      <c r="AP254">
        <f t="shared" si="50"/>
        <v>0</v>
      </c>
      <c r="AQ254">
        <f t="shared" si="50"/>
        <v>0</v>
      </c>
      <c r="AR254">
        <f t="shared" si="50"/>
        <v>0</v>
      </c>
      <c r="AS254">
        <f t="shared" si="50"/>
        <v>0</v>
      </c>
      <c r="AT254">
        <f t="shared" si="50"/>
        <v>0</v>
      </c>
      <c r="AU254">
        <f t="shared" si="50"/>
        <v>0</v>
      </c>
      <c r="AV254">
        <f t="shared" si="50"/>
        <v>0</v>
      </c>
      <c r="AW254">
        <f t="shared" si="50"/>
        <v>0</v>
      </c>
      <c r="AX254">
        <f t="shared" si="50"/>
        <v>0</v>
      </c>
    </row>
    <row r="255" spans="3:50" ht="30" customHeight="1" thickTop="1" thickBot="1" x14ac:dyDescent="0.25">
      <c r="C255" s="118"/>
      <c r="D255" s="126"/>
      <c r="E255" s="115"/>
      <c r="F255" s="115"/>
      <c r="G255" s="118"/>
      <c r="H255" s="127"/>
      <c r="I255" s="127"/>
      <c r="J255" s="127"/>
      <c r="K255" s="127"/>
      <c r="L255" s="127"/>
      <c r="M255" s="127"/>
      <c r="N255" s="127"/>
      <c r="O255" s="127"/>
      <c r="P255" s="127"/>
      <c r="Q255" s="109"/>
      <c r="R255" s="127"/>
      <c r="S255" s="127"/>
      <c r="U255" s="15" t="str">
        <f t="shared" si="45"/>
        <v/>
      </c>
      <c r="V255" t="str">
        <f t="shared" si="39"/>
        <v/>
      </c>
      <c r="W255" t="str">
        <f t="shared" si="40"/>
        <v/>
      </c>
      <c r="X255" t="str">
        <f t="shared" si="41"/>
        <v/>
      </c>
      <c r="Y255" t="str">
        <f t="shared" si="42"/>
        <v/>
      </c>
      <c r="Z255" t="str">
        <f t="shared" si="43"/>
        <v/>
      </c>
      <c r="AA255" t="str">
        <f t="shared" si="44"/>
        <v/>
      </c>
      <c r="AB255">
        <v>248</v>
      </c>
      <c r="AC255" t="str">
        <f>IF(ISERROR(IF(U255="","",IF(OR(U255=Cad_Inicial!$D$8,X255=Cad_Inicial!$D$8),Cad_Inicial!$D$8+AB255*1000,0))),"",IF(U255="","",IF(OR(U255=Cad_Inicial!$D$8,X255=Cad_Inicial!$D$8),Cad_Inicial!$D$8+AB255*1000,0)))</f>
        <v/>
      </c>
      <c r="AK255" s="50" t="e">
        <f t="shared" si="46"/>
        <v>#VALUE!</v>
      </c>
      <c r="AL255" s="50" t="e">
        <f t="shared" si="47"/>
        <v>#VALUE!</v>
      </c>
      <c r="AM255">
        <f t="shared" si="38"/>
        <v>0</v>
      </c>
      <c r="AN255">
        <f t="shared" si="50"/>
        <v>0</v>
      </c>
      <c r="AO255">
        <f t="shared" si="50"/>
        <v>0</v>
      </c>
      <c r="AP255">
        <f t="shared" si="50"/>
        <v>0</v>
      </c>
      <c r="AQ255">
        <f t="shared" si="50"/>
        <v>0</v>
      </c>
      <c r="AR255">
        <f t="shared" si="50"/>
        <v>0</v>
      </c>
      <c r="AS255">
        <f t="shared" si="50"/>
        <v>0</v>
      </c>
      <c r="AT255">
        <f t="shared" si="50"/>
        <v>0</v>
      </c>
      <c r="AU255">
        <f t="shared" si="50"/>
        <v>0</v>
      </c>
      <c r="AV255">
        <f t="shared" si="50"/>
        <v>0</v>
      </c>
      <c r="AW255">
        <f t="shared" si="50"/>
        <v>0</v>
      </c>
      <c r="AX255">
        <f t="shared" si="50"/>
        <v>0</v>
      </c>
    </row>
    <row r="256" spans="3:50" ht="30" customHeight="1" thickTop="1" thickBot="1" x14ac:dyDescent="0.25">
      <c r="C256" s="118"/>
      <c r="D256" s="126"/>
      <c r="E256" s="115"/>
      <c r="F256" s="115"/>
      <c r="G256" s="118"/>
      <c r="H256" s="127"/>
      <c r="I256" s="127"/>
      <c r="J256" s="127"/>
      <c r="K256" s="127"/>
      <c r="L256" s="127"/>
      <c r="M256" s="127"/>
      <c r="N256" s="127"/>
      <c r="O256" s="127"/>
      <c r="P256" s="127"/>
      <c r="Q256" s="109"/>
      <c r="R256" s="127"/>
      <c r="S256" s="127"/>
      <c r="U256" s="15" t="str">
        <f t="shared" si="45"/>
        <v/>
      </c>
      <c r="V256" t="str">
        <f t="shared" si="39"/>
        <v/>
      </c>
      <c r="W256" t="str">
        <f t="shared" si="40"/>
        <v/>
      </c>
      <c r="X256" t="str">
        <f t="shared" si="41"/>
        <v/>
      </c>
      <c r="Y256" t="str">
        <f t="shared" si="42"/>
        <v/>
      </c>
      <c r="Z256" t="str">
        <f t="shared" si="43"/>
        <v/>
      </c>
      <c r="AA256" t="str">
        <f t="shared" si="44"/>
        <v/>
      </c>
      <c r="AB256">
        <v>249</v>
      </c>
      <c r="AC256" t="str">
        <f>IF(ISERROR(IF(U256="","",IF(OR(U256=Cad_Inicial!$D$8,X256=Cad_Inicial!$D$8),Cad_Inicial!$D$8+AB256*1000,0))),"",IF(U256="","",IF(OR(U256=Cad_Inicial!$D$8,X256=Cad_Inicial!$D$8),Cad_Inicial!$D$8+AB256*1000,0)))</f>
        <v/>
      </c>
      <c r="AK256" s="50" t="e">
        <f t="shared" si="46"/>
        <v>#VALUE!</v>
      </c>
      <c r="AL256" s="50" t="e">
        <f t="shared" si="47"/>
        <v>#VALUE!</v>
      </c>
      <c r="AM256">
        <f t="shared" si="38"/>
        <v>0</v>
      </c>
      <c r="AN256">
        <f t="shared" si="50"/>
        <v>0</v>
      </c>
      <c r="AO256">
        <f t="shared" si="50"/>
        <v>0</v>
      </c>
      <c r="AP256">
        <f t="shared" si="50"/>
        <v>0</v>
      </c>
      <c r="AQ256">
        <f t="shared" si="50"/>
        <v>0</v>
      </c>
      <c r="AR256">
        <f t="shared" si="50"/>
        <v>0</v>
      </c>
      <c r="AS256">
        <f t="shared" si="50"/>
        <v>0</v>
      </c>
      <c r="AT256">
        <f t="shared" si="50"/>
        <v>0</v>
      </c>
      <c r="AU256">
        <f t="shared" si="50"/>
        <v>0</v>
      </c>
      <c r="AV256">
        <f t="shared" si="50"/>
        <v>0</v>
      </c>
      <c r="AW256">
        <f t="shared" si="50"/>
        <v>0</v>
      </c>
      <c r="AX256">
        <f t="shared" si="50"/>
        <v>0</v>
      </c>
    </row>
    <row r="257" spans="3:50" ht="30" customHeight="1" thickTop="1" thickBot="1" x14ac:dyDescent="0.25">
      <c r="C257" s="118"/>
      <c r="D257" s="126"/>
      <c r="E257" s="115"/>
      <c r="F257" s="115"/>
      <c r="G257" s="118"/>
      <c r="H257" s="127"/>
      <c r="I257" s="127"/>
      <c r="J257" s="127"/>
      <c r="K257" s="127"/>
      <c r="L257" s="127"/>
      <c r="M257" s="127"/>
      <c r="N257" s="127"/>
      <c r="O257" s="127"/>
      <c r="P257" s="127"/>
      <c r="Q257" s="109"/>
      <c r="R257" s="127"/>
      <c r="S257" s="127"/>
      <c r="U257" s="15" t="str">
        <f t="shared" si="45"/>
        <v/>
      </c>
      <c r="V257" t="str">
        <f t="shared" si="39"/>
        <v/>
      </c>
      <c r="W257" t="str">
        <f t="shared" si="40"/>
        <v/>
      </c>
      <c r="X257" t="str">
        <f t="shared" si="41"/>
        <v/>
      </c>
      <c r="Y257" t="str">
        <f t="shared" si="42"/>
        <v/>
      </c>
      <c r="Z257" t="str">
        <f t="shared" si="43"/>
        <v/>
      </c>
      <c r="AA257" t="str">
        <f t="shared" si="44"/>
        <v/>
      </c>
      <c r="AB257">
        <v>250</v>
      </c>
      <c r="AC257" t="str">
        <f>IF(ISERROR(IF(U257="","",IF(OR(U257=Cad_Inicial!$D$8,X257=Cad_Inicial!$D$8),Cad_Inicial!$D$8+AB257*1000,0))),"",IF(U257="","",IF(OR(U257=Cad_Inicial!$D$8,X257=Cad_Inicial!$D$8),Cad_Inicial!$D$8+AB257*1000,0)))</f>
        <v/>
      </c>
      <c r="AK257" s="50" t="e">
        <f t="shared" si="46"/>
        <v>#VALUE!</v>
      </c>
      <c r="AL257" s="50" t="e">
        <f t="shared" si="47"/>
        <v>#VALUE!</v>
      </c>
      <c r="AM257">
        <f t="shared" si="38"/>
        <v>0</v>
      </c>
      <c r="AN257">
        <f t="shared" si="50"/>
        <v>0</v>
      </c>
      <c r="AO257">
        <f t="shared" si="50"/>
        <v>0</v>
      </c>
      <c r="AP257">
        <f t="shared" si="50"/>
        <v>0</v>
      </c>
      <c r="AQ257">
        <f t="shared" si="50"/>
        <v>0</v>
      </c>
      <c r="AR257">
        <f t="shared" si="50"/>
        <v>0</v>
      </c>
      <c r="AS257">
        <f t="shared" si="50"/>
        <v>0</v>
      </c>
      <c r="AT257">
        <f t="shared" si="50"/>
        <v>0</v>
      </c>
      <c r="AU257">
        <f t="shared" si="50"/>
        <v>0</v>
      </c>
      <c r="AV257">
        <f t="shared" si="50"/>
        <v>0</v>
      </c>
      <c r="AW257">
        <f t="shared" si="50"/>
        <v>0</v>
      </c>
      <c r="AX257">
        <f t="shared" si="50"/>
        <v>0</v>
      </c>
    </row>
    <row r="258" spans="3:50" ht="30" customHeight="1" thickTop="1" thickBot="1" x14ac:dyDescent="0.25">
      <c r="C258" s="118"/>
      <c r="D258" s="126"/>
      <c r="E258" s="115"/>
      <c r="F258" s="115"/>
      <c r="G258" s="118"/>
      <c r="H258" s="127"/>
      <c r="I258" s="127"/>
      <c r="J258" s="127"/>
      <c r="K258" s="127"/>
      <c r="L258" s="127"/>
      <c r="M258" s="127"/>
      <c r="N258" s="127"/>
      <c r="O258" s="127"/>
      <c r="P258" s="127"/>
      <c r="Q258" s="109"/>
      <c r="R258" s="127"/>
      <c r="S258" s="127"/>
      <c r="U258" s="15" t="str">
        <f t="shared" si="45"/>
        <v/>
      </c>
      <c r="V258" t="str">
        <f t="shared" si="39"/>
        <v/>
      </c>
      <c r="W258" t="str">
        <f t="shared" si="40"/>
        <v/>
      </c>
      <c r="X258" t="str">
        <f t="shared" si="41"/>
        <v/>
      </c>
      <c r="Y258" t="str">
        <f t="shared" si="42"/>
        <v/>
      </c>
      <c r="Z258" t="str">
        <f t="shared" si="43"/>
        <v/>
      </c>
      <c r="AA258" t="str">
        <f t="shared" si="44"/>
        <v/>
      </c>
      <c r="AB258">
        <v>251</v>
      </c>
      <c r="AC258" t="str">
        <f>IF(ISERROR(IF(U258="","",IF(OR(U258=Cad_Inicial!$D$8,X258=Cad_Inicial!$D$8),Cad_Inicial!$D$8+AB258*1000,0))),"",IF(U258="","",IF(OR(U258=Cad_Inicial!$D$8,X258=Cad_Inicial!$D$8),Cad_Inicial!$D$8+AB258*1000,0)))</f>
        <v/>
      </c>
      <c r="AK258" s="50" t="e">
        <f t="shared" si="46"/>
        <v>#VALUE!</v>
      </c>
      <c r="AL258" s="50" t="e">
        <f t="shared" si="47"/>
        <v>#VALUE!</v>
      </c>
      <c r="AM258">
        <f t="shared" ref="AM258:AX314" si="51">IFERROR(IF(AND($AK258&lt;=AM$5,$AL258&gt;=AM$5),1,0),0)</f>
        <v>0</v>
      </c>
      <c r="AN258">
        <f t="shared" si="50"/>
        <v>0</v>
      </c>
      <c r="AO258">
        <f t="shared" si="50"/>
        <v>0</v>
      </c>
      <c r="AP258">
        <f t="shared" si="50"/>
        <v>0</v>
      </c>
      <c r="AQ258">
        <f t="shared" si="50"/>
        <v>0</v>
      </c>
      <c r="AR258">
        <f t="shared" si="50"/>
        <v>0</v>
      </c>
      <c r="AS258">
        <f t="shared" si="50"/>
        <v>0</v>
      </c>
      <c r="AT258">
        <f t="shared" si="50"/>
        <v>0</v>
      </c>
      <c r="AU258">
        <f t="shared" si="50"/>
        <v>0</v>
      </c>
      <c r="AV258">
        <f t="shared" si="50"/>
        <v>0</v>
      </c>
      <c r="AW258">
        <f t="shared" si="50"/>
        <v>0</v>
      </c>
      <c r="AX258">
        <f t="shared" si="50"/>
        <v>0</v>
      </c>
    </row>
    <row r="259" spans="3:50" ht="30" customHeight="1" thickTop="1" thickBot="1" x14ac:dyDescent="0.25">
      <c r="C259" s="118"/>
      <c r="D259" s="126"/>
      <c r="E259" s="115"/>
      <c r="F259" s="115"/>
      <c r="G259" s="118"/>
      <c r="H259" s="127"/>
      <c r="I259" s="127"/>
      <c r="J259" s="127"/>
      <c r="K259" s="127"/>
      <c r="L259" s="127"/>
      <c r="M259" s="127"/>
      <c r="N259" s="127"/>
      <c r="O259" s="127"/>
      <c r="P259" s="127"/>
      <c r="Q259" s="109"/>
      <c r="R259" s="127"/>
      <c r="S259" s="127"/>
      <c r="U259" s="15" t="str">
        <f t="shared" si="45"/>
        <v/>
      </c>
      <c r="V259" t="str">
        <f t="shared" si="39"/>
        <v/>
      </c>
      <c r="W259" t="str">
        <f t="shared" si="40"/>
        <v/>
      </c>
      <c r="X259" t="str">
        <f t="shared" si="41"/>
        <v/>
      </c>
      <c r="Y259" t="str">
        <f t="shared" si="42"/>
        <v/>
      </c>
      <c r="Z259" t="str">
        <f t="shared" si="43"/>
        <v/>
      </c>
      <c r="AA259" t="str">
        <f t="shared" si="44"/>
        <v/>
      </c>
      <c r="AB259">
        <v>252</v>
      </c>
      <c r="AC259" t="str">
        <f>IF(ISERROR(IF(U259="","",IF(OR(U259=Cad_Inicial!$D$8,X259=Cad_Inicial!$D$8),Cad_Inicial!$D$8+AB259*1000,0))),"",IF(U259="","",IF(OR(U259=Cad_Inicial!$D$8,X259=Cad_Inicial!$D$8),Cad_Inicial!$D$8+AB259*1000,0)))</f>
        <v/>
      </c>
      <c r="AK259" s="50" t="e">
        <f t="shared" si="46"/>
        <v>#VALUE!</v>
      </c>
      <c r="AL259" s="50" t="e">
        <f t="shared" si="47"/>
        <v>#VALUE!</v>
      </c>
      <c r="AM259">
        <f t="shared" si="51"/>
        <v>0</v>
      </c>
      <c r="AN259">
        <f t="shared" si="50"/>
        <v>0</v>
      </c>
      <c r="AO259">
        <f t="shared" si="50"/>
        <v>0</v>
      </c>
      <c r="AP259">
        <f t="shared" si="50"/>
        <v>0</v>
      </c>
      <c r="AQ259">
        <f t="shared" si="50"/>
        <v>0</v>
      </c>
      <c r="AR259">
        <f t="shared" si="50"/>
        <v>0</v>
      </c>
      <c r="AS259">
        <f t="shared" si="50"/>
        <v>0</v>
      </c>
      <c r="AT259">
        <f t="shared" si="50"/>
        <v>0</v>
      </c>
      <c r="AU259">
        <f t="shared" si="50"/>
        <v>0</v>
      </c>
      <c r="AV259">
        <f t="shared" si="50"/>
        <v>0</v>
      </c>
      <c r="AW259">
        <f t="shared" si="50"/>
        <v>0</v>
      </c>
      <c r="AX259">
        <f t="shared" si="50"/>
        <v>0</v>
      </c>
    </row>
    <row r="260" spans="3:50" ht="30" customHeight="1" thickTop="1" thickBot="1" x14ac:dyDescent="0.25">
      <c r="C260" s="118"/>
      <c r="D260" s="126"/>
      <c r="E260" s="115"/>
      <c r="F260" s="115"/>
      <c r="G260" s="118"/>
      <c r="H260" s="127"/>
      <c r="I260" s="127"/>
      <c r="J260" s="127"/>
      <c r="K260" s="127"/>
      <c r="L260" s="127"/>
      <c r="M260" s="127"/>
      <c r="N260" s="127"/>
      <c r="O260" s="127"/>
      <c r="P260" s="127"/>
      <c r="Q260" s="109"/>
      <c r="R260" s="127"/>
      <c r="S260" s="127"/>
      <c r="U260" s="15" t="str">
        <f t="shared" si="45"/>
        <v/>
      </c>
      <c r="V260" t="str">
        <f t="shared" si="39"/>
        <v/>
      </c>
      <c r="W260" t="str">
        <f t="shared" si="40"/>
        <v/>
      </c>
      <c r="X260" t="str">
        <f t="shared" si="41"/>
        <v/>
      </c>
      <c r="Y260" t="str">
        <f t="shared" si="42"/>
        <v/>
      </c>
      <c r="Z260" t="str">
        <f t="shared" si="43"/>
        <v/>
      </c>
      <c r="AA260" t="str">
        <f t="shared" si="44"/>
        <v/>
      </c>
      <c r="AB260">
        <v>253</v>
      </c>
      <c r="AC260" t="str">
        <f>IF(ISERROR(IF(U260="","",IF(OR(U260=Cad_Inicial!$D$8,X260=Cad_Inicial!$D$8),Cad_Inicial!$D$8+AB260*1000,0))),"",IF(U260="","",IF(OR(U260=Cad_Inicial!$D$8,X260=Cad_Inicial!$D$8),Cad_Inicial!$D$8+AB260*1000,0)))</f>
        <v/>
      </c>
      <c r="AK260" s="50" t="e">
        <f t="shared" si="46"/>
        <v>#VALUE!</v>
      </c>
      <c r="AL260" s="50" t="e">
        <f t="shared" si="47"/>
        <v>#VALUE!</v>
      </c>
      <c r="AM260">
        <f t="shared" si="51"/>
        <v>0</v>
      </c>
      <c r="AN260">
        <f t="shared" si="50"/>
        <v>0</v>
      </c>
      <c r="AO260">
        <f t="shared" si="50"/>
        <v>0</v>
      </c>
      <c r="AP260">
        <f t="shared" si="50"/>
        <v>0</v>
      </c>
      <c r="AQ260">
        <f t="shared" si="50"/>
        <v>0</v>
      </c>
      <c r="AR260">
        <f t="shared" si="50"/>
        <v>0</v>
      </c>
      <c r="AS260">
        <f t="shared" si="50"/>
        <v>0</v>
      </c>
      <c r="AT260">
        <f t="shared" si="50"/>
        <v>0</v>
      </c>
      <c r="AU260">
        <f t="shared" si="50"/>
        <v>0</v>
      </c>
      <c r="AV260">
        <f t="shared" si="50"/>
        <v>0</v>
      </c>
      <c r="AW260">
        <f t="shared" si="50"/>
        <v>0</v>
      </c>
      <c r="AX260">
        <f t="shared" si="50"/>
        <v>0</v>
      </c>
    </row>
    <row r="261" spans="3:50" ht="30" customHeight="1" thickTop="1" thickBot="1" x14ac:dyDescent="0.25">
      <c r="C261" s="118"/>
      <c r="D261" s="126"/>
      <c r="E261" s="115"/>
      <c r="F261" s="115"/>
      <c r="G261" s="118"/>
      <c r="H261" s="127"/>
      <c r="I261" s="127"/>
      <c r="J261" s="127"/>
      <c r="K261" s="127"/>
      <c r="L261" s="127"/>
      <c r="M261" s="127"/>
      <c r="N261" s="127"/>
      <c r="O261" s="127"/>
      <c r="P261" s="127"/>
      <c r="Q261" s="109"/>
      <c r="R261" s="127"/>
      <c r="S261" s="127"/>
      <c r="U261" s="15" t="str">
        <f t="shared" si="45"/>
        <v/>
      </c>
      <c r="V261" t="str">
        <f t="shared" si="39"/>
        <v/>
      </c>
      <c r="W261" t="str">
        <f t="shared" si="40"/>
        <v/>
      </c>
      <c r="X261" t="str">
        <f t="shared" si="41"/>
        <v/>
      </c>
      <c r="Y261" t="str">
        <f t="shared" si="42"/>
        <v/>
      </c>
      <c r="Z261" t="str">
        <f t="shared" si="43"/>
        <v/>
      </c>
      <c r="AA261" t="str">
        <f t="shared" si="44"/>
        <v/>
      </c>
      <c r="AB261">
        <v>254</v>
      </c>
      <c r="AC261" t="str">
        <f>IF(ISERROR(IF(U261="","",IF(OR(U261=Cad_Inicial!$D$8,X261=Cad_Inicial!$D$8),Cad_Inicial!$D$8+AB261*1000,0))),"",IF(U261="","",IF(OR(U261=Cad_Inicial!$D$8,X261=Cad_Inicial!$D$8),Cad_Inicial!$D$8+AB261*1000,0)))</f>
        <v/>
      </c>
      <c r="AK261" s="50" t="e">
        <f t="shared" si="46"/>
        <v>#VALUE!</v>
      </c>
      <c r="AL261" s="50" t="e">
        <f t="shared" si="47"/>
        <v>#VALUE!</v>
      </c>
      <c r="AM261">
        <f t="shared" si="51"/>
        <v>0</v>
      </c>
      <c r="AN261">
        <f t="shared" si="50"/>
        <v>0</v>
      </c>
      <c r="AO261">
        <f t="shared" si="50"/>
        <v>0</v>
      </c>
      <c r="AP261">
        <f t="shared" si="50"/>
        <v>0</v>
      </c>
      <c r="AQ261">
        <f t="shared" si="50"/>
        <v>0</v>
      </c>
      <c r="AR261">
        <f t="shared" si="50"/>
        <v>0</v>
      </c>
      <c r="AS261">
        <f t="shared" si="50"/>
        <v>0</v>
      </c>
      <c r="AT261">
        <f t="shared" si="50"/>
        <v>0</v>
      </c>
      <c r="AU261">
        <f t="shared" si="50"/>
        <v>0</v>
      </c>
      <c r="AV261">
        <f t="shared" si="50"/>
        <v>0</v>
      </c>
      <c r="AW261">
        <f t="shared" si="50"/>
        <v>0</v>
      </c>
      <c r="AX261">
        <f t="shared" si="50"/>
        <v>0</v>
      </c>
    </row>
    <row r="262" spans="3:50" ht="30" customHeight="1" thickTop="1" thickBot="1" x14ac:dyDescent="0.25">
      <c r="C262" s="118"/>
      <c r="D262" s="126"/>
      <c r="E262" s="115"/>
      <c r="F262" s="115"/>
      <c r="G262" s="118"/>
      <c r="H262" s="127"/>
      <c r="I262" s="127"/>
      <c r="J262" s="127"/>
      <c r="K262" s="127"/>
      <c r="L262" s="127"/>
      <c r="M262" s="127"/>
      <c r="N262" s="127"/>
      <c r="O262" s="127"/>
      <c r="P262" s="127"/>
      <c r="Q262" s="109"/>
      <c r="R262" s="127"/>
      <c r="S262" s="127"/>
      <c r="U262" s="15" t="str">
        <f t="shared" si="45"/>
        <v/>
      </c>
      <c r="V262" t="str">
        <f t="shared" si="39"/>
        <v/>
      </c>
      <c r="W262" t="str">
        <f t="shared" si="40"/>
        <v/>
      </c>
      <c r="X262" t="str">
        <f t="shared" si="41"/>
        <v/>
      </c>
      <c r="Y262" t="str">
        <f t="shared" si="42"/>
        <v/>
      </c>
      <c r="Z262" t="str">
        <f t="shared" si="43"/>
        <v/>
      </c>
      <c r="AA262" t="str">
        <f t="shared" si="44"/>
        <v/>
      </c>
      <c r="AB262">
        <v>255</v>
      </c>
      <c r="AC262" t="str">
        <f>IF(ISERROR(IF(U262="","",IF(OR(U262=Cad_Inicial!$D$8,X262=Cad_Inicial!$D$8),Cad_Inicial!$D$8+AB262*1000,0))),"",IF(U262="","",IF(OR(U262=Cad_Inicial!$D$8,X262=Cad_Inicial!$D$8),Cad_Inicial!$D$8+AB262*1000,0)))</f>
        <v/>
      </c>
      <c r="AK262" s="50" t="e">
        <f t="shared" si="46"/>
        <v>#VALUE!</v>
      </c>
      <c r="AL262" s="50" t="e">
        <f t="shared" si="47"/>
        <v>#VALUE!</v>
      </c>
      <c r="AM262">
        <f t="shared" si="51"/>
        <v>0</v>
      </c>
      <c r="AN262">
        <f t="shared" si="50"/>
        <v>0</v>
      </c>
      <c r="AO262">
        <f t="shared" si="50"/>
        <v>0</v>
      </c>
      <c r="AP262">
        <f t="shared" si="50"/>
        <v>0</v>
      </c>
      <c r="AQ262">
        <f t="shared" si="50"/>
        <v>0</v>
      </c>
      <c r="AR262">
        <f t="shared" si="50"/>
        <v>0</v>
      </c>
      <c r="AS262">
        <f t="shared" si="50"/>
        <v>0</v>
      </c>
      <c r="AT262">
        <f t="shared" si="50"/>
        <v>0</v>
      </c>
      <c r="AU262">
        <f t="shared" si="50"/>
        <v>0</v>
      </c>
      <c r="AV262">
        <f t="shared" si="50"/>
        <v>0</v>
      </c>
      <c r="AW262">
        <f t="shared" si="50"/>
        <v>0</v>
      </c>
      <c r="AX262">
        <f t="shared" si="50"/>
        <v>0</v>
      </c>
    </row>
    <row r="263" spans="3:50" ht="30" customHeight="1" thickTop="1" thickBot="1" x14ac:dyDescent="0.25">
      <c r="C263" s="118"/>
      <c r="D263" s="126"/>
      <c r="E263" s="115"/>
      <c r="F263" s="115"/>
      <c r="G263" s="118"/>
      <c r="H263" s="127"/>
      <c r="I263" s="127"/>
      <c r="J263" s="127"/>
      <c r="K263" s="127"/>
      <c r="L263" s="127"/>
      <c r="M263" s="127"/>
      <c r="N263" s="127"/>
      <c r="O263" s="127"/>
      <c r="P263" s="127"/>
      <c r="Q263" s="109"/>
      <c r="R263" s="127"/>
      <c r="S263" s="127"/>
      <c r="U263" s="15" t="str">
        <f t="shared" si="45"/>
        <v/>
      </c>
      <c r="V263" t="str">
        <f t="shared" si="39"/>
        <v/>
      </c>
      <c r="W263" t="str">
        <f t="shared" si="40"/>
        <v/>
      </c>
      <c r="X263" t="str">
        <f t="shared" si="41"/>
        <v/>
      </c>
      <c r="Y263" t="str">
        <f t="shared" si="42"/>
        <v/>
      </c>
      <c r="Z263" t="str">
        <f t="shared" si="43"/>
        <v/>
      </c>
      <c r="AA263" t="str">
        <f t="shared" si="44"/>
        <v/>
      </c>
      <c r="AB263">
        <v>256</v>
      </c>
      <c r="AC263" t="str">
        <f>IF(ISERROR(IF(U263="","",IF(OR(U263=Cad_Inicial!$D$8,X263=Cad_Inicial!$D$8),Cad_Inicial!$D$8+AB263*1000,0))),"",IF(U263="","",IF(OR(U263=Cad_Inicial!$D$8,X263=Cad_Inicial!$D$8),Cad_Inicial!$D$8+AB263*1000,0)))</f>
        <v/>
      </c>
      <c r="AK263" s="50" t="e">
        <f t="shared" si="46"/>
        <v>#VALUE!</v>
      </c>
      <c r="AL263" s="50" t="e">
        <f t="shared" si="47"/>
        <v>#VALUE!</v>
      </c>
      <c r="AM263">
        <f t="shared" si="51"/>
        <v>0</v>
      </c>
      <c r="AN263">
        <f t="shared" si="50"/>
        <v>0</v>
      </c>
      <c r="AO263">
        <f t="shared" si="50"/>
        <v>0</v>
      </c>
      <c r="AP263">
        <f t="shared" si="50"/>
        <v>0</v>
      </c>
      <c r="AQ263">
        <f t="shared" si="50"/>
        <v>0</v>
      </c>
      <c r="AR263">
        <f t="shared" si="50"/>
        <v>0</v>
      </c>
      <c r="AS263">
        <f t="shared" si="50"/>
        <v>0</v>
      </c>
      <c r="AT263">
        <f t="shared" si="50"/>
        <v>0</v>
      </c>
      <c r="AU263">
        <f t="shared" si="50"/>
        <v>0</v>
      </c>
      <c r="AV263">
        <f t="shared" si="50"/>
        <v>0</v>
      </c>
      <c r="AW263">
        <f t="shared" si="50"/>
        <v>0</v>
      </c>
      <c r="AX263">
        <f t="shared" si="50"/>
        <v>0</v>
      </c>
    </row>
    <row r="264" spans="3:50" ht="30" customHeight="1" thickTop="1" thickBot="1" x14ac:dyDescent="0.25">
      <c r="C264" s="118"/>
      <c r="D264" s="126"/>
      <c r="E264" s="115"/>
      <c r="F264" s="115"/>
      <c r="G264" s="118"/>
      <c r="H264" s="127"/>
      <c r="I264" s="127"/>
      <c r="J264" s="127"/>
      <c r="K264" s="127"/>
      <c r="L264" s="127"/>
      <c r="M264" s="127"/>
      <c r="N264" s="127"/>
      <c r="O264" s="127"/>
      <c r="P264" s="127"/>
      <c r="Q264" s="109"/>
      <c r="R264" s="127"/>
      <c r="S264" s="127"/>
      <c r="U264" s="15" t="str">
        <f t="shared" si="45"/>
        <v/>
      </c>
      <c r="V264" t="str">
        <f t="shared" ref="V264:V327" si="52">IF(ISERROR(IF(E264="","",MONTH(E264))),"",IF(E264="","",MONTH(E264)))</f>
        <v/>
      </c>
      <c r="W264" t="str">
        <f t="shared" ref="W264:W327" si="53">IF(ISERROR(IF(F264="","",MONTH(F264))),"",IF(F264="","",MONTH(F264)))</f>
        <v/>
      </c>
      <c r="X264" t="str">
        <f t="shared" ref="X264:X327" si="54">IF(ISERROR(IF(F264="","",YEAR(F264))),"",IF(F264="","",YEAR(F264)))</f>
        <v/>
      </c>
      <c r="Y264" t="str">
        <f t="shared" ref="Y264:Y327" si="55">IF(ISERROR(IF(IF(E264="","",ROUND((F264-E264)/30,0))&lt;1,1,IF(E264="","",ROUND((F264-E264)/30,0)))),"",IF(IF(E264="","",ROUND((F264-E264)/30,0))&lt;1,1,IF(E264="","",ROUND((F264-E264)/30,0))))</f>
        <v/>
      </c>
      <c r="Z264" t="str">
        <f t="shared" ref="Z264:Z327" si="56">IF(ISERROR(D264/Y264),"",D264/Y264)</f>
        <v/>
      </c>
      <c r="AA264" t="str">
        <f t="shared" ref="AA264:AA327" si="57">IF(ISERROR(Q264/Y264),"",Q264/Y264)</f>
        <v/>
      </c>
      <c r="AB264">
        <v>257</v>
      </c>
      <c r="AC264" t="str">
        <f>IF(ISERROR(IF(U264="","",IF(OR(U264=Cad_Inicial!$D$8,X264=Cad_Inicial!$D$8),Cad_Inicial!$D$8+AB264*1000,0))),"",IF(U264="","",IF(OR(U264=Cad_Inicial!$D$8,X264=Cad_Inicial!$D$8),Cad_Inicial!$D$8+AB264*1000,0)))</f>
        <v/>
      </c>
      <c r="AK264" s="50" t="e">
        <f t="shared" si="46"/>
        <v>#VALUE!</v>
      </c>
      <c r="AL264" s="50" t="e">
        <f t="shared" si="47"/>
        <v>#VALUE!</v>
      </c>
      <c r="AM264">
        <f t="shared" si="51"/>
        <v>0</v>
      </c>
      <c r="AN264">
        <f t="shared" si="50"/>
        <v>0</v>
      </c>
      <c r="AO264">
        <f t="shared" si="50"/>
        <v>0</v>
      </c>
      <c r="AP264">
        <f t="shared" si="50"/>
        <v>0</v>
      </c>
      <c r="AQ264">
        <f t="shared" si="50"/>
        <v>0</v>
      </c>
      <c r="AR264">
        <f t="shared" si="50"/>
        <v>0</v>
      </c>
      <c r="AS264">
        <f t="shared" si="50"/>
        <v>0</v>
      </c>
      <c r="AT264">
        <f t="shared" si="50"/>
        <v>0</v>
      </c>
      <c r="AU264">
        <f t="shared" si="50"/>
        <v>0</v>
      </c>
      <c r="AV264">
        <f t="shared" si="50"/>
        <v>0</v>
      </c>
      <c r="AW264">
        <f t="shared" si="50"/>
        <v>0</v>
      </c>
      <c r="AX264">
        <f t="shared" si="50"/>
        <v>0</v>
      </c>
    </row>
    <row r="265" spans="3:50" ht="30" customHeight="1" thickTop="1" thickBot="1" x14ac:dyDescent="0.25">
      <c r="C265" s="118"/>
      <c r="D265" s="126"/>
      <c r="E265" s="115"/>
      <c r="F265" s="115"/>
      <c r="G265" s="118"/>
      <c r="H265" s="127"/>
      <c r="I265" s="127"/>
      <c r="J265" s="127"/>
      <c r="K265" s="127"/>
      <c r="L265" s="127"/>
      <c r="M265" s="127"/>
      <c r="N265" s="127"/>
      <c r="O265" s="127"/>
      <c r="P265" s="127"/>
      <c r="Q265" s="109"/>
      <c r="R265" s="127"/>
      <c r="S265" s="127"/>
      <c r="U265" s="15" t="str">
        <f t="shared" ref="U265:U328" si="58">IF(ISERROR(IF(E265="","",YEAR(E265))),"",IF(E265="","",YEAR(E265)))</f>
        <v/>
      </c>
      <c r="V265" t="str">
        <f t="shared" si="52"/>
        <v/>
      </c>
      <c r="W265" t="str">
        <f t="shared" si="53"/>
        <v/>
      </c>
      <c r="X265" t="str">
        <f t="shared" si="54"/>
        <v/>
      </c>
      <c r="Y265" t="str">
        <f t="shared" si="55"/>
        <v/>
      </c>
      <c r="Z265" t="str">
        <f t="shared" si="56"/>
        <v/>
      </c>
      <c r="AA265" t="str">
        <f t="shared" si="57"/>
        <v/>
      </c>
      <c r="AB265">
        <v>258</v>
      </c>
      <c r="AC265" t="str">
        <f>IF(ISERROR(IF(U265="","",IF(OR(U265=Cad_Inicial!$D$8,X265=Cad_Inicial!$D$8),Cad_Inicial!$D$8+AB265*1000,0))),"",IF(U265="","",IF(OR(U265=Cad_Inicial!$D$8,X265=Cad_Inicial!$D$8),Cad_Inicial!$D$8+AB265*1000,0)))</f>
        <v/>
      </c>
      <c r="AK265" s="50" t="e">
        <f t="shared" si="46"/>
        <v>#VALUE!</v>
      </c>
      <c r="AL265" s="50" t="e">
        <f t="shared" si="47"/>
        <v>#VALUE!</v>
      </c>
      <c r="AM265">
        <f t="shared" si="51"/>
        <v>0</v>
      </c>
      <c r="AN265">
        <f t="shared" si="50"/>
        <v>0</v>
      </c>
      <c r="AO265">
        <f t="shared" si="50"/>
        <v>0</v>
      </c>
      <c r="AP265">
        <f t="shared" si="50"/>
        <v>0</v>
      </c>
      <c r="AQ265">
        <f t="shared" si="50"/>
        <v>0</v>
      </c>
      <c r="AR265">
        <f t="shared" si="50"/>
        <v>0</v>
      </c>
      <c r="AS265">
        <f t="shared" si="50"/>
        <v>0</v>
      </c>
      <c r="AT265">
        <f t="shared" si="50"/>
        <v>0</v>
      </c>
      <c r="AU265">
        <f t="shared" si="50"/>
        <v>0</v>
      </c>
      <c r="AV265">
        <f t="shared" si="50"/>
        <v>0</v>
      </c>
      <c r="AW265">
        <f t="shared" si="50"/>
        <v>0</v>
      </c>
      <c r="AX265">
        <f t="shared" si="50"/>
        <v>0</v>
      </c>
    </row>
    <row r="266" spans="3:50" ht="30" customHeight="1" thickTop="1" thickBot="1" x14ac:dyDescent="0.25">
      <c r="C266" s="118"/>
      <c r="D266" s="126"/>
      <c r="E266" s="115"/>
      <c r="F266" s="115"/>
      <c r="G266" s="118"/>
      <c r="H266" s="127"/>
      <c r="I266" s="127"/>
      <c r="J266" s="127"/>
      <c r="K266" s="127"/>
      <c r="L266" s="127"/>
      <c r="M266" s="127"/>
      <c r="N266" s="127"/>
      <c r="O266" s="127"/>
      <c r="P266" s="127"/>
      <c r="Q266" s="109"/>
      <c r="R266" s="127"/>
      <c r="S266" s="127"/>
      <c r="U266" s="15" t="str">
        <f t="shared" si="58"/>
        <v/>
      </c>
      <c r="V266" t="str">
        <f t="shared" si="52"/>
        <v/>
      </c>
      <c r="W266" t="str">
        <f t="shared" si="53"/>
        <v/>
      </c>
      <c r="X266" t="str">
        <f t="shared" si="54"/>
        <v/>
      </c>
      <c r="Y266" t="str">
        <f t="shared" si="55"/>
        <v/>
      </c>
      <c r="Z266" t="str">
        <f t="shared" si="56"/>
        <v/>
      </c>
      <c r="AA266" t="str">
        <f t="shared" si="57"/>
        <v/>
      </c>
      <c r="AB266">
        <v>259</v>
      </c>
      <c r="AC266" t="str">
        <f>IF(ISERROR(IF(U266="","",IF(OR(U266=Cad_Inicial!$D$8,X266=Cad_Inicial!$D$8),Cad_Inicial!$D$8+AB266*1000,0))),"",IF(U266="","",IF(OR(U266=Cad_Inicial!$D$8,X266=Cad_Inicial!$D$8),Cad_Inicial!$D$8+AB266*1000,0)))</f>
        <v/>
      </c>
      <c r="AK266" s="50" t="e">
        <f t="shared" ref="AK266:AK329" si="59">DATE(U266,V266,1)</f>
        <v>#VALUE!</v>
      </c>
      <c r="AL266" s="50" t="e">
        <f t="shared" ref="AL266:AL329" si="60">DATE(X266,W266,1)</f>
        <v>#VALUE!</v>
      </c>
      <c r="AM266">
        <f t="shared" si="51"/>
        <v>0</v>
      </c>
      <c r="AN266">
        <f t="shared" si="50"/>
        <v>0</v>
      </c>
      <c r="AO266">
        <f t="shared" si="50"/>
        <v>0</v>
      </c>
      <c r="AP266">
        <f t="shared" si="50"/>
        <v>0</v>
      </c>
      <c r="AQ266">
        <f t="shared" si="50"/>
        <v>0</v>
      </c>
      <c r="AR266">
        <f t="shared" si="50"/>
        <v>0</v>
      </c>
      <c r="AS266">
        <f t="shared" si="50"/>
        <v>0</v>
      </c>
      <c r="AT266">
        <f t="shared" si="50"/>
        <v>0</v>
      </c>
      <c r="AU266">
        <f t="shared" si="50"/>
        <v>0</v>
      </c>
      <c r="AV266">
        <f t="shared" si="50"/>
        <v>0</v>
      </c>
      <c r="AW266">
        <f t="shared" si="50"/>
        <v>0</v>
      </c>
      <c r="AX266">
        <f t="shared" si="50"/>
        <v>0</v>
      </c>
    </row>
    <row r="267" spans="3:50" ht="30" customHeight="1" thickTop="1" thickBot="1" x14ac:dyDescent="0.25">
      <c r="C267" s="118"/>
      <c r="D267" s="126"/>
      <c r="E267" s="115"/>
      <c r="F267" s="115"/>
      <c r="G267" s="118"/>
      <c r="H267" s="127"/>
      <c r="I267" s="127"/>
      <c r="J267" s="127"/>
      <c r="K267" s="127"/>
      <c r="L267" s="127"/>
      <c r="M267" s="127"/>
      <c r="N267" s="127"/>
      <c r="O267" s="127"/>
      <c r="P267" s="127"/>
      <c r="Q267" s="109"/>
      <c r="R267" s="127"/>
      <c r="S267" s="127"/>
      <c r="U267" s="15" t="str">
        <f t="shared" si="58"/>
        <v/>
      </c>
      <c r="V267" t="str">
        <f t="shared" si="52"/>
        <v/>
      </c>
      <c r="W267" t="str">
        <f t="shared" si="53"/>
        <v/>
      </c>
      <c r="X267" t="str">
        <f t="shared" si="54"/>
        <v/>
      </c>
      <c r="Y267" t="str">
        <f t="shared" si="55"/>
        <v/>
      </c>
      <c r="Z267" t="str">
        <f t="shared" si="56"/>
        <v/>
      </c>
      <c r="AA267" t="str">
        <f t="shared" si="57"/>
        <v/>
      </c>
      <c r="AB267">
        <v>260</v>
      </c>
      <c r="AC267" t="str">
        <f>IF(ISERROR(IF(U267="","",IF(OR(U267=Cad_Inicial!$D$8,X267=Cad_Inicial!$D$8),Cad_Inicial!$D$8+AB267*1000,0))),"",IF(U267="","",IF(OR(U267=Cad_Inicial!$D$8,X267=Cad_Inicial!$D$8),Cad_Inicial!$D$8+AB267*1000,0)))</f>
        <v/>
      </c>
      <c r="AK267" s="50" t="e">
        <f t="shared" si="59"/>
        <v>#VALUE!</v>
      </c>
      <c r="AL267" s="50" t="e">
        <f t="shared" si="60"/>
        <v>#VALUE!</v>
      </c>
      <c r="AM267">
        <f t="shared" si="51"/>
        <v>0</v>
      </c>
      <c r="AN267">
        <f t="shared" si="50"/>
        <v>0</v>
      </c>
      <c r="AO267">
        <f t="shared" si="50"/>
        <v>0</v>
      </c>
      <c r="AP267">
        <f t="shared" si="50"/>
        <v>0</v>
      </c>
      <c r="AQ267">
        <f t="shared" si="50"/>
        <v>0</v>
      </c>
      <c r="AR267">
        <f t="shared" si="50"/>
        <v>0</v>
      </c>
      <c r="AS267">
        <f t="shared" si="50"/>
        <v>0</v>
      </c>
      <c r="AT267">
        <f t="shared" si="50"/>
        <v>0</v>
      </c>
      <c r="AU267">
        <f t="shared" si="50"/>
        <v>0</v>
      </c>
      <c r="AV267">
        <f t="shared" si="50"/>
        <v>0</v>
      </c>
      <c r="AW267">
        <f t="shared" si="50"/>
        <v>0</v>
      </c>
      <c r="AX267">
        <f t="shared" si="50"/>
        <v>0</v>
      </c>
    </row>
    <row r="268" spans="3:50" ht="30" customHeight="1" thickTop="1" thickBot="1" x14ac:dyDescent="0.25">
      <c r="C268" s="118"/>
      <c r="D268" s="126"/>
      <c r="E268" s="115"/>
      <c r="F268" s="115"/>
      <c r="G268" s="118"/>
      <c r="H268" s="127"/>
      <c r="I268" s="127"/>
      <c r="J268" s="127"/>
      <c r="K268" s="127"/>
      <c r="L268" s="127"/>
      <c r="M268" s="127"/>
      <c r="N268" s="127"/>
      <c r="O268" s="127"/>
      <c r="P268" s="127"/>
      <c r="Q268" s="109"/>
      <c r="R268" s="127"/>
      <c r="S268" s="127"/>
      <c r="U268" s="15" t="str">
        <f t="shared" si="58"/>
        <v/>
      </c>
      <c r="V268" t="str">
        <f t="shared" si="52"/>
        <v/>
      </c>
      <c r="W268" t="str">
        <f t="shared" si="53"/>
        <v/>
      </c>
      <c r="X268" t="str">
        <f t="shared" si="54"/>
        <v/>
      </c>
      <c r="Y268" t="str">
        <f t="shared" si="55"/>
        <v/>
      </c>
      <c r="Z268" t="str">
        <f t="shared" si="56"/>
        <v/>
      </c>
      <c r="AA268" t="str">
        <f t="shared" si="57"/>
        <v/>
      </c>
      <c r="AB268">
        <v>261</v>
      </c>
      <c r="AC268" t="str">
        <f>IF(ISERROR(IF(U268="","",IF(OR(U268=Cad_Inicial!$D$8,X268=Cad_Inicial!$D$8),Cad_Inicial!$D$8+AB268*1000,0))),"",IF(U268="","",IF(OR(U268=Cad_Inicial!$D$8,X268=Cad_Inicial!$D$8),Cad_Inicial!$D$8+AB268*1000,0)))</f>
        <v/>
      </c>
      <c r="AK268" s="50" t="e">
        <f t="shared" si="59"/>
        <v>#VALUE!</v>
      </c>
      <c r="AL268" s="50" t="e">
        <f t="shared" si="60"/>
        <v>#VALUE!</v>
      </c>
      <c r="AM268">
        <f t="shared" si="51"/>
        <v>0</v>
      </c>
      <c r="AN268">
        <f t="shared" si="50"/>
        <v>0</v>
      </c>
      <c r="AO268">
        <f t="shared" si="50"/>
        <v>0</v>
      </c>
      <c r="AP268">
        <f t="shared" si="50"/>
        <v>0</v>
      </c>
      <c r="AQ268">
        <f t="shared" si="50"/>
        <v>0</v>
      </c>
      <c r="AR268">
        <f t="shared" si="50"/>
        <v>0</v>
      </c>
      <c r="AS268">
        <f t="shared" si="50"/>
        <v>0</v>
      </c>
      <c r="AT268">
        <f t="shared" si="50"/>
        <v>0</v>
      </c>
      <c r="AU268">
        <f t="shared" si="50"/>
        <v>0</v>
      </c>
      <c r="AV268">
        <f t="shared" si="50"/>
        <v>0</v>
      </c>
      <c r="AW268">
        <f t="shared" si="50"/>
        <v>0</v>
      </c>
      <c r="AX268">
        <f t="shared" si="50"/>
        <v>0</v>
      </c>
    </row>
    <row r="269" spans="3:50" ht="30" customHeight="1" thickTop="1" thickBot="1" x14ac:dyDescent="0.25">
      <c r="C269" s="118"/>
      <c r="D269" s="126"/>
      <c r="E269" s="115"/>
      <c r="F269" s="115"/>
      <c r="G269" s="118"/>
      <c r="H269" s="127"/>
      <c r="I269" s="127"/>
      <c r="J269" s="127"/>
      <c r="K269" s="127"/>
      <c r="L269" s="127"/>
      <c r="M269" s="127"/>
      <c r="N269" s="127"/>
      <c r="O269" s="127"/>
      <c r="P269" s="127"/>
      <c r="Q269" s="109"/>
      <c r="R269" s="127"/>
      <c r="S269" s="127"/>
      <c r="U269" s="15" t="str">
        <f t="shared" si="58"/>
        <v/>
      </c>
      <c r="V269" t="str">
        <f t="shared" si="52"/>
        <v/>
      </c>
      <c r="W269" t="str">
        <f t="shared" si="53"/>
        <v/>
      </c>
      <c r="X269" t="str">
        <f t="shared" si="54"/>
        <v/>
      </c>
      <c r="Y269" t="str">
        <f t="shared" si="55"/>
        <v/>
      </c>
      <c r="Z269" t="str">
        <f t="shared" si="56"/>
        <v/>
      </c>
      <c r="AA269" t="str">
        <f t="shared" si="57"/>
        <v/>
      </c>
      <c r="AB269">
        <v>262</v>
      </c>
      <c r="AC269" t="str">
        <f>IF(ISERROR(IF(U269="","",IF(OR(U269=Cad_Inicial!$D$8,X269=Cad_Inicial!$D$8),Cad_Inicial!$D$8+AB269*1000,0))),"",IF(U269="","",IF(OR(U269=Cad_Inicial!$D$8,X269=Cad_Inicial!$D$8),Cad_Inicial!$D$8+AB269*1000,0)))</f>
        <v/>
      </c>
      <c r="AK269" s="50" t="e">
        <f t="shared" si="59"/>
        <v>#VALUE!</v>
      </c>
      <c r="AL269" s="50" t="e">
        <f t="shared" si="60"/>
        <v>#VALUE!</v>
      </c>
      <c r="AM269">
        <f t="shared" si="51"/>
        <v>0</v>
      </c>
      <c r="AN269">
        <f t="shared" si="50"/>
        <v>0</v>
      </c>
      <c r="AO269">
        <f t="shared" si="50"/>
        <v>0</v>
      </c>
      <c r="AP269">
        <f t="shared" si="50"/>
        <v>0</v>
      </c>
      <c r="AQ269">
        <f t="shared" si="50"/>
        <v>0</v>
      </c>
      <c r="AR269">
        <f t="shared" si="50"/>
        <v>0</v>
      </c>
      <c r="AS269">
        <f t="shared" si="50"/>
        <v>0</v>
      </c>
      <c r="AT269">
        <f t="shared" si="50"/>
        <v>0</v>
      </c>
      <c r="AU269">
        <f t="shared" si="50"/>
        <v>0</v>
      </c>
      <c r="AV269">
        <f t="shared" si="50"/>
        <v>0</v>
      </c>
      <c r="AW269">
        <f t="shared" si="50"/>
        <v>0</v>
      </c>
      <c r="AX269">
        <f t="shared" si="50"/>
        <v>0</v>
      </c>
    </row>
    <row r="270" spans="3:50" ht="30" customHeight="1" thickTop="1" thickBot="1" x14ac:dyDescent="0.25">
      <c r="C270" s="118"/>
      <c r="D270" s="126"/>
      <c r="E270" s="115"/>
      <c r="F270" s="115"/>
      <c r="G270" s="118"/>
      <c r="H270" s="127"/>
      <c r="I270" s="127"/>
      <c r="J270" s="127"/>
      <c r="K270" s="127"/>
      <c r="L270" s="127"/>
      <c r="M270" s="127"/>
      <c r="N270" s="127"/>
      <c r="O270" s="127"/>
      <c r="P270" s="127"/>
      <c r="Q270" s="109"/>
      <c r="R270" s="127"/>
      <c r="S270" s="127"/>
      <c r="U270" s="15" t="str">
        <f t="shared" si="58"/>
        <v/>
      </c>
      <c r="V270" t="str">
        <f t="shared" si="52"/>
        <v/>
      </c>
      <c r="W270" t="str">
        <f t="shared" si="53"/>
        <v/>
      </c>
      <c r="X270" t="str">
        <f t="shared" si="54"/>
        <v/>
      </c>
      <c r="Y270" t="str">
        <f t="shared" si="55"/>
        <v/>
      </c>
      <c r="Z270" t="str">
        <f t="shared" si="56"/>
        <v/>
      </c>
      <c r="AA270" t="str">
        <f t="shared" si="57"/>
        <v/>
      </c>
      <c r="AB270">
        <v>263</v>
      </c>
      <c r="AC270" t="str">
        <f>IF(ISERROR(IF(U270="","",IF(OR(U270=Cad_Inicial!$D$8,X270=Cad_Inicial!$D$8),Cad_Inicial!$D$8+AB270*1000,0))),"",IF(U270="","",IF(OR(U270=Cad_Inicial!$D$8,X270=Cad_Inicial!$D$8),Cad_Inicial!$D$8+AB270*1000,0)))</f>
        <v/>
      </c>
      <c r="AK270" s="50" t="e">
        <f t="shared" si="59"/>
        <v>#VALUE!</v>
      </c>
      <c r="AL270" s="50" t="e">
        <f t="shared" si="60"/>
        <v>#VALUE!</v>
      </c>
      <c r="AM270">
        <f t="shared" si="51"/>
        <v>0</v>
      </c>
      <c r="AN270">
        <f t="shared" si="50"/>
        <v>0</v>
      </c>
      <c r="AO270">
        <f t="shared" si="50"/>
        <v>0</v>
      </c>
      <c r="AP270">
        <f t="shared" si="50"/>
        <v>0</v>
      </c>
      <c r="AQ270">
        <f t="shared" si="50"/>
        <v>0</v>
      </c>
      <c r="AR270">
        <f t="shared" si="50"/>
        <v>0</v>
      </c>
      <c r="AS270">
        <f t="shared" si="50"/>
        <v>0</v>
      </c>
      <c r="AT270">
        <f t="shared" si="50"/>
        <v>0</v>
      </c>
      <c r="AU270">
        <f t="shared" si="50"/>
        <v>0</v>
      </c>
      <c r="AV270">
        <f t="shared" si="50"/>
        <v>0</v>
      </c>
      <c r="AW270">
        <f t="shared" si="50"/>
        <v>0</v>
      </c>
      <c r="AX270">
        <f t="shared" si="50"/>
        <v>0</v>
      </c>
    </row>
    <row r="271" spans="3:50" ht="30" customHeight="1" thickTop="1" thickBot="1" x14ac:dyDescent="0.25">
      <c r="C271" s="118"/>
      <c r="D271" s="126"/>
      <c r="E271" s="115"/>
      <c r="F271" s="115"/>
      <c r="G271" s="118"/>
      <c r="H271" s="127"/>
      <c r="I271" s="127"/>
      <c r="J271" s="127"/>
      <c r="K271" s="127"/>
      <c r="L271" s="127"/>
      <c r="M271" s="127"/>
      <c r="N271" s="127"/>
      <c r="O271" s="127"/>
      <c r="P271" s="127"/>
      <c r="Q271" s="109"/>
      <c r="R271" s="127"/>
      <c r="S271" s="127"/>
      <c r="U271" s="15" t="str">
        <f t="shared" si="58"/>
        <v/>
      </c>
      <c r="V271" t="str">
        <f t="shared" si="52"/>
        <v/>
      </c>
      <c r="W271" t="str">
        <f t="shared" si="53"/>
        <v/>
      </c>
      <c r="X271" t="str">
        <f t="shared" si="54"/>
        <v/>
      </c>
      <c r="Y271" t="str">
        <f t="shared" si="55"/>
        <v/>
      </c>
      <c r="Z271" t="str">
        <f t="shared" si="56"/>
        <v/>
      </c>
      <c r="AA271" t="str">
        <f t="shared" si="57"/>
        <v/>
      </c>
      <c r="AB271">
        <v>264</v>
      </c>
      <c r="AC271" t="str">
        <f>IF(ISERROR(IF(U271="","",IF(OR(U271=Cad_Inicial!$D$8,X271=Cad_Inicial!$D$8),Cad_Inicial!$D$8+AB271*1000,0))),"",IF(U271="","",IF(OR(U271=Cad_Inicial!$D$8,X271=Cad_Inicial!$D$8),Cad_Inicial!$D$8+AB271*1000,0)))</f>
        <v/>
      </c>
      <c r="AK271" s="50" t="e">
        <f t="shared" si="59"/>
        <v>#VALUE!</v>
      </c>
      <c r="AL271" s="50" t="e">
        <f t="shared" si="60"/>
        <v>#VALUE!</v>
      </c>
      <c r="AM271">
        <f t="shared" si="51"/>
        <v>0</v>
      </c>
      <c r="AN271">
        <f t="shared" si="50"/>
        <v>0</v>
      </c>
      <c r="AO271">
        <f t="shared" si="50"/>
        <v>0</v>
      </c>
      <c r="AP271">
        <f t="shared" si="50"/>
        <v>0</v>
      </c>
      <c r="AQ271">
        <f t="shared" si="50"/>
        <v>0</v>
      </c>
      <c r="AR271">
        <f t="shared" si="50"/>
        <v>0</v>
      </c>
      <c r="AS271">
        <f t="shared" si="50"/>
        <v>0</v>
      </c>
      <c r="AT271">
        <f t="shared" si="50"/>
        <v>0</v>
      </c>
      <c r="AU271">
        <f t="shared" si="50"/>
        <v>0</v>
      </c>
      <c r="AV271">
        <f t="shared" si="50"/>
        <v>0</v>
      </c>
      <c r="AW271">
        <f t="shared" si="50"/>
        <v>0</v>
      </c>
      <c r="AX271">
        <f t="shared" si="50"/>
        <v>0</v>
      </c>
    </row>
    <row r="272" spans="3:50" ht="30" customHeight="1" thickTop="1" thickBot="1" x14ac:dyDescent="0.25">
      <c r="C272" s="118"/>
      <c r="D272" s="126"/>
      <c r="E272" s="115"/>
      <c r="F272" s="115"/>
      <c r="G272" s="118"/>
      <c r="H272" s="127"/>
      <c r="I272" s="127"/>
      <c r="J272" s="127"/>
      <c r="K272" s="127"/>
      <c r="L272" s="127"/>
      <c r="M272" s="127"/>
      <c r="N272" s="127"/>
      <c r="O272" s="127"/>
      <c r="P272" s="127"/>
      <c r="Q272" s="109"/>
      <c r="R272" s="127"/>
      <c r="S272" s="127"/>
      <c r="U272" s="15" t="str">
        <f t="shared" si="58"/>
        <v/>
      </c>
      <c r="V272" t="str">
        <f t="shared" si="52"/>
        <v/>
      </c>
      <c r="W272" t="str">
        <f t="shared" si="53"/>
        <v/>
      </c>
      <c r="X272" t="str">
        <f t="shared" si="54"/>
        <v/>
      </c>
      <c r="Y272" t="str">
        <f t="shared" si="55"/>
        <v/>
      </c>
      <c r="Z272" t="str">
        <f t="shared" si="56"/>
        <v/>
      </c>
      <c r="AA272" t="str">
        <f t="shared" si="57"/>
        <v/>
      </c>
      <c r="AB272">
        <v>265</v>
      </c>
      <c r="AC272" t="str">
        <f>IF(ISERROR(IF(U272="","",IF(OR(U272=Cad_Inicial!$D$8,X272=Cad_Inicial!$D$8),Cad_Inicial!$D$8+AB272*1000,0))),"",IF(U272="","",IF(OR(U272=Cad_Inicial!$D$8,X272=Cad_Inicial!$D$8),Cad_Inicial!$D$8+AB272*1000,0)))</f>
        <v/>
      </c>
      <c r="AK272" s="50" t="e">
        <f t="shared" si="59"/>
        <v>#VALUE!</v>
      </c>
      <c r="AL272" s="50" t="e">
        <f t="shared" si="60"/>
        <v>#VALUE!</v>
      </c>
      <c r="AM272">
        <f t="shared" si="51"/>
        <v>0</v>
      </c>
      <c r="AN272">
        <f t="shared" si="50"/>
        <v>0</v>
      </c>
      <c r="AO272">
        <f t="shared" si="50"/>
        <v>0</v>
      </c>
      <c r="AP272">
        <f t="shared" si="50"/>
        <v>0</v>
      </c>
      <c r="AQ272">
        <f t="shared" si="50"/>
        <v>0</v>
      </c>
      <c r="AR272">
        <f t="shared" si="50"/>
        <v>0</v>
      </c>
      <c r="AS272">
        <f t="shared" si="50"/>
        <v>0</v>
      </c>
      <c r="AT272">
        <f t="shared" si="50"/>
        <v>0</v>
      </c>
      <c r="AU272">
        <f t="shared" si="50"/>
        <v>0</v>
      </c>
      <c r="AV272">
        <f t="shared" si="50"/>
        <v>0</v>
      </c>
      <c r="AW272">
        <f t="shared" si="50"/>
        <v>0</v>
      </c>
      <c r="AX272">
        <f t="shared" si="50"/>
        <v>0</v>
      </c>
    </row>
    <row r="273" spans="3:50" ht="30" customHeight="1" thickTop="1" thickBot="1" x14ac:dyDescent="0.25">
      <c r="C273" s="118"/>
      <c r="D273" s="126"/>
      <c r="E273" s="115"/>
      <c r="F273" s="115"/>
      <c r="G273" s="118"/>
      <c r="H273" s="127"/>
      <c r="I273" s="127"/>
      <c r="J273" s="127"/>
      <c r="K273" s="127"/>
      <c r="L273" s="127"/>
      <c r="M273" s="127"/>
      <c r="N273" s="127"/>
      <c r="O273" s="127"/>
      <c r="P273" s="127"/>
      <c r="Q273" s="109"/>
      <c r="R273" s="127"/>
      <c r="S273" s="127"/>
      <c r="U273" s="15" t="str">
        <f t="shared" si="58"/>
        <v/>
      </c>
      <c r="V273" t="str">
        <f t="shared" si="52"/>
        <v/>
      </c>
      <c r="W273" t="str">
        <f t="shared" si="53"/>
        <v/>
      </c>
      <c r="X273" t="str">
        <f t="shared" si="54"/>
        <v/>
      </c>
      <c r="Y273" t="str">
        <f t="shared" si="55"/>
        <v/>
      </c>
      <c r="Z273" t="str">
        <f t="shared" si="56"/>
        <v/>
      </c>
      <c r="AA273" t="str">
        <f t="shared" si="57"/>
        <v/>
      </c>
      <c r="AB273">
        <v>266</v>
      </c>
      <c r="AC273" t="str">
        <f>IF(ISERROR(IF(U273="","",IF(OR(U273=Cad_Inicial!$D$8,X273=Cad_Inicial!$D$8),Cad_Inicial!$D$8+AB273*1000,0))),"",IF(U273="","",IF(OR(U273=Cad_Inicial!$D$8,X273=Cad_Inicial!$D$8),Cad_Inicial!$D$8+AB273*1000,0)))</f>
        <v/>
      </c>
      <c r="AK273" s="50" t="e">
        <f t="shared" si="59"/>
        <v>#VALUE!</v>
      </c>
      <c r="AL273" s="50" t="e">
        <f t="shared" si="60"/>
        <v>#VALUE!</v>
      </c>
      <c r="AM273">
        <f t="shared" si="51"/>
        <v>0</v>
      </c>
      <c r="AN273">
        <f t="shared" si="50"/>
        <v>0</v>
      </c>
      <c r="AO273">
        <f t="shared" si="50"/>
        <v>0</v>
      </c>
      <c r="AP273">
        <f t="shared" si="50"/>
        <v>0</v>
      </c>
      <c r="AQ273">
        <f t="shared" si="50"/>
        <v>0</v>
      </c>
      <c r="AR273">
        <f t="shared" si="50"/>
        <v>0</v>
      </c>
      <c r="AS273">
        <f t="shared" si="50"/>
        <v>0</v>
      </c>
      <c r="AT273">
        <f t="shared" si="50"/>
        <v>0</v>
      </c>
      <c r="AU273">
        <f t="shared" si="50"/>
        <v>0</v>
      </c>
      <c r="AV273">
        <f t="shared" si="50"/>
        <v>0</v>
      </c>
      <c r="AW273">
        <f t="shared" ref="AN273:AX296" si="61">IFERROR(IF(AND($AK273&lt;=AW$5,$AL273&gt;=AW$5),1,0),0)</f>
        <v>0</v>
      </c>
      <c r="AX273">
        <f t="shared" si="61"/>
        <v>0</v>
      </c>
    </row>
    <row r="274" spans="3:50" ht="30" customHeight="1" thickTop="1" thickBot="1" x14ac:dyDescent="0.25">
      <c r="C274" s="118"/>
      <c r="D274" s="126"/>
      <c r="E274" s="115"/>
      <c r="F274" s="115"/>
      <c r="G274" s="118"/>
      <c r="H274" s="127"/>
      <c r="I274" s="127"/>
      <c r="J274" s="127"/>
      <c r="K274" s="127"/>
      <c r="L274" s="127"/>
      <c r="M274" s="127"/>
      <c r="N274" s="127"/>
      <c r="O274" s="127"/>
      <c r="P274" s="127"/>
      <c r="Q274" s="109"/>
      <c r="R274" s="127"/>
      <c r="S274" s="127"/>
      <c r="U274" s="15" t="str">
        <f t="shared" si="58"/>
        <v/>
      </c>
      <c r="V274" t="str">
        <f t="shared" si="52"/>
        <v/>
      </c>
      <c r="W274" t="str">
        <f t="shared" si="53"/>
        <v/>
      </c>
      <c r="X274" t="str">
        <f t="shared" si="54"/>
        <v/>
      </c>
      <c r="Y274" t="str">
        <f t="shared" si="55"/>
        <v/>
      </c>
      <c r="Z274" t="str">
        <f t="shared" si="56"/>
        <v/>
      </c>
      <c r="AA274" t="str">
        <f t="shared" si="57"/>
        <v/>
      </c>
      <c r="AB274">
        <v>267</v>
      </c>
      <c r="AC274" t="str">
        <f>IF(ISERROR(IF(U274="","",IF(OR(U274=Cad_Inicial!$D$8,X274=Cad_Inicial!$D$8),Cad_Inicial!$D$8+AB274*1000,0))),"",IF(U274="","",IF(OR(U274=Cad_Inicial!$D$8,X274=Cad_Inicial!$D$8),Cad_Inicial!$D$8+AB274*1000,0)))</f>
        <v/>
      </c>
      <c r="AK274" s="50" t="e">
        <f t="shared" si="59"/>
        <v>#VALUE!</v>
      </c>
      <c r="AL274" s="50" t="e">
        <f t="shared" si="60"/>
        <v>#VALUE!</v>
      </c>
      <c r="AM274">
        <f t="shared" si="51"/>
        <v>0</v>
      </c>
      <c r="AN274">
        <f t="shared" si="61"/>
        <v>0</v>
      </c>
      <c r="AO274">
        <f t="shared" si="61"/>
        <v>0</v>
      </c>
      <c r="AP274">
        <f t="shared" si="61"/>
        <v>0</v>
      </c>
      <c r="AQ274">
        <f t="shared" si="61"/>
        <v>0</v>
      </c>
      <c r="AR274">
        <f t="shared" si="61"/>
        <v>0</v>
      </c>
      <c r="AS274">
        <f t="shared" si="61"/>
        <v>0</v>
      </c>
      <c r="AT274">
        <f t="shared" si="61"/>
        <v>0</v>
      </c>
      <c r="AU274">
        <f t="shared" si="61"/>
        <v>0</v>
      </c>
      <c r="AV274">
        <f t="shared" si="61"/>
        <v>0</v>
      </c>
      <c r="AW274">
        <f t="shared" si="61"/>
        <v>0</v>
      </c>
      <c r="AX274">
        <f t="shared" si="61"/>
        <v>0</v>
      </c>
    </row>
    <row r="275" spans="3:50" ht="30" customHeight="1" thickTop="1" thickBot="1" x14ac:dyDescent="0.25">
      <c r="C275" s="118"/>
      <c r="D275" s="126"/>
      <c r="E275" s="115"/>
      <c r="F275" s="115"/>
      <c r="G275" s="118"/>
      <c r="H275" s="127"/>
      <c r="I275" s="127"/>
      <c r="J275" s="127"/>
      <c r="K275" s="127"/>
      <c r="L275" s="127"/>
      <c r="M275" s="127"/>
      <c r="N275" s="127"/>
      <c r="O275" s="127"/>
      <c r="P275" s="127"/>
      <c r="Q275" s="109"/>
      <c r="R275" s="127"/>
      <c r="S275" s="127"/>
      <c r="U275" s="15" t="str">
        <f t="shared" si="58"/>
        <v/>
      </c>
      <c r="V275" t="str">
        <f t="shared" si="52"/>
        <v/>
      </c>
      <c r="W275" t="str">
        <f t="shared" si="53"/>
        <v/>
      </c>
      <c r="X275" t="str">
        <f t="shared" si="54"/>
        <v/>
      </c>
      <c r="Y275" t="str">
        <f t="shared" si="55"/>
        <v/>
      </c>
      <c r="Z275" t="str">
        <f t="shared" si="56"/>
        <v/>
      </c>
      <c r="AA275" t="str">
        <f t="shared" si="57"/>
        <v/>
      </c>
      <c r="AB275">
        <v>268</v>
      </c>
      <c r="AC275" t="str">
        <f>IF(ISERROR(IF(U275="","",IF(OR(U275=Cad_Inicial!$D$8,X275=Cad_Inicial!$D$8),Cad_Inicial!$D$8+AB275*1000,0))),"",IF(U275="","",IF(OR(U275=Cad_Inicial!$D$8,X275=Cad_Inicial!$D$8),Cad_Inicial!$D$8+AB275*1000,0)))</f>
        <v/>
      </c>
      <c r="AK275" s="50" t="e">
        <f t="shared" si="59"/>
        <v>#VALUE!</v>
      </c>
      <c r="AL275" s="50" t="e">
        <f t="shared" si="60"/>
        <v>#VALUE!</v>
      </c>
      <c r="AM275">
        <f t="shared" si="51"/>
        <v>0</v>
      </c>
      <c r="AN275">
        <f t="shared" si="61"/>
        <v>0</v>
      </c>
      <c r="AO275">
        <f t="shared" si="61"/>
        <v>0</v>
      </c>
      <c r="AP275">
        <f t="shared" si="61"/>
        <v>0</v>
      </c>
      <c r="AQ275">
        <f t="shared" si="61"/>
        <v>0</v>
      </c>
      <c r="AR275">
        <f t="shared" si="61"/>
        <v>0</v>
      </c>
      <c r="AS275">
        <f t="shared" si="61"/>
        <v>0</v>
      </c>
      <c r="AT275">
        <f t="shared" si="61"/>
        <v>0</v>
      </c>
      <c r="AU275">
        <f t="shared" si="61"/>
        <v>0</v>
      </c>
      <c r="AV275">
        <f t="shared" si="61"/>
        <v>0</v>
      </c>
      <c r="AW275">
        <f t="shared" si="61"/>
        <v>0</v>
      </c>
      <c r="AX275">
        <f t="shared" si="61"/>
        <v>0</v>
      </c>
    </row>
    <row r="276" spans="3:50" ht="30" customHeight="1" thickTop="1" thickBot="1" x14ac:dyDescent="0.25">
      <c r="C276" s="118"/>
      <c r="D276" s="126"/>
      <c r="E276" s="115"/>
      <c r="F276" s="115"/>
      <c r="G276" s="118"/>
      <c r="H276" s="127"/>
      <c r="I276" s="127"/>
      <c r="J276" s="127"/>
      <c r="K276" s="127"/>
      <c r="L276" s="127"/>
      <c r="M276" s="127"/>
      <c r="N276" s="127"/>
      <c r="O276" s="127"/>
      <c r="P276" s="127"/>
      <c r="Q276" s="109"/>
      <c r="R276" s="127"/>
      <c r="S276" s="127"/>
      <c r="U276" s="15" t="str">
        <f t="shared" si="58"/>
        <v/>
      </c>
      <c r="V276" t="str">
        <f t="shared" si="52"/>
        <v/>
      </c>
      <c r="W276" t="str">
        <f t="shared" si="53"/>
        <v/>
      </c>
      <c r="X276" t="str">
        <f t="shared" si="54"/>
        <v/>
      </c>
      <c r="Y276" t="str">
        <f t="shared" si="55"/>
        <v/>
      </c>
      <c r="Z276" t="str">
        <f t="shared" si="56"/>
        <v/>
      </c>
      <c r="AA276" t="str">
        <f t="shared" si="57"/>
        <v/>
      </c>
      <c r="AB276">
        <v>269</v>
      </c>
      <c r="AC276" t="str">
        <f>IF(ISERROR(IF(U276="","",IF(OR(U276=Cad_Inicial!$D$8,X276=Cad_Inicial!$D$8),Cad_Inicial!$D$8+AB276*1000,0))),"",IF(U276="","",IF(OR(U276=Cad_Inicial!$D$8,X276=Cad_Inicial!$D$8),Cad_Inicial!$D$8+AB276*1000,0)))</f>
        <v/>
      </c>
      <c r="AK276" s="50" t="e">
        <f t="shared" si="59"/>
        <v>#VALUE!</v>
      </c>
      <c r="AL276" s="50" t="e">
        <f t="shared" si="60"/>
        <v>#VALUE!</v>
      </c>
      <c r="AM276">
        <f t="shared" si="51"/>
        <v>0</v>
      </c>
      <c r="AN276">
        <f t="shared" si="61"/>
        <v>0</v>
      </c>
      <c r="AO276">
        <f t="shared" si="61"/>
        <v>0</v>
      </c>
      <c r="AP276">
        <f t="shared" si="61"/>
        <v>0</v>
      </c>
      <c r="AQ276">
        <f t="shared" si="61"/>
        <v>0</v>
      </c>
      <c r="AR276">
        <f t="shared" si="61"/>
        <v>0</v>
      </c>
      <c r="AS276">
        <f t="shared" si="61"/>
        <v>0</v>
      </c>
      <c r="AT276">
        <f t="shared" si="61"/>
        <v>0</v>
      </c>
      <c r="AU276">
        <f t="shared" si="61"/>
        <v>0</v>
      </c>
      <c r="AV276">
        <f t="shared" si="61"/>
        <v>0</v>
      </c>
      <c r="AW276">
        <f t="shared" si="61"/>
        <v>0</v>
      </c>
      <c r="AX276">
        <f t="shared" si="61"/>
        <v>0</v>
      </c>
    </row>
    <row r="277" spans="3:50" ht="30" customHeight="1" thickTop="1" thickBot="1" x14ac:dyDescent="0.25">
      <c r="C277" s="118"/>
      <c r="D277" s="126"/>
      <c r="E277" s="115"/>
      <c r="F277" s="115"/>
      <c r="G277" s="118"/>
      <c r="H277" s="127"/>
      <c r="I277" s="127"/>
      <c r="J277" s="127"/>
      <c r="K277" s="127"/>
      <c r="L277" s="127"/>
      <c r="M277" s="127"/>
      <c r="N277" s="127"/>
      <c r="O277" s="127"/>
      <c r="P277" s="127"/>
      <c r="Q277" s="109"/>
      <c r="R277" s="127"/>
      <c r="S277" s="127"/>
      <c r="U277" s="15" t="str">
        <f t="shared" si="58"/>
        <v/>
      </c>
      <c r="V277" t="str">
        <f t="shared" si="52"/>
        <v/>
      </c>
      <c r="W277" t="str">
        <f t="shared" si="53"/>
        <v/>
      </c>
      <c r="X277" t="str">
        <f t="shared" si="54"/>
        <v/>
      </c>
      <c r="Y277" t="str">
        <f t="shared" si="55"/>
        <v/>
      </c>
      <c r="Z277" t="str">
        <f t="shared" si="56"/>
        <v/>
      </c>
      <c r="AA277" t="str">
        <f t="shared" si="57"/>
        <v/>
      </c>
      <c r="AB277">
        <v>270</v>
      </c>
      <c r="AC277" t="str">
        <f>IF(ISERROR(IF(U277="","",IF(OR(U277=Cad_Inicial!$D$8,X277=Cad_Inicial!$D$8),Cad_Inicial!$D$8+AB277*1000,0))),"",IF(U277="","",IF(OR(U277=Cad_Inicial!$D$8,X277=Cad_Inicial!$D$8),Cad_Inicial!$D$8+AB277*1000,0)))</f>
        <v/>
      </c>
      <c r="AK277" s="50" t="e">
        <f t="shared" si="59"/>
        <v>#VALUE!</v>
      </c>
      <c r="AL277" s="50" t="e">
        <f t="shared" si="60"/>
        <v>#VALUE!</v>
      </c>
      <c r="AM277">
        <f t="shared" si="51"/>
        <v>0</v>
      </c>
      <c r="AN277">
        <f t="shared" si="61"/>
        <v>0</v>
      </c>
      <c r="AO277">
        <f t="shared" si="61"/>
        <v>0</v>
      </c>
      <c r="AP277">
        <f t="shared" si="61"/>
        <v>0</v>
      </c>
      <c r="AQ277">
        <f t="shared" si="61"/>
        <v>0</v>
      </c>
      <c r="AR277">
        <f t="shared" si="61"/>
        <v>0</v>
      </c>
      <c r="AS277">
        <f t="shared" si="61"/>
        <v>0</v>
      </c>
      <c r="AT277">
        <f t="shared" si="61"/>
        <v>0</v>
      </c>
      <c r="AU277">
        <f t="shared" si="61"/>
        <v>0</v>
      </c>
      <c r="AV277">
        <f t="shared" si="61"/>
        <v>0</v>
      </c>
      <c r="AW277">
        <f t="shared" si="61"/>
        <v>0</v>
      </c>
      <c r="AX277">
        <f t="shared" si="61"/>
        <v>0</v>
      </c>
    </row>
    <row r="278" spans="3:50" ht="30" customHeight="1" thickTop="1" thickBot="1" x14ac:dyDescent="0.25">
      <c r="C278" s="118"/>
      <c r="D278" s="126"/>
      <c r="E278" s="115"/>
      <c r="F278" s="115"/>
      <c r="G278" s="118"/>
      <c r="H278" s="127"/>
      <c r="I278" s="127"/>
      <c r="J278" s="127"/>
      <c r="K278" s="127"/>
      <c r="L278" s="127"/>
      <c r="M278" s="127"/>
      <c r="N278" s="127"/>
      <c r="O278" s="127"/>
      <c r="P278" s="127"/>
      <c r="Q278" s="109"/>
      <c r="R278" s="127"/>
      <c r="S278" s="127"/>
      <c r="U278" s="15" t="str">
        <f t="shared" si="58"/>
        <v/>
      </c>
      <c r="V278" t="str">
        <f t="shared" si="52"/>
        <v/>
      </c>
      <c r="W278" t="str">
        <f t="shared" si="53"/>
        <v/>
      </c>
      <c r="X278" t="str">
        <f t="shared" si="54"/>
        <v/>
      </c>
      <c r="Y278" t="str">
        <f t="shared" si="55"/>
        <v/>
      </c>
      <c r="Z278" t="str">
        <f t="shared" si="56"/>
        <v/>
      </c>
      <c r="AA278" t="str">
        <f t="shared" si="57"/>
        <v/>
      </c>
      <c r="AB278">
        <v>271</v>
      </c>
      <c r="AC278" t="str">
        <f>IF(ISERROR(IF(U278="","",IF(OR(U278=Cad_Inicial!$D$8,X278=Cad_Inicial!$D$8),Cad_Inicial!$D$8+AB278*1000,0))),"",IF(U278="","",IF(OR(U278=Cad_Inicial!$D$8,X278=Cad_Inicial!$D$8),Cad_Inicial!$D$8+AB278*1000,0)))</f>
        <v/>
      </c>
      <c r="AK278" s="50" t="e">
        <f t="shared" si="59"/>
        <v>#VALUE!</v>
      </c>
      <c r="AL278" s="50" t="e">
        <f t="shared" si="60"/>
        <v>#VALUE!</v>
      </c>
      <c r="AM278">
        <f t="shared" si="51"/>
        <v>0</v>
      </c>
      <c r="AN278">
        <f t="shared" si="61"/>
        <v>0</v>
      </c>
      <c r="AO278">
        <f t="shared" si="61"/>
        <v>0</v>
      </c>
      <c r="AP278">
        <f t="shared" si="61"/>
        <v>0</v>
      </c>
      <c r="AQ278">
        <f t="shared" si="61"/>
        <v>0</v>
      </c>
      <c r="AR278">
        <f t="shared" si="61"/>
        <v>0</v>
      </c>
      <c r="AS278">
        <f t="shared" si="61"/>
        <v>0</v>
      </c>
      <c r="AT278">
        <f t="shared" si="61"/>
        <v>0</v>
      </c>
      <c r="AU278">
        <f t="shared" si="61"/>
        <v>0</v>
      </c>
      <c r="AV278">
        <f t="shared" si="61"/>
        <v>0</v>
      </c>
      <c r="AW278">
        <f t="shared" si="61"/>
        <v>0</v>
      </c>
      <c r="AX278">
        <f t="shared" si="61"/>
        <v>0</v>
      </c>
    </row>
    <row r="279" spans="3:50" ht="30" customHeight="1" thickTop="1" thickBot="1" x14ac:dyDescent="0.25">
      <c r="C279" s="118"/>
      <c r="D279" s="126"/>
      <c r="E279" s="115"/>
      <c r="F279" s="115"/>
      <c r="G279" s="118"/>
      <c r="H279" s="127"/>
      <c r="I279" s="127"/>
      <c r="J279" s="127"/>
      <c r="K279" s="127"/>
      <c r="L279" s="127"/>
      <c r="M279" s="127"/>
      <c r="N279" s="127"/>
      <c r="O279" s="127"/>
      <c r="P279" s="127"/>
      <c r="Q279" s="109"/>
      <c r="R279" s="127"/>
      <c r="S279" s="127"/>
      <c r="U279" s="15" t="str">
        <f t="shared" si="58"/>
        <v/>
      </c>
      <c r="V279" t="str">
        <f t="shared" si="52"/>
        <v/>
      </c>
      <c r="W279" t="str">
        <f t="shared" si="53"/>
        <v/>
      </c>
      <c r="X279" t="str">
        <f t="shared" si="54"/>
        <v/>
      </c>
      <c r="Y279" t="str">
        <f t="shared" si="55"/>
        <v/>
      </c>
      <c r="Z279" t="str">
        <f t="shared" si="56"/>
        <v/>
      </c>
      <c r="AA279" t="str">
        <f t="shared" si="57"/>
        <v/>
      </c>
      <c r="AB279">
        <v>272</v>
      </c>
      <c r="AC279" t="str">
        <f>IF(ISERROR(IF(U279="","",IF(OR(U279=Cad_Inicial!$D$8,X279=Cad_Inicial!$D$8),Cad_Inicial!$D$8+AB279*1000,0))),"",IF(U279="","",IF(OR(U279=Cad_Inicial!$D$8,X279=Cad_Inicial!$D$8),Cad_Inicial!$D$8+AB279*1000,0)))</f>
        <v/>
      </c>
      <c r="AK279" s="50" t="e">
        <f t="shared" si="59"/>
        <v>#VALUE!</v>
      </c>
      <c r="AL279" s="50" t="e">
        <f t="shared" si="60"/>
        <v>#VALUE!</v>
      </c>
      <c r="AM279">
        <f t="shared" si="51"/>
        <v>0</v>
      </c>
      <c r="AN279">
        <f t="shared" si="61"/>
        <v>0</v>
      </c>
      <c r="AO279">
        <f t="shared" si="61"/>
        <v>0</v>
      </c>
      <c r="AP279">
        <f t="shared" si="61"/>
        <v>0</v>
      </c>
      <c r="AQ279">
        <f t="shared" si="61"/>
        <v>0</v>
      </c>
      <c r="AR279">
        <f t="shared" si="61"/>
        <v>0</v>
      </c>
      <c r="AS279">
        <f t="shared" si="61"/>
        <v>0</v>
      </c>
      <c r="AT279">
        <f t="shared" si="61"/>
        <v>0</v>
      </c>
      <c r="AU279">
        <f t="shared" si="61"/>
        <v>0</v>
      </c>
      <c r="AV279">
        <f t="shared" si="61"/>
        <v>0</v>
      </c>
      <c r="AW279">
        <f t="shared" si="61"/>
        <v>0</v>
      </c>
      <c r="AX279">
        <f t="shared" si="61"/>
        <v>0</v>
      </c>
    </row>
    <row r="280" spans="3:50" ht="30" customHeight="1" thickTop="1" thickBot="1" x14ac:dyDescent="0.25">
      <c r="C280" s="118"/>
      <c r="D280" s="126"/>
      <c r="E280" s="115"/>
      <c r="F280" s="115"/>
      <c r="G280" s="118"/>
      <c r="H280" s="127"/>
      <c r="I280" s="127"/>
      <c r="J280" s="127"/>
      <c r="K280" s="127"/>
      <c r="L280" s="127"/>
      <c r="M280" s="127"/>
      <c r="N280" s="127"/>
      <c r="O280" s="127"/>
      <c r="P280" s="127"/>
      <c r="Q280" s="109"/>
      <c r="R280" s="127"/>
      <c r="S280" s="127"/>
      <c r="U280" s="15" t="str">
        <f t="shared" si="58"/>
        <v/>
      </c>
      <c r="V280" t="str">
        <f t="shared" si="52"/>
        <v/>
      </c>
      <c r="W280" t="str">
        <f t="shared" si="53"/>
        <v/>
      </c>
      <c r="X280" t="str">
        <f t="shared" si="54"/>
        <v/>
      </c>
      <c r="Y280" t="str">
        <f t="shared" si="55"/>
        <v/>
      </c>
      <c r="Z280" t="str">
        <f t="shared" si="56"/>
        <v/>
      </c>
      <c r="AA280" t="str">
        <f t="shared" si="57"/>
        <v/>
      </c>
      <c r="AB280">
        <v>273</v>
      </c>
      <c r="AC280" t="str">
        <f>IF(ISERROR(IF(U280="","",IF(OR(U280=Cad_Inicial!$D$8,X280=Cad_Inicial!$D$8),Cad_Inicial!$D$8+AB280*1000,0))),"",IF(U280="","",IF(OR(U280=Cad_Inicial!$D$8,X280=Cad_Inicial!$D$8),Cad_Inicial!$D$8+AB280*1000,0)))</f>
        <v/>
      </c>
      <c r="AK280" s="50" t="e">
        <f t="shared" si="59"/>
        <v>#VALUE!</v>
      </c>
      <c r="AL280" s="50" t="e">
        <f t="shared" si="60"/>
        <v>#VALUE!</v>
      </c>
      <c r="AM280">
        <f t="shared" si="51"/>
        <v>0</v>
      </c>
      <c r="AN280">
        <f t="shared" si="61"/>
        <v>0</v>
      </c>
      <c r="AO280">
        <f t="shared" si="61"/>
        <v>0</v>
      </c>
      <c r="AP280">
        <f t="shared" si="61"/>
        <v>0</v>
      </c>
      <c r="AQ280">
        <f t="shared" si="61"/>
        <v>0</v>
      </c>
      <c r="AR280">
        <f t="shared" si="61"/>
        <v>0</v>
      </c>
      <c r="AS280">
        <f t="shared" si="61"/>
        <v>0</v>
      </c>
      <c r="AT280">
        <f t="shared" si="61"/>
        <v>0</v>
      </c>
      <c r="AU280">
        <f t="shared" si="61"/>
        <v>0</v>
      </c>
      <c r="AV280">
        <f t="shared" si="61"/>
        <v>0</v>
      </c>
      <c r="AW280">
        <f t="shared" si="61"/>
        <v>0</v>
      </c>
      <c r="AX280">
        <f t="shared" si="61"/>
        <v>0</v>
      </c>
    </row>
    <row r="281" spans="3:50" ht="30" customHeight="1" thickTop="1" thickBot="1" x14ac:dyDescent="0.25">
      <c r="C281" s="118"/>
      <c r="D281" s="126"/>
      <c r="E281" s="115"/>
      <c r="F281" s="115"/>
      <c r="G281" s="118"/>
      <c r="H281" s="127"/>
      <c r="I281" s="127"/>
      <c r="J281" s="127"/>
      <c r="K281" s="127"/>
      <c r="L281" s="127"/>
      <c r="M281" s="127"/>
      <c r="N281" s="127"/>
      <c r="O281" s="127"/>
      <c r="P281" s="127"/>
      <c r="Q281" s="109"/>
      <c r="R281" s="127"/>
      <c r="S281" s="127"/>
      <c r="U281" s="15" t="str">
        <f t="shared" si="58"/>
        <v/>
      </c>
      <c r="V281" t="str">
        <f t="shared" si="52"/>
        <v/>
      </c>
      <c r="W281" t="str">
        <f t="shared" si="53"/>
        <v/>
      </c>
      <c r="X281" t="str">
        <f t="shared" si="54"/>
        <v/>
      </c>
      <c r="Y281" t="str">
        <f t="shared" si="55"/>
        <v/>
      </c>
      <c r="Z281" t="str">
        <f t="shared" si="56"/>
        <v/>
      </c>
      <c r="AA281" t="str">
        <f t="shared" si="57"/>
        <v/>
      </c>
      <c r="AB281">
        <v>274</v>
      </c>
      <c r="AC281" t="str">
        <f>IF(ISERROR(IF(U281="","",IF(OR(U281=Cad_Inicial!$D$8,X281=Cad_Inicial!$D$8),Cad_Inicial!$D$8+AB281*1000,0))),"",IF(U281="","",IF(OR(U281=Cad_Inicial!$D$8,X281=Cad_Inicial!$D$8),Cad_Inicial!$D$8+AB281*1000,0)))</f>
        <v/>
      </c>
      <c r="AK281" s="50" t="e">
        <f t="shared" si="59"/>
        <v>#VALUE!</v>
      </c>
      <c r="AL281" s="50" t="e">
        <f t="shared" si="60"/>
        <v>#VALUE!</v>
      </c>
      <c r="AM281">
        <f t="shared" si="51"/>
        <v>0</v>
      </c>
      <c r="AN281">
        <f t="shared" si="61"/>
        <v>0</v>
      </c>
      <c r="AO281">
        <f t="shared" si="61"/>
        <v>0</v>
      </c>
      <c r="AP281">
        <f t="shared" si="61"/>
        <v>0</v>
      </c>
      <c r="AQ281">
        <f t="shared" si="61"/>
        <v>0</v>
      </c>
      <c r="AR281">
        <f t="shared" si="61"/>
        <v>0</v>
      </c>
      <c r="AS281">
        <f t="shared" si="61"/>
        <v>0</v>
      </c>
      <c r="AT281">
        <f t="shared" si="61"/>
        <v>0</v>
      </c>
      <c r="AU281">
        <f t="shared" si="61"/>
        <v>0</v>
      </c>
      <c r="AV281">
        <f t="shared" si="61"/>
        <v>0</v>
      </c>
      <c r="AW281">
        <f t="shared" si="61"/>
        <v>0</v>
      </c>
      <c r="AX281">
        <f t="shared" si="61"/>
        <v>0</v>
      </c>
    </row>
    <row r="282" spans="3:50" ht="30" customHeight="1" thickTop="1" thickBot="1" x14ac:dyDescent="0.25">
      <c r="C282" s="118"/>
      <c r="D282" s="126"/>
      <c r="E282" s="115"/>
      <c r="F282" s="115"/>
      <c r="G282" s="118"/>
      <c r="H282" s="127"/>
      <c r="I282" s="127"/>
      <c r="J282" s="127"/>
      <c r="K282" s="127"/>
      <c r="L282" s="127"/>
      <c r="M282" s="127"/>
      <c r="N282" s="127"/>
      <c r="O282" s="127"/>
      <c r="P282" s="127"/>
      <c r="Q282" s="109"/>
      <c r="R282" s="127"/>
      <c r="S282" s="127"/>
      <c r="U282" s="15" t="str">
        <f t="shared" si="58"/>
        <v/>
      </c>
      <c r="V282" t="str">
        <f t="shared" si="52"/>
        <v/>
      </c>
      <c r="W282" t="str">
        <f t="shared" si="53"/>
        <v/>
      </c>
      <c r="X282" t="str">
        <f t="shared" si="54"/>
        <v/>
      </c>
      <c r="Y282" t="str">
        <f t="shared" si="55"/>
        <v/>
      </c>
      <c r="Z282" t="str">
        <f t="shared" si="56"/>
        <v/>
      </c>
      <c r="AA282" t="str">
        <f t="shared" si="57"/>
        <v/>
      </c>
      <c r="AB282">
        <v>275</v>
      </c>
      <c r="AC282" t="str">
        <f>IF(ISERROR(IF(U282="","",IF(OR(U282=Cad_Inicial!$D$8,X282=Cad_Inicial!$D$8),Cad_Inicial!$D$8+AB282*1000,0))),"",IF(U282="","",IF(OR(U282=Cad_Inicial!$D$8,X282=Cad_Inicial!$D$8),Cad_Inicial!$D$8+AB282*1000,0)))</f>
        <v/>
      </c>
      <c r="AK282" s="50" t="e">
        <f t="shared" si="59"/>
        <v>#VALUE!</v>
      </c>
      <c r="AL282" s="50" t="e">
        <f t="shared" si="60"/>
        <v>#VALUE!</v>
      </c>
      <c r="AM282">
        <f t="shared" si="51"/>
        <v>0</v>
      </c>
      <c r="AN282">
        <f t="shared" si="61"/>
        <v>0</v>
      </c>
      <c r="AO282">
        <f t="shared" si="61"/>
        <v>0</v>
      </c>
      <c r="AP282">
        <f t="shared" si="61"/>
        <v>0</v>
      </c>
      <c r="AQ282">
        <f t="shared" si="61"/>
        <v>0</v>
      </c>
      <c r="AR282">
        <f t="shared" si="61"/>
        <v>0</v>
      </c>
      <c r="AS282">
        <f t="shared" si="61"/>
        <v>0</v>
      </c>
      <c r="AT282">
        <f t="shared" si="61"/>
        <v>0</v>
      </c>
      <c r="AU282">
        <f t="shared" si="61"/>
        <v>0</v>
      </c>
      <c r="AV282">
        <f t="shared" si="61"/>
        <v>0</v>
      </c>
      <c r="AW282">
        <f t="shared" si="61"/>
        <v>0</v>
      </c>
      <c r="AX282">
        <f t="shared" si="61"/>
        <v>0</v>
      </c>
    </row>
    <row r="283" spans="3:50" ht="30" customHeight="1" thickTop="1" thickBot="1" x14ac:dyDescent="0.25">
      <c r="C283" s="118"/>
      <c r="D283" s="126"/>
      <c r="E283" s="115"/>
      <c r="F283" s="115"/>
      <c r="G283" s="118"/>
      <c r="H283" s="127"/>
      <c r="I283" s="127"/>
      <c r="J283" s="127"/>
      <c r="K283" s="127"/>
      <c r="L283" s="127"/>
      <c r="M283" s="127"/>
      <c r="N283" s="127"/>
      <c r="O283" s="127"/>
      <c r="P283" s="127"/>
      <c r="Q283" s="109"/>
      <c r="R283" s="127"/>
      <c r="S283" s="127"/>
      <c r="U283" s="15" t="str">
        <f t="shared" si="58"/>
        <v/>
      </c>
      <c r="V283" t="str">
        <f t="shared" si="52"/>
        <v/>
      </c>
      <c r="W283" t="str">
        <f t="shared" si="53"/>
        <v/>
      </c>
      <c r="X283" t="str">
        <f t="shared" si="54"/>
        <v/>
      </c>
      <c r="Y283" t="str">
        <f t="shared" si="55"/>
        <v/>
      </c>
      <c r="Z283" t="str">
        <f t="shared" si="56"/>
        <v/>
      </c>
      <c r="AA283" t="str">
        <f t="shared" si="57"/>
        <v/>
      </c>
      <c r="AB283">
        <v>276</v>
      </c>
      <c r="AC283" t="str">
        <f>IF(ISERROR(IF(U283="","",IF(OR(U283=Cad_Inicial!$D$8,X283=Cad_Inicial!$D$8),Cad_Inicial!$D$8+AB283*1000,0))),"",IF(U283="","",IF(OR(U283=Cad_Inicial!$D$8,X283=Cad_Inicial!$D$8),Cad_Inicial!$D$8+AB283*1000,0)))</f>
        <v/>
      </c>
      <c r="AK283" s="50" t="e">
        <f t="shared" si="59"/>
        <v>#VALUE!</v>
      </c>
      <c r="AL283" s="50" t="e">
        <f t="shared" si="60"/>
        <v>#VALUE!</v>
      </c>
      <c r="AM283">
        <f t="shared" si="51"/>
        <v>0</v>
      </c>
      <c r="AN283">
        <f t="shared" si="61"/>
        <v>0</v>
      </c>
      <c r="AO283">
        <f t="shared" si="61"/>
        <v>0</v>
      </c>
      <c r="AP283">
        <f t="shared" si="61"/>
        <v>0</v>
      </c>
      <c r="AQ283">
        <f t="shared" si="61"/>
        <v>0</v>
      </c>
      <c r="AR283">
        <f t="shared" si="61"/>
        <v>0</v>
      </c>
      <c r="AS283">
        <f t="shared" si="61"/>
        <v>0</v>
      </c>
      <c r="AT283">
        <f t="shared" si="61"/>
        <v>0</v>
      </c>
      <c r="AU283">
        <f t="shared" si="61"/>
        <v>0</v>
      </c>
      <c r="AV283">
        <f t="shared" si="61"/>
        <v>0</v>
      </c>
      <c r="AW283">
        <f t="shared" si="61"/>
        <v>0</v>
      </c>
      <c r="AX283">
        <f t="shared" si="61"/>
        <v>0</v>
      </c>
    </row>
    <row r="284" spans="3:50" ht="30" customHeight="1" thickTop="1" thickBot="1" x14ac:dyDescent="0.25">
      <c r="C284" s="118"/>
      <c r="D284" s="126"/>
      <c r="E284" s="115"/>
      <c r="F284" s="115"/>
      <c r="G284" s="118"/>
      <c r="H284" s="127"/>
      <c r="I284" s="127"/>
      <c r="J284" s="127"/>
      <c r="K284" s="127"/>
      <c r="L284" s="127"/>
      <c r="M284" s="127"/>
      <c r="N284" s="127"/>
      <c r="O284" s="127"/>
      <c r="P284" s="127"/>
      <c r="Q284" s="109"/>
      <c r="R284" s="127"/>
      <c r="S284" s="127"/>
      <c r="U284" s="15" t="str">
        <f t="shared" si="58"/>
        <v/>
      </c>
      <c r="V284" t="str">
        <f t="shared" si="52"/>
        <v/>
      </c>
      <c r="W284" t="str">
        <f t="shared" si="53"/>
        <v/>
      </c>
      <c r="X284" t="str">
        <f t="shared" si="54"/>
        <v/>
      </c>
      <c r="Y284" t="str">
        <f t="shared" si="55"/>
        <v/>
      </c>
      <c r="Z284" t="str">
        <f t="shared" si="56"/>
        <v/>
      </c>
      <c r="AA284" t="str">
        <f t="shared" si="57"/>
        <v/>
      </c>
      <c r="AB284">
        <v>277</v>
      </c>
      <c r="AC284" t="str">
        <f>IF(ISERROR(IF(U284="","",IF(OR(U284=Cad_Inicial!$D$8,X284=Cad_Inicial!$D$8),Cad_Inicial!$D$8+AB284*1000,0))),"",IF(U284="","",IF(OR(U284=Cad_Inicial!$D$8,X284=Cad_Inicial!$D$8),Cad_Inicial!$D$8+AB284*1000,0)))</f>
        <v/>
      </c>
      <c r="AK284" s="50" t="e">
        <f t="shared" si="59"/>
        <v>#VALUE!</v>
      </c>
      <c r="AL284" s="50" t="e">
        <f t="shared" si="60"/>
        <v>#VALUE!</v>
      </c>
      <c r="AM284">
        <f t="shared" si="51"/>
        <v>0</v>
      </c>
      <c r="AN284">
        <f t="shared" si="61"/>
        <v>0</v>
      </c>
      <c r="AO284">
        <f t="shared" si="61"/>
        <v>0</v>
      </c>
      <c r="AP284">
        <f t="shared" si="61"/>
        <v>0</v>
      </c>
      <c r="AQ284">
        <f t="shared" si="61"/>
        <v>0</v>
      </c>
      <c r="AR284">
        <f t="shared" si="61"/>
        <v>0</v>
      </c>
      <c r="AS284">
        <f t="shared" si="61"/>
        <v>0</v>
      </c>
      <c r="AT284">
        <f t="shared" si="61"/>
        <v>0</v>
      </c>
      <c r="AU284">
        <f t="shared" si="61"/>
        <v>0</v>
      </c>
      <c r="AV284">
        <f t="shared" si="61"/>
        <v>0</v>
      </c>
      <c r="AW284">
        <f t="shared" si="61"/>
        <v>0</v>
      </c>
      <c r="AX284">
        <f t="shared" si="61"/>
        <v>0</v>
      </c>
    </row>
    <row r="285" spans="3:50" ht="30" customHeight="1" thickTop="1" thickBot="1" x14ac:dyDescent="0.25">
      <c r="C285" s="118"/>
      <c r="D285" s="126"/>
      <c r="E285" s="115"/>
      <c r="F285" s="115"/>
      <c r="G285" s="118"/>
      <c r="H285" s="127"/>
      <c r="I285" s="127"/>
      <c r="J285" s="127"/>
      <c r="K285" s="127"/>
      <c r="L285" s="127"/>
      <c r="M285" s="127"/>
      <c r="N285" s="127"/>
      <c r="O285" s="127"/>
      <c r="P285" s="127"/>
      <c r="Q285" s="109"/>
      <c r="R285" s="127"/>
      <c r="S285" s="127"/>
      <c r="U285" s="15" t="str">
        <f t="shared" si="58"/>
        <v/>
      </c>
      <c r="V285" t="str">
        <f t="shared" si="52"/>
        <v/>
      </c>
      <c r="W285" t="str">
        <f t="shared" si="53"/>
        <v/>
      </c>
      <c r="X285" t="str">
        <f t="shared" si="54"/>
        <v/>
      </c>
      <c r="Y285" t="str">
        <f t="shared" si="55"/>
        <v/>
      </c>
      <c r="Z285" t="str">
        <f t="shared" si="56"/>
        <v/>
      </c>
      <c r="AA285" t="str">
        <f t="shared" si="57"/>
        <v/>
      </c>
      <c r="AB285">
        <v>278</v>
      </c>
      <c r="AC285" t="str">
        <f>IF(ISERROR(IF(U285="","",IF(OR(U285=Cad_Inicial!$D$8,X285=Cad_Inicial!$D$8),Cad_Inicial!$D$8+AB285*1000,0))),"",IF(U285="","",IF(OR(U285=Cad_Inicial!$D$8,X285=Cad_Inicial!$D$8),Cad_Inicial!$D$8+AB285*1000,0)))</f>
        <v/>
      </c>
      <c r="AK285" s="50" t="e">
        <f t="shared" si="59"/>
        <v>#VALUE!</v>
      </c>
      <c r="AL285" s="50" t="e">
        <f t="shared" si="60"/>
        <v>#VALUE!</v>
      </c>
      <c r="AM285">
        <f t="shared" si="51"/>
        <v>0</v>
      </c>
      <c r="AN285">
        <f t="shared" si="61"/>
        <v>0</v>
      </c>
      <c r="AO285">
        <f t="shared" si="61"/>
        <v>0</v>
      </c>
      <c r="AP285">
        <f t="shared" si="61"/>
        <v>0</v>
      </c>
      <c r="AQ285">
        <f t="shared" si="61"/>
        <v>0</v>
      </c>
      <c r="AR285">
        <f t="shared" si="61"/>
        <v>0</v>
      </c>
      <c r="AS285">
        <f t="shared" si="61"/>
        <v>0</v>
      </c>
      <c r="AT285">
        <f t="shared" si="61"/>
        <v>0</v>
      </c>
      <c r="AU285">
        <f t="shared" si="61"/>
        <v>0</v>
      </c>
      <c r="AV285">
        <f t="shared" si="61"/>
        <v>0</v>
      </c>
      <c r="AW285">
        <f t="shared" si="61"/>
        <v>0</v>
      </c>
      <c r="AX285">
        <f t="shared" si="61"/>
        <v>0</v>
      </c>
    </row>
    <row r="286" spans="3:50" ht="30" customHeight="1" thickTop="1" thickBot="1" x14ac:dyDescent="0.25">
      <c r="C286" s="118"/>
      <c r="D286" s="126"/>
      <c r="E286" s="115"/>
      <c r="F286" s="115"/>
      <c r="G286" s="118"/>
      <c r="H286" s="127"/>
      <c r="I286" s="127"/>
      <c r="J286" s="127"/>
      <c r="K286" s="127"/>
      <c r="L286" s="127"/>
      <c r="M286" s="127"/>
      <c r="N286" s="127"/>
      <c r="O286" s="127"/>
      <c r="P286" s="127"/>
      <c r="Q286" s="109"/>
      <c r="R286" s="127"/>
      <c r="S286" s="127"/>
      <c r="U286" s="15" t="str">
        <f t="shared" si="58"/>
        <v/>
      </c>
      <c r="V286" t="str">
        <f t="shared" si="52"/>
        <v/>
      </c>
      <c r="W286" t="str">
        <f t="shared" si="53"/>
        <v/>
      </c>
      <c r="X286" t="str">
        <f t="shared" si="54"/>
        <v/>
      </c>
      <c r="Y286" t="str">
        <f t="shared" si="55"/>
        <v/>
      </c>
      <c r="Z286" t="str">
        <f t="shared" si="56"/>
        <v/>
      </c>
      <c r="AA286" t="str">
        <f t="shared" si="57"/>
        <v/>
      </c>
      <c r="AB286">
        <v>279</v>
      </c>
      <c r="AC286" t="str">
        <f>IF(ISERROR(IF(U286="","",IF(OR(U286=Cad_Inicial!$D$8,X286=Cad_Inicial!$D$8),Cad_Inicial!$D$8+AB286*1000,0))),"",IF(U286="","",IF(OR(U286=Cad_Inicial!$D$8,X286=Cad_Inicial!$D$8),Cad_Inicial!$D$8+AB286*1000,0)))</f>
        <v/>
      </c>
      <c r="AK286" s="50" t="e">
        <f t="shared" si="59"/>
        <v>#VALUE!</v>
      </c>
      <c r="AL286" s="50" t="e">
        <f t="shared" si="60"/>
        <v>#VALUE!</v>
      </c>
      <c r="AM286">
        <f t="shared" si="51"/>
        <v>0</v>
      </c>
      <c r="AN286">
        <f t="shared" si="61"/>
        <v>0</v>
      </c>
      <c r="AO286">
        <f t="shared" si="61"/>
        <v>0</v>
      </c>
      <c r="AP286">
        <f t="shared" si="61"/>
        <v>0</v>
      </c>
      <c r="AQ286">
        <f t="shared" si="61"/>
        <v>0</v>
      </c>
      <c r="AR286">
        <f t="shared" si="61"/>
        <v>0</v>
      </c>
      <c r="AS286">
        <f t="shared" si="61"/>
        <v>0</v>
      </c>
      <c r="AT286">
        <f t="shared" si="61"/>
        <v>0</v>
      </c>
      <c r="AU286">
        <f t="shared" si="61"/>
        <v>0</v>
      </c>
      <c r="AV286">
        <f t="shared" si="61"/>
        <v>0</v>
      </c>
      <c r="AW286">
        <f t="shared" si="61"/>
        <v>0</v>
      </c>
      <c r="AX286">
        <f t="shared" si="61"/>
        <v>0</v>
      </c>
    </row>
    <row r="287" spans="3:50" ht="30" customHeight="1" thickTop="1" thickBot="1" x14ac:dyDescent="0.25">
      <c r="C287" s="118"/>
      <c r="D287" s="126"/>
      <c r="E287" s="115"/>
      <c r="F287" s="115"/>
      <c r="G287" s="118"/>
      <c r="H287" s="127"/>
      <c r="I287" s="127"/>
      <c r="J287" s="127"/>
      <c r="K287" s="127"/>
      <c r="L287" s="127"/>
      <c r="M287" s="127"/>
      <c r="N287" s="127"/>
      <c r="O287" s="127"/>
      <c r="P287" s="127"/>
      <c r="Q287" s="109"/>
      <c r="R287" s="127"/>
      <c r="S287" s="127"/>
      <c r="U287" s="15" t="str">
        <f t="shared" si="58"/>
        <v/>
      </c>
      <c r="V287" t="str">
        <f t="shared" si="52"/>
        <v/>
      </c>
      <c r="W287" t="str">
        <f t="shared" si="53"/>
        <v/>
      </c>
      <c r="X287" t="str">
        <f t="shared" si="54"/>
        <v/>
      </c>
      <c r="Y287" t="str">
        <f t="shared" si="55"/>
        <v/>
      </c>
      <c r="Z287" t="str">
        <f t="shared" si="56"/>
        <v/>
      </c>
      <c r="AA287" t="str">
        <f t="shared" si="57"/>
        <v/>
      </c>
      <c r="AB287">
        <v>280</v>
      </c>
      <c r="AC287" t="str">
        <f>IF(ISERROR(IF(U287="","",IF(OR(U287=Cad_Inicial!$D$8,X287=Cad_Inicial!$D$8),Cad_Inicial!$D$8+AB287*1000,0))),"",IF(U287="","",IF(OR(U287=Cad_Inicial!$D$8,X287=Cad_Inicial!$D$8),Cad_Inicial!$D$8+AB287*1000,0)))</f>
        <v/>
      </c>
      <c r="AK287" s="50" t="e">
        <f t="shared" si="59"/>
        <v>#VALUE!</v>
      </c>
      <c r="AL287" s="50" t="e">
        <f t="shared" si="60"/>
        <v>#VALUE!</v>
      </c>
      <c r="AM287">
        <f t="shared" si="51"/>
        <v>0</v>
      </c>
      <c r="AN287">
        <f t="shared" si="61"/>
        <v>0</v>
      </c>
      <c r="AO287">
        <f t="shared" si="61"/>
        <v>0</v>
      </c>
      <c r="AP287">
        <f t="shared" si="61"/>
        <v>0</v>
      </c>
      <c r="AQ287">
        <f t="shared" si="61"/>
        <v>0</v>
      </c>
      <c r="AR287">
        <f t="shared" si="61"/>
        <v>0</v>
      </c>
      <c r="AS287">
        <f t="shared" si="61"/>
        <v>0</v>
      </c>
      <c r="AT287">
        <f t="shared" si="61"/>
        <v>0</v>
      </c>
      <c r="AU287">
        <f t="shared" si="61"/>
        <v>0</v>
      </c>
      <c r="AV287">
        <f t="shared" si="61"/>
        <v>0</v>
      </c>
      <c r="AW287">
        <f t="shared" si="61"/>
        <v>0</v>
      </c>
      <c r="AX287">
        <f t="shared" si="61"/>
        <v>0</v>
      </c>
    </row>
    <row r="288" spans="3:50" ht="30" customHeight="1" thickTop="1" thickBot="1" x14ac:dyDescent="0.25">
      <c r="C288" s="118"/>
      <c r="D288" s="126"/>
      <c r="E288" s="115"/>
      <c r="F288" s="115"/>
      <c r="G288" s="118"/>
      <c r="H288" s="127"/>
      <c r="I288" s="127"/>
      <c r="J288" s="127"/>
      <c r="K288" s="127"/>
      <c r="L288" s="127"/>
      <c r="M288" s="127"/>
      <c r="N288" s="127"/>
      <c r="O288" s="127"/>
      <c r="P288" s="127"/>
      <c r="Q288" s="109"/>
      <c r="R288" s="127"/>
      <c r="S288" s="127"/>
      <c r="U288" s="15" t="str">
        <f t="shared" si="58"/>
        <v/>
      </c>
      <c r="V288" t="str">
        <f t="shared" si="52"/>
        <v/>
      </c>
      <c r="W288" t="str">
        <f t="shared" si="53"/>
        <v/>
      </c>
      <c r="X288" t="str">
        <f t="shared" si="54"/>
        <v/>
      </c>
      <c r="Y288" t="str">
        <f t="shared" si="55"/>
        <v/>
      </c>
      <c r="Z288" t="str">
        <f t="shared" si="56"/>
        <v/>
      </c>
      <c r="AA288" t="str">
        <f t="shared" si="57"/>
        <v/>
      </c>
      <c r="AB288">
        <v>281</v>
      </c>
      <c r="AC288" t="str">
        <f>IF(ISERROR(IF(U288="","",IF(OR(U288=Cad_Inicial!$D$8,X288=Cad_Inicial!$D$8),Cad_Inicial!$D$8+AB288*1000,0))),"",IF(U288="","",IF(OR(U288=Cad_Inicial!$D$8,X288=Cad_Inicial!$D$8),Cad_Inicial!$D$8+AB288*1000,0)))</f>
        <v/>
      </c>
      <c r="AK288" s="50" t="e">
        <f t="shared" si="59"/>
        <v>#VALUE!</v>
      </c>
      <c r="AL288" s="50" t="e">
        <f t="shared" si="60"/>
        <v>#VALUE!</v>
      </c>
      <c r="AM288">
        <f t="shared" si="51"/>
        <v>0</v>
      </c>
      <c r="AN288">
        <f t="shared" si="61"/>
        <v>0</v>
      </c>
      <c r="AO288">
        <f t="shared" si="61"/>
        <v>0</v>
      </c>
      <c r="AP288">
        <f t="shared" si="61"/>
        <v>0</v>
      </c>
      <c r="AQ288">
        <f t="shared" si="61"/>
        <v>0</v>
      </c>
      <c r="AR288">
        <f t="shared" si="61"/>
        <v>0</v>
      </c>
      <c r="AS288">
        <f t="shared" si="61"/>
        <v>0</v>
      </c>
      <c r="AT288">
        <f t="shared" si="61"/>
        <v>0</v>
      </c>
      <c r="AU288">
        <f t="shared" si="61"/>
        <v>0</v>
      </c>
      <c r="AV288">
        <f t="shared" si="61"/>
        <v>0</v>
      </c>
      <c r="AW288">
        <f t="shared" si="61"/>
        <v>0</v>
      </c>
      <c r="AX288">
        <f t="shared" si="61"/>
        <v>0</v>
      </c>
    </row>
    <row r="289" spans="3:50" ht="30" customHeight="1" thickTop="1" thickBot="1" x14ac:dyDescent="0.25">
      <c r="C289" s="118"/>
      <c r="D289" s="126"/>
      <c r="E289" s="115"/>
      <c r="F289" s="115"/>
      <c r="G289" s="118"/>
      <c r="H289" s="127"/>
      <c r="I289" s="127"/>
      <c r="J289" s="127"/>
      <c r="K289" s="127"/>
      <c r="L289" s="127"/>
      <c r="M289" s="127"/>
      <c r="N289" s="127"/>
      <c r="O289" s="127"/>
      <c r="P289" s="127"/>
      <c r="Q289" s="109"/>
      <c r="R289" s="127"/>
      <c r="S289" s="127"/>
      <c r="U289" s="15" t="str">
        <f t="shared" si="58"/>
        <v/>
      </c>
      <c r="V289" t="str">
        <f t="shared" si="52"/>
        <v/>
      </c>
      <c r="W289" t="str">
        <f t="shared" si="53"/>
        <v/>
      </c>
      <c r="X289" t="str">
        <f t="shared" si="54"/>
        <v/>
      </c>
      <c r="Y289" t="str">
        <f t="shared" si="55"/>
        <v/>
      </c>
      <c r="Z289" t="str">
        <f t="shared" si="56"/>
        <v/>
      </c>
      <c r="AA289" t="str">
        <f t="shared" si="57"/>
        <v/>
      </c>
      <c r="AB289">
        <v>282</v>
      </c>
      <c r="AC289" t="str">
        <f>IF(ISERROR(IF(U289="","",IF(OR(U289=Cad_Inicial!$D$8,X289=Cad_Inicial!$D$8),Cad_Inicial!$D$8+AB289*1000,0))),"",IF(U289="","",IF(OR(U289=Cad_Inicial!$D$8,X289=Cad_Inicial!$D$8),Cad_Inicial!$D$8+AB289*1000,0)))</f>
        <v/>
      </c>
      <c r="AK289" s="50" t="e">
        <f t="shared" si="59"/>
        <v>#VALUE!</v>
      </c>
      <c r="AL289" s="50" t="e">
        <f t="shared" si="60"/>
        <v>#VALUE!</v>
      </c>
      <c r="AM289">
        <f t="shared" si="51"/>
        <v>0</v>
      </c>
      <c r="AN289">
        <f t="shared" si="61"/>
        <v>0</v>
      </c>
      <c r="AO289">
        <f t="shared" si="61"/>
        <v>0</v>
      </c>
      <c r="AP289">
        <f t="shared" si="61"/>
        <v>0</v>
      </c>
      <c r="AQ289">
        <f t="shared" si="61"/>
        <v>0</v>
      </c>
      <c r="AR289">
        <f t="shared" si="61"/>
        <v>0</v>
      </c>
      <c r="AS289">
        <f t="shared" si="61"/>
        <v>0</v>
      </c>
      <c r="AT289">
        <f t="shared" si="61"/>
        <v>0</v>
      </c>
      <c r="AU289">
        <f t="shared" si="61"/>
        <v>0</v>
      </c>
      <c r="AV289">
        <f t="shared" si="61"/>
        <v>0</v>
      </c>
      <c r="AW289">
        <f t="shared" si="61"/>
        <v>0</v>
      </c>
      <c r="AX289">
        <f t="shared" si="61"/>
        <v>0</v>
      </c>
    </row>
    <row r="290" spans="3:50" ht="30" customHeight="1" thickTop="1" thickBot="1" x14ac:dyDescent="0.25">
      <c r="C290" s="118"/>
      <c r="D290" s="126"/>
      <c r="E290" s="115"/>
      <c r="F290" s="115"/>
      <c r="G290" s="118"/>
      <c r="H290" s="127"/>
      <c r="I290" s="127"/>
      <c r="J290" s="127"/>
      <c r="K290" s="127"/>
      <c r="L290" s="127"/>
      <c r="M290" s="127"/>
      <c r="N290" s="127"/>
      <c r="O290" s="127"/>
      <c r="P290" s="127"/>
      <c r="Q290" s="109"/>
      <c r="R290" s="127"/>
      <c r="S290" s="127"/>
      <c r="U290" s="15" t="str">
        <f t="shared" si="58"/>
        <v/>
      </c>
      <c r="V290" t="str">
        <f t="shared" si="52"/>
        <v/>
      </c>
      <c r="W290" t="str">
        <f t="shared" si="53"/>
        <v/>
      </c>
      <c r="X290" t="str">
        <f t="shared" si="54"/>
        <v/>
      </c>
      <c r="Y290" t="str">
        <f t="shared" si="55"/>
        <v/>
      </c>
      <c r="Z290" t="str">
        <f t="shared" si="56"/>
        <v/>
      </c>
      <c r="AA290" t="str">
        <f t="shared" si="57"/>
        <v/>
      </c>
      <c r="AB290">
        <v>283</v>
      </c>
      <c r="AC290" t="str">
        <f>IF(ISERROR(IF(U290="","",IF(OR(U290=Cad_Inicial!$D$8,X290=Cad_Inicial!$D$8),Cad_Inicial!$D$8+AB290*1000,0))),"",IF(U290="","",IF(OR(U290=Cad_Inicial!$D$8,X290=Cad_Inicial!$D$8),Cad_Inicial!$D$8+AB290*1000,0)))</f>
        <v/>
      </c>
      <c r="AK290" s="50" t="e">
        <f t="shared" si="59"/>
        <v>#VALUE!</v>
      </c>
      <c r="AL290" s="50" t="e">
        <f t="shared" si="60"/>
        <v>#VALUE!</v>
      </c>
      <c r="AM290">
        <f t="shared" si="51"/>
        <v>0</v>
      </c>
      <c r="AN290">
        <f t="shared" si="61"/>
        <v>0</v>
      </c>
      <c r="AO290">
        <f t="shared" si="61"/>
        <v>0</v>
      </c>
      <c r="AP290">
        <f t="shared" si="61"/>
        <v>0</v>
      </c>
      <c r="AQ290">
        <f t="shared" si="61"/>
        <v>0</v>
      </c>
      <c r="AR290">
        <f t="shared" si="61"/>
        <v>0</v>
      </c>
      <c r="AS290">
        <f t="shared" si="61"/>
        <v>0</v>
      </c>
      <c r="AT290">
        <f t="shared" si="61"/>
        <v>0</v>
      </c>
      <c r="AU290">
        <f t="shared" si="61"/>
        <v>0</v>
      </c>
      <c r="AV290">
        <f t="shared" si="61"/>
        <v>0</v>
      </c>
      <c r="AW290">
        <f t="shared" si="61"/>
        <v>0</v>
      </c>
      <c r="AX290">
        <f t="shared" si="61"/>
        <v>0</v>
      </c>
    </row>
    <row r="291" spans="3:50" ht="30" customHeight="1" thickTop="1" thickBot="1" x14ac:dyDescent="0.25">
      <c r="C291" s="118"/>
      <c r="D291" s="126"/>
      <c r="E291" s="115"/>
      <c r="F291" s="115"/>
      <c r="G291" s="118"/>
      <c r="H291" s="127"/>
      <c r="I291" s="127"/>
      <c r="J291" s="127"/>
      <c r="K291" s="127"/>
      <c r="L291" s="127"/>
      <c r="M291" s="127"/>
      <c r="N291" s="127"/>
      <c r="O291" s="127"/>
      <c r="P291" s="127"/>
      <c r="Q291" s="109"/>
      <c r="R291" s="127"/>
      <c r="S291" s="127"/>
      <c r="U291" s="15" t="str">
        <f t="shared" si="58"/>
        <v/>
      </c>
      <c r="V291" t="str">
        <f t="shared" si="52"/>
        <v/>
      </c>
      <c r="W291" t="str">
        <f t="shared" si="53"/>
        <v/>
      </c>
      <c r="X291" t="str">
        <f t="shared" si="54"/>
        <v/>
      </c>
      <c r="Y291" t="str">
        <f t="shared" si="55"/>
        <v/>
      </c>
      <c r="Z291" t="str">
        <f t="shared" si="56"/>
        <v/>
      </c>
      <c r="AA291" t="str">
        <f t="shared" si="57"/>
        <v/>
      </c>
      <c r="AB291">
        <v>284</v>
      </c>
      <c r="AC291" t="str">
        <f>IF(ISERROR(IF(U291="","",IF(OR(U291=Cad_Inicial!$D$8,X291=Cad_Inicial!$D$8),Cad_Inicial!$D$8+AB291*1000,0))),"",IF(U291="","",IF(OR(U291=Cad_Inicial!$D$8,X291=Cad_Inicial!$D$8),Cad_Inicial!$D$8+AB291*1000,0)))</f>
        <v/>
      </c>
      <c r="AK291" s="50" t="e">
        <f t="shared" si="59"/>
        <v>#VALUE!</v>
      </c>
      <c r="AL291" s="50" t="e">
        <f t="shared" si="60"/>
        <v>#VALUE!</v>
      </c>
      <c r="AM291">
        <f t="shared" si="51"/>
        <v>0</v>
      </c>
      <c r="AN291">
        <f t="shared" si="61"/>
        <v>0</v>
      </c>
      <c r="AO291">
        <f t="shared" si="61"/>
        <v>0</v>
      </c>
      <c r="AP291">
        <f t="shared" si="61"/>
        <v>0</v>
      </c>
      <c r="AQ291">
        <f t="shared" si="61"/>
        <v>0</v>
      </c>
      <c r="AR291">
        <f t="shared" si="61"/>
        <v>0</v>
      </c>
      <c r="AS291">
        <f t="shared" si="61"/>
        <v>0</v>
      </c>
      <c r="AT291">
        <f t="shared" si="61"/>
        <v>0</v>
      </c>
      <c r="AU291">
        <f t="shared" si="61"/>
        <v>0</v>
      </c>
      <c r="AV291">
        <f t="shared" si="61"/>
        <v>0</v>
      </c>
      <c r="AW291">
        <f t="shared" si="61"/>
        <v>0</v>
      </c>
      <c r="AX291">
        <f t="shared" si="61"/>
        <v>0</v>
      </c>
    </row>
    <row r="292" spans="3:50" ht="30" customHeight="1" thickTop="1" thickBot="1" x14ac:dyDescent="0.25">
      <c r="C292" s="118"/>
      <c r="D292" s="126"/>
      <c r="E292" s="115"/>
      <c r="F292" s="115"/>
      <c r="G292" s="118"/>
      <c r="H292" s="127"/>
      <c r="I292" s="127"/>
      <c r="J292" s="127"/>
      <c r="K292" s="127"/>
      <c r="L292" s="127"/>
      <c r="M292" s="127"/>
      <c r="N292" s="127"/>
      <c r="O292" s="127"/>
      <c r="P292" s="127"/>
      <c r="Q292" s="109"/>
      <c r="R292" s="127"/>
      <c r="S292" s="127"/>
      <c r="U292" s="15" t="str">
        <f t="shared" si="58"/>
        <v/>
      </c>
      <c r="V292" t="str">
        <f t="shared" si="52"/>
        <v/>
      </c>
      <c r="W292" t="str">
        <f t="shared" si="53"/>
        <v/>
      </c>
      <c r="X292" t="str">
        <f t="shared" si="54"/>
        <v/>
      </c>
      <c r="Y292" t="str">
        <f t="shared" si="55"/>
        <v/>
      </c>
      <c r="Z292" t="str">
        <f t="shared" si="56"/>
        <v/>
      </c>
      <c r="AA292" t="str">
        <f t="shared" si="57"/>
        <v/>
      </c>
      <c r="AB292">
        <v>285</v>
      </c>
      <c r="AC292" t="str">
        <f>IF(ISERROR(IF(U292="","",IF(OR(U292=Cad_Inicial!$D$8,X292=Cad_Inicial!$D$8),Cad_Inicial!$D$8+AB292*1000,0))),"",IF(U292="","",IF(OR(U292=Cad_Inicial!$D$8,X292=Cad_Inicial!$D$8),Cad_Inicial!$D$8+AB292*1000,0)))</f>
        <v/>
      </c>
      <c r="AK292" s="50" t="e">
        <f t="shared" si="59"/>
        <v>#VALUE!</v>
      </c>
      <c r="AL292" s="50" t="e">
        <f t="shared" si="60"/>
        <v>#VALUE!</v>
      </c>
      <c r="AM292">
        <f t="shared" si="51"/>
        <v>0</v>
      </c>
      <c r="AN292">
        <f t="shared" si="61"/>
        <v>0</v>
      </c>
      <c r="AO292">
        <f t="shared" si="61"/>
        <v>0</v>
      </c>
      <c r="AP292">
        <f t="shared" si="61"/>
        <v>0</v>
      </c>
      <c r="AQ292">
        <f t="shared" si="61"/>
        <v>0</v>
      </c>
      <c r="AR292">
        <f t="shared" si="61"/>
        <v>0</v>
      </c>
      <c r="AS292">
        <f t="shared" si="61"/>
        <v>0</v>
      </c>
      <c r="AT292">
        <f t="shared" si="61"/>
        <v>0</v>
      </c>
      <c r="AU292">
        <f t="shared" si="61"/>
        <v>0</v>
      </c>
      <c r="AV292">
        <f t="shared" si="61"/>
        <v>0</v>
      </c>
      <c r="AW292">
        <f t="shared" si="61"/>
        <v>0</v>
      </c>
      <c r="AX292">
        <f t="shared" si="61"/>
        <v>0</v>
      </c>
    </row>
    <row r="293" spans="3:50" ht="30" customHeight="1" thickTop="1" thickBot="1" x14ac:dyDescent="0.25">
      <c r="C293" s="118"/>
      <c r="D293" s="126"/>
      <c r="E293" s="115"/>
      <c r="F293" s="115"/>
      <c r="G293" s="118"/>
      <c r="H293" s="127"/>
      <c r="I293" s="127"/>
      <c r="J293" s="127"/>
      <c r="K293" s="127"/>
      <c r="L293" s="127"/>
      <c r="M293" s="127"/>
      <c r="N293" s="127"/>
      <c r="O293" s="127"/>
      <c r="P293" s="127"/>
      <c r="Q293" s="109"/>
      <c r="R293" s="127"/>
      <c r="S293" s="127"/>
      <c r="U293" s="15" t="str">
        <f t="shared" si="58"/>
        <v/>
      </c>
      <c r="V293" t="str">
        <f t="shared" si="52"/>
        <v/>
      </c>
      <c r="W293" t="str">
        <f t="shared" si="53"/>
        <v/>
      </c>
      <c r="X293" t="str">
        <f t="shared" si="54"/>
        <v/>
      </c>
      <c r="Y293" t="str">
        <f t="shared" si="55"/>
        <v/>
      </c>
      <c r="Z293" t="str">
        <f t="shared" si="56"/>
        <v/>
      </c>
      <c r="AA293" t="str">
        <f t="shared" si="57"/>
        <v/>
      </c>
      <c r="AB293">
        <v>286</v>
      </c>
      <c r="AC293" t="str">
        <f>IF(ISERROR(IF(U293="","",IF(OR(U293=Cad_Inicial!$D$8,X293=Cad_Inicial!$D$8),Cad_Inicial!$D$8+AB293*1000,0))),"",IF(U293="","",IF(OR(U293=Cad_Inicial!$D$8,X293=Cad_Inicial!$D$8),Cad_Inicial!$D$8+AB293*1000,0)))</f>
        <v/>
      </c>
      <c r="AK293" s="50" t="e">
        <f t="shared" si="59"/>
        <v>#VALUE!</v>
      </c>
      <c r="AL293" s="50" t="e">
        <f t="shared" si="60"/>
        <v>#VALUE!</v>
      </c>
      <c r="AM293">
        <f t="shared" si="51"/>
        <v>0</v>
      </c>
      <c r="AN293">
        <f t="shared" si="61"/>
        <v>0</v>
      </c>
      <c r="AO293">
        <f t="shared" si="61"/>
        <v>0</v>
      </c>
      <c r="AP293">
        <f t="shared" si="61"/>
        <v>0</v>
      </c>
      <c r="AQ293">
        <f t="shared" si="61"/>
        <v>0</v>
      </c>
      <c r="AR293">
        <f t="shared" si="61"/>
        <v>0</v>
      </c>
      <c r="AS293">
        <f t="shared" si="61"/>
        <v>0</v>
      </c>
      <c r="AT293">
        <f t="shared" si="61"/>
        <v>0</v>
      </c>
      <c r="AU293">
        <f t="shared" si="61"/>
        <v>0</v>
      </c>
      <c r="AV293">
        <f t="shared" si="61"/>
        <v>0</v>
      </c>
      <c r="AW293">
        <f t="shared" si="61"/>
        <v>0</v>
      </c>
      <c r="AX293">
        <f t="shared" si="61"/>
        <v>0</v>
      </c>
    </row>
    <row r="294" spans="3:50" ht="30" customHeight="1" thickTop="1" thickBot="1" x14ac:dyDescent="0.25">
      <c r="C294" s="118"/>
      <c r="D294" s="126"/>
      <c r="E294" s="115"/>
      <c r="F294" s="115"/>
      <c r="G294" s="118"/>
      <c r="H294" s="127"/>
      <c r="I294" s="127"/>
      <c r="J294" s="127"/>
      <c r="K294" s="127"/>
      <c r="L294" s="127"/>
      <c r="M294" s="127"/>
      <c r="N294" s="127"/>
      <c r="O294" s="127"/>
      <c r="P294" s="127"/>
      <c r="Q294" s="109"/>
      <c r="R294" s="127"/>
      <c r="S294" s="127"/>
      <c r="U294" s="15" t="str">
        <f t="shared" si="58"/>
        <v/>
      </c>
      <c r="V294" t="str">
        <f t="shared" si="52"/>
        <v/>
      </c>
      <c r="W294" t="str">
        <f t="shared" si="53"/>
        <v/>
      </c>
      <c r="X294" t="str">
        <f t="shared" si="54"/>
        <v/>
      </c>
      <c r="Y294" t="str">
        <f t="shared" si="55"/>
        <v/>
      </c>
      <c r="Z294" t="str">
        <f t="shared" si="56"/>
        <v/>
      </c>
      <c r="AA294" t="str">
        <f t="shared" si="57"/>
        <v/>
      </c>
      <c r="AB294">
        <v>287</v>
      </c>
      <c r="AC294" t="str">
        <f>IF(ISERROR(IF(U294="","",IF(OR(U294=Cad_Inicial!$D$8,X294=Cad_Inicial!$D$8),Cad_Inicial!$D$8+AB294*1000,0))),"",IF(U294="","",IF(OR(U294=Cad_Inicial!$D$8,X294=Cad_Inicial!$D$8),Cad_Inicial!$D$8+AB294*1000,0)))</f>
        <v/>
      </c>
      <c r="AK294" s="50" t="e">
        <f t="shared" si="59"/>
        <v>#VALUE!</v>
      </c>
      <c r="AL294" s="50" t="e">
        <f t="shared" si="60"/>
        <v>#VALUE!</v>
      </c>
      <c r="AM294">
        <f t="shared" si="51"/>
        <v>0</v>
      </c>
      <c r="AN294">
        <f t="shared" si="61"/>
        <v>0</v>
      </c>
      <c r="AO294">
        <f t="shared" si="61"/>
        <v>0</v>
      </c>
      <c r="AP294">
        <f t="shared" si="61"/>
        <v>0</v>
      </c>
      <c r="AQ294">
        <f t="shared" si="61"/>
        <v>0</v>
      </c>
      <c r="AR294">
        <f t="shared" si="61"/>
        <v>0</v>
      </c>
      <c r="AS294">
        <f t="shared" si="61"/>
        <v>0</v>
      </c>
      <c r="AT294">
        <f t="shared" si="61"/>
        <v>0</v>
      </c>
      <c r="AU294">
        <f t="shared" si="61"/>
        <v>0</v>
      </c>
      <c r="AV294">
        <f t="shared" si="61"/>
        <v>0</v>
      </c>
      <c r="AW294">
        <f t="shared" si="61"/>
        <v>0</v>
      </c>
      <c r="AX294">
        <f t="shared" si="61"/>
        <v>0</v>
      </c>
    </row>
    <row r="295" spans="3:50" ht="30" customHeight="1" thickTop="1" thickBot="1" x14ac:dyDescent="0.25">
      <c r="C295" s="118"/>
      <c r="D295" s="126"/>
      <c r="E295" s="115"/>
      <c r="F295" s="115"/>
      <c r="G295" s="118"/>
      <c r="H295" s="127"/>
      <c r="I295" s="127"/>
      <c r="J295" s="127"/>
      <c r="K295" s="127"/>
      <c r="L295" s="127"/>
      <c r="M295" s="127"/>
      <c r="N295" s="127"/>
      <c r="O295" s="127"/>
      <c r="P295" s="127"/>
      <c r="Q295" s="109"/>
      <c r="R295" s="127"/>
      <c r="S295" s="127"/>
      <c r="U295" s="15" t="str">
        <f t="shared" si="58"/>
        <v/>
      </c>
      <c r="V295" t="str">
        <f t="shared" si="52"/>
        <v/>
      </c>
      <c r="W295" t="str">
        <f t="shared" si="53"/>
        <v/>
      </c>
      <c r="X295" t="str">
        <f t="shared" si="54"/>
        <v/>
      </c>
      <c r="Y295" t="str">
        <f t="shared" si="55"/>
        <v/>
      </c>
      <c r="Z295" t="str">
        <f t="shared" si="56"/>
        <v/>
      </c>
      <c r="AA295" t="str">
        <f t="shared" si="57"/>
        <v/>
      </c>
      <c r="AB295">
        <v>288</v>
      </c>
      <c r="AC295" t="str">
        <f>IF(ISERROR(IF(U295="","",IF(OR(U295=Cad_Inicial!$D$8,X295=Cad_Inicial!$D$8),Cad_Inicial!$D$8+AB295*1000,0))),"",IF(U295="","",IF(OR(U295=Cad_Inicial!$D$8,X295=Cad_Inicial!$D$8),Cad_Inicial!$D$8+AB295*1000,0)))</f>
        <v/>
      </c>
      <c r="AK295" s="50" t="e">
        <f t="shared" si="59"/>
        <v>#VALUE!</v>
      </c>
      <c r="AL295" s="50" t="e">
        <f t="shared" si="60"/>
        <v>#VALUE!</v>
      </c>
      <c r="AM295">
        <f t="shared" si="51"/>
        <v>0</v>
      </c>
      <c r="AN295">
        <f t="shared" si="61"/>
        <v>0</v>
      </c>
      <c r="AO295">
        <f t="shared" si="61"/>
        <v>0</v>
      </c>
      <c r="AP295">
        <f t="shared" si="61"/>
        <v>0</v>
      </c>
      <c r="AQ295">
        <f t="shared" si="61"/>
        <v>0</v>
      </c>
      <c r="AR295">
        <f t="shared" si="61"/>
        <v>0</v>
      </c>
      <c r="AS295">
        <f t="shared" si="61"/>
        <v>0</v>
      </c>
      <c r="AT295">
        <f t="shared" si="61"/>
        <v>0</v>
      </c>
      <c r="AU295">
        <f t="shared" si="61"/>
        <v>0</v>
      </c>
      <c r="AV295">
        <f t="shared" si="61"/>
        <v>0</v>
      </c>
      <c r="AW295">
        <f t="shared" si="61"/>
        <v>0</v>
      </c>
      <c r="AX295">
        <f t="shared" si="61"/>
        <v>0</v>
      </c>
    </row>
    <row r="296" spans="3:50" ht="30" customHeight="1" thickTop="1" thickBot="1" x14ac:dyDescent="0.25">
      <c r="C296" s="118"/>
      <c r="D296" s="126"/>
      <c r="E296" s="115"/>
      <c r="F296" s="115"/>
      <c r="G296" s="118"/>
      <c r="H296" s="127"/>
      <c r="I296" s="127"/>
      <c r="J296" s="127"/>
      <c r="K296" s="127"/>
      <c r="L296" s="127"/>
      <c r="M296" s="127"/>
      <c r="N296" s="127"/>
      <c r="O296" s="127"/>
      <c r="P296" s="127"/>
      <c r="Q296" s="109"/>
      <c r="R296" s="127"/>
      <c r="S296" s="127"/>
      <c r="U296" s="15" t="str">
        <f t="shared" si="58"/>
        <v/>
      </c>
      <c r="V296" t="str">
        <f t="shared" si="52"/>
        <v/>
      </c>
      <c r="W296" t="str">
        <f t="shared" si="53"/>
        <v/>
      </c>
      <c r="X296" t="str">
        <f t="shared" si="54"/>
        <v/>
      </c>
      <c r="Y296" t="str">
        <f t="shared" si="55"/>
        <v/>
      </c>
      <c r="Z296" t="str">
        <f t="shared" si="56"/>
        <v/>
      </c>
      <c r="AA296" t="str">
        <f t="shared" si="57"/>
        <v/>
      </c>
      <c r="AB296">
        <v>289</v>
      </c>
      <c r="AC296" t="str">
        <f>IF(ISERROR(IF(U296="","",IF(OR(U296=Cad_Inicial!$D$8,X296=Cad_Inicial!$D$8),Cad_Inicial!$D$8+AB296*1000,0))),"",IF(U296="","",IF(OR(U296=Cad_Inicial!$D$8,X296=Cad_Inicial!$D$8),Cad_Inicial!$D$8+AB296*1000,0)))</f>
        <v/>
      </c>
      <c r="AK296" s="50" t="e">
        <f t="shared" si="59"/>
        <v>#VALUE!</v>
      </c>
      <c r="AL296" s="50" t="e">
        <f t="shared" si="60"/>
        <v>#VALUE!</v>
      </c>
      <c r="AM296">
        <f t="shared" si="51"/>
        <v>0</v>
      </c>
      <c r="AN296">
        <f t="shared" si="61"/>
        <v>0</v>
      </c>
      <c r="AO296">
        <f t="shared" si="61"/>
        <v>0</v>
      </c>
      <c r="AP296">
        <f t="shared" si="61"/>
        <v>0</v>
      </c>
      <c r="AQ296">
        <f t="shared" si="61"/>
        <v>0</v>
      </c>
      <c r="AR296">
        <f t="shared" si="61"/>
        <v>0</v>
      </c>
      <c r="AS296">
        <f t="shared" si="61"/>
        <v>0</v>
      </c>
      <c r="AT296">
        <f t="shared" si="61"/>
        <v>0</v>
      </c>
      <c r="AU296">
        <f t="shared" si="61"/>
        <v>0</v>
      </c>
      <c r="AV296">
        <f t="shared" si="61"/>
        <v>0</v>
      </c>
      <c r="AW296">
        <f t="shared" si="61"/>
        <v>0</v>
      </c>
      <c r="AX296">
        <f t="shared" si="61"/>
        <v>0</v>
      </c>
    </row>
    <row r="297" spans="3:50" ht="30" customHeight="1" thickTop="1" thickBot="1" x14ac:dyDescent="0.25">
      <c r="C297" s="118"/>
      <c r="D297" s="126"/>
      <c r="E297" s="115"/>
      <c r="F297" s="115"/>
      <c r="G297" s="118"/>
      <c r="H297" s="127"/>
      <c r="I297" s="127"/>
      <c r="J297" s="127"/>
      <c r="K297" s="127"/>
      <c r="L297" s="127"/>
      <c r="M297" s="127"/>
      <c r="N297" s="127"/>
      <c r="O297" s="127"/>
      <c r="P297" s="127"/>
      <c r="Q297" s="109"/>
      <c r="R297" s="127"/>
      <c r="S297" s="127"/>
      <c r="U297" s="15" t="str">
        <f t="shared" si="58"/>
        <v/>
      </c>
      <c r="V297" t="str">
        <f t="shared" si="52"/>
        <v/>
      </c>
      <c r="W297" t="str">
        <f t="shared" si="53"/>
        <v/>
      </c>
      <c r="X297" t="str">
        <f t="shared" si="54"/>
        <v/>
      </c>
      <c r="Y297" t="str">
        <f t="shared" si="55"/>
        <v/>
      </c>
      <c r="Z297" t="str">
        <f t="shared" si="56"/>
        <v/>
      </c>
      <c r="AA297" t="str">
        <f t="shared" si="57"/>
        <v/>
      </c>
      <c r="AB297">
        <v>290</v>
      </c>
      <c r="AC297" t="str">
        <f>IF(ISERROR(IF(U297="","",IF(OR(U297=Cad_Inicial!$D$8,X297=Cad_Inicial!$D$8),Cad_Inicial!$D$8+AB297*1000,0))),"",IF(U297="","",IF(OR(U297=Cad_Inicial!$D$8,X297=Cad_Inicial!$D$8),Cad_Inicial!$D$8+AB297*1000,0)))</f>
        <v/>
      </c>
      <c r="AK297" s="50" t="e">
        <f t="shared" si="59"/>
        <v>#VALUE!</v>
      </c>
      <c r="AL297" s="50" t="e">
        <f t="shared" si="60"/>
        <v>#VALUE!</v>
      </c>
      <c r="AM297">
        <f t="shared" si="51"/>
        <v>0</v>
      </c>
      <c r="AN297">
        <f t="shared" si="51"/>
        <v>0</v>
      </c>
      <c r="AO297">
        <f t="shared" si="51"/>
        <v>0</v>
      </c>
      <c r="AP297">
        <f t="shared" si="51"/>
        <v>0</v>
      </c>
      <c r="AQ297">
        <f t="shared" si="51"/>
        <v>0</v>
      </c>
      <c r="AR297">
        <f t="shared" si="51"/>
        <v>0</v>
      </c>
      <c r="AS297">
        <f t="shared" si="51"/>
        <v>0</v>
      </c>
      <c r="AT297">
        <f t="shared" si="51"/>
        <v>0</v>
      </c>
      <c r="AU297">
        <f t="shared" si="51"/>
        <v>0</v>
      </c>
      <c r="AV297">
        <f t="shared" si="51"/>
        <v>0</v>
      </c>
      <c r="AW297">
        <f t="shared" si="51"/>
        <v>0</v>
      </c>
      <c r="AX297">
        <f t="shared" si="51"/>
        <v>0</v>
      </c>
    </row>
    <row r="298" spans="3:50" ht="30" customHeight="1" thickTop="1" thickBot="1" x14ac:dyDescent="0.25">
      <c r="C298" s="118"/>
      <c r="D298" s="126"/>
      <c r="E298" s="115"/>
      <c r="F298" s="115"/>
      <c r="G298" s="118"/>
      <c r="H298" s="127"/>
      <c r="I298" s="127"/>
      <c r="J298" s="127"/>
      <c r="K298" s="127"/>
      <c r="L298" s="127"/>
      <c r="M298" s="127"/>
      <c r="N298" s="127"/>
      <c r="O298" s="127"/>
      <c r="P298" s="127"/>
      <c r="Q298" s="109"/>
      <c r="R298" s="127"/>
      <c r="S298" s="127"/>
      <c r="U298" s="15" t="str">
        <f t="shared" si="58"/>
        <v/>
      </c>
      <c r="V298" t="str">
        <f t="shared" si="52"/>
        <v/>
      </c>
      <c r="W298" t="str">
        <f t="shared" si="53"/>
        <v/>
      </c>
      <c r="X298" t="str">
        <f t="shared" si="54"/>
        <v/>
      </c>
      <c r="Y298" t="str">
        <f t="shared" si="55"/>
        <v/>
      </c>
      <c r="Z298" t="str">
        <f t="shared" si="56"/>
        <v/>
      </c>
      <c r="AA298" t="str">
        <f t="shared" si="57"/>
        <v/>
      </c>
      <c r="AB298">
        <v>291</v>
      </c>
      <c r="AC298" t="str">
        <f>IF(ISERROR(IF(U298="","",IF(OR(U298=Cad_Inicial!$D$8,X298=Cad_Inicial!$D$8),Cad_Inicial!$D$8+AB298*1000,0))),"",IF(U298="","",IF(OR(U298=Cad_Inicial!$D$8,X298=Cad_Inicial!$D$8),Cad_Inicial!$D$8+AB298*1000,0)))</f>
        <v/>
      </c>
      <c r="AK298" s="50" t="e">
        <f t="shared" si="59"/>
        <v>#VALUE!</v>
      </c>
      <c r="AL298" s="50" t="e">
        <f t="shared" si="60"/>
        <v>#VALUE!</v>
      </c>
      <c r="AM298">
        <f t="shared" si="51"/>
        <v>0</v>
      </c>
      <c r="AN298">
        <f t="shared" si="51"/>
        <v>0</v>
      </c>
      <c r="AO298">
        <f t="shared" si="51"/>
        <v>0</v>
      </c>
      <c r="AP298">
        <f t="shared" si="51"/>
        <v>0</v>
      </c>
      <c r="AQ298">
        <f t="shared" si="51"/>
        <v>0</v>
      </c>
      <c r="AR298">
        <f t="shared" si="51"/>
        <v>0</v>
      </c>
      <c r="AS298">
        <f t="shared" si="51"/>
        <v>0</v>
      </c>
      <c r="AT298">
        <f t="shared" si="51"/>
        <v>0</v>
      </c>
      <c r="AU298">
        <f t="shared" si="51"/>
        <v>0</v>
      </c>
      <c r="AV298">
        <f t="shared" si="51"/>
        <v>0</v>
      </c>
      <c r="AW298">
        <f t="shared" si="51"/>
        <v>0</v>
      </c>
      <c r="AX298">
        <f t="shared" si="51"/>
        <v>0</v>
      </c>
    </row>
    <row r="299" spans="3:50" ht="30" customHeight="1" thickTop="1" thickBot="1" x14ac:dyDescent="0.25">
      <c r="C299" s="118"/>
      <c r="D299" s="126"/>
      <c r="E299" s="115"/>
      <c r="F299" s="115"/>
      <c r="G299" s="118"/>
      <c r="H299" s="127"/>
      <c r="I299" s="127"/>
      <c r="J299" s="127"/>
      <c r="K299" s="127"/>
      <c r="L299" s="127"/>
      <c r="M299" s="127"/>
      <c r="N299" s="127"/>
      <c r="O299" s="127"/>
      <c r="P299" s="127"/>
      <c r="Q299" s="109"/>
      <c r="R299" s="127"/>
      <c r="S299" s="127"/>
      <c r="U299" s="15" t="str">
        <f t="shared" si="58"/>
        <v/>
      </c>
      <c r="V299" t="str">
        <f t="shared" si="52"/>
        <v/>
      </c>
      <c r="W299" t="str">
        <f t="shared" si="53"/>
        <v/>
      </c>
      <c r="X299" t="str">
        <f t="shared" si="54"/>
        <v/>
      </c>
      <c r="Y299" t="str">
        <f t="shared" si="55"/>
        <v/>
      </c>
      <c r="Z299" t="str">
        <f t="shared" si="56"/>
        <v/>
      </c>
      <c r="AA299" t="str">
        <f t="shared" si="57"/>
        <v/>
      </c>
      <c r="AB299">
        <v>292</v>
      </c>
      <c r="AC299" t="str">
        <f>IF(ISERROR(IF(U299="","",IF(OR(U299=Cad_Inicial!$D$8,X299=Cad_Inicial!$D$8),Cad_Inicial!$D$8+AB299*1000,0))),"",IF(U299="","",IF(OR(U299=Cad_Inicial!$D$8,X299=Cad_Inicial!$D$8),Cad_Inicial!$D$8+AB299*1000,0)))</f>
        <v/>
      </c>
      <c r="AK299" s="50" t="e">
        <f t="shared" si="59"/>
        <v>#VALUE!</v>
      </c>
      <c r="AL299" s="50" t="e">
        <f t="shared" si="60"/>
        <v>#VALUE!</v>
      </c>
      <c r="AM299">
        <f t="shared" si="51"/>
        <v>0</v>
      </c>
      <c r="AN299">
        <f t="shared" si="51"/>
        <v>0</v>
      </c>
      <c r="AO299">
        <f t="shared" si="51"/>
        <v>0</v>
      </c>
      <c r="AP299">
        <f t="shared" si="51"/>
        <v>0</v>
      </c>
      <c r="AQ299">
        <f t="shared" si="51"/>
        <v>0</v>
      </c>
      <c r="AR299">
        <f t="shared" si="51"/>
        <v>0</v>
      </c>
      <c r="AS299">
        <f t="shared" si="51"/>
        <v>0</v>
      </c>
      <c r="AT299">
        <f t="shared" si="51"/>
        <v>0</v>
      </c>
      <c r="AU299">
        <f t="shared" si="51"/>
        <v>0</v>
      </c>
      <c r="AV299">
        <f t="shared" si="51"/>
        <v>0</v>
      </c>
      <c r="AW299">
        <f t="shared" si="51"/>
        <v>0</v>
      </c>
      <c r="AX299">
        <f t="shared" si="51"/>
        <v>0</v>
      </c>
    </row>
    <row r="300" spans="3:50" ht="30" customHeight="1" thickTop="1" thickBot="1" x14ac:dyDescent="0.25">
      <c r="C300" s="118"/>
      <c r="D300" s="126"/>
      <c r="E300" s="115"/>
      <c r="F300" s="115"/>
      <c r="G300" s="118"/>
      <c r="H300" s="127"/>
      <c r="I300" s="127"/>
      <c r="J300" s="127"/>
      <c r="K300" s="127"/>
      <c r="L300" s="127"/>
      <c r="M300" s="127"/>
      <c r="N300" s="127"/>
      <c r="O300" s="127"/>
      <c r="P300" s="127"/>
      <c r="Q300" s="109"/>
      <c r="R300" s="127"/>
      <c r="S300" s="127"/>
      <c r="U300" s="15" t="str">
        <f t="shared" si="58"/>
        <v/>
      </c>
      <c r="V300" t="str">
        <f t="shared" si="52"/>
        <v/>
      </c>
      <c r="W300" t="str">
        <f t="shared" si="53"/>
        <v/>
      </c>
      <c r="X300" t="str">
        <f t="shared" si="54"/>
        <v/>
      </c>
      <c r="Y300" t="str">
        <f t="shared" si="55"/>
        <v/>
      </c>
      <c r="Z300" t="str">
        <f t="shared" si="56"/>
        <v/>
      </c>
      <c r="AA300" t="str">
        <f t="shared" si="57"/>
        <v/>
      </c>
      <c r="AB300">
        <v>293</v>
      </c>
      <c r="AC300" t="str">
        <f>IF(ISERROR(IF(U300="","",IF(OR(U300=Cad_Inicial!$D$8,X300=Cad_Inicial!$D$8),Cad_Inicial!$D$8+AB300*1000,0))),"",IF(U300="","",IF(OR(U300=Cad_Inicial!$D$8,X300=Cad_Inicial!$D$8),Cad_Inicial!$D$8+AB300*1000,0)))</f>
        <v/>
      </c>
      <c r="AK300" s="50" t="e">
        <f t="shared" si="59"/>
        <v>#VALUE!</v>
      </c>
      <c r="AL300" s="50" t="e">
        <f t="shared" si="60"/>
        <v>#VALUE!</v>
      </c>
      <c r="AM300">
        <f t="shared" si="51"/>
        <v>0</v>
      </c>
      <c r="AN300">
        <f t="shared" si="51"/>
        <v>0</v>
      </c>
      <c r="AO300">
        <f t="shared" si="51"/>
        <v>0</v>
      </c>
      <c r="AP300">
        <f t="shared" si="51"/>
        <v>0</v>
      </c>
      <c r="AQ300">
        <f t="shared" si="51"/>
        <v>0</v>
      </c>
      <c r="AR300">
        <f t="shared" si="51"/>
        <v>0</v>
      </c>
      <c r="AS300">
        <f t="shared" si="51"/>
        <v>0</v>
      </c>
      <c r="AT300">
        <f t="shared" si="51"/>
        <v>0</v>
      </c>
      <c r="AU300">
        <f t="shared" si="51"/>
        <v>0</v>
      </c>
      <c r="AV300">
        <f t="shared" si="51"/>
        <v>0</v>
      </c>
      <c r="AW300">
        <f t="shared" si="51"/>
        <v>0</v>
      </c>
      <c r="AX300">
        <f t="shared" si="51"/>
        <v>0</v>
      </c>
    </row>
    <row r="301" spans="3:50" ht="30" customHeight="1" thickTop="1" thickBot="1" x14ac:dyDescent="0.25">
      <c r="C301" s="118"/>
      <c r="D301" s="126"/>
      <c r="E301" s="115"/>
      <c r="F301" s="115"/>
      <c r="G301" s="118"/>
      <c r="H301" s="127"/>
      <c r="I301" s="127"/>
      <c r="J301" s="127"/>
      <c r="K301" s="127"/>
      <c r="L301" s="127"/>
      <c r="M301" s="127"/>
      <c r="N301" s="127"/>
      <c r="O301" s="127"/>
      <c r="P301" s="127"/>
      <c r="Q301" s="109"/>
      <c r="R301" s="127"/>
      <c r="S301" s="127"/>
      <c r="U301" s="15" t="str">
        <f t="shared" si="58"/>
        <v/>
      </c>
      <c r="V301" t="str">
        <f t="shared" si="52"/>
        <v/>
      </c>
      <c r="W301" t="str">
        <f t="shared" si="53"/>
        <v/>
      </c>
      <c r="X301" t="str">
        <f t="shared" si="54"/>
        <v/>
      </c>
      <c r="Y301" t="str">
        <f t="shared" si="55"/>
        <v/>
      </c>
      <c r="Z301" t="str">
        <f t="shared" si="56"/>
        <v/>
      </c>
      <c r="AA301" t="str">
        <f t="shared" si="57"/>
        <v/>
      </c>
      <c r="AB301">
        <v>294</v>
      </c>
      <c r="AC301" t="str">
        <f>IF(ISERROR(IF(U301="","",IF(OR(U301=Cad_Inicial!$D$8,X301=Cad_Inicial!$D$8),Cad_Inicial!$D$8+AB301*1000,0))),"",IF(U301="","",IF(OR(U301=Cad_Inicial!$D$8,X301=Cad_Inicial!$D$8),Cad_Inicial!$D$8+AB301*1000,0)))</f>
        <v/>
      </c>
      <c r="AK301" s="50" t="e">
        <f t="shared" si="59"/>
        <v>#VALUE!</v>
      </c>
      <c r="AL301" s="50" t="e">
        <f t="shared" si="60"/>
        <v>#VALUE!</v>
      </c>
      <c r="AM301">
        <f t="shared" si="51"/>
        <v>0</v>
      </c>
      <c r="AN301">
        <f t="shared" si="51"/>
        <v>0</v>
      </c>
      <c r="AO301">
        <f t="shared" si="51"/>
        <v>0</v>
      </c>
      <c r="AP301">
        <f t="shared" si="51"/>
        <v>0</v>
      </c>
      <c r="AQ301">
        <f t="shared" si="51"/>
        <v>0</v>
      </c>
      <c r="AR301">
        <f t="shared" si="51"/>
        <v>0</v>
      </c>
      <c r="AS301">
        <f t="shared" si="51"/>
        <v>0</v>
      </c>
      <c r="AT301">
        <f t="shared" si="51"/>
        <v>0</v>
      </c>
      <c r="AU301">
        <f t="shared" si="51"/>
        <v>0</v>
      </c>
      <c r="AV301">
        <f t="shared" si="51"/>
        <v>0</v>
      </c>
      <c r="AW301">
        <f t="shared" si="51"/>
        <v>0</v>
      </c>
      <c r="AX301">
        <f t="shared" si="51"/>
        <v>0</v>
      </c>
    </row>
    <row r="302" spans="3:50" ht="30" customHeight="1" thickTop="1" thickBot="1" x14ac:dyDescent="0.25">
      <c r="C302" s="118"/>
      <c r="D302" s="126"/>
      <c r="E302" s="115"/>
      <c r="F302" s="115"/>
      <c r="G302" s="118"/>
      <c r="H302" s="127"/>
      <c r="I302" s="127"/>
      <c r="J302" s="127"/>
      <c r="K302" s="127"/>
      <c r="L302" s="127"/>
      <c r="M302" s="127"/>
      <c r="N302" s="127"/>
      <c r="O302" s="127"/>
      <c r="P302" s="127"/>
      <c r="Q302" s="109"/>
      <c r="R302" s="127"/>
      <c r="S302" s="127"/>
      <c r="U302" s="15" t="str">
        <f t="shared" si="58"/>
        <v/>
      </c>
      <c r="V302" t="str">
        <f t="shared" si="52"/>
        <v/>
      </c>
      <c r="W302" t="str">
        <f t="shared" si="53"/>
        <v/>
      </c>
      <c r="X302" t="str">
        <f t="shared" si="54"/>
        <v/>
      </c>
      <c r="Y302" t="str">
        <f t="shared" si="55"/>
        <v/>
      </c>
      <c r="Z302" t="str">
        <f t="shared" si="56"/>
        <v/>
      </c>
      <c r="AA302" t="str">
        <f t="shared" si="57"/>
        <v/>
      </c>
      <c r="AB302">
        <v>295</v>
      </c>
      <c r="AC302" t="str">
        <f>IF(ISERROR(IF(U302="","",IF(OR(U302=Cad_Inicial!$D$8,X302=Cad_Inicial!$D$8),Cad_Inicial!$D$8+AB302*1000,0))),"",IF(U302="","",IF(OR(U302=Cad_Inicial!$D$8,X302=Cad_Inicial!$D$8),Cad_Inicial!$D$8+AB302*1000,0)))</f>
        <v/>
      </c>
      <c r="AK302" s="50" t="e">
        <f t="shared" si="59"/>
        <v>#VALUE!</v>
      </c>
      <c r="AL302" s="50" t="e">
        <f t="shared" si="60"/>
        <v>#VALUE!</v>
      </c>
      <c r="AM302">
        <f t="shared" si="51"/>
        <v>0</v>
      </c>
      <c r="AN302">
        <f t="shared" si="51"/>
        <v>0</v>
      </c>
      <c r="AO302">
        <f t="shared" si="51"/>
        <v>0</v>
      </c>
      <c r="AP302">
        <f t="shared" si="51"/>
        <v>0</v>
      </c>
      <c r="AQ302">
        <f t="shared" si="51"/>
        <v>0</v>
      </c>
      <c r="AR302">
        <f t="shared" si="51"/>
        <v>0</v>
      </c>
      <c r="AS302">
        <f t="shared" si="51"/>
        <v>0</v>
      </c>
      <c r="AT302">
        <f t="shared" si="51"/>
        <v>0</v>
      </c>
      <c r="AU302">
        <f t="shared" si="51"/>
        <v>0</v>
      </c>
      <c r="AV302">
        <f t="shared" si="51"/>
        <v>0</v>
      </c>
      <c r="AW302">
        <f t="shared" si="51"/>
        <v>0</v>
      </c>
      <c r="AX302">
        <f t="shared" si="51"/>
        <v>0</v>
      </c>
    </row>
    <row r="303" spans="3:50" ht="30" customHeight="1" thickTop="1" thickBot="1" x14ac:dyDescent="0.25">
      <c r="C303" s="118"/>
      <c r="D303" s="126"/>
      <c r="E303" s="115"/>
      <c r="F303" s="115"/>
      <c r="G303" s="118"/>
      <c r="H303" s="127"/>
      <c r="I303" s="127"/>
      <c r="J303" s="127"/>
      <c r="K303" s="127"/>
      <c r="L303" s="127"/>
      <c r="M303" s="127"/>
      <c r="N303" s="127"/>
      <c r="O303" s="127"/>
      <c r="P303" s="127"/>
      <c r="Q303" s="109"/>
      <c r="R303" s="127"/>
      <c r="S303" s="127"/>
      <c r="U303" s="15" t="str">
        <f t="shared" si="58"/>
        <v/>
      </c>
      <c r="V303" t="str">
        <f t="shared" si="52"/>
        <v/>
      </c>
      <c r="W303" t="str">
        <f t="shared" si="53"/>
        <v/>
      </c>
      <c r="X303" t="str">
        <f t="shared" si="54"/>
        <v/>
      </c>
      <c r="Y303" t="str">
        <f t="shared" si="55"/>
        <v/>
      </c>
      <c r="Z303" t="str">
        <f t="shared" si="56"/>
        <v/>
      </c>
      <c r="AA303" t="str">
        <f t="shared" si="57"/>
        <v/>
      </c>
      <c r="AB303">
        <v>296</v>
      </c>
      <c r="AC303" t="str">
        <f>IF(ISERROR(IF(U303="","",IF(OR(U303=Cad_Inicial!$D$8,X303=Cad_Inicial!$D$8),Cad_Inicial!$D$8+AB303*1000,0))),"",IF(U303="","",IF(OR(U303=Cad_Inicial!$D$8,X303=Cad_Inicial!$D$8),Cad_Inicial!$D$8+AB303*1000,0)))</f>
        <v/>
      </c>
      <c r="AK303" s="50" t="e">
        <f t="shared" si="59"/>
        <v>#VALUE!</v>
      </c>
      <c r="AL303" s="50" t="e">
        <f t="shared" si="60"/>
        <v>#VALUE!</v>
      </c>
      <c r="AM303">
        <f t="shared" si="51"/>
        <v>0</v>
      </c>
      <c r="AN303">
        <f t="shared" si="51"/>
        <v>0</v>
      </c>
      <c r="AO303">
        <f t="shared" si="51"/>
        <v>0</v>
      </c>
      <c r="AP303">
        <f t="shared" si="51"/>
        <v>0</v>
      </c>
      <c r="AQ303">
        <f t="shared" si="51"/>
        <v>0</v>
      </c>
      <c r="AR303">
        <f t="shared" si="51"/>
        <v>0</v>
      </c>
      <c r="AS303">
        <f t="shared" si="51"/>
        <v>0</v>
      </c>
      <c r="AT303">
        <f t="shared" si="51"/>
        <v>0</v>
      </c>
      <c r="AU303">
        <f t="shared" si="51"/>
        <v>0</v>
      </c>
      <c r="AV303">
        <f t="shared" si="51"/>
        <v>0</v>
      </c>
      <c r="AW303">
        <f t="shared" si="51"/>
        <v>0</v>
      </c>
      <c r="AX303">
        <f t="shared" si="51"/>
        <v>0</v>
      </c>
    </row>
    <row r="304" spans="3:50" ht="30" customHeight="1" thickTop="1" thickBot="1" x14ac:dyDescent="0.25">
      <c r="C304" s="118"/>
      <c r="D304" s="126"/>
      <c r="E304" s="115"/>
      <c r="F304" s="115"/>
      <c r="G304" s="118"/>
      <c r="H304" s="127"/>
      <c r="I304" s="127"/>
      <c r="J304" s="127"/>
      <c r="K304" s="127"/>
      <c r="L304" s="127"/>
      <c r="M304" s="127"/>
      <c r="N304" s="127"/>
      <c r="O304" s="127"/>
      <c r="P304" s="127"/>
      <c r="Q304" s="109"/>
      <c r="R304" s="127"/>
      <c r="S304" s="127"/>
      <c r="U304" s="15" t="str">
        <f t="shared" si="58"/>
        <v/>
      </c>
      <c r="V304" t="str">
        <f t="shared" si="52"/>
        <v/>
      </c>
      <c r="W304" t="str">
        <f t="shared" si="53"/>
        <v/>
      </c>
      <c r="X304" t="str">
        <f t="shared" si="54"/>
        <v/>
      </c>
      <c r="Y304" t="str">
        <f t="shared" si="55"/>
        <v/>
      </c>
      <c r="Z304" t="str">
        <f t="shared" si="56"/>
        <v/>
      </c>
      <c r="AA304" t="str">
        <f t="shared" si="57"/>
        <v/>
      </c>
      <c r="AB304">
        <v>297</v>
      </c>
      <c r="AC304" t="str">
        <f>IF(ISERROR(IF(U304="","",IF(OR(U304=Cad_Inicial!$D$8,X304=Cad_Inicial!$D$8),Cad_Inicial!$D$8+AB304*1000,0))),"",IF(U304="","",IF(OR(U304=Cad_Inicial!$D$8,X304=Cad_Inicial!$D$8),Cad_Inicial!$D$8+AB304*1000,0)))</f>
        <v/>
      </c>
      <c r="AK304" s="50" t="e">
        <f t="shared" si="59"/>
        <v>#VALUE!</v>
      </c>
      <c r="AL304" s="50" t="e">
        <f t="shared" si="60"/>
        <v>#VALUE!</v>
      </c>
      <c r="AM304">
        <f t="shared" si="51"/>
        <v>0</v>
      </c>
      <c r="AN304">
        <f t="shared" si="51"/>
        <v>0</v>
      </c>
      <c r="AO304">
        <f t="shared" si="51"/>
        <v>0</v>
      </c>
      <c r="AP304">
        <f t="shared" si="51"/>
        <v>0</v>
      </c>
      <c r="AQ304">
        <f t="shared" si="51"/>
        <v>0</v>
      </c>
      <c r="AR304">
        <f t="shared" si="51"/>
        <v>0</v>
      </c>
      <c r="AS304">
        <f t="shared" si="51"/>
        <v>0</v>
      </c>
      <c r="AT304">
        <f t="shared" si="51"/>
        <v>0</v>
      </c>
      <c r="AU304">
        <f t="shared" si="51"/>
        <v>0</v>
      </c>
      <c r="AV304">
        <f t="shared" si="51"/>
        <v>0</v>
      </c>
      <c r="AW304">
        <f t="shared" si="51"/>
        <v>0</v>
      </c>
      <c r="AX304">
        <f t="shared" si="51"/>
        <v>0</v>
      </c>
    </row>
    <row r="305" spans="3:50" ht="30" customHeight="1" thickTop="1" thickBot="1" x14ac:dyDescent="0.25">
      <c r="C305" s="118"/>
      <c r="D305" s="126"/>
      <c r="E305" s="115"/>
      <c r="F305" s="115"/>
      <c r="G305" s="118"/>
      <c r="H305" s="127"/>
      <c r="I305" s="127"/>
      <c r="J305" s="127"/>
      <c r="K305" s="127"/>
      <c r="L305" s="127"/>
      <c r="M305" s="127"/>
      <c r="N305" s="127"/>
      <c r="O305" s="127"/>
      <c r="P305" s="127"/>
      <c r="Q305" s="109"/>
      <c r="R305" s="127"/>
      <c r="S305" s="127"/>
      <c r="U305" s="15" t="str">
        <f t="shared" si="58"/>
        <v/>
      </c>
      <c r="V305" t="str">
        <f t="shared" si="52"/>
        <v/>
      </c>
      <c r="W305" t="str">
        <f t="shared" si="53"/>
        <v/>
      </c>
      <c r="X305" t="str">
        <f t="shared" si="54"/>
        <v/>
      </c>
      <c r="Y305" t="str">
        <f t="shared" si="55"/>
        <v/>
      </c>
      <c r="Z305" t="str">
        <f t="shared" si="56"/>
        <v/>
      </c>
      <c r="AA305" t="str">
        <f t="shared" si="57"/>
        <v/>
      </c>
      <c r="AB305">
        <v>298</v>
      </c>
      <c r="AC305" t="str">
        <f>IF(ISERROR(IF(U305="","",IF(OR(U305=Cad_Inicial!$D$8,X305=Cad_Inicial!$D$8),Cad_Inicial!$D$8+AB305*1000,0))),"",IF(U305="","",IF(OR(U305=Cad_Inicial!$D$8,X305=Cad_Inicial!$D$8),Cad_Inicial!$D$8+AB305*1000,0)))</f>
        <v/>
      </c>
      <c r="AK305" s="50" t="e">
        <f t="shared" si="59"/>
        <v>#VALUE!</v>
      </c>
      <c r="AL305" s="50" t="e">
        <f t="shared" si="60"/>
        <v>#VALUE!</v>
      </c>
      <c r="AM305">
        <f t="shared" si="51"/>
        <v>0</v>
      </c>
      <c r="AN305">
        <f t="shared" si="51"/>
        <v>0</v>
      </c>
      <c r="AO305">
        <f t="shared" si="51"/>
        <v>0</v>
      </c>
      <c r="AP305">
        <f t="shared" si="51"/>
        <v>0</v>
      </c>
      <c r="AQ305">
        <f t="shared" si="51"/>
        <v>0</v>
      </c>
      <c r="AR305">
        <f t="shared" si="51"/>
        <v>0</v>
      </c>
      <c r="AS305">
        <f t="shared" si="51"/>
        <v>0</v>
      </c>
      <c r="AT305">
        <f t="shared" si="51"/>
        <v>0</v>
      </c>
      <c r="AU305">
        <f t="shared" si="51"/>
        <v>0</v>
      </c>
      <c r="AV305">
        <f t="shared" si="51"/>
        <v>0</v>
      </c>
      <c r="AW305">
        <f t="shared" si="51"/>
        <v>0</v>
      </c>
      <c r="AX305">
        <f t="shared" si="51"/>
        <v>0</v>
      </c>
    </row>
    <row r="306" spans="3:50" ht="30" customHeight="1" thickTop="1" thickBot="1" x14ac:dyDescent="0.25">
      <c r="C306" s="118"/>
      <c r="D306" s="126"/>
      <c r="E306" s="115"/>
      <c r="F306" s="115"/>
      <c r="G306" s="118"/>
      <c r="H306" s="127"/>
      <c r="I306" s="127"/>
      <c r="J306" s="127"/>
      <c r="K306" s="127"/>
      <c r="L306" s="127"/>
      <c r="M306" s="127"/>
      <c r="N306" s="127"/>
      <c r="O306" s="127"/>
      <c r="P306" s="127"/>
      <c r="Q306" s="109"/>
      <c r="R306" s="127"/>
      <c r="S306" s="127"/>
      <c r="U306" s="15" t="str">
        <f t="shared" si="58"/>
        <v/>
      </c>
      <c r="V306" t="str">
        <f t="shared" si="52"/>
        <v/>
      </c>
      <c r="W306" t="str">
        <f t="shared" si="53"/>
        <v/>
      </c>
      <c r="X306" t="str">
        <f t="shared" si="54"/>
        <v/>
      </c>
      <c r="Y306" t="str">
        <f t="shared" si="55"/>
        <v/>
      </c>
      <c r="Z306" t="str">
        <f t="shared" si="56"/>
        <v/>
      </c>
      <c r="AA306" t="str">
        <f t="shared" si="57"/>
        <v/>
      </c>
      <c r="AB306">
        <v>299</v>
      </c>
      <c r="AC306" t="str">
        <f>IF(ISERROR(IF(U306="","",IF(OR(U306=Cad_Inicial!$D$8,X306=Cad_Inicial!$D$8),Cad_Inicial!$D$8+AB306*1000,0))),"",IF(U306="","",IF(OR(U306=Cad_Inicial!$D$8,X306=Cad_Inicial!$D$8),Cad_Inicial!$D$8+AB306*1000,0)))</f>
        <v/>
      </c>
      <c r="AK306" s="50" t="e">
        <f t="shared" si="59"/>
        <v>#VALUE!</v>
      </c>
      <c r="AL306" s="50" t="e">
        <f t="shared" si="60"/>
        <v>#VALUE!</v>
      </c>
      <c r="AM306">
        <f t="shared" si="51"/>
        <v>0</v>
      </c>
      <c r="AN306">
        <f t="shared" si="51"/>
        <v>0</v>
      </c>
      <c r="AO306">
        <f t="shared" si="51"/>
        <v>0</v>
      </c>
      <c r="AP306">
        <f t="shared" si="51"/>
        <v>0</v>
      </c>
      <c r="AQ306">
        <f t="shared" si="51"/>
        <v>0</v>
      </c>
      <c r="AR306">
        <f t="shared" si="51"/>
        <v>0</v>
      </c>
      <c r="AS306">
        <f t="shared" si="51"/>
        <v>0</v>
      </c>
      <c r="AT306">
        <f t="shared" si="51"/>
        <v>0</v>
      </c>
      <c r="AU306">
        <f t="shared" si="51"/>
        <v>0</v>
      </c>
      <c r="AV306">
        <f t="shared" si="51"/>
        <v>0</v>
      </c>
      <c r="AW306">
        <f t="shared" si="51"/>
        <v>0</v>
      </c>
      <c r="AX306">
        <f t="shared" si="51"/>
        <v>0</v>
      </c>
    </row>
    <row r="307" spans="3:50" ht="30" customHeight="1" thickTop="1" thickBot="1" x14ac:dyDescent="0.25">
      <c r="C307" s="118"/>
      <c r="D307" s="126"/>
      <c r="E307" s="115"/>
      <c r="F307" s="115"/>
      <c r="G307" s="118"/>
      <c r="H307" s="127"/>
      <c r="I307" s="127"/>
      <c r="J307" s="127"/>
      <c r="K307" s="127"/>
      <c r="L307" s="127"/>
      <c r="M307" s="127"/>
      <c r="N307" s="127"/>
      <c r="O307" s="127"/>
      <c r="P307" s="127"/>
      <c r="Q307" s="109"/>
      <c r="R307" s="127"/>
      <c r="S307" s="127"/>
      <c r="U307" s="15" t="str">
        <f t="shared" si="58"/>
        <v/>
      </c>
      <c r="V307" t="str">
        <f t="shared" si="52"/>
        <v/>
      </c>
      <c r="W307" t="str">
        <f t="shared" si="53"/>
        <v/>
      </c>
      <c r="X307" t="str">
        <f t="shared" si="54"/>
        <v/>
      </c>
      <c r="Y307" t="str">
        <f t="shared" si="55"/>
        <v/>
      </c>
      <c r="Z307" t="str">
        <f t="shared" si="56"/>
        <v/>
      </c>
      <c r="AA307" t="str">
        <f t="shared" si="57"/>
        <v/>
      </c>
      <c r="AB307">
        <v>300</v>
      </c>
      <c r="AC307" t="str">
        <f>IF(ISERROR(IF(U307="","",IF(OR(U307=Cad_Inicial!$D$8,X307=Cad_Inicial!$D$8),Cad_Inicial!$D$8+AB307*1000,0))),"",IF(U307="","",IF(OR(U307=Cad_Inicial!$D$8,X307=Cad_Inicial!$D$8),Cad_Inicial!$D$8+AB307*1000,0)))</f>
        <v/>
      </c>
      <c r="AK307" s="50" t="e">
        <f t="shared" si="59"/>
        <v>#VALUE!</v>
      </c>
      <c r="AL307" s="50" t="e">
        <f t="shared" si="60"/>
        <v>#VALUE!</v>
      </c>
      <c r="AM307">
        <f t="shared" si="51"/>
        <v>0</v>
      </c>
      <c r="AN307">
        <f t="shared" si="51"/>
        <v>0</v>
      </c>
      <c r="AO307">
        <f t="shared" si="51"/>
        <v>0</v>
      </c>
      <c r="AP307">
        <f t="shared" si="51"/>
        <v>0</v>
      </c>
      <c r="AQ307">
        <f t="shared" si="51"/>
        <v>0</v>
      </c>
      <c r="AR307">
        <f t="shared" si="51"/>
        <v>0</v>
      </c>
      <c r="AS307">
        <f t="shared" si="51"/>
        <v>0</v>
      </c>
      <c r="AT307">
        <f t="shared" si="51"/>
        <v>0</v>
      </c>
      <c r="AU307">
        <f t="shared" si="51"/>
        <v>0</v>
      </c>
      <c r="AV307">
        <f t="shared" si="51"/>
        <v>0</v>
      </c>
      <c r="AW307">
        <f t="shared" si="51"/>
        <v>0</v>
      </c>
      <c r="AX307">
        <f t="shared" si="51"/>
        <v>0</v>
      </c>
    </row>
    <row r="308" spans="3:50" ht="30" customHeight="1" thickTop="1" thickBot="1" x14ac:dyDescent="0.25">
      <c r="C308" s="118"/>
      <c r="D308" s="126"/>
      <c r="E308" s="115"/>
      <c r="F308" s="115"/>
      <c r="G308" s="118"/>
      <c r="H308" s="127"/>
      <c r="I308" s="127"/>
      <c r="J308" s="127"/>
      <c r="K308" s="127"/>
      <c r="L308" s="127"/>
      <c r="M308" s="127"/>
      <c r="N308" s="127"/>
      <c r="O308" s="127"/>
      <c r="P308" s="127"/>
      <c r="Q308" s="109"/>
      <c r="R308" s="127"/>
      <c r="S308" s="127"/>
      <c r="U308" s="15" t="str">
        <f t="shared" si="58"/>
        <v/>
      </c>
      <c r="V308" t="str">
        <f t="shared" si="52"/>
        <v/>
      </c>
      <c r="W308" t="str">
        <f t="shared" si="53"/>
        <v/>
      </c>
      <c r="X308" t="str">
        <f t="shared" si="54"/>
        <v/>
      </c>
      <c r="Y308" t="str">
        <f t="shared" si="55"/>
        <v/>
      </c>
      <c r="Z308" t="str">
        <f t="shared" si="56"/>
        <v/>
      </c>
      <c r="AA308" t="str">
        <f t="shared" si="57"/>
        <v/>
      </c>
      <c r="AB308">
        <v>301</v>
      </c>
      <c r="AC308" t="str">
        <f>IF(ISERROR(IF(U308="","",IF(OR(U308=Cad_Inicial!$D$8,X308=Cad_Inicial!$D$8),Cad_Inicial!$D$8+AB308*1000,0))),"",IF(U308="","",IF(OR(U308=Cad_Inicial!$D$8,X308=Cad_Inicial!$D$8),Cad_Inicial!$D$8+AB308*1000,0)))</f>
        <v/>
      </c>
      <c r="AK308" s="50" t="e">
        <f t="shared" si="59"/>
        <v>#VALUE!</v>
      </c>
      <c r="AL308" s="50" t="e">
        <f t="shared" si="60"/>
        <v>#VALUE!</v>
      </c>
      <c r="AM308">
        <f t="shared" si="51"/>
        <v>0</v>
      </c>
      <c r="AN308">
        <f t="shared" si="51"/>
        <v>0</v>
      </c>
      <c r="AO308">
        <f t="shared" si="51"/>
        <v>0</v>
      </c>
      <c r="AP308">
        <f t="shared" si="51"/>
        <v>0</v>
      </c>
      <c r="AQ308">
        <f t="shared" si="51"/>
        <v>0</v>
      </c>
      <c r="AR308">
        <f t="shared" si="51"/>
        <v>0</v>
      </c>
      <c r="AS308">
        <f t="shared" si="51"/>
        <v>0</v>
      </c>
      <c r="AT308">
        <f t="shared" si="51"/>
        <v>0</v>
      </c>
      <c r="AU308">
        <f t="shared" si="51"/>
        <v>0</v>
      </c>
      <c r="AV308">
        <f t="shared" si="51"/>
        <v>0</v>
      </c>
      <c r="AW308">
        <f t="shared" si="51"/>
        <v>0</v>
      </c>
      <c r="AX308">
        <f t="shared" si="51"/>
        <v>0</v>
      </c>
    </row>
    <row r="309" spans="3:50" ht="30" customHeight="1" thickTop="1" thickBot="1" x14ac:dyDescent="0.25">
      <c r="C309" s="118"/>
      <c r="D309" s="126"/>
      <c r="E309" s="115"/>
      <c r="F309" s="115"/>
      <c r="G309" s="118"/>
      <c r="H309" s="127"/>
      <c r="I309" s="127"/>
      <c r="J309" s="127"/>
      <c r="K309" s="127"/>
      <c r="L309" s="127"/>
      <c r="M309" s="127"/>
      <c r="N309" s="127"/>
      <c r="O309" s="127"/>
      <c r="P309" s="127"/>
      <c r="Q309" s="109"/>
      <c r="R309" s="127"/>
      <c r="S309" s="127"/>
      <c r="U309" s="15" t="str">
        <f t="shared" si="58"/>
        <v/>
      </c>
      <c r="V309" t="str">
        <f t="shared" si="52"/>
        <v/>
      </c>
      <c r="W309" t="str">
        <f t="shared" si="53"/>
        <v/>
      </c>
      <c r="X309" t="str">
        <f t="shared" si="54"/>
        <v/>
      </c>
      <c r="Y309" t="str">
        <f t="shared" si="55"/>
        <v/>
      </c>
      <c r="Z309" t="str">
        <f t="shared" si="56"/>
        <v/>
      </c>
      <c r="AA309" t="str">
        <f t="shared" si="57"/>
        <v/>
      </c>
      <c r="AB309">
        <v>302</v>
      </c>
      <c r="AC309" t="str">
        <f>IF(ISERROR(IF(U309="","",IF(OR(U309=Cad_Inicial!$D$8,X309=Cad_Inicial!$D$8),Cad_Inicial!$D$8+AB309*1000,0))),"",IF(U309="","",IF(OR(U309=Cad_Inicial!$D$8,X309=Cad_Inicial!$D$8),Cad_Inicial!$D$8+AB309*1000,0)))</f>
        <v/>
      </c>
      <c r="AK309" s="50" t="e">
        <f t="shared" si="59"/>
        <v>#VALUE!</v>
      </c>
      <c r="AL309" s="50" t="e">
        <f t="shared" si="60"/>
        <v>#VALUE!</v>
      </c>
      <c r="AM309">
        <f t="shared" si="51"/>
        <v>0</v>
      </c>
      <c r="AN309">
        <f t="shared" si="51"/>
        <v>0</v>
      </c>
      <c r="AO309">
        <f t="shared" si="51"/>
        <v>0</v>
      </c>
      <c r="AP309">
        <f t="shared" si="51"/>
        <v>0</v>
      </c>
      <c r="AQ309">
        <f t="shared" si="51"/>
        <v>0</v>
      </c>
      <c r="AR309">
        <f t="shared" si="51"/>
        <v>0</v>
      </c>
      <c r="AS309">
        <f t="shared" si="51"/>
        <v>0</v>
      </c>
      <c r="AT309">
        <f t="shared" si="51"/>
        <v>0</v>
      </c>
      <c r="AU309">
        <f t="shared" si="51"/>
        <v>0</v>
      </c>
      <c r="AV309">
        <f t="shared" si="51"/>
        <v>0</v>
      </c>
      <c r="AW309">
        <f t="shared" si="51"/>
        <v>0</v>
      </c>
      <c r="AX309">
        <f t="shared" si="51"/>
        <v>0</v>
      </c>
    </row>
    <row r="310" spans="3:50" ht="30" customHeight="1" thickTop="1" thickBot="1" x14ac:dyDescent="0.25">
      <c r="C310" s="118"/>
      <c r="D310" s="126"/>
      <c r="E310" s="115"/>
      <c r="F310" s="115"/>
      <c r="G310" s="118"/>
      <c r="H310" s="127"/>
      <c r="I310" s="127"/>
      <c r="J310" s="127"/>
      <c r="K310" s="127"/>
      <c r="L310" s="127"/>
      <c r="M310" s="127"/>
      <c r="N310" s="127"/>
      <c r="O310" s="127"/>
      <c r="P310" s="127"/>
      <c r="Q310" s="109"/>
      <c r="R310" s="127"/>
      <c r="S310" s="127"/>
      <c r="U310" s="15" t="str">
        <f t="shared" si="58"/>
        <v/>
      </c>
      <c r="V310" t="str">
        <f t="shared" si="52"/>
        <v/>
      </c>
      <c r="W310" t="str">
        <f t="shared" si="53"/>
        <v/>
      </c>
      <c r="X310" t="str">
        <f t="shared" si="54"/>
        <v/>
      </c>
      <c r="Y310" t="str">
        <f t="shared" si="55"/>
        <v/>
      </c>
      <c r="Z310" t="str">
        <f t="shared" si="56"/>
        <v/>
      </c>
      <c r="AA310" t="str">
        <f t="shared" si="57"/>
        <v/>
      </c>
      <c r="AB310">
        <v>303</v>
      </c>
      <c r="AC310" t="str">
        <f>IF(ISERROR(IF(U310="","",IF(OR(U310=Cad_Inicial!$D$8,X310=Cad_Inicial!$D$8),Cad_Inicial!$D$8+AB310*1000,0))),"",IF(U310="","",IF(OR(U310=Cad_Inicial!$D$8,X310=Cad_Inicial!$D$8),Cad_Inicial!$D$8+AB310*1000,0)))</f>
        <v/>
      </c>
      <c r="AK310" s="50" t="e">
        <f t="shared" si="59"/>
        <v>#VALUE!</v>
      </c>
      <c r="AL310" s="50" t="e">
        <f t="shared" si="60"/>
        <v>#VALUE!</v>
      </c>
      <c r="AM310">
        <f t="shared" si="51"/>
        <v>0</v>
      </c>
      <c r="AN310">
        <f t="shared" si="51"/>
        <v>0</v>
      </c>
      <c r="AO310">
        <f t="shared" si="51"/>
        <v>0</v>
      </c>
      <c r="AP310">
        <f t="shared" si="51"/>
        <v>0</v>
      </c>
      <c r="AQ310">
        <f t="shared" si="51"/>
        <v>0</v>
      </c>
      <c r="AR310">
        <f t="shared" si="51"/>
        <v>0</v>
      </c>
      <c r="AS310">
        <f t="shared" si="51"/>
        <v>0</v>
      </c>
      <c r="AT310">
        <f t="shared" si="51"/>
        <v>0</v>
      </c>
      <c r="AU310">
        <f t="shared" si="51"/>
        <v>0</v>
      </c>
      <c r="AV310">
        <f t="shared" si="51"/>
        <v>0</v>
      </c>
      <c r="AW310">
        <f t="shared" si="51"/>
        <v>0</v>
      </c>
      <c r="AX310">
        <f t="shared" si="51"/>
        <v>0</v>
      </c>
    </row>
    <row r="311" spans="3:50" ht="30" customHeight="1" thickTop="1" thickBot="1" x14ac:dyDescent="0.25">
      <c r="C311" s="118"/>
      <c r="D311" s="126"/>
      <c r="E311" s="115"/>
      <c r="F311" s="115"/>
      <c r="G311" s="118"/>
      <c r="H311" s="127"/>
      <c r="I311" s="127"/>
      <c r="J311" s="127"/>
      <c r="K311" s="127"/>
      <c r="L311" s="127"/>
      <c r="M311" s="127"/>
      <c r="N311" s="127"/>
      <c r="O311" s="127"/>
      <c r="P311" s="127"/>
      <c r="Q311" s="109"/>
      <c r="R311" s="127"/>
      <c r="S311" s="127"/>
      <c r="U311" s="15" t="str">
        <f t="shared" si="58"/>
        <v/>
      </c>
      <c r="V311" t="str">
        <f t="shared" si="52"/>
        <v/>
      </c>
      <c r="W311" t="str">
        <f t="shared" si="53"/>
        <v/>
      </c>
      <c r="X311" t="str">
        <f t="shared" si="54"/>
        <v/>
      </c>
      <c r="Y311" t="str">
        <f t="shared" si="55"/>
        <v/>
      </c>
      <c r="Z311" t="str">
        <f t="shared" si="56"/>
        <v/>
      </c>
      <c r="AA311" t="str">
        <f t="shared" si="57"/>
        <v/>
      </c>
      <c r="AB311">
        <v>304</v>
      </c>
      <c r="AC311" t="str">
        <f>IF(ISERROR(IF(U311="","",IF(OR(U311=Cad_Inicial!$D$8,X311=Cad_Inicial!$D$8),Cad_Inicial!$D$8+AB311*1000,0))),"",IF(U311="","",IF(OR(U311=Cad_Inicial!$D$8,X311=Cad_Inicial!$D$8),Cad_Inicial!$D$8+AB311*1000,0)))</f>
        <v/>
      </c>
      <c r="AK311" s="50" t="e">
        <f t="shared" si="59"/>
        <v>#VALUE!</v>
      </c>
      <c r="AL311" s="50" t="e">
        <f t="shared" si="60"/>
        <v>#VALUE!</v>
      </c>
      <c r="AM311">
        <f t="shared" si="51"/>
        <v>0</v>
      </c>
      <c r="AN311">
        <f t="shared" si="51"/>
        <v>0</v>
      </c>
      <c r="AO311">
        <f t="shared" si="51"/>
        <v>0</v>
      </c>
      <c r="AP311">
        <f t="shared" si="51"/>
        <v>0</v>
      </c>
      <c r="AQ311">
        <f t="shared" si="51"/>
        <v>0</v>
      </c>
      <c r="AR311">
        <f t="shared" si="51"/>
        <v>0</v>
      </c>
      <c r="AS311">
        <f t="shared" si="51"/>
        <v>0</v>
      </c>
      <c r="AT311">
        <f t="shared" si="51"/>
        <v>0</v>
      </c>
      <c r="AU311">
        <f t="shared" si="51"/>
        <v>0</v>
      </c>
      <c r="AV311">
        <f t="shared" si="51"/>
        <v>0</v>
      </c>
      <c r="AW311">
        <f t="shared" si="51"/>
        <v>0</v>
      </c>
      <c r="AX311">
        <f t="shared" si="51"/>
        <v>0</v>
      </c>
    </row>
    <row r="312" spans="3:50" ht="30" customHeight="1" thickTop="1" thickBot="1" x14ac:dyDescent="0.25">
      <c r="C312" s="118"/>
      <c r="D312" s="126"/>
      <c r="E312" s="115"/>
      <c r="F312" s="115"/>
      <c r="G312" s="118"/>
      <c r="H312" s="127"/>
      <c r="I312" s="127"/>
      <c r="J312" s="127"/>
      <c r="K312" s="127"/>
      <c r="L312" s="127"/>
      <c r="M312" s="127"/>
      <c r="N312" s="127"/>
      <c r="O312" s="127"/>
      <c r="P312" s="127"/>
      <c r="Q312" s="109"/>
      <c r="R312" s="127"/>
      <c r="S312" s="127"/>
      <c r="U312" s="15" t="str">
        <f t="shared" si="58"/>
        <v/>
      </c>
      <c r="V312" t="str">
        <f t="shared" si="52"/>
        <v/>
      </c>
      <c r="W312" t="str">
        <f t="shared" si="53"/>
        <v/>
      </c>
      <c r="X312" t="str">
        <f t="shared" si="54"/>
        <v/>
      </c>
      <c r="Y312" t="str">
        <f t="shared" si="55"/>
        <v/>
      </c>
      <c r="Z312" t="str">
        <f t="shared" si="56"/>
        <v/>
      </c>
      <c r="AA312" t="str">
        <f t="shared" si="57"/>
        <v/>
      </c>
      <c r="AB312">
        <v>305</v>
      </c>
      <c r="AC312" t="str">
        <f>IF(ISERROR(IF(U312="","",IF(OR(U312=Cad_Inicial!$D$8,X312=Cad_Inicial!$D$8),Cad_Inicial!$D$8+AB312*1000,0))),"",IF(U312="","",IF(OR(U312=Cad_Inicial!$D$8,X312=Cad_Inicial!$D$8),Cad_Inicial!$D$8+AB312*1000,0)))</f>
        <v/>
      </c>
      <c r="AK312" s="50" t="e">
        <f t="shared" si="59"/>
        <v>#VALUE!</v>
      </c>
      <c r="AL312" s="50" t="e">
        <f t="shared" si="60"/>
        <v>#VALUE!</v>
      </c>
      <c r="AM312">
        <f t="shared" si="51"/>
        <v>0</v>
      </c>
      <c r="AN312">
        <f t="shared" si="51"/>
        <v>0</v>
      </c>
      <c r="AO312">
        <f t="shared" si="51"/>
        <v>0</v>
      </c>
      <c r="AP312">
        <f t="shared" si="51"/>
        <v>0</v>
      </c>
      <c r="AQ312">
        <f t="shared" si="51"/>
        <v>0</v>
      </c>
      <c r="AR312">
        <f t="shared" si="51"/>
        <v>0</v>
      </c>
      <c r="AS312">
        <f t="shared" si="51"/>
        <v>0</v>
      </c>
      <c r="AT312">
        <f t="shared" si="51"/>
        <v>0</v>
      </c>
      <c r="AU312">
        <f t="shared" si="51"/>
        <v>0</v>
      </c>
      <c r="AV312">
        <f t="shared" si="51"/>
        <v>0</v>
      </c>
      <c r="AW312">
        <f t="shared" si="51"/>
        <v>0</v>
      </c>
      <c r="AX312">
        <f t="shared" si="51"/>
        <v>0</v>
      </c>
    </row>
    <row r="313" spans="3:50" ht="30" customHeight="1" thickTop="1" thickBot="1" x14ac:dyDescent="0.25">
      <c r="C313" s="118"/>
      <c r="D313" s="126"/>
      <c r="E313" s="115"/>
      <c r="F313" s="115"/>
      <c r="G313" s="118"/>
      <c r="H313" s="127"/>
      <c r="I313" s="127"/>
      <c r="J313" s="127"/>
      <c r="K313" s="127"/>
      <c r="L313" s="127"/>
      <c r="M313" s="127"/>
      <c r="N313" s="127"/>
      <c r="O313" s="127"/>
      <c r="P313" s="127"/>
      <c r="Q313" s="109"/>
      <c r="R313" s="127"/>
      <c r="S313" s="127"/>
      <c r="U313" s="15" t="str">
        <f t="shared" si="58"/>
        <v/>
      </c>
      <c r="V313" t="str">
        <f t="shared" si="52"/>
        <v/>
      </c>
      <c r="W313" t="str">
        <f t="shared" si="53"/>
        <v/>
      </c>
      <c r="X313" t="str">
        <f t="shared" si="54"/>
        <v/>
      </c>
      <c r="Y313" t="str">
        <f t="shared" si="55"/>
        <v/>
      </c>
      <c r="Z313" t="str">
        <f t="shared" si="56"/>
        <v/>
      </c>
      <c r="AA313" t="str">
        <f t="shared" si="57"/>
        <v/>
      </c>
      <c r="AB313">
        <v>306</v>
      </c>
      <c r="AC313" t="str">
        <f>IF(ISERROR(IF(U313="","",IF(OR(U313=Cad_Inicial!$D$8,X313=Cad_Inicial!$D$8),Cad_Inicial!$D$8+AB313*1000,0))),"",IF(U313="","",IF(OR(U313=Cad_Inicial!$D$8,X313=Cad_Inicial!$D$8),Cad_Inicial!$D$8+AB313*1000,0)))</f>
        <v/>
      </c>
      <c r="AK313" s="50" t="e">
        <f t="shared" si="59"/>
        <v>#VALUE!</v>
      </c>
      <c r="AL313" s="50" t="e">
        <f t="shared" si="60"/>
        <v>#VALUE!</v>
      </c>
      <c r="AM313">
        <f t="shared" si="51"/>
        <v>0</v>
      </c>
      <c r="AN313">
        <f t="shared" si="51"/>
        <v>0</v>
      </c>
      <c r="AO313">
        <f t="shared" si="51"/>
        <v>0</v>
      </c>
      <c r="AP313">
        <f t="shared" si="51"/>
        <v>0</v>
      </c>
      <c r="AQ313">
        <f t="shared" si="51"/>
        <v>0</v>
      </c>
      <c r="AR313">
        <f t="shared" si="51"/>
        <v>0</v>
      </c>
      <c r="AS313">
        <f t="shared" si="51"/>
        <v>0</v>
      </c>
      <c r="AT313">
        <f t="shared" si="51"/>
        <v>0</v>
      </c>
      <c r="AU313">
        <f t="shared" si="51"/>
        <v>0</v>
      </c>
      <c r="AV313">
        <f t="shared" si="51"/>
        <v>0</v>
      </c>
      <c r="AW313">
        <f t="shared" si="51"/>
        <v>0</v>
      </c>
      <c r="AX313">
        <f t="shared" si="51"/>
        <v>0</v>
      </c>
    </row>
    <row r="314" spans="3:50" ht="30" customHeight="1" thickTop="1" thickBot="1" x14ac:dyDescent="0.25">
      <c r="C314" s="118"/>
      <c r="D314" s="126"/>
      <c r="E314" s="115"/>
      <c r="F314" s="115"/>
      <c r="G314" s="118"/>
      <c r="H314" s="127"/>
      <c r="I314" s="127"/>
      <c r="J314" s="127"/>
      <c r="K314" s="127"/>
      <c r="L314" s="127"/>
      <c r="M314" s="127"/>
      <c r="N314" s="127"/>
      <c r="O314" s="127"/>
      <c r="P314" s="127"/>
      <c r="Q314" s="109"/>
      <c r="R314" s="127"/>
      <c r="S314" s="127"/>
      <c r="U314" s="15" t="str">
        <f t="shared" si="58"/>
        <v/>
      </c>
      <c r="V314" t="str">
        <f t="shared" si="52"/>
        <v/>
      </c>
      <c r="W314" t="str">
        <f t="shared" si="53"/>
        <v/>
      </c>
      <c r="X314" t="str">
        <f t="shared" si="54"/>
        <v/>
      </c>
      <c r="Y314" t="str">
        <f t="shared" si="55"/>
        <v/>
      </c>
      <c r="Z314" t="str">
        <f t="shared" si="56"/>
        <v/>
      </c>
      <c r="AA314" t="str">
        <f t="shared" si="57"/>
        <v/>
      </c>
      <c r="AB314">
        <v>307</v>
      </c>
      <c r="AC314" t="str">
        <f>IF(ISERROR(IF(U314="","",IF(OR(U314=Cad_Inicial!$D$8,X314=Cad_Inicial!$D$8),Cad_Inicial!$D$8+AB314*1000,0))),"",IF(U314="","",IF(OR(U314=Cad_Inicial!$D$8,X314=Cad_Inicial!$D$8),Cad_Inicial!$D$8+AB314*1000,0)))</f>
        <v/>
      </c>
      <c r="AK314" s="50" t="e">
        <f t="shared" si="59"/>
        <v>#VALUE!</v>
      </c>
      <c r="AL314" s="50" t="e">
        <f t="shared" si="60"/>
        <v>#VALUE!</v>
      </c>
      <c r="AM314">
        <f t="shared" si="51"/>
        <v>0</v>
      </c>
      <c r="AN314">
        <f t="shared" si="51"/>
        <v>0</v>
      </c>
      <c r="AO314">
        <f t="shared" si="51"/>
        <v>0</v>
      </c>
      <c r="AP314">
        <f t="shared" si="51"/>
        <v>0</v>
      </c>
      <c r="AQ314">
        <f t="shared" si="51"/>
        <v>0</v>
      </c>
      <c r="AR314">
        <f t="shared" si="51"/>
        <v>0</v>
      </c>
      <c r="AS314">
        <f t="shared" si="51"/>
        <v>0</v>
      </c>
      <c r="AT314">
        <f t="shared" si="51"/>
        <v>0</v>
      </c>
      <c r="AU314">
        <f t="shared" si="51"/>
        <v>0</v>
      </c>
      <c r="AV314">
        <f t="shared" si="51"/>
        <v>0</v>
      </c>
      <c r="AW314">
        <f t="shared" si="51"/>
        <v>0</v>
      </c>
      <c r="AX314">
        <f t="shared" si="51"/>
        <v>0</v>
      </c>
    </row>
    <row r="315" spans="3:50" ht="30" customHeight="1" thickTop="1" thickBot="1" x14ac:dyDescent="0.25">
      <c r="C315" s="118"/>
      <c r="D315" s="126"/>
      <c r="E315" s="115"/>
      <c r="F315" s="115"/>
      <c r="G315" s="118"/>
      <c r="H315" s="127"/>
      <c r="I315" s="127"/>
      <c r="J315" s="127"/>
      <c r="K315" s="127"/>
      <c r="L315" s="127"/>
      <c r="M315" s="127"/>
      <c r="N315" s="127"/>
      <c r="O315" s="127"/>
      <c r="P315" s="127"/>
      <c r="Q315" s="109"/>
      <c r="R315" s="127"/>
      <c r="S315" s="127"/>
      <c r="U315" s="15" t="str">
        <f t="shared" si="58"/>
        <v/>
      </c>
      <c r="V315" t="str">
        <f t="shared" si="52"/>
        <v/>
      </c>
      <c r="W315" t="str">
        <f t="shared" si="53"/>
        <v/>
      </c>
      <c r="X315" t="str">
        <f t="shared" si="54"/>
        <v/>
      </c>
      <c r="Y315" t="str">
        <f t="shared" si="55"/>
        <v/>
      </c>
      <c r="Z315" t="str">
        <f t="shared" si="56"/>
        <v/>
      </c>
      <c r="AA315" t="str">
        <f t="shared" si="57"/>
        <v/>
      </c>
      <c r="AB315">
        <v>308</v>
      </c>
      <c r="AC315" t="str">
        <f>IF(ISERROR(IF(U315="","",IF(OR(U315=Cad_Inicial!$D$8,X315=Cad_Inicial!$D$8),Cad_Inicial!$D$8+AB315*1000,0))),"",IF(U315="","",IF(OR(U315=Cad_Inicial!$D$8,X315=Cad_Inicial!$D$8),Cad_Inicial!$D$8+AB315*1000,0)))</f>
        <v/>
      </c>
      <c r="AK315" s="50" t="e">
        <f t="shared" si="59"/>
        <v>#VALUE!</v>
      </c>
      <c r="AL315" s="50" t="e">
        <f t="shared" si="60"/>
        <v>#VALUE!</v>
      </c>
      <c r="AM315">
        <f t="shared" ref="AM315:AX336" si="62">IFERROR(IF(AND($AK315&lt;=AM$5,$AL315&gt;=AM$5),1,0),0)</f>
        <v>0</v>
      </c>
      <c r="AN315">
        <f t="shared" si="62"/>
        <v>0</v>
      </c>
      <c r="AO315">
        <f t="shared" si="62"/>
        <v>0</v>
      </c>
      <c r="AP315">
        <f t="shared" si="62"/>
        <v>0</v>
      </c>
      <c r="AQ315">
        <f t="shared" si="62"/>
        <v>0</v>
      </c>
      <c r="AR315">
        <f t="shared" si="62"/>
        <v>0</v>
      </c>
      <c r="AS315">
        <f t="shared" si="62"/>
        <v>0</v>
      </c>
      <c r="AT315">
        <f t="shared" si="62"/>
        <v>0</v>
      </c>
      <c r="AU315">
        <f t="shared" si="62"/>
        <v>0</v>
      </c>
      <c r="AV315">
        <f t="shared" si="62"/>
        <v>0</v>
      </c>
      <c r="AW315">
        <f t="shared" si="62"/>
        <v>0</v>
      </c>
      <c r="AX315">
        <f t="shared" si="62"/>
        <v>0</v>
      </c>
    </row>
    <row r="316" spans="3:50" ht="30" customHeight="1" thickTop="1" thickBot="1" x14ac:dyDescent="0.25">
      <c r="C316" s="118"/>
      <c r="D316" s="126"/>
      <c r="E316" s="115"/>
      <c r="F316" s="115"/>
      <c r="G316" s="118"/>
      <c r="H316" s="127"/>
      <c r="I316" s="127"/>
      <c r="J316" s="127"/>
      <c r="K316" s="127"/>
      <c r="L316" s="127"/>
      <c r="M316" s="127"/>
      <c r="N316" s="127"/>
      <c r="O316" s="127"/>
      <c r="P316" s="127"/>
      <c r="Q316" s="109"/>
      <c r="R316" s="127"/>
      <c r="S316" s="127"/>
      <c r="U316" s="15" t="str">
        <f t="shared" si="58"/>
        <v/>
      </c>
      <c r="V316" t="str">
        <f t="shared" si="52"/>
        <v/>
      </c>
      <c r="W316" t="str">
        <f t="shared" si="53"/>
        <v/>
      </c>
      <c r="X316" t="str">
        <f t="shared" si="54"/>
        <v/>
      </c>
      <c r="Y316" t="str">
        <f t="shared" si="55"/>
        <v/>
      </c>
      <c r="Z316" t="str">
        <f t="shared" si="56"/>
        <v/>
      </c>
      <c r="AA316" t="str">
        <f t="shared" si="57"/>
        <v/>
      </c>
      <c r="AB316">
        <v>309</v>
      </c>
      <c r="AC316" t="str">
        <f>IF(ISERROR(IF(U316="","",IF(OR(U316=Cad_Inicial!$D$8,X316=Cad_Inicial!$D$8),Cad_Inicial!$D$8+AB316*1000,0))),"",IF(U316="","",IF(OR(U316=Cad_Inicial!$D$8,X316=Cad_Inicial!$D$8),Cad_Inicial!$D$8+AB316*1000,0)))</f>
        <v/>
      </c>
      <c r="AK316" s="50" t="e">
        <f t="shared" si="59"/>
        <v>#VALUE!</v>
      </c>
      <c r="AL316" s="50" t="e">
        <f t="shared" si="60"/>
        <v>#VALUE!</v>
      </c>
      <c r="AM316">
        <f t="shared" si="62"/>
        <v>0</v>
      </c>
      <c r="AN316">
        <f t="shared" si="62"/>
        <v>0</v>
      </c>
      <c r="AO316">
        <f t="shared" si="62"/>
        <v>0</v>
      </c>
      <c r="AP316">
        <f t="shared" si="62"/>
        <v>0</v>
      </c>
      <c r="AQ316">
        <f t="shared" si="62"/>
        <v>0</v>
      </c>
      <c r="AR316">
        <f t="shared" si="62"/>
        <v>0</v>
      </c>
      <c r="AS316">
        <f t="shared" si="62"/>
        <v>0</v>
      </c>
      <c r="AT316">
        <f t="shared" si="62"/>
        <v>0</v>
      </c>
      <c r="AU316">
        <f t="shared" si="62"/>
        <v>0</v>
      </c>
      <c r="AV316">
        <f t="shared" si="62"/>
        <v>0</v>
      </c>
      <c r="AW316">
        <f t="shared" si="62"/>
        <v>0</v>
      </c>
      <c r="AX316">
        <f t="shared" si="62"/>
        <v>0</v>
      </c>
    </row>
    <row r="317" spans="3:50" ht="30" customHeight="1" thickTop="1" thickBot="1" x14ac:dyDescent="0.25">
      <c r="C317" s="118"/>
      <c r="D317" s="126"/>
      <c r="E317" s="115"/>
      <c r="F317" s="115"/>
      <c r="G317" s="118"/>
      <c r="H317" s="127"/>
      <c r="I317" s="127"/>
      <c r="J317" s="127"/>
      <c r="K317" s="127"/>
      <c r="L317" s="127"/>
      <c r="M317" s="127"/>
      <c r="N317" s="127"/>
      <c r="O317" s="127"/>
      <c r="P317" s="127"/>
      <c r="Q317" s="109"/>
      <c r="R317" s="127"/>
      <c r="S317" s="127"/>
      <c r="U317" s="15" t="str">
        <f t="shared" si="58"/>
        <v/>
      </c>
      <c r="V317" t="str">
        <f t="shared" si="52"/>
        <v/>
      </c>
      <c r="W317" t="str">
        <f t="shared" si="53"/>
        <v/>
      </c>
      <c r="X317" t="str">
        <f t="shared" si="54"/>
        <v/>
      </c>
      <c r="Y317" t="str">
        <f t="shared" si="55"/>
        <v/>
      </c>
      <c r="Z317" t="str">
        <f t="shared" si="56"/>
        <v/>
      </c>
      <c r="AA317" t="str">
        <f t="shared" si="57"/>
        <v/>
      </c>
      <c r="AB317">
        <v>310</v>
      </c>
      <c r="AC317" t="str">
        <f>IF(ISERROR(IF(U317="","",IF(OR(U317=Cad_Inicial!$D$8,X317=Cad_Inicial!$D$8),Cad_Inicial!$D$8+AB317*1000,0))),"",IF(U317="","",IF(OR(U317=Cad_Inicial!$D$8,X317=Cad_Inicial!$D$8),Cad_Inicial!$D$8+AB317*1000,0)))</f>
        <v/>
      </c>
      <c r="AK317" s="50" t="e">
        <f t="shared" si="59"/>
        <v>#VALUE!</v>
      </c>
      <c r="AL317" s="50" t="e">
        <f t="shared" si="60"/>
        <v>#VALUE!</v>
      </c>
      <c r="AM317">
        <f t="shared" si="62"/>
        <v>0</v>
      </c>
      <c r="AN317">
        <f t="shared" si="62"/>
        <v>0</v>
      </c>
      <c r="AO317">
        <f t="shared" si="62"/>
        <v>0</v>
      </c>
      <c r="AP317">
        <f t="shared" si="62"/>
        <v>0</v>
      </c>
      <c r="AQ317">
        <f t="shared" si="62"/>
        <v>0</v>
      </c>
      <c r="AR317">
        <f t="shared" si="62"/>
        <v>0</v>
      </c>
      <c r="AS317">
        <f t="shared" si="62"/>
        <v>0</v>
      </c>
      <c r="AT317">
        <f t="shared" si="62"/>
        <v>0</v>
      </c>
      <c r="AU317">
        <f t="shared" si="62"/>
        <v>0</v>
      </c>
      <c r="AV317">
        <f t="shared" si="62"/>
        <v>0</v>
      </c>
      <c r="AW317">
        <f t="shared" si="62"/>
        <v>0</v>
      </c>
      <c r="AX317">
        <f t="shared" si="62"/>
        <v>0</v>
      </c>
    </row>
    <row r="318" spans="3:50" ht="30" customHeight="1" thickTop="1" thickBot="1" x14ac:dyDescent="0.25">
      <c r="C318" s="118"/>
      <c r="D318" s="126"/>
      <c r="E318" s="115"/>
      <c r="F318" s="115"/>
      <c r="G318" s="118"/>
      <c r="H318" s="127"/>
      <c r="I318" s="127"/>
      <c r="J318" s="127"/>
      <c r="K318" s="127"/>
      <c r="L318" s="127"/>
      <c r="M318" s="127"/>
      <c r="N318" s="127"/>
      <c r="O318" s="127"/>
      <c r="P318" s="127"/>
      <c r="Q318" s="109"/>
      <c r="R318" s="127"/>
      <c r="S318" s="127"/>
      <c r="U318" s="15" t="str">
        <f t="shared" si="58"/>
        <v/>
      </c>
      <c r="V318" t="str">
        <f t="shared" si="52"/>
        <v/>
      </c>
      <c r="W318" t="str">
        <f t="shared" si="53"/>
        <v/>
      </c>
      <c r="X318" t="str">
        <f t="shared" si="54"/>
        <v/>
      </c>
      <c r="Y318" t="str">
        <f t="shared" si="55"/>
        <v/>
      </c>
      <c r="Z318" t="str">
        <f t="shared" si="56"/>
        <v/>
      </c>
      <c r="AA318" t="str">
        <f t="shared" si="57"/>
        <v/>
      </c>
      <c r="AB318">
        <v>311</v>
      </c>
      <c r="AC318" t="str">
        <f>IF(ISERROR(IF(U318="","",IF(OR(U318=Cad_Inicial!$D$8,X318=Cad_Inicial!$D$8),Cad_Inicial!$D$8+AB318*1000,0))),"",IF(U318="","",IF(OR(U318=Cad_Inicial!$D$8,X318=Cad_Inicial!$D$8),Cad_Inicial!$D$8+AB318*1000,0)))</f>
        <v/>
      </c>
      <c r="AK318" s="50" t="e">
        <f t="shared" si="59"/>
        <v>#VALUE!</v>
      </c>
      <c r="AL318" s="50" t="e">
        <f t="shared" si="60"/>
        <v>#VALUE!</v>
      </c>
      <c r="AM318">
        <f t="shared" si="62"/>
        <v>0</v>
      </c>
      <c r="AN318">
        <f t="shared" si="62"/>
        <v>0</v>
      </c>
      <c r="AO318">
        <f t="shared" si="62"/>
        <v>0</v>
      </c>
      <c r="AP318">
        <f t="shared" si="62"/>
        <v>0</v>
      </c>
      <c r="AQ318">
        <f t="shared" si="62"/>
        <v>0</v>
      </c>
      <c r="AR318">
        <f t="shared" si="62"/>
        <v>0</v>
      </c>
      <c r="AS318">
        <f t="shared" si="62"/>
        <v>0</v>
      </c>
      <c r="AT318">
        <f t="shared" si="62"/>
        <v>0</v>
      </c>
      <c r="AU318">
        <f t="shared" si="62"/>
        <v>0</v>
      </c>
      <c r="AV318">
        <f t="shared" si="62"/>
        <v>0</v>
      </c>
      <c r="AW318">
        <f t="shared" si="62"/>
        <v>0</v>
      </c>
      <c r="AX318">
        <f t="shared" si="62"/>
        <v>0</v>
      </c>
    </row>
    <row r="319" spans="3:50" ht="30" customHeight="1" thickTop="1" thickBot="1" x14ac:dyDescent="0.25">
      <c r="C319" s="118"/>
      <c r="D319" s="126"/>
      <c r="E319" s="115"/>
      <c r="F319" s="115"/>
      <c r="G319" s="118"/>
      <c r="H319" s="127"/>
      <c r="I319" s="127"/>
      <c r="J319" s="127"/>
      <c r="K319" s="127"/>
      <c r="L319" s="127"/>
      <c r="M319" s="127"/>
      <c r="N319" s="127"/>
      <c r="O319" s="127"/>
      <c r="P319" s="127"/>
      <c r="Q319" s="109"/>
      <c r="R319" s="127"/>
      <c r="S319" s="127"/>
      <c r="U319" s="15" t="str">
        <f t="shared" si="58"/>
        <v/>
      </c>
      <c r="V319" t="str">
        <f t="shared" si="52"/>
        <v/>
      </c>
      <c r="W319" t="str">
        <f t="shared" si="53"/>
        <v/>
      </c>
      <c r="X319" t="str">
        <f t="shared" si="54"/>
        <v/>
      </c>
      <c r="Y319" t="str">
        <f t="shared" si="55"/>
        <v/>
      </c>
      <c r="Z319" t="str">
        <f t="shared" si="56"/>
        <v/>
      </c>
      <c r="AA319" t="str">
        <f t="shared" si="57"/>
        <v/>
      </c>
      <c r="AB319">
        <v>312</v>
      </c>
      <c r="AC319" t="str">
        <f>IF(ISERROR(IF(U319="","",IF(OR(U319=Cad_Inicial!$D$8,X319=Cad_Inicial!$D$8),Cad_Inicial!$D$8+AB319*1000,0))),"",IF(U319="","",IF(OR(U319=Cad_Inicial!$D$8,X319=Cad_Inicial!$D$8),Cad_Inicial!$D$8+AB319*1000,0)))</f>
        <v/>
      </c>
      <c r="AK319" s="50" t="e">
        <f t="shared" si="59"/>
        <v>#VALUE!</v>
      </c>
      <c r="AL319" s="50" t="e">
        <f t="shared" si="60"/>
        <v>#VALUE!</v>
      </c>
      <c r="AM319">
        <f t="shared" si="62"/>
        <v>0</v>
      </c>
      <c r="AN319">
        <f t="shared" si="62"/>
        <v>0</v>
      </c>
      <c r="AO319">
        <f t="shared" si="62"/>
        <v>0</v>
      </c>
      <c r="AP319">
        <f t="shared" si="62"/>
        <v>0</v>
      </c>
      <c r="AQ319">
        <f t="shared" si="62"/>
        <v>0</v>
      </c>
      <c r="AR319">
        <f t="shared" si="62"/>
        <v>0</v>
      </c>
      <c r="AS319">
        <f t="shared" si="62"/>
        <v>0</v>
      </c>
      <c r="AT319">
        <f t="shared" si="62"/>
        <v>0</v>
      </c>
      <c r="AU319">
        <f t="shared" si="62"/>
        <v>0</v>
      </c>
      <c r="AV319">
        <f t="shared" si="62"/>
        <v>0</v>
      </c>
      <c r="AW319">
        <f t="shared" si="62"/>
        <v>0</v>
      </c>
      <c r="AX319">
        <f t="shared" si="62"/>
        <v>0</v>
      </c>
    </row>
    <row r="320" spans="3:50" ht="30" customHeight="1" thickTop="1" thickBot="1" x14ac:dyDescent="0.25">
      <c r="C320" s="118"/>
      <c r="D320" s="126"/>
      <c r="E320" s="115"/>
      <c r="F320" s="115"/>
      <c r="G320" s="118"/>
      <c r="H320" s="127"/>
      <c r="I320" s="127"/>
      <c r="J320" s="127"/>
      <c r="K320" s="127"/>
      <c r="L320" s="127"/>
      <c r="M320" s="127"/>
      <c r="N320" s="127"/>
      <c r="O320" s="127"/>
      <c r="P320" s="127"/>
      <c r="Q320" s="109"/>
      <c r="R320" s="127"/>
      <c r="S320" s="127"/>
      <c r="U320" s="15" t="str">
        <f t="shared" si="58"/>
        <v/>
      </c>
      <c r="V320" t="str">
        <f t="shared" si="52"/>
        <v/>
      </c>
      <c r="W320" t="str">
        <f t="shared" si="53"/>
        <v/>
      </c>
      <c r="X320" t="str">
        <f t="shared" si="54"/>
        <v/>
      </c>
      <c r="Y320" t="str">
        <f t="shared" si="55"/>
        <v/>
      </c>
      <c r="Z320" t="str">
        <f t="shared" si="56"/>
        <v/>
      </c>
      <c r="AA320" t="str">
        <f t="shared" si="57"/>
        <v/>
      </c>
      <c r="AB320">
        <v>313</v>
      </c>
      <c r="AC320" t="str">
        <f>IF(ISERROR(IF(U320="","",IF(OR(U320=Cad_Inicial!$D$8,X320=Cad_Inicial!$D$8),Cad_Inicial!$D$8+AB320*1000,0))),"",IF(U320="","",IF(OR(U320=Cad_Inicial!$D$8,X320=Cad_Inicial!$D$8),Cad_Inicial!$D$8+AB320*1000,0)))</f>
        <v/>
      </c>
      <c r="AK320" s="50" t="e">
        <f t="shared" si="59"/>
        <v>#VALUE!</v>
      </c>
      <c r="AL320" s="50" t="e">
        <f t="shared" si="60"/>
        <v>#VALUE!</v>
      </c>
      <c r="AM320">
        <f t="shared" si="62"/>
        <v>0</v>
      </c>
      <c r="AN320">
        <f t="shared" si="62"/>
        <v>0</v>
      </c>
      <c r="AO320">
        <f t="shared" si="62"/>
        <v>0</v>
      </c>
      <c r="AP320">
        <f t="shared" si="62"/>
        <v>0</v>
      </c>
      <c r="AQ320">
        <f t="shared" si="62"/>
        <v>0</v>
      </c>
      <c r="AR320">
        <f t="shared" si="62"/>
        <v>0</v>
      </c>
      <c r="AS320">
        <f t="shared" si="62"/>
        <v>0</v>
      </c>
      <c r="AT320">
        <f t="shared" si="62"/>
        <v>0</v>
      </c>
      <c r="AU320">
        <f t="shared" si="62"/>
        <v>0</v>
      </c>
      <c r="AV320">
        <f t="shared" si="62"/>
        <v>0</v>
      </c>
      <c r="AW320">
        <f t="shared" si="62"/>
        <v>0</v>
      </c>
      <c r="AX320">
        <f t="shared" si="62"/>
        <v>0</v>
      </c>
    </row>
    <row r="321" spans="3:50" ht="30" customHeight="1" thickTop="1" thickBot="1" x14ac:dyDescent="0.25">
      <c r="C321" s="118"/>
      <c r="D321" s="126"/>
      <c r="E321" s="115"/>
      <c r="F321" s="115"/>
      <c r="G321" s="118"/>
      <c r="H321" s="127"/>
      <c r="I321" s="127"/>
      <c r="J321" s="127"/>
      <c r="K321" s="127"/>
      <c r="L321" s="127"/>
      <c r="M321" s="127"/>
      <c r="N321" s="127"/>
      <c r="O321" s="127"/>
      <c r="P321" s="127"/>
      <c r="Q321" s="109"/>
      <c r="R321" s="127"/>
      <c r="S321" s="127"/>
      <c r="U321" s="15" t="str">
        <f t="shared" si="58"/>
        <v/>
      </c>
      <c r="V321" t="str">
        <f t="shared" si="52"/>
        <v/>
      </c>
      <c r="W321" t="str">
        <f t="shared" si="53"/>
        <v/>
      </c>
      <c r="X321" t="str">
        <f t="shared" si="54"/>
        <v/>
      </c>
      <c r="Y321" t="str">
        <f t="shared" si="55"/>
        <v/>
      </c>
      <c r="Z321" t="str">
        <f t="shared" si="56"/>
        <v/>
      </c>
      <c r="AA321" t="str">
        <f t="shared" si="57"/>
        <v/>
      </c>
      <c r="AB321">
        <v>314</v>
      </c>
      <c r="AC321" t="str">
        <f>IF(ISERROR(IF(U321="","",IF(OR(U321=Cad_Inicial!$D$8,X321=Cad_Inicial!$D$8),Cad_Inicial!$D$8+AB321*1000,0))),"",IF(U321="","",IF(OR(U321=Cad_Inicial!$D$8,X321=Cad_Inicial!$D$8),Cad_Inicial!$D$8+AB321*1000,0)))</f>
        <v/>
      </c>
      <c r="AK321" s="50" t="e">
        <f t="shared" si="59"/>
        <v>#VALUE!</v>
      </c>
      <c r="AL321" s="50" t="e">
        <f t="shared" si="60"/>
        <v>#VALUE!</v>
      </c>
      <c r="AM321">
        <f t="shared" si="62"/>
        <v>0</v>
      </c>
      <c r="AN321">
        <f t="shared" si="62"/>
        <v>0</v>
      </c>
      <c r="AO321">
        <f t="shared" si="62"/>
        <v>0</v>
      </c>
      <c r="AP321">
        <f t="shared" si="62"/>
        <v>0</v>
      </c>
      <c r="AQ321">
        <f t="shared" si="62"/>
        <v>0</v>
      </c>
      <c r="AR321">
        <f t="shared" si="62"/>
        <v>0</v>
      </c>
      <c r="AS321">
        <f t="shared" si="62"/>
        <v>0</v>
      </c>
      <c r="AT321">
        <f t="shared" si="62"/>
        <v>0</v>
      </c>
      <c r="AU321">
        <f t="shared" si="62"/>
        <v>0</v>
      </c>
      <c r="AV321">
        <f t="shared" si="62"/>
        <v>0</v>
      </c>
      <c r="AW321">
        <f t="shared" si="62"/>
        <v>0</v>
      </c>
      <c r="AX321">
        <f t="shared" si="62"/>
        <v>0</v>
      </c>
    </row>
    <row r="322" spans="3:50" ht="30" customHeight="1" thickTop="1" thickBot="1" x14ac:dyDescent="0.25">
      <c r="C322" s="118"/>
      <c r="D322" s="126"/>
      <c r="E322" s="115"/>
      <c r="F322" s="115"/>
      <c r="G322" s="118"/>
      <c r="H322" s="127"/>
      <c r="I322" s="127"/>
      <c r="J322" s="127"/>
      <c r="K322" s="127"/>
      <c r="L322" s="127"/>
      <c r="M322" s="127"/>
      <c r="N322" s="127"/>
      <c r="O322" s="127"/>
      <c r="P322" s="127"/>
      <c r="Q322" s="109"/>
      <c r="R322" s="127"/>
      <c r="S322" s="127"/>
      <c r="U322" s="15" t="str">
        <f t="shared" si="58"/>
        <v/>
      </c>
      <c r="V322" t="str">
        <f t="shared" si="52"/>
        <v/>
      </c>
      <c r="W322" t="str">
        <f t="shared" si="53"/>
        <v/>
      </c>
      <c r="X322" t="str">
        <f t="shared" si="54"/>
        <v/>
      </c>
      <c r="Y322" t="str">
        <f t="shared" si="55"/>
        <v/>
      </c>
      <c r="Z322" t="str">
        <f t="shared" si="56"/>
        <v/>
      </c>
      <c r="AA322" t="str">
        <f t="shared" si="57"/>
        <v/>
      </c>
      <c r="AB322">
        <v>315</v>
      </c>
      <c r="AC322" t="str">
        <f>IF(ISERROR(IF(U322="","",IF(OR(U322=Cad_Inicial!$D$8,X322=Cad_Inicial!$D$8),Cad_Inicial!$D$8+AB322*1000,0))),"",IF(U322="","",IF(OR(U322=Cad_Inicial!$D$8,X322=Cad_Inicial!$D$8),Cad_Inicial!$D$8+AB322*1000,0)))</f>
        <v/>
      </c>
      <c r="AK322" s="50" t="e">
        <f t="shared" si="59"/>
        <v>#VALUE!</v>
      </c>
      <c r="AL322" s="50" t="e">
        <f t="shared" si="60"/>
        <v>#VALUE!</v>
      </c>
      <c r="AM322">
        <f t="shared" si="62"/>
        <v>0</v>
      </c>
      <c r="AN322">
        <f t="shared" si="62"/>
        <v>0</v>
      </c>
      <c r="AO322">
        <f t="shared" si="62"/>
        <v>0</v>
      </c>
      <c r="AP322">
        <f t="shared" si="62"/>
        <v>0</v>
      </c>
      <c r="AQ322">
        <f t="shared" si="62"/>
        <v>0</v>
      </c>
      <c r="AR322">
        <f t="shared" si="62"/>
        <v>0</v>
      </c>
      <c r="AS322">
        <f t="shared" si="62"/>
        <v>0</v>
      </c>
      <c r="AT322">
        <f t="shared" si="62"/>
        <v>0</v>
      </c>
      <c r="AU322">
        <f t="shared" si="62"/>
        <v>0</v>
      </c>
      <c r="AV322">
        <f t="shared" si="62"/>
        <v>0</v>
      </c>
      <c r="AW322">
        <f t="shared" si="62"/>
        <v>0</v>
      </c>
      <c r="AX322">
        <f t="shared" si="62"/>
        <v>0</v>
      </c>
    </row>
    <row r="323" spans="3:50" ht="30" customHeight="1" thickTop="1" thickBot="1" x14ac:dyDescent="0.25">
      <c r="C323" s="118"/>
      <c r="D323" s="126"/>
      <c r="E323" s="115"/>
      <c r="F323" s="115"/>
      <c r="G323" s="118"/>
      <c r="H323" s="127"/>
      <c r="I323" s="127"/>
      <c r="J323" s="127"/>
      <c r="K323" s="127"/>
      <c r="L323" s="127"/>
      <c r="M323" s="127"/>
      <c r="N323" s="127"/>
      <c r="O323" s="127"/>
      <c r="P323" s="127"/>
      <c r="Q323" s="109"/>
      <c r="R323" s="127"/>
      <c r="S323" s="127"/>
      <c r="U323" s="15" t="str">
        <f t="shared" si="58"/>
        <v/>
      </c>
      <c r="V323" t="str">
        <f t="shared" si="52"/>
        <v/>
      </c>
      <c r="W323" t="str">
        <f t="shared" si="53"/>
        <v/>
      </c>
      <c r="X323" t="str">
        <f t="shared" si="54"/>
        <v/>
      </c>
      <c r="Y323" t="str">
        <f t="shared" si="55"/>
        <v/>
      </c>
      <c r="Z323" t="str">
        <f t="shared" si="56"/>
        <v/>
      </c>
      <c r="AA323" t="str">
        <f t="shared" si="57"/>
        <v/>
      </c>
      <c r="AB323">
        <v>316</v>
      </c>
      <c r="AC323" t="str">
        <f>IF(ISERROR(IF(U323="","",IF(OR(U323=Cad_Inicial!$D$8,X323=Cad_Inicial!$D$8),Cad_Inicial!$D$8+AB323*1000,0))),"",IF(U323="","",IF(OR(U323=Cad_Inicial!$D$8,X323=Cad_Inicial!$D$8),Cad_Inicial!$D$8+AB323*1000,0)))</f>
        <v/>
      </c>
      <c r="AK323" s="50" t="e">
        <f t="shared" si="59"/>
        <v>#VALUE!</v>
      </c>
      <c r="AL323" s="50" t="e">
        <f t="shared" si="60"/>
        <v>#VALUE!</v>
      </c>
      <c r="AM323">
        <f t="shared" si="62"/>
        <v>0</v>
      </c>
      <c r="AN323">
        <f t="shared" si="62"/>
        <v>0</v>
      </c>
      <c r="AO323">
        <f t="shared" si="62"/>
        <v>0</v>
      </c>
      <c r="AP323">
        <f t="shared" si="62"/>
        <v>0</v>
      </c>
      <c r="AQ323">
        <f t="shared" si="62"/>
        <v>0</v>
      </c>
      <c r="AR323">
        <f t="shared" si="62"/>
        <v>0</v>
      </c>
      <c r="AS323">
        <f t="shared" si="62"/>
        <v>0</v>
      </c>
      <c r="AT323">
        <f t="shared" si="62"/>
        <v>0</v>
      </c>
      <c r="AU323">
        <f t="shared" si="62"/>
        <v>0</v>
      </c>
      <c r="AV323">
        <f t="shared" si="62"/>
        <v>0</v>
      </c>
      <c r="AW323">
        <f t="shared" si="62"/>
        <v>0</v>
      </c>
      <c r="AX323">
        <f t="shared" si="62"/>
        <v>0</v>
      </c>
    </row>
    <row r="324" spans="3:50" ht="30" customHeight="1" thickTop="1" thickBot="1" x14ac:dyDescent="0.25">
      <c r="C324" s="118"/>
      <c r="D324" s="126"/>
      <c r="E324" s="115"/>
      <c r="F324" s="115"/>
      <c r="G324" s="118"/>
      <c r="H324" s="127"/>
      <c r="I324" s="127"/>
      <c r="J324" s="127"/>
      <c r="K324" s="127"/>
      <c r="L324" s="127"/>
      <c r="M324" s="127"/>
      <c r="N324" s="127"/>
      <c r="O324" s="127"/>
      <c r="P324" s="127"/>
      <c r="Q324" s="109"/>
      <c r="R324" s="127"/>
      <c r="S324" s="127"/>
      <c r="U324" s="15" t="str">
        <f t="shared" si="58"/>
        <v/>
      </c>
      <c r="V324" t="str">
        <f t="shared" si="52"/>
        <v/>
      </c>
      <c r="W324" t="str">
        <f t="shared" si="53"/>
        <v/>
      </c>
      <c r="X324" t="str">
        <f t="shared" si="54"/>
        <v/>
      </c>
      <c r="Y324" t="str">
        <f t="shared" si="55"/>
        <v/>
      </c>
      <c r="Z324" t="str">
        <f t="shared" si="56"/>
        <v/>
      </c>
      <c r="AA324" t="str">
        <f t="shared" si="57"/>
        <v/>
      </c>
      <c r="AB324">
        <v>317</v>
      </c>
      <c r="AC324" t="str">
        <f>IF(ISERROR(IF(U324="","",IF(OR(U324=Cad_Inicial!$D$8,X324=Cad_Inicial!$D$8),Cad_Inicial!$D$8+AB324*1000,0))),"",IF(U324="","",IF(OR(U324=Cad_Inicial!$D$8,X324=Cad_Inicial!$D$8),Cad_Inicial!$D$8+AB324*1000,0)))</f>
        <v/>
      </c>
      <c r="AK324" s="50" t="e">
        <f t="shared" si="59"/>
        <v>#VALUE!</v>
      </c>
      <c r="AL324" s="50" t="e">
        <f t="shared" si="60"/>
        <v>#VALUE!</v>
      </c>
      <c r="AM324">
        <f t="shared" si="62"/>
        <v>0</v>
      </c>
      <c r="AN324">
        <f t="shared" si="62"/>
        <v>0</v>
      </c>
      <c r="AO324">
        <f t="shared" si="62"/>
        <v>0</v>
      </c>
      <c r="AP324">
        <f t="shared" si="62"/>
        <v>0</v>
      </c>
      <c r="AQ324">
        <f t="shared" si="62"/>
        <v>0</v>
      </c>
      <c r="AR324">
        <f t="shared" si="62"/>
        <v>0</v>
      </c>
      <c r="AS324">
        <f t="shared" si="62"/>
        <v>0</v>
      </c>
      <c r="AT324">
        <f t="shared" si="62"/>
        <v>0</v>
      </c>
      <c r="AU324">
        <f t="shared" si="62"/>
        <v>0</v>
      </c>
      <c r="AV324">
        <f t="shared" si="62"/>
        <v>0</v>
      </c>
      <c r="AW324">
        <f t="shared" si="62"/>
        <v>0</v>
      </c>
      <c r="AX324">
        <f t="shared" si="62"/>
        <v>0</v>
      </c>
    </row>
    <row r="325" spans="3:50" ht="30" customHeight="1" thickTop="1" thickBot="1" x14ac:dyDescent="0.25">
      <c r="C325" s="118"/>
      <c r="D325" s="126"/>
      <c r="E325" s="115"/>
      <c r="F325" s="115"/>
      <c r="G325" s="118"/>
      <c r="H325" s="127"/>
      <c r="I325" s="127"/>
      <c r="J325" s="127"/>
      <c r="K325" s="127"/>
      <c r="L325" s="127"/>
      <c r="M325" s="127"/>
      <c r="N325" s="127"/>
      <c r="O325" s="127"/>
      <c r="P325" s="127"/>
      <c r="Q325" s="109"/>
      <c r="R325" s="127"/>
      <c r="S325" s="127"/>
      <c r="U325" s="15" t="str">
        <f t="shared" si="58"/>
        <v/>
      </c>
      <c r="V325" t="str">
        <f t="shared" si="52"/>
        <v/>
      </c>
      <c r="W325" t="str">
        <f t="shared" si="53"/>
        <v/>
      </c>
      <c r="X325" t="str">
        <f t="shared" si="54"/>
        <v/>
      </c>
      <c r="Y325" t="str">
        <f t="shared" si="55"/>
        <v/>
      </c>
      <c r="Z325" t="str">
        <f t="shared" si="56"/>
        <v/>
      </c>
      <c r="AA325" t="str">
        <f t="shared" si="57"/>
        <v/>
      </c>
      <c r="AB325">
        <v>318</v>
      </c>
      <c r="AC325" t="str">
        <f>IF(ISERROR(IF(U325="","",IF(OR(U325=Cad_Inicial!$D$8,X325=Cad_Inicial!$D$8),Cad_Inicial!$D$8+AB325*1000,0))),"",IF(U325="","",IF(OR(U325=Cad_Inicial!$D$8,X325=Cad_Inicial!$D$8),Cad_Inicial!$D$8+AB325*1000,0)))</f>
        <v/>
      </c>
      <c r="AK325" s="50" t="e">
        <f t="shared" si="59"/>
        <v>#VALUE!</v>
      </c>
      <c r="AL325" s="50" t="e">
        <f t="shared" si="60"/>
        <v>#VALUE!</v>
      </c>
      <c r="AM325">
        <f t="shared" si="62"/>
        <v>0</v>
      </c>
      <c r="AN325">
        <f t="shared" si="62"/>
        <v>0</v>
      </c>
      <c r="AO325">
        <f t="shared" si="62"/>
        <v>0</v>
      </c>
      <c r="AP325">
        <f t="shared" si="62"/>
        <v>0</v>
      </c>
      <c r="AQ325">
        <f t="shared" si="62"/>
        <v>0</v>
      </c>
      <c r="AR325">
        <f t="shared" si="62"/>
        <v>0</v>
      </c>
      <c r="AS325">
        <f t="shared" si="62"/>
        <v>0</v>
      </c>
      <c r="AT325">
        <f t="shared" si="62"/>
        <v>0</v>
      </c>
      <c r="AU325">
        <f t="shared" si="62"/>
        <v>0</v>
      </c>
      <c r="AV325">
        <f t="shared" si="62"/>
        <v>0</v>
      </c>
      <c r="AW325">
        <f t="shared" si="62"/>
        <v>0</v>
      </c>
      <c r="AX325">
        <f t="shared" si="62"/>
        <v>0</v>
      </c>
    </row>
    <row r="326" spans="3:50" ht="30" customHeight="1" thickTop="1" thickBot="1" x14ac:dyDescent="0.25">
      <c r="C326" s="118"/>
      <c r="D326" s="126"/>
      <c r="E326" s="115"/>
      <c r="F326" s="115"/>
      <c r="G326" s="118"/>
      <c r="H326" s="127"/>
      <c r="I326" s="127"/>
      <c r="J326" s="127"/>
      <c r="K326" s="127"/>
      <c r="L326" s="127"/>
      <c r="M326" s="127"/>
      <c r="N326" s="127"/>
      <c r="O326" s="127"/>
      <c r="P326" s="127"/>
      <c r="Q326" s="109"/>
      <c r="R326" s="127"/>
      <c r="S326" s="127"/>
      <c r="U326" s="15" t="str">
        <f t="shared" si="58"/>
        <v/>
      </c>
      <c r="V326" t="str">
        <f t="shared" si="52"/>
        <v/>
      </c>
      <c r="W326" t="str">
        <f t="shared" si="53"/>
        <v/>
      </c>
      <c r="X326" t="str">
        <f t="shared" si="54"/>
        <v/>
      </c>
      <c r="Y326" t="str">
        <f t="shared" si="55"/>
        <v/>
      </c>
      <c r="Z326" t="str">
        <f t="shared" si="56"/>
        <v/>
      </c>
      <c r="AA326" t="str">
        <f t="shared" si="57"/>
        <v/>
      </c>
      <c r="AB326">
        <v>319</v>
      </c>
      <c r="AC326" t="str">
        <f>IF(ISERROR(IF(U326="","",IF(OR(U326=Cad_Inicial!$D$8,X326=Cad_Inicial!$D$8),Cad_Inicial!$D$8+AB326*1000,0))),"",IF(U326="","",IF(OR(U326=Cad_Inicial!$D$8,X326=Cad_Inicial!$D$8),Cad_Inicial!$D$8+AB326*1000,0)))</f>
        <v/>
      </c>
      <c r="AK326" s="50" t="e">
        <f t="shared" si="59"/>
        <v>#VALUE!</v>
      </c>
      <c r="AL326" s="50" t="e">
        <f t="shared" si="60"/>
        <v>#VALUE!</v>
      </c>
      <c r="AM326">
        <f t="shared" si="62"/>
        <v>0</v>
      </c>
      <c r="AN326">
        <f t="shared" si="62"/>
        <v>0</v>
      </c>
      <c r="AO326">
        <f t="shared" si="62"/>
        <v>0</v>
      </c>
      <c r="AP326">
        <f t="shared" si="62"/>
        <v>0</v>
      </c>
      <c r="AQ326">
        <f t="shared" si="62"/>
        <v>0</v>
      </c>
      <c r="AR326">
        <f t="shared" si="62"/>
        <v>0</v>
      </c>
      <c r="AS326">
        <f t="shared" si="62"/>
        <v>0</v>
      </c>
      <c r="AT326">
        <f t="shared" si="62"/>
        <v>0</v>
      </c>
      <c r="AU326">
        <f t="shared" si="62"/>
        <v>0</v>
      </c>
      <c r="AV326">
        <f t="shared" si="62"/>
        <v>0</v>
      </c>
      <c r="AW326">
        <f t="shared" si="62"/>
        <v>0</v>
      </c>
      <c r="AX326">
        <f t="shared" si="62"/>
        <v>0</v>
      </c>
    </row>
    <row r="327" spans="3:50" ht="30" customHeight="1" thickTop="1" thickBot="1" x14ac:dyDescent="0.25">
      <c r="C327" s="118"/>
      <c r="D327" s="126"/>
      <c r="E327" s="115"/>
      <c r="F327" s="115"/>
      <c r="G327" s="118"/>
      <c r="H327" s="127"/>
      <c r="I327" s="127"/>
      <c r="J327" s="127"/>
      <c r="K327" s="127"/>
      <c r="L327" s="127"/>
      <c r="M327" s="127"/>
      <c r="N327" s="127"/>
      <c r="O327" s="127"/>
      <c r="P327" s="127"/>
      <c r="Q327" s="109"/>
      <c r="R327" s="127"/>
      <c r="S327" s="127"/>
      <c r="U327" s="15" t="str">
        <f t="shared" si="58"/>
        <v/>
      </c>
      <c r="V327" t="str">
        <f t="shared" si="52"/>
        <v/>
      </c>
      <c r="W327" t="str">
        <f t="shared" si="53"/>
        <v/>
      </c>
      <c r="X327" t="str">
        <f t="shared" si="54"/>
        <v/>
      </c>
      <c r="Y327" t="str">
        <f t="shared" si="55"/>
        <v/>
      </c>
      <c r="Z327" t="str">
        <f t="shared" si="56"/>
        <v/>
      </c>
      <c r="AA327" t="str">
        <f t="shared" si="57"/>
        <v/>
      </c>
      <c r="AB327">
        <v>320</v>
      </c>
      <c r="AC327" t="str">
        <f>IF(ISERROR(IF(U327="","",IF(OR(U327=Cad_Inicial!$D$8,X327=Cad_Inicial!$D$8),Cad_Inicial!$D$8+AB327*1000,0))),"",IF(U327="","",IF(OR(U327=Cad_Inicial!$D$8,X327=Cad_Inicial!$D$8),Cad_Inicial!$D$8+AB327*1000,0)))</f>
        <v/>
      </c>
      <c r="AK327" s="50" t="e">
        <f t="shared" si="59"/>
        <v>#VALUE!</v>
      </c>
      <c r="AL327" s="50" t="e">
        <f t="shared" si="60"/>
        <v>#VALUE!</v>
      </c>
      <c r="AM327">
        <f t="shared" si="62"/>
        <v>0</v>
      </c>
      <c r="AN327">
        <f t="shared" si="62"/>
        <v>0</v>
      </c>
      <c r="AO327">
        <f t="shared" si="62"/>
        <v>0</v>
      </c>
      <c r="AP327">
        <f t="shared" si="62"/>
        <v>0</v>
      </c>
      <c r="AQ327">
        <f t="shared" si="62"/>
        <v>0</v>
      </c>
      <c r="AR327">
        <f t="shared" si="62"/>
        <v>0</v>
      </c>
      <c r="AS327">
        <f t="shared" si="62"/>
        <v>0</v>
      </c>
      <c r="AT327">
        <f t="shared" si="62"/>
        <v>0</v>
      </c>
      <c r="AU327">
        <f t="shared" si="62"/>
        <v>0</v>
      </c>
      <c r="AV327">
        <f t="shared" si="62"/>
        <v>0</v>
      </c>
      <c r="AW327">
        <f t="shared" si="62"/>
        <v>0</v>
      </c>
      <c r="AX327">
        <f t="shared" si="62"/>
        <v>0</v>
      </c>
    </row>
    <row r="328" spans="3:50" ht="30" customHeight="1" thickTop="1" thickBot="1" x14ac:dyDescent="0.25">
      <c r="C328" s="118"/>
      <c r="D328" s="126"/>
      <c r="E328" s="115"/>
      <c r="F328" s="115"/>
      <c r="G328" s="118"/>
      <c r="H328" s="127"/>
      <c r="I328" s="127"/>
      <c r="J328" s="127"/>
      <c r="K328" s="127"/>
      <c r="L328" s="127"/>
      <c r="M328" s="127"/>
      <c r="N328" s="127"/>
      <c r="O328" s="127"/>
      <c r="P328" s="127"/>
      <c r="Q328" s="109"/>
      <c r="R328" s="127"/>
      <c r="S328" s="127"/>
      <c r="U328" s="15" t="str">
        <f t="shared" si="58"/>
        <v/>
      </c>
      <c r="V328" t="str">
        <f t="shared" ref="V328:V391" si="63">IF(ISERROR(IF(E328="","",MONTH(E328))),"",IF(E328="","",MONTH(E328)))</f>
        <v/>
      </c>
      <c r="W328" t="str">
        <f t="shared" ref="W328:W391" si="64">IF(ISERROR(IF(F328="","",MONTH(F328))),"",IF(F328="","",MONTH(F328)))</f>
        <v/>
      </c>
      <c r="X328" t="str">
        <f t="shared" ref="X328:X391" si="65">IF(ISERROR(IF(F328="","",YEAR(F328))),"",IF(F328="","",YEAR(F328)))</f>
        <v/>
      </c>
      <c r="Y328" t="str">
        <f t="shared" ref="Y328:Y391" si="66">IF(ISERROR(IF(IF(E328="","",ROUND((F328-E328)/30,0))&lt;1,1,IF(E328="","",ROUND((F328-E328)/30,0)))),"",IF(IF(E328="","",ROUND((F328-E328)/30,0))&lt;1,1,IF(E328="","",ROUND((F328-E328)/30,0))))</f>
        <v/>
      </c>
      <c r="Z328" t="str">
        <f t="shared" ref="Z328:Z391" si="67">IF(ISERROR(D328/Y328),"",D328/Y328)</f>
        <v/>
      </c>
      <c r="AA328" t="str">
        <f t="shared" ref="AA328:AA391" si="68">IF(ISERROR(Q328/Y328),"",Q328/Y328)</f>
        <v/>
      </c>
      <c r="AB328">
        <v>321</v>
      </c>
      <c r="AC328" t="str">
        <f>IF(ISERROR(IF(U328="","",IF(OR(U328=Cad_Inicial!$D$8,X328=Cad_Inicial!$D$8),Cad_Inicial!$D$8+AB328*1000,0))),"",IF(U328="","",IF(OR(U328=Cad_Inicial!$D$8,X328=Cad_Inicial!$D$8),Cad_Inicial!$D$8+AB328*1000,0)))</f>
        <v/>
      </c>
      <c r="AK328" s="50" t="e">
        <f t="shared" si="59"/>
        <v>#VALUE!</v>
      </c>
      <c r="AL328" s="50" t="e">
        <f t="shared" si="60"/>
        <v>#VALUE!</v>
      </c>
      <c r="AM328">
        <f t="shared" si="62"/>
        <v>0</v>
      </c>
      <c r="AN328">
        <f t="shared" si="62"/>
        <v>0</v>
      </c>
      <c r="AO328">
        <f t="shared" si="62"/>
        <v>0</v>
      </c>
      <c r="AP328">
        <f t="shared" si="62"/>
        <v>0</v>
      </c>
      <c r="AQ328">
        <f t="shared" si="62"/>
        <v>0</v>
      </c>
      <c r="AR328">
        <f t="shared" si="62"/>
        <v>0</v>
      </c>
      <c r="AS328">
        <f t="shared" si="62"/>
        <v>0</v>
      </c>
      <c r="AT328">
        <f t="shared" si="62"/>
        <v>0</v>
      </c>
      <c r="AU328">
        <f t="shared" si="62"/>
        <v>0</v>
      </c>
      <c r="AV328">
        <f t="shared" si="62"/>
        <v>0</v>
      </c>
      <c r="AW328">
        <f t="shared" si="62"/>
        <v>0</v>
      </c>
      <c r="AX328">
        <f t="shared" si="62"/>
        <v>0</v>
      </c>
    </row>
    <row r="329" spans="3:50" ht="30" customHeight="1" thickTop="1" thickBot="1" x14ac:dyDescent="0.25">
      <c r="C329" s="118"/>
      <c r="D329" s="126"/>
      <c r="E329" s="115"/>
      <c r="F329" s="115"/>
      <c r="G329" s="118"/>
      <c r="H329" s="127"/>
      <c r="I329" s="127"/>
      <c r="J329" s="127"/>
      <c r="K329" s="127"/>
      <c r="L329" s="127"/>
      <c r="M329" s="127"/>
      <c r="N329" s="127"/>
      <c r="O329" s="127"/>
      <c r="P329" s="127"/>
      <c r="Q329" s="109"/>
      <c r="R329" s="127"/>
      <c r="S329" s="127"/>
      <c r="U329" s="15" t="str">
        <f t="shared" ref="U329:U392" si="69">IF(ISERROR(IF(E329="","",YEAR(E329))),"",IF(E329="","",YEAR(E329)))</f>
        <v/>
      </c>
      <c r="V329" t="str">
        <f t="shared" si="63"/>
        <v/>
      </c>
      <c r="W329" t="str">
        <f t="shared" si="64"/>
        <v/>
      </c>
      <c r="X329" t="str">
        <f t="shared" si="65"/>
        <v/>
      </c>
      <c r="Y329" t="str">
        <f t="shared" si="66"/>
        <v/>
      </c>
      <c r="Z329" t="str">
        <f t="shared" si="67"/>
        <v/>
      </c>
      <c r="AA329" t="str">
        <f t="shared" si="68"/>
        <v/>
      </c>
      <c r="AB329">
        <v>322</v>
      </c>
      <c r="AC329" t="str">
        <f>IF(ISERROR(IF(U329="","",IF(OR(U329=Cad_Inicial!$D$8,X329=Cad_Inicial!$D$8),Cad_Inicial!$D$8+AB329*1000,0))),"",IF(U329="","",IF(OR(U329=Cad_Inicial!$D$8,X329=Cad_Inicial!$D$8),Cad_Inicial!$D$8+AB329*1000,0)))</f>
        <v/>
      </c>
      <c r="AK329" s="50" t="e">
        <f t="shared" si="59"/>
        <v>#VALUE!</v>
      </c>
      <c r="AL329" s="50" t="e">
        <f t="shared" si="60"/>
        <v>#VALUE!</v>
      </c>
      <c r="AM329">
        <f t="shared" si="62"/>
        <v>0</v>
      </c>
      <c r="AN329">
        <f t="shared" si="62"/>
        <v>0</v>
      </c>
      <c r="AO329">
        <f t="shared" si="62"/>
        <v>0</v>
      </c>
      <c r="AP329">
        <f t="shared" si="62"/>
        <v>0</v>
      </c>
      <c r="AQ329">
        <f t="shared" si="62"/>
        <v>0</v>
      </c>
      <c r="AR329">
        <f t="shared" si="62"/>
        <v>0</v>
      </c>
      <c r="AS329">
        <f t="shared" si="62"/>
        <v>0</v>
      </c>
      <c r="AT329">
        <f t="shared" si="62"/>
        <v>0</v>
      </c>
      <c r="AU329">
        <f t="shared" si="62"/>
        <v>0</v>
      </c>
      <c r="AV329">
        <f t="shared" si="62"/>
        <v>0</v>
      </c>
      <c r="AW329">
        <f t="shared" si="62"/>
        <v>0</v>
      </c>
      <c r="AX329">
        <f t="shared" si="62"/>
        <v>0</v>
      </c>
    </row>
    <row r="330" spans="3:50" ht="30" customHeight="1" thickTop="1" thickBot="1" x14ac:dyDescent="0.25">
      <c r="C330" s="118"/>
      <c r="D330" s="126"/>
      <c r="E330" s="115"/>
      <c r="F330" s="115"/>
      <c r="G330" s="118"/>
      <c r="H330" s="127"/>
      <c r="I330" s="127"/>
      <c r="J330" s="127"/>
      <c r="K330" s="127"/>
      <c r="L330" s="127"/>
      <c r="M330" s="127"/>
      <c r="N330" s="127"/>
      <c r="O330" s="127"/>
      <c r="P330" s="127"/>
      <c r="Q330" s="109"/>
      <c r="R330" s="127"/>
      <c r="S330" s="127"/>
      <c r="U330" s="15" t="str">
        <f t="shared" si="69"/>
        <v/>
      </c>
      <c r="V330" t="str">
        <f t="shared" si="63"/>
        <v/>
      </c>
      <c r="W330" t="str">
        <f t="shared" si="64"/>
        <v/>
      </c>
      <c r="X330" t="str">
        <f t="shared" si="65"/>
        <v/>
      </c>
      <c r="Y330" t="str">
        <f t="shared" si="66"/>
        <v/>
      </c>
      <c r="Z330" t="str">
        <f t="shared" si="67"/>
        <v/>
      </c>
      <c r="AA330" t="str">
        <f t="shared" si="68"/>
        <v/>
      </c>
      <c r="AB330">
        <v>323</v>
      </c>
      <c r="AC330" t="str">
        <f>IF(ISERROR(IF(U330="","",IF(OR(U330=Cad_Inicial!$D$8,X330=Cad_Inicial!$D$8),Cad_Inicial!$D$8+AB330*1000,0))),"",IF(U330="","",IF(OR(U330=Cad_Inicial!$D$8,X330=Cad_Inicial!$D$8),Cad_Inicial!$D$8+AB330*1000,0)))</f>
        <v/>
      </c>
      <c r="AK330" s="50" t="e">
        <f t="shared" ref="AK330:AK393" si="70">DATE(U330,V330,1)</f>
        <v>#VALUE!</v>
      </c>
      <c r="AL330" s="50" t="e">
        <f t="shared" ref="AL330:AL393" si="71">DATE(X330,W330,1)</f>
        <v>#VALUE!</v>
      </c>
      <c r="AM330">
        <f t="shared" si="62"/>
        <v>0</v>
      </c>
      <c r="AN330">
        <f t="shared" si="62"/>
        <v>0</v>
      </c>
      <c r="AO330">
        <f t="shared" si="62"/>
        <v>0</v>
      </c>
      <c r="AP330">
        <f t="shared" si="62"/>
        <v>0</v>
      </c>
      <c r="AQ330">
        <f t="shared" si="62"/>
        <v>0</v>
      </c>
      <c r="AR330">
        <f t="shared" si="62"/>
        <v>0</v>
      </c>
      <c r="AS330">
        <f t="shared" si="62"/>
        <v>0</v>
      </c>
      <c r="AT330">
        <f t="shared" si="62"/>
        <v>0</v>
      </c>
      <c r="AU330">
        <f t="shared" si="62"/>
        <v>0</v>
      </c>
      <c r="AV330">
        <f t="shared" si="62"/>
        <v>0</v>
      </c>
      <c r="AW330">
        <f t="shared" si="62"/>
        <v>0</v>
      </c>
      <c r="AX330">
        <f t="shared" si="62"/>
        <v>0</v>
      </c>
    </row>
    <row r="331" spans="3:50" ht="30" customHeight="1" thickTop="1" thickBot="1" x14ac:dyDescent="0.25">
      <c r="C331" s="118"/>
      <c r="D331" s="126"/>
      <c r="E331" s="115"/>
      <c r="F331" s="115"/>
      <c r="G331" s="118"/>
      <c r="H331" s="127"/>
      <c r="I331" s="127"/>
      <c r="J331" s="127"/>
      <c r="K331" s="127"/>
      <c r="L331" s="127"/>
      <c r="M331" s="127"/>
      <c r="N331" s="127"/>
      <c r="O331" s="127"/>
      <c r="P331" s="127"/>
      <c r="Q331" s="109"/>
      <c r="R331" s="127"/>
      <c r="S331" s="127"/>
      <c r="U331" s="15" t="str">
        <f t="shared" si="69"/>
        <v/>
      </c>
      <c r="V331" t="str">
        <f t="shared" si="63"/>
        <v/>
      </c>
      <c r="W331" t="str">
        <f t="shared" si="64"/>
        <v/>
      </c>
      <c r="X331" t="str">
        <f t="shared" si="65"/>
        <v/>
      </c>
      <c r="Y331" t="str">
        <f t="shared" si="66"/>
        <v/>
      </c>
      <c r="Z331" t="str">
        <f t="shared" si="67"/>
        <v/>
      </c>
      <c r="AA331" t="str">
        <f t="shared" si="68"/>
        <v/>
      </c>
      <c r="AB331">
        <v>324</v>
      </c>
      <c r="AC331" t="str">
        <f>IF(ISERROR(IF(U331="","",IF(OR(U331=Cad_Inicial!$D$8,X331=Cad_Inicial!$D$8),Cad_Inicial!$D$8+AB331*1000,0))),"",IF(U331="","",IF(OR(U331=Cad_Inicial!$D$8,X331=Cad_Inicial!$D$8),Cad_Inicial!$D$8+AB331*1000,0)))</f>
        <v/>
      </c>
      <c r="AK331" s="50" t="e">
        <f t="shared" si="70"/>
        <v>#VALUE!</v>
      </c>
      <c r="AL331" s="50" t="e">
        <f t="shared" si="71"/>
        <v>#VALUE!</v>
      </c>
      <c r="AM331">
        <f t="shared" si="62"/>
        <v>0</v>
      </c>
      <c r="AN331">
        <f t="shared" si="62"/>
        <v>0</v>
      </c>
      <c r="AO331">
        <f t="shared" si="62"/>
        <v>0</v>
      </c>
      <c r="AP331">
        <f t="shared" si="62"/>
        <v>0</v>
      </c>
      <c r="AQ331">
        <f t="shared" si="62"/>
        <v>0</v>
      </c>
      <c r="AR331">
        <f t="shared" si="62"/>
        <v>0</v>
      </c>
      <c r="AS331">
        <f t="shared" si="62"/>
        <v>0</v>
      </c>
      <c r="AT331">
        <f t="shared" si="62"/>
        <v>0</v>
      </c>
      <c r="AU331">
        <f t="shared" si="62"/>
        <v>0</v>
      </c>
      <c r="AV331">
        <f t="shared" si="62"/>
        <v>0</v>
      </c>
      <c r="AW331">
        <f t="shared" si="62"/>
        <v>0</v>
      </c>
      <c r="AX331">
        <f t="shared" si="62"/>
        <v>0</v>
      </c>
    </row>
    <row r="332" spans="3:50" ht="30" customHeight="1" thickTop="1" thickBot="1" x14ac:dyDescent="0.25">
      <c r="C332" s="118"/>
      <c r="D332" s="126"/>
      <c r="E332" s="115"/>
      <c r="F332" s="115"/>
      <c r="G332" s="118"/>
      <c r="H332" s="127"/>
      <c r="I332" s="127"/>
      <c r="J332" s="127"/>
      <c r="K332" s="127"/>
      <c r="L332" s="127"/>
      <c r="M332" s="127"/>
      <c r="N332" s="127"/>
      <c r="O332" s="127"/>
      <c r="P332" s="127"/>
      <c r="Q332" s="109"/>
      <c r="R332" s="127"/>
      <c r="S332" s="127"/>
      <c r="U332" s="15" t="str">
        <f t="shared" si="69"/>
        <v/>
      </c>
      <c r="V332" t="str">
        <f t="shared" si="63"/>
        <v/>
      </c>
      <c r="W332" t="str">
        <f t="shared" si="64"/>
        <v/>
      </c>
      <c r="X332" t="str">
        <f t="shared" si="65"/>
        <v/>
      </c>
      <c r="Y332" t="str">
        <f t="shared" si="66"/>
        <v/>
      </c>
      <c r="Z332" t="str">
        <f t="shared" si="67"/>
        <v/>
      </c>
      <c r="AA332" t="str">
        <f t="shared" si="68"/>
        <v/>
      </c>
      <c r="AB332">
        <v>325</v>
      </c>
      <c r="AC332" t="str">
        <f>IF(ISERROR(IF(U332="","",IF(OR(U332=Cad_Inicial!$D$8,X332=Cad_Inicial!$D$8),Cad_Inicial!$D$8+AB332*1000,0))),"",IF(U332="","",IF(OR(U332=Cad_Inicial!$D$8,X332=Cad_Inicial!$D$8),Cad_Inicial!$D$8+AB332*1000,0)))</f>
        <v/>
      </c>
      <c r="AK332" s="50" t="e">
        <f t="shared" si="70"/>
        <v>#VALUE!</v>
      </c>
      <c r="AL332" s="50" t="e">
        <f t="shared" si="71"/>
        <v>#VALUE!</v>
      </c>
      <c r="AM332">
        <f t="shared" si="62"/>
        <v>0</v>
      </c>
      <c r="AN332">
        <f t="shared" si="62"/>
        <v>0</v>
      </c>
      <c r="AO332">
        <f t="shared" si="62"/>
        <v>0</v>
      </c>
      <c r="AP332">
        <f t="shared" si="62"/>
        <v>0</v>
      </c>
      <c r="AQ332">
        <f t="shared" si="62"/>
        <v>0</v>
      </c>
      <c r="AR332">
        <f t="shared" si="62"/>
        <v>0</v>
      </c>
      <c r="AS332">
        <f t="shared" si="62"/>
        <v>0</v>
      </c>
      <c r="AT332">
        <f t="shared" si="62"/>
        <v>0</v>
      </c>
      <c r="AU332">
        <f t="shared" si="62"/>
        <v>0</v>
      </c>
      <c r="AV332">
        <f t="shared" si="62"/>
        <v>0</v>
      </c>
      <c r="AW332">
        <f t="shared" si="62"/>
        <v>0</v>
      </c>
      <c r="AX332">
        <f t="shared" si="62"/>
        <v>0</v>
      </c>
    </row>
    <row r="333" spans="3:50" ht="30" customHeight="1" thickTop="1" thickBot="1" x14ac:dyDescent="0.25">
      <c r="C333" s="118"/>
      <c r="D333" s="126"/>
      <c r="E333" s="115"/>
      <c r="F333" s="115"/>
      <c r="G333" s="118"/>
      <c r="H333" s="127"/>
      <c r="I333" s="127"/>
      <c r="J333" s="127"/>
      <c r="K333" s="127"/>
      <c r="L333" s="127"/>
      <c r="M333" s="127"/>
      <c r="N333" s="127"/>
      <c r="O333" s="127"/>
      <c r="P333" s="127"/>
      <c r="Q333" s="109"/>
      <c r="R333" s="127"/>
      <c r="S333" s="127"/>
      <c r="U333" s="15" t="str">
        <f t="shared" si="69"/>
        <v/>
      </c>
      <c r="V333" t="str">
        <f t="shared" si="63"/>
        <v/>
      </c>
      <c r="W333" t="str">
        <f t="shared" si="64"/>
        <v/>
      </c>
      <c r="X333" t="str">
        <f t="shared" si="65"/>
        <v/>
      </c>
      <c r="Y333" t="str">
        <f t="shared" si="66"/>
        <v/>
      </c>
      <c r="Z333" t="str">
        <f t="shared" si="67"/>
        <v/>
      </c>
      <c r="AA333" t="str">
        <f t="shared" si="68"/>
        <v/>
      </c>
      <c r="AB333">
        <v>326</v>
      </c>
      <c r="AC333" t="str">
        <f>IF(ISERROR(IF(U333="","",IF(OR(U333=Cad_Inicial!$D$8,X333=Cad_Inicial!$D$8),Cad_Inicial!$D$8+AB333*1000,0))),"",IF(U333="","",IF(OR(U333=Cad_Inicial!$D$8,X333=Cad_Inicial!$D$8),Cad_Inicial!$D$8+AB333*1000,0)))</f>
        <v/>
      </c>
      <c r="AK333" s="50" t="e">
        <f t="shared" si="70"/>
        <v>#VALUE!</v>
      </c>
      <c r="AL333" s="50" t="e">
        <f t="shared" si="71"/>
        <v>#VALUE!</v>
      </c>
      <c r="AM333">
        <f t="shared" si="62"/>
        <v>0</v>
      </c>
      <c r="AN333">
        <f t="shared" si="62"/>
        <v>0</v>
      </c>
      <c r="AO333">
        <f t="shared" si="62"/>
        <v>0</v>
      </c>
      <c r="AP333">
        <f t="shared" si="62"/>
        <v>0</v>
      </c>
      <c r="AQ333">
        <f t="shared" si="62"/>
        <v>0</v>
      </c>
      <c r="AR333">
        <f t="shared" si="62"/>
        <v>0</v>
      </c>
      <c r="AS333">
        <f t="shared" si="62"/>
        <v>0</v>
      </c>
      <c r="AT333">
        <f t="shared" si="62"/>
        <v>0</v>
      </c>
      <c r="AU333">
        <f t="shared" si="62"/>
        <v>0</v>
      </c>
      <c r="AV333">
        <f t="shared" si="62"/>
        <v>0</v>
      </c>
      <c r="AW333">
        <f t="shared" si="62"/>
        <v>0</v>
      </c>
      <c r="AX333">
        <f t="shared" si="62"/>
        <v>0</v>
      </c>
    </row>
    <row r="334" spans="3:50" ht="30" customHeight="1" thickTop="1" thickBot="1" x14ac:dyDescent="0.25">
      <c r="C334" s="118"/>
      <c r="D334" s="126"/>
      <c r="E334" s="115"/>
      <c r="F334" s="115"/>
      <c r="G334" s="118"/>
      <c r="H334" s="127"/>
      <c r="I334" s="127"/>
      <c r="J334" s="127"/>
      <c r="K334" s="127"/>
      <c r="L334" s="127"/>
      <c r="M334" s="127"/>
      <c r="N334" s="127"/>
      <c r="O334" s="127"/>
      <c r="P334" s="127"/>
      <c r="Q334" s="109"/>
      <c r="R334" s="127"/>
      <c r="S334" s="127"/>
      <c r="U334" s="15" t="str">
        <f t="shared" si="69"/>
        <v/>
      </c>
      <c r="V334" t="str">
        <f t="shared" si="63"/>
        <v/>
      </c>
      <c r="W334" t="str">
        <f t="shared" si="64"/>
        <v/>
      </c>
      <c r="X334" t="str">
        <f t="shared" si="65"/>
        <v/>
      </c>
      <c r="Y334" t="str">
        <f t="shared" si="66"/>
        <v/>
      </c>
      <c r="Z334" t="str">
        <f t="shared" si="67"/>
        <v/>
      </c>
      <c r="AA334" t="str">
        <f t="shared" si="68"/>
        <v/>
      </c>
      <c r="AB334">
        <v>327</v>
      </c>
      <c r="AC334" t="str">
        <f>IF(ISERROR(IF(U334="","",IF(OR(U334=Cad_Inicial!$D$8,X334=Cad_Inicial!$D$8),Cad_Inicial!$D$8+AB334*1000,0))),"",IF(U334="","",IF(OR(U334=Cad_Inicial!$D$8,X334=Cad_Inicial!$D$8),Cad_Inicial!$D$8+AB334*1000,0)))</f>
        <v/>
      </c>
      <c r="AK334" s="50" t="e">
        <f t="shared" si="70"/>
        <v>#VALUE!</v>
      </c>
      <c r="AL334" s="50" t="e">
        <f t="shared" si="71"/>
        <v>#VALUE!</v>
      </c>
      <c r="AM334">
        <f t="shared" si="62"/>
        <v>0</v>
      </c>
      <c r="AN334">
        <f t="shared" si="62"/>
        <v>0</v>
      </c>
      <c r="AO334">
        <f t="shared" si="62"/>
        <v>0</v>
      </c>
      <c r="AP334">
        <f t="shared" si="62"/>
        <v>0</v>
      </c>
      <c r="AQ334">
        <f t="shared" si="62"/>
        <v>0</v>
      </c>
      <c r="AR334">
        <f t="shared" si="62"/>
        <v>0</v>
      </c>
      <c r="AS334">
        <f t="shared" si="62"/>
        <v>0</v>
      </c>
      <c r="AT334">
        <f t="shared" si="62"/>
        <v>0</v>
      </c>
      <c r="AU334">
        <f t="shared" si="62"/>
        <v>0</v>
      </c>
      <c r="AV334">
        <f t="shared" si="62"/>
        <v>0</v>
      </c>
      <c r="AW334">
        <f t="shared" si="62"/>
        <v>0</v>
      </c>
      <c r="AX334">
        <f t="shared" si="62"/>
        <v>0</v>
      </c>
    </row>
    <row r="335" spans="3:50" ht="30" customHeight="1" thickTop="1" thickBot="1" x14ac:dyDescent="0.25">
      <c r="C335" s="118"/>
      <c r="D335" s="126"/>
      <c r="E335" s="115"/>
      <c r="F335" s="115"/>
      <c r="G335" s="118"/>
      <c r="H335" s="127"/>
      <c r="I335" s="127"/>
      <c r="J335" s="127"/>
      <c r="K335" s="127"/>
      <c r="L335" s="127"/>
      <c r="M335" s="127"/>
      <c r="N335" s="127"/>
      <c r="O335" s="127"/>
      <c r="P335" s="127"/>
      <c r="Q335" s="109"/>
      <c r="R335" s="127"/>
      <c r="S335" s="127"/>
      <c r="U335" s="15" t="str">
        <f t="shared" si="69"/>
        <v/>
      </c>
      <c r="V335" t="str">
        <f t="shared" si="63"/>
        <v/>
      </c>
      <c r="W335" t="str">
        <f t="shared" si="64"/>
        <v/>
      </c>
      <c r="X335" t="str">
        <f t="shared" si="65"/>
        <v/>
      </c>
      <c r="Y335" t="str">
        <f t="shared" si="66"/>
        <v/>
      </c>
      <c r="Z335" t="str">
        <f t="shared" si="67"/>
        <v/>
      </c>
      <c r="AA335" t="str">
        <f t="shared" si="68"/>
        <v/>
      </c>
      <c r="AB335">
        <v>328</v>
      </c>
      <c r="AC335" t="str">
        <f>IF(ISERROR(IF(U335="","",IF(OR(U335=Cad_Inicial!$D$8,X335=Cad_Inicial!$D$8),Cad_Inicial!$D$8+AB335*1000,0))),"",IF(U335="","",IF(OR(U335=Cad_Inicial!$D$8,X335=Cad_Inicial!$D$8),Cad_Inicial!$D$8+AB335*1000,0)))</f>
        <v/>
      </c>
      <c r="AK335" s="50" t="e">
        <f t="shared" si="70"/>
        <v>#VALUE!</v>
      </c>
      <c r="AL335" s="50" t="e">
        <f t="shared" si="71"/>
        <v>#VALUE!</v>
      </c>
      <c r="AM335">
        <f t="shared" si="62"/>
        <v>0</v>
      </c>
      <c r="AN335">
        <f t="shared" si="62"/>
        <v>0</v>
      </c>
      <c r="AO335">
        <f t="shared" si="62"/>
        <v>0</v>
      </c>
      <c r="AP335">
        <f t="shared" si="62"/>
        <v>0</v>
      </c>
      <c r="AQ335">
        <f t="shared" si="62"/>
        <v>0</v>
      </c>
      <c r="AR335">
        <f t="shared" si="62"/>
        <v>0</v>
      </c>
      <c r="AS335">
        <f t="shared" si="62"/>
        <v>0</v>
      </c>
      <c r="AT335">
        <f t="shared" si="62"/>
        <v>0</v>
      </c>
      <c r="AU335">
        <f t="shared" si="62"/>
        <v>0</v>
      </c>
      <c r="AV335">
        <f t="shared" si="62"/>
        <v>0</v>
      </c>
      <c r="AW335">
        <f t="shared" si="62"/>
        <v>0</v>
      </c>
      <c r="AX335">
        <f t="shared" si="62"/>
        <v>0</v>
      </c>
    </row>
    <row r="336" spans="3:50" ht="30" customHeight="1" thickTop="1" thickBot="1" x14ac:dyDescent="0.25">
      <c r="C336" s="118"/>
      <c r="D336" s="126"/>
      <c r="E336" s="115"/>
      <c r="F336" s="115"/>
      <c r="G336" s="118"/>
      <c r="H336" s="127"/>
      <c r="I336" s="127"/>
      <c r="J336" s="127"/>
      <c r="K336" s="127"/>
      <c r="L336" s="127"/>
      <c r="M336" s="127"/>
      <c r="N336" s="127"/>
      <c r="O336" s="127"/>
      <c r="P336" s="127"/>
      <c r="Q336" s="109"/>
      <c r="R336" s="127"/>
      <c r="S336" s="127"/>
      <c r="U336" s="15" t="str">
        <f t="shared" si="69"/>
        <v/>
      </c>
      <c r="V336" t="str">
        <f t="shared" si="63"/>
        <v/>
      </c>
      <c r="W336" t="str">
        <f t="shared" si="64"/>
        <v/>
      </c>
      <c r="X336" t="str">
        <f t="shared" si="65"/>
        <v/>
      </c>
      <c r="Y336" t="str">
        <f t="shared" si="66"/>
        <v/>
      </c>
      <c r="Z336" t="str">
        <f t="shared" si="67"/>
        <v/>
      </c>
      <c r="AA336" t="str">
        <f t="shared" si="68"/>
        <v/>
      </c>
      <c r="AB336">
        <v>329</v>
      </c>
      <c r="AC336" t="str">
        <f>IF(ISERROR(IF(U336="","",IF(OR(U336=Cad_Inicial!$D$8,X336=Cad_Inicial!$D$8),Cad_Inicial!$D$8+AB336*1000,0))),"",IF(U336="","",IF(OR(U336=Cad_Inicial!$D$8,X336=Cad_Inicial!$D$8),Cad_Inicial!$D$8+AB336*1000,0)))</f>
        <v/>
      </c>
      <c r="AK336" s="50" t="e">
        <f t="shared" si="70"/>
        <v>#VALUE!</v>
      </c>
      <c r="AL336" s="50" t="e">
        <f t="shared" si="71"/>
        <v>#VALUE!</v>
      </c>
      <c r="AM336">
        <f t="shared" si="62"/>
        <v>0</v>
      </c>
      <c r="AN336">
        <f t="shared" si="62"/>
        <v>0</v>
      </c>
      <c r="AO336">
        <f t="shared" si="62"/>
        <v>0</v>
      </c>
      <c r="AP336">
        <f t="shared" ref="AN336:AX359" si="72">IFERROR(IF(AND($AK336&lt;=AP$5,$AL336&gt;=AP$5),1,0),0)</f>
        <v>0</v>
      </c>
      <c r="AQ336">
        <f t="shared" si="72"/>
        <v>0</v>
      </c>
      <c r="AR336">
        <f t="shared" si="72"/>
        <v>0</v>
      </c>
      <c r="AS336">
        <f t="shared" si="72"/>
        <v>0</v>
      </c>
      <c r="AT336">
        <f t="shared" si="72"/>
        <v>0</v>
      </c>
      <c r="AU336">
        <f t="shared" si="72"/>
        <v>0</v>
      </c>
      <c r="AV336">
        <f t="shared" si="72"/>
        <v>0</v>
      </c>
      <c r="AW336">
        <f t="shared" si="72"/>
        <v>0</v>
      </c>
      <c r="AX336">
        <f t="shared" si="72"/>
        <v>0</v>
      </c>
    </row>
    <row r="337" spans="3:50" ht="30" customHeight="1" thickTop="1" thickBot="1" x14ac:dyDescent="0.25">
      <c r="C337" s="118"/>
      <c r="D337" s="126"/>
      <c r="E337" s="115"/>
      <c r="F337" s="115"/>
      <c r="G337" s="118"/>
      <c r="H337" s="127"/>
      <c r="I337" s="127"/>
      <c r="J337" s="127"/>
      <c r="K337" s="127"/>
      <c r="L337" s="127"/>
      <c r="M337" s="127"/>
      <c r="N337" s="127"/>
      <c r="O337" s="127"/>
      <c r="P337" s="127"/>
      <c r="Q337" s="109"/>
      <c r="R337" s="127"/>
      <c r="S337" s="127"/>
      <c r="U337" s="15" t="str">
        <f t="shared" si="69"/>
        <v/>
      </c>
      <c r="V337" t="str">
        <f t="shared" si="63"/>
        <v/>
      </c>
      <c r="W337" t="str">
        <f t="shared" si="64"/>
        <v/>
      </c>
      <c r="X337" t="str">
        <f t="shared" si="65"/>
        <v/>
      </c>
      <c r="Y337" t="str">
        <f t="shared" si="66"/>
        <v/>
      </c>
      <c r="Z337" t="str">
        <f t="shared" si="67"/>
        <v/>
      </c>
      <c r="AA337" t="str">
        <f t="shared" si="68"/>
        <v/>
      </c>
      <c r="AB337">
        <v>330</v>
      </c>
      <c r="AC337" t="str">
        <f>IF(ISERROR(IF(U337="","",IF(OR(U337=Cad_Inicial!$D$8,X337=Cad_Inicial!$D$8),Cad_Inicial!$D$8+AB337*1000,0))),"",IF(U337="","",IF(OR(U337=Cad_Inicial!$D$8,X337=Cad_Inicial!$D$8),Cad_Inicial!$D$8+AB337*1000,0)))</f>
        <v/>
      </c>
      <c r="AK337" s="50" t="e">
        <f t="shared" si="70"/>
        <v>#VALUE!</v>
      </c>
      <c r="AL337" s="50" t="e">
        <f t="shared" si="71"/>
        <v>#VALUE!</v>
      </c>
      <c r="AM337">
        <f t="shared" ref="AM337:AM400" si="73">IFERROR(IF(AND($AK337&lt;=AM$5,$AL337&gt;=AM$5),1,0),0)</f>
        <v>0</v>
      </c>
      <c r="AN337">
        <f t="shared" si="72"/>
        <v>0</v>
      </c>
      <c r="AO337">
        <f t="shared" si="72"/>
        <v>0</v>
      </c>
      <c r="AP337">
        <f t="shared" si="72"/>
        <v>0</v>
      </c>
      <c r="AQ337">
        <f t="shared" si="72"/>
        <v>0</v>
      </c>
      <c r="AR337">
        <f t="shared" si="72"/>
        <v>0</v>
      </c>
      <c r="AS337">
        <f t="shared" si="72"/>
        <v>0</v>
      </c>
      <c r="AT337">
        <f t="shared" si="72"/>
        <v>0</v>
      </c>
      <c r="AU337">
        <f t="shared" si="72"/>
        <v>0</v>
      </c>
      <c r="AV337">
        <f t="shared" si="72"/>
        <v>0</v>
      </c>
      <c r="AW337">
        <f t="shared" si="72"/>
        <v>0</v>
      </c>
      <c r="AX337">
        <f t="shared" si="72"/>
        <v>0</v>
      </c>
    </row>
    <row r="338" spans="3:50" ht="30" customHeight="1" thickTop="1" thickBot="1" x14ac:dyDescent="0.25">
      <c r="C338" s="118"/>
      <c r="D338" s="126"/>
      <c r="E338" s="115"/>
      <c r="F338" s="115"/>
      <c r="G338" s="118"/>
      <c r="H338" s="127"/>
      <c r="I338" s="127"/>
      <c r="J338" s="127"/>
      <c r="K338" s="127"/>
      <c r="L338" s="127"/>
      <c r="M338" s="127"/>
      <c r="N338" s="127"/>
      <c r="O338" s="127"/>
      <c r="P338" s="127"/>
      <c r="Q338" s="109"/>
      <c r="R338" s="127"/>
      <c r="S338" s="127"/>
      <c r="U338" s="15" t="str">
        <f t="shared" si="69"/>
        <v/>
      </c>
      <c r="V338" t="str">
        <f t="shared" si="63"/>
        <v/>
      </c>
      <c r="W338" t="str">
        <f t="shared" si="64"/>
        <v/>
      </c>
      <c r="X338" t="str">
        <f t="shared" si="65"/>
        <v/>
      </c>
      <c r="Y338" t="str">
        <f t="shared" si="66"/>
        <v/>
      </c>
      <c r="Z338" t="str">
        <f t="shared" si="67"/>
        <v/>
      </c>
      <c r="AA338" t="str">
        <f t="shared" si="68"/>
        <v/>
      </c>
      <c r="AB338">
        <v>331</v>
      </c>
      <c r="AC338" t="str">
        <f>IF(ISERROR(IF(U338="","",IF(OR(U338=Cad_Inicial!$D$8,X338=Cad_Inicial!$D$8),Cad_Inicial!$D$8+AB338*1000,0))),"",IF(U338="","",IF(OR(U338=Cad_Inicial!$D$8,X338=Cad_Inicial!$D$8),Cad_Inicial!$D$8+AB338*1000,0)))</f>
        <v/>
      </c>
      <c r="AK338" s="50" t="e">
        <f t="shared" si="70"/>
        <v>#VALUE!</v>
      </c>
      <c r="AL338" s="50" t="e">
        <f t="shared" si="71"/>
        <v>#VALUE!</v>
      </c>
      <c r="AM338">
        <f t="shared" si="73"/>
        <v>0</v>
      </c>
      <c r="AN338">
        <f t="shared" si="72"/>
        <v>0</v>
      </c>
      <c r="AO338">
        <f t="shared" si="72"/>
        <v>0</v>
      </c>
      <c r="AP338">
        <f t="shared" si="72"/>
        <v>0</v>
      </c>
      <c r="AQ338">
        <f t="shared" si="72"/>
        <v>0</v>
      </c>
      <c r="AR338">
        <f t="shared" si="72"/>
        <v>0</v>
      </c>
      <c r="AS338">
        <f t="shared" si="72"/>
        <v>0</v>
      </c>
      <c r="AT338">
        <f t="shared" si="72"/>
        <v>0</v>
      </c>
      <c r="AU338">
        <f t="shared" si="72"/>
        <v>0</v>
      </c>
      <c r="AV338">
        <f t="shared" si="72"/>
        <v>0</v>
      </c>
      <c r="AW338">
        <f t="shared" si="72"/>
        <v>0</v>
      </c>
      <c r="AX338">
        <f t="shared" si="72"/>
        <v>0</v>
      </c>
    </row>
    <row r="339" spans="3:50" ht="30" customHeight="1" thickTop="1" thickBot="1" x14ac:dyDescent="0.25">
      <c r="C339" s="118"/>
      <c r="D339" s="126"/>
      <c r="E339" s="115"/>
      <c r="F339" s="115"/>
      <c r="G339" s="118"/>
      <c r="H339" s="127"/>
      <c r="I339" s="127"/>
      <c r="J339" s="127"/>
      <c r="K339" s="127"/>
      <c r="L339" s="127"/>
      <c r="M339" s="127"/>
      <c r="N339" s="127"/>
      <c r="O339" s="127"/>
      <c r="P339" s="127"/>
      <c r="Q339" s="109"/>
      <c r="R339" s="127"/>
      <c r="S339" s="127"/>
      <c r="U339" s="15" t="str">
        <f t="shared" si="69"/>
        <v/>
      </c>
      <c r="V339" t="str">
        <f t="shared" si="63"/>
        <v/>
      </c>
      <c r="W339" t="str">
        <f t="shared" si="64"/>
        <v/>
      </c>
      <c r="X339" t="str">
        <f t="shared" si="65"/>
        <v/>
      </c>
      <c r="Y339" t="str">
        <f t="shared" si="66"/>
        <v/>
      </c>
      <c r="Z339" t="str">
        <f t="shared" si="67"/>
        <v/>
      </c>
      <c r="AA339" t="str">
        <f t="shared" si="68"/>
        <v/>
      </c>
      <c r="AB339">
        <v>332</v>
      </c>
      <c r="AC339" t="str">
        <f>IF(ISERROR(IF(U339="","",IF(OR(U339=Cad_Inicial!$D$8,X339=Cad_Inicial!$D$8),Cad_Inicial!$D$8+AB339*1000,0))),"",IF(U339="","",IF(OR(U339=Cad_Inicial!$D$8,X339=Cad_Inicial!$D$8),Cad_Inicial!$D$8+AB339*1000,0)))</f>
        <v/>
      </c>
      <c r="AK339" s="50" t="e">
        <f t="shared" si="70"/>
        <v>#VALUE!</v>
      </c>
      <c r="AL339" s="50" t="e">
        <f t="shared" si="71"/>
        <v>#VALUE!</v>
      </c>
      <c r="AM339">
        <f t="shared" si="73"/>
        <v>0</v>
      </c>
      <c r="AN339">
        <f t="shared" si="72"/>
        <v>0</v>
      </c>
      <c r="AO339">
        <f t="shared" si="72"/>
        <v>0</v>
      </c>
      <c r="AP339">
        <f t="shared" si="72"/>
        <v>0</v>
      </c>
      <c r="AQ339">
        <f t="shared" si="72"/>
        <v>0</v>
      </c>
      <c r="AR339">
        <f t="shared" si="72"/>
        <v>0</v>
      </c>
      <c r="AS339">
        <f t="shared" si="72"/>
        <v>0</v>
      </c>
      <c r="AT339">
        <f t="shared" si="72"/>
        <v>0</v>
      </c>
      <c r="AU339">
        <f t="shared" si="72"/>
        <v>0</v>
      </c>
      <c r="AV339">
        <f t="shared" si="72"/>
        <v>0</v>
      </c>
      <c r="AW339">
        <f t="shared" si="72"/>
        <v>0</v>
      </c>
      <c r="AX339">
        <f t="shared" si="72"/>
        <v>0</v>
      </c>
    </row>
    <row r="340" spans="3:50" ht="30" customHeight="1" thickTop="1" thickBot="1" x14ac:dyDescent="0.25">
      <c r="C340" s="118"/>
      <c r="D340" s="126"/>
      <c r="E340" s="115"/>
      <c r="F340" s="115"/>
      <c r="G340" s="118"/>
      <c r="H340" s="127"/>
      <c r="I340" s="127"/>
      <c r="J340" s="127"/>
      <c r="K340" s="127"/>
      <c r="L340" s="127"/>
      <c r="M340" s="127"/>
      <c r="N340" s="127"/>
      <c r="O340" s="127"/>
      <c r="P340" s="127"/>
      <c r="Q340" s="109"/>
      <c r="R340" s="127"/>
      <c r="S340" s="127"/>
      <c r="U340" s="15" t="str">
        <f t="shared" si="69"/>
        <v/>
      </c>
      <c r="V340" t="str">
        <f t="shared" si="63"/>
        <v/>
      </c>
      <c r="W340" t="str">
        <f t="shared" si="64"/>
        <v/>
      </c>
      <c r="X340" t="str">
        <f t="shared" si="65"/>
        <v/>
      </c>
      <c r="Y340" t="str">
        <f t="shared" si="66"/>
        <v/>
      </c>
      <c r="Z340" t="str">
        <f t="shared" si="67"/>
        <v/>
      </c>
      <c r="AA340" t="str">
        <f t="shared" si="68"/>
        <v/>
      </c>
      <c r="AB340">
        <v>333</v>
      </c>
      <c r="AC340" t="str">
        <f>IF(ISERROR(IF(U340="","",IF(OR(U340=Cad_Inicial!$D$8,X340=Cad_Inicial!$D$8),Cad_Inicial!$D$8+AB340*1000,0))),"",IF(U340="","",IF(OR(U340=Cad_Inicial!$D$8,X340=Cad_Inicial!$D$8),Cad_Inicial!$D$8+AB340*1000,0)))</f>
        <v/>
      </c>
      <c r="AK340" s="50" t="e">
        <f t="shared" si="70"/>
        <v>#VALUE!</v>
      </c>
      <c r="AL340" s="50" t="e">
        <f t="shared" si="71"/>
        <v>#VALUE!</v>
      </c>
      <c r="AM340">
        <f t="shared" si="73"/>
        <v>0</v>
      </c>
      <c r="AN340">
        <f t="shared" si="72"/>
        <v>0</v>
      </c>
      <c r="AO340">
        <f t="shared" si="72"/>
        <v>0</v>
      </c>
      <c r="AP340">
        <f t="shared" si="72"/>
        <v>0</v>
      </c>
      <c r="AQ340">
        <f t="shared" si="72"/>
        <v>0</v>
      </c>
      <c r="AR340">
        <f t="shared" si="72"/>
        <v>0</v>
      </c>
      <c r="AS340">
        <f t="shared" si="72"/>
        <v>0</v>
      </c>
      <c r="AT340">
        <f t="shared" si="72"/>
        <v>0</v>
      </c>
      <c r="AU340">
        <f t="shared" si="72"/>
        <v>0</v>
      </c>
      <c r="AV340">
        <f t="shared" si="72"/>
        <v>0</v>
      </c>
      <c r="AW340">
        <f t="shared" si="72"/>
        <v>0</v>
      </c>
      <c r="AX340">
        <f t="shared" si="72"/>
        <v>0</v>
      </c>
    </row>
    <row r="341" spans="3:50" ht="30" customHeight="1" thickTop="1" thickBot="1" x14ac:dyDescent="0.25">
      <c r="C341" s="118"/>
      <c r="D341" s="126"/>
      <c r="E341" s="115"/>
      <c r="F341" s="115"/>
      <c r="G341" s="118"/>
      <c r="H341" s="127"/>
      <c r="I341" s="127"/>
      <c r="J341" s="127"/>
      <c r="K341" s="127"/>
      <c r="L341" s="127"/>
      <c r="M341" s="127"/>
      <c r="N341" s="127"/>
      <c r="O341" s="127"/>
      <c r="P341" s="127"/>
      <c r="Q341" s="109"/>
      <c r="R341" s="127"/>
      <c r="S341" s="127"/>
      <c r="U341" s="15" t="str">
        <f t="shared" si="69"/>
        <v/>
      </c>
      <c r="V341" t="str">
        <f t="shared" si="63"/>
        <v/>
      </c>
      <c r="W341" t="str">
        <f t="shared" si="64"/>
        <v/>
      </c>
      <c r="X341" t="str">
        <f t="shared" si="65"/>
        <v/>
      </c>
      <c r="Y341" t="str">
        <f t="shared" si="66"/>
        <v/>
      </c>
      <c r="Z341" t="str">
        <f t="shared" si="67"/>
        <v/>
      </c>
      <c r="AA341" t="str">
        <f t="shared" si="68"/>
        <v/>
      </c>
      <c r="AB341">
        <v>334</v>
      </c>
      <c r="AC341" t="str">
        <f>IF(ISERROR(IF(U341="","",IF(OR(U341=Cad_Inicial!$D$8,X341=Cad_Inicial!$D$8),Cad_Inicial!$D$8+AB341*1000,0))),"",IF(U341="","",IF(OR(U341=Cad_Inicial!$D$8,X341=Cad_Inicial!$D$8),Cad_Inicial!$D$8+AB341*1000,0)))</f>
        <v/>
      </c>
      <c r="AK341" s="50" t="e">
        <f t="shared" si="70"/>
        <v>#VALUE!</v>
      </c>
      <c r="AL341" s="50" t="e">
        <f t="shared" si="71"/>
        <v>#VALUE!</v>
      </c>
      <c r="AM341">
        <f t="shared" si="73"/>
        <v>0</v>
      </c>
      <c r="AN341">
        <f t="shared" si="72"/>
        <v>0</v>
      </c>
      <c r="AO341">
        <f t="shared" si="72"/>
        <v>0</v>
      </c>
      <c r="AP341">
        <f t="shared" si="72"/>
        <v>0</v>
      </c>
      <c r="AQ341">
        <f t="shared" si="72"/>
        <v>0</v>
      </c>
      <c r="AR341">
        <f t="shared" si="72"/>
        <v>0</v>
      </c>
      <c r="AS341">
        <f t="shared" si="72"/>
        <v>0</v>
      </c>
      <c r="AT341">
        <f t="shared" si="72"/>
        <v>0</v>
      </c>
      <c r="AU341">
        <f t="shared" si="72"/>
        <v>0</v>
      </c>
      <c r="AV341">
        <f t="shared" si="72"/>
        <v>0</v>
      </c>
      <c r="AW341">
        <f t="shared" si="72"/>
        <v>0</v>
      </c>
      <c r="AX341">
        <f t="shared" si="72"/>
        <v>0</v>
      </c>
    </row>
    <row r="342" spans="3:50" ht="30" customHeight="1" thickTop="1" thickBot="1" x14ac:dyDescent="0.25">
      <c r="C342" s="118"/>
      <c r="D342" s="126"/>
      <c r="E342" s="115"/>
      <c r="F342" s="115"/>
      <c r="G342" s="118"/>
      <c r="H342" s="127"/>
      <c r="I342" s="127"/>
      <c r="J342" s="127"/>
      <c r="K342" s="127"/>
      <c r="L342" s="127"/>
      <c r="M342" s="127"/>
      <c r="N342" s="127"/>
      <c r="O342" s="127"/>
      <c r="P342" s="127"/>
      <c r="Q342" s="109"/>
      <c r="R342" s="127"/>
      <c r="S342" s="127"/>
      <c r="U342" s="15" t="str">
        <f t="shared" si="69"/>
        <v/>
      </c>
      <c r="V342" t="str">
        <f t="shared" si="63"/>
        <v/>
      </c>
      <c r="W342" t="str">
        <f t="shared" si="64"/>
        <v/>
      </c>
      <c r="X342" t="str">
        <f t="shared" si="65"/>
        <v/>
      </c>
      <c r="Y342" t="str">
        <f t="shared" si="66"/>
        <v/>
      </c>
      <c r="Z342" t="str">
        <f t="shared" si="67"/>
        <v/>
      </c>
      <c r="AA342" t="str">
        <f t="shared" si="68"/>
        <v/>
      </c>
      <c r="AB342">
        <v>335</v>
      </c>
      <c r="AC342" t="str">
        <f>IF(ISERROR(IF(U342="","",IF(OR(U342=Cad_Inicial!$D$8,X342=Cad_Inicial!$D$8),Cad_Inicial!$D$8+AB342*1000,0))),"",IF(U342="","",IF(OR(U342=Cad_Inicial!$D$8,X342=Cad_Inicial!$D$8),Cad_Inicial!$D$8+AB342*1000,0)))</f>
        <v/>
      </c>
      <c r="AK342" s="50" t="e">
        <f t="shared" si="70"/>
        <v>#VALUE!</v>
      </c>
      <c r="AL342" s="50" t="e">
        <f t="shared" si="71"/>
        <v>#VALUE!</v>
      </c>
      <c r="AM342">
        <f t="shared" si="73"/>
        <v>0</v>
      </c>
      <c r="AN342">
        <f t="shared" si="72"/>
        <v>0</v>
      </c>
      <c r="AO342">
        <f t="shared" si="72"/>
        <v>0</v>
      </c>
      <c r="AP342">
        <f t="shared" si="72"/>
        <v>0</v>
      </c>
      <c r="AQ342">
        <f t="shared" si="72"/>
        <v>0</v>
      </c>
      <c r="AR342">
        <f t="shared" si="72"/>
        <v>0</v>
      </c>
      <c r="AS342">
        <f t="shared" si="72"/>
        <v>0</v>
      </c>
      <c r="AT342">
        <f t="shared" si="72"/>
        <v>0</v>
      </c>
      <c r="AU342">
        <f t="shared" si="72"/>
        <v>0</v>
      </c>
      <c r="AV342">
        <f t="shared" si="72"/>
        <v>0</v>
      </c>
      <c r="AW342">
        <f t="shared" si="72"/>
        <v>0</v>
      </c>
      <c r="AX342">
        <f t="shared" si="72"/>
        <v>0</v>
      </c>
    </row>
    <row r="343" spans="3:50" ht="30" customHeight="1" thickTop="1" thickBot="1" x14ac:dyDescent="0.25">
      <c r="C343" s="118"/>
      <c r="D343" s="126"/>
      <c r="E343" s="115"/>
      <c r="F343" s="115"/>
      <c r="G343" s="118"/>
      <c r="H343" s="127"/>
      <c r="I343" s="127"/>
      <c r="J343" s="127"/>
      <c r="K343" s="127"/>
      <c r="L343" s="127"/>
      <c r="M343" s="127"/>
      <c r="N343" s="127"/>
      <c r="O343" s="127"/>
      <c r="P343" s="127"/>
      <c r="Q343" s="109"/>
      <c r="R343" s="127"/>
      <c r="S343" s="127"/>
      <c r="U343" s="15" t="str">
        <f t="shared" si="69"/>
        <v/>
      </c>
      <c r="V343" t="str">
        <f t="shared" si="63"/>
        <v/>
      </c>
      <c r="W343" t="str">
        <f t="shared" si="64"/>
        <v/>
      </c>
      <c r="X343" t="str">
        <f t="shared" si="65"/>
        <v/>
      </c>
      <c r="Y343" t="str">
        <f t="shared" si="66"/>
        <v/>
      </c>
      <c r="Z343" t="str">
        <f t="shared" si="67"/>
        <v/>
      </c>
      <c r="AA343" t="str">
        <f t="shared" si="68"/>
        <v/>
      </c>
      <c r="AB343">
        <v>336</v>
      </c>
      <c r="AC343" t="str">
        <f>IF(ISERROR(IF(U343="","",IF(OR(U343=Cad_Inicial!$D$8,X343=Cad_Inicial!$D$8),Cad_Inicial!$D$8+AB343*1000,0))),"",IF(U343="","",IF(OR(U343=Cad_Inicial!$D$8,X343=Cad_Inicial!$D$8),Cad_Inicial!$D$8+AB343*1000,0)))</f>
        <v/>
      </c>
      <c r="AK343" s="50" t="e">
        <f t="shared" si="70"/>
        <v>#VALUE!</v>
      </c>
      <c r="AL343" s="50" t="e">
        <f t="shared" si="71"/>
        <v>#VALUE!</v>
      </c>
      <c r="AM343">
        <f t="shared" si="73"/>
        <v>0</v>
      </c>
      <c r="AN343">
        <f t="shared" si="72"/>
        <v>0</v>
      </c>
      <c r="AO343">
        <f t="shared" si="72"/>
        <v>0</v>
      </c>
      <c r="AP343">
        <f t="shared" si="72"/>
        <v>0</v>
      </c>
      <c r="AQ343">
        <f t="shared" si="72"/>
        <v>0</v>
      </c>
      <c r="AR343">
        <f t="shared" si="72"/>
        <v>0</v>
      </c>
      <c r="AS343">
        <f t="shared" si="72"/>
        <v>0</v>
      </c>
      <c r="AT343">
        <f t="shared" si="72"/>
        <v>0</v>
      </c>
      <c r="AU343">
        <f t="shared" si="72"/>
        <v>0</v>
      </c>
      <c r="AV343">
        <f t="shared" si="72"/>
        <v>0</v>
      </c>
      <c r="AW343">
        <f t="shared" si="72"/>
        <v>0</v>
      </c>
      <c r="AX343">
        <f t="shared" si="72"/>
        <v>0</v>
      </c>
    </row>
    <row r="344" spans="3:50" ht="30" customHeight="1" thickTop="1" thickBot="1" x14ac:dyDescent="0.25">
      <c r="C344" s="118"/>
      <c r="D344" s="126"/>
      <c r="E344" s="115"/>
      <c r="F344" s="115"/>
      <c r="G344" s="118"/>
      <c r="H344" s="127"/>
      <c r="I344" s="127"/>
      <c r="J344" s="127"/>
      <c r="K344" s="127"/>
      <c r="L344" s="127"/>
      <c r="M344" s="127"/>
      <c r="N344" s="127"/>
      <c r="O344" s="127"/>
      <c r="P344" s="127"/>
      <c r="Q344" s="109"/>
      <c r="R344" s="127"/>
      <c r="S344" s="127"/>
      <c r="U344" s="15" t="str">
        <f t="shared" si="69"/>
        <v/>
      </c>
      <c r="V344" t="str">
        <f t="shared" si="63"/>
        <v/>
      </c>
      <c r="W344" t="str">
        <f t="shared" si="64"/>
        <v/>
      </c>
      <c r="X344" t="str">
        <f t="shared" si="65"/>
        <v/>
      </c>
      <c r="Y344" t="str">
        <f t="shared" si="66"/>
        <v/>
      </c>
      <c r="Z344" t="str">
        <f t="shared" si="67"/>
        <v/>
      </c>
      <c r="AA344" t="str">
        <f t="shared" si="68"/>
        <v/>
      </c>
      <c r="AB344">
        <v>337</v>
      </c>
      <c r="AC344" t="str">
        <f>IF(ISERROR(IF(U344="","",IF(OR(U344=Cad_Inicial!$D$8,X344=Cad_Inicial!$D$8),Cad_Inicial!$D$8+AB344*1000,0))),"",IF(U344="","",IF(OR(U344=Cad_Inicial!$D$8,X344=Cad_Inicial!$D$8),Cad_Inicial!$D$8+AB344*1000,0)))</f>
        <v/>
      </c>
      <c r="AK344" s="50" t="e">
        <f t="shared" si="70"/>
        <v>#VALUE!</v>
      </c>
      <c r="AL344" s="50" t="e">
        <f t="shared" si="71"/>
        <v>#VALUE!</v>
      </c>
      <c r="AM344">
        <f t="shared" si="73"/>
        <v>0</v>
      </c>
      <c r="AN344">
        <f t="shared" si="72"/>
        <v>0</v>
      </c>
      <c r="AO344">
        <f t="shared" si="72"/>
        <v>0</v>
      </c>
      <c r="AP344">
        <f t="shared" si="72"/>
        <v>0</v>
      </c>
      <c r="AQ344">
        <f t="shared" si="72"/>
        <v>0</v>
      </c>
      <c r="AR344">
        <f t="shared" si="72"/>
        <v>0</v>
      </c>
      <c r="AS344">
        <f t="shared" si="72"/>
        <v>0</v>
      </c>
      <c r="AT344">
        <f t="shared" si="72"/>
        <v>0</v>
      </c>
      <c r="AU344">
        <f t="shared" si="72"/>
        <v>0</v>
      </c>
      <c r="AV344">
        <f t="shared" si="72"/>
        <v>0</v>
      </c>
      <c r="AW344">
        <f t="shared" si="72"/>
        <v>0</v>
      </c>
      <c r="AX344">
        <f t="shared" si="72"/>
        <v>0</v>
      </c>
    </row>
    <row r="345" spans="3:50" ht="30" customHeight="1" thickTop="1" thickBot="1" x14ac:dyDescent="0.25">
      <c r="C345" s="118"/>
      <c r="D345" s="126"/>
      <c r="E345" s="115"/>
      <c r="F345" s="115"/>
      <c r="G345" s="118"/>
      <c r="H345" s="127"/>
      <c r="I345" s="127"/>
      <c r="J345" s="127"/>
      <c r="K345" s="127"/>
      <c r="L345" s="127"/>
      <c r="M345" s="127"/>
      <c r="N345" s="127"/>
      <c r="O345" s="127"/>
      <c r="P345" s="127"/>
      <c r="Q345" s="109"/>
      <c r="R345" s="127"/>
      <c r="S345" s="127"/>
      <c r="U345" s="15" t="str">
        <f t="shared" si="69"/>
        <v/>
      </c>
      <c r="V345" t="str">
        <f t="shared" si="63"/>
        <v/>
      </c>
      <c r="W345" t="str">
        <f t="shared" si="64"/>
        <v/>
      </c>
      <c r="X345" t="str">
        <f t="shared" si="65"/>
        <v/>
      </c>
      <c r="Y345" t="str">
        <f t="shared" si="66"/>
        <v/>
      </c>
      <c r="Z345" t="str">
        <f t="shared" si="67"/>
        <v/>
      </c>
      <c r="AA345" t="str">
        <f t="shared" si="68"/>
        <v/>
      </c>
      <c r="AB345">
        <v>338</v>
      </c>
      <c r="AC345" t="str">
        <f>IF(ISERROR(IF(U345="","",IF(OR(U345=Cad_Inicial!$D$8,X345=Cad_Inicial!$D$8),Cad_Inicial!$D$8+AB345*1000,0))),"",IF(U345="","",IF(OR(U345=Cad_Inicial!$D$8,X345=Cad_Inicial!$D$8),Cad_Inicial!$D$8+AB345*1000,0)))</f>
        <v/>
      </c>
      <c r="AK345" s="50" t="e">
        <f t="shared" si="70"/>
        <v>#VALUE!</v>
      </c>
      <c r="AL345" s="50" t="e">
        <f t="shared" si="71"/>
        <v>#VALUE!</v>
      </c>
      <c r="AM345">
        <f t="shared" si="73"/>
        <v>0</v>
      </c>
      <c r="AN345">
        <f t="shared" si="72"/>
        <v>0</v>
      </c>
      <c r="AO345">
        <f t="shared" si="72"/>
        <v>0</v>
      </c>
      <c r="AP345">
        <f t="shared" si="72"/>
        <v>0</v>
      </c>
      <c r="AQ345">
        <f t="shared" si="72"/>
        <v>0</v>
      </c>
      <c r="AR345">
        <f t="shared" si="72"/>
        <v>0</v>
      </c>
      <c r="AS345">
        <f t="shared" si="72"/>
        <v>0</v>
      </c>
      <c r="AT345">
        <f t="shared" si="72"/>
        <v>0</v>
      </c>
      <c r="AU345">
        <f t="shared" si="72"/>
        <v>0</v>
      </c>
      <c r="AV345">
        <f t="shared" si="72"/>
        <v>0</v>
      </c>
      <c r="AW345">
        <f t="shared" si="72"/>
        <v>0</v>
      </c>
      <c r="AX345">
        <f t="shared" si="72"/>
        <v>0</v>
      </c>
    </row>
    <row r="346" spans="3:50" ht="30" customHeight="1" thickTop="1" thickBot="1" x14ac:dyDescent="0.25">
      <c r="C346" s="118"/>
      <c r="D346" s="126"/>
      <c r="E346" s="115"/>
      <c r="F346" s="115"/>
      <c r="G346" s="118"/>
      <c r="H346" s="127"/>
      <c r="I346" s="127"/>
      <c r="J346" s="127"/>
      <c r="K346" s="127"/>
      <c r="L346" s="127"/>
      <c r="M346" s="127"/>
      <c r="N346" s="127"/>
      <c r="O346" s="127"/>
      <c r="P346" s="127"/>
      <c r="Q346" s="109"/>
      <c r="R346" s="127"/>
      <c r="S346" s="127"/>
      <c r="U346" s="15" t="str">
        <f t="shared" si="69"/>
        <v/>
      </c>
      <c r="V346" t="str">
        <f t="shared" si="63"/>
        <v/>
      </c>
      <c r="W346" t="str">
        <f t="shared" si="64"/>
        <v/>
      </c>
      <c r="X346" t="str">
        <f t="shared" si="65"/>
        <v/>
      </c>
      <c r="Y346" t="str">
        <f t="shared" si="66"/>
        <v/>
      </c>
      <c r="Z346" t="str">
        <f t="shared" si="67"/>
        <v/>
      </c>
      <c r="AA346" t="str">
        <f t="shared" si="68"/>
        <v/>
      </c>
      <c r="AB346">
        <v>339</v>
      </c>
      <c r="AC346" t="str">
        <f>IF(ISERROR(IF(U346="","",IF(OR(U346=Cad_Inicial!$D$8,X346=Cad_Inicial!$D$8),Cad_Inicial!$D$8+AB346*1000,0))),"",IF(U346="","",IF(OR(U346=Cad_Inicial!$D$8,X346=Cad_Inicial!$D$8),Cad_Inicial!$D$8+AB346*1000,0)))</f>
        <v/>
      </c>
      <c r="AK346" s="50" t="e">
        <f t="shared" si="70"/>
        <v>#VALUE!</v>
      </c>
      <c r="AL346" s="50" t="e">
        <f t="shared" si="71"/>
        <v>#VALUE!</v>
      </c>
      <c r="AM346">
        <f t="shared" si="73"/>
        <v>0</v>
      </c>
      <c r="AN346">
        <f t="shared" si="72"/>
        <v>0</v>
      </c>
      <c r="AO346">
        <f t="shared" si="72"/>
        <v>0</v>
      </c>
      <c r="AP346">
        <f t="shared" si="72"/>
        <v>0</v>
      </c>
      <c r="AQ346">
        <f t="shared" si="72"/>
        <v>0</v>
      </c>
      <c r="AR346">
        <f t="shared" si="72"/>
        <v>0</v>
      </c>
      <c r="AS346">
        <f t="shared" si="72"/>
        <v>0</v>
      </c>
      <c r="AT346">
        <f t="shared" si="72"/>
        <v>0</v>
      </c>
      <c r="AU346">
        <f t="shared" si="72"/>
        <v>0</v>
      </c>
      <c r="AV346">
        <f t="shared" si="72"/>
        <v>0</v>
      </c>
      <c r="AW346">
        <f t="shared" si="72"/>
        <v>0</v>
      </c>
      <c r="AX346">
        <f t="shared" si="72"/>
        <v>0</v>
      </c>
    </row>
    <row r="347" spans="3:50" ht="30" customHeight="1" thickTop="1" thickBot="1" x14ac:dyDescent="0.25">
      <c r="C347" s="118"/>
      <c r="D347" s="126"/>
      <c r="E347" s="115"/>
      <c r="F347" s="115"/>
      <c r="G347" s="118"/>
      <c r="H347" s="127"/>
      <c r="I347" s="127"/>
      <c r="J347" s="127"/>
      <c r="K347" s="127"/>
      <c r="L347" s="127"/>
      <c r="M347" s="127"/>
      <c r="N347" s="127"/>
      <c r="O347" s="127"/>
      <c r="P347" s="127"/>
      <c r="Q347" s="109"/>
      <c r="R347" s="127"/>
      <c r="S347" s="127"/>
      <c r="U347" s="15" t="str">
        <f t="shared" si="69"/>
        <v/>
      </c>
      <c r="V347" t="str">
        <f t="shared" si="63"/>
        <v/>
      </c>
      <c r="W347" t="str">
        <f t="shared" si="64"/>
        <v/>
      </c>
      <c r="X347" t="str">
        <f t="shared" si="65"/>
        <v/>
      </c>
      <c r="Y347" t="str">
        <f t="shared" si="66"/>
        <v/>
      </c>
      <c r="Z347" t="str">
        <f t="shared" si="67"/>
        <v/>
      </c>
      <c r="AA347" t="str">
        <f t="shared" si="68"/>
        <v/>
      </c>
      <c r="AB347">
        <v>340</v>
      </c>
      <c r="AC347" t="str">
        <f>IF(ISERROR(IF(U347="","",IF(OR(U347=Cad_Inicial!$D$8,X347=Cad_Inicial!$D$8),Cad_Inicial!$D$8+AB347*1000,0))),"",IF(U347="","",IF(OR(U347=Cad_Inicial!$D$8,X347=Cad_Inicial!$D$8),Cad_Inicial!$D$8+AB347*1000,0)))</f>
        <v/>
      </c>
      <c r="AK347" s="50" t="e">
        <f t="shared" si="70"/>
        <v>#VALUE!</v>
      </c>
      <c r="AL347" s="50" t="e">
        <f t="shared" si="71"/>
        <v>#VALUE!</v>
      </c>
      <c r="AM347">
        <f t="shared" si="73"/>
        <v>0</v>
      </c>
      <c r="AN347">
        <f t="shared" si="72"/>
        <v>0</v>
      </c>
      <c r="AO347">
        <f t="shared" si="72"/>
        <v>0</v>
      </c>
      <c r="AP347">
        <f t="shared" si="72"/>
        <v>0</v>
      </c>
      <c r="AQ347">
        <f t="shared" si="72"/>
        <v>0</v>
      </c>
      <c r="AR347">
        <f t="shared" si="72"/>
        <v>0</v>
      </c>
      <c r="AS347">
        <f t="shared" si="72"/>
        <v>0</v>
      </c>
      <c r="AT347">
        <f t="shared" si="72"/>
        <v>0</v>
      </c>
      <c r="AU347">
        <f t="shared" si="72"/>
        <v>0</v>
      </c>
      <c r="AV347">
        <f t="shared" si="72"/>
        <v>0</v>
      </c>
      <c r="AW347">
        <f t="shared" si="72"/>
        <v>0</v>
      </c>
      <c r="AX347">
        <f t="shared" si="72"/>
        <v>0</v>
      </c>
    </row>
    <row r="348" spans="3:50" ht="30" customHeight="1" thickTop="1" thickBot="1" x14ac:dyDescent="0.25">
      <c r="C348" s="118"/>
      <c r="D348" s="126"/>
      <c r="E348" s="115"/>
      <c r="F348" s="115"/>
      <c r="G348" s="118"/>
      <c r="H348" s="127"/>
      <c r="I348" s="127"/>
      <c r="J348" s="127"/>
      <c r="K348" s="127"/>
      <c r="L348" s="127"/>
      <c r="M348" s="127"/>
      <c r="N348" s="127"/>
      <c r="O348" s="127"/>
      <c r="P348" s="127"/>
      <c r="Q348" s="109"/>
      <c r="R348" s="127"/>
      <c r="S348" s="127"/>
      <c r="U348" s="15" t="str">
        <f t="shared" si="69"/>
        <v/>
      </c>
      <c r="V348" t="str">
        <f t="shared" si="63"/>
        <v/>
      </c>
      <c r="W348" t="str">
        <f t="shared" si="64"/>
        <v/>
      </c>
      <c r="X348" t="str">
        <f t="shared" si="65"/>
        <v/>
      </c>
      <c r="Y348" t="str">
        <f t="shared" si="66"/>
        <v/>
      </c>
      <c r="Z348" t="str">
        <f t="shared" si="67"/>
        <v/>
      </c>
      <c r="AA348" t="str">
        <f t="shared" si="68"/>
        <v/>
      </c>
      <c r="AB348">
        <v>341</v>
      </c>
      <c r="AC348" t="str">
        <f>IF(ISERROR(IF(U348="","",IF(OR(U348=Cad_Inicial!$D$8,X348=Cad_Inicial!$D$8),Cad_Inicial!$D$8+AB348*1000,0))),"",IF(U348="","",IF(OR(U348=Cad_Inicial!$D$8,X348=Cad_Inicial!$D$8),Cad_Inicial!$D$8+AB348*1000,0)))</f>
        <v/>
      </c>
      <c r="AK348" s="50" t="e">
        <f t="shared" si="70"/>
        <v>#VALUE!</v>
      </c>
      <c r="AL348" s="50" t="e">
        <f t="shared" si="71"/>
        <v>#VALUE!</v>
      </c>
      <c r="AM348">
        <f t="shared" si="73"/>
        <v>0</v>
      </c>
      <c r="AN348">
        <f t="shared" si="72"/>
        <v>0</v>
      </c>
      <c r="AO348">
        <f t="shared" si="72"/>
        <v>0</v>
      </c>
      <c r="AP348">
        <f t="shared" si="72"/>
        <v>0</v>
      </c>
      <c r="AQ348">
        <f t="shared" si="72"/>
        <v>0</v>
      </c>
      <c r="AR348">
        <f t="shared" si="72"/>
        <v>0</v>
      </c>
      <c r="AS348">
        <f t="shared" si="72"/>
        <v>0</v>
      </c>
      <c r="AT348">
        <f t="shared" si="72"/>
        <v>0</v>
      </c>
      <c r="AU348">
        <f t="shared" si="72"/>
        <v>0</v>
      </c>
      <c r="AV348">
        <f t="shared" si="72"/>
        <v>0</v>
      </c>
      <c r="AW348">
        <f t="shared" si="72"/>
        <v>0</v>
      </c>
      <c r="AX348">
        <f t="shared" si="72"/>
        <v>0</v>
      </c>
    </row>
    <row r="349" spans="3:50" ht="30" customHeight="1" thickTop="1" thickBot="1" x14ac:dyDescent="0.25">
      <c r="C349" s="118"/>
      <c r="D349" s="126"/>
      <c r="E349" s="115"/>
      <c r="F349" s="115"/>
      <c r="G349" s="118"/>
      <c r="H349" s="127"/>
      <c r="I349" s="127"/>
      <c r="J349" s="127"/>
      <c r="K349" s="127"/>
      <c r="L349" s="127"/>
      <c r="M349" s="127"/>
      <c r="N349" s="127"/>
      <c r="O349" s="127"/>
      <c r="P349" s="127"/>
      <c r="Q349" s="109"/>
      <c r="R349" s="127"/>
      <c r="S349" s="127"/>
      <c r="U349" s="15" t="str">
        <f t="shared" si="69"/>
        <v/>
      </c>
      <c r="V349" t="str">
        <f t="shared" si="63"/>
        <v/>
      </c>
      <c r="W349" t="str">
        <f t="shared" si="64"/>
        <v/>
      </c>
      <c r="X349" t="str">
        <f t="shared" si="65"/>
        <v/>
      </c>
      <c r="Y349" t="str">
        <f t="shared" si="66"/>
        <v/>
      </c>
      <c r="Z349" t="str">
        <f t="shared" si="67"/>
        <v/>
      </c>
      <c r="AA349" t="str">
        <f t="shared" si="68"/>
        <v/>
      </c>
      <c r="AB349">
        <v>342</v>
      </c>
      <c r="AC349" t="str">
        <f>IF(ISERROR(IF(U349="","",IF(OR(U349=Cad_Inicial!$D$8,X349=Cad_Inicial!$D$8),Cad_Inicial!$D$8+AB349*1000,0))),"",IF(U349="","",IF(OR(U349=Cad_Inicial!$D$8,X349=Cad_Inicial!$D$8),Cad_Inicial!$D$8+AB349*1000,0)))</f>
        <v/>
      </c>
      <c r="AK349" s="50" t="e">
        <f t="shared" si="70"/>
        <v>#VALUE!</v>
      </c>
      <c r="AL349" s="50" t="e">
        <f t="shared" si="71"/>
        <v>#VALUE!</v>
      </c>
      <c r="AM349">
        <f t="shared" si="73"/>
        <v>0</v>
      </c>
      <c r="AN349">
        <f t="shared" si="72"/>
        <v>0</v>
      </c>
      <c r="AO349">
        <f t="shared" si="72"/>
        <v>0</v>
      </c>
      <c r="AP349">
        <f t="shared" si="72"/>
        <v>0</v>
      </c>
      <c r="AQ349">
        <f t="shared" si="72"/>
        <v>0</v>
      </c>
      <c r="AR349">
        <f t="shared" si="72"/>
        <v>0</v>
      </c>
      <c r="AS349">
        <f t="shared" si="72"/>
        <v>0</v>
      </c>
      <c r="AT349">
        <f t="shared" si="72"/>
        <v>0</v>
      </c>
      <c r="AU349">
        <f t="shared" si="72"/>
        <v>0</v>
      </c>
      <c r="AV349">
        <f t="shared" si="72"/>
        <v>0</v>
      </c>
      <c r="AW349">
        <f t="shared" si="72"/>
        <v>0</v>
      </c>
      <c r="AX349">
        <f t="shared" si="72"/>
        <v>0</v>
      </c>
    </row>
    <row r="350" spans="3:50" ht="30" customHeight="1" thickTop="1" thickBot="1" x14ac:dyDescent="0.25">
      <c r="C350" s="118"/>
      <c r="D350" s="126"/>
      <c r="E350" s="115"/>
      <c r="F350" s="115"/>
      <c r="G350" s="118"/>
      <c r="H350" s="127"/>
      <c r="I350" s="127"/>
      <c r="J350" s="127"/>
      <c r="K350" s="127"/>
      <c r="L350" s="127"/>
      <c r="M350" s="127"/>
      <c r="N350" s="127"/>
      <c r="O350" s="127"/>
      <c r="P350" s="127"/>
      <c r="Q350" s="109"/>
      <c r="R350" s="127"/>
      <c r="S350" s="127"/>
      <c r="U350" s="15" t="str">
        <f t="shared" si="69"/>
        <v/>
      </c>
      <c r="V350" t="str">
        <f t="shared" si="63"/>
        <v/>
      </c>
      <c r="W350" t="str">
        <f t="shared" si="64"/>
        <v/>
      </c>
      <c r="X350" t="str">
        <f t="shared" si="65"/>
        <v/>
      </c>
      <c r="Y350" t="str">
        <f t="shared" si="66"/>
        <v/>
      </c>
      <c r="Z350" t="str">
        <f t="shared" si="67"/>
        <v/>
      </c>
      <c r="AA350" t="str">
        <f t="shared" si="68"/>
        <v/>
      </c>
      <c r="AB350">
        <v>343</v>
      </c>
      <c r="AC350" t="str">
        <f>IF(ISERROR(IF(U350="","",IF(OR(U350=Cad_Inicial!$D$8,X350=Cad_Inicial!$D$8),Cad_Inicial!$D$8+AB350*1000,0))),"",IF(U350="","",IF(OR(U350=Cad_Inicial!$D$8,X350=Cad_Inicial!$D$8),Cad_Inicial!$D$8+AB350*1000,0)))</f>
        <v/>
      </c>
      <c r="AK350" s="50" t="e">
        <f t="shared" si="70"/>
        <v>#VALUE!</v>
      </c>
      <c r="AL350" s="50" t="e">
        <f t="shared" si="71"/>
        <v>#VALUE!</v>
      </c>
      <c r="AM350">
        <f t="shared" si="73"/>
        <v>0</v>
      </c>
      <c r="AN350">
        <f t="shared" si="72"/>
        <v>0</v>
      </c>
      <c r="AO350">
        <f t="shared" si="72"/>
        <v>0</v>
      </c>
      <c r="AP350">
        <f t="shared" si="72"/>
        <v>0</v>
      </c>
      <c r="AQ350">
        <f t="shared" si="72"/>
        <v>0</v>
      </c>
      <c r="AR350">
        <f t="shared" si="72"/>
        <v>0</v>
      </c>
      <c r="AS350">
        <f t="shared" si="72"/>
        <v>0</v>
      </c>
      <c r="AT350">
        <f t="shared" si="72"/>
        <v>0</v>
      </c>
      <c r="AU350">
        <f t="shared" si="72"/>
        <v>0</v>
      </c>
      <c r="AV350">
        <f t="shared" si="72"/>
        <v>0</v>
      </c>
      <c r="AW350">
        <f t="shared" si="72"/>
        <v>0</v>
      </c>
      <c r="AX350">
        <f t="shared" si="72"/>
        <v>0</v>
      </c>
    </row>
    <row r="351" spans="3:50" ht="30" customHeight="1" thickTop="1" thickBot="1" x14ac:dyDescent="0.25">
      <c r="C351" s="118"/>
      <c r="D351" s="126"/>
      <c r="E351" s="115"/>
      <c r="F351" s="115"/>
      <c r="G351" s="118"/>
      <c r="H351" s="127"/>
      <c r="I351" s="127"/>
      <c r="J351" s="127"/>
      <c r="K351" s="127"/>
      <c r="L351" s="127"/>
      <c r="M351" s="127"/>
      <c r="N351" s="127"/>
      <c r="O351" s="127"/>
      <c r="P351" s="127"/>
      <c r="Q351" s="109"/>
      <c r="R351" s="127"/>
      <c r="S351" s="127"/>
      <c r="U351" s="15" t="str">
        <f t="shared" si="69"/>
        <v/>
      </c>
      <c r="V351" t="str">
        <f t="shared" si="63"/>
        <v/>
      </c>
      <c r="W351" t="str">
        <f t="shared" si="64"/>
        <v/>
      </c>
      <c r="X351" t="str">
        <f t="shared" si="65"/>
        <v/>
      </c>
      <c r="Y351" t="str">
        <f t="shared" si="66"/>
        <v/>
      </c>
      <c r="Z351" t="str">
        <f t="shared" si="67"/>
        <v/>
      </c>
      <c r="AA351" t="str">
        <f t="shared" si="68"/>
        <v/>
      </c>
      <c r="AB351">
        <v>344</v>
      </c>
      <c r="AC351" t="str">
        <f>IF(ISERROR(IF(U351="","",IF(OR(U351=Cad_Inicial!$D$8,X351=Cad_Inicial!$D$8),Cad_Inicial!$D$8+AB351*1000,0))),"",IF(U351="","",IF(OR(U351=Cad_Inicial!$D$8,X351=Cad_Inicial!$D$8),Cad_Inicial!$D$8+AB351*1000,0)))</f>
        <v/>
      </c>
      <c r="AK351" s="50" t="e">
        <f t="shared" si="70"/>
        <v>#VALUE!</v>
      </c>
      <c r="AL351" s="50" t="e">
        <f t="shared" si="71"/>
        <v>#VALUE!</v>
      </c>
      <c r="AM351">
        <f t="shared" si="73"/>
        <v>0</v>
      </c>
      <c r="AN351">
        <f t="shared" si="72"/>
        <v>0</v>
      </c>
      <c r="AO351">
        <f t="shared" si="72"/>
        <v>0</v>
      </c>
      <c r="AP351">
        <f t="shared" si="72"/>
        <v>0</v>
      </c>
      <c r="AQ351">
        <f t="shared" si="72"/>
        <v>0</v>
      </c>
      <c r="AR351">
        <f t="shared" si="72"/>
        <v>0</v>
      </c>
      <c r="AS351">
        <f t="shared" si="72"/>
        <v>0</v>
      </c>
      <c r="AT351">
        <f t="shared" si="72"/>
        <v>0</v>
      </c>
      <c r="AU351">
        <f t="shared" si="72"/>
        <v>0</v>
      </c>
      <c r="AV351">
        <f t="shared" si="72"/>
        <v>0</v>
      </c>
      <c r="AW351">
        <f t="shared" si="72"/>
        <v>0</v>
      </c>
      <c r="AX351">
        <f t="shared" si="72"/>
        <v>0</v>
      </c>
    </row>
    <row r="352" spans="3:50" ht="30" customHeight="1" thickTop="1" thickBot="1" x14ac:dyDescent="0.25">
      <c r="C352" s="118"/>
      <c r="D352" s="126"/>
      <c r="E352" s="115"/>
      <c r="F352" s="115"/>
      <c r="G352" s="118"/>
      <c r="H352" s="127"/>
      <c r="I352" s="127"/>
      <c r="J352" s="127"/>
      <c r="K352" s="127"/>
      <c r="L352" s="127"/>
      <c r="M352" s="127"/>
      <c r="N352" s="127"/>
      <c r="O352" s="127"/>
      <c r="P352" s="127"/>
      <c r="Q352" s="109"/>
      <c r="R352" s="127"/>
      <c r="S352" s="127"/>
      <c r="U352" s="15" t="str">
        <f t="shared" si="69"/>
        <v/>
      </c>
      <c r="V352" t="str">
        <f t="shared" si="63"/>
        <v/>
      </c>
      <c r="W352" t="str">
        <f t="shared" si="64"/>
        <v/>
      </c>
      <c r="X352" t="str">
        <f t="shared" si="65"/>
        <v/>
      </c>
      <c r="Y352" t="str">
        <f t="shared" si="66"/>
        <v/>
      </c>
      <c r="Z352" t="str">
        <f t="shared" si="67"/>
        <v/>
      </c>
      <c r="AA352" t="str">
        <f t="shared" si="68"/>
        <v/>
      </c>
      <c r="AB352">
        <v>345</v>
      </c>
      <c r="AC352" t="str">
        <f>IF(ISERROR(IF(U352="","",IF(OR(U352=Cad_Inicial!$D$8,X352=Cad_Inicial!$D$8),Cad_Inicial!$D$8+AB352*1000,0))),"",IF(U352="","",IF(OR(U352=Cad_Inicial!$D$8,X352=Cad_Inicial!$D$8),Cad_Inicial!$D$8+AB352*1000,0)))</f>
        <v/>
      </c>
      <c r="AK352" s="50" t="e">
        <f t="shared" si="70"/>
        <v>#VALUE!</v>
      </c>
      <c r="AL352" s="50" t="e">
        <f t="shared" si="71"/>
        <v>#VALUE!</v>
      </c>
      <c r="AM352">
        <f t="shared" si="73"/>
        <v>0</v>
      </c>
      <c r="AN352">
        <f t="shared" si="72"/>
        <v>0</v>
      </c>
      <c r="AO352">
        <f t="shared" si="72"/>
        <v>0</v>
      </c>
      <c r="AP352">
        <f t="shared" si="72"/>
        <v>0</v>
      </c>
      <c r="AQ352">
        <f t="shared" si="72"/>
        <v>0</v>
      </c>
      <c r="AR352">
        <f t="shared" si="72"/>
        <v>0</v>
      </c>
      <c r="AS352">
        <f t="shared" si="72"/>
        <v>0</v>
      </c>
      <c r="AT352">
        <f t="shared" si="72"/>
        <v>0</v>
      </c>
      <c r="AU352">
        <f t="shared" si="72"/>
        <v>0</v>
      </c>
      <c r="AV352">
        <f t="shared" si="72"/>
        <v>0</v>
      </c>
      <c r="AW352">
        <f t="shared" si="72"/>
        <v>0</v>
      </c>
      <c r="AX352">
        <f t="shared" si="72"/>
        <v>0</v>
      </c>
    </row>
    <row r="353" spans="3:50" ht="30" customHeight="1" thickTop="1" thickBot="1" x14ac:dyDescent="0.25">
      <c r="C353" s="118"/>
      <c r="D353" s="126"/>
      <c r="E353" s="115"/>
      <c r="F353" s="115"/>
      <c r="G353" s="118"/>
      <c r="H353" s="127"/>
      <c r="I353" s="127"/>
      <c r="J353" s="127"/>
      <c r="K353" s="127"/>
      <c r="L353" s="127"/>
      <c r="M353" s="127"/>
      <c r="N353" s="127"/>
      <c r="O353" s="127"/>
      <c r="P353" s="127"/>
      <c r="Q353" s="109"/>
      <c r="R353" s="127"/>
      <c r="S353" s="127"/>
      <c r="U353" s="15" t="str">
        <f t="shared" si="69"/>
        <v/>
      </c>
      <c r="V353" t="str">
        <f t="shared" si="63"/>
        <v/>
      </c>
      <c r="W353" t="str">
        <f t="shared" si="64"/>
        <v/>
      </c>
      <c r="X353" t="str">
        <f t="shared" si="65"/>
        <v/>
      </c>
      <c r="Y353" t="str">
        <f t="shared" si="66"/>
        <v/>
      </c>
      <c r="Z353" t="str">
        <f t="shared" si="67"/>
        <v/>
      </c>
      <c r="AA353" t="str">
        <f t="shared" si="68"/>
        <v/>
      </c>
      <c r="AB353">
        <v>346</v>
      </c>
      <c r="AC353" t="str">
        <f>IF(ISERROR(IF(U353="","",IF(OR(U353=Cad_Inicial!$D$8,X353=Cad_Inicial!$D$8),Cad_Inicial!$D$8+AB353*1000,0))),"",IF(U353="","",IF(OR(U353=Cad_Inicial!$D$8,X353=Cad_Inicial!$D$8),Cad_Inicial!$D$8+AB353*1000,0)))</f>
        <v/>
      </c>
      <c r="AK353" s="50" t="e">
        <f t="shared" si="70"/>
        <v>#VALUE!</v>
      </c>
      <c r="AL353" s="50" t="e">
        <f t="shared" si="71"/>
        <v>#VALUE!</v>
      </c>
      <c r="AM353">
        <f t="shared" si="73"/>
        <v>0</v>
      </c>
      <c r="AN353">
        <f t="shared" si="72"/>
        <v>0</v>
      </c>
      <c r="AO353">
        <f t="shared" si="72"/>
        <v>0</v>
      </c>
      <c r="AP353">
        <f t="shared" si="72"/>
        <v>0</v>
      </c>
      <c r="AQ353">
        <f t="shared" si="72"/>
        <v>0</v>
      </c>
      <c r="AR353">
        <f t="shared" si="72"/>
        <v>0</v>
      </c>
      <c r="AS353">
        <f t="shared" si="72"/>
        <v>0</v>
      </c>
      <c r="AT353">
        <f t="shared" si="72"/>
        <v>0</v>
      </c>
      <c r="AU353">
        <f t="shared" si="72"/>
        <v>0</v>
      </c>
      <c r="AV353">
        <f t="shared" si="72"/>
        <v>0</v>
      </c>
      <c r="AW353">
        <f t="shared" si="72"/>
        <v>0</v>
      </c>
      <c r="AX353">
        <f t="shared" si="72"/>
        <v>0</v>
      </c>
    </row>
    <row r="354" spans="3:50" ht="30" customHeight="1" thickTop="1" thickBot="1" x14ac:dyDescent="0.25">
      <c r="C354" s="118"/>
      <c r="D354" s="126"/>
      <c r="E354" s="115"/>
      <c r="F354" s="115"/>
      <c r="G354" s="118"/>
      <c r="H354" s="127"/>
      <c r="I354" s="127"/>
      <c r="J354" s="127"/>
      <c r="K354" s="127"/>
      <c r="L354" s="127"/>
      <c r="M354" s="127"/>
      <c r="N354" s="127"/>
      <c r="O354" s="127"/>
      <c r="P354" s="127"/>
      <c r="Q354" s="109"/>
      <c r="R354" s="127"/>
      <c r="S354" s="127"/>
      <c r="U354" s="15" t="str">
        <f t="shared" si="69"/>
        <v/>
      </c>
      <c r="V354" t="str">
        <f t="shared" si="63"/>
        <v/>
      </c>
      <c r="W354" t="str">
        <f t="shared" si="64"/>
        <v/>
      </c>
      <c r="X354" t="str">
        <f t="shared" si="65"/>
        <v/>
      </c>
      <c r="Y354" t="str">
        <f t="shared" si="66"/>
        <v/>
      </c>
      <c r="Z354" t="str">
        <f t="shared" si="67"/>
        <v/>
      </c>
      <c r="AA354" t="str">
        <f t="shared" si="68"/>
        <v/>
      </c>
      <c r="AB354">
        <v>347</v>
      </c>
      <c r="AC354" t="str">
        <f>IF(ISERROR(IF(U354="","",IF(OR(U354=Cad_Inicial!$D$8,X354=Cad_Inicial!$D$8),Cad_Inicial!$D$8+AB354*1000,0))),"",IF(U354="","",IF(OR(U354=Cad_Inicial!$D$8,X354=Cad_Inicial!$D$8),Cad_Inicial!$D$8+AB354*1000,0)))</f>
        <v/>
      </c>
      <c r="AK354" s="50" t="e">
        <f t="shared" si="70"/>
        <v>#VALUE!</v>
      </c>
      <c r="AL354" s="50" t="e">
        <f t="shared" si="71"/>
        <v>#VALUE!</v>
      </c>
      <c r="AM354">
        <f t="shared" si="73"/>
        <v>0</v>
      </c>
      <c r="AN354">
        <f t="shared" si="72"/>
        <v>0</v>
      </c>
      <c r="AO354">
        <f t="shared" si="72"/>
        <v>0</v>
      </c>
      <c r="AP354">
        <f t="shared" si="72"/>
        <v>0</v>
      </c>
      <c r="AQ354">
        <f t="shared" si="72"/>
        <v>0</v>
      </c>
      <c r="AR354">
        <f t="shared" si="72"/>
        <v>0</v>
      </c>
      <c r="AS354">
        <f t="shared" si="72"/>
        <v>0</v>
      </c>
      <c r="AT354">
        <f t="shared" si="72"/>
        <v>0</v>
      </c>
      <c r="AU354">
        <f t="shared" si="72"/>
        <v>0</v>
      </c>
      <c r="AV354">
        <f t="shared" si="72"/>
        <v>0</v>
      </c>
      <c r="AW354">
        <f t="shared" si="72"/>
        <v>0</v>
      </c>
      <c r="AX354">
        <f t="shared" si="72"/>
        <v>0</v>
      </c>
    </row>
    <row r="355" spans="3:50" ht="30" customHeight="1" thickTop="1" thickBot="1" x14ac:dyDescent="0.25">
      <c r="C355" s="118"/>
      <c r="D355" s="126"/>
      <c r="E355" s="115"/>
      <c r="F355" s="115"/>
      <c r="G355" s="118"/>
      <c r="H355" s="127"/>
      <c r="I355" s="127"/>
      <c r="J355" s="127"/>
      <c r="K355" s="127"/>
      <c r="L355" s="127"/>
      <c r="M355" s="127"/>
      <c r="N355" s="127"/>
      <c r="O355" s="127"/>
      <c r="P355" s="127"/>
      <c r="Q355" s="109"/>
      <c r="R355" s="127"/>
      <c r="S355" s="127"/>
      <c r="U355" s="15" t="str">
        <f t="shared" si="69"/>
        <v/>
      </c>
      <c r="V355" t="str">
        <f t="shared" si="63"/>
        <v/>
      </c>
      <c r="W355" t="str">
        <f t="shared" si="64"/>
        <v/>
      </c>
      <c r="X355" t="str">
        <f t="shared" si="65"/>
        <v/>
      </c>
      <c r="Y355" t="str">
        <f t="shared" si="66"/>
        <v/>
      </c>
      <c r="Z355" t="str">
        <f t="shared" si="67"/>
        <v/>
      </c>
      <c r="AA355" t="str">
        <f t="shared" si="68"/>
        <v/>
      </c>
      <c r="AB355">
        <v>348</v>
      </c>
      <c r="AC355" t="str">
        <f>IF(ISERROR(IF(U355="","",IF(OR(U355=Cad_Inicial!$D$8,X355=Cad_Inicial!$D$8),Cad_Inicial!$D$8+AB355*1000,0))),"",IF(U355="","",IF(OR(U355=Cad_Inicial!$D$8,X355=Cad_Inicial!$D$8),Cad_Inicial!$D$8+AB355*1000,0)))</f>
        <v/>
      </c>
      <c r="AK355" s="50" t="e">
        <f t="shared" si="70"/>
        <v>#VALUE!</v>
      </c>
      <c r="AL355" s="50" t="e">
        <f t="shared" si="71"/>
        <v>#VALUE!</v>
      </c>
      <c r="AM355">
        <f t="shared" si="73"/>
        <v>0</v>
      </c>
      <c r="AN355">
        <f t="shared" si="72"/>
        <v>0</v>
      </c>
      <c r="AO355">
        <f t="shared" si="72"/>
        <v>0</v>
      </c>
      <c r="AP355">
        <f t="shared" si="72"/>
        <v>0</v>
      </c>
      <c r="AQ355">
        <f t="shared" si="72"/>
        <v>0</v>
      </c>
      <c r="AR355">
        <f t="shared" si="72"/>
        <v>0</v>
      </c>
      <c r="AS355">
        <f t="shared" si="72"/>
        <v>0</v>
      </c>
      <c r="AT355">
        <f t="shared" si="72"/>
        <v>0</v>
      </c>
      <c r="AU355">
        <f t="shared" si="72"/>
        <v>0</v>
      </c>
      <c r="AV355">
        <f t="shared" si="72"/>
        <v>0</v>
      </c>
      <c r="AW355">
        <f t="shared" si="72"/>
        <v>0</v>
      </c>
      <c r="AX355">
        <f t="shared" si="72"/>
        <v>0</v>
      </c>
    </row>
    <row r="356" spans="3:50" ht="30" customHeight="1" thickTop="1" thickBot="1" x14ac:dyDescent="0.25">
      <c r="C356" s="118"/>
      <c r="D356" s="126"/>
      <c r="E356" s="115"/>
      <c r="F356" s="115"/>
      <c r="G356" s="118"/>
      <c r="H356" s="127"/>
      <c r="I356" s="127"/>
      <c r="J356" s="127"/>
      <c r="K356" s="127"/>
      <c r="L356" s="127"/>
      <c r="M356" s="127"/>
      <c r="N356" s="127"/>
      <c r="O356" s="127"/>
      <c r="P356" s="127"/>
      <c r="Q356" s="109"/>
      <c r="R356" s="127"/>
      <c r="S356" s="127"/>
      <c r="U356" s="15" t="str">
        <f t="shared" si="69"/>
        <v/>
      </c>
      <c r="V356" t="str">
        <f t="shared" si="63"/>
        <v/>
      </c>
      <c r="W356" t="str">
        <f t="shared" si="64"/>
        <v/>
      </c>
      <c r="X356" t="str">
        <f t="shared" si="65"/>
        <v/>
      </c>
      <c r="Y356" t="str">
        <f t="shared" si="66"/>
        <v/>
      </c>
      <c r="Z356" t="str">
        <f t="shared" si="67"/>
        <v/>
      </c>
      <c r="AA356" t="str">
        <f t="shared" si="68"/>
        <v/>
      </c>
      <c r="AB356">
        <v>349</v>
      </c>
      <c r="AC356" t="str">
        <f>IF(ISERROR(IF(U356="","",IF(OR(U356=Cad_Inicial!$D$8,X356=Cad_Inicial!$D$8),Cad_Inicial!$D$8+AB356*1000,0))),"",IF(U356="","",IF(OR(U356=Cad_Inicial!$D$8,X356=Cad_Inicial!$D$8),Cad_Inicial!$D$8+AB356*1000,0)))</f>
        <v/>
      </c>
      <c r="AK356" s="50" t="e">
        <f t="shared" si="70"/>
        <v>#VALUE!</v>
      </c>
      <c r="AL356" s="50" t="e">
        <f t="shared" si="71"/>
        <v>#VALUE!</v>
      </c>
      <c r="AM356">
        <f t="shared" si="73"/>
        <v>0</v>
      </c>
      <c r="AN356">
        <f t="shared" si="72"/>
        <v>0</v>
      </c>
      <c r="AO356">
        <f t="shared" si="72"/>
        <v>0</v>
      </c>
      <c r="AP356">
        <f t="shared" si="72"/>
        <v>0</v>
      </c>
      <c r="AQ356">
        <f t="shared" si="72"/>
        <v>0</v>
      </c>
      <c r="AR356">
        <f t="shared" si="72"/>
        <v>0</v>
      </c>
      <c r="AS356">
        <f t="shared" si="72"/>
        <v>0</v>
      </c>
      <c r="AT356">
        <f t="shared" si="72"/>
        <v>0</v>
      </c>
      <c r="AU356">
        <f t="shared" si="72"/>
        <v>0</v>
      </c>
      <c r="AV356">
        <f t="shared" si="72"/>
        <v>0</v>
      </c>
      <c r="AW356">
        <f t="shared" si="72"/>
        <v>0</v>
      </c>
      <c r="AX356">
        <f t="shared" si="72"/>
        <v>0</v>
      </c>
    </row>
    <row r="357" spans="3:50" ht="30" customHeight="1" thickTop="1" thickBot="1" x14ac:dyDescent="0.25">
      <c r="C357" s="118"/>
      <c r="D357" s="126"/>
      <c r="E357" s="115"/>
      <c r="F357" s="115"/>
      <c r="G357" s="118"/>
      <c r="H357" s="127"/>
      <c r="I357" s="127"/>
      <c r="J357" s="127"/>
      <c r="K357" s="127"/>
      <c r="L357" s="127"/>
      <c r="M357" s="127"/>
      <c r="N357" s="127"/>
      <c r="O357" s="127"/>
      <c r="P357" s="127"/>
      <c r="Q357" s="109"/>
      <c r="R357" s="127"/>
      <c r="S357" s="127"/>
      <c r="U357" s="15" t="str">
        <f t="shared" si="69"/>
        <v/>
      </c>
      <c r="V357" t="str">
        <f t="shared" si="63"/>
        <v/>
      </c>
      <c r="W357" t="str">
        <f t="shared" si="64"/>
        <v/>
      </c>
      <c r="X357" t="str">
        <f t="shared" si="65"/>
        <v/>
      </c>
      <c r="Y357" t="str">
        <f t="shared" si="66"/>
        <v/>
      </c>
      <c r="Z357" t="str">
        <f t="shared" si="67"/>
        <v/>
      </c>
      <c r="AA357" t="str">
        <f t="shared" si="68"/>
        <v/>
      </c>
      <c r="AB357">
        <v>350</v>
      </c>
      <c r="AC357" t="str">
        <f>IF(ISERROR(IF(U357="","",IF(OR(U357=Cad_Inicial!$D$8,X357=Cad_Inicial!$D$8),Cad_Inicial!$D$8+AB357*1000,0))),"",IF(U357="","",IF(OR(U357=Cad_Inicial!$D$8,X357=Cad_Inicial!$D$8),Cad_Inicial!$D$8+AB357*1000,0)))</f>
        <v/>
      </c>
      <c r="AK357" s="50" t="e">
        <f t="shared" si="70"/>
        <v>#VALUE!</v>
      </c>
      <c r="AL357" s="50" t="e">
        <f t="shared" si="71"/>
        <v>#VALUE!</v>
      </c>
      <c r="AM357">
        <f t="shared" si="73"/>
        <v>0</v>
      </c>
      <c r="AN357">
        <f t="shared" si="72"/>
        <v>0</v>
      </c>
      <c r="AO357">
        <f t="shared" si="72"/>
        <v>0</v>
      </c>
      <c r="AP357">
        <f t="shared" si="72"/>
        <v>0</v>
      </c>
      <c r="AQ357">
        <f t="shared" si="72"/>
        <v>0</v>
      </c>
      <c r="AR357">
        <f t="shared" si="72"/>
        <v>0</v>
      </c>
      <c r="AS357">
        <f t="shared" si="72"/>
        <v>0</v>
      </c>
      <c r="AT357">
        <f t="shared" si="72"/>
        <v>0</v>
      </c>
      <c r="AU357">
        <f t="shared" si="72"/>
        <v>0</v>
      </c>
      <c r="AV357">
        <f t="shared" si="72"/>
        <v>0</v>
      </c>
      <c r="AW357">
        <f t="shared" si="72"/>
        <v>0</v>
      </c>
      <c r="AX357">
        <f t="shared" si="72"/>
        <v>0</v>
      </c>
    </row>
    <row r="358" spans="3:50" ht="30" customHeight="1" thickTop="1" thickBot="1" x14ac:dyDescent="0.25">
      <c r="C358" s="118"/>
      <c r="D358" s="126"/>
      <c r="E358" s="115"/>
      <c r="F358" s="115"/>
      <c r="G358" s="118"/>
      <c r="H358" s="127"/>
      <c r="I358" s="127"/>
      <c r="J358" s="127"/>
      <c r="K358" s="127"/>
      <c r="L358" s="127"/>
      <c r="M358" s="127"/>
      <c r="N358" s="127"/>
      <c r="O358" s="127"/>
      <c r="P358" s="127"/>
      <c r="Q358" s="109"/>
      <c r="R358" s="127"/>
      <c r="S358" s="127"/>
      <c r="U358" s="15" t="str">
        <f t="shared" si="69"/>
        <v/>
      </c>
      <c r="V358" t="str">
        <f t="shared" si="63"/>
        <v/>
      </c>
      <c r="W358" t="str">
        <f t="shared" si="64"/>
        <v/>
      </c>
      <c r="X358" t="str">
        <f t="shared" si="65"/>
        <v/>
      </c>
      <c r="Y358" t="str">
        <f t="shared" si="66"/>
        <v/>
      </c>
      <c r="Z358" t="str">
        <f t="shared" si="67"/>
        <v/>
      </c>
      <c r="AA358" t="str">
        <f t="shared" si="68"/>
        <v/>
      </c>
      <c r="AB358">
        <v>351</v>
      </c>
      <c r="AC358" t="str">
        <f>IF(ISERROR(IF(U358="","",IF(OR(U358=Cad_Inicial!$D$8,X358=Cad_Inicial!$D$8),Cad_Inicial!$D$8+AB358*1000,0))),"",IF(U358="","",IF(OR(U358=Cad_Inicial!$D$8,X358=Cad_Inicial!$D$8),Cad_Inicial!$D$8+AB358*1000,0)))</f>
        <v/>
      </c>
      <c r="AK358" s="50" t="e">
        <f t="shared" si="70"/>
        <v>#VALUE!</v>
      </c>
      <c r="AL358" s="50" t="e">
        <f t="shared" si="71"/>
        <v>#VALUE!</v>
      </c>
      <c r="AM358">
        <f t="shared" si="73"/>
        <v>0</v>
      </c>
      <c r="AN358">
        <f t="shared" si="72"/>
        <v>0</v>
      </c>
      <c r="AO358">
        <f t="shared" si="72"/>
        <v>0</v>
      </c>
      <c r="AP358">
        <f t="shared" si="72"/>
        <v>0</v>
      </c>
      <c r="AQ358">
        <f t="shared" si="72"/>
        <v>0</v>
      </c>
      <c r="AR358">
        <f t="shared" si="72"/>
        <v>0</v>
      </c>
      <c r="AS358">
        <f t="shared" si="72"/>
        <v>0</v>
      </c>
      <c r="AT358">
        <f t="shared" si="72"/>
        <v>0</v>
      </c>
      <c r="AU358">
        <f t="shared" si="72"/>
        <v>0</v>
      </c>
      <c r="AV358">
        <f t="shared" si="72"/>
        <v>0</v>
      </c>
      <c r="AW358">
        <f t="shared" si="72"/>
        <v>0</v>
      </c>
      <c r="AX358">
        <f t="shared" si="72"/>
        <v>0</v>
      </c>
    </row>
    <row r="359" spans="3:50" ht="30" customHeight="1" thickTop="1" thickBot="1" x14ac:dyDescent="0.25">
      <c r="C359" s="118"/>
      <c r="D359" s="126"/>
      <c r="E359" s="115"/>
      <c r="F359" s="115"/>
      <c r="G359" s="118"/>
      <c r="H359" s="127"/>
      <c r="I359" s="127"/>
      <c r="J359" s="127"/>
      <c r="K359" s="127"/>
      <c r="L359" s="127"/>
      <c r="M359" s="127"/>
      <c r="N359" s="127"/>
      <c r="O359" s="127"/>
      <c r="P359" s="127"/>
      <c r="Q359" s="109"/>
      <c r="R359" s="127"/>
      <c r="S359" s="127"/>
      <c r="U359" s="15" t="str">
        <f t="shared" si="69"/>
        <v/>
      </c>
      <c r="V359" t="str">
        <f t="shared" si="63"/>
        <v/>
      </c>
      <c r="W359" t="str">
        <f t="shared" si="64"/>
        <v/>
      </c>
      <c r="X359" t="str">
        <f t="shared" si="65"/>
        <v/>
      </c>
      <c r="Y359" t="str">
        <f t="shared" si="66"/>
        <v/>
      </c>
      <c r="Z359" t="str">
        <f t="shared" si="67"/>
        <v/>
      </c>
      <c r="AA359" t="str">
        <f t="shared" si="68"/>
        <v/>
      </c>
      <c r="AB359">
        <v>352</v>
      </c>
      <c r="AC359" t="str">
        <f>IF(ISERROR(IF(U359="","",IF(OR(U359=Cad_Inicial!$D$8,X359=Cad_Inicial!$D$8),Cad_Inicial!$D$8+AB359*1000,0))),"",IF(U359="","",IF(OR(U359=Cad_Inicial!$D$8,X359=Cad_Inicial!$D$8),Cad_Inicial!$D$8+AB359*1000,0)))</f>
        <v/>
      </c>
      <c r="AK359" s="50" t="e">
        <f t="shared" si="70"/>
        <v>#VALUE!</v>
      </c>
      <c r="AL359" s="50" t="e">
        <f t="shared" si="71"/>
        <v>#VALUE!</v>
      </c>
      <c r="AM359">
        <f t="shared" si="73"/>
        <v>0</v>
      </c>
      <c r="AN359">
        <f t="shared" si="72"/>
        <v>0</v>
      </c>
      <c r="AO359">
        <f t="shared" si="72"/>
        <v>0</v>
      </c>
      <c r="AP359">
        <f t="shared" si="72"/>
        <v>0</v>
      </c>
      <c r="AQ359">
        <f t="shared" si="72"/>
        <v>0</v>
      </c>
      <c r="AR359">
        <f t="shared" ref="AN359:AX382" si="74">IFERROR(IF(AND($AK359&lt;=AR$5,$AL359&gt;=AR$5),1,0),0)</f>
        <v>0</v>
      </c>
      <c r="AS359">
        <f t="shared" si="74"/>
        <v>0</v>
      </c>
      <c r="AT359">
        <f t="shared" si="74"/>
        <v>0</v>
      </c>
      <c r="AU359">
        <f t="shared" si="74"/>
        <v>0</v>
      </c>
      <c r="AV359">
        <f t="shared" si="74"/>
        <v>0</v>
      </c>
      <c r="AW359">
        <f t="shared" si="74"/>
        <v>0</v>
      </c>
      <c r="AX359">
        <f t="shared" si="74"/>
        <v>0</v>
      </c>
    </row>
    <row r="360" spans="3:50" ht="30" customHeight="1" thickTop="1" thickBot="1" x14ac:dyDescent="0.25">
      <c r="C360" s="118"/>
      <c r="D360" s="126"/>
      <c r="E360" s="115"/>
      <c r="F360" s="115"/>
      <c r="G360" s="118"/>
      <c r="H360" s="127"/>
      <c r="I360" s="127"/>
      <c r="J360" s="127"/>
      <c r="K360" s="127"/>
      <c r="L360" s="127"/>
      <c r="M360" s="127"/>
      <c r="N360" s="127"/>
      <c r="O360" s="127"/>
      <c r="P360" s="127"/>
      <c r="Q360" s="109"/>
      <c r="R360" s="127"/>
      <c r="S360" s="127"/>
      <c r="U360" s="15" t="str">
        <f t="shared" si="69"/>
        <v/>
      </c>
      <c r="V360" t="str">
        <f t="shared" si="63"/>
        <v/>
      </c>
      <c r="W360" t="str">
        <f t="shared" si="64"/>
        <v/>
      </c>
      <c r="X360" t="str">
        <f t="shared" si="65"/>
        <v/>
      </c>
      <c r="Y360" t="str">
        <f t="shared" si="66"/>
        <v/>
      </c>
      <c r="Z360" t="str">
        <f t="shared" si="67"/>
        <v/>
      </c>
      <c r="AA360" t="str">
        <f t="shared" si="68"/>
        <v/>
      </c>
      <c r="AB360">
        <v>353</v>
      </c>
      <c r="AC360" t="str">
        <f>IF(ISERROR(IF(U360="","",IF(OR(U360=Cad_Inicial!$D$8,X360=Cad_Inicial!$D$8),Cad_Inicial!$D$8+AB360*1000,0))),"",IF(U360="","",IF(OR(U360=Cad_Inicial!$D$8,X360=Cad_Inicial!$D$8),Cad_Inicial!$D$8+AB360*1000,0)))</f>
        <v/>
      </c>
      <c r="AK360" s="50" t="e">
        <f t="shared" si="70"/>
        <v>#VALUE!</v>
      </c>
      <c r="AL360" s="50" t="e">
        <f t="shared" si="71"/>
        <v>#VALUE!</v>
      </c>
      <c r="AM360">
        <f t="shared" si="73"/>
        <v>0</v>
      </c>
      <c r="AN360">
        <f t="shared" si="74"/>
        <v>0</v>
      </c>
      <c r="AO360">
        <f t="shared" si="74"/>
        <v>0</v>
      </c>
      <c r="AP360">
        <f t="shared" si="74"/>
        <v>0</v>
      </c>
      <c r="AQ360">
        <f t="shared" si="74"/>
        <v>0</v>
      </c>
      <c r="AR360">
        <f t="shared" si="74"/>
        <v>0</v>
      </c>
      <c r="AS360">
        <f t="shared" si="74"/>
        <v>0</v>
      </c>
      <c r="AT360">
        <f t="shared" si="74"/>
        <v>0</v>
      </c>
      <c r="AU360">
        <f t="shared" si="74"/>
        <v>0</v>
      </c>
      <c r="AV360">
        <f t="shared" si="74"/>
        <v>0</v>
      </c>
      <c r="AW360">
        <f t="shared" si="74"/>
        <v>0</v>
      </c>
      <c r="AX360">
        <f t="shared" si="74"/>
        <v>0</v>
      </c>
    </row>
    <row r="361" spans="3:50" ht="30" customHeight="1" thickTop="1" thickBot="1" x14ac:dyDescent="0.25">
      <c r="C361" s="118"/>
      <c r="D361" s="126"/>
      <c r="E361" s="115"/>
      <c r="F361" s="115"/>
      <c r="G361" s="118"/>
      <c r="H361" s="127"/>
      <c r="I361" s="127"/>
      <c r="J361" s="127"/>
      <c r="K361" s="127"/>
      <c r="L361" s="127"/>
      <c r="M361" s="127"/>
      <c r="N361" s="127"/>
      <c r="O361" s="127"/>
      <c r="P361" s="127"/>
      <c r="Q361" s="109"/>
      <c r="R361" s="127"/>
      <c r="S361" s="127"/>
      <c r="U361" s="15" t="str">
        <f t="shared" si="69"/>
        <v/>
      </c>
      <c r="V361" t="str">
        <f t="shared" si="63"/>
        <v/>
      </c>
      <c r="W361" t="str">
        <f t="shared" si="64"/>
        <v/>
      </c>
      <c r="X361" t="str">
        <f t="shared" si="65"/>
        <v/>
      </c>
      <c r="Y361" t="str">
        <f t="shared" si="66"/>
        <v/>
      </c>
      <c r="Z361" t="str">
        <f t="shared" si="67"/>
        <v/>
      </c>
      <c r="AA361" t="str">
        <f t="shared" si="68"/>
        <v/>
      </c>
      <c r="AB361">
        <v>354</v>
      </c>
      <c r="AC361" t="str">
        <f>IF(ISERROR(IF(U361="","",IF(OR(U361=Cad_Inicial!$D$8,X361=Cad_Inicial!$D$8),Cad_Inicial!$D$8+AB361*1000,0))),"",IF(U361="","",IF(OR(U361=Cad_Inicial!$D$8,X361=Cad_Inicial!$D$8),Cad_Inicial!$D$8+AB361*1000,0)))</f>
        <v/>
      </c>
      <c r="AK361" s="50" t="e">
        <f t="shared" si="70"/>
        <v>#VALUE!</v>
      </c>
      <c r="AL361" s="50" t="e">
        <f t="shared" si="71"/>
        <v>#VALUE!</v>
      </c>
      <c r="AM361">
        <f t="shared" si="73"/>
        <v>0</v>
      </c>
      <c r="AN361">
        <f t="shared" si="74"/>
        <v>0</v>
      </c>
      <c r="AO361">
        <f t="shared" si="74"/>
        <v>0</v>
      </c>
      <c r="AP361">
        <f t="shared" si="74"/>
        <v>0</v>
      </c>
      <c r="AQ361">
        <f t="shared" si="74"/>
        <v>0</v>
      </c>
      <c r="AR361">
        <f t="shared" si="74"/>
        <v>0</v>
      </c>
      <c r="AS361">
        <f t="shared" si="74"/>
        <v>0</v>
      </c>
      <c r="AT361">
        <f t="shared" si="74"/>
        <v>0</v>
      </c>
      <c r="AU361">
        <f t="shared" si="74"/>
        <v>0</v>
      </c>
      <c r="AV361">
        <f t="shared" si="74"/>
        <v>0</v>
      </c>
      <c r="AW361">
        <f t="shared" si="74"/>
        <v>0</v>
      </c>
      <c r="AX361">
        <f t="shared" si="74"/>
        <v>0</v>
      </c>
    </row>
    <row r="362" spans="3:50" ht="30" customHeight="1" thickTop="1" thickBot="1" x14ac:dyDescent="0.25">
      <c r="C362" s="118"/>
      <c r="D362" s="126"/>
      <c r="E362" s="115"/>
      <c r="F362" s="115"/>
      <c r="G362" s="118"/>
      <c r="H362" s="127"/>
      <c r="I362" s="127"/>
      <c r="J362" s="127"/>
      <c r="K362" s="127"/>
      <c r="L362" s="127"/>
      <c r="M362" s="127"/>
      <c r="N362" s="127"/>
      <c r="O362" s="127"/>
      <c r="P362" s="127"/>
      <c r="Q362" s="109"/>
      <c r="R362" s="127"/>
      <c r="S362" s="127"/>
      <c r="U362" s="15" t="str">
        <f t="shared" si="69"/>
        <v/>
      </c>
      <c r="V362" t="str">
        <f t="shared" si="63"/>
        <v/>
      </c>
      <c r="W362" t="str">
        <f t="shared" si="64"/>
        <v/>
      </c>
      <c r="X362" t="str">
        <f t="shared" si="65"/>
        <v/>
      </c>
      <c r="Y362" t="str">
        <f t="shared" si="66"/>
        <v/>
      </c>
      <c r="Z362" t="str">
        <f t="shared" si="67"/>
        <v/>
      </c>
      <c r="AA362" t="str">
        <f t="shared" si="68"/>
        <v/>
      </c>
      <c r="AB362">
        <v>355</v>
      </c>
      <c r="AC362" t="str">
        <f>IF(ISERROR(IF(U362="","",IF(OR(U362=Cad_Inicial!$D$8,X362=Cad_Inicial!$D$8),Cad_Inicial!$D$8+AB362*1000,0))),"",IF(U362="","",IF(OR(U362=Cad_Inicial!$D$8,X362=Cad_Inicial!$D$8),Cad_Inicial!$D$8+AB362*1000,0)))</f>
        <v/>
      </c>
      <c r="AK362" s="50" t="e">
        <f t="shared" si="70"/>
        <v>#VALUE!</v>
      </c>
      <c r="AL362" s="50" t="e">
        <f t="shared" si="71"/>
        <v>#VALUE!</v>
      </c>
      <c r="AM362">
        <f t="shared" si="73"/>
        <v>0</v>
      </c>
      <c r="AN362">
        <f t="shared" si="74"/>
        <v>0</v>
      </c>
      <c r="AO362">
        <f t="shared" si="74"/>
        <v>0</v>
      </c>
      <c r="AP362">
        <f t="shared" si="74"/>
        <v>0</v>
      </c>
      <c r="AQ362">
        <f t="shared" si="74"/>
        <v>0</v>
      </c>
      <c r="AR362">
        <f t="shared" si="74"/>
        <v>0</v>
      </c>
      <c r="AS362">
        <f t="shared" si="74"/>
        <v>0</v>
      </c>
      <c r="AT362">
        <f t="shared" si="74"/>
        <v>0</v>
      </c>
      <c r="AU362">
        <f t="shared" si="74"/>
        <v>0</v>
      </c>
      <c r="AV362">
        <f t="shared" si="74"/>
        <v>0</v>
      </c>
      <c r="AW362">
        <f t="shared" si="74"/>
        <v>0</v>
      </c>
      <c r="AX362">
        <f t="shared" si="74"/>
        <v>0</v>
      </c>
    </row>
    <row r="363" spans="3:50" ht="30" customHeight="1" thickTop="1" thickBot="1" x14ac:dyDescent="0.25">
      <c r="C363" s="118"/>
      <c r="D363" s="126"/>
      <c r="E363" s="115"/>
      <c r="F363" s="115"/>
      <c r="G363" s="118"/>
      <c r="H363" s="127"/>
      <c r="I363" s="127"/>
      <c r="J363" s="127"/>
      <c r="K363" s="127"/>
      <c r="L363" s="127"/>
      <c r="M363" s="127"/>
      <c r="N363" s="127"/>
      <c r="O363" s="127"/>
      <c r="P363" s="127"/>
      <c r="Q363" s="109"/>
      <c r="R363" s="127"/>
      <c r="S363" s="127"/>
      <c r="U363" s="15" t="str">
        <f t="shared" si="69"/>
        <v/>
      </c>
      <c r="V363" t="str">
        <f t="shared" si="63"/>
        <v/>
      </c>
      <c r="W363" t="str">
        <f t="shared" si="64"/>
        <v/>
      </c>
      <c r="X363" t="str">
        <f t="shared" si="65"/>
        <v/>
      </c>
      <c r="Y363" t="str">
        <f t="shared" si="66"/>
        <v/>
      </c>
      <c r="Z363" t="str">
        <f t="shared" si="67"/>
        <v/>
      </c>
      <c r="AA363" t="str">
        <f t="shared" si="68"/>
        <v/>
      </c>
      <c r="AB363">
        <v>356</v>
      </c>
      <c r="AC363" t="str">
        <f>IF(ISERROR(IF(U363="","",IF(OR(U363=Cad_Inicial!$D$8,X363=Cad_Inicial!$D$8),Cad_Inicial!$D$8+AB363*1000,0))),"",IF(U363="","",IF(OR(U363=Cad_Inicial!$D$8,X363=Cad_Inicial!$D$8),Cad_Inicial!$D$8+AB363*1000,0)))</f>
        <v/>
      </c>
      <c r="AK363" s="50" t="e">
        <f t="shared" si="70"/>
        <v>#VALUE!</v>
      </c>
      <c r="AL363" s="50" t="e">
        <f t="shared" si="71"/>
        <v>#VALUE!</v>
      </c>
      <c r="AM363">
        <f t="shared" si="73"/>
        <v>0</v>
      </c>
      <c r="AN363">
        <f t="shared" si="74"/>
        <v>0</v>
      </c>
      <c r="AO363">
        <f t="shared" si="74"/>
        <v>0</v>
      </c>
      <c r="AP363">
        <f t="shared" si="74"/>
        <v>0</v>
      </c>
      <c r="AQ363">
        <f t="shared" si="74"/>
        <v>0</v>
      </c>
      <c r="AR363">
        <f t="shared" si="74"/>
        <v>0</v>
      </c>
      <c r="AS363">
        <f t="shared" si="74"/>
        <v>0</v>
      </c>
      <c r="AT363">
        <f t="shared" si="74"/>
        <v>0</v>
      </c>
      <c r="AU363">
        <f t="shared" si="74"/>
        <v>0</v>
      </c>
      <c r="AV363">
        <f t="shared" si="74"/>
        <v>0</v>
      </c>
      <c r="AW363">
        <f t="shared" si="74"/>
        <v>0</v>
      </c>
      <c r="AX363">
        <f t="shared" si="74"/>
        <v>0</v>
      </c>
    </row>
    <row r="364" spans="3:50" ht="30" customHeight="1" thickTop="1" thickBot="1" x14ac:dyDescent="0.25">
      <c r="C364" s="118"/>
      <c r="D364" s="126"/>
      <c r="E364" s="115"/>
      <c r="F364" s="115"/>
      <c r="G364" s="118"/>
      <c r="H364" s="127"/>
      <c r="I364" s="127"/>
      <c r="J364" s="127"/>
      <c r="K364" s="127"/>
      <c r="L364" s="127"/>
      <c r="M364" s="127"/>
      <c r="N364" s="127"/>
      <c r="O364" s="127"/>
      <c r="P364" s="127"/>
      <c r="Q364" s="109"/>
      <c r="R364" s="127"/>
      <c r="S364" s="127"/>
      <c r="U364" s="15" t="str">
        <f t="shared" si="69"/>
        <v/>
      </c>
      <c r="V364" t="str">
        <f t="shared" si="63"/>
        <v/>
      </c>
      <c r="W364" t="str">
        <f t="shared" si="64"/>
        <v/>
      </c>
      <c r="X364" t="str">
        <f t="shared" si="65"/>
        <v/>
      </c>
      <c r="Y364" t="str">
        <f t="shared" si="66"/>
        <v/>
      </c>
      <c r="Z364" t="str">
        <f t="shared" si="67"/>
        <v/>
      </c>
      <c r="AA364" t="str">
        <f t="shared" si="68"/>
        <v/>
      </c>
      <c r="AB364">
        <v>357</v>
      </c>
      <c r="AC364" t="str">
        <f>IF(ISERROR(IF(U364="","",IF(OR(U364=Cad_Inicial!$D$8,X364=Cad_Inicial!$D$8),Cad_Inicial!$D$8+AB364*1000,0))),"",IF(U364="","",IF(OR(U364=Cad_Inicial!$D$8,X364=Cad_Inicial!$D$8),Cad_Inicial!$D$8+AB364*1000,0)))</f>
        <v/>
      </c>
      <c r="AK364" s="50" t="e">
        <f t="shared" si="70"/>
        <v>#VALUE!</v>
      </c>
      <c r="AL364" s="50" t="e">
        <f t="shared" si="71"/>
        <v>#VALUE!</v>
      </c>
      <c r="AM364">
        <f t="shared" si="73"/>
        <v>0</v>
      </c>
      <c r="AN364">
        <f t="shared" si="74"/>
        <v>0</v>
      </c>
      <c r="AO364">
        <f t="shared" si="74"/>
        <v>0</v>
      </c>
      <c r="AP364">
        <f t="shared" si="74"/>
        <v>0</v>
      </c>
      <c r="AQ364">
        <f t="shared" si="74"/>
        <v>0</v>
      </c>
      <c r="AR364">
        <f t="shared" si="74"/>
        <v>0</v>
      </c>
      <c r="AS364">
        <f t="shared" si="74"/>
        <v>0</v>
      </c>
      <c r="AT364">
        <f t="shared" si="74"/>
        <v>0</v>
      </c>
      <c r="AU364">
        <f t="shared" si="74"/>
        <v>0</v>
      </c>
      <c r="AV364">
        <f t="shared" si="74"/>
        <v>0</v>
      </c>
      <c r="AW364">
        <f t="shared" si="74"/>
        <v>0</v>
      </c>
      <c r="AX364">
        <f t="shared" si="74"/>
        <v>0</v>
      </c>
    </row>
    <row r="365" spans="3:50" ht="30" customHeight="1" thickTop="1" thickBot="1" x14ac:dyDescent="0.25">
      <c r="C365" s="118"/>
      <c r="D365" s="126"/>
      <c r="E365" s="115"/>
      <c r="F365" s="115"/>
      <c r="G365" s="118"/>
      <c r="H365" s="127"/>
      <c r="I365" s="127"/>
      <c r="J365" s="127"/>
      <c r="K365" s="127"/>
      <c r="L365" s="127"/>
      <c r="M365" s="127"/>
      <c r="N365" s="127"/>
      <c r="O365" s="127"/>
      <c r="P365" s="127"/>
      <c r="Q365" s="109"/>
      <c r="R365" s="127"/>
      <c r="S365" s="127"/>
      <c r="U365" s="15" t="str">
        <f t="shared" si="69"/>
        <v/>
      </c>
      <c r="V365" t="str">
        <f t="shared" si="63"/>
        <v/>
      </c>
      <c r="W365" t="str">
        <f t="shared" si="64"/>
        <v/>
      </c>
      <c r="X365" t="str">
        <f t="shared" si="65"/>
        <v/>
      </c>
      <c r="Y365" t="str">
        <f t="shared" si="66"/>
        <v/>
      </c>
      <c r="Z365" t="str">
        <f t="shared" si="67"/>
        <v/>
      </c>
      <c r="AA365" t="str">
        <f t="shared" si="68"/>
        <v/>
      </c>
      <c r="AB365">
        <v>358</v>
      </c>
      <c r="AC365" t="str">
        <f>IF(ISERROR(IF(U365="","",IF(OR(U365=Cad_Inicial!$D$8,X365=Cad_Inicial!$D$8),Cad_Inicial!$D$8+AB365*1000,0))),"",IF(U365="","",IF(OR(U365=Cad_Inicial!$D$8,X365=Cad_Inicial!$D$8),Cad_Inicial!$D$8+AB365*1000,0)))</f>
        <v/>
      </c>
      <c r="AK365" s="50" t="e">
        <f t="shared" si="70"/>
        <v>#VALUE!</v>
      </c>
      <c r="AL365" s="50" t="e">
        <f t="shared" si="71"/>
        <v>#VALUE!</v>
      </c>
      <c r="AM365">
        <f t="shared" si="73"/>
        <v>0</v>
      </c>
      <c r="AN365">
        <f t="shared" si="74"/>
        <v>0</v>
      </c>
      <c r="AO365">
        <f t="shared" si="74"/>
        <v>0</v>
      </c>
      <c r="AP365">
        <f t="shared" si="74"/>
        <v>0</v>
      </c>
      <c r="AQ365">
        <f t="shared" si="74"/>
        <v>0</v>
      </c>
      <c r="AR365">
        <f t="shared" si="74"/>
        <v>0</v>
      </c>
      <c r="AS365">
        <f t="shared" si="74"/>
        <v>0</v>
      </c>
      <c r="AT365">
        <f t="shared" si="74"/>
        <v>0</v>
      </c>
      <c r="AU365">
        <f t="shared" si="74"/>
        <v>0</v>
      </c>
      <c r="AV365">
        <f t="shared" si="74"/>
        <v>0</v>
      </c>
      <c r="AW365">
        <f t="shared" si="74"/>
        <v>0</v>
      </c>
      <c r="AX365">
        <f t="shared" si="74"/>
        <v>0</v>
      </c>
    </row>
    <row r="366" spans="3:50" ht="30" customHeight="1" thickTop="1" thickBot="1" x14ac:dyDescent="0.25">
      <c r="C366" s="118"/>
      <c r="D366" s="126"/>
      <c r="E366" s="115"/>
      <c r="F366" s="115"/>
      <c r="G366" s="118"/>
      <c r="H366" s="127"/>
      <c r="I366" s="127"/>
      <c r="J366" s="127"/>
      <c r="K366" s="127"/>
      <c r="L366" s="127"/>
      <c r="M366" s="127"/>
      <c r="N366" s="127"/>
      <c r="O366" s="127"/>
      <c r="P366" s="127"/>
      <c r="Q366" s="109"/>
      <c r="R366" s="127"/>
      <c r="S366" s="127"/>
      <c r="U366" s="15" t="str">
        <f t="shared" si="69"/>
        <v/>
      </c>
      <c r="V366" t="str">
        <f t="shared" si="63"/>
        <v/>
      </c>
      <c r="W366" t="str">
        <f t="shared" si="64"/>
        <v/>
      </c>
      <c r="X366" t="str">
        <f t="shared" si="65"/>
        <v/>
      </c>
      <c r="Y366" t="str">
        <f t="shared" si="66"/>
        <v/>
      </c>
      <c r="Z366" t="str">
        <f t="shared" si="67"/>
        <v/>
      </c>
      <c r="AA366" t="str">
        <f t="shared" si="68"/>
        <v/>
      </c>
      <c r="AB366">
        <v>359</v>
      </c>
      <c r="AC366" t="str">
        <f>IF(ISERROR(IF(U366="","",IF(OR(U366=Cad_Inicial!$D$8,X366=Cad_Inicial!$D$8),Cad_Inicial!$D$8+AB366*1000,0))),"",IF(U366="","",IF(OR(U366=Cad_Inicial!$D$8,X366=Cad_Inicial!$D$8),Cad_Inicial!$D$8+AB366*1000,0)))</f>
        <v/>
      </c>
      <c r="AK366" s="50" t="e">
        <f t="shared" si="70"/>
        <v>#VALUE!</v>
      </c>
      <c r="AL366" s="50" t="e">
        <f t="shared" si="71"/>
        <v>#VALUE!</v>
      </c>
      <c r="AM366">
        <f t="shared" si="73"/>
        <v>0</v>
      </c>
      <c r="AN366">
        <f t="shared" si="74"/>
        <v>0</v>
      </c>
      <c r="AO366">
        <f t="shared" si="74"/>
        <v>0</v>
      </c>
      <c r="AP366">
        <f t="shared" si="74"/>
        <v>0</v>
      </c>
      <c r="AQ366">
        <f t="shared" si="74"/>
        <v>0</v>
      </c>
      <c r="AR366">
        <f t="shared" si="74"/>
        <v>0</v>
      </c>
      <c r="AS366">
        <f t="shared" si="74"/>
        <v>0</v>
      </c>
      <c r="AT366">
        <f t="shared" si="74"/>
        <v>0</v>
      </c>
      <c r="AU366">
        <f t="shared" si="74"/>
        <v>0</v>
      </c>
      <c r="AV366">
        <f t="shared" si="74"/>
        <v>0</v>
      </c>
      <c r="AW366">
        <f t="shared" si="74"/>
        <v>0</v>
      </c>
      <c r="AX366">
        <f t="shared" si="74"/>
        <v>0</v>
      </c>
    </row>
    <row r="367" spans="3:50" ht="30" customHeight="1" thickTop="1" thickBot="1" x14ac:dyDescent="0.25">
      <c r="C367" s="118"/>
      <c r="D367" s="126"/>
      <c r="E367" s="115"/>
      <c r="F367" s="115"/>
      <c r="G367" s="118"/>
      <c r="H367" s="127"/>
      <c r="I367" s="127"/>
      <c r="J367" s="127"/>
      <c r="K367" s="127"/>
      <c r="L367" s="127"/>
      <c r="M367" s="127"/>
      <c r="N367" s="127"/>
      <c r="O367" s="127"/>
      <c r="P367" s="127"/>
      <c r="Q367" s="109"/>
      <c r="R367" s="127"/>
      <c r="S367" s="127"/>
      <c r="U367" s="15" t="str">
        <f t="shared" si="69"/>
        <v/>
      </c>
      <c r="V367" t="str">
        <f t="shared" si="63"/>
        <v/>
      </c>
      <c r="W367" t="str">
        <f t="shared" si="64"/>
        <v/>
      </c>
      <c r="X367" t="str">
        <f t="shared" si="65"/>
        <v/>
      </c>
      <c r="Y367" t="str">
        <f t="shared" si="66"/>
        <v/>
      </c>
      <c r="Z367" t="str">
        <f t="shared" si="67"/>
        <v/>
      </c>
      <c r="AA367" t="str">
        <f t="shared" si="68"/>
        <v/>
      </c>
      <c r="AB367">
        <v>360</v>
      </c>
      <c r="AC367" t="str">
        <f>IF(ISERROR(IF(U367="","",IF(OR(U367=Cad_Inicial!$D$8,X367=Cad_Inicial!$D$8),Cad_Inicial!$D$8+AB367*1000,0))),"",IF(U367="","",IF(OR(U367=Cad_Inicial!$D$8,X367=Cad_Inicial!$D$8),Cad_Inicial!$D$8+AB367*1000,0)))</f>
        <v/>
      </c>
      <c r="AK367" s="50" t="e">
        <f t="shared" si="70"/>
        <v>#VALUE!</v>
      </c>
      <c r="AL367" s="50" t="e">
        <f t="shared" si="71"/>
        <v>#VALUE!</v>
      </c>
      <c r="AM367">
        <f t="shared" si="73"/>
        <v>0</v>
      </c>
      <c r="AN367">
        <f t="shared" si="74"/>
        <v>0</v>
      </c>
      <c r="AO367">
        <f t="shared" si="74"/>
        <v>0</v>
      </c>
      <c r="AP367">
        <f t="shared" si="74"/>
        <v>0</v>
      </c>
      <c r="AQ367">
        <f t="shared" si="74"/>
        <v>0</v>
      </c>
      <c r="AR367">
        <f t="shared" si="74"/>
        <v>0</v>
      </c>
      <c r="AS367">
        <f t="shared" si="74"/>
        <v>0</v>
      </c>
      <c r="AT367">
        <f t="shared" si="74"/>
        <v>0</v>
      </c>
      <c r="AU367">
        <f t="shared" si="74"/>
        <v>0</v>
      </c>
      <c r="AV367">
        <f t="shared" si="74"/>
        <v>0</v>
      </c>
      <c r="AW367">
        <f t="shared" si="74"/>
        <v>0</v>
      </c>
      <c r="AX367">
        <f t="shared" si="74"/>
        <v>0</v>
      </c>
    </row>
    <row r="368" spans="3:50" ht="30" customHeight="1" thickTop="1" thickBot="1" x14ac:dyDescent="0.25">
      <c r="C368" s="118"/>
      <c r="D368" s="126"/>
      <c r="E368" s="115"/>
      <c r="F368" s="115"/>
      <c r="G368" s="118"/>
      <c r="H368" s="127"/>
      <c r="I368" s="127"/>
      <c r="J368" s="127"/>
      <c r="K368" s="127"/>
      <c r="L368" s="127"/>
      <c r="M368" s="127"/>
      <c r="N368" s="127"/>
      <c r="O368" s="127"/>
      <c r="P368" s="127"/>
      <c r="Q368" s="109"/>
      <c r="R368" s="127"/>
      <c r="S368" s="127"/>
      <c r="U368" s="15" t="str">
        <f t="shared" si="69"/>
        <v/>
      </c>
      <c r="V368" t="str">
        <f t="shared" si="63"/>
        <v/>
      </c>
      <c r="W368" t="str">
        <f t="shared" si="64"/>
        <v/>
      </c>
      <c r="X368" t="str">
        <f t="shared" si="65"/>
        <v/>
      </c>
      <c r="Y368" t="str">
        <f t="shared" si="66"/>
        <v/>
      </c>
      <c r="Z368" t="str">
        <f t="shared" si="67"/>
        <v/>
      </c>
      <c r="AA368" t="str">
        <f t="shared" si="68"/>
        <v/>
      </c>
      <c r="AB368">
        <v>361</v>
      </c>
      <c r="AC368" t="str">
        <f>IF(ISERROR(IF(U368="","",IF(OR(U368=Cad_Inicial!$D$8,X368=Cad_Inicial!$D$8),Cad_Inicial!$D$8+AB368*1000,0))),"",IF(U368="","",IF(OR(U368=Cad_Inicial!$D$8,X368=Cad_Inicial!$D$8),Cad_Inicial!$D$8+AB368*1000,0)))</f>
        <v/>
      </c>
      <c r="AK368" s="50" t="e">
        <f t="shared" si="70"/>
        <v>#VALUE!</v>
      </c>
      <c r="AL368" s="50" t="e">
        <f t="shared" si="71"/>
        <v>#VALUE!</v>
      </c>
      <c r="AM368">
        <f t="shared" si="73"/>
        <v>0</v>
      </c>
      <c r="AN368">
        <f t="shared" si="74"/>
        <v>0</v>
      </c>
      <c r="AO368">
        <f t="shared" si="74"/>
        <v>0</v>
      </c>
      <c r="AP368">
        <f t="shared" si="74"/>
        <v>0</v>
      </c>
      <c r="AQ368">
        <f t="shared" si="74"/>
        <v>0</v>
      </c>
      <c r="AR368">
        <f t="shared" si="74"/>
        <v>0</v>
      </c>
      <c r="AS368">
        <f t="shared" si="74"/>
        <v>0</v>
      </c>
      <c r="AT368">
        <f t="shared" si="74"/>
        <v>0</v>
      </c>
      <c r="AU368">
        <f t="shared" si="74"/>
        <v>0</v>
      </c>
      <c r="AV368">
        <f t="shared" si="74"/>
        <v>0</v>
      </c>
      <c r="AW368">
        <f t="shared" si="74"/>
        <v>0</v>
      </c>
      <c r="AX368">
        <f t="shared" si="74"/>
        <v>0</v>
      </c>
    </row>
    <row r="369" spans="3:50" ht="30" customHeight="1" thickTop="1" thickBot="1" x14ac:dyDescent="0.25">
      <c r="C369" s="118"/>
      <c r="D369" s="126"/>
      <c r="E369" s="115"/>
      <c r="F369" s="115"/>
      <c r="G369" s="118"/>
      <c r="H369" s="127"/>
      <c r="I369" s="127"/>
      <c r="J369" s="127"/>
      <c r="K369" s="127"/>
      <c r="L369" s="127"/>
      <c r="M369" s="127"/>
      <c r="N369" s="127"/>
      <c r="O369" s="127"/>
      <c r="P369" s="127"/>
      <c r="Q369" s="109"/>
      <c r="R369" s="127"/>
      <c r="S369" s="127"/>
      <c r="U369" s="15" t="str">
        <f t="shared" si="69"/>
        <v/>
      </c>
      <c r="V369" t="str">
        <f t="shared" si="63"/>
        <v/>
      </c>
      <c r="W369" t="str">
        <f t="shared" si="64"/>
        <v/>
      </c>
      <c r="X369" t="str">
        <f t="shared" si="65"/>
        <v/>
      </c>
      <c r="Y369" t="str">
        <f t="shared" si="66"/>
        <v/>
      </c>
      <c r="Z369" t="str">
        <f t="shared" si="67"/>
        <v/>
      </c>
      <c r="AA369" t="str">
        <f t="shared" si="68"/>
        <v/>
      </c>
      <c r="AB369">
        <v>362</v>
      </c>
      <c r="AC369" t="str">
        <f>IF(ISERROR(IF(U369="","",IF(OR(U369=Cad_Inicial!$D$8,X369=Cad_Inicial!$D$8),Cad_Inicial!$D$8+AB369*1000,0))),"",IF(U369="","",IF(OR(U369=Cad_Inicial!$D$8,X369=Cad_Inicial!$D$8),Cad_Inicial!$D$8+AB369*1000,0)))</f>
        <v/>
      </c>
      <c r="AK369" s="50" t="e">
        <f t="shared" si="70"/>
        <v>#VALUE!</v>
      </c>
      <c r="AL369" s="50" t="e">
        <f t="shared" si="71"/>
        <v>#VALUE!</v>
      </c>
      <c r="AM369">
        <f t="shared" si="73"/>
        <v>0</v>
      </c>
      <c r="AN369">
        <f t="shared" si="74"/>
        <v>0</v>
      </c>
      <c r="AO369">
        <f t="shared" si="74"/>
        <v>0</v>
      </c>
      <c r="AP369">
        <f t="shared" si="74"/>
        <v>0</v>
      </c>
      <c r="AQ369">
        <f t="shared" si="74"/>
        <v>0</v>
      </c>
      <c r="AR369">
        <f t="shared" si="74"/>
        <v>0</v>
      </c>
      <c r="AS369">
        <f t="shared" si="74"/>
        <v>0</v>
      </c>
      <c r="AT369">
        <f t="shared" si="74"/>
        <v>0</v>
      </c>
      <c r="AU369">
        <f t="shared" si="74"/>
        <v>0</v>
      </c>
      <c r="AV369">
        <f t="shared" si="74"/>
        <v>0</v>
      </c>
      <c r="AW369">
        <f t="shared" si="74"/>
        <v>0</v>
      </c>
      <c r="AX369">
        <f t="shared" si="74"/>
        <v>0</v>
      </c>
    </row>
    <row r="370" spans="3:50" ht="30" customHeight="1" thickTop="1" thickBot="1" x14ac:dyDescent="0.25">
      <c r="C370" s="118"/>
      <c r="D370" s="126"/>
      <c r="E370" s="115"/>
      <c r="F370" s="115"/>
      <c r="G370" s="118"/>
      <c r="H370" s="127"/>
      <c r="I370" s="127"/>
      <c r="J370" s="127"/>
      <c r="K370" s="127"/>
      <c r="L370" s="127"/>
      <c r="M370" s="127"/>
      <c r="N370" s="127"/>
      <c r="O370" s="127"/>
      <c r="P370" s="127"/>
      <c r="Q370" s="109"/>
      <c r="R370" s="127"/>
      <c r="S370" s="127"/>
      <c r="U370" s="15" t="str">
        <f t="shared" si="69"/>
        <v/>
      </c>
      <c r="V370" t="str">
        <f t="shared" si="63"/>
        <v/>
      </c>
      <c r="W370" t="str">
        <f t="shared" si="64"/>
        <v/>
      </c>
      <c r="X370" t="str">
        <f t="shared" si="65"/>
        <v/>
      </c>
      <c r="Y370" t="str">
        <f t="shared" si="66"/>
        <v/>
      </c>
      <c r="Z370" t="str">
        <f t="shared" si="67"/>
        <v/>
      </c>
      <c r="AA370" t="str">
        <f t="shared" si="68"/>
        <v/>
      </c>
      <c r="AB370">
        <v>363</v>
      </c>
      <c r="AC370" t="str">
        <f>IF(ISERROR(IF(U370="","",IF(OR(U370=Cad_Inicial!$D$8,X370=Cad_Inicial!$D$8),Cad_Inicial!$D$8+AB370*1000,0))),"",IF(U370="","",IF(OR(U370=Cad_Inicial!$D$8,X370=Cad_Inicial!$D$8),Cad_Inicial!$D$8+AB370*1000,0)))</f>
        <v/>
      </c>
      <c r="AK370" s="50" t="e">
        <f t="shared" si="70"/>
        <v>#VALUE!</v>
      </c>
      <c r="AL370" s="50" t="e">
        <f t="shared" si="71"/>
        <v>#VALUE!</v>
      </c>
      <c r="AM370">
        <f t="shared" si="73"/>
        <v>0</v>
      </c>
      <c r="AN370">
        <f t="shared" si="74"/>
        <v>0</v>
      </c>
      <c r="AO370">
        <f t="shared" si="74"/>
        <v>0</v>
      </c>
      <c r="AP370">
        <f t="shared" si="74"/>
        <v>0</v>
      </c>
      <c r="AQ370">
        <f t="shared" si="74"/>
        <v>0</v>
      </c>
      <c r="AR370">
        <f t="shared" si="74"/>
        <v>0</v>
      </c>
      <c r="AS370">
        <f t="shared" si="74"/>
        <v>0</v>
      </c>
      <c r="AT370">
        <f t="shared" si="74"/>
        <v>0</v>
      </c>
      <c r="AU370">
        <f t="shared" si="74"/>
        <v>0</v>
      </c>
      <c r="AV370">
        <f t="shared" si="74"/>
        <v>0</v>
      </c>
      <c r="AW370">
        <f t="shared" si="74"/>
        <v>0</v>
      </c>
      <c r="AX370">
        <f t="shared" si="74"/>
        <v>0</v>
      </c>
    </row>
    <row r="371" spans="3:50" ht="30" customHeight="1" thickTop="1" thickBot="1" x14ac:dyDescent="0.25">
      <c r="C371" s="118"/>
      <c r="D371" s="126"/>
      <c r="E371" s="115"/>
      <c r="F371" s="115"/>
      <c r="G371" s="118"/>
      <c r="H371" s="127"/>
      <c r="I371" s="127"/>
      <c r="J371" s="127"/>
      <c r="K371" s="127"/>
      <c r="L371" s="127"/>
      <c r="M371" s="127"/>
      <c r="N371" s="127"/>
      <c r="O371" s="127"/>
      <c r="P371" s="127"/>
      <c r="Q371" s="109"/>
      <c r="R371" s="127"/>
      <c r="S371" s="127"/>
      <c r="U371" s="15" t="str">
        <f t="shared" si="69"/>
        <v/>
      </c>
      <c r="V371" t="str">
        <f t="shared" si="63"/>
        <v/>
      </c>
      <c r="W371" t="str">
        <f t="shared" si="64"/>
        <v/>
      </c>
      <c r="X371" t="str">
        <f t="shared" si="65"/>
        <v/>
      </c>
      <c r="Y371" t="str">
        <f t="shared" si="66"/>
        <v/>
      </c>
      <c r="Z371" t="str">
        <f t="shared" si="67"/>
        <v/>
      </c>
      <c r="AA371" t="str">
        <f t="shared" si="68"/>
        <v/>
      </c>
      <c r="AB371">
        <v>364</v>
      </c>
      <c r="AC371" t="str">
        <f>IF(ISERROR(IF(U371="","",IF(OR(U371=Cad_Inicial!$D$8,X371=Cad_Inicial!$D$8),Cad_Inicial!$D$8+AB371*1000,0))),"",IF(U371="","",IF(OR(U371=Cad_Inicial!$D$8,X371=Cad_Inicial!$D$8),Cad_Inicial!$D$8+AB371*1000,0)))</f>
        <v/>
      </c>
      <c r="AK371" s="50" t="e">
        <f t="shared" si="70"/>
        <v>#VALUE!</v>
      </c>
      <c r="AL371" s="50" t="e">
        <f t="shared" si="71"/>
        <v>#VALUE!</v>
      </c>
      <c r="AM371">
        <f t="shared" si="73"/>
        <v>0</v>
      </c>
      <c r="AN371">
        <f t="shared" si="74"/>
        <v>0</v>
      </c>
      <c r="AO371">
        <f t="shared" si="74"/>
        <v>0</v>
      </c>
      <c r="AP371">
        <f t="shared" si="74"/>
        <v>0</v>
      </c>
      <c r="AQ371">
        <f t="shared" si="74"/>
        <v>0</v>
      </c>
      <c r="AR371">
        <f t="shared" si="74"/>
        <v>0</v>
      </c>
      <c r="AS371">
        <f t="shared" si="74"/>
        <v>0</v>
      </c>
      <c r="AT371">
        <f t="shared" si="74"/>
        <v>0</v>
      </c>
      <c r="AU371">
        <f t="shared" si="74"/>
        <v>0</v>
      </c>
      <c r="AV371">
        <f t="shared" si="74"/>
        <v>0</v>
      </c>
      <c r="AW371">
        <f t="shared" si="74"/>
        <v>0</v>
      </c>
      <c r="AX371">
        <f t="shared" si="74"/>
        <v>0</v>
      </c>
    </row>
    <row r="372" spans="3:50" ht="30" customHeight="1" thickTop="1" thickBot="1" x14ac:dyDescent="0.25">
      <c r="C372" s="118"/>
      <c r="D372" s="126"/>
      <c r="E372" s="115"/>
      <c r="F372" s="115"/>
      <c r="G372" s="118"/>
      <c r="H372" s="127"/>
      <c r="I372" s="127"/>
      <c r="J372" s="127"/>
      <c r="K372" s="127"/>
      <c r="L372" s="127"/>
      <c r="M372" s="127"/>
      <c r="N372" s="127"/>
      <c r="O372" s="127"/>
      <c r="P372" s="127"/>
      <c r="Q372" s="109"/>
      <c r="R372" s="127"/>
      <c r="S372" s="127"/>
      <c r="U372" s="15" t="str">
        <f t="shared" si="69"/>
        <v/>
      </c>
      <c r="V372" t="str">
        <f t="shared" si="63"/>
        <v/>
      </c>
      <c r="W372" t="str">
        <f t="shared" si="64"/>
        <v/>
      </c>
      <c r="X372" t="str">
        <f t="shared" si="65"/>
        <v/>
      </c>
      <c r="Y372" t="str">
        <f t="shared" si="66"/>
        <v/>
      </c>
      <c r="Z372" t="str">
        <f t="shared" si="67"/>
        <v/>
      </c>
      <c r="AA372" t="str">
        <f t="shared" si="68"/>
        <v/>
      </c>
      <c r="AB372">
        <v>365</v>
      </c>
      <c r="AC372" t="str">
        <f>IF(ISERROR(IF(U372="","",IF(OR(U372=Cad_Inicial!$D$8,X372=Cad_Inicial!$D$8),Cad_Inicial!$D$8+AB372*1000,0))),"",IF(U372="","",IF(OR(U372=Cad_Inicial!$D$8,X372=Cad_Inicial!$D$8),Cad_Inicial!$D$8+AB372*1000,0)))</f>
        <v/>
      </c>
      <c r="AK372" s="50" t="e">
        <f t="shared" si="70"/>
        <v>#VALUE!</v>
      </c>
      <c r="AL372" s="50" t="e">
        <f t="shared" si="71"/>
        <v>#VALUE!</v>
      </c>
      <c r="AM372">
        <f t="shared" si="73"/>
        <v>0</v>
      </c>
      <c r="AN372">
        <f t="shared" si="74"/>
        <v>0</v>
      </c>
      <c r="AO372">
        <f t="shared" si="74"/>
        <v>0</v>
      </c>
      <c r="AP372">
        <f t="shared" si="74"/>
        <v>0</v>
      </c>
      <c r="AQ372">
        <f t="shared" si="74"/>
        <v>0</v>
      </c>
      <c r="AR372">
        <f t="shared" si="74"/>
        <v>0</v>
      </c>
      <c r="AS372">
        <f t="shared" si="74"/>
        <v>0</v>
      </c>
      <c r="AT372">
        <f t="shared" si="74"/>
        <v>0</v>
      </c>
      <c r="AU372">
        <f t="shared" si="74"/>
        <v>0</v>
      </c>
      <c r="AV372">
        <f t="shared" si="74"/>
        <v>0</v>
      </c>
      <c r="AW372">
        <f t="shared" si="74"/>
        <v>0</v>
      </c>
      <c r="AX372">
        <f t="shared" si="74"/>
        <v>0</v>
      </c>
    </row>
    <row r="373" spans="3:50" ht="30" customHeight="1" thickTop="1" thickBot="1" x14ac:dyDescent="0.25">
      <c r="C373" s="118"/>
      <c r="D373" s="126"/>
      <c r="E373" s="115"/>
      <c r="F373" s="115"/>
      <c r="G373" s="118"/>
      <c r="H373" s="127"/>
      <c r="I373" s="127"/>
      <c r="J373" s="127"/>
      <c r="K373" s="127"/>
      <c r="L373" s="127"/>
      <c r="M373" s="127"/>
      <c r="N373" s="127"/>
      <c r="O373" s="127"/>
      <c r="P373" s="127"/>
      <c r="Q373" s="109"/>
      <c r="R373" s="127"/>
      <c r="S373" s="127"/>
      <c r="U373" s="15" t="str">
        <f t="shared" si="69"/>
        <v/>
      </c>
      <c r="V373" t="str">
        <f t="shared" si="63"/>
        <v/>
      </c>
      <c r="W373" t="str">
        <f t="shared" si="64"/>
        <v/>
      </c>
      <c r="X373" t="str">
        <f t="shared" si="65"/>
        <v/>
      </c>
      <c r="Y373" t="str">
        <f t="shared" si="66"/>
        <v/>
      </c>
      <c r="Z373" t="str">
        <f t="shared" si="67"/>
        <v/>
      </c>
      <c r="AA373" t="str">
        <f t="shared" si="68"/>
        <v/>
      </c>
      <c r="AB373">
        <v>366</v>
      </c>
      <c r="AC373" t="str">
        <f>IF(ISERROR(IF(U373="","",IF(OR(U373=Cad_Inicial!$D$8,X373=Cad_Inicial!$D$8),Cad_Inicial!$D$8+AB373*1000,0))),"",IF(U373="","",IF(OR(U373=Cad_Inicial!$D$8,X373=Cad_Inicial!$D$8),Cad_Inicial!$D$8+AB373*1000,0)))</f>
        <v/>
      </c>
      <c r="AK373" s="50" t="e">
        <f t="shared" si="70"/>
        <v>#VALUE!</v>
      </c>
      <c r="AL373" s="50" t="e">
        <f t="shared" si="71"/>
        <v>#VALUE!</v>
      </c>
      <c r="AM373">
        <f t="shared" si="73"/>
        <v>0</v>
      </c>
      <c r="AN373">
        <f t="shared" si="74"/>
        <v>0</v>
      </c>
      <c r="AO373">
        <f t="shared" si="74"/>
        <v>0</v>
      </c>
      <c r="AP373">
        <f t="shared" si="74"/>
        <v>0</v>
      </c>
      <c r="AQ373">
        <f t="shared" si="74"/>
        <v>0</v>
      </c>
      <c r="AR373">
        <f t="shared" si="74"/>
        <v>0</v>
      </c>
      <c r="AS373">
        <f t="shared" si="74"/>
        <v>0</v>
      </c>
      <c r="AT373">
        <f t="shared" si="74"/>
        <v>0</v>
      </c>
      <c r="AU373">
        <f t="shared" si="74"/>
        <v>0</v>
      </c>
      <c r="AV373">
        <f t="shared" si="74"/>
        <v>0</v>
      </c>
      <c r="AW373">
        <f t="shared" si="74"/>
        <v>0</v>
      </c>
      <c r="AX373">
        <f t="shared" si="74"/>
        <v>0</v>
      </c>
    </row>
    <row r="374" spans="3:50" ht="30" customHeight="1" thickTop="1" thickBot="1" x14ac:dyDescent="0.25">
      <c r="C374" s="118"/>
      <c r="D374" s="126"/>
      <c r="E374" s="115"/>
      <c r="F374" s="115"/>
      <c r="G374" s="118"/>
      <c r="H374" s="127"/>
      <c r="I374" s="127"/>
      <c r="J374" s="127"/>
      <c r="K374" s="127"/>
      <c r="L374" s="127"/>
      <c r="M374" s="127"/>
      <c r="N374" s="127"/>
      <c r="O374" s="127"/>
      <c r="P374" s="127"/>
      <c r="Q374" s="109"/>
      <c r="R374" s="127"/>
      <c r="S374" s="127"/>
      <c r="U374" s="15" t="str">
        <f t="shared" si="69"/>
        <v/>
      </c>
      <c r="V374" t="str">
        <f t="shared" si="63"/>
        <v/>
      </c>
      <c r="W374" t="str">
        <f t="shared" si="64"/>
        <v/>
      </c>
      <c r="X374" t="str">
        <f t="shared" si="65"/>
        <v/>
      </c>
      <c r="Y374" t="str">
        <f t="shared" si="66"/>
        <v/>
      </c>
      <c r="Z374" t="str">
        <f t="shared" si="67"/>
        <v/>
      </c>
      <c r="AA374" t="str">
        <f t="shared" si="68"/>
        <v/>
      </c>
      <c r="AB374">
        <v>367</v>
      </c>
      <c r="AC374" t="str">
        <f>IF(ISERROR(IF(U374="","",IF(OR(U374=Cad_Inicial!$D$8,X374=Cad_Inicial!$D$8),Cad_Inicial!$D$8+AB374*1000,0))),"",IF(U374="","",IF(OR(U374=Cad_Inicial!$D$8,X374=Cad_Inicial!$D$8),Cad_Inicial!$D$8+AB374*1000,0)))</f>
        <v/>
      </c>
      <c r="AK374" s="50" t="e">
        <f t="shared" si="70"/>
        <v>#VALUE!</v>
      </c>
      <c r="AL374" s="50" t="e">
        <f t="shared" si="71"/>
        <v>#VALUE!</v>
      </c>
      <c r="AM374">
        <f t="shared" si="73"/>
        <v>0</v>
      </c>
      <c r="AN374">
        <f t="shared" si="74"/>
        <v>0</v>
      </c>
      <c r="AO374">
        <f t="shared" si="74"/>
        <v>0</v>
      </c>
      <c r="AP374">
        <f t="shared" si="74"/>
        <v>0</v>
      </c>
      <c r="AQ374">
        <f t="shared" si="74"/>
        <v>0</v>
      </c>
      <c r="AR374">
        <f t="shared" si="74"/>
        <v>0</v>
      </c>
      <c r="AS374">
        <f t="shared" si="74"/>
        <v>0</v>
      </c>
      <c r="AT374">
        <f t="shared" si="74"/>
        <v>0</v>
      </c>
      <c r="AU374">
        <f t="shared" si="74"/>
        <v>0</v>
      </c>
      <c r="AV374">
        <f t="shared" si="74"/>
        <v>0</v>
      </c>
      <c r="AW374">
        <f t="shared" si="74"/>
        <v>0</v>
      </c>
      <c r="AX374">
        <f t="shared" si="74"/>
        <v>0</v>
      </c>
    </row>
    <row r="375" spans="3:50" ht="30" customHeight="1" thickTop="1" thickBot="1" x14ac:dyDescent="0.25">
      <c r="C375" s="118"/>
      <c r="D375" s="126"/>
      <c r="E375" s="115"/>
      <c r="F375" s="115"/>
      <c r="G375" s="118"/>
      <c r="H375" s="127"/>
      <c r="I375" s="127"/>
      <c r="J375" s="127"/>
      <c r="K375" s="127"/>
      <c r="L375" s="127"/>
      <c r="M375" s="127"/>
      <c r="N375" s="127"/>
      <c r="O375" s="127"/>
      <c r="P375" s="127"/>
      <c r="Q375" s="109"/>
      <c r="R375" s="127"/>
      <c r="S375" s="127"/>
      <c r="U375" s="15" t="str">
        <f t="shared" si="69"/>
        <v/>
      </c>
      <c r="V375" t="str">
        <f t="shared" si="63"/>
        <v/>
      </c>
      <c r="W375" t="str">
        <f t="shared" si="64"/>
        <v/>
      </c>
      <c r="X375" t="str">
        <f t="shared" si="65"/>
        <v/>
      </c>
      <c r="Y375" t="str">
        <f t="shared" si="66"/>
        <v/>
      </c>
      <c r="Z375" t="str">
        <f t="shared" si="67"/>
        <v/>
      </c>
      <c r="AA375" t="str">
        <f t="shared" si="68"/>
        <v/>
      </c>
      <c r="AB375">
        <v>368</v>
      </c>
      <c r="AC375" t="str">
        <f>IF(ISERROR(IF(U375="","",IF(OR(U375=Cad_Inicial!$D$8,X375=Cad_Inicial!$D$8),Cad_Inicial!$D$8+AB375*1000,0))),"",IF(U375="","",IF(OR(U375=Cad_Inicial!$D$8,X375=Cad_Inicial!$D$8),Cad_Inicial!$D$8+AB375*1000,0)))</f>
        <v/>
      </c>
      <c r="AK375" s="50" t="e">
        <f t="shared" si="70"/>
        <v>#VALUE!</v>
      </c>
      <c r="AL375" s="50" t="e">
        <f t="shared" si="71"/>
        <v>#VALUE!</v>
      </c>
      <c r="AM375">
        <f t="shared" si="73"/>
        <v>0</v>
      </c>
      <c r="AN375">
        <f t="shared" si="74"/>
        <v>0</v>
      </c>
      <c r="AO375">
        <f t="shared" si="74"/>
        <v>0</v>
      </c>
      <c r="AP375">
        <f t="shared" si="74"/>
        <v>0</v>
      </c>
      <c r="AQ375">
        <f t="shared" si="74"/>
        <v>0</v>
      </c>
      <c r="AR375">
        <f t="shared" si="74"/>
        <v>0</v>
      </c>
      <c r="AS375">
        <f t="shared" si="74"/>
        <v>0</v>
      </c>
      <c r="AT375">
        <f t="shared" si="74"/>
        <v>0</v>
      </c>
      <c r="AU375">
        <f t="shared" si="74"/>
        <v>0</v>
      </c>
      <c r="AV375">
        <f t="shared" si="74"/>
        <v>0</v>
      </c>
      <c r="AW375">
        <f t="shared" si="74"/>
        <v>0</v>
      </c>
      <c r="AX375">
        <f t="shared" si="74"/>
        <v>0</v>
      </c>
    </row>
    <row r="376" spans="3:50" ht="30" customHeight="1" thickTop="1" thickBot="1" x14ac:dyDescent="0.25">
      <c r="C376" s="118"/>
      <c r="D376" s="126"/>
      <c r="E376" s="115"/>
      <c r="F376" s="115"/>
      <c r="G376" s="118"/>
      <c r="H376" s="127"/>
      <c r="I376" s="127"/>
      <c r="J376" s="127"/>
      <c r="K376" s="127"/>
      <c r="L376" s="127"/>
      <c r="M376" s="127"/>
      <c r="N376" s="127"/>
      <c r="O376" s="127"/>
      <c r="P376" s="127"/>
      <c r="Q376" s="109"/>
      <c r="R376" s="127"/>
      <c r="S376" s="127"/>
      <c r="U376" s="15" t="str">
        <f t="shared" si="69"/>
        <v/>
      </c>
      <c r="V376" t="str">
        <f t="shared" si="63"/>
        <v/>
      </c>
      <c r="W376" t="str">
        <f t="shared" si="64"/>
        <v/>
      </c>
      <c r="X376" t="str">
        <f t="shared" si="65"/>
        <v/>
      </c>
      <c r="Y376" t="str">
        <f t="shared" si="66"/>
        <v/>
      </c>
      <c r="Z376" t="str">
        <f t="shared" si="67"/>
        <v/>
      </c>
      <c r="AA376" t="str">
        <f t="shared" si="68"/>
        <v/>
      </c>
      <c r="AB376">
        <v>369</v>
      </c>
      <c r="AC376" t="str">
        <f>IF(ISERROR(IF(U376="","",IF(OR(U376=Cad_Inicial!$D$8,X376=Cad_Inicial!$D$8),Cad_Inicial!$D$8+AB376*1000,0))),"",IF(U376="","",IF(OR(U376=Cad_Inicial!$D$8,X376=Cad_Inicial!$D$8),Cad_Inicial!$D$8+AB376*1000,0)))</f>
        <v/>
      </c>
      <c r="AK376" s="50" t="e">
        <f t="shared" si="70"/>
        <v>#VALUE!</v>
      </c>
      <c r="AL376" s="50" t="e">
        <f t="shared" si="71"/>
        <v>#VALUE!</v>
      </c>
      <c r="AM376">
        <f t="shared" si="73"/>
        <v>0</v>
      </c>
      <c r="AN376">
        <f t="shared" si="74"/>
        <v>0</v>
      </c>
      <c r="AO376">
        <f t="shared" si="74"/>
        <v>0</v>
      </c>
      <c r="AP376">
        <f t="shared" si="74"/>
        <v>0</v>
      </c>
      <c r="AQ376">
        <f t="shared" si="74"/>
        <v>0</v>
      </c>
      <c r="AR376">
        <f t="shared" si="74"/>
        <v>0</v>
      </c>
      <c r="AS376">
        <f t="shared" si="74"/>
        <v>0</v>
      </c>
      <c r="AT376">
        <f t="shared" si="74"/>
        <v>0</v>
      </c>
      <c r="AU376">
        <f t="shared" si="74"/>
        <v>0</v>
      </c>
      <c r="AV376">
        <f t="shared" si="74"/>
        <v>0</v>
      </c>
      <c r="AW376">
        <f t="shared" si="74"/>
        <v>0</v>
      </c>
      <c r="AX376">
        <f t="shared" si="74"/>
        <v>0</v>
      </c>
    </row>
    <row r="377" spans="3:50" ht="30" customHeight="1" thickTop="1" thickBot="1" x14ac:dyDescent="0.25">
      <c r="C377" s="118"/>
      <c r="D377" s="126"/>
      <c r="E377" s="115"/>
      <c r="F377" s="115"/>
      <c r="G377" s="118"/>
      <c r="H377" s="127"/>
      <c r="I377" s="127"/>
      <c r="J377" s="127"/>
      <c r="K377" s="127"/>
      <c r="L377" s="127"/>
      <c r="M377" s="127"/>
      <c r="N377" s="127"/>
      <c r="O377" s="127"/>
      <c r="P377" s="127"/>
      <c r="Q377" s="109"/>
      <c r="R377" s="127"/>
      <c r="S377" s="127"/>
      <c r="U377" s="15" t="str">
        <f t="shared" si="69"/>
        <v/>
      </c>
      <c r="V377" t="str">
        <f t="shared" si="63"/>
        <v/>
      </c>
      <c r="W377" t="str">
        <f t="shared" si="64"/>
        <v/>
      </c>
      <c r="X377" t="str">
        <f t="shared" si="65"/>
        <v/>
      </c>
      <c r="Y377" t="str">
        <f t="shared" si="66"/>
        <v/>
      </c>
      <c r="Z377" t="str">
        <f t="shared" si="67"/>
        <v/>
      </c>
      <c r="AA377" t="str">
        <f t="shared" si="68"/>
        <v/>
      </c>
      <c r="AB377">
        <v>370</v>
      </c>
      <c r="AC377" t="str">
        <f>IF(ISERROR(IF(U377="","",IF(OR(U377=Cad_Inicial!$D$8,X377=Cad_Inicial!$D$8),Cad_Inicial!$D$8+AB377*1000,0))),"",IF(U377="","",IF(OR(U377=Cad_Inicial!$D$8,X377=Cad_Inicial!$D$8),Cad_Inicial!$D$8+AB377*1000,0)))</f>
        <v/>
      </c>
      <c r="AK377" s="50" t="e">
        <f t="shared" si="70"/>
        <v>#VALUE!</v>
      </c>
      <c r="AL377" s="50" t="e">
        <f t="shared" si="71"/>
        <v>#VALUE!</v>
      </c>
      <c r="AM377">
        <f t="shared" si="73"/>
        <v>0</v>
      </c>
      <c r="AN377">
        <f t="shared" si="74"/>
        <v>0</v>
      </c>
      <c r="AO377">
        <f t="shared" si="74"/>
        <v>0</v>
      </c>
      <c r="AP377">
        <f t="shared" si="74"/>
        <v>0</v>
      </c>
      <c r="AQ377">
        <f t="shared" si="74"/>
        <v>0</v>
      </c>
      <c r="AR377">
        <f t="shared" si="74"/>
        <v>0</v>
      </c>
      <c r="AS377">
        <f t="shared" si="74"/>
        <v>0</v>
      </c>
      <c r="AT377">
        <f t="shared" si="74"/>
        <v>0</v>
      </c>
      <c r="AU377">
        <f t="shared" si="74"/>
        <v>0</v>
      </c>
      <c r="AV377">
        <f t="shared" si="74"/>
        <v>0</v>
      </c>
      <c r="AW377">
        <f t="shared" si="74"/>
        <v>0</v>
      </c>
      <c r="AX377">
        <f t="shared" si="74"/>
        <v>0</v>
      </c>
    </row>
    <row r="378" spans="3:50" ht="30" customHeight="1" thickTop="1" thickBot="1" x14ac:dyDescent="0.25">
      <c r="C378" s="118"/>
      <c r="D378" s="126"/>
      <c r="E378" s="115"/>
      <c r="F378" s="115"/>
      <c r="G378" s="118"/>
      <c r="H378" s="127"/>
      <c r="I378" s="127"/>
      <c r="J378" s="127"/>
      <c r="K378" s="127"/>
      <c r="L378" s="127"/>
      <c r="M378" s="127"/>
      <c r="N378" s="127"/>
      <c r="O378" s="127"/>
      <c r="P378" s="127"/>
      <c r="Q378" s="109"/>
      <c r="R378" s="127"/>
      <c r="S378" s="127"/>
      <c r="U378" s="15" t="str">
        <f t="shared" si="69"/>
        <v/>
      </c>
      <c r="V378" t="str">
        <f t="shared" si="63"/>
        <v/>
      </c>
      <c r="W378" t="str">
        <f t="shared" si="64"/>
        <v/>
      </c>
      <c r="X378" t="str">
        <f t="shared" si="65"/>
        <v/>
      </c>
      <c r="Y378" t="str">
        <f t="shared" si="66"/>
        <v/>
      </c>
      <c r="Z378" t="str">
        <f t="shared" si="67"/>
        <v/>
      </c>
      <c r="AA378" t="str">
        <f t="shared" si="68"/>
        <v/>
      </c>
      <c r="AB378">
        <v>371</v>
      </c>
      <c r="AC378" t="str">
        <f>IF(ISERROR(IF(U378="","",IF(OR(U378=Cad_Inicial!$D$8,X378=Cad_Inicial!$D$8),Cad_Inicial!$D$8+AB378*1000,0))),"",IF(U378="","",IF(OR(U378=Cad_Inicial!$D$8,X378=Cad_Inicial!$D$8),Cad_Inicial!$D$8+AB378*1000,0)))</f>
        <v/>
      </c>
      <c r="AK378" s="50" t="e">
        <f t="shared" si="70"/>
        <v>#VALUE!</v>
      </c>
      <c r="AL378" s="50" t="e">
        <f t="shared" si="71"/>
        <v>#VALUE!</v>
      </c>
      <c r="AM378">
        <f t="shared" si="73"/>
        <v>0</v>
      </c>
      <c r="AN378">
        <f t="shared" si="74"/>
        <v>0</v>
      </c>
      <c r="AO378">
        <f t="shared" si="74"/>
        <v>0</v>
      </c>
      <c r="AP378">
        <f t="shared" si="74"/>
        <v>0</v>
      </c>
      <c r="AQ378">
        <f t="shared" si="74"/>
        <v>0</v>
      </c>
      <c r="AR378">
        <f t="shared" si="74"/>
        <v>0</v>
      </c>
      <c r="AS378">
        <f t="shared" si="74"/>
        <v>0</v>
      </c>
      <c r="AT378">
        <f t="shared" si="74"/>
        <v>0</v>
      </c>
      <c r="AU378">
        <f t="shared" si="74"/>
        <v>0</v>
      </c>
      <c r="AV378">
        <f t="shared" si="74"/>
        <v>0</v>
      </c>
      <c r="AW378">
        <f t="shared" si="74"/>
        <v>0</v>
      </c>
      <c r="AX378">
        <f t="shared" si="74"/>
        <v>0</v>
      </c>
    </row>
    <row r="379" spans="3:50" ht="30" customHeight="1" thickTop="1" thickBot="1" x14ac:dyDescent="0.25">
      <c r="C379" s="118"/>
      <c r="D379" s="126"/>
      <c r="E379" s="115"/>
      <c r="F379" s="115"/>
      <c r="G379" s="118"/>
      <c r="H379" s="127"/>
      <c r="I379" s="127"/>
      <c r="J379" s="127"/>
      <c r="K379" s="127"/>
      <c r="L379" s="127"/>
      <c r="M379" s="127"/>
      <c r="N379" s="127"/>
      <c r="O379" s="127"/>
      <c r="P379" s="127"/>
      <c r="Q379" s="109"/>
      <c r="R379" s="127"/>
      <c r="S379" s="127"/>
      <c r="U379" s="15" t="str">
        <f t="shared" si="69"/>
        <v/>
      </c>
      <c r="V379" t="str">
        <f t="shared" si="63"/>
        <v/>
      </c>
      <c r="W379" t="str">
        <f t="shared" si="64"/>
        <v/>
      </c>
      <c r="X379" t="str">
        <f t="shared" si="65"/>
        <v/>
      </c>
      <c r="Y379" t="str">
        <f t="shared" si="66"/>
        <v/>
      </c>
      <c r="Z379" t="str">
        <f t="shared" si="67"/>
        <v/>
      </c>
      <c r="AA379" t="str">
        <f t="shared" si="68"/>
        <v/>
      </c>
      <c r="AB379">
        <v>372</v>
      </c>
      <c r="AC379" t="str">
        <f>IF(ISERROR(IF(U379="","",IF(OR(U379=Cad_Inicial!$D$8,X379=Cad_Inicial!$D$8),Cad_Inicial!$D$8+AB379*1000,0))),"",IF(U379="","",IF(OR(U379=Cad_Inicial!$D$8,X379=Cad_Inicial!$D$8),Cad_Inicial!$D$8+AB379*1000,0)))</f>
        <v/>
      </c>
      <c r="AK379" s="50" t="e">
        <f t="shared" si="70"/>
        <v>#VALUE!</v>
      </c>
      <c r="AL379" s="50" t="e">
        <f t="shared" si="71"/>
        <v>#VALUE!</v>
      </c>
      <c r="AM379">
        <f t="shared" si="73"/>
        <v>0</v>
      </c>
      <c r="AN379">
        <f t="shared" si="74"/>
        <v>0</v>
      </c>
      <c r="AO379">
        <f t="shared" si="74"/>
        <v>0</v>
      </c>
      <c r="AP379">
        <f t="shared" si="74"/>
        <v>0</v>
      </c>
      <c r="AQ379">
        <f t="shared" si="74"/>
        <v>0</v>
      </c>
      <c r="AR379">
        <f t="shared" si="74"/>
        <v>0</v>
      </c>
      <c r="AS379">
        <f t="shared" si="74"/>
        <v>0</v>
      </c>
      <c r="AT379">
        <f t="shared" si="74"/>
        <v>0</v>
      </c>
      <c r="AU379">
        <f t="shared" si="74"/>
        <v>0</v>
      </c>
      <c r="AV379">
        <f t="shared" si="74"/>
        <v>0</v>
      </c>
      <c r="AW379">
        <f t="shared" si="74"/>
        <v>0</v>
      </c>
      <c r="AX379">
        <f t="shared" si="74"/>
        <v>0</v>
      </c>
    </row>
    <row r="380" spans="3:50" ht="30" customHeight="1" thickTop="1" thickBot="1" x14ac:dyDescent="0.25">
      <c r="C380" s="118"/>
      <c r="D380" s="126"/>
      <c r="E380" s="115"/>
      <c r="F380" s="115"/>
      <c r="G380" s="118"/>
      <c r="H380" s="127"/>
      <c r="I380" s="127"/>
      <c r="J380" s="127"/>
      <c r="K380" s="127"/>
      <c r="L380" s="127"/>
      <c r="M380" s="127"/>
      <c r="N380" s="127"/>
      <c r="O380" s="127"/>
      <c r="P380" s="127"/>
      <c r="Q380" s="109"/>
      <c r="R380" s="127"/>
      <c r="S380" s="127"/>
      <c r="U380" s="15" t="str">
        <f t="shared" si="69"/>
        <v/>
      </c>
      <c r="V380" t="str">
        <f t="shared" si="63"/>
        <v/>
      </c>
      <c r="W380" t="str">
        <f t="shared" si="64"/>
        <v/>
      </c>
      <c r="X380" t="str">
        <f t="shared" si="65"/>
        <v/>
      </c>
      <c r="Y380" t="str">
        <f t="shared" si="66"/>
        <v/>
      </c>
      <c r="Z380" t="str">
        <f t="shared" si="67"/>
        <v/>
      </c>
      <c r="AA380" t="str">
        <f t="shared" si="68"/>
        <v/>
      </c>
      <c r="AB380">
        <v>373</v>
      </c>
      <c r="AC380" t="str">
        <f>IF(ISERROR(IF(U380="","",IF(OR(U380=Cad_Inicial!$D$8,X380=Cad_Inicial!$D$8),Cad_Inicial!$D$8+AB380*1000,0))),"",IF(U380="","",IF(OR(U380=Cad_Inicial!$D$8,X380=Cad_Inicial!$D$8),Cad_Inicial!$D$8+AB380*1000,0)))</f>
        <v/>
      </c>
      <c r="AK380" s="50" t="e">
        <f t="shared" si="70"/>
        <v>#VALUE!</v>
      </c>
      <c r="AL380" s="50" t="e">
        <f t="shared" si="71"/>
        <v>#VALUE!</v>
      </c>
      <c r="AM380">
        <f t="shared" si="73"/>
        <v>0</v>
      </c>
      <c r="AN380">
        <f t="shared" si="74"/>
        <v>0</v>
      </c>
      <c r="AO380">
        <f t="shared" si="74"/>
        <v>0</v>
      </c>
      <c r="AP380">
        <f t="shared" si="74"/>
        <v>0</v>
      </c>
      <c r="AQ380">
        <f t="shared" si="74"/>
        <v>0</v>
      </c>
      <c r="AR380">
        <f t="shared" si="74"/>
        <v>0</v>
      </c>
      <c r="AS380">
        <f t="shared" si="74"/>
        <v>0</v>
      </c>
      <c r="AT380">
        <f t="shared" si="74"/>
        <v>0</v>
      </c>
      <c r="AU380">
        <f t="shared" si="74"/>
        <v>0</v>
      </c>
      <c r="AV380">
        <f t="shared" si="74"/>
        <v>0</v>
      </c>
      <c r="AW380">
        <f t="shared" si="74"/>
        <v>0</v>
      </c>
      <c r="AX380">
        <f t="shared" si="74"/>
        <v>0</v>
      </c>
    </row>
    <row r="381" spans="3:50" ht="30" customHeight="1" thickTop="1" thickBot="1" x14ac:dyDescent="0.25">
      <c r="C381" s="118"/>
      <c r="D381" s="126"/>
      <c r="E381" s="115"/>
      <c r="F381" s="115"/>
      <c r="G381" s="118"/>
      <c r="H381" s="127"/>
      <c r="I381" s="127"/>
      <c r="J381" s="127"/>
      <c r="K381" s="127"/>
      <c r="L381" s="127"/>
      <c r="M381" s="127"/>
      <c r="N381" s="127"/>
      <c r="O381" s="127"/>
      <c r="P381" s="127"/>
      <c r="Q381" s="109"/>
      <c r="R381" s="127"/>
      <c r="S381" s="127"/>
      <c r="U381" s="15" t="str">
        <f t="shared" si="69"/>
        <v/>
      </c>
      <c r="V381" t="str">
        <f t="shared" si="63"/>
        <v/>
      </c>
      <c r="W381" t="str">
        <f t="shared" si="64"/>
        <v/>
      </c>
      <c r="X381" t="str">
        <f t="shared" si="65"/>
        <v/>
      </c>
      <c r="Y381" t="str">
        <f t="shared" si="66"/>
        <v/>
      </c>
      <c r="Z381" t="str">
        <f t="shared" si="67"/>
        <v/>
      </c>
      <c r="AA381" t="str">
        <f t="shared" si="68"/>
        <v/>
      </c>
      <c r="AB381">
        <v>374</v>
      </c>
      <c r="AC381" t="str">
        <f>IF(ISERROR(IF(U381="","",IF(OR(U381=Cad_Inicial!$D$8,X381=Cad_Inicial!$D$8),Cad_Inicial!$D$8+AB381*1000,0))),"",IF(U381="","",IF(OR(U381=Cad_Inicial!$D$8,X381=Cad_Inicial!$D$8),Cad_Inicial!$D$8+AB381*1000,0)))</f>
        <v/>
      </c>
      <c r="AK381" s="50" t="e">
        <f t="shared" si="70"/>
        <v>#VALUE!</v>
      </c>
      <c r="AL381" s="50" t="e">
        <f t="shared" si="71"/>
        <v>#VALUE!</v>
      </c>
      <c r="AM381">
        <f t="shared" si="73"/>
        <v>0</v>
      </c>
      <c r="AN381">
        <f t="shared" si="74"/>
        <v>0</v>
      </c>
      <c r="AO381">
        <f t="shared" si="74"/>
        <v>0</v>
      </c>
      <c r="AP381">
        <f t="shared" si="74"/>
        <v>0</v>
      </c>
      <c r="AQ381">
        <f t="shared" si="74"/>
        <v>0</v>
      </c>
      <c r="AR381">
        <f t="shared" si="74"/>
        <v>0</v>
      </c>
      <c r="AS381">
        <f t="shared" si="74"/>
        <v>0</v>
      </c>
      <c r="AT381">
        <f t="shared" si="74"/>
        <v>0</v>
      </c>
      <c r="AU381">
        <f t="shared" si="74"/>
        <v>0</v>
      </c>
      <c r="AV381">
        <f t="shared" si="74"/>
        <v>0</v>
      </c>
      <c r="AW381">
        <f t="shared" si="74"/>
        <v>0</v>
      </c>
      <c r="AX381">
        <f t="shared" si="74"/>
        <v>0</v>
      </c>
    </row>
    <row r="382" spans="3:50" ht="30" customHeight="1" thickTop="1" thickBot="1" x14ac:dyDescent="0.25">
      <c r="C382" s="118"/>
      <c r="D382" s="126"/>
      <c r="E382" s="115"/>
      <c r="F382" s="115"/>
      <c r="G382" s="118"/>
      <c r="H382" s="127"/>
      <c r="I382" s="127"/>
      <c r="J382" s="127"/>
      <c r="K382" s="127"/>
      <c r="L382" s="127"/>
      <c r="M382" s="127"/>
      <c r="N382" s="127"/>
      <c r="O382" s="127"/>
      <c r="P382" s="127"/>
      <c r="Q382" s="109"/>
      <c r="R382" s="127"/>
      <c r="S382" s="127"/>
      <c r="U382" s="15" t="str">
        <f t="shared" si="69"/>
        <v/>
      </c>
      <c r="V382" t="str">
        <f t="shared" si="63"/>
        <v/>
      </c>
      <c r="W382" t="str">
        <f t="shared" si="64"/>
        <v/>
      </c>
      <c r="X382" t="str">
        <f t="shared" si="65"/>
        <v/>
      </c>
      <c r="Y382" t="str">
        <f t="shared" si="66"/>
        <v/>
      </c>
      <c r="Z382" t="str">
        <f t="shared" si="67"/>
        <v/>
      </c>
      <c r="AA382" t="str">
        <f t="shared" si="68"/>
        <v/>
      </c>
      <c r="AB382">
        <v>375</v>
      </c>
      <c r="AC382" t="str">
        <f>IF(ISERROR(IF(U382="","",IF(OR(U382=Cad_Inicial!$D$8,X382=Cad_Inicial!$D$8),Cad_Inicial!$D$8+AB382*1000,0))),"",IF(U382="","",IF(OR(U382=Cad_Inicial!$D$8,X382=Cad_Inicial!$D$8),Cad_Inicial!$D$8+AB382*1000,0)))</f>
        <v/>
      </c>
      <c r="AK382" s="50" t="e">
        <f t="shared" si="70"/>
        <v>#VALUE!</v>
      </c>
      <c r="AL382" s="50" t="e">
        <f t="shared" si="71"/>
        <v>#VALUE!</v>
      </c>
      <c r="AM382">
        <f t="shared" si="73"/>
        <v>0</v>
      </c>
      <c r="AN382">
        <f t="shared" si="74"/>
        <v>0</v>
      </c>
      <c r="AO382">
        <f t="shared" si="74"/>
        <v>0</v>
      </c>
      <c r="AP382">
        <f t="shared" si="74"/>
        <v>0</v>
      </c>
      <c r="AQ382">
        <f t="shared" si="74"/>
        <v>0</v>
      </c>
      <c r="AR382">
        <f t="shared" si="74"/>
        <v>0</v>
      </c>
      <c r="AS382">
        <f t="shared" si="74"/>
        <v>0</v>
      </c>
      <c r="AT382">
        <f t="shared" ref="AN382:AX405" si="75">IFERROR(IF(AND($AK382&lt;=AT$5,$AL382&gt;=AT$5),1,0),0)</f>
        <v>0</v>
      </c>
      <c r="AU382">
        <f t="shared" si="75"/>
        <v>0</v>
      </c>
      <c r="AV382">
        <f t="shared" si="75"/>
        <v>0</v>
      </c>
      <c r="AW382">
        <f t="shared" si="75"/>
        <v>0</v>
      </c>
      <c r="AX382">
        <f t="shared" si="75"/>
        <v>0</v>
      </c>
    </row>
    <row r="383" spans="3:50" ht="30" customHeight="1" thickTop="1" thickBot="1" x14ac:dyDescent="0.25">
      <c r="C383" s="118"/>
      <c r="D383" s="126"/>
      <c r="E383" s="115"/>
      <c r="F383" s="115"/>
      <c r="G383" s="118"/>
      <c r="H383" s="127"/>
      <c r="I383" s="127"/>
      <c r="J383" s="127"/>
      <c r="K383" s="127"/>
      <c r="L383" s="127"/>
      <c r="M383" s="127"/>
      <c r="N383" s="127"/>
      <c r="O383" s="127"/>
      <c r="P383" s="127"/>
      <c r="Q383" s="109"/>
      <c r="R383" s="127"/>
      <c r="S383" s="127"/>
      <c r="U383" s="15" t="str">
        <f t="shared" si="69"/>
        <v/>
      </c>
      <c r="V383" t="str">
        <f t="shared" si="63"/>
        <v/>
      </c>
      <c r="W383" t="str">
        <f t="shared" si="64"/>
        <v/>
      </c>
      <c r="X383" t="str">
        <f t="shared" si="65"/>
        <v/>
      </c>
      <c r="Y383" t="str">
        <f t="shared" si="66"/>
        <v/>
      </c>
      <c r="Z383" t="str">
        <f t="shared" si="67"/>
        <v/>
      </c>
      <c r="AA383" t="str">
        <f t="shared" si="68"/>
        <v/>
      </c>
      <c r="AB383">
        <v>376</v>
      </c>
      <c r="AC383" t="str">
        <f>IF(ISERROR(IF(U383="","",IF(OR(U383=Cad_Inicial!$D$8,X383=Cad_Inicial!$D$8),Cad_Inicial!$D$8+AB383*1000,0))),"",IF(U383="","",IF(OR(U383=Cad_Inicial!$D$8,X383=Cad_Inicial!$D$8),Cad_Inicial!$D$8+AB383*1000,0)))</f>
        <v/>
      </c>
      <c r="AK383" s="50" t="e">
        <f t="shared" si="70"/>
        <v>#VALUE!</v>
      </c>
      <c r="AL383" s="50" t="e">
        <f t="shared" si="71"/>
        <v>#VALUE!</v>
      </c>
      <c r="AM383">
        <f t="shared" si="73"/>
        <v>0</v>
      </c>
      <c r="AN383">
        <f t="shared" si="75"/>
        <v>0</v>
      </c>
      <c r="AO383">
        <f t="shared" si="75"/>
        <v>0</v>
      </c>
      <c r="AP383">
        <f t="shared" si="75"/>
        <v>0</v>
      </c>
      <c r="AQ383">
        <f t="shared" si="75"/>
        <v>0</v>
      </c>
      <c r="AR383">
        <f t="shared" si="75"/>
        <v>0</v>
      </c>
      <c r="AS383">
        <f t="shared" si="75"/>
        <v>0</v>
      </c>
      <c r="AT383">
        <f t="shared" si="75"/>
        <v>0</v>
      </c>
      <c r="AU383">
        <f t="shared" si="75"/>
        <v>0</v>
      </c>
      <c r="AV383">
        <f t="shared" si="75"/>
        <v>0</v>
      </c>
      <c r="AW383">
        <f t="shared" si="75"/>
        <v>0</v>
      </c>
      <c r="AX383">
        <f t="shared" si="75"/>
        <v>0</v>
      </c>
    </row>
    <row r="384" spans="3:50" ht="30" customHeight="1" thickTop="1" thickBot="1" x14ac:dyDescent="0.25">
      <c r="C384" s="118"/>
      <c r="D384" s="126"/>
      <c r="E384" s="115"/>
      <c r="F384" s="115"/>
      <c r="G384" s="118"/>
      <c r="H384" s="127"/>
      <c r="I384" s="127"/>
      <c r="J384" s="127"/>
      <c r="K384" s="127"/>
      <c r="L384" s="127"/>
      <c r="M384" s="127"/>
      <c r="N384" s="127"/>
      <c r="O384" s="127"/>
      <c r="P384" s="127"/>
      <c r="Q384" s="109"/>
      <c r="R384" s="127"/>
      <c r="S384" s="127"/>
      <c r="U384" s="15" t="str">
        <f t="shared" si="69"/>
        <v/>
      </c>
      <c r="V384" t="str">
        <f t="shared" si="63"/>
        <v/>
      </c>
      <c r="W384" t="str">
        <f t="shared" si="64"/>
        <v/>
      </c>
      <c r="X384" t="str">
        <f t="shared" si="65"/>
        <v/>
      </c>
      <c r="Y384" t="str">
        <f t="shared" si="66"/>
        <v/>
      </c>
      <c r="Z384" t="str">
        <f t="shared" si="67"/>
        <v/>
      </c>
      <c r="AA384" t="str">
        <f t="shared" si="68"/>
        <v/>
      </c>
      <c r="AB384">
        <v>377</v>
      </c>
      <c r="AC384" t="str">
        <f>IF(ISERROR(IF(U384="","",IF(OR(U384=Cad_Inicial!$D$8,X384=Cad_Inicial!$D$8),Cad_Inicial!$D$8+AB384*1000,0))),"",IF(U384="","",IF(OR(U384=Cad_Inicial!$D$8,X384=Cad_Inicial!$D$8),Cad_Inicial!$D$8+AB384*1000,0)))</f>
        <v/>
      </c>
      <c r="AK384" s="50" t="e">
        <f t="shared" si="70"/>
        <v>#VALUE!</v>
      </c>
      <c r="AL384" s="50" t="e">
        <f t="shared" si="71"/>
        <v>#VALUE!</v>
      </c>
      <c r="AM384">
        <f t="shared" si="73"/>
        <v>0</v>
      </c>
      <c r="AN384">
        <f t="shared" si="75"/>
        <v>0</v>
      </c>
      <c r="AO384">
        <f t="shared" si="75"/>
        <v>0</v>
      </c>
      <c r="AP384">
        <f t="shared" si="75"/>
        <v>0</v>
      </c>
      <c r="AQ384">
        <f t="shared" si="75"/>
        <v>0</v>
      </c>
      <c r="AR384">
        <f t="shared" si="75"/>
        <v>0</v>
      </c>
      <c r="AS384">
        <f t="shared" si="75"/>
        <v>0</v>
      </c>
      <c r="AT384">
        <f t="shared" si="75"/>
        <v>0</v>
      </c>
      <c r="AU384">
        <f t="shared" si="75"/>
        <v>0</v>
      </c>
      <c r="AV384">
        <f t="shared" si="75"/>
        <v>0</v>
      </c>
      <c r="AW384">
        <f t="shared" si="75"/>
        <v>0</v>
      </c>
      <c r="AX384">
        <f t="shared" si="75"/>
        <v>0</v>
      </c>
    </row>
    <row r="385" spans="3:50" ht="30" customHeight="1" thickTop="1" thickBot="1" x14ac:dyDescent="0.25">
      <c r="C385" s="118"/>
      <c r="D385" s="126"/>
      <c r="E385" s="115"/>
      <c r="F385" s="115"/>
      <c r="G385" s="118"/>
      <c r="H385" s="127"/>
      <c r="I385" s="127"/>
      <c r="J385" s="127"/>
      <c r="K385" s="127"/>
      <c r="L385" s="127"/>
      <c r="M385" s="127"/>
      <c r="N385" s="127"/>
      <c r="O385" s="127"/>
      <c r="P385" s="127"/>
      <c r="Q385" s="109"/>
      <c r="R385" s="127"/>
      <c r="S385" s="127"/>
      <c r="U385" s="15" t="str">
        <f t="shared" si="69"/>
        <v/>
      </c>
      <c r="V385" t="str">
        <f t="shared" si="63"/>
        <v/>
      </c>
      <c r="W385" t="str">
        <f t="shared" si="64"/>
        <v/>
      </c>
      <c r="X385" t="str">
        <f t="shared" si="65"/>
        <v/>
      </c>
      <c r="Y385" t="str">
        <f t="shared" si="66"/>
        <v/>
      </c>
      <c r="Z385" t="str">
        <f t="shared" si="67"/>
        <v/>
      </c>
      <c r="AA385" t="str">
        <f t="shared" si="68"/>
        <v/>
      </c>
      <c r="AB385">
        <v>378</v>
      </c>
      <c r="AC385" t="str">
        <f>IF(ISERROR(IF(U385="","",IF(OR(U385=Cad_Inicial!$D$8,X385=Cad_Inicial!$D$8),Cad_Inicial!$D$8+AB385*1000,0))),"",IF(U385="","",IF(OR(U385=Cad_Inicial!$D$8,X385=Cad_Inicial!$D$8),Cad_Inicial!$D$8+AB385*1000,0)))</f>
        <v/>
      </c>
      <c r="AK385" s="50" t="e">
        <f t="shared" si="70"/>
        <v>#VALUE!</v>
      </c>
      <c r="AL385" s="50" t="e">
        <f t="shared" si="71"/>
        <v>#VALUE!</v>
      </c>
      <c r="AM385">
        <f t="shared" si="73"/>
        <v>0</v>
      </c>
      <c r="AN385">
        <f t="shared" si="75"/>
        <v>0</v>
      </c>
      <c r="AO385">
        <f t="shared" si="75"/>
        <v>0</v>
      </c>
      <c r="AP385">
        <f t="shared" si="75"/>
        <v>0</v>
      </c>
      <c r="AQ385">
        <f t="shared" si="75"/>
        <v>0</v>
      </c>
      <c r="AR385">
        <f t="shared" si="75"/>
        <v>0</v>
      </c>
      <c r="AS385">
        <f t="shared" si="75"/>
        <v>0</v>
      </c>
      <c r="AT385">
        <f t="shared" si="75"/>
        <v>0</v>
      </c>
      <c r="AU385">
        <f t="shared" si="75"/>
        <v>0</v>
      </c>
      <c r="AV385">
        <f t="shared" si="75"/>
        <v>0</v>
      </c>
      <c r="AW385">
        <f t="shared" si="75"/>
        <v>0</v>
      </c>
      <c r="AX385">
        <f t="shared" si="75"/>
        <v>0</v>
      </c>
    </row>
    <row r="386" spans="3:50" ht="30" customHeight="1" thickTop="1" thickBot="1" x14ac:dyDescent="0.25">
      <c r="C386" s="118"/>
      <c r="D386" s="126"/>
      <c r="E386" s="115"/>
      <c r="F386" s="115"/>
      <c r="G386" s="118"/>
      <c r="H386" s="127"/>
      <c r="I386" s="127"/>
      <c r="J386" s="127"/>
      <c r="K386" s="127"/>
      <c r="L386" s="127"/>
      <c r="M386" s="127"/>
      <c r="N386" s="127"/>
      <c r="O386" s="127"/>
      <c r="P386" s="127"/>
      <c r="Q386" s="109"/>
      <c r="R386" s="127"/>
      <c r="S386" s="127"/>
      <c r="U386" s="15" t="str">
        <f t="shared" si="69"/>
        <v/>
      </c>
      <c r="V386" t="str">
        <f t="shared" si="63"/>
        <v/>
      </c>
      <c r="W386" t="str">
        <f t="shared" si="64"/>
        <v/>
      </c>
      <c r="X386" t="str">
        <f t="shared" si="65"/>
        <v/>
      </c>
      <c r="Y386" t="str">
        <f t="shared" si="66"/>
        <v/>
      </c>
      <c r="Z386" t="str">
        <f t="shared" si="67"/>
        <v/>
      </c>
      <c r="AA386" t="str">
        <f t="shared" si="68"/>
        <v/>
      </c>
      <c r="AB386">
        <v>379</v>
      </c>
      <c r="AC386" t="str">
        <f>IF(ISERROR(IF(U386="","",IF(OR(U386=Cad_Inicial!$D$8,X386=Cad_Inicial!$D$8),Cad_Inicial!$D$8+AB386*1000,0))),"",IF(U386="","",IF(OR(U386=Cad_Inicial!$D$8,X386=Cad_Inicial!$D$8),Cad_Inicial!$D$8+AB386*1000,0)))</f>
        <v/>
      </c>
      <c r="AK386" s="50" t="e">
        <f t="shared" si="70"/>
        <v>#VALUE!</v>
      </c>
      <c r="AL386" s="50" t="e">
        <f t="shared" si="71"/>
        <v>#VALUE!</v>
      </c>
      <c r="AM386">
        <f t="shared" si="73"/>
        <v>0</v>
      </c>
      <c r="AN386">
        <f t="shared" si="75"/>
        <v>0</v>
      </c>
      <c r="AO386">
        <f t="shared" si="75"/>
        <v>0</v>
      </c>
      <c r="AP386">
        <f t="shared" si="75"/>
        <v>0</v>
      </c>
      <c r="AQ386">
        <f t="shared" si="75"/>
        <v>0</v>
      </c>
      <c r="AR386">
        <f t="shared" si="75"/>
        <v>0</v>
      </c>
      <c r="AS386">
        <f t="shared" si="75"/>
        <v>0</v>
      </c>
      <c r="AT386">
        <f t="shared" si="75"/>
        <v>0</v>
      </c>
      <c r="AU386">
        <f t="shared" si="75"/>
        <v>0</v>
      </c>
      <c r="AV386">
        <f t="shared" si="75"/>
        <v>0</v>
      </c>
      <c r="AW386">
        <f t="shared" si="75"/>
        <v>0</v>
      </c>
      <c r="AX386">
        <f t="shared" si="75"/>
        <v>0</v>
      </c>
    </row>
    <row r="387" spans="3:50" ht="30" customHeight="1" thickTop="1" thickBot="1" x14ac:dyDescent="0.25">
      <c r="C387" s="118"/>
      <c r="D387" s="126"/>
      <c r="E387" s="115"/>
      <c r="F387" s="115"/>
      <c r="G387" s="118"/>
      <c r="H387" s="127"/>
      <c r="I387" s="127"/>
      <c r="J387" s="127"/>
      <c r="K387" s="127"/>
      <c r="L387" s="127"/>
      <c r="M387" s="127"/>
      <c r="N387" s="127"/>
      <c r="O387" s="127"/>
      <c r="P387" s="127"/>
      <c r="Q387" s="109"/>
      <c r="R387" s="127"/>
      <c r="S387" s="127"/>
      <c r="U387" s="15" t="str">
        <f t="shared" si="69"/>
        <v/>
      </c>
      <c r="V387" t="str">
        <f t="shared" si="63"/>
        <v/>
      </c>
      <c r="W387" t="str">
        <f t="shared" si="64"/>
        <v/>
      </c>
      <c r="X387" t="str">
        <f t="shared" si="65"/>
        <v/>
      </c>
      <c r="Y387" t="str">
        <f t="shared" si="66"/>
        <v/>
      </c>
      <c r="Z387" t="str">
        <f t="shared" si="67"/>
        <v/>
      </c>
      <c r="AA387" t="str">
        <f t="shared" si="68"/>
        <v/>
      </c>
      <c r="AB387">
        <v>380</v>
      </c>
      <c r="AC387" t="str">
        <f>IF(ISERROR(IF(U387="","",IF(OR(U387=Cad_Inicial!$D$8,X387=Cad_Inicial!$D$8),Cad_Inicial!$D$8+AB387*1000,0))),"",IF(U387="","",IF(OR(U387=Cad_Inicial!$D$8,X387=Cad_Inicial!$D$8),Cad_Inicial!$D$8+AB387*1000,0)))</f>
        <v/>
      </c>
      <c r="AK387" s="50" t="e">
        <f t="shared" si="70"/>
        <v>#VALUE!</v>
      </c>
      <c r="AL387" s="50" t="e">
        <f t="shared" si="71"/>
        <v>#VALUE!</v>
      </c>
      <c r="AM387">
        <f t="shared" si="73"/>
        <v>0</v>
      </c>
      <c r="AN387">
        <f t="shared" si="75"/>
        <v>0</v>
      </c>
      <c r="AO387">
        <f t="shared" si="75"/>
        <v>0</v>
      </c>
      <c r="AP387">
        <f t="shared" si="75"/>
        <v>0</v>
      </c>
      <c r="AQ387">
        <f t="shared" si="75"/>
        <v>0</v>
      </c>
      <c r="AR387">
        <f t="shared" si="75"/>
        <v>0</v>
      </c>
      <c r="AS387">
        <f t="shared" si="75"/>
        <v>0</v>
      </c>
      <c r="AT387">
        <f t="shared" si="75"/>
        <v>0</v>
      </c>
      <c r="AU387">
        <f t="shared" si="75"/>
        <v>0</v>
      </c>
      <c r="AV387">
        <f t="shared" si="75"/>
        <v>0</v>
      </c>
      <c r="AW387">
        <f t="shared" si="75"/>
        <v>0</v>
      </c>
      <c r="AX387">
        <f t="shared" si="75"/>
        <v>0</v>
      </c>
    </row>
    <row r="388" spans="3:50" ht="30" customHeight="1" thickTop="1" thickBot="1" x14ac:dyDescent="0.25">
      <c r="C388" s="118"/>
      <c r="D388" s="126"/>
      <c r="E388" s="115"/>
      <c r="F388" s="115"/>
      <c r="G388" s="118"/>
      <c r="H388" s="127"/>
      <c r="I388" s="127"/>
      <c r="J388" s="127"/>
      <c r="K388" s="127"/>
      <c r="L388" s="127"/>
      <c r="M388" s="127"/>
      <c r="N388" s="127"/>
      <c r="O388" s="127"/>
      <c r="P388" s="127"/>
      <c r="Q388" s="109"/>
      <c r="R388" s="127"/>
      <c r="S388" s="127"/>
      <c r="U388" s="15" t="str">
        <f t="shared" si="69"/>
        <v/>
      </c>
      <c r="V388" t="str">
        <f t="shared" si="63"/>
        <v/>
      </c>
      <c r="W388" t="str">
        <f t="shared" si="64"/>
        <v/>
      </c>
      <c r="X388" t="str">
        <f t="shared" si="65"/>
        <v/>
      </c>
      <c r="Y388" t="str">
        <f t="shared" si="66"/>
        <v/>
      </c>
      <c r="Z388" t="str">
        <f t="shared" si="67"/>
        <v/>
      </c>
      <c r="AA388" t="str">
        <f t="shared" si="68"/>
        <v/>
      </c>
      <c r="AB388">
        <v>381</v>
      </c>
      <c r="AC388" t="str">
        <f>IF(ISERROR(IF(U388="","",IF(OR(U388=Cad_Inicial!$D$8,X388=Cad_Inicial!$D$8),Cad_Inicial!$D$8+AB388*1000,0))),"",IF(U388="","",IF(OR(U388=Cad_Inicial!$D$8,X388=Cad_Inicial!$D$8),Cad_Inicial!$D$8+AB388*1000,0)))</f>
        <v/>
      </c>
      <c r="AK388" s="50" t="e">
        <f t="shared" si="70"/>
        <v>#VALUE!</v>
      </c>
      <c r="AL388" s="50" t="e">
        <f t="shared" si="71"/>
        <v>#VALUE!</v>
      </c>
      <c r="AM388">
        <f t="shared" si="73"/>
        <v>0</v>
      </c>
      <c r="AN388">
        <f t="shared" si="75"/>
        <v>0</v>
      </c>
      <c r="AO388">
        <f t="shared" si="75"/>
        <v>0</v>
      </c>
      <c r="AP388">
        <f t="shared" si="75"/>
        <v>0</v>
      </c>
      <c r="AQ388">
        <f t="shared" si="75"/>
        <v>0</v>
      </c>
      <c r="AR388">
        <f t="shared" si="75"/>
        <v>0</v>
      </c>
      <c r="AS388">
        <f t="shared" si="75"/>
        <v>0</v>
      </c>
      <c r="AT388">
        <f t="shared" si="75"/>
        <v>0</v>
      </c>
      <c r="AU388">
        <f t="shared" si="75"/>
        <v>0</v>
      </c>
      <c r="AV388">
        <f t="shared" si="75"/>
        <v>0</v>
      </c>
      <c r="AW388">
        <f t="shared" si="75"/>
        <v>0</v>
      </c>
      <c r="AX388">
        <f t="shared" si="75"/>
        <v>0</v>
      </c>
    </row>
    <row r="389" spans="3:50" ht="30" customHeight="1" thickTop="1" thickBot="1" x14ac:dyDescent="0.25">
      <c r="C389" s="118"/>
      <c r="D389" s="126"/>
      <c r="E389" s="115"/>
      <c r="F389" s="115"/>
      <c r="G389" s="118"/>
      <c r="H389" s="127"/>
      <c r="I389" s="127"/>
      <c r="J389" s="127"/>
      <c r="K389" s="127"/>
      <c r="L389" s="127"/>
      <c r="M389" s="127"/>
      <c r="N389" s="127"/>
      <c r="O389" s="127"/>
      <c r="P389" s="127"/>
      <c r="Q389" s="109"/>
      <c r="R389" s="127"/>
      <c r="S389" s="127"/>
      <c r="U389" s="15" t="str">
        <f t="shared" si="69"/>
        <v/>
      </c>
      <c r="V389" t="str">
        <f t="shared" si="63"/>
        <v/>
      </c>
      <c r="W389" t="str">
        <f t="shared" si="64"/>
        <v/>
      </c>
      <c r="X389" t="str">
        <f t="shared" si="65"/>
        <v/>
      </c>
      <c r="Y389" t="str">
        <f t="shared" si="66"/>
        <v/>
      </c>
      <c r="Z389" t="str">
        <f t="shared" si="67"/>
        <v/>
      </c>
      <c r="AA389" t="str">
        <f t="shared" si="68"/>
        <v/>
      </c>
      <c r="AB389">
        <v>382</v>
      </c>
      <c r="AC389" t="str">
        <f>IF(ISERROR(IF(U389="","",IF(OR(U389=Cad_Inicial!$D$8,X389=Cad_Inicial!$D$8),Cad_Inicial!$D$8+AB389*1000,0))),"",IF(U389="","",IF(OR(U389=Cad_Inicial!$D$8,X389=Cad_Inicial!$D$8),Cad_Inicial!$D$8+AB389*1000,0)))</f>
        <v/>
      </c>
      <c r="AK389" s="50" t="e">
        <f t="shared" si="70"/>
        <v>#VALUE!</v>
      </c>
      <c r="AL389" s="50" t="e">
        <f t="shared" si="71"/>
        <v>#VALUE!</v>
      </c>
      <c r="AM389">
        <f t="shared" si="73"/>
        <v>0</v>
      </c>
      <c r="AN389">
        <f t="shared" si="75"/>
        <v>0</v>
      </c>
      <c r="AO389">
        <f t="shared" si="75"/>
        <v>0</v>
      </c>
      <c r="AP389">
        <f t="shared" si="75"/>
        <v>0</v>
      </c>
      <c r="AQ389">
        <f t="shared" si="75"/>
        <v>0</v>
      </c>
      <c r="AR389">
        <f t="shared" si="75"/>
        <v>0</v>
      </c>
      <c r="AS389">
        <f t="shared" si="75"/>
        <v>0</v>
      </c>
      <c r="AT389">
        <f t="shared" si="75"/>
        <v>0</v>
      </c>
      <c r="AU389">
        <f t="shared" si="75"/>
        <v>0</v>
      </c>
      <c r="AV389">
        <f t="shared" si="75"/>
        <v>0</v>
      </c>
      <c r="AW389">
        <f t="shared" si="75"/>
        <v>0</v>
      </c>
      <c r="AX389">
        <f t="shared" si="75"/>
        <v>0</v>
      </c>
    </row>
    <row r="390" spans="3:50" ht="30" customHeight="1" thickTop="1" thickBot="1" x14ac:dyDescent="0.25">
      <c r="C390" s="118"/>
      <c r="D390" s="126"/>
      <c r="E390" s="115"/>
      <c r="F390" s="115"/>
      <c r="G390" s="118"/>
      <c r="H390" s="127"/>
      <c r="I390" s="127"/>
      <c r="J390" s="127"/>
      <c r="K390" s="127"/>
      <c r="L390" s="127"/>
      <c r="M390" s="127"/>
      <c r="N390" s="127"/>
      <c r="O390" s="127"/>
      <c r="P390" s="127"/>
      <c r="Q390" s="109"/>
      <c r="R390" s="127"/>
      <c r="S390" s="127"/>
      <c r="U390" s="15" t="str">
        <f t="shared" si="69"/>
        <v/>
      </c>
      <c r="V390" t="str">
        <f t="shared" si="63"/>
        <v/>
      </c>
      <c r="W390" t="str">
        <f t="shared" si="64"/>
        <v/>
      </c>
      <c r="X390" t="str">
        <f t="shared" si="65"/>
        <v/>
      </c>
      <c r="Y390" t="str">
        <f t="shared" si="66"/>
        <v/>
      </c>
      <c r="Z390" t="str">
        <f t="shared" si="67"/>
        <v/>
      </c>
      <c r="AA390" t="str">
        <f t="shared" si="68"/>
        <v/>
      </c>
      <c r="AB390">
        <v>383</v>
      </c>
      <c r="AC390" t="str">
        <f>IF(ISERROR(IF(U390="","",IF(OR(U390=Cad_Inicial!$D$8,X390=Cad_Inicial!$D$8),Cad_Inicial!$D$8+AB390*1000,0))),"",IF(U390="","",IF(OR(U390=Cad_Inicial!$D$8,X390=Cad_Inicial!$D$8),Cad_Inicial!$D$8+AB390*1000,0)))</f>
        <v/>
      </c>
      <c r="AK390" s="50" t="e">
        <f t="shared" si="70"/>
        <v>#VALUE!</v>
      </c>
      <c r="AL390" s="50" t="e">
        <f t="shared" si="71"/>
        <v>#VALUE!</v>
      </c>
      <c r="AM390">
        <f t="shared" si="73"/>
        <v>0</v>
      </c>
      <c r="AN390">
        <f t="shared" si="75"/>
        <v>0</v>
      </c>
      <c r="AO390">
        <f t="shared" si="75"/>
        <v>0</v>
      </c>
      <c r="AP390">
        <f t="shared" si="75"/>
        <v>0</v>
      </c>
      <c r="AQ390">
        <f t="shared" si="75"/>
        <v>0</v>
      </c>
      <c r="AR390">
        <f t="shared" si="75"/>
        <v>0</v>
      </c>
      <c r="AS390">
        <f t="shared" si="75"/>
        <v>0</v>
      </c>
      <c r="AT390">
        <f t="shared" si="75"/>
        <v>0</v>
      </c>
      <c r="AU390">
        <f t="shared" si="75"/>
        <v>0</v>
      </c>
      <c r="AV390">
        <f t="shared" si="75"/>
        <v>0</v>
      </c>
      <c r="AW390">
        <f t="shared" si="75"/>
        <v>0</v>
      </c>
      <c r="AX390">
        <f t="shared" si="75"/>
        <v>0</v>
      </c>
    </row>
    <row r="391" spans="3:50" ht="30" customHeight="1" thickTop="1" thickBot="1" x14ac:dyDescent="0.25">
      <c r="C391" s="118"/>
      <c r="D391" s="126"/>
      <c r="E391" s="115"/>
      <c r="F391" s="115"/>
      <c r="G391" s="118"/>
      <c r="H391" s="127"/>
      <c r="I391" s="127"/>
      <c r="J391" s="127"/>
      <c r="K391" s="127"/>
      <c r="L391" s="127"/>
      <c r="M391" s="127"/>
      <c r="N391" s="127"/>
      <c r="O391" s="127"/>
      <c r="P391" s="127"/>
      <c r="Q391" s="109"/>
      <c r="R391" s="127"/>
      <c r="S391" s="127"/>
      <c r="U391" s="15" t="str">
        <f t="shared" si="69"/>
        <v/>
      </c>
      <c r="V391" t="str">
        <f t="shared" si="63"/>
        <v/>
      </c>
      <c r="W391" t="str">
        <f t="shared" si="64"/>
        <v/>
      </c>
      <c r="X391" t="str">
        <f t="shared" si="65"/>
        <v/>
      </c>
      <c r="Y391" t="str">
        <f t="shared" si="66"/>
        <v/>
      </c>
      <c r="Z391" t="str">
        <f t="shared" si="67"/>
        <v/>
      </c>
      <c r="AA391" t="str">
        <f t="shared" si="68"/>
        <v/>
      </c>
      <c r="AB391">
        <v>384</v>
      </c>
      <c r="AC391" t="str">
        <f>IF(ISERROR(IF(U391="","",IF(OR(U391=Cad_Inicial!$D$8,X391=Cad_Inicial!$D$8),Cad_Inicial!$D$8+AB391*1000,0))),"",IF(U391="","",IF(OR(U391=Cad_Inicial!$D$8,X391=Cad_Inicial!$D$8),Cad_Inicial!$D$8+AB391*1000,0)))</f>
        <v/>
      </c>
      <c r="AK391" s="50" t="e">
        <f t="shared" si="70"/>
        <v>#VALUE!</v>
      </c>
      <c r="AL391" s="50" t="e">
        <f t="shared" si="71"/>
        <v>#VALUE!</v>
      </c>
      <c r="AM391">
        <f t="shared" si="73"/>
        <v>0</v>
      </c>
      <c r="AN391">
        <f t="shared" si="75"/>
        <v>0</v>
      </c>
      <c r="AO391">
        <f t="shared" si="75"/>
        <v>0</v>
      </c>
      <c r="AP391">
        <f t="shared" si="75"/>
        <v>0</v>
      </c>
      <c r="AQ391">
        <f t="shared" si="75"/>
        <v>0</v>
      </c>
      <c r="AR391">
        <f t="shared" si="75"/>
        <v>0</v>
      </c>
      <c r="AS391">
        <f t="shared" si="75"/>
        <v>0</v>
      </c>
      <c r="AT391">
        <f t="shared" si="75"/>
        <v>0</v>
      </c>
      <c r="AU391">
        <f t="shared" si="75"/>
        <v>0</v>
      </c>
      <c r="AV391">
        <f t="shared" si="75"/>
        <v>0</v>
      </c>
      <c r="AW391">
        <f t="shared" si="75"/>
        <v>0</v>
      </c>
      <c r="AX391">
        <f t="shared" si="75"/>
        <v>0</v>
      </c>
    </row>
    <row r="392" spans="3:50" ht="30" customHeight="1" thickTop="1" thickBot="1" x14ac:dyDescent="0.25">
      <c r="C392" s="118"/>
      <c r="D392" s="126"/>
      <c r="E392" s="115"/>
      <c r="F392" s="115"/>
      <c r="G392" s="118"/>
      <c r="H392" s="127"/>
      <c r="I392" s="127"/>
      <c r="J392" s="127"/>
      <c r="K392" s="127"/>
      <c r="L392" s="127"/>
      <c r="M392" s="127"/>
      <c r="N392" s="127"/>
      <c r="O392" s="127"/>
      <c r="P392" s="127"/>
      <c r="Q392" s="109"/>
      <c r="R392" s="127"/>
      <c r="S392" s="127"/>
      <c r="U392" s="15" t="str">
        <f t="shared" si="69"/>
        <v/>
      </c>
      <c r="V392" t="str">
        <f t="shared" ref="V392:V455" si="76">IF(ISERROR(IF(E392="","",MONTH(E392))),"",IF(E392="","",MONTH(E392)))</f>
        <v/>
      </c>
      <c r="W392" t="str">
        <f t="shared" ref="W392:W455" si="77">IF(ISERROR(IF(F392="","",MONTH(F392))),"",IF(F392="","",MONTH(F392)))</f>
        <v/>
      </c>
      <c r="X392" t="str">
        <f t="shared" ref="X392:X455" si="78">IF(ISERROR(IF(F392="","",YEAR(F392))),"",IF(F392="","",YEAR(F392)))</f>
        <v/>
      </c>
      <c r="Y392" t="str">
        <f t="shared" ref="Y392:Y455" si="79">IF(ISERROR(IF(IF(E392="","",ROUND((F392-E392)/30,0))&lt;1,1,IF(E392="","",ROUND((F392-E392)/30,0)))),"",IF(IF(E392="","",ROUND((F392-E392)/30,0))&lt;1,1,IF(E392="","",ROUND((F392-E392)/30,0))))</f>
        <v/>
      </c>
      <c r="Z392" t="str">
        <f t="shared" ref="Z392:Z455" si="80">IF(ISERROR(D392/Y392),"",D392/Y392)</f>
        <v/>
      </c>
      <c r="AA392" t="str">
        <f t="shared" ref="AA392:AA455" si="81">IF(ISERROR(Q392/Y392),"",Q392/Y392)</f>
        <v/>
      </c>
      <c r="AB392">
        <v>385</v>
      </c>
      <c r="AC392" t="str">
        <f>IF(ISERROR(IF(U392="","",IF(OR(U392=Cad_Inicial!$D$8,X392=Cad_Inicial!$D$8),Cad_Inicial!$D$8+AB392*1000,0))),"",IF(U392="","",IF(OR(U392=Cad_Inicial!$D$8,X392=Cad_Inicial!$D$8),Cad_Inicial!$D$8+AB392*1000,0)))</f>
        <v/>
      </c>
      <c r="AK392" s="50" t="e">
        <f t="shared" si="70"/>
        <v>#VALUE!</v>
      </c>
      <c r="AL392" s="50" t="e">
        <f t="shared" si="71"/>
        <v>#VALUE!</v>
      </c>
      <c r="AM392">
        <f t="shared" si="73"/>
        <v>0</v>
      </c>
      <c r="AN392">
        <f t="shared" si="75"/>
        <v>0</v>
      </c>
      <c r="AO392">
        <f t="shared" si="75"/>
        <v>0</v>
      </c>
      <c r="AP392">
        <f t="shared" si="75"/>
        <v>0</v>
      </c>
      <c r="AQ392">
        <f t="shared" si="75"/>
        <v>0</v>
      </c>
      <c r="AR392">
        <f t="shared" si="75"/>
        <v>0</v>
      </c>
      <c r="AS392">
        <f t="shared" si="75"/>
        <v>0</v>
      </c>
      <c r="AT392">
        <f t="shared" si="75"/>
        <v>0</v>
      </c>
      <c r="AU392">
        <f t="shared" si="75"/>
        <v>0</v>
      </c>
      <c r="AV392">
        <f t="shared" si="75"/>
        <v>0</v>
      </c>
      <c r="AW392">
        <f t="shared" si="75"/>
        <v>0</v>
      </c>
      <c r="AX392">
        <f t="shared" si="75"/>
        <v>0</v>
      </c>
    </row>
    <row r="393" spans="3:50" ht="30" customHeight="1" thickTop="1" thickBot="1" x14ac:dyDescent="0.25">
      <c r="C393" s="118"/>
      <c r="D393" s="126"/>
      <c r="E393" s="115"/>
      <c r="F393" s="115"/>
      <c r="G393" s="118"/>
      <c r="H393" s="127"/>
      <c r="I393" s="127"/>
      <c r="J393" s="127"/>
      <c r="K393" s="127"/>
      <c r="L393" s="127"/>
      <c r="M393" s="127"/>
      <c r="N393" s="127"/>
      <c r="O393" s="127"/>
      <c r="P393" s="127"/>
      <c r="Q393" s="109"/>
      <c r="R393" s="127"/>
      <c r="S393" s="127"/>
      <c r="U393" s="15" t="str">
        <f t="shared" ref="U393:U456" si="82">IF(ISERROR(IF(E393="","",YEAR(E393))),"",IF(E393="","",YEAR(E393)))</f>
        <v/>
      </c>
      <c r="V393" t="str">
        <f t="shared" si="76"/>
        <v/>
      </c>
      <c r="W393" t="str">
        <f t="shared" si="77"/>
        <v/>
      </c>
      <c r="X393" t="str">
        <f t="shared" si="78"/>
        <v/>
      </c>
      <c r="Y393" t="str">
        <f t="shared" si="79"/>
        <v/>
      </c>
      <c r="Z393" t="str">
        <f t="shared" si="80"/>
        <v/>
      </c>
      <c r="AA393" t="str">
        <f t="shared" si="81"/>
        <v/>
      </c>
      <c r="AB393">
        <v>386</v>
      </c>
      <c r="AC393" t="str">
        <f>IF(ISERROR(IF(U393="","",IF(OR(U393=Cad_Inicial!$D$8,X393=Cad_Inicial!$D$8),Cad_Inicial!$D$8+AB393*1000,0))),"",IF(U393="","",IF(OR(U393=Cad_Inicial!$D$8,X393=Cad_Inicial!$D$8),Cad_Inicial!$D$8+AB393*1000,0)))</f>
        <v/>
      </c>
      <c r="AK393" s="50" t="e">
        <f t="shared" si="70"/>
        <v>#VALUE!</v>
      </c>
      <c r="AL393" s="50" t="e">
        <f t="shared" si="71"/>
        <v>#VALUE!</v>
      </c>
      <c r="AM393">
        <f t="shared" si="73"/>
        <v>0</v>
      </c>
      <c r="AN393">
        <f t="shared" si="75"/>
        <v>0</v>
      </c>
      <c r="AO393">
        <f t="shared" si="75"/>
        <v>0</v>
      </c>
      <c r="AP393">
        <f t="shared" si="75"/>
        <v>0</v>
      </c>
      <c r="AQ393">
        <f t="shared" si="75"/>
        <v>0</v>
      </c>
      <c r="AR393">
        <f t="shared" si="75"/>
        <v>0</v>
      </c>
      <c r="AS393">
        <f t="shared" si="75"/>
        <v>0</v>
      </c>
      <c r="AT393">
        <f t="shared" si="75"/>
        <v>0</v>
      </c>
      <c r="AU393">
        <f t="shared" si="75"/>
        <v>0</v>
      </c>
      <c r="AV393">
        <f t="shared" si="75"/>
        <v>0</v>
      </c>
      <c r="AW393">
        <f t="shared" si="75"/>
        <v>0</v>
      </c>
      <c r="AX393">
        <f t="shared" si="75"/>
        <v>0</v>
      </c>
    </row>
    <row r="394" spans="3:50" ht="30" customHeight="1" thickTop="1" thickBot="1" x14ac:dyDescent="0.25">
      <c r="C394" s="118"/>
      <c r="D394" s="126"/>
      <c r="E394" s="115"/>
      <c r="F394" s="115"/>
      <c r="G394" s="118"/>
      <c r="H394" s="127"/>
      <c r="I394" s="127"/>
      <c r="J394" s="127"/>
      <c r="K394" s="127"/>
      <c r="L394" s="127"/>
      <c r="M394" s="127"/>
      <c r="N394" s="127"/>
      <c r="O394" s="127"/>
      <c r="P394" s="127"/>
      <c r="Q394" s="109"/>
      <c r="R394" s="127"/>
      <c r="S394" s="127"/>
      <c r="U394" s="15" t="str">
        <f t="shared" si="82"/>
        <v/>
      </c>
      <c r="V394" t="str">
        <f t="shared" si="76"/>
        <v/>
      </c>
      <c r="W394" t="str">
        <f t="shared" si="77"/>
        <v/>
      </c>
      <c r="X394" t="str">
        <f t="shared" si="78"/>
        <v/>
      </c>
      <c r="Y394" t="str">
        <f t="shared" si="79"/>
        <v/>
      </c>
      <c r="Z394" t="str">
        <f t="shared" si="80"/>
        <v/>
      </c>
      <c r="AA394" t="str">
        <f t="shared" si="81"/>
        <v/>
      </c>
      <c r="AB394">
        <v>387</v>
      </c>
      <c r="AC394" t="str">
        <f>IF(ISERROR(IF(U394="","",IF(OR(U394=Cad_Inicial!$D$8,X394=Cad_Inicial!$D$8),Cad_Inicial!$D$8+AB394*1000,0))),"",IF(U394="","",IF(OR(U394=Cad_Inicial!$D$8,X394=Cad_Inicial!$D$8),Cad_Inicial!$D$8+AB394*1000,0)))</f>
        <v/>
      </c>
      <c r="AK394" s="50" t="e">
        <f t="shared" ref="AK394:AK457" si="83">DATE(U394,V394,1)</f>
        <v>#VALUE!</v>
      </c>
      <c r="AL394" s="50" t="e">
        <f t="shared" ref="AL394:AL457" si="84">DATE(X394,W394,1)</f>
        <v>#VALUE!</v>
      </c>
      <c r="AM394">
        <f t="shared" si="73"/>
        <v>0</v>
      </c>
      <c r="AN394">
        <f t="shared" si="75"/>
        <v>0</v>
      </c>
      <c r="AO394">
        <f t="shared" si="75"/>
        <v>0</v>
      </c>
      <c r="AP394">
        <f t="shared" si="75"/>
        <v>0</v>
      </c>
      <c r="AQ394">
        <f t="shared" si="75"/>
        <v>0</v>
      </c>
      <c r="AR394">
        <f t="shared" si="75"/>
        <v>0</v>
      </c>
      <c r="AS394">
        <f t="shared" si="75"/>
        <v>0</v>
      </c>
      <c r="AT394">
        <f t="shared" si="75"/>
        <v>0</v>
      </c>
      <c r="AU394">
        <f t="shared" si="75"/>
        <v>0</v>
      </c>
      <c r="AV394">
        <f t="shared" si="75"/>
        <v>0</v>
      </c>
      <c r="AW394">
        <f t="shared" si="75"/>
        <v>0</v>
      </c>
      <c r="AX394">
        <f t="shared" si="75"/>
        <v>0</v>
      </c>
    </row>
    <row r="395" spans="3:50" ht="30" customHeight="1" thickTop="1" thickBot="1" x14ac:dyDescent="0.25">
      <c r="C395" s="118"/>
      <c r="D395" s="126"/>
      <c r="E395" s="115"/>
      <c r="F395" s="115"/>
      <c r="G395" s="118"/>
      <c r="H395" s="127"/>
      <c r="I395" s="127"/>
      <c r="J395" s="127"/>
      <c r="K395" s="127"/>
      <c r="L395" s="127"/>
      <c r="M395" s="127"/>
      <c r="N395" s="127"/>
      <c r="O395" s="127"/>
      <c r="P395" s="127"/>
      <c r="Q395" s="109"/>
      <c r="R395" s="127"/>
      <c r="S395" s="127"/>
      <c r="U395" s="15" t="str">
        <f t="shared" si="82"/>
        <v/>
      </c>
      <c r="V395" t="str">
        <f t="shared" si="76"/>
        <v/>
      </c>
      <c r="W395" t="str">
        <f t="shared" si="77"/>
        <v/>
      </c>
      <c r="X395" t="str">
        <f t="shared" si="78"/>
        <v/>
      </c>
      <c r="Y395" t="str">
        <f t="shared" si="79"/>
        <v/>
      </c>
      <c r="Z395" t="str">
        <f t="shared" si="80"/>
        <v/>
      </c>
      <c r="AA395" t="str">
        <f t="shared" si="81"/>
        <v/>
      </c>
      <c r="AB395">
        <v>388</v>
      </c>
      <c r="AC395" t="str">
        <f>IF(ISERROR(IF(U395="","",IF(OR(U395=Cad_Inicial!$D$8,X395=Cad_Inicial!$D$8),Cad_Inicial!$D$8+AB395*1000,0))),"",IF(U395="","",IF(OR(U395=Cad_Inicial!$D$8,X395=Cad_Inicial!$D$8),Cad_Inicial!$D$8+AB395*1000,0)))</f>
        <v/>
      </c>
      <c r="AK395" s="50" t="e">
        <f t="shared" si="83"/>
        <v>#VALUE!</v>
      </c>
      <c r="AL395" s="50" t="e">
        <f t="shared" si="84"/>
        <v>#VALUE!</v>
      </c>
      <c r="AM395">
        <f t="shared" si="73"/>
        <v>0</v>
      </c>
      <c r="AN395">
        <f t="shared" si="75"/>
        <v>0</v>
      </c>
      <c r="AO395">
        <f t="shared" si="75"/>
        <v>0</v>
      </c>
      <c r="AP395">
        <f t="shared" si="75"/>
        <v>0</v>
      </c>
      <c r="AQ395">
        <f t="shared" si="75"/>
        <v>0</v>
      </c>
      <c r="AR395">
        <f t="shared" si="75"/>
        <v>0</v>
      </c>
      <c r="AS395">
        <f t="shared" si="75"/>
        <v>0</v>
      </c>
      <c r="AT395">
        <f t="shared" si="75"/>
        <v>0</v>
      </c>
      <c r="AU395">
        <f t="shared" si="75"/>
        <v>0</v>
      </c>
      <c r="AV395">
        <f t="shared" si="75"/>
        <v>0</v>
      </c>
      <c r="AW395">
        <f t="shared" si="75"/>
        <v>0</v>
      </c>
      <c r="AX395">
        <f t="shared" si="75"/>
        <v>0</v>
      </c>
    </row>
    <row r="396" spans="3:50" ht="30" customHeight="1" thickTop="1" thickBot="1" x14ac:dyDescent="0.25">
      <c r="C396" s="118"/>
      <c r="D396" s="126"/>
      <c r="E396" s="115"/>
      <c r="F396" s="115"/>
      <c r="G396" s="118"/>
      <c r="H396" s="127"/>
      <c r="I396" s="127"/>
      <c r="J396" s="127"/>
      <c r="K396" s="127"/>
      <c r="L396" s="127"/>
      <c r="M396" s="127"/>
      <c r="N396" s="127"/>
      <c r="O396" s="127"/>
      <c r="P396" s="127"/>
      <c r="Q396" s="109"/>
      <c r="R396" s="127"/>
      <c r="S396" s="127"/>
      <c r="U396" s="15" t="str">
        <f t="shared" si="82"/>
        <v/>
      </c>
      <c r="V396" t="str">
        <f t="shared" si="76"/>
        <v/>
      </c>
      <c r="W396" t="str">
        <f t="shared" si="77"/>
        <v/>
      </c>
      <c r="X396" t="str">
        <f t="shared" si="78"/>
        <v/>
      </c>
      <c r="Y396" t="str">
        <f t="shared" si="79"/>
        <v/>
      </c>
      <c r="Z396" t="str">
        <f t="shared" si="80"/>
        <v/>
      </c>
      <c r="AA396" t="str">
        <f t="shared" si="81"/>
        <v/>
      </c>
      <c r="AB396">
        <v>389</v>
      </c>
      <c r="AC396" t="str">
        <f>IF(ISERROR(IF(U396="","",IF(OR(U396=Cad_Inicial!$D$8,X396=Cad_Inicial!$D$8),Cad_Inicial!$D$8+AB396*1000,0))),"",IF(U396="","",IF(OR(U396=Cad_Inicial!$D$8,X396=Cad_Inicial!$D$8),Cad_Inicial!$D$8+AB396*1000,0)))</f>
        <v/>
      </c>
      <c r="AK396" s="50" t="e">
        <f t="shared" si="83"/>
        <v>#VALUE!</v>
      </c>
      <c r="AL396" s="50" t="e">
        <f t="shared" si="84"/>
        <v>#VALUE!</v>
      </c>
      <c r="AM396">
        <f t="shared" si="73"/>
        <v>0</v>
      </c>
      <c r="AN396">
        <f t="shared" si="75"/>
        <v>0</v>
      </c>
      <c r="AO396">
        <f t="shared" si="75"/>
        <v>0</v>
      </c>
      <c r="AP396">
        <f t="shared" si="75"/>
        <v>0</v>
      </c>
      <c r="AQ396">
        <f t="shared" si="75"/>
        <v>0</v>
      </c>
      <c r="AR396">
        <f t="shared" si="75"/>
        <v>0</v>
      </c>
      <c r="AS396">
        <f t="shared" si="75"/>
        <v>0</v>
      </c>
      <c r="AT396">
        <f t="shared" si="75"/>
        <v>0</v>
      </c>
      <c r="AU396">
        <f t="shared" si="75"/>
        <v>0</v>
      </c>
      <c r="AV396">
        <f t="shared" si="75"/>
        <v>0</v>
      </c>
      <c r="AW396">
        <f t="shared" si="75"/>
        <v>0</v>
      </c>
      <c r="AX396">
        <f t="shared" si="75"/>
        <v>0</v>
      </c>
    </row>
    <row r="397" spans="3:50" ht="30" customHeight="1" thickTop="1" thickBot="1" x14ac:dyDescent="0.25">
      <c r="C397" s="118"/>
      <c r="D397" s="126"/>
      <c r="E397" s="115"/>
      <c r="F397" s="115"/>
      <c r="G397" s="118"/>
      <c r="H397" s="127"/>
      <c r="I397" s="127"/>
      <c r="J397" s="127"/>
      <c r="K397" s="127"/>
      <c r="L397" s="127"/>
      <c r="M397" s="127"/>
      <c r="N397" s="127"/>
      <c r="O397" s="127"/>
      <c r="P397" s="127"/>
      <c r="Q397" s="109"/>
      <c r="R397" s="127"/>
      <c r="S397" s="127"/>
      <c r="U397" s="15" t="str">
        <f t="shared" si="82"/>
        <v/>
      </c>
      <c r="V397" t="str">
        <f t="shared" si="76"/>
        <v/>
      </c>
      <c r="W397" t="str">
        <f t="shared" si="77"/>
        <v/>
      </c>
      <c r="X397" t="str">
        <f t="shared" si="78"/>
        <v/>
      </c>
      <c r="Y397" t="str">
        <f t="shared" si="79"/>
        <v/>
      </c>
      <c r="Z397" t="str">
        <f t="shared" si="80"/>
        <v/>
      </c>
      <c r="AA397" t="str">
        <f t="shared" si="81"/>
        <v/>
      </c>
      <c r="AB397">
        <v>390</v>
      </c>
      <c r="AC397" t="str">
        <f>IF(ISERROR(IF(U397="","",IF(OR(U397=Cad_Inicial!$D$8,X397=Cad_Inicial!$D$8),Cad_Inicial!$D$8+AB397*1000,0))),"",IF(U397="","",IF(OR(U397=Cad_Inicial!$D$8,X397=Cad_Inicial!$D$8),Cad_Inicial!$D$8+AB397*1000,0)))</f>
        <v/>
      </c>
      <c r="AK397" s="50" t="e">
        <f t="shared" si="83"/>
        <v>#VALUE!</v>
      </c>
      <c r="AL397" s="50" t="e">
        <f t="shared" si="84"/>
        <v>#VALUE!</v>
      </c>
      <c r="AM397">
        <f t="shared" si="73"/>
        <v>0</v>
      </c>
      <c r="AN397">
        <f t="shared" si="75"/>
        <v>0</v>
      </c>
      <c r="AO397">
        <f t="shared" si="75"/>
        <v>0</v>
      </c>
      <c r="AP397">
        <f t="shared" si="75"/>
        <v>0</v>
      </c>
      <c r="AQ397">
        <f t="shared" si="75"/>
        <v>0</v>
      </c>
      <c r="AR397">
        <f t="shared" si="75"/>
        <v>0</v>
      </c>
      <c r="AS397">
        <f t="shared" si="75"/>
        <v>0</v>
      </c>
      <c r="AT397">
        <f t="shared" si="75"/>
        <v>0</v>
      </c>
      <c r="AU397">
        <f t="shared" si="75"/>
        <v>0</v>
      </c>
      <c r="AV397">
        <f t="shared" si="75"/>
        <v>0</v>
      </c>
      <c r="AW397">
        <f t="shared" si="75"/>
        <v>0</v>
      </c>
      <c r="AX397">
        <f t="shared" si="75"/>
        <v>0</v>
      </c>
    </row>
    <row r="398" spans="3:50" ht="30" customHeight="1" thickTop="1" thickBot="1" x14ac:dyDescent="0.25">
      <c r="C398" s="118"/>
      <c r="D398" s="126"/>
      <c r="E398" s="115"/>
      <c r="F398" s="115"/>
      <c r="G398" s="118"/>
      <c r="H398" s="127"/>
      <c r="I398" s="127"/>
      <c r="J398" s="127"/>
      <c r="K398" s="127"/>
      <c r="L398" s="127"/>
      <c r="M398" s="127"/>
      <c r="N398" s="127"/>
      <c r="O398" s="127"/>
      <c r="P398" s="127"/>
      <c r="Q398" s="109"/>
      <c r="R398" s="127"/>
      <c r="S398" s="127"/>
      <c r="U398" s="15" t="str">
        <f t="shared" si="82"/>
        <v/>
      </c>
      <c r="V398" t="str">
        <f t="shared" si="76"/>
        <v/>
      </c>
      <c r="W398" t="str">
        <f t="shared" si="77"/>
        <v/>
      </c>
      <c r="X398" t="str">
        <f t="shared" si="78"/>
        <v/>
      </c>
      <c r="Y398" t="str">
        <f t="shared" si="79"/>
        <v/>
      </c>
      <c r="Z398" t="str">
        <f t="shared" si="80"/>
        <v/>
      </c>
      <c r="AA398" t="str">
        <f t="shared" si="81"/>
        <v/>
      </c>
      <c r="AB398">
        <v>391</v>
      </c>
      <c r="AC398" t="str">
        <f>IF(ISERROR(IF(U398="","",IF(OR(U398=Cad_Inicial!$D$8,X398=Cad_Inicial!$D$8),Cad_Inicial!$D$8+AB398*1000,0))),"",IF(U398="","",IF(OR(U398=Cad_Inicial!$D$8,X398=Cad_Inicial!$D$8),Cad_Inicial!$D$8+AB398*1000,0)))</f>
        <v/>
      </c>
      <c r="AK398" s="50" t="e">
        <f t="shared" si="83"/>
        <v>#VALUE!</v>
      </c>
      <c r="AL398" s="50" t="e">
        <f t="shared" si="84"/>
        <v>#VALUE!</v>
      </c>
      <c r="AM398">
        <f t="shared" si="73"/>
        <v>0</v>
      </c>
      <c r="AN398">
        <f t="shared" si="75"/>
        <v>0</v>
      </c>
      <c r="AO398">
        <f t="shared" si="75"/>
        <v>0</v>
      </c>
      <c r="AP398">
        <f t="shared" si="75"/>
        <v>0</v>
      </c>
      <c r="AQ398">
        <f t="shared" si="75"/>
        <v>0</v>
      </c>
      <c r="AR398">
        <f t="shared" si="75"/>
        <v>0</v>
      </c>
      <c r="AS398">
        <f t="shared" si="75"/>
        <v>0</v>
      </c>
      <c r="AT398">
        <f t="shared" si="75"/>
        <v>0</v>
      </c>
      <c r="AU398">
        <f t="shared" si="75"/>
        <v>0</v>
      </c>
      <c r="AV398">
        <f t="shared" si="75"/>
        <v>0</v>
      </c>
      <c r="AW398">
        <f t="shared" si="75"/>
        <v>0</v>
      </c>
      <c r="AX398">
        <f t="shared" si="75"/>
        <v>0</v>
      </c>
    </row>
    <row r="399" spans="3:50" ht="30" customHeight="1" thickTop="1" thickBot="1" x14ac:dyDescent="0.25">
      <c r="C399" s="118"/>
      <c r="D399" s="126"/>
      <c r="E399" s="115"/>
      <c r="F399" s="115"/>
      <c r="G399" s="118"/>
      <c r="H399" s="127"/>
      <c r="I399" s="127"/>
      <c r="J399" s="127"/>
      <c r="K399" s="127"/>
      <c r="L399" s="127"/>
      <c r="M399" s="127"/>
      <c r="N399" s="127"/>
      <c r="O399" s="127"/>
      <c r="P399" s="127"/>
      <c r="Q399" s="109"/>
      <c r="R399" s="127"/>
      <c r="S399" s="127"/>
      <c r="U399" s="15" t="str">
        <f t="shared" si="82"/>
        <v/>
      </c>
      <c r="V399" t="str">
        <f t="shared" si="76"/>
        <v/>
      </c>
      <c r="W399" t="str">
        <f t="shared" si="77"/>
        <v/>
      </c>
      <c r="X399" t="str">
        <f t="shared" si="78"/>
        <v/>
      </c>
      <c r="Y399" t="str">
        <f t="shared" si="79"/>
        <v/>
      </c>
      <c r="Z399" t="str">
        <f t="shared" si="80"/>
        <v/>
      </c>
      <c r="AA399" t="str">
        <f t="shared" si="81"/>
        <v/>
      </c>
      <c r="AB399">
        <v>392</v>
      </c>
      <c r="AC399" t="str">
        <f>IF(ISERROR(IF(U399="","",IF(OR(U399=Cad_Inicial!$D$8,X399=Cad_Inicial!$D$8),Cad_Inicial!$D$8+AB399*1000,0))),"",IF(U399="","",IF(OR(U399=Cad_Inicial!$D$8,X399=Cad_Inicial!$D$8),Cad_Inicial!$D$8+AB399*1000,0)))</f>
        <v/>
      </c>
      <c r="AK399" s="50" t="e">
        <f t="shared" si="83"/>
        <v>#VALUE!</v>
      </c>
      <c r="AL399" s="50" t="e">
        <f t="shared" si="84"/>
        <v>#VALUE!</v>
      </c>
      <c r="AM399">
        <f t="shared" si="73"/>
        <v>0</v>
      </c>
      <c r="AN399">
        <f t="shared" si="75"/>
        <v>0</v>
      </c>
      <c r="AO399">
        <f t="shared" si="75"/>
        <v>0</v>
      </c>
      <c r="AP399">
        <f t="shared" si="75"/>
        <v>0</v>
      </c>
      <c r="AQ399">
        <f t="shared" si="75"/>
        <v>0</v>
      </c>
      <c r="AR399">
        <f t="shared" si="75"/>
        <v>0</v>
      </c>
      <c r="AS399">
        <f t="shared" si="75"/>
        <v>0</v>
      </c>
      <c r="AT399">
        <f t="shared" si="75"/>
        <v>0</v>
      </c>
      <c r="AU399">
        <f t="shared" si="75"/>
        <v>0</v>
      </c>
      <c r="AV399">
        <f t="shared" si="75"/>
        <v>0</v>
      </c>
      <c r="AW399">
        <f t="shared" si="75"/>
        <v>0</v>
      </c>
      <c r="AX399">
        <f t="shared" si="75"/>
        <v>0</v>
      </c>
    </row>
    <row r="400" spans="3:50" ht="30" customHeight="1" thickTop="1" thickBot="1" x14ac:dyDescent="0.25">
      <c r="C400" s="118"/>
      <c r="D400" s="126"/>
      <c r="E400" s="115"/>
      <c r="F400" s="115"/>
      <c r="G400" s="118"/>
      <c r="H400" s="127"/>
      <c r="I400" s="127"/>
      <c r="J400" s="127"/>
      <c r="K400" s="127"/>
      <c r="L400" s="127"/>
      <c r="M400" s="127"/>
      <c r="N400" s="127"/>
      <c r="O400" s="127"/>
      <c r="P400" s="127"/>
      <c r="Q400" s="109"/>
      <c r="R400" s="127"/>
      <c r="S400" s="127"/>
      <c r="U400" s="15" t="str">
        <f t="shared" si="82"/>
        <v/>
      </c>
      <c r="V400" t="str">
        <f t="shared" si="76"/>
        <v/>
      </c>
      <c r="W400" t="str">
        <f t="shared" si="77"/>
        <v/>
      </c>
      <c r="X400" t="str">
        <f t="shared" si="78"/>
        <v/>
      </c>
      <c r="Y400" t="str">
        <f t="shared" si="79"/>
        <v/>
      </c>
      <c r="Z400" t="str">
        <f t="shared" si="80"/>
        <v/>
      </c>
      <c r="AA400" t="str">
        <f t="shared" si="81"/>
        <v/>
      </c>
      <c r="AB400">
        <v>393</v>
      </c>
      <c r="AC400" t="str">
        <f>IF(ISERROR(IF(U400="","",IF(OR(U400=Cad_Inicial!$D$8,X400=Cad_Inicial!$D$8),Cad_Inicial!$D$8+AB400*1000,0))),"",IF(U400="","",IF(OR(U400=Cad_Inicial!$D$8,X400=Cad_Inicial!$D$8),Cad_Inicial!$D$8+AB400*1000,0)))</f>
        <v/>
      </c>
      <c r="AK400" s="50" t="e">
        <f t="shared" si="83"/>
        <v>#VALUE!</v>
      </c>
      <c r="AL400" s="50" t="e">
        <f t="shared" si="84"/>
        <v>#VALUE!</v>
      </c>
      <c r="AM400">
        <f t="shared" si="73"/>
        <v>0</v>
      </c>
      <c r="AN400">
        <f t="shared" si="75"/>
        <v>0</v>
      </c>
      <c r="AO400">
        <f t="shared" si="75"/>
        <v>0</v>
      </c>
      <c r="AP400">
        <f t="shared" si="75"/>
        <v>0</v>
      </c>
      <c r="AQ400">
        <f t="shared" si="75"/>
        <v>0</v>
      </c>
      <c r="AR400">
        <f t="shared" si="75"/>
        <v>0</v>
      </c>
      <c r="AS400">
        <f t="shared" si="75"/>
        <v>0</v>
      </c>
      <c r="AT400">
        <f t="shared" si="75"/>
        <v>0</v>
      </c>
      <c r="AU400">
        <f t="shared" si="75"/>
        <v>0</v>
      </c>
      <c r="AV400">
        <f t="shared" si="75"/>
        <v>0</v>
      </c>
      <c r="AW400">
        <f t="shared" si="75"/>
        <v>0</v>
      </c>
      <c r="AX400">
        <f t="shared" si="75"/>
        <v>0</v>
      </c>
    </row>
    <row r="401" spans="3:50" ht="30" customHeight="1" thickTop="1" thickBot="1" x14ac:dyDescent="0.25">
      <c r="C401" s="118"/>
      <c r="D401" s="126"/>
      <c r="E401" s="115"/>
      <c r="F401" s="115"/>
      <c r="G401" s="118"/>
      <c r="H401" s="127"/>
      <c r="I401" s="127"/>
      <c r="J401" s="127"/>
      <c r="K401" s="127"/>
      <c r="L401" s="127"/>
      <c r="M401" s="127"/>
      <c r="N401" s="127"/>
      <c r="O401" s="127"/>
      <c r="P401" s="127"/>
      <c r="Q401" s="109"/>
      <c r="R401" s="127"/>
      <c r="S401" s="127"/>
      <c r="U401" s="15" t="str">
        <f t="shared" si="82"/>
        <v/>
      </c>
      <c r="V401" t="str">
        <f t="shared" si="76"/>
        <v/>
      </c>
      <c r="W401" t="str">
        <f t="shared" si="77"/>
        <v/>
      </c>
      <c r="X401" t="str">
        <f t="shared" si="78"/>
        <v/>
      </c>
      <c r="Y401" t="str">
        <f t="shared" si="79"/>
        <v/>
      </c>
      <c r="Z401" t="str">
        <f t="shared" si="80"/>
        <v/>
      </c>
      <c r="AA401" t="str">
        <f t="shared" si="81"/>
        <v/>
      </c>
      <c r="AB401">
        <v>394</v>
      </c>
      <c r="AC401" t="str">
        <f>IF(ISERROR(IF(U401="","",IF(OR(U401=Cad_Inicial!$D$8,X401=Cad_Inicial!$D$8),Cad_Inicial!$D$8+AB401*1000,0))),"",IF(U401="","",IF(OR(U401=Cad_Inicial!$D$8,X401=Cad_Inicial!$D$8),Cad_Inicial!$D$8+AB401*1000,0)))</f>
        <v/>
      </c>
      <c r="AK401" s="50" t="e">
        <f t="shared" si="83"/>
        <v>#VALUE!</v>
      </c>
      <c r="AL401" s="50" t="e">
        <f t="shared" si="84"/>
        <v>#VALUE!</v>
      </c>
      <c r="AM401">
        <f t="shared" ref="AM401:AM464" si="85">IFERROR(IF(AND($AK401&lt;=AM$5,$AL401&gt;=AM$5),1,0),0)</f>
        <v>0</v>
      </c>
      <c r="AN401">
        <f t="shared" si="75"/>
        <v>0</v>
      </c>
      <c r="AO401">
        <f t="shared" si="75"/>
        <v>0</v>
      </c>
      <c r="AP401">
        <f t="shared" si="75"/>
        <v>0</v>
      </c>
      <c r="AQ401">
        <f t="shared" si="75"/>
        <v>0</v>
      </c>
      <c r="AR401">
        <f t="shared" si="75"/>
        <v>0</v>
      </c>
      <c r="AS401">
        <f t="shared" si="75"/>
        <v>0</v>
      </c>
      <c r="AT401">
        <f t="shared" si="75"/>
        <v>0</v>
      </c>
      <c r="AU401">
        <f t="shared" si="75"/>
        <v>0</v>
      </c>
      <c r="AV401">
        <f t="shared" si="75"/>
        <v>0</v>
      </c>
      <c r="AW401">
        <f t="shared" si="75"/>
        <v>0</v>
      </c>
      <c r="AX401">
        <f t="shared" si="75"/>
        <v>0</v>
      </c>
    </row>
    <row r="402" spans="3:50" ht="30" customHeight="1" thickTop="1" thickBot="1" x14ac:dyDescent="0.25">
      <c r="C402" s="118"/>
      <c r="D402" s="126"/>
      <c r="E402" s="115"/>
      <c r="F402" s="115"/>
      <c r="G402" s="118"/>
      <c r="H402" s="127"/>
      <c r="I402" s="127"/>
      <c r="J402" s="127"/>
      <c r="K402" s="127"/>
      <c r="L402" s="127"/>
      <c r="M402" s="127"/>
      <c r="N402" s="127"/>
      <c r="O402" s="127"/>
      <c r="P402" s="127"/>
      <c r="Q402" s="109"/>
      <c r="R402" s="127"/>
      <c r="S402" s="127"/>
      <c r="U402" s="15" t="str">
        <f t="shared" si="82"/>
        <v/>
      </c>
      <c r="V402" t="str">
        <f t="shared" si="76"/>
        <v/>
      </c>
      <c r="W402" t="str">
        <f t="shared" si="77"/>
        <v/>
      </c>
      <c r="X402" t="str">
        <f t="shared" si="78"/>
        <v/>
      </c>
      <c r="Y402" t="str">
        <f t="shared" si="79"/>
        <v/>
      </c>
      <c r="Z402" t="str">
        <f t="shared" si="80"/>
        <v/>
      </c>
      <c r="AA402" t="str">
        <f t="shared" si="81"/>
        <v/>
      </c>
      <c r="AB402">
        <v>395</v>
      </c>
      <c r="AC402" t="str">
        <f>IF(ISERROR(IF(U402="","",IF(OR(U402=Cad_Inicial!$D$8,X402=Cad_Inicial!$D$8),Cad_Inicial!$D$8+AB402*1000,0))),"",IF(U402="","",IF(OR(U402=Cad_Inicial!$D$8,X402=Cad_Inicial!$D$8),Cad_Inicial!$D$8+AB402*1000,0)))</f>
        <v/>
      </c>
      <c r="AK402" s="50" t="e">
        <f t="shared" si="83"/>
        <v>#VALUE!</v>
      </c>
      <c r="AL402" s="50" t="e">
        <f t="shared" si="84"/>
        <v>#VALUE!</v>
      </c>
      <c r="AM402">
        <f t="shared" si="85"/>
        <v>0</v>
      </c>
      <c r="AN402">
        <f t="shared" si="75"/>
        <v>0</v>
      </c>
      <c r="AO402">
        <f t="shared" si="75"/>
        <v>0</v>
      </c>
      <c r="AP402">
        <f t="shared" si="75"/>
        <v>0</v>
      </c>
      <c r="AQ402">
        <f t="shared" si="75"/>
        <v>0</v>
      </c>
      <c r="AR402">
        <f t="shared" si="75"/>
        <v>0</v>
      </c>
      <c r="AS402">
        <f t="shared" si="75"/>
        <v>0</v>
      </c>
      <c r="AT402">
        <f t="shared" si="75"/>
        <v>0</v>
      </c>
      <c r="AU402">
        <f t="shared" si="75"/>
        <v>0</v>
      </c>
      <c r="AV402">
        <f t="shared" si="75"/>
        <v>0</v>
      </c>
      <c r="AW402">
        <f t="shared" si="75"/>
        <v>0</v>
      </c>
      <c r="AX402">
        <f t="shared" si="75"/>
        <v>0</v>
      </c>
    </row>
    <row r="403" spans="3:50" ht="30" customHeight="1" thickTop="1" thickBot="1" x14ac:dyDescent="0.25">
      <c r="C403" s="118"/>
      <c r="D403" s="126"/>
      <c r="E403" s="115"/>
      <c r="F403" s="115"/>
      <c r="G403" s="118"/>
      <c r="H403" s="127"/>
      <c r="I403" s="127"/>
      <c r="J403" s="127"/>
      <c r="K403" s="127"/>
      <c r="L403" s="127"/>
      <c r="M403" s="127"/>
      <c r="N403" s="127"/>
      <c r="O403" s="127"/>
      <c r="P403" s="127"/>
      <c r="Q403" s="109"/>
      <c r="R403" s="127"/>
      <c r="S403" s="127"/>
      <c r="U403" s="15" t="str">
        <f t="shared" si="82"/>
        <v/>
      </c>
      <c r="V403" t="str">
        <f t="shared" si="76"/>
        <v/>
      </c>
      <c r="W403" t="str">
        <f t="shared" si="77"/>
        <v/>
      </c>
      <c r="X403" t="str">
        <f t="shared" si="78"/>
        <v/>
      </c>
      <c r="Y403" t="str">
        <f t="shared" si="79"/>
        <v/>
      </c>
      <c r="Z403" t="str">
        <f t="shared" si="80"/>
        <v/>
      </c>
      <c r="AA403" t="str">
        <f t="shared" si="81"/>
        <v/>
      </c>
      <c r="AB403">
        <v>396</v>
      </c>
      <c r="AC403" t="str">
        <f>IF(ISERROR(IF(U403="","",IF(OR(U403=Cad_Inicial!$D$8,X403=Cad_Inicial!$D$8),Cad_Inicial!$D$8+AB403*1000,0))),"",IF(U403="","",IF(OR(U403=Cad_Inicial!$D$8,X403=Cad_Inicial!$D$8),Cad_Inicial!$D$8+AB403*1000,0)))</f>
        <v/>
      </c>
      <c r="AK403" s="50" t="e">
        <f t="shared" si="83"/>
        <v>#VALUE!</v>
      </c>
      <c r="AL403" s="50" t="e">
        <f t="shared" si="84"/>
        <v>#VALUE!</v>
      </c>
      <c r="AM403">
        <f t="shared" si="85"/>
        <v>0</v>
      </c>
      <c r="AN403">
        <f t="shared" si="75"/>
        <v>0</v>
      </c>
      <c r="AO403">
        <f t="shared" si="75"/>
        <v>0</v>
      </c>
      <c r="AP403">
        <f t="shared" si="75"/>
        <v>0</v>
      </c>
      <c r="AQ403">
        <f t="shared" si="75"/>
        <v>0</v>
      </c>
      <c r="AR403">
        <f t="shared" si="75"/>
        <v>0</v>
      </c>
      <c r="AS403">
        <f t="shared" si="75"/>
        <v>0</v>
      </c>
      <c r="AT403">
        <f t="shared" si="75"/>
        <v>0</v>
      </c>
      <c r="AU403">
        <f t="shared" si="75"/>
        <v>0</v>
      </c>
      <c r="AV403">
        <f t="shared" si="75"/>
        <v>0</v>
      </c>
      <c r="AW403">
        <f t="shared" si="75"/>
        <v>0</v>
      </c>
      <c r="AX403">
        <f t="shared" si="75"/>
        <v>0</v>
      </c>
    </row>
    <row r="404" spans="3:50" ht="30" customHeight="1" thickTop="1" thickBot="1" x14ac:dyDescent="0.25">
      <c r="C404" s="118"/>
      <c r="D404" s="126"/>
      <c r="E404" s="115"/>
      <c r="F404" s="115"/>
      <c r="G404" s="118"/>
      <c r="H404" s="127"/>
      <c r="I404" s="127"/>
      <c r="J404" s="127"/>
      <c r="K404" s="127"/>
      <c r="L404" s="127"/>
      <c r="M404" s="127"/>
      <c r="N404" s="127"/>
      <c r="O404" s="127"/>
      <c r="P404" s="127"/>
      <c r="Q404" s="109"/>
      <c r="R404" s="127"/>
      <c r="S404" s="127"/>
      <c r="U404" s="15" t="str">
        <f t="shared" si="82"/>
        <v/>
      </c>
      <c r="V404" t="str">
        <f t="shared" si="76"/>
        <v/>
      </c>
      <c r="W404" t="str">
        <f t="shared" si="77"/>
        <v/>
      </c>
      <c r="X404" t="str">
        <f t="shared" si="78"/>
        <v/>
      </c>
      <c r="Y404" t="str">
        <f t="shared" si="79"/>
        <v/>
      </c>
      <c r="Z404" t="str">
        <f t="shared" si="80"/>
        <v/>
      </c>
      <c r="AA404" t="str">
        <f t="shared" si="81"/>
        <v/>
      </c>
      <c r="AB404">
        <v>397</v>
      </c>
      <c r="AC404" t="str">
        <f>IF(ISERROR(IF(U404="","",IF(OR(U404=Cad_Inicial!$D$8,X404=Cad_Inicial!$D$8),Cad_Inicial!$D$8+AB404*1000,0))),"",IF(U404="","",IF(OR(U404=Cad_Inicial!$D$8,X404=Cad_Inicial!$D$8),Cad_Inicial!$D$8+AB404*1000,0)))</f>
        <v/>
      </c>
      <c r="AK404" s="50" t="e">
        <f t="shared" si="83"/>
        <v>#VALUE!</v>
      </c>
      <c r="AL404" s="50" t="e">
        <f t="shared" si="84"/>
        <v>#VALUE!</v>
      </c>
      <c r="AM404">
        <f t="shared" si="85"/>
        <v>0</v>
      </c>
      <c r="AN404">
        <f t="shared" si="75"/>
        <v>0</v>
      </c>
      <c r="AO404">
        <f t="shared" si="75"/>
        <v>0</v>
      </c>
      <c r="AP404">
        <f t="shared" si="75"/>
        <v>0</v>
      </c>
      <c r="AQ404">
        <f t="shared" si="75"/>
        <v>0</v>
      </c>
      <c r="AR404">
        <f t="shared" si="75"/>
        <v>0</v>
      </c>
      <c r="AS404">
        <f t="shared" si="75"/>
        <v>0</v>
      </c>
      <c r="AT404">
        <f t="shared" si="75"/>
        <v>0</v>
      </c>
      <c r="AU404">
        <f t="shared" si="75"/>
        <v>0</v>
      </c>
      <c r="AV404">
        <f t="shared" si="75"/>
        <v>0</v>
      </c>
      <c r="AW404">
        <f t="shared" si="75"/>
        <v>0</v>
      </c>
      <c r="AX404">
        <f t="shared" si="75"/>
        <v>0</v>
      </c>
    </row>
    <row r="405" spans="3:50" ht="30" customHeight="1" thickTop="1" thickBot="1" x14ac:dyDescent="0.25">
      <c r="C405" s="118"/>
      <c r="D405" s="126"/>
      <c r="E405" s="115"/>
      <c r="F405" s="115"/>
      <c r="G405" s="118"/>
      <c r="H405" s="127"/>
      <c r="I405" s="127"/>
      <c r="J405" s="127"/>
      <c r="K405" s="127"/>
      <c r="L405" s="127"/>
      <c r="M405" s="127"/>
      <c r="N405" s="127"/>
      <c r="O405" s="127"/>
      <c r="P405" s="127"/>
      <c r="Q405" s="109"/>
      <c r="R405" s="127"/>
      <c r="S405" s="127"/>
      <c r="U405" s="15" t="str">
        <f t="shared" si="82"/>
        <v/>
      </c>
      <c r="V405" t="str">
        <f t="shared" si="76"/>
        <v/>
      </c>
      <c r="W405" t="str">
        <f t="shared" si="77"/>
        <v/>
      </c>
      <c r="X405" t="str">
        <f t="shared" si="78"/>
        <v/>
      </c>
      <c r="Y405" t="str">
        <f t="shared" si="79"/>
        <v/>
      </c>
      <c r="Z405" t="str">
        <f t="shared" si="80"/>
        <v/>
      </c>
      <c r="AA405" t="str">
        <f t="shared" si="81"/>
        <v/>
      </c>
      <c r="AB405">
        <v>398</v>
      </c>
      <c r="AC405" t="str">
        <f>IF(ISERROR(IF(U405="","",IF(OR(U405=Cad_Inicial!$D$8,X405=Cad_Inicial!$D$8),Cad_Inicial!$D$8+AB405*1000,0))),"",IF(U405="","",IF(OR(U405=Cad_Inicial!$D$8,X405=Cad_Inicial!$D$8),Cad_Inicial!$D$8+AB405*1000,0)))</f>
        <v/>
      </c>
      <c r="AK405" s="50" t="e">
        <f t="shared" si="83"/>
        <v>#VALUE!</v>
      </c>
      <c r="AL405" s="50" t="e">
        <f t="shared" si="84"/>
        <v>#VALUE!</v>
      </c>
      <c r="AM405">
        <f t="shared" si="85"/>
        <v>0</v>
      </c>
      <c r="AN405">
        <f t="shared" si="75"/>
        <v>0</v>
      </c>
      <c r="AO405">
        <f t="shared" si="75"/>
        <v>0</v>
      </c>
      <c r="AP405">
        <f t="shared" si="75"/>
        <v>0</v>
      </c>
      <c r="AQ405">
        <f t="shared" si="75"/>
        <v>0</v>
      </c>
      <c r="AR405">
        <f t="shared" si="75"/>
        <v>0</v>
      </c>
      <c r="AS405">
        <f t="shared" si="75"/>
        <v>0</v>
      </c>
      <c r="AT405">
        <f t="shared" si="75"/>
        <v>0</v>
      </c>
      <c r="AU405">
        <f t="shared" si="75"/>
        <v>0</v>
      </c>
      <c r="AV405">
        <f t="shared" ref="AN405:AX428" si="86">IFERROR(IF(AND($AK405&lt;=AV$5,$AL405&gt;=AV$5),1,0),0)</f>
        <v>0</v>
      </c>
      <c r="AW405">
        <f t="shared" si="86"/>
        <v>0</v>
      </c>
      <c r="AX405">
        <f t="shared" si="86"/>
        <v>0</v>
      </c>
    </row>
    <row r="406" spans="3:50" ht="30" customHeight="1" thickTop="1" thickBot="1" x14ac:dyDescent="0.25">
      <c r="C406" s="118"/>
      <c r="D406" s="126"/>
      <c r="E406" s="115"/>
      <c r="F406" s="115"/>
      <c r="G406" s="118"/>
      <c r="H406" s="127"/>
      <c r="I406" s="127"/>
      <c r="J406" s="127"/>
      <c r="K406" s="127"/>
      <c r="L406" s="127"/>
      <c r="M406" s="127"/>
      <c r="N406" s="127"/>
      <c r="O406" s="127"/>
      <c r="P406" s="127"/>
      <c r="Q406" s="109"/>
      <c r="R406" s="127"/>
      <c r="S406" s="127"/>
      <c r="U406" s="15" t="str">
        <f t="shared" si="82"/>
        <v/>
      </c>
      <c r="V406" t="str">
        <f t="shared" si="76"/>
        <v/>
      </c>
      <c r="W406" t="str">
        <f t="shared" si="77"/>
        <v/>
      </c>
      <c r="X406" t="str">
        <f t="shared" si="78"/>
        <v/>
      </c>
      <c r="Y406" t="str">
        <f t="shared" si="79"/>
        <v/>
      </c>
      <c r="Z406" t="str">
        <f t="shared" si="80"/>
        <v/>
      </c>
      <c r="AA406" t="str">
        <f t="shared" si="81"/>
        <v/>
      </c>
      <c r="AB406">
        <v>399</v>
      </c>
      <c r="AC406" t="str">
        <f>IF(ISERROR(IF(U406="","",IF(OR(U406=Cad_Inicial!$D$8,X406=Cad_Inicial!$D$8),Cad_Inicial!$D$8+AB406*1000,0))),"",IF(U406="","",IF(OR(U406=Cad_Inicial!$D$8,X406=Cad_Inicial!$D$8),Cad_Inicial!$D$8+AB406*1000,0)))</f>
        <v/>
      </c>
      <c r="AK406" s="50" t="e">
        <f t="shared" si="83"/>
        <v>#VALUE!</v>
      </c>
      <c r="AL406" s="50" t="e">
        <f t="shared" si="84"/>
        <v>#VALUE!</v>
      </c>
      <c r="AM406">
        <f t="shared" si="85"/>
        <v>0</v>
      </c>
      <c r="AN406">
        <f t="shared" si="86"/>
        <v>0</v>
      </c>
      <c r="AO406">
        <f t="shared" si="86"/>
        <v>0</v>
      </c>
      <c r="AP406">
        <f t="shared" si="86"/>
        <v>0</v>
      </c>
      <c r="AQ406">
        <f t="shared" si="86"/>
        <v>0</v>
      </c>
      <c r="AR406">
        <f t="shared" si="86"/>
        <v>0</v>
      </c>
      <c r="AS406">
        <f t="shared" si="86"/>
        <v>0</v>
      </c>
      <c r="AT406">
        <f t="shared" si="86"/>
        <v>0</v>
      </c>
      <c r="AU406">
        <f t="shared" si="86"/>
        <v>0</v>
      </c>
      <c r="AV406">
        <f t="shared" si="86"/>
        <v>0</v>
      </c>
      <c r="AW406">
        <f t="shared" si="86"/>
        <v>0</v>
      </c>
      <c r="AX406">
        <f t="shared" si="86"/>
        <v>0</v>
      </c>
    </row>
    <row r="407" spans="3:50" ht="30" customHeight="1" thickTop="1" thickBot="1" x14ac:dyDescent="0.25">
      <c r="C407" s="118"/>
      <c r="D407" s="126"/>
      <c r="E407" s="115"/>
      <c r="F407" s="115"/>
      <c r="G407" s="118"/>
      <c r="H407" s="127"/>
      <c r="I407" s="127"/>
      <c r="J407" s="127"/>
      <c r="K407" s="127"/>
      <c r="L407" s="127"/>
      <c r="M407" s="127"/>
      <c r="N407" s="127"/>
      <c r="O407" s="127"/>
      <c r="P407" s="127"/>
      <c r="Q407" s="109"/>
      <c r="R407" s="127"/>
      <c r="S407" s="127"/>
      <c r="U407" s="15" t="str">
        <f t="shared" si="82"/>
        <v/>
      </c>
      <c r="V407" t="str">
        <f t="shared" si="76"/>
        <v/>
      </c>
      <c r="W407" t="str">
        <f t="shared" si="77"/>
        <v/>
      </c>
      <c r="X407" t="str">
        <f t="shared" si="78"/>
        <v/>
      </c>
      <c r="Y407" t="str">
        <f t="shared" si="79"/>
        <v/>
      </c>
      <c r="Z407" t="str">
        <f t="shared" si="80"/>
        <v/>
      </c>
      <c r="AA407" t="str">
        <f t="shared" si="81"/>
        <v/>
      </c>
      <c r="AB407">
        <v>400</v>
      </c>
      <c r="AC407" t="str">
        <f>IF(ISERROR(IF(U407="","",IF(OR(U407=Cad_Inicial!$D$8,X407=Cad_Inicial!$D$8),Cad_Inicial!$D$8+AB407*1000,0))),"",IF(U407="","",IF(OR(U407=Cad_Inicial!$D$8,X407=Cad_Inicial!$D$8),Cad_Inicial!$D$8+AB407*1000,0)))</f>
        <v/>
      </c>
      <c r="AK407" s="50" t="e">
        <f t="shared" si="83"/>
        <v>#VALUE!</v>
      </c>
      <c r="AL407" s="50" t="e">
        <f t="shared" si="84"/>
        <v>#VALUE!</v>
      </c>
      <c r="AM407">
        <f t="shared" si="85"/>
        <v>0</v>
      </c>
      <c r="AN407">
        <f t="shared" si="86"/>
        <v>0</v>
      </c>
      <c r="AO407">
        <f t="shared" si="86"/>
        <v>0</v>
      </c>
      <c r="AP407">
        <f t="shared" si="86"/>
        <v>0</v>
      </c>
      <c r="AQ407">
        <f t="shared" si="86"/>
        <v>0</v>
      </c>
      <c r="AR407">
        <f t="shared" si="86"/>
        <v>0</v>
      </c>
      <c r="AS407">
        <f t="shared" si="86"/>
        <v>0</v>
      </c>
      <c r="AT407">
        <f t="shared" si="86"/>
        <v>0</v>
      </c>
      <c r="AU407">
        <f t="shared" si="86"/>
        <v>0</v>
      </c>
      <c r="AV407">
        <f t="shared" si="86"/>
        <v>0</v>
      </c>
      <c r="AW407">
        <f t="shared" si="86"/>
        <v>0</v>
      </c>
      <c r="AX407">
        <f t="shared" si="86"/>
        <v>0</v>
      </c>
    </row>
    <row r="408" spans="3:50" ht="30" customHeight="1" thickTop="1" thickBot="1" x14ac:dyDescent="0.25">
      <c r="C408" s="118"/>
      <c r="D408" s="126"/>
      <c r="E408" s="115"/>
      <c r="F408" s="115"/>
      <c r="G408" s="118"/>
      <c r="H408" s="127"/>
      <c r="I408" s="127"/>
      <c r="J408" s="127"/>
      <c r="K408" s="127"/>
      <c r="L408" s="127"/>
      <c r="M408" s="127"/>
      <c r="N408" s="127"/>
      <c r="O408" s="127"/>
      <c r="P408" s="127"/>
      <c r="Q408" s="109"/>
      <c r="R408" s="127"/>
      <c r="S408" s="127"/>
      <c r="U408" s="15" t="str">
        <f t="shared" si="82"/>
        <v/>
      </c>
      <c r="V408" t="str">
        <f t="shared" si="76"/>
        <v/>
      </c>
      <c r="W408" t="str">
        <f t="shared" si="77"/>
        <v/>
      </c>
      <c r="X408" t="str">
        <f t="shared" si="78"/>
        <v/>
      </c>
      <c r="Y408" t="str">
        <f t="shared" si="79"/>
        <v/>
      </c>
      <c r="Z408" t="str">
        <f t="shared" si="80"/>
        <v/>
      </c>
      <c r="AA408" t="str">
        <f t="shared" si="81"/>
        <v/>
      </c>
      <c r="AB408">
        <v>401</v>
      </c>
      <c r="AC408" t="str">
        <f>IF(ISERROR(IF(U408="","",IF(OR(U408=Cad_Inicial!$D$8,X408=Cad_Inicial!$D$8),Cad_Inicial!$D$8+AB408*1000,0))),"",IF(U408="","",IF(OR(U408=Cad_Inicial!$D$8,X408=Cad_Inicial!$D$8),Cad_Inicial!$D$8+AB408*1000,0)))</f>
        <v/>
      </c>
      <c r="AK408" s="50" t="e">
        <f t="shared" si="83"/>
        <v>#VALUE!</v>
      </c>
      <c r="AL408" s="50" t="e">
        <f t="shared" si="84"/>
        <v>#VALUE!</v>
      </c>
      <c r="AM408">
        <f t="shared" si="85"/>
        <v>0</v>
      </c>
      <c r="AN408">
        <f t="shared" si="86"/>
        <v>0</v>
      </c>
      <c r="AO408">
        <f t="shared" si="86"/>
        <v>0</v>
      </c>
      <c r="AP408">
        <f t="shared" si="86"/>
        <v>0</v>
      </c>
      <c r="AQ408">
        <f t="shared" si="86"/>
        <v>0</v>
      </c>
      <c r="AR408">
        <f t="shared" si="86"/>
        <v>0</v>
      </c>
      <c r="AS408">
        <f t="shared" si="86"/>
        <v>0</v>
      </c>
      <c r="AT408">
        <f t="shared" si="86"/>
        <v>0</v>
      </c>
      <c r="AU408">
        <f t="shared" si="86"/>
        <v>0</v>
      </c>
      <c r="AV408">
        <f t="shared" si="86"/>
        <v>0</v>
      </c>
      <c r="AW408">
        <f t="shared" si="86"/>
        <v>0</v>
      </c>
      <c r="AX408">
        <f t="shared" si="86"/>
        <v>0</v>
      </c>
    </row>
    <row r="409" spans="3:50" ht="30" customHeight="1" thickTop="1" thickBot="1" x14ac:dyDescent="0.25">
      <c r="C409" s="118"/>
      <c r="D409" s="126"/>
      <c r="E409" s="115"/>
      <c r="F409" s="115"/>
      <c r="G409" s="118"/>
      <c r="H409" s="127"/>
      <c r="I409" s="127"/>
      <c r="J409" s="127"/>
      <c r="K409" s="127"/>
      <c r="L409" s="127"/>
      <c r="M409" s="127"/>
      <c r="N409" s="127"/>
      <c r="O409" s="127"/>
      <c r="P409" s="127"/>
      <c r="Q409" s="109"/>
      <c r="R409" s="127"/>
      <c r="S409" s="127"/>
      <c r="U409" s="15" t="str">
        <f t="shared" si="82"/>
        <v/>
      </c>
      <c r="V409" t="str">
        <f t="shared" si="76"/>
        <v/>
      </c>
      <c r="W409" t="str">
        <f t="shared" si="77"/>
        <v/>
      </c>
      <c r="X409" t="str">
        <f t="shared" si="78"/>
        <v/>
      </c>
      <c r="Y409" t="str">
        <f t="shared" si="79"/>
        <v/>
      </c>
      <c r="Z409" t="str">
        <f t="shared" si="80"/>
        <v/>
      </c>
      <c r="AA409" t="str">
        <f t="shared" si="81"/>
        <v/>
      </c>
      <c r="AB409">
        <v>402</v>
      </c>
      <c r="AC409" t="str">
        <f>IF(ISERROR(IF(U409="","",IF(OR(U409=Cad_Inicial!$D$8,X409=Cad_Inicial!$D$8),Cad_Inicial!$D$8+AB409*1000,0))),"",IF(U409="","",IF(OR(U409=Cad_Inicial!$D$8,X409=Cad_Inicial!$D$8),Cad_Inicial!$D$8+AB409*1000,0)))</f>
        <v/>
      </c>
      <c r="AK409" s="50" t="e">
        <f t="shared" si="83"/>
        <v>#VALUE!</v>
      </c>
      <c r="AL409" s="50" t="e">
        <f t="shared" si="84"/>
        <v>#VALUE!</v>
      </c>
      <c r="AM409">
        <f t="shared" si="85"/>
        <v>0</v>
      </c>
      <c r="AN409">
        <f t="shared" si="86"/>
        <v>0</v>
      </c>
      <c r="AO409">
        <f t="shared" si="86"/>
        <v>0</v>
      </c>
      <c r="AP409">
        <f t="shared" si="86"/>
        <v>0</v>
      </c>
      <c r="AQ409">
        <f t="shared" si="86"/>
        <v>0</v>
      </c>
      <c r="AR409">
        <f t="shared" si="86"/>
        <v>0</v>
      </c>
      <c r="AS409">
        <f t="shared" si="86"/>
        <v>0</v>
      </c>
      <c r="AT409">
        <f t="shared" si="86"/>
        <v>0</v>
      </c>
      <c r="AU409">
        <f t="shared" si="86"/>
        <v>0</v>
      </c>
      <c r="AV409">
        <f t="shared" si="86"/>
        <v>0</v>
      </c>
      <c r="AW409">
        <f t="shared" si="86"/>
        <v>0</v>
      </c>
      <c r="AX409">
        <f t="shared" si="86"/>
        <v>0</v>
      </c>
    </row>
    <row r="410" spans="3:50" ht="30" customHeight="1" thickTop="1" thickBot="1" x14ac:dyDescent="0.25">
      <c r="C410" s="118"/>
      <c r="D410" s="126"/>
      <c r="E410" s="115"/>
      <c r="F410" s="115"/>
      <c r="G410" s="118"/>
      <c r="H410" s="127"/>
      <c r="I410" s="127"/>
      <c r="J410" s="127"/>
      <c r="K410" s="127"/>
      <c r="L410" s="127"/>
      <c r="M410" s="127"/>
      <c r="N410" s="127"/>
      <c r="O410" s="127"/>
      <c r="P410" s="127"/>
      <c r="Q410" s="109"/>
      <c r="R410" s="127"/>
      <c r="S410" s="127"/>
      <c r="U410" s="15" t="str">
        <f t="shared" si="82"/>
        <v/>
      </c>
      <c r="V410" t="str">
        <f t="shared" si="76"/>
        <v/>
      </c>
      <c r="W410" t="str">
        <f t="shared" si="77"/>
        <v/>
      </c>
      <c r="X410" t="str">
        <f t="shared" si="78"/>
        <v/>
      </c>
      <c r="Y410" t="str">
        <f t="shared" si="79"/>
        <v/>
      </c>
      <c r="Z410" t="str">
        <f t="shared" si="80"/>
        <v/>
      </c>
      <c r="AA410" t="str">
        <f t="shared" si="81"/>
        <v/>
      </c>
      <c r="AB410">
        <v>403</v>
      </c>
      <c r="AC410" t="str">
        <f>IF(ISERROR(IF(U410="","",IF(OR(U410=Cad_Inicial!$D$8,X410=Cad_Inicial!$D$8),Cad_Inicial!$D$8+AB410*1000,0))),"",IF(U410="","",IF(OR(U410=Cad_Inicial!$D$8,X410=Cad_Inicial!$D$8),Cad_Inicial!$D$8+AB410*1000,0)))</f>
        <v/>
      </c>
      <c r="AK410" s="50" t="e">
        <f t="shared" si="83"/>
        <v>#VALUE!</v>
      </c>
      <c r="AL410" s="50" t="e">
        <f t="shared" si="84"/>
        <v>#VALUE!</v>
      </c>
      <c r="AM410">
        <f t="shared" si="85"/>
        <v>0</v>
      </c>
      <c r="AN410">
        <f t="shared" si="86"/>
        <v>0</v>
      </c>
      <c r="AO410">
        <f t="shared" si="86"/>
        <v>0</v>
      </c>
      <c r="AP410">
        <f t="shared" si="86"/>
        <v>0</v>
      </c>
      <c r="AQ410">
        <f t="shared" si="86"/>
        <v>0</v>
      </c>
      <c r="AR410">
        <f t="shared" si="86"/>
        <v>0</v>
      </c>
      <c r="AS410">
        <f t="shared" si="86"/>
        <v>0</v>
      </c>
      <c r="AT410">
        <f t="shared" si="86"/>
        <v>0</v>
      </c>
      <c r="AU410">
        <f t="shared" si="86"/>
        <v>0</v>
      </c>
      <c r="AV410">
        <f t="shared" si="86"/>
        <v>0</v>
      </c>
      <c r="AW410">
        <f t="shared" si="86"/>
        <v>0</v>
      </c>
      <c r="AX410">
        <f t="shared" si="86"/>
        <v>0</v>
      </c>
    </row>
    <row r="411" spans="3:50" ht="30" customHeight="1" thickTop="1" thickBot="1" x14ac:dyDescent="0.25">
      <c r="C411" s="118"/>
      <c r="D411" s="126"/>
      <c r="E411" s="115"/>
      <c r="F411" s="115"/>
      <c r="G411" s="118"/>
      <c r="H411" s="127"/>
      <c r="I411" s="127"/>
      <c r="J411" s="127"/>
      <c r="K411" s="127"/>
      <c r="L411" s="127"/>
      <c r="M411" s="127"/>
      <c r="N411" s="127"/>
      <c r="O411" s="127"/>
      <c r="P411" s="127"/>
      <c r="Q411" s="109"/>
      <c r="R411" s="127"/>
      <c r="S411" s="127"/>
      <c r="U411" s="15" t="str">
        <f t="shared" si="82"/>
        <v/>
      </c>
      <c r="V411" t="str">
        <f t="shared" si="76"/>
        <v/>
      </c>
      <c r="W411" t="str">
        <f t="shared" si="77"/>
        <v/>
      </c>
      <c r="X411" t="str">
        <f t="shared" si="78"/>
        <v/>
      </c>
      <c r="Y411" t="str">
        <f t="shared" si="79"/>
        <v/>
      </c>
      <c r="Z411" t="str">
        <f t="shared" si="80"/>
        <v/>
      </c>
      <c r="AA411" t="str">
        <f t="shared" si="81"/>
        <v/>
      </c>
      <c r="AB411">
        <v>404</v>
      </c>
      <c r="AC411" t="str">
        <f>IF(ISERROR(IF(U411="","",IF(OR(U411=Cad_Inicial!$D$8,X411=Cad_Inicial!$D$8),Cad_Inicial!$D$8+AB411*1000,0))),"",IF(U411="","",IF(OR(U411=Cad_Inicial!$D$8,X411=Cad_Inicial!$D$8),Cad_Inicial!$D$8+AB411*1000,0)))</f>
        <v/>
      </c>
      <c r="AK411" s="50" t="e">
        <f t="shared" si="83"/>
        <v>#VALUE!</v>
      </c>
      <c r="AL411" s="50" t="e">
        <f t="shared" si="84"/>
        <v>#VALUE!</v>
      </c>
      <c r="AM411">
        <f t="shared" si="85"/>
        <v>0</v>
      </c>
      <c r="AN411">
        <f t="shared" si="86"/>
        <v>0</v>
      </c>
      <c r="AO411">
        <f t="shared" si="86"/>
        <v>0</v>
      </c>
      <c r="AP411">
        <f t="shared" si="86"/>
        <v>0</v>
      </c>
      <c r="AQ411">
        <f t="shared" si="86"/>
        <v>0</v>
      </c>
      <c r="AR411">
        <f t="shared" si="86"/>
        <v>0</v>
      </c>
      <c r="AS411">
        <f t="shared" si="86"/>
        <v>0</v>
      </c>
      <c r="AT411">
        <f t="shared" si="86"/>
        <v>0</v>
      </c>
      <c r="AU411">
        <f t="shared" si="86"/>
        <v>0</v>
      </c>
      <c r="AV411">
        <f t="shared" si="86"/>
        <v>0</v>
      </c>
      <c r="AW411">
        <f t="shared" si="86"/>
        <v>0</v>
      </c>
      <c r="AX411">
        <f t="shared" si="86"/>
        <v>0</v>
      </c>
    </row>
    <row r="412" spans="3:50" ht="30" customHeight="1" thickTop="1" thickBot="1" x14ac:dyDescent="0.25">
      <c r="C412" s="118"/>
      <c r="D412" s="126"/>
      <c r="E412" s="115"/>
      <c r="F412" s="115"/>
      <c r="G412" s="118"/>
      <c r="H412" s="127"/>
      <c r="I412" s="127"/>
      <c r="J412" s="127"/>
      <c r="K412" s="127"/>
      <c r="L412" s="127"/>
      <c r="M412" s="127"/>
      <c r="N412" s="127"/>
      <c r="O412" s="127"/>
      <c r="P412" s="127"/>
      <c r="Q412" s="109"/>
      <c r="R412" s="127"/>
      <c r="S412" s="127"/>
      <c r="U412" s="15" t="str">
        <f t="shared" si="82"/>
        <v/>
      </c>
      <c r="V412" t="str">
        <f t="shared" si="76"/>
        <v/>
      </c>
      <c r="W412" t="str">
        <f t="shared" si="77"/>
        <v/>
      </c>
      <c r="X412" t="str">
        <f t="shared" si="78"/>
        <v/>
      </c>
      <c r="Y412" t="str">
        <f t="shared" si="79"/>
        <v/>
      </c>
      <c r="Z412" t="str">
        <f t="shared" si="80"/>
        <v/>
      </c>
      <c r="AA412" t="str">
        <f t="shared" si="81"/>
        <v/>
      </c>
      <c r="AB412">
        <v>405</v>
      </c>
      <c r="AC412" t="str">
        <f>IF(ISERROR(IF(U412="","",IF(OR(U412=Cad_Inicial!$D$8,X412=Cad_Inicial!$D$8),Cad_Inicial!$D$8+AB412*1000,0))),"",IF(U412="","",IF(OR(U412=Cad_Inicial!$D$8,X412=Cad_Inicial!$D$8),Cad_Inicial!$D$8+AB412*1000,0)))</f>
        <v/>
      </c>
      <c r="AK412" s="50" t="e">
        <f t="shared" si="83"/>
        <v>#VALUE!</v>
      </c>
      <c r="AL412" s="50" t="e">
        <f t="shared" si="84"/>
        <v>#VALUE!</v>
      </c>
      <c r="AM412">
        <f t="shared" si="85"/>
        <v>0</v>
      </c>
      <c r="AN412">
        <f t="shared" si="86"/>
        <v>0</v>
      </c>
      <c r="AO412">
        <f t="shared" si="86"/>
        <v>0</v>
      </c>
      <c r="AP412">
        <f t="shared" si="86"/>
        <v>0</v>
      </c>
      <c r="AQ412">
        <f t="shared" si="86"/>
        <v>0</v>
      </c>
      <c r="AR412">
        <f t="shared" si="86"/>
        <v>0</v>
      </c>
      <c r="AS412">
        <f t="shared" si="86"/>
        <v>0</v>
      </c>
      <c r="AT412">
        <f t="shared" si="86"/>
        <v>0</v>
      </c>
      <c r="AU412">
        <f t="shared" si="86"/>
        <v>0</v>
      </c>
      <c r="AV412">
        <f t="shared" si="86"/>
        <v>0</v>
      </c>
      <c r="AW412">
        <f t="shared" si="86"/>
        <v>0</v>
      </c>
      <c r="AX412">
        <f t="shared" si="86"/>
        <v>0</v>
      </c>
    </row>
    <row r="413" spans="3:50" ht="30" customHeight="1" thickTop="1" thickBot="1" x14ac:dyDescent="0.25">
      <c r="C413" s="118"/>
      <c r="D413" s="126"/>
      <c r="E413" s="115"/>
      <c r="F413" s="115"/>
      <c r="G413" s="118"/>
      <c r="H413" s="127"/>
      <c r="I413" s="127"/>
      <c r="J413" s="127"/>
      <c r="K413" s="127"/>
      <c r="L413" s="127"/>
      <c r="M413" s="127"/>
      <c r="N413" s="127"/>
      <c r="O413" s="127"/>
      <c r="P413" s="127"/>
      <c r="Q413" s="109"/>
      <c r="R413" s="127"/>
      <c r="S413" s="127"/>
      <c r="U413" s="15" t="str">
        <f t="shared" si="82"/>
        <v/>
      </c>
      <c r="V413" t="str">
        <f t="shared" si="76"/>
        <v/>
      </c>
      <c r="W413" t="str">
        <f t="shared" si="77"/>
        <v/>
      </c>
      <c r="X413" t="str">
        <f t="shared" si="78"/>
        <v/>
      </c>
      <c r="Y413" t="str">
        <f t="shared" si="79"/>
        <v/>
      </c>
      <c r="Z413" t="str">
        <f t="shared" si="80"/>
        <v/>
      </c>
      <c r="AA413" t="str">
        <f t="shared" si="81"/>
        <v/>
      </c>
      <c r="AB413">
        <v>406</v>
      </c>
      <c r="AC413" t="str">
        <f>IF(ISERROR(IF(U413="","",IF(OR(U413=Cad_Inicial!$D$8,X413=Cad_Inicial!$D$8),Cad_Inicial!$D$8+AB413*1000,0))),"",IF(U413="","",IF(OR(U413=Cad_Inicial!$D$8,X413=Cad_Inicial!$D$8),Cad_Inicial!$D$8+AB413*1000,0)))</f>
        <v/>
      </c>
      <c r="AK413" s="50" t="e">
        <f t="shared" si="83"/>
        <v>#VALUE!</v>
      </c>
      <c r="AL413" s="50" t="e">
        <f t="shared" si="84"/>
        <v>#VALUE!</v>
      </c>
      <c r="AM413">
        <f t="shared" si="85"/>
        <v>0</v>
      </c>
      <c r="AN413">
        <f t="shared" si="86"/>
        <v>0</v>
      </c>
      <c r="AO413">
        <f t="shared" si="86"/>
        <v>0</v>
      </c>
      <c r="AP413">
        <f t="shared" si="86"/>
        <v>0</v>
      </c>
      <c r="AQ413">
        <f t="shared" si="86"/>
        <v>0</v>
      </c>
      <c r="AR413">
        <f t="shared" si="86"/>
        <v>0</v>
      </c>
      <c r="AS413">
        <f t="shared" si="86"/>
        <v>0</v>
      </c>
      <c r="AT413">
        <f t="shared" si="86"/>
        <v>0</v>
      </c>
      <c r="AU413">
        <f t="shared" si="86"/>
        <v>0</v>
      </c>
      <c r="AV413">
        <f t="shared" si="86"/>
        <v>0</v>
      </c>
      <c r="AW413">
        <f t="shared" si="86"/>
        <v>0</v>
      </c>
      <c r="AX413">
        <f t="shared" si="86"/>
        <v>0</v>
      </c>
    </row>
    <row r="414" spans="3:50" ht="30" customHeight="1" thickTop="1" thickBot="1" x14ac:dyDescent="0.25">
      <c r="C414" s="118"/>
      <c r="D414" s="126"/>
      <c r="E414" s="115"/>
      <c r="F414" s="115"/>
      <c r="G414" s="118"/>
      <c r="H414" s="127"/>
      <c r="I414" s="127"/>
      <c r="J414" s="127"/>
      <c r="K414" s="127"/>
      <c r="L414" s="127"/>
      <c r="M414" s="127"/>
      <c r="N414" s="127"/>
      <c r="O414" s="127"/>
      <c r="P414" s="127"/>
      <c r="Q414" s="109"/>
      <c r="R414" s="127"/>
      <c r="S414" s="127"/>
      <c r="U414" s="15" t="str">
        <f t="shared" si="82"/>
        <v/>
      </c>
      <c r="V414" t="str">
        <f t="shared" si="76"/>
        <v/>
      </c>
      <c r="W414" t="str">
        <f t="shared" si="77"/>
        <v/>
      </c>
      <c r="X414" t="str">
        <f t="shared" si="78"/>
        <v/>
      </c>
      <c r="Y414" t="str">
        <f t="shared" si="79"/>
        <v/>
      </c>
      <c r="Z414" t="str">
        <f t="shared" si="80"/>
        <v/>
      </c>
      <c r="AA414" t="str">
        <f t="shared" si="81"/>
        <v/>
      </c>
      <c r="AB414">
        <v>407</v>
      </c>
      <c r="AC414" t="str">
        <f>IF(ISERROR(IF(U414="","",IF(OR(U414=Cad_Inicial!$D$8,X414=Cad_Inicial!$D$8),Cad_Inicial!$D$8+AB414*1000,0))),"",IF(U414="","",IF(OR(U414=Cad_Inicial!$D$8,X414=Cad_Inicial!$D$8),Cad_Inicial!$D$8+AB414*1000,0)))</f>
        <v/>
      </c>
      <c r="AK414" s="50" t="e">
        <f t="shared" si="83"/>
        <v>#VALUE!</v>
      </c>
      <c r="AL414" s="50" t="e">
        <f t="shared" si="84"/>
        <v>#VALUE!</v>
      </c>
      <c r="AM414">
        <f t="shared" si="85"/>
        <v>0</v>
      </c>
      <c r="AN414">
        <f t="shared" si="86"/>
        <v>0</v>
      </c>
      <c r="AO414">
        <f t="shared" si="86"/>
        <v>0</v>
      </c>
      <c r="AP414">
        <f t="shared" si="86"/>
        <v>0</v>
      </c>
      <c r="AQ414">
        <f t="shared" si="86"/>
        <v>0</v>
      </c>
      <c r="AR414">
        <f t="shared" si="86"/>
        <v>0</v>
      </c>
      <c r="AS414">
        <f t="shared" si="86"/>
        <v>0</v>
      </c>
      <c r="AT414">
        <f t="shared" si="86"/>
        <v>0</v>
      </c>
      <c r="AU414">
        <f t="shared" si="86"/>
        <v>0</v>
      </c>
      <c r="AV414">
        <f t="shared" si="86"/>
        <v>0</v>
      </c>
      <c r="AW414">
        <f t="shared" si="86"/>
        <v>0</v>
      </c>
      <c r="AX414">
        <f t="shared" si="86"/>
        <v>0</v>
      </c>
    </row>
    <row r="415" spans="3:50" ht="30" customHeight="1" thickTop="1" thickBot="1" x14ac:dyDescent="0.25">
      <c r="C415" s="118"/>
      <c r="D415" s="126"/>
      <c r="E415" s="115"/>
      <c r="F415" s="115"/>
      <c r="G415" s="118"/>
      <c r="H415" s="127"/>
      <c r="I415" s="127"/>
      <c r="J415" s="127"/>
      <c r="K415" s="127"/>
      <c r="L415" s="127"/>
      <c r="M415" s="127"/>
      <c r="N415" s="127"/>
      <c r="O415" s="127"/>
      <c r="P415" s="127"/>
      <c r="Q415" s="109"/>
      <c r="R415" s="127"/>
      <c r="S415" s="127"/>
      <c r="U415" s="15" t="str">
        <f t="shared" si="82"/>
        <v/>
      </c>
      <c r="V415" t="str">
        <f t="shared" si="76"/>
        <v/>
      </c>
      <c r="W415" t="str">
        <f t="shared" si="77"/>
        <v/>
      </c>
      <c r="X415" t="str">
        <f t="shared" si="78"/>
        <v/>
      </c>
      <c r="Y415" t="str">
        <f t="shared" si="79"/>
        <v/>
      </c>
      <c r="Z415" t="str">
        <f t="shared" si="80"/>
        <v/>
      </c>
      <c r="AA415" t="str">
        <f t="shared" si="81"/>
        <v/>
      </c>
      <c r="AB415">
        <v>408</v>
      </c>
      <c r="AC415" t="str">
        <f>IF(ISERROR(IF(U415="","",IF(OR(U415=Cad_Inicial!$D$8,X415=Cad_Inicial!$D$8),Cad_Inicial!$D$8+AB415*1000,0))),"",IF(U415="","",IF(OR(U415=Cad_Inicial!$D$8,X415=Cad_Inicial!$D$8),Cad_Inicial!$D$8+AB415*1000,0)))</f>
        <v/>
      </c>
      <c r="AK415" s="50" t="e">
        <f t="shared" si="83"/>
        <v>#VALUE!</v>
      </c>
      <c r="AL415" s="50" t="e">
        <f t="shared" si="84"/>
        <v>#VALUE!</v>
      </c>
      <c r="AM415">
        <f t="shared" si="85"/>
        <v>0</v>
      </c>
      <c r="AN415">
        <f t="shared" si="86"/>
        <v>0</v>
      </c>
      <c r="AO415">
        <f t="shared" si="86"/>
        <v>0</v>
      </c>
      <c r="AP415">
        <f t="shared" si="86"/>
        <v>0</v>
      </c>
      <c r="AQ415">
        <f t="shared" si="86"/>
        <v>0</v>
      </c>
      <c r="AR415">
        <f t="shared" si="86"/>
        <v>0</v>
      </c>
      <c r="AS415">
        <f t="shared" si="86"/>
        <v>0</v>
      </c>
      <c r="AT415">
        <f t="shared" si="86"/>
        <v>0</v>
      </c>
      <c r="AU415">
        <f t="shared" si="86"/>
        <v>0</v>
      </c>
      <c r="AV415">
        <f t="shared" si="86"/>
        <v>0</v>
      </c>
      <c r="AW415">
        <f t="shared" si="86"/>
        <v>0</v>
      </c>
      <c r="AX415">
        <f t="shared" si="86"/>
        <v>0</v>
      </c>
    </row>
    <row r="416" spans="3:50" ht="30" customHeight="1" thickTop="1" thickBot="1" x14ac:dyDescent="0.25">
      <c r="C416" s="118"/>
      <c r="D416" s="126"/>
      <c r="E416" s="115"/>
      <c r="F416" s="115"/>
      <c r="G416" s="118"/>
      <c r="H416" s="127"/>
      <c r="I416" s="127"/>
      <c r="J416" s="127"/>
      <c r="K416" s="127"/>
      <c r="L416" s="127"/>
      <c r="M416" s="127"/>
      <c r="N416" s="127"/>
      <c r="O416" s="127"/>
      <c r="P416" s="127"/>
      <c r="Q416" s="109"/>
      <c r="R416" s="127"/>
      <c r="S416" s="127"/>
      <c r="U416" s="15" t="str">
        <f t="shared" si="82"/>
        <v/>
      </c>
      <c r="V416" t="str">
        <f t="shared" si="76"/>
        <v/>
      </c>
      <c r="W416" t="str">
        <f t="shared" si="77"/>
        <v/>
      </c>
      <c r="X416" t="str">
        <f t="shared" si="78"/>
        <v/>
      </c>
      <c r="Y416" t="str">
        <f t="shared" si="79"/>
        <v/>
      </c>
      <c r="Z416" t="str">
        <f t="shared" si="80"/>
        <v/>
      </c>
      <c r="AA416" t="str">
        <f t="shared" si="81"/>
        <v/>
      </c>
      <c r="AB416">
        <v>409</v>
      </c>
      <c r="AC416" t="str">
        <f>IF(ISERROR(IF(U416="","",IF(OR(U416=Cad_Inicial!$D$8,X416=Cad_Inicial!$D$8),Cad_Inicial!$D$8+AB416*1000,0))),"",IF(U416="","",IF(OR(U416=Cad_Inicial!$D$8,X416=Cad_Inicial!$D$8),Cad_Inicial!$D$8+AB416*1000,0)))</f>
        <v/>
      </c>
      <c r="AK416" s="50" t="e">
        <f t="shared" si="83"/>
        <v>#VALUE!</v>
      </c>
      <c r="AL416" s="50" t="e">
        <f t="shared" si="84"/>
        <v>#VALUE!</v>
      </c>
      <c r="AM416">
        <f t="shared" si="85"/>
        <v>0</v>
      </c>
      <c r="AN416">
        <f t="shared" si="86"/>
        <v>0</v>
      </c>
      <c r="AO416">
        <f t="shared" si="86"/>
        <v>0</v>
      </c>
      <c r="AP416">
        <f t="shared" si="86"/>
        <v>0</v>
      </c>
      <c r="AQ416">
        <f t="shared" si="86"/>
        <v>0</v>
      </c>
      <c r="AR416">
        <f t="shared" si="86"/>
        <v>0</v>
      </c>
      <c r="AS416">
        <f t="shared" si="86"/>
        <v>0</v>
      </c>
      <c r="AT416">
        <f t="shared" si="86"/>
        <v>0</v>
      </c>
      <c r="AU416">
        <f t="shared" si="86"/>
        <v>0</v>
      </c>
      <c r="AV416">
        <f t="shared" si="86"/>
        <v>0</v>
      </c>
      <c r="AW416">
        <f t="shared" si="86"/>
        <v>0</v>
      </c>
      <c r="AX416">
        <f t="shared" si="86"/>
        <v>0</v>
      </c>
    </row>
    <row r="417" spans="3:50" ht="30" customHeight="1" thickTop="1" thickBot="1" x14ac:dyDescent="0.25">
      <c r="C417" s="118"/>
      <c r="D417" s="126"/>
      <c r="E417" s="115"/>
      <c r="F417" s="115"/>
      <c r="G417" s="118"/>
      <c r="H417" s="127"/>
      <c r="I417" s="127"/>
      <c r="J417" s="127"/>
      <c r="K417" s="127"/>
      <c r="L417" s="127"/>
      <c r="M417" s="127"/>
      <c r="N417" s="127"/>
      <c r="O417" s="127"/>
      <c r="P417" s="127"/>
      <c r="Q417" s="109"/>
      <c r="R417" s="127"/>
      <c r="S417" s="127"/>
      <c r="U417" s="15" t="str">
        <f t="shared" si="82"/>
        <v/>
      </c>
      <c r="V417" t="str">
        <f t="shared" si="76"/>
        <v/>
      </c>
      <c r="W417" t="str">
        <f t="shared" si="77"/>
        <v/>
      </c>
      <c r="X417" t="str">
        <f t="shared" si="78"/>
        <v/>
      </c>
      <c r="Y417" t="str">
        <f t="shared" si="79"/>
        <v/>
      </c>
      <c r="Z417" t="str">
        <f t="shared" si="80"/>
        <v/>
      </c>
      <c r="AA417" t="str">
        <f t="shared" si="81"/>
        <v/>
      </c>
      <c r="AB417">
        <v>410</v>
      </c>
      <c r="AC417" t="str">
        <f>IF(ISERROR(IF(U417="","",IF(OR(U417=Cad_Inicial!$D$8,X417=Cad_Inicial!$D$8),Cad_Inicial!$D$8+AB417*1000,0))),"",IF(U417="","",IF(OR(U417=Cad_Inicial!$D$8,X417=Cad_Inicial!$D$8),Cad_Inicial!$D$8+AB417*1000,0)))</f>
        <v/>
      </c>
      <c r="AK417" s="50" t="e">
        <f t="shared" si="83"/>
        <v>#VALUE!</v>
      </c>
      <c r="AL417" s="50" t="e">
        <f t="shared" si="84"/>
        <v>#VALUE!</v>
      </c>
      <c r="AM417">
        <f t="shared" si="85"/>
        <v>0</v>
      </c>
      <c r="AN417">
        <f t="shared" si="86"/>
        <v>0</v>
      </c>
      <c r="AO417">
        <f t="shared" si="86"/>
        <v>0</v>
      </c>
      <c r="AP417">
        <f t="shared" si="86"/>
        <v>0</v>
      </c>
      <c r="AQ417">
        <f t="shared" si="86"/>
        <v>0</v>
      </c>
      <c r="AR417">
        <f t="shared" si="86"/>
        <v>0</v>
      </c>
      <c r="AS417">
        <f t="shared" si="86"/>
        <v>0</v>
      </c>
      <c r="AT417">
        <f t="shared" si="86"/>
        <v>0</v>
      </c>
      <c r="AU417">
        <f t="shared" si="86"/>
        <v>0</v>
      </c>
      <c r="AV417">
        <f t="shared" si="86"/>
        <v>0</v>
      </c>
      <c r="AW417">
        <f t="shared" si="86"/>
        <v>0</v>
      </c>
      <c r="AX417">
        <f t="shared" si="86"/>
        <v>0</v>
      </c>
    </row>
    <row r="418" spans="3:50" ht="30" customHeight="1" thickTop="1" thickBot="1" x14ac:dyDescent="0.25">
      <c r="C418" s="118"/>
      <c r="D418" s="126"/>
      <c r="E418" s="115"/>
      <c r="F418" s="115"/>
      <c r="G418" s="118"/>
      <c r="H418" s="127"/>
      <c r="I418" s="127"/>
      <c r="J418" s="127"/>
      <c r="K418" s="127"/>
      <c r="L418" s="127"/>
      <c r="M418" s="127"/>
      <c r="N418" s="127"/>
      <c r="O418" s="127"/>
      <c r="P418" s="127"/>
      <c r="Q418" s="109"/>
      <c r="R418" s="127"/>
      <c r="S418" s="127"/>
      <c r="U418" s="15" t="str">
        <f t="shared" si="82"/>
        <v/>
      </c>
      <c r="V418" t="str">
        <f t="shared" si="76"/>
        <v/>
      </c>
      <c r="W418" t="str">
        <f t="shared" si="77"/>
        <v/>
      </c>
      <c r="X418" t="str">
        <f t="shared" si="78"/>
        <v/>
      </c>
      <c r="Y418" t="str">
        <f t="shared" si="79"/>
        <v/>
      </c>
      <c r="Z418" t="str">
        <f t="shared" si="80"/>
        <v/>
      </c>
      <c r="AA418" t="str">
        <f t="shared" si="81"/>
        <v/>
      </c>
      <c r="AB418">
        <v>411</v>
      </c>
      <c r="AC418" t="str">
        <f>IF(ISERROR(IF(U418="","",IF(OR(U418=Cad_Inicial!$D$8,X418=Cad_Inicial!$D$8),Cad_Inicial!$D$8+AB418*1000,0))),"",IF(U418="","",IF(OR(U418=Cad_Inicial!$D$8,X418=Cad_Inicial!$D$8),Cad_Inicial!$D$8+AB418*1000,0)))</f>
        <v/>
      </c>
      <c r="AK418" s="50" t="e">
        <f t="shared" si="83"/>
        <v>#VALUE!</v>
      </c>
      <c r="AL418" s="50" t="e">
        <f t="shared" si="84"/>
        <v>#VALUE!</v>
      </c>
      <c r="AM418">
        <f t="shared" si="85"/>
        <v>0</v>
      </c>
      <c r="AN418">
        <f t="shared" si="86"/>
        <v>0</v>
      </c>
      <c r="AO418">
        <f t="shared" si="86"/>
        <v>0</v>
      </c>
      <c r="AP418">
        <f t="shared" si="86"/>
        <v>0</v>
      </c>
      <c r="AQ418">
        <f t="shared" si="86"/>
        <v>0</v>
      </c>
      <c r="AR418">
        <f t="shared" si="86"/>
        <v>0</v>
      </c>
      <c r="AS418">
        <f t="shared" si="86"/>
        <v>0</v>
      </c>
      <c r="AT418">
        <f t="shared" si="86"/>
        <v>0</v>
      </c>
      <c r="AU418">
        <f t="shared" si="86"/>
        <v>0</v>
      </c>
      <c r="AV418">
        <f t="shared" si="86"/>
        <v>0</v>
      </c>
      <c r="AW418">
        <f t="shared" si="86"/>
        <v>0</v>
      </c>
      <c r="AX418">
        <f t="shared" si="86"/>
        <v>0</v>
      </c>
    </row>
    <row r="419" spans="3:50" ht="30" customHeight="1" thickTop="1" thickBot="1" x14ac:dyDescent="0.25">
      <c r="C419" s="118"/>
      <c r="D419" s="126"/>
      <c r="E419" s="115"/>
      <c r="F419" s="115"/>
      <c r="G419" s="118"/>
      <c r="H419" s="127"/>
      <c r="I419" s="127"/>
      <c r="J419" s="127"/>
      <c r="K419" s="127"/>
      <c r="L419" s="127"/>
      <c r="M419" s="127"/>
      <c r="N419" s="127"/>
      <c r="O419" s="127"/>
      <c r="P419" s="127"/>
      <c r="Q419" s="109"/>
      <c r="R419" s="127"/>
      <c r="S419" s="127"/>
      <c r="U419" s="15" t="str">
        <f t="shared" si="82"/>
        <v/>
      </c>
      <c r="V419" t="str">
        <f t="shared" si="76"/>
        <v/>
      </c>
      <c r="W419" t="str">
        <f t="shared" si="77"/>
        <v/>
      </c>
      <c r="X419" t="str">
        <f t="shared" si="78"/>
        <v/>
      </c>
      <c r="Y419" t="str">
        <f t="shared" si="79"/>
        <v/>
      </c>
      <c r="Z419" t="str">
        <f t="shared" si="80"/>
        <v/>
      </c>
      <c r="AA419" t="str">
        <f t="shared" si="81"/>
        <v/>
      </c>
      <c r="AB419">
        <v>412</v>
      </c>
      <c r="AC419" t="str">
        <f>IF(ISERROR(IF(U419="","",IF(OR(U419=Cad_Inicial!$D$8,X419=Cad_Inicial!$D$8),Cad_Inicial!$D$8+AB419*1000,0))),"",IF(U419="","",IF(OR(U419=Cad_Inicial!$D$8,X419=Cad_Inicial!$D$8),Cad_Inicial!$D$8+AB419*1000,0)))</f>
        <v/>
      </c>
      <c r="AK419" s="50" t="e">
        <f t="shared" si="83"/>
        <v>#VALUE!</v>
      </c>
      <c r="AL419" s="50" t="e">
        <f t="shared" si="84"/>
        <v>#VALUE!</v>
      </c>
      <c r="AM419">
        <f t="shared" si="85"/>
        <v>0</v>
      </c>
      <c r="AN419">
        <f t="shared" si="86"/>
        <v>0</v>
      </c>
      <c r="AO419">
        <f t="shared" si="86"/>
        <v>0</v>
      </c>
      <c r="AP419">
        <f t="shared" si="86"/>
        <v>0</v>
      </c>
      <c r="AQ419">
        <f t="shared" si="86"/>
        <v>0</v>
      </c>
      <c r="AR419">
        <f t="shared" si="86"/>
        <v>0</v>
      </c>
      <c r="AS419">
        <f t="shared" si="86"/>
        <v>0</v>
      </c>
      <c r="AT419">
        <f t="shared" si="86"/>
        <v>0</v>
      </c>
      <c r="AU419">
        <f t="shared" si="86"/>
        <v>0</v>
      </c>
      <c r="AV419">
        <f t="shared" si="86"/>
        <v>0</v>
      </c>
      <c r="AW419">
        <f t="shared" si="86"/>
        <v>0</v>
      </c>
      <c r="AX419">
        <f t="shared" si="86"/>
        <v>0</v>
      </c>
    </row>
    <row r="420" spans="3:50" ht="30" customHeight="1" thickTop="1" thickBot="1" x14ac:dyDescent="0.25">
      <c r="C420" s="118"/>
      <c r="D420" s="126"/>
      <c r="E420" s="115"/>
      <c r="F420" s="115"/>
      <c r="G420" s="118"/>
      <c r="H420" s="127"/>
      <c r="I420" s="127"/>
      <c r="J420" s="127"/>
      <c r="K420" s="127"/>
      <c r="L420" s="127"/>
      <c r="M420" s="127"/>
      <c r="N420" s="127"/>
      <c r="O420" s="127"/>
      <c r="P420" s="127"/>
      <c r="Q420" s="109"/>
      <c r="R420" s="127"/>
      <c r="S420" s="127"/>
      <c r="U420" s="15" t="str">
        <f t="shared" si="82"/>
        <v/>
      </c>
      <c r="V420" t="str">
        <f t="shared" si="76"/>
        <v/>
      </c>
      <c r="W420" t="str">
        <f t="shared" si="77"/>
        <v/>
      </c>
      <c r="X420" t="str">
        <f t="shared" si="78"/>
        <v/>
      </c>
      <c r="Y420" t="str">
        <f t="shared" si="79"/>
        <v/>
      </c>
      <c r="Z420" t="str">
        <f t="shared" si="80"/>
        <v/>
      </c>
      <c r="AA420" t="str">
        <f t="shared" si="81"/>
        <v/>
      </c>
      <c r="AB420">
        <v>413</v>
      </c>
      <c r="AC420" t="str">
        <f>IF(ISERROR(IF(U420="","",IF(OR(U420=Cad_Inicial!$D$8,X420=Cad_Inicial!$D$8),Cad_Inicial!$D$8+AB420*1000,0))),"",IF(U420="","",IF(OR(U420=Cad_Inicial!$D$8,X420=Cad_Inicial!$D$8),Cad_Inicial!$D$8+AB420*1000,0)))</f>
        <v/>
      </c>
      <c r="AK420" s="50" t="e">
        <f t="shared" si="83"/>
        <v>#VALUE!</v>
      </c>
      <c r="AL420" s="50" t="e">
        <f t="shared" si="84"/>
        <v>#VALUE!</v>
      </c>
      <c r="AM420">
        <f t="shared" si="85"/>
        <v>0</v>
      </c>
      <c r="AN420">
        <f t="shared" si="86"/>
        <v>0</v>
      </c>
      <c r="AO420">
        <f t="shared" si="86"/>
        <v>0</v>
      </c>
      <c r="AP420">
        <f t="shared" si="86"/>
        <v>0</v>
      </c>
      <c r="AQ420">
        <f t="shared" si="86"/>
        <v>0</v>
      </c>
      <c r="AR420">
        <f t="shared" si="86"/>
        <v>0</v>
      </c>
      <c r="AS420">
        <f t="shared" si="86"/>
        <v>0</v>
      </c>
      <c r="AT420">
        <f t="shared" si="86"/>
        <v>0</v>
      </c>
      <c r="AU420">
        <f t="shared" si="86"/>
        <v>0</v>
      </c>
      <c r="AV420">
        <f t="shared" si="86"/>
        <v>0</v>
      </c>
      <c r="AW420">
        <f t="shared" si="86"/>
        <v>0</v>
      </c>
      <c r="AX420">
        <f t="shared" si="86"/>
        <v>0</v>
      </c>
    </row>
    <row r="421" spans="3:50" ht="30" customHeight="1" thickTop="1" thickBot="1" x14ac:dyDescent="0.25">
      <c r="C421" s="118"/>
      <c r="D421" s="126"/>
      <c r="E421" s="115"/>
      <c r="F421" s="115"/>
      <c r="G421" s="118"/>
      <c r="H421" s="127"/>
      <c r="I421" s="127"/>
      <c r="J421" s="127"/>
      <c r="K421" s="127"/>
      <c r="L421" s="127"/>
      <c r="M421" s="127"/>
      <c r="N421" s="127"/>
      <c r="O421" s="127"/>
      <c r="P421" s="127"/>
      <c r="Q421" s="109"/>
      <c r="R421" s="127"/>
      <c r="S421" s="127"/>
      <c r="U421" s="15" t="str">
        <f t="shared" si="82"/>
        <v/>
      </c>
      <c r="V421" t="str">
        <f t="shared" si="76"/>
        <v/>
      </c>
      <c r="W421" t="str">
        <f t="shared" si="77"/>
        <v/>
      </c>
      <c r="X421" t="str">
        <f t="shared" si="78"/>
        <v/>
      </c>
      <c r="Y421" t="str">
        <f t="shared" si="79"/>
        <v/>
      </c>
      <c r="Z421" t="str">
        <f t="shared" si="80"/>
        <v/>
      </c>
      <c r="AA421" t="str">
        <f t="shared" si="81"/>
        <v/>
      </c>
      <c r="AB421">
        <v>414</v>
      </c>
      <c r="AC421" t="str">
        <f>IF(ISERROR(IF(U421="","",IF(OR(U421=Cad_Inicial!$D$8,X421=Cad_Inicial!$D$8),Cad_Inicial!$D$8+AB421*1000,0))),"",IF(U421="","",IF(OR(U421=Cad_Inicial!$D$8,X421=Cad_Inicial!$D$8),Cad_Inicial!$D$8+AB421*1000,0)))</f>
        <v/>
      </c>
      <c r="AK421" s="50" t="e">
        <f t="shared" si="83"/>
        <v>#VALUE!</v>
      </c>
      <c r="AL421" s="50" t="e">
        <f t="shared" si="84"/>
        <v>#VALUE!</v>
      </c>
      <c r="AM421">
        <f t="shared" si="85"/>
        <v>0</v>
      </c>
      <c r="AN421">
        <f t="shared" si="86"/>
        <v>0</v>
      </c>
      <c r="AO421">
        <f t="shared" si="86"/>
        <v>0</v>
      </c>
      <c r="AP421">
        <f t="shared" si="86"/>
        <v>0</v>
      </c>
      <c r="AQ421">
        <f t="shared" si="86"/>
        <v>0</v>
      </c>
      <c r="AR421">
        <f t="shared" si="86"/>
        <v>0</v>
      </c>
      <c r="AS421">
        <f t="shared" si="86"/>
        <v>0</v>
      </c>
      <c r="AT421">
        <f t="shared" si="86"/>
        <v>0</v>
      </c>
      <c r="AU421">
        <f t="shared" si="86"/>
        <v>0</v>
      </c>
      <c r="AV421">
        <f t="shared" si="86"/>
        <v>0</v>
      </c>
      <c r="AW421">
        <f t="shared" si="86"/>
        <v>0</v>
      </c>
      <c r="AX421">
        <f t="shared" si="86"/>
        <v>0</v>
      </c>
    </row>
    <row r="422" spans="3:50" ht="30" customHeight="1" thickTop="1" thickBot="1" x14ac:dyDescent="0.25">
      <c r="C422" s="118"/>
      <c r="D422" s="126"/>
      <c r="E422" s="115"/>
      <c r="F422" s="115"/>
      <c r="G422" s="118"/>
      <c r="H422" s="127"/>
      <c r="I422" s="127"/>
      <c r="J422" s="127"/>
      <c r="K422" s="127"/>
      <c r="L422" s="127"/>
      <c r="M422" s="127"/>
      <c r="N422" s="127"/>
      <c r="O422" s="127"/>
      <c r="P422" s="127"/>
      <c r="Q422" s="109"/>
      <c r="R422" s="127"/>
      <c r="S422" s="127"/>
      <c r="U422" s="15" t="str">
        <f t="shared" si="82"/>
        <v/>
      </c>
      <c r="V422" t="str">
        <f t="shared" si="76"/>
        <v/>
      </c>
      <c r="W422" t="str">
        <f t="shared" si="77"/>
        <v/>
      </c>
      <c r="X422" t="str">
        <f t="shared" si="78"/>
        <v/>
      </c>
      <c r="Y422" t="str">
        <f t="shared" si="79"/>
        <v/>
      </c>
      <c r="Z422" t="str">
        <f t="shared" si="80"/>
        <v/>
      </c>
      <c r="AA422" t="str">
        <f t="shared" si="81"/>
        <v/>
      </c>
      <c r="AB422">
        <v>415</v>
      </c>
      <c r="AC422" t="str">
        <f>IF(ISERROR(IF(U422="","",IF(OR(U422=Cad_Inicial!$D$8,X422=Cad_Inicial!$D$8),Cad_Inicial!$D$8+AB422*1000,0))),"",IF(U422="","",IF(OR(U422=Cad_Inicial!$D$8,X422=Cad_Inicial!$D$8),Cad_Inicial!$D$8+AB422*1000,0)))</f>
        <v/>
      </c>
      <c r="AK422" s="50" t="e">
        <f t="shared" si="83"/>
        <v>#VALUE!</v>
      </c>
      <c r="AL422" s="50" t="e">
        <f t="shared" si="84"/>
        <v>#VALUE!</v>
      </c>
      <c r="AM422">
        <f t="shared" si="85"/>
        <v>0</v>
      </c>
      <c r="AN422">
        <f t="shared" si="86"/>
        <v>0</v>
      </c>
      <c r="AO422">
        <f t="shared" si="86"/>
        <v>0</v>
      </c>
      <c r="AP422">
        <f t="shared" si="86"/>
        <v>0</v>
      </c>
      <c r="AQ422">
        <f t="shared" si="86"/>
        <v>0</v>
      </c>
      <c r="AR422">
        <f t="shared" si="86"/>
        <v>0</v>
      </c>
      <c r="AS422">
        <f t="shared" si="86"/>
        <v>0</v>
      </c>
      <c r="AT422">
        <f t="shared" si="86"/>
        <v>0</v>
      </c>
      <c r="AU422">
        <f t="shared" si="86"/>
        <v>0</v>
      </c>
      <c r="AV422">
        <f t="shared" si="86"/>
        <v>0</v>
      </c>
      <c r="AW422">
        <f t="shared" si="86"/>
        <v>0</v>
      </c>
      <c r="AX422">
        <f t="shared" si="86"/>
        <v>0</v>
      </c>
    </row>
    <row r="423" spans="3:50" ht="30" customHeight="1" thickTop="1" thickBot="1" x14ac:dyDescent="0.25">
      <c r="C423" s="118"/>
      <c r="D423" s="126"/>
      <c r="E423" s="115"/>
      <c r="F423" s="115"/>
      <c r="G423" s="118"/>
      <c r="H423" s="127"/>
      <c r="I423" s="127"/>
      <c r="J423" s="127"/>
      <c r="K423" s="127"/>
      <c r="L423" s="127"/>
      <c r="M423" s="127"/>
      <c r="N423" s="127"/>
      <c r="O423" s="127"/>
      <c r="P423" s="127"/>
      <c r="Q423" s="109"/>
      <c r="R423" s="127"/>
      <c r="S423" s="127"/>
      <c r="U423" s="15" t="str">
        <f t="shared" si="82"/>
        <v/>
      </c>
      <c r="V423" t="str">
        <f t="shared" si="76"/>
        <v/>
      </c>
      <c r="W423" t="str">
        <f t="shared" si="77"/>
        <v/>
      </c>
      <c r="X423" t="str">
        <f t="shared" si="78"/>
        <v/>
      </c>
      <c r="Y423" t="str">
        <f t="shared" si="79"/>
        <v/>
      </c>
      <c r="Z423" t="str">
        <f t="shared" si="80"/>
        <v/>
      </c>
      <c r="AA423" t="str">
        <f t="shared" si="81"/>
        <v/>
      </c>
      <c r="AB423">
        <v>416</v>
      </c>
      <c r="AC423" t="str">
        <f>IF(ISERROR(IF(U423="","",IF(OR(U423=Cad_Inicial!$D$8,X423=Cad_Inicial!$D$8),Cad_Inicial!$D$8+AB423*1000,0))),"",IF(U423="","",IF(OR(U423=Cad_Inicial!$D$8,X423=Cad_Inicial!$D$8),Cad_Inicial!$D$8+AB423*1000,0)))</f>
        <v/>
      </c>
      <c r="AK423" s="50" t="e">
        <f t="shared" si="83"/>
        <v>#VALUE!</v>
      </c>
      <c r="AL423" s="50" t="e">
        <f t="shared" si="84"/>
        <v>#VALUE!</v>
      </c>
      <c r="AM423">
        <f t="shared" si="85"/>
        <v>0</v>
      </c>
      <c r="AN423">
        <f t="shared" si="86"/>
        <v>0</v>
      </c>
      <c r="AO423">
        <f t="shared" si="86"/>
        <v>0</v>
      </c>
      <c r="AP423">
        <f t="shared" si="86"/>
        <v>0</v>
      </c>
      <c r="AQ423">
        <f t="shared" si="86"/>
        <v>0</v>
      </c>
      <c r="AR423">
        <f t="shared" si="86"/>
        <v>0</v>
      </c>
      <c r="AS423">
        <f t="shared" si="86"/>
        <v>0</v>
      </c>
      <c r="AT423">
        <f t="shared" si="86"/>
        <v>0</v>
      </c>
      <c r="AU423">
        <f t="shared" si="86"/>
        <v>0</v>
      </c>
      <c r="AV423">
        <f t="shared" si="86"/>
        <v>0</v>
      </c>
      <c r="AW423">
        <f t="shared" si="86"/>
        <v>0</v>
      </c>
      <c r="AX423">
        <f t="shared" si="86"/>
        <v>0</v>
      </c>
    </row>
    <row r="424" spans="3:50" ht="30" customHeight="1" thickTop="1" thickBot="1" x14ac:dyDescent="0.25">
      <c r="C424" s="118"/>
      <c r="D424" s="126"/>
      <c r="E424" s="115"/>
      <c r="F424" s="115"/>
      <c r="G424" s="118"/>
      <c r="H424" s="127"/>
      <c r="I424" s="127"/>
      <c r="J424" s="127"/>
      <c r="K424" s="127"/>
      <c r="L424" s="127"/>
      <c r="M424" s="127"/>
      <c r="N424" s="127"/>
      <c r="O424" s="127"/>
      <c r="P424" s="127"/>
      <c r="Q424" s="109"/>
      <c r="R424" s="127"/>
      <c r="S424" s="127"/>
      <c r="U424" s="15" t="str">
        <f t="shared" si="82"/>
        <v/>
      </c>
      <c r="V424" t="str">
        <f t="shared" si="76"/>
        <v/>
      </c>
      <c r="W424" t="str">
        <f t="shared" si="77"/>
        <v/>
      </c>
      <c r="X424" t="str">
        <f t="shared" si="78"/>
        <v/>
      </c>
      <c r="Y424" t="str">
        <f t="shared" si="79"/>
        <v/>
      </c>
      <c r="Z424" t="str">
        <f t="shared" si="80"/>
        <v/>
      </c>
      <c r="AA424" t="str">
        <f t="shared" si="81"/>
        <v/>
      </c>
      <c r="AB424">
        <v>417</v>
      </c>
      <c r="AC424" t="str">
        <f>IF(ISERROR(IF(U424="","",IF(OR(U424=Cad_Inicial!$D$8,X424=Cad_Inicial!$D$8),Cad_Inicial!$D$8+AB424*1000,0))),"",IF(U424="","",IF(OR(U424=Cad_Inicial!$D$8,X424=Cad_Inicial!$D$8),Cad_Inicial!$D$8+AB424*1000,0)))</f>
        <v/>
      </c>
      <c r="AK424" s="50" t="e">
        <f t="shared" si="83"/>
        <v>#VALUE!</v>
      </c>
      <c r="AL424" s="50" t="e">
        <f t="shared" si="84"/>
        <v>#VALUE!</v>
      </c>
      <c r="AM424">
        <f t="shared" si="85"/>
        <v>0</v>
      </c>
      <c r="AN424">
        <f t="shared" si="86"/>
        <v>0</v>
      </c>
      <c r="AO424">
        <f t="shared" si="86"/>
        <v>0</v>
      </c>
      <c r="AP424">
        <f t="shared" si="86"/>
        <v>0</v>
      </c>
      <c r="AQ424">
        <f t="shared" si="86"/>
        <v>0</v>
      </c>
      <c r="AR424">
        <f t="shared" si="86"/>
        <v>0</v>
      </c>
      <c r="AS424">
        <f t="shared" si="86"/>
        <v>0</v>
      </c>
      <c r="AT424">
        <f t="shared" si="86"/>
        <v>0</v>
      </c>
      <c r="AU424">
        <f t="shared" si="86"/>
        <v>0</v>
      </c>
      <c r="AV424">
        <f t="shared" si="86"/>
        <v>0</v>
      </c>
      <c r="AW424">
        <f t="shared" si="86"/>
        <v>0</v>
      </c>
      <c r="AX424">
        <f t="shared" si="86"/>
        <v>0</v>
      </c>
    </row>
    <row r="425" spans="3:50" ht="30" customHeight="1" thickTop="1" thickBot="1" x14ac:dyDescent="0.25">
      <c r="C425" s="118"/>
      <c r="D425" s="126"/>
      <c r="E425" s="115"/>
      <c r="F425" s="115"/>
      <c r="G425" s="118"/>
      <c r="H425" s="127"/>
      <c r="I425" s="127"/>
      <c r="J425" s="127"/>
      <c r="K425" s="127"/>
      <c r="L425" s="127"/>
      <c r="M425" s="127"/>
      <c r="N425" s="127"/>
      <c r="O425" s="127"/>
      <c r="P425" s="127"/>
      <c r="Q425" s="109"/>
      <c r="R425" s="127"/>
      <c r="S425" s="127"/>
      <c r="U425" s="15" t="str">
        <f t="shared" si="82"/>
        <v/>
      </c>
      <c r="V425" t="str">
        <f t="shared" si="76"/>
        <v/>
      </c>
      <c r="W425" t="str">
        <f t="shared" si="77"/>
        <v/>
      </c>
      <c r="X425" t="str">
        <f t="shared" si="78"/>
        <v/>
      </c>
      <c r="Y425" t="str">
        <f t="shared" si="79"/>
        <v/>
      </c>
      <c r="Z425" t="str">
        <f t="shared" si="80"/>
        <v/>
      </c>
      <c r="AA425" t="str">
        <f t="shared" si="81"/>
        <v/>
      </c>
      <c r="AB425">
        <v>418</v>
      </c>
      <c r="AC425" t="str">
        <f>IF(ISERROR(IF(U425="","",IF(OR(U425=Cad_Inicial!$D$8,X425=Cad_Inicial!$D$8),Cad_Inicial!$D$8+AB425*1000,0))),"",IF(U425="","",IF(OR(U425=Cad_Inicial!$D$8,X425=Cad_Inicial!$D$8),Cad_Inicial!$D$8+AB425*1000,0)))</f>
        <v/>
      </c>
      <c r="AK425" s="50" t="e">
        <f t="shared" si="83"/>
        <v>#VALUE!</v>
      </c>
      <c r="AL425" s="50" t="e">
        <f t="shared" si="84"/>
        <v>#VALUE!</v>
      </c>
      <c r="AM425">
        <f t="shared" si="85"/>
        <v>0</v>
      </c>
      <c r="AN425">
        <f t="shared" si="86"/>
        <v>0</v>
      </c>
      <c r="AO425">
        <f t="shared" si="86"/>
        <v>0</v>
      </c>
      <c r="AP425">
        <f t="shared" si="86"/>
        <v>0</v>
      </c>
      <c r="AQ425">
        <f t="shared" si="86"/>
        <v>0</v>
      </c>
      <c r="AR425">
        <f t="shared" si="86"/>
        <v>0</v>
      </c>
      <c r="AS425">
        <f t="shared" si="86"/>
        <v>0</v>
      </c>
      <c r="AT425">
        <f t="shared" si="86"/>
        <v>0</v>
      </c>
      <c r="AU425">
        <f t="shared" si="86"/>
        <v>0</v>
      </c>
      <c r="AV425">
        <f t="shared" si="86"/>
        <v>0</v>
      </c>
      <c r="AW425">
        <f t="shared" si="86"/>
        <v>0</v>
      </c>
      <c r="AX425">
        <f t="shared" si="86"/>
        <v>0</v>
      </c>
    </row>
    <row r="426" spans="3:50" ht="30" customHeight="1" thickTop="1" thickBot="1" x14ac:dyDescent="0.25">
      <c r="C426" s="118"/>
      <c r="D426" s="126"/>
      <c r="E426" s="115"/>
      <c r="F426" s="115"/>
      <c r="G426" s="118"/>
      <c r="H426" s="127"/>
      <c r="I426" s="127"/>
      <c r="J426" s="127"/>
      <c r="K426" s="127"/>
      <c r="L426" s="127"/>
      <c r="M426" s="127"/>
      <c r="N426" s="127"/>
      <c r="O426" s="127"/>
      <c r="P426" s="127"/>
      <c r="Q426" s="109"/>
      <c r="R426" s="127"/>
      <c r="S426" s="127"/>
      <c r="U426" s="15" t="str">
        <f t="shared" si="82"/>
        <v/>
      </c>
      <c r="V426" t="str">
        <f t="shared" si="76"/>
        <v/>
      </c>
      <c r="W426" t="str">
        <f t="shared" si="77"/>
        <v/>
      </c>
      <c r="X426" t="str">
        <f t="shared" si="78"/>
        <v/>
      </c>
      <c r="Y426" t="str">
        <f t="shared" si="79"/>
        <v/>
      </c>
      <c r="Z426" t="str">
        <f t="shared" si="80"/>
        <v/>
      </c>
      <c r="AA426" t="str">
        <f t="shared" si="81"/>
        <v/>
      </c>
      <c r="AB426">
        <v>419</v>
      </c>
      <c r="AC426" t="str">
        <f>IF(ISERROR(IF(U426="","",IF(OR(U426=Cad_Inicial!$D$8,X426=Cad_Inicial!$D$8),Cad_Inicial!$D$8+AB426*1000,0))),"",IF(U426="","",IF(OR(U426=Cad_Inicial!$D$8,X426=Cad_Inicial!$D$8),Cad_Inicial!$D$8+AB426*1000,0)))</f>
        <v/>
      </c>
      <c r="AK426" s="50" t="e">
        <f t="shared" si="83"/>
        <v>#VALUE!</v>
      </c>
      <c r="AL426" s="50" t="e">
        <f t="shared" si="84"/>
        <v>#VALUE!</v>
      </c>
      <c r="AM426">
        <f t="shared" si="85"/>
        <v>0</v>
      </c>
      <c r="AN426">
        <f t="shared" si="86"/>
        <v>0</v>
      </c>
      <c r="AO426">
        <f t="shared" si="86"/>
        <v>0</v>
      </c>
      <c r="AP426">
        <f t="shared" si="86"/>
        <v>0</v>
      </c>
      <c r="AQ426">
        <f t="shared" si="86"/>
        <v>0</v>
      </c>
      <c r="AR426">
        <f t="shared" si="86"/>
        <v>0</v>
      </c>
      <c r="AS426">
        <f t="shared" si="86"/>
        <v>0</v>
      </c>
      <c r="AT426">
        <f t="shared" si="86"/>
        <v>0</v>
      </c>
      <c r="AU426">
        <f t="shared" si="86"/>
        <v>0</v>
      </c>
      <c r="AV426">
        <f t="shared" si="86"/>
        <v>0</v>
      </c>
      <c r="AW426">
        <f t="shared" si="86"/>
        <v>0</v>
      </c>
      <c r="AX426">
        <f t="shared" si="86"/>
        <v>0</v>
      </c>
    </row>
    <row r="427" spans="3:50" ht="30" customHeight="1" thickTop="1" thickBot="1" x14ac:dyDescent="0.25">
      <c r="C427" s="118"/>
      <c r="D427" s="126"/>
      <c r="E427" s="115"/>
      <c r="F427" s="115"/>
      <c r="G427" s="118"/>
      <c r="H427" s="127"/>
      <c r="I427" s="127"/>
      <c r="J427" s="127"/>
      <c r="K427" s="127"/>
      <c r="L427" s="127"/>
      <c r="M427" s="127"/>
      <c r="N427" s="127"/>
      <c r="O427" s="127"/>
      <c r="P427" s="127"/>
      <c r="Q427" s="109"/>
      <c r="R427" s="127"/>
      <c r="S427" s="127"/>
      <c r="U427" s="15" t="str">
        <f t="shared" si="82"/>
        <v/>
      </c>
      <c r="V427" t="str">
        <f t="shared" si="76"/>
        <v/>
      </c>
      <c r="W427" t="str">
        <f t="shared" si="77"/>
        <v/>
      </c>
      <c r="X427" t="str">
        <f t="shared" si="78"/>
        <v/>
      </c>
      <c r="Y427" t="str">
        <f t="shared" si="79"/>
        <v/>
      </c>
      <c r="Z427" t="str">
        <f t="shared" si="80"/>
        <v/>
      </c>
      <c r="AA427" t="str">
        <f t="shared" si="81"/>
        <v/>
      </c>
      <c r="AB427">
        <v>420</v>
      </c>
      <c r="AC427" t="str">
        <f>IF(ISERROR(IF(U427="","",IF(OR(U427=Cad_Inicial!$D$8,X427=Cad_Inicial!$D$8),Cad_Inicial!$D$8+AB427*1000,0))),"",IF(U427="","",IF(OR(U427=Cad_Inicial!$D$8,X427=Cad_Inicial!$D$8),Cad_Inicial!$D$8+AB427*1000,0)))</f>
        <v/>
      </c>
      <c r="AK427" s="50" t="e">
        <f t="shared" si="83"/>
        <v>#VALUE!</v>
      </c>
      <c r="AL427" s="50" t="e">
        <f t="shared" si="84"/>
        <v>#VALUE!</v>
      </c>
      <c r="AM427">
        <f t="shared" si="85"/>
        <v>0</v>
      </c>
      <c r="AN427">
        <f t="shared" si="86"/>
        <v>0</v>
      </c>
      <c r="AO427">
        <f t="shared" si="86"/>
        <v>0</v>
      </c>
      <c r="AP427">
        <f t="shared" si="86"/>
        <v>0</v>
      </c>
      <c r="AQ427">
        <f t="shared" si="86"/>
        <v>0</v>
      </c>
      <c r="AR427">
        <f t="shared" si="86"/>
        <v>0</v>
      </c>
      <c r="AS427">
        <f t="shared" si="86"/>
        <v>0</v>
      </c>
      <c r="AT427">
        <f t="shared" si="86"/>
        <v>0</v>
      </c>
      <c r="AU427">
        <f t="shared" si="86"/>
        <v>0</v>
      </c>
      <c r="AV427">
        <f t="shared" si="86"/>
        <v>0</v>
      </c>
      <c r="AW427">
        <f t="shared" si="86"/>
        <v>0</v>
      </c>
      <c r="AX427">
        <f t="shared" si="86"/>
        <v>0</v>
      </c>
    </row>
    <row r="428" spans="3:50" ht="30" customHeight="1" thickTop="1" thickBot="1" x14ac:dyDescent="0.25">
      <c r="C428" s="118"/>
      <c r="D428" s="126"/>
      <c r="E428" s="115"/>
      <c r="F428" s="115"/>
      <c r="G428" s="118"/>
      <c r="H428" s="127"/>
      <c r="I428" s="127"/>
      <c r="J428" s="127"/>
      <c r="K428" s="127"/>
      <c r="L428" s="127"/>
      <c r="M428" s="127"/>
      <c r="N428" s="127"/>
      <c r="O428" s="127"/>
      <c r="P428" s="127"/>
      <c r="Q428" s="109"/>
      <c r="R428" s="127"/>
      <c r="S428" s="127"/>
      <c r="U428" s="15" t="str">
        <f t="shared" si="82"/>
        <v/>
      </c>
      <c r="V428" t="str">
        <f t="shared" si="76"/>
        <v/>
      </c>
      <c r="W428" t="str">
        <f t="shared" si="77"/>
        <v/>
      </c>
      <c r="X428" t="str">
        <f t="shared" si="78"/>
        <v/>
      </c>
      <c r="Y428" t="str">
        <f t="shared" si="79"/>
        <v/>
      </c>
      <c r="Z428" t="str">
        <f t="shared" si="80"/>
        <v/>
      </c>
      <c r="AA428" t="str">
        <f t="shared" si="81"/>
        <v/>
      </c>
      <c r="AB428">
        <v>421</v>
      </c>
      <c r="AC428" t="str">
        <f>IF(ISERROR(IF(U428="","",IF(OR(U428=Cad_Inicial!$D$8,X428=Cad_Inicial!$D$8),Cad_Inicial!$D$8+AB428*1000,0))),"",IF(U428="","",IF(OR(U428=Cad_Inicial!$D$8,X428=Cad_Inicial!$D$8),Cad_Inicial!$D$8+AB428*1000,0)))</f>
        <v/>
      </c>
      <c r="AK428" s="50" t="e">
        <f t="shared" si="83"/>
        <v>#VALUE!</v>
      </c>
      <c r="AL428" s="50" t="e">
        <f t="shared" si="84"/>
        <v>#VALUE!</v>
      </c>
      <c r="AM428">
        <f t="shared" si="85"/>
        <v>0</v>
      </c>
      <c r="AN428">
        <f t="shared" si="86"/>
        <v>0</v>
      </c>
      <c r="AO428">
        <f t="shared" si="86"/>
        <v>0</v>
      </c>
      <c r="AP428">
        <f t="shared" si="86"/>
        <v>0</v>
      </c>
      <c r="AQ428">
        <f t="shared" si="86"/>
        <v>0</v>
      </c>
      <c r="AR428">
        <f t="shared" si="86"/>
        <v>0</v>
      </c>
      <c r="AS428">
        <f t="shared" si="86"/>
        <v>0</v>
      </c>
      <c r="AT428">
        <f t="shared" si="86"/>
        <v>0</v>
      </c>
      <c r="AU428">
        <f t="shared" si="86"/>
        <v>0</v>
      </c>
      <c r="AV428">
        <f t="shared" si="86"/>
        <v>0</v>
      </c>
      <c r="AW428">
        <f t="shared" si="86"/>
        <v>0</v>
      </c>
      <c r="AX428">
        <f t="shared" ref="AN428:AX452" si="87">IFERROR(IF(AND($AK428&lt;=AX$5,$AL428&gt;=AX$5),1,0),0)</f>
        <v>0</v>
      </c>
    </row>
    <row r="429" spans="3:50" ht="30" customHeight="1" thickTop="1" thickBot="1" x14ac:dyDescent="0.25">
      <c r="C429" s="118"/>
      <c r="D429" s="126"/>
      <c r="E429" s="115"/>
      <c r="F429" s="115"/>
      <c r="G429" s="118"/>
      <c r="H429" s="127"/>
      <c r="I429" s="127"/>
      <c r="J429" s="127"/>
      <c r="K429" s="127"/>
      <c r="L429" s="127"/>
      <c r="M429" s="127"/>
      <c r="N429" s="127"/>
      <c r="O429" s="127"/>
      <c r="P429" s="127"/>
      <c r="Q429" s="109"/>
      <c r="R429" s="127"/>
      <c r="S429" s="127"/>
      <c r="U429" s="15" t="str">
        <f t="shared" si="82"/>
        <v/>
      </c>
      <c r="V429" t="str">
        <f t="shared" si="76"/>
        <v/>
      </c>
      <c r="W429" t="str">
        <f t="shared" si="77"/>
        <v/>
      </c>
      <c r="X429" t="str">
        <f t="shared" si="78"/>
        <v/>
      </c>
      <c r="Y429" t="str">
        <f t="shared" si="79"/>
        <v/>
      </c>
      <c r="Z429" t="str">
        <f t="shared" si="80"/>
        <v/>
      </c>
      <c r="AA429" t="str">
        <f t="shared" si="81"/>
        <v/>
      </c>
      <c r="AB429">
        <v>422</v>
      </c>
      <c r="AC429" t="str">
        <f>IF(ISERROR(IF(U429="","",IF(OR(U429=Cad_Inicial!$D$8,X429=Cad_Inicial!$D$8),Cad_Inicial!$D$8+AB429*1000,0))),"",IF(U429="","",IF(OR(U429=Cad_Inicial!$D$8,X429=Cad_Inicial!$D$8),Cad_Inicial!$D$8+AB429*1000,0)))</f>
        <v/>
      </c>
      <c r="AK429" s="50" t="e">
        <f t="shared" si="83"/>
        <v>#VALUE!</v>
      </c>
      <c r="AL429" s="50" t="e">
        <f t="shared" si="84"/>
        <v>#VALUE!</v>
      </c>
      <c r="AM429">
        <f t="shared" si="85"/>
        <v>0</v>
      </c>
      <c r="AN429">
        <f t="shared" si="87"/>
        <v>0</v>
      </c>
      <c r="AO429">
        <f t="shared" si="87"/>
        <v>0</v>
      </c>
      <c r="AP429">
        <f t="shared" si="87"/>
        <v>0</v>
      </c>
      <c r="AQ429">
        <f t="shared" si="87"/>
        <v>0</v>
      </c>
      <c r="AR429">
        <f t="shared" si="87"/>
        <v>0</v>
      </c>
      <c r="AS429">
        <f t="shared" si="87"/>
        <v>0</v>
      </c>
      <c r="AT429">
        <f t="shared" si="87"/>
        <v>0</v>
      </c>
      <c r="AU429">
        <f t="shared" si="87"/>
        <v>0</v>
      </c>
      <c r="AV429">
        <f t="shared" si="87"/>
        <v>0</v>
      </c>
      <c r="AW429">
        <f t="shared" si="87"/>
        <v>0</v>
      </c>
      <c r="AX429">
        <f t="shared" si="87"/>
        <v>0</v>
      </c>
    </row>
    <row r="430" spans="3:50" ht="30" customHeight="1" thickTop="1" thickBot="1" x14ac:dyDescent="0.25">
      <c r="C430" s="118"/>
      <c r="D430" s="126"/>
      <c r="E430" s="115"/>
      <c r="F430" s="115"/>
      <c r="G430" s="118"/>
      <c r="H430" s="127"/>
      <c r="I430" s="127"/>
      <c r="J430" s="127"/>
      <c r="K430" s="127"/>
      <c r="L430" s="127"/>
      <c r="M430" s="127"/>
      <c r="N430" s="127"/>
      <c r="O430" s="127"/>
      <c r="P430" s="127"/>
      <c r="Q430" s="109"/>
      <c r="R430" s="127"/>
      <c r="S430" s="127"/>
      <c r="U430" s="15" t="str">
        <f t="shared" si="82"/>
        <v/>
      </c>
      <c r="V430" t="str">
        <f t="shared" si="76"/>
        <v/>
      </c>
      <c r="W430" t="str">
        <f t="shared" si="77"/>
        <v/>
      </c>
      <c r="X430" t="str">
        <f t="shared" si="78"/>
        <v/>
      </c>
      <c r="Y430" t="str">
        <f t="shared" si="79"/>
        <v/>
      </c>
      <c r="Z430" t="str">
        <f t="shared" si="80"/>
        <v/>
      </c>
      <c r="AA430" t="str">
        <f t="shared" si="81"/>
        <v/>
      </c>
      <c r="AB430">
        <v>423</v>
      </c>
      <c r="AC430" t="str">
        <f>IF(ISERROR(IF(U430="","",IF(OR(U430=Cad_Inicial!$D$8,X430=Cad_Inicial!$D$8),Cad_Inicial!$D$8+AB430*1000,0))),"",IF(U430="","",IF(OR(U430=Cad_Inicial!$D$8,X430=Cad_Inicial!$D$8),Cad_Inicial!$D$8+AB430*1000,0)))</f>
        <v/>
      </c>
      <c r="AK430" s="50" t="e">
        <f t="shared" si="83"/>
        <v>#VALUE!</v>
      </c>
      <c r="AL430" s="50" t="e">
        <f t="shared" si="84"/>
        <v>#VALUE!</v>
      </c>
      <c r="AM430">
        <f t="shared" si="85"/>
        <v>0</v>
      </c>
      <c r="AN430">
        <f t="shared" si="87"/>
        <v>0</v>
      </c>
      <c r="AO430">
        <f t="shared" si="87"/>
        <v>0</v>
      </c>
      <c r="AP430">
        <f t="shared" si="87"/>
        <v>0</v>
      </c>
      <c r="AQ430">
        <f t="shared" si="87"/>
        <v>0</v>
      </c>
      <c r="AR430">
        <f t="shared" si="87"/>
        <v>0</v>
      </c>
      <c r="AS430">
        <f t="shared" si="87"/>
        <v>0</v>
      </c>
      <c r="AT430">
        <f t="shared" si="87"/>
        <v>0</v>
      </c>
      <c r="AU430">
        <f t="shared" si="87"/>
        <v>0</v>
      </c>
      <c r="AV430">
        <f t="shared" si="87"/>
        <v>0</v>
      </c>
      <c r="AW430">
        <f t="shared" si="87"/>
        <v>0</v>
      </c>
      <c r="AX430">
        <f t="shared" si="87"/>
        <v>0</v>
      </c>
    </row>
    <row r="431" spans="3:50" ht="30" customHeight="1" thickTop="1" thickBot="1" x14ac:dyDescent="0.25">
      <c r="C431" s="118"/>
      <c r="D431" s="126"/>
      <c r="E431" s="115"/>
      <c r="F431" s="115"/>
      <c r="G431" s="118"/>
      <c r="H431" s="127"/>
      <c r="I431" s="127"/>
      <c r="J431" s="127"/>
      <c r="K431" s="127"/>
      <c r="L431" s="127"/>
      <c r="M431" s="127"/>
      <c r="N431" s="127"/>
      <c r="O431" s="127"/>
      <c r="P431" s="127"/>
      <c r="Q431" s="109"/>
      <c r="R431" s="127"/>
      <c r="S431" s="127"/>
      <c r="U431" s="15" t="str">
        <f t="shared" si="82"/>
        <v/>
      </c>
      <c r="V431" t="str">
        <f t="shared" si="76"/>
        <v/>
      </c>
      <c r="W431" t="str">
        <f t="shared" si="77"/>
        <v/>
      </c>
      <c r="X431" t="str">
        <f t="shared" si="78"/>
        <v/>
      </c>
      <c r="Y431" t="str">
        <f t="shared" si="79"/>
        <v/>
      </c>
      <c r="Z431" t="str">
        <f t="shared" si="80"/>
        <v/>
      </c>
      <c r="AA431" t="str">
        <f t="shared" si="81"/>
        <v/>
      </c>
      <c r="AB431">
        <v>424</v>
      </c>
      <c r="AC431" t="str">
        <f>IF(ISERROR(IF(U431="","",IF(OR(U431=Cad_Inicial!$D$8,X431=Cad_Inicial!$D$8),Cad_Inicial!$D$8+AB431*1000,0))),"",IF(U431="","",IF(OR(U431=Cad_Inicial!$D$8,X431=Cad_Inicial!$D$8),Cad_Inicial!$D$8+AB431*1000,0)))</f>
        <v/>
      </c>
      <c r="AK431" s="50" t="e">
        <f t="shared" si="83"/>
        <v>#VALUE!</v>
      </c>
      <c r="AL431" s="50" t="e">
        <f t="shared" si="84"/>
        <v>#VALUE!</v>
      </c>
      <c r="AM431">
        <f t="shared" si="85"/>
        <v>0</v>
      </c>
      <c r="AN431">
        <f t="shared" si="87"/>
        <v>0</v>
      </c>
      <c r="AO431">
        <f t="shared" si="87"/>
        <v>0</v>
      </c>
      <c r="AP431">
        <f t="shared" si="87"/>
        <v>0</v>
      </c>
      <c r="AQ431">
        <f t="shared" si="87"/>
        <v>0</v>
      </c>
      <c r="AR431">
        <f t="shared" si="87"/>
        <v>0</v>
      </c>
      <c r="AS431">
        <f t="shared" si="87"/>
        <v>0</v>
      </c>
      <c r="AT431">
        <f t="shared" si="87"/>
        <v>0</v>
      </c>
      <c r="AU431">
        <f t="shared" si="87"/>
        <v>0</v>
      </c>
      <c r="AV431">
        <f t="shared" si="87"/>
        <v>0</v>
      </c>
      <c r="AW431">
        <f t="shared" si="87"/>
        <v>0</v>
      </c>
      <c r="AX431">
        <f t="shared" si="87"/>
        <v>0</v>
      </c>
    </row>
    <row r="432" spans="3:50" ht="30" customHeight="1" thickTop="1" thickBot="1" x14ac:dyDescent="0.25">
      <c r="C432" s="118"/>
      <c r="D432" s="126"/>
      <c r="E432" s="115"/>
      <c r="F432" s="115"/>
      <c r="G432" s="118"/>
      <c r="H432" s="127"/>
      <c r="I432" s="127"/>
      <c r="J432" s="127"/>
      <c r="K432" s="127"/>
      <c r="L432" s="127"/>
      <c r="M432" s="127"/>
      <c r="N432" s="127"/>
      <c r="O432" s="127"/>
      <c r="P432" s="127"/>
      <c r="Q432" s="109"/>
      <c r="R432" s="127"/>
      <c r="S432" s="127"/>
      <c r="U432" s="15" t="str">
        <f t="shared" si="82"/>
        <v/>
      </c>
      <c r="V432" t="str">
        <f t="shared" si="76"/>
        <v/>
      </c>
      <c r="W432" t="str">
        <f t="shared" si="77"/>
        <v/>
      </c>
      <c r="X432" t="str">
        <f t="shared" si="78"/>
        <v/>
      </c>
      <c r="Y432" t="str">
        <f t="shared" si="79"/>
        <v/>
      </c>
      <c r="Z432" t="str">
        <f t="shared" si="80"/>
        <v/>
      </c>
      <c r="AA432" t="str">
        <f t="shared" si="81"/>
        <v/>
      </c>
      <c r="AB432">
        <v>425</v>
      </c>
      <c r="AC432" t="str">
        <f>IF(ISERROR(IF(U432="","",IF(OR(U432=Cad_Inicial!$D$8,X432=Cad_Inicial!$D$8),Cad_Inicial!$D$8+AB432*1000,0))),"",IF(U432="","",IF(OR(U432=Cad_Inicial!$D$8,X432=Cad_Inicial!$D$8),Cad_Inicial!$D$8+AB432*1000,0)))</f>
        <v/>
      </c>
      <c r="AK432" s="50" t="e">
        <f t="shared" si="83"/>
        <v>#VALUE!</v>
      </c>
      <c r="AL432" s="50" t="e">
        <f t="shared" si="84"/>
        <v>#VALUE!</v>
      </c>
      <c r="AM432">
        <f t="shared" si="85"/>
        <v>0</v>
      </c>
      <c r="AN432">
        <f t="shared" si="87"/>
        <v>0</v>
      </c>
      <c r="AO432">
        <f t="shared" si="87"/>
        <v>0</v>
      </c>
      <c r="AP432">
        <f t="shared" si="87"/>
        <v>0</v>
      </c>
      <c r="AQ432">
        <f t="shared" si="87"/>
        <v>0</v>
      </c>
      <c r="AR432">
        <f t="shared" si="87"/>
        <v>0</v>
      </c>
      <c r="AS432">
        <f t="shared" si="87"/>
        <v>0</v>
      </c>
      <c r="AT432">
        <f t="shared" si="87"/>
        <v>0</v>
      </c>
      <c r="AU432">
        <f t="shared" si="87"/>
        <v>0</v>
      </c>
      <c r="AV432">
        <f t="shared" si="87"/>
        <v>0</v>
      </c>
      <c r="AW432">
        <f t="shared" si="87"/>
        <v>0</v>
      </c>
      <c r="AX432">
        <f t="shared" si="87"/>
        <v>0</v>
      </c>
    </row>
    <row r="433" spans="3:50" ht="30" customHeight="1" thickTop="1" thickBot="1" x14ac:dyDescent="0.25">
      <c r="C433" s="118"/>
      <c r="D433" s="126"/>
      <c r="E433" s="115"/>
      <c r="F433" s="115"/>
      <c r="G433" s="118"/>
      <c r="H433" s="127"/>
      <c r="I433" s="127"/>
      <c r="J433" s="127"/>
      <c r="K433" s="127"/>
      <c r="L433" s="127"/>
      <c r="M433" s="127"/>
      <c r="N433" s="127"/>
      <c r="O433" s="127"/>
      <c r="P433" s="127"/>
      <c r="Q433" s="109"/>
      <c r="R433" s="127"/>
      <c r="S433" s="127"/>
      <c r="U433" s="15" t="str">
        <f t="shared" si="82"/>
        <v/>
      </c>
      <c r="V433" t="str">
        <f t="shared" si="76"/>
        <v/>
      </c>
      <c r="W433" t="str">
        <f t="shared" si="77"/>
        <v/>
      </c>
      <c r="X433" t="str">
        <f t="shared" si="78"/>
        <v/>
      </c>
      <c r="Y433" t="str">
        <f t="shared" si="79"/>
        <v/>
      </c>
      <c r="Z433" t="str">
        <f t="shared" si="80"/>
        <v/>
      </c>
      <c r="AA433" t="str">
        <f t="shared" si="81"/>
        <v/>
      </c>
      <c r="AB433">
        <v>426</v>
      </c>
      <c r="AC433" t="str">
        <f>IF(ISERROR(IF(U433="","",IF(OR(U433=Cad_Inicial!$D$8,X433=Cad_Inicial!$D$8),Cad_Inicial!$D$8+AB433*1000,0))),"",IF(U433="","",IF(OR(U433=Cad_Inicial!$D$8,X433=Cad_Inicial!$D$8),Cad_Inicial!$D$8+AB433*1000,0)))</f>
        <v/>
      </c>
      <c r="AK433" s="50" t="e">
        <f t="shared" si="83"/>
        <v>#VALUE!</v>
      </c>
      <c r="AL433" s="50" t="e">
        <f t="shared" si="84"/>
        <v>#VALUE!</v>
      </c>
      <c r="AM433">
        <f t="shared" si="85"/>
        <v>0</v>
      </c>
      <c r="AN433">
        <f t="shared" si="87"/>
        <v>0</v>
      </c>
      <c r="AO433">
        <f t="shared" si="87"/>
        <v>0</v>
      </c>
      <c r="AP433">
        <f t="shared" si="87"/>
        <v>0</v>
      </c>
      <c r="AQ433">
        <f t="shared" si="87"/>
        <v>0</v>
      </c>
      <c r="AR433">
        <f t="shared" si="87"/>
        <v>0</v>
      </c>
      <c r="AS433">
        <f t="shared" si="87"/>
        <v>0</v>
      </c>
      <c r="AT433">
        <f t="shared" si="87"/>
        <v>0</v>
      </c>
      <c r="AU433">
        <f t="shared" si="87"/>
        <v>0</v>
      </c>
      <c r="AV433">
        <f t="shared" si="87"/>
        <v>0</v>
      </c>
      <c r="AW433">
        <f t="shared" si="87"/>
        <v>0</v>
      </c>
      <c r="AX433">
        <f t="shared" si="87"/>
        <v>0</v>
      </c>
    </row>
    <row r="434" spans="3:50" ht="30" customHeight="1" thickTop="1" thickBot="1" x14ac:dyDescent="0.25">
      <c r="C434" s="118"/>
      <c r="D434" s="126"/>
      <c r="E434" s="115"/>
      <c r="F434" s="115"/>
      <c r="G434" s="118"/>
      <c r="H434" s="127"/>
      <c r="I434" s="127"/>
      <c r="J434" s="127"/>
      <c r="K434" s="127"/>
      <c r="L434" s="127"/>
      <c r="M434" s="127"/>
      <c r="N434" s="127"/>
      <c r="O434" s="127"/>
      <c r="P434" s="127"/>
      <c r="Q434" s="109"/>
      <c r="R434" s="127"/>
      <c r="S434" s="127"/>
      <c r="U434" s="15" t="str">
        <f t="shared" si="82"/>
        <v/>
      </c>
      <c r="V434" t="str">
        <f t="shared" si="76"/>
        <v/>
      </c>
      <c r="W434" t="str">
        <f t="shared" si="77"/>
        <v/>
      </c>
      <c r="X434" t="str">
        <f t="shared" si="78"/>
        <v/>
      </c>
      <c r="Y434" t="str">
        <f t="shared" si="79"/>
        <v/>
      </c>
      <c r="Z434" t="str">
        <f t="shared" si="80"/>
        <v/>
      </c>
      <c r="AA434" t="str">
        <f t="shared" si="81"/>
        <v/>
      </c>
      <c r="AB434">
        <v>427</v>
      </c>
      <c r="AC434" t="str">
        <f>IF(ISERROR(IF(U434="","",IF(OR(U434=Cad_Inicial!$D$8,X434=Cad_Inicial!$D$8),Cad_Inicial!$D$8+AB434*1000,0))),"",IF(U434="","",IF(OR(U434=Cad_Inicial!$D$8,X434=Cad_Inicial!$D$8),Cad_Inicial!$D$8+AB434*1000,0)))</f>
        <v/>
      </c>
      <c r="AK434" s="50" t="e">
        <f t="shared" si="83"/>
        <v>#VALUE!</v>
      </c>
      <c r="AL434" s="50" t="e">
        <f t="shared" si="84"/>
        <v>#VALUE!</v>
      </c>
      <c r="AM434">
        <f t="shared" si="85"/>
        <v>0</v>
      </c>
      <c r="AN434">
        <f t="shared" si="87"/>
        <v>0</v>
      </c>
      <c r="AO434">
        <f t="shared" si="87"/>
        <v>0</v>
      </c>
      <c r="AP434">
        <f t="shared" si="87"/>
        <v>0</v>
      </c>
      <c r="AQ434">
        <f t="shared" si="87"/>
        <v>0</v>
      </c>
      <c r="AR434">
        <f t="shared" si="87"/>
        <v>0</v>
      </c>
      <c r="AS434">
        <f t="shared" si="87"/>
        <v>0</v>
      </c>
      <c r="AT434">
        <f t="shared" si="87"/>
        <v>0</v>
      </c>
      <c r="AU434">
        <f t="shared" si="87"/>
        <v>0</v>
      </c>
      <c r="AV434">
        <f t="shared" si="87"/>
        <v>0</v>
      </c>
      <c r="AW434">
        <f t="shared" si="87"/>
        <v>0</v>
      </c>
      <c r="AX434">
        <f t="shared" si="87"/>
        <v>0</v>
      </c>
    </row>
    <row r="435" spans="3:50" ht="30" customHeight="1" thickTop="1" thickBot="1" x14ac:dyDescent="0.25">
      <c r="C435" s="118"/>
      <c r="D435" s="126"/>
      <c r="E435" s="115"/>
      <c r="F435" s="115"/>
      <c r="G435" s="118"/>
      <c r="H435" s="127"/>
      <c r="I435" s="127"/>
      <c r="J435" s="127"/>
      <c r="K435" s="127"/>
      <c r="L435" s="127"/>
      <c r="M435" s="127"/>
      <c r="N435" s="127"/>
      <c r="O435" s="127"/>
      <c r="P435" s="127"/>
      <c r="Q435" s="109"/>
      <c r="R435" s="127"/>
      <c r="S435" s="127"/>
      <c r="U435" s="15" t="str">
        <f t="shared" si="82"/>
        <v/>
      </c>
      <c r="V435" t="str">
        <f t="shared" si="76"/>
        <v/>
      </c>
      <c r="W435" t="str">
        <f t="shared" si="77"/>
        <v/>
      </c>
      <c r="X435" t="str">
        <f t="shared" si="78"/>
        <v/>
      </c>
      <c r="Y435" t="str">
        <f t="shared" si="79"/>
        <v/>
      </c>
      <c r="Z435" t="str">
        <f t="shared" si="80"/>
        <v/>
      </c>
      <c r="AA435" t="str">
        <f t="shared" si="81"/>
        <v/>
      </c>
      <c r="AB435">
        <v>428</v>
      </c>
      <c r="AC435" t="str">
        <f>IF(ISERROR(IF(U435="","",IF(OR(U435=Cad_Inicial!$D$8,X435=Cad_Inicial!$D$8),Cad_Inicial!$D$8+AB435*1000,0))),"",IF(U435="","",IF(OR(U435=Cad_Inicial!$D$8,X435=Cad_Inicial!$D$8),Cad_Inicial!$D$8+AB435*1000,0)))</f>
        <v/>
      </c>
      <c r="AK435" s="50" t="e">
        <f t="shared" si="83"/>
        <v>#VALUE!</v>
      </c>
      <c r="AL435" s="50" t="e">
        <f t="shared" si="84"/>
        <v>#VALUE!</v>
      </c>
      <c r="AM435">
        <f t="shared" si="85"/>
        <v>0</v>
      </c>
      <c r="AN435">
        <f t="shared" si="87"/>
        <v>0</v>
      </c>
      <c r="AO435">
        <f t="shared" si="87"/>
        <v>0</v>
      </c>
      <c r="AP435">
        <f t="shared" si="87"/>
        <v>0</v>
      </c>
      <c r="AQ435">
        <f t="shared" si="87"/>
        <v>0</v>
      </c>
      <c r="AR435">
        <f t="shared" si="87"/>
        <v>0</v>
      </c>
      <c r="AS435">
        <f t="shared" si="87"/>
        <v>0</v>
      </c>
      <c r="AT435">
        <f t="shared" si="87"/>
        <v>0</v>
      </c>
      <c r="AU435">
        <f t="shared" si="87"/>
        <v>0</v>
      </c>
      <c r="AV435">
        <f t="shared" si="87"/>
        <v>0</v>
      </c>
      <c r="AW435">
        <f t="shared" si="87"/>
        <v>0</v>
      </c>
      <c r="AX435">
        <f t="shared" si="87"/>
        <v>0</v>
      </c>
    </row>
    <row r="436" spans="3:50" ht="30" customHeight="1" thickTop="1" thickBot="1" x14ac:dyDescent="0.25">
      <c r="C436" s="118"/>
      <c r="D436" s="126"/>
      <c r="E436" s="115"/>
      <c r="F436" s="115"/>
      <c r="G436" s="118"/>
      <c r="H436" s="127"/>
      <c r="I436" s="127"/>
      <c r="J436" s="127"/>
      <c r="K436" s="127"/>
      <c r="L436" s="127"/>
      <c r="M436" s="127"/>
      <c r="N436" s="127"/>
      <c r="O436" s="127"/>
      <c r="P436" s="127"/>
      <c r="Q436" s="109"/>
      <c r="R436" s="127"/>
      <c r="S436" s="127"/>
      <c r="U436" s="15" t="str">
        <f t="shared" si="82"/>
        <v/>
      </c>
      <c r="V436" t="str">
        <f t="shared" si="76"/>
        <v/>
      </c>
      <c r="W436" t="str">
        <f t="shared" si="77"/>
        <v/>
      </c>
      <c r="X436" t="str">
        <f t="shared" si="78"/>
        <v/>
      </c>
      <c r="Y436" t="str">
        <f t="shared" si="79"/>
        <v/>
      </c>
      <c r="Z436" t="str">
        <f t="shared" si="80"/>
        <v/>
      </c>
      <c r="AA436" t="str">
        <f t="shared" si="81"/>
        <v/>
      </c>
      <c r="AB436">
        <v>429</v>
      </c>
      <c r="AC436" t="str">
        <f>IF(ISERROR(IF(U436="","",IF(OR(U436=Cad_Inicial!$D$8,X436=Cad_Inicial!$D$8),Cad_Inicial!$D$8+AB436*1000,0))),"",IF(U436="","",IF(OR(U436=Cad_Inicial!$D$8,X436=Cad_Inicial!$D$8),Cad_Inicial!$D$8+AB436*1000,0)))</f>
        <v/>
      </c>
      <c r="AK436" s="50" t="e">
        <f t="shared" si="83"/>
        <v>#VALUE!</v>
      </c>
      <c r="AL436" s="50" t="e">
        <f t="shared" si="84"/>
        <v>#VALUE!</v>
      </c>
      <c r="AM436">
        <f t="shared" si="85"/>
        <v>0</v>
      </c>
      <c r="AN436">
        <f t="shared" si="87"/>
        <v>0</v>
      </c>
      <c r="AO436">
        <f t="shared" si="87"/>
        <v>0</v>
      </c>
      <c r="AP436">
        <f t="shared" si="87"/>
        <v>0</v>
      </c>
      <c r="AQ436">
        <f t="shared" si="87"/>
        <v>0</v>
      </c>
      <c r="AR436">
        <f t="shared" si="87"/>
        <v>0</v>
      </c>
      <c r="AS436">
        <f t="shared" si="87"/>
        <v>0</v>
      </c>
      <c r="AT436">
        <f t="shared" si="87"/>
        <v>0</v>
      </c>
      <c r="AU436">
        <f t="shared" si="87"/>
        <v>0</v>
      </c>
      <c r="AV436">
        <f t="shared" si="87"/>
        <v>0</v>
      </c>
      <c r="AW436">
        <f t="shared" si="87"/>
        <v>0</v>
      </c>
      <c r="AX436">
        <f t="shared" si="87"/>
        <v>0</v>
      </c>
    </row>
    <row r="437" spans="3:50" ht="30" customHeight="1" thickTop="1" thickBot="1" x14ac:dyDescent="0.25">
      <c r="C437" s="118"/>
      <c r="D437" s="126"/>
      <c r="E437" s="115"/>
      <c r="F437" s="115"/>
      <c r="G437" s="118"/>
      <c r="H437" s="127"/>
      <c r="I437" s="127"/>
      <c r="J437" s="127"/>
      <c r="K437" s="127"/>
      <c r="L437" s="127"/>
      <c r="M437" s="127"/>
      <c r="N437" s="127"/>
      <c r="O437" s="127"/>
      <c r="P437" s="127"/>
      <c r="Q437" s="109"/>
      <c r="R437" s="127"/>
      <c r="S437" s="127"/>
      <c r="U437" s="15" t="str">
        <f t="shared" si="82"/>
        <v/>
      </c>
      <c r="V437" t="str">
        <f t="shared" si="76"/>
        <v/>
      </c>
      <c r="W437" t="str">
        <f t="shared" si="77"/>
        <v/>
      </c>
      <c r="X437" t="str">
        <f t="shared" si="78"/>
        <v/>
      </c>
      <c r="Y437" t="str">
        <f t="shared" si="79"/>
        <v/>
      </c>
      <c r="Z437" t="str">
        <f t="shared" si="80"/>
        <v/>
      </c>
      <c r="AA437" t="str">
        <f t="shared" si="81"/>
        <v/>
      </c>
      <c r="AB437">
        <v>430</v>
      </c>
      <c r="AC437" t="str">
        <f>IF(ISERROR(IF(U437="","",IF(OR(U437=Cad_Inicial!$D$8,X437=Cad_Inicial!$D$8),Cad_Inicial!$D$8+AB437*1000,0))),"",IF(U437="","",IF(OR(U437=Cad_Inicial!$D$8,X437=Cad_Inicial!$D$8),Cad_Inicial!$D$8+AB437*1000,0)))</f>
        <v/>
      </c>
      <c r="AK437" s="50" t="e">
        <f t="shared" si="83"/>
        <v>#VALUE!</v>
      </c>
      <c r="AL437" s="50" t="e">
        <f t="shared" si="84"/>
        <v>#VALUE!</v>
      </c>
      <c r="AM437">
        <f t="shared" si="85"/>
        <v>0</v>
      </c>
      <c r="AN437">
        <f t="shared" si="87"/>
        <v>0</v>
      </c>
      <c r="AO437">
        <f t="shared" si="87"/>
        <v>0</v>
      </c>
      <c r="AP437">
        <f t="shared" si="87"/>
        <v>0</v>
      </c>
      <c r="AQ437">
        <f t="shared" si="87"/>
        <v>0</v>
      </c>
      <c r="AR437">
        <f t="shared" si="87"/>
        <v>0</v>
      </c>
      <c r="AS437">
        <f t="shared" si="87"/>
        <v>0</v>
      </c>
      <c r="AT437">
        <f t="shared" si="87"/>
        <v>0</v>
      </c>
      <c r="AU437">
        <f t="shared" si="87"/>
        <v>0</v>
      </c>
      <c r="AV437">
        <f t="shared" si="87"/>
        <v>0</v>
      </c>
      <c r="AW437">
        <f t="shared" si="87"/>
        <v>0</v>
      </c>
      <c r="AX437">
        <f t="shared" si="87"/>
        <v>0</v>
      </c>
    </row>
    <row r="438" spans="3:50" ht="30" customHeight="1" thickTop="1" thickBot="1" x14ac:dyDescent="0.25">
      <c r="C438" s="118"/>
      <c r="D438" s="126"/>
      <c r="E438" s="115"/>
      <c r="F438" s="115"/>
      <c r="G438" s="118"/>
      <c r="H438" s="127"/>
      <c r="I438" s="127"/>
      <c r="J438" s="127"/>
      <c r="K438" s="127"/>
      <c r="L438" s="127"/>
      <c r="M438" s="127"/>
      <c r="N438" s="127"/>
      <c r="O438" s="127"/>
      <c r="P438" s="127"/>
      <c r="Q438" s="109"/>
      <c r="R438" s="127"/>
      <c r="S438" s="127"/>
      <c r="U438" s="15" t="str">
        <f t="shared" si="82"/>
        <v/>
      </c>
      <c r="V438" t="str">
        <f t="shared" si="76"/>
        <v/>
      </c>
      <c r="W438" t="str">
        <f t="shared" si="77"/>
        <v/>
      </c>
      <c r="X438" t="str">
        <f t="shared" si="78"/>
        <v/>
      </c>
      <c r="Y438" t="str">
        <f t="shared" si="79"/>
        <v/>
      </c>
      <c r="Z438" t="str">
        <f t="shared" si="80"/>
        <v/>
      </c>
      <c r="AA438" t="str">
        <f t="shared" si="81"/>
        <v/>
      </c>
      <c r="AB438">
        <v>431</v>
      </c>
      <c r="AC438" t="str">
        <f>IF(ISERROR(IF(U438="","",IF(OR(U438=Cad_Inicial!$D$8,X438=Cad_Inicial!$D$8),Cad_Inicial!$D$8+AB438*1000,0))),"",IF(U438="","",IF(OR(U438=Cad_Inicial!$D$8,X438=Cad_Inicial!$D$8),Cad_Inicial!$D$8+AB438*1000,0)))</f>
        <v/>
      </c>
      <c r="AK438" s="50" t="e">
        <f t="shared" si="83"/>
        <v>#VALUE!</v>
      </c>
      <c r="AL438" s="50" t="e">
        <f t="shared" si="84"/>
        <v>#VALUE!</v>
      </c>
      <c r="AM438">
        <f t="shared" si="85"/>
        <v>0</v>
      </c>
      <c r="AN438">
        <f t="shared" si="87"/>
        <v>0</v>
      </c>
      <c r="AO438">
        <f t="shared" si="87"/>
        <v>0</v>
      </c>
      <c r="AP438">
        <f t="shared" si="87"/>
        <v>0</v>
      </c>
      <c r="AQ438">
        <f t="shared" si="87"/>
        <v>0</v>
      </c>
      <c r="AR438">
        <f t="shared" si="87"/>
        <v>0</v>
      </c>
      <c r="AS438">
        <f t="shared" si="87"/>
        <v>0</v>
      </c>
      <c r="AT438">
        <f t="shared" si="87"/>
        <v>0</v>
      </c>
      <c r="AU438">
        <f t="shared" si="87"/>
        <v>0</v>
      </c>
      <c r="AV438">
        <f t="shared" si="87"/>
        <v>0</v>
      </c>
      <c r="AW438">
        <f t="shared" si="87"/>
        <v>0</v>
      </c>
      <c r="AX438">
        <f t="shared" si="87"/>
        <v>0</v>
      </c>
    </row>
    <row r="439" spans="3:50" ht="30" customHeight="1" thickTop="1" thickBot="1" x14ac:dyDescent="0.25">
      <c r="C439" s="118"/>
      <c r="D439" s="126"/>
      <c r="E439" s="115"/>
      <c r="F439" s="115"/>
      <c r="G439" s="118"/>
      <c r="H439" s="127"/>
      <c r="I439" s="127"/>
      <c r="J439" s="127"/>
      <c r="K439" s="127"/>
      <c r="L439" s="127"/>
      <c r="M439" s="127"/>
      <c r="N439" s="127"/>
      <c r="O439" s="127"/>
      <c r="P439" s="127"/>
      <c r="Q439" s="109"/>
      <c r="R439" s="127"/>
      <c r="S439" s="127"/>
      <c r="U439" s="15" t="str">
        <f t="shared" si="82"/>
        <v/>
      </c>
      <c r="V439" t="str">
        <f t="shared" si="76"/>
        <v/>
      </c>
      <c r="W439" t="str">
        <f t="shared" si="77"/>
        <v/>
      </c>
      <c r="X439" t="str">
        <f t="shared" si="78"/>
        <v/>
      </c>
      <c r="Y439" t="str">
        <f t="shared" si="79"/>
        <v/>
      </c>
      <c r="Z439" t="str">
        <f t="shared" si="80"/>
        <v/>
      </c>
      <c r="AA439" t="str">
        <f t="shared" si="81"/>
        <v/>
      </c>
      <c r="AB439">
        <v>432</v>
      </c>
      <c r="AC439" t="str">
        <f>IF(ISERROR(IF(U439="","",IF(OR(U439=Cad_Inicial!$D$8,X439=Cad_Inicial!$D$8),Cad_Inicial!$D$8+AB439*1000,0))),"",IF(U439="","",IF(OR(U439=Cad_Inicial!$D$8,X439=Cad_Inicial!$D$8),Cad_Inicial!$D$8+AB439*1000,0)))</f>
        <v/>
      </c>
      <c r="AK439" s="50" t="e">
        <f t="shared" si="83"/>
        <v>#VALUE!</v>
      </c>
      <c r="AL439" s="50" t="e">
        <f t="shared" si="84"/>
        <v>#VALUE!</v>
      </c>
      <c r="AM439">
        <f t="shared" si="85"/>
        <v>0</v>
      </c>
      <c r="AN439">
        <f t="shared" si="87"/>
        <v>0</v>
      </c>
      <c r="AO439">
        <f t="shared" si="87"/>
        <v>0</v>
      </c>
      <c r="AP439">
        <f t="shared" si="87"/>
        <v>0</v>
      </c>
      <c r="AQ439">
        <f t="shared" si="87"/>
        <v>0</v>
      </c>
      <c r="AR439">
        <f t="shared" si="87"/>
        <v>0</v>
      </c>
      <c r="AS439">
        <f t="shared" si="87"/>
        <v>0</v>
      </c>
      <c r="AT439">
        <f t="shared" si="87"/>
        <v>0</v>
      </c>
      <c r="AU439">
        <f t="shared" si="87"/>
        <v>0</v>
      </c>
      <c r="AV439">
        <f t="shared" si="87"/>
        <v>0</v>
      </c>
      <c r="AW439">
        <f t="shared" si="87"/>
        <v>0</v>
      </c>
      <c r="AX439">
        <f t="shared" si="87"/>
        <v>0</v>
      </c>
    </row>
    <row r="440" spans="3:50" ht="30" customHeight="1" thickTop="1" thickBot="1" x14ac:dyDescent="0.25">
      <c r="C440" s="118"/>
      <c r="D440" s="126"/>
      <c r="E440" s="115"/>
      <c r="F440" s="115"/>
      <c r="G440" s="118"/>
      <c r="H440" s="127"/>
      <c r="I440" s="127"/>
      <c r="J440" s="127"/>
      <c r="K440" s="127"/>
      <c r="L440" s="127"/>
      <c r="M440" s="127"/>
      <c r="N440" s="127"/>
      <c r="O440" s="127"/>
      <c r="P440" s="127"/>
      <c r="Q440" s="109"/>
      <c r="R440" s="127"/>
      <c r="S440" s="127"/>
      <c r="U440" s="15" t="str">
        <f t="shared" si="82"/>
        <v/>
      </c>
      <c r="V440" t="str">
        <f t="shared" si="76"/>
        <v/>
      </c>
      <c r="W440" t="str">
        <f t="shared" si="77"/>
        <v/>
      </c>
      <c r="X440" t="str">
        <f t="shared" si="78"/>
        <v/>
      </c>
      <c r="Y440" t="str">
        <f t="shared" si="79"/>
        <v/>
      </c>
      <c r="Z440" t="str">
        <f t="shared" si="80"/>
        <v/>
      </c>
      <c r="AA440" t="str">
        <f t="shared" si="81"/>
        <v/>
      </c>
      <c r="AB440">
        <v>433</v>
      </c>
      <c r="AC440" t="str">
        <f>IF(ISERROR(IF(U440="","",IF(OR(U440=Cad_Inicial!$D$8,X440=Cad_Inicial!$D$8),Cad_Inicial!$D$8+AB440*1000,0))),"",IF(U440="","",IF(OR(U440=Cad_Inicial!$D$8,X440=Cad_Inicial!$D$8),Cad_Inicial!$D$8+AB440*1000,0)))</f>
        <v/>
      </c>
      <c r="AK440" s="50" t="e">
        <f t="shared" si="83"/>
        <v>#VALUE!</v>
      </c>
      <c r="AL440" s="50" t="e">
        <f t="shared" si="84"/>
        <v>#VALUE!</v>
      </c>
      <c r="AM440">
        <f t="shared" si="85"/>
        <v>0</v>
      </c>
      <c r="AN440">
        <f t="shared" si="87"/>
        <v>0</v>
      </c>
      <c r="AO440">
        <f t="shared" si="87"/>
        <v>0</v>
      </c>
      <c r="AP440">
        <f t="shared" si="87"/>
        <v>0</v>
      </c>
      <c r="AQ440">
        <f t="shared" si="87"/>
        <v>0</v>
      </c>
      <c r="AR440">
        <f t="shared" si="87"/>
        <v>0</v>
      </c>
      <c r="AS440">
        <f t="shared" si="87"/>
        <v>0</v>
      </c>
      <c r="AT440">
        <f t="shared" si="87"/>
        <v>0</v>
      </c>
      <c r="AU440">
        <f t="shared" si="87"/>
        <v>0</v>
      </c>
      <c r="AV440">
        <f t="shared" si="87"/>
        <v>0</v>
      </c>
      <c r="AW440">
        <f t="shared" si="87"/>
        <v>0</v>
      </c>
      <c r="AX440">
        <f t="shared" si="87"/>
        <v>0</v>
      </c>
    </row>
    <row r="441" spans="3:50" ht="30" customHeight="1" thickTop="1" thickBot="1" x14ac:dyDescent="0.25">
      <c r="C441" s="118"/>
      <c r="D441" s="126"/>
      <c r="E441" s="115"/>
      <c r="F441" s="115"/>
      <c r="G441" s="118"/>
      <c r="H441" s="127"/>
      <c r="I441" s="127"/>
      <c r="J441" s="127"/>
      <c r="K441" s="127"/>
      <c r="L441" s="127"/>
      <c r="M441" s="127"/>
      <c r="N441" s="127"/>
      <c r="O441" s="127"/>
      <c r="P441" s="127"/>
      <c r="Q441" s="109"/>
      <c r="R441" s="127"/>
      <c r="S441" s="127"/>
      <c r="U441" s="15" t="str">
        <f t="shared" si="82"/>
        <v/>
      </c>
      <c r="V441" t="str">
        <f t="shared" si="76"/>
        <v/>
      </c>
      <c r="W441" t="str">
        <f t="shared" si="77"/>
        <v/>
      </c>
      <c r="X441" t="str">
        <f t="shared" si="78"/>
        <v/>
      </c>
      <c r="Y441" t="str">
        <f t="shared" si="79"/>
        <v/>
      </c>
      <c r="Z441" t="str">
        <f t="shared" si="80"/>
        <v/>
      </c>
      <c r="AA441" t="str">
        <f t="shared" si="81"/>
        <v/>
      </c>
      <c r="AB441">
        <v>434</v>
      </c>
      <c r="AC441" t="str">
        <f>IF(ISERROR(IF(U441="","",IF(OR(U441=Cad_Inicial!$D$8,X441=Cad_Inicial!$D$8),Cad_Inicial!$D$8+AB441*1000,0))),"",IF(U441="","",IF(OR(U441=Cad_Inicial!$D$8,X441=Cad_Inicial!$D$8),Cad_Inicial!$D$8+AB441*1000,0)))</f>
        <v/>
      </c>
      <c r="AK441" s="50" t="e">
        <f t="shared" si="83"/>
        <v>#VALUE!</v>
      </c>
      <c r="AL441" s="50" t="e">
        <f t="shared" si="84"/>
        <v>#VALUE!</v>
      </c>
      <c r="AM441">
        <f t="shared" si="85"/>
        <v>0</v>
      </c>
      <c r="AN441">
        <f t="shared" si="87"/>
        <v>0</v>
      </c>
      <c r="AO441">
        <f t="shared" si="87"/>
        <v>0</v>
      </c>
      <c r="AP441">
        <f t="shared" si="87"/>
        <v>0</v>
      </c>
      <c r="AQ441">
        <f t="shared" si="87"/>
        <v>0</v>
      </c>
      <c r="AR441">
        <f t="shared" si="87"/>
        <v>0</v>
      </c>
      <c r="AS441">
        <f t="shared" si="87"/>
        <v>0</v>
      </c>
      <c r="AT441">
        <f t="shared" si="87"/>
        <v>0</v>
      </c>
      <c r="AU441">
        <f t="shared" si="87"/>
        <v>0</v>
      </c>
      <c r="AV441">
        <f t="shared" si="87"/>
        <v>0</v>
      </c>
      <c r="AW441">
        <f t="shared" si="87"/>
        <v>0</v>
      </c>
      <c r="AX441">
        <f t="shared" si="87"/>
        <v>0</v>
      </c>
    </row>
    <row r="442" spans="3:50" ht="30" customHeight="1" thickTop="1" thickBot="1" x14ac:dyDescent="0.25">
      <c r="C442" s="118"/>
      <c r="D442" s="126"/>
      <c r="E442" s="115"/>
      <c r="F442" s="115"/>
      <c r="G442" s="118"/>
      <c r="H442" s="127"/>
      <c r="I442" s="127"/>
      <c r="J442" s="127"/>
      <c r="K442" s="127"/>
      <c r="L442" s="127"/>
      <c r="M442" s="127"/>
      <c r="N442" s="127"/>
      <c r="O442" s="127"/>
      <c r="P442" s="127"/>
      <c r="Q442" s="109"/>
      <c r="R442" s="127"/>
      <c r="S442" s="127"/>
      <c r="U442" s="15" t="str">
        <f t="shared" si="82"/>
        <v/>
      </c>
      <c r="V442" t="str">
        <f t="shared" si="76"/>
        <v/>
      </c>
      <c r="W442" t="str">
        <f t="shared" si="77"/>
        <v/>
      </c>
      <c r="X442" t="str">
        <f t="shared" si="78"/>
        <v/>
      </c>
      <c r="Y442" t="str">
        <f t="shared" si="79"/>
        <v/>
      </c>
      <c r="Z442" t="str">
        <f t="shared" si="80"/>
        <v/>
      </c>
      <c r="AA442" t="str">
        <f t="shared" si="81"/>
        <v/>
      </c>
      <c r="AB442">
        <v>435</v>
      </c>
      <c r="AC442" t="str">
        <f>IF(ISERROR(IF(U442="","",IF(OR(U442=Cad_Inicial!$D$8,X442=Cad_Inicial!$D$8),Cad_Inicial!$D$8+AB442*1000,0))),"",IF(U442="","",IF(OR(U442=Cad_Inicial!$D$8,X442=Cad_Inicial!$D$8),Cad_Inicial!$D$8+AB442*1000,0)))</f>
        <v/>
      </c>
      <c r="AK442" s="50" t="e">
        <f t="shared" si="83"/>
        <v>#VALUE!</v>
      </c>
      <c r="AL442" s="50" t="e">
        <f t="shared" si="84"/>
        <v>#VALUE!</v>
      </c>
      <c r="AM442">
        <f t="shared" si="85"/>
        <v>0</v>
      </c>
      <c r="AN442">
        <f t="shared" si="87"/>
        <v>0</v>
      </c>
      <c r="AO442">
        <f t="shared" si="87"/>
        <v>0</v>
      </c>
      <c r="AP442">
        <f t="shared" si="87"/>
        <v>0</v>
      </c>
      <c r="AQ442">
        <f t="shared" si="87"/>
        <v>0</v>
      </c>
      <c r="AR442">
        <f t="shared" si="87"/>
        <v>0</v>
      </c>
      <c r="AS442">
        <f t="shared" si="87"/>
        <v>0</v>
      </c>
      <c r="AT442">
        <f t="shared" si="87"/>
        <v>0</v>
      </c>
      <c r="AU442">
        <f t="shared" si="87"/>
        <v>0</v>
      </c>
      <c r="AV442">
        <f t="shared" si="87"/>
        <v>0</v>
      </c>
      <c r="AW442">
        <f t="shared" si="87"/>
        <v>0</v>
      </c>
      <c r="AX442">
        <f t="shared" si="87"/>
        <v>0</v>
      </c>
    </row>
    <row r="443" spans="3:50" ht="30" customHeight="1" thickTop="1" thickBot="1" x14ac:dyDescent="0.25">
      <c r="C443" s="118"/>
      <c r="D443" s="126"/>
      <c r="E443" s="115"/>
      <c r="F443" s="115"/>
      <c r="G443" s="118"/>
      <c r="H443" s="127"/>
      <c r="I443" s="127"/>
      <c r="J443" s="127"/>
      <c r="K443" s="127"/>
      <c r="L443" s="127"/>
      <c r="M443" s="127"/>
      <c r="N443" s="127"/>
      <c r="O443" s="127"/>
      <c r="P443" s="127"/>
      <c r="Q443" s="109"/>
      <c r="R443" s="127"/>
      <c r="S443" s="127"/>
      <c r="U443" s="15" t="str">
        <f t="shared" si="82"/>
        <v/>
      </c>
      <c r="V443" t="str">
        <f t="shared" si="76"/>
        <v/>
      </c>
      <c r="W443" t="str">
        <f t="shared" si="77"/>
        <v/>
      </c>
      <c r="X443" t="str">
        <f t="shared" si="78"/>
        <v/>
      </c>
      <c r="Y443" t="str">
        <f t="shared" si="79"/>
        <v/>
      </c>
      <c r="Z443" t="str">
        <f t="shared" si="80"/>
        <v/>
      </c>
      <c r="AA443" t="str">
        <f t="shared" si="81"/>
        <v/>
      </c>
      <c r="AB443">
        <v>436</v>
      </c>
      <c r="AC443" t="str">
        <f>IF(ISERROR(IF(U443="","",IF(OR(U443=Cad_Inicial!$D$8,X443=Cad_Inicial!$D$8),Cad_Inicial!$D$8+AB443*1000,0))),"",IF(U443="","",IF(OR(U443=Cad_Inicial!$D$8,X443=Cad_Inicial!$D$8),Cad_Inicial!$D$8+AB443*1000,0)))</f>
        <v/>
      </c>
      <c r="AK443" s="50" t="e">
        <f t="shared" si="83"/>
        <v>#VALUE!</v>
      </c>
      <c r="AL443" s="50" t="e">
        <f t="shared" si="84"/>
        <v>#VALUE!</v>
      </c>
      <c r="AM443">
        <f t="shared" si="85"/>
        <v>0</v>
      </c>
      <c r="AN443">
        <f t="shared" si="87"/>
        <v>0</v>
      </c>
      <c r="AO443">
        <f t="shared" si="87"/>
        <v>0</v>
      </c>
      <c r="AP443">
        <f t="shared" si="87"/>
        <v>0</v>
      </c>
      <c r="AQ443">
        <f t="shared" si="87"/>
        <v>0</v>
      </c>
      <c r="AR443">
        <f t="shared" si="87"/>
        <v>0</v>
      </c>
      <c r="AS443">
        <f t="shared" si="87"/>
        <v>0</v>
      </c>
      <c r="AT443">
        <f t="shared" si="87"/>
        <v>0</v>
      </c>
      <c r="AU443">
        <f t="shared" si="87"/>
        <v>0</v>
      </c>
      <c r="AV443">
        <f t="shared" si="87"/>
        <v>0</v>
      </c>
      <c r="AW443">
        <f t="shared" si="87"/>
        <v>0</v>
      </c>
      <c r="AX443">
        <f t="shared" si="87"/>
        <v>0</v>
      </c>
    </row>
    <row r="444" spans="3:50" ht="30" customHeight="1" thickTop="1" thickBot="1" x14ac:dyDescent="0.25">
      <c r="C444" s="118"/>
      <c r="D444" s="126"/>
      <c r="E444" s="115"/>
      <c r="F444" s="115"/>
      <c r="G444" s="118"/>
      <c r="H444" s="127"/>
      <c r="I444" s="127"/>
      <c r="J444" s="127"/>
      <c r="K444" s="127"/>
      <c r="L444" s="127"/>
      <c r="M444" s="127"/>
      <c r="N444" s="127"/>
      <c r="O444" s="127"/>
      <c r="P444" s="127"/>
      <c r="Q444" s="109"/>
      <c r="R444" s="127"/>
      <c r="S444" s="127"/>
      <c r="U444" s="15" t="str">
        <f t="shared" si="82"/>
        <v/>
      </c>
      <c r="V444" t="str">
        <f t="shared" si="76"/>
        <v/>
      </c>
      <c r="W444" t="str">
        <f t="shared" si="77"/>
        <v/>
      </c>
      <c r="X444" t="str">
        <f t="shared" si="78"/>
        <v/>
      </c>
      <c r="Y444" t="str">
        <f t="shared" si="79"/>
        <v/>
      </c>
      <c r="Z444" t="str">
        <f t="shared" si="80"/>
        <v/>
      </c>
      <c r="AA444" t="str">
        <f t="shared" si="81"/>
        <v/>
      </c>
      <c r="AB444">
        <v>437</v>
      </c>
      <c r="AC444" t="str">
        <f>IF(ISERROR(IF(U444="","",IF(OR(U444=Cad_Inicial!$D$8,X444=Cad_Inicial!$D$8),Cad_Inicial!$D$8+AB444*1000,0))),"",IF(U444="","",IF(OR(U444=Cad_Inicial!$D$8,X444=Cad_Inicial!$D$8),Cad_Inicial!$D$8+AB444*1000,0)))</f>
        <v/>
      </c>
      <c r="AK444" s="50" t="e">
        <f t="shared" si="83"/>
        <v>#VALUE!</v>
      </c>
      <c r="AL444" s="50" t="e">
        <f t="shared" si="84"/>
        <v>#VALUE!</v>
      </c>
      <c r="AM444">
        <f t="shared" si="85"/>
        <v>0</v>
      </c>
      <c r="AN444">
        <f t="shared" si="87"/>
        <v>0</v>
      </c>
      <c r="AO444">
        <f t="shared" si="87"/>
        <v>0</v>
      </c>
      <c r="AP444">
        <f t="shared" si="87"/>
        <v>0</v>
      </c>
      <c r="AQ444">
        <f t="shared" si="87"/>
        <v>0</v>
      </c>
      <c r="AR444">
        <f t="shared" si="87"/>
        <v>0</v>
      </c>
      <c r="AS444">
        <f t="shared" si="87"/>
        <v>0</v>
      </c>
      <c r="AT444">
        <f t="shared" si="87"/>
        <v>0</v>
      </c>
      <c r="AU444">
        <f t="shared" si="87"/>
        <v>0</v>
      </c>
      <c r="AV444">
        <f t="shared" si="87"/>
        <v>0</v>
      </c>
      <c r="AW444">
        <f t="shared" si="87"/>
        <v>0</v>
      </c>
      <c r="AX444">
        <f t="shared" si="87"/>
        <v>0</v>
      </c>
    </row>
    <row r="445" spans="3:50" ht="30" customHeight="1" thickTop="1" thickBot="1" x14ac:dyDescent="0.25">
      <c r="C445" s="118"/>
      <c r="D445" s="126"/>
      <c r="E445" s="115"/>
      <c r="F445" s="115"/>
      <c r="G445" s="118"/>
      <c r="H445" s="127"/>
      <c r="I445" s="127"/>
      <c r="J445" s="127"/>
      <c r="K445" s="127"/>
      <c r="L445" s="127"/>
      <c r="M445" s="127"/>
      <c r="N445" s="127"/>
      <c r="O445" s="127"/>
      <c r="P445" s="127"/>
      <c r="Q445" s="109"/>
      <c r="R445" s="127"/>
      <c r="S445" s="127"/>
      <c r="U445" s="15" t="str">
        <f t="shared" si="82"/>
        <v/>
      </c>
      <c r="V445" t="str">
        <f t="shared" si="76"/>
        <v/>
      </c>
      <c r="W445" t="str">
        <f t="shared" si="77"/>
        <v/>
      </c>
      <c r="X445" t="str">
        <f t="shared" si="78"/>
        <v/>
      </c>
      <c r="Y445" t="str">
        <f t="shared" si="79"/>
        <v/>
      </c>
      <c r="Z445" t="str">
        <f t="shared" si="80"/>
        <v/>
      </c>
      <c r="AA445" t="str">
        <f t="shared" si="81"/>
        <v/>
      </c>
      <c r="AB445">
        <v>438</v>
      </c>
      <c r="AC445" t="str">
        <f>IF(ISERROR(IF(U445="","",IF(OR(U445=Cad_Inicial!$D$8,X445=Cad_Inicial!$D$8),Cad_Inicial!$D$8+AB445*1000,0))),"",IF(U445="","",IF(OR(U445=Cad_Inicial!$D$8,X445=Cad_Inicial!$D$8),Cad_Inicial!$D$8+AB445*1000,0)))</f>
        <v/>
      </c>
      <c r="AK445" s="50" t="e">
        <f t="shared" si="83"/>
        <v>#VALUE!</v>
      </c>
      <c r="AL445" s="50" t="e">
        <f t="shared" si="84"/>
        <v>#VALUE!</v>
      </c>
      <c r="AM445">
        <f t="shared" si="85"/>
        <v>0</v>
      </c>
      <c r="AN445">
        <f t="shared" si="87"/>
        <v>0</v>
      </c>
      <c r="AO445">
        <f t="shared" si="87"/>
        <v>0</v>
      </c>
      <c r="AP445">
        <f t="shared" si="87"/>
        <v>0</v>
      </c>
      <c r="AQ445">
        <f t="shared" si="87"/>
        <v>0</v>
      </c>
      <c r="AR445">
        <f t="shared" si="87"/>
        <v>0</v>
      </c>
      <c r="AS445">
        <f t="shared" si="87"/>
        <v>0</v>
      </c>
      <c r="AT445">
        <f t="shared" si="87"/>
        <v>0</v>
      </c>
      <c r="AU445">
        <f t="shared" si="87"/>
        <v>0</v>
      </c>
      <c r="AV445">
        <f t="shared" si="87"/>
        <v>0</v>
      </c>
      <c r="AW445">
        <f t="shared" si="87"/>
        <v>0</v>
      </c>
      <c r="AX445">
        <f t="shared" si="87"/>
        <v>0</v>
      </c>
    </row>
    <row r="446" spans="3:50" ht="30" customHeight="1" thickTop="1" thickBot="1" x14ac:dyDescent="0.25">
      <c r="C446" s="118"/>
      <c r="D446" s="126"/>
      <c r="E446" s="115"/>
      <c r="F446" s="115"/>
      <c r="G446" s="118"/>
      <c r="H446" s="127"/>
      <c r="I446" s="127"/>
      <c r="J446" s="127"/>
      <c r="K446" s="127"/>
      <c r="L446" s="127"/>
      <c r="M446" s="127"/>
      <c r="N446" s="127"/>
      <c r="O446" s="127"/>
      <c r="P446" s="127"/>
      <c r="Q446" s="109"/>
      <c r="R446" s="127"/>
      <c r="S446" s="127"/>
      <c r="U446" s="15" t="str">
        <f t="shared" si="82"/>
        <v/>
      </c>
      <c r="V446" t="str">
        <f t="shared" si="76"/>
        <v/>
      </c>
      <c r="W446" t="str">
        <f t="shared" si="77"/>
        <v/>
      </c>
      <c r="X446" t="str">
        <f t="shared" si="78"/>
        <v/>
      </c>
      <c r="Y446" t="str">
        <f t="shared" si="79"/>
        <v/>
      </c>
      <c r="Z446" t="str">
        <f t="shared" si="80"/>
        <v/>
      </c>
      <c r="AA446" t="str">
        <f t="shared" si="81"/>
        <v/>
      </c>
      <c r="AB446">
        <v>439</v>
      </c>
      <c r="AC446" t="str">
        <f>IF(ISERROR(IF(U446="","",IF(OR(U446=Cad_Inicial!$D$8,X446=Cad_Inicial!$D$8),Cad_Inicial!$D$8+AB446*1000,0))),"",IF(U446="","",IF(OR(U446=Cad_Inicial!$D$8,X446=Cad_Inicial!$D$8),Cad_Inicial!$D$8+AB446*1000,0)))</f>
        <v/>
      </c>
      <c r="AK446" s="50" t="e">
        <f t="shared" si="83"/>
        <v>#VALUE!</v>
      </c>
      <c r="AL446" s="50" t="e">
        <f t="shared" si="84"/>
        <v>#VALUE!</v>
      </c>
      <c r="AM446">
        <f t="shared" si="85"/>
        <v>0</v>
      </c>
      <c r="AN446">
        <f t="shared" si="87"/>
        <v>0</v>
      </c>
      <c r="AO446">
        <f t="shared" si="87"/>
        <v>0</v>
      </c>
      <c r="AP446">
        <f t="shared" si="87"/>
        <v>0</v>
      </c>
      <c r="AQ446">
        <f t="shared" si="87"/>
        <v>0</v>
      </c>
      <c r="AR446">
        <f t="shared" si="87"/>
        <v>0</v>
      </c>
      <c r="AS446">
        <f t="shared" si="87"/>
        <v>0</v>
      </c>
      <c r="AT446">
        <f t="shared" si="87"/>
        <v>0</v>
      </c>
      <c r="AU446">
        <f t="shared" si="87"/>
        <v>0</v>
      </c>
      <c r="AV446">
        <f t="shared" si="87"/>
        <v>0</v>
      </c>
      <c r="AW446">
        <f t="shared" si="87"/>
        <v>0</v>
      </c>
      <c r="AX446">
        <f t="shared" si="87"/>
        <v>0</v>
      </c>
    </row>
    <row r="447" spans="3:50" ht="30" customHeight="1" thickTop="1" thickBot="1" x14ac:dyDescent="0.25">
      <c r="C447" s="118"/>
      <c r="D447" s="126"/>
      <c r="E447" s="115"/>
      <c r="F447" s="115"/>
      <c r="G447" s="118"/>
      <c r="H447" s="127"/>
      <c r="I447" s="127"/>
      <c r="J447" s="127"/>
      <c r="K447" s="127"/>
      <c r="L447" s="127"/>
      <c r="M447" s="127"/>
      <c r="N447" s="127"/>
      <c r="O447" s="127"/>
      <c r="P447" s="127"/>
      <c r="Q447" s="109"/>
      <c r="R447" s="127"/>
      <c r="S447" s="127"/>
      <c r="U447" s="15" t="str">
        <f t="shared" si="82"/>
        <v/>
      </c>
      <c r="V447" t="str">
        <f t="shared" si="76"/>
        <v/>
      </c>
      <c r="W447" t="str">
        <f t="shared" si="77"/>
        <v/>
      </c>
      <c r="X447" t="str">
        <f t="shared" si="78"/>
        <v/>
      </c>
      <c r="Y447" t="str">
        <f t="shared" si="79"/>
        <v/>
      </c>
      <c r="Z447" t="str">
        <f t="shared" si="80"/>
        <v/>
      </c>
      <c r="AA447" t="str">
        <f t="shared" si="81"/>
        <v/>
      </c>
      <c r="AB447">
        <v>440</v>
      </c>
      <c r="AC447" t="str">
        <f>IF(ISERROR(IF(U447="","",IF(OR(U447=Cad_Inicial!$D$8,X447=Cad_Inicial!$D$8),Cad_Inicial!$D$8+AB447*1000,0))),"",IF(U447="","",IF(OR(U447=Cad_Inicial!$D$8,X447=Cad_Inicial!$D$8),Cad_Inicial!$D$8+AB447*1000,0)))</f>
        <v/>
      </c>
      <c r="AK447" s="50" t="e">
        <f t="shared" si="83"/>
        <v>#VALUE!</v>
      </c>
      <c r="AL447" s="50" t="e">
        <f t="shared" si="84"/>
        <v>#VALUE!</v>
      </c>
      <c r="AM447">
        <f t="shared" si="85"/>
        <v>0</v>
      </c>
      <c r="AN447">
        <f t="shared" si="87"/>
        <v>0</v>
      </c>
      <c r="AO447">
        <f t="shared" si="87"/>
        <v>0</v>
      </c>
      <c r="AP447">
        <f t="shared" si="87"/>
        <v>0</v>
      </c>
      <c r="AQ447">
        <f t="shared" si="87"/>
        <v>0</v>
      </c>
      <c r="AR447">
        <f t="shared" si="87"/>
        <v>0</v>
      </c>
      <c r="AS447">
        <f t="shared" si="87"/>
        <v>0</v>
      </c>
      <c r="AT447">
        <f t="shared" si="87"/>
        <v>0</v>
      </c>
      <c r="AU447">
        <f t="shared" si="87"/>
        <v>0</v>
      </c>
      <c r="AV447">
        <f t="shared" si="87"/>
        <v>0</v>
      </c>
      <c r="AW447">
        <f t="shared" si="87"/>
        <v>0</v>
      </c>
      <c r="AX447">
        <f t="shared" si="87"/>
        <v>0</v>
      </c>
    </row>
    <row r="448" spans="3:50" ht="30" customHeight="1" thickTop="1" thickBot="1" x14ac:dyDescent="0.25">
      <c r="C448" s="118"/>
      <c r="D448" s="126"/>
      <c r="E448" s="115"/>
      <c r="F448" s="115"/>
      <c r="G448" s="118"/>
      <c r="H448" s="127"/>
      <c r="I448" s="127"/>
      <c r="J448" s="127"/>
      <c r="K448" s="127"/>
      <c r="L448" s="127"/>
      <c r="M448" s="127"/>
      <c r="N448" s="127"/>
      <c r="O448" s="127"/>
      <c r="P448" s="127"/>
      <c r="Q448" s="109"/>
      <c r="R448" s="127"/>
      <c r="S448" s="127"/>
      <c r="U448" s="15" t="str">
        <f t="shared" si="82"/>
        <v/>
      </c>
      <c r="V448" t="str">
        <f t="shared" si="76"/>
        <v/>
      </c>
      <c r="W448" t="str">
        <f t="shared" si="77"/>
        <v/>
      </c>
      <c r="X448" t="str">
        <f t="shared" si="78"/>
        <v/>
      </c>
      <c r="Y448" t="str">
        <f t="shared" si="79"/>
        <v/>
      </c>
      <c r="Z448" t="str">
        <f t="shared" si="80"/>
        <v/>
      </c>
      <c r="AA448" t="str">
        <f t="shared" si="81"/>
        <v/>
      </c>
      <c r="AB448">
        <v>441</v>
      </c>
      <c r="AC448" t="str">
        <f>IF(ISERROR(IF(U448="","",IF(OR(U448=Cad_Inicial!$D$8,X448=Cad_Inicial!$D$8),Cad_Inicial!$D$8+AB448*1000,0))),"",IF(U448="","",IF(OR(U448=Cad_Inicial!$D$8,X448=Cad_Inicial!$D$8),Cad_Inicial!$D$8+AB448*1000,0)))</f>
        <v/>
      </c>
      <c r="AK448" s="50" t="e">
        <f t="shared" si="83"/>
        <v>#VALUE!</v>
      </c>
      <c r="AL448" s="50" t="e">
        <f t="shared" si="84"/>
        <v>#VALUE!</v>
      </c>
      <c r="AM448">
        <f t="shared" si="85"/>
        <v>0</v>
      </c>
      <c r="AN448">
        <f t="shared" si="87"/>
        <v>0</v>
      </c>
      <c r="AO448">
        <f t="shared" si="87"/>
        <v>0</v>
      </c>
      <c r="AP448">
        <f t="shared" si="87"/>
        <v>0</v>
      </c>
      <c r="AQ448">
        <f t="shared" si="87"/>
        <v>0</v>
      </c>
      <c r="AR448">
        <f t="shared" si="87"/>
        <v>0</v>
      </c>
      <c r="AS448">
        <f t="shared" si="87"/>
        <v>0</v>
      </c>
      <c r="AT448">
        <f t="shared" si="87"/>
        <v>0</v>
      </c>
      <c r="AU448">
        <f t="shared" si="87"/>
        <v>0</v>
      </c>
      <c r="AV448">
        <f t="shared" si="87"/>
        <v>0</v>
      </c>
      <c r="AW448">
        <f t="shared" si="87"/>
        <v>0</v>
      </c>
      <c r="AX448">
        <f t="shared" si="87"/>
        <v>0</v>
      </c>
    </row>
    <row r="449" spans="3:50" ht="30" customHeight="1" thickTop="1" thickBot="1" x14ac:dyDescent="0.25">
      <c r="C449" s="118"/>
      <c r="D449" s="126"/>
      <c r="E449" s="115"/>
      <c r="F449" s="115"/>
      <c r="G449" s="118"/>
      <c r="H449" s="127"/>
      <c r="I449" s="127"/>
      <c r="J449" s="127"/>
      <c r="K449" s="127"/>
      <c r="L449" s="127"/>
      <c r="M449" s="127"/>
      <c r="N449" s="127"/>
      <c r="O449" s="127"/>
      <c r="P449" s="127"/>
      <c r="Q449" s="109"/>
      <c r="R449" s="127"/>
      <c r="S449" s="127"/>
      <c r="U449" s="15" t="str">
        <f t="shared" si="82"/>
        <v/>
      </c>
      <c r="V449" t="str">
        <f t="shared" si="76"/>
        <v/>
      </c>
      <c r="W449" t="str">
        <f t="shared" si="77"/>
        <v/>
      </c>
      <c r="X449" t="str">
        <f t="shared" si="78"/>
        <v/>
      </c>
      <c r="Y449" t="str">
        <f t="shared" si="79"/>
        <v/>
      </c>
      <c r="Z449" t="str">
        <f t="shared" si="80"/>
        <v/>
      </c>
      <c r="AA449" t="str">
        <f t="shared" si="81"/>
        <v/>
      </c>
      <c r="AB449">
        <v>442</v>
      </c>
      <c r="AC449" t="str">
        <f>IF(ISERROR(IF(U449="","",IF(OR(U449=Cad_Inicial!$D$8,X449=Cad_Inicial!$D$8),Cad_Inicial!$D$8+AB449*1000,0))),"",IF(U449="","",IF(OR(U449=Cad_Inicial!$D$8,X449=Cad_Inicial!$D$8),Cad_Inicial!$D$8+AB449*1000,0)))</f>
        <v/>
      </c>
      <c r="AK449" s="50" t="e">
        <f t="shared" si="83"/>
        <v>#VALUE!</v>
      </c>
      <c r="AL449" s="50" t="e">
        <f t="shared" si="84"/>
        <v>#VALUE!</v>
      </c>
      <c r="AM449">
        <f t="shared" si="85"/>
        <v>0</v>
      </c>
      <c r="AN449">
        <f t="shared" si="87"/>
        <v>0</v>
      </c>
      <c r="AO449">
        <f t="shared" si="87"/>
        <v>0</v>
      </c>
      <c r="AP449">
        <f t="shared" si="87"/>
        <v>0</v>
      </c>
      <c r="AQ449">
        <f t="shared" si="87"/>
        <v>0</v>
      </c>
      <c r="AR449">
        <f t="shared" si="87"/>
        <v>0</v>
      </c>
      <c r="AS449">
        <f t="shared" si="87"/>
        <v>0</v>
      </c>
      <c r="AT449">
        <f t="shared" si="87"/>
        <v>0</v>
      </c>
      <c r="AU449">
        <f t="shared" si="87"/>
        <v>0</v>
      </c>
      <c r="AV449">
        <f t="shared" si="87"/>
        <v>0</v>
      </c>
      <c r="AW449">
        <f t="shared" si="87"/>
        <v>0</v>
      </c>
      <c r="AX449">
        <f t="shared" si="87"/>
        <v>0</v>
      </c>
    </row>
    <row r="450" spans="3:50" ht="30" customHeight="1" thickTop="1" thickBot="1" x14ac:dyDescent="0.25">
      <c r="C450" s="118"/>
      <c r="D450" s="126"/>
      <c r="E450" s="115"/>
      <c r="F450" s="115"/>
      <c r="G450" s="118"/>
      <c r="H450" s="127"/>
      <c r="I450" s="127"/>
      <c r="J450" s="127"/>
      <c r="K450" s="127"/>
      <c r="L450" s="127"/>
      <c r="M450" s="127"/>
      <c r="N450" s="127"/>
      <c r="O450" s="127"/>
      <c r="P450" s="127"/>
      <c r="Q450" s="109"/>
      <c r="R450" s="127"/>
      <c r="S450" s="127"/>
      <c r="U450" s="15" t="str">
        <f t="shared" si="82"/>
        <v/>
      </c>
      <c r="V450" t="str">
        <f t="shared" si="76"/>
        <v/>
      </c>
      <c r="W450" t="str">
        <f t="shared" si="77"/>
        <v/>
      </c>
      <c r="X450" t="str">
        <f t="shared" si="78"/>
        <v/>
      </c>
      <c r="Y450" t="str">
        <f t="shared" si="79"/>
        <v/>
      </c>
      <c r="Z450" t="str">
        <f t="shared" si="80"/>
        <v/>
      </c>
      <c r="AA450" t="str">
        <f t="shared" si="81"/>
        <v/>
      </c>
      <c r="AB450">
        <v>443</v>
      </c>
      <c r="AC450" t="str">
        <f>IF(ISERROR(IF(U450="","",IF(OR(U450=Cad_Inicial!$D$8,X450=Cad_Inicial!$D$8),Cad_Inicial!$D$8+AB450*1000,0))),"",IF(U450="","",IF(OR(U450=Cad_Inicial!$D$8,X450=Cad_Inicial!$D$8),Cad_Inicial!$D$8+AB450*1000,0)))</f>
        <v/>
      </c>
      <c r="AK450" s="50" t="e">
        <f t="shared" si="83"/>
        <v>#VALUE!</v>
      </c>
      <c r="AL450" s="50" t="e">
        <f t="shared" si="84"/>
        <v>#VALUE!</v>
      </c>
      <c r="AM450">
        <f t="shared" si="85"/>
        <v>0</v>
      </c>
      <c r="AN450">
        <f t="shared" si="87"/>
        <v>0</v>
      </c>
      <c r="AO450">
        <f t="shared" si="87"/>
        <v>0</v>
      </c>
      <c r="AP450">
        <f t="shared" si="87"/>
        <v>0</v>
      </c>
      <c r="AQ450">
        <f t="shared" si="87"/>
        <v>0</v>
      </c>
      <c r="AR450">
        <f t="shared" si="87"/>
        <v>0</v>
      </c>
      <c r="AS450">
        <f t="shared" si="87"/>
        <v>0</v>
      </c>
      <c r="AT450">
        <f t="shared" si="87"/>
        <v>0</v>
      </c>
      <c r="AU450">
        <f t="shared" si="87"/>
        <v>0</v>
      </c>
      <c r="AV450">
        <f t="shared" si="87"/>
        <v>0</v>
      </c>
      <c r="AW450">
        <f t="shared" si="87"/>
        <v>0</v>
      </c>
      <c r="AX450">
        <f t="shared" si="87"/>
        <v>0</v>
      </c>
    </row>
    <row r="451" spans="3:50" ht="30" customHeight="1" thickTop="1" thickBot="1" x14ac:dyDescent="0.25">
      <c r="C451" s="118"/>
      <c r="D451" s="126"/>
      <c r="E451" s="115"/>
      <c r="F451" s="115"/>
      <c r="G451" s="118"/>
      <c r="H451" s="127"/>
      <c r="I451" s="127"/>
      <c r="J451" s="127"/>
      <c r="K451" s="127"/>
      <c r="L451" s="127"/>
      <c r="M451" s="127"/>
      <c r="N451" s="127"/>
      <c r="O451" s="127"/>
      <c r="P451" s="127"/>
      <c r="Q451" s="109"/>
      <c r="R451" s="127"/>
      <c r="S451" s="127"/>
      <c r="U451" s="15" t="str">
        <f t="shared" si="82"/>
        <v/>
      </c>
      <c r="V451" t="str">
        <f t="shared" si="76"/>
        <v/>
      </c>
      <c r="W451" t="str">
        <f t="shared" si="77"/>
        <v/>
      </c>
      <c r="X451" t="str">
        <f t="shared" si="78"/>
        <v/>
      </c>
      <c r="Y451" t="str">
        <f t="shared" si="79"/>
        <v/>
      </c>
      <c r="Z451" t="str">
        <f t="shared" si="80"/>
        <v/>
      </c>
      <c r="AA451" t="str">
        <f t="shared" si="81"/>
        <v/>
      </c>
      <c r="AB451">
        <v>444</v>
      </c>
      <c r="AC451" t="str">
        <f>IF(ISERROR(IF(U451="","",IF(OR(U451=Cad_Inicial!$D$8,X451=Cad_Inicial!$D$8),Cad_Inicial!$D$8+AB451*1000,0))),"",IF(U451="","",IF(OR(U451=Cad_Inicial!$D$8,X451=Cad_Inicial!$D$8),Cad_Inicial!$D$8+AB451*1000,0)))</f>
        <v/>
      </c>
      <c r="AK451" s="50" t="e">
        <f t="shared" si="83"/>
        <v>#VALUE!</v>
      </c>
      <c r="AL451" s="50" t="e">
        <f t="shared" si="84"/>
        <v>#VALUE!</v>
      </c>
      <c r="AM451">
        <f t="shared" si="85"/>
        <v>0</v>
      </c>
      <c r="AN451">
        <f t="shared" si="87"/>
        <v>0</v>
      </c>
      <c r="AO451">
        <f t="shared" si="87"/>
        <v>0</v>
      </c>
      <c r="AP451">
        <f t="shared" si="87"/>
        <v>0</v>
      </c>
      <c r="AQ451">
        <f t="shared" si="87"/>
        <v>0</v>
      </c>
      <c r="AR451">
        <f t="shared" si="87"/>
        <v>0</v>
      </c>
      <c r="AS451">
        <f t="shared" si="87"/>
        <v>0</v>
      </c>
      <c r="AT451">
        <f t="shared" si="87"/>
        <v>0</v>
      </c>
      <c r="AU451">
        <f t="shared" si="87"/>
        <v>0</v>
      </c>
      <c r="AV451">
        <f t="shared" si="87"/>
        <v>0</v>
      </c>
      <c r="AW451">
        <f t="shared" si="87"/>
        <v>0</v>
      </c>
      <c r="AX451">
        <f t="shared" si="87"/>
        <v>0</v>
      </c>
    </row>
    <row r="452" spans="3:50" ht="30" customHeight="1" thickTop="1" thickBot="1" x14ac:dyDescent="0.25">
      <c r="C452" s="118"/>
      <c r="D452" s="126"/>
      <c r="E452" s="115"/>
      <c r="F452" s="115"/>
      <c r="G452" s="118"/>
      <c r="H452" s="127"/>
      <c r="I452" s="127"/>
      <c r="J452" s="127"/>
      <c r="K452" s="127"/>
      <c r="L452" s="127"/>
      <c r="M452" s="127"/>
      <c r="N452" s="127"/>
      <c r="O452" s="127"/>
      <c r="P452" s="127"/>
      <c r="Q452" s="109"/>
      <c r="R452" s="127"/>
      <c r="S452" s="127"/>
      <c r="U452" s="15" t="str">
        <f t="shared" si="82"/>
        <v/>
      </c>
      <c r="V452" t="str">
        <f t="shared" si="76"/>
        <v/>
      </c>
      <c r="W452" t="str">
        <f t="shared" si="77"/>
        <v/>
      </c>
      <c r="X452" t="str">
        <f t="shared" si="78"/>
        <v/>
      </c>
      <c r="Y452" t="str">
        <f t="shared" si="79"/>
        <v/>
      </c>
      <c r="Z452" t="str">
        <f t="shared" si="80"/>
        <v/>
      </c>
      <c r="AA452" t="str">
        <f t="shared" si="81"/>
        <v/>
      </c>
      <c r="AB452">
        <v>445</v>
      </c>
      <c r="AC452" t="str">
        <f>IF(ISERROR(IF(U452="","",IF(OR(U452=Cad_Inicial!$D$8,X452=Cad_Inicial!$D$8),Cad_Inicial!$D$8+AB452*1000,0))),"",IF(U452="","",IF(OR(U452=Cad_Inicial!$D$8,X452=Cad_Inicial!$D$8),Cad_Inicial!$D$8+AB452*1000,0)))</f>
        <v/>
      </c>
      <c r="AK452" s="50" t="e">
        <f t="shared" si="83"/>
        <v>#VALUE!</v>
      </c>
      <c r="AL452" s="50" t="e">
        <f t="shared" si="84"/>
        <v>#VALUE!</v>
      </c>
      <c r="AM452">
        <f t="shared" si="85"/>
        <v>0</v>
      </c>
      <c r="AN452">
        <f t="shared" si="87"/>
        <v>0</v>
      </c>
      <c r="AO452">
        <f t="shared" ref="AN452:AX475" si="88">IFERROR(IF(AND($AK452&lt;=AO$5,$AL452&gt;=AO$5),1,0),0)</f>
        <v>0</v>
      </c>
      <c r="AP452">
        <f t="shared" si="88"/>
        <v>0</v>
      </c>
      <c r="AQ452">
        <f t="shared" si="88"/>
        <v>0</v>
      </c>
      <c r="AR452">
        <f t="shared" si="88"/>
        <v>0</v>
      </c>
      <c r="AS452">
        <f t="shared" si="88"/>
        <v>0</v>
      </c>
      <c r="AT452">
        <f t="shared" si="88"/>
        <v>0</v>
      </c>
      <c r="AU452">
        <f t="shared" si="88"/>
        <v>0</v>
      </c>
      <c r="AV452">
        <f t="shared" si="88"/>
        <v>0</v>
      </c>
      <c r="AW452">
        <f t="shared" si="88"/>
        <v>0</v>
      </c>
      <c r="AX452">
        <f t="shared" si="88"/>
        <v>0</v>
      </c>
    </row>
    <row r="453" spans="3:50" ht="30" customHeight="1" thickTop="1" thickBot="1" x14ac:dyDescent="0.25">
      <c r="C453" s="118"/>
      <c r="D453" s="126"/>
      <c r="E453" s="115"/>
      <c r="F453" s="115"/>
      <c r="G453" s="118"/>
      <c r="H453" s="127"/>
      <c r="I453" s="127"/>
      <c r="J453" s="127"/>
      <c r="K453" s="127"/>
      <c r="L453" s="127"/>
      <c r="M453" s="127"/>
      <c r="N453" s="127"/>
      <c r="O453" s="127"/>
      <c r="P453" s="127"/>
      <c r="Q453" s="109"/>
      <c r="R453" s="127"/>
      <c r="S453" s="127"/>
      <c r="U453" s="15" t="str">
        <f t="shared" si="82"/>
        <v/>
      </c>
      <c r="V453" t="str">
        <f t="shared" si="76"/>
        <v/>
      </c>
      <c r="W453" t="str">
        <f t="shared" si="77"/>
        <v/>
      </c>
      <c r="X453" t="str">
        <f t="shared" si="78"/>
        <v/>
      </c>
      <c r="Y453" t="str">
        <f t="shared" si="79"/>
        <v/>
      </c>
      <c r="Z453" t="str">
        <f t="shared" si="80"/>
        <v/>
      </c>
      <c r="AA453" t="str">
        <f t="shared" si="81"/>
        <v/>
      </c>
      <c r="AB453">
        <v>446</v>
      </c>
      <c r="AC453" t="str">
        <f>IF(ISERROR(IF(U453="","",IF(OR(U453=Cad_Inicial!$D$8,X453=Cad_Inicial!$D$8),Cad_Inicial!$D$8+AB453*1000,0))),"",IF(U453="","",IF(OR(U453=Cad_Inicial!$D$8,X453=Cad_Inicial!$D$8),Cad_Inicial!$D$8+AB453*1000,0)))</f>
        <v/>
      </c>
      <c r="AK453" s="50" t="e">
        <f t="shared" si="83"/>
        <v>#VALUE!</v>
      </c>
      <c r="AL453" s="50" t="e">
        <f t="shared" si="84"/>
        <v>#VALUE!</v>
      </c>
      <c r="AM453">
        <f t="shared" si="85"/>
        <v>0</v>
      </c>
      <c r="AN453">
        <f t="shared" si="88"/>
        <v>0</v>
      </c>
      <c r="AO453">
        <f t="shared" si="88"/>
        <v>0</v>
      </c>
      <c r="AP453">
        <f t="shared" si="88"/>
        <v>0</v>
      </c>
      <c r="AQ453">
        <f t="shared" si="88"/>
        <v>0</v>
      </c>
      <c r="AR453">
        <f t="shared" si="88"/>
        <v>0</v>
      </c>
      <c r="AS453">
        <f t="shared" si="88"/>
        <v>0</v>
      </c>
      <c r="AT453">
        <f t="shared" si="88"/>
        <v>0</v>
      </c>
      <c r="AU453">
        <f t="shared" si="88"/>
        <v>0</v>
      </c>
      <c r="AV453">
        <f t="shared" si="88"/>
        <v>0</v>
      </c>
      <c r="AW453">
        <f t="shared" si="88"/>
        <v>0</v>
      </c>
      <c r="AX453">
        <f t="shared" si="88"/>
        <v>0</v>
      </c>
    </row>
    <row r="454" spans="3:50" ht="30" customHeight="1" thickTop="1" thickBot="1" x14ac:dyDescent="0.25">
      <c r="C454" s="118"/>
      <c r="D454" s="126"/>
      <c r="E454" s="115"/>
      <c r="F454" s="115"/>
      <c r="G454" s="118"/>
      <c r="H454" s="127"/>
      <c r="I454" s="127"/>
      <c r="J454" s="127"/>
      <c r="K454" s="127"/>
      <c r="L454" s="127"/>
      <c r="M454" s="127"/>
      <c r="N454" s="127"/>
      <c r="O454" s="127"/>
      <c r="P454" s="127"/>
      <c r="Q454" s="109"/>
      <c r="R454" s="127"/>
      <c r="S454" s="127"/>
      <c r="U454" s="15" t="str">
        <f t="shared" si="82"/>
        <v/>
      </c>
      <c r="V454" t="str">
        <f t="shared" si="76"/>
        <v/>
      </c>
      <c r="W454" t="str">
        <f t="shared" si="77"/>
        <v/>
      </c>
      <c r="X454" t="str">
        <f t="shared" si="78"/>
        <v/>
      </c>
      <c r="Y454" t="str">
        <f t="shared" si="79"/>
        <v/>
      </c>
      <c r="Z454" t="str">
        <f t="shared" si="80"/>
        <v/>
      </c>
      <c r="AA454" t="str">
        <f t="shared" si="81"/>
        <v/>
      </c>
      <c r="AB454">
        <v>447</v>
      </c>
      <c r="AC454" t="str">
        <f>IF(ISERROR(IF(U454="","",IF(OR(U454=Cad_Inicial!$D$8,X454=Cad_Inicial!$D$8),Cad_Inicial!$D$8+AB454*1000,0))),"",IF(U454="","",IF(OR(U454=Cad_Inicial!$D$8,X454=Cad_Inicial!$D$8),Cad_Inicial!$D$8+AB454*1000,0)))</f>
        <v/>
      </c>
      <c r="AK454" s="50" t="e">
        <f t="shared" si="83"/>
        <v>#VALUE!</v>
      </c>
      <c r="AL454" s="50" t="e">
        <f t="shared" si="84"/>
        <v>#VALUE!</v>
      </c>
      <c r="AM454">
        <f t="shared" si="85"/>
        <v>0</v>
      </c>
      <c r="AN454">
        <f t="shared" si="88"/>
        <v>0</v>
      </c>
      <c r="AO454">
        <f t="shared" si="88"/>
        <v>0</v>
      </c>
      <c r="AP454">
        <f t="shared" si="88"/>
        <v>0</v>
      </c>
      <c r="AQ454">
        <f t="shared" si="88"/>
        <v>0</v>
      </c>
      <c r="AR454">
        <f t="shared" si="88"/>
        <v>0</v>
      </c>
      <c r="AS454">
        <f t="shared" si="88"/>
        <v>0</v>
      </c>
      <c r="AT454">
        <f t="shared" si="88"/>
        <v>0</v>
      </c>
      <c r="AU454">
        <f t="shared" si="88"/>
        <v>0</v>
      </c>
      <c r="AV454">
        <f t="shared" si="88"/>
        <v>0</v>
      </c>
      <c r="AW454">
        <f t="shared" si="88"/>
        <v>0</v>
      </c>
      <c r="AX454">
        <f t="shared" si="88"/>
        <v>0</v>
      </c>
    </row>
    <row r="455" spans="3:50" ht="30" customHeight="1" thickTop="1" thickBot="1" x14ac:dyDescent="0.25">
      <c r="C455" s="118"/>
      <c r="D455" s="126"/>
      <c r="E455" s="115"/>
      <c r="F455" s="115"/>
      <c r="G455" s="118"/>
      <c r="H455" s="127"/>
      <c r="I455" s="127"/>
      <c r="J455" s="127"/>
      <c r="K455" s="127"/>
      <c r="L455" s="127"/>
      <c r="M455" s="127"/>
      <c r="N455" s="127"/>
      <c r="O455" s="127"/>
      <c r="P455" s="127"/>
      <c r="Q455" s="109"/>
      <c r="R455" s="127"/>
      <c r="S455" s="127"/>
      <c r="U455" s="15" t="str">
        <f t="shared" si="82"/>
        <v/>
      </c>
      <c r="V455" t="str">
        <f t="shared" si="76"/>
        <v/>
      </c>
      <c r="W455" t="str">
        <f t="shared" si="77"/>
        <v/>
      </c>
      <c r="X455" t="str">
        <f t="shared" si="78"/>
        <v/>
      </c>
      <c r="Y455" t="str">
        <f t="shared" si="79"/>
        <v/>
      </c>
      <c r="Z455" t="str">
        <f t="shared" si="80"/>
        <v/>
      </c>
      <c r="AA455" t="str">
        <f t="shared" si="81"/>
        <v/>
      </c>
      <c r="AB455">
        <v>448</v>
      </c>
      <c r="AC455" t="str">
        <f>IF(ISERROR(IF(U455="","",IF(OR(U455=Cad_Inicial!$D$8,X455=Cad_Inicial!$D$8),Cad_Inicial!$D$8+AB455*1000,0))),"",IF(U455="","",IF(OR(U455=Cad_Inicial!$D$8,X455=Cad_Inicial!$D$8),Cad_Inicial!$D$8+AB455*1000,0)))</f>
        <v/>
      </c>
      <c r="AK455" s="50" t="e">
        <f t="shared" si="83"/>
        <v>#VALUE!</v>
      </c>
      <c r="AL455" s="50" t="e">
        <f t="shared" si="84"/>
        <v>#VALUE!</v>
      </c>
      <c r="AM455">
        <f t="shared" si="85"/>
        <v>0</v>
      </c>
      <c r="AN455">
        <f t="shared" si="88"/>
        <v>0</v>
      </c>
      <c r="AO455">
        <f t="shared" si="88"/>
        <v>0</v>
      </c>
      <c r="AP455">
        <f t="shared" si="88"/>
        <v>0</v>
      </c>
      <c r="AQ455">
        <f t="shared" si="88"/>
        <v>0</v>
      </c>
      <c r="AR455">
        <f t="shared" si="88"/>
        <v>0</v>
      </c>
      <c r="AS455">
        <f t="shared" si="88"/>
        <v>0</v>
      </c>
      <c r="AT455">
        <f t="shared" si="88"/>
        <v>0</v>
      </c>
      <c r="AU455">
        <f t="shared" si="88"/>
        <v>0</v>
      </c>
      <c r="AV455">
        <f t="shared" si="88"/>
        <v>0</v>
      </c>
      <c r="AW455">
        <f t="shared" si="88"/>
        <v>0</v>
      </c>
      <c r="AX455">
        <f t="shared" si="88"/>
        <v>0</v>
      </c>
    </row>
    <row r="456" spans="3:50" ht="30" customHeight="1" thickTop="1" thickBot="1" x14ac:dyDescent="0.25">
      <c r="C456" s="118"/>
      <c r="D456" s="126"/>
      <c r="E456" s="115"/>
      <c r="F456" s="115"/>
      <c r="G456" s="118"/>
      <c r="H456" s="127"/>
      <c r="I456" s="127"/>
      <c r="J456" s="127"/>
      <c r="K456" s="127"/>
      <c r="L456" s="127"/>
      <c r="M456" s="127"/>
      <c r="N456" s="127"/>
      <c r="O456" s="127"/>
      <c r="P456" s="127"/>
      <c r="Q456" s="109"/>
      <c r="R456" s="127"/>
      <c r="S456" s="127"/>
      <c r="U456" s="15" t="str">
        <f t="shared" si="82"/>
        <v/>
      </c>
      <c r="V456" t="str">
        <f t="shared" ref="V456:V519" si="89">IF(ISERROR(IF(E456="","",MONTH(E456))),"",IF(E456="","",MONTH(E456)))</f>
        <v/>
      </c>
      <c r="W456" t="str">
        <f t="shared" ref="W456:W519" si="90">IF(ISERROR(IF(F456="","",MONTH(F456))),"",IF(F456="","",MONTH(F456)))</f>
        <v/>
      </c>
      <c r="X456" t="str">
        <f t="shared" ref="X456:X519" si="91">IF(ISERROR(IF(F456="","",YEAR(F456))),"",IF(F456="","",YEAR(F456)))</f>
        <v/>
      </c>
      <c r="Y456" t="str">
        <f t="shared" ref="Y456:Y519" si="92">IF(ISERROR(IF(IF(E456="","",ROUND((F456-E456)/30,0))&lt;1,1,IF(E456="","",ROUND((F456-E456)/30,0)))),"",IF(IF(E456="","",ROUND((F456-E456)/30,0))&lt;1,1,IF(E456="","",ROUND((F456-E456)/30,0))))</f>
        <v/>
      </c>
      <c r="Z456" t="str">
        <f t="shared" ref="Z456:Z519" si="93">IF(ISERROR(D456/Y456),"",D456/Y456)</f>
        <v/>
      </c>
      <c r="AA456" t="str">
        <f t="shared" ref="AA456:AA519" si="94">IF(ISERROR(Q456/Y456),"",Q456/Y456)</f>
        <v/>
      </c>
      <c r="AB456">
        <v>449</v>
      </c>
      <c r="AC456" t="str">
        <f>IF(ISERROR(IF(U456="","",IF(OR(U456=Cad_Inicial!$D$8,X456=Cad_Inicial!$D$8),Cad_Inicial!$D$8+AB456*1000,0))),"",IF(U456="","",IF(OR(U456=Cad_Inicial!$D$8,X456=Cad_Inicial!$D$8),Cad_Inicial!$D$8+AB456*1000,0)))</f>
        <v/>
      </c>
      <c r="AK456" s="50" t="e">
        <f t="shared" si="83"/>
        <v>#VALUE!</v>
      </c>
      <c r="AL456" s="50" t="e">
        <f t="shared" si="84"/>
        <v>#VALUE!</v>
      </c>
      <c r="AM456">
        <f t="shared" si="85"/>
        <v>0</v>
      </c>
      <c r="AN456">
        <f t="shared" si="88"/>
        <v>0</v>
      </c>
      <c r="AO456">
        <f t="shared" si="88"/>
        <v>0</v>
      </c>
      <c r="AP456">
        <f t="shared" si="88"/>
        <v>0</v>
      </c>
      <c r="AQ456">
        <f t="shared" si="88"/>
        <v>0</v>
      </c>
      <c r="AR456">
        <f t="shared" si="88"/>
        <v>0</v>
      </c>
      <c r="AS456">
        <f t="shared" si="88"/>
        <v>0</v>
      </c>
      <c r="AT456">
        <f t="shared" si="88"/>
        <v>0</v>
      </c>
      <c r="AU456">
        <f t="shared" si="88"/>
        <v>0</v>
      </c>
      <c r="AV456">
        <f t="shared" si="88"/>
        <v>0</v>
      </c>
      <c r="AW456">
        <f t="shared" si="88"/>
        <v>0</v>
      </c>
      <c r="AX456">
        <f t="shared" si="88"/>
        <v>0</v>
      </c>
    </row>
    <row r="457" spans="3:50" ht="30" customHeight="1" thickTop="1" thickBot="1" x14ac:dyDescent="0.25">
      <c r="C457" s="118"/>
      <c r="D457" s="126"/>
      <c r="E457" s="115"/>
      <c r="F457" s="115"/>
      <c r="G457" s="118"/>
      <c r="H457" s="127"/>
      <c r="I457" s="127"/>
      <c r="J457" s="127"/>
      <c r="K457" s="127"/>
      <c r="L457" s="127"/>
      <c r="M457" s="127"/>
      <c r="N457" s="127"/>
      <c r="O457" s="127"/>
      <c r="P457" s="127"/>
      <c r="Q457" s="109"/>
      <c r="R457" s="127"/>
      <c r="S457" s="127"/>
      <c r="U457" s="15" t="str">
        <f t="shared" ref="U457:U520" si="95">IF(ISERROR(IF(E457="","",YEAR(E457))),"",IF(E457="","",YEAR(E457)))</f>
        <v/>
      </c>
      <c r="V457" t="str">
        <f t="shared" si="89"/>
        <v/>
      </c>
      <c r="W457" t="str">
        <f t="shared" si="90"/>
        <v/>
      </c>
      <c r="X457" t="str">
        <f t="shared" si="91"/>
        <v/>
      </c>
      <c r="Y457" t="str">
        <f t="shared" si="92"/>
        <v/>
      </c>
      <c r="Z457" t="str">
        <f t="shared" si="93"/>
        <v/>
      </c>
      <c r="AA457" t="str">
        <f t="shared" si="94"/>
        <v/>
      </c>
      <c r="AB457">
        <v>450</v>
      </c>
      <c r="AC457" t="str">
        <f>IF(ISERROR(IF(U457="","",IF(OR(U457=Cad_Inicial!$D$8,X457=Cad_Inicial!$D$8),Cad_Inicial!$D$8+AB457*1000,0))),"",IF(U457="","",IF(OR(U457=Cad_Inicial!$D$8,X457=Cad_Inicial!$D$8),Cad_Inicial!$D$8+AB457*1000,0)))</f>
        <v/>
      </c>
      <c r="AK457" s="50" t="e">
        <f t="shared" si="83"/>
        <v>#VALUE!</v>
      </c>
      <c r="AL457" s="50" t="e">
        <f t="shared" si="84"/>
        <v>#VALUE!</v>
      </c>
      <c r="AM457">
        <f t="shared" si="85"/>
        <v>0</v>
      </c>
      <c r="AN457">
        <f t="shared" si="88"/>
        <v>0</v>
      </c>
      <c r="AO457">
        <f t="shared" si="88"/>
        <v>0</v>
      </c>
      <c r="AP457">
        <f t="shared" si="88"/>
        <v>0</v>
      </c>
      <c r="AQ457">
        <f t="shared" si="88"/>
        <v>0</v>
      </c>
      <c r="AR457">
        <f t="shared" si="88"/>
        <v>0</v>
      </c>
      <c r="AS457">
        <f t="shared" si="88"/>
        <v>0</v>
      </c>
      <c r="AT457">
        <f t="shared" si="88"/>
        <v>0</v>
      </c>
      <c r="AU457">
        <f t="shared" si="88"/>
        <v>0</v>
      </c>
      <c r="AV457">
        <f t="shared" si="88"/>
        <v>0</v>
      </c>
      <c r="AW457">
        <f t="shared" si="88"/>
        <v>0</v>
      </c>
      <c r="AX457">
        <f t="shared" si="88"/>
        <v>0</v>
      </c>
    </row>
    <row r="458" spans="3:50" ht="30" customHeight="1" thickTop="1" thickBot="1" x14ac:dyDescent="0.25">
      <c r="C458" s="118"/>
      <c r="D458" s="126"/>
      <c r="E458" s="115"/>
      <c r="F458" s="115"/>
      <c r="G458" s="118"/>
      <c r="H458" s="127"/>
      <c r="I458" s="127"/>
      <c r="J458" s="127"/>
      <c r="K458" s="127"/>
      <c r="L458" s="127"/>
      <c r="M458" s="127"/>
      <c r="N458" s="127"/>
      <c r="O458" s="127"/>
      <c r="P458" s="127"/>
      <c r="Q458" s="109"/>
      <c r="R458" s="127"/>
      <c r="S458" s="127"/>
      <c r="U458" s="15" t="str">
        <f t="shared" si="95"/>
        <v/>
      </c>
      <c r="V458" t="str">
        <f t="shared" si="89"/>
        <v/>
      </c>
      <c r="W458" t="str">
        <f t="shared" si="90"/>
        <v/>
      </c>
      <c r="X458" t="str">
        <f t="shared" si="91"/>
        <v/>
      </c>
      <c r="Y458" t="str">
        <f t="shared" si="92"/>
        <v/>
      </c>
      <c r="Z458" t="str">
        <f t="shared" si="93"/>
        <v/>
      </c>
      <c r="AA458" t="str">
        <f t="shared" si="94"/>
        <v/>
      </c>
      <c r="AB458">
        <v>451</v>
      </c>
      <c r="AC458" t="str">
        <f>IF(ISERROR(IF(U458="","",IF(OR(U458=Cad_Inicial!$D$8,X458=Cad_Inicial!$D$8),Cad_Inicial!$D$8+AB458*1000,0))),"",IF(U458="","",IF(OR(U458=Cad_Inicial!$D$8,X458=Cad_Inicial!$D$8),Cad_Inicial!$D$8+AB458*1000,0)))</f>
        <v/>
      </c>
      <c r="AK458" s="50" t="e">
        <f t="shared" ref="AK458:AK521" si="96">DATE(U458,V458,1)</f>
        <v>#VALUE!</v>
      </c>
      <c r="AL458" s="50" t="e">
        <f t="shared" ref="AL458:AL521" si="97">DATE(X458,W458,1)</f>
        <v>#VALUE!</v>
      </c>
      <c r="AM458">
        <f t="shared" si="85"/>
        <v>0</v>
      </c>
      <c r="AN458">
        <f t="shared" si="88"/>
        <v>0</v>
      </c>
      <c r="AO458">
        <f t="shared" si="88"/>
        <v>0</v>
      </c>
      <c r="AP458">
        <f t="shared" si="88"/>
        <v>0</v>
      </c>
      <c r="AQ458">
        <f t="shared" si="88"/>
        <v>0</v>
      </c>
      <c r="AR458">
        <f t="shared" si="88"/>
        <v>0</v>
      </c>
      <c r="AS458">
        <f t="shared" si="88"/>
        <v>0</v>
      </c>
      <c r="AT458">
        <f t="shared" si="88"/>
        <v>0</v>
      </c>
      <c r="AU458">
        <f t="shared" si="88"/>
        <v>0</v>
      </c>
      <c r="AV458">
        <f t="shared" si="88"/>
        <v>0</v>
      </c>
      <c r="AW458">
        <f t="shared" si="88"/>
        <v>0</v>
      </c>
      <c r="AX458">
        <f t="shared" si="88"/>
        <v>0</v>
      </c>
    </row>
    <row r="459" spans="3:50" ht="30" customHeight="1" thickTop="1" thickBot="1" x14ac:dyDescent="0.25">
      <c r="C459" s="118"/>
      <c r="D459" s="126"/>
      <c r="E459" s="115"/>
      <c r="F459" s="115"/>
      <c r="G459" s="118"/>
      <c r="H459" s="127"/>
      <c r="I459" s="127"/>
      <c r="J459" s="127"/>
      <c r="K459" s="127"/>
      <c r="L459" s="127"/>
      <c r="M459" s="127"/>
      <c r="N459" s="127"/>
      <c r="O459" s="127"/>
      <c r="P459" s="127"/>
      <c r="Q459" s="109"/>
      <c r="R459" s="127"/>
      <c r="S459" s="127"/>
      <c r="U459" s="15" t="str">
        <f t="shared" si="95"/>
        <v/>
      </c>
      <c r="V459" t="str">
        <f t="shared" si="89"/>
        <v/>
      </c>
      <c r="W459" t="str">
        <f t="shared" si="90"/>
        <v/>
      </c>
      <c r="X459" t="str">
        <f t="shared" si="91"/>
        <v/>
      </c>
      <c r="Y459" t="str">
        <f t="shared" si="92"/>
        <v/>
      </c>
      <c r="Z459" t="str">
        <f t="shared" si="93"/>
        <v/>
      </c>
      <c r="AA459" t="str">
        <f t="shared" si="94"/>
        <v/>
      </c>
      <c r="AB459">
        <v>452</v>
      </c>
      <c r="AC459" t="str">
        <f>IF(ISERROR(IF(U459="","",IF(OR(U459=Cad_Inicial!$D$8,X459=Cad_Inicial!$D$8),Cad_Inicial!$D$8+AB459*1000,0))),"",IF(U459="","",IF(OR(U459=Cad_Inicial!$D$8,X459=Cad_Inicial!$D$8),Cad_Inicial!$D$8+AB459*1000,0)))</f>
        <v/>
      </c>
      <c r="AK459" s="50" t="e">
        <f t="shared" si="96"/>
        <v>#VALUE!</v>
      </c>
      <c r="AL459" s="50" t="e">
        <f t="shared" si="97"/>
        <v>#VALUE!</v>
      </c>
      <c r="AM459">
        <f t="shared" si="85"/>
        <v>0</v>
      </c>
      <c r="AN459">
        <f t="shared" si="88"/>
        <v>0</v>
      </c>
      <c r="AO459">
        <f t="shared" si="88"/>
        <v>0</v>
      </c>
      <c r="AP459">
        <f t="shared" si="88"/>
        <v>0</v>
      </c>
      <c r="AQ459">
        <f t="shared" si="88"/>
        <v>0</v>
      </c>
      <c r="AR459">
        <f t="shared" si="88"/>
        <v>0</v>
      </c>
      <c r="AS459">
        <f t="shared" si="88"/>
        <v>0</v>
      </c>
      <c r="AT459">
        <f t="shared" si="88"/>
        <v>0</v>
      </c>
      <c r="AU459">
        <f t="shared" si="88"/>
        <v>0</v>
      </c>
      <c r="AV459">
        <f t="shared" si="88"/>
        <v>0</v>
      </c>
      <c r="AW459">
        <f t="shared" si="88"/>
        <v>0</v>
      </c>
      <c r="AX459">
        <f t="shared" si="88"/>
        <v>0</v>
      </c>
    </row>
    <row r="460" spans="3:50" ht="30" customHeight="1" thickTop="1" thickBot="1" x14ac:dyDescent="0.25">
      <c r="C460" s="118"/>
      <c r="D460" s="126"/>
      <c r="E460" s="115"/>
      <c r="F460" s="115"/>
      <c r="G460" s="118"/>
      <c r="H460" s="127"/>
      <c r="I460" s="127"/>
      <c r="J460" s="127"/>
      <c r="K460" s="127"/>
      <c r="L460" s="127"/>
      <c r="M460" s="127"/>
      <c r="N460" s="127"/>
      <c r="O460" s="127"/>
      <c r="P460" s="127"/>
      <c r="Q460" s="109"/>
      <c r="R460" s="127"/>
      <c r="S460" s="127"/>
      <c r="U460" s="15" t="str">
        <f t="shared" si="95"/>
        <v/>
      </c>
      <c r="V460" t="str">
        <f t="shared" si="89"/>
        <v/>
      </c>
      <c r="W460" t="str">
        <f t="shared" si="90"/>
        <v/>
      </c>
      <c r="X460" t="str">
        <f t="shared" si="91"/>
        <v/>
      </c>
      <c r="Y460" t="str">
        <f t="shared" si="92"/>
        <v/>
      </c>
      <c r="Z460" t="str">
        <f t="shared" si="93"/>
        <v/>
      </c>
      <c r="AA460" t="str">
        <f t="shared" si="94"/>
        <v/>
      </c>
      <c r="AB460">
        <v>453</v>
      </c>
      <c r="AC460" t="str">
        <f>IF(ISERROR(IF(U460="","",IF(OR(U460=Cad_Inicial!$D$8,X460=Cad_Inicial!$D$8),Cad_Inicial!$D$8+AB460*1000,0))),"",IF(U460="","",IF(OR(U460=Cad_Inicial!$D$8,X460=Cad_Inicial!$D$8),Cad_Inicial!$D$8+AB460*1000,0)))</f>
        <v/>
      </c>
      <c r="AK460" s="50" t="e">
        <f t="shared" si="96"/>
        <v>#VALUE!</v>
      </c>
      <c r="AL460" s="50" t="e">
        <f t="shared" si="97"/>
        <v>#VALUE!</v>
      </c>
      <c r="AM460">
        <f t="shared" si="85"/>
        <v>0</v>
      </c>
      <c r="AN460">
        <f t="shared" si="88"/>
        <v>0</v>
      </c>
      <c r="AO460">
        <f t="shared" si="88"/>
        <v>0</v>
      </c>
      <c r="AP460">
        <f t="shared" si="88"/>
        <v>0</v>
      </c>
      <c r="AQ460">
        <f t="shared" si="88"/>
        <v>0</v>
      </c>
      <c r="AR460">
        <f t="shared" si="88"/>
        <v>0</v>
      </c>
      <c r="AS460">
        <f t="shared" si="88"/>
        <v>0</v>
      </c>
      <c r="AT460">
        <f t="shared" si="88"/>
        <v>0</v>
      </c>
      <c r="AU460">
        <f t="shared" si="88"/>
        <v>0</v>
      </c>
      <c r="AV460">
        <f t="shared" si="88"/>
        <v>0</v>
      </c>
      <c r="AW460">
        <f t="shared" si="88"/>
        <v>0</v>
      </c>
      <c r="AX460">
        <f t="shared" si="88"/>
        <v>0</v>
      </c>
    </row>
    <row r="461" spans="3:50" ht="30" customHeight="1" thickTop="1" thickBot="1" x14ac:dyDescent="0.25">
      <c r="C461" s="118"/>
      <c r="D461" s="126"/>
      <c r="E461" s="115"/>
      <c r="F461" s="115"/>
      <c r="G461" s="118"/>
      <c r="H461" s="127"/>
      <c r="I461" s="127"/>
      <c r="J461" s="127"/>
      <c r="K461" s="127"/>
      <c r="L461" s="127"/>
      <c r="M461" s="127"/>
      <c r="N461" s="127"/>
      <c r="O461" s="127"/>
      <c r="P461" s="127"/>
      <c r="Q461" s="109"/>
      <c r="R461" s="127"/>
      <c r="S461" s="127"/>
      <c r="U461" s="15" t="str">
        <f t="shared" si="95"/>
        <v/>
      </c>
      <c r="V461" t="str">
        <f t="shared" si="89"/>
        <v/>
      </c>
      <c r="W461" t="str">
        <f t="shared" si="90"/>
        <v/>
      </c>
      <c r="X461" t="str">
        <f t="shared" si="91"/>
        <v/>
      </c>
      <c r="Y461" t="str">
        <f t="shared" si="92"/>
        <v/>
      </c>
      <c r="Z461" t="str">
        <f t="shared" si="93"/>
        <v/>
      </c>
      <c r="AA461" t="str">
        <f t="shared" si="94"/>
        <v/>
      </c>
      <c r="AB461">
        <v>454</v>
      </c>
      <c r="AC461" t="str">
        <f>IF(ISERROR(IF(U461="","",IF(OR(U461=Cad_Inicial!$D$8,X461=Cad_Inicial!$D$8),Cad_Inicial!$D$8+AB461*1000,0))),"",IF(U461="","",IF(OR(U461=Cad_Inicial!$D$8,X461=Cad_Inicial!$D$8),Cad_Inicial!$D$8+AB461*1000,0)))</f>
        <v/>
      </c>
      <c r="AK461" s="50" t="e">
        <f t="shared" si="96"/>
        <v>#VALUE!</v>
      </c>
      <c r="AL461" s="50" t="e">
        <f t="shared" si="97"/>
        <v>#VALUE!</v>
      </c>
      <c r="AM461">
        <f t="shared" si="85"/>
        <v>0</v>
      </c>
      <c r="AN461">
        <f t="shared" si="88"/>
        <v>0</v>
      </c>
      <c r="AO461">
        <f t="shared" si="88"/>
        <v>0</v>
      </c>
      <c r="AP461">
        <f t="shared" si="88"/>
        <v>0</v>
      </c>
      <c r="AQ461">
        <f t="shared" si="88"/>
        <v>0</v>
      </c>
      <c r="AR461">
        <f t="shared" si="88"/>
        <v>0</v>
      </c>
      <c r="AS461">
        <f t="shared" si="88"/>
        <v>0</v>
      </c>
      <c r="AT461">
        <f t="shared" si="88"/>
        <v>0</v>
      </c>
      <c r="AU461">
        <f t="shared" si="88"/>
        <v>0</v>
      </c>
      <c r="AV461">
        <f t="shared" si="88"/>
        <v>0</v>
      </c>
      <c r="AW461">
        <f t="shared" si="88"/>
        <v>0</v>
      </c>
      <c r="AX461">
        <f t="shared" si="88"/>
        <v>0</v>
      </c>
    </row>
    <row r="462" spans="3:50" ht="30" customHeight="1" thickTop="1" thickBot="1" x14ac:dyDescent="0.25">
      <c r="C462" s="118"/>
      <c r="D462" s="126"/>
      <c r="E462" s="115"/>
      <c r="F462" s="115"/>
      <c r="G462" s="118"/>
      <c r="H462" s="127"/>
      <c r="I462" s="127"/>
      <c r="J462" s="127"/>
      <c r="K462" s="127"/>
      <c r="L462" s="127"/>
      <c r="M462" s="127"/>
      <c r="N462" s="127"/>
      <c r="O462" s="127"/>
      <c r="P462" s="127"/>
      <c r="Q462" s="109"/>
      <c r="R462" s="127"/>
      <c r="S462" s="127"/>
      <c r="U462" s="15" t="str">
        <f t="shared" si="95"/>
        <v/>
      </c>
      <c r="V462" t="str">
        <f t="shared" si="89"/>
        <v/>
      </c>
      <c r="W462" t="str">
        <f t="shared" si="90"/>
        <v/>
      </c>
      <c r="X462" t="str">
        <f t="shared" si="91"/>
        <v/>
      </c>
      <c r="Y462" t="str">
        <f t="shared" si="92"/>
        <v/>
      </c>
      <c r="Z462" t="str">
        <f t="shared" si="93"/>
        <v/>
      </c>
      <c r="AA462" t="str">
        <f t="shared" si="94"/>
        <v/>
      </c>
      <c r="AB462">
        <v>455</v>
      </c>
      <c r="AC462" t="str">
        <f>IF(ISERROR(IF(U462="","",IF(OR(U462=Cad_Inicial!$D$8,X462=Cad_Inicial!$D$8),Cad_Inicial!$D$8+AB462*1000,0))),"",IF(U462="","",IF(OR(U462=Cad_Inicial!$D$8,X462=Cad_Inicial!$D$8),Cad_Inicial!$D$8+AB462*1000,0)))</f>
        <v/>
      </c>
      <c r="AK462" s="50" t="e">
        <f t="shared" si="96"/>
        <v>#VALUE!</v>
      </c>
      <c r="AL462" s="50" t="e">
        <f t="shared" si="97"/>
        <v>#VALUE!</v>
      </c>
      <c r="AM462">
        <f t="shared" si="85"/>
        <v>0</v>
      </c>
      <c r="AN462">
        <f t="shared" si="88"/>
        <v>0</v>
      </c>
      <c r="AO462">
        <f t="shared" si="88"/>
        <v>0</v>
      </c>
      <c r="AP462">
        <f t="shared" si="88"/>
        <v>0</v>
      </c>
      <c r="AQ462">
        <f t="shared" si="88"/>
        <v>0</v>
      </c>
      <c r="AR462">
        <f t="shared" si="88"/>
        <v>0</v>
      </c>
      <c r="AS462">
        <f t="shared" si="88"/>
        <v>0</v>
      </c>
      <c r="AT462">
        <f t="shared" si="88"/>
        <v>0</v>
      </c>
      <c r="AU462">
        <f t="shared" si="88"/>
        <v>0</v>
      </c>
      <c r="AV462">
        <f t="shared" si="88"/>
        <v>0</v>
      </c>
      <c r="AW462">
        <f t="shared" si="88"/>
        <v>0</v>
      </c>
      <c r="AX462">
        <f t="shared" si="88"/>
        <v>0</v>
      </c>
    </row>
    <row r="463" spans="3:50" ht="30" customHeight="1" thickTop="1" thickBot="1" x14ac:dyDescent="0.25">
      <c r="C463" s="118"/>
      <c r="D463" s="126"/>
      <c r="E463" s="115"/>
      <c r="F463" s="115"/>
      <c r="G463" s="118"/>
      <c r="H463" s="127"/>
      <c r="I463" s="127"/>
      <c r="J463" s="127"/>
      <c r="K463" s="127"/>
      <c r="L463" s="127"/>
      <c r="M463" s="127"/>
      <c r="N463" s="127"/>
      <c r="O463" s="127"/>
      <c r="P463" s="127"/>
      <c r="Q463" s="109"/>
      <c r="R463" s="127"/>
      <c r="S463" s="127"/>
      <c r="U463" s="15" t="str">
        <f t="shared" si="95"/>
        <v/>
      </c>
      <c r="V463" t="str">
        <f t="shared" si="89"/>
        <v/>
      </c>
      <c r="W463" t="str">
        <f t="shared" si="90"/>
        <v/>
      </c>
      <c r="X463" t="str">
        <f t="shared" si="91"/>
        <v/>
      </c>
      <c r="Y463" t="str">
        <f t="shared" si="92"/>
        <v/>
      </c>
      <c r="Z463" t="str">
        <f t="shared" si="93"/>
        <v/>
      </c>
      <c r="AA463" t="str">
        <f t="shared" si="94"/>
        <v/>
      </c>
      <c r="AB463">
        <v>456</v>
      </c>
      <c r="AC463" t="str">
        <f>IF(ISERROR(IF(U463="","",IF(OR(U463=Cad_Inicial!$D$8,X463=Cad_Inicial!$D$8),Cad_Inicial!$D$8+AB463*1000,0))),"",IF(U463="","",IF(OR(U463=Cad_Inicial!$D$8,X463=Cad_Inicial!$D$8),Cad_Inicial!$D$8+AB463*1000,0)))</f>
        <v/>
      </c>
      <c r="AK463" s="50" t="e">
        <f t="shared" si="96"/>
        <v>#VALUE!</v>
      </c>
      <c r="AL463" s="50" t="e">
        <f t="shared" si="97"/>
        <v>#VALUE!</v>
      </c>
      <c r="AM463">
        <f t="shared" si="85"/>
        <v>0</v>
      </c>
      <c r="AN463">
        <f t="shared" si="88"/>
        <v>0</v>
      </c>
      <c r="AO463">
        <f t="shared" si="88"/>
        <v>0</v>
      </c>
      <c r="AP463">
        <f t="shared" si="88"/>
        <v>0</v>
      </c>
      <c r="AQ463">
        <f t="shared" si="88"/>
        <v>0</v>
      </c>
      <c r="AR463">
        <f t="shared" si="88"/>
        <v>0</v>
      </c>
      <c r="AS463">
        <f t="shared" si="88"/>
        <v>0</v>
      </c>
      <c r="AT463">
        <f t="shared" si="88"/>
        <v>0</v>
      </c>
      <c r="AU463">
        <f t="shared" si="88"/>
        <v>0</v>
      </c>
      <c r="AV463">
        <f t="shared" si="88"/>
        <v>0</v>
      </c>
      <c r="AW463">
        <f t="shared" si="88"/>
        <v>0</v>
      </c>
      <c r="AX463">
        <f t="shared" si="88"/>
        <v>0</v>
      </c>
    </row>
    <row r="464" spans="3:50" ht="30" customHeight="1" thickTop="1" thickBot="1" x14ac:dyDescent="0.25">
      <c r="C464" s="118"/>
      <c r="D464" s="126"/>
      <c r="E464" s="115"/>
      <c r="F464" s="115"/>
      <c r="G464" s="118"/>
      <c r="H464" s="127"/>
      <c r="I464" s="127"/>
      <c r="J464" s="127"/>
      <c r="K464" s="127"/>
      <c r="L464" s="127"/>
      <c r="M464" s="127"/>
      <c r="N464" s="127"/>
      <c r="O464" s="127"/>
      <c r="P464" s="127"/>
      <c r="Q464" s="109"/>
      <c r="R464" s="127"/>
      <c r="S464" s="127"/>
      <c r="U464" s="15" t="str">
        <f t="shared" si="95"/>
        <v/>
      </c>
      <c r="V464" t="str">
        <f t="shared" si="89"/>
        <v/>
      </c>
      <c r="W464" t="str">
        <f t="shared" si="90"/>
        <v/>
      </c>
      <c r="X464" t="str">
        <f t="shared" si="91"/>
        <v/>
      </c>
      <c r="Y464" t="str">
        <f t="shared" si="92"/>
        <v/>
      </c>
      <c r="Z464" t="str">
        <f t="shared" si="93"/>
        <v/>
      </c>
      <c r="AA464" t="str">
        <f t="shared" si="94"/>
        <v/>
      </c>
      <c r="AB464">
        <v>457</v>
      </c>
      <c r="AC464" t="str">
        <f>IF(ISERROR(IF(U464="","",IF(OR(U464=Cad_Inicial!$D$8,X464=Cad_Inicial!$D$8),Cad_Inicial!$D$8+AB464*1000,0))),"",IF(U464="","",IF(OR(U464=Cad_Inicial!$D$8,X464=Cad_Inicial!$D$8),Cad_Inicial!$D$8+AB464*1000,0)))</f>
        <v/>
      </c>
      <c r="AK464" s="50" t="e">
        <f t="shared" si="96"/>
        <v>#VALUE!</v>
      </c>
      <c r="AL464" s="50" t="e">
        <f t="shared" si="97"/>
        <v>#VALUE!</v>
      </c>
      <c r="AM464">
        <f t="shared" si="85"/>
        <v>0</v>
      </c>
      <c r="AN464">
        <f t="shared" si="88"/>
        <v>0</v>
      </c>
      <c r="AO464">
        <f t="shared" si="88"/>
        <v>0</v>
      </c>
      <c r="AP464">
        <f t="shared" si="88"/>
        <v>0</v>
      </c>
      <c r="AQ464">
        <f t="shared" si="88"/>
        <v>0</v>
      </c>
      <c r="AR464">
        <f t="shared" si="88"/>
        <v>0</v>
      </c>
      <c r="AS464">
        <f t="shared" si="88"/>
        <v>0</v>
      </c>
      <c r="AT464">
        <f t="shared" si="88"/>
        <v>0</v>
      </c>
      <c r="AU464">
        <f t="shared" si="88"/>
        <v>0</v>
      </c>
      <c r="AV464">
        <f t="shared" si="88"/>
        <v>0</v>
      </c>
      <c r="AW464">
        <f t="shared" si="88"/>
        <v>0</v>
      </c>
      <c r="AX464">
        <f t="shared" si="88"/>
        <v>0</v>
      </c>
    </row>
    <row r="465" spans="3:50" ht="30" customHeight="1" thickTop="1" thickBot="1" x14ac:dyDescent="0.25">
      <c r="C465" s="118"/>
      <c r="D465" s="126"/>
      <c r="E465" s="115"/>
      <c r="F465" s="115"/>
      <c r="G465" s="118"/>
      <c r="H465" s="127"/>
      <c r="I465" s="127"/>
      <c r="J465" s="127"/>
      <c r="K465" s="127"/>
      <c r="L465" s="127"/>
      <c r="M465" s="127"/>
      <c r="N465" s="127"/>
      <c r="O465" s="127"/>
      <c r="P465" s="127"/>
      <c r="Q465" s="109"/>
      <c r="R465" s="127"/>
      <c r="S465" s="127"/>
      <c r="U465" s="15" t="str">
        <f t="shared" si="95"/>
        <v/>
      </c>
      <c r="V465" t="str">
        <f t="shared" si="89"/>
        <v/>
      </c>
      <c r="W465" t="str">
        <f t="shared" si="90"/>
        <v/>
      </c>
      <c r="X465" t="str">
        <f t="shared" si="91"/>
        <v/>
      </c>
      <c r="Y465" t="str">
        <f t="shared" si="92"/>
        <v/>
      </c>
      <c r="Z465" t="str">
        <f t="shared" si="93"/>
        <v/>
      </c>
      <c r="AA465" t="str">
        <f t="shared" si="94"/>
        <v/>
      </c>
      <c r="AB465">
        <v>458</v>
      </c>
      <c r="AC465" t="str">
        <f>IF(ISERROR(IF(U465="","",IF(OR(U465=Cad_Inicial!$D$8,X465=Cad_Inicial!$D$8),Cad_Inicial!$D$8+AB465*1000,0))),"",IF(U465="","",IF(OR(U465=Cad_Inicial!$D$8,X465=Cad_Inicial!$D$8),Cad_Inicial!$D$8+AB465*1000,0)))</f>
        <v/>
      </c>
      <c r="AK465" s="50" t="e">
        <f t="shared" si="96"/>
        <v>#VALUE!</v>
      </c>
      <c r="AL465" s="50" t="e">
        <f t="shared" si="97"/>
        <v>#VALUE!</v>
      </c>
      <c r="AM465">
        <f t="shared" ref="AM465:AM528" si="98">IFERROR(IF(AND($AK465&lt;=AM$5,$AL465&gt;=AM$5),1,0),0)</f>
        <v>0</v>
      </c>
      <c r="AN465">
        <f t="shared" si="88"/>
        <v>0</v>
      </c>
      <c r="AO465">
        <f t="shared" si="88"/>
        <v>0</v>
      </c>
      <c r="AP465">
        <f t="shared" si="88"/>
        <v>0</v>
      </c>
      <c r="AQ465">
        <f t="shared" si="88"/>
        <v>0</v>
      </c>
      <c r="AR465">
        <f t="shared" si="88"/>
        <v>0</v>
      </c>
      <c r="AS465">
        <f t="shared" si="88"/>
        <v>0</v>
      </c>
      <c r="AT465">
        <f t="shared" si="88"/>
        <v>0</v>
      </c>
      <c r="AU465">
        <f t="shared" si="88"/>
        <v>0</v>
      </c>
      <c r="AV465">
        <f t="shared" si="88"/>
        <v>0</v>
      </c>
      <c r="AW465">
        <f t="shared" si="88"/>
        <v>0</v>
      </c>
      <c r="AX465">
        <f t="shared" si="88"/>
        <v>0</v>
      </c>
    </row>
    <row r="466" spans="3:50" ht="30" customHeight="1" thickTop="1" thickBot="1" x14ac:dyDescent="0.25">
      <c r="C466" s="118"/>
      <c r="D466" s="126"/>
      <c r="E466" s="115"/>
      <c r="F466" s="115"/>
      <c r="G466" s="118"/>
      <c r="H466" s="127"/>
      <c r="I466" s="127"/>
      <c r="J466" s="127"/>
      <c r="K466" s="127"/>
      <c r="L466" s="127"/>
      <c r="M466" s="127"/>
      <c r="N466" s="127"/>
      <c r="O466" s="127"/>
      <c r="P466" s="127"/>
      <c r="Q466" s="109"/>
      <c r="R466" s="127"/>
      <c r="S466" s="127"/>
      <c r="U466" s="15" t="str">
        <f t="shared" si="95"/>
        <v/>
      </c>
      <c r="V466" t="str">
        <f t="shared" si="89"/>
        <v/>
      </c>
      <c r="W466" t="str">
        <f t="shared" si="90"/>
        <v/>
      </c>
      <c r="X466" t="str">
        <f t="shared" si="91"/>
        <v/>
      </c>
      <c r="Y466" t="str">
        <f t="shared" si="92"/>
        <v/>
      </c>
      <c r="Z466" t="str">
        <f t="shared" si="93"/>
        <v/>
      </c>
      <c r="AA466" t="str">
        <f t="shared" si="94"/>
        <v/>
      </c>
      <c r="AB466">
        <v>459</v>
      </c>
      <c r="AC466" t="str">
        <f>IF(ISERROR(IF(U466="","",IF(OR(U466=Cad_Inicial!$D$8,X466=Cad_Inicial!$D$8),Cad_Inicial!$D$8+AB466*1000,0))),"",IF(U466="","",IF(OR(U466=Cad_Inicial!$D$8,X466=Cad_Inicial!$D$8),Cad_Inicial!$D$8+AB466*1000,0)))</f>
        <v/>
      </c>
      <c r="AK466" s="50" t="e">
        <f t="shared" si="96"/>
        <v>#VALUE!</v>
      </c>
      <c r="AL466" s="50" t="e">
        <f t="shared" si="97"/>
        <v>#VALUE!</v>
      </c>
      <c r="AM466">
        <f t="shared" si="98"/>
        <v>0</v>
      </c>
      <c r="AN466">
        <f t="shared" si="88"/>
        <v>0</v>
      </c>
      <c r="AO466">
        <f t="shared" si="88"/>
        <v>0</v>
      </c>
      <c r="AP466">
        <f t="shared" si="88"/>
        <v>0</v>
      </c>
      <c r="AQ466">
        <f t="shared" si="88"/>
        <v>0</v>
      </c>
      <c r="AR466">
        <f t="shared" si="88"/>
        <v>0</v>
      </c>
      <c r="AS466">
        <f t="shared" si="88"/>
        <v>0</v>
      </c>
      <c r="AT466">
        <f t="shared" si="88"/>
        <v>0</v>
      </c>
      <c r="AU466">
        <f t="shared" si="88"/>
        <v>0</v>
      </c>
      <c r="AV466">
        <f t="shared" si="88"/>
        <v>0</v>
      </c>
      <c r="AW466">
        <f t="shared" si="88"/>
        <v>0</v>
      </c>
      <c r="AX466">
        <f t="shared" si="88"/>
        <v>0</v>
      </c>
    </row>
    <row r="467" spans="3:50" ht="30" customHeight="1" thickTop="1" thickBot="1" x14ac:dyDescent="0.25">
      <c r="C467" s="118"/>
      <c r="D467" s="126"/>
      <c r="E467" s="115"/>
      <c r="F467" s="115"/>
      <c r="G467" s="118"/>
      <c r="H467" s="127"/>
      <c r="I467" s="127"/>
      <c r="J467" s="127"/>
      <c r="K467" s="127"/>
      <c r="L467" s="127"/>
      <c r="M467" s="127"/>
      <c r="N467" s="127"/>
      <c r="O467" s="127"/>
      <c r="P467" s="127"/>
      <c r="Q467" s="109"/>
      <c r="R467" s="127"/>
      <c r="S467" s="127"/>
      <c r="U467" s="15" t="str">
        <f t="shared" si="95"/>
        <v/>
      </c>
      <c r="V467" t="str">
        <f t="shared" si="89"/>
        <v/>
      </c>
      <c r="W467" t="str">
        <f t="shared" si="90"/>
        <v/>
      </c>
      <c r="X467" t="str">
        <f t="shared" si="91"/>
        <v/>
      </c>
      <c r="Y467" t="str">
        <f t="shared" si="92"/>
        <v/>
      </c>
      <c r="Z467" t="str">
        <f t="shared" si="93"/>
        <v/>
      </c>
      <c r="AA467" t="str">
        <f t="shared" si="94"/>
        <v/>
      </c>
      <c r="AB467">
        <v>460</v>
      </c>
      <c r="AC467" t="str">
        <f>IF(ISERROR(IF(U467="","",IF(OR(U467=Cad_Inicial!$D$8,X467=Cad_Inicial!$D$8),Cad_Inicial!$D$8+AB467*1000,0))),"",IF(U467="","",IF(OR(U467=Cad_Inicial!$D$8,X467=Cad_Inicial!$D$8),Cad_Inicial!$D$8+AB467*1000,0)))</f>
        <v/>
      </c>
      <c r="AK467" s="50" t="e">
        <f t="shared" si="96"/>
        <v>#VALUE!</v>
      </c>
      <c r="AL467" s="50" t="e">
        <f t="shared" si="97"/>
        <v>#VALUE!</v>
      </c>
      <c r="AM467">
        <f t="shared" si="98"/>
        <v>0</v>
      </c>
      <c r="AN467">
        <f t="shared" si="88"/>
        <v>0</v>
      </c>
      <c r="AO467">
        <f t="shared" si="88"/>
        <v>0</v>
      </c>
      <c r="AP467">
        <f t="shared" si="88"/>
        <v>0</v>
      </c>
      <c r="AQ467">
        <f t="shared" si="88"/>
        <v>0</v>
      </c>
      <c r="AR467">
        <f t="shared" si="88"/>
        <v>0</v>
      </c>
      <c r="AS467">
        <f t="shared" si="88"/>
        <v>0</v>
      </c>
      <c r="AT467">
        <f t="shared" si="88"/>
        <v>0</v>
      </c>
      <c r="AU467">
        <f t="shared" si="88"/>
        <v>0</v>
      </c>
      <c r="AV467">
        <f t="shared" si="88"/>
        <v>0</v>
      </c>
      <c r="AW467">
        <f t="shared" si="88"/>
        <v>0</v>
      </c>
      <c r="AX467">
        <f t="shared" si="88"/>
        <v>0</v>
      </c>
    </row>
    <row r="468" spans="3:50" ht="30" customHeight="1" thickTop="1" thickBot="1" x14ac:dyDescent="0.25">
      <c r="C468" s="118"/>
      <c r="D468" s="126"/>
      <c r="E468" s="115"/>
      <c r="F468" s="115"/>
      <c r="G468" s="118"/>
      <c r="H468" s="127"/>
      <c r="I468" s="127"/>
      <c r="J468" s="127"/>
      <c r="K468" s="127"/>
      <c r="L468" s="127"/>
      <c r="M468" s="127"/>
      <c r="N468" s="127"/>
      <c r="O468" s="127"/>
      <c r="P468" s="127"/>
      <c r="Q468" s="109"/>
      <c r="R468" s="127"/>
      <c r="S468" s="127"/>
      <c r="U468" s="15" t="str">
        <f t="shared" si="95"/>
        <v/>
      </c>
      <c r="V468" t="str">
        <f t="shared" si="89"/>
        <v/>
      </c>
      <c r="W468" t="str">
        <f t="shared" si="90"/>
        <v/>
      </c>
      <c r="X468" t="str">
        <f t="shared" si="91"/>
        <v/>
      </c>
      <c r="Y468" t="str">
        <f t="shared" si="92"/>
        <v/>
      </c>
      <c r="Z468" t="str">
        <f t="shared" si="93"/>
        <v/>
      </c>
      <c r="AA468" t="str">
        <f t="shared" si="94"/>
        <v/>
      </c>
      <c r="AB468">
        <v>461</v>
      </c>
      <c r="AC468" t="str">
        <f>IF(ISERROR(IF(U468="","",IF(OR(U468=Cad_Inicial!$D$8,X468=Cad_Inicial!$D$8),Cad_Inicial!$D$8+AB468*1000,0))),"",IF(U468="","",IF(OR(U468=Cad_Inicial!$D$8,X468=Cad_Inicial!$D$8),Cad_Inicial!$D$8+AB468*1000,0)))</f>
        <v/>
      </c>
      <c r="AK468" s="50" t="e">
        <f t="shared" si="96"/>
        <v>#VALUE!</v>
      </c>
      <c r="AL468" s="50" t="e">
        <f t="shared" si="97"/>
        <v>#VALUE!</v>
      </c>
      <c r="AM468">
        <f t="shared" si="98"/>
        <v>0</v>
      </c>
      <c r="AN468">
        <f t="shared" si="88"/>
        <v>0</v>
      </c>
      <c r="AO468">
        <f t="shared" si="88"/>
        <v>0</v>
      </c>
      <c r="AP468">
        <f t="shared" si="88"/>
        <v>0</v>
      </c>
      <c r="AQ468">
        <f t="shared" si="88"/>
        <v>0</v>
      </c>
      <c r="AR468">
        <f t="shared" si="88"/>
        <v>0</v>
      </c>
      <c r="AS468">
        <f t="shared" si="88"/>
        <v>0</v>
      </c>
      <c r="AT468">
        <f t="shared" si="88"/>
        <v>0</v>
      </c>
      <c r="AU468">
        <f t="shared" si="88"/>
        <v>0</v>
      </c>
      <c r="AV468">
        <f t="shared" si="88"/>
        <v>0</v>
      </c>
      <c r="AW468">
        <f t="shared" si="88"/>
        <v>0</v>
      </c>
      <c r="AX468">
        <f t="shared" si="88"/>
        <v>0</v>
      </c>
    </row>
    <row r="469" spans="3:50" ht="30" customHeight="1" thickTop="1" thickBot="1" x14ac:dyDescent="0.25">
      <c r="C469" s="118"/>
      <c r="D469" s="126"/>
      <c r="E469" s="115"/>
      <c r="F469" s="115"/>
      <c r="G469" s="118"/>
      <c r="H469" s="127"/>
      <c r="I469" s="127"/>
      <c r="J469" s="127"/>
      <c r="K469" s="127"/>
      <c r="L469" s="127"/>
      <c r="M469" s="127"/>
      <c r="N469" s="127"/>
      <c r="O469" s="127"/>
      <c r="P469" s="127"/>
      <c r="Q469" s="109"/>
      <c r="R469" s="127"/>
      <c r="S469" s="127"/>
      <c r="U469" s="15" t="str">
        <f t="shared" si="95"/>
        <v/>
      </c>
      <c r="V469" t="str">
        <f t="shared" si="89"/>
        <v/>
      </c>
      <c r="W469" t="str">
        <f t="shared" si="90"/>
        <v/>
      </c>
      <c r="X469" t="str">
        <f t="shared" si="91"/>
        <v/>
      </c>
      <c r="Y469" t="str">
        <f t="shared" si="92"/>
        <v/>
      </c>
      <c r="Z469" t="str">
        <f t="shared" si="93"/>
        <v/>
      </c>
      <c r="AA469" t="str">
        <f t="shared" si="94"/>
        <v/>
      </c>
      <c r="AB469">
        <v>462</v>
      </c>
      <c r="AC469" t="str">
        <f>IF(ISERROR(IF(U469="","",IF(OR(U469=Cad_Inicial!$D$8,X469=Cad_Inicial!$D$8),Cad_Inicial!$D$8+AB469*1000,0))),"",IF(U469="","",IF(OR(U469=Cad_Inicial!$D$8,X469=Cad_Inicial!$D$8),Cad_Inicial!$D$8+AB469*1000,0)))</f>
        <v/>
      </c>
      <c r="AK469" s="50" t="e">
        <f t="shared" si="96"/>
        <v>#VALUE!</v>
      </c>
      <c r="AL469" s="50" t="e">
        <f t="shared" si="97"/>
        <v>#VALUE!</v>
      </c>
      <c r="AM469">
        <f t="shared" si="98"/>
        <v>0</v>
      </c>
      <c r="AN469">
        <f t="shared" si="88"/>
        <v>0</v>
      </c>
      <c r="AO469">
        <f t="shared" si="88"/>
        <v>0</v>
      </c>
      <c r="AP469">
        <f t="shared" si="88"/>
        <v>0</v>
      </c>
      <c r="AQ469">
        <f t="shared" si="88"/>
        <v>0</v>
      </c>
      <c r="AR469">
        <f t="shared" si="88"/>
        <v>0</v>
      </c>
      <c r="AS469">
        <f t="shared" si="88"/>
        <v>0</v>
      </c>
      <c r="AT469">
        <f t="shared" si="88"/>
        <v>0</v>
      </c>
      <c r="AU469">
        <f t="shared" si="88"/>
        <v>0</v>
      </c>
      <c r="AV469">
        <f t="shared" si="88"/>
        <v>0</v>
      </c>
      <c r="AW469">
        <f t="shared" si="88"/>
        <v>0</v>
      </c>
      <c r="AX469">
        <f t="shared" si="88"/>
        <v>0</v>
      </c>
    </row>
    <row r="470" spans="3:50" ht="30" customHeight="1" thickTop="1" thickBot="1" x14ac:dyDescent="0.25">
      <c r="C470" s="118"/>
      <c r="D470" s="126"/>
      <c r="E470" s="115"/>
      <c r="F470" s="115"/>
      <c r="G470" s="118"/>
      <c r="H470" s="127"/>
      <c r="I470" s="127"/>
      <c r="J470" s="127"/>
      <c r="K470" s="127"/>
      <c r="L470" s="127"/>
      <c r="M470" s="127"/>
      <c r="N470" s="127"/>
      <c r="O470" s="127"/>
      <c r="P470" s="127"/>
      <c r="Q470" s="109"/>
      <c r="R470" s="127"/>
      <c r="S470" s="127"/>
      <c r="U470" s="15" t="str">
        <f t="shared" si="95"/>
        <v/>
      </c>
      <c r="V470" t="str">
        <f t="shared" si="89"/>
        <v/>
      </c>
      <c r="W470" t="str">
        <f t="shared" si="90"/>
        <v/>
      </c>
      <c r="X470" t="str">
        <f t="shared" si="91"/>
        <v/>
      </c>
      <c r="Y470" t="str">
        <f t="shared" si="92"/>
        <v/>
      </c>
      <c r="Z470" t="str">
        <f t="shared" si="93"/>
        <v/>
      </c>
      <c r="AA470" t="str">
        <f t="shared" si="94"/>
        <v/>
      </c>
      <c r="AB470">
        <v>463</v>
      </c>
      <c r="AC470" t="str">
        <f>IF(ISERROR(IF(U470="","",IF(OR(U470=Cad_Inicial!$D$8,X470=Cad_Inicial!$D$8),Cad_Inicial!$D$8+AB470*1000,0))),"",IF(U470="","",IF(OR(U470=Cad_Inicial!$D$8,X470=Cad_Inicial!$D$8),Cad_Inicial!$D$8+AB470*1000,0)))</f>
        <v/>
      </c>
      <c r="AK470" s="50" t="e">
        <f t="shared" si="96"/>
        <v>#VALUE!</v>
      </c>
      <c r="AL470" s="50" t="e">
        <f t="shared" si="97"/>
        <v>#VALUE!</v>
      </c>
      <c r="AM470">
        <f t="shared" si="98"/>
        <v>0</v>
      </c>
      <c r="AN470">
        <f t="shared" si="88"/>
        <v>0</v>
      </c>
      <c r="AO470">
        <f t="shared" si="88"/>
        <v>0</v>
      </c>
      <c r="AP470">
        <f t="shared" si="88"/>
        <v>0</v>
      </c>
      <c r="AQ470">
        <f t="shared" si="88"/>
        <v>0</v>
      </c>
      <c r="AR470">
        <f t="shared" si="88"/>
        <v>0</v>
      </c>
      <c r="AS470">
        <f t="shared" si="88"/>
        <v>0</v>
      </c>
      <c r="AT470">
        <f t="shared" si="88"/>
        <v>0</v>
      </c>
      <c r="AU470">
        <f t="shared" si="88"/>
        <v>0</v>
      </c>
      <c r="AV470">
        <f t="shared" si="88"/>
        <v>0</v>
      </c>
      <c r="AW470">
        <f t="shared" si="88"/>
        <v>0</v>
      </c>
      <c r="AX470">
        <f t="shared" si="88"/>
        <v>0</v>
      </c>
    </row>
    <row r="471" spans="3:50" ht="30" customHeight="1" thickTop="1" thickBot="1" x14ac:dyDescent="0.25">
      <c r="C471" s="118"/>
      <c r="D471" s="126"/>
      <c r="E471" s="115"/>
      <c r="F471" s="115"/>
      <c r="G471" s="118"/>
      <c r="H471" s="127"/>
      <c r="I471" s="127"/>
      <c r="J471" s="127"/>
      <c r="K471" s="127"/>
      <c r="L471" s="127"/>
      <c r="M471" s="127"/>
      <c r="N471" s="127"/>
      <c r="O471" s="127"/>
      <c r="P471" s="127"/>
      <c r="Q471" s="109"/>
      <c r="R471" s="127"/>
      <c r="S471" s="127"/>
      <c r="U471" s="15" t="str">
        <f t="shared" si="95"/>
        <v/>
      </c>
      <c r="V471" t="str">
        <f t="shared" si="89"/>
        <v/>
      </c>
      <c r="W471" t="str">
        <f t="shared" si="90"/>
        <v/>
      </c>
      <c r="X471" t="str">
        <f t="shared" si="91"/>
        <v/>
      </c>
      <c r="Y471" t="str">
        <f t="shared" si="92"/>
        <v/>
      </c>
      <c r="Z471" t="str">
        <f t="shared" si="93"/>
        <v/>
      </c>
      <c r="AA471" t="str">
        <f t="shared" si="94"/>
        <v/>
      </c>
      <c r="AB471">
        <v>464</v>
      </c>
      <c r="AC471" t="str">
        <f>IF(ISERROR(IF(U471="","",IF(OR(U471=Cad_Inicial!$D$8,X471=Cad_Inicial!$D$8),Cad_Inicial!$D$8+AB471*1000,0))),"",IF(U471="","",IF(OR(U471=Cad_Inicial!$D$8,X471=Cad_Inicial!$D$8),Cad_Inicial!$D$8+AB471*1000,0)))</f>
        <v/>
      </c>
      <c r="AK471" s="50" t="e">
        <f t="shared" si="96"/>
        <v>#VALUE!</v>
      </c>
      <c r="AL471" s="50" t="e">
        <f t="shared" si="97"/>
        <v>#VALUE!</v>
      </c>
      <c r="AM471">
        <f t="shared" si="98"/>
        <v>0</v>
      </c>
      <c r="AN471">
        <f t="shared" si="88"/>
        <v>0</v>
      </c>
      <c r="AO471">
        <f t="shared" si="88"/>
        <v>0</v>
      </c>
      <c r="AP471">
        <f t="shared" si="88"/>
        <v>0</v>
      </c>
      <c r="AQ471">
        <f t="shared" si="88"/>
        <v>0</v>
      </c>
      <c r="AR471">
        <f t="shared" si="88"/>
        <v>0</v>
      </c>
      <c r="AS471">
        <f t="shared" si="88"/>
        <v>0</v>
      </c>
      <c r="AT471">
        <f t="shared" si="88"/>
        <v>0</v>
      </c>
      <c r="AU471">
        <f t="shared" si="88"/>
        <v>0</v>
      </c>
      <c r="AV471">
        <f t="shared" si="88"/>
        <v>0</v>
      </c>
      <c r="AW471">
        <f t="shared" si="88"/>
        <v>0</v>
      </c>
      <c r="AX471">
        <f t="shared" si="88"/>
        <v>0</v>
      </c>
    </row>
    <row r="472" spans="3:50" ht="30" customHeight="1" thickTop="1" thickBot="1" x14ac:dyDescent="0.25">
      <c r="C472" s="118"/>
      <c r="D472" s="126"/>
      <c r="E472" s="115"/>
      <c r="F472" s="115"/>
      <c r="G472" s="118"/>
      <c r="H472" s="127"/>
      <c r="I472" s="127"/>
      <c r="J472" s="127"/>
      <c r="K472" s="127"/>
      <c r="L472" s="127"/>
      <c r="M472" s="127"/>
      <c r="N472" s="127"/>
      <c r="O472" s="127"/>
      <c r="P472" s="127"/>
      <c r="Q472" s="109"/>
      <c r="R472" s="127"/>
      <c r="S472" s="127"/>
      <c r="U472" s="15" t="str">
        <f t="shared" si="95"/>
        <v/>
      </c>
      <c r="V472" t="str">
        <f t="shared" si="89"/>
        <v/>
      </c>
      <c r="W472" t="str">
        <f t="shared" si="90"/>
        <v/>
      </c>
      <c r="X472" t="str">
        <f t="shared" si="91"/>
        <v/>
      </c>
      <c r="Y472" t="str">
        <f t="shared" si="92"/>
        <v/>
      </c>
      <c r="Z472" t="str">
        <f t="shared" si="93"/>
        <v/>
      </c>
      <c r="AA472" t="str">
        <f t="shared" si="94"/>
        <v/>
      </c>
      <c r="AB472">
        <v>465</v>
      </c>
      <c r="AC472" t="str">
        <f>IF(ISERROR(IF(U472="","",IF(OR(U472=Cad_Inicial!$D$8,X472=Cad_Inicial!$D$8),Cad_Inicial!$D$8+AB472*1000,0))),"",IF(U472="","",IF(OR(U472=Cad_Inicial!$D$8,X472=Cad_Inicial!$D$8),Cad_Inicial!$D$8+AB472*1000,0)))</f>
        <v/>
      </c>
      <c r="AK472" s="50" t="e">
        <f t="shared" si="96"/>
        <v>#VALUE!</v>
      </c>
      <c r="AL472" s="50" t="e">
        <f t="shared" si="97"/>
        <v>#VALUE!</v>
      </c>
      <c r="AM472">
        <f t="shared" si="98"/>
        <v>0</v>
      </c>
      <c r="AN472">
        <f t="shared" si="88"/>
        <v>0</v>
      </c>
      <c r="AO472">
        <f t="shared" si="88"/>
        <v>0</v>
      </c>
      <c r="AP472">
        <f t="shared" si="88"/>
        <v>0</v>
      </c>
      <c r="AQ472">
        <f t="shared" si="88"/>
        <v>0</v>
      </c>
      <c r="AR472">
        <f t="shared" si="88"/>
        <v>0</v>
      </c>
      <c r="AS472">
        <f t="shared" si="88"/>
        <v>0</v>
      </c>
      <c r="AT472">
        <f t="shared" si="88"/>
        <v>0</v>
      </c>
      <c r="AU472">
        <f t="shared" si="88"/>
        <v>0</v>
      </c>
      <c r="AV472">
        <f t="shared" si="88"/>
        <v>0</v>
      </c>
      <c r="AW472">
        <f t="shared" si="88"/>
        <v>0</v>
      </c>
      <c r="AX472">
        <f t="shared" si="88"/>
        <v>0</v>
      </c>
    </row>
    <row r="473" spans="3:50" ht="30" customHeight="1" thickTop="1" thickBot="1" x14ac:dyDescent="0.25">
      <c r="C473" s="118"/>
      <c r="D473" s="126"/>
      <c r="E473" s="115"/>
      <c r="F473" s="115"/>
      <c r="G473" s="118"/>
      <c r="H473" s="127"/>
      <c r="I473" s="127"/>
      <c r="J473" s="127"/>
      <c r="K473" s="127"/>
      <c r="L473" s="127"/>
      <c r="M473" s="127"/>
      <c r="N473" s="127"/>
      <c r="O473" s="127"/>
      <c r="P473" s="127"/>
      <c r="Q473" s="109"/>
      <c r="R473" s="127"/>
      <c r="S473" s="127"/>
      <c r="U473" s="15" t="str">
        <f t="shared" si="95"/>
        <v/>
      </c>
      <c r="V473" t="str">
        <f t="shared" si="89"/>
        <v/>
      </c>
      <c r="W473" t="str">
        <f t="shared" si="90"/>
        <v/>
      </c>
      <c r="X473" t="str">
        <f t="shared" si="91"/>
        <v/>
      </c>
      <c r="Y473" t="str">
        <f t="shared" si="92"/>
        <v/>
      </c>
      <c r="Z473" t="str">
        <f t="shared" si="93"/>
        <v/>
      </c>
      <c r="AA473" t="str">
        <f t="shared" si="94"/>
        <v/>
      </c>
      <c r="AB473">
        <v>466</v>
      </c>
      <c r="AC473" t="str">
        <f>IF(ISERROR(IF(U473="","",IF(OR(U473=Cad_Inicial!$D$8,X473=Cad_Inicial!$D$8),Cad_Inicial!$D$8+AB473*1000,0))),"",IF(U473="","",IF(OR(U473=Cad_Inicial!$D$8,X473=Cad_Inicial!$D$8),Cad_Inicial!$D$8+AB473*1000,0)))</f>
        <v/>
      </c>
      <c r="AK473" s="50" t="e">
        <f t="shared" si="96"/>
        <v>#VALUE!</v>
      </c>
      <c r="AL473" s="50" t="e">
        <f t="shared" si="97"/>
        <v>#VALUE!</v>
      </c>
      <c r="AM473">
        <f t="shared" si="98"/>
        <v>0</v>
      </c>
      <c r="AN473">
        <f t="shared" si="88"/>
        <v>0</v>
      </c>
      <c r="AO473">
        <f t="shared" si="88"/>
        <v>0</v>
      </c>
      <c r="AP473">
        <f t="shared" si="88"/>
        <v>0</v>
      </c>
      <c r="AQ473">
        <f t="shared" si="88"/>
        <v>0</v>
      </c>
      <c r="AR473">
        <f t="shared" si="88"/>
        <v>0</v>
      </c>
      <c r="AS473">
        <f t="shared" si="88"/>
        <v>0</v>
      </c>
      <c r="AT473">
        <f t="shared" si="88"/>
        <v>0</v>
      </c>
      <c r="AU473">
        <f t="shared" si="88"/>
        <v>0</v>
      </c>
      <c r="AV473">
        <f t="shared" si="88"/>
        <v>0</v>
      </c>
      <c r="AW473">
        <f t="shared" si="88"/>
        <v>0</v>
      </c>
      <c r="AX473">
        <f t="shared" si="88"/>
        <v>0</v>
      </c>
    </row>
    <row r="474" spans="3:50" ht="30" customHeight="1" thickTop="1" thickBot="1" x14ac:dyDescent="0.25">
      <c r="C474" s="118"/>
      <c r="D474" s="126"/>
      <c r="E474" s="115"/>
      <c r="F474" s="115"/>
      <c r="G474" s="118"/>
      <c r="H474" s="127"/>
      <c r="I474" s="127"/>
      <c r="J474" s="127"/>
      <c r="K474" s="127"/>
      <c r="L474" s="127"/>
      <c r="M474" s="127"/>
      <c r="N474" s="127"/>
      <c r="O474" s="127"/>
      <c r="P474" s="127"/>
      <c r="Q474" s="109"/>
      <c r="R474" s="127"/>
      <c r="S474" s="127"/>
      <c r="U474" s="15" t="str">
        <f t="shared" si="95"/>
        <v/>
      </c>
      <c r="V474" t="str">
        <f t="shared" si="89"/>
        <v/>
      </c>
      <c r="W474" t="str">
        <f t="shared" si="90"/>
        <v/>
      </c>
      <c r="X474" t="str">
        <f t="shared" si="91"/>
        <v/>
      </c>
      <c r="Y474" t="str">
        <f t="shared" si="92"/>
        <v/>
      </c>
      <c r="Z474" t="str">
        <f t="shared" si="93"/>
        <v/>
      </c>
      <c r="AA474" t="str">
        <f t="shared" si="94"/>
        <v/>
      </c>
      <c r="AB474">
        <v>467</v>
      </c>
      <c r="AC474" t="str">
        <f>IF(ISERROR(IF(U474="","",IF(OR(U474=Cad_Inicial!$D$8,X474=Cad_Inicial!$D$8),Cad_Inicial!$D$8+AB474*1000,0))),"",IF(U474="","",IF(OR(U474=Cad_Inicial!$D$8,X474=Cad_Inicial!$D$8),Cad_Inicial!$D$8+AB474*1000,0)))</f>
        <v/>
      </c>
      <c r="AK474" s="50" t="e">
        <f t="shared" si="96"/>
        <v>#VALUE!</v>
      </c>
      <c r="AL474" s="50" t="e">
        <f t="shared" si="97"/>
        <v>#VALUE!</v>
      </c>
      <c r="AM474">
        <f t="shared" si="98"/>
        <v>0</v>
      </c>
      <c r="AN474">
        <f t="shared" si="88"/>
        <v>0</v>
      </c>
      <c r="AO474">
        <f t="shared" si="88"/>
        <v>0</v>
      </c>
      <c r="AP474">
        <f t="shared" si="88"/>
        <v>0</v>
      </c>
      <c r="AQ474">
        <f t="shared" si="88"/>
        <v>0</v>
      </c>
      <c r="AR474">
        <f t="shared" si="88"/>
        <v>0</v>
      </c>
      <c r="AS474">
        <f t="shared" si="88"/>
        <v>0</v>
      </c>
      <c r="AT474">
        <f t="shared" si="88"/>
        <v>0</v>
      </c>
      <c r="AU474">
        <f t="shared" si="88"/>
        <v>0</v>
      </c>
      <c r="AV474">
        <f t="shared" si="88"/>
        <v>0</v>
      </c>
      <c r="AW474">
        <f t="shared" si="88"/>
        <v>0</v>
      </c>
      <c r="AX474">
        <f t="shared" si="88"/>
        <v>0</v>
      </c>
    </row>
    <row r="475" spans="3:50" ht="30" customHeight="1" thickTop="1" thickBot="1" x14ac:dyDescent="0.25">
      <c r="C475" s="118"/>
      <c r="D475" s="126"/>
      <c r="E475" s="115"/>
      <c r="F475" s="115"/>
      <c r="G475" s="118"/>
      <c r="H475" s="127"/>
      <c r="I475" s="127"/>
      <c r="J475" s="127"/>
      <c r="K475" s="127"/>
      <c r="L475" s="127"/>
      <c r="M475" s="127"/>
      <c r="N475" s="127"/>
      <c r="O475" s="127"/>
      <c r="P475" s="127"/>
      <c r="Q475" s="109"/>
      <c r="R475" s="127"/>
      <c r="S475" s="127"/>
      <c r="U475" s="15" t="str">
        <f t="shared" si="95"/>
        <v/>
      </c>
      <c r="V475" t="str">
        <f t="shared" si="89"/>
        <v/>
      </c>
      <c r="W475" t="str">
        <f t="shared" si="90"/>
        <v/>
      </c>
      <c r="X475" t="str">
        <f t="shared" si="91"/>
        <v/>
      </c>
      <c r="Y475" t="str">
        <f t="shared" si="92"/>
        <v/>
      </c>
      <c r="Z475" t="str">
        <f t="shared" si="93"/>
        <v/>
      </c>
      <c r="AA475" t="str">
        <f t="shared" si="94"/>
        <v/>
      </c>
      <c r="AB475">
        <v>468</v>
      </c>
      <c r="AC475" t="str">
        <f>IF(ISERROR(IF(U475="","",IF(OR(U475=Cad_Inicial!$D$8,X475=Cad_Inicial!$D$8),Cad_Inicial!$D$8+AB475*1000,0))),"",IF(U475="","",IF(OR(U475=Cad_Inicial!$D$8,X475=Cad_Inicial!$D$8),Cad_Inicial!$D$8+AB475*1000,0)))</f>
        <v/>
      </c>
      <c r="AK475" s="50" t="e">
        <f t="shared" si="96"/>
        <v>#VALUE!</v>
      </c>
      <c r="AL475" s="50" t="e">
        <f t="shared" si="97"/>
        <v>#VALUE!</v>
      </c>
      <c r="AM475">
        <f t="shared" si="98"/>
        <v>0</v>
      </c>
      <c r="AN475">
        <f t="shared" si="88"/>
        <v>0</v>
      </c>
      <c r="AO475">
        <f t="shared" si="88"/>
        <v>0</v>
      </c>
      <c r="AP475">
        <f t="shared" si="88"/>
        <v>0</v>
      </c>
      <c r="AQ475">
        <f t="shared" ref="AN475:AX498" si="99">IFERROR(IF(AND($AK475&lt;=AQ$5,$AL475&gt;=AQ$5),1,0),0)</f>
        <v>0</v>
      </c>
      <c r="AR475">
        <f t="shared" si="99"/>
        <v>0</v>
      </c>
      <c r="AS475">
        <f t="shared" si="99"/>
        <v>0</v>
      </c>
      <c r="AT475">
        <f t="shared" si="99"/>
        <v>0</v>
      </c>
      <c r="AU475">
        <f t="shared" si="99"/>
        <v>0</v>
      </c>
      <c r="AV475">
        <f t="shared" si="99"/>
        <v>0</v>
      </c>
      <c r="AW475">
        <f t="shared" si="99"/>
        <v>0</v>
      </c>
      <c r="AX475">
        <f t="shared" si="99"/>
        <v>0</v>
      </c>
    </row>
    <row r="476" spans="3:50" ht="30" customHeight="1" thickTop="1" thickBot="1" x14ac:dyDescent="0.25">
      <c r="C476" s="118"/>
      <c r="D476" s="126"/>
      <c r="E476" s="115"/>
      <c r="F476" s="115"/>
      <c r="G476" s="118"/>
      <c r="H476" s="127"/>
      <c r="I476" s="127"/>
      <c r="J476" s="127"/>
      <c r="K476" s="127"/>
      <c r="L476" s="127"/>
      <c r="M476" s="127"/>
      <c r="N476" s="127"/>
      <c r="O476" s="127"/>
      <c r="P476" s="127"/>
      <c r="Q476" s="109"/>
      <c r="R476" s="127"/>
      <c r="S476" s="127"/>
      <c r="U476" s="15" t="str">
        <f t="shared" si="95"/>
        <v/>
      </c>
      <c r="V476" t="str">
        <f t="shared" si="89"/>
        <v/>
      </c>
      <c r="W476" t="str">
        <f t="shared" si="90"/>
        <v/>
      </c>
      <c r="X476" t="str">
        <f t="shared" si="91"/>
        <v/>
      </c>
      <c r="Y476" t="str">
        <f t="shared" si="92"/>
        <v/>
      </c>
      <c r="Z476" t="str">
        <f t="shared" si="93"/>
        <v/>
      </c>
      <c r="AA476" t="str">
        <f t="shared" si="94"/>
        <v/>
      </c>
      <c r="AB476">
        <v>469</v>
      </c>
      <c r="AC476" t="str">
        <f>IF(ISERROR(IF(U476="","",IF(OR(U476=Cad_Inicial!$D$8,X476=Cad_Inicial!$D$8),Cad_Inicial!$D$8+AB476*1000,0))),"",IF(U476="","",IF(OR(U476=Cad_Inicial!$D$8,X476=Cad_Inicial!$D$8),Cad_Inicial!$D$8+AB476*1000,0)))</f>
        <v/>
      </c>
      <c r="AK476" s="50" t="e">
        <f t="shared" si="96"/>
        <v>#VALUE!</v>
      </c>
      <c r="AL476" s="50" t="e">
        <f t="shared" si="97"/>
        <v>#VALUE!</v>
      </c>
      <c r="AM476">
        <f t="shared" si="98"/>
        <v>0</v>
      </c>
      <c r="AN476">
        <f t="shared" si="99"/>
        <v>0</v>
      </c>
      <c r="AO476">
        <f t="shared" si="99"/>
        <v>0</v>
      </c>
      <c r="AP476">
        <f t="shared" si="99"/>
        <v>0</v>
      </c>
      <c r="AQ476">
        <f t="shared" si="99"/>
        <v>0</v>
      </c>
      <c r="AR476">
        <f t="shared" si="99"/>
        <v>0</v>
      </c>
      <c r="AS476">
        <f t="shared" si="99"/>
        <v>0</v>
      </c>
      <c r="AT476">
        <f t="shared" si="99"/>
        <v>0</v>
      </c>
      <c r="AU476">
        <f t="shared" si="99"/>
        <v>0</v>
      </c>
      <c r="AV476">
        <f t="shared" si="99"/>
        <v>0</v>
      </c>
      <c r="AW476">
        <f t="shared" si="99"/>
        <v>0</v>
      </c>
      <c r="AX476">
        <f t="shared" si="99"/>
        <v>0</v>
      </c>
    </row>
    <row r="477" spans="3:50" ht="30" customHeight="1" thickTop="1" thickBot="1" x14ac:dyDescent="0.25">
      <c r="C477" s="118"/>
      <c r="D477" s="126"/>
      <c r="E477" s="115"/>
      <c r="F477" s="115"/>
      <c r="G477" s="118"/>
      <c r="H477" s="127"/>
      <c r="I477" s="127"/>
      <c r="J477" s="127"/>
      <c r="K477" s="127"/>
      <c r="L477" s="127"/>
      <c r="M477" s="127"/>
      <c r="N477" s="127"/>
      <c r="O477" s="127"/>
      <c r="P477" s="127"/>
      <c r="Q477" s="109"/>
      <c r="R477" s="127"/>
      <c r="S477" s="127"/>
      <c r="U477" s="15" t="str">
        <f t="shared" si="95"/>
        <v/>
      </c>
      <c r="V477" t="str">
        <f t="shared" si="89"/>
        <v/>
      </c>
      <c r="W477" t="str">
        <f t="shared" si="90"/>
        <v/>
      </c>
      <c r="X477" t="str">
        <f t="shared" si="91"/>
        <v/>
      </c>
      <c r="Y477" t="str">
        <f t="shared" si="92"/>
        <v/>
      </c>
      <c r="Z477" t="str">
        <f t="shared" si="93"/>
        <v/>
      </c>
      <c r="AA477" t="str">
        <f t="shared" si="94"/>
        <v/>
      </c>
      <c r="AB477">
        <v>470</v>
      </c>
      <c r="AC477" t="str">
        <f>IF(ISERROR(IF(U477="","",IF(OR(U477=Cad_Inicial!$D$8,X477=Cad_Inicial!$D$8),Cad_Inicial!$D$8+AB477*1000,0))),"",IF(U477="","",IF(OR(U477=Cad_Inicial!$D$8,X477=Cad_Inicial!$D$8),Cad_Inicial!$D$8+AB477*1000,0)))</f>
        <v/>
      </c>
      <c r="AK477" s="50" t="e">
        <f t="shared" si="96"/>
        <v>#VALUE!</v>
      </c>
      <c r="AL477" s="50" t="e">
        <f t="shared" si="97"/>
        <v>#VALUE!</v>
      </c>
      <c r="AM477">
        <f t="shared" si="98"/>
        <v>0</v>
      </c>
      <c r="AN477">
        <f t="shared" si="99"/>
        <v>0</v>
      </c>
      <c r="AO477">
        <f t="shared" si="99"/>
        <v>0</v>
      </c>
      <c r="AP477">
        <f t="shared" si="99"/>
        <v>0</v>
      </c>
      <c r="AQ477">
        <f t="shared" si="99"/>
        <v>0</v>
      </c>
      <c r="AR477">
        <f t="shared" si="99"/>
        <v>0</v>
      </c>
      <c r="AS477">
        <f t="shared" si="99"/>
        <v>0</v>
      </c>
      <c r="AT477">
        <f t="shared" si="99"/>
        <v>0</v>
      </c>
      <c r="AU477">
        <f t="shared" si="99"/>
        <v>0</v>
      </c>
      <c r="AV477">
        <f t="shared" si="99"/>
        <v>0</v>
      </c>
      <c r="AW477">
        <f t="shared" si="99"/>
        <v>0</v>
      </c>
      <c r="AX477">
        <f t="shared" si="99"/>
        <v>0</v>
      </c>
    </row>
    <row r="478" spans="3:50" ht="30" customHeight="1" thickTop="1" thickBot="1" x14ac:dyDescent="0.25">
      <c r="C478" s="118"/>
      <c r="D478" s="126"/>
      <c r="E478" s="115"/>
      <c r="F478" s="115"/>
      <c r="G478" s="118"/>
      <c r="H478" s="127"/>
      <c r="I478" s="127"/>
      <c r="J478" s="127"/>
      <c r="K478" s="127"/>
      <c r="L478" s="127"/>
      <c r="M478" s="127"/>
      <c r="N478" s="127"/>
      <c r="O478" s="127"/>
      <c r="P478" s="127"/>
      <c r="Q478" s="109"/>
      <c r="R478" s="127"/>
      <c r="S478" s="127"/>
      <c r="U478" s="15" t="str">
        <f t="shared" si="95"/>
        <v/>
      </c>
      <c r="V478" t="str">
        <f t="shared" si="89"/>
        <v/>
      </c>
      <c r="W478" t="str">
        <f t="shared" si="90"/>
        <v/>
      </c>
      <c r="X478" t="str">
        <f t="shared" si="91"/>
        <v/>
      </c>
      <c r="Y478" t="str">
        <f t="shared" si="92"/>
        <v/>
      </c>
      <c r="Z478" t="str">
        <f t="shared" si="93"/>
        <v/>
      </c>
      <c r="AA478" t="str">
        <f t="shared" si="94"/>
        <v/>
      </c>
      <c r="AB478">
        <v>471</v>
      </c>
      <c r="AC478" t="str">
        <f>IF(ISERROR(IF(U478="","",IF(OR(U478=Cad_Inicial!$D$8,X478=Cad_Inicial!$D$8),Cad_Inicial!$D$8+AB478*1000,0))),"",IF(U478="","",IF(OR(U478=Cad_Inicial!$D$8,X478=Cad_Inicial!$D$8),Cad_Inicial!$D$8+AB478*1000,0)))</f>
        <v/>
      </c>
      <c r="AK478" s="50" t="e">
        <f t="shared" si="96"/>
        <v>#VALUE!</v>
      </c>
      <c r="AL478" s="50" t="e">
        <f t="shared" si="97"/>
        <v>#VALUE!</v>
      </c>
      <c r="AM478">
        <f t="shared" si="98"/>
        <v>0</v>
      </c>
      <c r="AN478">
        <f t="shared" si="99"/>
        <v>0</v>
      </c>
      <c r="AO478">
        <f t="shared" si="99"/>
        <v>0</v>
      </c>
      <c r="AP478">
        <f t="shared" si="99"/>
        <v>0</v>
      </c>
      <c r="AQ478">
        <f t="shared" si="99"/>
        <v>0</v>
      </c>
      <c r="AR478">
        <f t="shared" si="99"/>
        <v>0</v>
      </c>
      <c r="AS478">
        <f t="shared" si="99"/>
        <v>0</v>
      </c>
      <c r="AT478">
        <f t="shared" si="99"/>
        <v>0</v>
      </c>
      <c r="AU478">
        <f t="shared" si="99"/>
        <v>0</v>
      </c>
      <c r="AV478">
        <f t="shared" si="99"/>
        <v>0</v>
      </c>
      <c r="AW478">
        <f t="shared" si="99"/>
        <v>0</v>
      </c>
      <c r="AX478">
        <f t="shared" si="99"/>
        <v>0</v>
      </c>
    </row>
    <row r="479" spans="3:50" ht="30" customHeight="1" thickTop="1" thickBot="1" x14ac:dyDescent="0.25">
      <c r="C479" s="118"/>
      <c r="D479" s="126"/>
      <c r="E479" s="115"/>
      <c r="F479" s="115"/>
      <c r="G479" s="118"/>
      <c r="H479" s="127"/>
      <c r="I479" s="127"/>
      <c r="J479" s="127"/>
      <c r="K479" s="127"/>
      <c r="L479" s="127"/>
      <c r="M479" s="127"/>
      <c r="N479" s="127"/>
      <c r="O479" s="127"/>
      <c r="P479" s="127"/>
      <c r="Q479" s="109"/>
      <c r="R479" s="127"/>
      <c r="S479" s="127"/>
      <c r="U479" s="15" t="str">
        <f t="shared" si="95"/>
        <v/>
      </c>
      <c r="V479" t="str">
        <f t="shared" si="89"/>
        <v/>
      </c>
      <c r="W479" t="str">
        <f t="shared" si="90"/>
        <v/>
      </c>
      <c r="X479" t="str">
        <f t="shared" si="91"/>
        <v/>
      </c>
      <c r="Y479" t="str">
        <f t="shared" si="92"/>
        <v/>
      </c>
      <c r="Z479" t="str">
        <f t="shared" si="93"/>
        <v/>
      </c>
      <c r="AA479" t="str">
        <f t="shared" si="94"/>
        <v/>
      </c>
      <c r="AB479">
        <v>472</v>
      </c>
      <c r="AC479" t="str">
        <f>IF(ISERROR(IF(U479="","",IF(OR(U479=Cad_Inicial!$D$8,X479=Cad_Inicial!$D$8),Cad_Inicial!$D$8+AB479*1000,0))),"",IF(U479="","",IF(OR(U479=Cad_Inicial!$D$8,X479=Cad_Inicial!$D$8),Cad_Inicial!$D$8+AB479*1000,0)))</f>
        <v/>
      </c>
      <c r="AK479" s="50" t="e">
        <f t="shared" si="96"/>
        <v>#VALUE!</v>
      </c>
      <c r="AL479" s="50" t="e">
        <f t="shared" si="97"/>
        <v>#VALUE!</v>
      </c>
      <c r="AM479">
        <f t="shared" si="98"/>
        <v>0</v>
      </c>
      <c r="AN479">
        <f t="shared" si="99"/>
        <v>0</v>
      </c>
      <c r="AO479">
        <f t="shared" si="99"/>
        <v>0</v>
      </c>
      <c r="AP479">
        <f t="shared" si="99"/>
        <v>0</v>
      </c>
      <c r="AQ479">
        <f t="shared" si="99"/>
        <v>0</v>
      </c>
      <c r="AR479">
        <f t="shared" si="99"/>
        <v>0</v>
      </c>
      <c r="AS479">
        <f t="shared" si="99"/>
        <v>0</v>
      </c>
      <c r="AT479">
        <f t="shared" si="99"/>
        <v>0</v>
      </c>
      <c r="AU479">
        <f t="shared" si="99"/>
        <v>0</v>
      </c>
      <c r="AV479">
        <f t="shared" si="99"/>
        <v>0</v>
      </c>
      <c r="AW479">
        <f t="shared" si="99"/>
        <v>0</v>
      </c>
      <c r="AX479">
        <f t="shared" si="99"/>
        <v>0</v>
      </c>
    </row>
    <row r="480" spans="3:50" ht="30" customHeight="1" thickTop="1" thickBot="1" x14ac:dyDescent="0.25">
      <c r="C480" s="118"/>
      <c r="D480" s="126"/>
      <c r="E480" s="115"/>
      <c r="F480" s="115"/>
      <c r="G480" s="118"/>
      <c r="H480" s="127"/>
      <c r="I480" s="127"/>
      <c r="J480" s="127"/>
      <c r="K480" s="127"/>
      <c r="L480" s="127"/>
      <c r="M480" s="127"/>
      <c r="N480" s="127"/>
      <c r="O480" s="127"/>
      <c r="P480" s="127"/>
      <c r="Q480" s="109"/>
      <c r="R480" s="127"/>
      <c r="S480" s="127"/>
      <c r="U480" s="15" t="str">
        <f t="shared" si="95"/>
        <v/>
      </c>
      <c r="V480" t="str">
        <f t="shared" si="89"/>
        <v/>
      </c>
      <c r="W480" t="str">
        <f t="shared" si="90"/>
        <v/>
      </c>
      <c r="X480" t="str">
        <f t="shared" si="91"/>
        <v/>
      </c>
      <c r="Y480" t="str">
        <f t="shared" si="92"/>
        <v/>
      </c>
      <c r="Z480" t="str">
        <f t="shared" si="93"/>
        <v/>
      </c>
      <c r="AA480" t="str">
        <f t="shared" si="94"/>
        <v/>
      </c>
      <c r="AB480">
        <v>473</v>
      </c>
      <c r="AC480" t="str">
        <f>IF(ISERROR(IF(U480="","",IF(OR(U480=Cad_Inicial!$D$8,X480=Cad_Inicial!$D$8),Cad_Inicial!$D$8+AB480*1000,0))),"",IF(U480="","",IF(OR(U480=Cad_Inicial!$D$8,X480=Cad_Inicial!$D$8),Cad_Inicial!$D$8+AB480*1000,0)))</f>
        <v/>
      </c>
      <c r="AK480" s="50" t="e">
        <f t="shared" si="96"/>
        <v>#VALUE!</v>
      </c>
      <c r="AL480" s="50" t="e">
        <f t="shared" si="97"/>
        <v>#VALUE!</v>
      </c>
      <c r="AM480">
        <f t="shared" si="98"/>
        <v>0</v>
      </c>
      <c r="AN480">
        <f t="shared" si="99"/>
        <v>0</v>
      </c>
      <c r="AO480">
        <f t="shared" si="99"/>
        <v>0</v>
      </c>
      <c r="AP480">
        <f t="shared" si="99"/>
        <v>0</v>
      </c>
      <c r="AQ480">
        <f t="shared" si="99"/>
        <v>0</v>
      </c>
      <c r="AR480">
        <f t="shared" si="99"/>
        <v>0</v>
      </c>
      <c r="AS480">
        <f t="shared" si="99"/>
        <v>0</v>
      </c>
      <c r="AT480">
        <f t="shared" si="99"/>
        <v>0</v>
      </c>
      <c r="AU480">
        <f t="shared" si="99"/>
        <v>0</v>
      </c>
      <c r="AV480">
        <f t="shared" si="99"/>
        <v>0</v>
      </c>
      <c r="AW480">
        <f t="shared" si="99"/>
        <v>0</v>
      </c>
      <c r="AX480">
        <f t="shared" si="99"/>
        <v>0</v>
      </c>
    </row>
    <row r="481" spans="3:50" ht="30" customHeight="1" thickTop="1" thickBot="1" x14ac:dyDescent="0.25">
      <c r="C481" s="118"/>
      <c r="D481" s="126"/>
      <c r="E481" s="115"/>
      <c r="F481" s="115"/>
      <c r="G481" s="118"/>
      <c r="H481" s="127"/>
      <c r="I481" s="127"/>
      <c r="J481" s="127"/>
      <c r="K481" s="127"/>
      <c r="L481" s="127"/>
      <c r="M481" s="127"/>
      <c r="N481" s="127"/>
      <c r="O481" s="127"/>
      <c r="P481" s="127"/>
      <c r="Q481" s="109"/>
      <c r="R481" s="127"/>
      <c r="S481" s="127"/>
      <c r="U481" s="15" t="str">
        <f t="shared" si="95"/>
        <v/>
      </c>
      <c r="V481" t="str">
        <f t="shared" si="89"/>
        <v/>
      </c>
      <c r="W481" t="str">
        <f t="shared" si="90"/>
        <v/>
      </c>
      <c r="X481" t="str">
        <f t="shared" si="91"/>
        <v/>
      </c>
      <c r="Y481" t="str">
        <f t="shared" si="92"/>
        <v/>
      </c>
      <c r="Z481" t="str">
        <f t="shared" si="93"/>
        <v/>
      </c>
      <c r="AA481" t="str">
        <f t="shared" si="94"/>
        <v/>
      </c>
      <c r="AB481">
        <v>474</v>
      </c>
      <c r="AC481" t="str">
        <f>IF(ISERROR(IF(U481="","",IF(OR(U481=Cad_Inicial!$D$8,X481=Cad_Inicial!$D$8),Cad_Inicial!$D$8+AB481*1000,0))),"",IF(U481="","",IF(OR(U481=Cad_Inicial!$D$8,X481=Cad_Inicial!$D$8),Cad_Inicial!$D$8+AB481*1000,0)))</f>
        <v/>
      </c>
      <c r="AK481" s="50" t="e">
        <f t="shared" si="96"/>
        <v>#VALUE!</v>
      </c>
      <c r="AL481" s="50" t="e">
        <f t="shared" si="97"/>
        <v>#VALUE!</v>
      </c>
      <c r="AM481">
        <f t="shared" si="98"/>
        <v>0</v>
      </c>
      <c r="AN481">
        <f t="shared" si="99"/>
        <v>0</v>
      </c>
      <c r="AO481">
        <f t="shared" si="99"/>
        <v>0</v>
      </c>
      <c r="AP481">
        <f t="shared" si="99"/>
        <v>0</v>
      </c>
      <c r="AQ481">
        <f t="shared" si="99"/>
        <v>0</v>
      </c>
      <c r="AR481">
        <f t="shared" si="99"/>
        <v>0</v>
      </c>
      <c r="AS481">
        <f t="shared" si="99"/>
        <v>0</v>
      </c>
      <c r="AT481">
        <f t="shared" si="99"/>
        <v>0</v>
      </c>
      <c r="AU481">
        <f t="shared" si="99"/>
        <v>0</v>
      </c>
      <c r="AV481">
        <f t="shared" si="99"/>
        <v>0</v>
      </c>
      <c r="AW481">
        <f t="shared" si="99"/>
        <v>0</v>
      </c>
      <c r="AX481">
        <f t="shared" si="99"/>
        <v>0</v>
      </c>
    </row>
    <row r="482" spans="3:50" ht="30" customHeight="1" thickTop="1" thickBot="1" x14ac:dyDescent="0.25">
      <c r="C482" s="118"/>
      <c r="D482" s="126"/>
      <c r="E482" s="115"/>
      <c r="F482" s="115"/>
      <c r="G482" s="118"/>
      <c r="H482" s="127"/>
      <c r="I482" s="127"/>
      <c r="J482" s="127"/>
      <c r="K482" s="127"/>
      <c r="L482" s="127"/>
      <c r="M482" s="127"/>
      <c r="N482" s="127"/>
      <c r="O482" s="127"/>
      <c r="P482" s="127"/>
      <c r="Q482" s="109"/>
      <c r="R482" s="127"/>
      <c r="S482" s="127"/>
      <c r="U482" s="15" t="str">
        <f t="shared" si="95"/>
        <v/>
      </c>
      <c r="V482" t="str">
        <f t="shared" si="89"/>
        <v/>
      </c>
      <c r="W482" t="str">
        <f t="shared" si="90"/>
        <v/>
      </c>
      <c r="X482" t="str">
        <f t="shared" si="91"/>
        <v/>
      </c>
      <c r="Y482" t="str">
        <f t="shared" si="92"/>
        <v/>
      </c>
      <c r="Z482" t="str">
        <f t="shared" si="93"/>
        <v/>
      </c>
      <c r="AA482" t="str">
        <f t="shared" si="94"/>
        <v/>
      </c>
      <c r="AB482">
        <v>475</v>
      </c>
      <c r="AC482" t="str">
        <f>IF(ISERROR(IF(U482="","",IF(OR(U482=Cad_Inicial!$D$8,X482=Cad_Inicial!$D$8),Cad_Inicial!$D$8+AB482*1000,0))),"",IF(U482="","",IF(OR(U482=Cad_Inicial!$D$8,X482=Cad_Inicial!$D$8),Cad_Inicial!$D$8+AB482*1000,0)))</f>
        <v/>
      </c>
      <c r="AK482" s="50" t="e">
        <f t="shared" si="96"/>
        <v>#VALUE!</v>
      </c>
      <c r="AL482" s="50" t="e">
        <f t="shared" si="97"/>
        <v>#VALUE!</v>
      </c>
      <c r="AM482">
        <f t="shared" si="98"/>
        <v>0</v>
      </c>
      <c r="AN482">
        <f t="shared" si="99"/>
        <v>0</v>
      </c>
      <c r="AO482">
        <f t="shared" si="99"/>
        <v>0</v>
      </c>
      <c r="AP482">
        <f t="shared" si="99"/>
        <v>0</v>
      </c>
      <c r="AQ482">
        <f t="shared" si="99"/>
        <v>0</v>
      </c>
      <c r="AR482">
        <f t="shared" si="99"/>
        <v>0</v>
      </c>
      <c r="AS482">
        <f t="shared" si="99"/>
        <v>0</v>
      </c>
      <c r="AT482">
        <f t="shared" si="99"/>
        <v>0</v>
      </c>
      <c r="AU482">
        <f t="shared" si="99"/>
        <v>0</v>
      </c>
      <c r="AV482">
        <f t="shared" si="99"/>
        <v>0</v>
      </c>
      <c r="AW482">
        <f t="shared" si="99"/>
        <v>0</v>
      </c>
      <c r="AX482">
        <f t="shared" si="99"/>
        <v>0</v>
      </c>
    </row>
    <row r="483" spans="3:50" ht="30" customHeight="1" thickTop="1" thickBot="1" x14ac:dyDescent="0.25">
      <c r="C483" s="118"/>
      <c r="D483" s="126"/>
      <c r="E483" s="115"/>
      <c r="F483" s="115"/>
      <c r="G483" s="118"/>
      <c r="H483" s="127"/>
      <c r="I483" s="127"/>
      <c r="J483" s="127"/>
      <c r="K483" s="127"/>
      <c r="L483" s="127"/>
      <c r="M483" s="127"/>
      <c r="N483" s="127"/>
      <c r="O483" s="127"/>
      <c r="P483" s="127"/>
      <c r="Q483" s="109"/>
      <c r="R483" s="127"/>
      <c r="S483" s="127"/>
      <c r="U483" s="15" t="str">
        <f t="shared" si="95"/>
        <v/>
      </c>
      <c r="V483" t="str">
        <f t="shared" si="89"/>
        <v/>
      </c>
      <c r="W483" t="str">
        <f t="shared" si="90"/>
        <v/>
      </c>
      <c r="X483" t="str">
        <f t="shared" si="91"/>
        <v/>
      </c>
      <c r="Y483" t="str">
        <f t="shared" si="92"/>
        <v/>
      </c>
      <c r="Z483" t="str">
        <f t="shared" si="93"/>
        <v/>
      </c>
      <c r="AA483" t="str">
        <f t="shared" si="94"/>
        <v/>
      </c>
      <c r="AB483">
        <v>476</v>
      </c>
      <c r="AC483" t="str">
        <f>IF(ISERROR(IF(U483="","",IF(OR(U483=Cad_Inicial!$D$8,X483=Cad_Inicial!$D$8),Cad_Inicial!$D$8+AB483*1000,0))),"",IF(U483="","",IF(OR(U483=Cad_Inicial!$D$8,X483=Cad_Inicial!$D$8),Cad_Inicial!$D$8+AB483*1000,0)))</f>
        <v/>
      </c>
      <c r="AK483" s="50" t="e">
        <f t="shared" si="96"/>
        <v>#VALUE!</v>
      </c>
      <c r="AL483" s="50" t="e">
        <f t="shared" si="97"/>
        <v>#VALUE!</v>
      </c>
      <c r="AM483">
        <f t="shared" si="98"/>
        <v>0</v>
      </c>
      <c r="AN483">
        <f t="shared" si="99"/>
        <v>0</v>
      </c>
      <c r="AO483">
        <f t="shared" si="99"/>
        <v>0</v>
      </c>
      <c r="AP483">
        <f t="shared" si="99"/>
        <v>0</v>
      </c>
      <c r="AQ483">
        <f t="shared" si="99"/>
        <v>0</v>
      </c>
      <c r="AR483">
        <f t="shared" si="99"/>
        <v>0</v>
      </c>
      <c r="AS483">
        <f t="shared" si="99"/>
        <v>0</v>
      </c>
      <c r="AT483">
        <f t="shared" si="99"/>
        <v>0</v>
      </c>
      <c r="AU483">
        <f t="shared" si="99"/>
        <v>0</v>
      </c>
      <c r="AV483">
        <f t="shared" si="99"/>
        <v>0</v>
      </c>
      <c r="AW483">
        <f t="shared" si="99"/>
        <v>0</v>
      </c>
      <c r="AX483">
        <f t="shared" si="99"/>
        <v>0</v>
      </c>
    </row>
    <row r="484" spans="3:50" ht="30" customHeight="1" thickTop="1" thickBot="1" x14ac:dyDescent="0.25">
      <c r="C484" s="118"/>
      <c r="D484" s="126"/>
      <c r="E484" s="115"/>
      <c r="F484" s="115"/>
      <c r="G484" s="118"/>
      <c r="H484" s="127"/>
      <c r="I484" s="127"/>
      <c r="J484" s="127"/>
      <c r="K484" s="127"/>
      <c r="L484" s="127"/>
      <c r="M484" s="127"/>
      <c r="N484" s="127"/>
      <c r="O484" s="127"/>
      <c r="P484" s="127"/>
      <c r="Q484" s="109"/>
      <c r="R484" s="127"/>
      <c r="S484" s="127"/>
      <c r="U484" s="15" t="str">
        <f t="shared" si="95"/>
        <v/>
      </c>
      <c r="V484" t="str">
        <f t="shared" si="89"/>
        <v/>
      </c>
      <c r="W484" t="str">
        <f t="shared" si="90"/>
        <v/>
      </c>
      <c r="X484" t="str">
        <f t="shared" si="91"/>
        <v/>
      </c>
      <c r="Y484" t="str">
        <f t="shared" si="92"/>
        <v/>
      </c>
      <c r="Z484" t="str">
        <f t="shared" si="93"/>
        <v/>
      </c>
      <c r="AA484" t="str">
        <f t="shared" si="94"/>
        <v/>
      </c>
      <c r="AB484">
        <v>477</v>
      </c>
      <c r="AC484" t="str">
        <f>IF(ISERROR(IF(U484="","",IF(OR(U484=Cad_Inicial!$D$8,X484=Cad_Inicial!$D$8),Cad_Inicial!$D$8+AB484*1000,0))),"",IF(U484="","",IF(OR(U484=Cad_Inicial!$D$8,X484=Cad_Inicial!$D$8),Cad_Inicial!$D$8+AB484*1000,0)))</f>
        <v/>
      </c>
      <c r="AK484" s="50" t="e">
        <f t="shared" si="96"/>
        <v>#VALUE!</v>
      </c>
      <c r="AL484" s="50" t="e">
        <f t="shared" si="97"/>
        <v>#VALUE!</v>
      </c>
      <c r="AM484">
        <f t="shared" si="98"/>
        <v>0</v>
      </c>
      <c r="AN484">
        <f t="shared" si="99"/>
        <v>0</v>
      </c>
      <c r="AO484">
        <f t="shared" si="99"/>
        <v>0</v>
      </c>
      <c r="AP484">
        <f t="shared" si="99"/>
        <v>0</v>
      </c>
      <c r="AQ484">
        <f t="shared" si="99"/>
        <v>0</v>
      </c>
      <c r="AR484">
        <f t="shared" si="99"/>
        <v>0</v>
      </c>
      <c r="AS484">
        <f t="shared" si="99"/>
        <v>0</v>
      </c>
      <c r="AT484">
        <f t="shared" si="99"/>
        <v>0</v>
      </c>
      <c r="AU484">
        <f t="shared" si="99"/>
        <v>0</v>
      </c>
      <c r="AV484">
        <f t="shared" si="99"/>
        <v>0</v>
      </c>
      <c r="AW484">
        <f t="shared" si="99"/>
        <v>0</v>
      </c>
      <c r="AX484">
        <f t="shared" si="99"/>
        <v>0</v>
      </c>
    </row>
    <row r="485" spans="3:50" ht="30" customHeight="1" thickTop="1" thickBot="1" x14ac:dyDescent="0.25">
      <c r="C485" s="118"/>
      <c r="D485" s="126"/>
      <c r="E485" s="115"/>
      <c r="F485" s="115"/>
      <c r="G485" s="118"/>
      <c r="H485" s="127"/>
      <c r="I485" s="127"/>
      <c r="J485" s="127"/>
      <c r="K485" s="127"/>
      <c r="L485" s="127"/>
      <c r="M485" s="127"/>
      <c r="N485" s="127"/>
      <c r="O485" s="127"/>
      <c r="P485" s="127"/>
      <c r="Q485" s="109"/>
      <c r="R485" s="127"/>
      <c r="S485" s="127"/>
      <c r="U485" s="15" t="str">
        <f t="shared" si="95"/>
        <v/>
      </c>
      <c r="V485" t="str">
        <f t="shared" si="89"/>
        <v/>
      </c>
      <c r="W485" t="str">
        <f t="shared" si="90"/>
        <v/>
      </c>
      <c r="X485" t="str">
        <f t="shared" si="91"/>
        <v/>
      </c>
      <c r="Y485" t="str">
        <f t="shared" si="92"/>
        <v/>
      </c>
      <c r="Z485" t="str">
        <f t="shared" si="93"/>
        <v/>
      </c>
      <c r="AA485" t="str">
        <f t="shared" si="94"/>
        <v/>
      </c>
      <c r="AB485">
        <v>478</v>
      </c>
      <c r="AC485" t="str">
        <f>IF(ISERROR(IF(U485="","",IF(OR(U485=Cad_Inicial!$D$8,X485=Cad_Inicial!$D$8),Cad_Inicial!$D$8+AB485*1000,0))),"",IF(U485="","",IF(OR(U485=Cad_Inicial!$D$8,X485=Cad_Inicial!$D$8),Cad_Inicial!$D$8+AB485*1000,0)))</f>
        <v/>
      </c>
      <c r="AK485" s="50" t="e">
        <f t="shared" si="96"/>
        <v>#VALUE!</v>
      </c>
      <c r="AL485" s="50" t="e">
        <f t="shared" si="97"/>
        <v>#VALUE!</v>
      </c>
      <c r="AM485">
        <f t="shared" si="98"/>
        <v>0</v>
      </c>
      <c r="AN485">
        <f t="shared" si="99"/>
        <v>0</v>
      </c>
      <c r="AO485">
        <f t="shared" si="99"/>
        <v>0</v>
      </c>
      <c r="AP485">
        <f t="shared" si="99"/>
        <v>0</v>
      </c>
      <c r="AQ485">
        <f t="shared" si="99"/>
        <v>0</v>
      </c>
      <c r="AR485">
        <f t="shared" si="99"/>
        <v>0</v>
      </c>
      <c r="AS485">
        <f t="shared" si="99"/>
        <v>0</v>
      </c>
      <c r="AT485">
        <f t="shared" si="99"/>
        <v>0</v>
      </c>
      <c r="AU485">
        <f t="shared" si="99"/>
        <v>0</v>
      </c>
      <c r="AV485">
        <f t="shared" si="99"/>
        <v>0</v>
      </c>
      <c r="AW485">
        <f t="shared" si="99"/>
        <v>0</v>
      </c>
      <c r="AX485">
        <f t="shared" si="99"/>
        <v>0</v>
      </c>
    </row>
    <row r="486" spans="3:50" ht="30" customHeight="1" thickTop="1" thickBot="1" x14ac:dyDescent="0.25">
      <c r="C486" s="118"/>
      <c r="D486" s="126"/>
      <c r="E486" s="115"/>
      <c r="F486" s="115"/>
      <c r="G486" s="118"/>
      <c r="H486" s="127"/>
      <c r="I486" s="127"/>
      <c r="J486" s="127"/>
      <c r="K486" s="127"/>
      <c r="L486" s="127"/>
      <c r="M486" s="127"/>
      <c r="N486" s="127"/>
      <c r="O486" s="127"/>
      <c r="P486" s="127"/>
      <c r="Q486" s="109"/>
      <c r="R486" s="127"/>
      <c r="S486" s="127"/>
      <c r="U486" s="15" t="str">
        <f t="shared" si="95"/>
        <v/>
      </c>
      <c r="V486" t="str">
        <f t="shared" si="89"/>
        <v/>
      </c>
      <c r="W486" t="str">
        <f t="shared" si="90"/>
        <v/>
      </c>
      <c r="X486" t="str">
        <f t="shared" si="91"/>
        <v/>
      </c>
      <c r="Y486" t="str">
        <f t="shared" si="92"/>
        <v/>
      </c>
      <c r="Z486" t="str">
        <f t="shared" si="93"/>
        <v/>
      </c>
      <c r="AA486" t="str">
        <f t="shared" si="94"/>
        <v/>
      </c>
      <c r="AB486">
        <v>479</v>
      </c>
      <c r="AC486" t="str">
        <f>IF(ISERROR(IF(U486="","",IF(OR(U486=Cad_Inicial!$D$8,X486=Cad_Inicial!$D$8),Cad_Inicial!$D$8+AB486*1000,0))),"",IF(U486="","",IF(OR(U486=Cad_Inicial!$D$8,X486=Cad_Inicial!$D$8),Cad_Inicial!$D$8+AB486*1000,0)))</f>
        <v/>
      </c>
      <c r="AK486" s="50" t="e">
        <f t="shared" si="96"/>
        <v>#VALUE!</v>
      </c>
      <c r="AL486" s="50" t="e">
        <f t="shared" si="97"/>
        <v>#VALUE!</v>
      </c>
      <c r="AM486">
        <f t="shared" si="98"/>
        <v>0</v>
      </c>
      <c r="AN486">
        <f t="shared" si="99"/>
        <v>0</v>
      </c>
      <c r="AO486">
        <f t="shared" si="99"/>
        <v>0</v>
      </c>
      <c r="AP486">
        <f t="shared" si="99"/>
        <v>0</v>
      </c>
      <c r="AQ486">
        <f t="shared" si="99"/>
        <v>0</v>
      </c>
      <c r="AR486">
        <f t="shared" si="99"/>
        <v>0</v>
      </c>
      <c r="AS486">
        <f t="shared" si="99"/>
        <v>0</v>
      </c>
      <c r="AT486">
        <f t="shared" si="99"/>
        <v>0</v>
      </c>
      <c r="AU486">
        <f t="shared" si="99"/>
        <v>0</v>
      </c>
      <c r="AV486">
        <f t="shared" si="99"/>
        <v>0</v>
      </c>
      <c r="AW486">
        <f t="shared" si="99"/>
        <v>0</v>
      </c>
      <c r="AX486">
        <f t="shared" si="99"/>
        <v>0</v>
      </c>
    </row>
    <row r="487" spans="3:50" ht="30" customHeight="1" thickTop="1" thickBot="1" x14ac:dyDescent="0.25">
      <c r="C487" s="118"/>
      <c r="D487" s="126"/>
      <c r="E487" s="115"/>
      <c r="F487" s="115"/>
      <c r="G487" s="118"/>
      <c r="H487" s="127"/>
      <c r="I487" s="127"/>
      <c r="J487" s="127"/>
      <c r="K487" s="127"/>
      <c r="L487" s="127"/>
      <c r="M487" s="127"/>
      <c r="N487" s="127"/>
      <c r="O487" s="127"/>
      <c r="P487" s="127"/>
      <c r="Q487" s="109"/>
      <c r="R487" s="127"/>
      <c r="S487" s="127"/>
      <c r="U487" s="15" t="str">
        <f t="shared" si="95"/>
        <v/>
      </c>
      <c r="V487" t="str">
        <f t="shared" si="89"/>
        <v/>
      </c>
      <c r="W487" t="str">
        <f t="shared" si="90"/>
        <v/>
      </c>
      <c r="X487" t="str">
        <f t="shared" si="91"/>
        <v/>
      </c>
      <c r="Y487" t="str">
        <f t="shared" si="92"/>
        <v/>
      </c>
      <c r="Z487" t="str">
        <f t="shared" si="93"/>
        <v/>
      </c>
      <c r="AA487" t="str">
        <f t="shared" si="94"/>
        <v/>
      </c>
      <c r="AB487">
        <v>480</v>
      </c>
      <c r="AC487" t="str">
        <f>IF(ISERROR(IF(U487="","",IF(OR(U487=Cad_Inicial!$D$8,X487=Cad_Inicial!$D$8),Cad_Inicial!$D$8+AB487*1000,0))),"",IF(U487="","",IF(OR(U487=Cad_Inicial!$D$8,X487=Cad_Inicial!$D$8),Cad_Inicial!$D$8+AB487*1000,0)))</f>
        <v/>
      </c>
      <c r="AK487" s="50" t="e">
        <f t="shared" si="96"/>
        <v>#VALUE!</v>
      </c>
      <c r="AL487" s="50" t="e">
        <f t="shared" si="97"/>
        <v>#VALUE!</v>
      </c>
      <c r="AM487">
        <f t="shared" si="98"/>
        <v>0</v>
      </c>
      <c r="AN487">
        <f t="shared" si="99"/>
        <v>0</v>
      </c>
      <c r="AO487">
        <f t="shared" si="99"/>
        <v>0</v>
      </c>
      <c r="AP487">
        <f t="shared" si="99"/>
        <v>0</v>
      </c>
      <c r="AQ487">
        <f t="shared" si="99"/>
        <v>0</v>
      </c>
      <c r="AR487">
        <f t="shared" si="99"/>
        <v>0</v>
      </c>
      <c r="AS487">
        <f t="shared" si="99"/>
        <v>0</v>
      </c>
      <c r="AT487">
        <f t="shared" si="99"/>
        <v>0</v>
      </c>
      <c r="AU487">
        <f t="shared" si="99"/>
        <v>0</v>
      </c>
      <c r="AV487">
        <f t="shared" si="99"/>
        <v>0</v>
      </c>
      <c r="AW487">
        <f t="shared" si="99"/>
        <v>0</v>
      </c>
      <c r="AX487">
        <f t="shared" si="99"/>
        <v>0</v>
      </c>
    </row>
    <row r="488" spans="3:50" ht="30" customHeight="1" thickTop="1" thickBot="1" x14ac:dyDescent="0.25">
      <c r="C488" s="118"/>
      <c r="D488" s="126"/>
      <c r="E488" s="115"/>
      <c r="F488" s="115"/>
      <c r="G488" s="118"/>
      <c r="H488" s="127"/>
      <c r="I488" s="127"/>
      <c r="J488" s="127"/>
      <c r="K488" s="127"/>
      <c r="L488" s="127"/>
      <c r="M488" s="127"/>
      <c r="N488" s="127"/>
      <c r="O488" s="127"/>
      <c r="P488" s="127"/>
      <c r="Q488" s="109"/>
      <c r="R488" s="127"/>
      <c r="S488" s="127"/>
      <c r="U488" s="15" t="str">
        <f t="shared" si="95"/>
        <v/>
      </c>
      <c r="V488" t="str">
        <f t="shared" si="89"/>
        <v/>
      </c>
      <c r="W488" t="str">
        <f t="shared" si="90"/>
        <v/>
      </c>
      <c r="X488" t="str">
        <f t="shared" si="91"/>
        <v/>
      </c>
      <c r="Y488" t="str">
        <f t="shared" si="92"/>
        <v/>
      </c>
      <c r="Z488" t="str">
        <f t="shared" si="93"/>
        <v/>
      </c>
      <c r="AA488" t="str">
        <f t="shared" si="94"/>
        <v/>
      </c>
      <c r="AB488">
        <v>481</v>
      </c>
      <c r="AC488" t="str">
        <f>IF(ISERROR(IF(U488="","",IF(OR(U488=Cad_Inicial!$D$8,X488=Cad_Inicial!$D$8),Cad_Inicial!$D$8+AB488*1000,0))),"",IF(U488="","",IF(OR(U488=Cad_Inicial!$D$8,X488=Cad_Inicial!$D$8),Cad_Inicial!$D$8+AB488*1000,0)))</f>
        <v/>
      </c>
      <c r="AK488" s="50" t="e">
        <f t="shared" si="96"/>
        <v>#VALUE!</v>
      </c>
      <c r="AL488" s="50" t="e">
        <f t="shared" si="97"/>
        <v>#VALUE!</v>
      </c>
      <c r="AM488">
        <f t="shared" si="98"/>
        <v>0</v>
      </c>
      <c r="AN488">
        <f t="shared" si="99"/>
        <v>0</v>
      </c>
      <c r="AO488">
        <f t="shared" si="99"/>
        <v>0</v>
      </c>
      <c r="AP488">
        <f t="shared" si="99"/>
        <v>0</v>
      </c>
      <c r="AQ488">
        <f t="shared" si="99"/>
        <v>0</v>
      </c>
      <c r="AR488">
        <f t="shared" si="99"/>
        <v>0</v>
      </c>
      <c r="AS488">
        <f t="shared" si="99"/>
        <v>0</v>
      </c>
      <c r="AT488">
        <f t="shared" si="99"/>
        <v>0</v>
      </c>
      <c r="AU488">
        <f t="shared" si="99"/>
        <v>0</v>
      </c>
      <c r="AV488">
        <f t="shared" si="99"/>
        <v>0</v>
      </c>
      <c r="AW488">
        <f t="shared" si="99"/>
        <v>0</v>
      </c>
      <c r="AX488">
        <f t="shared" si="99"/>
        <v>0</v>
      </c>
    </row>
    <row r="489" spans="3:50" ht="30" customHeight="1" thickTop="1" thickBot="1" x14ac:dyDescent="0.25">
      <c r="C489" s="118"/>
      <c r="D489" s="126"/>
      <c r="E489" s="115"/>
      <c r="F489" s="115"/>
      <c r="G489" s="118"/>
      <c r="H489" s="127"/>
      <c r="I489" s="127"/>
      <c r="J489" s="127"/>
      <c r="K489" s="127"/>
      <c r="L489" s="127"/>
      <c r="M489" s="127"/>
      <c r="N489" s="127"/>
      <c r="O489" s="127"/>
      <c r="P489" s="127"/>
      <c r="Q489" s="109"/>
      <c r="R489" s="127"/>
      <c r="S489" s="127"/>
      <c r="U489" s="15" t="str">
        <f t="shared" si="95"/>
        <v/>
      </c>
      <c r="V489" t="str">
        <f t="shared" si="89"/>
        <v/>
      </c>
      <c r="W489" t="str">
        <f t="shared" si="90"/>
        <v/>
      </c>
      <c r="X489" t="str">
        <f t="shared" si="91"/>
        <v/>
      </c>
      <c r="Y489" t="str">
        <f t="shared" si="92"/>
        <v/>
      </c>
      <c r="Z489" t="str">
        <f t="shared" si="93"/>
        <v/>
      </c>
      <c r="AA489" t="str">
        <f t="shared" si="94"/>
        <v/>
      </c>
      <c r="AB489">
        <v>482</v>
      </c>
      <c r="AC489" t="str">
        <f>IF(ISERROR(IF(U489="","",IF(OR(U489=Cad_Inicial!$D$8,X489=Cad_Inicial!$D$8),Cad_Inicial!$D$8+AB489*1000,0))),"",IF(U489="","",IF(OR(U489=Cad_Inicial!$D$8,X489=Cad_Inicial!$D$8),Cad_Inicial!$D$8+AB489*1000,0)))</f>
        <v/>
      </c>
      <c r="AK489" s="50" t="e">
        <f t="shared" si="96"/>
        <v>#VALUE!</v>
      </c>
      <c r="AL489" s="50" t="e">
        <f t="shared" si="97"/>
        <v>#VALUE!</v>
      </c>
      <c r="AM489">
        <f t="shared" si="98"/>
        <v>0</v>
      </c>
      <c r="AN489">
        <f t="shared" si="99"/>
        <v>0</v>
      </c>
      <c r="AO489">
        <f t="shared" si="99"/>
        <v>0</v>
      </c>
      <c r="AP489">
        <f t="shared" si="99"/>
        <v>0</v>
      </c>
      <c r="AQ489">
        <f t="shared" si="99"/>
        <v>0</v>
      </c>
      <c r="AR489">
        <f t="shared" si="99"/>
        <v>0</v>
      </c>
      <c r="AS489">
        <f t="shared" si="99"/>
        <v>0</v>
      </c>
      <c r="AT489">
        <f t="shared" si="99"/>
        <v>0</v>
      </c>
      <c r="AU489">
        <f t="shared" si="99"/>
        <v>0</v>
      </c>
      <c r="AV489">
        <f t="shared" si="99"/>
        <v>0</v>
      </c>
      <c r="AW489">
        <f t="shared" si="99"/>
        <v>0</v>
      </c>
      <c r="AX489">
        <f t="shared" si="99"/>
        <v>0</v>
      </c>
    </row>
    <row r="490" spans="3:50" ht="30" customHeight="1" thickTop="1" thickBot="1" x14ac:dyDescent="0.25">
      <c r="C490" s="118"/>
      <c r="D490" s="126"/>
      <c r="E490" s="115"/>
      <c r="F490" s="115"/>
      <c r="G490" s="118"/>
      <c r="H490" s="127"/>
      <c r="I490" s="127"/>
      <c r="J490" s="127"/>
      <c r="K490" s="127"/>
      <c r="L490" s="127"/>
      <c r="M490" s="127"/>
      <c r="N490" s="127"/>
      <c r="O490" s="127"/>
      <c r="P490" s="127"/>
      <c r="Q490" s="109"/>
      <c r="R490" s="127"/>
      <c r="S490" s="127"/>
      <c r="U490" s="15" t="str">
        <f t="shared" si="95"/>
        <v/>
      </c>
      <c r="V490" t="str">
        <f t="shared" si="89"/>
        <v/>
      </c>
      <c r="W490" t="str">
        <f t="shared" si="90"/>
        <v/>
      </c>
      <c r="X490" t="str">
        <f t="shared" si="91"/>
        <v/>
      </c>
      <c r="Y490" t="str">
        <f t="shared" si="92"/>
        <v/>
      </c>
      <c r="Z490" t="str">
        <f t="shared" si="93"/>
        <v/>
      </c>
      <c r="AA490" t="str">
        <f t="shared" si="94"/>
        <v/>
      </c>
      <c r="AB490">
        <v>483</v>
      </c>
      <c r="AC490" t="str">
        <f>IF(ISERROR(IF(U490="","",IF(OR(U490=Cad_Inicial!$D$8,X490=Cad_Inicial!$D$8),Cad_Inicial!$D$8+AB490*1000,0))),"",IF(U490="","",IF(OR(U490=Cad_Inicial!$D$8,X490=Cad_Inicial!$D$8),Cad_Inicial!$D$8+AB490*1000,0)))</f>
        <v/>
      </c>
      <c r="AK490" s="50" t="e">
        <f t="shared" si="96"/>
        <v>#VALUE!</v>
      </c>
      <c r="AL490" s="50" t="e">
        <f t="shared" si="97"/>
        <v>#VALUE!</v>
      </c>
      <c r="AM490">
        <f t="shared" si="98"/>
        <v>0</v>
      </c>
      <c r="AN490">
        <f t="shared" si="99"/>
        <v>0</v>
      </c>
      <c r="AO490">
        <f t="shared" si="99"/>
        <v>0</v>
      </c>
      <c r="AP490">
        <f t="shared" si="99"/>
        <v>0</v>
      </c>
      <c r="AQ490">
        <f t="shared" si="99"/>
        <v>0</v>
      </c>
      <c r="AR490">
        <f t="shared" si="99"/>
        <v>0</v>
      </c>
      <c r="AS490">
        <f t="shared" si="99"/>
        <v>0</v>
      </c>
      <c r="AT490">
        <f t="shared" si="99"/>
        <v>0</v>
      </c>
      <c r="AU490">
        <f t="shared" si="99"/>
        <v>0</v>
      </c>
      <c r="AV490">
        <f t="shared" si="99"/>
        <v>0</v>
      </c>
      <c r="AW490">
        <f t="shared" si="99"/>
        <v>0</v>
      </c>
      <c r="AX490">
        <f t="shared" si="99"/>
        <v>0</v>
      </c>
    </row>
    <row r="491" spans="3:50" ht="30" customHeight="1" thickTop="1" thickBot="1" x14ac:dyDescent="0.25">
      <c r="C491" s="118"/>
      <c r="D491" s="126"/>
      <c r="E491" s="115"/>
      <c r="F491" s="115"/>
      <c r="G491" s="118"/>
      <c r="H491" s="127"/>
      <c r="I491" s="127"/>
      <c r="J491" s="127"/>
      <c r="K491" s="127"/>
      <c r="L491" s="127"/>
      <c r="M491" s="127"/>
      <c r="N491" s="127"/>
      <c r="O491" s="127"/>
      <c r="P491" s="127"/>
      <c r="Q491" s="109"/>
      <c r="R491" s="127"/>
      <c r="S491" s="127"/>
      <c r="U491" s="15" t="str">
        <f t="shared" si="95"/>
        <v/>
      </c>
      <c r="V491" t="str">
        <f t="shared" si="89"/>
        <v/>
      </c>
      <c r="W491" t="str">
        <f t="shared" si="90"/>
        <v/>
      </c>
      <c r="X491" t="str">
        <f t="shared" si="91"/>
        <v/>
      </c>
      <c r="Y491" t="str">
        <f t="shared" si="92"/>
        <v/>
      </c>
      <c r="Z491" t="str">
        <f t="shared" si="93"/>
        <v/>
      </c>
      <c r="AA491" t="str">
        <f t="shared" si="94"/>
        <v/>
      </c>
      <c r="AB491">
        <v>484</v>
      </c>
      <c r="AC491" t="str">
        <f>IF(ISERROR(IF(U491="","",IF(OR(U491=Cad_Inicial!$D$8,X491=Cad_Inicial!$D$8),Cad_Inicial!$D$8+AB491*1000,0))),"",IF(U491="","",IF(OR(U491=Cad_Inicial!$D$8,X491=Cad_Inicial!$D$8),Cad_Inicial!$D$8+AB491*1000,0)))</f>
        <v/>
      </c>
      <c r="AK491" s="50" t="e">
        <f t="shared" si="96"/>
        <v>#VALUE!</v>
      </c>
      <c r="AL491" s="50" t="e">
        <f t="shared" si="97"/>
        <v>#VALUE!</v>
      </c>
      <c r="AM491">
        <f t="shared" si="98"/>
        <v>0</v>
      </c>
      <c r="AN491">
        <f t="shared" si="99"/>
        <v>0</v>
      </c>
      <c r="AO491">
        <f t="shared" si="99"/>
        <v>0</v>
      </c>
      <c r="AP491">
        <f t="shared" si="99"/>
        <v>0</v>
      </c>
      <c r="AQ491">
        <f t="shared" si="99"/>
        <v>0</v>
      </c>
      <c r="AR491">
        <f t="shared" si="99"/>
        <v>0</v>
      </c>
      <c r="AS491">
        <f t="shared" si="99"/>
        <v>0</v>
      </c>
      <c r="AT491">
        <f t="shared" si="99"/>
        <v>0</v>
      </c>
      <c r="AU491">
        <f t="shared" si="99"/>
        <v>0</v>
      </c>
      <c r="AV491">
        <f t="shared" si="99"/>
        <v>0</v>
      </c>
      <c r="AW491">
        <f t="shared" si="99"/>
        <v>0</v>
      </c>
      <c r="AX491">
        <f t="shared" si="99"/>
        <v>0</v>
      </c>
    </row>
    <row r="492" spans="3:50" ht="30" customHeight="1" thickTop="1" thickBot="1" x14ac:dyDescent="0.25">
      <c r="C492" s="118"/>
      <c r="D492" s="126"/>
      <c r="E492" s="115"/>
      <c r="F492" s="115"/>
      <c r="G492" s="118"/>
      <c r="H492" s="127"/>
      <c r="I492" s="127"/>
      <c r="J492" s="127"/>
      <c r="K492" s="127"/>
      <c r="L492" s="127"/>
      <c r="M492" s="127"/>
      <c r="N492" s="127"/>
      <c r="O492" s="127"/>
      <c r="P492" s="127"/>
      <c r="Q492" s="109"/>
      <c r="R492" s="127"/>
      <c r="S492" s="127"/>
      <c r="U492" s="15" t="str">
        <f t="shared" si="95"/>
        <v/>
      </c>
      <c r="V492" t="str">
        <f t="shared" si="89"/>
        <v/>
      </c>
      <c r="W492" t="str">
        <f t="shared" si="90"/>
        <v/>
      </c>
      <c r="X492" t="str">
        <f t="shared" si="91"/>
        <v/>
      </c>
      <c r="Y492" t="str">
        <f t="shared" si="92"/>
        <v/>
      </c>
      <c r="Z492" t="str">
        <f t="shared" si="93"/>
        <v/>
      </c>
      <c r="AA492" t="str">
        <f t="shared" si="94"/>
        <v/>
      </c>
      <c r="AB492">
        <v>485</v>
      </c>
      <c r="AC492" t="str">
        <f>IF(ISERROR(IF(U492="","",IF(OR(U492=Cad_Inicial!$D$8,X492=Cad_Inicial!$D$8),Cad_Inicial!$D$8+AB492*1000,0))),"",IF(U492="","",IF(OR(U492=Cad_Inicial!$D$8,X492=Cad_Inicial!$D$8),Cad_Inicial!$D$8+AB492*1000,0)))</f>
        <v/>
      </c>
      <c r="AK492" s="50" t="e">
        <f t="shared" si="96"/>
        <v>#VALUE!</v>
      </c>
      <c r="AL492" s="50" t="e">
        <f t="shared" si="97"/>
        <v>#VALUE!</v>
      </c>
      <c r="AM492">
        <f t="shared" si="98"/>
        <v>0</v>
      </c>
      <c r="AN492">
        <f t="shared" si="99"/>
        <v>0</v>
      </c>
      <c r="AO492">
        <f t="shared" si="99"/>
        <v>0</v>
      </c>
      <c r="AP492">
        <f t="shared" si="99"/>
        <v>0</v>
      </c>
      <c r="AQ492">
        <f t="shared" si="99"/>
        <v>0</v>
      </c>
      <c r="AR492">
        <f t="shared" si="99"/>
        <v>0</v>
      </c>
      <c r="AS492">
        <f t="shared" si="99"/>
        <v>0</v>
      </c>
      <c r="AT492">
        <f t="shared" si="99"/>
        <v>0</v>
      </c>
      <c r="AU492">
        <f t="shared" si="99"/>
        <v>0</v>
      </c>
      <c r="AV492">
        <f t="shared" si="99"/>
        <v>0</v>
      </c>
      <c r="AW492">
        <f t="shared" si="99"/>
        <v>0</v>
      </c>
      <c r="AX492">
        <f t="shared" si="99"/>
        <v>0</v>
      </c>
    </row>
    <row r="493" spans="3:50" ht="30" customHeight="1" thickTop="1" thickBot="1" x14ac:dyDescent="0.25">
      <c r="C493" s="118"/>
      <c r="D493" s="126"/>
      <c r="E493" s="115"/>
      <c r="F493" s="115"/>
      <c r="G493" s="118"/>
      <c r="H493" s="127"/>
      <c r="I493" s="127"/>
      <c r="J493" s="127"/>
      <c r="K493" s="127"/>
      <c r="L493" s="127"/>
      <c r="M493" s="127"/>
      <c r="N493" s="127"/>
      <c r="O493" s="127"/>
      <c r="P493" s="127"/>
      <c r="Q493" s="109"/>
      <c r="R493" s="127"/>
      <c r="S493" s="127"/>
      <c r="U493" s="15" t="str">
        <f t="shared" si="95"/>
        <v/>
      </c>
      <c r="V493" t="str">
        <f t="shared" si="89"/>
        <v/>
      </c>
      <c r="W493" t="str">
        <f t="shared" si="90"/>
        <v/>
      </c>
      <c r="X493" t="str">
        <f t="shared" si="91"/>
        <v/>
      </c>
      <c r="Y493" t="str">
        <f t="shared" si="92"/>
        <v/>
      </c>
      <c r="Z493" t="str">
        <f t="shared" si="93"/>
        <v/>
      </c>
      <c r="AA493" t="str">
        <f t="shared" si="94"/>
        <v/>
      </c>
      <c r="AB493">
        <v>486</v>
      </c>
      <c r="AC493" t="str">
        <f>IF(ISERROR(IF(U493="","",IF(OR(U493=Cad_Inicial!$D$8,X493=Cad_Inicial!$D$8),Cad_Inicial!$D$8+AB493*1000,0))),"",IF(U493="","",IF(OR(U493=Cad_Inicial!$D$8,X493=Cad_Inicial!$D$8),Cad_Inicial!$D$8+AB493*1000,0)))</f>
        <v/>
      </c>
      <c r="AK493" s="50" t="e">
        <f t="shared" si="96"/>
        <v>#VALUE!</v>
      </c>
      <c r="AL493" s="50" t="e">
        <f t="shared" si="97"/>
        <v>#VALUE!</v>
      </c>
      <c r="AM493">
        <f t="shared" si="98"/>
        <v>0</v>
      </c>
      <c r="AN493">
        <f t="shared" si="99"/>
        <v>0</v>
      </c>
      <c r="AO493">
        <f t="shared" si="99"/>
        <v>0</v>
      </c>
      <c r="AP493">
        <f t="shared" si="99"/>
        <v>0</v>
      </c>
      <c r="AQ493">
        <f t="shared" si="99"/>
        <v>0</v>
      </c>
      <c r="AR493">
        <f t="shared" si="99"/>
        <v>0</v>
      </c>
      <c r="AS493">
        <f t="shared" si="99"/>
        <v>0</v>
      </c>
      <c r="AT493">
        <f t="shared" si="99"/>
        <v>0</v>
      </c>
      <c r="AU493">
        <f t="shared" si="99"/>
        <v>0</v>
      </c>
      <c r="AV493">
        <f t="shared" si="99"/>
        <v>0</v>
      </c>
      <c r="AW493">
        <f t="shared" si="99"/>
        <v>0</v>
      </c>
      <c r="AX493">
        <f t="shared" si="99"/>
        <v>0</v>
      </c>
    </row>
    <row r="494" spans="3:50" ht="30" customHeight="1" thickTop="1" thickBot="1" x14ac:dyDescent="0.25">
      <c r="C494" s="118"/>
      <c r="D494" s="126"/>
      <c r="E494" s="115"/>
      <c r="F494" s="115"/>
      <c r="G494" s="118"/>
      <c r="H494" s="127"/>
      <c r="I494" s="127"/>
      <c r="J494" s="127"/>
      <c r="K494" s="127"/>
      <c r="L494" s="127"/>
      <c r="M494" s="127"/>
      <c r="N494" s="127"/>
      <c r="O494" s="127"/>
      <c r="P494" s="127"/>
      <c r="Q494" s="109"/>
      <c r="R494" s="127"/>
      <c r="S494" s="127"/>
      <c r="U494" s="15" t="str">
        <f t="shared" si="95"/>
        <v/>
      </c>
      <c r="V494" t="str">
        <f t="shared" si="89"/>
        <v/>
      </c>
      <c r="W494" t="str">
        <f t="shared" si="90"/>
        <v/>
      </c>
      <c r="X494" t="str">
        <f t="shared" si="91"/>
        <v/>
      </c>
      <c r="Y494" t="str">
        <f t="shared" si="92"/>
        <v/>
      </c>
      <c r="Z494" t="str">
        <f t="shared" si="93"/>
        <v/>
      </c>
      <c r="AA494" t="str">
        <f t="shared" si="94"/>
        <v/>
      </c>
      <c r="AB494">
        <v>487</v>
      </c>
      <c r="AC494" t="str">
        <f>IF(ISERROR(IF(U494="","",IF(OR(U494=Cad_Inicial!$D$8,X494=Cad_Inicial!$D$8),Cad_Inicial!$D$8+AB494*1000,0))),"",IF(U494="","",IF(OR(U494=Cad_Inicial!$D$8,X494=Cad_Inicial!$D$8),Cad_Inicial!$D$8+AB494*1000,0)))</f>
        <v/>
      </c>
      <c r="AK494" s="50" t="e">
        <f t="shared" si="96"/>
        <v>#VALUE!</v>
      </c>
      <c r="AL494" s="50" t="e">
        <f t="shared" si="97"/>
        <v>#VALUE!</v>
      </c>
      <c r="AM494">
        <f t="shared" si="98"/>
        <v>0</v>
      </c>
      <c r="AN494">
        <f t="shared" si="99"/>
        <v>0</v>
      </c>
      <c r="AO494">
        <f t="shared" si="99"/>
        <v>0</v>
      </c>
      <c r="AP494">
        <f t="shared" si="99"/>
        <v>0</v>
      </c>
      <c r="AQ494">
        <f t="shared" si="99"/>
        <v>0</v>
      </c>
      <c r="AR494">
        <f t="shared" si="99"/>
        <v>0</v>
      </c>
      <c r="AS494">
        <f t="shared" si="99"/>
        <v>0</v>
      </c>
      <c r="AT494">
        <f t="shared" si="99"/>
        <v>0</v>
      </c>
      <c r="AU494">
        <f t="shared" si="99"/>
        <v>0</v>
      </c>
      <c r="AV494">
        <f t="shared" si="99"/>
        <v>0</v>
      </c>
      <c r="AW494">
        <f t="shared" si="99"/>
        <v>0</v>
      </c>
      <c r="AX494">
        <f t="shared" si="99"/>
        <v>0</v>
      </c>
    </row>
    <row r="495" spans="3:50" ht="30" customHeight="1" thickTop="1" thickBot="1" x14ac:dyDescent="0.25">
      <c r="C495" s="118"/>
      <c r="D495" s="126"/>
      <c r="E495" s="115"/>
      <c r="F495" s="115"/>
      <c r="G495" s="118"/>
      <c r="H495" s="127"/>
      <c r="I495" s="127"/>
      <c r="J495" s="127"/>
      <c r="K495" s="127"/>
      <c r="L495" s="127"/>
      <c r="M495" s="127"/>
      <c r="N495" s="127"/>
      <c r="O495" s="127"/>
      <c r="P495" s="127"/>
      <c r="Q495" s="109"/>
      <c r="R495" s="127"/>
      <c r="S495" s="127"/>
      <c r="U495" s="15" t="str">
        <f t="shared" si="95"/>
        <v/>
      </c>
      <c r="V495" t="str">
        <f t="shared" si="89"/>
        <v/>
      </c>
      <c r="W495" t="str">
        <f t="shared" si="90"/>
        <v/>
      </c>
      <c r="X495" t="str">
        <f t="shared" si="91"/>
        <v/>
      </c>
      <c r="Y495" t="str">
        <f t="shared" si="92"/>
        <v/>
      </c>
      <c r="Z495" t="str">
        <f t="shared" si="93"/>
        <v/>
      </c>
      <c r="AA495" t="str">
        <f t="shared" si="94"/>
        <v/>
      </c>
      <c r="AB495">
        <v>488</v>
      </c>
      <c r="AC495" t="str">
        <f>IF(ISERROR(IF(U495="","",IF(OR(U495=Cad_Inicial!$D$8,X495=Cad_Inicial!$D$8),Cad_Inicial!$D$8+AB495*1000,0))),"",IF(U495="","",IF(OR(U495=Cad_Inicial!$D$8,X495=Cad_Inicial!$D$8),Cad_Inicial!$D$8+AB495*1000,0)))</f>
        <v/>
      </c>
      <c r="AK495" s="50" t="e">
        <f t="shared" si="96"/>
        <v>#VALUE!</v>
      </c>
      <c r="AL495" s="50" t="e">
        <f t="shared" si="97"/>
        <v>#VALUE!</v>
      </c>
      <c r="AM495">
        <f t="shared" si="98"/>
        <v>0</v>
      </c>
      <c r="AN495">
        <f t="shared" si="99"/>
        <v>0</v>
      </c>
      <c r="AO495">
        <f t="shared" si="99"/>
        <v>0</v>
      </c>
      <c r="AP495">
        <f t="shared" si="99"/>
        <v>0</v>
      </c>
      <c r="AQ495">
        <f t="shared" si="99"/>
        <v>0</v>
      </c>
      <c r="AR495">
        <f t="shared" si="99"/>
        <v>0</v>
      </c>
      <c r="AS495">
        <f t="shared" si="99"/>
        <v>0</v>
      </c>
      <c r="AT495">
        <f t="shared" si="99"/>
        <v>0</v>
      </c>
      <c r="AU495">
        <f t="shared" si="99"/>
        <v>0</v>
      </c>
      <c r="AV495">
        <f t="shared" si="99"/>
        <v>0</v>
      </c>
      <c r="AW495">
        <f t="shared" si="99"/>
        <v>0</v>
      </c>
      <c r="AX495">
        <f t="shared" si="99"/>
        <v>0</v>
      </c>
    </row>
    <row r="496" spans="3:50" ht="30" customHeight="1" thickTop="1" thickBot="1" x14ac:dyDescent="0.25">
      <c r="C496" s="118"/>
      <c r="D496" s="126"/>
      <c r="E496" s="115"/>
      <c r="F496" s="115"/>
      <c r="G496" s="118"/>
      <c r="H496" s="127"/>
      <c r="I496" s="127"/>
      <c r="J496" s="127"/>
      <c r="K496" s="127"/>
      <c r="L496" s="127"/>
      <c r="M496" s="127"/>
      <c r="N496" s="127"/>
      <c r="O496" s="127"/>
      <c r="P496" s="127"/>
      <c r="Q496" s="109"/>
      <c r="R496" s="127"/>
      <c r="S496" s="127"/>
      <c r="U496" s="15" t="str">
        <f t="shared" si="95"/>
        <v/>
      </c>
      <c r="V496" t="str">
        <f t="shared" si="89"/>
        <v/>
      </c>
      <c r="W496" t="str">
        <f t="shared" si="90"/>
        <v/>
      </c>
      <c r="X496" t="str">
        <f t="shared" si="91"/>
        <v/>
      </c>
      <c r="Y496" t="str">
        <f t="shared" si="92"/>
        <v/>
      </c>
      <c r="Z496" t="str">
        <f t="shared" si="93"/>
        <v/>
      </c>
      <c r="AA496" t="str">
        <f t="shared" si="94"/>
        <v/>
      </c>
      <c r="AB496">
        <v>489</v>
      </c>
      <c r="AC496" t="str">
        <f>IF(ISERROR(IF(U496="","",IF(OR(U496=Cad_Inicial!$D$8,X496=Cad_Inicial!$D$8),Cad_Inicial!$D$8+AB496*1000,0))),"",IF(U496="","",IF(OR(U496=Cad_Inicial!$D$8,X496=Cad_Inicial!$D$8),Cad_Inicial!$D$8+AB496*1000,0)))</f>
        <v/>
      </c>
      <c r="AK496" s="50" t="e">
        <f t="shared" si="96"/>
        <v>#VALUE!</v>
      </c>
      <c r="AL496" s="50" t="e">
        <f t="shared" si="97"/>
        <v>#VALUE!</v>
      </c>
      <c r="AM496">
        <f t="shared" si="98"/>
        <v>0</v>
      </c>
      <c r="AN496">
        <f t="shared" si="99"/>
        <v>0</v>
      </c>
      <c r="AO496">
        <f t="shared" si="99"/>
        <v>0</v>
      </c>
      <c r="AP496">
        <f t="shared" si="99"/>
        <v>0</v>
      </c>
      <c r="AQ496">
        <f t="shared" si="99"/>
        <v>0</v>
      </c>
      <c r="AR496">
        <f t="shared" si="99"/>
        <v>0</v>
      </c>
      <c r="AS496">
        <f t="shared" si="99"/>
        <v>0</v>
      </c>
      <c r="AT496">
        <f t="shared" si="99"/>
        <v>0</v>
      </c>
      <c r="AU496">
        <f t="shared" si="99"/>
        <v>0</v>
      </c>
      <c r="AV496">
        <f t="shared" si="99"/>
        <v>0</v>
      </c>
      <c r="AW496">
        <f t="shared" si="99"/>
        <v>0</v>
      </c>
      <c r="AX496">
        <f t="shared" si="99"/>
        <v>0</v>
      </c>
    </row>
    <row r="497" spans="3:50" ht="30" customHeight="1" thickTop="1" thickBot="1" x14ac:dyDescent="0.25">
      <c r="C497" s="118"/>
      <c r="D497" s="126"/>
      <c r="E497" s="115"/>
      <c r="F497" s="115"/>
      <c r="G497" s="118"/>
      <c r="H497" s="127"/>
      <c r="I497" s="127"/>
      <c r="J497" s="127"/>
      <c r="K497" s="127"/>
      <c r="L497" s="127"/>
      <c r="M497" s="127"/>
      <c r="N497" s="127"/>
      <c r="O497" s="127"/>
      <c r="P497" s="127"/>
      <c r="Q497" s="109"/>
      <c r="R497" s="127"/>
      <c r="S497" s="127"/>
      <c r="U497" s="15" t="str">
        <f t="shared" si="95"/>
        <v/>
      </c>
      <c r="V497" t="str">
        <f t="shared" si="89"/>
        <v/>
      </c>
      <c r="W497" t="str">
        <f t="shared" si="90"/>
        <v/>
      </c>
      <c r="X497" t="str">
        <f t="shared" si="91"/>
        <v/>
      </c>
      <c r="Y497" t="str">
        <f t="shared" si="92"/>
        <v/>
      </c>
      <c r="Z497" t="str">
        <f t="shared" si="93"/>
        <v/>
      </c>
      <c r="AA497" t="str">
        <f t="shared" si="94"/>
        <v/>
      </c>
      <c r="AB497">
        <v>490</v>
      </c>
      <c r="AC497" t="str">
        <f>IF(ISERROR(IF(U497="","",IF(OR(U497=Cad_Inicial!$D$8,X497=Cad_Inicial!$D$8),Cad_Inicial!$D$8+AB497*1000,0))),"",IF(U497="","",IF(OR(U497=Cad_Inicial!$D$8,X497=Cad_Inicial!$D$8),Cad_Inicial!$D$8+AB497*1000,0)))</f>
        <v/>
      </c>
      <c r="AK497" s="50" t="e">
        <f t="shared" si="96"/>
        <v>#VALUE!</v>
      </c>
      <c r="AL497" s="50" t="e">
        <f t="shared" si="97"/>
        <v>#VALUE!</v>
      </c>
      <c r="AM497">
        <f t="shared" si="98"/>
        <v>0</v>
      </c>
      <c r="AN497">
        <f t="shared" si="99"/>
        <v>0</v>
      </c>
      <c r="AO497">
        <f t="shared" si="99"/>
        <v>0</v>
      </c>
      <c r="AP497">
        <f t="shared" si="99"/>
        <v>0</v>
      </c>
      <c r="AQ497">
        <f t="shared" si="99"/>
        <v>0</v>
      </c>
      <c r="AR497">
        <f t="shared" si="99"/>
        <v>0</v>
      </c>
      <c r="AS497">
        <f t="shared" si="99"/>
        <v>0</v>
      </c>
      <c r="AT497">
        <f t="shared" si="99"/>
        <v>0</v>
      </c>
      <c r="AU497">
        <f t="shared" si="99"/>
        <v>0</v>
      </c>
      <c r="AV497">
        <f t="shared" si="99"/>
        <v>0</v>
      </c>
      <c r="AW497">
        <f t="shared" si="99"/>
        <v>0</v>
      </c>
      <c r="AX497">
        <f t="shared" si="99"/>
        <v>0</v>
      </c>
    </row>
    <row r="498" spans="3:50" ht="30" customHeight="1" thickTop="1" thickBot="1" x14ac:dyDescent="0.25">
      <c r="C498" s="118"/>
      <c r="D498" s="126"/>
      <c r="E498" s="115"/>
      <c r="F498" s="115"/>
      <c r="G498" s="118"/>
      <c r="H498" s="127"/>
      <c r="I498" s="127"/>
      <c r="J498" s="127"/>
      <c r="K498" s="127"/>
      <c r="L498" s="127"/>
      <c r="M498" s="127"/>
      <c r="N498" s="127"/>
      <c r="O498" s="127"/>
      <c r="P498" s="127"/>
      <c r="Q498" s="109"/>
      <c r="R498" s="127"/>
      <c r="S498" s="127"/>
      <c r="U498" s="15" t="str">
        <f t="shared" si="95"/>
        <v/>
      </c>
      <c r="V498" t="str">
        <f t="shared" si="89"/>
        <v/>
      </c>
      <c r="W498" t="str">
        <f t="shared" si="90"/>
        <v/>
      </c>
      <c r="X498" t="str">
        <f t="shared" si="91"/>
        <v/>
      </c>
      <c r="Y498" t="str">
        <f t="shared" si="92"/>
        <v/>
      </c>
      <c r="Z498" t="str">
        <f t="shared" si="93"/>
        <v/>
      </c>
      <c r="AA498" t="str">
        <f t="shared" si="94"/>
        <v/>
      </c>
      <c r="AB498">
        <v>491</v>
      </c>
      <c r="AC498" t="str">
        <f>IF(ISERROR(IF(U498="","",IF(OR(U498=Cad_Inicial!$D$8,X498=Cad_Inicial!$D$8),Cad_Inicial!$D$8+AB498*1000,0))),"",IF(U498="","",IF(OR(U498=Cad_Inicial!$D$8,X498=Cad_Inicial!$D$8),Cad_Inicial!$D$8+AB498*1000,0)))</f>
        <v/>
      </c>
      <c r="AK498" s="50" t="e">
        <f t="shared" si="96"/>
        <v>#VALUE!</v>
      </c>
      <c r="AL498" s="50" t="e">
        <f t="shared" si="97"/>
        <v>#VALUE!</v>
      </c>
      <c r="AM498">
        <f t="shared" si="98"/>
        <v>0</v>
      </c>
      <c r="AN498">
        <f t="shared" si="99"/>
        <v>0</v>
      </c>
      <c r="AO498">
        <f t="shared" si="99"/>
        <v>0</v>
      </c>
      <c r="AP498">
        <f t="shared" si="99"/>
        <v>0</v>
      </c>
      <c r="AQ498">
        <f t="shared" si="99"/>
        <v>0</v>
      </c>
      <c r="AR498">
        <f t="shared" si="99"/>
        <v>0</v>
      </c>
      <c r="AS498">
        <f t="shared" ref="AN498:AX521" si="100">IFERROR(IF(AND($AK498&lt;=AS$5,$AL498&gt;=AS$5),1,0),0)</f>
        <v>0</v>
      </c>
      <c r="AT498">
        <f t="shared" si="100"/>
        <v>0</v>
      </c>
      <c r="AU498">
        <f t="shared" si="100"/>
        <v>0</v>
      </c>
      <c r="AV498">
        <f t="shared" si="100"/>
        <v>0</v>
      </c>
      <c r="AW498">
        <f t="shared" si="100"/>
        <v>0</v>
      </c>
      <c r="AX498">
        <f t="shared" si="100"/>
        <v>0</v>
      </c>
    </row>
    <row r="499" spans="3:50" ht="30" customHeight="1" thickTop="1" thickBot="1" x14ac:dyDescent="0.25">
      <c r="C499" s="118"/>
      <c r="D499" s="126"/>
      <c r="E499" s="115"/>
      <c r="F499" s="115"/>
      <c r="G499" s="118"/>
      <c r="H499" s="127"/>
      <c r="I499" s="127"/>
      <c r="J499" s="127"/>
      <c r="K499" s="127"/>
      <c r="L499" s="127"/>
      <c r="M499" s="127"/>
      <c r="N499" s="127"/>
      <c r="O499" s="127"/>
      <c r="P499" s="127"/>
      <c r="Q499" s="109"/>
      <c r="R499" s="127"/>
      <c r="S499" s="127"/>
      <c r="U499" s="15" t="str">
        <f t="shared" si="95"/>
        <v/>
      </c>
      <c r="V499" t="str">
        <f t="shared" si="89"/>
        <v/>
      </c>
      <c r="W499" t="str">
        <f t="shared" si="90"/>
        <v/>
      </c>
      <c r="X499" t="str">
        <f t="shared" si="91"/>
        <v/>
      </c>
      <c r="Y499" t="str">
        <f t="shared" si="92"/>
        <v/>
      </c>
      <c r="Z499" t="str">
        <f t="shared" si="93"/>
        <v/>
      </c>
      <c r="AA499" t="str">
        <f t="shared" si="94"/>
        <v/>
      </c>
      <c r="AB499">
        <v>492</v>
      </c>
      <c r="AC499" t="str">
        <f>IF(ISERROR(IF(U499="","",IF(OR(U499=Cad_Inicial!$D$8,X499=Cad_Inicial!$D$8),Cad_Inicial!$D$8+AB499*1000,0))),"",IF(U499="","",IF(OR(U499=Cad_Inicial!$D$8,X499=Cad_Inicial!$D$8),Cad_Inicial!$D$8+AB499*1000,0)))</f>
        <v/>
      </c>
      <c r="AK499" s="50" t="e">
        <f t="shared" si="96"/>
        <v>#VALUE!</v>
      </c>
      <c r="AL499" s="50" t="e">
        <f t="shared" si="97"/>
        <v>#VALUE!</v>
      </c>
      <c r="AM499">
        <f t="shared" si="98"/>
        <v>0</v>
      </c>
      <c r="AN499">
        <f t="shared" si="100"/>
        <v>0</v>
      </c>
      <c r="AO499">
        <f t="shared" si="100"/>
        <v>0</v>
      </c>
      <c r="AP499">
        <f t="shared" si="100"/>
        <v>0</v>
      </c>
      <c r="AQ499">
        <f t="shared" si="100"/>
        <v>0</v>
      </c>
      <c r="AR499">
        <f t="shared" si="100"/>
        <v>0</v>
      </c>
      <c r="AS499">
        <f t="shared" si="100"/>
        <v>0</v>
      </c>
      <c r="AT499">
        <f t="shared" si="100"/>
        <v>0</v>
      </c>
      <c r="AU499">
        <f t="shared" si="100"/>
        <v>0</v>
      </c>
      <c r="AV499">
        <f t="shared" si="100"/>
        <v>0</v>
      </c>
      <c r="AW499">
        <f t="shared" si="100"/>
        <v>0</v>
      </c>
      <c r="AX499">
        <f t="shared" si="100"/>
        <v>0</v>
      </c>
    </row>
    <row r="500" spans="3:50" ht="30" customHeight="1" thickTop="1" thickBot="1" x14ac:dyDescent="0.25">
      <c r="C500" s="118"/>
      <c r="D500" s="126"/>
      <c r="E500" s="115"/>
      <c r="F500" s="115"/>
      <c r="G500" s="118"/>
      <c r="H500" s="127"/>
      <c r="I500" s="127"/>
      <c r="J500" s="127"/>
      <c r="K500" s="127"/>
      <c r="L500" s="127"/>
      <c r="M500" s="127"/>
      <c r="N500" s="127"/>
      <c r="O500" s="127"/>
      <c r="P500" s="127"/>
      <c r="Q500" s="109"/>
      <c r="R500" s="127"/>
      <c r="S500" s="127"/>
      <c r="U500" s="15" t="str">
        <f t="shared" si="95"/>
        <v/>
      </c>
      <c r="V500" t="str">
        <f t="shared" si="89"/>
        <v/>
      </c>
      <c r="W500" t="str">
        <f t="shared" si="90"/>
        <v/>
      </c>
      <c r="X500" t="str">
        <f t="shared" si="91"/>
        <v/>
      </c>
      <c r="Y500" t="str">
        <f t="shared" si="92"/>
        <v/>
      </c>
      <c r="Z500" t="str">
        <f t="shared" si="93"/>
        <v/>
      </c>
      <c r="AA500" t="str">
        <f t="shared" si="94"/>
        <v/>
      </c>
      <c r="AB500">
        <v>493</v>
      </c>
      <c r="AC500" t="str">
        <f>IF(ISERROR(IF(U500="","",IF(OR(U500=Cad_Inicial!$D$8,X500=Cad_Inicial!$D$8),Cad_Inicial!$D$8+AB500*1000,0))),"",IF(U500="","",IF(OR(U500=Cad_Inicial!$D$8,X500=Cad_Inicial!$D$8),Cad_Inicial!$D$8+AB500*1000,0)))</f>
        <v/>
      </c>
      <c r="AK500" s="50" t="e">
        <f t="shared" si="96"/>
        <v>#VALUE!</v>
      </c>
      <c r="AL500" s="50" t="e">
        <f t="shared" si="97"/>
        <v>#VALUE!</v>
      </c>
      <c r="AM500">
        <f t="shared" si="98"/>
        <v>0</v>
      </c>
      <c r="AN500">
        <f t="shared" si="100"/>
        <v>0</v>
      </c>
      <c r="AO500">
        <f t="shared" si="100"/>
        <v>0</v>
      </c>
      <c r="AP500">
        <f t="shared" si="100"/>
        <v>0</v>
      </c>
      <c r="AQ500">
        <f t="shared" si="100"/>
        <v>0</v>
      </c>
      <c r="AR500">
        <f t="shared" si="100"/>
        <v>0</v>
      </c>
      <c r="AS500">
        <f t="shared" si="100"/>
        <v>0</v>
      </c>
      <c r="AT500">
        <f t="shared" si="100"/>
        <v>0</v>
      </c>
      <c r="AU500">
        <f t="shared" si="100"/>
        <v>0</v>
      </c>
      <c r="AV500">
        <f t="shared" si="100"/>
        <v>0</v>
      </c>
      <c r="AW500">
        <f t="shared" si="100"/>
        <v>0</v>
      </c>
      <c r="AX500">
        <f t="shared" si="100"/>
        <v>0</v>
      </c>
    </row>
    <row r="501" spans="3:50" ht="30" customHeight="1" thickTop="1" thickBot="1" x14ac:dyDescent="0.25">
      <c r="C501" s="118"/>
      <c r="D501" s="126"/>
      <c r="E501" s="115"/>
      <c r="F501" s="115"/>
      <c r="G501" s="118"/>
      <c r="H501" s="127"/>
      <c r="I501" s="127"/>
      <c r="J501" s="127"/>
      <c r="K501" s="127"/>
      <c r="L501" s="127"/>
      <c r="M501" s="127"/>
      <c r="N501" s="127"/>
      <c r="O501" s="127"/>
      <c r="P501" s="127"/>
      <c r="Q501" s="109"/>
      <c r="R501" s="127"/>
      <c r="S501" s="127"/>
      <c r="U501" s="15" t="str">
        <f t="shared" si="95"/>
        <v/>
      </c>
      <c r="V501" t="str">
        <f t="shared" si="89"/>
        <v/>
      </c>
      <c r="W501" t="str">
        <f t="shared" si="90"/>
        <v/>
      </c>
      <c r="X501" t="str">
        <f t="shared" si="91"/>
        <v/>
      </c>
      <c r="Y501" t="str">
        <f t="shared" si="92"/>
        <v/>
      </c>
      <c r="Z501" t="str">
        <f t="shared" si="93"/>
        <v/>
      </c>
      <c r="AA501" t="str">
        <f t="shared" si="94"/>
        <v/>
      </c>
      <c r="AB501">
        <v>494</v>
      </c>
      <c r="AC501" t="str">
        <f>IF(ISERROR(IF(U501="","",IF(OR(U501=Cad_Inicial!$D$8,X501=Cad_Inicial!$D$8),Cad_Inicial!$D$8+AB501*1000,0))),"",IF(U501="","",IF(OR(U501=Cad_Inicial!$D$8,X501=Cad_Inicial!$D$8),Cad_Inicial!$D$8+AB501*1000,0)))</f>
        <v/>
      </c>
      <c r="AK501" s="50" t="e">
        <f t="shared" si="96"/>
        <v>#VALUE!</v>
      </c>
      <c r="AL501" s="50" t="e">
        <f t="shared" si="97"/>
        <v>#VALUE!</v>
      </c>
      <c r="AM501">
        <f t="shared" si="98"/>
        <v>0</v>
      </c>
      <c r="AN501">
        <f t="shared" si="100"/>
        <v>0</v>
      </c>
      <c r="AO501">
        <f t="shared" si="100"/>
        <v>0</v>
      </c>
      <c r="AP501">
        <f t="shared" si="100"/>
        <v>0</v>
      </c>
      <c r="AQ501">
        <f t="shared" si="100"/>
        <v>0</v>
      </c>
      <c r="AR501">
        <f t="shared" si="100"/>
        <v>0</v>
      </c>
      <c r="AS501">
        <f t="shared" si="100"/>
        <v>0</v>
      </c>
      <c r="AT501">
        <f t="shared" si="100"/>
        <v>0</v>
      </c>
      <c r="AU501">
        <f t="shared" si="100"/>
        <v>0</v>
      </c>
      <c r="AV501">
        <f t="shared" si="100"/>
        <v>0</v>
      </c>
      <c r="AW501">
        <f t="shared" si="100"/>
        <v>0</v>
      </c>
      <c r="AX501">
        <f t="shared" si="100"/>
        <v>0</v>
      </c>
    </row>
    <row r="502" spans="3:50" ht="30" customHeight="1" thickTop="1" thickBot="1" x14ac:dyDescent="0.25">
      <c r="C502" s="118"/>
      <c r="D502" s="126"/>
      <c r="E502" s="115"/>
      <c r="F502" s="115"/>
      <c r="G502" s="118"/>
      <c r="H502" s="127"/>
      <c r="I502" s="127"/>
      <c r="J502" s="127"/>
      <c r="K502" s="127"/>
      <c r="L502" s="127"/>
      <c r="M502" s="127"/>
      <c r="N502" s="127"/>
      <c r="O502" s="127"/>
      <c r="P502" s="127"/>
      <c r="Q502" s="109"/>
      <c r="R502" s="127"/>
      <c r="S502" s="127"/>
      <c r="U502" s="15" t="str">
        <f t="shared" si="95"/>
        <v/>
      </c>
      <c r="V502" t="str">
        <f t="shared" si="89"/>
        <v/>
      </c>
      <c r="W502" t="str">
        <f t="shared" si="90"/>
        <v/>
      </c>
      <c r="X502" t="str">
        <f t="shared" si="91"/>
        <v/>
      </c>
      <c r="Y502" t="str">
        <f t="shared" si="92"/>
        <v/>
      </c>
      <c r="Z502" t="str">
        <f t="shared" si="93"/>
        <v/>
      </c>
      <c r="AA502" t="str">
        <f t="shared" si="94"/>
        <v/>
      </c>
      <c r="AB502">
        <v>495</v>
      </c>
      <c r="AC502" t="str">
        <f>IF(ISERROR(IF(U502="","",IF(OR(U502=Cad_Inicial!$D$8,X502=Cad_Inicial!$D$8),Cad_Inicial!$D$8+AB502*1000,0))),"",IF(U502="","",IF(OR(U502=Cad_Inicial!$D$8,X502=Cad_Inicial!$D$8),Cad_Inicial!$D$8+AB502*1000,0)))</f>
        <v/>
      </c>
      <c r="AK502" s="50" t="e">
        <f t="shared" si="96"/>
        <v>#VALUE!</v>
      </c>
      <c r="AL502" s="50" t="e">
        <f t="shared" si="97"/>
        <v>#VALUE!</v>
      </c>
      <c r="AM502">
        <f t="shared" si="98"/>
        <v>0</v>
      </c>
      <c r="AN502">
        <f t="shared" si="100"/>
        <v>0</v>
      </c>
      <c r="AO502">
        <f t="shared" si="100"/>
        <v>0</v>
      </c>
      <c r="AP502">
        <f t="shared" si="100"/>
        <v>0</v>
      </c>
      <c r="AQ502">
        <f t="shared" si="100"/>
        <v>0</v>
      </c>
      <c r="AR502">
        <f t="shared" si="100"/>
        <v>0</v>
      </c>
      <c r="AS502">
        <f t="shared" si="100"/>
        <v>0</v>
      </c>
      <c r="AT502">
        <f t="shared" si="100"/>
        <v>0</v>
      </c>
      <c r="AU502">
        <f t="shared" si="100"/>
        <v>0</v>
      </c>
      <c r="AV502">
        <f t="shared" si="100"/>
        <v>0</v>
      </c>
      <c r="AW502">
        <f t="shared" si="100"/>
        <v>0</v>
      </c>
      <c r="AX502">
        <f t="shared" si="100"/>
        <v>0</v>
      </c>
    </row>
    <row r="503" spans="3:50" ht="30" customHeight="1" thickTop="1" thickBot="1" x14ac:dyDescent="0.25">
      <c r="C503" s="118"/>
      <c r="D503" s="126"/>
      <c r="E503" s="115"/>
      <c r="F503" s="115"/>
      <c r="G503" s="118"/>
      <c r="H503" s="127"/>
      <c r="I503" s="127"/>
      <c r="J503" s="127"/>
      <c r="K503" s="127"/>
      <c r="L503" s="127"/>
      <c r="M503" s="127"/>
      <c r="N503" s="127"/>
      <c r="O503" s="127"/>
      <c r="P503" s="127"/>
      <c r="Q503" s="109"/>
      <c r="R503" s="127"/>
      <c r="S503" s="127"/>
      <c r="U503" s="15" t="str">
        <f t="shared" si="95"/>
        <v/>
      </c>
      <c r="V503" t="str">
        <f t="shared" si="89"/>
        <v/>
      </c>
      <c r="W503" t="str">
        <f t="shared" si="90"/>
        <v/>
      </c>
      <c r="X503" t="str">
        <f t="shared" si="91"/>
        <v/>
      </c>
      <c r="Y503" t="str">
        <f t="shared" si="92"/>
        <v/>
      </c>
      <c r="Z503" t="str">
        <f t="shared" si="93"/>
        <v/>
      </c>
      <c r="AA503" t="str">
        <f t="shared" si="94"/>
        <v/>
      </c>
      <c r="AB503">
        <v>496</v>
      </c>
      <c r="AC503" t="str">
        <f>IF(ISERROR(IF(U503="","",IF(OR(U503=Cad_Inicial!$D$8,X503=Cad_Inicial!$D$8),Cad_Inicial!$D$8+AB503*1000,0))),"",IF(U503="","",IF(OR(U503=Cad_Inicial!$D$8,X503=Cad_Inicial!$D$8),Cad_Inicial!$D$8+AB503*1000,0)))</f>
        <v/>
      </c>
      <c r="AK503" s="50" t="e">
        <f t="shared" si="96"/>
        <v>#VALUE!</v>
      </c>
      <c r="AL503" s="50" t="e">
        <f t="shared" si="97"/>
        <v>#VALUE!</v>
      </c>
      <c r="AM503">
        <f t="shared" si="98"/>
        <v>0</v>
      </c>
      <c r="AN503">
        <f t="shared" si="100"/>
        <v>0</v>
      </c>
      <c r="AO503">
        <f t="shared" si="100"/>
        <v>0</v>
      </c>
      <c r="AP503">
        <f t="shared" si="100"/>
        <v>0</v>
      </c>
      <c r="AQ503">
        <f t="shared" si="100"/>
        <v>0</v>
      </c>
      <c r="AR503">
        <f t="shared" si="100"/>
        <v>0</v>
      </c>
      <c r="AS503">
        <f t="shared" si="100"/>
        <v>0</v>
      </c>
      <c r="AT503">
        <f t="shared" si="100"/>
        <v>0</v>
      </c>
      <c r="AU503">
        <f t="shared" si="100"/>
        <v>0</v>
      </c>
      <c r="AV503">
        <f t="shared" si="100"/>
        <v>0</v>
      </c>
      <c r="AW503">
        <f t="shared" si="100"/>
        <v>0</v>
      </c>
      <c r="AX503">
        <f t="shared" si="100"/>
        <v>0</v>
      </c>
    </row>
    <row r="504" spans="3:50" ht="30" customHeight="1" thickTop="1" thickBot="1" x14ac:dyDescent="0.25">
      <c r="C504" s="118"/>
      <c r="D504" s="126"/>
      <c r="E504" s="115"/>
      <c r="F504" s="115"/>
      <c r="G504" s="118"/>
      <c r="H504" s="127"/>
      <c r="I504" s="127"/>
      <c r="J504" s="127"/>
      <c r="K504" s="127"/>
      <c r="L504" s="127"/>
      <c r="M504" s="127"/>
      <c r="N504" s="127"/>
      <c r="O504" s="127"/>
      <c r="P504" s="127"/>
      <c r="Q504" s="109"/>
      <c r="R504" s="127"/>
      <c r="S504" s="127"/>
      <c r="U504" s="15" t="str">
        <f t="shared" si="95"/>
        <v/>
      </c>
      <c r="V504" t="str">
        <f t="shared" si="89"/>
        <v/>
      </c>
      <c r="W504" t="str">
        <f t="shared" si="90"/>
        <v/>
      </c>
      <c r="X504" t="str">
        <f t="shared" si="91"/>
        <v/>
      </c>
      <c r="Y504" t="str">
        <f t="shared" si="92"/>
        <v/>
      </c>
      <c r="Z504" t="str">
        <f t="shared" si="93"/>
        <v/>
      </c>
      <c r="AA504" t="str">
        <f t="shared" si="94"/>
        <v/>
      </c>
      <c r="AB504">
        <v>497</v>
      </c>
      <c r="AC504" t="str">
        <f>IF(ISERROR(IF(U504="","",IF(OR(U504=Cad_Inicial!$D$8,X504=Cad_Inicial!$D$8),Cad_Inicial!$D$8+AB504*1000,0))),"",IF(U504="","",IF(OR(U504=Cad_Inicial!$D$8,X504=Cad_Inicial!$D$8),Cad_Inicial!$D$8+AB504*1000,0)))</f>
        <v/>
      </c>
      <c r="AK504" s="50" t="e">
        <f t="shared" si="96"/>
        <v>#VALUE!</v>
      </c>
      <c r="AL504" s="50" t="e">
        <f t="shared" si="97"/>
        <v>#VALUE!</v>
      </c>
      <c r="AM504">
        <f t="shared" si="98"/>
        <v>0</v>
      </c>
      <c r="AN504">
        <f t="shared" si="100"/>
        <v>0</v>
      </c>
      <c r="AO504">
        <f t="shared" si="100"/>
        <v>0</v>
      </c>
      <c r="AP504">
        <f t="shared" si="100"/>
        <v>0</v>
      </c>
      <c r="AQ504">
        <f t="shared" si="100"/>
        <v>0</v>
      </c>
      <c r="AR504">
        <f t="shared" si="100"/>
        <v>0</v>
      </c>
      <c r="AS504">
        <f t="shared" si="100"/>
        <v>0</v>
      </c>
      <c r="AT504">
        <f t="shared" si="100"/>
        <v>0</v>
      </c>
      <c r="AU504">
        <f t="shared" si="100"/>
        <v>0</v>
      </c>
      <c r="AV504">
        <f t="shared" si="100"/>
        <v>0</v>
      </c>
      <c r="AW504">
        <f t="shared" si="100"/>
        <v>0</v>
      </c>
      <c r="AX504">
        <f t="shared" si="100"/>
        <v>0</v>
      </c>
    </row>
    <row r="505" spans="3:50" ht="30" customHeight="1" thickTop="1" thickBot="1" x14ac:dyDescent="0.25">
      <c r="C505" s="118"/>
      <c r="D505" s="126"/>
      <c r="E505" s="115"/>
      <c r="F505" s="115"/>
      <c r="G505" s="118"/>
      <c r="H505" s="127"/>
      <c r="I505" s="127"/>
      <c r="J505" s="127"/>
      <c r="K505" s="127"/>
      <c r="L505" s="127"/>
      <c r="M505" s="127"/>
      <c r="N505" s="127"/>
      <c r="O505" s="127"/>
      <c r="P505" s="127"/>
      <c r="Q505" s="109"/>
      <c r="R505" s="127"/>
      <c r="S505" s="127"/>
      <c r="U505" s="15" t="str">
        <f t="shared" si="95"/>
        <v/>
      </c>
      <c r="V505" t="str">
        <f t="shared" si="89"/>
        <v/>
      </c>
      <c r="W505" t="str">
        <f t="shared" si="90"/>
        <v/>
      </c>
      <c r="X505" t="str">
        <f t="shared" si="91"/>
        <v/>
      </c>
      <c r="Y505" t="str">
        <f t="shared" si="92"/>
        <v/>
      </c>
      <c r="Z505" t="str">
        <f t="shared" si="93"/>
        <v/>
      </c>
      <c r="AA505" t="str">
        <f t="shared" si="94"/>
        <v/>
      </c>
      <c r="AB505">
        <v>498</v>
      </c>
      <c r="AC505" t="str">
        <f>IF(ISERROR(IF(U505="","",IF(OR(U505=Cad_Inicial!$D$8,X505=Cad_Inicial!$D$8),Cad_Inicial!$D$8+AB505*1000,0))),"",IF(U505="","",IF(OR(U505=Cad_Inicial!$D$8,X505=Cad_Inicial!$D$8),Cad_Inicial!$D$8+AB505*1000,0)))</f>
        <v/>
      </c>
      <c r="AK505" s="50" t="e">
        <f t="shared" si="96"/>
        <v>#VALUE!</v>
      </c>
      <c r="AL505" s="50" t="e">
        <f t="shared" si="97"/>
        <v>#VALUE!</v>
      </c>
      <c r="AM505">
        <f t="shared" si="98"/>
        <v>0</v>
      </c>
      <c r="AN505">
        <f t="shared" si="100"/>
        <v>0</v>
      </c>
      <c r="AO505">
        <f t="shared" si="100"/>
        <v>0</v>
      </c>
      <c r="AP505">
        <f t="shared" si="100"/>
        <v>0</v>
      </c>
      <c r="AQ505">
        <f t="shared" si="100"/>
        <v>0</v>
      </c>
      <c r="AR505">
        <f t="shared" si="100"/>
        <v>0</v>
      </c>
      <c r="AS505">
        <f t="shared" si="100"/>
        <v>0</v>
      </c>
      <c r="AT505">
        <f t="shared" si="100"/>
        <v>0</v>
      </c>
      <c r="AU505">
        <f t="shared" si="100"/>
        <v>0</v>
      </c>
      <c r="AV505">
        <f t="shared" si="100"/>
        <v>0</v>
      </c>
      <c r="AW505">
        <f t="shared" si="100"/>
        <v>0</v>
      </c>
      <c r="AX505">
        <f t="shared" si="100"/>
        <v>0</v>
      </c>
    </row>
    <row r="506" spans="3:50" ht="30" customHeight="1" thickTop="1" thickBot="1" x14ac:dyDescent="0.25">
      <c r="C506" s="118"/>
      <c r="D506" s="126"/>
      <c r="E506" s="115"/>
      <c r="F506" s="115"/>
      <c r="G506" s="118"/>
      <c r="H506" s="127"/>
      <c r="I506" s="127"/>
      <c r="J506" s="127"/>
      <c r="K506" s="127"/>
      <c r="L506" s="127"/>
      <c r="M506" s="127"/>
      <c r="N506" s="127"/>
      <c r="O506" s="127"/>
      <c r="P506" s="127"/>
      <c r="Q506" s="109"/>
      <c r="R506" s="127"/>
      <c r="S506" s="127"/>
      <c r="U506" s="15" t="str">
        <f t="shared" si="95"/>
        <v/>
      </c>
      <c r="V506" t="str">
        <f t="shared" si="89"/>
        <v/>
      </c>
      <c r="W506" t="str">
        <f t="shared" si="90"/>
        <v/>
      </c>
      <c r="X506" t="str">
        <f t="shared" si="91"/>
        <v/>
      </c>
      <c r="Y506" t="str">
        <f t="shared" si="92"/>
        <v/>
      </c>
      <c r="Z506" t="str">
        <f t="shared" si="93"/>
        <v/>
      </c>
      <c r="AA506" t="str">
        <f t="shared" si="94"/>
        <v/>
      </c>
      <c r="AB506">
        <v>499</v>
      </c>
      <c r="AC506" t="str">
        <f>IF(ISERROR(IF(U506="","",IF(OR(U506=Cad_Inicial!$D$8,X506=Cad_Inicial!$D$8),Cad_Inicial!$D$8+AB506*1000,0))),"",IF(U506="","",IF(OR(U506=Cad_Inicial!$D$8,X506=Cad_Inicial!$D$8),Cad_Inicial!$D$8+AB506*1000,0)))</f>
        <v/>
      </c>
      <c r="AK506" s="50" t="e">
        <f t="shared" si="96"/>
        <v>#VALUE!</v>
      </c>
      <c r="AL506" s="50" t="e">
        <f t="shared" si="97"/>
        <v>#VALUE!</v>
      </c>
      <c r="AM506">
        <f t="shared" si="98"/>
        <v>0</v>
      </c>
      <c r="AN506">
        <f t="shared" si="100"/>
        <v>0</v>
      </c>
      <c r="AO506">
        <f t="shared" si="100"/>
        <v>0</v>
      </c>
      <c r="AP506">
        <f t="shared" si="100"/>
        <v>0</v>
      </c>
      <c r="AQ506">
        <f t="shared" si="100"/>
        <v>0</v>
      </c>
      <c r="AR506">
        <f t="shared" si="100"/>
        <v>0</v>
      </c>
      <c r="AS506">
        <f t="shared" si="100"/>
        <v>0</v>
      </c>
      <c r="AT506">
        <f t="shared" si="100"/>
        <v>0</v>
      </c>
      <c r="AU506">
        <f t="shared" si="100"/>
        <v>0</v>
      </c>
      <c r="AV506">
        <f t="shared" si="100"/>
        <v>0</v>
      </c>
      <c r="AW506">
        <f t="shared" si="100"/>
        <v>0</v>
      </c>
      <c r="AX506">
        <f t="shared" si="100"/>
        <v>0</v>
      </c>
    </row>
    <row r="507" spans="3:50" ht="30" customHeight="1" thickTop="1" thickBot="1" x14ac:dyDescent="0.25">
      <c r="C507" s="118"/>
      <c r="D507" s="126"/>
      <c r="E507" s="115"/>
      <c r="F507" s="115"/>
      <c r="G507" s="118"/>
      <c r="H507" s="127"/>
      <c r="I507" s="127"/>
      <c r="J507" s="127"/>
      <c r="K507" s="127"/>
      <c r="L507" s="127"/>
      <c r="M507" s="127"/>
      <c r="N507" s="127"/>
      <c r="O507" s="127"/>
      <c r="P507" s="127"/>
      <c r="Q507" s="109"/>
      <c r="R507" s="127"/>
      <c r="S507" s="127"/>
      <c r="U507" s="15" t="str">
        <f t="shared" si="95"/>
        <v/>
      </c>
      <c r="V507" t="str">
        <f t="shared" si="89"/>
        <v/>
      </c>
      <c r="W507" t="str">
        <f t="shared" si="90"/>
        <v/>
      </c>
      <c r="X507" t="str">
        <f t="shared" si="91"/>
        <v/>
      </c>
      <c r="Y507" t="str">
        <f t="shared" si="92"/>
        <v/>
      </c>
      <c r="Z507" t="str">
        <f t="shared" si="93"/>
        <v/>
      </c>
      <c r="AA507" t="str">
        <f t="shared" si="94"/>
        <v/>
      </c>
      <c r="AB507">
        <v>500</v>
      </c>
      <c r="AC507" t="str">
        <f>IF(ISERROR(IF(U507="","",IF(OR(U507=Cad_Inicial!$D$8,X507=Cad_Inicial!$D$8),Cad_Inicial!$D$8+AB507*1000,0))),"",IF(U507="","",IF(OR(U507=Cad_Inicial!$D$8,X507=Cad_Inicial!$D$8),Cad_Inicial!$D$8+AB507*1000,0)))</f>
        <v/>
      </c>
      <c r="AK507" s="50" t="e">
        <f t="shared" si="96"/>
        <v>#VALUE!</v>
      </c>
      <c r="AL507" s="50" t="e">
        <f t="shared" si="97"/>
        <v>#VALUE!</v>
      </c>
      <c r="AM507">
        <f t="shared" si="98"/>
        <v>0</v>
      </c>
      <c r="AN507">
        <f t="shared" si="100"/>
        <v>0</v>
      </c>
      <c r="AO507">
        <f t="shared" si="100"/>
        <v>0</v>
      </c>
      <c r="AP507">
        <f t="shared" si="100"/>
        <v>0</v>
      </c>
      <c r="AQ507">
        <f t="shared" si="100"/>
        <v>0</v>
      </c>
      <c r="AR507">
        <f t="shared" si="100"/>
        <v>0</v>
      </c>
      <c r="AS507">
        <f t="shared" si="100"/>
        <v>0</v>
      </c>
      <c r="AT507">
        <f t="shared" si="100"/>
        <v>0</v>
      </c>
      <c r="AU507">
        <f t="shared" si="100"/>
        <v>0</v>
      </c>
      <c r="AV507">
        <f t="shared" si="100"/>
        <v>0</v>
      </c>
      <c r="AW507">
        <f t="shared" si="100"/>
        <v>0</v>
      </c>
      <c r="AX507">
        <f t="shared" si="100"/>
        <v>0</v>
      </c>
    </row>
    <row r="508" spans="3:50" ht="30" customHeight="1" thickTop="1" thickBot="1" x14ac:dyDescent="0.25">
      <c r="C508" s="118"/>
      <c r="D508" s="126"/>
      <c r="E508" s="115"/>
      <c r="F508" s="115"/>
      <c r="G508" s="118"/>
      <c r="H508" s="127"/>
      <c r="I508" s="127"/>
      <c r="J508" s="127"/>
      <c r="K508" s="127"/>
      <c r="L508" s="127"/>
      <c r="M508" s="127"/>
      <c r="N508" s="127"/>
      <c r="O508" s="127"/>
      <c r="P508" s="127"/>
      <c r="Q508" s="109"/>
      <c r="R508" s="127"/>
      <c r="S508" s="127"/>
      <c r="U508" s="15" t="str">
        <f t="shared" si="95"/>
        <v/>
      </c>
      <c r="V508" t="str">
        <f t="shared" si="89"/>
        <v/>
      </c>
      <c r="W508" t="str">
        <f t="shared" si="90"/>
        <v/>
      </c>
      <c r="X508" t="str">
        <f t="shared" si="91"/>
        <v/>
      </c>
      <c r="Y508" t="str">
        <f t="shared" si="92"/>
        <v/>
      </c>
      <c r="Z508" t="str">
        <f t="shared" si="93"/>
        <v/>
      </c>
      <c r="AA508" t="str">
        <f t="shared" si="94"/>
        <v/>
      </c>
      <c r="AB508">
        <v>501</v>
      </c>
      <c r="AC508" t="str">
        <f>IF(ISERROR(IF(U508="","",IF(OR(U508=Cad_Inicial!$D$8,X508=Cad_Inicial!$D$8),Cad_Inicial!$D$8+AB508*1000,0))),"",IF(U508="","",IF(OR(U508=Cad_Inicial!$D$8,X508=Cad_Inicial!$D$8),Cad_Inicial!$D$8+AB508*1000,0)))</f>
        <v/>
      </c>
      <c r="AK508" s="50" t="e">
        <f t="shared" si="96"/>
        <v>#VALUE!</v>
      </c>
      <c r="AL508" s="50" t="e">
        <f t="shared" si="97"/>
        <v>#VALUE!</v>
      </c>
      <c r="AM508">
        <f t="shared" si="98"/>
        <v>0</v>
      </c>
      <c r="AN508">
        <f t="shared" si="100"/>
        <v>0</v>
      </c>
      <c r="AO508">
        <f t="shared" si="100"/>
        <v>0</v>
      </c>
      <c r="AP508">
        <f t="shared" si="100"/>
        <v>0</v>
      </c>
      <c r="AQ508">
        <f t="shared" si="100"/>
        <v>0</v>
      </c>
      <c r="AR508">
        <f t="shared" si="100"/>
        <v>0</v>
      </c>
      <c r="AS508">
        <f t="shared" si="100"/>
        <v>0</v>
      </c>
      <c r="AT508">
        <f t="shared" si="100"/>
        <v>0</v>
      </c>
      <c r="AU508">
        <f t="shared" si="100"/>
        <v>0</v>
      </c>
      <c r="AV508">
        <f t="shared" si="100"/>
        <v>0</v>
      </c>
      <c r="AW508">
        <f t="shared" si="100"/>
        <v>0</v>
      </c>
      <c r="AX508">
        <f t="shared" si="100"/>
        <v>0</v>
      </c>
    </row>
    <row r="509" spans="3:50" ht="30" customHeight="1" thickTop="1" thickBot="1" x14ac:dyDescent="0.25">
      <c r="C509" s="118"/>
      <c r="D509" s="126"/>
      <c r="E509" s="115"/>
      <c r="F509" s="115"/>
      <c r="G509" s="118"/>
      <c r="H509" s="127"/>
      <c r="I509" s="127"/>
      <c r="J509" s="127"/>
      <c r="K509" s="127"/>
      <c r="L509" s="127"/>
      <c r="M509" s="127"/>
      <c r="N509" s="127"/>
      <c r="O509" s="127"/>
      <c r="P509" s="127"/>
      <c r="Q509" s="109"/>
      <c r="R509" s="127"/>
      <c r="S509" s="127"/>
      <c r="U509" s="15" t="str">
        <f t="shared" si="95"/>
        <v/>
      </c>
      <c r="V509" t="str">
        <f t="shared" si="89"/>
        <v/>
      </c>
      <c r="W509" t="str">
        <f t="shared" si="90"/>
        <v/>
      </c>
      <c r="X509" t="str">
        <f t="shared" si="91"/>
        <v/>
      </c>
      <c r="Y509" t="str">
        <f t="shared" si="92"/>
        <v/>
      </c>
      <c r="Z509" t="str">
        <f t="shared" si="93"/>
        <v/>
      </c>
      <c r="AA509" t="str">
        <f t="shared" si="94"/>
        <v/>
      </c>
      <c r="AB509">
        <v>502</v>
      </c>
      <c r="AC509" t="str">
        <f>IF(ISERROR(IF(U509="","",IF(OR(U509=Cad_Inicial!$D$8,X509=Cad_Inicial!$D$8),Cad_Inicial!$D$8+AB509*1000,0))),"",IF(U509="","",IF(OR(U509=Cad_Inicial!$D$8,X509=Cad_Inicial!$D$8),Cad_Inicial!$D$8+AB509*1000,0)))</f>
        <v/>
      </c>
      <c r="AK509" s="50" t="e">
        <f t="shared" si="96"/>
        <v>#VALUE!</v>
      </c>
      <c r="AL509" s="50" t="e">
        <f t="shared" si="97"/>
        <v>#VALUE!</v>
      </c>
      <c r="AM509">
        <f t="shared" si="98"/>
        <v>0</v>
      </c>
      <c r="AN509">
        <f t="shared" si="100"/>
        <v>0</v>
      </c>
      <c r="AO509">
        <f t="shared" si="100"/>
        <v>0</v>
      </c>
      <c r="AP509">
        <f t="shared" si="100"/>
        <v>0</v>
      </c>
      <c r="AQ509">
        <f t="shared" si="100"/>
        <v>0</v>
      </c>
      <c r="AR509">
        <f t="shared" si="100"/>
        <v>0</v>
      </c>
      <c r="AS509">
        <f t="shared" si="100"/>
        <v>0</v>
      </c>
      <c r="AT509">
        <f t="shared" si="100"/>
        <v>0</v>
      </c>
      <c r="AU509">
        <f t="shared" si="100"/>
        <v>0</v>
      </c>
      <c r="AV509">
        <f t="shared" si="100"/>
        <v>0</v>
      </c>
      <c r="AW509">
        <f t="shared" si="100"/>
        <v>0</v>
      </c>
      <c r="AX509">
        <f t="shared" si="100"/>
        <v>0</v>
      </c>
    </row>
    <row r="510" spans="3:50" ht="30" customHeight="1" thickTop="1" thickBot="1" x14ac:dyDescent="0.25">
      <c r="C510" s="118"/>
      <c r="D510" s="126"/>
      <c r="E510" s="115"/>
      <c r="F510" s="115"/>
      <c r="G510" s="118"/>
      <c r="H510" s="127"/>
      <c r="I510" s="127"/>
      <c r="J510" s="127"/>
      <c r="K510" s="127"/>
      <c r="L510" s="127"/>
      <c r="M510" s="127"/>
      <c r="N510" s="127"/>
      <c r="O510" s="127"/>
      <c r="P510" s="127"/>
      <c r="Q510" s="109"/>
      <c r="R510" s="127"/>
      <c r="S510" s="127"/>
      <c r="U510" s="15" t="str">
        <f t="shared" si="95"/>
        <v/>
      </c>
      <c r="V510" t="str">
        <f t="shared" si="89"/>
        <v/>
      </c>
      <c r="W510" t="str">
        <f t="shared" si="90"/>
        <v/>
      </c>
      <c r="X510" t="str">
        <f t="shared" si="91"/>
        <v/>
      </c>
      <c r="Y510" t="str">
        <f t="shared" si="92"/>
        <v/>
      </c>
      <c r="Z510" t="str">
        <f t="shared" si="93"/>
        <v/>
      </c>
      <c r="AA510" t="str">
        <f t="shared" si="94"/>
        <v/>
      </c>
      <c r="AB510">
        <v>503</v>
      </c>
      <c r="AC510" t="str">
        <f>IF(ISERROR(IF(U510="","",IF(OR(U510=Cad_Inicial!$D$8,X510=Cad_Inicial!$D$8),Cad_Inicial!$D$8+AB510*1000,0))),"",IF(U510="","",IF(OR(U510=Cad_Inicial!$D$8,X510=Cad_Inicial!$D$8),Cad_Inicial!$D$8+AB510*1000,0)))</f>
        <v/>
      </c>
      <c r="AK510" s="50" t="e">
        <f t="shared" si="96"/>
        <v>#VALUE!</v>
      </c>
      <c r="AL510" s="50" t="e">
        <f t="shared" si="97"/>
        <v>#VALUE!</v>
      </c>
      <c r="AM510">
        <f t="shared" si="98"/>
        <v>0</v>
      </c>
      <c r="AN510">
        <f t="shared" si="100"/>
        <v>0</v>
      </c>
      <c r="AO510">
        <f t="shared" si="100"/>
        <v>0</v>
      </c>
      <c r="AP510">
        <f t="shared" si="100"/>
        <v>0</v>
      </c>
      <c r="AQ510">
        <f t="shared" si="100"/>
        <v>0</v>
      </c>
      <c r="AR510">
        <f t="shared" si="100"/>
        <v>0</v>
      </c>
      <c r="AS510">
        <f t="shared" si="100"/>
        <v>0</v>
      </c>
      <c r="AT510">
        <f t="shared" si="100"/>
        <v>0</v>
      </c>
      <c r="AU510">
        <f t="shared" si="100"/>
        <v>0</v>
      </c>
      <c r="AV510">
        <f t="shared" si="100"/>
        <v>0</v>
      </c>
      <c r="AW510">
        <f t="shared" si="100"/>
        <v>0</v>
      </c>
      <c r="AX510">
        <f t="shared" si="100"/>
        <v>0</v>
      </c>
    </row>
    <row r="511" spans="3:50" ht="30" customHeight="1" thickTop="1" thickBot="1" x14ac:dyDescent="0.25">
      <c r="C511" s="118"/>
      <c r="D511" s="126"/>
      <c r="E511" s="115"/>
      <c r="F511" s="115"/>
      <c r="G511" s="118"/>
      <c r="H511" s="127"/>
      <c r="I511" s="127"/>
      <c r="J511" s="127"/>
      <c r="K511" s="127"/>
      <c r="L511" s="127"/>
      <c r="M511" s="127"/>
      <c r="N511" s="127"/>
      <c r="O511" s="127"/>
      <c r="P511" s="127"/>
      <c r="Q511" s="109"/>
      <c r="R511" s="127"/>
      <c r="S511" s="127"/>
      <c r="U511" s="15" t="str">
        <f t="shared" si="95"/>
        <v/>
      </c>
      <c r="V511" t="str">
        <f t="shared" si="89"/>
        <v/>
      </c>
      <c r="W511" t="str">
        <f t="shared" si="90"/>
        <v/>
      </c>
      <c r="X511" t="str">
        <f t="shared" si="91"/>
        <v/>
      </c>
      <c r="Y511" t="str">
        <f t="shared" si="92"/>
        <v/>
      </c>
      <c r="Z511" t="str">
        <f t="shared" si="93"/>
        <v/>
      </c>
      <c r="AA511" t="str">
        <f t="shared" si="94"/>
        <v/>
      </c>
      <c r="AB511">
        <v>504</v>
      </c>
      <c r="AC511" t="str">
        <f>IF(ISERROR(IF(U511="","",IF(OR(U511=Cad_Inicial!$D$8,X511=Cad_Inicial!$D$8),Cad_Inicial!$D$8+AB511*1000,0))),"",IF(U511="","",IF(OR(U511=Cad_Inicial!$D$8,X511=Cad_Inicial!$D$8),Cad_Inicial!$D$8+AB511*1000,0)))</f>
        <v/>
      </c>
      <c r="AK511" s="50" t="e">
        <f t="shared" si="96"/>
        <v>#VALUE!</v>
      </c>
      <c r="AL511" s="50" t="e">
        <f t="shared" si="97"/>
        <v>#VALUE!</v>
      </c>
      <c r="AM511">
        <f t="shared" si="98"/>
        <v>0</v>
      </c>
      <c r="AN511">
        <f t="shared" si="100"/>
        <v>0</v>
      </c>
      <c r="AO511">
        <f t="shared" si="100"/>
        <v>0</v>
      </c>
      <c r="AP511">
        <f t="shared" si="100"/>
        <v>0</v>
      </c>
      <c r="AQ511">
        <f t="shared" si="100"/>
        <v>0</v>
      </c>
      <c r="AR511">
        <f t="shared" si="100"/>
        <v>0</v>
      </c>
      <c r="AS511">
        <f t="shared" si="100"/>
        <v>0</v>
      </c>
      <c r="AT511">
        <f t="shared" si="100"/>
        <v>0</v>
      </c>
      <c r="AU511">
        <f t="shared" si="100"/>
        <v>0</v>
      </c>
      <c r="AV511">
        <f t="shared" si="100"/>
        <v>0</v>
      </c>
      <c r="AW511">
        <f t="shared" si="100"/>
        <v>0</v>
      </c>
      <c r="AX511">
        <f t="shared" si="100"/>
        <v>0</v>
      </c>
    </row>
    <row r="512" spans="3:50" ht="30" customHeight="1" thickTop="1" thickBot="1" x14ac:dyDescent="0.25">
      <c r="C512" s="118"/>
      <c r="D512" s="126"/>
      <c r="E512" s="115"/>
      <c r="F512" s="115"/>
      <c r="G512" s="118"/>
      <c r="H512" s="127"/>
      <c r="I512" s="127"/>
      <c r="J512" s="127"/>
      <c r="K512" s="127"/>
      <c r="L512" s="127"/>
      <c r="M512" s="127"/>
      <c r="N512" s="127"/>
      <c r="O512" s="127"/>
      <c r="P512" s="127"/>
      <c r="Q512" s="109"/>
      <c r="R512" s="127"/>
      <c r="S512" s="127"/>
      <c r="U512" s="15" t="str">
        <f t="shared" si="95"/>
        <v/>
      </c>
      <c r="V512" t="str">
        <f t="shared" si="89"/>
        <v/>
      </c>
      <c r="W512" t="str">
        <f t="shared" si="90"/>
        <v/>
      </c>
      <c r="X512" t="str">
        <f t="shared" si="91"/>
        <v/>
      </c>
      <c r="Y512" t="str">
        <f t="shared" si="92"/>
        <v/>
      </c>
      <c r="Z512" t="str">
        <f t="shared" si="93"/>
        <v/>
      </c>
      <c r="AA512" t="str">
        <f t="shared" si="94"/>
        <v/>
      </c>
      <c r="AB512">
        <v>505</v>
      </c>
      <c r="AC512" t="str">
        <f>IF(ISERROR(IF(U512="","",IF(OR(U512=Cad_Inicial!$D$8,X512=Cad_Inicial!$D$8),Cad_Inicial!$D$8+AB512*1000,0))),"",IF(U512="","",IF(OR(U512=Cad_Inicial!$D$8,X512=Cad_Inicial!$D$8),Cad_Inicial!$D$8+AB512*1000,0)))</f>
        <v/>
      </c>
      <c r="AK512" s="50" t="e">
        <f t="shared" si="96"/>
        <v>#VALUE!</v>
      </c>
      <c r="AL512" s="50" t="e">
        <f t="shared" si="97"/>
        <v>#VALUE!</v>
      </c>
      <c r="AM512">
        <f t="shared" si="98"/>
        <v>0</v>
      </c>
      <c r="AN512">
        <f t="shared" si="100"/>
        <v>0</v>
      </c>
      <c r="AO512">
        <f t="shared" si="100"/>
        <v>0</v>
      </c>
      <c r="AP512">
        <f t="shared" si="100"/>
        <v>0</v>
      </c>
      <c r="AQ512">
        <f t="shared" si="100"/>
        <v>0</v>
      </c>
      <c r="AR512">
        <f t="shared" si="100"/>
        <v>0</v>
      </c>
      <c r="AS512">
        <f t="shared" si="100"/>
        <v>0</v>
      </c>
      <c r="AT512">
        <f t="shared" si="100"/>
        <v>0</v>
      </c>
      <c r="AU512">
        <f t="shared" si="100"/>
        <v>0</v>
      </c>
      <c r="AV512">
        <f t="shared" si="100"/>
        <v>0</v>
      </c>
      <c r="AW512">
        <f t="shared" si="100"/>
        <v>0</v>
      </c>
      <c r="AX512">
        <f t="shared" si="100"/>
        <v>0</v>
      </c>
    </row>
    <row r="513" spans="3:50" ht="30" customHeight="1" thickTop="1" thickBot="1" x14ac:dyDescent="0.25">
      <c r="C513" s="118"/>
      <c r="D513" s="126"/>
      <c r="E513" s="115"/>
      <c r="F513" s="115"/>
      <c r="G513" s="118"/>
      <c r="H513" s="127"/>
      <c r="I513" s="127"/>
      <c r="J513" s="127"/>
      <c r="K513" s="127"/>
      <c r="L513" s="127"/>
      <c r="M513" s="127"/>
      <c r="N513" s="127"/>
      <c r="O513" s="127"/>
      <c r="P513" s="127"/>
      <c r="Q513" s="109"/>
      <c r="R513" s="127"/>
      <c r="S513" s="127"/>
      <c r="U513" s="15" t="str">
        <f t="shared" si="95"/>
        <v/>
      </c>
      <c r="V513" t="str">
        <f t="shared" si="89"/>
        <v/>
      </c>
      <c r="W513" t="str">
        <f t="shared" si="90"/>
        <v/>
      </c>
      <c r="X513" t="str">
        <f t="shared" si="91"/>
        <v/>
      </c>
      <c r="Y513" t="str">
        <f t="shared" si="92"/>
        <v/>
      </c>
      <c r="Z513" t="str">
        <f t="shared" si="93"/>
        <v/>
      </c>
      <c r="AA513" t="str">
        <f t="shared" si="94"/>
        <v/>
      </c>
      <c r="AB513">
        <v>506</v>
      </c>
      <c r="AC513" t="str">
        <f>IF(ISERROR(IF(U513="","",IF(OR(U513=Cad_Inicial!$D$8,X513=Cad_Inicial!$D$8),Cad_Inicial!$D$8+AB513*1000,0))),"",IF(U513="","",IF(OR(U513=Cad_Inicial!$D$8,X513=Cad_Inicial!$D$8),Cad_Inicial!$D$8+AB513*1000,0)))</f>
        <v/>
      </c>
      <c r="AK513" s="50" t="e">
        <f t="shared" si="96"/>
        <v>#VALUE!</v>
      </c>
      <c r="AL513" s="50" t="e">
        <f t="shared" si="97"/>
        <v>#VALUE!</v>
      </c>
      <c r="AM513">
        <f t="shared" si="98"/>
        <v>0</v>
      </c>
      <c r="AN513">
        <f t="shared" si="100"/>
        <v>0</v>
      </c>
      <c r="AO513">
        <f t="shared" si="100"/>
        <v>0</v>
      </c>
      <c r="AP513">
        <f t="shared" si="100"/>
        <v>0</v>
      </c>
      <c r="AQ513">
        <f t="shared" si="100"/>
        <v>0</v>
      </c>
      <c r="AR513">
        <f t="shared" si="100"/>
        <v>0</v>
      </c>
      <c r="AS513">
        <f t="shared" si="100"/>
        <v>0</v>
      </c>
      <c r="AT513">
        <f t="shared" si="100"/>
        <v>0</v>
      </c>
      <c r="AU513">
        <f t="shared" si="100"/>
        <v>0</v>
      </c>
      <c r="AV513">
        <f t="shared" si="100"/>
        <v>0</v>
      </c>
      <c r="AW513">
        <f t="shared" si="100"/>
        <v>0</v>
      </c>
      <c r="AX513">
        <f t="shared" si="100"/>
        <v>0</v>
      </c>
    </row>
    <row r="514" spans="3:50" ht="30" customHeight="1" thickTop="1" thickBot="1" x14ac:dyDescent="0.25">
      <c r="C514" s="118"/>
      <c r="D514" s="126"/>
      <c r="E514" s="115"/>
      <c r="F514" s="115"/>
      <c r="G514" s="118"/>
      <c r="H514" s="127"/>
      <c r="I514" s="127"/>
      <c r="J514" s="127"/>
      <c r="K514" s="127"/>
      <c r="L514" s="127"/>
      <c r="M514" s="127"/>
      <c r="N514" s="127"/>
      <c r="O514" s="127"/>
      <c r="P514" s="127"/>
      <c r="Q514" s="109"/>
      <c r="R514" s="127"/>
      <c r="S514" s="127"/>
      <c r="U514" s="15" t="str">
        <f t="shared" si="95"/>
        <v/>
      </c>
      <c r="V514" t="str">
        <f t="shared" si="89"/>
        <v/>
      </c>
      <c r="W514" t="str">
        <f t="shared" si="90"/>
        <v/>
      </c>
      <c r="X514" t="str">
        <f t="shared" si="91"/>
        <v/>
      </c>
      <c r="Y514" t="str">
        <f t="shared" si="92"/>
        <v/>
      </c>
      <c r="Z514" t="str">
        <f t="shared" si="93"/>
        <v/>
      </c>
      <c r="AA514" t="str">
        <f t="shared" si="94"/>
        <v/>
      </c>
      <c r="AB514">
        <v>507</v>
      </c>
      <c r="AC514" t="str">
        <f>IF(ISERROR(IF(U514="","",IF(OR(U514=Cad_Inicial!$D$8,X514=Cad_Inicial!$D$8),Cad_Inicial!$D$8+AB514*1000,0))),"",IF(U514="","",IF(OR(U514=Cad_Inicial!$D$8,X514=Cad_Inicial!$D$8),Cad_Inicial!$D$8+AB514*1000,0)))</f>
        <v/>
      </c>
      <c r="AK514" s="50" t="e">
        <f t="shared" si="96"/>
        <v>#VALUE!</v>
      </c>
      <c r="AL514" s="50" t="e">
        <f t="shared" si="97"/>
        <v>#VALUE!</v>
      </c>
      <c r="AM514">
        <f t="shared" si="98"/>
        <v>0</v>
      </c>
      <c r="AN514">
        <f t="shared" si="100"/>
        <v>0</v>
      </c>
      <c r="AO514">
        <f t="shared" si="100"/>
        <v>0</v>
      </c>
      <c r="AP514">
        <f t="shared" si="100"/>
        <v>0</v>
      </c>
      <c r="AQ514">
        <f t="shared" si="100"/>
        <v>0</v>
      </c>
      <c r="AR514">
        <f t="shared" si="100"/>
        <v>0</v>
      </c>
      <c r="AS514">
        <f t="shared" si="100"/>
        <v>0</v>
      </c>
      <c r="AT514">
        <f t="shared" si="100"/>
        <v>0</v>
      </c>
      <c r="AU514">
        <f t="shared" si="100"/>
        <v>0</v>
      </c>
      <c r="AV514">
        <f t="shared" si="100"/>
        <v>0</v>
      </c>
      <c r="AW514">
        <f t="shared" si="100"/>
        <v>0</v>
      </c>
      <c r="AX514">
        <f t="shared" si="100"/>
        <v>0</v>
      </c>
    </row>
    <row r="515" spans="3:50" ht="30" customHeight="1" thickTop="1" thickBot="1" x14ac:dyDescent="0.25">
      <c r="C515" s="118"/>
      <c r="D515" s="126"/>
      <c r="E515" s="115"/>
      <c r="F515" s="115"/>
      <c r="G515" s="118"/>
      <c r="H515" s="127"/>
      <c r="I515" s="127"/>
      <c r="J515" s="127"/>
      <c r="K515" s="127"/>
      <c r="L515" s="127"/>
      <c r="M515" s="127"/>
      <c r="N515" s="127"/>
      <c r="O515" s="127"/>
      <c r="P515" s="127"/>
      <c r="Q515" s="109"/>
      <c r="R515" s="127"/>
      <c r="S515" s="127"/>
      <c r="U515" s="15" t="str">
        <f t="shared" si="95"/>
        <v/>
      </c>
      <c r="V515" t="str">
        <f t="shared" si="89"/>
        <v/>
      </c>
      <c r="W515" t="str">
        <f t="shared" si="90"/>
        <v/>
      </c>
      <c r="X515" t="str">
        <f t="shared" si="91"/>
        <v/>
      </c>
      <c r="Y515" t="str">
        <f t="shared" si="92"/>
        <v/>
      </c>
      <c r="Z515" t="str">
        <f t="shared" si="93"/>
        <v/>
      </c>
      <c r="AA515" t="str">
        <f t="shared" si="94"/>
        <v/>
      </c>
      <c r="AB515">
        <v>508</v>
      </c>
      <c r="AC515" t="str">
        <f>IF(ISERROR(IF(U515="","",IF(OR(U515=Cad_Inicial!$D$8,X515=Cad_Inicial!$D$8),Cad_Inicial!$D$8+AB515*1000,0))),"",IF(U515="","",IF(OR(U515=Cad_Inicial!$D$8,X515=Cad_Inicial!$D$8),Cad_Inicial!$D$8+AB515*1000,0)))</f>
        <v/>
      </c>
      <c r="AK515" s="50" t="e">
        <f t="shared" si="96"/>
        <v>#VALUE!</v>
      </c>
      <c r="AL515" s="50" t="e">
        <f t="shared" si="97"/>
        <v>#VALUE!</v>
      </c>
      <c r="AM515">
        <f t="shared" si="98"/>
        <v>0</v>
      </c>
      <c r="AN515">
        <f t="shared" si="100"/>
        <v>0</v>
      </c>
      <c r="AO515">
        <f t="shared" si="100"/>
        <v>0</v>
      </c>
      <c r="AP515">
        <f t="shared" si="100"/>
        <v>0</v>
      </c>
      <c r="AQ515">
        <f t="shared" si="100"/>
        <v>0</v>
      </c>
      <c r="AR515">
        <f t="shared" si="100"/>
        <v>0</v>
      </c>
      <c r="AS515">
        <f t="shared" si="100"/>
        <v>0</v>
      </c>
      <c r="AT515">
        <f t="shared" si="100"/>
        <v>0</v>
      </c>
      <c r="AU515">
        <f t="shared" si="100"/>
        <v>0</v>
      </c>
      <c r="AV515">
        <f t="shared" si="100"/>
        <v>0</v>
      </c>
      <c r="AW515">
        <f t="shared" si="100"/>
        <v>0</v>
      </c>
      <c r="AX515">
        <f t="shared" si="100"/>
        <v>0</v>
      </c>
    </row>
    <row r="516" spans="3:50" ht="30" customHeight="1" thickTop="1" thickBot="1" x14ac:dyDescent="0.25">
      <c r="C516" s="118"/>
      <c r="D516" s="126"/>
      <c r="E516" s="115"/>
      <c r="F516" s="115"/>
      <c r="G516" s="118"/>
      <c r="H516" s="127"/>
      <c r="I516" s="127"/>
      <c r="J516" s="127"/>
      <c r="K516" s="127"/>
      <c r="L516" s="127"/>
      <c r="M516" s="127"/>
      <c r="N516" s="127"/>
      <c r="O516" s="127"/>
      <c r="P516" s="127"/>
      <c r="Q516" s="109"/>
      <c r="R516" s="127"/>
      <c r="S516" s="127"/>
      <c r="U516" s="15" t="str">
        <f t="shared" si="95"/>
        <v/>
      </c>
      <c r="V516" t="str">
        <f t="shared" si="89"/>
        <v/>
      </c>
      <c r="W516" t="str">
        <f t="shared" si="90"/>
        <v/>
      </c>
      <c r="X516" t="str">
        <f t="shared" si="91"/>
        <v/>
      </c>
      <c r="Y516" t="str">
        <f t="shared" si="92"/>
        <v/>
      </c>
      <c r="Z516" t="str">
        <f t="shared" si="93"/>
        <v/>
      </c>
      <c r="AA516" t="str">
        <f t="shared" si="94"/>
        <v/>
      </c>
      <c r="AB516">
        <v>509</v>
      </c>
      <c r="AC516" t="str">
        <f>IF(ISERROR(IF(U516="","",IF(OR(U516=Cad_Inicial!$D$8,X516=Cad_Inicial!$D$8),Cad_Inicial!$D$8+AB516*1000,0))),"",IF(U516="","",IF(OR(U516=Cad_Inicial!$D$8,X516=Cad_Inicial!$D$8),Cad_Inicial!$D$8+AB516*1000,0)))</f>
        <v/>
      </c>
      <c r="AK516" s="50" t="e">
        <f t="shared" si="96"/>
        <v>#VALUE!</v>
      </c>
      <c r="AL516" s="50" t="e">
        <f t="shared" si="97"/>
        <v>#VALUE!</v>
      </c>
      <c r="AM516">
        <f t="shared" si="98"/>
        <v>0</v>
      </c>
      <c r="AN516">
        <f t="shared" si="100"/>
        <v>0</v>
      </c>
      <c r="AO516">
        <f t="shared" si="100"/>
        <v>0</v>
      </c>
      <c r="AP516">
        <f t="shared" si="100"/>
        <v>0</v>
      </c>
      <c r="AQ516">
        <f t="shared" si="100"/>
        <v>0</v>
      </c>
      <c r="AR516">
        <f t="shared" si="100"/>
        <v>0</v>
      </c>
      <c r="AS516">
        <f t="shared" si="100"/>
        <v>0</v>
      </c>
      <c r="AT516">
        <f t="shared" si="100"/>
        <v>0</v>
      </c>
      <c r="AU516">
        <f t="shared" si="100"/>
        <v>0</v>
      </c>
      <c r="AV516">
        <f t="shared" si="100"/>
        <v>0</v>
      </c>
      <c r="AW516">
        <f t="shared" si="100"/>
        <v>0</v>
      </c>
      <c r="AX516">
        <f t="shared" si="100"/>
        <v>0</v>
      </c>
    </row>
    <row r="517" spans="3:50" ht="30" customHeight="1" thickTop="1" thickBot="1" x14ac:dyDescent="0.25">
      <c r="C517" s="118"/>
      <c r="D517" s="126"/>
      <c r="E517" s="115"/>
      <c r="F517" s="115"/>
      <c r="G517" s="118"/>
      <c r="H517" s="127"/>
      <c r="I517" s="127"/>
      <c r="J517" s="127"/>
      <c r="K517" s="127"/>
      <c r="L517" s="127"/>
      <c r="M517" s="127"/>
      <c r="N517" s="127"/>
      <c r="O517" s="127"/>
      <c r="P517" s="127"/>
      <c r="Q517" s="109"/>
      <c r="R517" s="127"/>
      <c r="S517" s="127"/>
      <c r="U517" s="15" t="str">
        <f t="shared" si="95"/>
        <v/>
      </c>
      <c r="V517" t="str">
        <f t="shared" si="89"/>
        <v/>
      </c>
      <c r="W517" t="str">
        <f t="shared" si="90"/>
        <v/>
      </c>
      <c r="X517" t="str">
        <f t="shared" si="91"/>
        <v/>
      </c>
      <c r="Y517" t="str">
        <f t="shared" si="92"/>
        <v/>
      </c>
      <c r="Z517" t="str">
        <f t="shared" si="93"/>
        <v/>
      </c>
      <c r="AA517" t="str">
        <f t="shared" si="94"/>
        <v/>
      </c>
      <c r="AB517">
        <v>510</v>
      </c>
      <c r="AC517" t="str">
        <f>IF(ISERROR(IF(U517="","",IF(OR(U517=Cad_Inicial!$D$8,X517=Cad_Inicial!$D$8),Cad_Inicial!$D$8+AB517*1000,0))),"",IF(U517="","",IF(OR(U517=Cad_Inicial!$D$8,X517=Cad_Inicial!$D$8),Cad_Inicial!$D$8+AB517*1000,0)))</f>
        <v/>
      </c>
      <c r="AK517" s="50" t="e">
        <f t="shared" si="96"/>
        <v>#VALUE!</v>
      </c>
      <c r="AL517" s="50" t="e">
        <f t="shared" si="97"/>
        <v>#VALUE!</v>
      </c>
      <c r="AM517">
        <f t="shared" si="98"/>
        <v>0</v>
      </c>
      <c r="AN517">
        <f t="shared" si="100"/>
        <v>0</v>
      </c>
      <c r="AO517">
        <f t="shared" si="100"/>
        <v>0</v>
      </c>
      <c r="AP517">
        <f t="shared" si="100"/>
        <v>0</v>
      </c>
      <c r="AQ517">
        <f t="shared" si="100"/>
        <v>0</v>
      </c>
      <c r="AR517">
        <f t="shared" si="100"/>
        <v>0</v>
      </c>
      <c r="AS517">
        <f t="shared" si="100"/>
        <v>0</v>
      </c>
      <c r="AT517">
        <f t="shared" si="100"/>
        <v>0</v>
      </c>
      <c r="AU517">
        <f t="shared" si="100"/>
        <v>0</v>
      </c>
      <c r="AV517">
        <f t="shared" si="100"/>
        <v>0</v>
      </c>
      <c r="AW517">
        <f t="shared" si="100"/>
        <v>0</v>
      </c>
      <c r="AX517">
        <f t="shared" si="100"/>
        <v>0</v>
      </c>
    </row>
    <row r="518" spans="3:50" ht="30" customHeight="1" thickTop="1" thickBot="1" x14ac:dyDescent="0.25">
      <c r="C518" s="118"/>
      <c r="D518" s="126"/>
      <c r="E518" s="115"/>
      <c r="F518" s="115"/>
      <c r="G518" s="118"/>
      <c r="H518" s="127"/>
      <c r="I518" s="127"/>
      <c r="J518" s="127"/>
      <c r="K518" s="127"/>
      <c r="L518" s="127"/>
      <c r="M518" s="127"/>
      <c r="N518" s="127"/>
      <c r="O518" s="127"/>
      <c r="P518" s="127"/>
      <c r="Q518" s="109"/>
      <c r="R518" s="127"/>
      <c r="S518" s="127"/>
      <c r="U518" s="15" t="str">
        <f t="shared" si="95"/>
        <v/>
      </c>
      <c r="V518" t="str">
        <f t="shared" si="89"/>
        <v/>
      </c>
      <c r="W518" t="str">
        <f t="shared" si="90"/>
        <v/>
      </c>
      <c r="X518" t="str">
        <f t="shared" si="91"/>
        <v/>
      </c>
      <c r="Y518" t="str">
        <f t="shared" si="92"/>
        <v/>
      </c>
      <c r="Z518" t="str">
        <f t="shared" si="93"/>
        <v/>
      </c>
      <c r="AA518" t="str">
        <f t="shared" si="94"/>
        <v/>
      </c>
      <c r="AB518">
        <v>511</v>
      </c>
      <c r="AC518" t="str">
        <f>IF(ISERROR(IF(U518="","",IF(OR(U518=Cad_Inicial!$D$8,X518=Cad_Inicial!$D$8),Cad_Inicial!$D$8+AB518*1000,0))),"",IF(U518="","",IF(OR(U518=Cad_Inicial!$D$8,X518=Cad_Inicial!$D$8),Cad_Inicial!$D$8+AB518*1000,0)))</f>
        <v/>
      </c>
      <c r="AK518" s="50" t="e">
        <f t="shared" si="96"/>
        <v>#VALUE!</v>
      </c>
      <c r="AL518" s="50" t="e">
        <f t="shared" si="97"/>
        <v>#VALUE!</v>
      </c>
      <c r="AM518">
        <f t="shared" si="98"/>
        <v>0</v>
      </c>
      <c r="AN518">
        <f t="shared" si="100"/>
        <v>0</v>
      </c>
      <c r="AO518">
        <f t="shared" si="100"/>
        <v>0</v>
      </c>
      <c r="AP518">
        <f t="shared" si="100"/>
        <v>0</v>
      </c>
      <c r="AQ518">
        <f t="shared" si="100"/>
        <v>0</v>
      </c>
      <c r="AR518">
        <f t="shared" si="100"/>
        <v>0</v>
      </c>
      <c r="AS518">
        <f t="shared" si="100"/>
        <v>0</v>
      </c>
      <c r="AT518">
        <f t="shared" si="100"/>
        <v>0</v>
      </c>
      <c r="AU518">
        <f t="shared" si="100"/>
        <v>0</v>
      </c>
      <c r="AV518">
        <f t="shared" si="100"/>
        <v>0</v>
      </c>
      <c r="AW518">
        <f t="shared" si="100"/>
        <v>0</v>
      </c>
      <c r="AX518">
        <f t="shared" si="100"/>
        <v>0</v>
      </c>
    </row>
    <row r="519" spans="3:50" ht="30" customHeight="1" thickTop="1" thickBot="1" x14ac:dyDescent="0.25">
      <c r="C519" s="118"/>
      <c r="D519" s="126"/>
      <c r="E519" s="115"/>
      <c r="F519" s="115"/>
      <c r="G519" s="118"/>
      <c r="H519" s="127"/>
      <c r="I519" s="127"/>
      <c r="J519" s="127"/>
      <c r="K519" s="127"/>
      <c r="L519" s="127"/>
      <c r="M519" s="127"/>
      <c r="N519" s="127"/>
      <c r="O519" s="127"/>
      <c r="P519" s="127"/>
      <c r="Q519" s="109"/>
      <c r="R519" s="127"/>
      <c r="S519" s="127"/>
      <c r="U519" s="15" t="str">
        <f t="shared" si="95"/>
        <v/>
      </c>
      <c r="V519" t="str">
        <f t="shared" si="89"/>
        <v/>
      </c>
      <c r="W519" t="str">
        <f t="shared" si="90"/>
        <v/>
      </c>
      <c r="X519" t="str">
        <f t="shared" si="91"/>
        <v/>
      </c>
      <c r="Y519" t="str">
        <f t="shared" si="92"/>
        <v/>
      </c>
      <c r="Z519" t="str">
        <f t="shared" si="93"/>
        <v/>
      </c>
      <c r="AA519" t="str">
        <f t="shared" si="94"/>
        <v/>
      </c>
      <c r="AB519">
        <v>512</v>
      </c>
      <c r="AC519" t="str">
        <f>IF(ISERROR(IF(U519="","",IF(OR(U519=Cad_Inicial!$D$8,X519=Cad_Inicial!$D$8),Cad_Inicial!$D$8+AB519*1000,0))),"",IF(U519="","",IF(OR(U519=Cad_Inicial!$D$8,X519=Cad_Inicial!$D$8),Cad_Inicial!$D$8+AB519*1000,0)))</f>
        <v/>
      </c>
      <c r="AK519" s="50" t="e">
        <f t="shared" si="96"/>
        <v>#VALUE!</v>
      </c>
      <c r="AL519" s="50" t="e">
        <f t="shared" si="97"/>
        <v>#VALUE!</v>
      </c>
      <c r="AM519">
        <f t="shared" si="98"/>
        <v>0</v>
      </c>
      <c r="AN519">
        <f t="shared" si="100"/>
        <v>0</v>
      </c>
      <c r="AO519">
        <f t="shared" si="100"/>
        <v>0</v>
      </c>
      <c r="AP519">
        <f t="shared" si="100"/>
        <v>0</v>
      </c>
      <c r="AQ519">
        <f t="shared" si="100"/>
        <v>0</v>
      </c>
      <c r="AR519">
        <f t="shared" si="100"/>
        <v>0</v>
      </c>
      <c r="AS519">
        <f t="shared" si="100"/>
        <v>0</v>
      </c>
      <c r="AT519">
        <f t="shared" si="100"/>
        <v>0</v>
      </c>
      <c r="AU519">
        <f t="shared" si="100"/>
        <v>0</v>
      </c>
      <c r="AV519">
        <f t="shared" si="100"/>
        <v>0</v>
      </c>
      <c r="AW519">
        <f t="shared" si="100"/>
        <v>0</v>
      </c>
      <c r="AX519">
        <f t="shared" si="100"/>
        <v>0</v>
      </c>
    </row>
    <row r="520" spans="3:50" ht="30" customHeight="1" thickTop="1" thickBot="1" x14ac:dyDescent="0.25">
      <c r="C520" s="118"/>
      <c r="D520" s="126"/>
      <c r="E520" s="115"/>
      <c r="F520" s="115"/>
      <c r="G520" s="118"/>
      <c r="H520" s="127"/>
      <c r="I520" s="127"/>
      <c r="J520" s="127"/>
      <c r="K520" s="127"/>
      <c r="L520" s="127"/>
      <c r="M520" s="127"/>
      <c r="N520" s="127"/>
      <c r="O520" s="127"/>
      <c r="P520" s="127"/>
      <c r="Q520" s="109"/>
      <c r="R520" s="127"/>
      <c r="S520" s="127"/>
      <c r="U520" s="15" t="str">
        <f t="shared" si="95"/>
        <v/>
      </c>
      <c r="V520" t="str">
        <f t="shared" ref="V520:V583" si="101">IF(ISERROR(IF(E520="","",MONTH(E520))),"",IF(E520="","",MONTH(E520)))</f>
        <v/>
      </c>
      <c r="W520" t="str">
        <f t="shared" ref="W520:W583" si="102">IF(ISERROR(IF(F520="","",MONTH(F520))),"",IF(F520="","",MONTH(F520)))</f>
        <v/>
      </c>
      <c r="X520" t="str">
        <f t="shared" ref="X520:X583" si="103">IF(ISERROR(IF(F520="","",YEAR(F520))),"",IF(F520="","",YEAR(F520)))</f>
        <v/>
      </c>
      <c r="Y520" t="str">
        <f t="shared" ref="Y520:Y583" si="104">IF(ISERROR(IF(IF(E520="","",ROUND((F520-E520)/30,0))&lt;1,1,IF(E520="","",ROUND((F520-E520)/30,0)))),"",IF(IF(E520="","",ROUND((F520-E520)/30,0))&lt;1,1,IF(E520="","",ROUND((F520-E520)/30,0))))</f>
        <v/>
      </c>
      <c r="Z520" t="str">
        <f t="shared" ref="Z520:Z583" si="105">IF(ISERROR(D520/Y520),"",D520/Y520)</f>
        <v/>
      </c>
      <c r="AA520" t="str">
        <f t="shared" ref="AA520:AA583" si="106">IF(ISERROR(Q520/Y520),"",Q520/Y520)</f>
        <v/>
      </c>
      <c r="AB520">
        <v>513</v>
      </c>
      <c r="AC520" t="str">
        <f>IF(ISERROR(IF(U520="","",IF(OR(U520=Cad_Inicial!$D$8,X520=Cad_Inicial!$D$8),Cad_Inicial!$D$8+AB520*1000,0))),"",IF(U520="","",IF(OR(U520=Cad_Inicial!$D$8,X520=Cad_Inicial!$D$8),Cad_Inicial!$D$8+AB520*1000,0)))</f>
        <v/>
      </c>
      <c r="AK520" s="50" t="e">
        <f t="shared" si="96"/>
        <v>#VALUE!</v>
      </c>
      <c r="AL520" s="50" t="e">
        <f t="shared" si="97"/>
        <v>#VALUE!</v>
      </c>
      <c r="AM520">
        <f t="shared" si="98"/>
        <v>0</v>
      </c>
      <c r="AN520">
        <f t="shared" si="100"/>
        <v>0</v>
      </c>
      <c r="AO520">
        <f t="shared" si="100"/>
        <v>0</v>
      </c>
      <c r="AP520">
        <f t="shared" si="100"/>
        <v>0</v>
      </c>
      <c r="AQ520">
        <f t="shared" si="100"/>
        <v>0</v>
      </c>
      <c r="AR520">
        <f t="shared" si="100"/>
        <v>0</v>
      </c>
      <c r="AS520">
        <f t="shared" si="100"/>
        <v>0</v>
      </c>
      <c r="AT520">
        <f t="shared" si="100"/>
        <v>0</v>
      </c>
      <c r="AU520">
        <f t="shared" si="100"/>
        <v>0</v>
      </c>
      <c r="AV520">
        <f t="shared" si="100"/>
        <v>0</v>
      </c>
      <c r="AW520">
        <f t="shared" si="100"/>
        <v>0</v>
      </c>
      <c r="AX520">
        <f t="shared" si="100"/>
        <v>0</v>
      </c>
    </row>
    <row r="521" spans="3:50" ht="30" customHeight="1" thickTop="1" thickBot="1" x14ac:dyDescent="0.25">
      <c r="C521" s="118"/>
      <c r="D521" s="126"/>
      <c r="E521" s="115"/>
      <c r="F521" s="115"/>
      <c r="G521" s="118"/>
      <c r="H521" s="127"/>
      <c r="I521" s="127"/>
      <c r="J521" s="127"/>
      <c r="K521" s="127"/>
      <c r="L521" s="127"/>
      <c r="M521" s="127"/>
      <c r="N521" s="127"/>
      <c r="O521" s="127"/>
      <c r="P521" s="127"/>
      <c r="Q521" s="109"/>
      <c r="R521" s="127"/>
      <c r="S521" s="127"/>
      <c r="U521" s="15" t="str">
        <f t="shared" ref="U521:U584" si="107">IF(ISERROR(IF(E521="","",YEAR(E521))),"",IF(E521="","",YEAR(E521)))</f>
        <v/>
      </c>
      <c r="V521" t="str">
        <f t="shared" si="101"/>
        <v/>
      </c>
      <c r="W521" t="str">
        <f t="shared" si="102"/>
        <v/>
      </c>
      <c r="X521" t="str">
        <f t="shared" si="103"/>
        <v/>
      </c>
      <c r="Y521" t="str">
        <f t="shared" si="104"/>
        <v/>
      </c>
      <c r="Z521" t="str">
        <f t="shared" si="105"/>
        <v/>
      </c>
      <c r="AA521" t="str">
        <f t="shared" si="106"/>
        <v/>
      </c>
      <c r="AB521">
        <v>514</v>
      </c>
      <c r="AC521" t="str">
        <f>IF(ISERROR(IF(U521="","",IF(OR(U521=Cad_Inicial!$D$8,X521=Cad_Inicial!$D$8),Cad_Inicial!$D$8+AB521*1000,0))),"",IF(U521="","",IF(OR(U521=Cad_Inicial!$D$8,X521=Cad_Inicial!$D$8),Cad_Inicial!$D$8+AB521*1000,0)))</f>
        <v/>
      </c>
      <c r="AK521" s="50" t="e">
        <f t="shared" si="96"/>
        <v>#VALUE!</v>
      </c>
      <c r="AL521" s="50" t="e">
        <f t="shared" si="97"/>
        <v>#VALUE!</v>
      </c>
      <c r="AM521">
        <f t="shared" si="98"/>
        <v>0</v>
      </c>
      <c r="AN521">
        <f t="shared" si="100"/>
        <v>0</v>
      </c>
      <c r="AO521">
        <f t="shared" si="100"/>
        <v>0</v>
      </c>
      <c r="AP521">
        <f t="shared" si="100"/>
        <v>0</v>
      </c>
      <c r="AQ521">
        <f t="shared" si="100"/>
        <v>0</v>
      </c>
      <c r="AR521">
        <f t="shared" si="100"/>
        <v>0</v>
      </c>
      <c r="AS521">
        <f t="shared" si="100"/>
        <v>0</v>
      </c>
      <c r="AT521">
        <f t="shared" si="100"/>
        <v>0</v>
      </c>
      <c r="AU521">
        <f t="shared" ref="AN521:AX544" si="108">IFERROR(IF(AND($AK521&lt;=AU$5,$AL521&gt;=AU$5),1,0),0)</f>
        <v>0</v>
      </c>
      <c r="AV521">
        <f t="shared" si="108"/>
        <v>0</v>
      </c>
      <c r="AW521">
        <f t="shared" si="108"/>
        <v>0</v>
      </c>
      <c r="AX521">
        <f t="shared" si="108"/>
        <v>0</v>
      </c>
    </row>
    <row r="522" spans="3:50" ht="30" customHeight="1" thickTop="1" thickBot="1" x14ac:dyDescent="0.25">
      <c r="C522" s="118"/>
      <c r="D522" s="126"/>
      <c r="E522" s="115"/>
      <c r="F522" s="115"/>
      <c r="G522" s="118"/>
      <c r="H522" s="127"/>
      <c r="I522" s="127"/>
      <c r="J522" s="127"/>
      <c r="K522" s="127"/>
      <c r="L522" s="127"/>
      <c r="M522" s="127"/>
      <c r="N522" s="127"/>
      <c r="O522" s="127"/>
      <c r="P522" s="127"/>
      <c r="Q522" s="109"/>
      <c r="R522" s="127"/>
      <c r="S522" s="127"/>
      <c r="U522" s="15" t="str">
        <f t="shared" si="107"/>
        <v/>
      </c>
      <c r="V522" t="str">
        <f t="shared" si="101"/>
        <v/>
      </c>
      <c r="W522" t="str">
        <f t="shared" si="102"/>
        <v/>
      </c>
      <c r="X522" t="str">
        <f t="shared" si="103"/>
        <v/>
      </c>
      <c r="Y522" t="str">
        <f t="shared" si="104"/>
        <v/>
      </c>
      <c r="Z522" t="str">
        <f t="shared" si="105"/>
        <v/>
      </c>
      <c r="AA522" t="str">
        <f t="shared" si="106"/>
        <v/>
      </c>
      <c r="AB522">
        <v>515</v>
      </c>
      <c r="AC522" t="str">
        <f>IF(ISERROR(IF(U522="","",IF(OR(U522=Cad_Inicial!$D$8,X522=Cad_Inicial!$D$8),Cad_Inicial!$D$8+AB522*1000,0))),"",IF(U522="","",IF(OR(U522=Cad_Inicial!$D$8,X522=Cad_Inicial!$D$8),Cad_Inicial!$D$8+AB522*1000,0)))</f>
        <v/>
      </c>
      <c r="AK522" s="50" t="e">
        <f t="shared" ref="AK522:AK585" si="109">DATE(U522,V522,1)</f>
        <v>#VALUE!</v>
      </c>
      <c r="AL522" s="50" t="e">
        <f t="shared" ref="AL522:AL585" si="110">DATE(X522,W522,1)</f>
        <v>#VALUE!</v>
      </c>
      <c r="AM522">
        <f t="shared" si="98"/>
        <v>0</v>
      </c>
      <c r="AN522">
        <f t="shared" si="108"/>
        <v>0</v>
      </c>
      <c r="AO522">
        <f t="shared" si="108"/>
        <v>0</v>
      </c>
      <c r="AP522">
        <f t="shared" si="108"/>
        <v>0</v>
      </c>
      <c r="AQ522">
        <f t="shared" si="108"/>
        <v>0</v>
      </c>
      <c r="AR522">
        <f t="shared" si="108"/>
        <v>0</v>
      </c>
      <c r="AS522">
        <f t="shared" si="108"/>
        <v>0</v>
      </c>
      <c r="AT522">
        <f t="shared" si="108"/>
        <v>0</v>
      </c>
      <c r="AU522">
        <f t="shared" si="108"/>
        <v>0</v>
      </c>
      <c r="AV522">
        <f t="shared" si="108"/>
        <v>0</v>
      </c>
      <c r="AW522">
        <f t="shared" si="108"/>
        <v>0</v>
      </c>
      <c r="AX522">
        <f t="shared" si="108"/>
        <v>0</v>
      </c>
    </row>
    <row r="523" spans="3:50" ht="30" customHeight="1" thickTop="1" thickBot="1" x14ac:dyDescent="0.25">
      <c r="C523" s="118"/>
      <c r="D523" s="126"/>
      <c r="E523" s="115"/>
      <c r="F523" s="115"/>
      <c r="G523" s="118"/>
      <c r="H523" s="127"/>
      <c r="I523" s="127"/>
      <c r="J523" s="127"/>
      <c r="K523" s="127"/>
      <c r="L523" s="127"/>
      <c r="M523" s="127"/>
      <c r="N523" s="127"/>
      <c r="O523" s="127"/>
      <c r="P523" s="127"/>
      <c r="Q523" s="109"/>
      <c r="R523" s="127"/>
      <c r="S523" s="127"/>
      <c r="U523" s="15" t="str">
        <f t="shared" si="107"/>
        <v/>
      </c>
      <c r="V523" t="str">
        <f t="shared" si="101"/>
        <v/>
      </c>
      <c r="W523" t="str">
        <f t="shared" si="102"/>
        <v/>
      </c>
      <c r="X523" t="str">
        <f t="shared" si="103"/>
        <v/>
      </c>
      <c r="Y523" t="str">
        <f t="shared" si="104"/>
        <v/>
      </c>
      <c r="Z523" t="str">
        <f t="shared" si="105"/>
        <v/>
      </c>
      <c r="AA523" t="str">
        <f t="shared" si="106"/>
        <v/>
      </c>
      <c r="AB523">
        <v>516</v>
      </c>
      <c r="AC523" t="str">
        <f>IF(ISERROR(IF(U523="","",IF(OR(U523=Cad_Inicial!$D$8,X523=Cad_Inicial!$D$8),Cad_Inicial!$D$8+AB523*1000,0))),"",IF(U523="","",IF(OR(U523=Cad_Inicial!$D$8,X523=Cad_Inicial!$D$8),Cad_Inicial!$D$8+AB523*1000,0)))</f>
        <v/>
      </c>
      <c r="AK523" s="50" t="e">
        <f t="shared" si="109"/>
        <v>#VALUE!</v>
      </c>
      <c r="AL523" s="50" t="e">
        <f t="shared" si="110"/>
        <v>#VALUE!</v>
      </c>
      <c r="AM523">
        <f t="shared" si="98"/>
        <v>0</v>
      </c>
      <c r="AN523">
        <f t="shared" si="108"/>
        <v>0</v>
      </c>
      <c r="AO523">
        <f t="shared" si="108"/>
        <v>0</v>
      </c>
      <c r="AP523">
        <f t="shared" si="108"/>
        <v>0</v>
      </c>
      <c r="AQ523">
        <f t="shared" si="108"/>
        <v>0</v>
      </c>
      <c r="AR523">
        <f t="shared" si="108"/>
        <v>0</v>
      </c>
      <c r="AS523">
        <f t="shared" si="108"/>
        <v>0</v>
      </c>
      <c r="AT523">
        <f t="shared" si="108"/>
        <v>0</v>
      </c>
      <c r="AU523">
        <f t="shared" si="108"/>
        <v>0</v>
      </c>
      <c r="AV523">
        <f t="shared" si="108"/>
        <v>0</v>
      </c>
      <c r="AW523">
        <f t="shared" si="108"/>
        <v>0</v>
      </c>
      <c r="AX523">
        <f t="shared" si="108"/>
        <v>0</v>
      </c>
    </row>
    <row r="524" spans="3:50" ht="30" customHeight="1" thickTop="1" thickBot="1" x14ac:dyDescent="0.25">
      <c r="C524" s="118"/>
      <c r="D524" s="126"/>
      <c r="E524" s="115"/>
      <c r="F524" s="115"/>
      <c r="G524" s="118"/>
      <c r="H524" s="127"/>
      <c r="I524" s="127"/>
      <c r="J524" s="127"/>
      <c r="K524" s="127"/>
      <c r="L524" s="127"/>
      <c r="M524" s="127"/>
      <c r="N524" s="127"/>
      <c r="O524" s="127"/>
      <c r="P524" s="127"/>
      <c r="Q524" s="109"/>
      <c r="R524" s="127"/>
      <c r="S524" s="127"/>
      <c r="U524" s="15" t="str">
        <f t="shared" si="107"/>
        <v/>
      </c>
      <c r="V524" t="str">
        <f t="shared" si="101"/>
        <v/>
      </c>
      <c r="W524" t="str">
        <f t="shared" si="102"/>
        <v/>
      </c>
      <c r="X524" t="str">
        <f t="shared" si="103"/>
        <v/>
      </c>
      <c r="Y524" t="str">
        <f t="shared" si="104"/>
        <v/>
      </c>
      <c r="Z524" t="str">
        <f t="shared" si="105"/>
        <v/>
      </c>
      <c r="AA524" t="str">
        <f t="shared" si="106"/>
        <v/>
      </c>
      <c r="AB524">
        <v>517</v>
      </c>
      <c r="AC524" t="str">
        <f>IF(ISERROR(IF(U524="","",IF(OR(U524=Cad_Inicial!$D$8,X524=Cad_Inicial!$D$8),Cad_Inicial!$D$8+AB524*1000,0))),"",IF(U524="","",IF(OR(U524=Cad_Inicial!$D$8,X524=Cad_Inicial!$D$8),Cad_Inicial!$D$8+AB524*1000,0)))</f>
        <v/>
      </c>
      <c r="AK524" s="50" t="e">
        <f t="shared" si="109"/>
        <v>#VALUE!</v>
      </c>
      <c r="AL524" s="50" t="e">
        <f t="shared" si="110"/>
        <v>#VALUE!</v>
      </c>
      <c r="AM524">
        <f t="shared" si="98"/>
        <v>0</v>
      </c>
      <c r="AN524">
        <f t="shared" si="108"/>
        <v>0</v>
      </c>
      <c r="AO524">
        <f t="shared" si="108"/>
        <v>0</v>
      </c>
      <c r="AP524">
        <f t="shared" si="108"/>
        <v>0</v>
      </c>
      <c r="AQ524">
        <f t="shared" si="108"/>
        <v>0</v>
      </c>
      <c r="AR524">
        <f t="shared" si="108"/>
        <v>0</v>
      </c>
      <c r="AS524">
        <f t="shared" si="108"/>
        <v>0</v>
      </c>
      <c r="AT524">
        <f t="shared" si="108"/>
        <v>0</v>
      </c>
      <c r="AU524">
        <f t="shared" si="108"/>
        <v>0</v>
      </c>
      <c r="AV524">
        <f t="shared" si="108"/>
        <v>0</v>
      </c>
      <c r="AW524">
        <f t="shared" si="108"/>
        <v>0</v>
      </c>
      <c r="AX524">
        <f t="shared" si="108"/>
        <v>0</v>
      </c>
    </row>
    <row r="525" spans="3:50" ht="30" customHeight="1" thickTop="1" thickBot="1" x14ac:dyDescent="0.25">
      <c r="C525" s="118"/>
      <c r="D525" s="126"/>
      <c r="E525" s="115"/>
      <c r="F525" s="115"/>
      <c r="G525" s="118"/>
      <c r="H525" s="127"/>
      <c r="I525" s="127"/>
      <c r="J525" s="127"/>
      <c r="K525" s="127"/>
      <c r="L525" s="127"/>
      <c r="M525" s="127"/>
      <c r="N525" s="127"/>
      <c r="O525" s="127"/>
      <c r="P525" s="127"/>
      <c r="Q525" s="109"/>
      <c r="R525" s="127"/>
      <c r="S525" s="127"/>
      <c r="U525" s="15" t="str">
        <f t="shared" si="107"/>
        <v/>
      </c>
      <c r="V525" t="str">
        <f t="shared" si="101"/>
        <v/>
      </c>
      <c r="W525" t="str">
        <f t="shared" si="102"/>
        <v/>
      </c>
      <c r="X525" t="str">
        <f t="shared" si="103"/>
        <v/>
      </c>
      <c r="Y525" t="str">
        <f t="shared" si="104"/>
        <v/>
      </c>
      <c r="Z525" t="str">
        <f t="shared" si="105"/>
        <v/>
      </c>
      <c r="AA525" t="str">
        <f t="shared" si="106"/>
        <v/>
      </c>
      <c r="AB525">
        <v>518</v>
      </c>
      <c r="AC525" t="str">
        <f>IF(ISERROR(IF(U525="","",IF(OR(U525=Cad_Inicial!$D$8,X525=Cad_Inicial!$D$8),Cad_Inicial!$D$8+AB525*1000,0))),"",IF(U525="","",IF(OR(U525=Cad_Inicial!$D$8,X525=Cad_Inicial!$D$8),Cad_Inicial!$D$8+AB525*1000,0)))</f>
        <v/>
      </c>
      <c r="AK525" s="50" t="e">
        <f t="shared" si="109"/>
        <v>#VALUE!</v>
      </c>
      <c r="AL525" s="50" t="e">
        <f t="shared" si="110"/>
        <v>#VALUE!</v>
      </c>
      <c r="AM525">
        <f t="shared" si="98"/>
        <v>0</v>
      </c>
      <c r="AN525">
        <f t="shared" si="108"/>
        <v>0</v>
      </c>
      <c r="AO525">
        <f t="shared" si="108"/>
        <v>0</v>
      </c>
      <c r="AP525">
        <f t="shared" si="108"/>
        <v>0</v>
      </c>
      <c r="AQ525">
        <f t="shared" si="108"/>
        <v>0</v>
      </c>
      <c r="AR525">
        <f t="shared" si="108"/>
        <v>0</v>
      </c>
      <c r="AS525">
        <f t="shared" si="108"/>
        <v>0</v>
      </c>
      <c r="AT525">
        <f t="shared" si="108"/>
        <v>0</v>
      </c>
      <c r="AU525">
        <f t="shared" si="108"/>
        <v>0</v>
      </c>
      <c r="AV525">
        <f t="shared" si="108"/>
        <v>0</v>
      </c>
      <c r="AW525">
        <f t="shared" si="108"/>
        <v>0</v>
      </c>
      <c r="AX525">
        <f t="shared" si="108"/>
        <v>0</v>
      </c>
    </row>
    <row r="526" spans="3:50" ht="30" customHeight="1" thickTop="1" thickBot="1" x14ac:dyDescent="0.25">
      <c r="C526" s="118"/>
      <c r="D526" s="126"/>
      <c r="E526" s="115"/>
      <c r="F526" s="115"/>
      <c r="G526" s="118"/>
      <c r="H526" s="127"/>
      <c r="I526" s="127"/>
      <c r="J526" s="127"/>
      <c r="K526" s="127"/>
      <c r="L526" s="127"/>
      <c r="M526" s="127"/>
      <c r="N526" s="127"/>
      <c r="O526" s="127"/>
      <c r="P526" s="127"/>
      <c r="Q526" s="109"/>
      <c r="R526" s="127"/>
      <c r="S526" s="127"/>
      <c r="U526" s="15" t="str">
        <f t="shared" si="107"/>
        <v/>
      </c>
      <c r="V526" t="str">
        <f t="shared" si="101"/>
        <v/>
      </c>
      <c r="W526" t="str">
        <f t="shared" si="102"/>
        <v/>
      </c>
      <c r="X526" t="str">
        <f t="shared" si="103"/>
        <v/>
      </c>
      <c r="Y526" t="str">
        <f t="shared" si="104"/>
        <v/>
      </c>
      <c r="Z526" t="str">
        <f t="shared" si="105"/>
        <v/>
      </c>
      <c r="AA526" t="str">
        <f t="shared" si="106"/>
        <v/>
      </c>
      <c r="AB526">
        <v>519</v>
      </c>
      <c r="AC526" t="str">
        <f>IF(ISERROR(IF(U526="","",IF(OR(U526=Cad_Inicial!$D$8,X526=Cad_Inicial!$D$8),Cad_Inicial!$D$8+AB526*1000,0))),"",IF(U526="","",IF(OR(U526=Cad_Inicial!$D$8,X526=Cad_Inicial!$D$8),Cad_Inicial!$D$8+AB526*1000,0)))</f>
        <v/>
      </c>
      <c r="AK526" s="50" t="e">
        <f t="shared" si="109"/>
        <v>#VALUE!</v>
      </c>
      <c r="AL526" s="50" t="e">
        <f t="shared" si="110"/>
        <v>#VALUE!</v>
      </c>
      <c r="AM526">
        <f t="shared" si="98"/>
        <v>0</v>
      </c>
      <c r="AN526">
        <f t="shared" si="108"/>
        <v>0</v>
      </c>
      <c r="AO526">
        <f t="shared" si="108"/>
        <v>0</v>
      </c>
      <c r="AP526">
        <f t="shared" si="108"/>
        <v>0</v>
      </c>
      <c r="AQ526">
        <f t="shared" si="108"/>
        <v>0</v>
      </c>
      <c r="AR526">
        <f t="shared" si="108"/>
        <v>0</v>
      </c>
      <c r="AS526">
        <f t="shared" si="108"/>
        <v>0</v>
      </c>
      <c r="AT526">
        <f t="shared" si="108"/>
        <v>0</v>
      </c>
      <c r="AU526">
        <f t="shared" si="108"/>
        <v>0</v>
      </c>
      <c r="AV526">
        <f t="shared" si="108"/>
        <v>0</v>
      </c>
      <c r="AW526">
        <f t="shared" si="108"/>
        <v>0</v>
      </c>
      <c r="AX526">
        <f t="shared" si="108"/>
        <v>0</v>
      </c>
    </row>
    <row r="527" spans="3:50" ht="30" customHeight="1" thickTop="1" thickBot="1" x14ac:dyDescent="0.25">
      <c r="C527" s="118"/>
      <c r="D527" s="126"/>
      <c r="E527" s="115"/>
      <c r="F527" s="115"/>
      <c r="G527" s="118"/>
      <c r="H527" s="127"/>
      <c r="I527" s="127"/>
      <c r="J527" s="127"/>
      <c r="K527" s="127"/>
      <c r="L527" s="127"/>
      <c r="M527" s="127"/>
      <c r="N527" s="127"/>
      <c r="O527" s="127"/>
      <c r="P527" s="127"/>
      <c r="Q527" s="109"/>
      <c r="R527" s="127"/>
      <c r="S527" s="127"/>
      <c r="U527" s="15" t="str">
        <f t="shared" si="107"/>
        <v/>
      </c>
      <c r="V527" t="str">
        <f t="shared" si="101"/>
        <v/>
      </c>
      <c r="W527" t="str">
        <f t="shared" si="102"/>
        <v/>
      </c>
      <c r="X527" t="str">
        <f t="shared" si="103"/>
        <v/>
      </c>
      <c r="Y527" t="str">
        <f t="shared" si="104"/>
        <v/>
      </c>
      <c r="Z527" t="str">
        <f t="shared" si="105"/>
        <v/>
      </c>
      <c r="AA527" t="str">
        <f t="shared" si="106"/>
        <v/>
      </c>
      <c r="AB527">
        <v>520</v>
      </c>
      <c r="AC527" t="str">
        <f>IF(ISERROR(IF(U527="","",IF(OR(U527=Cad_Inicial!$D$8,X527=Cad_Inicial!$D$8),Cad_Inicial!$D$8+AB527*1000,0))),"",IF(U527="","",IF(OR(U527=Cad_Inicial!$D$8,X527=Cad_Inicial!$D$8),Cad_Inicial!$D$8+AB527*1000,0)))</f>
        <v/>
      </c>
      <c r="AK527" s="50" t="e">
        <f t="shared" si="109"/>
        <v>#VALUE!</v>
      </c>
      <c r="AL527" s="50" t="e">
        <f t="shared" si="110"/>
        <v>#VALUE!</v>
      </c>
      <c r="AM527">
        <f t="shared" si="98"/>
        <v>0</v>
      </c>
      <c r="AN527">
        <f t="shared" si="108"/>
        <v>0</v>
      </c>
      <c r="AO527">
        <f t="shared" si="108"/>
        <v>0</v>
      </c>
      <c r="AP527">
        <f t="shared" si="108"/>
        <v>0</v>
      </c>
      <c r="AQ527">
        <f t="shared" si="108"/>
        <v>0</v>
      </c>
      <c r="AR527">
        <f t="shared" si="108"/>
        <v>0</v>
      </c>
      <c r="AS527">
        <f t="shared" si="108"/>
        <v>0</v>
      </c>
      <c r="AT527">
        <f t="shared" si="108"/>
        <v>0</v>
      </c>
      <c r="AU527">
        <f t="shared" si="108"/>
        <v>0</v>
      </c>
      <c r="AV527">
        <f t="shared" si="108"/>
        <v>0</v>
      </c>
      <c r="AW527">
        <f t="shared" si="108"/>
        <v>0</v>
      </c>
      <c r="AX527">
        <f t="shared" si="108"/>
        <v>0</v>
      </c>
    </row>
    <row r="528" spans="3:50" ht="30" customHeight="1" thickTop="1" thickBot="1" x14ac:dyDescent="0.25">
      <c r="C528" s="118"/>
      <c r="D528" s="126"/>
      <c r="E528" s="115"/>
      <c r="F528" s="115"/>
      <c r="G528" s="118"/>
      <c r="H528" s="127"/>
      <c r="I528" s="127"/>
      <c r="J528" s="127"/>
      <c r="K528" s="127"/>
      <c r="L528" s="127"/>
      <c r="M528" s="127"/>
      <c r="N528" s="127"/>
      <c r="O528" s="127"/>
      <c r="P528" s="127"/>
      <c r="Q528" s="109"/>
      <c r="R528" s="127"/>
      <c r="S528" s="127"/>
      <c r="U528" s="15" t="str">
        <f t="shared" si="107"/>
        <v/>
      </c>
      <c r="V528" t="str">
        <f t="shared" si="101"/>
        <v/>
      </c>
      <c r="W528" t="str">
        <f t="shared" si="102"/>
        <v/>
      </c>
      <c r="X528" t="str">
        <f t="shared" si="103"/>
        <v/>
      </c>
      <c r="Y528" t="str">
        <f t="shared" si="104"/>
        <v/>
      </c>
      <c r="Z528" t="str">
        <f t="shared" si="105"/>
        <v/>
      </c>
      <c r="AA528" t="str">
        <f t="shared" si="106"/>
        <v/>
      </c>
      <c r="AB528">
        <v>521</v>
      </c>
      <c r="AC528" t="str">
        <f>IF(ISERROR(IF(U528="","",IF(OR(U528=Cad_Inicial!$D$8,X528=Cad_Inicial!$D$8),Cad_Inicial!$D$8+AB528*1000,0))),"",IF(U528="","",IF(OR(U528=Cad_Inicial!$D$8,X528=Cad_Inicial!$D$8),Cad_Inicial!$D$8+AB528*1000,0)))</f>
        <v/>
      </c>
      <c r="AK528" s="50" t="e">
        <f t="shared" si="109"/>
        <v>#VALUE!</v>
      </c>
      <c r="AL528" s="50" t="e">
        <f t="shared" si="110"/>
        <v>#VALUE!</v>
      </c>
      <c r="AM528">
        <f t="shared" si="98"/>
        <v>0</v>
      </c>
      <c r="AN528">
        <f t="shared" si="108"/>
        <v>0</v>
      </c>
      <c r="AO528">
        <f t="shared" si="108"/>
        <v>0</v>
      </c>
      <c r="AP528">
        <f t="shared" si="108"/>
        <v>0</v>
      </c>
      <c r="AQ528">
        <f t="shared" si="108"/>
        <v>0</v>
      </c>
      <c r="AR528">
        <f t="shared" si="108"/>
        <v>0</v>
      </c>
      <c r="AS528">
        <f t="shared" si="108"/>
        <v>0</v>
      </c>
      <c r="AT528">
        <f t="shared" si="108"/>
        <v>0</v>
      </c>
      <c r="AU528">
        <f t="shared" si="108"/>
        <v>0</v>
      </c>
      <c r="AV528">
        <f t="shared" si="108"/>
        <v>0</v>
      </c>
      <c r="AW528">
        <f t="shared" si="108"/>
        <v>0</v>
      </c>
      <c r="AX528">
        <f t="shared" si="108"/>
        <v>0</v>
      </c>
    </row>
    <row r="529" spans="3:50" ht="30" customHeight="1" thickTop="1" thickBot="1" x14ac:dyDescent="0.25">
      <c r="C529" s="118"/>
      <c r="D529" s="126"/>
      <c r="E529" s="115"/>
      <c r="F529" s="115"/>
      <c r="G529" s="118"/>
      <c r="H529" s="127"/>
      <c r="I529" s="127"/>
      <c r="J529" s="127"/>
      <c r="K529" s="127"/>
      <c r="L529" s="127"/>
      <c r="M529" s="127"/>
      <c r="N529" s="127"/>
      <c r="O529" s="127"/>
      <c r="P529" s="127"/>
      <c r="Q529" s="109"/>
      <c r="R529" s="127"/>
      <c r="S529" s="127"/>
      <c r="U529" s="15" t="str">
        <f t="shared" si="107"/>
        <v/>
      </c>
      <c r="V529" t="str">
        <f t="shared" si="101"/>
        <v/>
      </c>
      <c r="W529" t="str">
        <f t="shared" si="102"/>
        <v/>
      </c>
      <c r="X529" t="str">
        <f t="shared" si="103"/>
        <v/>
      </c>
      <c r="Y529" t="str">
        <f t="shared" si="104"/>
        <v/>
      </c>
      <c r="Z529" t="str">
        <f t="shared" si="105"/>
        <v/>
      </c>
      <c r="AA529" t="str">
        <f t="shared" si="106"/>
        <v/>
      </c>
      <c r="AB529">
        <v>522</v>
      </c>
      <c r="AC529" t="str">
        <f>IF(ISERROR(IF(U529="","",IF(OR(U529=Cad_Inicial!$D$8,X529=Cad_Inicial!$D$8),Cad_Inicial!$D$8+AB529*1000,0))),"",IF(U529="","",IF(OR(U529=Cad_Inicial!$D$8,X529=Cad_Inicial!$D$8),Cad_Inicial!$D$8+AB529*1000,0)))</f>
        <v/>
      </c>
      <c r="AK529" s="50" t="e">
        <f t="shared" si="109"/>
        <v>#VALUE!</v>
      </c>
      <c r="AL529" s="50" t="e">
        <f t="shared" si="110"/>
        <v>#VALUE!</v>
      </c>
      <c r="AM529">
        <f t="shared" ref="AM529:AX585" si="111">IFERROR(IF(AND($AK529&lt;=AM$5,$AL529&gt;=AM$5),1,0),0)</f>
        <v>0</v>
      </c>
      <c r="AN529">
        <f t="shared" si="108"/>
        <v>0</v>
      </c>
      <c r="AO529">
        <f t="shared" si="108"/>
        <v>0</v>
      </c>
      <c r="AP529">
        <f t="shared" si="108"/>
        <v>0</v>
      </c>
      <c r="AQ529">
        <f t="shared" si="108"/>
        <v>0</v>
      </c>
      <c r="AR529">
        <f t="shared" si="108"/>
        <v>0</v>
      </c>
      <c r="AS529">
        <f t="shared" si="108"/>
        <v>0</v>
      </c>
      <c r="AT529">
        <f t="shared" si="108"/>
        <v>0</v>
      </c>
      <c r="AU529">
        <f t="shared" si="108"/>
        <v>0</v>
      </c>
      <c r="AV529">
        <f t="shared" si="108"/>
        <v>0</v>
      </c>
      <c r="AW529">
        <f t="shared" si="108"/>
        <v>0</v>
      </c>
      <c r="AX529">
        <f t="shared" si="108"/>
        <v>0</v>
      </c>
    </row>
    <row r="530" spans="3:50" ht="30" customHeight="1" thickTop="1" thickBot="1" x14ac:dyDescent="0.25">
      <c r="C530" s="118"/>
      <c r="D530" s="126"/>
      <c r="E530" s="115"/>
      <c r="F530" s="115"/>
      <c r="G530" s="118"/>
      <c r="H530" s="127"/>
      <c r="I530" s="127"/>
      <c r="J530" s="127"/>
      <c r="K530" s="127"/>
      <c r="L530" s="127"/>
      <c r="M530" s="127"/>
      <c r="N530" s="127"/>
      <c r="O530" s="127"/>
      <c r="P530" s="127"/>
      <c r="Q530" s="109"/>
      <c r="R530" s="127"/>
      <c r="S530" s="127"/>
      <c r="U530" s="15" t="str">
        <f t="shared" si="107"/>
        <v/>
      </c>
      <c r="V530" t="str">
        <f t="shared" si="101"/>
        <v/>
      </c>
      <c r="W530" t="str">
        <f t="shared" si="102"/>
        <v/>
      </c>
      <c r="X530" t="str">
        <f t="shared" si="103"/>
        <v/>
      </c>
      <c r="Y530" t="str">
        <f t="shared" si="104"/>
        <v/>
      </c>
      <c r="Z530" t="str">
        <f t="shared" si="105"/>
        <v/>
      </c>
      <c r="AA530" t="str">
        <f t="shared" si="106"/>
        <v/>
      </c>
      <c r="AB530">
        <v>523</v>
      </c>
      <c r="AC530" t="str">
        <f>IF(ISERROR(IF(U530="","",IF(OR(U530=Cad_Inicial!$D$8,X530=Cad_Inicial!$D$8),Cad_Inicial!$D$8+AB530*1000,0))),"",IF(U530="","",IF(OR(U530=Cad_Inicial!$D$8,X530=Cad_Inicial!$D$8),Cad_Inicial!$D$8+AB530*1000,0)))</f>
        <v/>
      </c>
      <c r="AK530" s="50" t="e">
        <f t="shared" si="109"/>
        <v>#VALUE!</v>
      </c>
      <c r="AL530" s="50" t="e">
        <f t="shared" si="110"/>
        <v>#VALUE!</v>
      </c>
      <c r="AM530">
        <f t="shared" si="111"/>
        <v>0</v>
      </c>
      <c r="AN530">
        <f t="shared" si="108"/>
        <v>0</v>
      </c>
      <c r="AO530">
        <f t="shared" si="108"/>
        <v>0</v>
      </c>
      <c r="AP530">
        <f t="shared" si="108"/>
        <v>0</v>
      </c>
      <c r="AQ530">
        <f t="shared" si="108"/>
        <v>0</v>
      </c>
      <c r="AR530">
        <f t="shared" si="108"/>
        <v>0</v>
      </c>
      <c r="AS530">
        <f t="shared" si="108"/>
        <v>0</v>
      </c>
      <c r="AT530">
        <f t="shared" si="108"/>
        <v>0</v>
      </c>
      <c r="AU530">
        <f t="shared" si="108"/>
        <v>0</v>
      </c>
      <c r="AV530">
        <f t="shared" si="108"/>
        <v>0</v>
      </c>
      <c r="AW530">
        <f t="shared" si="108"/>
        <v>0</v>
      </c>
      <c r="AX530">
        <f t="shared" si="108"/>
        <v>0</v>
      </c>
    </row>
    <row r="531" spans="3:50" ht="30" customHeight="1" thickTop="1" thickBot="1" x14ac:dyDescent="0.25">
      <c r="C531" s="118"/>
      <c r="D531" s="126"/>
      <c r="E531" s="115"/>
      <c r="F531" s="115"/>
      <c r="G531" s="118"/>
      <c r="H531" s="127"/>
      <c r="I531" s="127"/>
      <c r="J531" s="127"/>
      <c r="K531" s="127"/>
      <c r="L531" s="127"/>
      <c r="M531" s="127"/>
      <c r="N531" s="127"/>
      <c r="O531" s="127"/>
      <c r="P531" s="127"/>
      <c r="Q531" s="109"/>
      <c r="R531" s="127"/>
      <c r="S531" s="127"/>
      <c r="U531" s="15" t="str">
        <f t="shared" si="107"/>
        <v/>
      </c>
      <c r="V531" t="str">
        <f t="shared" si="101"/>
        <v/>
      </c>
      <c r="W531" t="str">
        <f t="shared" si="102"/>
        <v/>
      </c>
      <c r="X531" t="str">
        <f t="shared" si="103"/>
        <v/>
      </c>
      <c r="Y531" t="str">
        <f t="shared" si="104"/>
        <v/>
      </c>
      <c r="Z531" t="str">
        <f t="shared" si="105"/>
        <v/>
      </c>
      <c r="AA531" t="str">
        <f t="shared" si="106"/>
        <v/>
      </c>
      <c r="AB531">
        <v>524</v>
      </c>
      <c r="AC531" t="str">
        <f>IF(ISERROR(IF(U531="","",IF(OR(U531=Cad_Inicial!$D$8,X531=Cad_Inicial!$D$8),Cad_Inicial!$D$8+AB531*1000,0))),"",IF(U531="","",IF(OR(U531=Cad_Inicial!$D$8,X531=Cad_Inicial!$D$8),Cad_Inicial!$D$8+AB531*1000,0)))</f>
        <v/>
      </c>
      <c r="AK531" s="50" t="e">
        <f t="shared" si="109"/>
        <v>#VALUE!</v>
      </c>
      <c r="AL531" s="50" t="e">
        <f t="shared" si="110"/>
        <v>#VALUE!</v>
      </c>
      <c r="AM531">
        <f t="shared" si="111"/>
        <v>0</v>
      </c>
      <c r="AN531">
        <f t="shared" si="108"/>
        <v>0</v>
      </c>
      <c r="AO531">
        <f t="shared" si="108"/>
        <v>0</v>
      </c>
      <c r="AP531">
        <f t="shared" si="108"/>
        <v>0</v>
      </c>
      <c r="AQ531">
        <f t="shared" si="108"/>
        <v>0</v>
      </c>
      <c r="AR531">
        <f t="shared" si="108"/>
        <v>0</v>
      </c>
      <c r="AS531">
        <f t="shared" si="108"/>
        <v>0</v>
      </c>
      <c r="AT531">
        <f t="shared" si="108"/>
        <v>0</v>
      </c>
      <c r="AU531">
        <f t="shared" si="108"/>
        <v>0</v>
      </c>
      <c r="AV531">
        <f t="shared" si="108"/>
        <v>0</v>
      </c>
      <c r="AW531">
        <f t="shared" si="108"/>
        <v>0</v>
      </c>
      <c r="AX531">
        <f t="shared" si="108"/>
        <v>0</v>
      </c>
    </row>
    <row r="532" spans="3:50" ht="30" customHeight="1" thickTop="1" thickBot="1" x14ac:dyDescent="0.25">
      <c r="C532" s="118"/>
      <c r="D532" s="126"/>
      <c r="E532" s="115"/>
      <c r="F532" s="115"/>
      <c r="G532" s="118"/>
      <c r="H532" s="127"/>
      <c r="I532" s="127"/>
      <c r="J532" s="127"/>
      <c r="K532" s="127"/>
      <c r="L532" s="127"/>
      <c r="M532" s="127"/>
      <c r="N532" s="127"/>
      <c r="O532" s="127"/>
      <c r="P532" s="127"/>
      <c r="Q532" s="109"/>
      <c r="R532" s="127"/>
      <c r="S532" s="127"/>
      <c r="U532" s="15" t="str">
        <f t="shared" si="107"/>
        <v/>
      </c>
      <c r="V532" t="str">
        <f t="shared" si="101"/>
        <v/>
      </c>
      <c r="W532" t="str">
        <f t="shared" si="102"/>
        <v/>
      </c>
      <c r="X532" t="str">
        <f t="shared" si="103"/>
        <v/>
      </c>
      <c r="Y532" t="str">
        <f t="shared" si="104"/>
        <v/>
      </c>
      <c r="Z532" t="str">
        <f t="shared" si="105"/>
        <v/>
      </c>
      <c r="AA532" t="str">
        <f t="shared" si="106"/>
        <v/>
      </c>
      <c r="AB532">
        <v>525</v>
      </c>
      <c r="AC532" t="str">
        <f>IF(ISERROR(IF(U532="","",IF(OR(U532=Cad_Inicial!$D$8,X532=Cad_Inicial!$D$8),Cad_Inicial!$D$8+AB532*1000,0))),"",IF(U532="","",IF(OR(U532=Cad_Inicial!$D$8,X532=Cad_Inicial!$D$8),Cad_Inicial!$D$8+AB532*1000,0)))</f>
        <v/>
      </c>
      <c r="AK532" s="50" t="e">
        <f t="shared" si="109"/>
        <v>#VALUE!</v>
      </c>
      <c r="AL532" s="50" t="e">
        <f t="shared" si="110"/>
        <v>#VALUE!</v>
      </c>
      <c r="AM532">
        <f t="shared" si="111"/>
        <v>0</v>
      </c>
      <c r="AN532">
        <f t="shared" si="108"/>
        <v>0</v>
      </c>
      <c r="AO532">
        <f t="shared" si="108"/>
        <v>0</v>
      </c>
      <c r="AP532">
        <f t="shared" si="108"/>
        <v>0</v>
      </c>
      <c r="AQ532">
        <f t="shared" si="108"/>
        <v>0</v>
      </c>
      <c r="AR532">
        <f t="shared" si="108"/>
        <v>0</v>
      </c>
      <c r="AS532">
        <f t="shared" si="108"/>
        <v>0</v>
      </c>
      <c r="AT532">
        <f t="shared" si="108"/>
        <v>0</v>
      </c>
      <c r="AU532">
        <f t="shared" si="108"/>
        <v>0</v>
      </c>
      <c r="AV532">
        <f t="shared" si="108"/>
        <v>0</v>
      </c>
      <c r="AW532">
        <f t="shared" si="108"/>
        <v>0</v>
      </c>
      <c r="AX532">
        <f t="shared" si="108"/>
        <v>0</v>
      </c>
    </row>
    <row r="533" spans="3:50" ht="30" customHeight="1" thickTop="1" thickBot="1" x14ac:dyDescent="0.25">
      <c r="C533" s="118"/>
      <c r="D533" s="126"/>
      <c r="E533" s="115"/>
      <c r="F533" s="115"/>
      <c r="G533" s="118"/>
      <c r="H533" s="127"/>
      <c r="I533" s="127"/>
      <c r="J533" s="127"/>
      <c r="K533" s="127"/>
      <c r="L533" s="127"/>
      <c r="M533" s="127"/>
      <c r="N533" s="127"/>
      <c r="O533" s="127"/>
      <c r="P533" s="127"/>
      <c r="Q533" s="109"/>
      <c r="R533" s="127"/>
      <c r="S533" s="127"/>
      <c r="U533" s="15" t="str">
        <f t="shared" si="107"/>
        <v/>
      </c>
      <c r="V533" t="str">
        <f t="shared" si="101"/>
        <v/>
      </c>
      <c r="W533" t="str">
        <f t="shared" si="102"/>
        <v/>
      </c>
      <c r="X533" t="str">
        <f t="shared" si="103"/>
        <v/>
      </c>
      <c r="Y533" t="str">
        <f t="shared" si="104"/>
        <v/>
      </c>
      <c r="Z533" t="str">
        <f t="shared" si="105"/>
        <v/>
      </c>
      <c r="AA533" t="str">
        <f t="shared" si="106"/>
        <v/>
      </c>
      <c r="AB533">
        <v>526</v>
      </c>
      <c r="AC533" t="str">
        <f>IF(ISERROR(IF(U533="","",IF(OR(U533=Cad_Inicial!$D$8,X533=Cad_Inicial!$D$8),Cad_Inicial!$D$8+AB533*1000,0))),"",IF(U533="","",IF(OR(U533=Cad_Inicial!$D$8,X533=Cad_Inicial!$D$8),Cad_Inicial!$D$8+AB533*1000,0)))</f>
        <v/>
      </c>
      <c r="AK533" s="50" t="e">
        <f t="shared" si="109"/>
        <v>#VALUE!</v>
      </c>
      <c r="AL533" s="50" t="e">
        <f t="shared" si="110"/>
        <v>#VALUE!</v>
      </c>
      <c r="AM533">
        <f t="shared" si="111"/>
        <v>0</v>
      </c>
      <c r="AN533">
        <f t="shared" si="108"/>
        <v>0</v>
      </c>
      <c r="AO533">
        <f t="shared" si="108"/>
        <v>0</v>
      </c>
      <c r="AP533">
        <f t="shared" si="108"/>
        <v>0</v>
      </c>
      <c r="AQ533">
        <f t="shared" si="108"/>
        <v>0</v>
      </c>
      <c r="AR533">
        <f t="shared" si="108"/>
        <v>0</v>
      </c>
      <c r="AS533">
        <f t="shared" si="108"/>
        <v>0</v>
      </c>
      <c r="AT533">
        <f t="shared" si="108"/>
        <v>0</v>
      </c>
      <c r="AU533">
        <f t="shared" si="108"/>
        <v>0</v>
      </c>
      <c r="AV533">
        <f t="shared" si="108"/>
        <v>0</v>
      </c>
      <c r="AW533">
        <f t="shared" si="108"/>
        <v>0</v>
      </c>
      <c r="AX533">
        <f t="shared" si="108"/>
        <v>0</v>
      </c>
    </row>
    <row r="534" spans="3:50" ht="30" customHeight="1" thickTop="1" thickBot="1" x14ac:dyDescent="0.25">
      <c r="C534" s="118"/>
      <c r="D534" s="126"/>
      <c r="E534" s="115"/>
      <c r="F534" s="115"/>
      <c r="G534" s="118"/>
      <c r="H534" s="127"/>
      <c r="I534" s="127"/>
      <c r="J534" s="127"/>
      <c r="K534" s="127"/>
      <c r="L534" s="127"/>
      <c r="M534" s="127"/>
      <c r="N534" s="127"/>
      <c r="O534" s="127"/>
      <c r="P534" s="127"/>
      <c r="Q534" s="109"/>
      <c r="R534" s="127"/>
      <c r="S534" s="127"/>
      <c r="U534" s="15" t="str">
        <f t="shared" si="107"/>
        <v/>
      </c>
      <c r="V534" t="str">
        <f t="shared" si="101"/>
        <v/>
      </c>
      <c r="W534" t="str">
        <f t="shared" si="102"/>
        <v/>
      </c>
      <c r="X534" t="str">
        <f t="shared" si="103"/>
        <v/>
      </c>
      <c r="Y534" t="str">
        <f t="shared" si="104"/>
        <v/>
      </c>
      <c r="Z534" t="str">
        <f t="shared" si="105"/>
        <v/>
      </c>
      <c r="AA534" t="str">
        <f t="shared" si="106"/>
        <v/>
      </c>
      <c r="AB534">
        <v>527</v>
      </c>
      <c r="AC534" t="str">
        <f>IF(ISERROR(IF(U534="","",IF(OR(U534=Cad_Inicial!$D$8,X534=Cad_Inicial!$D$8),Cad_Inicial!$D$8+AB534*1000,0))),"",IF(U534="","",IF(OR(U534=Cad_Inicial!$D$8,X534=Cad_Inicial!$D$8),Cad_Inicial!$D$8+AB534*1000,0)))</f>
        <v/>
      </c>
      <c r="AK534" s="50" t="e">
        <f t="shared" si="109"/>
        <v>#VALUE!</v>
      </c>
      <c r="AL534" s="50" t="e">
        <f t="shared" si="110"/>
        <v>#VALUE!</v>
      </c>
      <c r="AM534">
        <f t="shared" si="111"/>
        <v>0</v>
      </c>
      <c r="AN534">
        <f t="shared" si="108"/>
        <v>0</v>
      </c>
      <c r="AO534">
        <f t="shared" si="108"/>
        <v>0</v>
      </c>
      <c r="AP534">
        <f t="shared" si="108"/>
        <v>0</v>
      </c>
      <c r="AQ534">
        <f t="shared" si="108"/>
        <v>0</v>
      </c>
      <c r="AR534">
        <f t="shared" si="108"/>
        <v>0</v>
      </c>
      <c r="AS534">
        <f t="shared" si="108"/>
        <v>0</v>
      </c>
      <c r="AT534">
        <f t="shared" si="108"/>
        <v>0</v>
      </c>
      <c r="AU534">
        <f t="shared" si="108"/>
        <v>0</v>
      </c>
      <c r="AV534">
        <f t="shared" si="108"/>
        <v>0</v>
      </c>
      <c r="AW534">
        <f t="shared" si="108"/>
        <v>0</v>
      </c>
      <c r="AX534">
        <f t="shared" si="108"/>
        <v>0</v>
      </c>
    </row>
    <row r="535" spans="3:50" ht="30" customHeight="1" thickTop="1" thickBot="1" x14ac:dyDescent="0.25">
      <c r="C535" s="118"/>
      <c r="D535" s="126"/>
      <c r="E535" s="115"/>
      <c r="F535" s="115"/>
      <c r="G535" s="118"/>
      <c r="H535" s="127"/>
      <c r="I535" s="127"/>
      <c r="J535" s="127"/>
      <c r="K535" s="127"/>
      <c r="L535" s="127"/>
      <c r="M535" s="127"/>
      <c r="N535" s="127"/>
      <c r="O535" s="127"/>
      <c r="P535" s="127"/>
      <c r="Q535" s="109"/>
      <c r="R535" s="127"/>
      <c r="S535" s="127"/>
      <c r="U535" s="15" t="str">
        <f t="shared" si="107"/>
        <v/>
      </c>
      <c r="V535" t="str">
        <f t="shared" si="101"/>
        <v/>
      </c>
      <c r="W535" t="str">
        <f t="shared" si="102"/>
        <v/>
      </c>
      <c r="X535" t="str">
        <f t="shared" si="103"/>
        <v/>
      </c>
      <c r="Y535" t="str">
        <f t="shared" si="104"/>
        <v/>
      </c>
      <c r="Z535" t="str">
        <f t="shared" si="105"/>
        <v/>
      </c>
      <c r="AA535" t="str">
        <f t="shared" si="106"/>
        <v/>
      </c>
      <c r="AB535">
        <v>528</v>
      </c>
      <c r="AC535" t="str">
        <f>IF(ISERROR(IF(U535="","",IF(OR(U535=Cad_Inicial!$D$8,X535=Cad_Inicial!$D$8),Cad_Inicial!$D$8+AB535*1000,0))),"",IF(U535="","",IF(OR(U535=Cad_Inicial!$D$8,X535=Cad_Inicial!$D$8),Cad_Inicial!$D$8+AB535*1000,0)))</f>
        <v/>
      </c>
      <c r="AK535" s="50" t="e">
        <f t="shared" si="109"/>
        <v>#VALUE!</v>
      </c>
      <c r="AL535" s="50" t="e">
        <f t="shared" si="110"/>
        <v>#VALUE!</v>
      </c>
      <c r="AM535">
        <f t="shared" si="111"/>
        <v>0</v>
      </c>
      <c r="AN535">
        <f t="shared" si="108"/>
        <v>0</v>
      </c>
      <c r="AO535">
        <f t="shared" si="108"/>
        <v>0</v>
      </c>
      <c r="AP535">
        <f t="shared" si="108"/>
        <v>0</v>
      </c>
      <c r="AQ535">
        <f t="shared" si="108"/>
        <v>0</v>
      </c>
      <c r="AR535">
        <f t="shared" si="108"/>
        <v>0</v>
      </c>
      <c r="AS535">
        <f t="shared" si="108"/>
        <v>0</v>
      </c>
      <c r="AT535">
        <f t="shared" si="108"/>
        <v>0</v>
      </c>
      <c r="AU535">
        <f t="shared" si="108"/>
        <v>0</v>
      </c>
      <c r="AV535">
        <f t="shared" si="108"/>
        <v>0</v>
      </c>
      <c r="AW535">
        <f t="shared" si="108"/>
        <v>0</v>
      </c>
      <c r="AX535">
        <f t="shared" si="108"/>
        <v>0</v>
      </c>
    </row>
    <row r="536" spans="3:50" ht="30" customHeight="1" thickTop="1" thickBot="1" x14ac:dyDescent="0.25">
      <c r="C536" s="118"/>
      <c r="D536" s="126"/>
      <c r="E536" s="115"/>
      <c r="F536" s="115"/>
      <c r="G536" s="118"/>
      <c r="H536" s="127"/>
      <c r="I536" s="127"/>
      <c r="J536" s="127"/>
      <c r="K536" s="127"/>
      <c r="L536" s="127"/>
      <c r="M536" s="127"/>
      <c r="N536" s="127"/>
      <c r="O536" s="127"/>
      <c r="P536" s="127"/>
      <c r="Q536" s="109"/>
      <c r="R536" s="127"/>
      <c r="S536" s="127"/>
      <c r="U536" s="15" t="str">
        <f t="shared" si="107"/>
        <v/>
      </c>
      <c r="V536" t="str">
        <f t="shared" si="101"/>
        <v/>
      </c>
      <c r="W536" t="str">
        <f t="shared" si="102"/>
        <v/>
      </c>
      <c r="X536" t="str">
        <f t="shared" si="103"/>
        <v/>
      </c>
      <c r="Y536" t="str">
        <f t="shared" si="104"/>
        <v/>
      </c>
      <c r="Z536" t="str">
        <f t="shared" si="105"/>
        <v/>
      </c>
      <c r="AA536" t="str">
        <f t="shared" si="106"/>
        <v/>
      </c>
      <c r="AB536">
        <v>529</v>
      </c>
      <c r="AC536" t="str">
        <f>IF(ISERROR(IF(U536="","",IF(OR(U536=Cad_Inicial!$D$8,X536=Cad_Inicial!$D$8),Cad_Inicial!$D$8+AB536*1000,0))),"",IF(U536="","",IF(OR(U536=Cad_Inicial!$D$8,X536=Cad_Inicial!$D$8),Cad_Inicial!$D$8+AB536*1000,0)))</f>
        <v/>
      </c>
      <c r="AK536" s="50" t="e">
        <f t="shared" si="109"/>
        <v>#VALUE!</v>
      </c>
      <c r="AL536" s="50" t="e">
        <f t="shared" si="110"/>
        <v>#VALUE!</v>
      </c>
      <c r="AM536">
        <f t="shared" si="111"/>
        <v>0</v>
      </c>
      <c r="AN536">
        <f t="shared" si="108"/>
        <v>0</v>
      </c>
      <c r="AO536">
        <f t="shared" si="108"/>
        <v>0</v>
      </c>
      <c r="AP536">
        <f t="shared" si="108"/>
        <v>0</v>
      </c>
      <c r="AQ536">
        <f t="shared" si="108"/>
        <v>0</v>
      </c>
      <c r="AR536">
        <f t="shared" si="108"/>
        <v>0</v>
      </c>
      <c r="AS536">
        <f t="shared" si="108"/>
        <v>0</v>
      </c>
      <c r="AT536">
        <f t="shared" si="108"/>
        <v>0</v>
      </c>
      <c r="AU536">
        <f t="shared" si="108"/>
        <v>0</v>
      </c>
      <c r="AV536">
        <f t="shared" si="108"/>
        <v>0</v>
      </c>
      <c r="AW536">
        <f t="shared" si="108"/>
        <v>0</v>
      </c>
      <c r="AX536">
        <f t="shared" si="108"/>
        <v>0</v>
      </c>
    </row>
    <row r="537" spans="3:50" ht="30" customHeight="1" thickTop="1" thickBot="1" x14ac:dyDescent="0.25">
      <c r="C537" s="118"/>
      <c r="D537" s="126"/>
      <c r="E537" s="115"/>
      <c r="F537" s="115"/>
      <c r="G537" s="118"/>
      <c r="H537" s="127"/>
      <c r="I537" s="127"/>
      <c r="J537" s="127"/>
      <c r="K537" s="127"/>
      <c r="L537" s="127"/>
      <c r="M537" s="127"/>
      <c r="N537" s="127"/>
      <c r="O537" s="127"/>
      <c r="P537" s="127"/>
      <c r="Q537" s="109"/>
      <c r="R537" s="127"/>
      <c r="S537" s="127"/>
      <c r="U537" s="15" t="str">
        <f t="shared" si="107"/>
        <v/>
      </c>
      <c r="V537" t="str">
        <f t="shared" si="101"/>
        <v/>
      </c>
      <c r="W537" t="str">
        <f t="shared" si="102"/>
        <v/>
      </c>
      <c r="X537" t="str">
        <f t="shared" si="103"/>
        <v/>
      </c>
      <c r="Y537" t="str">
        <f t="shared" si="104"/>
        <v/>
      </c>
      <c r="Z537" t="str">
        <f t="shared" si="105"/>
        <v/>
      </c>
      <c r="AA537" t="str">
        <f t="shared" si="106"/>
        <v/>
      </c>
      <c r="AB537">
        <v>530</v>
      </c>
      <c r="AC537" t="str">
        <f>IF(ISERROR(IF(U537="","",IF(OR(U537=Cad_Inicial!$D$8,X537=Cad_Inicial!$D$8),Cad_Inicial!$D$8+AB537*1000,0))),"",IF(U537="","",IF(OR(U537=Cad_Inicial!$D$8,X537=Cad_Inicial!$D$8),Cad_Inicial!$D$8+AB537*1000,0)))</f>
        <v/>
      </c>
      <c r="AK537" s="50" t="e">
        <f t="shared" si="109"/>
        <v>#VALUE!</v>
      </c>
      <c r="AL537" s="50" t="e">
        <f t="shared" si="110"/>
        <v>#VALUE!</v>
      </c>
      <c r="AM537">
        <f t="shared" si="111"/>
        <v>0</v>
      </c>
      <c r="AN537">
        <f t="shared" si="108"/>
        <v>0</v>
      </c>
      <c r="AO537">
        <f t="shared" si="108"/>
        <v>0</v>
      </c>
      <c r="AP537">
        <f t="shared" si="108"/>
        <v>0</v>
      </c>
      <c r="AQ537">
        <f t="shared" si="108"/>
        <v>0</v>
      </c>
      <c r="AR537">
        <f t="shared" si="108"/>
        <v>0</v>
      </c>
      <c r="AS537">
        <f t="shared" si="108"/>
        <v>0</v>
      </c>
      <c r="AT537">
        <f t="shared" si="108"/>
        <v>0</v>
      </c>
      <c r="AU537">
        <f t="shared" si="108"/>
        <v>0</v>
      </c>
      <c r="AV537">
        <f t="shared" si="108"/>
        <v>0</v>
      </c>
      <c r="AW537">
        <f t="shared" si="108"/>
        <v>0</v>
      </c>
      <c r="AX537">
        <f t="shared" si="108"/>
        <v>0</v>
      </c>
    </row>
    <row r="538" spans="3:50" ht="30" customHeight="1" thickTop="1" thickBot="1" x14ac:dyDescent="0.25">
      <c r="C538" s="118"/>
      <c r="D538" s="126"/>
      <c r="E538" s="115"/>
      <c r="F538" s="115"/>
      <c r="G538" s="118"/>
      <c r="H538" s="127"/>
      <c r="I538" s="127"/>
      <c r="J538" s="127"/>
      <c r="K538" s="127"/>
      <c r="L538" s="127"/>
      <c r="M538" s="127"/>
      <c r="N538" s="127"/>
      <c r="O538" s="127"/>
      <c r="P538" s="127"/>
      <c r="Q538" s="109"/>
      <c r="R538" s="127"/>
      <c r="S538" s="127"/>
      <c r="U538" s="15" t="str">
        <f t="shared" si="107"/>
        <v/>
      </c>
      <c r="V538" t="str">
        <f t="shared" si="101"/>
        <v/>
      </c>
      <c r="W538" t="str">
        <f t="shared" si="102"/>
        <v/>
      </c>
      <c r="X538" t="str">
        <f t="shared" si="103"/>
        <v/>
      </c>
      <c r="Y538" t="str">
        <f t="shared" si="104"/>
        <v/>
      </c>
      <c r="Z538" t="str">
        <f t="shared" si="105"/>
        <v/>
      </c>
      <c r="AA538" t="str">
        <f t="shared" si="106"/>
        <v/>
      </c>
      <c r="AB538">
        <v>531</v>
      </c>
      <c r="AC538" t="str">
        <f>IF(ISERROR(IF(U538="","",IF(OR(U538=Cad_Inicial!$D$8,X538=Cad_Inicial!$D$8),Cad_Inicial!$D$8+AB538*1000,0))),"",IF(U538="","",IF(OR(U538=Cad_Inicial!$D$8,X538=Cad_Inicial!$D$8),Cad_Inicial!$D$8+AB538*1000,0)))</f>
        <v/>
      </c>
      <c r="AK538" s="50" t="e">
        <f t="shared" si="109"/>
        <v>#VALUE!</v>
      </c>
      <c r="AL538" s="50" t="e">
        <f t="shared" si="110"/>
        <v>#VALUE!</v>
      </c>
      <c r="AM538">
        <f t="shared" si="111"/>
        <v>0</v>
      </c>
      <c r="AN538">
        <f t="shared" si="108"/>
        <v>0</v>
      </c>
      <c r="AO538">
        <f t="shared" si="108"/>
        <v>0</v>
      </c>
      <c r="AP538">
        <f t="shared" si="108"/>
        <v>0</v>
      </c>
      <c r="AQ538">
        <f t="shared" si="108"/>
        <v>0</v>
      </c>
      <c r="AR538">
        <f t="shared" si="108"/>
        <v>0</v>
      </c>
      <c r="AS538">
        <f t="shared" si="108"/>
        <v>0</v>
      </c>
      <c r="AT538">
        <f t="shared" si="108"/>
        <v>0</v>
      </c>
      <c r="AU538">
        <f t="shared" si="108"/>
        <v>0</v>
      </c>
      <c r="AV538">
        <f t="shared" si="108"/>
        <v>0</v>
      </c>
      <c r="AW538">
        <f t="shared" si="108"/>
        <v>0</v>
      </c>
      <c r="AX538">
        <f t="shared" si="108"/>
        <v>0</v>
      </c>
    </row>
    <row r="539" spans="3:50" ht="30" customHeight="1" thickTop="1" thickBot="1" x14ac:dyDescent="0.25">
      <c r="C539" s="118"/>
      <c r="D539" s="126"/>
      <c r="E539" s="115"/>
      <c r="F539" s="115"/>
      <c r="G539" s="118"/>
      <c r="H539" s="127"/>
      <c r="I539" s="127"/>
      <c r="J539" s="127"/>
      <c r="K539" s="127"/>
      <c r="L539" s="127"/>
      <c r="M539" s="127"/>
      <c r="N539" s="127"/>
      <c r="O539" s="127"/>
      <c r="P539" s="127"/>
      <c r="Q539" s="109"/>
      <c r="R539" s="127"/>
      <c r="S539" s="127"/>
      <c r="U539" s="15" t="str">
        <f t="shared" si="107"/>
        <v/>
      </c>
      <c r="V539" t="str">
        <f t="shared" si="101"/>
        <v/>
      </c>
      <c r="W539" t="str">
        <f t="shared" si="102"/>
        <v/>
      </c>
      <c r="X539" t="str">
        <f t="shared" si="103"/>
        <v/>
      </c>
      <c r="Y539" t="str">
        <f t="shared" si="104"/>
        <v/>
      </c>
      <c r="Z539" t="str">
        <f t="shared" si="105"/>
        <v/>
      </c>
      <c r="AA539" t="str">
        <f t="shared" si="106"/>
        <v/>
      </c>
      <c r="AB539">
        <v>532</v>
      </c>
      <c r="AC539" t="str">
        <f>IF(ISERROR(IF(U539="","",IF(OR(U539=Cad_Inicial!$D$8,X539=Cad_Inicial!$D$8),Cad_Inicial!$D$8+AB539*1000,0))),"",IF(U539="","",IF(OR(U539=Cad_Inicial!$D$8,X539=Cad_Inicial!$D$8),Cad_Inicial!$D$8+AB539*1000,0)))</f>
        <v/>
      </c>
      <c r="AK539" s="50" t="e">
        <f t="shared" si="109"/>
        <v>#VALUE!</v>
      </c>
      <c r="AL539" s="50" t="e">
        <f t="shared" si="110"/>
        <v>#VALUE!</v>
      </c>
      <c r="AM539">
        <f t="shared" si="111"/>
        <v>0</v>
      </c>
      <c r="AN539">
        <f t="shared" si="108"/>
        <v>0</v>
      </c>
      <c r="AO539">
        <f t="shared" si="108"/>
        <v>0</v>
      </c>
      <c r="AP539">
        <f t="shared" si="108"/>
        <v>0</v>
      </c>
      <c r="AQ539">
        <f t="shared" si="108"/>
        <v>0</v>
      </c>
      <c r="AR539">
        <f t="shared" si="108"/>
        <v>0</v>
      </c>
      <c r="AS539">
        <f t="shared" si="108"/>
        <v>0</v>
      </c>
      <c r="AT539">
        <f t="shared" si="108"/>
        <v>0</v>
      </c>
      <c r="AU539">
        <f t="shared" si="108"/>
        <v>0</v>
      </c>
      <c r="AV539">
        <f t="shared" si="108"/>
        <v>0</v>
      </c>
      <c r="AW539">
        <f t="shared" si="108"/>
        <v>0</v>
      </c>
      <c r="AX539">
        <f t="shared" si="108"/>
        <v>0</v>
      </c>
    </row>
    <row r="540" spans="3:50" ht="30" customHeight="1" thickTop="1" thickBot="1" x14ac:dyDescent="0.25">
      <c r="C540" s="118"/>
      <c r="D540" s="126"/>
      <c r="E540" s="115"/>
      <c r="F540" s="115"/>
      <c r="G540" s="118"/>
      <c r="H540" s="127"/>
      <c r="I540" s="127"/>
      <c r="J540" s="127"/>
      <c r="K540" s="127"/>
      <c r="L540" s="127"/>
      <c r="M540" s="127"/>
      <c r="N540" s="127"/>
      <c r="O540" s="127"/>
      <c r="P540" s="127"/>
      <c r="Q540" s="109"/>
      <c r="R540" s="127"/>
      <c r="S540" s="127"/>
      <c r="U540" s="15" t="str">
        <f t="shared" si="107"/>
        <v/>
      </c>
      <c r="V540" t="str">
        <f t="shared" si="101"/>
        <v/>
      </c>
      <c r="W540" t="str">
        <f t="shared" si="102"/>
        <v/>
      </c>
      <c r="X540" t="str">
        <f t="shared" si="103"/>
        <v/>
      </c>
      <c r="Y540" t="str">
        <f t="shared" si="104"/>
        <v/>
      </c>
      <c r="Z540" t="str">
        <f t="shared" si="105"/>
        <v/>
      </c>
      <c r="AA540" t="str">
        <f t="shared" si="106"/>
        <v/>
      </c>
      <c r="AB540">
        <v>533</v>
      </c>
      <c r="AC540" t="str">
        <f>IF(ISERROR(IF(U540="","",IF(OR(U540=Cad_Inicial!$D$8,X540=Cad_Inicial!$D$8),Cad_Inicial!$D$8+AB540*1000,0))),"",IF(U540="","",IF(OR(U540=Cad_Inicial!$D$8,X540=Cad_Inicial!$D$8),Cad_Inicial!$D$8+AB540*1000,0)))</f>
        <v/>
      </c>
      <c r="AK540" s="50" t="e">
        <f t="shared" si="109"/>
        <v>#VALUE!</v>
      </c>
      <c r="AL540" s="50" t="e">
        <f t="shared" si="110"/>
        <v>#VALUE!</v>
      </c>
      <c r="AM540">
        <f t="shared" si="111"/>
        <v>0</v>
      </c>
      <c r="AN540">
        <f t="shared" si="108"/>
        <v>0</v>
      </c>
      <c r="AO540">
        <f t="shared" si="108"/>
        <v>0</v>
      </c>
      <c r="AP540">
        <f t="shared" si="108"/>
        <v>0</v>
      </c>
      <c r="AQ540">
        <f t="shared" si="108"/>
        <v>0</v>
      </c>
      <c r="AR540">
        <f t="shared" si="108"/>
        <v>0</v>
      </c>
      <c r="AS540">
        <f t="shared" si="108"/>
        <v>0</v>
      </c>
      <c r="AT540">
        <f t="shared" si="108"/>
        <v>0</v>
      </c>
      <c r="AU540">
        <f t="shared" si="108"/>
        <v>0</v>
      </c>
      <c r="AV540">
        <f t="shared" si="108"/>
        <v>0</v>
      </c>
      <c r="AW540">
        <f t="shared" si="108"/>
        <v>0</v>
      </c>
      <c r="AX540">
        <f t="shared" si="108"/>
        <v>0</v>
      </c>
    </row>
    <row r="541" spans="3:50" ht="30" customHeight="1" thickTop="1" thickBot="1" x14ac:dyDescent="0.25">
      <c r="C541" s="118"/>
      <c r="D541" s="126"/>
      <c r="E541" s="115"/>
      <c r="F541" s="115"/>
      <c r="G541" s="118"/>
      <c r="H541" s="127"/>
      <c r="I541" s="127"/>
      <c r="J541" s="127"/>
      <c r="K541" s="127"/>
      <c r="L541" s="127"/>
      <c r="M541" s="127"/>
      <c r="N541" s="127"/>
      <c r="O541" s="127"/>
      <c r="P541" s="127"/>
      <c r="Q541" s="109"/>
      <c r="R541" s="127"/>
      <c r="S541" s="127"/>
      <c r="U541" s="15" t="str">
        <f t="shared" si="107"/>
        <v/>
      </c>
      <c r="V541" t="str">
        <f t="shared" si="101"/>
        <v/>
      </c>
      <c r="W541" t="str">
        <f t="shared" si="102"/>
        <v/>
      </c>
      <c r="X541" t="str">
        <f t="shared" si="103"/>
        <v/>
      </c>
      <c r="Y541" t="str">
        <f t="shared" si="104"/>
        <v/>
      </c>
      <c r="Z541" t="str">
        <f t="shared" si="105"/>
        <v/>
      </c>
      <c r="AA541" t="str">
        <f t="shared" si="106"/>
        <v/>
      </c>
      <c r="AB541">
        <v>534</v>
      </c>
      <c r="AC541" t="str">
        <f>IF(ISERROR(IF(U541="","",IF(OR(U541=Cad_Inicial!$D$8,X541=Cad_Inicial!$D$8),Cad_Inicial!$D$8+AB541*1000,0))),"",IF(U541="","",IF(OR(U541=Cad_Inicial!$D$8,X541=Cad_Inicial!$D$8),Cad_Inicial!$D$8+AB541*1000,0)))</f>
        <v/>
      </c>
      <c r="AK541" s="50" t="e">
        <f t="shared" si="109"/>
        <v>#VALUE!</v>
      </c>
      <c r="AL541" s="50" t="e">
        <f t="shared" si="110"/>
        <v>#VALUE!</v>
      </c>
      <c r="AM541">
        <f t="shared" si="111"/>
        <v>0</v>
      </c>
      <c r="AN541">
        <f t="shared" si="108"/>
        <v>0</v>
      </c>
      <c r="AO541">
        <f t="shared" si="108"/>
        <v>0</v>
      </c>
      <c r="AP541">
        <f t="shared" si="108"/>
        <v>0</v>
      </c>
      <c r="AQ541">
        <f t="shared" si="108"/>
        <v>0</v>
      </c>
      <c r="AR541">
        <f t="shared" si="108"/>
        <v>0</v>
      </c>
      <c r="AS541">
        <f t="shared" si="108"/>
        <v>0</v>
      </c>
      <c r="AT541">
        <f t="shared" si="108"/>
        <v>0</v>
      </c>
      <c r="AU541">
        <f t="shared" si="108"/>
        <v>0</v>
      </c>
      <c r="AV541">
        <f t="shared" si="108"/>
        <v>0</v>
      </c>
      <c r="AW541">
        <f t="shared" si="108"/>
        <v>0</v>
      </c>
      <c r="AX541">
        <f t="shared" si="108"/>
        <v>0</v>
      </c>
    </row>
    <row r="542" spans="3:50" ht="30" customHeight="1" thickTop="1" thickBot="1" x14ac:dyDescent="0.25">
      <c r="C542" s="118"/>
      <c r="D542" s="126"/>
      <c r="E542" s="115"/>
      <c r="F542" s="115"/>
      <c r="G542" s="118"/>
      <c r="H542" s="127"/>
      <c r="I542" s="127"/>
      <c r="J542" s="127"/>
      <c r="K542" s="127"/>
      <c r="L542" s="127"/>
      <c r="M542" s="127"/>
      <c r="N542" s="127"/>
      <c r="O542" s="127"/>
      <c r="P542" s="127"/>
      <c r="Q542" s="109"/>
      <c r="R542" s="127"/>
      <c r="S542" s="127"/>
      <c r="U542" s="15" t="str">
        <f t="shared" si="107"/>
        <v/>
      </c>
      <c r="V542" t="str">
        <f t="shared" si="101"/>
        <v/>
      </c>
      <c r="W542" t="str">
        <f t="shared" si="102"/>
        <v/>
      </c>
      <c r="X542" t="str">
        <f t="shared" si="103"/>
        <v/>
      </c>
      <c r="Y542" t="str">
        <f t="shared" si="104"/>
        <v/>
      </c>
      <c r="Z542" t="str">
        <f t="shared" si="105"/>
        <v/>
      </c>
      <c r="AA542" t="str">
        <f t="shared" si="106"/>
        <v/>
      </c>
      <c r="AB542">
        <v>535</v>
      </c>
      <c r="AC542" t="str">
        <f>IF(ISERROR(IF(U542="","",IF(OR(U542=Cad_Inicial!$D$8,X542=Cad_Inicial!$D$8),Cad_Inicial!$D$8+AB542*1000,0))),"",IF(U542="","",IF(OR(U542=Cad_Inicial!$D$8,X542=Cad_Inicial!$D$8),Cad_Inicial!$D$8+AB542*1000,0)))</f>
        <v/>
      </c>
      <c r="AK542" s="50" t="e">
        <f t="shared" si="109"/>
        <v>#VALUE!</v>
      </c>
      <c r="AL542" s="50" t="e">
        <f t="shared" si="110"/>
        <v>#VALUE!</v>
      </c>
      <c r="AM542">
        <f t="shared" si="111"/>
        <v>0</v>
      </c>
      <c r="AN542">
        <f t="shared" si="108"/>
        <v>0</v>
      </c>
      <c r="AO542">
        <f t="shared" si="108"/>
        <v>0</v>
      </c>
      <c r="AP542">
        <f t="shared" si="108"/>
        <v>0</v>
      </c>
      <c r="AQ542">
        <f t="shared" si="108"/>
        <v>0</v>
      </c>
      <c r="AR542">
        <f t="shared" si="108"/>
        <v>0</v>
      </c>
      <c r="AS542">
        <f t="shared" si="108"/>
        <v>0</v>
      </c>
      <c r="AT542">
        <f t="shared" si="108"/>
        <v>0</v>
      </c>
      <c r="AU542">
        <f t="shared" si="108"/>
        <v>0</v>
      </c>
      <c r="AV542">
        <f t="shared" si="108"/>
        <v>0</v>
      </c>
      <c r="AW542">
        <f t="shared" si="108"/>
        <v>0</v>
      </c>
      <c r="AX542">
        <f t="shared" si="108"/>
        <v>0</v>
      </c>
    </row>
    <row r="543" spans="3:50" ht="30" customHeight="1" thickTop="1" thickBot="1" x14ac:dyDescent="0.25">
      <c r="C543" s="118"/>
      <c r="D543" s="126"/>
      <c r="E543" s="115"/>
      <c r="F543" s="115"/>
      <c r="G543" s="118"/>
      <c r="H543" s="127"/>
      <c r="I543" s="127"/>
      <c r="J543" s="127"/>
      <c r="K543" s="127"/>
      <c r="L543" s="127"/>
      <c r="M543" s="127"/>
      <c r="N543" s="127"/>
      <c r="O543" s="127"/>
      <c r="P543" s="127"/>
      <c r="Q543" s="109"/>
      <c r="R543" s="127"/>
      <c r="S543" s="127"/>
      <c r="U543" s="15" t="str">
        <f t="shared" si="107"/>
        <v/>
      </c>
      <c r="V543" t="str">
        <f t="shared" si="101"/>
        <v/>
      </c>
      <c r="W543" t="str">
        <f t="shared" si="102"/>
        <v/>
      </c>
      <c r="X543" t="str">
        <f t="shared" si="103"/>
        <v/>
      </c>
      <c r="Y543" t="str">
        <f t="shared" si="104"/>
        <v/>
      </c>
      <c r="Z543" t="str">
        <f t="shared" si="105"/>
        <v/>
      </c>
      <c r="AA543" t="str">
        <f t="shared" si="106"/>
        <v/>
      </c>
      <c r="AB543">
        <v>536</v>
      </c>
      <c r="AC543" t="str">
        <f>IF(ISERROR(IF(U543="","",IF(OR(U543=Cad_Inicial!$D$8,X543=Cad_Inicial!$D$8),Cad_Inicial!$D$8+AB543*1000,0))),"",IF(U543="","",IF(OR(U543=Cad_Inicial!$D$8,X543=Cad_Inicial!$D$8),Cad_Inicial!$D$8+AB543*1000,0)))</f>
        <v/>
      </c>
      <c r="AK543" s="50" t="e">
        <f t="shared" si="109"/>
        <v>#VALUE!</v>
      </c>
      <c r="AL543" s="50" t="e">
        <f t="shared" si="110"/>
        <v>#VALUE!</v>
      </c>
      <c r="AM543">
        <f t="shared" si="111"/>
        <v>0</v>
      </c>
      <c r="AN543">
        <f t="shared" si="108"/>
        <v>0</v>
      </c>
      <c r="AO543">
        <f t="shared" si="108"/>
        <v>0</v>
      </c>
      <c r="AP543">
        <f t="shared" si="108"/>
        <v>0</v>
      </c>
      <c r="AQ543">
        <f t="shared" si="108"/>
        <v>0</v>
      </c>
      <c r="AR543">
        <f t="shared" si="108"/>
        <v>0</v>
      </c>
      <c r="AS543">
        <f t="shared" si="108"/>
        <v>0</v>
      </c>
      <c r="AT543">
        <f t="shared" si="108"/>
        <v>0</v>
      </c>
      <c r="AU543">
        <f t="shared" si="108"/>
        <v>0</v>
      </c>
      <c r="AV543">
        <f t="shared" si="108"/>
        <v>0</v>
      </c>
      <c r="AW543">
        <f t="shared" si="108"/>
        <v>0</v>
      </c>
      <c r="AX543">
        <f t="shared" si="108"/>
        <v>0</v>
      </c>
    </row>
    <row r="544" spans="3:50" ht="30" customHeight="1" thickTop="1" thickBot="1" x14ac:dyDescent="0.25">
      <c r="C544" s="118"/>
      <c r="D544" s="126"/>
      <c r="E544" s="115"/>
      <c r="F544" s="115"/>
      <c r="G544" s="118"/>
      <c r="H544" s="127"/>
      <c r="I544" s="127"/>
      <c r="J544" s="127"/>
      <c r="K544" s="127"/>
      <c r="L544" s="127"/>
      <c r="M544" s="127"/>
      <c r="N544" s="127"/>
      <c r="O544" s="127"/>
      <c r="P544" s="127"/>
      <c r="Q544" s="109"/>
      <c r="R544" s="127"/>
      <c r="S544" s="127"/>
      <c r="U544" s="15" t="str">
        <f t="shared" si="107"/>
        <v/>
      </c>
      <c r="V544" t="str">
        <f t="shared" si="101"/>
        <v/>
      </c>
      <c r="W544" t="str">
        <f t="shared" si="102"/>
        <v/>
      </c>
      <c r="X544" t="str">
        <f t="shared" si="103"/>
        <v/>
      </c>
      <c r="Y544" t="str">
        <f t="shared" si="104"/>
        <v/>
      </c>
      <c r="Z544" t="str">
        <f t="shared" si="105"/>
        <v/>
      </c>
      <c r="AA544" t="str">
        <f t="shared" si="106"/>
        <v/>
      </c>
      <c r="AB544">
        <v>537</v>
      </c>
      <c r="AC544" t="str">
        <f>IF(ISERROR(IF(U544="","",IF(OR(U544=Cad_Inicial!$D$8,X544=Cad_Inicial!$D$8),Cad_Inicial!$D$8+AB544*1000,0))),"",IF(U544="","",IF(OR(U544=Cad_Inicial!$D$8,X544=Cad_Inicial!$D$8),Cad_Inicial!$D$8+AB544*1000,0)))</f>
        <v/>
      </c>
      <c r="AK544" s="50" t="e">
        <f t="shared" si="109"/>
        <v>#VALUE!</v>
      </c>
      <c r="AL544" s="50" t="e">
        <f t="shared" si="110"/>
        <v>#VALUE!</v>
      </c>
      <c r="AM544">
        <f t="shared" si="111"/>
        <v>0</v>
      </c>
      <c r="AN544">
        <f t="shared" si="108"/>
        <v>0</v>
      </c>
      <c r="AO544">
        <f t="shared" si="108"/>
        <v>0</v>
      </c>
      <c r="AP544">
        <f t="shared" si="108"/>
        <v>0</v>
      </c>
      <c r="AQ544">
        <f t="shared" si="108"/>
        <v>0</v>
      </c>
      <c r="AR544">
        <f t="shared" si="108"/>
        <v>0</v>
      </c>
      <c r="AS544">
        <f t="shared" si="108"/>
        <v>0</v>
      </c>
      <c r="AT544">
        <f t="shared" si="108"/>
        <v>0</v>
      </c>
      <c r="AU544">
        <f t="shared" si="108"/>
        <v>0</v>
      </c>
      <c r="AV544">
        <f t="shared" si="108"/>
        <v>0</v>
      </c>
      <c r="AW544">
        <f t="shared" ref="AN544:AX567" si="112">IFERROR(IF(AND($AK544&lt;=AW$5,$AL544&gt;=AW$5),1,0),0)</f>
        <v>0</v>
      </c>
      <c r="AX544">
        <f t="shared" si="112"/>
        <v>0</v>
      </c>
    </row>
    <row r="545" spans="3:50" ht="30" customHeight="1" thickTop="1" thickBot="1" x14ac:dyDescent="0.25">
      <c r="C545" s="118"/>
      <c r="D545" s="126"/>
      <c r="E545" s="115"/>
      <c r="F545" s="115"/>
      <c r="G545" s="118"/>
      <c r="H545" s="127"/>
      <c r="I545" s="127"/>
      <c r="J545" s="127"/>
      <c r="K545" s="127"/>
      <c r="L545" s="127"/>
      <c r="M545" s="127"/>
      <c r="N545" s="127"/>
      <c r="O545" s="127"/>
      <c r="P545" s="127"/>
      <c r="Q545" s="109"/>
      <c r="R545" s="127"/>
      <c r="S545" s="127"/>
      <c r="U545" s="15" t="str">
        <f t="shared" si="107"/>
        <v/>
      </c>
      <c r="V545" t="str">
        <f t="shared" si="101"/>
        <v/>
      </c>
      <c r="W545" t="str">
        <f t="shared" si="102"/>
        <v/>
      </c>
      <c r="X545" t="str">
        <f t="shared" si="103"/>
        <v/>
      </c>
      <c r="Y545" t="str">
        <f t="shared" si="104"/>
        <v/>
      </c>
      <c r="Z545" t="str">
        <f t="shared" si="105"/>
        <v/>
      </c>
      <c r="AA545" t="str">
        <f t="shared" si="106"/>
        <v/>
      </c>
      <c r="AB545">
        <v>538</v>
      </c>
      <c r="AC545" t="str">
        <f>IF(ISERROR(IF(U545="","",IF(OR(U545=Cad_Inicial!$D$8,X545=Cad_Inicial!$D$8),Cad_Inicial!$D$8+AB545*1000,0))),"",IF(U545="","",IF(OR(U545=Cad_Inicial!$D$8,X545=Cad_Inicial!$D$8),Cad_Inicial!$D$8+AB545*1000,0)))</f>
        <v/>
      </c>
      <c r="AK545" s="50" t="e">
        <f t="shared" si="109"/>
        <v>#VALUE!</v>
      </c>
      <c r="AL545" s="50" t="e">
        <f t="shared" si="110"/>
        <v>#VALUE!</v>
      </c>
      <c r="AM545">
        <f t="shared" si="111"/>
        <v>0</v>
      </c>
      <c r="AN545">
        <f t="shared" si="112"/>
        <v>0</v>
      </c>
      <c r="AO545">
        <f t="shared" si="112"/>
        <v>0</v>
      </c>
      <c r="AP545">
        <f t="shared" si="112"/>
        <v>0</v>
      </c>
      <c r="AQ545">
        <f t="shared" si="112"/>
        <v>0</v>
      </c>
      <c r="AR545">
        <f t="shared" si="112"/>
        <v>0</v>
      </c>
      <c r="AS545">
        <f t="shared" si="112"/>
        <v>0</v>
      </c>
      <c r="AT545">
        <f t="shared" si="112"/>
        <v>0</v>
      </c>
      <c r="AU545">
        <f t="shared" si="112"/>
        <v>0</v>
      </c>
      <c r="AV545">
        <f t="shared" si="112"/>
        <v>0</v>
      </c>
      <c r="AW545">
        <f t="shared" si="112"/>
        <v>0</v>
      </c>
      <c r="AX545">
        <f t="shared" si="112"/>
        <v>0</v>
      </c>
    </row>
    <row r="546" spans="3:50" ht="30" customHeight="1" thickTop="1" thickBot="1" x14ac:dyDescent="0.25">
      <c r="C546" s="118"/>
      <c r="D546" s="126"/>
      <c r="E546" s="115"/>
      <c r="F546" s="115"/>
      <c r="G546" s="118"/>
      <c r="H546" s="127"/>
      <c r="I546" s="127"/>
      <c r="J546" s="127"/>
      <c r="K546" s="127"/>
      <c r="L546" s="127"/>
      <c r="M546" s="127"/>
      <c r="N546" s="127"/>
      <c r="O546" s="127"/>
      <c r="P546" s="127"/>
      <c r="Q546" s="109"/>
      <c r="R546" s="127"/>
      <c r="S546" s="127"/>
      <c r="U546" s="15" t="str">
        <f t="shared" si="107"/>
        <v/>
      </c>
      <c r="V546" t="str">
        <f t="shared" si="101"/>
        <v/>
      </c>
      <c r="W546" t="str">
        <f t="shared" si="102"/>
        <v/>
      </c>
      <c r="X546" t="str">
        <f t="shared" si="103"/>
        <v/>
      </c>
      <c r="Y546" t="str">
        <f t="shared" si="104"/>
        <v/>
      </c>
      <c r="Z546" t="str">
        <f t="shared" si="105"/>
        <v/>
      </c>
      <c r="AA546" t="str">
        <f t="shared" si="106"/>
        <v/>
      </c>
      <c r="AB546">
        <v>539</v>
      </c>
      <c r="AC546" t="str">
        <f>IF(ISERROR(IF(U546="","",IF(OR(U546=Cad_Inicial!$D$8,X546=Cad_Inicial!$D$8),Cad_Inicial!$D$8+AB546*1000,0))),"",IF(U546="","",IF(OR(U546=Cad_Inicial!$D$8,X546=Cad_Inicial!$D$8),Cad_Inicial!$D$8+AB546*1000,0)))</f>
        <v/>
      </c>
      <c r="AK546" s="50" t="e">
        <f t="shared" si="109"/>
        <v>#VALUE!</v>
      </c>
      <c r="AL546" s="50" t="e">
        <f t="shared" si="110"/>
        <v>#VALUE!</v>
      </c>
      <c r="AM546">
        <f t="shared" si="111"/>
        <v>0</v>
      </c>
      <c r="AN546">
        <f t="shared" si="112"/>
        <v>0</v>
      </c>
      <c r="AO546">
        <f t="shared" si="112"/>
        <v>0</v>
      </c>
      <c r="AP546">
        <f t="shared" si="112"/>
        <v>0</v>
      </c>
      <c r="AQ546">
        <f t="shared" si="112"/>
        <v>0</v>
      </c>
      <c r="AR546">
        <f t="shared" si="112"/>
        <v>0</v>
      </c>
      <c r="AS546">
        <f t="shared" si="112"/>
        <v>0</v>
      </c>
      <c r="AT546">
        <f t="shared" si="112"/>
        <v>0</v>
      </c>
      <c r="AU546">
        <f t="shared" si="112"/>
        <v>0</v>
      </c>
      <c r="AV546">
        <f t="shared" si="112"/>
        <v>0</v>
      </c>
      <c r="AW546">
        <f t="shared" si="112"/>
        <v>0</v>
      </c>
      <c r="AX546">
        <f t="shared" si="112"/>
        <v>0</v>
      </c>
    </row>
    <row r="547" spans="3:50" ht="30" customHeight="1" thickTop="1" thickBot="1" x14ac:dyDescent="0.25">
      <c r="C547" s="118"/>
      <c r="D547" s="126"/>
      <c r="E547" s="115"/>
      <c r="F547" s="115"/>
      <c r="G547" s="118"/>
      <c r="H547" s="127"/>
      <c r="I547" s="127"/>
      <c r="J547" s="127"/>
      <c r="K547" s="127"/>
      <c r="L547" s="127"/>
      <c r="M547" s="127"/>
      <c r="N547" s="127"/>
      <c r="O547" s="127"/>
      <c r="P547" s="127"/>
      <c r="Q547" s="109"/>
      <c r="R547" s="127"/>
      <c r="S547" s="127"/>
      <c r="U547" s="15" t="str">
        <f t="shared" si="107"/>
        <v/>
      </c>
      <c r="V547" t="str">
        <f t="shared" si="101"/>
        <v/>
      </c>
      <c r="W547" t="str">
        <f t="shared" si="102"/>
        <v/>
      </c>
      <c r="X547" t="str">
        <f t="shared" si="103"/>
        <v/>
      </c>
      <c r="Y547" t="str">
        <f t="shared" si="104"/>
        <v/>
      </c>
      <c r="Z547" t="str">
        <f t="shared" si="105"/>
        <v/>
      </c>
      <c r="AA547" t="str">
        <f t="shared" si="106"/>
        <v/>
      </c>
      <c r="AB547">
        <v>540</v>
      </c>
      <c r="AC547" t="str">
        <f>IF(ISERROR(IF(U547="","",IF(OR(U547=Cad_Inicial!$D$8,X547=Cad_Inicial!$D$8),Cad_Inicial!$D$8+AB547*1000,0))),"",IF(U547="","",IF(OR(U547=Cad_Inicial!$D$8,X547=Cad_Inicial!$D$8),Cad_Inicial!$D$8+AB547*1000,0)))</f>
        <v/>
      </c>
      <c r="AK547" s="50" t="e">
        <f t="shared" si="109"/>
        <v>#VALUE!</v>
      </c>
      <c r="AL547" s="50" t="e">
        <f t="shared" si="110"/>
        <v>#VALUE!</v>
      </c>
      <c r="AM547">
        <f t="shared" si="111"/>
        <v>0</v>
      </c>
      <c r="AN547">
        <f t="shared" si="112"/>
        <v>0</v>
      </c>
      <c r="AO547">
        <f t="shared" si="112"/>
        <v>0</v>
      </c>
      <c r="AP547">
        <f t="shared" si="112"/>
        <v>0</v>
      </c>
      <c r="AQ547">
        <f t="shared" si="112"/>
        <v>0</v>
      </c>
      <c r="AR547">
        <f t="shared" si="112"/>
        <v>0</v>
      </c>
      <c r="AS547">
        <f t="shared" si="112"/>
        <v>0</v>
      </c>
      <c r="AT547">
        <f t="shared" si="112"/>
        <v>0</v>
      </c>
      <c r="AU547">
        <f t="shared" si="112"/>
        <v>0</v>
      </c>
      <c r="AV547">
        <f t="shared" si="112"/>
        <v>0</v>
      </c>
      <c r="AW547">
        <f t="shared" si="112"/>
        <v>0</v>
      </c>
      <c r="AX547">
        <f t="shared" si="112"/>
        <v>0</v>
      </c>
    </row>
    <row r="548" spans="3:50" ht="30" customHeight="1" thickTop="1" thickBot="1" x14ac:dyDescent="0.25">
      <c r="C548" s="118"/>
      <c r="D548" s="126"/>
      <c r="E548" s="115"/>
      <c r="F548" s="115"/>
      <c r="G548" s="118"/>
      <c r="H548" s="127"/>
      <c r="I548" s="127"/>
      <c r="J548" s="127"/>
      <c r="K548" s="127"/>
      <c r="L548" s="127"/>
      <c r="M548" s="127"/>
      <c r="N548" s="127"/>
      <c r="O548" s="127"/>
      <c r="P548" s="127"/>
      <c r="Q548" s="109"/>
      <c r="R548" s="127"/>
      <c r="S548" s="127"/>
      <c r="U548" s="15" t="str">
        <f t="shared" si="107"/>
        <v/>
      </c>
      <c r="V548" t="str">
        <f t="shared" si="101"/>
        <v/>
      </c>
      <c r="W548" t="str">
        <f t="shared" si="102"/>
        <v/>
      </c>
      <c r="X548" t="str">
        <f t="shared" si="103"/>
        <v/>
      </c>
      <c r="Y548" t="str">
        <f t="shared" si="104"/>
        <v/>
      </c>
      <c r="Z548" t="str">
        <f t="shared" si="105"/>
        <v/>
      </c>
      <c r="AA548" t="str">
        <f t="shared" si="106"/>
        <v/>
      </c>
      <c r="AB548">
        <v>541</v>
      </c>
      <c r="AC548" t="str">
        <f>IF(ISERROR(IF(U548="","",IF(OR(U548=Cad_Inicial!$D$8,X548=Cad_Inicial!$D$8),Cad_Inicial!$D$8+AB548*1000,0))),"",IF(U548="","",IF(OR(U548=Cad_Inicial!$D$8,X548=Cad_Inicial!$D$8),Cad_Inicial!$D$8+AB548*1000,0)))</f>
        <v/>
      </c>
      <c r="AK548" s="50" t="e">
        <f t="shared" si="109"/>
        <v>#VALUE!</v>
      </c>
      <c r="AL548" s="50" t="e">
        <f t="shared" si="110"/>
        <v>#VALUE!</v>
      </c>
      <c r="AM548">
        <f t="shared" si="111"/>
        <v>0</v>
      </c>
      <c r="AN548">
        <f t="shared" si="112"/>
        <v>0</v>
      </c>
      <c r="AO548">
        <f t="shared" si="112"/>
        <v>0</v>
      </c>
      <c r="AP548">
        <f t="shared" si="112"/>
        <v>0</v>
      </c>
      <c r="AQ548">
        <f t="shared" si="112"/>
        <v>0</v>
      </c>
      <c r="AR548">
        <f t="shared" si="112"/>
        <v>0</v>
      </c>
      <c r="AS548">
        <f t="shared" si="112"/>
        <v>0</v>
      </c>
      <c r="AT548">
        <f t="shared" si="112"/>
        <v>0</v>
      </c>
      <c r="AU548">
        <f t="shared" si="112"/>
        <v>0</v>
      </c>
      <c r="AV548">
        <f t="shared" si="112"/>
        <v>0</v>
      </c>
      <c r="AW548">
        <f t="shared" si="112"/>
        <v>0</v>
      </c>
      <c r="AX548">
        <f t="shared" si="112"/>
        <v>0</v>
      </c>
    </row>
    <row r="549" spans="3:50" ht="30" customHeight="1" thickTop="1" thickBot="1" x14ac:dyDescent="0.25">
      <c r="C549" s="118"/>
      <c r="D549" s="126"/>
      <c r="E549" s="115"/>
      <c r="F549" s="115"/>
      <c r="G549" s="118"/>
      <c r="H549" s="127"/>
      <c r="I549" s="127"/>
      <c r="J549" s="127"/>
      <c r="K549" s="127"/>
      <c r="L549" s="127"/>
      <c r="M549" s="127"/>
      <c r="N549" s="127"/>
      <c r="O549" s="127"/>
      <c r="P549" s="127"/>
      <c r="Q549" s="109"/>
      <c r="R549" s="127"/>
      <c r="S549" s="127"/>
      <c r="U549" s="15" t="str">
        <f t="shared" si="107"/>
        <v/>
      </c>
      <c r="V549" t="str">
        <f t="shared" si="101"/>
        <v/>
      </c>
      <c r="W549" t="str">
        <f t="shared" si="102"/>
        <v/>
      </c>
      <c r="X549" t="str">
        <f t="shared" si="103"/>
        <v/>
      </c>
      <c r="Y549" t="str">
        <f t="shared" si="104"/>
        <v/>
      </c>
      <c r="Z549" t="str">
        <f t="shared" si="105"/>
        <v/>
      </c>
      <c r="AA549" t="str">
        <f t="shared" si="106"/>
        <v/>
      </c>
      <c r="AB549">
        <v>542</v>
      </c>
      <c r="AC549" t="str">
        <f>IF(ISERROR(IF(U549="","",IF(OR(U549=Cad_Inicial!$D$8,X549=Cad_Inicial!$D$8),Cad_Inicial!$D$8+AB549*1000,0))),"",IF(U549="","",IF(OR(U549=Cad_Inicial!$D$8,X549=Cad_Inicial!$D$8),Cad_Inicial!$D$8+AB549*1000,0)))</f>
        <v/>
      </c>
      <c r="AK549" s="50" t="e">
        <f t="shared" si="109"/>
        <v>#VALUE!</v>
      </c>
      <c r="AL549" s="50" t="e">
        <f t="shared" si="110"/>
        <v>#VALUE!</v>
      </c>
      <c r="AM549">
        <f t="shared" si="111"/>
        <v>0</v>
      </c>
      <c r="AN549">
        <f t="shared" si="112"/>
        <v>0</v>
      </c>
      <c r="AO549">
        <f t="shared" si="112"/>
        <v>0</v>
      </c>
      <c r="AP549">
        <f t="shared" si="112"/>
        <v>0</v>
      </c>
      <c r="AQ549">
        <f t="shared" si="112"/>
        <v>0</v>
      </c>
      <c r="AR549">
        <f t="shared" si="112"/>
        <v>0</v>
      </c>
      <c r="AS549">
        <f t="shared" si="112"/>
        <v>0</v>
      </c>
      <c r="AT549">
        <f t="shared" si="112"/>
        <v>0</v>
      </c>
      <c r="AU549">
        <f t="shared" si="112"/>
        <v>0</v>
      </c>
      <c r="AV549">
        <f t="shared" si="112"/>
        <v>0</v>
      </c>
      <c r="AW549">
        <f t="shared" si="112"/>
        <v>0</v>
      </c>
      <c r="AX549">
        <f t="shared" si="112"/>
        <v>0</v>
      </c>
    </row>
    <row r="550" spans="3:50" ht="30" customHeight="1" thickTop="1" thickBot="1" x14ac:dyDescent="0.25">
      <c r="C550" s="118"/>
      <c r="D550" s="126"/>
      <c r="E550" s="115"/>
      <c r="F550" s="115"/>
      <c r="G550" s="118"/>
      <c r="H550" s="127"/>
      <c r="I550" s="127"/>
      <c r="J550" s="127"/>
      <c r="K550" s="127"/>
      <c r="L550" s="127"/>
      <c r="M550" s="127"/>
      <c r="N550" s="127"/>
      <c r="O550" s="127"/>
      <c r="P550" s="127"/>
      <c r="Q550" s="109"/>
      <c r="R550" s="127"/>
      <c r="S550" s="127"/>
      <c r="U550" s="15" t="str">
        <f t="shared" si="107"/>
        <v/>
      </c>
      <c r="V550" t="str">
        <f t="shared" si="101"/>
        <v/>
      </c>
      <c r="W550" t="str">
        <f t="shared" si="102"/>
        <v/>
      </c>
      <c r="X550" t="str">
        <f t="shared" si="103"/>
        <v/>
      </c>
      <c r="Y550" t="str">
        <f t="shared" si="104"/>
        <v/>
      </c>
      <c r="Z550" t="str">
        <f t="shared" si="105"/>
        <v/>
      </c>
      <c r="AA550" t="str">
        <f t="shared" si="106"/>
        <v/>
      </c>
      <c r="AB550">
        <v>543</v>
      </c>
      <c r="AC550" t="str">
        <f>IF(ISERROR(IF(U550="","",IF(OR(U550=Cad_Inicial!$D$8,X550=Cad_Inicial!$D$8),Cad_Inicial!$D$8+AB550*1000,0))),"",IF(U550="","",IF(OR(U550=Cad_Inicial!$D$8,X550=Cad_Inicial!$D$8),Cad_Inicial!$D$8+AB550*1000,0)))</f>
        <v/>
      </c>
      <c r="AK550" s="50" t="e">
        <f t="shared" si="109"/>
        <v>#VALUE!</v>
      </c>
      <c r="AL550" s="50" t="e">
        <f t="shared" si="110"/>
        <v>#VALUE!</v>
      </c>
      <c r="AM550">
        <f t="shared" si="111"/>
        <v>0</v>
      </c>
      <c r="AN550">
        <f t="shared" si="112"/>
        <v>0</v>
      </c>
      <c r="AO550">
        <f t="shared" si="112"/>
        <v>0</v>
      </c>
      <c r="AP550">
        <f t="shared" si="112"/>
        <v>0</v>
      </c>
      <c r="AQ550">
        <f t="shared" si="112"/>
        <v>0</v>
      </c>
      <c r="AR550">
        <f t="shared" si="112"/>
        <v>0</v>
      </c>
      <c r="AS550">
        <f t="shared" si="112"/>
        <v>0</v>
      </c>
      <c r="AT550">
        <f t="shared" si="112"/>
        <v>0</v>
      </c>
      <c r="AU550">
        <f t="shared" si="112"/>
        <v>0</v>
      </c>
      <c r="AV550">
        <f t="shared" si="112"/>
        <v>0</v>
      </c>
      <c r="AW550">
        <f t="shared" si="112"/>
        <v>0</v>
      </c>
      <c r="AX550">
        <f t="shared" si="112"/>
        <v>0</v>
      </c>
    </row>
    <row r="551" spans="3:50" ht="30" customHeight="1" thickTop="1" thickBot="1" x14ac:dyDescent="0.25">
      <c r="C551" s="118"/>
      <c r="D551" s="126"/>
      <c r="E551" s="115"/>
      <c r="F551" s="115"/>
      <c r="G551" s="118"/>
      <c r="H551" s="127"/>
      <c r="I551" s="127"/>
      <c r="J551" s="127"/>
      <c r="K551" s="127"/>
      <c r="L551" s="127"/>
      <c r="M551" s="127"/>
      <c r="N551" s="127"/>
      <c r="O551" s="127"/>
      <c r="P551" s="127"/>
      <c r="Q551" s="109"/>
      <c r="R551" s="127"/>
      <c r="S551" s="127"/>
      <c r="U551" s="15" t="str">
        <f t="shared" si="107"/>
        <v/>
      </c>
      <c r="V551" t="str">
        <f t="shared" si="101"/>
        <v/>
      </c>
      <c r="W551" t="str">
        <f t="shared" si="102"/>
        <v/>
      </c>
      <c r="X551" t="str">
        <f t="shared" si="103"/>
        <v/>
      </c>
      <c r="Y551" t="str">
        <f t="shared" si="104"/>
        <v/>
      </c>
      <c r="Z551" t="str">
        <f t="shared" si="105"/>
        <v/>
      </c>
      <c r="AA551" t="str">
        <f t="shared" si="106"/>
        <v/>
      </c>
      <c r="AB551">
        <v>544</v>
      </c>
      <c r="AC551" t="str">
        <f>IF(ISERROR(IF(U551="","",IF(OR(U551=Cad_Inicial!$D$8,X551=Cad_Inicial!$D$8),Cad_Inicial!$D$8+AB551*1000,0))),"",IF(U551="","",IF(OR(U551=Cad_Inicial!$D$8,X551=Cad_Inicial!$D$8),Cad_Inicial!$D$8+AB551*1000,0)))</f>
        <v/>
      </c>
      <c r="AK551" s="50" t="e">
        <f t="shared" si="109"/>
        <v>#VALUE!</v>
      </c>
      <c r="AL551" s="50" t="e">
        <f t="shared" si="110"/>
        <v>#VALUE!</v>
      </c>
      <c r="AM551">
        <f t="shared" si="111"/>
        <v>0</v>
      </c>
      <c r="AN551">
        <f t="shared" si="112"/>
        <v>0</v>
      </c>
      <c r="AO551">
        <f t="shared" si="112"/>
        <v>0</v>
      </c>
      <c r="AP551">
        <f t="shared" si="112"/>
        <v>0</v>
      </c>
      <c r="AQ551">
        <f t="shared" si="112"/>
        <v>0</v>
      </c>
      <c r="AR551">
        <f t="shared" si="112"/>
        <v>0</v>
      </c>
      <c r="AS551">
        <f t="shared" si="112"/>
        <v>0</v>
      </c>
      <c r="AT551">
        <f t="shared" si="112"/>
        <v>0</v>
      </c>
      <c r="AU551">
        <f t="shared" si="112"/>
        <v>0</v>
      </c>
      <c r="AV551">
        <f t="shared" si="112"/>
        <v>0</v>
      </c>
      <c r="AW551">
        <f t="shared" si="112"/>
        <v>0</v>
      </c>
      <c r="AX551">
        <f t="shared" si="112"/>
        <v>0</v>
      </c>
    </row>
    <row r="552" spans="3:50" ht="30" customHeight="1" thickTop="1" thickBot="1" x14ac:dyDescent="0.25">
      <c r="C552" s="118"/>
      <c r="D552" s="126"/>
      <c r="E552" s="115"/>
      <c r="F552" s="115"/>
      <c r="G552" s="118"/>
      <c r="H552" s="127"/>
      <c r="I552" s="127"/>
      <c r="J552" s="127"/>
      <c r="K552" s="127"/>
      <c r="L552" s="127"/>
      <c r="M552" s="127"/>
      <c r="N552" s="127"/>
      <c r="O552" s="127"/>
      <c r="P552" s="127"/>
      <c r="Q552" s="109"/>
      <c r="R552" s="127"/>
      <c r="S552" s="127"/>
      <c r="U552" s="15" t="str">
        <f t="shared" si="107"/>
        <v/>
      </c>
      <c r="V552" t="str">
        <f t="shared" si="101"/>
        <v/>
      </c>
      <c r="W552" t="str">
        <f t="shared" si="102"/>
        <v/>
      </c>
      <c r="X552" t="str">
        <f t="shared" si="103"/>
        <v/>
      </c>
      <c r="Y552" t="str">
        <f t="shared" si="104"/>
        <v/>
      </c>
      <c r="Z552" t="str">
        <f t="shared" si="105"/>
        <v/>
      </c>
      <c r="AA552" t="str">
        <f t="shared" si="106"/>
        <v/>
      </c>
      <c r="AB552">
        <v>545</v>
      </c>
      <c r="AC552" t="str">
        <f>IF(ISERROR(IF(U552="","",IF(OR(U552=Cad_Inicial!$D$8,X552=Cad_Inicial!$D$8),Cad_Inicial!$D$8+AB552*1000,0))),"",IF(U552="","",IF(OR(U552=Cad_Inicial!$D$8,X552=Cad_Inicial!$D$8),Cad_Inicial!$D$8+AB552*1000,0)))</f>
        <v/>
      </c>
      <c r="AK552" s="50" t="e">
        <f t="shared" si="109"/>
        <v>#VALUE!</v>
      </c>
      <c r="AL552" s="50" t="e">
        <f t="shared" si="110"/>
        <v>#VALUE!</v>
      </c>
      <c r="AM552">
        <f t="shared" si="111"/>
        <v>0</v>
      </c>
      <c r="AN552">
        <f t="shared" si="112"/>
        <v>0</v>
      </c>
      <c r="AO552">
        <f t="shared" si="112"/>
        <v>0</v>
      </c>
      <c r="AP552">
        <f t="shared" si="112"/>
        <v>0</v>
      </c>
      <c r="AQ552">
        <f t="shared" si="112"/>
        <v>0</v>
      </c>
      <c r="AR552">
        <f t="shared" si="112"/>
        <v>0</v>
      </c>
      <c r="AS552">
        <f t="shared" si="112"/>
        <v>0</v>
      </c>
      <c r="AT552">
        <f t="shared" si="112"/>
        <v>0</v>
      </c>
      <c r="AU552">
        <f t="shared" si="112"/>
        <v>0</v>
      </c>
      <c r="AV552">
        <f t="shared" si="112"/>
        <v>0</v>
      </c>
      <c r="AW552">
        <f t="shared" si="112"/>
        <v>0</v>
      </c>
      <c r="AX552">
        <f t="shared" si="112"/>
        <v>0</v>
      </c>
    </row>
    <row r="553" spans="3:50" ht="30" customHeight="1" thickTop="1" thickBot="1" x14ac:dyDescent="0.25">
      <c r="C553" s="118"/>
      <c r="D553" s="126"/>
      <c r="E553" s="115"/>
      <c r="F553" s="115"/>
      <c r="G553" s="118"/>
      <c r="H553" s="127"/>
      <c r="I553" s="127"/>
      <c r="J553" s="127"/>
      <c r="K553" s="127"/>
      <c r="L553" s="127"/>
      <c r="M553" s="127"/>
      <c r="N553" s="127"/>
      <c r="O553" s="127"/>
      <c r="P553" s="127"/>
      <c r="Q553" s="109"/>
      <c r="R553" s="127"/>
      <c r="S553" s="127"/>
      <c r="U553" s="15" t="str">
        <f t="shared" si="107"/>
        <v/>
      </c>
      <c r="V553" t="str">
        <f t="shared" si="101"/>
        <v/>
      </c>
      <c r="W553" t="str">
        <f t="shared" si="102"/>
        <v/>
      </c>
      <c r="X553" t="str">
        <f t="shared" si="103"/>
        <v/>
      </c>
      <c r="Y553" t="str">
        <f t="shared" si="104"/>
        <v/>
      </c>
      <c r="Z553" t="str">
        <f t="shared" si="105"/>
        <v/>
      </c>
      <c r="AA553" t="str">
        <f t="shared" si="106"/>
        <v/>
      </c>
      <c r="AB553">
        <v>546</v>
      </c>
      <c r="AC553" t="str">
        <f>IF(ISERROR(IF(U553="","",IF(OR(U553=Cad_Inicial!$D$8,X553=Cad_Inicial!$D$8),Cad_Inicial!$D$8+AB553*1000,0))),"",IF(U553="","",IF(OR(U553=Cad_Inicial!$D$8,X553=Cad_Inicial!$D$8),Cad_Inicial!$D$8+AB553*1000,0)))</f>
        <v/>
      </c>
      <c r="AK553" s="50" t="e">
        <f t="shared" si="109"/>
        <v>#VALUE!</v>
      </c>
      <c r="AL553" s="50" t="e">
        <f t="shared" si="110"/>
        <v>#VALUE!</v>
      </c>
      <c r="AM553">
        <f t="shared" si="111"/>
        <v>0</v>
      </c>
      <c r="AN553">
        <f t="shared" si="112"/>
        <v>0</v>
      </c>
      <c r="AO553">
        <f t="shared" si="112"/>
        <v>0</v>
      </c>
      <c r="AP553">
        <f t="shared" si="112"/>
        <v>0</v>
      </c>
      <c r="AQ553">
        <f t="shared" si="112"/>
        <v>0</v>
      </c>
      <c r="AR553">
        <f t="shared" si="112"/>
        <v>0</v>
      </c>
      <c r="AS553">
        <f t="shared" si="112"/>
        <v>0</v>
      </c>
      <c r="AT553">
        <f t="shared" si="112"/>
        <v>0</v>
      </c>
      <c r="AU553">
        <f t="shared" si="112"/>
        <v>0</v>
      </c>
      <c r="AV553">
        <f t="shared" si="112"/>
        <v>0</v>
      </c>
      <c r="AW553">
        <f t="shared" si="112"/>
        <v>0</v>
      </c>
      <c r="AX553">
        <f t="shared" si="112"/>
        <v>0</v>
      </c>
    </row>
    <row r="554" spans="3:50" ht="30" customHeight="1" thickTop="1" thickBot="1" x14ac:dyDescent="0.25">
      <c r="C554" s="118"/>
      <c r="D554" s="126"/>
      <c r="E554" s="115"/>
      <c r="F554" s="115"/>
      <c r="G554" s="118"/>
      <c r="H554" s="127"/>
      <c r="I554" s="127"/>
      <c r="J554" s="127"/>
      <c r="K554" s="127"/>
      <c r="L554" s="127"/>
      <c r="M554" s="127"/>
      <c r="N554" s="127"/>
      <c r="O554" s="127"/>
      <c r="P554" s="127"/>
      <c r="Q554" s="109"/>
      <c r="R554" s="127"/>
      <c r="S554" s="127"/>
      <c r="U554" s="15" t="str">
        <f t="shared" si="107"/>
        <v/>
      </c>
      <c r="V554" t="str">
        <f t="shared" si="101"/>
        <v/>
      </c>
      <c r="W554" t="str">
        <f t="shared" si="102"/>
        <v/>
      </c>
      <c r="X554" t="str">
        <f t="shared" si="103"/>
        <v/>
      </c>
      <c r="Y554" t="str">
        <f t="shared" si="104"/>
        <v/>
      </c>
      <c r="Z554" t="str">
        <f t="shared" si="105"/>
        <v/>
      </c>
      <c r="AA554" t="str">
        <f t="shared" si="106"/>
        <v/>
      </c>
      <c r="AB554">
        <v>547</v>
      </c>
      <c r="AC554" t="str">
        <f>IF(ISERROR(IF(U554="","",IF(OR(U554=Cad_Inicial!$D$8,X554=Cad_Inicial!$D$8),Cad_Inicial!$D$8+AB554*1000,0))),"",IF(U554="","",IF(OR(U554=Cad_Inicial!$D$8,X554=Cad_Inicial!$D$8),Cad_Inicial!$D$8+AB554*1000,0)))</f>
        <v/>
      </c>
      <c r="AK554" s="50" t="e">
        <f t="shared" si="109"/>
        <v>#VALUE!</v>
      </c>
      <c r="AL554" s="50" t="e">
        <f t="shared" si="110"/>
        <v>#VALUE!</v>
      </c>
      <c r="AM554">
        <f t="shared" si="111"/>
        <v>0</v>
      </c>
      <c r="AN554">
        <f t="shared" si="112"/>
        <v>0</v>
      </c>
      <c r="AO554">
        <f t="shared" si="112"/>
        <v>0</v>
      </c>
      <c r="AP554">
        <f t="shared" si="112"/>
        <v>0</v>
      </c>
      <c r="AQ554">
        <f t="shared" si="112"/>
        <v>0</v>
      </c>
      <c r="AR554">
        <f t="shared" si="112"/>
        <v>0</v>
      </c>
      <c r="AS554">
        <f t="shared" si="112"/>
        <v>0</v>
      </c>
      <c r="AT554">
        <f t="shared" si="112"/>
        <v>0</v>
      </c>
      <c r="AU554">
        <f t="shared" si="112"/>
        <v>0</v>
      </c>
      <c r="AV554">
        <f t="shared" si="112"/>
        <v>0</v>
      </c>
      <c r="AW554">
        <f t="shared" si="112"/>
        <v>0</v>
      </c>
      <c r="AX554">
        <f t="shared" si="112"/>
        <v>0</v>
      </c>
    </row>
    <row r="555" spans="3:50" ht="30" customHeight="1" thickTop="1" thickBot="1" x14ac:dyDescent="0.25">
      <c r="C555" s="118"/>
      <c r="D555" s="126"/>
      <c r="E555" s="115"/>
      <c r="F555" s="115"/>
      <c r="G555" s="118"/>
      <c r="H555" s="127"/>
      <c r="I555" s="127"/>
      <c r="J555" s="127"/>
      <c r="K555" s="127"/>
      <c r="L555" s="127"/>
      <c r="M555" s="127"/>
      <c r="N555" s="127"/>
      <c r="O555" s="127"/>
      <c r="P555" s="127"/>
      <c r="Q555" s="109"/>
      <c r="R555" s="127"/>
      <c r="S555" s="127"/>
      <c r="U555" s="15" t="str">
        <f t="shared" si="107"/>
        <v/>
      </c>
      <c r="V555" t="str">
        <f t="shared" si="101"/>
        <v/>
      </c>
      <c r="W555" t="str">
        <f t="shared" si="102"/>
        <v/>
      </c>
      <c r="X555" t="str">
        <f t="shared" si="103"/>
        <v/>
      </c>
      <c r="Y555" t="str">
        <f t="shared" si="104"/>
        <v/>
      </c>
      <c r="Z555" t="str">
        <f t="shared" si="105"/>
        <v/>
      </c>
      <c r="AA555" t="str">
        <f t="shared" si="106"/>
        <v/>
      </c>
      <c r="AB555">
        <v>548</v>
      </c>
      <c r="AC555" t="str">
        <f>IF(ISERROR(IF(U555="","",IF(OR(U555=Cad_Inicial!$D$8,X555=Cad_Inicial!$D$8),Cad_Inicial!$D$8+AB555*1000,0))),"",IF(U555="","",IF(OR(U555=Cad_Inicial!$D$8,X555=Cad_Inicial!$D$8),Cad_Inicial!$D$8+AB555*1000,0)))</f>
        <v/>
      </c>
      <c r="AK555" s="50" t="e">
        <f t="shared" si="109"/>
        <v>#VALUE!</v>
      </c>
      <c r="AL555" s="50" t="e">
        <f t="shared" si="110"/>
        <v>#VALUE!</v>
      </c>
      <c r="AM555">
        <f t="shared" si="111"/>
        <v>0</v>
      </c>
      <c r="AN555">
        <f t="shared" si="112"/>
        <v>0</v>
      </c>
      <c r="AO555">
        <f t="shared" si="112"/>
        <v>0</v>
      </c>
      <c r="AP555">
        <f t="shared" si="112"/>
        <v>0</v>
      </c>
      <c r="AQ555">
        <f t="shared" si="112"/>
        <v>0</v>
      </c>
      <c r="AR555">
        <f t="shared" si="112"/>
        <v>0</v>
      </c>
      <c r="AS555">
        <f t="shared" si="112"/>
        <v>0</v>
      </c>
      <c r="AT555">
        <f t="shared" si="112"/>
        <v>0</v>
      </c>
      <c r="AU555">
        <f t="shared" si="112"/>
        <v>0</v>
      </c>
      <c r="AV555">
        <f t="shared" si="112"/>
        <v>0</v>
      </c>
      <c r="AW555">
        <f t="shared" si="112"/>
        <v>0</v>
      </c>
      <c r="AX555">
        <f t="shared" si="112"/>
        <v>0</v>
      </c>
    </row>
    <row r="556" spans="3:50" ht="30" customHeight="1" thickTop="1" thickBot="1" x14ac:dyDescent="0.25">
      <c r="C556" s="118"/>
      <c r="D556" s="126"/>
      <c r="E556" s="115"/>
      <c r="F556" s="115"/>
      <c r="G556" s="118"/>
      <c r="H556" s="127"/>
      <c r="I556" s="127"/>
      <c r="J556" s="127"/>
      <c r="K556" s="127"/>
      <c r="L556" s="127"/>
      <c r="M556" s="127"/>
      <c r="N556" s="127"/>
      <c r="O556" s="127"/>
      <c r="P556" s="127"/>
      <c r="Q556" s="109"/>
      <c r="R556" s="127"/>
      <c r="S556" s="127"/>
      <c r="U556" s="15" t="str">
        <f t="shared" si="107"/>
        <v/>
      </c>
      <c r="V556" t="str">
        <f t="shared" si="101"/>
        <v/>
      </c>
      <c r="W556" t="str">
        <f t="shared" si="102"/>
        <v/>
      </c>
      <c r="X556" t="str">
        <f t="shared" si="103"/>
        <v/>
      </c>
      <c r="Y556" t="str">
        <f t="shared" si="104"/>
        <v/>
      </c>
      <c r="Z556" t="str">
        <f t="shared" si="105"/>
        <v/>
      </c>
      <c r="AA556" t="str">
        <f t="shared" si="106"/>
        <v/>
      </c>
      <c r="AB556">
        <v>549</v>
      </c>
      <c r="AC556" t="str">
        <f>IF(ISERROR(IF(U556="","",IF(OR(U556=Cad_Inicial!$D$8,X556=Cad_Inicial!$D$8),Cad_Inicial!$D$8+AB556*1000,0))),"",IF(U556="","",IF(OR(U556=Cad_Inicial!$D$8,X556=Cad_Inicial!$D$8),Cad_Inicial!$D$8+AB556*1000,0)))</f>
        <v/>
      </c>
      <c r="AK556" s="50" t="e">
        <f t="shared" si="109"/>
        <v>#VALUE!</v>
      </c>
      <c r="AL556" s="50" t="e">
        <f t="shared" si="110"/>
        <v>#VALUE!</v>
      </c>
      <c r="AM556">
        <f t="shared" si="111"/>
        <v>0</v>
      </c>
      <c r="AN556">
        <f t="shared" si="112"/>
        <v>0</v>
      </c>
      <c r="AO556">
        <f t="shared" si="112"/>
        <v>0</v>
      </c>
      <c r="AP556">
        <f t="shared" si="112"/>
        <v>0</v>
      </c>
      <c r="AQ556">
        <f t="shared" si="112"/>
        <v>0</v>
      </c>
      <c r="AR556">
        <f t="shared" si="112"/>
        <v>0</v>
      </c>
      <c r="AS556">
        <f t="shared" si="112"/>
        <v>0</v>
      </c>
      <c r="AT556">
        <f t="shared" si="112"/>
        <v>0</v>
      </c>
      <c r="AU556">
        <f t="shared" si="112"/>
        <v>0</v>
      </c>
      <c r="AV556">
        <f t="shared" si="112"/>
        <v>0</v>
      </c>
      <c r="AW556">
        <f t="shared" si="112"/>
        <v>0</v>
      </c>
      <c r="AX556">
        <f t="shared" si="112"/>
        <v>0</v>
      </c>
    </row>
    <row r="557" spans="3:50" ht="30" customHeight="1" thickTop="1" thickBot="1" x14ac:dyDescent="0.25">
      <c r="C557" s="118"/>
      <c r="D557" s="126"/>
      <c r="E557" s="115"/>
      <c r="F557" s="115"/>
      <c r="G557" s="118"/>
      <c r="H557" s="127"/>
      <c r="I557" s="127"/>
      <c r="J557" s="127"/>
      <c r="K557" s="127"/>
      <c r="L557" s="127"/>
      <c r="M557" s="127"/>
      <c r="N557" s="127"/>
      <c r="O557" s="127"/>
      <c r="P557" s="127"/>
      <c r="Q557" s="109"/>
      <c r="R557" s="127"/>
      <c r="S557" s="127"/>
      <c r="U557" s="15" t="str">
        <f t="shared" si="107"/>
        <v/>
      </c>
      <c r="V557" t="str">
        <f t="shared" si="101"/>
        <v/>
      </c>
      <c r="W557" t="str">
        <f t="shared" si="102"/>
        <v/>
      </c>
      <c r="X557" t="str">
        <f t="shared" si="103"/>
        <v/>
      </c>
      <c r="Y557" t="str">
        <f t="shared" si="104"/>
        <v/>
      </c>
      <c r="Z557" t="str">
        <f t="shared" si="105"/>
        <v/>
      </c>
      <c r="AA557" t="str">
        <f t="shared" si="106"/>
        <v/>
      </c>
      <c r="AB557">
        <v>550</v>
      </c>
      <c r="AC557" t="str">
        <f>IF(ISERROR(IF(U557="","",IF(OR(U557=Cad_Inicial!$D$8,X557=Cad_Inicial!$D$8),Cad_Inicial!$D$8+AB557*1000,0))),"",IF(U557="","",IF(OR(U557=Cad_Inicial!$D$8,X557=Cad_Inicial!$D$8),Cad_Inicial!$D$8+AB557*1000,0)))</f>
        <v/>
      </c>
      <c r="AK557" s="50" t="e">
        <f t="shared" si="109"/>
        <v>#VALUE!</v>
      </c>
      <c r="AL557" s="50" t="e">
        <f t="shared" si="110"/>
        <v>#VALUE!</v>
      </c>
      <c r="AM557">
        <f t="shared" si="111"/>
        <v>0</v>
      </c>
      <c r="AN557">
        <f t="shared" si="112"/>
        <v>0</v>
      </c>
      <c r="AO557">
        <f t="shared" si="112"/>
        <v>0</v>
      </c>
      <c r="AP557">
        <f t="shared" si="112"/>
        <v>0</v>
      </c>
      <c r="AQ557">
        <f t="shared" si="112"/>
        <v>0</v>
      </c>
      <c r="AR557">
        <f t="shared" si="112"/>
        <v>0</v>
      </c>
      <c r="AS557">
        <f t="shared" si="112"/>
        <v>0</v>
      </c>
      <c r="AT557">
        <f t="shared" si="112"/>
        <v>0</v>
      </c>
      <c r="AU557">
        <f t="shared" si="112"/>
        <v>0</v>
      </c>
      <c r="AV557">
        <f t="shared" si="112"/>
        <v>0</v>
      </c>
      <c r="AW557">
        <f t="shared" si="112"/>
        <v>0</v>
      </c>
      <c r="AX557">
        <f t="shared" si="112"/>
        <v>0</v>
      </c>
    </row>
    <row r="558" spans="3:50" ht="30" customHeight="1" thickTop="1" thickBot="1" x14ac:dyDescent="0.25">
      <c r="C558" s="118"/>
      <c r="D558" s="126"/>
      <c r="E558" s="115"/>
      <c r="F558" s="115"/>
      <c r="G558" s="118"/>
      <c r="H558" s="127"/>
      <c r="I558" s="127"/>
      <c r="J558" s="127"/>
      <c r="K558" s="127"/>
      <c r="L558" s="127"/>
      <c r="M558" s="127"/>
      <c r="N558" s="127"/>
      <c r="O558" s="127"/>
      <c r="P558" s="127"/>
      <c r="Q558" s="109"/>
      <c r="R558" s="127"/>
      <c r="S558" s="127"/>
      <c r="U558" s="15" t="str">
        <f t="shared" si="107"/>
        <v/>
      </c>
      <c r="V558" t="str">
        <f t="shared" si="101"/>
        <v/>
      </c>
      <c r="W558" t="str">
        <f t="shared" si="102"/>
        <v/>
      </c>
      <c r="X558" t="str">
        <f t="shared" si="103"/>
        <v/>
      </c>
      <c r="Y558" t="str">
        <f t="shared" si="104"/>
        <v/>
      </c>
      <c r="Z558" t="str">
        <f t="shared" si="105"/>
        <v/>
      </c>
      <c r="AA558" t="str">
        <f t="shared" si="106"/>
        <v/>
      </c>
      <c r="AB558">
        <v>551</v>
      </c>
      <c r="AC558" t="str">
        <f>IF(ISERROR(IF(U558="","",IF(OR(U558=Cad_Inicial!$D$8,X558=Cad_Inicial!$D$8),Cad_Inicial!$D$8+AB558*1000,0))),"",IF(U558="","",IF(OR(U558=Cad_Inicial!$D$8,X558=Cad_Inicial!$D$8),Cad_Inicial!$D$8+AB558*1000,0)))</f>
        <v/>
      </c>
      <c r="AK558" s="50" t="e">
        <f t="shared" si="109"/>
        <v>#VALUE!</v>
      </c>
      <c r="AL558" s="50" t="e">
        <f t="shared" si="110"/>
        <v>#VALUE!</v>
      </c>
      <c r="AM558">
        <f t="shared" si="111"/>
        <v>0</v>
      </c>
      <c r="AN558">
        <f t="shared" si="112"/>
        <v>0</v>
      </c>
      <c r="AO558">
        <f t="shared" si="112"/>
        <v>0</v>
      </c>
      <c r="AP558">
        <f t="shared" si="112"/>
        <v>0</v>
      </c>
      <c r="AQ558">
        <f t="shared" si="112"/>
        <v>0</v>
      </c>
      <c r="AR558">
        <f t="shared" si="112"/>
        <v>0</v>
      </c>
      <c r="AS558">
        <f t="shared" si="112"/>
        <v>0</v>
      </c>
      <c r="AT558">
        <f t="shared" si="112"/>
        <v>0</v>
      </c>
      <c r="AU558">
        <f t="shared" si="112"/>
        <v>0</v>
      </c>
      <c r="AV558">
        <f t="shared" si="112"/>
        <v>0</v>
      </c>
      <c r="AW558">
        <f t="shared" si="112"/>
        <v>0</v>
      </c>
      <c r="AX558">
        <f t="shared" si="112"/>
        <v>0</v>
      </c>
    </row>
    <row r="559" spans="3:50" ht="30" customHeight="1" thickTop="1" thickBot="1" x14ac:dyDescent="0.25">
      <c r="C559" s="118"/>
      <c r="D559" s="126"/>
      <c r="E559" s="115"/>
      <c r="F559" s="115"/>
      <c r="G559" s="118"/>
      <c r="H559" s="127"/>
      <c r="I559" s="127"/>
      <c r="J559" s="127"/>
      <c r="K559" s="127"/>
      <c r="L559" s="127"/>
      <c r="M559" s="127"/>
      <c r="N559" s="127"/>
      <c r="O559" s="127"/>
      <c r="P559" s="127"/>
      <c r="Q559" s="109"/>
      <c r="R559" s="127"/>
      <c r="S559" s="127"/>
      <c r="U559" s="15" t="str">
        <f t="shared" si="107"/>
        <v/>
      </c>
      <c r="V559" t="str">
        <f t="shared" si="101"/>
        <v/>
      </c>
      <c r="W559" t="str">
        <f t="shared" si="102"/>
        <v/>
      </c>
      <c r="X559" t="str">
        <f t="shared" si="103"/>
        <v/>
      </c>
      <c r="Y559" t="str">
        <f t="shared" si="104"/>
        <v/>
      </c>
      <c r="Z559" t="str">
        <f t="shared" si="105"/>
        <v/>
      </c>
      <c r="AA559" t="str">
        <f t="shared" si="106"/>
        <v/>
      </c>
      <c r="AB559">
        <v>552</v>
      </c>
      <c r="AC559" t="str">
        <f>IF(ISERROR(IF(U559="","",IF(OR(U559=Cad_Inicial!$D$8,X559=Cad_Inicial!$D$8),Cad_Inicial!$D$8+AB559*1000,0))),"",IF(U559="","",IF(OR(U559=Cad_Inicial!$D$8,X559=Cad_Inicial!$D$8),Cad_Inicial!$D$8+AB559*1000,0)))</f>
        <v/>
      </c>
      <c r="AK559" s="50" t="e">
        <f t="shared" si="109"/>
        <v>#VALUE!</v>
      </c>
      <c r="AL559" s="50" t="e">
        <f t="shared" si="110"/>
        <v>#VALUE!</v>
      </c>
      <c r="AM559">
        <f t="shared" si="111"/>
        <v>0</v>
      </c>
      <c r="AN559">
        <f t="shared" si="112"/>
        <v>0</v>
      </c>
      <c r="AO559">
        <f t="shared" si="112"/>
        <v>0</v>
      </c>
      <c r="AP559">
        <f t="shared" si="112"/>
        <v>0</v>
      </c>
      <c r="AQ559">
        <f t="shared" si="112"/>
        <v>0</v>
      </c>
      <c r="AR559">
        <f t="shared" si="112"/>
        <v>0</v>
      </c>
      <c r="AS559">
        <f t="shared" si="112"/>
        <v>0</v>
      </c>
      <c r="AT559">
        <f t="shared" si="112"/>
        <v>0</v>
      </c>
      <c r="AU559">
        <f t="shared" si="112"/>
        <v>0</v>
      </c>
      <c r="AV559">
        <f t="shared" si="112"/>
        <v>0</v>
      </c>
      <c r="AW559">
        <f t="shared" si="112"/>
        <v>0</v>
      </c>
      <c r="AX559">
        <f t="shared" si="112"/>
        <v>0</v>
      </c>
    </row>
    <row r="560" spans="3:50" ht="30" customHeight="1" thickTop="1" thickBot="1" x14ac:dyDescent="0.25">
      <c r="C560" s="118"/>
      <c r="D560" s="126"/>
      <c r="E560" s="115"/>
      <c r="F560" s="115"/>
      <c r="G560" s="118"/>
      <c r="H560" s="127"/>
      <c r="I560" s="127"/>
      <c r="J560" s="127"/>
      <c r="K560" s="127"/>
      <c r="L560" s="127"/>
      <c r="M560" s="127"/>
      <c r="N560" s="127"/>
      <c r="O560" s="127"/>
      <c r="P560" s="127"/>
      <c r="Q560" s="109"/>
      <c r="R560" s="127"/>
      <c r="S560" s="127"/>
      <c r="U560" s="15" t="str">
        <f t="shared" si="107"/>
        <v/>
      </c>
      <c r="V560" t="str">
        <f t="shared" si="101"/>
        <v/>
      </c>
      <c r="W560" t="str">
        <f t="shared" si="102"/>
        <v/>
      </c>
      <c r="X560" t="str">
        <f t="shared" si="103"/>
        <v/>
      </c>
      <c r="Y560" t="str">
        <f t="shared" si="104"/>
        <v/>
      </c>
      <c r="Z560" t="str">
        <f t="shared" si="105"/>
        <v/>
      </c>
      <c r="AA560" t="str">
        <f t="shared" si="106"/>
        <v/>
      </c>
      <c r="AB560">
        <v>553</v>
      </c>
      <c r="AC560" t="str">
        <f>IF(ISERROR(IF(U560="","",IF(OR(U560=Cad_Inicial!$D$8,X560=Cad_Inicial!$D$8),Cad_Inicial!$D$8+AB560*1000,0))),"",IF(U560="","",IF(OR(U560=Cad_Inicial!$D$8,X560=Cad_Inicial!$D$8),Cad_Inicial!$D$8+AB560*1000,0)))</f>
        <v/>
      </c>
      <c r="AK560" s="50" t="e">
        <f t="shared" si="109"/>
        <v>#VALUE!</v>
      </c>
      <c r="AL560" s="50" t="e">
        <f t="shared" si="110"/>
        <v>#VALUE!</v>
      </c>
      <c r="AM560">
        <f t="shared" si="111"/>
        <v>0</v>
      </c>
      <c r="AN560">
        <f t="shared" si="112"/>
        <v>0</v>
      </c>
      <c r="AO560">
        <f t="shared" si="112"/>
        <v>0</v>
      </c>
      <c r="AP560">
        <f t="shared" si="112"/>
        <v>0</v>
      </c>
      <c r="AQ560">
        <f t="shared" si="112"/>
        <v>0</v>
      </c>
      <c r="AR560">
        <f t="shared" si="112"/>
        <v>0</v>
      </c>
      <c r="AS560">
        <f t="shared" si="112"/>
        <v>0</v>
      </c>
      <c r="AT560">
        <f t="shared" si="112"/>
        <v>0</v>
      </c>
      <c r="AU560">
        <f t="shared" si="112"/>
        <v>0</v>
      </c>
      <c r="AV560">
        <f t="shared" si="112"/>
        <v>0</v>
      </c>
      <c r="AW560">
        <f t="shared" si="112"/>
        <v>0</v>
      </c>
      <c r="AX560">
        <f t="shared" si="112"/>
        <v>0</v>
      </c>
    </row>
    <row r="561" spans="3:50" ht="30" customHeight="1" thickTop="1" thickBot="1" x14ac:dyDescent="0.25">
      <c r="C561" s="118"/>
      <c r="D561" s="126"/>
      <c r="E561" s="115"/>
      <c r="F561" s="115"/>
      <c r="G561" s="118"/>
      <c r="H561" s="127"/>
      <c r="I561" s="127"/>
      <c r="J561" s="127"/>
      <c r="K561" s="127"/>
      <c r="L561" s="127"/>
      <c r="M561" s="127"/>
      <c r="N561" s="127"/>
      <c r="O561" s="127"/>
      <c r="P561" s="127"/>
      <c r="Q561" s="109"/>
      <c r="R561" s="127"/>
      <c r="S561" s="127"/>
      <c r="U561" s="15" t="str">
        <f t="shared" si="107"/>
        <v/>
      </c>
      <c r="V561" t="str">
        <f t="shared" si="101"/>
        <v/>
      </c>
      <c r="W561" t="str">
        <f t="shared" si="102"/>
        <v/>
      </c>
      <c r="X561" t="str">
        <f t="shared" si="103"/>
        <v/>
      </c>
      <c r="Y561" t="str">
        <f t="shared" si="104"/>
        <v/>
      </c>
      <c r="Z561" t="str">
        <f t="shared" si="105"/>
        <v/>
      </c>
      <c r="AA561" t="str">
        <f t="shared" si="106"/>
        <v/>
      </c>
      <c r="AB561">
        <v>554</v>
      </c>
      <c r="AC561" t="str">
        <f>IF(ISERROR(IF(U561="","",IF(OR(U561=Cad_Inicial!$D$8,X561=Cad_Inicial!$D$8),Cad_Inicial!$D$8+AB561*1000,0))),"",IF(U561="","",IF(OR(U561=Cad_Inicial!$D$8,X561=Cad_Inicial!$D$8),Cad_Inicial!$D$8+AB561*1000,0)))</f>
        <v/>
      </c>
      <c r="AK561" s="50" t="e">
        <f t="shared" si="109"/>
        <v>#VALUE!</v>
      </c>
      <c r="AL561" s="50" t="e">
        <f t="shared" si="110"/>
        <v>#VALUE!</v>
      </c>
      <c r="AM561">
        <f t="shared" si="111"/>
        <v>0</v>
      </c>
      <c r="AN561">
        <f t="shared" si="112"/>
        <v>0</v>
      </c>
      <c r="AO561">
        <f t="shared" si="112"/>
        <v>0</v>
      </c>
      <c r="AP561">
        <f t="shared" si="112"/>
        <v>0</v>
      </c>
      <c r="AQ561">
        <f t="shared" si="112"/>
        <v>0</v>
      </c>
      <c r="AR561">
        <f t="shared" si="112"/>
        <v>0</v>
      </c>
      <c r="AS561">
        <f t="shared" si="112"/>
        <v>0</v>
      </c>
      <c r="AT561">
        <f t="shared" si="112"/>
        <v>0</v>
      </c>
      <c r="AU561">
        <f t="shared" si="112"/>
        <v>0</v>
      </c>
      <c r="AV561">
        <f t="shared" si="112"/>
        <v>0</v>
      </c>
      <c r="AW561">
        <f t="shared" si="112"/>
        <v>0</v>
      </c>
      <c r="AX561">
        <f t="shared" si="112"/>
        <v>0</v>
      </c>
    </row>
    <row r="562" spans="3:50" ht="30" customHeight="1" thickTop="1" thickBot="1" x14ac:dyDescent="0.25">
      <c r="C562" s="118"/>
      <c r="D562" s="126"/>
      <c r="E562" s="115"/>
      <c r="F562" s="115"/>
      <c r="G562" s="118"/>
      <c r="H562" s="127"/>
      <c r="I562" s="127"/>
      <c r="J562" s="127"/>
      <c r="K562" s="127"/>
      <c r="L562" s="127"/>
      <c r="M562" s="127"/>
      <c r="N562" s="127"/>
      <c r="O562" s="127"/>
      <c r="P562" s="127"/>
      <c r="Q562" s="109"/>
      <c r="R562" s="127"/>
      <c r="S562" s="127"/>
      <c r="U562" s="15" t="str">
        <f t="shared" si="107"/>
        <v/>
      </c>
      <c r="V562" t="str">
        <f t="shared" si="101"/>
        <v/>
      </c>
      <c r="W562" t="str">
        <f t="shared" si="102"/>
        <v/>
      </c>
      <c r="X562" t="str">
        <f t="shared" si="103"/>
        <v/>
      </c>
      <c r="Y562" t="str">
        <f t="shared" si="104"/>
        <v/>
      </c>
      <c r="Z562" t="str">
        <f t="shared" si="105"/>
        <v/>
      </c>
      <c r="AA562" t="str">
        <f t="shared" si="106"/>
        <v/>
      </c>
      <c r="AB562">
        <v>555</v>
      </c>
      <c r="AC562" t="str">
        <f>IF(ISERROR(IF(U562="","",IF(OR(U562=Cad_Inicial!$D$8,X562=Cad_Inicial!$D$8),Cad_Inicial!$D$8+AB562*1000,0))),"",IF(U562="","",IF(OR(U562=Cad_Inicial!$D$8,X562=Cad_Inicial!$D$8),Cad_Inicial!$D$8+AB562*1000,0)))</f>
        <v/>
      </c>
      <c r="AK562" s="50" t="e">
        <f t="shared" si="109"/>
        <v>#VALUE!</v>
      </c>
      <c r="AL562" s="50" t="e">
        <f t="shared" si="110"/>
        <v>#VALUE!</v>
      </c>
      <c r="AM562">
        <f t="shared" si="111"/>
        <v>0</v>
      </c>
      <c r="AN562">
        <f t="shared" si="112"/>
        <v>0</v>
      </c>
      <c r="AO562">
        <f t="shared" si="112"/>
        <v>0</v>
      </c>
      <c r="AP562">
        <f t="shared" si="112"/>
        <v>0</v>
      </c>
      <c r="AQ562">
        <f t="shared" si="112"/>
        <v>0</v>
      </c>
      <c r="AR562">
        <f t="shared" si="112"/>
        <v>0</v>
      </c>
      <c r="AS562">
        <f t="shared" si="112"/>
        <v>0</v>
      </c>
      <c r="AT562">
        <f t="shared" si="112"/>
        <v>0</v>
      </c>
      <c r="AU562">
        <f t="shared" si="112"/>
        <v>0</v>
      </c>
      <c r="AV562">
        <f t="shared" si="112"/>
        <v>0</v>
      </c>
      <c r="AW562">
        <f t="shared" si="112"/>
        <v>0</v>
      </c>
      <c r="AX562">
        <f t="shared" si="112"/>
        <v>0</v>
      </c>
    </row>
    <row r="563" spans="3:50" ht="30" customHeight="1" thickTop="1" thickBot="1" x14ac:dyDescent="0.25">
      <c r="C563" s="118"/>
      <c r="D563" s="126"/>
      <c r="E563" s="115"/>
      <c r="F563" s="115"/>
      <c r="G563" s="118"/>
      <c r="H563" s="127"/>
      <c r="I563" s="127"/>
      <c r="J563" s="127"/>
      <c r="K563" s="127"/>
      <c r="L563" s="127"/>
      <c r="M563" s="127"/>
      <c r="N563" s="127"/>
      <c r="O563" s="127"/>
      <c r="P563" s="127"/>
      <c r="Q563" s="109"/>
      <c r="R563" s="127"/>
      <c r="S563" s="127"/>
      <c r="U563" s="15" t="str">
        <f t="shared" si="107"/>
        <v/>
      </c>
      <c r="V563" t="str">
        <f t="shared" si="101"/>
        <v/>
      </c>
      <c r="W563" t="str">
        <f t="shared" si="102"/>
        <v/>
      </c>
      <c r="X563" t="str">
        <f t="shared" si="103"/>
        <v/>
      </c>
      <c r="Y563" t="str">
        <f t="shared" si="104"/>
        <v/>
      </c>
      <c r="Z563" t="str">
        <f t="shared" si="105"/>
        <v/>
      </c>
      <c r="AA563" t="str">
        <f t="shared" si="106"/>
        <v/>
      </c>
      <c r="AB563">
        <v>556</v>
      </c>
      <c r="AC563" t="str">
        <f>IF(ISERROR(IF(U563="","",IF(OR(U563=Cad_Inicial!$D$8,X563=Cad_Inicial!$D$8),Cad_Inicial!$D$8+AB563*1000,0))),"",IF(U563="","",IF(OR(U563=Cad_Inicial!$D$8,X563=Cad_Inicial!$D$8),Cad_Inicial!$D$8+AB563*1000,0)))</f>
        <v/>
      </c>
      <c r="AK563" s="50" t="e">
        <f t="shared" si="109"/>
        <v>#VALUE!</v>
      </c>
      <c r="AL563" s="50" t="e">
        <f t="shared" si="110"/>
        <v>#VALUE!</v>
      </c>
      <c r="AM563">
        <f t="shared" si="111"/>
        <v>0</v>
      </c>
      <c r="AN563">
        <f t="shared" si="112"/>
        <v>0</v>
      </c>
      <c r="AO563">
        <f t="shared" si="112"/>
        <v>0</v>
      </c>
      <c r="AP563">
        <f t="shared" si="112"/>
        <v>0</v>
      </c>
      <c r="AQ563">
        <f t="shared" si="112"/>
        <v>0</v>
      </c>
      <c r="AR563">
        <f t="shared" si="112"/>
        <v>0</v>
      </c>
      <c r="AS563">
        <f t="shared" si="112"/>
        <v>0</v>
      </c>
      <c r="AT563">
        <f t="shared" si="112"/>
        <v>0</v>
      </c>
      <c r="AU563">
        <f t="shared" si="112"/>
        <v>0</v>
      </c>
      <c r="AV563">
        <f t="shared" si="112"/>
        <v>0</v>
      </c>
      <c r="AW563">
        <f t="shared" si="112"/>
        <v>0</v>
      </c>
      <c r="AX563">
        <f t="shared" si="112"/>
        <v>0</v>
      </c>
    </row>
    <row r="564" spans="3:50" ht="30" customHeight="1" thickTop="1" thickBot="1" x14ac:dyDescent="0.25">
      <c r="C564" s="118"/>
      <c r="D564" s="126"/>
      <c r="E564" s="115"/>
      <c r="F564" s="115"/>
      <c r="G564" s="118"/>
      <c r="H564" s="127"/>
      <c r="I564" s="127"/>
      <c r="J564" s="127"/>
      <c r="K564" s="127"/>
      <c r="L564" s="127"/>
      <c r="M564" s="127"/>
      <c r="N564" s="127"/>
      <c r="O564" s="127"/>
      <c r="P564" s="127"/>
      <c r="Q564" s="109"/>
      <c r="R564" s="127"/>
      <c r="S564" s="127"/>
      <c r="U564" s="15" t="str">
        <f t="shared" si="107"/>
        <v/>
      </c>
      <c r="V564" t="str">
        <f t="shared" si="101"/>
        <v/>
      </c>
      <c r="W564" t="str">
        <f t="shared" si="102"/>
        <v/>
      </c>
      <c r="X564" t="str">
        <f t="shared" si="103"/>
        <v/>
      </c>
      <c r="Y564" t="str">
        <f t="shared" si="104"/>
        <v/>
      </c>
      <c r="Z564" t="str">
        <f t="shared" si="105"/>
        <v/>
      </c>
      <c r="AA564" t="str">
        <f t="shared" si="106"/>
        <v/>
      </c>
      <c r="AB564">
        <v>557</v>
      </c>
      <c r="AC564" t="str">
        <f>IF(ISERROR(IF(U564="","",IF(OR(U564=Cad_Inicial!$D$8,X564=Cad_Inicial!$D$8),Cad_Inicial!$D$8+AB564*1000,0))),"",IF(U564="","",IF(OR(U564=Cad_Inicial!$D$8,X564=Cad_Inicial!$D$8),Cad_Inicial!$D$8+AB564*1000,0)))</f>
        <v/>
      </c>
      <c r="AK564" s="50" t="e">
        <f t="shared" si="109"/>
        <v>#VALUE!</v>
      </c>
      <c r="AL564" s="50" t="e">
        <f t="shared" si="110"/>
        <v>#VALUE!</v>
      </c>
      <c r="AM564">
        <f t="shared" si="111"/>
        <v>0</v>
      </c>
      <c r="AN564">
        <f t="shared" si="112"/>
        <v>0</v>
      </c>
      <c r="AO564">
        <f t="shared" si="112"/>
        <v>0</v>
      </c>
      <c r="AP564">
        <f t="shared" si="112"/>
        <v>0</v>
      </c>
      <c r="AQ564">
        <f t="shared" si="112"/>
        <v>0</v>
      </c>
      <c r="AR564">
        <f t="shared" si="112"/>
        <v>0</v>
      </c>
      <c r="AS564">
        <f t="shared" si="112"/>
        <v>0</v>
      </c>
      <c r="AT564">
        <f t="shared" si="112"/>
        <v>0</v>
      </c>
      <c r="AU564">
        <f t="shared" si="112"/>
        <v>0</v>
      </c>
      <c r="AV564">
        <f t="shared" si="112"/>
        <v>0</v>
      </c>
      <c r="AW564">
        <f t="shared" si="112"/>
        <v>0</v>
      </c>
      <c r="AX564">
        <f t="shared" si="112"/>
        <v>0</v>
      </c>
    </row>
    <row r="565" spans="3:50" ht="30" customHeight="1" thickTop="1" thickBot="1" x14ac:dyDescent="0.25">
      <c r="C565" s="118"/>
      <c r="D565" s="126"/>
      <c r="E565" s="115"/>
      <c r="F565" s="115"/>
      <c r="G565" s="118"/>
      <c r="H565" s="127"/>
      <c r="I565" s="127"/>
      <c r="J565" s="127"/>
      <c r="K565" s="127"/>
      <c r="L565" s="127"/>
      <c r="M565" s="127"/>
      <c r="N565" s="127"/>
      <c r="O565" s="127"/>
      <c r="P565" s="127"/>
      <c r="Q565" s="109"/>
      <c r="R565" s="127"/>
      <c r="S565" s="127"/>
      <c r="U565" s="15" t="str">
        <f t="shared" si="107"/>
        <v/>
      </c>
      <c r="V565" t="str">
        <f t="shared" si="101"/>
        <v/>
      </c>
      <c r="W565" t="str">
        <f t="shared" si="102"/>
        <v/>
      </c>
      <c r="X565" t="str">
        <f t="shared" si="103"/>
        <v/>
      </c>
      <c r="Y565" t="str">
        <f t="shared" si="104"/>
        <v/>
      </c>
      <c r="Z565" t="str">
        <f t="shared" si="105"/>
        <v/>
      </c>
      <c r="AA565" t="str">
        <f t="shared" si="106"/>
        <v/>
      </c>
      <c r="AB565">
        <v>558</v>
      </c>
      <c r="AC565" t="str">
        <f>IF(ISERROR(IF(U565="","",IF(OR(U565=Cad_Inicial!$D$8,X565=Cad_Inicial!$D$8),Cad_Inicial!$D$8+AB565*1000,0))),"",IF(U565="","",IF(OR(U565=Cad_Inicial!$D$8,X565=Cad_Inicial!$D$8),Cad_Inicial!$D$8+AB565*1000,0)))</f>
        <v/>
      </c>
      <c r="AK565" s="50" t="e">
        <f t="shared" si="109"/>
        <v>#VALUE!</v>
      </c>
      <c r="AL565" s="50" t="e">
        <f t="shared" si="110"/>
        <v>#VALUE!</v>
      </c>
      <c r="AM565">
        <f t="shared" si="111"/>
        <v>0</v>
      </c>
      <c r="AN565">
        <f t="shared" si="112"/>
        <v>0</v>
      </c>
      <c r="AO565">
        <f t="shared" si="112"/>
        <v>0</v>
      </c>
      <c r="AP565">
        <f t="shared" si="112"/>
        <v>0</v>
      </c>
      <c r="AQ565">
        <f t="shared" si="112"/>
        <v>0</v>
      </c>
      <c r="AR565">
        <f t="shared" si="112"/>
        <v>0</v>
      </c>
      <c r="AS565">
        <f t="shared" si="112"/>
        <v>0</v>
      </c>
      <c r="AT565">
        <f t="shared" si="112"/>
        <v>0</v>
      </c>
      <c r="AU565">
        <f t="shared" si="112"/>
        <v>0</v>
      </c>
      <c r="AV565">
        <f t="shared" si="112"/>
        <v>0</v>
      </c>
      <c r="AW565">
        <f t="shared" si="112"/>
        <v>0</v>
      </c>
      <c r="AX565">
        <f t="shared" si="112"/>
        <v>0</v>
      </c>
    </row>
    <row r="566" spans="3:50" ht="30" customHeight="1" thickTop="1" thickBot="1" x14ac:dyDescent="0.25">
      <c r="C566" s="118"/>
      <c r="D566" s="126"/>
      <c r="E566" s="115"/>
      <c r="F566" s="115"/>
      <c r="G566" s="118"/>
      <c r="H566" s="127"/>
      <c r="I566" s="127"/>
      <c r="J566" s="127"/>
      <c r="K566" s="127"/>
      <c r="L566" s="127"/>
      <c r="M566" s="127"/>
      <c r="N566" s="127"/>
      <c r="O566" s="127"/>
      <c r="P566" s="127"/>
      <c r="Q566" s="109"/>
      <c r="R566" s="127"/>
      <c r="S566" s="127"/>
      <c r="U566" s="15" t="str">
        <f t="shared" si="107"/>
        <v/>
      </c>
      <c r="V566" t="str">
        <f t="shared" si="101"/>
        <v/>
      </c>
      <c r="W566" t="str">
        <f t="shared" si="102"/>
        <v/>
      </c>
      <c r="X566" t="str">
        <f t="shared" si="103"/>
        <v/>
      </c>
      <c r="Y566" t="str">
        <f t="shared" si="104"/>
        <v/>
      </c>
      <c r="Z566" t="str">
        <f t="shared" si="105"/>
        <v/>
      </c>
      <c r="AA566" t="str">
        <f t="shared" si="106"/>
        <v/>
      </c>
      <c r="AB566">
        <v>559</v>
      </c>
      <c r="AC566" t="str">
        <f>IF(ISERROR(IF(U566="","",IF(OR(U566=Cad_Inicial!$D$8,X566=Cad_Inicial!$D$8),Cad_Inicial!$D$8+AB566*1000,0))),"",IF(U566="","",IF(OR(U566=Cad_Inicial!$D$8,X566=Cad_Inicial!$D$8),Cad_Inicial!$D$8+AB566*1000,0)))</f>
        <v/>
      </c>
      <c r="AK566" s="50" t="e">
        <f t="shared" si="109"/>
        <v>#VALUE!</v>
      </c>
      <c r="AL566" s="50" t="e">
        <f t="shared" si="110"/>
        <v>#VALUE!</v>
      </c>
      <c r="AM566">
        <f t="shared" si="111"/>
        <v>0</v>
      </c>
      <c r="AN566">
        <f t="shared" si="112"/>
        <v>0</v>
      </c>
      <c r="AO566">
        <f t="shared" si="112"/>
        <v>0</v>
      </c>
      <c r="AP566">
        <f t="shared" si="112"/>
        <v>0</v>
      </c>
      <c r="AQ566">
        <f t="shared" si="112"/>
        <v>0</v>
      </c>
      <c r="AR566">
        <f t="shared" si="112"/>
        <v>0</v>
      </c>
      <c r="AS566">
        <f t="shared" si="112"/>
        <v>0</v>
      </c>
      <c r="AT566">
        <f t="shared" si="112"/>
        <v>0</v>
      </c>
      <c r="AU566">
        <f t="shared" si="112"/>
        <v>0</v>
      </c>
      <c r="AV566">
        <f t="shared" si="112"/>
        <v>0</v>
      </c>
      <c r="AW566">
        <f t="shared" si="112"/>
        <v>0</v>
      </c>
      <c r="AX566">
        <f t="shared" si="112"/>
        <v>0</v>
      </c>
    </row>
    <row r="567" spans="3:50" ht="30" customHeight="1" thickTop="1" thickBot="1" x14ac:dyDescent="0.25">
      <c r="C567" s="118"/>
      <c r="D567" s="126"/>
      <c r="E567" s="115"/>
      <c r="F567" s="115"/>
      <c r="G567" s="118"/>
      <c r="H567" s="127"/>
      <c r="I567" s="127"/>
      <c r="J567" s="127"/>
      <c r="K567" s="127"/>
      <c r="L567" s="127"/>
      <c r="M567" s="127"/>
      <c r="N567" s="127"/>
      <c r="O567" s="127"/>
      <c r="P567" s="127"/>
      <c r="Q567" s="109"/>
      <c r="R567" s="127"/>
      <c r="S567" s="127"/>
      <c r="U567" s="15" t="str">
        <f t="shared" si="107"/>
        <v/>
      </c>
      <c r="V567" t="str">
        <f t="shared" si="101"/>
        <v/>
      </c>
      <c r="W567" t="str">
        <f t="shared" si="102"/>
        <v/>
      </c>
      <c r="X567" t="str">
        <f t="shared" si="103"/>
        <v/>
      </c>
      <c r="Y567" t="str">
        <f t="shared" si="104"/>
        <v/>
      </c>
      <c r="Z567" t="str">
        <f t="shared" si="105"/>
        <v/>
      </c>
      <c r="AA567" t="str">
        <f t="shared" si="106"/>
        <v/>
      </c>
      <c r="AB567">
        <v>560</v>
      </c>
      <c r="AC567" t="str">
        <f>IF(ISERROR(IF(U567="","",IF(OR(U567=Cad_Inicial!$D$8,X567=Cad_Inicial!$D$8),Cad_Inicial!$D$8+AB567*1000,0))),"",IF(U567="","",IF(OR(U567=Cad_Inicial!$D$8,X567=Cad_Inicial!$D$8),Cad_Inicial!$D$8+AB567*1000,0)))</f>
        <v/>
      </c>
      <c r="AK567" s="50" t="e">
        <f t="shared" si="109"/>
        <v>#VALUE!</v>
      </c>
      <c r="AL567" s="50" t="e">
        <f t="shared" si="110"/>
        <v>#VALUE!</v>
      </c>
      <c r="AM567">
        <f t="shared" si="111"/>
        <v>0</v>
      </c>
      <c r="AN567">
        <f t="shared" si="112"/>
        <v>0</v>
      </c>
      <c r="AO567">
        <f t="shared" si="112"/>
        <v>0</v>
      </c>
      <c r="AP567">
        <f t="shared" si="112"/>
        <v>0</v>
      </c>
      <c r="AQ567">
        <f t="shared" si="112"/>
        <v>0</v>
      </c>
      <c r="AR567">
        <f t="shared" si="112"/>
        <v>0</v>
      </c>
      <c r="AS567">
        <f t="shared" si="112"/>
        <v>0</v>
      </c>
      <c r="AT567">
        <f t="shared" si="112"/>
        <v>0</v>
      </c>
      <c r="AU567">
        <f t="shared" si="112"/>
        <v>0</v>
      </c>
      <c r="AV567">
        <f t="shared" si="112"/>
        <v>0</v>
      </c>
      <c r="AW567">
        <f t="shared" si="112"/>
        <v>0</v>
      </c>
      <c r="AX567">
        <f t="shared" si="112"/>
        <v>0</v>
      </c>
    </row>
    <row r="568" spans="3:50" ht="30" customHeight="1" thickTop="1" thickBot="1" x14ac:dyDescent="0.25">
      <c r="C568" s="118"/>
      <c r="D568" s="126"/>
      <c r="E568" s="115"/>
      <c r="F568" s="115"/>
      <c r="G568" s="118"/>
      <c r="H568" s="127"/>
      <c r="I568" s="127"/>
      <c r="J568" s="127"/>
      <c r="K568" s="127"/>
      <c r="L568" s="127"/>
      <c r="M568" s="127"/>
      <c r="N568" s="127"/>
      <c r="O568" s="127"/>
      <c r="P568" s="127"/>
      <c r="Q568" s="109"/>
      <c r="R568" s="127"/>
      <c r="S568" s="127"/>
      <c r="U568" s="15" t="str">
        <f t="shared" si="107"/>
        <v/>
      </c>
      <c r="V568" t="str">
        <f t="shared" si="101"/>
        <v/>
      </c>
      <c r="W568" t="str">
        <f t="shared" si="102"/>
        <v/>
      </c>
      <c r="X568" t="str">
        <f t="shared" si="103"/>
        <v/>
      </c>
      <c r="Y568" t="str">
        <f t="shared" si="104"/>
        <v/>
      </c>
      <c r="Z568" t="str">
        <f t="shared" si="105"/>
        <v/>
      </c>
      <c r="AA568" t="str">
        <f t="shared" si="106"/>
        <v/>
      </c>
      <c r="AB568">
        <v>561</v>
      </c>
      <c r="AC568" t="str">
        <f>IF(ISERROR(IF(U568="","",IF(OR(U568=Cad_Inicial!$D$8,X568=Cad_Inicial!$D$8),Cad_Inicial!$D$8+AB568*1000,0))),"",IF(U568="","",IF(OR(U568=Cad_Inicial!$D$8,X568=Cad_Inicial!$D$8),Cad_Inicial!$D$8+AB568*1000,0)))</f>
        <v/>
      </c>
      <c r="AK568" s="50" t="e">
        <f t="shared" si="109"/>
        <v>#VALUE!</v>
      </c>
      <c r="AL568" s="50" t="e">
        <f t="shared" si="110"/>
        <v>#VALUE!</v>
      </c>
      <c r="AM568">
        <f t="shared" si="111"/>
        <v>0</v>
      </c>
      <c r="AN568">
        <f t="shared" si="111"/>
        <v>0</v>
      </c>
      <c r="AO568">
        <f t="shared" si="111"/>
        <v>0</v>
      </c>
      <c r="AP568">
        <f t="shared" si="111"/>
        <v>0</v>
      </c>
      <c r="AQ568">
        <f t="shared" si="111"/>
        <v>0</v>
      </c>
      <c r="AR568">
        <f t="shared" si="111"/>
        <v>0</v>
      </c>
      <c r="AS568">
        <f t="shared" si="111"/>
        <v>0</v>
      </c>
      <c r="AT568">
        <f t="shared" si="111"/>
        <v>0</v>
      </c>
      <c r="AU568">
        <f t="shared" si="111"/>
        <v>0</v>
      </c>
      <c r="AV568">
        <f t="shared" si="111"/>
        <v>0</v>
      </c>
      <c r="AW568">
        <f t="shared" si="111"/>
        <v>0</v>
      </c>
      <c r="AX568">
        <f t="shared" si="111"/>
        <v>0</v>
      </c>
    </row>
    <row r="569" spans="3:50" ht="30" customHeight="1" thickTop="1" thickBot="1" x14ac:dyDescent="0.25">
      <c r="C569" s="118"/>
      <c r="D569" s="126"/>
      <c r="E569" s="115"/>
      <c r="F569" s="115"/>
      <c r="G569" s="118"/>
      <c r="H569" s="127"/>
      <c r="I569" s="127"/>
      <c r="J569" s="127"/>
      <c r="K569" s="127"/>
      <c r="L569" s="127"/>
      <c r="M569" s="127"/>
      <c r="N569" s="127"/>
      <c r="O569" s="127"/>
      <c r="P569" s="127"/>
      <c r="Q569" s="109"/>
      <c r="R569" s="127"/>
      <c r="S569" s="127"/>
      <c r="U569" s="15" t="str">
        <f t="shared" si="107"/>
        <v/>
      </c>
      <c r="V569" t="str">
        <f t="shared" si="101"/>
        <v/>
      </c>
      <c r="W569" t="str">
        <f t="shared" si="102"/>
        <v/>
      </c>
      <c r="X569" t="str">
        <f t="shared" si="103"/>
        <v/>
      </c>
      <c r="Y569" t="str">
        <f t="shared" si="104"/>
        <v/>
      </c>
      <c r="Z569" t="str">
        <f t="shared" si="105"/>
        <v/>
      </c>
      <c r="AA569" t="str">
        <f t="shared" si="106"/>
        <v/>
      </c>
      <c r="AB569">
        <v>562</v>
      </c>
      <c r="AC569" t="str">
        <f>IF(ISERROR(IF(U569="","",IF(OR(U569=Cad_Inicial!$D$8,X569=Cad_Inicial!$D$8),Cad_Inicial!$D$8+AB569*1000,0))),"",IF(U569="","",IF(OR(U569=Cad_Inicial!$D$8,X569=Cad_Inicial!$D$8),Cad_Inicial!$D$8+AB569*1000,0)))</f>
        <v/>
      </c>
      <c r="AK569" s="50" t="e">
        <f t="shared" si="109"/>
        <v>#VALUE!</v>
      </c>
      <c r="AL569" s="50" t="e">
        <f t="shared" si="110"/>
        <v>#VALUE!</v>
      </c>
      <c r="AM569">
        <f t="shared" si="111"/>
        <v>0</v>
      </c>
      <c r="AN569">
        <f t="shared" si="111"/>
        <v>0</v>
      </c>
      <c r="AO569">
        <f t="shared" si="111"/>
        <v>0</v>
      </c>
      <c r="AP569">
        <f t="shared" si="111"/>
        <v>0</v>
      </c>
      <c r="AQ569">
        <f t="shared" si="111"/>
        <v>0</v>
      </c>
      <c r="AR569">
        <f t="shared" si="111"/>
        <v>0</v>
      </c>
      <c r="AS569">
        <f t="shared" si="111"/>
        <v>0</v>
      </c>
      <c r="AT569">
        <f t="shared" si="111"/>
        <v>0</v>
      </c>
      <c r="AU569">
        <f t="shared" si="111"/>
        <v>0</v>
      </c>
      <c r="AV569">
        <f t="shared" si="111"/>
        <v>0</v>
      </c>
      <c r="AW569">
        <f t="shared" si="111"/>
        <v>0</v>
      </c>
      <c r="AX569">
        <f t="shared" si="111"/>
        <v>0</v>
      </c>
    </row>
    <row r="570" spans="3:50" ht="30" customHeight="1" thickTop="1" thickBot="1" x14ac:dyDescent="0.25">
      <c r="C570" s="118"/>
      <c r="D570" s="126"/>
      <c r="E570" s="115"/>
      <c r="F570" s="115"/>
      <c r="G570" s="118"/>
      <c r="H570" s="127"/>
      <c r="I570" s="127"/>
      <c r="J570" s="127"/>
      <c r="K570" s="127"/>
      <c r="L570" s="127"/>
      <c r="M570" s="127"/>
      <c r="N570" s="127"/>
      <c r="O570" s="127"/>
      <c r="P570" s="127"/>
      <c r="Q570" s="109"/>
      <c r="R570" s="127"/>
      <c r="S570" s="127"/>
      <c r="U570" s="15" t="str">
        <f t="shared" si="107"/>
        <v/>
      </c>
      <c r="V570" t="str">
        <f t="shared" si="101"/>
        <v/>
      </c>
      <c r="W570" t="str">
        <f t="shared" si="102"/>
        <v/>
      </c>
      <c r="X570" t="str">
        <f t="shared" si="103"/>
        <v/>
      </c>
      <c r="Y570" t="str">
        <f t="shared" si="104"/>
        <v/>
      </c>
      <c r="Z570" t="str">
        <f t="shared" si="105"/>
        <v/>
      </c>
      <c r="AA570" t="str">
        <f t="shared" si="106"/>
        <v/>
      </c>
      <c r="AB570">
        <v>563</v>
      </c>
      <c r="AC570" t="str">
        <f>IF(ISERROR(IF(U570="","",IF(OR(U570=Cad_Inicial!$D$8,X570=Cad_Inicial!$D$8),Cad_Inicial!$D$8+AB570*1000,0))),"",IF(U570="","",IF(OR(U570=Cad_Inicial!$D$8,X570=Cad_Inicial!$D$8),Cad_Inicial!$D$8+AB570*1000,0)))</f>
        <v/>
      </c>
      <c r="AK570" s="50" t="e">
        <f t="shared" si="109"/>
        <v>#VALUE!</v>
      </c>
      <c r="AL570" s="50" t="e">
        <f t="shared" si="110"/>
        <v>#VALUE!</v>
      </c>
      <c r="AM570">
        <f t="shared" si="111"/>
        <v>0</v>
      </c>
      <c r="AN570">
        <f t="shared" si="111"/>
        <v>0</v>
      </c>
      <c r="AO570">
        <f t="shared" si="111"/>
        <v>0</v>
      </c>
      <c r="AP570">
        <f t="shared" si="111"/>
        <v>0</v>
      </c>
      <c r="AQ570">
        <f t="shared" si="111"/>
        <v>0</v>
      </c>
      <c r="AR570">
        <f t="shared" si="111"/>
        <v>0</v>
      </c>
      <c r="AS570">
        <f t="shared" si="111"/>
        <v>0</v>
      </c>
      <c r="AT570">
        <f t="shared" si="111"/>
        <v>0</v>
      </c>
      <c r="AU570">
        <f t="shared" si="111"/>
        <v>0</v>
      </c>
      <c r="AV570">
        <f t="shared" si="111"/>
        <v>0</v>
      </c>
      <c r="AW570">
        <f t="shared" si="111"/>
        <v>0</v>
      </c>
      <c r="AX570">
        <f t="shared" si="111"/>
        <v>0</v>
      </c>
    </row>
    <row r="571" spans="3:50" ht="30" customHeight="1" thickTop="1" thickBot="1" x14ac:dyDescent="0.25">
      <c r="C571" s="118"/>
      <c r="D571" s="126"/>
      <c r="E571" s="115"/>
      <c r="F571" s="115"/>
      <c r="G571" s="118"/>
      <c r="H571" s="127"/>
      <c r="I571" s="127"/>
      <c r="J571" s="127"/>
      <c r="K571" s="127"/>
      <c r="L571" s="127"/>
      <c r="M571" s="127"/>
      <c r="N571" s="127"/>
      <c r="O571" s="127"/>
      <c r="P571" s="127"/>
      <c r="Q571" s="109"/>
      <c r="R571" s="127"/>
      <c r="S571" s="127"/>
      <c r="U571" s="15" t="str">
        <f t="shared" si="107"/>
        <v/>
      </c>
      <c r="V571" t="str">
        <f t="shared" si="101"/>
        <v/>
      </c>
      <c r="W571" t="str">
        <f t="shared" si="102"/>
        <v/>
      </c>
      <c r="X571" t="str">
        <f t="shared" si="103"/>
        <v/>
      </c>
      <c r="Y571" t="str">
        <f t="shared" si="104"/>
        <v/>
      </c>
      <c r="Z571" t="str">
        <f t="shared" si="105"/>
        <v/>
      </c>
      <c r="AA571" t="str">
        <f t="shared" si="106"/>
        <v/>
      </c>
      <c r="AB571">
        <v>564</v>
      </c>
      <c r="AC571" t="str">
        <f>IF(ISERROR(IF(U571="","",IF(OR(U571=Cad_Inicial!$D$8,X571=Cad_Inicial!$D$8),Cad_Inicial!$D$8+AB571*1000,0))),"",IF(U571="","",IF(OR(U571=Cad_Inicial!$D$8,X571=Cad_Inicial!$D$8),Cad_Inicial!$D$8+AB571*1000,0)))</f>
        <v/>
      </c>
      <c r="AK571" s="50" t="e">
        <f t="shared" si="109"/>
        <v>#VALUE!</v>
      </c>
      <c r="AL571" s="50" t="e">
        <f t="shared" si="110"/>
        <v>#VALUE!</v>
      </c>
      <c r="AM571">
        <f t="shared" si="111"/>
        <v>0</v>
      </c>
      <c r="AN571">
        <f t="shared" si="111"/>
        <v>0</v>
      </c>
      <c r="AO571">
        <f t="shared" si="111"/>
        <v>0</v>
      </c>
      <c r="AP571">
        <f t="shared" si="111"/>
        <v>0</v>
      </c>
      <c r="AQ571">
        <f t="shared" si="111"/>
        <v>0</v>
      </c>
      <c r="AR571">
        <f t="shared" si="111"/>
        <v>0</v>
      </c>
      <c r="AS571">
        <f t="shared" si="111"/>
        <v>0</v>
      </c>
      <c r="AT571">
        <f t="shared" si="111"/>
        <v>0</v>
      </c>
      <c r="AU571">
        <f t="shared" si="111"/>
        <v>0</v>
      </c>
      <c r="AV571">
        <f t="shared" si="111"/>
        <v>0</v>
      </c>
      <c r="AW571">
        <f t="shared" si="111"/>
        <v>0</v>
      </c>
      <c r="AX571">
        <f t="shared" si="111"/>
        <v>0</v>
      </c>
    </row>
    <row r="572" spans="3:50" ht="30" customHeight="1" thickTop="1" thickBot="1" x14ac:dyDescent="0.25">
      <c r="C572" s="118"/>
      <c r="D572" s="126"/>
      <c r="E572" s="115"/>
      <c r="F572" s="115"/>
      <c r="G572" s="118"/>
      <c r="H572" s="127"/>
      <c r="I572" s="127"/>
      <c r="J572" s="127"/>
      <c r="K572" s="127"/>
      <c r="L572" s="127"/>
      <c r="M572" s="127"/>
      <c r="N572" s="127"/>
      <c r="O572" s="127"/>
      <c r="P572" s="127"/>
      <c r="Q572" s="109"/>
      <c r="R572" s="127"/>
      <c r="S572" s="127"/>
      <c r="U572" s="15" t="str">
        <f t="shared" si="107"/>
        <v/>
      </c>
      <c r="V572" t="str">
        <f t="shared" si="101"/>
        <v/>
      </c>
      <c r="W572" t="str">
        <f t="shared" si="102"/>
        <v/>
      </c>
      <c r="X572" t="str">
        <f t="shared" si="103"/>
        <v/>
      </c>
      <c r="Y572" t="str">
        <f t="shared" si="104"/>
        <v/>
      </c>
      <c r="Z572" t="str">
        <f t="shared" si="105"/>
        <v/>
      </c>
      <c r="AA572" t="str">
        <f t="shared" si="106"/>
        <v/>
      </c>
      <c r="AB572">
        <v>565</v>
      </c>
      <c r="AC572" t="str">
        <f>IF(ISERROR(IF(U572="","",IF(OR(U572=Cad_Inicial!$D$8,X572=Cad_Inicial!$D$8),Cad_Inicial!$D$8+AB572*1000,0))),"",IF(U572="","",IF(OR(U572=Cad_Inicial!$D$8,X572=Cad_Inicial!$D$8),Cad_Inicial!$D$8+AB572*1000,0)))</f>
        <v/>
      </c>
      <c r="AK572" s="50" t="e">
        <f t="shared" si="109"/>
        <v>#VALUE!</v>
      </c>
      <c r="AL572" s="50" t="e">
        <f t="shared" si="110"/>
        <v>#VALUE!</v>
      </c>
      <c r="AM572">
        <f t="shared" si="111"/>
        <v>0</v>
      </c>
      <c r="AN572">
        <f t="shared" si="111"/>
        <v>0</v>
      </c>
      <c r="AO572">
        <f t="shared" si="111"/>
        <v>0</v>
      </c>
      <c r="AP572">
        <f t="shared" si="111"/>
        <v>0</v>
      </c>
      <c r="AQ572">
        <f t="shared" si="111"/>
        <v>0</v>
      </c>
      <c r="AR572">
        <f t="shared" si="111"/>
        <v>0</v>
      </c>
      <c r="AS572">
        <f t="shared" si="111"/>
        <v>0</v>
      </c>
      <c r="AT572">
        <f t="shared" si="111"/>
        <v>0</v>
      </c>
      <c r="AU572">
        <f t="shared" si="111"/>
        <v>0</v>
      </c>
      <c r="AV572">
        <f t="shared" si="111"/>
        <v>0</v>
      </c>
      <c r="AW572">
        <f t="shared" si="111"/>
        <v>0</v>
      </c>
      <c r="AX572">
        <f t="shared" si="111"/>
        <v>0</v>
      </c>
    </row>
    <row r="573" spans="3:50" ht="30" customHeight="1" thickTop="1" thickBot="1" x14ac:dyDescent="0.25">
      <c r="C573" s="118"/>
      <c r="D573" s="126"/>
      <c r="E573" s="115"/>
      <c r="F573" s="115"/>
      <c r="G573" s="118"/>
      <c r="H573" s="127"/>
      <c r="I573" s="127"/>
      <c r="J573" s="127"/>
      <c r="K573" s="127"/>
      <c r="L573" s="127"/>
      <c r="M573" s="127"/>
      <c r="N573" s="127"/>
      <c r="O573" s="127"/>
      <c r="P573" s="127"/>
      <c r="Q573" s="109"/>
      <c r="R573" s="127"/>
      <c r="S573" s="127"/>
      <c r="U573" s="15" t="str">
        <f t="shared" si="107"/>
        <v/>
      </c>
      <c r="V573" t="str">
        <f t="shared" si="101"/>
        <v/>
      </c>
      <c r="W573" t="str">
        <f t="shared" si="102"/>
        <v/>
      </c>
      <c r="X573" t="str">
        <f t="shared" si="103"/>
        <v/>
      </c>
      <c r="Y573" t="str">
        <f t="shared" si="104"/>
        <v/>
      </c>
      <c r="Z573" t="str">
        <f t="shared" si="105"/>
        <v/>
      </c>
      <c r="AA573" t="str">
        <f t="shared" si="106"/>
        <v/>
      </c>
      <c r="AB573">
        <v>566</v>
      </c>
      <c r="AC573" t="str">
        <f>IF(ISERROR(IF(U573="","",IF(OR(U573=Cad_Inicial!$D$8,X573=Cad_Inicial!$D$8),Cad_Inicial!$D$8+AB573*1000,0))),"",IF(U573="","",IF(OR(U573=Cad_Inicial!$D$8,X573=Cad_Inicial!$D$8),Cad_Inicial!$D$8+AB573*1000,0)))</f>
        <v/>
      </c>
      <c r="AK573" s="50" t="e">
        <f t="shared" si="109"/>
        <v>#VALUE!</v>
      </c>
      <c r="AL573" s="50" t="e">
        <f t="shared" si="110"/>
        <v>#VALUE!</v>
      </c>
      <c r="AM573">
        <f t="shared" si="111"/>
        <v>0</v>
      </c>
      <c r="AN573">
        <f t="shared" si="111"/>
        <v>0</v>
      </c>
      <c r="AO573">
        <f t="shared" si="111"/>
        <v>0</v>
      </c>
      <c r="AP573">
        <f t="shared" si="111"/>
        <v>0</v>
      </c>
      <c r="AQ573">
        <f t="shared" si="111"/>
        <v>0</v>
      </c>
      <c r="AR573">
        <f t="shared" si="111"/>
        <v>0</v>
      </c>
      <c r="AS573">
        <f t="shared" si="111"/>
        <v>0</v>
      </c>
      <c r="AT573">
        <f t="shared" si="111"/>
        <v>0</v>
      </c>
      <c r="AU573">
        <f t="shared" si="111"/>
        <v>0</v>
      </c>
      <c r="AV573">
        <f t="shared" si="111"/>
        <v>0</v>
      </c>
      <c r="AW573">
        <f t="shared" si="111"/>
        <v>0</v>
      </c>
      <c r="AX573">
        <f t="shared" si="111"/>
        <v>0</v>
      </c>
    </row>
    <row r="574" spans="3:50" ht="30" customHeight="1" thickTop="1" thickBot="1" x14ac:dyDescent="0.25">
      <c r="C574" s="118"/>
      <c r="D574" s="126"/>
      <c r="E574" s="115"/>
      <c r="F574" s="115"/>
      <c r="G574" s="118"/>
      <c r="H574" s="127"/>
      <c r="I574" s="127"/>
      <c r="J574" s="127"/>
      <c r="K574" s="127"/>
      <c r="L574" s="127"/>
      <c r="M574" s="127"/>
      <c r="N574" s="127"/>
      <c r="O574" s="127"/>
      <c r="P574" s="127"/>
      <c r="Q574" s="109"/>
      <c r="R574" s="127"/>
      <c r="S574" s="127"/>
      <c r="U574" s="15" t="str">
        <f t="shared" si="107"/>
        <v/>
      </c>
      <c r="V574" t="str">
        <f t="shared" si="101"/>
        <v/>
      </c>
      <c r="W574" t="str">
        <f t="shared" si="102"/>
        <v/>
      </c>
      <c r="X574" t="str">
        <f t="shared" si="103"/>
        <v/>
      </c>
      <c r="Y574" t="str">
        <f t="shared" si="104"/>
        <v/>
      </c>
      <c r="Z574" t="str">
        <f t="shared" si="105"/>
        <v/>
      </c>
      <c r="AA574" t="str">
        <f t="shared" si="106"/>
        <v/>
      </c>
      <c r="AB574">
        <v>567</v>
      </c>
      <c r="AC574" t="str">
        <f>IF(ISERROR(IF(U574="","",IF(OR(U574=Cad_Inicial!$D$8,X574=Cad_Inicial!$D$8),Cad_Inicial!$D$8+AB574*1000,0))),"",IF(U574="","",IF(OR(U574=Cad_Inicial!$D$8,X574=Cad_Inicial!$D$8),Cad_Inicial!$D$8+AB574*1000,0)))</f>
        <v/>
      </c>
      <c r="AK574" s="50" t="e">
        <f t="shared" si="109"/>
        <v>#VALUE!</v>
      </c>
      <c r="AL574" s="50" t="e">
        <f t="shared" si="110"/>
        <v>#VALUE!</v>
      </c>
      <c r="AM574">
        <f t="shared" si="111"/>
        <v>0</v>
      </c>
      <c r="AN574">
        <f t="shared" si="111"/>
        <v>0</v>
      </c>
      <c r="AO574">
        <f t="shared" si="111"/>
        <v>0</v>
      </c>
      <c r="AP574">
        <f t="shared" si="111"/>
        <v>0</v>
      </c>
      <c r="AQ574">
        <f t="shared" si="111"/>
        <v>0</v>
      </c>
      <c r="AR574">
        <f t="shared" si="111"/>
        <v>0</v>
      </c>
      <c r="AS574">
        <f t="shared" si="111"/>
        <v>0</v>
      </c>
      <c r="AT574">
        <f t="shared" si="111"/>
        <v>0</v>
      </c>
      <c r="AU574">
        <f t="shared" si="111"/>
        <v>0</v>
      </c>
      <c r="AV574">
        <f t="shared" si="111"/>
        <v>0</v>
      </c>
      <c r="AW574">
        <f t="shared" si="111"/>
        <v>0</v>
      </c>
      <c r="AX574">
        <f t="shared" si="111"/>
        <v>0</v>
      </c>
    </row>
    <row r="575" spans="3:50" ht="30" customHeight="1" thickTop="1" thickBot="1" x14ac:dyDescent="0.25">
      <c r="C575" s="118"/>
      <c r="D575" s="126"/>
      <c r="E575" s="115"/>
      <c r="F575" s="115"/>
      <c r="G575" s="118"/>
      <c r="H575" s="127"/>
      <c r="I575" s="127"/>
      <c r="J575" s="127"/>
      <c r="K575" s="127"/>
      <c r="L575" s="127"/>
      <c r="M575" s="127"/>
      <c r="N575" s="127"/>
      <c r="O575" s="127"/>
      <c r="P575" s="127"/>
      <c r="Q575" s="109"/>
      <c r="R575" s="127"/>
      <c r="S575" s="127"/>
      <c r="U575" s="15" t="str">
        <f t="shared" si="107"/>
        <v/>
      </c>
      <c r="V575" t="str">
        <f t="shared" si="101"/>
        <v/>
      </c>
      <c r="W575" t="str">
        <f t="shared" si="102"/>
        <v/>
      </c>
      <c r="X575" t="str">
        <f t="shared" si="103"/>
        <v/>
      </c>
      <c r="Y575" t="str">
        <f t="shared" si="104"/>
        <v/>
      </c>
      <c r="Z575" t="str">
        <f t="shared" si="105"/>
        <v/>
      </c>
      <c r="AA575" t="str">
        <f t="shared" si="106"/>
        <v/>
      </c>
      <c r="AB575">
        <v>568</v>
      </c>
      <c r="AC575" t="str">
        <f>IF(ISERROR(IF(U575="","",IF(OR(U575=Cad_Inicial!$D$8,X575=Cad_Inicial!$D$8),Cad_Inicial!$D$8+AB575*1000,0))),"",IF(U575="","",IF(OR(U575=Cad_Inicial!$D$8,X575=Cad_Inicial!$D$8),Cad_Inicial!$D$8+AB575*1000,0)))</f>
        <v/>
      </c>
      <c r="AK575" s="50" t="e">
        <f t="shared" si="109"/>
        <v>#VALUE!</v>
      </c>
      <c r="AL575" s="50" t="e">
        <f t="shared" si="110"/>
        <v>#VALUE!</v>
      </c>
      <c r="AM575">
        <f t="shared" si="111"/>
        <v>0</v>
      </c>
      <c r="AN575">
        <f t="shared" si="111"/>
        <v>0</v>
      </c>
      <c r="AO575">
        <f t="shared" si="111"/>
        <v>0</v>
      </c>
      <c r="AP575">
        <f t="shared" si="111"/>
        <v>0</v>
      </c>
      <c r="AQ575">
        <f t="shared" si="111"/>
        <v>0</v>
      </c>
      <c r="AR575">
        <f t="shared" si="111"/>
        <v>0</v>
      </c>
      <c r="AS575">
        <f t="shared" si="111"/>
        <v>0</v>
      </c>
      <c r="AT575">
        <f t="shared" si="111"/>
        <v>0</v>
      </c>
      <c r="AU575">
        <f t="shared" si="111"/>
        <v>0</v>
      </c>
      <c r="AV575">
        <f t="shared" si="111"/>
        <v>0</v>
      </c>
      <c r="AW575">
        <f t="shared" si="111"/>
        <v>0</v>
      </c>
      <c r="AX575">
        <f t="shared" si="111"/>
        <v>0</v>
      </c>
    </row>
    <row r="576" spans="3:50" ht="30" customHeight="1" thickTop="1" thickBot="1" x14ac:dyDescent="0.25">
      <c r="C576" s="118"/>
      <c r="D576" s="126"/>
      <c r="E576" s="115"/>
      <c r="F576" s="115"/>
      <c r="G576" s="118"/>
      <c r="H576" s="127"/>
      <c r="I576" s="127"/>
      <c r="J576" s="127"/>
      <c r="K576" s="127"/>
      <c r="L576" s="127"/>
      <c r="M576" s="127"/>
      <c r="N576" s="127"/>
      <c r="O576" s="127"/>
      <c r="P576" s="127"/>
      <c r="Q576" s="109"/>
      <c r="R576" s="127"/>
      <c r="S576" s="127"/>
      <c r="U576" s="15" t="str">
        <f t="shared" si="107"/>
        <v/>
      </c>
      <c r="V576" t="str">
        <f t="shared" si="101"/>
        <v/>
      </c>
      <c r="W576" t="str">
        <f t="shared" si="102"/>
        <v/>
      </c>
      <c r="X576" t="str">
        <f t="shared" si="103"/>
        <v/>
      </c>
      <c r="Y576" t="str">
        <f t="shared" si="104"/>
        <v/>
      </c>
      <c r="Z576" t="str">
        <f t="shared" si="105"/>
        <v/>
      </c>
      <c r="AA576" t="str">
        <f t="shared" si="106"/>
        <v/>
      </c>
      <c r="AB576">
        <v>569</v>
      </c>
      <c r="AC576" t="str">
        <f>IF(ISERROR(IF(U576="","",IF(OR(U576=Cad_Inicial!$D$8,X576=Cad_Inicial!$D$8),Cad_Inicial!$D$8+AB576*1000,0))),"",IF(U576="","",IF(OR(U576=Cad_Inicial!$D$8,X576=Cad_Inicial!$D$8),Cad_Inicial!$D$8+AB576*1000,0)))</f>
        <v/>
      </c>
      <c r="AK576" s="50" t="e">
        <f t="shared" si="109"/>
        <v>#VALUE!</v>
      </c>
      <c r="AL576" s="50" t="e">
        <f t="shared" si="110"/>
        <v>#VALUE!</v>
      </c>
      <c r="AM576">
        <f t="shared" si="111"/>
        <v>0</v>
      </c>
      <c r="AN576">
        <f t="shared" si="111"/>
        <v>0</v>
      </c>
      <c r="AO576">
        <f t="shared" si="111"/>
        <v>0</v>
      </c>
      <c r="AP576">
        <f t="shared" si="111"/>
        <v>0</v>
      </c>
      <c r="AQ576">
        <f t="shared" si="111"/>
        <v>0</v>
      </c>
      <c r="AR576">
        <f t="shared" si="111"/>
        <v>0</v>
      </c>
      <c r="AS576">
        <f t="shared" si="111"/>
        <v>0</v>
      </c>
      <c r="AT576">
        <f t="shared" si="111"/>
        <v>0</v>
      </c>
      <c r="AU576">
        <f t="shared" si="111"/>
        <v>0</v>
      </c>
      <c r="AV576">
        <f t="shared" si="111"/>
        <v>0</v>
      </c>
      <c r="AW576">
        <f t="shared" si="111"/>
        <v>0</v>
      </c>
      <c r="AX576">
        <f t="shared" si="111"/>
        <v>0</v>
      </c>
    </row>
    <row r="577" spans="3:50" ht="30" customHeight="1" thickTop="1" thickBot="1" x14ac:dyDescent="0.25">
      <c r="C577" s="118"/>
      <c r="D577" s="126"/>
      <c r="E577" s="115"/>
      <c r="F577" s="115"/>
      <c r="G577" s="118"/>
      <c r="H577" s="127"/>
      <c r="I577" s="127"/>
      <c r="J577" s="127"/>
      <c r="K577" s="127"/>
      <c r="L577" s="127"/>
      <c r="M577" s="127"/>
      <c r="N577" s="127"/>
      <c r="O577" s="127"/>
      <c r="P577" s="127"/>
      <c r="Q577" s="109"/>
      <c r="R577" s="127"/>
      <c r="S577" s="127"/>
      <c r="U577" s="15" t="str">
        <f t="shared" si="107"/>
        <v/>
      </c>
      <c r="V577" t="str">
        <f t="shared" si="101"/>
        <v/>
      </c>
      <c r="W577" t="str">
        <f t="shared" si="102"/>
        <v/>
      </c>
      <c r="X577" t="str">
        <f t="shared" si="103"/>
        <v/>
      </c>
      <c r="Y577" t="str">
        <f t="shared" si="104"/>
        <v/>
      </c>
      <c r="Z577" t="str">
        <f t="shared" si="105"/>
        <v/>
      </c>
      <c r="AA577" t="str">
        <f t="shared" si="106"/>
        <v/>
      </c>
      <c r="AB577">
        <v>570</v>
      </c>
      <c r="AC577" t="str">
        <f>IF(ISERROR(IF(U577="","",IF(OR(U577=Cad_Inicial!$D$8,X577=Cad_Inicial!$D$8),Cad_Inicial!$D$8+AB577*1000,0))),"",IF(U577="","",IF(OR(U577=Cad_Inicial!$D$8,X577=Cad_Inicial!$D$8),Cad_Inicial!$D$8+AB577*1000,0)))</f>
        <v/>
      </c>
      <c r="AK577" s="50" t="e">
        <f t="shared" si="109"/>
        <v>#VALUE!</v>
      </c>
      <c r="AL577" s="50" t="e">
        <f t="shared" si="110"/>
        <v>#VALUE!</v>
      </c>
      <c r="AM577">
        <f t="shared" si="111"/>
        <v>0</v>
      </c>
      <c r="AN577">
        <f t="shared" si="111"/>
        <v>0</v>
      </c>
      <c r="AO577">
        <f t="shared" si="111"/>
        <v>0</v>
      </c>
      <c r="AP577">
        <f t="shared" si="111"/>
        <v>0</v>
      </c>
      <c r="AQ577">
        <f t="shared" si="111"/>
        <v>0</v>
      </c>
      <c r="AR577">
        <f t="shared" si="111"/>
        <v>0</v>
      </c>
      <c r="AS577">
        <f t="shared" si="111"/>
        <v>0</v>
      </c>
      <c r="AT577">
        <f t="shared" si="111"/>
        <v>0</v>
      </c>
      <c r="AU577">
        <f t="shared" si="111"/>
        <v>0</v>
      </c>
      <c r="AV577">
        <f t="shared" si="111"/>
        <v>0</v>
      </c>
      <c r="AW577">
        <f t="shared" si="111"/>
        <v>0</v>
      </c>
      <c r="AX577">
        <f t="shared" si="111"/>
        <v>0</v>
      </c>
    </row>
    <row r="578" spans="3:50" ht="30" customHeight="1" thickTop="1" thickBot="1" x14ac:dyDescent="0.25">
      <c r="C578" s="118"/>
      <c r="D578" s="126"/>
      <c r="E578" s="115"/>
      <c r="F578" s="115"/>
      <c r="G578" s="118"/>
      <c r="H578" s="127"/>
      <c r="I578" s="127"/>
      <c r="J578" s="127"/>
      <c r="K578" s="127"/>
      <c r="L578" s="127"/>
      <c r="M578" s="127"/>
      <c r="N578" s="127"/>
      <c r="O578" s="127"/>
      <c r="P578" s="127"/>
      <c r="Q578" s="109"/>
      <c r="R578" s="127"/>
      <c r="S578" s="127"/>
      <c r="U578" s="15" t="str">
        <f t="shared" si="107"/>
        <v/>
      </c>
      <c r="V578" t="str">
        <f t="shared" si="101"/>
        <v/>
      </c>
      <c r="W578" t="str">
        <f t="shared" si="102"/>
        <v/>
      </c>
      <c r="X578" t="str">
        <f t="shared" si="103"/>
        <v/>
      </c>
      <c r="Y578" t="str">
        <f t="shared" si="104"/>
        <v/>
      </c>
      <c r="Z578" t="str">
        <f t="shared" si="105"/>
        <v/>
      </c>
      <c r="AA578" t="str">
        <f t="shared" si="106"/>
        <v/>
      </c>
      <c r="AB578">
        <v>571</v>
      </c>
      <c r="AC578" t="str">
        <f>IF(ISERROR(IF(U578="","",IF(OR(U578=Cad_Inicial!$D$8,X578=Cad_Inicial!$D$8),Cad_Inicial!$D$8+AB578*1000,0))),"",IF(U578="","",IF(OR(U578=Cad_Inicial!$D$8,X578=Cad_Inicial!$D$8),Cad_Inicial!$D$8+AB578*1000,0)))</f>
        <v/>
      </c>
      <c r="AK578" s="50" t="e">
        <f t="shared" si="109"/>
        <v>#VALUE!</v>
      </c>
      <c r="AL578" s="50" t="e">
        <f t="shared" si="110"/>
        <v>#VALUE!</v>
      </c>
      <c r="AM578">
        <f t="shared" si="111"/>
        <v>0</v>
      </c>
      <c r="AN578">
        <f t="shared" si="111"/>
        <v>0</v>
      </c>
      <c r="AO578">
        <f t="shared" si="111"/>
        <v>0</v>
      </c>
      <c r="AP578">
        <f t="shared" si="111"/>
        <v>0</v>
      </c>
      <c r="AQ578">
        <f t="shared" si="111"/>
        <v>0</v>
      </c>
      <c r="AR578">
        <f t="shared" si="111"/>
        <v>0</v>
      </c>
      <c r="AS578">
        <f t="shared" si="111"/>
        <v>0</v>
      </c>
      <c r="AT578">
        <f t="shared" si="111"/>
        <v>0</v>
      </c>
      <c r="AU578">
        <f t="shared" si="111"/>
        <v>0</v>
      </c>
      <c r="AV578">
        <f t="shared" si="111"/>
        <v>0</v>
      </c>
      <c r="AW578">
        <f t="shared" si="111"/>
        <v>0</v>
      </c>
      <c r="AX578">
        <f t="shared" si="111"/>
        <v>0</v>
      </c>
    </row>
    <row r="579" spans="3:50" ht="30" customHeight="1" thickTop="1" thickBot="1" x14ac:dyDescent="0.25">
      <c r="C579" s="118"/>
      <c r="D579" s="126"/>
      <c r="E579" s="115"/>
      <c r="F579" s="115"/>
      <c r="G579" s="118"/>
      <c r="H579" s="127"/>
      <c r="I579" s="127"/>
      <c r="J579" s="127"/>
      <c r="K579" s="127"/>
      <c r="L579" s="127"/>
      <c r="M579" s="127"/>
      <c r="N579" s="127"/>
      <c r="O579" s="127"/>
      <c r="P579" s="127"/>
      <c r="Q579" s="109"/>
      <c r="R579" s="127"/>
      <c r="S579" s="127"/>
      <c r="U579" s="15" t="str">
        <f t="shared" si="107"/>
        <v/>
      </c>
      <c r="V579" t="str">
        <f t="shared" si="101"/>
        <v/>
      </c>
      <c r="W579" t="str">
        <f t="shared" si="102"/>
        <v/>
      </c>
      <c r="X579" t="str">
        <f t="shared" si="103"/>
        <v/>
      </c>
      <c r="Y579" t="str">
        <f t="shared" si="104"/>
        <v/>
      </c>
      <c r="Z579" t="str">
        <f t="shared" si="105"/>
        <v/>
      </c>
      <c r="AA579" t="str">
        <f t="shared" si="106"/>
        <v/>
      </c>
      <c r="AB579">
        <v>572</v>
      </c>
      <c r="AC579" t="str">
        <f>IF(ISERROR(IF(U579="","",IF(OR(U579=Cad_Inicial!$D$8,X579=Cad_Inicial!$D$8),Cad_Inicial!$D$8+AB579*1000,0))),"",IF(U579="","",IF(OR(U579=Cad_Inicial!$D$8,X579=Cad_Inicial!$D$8),Cad_Inicial!$D$8+AB579*1000,0)))</f>
        <v/>
      </c>
      <c r="AK579" s="50" t="e">
        <f t="shared" si="109"/>
        <v>#VALUE!</v>
      </c>
      <c r="AL579" s="50" t="e">
        <f t="shared" si="110"/>
        <v>#VALUE!</v>
      </c>
      <c r="AM579">
        <f t="shared" si="111"/>
        <v>0</v>
      </c>
      <c r="AN579">
        <f t="shared" si="111"/>
        <v>0</v>
      </c>
      <c r="AO579">
        <f t="shared" si="111"/>
        <v>0</v>
      </c>
      <c r="AP579">
        <f t="shared" si="111"/>
        <v>0</v>
      </c>
      <c r="AQ579">
        <f t="shared" si="111"/>
        <v>0</v>
      </c>
      <c r="AR579">
        <f t="shared" si="111"/>
        <v>0</v>
      </c>
      <c r="AS579">
        <f t="shared" si="111"/>
        <v>0</v>
      </c>
      <c r="AT579">
        <f t="shared" si="111"/>
        <v>0</v>
      </c>
      <c r="AU579">
        <f t="shared" si="111"/>
        <v>0</v>
      </c>
      <c r="AV579">
        <f t="shared" si="111"/>
        <v>0</v>
      </c>
      <c r="AW579">
        <f t="shared" si="111"/>
        <v>0</v>
      </c>
      <c r="AX579">
        <f t="shared" si="111"/>
        <v>0</v>
      </c>
    </row>
    <row r="580" spans="3:50" ht="30" customHeight="1" thickTop="1" thickBot="1" x14ac:dyDescent="0.25">
      <c r="C580" s="118"/>
      <c r="D580" s="126"/>
      <c r="E580" s="115"/>
      <c r="F580" s="115"/>
      <c r="G580" s="118"/>
      <c r="H580" s="127"/>
      <c r="I580" s="127"/>
      <c r="J580" s="127"/>
      <c r="K580" s="127"/>
      <c r="L580" s="127"/>
      <c r="M580" s="127"/>
      <c r="N580" s="127"/>
      <c r="O580" s="127"/>
      <c r="P580" s="127"/>
      <c r="Q580" s="109"/>
      <c r="R580" s="127"/>
      <c r="S580" s="127"/>
      <c r="U580" s="15" t="str">
        <f t="shared" si="107"/>
        <v/>
      </c>
      <c r="V580" t="str">
        <f t="shared" si="101"/>
        <v/>
      </c>
      <c r="W580" t="str">
        <f t="shared" si="102"/>
        <v/>
      </c>
      <c r="X580" t="str">
        <f t="shared" si="103"/>
        <v/>
      </c>
      <c r="Y580" t="str">
        <f t="shared" si="104"/>
        <v/>
      </c>
      <c r="Z580" t="str">
        <f t="shared" si="105"/>
        <v/>
      </c>
      <c r="AA580" t="str">
        <f t="shared" si="106"/>
        <v/>
      </c>
      <c r="AB580">
        <v>573</v>
      </c>
      <c r="AC580" t="str">
        <f>IF(ISERROR(IF(U580="","",IF(OR(U580=Cad_Inicial!$D$8,X580=Cad_Inicial!$D$8),Cad_Inicial!$D$8+AB580*1000,0))),"",IF(U580="","",IF(OR(U580=Cad_Inicial!$D$8,X580=Cad_Inicial!$D$8),Cad_Inicial!$D$8+AB580*1000,0)))</f>
        <v/>
      </c>
      <c r="AK580" s="50" t="e">
        <f t="shared" si="109"/>
        <v>#VALUE!</v>
      </c>
      <c r="AL580" s="50" t="e">
        <f t="shared" si="110"/>
        <v>#VALUE!</v>
      </c>
      <c r="AM580">
        <f t="shared" si="111"/>
        <v>0</v>
      </c>
      <c r="AN580">
        <f t="shared" si="111"/>
        <v>0</v>
      </c>
      <c r="AO580">
        <f t="shared" si="111"/>
        <v>0</v>
      </c>
      <c r="AP580">
        <f t="shared" si="111"/>
        <v>0</v>
      </c>
      <c r="AQ580">
        <f t="shared" si="111"/>
        <v>0</v>
      </c>
      <c r="AR580">
        <f t="shared" si="111"/>
        <v>0</v>
      </c>
      <c r="AS580">
        <f t="shared" si="111"/>
        <v>0</v>
      </c>
      <c r="AT580">
        <f t="shared" si="111"/>
        <v>0</v>
      </c>
      <c r="AU580">
        <f t="shared" si="111"/>
        <v>0</v>
      </c>
      <c r="AV580">
        <f t="shared" si="111"/>
        <v>0</v>
      </c>
      <c r="AW580">
        <f t="shared" si="111"/>
        <v>0</v>
      </c>
      <c r="AX580">
        <f t="shared" si="111"/>
        <v>0</v>
      </c>
    </row>
    <row r="581" spans="3:50" ht="30" customHeight="1" thickTop="1" thickBot="1" x14ac:dyDescent="0.25">
      <c r="C581" s="118"/>
      <c r="D581" s="126"/>
      <c r="E581" s="115"/>
      <c r="F581" s="115"/>
      <c r="G581" s="118"/>
      <c r="H581" s="127"/>
      <c r="I581" s="127"/>
      <c r="J581" s="127"/>
      <c r="K581" s="127"/>
      <c r="L581" s="127"/>
      <c r="M581" s="127"/>
      <c r="N581" s="127"/>
      <c r="O581" s="127"/>
      <c r="P581" s="127"/>
      <c r="Q581" s="109"/>
      <c r="R581" s="127"/>
      <c r="S581" s="127"/>
      <c r="U581" s="15" t="str">
        <f t="shared" si="107"/>
        <v/>
      </c>
      <c r="V581" t="str">
        <f t="shared" si="101"/>
        <v/>
      </c>
      <c r="W581" t="str">
        <f t="shared" si="102"/>
        <v/>
      </c>
      <c r="X581" t="str">
        <f t="shared" si="103"/>
        <v/>
      </c>
      <c r="Y581" t="str">
        <f t="shared" si="104"/>
        <v/>
      </c>
      <c r="Z581" t="str">
        <f t="shared" si="105"/>
        <v/>
      </c>
      <c r="AA581" t="str">
        <f t="shared" si="106"/>
        <v/>
      </c>
      <c r="AB581">
        <v>574</v>
      </c>
      <c r="AC581" t="str">
        <f>IF(ISERROR(IF(U581="","",IF(OR(U581=Cad_Inicial!$D$8,X581=Cad_Inicial!$D$8),Cad_Inicial!$D$8+AB581*1000,0))),"",IF(U581="","",IF(OR(U581=Cad_Inicial!$D$8,X581=Cad_Inicial!$D$8),Cad_Inicial!$D$8+AB581*1000,0)))</f>
        <v/>
      </c>
      <c r="AK581" s="50" t="e">
        <f t="shared" si="109"/>
        <v>#VALUE!</v>
      </c>
      <c r="AL581" s="50" t="e">
        <f t="shared" si="110"/>
        <v>#VALUE!</v>
      </c>
      <c r="AM581">
        <f t="shared" si="111"/>
        <v>0</v>
      </c>
      <c r="AN581">
        <f t="shared" si="111"/>
        <v>0</v>
      </c>
      <c r="AO581">
        <f t="shared" si="111"/>
        <v>0</v>
      </c>
      <c r="AP581">
        <f t="shared" si="111"/>
        <v>0</v>
      </c>
      <c r="AQ581">
        <f t="shared" si="111"/>
        <v>0</v>
      </c>
      <c r="AR581">
        <f t="shared" si="111"/>
        <v>0</v>
      </c>
      <c r="AS581">
        <f t="shared" si="111"/>
        <v>0</v>
      </c>
      <c r="AT581">
        <f t="shared" si="111"/>
        <v>0</v>
      </c>
      <c r="AU581">
        <f t="shared" si="111"/>
        <v>0</v>
      </c>
      <c r="AV581">
        <f t="shared" si="111"/>
        <v>0</v>
      </c>
      <c r="AW581">
        <f t="shared" si="111"/>
        <v>0</v>
      </c>
      <c r="AX581">
        <f t="shared" si="111"/>
        <v>0</v>
      </c>
    </row>
    <row r="582" spans="3:50" ht="30" customHeight="1" thickTop="1" thickBot="1" x14ac:dyDescent="0.25">
      <c r="C582" s="118"/>
      <c r="D582" s="126"/>
      <c r="E582" s="115"/>
      <c r="F582" s="115"/>
      <c r="G582" s="118"/>
      <c r="H582" s="127"/>
      <c r="I582" s="127"/>
      <c r="J582" s="127"/>
      <c r="K582" s="127"/>
      <c r="L582" s="127"/>
      <c r="M582" s="127"/>
      <c r="N582" s="127"/>
      <c r="O582" s="127"/>
      <c r="P582" s="127"/>
      <c r="Q582" s="109"/>
      <c r="R582" s="127"/>
      <c r="S582" s="127"/>
      <c r="U582" s="15" t="str">
        <f t="shared" si="107"/>
        <v/>
      </c>
      <c r="V582" t="str">
        <f t="shared" si="101"/>
        <v/>
      </c>
      <c r="W582" t="str">
        <f t="shared" si="102"/>
        <v/>
      </c>
      <c r="X582" t="str">
        <f t="shared" si="103"/>
        <v/>
      </c>
      <c r="Y582" t="str">
        <f t="shared" si="104"/>
        <v/>
      </c>
      <c r="Z582" t="str">
        <f t="shared" si="105"/>
        <v/>
      </c>
      <c r="AA582" t="str">
        <f t="shared" si="106"/>
        <v/>
      </c>
      <c r="AB582">
        <v>575</v>
      </c>
      <c r="AC582" t="str">
        <f>IF(ISERROR(IF(U582="","",IF(OR(U582=Cad_Inicial!$D$8,X582=Cad_Inicial!$D$8),Cad_Inicial!$D$8+AB582*1000,0))),"",IF(U582="","",IF(OR(U582=Cad_Inicial!$D$8,X582=Cad_Inicial!$D$8),Cad_Inicial!$D$8+AB582*1000,0)))</f>
        <v/>
      </c>
      <c r="AK582" s="50" t="e">
        <f t="shared" si="109"/>
        <v>#VALUE!</v>
      </c>
      <c r="AL582" s="50" t="e">
        <f t="shared" si="110"/>
        <v>#VALUE!</v>
      </c>
      <c r="AM582">
        <f t="shared" si="111"/>
        <v>0</v>
      </c>
      <c r="AN582">
        <f t="shared" si="111"/>
        <v>0</v>
      </c>
      <c r="AO582">
        <f t="shared" si="111"/>
        <v>0</v>
      </c>
      <c r="AP582">
        <f t="shared" si="111"/>
        <v>0</v>
      </c>
      <c r="AQ582">
        <f t="shared" si="111"/>
        <v>0</v>
      </c>
      <c r="AR582">
        <f t="shared" si="111"/>
        <v>0</v>
      </c>
      <c r="AS582">
        <f t="shared" si="111"/>
        <v>0</v>
      </c>
      <c r="AT582">
        <f t="shared" si="111"/>
        <v>0</v>
      </c>
      <c r="AU582">
        <f t="shared" si="111"/>
        <v>0</v>
      </c>
      <c r="AV582">
        <f t="shared" si="111"/>
        <v>0</v>
      </c>
      <c r="AW582">
        <f t="shared" si="111"/>
        <v>0</v>
      </c>
      <c r="AX582">
        <f t="shared" si="111"/>
        <v>0</v>
      </c>
    </row>
    <row r="583" spans="3:50" ht="30" customHeight="1" thickTop="1" thickBot="1" x14ac:dyDescent="0.25">
      <c r="C583" s="118"/>
      <c r="D583" s="126"/>
      <c r="E583" s="115"/>
      <c r="F583" s="115"/>
      <c r="G583" s="118"/>
      <c r="H583" s="127"/>
      <c r="I583" s="127"/>
      <c r="J583" s="127"/>
      <c r="K583" s="127"/>
      <c r="L583" s="127"/>
      <c r="M583" s="127"/>
      <c r="N583" s="127"/>
      <c r="O583" s="127"/>
      <c r="P583" s="127"/>
      <c r="Q583" s="109"/>
      <c r="R583" s="127"/>
      <c r="S583" s="127"/>
      <c r="U583" s="15" t="str">
        <f t="shared" si="107"/>
        <v/>
      </c>
      <c r="V583" t="str">
        <f t="shared" si="101"/>
        <v/>
      </c>
      <c r="W583" t="str">
        <f t="shared" si="102"/>
        <v/>
      </c>
      <c r="X583" t="str">
        <f t="shared" si="103"/>
        <v/>
      </c>
      <c r="Y583" t="str">
        <f t="shared" si="104"/>
        <v/>
      </c>
      <c r="Z583" t="str">
        <f t="shared" si="105"/>
        <v/>
      </c>
      <c r="AA583" t="str">
        <f t="shared" si="106"/>
        <v/>
      </c>
      <c r="AB583">
        <v>576</v>
      </c>
      <c r="AC583" t="str">
        <f>IF(ISERROR(IF(U583="","",IF(OR(U583=Cad_Inicial!$D$8,X583=Cad_Inicial!$D$8),Cad_Inicial!$D$8+AB583*1000,0))),"",IF(U583="","",IF(OR(U583=Cad_Inicial!$D$8,X583=Cad_Inicial!$D$8),Cad_Inicial!$D$8+AB583*1000,0)))</f>
        <v/>
      </c>
      <c r="AK583" s="50" t="e">
        <f t="shared" si="109"/>
        <v>#VALUE!</v>
      </c>
      <c r="AL583" s="50" t="e">
        <f t="shared" si="110"/>
        <v>#VALUE!</v>
      </c>
      <c r="AM583">
        <f t="shared" si="111"/>
        <v>0</v>
      </c>
      <c r="AN583">
        <f t="shared" si="111"/>
        <v>0</v>
      </c>
      <c r="AO583">
        <f t="shared" si="111"/>
        <v>0</v>
      </c>
      <c r="AP583">
        <f t="shared" si="111"/>
        <v>0</v>
      </c>
      <c r="AQ583">
        <f t="shared" si="111"/>
        <v>0</v>
      </c>
      <c r="AR583">
        <f t="shared" si="111"/>
        <v>0</v>
      </c>
      <c r="AS583">
        <f t="shared" si="111"/>
        <v>0</v>
      </c>
      <c r="AT583">
        <f t="shared" si="111"/>
        <v>0</v>
      </c>
      <c r="AU583">
        <f t="shared" si="111"/>
        <v>0</v>
      </c>
      <c r="AV583">
        <f t="shared" si="111"/>
        <v>0</v>
      </c>
      <c r="AW583">
        <f t="shared" si="111"/>
        <v>0</v>
      </c>
      <c r="AX583">
        <f t="shared" si="111"/>
        <v>0</v>
      </c>
    </row>
    <row r="584" spans="3:50" ht="30" customHeight="1" thickTop="1" thickBot="1" x14ac:dyDescent="0.25">
      <c r="C584" s="118"/>
      <c r="D584" s="126"/>
      <c r="E584" s="115"/>
      <c r="F584" s="115"/>
      <c r="G584" s="118"/>
      <c r="H584" s="127"/>
      <c r="I584" s="127"/>
      <c r="J584" s="127"/>
      <c r="K584" s="127"/>
      <c r="L584" s="127"/>
      <c r="M584" s="127"/>
      <c r="N584" s="127"/>
      <c r="O584" s="127"/>
      <c r="P584" s="127"/>
      <c r="Q584" s="109"/>
      <c r="R584" s="127"/>
      <c r="S584" s="127"/>
      <c r="U584" s="15" t="str">
        <f t="shared" si="107"/>
        <v/>
      </c>
      <c r="V584" t="str">
        <f t="shared" ref="V584:V647" si="113">IF(ISERROR(IF(E584="","",MONTH(E584))),"",IF(E584="","",MONTH(E584)))</f>
        <v/>
      </c>
      <c r="W584" t="str">
        <f t="shared" ref="W584:W647" si="114">IF(ISERROR(IF(F584="","",MONTH(F584))),"",IF(F584="","",MONTH(F584)))</f>
        <v/>
      </c>
      <c r="X584" t="str">
        <f t="shared" ref="X584:X647" si="115">IF(ISERROR(IF(F584="","",YEAR(F584))),"",IF(F584="","",YEAR(F584)))</f>
        <v/>
      </c>
      <c r="Y584" t="str">
        <f t="shared" ref="Y584:Y647" si="116">IF(ISERROR(IF(IF(E584="","",ROUND((F584-E584)/30,0))&lt;1,1,IF(E584="","",ROUND((F584-E584)/30,0)))),"",IF(IF(E584="","",ROUND((F584-E584)/30,0))&lt;1,1,IF(E584="","",ROUND((F584-E584)/30,0))))</f>
        <v/>
      </c>
      <c r="Z584" t="str">
        <f t="shared" ref="Z584:Z647" si="117">IF(ISERROR(D584/Y584),"",D584/Y584)</f>
        <v/>
      </c>
      <c r="AA584" t="str">
        <f t="shared" ref="AA584:AA647" si="118">IF(ISERROR(Q584/Y584),"",Q584/Y584)</f>
        <v/>
      </c>
      <c r="AB584">
        <v>577</v>
      </c>
      <c r="AC584" t="str">
        <f>IF(ISERROR(IF(U584="","",IF(OR(U584=Cad_Inicial!$D$8,X584=Cad_Inicial!$D$8),Cad_Inicial!$D$8+AB584*1000,0))),"",IF(U584="","",IF(OR(U584=Cad_Inicial!$D$8,X584=Cad_Inicial!$D$8),Cad_Inicial!$D$8+AB584*1000,0)))</f>
        <v/>
      </c>
      <c r="AK584" s="50" t="e">
        <f t="shared" si="109"/>
        <v>#VALUE!</v>
      </c>
      <c r="AL584" s="50" t="e">
        <f t="shared" si="110"/>
        <v>#VALUE!</v>
      </c>
      <c r="AM584">
        <f t="shared" si="111"/>
        <v>0</v>
      </c>
      <c r="AN584">
        <f t="shared" si="111"/>
        <v>0</v>
      </c>
      <c r="AO584">
        <f t="shared" si="111"/>
        <v>0</v>
      </c>
      <c r="AP584">
        <f t="shared" si="111"/>
        <v>0</v>
      </c>
      <c r="AQ584">
        <f t="shared" si="111"/>
        <v>0</v>
      </c>
      <c r="AR584">
        <f t="shared" si="111"/>
        <v>0</v>
      </c>
      <c r="AS584">
        <f t="shared" si="111"/>
        <v>0</v>
      </c>
      <c r="AT584">
        <f t="shared" si="111"/>
        <v>0</v>
      </c>
      <c r="AU584">
        <f t="shared" si="111"/>
        <v>0</v>
      </c>
      <c r="AV584">
        <f t="shared" si="111"/>
        <v>0</v>
      </c>
      <c r="AW584">
        <f t="shared" si="111"/>
        <v>0</v>
      </c>
      <c r="AX584">
        <f t="shared" si="111"/>
        <v>0</v>
      </c>
    </row>
    <row r="585" spans="3:50" ht="30" customHeight="1" thickTop="1" thickBot="1" x14ac:dyDescent="0.25">
      <c r="C585" s="118"/>
      <c r="D585" s="126"/>
      <c r="E585" s="115"/>
      <c r="F585" s="115"/>
      <c r="G585" s="118"/>
      <c r="H585" s="127"/>
      <c r="I585" s="127"/>
      <c r="J585" s="127"/>
      <c r="K585" s="127"/>
      <c r="L585" s="127"/>
      <c r="M585" s="127"/>
      <c r="N585" s="127"/>
      <c r="O585" s="127"/>
      <c r="P585" s="127"/>
      <c r="Q585" s="109"/>
      <c r="R585" s="127"/>
      <c r="S585" s="127"/>
      <c r="U585" s="15" t="str">
        <f t="shared" ref="U585:U648" si="119">IF(ISERROR(IF(E585="","",YEAR(E585))),"",IF(E585="","",YEAR(E585)))</f>
        <v/>
      </c>
      <c r="V585" t="str">
        <f t="shared" si="113"/>
        <v/>
      </c>
      <c r="W585" t="str">
        <f t="shared" si="114"/>
        <v/>
      </c>
      <c r="X585" t="str">
        <f t="shared" si="115"/>
        <v/>
      </c>
      <c r="Y585" t="str">
        <f t="shared" si="116"/>
        <v/>
      </c>
      <c r="Z585" t="str">
        <f t="shared" si="117"/>
        <v/>
      </c>
      <c r="AA585" t="str">
        <f t="shared" si="118"/>
        <v/>
      </c>
      <c r="AB585">
        <v>578</v>
      </c>
      <c r="AC585" t="str">
        <f>IF(ISERROR(IF(U585="","",IF(OR(U585=Cad_Inicial!$D$8,X585=Cad_Inicial!$D$8),Cad_Inicial!$D$8+AB585*1000,0))),"",IF(U585="","",IF(OR(U585=Cad_Inicial!$D$8,X585=Cad_Inicial!$D$8),Cad_Inicial!$D$8+AB585*1000,0)))</f>
        <v/>
      </c>
      <c r="AK585" s="50" t="e">
        <f t="shared" si="109"/>
        <v>#VALUE!</v>
      </c>
      <c r="AL585" s="50" t="e">
        <f t="shared" si="110"/>
        <v>#VALUE!</v>
      </c>
      <c r="AM585">
        <f t="shared" si="111"/>
        <v>0</v>
      </c>
      <c r="AN585">
        <f t="shared" si="111"/>
        <v>0</v>
      </c>
      <c r="AO585">
        <f t="shared" si="111"/>
        <v>0</v>
      </c>
      <c r="AP585">
        <f t="shared" si="111"/>
        <v>0</v>
      </c>
      <c r="AQ585">
        <f t="shared" si="111"/>
        <v>0</v>
      </c>
      <c r="AR585">
        <f t="shared" si="111"/>
        <v>0</v>
      </c>
      <c r="AS585">
        <f t="shared" si="111"/>
        <v>0</v>
      </c>
      <c r="AT585">
        <f t="shared" si="111"/>
        <v>0</v>
      </c>
      <c r="AU585">
        <f t="shared" si="111"/>
        <v>0</v>
      </c>
      <c r="AV585">
        <f t="shared" si="111"/>
        <v>0</v>
      </c>
      <c r="AW585">
        <f t="shared" si="111"/>
        <v>0</v>
      </c>
      <c r="AX585">
        <f t="shared" si="111"/>
        <v>0</v>
      </c>
    </row>
    <row r="586" spans="3:50" ht="30" customHeight="1" thickTop="1" thickBot="1" x14ac:dyDescent="0.25">
      <c r="C586" s="118"/>
      <c r="D586" s="126"/>
      <c r="E586" s="115"/>
      <c r="F586" s="115"/>
      <c r="G586" s="118"/>
      <c r="H586" s="127"/>
      <c r="I586" s="127"/>
      <c r="J586" s="127"/>
      <c r="K586" s="127"/>
      <c r="L586" s="127"/>
      <c r="M586" s="127"/>
      <c r="N586" s="127"/>
      <c r="O586" s="127"/>
      <c r="P586" s="127"/>
      <c r="Q586" s="109"/>
      <c r="R586" s="127"/>
      <c r="S586" s="127"/>
      <c r="U586" s="15" t="str">
        <f t="shared" si="119"/>
        <v/>
      </c>
      <c r="V586" t="str">
        <f t="shared" si="113"/>
        <v/>
      </c>
      <c r="W586" t="str">
        <f t="shared" si="114"/>
        <v/>
      </c>
      <c r="X586" t="str">
        <f t="shared" si="115"/>
        <v/>
      </c>
      <c r="Y586" t="str">
        <f t="shared" si="116"/>
        <v/>
      </c>
      <c r="Z586" t="str">
        <f t="shared" si="117"/>
        <v/>
      </c>
      <c r="AA586" t="str">
        <f t="shared" si="118"/>
        <v/>
      </c>
      <c r="AB586">
        <v>579</v>
      </c>
      <c r="AC586" t="str">
        <f>IF(ISERROR(IF(U586="","",IF(OR(U586=Cad_Inicial!$D$8,X586=Cad_Inicial!$D$8),Cad_Inicial!$D$8+AB586*1000,0))),"",IF(U586="","",IF(OR(U586=Cad_Inicial!$D$8,X586=Cad_Inicial!$D$8),Cad_Inicial!$D$8+AB586*1000,0)))</f>
        <v/>
      </c>
      <c r="AK586" s="50" t="e">
        <f t="shared" ref="AK586:AK649" si="120">DATE(U586,V586,1)</f>
        <v>#VALUE!</v>
      </c>
      <c r="AL586" s="50" t="e">
        <f t="shared" ref="AL586:AL649" si="121">DATE(X586,W586,1)</f>
        <v>#VALUE!</v>
      </c>
      <c r="AM586">
        <f t="shared" ref="AM586:AX607" si="122">IFERROR(IF(AND($AK586&lt;=AM$5,$AL586&gt;=AM$5),1,0),0)</f>
        <v>0</v>
      </c>
      <c r="AN586">
        <f t="shared" si="122"/>
        <v>0</v>
      </c>
      <c r="AO586">
        <f t="shared" si="122"/>
        <v>0</v>
      </c>
      <c r="AP586">
        <f t="shared" si="122"/>
        <v>0</v>
      </c>
      <c r="AQ586">
        <f t="shared" si="122"/>
        <v>0</v>
      </c>
      <c r="AR586">
        <f t="shared" si="122"/>
        <v>0</v>
      </c>
      <c r="AS586">
        <f t="shared" si="122"/>
        <v>0</v>
      </c>
      <c r="AT586">
        <f t="shared" si="122"/>
        <v>0</v>
      </c>
      <c r="AU586">
        <f t="shared" si="122"/>
        <v>0</v>
      </c>
      <c r="AV586">
        <f t="shared" si="122"/>
        <v>0</v>
      </c>
      <c r="AW586">
        <f t="shared" si="122"/>
        <v>0</v>
      </c>
      <c r="AX586">
        <f t="shared" si="122"/>
        <v>0</v>
      </c>
    </row>
    <row r="587" spans="3:50" ht="30" customHeight="1" thickTop="1" thickBot="1" x14ac:dyDescent="0.25">
      <c r="C587" s="118"/>
      <c r="D587" s="126"/>
      <c r="E587" s="115"/>
      <c r="F587" s="115"/>
      <c r="G587" s="118"/>
      <c r="H587" s="127"/>
      <c r="I587" s="127"/>
      <c r="J587" s="127"/>
      <c r="K587" s="127"/>
      <c r="L587" s="127"/>
      <c r="M587" s="127"/>
      <c r="N587" s="127"/>
      <c r="O587" s="127"/>
      <c r="P587" s="127"/>
      <c r="Q587" s="109"/>
      <c r="R587" s="127"/>
      <c r="S587" s="127"/>
      <c r="U587" s="15" t="str">
        <f t="shared" si="119"/>
        <v/>
      </c>
      <c r="V587" t="str">
        <f t="shared" si="113"/>
        <v/>
      </c>
      <c r="W587" t="str">
        <f t="shared" si="114"/>
        <v/>
      </c>
      <c r="X587" t="str">
        <f t="shared" si="115"/>
        <v/>
      </c>
      <c r="Y587" t="str">
        <f t="shared" si="116"/>
        <v/>
      </c>
      <c r="Z587" t="str">
        <f t="shared" si="117"/>
        <v/>
      </c>
      <c r="AA587" t="str">
        <f t="shared" si="118"/>
        <v/>
      </c>
      <c r="AB587">
        <v>580</v>
      </c>
      <c r="AC587" t="str">
        <f>IF(ISERROR(IF(U587="","",IF(OR(U587=Cad_Inicial!$D$8,X587=Cad_Inicial!$D$8),Cad_Inicial!$D$8+AB587*1000,0))),"",IF(U587="","",IF(OR(U587=Cad_Inicial!$D$8,X587=Cad_Inicial!$D$8),Cad_Inicial!$D$8+AB587*1000,0)))</f>
        <v/>
      </c>
      <c r="AK587" s="50" t="e">
        <f t="shared" si="120"/>
        <v>#VALUE!</v>
      </c>
      <c r="AL587" s="50" t="e">
        <f t="shared" si="121"/>
        <v>#VALUE!</v>
      </c>
      <c r="AM587">
        <f t="shared" si="122"/>
        <v>0</v>
      </c>
      <c r="AN587">
        <f t="shared" si="122"/>
        <v>0</v>
      </c>
      <c r="AO587">
        <f t="shared" si="122"/>
        <v>0</v>
      </c>
      <c r="AP587">
        <f t="shared" si="122"/>
        <v>0</v>
      </c>
      <c r="AQ587">
        <f t="shared" si="122"/>
        <v>0</v>
      </c>
      <c r="AR587">
        <f t="shared" si="122"/>
        <v>0</v>
      </c>
      <c r="AS587">
        <f t="shared" si="122"/>
        <v>0</v>
      </c>
      <c r="AT587">
        <f t="shared" si="122"/>
        <v>0</v>
      </c>
      <c r="AU587">
        <f t="shared" si="122"/>
        <v>0</v>
      </c>
      <c r="AV587">
        <f t="shared" si="122"/>
        <v>0</v>
      </c>
      <c r="AW587">
        <f t="shared" si="122"/>
        <v>0</v>
      </c>
      <c r="AX587">
        <f t="shared" si="122"/>
        <v>0</v>
      </c>
    </row>
    <row r="588" spans="3:50" ht="30" customHeight="1" thickTop="1" thickBot="1" x14ac:dyDescent="0.25">
      <c r="C588" s="118"/>
      <c r="D588" s="126"/>
      <c r="E588" s="115"/>
      <c r="F588" s="115"/>
      <c r="G588" s="118"/>
      <c r="H588" s="127"/>
      <c r="I588" s="127"/>
      <c r="J588" s="127"/>
      <c r="K588" s="127"/>
      <c r="L588" s="127"/>
      <c r="M588" s="127"/>
      <c r="N588" s="127"/>
      <c r="O588" s="127"/>
      <c r="P588" s="127"/>
      <c r="Q588" s="109"/>
      <c r="R588" s="127"/>
      <c r="S588" s="127"/>
      <c r="U588" s="15" t="str">
        <f t="shared" si="119"/>
        <v/>
      </c>
      <c r="V588" t="str">
        <f t="shared" si="113"/>
        <v/>
      </c>
      <c r="W588" t="str">
        <f t="shared" si="114"/>
        <v/>
      </c>
      <c r="X588" t="str">
        <f t="shared" si="115"/>
        <v/>
      </c>
      <c r="Y588" t="str">
        <f t="shared" si="116"/>
        <v/>
      </c>
      <c r="Z588" t="str">
        <f t="shared" si="117"/>
        <v/>
      </c>
      <c r="AA588" t="str">
        <f t="shared" si="118"/>
        <v/>
      </c>
      <c r="AB588">
        <v>581</v>
      </c>
      <c r="AC588" t="str">
        <f>IF(ISERROR(IF(U588="","",IF(OR(U588=Cad_Inicial!$D$8,X588=Cad_Inicial!$D$8),Cad_Inicial!$D$8+AB588*1000,0))),"",IF(U588="","",IF(OR(U588=Cad_Inicial!$D$8,X588=Cad_Inicial!$D$8),Cad_Inicial!$D$8+AB588*1000,0)))</f>
        <v/>
      </c>
      <c r="AK588" s="50" t="e">
        <f t="shared" si="120"/>
        <v>#VALUE!</v>
      </c>
      <c r="AL588" s="50" t="e">
        <f t="shared" si="121"/>
        <v>#VALUE!</v>
      </c>
      <c r="AM588">
        <f t="shared" si="122"/>
        <v>0</v>
      </c>
      <c r="AN588">
        <f t="shared" si="122"/>
        <v>0</v>
      </c>
      <c r="AO588">
        <f t="shared" si="122"/>
        <v>0</v>
      </c>
      <c r="AP588">
        <f t="shared" si="122"/>
        <v>0</v>
      </c>
      <c r="AQ588">
        <f t="shared" si="122"/>
        <v>0</v>
      </c>
      <c r="AR588">
        <f t="shared" si="122"/>
        <v>0</v>
      </c>
      <c r="AS588">
        <f t="shared" si="122"/>
        <v>0</v>
      </c>
      <c r="AT588">
        <f t="shared" si="122"/>
        <v>0</v>
      </c>
      <c r="AU588">
        <f t="shared" si="122"/>
        <v>0</v>
      </c>
      <c r="AV588">
        <f t="shared" si="122"/>
        <v>0</v>
      </c>
      <c r="AW588">
        <f t="shared" si="122"/>
        <v>0</v>
      </c>
      <c r="AX588">
        <f t="shared" si="122"/>
        <v>0</v>
      </c>
    </row>
    <row r="589" spans="3:50" ht="30" customHeight="1" thickTop="1" thickBot="1" x14ac:dyDescent="0.25">
      <c r="C589" s="118"/>
      <c r="D589" s="126"/>
      <c r="E589" s="115"/>
      <c r="F589" s="115"/>
      <c r="G589" s="118"/>
      <c r="H589" s="127"/>
      <c r="I589" s="127"/>
      <c r="J589" s="127"/>
      <c r="K589" s="127"/>
      <c r="L589" s="127"/>
      <c r="M589" s="127"/>
      <c r="N589" s="127"/>
      <c r="O589" s="127"/>
      <c r="P589" s="127"/>
      <c r="Q589" s="109"/>
      <c r="R589" s="127"/>
      <c r="S589" s="127"/>
      <c r="U589" s="15" t="str">
        <f t="shared" si="119"/>
        <v/>
      </c>
      <c r="V589" t="str">
        <f t="shared" si="113"/>
        <v/>
      </c>
      <c r="W589" t="str">
        <f t="shared" si="114"/>
        <v/>
      </c>
      <c r="X589" t="str">
        <f t="shared" si="115"/>
        <v/>
      </c>
      <c r="Y589" t="str">
        <f t="shared" si="116"/>
        <v/>
      </c>
      <c r="Z589" t="str">
        <f t="shared" si="117"/>
        <v/>
      </c>
      <c r="AA589" t="str">
        <f t="shared" si="118"/>
        <v/>
      </c>
      <c r="AB589">
        <v>582</v>
      </c>
      <c r="AC589" t="str">
        <f>IF(ISERROR(IF(U589="","",IF(OR(U589=Cad_Inicial!$D$8,X589=Cad_Inicial!$D$8),Cad_Inicial!$D$8+AB589*1000,0))),"",IF(U589="","",IF(OR(U589=Cad_Inicial!$D$8,X589=Cad_Inicial!$D$8),Cad_Inicial!$D$8+AB589*1000,0)))</f>
        <v/>
      </c>
      <c r="AK589" s="50" t="e">
        <f t="shared" si="120"/>
        <v>#VALUE!</v>
      </c>
      <c r="AL589" s="50" t="e">
        <f t="shared" si="121"/>
        <v>#VALUE!</v>
      </c>
      <c r="AM589">
        <f t="shared" si="122"/>
        <v>0</v>
      </c>
      <c r="AN589">
        <f t="shared" si="122"/>
        <v>0</v>
      </c>
      <c r="AO589">
        <f t="shared" si="122"/>
        <v>0</v>
      </c>
      <c r="AP589">
        <f t="shared" si="122"/>
        <v>0</v>
      </c>
      <c r="AQ589">
        <f t="shared" si="122"/>
        <v>0</v>
      </c>
      <c r="AR589">
        <f t="shared" si="122"/>
        <v>0</v>
      </c>
      <c r="AS589">
        <f t="shared" si="122"/>
        <v>0</v>
      </c>
      <c r="AT589">
        <f t="shared" si="122"/>
        <v>0</v>
      </c>
      <c r="AU589">
        <f t="shared" si="122"/>
        <v>0</v>
      </c>
      <c r="AV589">
        <f t="shared" si="122"/>
        <v>0</v>
      </c>
      <c r="AW589">
        <f t="shared" si="122"/>
        <v>0</v>
      </c>
      <c r="AX589">
        <f t="shared" si="122"/>
        <v>0</v>
      </c>
    </row>
    <row r="590" spans="3:50" ht="30" customHeight="1" thickTop="1" thickBot="1" x14ac:dyDescent="0.25">
      <c r="C590" s="118"/>
      <c r="D590" s="126"/>
      <c r="E590" s="115"/>
      <c r="F590" s="115"/>
      <c r="G590" s="118"/>
      <c r="H590" s="127"/>
      <c r="I590" s="127"/>
      <c r="J590" s="127"/>
      <c r="K590" s="127"/>
      <c r="L590" s="127"/>
      <c r="M590" s="127"/>
      <c r="N590" s="127"/>
      <c r="O590" s="127"/>
      <c r="P590" s="127"/>
      <c r="Q590" s="109"/>
      <c r="R590" s="127"/>
      <c r="S590" s="127"/>
      <c r="U590" s="15" t="str">
        <f t="shared" si="119"/>
        <v/>
      </c>
      <c r="V590" t="str">
        <f t="shared" si="113"/>
        <v/>
      </c>
      <c r="W590" t="str">
        <f t="shared" si="114"/>
        <v/>
      </c>
      <c r="X590" t="str">
        <f t="shared" si="115"/>
        <v/>
      </c>
      <c r="Y590" t="str">
        <f t="shared" si="116"/>
        <v/>
      </c>
      <c r="Z590" t="str">
        <f t="shared" si="117"/>
        <v/>
      </c>
      <c r="AA590" t="str">
        <f t="shared" si="118"/>
        <v/>
      </c>
      <c r="AB590">
        <v>583</v>
      </c>
      <c r="AC590" t="str">
        <f>IF(ISERROR(IF(U590="","",IF(OR(U590=Cad_Inicial!$D$8,X590=Cad_Inicial!$D$8),Cad_Inicial!$D$8+AB590*1000,0))),"",IF(U590="","",IF(OR(U590=Cad_Inicial!$D$8,X590=Cad_Inicial!$D$8),Cad_Inicial!$D$8+AB590*1000,0)))</f>
        <v/>
      </c>
      <c r="AK590" s="50" t="e">
        <f t="shared" si="120"/>
        <v>#VALUE!</v>
      </c>
      <c r="AL590" s="50" t="e">
        <f t="shared" si="121"/>
        <v>#VALUE!</v>
      </c>
      <c r="AM590">
        <f t="shared" si="122"/>
        <v>0</v>
      </c>
      <c r="AN590">
        <f t="shared" si="122"/>
        <v>0</v>
      </c>
      <c r="AO590">
        <f t="shared" si="122"/>
        <v>0</v>
      </c>
      <c r="AP590">
        <f t="shared" si="122"/>
        <v>0</v>
      </c>
      <c r="AQ590">
        <f t="shared" si="122"/>
        <v>0</v>
      </c>
      <c r="AR590">
        <f t="shared" si="122"/>
        <v>0</v>
      </c>
      <c r="AS590">
        <f t="shared" si="122"/>
        <v>0</v>
      </c>
      <c r="AT590">
        <f t="shared" si="122"/>
        <v>0</v>
      </c>
      <c r="AU590">
        <f t="shared" si="122"/>
        <v>0</v>
      </c>
      <c r="AV590">
        <f t="shared" si="122"/>
        <v>0</v>
      </c>
      <c r="AW590">
        <f t="shared" si="122"/>
        <v>0</v>
      </c>
      <c r="AX590">
        <f t="shared" si="122"/>
        <v>0</v>
      </c>
    </row>
    <row r="591" spans="3:50" ht="30" customHeight="1" thickTop="1" thickBot="1" x14ac:dyDescent="0.25">
      <c r="C591" s="118"/>
      <c r="D591" s="126"/>
      <c r="E591" s="115"/>
      <c r="F591" s="115"/>
      <c r="G591" s="118"/>
      <c r="H591" s="127"/>
      <c r="I591" s="127"/>
      <c r="J591" s="127"/>
      <c r="K591" s="127"/>
      <c r="L591" s="127"/>
      <c r="M591" s="127"/>
      <c r="N591" s="127"/>
      <c r="O591" s="127"/>
      <c r="P591" s="127"/>
      <c r="Q591" s="109"/>
      <c r="R591" s="127"/>
      <c r="S591" s="127"/>
      <c r="U591" s="15" t="str">
        <f t="shared" si="119"/>
        <v/>
      </c>
      <c r="V591" t="str">
        <f t="shared" si="113"/>
        <v/>
      </c>
      <c r="W591" t="str">
        <f t="shared" si="114"/>
        <v/>
      </c>
      <c r="X591" t="str">
        <f t="shared" si="115"/>
        <v/>
      </c>
      <c r="Y591" t="str">
        <f t="shared" si="116"/>
        <v/>
      </c>
      <c r="Z591" t="str">
        <f t="shared" si="117"/>
        <v/>
      </c>
      <c r="AA591" t="str">
        <f t="shared" si="118"/>
        <v/>
      </c>
      <c r="AB591">
        <v>584</v>
      </c>
      <c r="AC591" t="str">
        <f>IF(ISERROR(IF(U591="","",IF(OR(U591=Cad_Inicial!$D$8,X591=Cad_Inicial!$D$8),Cad_Inicial!$D$8+AB591*1000,0))),"",IF(U591="","",IF(OR(U591=Cad_Inicial!$D$8,X591=Cad_Inicial!$D$8),Cad_Inicial!$D$8+AB591*1000,0)))</f>
        <v/>
      </c>
      <c r="AK591" s="50" t="e">
        <f t="shared" si="120"/>
        <v>#VALUE!</v>
      </c>
      <c r="AL591" s="50" t="e">
        <f t="shared" si="121"/>
        <v>#VALUE!</v>
      </c>
      <c r="AM591">
        <f t="shared" si="122"/>
        <v>0</v>
      </c>
      <c r="AN591">
        <f t="shared" si="122"/>
        <v>0</v>
      </c>
      <c r="AO591">
        <f t="shared" si="122"/>
        <v>0</v>
      </c>
      <c r="AP591">
        <f t="shared" si="122"/>
        <v>0</v>
      </c>
      <c r="AQ591">
        <f t="shared" si="122"/>
        <v>0</v>
      </c>
      <c r="AR591">
        <f t="shared" si="122"/>
        <v>0</v>
      </c>
      <c r="AS591">
        <f t="shared" si="122"/>
        <v>0</v>
      </c>
      <c r="AT591">
        <f t="shared" si="122"/>
        <v>0</v>
      </c>
      <c r="AU591">
        <f t="shared" si="122"/>
        <v>0</v>
      </c>
      <c r="AV591">
        <f t="shared" si="122"/>
        <v>0</v>
      </c>
      <c r="AW591">
        <f t="shared" si="122"/>
        <v>0</v>
      </c>
      <c r="AX591">
        <f t="shared" si="122"/>
        <v>0</v>
      </c>
    </row>
    <row r="592" spans="3:50" ht="30" customHeight="1" thickTop="1" thickBot="1" x14ac:dyDescent="0.25">
      <c r="C592" s="118"/>
      <c r="D592" s="126"/>
      <c r="E592" s="115"/>
      <c r="F592" s="115"/>
      <c r="G592" s="118"/>
      <c r="H592" s="127"/>
      <c r="I592" s="127"/>
      <c r="J592" s="127"/>
      <c r="K592" s="127"/>
      <c r="L592" s="127"/>
      <c r="M592" s="127"/>
      <c r="N592" s="127"/>
      <c r="O592" s="127"/>
      <c r="P592" s="127"/>
      <c r="Q592" s="109"/>
      <c r="R592" s="127"/>
      <c r="S592" s="127"/>
      <c r="U592" s="15" t="str">
        <f t="shared" si="119"/>
        <v/>
      </c>
      <c r="V592" t="str">
        <f t="shared" si="113"/>
        <v/>
      </c>
      <c r="W592" t="str">
        <f t="shared" si="114"/>
        <v/>
      </c>
      <c r="X592" t="str">
        <f t="shared" si="115"/>
        <v/>
      </c>
      <c r="Y592" t="str">
        <f t="shared" si="116"/>
        <v/>
      </c>
      <c r="Z592" t="str">
        <f t="shared" si="117"/>
        <v/>
      </c>
      <c r="AA592" t="str">
        <f t="shared" si="118"/>
        <v/>
      </c>
      <c r="AB592">
        <v>585</v>
      </c>
      <c r="AC592" t="str">
        <f>IF(ISERROR(IF(U592="","",IF(OR(U592=Cad_Inicial!$D$8,X592=Cad_Inicial!$D$8),Cad_Inicial!$D$8+AB592*1000,0))),"",IF(U592="","",IF(OR(U592=Cad_Inicial!$D$8,X592=Cad_Inicial!$D$8),Cad_Inicial!$D$8+AB592*1000,0)))</f>
        <v/>
      </c>
      <c r="AK592" s="50" t="e">
        <f t="shared" si="120"/>
        <v>#VALUE!</v>
      </c>
      <c r="AL592" s="50" t="e">
        <f t="shared" si="121"/>
        <v>#VALUE!</v>
      </c>
      <c r="AM592">
        <f t="shared" si="122"/>
        <v>0</v>
      </c>
      <c r="AN592">
        <f t="shared" si="122"/>
        <v>0</v>
      </c>
      <c r="AO592">
        <f t="shared" si="122"/>
        <v>0</v>
      </c>
      <c r="AP592">
        <f t="shared" si="122"/>
        <v>0</v>
      </c>
      <c r="AQ592">
        <f t="shared" si="122"/>
        <v>0</v>
      </c>
      <c r="AR592">
        <f t="shared" si="122"/>
        <v>0</v>
      </c>
      <c r="AS592">
        <f t="shared" si="122"/>
        <v>0</v>
      </c>
      <c r="AT592">
        <f t="shared" si="122"/>
        <v>0</v>
      </c>
      <c r="AU592">
        <f t="shared" si="122"/>
        <v>0</v>
      </c>
      <c r="AV592">
        <f t="shared" si="122"/>
        <v>0</v>
      </c>
      <c r="AW592">
        <f t="shared" si="122"/>
        <v>0</v>
      </c>
      <c r="AX592">
        <f t="shared" si="122"/>
        <v>0</v>
      </c>
    </row>
    <row r="593" spans="3:50" ht="30" customHeight="1" thickTop="1" thickBot="1" x14ac:dyDescent="0.25">
      <c r="C593" s="118"/>
      <c r="D593" s="126"/>
      <c r="E593" s="115"/>
      <c r="F593" s="115"/>
      <c r="G593" s="118"/>
      <c r="H593" s="127"/>
      <c r="I593" s="127"/>
      <c r="J593" s="127"/>
      <c r="K593" s="127"/>
      <c r="L593" s="127"/>
      <c r="M593" s="127"/>
      <c r="N593" s="127"/>
      <c r="O593" s="127"/>
      <c r="P593" s="127"/>
      <c r="Q593" s="109"/>
      <c r="R593" s="127"/>
      <c r="S593" s="127"/>
      <c r="U593" s="15" t="str">
        <f t="shared" si="119"/>
        <v/>
      </c>
      <c r="V593" t="str">
        <f t="shared" si="113"/>
        <v/>
      </c>
      <c r="W593" t="str">
        <f t="shared" si="114"/>
        <v/>
      </c>
      <c r="X593" t="str">
        <f t="shared" si="115"/>
        <v/>
      </c>
      <c r="Y593" t="str">
        <f t="shared" si="116"/>
        <v/>
      </c>
      <c r="Z593" t="str">
        <f t="shared" si="117"/>
        <v/>
      </c>
      <c r="AA593" t="str">
        <f t="shared" si="118"/>
        <v/>
      </c>
      <c r="AB593">
        <v>586</v>
      </c>
      <c r="AC593" t="str">
        <f>IF(ISERROR(IF(U593="","",IF(OR(U593=Cad_Inicial!$D$8,X593=Cad_Inicial!$D$8),Cad_Inicial!$D$8+AB593*1000,0))),"",IF(U593="","",IF(OR(U593=Cad_Inicial!$D$8,X593=Cad_Inicial!$D$8),Cad_Inicial!$D$8+AB593*1000,0)))</f>
        <v/>
      </c>
      <c r="AK593" s="50" t="e">
        <f t="shared" si="120"/>
        <v>#VALUE!</v>
      </c>
      <c r="AL593" s="50" t="e">
        <f t="shared" si="121"/>
        <v>#VALUE!</v>
      </c>
      <c r="AM593">
        <f t="shared" si="122"/>
        <v>0</v>
      </c>
      <c r="AN593">
        <f t="shared" si="122"/>
        <v>0</v>
      </c>
      <c r="AO593">
        <f t="shared" si="122"/>
        <v>0</v>
      </c>
      <c r="AP593">
        <f t="shared" si="122"/>
        <v>0</v>
      </c>
      <c r="AQ593">
        <f t="shared" si="122"/>
        <v>0</v>
      </c>
      <c r="AR593">
        <f t="shared" si="122"/>
        <v>0</v>
      </c>
      <c r="AS593">
        <f t="shared" si="122"/>
        <v>0</v>
      </c>
      <c r="AT593">
        <f t="shared" si="122"/>
        <v>0</v>
      </c>
      <c r="AU593">
        <f t="shared" si="122"/>
        <v>0</v>
      </c>
      <c r="AV593">
        <f t="shared" si="122"/>
        <v>0</v>
      </c>
      <c r="AW593">
        <f t="shared" si="122"/>
        <v>0</v>
      </c>
      <c r="AX593">
        <f t="shared" si="122"/>
        <v>0</v>
      </c>
    </row>
    <row r="594" spans="3:50" ht="30" customHeight="1" thickTop="1" thickBot="1" x14ac:dyDescent="0.25">
      <c r="C594" s="118"/>
      <c r="D594" s="126"/>
      <c r="E594" s="115"/>
      <c r="F594" s="115"/>
      <c r="G594" s="118"/>
      <c r="H594" s="127"/>
      <c r="I594" s="127"/>
      <c r="J594" s="127"/>
      <c r="K594" s="127"/>
      <c r="L594" s="127"/>
      <c r="M594" s="127"/>
      <c r="N594" s="127"/>
      <c r="O594" s="127"/>
      <c r="P594" s="127"/>
      <c r="Q594" s="109"/>
      <c r="R594" s="127"/>
      <c r="S594" s="127"/>
      <c r="U594" s="15" t="str">
        <f t="shared" si="119"/>
        <v/>
      </c>
      <c r="V594" t="str">
        <f t="shared" si="113"/>
        <v/>
      </c>
      <c r="W594" t="str">
        <f t="shared" si="114"/>
        <v/>
      </c>
      <c r="X594" t="str">
        <f t="shared" si="115"/>
        <v/>
      </c>
      <c r="Y594" t="str">
        <f t="shared" si="116"/>
        <v/>
      </c>
      <c r="Z594" t="str">
        <f t="shared" si="117"/>
        <v/>
      </c>
      <c r="AA594" t="str">
        <f t="shared" si="118"/>
        <v/>
      </c>
      <c r="AB594">
        <v>587</v>
      </c>
      <c r="AC594" t="str">
        <f>IF(ISERROR(IF(U594="","",IF(OR(U594=Cad_Inicial!$D$8,X594=Cad_Inicial!$D$8),Cad_Inicial!$D$8+AB594*1000,0))),"",IF(U594="","",IF(OR(U594=Cad_Inicial!$D$8,X594=Cad_Inicial!$D$8),Cad_Inicial!$D$8+AB594*1000,0)))</f>
        <v/>
      </c>
      <c r="AK594" s="50" t="e">
        <f t="shared" si="120"/>
        <v>#VALUE!</v>
      </c>
      <c r="AL594" s="50" t="e">
        <f t="shared" si="121"/>
        <v>#VALUE!</v>
      </c>
      <c r="AM594">
        <f t="shared" si="122"/>
        <v>0</v>
      </c>
      <c r="AN594">
        <f t="shared" si="122"/>
        <v>0</v>
      </c>
      <c r="AO594">
        <f t="shared" si="122"/>
        <v>0</v>
      </c>
      <c r="AP594">
        <f t="shared" si="122"/>
        <v>0</v>
      </c>
      <c r="AQ594">
        <f t="shared" si="122"/>
        <v>0</v>
      </c>
      <c r="AR594">
        <f t="shared" si="122"/>
        <v>0</v>
      </c>
      <c r="AS594">
        <f t="shared" si="122"/>
        <v>0</v>
      </c>
      <c r="AT594">
        <f t="shared" si="122"/>
        <v>0</v>
      </c>
      <c r="AU594">
        <f t="shared" si="122"/>
        <v>0</v>
      </c>
      <c r="AV594">
        <f t="shared" si="122"/>
        <v>0</v>
      </c>
      <c r="AW594">
        <f t="shared" si="122"/>
        <v>0</v>
      </c>
      <c r="AX594">
        <f t="shared" si="122"/>
        <v>0</v>
      </c>
    </row>
    <row r="595" spans="3:50" ht="30" customHeight="1" thickTop="1" thickBot="1" x14ac:dyDescent="0.25">
      <c r="C595" s="118"/>
      <c r="D595" s="126"/>
      <c r="E595" s="115"/>
      <c r="F595" s="115"/>
      <c r="G595" s="118"/>
      <c r="H595" s="127"/>
      <c r="I595" s="127"/>
      <c r="J595" s="127"/>
      <c r="K595" s="127"/>
      <c r="L595" s="127"/>
      <c r="M595" s="127"/>
      <c r="N595" s="127"/>
      <c r="O595" s="127"/>
      <c r="P595" s="127"/>
      <c r="Q595" s="109"/>
      <c r="R595" s="127"/>
      <c r="S595" s="127"/>
      <c r="U595" s="15" t="str">
        <f t="shared" si="119"/>
        <v/>
      </c>
      <c r="V595" t="str">
        <f t="shared" si="113"/>
        <v/>
      </c>
      <c r="W595" t="str">
        <f t="shared" si="114"/>
        <v/>
      </c>
      <c r="X595" t="str">
        <f t="shared" si="115"/>
        <v/>
      </c>
      <c r="Y595" t="str">
        <f t="shared" si="116"/>
        <v/>
      </c>
      <c r="Z595" t="str">
        <f t="shared" si="117"/>
        <v/>
      </c>
      <c r="AA595" t="str">
        <f t="shared" si="118"/>
        <v/>
      </c>
      <c r="AB595">
        <v>588</v>
      </c>
      <c r="AC595" t="str">
        <f>IF(ISERROR(IF(U595="","",IF(OR(U595=Cad_Inicial!$D$8,X595=Cad_Inicial!$D$8),Cad_Inicial!$D$8+AB595*1000,0))),"",IF(U595="","",IF(OR(U595=Cad_Inicial!$D$8,X595=Cad_Inicial!$D$8),Cad_Inicial!$D$8+AB595*1000,0)))</f>
        <v/>
      </c>
      <c r="AK595" s="50" t="e">
        <f t="shared" si="120"/>
        <v>#VALUE!</v>
      </c>
      <c r="AL595" s="50" t="e">
        <f t="shared" si="121"/>
        <v>#VALUE!</v>
      </c>
      <c r="AM595">
        <f t="shared" si="122"/>
        <v>0</v>
      </c>
      <c r="AN595">
        <f t="shared" si="122"/>
        <v>0</v>
      </c>
      <c r="AO595">
        <f t="shared" si="122"/>
        <v>0</v>
      </c>
      <c r="AP595">
        <f t="shared" si="122"/>
        <v>0</v>
      </c>
      <c r="AQ595">
        <f t="shared" si="122"/>
        <v>0</v>
      </c>
      <c r="AR595">
        <f t="shared" si="122"/>
        <v>0</v>
      </c>
      <c r="AS595">
        <f t="shared" si="122"/>
        <v>0</v>
      </c>
      <c r="AT595">
        <f t="shared" si="122"/>
        <v>0</v>
      </c>
      <c r="AU595">
        <f t="shared" si="122"/>
        <v>0</v>
      </c>
      <c r="AV595">
        <f t="shared" si="122"/>
        <v>0</v>
      </c>
      <c r="AW595">
        <f t="shared" si="122"/>
        <v>0</v>
      </c>
      <c r="AX595">
        <f t="shared" si="122"/>
        <v>0</v>
      </c>
    </row>
    <row r="596" spans="3:50" ht="30" customHeight="1" thickTop="1" thickBot="1" x14ac:dyDescent="0.25">
      <c r="C596" s="118"/>
      <c r="D596" s="126"/>
      <c r="E596" s="115"/>
      <c r="F596" s="115"/>
      <c r="G596" s="118"/>
      <c r="H596" s="127"/>
      <c r="I596" s="127"/>
      <c r="J596" s="127"/>
      <c r="K596" s="127"/>
      <c r="L596" s="127"/>
      <c r="M596" s="127"/>
      <c r="N596" s="127"/>
      <c r="O596" s="127"/>
      <c r="P596" s="127"/>
      <c r="Q596" s="109"/>
      <c r="R596" s="127"/>
      <c r="S596" s="127"/>
      <c r="U596" s="15" t="str">
        <f t="shared" si="119"/>
        <v/>
      </c>
      <c r="V596" t="str">
        <f t="shared" si="113"/>
        <v/>
      </c>
      <c r="W596" t="str">
        <f t="shared" si="114"/>
        <v/>
      </c>
      <c r="X596" t="str">
        <f t="shared" si="115"/>
        <v/>
      </c>
      <c r="Y596" t="str">
        <f t="shared" si="116"/>
        <v/>
      </c>
      <c r="Z596" t="str">
        <f t="shared" si="117"/>
        <v/>
      </c>
      <c r="AA596" t="str">
        <f t="shared" si="118"/>
        <v/>
      </c>
      <c r="AB596">
        <v>589</v>
      </c>
      <c r="AC596" t="str">
        <f>IF(ISERROR(IF(U596="","",IF(OR(U596=Cad_Inicial!$D$8,X596=Cad_Inicial!$D$8),Cad_Inicial!$D$8+AB596*1000,0))),"",IF(U596="","",IF(OR(U596=Cad_Inicial!$D$8,X596=Cad_Inicial!$D$8),Cad_Inicial!$D$8+AB596*1000,0)))</f>
        <v/>
      </c>
      <c r="AK596" s="50" t="e">
        <f t="shared" si="120"/>
        <v>#VALUE!</v>
      </c>
      <c r="AL596" s="50" t="e">
        <f t="shared" si="121"/>
        <v>#VALUE!</v>
      </c>
      <c r="AM596">
        <f t="shared" si="122"/>
        <v>0</v>
      </c>
      <c r="AN596">
        <f t="shared" si="122"/>
        <v>0</v>
      </c>
      <c r="AO596">
        <f t="shared" si="122"/>
        <v>0</v>
      </c>
      <c r="AP596">
        <f t="shared" si="122"/>
        <v>0</v>
      </c>
      <c r="AQ596">
        <f t="shared" si="122"/>
        <v>0</v>
      </c>
      <c r="AR596">
        <f t="shared" si="122"/>
        <v>0</v>
      </c>
      <c r="AS596">
        <f t="shared" si="122"/>
        <v>0</v>
      </c>
      <c r="AT596">
        <f t="shared" si="122"/>
        <v>0</v>
      </c>
      <c r="AU596">
        <f t="shared" si="122"/>
        <v>0</v>
      </c>
      <c r="AV596">
        <f t="shared" si="122"/>
        <v>0</v>
      </c>
      <c r="AW596">
        <f t="shared" si="122"/>
        <v>0</v>
      </c>
      <c r="AX596">
        <f t="shared" si="122"/>
        <v>0</v>
      </c>
    </row>
    <row r="597" spans="3:50" ht="30" customHeight="1" thickTop="1" thickBot="1" x14ac:dyDescent="0.25">
      <c r="C597" s="118"/>
      <c r="D597" s="126"/>
      <c r="E597" s="115"/>
      <c r="F597" s="115"/>
      <c r="G597" s="118"/>
      <c r="H597" s="127"/>
      <c r="I597" s="127"/>
      <c r="J597" s="127"/>
      <c r="K597" s="127"/>
      <c r="L597" s="127"/>
      <c r="M597" s="127"/>
      <c r="N597" s="127"/>
      <c r="O597" s="127"/>
      <c r="P597" s="127"/>
      <c r="Q597" s="109"/>
      <c r="R597" s="127"/>
      <c r="S597" s="127"/>
      <c r="U597" s="15" t="str">
        <f t="shared" si="119"/>
        <v/>
      </c>
      <c r="V597" t="str">
        <f t="shared" si="113"/>
        <v/>
      </c>
      <c r="W597" t="str">
        <f t="shared" si="114"/>
        <v/>
      </c>
      <c r="X597" t="str">
        <f t="shared" si="115"/>
        <v/>
      </c>
      <c r="Y597" t="str">
        <f t="shared" si="116"/>
        <v/>
      </c>
      <c r="Z597" t="str">
        <f t="shared" si="117"/>
        <v/>
      </c>
      <c r="AA597" t="str">
        <f t="shared" si="118"/>
        <v/>
      </c>
      <c r="AB597">
        <v>590</v>
      </c>
      <c r="AC597" t="str">
        <f>IF(ISERROR(IF(U597="","",IF(OR(U597=Cad_Inicial!$D$8,X597=Cad_Inicial!$D$8),Cad_Inicial!$D$8+AB597*1000,0))),"",IF(U597="","",IF(OR(U597=Cad_Inicial!$D$8,X597=Cad_Inicial!$D$8),Cad_Inicial!$D$8+AB597*1000,0)))</f>
        <v/>
      </c>
      <c r="AK597" s="50" t="e">
        <f t="shared" si="120"/>
        <v>#VALUE!</v>
      </c>
      <c r="AL597" s="50" t="e">
        <f t="shared" si="121"/>
        <v>#VALUE!</v>
      </c>
      <c r="AM597">
        <f t="shared" si="122"/>
        <v>0</v>
      </c>
      <c r="AN597">
        <f t="shared" si="122"/>
        <v>0</v>
      </c>
      <c r="AO597">
        <f t="shared" si="122"/>
        <v>0</v>
      </c>
      <c r="AP597">
        <f t="shared" si="122"/>
        <v>0</v>
      </c>
      <c r="AQ597">
        <f t="shared" si="122"/>
        <v>0</v>
      </c>
      <c r="AR597">
        <f t="shared" si="122"/>
        <v>0</v>
      </c>
      <c r="AS597">
        <f t="shared" si="122"/>
        <v>0</v>
      </c>
      <c r="AT597">
        <f t="shared" si="122"/>
        <v>0</v>
      </c>
      <c r="AU597">
        <f t="shared" si="122"/>
        <v>0</v>
      </c>
      <c r="AV597">
        <f t="shared" si="122"/>
        <v>0</v>
      </c>
      <c r="AW597">
        <f t="shared" si="122"/>
        <v>0</v>
      </c>
      <c r="AX597">
        <f t="shared" si="122"/>
        <v>0</v>
      </c>
    </row>
    <row r="598" spans="3:50" ht="30" customHeight="1" thickTop="1" thickBot="1" x14ac:dyDescent="0.25">
      <c r="C598" s="118"/>
      <c r="D598" s="126"/>
      <c r="E598" s="115"/>
      <c r="F598" s="115"/>
      <c r="G598" s="118"/>
      <c r="H598" s="127"/>
      <c r="I598" s="127"/>
      <c r="J598" s="127"/>
      <c r="K598" s="127"/>
      <c r="L598" s="127"/>
      <c r="M598" s="127"/>
      <c r="N598" s="127"/>
      <c r="O598" s="127"/>
      <c r="P598" s="127"/>
      <c r="Q598" s="109"/>
      <c r="R598" s="127"/>
      <c r="S598" s="127"/>
      <c r="U598" s="15" t="str">
        <f t="shared" si="119"/>
        <v/>
      </c>
      <c r="V598" t="str">
        <f t="shared" si="113"/>
        <v/>
      </c>
      <c r="W598" t="str">
        <f t="shared" si="114"/>
        <v/>
      </c>
      <c r="X598" t="str">
        <f t="shared" si="115"/>
        <v/>
      </c>
      <c r="Y598" t="str">
        <f t="shared" si="116"/>
        <v/>
      </c>
      <c r="Z598" t="str">
        <f t="shared" si="117"/>
        <v/>
      </c>
      <c r="AA598" t="str">
        <f t="shared" si="118"/>
        <v/>
      </c>
      <c r="AB598">
        <v>591</v>
      </c>
      <c r="AC598" t="str">
        <f>IF(ISERROR(IF(U598="","",IF(OR(U598=Cad_Inicial!$D$8,X598=Cad_Inicial!$D$8),Cad_Inicial!$D$8+AB598*1000,0))),"",IF(U598="","",IF(OR(U598=Cad_Inicial!$D$8,X598=Cad_Inicial!$D$8),Cad_Inicial!$D$8+AB598*1000,0)))</f>
        <v/>
      </c>
      <c r="AK598" s="50" t="e">
        <f t="shared" si="120"/>
        <v>#VALUE!</v>
      </c>
      <c r="AL598" s="50" t="e">
        <f t="shared" si="121"/>
        <v>#VALUE!</v>
      </c>
      <c r="AM598">
        <f t="shared" si="122"/>
        <v>0</v>
      </c>
      <c r="AN598">
        <f t="shared" si="122"/>
        <v>0</v>
      </c>
      <c r="AO598">
        <f t="shared" si="122"/>
        <v>0</v>
      </c>
      <c r="AP598">
        <f t="shared" si="122"/>
        <v>0</v>
      </c>
      <c r="AQ598">
        <f t="shared" si="122"/>
        <v>0</v>
      </c>
      <c r="AR598">
        <f t="shared" si="122"/>
        <v>0</v>
      </c>
      <c r="AS598">
        <f t="shared" si="122"/>
        <v>0</v>
      </c>
      <c r="AT598">
        <f t="shared" si="122"/>
        <v>0</v>
      </c>
      <c r="AU598">
        <f t="shared" si="122"/>
        <v>0</v>
      </c>
      <c r="AV598">
        <f t="shared" si="122"/>
        <v>0</v>
      </c>
      <c r="AW598">
        <f t="shared" si="122"/>
        <v>0</v>
      </c>
      <c r="AX598">
        <f t="shared" si="122"/>
        <v>0</v>
      </c>
    </row>
    <row r="599" spans="3:50" ht="30" customHeight="1" thickTop="1" thickBot="1" x14ac:dyDescent="0.25">
      <c r="C599" s="118"/>
      <c r="D599" s="126"/>
      <c r="E599" s="115"/>
      <c r="F599" s="115"/>
      <c r="G599" s="118"/>
      <c r="H599" s="127"/>
      <c r="I599" s="127"/>
      <c r="J599" s="127"/>
      <c r="K599" s="127"/>
      <c r="L599" s="127"/>
      <c r="M599" s="127"/>
      <c r="N599" s="127"/>
      <c r="O599" s="127"/>
      <c r="P599" s="127"/>
      <c r="Q599" s="109"/>
      <c r="R599" s="127"/>
      <c r="S599" s="127"/>
      <c r="U599" s="15" t="str">
        <f t="shared" si="119"/>
        <v/>
      </c>
      <c r="V599" t="str">
        <f t="shared" si="113"/>
        <v/>
      </c>
      <c r="W599" t="str">
        <f t="shared" si="114"/>
        <v/>
      </c>
      <c r="X599" t="str">
        <f t="shared" si="115"/>
        <v/>
      </c>
      <c r="Y599" t="str">
        <f t="shared" si="116"/>
        <v/>
      </c>
      <c r="Z599" t="str">
        <f t="shared" si="117"/>
        <v/>
      </c>
      <c r="AA599" t="str">
        <f t="shared" si="118"/>
        <v/>
      </c>
      <c r="AB599">
        <v>592</v>
      </c>
      <c r="AC599" t="str">
        <f>IF(ISERROR(IF(U599="","",IF(OR(U599=Cad_Inicial!$D$8,X599=Cad_Inicial!$D$8),Cad_Inicial!$D$8+AB599*1000,0))),"",IF(U599="","",IF(OR(U599=Cad_Inicial!$D$8,X599=Cad_Inicial!$D$8),Cad_Inicial!$D$8+AB599*1000,0)))</f>
        <v/>
      </c>
      <c r="AK599" s="50" t="e">
        <f t="shared" si="120"/>
        <v>#VALUE!</v>
      </c>
      <c r="AL599" s="50" t="e">
        <f t="shared" si="121"/>
        <v>#VALUE!</v>
      </c>
      <c r="AM599">
        <f t="shared" si="122"/>
        <v>0</v>
      </c>
      <c r="AN599">
        <f t="shared" si="122"/>
        <v>0</v>
      </c>
      <c r="AO599">
        <f t="shared" si="122"/>
        <v>0</v>
      </c>
      <c r="AP599">
        <f t="shared" si="122"/>
        <v>0</v>
      </c>
      <c r="AQ599">
        <f t="shared" si="122"/>
        <v>0</v>
      </c>
      <c r="AR599">
        <f t="shared" si="122"/>
        <v>0</v>
      </c>
      <c r="AS599">
        <f t="shared" si="122"/>
        <v>0</v>
      </c>
      <c r="AT599">
        <f t="shared" si="122"/>
        <v>0</v>
      </c>
      <c r="AU599">
        <f t="shared" si="122"/>
        <v>0</v>
      </c>
      <c r="AV599">
        <f t="shared" si="122"/>
        <v>0</v>
      </c>
      <c r="AW599">
        <f t="shared" si="122"/>
        <v>0</v>
      </c>
      <c r="AX599">
        <f t="shared" si="122"/>
        <v>0</v>
      </c>
    </row>
    <row r="600" spans="3:50" ht="30" customHeight="1" thickTop="1" thickBot="1" x14ac:dyDescent="0.25">
      <c r="C600" s="118"/>
      <c r="D600" s="126"/>
      <c r="E600" s="115"/>
      <c r="F600" s="115"/>
      <c r="G600" s="118"/>
      <c r="H600" s="127"/>
      <c r="I600" s="127"/>
      <c r="J600" s="127"/>
      <c r="K600" s="127"/>
      <c r="L600" s="127"/>
      <c r="M600" s="127"/>
      <c r="N600" s="127"/>
      <c r="O600" s="127"/>
      <c r="P600" s="127"/>
      <c r="Q600" s="109"/>
      <c r="R600" s="127"/>
      <c r="S600" s="127"/>
      <c r="U600" s="15" t="str">
        <f t="shared" si="119"/>
        <v/>
      </c>
      <c r="V600" t="str">
        <f t="shared" si="113"/>
        <v/>
      </c>
      <c r="W600" t="str">
        <f t="shared" si="114"/>
        <v/>
      </c>
      <c r="X600" t="str">
        <f t="shared" si="115"/>
        <v/>
      </c>
      <c r="Y600" t="str">
        <f t="shared" si="116"/>
        <v/>
      </c>
      <c r="Z600" t="str">
        <f t="shared" si="117"/>
        <v/>
      </c>
      <c r="AA600" t="str">
        <f t="shared" si="118"/>
        <v/>
      </c>
      <c r="AB600">
        <v>593</v>
      </c>
      <c r="AC600" t="str">
        <f>IF(ISERROR(IF(U600="","",IF(OR(U600=Cad_Inicial!$D$8,X600=Cad_Inicial!$D$8),Cad_Inicial!$D$8+AB600*1000,0))),"",IF(U600="","",IF(OR(U600=Cad_Inicial!$D$8,X600=Cad_Inicial!$D$8),Cad_Inicial!$D$8+AB600*1000,0)))</f>
        <v/>
      </c>
      <c r="AK600" s="50" t="e">
        <f t="shared" si="120"/>
        <v>#VALUE!</v>
      </c>
      <c r="AL600" s="50" t="e">
        <f t="shared" si="121"/>
        <v>#VALUE!</v>
      </c>
      <c r="AM600">
        <f t="shared" si="122"/>
        <v>0</v>
      </c>
      <c r="AN600">
        <f t="shared" si="122"/>
        <v>0</v>
      </c>
      <c r="AO600">
        <f t="shared" si="122"/>
        <v>0</v>
      </c>
      <c r="AP600">
        <f t="shared" si="122"/>
        <v>0</v>
      </c>
      <c r="AQ600">
        <f t="shared" si="122"/>
        <v>0</v>
      </c>
      <c r="AR600">
        <f t="shared" si="122"/>
        <v>0</v>
      </c>
      <c r="AS600">
        <f t="shared" si="122"/>
        <v>0</v>
      </c>
      <c r="AT600">
        <f t="shared" si="122"/>
        <v>0</v>
      </c>
      <c r="AU600">
        <f t="shared" si="122"/>
        <v>0</v>
      </c>
      <c r="AV600">
        <f t="shared" si="122"/>
        <v>0</v>
      </c>
      <c r="AW600">
        <f t="shared" si="122"/>
        <v>0</v>
      </c>
      <c r="AX600">
        <f t="shared" si="122"/>
        <v>0</v>
      </c>
    </row>
    <row r="601" spans="3:50" ht="30" customHeight="1" thickTop="1" thickBot="1" x14ac:dyDescent="0.25">
      <c r="C601" s="118"/>
      <c r="D601" s="126"/>
      <c r="E601" s="115"/>
      <c r="F601" s="115"/>
      <c r="G601" s="118"/>
      <c r="H601" s="127"/>
      <c r="I601" s="127"/>
      <c r="J601" s="127"/>
      <c r="K601" s="127"/>
      <c r="L601" s="127"/>
      <c r="M601" s="127"/>
      <c r="N601" s="127"/>
      <c r="O601" s="127"/>
      <c r="P601" s="127"/>
      <c r="Q601" s="109"/>
      <c r="R601" s="127"/>
      <c r="S601" s="127"/>
      <c r="U601" s="15" t="str">
        <f t="shared" si="119"/>
        <v/>
      </c>
      <c r="V601" t="str">
        <f t="shared" si="113"/>
        <v/>
      </c>
      <c r="W601" t="str">
        <f t="shared" si="114"/>
        <v/>
      </c>
      <c r="X601" t="str">
        <f t="shared" si="115"/>
        <v/>
      </c>
      <c r="Y601" t="str">
        <f t="shared" si="116"/>
        <v/>
      </c>
      <c r="Z601" t="str">
        <f t="shared" si="117"/>
        <v/>
      </c>
      <c r="AA601" t="str">
        <f t="shared" si="118"/>
        <v/>
      </c>
      <c r="AB601">
        <v>594</v>
      </c>
      <c r="AC601" t="str">
        <f>IF(ISERROR(IF(U601="","",IF(OR(U601=Cad_Inicial!$D$8,X601=Cad_Inicial!$D$8),Cad_Inicial!$D$8+AB601*1000,0))),"",IF(U601="","",IF(OR(U601=Cad_Inicial!$D$8,X601=Cad_Inicial!$D$8),Cad_Inicial!$D$8+AB601*1000,0)))</f>
        <v/>
      </c>
      <c r="AK601" s="50" t="e">
        <f t="shared" si="120"/>
        <v>#VALUE!</v>
      </c>
      <c r="AL601" s="50" t="e">
        <f t="shared" si="121"/>
        <v>#VALUE!</v>
      </c>
      <c r="AM601">
        <f t="shared" si="122"/>
        <v>0</v>
      </c>
      <c r="AN601">
        <f t="shared" si="122"/>
        <v>0</v>
      </c>
      <c r="AO601">
        <f t="shared" si="122"/>
        <v>0</v>
      </c>
      <c r="AP601">
        <f t="shared" si="122"/>
        <v>0</v>
      </c>
      <c r="AQ601">
        <f t="shared" si="122"/>
        <v>0</v>
      </c>
      <c r="AR601">
        <f t="shared" si="122"/>
        <v>0</v>
      </c>
      <c r="AS601">
        <f t="shared" si="122"/>
        <v>0</v>
      </c>
      <c r="AT601">
        <f t="shared" si="122"/>
        <v>0</v>
      </c>
      <c r="AU601">
        <f t="shared" si="122"/>
        <v>0</v>
      </c>
      <c r="AV601">
        <f t="shared" si="122"/>
        <v>0</v>
      </c>
      <c r="AW601">
        <f t="shared" si="122"/>
        <v>0</v>
      </c>
      <c r="AX601">
        <f t="shared" si="122"/>
        <v>0</v>
      </c>
    </row>
    <row r="602" spans="3:50" ht="30" customHeight="1" thickTop="1" thickBot="1" x14ac:dyDescent="0.25">
      <c r="C602" s="118"/>
      <c r="D602" s="126"/>
      <c r="E602" s="115"/>
      <c r="F602" s="115"/>
      <c r="G602" s="118"/>
      <c r="H602" s="127"/>
      <c r="I602" s="127"/>
      <c r="J602" s="127"/>
      <c r="K602" s="127"/>
      <c r="L602" s="127"/>
      <c r="M602" s="127"/>
      <c r="N602" s="127"/>
      <c r="O602" s="127"/>
      <c r="P602" s="127"/>
      <c r="Q602" s="109"/>
      <c r="R602" s="127"/>
      <c r="S602" s="127"/>
      <c r="U602" s="15" t="str">
        <f t="shared" si="119"/>
        <v/>
      </c>
      <c r="V602" t="str">
        <f t="shared" si="113"/>
        <v/>
      </c>
      <c r="W602" t="str">
        <f t="shared" si="114"/>
        <v/>
      </c>
      <c r="X602" t="str">
        <f t="shared" si="115"/>
        <v/>
      </c>
      <c r="Y602" t="str">
        <f t="shared" si="116"/>
        <v/>
      </c>
      <c r="Z602" t="str">
        <f t="shared" si="117"/>
        <v/>
      </c>
      <c r="AA602" t="str">
        <f t="shared" si="118"/>
        <v/>
      </c>
      <c r="AB602">
        <v>595</v>
      </c>
      <c r="AC602" t="str">
        <f>IF(ISERROR(IF(U602="","",IF(OR(U602=Cad_Inicial!$D$8,X602=Cad_Inicial!$D$8),Cad_Inicial!$D$8+AB602*1000,0))),"",IF(U602="","",IF(OR(U602=Cad_Inicial!$D$8,X602=Cad_Inicial!$D$8),Cad_Inicial!$D$8+AB602*1000,0)))</f>
        <v/>
      </c>
      <c r="AK602" s="50" t="e">
        <f t="shared" si="120"/>
        <v>#VALUE!</v>
      </c>
      <c r="AL602" s="50" t="e">
        <f t="shared" si="121"/>
        <v>#VALUE!</v>
      </c>
      <c r="AM602">
        <f t="shared" si="122"/>
        <v>0</v>
      </c>
      <c r="AN602">
        <f t="shared" si="122"/>
        <v>0</v>
      </c>
      <c r="AO602">
        <f t="shared" si="122"/>
        <v>0</v>
      </c>
      <c r="AP602">
        <f t="shared" si="122"/>
        <v>0</v>
      </c>
      <c r="AQ602">
        <f t="shared" si="122"/>
        <v>0</v>
      </c>
      <c r="AR602">
        <f t="shared" si="122"/>
        <v>0</v>
      </c>
      <c r="AS602">
        <f t="shared" si="122"/>
        <v>0</v>
      </c>
      <c r="AT602">
        <f t="shared" si="122"/>
        <v>0</v>
      </c>
      <c r="AU602">
        <f t="shared" si="122"/>
        <v>0</v>
      </c>
      <c r="AV602">
        <f t="shared" si="122"/>
        <v>0</v>
      </c>
      <c r="AW602">
        <f t="shared" si="122"/>
        <v>0</v>
      </c>
      <c r="AX602">
        <f t="shared" si="122"/>
        <v>0</v>
      </c>
    </row>
    <row r="603" spans="3:50" ht="30" customHeight="1" thickTop="1" thickBot="1" x14ac:dyDescent="0.25">
      <c r="C603" s="118"/>
      <c r="D603" s="126"/>
      <c r="E603" s="115"/>
      <c r="F603" s="115"/>
      <c r="G603" s="118"/>
      <c r="H603" s="127"/>
      <c r="I603" s="127"/>
      <c r="J603" s="127"/>
      <c r="K603" s="127"/>
      <c r="L603" s="127"/>
      <c r="M603" s="127"/>
      <c r="N603" s="127"/>
      <c r="O603" s="127"/>
      <c r="P603" s="127"/>
      <c r="Q603" s="109"/>
      <c r="R603" s="127"/>
      <c r="S603" s="127"/>
      <c r="U603" s="15" t="str">
        <f t="shared" si="119"/>
        <v/>
      </c>
      <c r="V603" t="str">
        <f t="shared" si="113"/>
        <v/>
      </c>
      <c r="W603" t="str">
        <f t="shared" si="114"/>
        <v/>
      </c>
      <c r="X603" t="str">
        <f t="shared" si="115"/>
        <v/>
      </c>
      <c r="Y603" t="str">
        <f t="shared" si="116"/>
        <v/>
      </c>
      <c r="Z603" t="str">
        <f t="shared" si="117"/>
        <v/>
      </c>
      <c r="AA603" t="str">
        <f t="shared" si="118"/>
        <v/>
      </c>
      <c r="AB603">
        <v>596</v>
      </c>
      <c r="AC603" t="str">
        <f>IF(ISERROR(IF(U603="","",IF(OR(U603=Cad_Inicial!$D$8,X603=Cad_Inicial!$D$8),Cad_Inicial!$D$8+AB603*1000,0))),"",IF(U603="","",IF(OR(U603=Cad_Inicial!$D$8,X603=Cad_Inicial!$D$8),Cad_Inicial!$D$8+AB603*1000,0)))</f>
        <v/>
      </c>
      <c r="AK603" s="50" t="e">
        <f t="shared" si="120"/>
        <v>#VALUE!</v>
      </c>
      <c r="AL603" s="50" t="e">
        <f t="shared" si="121"/>
        <v>#VALUE!</v>
      </c>
      <c r="AM603">
        <f t="shared" si="122"/>
        <v>0</v>
      </c>
      <c r="AN603">
        <f t="shared" si="122"/>
        <v>0</v>
      </c>
      <c r="AO603">
        <f t="shared" si="122"/>
        <v>0</v>
      </c>
      <c r="AP603">
        <f t="shared" si="122"/>
        <v>0</v>
      </c>
      <c r="AQ603">
        <f t="shared" si="122"/>
        <v>0</v>
      </c>
      <c r="AR603">
        <f t="shared" si="122"/>
        <v>0</v>
      </c>
      <c r="AS603">
        <f t="shared" si="122"/>
        <v>0</v>
      </c>
      <c r="AT603">
        <f t="shared" si="122"/>
        <v>0</v>
      </c>
      <c r="AU603">
        <f t="shared" si="122"/>
        <v>0</v>
      </c>
      <c r="AV603">
        <f t="shared" si="122"/>
        <v>0</v>
      </c>
      <c r="AW603">
        <f t="shared" si="122"/>
        <v>0</v>
      </c>
      <c r="AX603">
        <f t="shared" si="122"/>
        <v>0</v>
      </c>
    </row>
    <row r="604" spans="3:50" ht="30" customHeight="1" thickTop="1" thickBot="1" x14ac:dyDescent="0.25">
      <c r="C604" s="118"/>
      <c r="D604" s="126"/>
      <c r="E604" s="115"/>
      <c r="F604" s="115"/>
      <c r="G604" s="118"/>
      <c r="H604" s="127"/>
      <c r="I604" s="127"/>
      <c r="J604" s="127"/>
      <c r="K604" s="127"/>
      <c r="L604" s="127"/>
      <c r="M604" s="127"/>
      <c r="N604" s="127"/>
      <c r="O604" s="127"/>
      <c r="P604" s="127"/>
      <c r="Q604" s="109"/>
      <c r="R604" s="127"/>
      <c r="S604" s="127"/>
      <c r="U604" s="15" t="str">
        <f t="shared" si="119"/>
        <v/>
      </c>
      <c r="V604" t="str">
        <f t="shared" si="113"/>
        <v/>
      </c>
      <c r="W604" t="str">
        <f t="shared" si="114"/>
        <v/>
      </c>
      <c r="X604" t="str">
        <f t="shared" si="115"/>
        <v/>
      </c>
      <c r="Y604" t="str">
        <f t="shared" si="116"/>
        <v/>
      </c>
      <c r="Z604" t="str">
        <f t="shared" si="117"/>
        <v/>
      </c>
      <c r="AA604" t="str">
        <f t="shared" si="118"/>
        <v/>
      </c>
      <c r="AB604">
        <v>597</v>
      </c>
      <c r="AC604" t="str">
        <f>IF(ISERROR(IF(U604="","",IF(OR(U604=Cad_Inicial!$D$8,X604=Cad_Inicial!$D$8),Cad_Inicial!$D$8+AB604*1000,0))),"",IF(U604="","",IF(OR(U604=Cad_Inicial!$D$8,X604=Cad_Inicial!$D$8),Cad_Inicial!$D$8+AB604*1000,0)))</f>
        <v/>
      </c>
      <c r="AK604" s="50" t="e">
        <f t="shared" si="120"/>
        <v>#VALUE!</v>
      </c>
      <c r="AL604" s="50" t="e">
        <f t="shared" si="121"/>
        <v>#VALUE!</v>
      </c>
      <c r="AM604">
        <f t="shared" si="122"/>
        <v>0</v>
      </c>
      <c r="AN604">
        <f t="shared" si="122"/>
        <v>0</v>
      </c>
      <c r="AO604">
        <f t="shared" si="122"/>
        <v>0</v>
      </c>
      <c r="AP604">
        <f t="shared" si="122"/>
        <v>0</v>
      </c>
      <c r="AQ604">
        <f t="shared" si="122"/>
        <v>0</v>
      </c>
      <c r="AR604">
        <f t="shared" si="122"/>
        <v>0</v>
      </c>
      <c r="AS604">
        <f t="shared" si="122"/>
        <v>0</v>
      </c>
      <c r="AT604">
        <f t="shared" si="122"/>
        <v>0</v>
      </c>
      <c r="AU604">
        <f t="shared" si="122"/>
        <v>0</v>
      </c>
      <c r="AV604">
        <f t="shared" si="122"/>
        <v>0</v>
      </c>
      <c r="AW604">
        <f t="shared" si="122"/>
        <v>0</v>
      </c>
      <c r="AX604">
        <f t="shared" si="122"/>
        <v>0</v>
      </c>
    </row>
    <row r="605" spans="3:50" ht="30" customHeight="1" thickTop="1" thickBot="1" x14ac:dyDescent="0.25">
      <c r="C605" s="118"/>
      <c r="D605" s="126"/>
      <c r="E605" s="115"/>
      <c r="F605" s="115"/>
      <c r="G605" s="118"/>
      <c r="H605" s="127"/>
      <c r="I605" s="127"/>
      <c r="J605" s="127"/>
      <c r="K605" s="127"/>
      <c r="L605" s="127"/>
      <c r="M605" s="127"/>
      <c r="N605" s="127"/>
      <c r="O605" s="127"/>
      <c r="P605" s="127"/>
      <c r="Q605" s="109"/>
      <c r="R605" s="127"/>
      <c r="S605" s="127"/>
      <c r="U605" s="15" t="str">
        <f t="shared" si="119"/>
        <v/>
      </c>
      <c r="V605" t="str">
        <f t="shared" si="113"/>
        <v/>
      </c>
      <c r="W605" t="str">
        <f t="shared" si="114"/>
        <v/>
      </c>
      <c r="X605" t="str">
        <f t="shared" si="115"/>
        <v/>
      </c>
      <c r="Y605" t="str">
        <f t="shared" si="116"/>
        <v/>
      </c>
      <c r="Z605" t="str">
        <f t="shared" si="117"/>
        <v/>
      </c>
      <c r="AA605" t="str">
        <f t="shared" si="118"/>
        <v/>
      </c>
      <c r="AB605">
        <v>598</v>
      </c>
      <c r="AC605" t="str">
        <f>IF(ISERROR(IF(U605="","",IF(OR(U605=Cad_Inicial!$D$8,X605=Cad_Inicial!$D$8),Cad_Inicial!$D$8+AB605*1000,0))),"",IF(U605="","",IF(OR(U605=Cad_Inicial!$D$8,X605=Cad_Inicial!$D$8),Cad_Inicial!$D$8+AB605*1000,0)))</f>
        <v/>
      </c>
      <c r="AK605" s="50" t="e">
        <f t="shared" si="120"/>
        <v>#VALUE!</v>
      </c>
      <c r="AL605" s="50" t="e">
        <f t="shared" si="121"/>
        <v>#VALUE!</v>
      </c>
      <c r="AM605">
        <f t="shared" si="122"/>
        <v>0</v>
      </c>
      <c r="AN605">
        <f t="shared" si="122"/>
        <v>0</v>
      </c>
      <c r="AO605">
        <f t="shared" si="122"/>
        <v>0</v>
      </c>
      <c r="AP605">
        <f t="shared" si="122"/>
        <v>0</v>
      </c>
      <c r="AQ605">
        <f t="shared" si="122"/>
        <v>0</v>
      </c>
      <c r="AR605">
        <f t="shared" si="122"/>
        <v>0</v>
      </c>
      <c r="AS605">
        <f t="shared" si="122"/>
        <v>0</v>
      </c>
      <c r="AT605">
        <f t="shared" si="122"/>
        <v>0</v>
      </c>
      <c r="AU605">
        <f t="shared" si="122"/>
        <v>0</v>
      </c>
      <c r="AV605">
        <f t="shared" si="122"/>
        <v>0</v>
      </c>
      <c r="AW605">
        <f t="shared" si="122"/>
        <v>0</v>
      </c>
      <c r="AX605">
        <f t="shared" si="122"/>
        <v>0</v>
      </c>
    </row>
    <row r="606" spans="3:50" ht="30" customHeight="1" thickTop="1" thickBot="1" x14ac:dyDescent="0.25">
      <c r="C606" s="118"/>
      <c r="D606" s="126"/>
      <c r="E606" s="115"/>
      <c r="F606" s="115"/>
      <c r="G606" s="118"/>
      <c r="H606" s="127"/>
      <c r="I606" s="127"/>
      <c r="J606" s="127"/>
      <c r="K606" s="127"/>
      <c r="L606" s="127"/>
      <c r="M606" s="127"/>
      <c r="N606" s="127"/>
      <c r="O606" s="127"/>
      <c r="P606" s="127"/>
      <c r="Q606" s="109"/>
      <c r="R606" s="127"/>
      <c r="S606" s="127"/>
      <c r="U606" s="15" t="str">
        <f t="shared" si="119"/>
        <v/>
      </c>
      <c r="V606" t="str">
        <f t="shared" si="113"/>
        <v/>
      </c>
      <c r="W606" t="str">
        <f t="shared" si="114"/>
        <v/>
      </c>
      <c r="X606" t="str">
        <f t="shared" si="115"/>
        <v/>
      </c>
      <c r="Y606" t="str">
        <f t="shared" si="116"/>
        <v/>
      </c>
      <c r="Z606" t="str">
        <f t="shared" si="117"/>
        <v/>
      </c>
      <c r="AA606" t="str">
        <f t="shared" si="118"/>
        <v/>
      </c>
      <c r="AB606">
        <v>599</v>
      </c>
      <c r="AC606" t="str">
        <f>IF(ISERROR(IF(U606="","",IF(OR(U606=Cad_Inicial!$D$8,X606=Cad_Inicial!$D$8),Cad_Inicial!$D$8+AB606*1000,0))),"",IF(U606="","",IF(OR(U606=Cad_Inicial!$D$8,X606=Cad_Inicial!$D$8),Cad_Inicial!$D$8+AB606*1000,0)))</f>
        <v/>
      </c>
      <c r="AK606" s="50" t="e">
        <f t="shared" si="120"/>
        <v>#VALUE!</v>
      </c>
      <c r="AL606" s="50" t="e">
        <f t="shared" si="121"/>
        <v>#VALUE!</v>
      </c>
      <c r="AM606">
        <f t="shared" si="122"/>
        <v>0</v>
      </c>
      <c r="AN606">
        <f t="shared" si="122"/>
        <v>0</v>
      </c>
      <c r="AO606">
        <f t="shared" si="122"/>
        <v>0</v>
      </c>
      <c r="AP606">
        <f t="shared" si="122"/>
        <v>0</v>
      </c>
      <c r="AQ606">
        <f t="shared" si="122"/>
        <v>0</v>
      </c>
      <c r="AR606">
        <f t="shared" si="122"/>
        <v>0</v>
      </c>
      <c r="AS606">
        <f t="shared" si="122"/>
        <v>0</v>
      </c>
      <c r="AT606">
        <f t="shared" si="122"/>
        <v>0</v>
      </c>
      <c r="AU606">
        <f t="shared" si="122"/>
        <v>0</v>
      </c>
      <c r="AV606">
        <f t="shared" si="122"/>
        <v>0</v>
      </c>
      <c r="AW606">
        <f t="shared" si="122"/>
        <v>0</v>
      </c>
      <c r="AX606">
        <f t="shared" si="122"/>
        <v>0</v>
      </c>
    </row>
    <row r="607" spans="3:50" ht="30" customHeight="1" thickTop="1" thickBot="1" x14ac:dyDescent="0.25">
      <c r="C607" s="118"/>
      <c r="D607" s="126"/>
      <c r="E607" s="115"/>
      <c r="F607" s="115"/>
      <c r="G607" s="118"/>
      <c r="H607" s="127"/>
      <c r="I607" s="127"/>
      <c r="J607" s="127"/>
      <c r="K607" s="127"/>
      <c r="L607" s="127"/>
      <c r="M607" s="127"/>
      <c r="N607" s="127"/>
      <c r="O607" s="127"/>
      <c r="P607" s="127"/>
      <c r="Q607" s="109"/>
      <c r="R607" s="127"/>
      <c r="S607" s="127"/>
      <c r="U607" s="15" t="str">
        <f t="shared" si="119"/>
        <v/>
      </c>
      <c r="V607" t="str">
        <f t="shared" si="113"/>
        <v/>
      </c>
      <c r="W607" t="str">
        <f t="shared" si="114"/>
        <v/>
      </c>
      <c r="X607" t="str">
        <f t="shared" si="115"/>
        <v/>
      </c>
      <c r="Y607" t="str">
        <f t="shared" si="116"/>
        <v/>
      </c>
      <c r="Z607" t="str">
        <f t="shared" si="117"/>
        <v/>
      </c>
      <c r="AA607" t="str">
        <f t="shared" si="118"/>
        <v/>
      </c>
      <c r="AB607">
        <v>600</v>
      </c>
      <c r="AC607" t="str">
        <f>IF(ISERROR(IF(U607="","",IF(OR(U607=Cad_Inicial!$D$8,X607=Cad_Inicial!$D$8),Cad_Inicial!$D$8+AB607*1000,0))),"",IF(U607="","",IF(OR(U607=Cad_Inicial!$D$8,X607=Cad_Inicial!$D$8),Cad_Inicial!$D$8+AB607*1000,0)))</f>
        <v/>
      </c>
      <c r="AK607" s="50" t="e">
        <f t="shared" si="120"/>
        <v>#VALUE!</v>
      </c>
      <c r="AL607" s="50" t="e">
        <f t="shared" si="121"/>
        <v>#VALUE!</v>
      </c>
      <c r="AM607">
        <f t="shared" si="122"/>
        <v>0</v>
      </c>
      <c r="AN607">
        <f t="shared" si="122"/>
        <v>0</v>
      </c>
      <c r="AO607">
        <f t="shared" si="122"/>
        <v>0</v>
      </c>
      <c r="AP607">
        <f t="shared" ref="AN607:AX630" si="123">IFERROR(IF(AND($AK607&lt;=AP$5,$AL607&gt;=AP$5),1,0),0)</f>
        <v>0</v>
      </c>
      <c r="AQ607">
        <f t="shared" si="123"/>
        <v>0</v>
      </c>
      <c r="AR607">
        <f t="shared" si="123"/>
        <v>0</v>
      </c>
      <c r="AS607">
        <f t="shared" si="123"/>
        <v>0</v>
      </c>
      <c r="AT607">
        <f t="shared" si="123"/>
        <v>0</v>
      </c>
      <c r="AU607">
        <f t="shared" si="123"/>
        <v>0</v>
      </c>
      <c r="AV607">
        <f t="shared" si="123"/>
        <v>0</v>
      </c>
      <c r="AW607">
        <f t="shared" si="123"/>
        <v>0</v>
      </c>
      <c r="AX607">
        <f t="shared" si="123"/>
        <v>0</v>
      </c>
    </row>
    <row r="608" spans="3:50" ht="30" customHeight="1" thickTop="1" thickBot="1" x14ac:dyDescent="0.25">
      <c r="C608" s="118"/>
      <c r="D608" s="126"/>
      <c r="E608" s="115"/>
      <c r="F608" s="115"/>
      <c r="G608" s="118"/>
      <c r="H608" s="127"/>
      <c r="I608" s="127"/>
      <c r="J608" s="127"/>
      <c r="K608" s="127"/>
      <c r="L608" s="127"/>
      <c r="M608" s="127"/>
      <c r="N608" s="127"/>
      <c r="O608" s="127"/>
      <c r="P608" s="127"/>
      <c r="Q608" s="109"/>
      <c r="R608" s="127"/>
      <c r="S608" s="127"/>
      <c r="U608" s="15" t="str">
        <f t="shared" si="119"/>
        <v/>
      </c>
      <c r="V608" t="str">
        <f t="shared" si="113"/>
        <v/>
      </c>
      <c r="W608" t="str">
        <f t="shared" si="114"/>
        <v/>
      </c>
      <c r="X608" t="str">
        <f t="shared" si="115"/>
        <v/>
      </c>
      <c r="Y608" t="str">
        <f t="shared" si="116"/>
        <v/>
      </c>
      <c r="Z608" t="str">
        <f t="shared" si="117"/>
        <v/>
      </c>
      <c r="AA608" t="str">
        <f t="shared" si="118"/>
        <v/>
      </c>
      <c r="AB608">
        <v>601</v>
      </c>
      <c r="AC608" t="str">
        <f>IF(ISERROR(IF(U608="","",IF(OR(U608=Cad_Inicial!$D$8,X608=Cad_Inicial!$D$8),Cad_Inicial!$D$8+AB608*1000,0))),"",IF(U608="","",IF(OR(U608=Cad_Inicial!$D$8,X608=Cad_Inicial!$D$8),Cad_Inicial!$D$8+AB608*1000,0)))</f>
        <v/>
      </c>
      <c r="AK608" s="50" t="e">
        <f t="shared" si="120"/>
        <v>#VALUE!</v>
      </c>
      <c r="AL608" s="50" t="e">
        <f t="shared" si="121"/>
        <v>#VALUE!</v>
      </c>
      <c r="AM608">
        <f t="shared" ref="AM608:AM671" si="124">IFERROR(IF(AND($AK608&lt;=AM$5,$AL608&gt;=AM$5),1,0),0)</f>
        <v>0</v>
      </c>
      <c r="AN608">
        <f t="shared" si="123"/>
        <v>0</v>
      </c>
      <c r="AO608">
        <f t="shared" si="123"/>
        <v>0</v>
      </c>
      <c r="AP608">
        <f t="shared" si="123"/>
        <v>0</v>
      </c>
      <c r="AQ608">
        <f t="shared" si="123"/>
        <v>0</v>
      </c>
      <c r="AR608">
        <f t="shared" si="123"/>
        <v>0</v>
      </c>
      <c r="AS608">
        <f t="shared" si="123"/>
        <v>0</v>
      </c>
      <c r="AT608">
        <f t="shared" si="123"/>
        <v>0</v>
      </c>
      <c r="AU608">
        <f t="shared" si="123"/>
        <v>0</v>
      </c>
      <c r="AV608">
        <f t="shared" si="123"/>
        <v>0</v>
      </c>
      <c r="AW608">
        <f t="shared" si="123"/>
        <v>0</v>
      </c>
      <c r="AX608">
        <f t="shared" si="123"/>
        <v>0</v>
      </c>
    </row>
    <row r="609" spans="3:50" ht="30" customHeight="1" thickTop="1" thickBot="1" x14ac:dyDescent="0.25">
      <c r="C609" s="118"/>
      <c r="D609" s="126"/>
      <c r="E609" s="115"/>
      <c r="F609" s="115"/>
      <c r="G609" s="118"/>
      <c r="H609" s="127"/>
      <c r="I609" s="127"/>
      <c r="J609" s="127"/>
      <c r="K609" s="127"/>
      <c r="L609" s="127"/>
      <c r="M609" s="127"/>
      <c r="N609" s="127"/>
      <c r="O609" s="127"/>
      <c r="P609" s="127"/>
      <c r="Q609" s="109"/>
      <c r="R609" s="127"/>
      <c r="S609" s="127"/>
      <c r="U609" s="15" t="str">
        <f t="shared" si="119"/>
        <v/>
      </c>
      <c r="V609" t="str">
        <f t="shared" si="113"/>
        <v/>
      </c>
      <c r="W609" t="str">
        <f t="shared" si="114"/>
        <v/>
      </c>
      <c r="X609" t="str">
        <f t="shared" si="115"/>
        <v/>
      </c>
      <c r="Y609" t="str">
        <f t="shared" si="116"/>
        <v/>
      </c>
      <c r="Z609" t="str">
        <f t="shared" si="117"/>
        <v/>
      </c>
      <c r="AA609" t="str">
        <f t="shared" si="118"/>
        <v/>
      </c>
      <c r="AB609">
        <v>602</v>
      </c>
      <c r="AC609" t="str">
        <f>IF(ISERROR(IF(U609="","",IF(OR(U609=Cad_Inicial!$D$8,X609=Cad_Inicial!$D$8),Cad_Inicial!$D$8+AB609*1000,0))),"",IF(U609="","",IF(OR(U609=Cad_Inicial!$D$8,X609=Cad_Inicial!$D$8),Cad_Inicial!$D$8+AB609*1000,0)))</f>
        <v/>
      </c>
      <c r="AK609" s="50" t="e">
        <f t="shared" si="120"/>
        <v>#VALUE!</v>
      </c>
      <c r="AL609" s="50" t="e">
        <f t="shared" si="121"/>
        <v>#VALUE!</v>
      </c>
      <c r="AM609">
        <f t="shared" si="124"/>
        <v>0</v>
      </c>
      <c r="AN609">
        <f t="shared" si="123"/>
        <v>0</v>
      </c>
      <c r="AO609">
        <f t="shared" si="123"/>
        <v>0</v>
      </c>
      <c r="AP609">
        <f t="shared" si="123"/>
        <v>0</v>
      </c>
      <c r="AQ609">
        <f t="shared" si="123"/>
        <v>0</v>
      </c>
      <c r="AR609">
        <f t="shared" si="123"/>
        <v>0</v>
      </c>
      <c r="AS609">
        <f t="shared" si="123"/>
        <v>0</v>
      </c>
      <c r="AT609">
        <f t="shared" si="123"/>
        <v>0</v>
      </c>
      <c r="AU609">
        <f t="shared" si="123"/>
        <v>0</v>
      </c>
      <c r="AV609">
        <f t="shared" si="123"/>
        <v>0</v>
      </c>
      <c r="AW609">
        <f t="shared" si="123"/>
        <v>0</v>
      </c>
      <c r="AX609">
        <f t="shared" si="123"/>
        <v>0</v>
      </c>
    </row>
    <row r="610" spans="3:50" ht="30" customHeight="1" thickTop="1" thickBot="1" x14ac:dyDescent="0.25">
      <c r="C610" s="118"/>
      <c r="D610" s="126"/>
      <c r="E610" s="115"/>
      <c r="F610" s="115"/>
      <c r="G610" s="118"/>
      <c r="H610" s="127"/>
      <c r="I610" s="127"/>
      <c r="J610" s="127"/>
      <c r="K610" s="127"/>
      <c r="L610" s="127"/>
      <c r="M610" s="127"/>
      <c r="N610" s="127"/>
      <c r="O610" s="127"/>
      <c r="P610" s="127"/>
      <c r="Q610" s="109"/>
      <c r="R610" s="127"/>
      <c r="S610" s="127"/>
      <c r="U610" s="15" t="str">
        <f t="shared" si="119"/>
        <v/>
      </c>
      <c r="V610" t="str">
        <f t="shared" si="113"/>
        <v/>
      </c>
      <c r="W610" t="str">
        <f t="shared" si="114"/>
        <v/>
      </c>
      <c r="X610" t="str">
        <f t="shared" si="115"/>
        <v/>
      </c>
      <c r="Y610" t="str">
        <f t="shared" si="116"/>
        <v/>
      </c>
      <c r="Z610" t="str">
        <f t="shared" si="117"/>
        <v/>
      </c>
      <c r="AA610" t="str">
        <f t="shared" si="118"/>
        <v/>
      </c>
      <c r="AB610">
        <v>603</v>
      </c>
      <c r="AC610" t="str">
        <f>IF(ISERROR(IF(U610="","",IF(OR(U610=Cad_Inicial!$D$8,X610=Cad_Inicial!$D$8),Cad_Inicial!$D$8+AB610*1000,0))),"",IF(U610="","",IF(OR(U610=Cad_Inicial!$D$8,X610=Cad_Inicial!$D$8),Cad_Inicial!$D$8+AB610*1000,0)))</f>
        <v/>
      </c>
      <c r="AK610" s="50" t="e">
        <f t="shared" si="120"/>
        <v>#VALUE!</v>
      </c>
      <c r="AL610" s="50" t="e">
        <f t="shared" si="121"/>
        <v>#VALUE!</v>
      </c>
      <c r="AM610">
        <f t="shared" si="124"/>
        <v>0</v>
      </c>
      <c r="AN610">
        <f t="shared" si="123"/>
        <v>0</v>
      </c>
      <c r="AO610">
        <f t="shared" si="123"/>
        <v>0</v>
      </c>
      <c r="AP610">
        <f t="shared" si="123"/>
        <v>0</v>
      </c>
      <c r="AQ610">
        <f t="shared" si="123"/>
        <v>0</v>
      </c>
      <c r="AR610">
        <f t="shared" si="123"/>
        <v>0</v>
      </c>
      <c r="AS610">
        <f t="shared" si="123"/>
        <v>0</v>
      </c>
      <c r="AT610">
        <f t="shared" si="123"/>
        <v>0</v>
      </c>
      <c r="AU610">
        <f t="shared" si="123"/>
        <v>0</v>
      </c>
      <c r="AV610">
        <f t="shared" si="123"/>
        <v>0</v>
      </c>
      <c r="AW610">
        <f t="shared" si="123"/>
        <v>0</v>
      </c>
      <c r="AX610">
        <f t="shared" si="123"/>
        <v>0</v>
      </c>
    </row>
    <row r="611" spans="3:50" ht="30" customHeight="1" thickTop="1" thickBot="1" x14ac:dyDescent="0.25">
      <c r="C611" s="118"/>
      <c r="D611" s="126"/>
      <c r="E611" s="115"/>
      <c r="F611" s="115"/>
      <c r="G611" s="118"/>
      <c r="H611" s="127"/>
      <c r="I611" s="127"/>
      <c r="J611" s="127"/>
      <c r="K611" s="127"/>
      <c r="L611" s="127"/>
      <c r="M611" s="127"/>
      <c r="N611" s="127"/>
      <c r="O611" s="127"/>
      <c r="P611" s="127"/>
      <c r="Q611" s="109"/>
      <c r="R611" s="127"/>
      <c r="S611" s="127"/>
      <c r="U611" s="15" t="str">
        <f t="shared" si="119"/>
        <v/>
      </c>
      <c r="V611" t="str">
        <f t="shared" si="113"/>
        <v/>
      </c>
      <c r="W611" t="str">
        <f t="shared" si="114"/>
        <v/>
      </c>
      <c r="X611" t="str">
        <f t="shared" si="115"/>
        <v/>
      </c>
      <c r="Y611" t="str">
        <f t="shared" si="116"/>
        <v/>
      </c>
      <c r="Z611" t="str">
        <f t="shared" si="117"/>
        <v/>
      </c>
      <c r="AA611" t="str">
        <f t="shared" si="118"/>
        <v/>
      </c>
      <c r="AB611">
        <v>604</v>
      </c>
      <c r="AC611" t="str">
        <f>IF(ISERROR(IF(U611="","",IF(OR(U611=Cad_Inicial!$D$8,X611=Cad_Inicial!$D$8),Cad_Inicial!$D$8+AB611*1000,0))),"",IF(U611="","",IF(OR(U611=Cad_Inicial!$D$8,X611=Cad_Inicial!$D$8),Cad_Inicial!$D$8+AB611*1000,0)))</f>
        <v/>
      </c>
      <c r="AK611" s="50" t="e">
        <f t="shared" si="120"/>
        <v>#VALUE!</v>
      </c>
      <c r="AL611" s="50" t="e">
        <f t="shared" si="121"/>
        <v>#VALUE!</v>
      </c>
      <c r="AM611">
        <f t="shared" si="124"/>
        <v>0</v>
      </c>
      <c r="AN611">
        <f t="shared" si="123"/>
        <v>0</v>
      </c>
      <c r="AO611">
        <f t="shared" si="123"/>
        <v>0</v>
      </c>
      <c r="AP611">
        <f t="shared" si="123"/>
        <v>0</v>
      </c>
      <c r="AQ611">
        <f t="shared" si="123"/>
        <v>0</v>
      </c>
      <c r="AR611">
        <f t="shared" si="123"/>
        <v>0</v>
      </c>
      <c r="AS611">
        <f t="shared" si="123"/>
        <v>0</v>
      </c>
      <c r="AT611">
        <f t="shared" si="123"/>
        <v>0</v>
      </c>
      <c r="AU611">
        <f t="shared" si="123"/>
        <v>0</v>
      </c>
      <c r="AV611">
        <f t="shared" si="123"/>
        <v>0</v>
      </c>
      <c r="AW611">
        <f t="shared" si="123"/>
        <v>0</v>
      </c>
      <c r="AX611">
        <f t="shared" si="123"/>
        <v>0</v>
      </c>
    </row>
    <row r="612" spans="3:50" ht="30" customHeight="1" thickTop="1" thickBot="1" x14ac:dyDescent="0.25">
      <c r="C612" s="118"/>
      <c r="D612" s="126"/>
      <c r="E612" s="115"/>
      <c r="F612" s="115"/>
      <c r="G612" s="118"/>
      <c r="H612" s="127"/>
      <c r="I612" s="127"/>
      <c r="J612" s="127"/>
      <c r="K612" s="127"/>
      <c r="L612" s="127"/>
      <c r="M612" s="127"/>
      <c r="N612" s="127"/>
      <c r="O612" s="127"/>
      <c r="P612" s="127"/>
      <c r="Q612" s="109"/>
      <c r="R612" s="127"/>
      <c r="S612" s="127"/>
      <c r="U612" s="15" t="str">
        <f t="shared" si="119"/>
        <v/>
      </c>
      <c r="V612" t="str">
        <f t="shared" si="113"/>
        <v/>
      </c>
      <c r="W612" t="str">
        <f t="shared" si="114"/>
        <v/>
      </c>
      <c r="X612" t="str">
        <f t="shared" si="115"/>
        <v/>
      </c>
      <c r="Y612" t="str">
        <f t="shared" si="116"/>
        <v/>
      </c>
      <c r="Z612" t="str">
        <f t="shared" si="117"/>
        <v/>
      </c>
      <c r="AA612" t="str">
        <f t="shared" si="118"/>
        <v/>
      </c>
      <c r="AB612">
        <v>605</v>
      </c>
      <c r="AC612" t="str">
        <f>IF(ISERROR(IF(U612="","",IF(OR(U612=Cad_Inicial!$D$8,X612=Cad_Inicial!$D$8),Cad_Inicial!$D$8+AB612*1000,0))),"",IF(U612="","",IF(OR(U612=Cad_Inicial!$D$8,X612=Cad_Inicial!$D$8),Cad_Inicial!$D$8+AB612*1000,0)))</f>
        <v/>
      </c>
      <c r="AK612" s="50" t="e">
        <f t="shared" si="120"/>
        <v>#VALUE!</v>
      </c>
      <c r="AL612" s="50" t="e">
        <f t="shared" si="121"/>
        <v>#VALUE!</v>
      </c>
      <c r="AM612">
        <f t="shared" si="124"/>
        <v>0</v>
      </c>
      <c r="AN612">
        <f t="shared" si="123"/>
        <v>0</v>
      </c>
      <c r="AO612">
        <f t="shared" si="123"/>
        <v>0</v>
      </c>
      <c r="AP612">
        <f t="shared" si="123"/>
        <v>0</v>
      </c>
      <c r="AQ612">
        <f t="shared" si="123"/>
        <v>0</v>
      </c>
      <c r="AR612">
        <f t="shared" si="123"/>
        <v>0</v>
      </c>
      <c r="AS612">
        <f t="shared" si="123"/>
        <v>0</v>
      </c>
      <c r="AT612">
        <f t="shared" si="123"/>
        <v>0</v>
      </c>
      <c r="AU612">
        <f t="shared" si="123"/>
        <v>0</v>
      </c>
      <c r="AV612">
        <f t="shared" si="123"/>
        <v>0</v>
      </c>
      <c r="AW612">
        <f t="shared" si="123"/>
        <v>0</v>
      </c>
      <c r="AX612">
        <f t="shared" si="123"/>
        <v>0</v>
      </c>
    </row>
    <row r="613" spans="3:50" ht="30" customHeight="1" thickTop="1" thickBot="1" x14ac:dyDescent="0.25">
      <c r="C613" s="118"/>
      <c r="D613" s="126"/>
      <c r="E613" s="115"/>
      <c r="F613" s="115"/>
      <c r="G613" s="118"/>
      <c r="H613" s="127"/>
      <c r="I613" s="127"/>
      <c r="J613" s="127"/>
      <c r="K613" s="127"/>
      <c r="L613" s="127"/>
      <c r="M613" s="127"/>
      <c r="N613" s="127"/>
      <c r="O613" s="127"/>
      <c r="P613" s="127"/>
      <c r="Q613" s="109"/>
      <c r="R613" s="127"/>
      <c r="S613" s="127"/>
      <c r="U613" s="15" t="str">
        <f t="shared" si="119"/>
        <v/>
      </c>
      <c r="V613" t="str">
        <f t="shared" si="113"/>
        <v/>
      </c>
      <c r="W613" t="str">
        <f t="shared" si="114"/>
        <v/>
      </c>
      <c r="X613" t="str">
        <f t="shared" si="115"/>
        <v/>
      </c>
      <c r="Y613" t="str">
        <f t="shared" si="116"/>
        <v/>
      </c>
      <c r="Z613" t="str">
        <f t="shared" si="117"/>
        <v/>
      </c>
      <c r="AA613" t="str">
        <f t="shared" si="118"/>
        <v/>
      </c>
      <c r="AB613">
        <v>606</v>
      </c>
      <c r="AC613" t="str">
        <f>IF(ISERROR(IF(U613="","",IF(OR(U613=Cad_Inicial!$D$8,X613=Cad_Inicial!$D$8),Cad_Inicial!$D$8+AB613*1000,0))),"",IF(U613="","",IF(OR(U613=Cad_Inicial!$D$8,X613=Cad_Inicial!$D$8),Cad_Inicial!$D$8+AB613*1000,0)))</f>
        <v/>
      </c>
      <c r="AK613" s="50" t="e">
        <f t="shared" si="120"/>
        <v>#VALUE!</v>
      </c>
      <c r="AL613" s="50" t="e">
        <f t="shared" si="121"/>
        <v>#VALUE!</v>
      </c>
      <c r="AM613">
        <f t="shared" si="124"/>
        <v>0</v>
      </c>
      <c r="AN613">
        <f t="shared" si="123"/>
        <v>0</v>
      </c>
      <c r="AO613">
        <f t="shared" si="123"/>
        <v>0</v>
      </c>
      <c r="AP613">
        <f t="shared" si="123"/>
        <v>0</v>
      </c>
      <c r="AQ613">
        <f t="shared" si="123"/>
        <v>0</v>
      </c>
      <c r="AR613">
        <f t="shared" si="123"/>
        <v>0</v>
      </c>
      <c r="AS613">
        <f t="shared" si="123"/>
        <v>0</v>
      </c>
      <c r="AT613">
        <f t="shared" si="123"/>
        <v>0</v>
      </c>
      <c r="AU613">
        <f t="shared" si="123"/>
        <v>0</v>
      </c>
      <c r="AV613">
        <f t="shared" si="123"/>
        <v>0</v>
      </c>
      <c r="AW613">
        <f t="shared" si="123"/>
        <v>0</v>
      </c>
      <c r="AX613">
        <f t="shared" si="123"/>
        <v>0</v>
      </c>
    </row>
    <row r="614" spans="3:50" ht="30" customHeight="1" thickTop="1" thickBot="1" x14ac:dyDescent="0.25">
      <c r="C614" s="118"/>
      <c r="D614" s="126"/>
      <c r="E614" s="115"/>
      <c r="F614" s="115"/>
      <c r="G614" s="118"/>
      <c r="H614" s="127"/>
      <c r="I614" s="127"/>
      <c r="J614" s="127"/>
      <c r="K614" s="127"/>
      <c r="L614" s="127"/>
      <c r="M614" s="127"/>
      <c r="N614" s="127"/>
      <c r="O614" s="127"/>
      <c r="P614" s="127"/>
      <c r="Q614" s="109"/>
      <c r="R614" s="127"/>
      <c r="S614" s="127"/>
      <c r="U614" s="15" t="str">
        <f t="shared" si="119"/>
        <v/>
      </c>
      <c r="V614" t="str">
        <f t="shared" si="113"/>
        <v/>
      </c>
      <c r="W614" t="str">
        <f t="shared" si="114"/>
        <v/>
      </c>
      <c r="X614" t="str">
        <f t="shared" si="115"/>
        <v/>
      </c>
      <c r="Y614" t="str">
        <f t="shared" si="116"/>
        <v/>
      </c>
      <c r="Z614" t="str">
        <f t="shared" si="117"/>
        <v/>
      </c>
      <c r="AA614" t="str">
        <f t="shared" si="118"/>
        <v/>
      </c>
      <c r="AB614">
        <v>607</v>
      </c>
      <c r="AC614" t="str">
        <f>IF(ISERROR(IF(U614="","",IF(OR(U614=Cad_Inicial!$D$8,X614=Cad_Inicial!$D$8),Cad_Inicial!$D$8+AB614*1000,0))),"",IF(U614="","",IF(OR(U614=Cad_Inicial!$D$8,X614=Cad_Inicial!$D$8),Cad_Inicial!$D$8+AB614*1000,0)))</f>
        <v/>
      </c>
      <c r="AK614" s="50" t="e">
        <f t="shared" si="120"/>
        <v>#VALUE!</v>
      </c>
      <c r="AL614" s="50" t="e">
        <f t="shared" si="121"/>
        <v>#VALUE!</v>
      </c>
      <c r="AM614">
        <f t="shared" si="124"/>
        <v>0</v>
      </c>
      <c r="AN614">
        <f t="shared" si="123"/>
        <v>0</v>
      </c>
      <c r="AO614">
        <f t="shared" si="123"/>
        <v>0</v>
      </c>
      <c r="AP614">
        <f t="shared" si="123"/>
        <v>0</v>
      </c>
      <c r="AQ614">
        <f t="shared" si="123"/>
        <v>0</v>
      </c>
      <c r="AR614">
        <f t="shared" si="123"/>
        <v>0</v>
      </c>
      <c r="AS614">
        <f t="shared" si="123"/>
        <v>0</v>
      </c>
      <c r="AT614">
        <f t="shared" si="123"/>
        <v>0</v>
      </c>
      <c r="AU614">
        <f t="shared" si="123"/>
        <v>0</v>
      </c>
      <c r="AV614">
        <f t="shared" si="123"/>
        <v>0</v>
      </c>
      <c r="AW614">
        <f t="shared" si="123"/>
        <v>0</v>
      </c>
      <c r="AX614">
        <f t="shared" si="123"/>
        <v>0</v>
      </c>
    </row>
    <row r="615" spans="3:50" ht="30" customHeight="1" thickTop="1" thickBot="1" x14ac:dyDescent="0.25">
      <c r="C615" s="118"/>
      <c r="D615" s="126"/>
      <c r="E615" s="115"/>
      <c r="F615" s="115"/>
      <c r="G615" s="118"/>
      <c r="H615" s="127"/>
      <c r="I615" s="127"/>
      <c r="J615" s="127"/>
      <c r="K615" s="127"/>
      <c r="L615" s="127"/>
      <c r="M615" s="127"/>
      <c r="N615" s="127"/>
      <c r="O615" s="127"/>
      <c r="P615" s="127"/>
      <c r="Q615" s="109"/>
      <c r="R615" s="127"/>
      <c r="S615" s="127"/>
      <c r="U615" s="15" t="str">
        <f t="shared" si="119"/>
        <v/>
      </c>
      <c r="V615" t="str">
        <f t="shared" si="113"/>
        <v/>
      </c>
      <c r="W615" t="str">
        <f t="shared" si="114"/>
        <v/>
      </c>
      <c r="X615" t="str">
        <f t="shared" si="115"/>
        <v/>
      </c>
      <c r="Y615" t="str">
        <f t="shared" si="116"/>
        <v/>
      </c>
      <c r="Z615" t="str">
        <f t="shared" si="117"/>
        <v/>
      </c>
      <c r="AA615" t="str">
        <f t="shared" si="118"/>
        <v/>
      </c>
      <c r="AB615">
        <v>608</v>
      </c>
      <c r="AC615" t="str">
        <f>IF(ISERROR(IF(U615="","",IF(OR(U615=Cad_Inicial!$D$8,X615=Cad_Inicial!$D$8),Cad_Inicial!$D$8+AB615*1000,0))),"",IF(U615="","",IF(OR(U615=Cad_Inicial!$D$8,X615=Cad_Inicial!$D$8),Cad_Inicial!$D$8+AB615*1000,0)))</f>
        <v/>
      </c>
      <c r="AK615" s="50" t="e">
        <f t="shared" si="120"/>
        <v>#VALUE!</v>
      </c>
      <c r="AL615" s="50" t="e">
        <f t="shared" si="121"/>
        <v>#VALUE!</v>
      </c>
      <c r="AM615">
        <f t="shared" si="124"/>
        <v>0</v>
      </c>
      <c r="AN615">
        <f t="shared" si="123"/>
        <v>0</v>
      </c>
      <c r="AO615">
        <f t="shared" si="123"/>
        <v>0</v>
      </c>
      <c r="AP615">
        <f t="shared" si="123"/>
        <v>0</v>
      </c>
      <c r="AQ615">
        <f t="shared" si="123"/>
        <v>0</v>
      </c>
      <c r="AR615">
        <f t="shared" si="123"/>
        <v>0</v>
      </c>
      <c r="AS615">
        <f t="shared" si="123"/>
        <v>0</v>
      </c>
      <c r="AT615">
        <f t="shared" si="123"/>
        <v>0</v>
      </c>
      <c r="AU615">
        <f t="shared" si="123"/>
        <v>0</v>
      </c>
      <c r="AV615">
        <f t="shared" si="123"/>
        <v>0</v>
      </c>
      <c r="AW615">
        <f t="shared" si="123"/>
        <v>0</v>
      </c>
      <c r="AX615">
        <f t="shared" si="123"/>
        <v>0</v>
      </c>
    </row>
    <row r="616" spans="3:50" ht="30" customHeight="1" thickTop="1" thickBot="1" x14ac:dyDescent="0.25">
      <c r="C616" s="118"/>
      <c r="D616" s="126"/>
      <c r="E616" s="115"/>
      <c r="F616" s="115"/>
      <c r="G616" s="118"/>
      <c r="H616" s="127"/>
      <c r="I616" s="127"/>
      <c r="J616" s="127"/>
      <c r="K616" s="127"/>
      <c r="L616" s="127"/>
      <c r="M616" s="127"/>
      <c r="N616" s="127"/>
      <c r="O616" s="127"/>
      <c r="P616" s="127"/>
      <c r="Q616" s="109"/>
      <c r="R616" s="127"/>
      <c r="S616" s="127"/>
      <c r="U616" s="15" t="str">
        <f t="shared" si="119"/>
        <v/>
      </c>
      <c r="V616" t="str">
        <f t="shared" si="113"/>
        <v/>
      </c>
      <c r="W616" t="str">
        <f t="shared" si="114"/>
        <v/>
      </c>
      <c r="X616" t="str">
        <f t="shared" si="115"/>
        <v/>
      </c>
      <c r="Y616" t="str">
        <f t="shared" si="116"/>
        <v/>
      </c>
      <c r="Z616" t="str">
        <f t="shared" si="117"/>
        <v/>
      </c>
      <c r="AA616" t="str">
        <f t="shared" si="118"/>
        <v/>
      </c>
      <c r="AB616">
        <v>609</v>
      </c>
      <c r="AC616" t="str">
        <f>IF(ISERROR(IF(U616="","",IF(OR(U616=Cad_Inicial!$D$8,X616=Cad_Inicial!$D$8),Cad_Inicial!$D$8+AB616*1000,0))),"",IF(U616="","",IF(OR(U616=Cad_Inicial!$D$8,X616=Cad_Inicial!$D$8),Cad_Inicial!$D$8+AB616*1000,0)))</f>
        <v/>
      </c>
      <c r="AK616" s="50" t="e">
        <f t="shared" si="120"/>
        <v>#VALUE!</v>
      </c>
      <c r="AL616" s="50" t="e">
        <f t="shared" si="121"/>
        <v>#VALUE!</v>
      </c>
      <c r="AM616">
        <f t="shared" si="124"/>
        <v>0</v>
      </c>
      <c r="AN616">
        <f t="shared" si="123"/>
        <v>0</v>
      </c>
      <c r="AO616">
        <f t="shared" si="123"/>
        <v>0</v>
      </c>
      <c r="AP616">
        <f t="shared" si="123"/>
        <v>0</v>
      </c>
      <c r="AQ616">
        <f t="shared" si="123"/>
        <v>0</v>
      </c>
      <c r="AR616">
        <f t="shared" si="123"/>
        <v>0</v>
      </c>
      <c r="AS616">
        <f t="shared" si="123"/>
        <v>0</v>
      </c>
      <c r="AT616">
        <f t="shared" si="123"/>
        <v>0</v>
      </c>
      <c r="AU616">
        <f t="shared" si="123"/>
        <v>0</v>
      </c>
      <c r="AV616">
        <f t="shared" si="123"/>
        <v>0</v>
      </c>
      <c r="AW616">
        <f t="shared" si="123"/>
        <v>0</v>
      </c>
      <c r="AX616">
        <f t="shared" si="123"/>
        <v>0</v>
      </c>
    </row>
    <row r="617" spans="3:50" ht="30" customHeight="1" thickTop="1" thickBot="1" x14ac:dyDescent="0.25">
      <c r="C617" s="118"/>
      <c r="D617" s="126"/>
      <c r="E617" s="115"/>
      <c r="F617" s="115"/>
      <c r="G617" s="118"/>
      <c r="H617" s="127"/>
      <c r="I617" s="127"/>
      <c r="J617" s="127"/>
      <c r="K617" s="127"/>
      <c r="L617" s="127"/>
      <c r="M617" s="127"/>
      <c r="N617" s="127"/>
      <c r="O617" s="127"/>
      <c r="P617" s="127"/>
      <c r="Q617" s="109"/>
      <c r="R617" s="127"/>
      <c r="S617" s="127"/>
      <c r="U617" s="15" t="str">
        <f t="shared" si="119"/>
        <v/>
      </c>
      <c r="V617" t="str">
        <f t="shared" si="113"/>
        <v/>
      </c>
      <c r="W617" t="str">
        <f t="shared" si="114"/>
        <v/>
      </c>
      <c r="X617" t="str">
        <f t="shared" si="115"/>
        <v/>
      </c>
      <c r="Y617" t="str">
        <f t="shared" si="116"/>
        <v/>
      </c>
      <c r="Z617" t="str">
        <f t="shared" si="117"/>
        <v/>
      </c>
      <c r="AA617" t="str">
        <f t="shared" si="118"/>
        <v/>
      </c>
      <c r="AB617">
        <v>610</v>
      </c>
      <c r="AC617" t="str">
        <f>IF(ISERROR(IF(U617="","",IF(OR(U617=Cad_Inicial!$D$8,X617=Cad_Inicial!$D$8),Cad_Inicial!$D$8+AB617*1000,0))),"",IF(U617="","",IF(OR(U617=Cad_Inicial!$D$8,X617=Cad_Inicial!$D$8),Cad_Inicial!$D$8+AB617*1000,0)))</f>
        <v/>
      </c>
      <c r="AK617" s="50" t="e">
        <f t="shared" si="120"/>
        <v>#VALUE!</v>
      </c>
      <c r="AL617" s="50" t="e">
        <f t="shared" si="121"/>
        <v>#VALUE!</v>
      </c>
      <c r="AM617">
        <f t="shared" si="124"/>
        <v>0</v>
      </c>
      <c r="AN617">
        <f t="shared" si="123"/>
        <v>0</v>
      </c>
      <c r="AO617">
        <f t="shared" si="123"/>
        <v>0</v>
      </c>
      <c r="AP617">
        <f t="shared" si="123"/>
        <v>0</v>
      </c>
      <c r="AQ617">
        <f t="shared" si="123"/>
        <v>0</v>
      </c>
      <c r="AR617">
        <f t="shared" si="123"/>
        <v>0</v>
      </c>
      <c r="AS617">
        <f t="shared" si="123"/>
        <v>0</v>
      </c>
      <c r="AT617">
        <f t="shared" si="123"/>
        <v>0</v>
      </c>
      <c r="AU617">
        <f t="shared" si="123"/>
        <v>0</v>
      </c>
      <c r="AV617">
        <f t="shared" si="123"/>
        <v>0</v>
      </c>
      <c r="AW617">
        <f t="shared" si="123"/>
        <v>0</v>
      </c>
      <c r="AX617">
        <f t="shared" si="123"/>
        <v>0</v>
      </c>
    </row>
    <row r="618" spans="3:50" ht="30" customHeight="1" thickTop="1" thickBot="1" x14ac:dyDescent="0.25">
      <c r="C618" s="118"/>
      <c r="D618" s="126"/>
      <c r="E618" s="115"/>
      <c r="F618" s="115"/>
      <c r="G618" s="118"/>
      <c r="H618" s="127"/>
      <c r="I618" s="127"/>
      <c r="J618" s="127"/>
      <c r="K618" s="127"/>
      <c r="L618" s="127"/>
      <c r="M618" s="127"/>
      <c r="N618" s="127"/>
      <c r="O618" s="127"/>
      <c r="P618" s="127"/>
      <c r="Q618" s="109"/>
      <c r="R618" s="127"/>
      <c r="S618" s="127"/>
      <c r="U618" s="15" t="str">
        <f t="shared" si="119"/>
        <v/>
      </c>
      <c r="V618" t="str">
        <f t="shared" si="113"/>
        <v/>
      </c>
      <c r="W618" t="str">
        <f t="shared" si="114"/>
        <v/>
      </c>
      <c r="X618" t="str">
        <f t="shared" si="115"/>
        <v/>
      </c>
      <c r="Y618" t="str">
        <f t="shared" si="116"/>
        <v/>
      </c>
      <c r="Z618" t="str">
        <f t="shared" si="117"/>
        <v/>
      </c>
      <c r="AA618" t="str">
        <f t="shared" si="118"/>
        <v/>
      </c>
      <c r="AB618">
        <v>611</v>
      </c>
      <c r="AC618" t="str">
        <f>IF(ISERROR(IF(U618="","",IF(OR(U618=Cad_Inicial!$D$8,X618=Cad_Inicial!$D$8),Cad_Inicial!$D$8+AB618*1000,0))),"",IF(U618="","",IF(OR(U618=Cad_Inicial!$D$8,X618=Cad_Inicial!$D$8),Cad_Inicial!$D$8+AB618*1000,0)))</f>
        <v/>
      </c>
      <c r="AK618" s="50" t="e">
        <f t="shared" si="120"/>
        <v>#VALUE!</v>
      </c>
      <c r="AL618" s="50" t="e">
        <f t="shared" si="121"/>
        <v>#VALUE!</v>
      </c>
      <c r="AM618">
        <f t="shared" si="124"/>
        <v>0</v>
      </c>
      <c r="AN618">
        <f t="shared" si="123"/>
        <v>0</v>
      </c>
      <c r="AO618">
        <f t="shared" si="123"/>
        <v>0</v>
      </c>
      <c r="AP618">
        <f t="shared" si="123"/>
        <v>0</v>
      </c>
      <c r="AQ618">
        <f t="shared" si="123"/>
        <v>0</v>
      </c>
      <c r="AR618">
        <f t="shared" si="123"/>
        <v>0</v>
      </c>
      <c r="AS618">
        <f t="shared" si="123"/>
        <v>0</v>
      </c>
      <c r="AT618">
        <f t="shared" si="123"/>
        <v>0</v>
      </c>
      <c r="AU618">
        <f t="shared" si="123"/>
        <v>0</v>
      </c>
      <c r="AV618">
        <f t="shared" si="123"/>
        <v>0</v>
      </c>
      <c r="AW618">
        <f t="shared" si="123"/>
        <v>0</v>
      </c>
      <c r="AX618">
        <f t="shared" si="123"/>
        <v>0</v>
      </c>
    </row>
    <row r="619" spans="3:50" ht="30" customHeight="1" thickTop="1" thickBot="1" x14ac:dyDescent="0.25">
      <c r="C619" s="118"/>
      <c r="D619" s="126"/>
      <c r="E619" s="115"/>
      <c r="F619" s="115"/>
      <c r="G619" s="118"/>
      <c r="H619" s="127"/>
      <c r="I619" s="127"/>
      <c r="J619" s="127"/>
      <c r="K619" s="127"/>
      <c r="L619" s="127"/>
      <c r="M619" s="127"/>
      <c r="N619" s="127"/>
      <c r="O619" s="127"/>
      <c r="P619" s="127"/>
      <c r="Q619" s="109"/>
      <c r="R619" s="127"/>
      <c r="S619" s="127"/>
      <c r="U619" s="15" t="str">
        <f t="shared" si="119"/>
        <v/>
      </c>
      <c r="V619" t="str">
        <f t="shared" si="113"/>
        <v/>
      </c>
      <c r="W619" t="str">
        <f t="shared" si="114"/>
        <v/>
      </c>
      <c r="X619" t="str">
        <f t="shared" si="115"/>
        <v/>
      </c>
      <c r="Y619" t="str">
        <f t="shared" si="116"/>
        <v/>
      </c>
      <c r="Z619" t="str">
        <f t="shared" si="117"/>
        <v/>
      </c>
      <c r="AA619" t="str">
        <f t="shared" si="118"/>
        <v/>
      </c>
      <c r="AB619">
        <v>612</v>
      </c>
      <c r="AC619" t="str">
        <f>IF(ISERROR(IF(U619="","",IF(OR(U619=Cad_Inicial!$D$8,X619=Cad_Inicial!$D$8),Cad_Inicial!$D$8+AB619*1000,0))),"",IF(U619="","",IF(OR(U619=Cad_Inicial!$D$8,X619=Cad_Inicial!$D$8),Cad_Inicial!$D$8+AB619*1000,0)))</f>
        <v/>
      </c>
      <c r="AK619" s="50" t="e">
        <f t="shared" si="120"/>
        <v>#VALUE!</v>
      </c>
      <c r="AL619" s="50" t="e">
        <f t="shared" si="121"/>
        <v>#VALUE!</v>
      </c>
      <c r="AM619">
        <f t="shared" si="124"/>
        <v>0</v>
      </c>
      <c r="AN619">
        <f t="shared" si="123"/>
        <v>0</v>
      </c>
      <c r="AO619">
        <f t="shared" si="123"/>
        <v>0</v>
      </c>
      <c r="AP619">
        <f t="shared" si="123"/>
        <v>0</v>
      </c>
      <c r="AQ619">
        <f t="shared" si="123"/>
        <v>0</v>
      </c>
      <c r="AR619">
        <f t="shared" si="123"/>
        <v>0</v>
      </c>
      <c r="AS619">
        <f t="shared" si="123"/>
        <v>0</v>
      </c>
      <c r="AT619">
        <f t="shared" si="123"/>
        <v>0</v>
      </c>
      <c r="AU619">
        <f t="shared" si="123"/>
        <v>0</v>
      </c>
      <c r="AV619">
        <f t="shared" si="123"/>
        <v>0</v>
      </c>
      <c r="AW619">
        <f t="shared" si="123"/>
        <v>0</v>
      </c>
      <c r="AX619">
        <f t="shared" si="123"/>
        <v>0</v>
      </c>
    </row>
    <row r="620" spans="3:50" ht="30" customHeight="1" thickTop="1" thickBot="1" x14ac:dyDescent="0.25">
      <c r="C620" s="118"/>
      <c r="D620" s="126"/>
      <c r="E620" s="115"/>
      <c r="F620" s="115"/>
      <c r="G620" s="118"/>
      <c r="H620" s="127"/>
      <c r="I620" s="127"/>
      <c r="J620" s="127"/>
      <c r="K620" s="127"/>
      <c r="L620" s="127"/>
      <c r="M620" s="127"/>
      <c r="N620" s="127"/>
      <c r="O620" s="127"/>
      <c r="P620" s="127"/>
      <c r="Q620" s="109"/>
      <c r="R620" s="127"/>
      <c r="S620" s="127"/>
      <c r="U620" s="15" t="str">
        <f t="shared" si="119"/>
        <v/>
      </c>
      <c r="V620" t="str">
        <f t="shared" si="113"/>
        <v/>
      </c>
      <c r="W620" t="str">
        <f t="shared" si="114"/>
        <v/>
      </c>
      <c r="X620" t="str">
        <f t="shared" si="115"/>
        <v/>
      </c>
      <c r="Y620" t="str">
        <f t="shared" si="116"/>
        <v/>
      </c>
      <c r="Z620" t="str">
        <f t="shared" si="117"/>
        <v/>
      </c>
      <c r="AA620" t="str">
        <f t="shared" si="118"/>
        <v/>
      </c>
      <c r="AB620">
        <v>613</v>
      </c>
      <c r="AC620" t="str">
        <f>IF(ISERROR(IF(U620="","",IF(OR(U620=Cad_Inicial!$D$8,X620=Cad_Inicial!$D$8),Cad_Inicial!$D$8+AB620*1000,0))),"",IF(U620="","",IF(OR(U620=Cad_Inicial!$D$8,X620=Cad_Inicial!$D$8),Cad_Inicial!$D$8+AB620*1000,0)))</f>
        <v/>
      </c>
      <c r="AK620" s="50" t="e">
        <f t="shared" si="120"/>
        <v>#VALUE!</v>
      </c>
      <c r="AL620" s="50" t="e">
        <f t="shared" si="121"/>
        <v>#VALUE!</v>
      </c>
      <c r="AM620">
        <f t="shared" si="124"/>
        <v>0</v>
      </c>
      <c r="AN620">
        <f t="shared" si="123"/>
        <v>0</v>
      </c>
      <c r="AO620">
        <f t="shared" si="123"/>
        <v>0</v>
      </c>
      <c r="AP620">
        <f t="shared" si="123"/>
        <v>0</v>
      </c>
      <c r="AQ620">
        <f t="shared" si="123"/>
        <v>0</v>
      </c>
      <c r="AR620">
        <f t="shared" si="123"/>
        <v>0</v>
      </c>
      <c r="AS620">
        <f t="shared" si="123"/>
        <v>0</v>
      </c>
      <c r="AT620">
        <f t="shared" si="123"/>
        <v>0</v>
      </c>
      <c r="AU620">
        <f t="shared" si="123"/>
        <v>0</v>
      </c>
      <c r="AV620">
        <f t="shared" si="123"/>
        <v>0</v>
      </c>
      <c r="AW620">
        <f t="shared" si="123"/>
        <v>0</v>
      </c>
      <c r="AX620">
        <f t="shared" si="123"/>
        <v>0</v>
      </c>
    </row>
    <row r="621" spans="3:50" ht="30" customHeight="1" thickTop="1" thickBot="1" x14ac:dyDescent="0.25">
      <c r="C621" s="118"/>
      <c r="D621" s="126"/>
      <c r="E621" s="115"/>
      <c r="F621" s="115"/>
      <c r="G621" s="118"/>
      <c r="H621" s="127"/>
      <c r="I621" s="127"/>
      <c r="J621" s="127"/>
      <c r="K621" s="127"/>
      <c r="L621" s="127"/>
      <c r="M621" s="127"/>
      <c r="N621" s="127"/>
      <c r="O621" s="127"/>
      <c r="P621" s="127"/>
      <c r="Q621" s="109"/>
      <c r="R621" s="127"/>
      <c r="S621" s="127"/>
      <c r="U621" s="15" t="str">
        <f t="shared" si="119"/>
        <v/>
      </c>
      <c r="V621" t="str">
        <f t="shared" si="113"/>
        <v/>
      </c>
      <c r="W621" t="str">
        <f t="shared" si="114"/>
        <v/>
      </c>
      <c r="X621" t="str">
        <f t="shared" si="115"/>
        <v/>
      </c>
      <c r="Y621" t="str">
        <f t="shared" si="116"/>
        <v/>
      </c>
      <c r="Z621" t="str">
        <f t="shared" si="117"/>
        <v/>
      </c>
      <c r="AA621" t="str">
        <f t="shared" si="118"/>
        <v/>
      </c>
      <c r="AB621">
        <v>614</v>
      </c>
      <c r="AC621" t="str">
        <f>IF(ISERROR(IF(U621="","",IF(OR(U621=Cad_Inicial!$D$8,X621=Cad_Inicial!$D$8),Cad_Inicial!$D$8+AB621*1000,0))),"",IF(U621="","",IF(OR(U621=Cad_Inicial!$D$8,X621=Cad_Inicial!$D$8),Cad_Inicial!$D$8+AB621*1000,0)))</f>
        <v/>
      </c>
      <c r="AK621" s="50" t="e">
        <f t="shared" si="120"/>
        <v>#VALUE!</v>
      </c>
      <c r="AL621" s="50" t="e">
        <f t="shared" si="121"/>
        <v>#VALUE!</v>
      </c>
      <c r="AM621">
        <f t="shared" si="124"/>
        <v>0</v>
      </c>
      <c r="AN621">
        <f t="shared" si="123"/>
        <v>0</v>
      </c>
      <c r="AO621">
        <f t="shared" si="123"/>
        <v>0</v>
      </c>
      <c r="AP621">
        <f t="shared" si="123"/>
        <v>0</v>
      </c>
      <c r="AQ621">
        <f t="shared" si="123"/>
        <v>0</v>
      </c>
      <c r="AR621">
        <f t="shared" si="123"/>
        <v>0</v>
      </c>
      <c r="AS621">
        <f t="shared" si="123"/>
        <v>0</v>
      </c>
      <c r="AT621">
        <f t="shared" si="123"/>
        <v>0</v>
      </c>
      <c r="AU621">
        <f t="shared" si="123"/>
        <v>0</v>
      </c>
      <c r="AV621">
        <f t="shared" si="123"/>
        <v>0</v>
      </c>
      <c r="AW621">
        <f t="shared" si="123"/>
        <v>0</v>
      </c>
      <c r="AX621">
        <f t="shared" si="123"/>
        <v>0</v>
      </c>
    </row>
    <row r="622" spans="3:50" ht="30" customHeight="1" thickTop="1" thickBot="1" x14ac:dyDescent="0.25">
      <c r="C622" s="118"/>
      <c r="D622" s="126"/>
      <c r="E622" s="115"/>
      <c r="F622" s="115"/>
      <c r="G622" s="118"/>
      <c r="H622" s="127"/>
      <c r="I622" s="127"/>
      <c r="J622" s="127"/>
      <c r="K622" s="127"/>
      <c r="L622" s="127"/>
      <c r="M622" s="127"/>
      <c r="N622" s="127"/>
      <c r="O622" s="127"/>
      <c r="P622" s="127"/>
      <c r="Q622" s="109"/>
      <c r="R622" s="127"/>
      <c r="S622" s="127"/>
      <c r="U622" s="15" t="str">
        <f t="shared" si="119"/>
        <v/>
      </c>
      <c r="V622" t="str">
        <f t="shared" si="113"/>
        <v/>
      </c>
      <c r="W622" t="str">
        <f t="shared" si="114"/>
        <v/>
      </c>
      <c r="X622" t="str">
        <f t="shared" si="115"/>
        <v/>
      </c>
      <c r="Y622" t="str">
        <f t="shared" si="116"/>
        <v/>
      </c>
      <c r="Z622" t="str">
        <f t="shared" si="117"/>
        <v/>
      </c>
      <c r="AA622" t="str">
        <f t="shared" si="118"/>
        <v/>
      </c>
      <c r="AB622">
        <v>615</v>
      </c>
      <c r="AC622" t="str">
        <f>IF(ISERROR(IF(U622="","",IF(OR(U622=Cad_Inicial!$D$8,X622=Cad_Inicial!$D$8),Cad_Inicial!$D$8+AB622*1000,0))),"",IF(U622="","",IF(OR(U622=Cad_Inicial!$D$8,X622=Cad_Inicial!$D$8),Cad_Inicial!$D$8+AB622*1000,0)))</f>
        <v/>
      </c>
      <c r="AK622" s="50" t="e">
        <f t="shared" si="120"/>
        <v>#VALUE!</v>
      </c>
      <c r="AL622" s="50" t="e">
        <f t="shared" si="121"/>
        <v>#VALUE!</v>
      </c>
      <c r="AM622">
        <f t="shared" si="124"/>
        <v>0</v>
      </c>
      <c r="AN622">
        <f t="shared" si="123"/>
        <v>0</v>
      </c>
      <c r="AO622">
        <f t="shared" si="123"/>
        <v>0</v>
      </c>
      <c r="AP622">
        <f t="shared" si="123"/>
        <v>0</v>
      </c>
      <c r="AQ622">
        <f t="shared" si="123"/>
        <v>0</v>
      </c>
      <c r="AR622">
        <f t="shared" si="123"/>
        <v>0</v>
      </c>
      <c r="AS622">
        <f t="shared" si="123"/>
        <v>0</v>
      </c>
      <c r="AT622">
        <f t="shared" si="123"/>
        <v>0</v>
      </c>
      <c r="AU622">
        <f t="shared" si="123"/>
        <v>0</v>
      </c>
      <c r="AV622">
        <f t="shared" si="123"/>
        <v>0</v>
      </c>
      <c r="AW622">
        <f t="shared" si="123"/>
        <v>0</v>
      </c>
      <c r="AX622">
        <f t="shared" si="123"/>
        <v>0</v>
      </c>
    </row>
    <row r="623" spans="3:50" ht="30" customHeight="1" thickTop="1" thickBot="1" x14ac:dyDescent="0.25">
      <c r="C623" s="118"/>
      <c r="D623" s="126"/>
      <c r="E623" s="115"/>
      <c r="F623" s="115"/>
      <c r="G623" s="118"/>
      <c r="H623" s="127"/>
      <c r="I623" s="127"/>
      <c r="J623" s="127"/>
      <c r="K623" s="127"/>
      <c r="L623" s="127"/>
      <c r="M623" s="127"/>
      <c r="N623" s="127"/>
      <c r="O623" s="127"/>
      <c r="P623" s="127"/>
      <c r="Q623" s="109"/>
      <c r="R623" s="127"/>
      <c r="S623" s="127"/>
      <c r="U623" s="15" t="str">
        <f t="shared" si="119"/>
        <v/>
      </c>
      <c r="V623" t="str">
        <f t="shared" si="113"/>
        <v/>
      </c>
      <c r="W623" t="str">
        <f t="shared" si="114"/>
        <v/>
      </c>
      <c r="X623" t="str">
        <f t="shared" si="115"/>
        <v/>
      </c>
      <c r="Y623" t="str">
        <f t="shared" si="116"/>
        <v/>
      </c>
      <c r="Z623" t="str">
        <f t="shared" si="117"/>
        <v/>
      </c>
      <c r="AA623" t="str">
        <f t="shared" si="118"/>
        <v/>
      </c>
      <c r="AB623">
        <v>616</v>
      </c>
      <c r="AC623" t="str">
        <f>IF(ISERROR(IF(U623="","",IF(OR(U623=Cad_Inicial!$D$8,X623=Cad_Inicial!$D$8),Cad_Inicial!$D$8+AB623*1000,0))),"",IF(U623="","",IF(OR(U623=Cad_Inicial!$D$8,X623=Cad_Inicial!$D$8),Cad_Inicial!$D$8+AB623*1000,0)))</f>
        <v/>
      </c>
      <c r="AK623" s="50" t="e">
        <f t="shared" si="120"/>
        <v>#VALUE!</v>
      </c>
      <c r="AL623" s="50" t="e">
        <f t="shared" si="121"/>
        <v>#VALUE!</v>
      </c>
      <c r="AM623">
        <f t="shared" si="124"/>
        <v>0</v>
      </c>
      <c r="AN623">
        <f t="shared" si="123"/>
        <v>0</v>
      </c>
      <c r="AO623">
        <f t="shared" si="123"/>
        <v>0</v>
      </c>
      <c r="AP623">
        <f t="shared" si="123"/>
        <v>0</v>
      </c>
      <c r="AQ623">
        <f t="shared" si="123"/>
        <v>0</v>
      </c>
      <c r="AR623">
        <f t="shared" si="123"/>
        <v>0</v>
      </c>
      <c r="AS623">
        <f t="shared" si="123"/>
        <v>0</v>
      </c>
      <c r="AT623">
        <f t="shared" si="123"/>
        <v>0</v>
      </c>
      <c r="AU623">
        <f t="shared" si="123"/>
        <v>0</v>
      </c>
      <c r="AV623">
        <f t="shared" si="123"/>
        <v>0</v>
      </c>
      <c r="AW623">
        <f t="shared" si="123"/>
        <v>0</v>
      </c>
      <c r="AX623">
        <f t="shared" si="123"/>
        <v>0</v>
      </c>
    </row>
    <row r="624" spans="3:50" ht="30" customHeight="1" thickTop="1" thickBot="1" x14ac:dyDescent="0.25">
      <c r="C624" s="118"/>
      <c r="D624" s="126"/>
      <c r="E624" s="115"/>
      <c r="F624" s="115"/>
      <c r="G624" s="118"/>
      <c r="H624" s="127"/>
      <c r="I624" s="127"/>
      <c r="J624" s="127"/>
      <c r="K624" s="127"/>
      <c r="L624" s="127"/>
      <c r="M624" s="127"/>
      <c r="N624" s="127"/>
      <c r="O624" s="127"/>
      <c r="P624" s="127"/>
      <c r="Q624" s="109"/>
      <c r="R624" s="127"/>
      <c r="S624" s="127"/>
      <c r="U624" s="15" t="str">
        <f t="shared" si="119"/>
        <v/>
      </c>
      <c r="V624" t="str">
        <f t="shared" si="113"/>
        <v/>
      </c>
      <c r="W624" t="str">
        <f t="shared" si="114"/>
        <v/>
      </c>
      <c r="X624" t="str">
        <f t="shared" si="115"/>
        <v/>
      </c>
      <c r="Y624" t="str">
        <f t="shared" si="116"/>
        <v/>
      </c>
      <c r="Z624" t="str">
        <f t="shared" si="117"/>
        <v/>
      </c>
      <c r="AA624" t="str">
        <f t="shared" si="118"/>
        <v/>
      </c>
      <c r="AB624">
        <v>617</v>
      </c>
      <c r="AC624" t="str">
        <f>IF(ISERROR(IF(U624="","",IF(OR(U624=Cad_Inicial!$D$8,X624=Cad_Inicial!$D$8),Cad_Inicial!$D$8+AB624*1000,0))),"",IF(U624="","",IF(OR(U624=Cad_Inicial!$D$8,X624=Cad_Inicial!$D$8),Cad_Inicial!$D$8+AB624*1000,0)))</f>
        <v/>
      </c>
      <c r="AK624" s="50" t="e">
        <f t="shared" si="120"/>
        <v>#VALUE!</v>
      </c>
      <c r="AL624" s="50" t="e">
        <f t="shared" si="121"/>
        <v>#VALUE!</v>
      </c>
      <c r="AM624">
        <f t="shared" si="124"/>
        <v>0</v>
      </c>
      <c r="AN624">
        <f t="shared" si="123"/>
        <v>0</v>
      </c>
      <c r="AO624">
        <f t="shared" si="123"/>
        <v>0</v>
      </c>
      <c r="AP624">
        <f t="shared" si="123"/>
        <v>0</v>
      </c>
      <c r="AQ624">
        <f t="shared" si="123"/>
        <v>0</v>
      </c>
      <c r="AR624">
        <f t="shared" si="123"/>
        <v>0</v>
      </c>
      <c r="AS624">
        <f t="shared" si="123"/>
        <v>0</v>
      </c>
      <c r="AT624">
        <f t="shared" si="123"/>
        <v>0</v>
      </c>
      <c r="AU624">
        <f t="shared" si="123"/>
        <v>0</v>
      </c>
      <c r="AV624">
        <f t="shared" si="123"/>
        <v>0</v>
      </c>
      <c r="AW624">
        <f t="shared" si="123"/>
        <v>0</v>
      </c>
      <c r="AX624">
        <f t="shared" si="123"/>
        <v>0</v>
      </c>
    </row>
    <row r="625" spans="3:50" ht="30" customHeight="1" thickTop="1" thickBot="1" x14ac:dyDescent="0.25">
      <c r="C625" s="118"/>
      <c r="D625" s="126"/>
      <c r="E625" s="115"/>
      <c r="F625" s="115"/>
      <c r="G625" s="118"/>
      <c r="H625" s="127"/>
      <c r="I625" s="127"/>
      <c r="J625" s="127"/>
      <c r="K625" s="127"/>
      <c r="L625" s="127"/>
      <c r="M625" s="127"/>
      <c r="N625" s="127"/>
      <c r="O625" s="127"/>
      <c r="P625" s="127"/>
      <c r="Q625" s="109"/>
      <c r="R625" s="127"/>
      <c r="S625" s="127"/>
      <c r="U625" s="15" t="str">
        <f t="shared" si="119"/>
        <v/>
      </c>
      <c r="V625" t="str">
        <f t="shared" si="113"/>
        <v/>
      </c>
      <c r="W625" t="str">
        <f t="shared" si="114"/>
        <v/>
      </c>
      <c r="X625" t="str">
        <f t="shared" si="115"/>
        <v/>
      </c>
      <c r="Y625" t="str">
        <f t="shared" si="116"/>
        <v/>
      </c>
      <c r="Z625" t="str">
        <f t="shared" si="117"/>
        <v/>
      </c>
      <c r="AA625" t="str">
        <f t="shared" si="118"/>
        <v/>
      </c>
      <c r="AB625">
        <v>618</v>
      </c>
      <c r="AC625" t="str">
        <f>IF(ISERROR(IF(U625="","",IF(OR(U625=Cad_Inicial!$D$8,X625=Cad_Inicial!$D$8),Cad_Inicial!$D$8+AB625*1000,0))),"",IF(U625="","",IF(OR(U625=Cad_Inicial!$D$8,X625=Cad_Inicial!$D$8),Cad_Inicial!$D$8+AB625*1000,0)))</f>
        <v/>
      </c>
      <c r="AK625" s="50" t="e">
        <f t="shared" si="120"/>
        <v>#VALUE!</v>
      </c>
      <c r="AL625" s="50" t="e">
        <f t="shared" si="121"/>
        <v>#VALUE!</v>
      </c>
      <c r="AM625">
        <f t="shared" si="124"/>
        <v>0</v>
      </c>
      <c r="AN625">
        <f t="shared" si="123"/>
        <v>0</v>
      </c>
      <c r="AO625">
        <f t="shared" si="123"/>
        <v>0</v>
      </c>
      <c r="AP625">
        <f t="shared" si="123"/>
        <v>0</v>
      </c>
      <c r="AQ625">
        <f t="shared" si="123"/>
        <v>0</v>
      </c>
      <c r="AR625">
        <f t="shared" si="123"/>
        <v>0</v>
      </c>
      <c r="AS625">
        <f t="shared" si="123"/>
        <v>0</v>
      </c>
      <c r="AT625">
        <f t="shared" si="123"/>
        <v>0</v>
      </c>
      <c r="AU625">
        <f t="shared" si="123"/>
        <v>0</v>
      </c>
      <c r="AV625">
        <f t="shared" si="123"/>
        <v>0</v>
      </c>
      <c r="AW625">
        <f t="shared" si="123"/>
        <v>0</v>
      </c>
      <c r="AX625">
        <f t="shared" si="123"/>
        <v>0</v>
      </c>
    </row>
    <row r="626" spans="3:50" ht="30" customHeight="1" thickTop="1" thickBot="1" x14ac:dyDescent="0.25">
      <c r="C626" s="118"/>
      <c r="D626" s="126"/>
      <c r="E626" s="115"/>
      <c r="F626" s="115"/>
      <c r="G626" s="118"/>
      <c r="H626" s="127"/>
      <c r="I626" s="127"/>
      <c r="J626" s="127"/>
      <c r="K626" s="127"/>
      <c r="L626" s="127"/>
      <c r="M626" s="127"/>
      <c r="N626" s="127"/>
      <c r="O626" s="127"/>
      <c r="P626" s="127"/>
      <c r="Q626" s="109"/>
      <c r="R626" s="127"/>
      <c r="S626" s="127"/>
      <c r="U626" s="15" t="str">
        <f t="shared" si="119"/>
        <v/>
      </c>
      <c r="V626" t="str">
        <f t="shared" si="113"/>
        <v/>
      </c>
      <c r="W626" t="str">
        <f t="shared" si="114"/>
        <v/>
      </c>
      <c r="X626" t="str">
        <f t="shared" si="115"/>
        <v/>
      </c>
      <c r="Y626" t="str">
        <f t="shared" si="116"/>
        <v/>
      </c>
      <c r="Z626" t="str">
        <f t="shared" si="117"/>
        <v/>
      </c>
      <c r="AA626" t="str">
        <f t="shared" si="118"/>
        <v/>
      </c>
      <c r="AB626">
        <v>619</v>
      </c>
      <c r="AC626" t="str">
        <f>IF(ISERROR(IF(U626="","",IF(OR(U626=Cad_Inicial!$D$8,X626=Cad_Inicial!$D$8),Cad_Inicial!$D$8+AB626*1000,0))),"",IF(U626="","",IF(OR(U626=Cad_Inicial!$D$8,X626=Cad_Inicial!$D$8),Cad_Inicial!$D$8+AB626*1000,0)))</f>
        <v/>
      </c>
      <c r="AK626" s="50" t="e">
        <f t="shared" si="120"/>
        <v>#VALUE!</v>
      </c>
      <c r="AL626" s="50" t="e">
        <f t="shared" si="121"/>
        <v>#VALUE!</v>
      </c>
      <c r="AM626">
        <f t="shared" si="124"/>
        <v>0</v>
      </c>
      <c r="AN626">
        <f t="shared" si="123"/>
        <v>0</v>
      </c>
      <c r="AO626">
        <f t="shared" si="123"/>
        <v>0</v>
      </c>
      <c r="AP626">
        <f t="shared" si="123"/>
        <v>0</v>
      </c>
      <c r="AQ626">
        <f t="shared" si="123"/>
        <v>0</v>
      </c>
      <c r="AR626">
        <f t="shared" si="123"/>
        <v>0</v>
      </c>
      <c r="AS626">
        <f t="shared" si="123"/>
        <v>0</v>
      </c>
      <c r="AT626">
        <f t="shared" si="123"/>
        <v>0</v>
      </c>
      <c r="AU626">
        <f t="shared" si="123"/>
        <v>0</v>
      </c>
      <c r="AV626">
        <f t="shared" si="123"/>
        <v>0</v>
      </c>
      <c r="AW626">
        <f t="shared" si="123"/>
        <v>0</v>
      </c>
      <c r="AX626">
        <f t="shared" si="123"/>
        <v>0</v>
      </c>
    </row>
    <row r="627" spans="3:50" ht="30" customHeight="1" thickTop="1" thickBot="1" x14ac:dyDescent="0.25">
      <c r="C627" s="118"/>
      <c r="D627" s="126"/>
      <c r="E627" s="115"/>
      <c r="F627" s="115"/>
      <c r="G627" s="118"/>
      <c r="H627" s="127"/>
      <c r="I627" s="127"/>
      <c r="J627" s="127"/>
      <c r="K627" s="127"/>
      <c r="L627" s="127"/>
      <c r="M627" s="127"/>
      <c r="N627" s="127"/>
      <c r="O627" s="127"/>
      <c r="P627" s="127"/>
      <c r="Q627" s="109"/>
      <c r="R627" s="127"/>
      <c r="S627" s="127"/>
      <c r="U627" s="15" t="str">
        <f t="shared" si="119"/>
        <v/>
      </c>
      <c r="V627" t="str">
        <f t="shared" si="113"/>
        <v/>
      </c>
      <c r="W627" t="str">
        <f t="shared" si="114"/>
        <v/>
      </c>
      <c r="X627" t="str">
        <f t="shared" si="115"/>
        <v/>
      </c>
      <c r="Y627" t="str">
        <f t="shared" si="116"/>
        <v/>
      </c>
      <c r="Z627" t="str">
        <f t="shared" si="117"/>
        <v/>
      </c>
      <c r="AA627" t="str">
        <f t="shared" si="118"/>
        <v/>
      </c>
      <c r="AB627">
        <v>620</v>
      </c>
      <c r="AC627" t="str">
        <f>IF(ISERROR(IF(U627="","",IF(OR(U627=Cad_Inicial!$D$8,X627=Cad_Inicial!$D$8),Cad_Inicial!$D$8+AB627*1000,0))),"",IF(U627="","",IF(OR(U627=Cad_Inicial!$D$8,X627=Cad_Inicial!$D$8),Cad_Inicial!$D$8+AB627*1000,0)))</f>
        <v/>
      </c>
      <c r="AK627" s="50" t="e">
        <f t="shared" si="120"/>
        <v>#VALUE!</v>
      </c>
      <c r="AL627" s="50" t="e">
        <f t="shared" si="121"/>
        <v>#VALUE!</v>
      </c>
      <c r="AM627">
        <f t="shared" si="124"/>
        <v>0</v>
      </c>
      <c r="AN627">
        <f t="shared" si="123"/>
        <v>0</v>
      </c>
      <c r="AO627">
        <f t="shared" si="123"/>
        <v>0</v>
      </c>
      <c r="AP627">
        <f t="shared" si="123"/>
        <v>0</v>
      </c>
      <c r="AQ627">
        <f t="shared" si="123"/>
        <v>0</v>
      </c>
      <c r="AR627">
        <f t="shared" si="123"/>
        <v>0</v>
      </c>
      <c r="AS627">
        <f t="shared" si="123"/>
        <v>0</v>
      </c>
      <c r="AT627">
        <f t="shared" si="123"/>
        <v>0</v>
      </c>
      <c r="AU627">
        <f t="shared" si="123"/>
        <v>0</v>
      </c>
      <c r="AV627">
        <f t="shared" si="123"/>
        <v>0</v>
      </c>
      <c r="AW627">
        <f t="shared" si="123"/>
        <v>0</v>
      </c>
      <c r="AX627">
        <f t="shared" si="123"/>
        <v>0</v>
      </c>
    </row>
    <row r="628" spans="3:50" ht="30" customHeight="1" thickTop="1" thickBot="1" x14ac:dyDescent="0.25">
      <c r="C628" s="118"/>
      <c r="D628" s="126"/>
      <c r="E628" s="115"/>
      <c r="F628" s="115"/>
      <c r="G628" s="118"/>
      <c r="H628" s="127"/>
      <c r="I628" s="127"/>
      <c r="J628" s="127"/>
      <c r="K628" s="127"/>
      <c r="L628" s="127"/>
      <c r="M628" s="127"/>
      <c r="N628" s="127"/>
      <c r="O628" s="127"/>
      <c r="P628" s="127"/>
      <c r="Q628" s="109"/>
      <c r="R628" s="127"/>
      <c r="S628" s="127"/>
      <c r="U628" s="15" t="str">
        <f t="shared" si="119"/>
        <v/>
      </c>
      <c r="V628" t="str">
        <f t="shared" si="113"/>
        <v/>
      </c>
      <c r="W628" t="str">
        <f t="shared" si="114"/>
        <v/>
      </c>
      <c r="X628" t="str">
        <f t="shared" si="115"/>
        <v/>
      </c>
      <c r="Y628" t="str">
        <f t="shared" si="116"/>
        <v/>
      </c>
      <c r="Z628" t="str">
        <f t="shared" si="117"/>
        <v/>
      </c>
      <c r="AA628" t="str">
        <f t="shared" si="118"/>
        <v/>
      </c>
      <c r="AB628">
        <v>621</v>
      </c>
      <c r="AC628" t="str">
        <f>IF(ISERROR(IF(U628="","",IF(OR(U628=Cad_Inicial!$D$8,X628=Cad_Inicial!$D$8),Cad_Inicial!$D$8+AB628*1000,0))),"",IF(U628="","",IF(OR(U628=Cad_Inicial!$D$8,X628=Cad_Inicial!$D$8),Cad_Inicial!$D$8+AB628*1000,0)))</f>
        <v/>
      </c>
      <c r="AK628" s="50" t="e">
        <f t="shared" si="120"/>
        <v>#VALUE!</v>
      </c>
      <c r="AL628" s="50" t="e">
        <f t="shared" si="121"/>
        <v>#VALUE!</v>
      </c>
      <c r="AM628">
        <f t="shared" si="124"/>
        <v>0</v>
      </c>
      <c r="AN628">
        <f t="shared" si="123"/>
        <v>0</v>
      </c>
      <c r="AO628">
        <f t="shared" si="123"/>
        <v>0</v>
      </c>
      <c r="AP628">
        <f t="shared" si="123"/>
        <v>0</v>
      </c>
      <c r="AQ628">
        <f t="shared" si="123"/>
        <v>0</v>
      </c>
      <c r="AR628">
        <f t="shared" si="123"/>
        <v>0</v>
      </c>
      <c r="AS628">
        <f t="shared" si="123"/>
        <v>0</v>
      </c>
      <c r="AT628">
        <f t="shared" si="123"/>
        <v>0</v>
      </c>
      <c r="AU628">
        <f t="shared" si="123"/>
        <v>0</v>
      </c>
      <c r="AV628">
        <f t="shared" si="123"/>
        <v>0</v>
      </c>
      <c r="AW628">
        <f t="shared" si="123"/>
        <v>0</v>
      </c>
      <c r="AX628">
        <f t="shared" si="123"/>
        <v>0</v>
      </c>
    </row>
    <row r="629" spans="3:50" ht="30" customHeight="1" thickTop="1" thickBot="1" x14ac:dyDescent="0.25">
      <c r="C629" s="118"/>
      <c r="D629" s="126"/>
      <c r="E629" s="115"/>
      <c r="F629" s="115"/>
      <c r="G629" s="118"/>
      <c r="H629" s="127"/>
      <c r="I629" s="127"/>
      <c r="J629" s="127"/>
      <c r="K629" s="127"/>
      <c r="L629" s="127"/>
      <c r="M629" s="127"/>
      <c r="N629" s="127"/>
      <c r="O629" s="127"/>
      <c r="P629" s="127"/>
      <c r="Q629" s="109"/>
      <c r="R629" s="127"/>
      <c r="S629" s="127"/>
      <c r="U629" s="15" t="str">
        <f t="shared" si="119"/>
        <v/>
      </c>
      <c r="V629" t="str">
        <f t="shared" si="113"/>
        <v/>
      </c>
      <c r="W629" t="str">
        <f t="shared" si="114"/>
        <v/>
      </c>
      <c r="X629" t="str">
        <f t="shared" si="115"/>
        <v/>
      </c>
      <c r="Y629" t="str">
        <f t="shared" si="116"/>
        <v/>
      </c>
      <c r="Z629" t="str">
        <f t="shared" si="117"/>
        <v/>
      </c>
      <c r="AA629" t="str">
        <f t="shared" si="118"/>
        <v/>
      </c>
      <c r="AB629">
        <v>622</v>
      </c>
      <c r="AC629" t="str">
        <f>IF(ISERROR(IF(U629="","",IF(OR(U629=Cad_Inicial!$D$8,X629=Cad_Inicial!$D$8),Cad_Inicial!$D$8+AB629*1000,0))),"",IF(U629="","",IF(OR(U629=Cad_Inicial!$D$8,X629=Cad_Inicial!$D$8),Cad_Inicial!$D$8+AB629*1000,0)))</f>
        <v/>
      </c>
      <c r="AK629" s="50" t="e">
        <f t="shared" si="120"/>
        <v>#VALUE!</v>
      </c>
      <c r="AL629" s="50" t="e">
        <f t="shared" si="121"/>
        <v>#VALUE!</v>
      </c>
      <c r="AM629">
        <f t="shared" si="124"/>
        <v>0</v>
      </c>
      <c r="AN629">
        <f t="shared" si="123"/>
        <v>0</v>
      </c>
      <c r="AO629">
        <f t="shared" si="123"/>
        <v>0</v>
      </c>
      <c r="AP629">
        <f t="shared" si="123"/>
        <v>0</v>
      </c>
      <c r="AQ629">
        <f t="shared" si="123"/>
        <v>0</v>
      </c>
      <c r="AR629">
        <f t="shared" si="123"/>
        <v>0</v>
      </c>
      <c r="AS629">
        <f t="shared" si="123"/>
        <v>0</v>
      </c>
      <c r="AT629">
        <f t="shared" si="123"/>
        <v>0</v>
      </c>
      <c r="AU629">
        <f t="shared" si="123"/>
        <v>0</v>
      </c>
      <c r="AV629">
        <f t="shared" si="123"/>
        <v>0</v>
      </c>
      <c r="AW629">
        <f t="shared" si="123"/>
        <v>0</v>
      </c>
      <c r="AX629">
        <f t="shared" si="123"/>
        <v>0</v>
      </c>
    </row>
    <row r="630" spans="3:50" ht="30" customHeight="1" thickTop="1" thickBot="1" x14ac:dyDescent="0.25">
      <c r="C630" s="118"/>
      <c r="D630" s="126"/>
      <c r="E630" s="115"/>
      <c r="F630" s="115"/>
      <c r="G630" s="118"/>
      <c r="H630" s="127"/>
      <c r="I630" s="127"/>
      <c r="J630" s="127"/>
      <c r="K630" s="127"/>
      <c r="L630" s="127"/>
      <c r="M630" s="127"/>
      <c r="N630" s="127"/>
      <c r="O630" s="127"/>
      <c r="P630" s="127"/>
      <c r="Q630" s="109"/>
      <c r="R630" s="127"/>
      <c r="S630" s="127"/>
      <c r="U630" s="15" t="str">
        <f t="shared" si="119"/>
        <v/>
      </c>
      <c r="V630" t="str">
        <f t="shared" si="113"/>
        <v/>
      </c>
      <c r="W630" t="str">
        <f t="shared" si="114"/>
        <v/>
      </c>
      <c r="X630" t="str">
        <f t="shared" si="115"/>
        <v/>
      </c>
      <c r="Y630" t="str">
        <f t="shared" si="116"/>
        <v/>
      </c>
      <c r="Z630" t="str">
        <f t="shared" si="117"/>
        <v/>
      </c>
      <c r="AA630" t="str">
        <f t="shared" si="118"/>
        <v/>
      </c>
      <c r="AB630">
        <v>623</v>
      </c>
      <c r="AC630" t="str">
        <f>IF(ISERROR(IF(U630="","",IF(OR(U630=Cad_Inicial!$D$8,X630=Cad_Inicial!$D$8),Cad_Inicial!$D$8+AB630*1000,0))),"",IF(U630="","",IF(OR(U630=Cad_Inicial!$D$8,X630=Cad_Inicial!$D$8),Cad_Inicial!$D$8+AB630*1000,0)))</f>
        <v/>
      </c>
      <c r="AK630" s="50" t="e">
        <f t="shared" si="120"/>
        <v>#VALUE!</v>
      </c>
      <c r="AL630" s="50" t="e">
        <f t="shared" si="121"/>
        <v>#VALUE!</v>
      </c>
      <c r="AM630">
        <f t="shared" si="124"/>
        <v>0</v>
      </c>
      <c r="AN630">
        <f t="shared" si="123"/>
        <v>0</v>
      </c>
      <c r="AO630">
        <f t="shared" si="123"/>
        <v>0</v>
      </c>
      <c r="AP630">
        <f t="shared" si="123"/>
        <v>0</v>
      </c>
      <c r="AQ630">
        <f t="shared" si="123"/>
        <v>0</v>
      </c>
      <c r="AR630">
        <f t="shared" ref="AN630:AX653" si="125">IFERROR(IF(AND($AK630&lt;=AR$5,$AL630&gt;=AR$5),1,0),0)</f>
        <v>0</v>
      </c>
      <c r="AS630">
        <f t="shared" si="125"/>
        <v>0</v>
      </c>
      <c r="AT630">
        <f t="shared" si="125"/>
        <v>0</v>
      </c>
      <c r="AU630">
        <f t="shared" si="125"/>
        <v>0</v>
      </c>
      <c r="AV630">
        <f t="shared" si="125"/>
        <v>0</v>
      </c>
      <c r="AW630">
        <f t="shared" si="125"/>
        <v>0</v>
      </c>
      <c r="AX630">
        <f t="shared" si="125"/>
        <v>0</v>
      </c>
    </row>
    <row r="631" spans="3:50" ht="30" customHeight="1" thickTop="1" thickBot="1" x14ac:dyDescent="0.25">
      <c r="C631" s="118"/>
      <c r="D631" s="126"/>
      <c r="E631" s="115"/>
      <c r="F631" s="115"/>
      <c r="G631" s="118"/>
      <c r="H631" s="127"/>
      <c r="I631" s="127"/>
      <c r="J631" s="127"/>
      <c r="K631" s="127"/>
      <c r="L631" s="127"/>
      <c r="M631" s="127"/>
      <c r="N631" s="127"/>
      <c r="O631" s="127"/>
      <c r="P631" s="127"/>
      <c r="Q631" s="109"/>
      <c r="R631" s="127"/>
      <c r="S631" s="127"/>
      <c r="U631" s="15" t="str">
        <f t="shared" si="119"/>
        <v/>
      </c>
      <c r="V631" t="str">
        <f t="shared" si="113"/>
        <v/>
      </c>
      <c r="W631" t="str">
        <f t="shared" si="114"/>
        <v/>
      </c>
      <c r="X631" t="str">
        <f t="shared" si="115"/>
        <v/>
      </c>
      <c r="Y631" t="str">
        <f t="shared" si="116"/>
        <v/>
      </c>
      <c r="Z631" t="str">
        <f t="shared" si="117"/>
        <v/>
      </c>
      <c r="AA631" t="str">
        <f t="shared" si="118"/>
        <v/>
      </c>
      <c r="AB631">
        <v>624</v>
      </c>
      <c r="AC631" t="str">
        <f>IF(ISERROR(IF(U631="","",IF(OR(U631=Cad_Inicial!$D$8,X631=Cad_Inicial!$D$8),Cad_Inicial!$D$8+AB631*1000,0))),"",IF(U631="","",IF(OR(U631=Cad_Inicial!$D$8,X631=Cad_Inicial!$D$8),Cad_Inicial!$D$8+AB631*1000,0)))</f>
        <v/>
      </c>
      <c r="AK631" s="50" t="e">
        <f t="shared" si="120"/>
        <v>#VALUE!</v>
      </c>
      <c r="AL631" s="50" t="e">
        <f t="shared" si="121"/>
        <v>#VALUE!</v>
      </c>
      <c r="AM631">
        <f t="shared" si="124"/>
        <v>0</v>
      </c>
      <c r="AN631">
        <f t="shared" si="125"/>
        <v>0</v>
      </c>
      <c r="AO631">
        <f t="shared" si="125"/>
        <v>0</v>
      </c>
      <c r="AP631">
        <f t="shared" si="125"/>
        <v>0</v>
      </c>
      <c r="AQ631">
        <f t="shared" si="125"/>
        <v>0</v>
      </c>
      <c r="AR631">
        <f t="shared" si="125"/>
        <v>0</v>
      </c>
      <c r="AS631">
        <f t="shared" si="125"/>
        <v>0</v>
      </c>
      <c r="AT631">
        <f t="shared" si="125"/>
        <v>0</v>
      </c>
      <c r="AU631">
        <f t="shared" si="125"/>
        <v>0</v>
      </c>
      <c r="AV631">
        <f t="shared" si="125"/>
        <v>0</v>
      </c>
      <c r="AW631">
        <f t="shared" si="125"/>
        <v>0</v>
      </c>
      <c r="AX631">
        <f t="shared" si="125"/>
        <v>0</v>
      </c>
    </row>
    <row r="632" spans="3:50" ht="30" customHeight="1" thickTop="1" thickBot="1" x14ac:dyDescent="0.25">
      <c r="C632" s="118"/>
      <c r="D632" s="126"/>
      <c r="E632" s="115"/>
      <c r="F632" s="115"/>
      <c r="G632" s="118"/>
      <c r="H632" s="127"/>
      <c r="I632" s="127"/>
      <c r="J632" s="127"/>
      <c r="K632" s="127"/>
      <c r="L632" s="127"/>
      <c r="M632" s="127"/>
      <c r="N632" s="127"/>
      <c r="O632" s="127"/>
      <c r="P632" s="127"/>
      <c r="Q632" s="109"/>
      <c r="R632" s="127"/>
      <c r="S632" s="127"/>
      <c r="U632" s="15" t="str">
        <f t="shared" si="119"/>
        <v/>
      </c>
      <c r="V632" t="str">
        <f t="shared" si="113"/>
        <v/>
      </c>
      <c r="W632" t="str">
        <f t="shared" si="114"/>
        <v/>
      </c>
      <c r="X632" t="str">
        <f t="shared" si="115"/>
        <v/>
      </c>
      <c r="Y632" t="str">
        <f t="shared" si="116"/>
        <v/>
      </c>
      <c r="Z632" t="str">
        <f t="shared" si="117"/>
        <v/>
      </c>
      <c r="AA632" t="str">
        <f t="shared" si="118"/>
        <v/>
      </c>
      <c r="AB632">
        <v>625</v>
      </c>
      <c r="AC632" t="str">
        <f>IF(ISERROR(IF(U632="","",IF(OR(U632=Cad_Inicial!$D$8,X632=Cad_Inicial!$D$8),Cad_Inicial!$D$8+AB632*1000,0))),"",IF(U632="","",IF(OR(U632=Cad_Inicial!$D$8,X632=Cad_Inicial!$D$8),Cad_Inicial!$D$8+AB632*1000,0)))</f>
        <v/>
      </c>
      <c r="AK632" s="50" t="e">
        <f t="shared" si="120"/>
        <v>#VALUE!</v>
      </c>
      <c r="AL632" s="50" t="e">
        <f t="shared" si="121"/>
        <v>#VALUE!</v>
      </c>
      <c r="AM632">
        <f t="shared" si="124"/>
        <v>0</v>
      </c>
      <c r="AN632">
        <f t="shared" si="125"/>
        <v>0</v>
      </c>
      <c r="AO632">
        <f t="shared" si="125"/>
        <v>0</v>
      </c>
      <c r="AP632">
        <f t="shared" si="125"/>
        <v>0</v>
      </c>
      <c r="AQ632">
        <f t="shared" si="125"/>
        <v>0</v>
      </c>
      <c r="AR632">
        <f t="shared" si="125"/>
        <v>0</v>
      </c>
      <c r="AS632">
        <f t="shared" si="125"/>
        <v>0</v>
      </c>
      <c r="AT632">
        <f t="shared" si="125"/>
        <v>0</v>
      </c>
      <c r="AU632">
        <f t="shared" si="125"/>
        <v>0</v>
      </c>
      <c r="AV632">
        <f t="shared" si="125"/>
        <v>0</v>
      </c>
      <c r="AW632">
        <f t="shared" si="125"/>
        <v>0</v>
      </c>
      <c r="AX632">
        <f t="shared" si="125"/>
        <v>0</v>
      </c>
    </row>
    <row r="633" spans="3:50" ht="30" customHeight="1" thickTop="1" thickBot="1" x14ac:dyDescent="0.25">
      <c r="C633" s="118"/>
      <c r="D633" s="126"/>
      <c r="E633" s="115"/>
      <c r="F633" s="115"/>
      <c r="G633" s="118"/>
      <c r="H633" s="127"/>
      <c r="I633" s="127"/>
      <c r="J633" s="127"/>
      <c r="K633" s="127"/>
      <c r="L633" s="127"/>
      <c r="M633" s="127"/>
      <c r="N633" s="127"/>
      <c r="O633" s="127"/>
      <c r="P633" s="127"/>
      <c r="Q633" s="109"/>
      <c r="R633" s="127"/>
      <c r="S633" s="127"/>
      <c r="U633" s="15" t="str">
        <f t="shared" si="119"/>
        <v/>
      </c>
      <c r="V633" t="str">
        <f t="shared" si="113"/>
        <v/>
      </c>
      <c r="W633" t="str">
        <f t="shared" si="114"/>
        <v/>
      </c>
      <c r="X633" t="str">
        <f t="shared" si="115"/>
        <v/>
      </c>
      <c r="Y633" t="str">
        <f t="shared" si="116"/>
        <v/>
      </c>
      <c r="Z633" t="str">
        <f t="shared" si="117"/>
        <v/>
      </c>
      <c r="AA633" t="str">
        <f t="shared" si="118"/>
        <v/>
      </c>
      <c r="AB633">
        <v>626</v>
      </c>
      <c r="AC633" t="str">
        <f>IF(ISERROR(IF(U633="","",IF(OR(U633=Cad_Inicial!$D$8,X633=Cad_Inicial!$D$8),Cad_Inicial!$D$8+AB633*1000,0))),"",IF(U633="","",IF(OR(U633=Cad_Inicial!$D$8,X633=Cad_Inicial!$D$8),Cad_Inicial!$D$8+AB633*1000,0)))</f>
        <v/>
      </c>
      <c r="AK633" s="50" t="e">
        <f t="shared" si="120"/>
        <v>#VALUE!</v>
      </c>
      <c r="AL633" s="50" t="e">
        <f t="shared" si="121"/>
        <v>#VALUE!</v>
      </c>
      <c r="AM633">
        <f t="shared" si="124"/>
        <v>0</v>
      </c>
      <c r="AN633">
        <f t="shared" si="125"/>
        <v>0</v>
      </c>
      <c r="AO633">
        <f t="shared" si="125"/>
        <v>0</v>
      </c>
      <c r="AP633">
        <f t="shared" si="125"/>
        <v>0</v>
      </c>
      <c r="AQ633">
        <f t="shared" si="125"/>
        <v>0</v>
      </c>
      <c r="AR633">
        <f t="shared" si="125"/>
        <v>0</v>
      </c>
      <c r="AS633">
        <f t="shared" si="125"/>
        <v>0</v>
      </c>
      <c r="AT633">
        <f t="shared" si="125"/>
        <v>0</v>
      </c>
      <c r="AU633">
        <f t="shared" si="125"/>
        <v>0</v>
      </c>
      <c r="AV633">
        <f t="shared" si="125"/>
        <v>0</v>
      </c>
      <c r="AW633">
        <f t="shared" si="125"/>
        <v>0</v>
      </c>
      <c r="AX633">
        <f t="shared" si="125"/>
        <v>0</v>
      </c>
    </row>
    <row r="634" spans="3:50" ht="30" customHeight="1" thickTop="1" thickBot="1" x14ac:dyDescent="0.25">
      <c r="C634" s="118"/>
      <c r="D634" s="126"/>
      <c r="E634" s="115"/>
      <c r="F634" s="115"/>
      <c r="G634" s="118"/>
      <c r="H634" s="127"/>
      <c r="I634" s="127"/>
      <c r="J634" s="127"/>
      <c r="K634" s="127"/>
      <c r="L634" s="127"/>
      <c r="M634" s="127"/>
      <c r="N634" s="127"/>
      <c r="O634" s="127"/>
      <c r="P634" s="127"/>
      <c r="Q634" s="109"/>
      <c r="R634" s="127"/>
      <c r="S634" s="127"/>
      <c r="U634" s="15" t="str">
        <f t="shared" si="119"/>
        <v/>
      </c>
      <c r="V634" t="str">
        <f t="shared" si="113"/>
        <v/>
      </c>
      <c r="W634" t="str">
        <f t="shared" si="114"/>
        <v/>
      </c>
      <c r="X634" t="str">
        <f t="shared" si="115"/>
        <v/>
      </c>
      <c r="Y634" t="str">
        <f t="shared" si="116"/>
        <v/>
      </c>
      <c r="Z634" t="str">
        <f t="shared" si="117"/>
        <v/>
      </c>
      <c r="AA634" t="str">
        <f t="shared" si="118"/>
        <v/>
      </c>
      <c r="AB634">
        <v>627</v>
      </c>
      <c r="AC634" t="str">
        <f>IF(ISERROR(IF(U634="","",IF(OR(U634=Cad_Inicial!$D$8,X634=Cad_Inicial!$D$8),Cad_Inicial!$D$8+AB634*1000,0))),"",IF(U634="","",IF(OR(U634=Cad_Inicial!$D$8,X634=Cad_Inicial!$D$8),Cad_Inicial!$D$8+AB634*1000,0)))</f>
        <v/>
      </c>
      <c r="AK634" s="50" t="e">
        <f t="shared" si="120"/>
        <v>#VALUE!</v>
      </c>
      <c r="AL634" s="50" t="e">
        <f t="shared" si="121"/>
        <v>#VALUE!</v>
      </c>
      <c r="AM634">
        <f t="shared" si="124"/>
        <v>0</v>
      </c>
      <c r="AN634">
        <f t="shared" si="125"/>
        <v>0</v>
      </c>
      <c r="AO634">
        <f t="shared" si="125"/>
        <v>0</v>
      </c>
      <c r="AP634">
        <f t="shared" si="125"/>
        <v>0</v>
      </c>
      <c r="AQ634">
        <f t="shared" si="125"/>
        <v>0</v>
      </c>
      <c r="AR634">
        <f t="shared" si="125"/>
        <v>0</v>
      </c>
      <c r="AS634">
        <f t="shared" si="125"/>
        <v>0</v>
      </c>
      <c r="AT634">
        <f t="shared" si="125"/>
        <v>0</v>
      </c>
      <c r="AU634">
        <f t="shared" si="125"/>
        <v>0</v>
      </c>
      <c r="AV634">
        <f t="shared" si="125"/>
        <v>0</v>
      </c>
      <c r="AW634">
        <f t="shared" si="125"/>
        <v>0</v>
      </c>
      <c r="AX634">
        <f t="shared" si="125"/>
        <v>0</v>
      </c>
    </row>
    <row r="635" spans="3:50" ht="30" customHeight="1" thickTop="1" thickBot="1" x14ac:dyDescent="0.25">
      <c r="C635" s="118"/>
      <c r="D635" s="126"/>
      <c r="E635" s="115"/>
      <c r="F635" s="115"/>
      <c r="G635" s="118"/>
      <c r="H635" s="127"/>
      <c r="I635" s="127"/>
      <c r="J635" s="127"/>
      <c r="K635" s="127"/>
      <c r="L635" s="127"/>
      <c r="M635" s="127"/>
      <c r="N635" s="127"/>
      <c r="O635" s="127"/>
      <c r="P635" s="127"/>
      <c r="Q635" s="109"/>
      <c r="R635" s="127"/>
      <c r="S635" s="127"/>
      <c r="U635" s="15" t="str">
        <f t="shared" si="119"/>
        <v/>
      </c>
      <c r="V635" t="str">
        <f t="shared" si="113"/>
        <v/>
      </c>
      <c r="W635" t="str">
        <f t="shared" si="114"/>
        <v/>
      </c>
      <c r="X635" t="str">
        <f t="shared" si="115"/>
        <v/>
      </c>
      <c r="Y635" t="str">
        <f t="shared" si="116"/>
        <v/>
      </c>
      <c r="Z635" t="str">
        <f t="shared" si="117"/>
        <v/>
      </c>
      <c r="AA635" t="str">
        <f t="shared" si="118"/>
        <v/>
      </c>
      <c r="AB635">
        <v>628</v>
      </c>
      <c r="AC635" t="str">
        <f>IF(ISERROR(IF(U635="","",IF(OR(U635=Cad_Inicial!$D$8,X635=Cad_Inicial!$D$8),Cad_Inicial!$D$8+AB635*1000,0))),"",IF(U635="","",IF(OR(U635=Cad_Inicial!$D$8,X635=Cad_Inicial!$D$8),Cad_Inicial!$D$8+AB635*1000,0)))</f>
        <v/>
      </c>
      <c r="AK635" s="50" t="e">
        <f t="shared" si="120"/>
        <v>#VALUE!</v>
      </c>
      <c r="AL635" s="50" t="e">
        <f t="shared" si="121"/>
        <v>#VALUE!</v>
      </c>
      <c r="AM635">
        <f t="shared" si="124"/>
        <v>0</v>
      </c>
      <c r="AN635">
        <f t="shared" si="125"/>
        <v>0</v>
      </c>
      <c r="AO635">
        <f t="shared" si="125"/>
        <v>0</v>
      </c>
      <c r="AP635">
        <f t="shared" si="125"/>
        <v>0</v>
      </c>
      <c r="AQ635">
        <f t="shared" si="125"/>
        <v>0</v>
      </c>
      <c r="AR635">
        <f t="shared" si="125"/>
        <v>0</v>
      </c>
      <c r="AS635">
        <f t="shared" si="125"/>
        <v>0</v>
      </c>
      <c r="AT635">
        <f t="shared" si="125"/>
        <v>0</v>
      </c>
      <c r="AU635">
        <f t="shared" si="125"/>
        <v>0</v>
      </c>
      <c r="AV635">
        <f t="shared" si="125"/>
        <v>0</v>
      </c>
      <c r="AW635">
        <f t="shared" si="125"/>
        <v>0</v>
      </c>
      <c r="AX635">
        <f t="shared" si="125"/>
        <v>0</v>
      </c>
    </row>
    <row r="636" spans="3:50" ht="30" customHeight="1" thickTop="1" thickBot="1" x14ac:dyDescent="0.25">
      <c r="C636" s="118"/>
      <c r="D636" s="126"/>
      <c r="E636" s="115"/>
      <c r="F636" s="115"/>
      <c r="G636" s="118"/>
      <c r="H636" s="127"/>
      <c r="I636" s="127"/>
      <c r="J636" s="127"/>
      <c r="K636" s="127"/>
      <c r="L636" s="127"/>
      <c r="M636" s="127"/>
      <c r="N636" s="127"/>
      <c r="O636" s="127"/>
      <c r="P636" s="127"/>
      <c r="Q636" s="109"/>
      <c r="R636" s="127"/>
      <c r="S636" s="127"/>
      <c r="U636" s="15" t="str">
        <f t="shared" si="119"/>
        <v/>
      </c>
      <c r="V636" t="str">
        <f t="shared" si="113"/>
        <v/>
      </c>
      <c r="W636" t="str">
        <f t="shared" si="114"/>
        <v/>
      </c>
      <c r="X636" t="str">
        <f t="shared" si="115"/>
        <v/>
      </c>
      <c r="Y636" t="str">
        <f t="shared" si="116"/>
        <v/>
      </c>
      <c r="Z636" t="str">
        <f t="shared" si="117"/>
        <v/>
      </c>
      <c r="AA636" t="str">
        <f t="shared" si="118"/>
        <v/>
      </c>
      <c r="AB636">
        <v>629</v>
      </c>
      <c r="AC636" t="str">
        <f>IF(ISERROR(IF(U636="","",IF(OR(U636=Cad_Inicial!$D$8,X636=Cad_Inicial!$D$8),Cad_Inicial!$D$8+AB636*1000,0))),"",IF(U636="","",IF(OR(U636=Cad_Inicial!$D$8,X636=Cad_Inicial!$D$8),Cad_Inicial!$D$8+AB636*1000,0)))</f>
        <v/>
      </c>
      <c r="AK636" s="50" t="e">
        <f t="shared" si="120"/>
        <v>#VALUE!</v>
      </c>
      <c r="AL636" s="50" t="e">
        <f t="shared" si="121"/>
        <v>#VALUE!</v>
      </c>
      <c r="AM636">
        <f t="shared" si="124"/>
        <v>0</v>
      </c>
      <c r="AN636">
        <f t="shared" si="125"/>
        <v>0</v>
      </c>
      <c r="AO636">
        <f t="shared" si="125"/>
        <v>0</v>
      </c>
      <c r="AP636">
        <f t="shared" si="125"/>
        <v>0</v>
      </c>
      <c r="AQ636">
        <f t="shared" si="125"/>
        <v>0</v>
      </c>
      <c r="AR636">
        <f t="shared" si="125"/>
        <v>0</v>
      </c>
      <c r="AS636">
        <f t="shared" si="125"/>
        <v>0</v>
      </c>
      <c r="AT636">
        <f t="shared" si="125"/>
        <v>0</v>
      </c>
      <c r="AU636">
        <f t="shared" si="125"/>
        <v>0</v>
      </c>
      <c r="AV636">
        <f t="shared" si="125"/>
        <v>0</v>
      </c>
      <c r="AW636">
        <f t="shared" si="125"/>
        <v>0</v>
      </c>
      <c r="AX636">
        <f t="shared" si="125"/>
        <v>0</v>
      </c>
    </row>
    <row r="637" spans="3:50" ht="30" customHeight="1" thickTop="1" thickBot="1" x14ac:dyDescent="0.25">
      <c r="C637" s="118"/>
      <c r="D637" s="126"/>
      <c r="E637" s="115"/>
      <c r="F637" s="115"/>
      <c r="G637" s="118"/>
      <c r="H637" s="127"/>
      <c r="I637" s="127"/>
      <c r="J637" s="127"/>
      <c r="K637" s="127"/>
      <c r="L637" s="127"/>
      <c r="M637" s="127"/>
      <c r="N637" s="127"/>
      <c r="O637" s="127"/>
      <c r="P637" s="127"/>
      <c r="Q637" s="109"/>
      <c r="R637" s="127"/>
      <c r="S637" s="127"/>
      <c r="U637" s="15" t="str">
        <f t="shared" si="119"/>
        <v/>
      </c>
      <c r="V637" t="str">
        <f t="shared" si="113"/>
        <v/>
      </c>
      <c r="W637" t="str">
        <f t="shared" si="114"/>
        <v/>
      </c>
      <c r="X637" t="str">
        <f t="shared" si="115"/>
        <v/>
      </c>
      <c r="Y637" t="str">
        <f t="shared" si="116"/>
        <v/>
      </c>
      <c r="Z637" t="str">
        <f t="shared" si="117"/>
        <v/>
      </c>
      <c r="AA637" t="str">
        <f t="shared" si="118"/>
        <v/>
      </c>
      <c r="AB637">
        <v>630</v>
      </c>
      <c r="AC637" t="str">
        <f>IF(ISERROR(IF(U637="","",IF(OR(U637=Cad_Inicial!$D$8,X637=Cad_Inicial!$D$8),Cad_Inicial!$D$8+AB637*1000,0))),"",IF(U637="","",IF(OR(U637=Cad_Inicial!$D$8,X637=Cad_Inicial!$D$8),Cad_Inicial!$D$8+AB637*1000,0)))</f>
        <v/>
      </c>
      <c r="AK637" s="50" t="e">
        <f t="shared" si="120"/>
        <v>#VALUE!</v>
      </c>
      <c r="AL637" s="50" t="e">
        <f t="shared" si="121"/>
        <v>#VALUE!</v>
      </c>
      <c r="AM637">
        <f t="shared" si="124"/>
        <v>0</v>
      </c>
      <c r="AN637">
        <f t="shared" si="125"/>
        <v>0</v>
      </c>
      <c r="AO637">
        <f t="shared" si="125"/>
        <v>0</v>
      </c>
      <c r="AP637">
        <f t="shared" si="125"/>
        <v>0</v>
      </c>
      <c r="AQ637">
        <f t="shared" si="125"/>
        <v>0</v>
      </c>
      <c r="AR637">
        <f t="shared" si="125"/>
        <v>0</v>
      </c>
      <c r="AS637">
        <f t="shared" si="125"/>
        <v>0</v>
      </c>
      <c r="AT637">
        <f t="shared" si="125"/>
        <v>0</v>
      </c>
      <c r="AU637">
        <f t="shared" si="125"/>
        <v>0</v>
      </c>
      <c r="AV637">
        <f t="shared" si="125"/>
        <v>0</v>
      </c>
      <c r="AW637">
        <f t="shared" si="125"/>
        <v>0</v>
      </c>
      <c r="AX637">
        <f t="shared" si="125"/>
        <v>0</v>
      </c>
    </row>
    <row r="638" spans="3:50" ht="30" customHeight="1" thickTop="1" thickBot="1" x14ac:dyDescent="0.25">
      <c r="C638" s="118"/>
      <c r="D638" s="126"/>
      <c r="E638" s="115"/>
      <c r="F638" s="115"/>
      <c r="G638" s="118"/>
      <c r="H638" s="127"/>
      <c r="I638" s="127"/>
      <c r="J638" s="127"/>
      <c r="K638" s="127"/>
      <c r="L638" s="127"/>
      <c r="M638" s="127"/>
      <c r="N638" s="127"/>
      <c r="O638" s="127"/>
      <c r="P638" s="127"/>
      <c r="Q638" s="109"/>
      <c r="R638" s="127"/>
      <c r="S638" s="127"/>
      <c r="U638" s="15" t="str">
        <f t="shared" si="119"/>
        <v/>
      </c>
      <c r="V638" t="str">
        <f t="shared" si="113"/>
        <v/>
      </c>
      <c r="W638" t="str">
        <f t="shared" si="114"/>
        <v/>
      </c>
      <c r="X638" t="str">
        <f t="shared" si="115"/>
        <v/>
      </c>
      <c r="Y638" t="str">
        <f t="shared" si="116"/>
        <v/>
      </c>
      <c r="Z638" t="str">
        <f t="shared" si="117"/>
        <v/>
      </c>
      <c r="AA638" t="str">
        <f t="shared" si="118"/>
        <v/>
      </c>
      <c r="AB638">
        <v>631</v>
      </c>
      <c r="AC638" t="str">
        <f>IF(ISERROR(IF(U638="","",IF(OR(U638=Cad_Inicial!$D$8,X638=Cad_Inicial!$D$8),Cad_Inicial!$D$8+AB638*1000,0))),"",IF(U638="","",IF(OR(U638=Cad_Inicial!$D$8,X638=Cad_Inicial!$D$8),Cad_Inicial!$D$8+AB638*1000,0)))</f>
        <v/>
      </c>
      <c r="AK638" s="50" t="e">
        <f t="shared" si="120"/>
        <v>#VALUE!</v>
      </c>
      <c r="AL638" s="50" t="e">
        <f t="shared" si="121"/>
        <v>#VALUE!</v>
      </c>
      <c r="AM638">
        <f t="shared" si="124"/>
        <v>0</v>
      </c>
      <c r="AN638">
        <f t="shared" si="125"/>
        <v>0</v>
      </c>
      <c r="AO638">
        <f t="shared" si="125"/>
        <v>0</v>
      </c>
      <c r="AP638">
        <f t="shared" si="125"/>
        <v>0</v>
      </c>
      <c r="AQ638">
        <f t="shared" si="125"/>
        <v>0</v>
      </c>
      <c r="AR638">
        <f t="shared" si="125"/>
        <v>0</v>
      </c>
      <c r="AS638">
        <f t="shared" si="125"/>
        <v>0</v>
      </c>
      <c r="AT638">
        <f t="shared" si="125"/>
        <v>0</v>
      </c>
      <c r="AU638">
        <f t="shared" si="125"/>
        <v>0</v>
      </c>
      <c r="AV638">
        <f t="shared" si="125"/>
        <v>0</v>
      </c>
      <c r="AW638">
        <f t="shared" si="125"/>
        <v>0</v>
      </c>
      <c r="AX638">
        <f t="shared" si="125"/>
        <v>0</v>
      </c>
    </row>
    <row r="639" spans="3:50" ht="30" customHeight="1" thickTop="1" thickBot="1" x14ac:dyDescent="0.25">
      <c r="C639" s="118"/>
      <c r="D639" s="126"/>
      <c r="E639" s="115"/>
      <c r="F639" s="115"/>
      <c r="G639" s="118"/>
      <c r="H639" s="127"/>
      <c r="I639" s="127"/>
      <c r="J639" s="127"/>
      <c r="K639" s="127"/>
      <c r="L639" s="127"/>
      <c r="M639" s="127"/>
      <c r="N639" s="127"/>
      <c r="O639" s="127"/>
      <c r="P639" s="127"/>
      <c r="Q639" s="109"/>
      <c r="R639" s="127"/>
      <c r="S639" s="127"/>
      <c r="U639" s="15" t="str">
        <f t="shared" si="119"/>
        <v/>
      </c>
      <c r="V639" t="str">
        <f t="shared" si="113"/>
        <v/>
      </c>
      <c r="W639" t="str">
        <f t="shared" si="114"/>
        <v/>
      </c>
      <c r="X639" t="str">
        <f t="shared" si="115"/>
        <v/>
      </c>
      <c r="Y639" t="str">
        <f t="shared" si="116"/>
        <v/>
      </c>
      <c r="Z639" t="str">
        <f t="shared" si="117"/>
        <v/>
      </c>
      <c r="AA639" t="str">
        <f t="shared" si="118"/>
        <v/>
      </c>
      <c r="AB639">
        <v>632</v>
      </c>
      <c r="AC639" t="str">
        <f>IF(ISERROR(IF(U639="","",IF(OR(U639=Cad_Inicial!$D$8,X639=Cad_Inicial!$D$8),Cad_Inicial!$D$8+AB639*1000,0))),"",IF(U639="","",IF(OR(U639=Cad_Inicial!$D$8,X639=Cad_Inicial!$D$8),Cad_Inicial!$D$8+AB639*1000,0)))</f>
        <v/>
      </c>
      <c r="AK639" s="50" t="e">
        <f t="shared" si="120"/>
        <v>#VALUE!</v>
      </c>
      <c r="AL639" s="50" t="e">
        <f t="shared" si="121"/>
        <v>#VALUE!</v>
      </c>
      <c r="AM639">
        <f t="shared" si="124"/>
        <v>0</v>
      </c>
      <c r="AN639">
        <f t="shared" si="125"/>
        <v>0</v>
      </c>
      <c r="AO639">
        <f t="shared" si="125"/>
        <v>0</v>
      </c>
      <c r="AP639">
        <f t="shared" si="125"/>
        <v>0</v>
      </c>
      <c r="AQ639">
        <f t="shared" si="125"/>
        <v>0</v>
      </c>
      <c r="AR639">
        <f t="shared" si="125"/>
        <v>0</v>
      </c>
      <c r="AS639">
        <f t="shared" si="125"/>
        <v>0</v>
      </c>
      <c r="AT639">
        <f t="shared" si="125"/>
        <v>0</v>
      </c>
      <c r="AU639">
        <f t="shared" si="125"/>
        <v>0</v>
      </c>
      <c r="AV639">
        <f t="shared" si="125"/>
        <v>0</v>
      </c>
      <c r="AW639">
        <f t="shared" si="125"/>
        <v>0</v>
      </c>
      <c r="AX639">
        <f t="shared" si="125"/>
        <v>0</v>
      </c>
    </row>
    <row r="640" spans="3:50" ht="30" customHeight="1" thickTop="1" thickBot="1" x14ac:dyDescent="0.25">
      <c r="C640" s="118"/>
      <c r="D640" s="126"/>
      <c r="E640" s="115"/>
      <c r="F640" s="115"/>
      <c r="G640" s="118"/>
      <c r="H640" s="127"/>
      <c r="I640" s="127"/>
      <c r="J640" s="127"/>
      <c r="K640" s="127"/>
      <c r="L640" s="127"/>
      <c r="M640" s="127"/>
      <c r="N640" s="127"/>
      <c r="O640" s="127"/>
      <c r="P640" s="127"/>
      <c r="Q640" s="109"/>
      <c r="R640" s="127"/>
      <c r="S640" s="127"/>
      <c r="U640" s="15" t="str">
        <f t="shared" si="119"/>
        <v/>
      </c>
      <c r="V640" t="str">
        <f t="shared" si="113"/>
        <v/>
      </c>
      <c r="W640" t="str">
        <f t="shared" si="114"/>
        <v/>
      </c>
      <c r="X640" t="str">
        <f t="shared" si="115"/>
        <v/>
      </c>
      <c r="Y640" t="str">
        <f t="shared" si="116"/>
        <v/>
      </c>
      <c r="Z640" t="str">
        <f t="shared" si="117"/>
        <v/>
      </c>
      <c r="AA640" t="str">
        <f t="shared" si="118"/>
        <v/>
      </c>
      <c r="AB640">
        <v>633</v>
      </c>
      <c r="AC640" t="str">
        <f>IF(ISERROR(IF(U640="","",IF(OR(U640=Cad_Inicial!$D$8,X640=Cad_Inicial!$D$8),Cad_Inicial!$D$8+AB640*1000,0))),"",IF(U640="","",IF(OR(U640=Cad_Inicial!$D$8,X640=Cad_Inicial!$D$8),Cad_Inicial!$D$8+AB640*1000,0)))</f>
        <v/>
      </c>
      <c r="AK640" s="50" t="e">
        <f t="shared" si="120"/>
        <v>#VALUE!</v>
      </c>
      <c r="AL640" s="50" t="e">
        <f t="shared" si="121"/>
        <v>#VALUE!</v>
      </c>
      <c r="AM640">
        <f t="shared" si="124"/>
        <v>0</v>
      </c>
      <c r="AN640">
        <f t="shared" si="125"/>
        <v>0</v>
      </c>
      <c r="AO640">
        <f t="shared" si="125"/>
        <v>0</v>
      </c>
      <c r="AP640">
        <f t="shared" si="125"/>
        <v>0</v>
      </c>
      <c r="AQ640">
        <f t="shared" si="125"/>
        <v>0</v>
      </c>
      <c r="AR640">
        <f t="shared" si="125"/>
        <v>0</v>
      </c>
      <c r="AS640">
        <f t="shared" si="125"/>
        <v>0</v>
      </c>
      <c r="AT640">
        <f t="shared" si="125"/>
        <v>0</v>
      </c>
      <c r="AU640">
        <f t="shared" si="125"/>
        <v>0</v>
      </c>
      <c r="AV640">
        <f t="shared" si="125"/>
        <v>0</v>
      </c>
      <c r="AW640">
        <f t="shared" si="125"/>
        <v>0</v>
      </c>
      <c r="AX640">
        <f t="shared" si="125"/>
        <v>0</v>
      </c>
    </row>
    <row r="641" spans="3:50" ht="30" customHeight="1" thickTop="1" thickBot="1" x14ac:dyDescent="0.25">
      <c r="C641" s="118"/>
      <c r="D641" s="126"/>
      <c r="E641" s="115"/>
      <c r="F641" s="115"/>
      <c r="G641" s="118"/>
      <c r="H641" s="127"/>
      <c r="I641" s="127"/>
      <c r="J641" s="127"/>
      <c r="K641" s="127"/>
      <c r="L641" s="127"/>
      <c r="M641" s="127"/>
      <c r="N641" s="127"/>
      <c r="O641" s="127"/>
      <c r="P641" s="127"/>
      <c r="Q641" s="109"/>
      <c r="R641" s="127"/>
      <c r="S641" s="127"/>
      <c r="U641" s="15" t="str">
        <f t="shared" si="119"/>
        <v/>
      </c>
      <c r="V641" t="str">
        <f t="shared" si="113"/>
        <v/>
      </c>
      <c r="W641" t="str">
        <f t="shared" si="114"/>
        <v/>
      </c>
      <c r="X641" t="str">
        <f t="shared" si="115"/>
        <v/>
      </c>
      <c r="Y641" t="str">
        <f t="shared" si="116"/>
        <v/>
      </c>
      <c r="Z641" t="str">
        <f t="shared" si="117"/>
        <v/>
      </c>
      <c r="AA641" t="str">
        <f t="shared" si="118"/>
        <v/>
      </c>
      <c r="AB641">
        <v>634</v>
      </c>
      <c r="AC641" t="str">
        <f>IF(ISERROR(IF(U641="","",IF(OR(U641=Cad_Inicial!$D$8,X641=Cad_Inicial!$D$8),Cad_Inicial!$D$8+AB641*1000,0))),"",IF(U641="","",IF(OR(U641=Cad_Inicial!$D$8,X641=Cad_Inicial!$D$8),Cad_Inicial!$D$8+AB641*1000,0)))</f>
        <v/>
      </c>
      <c r="AK641" s="50" t="e">
        <f t="shared" si="120"/>
        <v>#VALUE!</v>
      </c>
      <c r="AL641" s="50" t="e">
        <f t="shared" si="121"/>
        <v>#VALUE!</v>
      </c>
      <c r="AM641">
        <f t="shared" si="124"/>
        <v>0</v>
      </c>
      <c r="AN641">
        <f t="shared" si="125"/>
        <v>0</v>
      </c>
      <c r="AO641">
        <f t="shared" si="125"/>
        <v>0</v>
      </c>
      <c r="AP641">
        <f t="shared" si="125"/>
        <v>0</v>
      </c>
      <c r="AQ641">
        <f t="shared" si="125"/>
        <v>0</v>
      </c>
      <c r="AR641">
        <f t="shared" si="125"/>
        <v>0</v>
      </c>
      <c r="AS641">
        <f t="shared" si="125"/>
        <v>0</v>
      </c>
      <c r="AT641">
        <f t="shared" si="125"/>
        <v>0</v>
      </c>
      <c r="AU641">
        <f t="shared" si="125"/>
        <v>0</v>
      </c>
      <c r="AV641">
        <f t="shared" si="125"/>
        <v>0</v>
      </c>
      <c r="AW641">
        <f t="shared" si="125"/>
        <v>0</v>
      </c>
      <c r="AX641">
        <f t="shared" si="125"/>
        <v>0</v>
      </c>
    </row>
    <row r="642" spans="3:50" ht="30" customHeight="1" thickTop="1" thickBot="1" x14ac:dyDescent="0.25">
      <c r="C642" s="118"/>
      <c r="D642" s="126"/>
      <c r="E642" s="115"/>
      <c r="F642" s="115"/>
      <c r="G642" s="118"/>
      <c r="H642" s="127"/>
      <c r="I642" s="127"/>
      <c r="J642" s="127"/>
      <c r="K642" s="127"/>
      <c r="L642" s="127"/>
      <c r="M642" s="127"/>
      <c r="N642" s="127"/>
      <c r="O642" s="127"/>
      <c r="P642" s="127"/>
      <c r="Q642" s="109"/>
      <c r="R642" s="127"/>
      <c r="S642" s="127"/>
      <c r="U642" s="15" t="str">
        <f t="shared" si="119"/>
        <v/>
      </c>
      <c r="V642" t="str">
        <f t="shared" si="113"/>
        <v/>
      </c>
      <c r="W642" t="str">
        <f t="shared" si="114"/>
        <v/>
      </c>
      <c r="X642" t="str">
        <f t="shared" si="115"/>
        <v/>
      </c>
      <c r="Y642" t="str">
        <f t="shared" si="116"/>
        <v/>
      </c>
      <c r="Z642" t="str">
        <f t="shared" si="117"/>
        <v/>
      </c>
      <c r="AA642" t="str">
        <f t="shared" si="118"/>
        <v/>
      </c>
      <c r="AB642">
        <v>635</v>
      </c>
      <c r="AC642" t="str">
        <f>IF(ISERROR(IF(U642="","",IF(OR(U642=Cad_Inicial!$D$8,X642=Cad_Inicial!$D$8),Cad_Inicial!$D$8+AB642*1000,0))),"",IF(U642="","",IF(OR(U642=Cad_Inicial!$D$8,X642=Cad_Inicial!$D$8),Cad_Inicial!$D$8+AB642*1000,0)))</f>
        <v/>
      </c>
      <c r="AK642" s="50" t="e">
        <f t="shared" si="120"/>
        <v>#VALUE!</v>
      </c>
      <c r="AL642" s="50" t="e">
        <f t="shared" si="121"/>
        <v>#VALUE!</v>
      </c>
      <c r="AM642">
        <f t="shared" si="124"/>
        <v>0</v>
      </c>
      <c r="AN642">
        <f t="shared" si="125"/>
        <v>0</v>
      </c>
      <c r="AO642">
        <f t="shared" si="125"/>
        <v>0</v>
      </c>
      <c r="AP642">
        <f t="shared" si="125"/>
        <v>0</v>
      </c>
      <c r="AQ642">
        <f t="shared" si="125"/>
        <v>0</v>
      </c>
      <c r="AR642">
        <f t="shared" si="125"/>
        <v>0</v>
      </c>
      <c r="AS642">
        <f t="shared" si="125"/>
        <v>0</v>
      </c>
      <c r="AT642">
        <f t="shared" si="125"/>
        <v>0</v>
      </c>
      <c r="AU642">
        <f t="shared" si="125"/>
        <v>0</v>
      </c>
      <c r="AV642">
        <f t="shared" si="125"/>
        <v>0</v>
      </c>
      <c r="AW642">
        <f t="shared" si="125"/>
        <v>0</v>
      </c>
      <c r="AX642">
        <f t="shared" si="125"/>
        <v>0</v>
      </c>
    </row>
    <row r="643" spans="3:50" ht="30" customHeight="1" thickTop="1" thickBot="1" x14ac:dyDescent="0.25">
      <c r="C643" s="118"/>
      <c r="D643" s="126"/>
      <c r="E643" s="115"/>
      <c r="F643" s="115"/>
      <c r="G643" s="118"/>
      <c r="H643" s="127"/>
      <c r="I643" s="127"/>
      <c r="J643" s="127"/>
      <c r="K643" s="127"/>
      <c r="L643" s="127"/>
      <c r="M643" s="127"/>
      <c r="N643" s="127"/>
      <c r="O643" s="127"/>
      <c r="P643" s="127"/>
      <c r="Q643" s="109"/>
      <c r="R643" s="127"/>
      <c r="S643" s="127"/>
      <c r="U643" s="15" t="str">
        <f t="shared" si="119"/>
        <v/>
      </c>
      <c r="V643" t="str">
        <f t="shared" si="113"/>
        <v/>
      </c>
      <c r="W643" t="str">
        <f t="shared" si="114"/>
        <v/>
      </c>
      <c r="X643" t="str">
        <f t="shared" si="115"/>
        <v/>
      </c>
      <c r="Y643" t="str">
        <f t="shared" si="116"/>
        <v/>
      </c>
      <c r="Z643" t="str">
        <f t="shared" si="117"/>
        <v/>
      </c>
      <c r="AA643" t="str">
        <f t="shared" si="118"/>
        <v/>
      </c>
      <c r="AB643">
        <v>636</v>
      </c>
      <c r="AC643" t="str">
        <f>IF(ISERROR(IF(U643="","",IF(OR(U643=Cad_Inicial!$D$8,X643=Cad_Inicial!$D$8),Cad_Inicial!$D$8+AB643*1000,0))),"",IF(U643="","",IF(OR(U643=Cad_Inicial!$D$8,X643=Cad_Inicial!$D$8),Cad_Inicial!$D$8+AB643*1000,0)))</f>
        <v/>
      </c>
      <c r="AK643" s="50" t="e">
        <f t="shared" si="120"/>
        <v>#VALUE!</v>
      </c>
      <c r="AL643" s="50" t="e">
        <f t="shared" si="121"/>
        <v>#VALUE!</v>
      </c>
      <c r="AM643">
        <f t="shared" si="124"/>
        <v>0</v>
      </c>
      <c r="AN643">
        <f t="shared" si="125"/>
        <v>0</v>
      </c>
      <c r="AO643">
        <f t="shared" si="125"/>
        <v>0</v>
      </c>
      <c r="AP643">
        <f t="shared" si="125"/>
        <v>0</v>
      </c>
      <c r="AQ643">
        <f t="shared" si="125"/>
        <v>0</v>
      </c>
      <c r="AR643">
        <f t="shared" si="125"/>
        <v>0</v>
      </c>
      <c r="AS643">
        <f t="shared" si="125"/>
        <v>0</v>
      </c>
      <c r="AT643">
        <f t="shared" si="125"/>
        <v>0</v>
      </c>
      <c r="AU643">
        <f t="shared" si="125"/>
        <v>0</v>
      </c>
      <c r="AV643">
        <f t="shared" si="125"/>
        <v>0</v>
      </c>
      <c r="AW643">
        <f t="shared" si="125"/>
        <v>0</v>
      </c>
      <c r="AX643">
        <f t="shared" si="125"/>
        <v>0</v>
      </c>
    </row>
    <row r="644" spans="3:50" ht="30" customHeight="1" thickTop="1" thickBot="1" x14ac:dyDescent="0.25">
      <c r="C644" s="118"/>
      <c r="D644" s="126"/>
      <c r="E644" s="115"/>
      <c r="F644" s="115"/>
      <c r="G644" s="118"/>
      <c r="H644" s="127"/>
      <c r="I644" s="127"/>
      <c r="J644" s="127"/>
      <c r="K644" s="127"/>
      <c r="L644" s="127"/>
      <c r="M644" s="127"/>
      <c r="N644" s="127"/>
      <c r="O644" s="127"/>
      <c r="P644" s="127"/>
      <c r="Q644" s="109"/>
      <c r="R644" s="127"/>
      <c r="S644" s="127"/>
      <c r="U644" s="15" t="str">
        <f t="shared" si="119"/>
        <v/>
      </c>
      <c r="V644" t="str">
        <f t="shared" si="113"/>
        <v/>
      </c>
      <c r="W644" t="str">
        <f t="shared" si="114"/>
        <v/>
      </c>
      <c r="X644" t="str">
        <f t="shared" si="115"/>
        <v/>
      </c>
      <c r="Y644" t="str">
        <f t="shared" si="116"/>
        <v/>
      </c>
      <c r="Z644" t="str">
        <f t="shared" si="117"/>
        <v/>
      </c>
      <c r="AA644" t="str">
        <f t="shared" si="118"/>
        <v/>
      </c>
      <c r="AB644">
        <v>637</v>
      </c>
      <c r="AC644" t="str">
        <f>IF(ISERROR(IF(U644="","",IF(OR(U644=Cad_Inicial!$D$8,X644=Cad_Inicial!$D$8),Cad_Inicial!$D$8+AB644*1000,0))),"",IF(U644="","",IF(OR(U644=Cad_Inicial!$D$8,X644=Cad_Inicial!$D$8),Cad_Inicial!$D$8+AB644*1000,0)))</f>
        <v/>
      </c>
      <c r="AK644" s="50" t="e">
        <f t="shared" si="120"/>
        <v>#VALUE!</v>
      </c>
      <c r="AL644" s="50" t="e">
        <f t="shared" si="121"/>
        <v>#VALUE!</v>
      </c>
      <c r="AM644">
        <f t="shared" si="124"/>
        <v>0</v>
      </c>
      <c r="AN644">
        <f t="shared" si="125"/>
        <v>0</v>
      </c>
      <c r="AO644">
        <f t="shared" si="125"/>
        <v>0</v>
      </c>
      <c r="AP644">
        <f t="shared" si="125"/>
        <v>0</v>
      </c>
      <c r="AQ644">
        <f t="shared" si="125"/>
        <v>0</v>
      </c>
      <c r="AR644">
        <f t="shared" si="125"/>
        <v>0</v>
      </c>
      <c r="AS644">
        <f t="shared" si="125"/>
        <v>0</v>
      </c>
      <c r="AT644">
        <f t="shared" si="125"/>
        <v>0</v>
      </c>
      <c r="AU644">
        <f t="shared" si="125"/>
        <v>0</v>
      </c>
      <c r="AV644">
        <f t="shared" si="125"/>
        <v>0</v>
      </c>
      <c r="AW644">
        <f t="shared" si="125"/>
        <v>0</v>
      </c>
      <c r="AX644">
        <f t="shared" si="125"/>
        <v>0</v>
      </c>
    </row>
    <row r="645" spans="3:50" ht="30" customHeight="1" thickTop="1" thickBot="1" x14ac:dyDescent="0.25">
      <c r="C645" s="118"/>
      <c r="D645" s="126"/>
      <c r="E645" s="115"/>
      <c r="F645" s="115"/>
      <c r="G645" s="118"/>
      <c r="H645" s="127"/>
      <c r="I645" s="127"/>
      <c r="J645" s="127"/>
      <c r="K645" s="127"/>
      <c r="L645" s="127"/>
      <c r="M645" s="127"/>
      <c r="N645" s="127"/>
      <c r="O645" s="127"/>
      <c r="P645" s="127"/>
      <c r="Q645" s="109"/>
      <c r="R645" s="127"/>
      <c r="S645" s="127"/>
      <c r="U645" s="15" t="str">
        <f t="shared" si="119"/>
        <v/>
      </c>
      <c r="V645" t="str">
        <f t="shared" si="113"/>
        <v/>
      </c>
      <c r="W645" t="str">
        <f t="shared" si="114"/>
        <v/>
      </c>
      <c r="X645" t="str">
        <f t="shared" si="115"/>
        <v/>
      </c>
      <c r="Y645" t="str">
        <f t="shared" si="116"/>
        <v/>
      </c>
      <c r="Z645" t="str">
        <f t="shared" si="117"/>
        <v/>
      </c>
      <c r="AA645" t="str">
        <f t="shared" si="118"/>
        <v/>
      </c>
      <c r="AB645">
        <v>638</v>
      </c>
      <c r="AC645" t="str">
        <f>IF(ISERROR(IF(U645="","",IF(OR(U645=Cad_Inicial!$D$8,X645=Cad_Inicial!$D$8),Cad_Inicial!$D$8+AB645*1000,0))),"",IF(U645="","",IF(OR(U645=Cad_Inicial!$D$8,X645=Cad_Inicial!$D$8),Cad_Inicial!$D$8+AB645*1000,0)))</f>
        <v/>
      </c>
      <c r="AK645" s="50" t="e">
        <f t="shared" si="120"/>
        <v>#VALUE!</v>
      </c>
      <c r="AL645" s="50" t="e">
        <f t="shared" si="121"/>
        <v>#VALUE!</v>
      </c>
      <c r="AM645">
        <f t="shared" si="124"/>
        <v>0</v>
      </c>
      <c r="AN645">
        <f t="shared" si="125"/>
        <v>0</v>
      </c>
      <c r="AO645">
        <f t="shared" si="125"/>
        <v>0</v>
      </c>
      <c r="AP645">
        <f t="shared" si="125"/>
        <v>0</v>
      </c>
      <c r="AQ645">
        <f t="shared" si="125"/>
        <v>0</v>
      </c>
      <c r="AR645">
        <f t="shared" si="125"/>
        <v>0</v>
      </c>
      <c r="AS645">
        <f t="shared" si="125"/>
        <v>0</v>
      </c>
      <c r="AT645">
        <f t="shared" si="125"/>
        <v>0</v>
      </c>
      <c r="AU645">
        <f t="shared" si="125"/>
        <v>0</v>
      </c>
      <c r="AV645">
        <f t="shared" si="125"/>
        <v>0</v>
      </c>
      <c r="AW645">
        <f t="shared" si="125"/>
        <v>0</v>
      </c>
      <c r="AX645">
        <f t="shared" si="125"/>
        <v>0</v>
      </c>
    </row>
    <row r="646" spans="3:50" ht="30" customHeight="1" thickTop="1" thickBot="1" x14ac:dyDescent="0.25">
      <c r="C646" s="118"/>
      <c r="D646" s="126"/>
      <c r="E646" s="115"/>
      <c r="F646" s="115"/>
      <c r="G646" s="118"/>
      <c r="H646" s="127"/>
      <c r="I646" s="127"/>
      <c r="J646" s="127"/>
      <c r="K646" s="127"/>
      <c r="L646" s="127"/>
      <c r="M646" s="127"/>
      <c r="N646" s="127"/>
      <c r="O646" s="127"/>
      <c r="P646" s="127"/>
      <c r="Q646" s="109"/>
      <c r="R646" s="127"/>
      <c r="S646" s="127"/>
      <c r="U646" s="15" t="str">
        <f t="shared" si="119"/>
        <v/>
      </c>
      <c r="V646" t="str">
        <f t="shared" si="113"/>
        <v/>
      </c>
      <c r="W646" t="str">
        <f t="shared" si="114"/>
        <v/>
      </c>
      <c r="X646" t="str">
        <f t="shared" si="115"/>
        <v/>
      </c>
      <c r="Y646" t="str">
        <f t="shared" si="116"/>
        <v/>
      </c>
      <c r="Z646" t="str">
        <f t="shared" si="117"/>
        <v/>
      </c>
      <c r="AA646" t="str">
        <f t="shared" si="118"/>
        <v/>
      </c>
      <c r="AB646">
        <v>639</v>
      </c>
      <c r="AC646" t="str">
        <f>IF(ISERROR(IF(U646="","",IF(OR(U646=Cad_Inicial!$D$8,X646=Cad_Inicial!$D$8),Cad_Inicial!$D$8+AB646*1000,0))),"",IF(U646="","",IF(OR(U646=Cad_Inicial!$D$8,X646=Cad_Inicial!$D$8),Cad_Inicial!$D$8+AB646*1000,0)))</f>
        <v/>
      </c>
      <c r="AK646" s="50" t="e">
        <f t="shared" si="120"/>
        <v>#VALUE!</v>
      </c>
      <c r="AL646" s="50" t="e">
        <f t="shared" si="121"/>
        <v>#VALUE!</v>
      </c>
      <c r="AM646">
        <f t="shared" si="124"/>
        <v>0</v>
      </c>
      <c r="AN646">
        <f t="shared" si="125"/>
        <v>0</v>
      </c>
      <c r="AO646">
        <f t="shared" si="125"/>
        <v>0</v>
      </c>
      <c r="AP646">
        <f t="shared" si="125"/>
        <v>0</v>
      </c>
      <c r="AQ646">
        <f t="shared" si="125"/>
        <v>0</v>
      </c>
      <c r="AR646">
        <f t="shared" si="125"/>
        <v>0</v>
      </c>
      <c r="AS646">
        <f t="shared" si="125"/>
        <v>0</v>
      </c>
      <c r="AT646">
        <f t="shared" si="125"/>
        <v>0</v>
      </c>
      <c r="AU646">
        <f t="shared" si="125"/>
        <v>0</v>
      </c>
      <c r="AV646">
        <f t="shared" si="125"/>
        <v>0</v>
      </c>
      <c r="AW646">
        <f t="shared" si="125"/>
        <v>0</v>
      </c>
      <c r="AX646">
        <f t="shared" si="125"/>
        <v>0</v>
      </c>
    </row>
    <row r="647" spans="3:50" ht="30" customHeight="1" thickTop="1" thickBot="1" x14ac:dyDescent="0.25">
      <c r="C647" s="118"/>
      <c r="D647" s="126"/>
      <c r="E647" s="115"/>
      <c r="F647" s="115"/>
      <c r="G647" s="118"/>
      <c r="H647" s="127"/>
      <c r="I647" s="127"/>
      <c r="J647" s="127"/>
      <c r="K647" s="127"/>
      <c r="L647" s="127"/>
      <c r="M647" s="127"/>
      <c r="N647" s="127"/>
      <c r="O647" s="127"/>
      <c r="P647" s="127"/>
      <c r="Q647" s="109"/>
      <c r="R647" s="127"/>
      <c r="S647" s="127"/>
      <c r="U647" s="15" t="str">
        <f t="shared" si="119"/>
        <v/>
      </c>
      <c r="V647" t="str">
        <f t="shared" si="113"/>
        <v/>
      </c>
      <c r="W647" t="str">
        <f t="shared" si="114"/>
        <v/>
      </c>
      <c r="X647" t="str">
        <f t="shared" si="115"/>
        <v/>
      </c>
      <c r="Y647" t="str">
        <f t="shared" si="116"/>
        <v/>
      </c>
      <c r="Z647" t="str">
        <f t="shared" si="117"/>
        <v/>
      </c>
      <c r="AA647" t="str">
        <f t="shared" si="118"/>
        <v/>
      </c>
      <c r="AB647">
        <v>640</v>
      </c>
      <c r="AC647" t="str">
        <f>IF(ISERROR(IF(U647="","",IF(OR(U647=Cad_Inicial!$D$8,X647=Cad_Inicial!$D$8),Cad_Inicial!$D$8+AB647*1000,0))),"",IF(U647="","",IF(OR(U647=Cad_Inicial!$D$8,X647=Cad_Inicial!$D$8),Cad_Inicial!$D$8+AB647*1000,0)))</f>
        <v/>
      </c>
      <c r="AK647" s="50" t="e">
        <f t="shared" si="120"/>
        <v>#VALUE!</v>
      </c>
      <c r="AL647" s="50" t="e">
        <f t="shared" si="121"/>
        <v>#VALUE!</v>
      </c>
      <c r="AM647">
        <f t="shared" si="124"/>
        <v>0</v>
      </c>
      <c r="AN647">
        <f t="shared" si="125"/>
        <v>0</v>
      </c>
      <c r="AO647">
        <f t="shared" si="125"/>
        <v>0</v>
      </c>
      <c r="AP647">
        <f t="shared" si="125"/>
        <v>0</v>
      </c>
      <c r="AQ647">
        <f t="shared" si="125"/>
        <v>0</v>
      </c>
      <c r="AR647">
        <f t="shared" si="125"/>
        <v>0</v>
      </c>
      <c r="AS647">
        <f t="shared" si="125"/>
        <v>0</v>
      </c>
      <c r="AT647">
        <f t="shared" si="125"/>
        <v>0</v>
      </c>
      <c r="AU647">
        <f t="shared" si="125"/>
        <v>0</v>
      </c>
      <c r="AV647">
        <f t="shared" si="125"/>
        <v>0</v>
      </c>
      <c r="AW647">
        <f t="shared" si="125"/>
        <v>0</v>
      </c>
      <c r="AX647">
        <f t="shared" si="125"/>
        <v>0</v>
      </c>
    </row>
    <row r="648" spans="3:50" ht="30" customHeight="1" thickTop="1" thickBot="1" x14ac:dyDescent="0.25">
      <c r="C648" s="118"/>
      <c r="D648" s="126"/>
      <c r="E648" s="115"/>
      <c r="F648" s="115"/>
      <c r="G648" s="118"/>
      <c r="H648" s="127"/>
      <c r="I648" s="127"/>
      <c r="J648" s="127"/>
      <c r="K648" s="127"/>
      <c r="L648" s="127"/>
      <c r="M648" s="127"/>
      <c r="N648" s="127"/>
      <c r="O648" s="127"/>
      <c r="P648" s="127"/>
      <c r="Q648" s="109"/>
      <c r="R648" s="127"/>
      <c r="S648" s="127"/>
      <c r="U648" s="15" t="str">
        <f t="shared" si="119"/>
        <v/>
      </c>
      <c r="V648" t="str">
        <f t="shared" ref="V648:V711" si="126">IF(ISERROR(IF(E648="","",MONTH(E648))),"",IF(E648="","",MONTH(E648)))</f>
        <v/>
      </c>
      <c r="W648" t="str">
        <f t="shared" ref="W648:W711" si="127">IF(ISERROR(IF(F648="","",MONTH(F648))),"",IF(F648="","",MONTH(F648)))</f>
        <v/>
      </c>
      <c r="X648" t="str">
        <f t="shared" ref="X648:X711" si="128">IF(ISERROR(IF(F648="","",YEAR(F648))),"",IF(F648="","",YEAR(F648)))</f>
        <v/>
      </c>
      <c r="Y648" t="str">
        <f t="shared" ref="Y648:Y711" si="129">IF(ISERROR(IF(IF(E648="","",ROUND((F648-E648)/30,0))&lt;1,1,IF(E648="","",ROUND((F648-E648)/30,0)))),"",IF(IF(E648="","",ROUND((F648-E648)/30,0))&lt;1,1,IF(E648="","",ROUND((F648-E648)/30,0))))</f>
        <v/>
      </c>
      <c r="Z648" t="str">
        <f t="shared" ref="Z648:Z711" si="130">IF(ISERROR(D648/Y648),"",D648/Y648)</f>
        <v/>
      </c>
      <c r="AA648" t="str">
        <f t="shared" ref="AA648:AA711" si="131">IF(ISERROR(Q648/Y648),"",Q648/Y648)</f>
        <v/>
      </c>
      <c r="AB648">
        <v>641</v>
      </c>
      <c r="AC648" t="str">
        <f>IF(ISERROR(IF(U648="","",IF(OR(U648=Cad_Inicial!$D$8,X648=Cad_Inicial!$D$8),Cad_Inicial!$D$8+AB648*1000,0))),"",IF(U648="","",IF(OR(U648=Cad_Inicial!$D$8,X648=Cad_Inicial!$D$8),Cad_Inicial!$D$8+AB648*1000,0)))</f>
        <v/>
      </c>
      <c r="AK648" s="50" t="e">
        <f t="shared" si="120"/>
        <v>#VALUE!</v>
      </c>
      <c r="AL648" s="50" t="e">
        <f t="shared" si="121"/>
        <v>#VALUE!</v>
      </c>
      <c r="AM648">
        <f t="shared" si="124"/>
        <v>0</v>
      </c>
      <c r="AN648">
        <f t="shared" si="125"/>
        <v>0</v>
      </c>
      <c r="AO648">
        <f t="shared" si="125"/>
        <v>0</v>
      </c>
      <c r="AP648">
        <f t="shared" si="125"/>
        <v>0</v>
      </c>
      <c r="AQ648">
        <f t="shared" si="125"/>
        <v>0</v>
      </c>
      <c r="AR648">
        <f t="shared" si="125"/>
        <v>0</v>
      </c>
      <c r="AS648">
        <f t="shared" si="125"/>
        <v>0</v>
      </c>
      <c r="AT648">
        <f t="shared" si="125"/>
        <v>0</v>
      </c>
      <c r="AU648">
        <f t="shared" si="125"/>
        <v>0</v>
      </c>
      <c r="AV648">
        <f t="shared" si="125"/>
        <v>0</v>
      </c>
      <c r="AW648">
        <f t="shared" si="125"/>
        <v>0</v>
      </c>
      <c r="AX648">
        <f t="shared" si="125"/>
        <v>0</v>
      </c>
    </row>
    <row r="649" spans="3:50" ht="30" customHeight="1" thickTop="1" thickBot="1" x14ac:dyDescent="0.25">
      <c r="C649" s="118"/>
      <c r="D649" s="126"/>
      <c r="E649" s="115"/>
      <c r="F649" s="115"/>
      <c r="G649" s="118"/>
      <c r="H649" s="127"/>
      <c r="I649" s="127"/>
      <c r="J649" s="127"/>
      <c r="K649" s="127"/>
      <c r="L649" s="127"/>
      <c r="M649" s="127"/>
      <c r="N649" s="127"/>
      <c r="O649" s="127"/>
      <c r="P649" s="127"/>
      <c r="Q649" s="109"/>
      <c r="R649" s="127"/>
      <c r="S649" s="127"/>
      <c r="U649" s="15" t="str">
        <f t="shared" ref="U649:U712" si="132">IF(ISERROR(IF(E649="","",YEAR(E649))),"",IF(E649="","",YEAR(E649)))</f>
        <v/>
      </c>
      <c r="V649" t="str">
        <f t="shared" si="126"/>
        <v/>
      </c>
      <c r="W649" t="str">
        <f t="shared" si="127"/>
        <v/>
      </c>
      <c r="X649" t="str">
        <f t="shared" si="128"/>
        <v/>
      </c>
      <c r="Y649" t="str">
        <f t="shared" si="129"/>
        <v/>
      </c>
      <c r="Z649" t="str">
        <f t="shared" si="130"/>
        <v/>
      </c>
      <c r="AA649" t="str">
        <f t="shared" si="131"/>
        <v/>
      </c>
      <c r="AB649">
        <v>642</v>
      </c>
      <c r="AC649" t="str">
        <f>IF(ISERROR(IF(U649="","",IF(OR(U649=Cad_Inicial!$D$8,X649=Cad_Inicial!$D$8),Cad_Inicial!$D$8+AB649*1000,0))),"",IF(U649="","",IF(OR(U649=Cad_Inicial!$D$8,X649=Cad_Inicial!$D$8),Cad_Inicial!$D$8+AB649*1000,0)))</f>
        <v/>
      </c>
      <c r="AK649" s="50" t="e">
        <f t="shared" si="120"/>
        <v>#VALUE!</v>
      </c>
      <c r="AL649" s="50" t="e">
        <f t="shared" si="121"/>
        <v>#VALUE!</v>
      </c>
      <c r="AM649">
        <f t="shared" si="124"/>
        <v>0</v>
      </c>
      <c r="AN649">
        <f t="shared" si="125"/>
        <v>0</v>
      </c>
      <c r="AO649">
        <f t="shared" si="125"/>
        <v>0</v>
      </c>
      <c r="AP649">
        <f t="shared" si="125"/>
        <v>0</v>
      </c>
      <c r="AQ649">
        <f t="shared" si="125"/>
        <v>0</v>
      </c>
      <c r="AR649">
        <f t="shared" si="125"/>
        <v>0</v>
      </c>
      <c r="AS649">
        <f t="shared" si="125"/>
        <v>0</v>
      </c>
      <c r="AT649">
        <f t="shared" si="125"/>
        <v>0</v>
      </c>
      <c r="AU649">
        <f t="shared" si="125"/>
        <v>0</v>
      </c>
      <c r="AV649">
        <f t="shared" si="125"/>
        <v>0</v>
      </c>
      <c r="AW649">
        <f t="shared" si="125"/>
        <v>0</v>
      </c>
      <c r="AX649">
        <f t="shared" si="125"/>
        <v>0</v>
      </c>
    </row>
    <row r="650" spans="3:50" ht="30" customHeight="1" thickTop="1" thickBot="1" x14ac:dyDescent="0.25">
      <c r="C650" s="118"/>
      <c r="D650" s="126"/>
      <c r="E650" s="115"/>
      <c r="F650" s="115"/>
      <c r="G650" s="118"/>
      <c r="H650" s="127"/>
      <c r="I650" s="127"/>
      <c r="J650" s="127"/>
      <c r="K650" s="127"/>
      <c r="L650" s="127"/>
      <c r="M650" s="127"/>
      <c r="N650" s="127"/>
      <c r="O650" s="127"/>
      <c r="P650" s="127"/>
      <c r="Q650" s="109"/>
      <c r="R650" s="127"/>
      <c r="S650" s="127"/>
      <c r="U650" s="15" t="str">
        <f t="shared" si="132"/>
        <v/>
      </c>
      <c r="V650" t="str">
        <f t="shared" si="126"/>
        <v/>
      </c>
      <c r="W650" t="str">
        <f t="shared" si="127"/>
        <v/>
      </c>
      <c r="X650" t="str">
        <f t="shared" si="128"/>
        <v/>
      </c>
      <c r="Y650" t="str">
        <f t="shared" si="129"/>
        <v/>
      </c>
      <c r="Z650" t="str">
        <f t="shared" si="130"/>
        <v/>
      </c>
      <c r="AA650" t="str">
        <f t="shared" si="131"/>
        <v/>
      </c>
      <c r="AB650">
        <v>643</v>
      </c>
      <c r="AC650" t="str">
        <f>IF(ISERROR(IF(U650="","",IF(OR(U650=Cad_Inicial!$D$8,X650=Cad_Inicial!$D$8),Cad_Inicial!$D$8+AB650*1000,0))),"",IF(U650="","",IF(OR(U650=Cad_Inicial!$D$8,X650=Cad_Inicial!$D$8),Cad_Inicial!$D$8+AB650*1000,0)))</f>
        <v/>
      </c>
      <c r="AK650" s="50" t="e">
        <f t="shared" ref="AK650:AK713" si="133">DATE(U650,V650,1)</f>
        <v>#VALUE!</v>
      </c>
      <c r="AL650" s="50" t="e">
        <f t="shared" ref="AL650:AL713" si="134">DATE(X650,W650,1)</f>
        <v>#VALUE!</v>
      </c>
      <c r="AM650">
        <f t="shared" si="124"/>
        <v>0</v>
      </c>
      <c r="AN650">
        <f t="shared" si="125"/>
        <v>0</v>
      </c>
      <c r="AO650">
        <f t="shared" si="125"/>
        <v>0</v>
      </c>
      <c r="AP650">
        <f t="shared" si="125"/>
        <v>0</v>
      </c>
      <c r="AQ650">
        <f t="shared" si="125"/>
        <v>0</v>
      </c>
      <c r="AR650">
        <f t="shared" si="125"/>
        <v>0</v>
      </c>
      <c r="AS650">
        <f t="shared" si="125"/>
        <v>0</v>
      </c>
      <c r="AT650">
        <f t="shared" si="125"/>
        <v>0</v>
      </c>
      <c r="AU650">
        <f t="shared" si="125"/>
        <v>0</v>
      </c>
      <c r="AV650">
        <f t="shared" si="125"/>
        <v>0</v>
      </c>
      <c r="AW650">
        <f t="shared" si="125"/>
        <v>0</v>
      </c>
      <c r="AX650">
        <f t="shared" si="125"/>
        <v>0</v>
      </c>
    </row>
    <row r="651" spans="3:50" ht="30" customHeight="1" thickTop="1" thickBot="1" x14ac:dyDescent="0.25">
      <c r="C651" s="118"/>
      <c r="D651" s="126"/>
      <c r="E651" s="115"/>
      <c r="F651" s="115"/>
      <c r="G651" s="118"/>
      <c r="H651" s="127"/>
      <c r="I651" s="127"/>
      <c r="J651" s="127"/>
      <c r="K651" s="127"/>
      <c r="L651" s="127"/>
      <c r="M651" s="127"/>
      <c r="N651" s="127"/>
      <c r="O651" s="127"/>
      <c r="P651" s="127"/>
      <c r="Q651" s="109"/>
      <c r="R651" s="127"/>
      <c r="S651" s="127"/>
      <c r="U651" s="15" t="str">
        <f t="shared" si="132"/>
        <v/>
      </c>
      <c r="V651" t="str">
        <f t="shared" si="126"/>
        <v/>
      </c>
      <c r="W651" t="str">
        <f t="shared" si="127"/>
        <v/>
      </c>
      <c r="X651" t="str">
        <f t="shared" si="128"/>
        <v/>
      </c>
      <c r="Y651" t="str">
        <f t="shared" si="129"/>
        <v/>
      </c>
      <c r="Z651" t="str">
        <f t="shared" si="130"/>
        <v/>
      </c>
      <c r="AA651" t="str">
        <f t="shared" si="131"/>
        <v/>
      </c>
      <c r="AB651">
        <v>644</v>
      </c>
      <c r="AC651" t="str">
        <f>IF(ISERROR(IF(U651="","",IF(OR(U651=Cad_Inicial!$D$8,X651=Cad_Inicial!$D$8),Cad_Inicial!$D$8+AB651*1000,0))),"",IF(U651="","",IF(OR(U651=Cad_Inicial!$D$8,X651=Cad_Inicial!$D$8),Cad_Inicial!$D$8+AB651*1000,0)))</f>
        <v/>
      </c>
      <c r="AK651" s="50" t="e">
        <f t="shared" si="133"/>
        <v>#VALUE!</v>
      </c>
      <c r="AL651" s="50" t="e">
        <f t="shared" si="134"/>
        <v>#VALUE!</v>
      </c>
      <c r="AM651">
        <f t="shared" si="124"/>
        <v>0</v>
      </c>
      <c r="AN651">
        <f t="shared" si="125"/>
        <v>0</v>
      </c>
      <c r="AO651">
        <f t="shared" si="125"/>
        <v>0</v>
      </c>
      <c r="AP651">
        <f t="shared" si="125"/>
        <v>0</v>
      </c>
      <c r="AQ651">
        <f t="shared" si="125"/>
        <v>0</v>
      </c>
      <c r="AR651">
        <f t="shared" si="125"/>
        <v>0</v>
      </c>
      <c r="AS651">
        <f t="shared" si="125"/>
        <v>0</v>
      </c>
      <c r="AT651">
        <f t="shared" si="125"/>
        <v>0</v>
      </c>
      <c r="AU651">
        <f t="shared" si="125"/>
        <v>0</v>
      </c>
      <c r="AV651">
        <f t="shared" si="125"/>
        <v>0</v>
      </c>
      <c r="AW651">
        <f t="shared" si="125"/>
        <v>0</v>
      </c>
      <c r="AX651">
        <f t="shared" si="125"/>
        <v>0</v>
      </c>
    </row>
    <row r="652" spans="3:50" ht="30" customHeight="1" thickTop="1" thickBot="1" x14ac:dyDescent="0.25">
      <c r="C652" s="118"/>
      <c r="D652" s="126"/>
      <c r="E652" s="115"/>
      <c r="F652" s="115"/>
      <c r="G652" s="118"/>
      <c r="H652" s="127"/>
      <c r="I652" s="127"/>
      <c r="J652" s="127"/>
      <c r="K652" s="127"/>
      <c r="L652" s="127"/>
      <c r="M652" s="127"/>
      <c r="N652" s="127"/>
      <c r="O652" s="127"/>
      <c r="P652" s="127"/>
      <c r="Q652" s="109"/>
      <c r="R652" s="127"/>
      <c r="S652" s="127"/>
      <c r="U652" s="15" t="str">
        <f t="shared" si="132"/>
        <v/>
      </c>
      <c r="V652" t="str">
        <f t="shared" si="126"/>
        <v/>
      </c>
      <c r="W652" t="str">
        <f t="shared" si="127"/>
        <v/>
      </c>
      <c r="X652" t="str">
        <f t="shared" si="128"/>
        <v/>
      </c>
      <c r="Y652" t="str">
        <f t="shared" si="129"/>
        <v/>
      </c>
      <c r="Z652" t="str">
        <f t="shared" si="130"/>
        <v/>
      </c>
      <c r="AA652" t="str">
        <f t="shared" si="131"/>
        <v/>
      </c>
      <c r="AB652">
        <v>645</v>
      </c>
      <c r="AC652" t="str">
        <f>IF(ISERROR(IF(U652="","",IF(OR(U652=Cad_Inicial!$D$8,X652=Cad_Inicial!$D$8),Cad_Inicial!$D$8+AB652*1000,0))),"",IF(U652="","",IF(OR(U652=Cad_Inicial!$D$8,X652=Cad_Inicial!$D$8),Cad_Inicial!$D$8+AB652*1000,0)))</f>
        <v/>
      </c>
      <c r="AK652" s="50" t="e">
        <f t="shared" si="133"/>
        <v>#VALUE!</v>
      </c>
      <c r="AL652" s="50" t="e">
        <f t="shared" si="134"/>
        <v>#VALUE!</v>
      </c>
      <c r="AM652">
        <f t="shared" si="124"/>
        <v>0</v>
      </c>
      <c r="AN652">
        <f t="shared" si="125"/>
        <v>0</v>
      </c>
      <c r="AO652">
        <f t="shared" si="125"/>
        <v>0</v>
      </c>
      <c r="AP652">
        <f t="shared" si="125"/>
        <v>0</v>
      </c>
      <c r="AQ652">
        <f t="shared" si="125"/>
        <v>0</v>
      </c>
      <c r="AR652">
        <f t="shared" si="125"/>
        <v>0</v>
      </c>
      <c r="AS652">
        <f t="shared" si="125"/>
        <v>0</v>
      </c>
      <c r="AT652">
        <f t="shared" si="125"/>
        <v>0</v>
      </c>
      <c r="AU652">
        <f t="shared" si="125"/>
        <v>0</v>
      </c>
      <c r="AV652">
        <f t="shared" si="125"/>
        <v>0</v>
      </c>
      <c r="AW652">
        <f t="shared" si="125"/>
        <v>0</v>
      </c>
      <c r="AX652">
        <f t="shared" si="125"/>
        <v>0</v>
      </c>
    </row>
    <row r="653" spans="3:50" ht="30" customHeight="1" thickTop="1" thickBot="1" x14ac:dyDescent="0.25">
      <c r="C653" s="118"/>
      <c r="D653" s="126"/>
      <c r="E653" s="115"/>
      <c r="F653" s="115"/>
      <c r="G653" s="118"/>
      <c r="H653" s="127"/>
      <c r="I653" s="127"/>
      <c r="J653" s="127"/>
      <c r="K653" s="127"/>
      <c r="L653" s="127"/>
      <c r="M653" s="127"/>
      <c r="N653" s="127"/>
      <c r="O653" s="127"/>
      <c r="P653" s="127"/>
      <c r="Q653" s="109"/>
      <c r="R653" s="127"/>
      <c r="S653" s="127"/>
      <c r="U653" s="15" t="str">
        <f t="shared" si="132"/>
        <v/>
      </c>
      <c r="V653" t="str">
        <f t="shared" si="126"/>
        <v/>
      </c>
      <c r="W653" t="str">
        <f t="shared" si="127"/>
        <v/>
      </c>
      <c r="X653" t="str">
        <f t="shared" si="128"/>
        <v/>
      </c>
      <c r="Y653" t="str">
        <f t="shared" si="129"/>
        <v/>
      </c>
      <c r="Z653" t="str">
        <f t="shared" si="130"/>
        <v/>
      </c>
      <c r="AA653" t="str">
        <f t="shared" si="131"/>
        <v/>
      </c>
      <c r="AB653">
        <v>646</v>
      </c>
      <c r="AC653" t="str">
        <f>IF(ISERROR(IF(U653="","",IF(OR(U653=Cad_Inicial!$D$8,X653=Cad_Inicial!$D$8),Cad_Inicial!$D$8+AB653*1000,0))),"",IF(U653="","",IF(OR(U653=Cad_Inicial!$D$8,X653=Cad_Inicial!$D$8),Cad_Inicial!$D$8+AB653*1000,0)))</f>
        <v/>
      </c>
      <c r="AK653" s="50" t="e">
        <f t="shared" si="133"/>
        <v>#VALUE!</v>
      </c>
      <c r="AL653" s="50" t="e">
        <f t="shared" si="134"/>
        <v>#VALUE!</v>
      </c>
      <c r="AM653">
        <f t="shared" si="124"/>
        <v>0</v>
      </c>
      <c r="AN653">
        <f t="shared" si="125"/>
        <v>0</v>
      </c>
      <c r="AO653">
        <f t="shared" si="125"/>
        <v>0</v>
      </c>
      <c r="AP653">
        <f t="shared" si="125"/>
        <v>0</v>
      </c>
      <c r="AQ653">
        <f t="shared" si="125"/>
        <v>0</v>
      </c>
      <c r="AR653">
        <f t="shared" si="125"/>
        <v>0</v>
      </c>
      <c r="AS653">
        <f t="shared" si="125"/>
        <v>0</v>
      </c>
      <c r="AT653">
        <f t="shared" ref="AN653:AX676" si="135">IFERROR(IF(AND($AK653&lt;=AT$5,$AL653&gt;=AT$5),1,0),0)</f>
        <v>0</v>
      </c>
      <c r="AU653">
        <f t="shared" si="135"/>
        <v>0</v>
      </c>
      <c r="AV653">
        <f t="shared" si="135"/>
        <v>0</v>
      </c>
      <c r="AW653">
        <f t="shared" si="135"/>
        <v>0</v>
      </c>
      <c r="AX653">
        <f t="shared" si="135"/>
        <v>0</v>
      </c>
    </row>
    <row r="654" spans="3:50" ht="30" customHeight="1" thickTop="1" thickBot="1" x14ac:dyDescent="0.25">
      <c r="C654" s="118"/>
      <c r="D654" s="126"/>
      <c r="E654" s="115"/>
      <c r="F654" s="115"/>
      <c r="G654" s="118"/>
      <c r="H654" s="127"/>
      <c r="I654" s="127"/>
      <c r="J654" s="127"/>
      <c r="K654" s="127"/>
      <c r="L654" s="127"/>
      <c r="M654" s="127"/>
      <c r="N654" s="127"/>
      <c r="O654" s="127"/>
      <c r="P654" s="127"/>
      <c r="Q654" s="109"/>
      <c r="R654" s="127"/>
      <c r="S654" s="127"/>
      <c r="U654" s="15" t="str">
        <f t="shared" si="132"/>
        <v/>
      </c>
      <c r="V654" t="str">
        <f t="shared" si="126"/>
        <v/>
      </c>
      <c r="W654" t="str">
        <f t="shared" si="127"/>
        <v/>
      </c>
      <c r="X654" t="str">
        <f t="shared" si="128"/>
        <v/>
      </c>
      <c r="Y654" t="str">
        <f t="shared" si="129"/>
        <v/>
      </c>
      <c r="Z654" t="str">
        <f t="shared" si="130"/>
        <v/>
      </c>
      <c r="AA654" t="str">
        <f t="shared" si="131"/>
        <v/>
      </c>
      <c r="AB654">
        <v>647</v>
      </c>
      <c r="AC654" t="str">
        <f>IF(ISERROR(IF(U654="","",IF(OR(U654=Cad_Inicial!$D$8,X654=Cad_Inicial!$D$8),Cad_Inicial!$D$8+AB654*1000,0))),"",IF(U654="","",IF(OR(U654=Cad_Inicial!$D$8,X654=Cad_Inicial!$D$8),Cad_Inicial!$D$8+AB654*1000,0)))</f>
        <v/>
      </c>
      <c r="AK654" s="50" t="e">
        <f t="shared" si="133"/>
        <v>#VALUE!</v>
      </c>
      <c r="AL654" s="50" t="e">
        <f t="shared" si="134"/>
        <v>#VALUE!</v>
      </c>
      <c r="AM654">
        <f t="shared" si="124"/>
        <v>0</v>
      </c>
      <c r="AN654">
        <f t="shared" si="135"/>
        <v>0</v>
      </c>
      <c r="AO654">
        <f t="shared" si="135"/>
        <v>0</v>
      </c>
      <c r="AP654">
        <f t="shared" si="135"/>
        <v>0</v>
      </c>
      <c r="AQ654">
        <f t="shared" si="135"/>
        <v>0</v>
      </c>
      <c r="AR654">
        <f t="shared" si="135"/>
        <v>0</v>
      </c>
      <c r="AS654">
        <f t="shared" si="135"/>
        <v>0</v>
      </c>
      <c r="AT654">
        <f t="shared" si="135"/>
        <v>0</v>
      </c>
      <c r="AU654">
        <f t="shared" si="135"/>
        <v>0</v>
      </c>
      <c r="AV654">
        <f t="shared" si="135"/>
        <v>0</v>
      </c>
      <c r="AW654">
        <f t="shared" si="135"/>
        <v>0</v>
      </c>
      <c r="AX654">
        <f t="shared" si="135"/>
        <v>0</v>
      </c>
    </row>
    <row r="655" spans="3:50" ht="30" customHeight="1" thickTop="1" thickBot="1" x14ac:dyDescent="0.25">
      <c r="C655" s="118"/>
      <c r="D655" s="126"/>
      <c r="E655" s="115"/>
      <c r="F655" s="115"/>
      <c r="G655" s="118"/>
      <c r="H655" s="127"/>
      <c r="I655" s="127"/>
      <c r="J655" s="127"/>
      <c r="K655" s="127"/>
      <c r="L655" s="127"/>
      <c r="M655" s="127"/>
      <c r="N655" s="127"/>
      <c r="O655" s="127"/>
      <c r="P655" s="127"/>
      <c r="Q655" s="109"/>
      <c r="R655" s="127"/>
      <c r="S655" s="127"/>
      <c r="U655" s="15" t="str">
        <f t="shared" si="132"/>
        <v/>
      </c>
      <c r="V655" t="str">
        <f t="shared" si="126"/>
        <v/>
      </c>
      <c r="W655" t="str">
        <f t="shared" si="127"/>
        <v/>
      </c>
      <c r="X655" t="str">
        <f t="shared" si="128"/>
        <v/>
      </c>
      <c r="Y655" t="str">
        <f t="shared" si="129"/>
        <v/>
      </c>
      <c r="Z655" t="str">
        <f t="shared" si="130"/>
        <v/>
      </c>
      <c r="AA655" t="str">
        <f t="shared" si="131"/>
        <v/>
      </c>
      <c r="AB655">
        <v>648</v>
      </c>
      <c r="AC655" t="str">
        <f>IF(ISERROR(IF(U655="","",IF(OR(U655=Cad_Inicial!$D$8,X655=Cad_Inicial!$D$8),Cad_Inicial!$D$8+AB655*1000,0))),"",IF(U655="","",IF(OR(U655=Cad_Inicial!$D$8,X655=Cad_Inicial!$D$8),Cad_Inicial!$D$8+AB655*1000,0)))</f>
        <v/>
      </c>
      <c r="AK655" s="50" t="e">
        <f t="shared" si="133"/>
        <v>#VALUE!</v>
      </c>
      <c r="AL655" s="50" t="e">
        <f t="shared" si="134"/>
        <v>#VALUE!</v>
      </c>
      <c r="AM655">
        <f t="shared" si="124"/>
        <v>0</v>
      </c>
      <c r="AN655">
        <f t="shared" si="135"/>
        <v>0</v>
      </c>
      <c r="AO655">
        <f t="shared" si="135"/>
        <v>0</v>
      </c>
      <c r="AP655">
        <f t="shared" si="135"/>
        <v>0</v>
      </c>
      <c r="AQ655">
        <f t="shared" si="135"/>
        <v>0</v>
      </c>
      <c r="AR655">
        <f t="shared" si="135"/>
        <v>0</v>
      </c>
      <c r="AS655">
        <f t="shared" si="135"/>
        <v>0</v>
      </c>
      <c r="AT655">
        <f t="shared" si="135"/>
        <v>0</v>
      </c>
      <c r="AU655">
        <f t="shared" si="135"/>
        <v>0</v>
      </c>
      <c r="AV655">
        <f t="shared" si="135"/>
        <v>0</v>
      </c>
      <c r="AW655">
        <f t="shared" si="135"/>
        <v>0</v>
      </c>
      <c r="AX655">
        <f t="shared" si="135"/>
        <v>0</v>
      </c>
    </row>
    <row r="656" spans="3:50" ht="30" customHeight="1" thickTop="1" thickBot="1" x14ac:dyDescent="0.25">
      <c r="C656" s="118"/>
      <c r="D656" s="126"/>
      <c r="E656" s="115"/>
      <c r="F656" s="115"/>
      <c r="G656" s="118"/>
      <c r="H656" s="127"/>
      <c r="I656" s="127"/>
      <c r="J656" s="127"/>
      <c r="K656" s="127"/>
      <c r="L656" s="127"/>
      <c r="M656" s="127"/>
      <c r="N656" s="127"/>
      <c r="O656" s="127"/>
      <c r="P656" s="127"/>
      <c r="Q656" s="109"/>
      <c r="R656" s="127"/>
      <c r="S656" s="127"/>
      <c r="U656" s="15" t="str">
        <f t="shared" si="132"/>
        <v/>
      </c>
      <c r="V656" t="str">
        <f t="shared" si="126"/>
        <v/>
      </c>
      <c r="W656" t="str">
        <f t="shared" si="127"/>
        <v/>
      </c>
      <c r="X656" t="str">
        <f t="shared" si="128"/>
        <v/>
      </c>
      <c r="Y656" t="str">
        <f t="shared" si="129"/>
        <v/>
      </c>
      <c r="Z656" t="str">
        <f t="shared" si="130"/>
        <v/>
      </c>
      <c r="AA656" t="str">
        <f t="shared" si="131"/>
        <v/>
      </c>
      <c r="AB656">
        <v>649</v>
      </c>
      <c r="AC656" t="str">
        <f>IF(ISERROR(IF(U656="","",IF(OR(U656=Cad_Inicial!$D$8,X656=Cad_Inicial!$D$8),Cad_Inicial!$D$8+AB656*1000,0))),"",IF(U656="","",IF(OR(U656=Cad_Inicial!$D$8,X656=Cad_Inicial!$D$8),Cad_Inicial!$D$8+AB656*1000,0)))</f>
        <v/>
      </c>
      <c r="AK656" s="50" t="e">
        <f t="shared" si="133"/>
        <v>#VALUE!</v>
      </c>
      <c r="AL656" s="50" t="e">
        <f t="shared" si="134"/>
        <v>#VALUE!</v>
      </c>
      <c r="AM656">
        <f t="shared" si="124"/>
        <v>0</v>
      </c>
      <c r="AN656">
        <f t="shared" si="135"/>
        <v>0</v>
      </c>
      <c r="AO656">
        <f t="shared" si="135"/>
        <v>0</v>
      </c>
      <c r="AP656">
        <f t="shared" si="135"/>
        <v>0</v>
      </c>
      <c r="AQ656">
        <f t="shared" si="135"/>
        <v>0</v>
      </c>
      <c r="AR656">
        <f t="shared" si="135"/>
        <v>0</v>
      </c>
      <c r="AS656">
        <f t="shared" si="135"/>
        <v>0</v>
      </c>
      <c r="AT656">
        <f t="shared" si="135"/>
        <v>0</v>
      </c>
      <c r="AU656">
        <f t="shared" si="135"/>
        <v>0</v>
      </c>
      <c r="AV656">
        <f t="shared" si="135"/>
        <v>0</v>
      </c>
      <c r="AW656">
        <f t="shared" si="135"/>
        <v>0</v>
      </c>
      <c r="AX656">
        <f t="shared" si="135"/>
        <v>0</v>
      </c>
    </row>
    <row r="657" spans="3:50" ht="30" customHeight="1" thickTop="1" thickBot="1" x14ac:dyDescent="0.25">
      <c r="C657" s="118"/>
      <c r="D657" s="126"/>
      <c r="E657" s="115"/>
      <c r="F657" s="115"/>
      <c r="G657" s="118"/>
      <c r="H657" s="127"/>
      <c r="I657" s="127"/>
      <c r="J657" s="127"/>
      <c r="K657" s="127"/>
      <c r="L657" s="127"/>
      <c r="M657" s="127"/>
      <c r="N657" s="127"/>
      <c r="O657" s="127"/>
      <c r="P657" s="127"/>
      <c r="Q657" s="109"/>
      <c r="R657" s="127"/>
      <c r="S657" s="127"/>
      <c r="U657" s="15" t="str">
        <f t="shared" si="132"/>
        <v/>
      </c>
      <c r="V657" t="str">
        <f t="shared" si="126"/>
        <v/>
      </c>
      <c r="W657" t="str">
        <f t="shared" si="127"/>
        <v/>
      </c>
      <c r="X657" t="str">
        <f t="shared" si="128"/>
        <v/>
      </c>
      <c r="Y657" t="str">
        <f t="shared" si="129"/>
        <v/>
      </c>
      <c r="Z657" t="str">
        <f t="shared" si="130"/>
        <v/>
      </c>
      <c r="AA657" t="str">
        <f t="shared" si="131"/>
        <v/>
      </c>
      <c r="AB657">
        <v>650</v>
      </c>
      <c r="AC657" t="str">
        <f>IF(ISERROR(IF(U657="","",IF(OR(U657=Cad_Inicial!$D$8,X657=Cad_Inicial!$D$8),Cad_Inicial!$D$8+AB657*1000,0))),"",IF(U657="","",IF(OR(U657=Cad_Inicial!$D$8,X657=Cad_Inicial!$D$8),Cad_Inicial!$D$8+AB657*1000,0)))</f>
        <v/>
      </c>
      <c r="AK657" s="50" t="e">
        <f t="shared" si="133"/>
        <v>#VALUE!</v>
      </c>
      <c r="AL657" s="50" t="e">
        <f t="shared" si="134"/>
        <v>#VALUE!</v>
      </c>
      <c r="AM657">
        <f t="shared" si="124"/>
        <v>0</v>
      </c>
      <c r="AN657">
        <f t="shared" si="135"/>
        <v>0</v>
      </c>
      <c r="AO657">
        <f t="shared" si="135"/>
        <v>0</v>
      </c>
      <c r="AP657">
        <f t="shared" si="135"/>
        <v>0</v>
      </c>
      <c r="AQ657">
        <f t="shared" si="135"/>
        <v>0</v>
      </c>
      <c r="AR657">
        <f t="shared" si="135"/>
        <v>0</v>
      </c>
      <c r="AS657">
        <f t="shared" si="135"/>
        <v>0</v>
      </c>
      <c r="AT657">
        <f t="shared" si="135"/>
        <v>0</v>
      </c>
      <c r="AU657">
        <f t="shared" si="135"/>
        <v>0</v>
      </c>
      <c r="AV657">
        <f t="shared" si="135"/>
        <v>0</v>
      </c>
      <c r="AW657">
        <f t="shared" si="135"/>
        <v>0</v>
      </c>
      <c r="AX657">
        <f t="shared" si="135"/>
        <v>0</v>
      </c>
    </row>
    <row r="658" spans="3:50" ht="30" customHeight="1" thickTop="1" thickBot="1" x14ac:dyDescent="0.25">
      <c r="C658" s="118"/>
      <c r="D658" s="126"/>
      <c r="E658" s="115"/>
      <c r="F658" s="115"/>
      <c r="G658" s="118"/>
      <c r="H658" s="127"/>
      <c r="I658" s="127"/>
      <c r="J658" s="127"/>
      <c r="K658" s="127"/>
      <c r="L658" s="127"/>
      <c r="M658" s="127"/>
      <c r="N658" s="127"/>
      <c r="O658" s="127"/>
      <c r="P658" s="127"/>
      <c r="Q658" s="109"/>
      <c r="R658" s="127"/>
      <c r="S658" s="127"/>
      <c r="U658" s="15" t="str">
        <f t="shared" si="132"/>
        <v/>
      </c>
      <c r="V658" t="str">
        <f t="shared" si="126"/>
        <v/>
      </c>
      <c r="W658" t="str">
        <f t="shared" si="127"/>
        <v/>
      </c>
      <c r="X658" t="str">
        <f t="shared" si="128"/>
        <v/>
      </c>
      <c r="Y658" t="str">
        <f t="shared" si="129"/>
        <v/>
      </c>
      <c r="Z658" t="str">
        <f t="shared" si="130"/>
        <v/>
      </c>
      <c r="AA658" t="str">
        <f t="shared" si="131"/>
        <v/>
      </c>
      <c r="AB658">
        <v>651</v>
      </c>
      <c r="AC658" t="str">
        <f>IF(ISERROR(IF(U658="","",IF(OR(U658=Cad_Inicial!$D$8,X658=Cad_Inicial!$D$8),Cad_Inicial!$D$8+AB658*1000,0))),"",IF(U658="","",IF(OR(U658=Cad_Inicial!$D$8,X658=Cad_Inicial!$D$8),Cad_Inicial!$D$8+AB658*1000,0)))</f>
        <v/>
      </c>
      <c r="AK658" s="50" t="e">
        <f t="shared" si="133"/>
        <v>#VALUE!</v>
      </c>
      <c r="AL658" s="50" t="e">
        <f t="shared" si="134"/>
        <v>#VALUE!</v>
      </c>
      <c r="AM658">
        <f t="shared" si="124"/>
        <v>0</v>
      </c>
      <c r="AN658">
        <f t="shared" si="135"/>
        <v>0</v>
      </c>
      <c r="AO658">
        <f t="shared" si="135"/>
        <v>0</v>
      </c>
      <c r="AP658">
        <f t="shared" si="135"/>
        <v>0</v>
      </c>
      <c r="AQ658">
        <f t="shared" si="135"/>
        <v>0</v>
      </c>
      <c r="AR658">
        <f t="shared" si="135"/>
        <v>0</v>
      </c>
      <c r="AS658">
        <f t="shared" si="135"/>
        <v>0</v>
      </c>
      <c r="AT658">
        <f t="shared" si="135"/>
        <v>0</v>
      </c>
      <c r="AU658">
        <f t="shared" si="135"/>
        <v>0</v>
      </c>
      <c r="AV658">
        <f t="shared" si="135"/>
        <v>0</v>
      </c>
      <c r="AW658">
        <f t="shared" si="135"/>
        <v>0</v>
      </c>
      <c r="AX658">
        <f t="shared" si="135"/>
        <v>0</v>
      </c>
    </row>
    <row r="659" spans="3:50" ht="30" customHeight="1" thickTop="1" thickBot="1" x14ac:dyDescent="0.25">
      <c r="C659" s="118"/>
      <c r="D659" s="126"/>
      <c r="E659" s="115"/>
      <c r="F659" s="115"/>
      <c r="G659" s="118"/>
      <c r="H659" s="127"/>
      <c r="I659" s="127"/>
      <c r="J659" s="127"/>
      <c r="K659" s="127"/>
      <c r="L659" s="127"/>
      <c r="M659" s="127"/>
      <c r="N659" s="127"/>
      <c r="O659" s="127"/>
      <c r="P659" s="127"/>
      <c r="Q659" s="109"/>
      <c r="R659" s="127"/>
      <c r="S659" s="127"/>
      <c r="U659" s="15" t="str">
        <f t="shared" si="132"/>
        <v/>
      </c>
      <c r="V659" t="str">
        <f t="shared" si="126"/>
        <v/>
      </c>
      <c r="W659" t="str">
        <f t="shared" si="127"/>
        <v/>
      </c>
      <c r="X659" t="str">
        <f t="shared" si="128"/>
        <v/>
      </c>
      <c r="Y659" t="str">
        <f t="shared" si="129"/>
        <v/>
      </c>
      <c r="Z659" t="str">
        <f t="shared" si="130"/>
        <v/>
      </c>
      <c r="AA659" t="str">
        <f t="shared" si="131"/>
        <v/>
      </c>
      <c r="AB659">
        <v>652</v>
      </c>
      <c r="AC659" t="str">
        <f>IF(ISERROR(IF(U659="","",IF(OR(U659=Cad_Inicial!$D$8,X659=Cad_Inicial!$D$8),Cad_Inicial!$D$8+AB659*1000,0))),"",IF(U659="","",IF(OR(U659=Cad_Inicial!$D$8,X659=Cad_Inicial!$D$8),Cad_Inicial!$D$8+AB659*1000,0)))</f>
        <v/>
      </c>
      <c r="AK659" s="50" t="e">
        <f t="shared" si="133"/>
        <v>#VALUE!</v>
      </c>
      <c r="AL659" s="50" t="e">
        <f t="shared" si="134"/>
        <v>#VALUE!</v>
      </c>
      <c r="AM659">
        <f t="shared" si="124"/>
        <v>0</v>
      </c>
      <c r="AN659">
        <f t="shared" si="135"/>
        <v>0</v>
      </c>
      <c r="AO659">
        <f t="shared" si="135"/>
        <v>0</v>
      </c>
      <c r="AP659">
        <f t="shared" si="135"/>
        <v>0</v>
      </c>
      <c r="AQ659">
        <f t="shared" si="135"/>
        <v>0</v>
      </c>
      <c r="AR659">
        <f t="shared" si="135"/>
        <v>0</v>
      </c>
      <c r="AS659">
        <f t="shared" si="135"/>
        <v>0</v>
      </c>
      <c r="AT659">
        <f t="shared" si="135"/>
        <v>0</v>
      </c>
      <c r="AU659">
        <f t="shared" si="135"/>
        <v>0</v>
      </c>
      <c r="AV659">
        <f t="shared" si="135"/>
        <v>0</v>
      </c>
      <c r="AW659">
        <f t="shared" si="135"/>
        <v>0</v>
      </c>
      <c r="AX659">
        <f t="shared" si="135"/>
        <v>0</v>
      </c>
    </row>
    <row r="660" spans="3:50" ht="30" customHeight="1" thickTop="1" thickBot="1" x14ac:dyDescent="0.25">
      <c r="C660" s="118"/>
      <c r="D660" s="126"/>
      <c r="E660" s="115"/>
      <c r="F660" s="115"/>
      <c r="G660" s="118"/>
      <c r="H660" s="127"/>
      <c r="I660" s="127"/>
      <c r="J660" s="127"/>
      <c r="K660" s="127"/>
      <c r="L660" s="127"/>
      <c r="M660" s="127"/>
      <c r="N660" s="127"/>
      <c r="O660" s="127"/>
      <c r="P660" s="127"/>
      <c r="Q660" s="109"/>
      <c r="R660" s="127"/>
      <c r="S660" s="127"/>
      <c r="U660" s="15" t="str">
        <f t="shared" si="132"/>
        <v/>
      </c>
      <c r="V660" t="str">
        <f t="shared" si="126"/>
        <v/>
      </c>
      <c r="W660" t="str">
        <f t="shared" si="127"/>
        <v/>
      </c>
      <c r="X660" t="str">
        <f t="shared" si="128"/>
        <v/>
      </c>
      <c r="Y660" t="str">
        <f t="shared" si="129"/>
        <v/>
      </c>
      <c r="Z660" t="str">
        <f t="shared" si="130"/>
        <v/>
      </c>
      <c r="AA660" t="str">
        <f t="shared" si="131"/>
        <v/>
      </c>
      <c r="AB660">
        <v>653</v>
      </c>
      <c r="AC660" t="str">
        <f>IF(ISERROR(IF(U660="","",IF(OR(U660=Cad_Inicial!$D$8,X660=Cad_Inicial!$D$8),Cad_Inicial!$D$8+AB660*1000,0))),"",IF(U660="","",IF(OR(U660=Cad_Inicial!$D$8,X660=Cad_Inicial!$D$8),Cad_Inicial!$D$8+AB660*1000,0)))</f>
        <v/>
      </c>
      <c r="AK660" s="50" t="e">
        <f t="shared" si="133"/>
        <v>#VALUE!</v>
      </c>
      <c r="AL660" s="50" t="e">
        <f t="shared" si="134"/>
        <v>#VALUE!</v>
      </c>
      <c r="AM660">
        <f t="shared" si="124"/>
        <v>0</v>
      </c>
      <c r="AN660">
        <f t="shared" si="135"/>
        <v>0</v>
      </c>
      <c r="AO660">
        <f t="shared" si="135"/>
        <v>0</v>
      </c>
      <c r="AP660">
        <f t="shared" si="135"/>
        <v>0</v>
      </c>
      <c r="AQ660">
        <f t="shared" si="135"/>
        <v>0</v>
      </c>
      <c r="AR660">
        <f t="shared" si="135"/>
        <v>0</v>
      </c>
      <c r="AS660">
        <f t="shared" si="135"/>
        <v>0</v>
      </c>
      <c r="AT660">
        <f t="shared" si="135"/>
        <v>0</v>
      </c>
      <c r="AU660">
        <f t="shared" si="135"/>
        <v>0</v>
      </c>
      <c r="AV660">
        <f t="shared" si="135"/>
        <v>0</v>
      </c>
      <c r="AW660">
        <f t="shared" si="135"/>
        <v>0</v>
      </c>
      <c r="AX660">
        <f t="shared" si="135"/>
        <v>0</v>
      </c>
    </row>
    <row r="661" spans="3:50" ht="30" customHeight="1" thickTop="1" thickBot="1" x14ac:dyDescent="0.25">
      <c r="C661" s="118"/>
      <c r="D661" s="126"/>
      <c r="E661" s="115"/>
      <c r="F661" s="115"/>
      <c r="G661" s="118"/>
      <c r="H661" s="127"/>
      <c r="I661" s="127"/>
      <c r="J661" s="127"/>
      <c r="K661" s="127"/>
      <c r="L661" s="127"/>
      <c r="M661" s="127"/>
      <c r="N661" s="127"/>
      <c r="O661" s="127"/>
      <c r="P661" s="127"/>
      <c r="Q661" s="109"/>
      <c r="R661" s="127"/>
      <c r="S661" s="127"/>
      <c r="U661" s="15" t="str">
        <f t="shared" si="132"/>
        <v/>
      </c>
      <c r="V661" t="str">
        <f t="shared" si="126"/>
        <v/>
      </c>
      <c r="W661" t="str">
        <f t="shared" si="127"/>
        <v/>
      </c>
      <c r="X661" t="str">
        <f t="shared" si="128"/>
        <v/>
      </c>
      <c r="Y661" t="str">
        <f t="shared" si="129"/>
        <v/>
      </c>
      <c r="Z661" t="str">
        <f t="shared" si="130"/>
        <v/>
      </c>
      <c r="AA661" t="str">
        <f t="shared" si="131"/>
        <v/>
      </c>
      <c r="AB661">
        <v>654</v>
      </c>
      <c r="AC661" t="str">
        <f>IF(ISERROR(IF(U661="","",IF(OR(U661=Cad_Inicial!$D$8,X661=Cad_Inicial!$D$8),Cad_Inicial!$D$8+AB661*1000,0))),"",IF(U661="","",IF(OR(U661=Cad_Inicial!$D$8,X661=Cad_Inicial!$D$8),Cad_Inicial!$D$8+AB661*1000,0)))</f>
        <v/>
      </c>
      <c r="AK661" s="50" t="e">
        <f t="shared" si="133"/>
        <v>#VALUE!</v>
      </c>
      <c r="AL661" s="50" t="e">
        <f t="shared" si="134"/>
        <v>#VALUE!</v>
      </c>
      <c r="AM661">
        <f t="shared" si="124"/>
        <v>0</v>
      </c>
      <c r="AN661">
        <f t="shared" si="135"/>
        <v>0</v>
      </c>
      <c r="AO661">
        <f t="shared" si="135"/>
        <v>0</v>
      </c>
      <c r="AP661">
        <f t="shared" si="135"/>
        <v>0</v>
      </c>
      <c r="AQ661">
        <f t="shared" si="135"/>
        <v>0</v>
      </c>
      <c r="AR661">
        <f t="shared" si="135"/>
        <v>0</v>
      </c>
      <c r="AS661">
        <f t="shared" si="135"/>
        <v>0</v>
      </c>
      <c r="AT661">
        <f t="shared" si="135"/>
        <v>0</v>
      </c>
      <c r="AU661">
        <f t="shared" si="135"/>
        <v>0</v>
      </c>
      <c r="AV661">
        <f t="shared" si="135"/>
        <v>0</v>
      </c>
      <c r="AW661">
        <f t="shared" si="135"/>
        <v>0</v>
      </c>
      <c r="AX661">
        <f t="shared" si="135"/>
        <v>0</v>
      </c>
    </row>
    <row r="662" spans="3:50" ht="30" customHeight="1" thickTop="1" thickBot="1" x14ac:dyDescent="0.25">
      <c r="C662" s="118"/>
      <c r="D662" s="126"/>
      <c r="E662" s="115"/>
      <c r="F662" s="115"/>
      <c r="G662" s="118"/>
      <c r="H662" s="127"/>
      <c r="I662" s="127"/>
      <c r="J662" s="127"/>
      <c r="K662" s="127"/>
      <c r="L662" s="127"/>
      <c r="M662" s="127"/>
      <c r="N662" s="127"/>
      <c r="O662" s="127"/>
      <c r="P662" s="127"/>
      <c r="Q662" s="109"/>
      <c r="R662" s="127"/>
      <c r="S662" s="127"/>
      <c r="U662" s="15" t="str">
        <f t="shared" si="132"/>
        <v/>
      </c>
      <c r="V662" t="str">
        <f t="shared" si="126"/>
        <v/>
      </c>
      <c r="W662" t="str">
        <f t="shared" si="127"/>
        <v/>
      </c>
      <c r="X662" t="str">
        <f t="shared" si="128"/>
        <v/>
      </c>
      <c r="Y662" t="str">
        <f t="shared" si="129"/>
        <v/>
      </c>
      <c r="Z662" t="str">
        <f t="shared" si="130"/>
        <v/>
      </c>
      <c r="AA662" t="str">
        <f t="shared" si="131"/>
        <v/>
      </c>
      <c r="AB662">
        <v>655</v>
      </c>
      <c r="AC662" t="str">
        <f>IF(ISERROR(IF(U662="","",IF(OR(U662=Cad_Inicial!$D$8,X662=Cad_Inicial!$D$8),Cad_Inicial!$D$8+AB662*1000,0))),"",IF(U662="","",IF(OR(U662=Cad_Inicial!$D$8,X662=Cad_Inicial!$D$8),Cad_Inicial!$D$8+AB662*1000,0)))</f>
        <v/>
      </c>
      <c r="AK662" s="50" t="e">
        <f t="shared" si="133"/>
        <v>#VALUE!</v>
      </c>
      <c r="AL662" s="50" t="e">
        <f t="shared" si="134"/>
        <v>#VALUE!</v>
      </c>
      <c r="AM662">
        <f t="shared" si="124"/>
        <v>0</v>
      </c>
      <c r="AN662">
        <f t="shared" si="135"/>
        <v>0</v>
      </c>
      <c r="AO662">
        <f t="shared" si="135"/>
        <v>0</v>
      </c>
      <c r="AP662">
        <f t="shared" si="135"/>
        <v>0</v>
      </c>
      <c r="AQ662">
        <f t="shared" si="135"/>
        <v>0</v>
      </c>
      <c r="AR662">
        <f t="shared" si="135"/>
        <v>0</v>
      </c>
      <c r="AS662">
        <f t="shared" si="135"/>
        <v>0</v>
      </c>
      <c r="AT662">
        <f t="shared" si="135"/>
        <v>0</v>
      </c>
      <c r="AU662">
        <f t="shared" si="135"/>
        <v>0</v>
      </c>
      <c r="AV662">
        <f t="shared" si="135"/>
        <v>0</v>
      </c>
      <c r="AW662">
        <f t="shared" si="135"/>
        <v>0</v>
      </c>
      <c r="AX662">
        <f t="shared" si="135"/>
        <v>0</v>
      </c>
    </row>
    <row r="663" spans="3:50" ht="30" customHeight="1" thickTop="1" thickBot="1" x14ac:dyDescent="0.25">
      <c r="C663" s="118"/>
      <c r="D663" s="126"/>
      <c r="E663" s="115"/>
      <c r="F663" s="115"/>
      <c r="G663" s="118"/>
      <c r="H663" s="127"/>
      <c r="I663" s="127"/>
      <c r="J663" s="127"/>
      <c r="K663" s="127"/>
      <c r="L663" s="127"/>
      <c r="M663" s="127"/>
      <c r="N663" s="127"/>
      <c r="O663" s="127"/>
      <c r="P663" s="127"/>
      <c r="Q663" s="109"/>
      <c r="R663" s="127"/>
      <c r="S663" s="127"/>
      <c r="U663" s="15" t="str">
        <f t="shared" si="132"/>
        <v/>
      </c>
      <c r="V663" t="str">
        <f t="shared" si="126"/>
        <v/>
      </c>
      <c r="W663" t="str">
        <f t="shared" si="127"/>
        <v/>
      </c>
      <c r="X663" t="str">
        <f t="shared" si="128"/>
        <v/>
      </c>
      <c r="Y663" t="str">
        <f t="shared" si="129"/>
        <v/>
      </c>
      <c r="Z663" t="str">
        <f t="shared" si="130"/>
        <v/>
      </c>
      <c r="AA663" t="str">
        <f t="shared" si="131"/>
        <v/>
      </c>
      <c r="AB663">
        <v>656</v>
      </c>
      <c r="AC663" t="str">
        <f>IF(ISERROR(IF(U663="","",IF(OR(U663=Cad_Inicial!$D$8,X663=Cad_Inicial!$D$8),Cad_Inicial!$D$8+AB663*1000,0))),"",IF(U663="","",IF(OR(U663=Cad_Inicial!$D$8,X663=Cad_Inicial!$D$8),Cad_Inicial!$D$8+AB663*1000,0)))</f>
        <v/>
      </c>
      <c r="AK663" s="50" t="e">
        <f t="shared" si="133"/>
        <v>#VALUE!</v>
      </c>
      <c r="AL663" s="50" t="e">
        <f t="shared" si="134"/>
        <v>#VALUE!</v>
      </c>
      <c r="AM663">
        <f t="shared" si="124"/>
        <v>0</v>
      </c>
      <c r="AN663">
        <f t="shared" si="135"/>
        <v>0</v>
      </c>
      <c r="AO663">
        <f t="shared" si="135"/>
        <v>0</v>
      </c>
      <c r="AP663">
        <f t="shared" si="135"/>
        <v>0</v>
      </c>
      <c r="AQ663">
        <f t="shared" si="135"/>
        <v>0</v>
      </c>
      <c r="AR663">
        <f t="shared" si="135"/>
        <v>0</v>
      </c>
      <c r="AS663">
        <f t="shared" si="135"/>
        <v>0</v>
      </c>
      <c r="AT663">
        <f t="shared" si="135"/>
        <v>0</v>
      </c>
      <c r="AU663">
        <f t="shared" si="135"/>
        <v>0</v>
      </c>
      <c r="AV663">
        <f t="shared" si="135"/>
        <v>0</v>
      </c>
      <c r="AW663">
        <f t="shared" si="135"/>
        <v>0</v>
      </c>
      <c r="AX663">
        <f t="shared" si="135"/>
        <v>0</v>
      </c>
    </row>
    <row r="664" spans="3:50" ht="30" customHeight="1" thickTop="1" thickBot="1" x14ac:dyDescent="0.25">
      <c r="C664" s="118"/>
      <c r="D664" s="126"/>
      <c r="E664" s="115"/>
      <c r="F664" s="115"/>
      <c r="G664" s="118"/>
      <c r="H664" s="127"/>
      <c r="I664" s="127"/>
      <c r="J664" s="127"/>
      <c r="K664" s="127"/>
      <c r="L664" s="127"/>
      <c r="M664" s="127"/>
      <c r="N664" s="127"/>
      <c r="O664" s="127"/>
      <c r="P664" s="127"/>
      <c r="Q664" s="109"/>
      <c r="R664" s="127"/>
      <c r="S664" s="127"/>
      <c r="U664" s="15" t="str">
        <f t="shared" si="132"/>
        <v/>
      </c>
      <c r="V664" t="str">
        <f t="shared" si="126"/>
        <v/>
      </c>
      <c r="W664" t="str">
        <f t="shared" si="127"/>
        <v/>
      </c>
      <c r="X664" t="str">
        <f t="shared" si="128"/>
        <v/>
      </c>
      <c r="Y664" t="str">
        <f t="shared" si="129"/>
        <v/>
      </c>
      <c r="Z664" t="str">
        <f t="shared" si="130"/>
        <v/>
      </c>
      <c r="AA664" t="str">
        <f t="shared" si="131"/>
        <v/>
      </c>
      <c r="AB664">
        <v>657</v>
      </c>
      <c r="AC664" t="str">
        <f>IF(ISERROR(IF(U664="","",IF(OR(U664=Cad_Inicial!$D$8,X664=Cad_Inicial!$D$8),Cad_Inicial!$D$8+AB664*1000,0))),"",IF(U664="","",IF(OR(U664=Cad_Inicial!$D$8,X664=Cad_Inicial!$D$8),Cad_Inicial!$D$8+AB664*1000,0)))</f>
        <v/>
      </c>
      <c r="AK664" s="50" t="e">
        <f t="shared" si="133"/>
        <v>#VALUE!</v>
      </c>
      <c r="AL664" s="50" t="e">
        <f t="shared" si="134"/>
        <v>#VALUE!</v>
      </c>
      <c r="AM664">
        <f t="shared" si="124"/>
        <v>0</v>
      </c>
      <c r="AN664">
        <f t="shared" si="135"/>
        <v>0</v>
      </c>
      <c r="AO664">
        <f t="shared" si="135"/>
        <v>0</v>
      </c>
      <c r="AP664">
        <f t="shared" si="135"/>
        <v>0</v>
      </c>
      <c r="AQ664">
        <f t="shared" si="135"/>
        <v>0</v>
      </c>
      <c r="AR664">
        <f t="shared" si="135"/>
        <v>0</v>
      </c>
      <c r="AS664">
        <f t="shared" si="135"/>
        <v>0</v>
      </c>
      <c r="AT664">
        <f t="shared" si="135"/>
        <v>0</v>
      </c>
      <c r="AU664">
        <f t="shared" si="135"/>
        <v>0</v>
      </c>
      <c r="AV664">
        <f t="shared" si="135"/>
        <v>0</v>
      </c>
      <c r="AW664">
        <f t="shared" si="135"/>
        <v>0</v>
      </c>
      <c r="AX664">
        <f t="shared" si="135"/>
        <v>0</v>
      </c>
    </row>
    <row r="665" spans="3:50" ht="30" customHeight="1" thickTop="1" thickBot="1" x14ac:dyDescent="0.25">
      <c r="C665" s="118"/>
      <c r="D665" s="126"/>
      <c r="E665" s="115"/>
      <c r="F665" s="115"/>
      <c r="G665" s="118"/>
      <c r="H665" s="127"/>
      <c r="I665" s="127"/>
      <c r="J665" s="127"/>
      <c r="K665" s="127"/>
      <c r="L665" s="127"/>
      <c r="M665" s="127"/>
      <c r="N665" s="127"/>
      <c r="O665" s="127"/>
      <c r="P665" s="127"/>
      <c r="Q665" s="109"/>
      <c r="R665" s="127"/>
      <c r="S665" s="127"/>
      <c r="U665" s="15" t="str">
        <f t="shared" si="132"/>
        <v/>
      </c>
      <c r="V665" t="str">
        <f t="shared" si="126"/>
        <v/>
      </c>
      <c r="W665" t="str">
        <f t="shared" si="127"/>
        <v/>
      </c>
      <c r="X665" t="str">
        <f t="shared" si="128"/>
        <v/>
      </c>
      <c r="Y665" t="str">
        <f t="shared" si="129"/>
        <v/>
      </c>
      <c r="Z665" t="str">
        <f t="shared" si="130"/>
        <v/>
      </c>
      <c r="AA665" t="str">
        <f t="shared" si="131"/>
        <v/>
      </c>
      <c r="AB665">
        <v>658</v>
      </c>
      <c r="AC665" t="str">
        <f>IF(ISERROR(IF(U665="","",IF(OR(U665=Cad_Inicial!$D$8,X665=Cad_Inicial!$D$8),Cad_Inicial!$D$8+AB665*1000,0))),"",IF(U665="","",IF(OR(U665=Cad_Inicial!$D$8,X665=Cad_Inicial!$D$8),Cad_Inicial!$D$8+AB665*1000,0)))</f>
        <v/>
      </c>
      <c r="AK665" s="50" t="e">
        <f t="shared" si="133"/>
        <v>#VALUE!</v>
      </c>
      <c r="AL665" s="50" t="e">
        <f t="shared" si="134"/>
        <v>#VALUE!</v>
      </c>
      <c r="AM665">
        <f t="shared" si="124"/>
        <v>0</v>
      </c>
      <c r="AN665">
        <f t="shared" si="135"/>
        <v>0</v>
      </c>
      <c r="AO665">
        <f t="shared" si="135"/>
        <v>0</v>
      </c>
      <c r="AP665">
        <f t="shared" si="135"/>
        <v>0</v>
      </c>
      <c r="AQ665">
        <f t="shared" si="135"/>
        <v>0</v>
      </c>
      <c r="AR665">
        <f t="shared" si="135"/>
        <v>0</v>
      </c>
      <c r="AS665">
        <f t="shared" si="135"/>
        <v>0</v>
      </c>
      <c r="AT665">
        <f t="shared" si="135"/>
        <v>0</v>
      </c>
      <c r="AU665">
        <f t="shared" si="135"/>
        <v>0</v>
      </c>
      <c r="AV665">
        <f t="shared" si="135"/>
        <v>0</v>
      </c>
      <c r="AW665">
        <f t="shared" si="135"/>
        <v>0</v>
      </c>
      <c r="AX665">
        <f t="shared" si="135"/>
        <v>0</v>
      </c>
    </row>
    <row r="666" spans="3:50" ht="30" customHeight="1" thickTop="1" thickBot="1" x14ac:dyDescent="0.25">
      <c r="C666" s="118"/>
      <c r="D666" s="126"/>
      <c r="E666" s="115"/>
      <c r="F666" s="115"/>
      <c r="G666" s="118"/>
      <c r="H666" s="127"/>
      <c r="I666" s="127"/>
      <c r="J666" s="127"/>
      <c r="K666" s="127"/>
      <c r="L666" s="127"/>
      <c r="M666" s="127"/>
      <c r="N666" s="127"/>
      <c r="O666" s="127"/>
      <c r="P666" s="127"/>
      <c r="Q666" s="109"/>
      <c r="R666" s="127"/>
      <c r="S666" s="127"/>
      <c r="U666" s="15" t="str">
        <f t="shared" si="132"/>
        <v/>
      </c>
      <c r="V666" t="str">
        <f t="shared" si="126"/>
        <v/>
      </c>
      <c r="W666" t="str">
        <f t="shared" si="127"/>
        <v/>
      </c>
      <c r="X666" t="str">
        <f t="shared" si="128"/>
        <v/>
      </c>
      <c r="Y666" t="str">
        <f t="shared" si="129"/>
        <v/>
      </c>
      <c r="Z666" t="str">
        <f t="shared" si="130"/>
        <v/>
      </c>
      <c r="AA666" t="str">
        <f t="shared" si="131"/>
        <v/>
      </c>
      <c r="AB666">
        <v>659</v>
      </c>
      <c r="AC666" t="str">
        <f>IF(ISERROR(IF(U666="","",IF(OR(U666=Cad_Inicial!$D$8,X666=Cad_Inicial!$D$8),Cad_Inicial!$D$8+AB666*1000,0))),"",IF(U666="","",IF(OR(U666=Cad_Inicial!$D$8,X666=Cad_Inicial!$D$8),Cad_Inicial!$D$8+AB666*1000,0)))</f>
        <v/>
      </c>
      <c r="AK666" s="50" t="e">
        <f t="shared" si="133"/>
        <v>#VALUE!</v>
      </c>
      <c r="AL666" s="50" t="e">
        <f t="shared" si="134"/>
        <v>#VALUE!</v>
      </c>
      <c r="AM666">
        <f t="shared" si="124"/>
        <v>0</v>
      </c>
      <c r="AN666">
        <f t="shared" si="135"/>
        <v>0</v>
      </c>
      <c r="AO666">
        <f t="shared" si="135"/>
        <v>0</v>
      </c>
      <c r="AP666">
        <f t="shared" si="135"/>
        <v>0</v>
      </c>
      <c r="AQ666">
        <f t="shared" si="135"/>
        <v>0</v>
      </c>
      <c r="AR666">
        <f t="shared" si="135"/>
        <v>0</v>
      </c>
      <c r="AS666">
        <f t="shared" si="135"/>
        <v>0</v>
      </c>
      <c r="AT666">
        <f t="shared" si="135"/>
        <v>0</v>
      </c>
      <c r="AU666">
        <f t="shared" si="135"/>
        <v>0</v>
      </c>
      <c r="AV666">
        <f t="shared" si="135"/>
        <v>0</v>
      </c>
      <c r="AW666">
        <f t="shared" si="135"/>
        <v>0</v>
      </c>
      <c r="AX666">
        <f t="shared" si="135"/>
        <v>0</v>
      </c>
    </row>
    <row r="667" spans="3:50" ht="30" customHeight="1" thickTop="1" thickBot="1" x14ac:dyDescent="0.25">
      <c r="C667" s="118"/>
      <c r="D667" s="126"/>
      <c r="E667" s="115"/>
      <c r="F667" s="115"/>
      <c r="G667" s="118"/>
      <c r="H667" s="127"/>
      <c r="I667" s="127"/>
      <c r="J667" s="127"/>
      <c r="K667" s="127"/>
      <c r="L667" s="127"/>
      <c r="M667" s="127"/>
      <c r="N667" s="127"/>
      <c r="O667" s="127"/>
      <c r="P667" s="127"/>
      <c r="Q667" s="109"/>
      <c r="R667" s="127"/>
      <c r="S667" s="127"/>
      <c r="U667" s="15" t="str">
        <f t="shared" si="132"/>
        <v/>
      </c>
      <c r="V667" t="str">
        <f t="shared" si="126"/>
        <v/>
      </c>
      <c r="W667" t="str">
        <f t="shared" si="127"/>
        <v/>
      </c>
      <c r="X667" t="str">
        <f t="shared" si="128"/>
        <v/>
      </c>
      <c r="Y667" t="str">
        <f t="shared" si="129"/>
        <v/>
      </c>
      <c r="Z667" t="str">
        <f t="shared" si="130"/>
        <v/>
      </c>
      <c r="AA667" t="str">
        <f t="shared" si="131"/>
        <v/>
      </c>
      <c r="AB667">
        <v>660</v>
      </c>
      <c r="AC667" t="str">
        <f>IF(ISERROR(IF(U667="","",IF(OR(U667=Cad_Inicial!$D$8,X667=Cad_Inicial!$D$8),Cad_Inicial!$D$8+AB667*1000,0))),"",IF(U667="","",IF(OR(U667=Cad_Inicial!$D$8,X667=Cad_Inicial!$D$8),Cad_Inicial!$D$8+AB667*1000,0)))</f>
        <v/>
      </c>
      <c r="AK667" s="50" t="e">
        <f t="shared" si="133"/>
        <v>#VALUE!</v>
      </c>
      <c r="AL667" s="50" t="e">
        <f t="shared" si="134"/>
        <v>#VALUE!</v>
      </c>
      <c r="AM667">
        <f t="shared" si="124"/>
        <v>0</v>
      </c>
      <c r="AN667">
        <f t="shared" si="135"/>
        <v>0</v>
      </c>
      <c r="AO667">
        <f t="shared" si="135"/>
        <v>0</v>
      </c>
      <c r="AP667">
        <f t="shared" si="135"/>
        <v>0</v>
      </c>
      <c r="AQ667">
        <f t="shared" si="135"/>
        <v>0</v>
      </c>
      <c r="AR667">
        <f t="shared" si="135"/>
        <v>0</v>
      </c>
      <c r="AS667">
        <f t="shared" si="135"/>
        <v>0</v>
      </c>
      <c r="AT667">
        <f t="shared" si="135"/>
        <v>0</v>
      </c>
      <c r="AU667">
        <f t="shared" si="135"/>
        <v>0</v>
      </c>
      <c r="AV667">
        <f t="shared" si="135"/>
        <v>0</v>
      </c>
      <c r="AW667">
        <f t="shared" si="135"/>
        <v>0</v>
      </c>
      <c r="AX667">
        <f t="shared" si="135"/>
        <v>0</v>
      </c>
    </row>
    <row r="668" spans="3:50" ht="30" customHeight="1" thickTop="1" thickBot="1" x14ac:dyDescent="0.25">
      <c r="C668" s="118"/>
      <c r="D668" s="126"/>
      <c r="E668" s="115"/>
      <c r="F668" s="115"/>
      <c r="G668" s="118"/>
      <c r="H668" s="127"/>
      <c r="I668" s="127"/>
      <c r="J668" s="127"/>
      <c r="K668" s="127"/>
      <c r="L668" s="127"/>
      <c r="M668" s="127"/>
      <c r="N668" s="127"/>
      <c r="O668" s="127"/>
      <c r="P668" s="127"/>
      <c r="Q668" s="109"/>
      <c r="R668" s="127"/>
      <c r="S668" s="127"/>
      <c r="U668" s="15" t="str">
        <f t="shared" si="132"/>
        <v/>
      </c>
      <c r="V668" t="str">
        <f t="shared" si="126"/>
        <v/>
      </c>
      <c r="W668" t="str">
        <f t="shared" si="127"/>
        <v/>
      </c>
      <c r="X668" t="str">
        <f t="shared" si="128"/>
        <v/>
      </c>
      <c r="Y668" t="str">
        <f t="shared" si="129"/>
        <v/>
      </c>
      <c r="Z668" t="str">
        <f t="shared" si="130"/>
        <v/>
      </c>
      <c r="AA668" t="str">
        <f t="shared" si="131"/>
        <v/>
      </c>
      <c r="AB668">
        <v>661</v>
      </c>
      <c r="AC668" t="str">
        <f>IF(ISERROR(IF(U668="","",IF(OR(U668=Cad_Inicial!$D$8,X668=Cad_Inicial!$D$8),Cad_Inicial!$D$8+AB668*1000,0))),"",IF(U668="","",IF(OR(U668=Cad_Inicial!$D$8,X668=Cad_Inicial!$D$8),Cad_Inicial!$D$8+AB668*1000,0)))</f>
        <v/>
      </c>
      <c r="AK668" s="50" t="e">
        <f t="shared" si="133"/>
        <v>#VALUE!</v>
      </c>
      <c r="AL668" s="50" t="e">
        <f t="shared" si="134"/>
        <v>#VALUE!</v>
      </c>
      <c r="AM668">
        <f t="shared" si="124"/>
        <v>0</v>
      </c>
      <c r="AN668">
        <f t="shared" si="135"/>
        <v>0</v>
      </c>
      <c r="AO668">
        <f t="shared" si="135"/>
        <v>0</v>
      </c>
      <c r="AP668">
        <f t="shared" si="135"/>
        <v>0</v>
      </c>
      <c r="AQ668">
        <f t="shared" si="135"/>
        <v>0</v>
      </c>
      <c r="AR668">
        <f t="shared" si="135"/>
        <v>0</v>
      </c>
      <c r="AS668">
        <f t="shared" si="135"/>
        <v>0</v>
      </c>
      <c r="AT668">
        <f t="shared" si="135"/>
        <v>0</v>
      </c>
      <c r="AU668">
        <f t="shared" si="135"/>
        <v>0</v>
      </c>
      <c r="AV668">
        <f t="shared" si="135"/>
        <v>0</v>
      </c>
      <c r="AW668">
        <f t="shared" si="135"/>
        <v>0</v>
      </c>
      <c r="AX668">
        <f t="shared" si="135"/>
        <v>0</v>
      </c>
    </row>
    <row r="669" spans="3:50" ht="30" customHeight="1" thickTop="1" thickBot="1" x14ac:dyDescent="0.25">
      <c r="C669" s="118"/>
      <c r="D669" s="126"/>
      <c r="E669" s="115"/>
      <c r="F669" s="115"/>
      <c r="G669" s="118"/>
      <c r="H669" s="127"/>
      <c r="I669" s="127"/>
      <c r="J669" s="127"/>
      <c r="K669" s="127"/>
      <c r="L669" s="127"/>
      <c r="M669" s="127"/>
      <c r="N669" s="127"/>
      <c r="O669" s="127"/>
      <c r="P669" s="127"/>
      <c r="Q669" s="109"/>
      <c r="R669" s="127"/>
      <c r="S669" s="127"/>
      <c r="U669" s="15" t="str">
        <f t="shared" si="132"/>
        <v/>
      </c>
      <c r="V669" t="str">
        <f t="shared" si="126"/>
        <v/>
      </c>
      <c r="W669" t="str">
        <f t="shared" si="127"/>
        <v/>
      </c>
      <c r="X669" t="str">
        <f t="shared" si="128"/>
        <v/>
      </c>
      <c r="Y669" t="str">
        <f t="shared" si="129"/>
        <v/>
      </c>
      <c r="Z669" t="str">
        <f t="shared" si="130"/>
        <v/>
      </c>
      <c r="AA669" t="str">
        <f t="shared" si="131"/>
        <v/>
      </c>
      <c r="AB669">
        <v>662</v>
      </c>
      <c r="AC669" t="str">
        <f>IF(ISERROR(IF(U669="","",IF(OR(U669=Cad_Inicial!$D$8,X669=Cad_Inicial!$D$8),Cad_Inicial!$D$8+AB669*1000,0))),"",IF(U669="","",IF(OR(U669=Cad_Inicial!$D$8,X669=Cad_Inicial!$D$8),Cad_Inicial!$D$8+AB669*1000,0)))</f>
        <v/>
      </c>
      <c r="AK669" s="50" t="e">
        <f t="shared" si="133"/>
        <v>#VALUE!</v>
      </c>
      <c r="AL669" s="50" t="e">
        <f t="shared" si="134"/>
        <v>#VALUE!</v>
      </c>
      <c r="AM669">
        <f t="shared" si="124"/>
        <v>0</v>
      </c>
      <c r="AN669">
        <f t="shared" si="135"/>
        <v>0</v>
      </c>
      <c r="AO669">
        <f t="shared" si="135"/>
        <v>0</v>
      </c>
      <c r="AP669">
        <f t="shared" si="135"/>
        <v>0</v>
      </c>
      <c r="AQ669">
        <f t="shared" si="135"/>
        <v>0</v>
      </c>
      <c r="AR669">
        <f t="shared" si="135"/>
        <v>0</v>
      </c>
      <c r="AS669">
        <f t="shared" si="135"/>
        <v>0</v>
      </c>
      <c r="AT669">
        <f t="shared" si="135"/>
        <v>0</v>
      </c>
      <c r="AU669">
        <f t="shared" si="135"/>
        <v>0</v>
      </c>
      <c r="AV669">
        <f t="shared" si="135"/>
        <v>0</v>
      </c>
      <c r="AW669">
        <f t="shared" si="135"/>
        <v>0</v>
      </c>
      <c r="AX669">
        <f t="shared" si="135"/>
        <v>0</v>
      </c>
    </row>
    <row r="670" spans="3:50" ht="30" customHeight="1" thickTop="1" thickBot="1" x14ac:dyDescent="0.25">
      <c r="C670" s="118"/>
      <c r="D670" s="126"/>
      <c r="E670" s="115"/>
      <c r="F670" s="115"/>
      <c r="G670" s="118"/>
      <c r="H670" s="127"/>
      <c r="I670" s="127"/>
      <c r="J670" s="127"/>
      <c r="K670" s="127"/>
      <c r="L670" s="127"/>
      <c r="M670" s="127"/>
      <c r="N670" s="127"/>
      <c r="O670" s="127"/>
      <c r="P670" s="127"/>
      <c r="Q670" s="109"/>
      <c r="R670" s="127"/>
      <c r="S670" s="127"/>
      <c r="U670" s="15" t="str">
        <f t="shared" si="132"/>
        <v/>
      </c>
      <c r="V670" t="str">
        <f t="shared" si="126"/>
        <v/>
      </c>
      <c r="W670" t="str">
        <f t="shared" si="127"/>
        <v/>
      </c>
      <c r="X670" t="str">
        <f t="shared" si="128"/>
        <v/>
      </c>
      <c r="Y670" t="str">
        <f t="shared" si="129"/>
        <v/>
      </c>
      <c r="Z670" t="str">
        <f t="shared" si="130"/>
        <v/>
      </c>
      <c r="AA670" t="str">
        <f t="shared" si="131"/>
        <v/>
      </c>
      <c r="AB670">
        <v>663</v>
      </c>
      <c r="AC670" t="str">
        <f>IF(ISERROR(IF(U670="","",IF(OR(U670=Cad_Inicial!$D$8,X670=Cad_Inicial!$D$8),Cad_Inicial!$D$8+AB670*1000,0))),"",IF(U670="","",IF(OR(U670=Cad_Inicial!$D$8,X670=Cad_Inicial!$D$8),Cad_Inicial!$D$8+AB670*1000,0)))</f>
        <v/>
      </c>
      <c r="AK670" s="50" t="e">
        <f t="shared" si="133"/>
        <v>#VALUE!</v>
      </c>
      <c r="AL670" s="50" t="e">
        <f t="shared" si="134"/>
        <v>#VALUE!</v>
      </c>
      <c r="AM670">
        <f t="shared" si="124"/>
        <v>0</v>
      </c>
      <c r="AN670">
        <f t="shared" si="135"/>
        <v>0</v>
      </c>
      <c r="AO670">
        <f t="shared" si="135"/>
        <v>0</v>
      </c>
      <c r="AP670">
        <f t="shared" si="135"/>
        <v>0</v>
      </c>
      <c r="AQ670">
        <f t="shared" si="135"/>
        <v>0</v>
      </c>
      <c r="AR670">
        <f t="shared" si="135"/>
        <v>0</v>
      </c>
      <c r="AS670">
        <f t="shared" si="135"/>
        <v>0</v>
      </c>
      <c r="AT670">
        <f t="shared" si="135"/>
        <v>0</v>
      </c>
      <c r="AU670">
        <f t="shared" si="135"/>
        <v>0</v>
      </c>
      <c r="AV670">
        <f t="shared" si="135"/>
        <v>0</v>
      </c>
      <c r="AW670">
        <f t="shared" si="135"/>
        <v>0</v>
      </c>
      <c r="AX670">
        <f t="shared" si="135"/>
        <v>0</v>
      </c>
    </row>
    <row r="671" spans="3:50" ht="30" customHeight="1" thickTop="1" thickBot="1" x14ac:dyDescent="0.25">
      <c r="C671" s="118"/>
      <c r="D671" s="126"/>
      <c r="E671" s="115"/>
      <c r="F671" s="115"/>
      <c r="G671" s="118"/>
      <c r="H671" s="127"/>
      <c r="I671" s="127"/>
      <c r="J671" s="127"/>
      <c r="K671" s="127"/>
      <c r="L671" s="127"/>
      <c r="M671" s="127"/>
      <c r="N671" s="127"/>
      <c r="O671" s="127"/>
      <c r="P671" s="127"/>
      <c r="Q671" s="109"/>
      <c r="R671" s="127"/>
      <c r="S671" s="127"/>
      <c r="U671" s="15" t="str">
        <f t="shared" si="132"/>
        <v/>
      </c>
      <c r="V671" t="str">
        <f t="shared" si="126"/>
        <v/>
      </c>
      <c r="W671" t="str">
        <f t="shared" si="127"/>
        <v/>
      </c>
      <c r="X671" t="str">
        <f t="shared" si="128"/>
        <v/>
      </c>
      <c r="Y671" t="str">
        <f t="shared" si="129"/>
        <v/>
      </c>
      <c r="Z671" t="str">
        <f t="shared" si="130"/>
        <v/>
      </c>
      <c r="AA671" t="str">
        <f t="shared" si="131"/>
        <v/>
      </c>
      <c r="AB671">
        <v>664</v>
      </c>
      <c r="AC671" t="str">
        <f>IF(ISERROR(IF(U671="","",IF(OR(U671=Cad_Inicial!$D$8,X671=Cad_Inicial!$D$8),Cad_Inicial!$D$8+AB671*1000,0))),"",IF(U671="","",IF(OR(U671=Cad_Inicial!$D$8,X671=Cad_Inicial!$D$8),Cad_Inicial!$D$8+AB671*1000,0)))</f>
        <v/>
      </c>
      <c r="AK671" s="50" t="e">
        <f t="shared" si="133"/>
        <v>#VALUE!</v>
      </c>
      <c r="AL671" s="50" t="e">
        <f t="shared" si="134"/>
        <v>#VALUE!</v>
      </c>
      <c r="AM671">
        <f t="shared" si="124"/>
        <v>0</v>
      </c>
      <c r="AN671">
        <f t="shared" si="135"/>
        <v>0</v>
      </c>
      <c r="AO671">
        <f t="shared" si="135"/>
        <v>0</v>
      </c>
      <c r="AP671">
        <f t="shared" si="135"/>
        <v>0</v>
      </c>
      <c r="AQ671">
        <f t="shared" si="135"/>
        <v>0</v>
      </c>
      <c r="AR671">
        <f t="shared" si="135"/>
        <v>0</v>
      </c>
      <c r="AS671">
        <f t="shared" si="135"/>
        <v>0</v>
      </c>
      <c r="AT671">
        <f t="shared" si="135"/>
        <v>0</v>
      </c>
      <c r="AU671">
        <f t="shared" si="135"/>
        <v>0</v>
      </c>
      <c r="AV671">
        <f t="shared" si="135"/>
        <v>0</v>
      </c>
      <c r="AW671">
        <f t="shared" si="135"/>
        <v>0</v>
      </c>
      <c r="AX671">
        <f t="shared" si="135"/>
        <v>0</v>
      </c>
    </row>
    <row r="672" spans="3:50" ht="30" customHeight="1" thickTop="1" thickBot="1" x14ac:dyDescent="0.25">
      <c r="C672" s="118"/>
      <c r="D672" s="126"/>
      <c r="E672" s="115"/>
      <c r="F672" s="115"/>
      <c r="G672" s="118"/>
      <c r="H672" s="127"/>
      <c r="I672" s="127"/>
      <c r="J672" s="127"/>
      <c r="K672" s="127"/>
      <c r="L672" s="127"/>
      <c r="M672" s="127"/>
      <c r="N672" s="127"/>
      <c r="O672" s="127"/>
      <c r="P672" s="127"/>
      <c r="Q672" s="109"/>
      <c r="R672" s="127"/>
      <c r="S672" s="127"/>
      <c r="U672" s="15" t="str">
        <f t="shared" si="132"/>
        <v/>
      </c>
      <c r="V672" t="str">
        <f t="shared" si="126"/>
        <v/>
      </c>
      <c r="W672" t="str">
        <f t="shared" si="127"/>
        <v/>
      </c>
      <c r="X672" t="str">
        <f t="shared" si="128"/>
        <v/>
      </c>
      <c r="Y672" t="str">
        <f t="shared" si="129"/>
        <v/>
      </c>
      <c r="Z672" t="str">
        <f t="shared" si="130"/>
        <v/>
      </c>
      <c r="AA672" t="str">
        <f t="shared" si="131"/>
        <v/>
      </c>
      <c r="AB672">
        <v>665</v>
      </c>
      <c r="AC672" t="str">
        <f>IF(ISERROR(IF(U672="","",IF(OR(U672=Cad_Inicial!$D$8,X672=Cad_Inicial!$D$8),Cad_Inicial!$D$8+AB672*1000,0))),"",IF(U672="","",IF(OR(U672=Cad_Inicial!$D$8,X672=Cad_Inicial!$D$8),Cad_Inicial!$D$8+AB672*1000,0)))</f>
        <v/>
      </c>
      <c r="AK672" s="50" t="e">
        <f t="shared" si="133"/>
        <v>#VALUE!</v>
      </c>
      <c r="AL672" s="50" t="e">
        <f t="shared" si="134"/>
        <v>#VALUE!</v>
      </c>
      <c r="AM672">
        <f t="shared" ref="AM672:AM735" si="136">IFERROR(IF(AND($AK672&lt;=AM$5,$AL672&gt;=AM$5),1,0),0)</f>
        <v>0</v>
      </c>
      <c r="AN672">
        <f t="shared" si="135"/>
        <v>0</v>
      </c>
      <c r="AO672">
        <f t="shared" si="135"/>
        <v>0</v>
      </c>
      <c r="AP672">
        <f t="shared" si="135"/>
        <v>0</v>
      </c>
      <c r="AQ672">
        <f t="shared" si="135"/>
        <v>0</v>
      </c>
      <c r="AR672">
        <f t="shared" si="135"/>
        <v>0</v>
      </c>
      <c r="AS672">
        <f t="shared" si="135"/>
        <v>0</v>
      </c>
      <c r="AT672">
        <f t="shared" si="135"/>
        <v>0</v>
      </c>
      <c r="AU672">
        <f t="shared" si="135"/>
        <v>0</v>
      </c>
      <c r="AV672">
        <f t="shared" si="135"/>
        <v>0</v>
      </c>
      <c r="AW672">
        <f t="shared" si="135"/>
        <v>0</v>
      </c>
      <c r="AX672">
        <f t="shared" si="135"/>
        <v>0</v>
      </c>
    </row>
    <row r="673" spans="3:50" ht="30" customHeight="1" thickTop="1" thickBot="1" x14ac:dyDescent="0.25">
      <c r="C673" s="118"/>
      <c r="D673" s="126"/>
      <c r="E673" s="115"/>
      <c r="F673" s="115"/>
      <c r="G673" s="118"/>
      <c r="H673" s="127"/>
      <c r="I673" s="127"/>
      <c r="J673" s="127"/>
      <c r="K673" s="127"/>
      <c r="L673" s="127"/>
      <c r="M673" s="127"/>
      <c r="N673" s="127"/>
      <c r="O673" s="127"/>
      <c r="P673" s="127"/>
      <c r="Q673" s="109"/>
      <c r="R673" s="127"/>
      <c r="S673" s="127"/>
      <c r="U673" s="15" t="str">
        <f t="shared" si="132"/>
        <v/>
      </c>
      <c r="V673" t="str">
        <f t="shared" si="126"/>
        <v/>
      </c>
      <c r="W673" t="str">
        <f t="shared" si="127"/>
        <v/>
      </c>
      <c r="X673" t="str">
        <f t="shared" si="128"/>
        <v/>
      </c>
      <c r="Y673" t="str">
        <f t="shared" si="129"/>
        <v/>
      </c>
      <c r="Z673" t="str">
        <f t="shared" si="130"/>
        <v/>
      </c>
      <c r="AA673" t="str">
        <f t="shared" si="131"/>
        <v/>
      </c>
      <c r="AB673">
        <v>666</v>
      </c>
      <c r="AC673" t="str">
        <f>IF(ISERROR(IF(U673="","",IF(OR(U673=Cad_Inicial!$D$8,X673=Cad_Inicial!$D$8),Cad_Inicial!$D$8+AB673*1000,0))),"",IF(U673="","",IF(OR(U673=Cad_Inicial!$D$8,X673=Cad_Inicial!$D$8),Cad_Inicial!$D$8+AB673*1000,0)))</f>
        <v/>
      </c>
      <c r="AK673" s="50" t="e">
        <f t="shared" si="133"/>
        <v>#VALUE!</v>
      </c>
      <c r="AL673" s="50" t="e">
        <f t="shared" si="134"/>
        <v>#VALUE!</v>
      </c>
      <c r="AM673">
        <f t="shared" si="136"/>
        <v>0</v>
      </c>
      <c r="AN673">
        <f t="shared" si="135"/>
        <v>0</v>
      </c>
      <c r="AO673">
        <f t="shared" si="135"/>
        <v>0</v>
      </c>
      <c r="AP673">
        <f t="shared" si="135"/>
        <v>0</v>
      </c>
      <c r="AQ673">
        <f t="shared" si="135"/>
        <v>0</v>
      </c>
      <c r="AR673">
        <f t="shared" si="135"/>
        <v>0</v>
      </c>
      <c r="AS673">
        <f t="shared" si="135"/>
        <v>0</v>
      </c>
      <c r="AT673">
        <f t="shared" si="135"/>
        <v>0</v>
      </c>
      <c r="AU673">
        <f t="shared" si="135"/>
        <v>0</v>
      </c>
      <c r="AV673">
        <f t="shared" si="135"/>
        <v>0</v>
      </c>
      <c r="AW673">
        <f t="shared" si="135"/>
        <v>0</v>
      </c>
      <c r="AX673">
        <f t="shared" si="135"/>
        <v>0</v>
      </c>
    </row>
    <row r="674" spans="3:50" ht="30" customHeight="1" thickTop="1" thickBot="1" x14ac:dyDescent="0.25">
      <c r="C674" s="118"/>
      <c r="D674" s="126"/>
      <c r="E674" s="115"/>
      <c r="F674" s="115"/>
      <c r="G674" s="118"/>
      <c r="H674" s="127"/>
      <c r="I674" s="127"/>
      <c r="J674" s="127"/>
      <c r="K674" s="127"/>
      <c r="L674" s="127"/>
      <c r="M674" s="127"/>
      <c r="N674" s="127"/>
      <c r="O674" s="127"/>
      <c r="P674" s="127"/>
      <c r="Q674" s="109"/>
      <c r="R674" s="127"/>
      <c r="S674" s="127"/>
      <c r="U674" s="15" t="str">
        <f t="shared" si="132"/>
        <v/>
      </c>
      <c r="V674" t="str">
        <f t="shared" si="126"/>
        <v/>
      </c>
      <c r="W674" t="str">
        <f t="shared" si="127"/>
        <v/>
      </c>
      <c r="X674" t="str">
        <f t="shared" si="128"/>
        <v/>
      </c>
      <c r="Y674" t="str">
        <f t="shared" si="129"/>
        <v/>
      </c>
      <c r="Z674" t="str">
        <f t="shared" si="130"/>
        <v/>
      </c>
      <c r="AA674" t="str">
        <f t="shared" si="131"/>
        <v/>
      </c>
      <c r="AB674">
        <v>667</v>
      </c>
      <c r="AC674" t="str">
        <f>IF(ISERROR(IF(U674="","",IF(OR(U674=Cad_Inicial!$D$8,X674=Cad_Inicial!$D$8),Cad_Inicial!$D$8+AB674*1000,0))),"",IF(U674="","",IF(OR(U674=Cad_Inicial!$D$8,X674=Cad_Inicial!$D$8),Cad_Inicial!$D$8+AB674*1000,0)))</f>
        <v/>
      </c>
      <c r="AK674" s="50" t="e">
        <f t="shared" si="133"/>
        <v>#VALUE!</v>
      </c>
      <c r="AL674" s="50" t="e">
        <f t="shared" si="134"/>
        <v>#VALUE!</v>
      </c>
      <c r="AM674">
        <f t="shared" si="136"/>
        <v>0</v>
      </c>
      <c r="AN674">
        <f t="shared" si="135"/>
        <v>0</v>
      </c>
      <c r="AO674">
        <f t="shared" si="135"/>
        <v>0</v>
      </c>
      <c r="AP674">
        <f t="shared" si="135"/>
        <v>0</v>
      </c>
      <c r="AQ674">
        <f t="shared" si="135"/>
        <v>0</v>
      </c>
      <c r="AR674">
        <f t="shared" si="135"/>
        <v>0</v>
      </c>
      <c r="AS674">
        <f t="shared" si="135"/>
        <v>0</v>
      </c>
      <c r="AT674">
        <f t="shared" si="135"/>
        <v>0</v>
      </c>
      <c r="AU674">
        <f t="shared" si="135"/>
        <v>0</v>
      </c>
      <c r="AV674">
        <f t="shared" si="135"/>
        <v>0</v>
      </c>
      <c r="AW674">
        <f t="shared" si="135"/>
        <v>0</v>
      </c>
      <c r="AX674">
        <f t="shared" si="135"/>
        <v>0</v>
      </c>
    </row>
    <row r="675" spans="3:50" ht="30" customHeight="1" thickTop="1" thickBot="1" x14ac:dyDescent="0.25">
      <c r="C675" s="118"/>
      <c r="D675" s="126"/>
      <c r="E675" s="115"/>
      <c r="F675" s="115"/>
      <c r="G675" s="118"/>
      <c r="H675" s="127"/>
      <c r="I675" s="127"/>
      <c r="J675" s="127"/>
      <c r="K675" s="127"/>
      <c r="L675" s="127"/>
      <c r="M675" s="127"/>
      <c r="N675" s="127"/>
      <c r="O675" s="127"/>
      <c r="P675" s="127"/>
      <c r="Q675" s="109"/>
      <c r="R675" s="127"/>
      <c r="S675" s="127"/>
      <c r="U675" s="15" t="str">
        <f t="shared" si="132"/>
        <v/>
      </c>
      <c r="V675" t="str">
        <f t="shared" si="126"/>
        <v/>
      </c>
      <c r="W675" t="str">
        <f t="shared" si="127"/>
        <v/>
      </c>
      <c r="X675" t="str">
        <f t="shared" si="128"/>
        <v/>
      </c>
      <c r="Y675" t="str">
        <f t="shared" si="129"/>
        <v/>
      </c>
      <c r="Z675" t="str">
        <f t="shared" si="130"/>
        <v/>
      </c>
      <c r="AA675" t="str">
        <f t="shared" si="131"/>
        <v/>
      </c>
      <c r="AB675">
        <v>668</v>
      </c>
      <c r="AC675" t="str">
        <f>IF(ISERROR(IF(U675="","",IF(OR(U675=Cad_Inicial!$D$8,X675=Cad_Inicial!$D$8),Cad_Inicial!$D$8+AB675*1000,0))),"",IF(U675="","",IF(OR(U675=Cad_Inicial!$D$8,X675=Cad_Inicial!$D$8),Cad_Inicial!$D$8+AB675*1000,0)))</f>
        <v/>
      </c>
      <c r="AK675" s="50" t="e">
        <f t="shared" si="133"/>
        <v>#VALUE!</v>
      </c>
      <c r="AL675" s="50" t="e">
        <f t="shared" si="134"/>
        <v>#VALUE!</v>
      </c>
      <c r="AM675">
        <f t="shared" si="136"/>
        <v>0</v>
      </c>
      <c r="AN675">
        <f t="shared" si="135"/>
        <v>0</v>
      </c>
      <c r="AO675">
        <f t="shared" si="135"/>
        <v>0</v>
      </c>
      <c r="AP675">
        <f t="shared" si="135"/>
        <v>0</v>
      </c>
      <c r="AQ675">
        <f t="shared" si="135"/>
        <v>0</v>
      </c>
      <c r="AR675">
        <f t="shared" si="135"/>
        <v>0</v>
      </c>
      <c r="AS675">
        <f t="shared" si="135"/>
        <v>0</v>
      </c>
      <c r="AT675">
        <f t="shared" si="135"/>
        <v>0</v>
      </c>
      <c r="AU675">
        <f t="shared" si="135"/>
        <v>0</v>
      </c>
      <c r="AV675">
        <f t="shared" si="135"/>
        <v>0</v>
      </c>
      <c r="AW675">
        <f t="shared" si="135"/>
        <v>0</v>
      </c>
      <c r="AX675">
        <f t="shared" si="135"/>
        <v>0</v>
      </c>
    </row>
    <row r="676" spans="3:50" ht="30" customHeight="1" thickTop="1" thickBot="1" x14ac:dyDescent="0.25">
      <c r="C676" s="118"/>
      <c r="D676" s="126"/>
      <c r="E676" s="115"/>
      <c r="F676" s="115"/>
      <c r="G676" s="118"/>
      <c r="H676" s="127"/>
      <c r="I676" s="127"/>
      <c r="J676" s="127"/>
      <c r="K676" s="127"/>
      <c r="L676" s="127"/>
      <c r="M676" s="127"/>
      <c r="N676" s="127"/>
      <c r="O676" s="127"/>
      <c r="P676" s="127"/>
      <c r="Q676" s="109"/>
      <c r="R676" s="127"/>
      <c r="S676" s="127"/>
      <c r="U676" s="15" t="str">
        <f t="shared" si="132"/>
        <v/>
      </c>
      <c r="V676" t="str">
        <f t="shared" si="126"/>
        <v/>
      </c>
      <c r="W676" t="str">
        <f t="shared" si="127"/>
        <v/>
      </c>
      <c r="X676" t="str">
        <f t="shared" si="128"/>
        <v/>
      </c>
      <c r="Y676" t="str">
        <f t="shared" si="129"/>
        <v/>
      </c>
      <c r="Z676" t="str">
        <f t="shared" si="130"/>
        <v/>
      </c>
      <c r="AA676" t="str">
        <f t="shared" si="131"/>
        <v/>
      </c>
      <c r="AB676">
        <v>669</v>
      </c>
      <c r="AC676" t="str">
        <f>IF(ISERROR(IF(U676="","",IF(OR(U676=Cad_Inicial!$D$8,X676=Cad_Inicial!$D$8),Cad_Inicial!$D$8+AB676*1000,0))),"",IF(U676="","",IF(OR(U676=Cad_Inicial!$D$8,X676=Cad_Inicial!$D$8),Cad_Inicial!$D$8+AB676*1000,0)))</f>
        <v/>
      </c>
      <c r="AK676" s="50" t="e">
        <f t="shared" si="133"/>
        <v>#VALUE!</v>
      </c>
      <c r="AL676" s="50" t="e">
        <f t="shared" si="134"/>
        <v>#VALUE!</v>
      </c>
      <c r="AM676">
        <f t="shared" si="136"/>
        <v>0</v>
      </c>
      <c r="AN676">
        <f t="shared" si="135"/>
        <v>0</v>
      </c>
      <c r="AO676">
        <f t="shared" si="135"/>
        <v>0</v>
      </c>
      <c r="AP676">
        <f t="shared" si="135"/>
        <v>0</v>
      </c>
      <c r="AQ676">
        <f t="shared" si="135"/>
        <v>0</v>
      </c>
      <c r="AR676">
        <f t="shared" si="135"/>
        <v>0</v>
      </c>
      <c r="AS676">
        <f t="shared" si="135"/>
        <v>0</v>
      </c>
      <c r="AT676">
        <f t="shared" si="135"/>
        <v>0</v>
      </c>
      <c r="AU676">
        <f t="shared" si="135"/>
        <v>0</v>
      </c>
      <c r="AV676">
        <f t="shared" ref="AN676:AX699" si="137">IFERROR(IF(AND($AK676&lt;=AV$5,$AL676&gt;=AV$5),1,0),0)</f>
        <v>0</v>
      </c>
      <c r="AW676">
        <f t="shared" si="137"/>
        <v>0</v>
      </c>
      <c r="AX676">
        <f t="shared" si="137"/>
        <v>0</v>
      </c>
    </row>
    <row r="677" spans="3:50" ht="30" customHeight="1" thickTop="1" thickBot="1" x14ac:dyDescent="0.25">
      <c r="C677" s="118"/>
      <c r="D677" s="126"/>
      <c r="E677" s="115"/>
      <c r="F677" s="115"/>
      <c r="G677" s="118"/>
      <c r="H677" s="127"/>
      <c r="I677" s="127"/>
      <c r="J677" s="127"/>
      <c r="K677" s="127"/>
      <c r="L677" s="127"/>
      <c r="M677" s="127"/>
      <c r="N677" s="127"/>
      <c r="O677" s="127"/>
      <c r="P677" s="127"/>
      <c r="Q677" s="109"/>
      <c r="R677" s="127"/>
      <c r="S677" s="127"/>
      <c r="U677" s="15" t="str">
        <f t="shared" si="132"/>
        <v/>
      </c>
      <c r="V677" t="str">
        <f t="shared" si="126"/>
        <v/>
      </c>
      <c r="W677" t="str">
        <f t="shared" si="127"/>
        <v/>
      </c>
      <c r="X677" t="str">
        <f t="shared" si="128"/>
        <v/>
      </c>
      <c r="Y677" t="str">
        <f t="shared" si="129"/>
        <v/>
      </c>
      <c r="Z677" t="str">
        <f t="shared" si="130"/>
        <v/>
      </c>
      <c r="AA677" t="str">
        <f t="shared" si="131"/>
        <v/>
      </c>
      <c r="AB677">
        <v>670</v>
      </c>
      <c r="AC677" t="str">
        <f>IF(ISERROR(IF(U677="","",IF(OR(U677=Cad_Inicial!$D$8,X677=Cad_Inicial!$D$8),Cad_Inicial!$D$8+AB677*1000,0))),"",IF(U677="","",IF(OR(U677=Cad_Inicial!$D$8,X677=Cad_Inicial!$D$8),Cad_Inicial!$D$8+AB677*1000,0)))</f>
        <v/>
      </c>
      <c r="AK677" s="50" t="e">
        <f t="shared" si="133"/>
        <v>#VALUE!</v>
      </c>
      <c r="AL677" s="50" t="e">
        <f t="shared" si="134"/>
        <v>#VALUE!</v>
      </c>
      <c r="AM677">
        <f t="shared" si="136"/>
        <v>0</v>
      </c>
      <c r="AN677">
        <f t="shared" si="137"/>
        <v>0</v>
      </c>
      <c r="AO677">
        <f t="shared" si="137"/>
        <v>0</v>
      </c>
      <c r="AP677">
        <f t="shared" si="137"/>
        <v>0</v>
      </c>
      <c r="AQ677">
        <f t="shared" si="137"/>
        <v>0</v>
      </c>
      <c r="AR677">
        <f t="shared" si="137"/>
        <v>0</v>
      </c>
      <c r="AS677">
        <f t="shared" si="137"/>
        <v>0</v>
      </c>
      <c r="AT677">
        <f t="shared" si="137"/>
        <v>0</v>
      </c>
      <c r="AU677">
        <f t="shared" si="137"/>
        <v>0</v>
      </c>
      <c r="AV677">
        <f t="shared" si="137"/>
        <v>0</v>
      </c>
      <c r="AW677">
        <f t="shared" si="137"/>
        <v>0</v>
      </c>
      <c r="AX677">
        <f t="shared" si="137"/>
        <v>0</v>
      </c>
    </row>
    <row r="678" spans="3:50" ht="30" customHeight="1" thickTop="1" thickBot="1" x14ac:dyDescent="0.25">
      <c r="C678" s="118"/>
      <c r="D678" s="126"/>
      <c r="E678" s="115"/>
      <c r="F678" s="115"/>
      <c r="G678" s="118"/>
      <c r="H678" s="127"/>
      <c r="I678" s="127"/>
      <c r="J678" s="127"/>
      <c r="K678" s="127"/>
      <c r="L678" s="127"/>
      <c r="M678" s="127"/>
      <c r="N678" s="127"/>
      <c r="O678" s="127"/>
      <c r="P678" s="127"/>
      <c r="Q678" s="109"/>
      <c r="R678" s="127"/>
      <c r="S678" s="127"/>
      <c r="U678" s="15" t="str">
        <f t="shared" si="132"/>
        <v/>
      </c>
      <c r="V678" t="str">
        <f t="shared" si="126"/>
        <v/>
      </c>
      <c r="W678" t="str">
        <f t="shared" si="127"/>
        <v/>
      </c>
      <c r="X678" t="str">
        <f t="shared" si="128"/>
        <v/>
      </c>
      <c r="Y678" t="str">
        <f t="shared" si="129"/>
        <v/>
      </c>
      <c r="Z678" t="str">
        <f t="shared" si="130"/>
        <v/>
      </c>
      <c r="AA678" t="str">
        <f t="shared" si="131"/>
        <v/>
      </c>
      <c r="AB678">
        <v>671</v>
      </c>
      <c r="AC678" t="str">
        <f>IF(ISERROR(IF(U678="","",IF(OR(U678=Cad_Inicial!$D$8,X678=Cad_Inicial!$D$8),Cad_Inicial!$D$8+AB678*1000,0))),"",IF(U678="","",IF(OR(U678=Cad_Inicial!$D$8,X678=Cad_Inicial!$D$8),Cad_Inicial!$D$8+AB678*1000,0)))</f>
        <v/>
      </c>
      <c r="AK678" s="50" t="e">
        <f t="shared" si="133"/>
        <v>#VALUE!</v>
      </c>
      <c r="AL678" s="50" t="e">
        <f t="shared" si="134"/>
        <v>#VALUE!</v>
      </c>
      <c r="AM678">
        <f t="shared" si="136"/>
        <v>0</v>
      </c>
      <c r="AN678">
        <f t="shared" si="137"/>
        <v>0</v>
      </c>
      <c r="AO678">
        <f t="shared" si="137"/>
        <v>0</v>
      </c>
      <c r="AP678">
        <f t="shared" si="137"/>
        <v>0</v>
      </c>
      <c r="AQ678">
        <f t="shared" si="137"/>
        <v>0</v>
      </c>
      <c r="AR678">
        <f t="shared" si="137"/>
        <v>0</v>
      </c>
      <c r="AS678">
        <f t="shared" si="137"/>
        <v>0</v>
      </c>
      <c r="AT678">
        <f t="shared" si="137"/>
        <v>0</v>
      </c>
      <c r="AU678">
        <f t="shared" si="137"/>
        <v>0</v>
      </c>
      <c r="AV678">
        <f t="shared" si="137"/>
        <v>0</v>
      </c>
      <c r="AW678">
        <f t="shared" si="137"/>
        <v>0</v>
      </c>
      <c r="AX678">
        <f t="shared" si="137"/>
        <v>0</v>
      </c>
    </row>
    <row r="679" spans="3:50" ht="30" customHeight="1" thickTop="1" thickBot="1" x14ac:dyDescent="0.25">
      <c r="C679" s="118"/>
      <c r="D679" s="126"/>
      <c r="E679" s="115"/>
      <c r="F679" s="115"/>
      <c r="G679" s="118"/>
      <c r="H679" s="127"/>
      <c r="I679" s="127"/>
      <c r="J679" s="127"/>
      <c r="K679" s="127"/>
      <c r="L679" s="127"/>
      <c r="M679" s="127"/>
      <c r="N679" s="127"/>
      <c r="O679" s="127"/>
      <c r="P679" s="127"/>
      <c r="Q679" s="109"/>
      <c r="R679" s="127"/>
      <c r="S679" s="127"/>
      <c r="U679" s="15" t="str">
        <f t="shared" si="132"/>
        <v/>
      </c>
      <c r="V679" t="str">
        <f t="shared" si="126"/>
        <v/>
      </c>
      <c r="W679" t="str">
        <f t="shared" si="127"/>
        <v/>
      </c>
      <c r="X679" t="str">
        <f t="shared" si="128"/>
        <v/>
      </c>
      <c r="Y679" t="str">
        <f t="shared" si="129"/>
        <v/>
      </c>
      <c r="Z679" t="str">
        <f t="shared" si="130"/>
        <v/>
      </c>
      <c r="AA679" t="str">
        <f t="shared" si="131"/>
        <v/>
      </c>
      <c r="AB679">
        <v>672</v>
      </c>
      <c r="AC679" t="str">
        <f>IF(ISERROR(IF(U679="","",IF(OR(U679=Cad_Inicial!$D$8,X679=Cad_Inicial!$D$8),Cad_Inicial!$D$8+AB679*1000,0))),"",IF(U679="","",IF(OR(U679=Cad_Inicial!$D$8,X679=Cad_Inicial!$D$8),Cad_Inicial!$D$8+AB679*1000,0)))</f>
        <v/>
      </c>
      <c r="AK679" s="50" t="e">
        <f t="shared" si="133"/>
        <v>#VALUE!</v>
      </c>
      <c r="AL679" s="50" t="e">
        <f t="shared" si="134"/>
        <v>#VALUE!</v>
      </c>
      <c r="AM679">
        <f t="shared" si="136"/>
        <v>0</v>
      </c>
      <c r="AN679">
        <f t="shared" si="137"/>
        <v>0</v>
      </c>
      <c r="AO679">
        <f t="shared" si="137"/>
        <v>0</v>
      </c>
      <c r="AP679">
        <f t="shared" si="137"/>
        <v>0</v>
      </c>
      <c r="AQ679">
        <f t="shared" si="137"/>
        <v>0</v>
      </c>
      <c r="AR679">
        <f t="shared" si="137"/>
        <v>0</v>
      </c>
      <c r="AS679">
        <f t="shared" si="137"/>
        <v>0</v>
      </c>
      <c r="AT679">
        <f t="shared" si="137"/>
        <v>0</v>
      </c>
      <c r="AU679">
        <f t="shared" si="137"/>
        <v>0</v>
      </c>
      <c r="AV679">
        <f t="shared" si="137"/>
        <v>0</v>
      </c>
      <c r="AW679">
        <f t="shared" si="137"/>
        <v>0</v>
      </c>
      <c r="AX679">
        <f t="shared" si="137"/>
        <v>0</v>
      </c>
    </row>
    <row r="680" spans="3:50" ht="30" customHeight="1" thickTop="1" thickBot="1" x14ac:dyDescent="0.25">
      <c r="C680" s="118"/>
      <c r="D680" s="126"/>
      <c r="E680" s="115"/>
      <c r="F680" s="115"/>
      <c r="G680" s="118"/>
      <c r="H680" s="127"/>
      <c r="I680" s="127"/>
      <c r="J680" s="127"/>
      <c r="K680" s="127"/>
      <c r="L680" s="127"/>
      <c r="M680" s="127"/>
      <c r="N680" s="127"/>
      <c r="O680" s="127"/>
      <c r="P680" s="127"/>
      <c r="Q680" s="109"/>
      <c r="R680" s="127"/>
      <c r="S680" s="127"/>
      <c r="U680" s="15" t="str">
        <f t="shared" si="132"/>
        <v/>
      </c>
      <c r="V680" t="str">
        <f t="shared" si="126"/>
        <v/>
      </c>
      <c r="W680" t="str">
        <f t="shared" si="127"/>
        <v/>
      </c>
      <c r="X680" t="str">
        <f t="shared" si="128"/>
        <v/>
      </c>
      <c r="Y680" t="str">
        <f t="shared" si="129"/>
        <v/>
      </c>
      <c r="Z680" t="str">
        <f t="shared" si="130"/>
        <v/>
      </c>
      <c r="AA680" t="str">
        <f t="shared" si="131"/>
        <v/>
      </c>
      <c r="AB680">
        <v>673</v>
      </c>
      <c r="AC680" t="str">
        <f>IF(ISERROR(IF(U680="","",IF(OR(U680=Cad_Inicial!$D$8,X680=Cad_Inicial!$D$8),Cad_Inicial!$D$8+AB680*1000,0))),"",IF(U680="","",IF(OR(U680=Cad_Inicial!$D$8,X680=Cad_Inicial!$D$8),Cad_Inicial!$D$8+AB680*1000,0)))</f>
        <v/>
      </c>
      <c r="AK680" s="50" t="e">
        <f t="shared" si="133"/>
        <v>#VALUE!</v>
      </c>
      <c r="AL680" s="50" t="e">
        <f t="shared" si="134"/>
        <v>#VALUE!</v>
      </c>
      <c r="AM680">
        <f t="shared" si="136"/>
        <v>0</v>
      </c>
      <c r="AN680">
        <f t="shared" si="137"/>
        <v>0</v>
      </c>
      <c r="AO680">
        <f t="shared" si="137"/>
        <v>0</v>
      </c>
      <c r="AP680">
        <f t="shared" si="137"/>
        <v>0</v>
      </c>
      <c r="AQ680">
        <f t="shared" si="137"/>
        <v>0</v>
      </c>
      <c r="AR680">
        <f t="shared" si="137"/>
        <v>0</v>
      </c>
      <c r="AS680">
        <f t="shared" si="137"/>
        <v>0</v>
      </c>
      <c r="AT680">
        <f t="shared" si="137"/>
        <v>0</v>
      </c>
      <c r="AU680">
        <f t="shared" si="137"/>
        <v>0</v>
      </c>
      <c r="AV680">
        <f t="shared" si="137"/>
        <v>0</v>
      </c>
      <c r="AW680">
        <f t="shared" si="137"/>
        <v>0</v>
      </c>
      <c r="AX680">
        <f t="shared" si="137"/>
        <v>0</v>
      </c>
    </row>
    <row r="681" spans="3:50" ht="30" customHeight="1" thickTop="1" thickBot="1" x14ac:dyDescent="0.25">
      <c r="C681" s="118"/>
      <c r="D681" s="126"/>
      <c r="E681" s="115"/>
      <c r="F681" s="115"/>
      <c r="G681" s="118"/>
      <c r="H681" s="127"/>
      <c r="I681" s="127"/>
      <c r="J681" s="127"/>
      <c r="K681" s="127"/>
      <c r="L681" s="127"/>
      <c r="M681" s="127"/>
      <c r="N681" s="127"/>
      <c r="O681" s="127"/>
      <c r="P681" s="127"/>
      <c r="Q681" s="109"/>
      <c r="R681" s="127"/>
      <c r="S681" s="127"/>
      <c r="U681" s="15" t="str">
        <f t="shared" si="132"/>
        <v/>
      </c>
      <c r="V681" t="str">
        <f t="shared" si="126"/>
        <v/>
      </c>
      <c r="W681" t="str">
        <f t="shared" si="127"/>
        <v/>
      </c>
      <c r="X681" t="str">
        <f t="shared" si="128"/>
        <v/>
      </c>
      <c r="Y681" t="str">
        <f t="shared" si="129"/>
        <v/>
      </c>
      <c r="Z681" t="str">
        <f t="shared" si="130"/>
        <v/>
      </c>
      <c r="AA681" t="str">
        <f t="shared" si="131"/>
        <v/>
      </c>
      <c r="AB681">
        <v>674</v>
      </c>
      <c r="AC681" t="str">
        <f>IF(ISERROR(IF(U681="","",IF(OR(U681=Cad_Inicial!$D$8,X681=Cad_Inicial!$D$8),Cad_Inicial!$D$8+AB681*1000,0))),"",IF(U681="","",IF(OR(U681=Cad_Inicial!$D$8,X681=Cad_Inicial!$D$8),Cad_Inicial!$D$8+AB681*1000,0)))</f>
        <v/>
      </c>
      <c r="AK681" s="50" t="e">
        <f t="shared" si="133"/>
        <v>#VALUE!</v>
      </c>
      <c r="AL681" s="50" t="e">
        <f t="shared" si="134"/>
        <v>#VALUE!</v>
      </c>
      <c r="AM681">
        <f t="shared" si="136"/>
        <v>0</v>
      </c>
      <c r="AN681">
        <f t="shared" si="137"/>
        <v>0</v>
      </c>
      <c r="AO681">
        <f t="shared" si="137"/>
        <v>0</v>
      </c>
      <c r="AP681">
        <f t="shared" si="137"/>
        <v>0</v>
      </c>
      <c r="AQ681">
        <f t="shared" si="137"/>
        <v>0</v>
      </c>
      <c r="AR681">
        <f t="shared" si="137"/>
        <v>0</v>
      </c>
      <c r="AS681">
        <f t="shared" si="137"/>
        <v>0</v>
      </c>
      <c r="AT681">
        <f t="shared" si="137"/>
        <v>0</v>
      </c>
      <c r="AU681">
        <f t="shared" si="137"/>
        <v>0</v>
      </c>
      <c r="AV681">
        <f t="shared" si="137"/>
        <v>0</v>
      </c>
      <c r="AW681">
        <f t="shared" si="137"/>
        <v>0</v>
      </c>
      <c r="AX681">
        <f t="shared" si="137"/>
        <v>0</v>
      </c>
    </row>
    <row r="682" spans="3:50" ht="30" customHeight="1" thickTop="1" thickBot="1" x14ac:dyDescent="0.25">
      <c r="C682" s="118"/>
      <c r="D682" s="126"/>
      <c r="E682" s="115"/>
      <c r="F682" s="115"/>
      <c r="G682" s="118"/>
      <c r="H682" s="127"/>
      <c r="I682" s="127"/>
      <c r="J682" s="127"/>
      <c r="K682" s="127"/>
      <c r="L682" s="127"/>
      <c r="M682" s="127"/>
      <c r="N682" s="127"/>
      <c r="O682" s="127"/>
      <c r="P682" s="127"/>
      <c r="Q682" s="109"/>
      <c r="R682" s="127"/>
      <c r="S682" s="127"/>
      <c r="U682" s="15" t="str">
        <f t="shared" si="132"/>
        <v/>
      </c>
      <c r="V682" t="str">
        <f t="shared" si="126"/>
        <v/>
      </c>
      <c r="W682" t="str">
        <f t="shared" si="127"/>
        <v/>
      </c>
      <c r="X682" t="str">
        <f t="shared" si="128"/>
        <v/>
      </c>
      <c r="Y682" t="str">
        <f t="shared" si="129"/>
        <v/>
      </c>
      <c r="Z682" t="str">
        <f t="shared" si="130"/>
        <v/>
      </c>
      <c r="AA682" t="str">
        <f t="shared" si="131"/>
        <v/>
      </c>
      <c r="AB682">
        <v>675</v>
      </c>
      <c r="AC682" t="str">
        <f>IF(ISERROR(IF(U682="","",IF(OR(U682=Cad_Inicial!$D$8,X682=Cad_Inicial!$D$8),Cad_Inicial!$D$8+AB682*1000,0))),"",IF(U682="","",IF(OR(U682=Cad_Inicial!$D$8,X682=Cad_Inicial!$D$8),Cad_Inicial!$D$8+AB682*1000,0)))</f>
        <v/>
      </c>
      <c r="AK682" s="50" t="e">
        <f t="shared" si="133"/>
        <v>#VALUE!</v>
      </c>
      <c r="AL682" s="50" t="e">
        <f t="shared" si="134"/>
        <v>#VALUE!</v>
      </c>
      <c r="AM682">
        <f t="shared" si="136"/>
        <v>0</v>
      </c>
      <c r="AN682">
        <f t="shared" si="137"/>
        <v>0</v>
      </c>
      <c r="AO682">
        <f t="shared" si="137"/>
        <v>0</v>
      </c>
      <c r="AP682">
        <f t="shared" si="137"/>
        <v>0</v>
      </c>
      <c r="AQ682">
        <f t="shared" si="137"/>
        <v>0</v>
      </c>
      <c r="AR682">
        <f t="shared" si="137"/>
        <v>0</v>
      </c>
      <c r="AS682">
        <f t="shared" si="137"/>
        <v>0</v>
      </c>
      <c r="AT682">
        <f t="shared" si="137"/>
        <v>0</v>
      </c>
      <c r="AU682">
        <f t="shared" si="137"/>
        <v>0</v>
      </c>
      <c r="AV682">
        <f t="shared" si="137"/>
        <v>0</v>
      </c>
      <c r="AW682">
        <f t="shared" si="137"/>
        <v>0</v>
      </c>
      <c r="AX682">
        <f t="shared" si="137"/>
        <v>0</v>
      </c>
    </row>
    <row r="683" spans="3:50" ht="30" customHeight="1" thickTop="1" thickBot="1" x14ac:dyDescent="0.25">
      <c r="C683" s="118"/>
      <c r="D683" s="126"/>
      <c r="E683" s="115"/>
      <c r="F683" s="115"/>
      <c r="G683" s="118"/>
      <c r="H683" s="127"/>
      <c r="I683" s="127"/>
      <c r="J683" s="127"/>
      <c r="K683" s="127"/>
      <c r="L683" s="127"/>
      <c r="M683" s="127"/>
      <c r="N683" s="127"/>
      <c r="O683" s="127"/>
      <c r="P683" s="127"/>
      <c r="Q683" s="109"/>
      <c r="R683" s="127"/>
      <c r="S683" s="127"/>
      <c r="U683" s="15" t="str">
        <f t="shared" si="132"/>
        <v/>
      </c>
      <c r="V683" t="str">
        <f t="shared" si="126"/>
        <v/>
      </c>
      <c r="W683" t="str">
        <f t="shared" si="127"/>
        <v/>
      </c>
      <c r="X683" t="str">
        <f t="shared" si="128"/>
        <v/>
      </c>
      <c r="Y683" t="str">
        <f t="shared" si="129"/>
        <v/>
      </c>
      <c r="Z683" t="str">
        <f t="shared" si="130"/>
        <v/>
      </c>
      <c r="AA683" t="str">
        <f t="shared" si="131"/>
        <v/>
      </c>
      <c r="AB683">
        <v>676</v>
      </c>
      <c r="AC683" t="str">
        <f>IF(ISERROR(IF(U683="","",IF(OR(U683=Cad_Inicial!$D$8,X683=Cad_Inicial!$D$8),Cad_Inicial!$D$8+AB683*1000,0))),"",IF(U683="","",IF(OR(U683=Cad_Inicial!$D$8,X683=Cad_Inicial!$D$8),Cad_Inicial!$D$8+AB683*1000,0)))</f>
        <v/>
      </c>
      <c r="AK683" s="50" t="e">
        <f t="shared" si="133"/>
        <v>#VALUE!</v>
      </c>
      <c r="AL683" s="50" t="e">
        <f t="shared" si="134"/>
        <v>#VALUE!</v>
      </c>
      <c r="AM683">
        <f t="shared" si="136"/>
        <v>0</v>
      </c>
      <c r="AN683">
        <f t="shared" si="137"/>
        <v>0</v>
      </c>
      <c r="AO683">
        <f t="shared" si="137"/>
        <v>0</v>
      </c>
      <c r="AP683">
        <f t="shared" si="137"/>
        <v>0</v>
      </c>
      <c r="AQ683">
        <f t="shared" si="137"/>
        <v>0</v>
      </c>
      <c r="AR683">
        <f t="shared" si="137"/>
        <v>0</v>
      </c>
      <c r="AS683">
        <f t="shared" si="137"/>
        <v>0</v>
      </c>
      <c r="AT683">
        <f t="shared" si="137"/>
        <v>0</v>
      </c>
      <c r="AU683">
        <f t="shared" si="137"/>
        <v>0</v>
      </c>
      <c r="AV683">
        <f t="shared" si="137"/>
        <v>0</v>
      </c>
      <c r="AW683">
        <f t="shared" si="137"/>
        <v>0</v>
      </c>
      <c r="AX683">
        <f t="shared" si="137"/>
        <v>0</v>
      </c>
    </row>
    <row r="684" spans="3:50" ht="30" customHeight="1" thickTop="1" thickBot="1" x14ac:dyDescent="0.25">
      <c r="C684" s="118"/>
      <c r="D684" s="126"/>
      <c r="E684" s="115"/>
      <c r="F684" s="115"/>
      <c r="G684" s="118"/>
      <c r="H684" s="127"/>
      <c r="I684" s="127"/>
      <c r="J684" s="127"/>
      <c r="K684" s="127"/>
      <c r="L684" s="127"/>
      <c r="M684" s="127"/>
      <c r="N684" s="127"/>
      <c r="O684" s="127"/>
      <c r="P684" s="127"/>
      <c r="Q684" s="109"/>
      <c r="R684" s="127"/>
      <c r="S684" s="127"/>
      <c r="U684" s="15" t="str">
        <f t="shared" si="132"/>
        <v/>
      </c>
      <c r="V684" t="str">
        <f t="shared" si="126"/>
        <v/>
      </c>
      <c r="W684" t="str">
        <f t="shared" si="127"/>
        <v/>
      </c>
      <c r="X684" t="str">
        <f t="shared" si="128"/>
        <v/>
      </c>
      <c r="Y684" t="str">
        <f t="shared" si="129"/>
        <v/>
      </c>
      <c r="Z684" t="str">
        <f t="shared" si="130"/>
        <v/>
      </c>
      <c r="AA684" t="str">
        <f t="shared" si="131"/>
        <v/>
      </c>
      <c r="AB684">
        <v>677</v>
      </c>
      <c r="AC684" t="str">
        <f>IF(ISERROR(IF(U684="","",IF(OR(U684=Cad_Inicial!$D$8,X684=Cad_Inicial!$D$8),Cad_Inicial!$D$8+AB684*1000,0))),"",IF(U684="","",IF(OR(U684=Cad_Inicial!$D$8,X684=Cad_Inicial!$D$8),Cad_Inicial!$D$8+AB684*1000,0)))</f>
        <v/>
      </c>
      <c r="AK684" s="50" t="e">
        <f t="shared" si="133"/>
        <v>#VALUE!</v>
      </c>
      <c r="AL684" s="50" t="e">
        <f t="shared" si="134"/>
        <v>#VALUE!</v>
      </c>
      <c r="AM684">
        <f t="shared" si="136"/>
        <v>0</v>
      </c>
      <c r="AN684">
        <f t="shared" si="137"/>
        <v>0</v>
      </c>
      <c r="AO684">
        <f t="shared" si="137"/>
        <v>0</v>
      </c>
      <c r="AP684">
        <f t="shared" si="137"/>
        <v>0</v>
      </c>
      <c r="AQ684">
        <f t="shared" si="137"/>
        <v>0</v>
      </c>
      <c r="AR684">
        <f t="shared" si="137"/>
        <v>0</v>
      </c>
      <c r="AS684">
        <f t="shared" si="137"/>
        <v>0</v>
      </c>
      <c r="AT684">
        <f t="shared" si="137"/>
        <v>0</v>
      </c>
      <c r="AU684">
        <f t="shared" si="137"/>
        <v>0</v>
      </c>
      <c r="AV684">
        <f t="shared" si="137"/>
        <v>0</v>
      </c>
      <c r="AW684">
        <f t="shared" si="137"/>
        <v>0</v>
      </c>
      <c r="AX684">
        <f t="shared" si="137"/>
        <v>0</v>
      </c>
    </row>
    <row r="685" spans="3:50" ht="30" customHeight="1" thickTop="1" thickBot="1" x14ac:dyDescent="0.25">
      <c r="C685" s="118"/>
      <c r="D685" s="126"/>
      <c r="E685" s="115"/>
      <c r="F685" s="115"/>
      <c r="G685" s="118"/>
      <c r="H685" s="127"/>
      <c r="I685" s="127"/>
      <c r="J685" s="127"/>
      <c r="K685" s="127"/>
      <c r="L685" s="127"/>
      <c r="M685" s="127"/>
      <c r="N685" s="127"/>
      <c r="O685" s="127"/>
      <c r="P685" s="127"/>
      <c r="Q685" s="109"/>
      <c r="R685" s="127"/>
      <c r="S685" s="127"/>
      <c r="U685" s="15" t="str">
        <f t="shared" si="132"/>
        <v/>
      </c>
      <c r="V685" t="str">
        <f t="shared" si="126"/>
        <v/>
      </c>
      <c r="W685" t="str">
        <f t="shared" si="127"/>
        <v/>
      </c>
      <c r="X685" t="str">
        <f t="shared" si="128"/>
        <v/>
      </c>
      <c r="Y685" t="str">
        <f t="shared" si="129"/>
        <v/>
      </c>
      <c r="Z685" t="str">
        <f t="shared" si="130"/>
        <v/>
      </c>
      <c r="AA685" t="str">
        <f t="shared" si="131"/>
        <v/>
      </c>
      <c r="AB685">
        <v>678</v>
      </c>
      <c r="AC685" t="str">
        <f>IF(ISERROR(IF(U685="","",IF(OR(U685=Cad_Inicial!$D$8,X685=Cad_Inicial!$D$8),Cad_Inicial!$D$8+AB685*1000,0))),"",IF(U685="","",IF(OR(U685=Cad_Inicial!$D$8,X685=Cad_Inicial!$D$8),Cad_Inicial!$D$8+AB685*1000,0)))</f>
        <v/>
      </c>
      <c r="AK685" s="50" t="e">
        <f t="shared" si="133"/>
        <v>#VALUE!</v>
      </c>
      <c r="AL685" s="50" t="e">
        <f t="shared" si="134"/>
        <v>#VALUE!</v>
      </c>
      <c r="AM685">
        <f t="shared" si="136"/>
        <v>0</v>
      </c>
      <c r="AN685">
        <f t="shared" si="137"/>
        <v>0</v>
      </c>
      <c r="AO685">
        <f t="shared" si="137"/>
        <v>0</v>
      </c>
      <c r="AP685">
        <f t="shared" si="137"/>
        <v>0</v>
      </c>
      <c r="AQ685">
        <f t="shared" si="137"/>
        <v>0</v>
      </c>
      <c r="AR685">
        <f t="shared" si="137"/>
        <v>0</v>
      </c>
      <c r="AS685">
        <f t="shared" si="137"/>
        <v>0</v>
      </c>
      <c r="AT685">
        <f t="shared" si="137"/>
        <v>0</v>
      </c>
      <c r="AU685">
        <f t="shared" si="137"/>
        <v>0</v>
      </c>
      <c r="AV685">
        <f t="shared" si="137"/>
        <v>0</v>
      </c>
      <c r="AW685">
        <f t="shared" si="137"/>
        <v>0</v>
      </c>
      <c r="AX685">
        <f t="shared" si="137"/>
        <v>0</v>
      </c>
    </row>
    <row r="686" spans="3:50" ht="30" customHeight="1" thickTop="1" thickBot="1" x14ac:dyDescent="0.25">
      <c r="C686" s="118"/>
      <c r="D686" s="126"/>
      <c r="E686" s="115"/>
      <c r="F686" s="115"/>
      <c r="G686" s="118"/>
      <c r="H686" s="127"/>
      <c r="I686" s="127"/>
      <c r="J686" s="127"/>
      <c r="K686" s="127"/>
      <c r="L686" s="127"/>
      <c r="M686" s="127"/>
      <c r="N686" s="127"/>
      <c r="O686" s="127"/>
      <c r="P686" s="127"/>
      <c r="Q686" s="109"/>
      <c r="R686" s="127"/>
      <c r="S686" s="127"/>
      <c r="U686" s="15" t="str">
        <f t="shared" si="132"/>
        <v/>
      </c>
      <c r="V686" t="str">
        <f t="shared" si="126"/>
        <v/>
      </c>
      <c r="W686" t="str">
        <f t="shared" si="127"/>
        <v/>
      </c>
      <c r="X686" t="str">
        <f t="shared" si="128"/>
        <v/>
      </c>
      <c r="Y686" t="str">
        <f t="shared" si="129"/>
        <v/>
      </c>
      <c r="Z686" t="str">
        <f t="shared" si="130"/>
        <v/>
      </c>
      <c r="AA686" t="str">
        <f t="shared" si="131"/>
        <v/>
      </c>
      <c r="AB686">
        <v>679</v>
      </c>
      <c r="AC686" t="str">
        <f>IF(ISERROR(IF(U686="","",IF(OR(U686=Cad_Inicial!$D$8,X686=Cad_Inicial!$D$8),Cad_Inicial!$D$8+AB686*1000,0))),"",IF(U686="","",IF(OR(U686=Cad_Inicial!$D$8,X686=Cad_Inicial!$D$8),Cad_Inicial!$D$8+AB686*1000,0)))</f>
        <v/>
      </c>
      <c r="AK686" s="50" t="e">
        <f t="shared" si="133"/>
        <v>#VALUE!</v>
      </c>
      <c r="AL686" s="50" t="e">
        <f t="shared" si="134"/>
        <v>#VALUE!</v>
      </c>
      <c r="AM686">
        <f t="shared" si="136"/>
        <v>0</v>
      </c>
      <c r="AN686">
        <f t="shared" si="137"/>
        <v>0</v>
      </c>
      <c r="AO686">
        <f t="shared" si="137"/>
        <v>0</v>
      </c>
      <c r="AP686">
        <f t="shared" si="137"/>
        <v>0</v>
      </c>
      <c r="AQ686">
        <f t="shared" si="137"/>
        <v>0</v>
      </c>
      <c r="AR686">
        <f t="shared" si="137"/>
        <v>0</v>
      </c>
      <c r="AS686">
        <f t="shared" si="137"/>
        <v>0</v>
      </c>
      <c r="AT686">
        <f t="shared" si="137"/>
        <v>0</v>
      </c>
      <c r="AU686">
        <f t="shared" si="137"/>
        <v>0</v>
      </c>
      <c r="AV686">
        <f t="shared" si="137"/>
        <v>0</v>
      </c>
      <c r="AW686">
        <f t="shared" si="137"/>
        <v>0</v>
      </c>
      <c r="AX686">
        <f t="shared" si="137"/>
        <v>0</v>
      </c>
    </row>
    <row r="687" spans="3:50" ht="30" customHeight="1" thickTop="1" thickBot="1" x14ac:dyDescent="0.25">
      <c r="C687" s="118"/>
      <c r="D687" s="126"/>
      <c r="E687" s="115"/>
      <c r="F687" s="115"/>
      <c r="G687" s="118"/>
      <c r="H687" s="127"/>
      <c r="I687" s="127"/>
      <c r="J687" s="127"/>
      <c r="K687" s="127"/>
      <c r="L687" s="127"/>
      <c r="M687" s="127"/>
      <c r="N687" s="127"/>
      <c r="O687" s="127"/>
      <c r="P687" s="127"/>
      <c r="Q687" s="109"/>
      <c r="R687" s="127"/>
      <c r="S687" s="127"/>
      <c r="U687" s="15" t="str">
        <f t="shared" si="132"/>
        <v/>
      </c>
      <c r="V687" t="str">
        <f t="shared" si="126"/>
        <v/>
      </c>
      <c r="W687" t="str">
        <f t="shared" si="127"/>
        <v/>
      </c>
      <c r="X687" t="str">
        <f t="shared" si="128"/>
        <v/>
      </c>
      <c r="Y687" t="str">
        <f t="shared" si="129"/>
        <v/>
      </c>
      <c r="Z687" t="str">
        <f t="shared" si="130"/>
        <v/>
      </c>
      <c r="AA687" t="str">
        <f t="shared" si="131"/>
        <v/>
      </c>
      <c r="AB687">
        <v>680</v>
      </c>
      <c r="AC687" t="str">
        <f>IF(ISERROR(IF(U687="","",IF(OR(U687=Cad_Inicial!$D$8,X687=Cad_Inicial!$D$8),Cad_Inicial!$D$8+AB687*1000,0))),"",IF(U687="","",IF(OR(U687=Cad_Inicial!$D$8,X687=Cad_Inicial!$D$8),Cad_Inicial!$D$8+AB687*1000,0)))</f>
        <v/>
      </c>
      <c r="AK687" s="50" t="e">
        <f t="shared" si="133"/>
        <v>#VALUE!</v>
      </c>
      <c r="AL687" s="50" t="e">
        <f t="shared" si="134"/>
        <v>#VALUE!</v>
      </c>
      <c r="AM687">
        <f t="shared" si="136"/>
        <v>0</v>
      </c>
      <c r="AN687">
        <f t="shared" si="137"/>
        <v>0</v>
      </c>
      <c r="AO687">
        <f t="shared" si="137"/>
        <v>0</v>
      </c>
      <c r="AP687">
        <f t="shared" si="137"/>
        <v>0</v>
      </c>
      <c r="AQ687">
        <f t="shared" si="137"/>
        <v>0</v>
      </c>
      <c r="AR687">
        <f t="shared" si="137"/>
        <v>0</v>
      </c>
      <c r="AS687">
        <f t="shared" si="137"/>
        <v>0</v>
      </c>
      <c r="AT687">
        <f t="shared" si="137"/>
        <v>0</v>
      </c>
      <c r="AU687">
        <f t="shared" si="137"/>
        <v>0</v>
      </c>
      <c r="AV687">
        <f t="shared" si="137"/>
        <v>0</v>
      </c>
      <c r="AW687">
        <f t="shared" si="137"/>
        <v>0</v>
      </c>
      <c r="AX687">
        <f t="shared" si="137"/>
        <v>0</v>
      </c>
    </row>
    <row r="688" spans="3:50" ht="30" customHeight="1" thickTop="1" thickBot="1" x14ac:dyDescent="0.25">
      <c r="C688" s="118"/>
      <c r="D688" s="126"/>
      <c r="E688" s="115"/>
      <c r="F688" s="115"/>
      <c r="G688" s="118"/>
      <c r="H688" s="127"/>
      <c r="I688" s="127"/>
      <c r="J688" s="127"/>
      <c r="K688" s="127"/>
      <c r="L688" s="127"/>
      <c r="M688" s="127"/>
      <c r="N688" s="127"/>
      <c r="O688" s="127"/>
      <c r="P688" s="127"/>
      <c r="Q688" s="109"/>
      <c r="R688" s="127"/>
      <c r="S688" s="127"/>
      <c r="U688" s="15" t="str">
        <f t="shared" si="132"/>
        <v/>
      </c>
      <c r="V688" t="str">
        <f t="shared" si="126"/>
        <v/>
      </c>
      <c r="W688" t="str">
        <f t="shared" si="127"/>
        <v/>
      </c>
      <c r="X688" t="str">
        <f t="shared" si="128"/>
        <v/>
      </c>
      <c r="Y688" t="str">
        <f t="shared" si="129"/>
        <v/>
      </c>
      <c r="Z688" t="str">
        <f t="shared" si="130"/>
        <v/>
      </c>
      <c r="AA688" t="str">
        <f t="shared" si="131"/>
        <v/>
      </c>
      <c r="AB688">
        <v>681</v>
      </c>
      <c r="AC688" t="str">
        <f>IF(ISERROR(IF(U688="","",IF(OR(U688=Cad_Inicial!$D$8,X688=Cad_Inicial!$D$8),Cad_Inicial!$D$8+AB688*1000,0))),"",IF(U688="","",IF(OR(U688=Cad_Inicial!$D$8,X688=Cad_Inicial!$D$8),Cad_Inicial!$D$8+AB688*1000,0)))</f>
        <v/>
      </c>
      <c r="AK688" s="50" t="e">
        <f t="shared" si="133"/>
        <v>#VALUE!</v>
      </c>
      <c r="AL688" s="50" t="e">
        <f t="shared" si="134"/>
        <v>#VALUE!</v>
      </c>
      <c r="AM688">
        <f t="shared" si="136"/>
        <v>0</v>
      </c>
      <c r="AN688">
        <f t="shared" si="137"/>
        <v>0</v>
      </c>
      <c r="AO688">
        <f t="shared" si="137"/>
        <v>0</v>
      </c>
      <c r="AP688">
        <f t="shared" si="137"/>
        <v>0</v>
      </c>
      <c r="AQ688">
        <f t="shared" si="137"/>
        <v>0</v>
      </c>
      <c r="AR688">
        <f t="shared" si="137"/>
        <v>0</v>
      </c>
      <c r="AS688">
        <f t="shared" si="137"/>
        <v>0</v>
      </c>
      <c r="AT688">
        <f t="shared" si="137"/>
        <v>0</v>
      </c>
      <c r="AU688">
        <f t="shared" si="137"/>
        <v>0</v>
      </c>
      <c r="AV688">
        <f t="shared" si="137"/>
        <v>0</v>
      </c>
      <c r="AW688">
        <f t="shared" si="137"/>
        <v>0</v>
      </c>
      <c r="AX688">
        <f t="shared" si="137"/>
        <v>0</v>
      </c>
    </row>
    <row r="689" spans="3:50" ht="30" customHeight="1" thickTop="1" thickBot="1" x14ac:dyDescent="0.25">
      <c r="C689" s="118"/>
      <c r="D689" s="126"/>
      <c r="E689" s="115"/>
      <c r="F689" s="115"/>
      <c r="G689" s="118"/>
      <c r="H689" s="127"/>
      <c r="I689" s="127"/>
      <c r="J689" s="127"/>
      <c r="K689" s="127"/>
      <c r="L689" s="127"/>
      <c r="M689" s="127"/>
      <c r="N689" s="127"/>
      <c r="O689" s="127"/>
      <c r="P689" s="127"/>
      <c r="Q689" s="109"/>
      <c r="R689" s="127"/>
      <c r="S689" s="127"/>
      <c r="U689" s="15" t="str">
        <f t="shared" si="132"/>
        <v/>
      </c>
      <c r="V689" t="str">
        <f t="shared" si="126"/>
        <v/>
      </c>
      <c r="W689" t="str">
        <f t="shared" si="127"/>
        <v/>
      </c>
      <c r="X689" t="str">
        <f t="shared" si="128"/>
        <v/>
      </c>
      <c r="Y689" t="str">
        <f t="shared" si="129"/>
        <v/>
      </c>
      <c r="Z689" t="str">
        <f t="shared" si="130"/>
        <v/>
      </c>
      <c r="AA689" t="str">
        <f t="shared" si="131"/>
        <v/>
      </c>
      <c r="AB689">
        <v>682</v>
      </c>
      <c r="AC689" t="str">
        <f>IF(ISERROR(IF(U689="","",IF(OR(U689=Cad_Inicial!$D$8,X689=Cad_Inicial!$D$8),Cad_Inicial!$D$8+AB689*1000,0))),"",IF(U689="","",IF(OR(U689=Cad_Inicial!$D$8,X689=Cad_Inicial!$D$8),Cad_Inicial!$D$8+AB689*1000,0)))</f>
        <v/>
      </c>
      <c r="AK689" s="50" t="e">
        <f t="shared" si="133"/>
        <v>#VALUE!</v>
      </c>
      <c r="AL689" s="50" t="e">
        <f t="shared" si="134"/>
        <v>#VALUE!</v>
      </c>
      <c r="AM689">
        <f t="shared" si="136"/>
        <v>0</v>
      </c>
      <c r="AN689">
        <f t="shared" si="137"/>
        <v>0</v>
      </c>
      <c r="AO689">
        <f t="shared" si="137"/>
        <v>0</v>
      </c>
      <c r="AP689">
        <f t="shared" si="137"/>
        <v>0</v>
      </c>
      <c r="AQ689">
        <f t="shared" si="137"/>
        <v>0</v>
      </c>
      <c r="AR689">
        <f t="shared" si="137"/>
        <v>0</v>
      </c>
      <c r="AS689">
        <f t="shared" si="137"/>
        <v>0</v>
      </c>
      <c r="AT689">
        <f t="shared" si="137"/>
        <v>0</v>
      </c>
      <c r="AU689">
        <f t="shared" si="137"/>
        <v>0</v>
      </c>
      <c r="AV689">
        <f t="shared" si="137"/>
        <v>0</v>
      </c>
      <c r="AW689">
        <f t="shared" si="137"/>
        <v>0</v>
      </c>
      <c r="AX689">
        <f t="shared" si="137"/>
        <v>0</v>
      </c>
    </row>
    <row r="690" spans="3:50" ht="30" customHeight="1" thickTop="1" thickBot="1" x14ac:dyDescent="0.25">
      <c r="C690" s="118"/>
      <c r="D690" s="126"/>
      <c r="E690" s="115"/>
      <c r="F690" s="115"/>
      <c r="G690" s="118"/>
      <c r="H690" s="127"/>
      <c r="I690" s="127"/>
      <c r="J690" s="127"/>
      <c r="K690" s="127"/>
      <c r="L690" s="127"/>
      <c r="M690" s="127"/>
      <c r="N690" s="127"/>
      <c r="O690" s="127"/>
      <c r="P690" s="127"/>
      <c r="Q690" s="109"/>
      <c r="R690" s="127"/>
      <c r="S690" s="127"/>
      <c r="U690" s="15" t="str">
        <f t="shared" si="132"/>
        <v/>
      </c>
      <c r="V690" t="str">
        <f t="shared" si="126"/>
        <v/>
      </c>
      <c r="W690" t="str">
        <f t="shared" si="127"/>
        <v/>
      </c>
      <c r="X690" t="str">
        <f t="shared" si="128"/>
        <v/>
      </c>
      <c r="Y690" t="str">
        <f t="shared" si="129"/>
        <v/>
      </c>
      <c r="Z690" t="str">
        <f t="shared" si="130"/>
        <v/>
      </c>
      <c r="AA690" t="str">
        <f t="shared" si="131"/>
        <v/>
      </c>
      <c r="AB690">
        <v>683</v>
      </c>
      <c r="AC690" t="str">
        <f>IF(ISERROR(IF(U690="","",IF(OR(U690=Cad_Inicial!$D$8,X690=Cad_Inicial!$D$8),Cad_Inicial!$D$8+AB690*1000,0))),"",IF(U690="","",IF(OR(U690=Cad_Inicial!$D$8,X690=Cad_Inicial!$D$8),Cad_Inicial!$D$8+AB690*1000,0)))</f>
        <v/>
      </c>
      <c r="AK690" s="50" t="e">
        <f t="shared" si="133"/>
        <v>#VALUE!</v>
      </c>
      <c r="AL690" s="50" t="e">
        <f t="shared" si="134"/>
        <v>#VALUE!</v>
      </c>
      <c r="AM690">
        <f t="shared" si="136"/>
        <v>0</v>
      </c>
      <c r="AN690">
        <f t="shared" si="137"/>
        <v>0</v>
      </c>
      <c r="AO690">
        <f t="shared" si="137"/>
        <v>0</v>
      </c>
      <c r="AP690">
        <f t="shared" si="137"/>
        <v>0</v>
      </c>
      <c r="AQ690">
        <f t="shared" si="137"/>
        <v>0</v>
      </c>
      <c r="AR690">
        <f t="shared" si="137"/>
        <v>0</v>
      </c>
      <c r="AS690">
        <f t="shared" si="137"/>
        <v>0</v>
      </c>
      <c r="AT690">
        <f t="shared" si="137"/>
        <v>0</v>
      </c>
      <c r="AU690">
        <f t="shared" si="137"/>
        <v>0</v>
      </c>
      <c r="AV690">
        <f t="shared" si="137"/>
        <v>0</v>
      </c>
      <c r="AW690">
        <f t="shared" si="137"/>
        <v>0</v>
      </c>
      <c r="AX690">
        <f t="shared" si="137"/>
        <v>0</v>
      </c>
    </row>
    <row r="691" spans="3:50" ht="30" customHeight="1" thickTop="1" thickBot="1" x14ac:dyDescent="0.25">
      <c r="C691" s="118"/>
      <c r="D691" s="126"/>
      <c r="E691" s="115"/>
      <c r="F691" s="115"/>
      <c r="G691" s="118"/>
      <c r="H691" s="127"/>
      <c r="I691" s="127"/>
      <c r="J691" s="127"/>
      <c r="K691" s="127"/>
      <c r="L691" s="127"/>
      <c r="M691" s="127"/>
      <c r="N691" s="127"/>
      <c r="O691" s="127"/>
      <c r="P691" s="127"/>
      <c r="Q691" s="109"/>
      <c r="R691" s="127"/>
      <c r="S691" s="127"/>
      <c r="U691" s="15" t="str">
        <f t="shared" si="132"/>
        <v/>
      </c>
      <c r="V691" t="str">
        <f t="shared" si="126"/>
        <v/>
      </c>
      <c r="W691" t="str">
        <f t="shared" si="127"/>
        <v/>
      </c>
      <c r="X691" t="str">
        <f t="shared" si="128"/>
        <v/>
      </c>
      <c r="Y691" t="str">
        <f t="shared" si="129"/>
        <v/>
      </c>
      <c r="Z691" t="str">
        <f t="shared" si="130"/>
        <v/>
      </c>
      <c r="AA691" t="str">
        <f t="shared" si="131"/>
        <v/>
      </c>
      <c r="AB691">
        <v>684</v>
      </c>
      <c r="AC691" t="str">
        <f>IF(ISERROR(IF(U691="","",IF(OR(U691=Cad_Inicial!$D$8,X691=Cad_Inicial!$D$8),Cad_Inicial!$D$8+AB691*1000,0))),"",IF(U691="","",IF(OR(U691=Cad_Inicial!$D$8,X691=Cad_Inicial!$D$8),Cad_Inicial!$D$8+AB691*1000,0)))</f>
        <v/>
      </c>
      <c r="AK691" s="50" t="e">
        <f t="shared" si="133"/>
        <v>#VALUE!</v>
      </c>
      <c r="AL691" s="50" t="e">
        <f t="shared" si="134"/>
        <v>#VALUE!</v>
      </c>
      <c r="AM691">
        <f t="shared" si="136"/>
        <v>0</v>
      </c>
      <c r="AN691">
        <f t="shared" si="137"/>
        <v>0</v>
      </c>
      <c r="AO691">
        <f t="shared" si="137"/>
        <v>0</v>
      </c>
      <c r="AP691">
        <f t="shared" si="137"/>
        <v>0</v>
      </c>
      <c r="AQ691">
        <f t="shared" si="137"/>
        <v>0</v>
      </c>
      <c r="AR691">
        <f t="shared" si="137"/>
        <v>0</v>
      </c>
      <c r="AS691">
        <f t="shared" si="137"/>
        <v>0</v>
      </c>
      <c r="AT691">
        <f t="shared" si="137"/>
        <v>0</v>
      </c>
      <c r="AU691">
        <f t="shared" si="137"/>
        <v>0</v>
      </c>
      <c r="AV691">
        <f t="shared" si="137"/>
        <v>0</v>
      </c>
      <c r="AW691">
        <f t="shared" si="137"/>
        <v>0</v>
      </c>
      <c r="AX691">
        <f t="shared" si="137"/>
        <v>0</v>
      </c>
    </row>
    <row r="692" spans="3:50" ht="30" customHeight="1" thickTop="1" thickBot="1" x14ac:dyDescent="0.25">
      <c r="C692" s="118"/>
      <c r="D692" s="126"/>
      <c r="E692" s="115"/>
      <c r="F692" s="115"/>
      <c r="G692" s="118"/>
      <c r="H692" s="127"/>
      <c r="I692" s="127"/>
      <c r="J692" s="127"/>
      <c r="K692" s="127"/>
      <c r="L692" s="127"/>
      <c r="M692" s="127"/>
      <c r="N692" s="127"/>
      <c r="O692" s="127"/>
      <c r="P692" s="127"/>
      <c r="Q692" s="109"/>
      <c r="R692" s="127"/>
      <c r="S692" s="127"/>
      <c r="U692" s="15" t="str">
        <f t="shared" si="132"/>
        <v/>
      </c>
      <c r="V692" t="str">
        <f t="shared" si="126"/>
        <v/>
      </c>
      <c r="W692" t="str">
        <f t="shared" si="127"/>
        <v/>
      </c>
      <c r="X692" t="str">
        <f t="shared" si="128"/>
        <v/>
      </c>
      <c r="Y692" t="str">
        <f t="shared" si="129"/>
        <v/>
      </c>
      <c r="Z692" t="str">
        <f t="shared" si="130"/>
        <v/>
      </c>
      <c r="AA692" t="str">
        <f t="shared" si="131"/>
        <v/>
      </c>
      <c r="AB692">
        <v>685</v>
      </c>
      <c r="AC692" t="str">
        <f>IF(ISERROR(IF(U692="","",IF(OR(U692=Cad_Inicial!$D$8,X692=Cad_Inicial!$D$8),Cad_Inicial!$D$8+AB692*1000,0))),"",IF(U692="","",IF(OR(U692=Cad_Inicial!$D$8,X692=Cad_Inicial!$D$8),Cad_Inicial!$D$8+AB692*1000,0)))</f>
        <v/>
      </c>
      <c r="AK692" s="50" t="e">
        <f t="shared" si="133"/>
        <v>#VALUE!</v>
      </c>
      <c r="AL692" s="50" t="e">
        <f t="shared" si="134"/>
        <v>#VALUE!</v>
      </c>
      <c r="AM692">
        <f t="shared" si="136"/>
        <v>0</v>
      </c>
      <c r="AN692">
        <f t="shared" si="137"/>
        <v>0</v>
      </c>
      <c r="AO692">
        <f t="shared" si="137"/>
        <v>0</v>
      </c>
      <c r="AP692">
        <f t="shared" si="137"/>
        <v>0</v>
      </c>
      <c r="AQ692">
        <f t="shared" si="137"/>
        <v>0</v>
      </c>
      <c r="AR692">
        <f t="shared" si="137"/>
        <v>0</v>
      </c>
      <c r="AS692">
        <f t="shared" si="137"/>
        <v>0</v>
      </c>
      <c r="AT692">
        <f t="shared" si="137"/>
        <v>0</v>
      </c>
      <c r="AU692">
        <f t="shared" si="137"/>
        <v>0</v>
      </c>
      <c r="AV692">
        <f t="shared" si="137"/>
        <v>0</v>
      </c>
      <c r="AW692">
        <f t="shared" si="137"/>
        <v>0</v>
      </c>
      <c r="AX692">
        <f t="shared" si="137"/>
        <v>0</v>
      </c>
    </row>
    <row r="693" spans="3:50" ht="30" customHeight="1" thickTop="1" thickBot="1" x14ac:dyDescent="0.25">
      <c r="C693" s="118"/>
      <c r="D693" s="126"/>
      <c r="E693" s="115"/>
      <c r="F693" s="115"/>
      <c r="G693" s="118"/>
      <c r="H693" s="127"/>
      <c r="I693" s="127"/>
      <c r="J693" s="127"/>
      <c r="K693" s="127"/>
      <c r="L693" s="127"/>
      <c r="M693" s="127"/>
      <c r="N693" s="127"/>
      <c r="O693" s="127"/>
      <c r="P693" s="127"/>
      <c r="Q693" s="109"/>
      <c r="R693" s="127"/>
      <c r="S693" s="127"/>
      <c r="U693" s="15" t="str">
        <f t="shared" si="132"/>
        <v/>
      </c>
      <c r="V693" t="str">
        <f t="shared" si="126"/>
        <v/>
      </c>
      <c r="W693" t="str">
        <f t="shared" si="127"/>
        <v/>
      </c>
      <c r="X693" t="str">
        <f t="shared" si="128"/>
        <v/>
      </c>
      <c r="Y693" t="str">
        <f t="shared" si="129"/>
        <v/>
      </c>
      <c r="Z693" t="str">
        <f t="shared" si="130"/>
        <v/>
      </c>
      <c r="AA693" t="str">
        <f t="shared" si="131"/>
        <v/>
      </c>
      <c r="AB693">
        <v>686</v>
      </c>
      <c r="AC693" t="str">
        <f>IF(ISERROR(IF(U693="","",IF(OR(U693=Cad_Inicial!$D$8,X693=Cad_Inicial!$D$8),Cad_Inicial!$D$8+AB693*1000,0))),"",IF(U693="","",IF(OR(U693=Cad_Inicial!$D$8,X693=Cad_Inicial!$D$8),Cad_Inicial!$D$8+AB693*1000,0)))</f>
        <v/>
      </c>
      <c r="AK693" s="50" t="e">
        <f t="shared" si="133"/>
        <v>#VALUE!</v>
      </c>
      <c r="AL693" s="50" t="e">
        <f t="shared" si="134"/>
        <v>#VALUE!</v>
      </c>
      <c r="AM693">
        <f t="shared" si="136"/>
        <v>0</v>
      </c>
      <c r="AN693">
        <f t="shared" si="137"/>
        <v>0</v>
      </c>
      <c r="AO693">
        <f t="shared" si="137"/>
        <v>0</v>
      </c>
      <c r="AP693">
        <f t="shared" si="137"/>
        <v>0</v>
      </c>
      <c r="AQ693">
        <f t="shared" si="137"/>
        <v>0</v>
      </c>
      <c r="AR693">
        <f t="shared" si="137"/>
        <v>0</v>
      </c>
      <c r="AS693">
        <f t="shared" si="137"/>
        <v>0</v>
      </c>
      <c r="AT693">
        <f t="shared" si="137"/>
        <v>0</v>
      </c>
      <c r="AU693">
        <f t="shared" si="137"/>
        <v>0</v>
      </c>
      <c r="AV693">
        <f t="shared" si="137"/>
        <v>0</v>
      </c>
      <c r="AW693">
        <f t="shared" si="137"/>
        <v>0</v>
      </c>
      <c r="AX693">
        <f t="shared" si="137"/>
        <v>0</v>
      </c>
    </row>
    <row r="694" spans="3:50" ht="30" customHeight="1" thickTop="1" thickBot="1" x14ac:dyDescent="0.25">
      <c r="C694" s="118"/>
      <c r="D694" s="126"/>
      <c r="E694" s="115"/>
      <c r="F694" s="115"/>
      <c r="G694" s="118"/>
      <c r="H694" s="127"/>
      <c r="I694" s="127"/>
      <c r="J694" s="127"/>
      <c r="K694" s="127"/>
      <c r="L694" s="127"/>
      <c r="M694" s="127"/>
      <c r="N694" s="127"/>
      <c r="O694" s="127"/>
      <c r="P694" s="127"/>
      <c r="Q694" s="109"/>
      <c r="R694" s="127"/>
      <c r="S694" s="127"/>
      <c r="U694" s="15" t="str">
        <f t="shared" si="132"/>
        <v/>
      </c>
      <c r="V694" t="str">
        <f t="shared" si="126"/>
        <v/>
      </c>
      <c r="W694" t="str">
        <f t="shared" si="127"/>
        <v/>
      </c>
      <c r="X694" t="str">
        <f t="shared" si="128"/>
        <v/>
      </c>
      <c r="Y694" t="str">
        <f t="shared" si="129"/>
        <v/>
      </c>
      <c r="Z694" t="str">
        <f t="shared" si="130"/>
        <v/>
      </c>
      <c r="AA694" t="str">
        <f t="shared" si="131"/>
        <v/>
      </c>
      <c r="AB694">
        <v>687</v>
      </c>
      <c r="AC694" t="str">
        <f>IF(ISERROR(IF(U694="","",IF(OR(U694=Cad_Inicial!$D$8,X694=Cad_Inicial!$D$8),Cad_Inicial!$D$8+AB694*1000,0))),"",IF(U694="","",IF(OR(U694=Cad_Inicial!$D$8,X694=Cad_Inicial!$D$8),Cad_Inicial!$D$8+AB694*1000,0)))</f>
        <v/>
      </c>
      <c r="AK694" s="50" t="e">
        <f t="shared" si="133"/>
        <v>#VALUE!</v>
      </c>
      <c r="AL694" s="50" t="e">
        <f t="shared" si="134"/>
        <v>#VALUE!</v>
      </c>
      <c r="AM694">
        <f t="shared" si="136"/>
        <v>0</v>
      </c>
      <c r="AN694">
        <f t="shared" si="137"/>
        <v>0</v>
      </c>
      <c r="AO694">
        <f t="shared" si="137"/>
        <v>0</v>
      </c>
      <c r="AP694">
        <f t="shared" si="137"/>
        <v>0</v>
      </c>
      <c r="AQ694">
        <f t="shared" si="137"/>
        <v>0</v>
      </c>
      <c r="AR694">
        <f t="shared" si="137"/>
        <v>0</v>
      </c>
      <c r="AS694">
        <f t="shared" si="137"/>
        <v>0</v>
      </c>
      <c r="AT694">
        <f t="shared" si="137"/>
        <v>0</v>
      </c>
      <c r="AU694">
        <f t="shared" si="137"/>
        <v>0</v>
      </c>
      <c r="AV694">
        <f t="shared" si="137"/>
        <v>0</v>
      </c>
      <c r="AW694">
        <f t="shared" si="137"/>
        <v>0</v>
      </c>
      <c r="AX694">
        <f t="shared" si="137"/>
        <v>0</v>
      </c>
    </row>
    <row r="695" spans="3:50" ht="30" customHeight="1" thickTop="1" thickBot="1" x14ac:dyDescent="0.25">
      <c r="C695" s="118"/>
      <c r="D695" s="126"/>
      <c r="E695" s="115"/>
      <c r="F695" s="115"/>
      <c r="G695" s="118"/>
      <c r="H695" s="127"/>
      <c r="I695" s="127"/>
      <c r="J695" s="127"/>
      <c r="K695" s="127"/>
      <c r="L695" s="127"/>
      <c r="M695" s="127"/>
      <c r="N695" s="127"/>
      <c r="O695" s="127"/>
      <c r="P695" s="127"/>
      <c r="Q695" s="109"/>
      <c r="R695" s="127"/>
      <c r="S695" s="127"/>
      <c r="U695" s="15" t="str">
        <f t="shared" si="132"/>
        <v/>
      </c>
      <c r="V695" t="str">
        <f t="shared" si="126"/>
        <v/>
      </c>
      <c r="W695" t="str">
        <f t="shared" si="127"/>
        <v/>
      </c>
      <c r="X695" t="str">
        <f t="shared" si="128"/>
        <v/>
      </c>
      <c r="Y695" t="str">
        <f t="shared" si="129"/>
        <v/>
      </c>
      <c r="Z695" t="str">
        <f t="shared" si="130"/>
        <v/>
      </c>
      <c r="AA695" t="str">
        <f t="shared" si="131"/>
        <v/>
      </c>
      <c r="AB695">
        <v>688</v>
      </c>
      <c r="AC695" t="str">
        <f>IF(ISERROR(IF(U695="","",IF(OR(U695=Cad_Inicial!$D$8,X695=Cad_Inicial!$D$8),Cad_Inicial!$D$8+AB695*1000,0))),"",IF(U695="","",IF(OR(U695=Cad_Inicial!$D$8,X695=Cad_Inicial!$D$8),Cad_Inicial!$D$8+AB695*1000,0)))</f>
        <v/>
      </c>
      <c r="AK695" s="50" t="e">
        <f t="shared" si="133"/>
        <v>#VALUE!</v>
      </c>
      <c r="AL695" s="50" t="e">
        <f t="shared" si="134"/>
        <v>#VALUE!</v>
      </c>
      <c r="AM695">
        <f t="shared" si="136"/>
        <v>0</v>
      </c>
      <c r="AN695">
        <f t="shared" si="137"/>
        <v>0</v>
      </c>
      <c r="AO695">
        <f t="shared" si="137"/>
        <v>0</v>
      </c>
      <c r="AP695">
        <f t="shared" si="137"/>
        <v>0</v>
      </c>
      <c r="AQ695">
        <f t="shared" si="137"/>
        <v>0</v>
      </c>
      <c r="AR695">
        <f t="shared" si="137"/>
        <v>0</v>
      </c>
      <c r="AS695">
        <f t="shared" si="137"/>
        <v>0</v>
      </c>
      <c r="AT695">
        <f t="shared" si="137"/>
        <v>0</v>
      </c>
      <c r="AU695">
        <f t="shared" si="137"/>
        <v>0</v>
      </c>
      <c r="AV695">
        <f t="shared" si="137"/>
        <v>0</v>
      </c>
      <c r="AW695">
        <f t="shared" si="137"/>
        <v>0</v>
      </c>
      <c r="AX695">
        <f t="shared" si="137"/>
        <v>0</v>
      </c>
    </row>
    <row r="696" spans="3:50" ht="30" customHeight="1" thickTop="1" thickBot="1" x14ac:dyDescent="0.25">
      <c r="C696" s="118"/>
      <c r="D696" s="126"/>
      <c r="E696" s="115"/>
      <c r="F696" s="115"/>
      <c r="G696" s="118"/>
      <c r="H696" s="127"/>
      <c r="I696" s="127"/>
      <c r="J696" s="127"/>
      <c r="K696" s="127"/>
      <c r="L696" s="127"/>
      <c r="M696" s="127"/>
      <c r="N696" s="127"/>
      <c r="O696" s="127"/>
      <c r="P696" s="127"/>
      <c r="Q696" s="109"/>
      <c r="R696" s="127"/>
      <c r="S696" s="127"/>
      <c r="U696" s="15" t="str">
        <f t="shared" si="132"/>
        <v/>
      </c>
      <c r="V696" t="str">
        <f t="shared" si="126"/>
        <v/>
      </c>
      <c r="W696" t="str">
        <f t="shared" si="127"/>
        <v/>
      </c>
      <c r="X696" t="str">
        <f t="shared" si="128"/>
        <v/>
      </c>
      <c r="Y696" t="str">
        <f t="shared" si="129"/>
        <v/>
      </c>
      <c r="Z696" t="str">
        <f t="shared" si="130"/>
        <v/>
      </c>
      <c r="AA696" t="str">
        <f t="shared" si="131"/>
        <v/>
      </c>
      <c r="AB696">
        <v>689</v>
      </c>
      <c r="AC696" t="str">
        <f>IF(ISERROR(IF(U696="","",IF(OR(U696=Cad_Inicial!$D$8,X696=Cad_Inicial!$D$8),Cad_Inicial!$D$8+AB696*1000,0))),"",IF(U696="","",IF(OR(U696=Cad_Inicial!$D$8,X696=Cad_Inicial!$D$8),Cad_Inicial!$D$8+AB696*1000,0)))</f>
        <v/>
      </c>
      <c r="AK696" s="50" t="e">
        <f t="shared" si="133"/>
        <v>#VALUE!</v>
      </c>
      <c r="AL696" s="50" t="e">
        <f t="shared" si="134"/>
        <v>#VALUE!</v>
      </c>
      <c r="AM696">
        <f t="shared" si="136"/>
        <v>0</v>
      </c>
      <c r="AN696">
        <f t="shared" si="137"/>
        <v>0</v>
      </c>
      <c r="AO696">
        <f t="shared" si="137"/>
        <v>0</v>
      </c>
      <c r="AP696">
        <f t="shared" si="137"/>
        <v>0</v>
      </c>
      <c r="AQ696">
        <f t="shared" si="137"/>
        <v>0</v>
      </c>
      <c r="AR696">
        <f t="shared" si="137"/>
        <v>0</v>
      </c>
      <c r="AS696">
        <f t="shared" si="137"/>
        <v>0</v>
      </c>
      <c r="AT696">
        <f t="shared" si="137"/>
        <v>0</v>
      </c>
      <c r="AU696">
        <f t="shared" si="137"/>
        <v>0</v>
      </c>
      <c r="AV696">
        <f t="shared" si="137"/>
        <v>0</v>
      </c>
      <c r="AW696">
        <f t="shared" si="137"/>
        <v>0</v>
      </c>
      <c r="AX696">
        <f t="shared" si="137"/>
        <v>0</v>
      </c>
    </row>
    <row r="697" spans="3:50" ht="30" customHeight="1" thickTop="1" thickBot="1" x14ac:dyDescent="0.25">
      <c r="C697" s="118"/>
      <c r="D697" s="126"/>
      <c r="E697" s="115"/>
      <c r="F697" s="115"/>
      <c r="G697" s="118"/>
      <c r="H697" s="127"/>
      <c r="I697" s="127"/>
      <c r="J697" s="127"/>
      <c r="K697" s="127"/>
      <c r="L697" s="127"/>
      <c r="M697" s="127"/>
      <c r="N697" s="127"/>
      <c r="O697" s="127"/>
      <c r="P697" s="127"/>
      <c r="Q697" s="109"/>
      <c r="R697" s="127"/>
      <c r="S697" s="127"/>
      <c r="U697" s="15" t="str">
        <f t="shared" si="132"/>
        <v/>
      </c>
      <c r="V697" t="str">
        <f t="shared" si="126"/>
        <v/>
      </c>
      <c r="W697" t="str">
        <f t="shared" si="127"/>
        <v/>
      </c>
      <c r="X697" t="str">
        <f t="shared" si="128"/>
        <v/>
      </c>
      <c r="Y697" t="str">
        <f t="shared" si="129"/>
        <v/>
      </c>
      <c r="Z697" t="str">
        <f t="shared" si="130"/>
        <v/>
      </c>
      <c r="AA697" t="str">
        <f t="shared" si="131"/>
        <v/>
      </c>
      <c r="AB697">
        <v>690</v>
      </c>
      <c r="AC697" t="str">
        <f>IF(ISERROR(IF(U697="","",IF(OR(U697=Cad_Inicial!$D$8,X697=Cad_Inicial!$D$8),Cad_Inicial!$D$8+AB697*1000,0))),"",IF(U697="","",IF(OR(U697=Cad_Inicial!$D$8,X697=Cad_Inicial!$D$8),Cad_Inicial!$D$8+AB697*1000,0)))</f>
        <v/>
      </c>
      <c r="AK697" s="50" t="e">
        <f t="shared" si="133"/>
        <v>#VALUE!</v>
      </c>
      <c r="AL697" s="50" t="e">
        <f t="shared" si="134"/>
        <v>#VALUE!</v>
      </c>
      <c r="AM697">
        <f t="shared" si="136"/>
        <v>0</v>
      </c>
      <c r="AN697">
        <f t="shared" si="137"/>
        <v>0</v>
      </c>
      <c r="AO697">
        <f t="shared" si="137"/>
        <v>0</v>
      </c>
      <c r="AP697">
        <f t="shared" si="137"/>
        <v>0</v>
      </c>
      <c r="AQ697">
        <f t="shared" si="137"/>
        <v>0</v>
      </c>
      <c r="AR697">
        <f t="shared" si="137"/>
        <v>0</v>
      </c>
      <c r="AS697">
        <f t="shared" si="137"/>
        <v>0</v>
      </c>
      <c r="AT697">
        <f t="shared" si="137"/>
        <v>0</v>
      </c>
      <c r="AU697">
        <f t="shared" si="137"/>
        <v>0</v>
      </c>
      <c r="AV697">
        <f t="shared" si="137"/>
        <v>0</v>
      </c>
      <c r="AW697">
        <f t="shared" si="137"/>
        <v>0</v>
      </c>
      <c r="AX697">
        <f t="shared" si="137"/>
        <v>0</v>
      </c>
    </row>
    <row r="698" spans="3:50" ht="30" customHeight="1" thickTop="1" thickBot="1" x14ac:dyDescent="0.25">
      <c r="C698" s="118"/>
      <c r="D698" s="126"/>
      <c r="E698" s="115"/>
      <c r="F698" s="115"/>
      <c r="G698" s="118"/>
      <c r="H698" s="127"/>
      <c r="I698" s="127"/>
      <c r="J698" s="127"/>
      <c r="K698" s="127"/>
      <c r="L698" s="127"/>
      <c r="M698" s="127"/>
      <c r="N698" s="127"/>
      <c r="O698" s="127"/>
      <c r="P698" s="127"/>
      <c r="Q698" s="109"/>
      <c r="R698" s="127"/>
      <c r="S698" s="127"/>
      <c r="U698" s="15" t="str">
        <f t="shared" si="132"/>
        <v/>
      </c>
      <c r="V698" t="str">
        <f t="shared" si="126"/>
        <v/>
      </c>
      <c r="W698" t="str">
        <f t="shared" si="127"/>
        <v/>
      </c>
      <c r="X698" t="str">
        <f t="shared" si="128"/>
        <v/>
      </c>
      <c r="Y698" t="str">
        <f t="shared" si="129"/>
        <v/>
      </c>
      <c r="Z698" t="str">
        <f t="shared" si="130"/>
        <v/>
      </c>
      <c r="AA698" t="str">
        <f t="shared" si="131"/>
        <v/>
      </c>
      <c r="AB698">
        <v>691</v>
      </c>
      <c r="AC698" t="str">
        <f>IF(ISERROR(IF(U698="","",IF(OR(U698=Cad_Inicial!$D$8,X698=Cad_Inicial!$D$8),Cad_Inicial!$D$8+AB698*1000,0))),"",IF(U698="","",IF(OR(U698=Cad_Inicial!$D$8,X698=Cad_Inicial!$D$8),Cad_Inicial!$D$8+AB698*1000,0)))</f>
        <v/>
      </c>
      <c r="AK698" s="50" t="e">
        <f t="shared" si="133"/>
        <v>#VALUE!</v>
      </c>
      <c r="AL698" s="50" t="e">
        <f t="shared" si="134"/>
        <v>#VALUE!</v>
      </c>
      <c r="AM698">
        <f t="shared" si="136"/>
        <v>0</v>
      </c>
      <c r="AN698">
        <f t="shared" si="137"/>
        <v>0</v>
      </c>
      <c r="AO698">
        <f t="shared" si="137"/>
        <v>0</v>
      </c>
      <c r="AP698">
        <f t="shared" si="137"/>
        <v>0</v>
      </c>
      <c r="AQ698">
        <f t="shared" si="137"/>
        <v>0</v>
      </c>
      <c r="AR698">
        <f t="shared" si="137"/>
        <v>0</v>
      </c>
      <c r="AS698">
        <f t="shared" si="137"/>
        <v>0</v>
      </c>
      <c r="AT698">
        <f t="shared" si="137"/>
        <v>0</v>
      </c>
      <c r="AU698">
        <f t="shared" si="137"/>
        <v>0</v>
      </c>
      <c r="AV698">
        <f t="shared" si="137"/>
        <v>0</v>
      </c>
      <c r="AW698">
        <f t="shared" si="137"/>
        <v>0</v>
      </c>
      <c r="AX698">
        <f t="shared" si="137"/>
        <v>0</v>
      </c>
    </row>
    <row r="699" spans="3:50" ht="30" customHeight="1" thickTop="1" thickBot="1" x14ac:dyDescent="0.25">
      <c r="C699" s="118"/>
      <c r="D699" s="126"/>
      <c r="E699" s="115"/>
      <c r="F699" s="115"/>
      <c r="G699" s="118"/>
      <c r="H699" s="127"/>
      <c r="I699" s="127"/>
      <c r="J699" s="127"/>
      <c r="K699" s="127"/>
      <c r="L699" s="127"/>
      <c r="M699" s="127"/>
      <c r="N699" s="127"/>
      <c r="O699" s="127"/>
      <c r="P699" s="127"/>
      <c r="Q699" s="109"/>
      <c r="R699" s="127"/>
      <c r="S699" s="127"/>
      <c r="U699" s="15" t="str">
        <f t="shared" si="132"/>
        <v/>
      </c>
      <c r="V699" t="str">
        <f t="shared" si="126"/>
        <v/>
      </c>
      <c r="W699" t="str">
        <f t="shared" si="127"/>
        <v/>
      </c>
      <c r="X699" t="str">
        <f t="shared" si="128"/>
        <v/>
      </c>
      <c r="Y699" t="str">
        <f t="shared" si="129"/>
        <v/>
      </c>
      <c r="Z699" t="str">
        <f t="shared" si="130"/>
        <v/>
      </c>
      <c r="AA699" t="str">
        <f t="shared" si="131"/>
        <v/>
      </c>
      <c r="AB699">
        <v>692</v>
      </c>
      <c r="AC699" t="str">
        <f>IF(ISERROR(IF(U699="","",IF(OR(U699=Cad_Inicial!$D$8,X699=Cad_Inicial!$D$8),Cad_Inicial!$D$8+AB699*1000,0))),"",IF(U699="","",IF(OR(U699=Cad_Inicial!$D$8,X699=Cad_Inicial!$D$8),Cad_Inicial!$D$8+AB699*1000,0)))</f>
        <v/>
      </c>
      <c r="AK699" s="50" t="e">
        <f t="shared" si="133"/>
        <v>#VALUE!</v>
      </c>
      <c r="AL699" s="50" t="e">
        <f t="shared" si="134"/>
        <v>#VALUE!</v>
      </c>
      <c r="AM699">
        <f t="shared" si="136"/>
        <v>0</v>
      </c>
      <c r="AN699">
        <f t="shared" si="137"/>
        <v>0</v>
      </c>
      <c r="AO699">
        <f t="shared" si="137"/>
        <v>0</v>
      </c>
      <c r="AP699">
        <f t="shared" si="137"/>
        <v>0</v>
      </c>
      <c r="AQ699">
        <f t="shared" si="137"/>
        <v>0</v>
      </c>
      <c r="AR699">
        <f t="shared" si="137"/>
        <v>0</v>
      </c>
      <c r="AS699">
        <f t="shared" si="137"/>
        <v>0</v>
      </c>
      <c r="AT699">
        <f t="shared" si="137"/>
        <v>0</v>
      </c>
      <c r="AU699">
        <f t="shared" si="137"/>
        <v>0</v>
      </c>
      <c r="AV699">
        <f t="shared" si="137"/>
        <v>0</v>
      </c>
      <c r="AW699">
        <f t="shared" si="137"/>
        <v>0</v>
      </c>
      <c r="AX699">
        <f t="shared" ref="AN699:AX723" si="138">IFERROR(IF(AND($AK699&lt;=AX$5,$AL699&gt;=AX$5),1,0),0)</f>
        <v>0</v>
      </c>
    </row>
    <row r="700" spans="3:50" ht="30" customHeight="1" thickTop="1" thickBot="1" x14ac:dyDescent="0.25">
      <c r="C700" s="118"/>
      <c r="D700" s="126"/>
      <c r="E700" s="115"/>
      <c r="F700" s="115"/>
      <c r="G700" s="118"/>
      <c r="H700" s="127"/>
      <c r="I700" s="127"/>
      <c r="J700" s="127"/>
      <c r="K700" s="127"/>
      <c r="L700" s="127"/>
      <c r="M700" s="127"/>
      <c r="N700" s="127"/>
      <c r="O700" s="127"/>
      <c r="P700" s="127"/>
      <c r="Q700" s="109"/>
      <c r="R700" s="127"/>
      <c r="S700" s="127"/>
      <c r="U700" s="15" t="str">
        <f t="shared" si="132"/>
        <v/>
      </c>
      <c r="V700" t="str">
        <f t="shared" si="126"/>
        <v/>
      </c>
      <c r="W700" t="str">
        <f t="shared" si="127"/>
        <v/>
      </c>
      <c r="X700" t="str">
        <f t="shared" si="128"/>
        <v/>
      </c>
      <c r="Y700" t="str">
        <f t="shared" si="129"/>
        <v/>
      </c>
      <c r="Z700" t="str">
        <f t="shared" si="130"/>
        <v/>
      </c>
      <c r="AA700" t="str">
        <f t="shared" si="131"/>
        <v/>
      </c>
      <c r="AB700">
        <v>693</v>
      </c>
      <c r="AC700" t="str">
        <f>IF(ISERROR(IF(U700="","",IF(OR(U700=Cad_Inicial!$D$8,X700=Cad_Inicial!$D$8),Cad_Inicial!$D$8+AB700*1000,0))),"",IF(U700="","",IF(OR(U700=Cad_Inicial!$D$8,X700=Cad_Inicial!$D$8),Cad_Inicial!$D$8+AB700*1000,0)))</f>
        <v/>
      </c>
      <c r="AK700" s="50" t="e">
        <f t="shared" si="133"/>
        <v>#VALUE!</v>
      </c>
      <c r="AL700" s="50" t="e">
        <f t="shared" si="134"/>
        <v>#VALUE!</v>
      </c>
      <c r="AM700">
        <f t="shared" si="136"/>
        <v>0</v>
      </c>
      <c r="AN700">
        <f t="shared" si="138"/>
        <v>0</v>
      </c>
      <c r="AO700">
        <f t="shared" si="138"/>
        <v>0</v>
      </c>
      <c r="AP700">
        <f t="shared" si="138"/>
        <v>0</v>
      </c>
      <c r="AQ700">
        <f t="shared" si="138"/>
        <v>0</v>
      </c>
      <c r="AR700">
        <f t="shared" si="138"/>
        <v>0</v>
      </c>
      <c r="AS700">
        <f t="shared" si="138"/>
        <v>0</v>
      </c>
      <c r="AT700">
        <f t="shared" si="138"/>
        <v>0</v>
      </c>
      <c r="AU700">
        <f t="shared" si="138"/>
        <v>0</v>
      </c>
      <c r="AV700">
        <f t="shared" si="138"/>
        <v>0</v>
      </c>
      <c r="AW700">
        <f t="shared" si="138"/>
        <v>0</v>
      </c>
      <c r="AX700">
        <f t="shared" si="138"/>
        <v>0</v>
      </c>
    </row>
    <row r="701" spans="3:50" ht="30" customHeight="1" thickTop="1" thickBot="1" x14ac:dyDescent="0.25">
      <c r="C701" s="118"/>
      <c r="D701" s="126"/>
      <c r="E701" s="115"/>
      <c r="F701" s="115"/>
      <c r="G701" s="118"/>
      <c r="H701" s="127"/>
      <c r="I701" s="127"/>
      <c r="J701" s="127"/>
      <c r="K701" s="127"/>
      <c r="L701" s="127"/>
      <c r="M701" s="127"/>
      <c r="N701" s="127"/>
      <c r="O701" s="127"/>
      <c r="P701" s="127"/>
      <c r="Q701" s="109"/>
      <c r="R701" s="127"/>
      <c r="S701" s="127"/>
      <c r="U701" s="15" t="str">
        <f t="shared" si="132"/>
        <v/>
      </c>
      <c r="V701" t="str">
        <f t="shared" si="126"/>
        <v/>
      </c>
      <c r="W701" t="str">
        <f t="shared" si="127"/>
        <v/>
      </c>
      <c r="X701" t="str">
        <f t="shared" si="128"/>
        <v/>
      </c>
      <c r="Y701" t="str">
        <f t="shared" si="129"/>
        <v/>
      </c>
      <c r="Z701" t="str">
        <f t="shared" si="130"/>
        <v/>
      </c>
      <c r="AA701" t="str">
        <f t="shared" si="131"/>
        <v/>
      </c>
      <c r="AB701">
        <v>694</v>
      </c>
      <c r="AC701" t="str">
        <f>IF(ISERROR(IF(U701="","",IF(OR(U701=Cad_Inicial!$D$8,X701=Cad_Inicial!$D$8),Cad_Inicial!$D$8+AB701*1000,0))),"",IF(U701="","",IF(OR(U701=Cad_Inicial!$D$8,X701=Cad_Inicial!$D$8),Cad_Inicial!$D$8+AB701*1000,0)))</f>
        <v/>
      </c>
      <c r="AK701" s="50" t="e">
        <f t="shared" si="133"/>
        <v>#VALUE!</v>
      </c>
      <c r="AL701" s="50" t="e">
        <f t="shared" si="134"/>
        <v>#VALUE!</v>
      </c>
      <c r="AM701">
        <f t="shared" si="136"/>
        <v>0</v>
      </c>
      <c r="AN701">
        <f t="shared" si="138"/>
        <v>0</v>
      </c>
      <c r="AO701">
        <f t="shared" si="138"/>
        <v>0</v>
      </c>
      <c r="AP701">
        <f t="shared" si="138"/>
        <v>0</v>
      </c>
      <c r="AQ701">
        <f t="shared" si="138"/>
        <v>0</v>
      </c>
      <c r="AR701">
        <f t="shared" si="138"/>
        <v>0</v>
      </c>
      <c r="AS701">
        <f t="shared" si="138"/>
        <v>0</v>
      </c>
      <c r="AT701">
        <f t="shared" si="138"/>
        <v>0</v>
      </c>
      <c r="AU701">
        <f t="shared" si="138"/>
        <v>0</v>
      </c>
      <c r="AV701">
        <f t="shared" si="138"/>
        <v>0</v>
      </c>
      <c r="AW701">
        <f t="shared" si="138"/>
        <v>0</v>
      </c>
      <c r="AX701">
        <f t="shared" si="138"/>
        <v>0</v>
      </c>
    </row>
    <row r="702" spans="3:50" ht="30" customHeight="1" thickTop="1" thickBot="1" x14ac:dyDescent="0.25">
      <c r="C702" s="118"/>
      <c r="D702" s="126"/>
      <c r="E702" s="115"/>
      <c r="F702" s="115"/>
      <c r="G702" s="118"/>
      <c r="H702" s="127"/>
      <c r="I702" s="127"/>
      <c r="J702" s="127"/>
      <c r="K702" s="127"/>
      <c r="L702" s="127"/>
      <c r="M702" s="127"/>
      <c r="N702" s="127"/>
      <c r="O702" s="127"/>
      <c r="P702" s="127"/>
      <c r="Q702" s="109"/>
      <c r="R702" s="127"/>
      <c r="S702" s="127"/>
      <c r="U702" s="15" t="str">
        <f t="shared" si="132"/>
        <v/>
      </c>
      <c r="V702" t="str">
        <f t="shared" si="126"/>
        <v/>
      </c>
      <c r="W702" t="str">
        <f t="shared" si="127"/>
        <v/>
      </c>
      <c r="X702" t="str">
        <f t="shared" si="128"/>
        <v/>
      </c>
      <c r="Y702" t="str">
        <f t="shared" si="129"/>
        <v/>
      </c>
      <c r="Z702" t="str">
        <f t="shared" si="130"/>
        <v/>
      </c>
      <c r="AA702" t="str">
        <f t="shared" si="131"/>
        <v/>
      </c>
      <c r="AB702">
        <v>695</v>
      </c>
      <c r="AC702" t="str">
        <f>IF(ISERROR(IF(U702="","",IF(OR(U702=Cad_Inicial!$D$8,X702=Cad_Inicial!$D$8),Cad_Inicial!$D$8+AB702*1000,0))),"",IF(U702="","",IF(OR(U702=Cad_Inicial!$D$8,X702=Cad_Inicial!$D$8),Cad_Inicial!$D$8+AB702*1000,0)))</f>
        <v/>
      </c>
      <c r="AK702" s="50" t="e">
        <f t="shared" si="133"/>
        <v>#VALUE!</v>
      </c>
      <c r="AL702" s="50" t="e">
        <f t="shared" si="134"/>
        <v>#VALUE!</v>
      </c>
      <c r="AM702">
        <f t="shared" si="136"/>
        <v>0</v>
      </c>
      <c r="AN702">
        <f t="shared" si="138"/>
        <v>0</v>
      </c>
      <c r="AO702">
        <f t="shared" si="138"/>
        <v>0</v>
      </c>
      <c r="AP702">
        <f t="shared" si="138"/>
        <v>0</v>
      </c>
      <c r="AQ702">
        <f t="shared" si="138"/>
        <v>0</v>
      </c>
      <c r="AR702">
        <f t="shared" si="138"/>
        <v>0</v>
      </c>
      <c r="AS702">
        <f t="shared" si="138"/>
        <v>0</v>
      </c>
      <c r="AT702">
        <f t="shared" si="138"/>
        <v>0</v>
      </c>
      <c r="AU702">
        <f t="shared" si="138"/>
        <v>0</v>
      </c>
      <c r="AV702">
        <f t="shared" si="138"/>
        <v>0</v>
      </c>
      <c r="AW702">
        <f t="shared" si="138"/>
        <v>0</v>
      </c>
      <c r="AX702">
        <f t="shared" si="138"/>
        <v>0</v>
      </c>
    </row>
    <row r="703" spans="3:50" ht="30" customHeight="1" thickTop="1" thickBot="1" x14ac:dyDescent="0.25">
      <c r="C703" s="118"/>
      <c r="D703" s="126"/>
      <c r="E703" s="115"/>
      <c r="F703" s="115"/>
      <c r="G703" s="118"/>
      <c r="H703" s="127"/>
      <c r="I703" s="127"/>
      <c r="J703" s="127"/>
      <c r="K703" s="127"/>
      <c r="L703" s="127"/>
      <c r="M703" s="127"/>
      <c r="N703" s="127"/>
      <c r="O703" s="127"/>
      <c r="P703" s="127"/>
      <c r="Q703" s="109"/>
      <c r="R703" s="127"/>
      <c r="S703" s="127"/>
      <c r="U703" s="15" t="str">
        <f t="shared" si="132"/>
        <v/>
      </c>
      <c r="V703" t="str">
        <f t="shared" si="126"/>
        <v/>
      </c>
      <c r="W703" t="str">
        <f t="shared" si="127"/>
        <v/>
      </c>
      <c r="X703" t="str">
        <f t="shared" si="128"/>
        <v/>
      </c>
      <c r="Y703" t="str">
        <f t="shared" si="129"/>
        <v/>
      </c>
      <c r="Z703" t="str">
        <f t="shared" si="130"/>
        <v/>
      </c>
      <c r="AA703" t="str">
        <f t="shared" si="131"/>
        <v/>
      </c>
      <c r="AB703">
        <v>696</v>
      </c>
      <c r="AC703" t="str">
        <f>IF(ISERROR(IF(U703="","",IF(OR(U703=Cad_Inicial!$D$8,X703=Cad_Inicial!$D$8),Cad_Inicial!$D$8+AB703*1000,0))),"",IF(U703="","",IF(OR(U703=Cad_Inicial!$D$8,X703=Cad_Inicial!$D$8),Cad_Inicial!$D$8+AB703*1000,0)))</f>
        <v/>
      </c>
      <c r="AK703" s="50" t="e">
        <f t="shared" si="133"/>
        <v>#VALUE!</v>
      </c>
      <c r="AL703" s="50" t="e">
        <f t="shared" si="134"/>
        <v>#VALUE!</v>
      </c>
      <c r="AM703">
        <f t="shared" si="136"/>
        <v>0</v>
      </c>
      <c r="AN703">
        <f t="shared" si="138"/>
        <v>0</v>
      </c>
      <c r="AO703">
        <f t="shared" si="138"/>
        <v>0</v>
      </c>
      <c r="AP703">
        <f t="shared" si="138"/>
        <v>0</v>
      </c>
      <c r="AQ703">
        <f t="shared" si="138"/>
        <v>0</v>
      </c>
      <c r="AR703">
        <f t="shared" si="138"/>
        <v>0</v>
      </c>
      <c r="AS703">
        <f t="shared" si="138"/>
        <v>0</v>
      </c>
      <c r="AT703">
        <f t="shared" si="138"/>
        <v>0</v>
      </c>
      <c r="AU703">
        <f t="shared" si="138"/>
        <v>0</v>
      </c>
      <c r="AV703">
        <f t="shared" si="138"/>
        <v>0</v>
      </c>
      <c r="AW703">
        <f t="shared" si="138"/>
        <v>0</v>
      </c>
      <c r="AX703">
        <f t="shared" si="138"/>
        <v>0</v>
      </c>
    </row>
    <row r="704" spans="3:50" ht="30" customHeight="1" thickTop="1" thickBot="1" x14ac:dyDescent="0.25">
      <c r="C704" s="118"/>
      <c r="D704" s="126"/>
      <c r="E704" s="115"/>
      <c r="F704" s="115"/>
      <c r="G704" s="118"/>
      <c r="H704" s="127"/>
      <c r="I704" s="127"/>
      <c r="J704" s="127"/>
      <c r="K704" s="127"/>
      <c r="L704" s="127"/>
      <c r="M704" s="127"/>
      <c r="N704" s="127"/>
      <c r="O704" s="127"/>
      <c r="P704" s="127"/>
      <c r="Q704" s="109"/>
      <c r="R704" s="127"/>
      <c r="S704" s="127"/>
      <c r="U704" s="15" t="str">
        <f t="shared" si="132"/>
        <v/>
      </c>
      <c r="V704" t="str">
        <f t="shared" si="126"/>
        <v/>
      </c>
      <c r="W704" t="str">
        <f t="shared" si="127"/>
        <v/>
      </c>
      <c r="X704" t="str">
        <f t="shared" si="128"/>
        <v/>
      </c>
      <c r="Y704" t="str">
        <f t="shared" si="129"/>
        <v/>
      </c>
      <c r="Z704" t="str">
        <f t="shared" si="130"/>
        <v/>
      </c>
      <c r="AA704" t="str">
        <f t="shared" si="131"/>
        <v/>
      </c>
      <c r="AB704">
        <v>697</v>
      </c>
      <c r="AC704" t="str">
        <f>IF(ISERROR(IF(U704="","",IF(OR(U704=Cad_Inicial!$D$8,X704=Cad_Inicial!$D$8),Cad_Inicial!$D$8+AB704*1000,0))),"",IF(U704="","",IF(OR(U704=Cad_Inicial!$D$8,X704=Cad_Inicial!$D$8),Cad_Inicial!$D$8+AB704*1000,0)))</f>
        <v/>
      </c>
      <c r="AK704" s="50" t="e">
        <f t="shared" si="133"/>
        <v>#VALUE!</v>
      </c>
      <c r="AL704" s="50" t="e">
        <f t="shared" si="134"/>
        <v>#VALUE!</v>
      </c>
      <c r="AM704">
        <f t="shared" si="136"/>
        <v>0</v>
      </c>
      <c r="AN704">
        <f t="shared" si="138"/>
        <v>0</v>
      </c>
      <c r="AO704">
        <f t="shared" si="138"/>
        <v>0</v>
      </c>
      <c r="AP704">
        <f t="shared" si="138"/>
        <v>0</v>
      </c>
      <c r="AQ704">
        <f t="shared" si="138"/>
        <v>0</v>
      </c>
      <c r="AR704">
        <f t="shared" si="138"/>
        <v>0</v>
      </c>
      <c r="AS704">
        <f t="shared" si="138"/>
        <v>0</v>
      </c>
      <c r="AT704">
        <f t="shared" si="138"/>
        <v>0</v>
      </c>
      <c r="AU704">
        <f t="shared" si="138"/>
        <v>0</v>
      </c>
      <c r="AV704">
        <f t="shared" si="138"/>
        <v>0</v>
      </c>
      <c r="AW704">
        <f t="shared" si="138"/>
        <v>0</v>
      </c>
      <c r="AX704">
        <f t="shared" si="138"/>
        <v>0</v>
      </c>
    </row>
    <row r="705" spans="3:50" ht="30" customHeight="1" thickTop="1" thickBot="1" x14ac:dyDescent="0.25">
      <c r="C705" s="118"/>
      <c r="D705" s="126"/>
      <c r="E705" s="115"/>
      <c r="F705" s="115"/>
      <c r="G705" s="118"/>
      <c r="H705" s="127"/>
      <c r="I705" s="127"/>
      <c r="J705" s="127"/>
      <c r="K705" s="127"/>
      <c r="L705" s="127"/>
      <c r="M705" s="127"/>
      <c r="N705" s="127"/>
      <c r="O705" s="127"/>
      <c r="P705" s="127"/>
      <c r="Q705" s="109"/>
      <c r="R705" s="127"/>
      <c r="S705" s="127"/>
      <c r="U705" s="15" t="str">
        <f t="shared" si="132"/>
        <v/>
      </c>
      <c r="V705" t="str">
        <f t="shared" si="126"/>
        <v/>
      </c>
      <c r="W705" t="str">
        <f t="shared" si="127"/>
        <v/>
      </c>
      <c r="X705" t="str">
        <f t="shared" si="128"/>
        <v/>
      </c>
      <c r="Y705" t="str">
        <f t="shared" si="129"/>
        <v/>
      </c>
      <c r="Z705" t="str">
        <f t="shared" si="130"/>
        <v/>
      </c>
      <c r="AA705" t="str">
        <f t="shared" si="131"/>
        <v/>
      </c>
      <c r="AB705">
        <v>698</v>
      </c>
      <c r="AC705" t="str">
        <f>IF(ISERROR(IF(U705="","",IF(OR(U705=Cad_Inicial!$D$8,X705=Cad_Inicial!$D$8),Cad_Inicial!$D$8+AB705*1000,0))),"",IF(U705="","",IF(OR(U705=Cad_Inicial!$D$8,X705=Cad_Inicial!$D$8),Cad_Inicial!$D$8+AB705*1000,0)))</f>
        <v/>
      </c>
      <c r="AK705" s="50" t="e">
        <f t="shared" si="133"/>
        <v>#VALUE!</v>
      </c>
      <c r="AL705" s="50" t="e">
        <f t="shared" si="134"/>
        <v>#VALUE!</v>
      </c>
      <c r="AM705">
        <f t="shared" si="136"/>
        <v>0</v>
      </c>
      <c r="AN705">
        <f t="shared" si="138"/>
        <v>0</v>
      </c>
      <c r="AO705">
        <f t="shared" si="138"/>
        <v>0</v>
      </c>
      <c r="AP705">
        <f t="shared" si="138"/>
        <v>0</v>
      </c>
      <c r="AQ705">
        <f t="shared" si="138"/>
        <v>0</v>
      </c>
      <c r="AR705">
        <f t="shared" si="138"/>
        <v>0</v>
      </c>
      <c r="AS705">
        <f t="shared" si="138"/>
        <v>0</v>
      </c>
      <c r="AT705">
        <f t="shared" si="138"/>
        <v>0</v>
      </c>
      <c r="AU705">
        <f t="shared" si="138"/>
        <v>0</v>
      </c>
      <c r="AV705">
        <f t="shared" si="138"/>
        <v>0</v>
      </c>
      <c r="AW705">
        <f t="shared" si="138"/>
        <v>0</v>
      </c>
      <c r="AX705">
        <f t="shared" si="138"/>
        <v>0</v>
      </c>
    </row>
    <row r="706" spans="3:50" ht="30" customHeight="1" thickTop="1" thickBot="1" x14ac:dyDescent="0.25">
      <c r="C706" s="118"/>
      <c r="D706" s="126"/>
      <c r="E706" s="115"/>
      <c r="F706" s="115"/>
      <c r="G706" s="118"/>
      <c r="H706" s="127"/>
      <c r="I706" s="127"/>
      <c r="J706" s="127"/>
      <c r="K706" s="127"/>
      <c r="L706" s="127"/>
      <c r="M706" s="127"/>
      <c r="N706" s="127"/>
      <c r="O706" s="127"/>
      <c r="P706" s="127"/>
      <c r="Q706" s="109"/>
      <c r="R706" s="127"/>
      <c r="S706" s="127"/>
      <c r="U706" s="15" t="str">
        <f t="shared" si="132"/>
        <v/>
      </c>
      <c r="V706" t="str">
        <f t="shared" si="126"/>
        <v/>
      </c>
      <c r="W706" t="str">
        <f t="shared" si="127"/>
        <v/>
      </c>
      <c r="X706" t="str">
        <f t="shared" si="128"/>
        <v/>
      </c>
      <c r="Y706" t="str">
        <f t="shared" si="129"/>
        <v/>
      </c>
      <c r="Z706" t="str">
        <f t="shared" si="130"/>
        <v/>
      </c>
      <c r="AA706" t="str">
        <f t="shared" si="131"/>
        <v/>
      </c>
      <c r="AB706">
        <v>699</v>
      </c>
      <c r="AC706" t="str">
        <f>IF(ISERROR(IF(U706="","",IF(OR(U706=Cad_Inicial!$D$8,X706=Cad_Inicial!$D$8),Cad_Inicial!$D$8+AB706*1000,0))),"",IF(U706="","",IF(OR(U706=Cad_Inicial!$D$8,X706=Cad_Inicial!$D$8),Cad_Inicial!$D$8+AB706*1000,0)))</f>
        <v/>
      </c>
      <c r="AK706" s="50" t="e">
        <f t="shared" si="133"/>
        <v>#VALUE!</v>
      </c>
      <c r="AL706" s="50" t="e">
        <f t="shared" si="134"/>
        <v>#VALUE!</v>
      </c>
      <c r="AM706">
        <f t="shared" si="136"/>
        <v>0</v>
      </c>
      <c r="AN706">
        <f t="shared" si="138"/>
        <v>0</v>
      </c>
      <c r="AO706">
        <f t="shared" si="138"/>
        <v>0</v>
      </c>
      <c r="AP706">
        <f t="shared" si="138"/>
        <v>0</v>
      </c>
      <c r="AQ706">
        <f t="shared" si="138"/>
        <v>0</v>
      </c>
      <c r="AR706">
        <f t="shared" si="138"/>
        <v>0</v>
      </c>
      <c r="AS706">
        <f t="shared" si="138"/>
        <v>0</v>
      </c>
      <c r="AT706">
        <f t="shared" si="138"/>
        <v>0</v>
      </c>
      <c r="AU706">
        <f t="shared" si="138"/>
        <v>0</v>
      </c>
      <c r="AV706">
        <f t="shared" si="138"/>
        <v>0</v>
      </c>
      <c r="AW706">
        <f t="shared" si="138"/>
        <v>0</v>
      </c>
      <c r="AX706">
        <f t="shared" si="138"/>
        <v>0</v>
      </c>
    </row>
    <row r="707" spans="3:50" ht="30" customHeight="1" thickTop="1" thickBot="1" x14ac:dyDescent="0.25">
      <c r="C707" s="118"/>
      <c r="D707" s="126"/>
      <c r="E707" s="115"/>
      <c r="F707" s="115"/>
      <c r="G707" s="118"/>
      <c r="H707" s="127"/>
      <c r="I707" s="127"/>
      <c r="J707" s="127"/>
      <c r="K707" s="127"/>
      <c r="L707" s="127"/>
      <c r="M707" s="127"/>
      <c r="N707" s="127"/>
      <c r="O707" s="127"/>
      <c r="P707" s="127"/>
      <c r="Q707" s="109"/>
      <c r="R707" s="127"/>
      <c r="S707" s="127"/>
      <c r="U707" s="15" t="str">
        <f t="shared" si="132"/>
        <v/>
      </c>
      <c r="V707" t="str">
        <f t="shared" si="126"/>
        <v/>
      </c>
      <c r="W707" t="str">
        <f t="shared" si="127"/>
        <v/>
      </c>
      <c r="X707" t="str">
        <f t="shared" si="128"/>
        <v/>
      </c>
      <c r="Y707" t="str">
        <f t="shared" si="129"/>
        <v/>
      </c>
      <c r="Z707" t="str">
        <f t="shared" si="130"/>
        <v/>
      </c>
      <c r="AA707" t="str">
        <f t="shared" si="131"/>
        <v/>
      </c>
      <c r="AB707">
        <v>700</v>
      </c>
      <c r="AC707" t="str">
        <f>IF(ISERROR(IF(U707="","",IF(OR(U707=Cad_Inicial!$D$8,X707=Cad_Inicial!$D$8),Cad_Inicial!$D$8+AB707*1000,0))),"",IF(U707="","",IF(OR(U707=Cad_Inicial!$D$8,X707=Cad_Inicial!$D$8),Cad_Inicial!$D$8+AB707*1000,0)))</f>
        <v/>
      </c>
      <c r="AK707" s="50" t="e">
        <f t="shared" si="133"/>
        <v>#VALUE!</v>
      </c>
      <c r="AL707" s="50" t="e">
        <f t="shared" si="134"/>
        <v>#VALUE!</v>
      </c>
      <c r="AM707">
        <f t="shared" si="136"/>
        <v>0</v>
      </c>
      <c r="AN707">
        <f t="shared" si="138"/>
        <v>0</v>
      </c>
      <c r="AO707">
        <f t="shared" si="138"/>
        <v>0</v>
      </c>
      <c r="AP707">
        <f t="shared" si="138"/>
        <v>0</v>
      </c>
      <c r="AQ707">
        <f t="shared" si="138"/>
        <v>0</v>
      </c>
      <c r="AR707">
        <f t="shared" si="138"/>
        <v>0</v>
      </c>
      <c r="AS707">
        <f t="shared" si="138"/>
        <v>0</v>
      </c>
      <c r="AT707">
        <f t="shared" si="138"/>
        <v>0</v>
      </c>
      <c r="AU707">
        <f t="shared" si="138"/>
        <v>0</v>
      </c>
      <c r="AV707">
        <f t="shared" si="138"/>
        <v>0</v>
      </c>
      <c r="AW707">
        <f t="shared" si="138"/>
        <v>0</v>
      </c>
      <c r="AX707">
        <f t="shared" si="138"/>
        <v>0</v>
      </c>
    </row>
    <row r="708" spans="3:50" ht="30" customHeight="1" thickTop="1" thickBot="1" x14ac:dyDescent="0.25">
      <c r="C708" s="118"/>
      <c r="D708" s="126"/>
      <c r="E708" s="115"/>
      <c r="F708" s="115"/>
      <c r="G708" s="118"/>
      <c r="H708" s="127"/>
      <c r="I708" s="127"/>
      <c r="J708" s="127"/>
      <c r="K708" s="127"/>
      <c r="L708" s="127"/>
      <c r="M708" s="127"/>
      <c r="N708" s="127"/>
      <c r="O708" s="127"/>
      <c r="P708" s="127"/>
      <c r="Q708" s="109"/>
      <c r="R708" s="127"/>
      <c r="S708" s="127"/>
      <c r="U708" s="15" t="str">
        <f t="shared" si="132"/>
        <v/>
      </c>
      <c r="V708" t="str">
        <f t="shared" si="126"/>
        <v/>
      </c>
      <c r="W708" t="str">
        <f t="shared" si="127"/>
        <v/>
      </c>
      <c r="X708" t="str">
        <f t="shared" si="128"/>
        <v/>
      </c>
      <c r="Y708" t="str">
        <f t="shared" si="129"/>
        <v/>
      </c>
      <c r="Z708" t="str">
        <f t="shared" si="130"/>
        <v/>
      </c>
      <c r="AA708" t="str">
        <f t="shared" si="131"/>
        <v/>
      </c>
      <c r="AB708">
        <v>701</v>
      </c>
      <c r="AC708" t="str">
        <f>IF(ISERROR(IF(U708="","",IF(OR(U708=Cad_Inicial!$D$8,X708=Cad_Inicial!$D$8),Cad_Inicial!$D$8+AB708*1000,0))),"",IF(U708="","",IF(OR(U708=Cad_Inicial!$D$8,X708=Cad_Inicial!$D$8),Cad_Inicial!$D$8+AB708*1000,0)))</f>
        <v/>
      </c>
      <c r="AK708" s="50" t="e">
        <f t="shared" si="133"/>
        <v>#VALUE!</v>
      </c>
      <c r="AL708" s="50" t="e">
        <f t="shared" si="134"/>
        <v>#VALUE!</v>
      </c>
      <c r="AM708">
        <f t="shared" si="136"/>
        <v>0</v>
      </c>
      <c r="AN708">
        <f t="shared" si="138"/>
        <v>0</v>
      </c>
      <c r="AO708">
        <f t="shared" si="138"/>
        <v>0</v>
      </c>
      <c r="AP708">
        <f t="shared" si="138"/>
        <v>0</v>
      </c>
      <c r="AQ708">
        <f t="shared" si="138"/>
        <v>0</v>
      </c>
      <c r="AR708">
        <f t="shared" si="138"/>
        <v>0</v>
      </c>
      <c r="AS708">
        <f t="shared" si="138"/>
        <v>0</v>
      </c>
      <c r="AT708">
        <f t="shared" si="138"/>
        <v>0</v>
      </c>
      <c r="AU708">
        <f t="shared" si="138"/>
        <v>0</v>
      </c>
      <c r="AV708">
        <f t="shared" si="138"/>
        <v>0</v>
      </c>
      <c r="AW708">
        <f t="shared" si="138"/>
        <v>0</v>
      </c>
      <c r="AX708">
        <f t="shared" si="138"/>
        <v>0</v>
      </c>
    </row>
    <row r="709" spans="3:50" ht="30" customHeight="1" thickTop="1" thickBot="1" x14ac:dyDescent="0.25">
      <c r="C709" s="118"/>
      <c r="D709" s="126"/>
      <c r="E709" s="115"/>
      <c r="F709" s="115"/>
      <c r="G709" s="118"/>
      <c r="H709" s="127"/>
      <c r="I709" s="127"/>
      <c r="J709" s="127"/>
      <c r="K709" s="127"/>
      <c r="L709" s="127"/>
      <c r="M709" s="127"/>
      <c r="N709" s="127"/>
      <c r="O709" s="127"/>
      <c r="P709" s="127"/>
      <c r="Q709" s="109"/>
      <c r="R709" s="127"/>
      <c r="S709" s="127"/>
      <c r="U709" s="15" t="str">
        <f t="shared" si="132"/>
        <v/>
      </c>
      <c r="V709" t="str">
        <f t="shared" si="126"/>
        <v/>
      </c>
      <c r="W709" t="str">
        <f t="shared" si="127"/>
        <v/>
      </c>
      <c r="X709" t="str">
        <f t="shared" si="128"/>
        <v/>
      </c>
      <c r="Y709" t="str">
        <f t="shared" si="129"/>
        <v/>
      </c>
      <c r="Z709" t="str">
        <f t="shared" si="130"/>
        <v/>
      </c>
      <c r="AA709" t="str">
        <f t="shared" si="131"/>
        <v/>
      </c>
      <c r="AB709">
        <v>702</v>
      </c>
      <c r="AC709" t="str">
        <f>IF(ISERROR(IF(U709="","",IF(OR(U709=Cad_Inicial!$D$8,X709=Cad_Inicial!$D$8),Cad_Inicial!$D$8+AB709*1000,0))),"",IF(U709="","",IF(OR(U709=Cad_Inicial!$D$8,X709=Cad_Inicial!$D$8),Cad_Inicial!$D$8+AB709*1000,0)))</f>
        <v/>
      </c>
      <c r="AK709" s="50" t="e">
        <f t="shared" si="133"/>
        <v>#VALUE!</v>
      </c>
      <c r="AL709" s="50" t="e">
        <f t="shared" si="134"/>
        <v>#VALUE!</v>
      </c>
      <c r="AM709">
        <f t="shared" si="136"/>
        <v>0</v>
      </c>
      <c r="AN709">
        <f t="shared" si="138"/>
        <v>0</v>
      </c>
      <c r="AO709">
        <f t="shared" si="138"/>
        <v>0</v>
      </c>
      <c r="AP709">
        <f t="shared" si="138"/>
        <v>0</v>
      </c>
      <c r="AQ709">
        <f t="shared" si="138"/>
        <v>0</v>
      </c>
      <c r="AR709">
        <f t="shared" si="138"/>
        <v>0</v>
      </c>
      <c r="AS709">
        <f t="shared" si="138"/>
        <v>0</v>
      </c>
      <c r="AT709">
        <f t="shared" si="138"/>
        <v>0</v>
      </c>
      <c r="AU709">
        <f t="shared" si="138"/>
        <v>0</v>
      </c>
      <c r="AV709">
        <f t="shared" si="138"/>
        <v>0</v>
      </c>
      <c r="AW709">
        <f t="shared" si="138"/>
        <v>0</v>
      </c>
      <c r="AX709">
        <f t="shared" si="138"/>
        <v>0</v>
      </c>
    </row>
    <row r="710" spans="3:50" ht="30" customHeight="1" thickTop="1" thickBot="1" x14ac:dyDescent="0.25">
      <c r="C710" s="118"/>
      <c r="D710" s="126"/>
      <c r="E710" s="115"/>
      <c r="F710" s="115"/>
      <c r="G710" s="118"/>
      <c r="H710" s="127"/>
      <c r="I710" s="127"/>
      <c r="J710" s="127"/>
      <c r="K710" s="127"/>
      <c r="L710" s="127"/>
      <c r="M710" s="127"/>
      <c r="N710" s="127"/>
      <c r="O710" s="127"/>
      <c r="P710" s="127"/>
      <c r="Q710" s="109"/>
      <c r="R710" s="127"/>
      <c r="S710" s="127"/>
      <c r="U710" s="15" t="str">
        <f t="shared" si="132"/>
        <v/>
      </c>
      <c r="V710" t="str">
        <f t="shared" si="126"/>
        <v/>
      </c>
      <c r="W710" t="str">
        <f t="shared" si="127"/>
        <v/>
      </c>
      <c r="X710" t="str">
        <f t="shared" si="128"/>
        <v/>
      </c>
      <c r="Y710" t="str">
        <f t="shared" si="129"/>
        <v/>
      </c>
      <c r="Z710" t="str">
        <f t="shared" si="130"/>
        <v/>
      </c>
      <c r="AA710" t="str">
        <f t="shared" si="131"/>
        <v/>
      </c>
      <c r="AB710">
        <v>703</v>
      </c>
      <c r="AC710" t="str">
        <f>IF(ISERROR(IF(U710="","",IF(OR(U710=Cad_Inicial!$D$8,X710=Cad_Inicial!$D$8),Cad_Inicial!$D$8+AB710*1000,0))),"",IF(U710="","",IF(OR(U710=Cad_Inicial!$D$8,X710=Cad_Inicial!$D$8),Cad_Inicial!$D$8+AB710*1000,0)))</f>
        <v/>
      </c>
      <c r="AK710" s="50" t="e">
        <f t="shared" si="133"/>
        <v>#VALUE!</v>
      </c>
      <c r="AL710" s="50" t="e">
        <f t="shared" si="134"/>
        <v>#VALUE!</v>
      </c>
      <c r="AM710">
        <f t="shared" si="136"/>
        <v>0</v>
      </c>
      <c r="AN710">
        <f t="shared" si="138"/>
        <v>0</v>
      </c>
      <c r="AO710">
        <f t="shared" si="138"/>
        <v>0</v>
      </c>
      <c r="AP710">
        <f t="shared" si="138"/>
        <v>0</v>
      </c>
      <c r="AQ710">
        <f t="shared" si="138"/>
        <v>0</v>
      </c>
      <c r="AR710">
        <f t="shared" si="138"/>
        <v>0</v>
      </c>
      <c r="AS710">
        <f t="shared" si="138"/>
        <v>0</v>
      </c>
      <c r="AT710">
        <f t="shared" si="138"/>
        <v>0</v>
      </c>
      <c r="AU710">
        <f t="shared" si="138"/>
        <v>0</v>
      </c>
      <c r="AV710">
        <f t="shared" si="138"/>
        <v>0</v>
      </c>
      <c r="AW710">
        <f t="shared" si="138"/>
        <v>0</v>
      </c>
      <c r="AX710">
        <f t="shared" si="138"/>
        <v>0</v>
      </c>
    </row>
    <row r="711" spans="3:50" ht="30" customHeight="1" thickTop="1" thickBot="1" x14ac:dyDescent="0.25">
      <c r="C711" s="118"/>
      <c r="D711" s="126"/>
      <c r="E711" s="115"/>
      <c r="F711" s="115"/>
      <c r="G711" s="118"/>
      <c r="H711" s="127"/>
      <c r="I711" s="127"/>
      <c r="J711" s="127"/>
      <c r="K711" s="127"/>
      <c r="L711" s="127"/>
      <c r="M711" s="127"/>
      <c r="N711" s="127"/>
      <c r="O711" s="127"/>
      <c r="P711" s="127"/>
      <c r="Q711" s="109"/>
      <c r="R711" s="127"/>
      <c r="S711" s="127"/>
      <c r="U711" s="15" t="str">
        <f t="shared" si="132"/>
        <v/>
      </c>
      <c r="V711" t="str">
        <f t="shared" si="126"/>
        <v/>
      </c>
      <c r="W711" t="str">
        <f t="shared" si="127"/>
        <v/>
      </c>
      <c r="X711" t="str">
        <f t="shared" si="128"/>
        <v/>
      </c>
      <c r="Y711" t="str">
        <f t="shared" si="129"/>
        <v/>
      </c>
      <c r="Z711" t="str">
        <f t="shared" si="130"/>
        <v/>
      </c>
      <c r="AA711" t="str">
        <f t="shared" si="131"/>
        <v/>
      </c>
      <c r="AB711">
        <v>704</v>
      </c>
      <c r="AC711" t="str">
        <f>IF(ISERROR(IF(U711="","",IF(OR(U711=Cad_Inicial!$D$8,X711=Cad_Inicial!$D$8),Cad_Inicial!$D$8+AB711*1000,0))),"",IF(U711="","",IF(OR(U711=Cad_Inicial!$D$8,X711=Cad_Inicial!$D$8),Cad_Inicial!$D$8+AB711*1000,0)))</f>
        <v/>
      </c>
      <c r="AK711" s="50" t="e">
        <f t="shared" si="133"/>
        <v>#VALUE!</v>
      </c>
      <c r="AL711" s="50" t="e">
        <f t="shared" si="134"/>
        <v>#VALUE!</v>
      </c>
      <c r="AM711">
        <f t="shared" si="136"/>
        <v>0</v>
      </c>
      <c r="AN711">
        <f t="shared" si="138"/>
        <v>0</v>
      </c>
      <c r="AO711">
        <f t="shared" si="138"/>
        <v>0</v>
      </c>
      <c r="AP711">
        <f t="shared" si="138"/>
        <v>0</v>
      </c>
      <c r="AQ711">
        <f t="shared" si="138"/>
        <v>0</v>
      </c>
      <c r="AR711">
        <f t="shared" si="138"/>
        <v>0</v>
      </c>
      <c r="AS711">
        <f t="shared" si="138"/>
        <v>0</v>
      </c>
      <c r="AT711">
        <f t="shared" si="138"/>
        <v>0</v>
      </c>
      <c r="AU711">
        <f t="shared" si="138"/>
        <v>0</v>
      </c>
      <c r="AV711">
        <f t="shared" si="138"/>
        <v>0</v>
      </c>
      <c r="AW711">
        <f t="shared" si="138"/>
        <v>0</v>
      </c>
      <c r="AX711">
        <f t="shared" si="138"/>
        <v>0</v>
      </c>
    </row>
    <row r="712" spans="3:50" ht="30" customHeight="1" thickTop="1" thickBot="1" x14ac:dyDescent="0.25">
      <c r="C712" s="118"/>
      <c r="D712" s="126"/>
      <c r="E712" s="115"/>
      <c r="F712" s="115"/>
      <c r="G712" s="118"/>
      <c r="H712" s="127"/>
      <c r="I712" s="127"/>
      <c r="J712" s="127"/>
      <c r="K712" s="127"/>
      <c r="L712" s="127"/>
      <c r="M712" s="127"/>
      <c r="N712" s="127"/>
      <c r="O712" s="127"/>
      <c r="P712" s="127"/>
      <c r="Q712" s="109"/>
      <c r="R712" s="127"/>
      <c r="S712" s="127"/>
      <c r="U712" s="15" t="str">
        <f t="shared" si="132"/>
        <v/>
      </c>
      <c r="V712" t="str">
        <f t="shared" ref="V712:V775" si="139">IF(ISERROR(IF(E712="","",MONTH(E712))),"",IF(E712="","",MONTH(E712)))</f>
        <v/>
      </c>
      <c r="W712" t="str">
        <f t="shared" ref="W712:W775" si="140">IF(ISERROR(IF(F712="","",MONTH(F712))),"",IF(F712="","",MONTH(F712)))</f>
        <v/>
      </c>
      <c r="X712" t="str">
        <f t="shared" ref="X712:X775" si="141">IF(ISERROR(IF(F712="","",YEAR(F712))),"",IF(F712="","",YEAR(F712)))</f>
        <v/>
      </c>
      <c r="Y712" t="str">
        <f t="shared" ref="Y712:Y775" si="142">IF(ISERROR(IF(IF(E712="","",ROUND((F712-E712)/30,0))&lt;1,1,IF(E712="","",ROUND((F712-E712)/30,0)))),"",IF(IF(E712="","",ROUND((F712-E712)/30,0))&lt;1,1,IF(E712="","",ROUND((F712-E712)/30,0))))</f>
        <v/>
      </c>
      <c r="Z712" t="str">
        <f t="shared" ref="Z712:Z775" si="143">IF(ISERROR(D712/Y712),"",D712/Y712)</f>
        <v/>
      </c>
      <c r="AA712" t="str">
        <f t="shared" ref="AA712:AA775" si="144">IF(ISERROR(Q712/Y712),"",Q712/Y712)</f>
        <v/>
      </c>
      <c r="AB712">
        <v>705</v>
      </c>
      <c r="AC712" t="str">
        <f>IF(ISERROR(IF(U712="","",IF(OR(U712=Cad_Inicial!$D$8,X712=Cad_Inicial!$D$8),Cad_Inicial!$D$8+AB712*1000,0))),"",IF(U712="","",IF(OR(U712=Cad_Inicial!$D$8,X712=Cad_Inicial!$D$8),Cad_Inicial!$D$8+AB712*1000,0)))</f>
        <v/>
      </c>
      <c r="AK712" s="50" t="e">
        <f t="shared" si="133"/>
        <v>#VALUE!</v>
      </c>
      <c r="AL712" s="50" t="e">
        <f t="shared" si="134"/>
        <v>#VALUE!</v>
      </c>
      <c r="AM712">
        <f t="shared" si="136"/>
        <v>0</v>
      </c>
      <c r="AN712">
        <f t="shared" si="138"/>
        <v>0</v>
      </c>
      <c r="AO712">
        <f t="shared" si="138"/>
        <v>0</v>
      </c>
      <c r="AP712">
        <f t="shared" si="138"/>
        <v>0</v>
      </c>
      <c r="AQ712">
        <f t="shared" si="138"/>
        <v>0</v>
      </c>
      <c r="AR712">
        <f t="shared" si="138"/>
        <v>0</v>
      </c>
      <c r="AS712">
        <f t="shared" si="138"/>
        <v>0</v>
      </c>
      <c r="AT712">
        <f t="shared" si="138"/>
        <v>0</v>
      </c>
      <c r="AU712">
        <f t="shared" si="138"/>
        <v>0</v>
      </c>
      <c r="AV712">
        <f t="shared" si="138"/>
        <v>0</v>
      </c>
      <c r="AW712">
        <f t="shared" si="138"/>
        <v>0</v>
      </c>
      <c r="AX712">
        <f t="shared" si="138"/>
        <v>0</v>
      </c>
    </row>
    <row r="713" spans="3:50" ht="30" customHeight="1" thickTop="1" thickBot="1" x14ac:dyDescent="0.25">
      <c r="C713" s="118"/>
      <c r="D713" s="126"/>
      <c r="E713" s="115"/>
      <c r="F713" s="115"/>
      <c r="G713" s="118"/>
      <c r="H713" s="127"/>
      <c r="I713" s="127"/>
      <c r="J713" s="127"/>
      <c r="K713" s="127"/>
      <c r="L713" s="127"/>
      <c r="M713" s="127"/>
      <c r="N713" s="127"/>
      <c r="O713" s="127"/>
      <c r="P713" s="127"/>
      <c r="Q713" s="109"/>
      <c r="R713" s="127"/>
      <c r="S713" s="127"/>
      <c r="U713" s="15" t="str">
        <f t="shared" ref="U713:U776" si="145">IF(ISERROR(IF(E713="","",YEAR(E713))),"",IF(E713="","",YEAR(E713)))</f>
        <v/>
      </c>
      <c r="V713" t="str">
        <f t="shared" si="139"/>
        <v/>
      </c>
      <c r="W713" t="str">
        <f t="shared" si="140"/>
        <v/>
      </c>
      <c r="X713" t="str">
        <f t="shared" si="141"/>
        <v/>
      </c>
      <c r="Y713" t="str">
        <f t="shared" si="142"/>
        <v/>
      </c>
      <c r="Z713" t="str">
        <f t="shared" si="143"/>
        <v/>
      </c>
      <c r="AA713" t="str">
        <f t="shared" si="144"/>
        <v/>
      </c>
      <c r="AB713">
        <v>706</v>
      </c>
      <c r="AC713" t="str">
        <f>IF(ISERROR(IF(U713="","",IF(OR(U713=Cad_Inicial!$D$8,X713=Cad_Inicial!$D$8),Cad_Inicial!$D$8+AB713*1000,0))),"",IF(U713="","",IF(OR(U713=Cad_Inicial!$D$8,X713=Cad_Inicial!$D$8),Cad_Inicial!$D$8+AB713*1000,0)))</f>
        <v/>
      </c>
      <c r="AK713" s="50" t="e">
        <f t="shared" si="133"/>
        <v>#VALUE!</v>
      </c>
      <c r="AL713" s="50" t="e">
        <f t="shared" si="134"/>
        <v>#VALUE!</v>
      </c>
      <c r="AM713">
        <f t="shared" si="136"/>
        <v>0</v>
      </c>
      <c r="AN713">
        <f t="shared" si="138"/>
        <v>0</v>
      </c>
      <c r="AO713">
        <f t="shared" si="138"/>
        <v>0</v>
      </c>
      <c r="AP713">
        <f t="shared" si="138"/>
        <v>0</v>
      </c>
      <c r="AQ713">
        <f t="shared" si="138"/>
        <v>0</v>
      </c>
      <c r="AR713">
        <f t="shared" si="138"/>
        <v>0</v>
      </c>
      <c r="AS713">
        <f t="shared" si="138"/>
        <v>0</v>
      </c>
      <c r="AT713">
        <f t="shared" si="138"/>
        <v>0</v>
      </c>
      <c r="AU713">
        <f t="shared" si="138"/>
        <v>0</v>
      </c>
      <c r="AV713">
        <f t="shared" si="138"/>
        <v>0</v>
      </c>
      <c r="AW713">
        <f t="shared" si="138"/>
        <v>0</v>
      </c>
      <c r="AX713">
        <f t="shared" si="138"/>
        <v>0</v>
      </c>
    </row>
    <row r="714" spans="3:50" ht="30" customHeight="1" thickTop="1" thickBot="1" x14ac:dyDescent="0.25">
      <c r="C714" s="118"/>
      <c r="D714" s="126"/>
      <c r="E714" s="115"/>
      <c r="F714" s="115"/>
      <c r="G714" s="118"/>
      <c r="H714" s="127"/>
      <c r="I714" s="127"/>
      <c r="J714" s="127"/>
      <c r="K714" s="127"/>
      <c r="L714" s="127"/>
      <c r="M714" s="127"/>
      <c r="N714" s="127"/>
      <c r="O714" s="127"/>
      <c r="P714" s="127"/>
      <c r="Q714" s="109"/>
      <c r="R714" s="127"/>
      <c r="S714" s="127"/>
      <c r="U714" s="15" t="str">
        <f t="shared" si="145"/>
        <v/>
      </c>
      <c r="V714" t="str">
        <f t="shared" si="139"/>
        <v/>
      </c>
      <c r="W714" t="str">
        <f t="shared" si="140"/>
        <v/>
      </c>
      <c r="X714" t="str">
        <f t="shared" si="141"/>
        <v/>
      </c>
      <c r="Y714" t="str">
        <f t="shared" si="142"/>
        <v/>
      </c>
      <c r="Z714" t="str">
        <f t="shared" si="143"/>
        <v/>
      </c>
      <c r="AA714" t="str">
        <f t="shared" si="144"/>
        <v/>
      </c>
      <c r="AB714">
        <v>707</v>
      </c>
      <c r="AC714" t="str">
        <f>IF(ISERROR(IF(U714="","",IF(OR(U714=Cad_Inicial!$D$8,X714=Cad_Inicial!$D$8),Cad_Inicial!$D$8+AB714*1000,0))),"",IF(U714="","",IF(OR(U714=Cad_Inicial!$D$8,X714=Cad_Inicial!$D$8),Cad_Inicial!$D$8+AB714*1000,0)))</f>
        <v/>
      </c>
      <c r="AK714" s="50" t="e">
        <f t="shared" ref="AK714:AK777" si="146">DATE(U714,V714,1)</f>
        <v>#VALUE!</v>
      </c>
      <c r="AL714" s="50" t="e">
        <f t="shared" ref="AL714:AL777" si="147">DATE(X714,W714,1)</f>
        <v>#VALUE!</v>
      </c>
      <c r="AM714">
        <f t="shared" si="136"/>
        <v>0</v>
      </c>
      <c r="AN714">
        <f t="shared" si="138"/>
        <v>0</v>
      </c>
      <c r="AO714">
        <f t="shared" si="138"/>
        <v>0</v>
      </c>
      <c r="AP714">
        <f t="shared" si="138"/>
        <v>0</v>
      </c>
      <c r="AQ714">
        <f t="shared" si="138"/>
        <v>0</v>
      </c>
      <c r="AR714">
        <f t="shared" si="138"/>
        <v>0</v>
      </c>
      <c r="AS714">
        <f t="shared" si="138"/>
        <v>0</v>
      </c>
      <c r="AT714">
        <f t="shared" si="138"/>
        <v>0</v>
      </c>
      <c r="AU714">
        <f t="shared" si="138"/>
        <v>0</v>
      </c>
      <c r="AV714">
        <f t="shared" si="138"/>
        <v>0</v>
      </c>
      <c r="AW714">
        <f t="shared" si="138"/>
        <v>0</v>
      </c>
      <c r="AX714">
        <f t="shared" si="138"/>
        <v>0</v>
      </c>
    </row>
    <row r="715" spans="3:50" ht="30" customHeight="1" thickTop="1" thickBot="1" x14ac:dyDescent="0.25">
      <c r="C715" s="118"/>
      <c r="D715" s="126"/>
      <c r="E715" s="115"/>
      <c r="F715" s="115"/>
      <c r="G715" s="118"/>
      <c r="H715" s="127"/>
      <c r="I715" s="127"/>
      <c r="J715" s="127"/>
      <c r="K715" s="127"/>
      <c r="L715" s="127"/>
      <c r="M715" s="127"/>
      <c r="N715" s="127"/>
      <c r="O715" s="127"/>
      <c r="P715" s="127"/>
      <c r="Q715" s="109"/>
      <c r="R715" s="127"/>
      <c r="S715" s="127"/>
      <c r="U715" s="15" t="str">
        <f t="shared" si="145"/>
        <v/>
      </c>
      <c r="V715" t="str">
        <f t="shared" si="139"/>
        <v/>
      </c>
      <c r="W715" t="str">
        <f t="shared" si="140"/>
        <v/>
      </c>
      <c r="X715" t="str">
        <f t="shared" si="141"/>
        <v/>
      </c>
      <c r="Y715" t="str">
        <f t="shared" si="142"/>
        <v/>
      </c>
      <c r="Z715" t="str">
        <f t="shared" si="143"/>
        <v/>
      </c>
      <c r="AA715" t="str">
        <f t="shared" si="144"/>
        <v/>
      </c>
      <c r="AB715">
        <v>708</v>
      </c>
      <c r="AC715" t="str">
        <f>IF(ISERROR(IF(U715="","",IF(OR(U715=Cad_Inicial!$D$8,X715=Cad_Inicial!$D$8),Cad_Inicial!$D$8+AB715*1000,0))),"",IF(U715="","",IF(OR(U715=Cad_Inicial!$D$8,X715=Cad_Inicial!$D$8),Cad_Inicial!$D$8+AB715*1000,0)))</f>
        <v/>
      </c>
      <c r="AK715" s="50" t="e">
        <f t="shared" si="146"/>
        <v>#VALUE!</v>
      </c>
      <c r="AL715" s="50" t="e">
        <f t="shared" si="147"/>
        <v>#VALUE!</v>
      </c>
      <c r="AM715">
        <f t="shared" si="136"/>
        <v>0</v>
      </c>
      <c r="AN715">
        <f t="shared" si="138"/>
        <v>0</v>
      </c>
      <c r="AO715">
        <f t="shared" si="138"/>
        <v>0</v>
      </c>
      <c r="AP715">
        <f t="shared" si="138"/>
        <v>0</v>
      </c>
      <c r="AQ715">
        <f t="shared" si="138"/>
        <v>0</v>
      </c>
      <c r="AR715">
        <f t="shared" si="138"/>
        <v>0</v>
      </c>
      <c r="AS715">
        <f t="shared" si="138"/>
        <v>0</v>
      </c>
      <c r="AT715">
        <f t="shared" si="138"/>
        <v>0</v>
      </c>
      <c r="AU715">
        <f t="shared" si="138"/>
        <v>0</v>
      </c>
      <c r="AV715">
        <f t="shared" si="138"/>
        <v>0</v>
      </c>
      <c r="AW715">
        <f t="shared" si="138"/>
        <v>0</v>
      </c>
      <c r="AX715">
        <f t="shared" si="138"/>
        <v>0</v>
      </c>
    </row>
    <row r="716" spans="3:50" ht="30" customHeight="1" thickTop="1" thickBot="1" x14ac:dyDescent="0.25">
      <c r="C716" s="118"/>
      <c r="D716" s="126"/>
      <c r="E716" s="115"/>
      <c r="F716" s="115"/>
      <c r="G716" s="118"/>
      <c r="H716" s="127"/>
      <c r="I716" s="127"/>
      <c r="J716" s="127"/>
      <c r="K716" s="127"/>
      <c r="L716" s="127"/>
      <c r="M716" s="127"/>
      <c r="N716" s="127"/>
      <c r="O716" s="127"/>
      <c r="P716" s="127"/>
      <c r="Q716" s="109"/>
      <c r="R716" s="127"/>
      <c r="S716" s="127"/>
      <c r="U716" s="15" t="str">
        <f t="shared" si="145"/>
        <v/>
      </c>
      <c r="V716" t="str">
        <f t="shared" si="139"/>
        <v/>
      </c>
      <c r="W716" t="str">
        <f t="shared" si="140"/>
        <v/>
      </c>
      <c r="X716" t="str">
        <f t="shared" si="141"/>
        <v/>
      </c>
      <c r="Y716" t="str">
        <f t="shared" si="142"/>
        <v/>
      </c>
      <c r="Z716" t="str">
        <f t="shared" si="143"/>
        <v/>
      </c>
      <c r="AA716" t="str">
        <f t="shared" si="144"/>
        <v/>
      </c>
      <c r="AB716">
        <v>709</v>
      </c>
      <c r="AC716" t="str">
        <f>IF(ISERROR(IF(U716="","",IF(OR(U716=Cad_Inicial!$D$8,X716=Cad_Inicial!$D$8),Cad_Inicial!$D$8+AB716*1000,0))),"",IF(U716="","",IF(OR(U716=Cad_Inicial!$D$8,X716=Cad_Inicial!$D$8),Cad_Inicial!$D$8+AB716*1000,0)))</f>
        <v/>
      </c>
      <c r="AK716" s="50" t="e">
        <f t="shared" si="146"/>
        <v>#VALUE!</v>
      </c>
      <c r="AL716" s="50" t="e">
        <f t="shared" si="147"/>
        <v>#VALUE!</v>
      </c>
      <c r="AM716">
        <f t="shared" si="136"/>
        <v>0</v>
      </c>
      <c r="AN716">
        <f t="shared" si="138"/>
        <v>0</v>
      </c>
      <c r="AO716">
        <f t="shared" si="138"/>
        <v>0</v>
      </c>
      <c r="AP716">
        <f t="shared" si="138"/>
        <v>0</v>
      </c>
      <c r="AQ716">
        <f t="shared" si="138"/>
        <v>0</v>
      </c>
      <c r="AR716">
        <f t="shared" si="138"/>
        <v>0</v>
      </c>
      <c r="AS716">
        <f t="shared" si="138"/>
        <v>0</v>
      </c>
      <c r="AT716">
        <f t="shared" si="138"/>
        <v>0</v>
      </c>
      <c r="AU716">
        <f t="shared" si="138"/>
        <v>0</v>
      </c>
      <c r="AV716">
        <f t="shared" si="138"/>
        <v>0</v>
      </c>
      <c r="AW716">
        <f t="shared" si="138"/>
        <v>0</v>
      </c>
      <c r="AX716">
        <f t="shared" si="138"/>
        <v>0</v>
      </c>
    </row>
    <row r="717" spans="3:50" ht="30" customHeight="1" thickTop="1" thickBot="1" x14ac:dyDescent="0.25">
      <c r="C717" s="118"/>
      <c r="D717" s="126"/>
      <c r="E717" s="115"/>
      <c r="F717" s="115"/>
      <c r="G717" s="118"/>
      <c r="H717" s="127"/>
      <c r="I717" s="127"/>
      <c r="J717" s="127"/>
      <c r="K717" s="127"/>
      <c r="L717" s="127"/>
      <c r="M717" s="127"/>
      <c r="N717" s="127"/>
      <c r="O717" s="127"/>
      <c r="P717" s="127"/>
      <c r="Q717" s="109"/>
      <c r="R717" s="127"/>
      <c r="S717" s="127"/>
      <c r="U717" s="15" t="str">
        <f t="shared" si="145"/>
        <v/>
      </c>
      <c r="V717" t="str">
        <f t="shared" si="139"/>
        <v/>
      </c>
      <c r="W717" t="str">
        <f t="shared" si="140"/>
        <v/>
      </c>
      <c r="X717" t="str">
        <f t="shared" si="141"/>
        <v/>
      </c>
      <c r="Y717" t="str">
        <f t="shared" si="142"/>
        <v/>
      </c>
      <c r="Z717" t="str">
        <f t="shared" si="143"/>
        <v/>
      </c>
      <c r="AA717" t="str">
        <f t="shared" si="144"/>
        <v/>
      </c>
      <c r="AB717">
        <v>710</v>
      </c>
      <c r="AC717" t="str">
        <f>IF(ISERROR(IF(U717="","",IF(OR(U717=Cad_Inicial!$D$8,X717=Cad_Inicial!$D$8),Cad_Inicial!$D$8+AB717*1000,0))),"",IF(U717="","",IF(OR(U717=Cad_Inicial!$D$8,X717=Cad_Inicial!$D$8),Cad_Inicial!$D$8+AB717*1000,0)))</f>
        <v/>
      </c>
      <c r="AK717" s="50" t="e">
        <f t="shared" si="146"/>
        <v>#VALUE!</v>
      </c>
      <c r="AL717" s="50" t="e">
        <f t="shared" si="147"/>
        <v>#VALUE!</v>
      </c>
      <c r="AM717">
        <f t="shared" si="136"/>
        <v>0</v>
      </c>
      <c r="AN717">
        <f t="shared" si="138"/>
        <v>0</v>
      </c>
      <c r="AO717">
        <f t="shared" si="138"/>
        <v>0</v>
      </c>
      <c r="AP717">
        <f t="shared" si="138"/>
        <v>0</v>
      </c>
      <c r="AQ717">
        <f t="shared" si="138"/>
        <v>0</v>
      </c>
      <c r="AR717">
        <f t="shared" si="138"/>
        <v>0</v>
      </c>
      <c r="AS717">
        <f t="shared" si="138"/>
        <v>0</v>
      </c>
      <c r="AT717">
        <f t="shared" si="138"/>
        <v>0</v>
      </c>
      <c r="AU717">
        <f t="shared" si="138"/>
        <v>0</v>
      </c>
      <c r="AV717">
        <f t="shared" si="138"/>
        <v>0</v>
      </c>
      <c r="AW717">
        <f t="shared" si="138"/>
        <v>0</v>
      </c>
      <c r="AX717">
        <f t="shared" si="138"/>
        <v>0</v>
      </c>
    </row>
    <row r="718" spans="3:50" ht="30" customHeight="1" thickTop="1" thickBot="1" x14ac:dyDescent="0.25">
      <c r="C718" s="118"/>
      <c r="D718" s="126"/>
      <c r="E718" s="115"/>
      <c r="F718" s="115"/>
      <c r="G718" s="118"/>
      <c r="H718" s="127"/>
      <c r="I718" s="127"/>
      <c r="J718" s="127"/>
      <c r="K718" s="127"/>
      <c r="L718" s="127"/>
      <c r="M718" s="127"/>
      <c r="N718" s="127"/>
      <c r="O718" s="127"/>
      <c r="P718" s="127"/>
      <c r="Q718" s="109"/>
      <c r="R718" s="127"/>
      <c r="S718" s="127"/>
      <c r="U718" s="15" t="str">
        <f t="shared" si="145"/>
        <v/>
      </c>
      <c r="V718" t="str">
        <f t="shared" si="139"/>
        <v/>
      </c>
      <c r="W718" t="str">
        <f t="shared" si="140"/>
        <v/>
      </c>
      <c r="X718" t="str">
        <f t="shared" si="141"/>
        <v/>
      </c>
      <c r="Y718" t="str">
        <f t="shared" si="142"/>
        <v/>
      </c>
      <c r="Z718" t="str">
        <f t="shared" si="143"/>
        <v/>
      </c>
      <c r="AA718" t="str">
        <f t="shared" si="144"/>
        <v/>
      </c>
      <c r="AB718">
        <v>711</v>
      </c>
      <c r="AC718" t="str">
        <f>IF(ISERROR(IF(U718="","",IF(OR(U718=Cad_Inicial!$D$8,X718=Cad_Inicial!$D$8),Cad_Inicial!$D$8+AB718*1000,0))),"",IF(U718="","",IF(OR(U718=Cad_Inicial!$D$8,X718=Cad_Inicial!$D$8),Cad_Inicial!$D$8+AB718*1000,0)))</f>
        <v/>
      </c>
      <c r="AK718" s="50" t="e">
        <f t="shared" si="146"/>
        <v>#VALUE!</v>
      </c>
      <c r="AL718" s="50" t="e">
        <f t="shared" si="147"/>
        <v>#VALUE!</v>
      </c>
      <c r="AM718">
        <f t="shared" si="136"/>
        <v>0</v>
      </c>
      <c r="AN718">
        <f t="shared" si="138"/>
        <v>0</v>
      </c>
      <c r="AO718">
        <f t="shared" si="138"/>
        <v>0</v>
      </c>
      <c r="AP718">
        <f t="shared" si="138"/>
        <v>0</v>
      </c>
      <c r="AQ718">
        <f t="shared" si="138"/>
        <v>0</v>
      </c>
      <c r="AR718">
        <f t="shared" si="138"/>
        <v>0</v>
      </c>
      <c r="AS718">
        <f t="shared" si="138"/>
        <v>0</v>
      </c>
      <c r="AT718">
        <f t="shared" si="138"/>
        <v>0</v>
      </c>
      <c r="AU718">
        <f t="shared" si="138"/>
        <v>0</v>
      </c>
      <c r="AV718">
        <f t="shared" si="138"/>
        <v>0</v>
      </c>
      <c r="AW718">
        <f t="shared" si="138"/>
        <v>0</v>
      </c>
      <c r="AX718">
        <f t="shared" si="138"/>
        <v>0</v>
      </c>
    </row>
    <row r="719" spans="3:50" ht="30" customHeight="1" thickTop="1" thickBot="1" x14ac:dyDescent="0.25">
      <c r="C719" s="118"/>
      <c r="D719" s="126"/>
      <c r="E719" s="115"/>
      <c r="F719" s="115"/>
      <c r="G719" s="118"/>
      <c r="H719" s="127"/>
      <c r="I719" s="127"/>
      <c r="J719" s="127"/>
      <c r="K719" s="127"/>
      <c r="L719" s="127"/>
      <c r="M719" s="127"/>
      <c r="N719" s="127"/>
      <c r="O719" s="127"/>
      <c r="P719" s="127"/>
      <c r="Q719" s="109"/>
      <c r="R719" s="127"/>
      <c r="S719" s="127"/>
      <c r="U719" s="15" t="str">
        <f t="shared" si="145"/>
        <v/>
      </c>
      <c r="V719" t="str">
        <f t="shared" si="139"/>
        <v/>
      </c>
      <c r="W719" t="str">
        <f t="shared" si="140"/>
        <v/>
      </c>
      <c r="X719" t="str">
        <f t="shared" si="141"/>
        <v/>
      </c>
      <c r="Y719" t="str">
        <f t="shared" si="142"/>
        <v/>
      </c>
      <c r="Z719" t="str">
        <f t="shared" si="143"/>
        <v/>
      </c>
      <c r="AA719" t="str">
        <f t="shared" si="144"/>
        <v/>
      </c>
      <c r="AB719">
        <v>712</v>
      </c>
      <c r="AC719" t="str">
        <f>IF(ISERROR(IF(U719="","",IF(OR(U719=Cad_Inicial!$D$8,X719=Cad_Inicial!$D$8),Cad_Inicial!$D$8+AB719*1000,0))),"",IF(U719="","",IF(OR(U719=Cad_Inicial!$D$8,X719=Cad_Inicial!$D$8),Cad_Inicial!$D$8+AB719*1000,0)))</f>
        <v/>
      </c>
      <c r="AK719" s="50" t="e">
        <f t="shared" si="146"/>
        <v>#VALUE!</v>
      </c>
      <c r="AL719" s="50" t="e">
        <f t="shared" si="147"/>
        <v>#VALUE!</v>
      </c>
      <c r="AM719">
        <f t="shared" si="136"/>
        <v>0</v>
      </c>
      <c r="AN719">
        <f t="shared" si="138"/>
        <v>0</v>
      </c>
      <c r="AO719">
        <f t="shared" si="138"/>
        <v>0</v>
      </c>
      <c r="AP719">
        <f t="shared" si="138"/>
        <v>0</v>
      </c>
      <c r="AQ719">
        <f t="shared" si="138"/>
        <v>0</v>
      </c>
      <c r="AR719">
        <f t="shared" si="138"/>
        <v>0</v>
      </c>
      <c r="AS719">
        <f t="shared" si="138"/>
        <v>0</v>
      </c>
      <c r="AT719">
        <f t="shared" si="138"/>
        <v>0</v>
      </c>
      <c r="AU719">
        <f t="shared" si="138"/>
        <v>0</v>
      </c>
      <c r="AV719">
        <f t="shared" si="138"/>
        <v>0</v>
      </c>
      <c r="AW719">
        <f t="shared" si="138"/>
        <v>0</v>
      </c>
      <c r="AX719">
        <f t="shared" si="138"/>
        <v>0</v>
      </c>
    </row>
    <row r="720" spans="3:50" ht="30" customHeight="1" thickTop="1" thickBot="1" x14ac:dyDescent="0.25">
      <c r="C720" s="118"/>
      <c r="D720" s="126"/>
      <c r="E720" s="115"/>
      <c r="F720" s="115"/>
      <c r="G720" s="118"/>
      <c r="H720" s="127"/>
      <c r="I720" s="127"/>
      <c r="J720" s="127"/>
      <c r="K720" s="127"/>
      <c r="L720" s="127"/>
      <c r="M720" s="127"/>
      <c r="N720" s="127"/>
      <c r="O720" s="127"/>
      <c r="P720" s="127"/>
      <c r="Q720" s="109"/>
      <c r="R720" s="127"/>
      <c r="S720" s="127"/>
      <c r="U720" s="15" t="str">
        <f t="shared" si="145"/>
        <v/>
      </c>
      <c r="V720" t="str">
        <f t="shared" si="139"/>
        <v/>
      </c>
      <c r="W720" t="str">
        <f t="shared" si="140"/>
        <v/>
      </c>
      <c r="X720" t="str">
        <f t="shared" si="141"/>
        <v/>
      </c>
      <c r="Y720" t="str">
        <f t="shared" si="142"/>
        <v/>
      </c>
      <c r="Z720" t="str">
        <f t="shared" si="143"/>
        <v/>
      </c>
      <c r="AA720" t="str">
        <f t="shared" si="144"/>
        <v/>
      </c>
      <c r="AB720">
        <v>713</v>
      </c>
      <c r="AC720" t="str">
        <f>IF(ISERROR(IF(U720="","",IF(OR(U720=Cad_Inicial!$D$8,X720=Cad_Inicial!$D$8),Cad_Inicial!$D$8+AB720*1000,0))),"",IF(U720="","",IF(OR(U720=Cad_Inicial!$D$8,X720=Cad_Inicial!$D$8),Cad_Inicial!$D$8+AB720*1000,0)))</f>
        <v/>
      </c>
      <c r="AK720" s="50" t="e">
        <f t="shared" si="146"/>
        <v>#VALUE!</v>
      </c>
      <c r="AL720" s="50" t="e">
        <f t="shared" si="147"/>
        <v>#VALUE!</v>
      </c>
      <c r="AM720">
        <f t="shared" si="136"/>
        <v>0</v>
      </c>
      <c r="AN720">
        <f t="shared" si="138"/>
        <v>0</v>
      </c>
      <c r="AO720">
        <f t="shared" si="138"/>
        <v>0</v>
      </c>
      <c r="AP720">
        <f t="shared" si="138"/>
        <v>0</v>
      </c>
      <c r="AQ720">
        <f t="shared" si="138"/>
        <v>0</v>
      </c>
      <c r="AR720">
        <f t="shared" si="138"/>
        <v>0</v>
      </c>
      <c r="AS720">
        <f t="shared" si="138"/>
        <v>0</v>
      </c>
      <c r="AT720">
        <f t="shared" si="138"/>
        <v>0</v>
      </c>
      <c r="AU720">
        <f t="shared" si="138"/>
        <v>0</v>
      </c>
      <c r="AV720">
        <f t="shared" si="138"/>
        <v>0</v>
      </c>
      <c r="AW720">
        <f t="shared" si="138"/>
        <v>0</v>
      </c>
      <c r="AX720">
        <f t="shared" si="138"/>
        <v>0</v>
      </c>
    </row>
    <row r="721" spans="3:50" ht="30" customHeight="1" thickTop="1" thickBot="1" x14ac:dyDescent="0.25">
      <c r="C721" s="118"/>
      <c r="D721" s="126"/>
      <c r="E721" s="115"/>
      <c r="F721" s="115"/>
      <c r="G721" s="118"/>
      <c r="H721" s="127"/>
      <c r="I721" s="127"/>
      <c r="J721" s="127"/>
      <c r="K721" s="127"/>
      <c r="L721" s="127"/>
      <c r="M721" s="127"/>
      <c r="N721" s="127"/>
      <c r="O721" s="127"/>
      <c r="P721" s="127"/>
      <c r="Q721" s="109"/>
      <c r="R721" s="127"/>
      <c r="S721" s="127"/>
      <c r="U721" s="15" t="str">
        <f t="shared" si="145"/>
        <v/>
      </c>
      <c r="V721" t="str">
        <f t="shared" si="139"/>
        <v/>
      </c>
      <c r="W721" t="str">
        <f t="shared" si="140"/>
        <v/>
      </c>
      <c r="X721" t="str">
        <f t="shared" si="141"/>
        <v/>
      </c>
      <c r="Y721" t="str">
        <f t="shared" si="142"/>
        <v/>
      </c>
      <c r="Z721" t="str">
        <f t="shared" si="143"/>
        <v/>
      </c>
      <c r="AA721" t="str">
        <f t="shared" si="144"/>
        <v/>
      </c>
      <c r="AB721">
        <v>714</v>
      </c>
      <c r="AC721" t="str">
        <f>IF(ISERROR(IF(U721="","",IF(OR(U721=Cad_Inicial!$D$8,X721=Cad_Inicial!$D$8),Cad_Inicial!$D$8+AB721*1000,0))),"",IF(U721="","",IF(OR(U721=Cad_Inicial!$D$8,X721=Cad_Inicial!$D$8),Cad_Inicial!$D$8+AB721*1000,0)))</f>
        <v/>
      </c>
      <c r="AK721" s="50" t="e">
        <f t="shared" si="146"/>
        <v>#VALUE!</v>
      </c>
      <c r="AL721" s="50" t="e">
        <f t="shared" si="147"/>
        <v>#VALUE!</v>
      </c>
      <c r="AM721">
        <f t="shared" si="136"/>
        <v>0</v>
      </c>
      <c r="AN721">
        <f t="shared" si="138"/>
        <v>0</v>
      </c>
      <c r="AO721">
        <f t="shared" si="138"/>
        <v>0</v>
      </c>
      <c r="AP721">
        <f t="shared" si="138"/>
        <v>0</v>
      </c>
      <c r="AQ721">
        <f t="shared" si="138"/>
        <v>0</v>
      </c>
      <c r="AR721">
        <f t="shared" si="138"/>
        <v>0</v>
      </c>
      <c r="AS721">
        <f t="shared" si="138"/>
        <v>0</v>
      </c>
      <c r="AT721">
        <f t="shared" si="138"/>
        <v>0</v>
      </c>
      <c r="AU721">
        <f t="shared" si="138"/>
        <v>0</v>
      </c>
      <c r="AV721">
        <f t="shared" si="138"/>
        <v>0</v>
      </c>
      <c r="AW721">
        <f t="shared" si="138"/>
        <v>0</v>
      </c>
      <c r="AX721">
        <f t="shared" si="138"/>
        <v>0</v>
      </c>
    </row>
    <row r="722" spans="3:50" ht="30" customHeight="1" thickTop="1" thickBot="1" x14ac:dyDescent="0.25">
      <c r="C722" s="118"/>
      <c r="D722" s="126"/>
      <c r="E722" s="115"/>
      <c r="F722" s="115"/>
      <c r="G722" s="118"/>
      <c r="H722" s="127"/>
      <c r="I722" s="127"/>
      <c r="J722" s="127"/>
      <c r="K722" s="127"/>
      <c r="L722" s="127"/>
      <c r="M722" s="127"/>
      <c r="N722" s="127"/>
      <c r="O722" s="127"/>
      <c r="P722" s="127"/>
      <c r="Q722" s="109"/>
      <c r="R722" s="127"/>
      <c r="S722" s="127"/>
      <c r="U722" s="15" t="str">
        <f t="shared" si="145"/>
        <v/>
      </c>
      <c r="V722" t="str">
        <f t="shared" si="139"/>
        <v/>
      </c>
      <c r="W722" t="str">
        <f t="shared" si="140"/>
        <v/>
      </c>
      <c r="X722" t="str">
        <f t="shared" si="141"/>
        <v/>
      </c>
      <c r="Y722" t="str">
        <f t="shared" si="142"/>
        <v/>
      </c>
      <c r="Z722" t="str">
        <f t="shared" si="143"/>
        <v/>
      </c>
      <c r="AA722" t="str">
        <f t="shared" si="144"/>
        <v/>
      </c>
      <c r="AB722">
        <v>715</v>
      </c>
      <c r="AC722" t="str">
        <f>IF(ISERROR(IF(U722="","",IF(OR(U722=Cad_Inicial!$D$8,X722=Cad_Inicial!$D$8),Cad_Inicial!$D$8+AB722*1000,0))),"",IF(U722="","",IF(OR(U722=Cad_Inicial!$D$8,X722=Cad_Inicial!$D$8),Cad_Inicial!$D$8+AB722*1000,0)))</f>
        <v/>
      </c>
      <c r="AK722" s="50" t="e">
        <f t="shared" si="146"/>
        <v>#VALUE!</v>
      </c>
      <c r="AL722" s="50" t="e">
        <f t="shared" si="147"/>
        <v>#VALUE!</v>
      </c>
      <c r="AM722">
        <f t="shared" si="136"/>
        <v>0</v>
      </c>
      <c r="AN722">
        <f t="shared" si="138"/>
        <v>0</v>
      </c>
      <c r="AO722">
        <f t="shared" si="138"/>
        <v>0</v>
      </c>
      <c r="AP722">
        <f t="shared" si="138"/>
        <v>0</v>
      </c>
      <c r="AQ722">
        <f t="shared" si="138"/>
        <v>0</v>
      </c>
      <c r="AR722">
        <f t="shared" si="138"/>
        <v>0</v>
      </c>
      <c r="AS722">
        <f t="shared" si="138"/>
        <v>0</v>
      </c>
      <c r="AT722">
        <f t="shared" si="138"/>
        <v>0</v>
      </c>
      <c r="AU722">
        <f t="shared" si="138"/>
        <v>0</v>
      </c>
      <c r="AV722">
        <f t="shared" si="138"/>
        <v>0</v>
      </c>
      <c r="AW722">
        <f t="shared" si="138"/>
        <v>0</v>
      </c>
      <c r="AX722">
        <f t="shared" si="138"/>
        <v>0</v>
      </c>
    </row>
    <row r="723" spans="3:50" ht="30" customHeight="1" thickTop="1" thickBot="1" x14ac:dyDescent="0.25">
      <c r="C723" s="118"/>
      <c r="D723" s="126"/>
      <c r="E723" s="115"/>
      <c r="F723" s="115"/>
      <c r="G723" s="118"/>
      <c r="H723" s="127"/>
      <c r="I723" s="127"/>
      <c r="J723" s="127"/>
      <c r="K723" s="127"/>
      <c r="L723" s="127"/>
      <c r="M723" s="127"/>
      <c r="N723" s="127"/>
      <c r="O723" s="127"/>
      <c r="P723" s="127"/>
      <c r="Q723" s="109"/>
      <c r="R723" s="127"/>
      <c r="S723" s="127"/>
      <c r="U723" s="15" t="str">
        <f t="shared" si="145"/>
        <v/>
      </c>
      <c r="V723" t="str">
        <f t="shared" si="139"/>
        <v/>
      </c>
      <c r="W723" t="str">
        <f t="shared" si="140"/>
        <v/>
      </c>
      <c r="X723" t="str">
        <f t="shared" si="141"/>
        <v/>
      </c>
      <c r="Y723" t="str">
        <f t="shared" si="142"/>
        <v/>
      </c>
      <c r="Z723" t="str">
        <f t="shared" si="143"/>
        <v/>
      </c>
      <c r="AA723" t="str">
        <f t="shared" si="144"/>
        <v/>
      </c>
      <c r="AB723">
        <v>716</v>
      </c>
      <c r="AC723" t="str">
        <f>IF(ISERROR(IF(U723="","",IF(OR(U723=Cad_Inicial!$D$8,X723=Cad_Inicial!$D$8),Cad_Inicial!$D$8+AB723*1000,0))),"",IF(U723="","",IF(OR(U723=Cad_Inicial!$D$8,X723=Cad_Inicial!$D$8),Cad_Inicial!$D$8+AB723*1000,0)))</f>
        <v/>
      </c>
      <c r="AK723" s="50" t="e">
        <f t="shared" si="146"/>
        <v>#VALUE!</v>
      </c>
      <c r="AL723" s="50" t="e">
        <f t="shared" si="147"/>
        <v>#VALUE!</v>
      </c>
      <c r="AM723">
        <f t="shared" si="136"/>
        <v>0</v>
      </c>
      <c r="AN723">
        <f t="shared" si="138"/>
        <v>0</v>
      </c>
      <c r="AO723">
        <f t="shared" ref="AN723:AX746" si="148">IFERROR(IF(AND($AK723&lt;=AO$5,$AL723&gt;=AO$5),1,0),0)</f>
        <v>0</v>
      </c>
      <c r="AP723">
        <f t="shared" si="148"/>
        <v>0</v>
      </c>
      <c r="AQ723">
        <f t="shared" si="148"/>
        <v>0</v>
      </c>
      <c r="AR723">
        <f t="shared" si="148"/>
        <v>0</v>
      </c>
      <c r="AS723">
        <f t="shared" si="148"/>
        <v>0</v>
      </c>
      <c r="AT723">
        <f t="shared" si="148"/>
        <v>0</v>
      </c>
      <c r="AU723">
        <f t="shared" si="148"/>
        <v>0</v>
      </c>
      <c r="AV723">
        <f t="shared" si="148"/>
        <v>0</v>
      </c>
      <c r="AW723">
        <f t="shared" si="148"/>
        <v>0</v>
      </c>
      <c r="AX723">
        <f t="shared" si="148"/>
        <v>0</v>
      </c>
    </row>
    <row r="724" spans="3:50" ht="30" customHeight="1" thickTop="1" thickBot="1" x14ac:dyDescent="0.25">
      <c r="C724" s="118"/>
      <c r="D724" s="126"/>
      <c r="E724" s="115"/>
      <c r="F724" s="115"/>
      <c r="G724" s="118"/>
      <c r="H724" s="127"/>
      <c r="I724" s="127"/>
      <c r="J724" s="127"/>
      <c r="K724" s="127"/>
      <c r="L724" s="127"/>
      <c r="M724" s="127"/>
      <c r="N724" s="127"/>
      <c r="O724" s="127"/>
      <c r="P724" s="127"/>
      <c r="Q724" s="109"/>
      <c r="R724" s="127"/>
      <c r="S724" s="127"/>
      <c r="U724" s="15" t="str">
        <f t="shared" si="145"/>
        <v/>
      </c>
      <c r="V724" t="str">
        <f t="shared" si="139"/>
        <v/>
      </c>
      <c r="W724" t="str">
        <f t="shared" si="140"/>
        <v/>
      </c>
      <c r="X724" t="str">
        <f t="shared" si="141"/>
        <v/>
      </c>
      <c r="Y724" t="str">
        <f t="shared" si="142"/>
        <v/>
      </c>
      <c r="Z724" t="str">
        <f t="shared" si="143"/>
        <v/>
      </c>
      <c r="AA724" t="str">
        <f t="shared" si="144"/>
        <v/>
      </c>
      <c r="AB724">
        <v>717</v>
      </c>
      <c r="AC724" t="str">
        <f>IF(ISERROR(IF(U724="","",IF(OR(U724=Cad_Inicial!$D$8,X724=Cad_Inicial!$D$8),Cad_Inicial!$D$8+AB724*1000,0))),"",IF(U724="","",IF(OR(U724=Cad_Inicial!$D$8,X724=Cad_Inicial!$D$8),Cad_Inicial!$D$8+AB724*1000,0)))</f>
        <v/>
      </c>
      <c r="AK724" s="50" t="e">
        <f t="shared" si="146"/>
        <v>#VALUE!</v>
      </c>
      <c r="AL724" s="50" t="e">
        <f t="shared" si="147"/>
        <v>#VALUE!</v>
      </c>
      <c r="AM724">
        <f t="shared" si="136"/>
        <v>0</v>
      </c>
      <c r="AN724">
        <f t="shared" si="148"/>
        <v>0</v>
      </c>
      <c r="AO724">
        <f t="shared" si="148"/>
        <v>0</v>
      </c>
      <c r="AP724">
        <f t="shared" si="148"/>
        <v>0</v>
      </c>
      <c r="AQ724">
        <f t="shared" si="148"/>
        <v>0</v>
      </c>
      <c r="AR724">
        <f t="shared" si="148"/>
        <v>0</v>
      </c>
      <c r="AS724">
        <f t="shared" si="148"/>
        <v>0</v>
      </c>
      <c r="AT724">
        <f t="shared" si="148"/>
        <v>0</v>
      </c>
      <c r="AU724">
        <f t="shared" si="148"/>
        <v>0</v>
      </c>
      <c r="AV724">
        <f t="shared" si="148"/>
        <v>0</v>
      </c>
      <c r="AW724">
        <f t="shared" si="148"/>
        <v>0</v>
      </c>
      <c r="AX724">
        <f t="shared" si="148"/>
        <v>0</v>
      </c>
    </row>
    <row r="725" spans="3:50" ht="30" customHeight="1" thickTop="1" thickBot="1" x14ac:dyDescent="0.25">
      <c r="C725" s="118"/>
      <c r="D725" s="126"/>
      <c r="E725" s="115"/>
      <c r="F725" s="115"/>
      <c r="G725" s="118"/>
      <c r="H725" s="127"/>
      <c r="I725" s="127"/>
      <c r="J725" s="127"/>
      <c r="K725" s="127"/>
      <c r="L725" s="127"/>
      <c r="M725" s="127"/>
      <c r="N725" s="127"/>
      <c r="O725" s="127"/>
      <c r="P725" s="127"/>
      <c r="Q725" s="109"/>
      <c r="R725" s="127"/>
      <c r="S725" s="127"/>
      <c r="U725" s="15" t="str">
        <f t="shared" si="145"/>
        <v/>
      </c>
      <c r="V725" t="str">
        <f t="shared" si="139"/>
        <v/>
      </c>
      <c r="W725" t="str">
        <f t="shared" si="140"/>
        <v/>
      </c>
      <c r="X725" t="str">
        <f t="shared" si="141"/>
        <v/>
      </c>
      <c r="Y725" t="str">
        <f t="shared" si="142"/>
        <v/>
      </c>
      <c r="Z725" t="str">
        <f t="shared" si="143"/>
        <v/>
      </c>
      <c r="AA725" t="str">
        <f t="shared" si="144"/>
        <v/>
      </c>
      <c r="AB725">
        <v>718</v>
      </c>
      <c r="AC725" t="str">
        <f>IF(ISERROR(IF(U725="","",IF(OR(U725=Cad_Inicial!$D$8,X725=Cad_Inicial!$D$8),Cad_Inicial!$D$8+AB725*1000,0))),"",IF(U725="","",IF(OR(U725=Cad_Inicial!$D$8,X725=Cad_Inicial!$D$8),Cad_Inicial!$D$8+AB725*1000,0)))</f>
        <v/>
      </c>
      <c r="AK725" s="50" t="e">
        <f t="shared" si="146"/>
        <v>#VALUE!</v>
      </c>
      <c r="AL725" s="50" t="e">
        <f t="shared" si="147"/>
        <v>#VALUE!</v>
      </c>
      <c r="AM725">
        <f t="shared" si="136"/>
        <v>0</v>
      </c>
      <c r="AN725">
        <f t="shared" si="148"/>
        <v>0</v>
      </c>
      <c r="AO725">
        <f t="shared" si="148"/>
        <v>0</v>
      </c>
      <c r="AP725">
        <f t="shared" si="148"/>
        <v>0</v>
      </c>
      <c r="AQ725">
        <f t="shared" si="148"/>
        <v>0</v>
      </c>
      <c r="AR725">
        <f t="shared" si="148"/>
        <v>0</v>
      </c>
      <c r="AS725">
        <f t="shared" si="148"/>
        <v>0</v>
      </c>
      <c r="AT725">
        <f t="shared" si="148"/>
        <v>0</v>
      </c>
      <c r="AU725">
        <f t="shared" si="148"/>
        <v>0</v>
      </c>
      <c r="AV725">
        <f t="shared" si="148"/>
        <v>0</v>
      </c>
      <c r="AW725">
        <f t="shared" si="148"/>
        <v>0</v>
      </c>
      <c r="AX725">
        <f t="shared" si="148"/>
        <v>0</v>
      </c>
    </row>
    <row r="726" spans="3:50" ht="30" customHeight="1" thickTop="1" thickBot="1" x14ac:dyDescent="0.25">
      <c r="C726" s="118"/>
      <c r="D726" s="126"/>
      <c r="E726" s="115"/>
      <c r="F726" s="115"/>
      <c r="G726" s="118"/>
      <c r="H726" s="127"/>
      <c r="I726" s="127"/>
      <c r="J726" s="127"/>
      <c r="K726" s="127"/>
      <c r="L726" s="127"/>
      <c r="M726" s="127"/>
      <c r="N726" s="127"/>
      <c r="O726" s="127"/>
      <c r="P726" s="127"/>
      <c r="Q726" s="109"/>
      <c r="R726" s="127"/>
      <c r="S726" s="127"/>
      <c r="U726" s="15" t="str">
        <f t="shared" si="145"/>
        <v/>
      </c>
      <c r="V726" t="str">
        <f t="shared" si="139"/>
        <v/>
      </c>
      <c r="W726" t="str">
        <f t="shared" si="140"/>
        <v/>
      </c>
      <c r="X726" t="str">
        <f t="shared" si="141"/>
        <v/>
      </c>
      <c r="Y726" t="str">
        <f t="shared" si="142"/>
        <v/>
      </c>
      <c r="Z726" t="str">
        <f t="shared" si="143"/>
        <v/>
      </c>
      <c r="AA726" t="str">
        <f t="shared" si="144"/>
        <v/>
      </c>
      <c r="AB726">
        <v>719</v>
      </c>
      <c r="AC726" t="str">
        <f>IF(ISERROR(IF(U726="","",IF(OR(U726=Cad_Inicial!$D$8,X726=Cad_Inicial!$D$8),Cad_Inicial!$D$8+AB726*1000,0))),"",IF(U726="","",IF(OR(U726=Cad_Inicial!$D$8,X726=Cad_Inicial!$D$8),Cad_Inicial!$D$8+AB726*1000,0)))</f>
        <v/>
      </c>
      <c r="AK726" s="50" t="e">
        <f t="shared" si="146"/>
        <v>#VALUE!</v>
      </c>
      <c r="AL726" s="50" t="e">
        <f t="shared" si="147"/>
        <v>#VALUE!</v>
      </c>
      <c r="AM726">
        <f t="shared" si="136"/>
        <v>0</v>
      </c>
      <c r="AN726">
        <f t="shared" si="148"/>
        <v>0</v>
      </c>
      <c r="AO726">
        <f t="shared" si="148"/>
        <v>0</v>
      </c>
      <c r="AP726">
        <f t="shared" si="148"/>
        <v>0</v>
      </c>
      <c r="AQ726">
        <f t="shared" si="148"/>
        <v>0</v>
      </c>
      <c r="AR726">
        <f t="shared" si="148"/>
        <v>0</v>
      </c>
      <c r="AS726">
        <f t="shared" si="148"/>
        <v>0</v>
      </c>
      <c r="AT726">
        <f t="shared" si="148"/>
        <v>0</v>
      </c>
      <c r="AU726">
        <f t="shared" si="148"/>
        <v>0</v>
      </c>
      <c r="AV726">
        <f t="shared" si="148"/>
        <v>0</v>
      </c>
      <c r="AW726">
        <f t="shared" si="148"/>
        <v>0</v>
      </c>
      <c r="AX726">
        <f t="shared" si="148"/>
        <v>0</v>
      </c>
    </row>
    <row r="727" spans="3:50" ht="30" customHeight="1" thickTop="1" thickBot="1" x14ac:dyDescent="0.25">
      <c r="C727" s="118"/>
      <c r="D727" s="126"/>
      <c r="E727" s="115"/>
      <c r="F727" s="115"/>
      <c r="G727" s="118"/>
      <c r="H727" s="127"/>
      <c r="I727" s="127"/>
      <c r="J727" s="127"/>
      <c r="K727" s="127"/>
      <c r="L727" s="127"/>
      <c r="M727" s="127"/>
      <c r="N727" s="127"/>
      <c r="O727" s="127"/>
      <c r="P727" s="127"/>
      <c r="Q727" s="109"/>
      <c r="R727" s="127"/>
      <c r="S727" s="127"/>
      <c r="U727" s="15" t="str">
        <f t="shared" si="145"/>
        <v/>
      </c>
      <c r="V727" t="str">
        <f t="shared" si="139"/>
        <v/>
      </c>
      <c r="W727" t="str">
        <f t="shared" si="140"/>
        <v/>
      </c>
      <c r="X727" t="str">
        <f t="shared" si="141"/>
        <v/>
      </c>
      <c r="Y727" t="str">
        <f t="shared" si="142"/>
        <v/>
      </c>
      <c r="Z727" t="str">
        <f t="shared" si="143"/>
        <v/>
      </c>
      <c r="AA727" t="str">
        <f t="shared" si="144"/>
        <v/>
      </c>
      <c r="AB727">
        <v>720</v>
      </c>
      <c r="AC727" t="str">
        <f>IF(ISERROR(IF(U727="","",IF(OR(U727=Cad_Inicial!$D$8,X727=Cad_Inicial!$D$8),Cad_Inicial!$D$8+AB727*1000,0))),"",IF(U727="","",IF(OR(U727=Cad_Inicial!$D$8,X727=Cad_Inicial!$D$8),Cad_Inicial!$D$8+AB727*1000,0)))</f>
        <v/>
      </c>
      <c r="AK727" s="50" t="e">
        <f t="shared" si="146"/>
        <v>#VALUE!</v>
      </c>
      <c r="AL727" s="50" t="e">
        <f t="shared" si="147"/>
        <v>#VALUE!</v>
      </c>
      <c r="AM727">
        <f t="shared" si="136"/>
        <v>0</v>
      </c>
      <c r="AN727">
        <f t="shared" si="148"/>
        <v>0</v>
      </c>
      <c r="AO727">
        <f t="shared" si="148"/>
        <v>0</v>
      </c>
      <c r="AP727">
        <f t="shared" si="148"/>
        <v>0</v>
      </c>
      <c r="AQ727">
        <f t="shared" si="148"/>
        <v>0</v>
      </c>
      <c r="AR727">
        <f t="shared" si="148"/>
        <v>0</v>
      </c>
      <c r="AS727">
        <f t="shared" si="148"/>
        <v>0</v>
      </c>
      <c r="AT727">
        <f t="shared" si="148"/>
        <v>0</v>
      </c>
      <c r="AU727">
        <f t="shared" si="148"/>
        <v>0</v>
      </c>
      <c r="AV727">
        <f t="shared" si="148"/>
        <v>0</v>
      </c>
      <c r="AW727">
        <f t="shared" si="148"/>
        <v>0</v>
      </c>
      <c r="AX727">
        <f t="shared" si="148"/>
        <v>0</v>
      </c>
    </row>
    <row r="728" spans="3:50" ht="30" customHeight="1" thickTop="1" thickBot="1" x14ac:dyDescent="0.25">
      <c r="C728" s="118"/>
      <c r="D728" s="126"/>
      <c r="E728" s="115"/>
      <c r="F728" s="115"/>
      <c r="G728" s="118"/>
      <c r="H728" s="127"/>
      <c r="I728" s="127"/>
      <c r="J728" s="127"/>
      <c r="K728" s="127"/>
      <c r="L728" s="127"/>
      <c r="M728" s="127"/>
      <c r="N728" s="127"/>
      <c r="O728" s="127"/>
      <c r="P728" s="127"/>
      <c r="Q728" s="109"/>
      <c r="R728" s="127"/>
      <c r="S728" s="127"/>
      <c r="U728" s="15" t="str">
        <f t="shared" si="145"/>
        <v/>
      </c>
      <c r="V728" t="str">
        <f t="shared" si="139"/>
        <v/>
      </c>
      <c r="W728" t="str">
        <f t="shared" si="140"/>
        <v/>
      </c>
      <c r="X728" t="str">
        <f t="shared" si="141"/>
        <v/>
      </c>
      <c r="Y728" t="str">
        <f t="shared" si="142"/>
        <v/>
      </c>
      <c r="Z728" t="str">
        <f t="shared" si="143"/>
        <v/>
      </c>
      <c r="AA728" t="str">
        <f t="shared" si="144"/>
        <v/>
      </c>
      <c r="AB728">
        <v>721</v>
      </c>
      <c r="AC728" t="str">
        <f>IF(ISERROR(IF(U728="","",IF(OR(U728=Cad_Inicial!$D$8,X728=Cad_Inicial!$D$8),Cad_Inicial!$D$8+AB728*1000,0))),"",IF(U728="","",IF(OR(U728=Cad_Inicial!$D$8,X728=Cad_Inicial!$D$8),Cad_Inicial!$D$8+AB728*1000,0)))</f>
        <v/>
      </c>
      <c r="AK728" s="50" t="e">
        <f t="shared" si="146"/>
        <v>#VALUE!</v>
      </c>
      <c r="AL728" s="50" t="e">
        <f t="shared" si="147"/>
        <v>#VALUE!</v>
      </c>
      <c r="AM728">
        <f t="shared" si="136"/>
        <v>0</v>
      </c>
      <c r="AN728">
        <f t="shared" si="148"/>
        <v>0</v>
      </c>
      <c r="AO728">
        <f t="shared" si="148"/>
        <v>0</v>
      </c>
      <c r="AP728">
        <f t="shared" si="148"/>
        <v>0</v>
      </c>
      <c r="AQ728">
        <f t="shared" si="148"/>
        <v>0</v>
      </c>
      <c r="AR728">
        <f t="shared" si="148"/>
        <v>0</v>
      </c>
      <c r="AS728">
        <f t="shared" si="148"/>
        <v>0</v>
      </c>
      <c r="AT728">
        <f t="shared" si="148"/>
        <v>0</v>
      </c>
      <c r="AU728">
        <f t="shared" si="148"/>
        <v>0</v>
      </c>
      <c r="AV728">
        <f t="shared" si="148"/>
        <v>0</v>
      </c>
      <c r="AW728">
        <f t="shared" si="148"/>
        <v>0</v>
      </c>
      <c r="AX728">
        <f t="shared" si="148"/>
        <v>0</v>
      </c>
    </row>
    <row r="729" spans="3:50" ht="30" customHeight="1" thickTop="1" thickBot="1" x14ac:dyDescent="0.25">
      <c r="C729" s="118"/>
      <c r="D729" s="126"/>
      <c r="E729" s="115"/>
      <c r="F729" s="115"/>
      <c r="G729" s="118"/>
      <c r="H729" s="127"/>
      <c r="I729" s="127"/>
      <c r="J729" s="127"/>
      <c r="K729" s="127"/>
      <c r="L729" s="127"/>
      <c r="M729" s="127"/>
      <c r="N729" s="127"/>
      <c r="O729" s="127"/>
      <c r="P729" s="127"/>
      <c r="Q729" s="109"/>
      <c r="R729" s="127"/>
      <c r="S729" s="127"/>
      <c r="U729" s="15" t="str">
        <f t="shared" si="145"/>
        <v/>
      </c>
      <c r="V729" t="str">
        <f t="shared" si="139"/>
        <v/>
      </c>
      <c r="W729" t="str">
        <f t="shared" si="140"/>
        <v/>
      </c>
      <c r="X729" t="str">
        <f t="shared" si="141"/>
        <v/>
      </c>
      <c r="Y729" t="str">
        <f t="shared" si="142"/>
        <v/>
      </c>
      <c r="Z729" t="str">
        <f t="shared" si="143"/>
        <v/>
      </c>
      <c r="AA729" t="str">
        <f t="shared" si="144"/>
        <v/>
      </c>
      <c r="AB729">
        <v>722</v>
      </c>
      <c r="AC729" t="str">
        <f>IF(ISERROR(IF(U729="","",IF(OR(U729=Cad_Inicial!$D$8,X729=Cad_Inicial!$D$8),Cad_Inicial!$D$8+AB729*1000,0))),"",IF(U729="","",IF(OR(U729=Cad_Inicial!$D$8,X729=Cad_Inicial!$D$8),Cad_Inicial!$D$8+AB729*1000,0)))</f>
        <v/>
      </c>
      <c r="AK729" s="50" t="e">
        <f t="shared" si="146"/>
        <v>#VALUE!</v>
      </c>
      <c r="AL729" s="50" t="e">
        <f t="shared" si="147"/>
        <v>#VALUE!</v>
      </c>
      <c r="AM729">
        <f t="shared" si="136"/>
        <v>0</v>
      </c>
      <c r="AN729">
        <f t="shared" si="148"/>
        <v>0</v>
      </c>
      <c r="AO729">
        <f t="shared" si="148"/>
        <v>0</v>
      </c>
      <c r="AP729">
        <f t="shared" si="148"/>
        <v>0</v>
      </c>
      <c r="AQ729">
        <f t="shared" si="148"/>
        <v>0</v>
      </c>
      <c r="AR729">
        <f t="shared" si="148"/>
        <v>0</v>
      </c>
      <c r="AS729">
        <f t="shared" si="148"/>
        <v>0</v>
      </c>
      <c r="AT729">
        <f t="shared" si="148"/>
        <v>0</v>
      </c>
      <c r="AU729">
        <f t="shared" si="148"/>
        <v>0</v>
      </c>
      <c r="AV729">
        <f t="shared" si="148"/>
        <v>0</v>
      </c>
      <c r="AW729">
        <f t="shared" si="148"/>
        <v>0</v>
      </c>
      <c r="AX729">
        <f t="shared" si="148"/>
        <v>0</v>
      </c>
    </row>
    <row r="730" spans="3:50" ht="30" customHeight="1" thickTop="1" thickBot="1" x14ac:dyDescent="0.25">
      <c r="C730" s="118"/>
      <c r="D730" s="126"/>
      <c r="E730" s="115"/>
      <c r="F730" s="115"/>
      <c r="G730" s="118"/>
      <c r="H730" s="127"/>
      <c r="I730" s="127"/>
      <c r="J730" s="127"/>
      <c r="K730" s="127"/>
      <c r="L730" s="127"/>
      <c r="M730" s="127"/>
      <c r="N730" s="127"/>
      <c r="O730" s="127"/>
      <c r="P730" s="127"/>
      <c r="Q730" s="109"/>
      <c r="R730" s="127"/>
      <c r="S730" s="127"/>
      <c r="U730" s="15" t="str">
        <f t="shared" si="145"/>
        <v/>
      </c>
      <c r="V730" t="str">
        <f t="shared" si="139"/>
        <v/>
      </c>
      <c r="W730" t="str">
        <f t="shared" si="140"/>
        <v/>
      </c>
      <c r="X730" t="str">
        <f t="shared" si="141"/>
        <v/>
      </c>
      <c r="Y730" t="str">
        <f t="shared" si="142"/>
        <v/>
      </c>
      <c r="Z730" t="str">
        <f t="shared" si="143"/>
        <v/>
      </c>
      <c r="AA730" t="str">
        <f t="shared" si="144"/>
        <v/>
      </c>
      <c r="AB730">
        <v>723</v>
      </c>
      <c r="AC730" t="str">
        <f>IF(ISERROR(IF(U730="","",IF(OR(U730=Cad_Inicial!$D$8,X730=Cad_Inicial!$D$8),Cad_Inicial!$D$8+AB730*1000,0))),"",IF(U730="","",IF(OR(U730=Cad_Inicial!$D$8,X730=Cad_Inicial!$D$8),Cad_Inicial!$D$8+AB730*1000,0)))</f>
        <v/>
      </c>
      <c r="AK730" s="50" t="e">
        <f t="shared" si="146"/>
        <v>#VALUE!</v>
      </c>
      <c r="AL730" s="50" t="e">
        <f t="shared" si="147"/>
        <v>#VALUE!</v>
      </c>
      <c r="AM730">
        <f t="shared" si="136"/>
        <v>0</v>
      </c>
      <c r="AN730">
        <f t="shared" si="148"/>
        <v>0</v>
      </c>
      <c r="AO730">
        <f t="shared" si="148"/>
        <v>0</v>
      </c>
      <c r="AP730">
        <f t="shared" si="148"/>
        <v>0</v>
      </c>
      <c r="AQ730">
        <f t="shared" si="148"/>
        <v>0</v>
      </c>
      <c r="AR730">
        <f t="shared" si="148"/>
        <v>0</v>
      </c>
      <c r="AS730">
        <f t="shared" si="148"/>
        <v>0</v>
      </c>
      <c r="AT730">
        <f t="shared" si="148"/>
        <v>0</v>
      </c>
      <c r="AU730">
        <f t="shared" si="148"/>
        <v>0</v>
      </c>
      <c r="AV730">
        <f t="shared" si="148"/>
        <v>0</v>
      </c>
      <c r="AW730">
        <f t="shared" si="148"/>
        <v>0</v>
      </c>
      <c r="AX730">
        <f t="shared" si="148"/>
        <v>0</v>
      </c>
    </row>
    <row r="731" spans="3:50" ht="30" customHeight="1" thickTop="1" thickBot="1" x14ac:dyDescent="0.25">
      <c r="C731" s="118"/>
      <c r="D731" s="126"/>
      <c r="E731" s="115"/>
      <c r="F731" s="115"/>
      <c r="G731" s="118"/>
      <c r="H731" s="127"/>
      <c r="I731" s="127"/>
      <c r="J731" s="127"/>
      <c r="K731" s="127"/>
      <c r="L731" s="127"/>
      <c r="M731" s="127"/>
      <c r="N731" s="127"/>
      <c r="O731" s="127"/>
      <c r="P731" s="127"/>
      <c r="Q731" s="109"/>
      <c r="R731" s="127"/>
      <c r="S731" s="127"/>
      <c r="U731" s="15" t="str">
        <f t="shared" si="145"/>
        <v/>
      </c>
      <c r="V731" t="str">
        <f t="shared" si="139"/>
        <v/>
      </c>
      <c r="W731" t="str">
        <f t="shared" si="140"/>
        <v/>
      </c>
      <c r="X731" t="str">
        <f t="shared" si="141"/>
        <v/>
      </c>
      <c r="Y731" t="str">
        <f t="shared" si="142"/>
        <v/>
      </c>
      <c r="Z731" t="str">
        <f t="shared" si="143"/>
        <v/>
      </c>
      <c r="AA731" t="str">
        <f t="shared" si="144"/>
        <v/>
      </c>
      <c r="AB731">
        <v>724</v>
      </c>
      <c r="AC731" t="str">
        <f>IF(ISERROR(IF(U731="","",IF(OR(U731=Cad_Inicial!$D$8,X731=Cad_Inicial!$D$8),Cad_Inicial!$D$8+AB731*1000,0))),"",IF(U731="","",IF(OR(U731=Cad_Inicial!$D$8,X731=Cad_Inicial!$D$8),Cad_Inicial!$D$8+AB731*1000,0)))</f>
        <v/>
      </c>
      <c r="AK731" s="50" t="e">
        <f t="shared" si="146"/>
        <v>#VALUE!</v>
      </c>
      <c r="AL731" s="50" t="e">
        <f t="shared" si="147"/>
        <v>#VALUE!</v>
      </c>
      <c r="AM731">
        <f t="shared" si="136"/>
        <v>0</v>
      </c>
      <c r="AN731">
        <f t="shared" si="148"/>
        <v>0</v>
      </c>
      <c r="AO731">
        <f t="shared" si="148"/>
        <v>0</v>
      </c>
      <c r="AP731">
        <f t="shared" si="148"/>
        <v>0</v>
      </c>
      <c r="AQ731">
        <f t="shared" si="148"/>
        <v>0</v>
      </c>
      <c r="AR731">
        <f t="shared" si="148"/>
        <v>0</v>
      </c>
      <c r="AS731">
        <f t="shared" si="148"/>
        <v>0</v>
      </c>
      <c r="AT731">
        <f t="shared" si="148"/>
        <v>0</v>
      </c>
      <c r="AU731">
        <f t="shared" si="148"/>
        <v>0</v>
      </c>
      <c r="AV731">
        <f t="shared" si="148"/>
        <v>0</v>
      </c>
      <c r="AW731">
        <f t="shared" si="148"/>
        <v>0</v>
      </c>
      <c r="AX731">
        <f t="shared" si="148"/>
        <v>0</v>
      </c>
    </row>
    <row r="732" spans="3:50" ht="30" customHeight="1" thickTop="1" thickBot="1" x14ac:dyDescent="0.25">
      <c r="C732" s="118"/>
      <c r="D732" s="126"/>
      <c r="E732" s="115"/>
      <c r="F732" s="115"/>
      <c r="G732" s="118"/>
      <c r="H732" s="127"/>
      <c r="I732" s="127"/>
      <c r="J732" s="127"/>
      <c r="K732" s="127"/>
      <c r="L732" s="127"/>
      <c r="M732" s="127"/>
      <c r="N732" s="127"/>
      <c r="O732" s="127"/>
      <c r="P732" s="127"/>
      <c r="Q732" s="109"/>
      <c r="R732" s="127"/>
      <c r="S732" s="127"/>
      <c r="U732" s="15" t="str">
        <f t="shared" si="145"/>
        <v/>
      </c>
      <c r="V732" t="str">
        <f t="shared" si="139"/>
        <v/>
      </c>
      <c r="W732" t="str">
        <f t="shared" si="140"/>
        <v/>
      </c>
      <c r="X732" t="str">
        <f t="shared" si="141"/>
        <v/>
      </c>
      <c r="Y732" t="str">
        <f t="shared" si="142"/>
        <v/>
      </c>
      <c r="Z732" t="str">
        <f t="shared" si="143"/>
        <v/>
      </c>
      <c r="AA732" t="str">
        <f t="shared" si="144"/>
        <v/>
      </c>
      <c r="AB732">
        <v>725</v>
      </c>
      <c r="AC732" t="str">
        <f>IF(ISERROR(IF(U732="","",IF(OR(U732=Cad_Inicial!$D$8,X732=Cad_Inicial!$D$8),Cad_Inicial!$D$8+AB732*1000,0))),"",IF(U732="","",IF(OR(U732=Cad_Inicial!$D$8,X732=Cad_Inicial!$D$8),Cad_Inicial!$D$8+AB732*1000,0)))</f>
        <v/>
      </c>
      <c r="AK732" s="50" t="e">
        <f t="shared" si="146"/>
        <v>#VALUE!</v>
      </c>
      <c r="AL732" s="50" t="e">
        <f t="shared" si="147"/>
        <v>#VALUE!</v>
      </c>
      <c r="AM732">
        <f t="shared" si="136"/>
        <v>0</v>
      </c>
      <c r="AN732">
        <f t="shared" si="148"/>
        <v>0</v>
      </c>
      <c r="AO732">
        <f t="shared" si="148"/>
        <v>0</v>
      </c>
      <c r="AP732">
        <f t="shared" si="148"/>
        <v>0</v>
      </c>
      <c r="AQ732">
        <f t="shared" si="148"/>
        <v>0</v>
      </c>
      <c r="AR732">
        <f t="shared" si="148"/>
        <v>0</v>
      </c>
      <c r="AS732">
        <f t="shared" si="148"/>
        <v>0</v>
      </c>
      <c r="AT732">
        <f t="shared" si="148"/>
        <v>0</v>
      </c>
      <c r="AU732">
        <f t="shared" si="148"/>
        <v>0</v>
      </c>
      <c r="AV732">
        <f t="shared" si="148"/>
        <v>0</v>
      </c>
      <c r="AW732">
        <f t="shared" si="148"/>
        <v>0</v>
      </c>
      <c r="AX732">
        <f t="shared" si="148"/>
        <v>0</v>
      </c>
    </row>
    <row r="733" spans="3:50" ht="30" customHeight="1" thickTop="1" thickBot="1" x14ac:dyDescent="0.25">
      <c r="C733" s="118"/>
      <c r="D733" s="126"/>
      <c r="E733" s="115"/>
      <c r="F733" s="115"/>
      <c r="G733" s="118"/>
      <c r="H733" s="127"/>
      <c r="I733" s="127"/>
      <c r="J733" s="127"/>
      <c r="K733" s="127"/>
      <c r="L733" s="127"/>
      <c r="M733" s="127"/>
      <c r="N733" s="127"/>
      <c r="O733" s="127"/>
      <c r="P733" s="127"/>
      <c r="Q733" s="109"/>
      <c r="R733" s="127"/>
      <c r="S733" s="127"/>
      <c r="U733" s="15" t="str">
        <f t="shared" si="145"/>
        <v/>
      </c>
      <c r="V733" t="str">
        <f t="shared" si="139"/>
        <v/>
      </c>
      <c r="W733" t="str">
        <f t="shared" si="140"/>
        <v/>
      </c>
      <c r="X733" t="str">
        <f t="shared" si="141"/>
        <v/>
      </c>
      <c r="Y733" t="str">
        <f t="shared" si="142"/>
        <v/>
      </c>
      <c r="Z733" t="str">
        <f t="shared" si="143"/>
        <v/>
      </c>
      <c r="AA733" t="str">
        <f t="shared" si="144"/>
        <v/>
      </c>
      <c r="AB733">
        <v>726</v>
      </c>
      <c r="AC733" t="str">
        <f>IF(ISERROR(IF(U733="","",IF(OR(U733=Cad_Inicial!$D$8,X733=Cad_Inicial!$D$8),Cad_Inicial!$D$8+AB733*1000,0))),"",IF(U733="","",IF(OR(U733=Cad_Inicial!$D$8,X733=Cad_Inicial!$D$8),Cad_Inicial!$D$8+AB733*1000,0)))</f>
        <v/>
      </c>
      <c r="AK733" s="50" t="e">
        <f t="shared" si="146"/>
        <v>#VALUE!</v>
      </c>
      <c r="AL733" s="50" t="e">
        <f t="shared" si="147"/>
        <v>#VALUE!</v>
      </c>
      <c r="AM733">
        <f t="shared" si="136"/>
        <v>0</v>
      </c>
      <c r="AN733">
        <f t="shared" si="148"/>
        <v>0</v>
      </c>
      <c r="AO733">
        <f t="shared" si="148"/>
        <v>0</v>
      </c>
      <c r="AP733">
        <f t="shared" si="148"/>
        <v>0</v>
      </c>
      <c r="AQ733">
        <f t="shared" si="148"/>
        <v>0</v>
      </c>
      <c r="AR733">
        <f t="shared" si="148"/>
        <v>0</v>
      </c>
      <c r="AS733">
        <f t="shared" si="148"/>
        <v>0</v>
      </c>
      <c r="AT733">
        <f t="shared" si="148"/>
        <v>0</v>
      </c>
      <c r="AU733">
        <f t="shared" si="148"/>
        <v>0</v>
      </c>
      <c r="AV733">
        <f t="shared" si="148"/>
        <v>0</v>
      </c>
      <c r="AW733">
        <f t="shared" si="148"/>
        <v>0</v>
      </c>
      <c r="AX733">
        <f t="shared" si="148"/>
        <v>0</v>
      </c>
    </row>
    <row r="734" spans="3:50" ht="30" customHeight="1" thickTop="1" thickBot="1" x14ac:dyDescent="0.25">
      <c r="C734" s="118"/>
      <c r="D734" s="126"/>
      <c r="E734" s="115"/>
      <c r="F734" s="115"/>
      <c r="G734" s="118"/>
      <c r="H734" s="127"/>
      <c r="I734" s="127"/>
      <c r="J734" s="127"/>
      <c r="K734" s="127"/>
      <c r="L734" s="127"/>
      <c r="M734" s="127"/>
      <c r="N734" s="127"/>
      <c r="O734" s="127"/>
      <c r="P734" s="127"/>
      <c r="Q734" s="109"/>
      <c r="R734" s="127"/>
      <c r="S734" s="127"/>
      <c r="U734" s="15" t="str">
        <f t="shared" si="145"/>
        <v/>
      </c>
      <c r="V734" t="str">
        <f t="shared" si="139"/>
        <v/>
      </c>
      <c r="W734" t="str">
        <f t="shared" si="140"/>
        <v/>
      </c>
      <c r="X734" t="str">
        <f t="shared" si="141"/>
        <v/>
      </c>
      <c r="Y734" t="str">
        <f t="shared" si="142"/>
        <v/>
      </c>
      <c r="Z734" t="str">
        <f t="shared" si="143"/>
        <v/>
      </c>
      <c r="AA734" t="str">
        <f t="shared" si="144"/>
        <v/>
      </c>
      <c r="AB734">
        <v>727</v>
      </c>
      <c r="AC734" t="str">
        <f>IF(ISERROR(IF(U734="","",IF(OR(U734=Cad_Inicial!$D$8,X734=Cad_Inicial!$D$8),Cad_Inicial!$D$8+AB734*1000,0))),"",IF(U734="","",IF(OR(U734=Cad_Inicial!$D$8,X734=Cad_Inicial!$D$8),Cad_Inicial!$D$8+AB734*1000,0)))</f>
        <v/>
      </c>
      <c r="AK734" s="50" t="e">
        <f t="shared" si="146"/>
        <v>#VALUE!</v>
      </c>
      <c r="AL734" s="50" t="e">
        <f t="shared" si="147"/>
        <v>#VALUE!</v>
      </c>
      <c r="AM734">
        <f t="shared" si="136"/>
        <v>0</v>
      </c>
      <c r="AN734">
        <f t="shared" si="148"/>
        <v>0</v>
      </c>
      <c r="AO734">
        <f t="shared" si="148"/>
        <v>0</v>
      </c>
      <c r="AP734">
        <f t="shared" si="148"/>
        <v>0</v>
      </c>
      <c r="AQ734">
        <f t="shared" si="148"/>
        <v>0</v>
      </c>
      <c r="AR734">
        <f t="shared" si="148"/>
        <v>0</v>
      </c>
      <c r="AS734">
        <f t="shared" si="148"/>
        <v>0</v>
      </c>
      <c r="AT734">
        <f t="shared" si="148"/>
        <v>0</v>
      </c>
      <c r="AU734">
        <f t="shared" si="148"/>
        <v>0</v>
      </c>
      <c r="AV734">
        <f t="shared" si="148"/>
        <v>0</v>
      </c>
      <c r="AW734">
        <f t="shared" si="148"/>
        <v>0</v>
      </c>
      <c r="AX734">
        <f t="shared" si="148"/>
        <v>0</v>
      </c>
    </row>
    <row r="735" spans="3:50" ht="30" customHeight="1" thickTop="1" thickBot="1" x14ac:dyDescent="0.25">
      <c r="C735" s="118"/>
      <c r="D735" s="126"/>
      <c r="E735" s="115"/>
      <c r="F735" s="115"/>
      <c r="G735" s="118"/>
      <c r="H735" s="127"/>
      <c r="I735" s="127"/>
      <c r="J735" s="127"/>
      <c r="K735" s="127"/>
      <c r="L735" s="127"/>
      <c r="M735" s="127"/>
      <c r="N735" s="127"/>
      <c r="O735" s="127"/>
      <c r="P735" s="127"/>
      <c r="Q735" s="109"/>
      <c r="R735" s="127"/>
      <c r="S735" s="127"/>
      <c r="U735" s="15" t="str">
        <f t="shared" si="145"/>
        <v/>
      </c>
      <c r="V735" t="str">
        <f t="shared" si="139"/>
        <v/>
      </c>
      <c r="W735" t="str">
        <f t="shared" si="140"/>
        <v/>
      </c>
      <c r="X735" t="str">
        <f t="shared" si="141"/>
        <v/>
      </c>
      <c r="Y735" t="str">
        <f t="shared" si="142"/>
        <v/>
      </c>
      <c r="Z735" t="str">
        <f t="shared" si="143"/>
        <v/>
      </c>
      <c r="AA735" t="str">
        <f t="shared" si="144"/>
        <v/>
      </c>
      <c r="AB735">
        <v>728</v>
      </c>
      <c r="AC735" t="str">
        <f>IF(ISERROR(IF(U735="","",IF(OR(U735=Cad_Inicial!$D$8,X735=Cad_Inicial!$D$8),Cad_Inicial!$D$8+AB735*1000,0))),"",IF(U735="","",IF(OR(U735=Cad_Inicial!$D$8,X735=Cad_Inicial!$D$8),Cad_Inicial!$D$8+AB735*1000,0)))</f>
        <v/>
      </c>
      <c r="AK735" s="50" t="e">
        <f t="shared" si="146"/>
        <v>#VALUE!</v>
      </c>
      <c r="AL735" s="50" t="e">
        <f t="shared" si="147"/>
        <v>#VALUE!</v>
      </c>
      <c r="AM735">
        <f t="shared" si="136"/>
        <v>0</v>
      </c>
      <c r="AN735">
        <f t="shared" si="148"/>
        <v>0</v>
      </c>
      <c r="AO735">
        <f t="shared" si="148"/>
        <v>0</v>
      </c>
      <c r="AP735">
        <f t="shared" si="148"/>
        <v>0</v>
      </c>
      <c r="AQ735">
        <f t="shared" si="148"/>
        <v>0</v>
      </c>
      <c r="AR735">
        <f t="shared" si="148"/>
        <v>0</v>
      </c>
      <c r="AS735">
        <f t="shared" si="148"/>
        <v>0</v>
      </c>
      <c r="AT735">
        <f t="shared" si="148"/>
        <v>0</v>
      </c>
      <c r="AU735">
        <f t="shared" si="148"/>
        <v>0</v>
      </c>
      <c r="AV735">
        <f t="shared" si="148"/>
        <v>0</v>
      </c>
      <c r="AW735">
        <f t="shared" si="148"/>
        <v>0</v>
      </c>
      <c r="AX735">
        <f t="shared" si="148"/>
        <v>0</v>
      </c>
    </row>
    <row r="736" spans="3:50" ht="30" customHeight="1" thickTop="1" thickBot="1" x14ac:dyDescent="0.25">
      <c r="C736" s="118"/>
      <c r="D736" s="126"/>
      <c r="E736" s="115"/>
      <c r="F736" s="115"/>
      <c r="G736" s="118"/>
      <c r="H736" s="127"/>
      <c r="I736" s="127"/>
      <c r="J736" s="127"/>
      <c r="K736" s="127"/>
      <c r="L736" s="127"/>
      <c r="M736" s="127"/>
      <c r="N736" s="127"/>
      <c r="O736" s="127"/>
      <c r="P736" s="127"/>
      <c r="Q736" s="109"/>
      <c r="R736" s="127"/>
      <c r="S736" s="127"/>
      <c r="U736" s="15" t="str">
        <f t="shared" si="145"/>
        <v/>
      </c>
      <c r="V736" t="str">
        <f t="shared" si="139"/>
        <v/>
      </c>
      <c r="W736" t="str">
        <f t="shared" si="140"/>
        <v/>
      </c>
      <c r="X736" t="str">
        <f t="shared" si="141"/>
        <v/>
      </c>
      <c r="Y736" t="str">
        <f t="shared" si="142"/>
        <v/>
      </c>
      <c r="Z736" t="str">
        <f t="shared" si="143"/>
        <v/>
      </c>
      <c r="AA736" t="str">
        <f t="shared" si="144"/>
        <v/>
      </c>
      <c r="AB736">
        <v>729</v>
      </c>
      <c r="AC736" t="str">
        <f>IF(ISERROR(IF(U736="","",IF(OR(U736=Cad_Inicial!$D$8,X736=Cad_Inicial!$D$8),Cad_Inicial!$D$8+AB736*1000,0))),"",IF(U736="","",IF(OR(U736=Cad_Inicial!$D$8,X736=Cad_Inicial!$D$8),Cad_Inicial!$D$8+AB736*1000,0)))</f>
        <v/>
      </c>
      <c r="AK736" s="50" t="e">
        <f t="shared" si="146"/>
        <v>#VALUE!</v>
      </c>
      <c r="AL736" s="50" t="e">
        <f t="shared" si="147"/>
        <v>#VALUE!</v>
      </c>
      <c r="AM736">
        <f t="shared" ref="AM736:AM799" si="149">IFERROR(IF(AND($AK736&lt;=AM$5,$AL736&gt;=AM$5),1,0),0)</f>
        <v>0</v>
      </c>
      <c r="AN736">
        <f t="shared" si="148"/>
        <v>0</v>
      </c>
      <c r="AO736">
        <f t="shared" si="148"/>
        <v>0</v>
      </c>
      <c r="AP736">
        <f t="shared" si="148"/>
        <v>0</v>
      </c>
      <c r="AQ736">
        <f t="shared" si="148"/>
        <v>0</v>
      </c>
      <c r="AR736">
        <f t="shared" si="148"/>
        <v>0</v>
      </c>
      <c r="AS736">
        <f t="shared" si="148"/>
        <v>0</v>
      </c>
      <c r="AT736">
        <f t="shared" si="148"/>
        <v>0</v>
      </c>
      <c r="AU736">
        <f t="shared" si="148"/>
        <v>0</v>
      </c>
      <c r="AV736">
        <f t="shared" si="148"/>
        <v>0</v>
      </c>
      <c r="AW736">
        <f t="shared" si="148"/>
        <v>0</v>
      </c>
      <c r="AX736">
        <f t="shared" si="148"/>
        <v>0</v>
      </c>
    </row>
    <row r="737" spans="3:50" ht="30" customHeight="1" thickTop="1" thickBot="1" x14ac:dyDescent="0.25">
      <c r="C737" s="118"/>
      <c r="D737" s="126"/>
      <c r="E737" s="115"/>
      <c r="F737" s="115"/>
      <c r="G737" s="118"/>
      <c r="H737" s="127"/>
      <c r="I737" s="127"/>
      <c r="J737" s="127"/>
      <c r="K737" s="127"/>
      <c r="L737" s="127"/>
      <c r="M737" s="127"/>
      <c r="N737" s="127"/>
      <c r="O737" s="127"/>
      <c r="P737" s="127"/>
      <c r="Q737" s="109"/>
      <c r="R737" s="127"/>
      <c r="S737" s="127"/>
      <c r="U737" s="15" t="str">
        <f t="shared" si="145"/>
        <v/>
      </c>
      <c r="V737" t="str">
        <f t="shared" si="139"/>
        <v/>
      </c>
      <c r="W737" t="str">
        <f t="shared" si="140"/>
        <v/>
      </c>
      <c r="X737" t="str">
        <f t="shared" si="141"/>
        <v/>
      </c>
      <c r="Y737" t="str">
        <f t="shared" si="142"/>
        <v/>
      </c>
      <c r="Z737" t="str">
        <f t="shared" si="143"/>
        <v/>
      </c>
      <c r="AA737" t="str">
        <f t="shared" si="144"/>
        <v/>
      </c>
      <c r="AB737">
        <v>730</v>
      </c>
      <c r="AC737" t="str">
        <f>IF(ISERROR(IF(U737="","",IF(OR(U737=Cad_Inicial!$D$8,X737=Cad_Inicial!$D$8),Cad_Inicial!$D$8+AB737*1000,0))),"",IF(U737="","",IF(OR(U737=Cad_Inicial!$D$8,X737=Cad_Inicial!$D$8),Cad_Inicial!$D$8+AB737*1000,0)))</f>
        <v/>
      </c>
      <c r="AK737" s="50" t="e">
        <f t="shared" si="146"/>
        <v>#VALUE!</v>
      </c>
      <c r="AL737" s="50" t="e">
        <f t="shared" si="147"/>
        <v>#VALUE!</v>
      </c>
      <c r="AM737">
        <f t="shared" si="149"/>
        <v>0</v>
      </c>
      <c r="AN737">
        <f t="shared" si="148"/>
        <v>0</v>
      </c>
      <c r="AO737">
        <f t="shared" si="148"/>
        <v>0</v>
      </c>
      <c r="AP737">
        <f t="shared" si="148"/>
        <v>0</v>
      </c>
      <c r="AQ737">
        <f t="shared" si="148"/>
        <v>0</v>
      </c>
      <c r="AR737">
        <f t="shared" si="148"/>
        <v>0</v>
      </c>
      <c r="AS737">
        <f t="shared" si="148"/>
        <v>0</v>
      </c>
      <c r="AT737">
        <f t="shared" si="148"/>
        <v>0</v>
      </c>
      <c r="AU737">
        <f t="shared" si="148"/>
        <v>0</v>
      </c>
      <c r="AV737">
        <f t="shared" si="148"/>
        <v>0</v>
      </c>
      <c r="AW737">
        <f t="shared" si="148"/>
        <v>0</v>
      </c>
      <c r="AX737">
        <f t="shared" si="148"/>
        <v>0</v>
      </c>
    </row>
    <row r="738" spans="3:50" ht="30" customHeight="1" thickTop="1" thickBot="1" x14ac:dyDescent="0.25">
      <c r="C738" s="118"/>
      <c r="D738" s="126"/>
      <c r="E738" s="115"/>
      <c r="F738" s="115"/>
      <c r="G738" s="118"/>
      <c r="H738" s="127"/>
      <c r="I738" s="127"/>
      <c r="J738" s="127"/>
      <c r="K738" s="127"/>
      <c r="L738" s="127"/>
      <c r="M738" s="127"/>
      <c r="N738" s="127"/>
      <c r="O738" s="127"/>
      <c r="P738" s="127"/>
      <c r="Q738" s="109"/>
      <c r="R738" s="127"/>
      <c r="S738" s="127"/>
      <c r="U738" s="15" t="str">
        <f t="shared" si="145"/>
        <v/>
      </c>
      <c r="V738" t="str">
        <f t="shared" si="139"/>
        <v/>
      </c>
      <c r="W738" t="str">
        <f t="shared" si="140"/>
        <v/>
      </c>
      <c r="X738" t="str">
        <f t="shared" si="141"/>
        <v/>
      </c>
      <c r="Y738" t="str">
        <f t="shared" si="142"/>
        <v/>
      </c>
      <c r="Z738" t="str">
        <f t="shared" si="143"/>
        <v/>
      </c>
      <c r="AA738" t="str">
        <f t="shared" si="144"/>
        <v/>
      </c>
      <c r="AB738">
        <v>731</v>
      </c>
      <c r="AC738" t="str">
        <f>IF(ISERROR(IF(U738="","",IF(OR(U738=Cad_Inicial!$D$8,X738=Cad_Inicial!$D$8),Cad_Inicial!$D$8+AB738*1000,0))),"",IF(U738="","",IF(OR(U738=Cad_Inicial!$D$8,X738=Cad_Inicial!$D$8),Cad_Inicial!$D$8+AB738*1000,0)))</f>
        <v/>
      </c>
      <c r="AK738" s="50" t="e">
        <f t="shared" si="146"/>
        <v>#VALUE!</v>
      </c>
      <c r="AL738" s="50" t="e">
        <f t="shared" si="147"/>
        <v>#VALUE!</v>
      </c>
      <c r="AM738">
        <f t="shared" si="149"/>
        <v>0</v>
      </c>
      <c r="AN738">
        <f t="shared" si="148"/>
        <v>0</v>
      </c>
      <c r="AO738">
        <f t="shared" si="148"/>
        <v>0</v>
      </c>
      <c r="AP738">
        <f t="shared" si="148"/>
        <v>0</v>
      </c>
      <c r="AQ738">
        <f t="shared" si="148"/>
        <v>0</v>
      </c>
      <c r="AR738">
        <f t="shared" si="148"/>
        <v>0</v>
      </c>
      <c r="AS738">
        <f t="shared" si="148"/>
        <v>0</v>
      </c>
      <c r="AT738">
        <f t="shared" si="148"/>
        <v>0</v>
      </c>
      <c r="AU738">
        <f t="shared" si="148"/>
        <v>0</v>
      </c>
      <c r="AV738">
        <f t="shared" si="148"/>
        <v>0</v>
      </c>
      <c r="AW738">
        <f t="shared" si="148"/>
        <v>0</v>
      </c>
      <c r="AX738">
        <f t="shared" si="148"/>
        <v>0</v>
      </c>
    </row>
    <row r="739" spans="3:50" ht="30" customHeight="1" thickTop="1" thickBot="1" x14ac:dyDescent="0.25">
      <c r="C739" s="118"/>
      <c r="D739" s="126"/>
      <c r="E739" s="115"/>
      <c r="F739" s="115"/>
      <c r="G739" s="118"/>
      <c r="H739" s="127"/>
      <c r="I739" s="127"/>
      <c r="J739" s="127"/>
      <c r="K739" s="127"/>
      <c r="L739" s="127"/>
      <c r="M739" s="127"/>
      <c r="N739" s="127"/>
      <c r="O739" s="127"/>
      <c r="P739" s="127"/>
      <c r="Q739" s="109"/>
      <c r="R739" s="127"/>
      <c r="S739" s="127"/>
      <c r="U739" s="15" t="str">
        <f t="shared" si="145"/>
        <v/>
      </c>
      <c r="V739" t="str">
        <f t="shared" si="139"/>
        <v/>
      </c>
      <c r="W739" t="str">
        <f t="shared" si="140"/>
        <v/>
      </c>
      <c r="X739" t="str">
        <f t="shared" si="141"/>
        <v/>
      </c>
      <c r="Y739" t="str">
        <f t="shared" si="142"/>
        <v/>
      </c>
      <c r="Z739" t="str">
        <f t="shared" si="143"/>
        <v/>
      </c>
      <c r="AA739" t="str">
        <f t="shared" si="144"/>
        <v/>
      </c>
      <c r="AB739">
        <v>732</v>
      </c>
      <c r="AC739" t="str">
        <f>IF(ISERROR(IF(U739="","",IF(OR(U739=Cad_Inicial!$D$8,X739=Cad_Inicial!$D$8),Cad_Inicial!$D$8+AB739*1000,0))),"",IF(U739="","",IF(OR(U739=Cad_Inicial!$D$8,X739=Cad_Inicial!$D$8),Cad_Inicial!$D$8+AB739*1000,0)))</f>
        <v/>
      </c>
      <c r="AK739" s="50" t="e">
        <f t="shared" si="146"/>
        <v>#VALUE!</v>
      </c>
      <c r="AL739" s="50" t="e">
        <f t="shared" si="147"/>
        <v>#VALUE!</v>
      </c>
      <c r="AM739">
        <f t="shared" si="149"/>
        <v>0</v>
      </c>
      <c r="AN739">
        <f t="shared" si="148"/>
        <v>0</v>
      </c>
      <c r="AO739">
        <f t="shared" si="148"/>
        <v>0</v>
      </c>
      <c r="AP739">
        <f t="shared" si="148"/>
        <v>0</v>
      </c>
      <c r="AQ739">
        <f t="shared" si="148"/>
        <v>0</v>
      </c>
      <c r="AR739">
        <f t="shared" si="148"/>
        <v>0</v>
      </c>
      <c r="AS739">
        <f t="shared" si="148"/>
        <v>0</v>
      </c>
      <c r="AT739">
        <f t="shared" si="148"/>
        <v>0</v>
      </c>
      <c r="AU739">
        <f t="shared" si="148"/>
        <v>0</v>
      </c>
      <c r="AV739">
        <f t="shared" si="148"/>
        <v>0</v>
      </c>
      <c r="AW739">
        <f t="shared" si="148"/>
        <v>0</v>
      </c>
      <c r="AX739">
        <f t="shared" si="148"/>
        <v>0</v>
      </c>
    </row>
    <row r="740" spans="3:50" ht="30" customHeight="1" thickTop="1" thickBot="1" x14ac:dyDescent="0.25">
      <c r="C740" s="118"/>
      <c r="D740" s="126"/>
      <c r="E740" s="115"/>
      <c r="F740" s="115"/>
      <c r="G740" s="118"/>
      <c r="H740" s="127"/>
      <c r="I740" s="127"/>
      <c r="J740" s="127"/>
      <c r="K740" s="127"/>
      <c r="L740" s="127"/>
      <c r="M740" s="127"/>
      <c r="N740" s="127"/>
      <c r="O740" s="127"/>
      <c r="P740" s="127"/>
      <c r="Q740" s="109"/>
      <c r="R740" s="127"/>
      <c r="S740" s="127"/>
      <c r="U740" s="15" t="str">
        <f t="shared" si="145"/>
        <v/>
      </c>
      <c r="V740" t="str">
        <f t="shared" si="139"/>
        <v/>
      </c>
      <c r="W740" t="str">
        <f t="shared" si="140"/>
        <v/>
      </c>
      <c r="X740" t="str">
        <f t="shared" si="141"/>
        <v/>
      </c>
      <c r="Y740" t="str">
        <f t="shared" si="142"/>
        <v/>
      </c>
      <c r="Z740" t="str">
        <f t="shared" si="143"/>
        <v/>
      </c>
      <c r="AA740" t="str">
        <f t="shared" si="144"/>
        <v/>
      </c>
      <c r="AB740">
        <v>733</v>
      </c>
      <c r="AC740" t="str">
        <f>IF(ISERROR(IF(U740="","",IF(OR(U740=Cad_Inicial!$D$8,X740=Cad_Inicial!$D$8),Cad_Inicial!$D$8+AB740*1000,0))),"",IF(U740="","",IF(OR(U740=Cad_Inicial!$D$8,X740=Cad_Inicial!$D$8),Cad_Inicial!$D$8+AB740*1000,0)))</f>
        <v/>
      </c>
      <c r="AK740" s="50" t="e">
        <f t="shared" si="146"/>
        <v>#VALUE!</v>
      </c>
      <c r="AL740" s="50" t="e">
        <f t="shared" si="147"/>
        <v>#VALUE!</v>
      </c>
      <c r="AM740">
        <f t="shared" si="149"/>
        <v>0</v>
      </c>
      <c r="AN740">
        <f t="shared" si="148"/>
        <v>0</v>
      </c>
      <c r="AO740">
        <f t="shared" si="148"/>
        <v>0</v>
      </c>
      <c r="AP740">
        <f t="shared" si="148"/>
        <v>0</v>
      </c>
      <c r="AQ740">
        <f t="shared" si="148"/>
        <v>0</v>
      </c>
      <c r="AR740">
        <f t="shared" si="148"/>
        <v>0</v>
      </c>
      <c r="AS740">
        <f t="shared" si="148"/>
        <v>0</v>
      </c>
      <c r="AT740">
        <f t="shared" si="148"/>
        <v>0</v>
      </c>
      <c r="AU740">
        <f t="shared" si="148"/>
        <v>0</v>
      </c>
      <c r="AV740">
        <f t="shared" si="148"/>
        <v>0</v>
      </c>
      <c r="AW740">
        <f t="shared" si="148"/>
        <v>0</v>
      </c>
      <c r="AX740">
        <f t="shared" si="148"/>
        <v>0</v>
      </c>
    </row>
    <row r="741" spans="3:50" ht="30" customHeight="1" thickTop="1" thickBot="1" x14ac:dyDescent="0.25">
      <c r="C741" s="118"/>
      <c r="D741" s="126"/>
      <c r="E741" s="115"/>
      <c r="F741" s="115"/>
      <c r="G741" s="118"/>
      <c r="H741" s="127"/>
      <c r="I741" s="127"/>
      <c r="J741" s="127"/>
      <c r="K741" s="127"/>
      <c r="L741" s="127"/>
      <c r="M741" s="127"/>
      <c r="N741" s="127"/>
      <c r="O741" s="127"/>
      <c r="P741" s="127"/>
      <c r="Q741" s="109"/>
      <c r="R741" s="127"/>
      <c r="S741" s="127"/>
      <c r="U741" s="15" t="str">
        <f t="shared" si="145"/>
        <v/>
      </c>
      <c r="V741" t="str">
        <f t="shared" si="139"/>
        <v/>
      </c>
      <c r="W741" t="str">
        <f t="shared" si="140"/>
        <v/>
      </c>
      <c r="X741" t="str">
        <f t="shared" si="141"/>
        <v/>
      </c>
      <c r="Y741" t="str">
        <f t="shared" si="142"/>
        <v/>
      </c>
      <c r="Z741" t="str">
        <f t="shared" si="143"/>
        <v/>
      </c>
      <c r="AA741" t="str">
        <f t="shared" si="144"/>
        <v/>
      </c>
      <c r="AB741">
        <v>734</v>
      </c>
      <c r="AC741" t="str">
        <f>IF(ISERROR(IF(U741="","",IF(OR(U741=Cad_Inicial!$D$8,X741=Cad_Inicial!$D$8),Cad_Inicial!$D$8+AB741*1000,0))),"",IF(U741="","",IF(OR(U741=Cad_Inicial!$D$8,X741=Cad_Inicial!$D$8),Cad_Inicial!$D$8+AB741*1000,0)))</f>
        <v/>
      </c>
      <c r="AK741" s="50" t="e">
        <f t="shared" si="146"/>
        <v>#VALUE!</v>
      </c>
      <c r="AL741" s="50" t="e">
        <f t="shared" si="147"/>
        <v>#VALUE!</v>
      </c>
      <c r="AM741">
        <f t="shared" si="149"/>
        <v>0</v>
      </c>
      <c r="AN741">
        <f t="shared" si="148"/>
        <v>0</v>
      </c>
      <c r="AO741">
        <f t="shared" si="148"/>
        <v>0</v>
      </c>
      <c r="AP741">
        <f t="shared" si="148"/>
        <v>0</v>
      </c>
      <c r="AQ741">
        <f t="shared" si="148"/>
        <v>0</v>
      </c>
      <c r="AR741">
        <f t="shared" si="148"/>
        <v>0</v>
      </c>
      <c r="AS741">
        <f t="shared" si="148"/>
        <v>0</v>
      </c>
      <c r="AT741">
        <f t="shared" si="148"/>
        <v>0</v>
      </c>
      <c r="AU741">
        <f t="shared" si="148"/>
        <v>0</v>
      </c>
      <c r="AV741">
        <f t="shared" si="148"/>
        <v>0</v>
      </c>
      <c r="AW741">
        <f t="shared" si="148"/>
        <v>0</v>
      </c>
      <c r="AX741">
        <f t="shared" si="148"/>
        <v>0</v>
      </c>
    </row>
    <row r="742" spans="3:50" ht="30" customHeight="1" thickTop="1" thickBot="1" x14ac:dyDescent="0.25">
      <c r="C742" s="118"/>
      <c r="D742" s="126"/>
      <c r="E742" s="115"/>
      <c r="F742" s="115"/>
      <c r="G742" s="118"/>
      <c r="H742" s="127"/>
      <c r="I742" s="127"/>
      <c r="J742" s="127"/>
      <c r="K742" s="127"/>
      <c r="L742" s="127"/>
      <c r="M742" s="127"/>
      <c r="N742" s="127"/>
      <c r="O742" s="127"/>
      <c r="P742" s="127"/>
      <c r="Q742" s="109"/>
      <c r="R742" s="127"/>
      <c r="S742" s="127"/>
      <c r="U742" s="15" t="str">
        <f t="shared" si="145"/>
        <v/>
      </c>
      <c r="V742" t="str">
        <f t="shared" si="139"/>
        <v/>
      </c>
      <c r="W742" t="str">
        <f t="shared" si="140"/>
        <v/>
      </c>
      <c r="X742" t="str">
        <f t="shared" si="141"/>
        <v/>
      </c>
      <c r="Y742" t="str">
        <f t="shared" si="142"/>
        <v/>
      </c>
      <c r="Z742" t="str">
        <f t="shared" si="143"/>
        <v/>
      </c>
      <c r="AA742" t="str">
        <f t="shared" si="144"/>
        <v/>
      </c>
      <c r="AB742">
        <v>735</v>
      </c>
      <c r="AC742" t="str">
        <f>IF(ISERROR(IF(U742="","",IF(OR(U742=Cad_Inicial!$D$8,X742=Cad_Inicial!$D$8),Cad_Inicial!$D$8+AB742*1000,0))),"",IF(U742="","",IF(OR(U742=Cad_Inicial!$D$8,X742=Cad_Inicial!$D$8),Cad_Inicial!$D$8+AB742*1000,0)))</f>
        <v/>
      </c>
      <c r="AK742" s="50" t="e">
        <f t="shared" si="146"/>
        <v>#VALUE!</v>
      </c>
      <c r="AL742" s="50" t="e">
        <f t="shared" si="147"/>
        <v>#VALUE!</v>
      </c>
      <c r="AM742">
        <f t="shared" si="149"/>
        <v>0</v>
      </c>
      <c r="AN742">
        <f t="shared" si="148"/>
        <v>0</v>
      </c>
      <c r="AO742">
        <f t="shared" si="148"/>
        <v>0</v>
      </c>
      <c r="AP742">
        <f t="shared" si="148"/>
        <v>0</v>
      </c>
      <c r="AQ742">
        <f t="shared" si="148"/>
        <v>0</v>
      </c>
      <c r="AR742">
        <f t="shared" si="148"/>
        <v>0</v>
      </c>
      <c r="AS742">
        <f t="shared" si="148"/>
        <v>0</v>
      </c>
      <c r="AT742">
        <f t="shared" si="148"/>
        <v>0</v>
      </c>
      <c r="AU742">
        <f t="shared" si="148"/>
        <v>0</v>
      </c>
      <c r="AV742">
        <f t="shared" si="148"/>
        <v>0</v>
      </c>
      <c r="AW742">
        <f t="shared" si="148"/>
        <v>0</v>
      </c>
      <c r="AX742">
        <f t="shared" si="148"/>
        <v>0</v>
      </c>
    </row>
    <row r="743" spans="3:50" ht="30" customHeight="1" thickTop="1" thickBot="1" x14ac:dyDescent="0.25">
      <c r="C743" s="118"/>
      <c r="D743" s="126"/>
      <c r="E743" s="115"/>
      <c r="F743" s="115"/>
      <c r="G743" s="118"/>
      <c r="H743" s="127"/>
      <c r="I743" s="127"/>
      <c r="J743" s="127"/>
      <c r="K743" s="127"/>
      <c r="L743" s="127"/>
      <c r="M743" s="127"/>
      <c r="N743" s="127"/>
      <c r="O743" s="127"/>
      <c r="P743" s="127"/>
      <c r="Q743" s="109"/>
      <c r="R743" s="127"/>
      <c r="S743" s="127"/>
      <c r="U743" s="15" t="str">
        <f t="shared" si="145"/>
        <v/>
      </c>
      <c r="V743" t="str">
        <f t="shared" si="139"/>
        <v/>
      </c>
      <c r="W743" t="str">
        <f t="shared" si="140"/>
        <v/>
      </c>
      <c r="X743" t="str">
        <f t="shared" si="141"/>
        <v/>
      </c>
      <c r="Y743" t="str">
        <f t="shared" si="142"/>
        <v/>
      </c>
      <c r="Z743" t="str">
        <f t="shared" si="143"/>
        <v/>
      </c>
      <c r="AA743" t="str">
        <f t="shared" si="144"/>
        <v/>
      </c>
      <c r="AB743">
        <v>736</v>
      </c>
      <c r="AC743" t="str">
        <f>IF(ISERROR(IF(U743="","",IF(OR(U743=Cad_Inicial!$D$8,X743=Cad_Inicial!$D$8),Cad_Inicial!$D$8+AB743*1000,0))),"",IF(U743="","",IF(OR(U743=Cad_Inicial!$D$8,X743=Cad_Inicial!$D$8),Cad_Inicial!$D$8+AB743*1000,0)))</f>
        <v/>
      </c>
      <c r="AK743" s="50" t="e">
        <f t="shared" si="146"/>
        <v>#VALUE!</v>
      </c>
      <c r="AL743" s="50" t="e">
        <f t="shared" si="147"/>
        <v>#VALUE!</v>
      </c>
      <c r="AM743">
        <f t="shared" si="149"/>
        <v>0</v>
      </c>
      <c r="AN743">
        <f t="shared" si="148"/>
        <v>0</v>
      </c>
      <c r="AO743">
        <f t="shared" si="148"/>
        <v>0</v>
      </c>
      <c r="AP743">
        <f t="shared" si="148"/>
        <v>0</v>
      </c>
      <c r="AQ743">
        <f t="shared" si="148"/>
        <v>0</v>
      </c>
      <c r="AR743">
        <f t="shared" si="148"/>
        <v>0</v>
      </c>
      <c r="AS743">
        <f t="shared" si="148"/>
        <v>0</v>
      </c>
      <c r="AT743">
        <f t="shared" si="148"/>
        <v>0</v>
      </c>
      <c r="AU743">
        <f t="shared" si="148"/>
        <v>0</v>
      </c>
      <c r="AV743">
        <f t="shared" si="148"/>
        <v>0</v>
      </c>
      <c r="AW743">
        <f t="shared" si="148"/>
        <v>0</v>
      </c>
      <c r="AX743">
        <f t="shared" si="148"/>
        <v>0</v>
      </c>
    </row>
    <row r="744" spans="3:50" ht="30" customHeight="1" thickTop="1" thickBot="1" x14ac:dyDescent="0.25">
      <c r="C744" s="118"/>
      <c r="D744" s="126"/>
      <c r="E744" s="115"/>
      <c r="F744" s="115"/>
      <c r="G744" s="118"/>
      <c r="H744" s="127"/>
      <c r="I744" s="127"/>
      <c r="J744" s="127"/>
      <c r="K744" s="127"/>
      <c r="L744" s="127"/>
      <c r="M744" s="127"/>
      <c r="N744" s="127"/>
      <c r="O744" s="127"/>
      <c r="P744" s="127"/>
      <c r="Q744" s="109"/>
      <c r="R744" s="127"/>
      <c r="S744" s="127"/>
      <c r="U744" s="15" t="str">
        <f t="shared" si="145"/>
        <v/>
      </c>
      <c r="V744" t="str">
        <f t="shared" si="139"/>
        <v/>
      </c>
      <c r="W744" t="str">
        <f t="shared" si="140"/>
        <v/>
      </c>
      <c r="X744" t="str">
        <f t="shared" si="141"/>
        <v/>
      </c>
      <c r="Y744" t="str">
        <f t="shared" si="142"/>
        <v/>
      </c>
      <c r="Z744" t="str">
        <f t="shared" si="143"/>
        <v/>
      </c>
      <c r="AA744" t="str">
        <f t="shared" si="144"/>
        <v/>
      </c>
      <c r="AB744">
        <v>737</v>
      </c>
      <c r="AC744" t="str">
        <f>IF(ISERROR(IF(U744="","",IF(OR(U744=Cad_Inicial!$D$8,X744=Cad_Inicial!$D$8),Cad_Inicial!$D$8+AB744*1000,0))),"",IF(U744="","",IF(OR(U744=Cad_Inicial!$D$8,X744=Cad_Inicial!$D$8),Cad_Inicial!$D$8+AB744*1000,0)))</f>
        <v/>
      </c>
      <c r="AK744" s="50" t="e">
        <f t="shared" si="146"/>
        <v>#VALUE!</v>
      </c>
      <c r="AL744" s="50" t="e">
        <f t="shared" si="147"/>
        <v>#VALUE!</v>
      </c>
      <c r="AM744">
        <f t="shared" si="149"/>
        <v>0</v>
      </c>
      <c r="AN744">
        <f t="shared" si="148"/>
        <v>0</v>
      </c>
      <c r="AO744">
        <f t="shared" si="148"/>
        <v>0</v>
      </c>
      <c r="AP744">
        <f t="shared" si="148"/>
        <v>0</v>
      </c>
      <c r="AQ744">
        <f t="shared" si="148"/>
        <v>0</v>
      </c>
      <c r="AR744">
        <f t="shared" si="148"/>
        <v>0</v>
      </c>
      <c r="AS744">
        <f t="shared" si="148"/>
        <v>0</v>
      </c>
      <c r="AT744">
        <f t="shared" si="148"/>
        <v>0</v>
      </c>
      <c r="AU744">
        <f t="shared" si="148"/>
        <v>0</v>
      </c>
      <c r="AV744">
        <f t="shared" si="148"/>
        <v>0</v>
      </c>
      <c r="AW744">
        <f t="shared" si="148"/>
        <v>0</v>
      </c>
      <c r="AX744">
        <f t="shared" si="148"/>
        <v>0</v>
      </c>
    </row>
    <row r="745" spans="3:50" ht="30" customHeight="1" thickTop="1" thickBot="1" x14ac:dyDescent="0.25">
      <c r="C745" s="118"/>
      <c r="D745" s="126"/>
      <c r="E745" s="115"/>
      <c r="F745" s="115"/>
      <c r="G745" s="118"/>
      <c r="H745" s="127"/>
      <c r="I745" s="127"/>
      <c r="J745" s="127"/>
      <c r="K745" s="127"/>
      <c r="L745" s="127"/>
      <c r="M745" s="127"/>
      <c r="N745" s="127"/>
      <c r="O745" s="127"/>
      <c r="P745" s="127"/>
      <c r="Q745" s="109"/>
      <c r="R745" s="127"/>
      <c r="S745" s="127"/>
      <c r="U745" s="15" t="str">
        <f t="shared" si="145"/>
        <v/>
      </c>
      <c r="V745" t="str">
        <f t="shared" si="139"/>
        <v/>
      </c>
      <c r="W745" t="str">
        <f t="shared" si="140"/>
        <v/>
      </c>
      <c r="X745" t="str">
        <f t="shared" si="141"/>
        <v/>
      </c>
      <c r="Y745" t="str">
        <f t="shared" si="142"/>
        <v/>
      </c>
      <c r="Z745" t="str">
        <f t="shared" si="143"/>
        <v/>
      </c>
      <c r="AA745" t="str">
        <f t="shared" si="144"/>
        <v/>
      </c>
      <c r="AB745">
        <v>738</v>
      </c>
      <c r="AC745" t="str">
        <f>IF(ISERROR(IF(U745="","",IF(OR(U745=Cad_Inicial!$D$8,X745=Cad_Inicial!$D$8),Cad_Inicial!$D$8+AB745*1000,0))),"",IF(U745="","",IF(OR(U745=Cad_Inicial!$D$8,X745=Cad_Inicial!$D$8),Cad_Inicial!$D$8+AB745*1000,0)))</f>
        <v/>
      </c>
      <c r="AK745" s="50" t="e">
        <f t="shared" si="146"/>
        <v>#VALUE!</v>
      </c>
      <c r="AL745" s="50" t="e">
        <f t="shared" si="147"/>
        <v>#VALUE!</v>
      </c>
      <c r="AM745">
        <f t="shared" si="149"/>
        <v>0</v>
      </c>
      <c r="AN745">
        <f t="shared" si="148"/>
        <v>0</v>
      </c>
      <c r="AO745">
        <f t="shared" si="148"/>
        <v>0</v>
      </c>
      <c r="AP745">
        <f t="shared" si="148"/>
        <v>0</v>
      </c>
      <c r="AQ745">
        <f t="shared" si="148"/>
        <v>0</v>
      </c>
      <c r="AR745">
        <f t="shared" si="148"/>
        <v>0</v>
      </c>
      <c r="AS745">
        <f t="shared" si="148"/>
        <v>0</v>
      </c>
      <c r="AT745">
        <f t="shared" si="148"/>
        <v>0</v>
      </c>
      <c r="AU745">
        <f t="shared" si="148"/>
        <v>0</v>
      </c>
      <c r="AV745">
        <f t="shared" si="148"/>
        <v>0</v>
      </c>
      <c r="AW745">
        <f t="shared" si="148"/>
        <v>0</v>
      </c>
      <c r="AX745">
        <f t="shared" si="148"/>
        <v>0</v>
      </c>
    </row>
    <row r="746" spans="3:50" ht="30" customHeight="1" thickTop="1" thickBot="1" x14ac:dyDescent="0.25">
      <c r="C746" s="118"/>
      <c r="D746" s="126"/>
      <c r="E746" s="115"/>
      <c r="F746" s="115"/>
      <c r="G746" s="118"/>
      <c r="H746" s="127"/>
      <c r="I746" s="127"/>
      <c r="J746" s="127"/>
      <c r="K746" s="127"/>
      <c r="L746" s="127"/>
      <c r="M746" s="127"/>
      <c r="N746" s="127"/>
      <c r="O746" s="127"/>
      <c r="P746" s="127"/>
      <c r="Q746" s="109"/>
      <c r="R746" s="127"/>
      <c r="S746" s="127"/>
      <c r="U746" s="15" t="str">
        <f t="shared" si="145"/>
        <v/>
      </c>
      <c r="V746" t="str">
        <f t="shared" si="139"/>
        <v/>
      </c>
      <c r="W746" t="str">
        <f t="shared" si="140"/>
        <v/>
      </c>
      <c r="X746" t="str">
        <f t="shared" si="141"/>
        <v/>
      </c>
      <c r="Y746" t="str">
        <f t="shared" si="142"/>
        <v/>
      </c>
      <c r="Z746" t="str">
        <f t="shared" si="143"/>
        <v/>
      </c>
      <c r="AA746" t="str">
        <f t="shared" si="144"/>
        <v/>
      </c>
      <c r="AB746">
        <v>739</v>
      </c>
      <c r="AC746" t="str">
        <f>IF(ISERROR(IF(U746="","",IF(OR(U746=Cad_Inicial!$D$8,X746=Cad_Inicial!$D$8),Cad_Inicial!$D$8+AB746*1000,0))),"",IF(U746="","",IF(OR(U746=Cad_Inicial!$D$8,X746=Cad_Inicial!$D$8),Cad_Inicial!$D$8+AB746*1000,0)))</f>
        <v/>
      </c>
      <c r="AK746" s="50" t="e">
        <f t="shared" si="146"/>
        <v>#VALUE!</v>
      </c>
      <c r="AL746" s="50" t="e">
        <f t="shared" si="147"/>
        <v>#VALUE!</v>
      </c>
      <c r="AM746">
        <f t="shared" si="149"/>
        <v>0</v>
      </c>
      <c r="AN746">
        <f t="shared" si="148"/>
        <v>0</v>
      </c>
      <c r="AO746">
        <f t="shared" si="148"/>
        <v>0</v>
      </c>
      <c r="AP746">
        <f t="shared" si="148"/>
        <v>0</v>
      </c>
      <c r="AQ746">
        <f t="shared" ref="AN746:AX769" si="150">IFERROR(IF(AND($AK746&lt;=AQ$5,$AL746&gt;=AQ$5),1,0),0)</f>
        <v>0</v>
      </c>
      <c r="AR746">
        <f t="shared" si="150"/>
        <v>0</v>
      </c>
      <c r="AS746">
        <f t="shared" si="150"/>
        <v>0</v>
      </c>
      <c r="AT746">
        <f t="shared" si="150"/>
        <v>0</v>
      </c>
      <c r="AU746">
        <f t="shared" si="150"/>
        <v>0</v>
      </c>
      <c r="AV746">
        <f t="shared" si="150"/>
        <v>0</v>
      </c>
      <c r="AW746">
        <f t="shared" si="150"/>
        <v>0</v>
      </c>
      <c r="AX746">
        <f t="shared" si="150"/>
        <v>0</v>
      </c>
    </row>
    <row r="747" spans="3:50" ht="30" customHeight="1" thickTop="1" thickBot="1" x14ac:dyDescent="0.25">
      <c r="C747" s="118"/>
      <c r="D747" s="126"/>
      <c r="E747" s="115"/>
      <c r="F747" s="115"/>
      <c r="G747" s="118"/>
      <c r="H747" s="127"/>
      <c r="I747" s="127"/>
      <c r="J747" s="127"/>
      <c r="K747" s="127"/>
      <c r="L747" s="127"/>
      <c r="M747" s="127"/>
      <c r="N747" s="127"/>
      <c r="O747" s="127"/>
      <c r="P747" s="127"/>
      <c r="Q747" s="109"/>
      <c r="R747" s="127"/>
      <c r="S747" s="127"/>
      <c r="U747" s="15" t="str">
        <f t="shared" si="145"/>
        <v/>
      </c>
      <c r="V747" t="str">
        <f t="shared" si="139"/>
        <v/>
      </c>
      <c r="W747" t="str">
        <f t="shared" si="140"/>
        <v/>
      </c>
      <c r="X747" t="str">
        <f t="shared" si="141"/>
        <v/>
      </c>
      <c r="Y747" t="str">
        <f t="shared" si="142"/>
        <v/>
      </c>
      <c r="Z747" t="str">
        <f t="shared" si="143"/>
        <v/>
      </c>
      <c r="AA747" t="str">
        <f t="shared" si="144"/>
        <v/>
      </c>
      <c r="AB747">
        <v>740</v>
      </c>
      <c r="AC747" t="str">
        <f>IF(ISERROR(IF(U747="","",IF(OR(U747=Cad_Inicial!$D$8,X747=Cad_Inicial!$D$8),Cad_Inicial!$D$8+AB747*1000,0))),"",IF(U747="","",IF(OR(U747=Cad_Inicial!$D$8,X747=Cad_Inicial!$D$8),Cad_Inicial!$D$8+AB747*1000,0)))</f>
        <v/>
      </c>
      <c r="AK747" s="50" t="e">
        <f t="shared" si="146"/>
        <v>#VALUE!</v>
      </c>
      <c r="AL747" s="50" t="e">
        <f t="shared" si="147"/>
        <v>#VALUE!</v>
      </c>
      <c r="AM747">
        <f t="shared" si="149"/>
        <v>0</v>
      </c>
      <c r="AN747">
        <f t="shared" si="150"/>
        <v>0</v>
      </c>
      <c r="AO747">
        <f t="shared" si="150"/>
        <v>0</v>
      </c>
      <c r="AP747">
        <f t="shared" si="150"/>
        <v>0</v>
      </c>
      <c r="AQ747">
        <f t="shared" si="150"/>
        <v>0</v>
      </c>
      <c r="AR747">
        <f t="shared" si="150"/>
        <v>0</v>
      </c>
      <c r="AS747">
        <f t="shared" si="150"/>
        <v>0</v>
      </c>
      <c r="AT747">
        <f t="shared" si="150"/>
        <v>0</v>
      </c>
      <c r="AU747">
        <f t="shared" si="150"/>
        <v>0</v>
      </c>
      <c r="AV747">
        <f t="shared" si="150"/>
        <v>0</v>
      </c>
      <c r="AW747">
        <f t="shared" si="150"/>
        <v>0</v>
      </c>
      <c r="AX747">
        <f t="shared" si="150"/>
        <v>0</v>
      </c>
    </row>
    <row r="748" spans="3:50" ht="30" customHeight="1" thickTop="1" thickBot="1" x14ac:dyDescent="0.25">
      <c r="C748" s="118"/>
      <c r="D748" s="126"/>
      <c r="E748" s="115"/>
      <c r="F748" s="115"/>
      <c r="G748" s="118"/>
      <c r="H748" s="127"/>
      <c r="I748" s="127"/>
      <c r="J748" s="127"/>
      <c r="K748" s="127"/>
      <c r="L748" s="127"/>
      <c r="M748" s="127"/>
      <c r="N748" s="127"/>
      <c r="O748" s="127"/>
      <c r="P748" s="127"/>
      <c r="Q748" s="109"/>
      <c r="R748" s="127"/>
      <c r="S748" s="127"/>
      <c r="U748" s="15" t="str">
        <f t="shared" si="145"/>
        <v/>
      </c>
      <c r="V748" t="str">
        <f t="shared" si="139"/>
        <v/>
      </c>
      <c r="W748" t="str">
        <f t="shared" si="140"/>
        <v/>
      </c>
      <c r="X748" t="str">
        <f t="shared" si="141"/>
        <v/>
      </c>
      <c r="Y748" t="str">
        <f t="shared" si="142"/>
        <v/>
      </c>
      <c r="Z748" t="str">
        <f t="shared" si="143"/>
        <v/>
      </c>
      <c r="AA748" t="str">
        <f t="shared" si="144"/>
        <v/>
      </c>
      <c r="AB748">
        <v>741</v>
      </c>
      <c r="AC748" t="str">
        <f>IF(ISERROR(IF(U748="","",IF(OR(U748=Cad_Inicial!$D$8,X748=Cad_Inicial!$D$8),Cad_Inicial!$D$8+AB748*1000,0))),"",IF(U748="","",IF(OR(U748=Cad_Inicial!$D$8,X748=Cad_Inicial!$D$8),Cad_Inicial!$D$8+AB748*1000,0)))</f>
        <v/>
      </c>
      <c r="AK748" s="50" t="e">
        <f t="shared" si="146"/>
        <v>#VALUE!</v>
      </c>
      <c r="AL748" s="50" t="e">
        <f t="shared" si="147"/>
        <v>#VALUE!</v>
      </c>
      <c r="AM748">
        <f t="shared" si="149"/>
        <v>0</v>
      </c>
      <c r="AN748">
        <f t="shared" si="150"/>
        <v>0</v>
      </c>
      <c r="AO748">
        <f t="shared" si="150"/>
        <v>0</v>
      </c>
      <c r="AP748">
        <f t="shared" si="150"/>
        <v>0</v>
      </c>
      <c r="AQ748">
        <f t="shared" si="150"/>
        <v>0</v>
      </c>
      <c r="AR748">
        <f t="shared" si="150"/>
        <v>0</v>
      </c>
      <c r="AS748">
        <f t="shared" si="150"/>
        <v>0</v>
      </c>
      <c r="AT748">
        <f t="shared" si="150"/>
        <v>0</v>
      </c>
      <c r="AU748">
        <f t="shared" si="150"/>
        <v>0</v>
      </c>
      <c r="AV748">
        <f t="shared" si="150"/>
        <v>0</v>
      </c>
      <c r="AW748">
        <f t="shared" si="150"/>
        <v>0</v>
      </c>
      <c r="AX748">
        <f t="shared" si="150"/>
        <v>0</v>
      </c>
    </row>
    <row r="749" spans="3:50" ht="30" customHeight="1" thickTop="1" thickBot="1" x14ac:dyDescent="0.25">
      <c r="C749" s="118"/>
      <c r="D749" s="126"/>
      <c r="E749" s="115"/>
      <c r="F749" s="115"/>
      <c r="G749" s="118"/>
      <c r="H749" s="127"/>
      <c r="I749" s="127"/>
      <c r="J749" s="127"/>
      <c r="K749" s="127"/>
      <c r="L749" s="127"/>
      <c r="M749" s="127"/>
      <c r="N749" s="127"/>
      <c r="O749" s="127"/>
      <c r="P749" s="127"/>
      <c r="Q749" s="109"/>
      <c r="R749" s="127"/>
      <c r="S749" s="127"/>
      <c r="U749" s="15" t="str">
        <f t="shared" si="145"/>
        <v/>
      </c>
      <c r="V749" t="str">
        <f t="shared" si="139"/>
        <v/>
      </c>
      <c r="W749" t="str">
        <f t="shared" si="140"/>
        <v/>
      </c>
      <c r="X749" t="str">
        <f t="shared" si="141"/>
        <v/>
      </c>
      <c r="Y749" t="str">
        <f t="shared" si="142"/>
        <v/>
      </c>
      <c r="Z749" t="str">
        <f t="shared" si="143"/>
        <v/>
      </c>
      <c r="AA749" t="str">
        <f t="shared" si="144"/>
        <v/>
      </c>
      <c r="AB749">
        <v>742</v>
      </c>
      <c r="AC749" t="str">
        <f>IF(ISERROR(IF(U749="","",IF(OR(U749=Cad_Inicial!$D$8,X749=Cad_Inicial!$D$8),Cad_Inicial!$D$8+AB749*1000,0))),"",IF(U749="","",IF(OR(U749=Cad_Inicial!$D$8,X749=Cad_Inicial!$D$8),Cad_Inicial!$D$8+AB749*1000,0)))</f>
        <v/>
      </c>
      <c r="AK749" s="50" t="e">
        <f t="shared" si="146"/>
        <v>#VALUE!</v>
      </c>
      <c r="AL749" s="50" t="e">
        <f t="shared" si="147"/>
        <v>#VALUE!</v>
      </c>
      <c r="AM749">
        <f t="shared" si="149"/>
        <v>0</v>
      </c>
      <c r="AN749">
        <f t="shared" si="150"/>
        <v>0</v>
      </c>
      <c r="AO749">
        <f t="shared" si="150"/>
        <v>0</v>
      </c>
      <c r="AP749">
        <f t="shared" si="150"/>
        <v>0</v>
      </c>
      <c r="AQ749">
        <f t="shared" si="150"/>
        <v>0</v>
      </c>
      <c r="AR749">
        <f t="shared" si="150"/>
        <v>0</v>
      </c>
      <c r="AS749">
        <f t="shared" si="150"/>
        <v>0</v>
      </c>
      <c r="AT749">
        <f t="shared" si="150"/>
        <v>0</v>
      </c>
      <c r="AU749">
        <f t="shared" si="150"/>
        <v>0</v>
      </c>
      <c r="AV749">
        <f t="shared" si="150"/>
        <v>0</v>
      </c>
      <c r="AW749">
        <f t="shared" si="150"/>
        <v>0</v>
      </c>
      <c r="AX749">
        <f t="shared" si="150"/>
        <v>0</v>
      </c>
    </row>
    <row r="750" spans="3:50" ht="30" customHeight="1" thickTop="1" thickBot="1" x14ac:dyDescent="0.25">
      <c r="C750" s="118"/>
      <c r="D750" s="126"/>
      <c r="E750" s="115"/>
      <c r="F750" s="115"/>
      <c r="G750" s="118"/>
      <c r="H750" s="127"/>
      <c r="I750" s="127"/>
      <c r="J750" s="127"/>
      <c r="K750" s="127"/>
      <c r="L750" s="127"/>
      <c r="M750" s="127"/>
      <c r="N750" s="127"/>
      <c r="O750" s="127"/>
      <c r="P750" s="127"/>
      <c r="Q750" s="109"/>
      <c r="R750" s="127"/>
      <c r="S750" s="127"/>
      <c r="U750" s="15" t="str">
        <f t="shared" si="145"/>
        <v/>
      </c>
      <c r="V750" t="str">
        <f t="shared" si="139"/>
        <v/>
      </c>
      <c r="W750" t="str">
        <f t="shared" si="140"/>
        <v/>
      </c>
      <c r="X750" t="str">
        <f t="shared" si="141"/>
        <v/>
      </c>
      <c r="Y750" t="str">
        <f t="shared" si="142"/>
        <v/>
      </c>
      <c r="Z750" t="str">
        <f t="shared" si="143"/>
        <v/>
      </c>
      <c r="AA750" t="str">
        <f t="shared" si="144"/>
        <v/>
      </c>
      <c r="AB750">
        <v>743</v>
      </c>
      <c r="AC750" t="str">
        <f>IF(ISERROR(IF(U750="","",IF(OR(U750=Cad_Inicial!$D$8,X750=Cad_Inicial!$D$8),Cad_Inicial!$D$8+AB750*1000,0))),"",IF(U750="","",IF(OR(U750=Cad_Inicial!$D$8,X750=Cad_Inicial!$D$8),Cad_Inicial!$D$8+AB750*1000,0)))</f>
        <v/>
      </c>
      <c r="AK750" s="50" t="e">
        <f t="shared" si="146"/>
        <v>#VALUE!</v>
      </c>
      <c r="AL750" s="50" t="e">
        <f t="shared" si="147"/>
        <v>#VALUE!</v>
      </c>
      <c r="AM750">
        <f t="shared" si="149"/>
        <v>0</v>
      </c>
      <c r="AN750">
        <f t="shared" si="150"/>
        <v>0</v>
      </c>
      <c r="AO750">
        <f t="shared" si="150"/>
        <v>0</v>
      </c>
      <c r="AP750">
        <f t="shared" si="150"/>
        <v>0</v>
      </c>
      <c r="AQ750">
        <f t="shared" si="150"/>
        <v>0</v>
      </c>
      <c r="AR750">
        <f t="shared" si="150"/>
        <v>0</v>
      </c>
      <c r="AS750">
        <f t="shared" si="150"/>
        <v>0</v>
      </c>
      <c r="AT750">
        <f t="shared" si="150"/>
        <v>0</v>
      </c>
      <c r="AU750">
        <f t="shared" si="150"/>
        <v>0</v>
      </c>
      <c r="AV750">
        <f t="shared" si="150"/>
        <v>0</v>
      </c>
      <c r="AW750">
        <f t="shared" si="150"/>
        <v>0</v>
      </c>
      <c r="AX750">
        <f t="shared" si="150"/>
        <v>0</v>
      </c>
    </row>
    <row r="751" spans="3:50" ht="30" customHeight="1" thickTop="1" thickBot="1" x14ac:dyDescent="0.25">
      <c r="C751" s="118"/>
      <c r="D751" s="126"/>
      <c r="E751" s="115"/>
      <c r="F751" s="115"/>
      <c r="G751" s="118"/>
      <c r="H751" s="127"/>
      <c r="I751" s="127"/>
      <c r="J751" s="127"/>
      <c r="K751" s="127"/>
      <c r="L751" s="127"/>
      <c r="M751" s="127"/>
      <c r="N751" s="127"/>
      <c r="O751" s="127"/>
      <c r="P751" s="127"/>
      <c r="Q751" s="109"/>
      <c r="R751" s="127"/>
      <c r="S751" s="127"/>
      <c r="U751" s="15" t="str">
        <f t="shared" si="145"/>
        <v/>
      </c>
      <c r="V751" t="str">
        <f t="shared" si="139"/>
        <v/>
      </c>
      <c r="W751" t="str">
        <f t="shared" si="140"/>
        <v/>
      </c>
      <c r="X751" t="str">
        <f t="shared" si="141"/>
        <v/>
      </c>
      <c r="Y751" t="str">
        <f t="shared" si="142"/>
        <v/>
      </c>
      <c r="Z751" t="str">
        <f t="shared" si="143"/>
        <v/>
      </c>
      <c r="AA751" t="str">
        <f t="shared" si="144"/>
        <v/>
      </c>
      <c r="AB751">
        <v>744</v>
      </c>
      <c r="AC751" t="str">
        <f>IF(ISERROR(IF(U751="","",IF(OR(U751=Cad_Inicial!$D$8,X751=Cad_Inicial!$D$8),Cad_Inicial!$D$8+AB751*1000,0))),"",IF(U751="","",IF(OR(U751=Cad_Inicial!$D$8,X751=Cad_Inicial!$D$8),Cad_Inicial!$D$8+AB751*1000,0)))</f>
        <v/>
      </c>
      <c r="AK751" s="50" t="e">
        <f t="shared" si="146"/>
        <v>#VALUE!</v>
      </c>
      <c r="AL751" s="50" t="e">
        <f t="shared" si="147"/>
        <v>#VALUE!</v>
      </c>
      <c r="AM751">
        <f t="shared" si="149"/>
        <v>0</v>
      </c>
      <c r="AN751">
        <f t="shared" si="150"/>
        <v>0</v>
      </c>
      <c r="AO751">
        <f t="shared" si="150"/>
        <v>0</v>
      </c>
      <c r="AP751">
        <f t="shared" si="150"/>
        <v>0</v>
      </c>
      <c r="AQ751">
        <f t="shared" si="150"/>
        <v>0</v>
      </c>
      <c r="AR751">
        <f t="shared" si="150"/>
        <v>0</v>
      </c>
      <c r="AS751">
        <f t="shared" si="150"/>
        <v>0</v>
      </c>
      <c r="AT751">
        <f t="shared" si="150"/>
        <v>0</v>
      </c>
      <c r="AU751">
        <f t="shared" si="150"/>
        <v>0</v>
      </c>
      <c r="AV751">
        <f t="shared" si="150"/>
        <v>0</v>
      </c>
      <c r="AW751">
        <f t="shared" si="150"/>
        <v>0</v>
      </c>
      <c r="AX751">
        <f t="shared" si="150"/>
        <v>0</v>
      </c>
    </row>
    <row r="752" spans="3:50" ht="30" customHeight="1" thickTop="1" thickBot="1" x14ac:dyDescent="0.25">
      <c r="C752" s="118"/>
      <c r="D752" s="126"/>
      <c r="E752" s="115"/>
      <c r="F752" s="115"/>
      <c r="G752" s="118"/>
      <c r="H752" s="127"/>
      <c r="I752" s="127"/>
      <c r="J752" s="127"/>
      <c r="K752" s="127"/>
      <c r="L752" s="127"/>
      <c r="M752" s="127"/>
      <c r="N752" s="127"/>
      <c r="O752" s="127"/>
      <c r="P752" s="127"/>
      <c r="Q752" s="109"/>
      <c r="R752" s="127"/>
      <c r="S752" s="127"/>
      <c r="U752" s="15" t="str">
        <f t="shared" si="145"/>
        <v/>
      </c>
      <c r="V752" t="str">
        <f t="shared" si="139"/>
        <v/>
      </c>
      <c r="W752" t="str">
        <f t="shared" si="140"/>
        <v/>
      </c>
      <c r="X752" t="str">
        <f t="shared" si="141"/>
        <v/>
      </c>
      <c r="Y752" t="str">
        <f t="shared" si="142"/>
        <v/>
      </c>
      <c r="Z752" t="str">
        <f t="shared" si="143"/>
        <v/>
      </c>
      <c r="AA752" t="str">
        <f t="shared" si="144"/>
        <v/>
      </c>
      <c r="AB752">
        <v>745</v>
      </c>
      <c r="AC752" t="str">
        <f>IF(ISERROR(IF(U752="","",IF(OR(U752=Cad_Inicial!$D$8,X752=Cad_Inicial!$D$8),Cad_Inicial!$D$8+AB752*1000,0))),"",IF(U752="","",IF(OR(U752=Cad_Inicial!$D$8,X752=Cad_Inicial!$D$8),Cad_Inicial!$D$8+AB752*1000,0)))</f>
        <v/>
      </c>
      <c r="AK752" s="50" t="e">
        <f t="shared" si="146"/>
        <v>#VALUE!</v>
      </c>
      <c r="AL752" s="50" t="e">
        <f t="shared" si="147"/>
        <v>#VALUE!</v>
      </c>
      <c r="AM752">
        <f t="shared" si="149"/>
        <v>0</v>
      </c>
      <c r="AN752">
        <f t="shared" si="150"/>
        <v>0</v>
      </c>
      <c r="AO752">
        <f t="shared" si="150"/>
        <v>0</v>
      </c>
      <c r="AP752">
        <f t="shared" si="150"/>
        <v>0</v>
      </c>
      <c r="AQ752">
        <f t="shared" si="150"/>
        <v>0</v>
      </c>
      <c r="AR752">
        <f t="shared" si="150"/>
        <v>0</v>
      </c>
      <c r="AS752">
        <f t="shared" si="150"/>
        <v>0</v>
      </c>
      <c r="AT752">
        <f t="shared" si="150"/>
        <v>0</v>
      </c>
      <c r="AU752">
        <f t="shared" si="150"/>
        <v>0</v>
      </c>
      <c r="AV752">
        <f t="shared" si="150"/>
        <v>0</v>
      </c>
      <c r="AW752">
        <f t="shared" si="150"/>
        <v>0</v>
      </c>
      <c r="AX752">
        <f t="shared" si="150"/>
        <v>0</v>
      </c>
    </row>
    <row r="753" spans="3:50" ht="30" customHeight="1" thickTop="1" thickBot="1" x14ac:dyDescent="0.25">
      <c r="C753" s="118"/>
      <c r="D753" s="126"/>
      <c r="E753" s="115"/>
      <c r="F753" s="115"/>
      <c r="G753" s="118"/>
      <c r="H753" s="127"/>
      <c r="I753" s="127"/>
      <c r="J753" s="127"/>
      <c r="K753" s="127"/>
      <c r="L753" s="127"/>
      <c r="M753" s="127"/>
      <c r="N753" s="127"/>
      <c r="O753" s="127"/>
      <c r="P753" s="127"/>
      <c r="Q753" s="109"/>
      <c r="R753" s="127"/>
      <c r="S753" s="127"/>
      <c r="U753" s="15" t="str">
        <f t="shared" si="145"/>
        <v/>
      </c>
      <c r="V753" t="str">
        <f t="shared" si="139"/>
        <v/>
      </c>
      <c r="W753" t="str">
        <f t="shared" si="140"/>
        <v/>
      </c>
      <c r="X753" t="str">
        <f t="shared" si="141"/>
        <v/>
      </c>
      <c r="Y753" t="str">
        <f t="shared" si="142"/>
        <v/>
      </c>
      <c r="Z753" t="str">
        <f t="shared" si="143"/>
        <v/>
      </c>
      <c r="AA753" t="str">
        <f t="shared" si="144"/>
        <v/>
      </c>
      <c r="AB753">
        <v>746</v>
      </c>
      <c r="AC753" t="str">
        <f>IF(ISERROR(IF(U753="","",IF(OR(U753=Cad_Inicial!$D$8,X753=Cad_Inicial!$D$8),Cad_Inicial!$D$8+AB753*1000,0))),"",IF(U753="","",IF(OR(U753=Cad_Inicial!$D$8,X753=Cad_Inicial!$D$8),Cad_Inicial!$D$8+AB753*1000,0)))</f>
        <v/>
      </c>
      <c r="AK753" s="50" t="e">
        <f t="shared" si="146"/>
        <v>#VALUE!</v>
      </c>
      <c r="AL753" s="50" t="e">
        <f t="shared" si="147"/>
        <v>#VALUE!</v>
      </c>
      <c r="AM753">
        <f t="shared" si="149"/>
        <v>0</v>
      </c>
      <c r="AN753">
        <f t="shared" si="150"/>
        <v>0</v>
      </c>
      <c r="AO753">
        <f t="shared" si="150"/>
        <v>0</v>
      </c>
      <c r="AP753">
        <f t="shared" si="150"/>
        <v>0</v>
      </c>
      <c r="AQ753">
        <f t="shared" si="150"/>
        <v>0</v>
      </c>
      <c r="AR753">
        <f t="shared" si="150"/>
        <v>0</v>
      </c>
      <c r="AS753">
        <f t="shared" si="150"/>
        <v>0</v>
      </c>
      <c r="AT753">
        <f t="shared" si="150"/>
        <v>0</v>
      </c>
      <c r="AU753">
        <f t="shared" si="150"/>
        <v>0</v>
      </c>
      <c r="AV753">
        <f t="shared" si="150"/>
        <v>0</v>
      </c>
      <c r="AW753">
        <f t="shared" si="150"/>
        <v>0</v>
      </c>
      <c r="AX753">
        <f t="shared" si="150"/>
        <v>0</v>
      </c>
    </row>
    <row r="754" spans="3:50" ht="30" customHeight="1" thickTop="1" thickBot="1" x14ac:dyDescent="0.25">
      <c r="C754" s="118"/>
      <c r="D754" s="126"/>
      <c r="E754" s="115"/>
      <c r="F754" s="115"/>
      <c r="G754" s="118"/>
      <c r="H754" s="127"/>
      <c r="I754" s="127"/>
      <c r="J754" s="127"/>
      <c r="K754" s="127"/>
      <c r="L754" s="127"/>
      <c r="M754" s="127"/>
      <c r="N754" s="127"/>
      <c r="O754" s="127"/>
      <c r="P754" s="127"/>
      <c r="Q754" s="109"/>
      <c r="R754" s="127"/>
      <c r="S754" s="127"/>
      <c r="U754" s="15" t="str">
        <f t="shared" si="145"/>
        <v/>
      </c>
      <c r="V754" t="str">
        <f t="shared" si="139"/>
        <v/>
      </c>
      <c r="W754" t="str">
        <f t="shared" si="140"/>
        <v/>
      </c>
      <c r="X754" t="str">
        <f t="shared" si="141"/>
        <v/>
      </c>
      <c r="Y754" t="str">
        <f t="shared" si="142"/>
        <v/>
      </c>
      <c r="Z754" t="str">
        <f t="shared" si="143"/>
        <v/>
      </c>
      <c r="AA754" t="str">
        <f t="shared" si="144"/>
        <v/>
      </c>
      <c r="AB754">
        <v>747</v>
      </c>
      <c r="AC754" t="str">
        <f>IF(ISERROR(IF(U754="","",IF(OR(U754=Cad_Inicial!$D$8,X754=Cad_Inicial!$D$8),Cad_Inicial!$D$8+AB754*1000,0))),"",IF(U754="","",IF(OR(U754=Cad_Inicial!$D$8,X754=Cad_Inicial!$D$8),Cad_Inicial!$D$8+AB754*1000,0)))</f>
        <v/>
      </c>
      <c r="AK754" s="50" t="e">
        <f t="shared" si="146"/>
        <v>#VALUE!</v>
      </c>
      <c r="AL754" s="50" t="e">
        <f t="shared" si="147"/>
        <v>#VALUE!</v>
      </c>
      <c r="AM754">
        <f t="shared" si="149"/>
        <v>0</v>
      </c>
      <c r="AN754">
        <f t="shared" si="150"/>
        <v>0</v>
      </c>
      <c r="AO754">
        <f t="shared" si="150"/>
        <v>0</v>
      </c>
      <c r="AP754">
        <f t="shared" si="150"/>
        <v>0</v>
      </c>
      <c r="AQ754">
        <f t="shared" si="150"/>
        <v>0</v>
      </c>
      <c r="AR754">
        <f t="shared" si="150"/>
        <v>0</v>
      </c>
      <c r="AS754">
        <f t="shared" si="150"/>
        <v>0</v>
      </c>
      <c r="AT754">
        <f t="shared" si="150"/>
        <v>0</v>
      </c>
      <c r="AU754">
        <f t="shared" si="150"/>
        <v>0</v>
      </c>
      <c r="AV754">
        <f t="shared" si="150"/>
        <v>0</v>
      </c>
      <c r="AW754">
        <f t="shared" si="150"/>
        <v>0</v>
      </c>
      <c r="AX754">
        <f t="shared" si="150"/>
        <v>0</v>
      </c>
    </row>
    <row r="755" spans="3:50" ht="30" customHeight="1" thickTop="1" thickBot="1" x14ac:dyDescent="0.25">
      <c r="C755" s="118"/>
      <c r="D755" s="126"/>
      <c r="E755" s="115"/>
      <c r="F755" s="115"/>
      <c r="G755" s="118"/>
      <c r="H755" s="127"/>
      <c r="I755" s="127"/>
      <c r="J755" s="127"/>
      <c r="K755" s="127"/>
      <c r="L755" s="127"/>
      <c r="M755" s="127"/>
      <c r="N755" s="127"/>
      <c r="O755" s="127"/>
      <c r="P755" s="127"/>
      <c r="Q755" s="109"/>
      <c r="R755" s="127"/>
      <c r="S755" s="127"/>
      <c r="U755" s="15" t="str">
        <f t="shared" si="145"/>
        <v/>
      </c>
      <c r="V755" t="str">
        <f t="shared" si="139"/>
        <v/>
      </c>
      <c r="W755" t="str">
        <f t="shared" si="140"/>
        <v/>
      </c>
      <c r="X755" t="str">
        <f t="shared" si="141"/>
        <v/>
      </c>
      <c r="Y755" t="str">
        <f t="shared" si="142"/>
        <v/>
      </c>
      <c r="Z755" t="str">
        <f t="shared" si="143"/>
        <v/>
      </c>
      <c r="AA755" t="str">
        <f t="shared" si="144"/>
        <v/>
      </c>
      <c r="AB755">
        <v>748</v>
      </c>
      <c r="AC755" t="str">
        <f>IF(ISERROR(IF(U755="","",IF(OR(U755=Cad_Inicial!$D$8,X755=Cad_Inicial!$D$8),Cad_Inicial!$D$8+AB755*1000,0))),"",IF(U755="","",IF(OR(U755=Cad_Inicial!$D$8,X755=Cad_Inicial!$D$8),Cad_Inicial!$D$8+AB755*1000,0)))</f>
        <v/>
      </c>
      <c r="AK755" s="50" t="e">
        <f t="shared" si="146"/>
        <v>#VALUE!</v>
      </c>
      <c r="AL755" s="50" t="e">
        <f t="shared" si="147"/>
        <v>#VALUE!</v>
      </c>
      <c r="AM755">
        <f t="shared" si="149"/>
        <v>0</v>
      </c>
      <c r="AN755">
        <f t="shared" si="150"/>
        <v>0</v>
      </c>
      <c r="AO755">
        <f t="shared" si="150"/>
        <v>0</v>
      </c>
      <c r="AP755">
        <f t="shared" si="150"/>
        <v>0</v>
      </c>
      <c r="AQ755">
        <f t="shared" si="150"/>
        <v>0</v>
      </c>
      <c r="AR755">
        <f t="shared" si="150"/>
        <v>0</v>
      </c>
      <c r="AS755">
        <f t="shared" si="150"/>
        <v>0</v>
      </c>
      <c r="AT755">
        <f t="shared" si="150"/>
        <v>0</v>
      </c>
      <c r="AU755">
        <f t="shared" si="150"/>
        <v>0</v>
      </c>
      <c r="AV755">
        <f t="shared" si="150"/>
        <v>0</v>
      </c>
      <c r="AW755">
        <f t="shared" si="150"/>
        <v>0</v>
      </c>
      <c r="AX755">
        <f t="shared" si="150"/>
        <v>0</v>
      </c>
    </row>
    <row r="756" spans="3:50" ht="30" customHeight="1" thickTop="1" thickBot="1" x14ac:dyDescent="0.25">
      <c r="C756" s="118"/>
      <c r="D756" s="126"/>
      <c r="E756" s="115"/>
      <c r="F756" s="115"/>
      <c r="G756" s="118"/>
      <c r="H756" s="127"/>
      <c r="I756" s="127"/>
      <c r="J756" s="127"/>
      <c r="K756" s="127"/>
      <c r="L756" s="127"/>
      <c r="M756" s="127"/>
      <c r="N756" s="127"/>
      <c r="O756" s="127"/>
      <c r="P756" s="127"/>
      <c r="Q756" s="109"/>
      <c r="R756" s="127"/>
      <c r="S756" s="127"/>
      <c r="U756" s="15" t="str">
        <f t="shared" si="145"/>
        <v/>
      </c>
      <c r="V756" t="str">
        <f t="shared" si="139"/>
        <v/>
      </c>
      <c r="W756" t="str">
        <f t="shared" si="140"/>
        <v/>
      </c>
      <c r="X756" t="str">
        <f t="shared" si="141"/>
        <v/>
      </c>
      <c r="Y756" t="str">
        <f t="shared" si="142"/>
        <v/>
      </c>
      <c r="Z756" t="str">
        <f t="shared" si="143"/>
        <v/>
      </c>
      <c r="AA756" t="str">
        <f t="shared" si="144"/>
        <v/>
      </c>
      <c r="AB756">
        <v>749</v>
      </c>
      <c r="AC756" t="str">
        <f>IF(ISERROR(IF(U756="","",IF(OR(U756=Cad_Inicial!$D$8,X756=Cad_Inicial!$D$8),Cad_Inicial!$D$8+AB756*1000,0))),"",IF(U756="","",IF(OR(U756=Cad_Inicial!$D$8,X756=Cad_Inicial!$D$8),Cad_Inicial!$D$8+AB756*1000,0)))</f>
        <v/>
      </c>
      <c r="AK756" s="50" t="e">
        <f t="shared" si="146"/>
        <v>#VALUE!</v>
      </c>
      <c r="AL756" s="50" t="e">
        <f t="shared" si="147"/>
        <v>#VALUE!</v>
      </c>
      <c r="AM756">
        <f t="shared" si="149"/>
        <v>0</v>
      </c>
      <c r="AN756">
        <f t="shared" si="150"/>
        <v>0</v>
      </c>
      <c r="AO756">
        <f t="shared" si="150"/>
        <v>0</v>
      </c>
      <c r="AP756">
        <f t="shared" si="150"/>
        <v>0</v>
      </c>
      <c r="AQ756">
        <f t="shared" si="150"/>
        <v>0</v>
      </c>
      <c r="AR756">
        <f t="shared" si="150"/>
        <v>0</v>
      </c>
      <c r="AS756">
        <f t="shared" si="150"/>
        <v>0</v>
      </c>
      <c r="AT756">
        <f t="shared" si="150"/>
        <v>0</v>
      </c>
      <c r="AU756">
        <f t="shared" si="150"/>
        <v>0</v>
      </c>
      <c r="AV756">
        <f t="shared" si="150"/>
        <v>0</v>
      </c>
      <c r="AW756">
        <f t="shared" si="150"/>
        <v>0</v>
      </c>
      <c r="AX756">
        <f t="shared" si="150"/>
        <v>0</v>
      </c>
    </row>
    <row r="757" spans="3:50" ht="30" customHeight="1" thickTop="1" thickBot="1" x14ac:dyDescent="0.25">
      <c r="C757" s="118"/>
      <c r="D757" s="126"/>
      <c r="E757" s="115"/>
      <c r="F757" s="115"/>
      <c r="G757" s="118"/>
      <c r="H757" s="127"/>
      <c r="I757" s="127"/>
      <c r="J757" s="127"/>
      <c r="K757" s="127"/>
      <c r="L757" s="127"/>
      <c r="M757" s="127"/>
      <c r="N757" s="127"/>
      <c r="O757" s="127"/>
      <c r="P757" s="127"/>
      <c r="Q757" s="109"/>
      <c r="R757" s="127"/>
      <c r="S757" s="127"/>
      <c r="U757" s="15" t="str">
        <f t="shared" si="145"/>
        <v/>
      </c>
      <c r="V757" t="str">
        <f t="shared" si="139"/>
        <v/>
      </c>
      <c r="W757" t="str">
        <f t="shared" si="140"/>
        <v/>
      </c>
      <c r="X757" t="str">
        <f t="shared" si="141"/>
        <v/>
      </c>
      <c r="Y757" t="str">
        <f t="shared" si="142"/>
        <v/>
      </c>
      <c r="Z757" t="str">
        <f t="shared" si="143"/>
        <v/>
      </c>
      <c r="AA757" t="str">
        <f t="shared" si="144"/>
        <v/>
      </c>
      <c r="AB757">
        <v>750</v>
      </c>
      <c r="AC757" t="str">
        <f>IF(ISERROR(IF(U757="","",IF(OR(U757=Cad_Inicial!$D$8,X757=Cad_Inicial!$D$8),Cad_Inicial!$D$8+AB757*1000,0))),"",IF(U757="","",IF(OR(U757=Cad_Inicial!$D$8,X757=Cad_Inicial!$D$8),Cad_Inicial!$D$8+AB757*1000,0)))</f>
        <v/>
      </c>
      <c r="AK757" s="50" t="e">
        <f t="shared" si="146"/>
        <v>#VALUE!</v>
      </c>
      <c r="AL757" s="50" t="e">
        <f t="shared" si="147"/>
        <v>#VALUE!</v>
      </c>
      <c r="AM757">
        <f t="shared" si="149"/>
        <v>0</v>
      </c>
      <c r="AN757">
        <f t="shared" si="150"/>
        <v>0</v>
      </c>
      <c r="AO757">
        <f t="shared" si="150"/>
        <v>0</v>
      </c>
      <c r="AP757">
        <f t="shared" si="150"/>
        <v>0</v>
      </c>
      <c r="AQ757">
        <f t="shared" si="150"/>
        <v>0</v>
      </c>
      <c r="AR757">
        <f t="shared" si="150"/>
        <v>0</v>
      </c>
      <c r="AS757">
        <f t="shared" si="150"/>
        <v>0</v>
      </c>
      <c r="AT757">
        <f t="shared" si="150"/>
        <v>0</v>
      </c>
      <c r="AU757">
        <f t="shared" si="150"/>
        <v>0</v>
      </c>
      <c r="AV757">
        <f t="shared" si="150"/>
        <v>0</v>
      </c>
      <c r="AW757">
        <f t="shared" si="150"/>
        <v>0</v>
      </c>
      <c r="AX757">
        <f t="shared" si="150"/>
        <v>0</v>
      </c>
    </row>
    <row r="758" spans="3:50" ht="30" customHeight="1" thickTop="1" thickBot="1" x14ac:dyDescent="0.25">
      <c r="C758" s="118"/>
      <c r="D758" s="126"/>
      <c r="E758" s="115"/>
      <c r="F758" s="115"/>
      <c r="G758" s="118"/>
      <c r="H758" s="127"/>
      <c r="I758" s="127"/>
      <c r="J758" s="127"/>
      <c r="K758" s="127"/>
      <c r="L758" s="127"/>
      <c r="M758" s="127"/>
      <c r="N758" s="127"/>
      <c r="O758" s="127"/>
      <c r="P758" s="127"/>
      <c r="Q758" s="109"/>
      <c r="R758" s="127"/>
      <c r="S758" s="127"/>
      <c r="U758" s="15" t="str">
        <f t="shared" si="145"/>
        <v/>
      </c>
      <c r="V758" t="str">
        <f t="shared" si="139"/>
        <v/>
      </c>
      <c r="W758" t="str">
        <f t="shared" si="140"/>
        <v/>
      </c>
      <c r="X758" t="str">
        <f t="shared" si="141"/>
        <v/>
      </c>
      <c r="Y758" t="str">
        <f t="shared" si="142"/>
        <v/>
      </c>
      <c r="Z758" t="str">
        <f t="shared" si="143"/>
        <v/>
      </c>
      <c r="AA758" t="str">
        <f t="shared" si="144"/>
        <v/>
      </c>
      <c r="AB758">
        <v>751</v>
      </c>
      <c r="AC758" t="str">
        <f>IF(ISERROR(IF(U758="","",IF(OR(U758=Cad_Inicial!$D$8,X758=Cad_Inicial!$D$8),Cad_Inicial!$D$8+AB758*1000,0))),"",IF(U758="","",IF(OR(U758=Cad_Inicial!$D$8,X758=Cad_Inicial!$D$8),Cad_Inicial!$D$8+AB758*1000,0)))</f>
        <v/>
      </c>
      <c r="AK758" s="50" t="e">
        <f t="shared" si="146"/>
        <v>#VALUE!</v>
      </c>
      <c r="AL758" s="50" t="e">
        <f t="shared" si="147"/>
        <v>#VALUE!</v>
      </c>
      <c r="AM758">
        <f t="shared" si="149"/>
        <v>0</v>
      </c>
      <c r="AN758">
        <f t="shared" si="150"/>
        <v>0</v>
      </c>
      <c r="AO758">
        <f t="shared" si="150"/>
        <v>0</v>
      </c>
      <c r="AP758">
        <f t="shared" si="150"/>
        <v>0</v>
      </c>
      <c r="AQ758">
        <f t="shared" si="150"/>
        <v>0</v>
      </c>
      <c r="AR758">
        <f t="shared" si="150"/>
        <v>0</v>
      </c>
      <c r="AS758">
        <f t="shared" si="150"/>
        <v>0</v>
      </c>
      <c r="AT758">
        <f t="shared" si="150"/>
        <v>0</v>
      </c>
      <c r="AU758">
        <f t="shared" si="150"/>
        <v>0</v>
      </c>
      <c r="AV758">
        <f t="shared" si="150"/>
        <v>0</v>
      </c>
      <c r="AW758">
        <f t="shared" si="150"/>
        <v>0</v>
      </c>
      <c r="AX758">
        <f t="shared" si="150"/>
        <v>0</v>
      </c>
    </row>
    <row r="759" spans="3:50" ht="30" customHeight="1" thickTop="1" thickBot="1" x14ac:dyDescent="0.25">
      <c r="C759" s="118"/>
      <c r="D759" s="126"/>
      <c r="E759" s="115"/>
      <c r="F759" s="115"/>
      <c r="G759" s="118"/>
      <c r="H759" s="127"/>
      <c r="I759" s="127"/>
      <c r="J759" s="127"/>
      <c r="K759" s="127"/>
      <c r="L759" s="127"/>
      <c r="M759" s="127"/>
      <c r="N759" s="127"/>
      <c r="O759" s="127"/>
      <c r="P759" s="127"/>
      <c r="Q759" s="109"/>
      <c r="R759" s="127"/>
      <c r="S759" s="127"/>
      <c r="U759" s="15" t="str">
        <f t="shared" si="145"/>
        <v/>
      </c>
      <c r="V759" t="str">
        <f t="shared" si="139"/>
        <v/>
      </c>
      <c r="W759" t="str">
        <f t="shared" si="140"/>
        <v/>
      </c>
      <c r="X759" t="str">
        <f t="shared" si="141"/>
        <v/>
      </c>
      <c r="Y759" t="str">
        <f t="shared" si="142"/>
        <v/>
      </c>
      <c r="Z759" t="str">
        <f t="shared" si="143"/>
        <v/>
      </c>
      <c r="AA759" t="str">
        <f t="shared" si="144"/>
        <v/>
      </c>
      <c r="AB759">
        <v>752</v>
      </c>
      <c r="AC759" t="str">
        <f>IF(ISERROR(IF(U759="","",IF(OR(U759=Cad_Inicial!$D$8,X759=Cad_Inicial!$D$8),Cad_Inicial!$D$8+AB759*1000,0))),"",IF(U759="","",IF(OR(U759=Cad_Inicial!$D$8,X759=Cad_Inicial!$D$8),Cad_Inicial!$D$8+AB759*1000,0)))</f>
        <v/>
      </c>
      <c r="AK759" s="50" t="e">
        <f t="shared" si="146"/>
        <v>#VALUE!</v>
      </c>
      <c r="AL759" s="50" t="e">
        <f t="shared" si="147"/>
        <v>#VALUE!</v>
      </c>
      <c r="AM759">
        <f t="shared" si="149"/>
        <v>0</v>
      </c>
      <c r="AN759">
        <f t="shared" si="150"/>
        <v>0</v>
      </c>
      <c r="AO759">
        <f t="shared" si="150"/>
        <v>0</v>
      </c>
      <c r="AP759">
        <f t="shared" si="150"/>
        <v>0</v>
      </c>
      <c r="AQ759">
        <f t="shared" si="150"/>
        <v>0</v>
      </c>
      <c r="AR759">
        <f t="shared" si="150"/>
        <v>0</v>
      </c>
      <c r="AS759">
        <f t="shared" si="150"/>
        <v>0</v>
      </c>
      <c r="AT759">
        <f t="shared" si="150"/>
        <v>0</v>
      </c>
      <c r="AU759">
        <f t="shared" si="150"/>
        <v>0</v>
      </c>
      <c r="AV759">
        <f t="shared" si="150"/>
        <v>0</v>
      </c>
      <c r="AW759">
        <f t="shared" si="150"/>
        <v>0</v>
      </c>
      <c r="AX759">
        <f t="shared" si="150"/>
        <v>0</v>
      </c>
    </row>
    <row r="760" spans="3:50" ht="30" customHeight="1" thickTop="1" thickBot="1" x14ac:dyDescent="0.25">
      <c r="C760" s="118"/>
      <c r="D760" s="126"/>
      <c r="E760" s="115"/>
      <c r="F760" s="115"/>
      <c r="G760" s="118"/>
      <c r="H760" s="127"/>
      <c r="I760" s="127"/>
      <c r="J760" s="127"/>
      <c r="K760" s="127"/>
      <c r="L760" s="127"/>
      <c r="M760" s="127"/>
      <c r="N760" s="127"/>
      <c r="O760" s="127"/>
      <c r="P760" s="127"/>
      <c r="Q760" s="109"/>
      <c r="R760" s="127"/>
      <c r="S760" s="127"/>
      <c r="U760" s="15" t="str">
        <f t="shared" si="145"/>
        <v/>
      </c>
      <c r="V760" t="str">
        <f t="shared" si="139"/>
        <v/>
      </c>
      <c r="W760" t="str">
        <f t="shared" si="140"/>
        <v/>
      </c>
      <c r="X760" t="str">
        <f t="shared" si="141"/>
        <v/>
      </c>
      <c r="Y760" t="str">
        <f t="shared" si="142"/>
        <v/>
      </c>
      <c r="Z760" t="str">
        <f t="shared" si="143"/>
        <v/>
      </c>
      <c r="AA760" t="str">
        <f t="shared" si="144"/>
        <v/>
      </c>
      <c r="AB760">
        <v>753</v>
      </c>
      <c r="AC760" t="str">
        <f>IF(ISERROR(IF(U760="","",IF(OR(U760=Cad_Inicial!$D$8,X760=Cad_Inicial!$D$8),Cad_Inicial!$D$8+AB760*1000,0))),"",IF(U760="","",IF(OR(U760=Cad_Inicial!$D$8,X760=Cad_Inicial!$D$8),Cad_Inicial!$D$8+AB760*1000,0)))</f>
        <v/>
      </c>
      <c r="AK760" s="50" t="e">
        <f t="shared" si="146"/>
        <v>#VALUE!</v>
      </c>
      <c r="AL760" s="50" t="e">
        <f t="shared" si="147"/>
        <v>#VALUE!</v>
      </c>
      <c r="AM760">
        <f t="shared" si="149"/>
        <v>0</v>
      </c>
      <c r="AN760">
        <f t="shared" si="150"/>
        <v>0</v>
      </c>
      <c r="AO760">
        <f t="shared" si="150"/>
        <v>0</v>
      </c>
      <c r="AP760">
        <f t="shared" si="150"/>
        <v>0</v>
      </c>
      <c r="AQ760">
        <f t="shared" si="150"/>
        <v>0</v>
      </c>
      <c r="AR760">
        <f t="shared" si="150"/>
        <v>0</v>
      </c>
      <c r="AS760">
        <f t="shared" si="150"/>
        <v>0</v>
      </c>
      <c r="AT760">
        <f t="shared" si="150"/>
        <v>0</v>
      </c>
      <c r="AU760">
        <f t="shared" si="150"/>
        <v>0</v>
      </c>
      <c r="AV760">
        <f t="shared" si="150"/>
        <v>0</v>
      </c>
      <c r="AW760">
        <f t="shared" si="150"/>
        <v>0</v>
      </c>
      <c r="AX760">
        <f t="shared" si="150"/>
        <v>0</v>
      </c>
    </row>
    <row r="761" spans="3:50" ht="30" customHeight="1" thickTop="1" thickBot="1" x14ac:dyDescent="0.25">
      <c r="C761" s="118"/>
      <c r="D761" s="126"/>
      <c r="E761" s="115"/>
      <c r="F761" s="115"/>
      <c r="G761" s="118"/>
      <c r="H761" s="127"/>
      <c r="I761" s="127"/>
      <c r="J761" s="127"/>
      <c r="K761" s="127"/>
      <c r="L761" s="127"/>
      <c r="M761" s="127"/>
      <c r="N761" s="127"/>
      <c r="O761" s="127"/>
      <c r="P761" s="127"/>
      <c r="Q761" s="109"/>
      <c r="R761" s="127"/>
      <c r="S761" s="127"/>
      <c r="U761" s="15" t="str">
        <f t="shared" si="145"/>
        <v/>
      </c>
      <c r="V761" t="str">
        <f t="shared" si="139"/>
        <v/>
      </c>
      <c r="W761" t="str">
        <f t="shared" si="140"/>
        <v/>
      </c>
      <c r="X761" t="str">
        <f t="shared" si="141"/>
        <v/>
      </c>
      <c r="Y761" t="str">
        <f t="shared" si="142"/>
        <v/>
      </c>
      <c r="Z761" t="str">
        <f t="shared" si="143"/>
        <v/>
      </c>
      <c r="AA761" t="str">
        <f t="shared" si="144"/>
        <v/>
      </c>
      <c r="AB761">
        <v>754</v>
      </c>
      <c r="AC761" t="str">
        <f>IF(ISERROR(IF(U761="","",IF(OR(U761=Cad_Inicial!$D$8,X761=Cad_Inicial!$D$8),Cad_Inicial!$D$8+AB761*1000,0))),"",IF(U761="","",IF(OR(U761=Cad_Inicial!$D$8,X761=Cad_Inicial!$D$8),Cad_Inicial!$D$8+AB761*1000,0)))</f>
        <v/>
      </c>
      <c r="AK761" s="50" t="e">
        <f t="shared" si="146"/>
        <v>#VALUE!</v>
      </c>
      <c r="AL761" s="50" t="e">
        <f t="shared" si="147"/>
        <v>#VALUE!</v>
      </c>
      <c r="AM761">
        <f t="shared" si="149"/>
        <v>0</v>
      </c>
      <c r="AN761">
        <f t="shared" si="150"/>
        <v>0</v>
      </c>
      <c r="AO761">
        <f t="shared" si="150"/>
        <v>0</v>
      </c>
      <c r="AP761">
        <f t="shared" si="150"/>
        <v>0</v>
      </c>
      <c r="AQ761">
        <f t="shared" si="150"/>
        <v>0</v>
      </c>
      <c r="AR761">
        <f t="shared" si="150"/>
        <v>0</v>
      </c>
      <c r="AS761">
        <f t="shared" si="150"/>
        <v>0</v>
      </c>
      <c r="AT761">
        <f t="shared" si="150"/>
        <v>0</v>
      </c>
      <c r="AU761">
        <f t="shared" si="150"/>
        <v>0</v>
      </c>
      <c r="AV761">
        <f t="shared" si="150"/>
        <v>0</v>
      </c>
      <c r="AW761">
        <f t="shared" si="150"/>
        <v>0</v>
      </c>
      <c r="AX761">
        <f t="shared" si="150"/>
        <v>0</v>
      </c>
    </row>
    <row r="762" spans="3:50" ht="30" customHeight="1" thickTop="1" thickBot="1" x14ac:dyDescent="0.25">
      <c r="C762" s="118"/>
      <c r="D762" s="126"/>
      <c r="E762" s="115"/>
      <c r="F762" s="115"/>
      <c r="G762" s="118"/>
      <c r="H762" s="127"/>
      <c r="I762" s="127"/>
      <c r="J762" s="127"/>
      <c r="K762" s="127"/>
      <c r="L762" s="127"/>
      <c r="M762" s="127"/>
      <c r="N762" s="127"/>
      <c r="O762" s="127"/>
      <c r="P762" s="127"/>
      <c r="Q762" s="109"/>
      <c r="R762" s="127"/>
      <c r="S762" s="127"/>
      <c r="U762" s="15" t="str">
        <f t="shared" si="145"/>
        <v/>
      </c>
      <c r="V762" t="str">
        <f t="shared" si="139"/>
        <v/>
      </c>
      <c r="W762" t="str">
        <f t="shared" si="140"/>
        <v/>
      </c>
      <c r="X762" t="str">
        <f t="shared" si="141"/>
        <v/>
      </c>
      <c r="Y762" t="str">
        <f t="shared" si="142"/>
        <v/>
      </c>
      <c r="Z762" t="str">
        <f t="shared" si="143"/>
        <v/>
      </c>
      <c r="AA762" t="str">
        <f t="shared" si="144"/>
        <v/>
      </c>
      <c r="AB762">
        <v>755</v>
      </c>
      <c r="AC762" t="str">
        <f>IF(ISERROR(IF(U762="","",IF(OR(U762=Cad_Inicial!$D$8,X762=Cad_Inicial!$D$8),Cad_Inicial!$D$8+AB762*1000,0))),"",IF(U762="","",IF(OR(U762=Cad_Inicial!$D$8,X762=Cad_Inicial!$D$8),Cad_Inicial!$D$8+AB762*1000,0)))</f>
        <v/>
      </c>
      <c r="AK762" s="50" t="e">
        <f t="shared" si="146"/>
        <v>#VALUE!</v>
      </c>
      <c r="AL762" s="50" t="e">
        <f t="shared" si="147"/>
        <v>#VALUE!</v>
      </c>
      <c r="AM762">
        <f t="shared" si="149"/>
        <v>0</v>
      </c>
      <c r="AN762">
        <f t="shared" si="150"/>
        <v>0</v>
      </c>
      <c r="AO762">
        <f t="shared" si="150"/>
        <v>0</v>
      </c>
      <c r="AP762">
        <f t="shared" si="150"/>
        <v>0</v>
      </c>
      <c r="AQ762">
        <f t="shared" si="150"/>
        <v>0</v>
      </c>
      <c r="AR762">
        <f t="shared" si="150"/>
        <v>0</v>
      </c>
      <c r="AS762">
        <f t="shared" si="150"/>
        <v>0</v>
      </c>
      <c r="AT762">
        <f t="shared" si="150"/>
        <v>0</v>
      </c>
      <c r="AU762">
        <f t="shared" si="150"/>
        <v>0</v>
      </c>
      <c r="AV762">
        <f t="shared" si="150"/>
        <v>0</v>
      </c>
      <c r="AW762">
        <f t="shared" si="150"/>
        <v>0</v>
      </c>
      <c r="AX762">
        <f t="shared" si="150"/>
        <v>0</v>
      </c>
    </row>
    <row r="763" spans="3:50" ht="30" customHeight="1" thickTop="1" thickBot="1" x14ac:dyDescent="0.25">
      <c r="C763" s="118"/>
      <c r="D763" s="126"/>
      <c r="E763" s="115"/>
      <c r="F763" s="115"/>
      <c r="G763" s="118"/>
      <c r="H763" s="127"/>
      <c r="I763" s="127"/>
      <c r="J763" s="127"/>
      <c r="K763" s="127"/>
      <c r="L763" s="127"/>
      <c r="M763" s="127"/>
      <c r="N763" s="127"/>
      <c r="O763" s="127"/>
      <c r="P763" s="127"/>
      <c r="Q763" s="109"/>
      <c r="R763" s="127"/>
      <c r="S763" s="127"/>
      <c r="U763" s="15" t="str">
        <f t="shared" si="145"/>
        <v/>
      </c>
      <c r="V763" t="str">
        <f t="shared" si="139"/>
        <v/>
      </c>
      <c r="W763" t="str">
        <f t="shared" si="140"/>
        <v/>
      </c>
      <c r="X763" t="str">
        <f t="shared" si="141"/>
        <v/>
      </c>
      <c r="Y763" t="str">
        <f t="shared" si="142"/>
        <v/>
      </c>
      <c r="Z763" t="str">
        <f t="shared" si="143"/>
        <v/>
      </c>
      <c r="AA763" t="str">
        <f t="shared" si="144"/>
        <v/>
      </c>
      <c r="AB763">
        <v>756</v>
      </c>
      <c r="AC763" t="str">
        <f>IF(ISERROR(IF(U763="","",IF(OR(U763=Cad_Inicial!$D$8,X763=Cad_Inicial!$D$8),Cad_Inicial!$D$8+AB763*1000,0))),"",IF(U763="","",IF(OR(U763=Cad_Inicial!$D$8,X763=Cad_Inicial!$D$8),Cad_Inicial!$D$8+AB763*1000,0)))</f>
        <v/>
      </c>
      <c r="AK763" s="50" t="e">
        <f t="shared" si="146"/>
        <v>#VALUE!</v>
      </c>
      <c r="AL763" s="50" t="e">
        <f t="shared" si="147"/>
        <v>#VALUE!</v>
      </c>
      <c r="AM763">
        <f t="shared" si="149"/>
        <v>0</v>
      </c>
      <c r="AN763">
        <f t="shared" si="150"/>
        <v>0</v>
      </c>
      <c r="AO763">
        <f t="shared" si="150"/>
        <v>0</v>
      </c>
      <c r="AP763">
        <f t="shared" si="150"/>
        <v>0</v>
      </c>
      <c r="AQ763">
        <f t="shared" si="150"/>
        <v>0</v>
      </c>
      <c r="AR763">
        <f t="shared" si="150"/>
        <v>0</v>
      </c>
      <c r="AS763">
        <f t="shared" si="150"/>
        <v>0</v>
      </c>
      <c r="AT763">
        <f t="shared" si="150"/>
        <v>0</v>
      </c>
      <c r="AU763">
        <f t="shared" si="150"/>
        <v>0</v>
      </c>
      <c r="AV763">
        <f t="shared" si="150"/>
        <v>0</v>
      </c>
      <c r="AW763">
        <f t="shared" si="150"/>
        <v>0</v>
      </c>
      <c r="AX763">
        <f t="shared" si="150"/>
        <v>0</v>
      </c>
    </row>
    <row r="764" spans="3:50" ht="30" customHeight="1" thickTop="1" thickBot="1" x14ac:dyDescent="0.25">
      <c r="C764" s="118"/>
      <c r="D764" s="126"/>
      <c r="E764" s="115"/>
      <c r="F764" s="115"/>
      <c r="G764" s="118"/>
      <c r="H764" s="127"/>
      <c r="I764" s="127"/>
      <c r="J764" s="127"/>
      <c r="K764" s="127"/>
      <c r="L764" s="127"/>
      <c r="M764" s="127"/>
      <c r="N764" s="127"/>
      <c r="O764" s="127"/>
      <c r="P764" s="127"/>
      <c r="Q764" s="109"/>
      <c r="R764" s="127"/>
      <c r="S764" s="127"/>
      <c r="U764" s="15" t="str">
        <f t="shared" si="145"/>
        <v/>
      </c>
      <c r="V764" t="str">
        <f t="shared" si="139"/>
        <v/>
      </c>
      <c r="W764" t="str">
        <f t="shared" si="140"/>
        <v/>
      </c>
      <c r="X764" t="str">
        <f t="shared" si="141"/>
        <v/>
      </c>
      <c r="Y764" t="str">
        <f t="shared" si="142"/>
        <v/>
      </c>
      <c r="Z764" t="str">
        <f t="shared" si="143"/>
        <v/>
      </c>
      <c r="AA764" t="str">
        <f t="shared" si="144"/>
        <v/>
      </c>
      <c r="AB764">
        <v>757</v>
      </c>
      <c r="AC764" t="str">
        <f>IF(ISERROR(IF(U764="","",IF(OR(U764=Cad_Inicial!$D$8,X764=Cad_Inicial!$D$8),Cad_Inicial!$D$8+AB764*1000,0))),"",IF(U764="","",IF(OR(U764=Cad_Inicial!$D$8,X764=Cad_Inicial!$D$8),Cad_Inicial!$D$8+AB764*1000,0)))</f>
        <v/>
      </c>
      <c r="AK764" s="50" t="e">
        <f t="shared" si="146"/>
        <v>#VALUE!</v>
      </c>
      <c r="AL764" s="50" t="e">
        <f t="shared" si="147"/>
        <v>#VALUE!</v>
      </c>
      <c r="AM764">
        <f t="shared" si="149"/>
        <v>0</v>
      </c>
      <c r="AN764">
        <f t="shared" si="150"/>
        <v>0</v>
      </c>
      <c r="AO764">
        <f t="shared" si="150"/>
        <v>0</v>
      </c>
      <c r="AP764">
        <f t="shared" si="150"/>
        <v>0</v>
      </c>
      <c r="AQ764">
        <f t="shared" si="150"/>
        <v>0</v>
      </c>
      <c r="AR764">
        <f t="shared" si="150"/>
        <v>0</v>
      </c>
      <c r="AS764">
        <f t="shared" si="150"/>
        <v>0</v>
      </c>
      <c r="AT764">
        <f t="shared" si="150"/>
        <v>0</v>
      </c>
      <c r="AU764">
        <f t="shared" si="150"/>
        <v>0</v>
      </c>
      <c r="AV764">
        <f t="shared" si="150"/>
        <v>0</v>
      </c>
      <c r="AW764">
        <f t="shared" si="150"/>
        <v>0</v>
      </c>
      <c r="AX764">
        <f t="shared" si="150"/>
        <v>0</v>
      </c>
    </row>
    <row r="765" spans="3:50" ht="30" customHeight="1" thickTop="1" thickBot="1" x14ac:dyDescent="0.25">
      <c r="C765" s="118"/>
      <c r="D765" s="126"/>
      <c r="E765" s="115"/>
      <c r="F765" s="115"/>
      <c r="G765" s="118"/>
      <c r="H765" s="127"/>
      <c r="I765" s="127"/>
      <c r="J765" s="127"/>
      <c r="K765" s="127"/>
      <c r="L765" s="127"/>
      <c r="M765" s="127"/>
      <c r="N765" s="127"/>
      <c r="O765" s="127"/>
      <c r="P765" s="127"/>
      <c r="Q765" s="109"/>
      <c r="R765" s="127"/>
      <c r="S765" s="127"/>
      <c r="U765" s="15" t="str">
        <f t="shared" si="145"/>
        <v/>
      </c>
      <c r="V765" t="str">
        <f t="shared" si="139"/>
        <v/>
      </c>
      <c r="W765" t="str">
        <f t="shared" si="140"/>
        <v/>
      </c>
      <c r="X765" t="str">
        <f t="shared" si="141"/>
        <v/>
      </c>
      <c r="Y765" t="str">
        <f t="shared" si="142"/>
        <v/>
      </c>
      <c r="Z765" t="str">
        <f t="shared" si="143"/>
        <v/>
      </c>
      <c r="AA765" t="str">
        <f t="shared" si="144"/>
        <v/>
      </c>
      <c r="AB765">
        <v>758</v>
      </c>
      <c r="AC765" t="str">
        <f>IF(ISERROR(IF(U765="","",IF(OR(U765=Cad_Inicial!$D$8,X765=Cad_Inicial!$D$8),Cad_Inicial!$D$8+AB765*1000,0))),"",IF(U765="","",IF(OR(U765=Cad_Inicial!$D$8,X765=Cad_Inicial!$D$8),Cad_Inicial!$D$8+AB765*1000,0)))</f>
        <v/>
      </c>
      <c r="AK765" s="50" t="e">
        <f t="shared" si="146"/>
        <v>#VALUE!</v>
      </c>
      <c r="AL765" s="50" t="e">
        <f t="shared" si="147"/>
        <v>#VALUE!</v>
      </c>
      <c r="AM765">
        <f t="shared" si="149"/>
        <v>0</v>
      </c>
      <c r="AN765">
        <f t="shared" si="150"/>
        <v>0</v>
      </c>
      <c r="AO765">
        <f t="shared" si="150"/>
        <v>0</v>
      </c>
      <c r="AP765">
        <f t="shared" si="150"/>
        <v>0</v>
      </c>
      <c r="AQ765">
        <f t="shared" si="150"/>
        <v>0</v>
      </c>
      <c r="AR765">
        <f t="shared" si="150"/>
        <v>0</v>
      </c>
      <c r="AS765">
        <f t="shared" si="150"/>
        <v>0</v>
      </c>
      <c r="AT765">
        <f t="shared" si="150"/>
        <v>0</v>
      </c>
      <c r="AU765">
        <f t="shared" si="150"/>
        <v>0</v>
      </c>
      <c r="AV765">
        <f t="shared" si="150"/>
        <v>0</v>
      </c>
      <c r="AW765">
        <f t="shared" si="150"/>
        <v>0</v>
      </c>
      <c r="AX765">
        <f t="shared" si="150"/>
        <v>0</v>
      </c>
    </row>
    <row r="766" spans="3:50" ht="30" customHeight="1" thickTop="1" thickBot="1" x14ac:dyDescent="0.25">
      <c r="C766" s="118"/>
      <c r="D766" s="126"/>
      <c r="E766" s="115"/>
      <c r="F766" s="115"/>
      <c r="G766" s="118"/>
      <c r="H766" s="127"/>
      <c r="I766" s="127"/>
      <c r="J766" s="127"/>
      <c r="K766" s="127"/>
      <c r="L766" s="127"/>
      <c r="M766" s="127"/>
      <c r="N766" s="127"/>
      <c r="O766" s="127"/>
      <c r="P766" s="127"/>
      <c r="Q766" s="109"/>
      <c r="R766" s="127"/>
      <c r="S766" s="127"/>
      <c r="U766" s="15" t="str">
        <f t="shared" si="145"/>
        <v/>
      </c>
      <c r="V766" t="str">
        <f t="shared" si="139"/>
        <v/>
      </c>
      <c r="W766" t="str">
        <f t="shared" si="140"/>
        <v/>
      </c>
      <c r="X766" t="str">
        <f t="shared" si="141"/>
        <v/>
      </c>
      <c r="Y766" t="str">
        <f t="shared" si="142"/>
        <v/>
      </c>
      <c r="Z766" t="str">
        <f t="shared" si="143"/>
        <v/>
      </c>
      <c r="AA766" t="str">
        <f t="shared" si="144"/>
        <v/>
      </c>
      <c r="AB766">
        <v>759</v>
      </c>
      <c r="AC766" t="str">
        <f>IF(ISERROR(IF(U766="","",IF(OR(U766=Cad_Inicial!$D$8,X766=Cad_Inicial!$D$8),Cad_Inicial!$D$8+AB766*1000,0))),"",IF(U766="","",IF(OR(U766=Cad_Inicial!$D$8,X766=Cad_Inicial!$D$8),Cad_Inicial!$D$8+AB766*1000,0)))</f>
        <v/>
      </c>
      <c r="AK766" s="50" t="e">
        <f t="shared" si="146"/>
        <v>#VALUE!</v>
      </c>
      <c r="AL766" s="50" t="e">
        <f t="shared" si="147"/>
        <v>#VALUE!</v>
      </c>
      <c r="AM766">
        <f t="shared" si="149"/>
        <v>0</v>
      </c>
      <c r="AN766">
        <f t="shared" si="150"/>
        <v>0</v>
      </c>
      <c r="AO766">
        <f t="shared" si="150"/>
        <v>0</v>
      </c>
      <c r="AP766">
        <f t="shared" si="150"/>
        <v>0</v>
      </c>
      <c r="AQ766">
        <f t="shared" si="150"/>
        <v>0</v>
      </c>
      <c r="AR766">
        <f t="shared" si="150"/>
        <v>0</v>
      </c>
      <c r="AS766">
        <f t="shared" si="150"/>
        <v>0</v>
      </c>
      <c r="AT766">
        <f t="shared" si="150"/>
        <v>0</v>
      </c>
      <c r="AU766">
        <f t="shared" si="150"/>
        <v>0</v>
      </c>
      <c r="AV766">
        <f t="shared" si="150"/>
        <v>0</v>
      </c>
      <c r="AW766">
        <f t="shared" si="150"/>
        <v>0</v>
      </c>
      <c r="AX766">
        <f t="shared" si="150"/>
        <v>0</v>
      </c>
    </row>
    <row r="767" spans="3:50" ht="30" customHeight="1" thickTop="1" thickBot="1" x14ac:dyDescent="0.25">
      <c r="C767" s="118"/>
      <c r="D767" s="126"/>
      <c r="E767" s="115"/>
      <c r="F767" s="115"/>
      <c r="G767" s="118"/>
      <c r="H767" s="127"/>
      <c r="I767" s="127"/>
      <c r="J767" s="127"/>
      <c r="K767" s="127"/>
      <c r="L767" s="127"/>
      <c r="M767" s="127"/>
      <c r="N767" s="127"/>
      <c r="O767" s="127"/>
      <c r="P767" s="127"/>
      <c r="Q767" s="109"/>
      <c r="R767" s="127"/>
      <c r="S767" s="127"/>
      <c r="U767" s="15" t="str">
        <f t="shared" si="145"/>
        <v/>
      </c>
      <c r="V767" t="str">
        <f t="shared" si="139"/>
        <v/>
      </c>
      <c r="W767" t="str">
        <f t="shared" si="140"/>
        <v/>
      </c>
      <c r="X767" t="str">
        <f t="shared" si="141"/>
        <v/>
      </c>
      <c r="Y767" t="str">
        <f t="shared" si="142"/>
        <v/>
      </c>
      <c r="Z767" t="str">
        <f t="shared" si="143"/>
        <v/>
      </c>
      <c r="AA767" t="str">
        <f t="shared" si="144"/>
        <v/>
      </c>
      <c r="AB767">
        <v>760</v>
      </c>
      <c r="AC767" t="str">
        <f>IF(ISERROR(IF(U767="","",IF(OR(U767=Cad_Inicial!$D$8,X767=Cad_Inicial!$D$8),Cad_Inicial!$D$8+AB767*1000,0))),"",IF(U767="","",IF(OR(U767=Cad_Inicial!$D$8,X767=Cad_Inicial!$D$8),Cad_Inicial!$D$8+AB767*1000,0)))</f>
        <v/>
      </c>
      <c r="AK767" s="50" t="e">
        <f t="shared" si="146"/>
        <v>#VALUE!</v>
      </c>
      <c r="AL767" s="50" t="e">
        <f t="shared" si="147"/>
        <v>#VALUE!</v>
      </c>
      <c r="AM767">
        <f t="shared" si="149"/>
        <v>0</v>
      </c>
      <c r="AN767">
        <f t="shared" si="150"/>
        <v>0</v>
      </c>
      <c r="AO767">
        <f t="shared" si="150"/>
        <v>0</v>
      </c>
      <c r="AP767">
        <f t="shared" si="150"/>
        <v>0</v>
      </c>
      <c r="AQ767">
        <f t="shared" si="150"/>
        <v>0</v>
      </c>
      <c r="AR767">
        <f t="shared" si="150"/>
        <v>0</v>
      </c>
      <c r="AS767">
        <f t="shared" si="150"/>
        <v>0</v>
      </c>
      <c r="AT767">
        <f t="shared" si="150"/>
        <v>0</v>
      </c>
      <c r="AU767">
        <f t="shared" si="150"/>
        <v>0</v>
      </c>
      <c r="AV767">
        <f t="shared" si="150"/>
        <v>0</v>
      </c>
      <c r="AW767">
        <f t="shared" si="150"/>
        <v>0</v>
      </c>
      <c r="AX767">
        <f t="shared" si="150"/>
        <v>0</v>
      </c>
    </row>
    <row r="768" spans="3:50" ht="30" customHeight="1" thickTop="1" thickBot="1" x14ac:dyDescent="0.25">
      <c r="C768" s="118"/>
      <c r="D768" s="126"/>
      <c r="E768" s="115"/>
      <c r="F768" s="115"/>
      <c r="G768" s="118"/>
      <c r="H768" s="127"/>
      <c r="I768" s="127"/>
      <c r="J768" s="127"/>
      <c r="K768" s="127"/>
      <c r="L768" s="127"/>
      <c r="M768" s="127"/>
      <c r="N768" s="127"/>
      <c r="O768" s="127"/>
      <c r="P768" s="127"/>
      <c r="Q768" s="109"/>
      <c r="R768" s="127"/>
      <c r="S768" s="127"/>
      <c r="U768" s="15" t="str">
        <f t="shared" si="145"/>
        <v/>
      </c>
      <c r="V768" t="str">
        <f t="shared" si="139"/>
        <v/>
      </c>
      <c r="W768" t="str">
        <f t="shared" si="140"/>
        <v/>
      </c>
      <c r="X768" t="str">
        <f t="shared" si="141"/>
        <v/>
      </c>
      <c r="Y768" t="str">
        <f t="shared" si="142"/>
        <v/>
      </c>
      <c r="Z768" t="str">
        <f t="shared" si="143"/>
        <v/>
      </c>
      <c r="AA768" t="str">
        <f t="shared" si="144"/>
        <v/>
      </c>
      <c r="AB768">
        <v>761</v>
      </c>
      <c r="AC768" t="str">
        <f>IF(ISERROR(IF(U768="","",IF(OR(U768=Cad_Inicial!$D$8,X768=Cad_Inicial!$D$8),Cad_Inicial!$D$8+AB768*1000,0))),"",IF(U768="","",IF(OR(U768=Cad_Inicial!$D$8,X768=Cad_Inicial!$D$8),Cad_Inicial!$D$8+AB768*1000,0)))</f>
        <v/>
      </c>
      <c r="AK768" s="50" t="e">
        <f t="shared" si="146"/>
        <v>#VALUE!</v>
      </c>
      <c r="AL768" s="50" t="e">
        <f t="shared" si="147"/>
        <v>#VALUE!</v>
      </c>
      <c r="AM768">
        <f t="shared" si="149"/>
        <v>0</v>
      </c>
      <c r="AN768">
        <f t="shared" si="150"/>
        <v>0</v>
      </c>
      <c r="AO768">
        <f t="shared" si="150"/>
        <v>0</v>
      </c>
      <c r="AP768">
        <f t="shared" si="150"/>
        <v>0</v>
      </c>
      <c r="AQ768">
        <f t="shared" si="150"/>
        <v>0</v>
      </c>
      <c r="AR768">
        <f t="shared" si="150"/>
        <v>0</v>
      </c>
      <c r="AS768">
        <f t="shared" si="150"/>
        <v>0</v>
      </c>
      <c r="AT768">
        <f t="shared" si="150"/>
        <v>0</v>
      </c>
      <c r="AU768">
        <f t="shared" si="150"/>
        <v>0</v>
      </c>
      <c r="AV768">
        <f t="shared" si="150"/>
        <v>0</v>
      </c>
      <c r="AW768">
        <f t="shared" si="150"/>
        <v>0</v>
      </c>
      <c r="AX768">
        <f t="shared" si="150"/>
        <v>0</v>
      </c>
    </row>
    <row r="769" spans="3:50" ht="30" customHeight="1" thickTop="1" thickBot="1" x14ac:dyDescent="0.25">
      <c r="C769" s="118"/>
      <c r="D769" s="126"/>
      <c r="E769" s="115"/>
      <c r="F769" s="115"/>
      <c r="G769" s="118"/>
      <c r="H769" s="127"/>
      <c r="I769" s="127"/>
      <c r="J769" s="127"/>
      <c r="K769" s="127"/>
      <c r="L769" s="127"/>
      <c r="M769" s="127"/>
      <c r="N769" s="127"/>
      <c r="O769" s="127"/>
      <c r="P769" s="127"/>
      <c r="Q769" s="109"/>
      <c r="R769" s="127"/>
      <c r="S769" s="127"/>
      <c r="U769" s="15" t="str">
        <f t="shared" si="145"/>
        <v/>
      </c>
      <c r="V769" t="str">
        <f t="shared" si="139"/>
        <v/>
      </c>
      <c r="W769" t="str">
        <f t="shared" si="140"/>
        <v/>
      </c>
      <c r="X769" t="str">
        <f t="shared" si="141"/>
        <v/>
      </c>
      <c r="Y769" t="str">
        <f t="shared" si="142"/>
        <v/>
      </c>
      <c r="Z769" t="str">
        <f t="shared" si="143"/>
        <v/>
      </c>
      <c r="AA769" t="str">
        <f t="shared" si="144"/>
        <v/>
      </c>
      <c r="AB769">
        <v>762</v>
      </c>
      <c r="AC769" t="str">
        <f>IF(ISERROR(IF(U769="","",IF(OR(U769=Cad_Inicial!$D$8,X769=Cad_Inicial!$D$8),Cad_Inicial!$D$8+AB769*1000,0))),"",IF(U769="","",IF(OR(U769=Cad_Inicial!$D$8,X769=Cad_Inicial!$D$8),Cad_Inicial!$D$8+AB769*1000,0)))</f>
        <v/>
      </c>
      <c r="AK769" s="50" t="e">
        <f t="shared" si="146"/>
        <v>#VALUE!</v>
      </c>
      <c r="AL769" s="50" t="e">
        <f t="shared" si="147"/>
        <v>#VALUE!</v>
      </c>
      <c r="AM769">
        <f t="shared" si="149"/>
        <v>0</v>
      </c>
      <c r="AN769">
        <f t="shared" si="150"/>
        <v>0</v>
      </c>
      <c r="AO769">
        <f t="shared" si="150"/>
        <v>0</v>
      </c>
      <c r="AP769">
        <f t="shared" si="150"/>
        <v>0</v>
      </c>
      <c r="AQ769">
        <f t="shared" si="150"/>
        <v>0</v>
      </c>
      <c r="AR769">
        <f t="shared" si="150"/>
        <v>0</v>
      </c>
      <c r="AS769">
        <f t="shared" ref="AN769:AX792" si="151">IFERROR(IF(AND($AK769&lt;=AS$5,$AL769&gt;=AS$5),1,0),0)</f>
        <v>0</v>
      </c>
      <c r="AT769">
        <f t="shared" si="151"/>
        <v>0</v>
      </c>
      <c r="AU769">
        <f t="shared" si="151"/>
        <v>0</v>
      </c>
      <c r="AV769">
        <f t="shared" si="151"/>
        <v>0</v>
      </c>
      <c r="AW769">
        <f t="shared" si="151"/>
        <v>0</v>
      </c>
      <c r="AX769">
        <f t="shared" si="151"/>
        <v>0</v>
      </c>
    </row>
    <row r="770" spans="3:50" ht="30" customHeight="1" thickTop="1" thickBot="1" x14ac:dyDescent="0.25">
      <c r="C770" s="118"/>
      <c r="D770" s="126"/>
      <c r="E770" s="115"/>
      <c r="F770" s="115"/>
      <c r="G770" s="118"/>
      <c r="H770" s="127"/>
      <c r="I770" s="127"/>
      <c r="J770" s="127"/>
      <c r="K770" s="127"/>
      <c r="L770" s="127"/>
      <c r="M770" s="127"/>
      <c r="N770" s="127"/>
      <c r="O770" s="127"/>
      <c r="P770" s="127"/>
      <c r="Q770" s="109"/>
      <c r="R770" s="127"/>
      <c r="S770" s="127"/>
      <c r="U770" s="15" t="str">
        <f t="shared" si="145"/>
        <v/>
      </c>
      <c r="V770" t="str">
        <f t="shared" si="139"/>
        <v/>
      </c>
      <c r="W770" t="str">
        <f t="shared" si="140"/>
        <v/>
      </c>
      <c r="X770" t="str">
        <f t="shared" si="141"/>
        <v/>
      </c>
      <c r="Y770" t="str">
        <f t="shared" si="142"/>
        <v/>
      </c>
      <c r="Z770" t="str">
        <f t="shared" si="143"/>
        <v/>
      </c>
      <c r="AA770" t="str">
        <f t="shared" si="144"/>
        <v/>
      </c>
      <c r="AB770">
        <v>763</v>
      </c>
      <c r="AC770" t="str">
        <f>IF(ISERROR(IF(U770="","",IF(OR(U770=Cad_Inicial!$D$8,X770=Cad_Inicial!$D$8),Cad_Inicial!$D$8+AB770*1000,0))),"",IF(U770="","",IF(OR(U770=Cad_Inicial!$D$8,X770=Cad_Inicial!$D$8),Cad_Inicial!$D$8+AB770*1000,0)))</f>
        <v/>
      </c>
      <c r="AK770" s="50" t="e">
        <f t="shared" si="146"/>
        <v>#VALUE!</v>
      </c>
      <c r="AL770" s="50" t="e">
        <f t="shared" si="147"/>
        <v>#VALUE!</v>
      </c>
      <c r="AM770">
        <f t="shared" si="149"/>
        <v>0</v>
      </c>
      <c r="AN770">
        <f t="shared" si="151"/>
        <v>0</v>
      </c>
      <c r="AO770">
        <f t="shared" si="151"/>
        <v>0</v>
      </c>
      <c r="AP770">
        <f t="shared" si="151"/>
        <v>0</v>
      </c>
      <c r="AQ770">
        <f t="shared" si="151"/>
        <v>0</v>
      </c>
      <c r="AR770">
        <f t="shared" si="151"/>
        <v>0</v>
      </c>
      <c r="AS770">
        <f t="shared" si="151"/>
        <v>0</v>
      </c>
      <c r="AT770">
        <f t="shared" si="151"/>
        <v>0</v>
      </c>
      <c r="AU770">
        <f t="shared" si="151"/>
        <v>0</v>
      </c>
      <c r="AV770">
        <f t="shared" si="151"/>
        <v>0</v>
      </c>
      <c r="AW770">
        <f t="shared" si="151"/>
        <v>0</v>
      </c>
      <c r="AX770">
        <f t="shared" si="151"/>
        <v>0</v>
      </c>
    </row>
    <row r="771" spans="3:50" ht="30" customHeight="1" thickTop="1" thickBot="1" x14ac:dyDescent="0.25">
      <c r="C771" s="118"/>
      <c r="D771" s="126"/>
      <c r="E771" s="115"/>
      <c r="F771" s="115"/>
      <c r="G771" s="118"/>
      <c r="H771" s="127"/>
      <c r="I771" s="127"/>
      <c r="J771" s="127"/>
      <c r="K771" s="127"/>
      <c r="L771" s="127"/>
      <c r="M771" s="127"/>
      <c r="N771" s="127"/>
      <c r="O771" s="127"/>
      <c r="P771" s="127"/>
      <c r="Q771" s="109"/>
      <c r="R771" s="127"/>
      <c r="S771" s="127"/>
      <c r="U771" s="15" t="str">
        <f t="shared" si="145"/>
        <v/>
      </c>
      <c r="V771" t="str">
        <f t="shared" si="139"/>
        <v/>
      </c>
      <c r="W771" t="str">
        <f t="shared" si="140"/>
        <v/>
      </c>
      <c r="X771" t="str">
        <f t="shared" si="141"/>
        <v/>
      </c>
      <c r="Y771" t="str">
        <f t="shared" si="142"/>
        <v/>
      </c>
      <c r="Z771" t="str">
        <f t="shared" si="143"/>
        <v/>
      </c>
      <c r="AA771" t="str">
        <f t="shared" si="144"/>
        <v/>
      </c>
      <c r="AB771">
        <v>764</v>
      </c>
      <c r="AC771" t="str">
        <f>IF(ISERROR(IF(U771="","",IF(OR(U771=Cad_Inicial!$D$8,X771=Cad_Inicial!$D$8),Cad_Inicial!$D$8+AB771*1000,0))),"",IF(U771="","",IF(OR(U771=Cad_Inicial!$D$8,X771=Cad_Inicial!$D$8),Cad_Inicial!$D$8+AB771*1000,0)))</f>
        <v/>
      </c>
      <c r="AK771" s="50" t="e">
        <f t="shared" si="146"/>
        <v>#VALUE!</v>
      </c>
      <c r="AL771" s="50" t="e">
        <f t="shared" si="147"/>
        <v>#VALUE!</v>
      </c>
      <c r="AM771">
        <f t="shared" si="149"/>
        <v>0</v>
      </c>
      <c r="AN771">
        <f t="shared" si="151"/>
        <v>0</v>
      </c>
      <c r="AO771">
        <f t="shared" si="151"/>
        <v>0</v>
      </c>
      <c r="AP771">
        <f t="shared" si="151"/>
        <v>0</v>
      </c>
      <c r="AQ771">
        <f t="shared" si="151"/>
        <v>0</v>
      </c>
      <c r="AR771">
        <f t="shared" si="151"/>
        <v>0</v>
      </c>
      <c r="AS771">
        <f t="shared" si="151"/>
        <v>0</v>
      </c>
      <c r="AT771">
        <f t="shared" si="151"/>
        <v>0</v>
      </c>
      <c r="AU771">
        <f t="shared" si="151"/>
        <v>0</v>
      </c>
      <c r="AV771">
        <f t="shared" si="151"/>
        <v>0</v>
      </c>
      <c r="AW771">
        <f t="shared" si="151"/>
        <v>0</v>
      </c>
      <c r="AX771">
        <f t="shared" si="151"/>
        <v>0</v>
      </c>
    </row>
    <row r="772" spans="3:50" ht="30" customHeight="1" thickTop="1" thickBot="1" x14ac:dyDescent="0.25">
      <c r="C772" s="118"/>
      <c r="D772" s="126"/>
      <c r="E772" s="115"/>
      <c r="F772" s="115"/>
      <c r="G772" s="118"/>
      <c r="H772" s="127"/>
      <c r="I772" s="127"/>
      <c r="J772" s="127"/>
      <c r="K772" s="127"/>
      <c r="L772" s="127"/>
      <c r="M772" s="127"/>
      <c r="N772" s="127"/>
      <c r="O772" s="127"/>
      <c r="P772" s="127"/>
      <c r="Q772" s="109"/>
      <c r="R772" s="127"/>
      <c r="S772" s="127"/>
      <c r="U772" s="15" t="str">
        <f t="shared" si="145"/>
        <v/>
      </c>
      <c r="V772" t="str">
        <f t="shared" si="139"/>
        <v/>
      </c>
      <c r="W772" t="str">
        <f t="shared" si="140"/>
        <v/>
      </c>
      <c r="X772" t="str">
        <f t="shared" si="141"/>
        <v/>
      </c>
      <c r="Y772" t="str">
        <f t="shared" si="142"/>
        <v/>
      </c>
      <c r="Z772" t="str">
        <f t="shared" si="143"/>
        <v/>
      </c>
      <c r="AA772" t="str">
        <f t="shared" si="144"/>
        <v/>
      </c>
      <c r="AB772">
        <v>765</v>
      </c>
      <c r="AC772" t="str">
        <f>IF(ISERROR(IF(U772="","",IF(OR(U772=Cad_Inicial!$D$8,X772=Cad_Inicial!$D$8),Cad_Inicial!$D$8+AB772*1000,0))),"",IF(U772="","",IF(OR(U772=Cad_Inicial!$D$8,X772=Cad_Inicial!$D$8),Cad_Inicial!$D$8+AB772*1000,0)))</f>
        <v/>
      </c>
      <c r="AK772" s="50" t="e">
        <f t="shared" si="146"/>
        <v>#VALUE!</v>
      </c>
      <c r="AL772" s="50" t="e">
        <f t="shared" si="147"/>
        <v>#VALUE!</v>
      </c>
      <c r="AM772">
        <f t="shared" si="149"/>
        <v>0</v>
      </c>
      <c r="AN772">
        <f t="shared" si="151"/>
        <v>0</v>
      </c>
      <c r="AO772">
        <f t="shared" si="151"/>
        <v>0</v>
      </c>
      <c r="AP772">
        <f t="shared" si="151"/>
        <v>0</v>
      </c>
      <c r="AQ772">
        <f t="shared" si="151"/>
        <v>0</v>
      </c>
      <c r="AR772">
        <f t="shared" si="151"/>
        <v>0</v>
      </c>
      <c r="AS772">
        <f t="shared" si="151"/>
        <v>0</v>
      </c>
      <c r="AT772">
        <f t="shared" si="151"/>
        <v>0</v>
      </c>
      <c r="AU772">
        <f t="shared" si="151"/>
        <v>0</v>
      </c>
      <c r="AV772">
        <f t="shared" si="151"/>
        <v>0</v>
      </c>
      <c r="AW772">
        <f t="shared" si="151"/>
        <v>0</v>
      </c>
      <c r="AX772">
        <f t="shared" si="151"/>
        <v>0</v>
      </c>
    </row>
    <row r="773" spans="3:50" ht="30" customHeight="1" thickTop="1" thickBot="1" x14ac:dyDescent="0.25">
      <c r="C773" s="118"/>
      <c r="D773" s="126"/>
      <c r="E773" s="115"/>
      <c r="F773" s="115"/>
      <c r="G773" s="118"/>
      <c r="H773" s="127"/>
      <c r="I773" s="127"/>
      <c r="J773" s="127"/>
      <c r="K773" s="127"/>
      <c r="L773" s="127"/>
      <c r="M773" s="127"/>
      <c r="N773" s="127"/>
      <c r="O773" s="127"/>
      <c r="P773" s="127"/>
      <c r="Q773" s="109"/>
      <c r="R773" s="127"/>
      <c r="S773" s="127"/>
      <c r="U773" s="15" t="str">
        <f t="shared" si="145"/>
        <v/>
      </c>
      <c r="V773" t="str">
        <f t="shared" si="139"/>
        <v/>
      </c>
      <c r="W773" t="str">
        <f t="shared" si="140"/>
        <v/>
      </c>
      <c r="X773" t="str">
        <f t="shared" si="141"/>
        <v/>
      </c>
      <c r="Y773" t="str">
        <f t="shared" si="142"/>
        <v/>
      </c>
      <c r="Z773" t="str">
        <f t="shared" si="143"/>
        <v/>
      </c>
      <c r="AA773" t="str">
        <f t="shared" si="144"/>
        <v/>
      </c>
      <c r="AB773">
        <v>766</v>
      </c>
      <c r="AC773" t="str">
        <f>IF(ISERROR(IF(U773="","",IF(OR(U773=Cad_Inicial!$D$8,X773=Cad_Inicial!$D$8),Cad_Inicial!$D$8+AB773*1000,0))),"",IF(U773="","",IF(OR(U773=Cad_Inicial!$D$8,X773=Cad_Inicial!$D$8),Cad_Inicial!$D$8+AB773*1000,0)))</f>
        <v/>
      </c>
      <c r="AK773" s="50" t="e">
        <f t="shared" si="146"/>
        <v>#VALUE!</v>
      </c>
      <c r="AL773" s="50" t="e">
        <f t="shared" si="147"/>
        <v>#VALUE!</v>
      </c>
      <c r="AM773">
        <f t="shared" si="149"/>
        <v>0</v>
      </c>
      <c r="AN773">
        <f t="shared" si="151"/>
        <v>0</v>
      </c>
      <c r="AO773">
        <f t="shared" si="151"/>
        <v>0</v>
      </c>
      <c r="AP773">
        <f t="shared" si="151"/>
        <v>0</v>
      </c>
      <c r="AQ773">
        <f t="shared" si="151"/>
        <v>0</v>
      </c>
      <c r="AR773">
        <f t="shared" si="151"/>
        <v>0</v>
      </c>
      <c r="AS773">
        <f t="shared" si="151"/>
        <v>0</v>
      </c>
      <c r="AT773">
        <f t="shared" si="151"/>
        <v>0</v>
      </c>
      <c r="AU773">
        <f t="shared" si="151"/>
        <v>0</v>
      </c>
      <c r="AV773">
        <f t="shared" si="151"/>
        <v>0</v>
      </c>
      <c r="AW773">
        <f t="shared" si="151"/>
        <v>0</v>
      </c>
      <c r="AX773">
        <f t="shared" si="151"/>
        <v>0</v>
      </c>
    </row>
    <row r="774" spans="3:50" ht="30" customHeight="1" thickTop="1" thickBot="1" x14ac:dyDescent="0.25">
      <c r="C774" s="118"/>
      <c r="D774" s="126"/>
      <c r="E774" s="115"/>
      <c r="F774" s="115"/>
      <c r="G774" s="118"/>
      <c r="H774" s="127"/>
      <c r="I774" s="127"/>
      <c r="J774" s="127"/>
      <c r="K774" s="127"/>
      <c r="L774" s="127"/>
      <c r="M774" s="127"/>
      <c r="N774" s="127"/>
      <c r="O774" s="127"/>
      <c r="P774" s="127"/>
      <c r="Q774" s="109"/>
      <c r="R774" s="127"/>
      <c r="S774" s="127"/>
      <c r="U774" s="15" t="str">
        <f t="shared" si="145"/>
        <v/>
      </c>
      <c r="V774" t="str">
        <f t="shared" si="139"/>
        <v/>
      </c>
      <c r="W774" t="str">
        <f t="shared" si="140"/>
        <v/>
      </c>
      <c r="X774" t="str">
        <f t="shared" si="141"/>
        <v/>
      </c>
      <c r="Y774" t="str">
        <f t="shared" si="142"/>
        <v/>
      </c>
      <c r="Z774" t="str">
        <f t="shared" si="143"/>
        <v/>
      </c>
      <c r="AA774" t="str">
        <f t="shared" si="144"/>
        <v/>
      </c>
      <c r="AB774">
        <v>767</v>
      </c>
      <c r="AC774" t="str">
        <f>IF(ISERROR(IF(U774="","",IF(OR(U774=Cad_Inicial!$D$8,X774=Cad_Inicial!$D$8),Cad_Inicial!$D$8+AB774*1000,0))),"",IF(U774="","",IF(OR(U774=Cad_Inicial!$D$8,X774=Cad_Inicial!$D$8),Cad_Inicial!$D$8+AB774*1000,0)))</f>
        <v/>
      </c>
      <c r="AK774" s="50" t="e">
        <f t="shared" si="146"/>
        <v>#VALUE!</v>
      </c>
      <c r="AL774" s="50" t="e">
        <f t="shared" si="147"/>
        <v>#VALUE!</v>
      </c>
      <c r="AM774">
        <f t="shared" si="149"/>
        <v>0</v>
      </c>
      <c r="AN774">
        <f t="shared" si="151"/>
        <v>0</v>
      </c>
      <c r="AO774">
        <f t="shared" si="151"/>
        <v>0</v>
      </c>
      <c r="AP774">
        <f t="shared" si="151"/>
        <v>0</v>
      </c>
      <c r="AQ774">
        <f t="shared" si="151"/>
        <v>0</v>
      </c>
      <c r="AR774">
        <f t="shared" si="151"/>
        <v>0</v>
      </c>
      <c r="AS774">
        <f t="shared" si="151"/>
        <v>0</v>
      </c>
      <c r="AT774">
        <f t="shared" si="151"/>
        <v>0</v>
      </c>
      <c r="AU774">
        <f t="shared" si="151"/>
        <v>0</v>
      </c>
      <c r="AV774">
        <f t="shared" si="151"/>
        <v>0</v>
      </c>
      <c r="AW774">
        <f t="shared" si="151"/>
        <v>0</v>
      </c>
      <c r="AX774">
        <f t="shared" si="151"/>
        <v>0</v>
      </c>
    </row>
    <row r="775" spans="3:50" ht="30" customHeight="1" thickTop="1" thickBot="1" x14ac:dyDescent="0.25">
      <c r="C775" s="118"/>
      <c r="D775" s="126"/>
      <c r="E775" s="115"/>
      <c r="F775" s="115"/>
      <c r="G775" s="118"/>
      <c r="H775" s="127"/>
      <c r="I775" s="127"/>
      <c r="J775" s="127"/>
      <c r="K775" s="127"/>
      <c r="L775" s="127"/>
      <c r="M775" s="127"/>
      <c r="N775" s="127"/>
      <c r="O775" s="127"/>
      <c r="P775" s="127"/>
      <c r="Q775" s="109"/>
      <c r="R775" s="127"/>
      <c r="S775" s="127"/>
      <c r="U775" s="15" t="str">
        <f t="shared" si="145"/>
        <v/>
      </c>
      <c r="V775" t="str">
        <f t="shared" si="139"/>
        <v/>
      </c>
      <c r="W775" t="str">
        <f t="shared" si="140"/>
        <v/>
      </c>
      <c r="X775" t="str">
        <f t="shared" si="141"/>
        <v/>
      </c>
      <c r="Y775" t="str">
        <f t="shared" si="142"/>
        <v/>
      </c>
      <c r="Z775" t="str">
        <f t="shared" si="143"/>
        <v/>
      </c>
      <c r="AA775" t="str">
        <f t="shared" si="144"/>
        <v/>
      </c>
      <c r="AB775">
        <v>768</v>
      </c>
      <c r="AC775" t="str">
        <f>IF(ISERROR(IF(U775="","",IF(OR(U775=Cad_Inicial!$D$8,X775=Cad_Inicial!$D$8),Cad_Inicial!$D$8+AB775*1000,0))),"",IF(U775="","",IF(OR(U775=Cad_Inicial!$D$8,X775=Cad_Inicial!$D$8),Cad_Inicial!$D$8+AB775*1000,0)))</f>
        <v/>
      </c>
      <c r="AK775" s="50" t="e">
        <f t="shared" si="146"/>
        <v>#VALUE!</v>
      </c>
      <c r="AL775" s="50" t="e">
        <f t="shared" si="147"/>
        <v>#VALUE!</v>
      </c>
      <c r="AM775">
        <f t="shared" si="149"/>
        <v>0</v>
      </c>
      <c r="AN775">
        <f t="shared" si="151"/>
        <v>0</v>
      </c>
      <c r="AO775">
        <f t="shared" si="151"/>
        <v>0</v>
      </c>
      <c r="AP775">
        <f t="shared" si="151"/>
        <v>0</v>
      </c>
      <c r="AQ775">
        <f t="shared" si="151"/>
        <v>0</v>
      </c>
      <c r="AR775">
        <f t="shared" si="151"/>
        <v>0</v>
      </c>
      <c r="AS775">
        <f t="shared" si="151"/>
        <v>0</v>
      </c>
      <c r="AT775">
        <f t="shared" si="151"/>
        <v>0</v>
      </c>
      <c r="AU775">
        <f t="shared" si="151"/>
        <v>0</v>
      </c>
      <c r="AV775">
        <f t="shared" si="151"/>
        <v>0</v>
      </c>
      <c r="AW775">
        <f t="shared" si="151"/>
        <v>0</v>
      </c>
      <c r="AX775">
        <f t="shared" si="151"/>
        <v>0</v>
      </c>
    </row>
    <row r="776" spans="3:50" ht="30" customHeight="1" thickTop="1" thickBot="1" x14ac:dyDescent="0.25">
      <c r="C776" s="118"/>
      <c r="D776" s="126"/>
      <c r="E776" s="115"/>
      <c r="F776" s="115"/>
      <c r="G776" s="118"/>
      <c r="H776" s="127"/>
      <c r="I776" s="127"/>
      <c r="J776" s="127"/>
      <c r="K776" s="127"/>
      <c r="L776" s="127"/>
      <c r="M776" s="127"/>
      <c r="N776" s="127"/>
      <c r="O776" s="127"/>
      <c r="P776" s="127"/>
      <c r="Q776" s="109"/>
      <c r="R776" s="127"/>
      <c r="S776" s="127"/>
      <c r="U776" s="15" t="str">
        <f t="shared" si="145"/>
        <v/>
      </c>
      <c r="V776" t="str">
        <f t="shared" ref="V776:V839" si="152">IF(ISERROR(IF(E776="","",MONTH(E776))),"",IF(E776="","",MONTH(E776)))</f>
        <v/>
      </c>
      <c r="W776" t="str">
        <f t="shared" ref="W776:W839" si="153">IF(ISERROR(IF(F776="","",MONTH(F776))),"",IF(F776="","",MONTH(F776)))</f>
        <v/>
      </c>
      <c r="X776" t="str">
        <f t="shared" ref="X776:X839" si="154">IF(ISERROR(IF(F776="","",YEAR(F776))),"",IF(F776="","",YEAR(F776)))</f>
        <v/>
      </c>
      <c r="Y776" t="str">
        <f t="shared" ref="Y776:Y839" si="155">IF(ISERROR(IF(IF(E776="","",ROUND((F776-E776)/30,0))&lt;1,1,IF(E776="","",ROUND((F776-E776)/30,0)))),"",IF(IF(E776="","",ROUND((F776-E776)/30,0))&lt;1,1,IF(E776="","",ROUND((F776-E776)/30,0))))</f>
        <v/>
      </c>
      <c r="Z776" t="str">
        <f t="shared" ref="Z776:Z839" si="156">IF(ISERROR(D776/Y776),"",D776/Y776)</f>
        <v/>
      </c>
      <c r="AA776" t="str">
        <f t="shared" ref="AA776:AA839" si="157">IF(ISERROR(Q776/Y776),"",Q776/Y776)</f>
        <v/>
      </c>
      <c r="AB776">
        <v>769</v>
      </c>
      <c r="AC776" t="str">
        <f>IF(ISERROR(IF(U776="","",IF(OR(U776=Cad_Inicial!$D$8,X776=Cad_Inicial!$D$8),Cad_Inicial!$D$8+AB776*1000,0))),"",IF(U776="","",IF(OR(U776=Cad_Inicial!$D$8,X776=Cad_Inicial!$D$8),Cad_Inicial!$D$8+AB776*1000,0)))</f>
        <v/>
      </c>
      <c r="AK776" s="50" t="e">
        <f t="shared" si="146"/>
        <v>#VALUE!</v>
      </c>
      <c r="AL776" s="50" t="e">
        <f t="shared" si="147"/>
        <v>#VALUE!</v>
      </c>
      <c r="AM776">
        <f t="shared" si="149"/>
        <v>0</v>
      </c>
      <c r="AN776">
        <f t="shared" si="151"/>
        <v>0</v>
      </c>
      <c r="AO776">
        <f t="shared" si="151"/>
        <v>0</v>
      </c>
      <c r="AP776">
        <f t="shared" si="151"/>
        <v>0</v>
      </c>
      <c r="AQ776">
        <f t="shared" si="151"/>
        <v>0</v>
      </c>
      <c r="AR776">
        <f t="shared" si="151"/>
        <v>0</v>
      </c>
      <c r="AS776">
        <f t="shared" si="151"/>
        <v>0</v>
      </c>
      <c r="AT776">
        <f t="shared" si="151"/>
        <v>0</v>
      </c>
      <c r="AU776">
        <f t="shared" si="151"/>
        <v>0</v>
      </c>
      <c r="AV776">
        <f t="shared" si="151"/>
        <v>0</v>
      </c>
      <c r="AW776">
        <f t="shared" si="151"/>
        <v>0</v>
      </c>
      <c r="AX776">
        <f t="shared" si="151"/>
        <v>0</v>
      </c>
    </row>
    <row r="777" spans="3:50" ht="30" customHeight="1" thickTop="1" thickBot="1" x14ac:dyDescent="0.25">
      <c r="C777" s="118"/>
      <c r="D777" s="126"/>
      <c r="E777" s="115"/>
      <c r="F777" s="115"/>
      <c r="G777" s="118"/>
      <c r="H777" s="127"/>
      <c r="I777" s="127"/>
      <c r="J777" s="127"/>
      <c r="K777" s="127"/>
      <c r="L777" s="127"/>
      <c r="M777" s="127"/>
      <c r="N777" s="127"/>
      <c r="O777" s="127"/>
      <c r="P777" s="127"/>
      <c r="Q777" s="109"/>
      <c r="R777" s="127"/>
      <c r="S777" s="127"/>
      <c r="U777" s="15" t="str">
        <f t="shared" ref="U777:U840" si="158">IF(ISERROR(IF(E777="","",YEAR(E777))),"",IF(E777="","",YEAR(E777)))</f>
        <v/>
      </c>
      <c r="V777" t="str">
        <f t="shared" si="152"/>
        <v/>
      </c>
      <c r="W777" t="str">
        <f t="shared" si="153"/>
        <v/>
      </c>
      <c r="X777" t="str">
        <f t="shared" si="154"/>
        <v/>
      </c>
      <c r="Y777" t="str">
        <f t="shared" si="155"/>
        <v/>
      </c>
      <c r="Z777" t="str">
        <f t="shared" si="156"/>
        <v/>
      </c>
      <c r="AA777" t="str">
        <f t="shared" si="157"/>
        <v/>
      </c>
      <c r="AB777">
        <v>770</v>
      </c>
      <c r="AC777" t="str">
        <f>IF(ISERROR(IF(U777="","",IF(OR(U777=Cad_Inicial!$D$8,X777=Cad_Inicial!$D$8),Cad_Inicial!$D$8+AB777*1000,0))),"",IF(U777="","",IF(OR(U777=Cad_Inicial!$D$8,X777=Cad_Inicial!$D$8),Cad_Inicial!$D$8+AB777*1000,0)))</f>
        <v/>
      </c>
      <c r="AK777" s="50" t="e">
        <f t="shared" si="146"/>
        <v>#VALUE!</v>
      </c>
      <c r="AL777" s="50" t="e">
        <f t="shared" si="147"/>
        <v>#VALUE!</v>
      </c>
      <c r="AM777">
        <f t="shared" si="149"/>
        <v>0</v>
      </c>
      <c r="AN777">
        <f t="shared" si="151"/>
        <v>0</v>
      </c>
      <c r="AO777">
        <f t="shared" si="151"/>
        <v>0</v>
      </c>
      <c r="AP777">
        <f t="shared" si="151"/>
        <v>0</v>
      </c>
      <c r="AQ777">
        <f t="shared" si="151"/>
        <v>0</v>
      </c>
      <c r="AR777">
        <f t="shared" si="151"/>
        <v>0</v>
      </c>
      <c r="AS777">
        <f t="shared" si="151"/>
        <v>0</v>
      </c>
      <c r="AT777">
        <f t="shared" si="151"/>
        <v>0</v>
      </c>
      <c r="AU777">
        <f t="shared" si="151"/>
        <v>0</v>
      </c>
      <c r="AV777">
        <f t="shared" si="151"/>
        <v>0</v>
      </c>
      <c r="AW777">
        <f t="shared" si="151"/>
        <v>0</v>
      </c>
      <c r="AX777">
        <f t="shared" si="151"/>
        <v>0</v>
      </c>
    </row>
    <row r="778" spans="3:50" ht="30" customHeight="1" thickTop="1" thickBot="1" x14ac:dyDescent="0.25">
      <c r="C778" s="118"/>
      <c r="D778" s="126"/>
      <c r="E778" s="115"/>
      <c r="F778" s="115"/>
      <c r="G778" s="118"/>
      <c r="H778" s="127"/>
      <c r="I778" s="127"/>
      <c r="J778" s="127"/>
      <c r="K778" s="127"/>
      <c r="L778" s="127"/>
      <c r="M778" s="127"/>
      <c r="N778" s="127"/>
      <c r="O778" s="127"/>
      <c r="P778" s="127"/>
      <c r="Q778" s="109"/>
      <c r="R778" s="127"/>
      <c r="S778" s="127"/>
      <c r="U778" s="15" t="str">
        <f t="shared" si="158"/>
        <v/>
      </c>
      <c r="V778" t="str">
        <f t="shared" si="152"/>
        <v/>
      </c>
      <c r="W778" t="str">
        <f t="shared" si="153"/>
        <v/>
      </c>
      <c r="X778" t="str">
        <f t="shared" si="154"/>
        <v/>
      </c>
      <c r="Y778" t="str">
        <f t="shared" si="155"/>
        <v/>
      </c>
      <c r="Z778" t="str">
        <f t="shared" si="156"/>
        <v/>
      </c>
      <c r="AA778" t="str">
        <f t="shared" si="157"/>
        <v/>
      </c>
      <c r="AB778">
        <v>771</v>
      </c>
      <c r="AC778" t="str">
        <f>IF(ISERROR(IF(U778="","",IF(OR(U778=Cad_Inicial!$D$8,X778=Cad_Inicial!$D$8),Cad_Inicial!$D$8+AB778*1000,0))),"",IF(U778="","",IF(OR(U778=Cad_Inicial!$D$8,X778=Cad_Inicial!$D$8),Cad_Inicial!$D$8+AB778*1000,0)))</f>
        <v/>
      </c>
      <c r="AK778" s="50" t="e">
        <f t="shared" ref="AK778:AK841" si="159">DATE(U778,V778,1)</f>
        <v>#VALUE!</v>
      </c>
      <c r="AL778" s="50" t="e">
        <f t="shared" ref="AL778:AL841" si="160">DATE(X778,W778,1)</f>
        <v>#VALUE!</v>
      </c>
      <c r="AM778">
        <f t="shared" si="149"/>
        <v>0</v>
      </c>
      <c r="AN778">
        <f t="shared" si="151"/>
        <v>0</v>
      </c>
      <c r="AO778">
        <f t="shared" si="151"/>
        <v>0</v>
      </c>
      <c r="AP778">
        <f t="shared" si="151"/>
        <v>0</v>
      </c>
      <c r="AQ778">
        <f t="shared" si="151"/>
        <v>0</v>
      </c>
      <c r="AR778">
        <f t="shared" si="151"/>
        <v>0</v>
      </c>
      <c r="AS778">
        <f t="shared" si="151"/>
        <v>0</v>
      </c>
      <c r="AT778">
        <f t="shared" si="151"/>
        <v>0</v>
      </c>
      <c r="AU778">
        <f t="shared" si="151"/>
        <v>0</v>
      </c>
      <c r="AV778">
        <f t="shared" si="151"/>
        <v>0</v>
      </c>
      <c r="AW778">
        <f t="shared" si="151"/>
        <v>0</v>
      </c>
      <c r="AX778">
        <f t="shared" si="151"/>
        <v>0</v>
      </c>
    </row>
    <row r="779" spans="3:50" ht="30" customHeight="1" thickTop="1" thickBot="1" x14ac:dyDescent="0.25">
      <c r="C779" s="118"/>
      <c r="D779" s="126"/>
      <c r="E779" s="115"/>
      <c r="F779" s="115"/>
      <c r="G779" s="118"/>
      <c r="H779" s="127"/>
      <c r="I779" s="127"/>
      <c r="J779" s="127"/>
      <c r="K779" s="127"/>
      <c r="L779" s="127"/>
      <c r="M779" s="127"/>
      <c r="N779" s="127"/>
      <c r="O779" s="127"/>
      <c r="P779" s="127"/>
      <c r="Q779" s="109"/>
      <c r="R779" s="127"/>
      <c r="S779" s="127"/>
      <c r="U779" s="15" t="str">
        <f t="shared" si="158"/>
        <v/>
      </c>
      <c r="V779" t="str">
        <f t="shared" si="152"/>
        <v/>
      </c>
      <c r="W779" t="str">
        <f t="shared" si="153"/>
        <v/>
      </c>
      <c r="X779" t="str">
        <f t="shared" si="154"/>
        <v/>
      </c>
      <c r="Y779" t="str">
        <f t="shared" si="155"/>
        <v/>
      </c>
      <c r="Z779" t="str">
        <f t="shared" si="156"/>
        <v/>
      </c>
      <c r="AA779" t="str">
        <f t="shared" si="157"/>
        <v/>
      </c>
      <c r="AB779">
        <v>772</v>
      </c>
      <c r="AC779" t="str">
        <f>IF(ISERROR(IF(U779="","",IF(OR(U779=Cad_Inicial!$D$8,X779=Cad_Inicial!$D$8),Cad_Inicial!$D$8+AB779*1000,0))),"",IF(U779="","",IF(OR(U779=Cad_Inicial!$D$8,X779=Cad_Inicial!$D$8),Cad_Inicial!$D$8+AB779*1000,0)))</f>
        <v/>
      </c>
      <c r="AK779" s="50" t="e">
        <f t="shared" si="159"/>
        <v>#VALUE!</v>
      </c>
      <c r="AL779" s="50" t="e">
        <f t="shared" si="160"/>
        <v>#VALUE!</v>
      </c>
      <c r="AM779">
        <f t="shared" si="149"/>
        <v>0</v>
      </c>
      <c r="AN779">
        <f t="shared" si="151"/>
        <v>0</v>
      </c>
      <c r="AO779">
        <f t="shared" si="151"/>
        <v>0</v>
      </c>
      <c r="AP779">
        <f t="shared" si="151"/>
        <v>0</v>
      </c>
      <c r="AQ779">
        <f t="shared" si="151"/>
        <v>0</v>
      </c>
      <c r="AR779">
        <f t="shared" si="151"/>
        <v>0</v>
      </c>
      <c r="AS779">
        <f t="shared" si="151"/>
        <v>0</v>
      </c>
      <c r="AT779">
        <f t="shared" si="151"/>
        <v>0</v>
      </c>
      <c r="AU779">
        <f t="shared" si="151"/>
        <v>0</v>
      </c>
      <c r="AV779">
        <f t="shared" si="151"/>
        <v>0</v>
      </c>
      <c r="AW779">
        <f t="shared" si="151"/>
        <v>0</v>
      </c>
      <c r="AX779">
        <f t="shared" si="151"/>
        <v>0</v>
      </c>
    </row>
    <row r="780" spans="3:50" ht="30" customHeight="1" thickTop="1" thickBot="1" x14ac:dyDescent="0.25">
      <c r="C780" s="118"/>
      <c r="D780" s="126"/>
      <c r="E780" s="115"/>
      <c r="F780" s="115"/>
      <c r="G780" s="118"/>
      <c r="H780" s="127"/>
      <c r="I780" s="127"/>
      <c r="J780" s="127"/>
      <c r="K780" s="127"/>
      <c r="L780" s="127"/>
      <c r="M780" s="127"/>
      <c r="N780" s="127"/>
      <c r="O780" s="127"/>
      <c r="P780" s="127"/>
      <c r="Q780" s="109"/>
      <c r="R780" s="127"/>
      <c r="S780" s="127"/>
      <c r="U780" s="15" t="str">
        <f t="shared" si="158"/>
        <v/>
      </c>
      <c r="V780" t="str">
        <f t="shared" si="152"/>
        <v/>
      </c>
      <c r="W780" t="str">
        <f t="shared" si="153"/>
        <v/>
      </c>
      <c r="X780" t="str">
        <f t="shared" si="154"/>
        <v/>
      </c>
      <c r="Y780" t="str">
        <f t="shared" si="155"/>
        <v/>
      </c>
      <c r="Z780" t="str">
        <f t="shared" si="156"/>
        <v/>
      </c>
      <c r="AA780" t="str">
        <f t="shared" si="157"/>
        <v/>
      </c>
      <c r="AB780">
        <v>773</v>
      </c>
      <c r="AC780" t="str">
        <f>IF(ISERROR(IF(U780="","",IF(OR(U780=Cad_Inicial!$D$8,X780=Cad_Inicial!$D$8),Cad_Inicial!$D$8+AB780*1000,0))),"",IF(U780="","",IF(OR(U780=Cad_Inicial!$D$8,X780=Cad_Inicial!$D$8),Cad_Inicial!$D$8+AB780*1000,0)))</f>
        <v/>
      </c>
      <c r="AK780" s="50" t="e">
        <f t="shared" si="159"/>
        <v>#VALUE!</v>
      </c>
      <c r="AL780" s="50" t="e">
        <f t="shared" si="160"/>
        <v>#VALUE!</v>
      </c>
      <c r="AM780">
        <f t="shared" si="149"/>
        <v>0</v>
      </c>
      <c r="AN780">
        <f t="shared" si="151"/>
        <v>0</v>
      </c>
      <c r="AO780">
        <f t="shared" si="151"/>
        <v>0</v>
      </c>
      <c r="AP780">
        <f t="shared" si="151"/>
        <v>0</v>
      </c>
      <c r="AQ780">
        <f t="shared" si="151"/>
        <v>0</v>
      </c>
      <c r="AR780">
        <f t="shared" si="151"/>
        <v>0</v>
      </c>
      <c r="AS780">
        <f t="shared" si="151"/>
        <v>0</v>
      </c>
      <c r="AT780">
        <f t="shared" si="151"/>
        <v>0</v>
      </c>
      <c r="AU780">
        <f t="shared" si="151"/>
        <v>0</v>
      </c>
      <c r="AV780">
        <f t="shared" si="151"/>
        <v>0</v>
      </c>
      <c r="AW780">
        <f t="shared" si="151"/>
        <v>0</v>
      </c>
      <c r="AX780">
        <f t="shared" si="151"/>
        <v>0</v>
      </c>
    </row>
    <row r="781" spans="3:50" ht="30" customHeight="1" thickTop="1" thickBot="1" x14ac:dyDescent="0.25">
      <c r="C781" s="118"/>
      <c r="D781" s="126"/>
      <c r="E781" s="115"/>
      <c r="F781" s="115"/>
      <c r="G781" s="118"/>
      <c r="H781" s="127"/>
      <c r="I781" s="127"/>
      <c r="J781" s="127"/>
      <c r="K781" s="127"/>
      <c r="L781" s="127"/>
      <c r="M781" s="127"/>
      <c r="N781" s="127"/>
      <c r="O781" s="127"/>
      <c r="P781" s="127"/>
      <c r="Q781" s="109"/>
      <c r="R781" s="127"/>
      <c r="S781" s="127"/>
      <c r="U781" s="15" t="str">
        <f t="shared" si="158"/>
        <v/>
      </c>
      <c r="V781" t="str">
        <f t="shared" si="152"/>
        <v/>
      </c>
      <c r="W781" t="str">
        <f t="shared" si="153"/>
        <v/>
      </c>
      <c r="X781" t="str">
        <f t="shared" si="154"/>
        <v/>
      </c>
      <c r="Y781" t="str">
        <f t="shared" si="155"/>
        <v/>
      </c>
      <c r="Z781" t="str">
        <f t="shared" si="156"/>
        <v/>
      </c>
      <c r="AA781" t="str">
        <f t="shared" si="157"/>
        <v/>
      </c>
      <c r="AB781">
        <v>774</v>
      </c>
      <c r="AC781" t="str">
        <f>IF(ISERROR(IF(U781="","",IF(OR(U781=Cad_Inicial!$D$8,X781=Cad_Inicial!$D$8),Cad_Inicial!$D$8+AB781*1000,0))),"",IF(U781="","",IF(OR(U781=Cad_Inicial!$D$8,X781=Cad_Inicial!$D$8),Cad_Inicial!$D$8+AB781*1000,0)))</f>
        <v/>
      </c>
      <c r="AK781" s="50" t="e">
        <f t="shared" si="159"/>
        <v>#VALUE!</v>
      </c>
      <c r="AL781" s="50" t="e">
        <f t="shared" si="160"/>
        <v>#VALUE!</v>
      </c>
      <c r="AM781">
        <f t="shared" si="149"/>
        <v>0</v>
      </c>
      <c r="AN781">
        <f t="shared" si="151"/>
        <v>0</v>
      </c>
      <c r="AO781">
        <f t="shared" si="151"/>
        <v>0</v>
      </c>
      <c r="AP781">
        <f t="shared" si="151"/>
        <v>0</v>
      </c>
      <c r="AQ781">
        <f t="shared" si="151"/>
        <v>0</v>
      </c>
      <c r="AR781">
        <f t="shared" si="151"/>
        <v>0</v>
      </c>
      <c r="AS781">
        <f t="shared" si="151"/>
        <v>0</v>
      </c>
      <c r="AT781">
        <f t="shared" si="151"/>
        <v>0</v>
      </c>
      <c r="AU781">
        <f t="shared" si="151"/>
        <v>0</v>
      </c>
      <c r="AV781">
        <f t="shared" si="151"/>
        <v>0</v>
      </c>
      <c r="AW781">
        <f t="shared" si="151"/>
        <v>0</v>
      </c>
      <c r="AX781">
        <f t="shared" si="151"/>
        <v>0</v>
      </c>
    </row>
    <row r="782" spans="3:50" ht="30" customHeight="1" thickTop="1" thickBot="1" x14ac:dyDescent="0.25">
      <c r="C782" s="118"/>
      <c r="D782" s="126"/>
      <c r="E782" s="115"/>
      <c r="F782" s="115"/>
      <c r="G782" s="118"/>
      <c r="H782" s="127"/>
      <c r="I782" s="127"/>
      <c r="J782" s="127"/>
      <c r="K782" s="127"/>
      <c r="L782" s="127"/>
      <c r="M782" s="127"/>
      <c r="N782" s="127"/>
      <c r="O782" s="127"/>
      <c r="P782" s="127"/>
      <c r="Q782" s="109"/>
      <c r="R782" s="127"/>
      <c r="S782" s="127"/>
      <c r="U782" s="15" t="str">
        <f t="shared" si="158"/>
        <v/>
      </c>
      <c r="V782" t="str">
        <f t="shared" si="152"/>
        <v/>
      </c>
      <c r="W782" t="str">
        <f t="shared" si="153"/>
        <v/>
      </c>
      <c r="X782" t="str">
        <f t="shared" si="154"/>
        <v/>
      </c>
      <c r="Y782" t="str">
        <f t="shared" si="155"/>
        <v/>
      </c>
      <c r="Z782" t="str">
        <f t="shared" si="156"/>
        <v/>
      </c>
      <c r="AA782" t="str">
        <f t="shared" si="157"/>
        <v/>
      </c>
      <c r="AB782">
        <v>775</v>
      </c>
      <c r="AC782" t="str">
        <f>IF(ISERROR(IF(U782="","",IF(OR(U782=Cad_Inicial!$D$8,X782=Cad_Inicial!$D$8),Cad_Inicial!$D$8+AB782*1000,0))),"",IF(U782="","",IF(OR(U782=Cad_Inicial!$D$8,X782=Cad_Inicial!$D$8),Cad_Inicial!$D$8+AB782*1000,0)))</f>
        <v/>
      </c>
      <c r="AK782" s="50" t="e">
        <f t="shared" si="159"/>
        <v>#VALUE!</v>
      </c>
      <c r="AL782" s="50" t="e">
        <f t="shared" si="160"/>
        <v>#VALUE!</v>
      </c>
      <c r="AM782">
        <f t="shared" si="149"/>
        <v>0</v>
      </c>
      <c r="AN782">
        <f t="shared" si="151"/>
        <v>0</v>
      </c>
      <c r="AO782">
        <f t="shared" si="151"/>
        <v>0</v>
      </c>
      <c r="AP782">
        <f t="shared" si="151"/>
        <v>0</v>
      </c>
      <c r="AQ782">
        <f t="shared" si="151"/>
        <v>0</v>
      </c>
      <c r="AR782">
        <f t="shared" si="151"/>
        <v>0</v>
      </c>
      <c r="AS782">
        <f t="shared" si="151"/>
        <v>0</v>
      </c>
      <c r="AT782">
        <f t="shared" si="151"/>
        <v>0</v>
      </c>
      <c r="AU782">
        <f t="shared" si="151"/>
        <v>0</v>
      </c>
      <c r="AV782">
        <f t="shared" si="151"/>
        <v>0</v>
      </c>
      <c r="AW782">
        <f t="shared" si="151"/>
        <v>0</v>
      </c>
      <c r="AX782">
        <f t="shared" si="151"/>
        <v>0</v>
      </c>
    </row>
    <row r="783" spans="3:50" ht="30" customHeight="1" thickTop="1" thickBot="1" x14ac:dyDescent="0.25">
      <c r="C783" s="118"/>
      <c r="D783" s="126"/>
      <c r="E783" s="115"/>
      <c r="F783" s="115"/>
      <c r="G783" s="118"/>
      <c r="H783" s="127"/>
      <c r="I783" s="127"/>
      <c r="J783" s="127"/>
      <c r="K783" s="127"/>
      <c r="L783" s="127"/>
      <c r="M783" s="127"/>
      <c r="N783" s="127"/>
      <c r="O783" s="127"/>
      <c r="P783" s="127"/>
      <c r="Q783" s="109"/>
      <c r="R783" s="127"/>
      <c r="S783" s="127"/>
      <c r="U783" s="15" t="str">
        <f t="shared" si="158"/>
        <v/>
      </c>
      <c r="V783" t="str">
        <f t="shared" si="152"/>
        <v/>
      </c>
      <c r="W783" t="str">
        <f t="shared" si="153"/>
        <v/>
      </c>
      <c r="X783" t="str">
        <f t="shared" si="154"/>
        <v/>
      </c>
      <c r="Y783" t="str">
        <f t="shared" si="155"/>
        <v/>
      </c>
      <c r="Z783" t="str">
        <f t="shared" si="156"/>
        <v/>
      </c>
      <c r="AA783" t="str">
        <f t="shared" si="157"/>
        <v/>
      </c>
      <c r="AB783">
        <v>776</v>
      </c>
      <c r="AC783" t="str">
        <f>IF(ISERROR(IF(U783="","",IF(OR(U783=Cad_Inicial!$D$8,X783=Cad_Inicial!$D$8),Cad_Inicial!$D$8+AB783*1000,0))),"",IF(U783="","",IF(OR(U783=Cad_Inicial!$D$8,X783=Cad_Inicial!$D$8),Cad_Inicial!$D$8+AB783*1000,0)))</f>
        <v/>
      </c>
      <c r="AK783" s="50" t="e">
        <f t="shared" si="159"/>
        <v>#VALUE!</v>
      </c>
      <c r="AL783" s="50" t="e">
        <f t="shared" si="160"/>
        <v>#VALUE!</v>
      </c>
      <c r="AM783">
        <f t="shared" si="149"/>
        <v>0</v>
      </c>
      <c r="AN783">
        <f t="shared" si="151"/>
        <v>0</v>
      </c>
      <c r="AO783">
        <f t="shared" si="151"/>
        <v>0</v>
      </c>
      <c r="AP783">
        <f t="shared" si="151"/>
        <v>0</v>
      </c>
      <c r="AQ783">
        <f t="shared" si="151"/>
        <v>0</v>
      </c>
      <c r="AR783">
        <f t="shared" si="151"/>
        <v>0</v>
      </c>
      <c r="AS783">
        <f t="shared" si="151"/>
        <v>0</v>
      </c>
      <c r="AT783">
        <f t="shared" si="151"/>
        <v>0</v>
      </c>
      <c r="AU783">
        <f t="shared" si="151"/>
        <v>0</v>
      </c>
      <c r="AV783">
        <f t="shared" si="151"/>
        <v>0</v>
      </c>
      <c r="AW783">
        <f t="shared" si="151"/>
        <v>0</v>
      </c>
      <c r="AX783">
        <f t="shared" si="151"/>
        <v>0</v>
      </c>
    </row>
    <row r="784" spans="3:50" ht="30" customHeight="1" thickTop="1" thickBot="1" x14ac:dyDescent="0.25">
      <c r="C784" s="118"/>
      <c r="D784" s="126"/>
      <c r="E784" s="115"/>
      <c r="F784" s="115"/>
      <c r="G784" s="118"/>
      <c r="H784" s="127"/>
      <c r="I784" s="127"/>
      <c r="J784" s="127"/>
      <c r="K784" s="127"/>
      <c r="L784" s="127"/>
      <c r="M784" s="127"/>
      <c r="N784" s="127"/>
      <c r="O784" s="127"/>
      <c r="P784" s="127"/>
      <c r="Q784" s="109"/>
      <c r="R784" s="127"/>
      <c r="S784" s="127"/>
      <c r="U784" s="15" t="str">
        <f t="shared" si="158"/>
        <v/>
      </c>
      <c r="V784" t="str">
        <f t="shared" si="152"/>
        <v/>
      </c>
      <c r="W784" t="str">
        <f t="shared" si="153"/>
        <v/>
      </c>
      <c r="X784" t="str">
        <f t="shared" si="154"/>
        <v/>
      </c>
      <c r="Y784" t="str">
        <f t="shared" si="155"/>
        <v/>
      </c>
      <c r="Z784" t="str">
        <f t="shared" si="156"/>
        <v/>
      </c>
      <c r="AA784" t="str">
        <f t="shared" si="157"/>
        <v/>
      </c>
      <c r="AB784">
        <v>777</v>
      </c>
      <c r="AC784" t="str">
        <f>IF(ISERROR(IF(U784="","",IF(OR(U784=Cad_Inicial!$D$8,X784=Cad_Inicial!$D$8),Cad_Inicial!$D$8+AB784*1000,0))),"",IF(U784="","",IF(OR(U784=Cad_Inicial!$D$8,X784=Cad_Inicial!$D$8),Cad_Inicial!$D$8+AB784*1000,0)))</f>
        <v/>
      </c>
      <c r="AK784" s="50" t="e">
        <f t="shared" si="159"/>
        <v>#VALUE!</v>
      </c>
      <c r="AL784" s="50" t="e">
        <f t="shared" si="160"/>
        <v>#VALUE!</v>
      </c>
      <c r="AM784">
        <f t="shared" si="149"/>
        <v>0</v>
      </c>
      <c r="AN784">
        <f t="shared" si="151"/>
        <v>0</v>
      </c>
      <c r="AO784">
        <f t="shared" si="151"/>
        <v>0</v>
      </c>
      <c r="AP784">
        <f t="shared" si="151"/>
        <v>0</v>
      </c>
      <c r="AQ784">
        <f t="shared" si="151"/>
        <v>0</v>
      </c>
      <c r="AR784">
        <f t="shared" si="151"/>
        <v>0</v>
      </c>
      <c r="AS784">
        <f t="shared" si="151"/>
        <v>0</v>
      </c>
      <c r="AT784">
        <f t="shared" si="151"/>
        <v>0</v>
      </c>
      <c r="AU784">
        <f t="shared" si="151"/>
        <v>0</v>
      </c>
      <c r="AV784">
        <f t="shared" si="151"/>
        <v>0</v>
      </c>
      <c r="AW784">
        <f t="shared" si="151"/>
        <v>0</v>
      </c>
      <c r="AX784">
        <f t="shared" si="151"/>
        <v>0</v>
      </c>
    </row>
    <row r="785" spans="3:50" ht="30" customHeight="1" thickTop="1" thickBot="1" x14ac:dyDescent="0.25">
      <c r="C785" s="118"/>
      <c r="D785" s="126"/>
      <c r="E785" s="115"/>
      <c r="F785" s="115"/>
      <c r="G785" s="118"/>
      <c r="H785" s="127"/>
      <c r="I785" s="127"/>
      <c r="J785" s="127"/>
      <c r="K785" s="127"/>
      <c r="L785" s="127"/>
      <c r="M785" s="127"/>
      <c r="N785" s="127"/>
      <c r="O785" s="127"/>
      <c r="P785" s="127"/>
      <c r="Q785" s="109"/>
      <c r="R785" s="127"/>
      <c r="S785" s="127"/>
      <c r="U785" s="15" t="str">
        <f t="shared" si="158"/>
        <v/>
      </c>
      <c r="V785" t="str">
        <f t="shared" si="152"/>
        <v/>
      </c>
      <c r="W785" t="str">
        <f t="shared" si="153"/>
        <v/>
      </c>
      <c r="X785" t="str">
        <f t="shared" si="154"/>
        <v/>
      </c>
      <c r="Y785" t="str">
        <f t="shared" si="155"/>
        <v/>
      </c>
      <c r="Z785" t="str">
        <f t="shared" si="156"/>
        <v/>
      </c>
      <c r="AA785" t="str">
        <f t="shared" si="157"/>
        <v/>
      </c>
      <c r="AB785">
        <v>778</v>
      </c>
      <c r="AC785" t="str">
        <f>IF(ISERROR(IF(U785="","",IF(OR(U785=Cad_Inicial!$D$8,X785=Cad_Inicial!$D$8),Cad_Inicial!$D$8+AB785*1000,0))),"",IF(U785="","",IF(OR(U785=Cad_Inicial!$D$8,X785=Cad_Inicial!$D$8),Cad_Inicial!$D$8+AB785*1000,0)))</f>
        <v/>
      </c>
      <c r="AK785" s="50" t="e">
        <f t="shared" si="159"/>
        <v>#VALUE!</v>
      </c>
      <c r="AL785" s="50" t="e">
        <f t="shared" si="160"/>
        <v>#VALUE!</v>
      </c>
      <c r="AM785">
        <f t="shared" si="149"/>
        <v>0</v>
      </c>
      <c r="AN785">
        <f t="shared" si="151"/>
        <v>0</v>
      </c>
      <c r="AO785">
        <f t="shared" si="151"/>
        <v>0</v>
      </c>
      <c r="AP785">
        <f t="shared" si="151"/>
        <v>0</v>
      </c>
      <c r="AQ785">
        <f t="shared" si="151"/>
        <v>0</v>
      </c>
      <c r="AR785">
        <f t="shared" si="151"/>
        <v>0</v>
      </c>
      <c r="AS785">
        <f t="shared" si="151"/>
        <v>0</v>
      </c>
      <c r="AT785">
        <f t="shared" si="151"/>
        <v>0</v>
      </c>
      <c r="AU785">
        <f t="shared" si="151"/>
        <v>0</v>
      </c>
      <c r="AV785">
        <f t="shared" si="151"/>
        <v>0</v>
      </c>
      <c r="AW785">
        <f t="shared" si="151"/>
        <v>0</v>
      </c>
      <c r="AX785">
        <f t="shared" si="151"/>
        <v>0</v>
      </c>
    </row>
    <row r="786" spans="3:50" ht="30" customHeight="1" thickTop="1" thickBot="1" x14ac:dyDescent="0.25">
      <c r="C786" s="118"/>
      <c r="D786" s="126"/>
      <c r="E786" s="115"/>
      <c r="F786" s="115"/>
      <c r="G786" s="118"/>
      <c r="H786" s="127"/>
      <c r="I786" s="127"/>
      <c r="J786" s="127"/>
      <c r="K786" s="127"/>
      <c r="L786" s="127"/>
      <c r="M786" s="127"/>
      <c r="N786" s="127"/>
      <c r="O786" s="127"/>
      <c r="P786" s="127"/>
      <c r="Q786" s="109"/>
      <c r="R786" s="127"/>
      <c r="S786" s="127"/>
      <c r="U786" s="15" t="str">
        <f t="shared" si="158"/>
        <v/>
      </c>
      <c r="V786" t="str">
        <f t="shared" si="152"/>
        <v/>
      </c>
      <c r="W786" t="str">
        <f t="shared" si="153"/>
        <v/>
      </c>
      <c r="X786" t="str">
        <f t="shared" si="154"/>
        <v/>
      </c>
      <c r="Y786" t="str">
        <f t="shared" si="155"/>
        <v/>
      </c>
      <c r="Z786" t="str">
        <f t="shared" si="156"/>
        <v/>
      </c>
      <c r="AA786" t="str">
        <f t="shared" si="157"/>
        <v/>
      </c>
      <c r="AB786">
        <v>779</v>
      </c>
      <c r="AC786" t="str">
        <f>IF(ISERROR(IF(U786="","",IF(OR(U786=Cad_Inicial!$D$8,X786=Cad_Inicial!$D$8),Cad_Inicial!$D$8+AB786*1000,0))),"",IF(U786="","",IF(OR(U786=Cad_Inicial!$D$8,X786=Cad_Inicial!$D$8),Cad_Inicial!$D$8+AB786*1000,0)))</f>
        <v/>
      </c>
      <c r="AK786" s="50" t="e">
        <f t="shared" si="159"/>
        <v>#VALUE!</v>
      </c>
      <c r="AL786" s="50" t="e">
        <f t="shared" si="160"/>
        <v>#VALUE!</v>
      </c>
      <c r="AM786">
        <f t="shared" si="149"/>
        <v>0</v>
      </c>
      <c r="AN786">
        <f t="shared" si="151"/>
        <v>0</v>
      </c>
      <c r="AO786">
        <f t="shared" si="151"/>
        <v>0</v>
      </c>
      <c r="AP786">
        <f t="shared" si="151"/>
        <v>0</v>
      </c>
      <c r="AQ786">
        <f t="shared" si="151"/>
        <v>0</v>
      </c>
      <c r="AR786">
        <f t="shared" si="151"/>
        <v>0</v>
      </c>
      <c r="AS786">
        <f t="shared" si="151"/>
        <v>0</v>
      </c>
      <c r="AT786">
        <f t="shared" si="151"/>
        <v>0</v>
      </c>
      <c r="AU786">
        <f t="shared" si="151"/>
        <v>0</v>
      </c>
      <c r="AV786">
        <f t="shared" si="151"/>
        <v>0</v>
      </c>
      <c r="AW786">
        <f t="shared" si="151"/>
        <v>0</v>
      </c>
      <c r="AX786">
        <f t="shared" si="151"/>
        <v>0</v>
      </c>
    </row>
    <row r="787" spans="3:50" ht="30" customHeight="1" thickTop="1" thickBot="1" x14ac:dyDescent="0.25">
      <c r="C787" s="118"/>
      <c r="D787" s="126"/>
      <c r="E787" s="115"/>
      <c r="F787" s="115"/>
      <c r="G787" s="118"/>
      <c r="H787" s="127"/>
      <c r="I787" s="127"/>
      <c r="J787" s="127"/>
      <c r="K787" s="127"/>
      <c r="L787" s="127"/>
      <c r="M787" s="127"/>
      <c r="N787" s="127"/>
      <c r="O787" s="127"/>
      <c r="P787" s="127"/>
      <c r="Q787" s="109"/>
      <c r="R787" s="127"/>
      <c r="S787" s="127"/>
      <c r="U787" s="15" t="str">
        <f t="shared" si="158"/>
        <v/>
      </c>
      <c r="V787" t="str">
        <f t="shared" si="152"/>
        <v/>
      </c>
      <c r="W787" t="str">
        <f t="shared" si="153"/>
        <v/>
      </c>
      <c r="X787" t="str">
        <f t="shared" si="154"/>
        <v/>
      </c>
      <c r="Y787" t="str">
        <f t="shared" si="155"/>
        <v/>
      </c>
      <c r="Z787" t="str">
        <f t="shared" si="156"/>
        <v/>
      </c>
      <c r="AA787" t="str">
        <f t="shared" si="157"/>
        <v/>
      </c>
      <c r="AB787">
        <v>780</v>
      </c>
      <c r="AC787" t="str">
        <f>IF(ISERROR(IF(U787="","",IF(OR(U787=Cad_Inicial!$D$8,X787=Cad_Inicial!$D$8),Cad_Inicial!$D$8+AB787*1000,0))),"",IF(U787="","",IF(OR(U787=Cad_Inicial!$D$8,X787=Cad_Inicial!$D$8),Cad_Inicial!$D$8+AB787*1000,0)))</f>
        <v/>
      </c>
      <c r="AK787" s="50" t="e">
        <f t="shared" si="159"/>
        <v>#VALUE!</v>
      </c>
      <c r="AL787" s="50" t="e">
        <f t="shared" si="160"/>
        <v>#VALUE!</v>
      </c>
      <c r="AM787">
        <f t="shared" si="149"/>
        <v>0</v>
      </c>
      <c r="AN787">
        <f t="shared" si="151"/>
        <v>0</v>
      </c>
      <c r="AO787">
        <f t="shared" si="151"/>
        <v>0</v>
      </c>
      <c r="AP787">
        <f t="shared" si="151"/>
        <v>0</v>
      </c>
      <c r="AQ787">
        <f t="shared" si="151"/>
        <v>0</v>
      </c>
      <c r="AR787">
        <f t="shared" si="151"/>
        <v>0</v>
      </c>
      <c r="AS787">
        <f t="shared" si="151"/>
        <v>0</v>
      </c>
      <c r="AT787">
        <f t="shared" si="151"/>
        <v>0</v>
      </c>
      <c r="AU787">
        <f t="shared" si="151"/>
        <v>0</v>
      </c>
      <c r="AV787">
        <f t="shared" si="151"/>
        <v>0</v>
      </c>
      <c r="AW787">
        <f t="shared" si="151"/>
        <v>0</v>
      </c>
      <c r="AX787">
        <f t="shared" si="151"/>
        <v>0</v>
      </c>
    </row>
    <row r="788" spans="3:50" ht="30" customHeight="1" thickTop="1" thickBot="1" x14ac:dyDescent="0.25">
      <c r="C788" s="118"/>
      <c r="D788" s="126"/>
      <c r="E788" s="115"/>
      <c r="F788" s="115"/>
      <c r="G788" s="118"/>
      <c r="H788" s="127"/>
      <c r="I788" s="127"/>
      <c r="J788" s="127"/>
      <c r="K788" s="127"/>
      <c r="L788" s="127"/>
      <c r="M788" s="127"/>
      <c r="N788" s="127"/>
      <c r="O788" s="127"/>
      <c r="P788" s="127"/>
      <c r="Q788" s="109"/>
      <c r="R788" s="127"/>
      <c r="S788" s="127"/>
      <c r="U788" s="15" t="str">
        <f t="shared" si="158"/>
        <v/>
      </c>
      <c r="V788" t="str">
        <f t="shared" si="152"/>
        <v/>
      </c>
      <c r="W788" t="str">
        <f t="shared" si="153"/>
        <v/>
      </c>
      <c r="X788" t="str">
        <f t="shared" si="154"/>
        <v/>
      </c>
      <c r="Y788" t="str">
        <f t="shared" si="155"/>
        <v/>
      </c>
      <c r="Z788" t="str">
        <f t="shared" si="156"/>
        <v/>
      </c>
      <c r="AA788" t="str">
        <f t="shared" si="157"/>
        <v/>
      </c>
      <c r="AB788">
        <v>781</v>
      </c>
      <c r="AC788" t="str">
        <f>IF(ISERROR(IF(U788="","",IF(OR(U788=Cad_Inicial!$D$8,X788=Cad_Inicial!$D$8),Cad_Inicial!$D$8+AB788*1000,0))),"",IF(U788="","",IF(OR(U788=Cad_Inicial!$D$8,X788=Cad_Inicial!$D$8),Cad_Inicial!$D$8+AB788*1000,0)))</f>
        <v/>
      </c>
      <c r="AK788" s="50" t="e">
        <f t="shared" si="159"/>
        <v>#VALUE!</v>
      </c>
      <c r="AL788" s="50" t="e">
        <f t="shared" si="160"/>
        <v>#VALUE!</v>
      </c>
      <c r="AM788">
        <f t="shared" si="149"/>
        <v>0</v>
      </c>
      <c r="AN788">
        <f t="shared" si="151"/>
        <v>0</v>
      </c>
      <c r="AO788">
        <f t="shared" si="151"/>
        <v>0</v>
      </c>
      <c r="AP788">
        <f t="shared" si="151"/>
        <v>0</v>
      </c>
      <c r="AQ788">
        <f t="shared" si="151"/>
        <v>0</v>
      </c>
      <c r="AR788">
        <f t="shared" si="151"/>
        <v>0</v>
      </c>
      <c r="AS788">
        <f t="shared" si="151"/>
        <v>0</v>
      </c>
      <c r="AT788">
        <f t="shared" si="151"/>
        <v>0</v>
      </c>
      <c r="AU788">
        <f t="shared" si="151"/>
        <v>0</v>
      </c>
      <c r="AV788">
        <f t="shared" si="151"/>
        <v>0</v>
      </c>
      <c r="AW788">
        <f t="shared" si="151"/>
        <v>0</v>
      </c>
      <c r="AX788">
        <f t="shared" si="151"/>
        <v>0</v>
      </c>
    </row>
    <row r="789" spans="3:50" ht="30" customHeight="1" thickTop="1" thickBot="1" x14ac:dyDescent="0.25">
      <c r="C789" s="118"/>
      <c r="D789" s="126"/>
      <c r="E789" s="115"/>
      <c r="F789" s="115"/>
      <c r="G789" s="118"/>
      <c r="H789" s="127"/>
      <c r="I789" s="127"/>
      <c r="J789" s="127"/>
      <c r="K789" s="127"/>
      <c r="L789" s="127"/>
      <c r="M789" s="127"/>
      <c r="N789" s="127"/>
      <c r="O789" s="127"/>
      <c r="P789" s="127"/>
      <c r="Q789" s="109"/>
      <c r="R789" s="127"/>
      <c r="S789" s="127"/>
      <c r="U789" s="15" t="str">
        <f t="shared" si="158"/>
        <v/>
      </c>
      <c r="V789" t="str">
        <f t="shared" si="152"/>
        <v/>
      </c>
      <c r="W789" t="str">
        <f t="shared" si="153"/>
        <v/>
      </c>
      <c r="X789" t="str">
        <f t="shared" si="154"/>
        <v/>
      </c>
      <c r="Y789" t="str">
        <f t="shared" si="155"/>
        <v/>
      </c>
      <c r="Z789" t="str">
        <f t="shared" si="156"/>
        <v/>
      </c>
      <c r="AA789" t="str">
        <f t="shared" si="157"/>
        <v/>
      </c>
      <c r="AB789">
        <v>782</v>
      </c>
      <c r="AC789" t="str">
        <f>IF(ISERROR(IF(U789="","",IF(OR(U789=Cad_Inicial!$D$8,X789=Cad_Inicial!$D$8),Cad_Inicial!$D$8+AB789*1000,0))),"",IF(U789="","",IF(OR(U789=Cad_Inicial!$D$8,X789=Cad_Inicial!$D$8),Cad_Inicial!$D$8+AB789*1000,0)))</f>
        <v/>
      </c>
      <c r="AK789" s="50" t="e">
        <f t="shared" si="159"/>
        <v>#VALUE!</v>
      </c>
      <c r="AL789" s="50" t="e">
        <f t="shared" si="160"/>
        <v>#VALUE!</v>
      </c>
      <c r="AM789">
        <f t="shared" si="149"/>
        <v>0</v>
      </c>
      <c r="AN789">
        <f t="shared" si="151"/>
        <v>0</v>
      </c>
      <c r="AO789">
        <f t="shared" si="151"/>
        <v>0</v>
      </c>
      <c r="AP789">
        <f t="shared" si="151"/>
        <v>0</v>
      </c>
      <c r="AQ789">
        <f t="shared" si="151"/>
        <v>0</v>
      </c>
      <c r="AR789">
        <f t="shared" si="151"/>
        <v>0</v>
      </c>
      <c r="AS789">
        <f t="shared" si="151"/>
        <v>0</v>
      </c>
      <c r="AT789">
        <f t="shared" si="151"/>
        <v>0</v>
      </c>
      <c r="AU789">
        <f t="shared" si="151"/>
        <v>0</v>
      </c>
      <c r="AV789">
        <f t="shared" si="151"/>
        <v>0</v>
      </c>
      <c r="AW789">
        <f t="shared" si="151"/>
        <v>0</v>
      </c>
      <c r="AX789">
        <f t="shared" si="151"/>
        <v>0</v>
      </c>
    </row>
    <row r="790" spans="3:50" ht="30" customHeight="1" thickTop="1" thickBot="1" x14ac:dyDescent="0.25">
      <c r="C790" s="118"/>
      <c r="D790" s="126"/>
      <c r="E790" s="115"/>
      <c r="F790" s="115"/>
      <c r="G790" s="118"/>
      <c r="H790" s="127"/>
      <c r="I790" s="127"/>
      <c r="J790" s="127"/>
      <c r="K790" s="127"/>
      <c r="L790" s="127"/>
      <c r="M790" s="127"/>
      <c r="N790" s="127"/>
      <c r="O790" s="127"/>
      <c r="P790" s="127"/>
      <c r="Q790" s="109"/>
      <c r="R790" s="127"/>
      <c r="S790" s="127"/>
      <c r="U790" s="15" t="str">
        <f t="shared" si="158"/>
        <v/>
      </c>
      <c r="V790" t="str">
        <f t="shared" si="152"/>
        <v/>
      </c>
      <c r="W790" t="str">
        <f t="shared" si="153"/>
        <v/>
      </c>
      <c r="X790" t="str">
        <f t="shared" si="154"/>
        <v/>
      </c>
      <c r="Y790" t="str">
        <f t="shared" si="155"/>
        <v/>
      </c>
      <c r="Z790" t="str">
        <f t="shared" si="156"/>
        <v/>
      </c>
      <c r="AA790" t="str">
        <f t="shared" si="157"/>
        <v/>
      </c>
      <c r="AB790">
        <v>783</v>
      </c>
      <c r="AC790" t="str">
        <f>IF(ISERROR(IF(U790="","",IF(OR(U790=Cad_Inicial!$D$8,X790=Cad_Inicial!$D$8),Cad_Inicial!$D$8+AB790*1000,0))),"",IF(U790="","",IF(OR(U790=Cad_Inicial!$D$8,X790=Cad_Inicial!$D$8),Cad_Inicial!$D$8+AB790*1000,0)))</f>
        <v/>
      </c>
      <c r="AK790" s="50" t="e">
        <f t="shared" si="159"/>
        <v>#VALUE!</v>
      </c>
      <c r="AL790" s="50" t="e">
        <f t="shared" si="160"/>
        <v>#VALUE!</v>
      </c>
      <c r="AM790">
        <f t="shared" si="149"/>
        <v>0</v>
      </c>
      <c r="AN790">
        <f t="shared" si="151"/>
        <v>0</v>
      </c>
      <c r="AO790">
        <f t="shared" si="151"/>
        <v>0</v>
      </c>
      <c r="AP790">
        <f t="shared" si="151"/>
        <v>0</v>
      </c>
      <c r="AQ790">
        <f t="shared" si="151"/>
        <v>0</v>
      </c>
      <c r="AR790">
        <f t="shared" si="151"/>
        <v>0</v>
      </c>
      <c r="AS790">
        <f t="shared" si="151"/>
        <v>0</v>
      </c>
      <c r="AT790">
        <f t="shared" si="151"/>
        <v>0</v>
      </c>
      <c r="AU790">
        <f t="shared" si="151"/>
        <v>0</v>
      </c>
      <c r="AV790">
        <f t="shared" si="151"/>
        <v>0</v>
      </c>
      <c r="AW790">
        <f t="shared" si="151"/>
        <v>0</v>
      </c>
      <c r="AX790">
        <f t="shared" si="151"/>
        <v>0</v>
      </c>
    </row>
    <row r="791" spans="3:50" ht="30" customHeight="1" thickTop="1" thickBot="1" x14ac:dyDescent="0.25">
      <c r="C791" s="118"/>
      <c r="D791" s="126"/>
      <c r="E791" s="115"/>
      <c r="F791" s="115"/>
      <c r="G791" s="118"/>
      <c r="H791" s="127"/>
      <c r="I791" s="127"/>
      <c r="J791" s="127"/>
      <c r="K791" s="127"/>
      <c r="L791" s="127"/>
      <c r="M791" s="127"/>
      <c r="N791" s="127"/>
      <c r="O791" s="127"/>
      <c r="P791" s="127"/>
      <c r="Q791" s="109"/>
      <c r="R791" s="127"/>
      <c r="S791" s="127"/>
      <c r="U791" s="15" t="str">
        <f t="shared" si="158"/>
        <v/>
      </c>
      <c r="V791" t="str">
        <f t="shared" si="152"/>
        <v/>
      </c>
      <c r="W791" t="str">
        <f t="shared" si="153"/>
        <v/>
      </c>
      <c r="X791" t="str">
        <f t="shared" si="154"/>
        <v/>
      </c>
      <c r="Y791" t="str">
        <f t="shared" si="155"/>
        <v/>
      </c>
      <c r="Z791" t="str">
        <f t="shared" si="156"/>
        <v/>
      </c>
      <c r="AA791" t="str">
        <f t="shared" si="157"/>
        <v/>
      </c>
      <c r="AB791">
        <v>784</v>
      </c>
      <c r="AC791" t="str">
        <f>IF(ISERROR(IF(U791="","",IF(OR(U791=Cad_Inicial!$D$8,X791=Cad_Inicial!$D$8),Cad_Inicial!$D$8+AB791*1000,0))),"",IF(U791="","",IF(OR(U791=Cad_Inicial!$D$8,X791=Cad_Inicial!$D$8),Cad_Inicial!$D$8+AB791*1000,0)))</f>
        <v/>
      </c>
      <c r="AK791" s="50" t="e">
        <f t="shared" si="159"/>
        <v>#VALUE!</v>
      </c>
      <c r="AL791" s="50" t="e">
        <f t="shared" si="160"/>
        <v>#VALUE!</v>
      </c>
      <c r="AM791">
        <f t="shared" si="149"/>
        <v>0</v>
      </c>
      <c r="AN791">
        <f t="shared" si="151"/>
        <v>0</v>
      </c>
      <c r="AO791">
        <f t="shared" si="151"/>
        <v>0</v>
      </c>
      <c r="AP791">
        <f t="shared" si="151"/>
        <v>0</v>
      </c>
      <c r="AQ791">
        <f t="shared" si="151"/>
        <v>0</v>
      </c>
      <c r="AR791">
        <f t="shared" si="151"/>
        <v>0</v>
      </c>
      <c r="AS791">
        <f t="shared" si="151"/>
        <v>0</v>
      </c>
      <c r="AT791">
        <f t="shared" si="151"/>
        <v>0</v>
      </c>
      <c r="AU791">
        <f t="shared" si="151"/>
        <v>0</v>
      </c>
      <c r="AV791">
        <f t="shared" si="151"/>
        <v>0</v>
      </c>
      <c r="AW791">
        <f t="shared" si="151"/>
        <v>0</v>
      </c>
      <c r="AX791">
        <f t="shared" si="151"/>
        <v>0</v>
      </c>
    </row>
    <row r="792" spans="3:50" ht="30" customHeight="1" thickTop="1" thickBot="1" x14ac:dyDescent="0.25">
      <c r="C792" s="118"/>
      <c r="D792" s="126"/>
      <c r="E792" s="115"/>
      <c r="F792" s="115"/>
      <c r="G792" s="118"/>
      <c r="H792" s="127"/>
      <c r="I792" s="127"/>
      <c r="J792" s="127"/>
      <c r="K792" s="127"/>
      <c r="L792" s="127"/>
      <c r="M792" s="127"/>
      <c r="N792" s="127"/>
      <c r="O792" s="127"/>
      <c r="P792" s="127"/>
      <c r="Q792" s="109"/>
      <c r="R792" s="127"/>
      <c r="S792" s="127"/>
      <c r="U792" s="15" t="str">
        <f t="shared" si="158"/>
        <v/>
      </c>
      <c r="V792" t="str">
        <f t="shared" si="152"/>
        <v/>
      </c>
      <c r="W792" t="str">
        <f t="shared" si="153"/>
        <v/>
      </c>
      <c r="X792" t="str">
        <f t="shared" si="154"/>
        <v/>
      </c>
      <c r="Y792" t="str">
        <f t="shared" si="155"/>
        <v/>
      </c>
      <c r="Z792" t="str">
        <f t="shared" si="156"/>
        <v/>
      </c>
      <c r="AA792" t="str">
        <f t="shared" si="157"/>
        <v/>
      </c>
      <c r="AB792">
        <v>785</v>
      </c>
      <c r="AC792" t="str">
        <f>IF(ISERROR(IF(U792="","",IF(OR(U792=Cad_Inicial!$D$8,X792=Cad_Inicial!$D$8),Cad_Inicial!$D$8+AB792*1000,0))),"",IF(U792="","",IF(OR(U792=Cad_Inicial!$D$8,X792=Cad_Inicial!$D$8),Cad_Inicial!$D$8+AB792*1000,0)))</f>
        <v/>
      </c>
      <c r="AK792" s="50" t="e">
        <f t="shared" si="159"/>
        <v>#VALUE!</v>
      </c>
      <c r="AL792" s="50" t="e">
        <f t="shared" si="160"/>
        <v>#VALUE!</v>
      </c>
      <c r="AM792">
        <f t="shared" si="149"/>
        <v>0</v>
      </c>
      <c r="AN792">
        <f t="shared" si="151"/>
        <v>0</v>
      </c>
      <c r="AO792">
        <f t="shared" si="151"/>
        <v>0</v>
      </c>
      <c r="AP792">
        <f t="shared" si="151"/>
        <v>0</v>
      </c>
      <c r="AQ792">
        <f t="shared" si="151"/>
        <v>0</v>
      </c>
      <c r="AR792">
        <f t="shared" si="151"/>
        <v>0</v>
      </c>
      <c r="AS792">
        <f t="shared" si="151"/>
        <v>0</v>
      </c>
      <c r="AT792">
        <f t="shared" si="151"/>
        <v>0</v>
      </c>
      <c r="AU792">
        <f t="shared" ref="AN792:AX815" si="161">IFERROR(IF(AND($AK792&lt;=AU$5,$AL792&gt;=AU$5),1,0),0)</f>
        <v>0</v>
      </c>
      <c r="AV792">
        <f t="shared" si="161"/>
        <v>0</v>
      </c>
      <c r="AW792">
        <f t="shared" si="161"/>
        <v>0</v>
      </c>
      <c r="AX792">
        <f t="shared" si="161"/>
        <v>0</v>
      </c>
    </row>
    <row r="793" spans="3:50" ht="30" customHeight="1" thickTop="1" thickBot="1" x14ac:dyDescent="0.25">
      <c r="C793" s="118"/>
      <c r="D793" s="126"/>
      <c r="E793" s="115"/>
      <c r="F793" s="115"/>
      <c r="G793" s="118"/>
      <c r="H793" s="127"/>
      <c r="I793" s="127"/>
      <c r="J793" s="127"/>
      <c r="K793" s="127"/>
      <c r="L793" s="127"/>
      <c r="M793" s="127"/>
      <c r="N793" s="127"/>
      <c r="O793" s="127"/>
      <c r="P793" s="127"/>
      <c r="Q793" s="109"/>
      <c r="R793" s="127"/>
      <c r="S793" s="127"/>
      <c r="U793" s="15" t="str">
        <f t="shared" si="158"/>
        <v/>
      </c>
      <c r="V793" t="str">
        <f t="shared" si="152"/>
        <v/>
      </c>
      <c r="W793" t="str">
        <f t="shared" si="153"/>
        <v/>
      </c>
      <c r="X793" t="str">
        <f t="shared" si="154"/>
        <v/>
      </c>
      <c r="Y793" t="str">
        <f t="shared" si="155"/>
        <v/>
      </c>
      <c r="Z793" t="str">
        <f t="shared" si="156"/>
        <v/>
      </c>
      <c r="AA793" t="str">
        <f t="shared" si="157"/>
        <v/>
      </c>
      <c r="AB793">
        <v>786</v>
      </c>
      <c r="AC793" t="str">
        <f>IF(ISERROR(IF(U793="","",IF(OR(U793=Cad_Inicial!$D$8,X793=Cad_Inicial!$D$8),Cad_Inicial!$D$8+AB793*1000,0))),"",IF(U793="","",IF(OR(U793=Cad_Inicial!$D$8,X793=Cad_Inicial!$D$8),Cad_Inicial!$D$8+AB793*1000,0)))</f>
        <v/>
      </c>
      <c r="AK793" s="50" t="e">
        <f t="shared" si="159"/>
        <v>#VALUE!</v>
      </c>
      <c r="AL793" s="50" t="e">
        <f t="shared" si="160"/>
        <v>#VALUE!</v>
      </c>
      <c r="AM793">
        <f t="shared" si="149"/>
        <v>0</v>
      </c>
      <c r="AN793">
        <f t="shared" si="161"/>
        <v>0</v>
      </c>
      <c r="AO793">
        <f t="shared" si="161"/>
        <v>0</v>
      </c>
      <c r="AP793">
        <f t="shared" si="161"/>
        <v>0</v>
      </c>
      <c r="AQ793">
        <f t="shared" si="161"/>
        <v>0</v>
      </c>
      <c r="AR793">
        <f t="shared" si="161"/>
        <v>0</v>
      </c>
      <c r="AS793">
        <f t="shared" si="161"/>
        <v>0</v>
      </c>
      <c r="AT793">
        <f t="shared" si="161"/>
        <v>0</v>
      </c>
      <c r="AU793">
        <f t="shared" si="161"/>
        <v>0</v>
      </c>
      <c r="AV793">
        <f t="shared" si="161"/>
        <v>0</v>
      </c>
      <c r="AW793">
        <f t="shared" si="161"/>
        <v>0</v>
      </c>
      <c r="AX793">
        <f t="shared" si="161"/>
        <v>0</v>
      </c>
    </row>
    <row r="794" spans="3:50" ht="30" customHeight="1" thickTop="1" thickBot="1" x14ac:dyDescent="0.25">
      <c r="C794" s="118"/>
      <c r="D794" s="126"/>
      <c r="E794" s="115"/>
      <c r="F794" s="115"/>
      <c r="G794" s="118"/>
      <c r="H794" s="127"/>
      <c r="I794" s="127"/>
      <c r="J794" s="127"/>
      <c r="K794" s="127"/>
      <c r="L794" s="127"/>
      <c r="M794" s="127"/>
      <c r="N794" s="127"/>
      <c r="O794" s="127"/>
      <c r="P794" s="127"/>
      <c r="Q794" s="109"/>
      <c r="R794" s="127"/>
      <c r="S794" s="127"/>
      <c r="U794" s="15" t="str">
        <f t="shared" si="158"/>
        <v/>
      </c>
      <c r="V794" t="str">
        <f t="shared" si="152"/>
        <v/>
      </c>
      <c r="W794" t="str">
        <f t="shared" si="153"/>
        <v/>
      </c>
      <c r="X794" t="str">
        <f t="shared" si="154"/>
        <v/>
      </c>
      <c r="Y794" t="str">
        <f t="shared" si="155"/>
        <v/>
      </c>
      <c r="Z794" t="str">
        <f t="shared" si="156"/>
        <v/>
      </c>
      <c r="AA794" t="str">
        <f t="shared" si="157"/>
        <v/>
      </c>
      <c r="AB794">
        <v>787</v>
      </c>
      <c r="AC794" t="str">
        <f>IF(ISERROR(IF(U794="","",IF(OR(U794=Cad_Inicial!$D$8,X794=Cad_Inicial!$D$8),Cad_Inicial!$D$8+AB794*1000,0))),"",IF(U794="","",IF(OR(U794=Cad_Inicial!$D$8,X794=Cad_Inicial!$D$8),Cad_Inicial!$D$8+AB794*1000,0)))</f>
        <v/>
      </c>
      <c r="AK794" s="50" t="e">
        <f t="shared" si="159"/>
        <v>#VALUE!</v>
      </c>
      <c r="AL794" s="50" t="e">
        <f t="shared" si="160"/>
        <v>#VALUE!</v>
      </c>
      <c r="AM794">
        <f t="shared" si="149"/>
        <v>0</v>
      </c>
      <c r="AN794">
        <f t="shared" si="161"/>
        <v>0</v>
      </c>
      <c r="AO794">
        <f t="shared" si="161"/>
        <v>0</v>
      </c>
      <c r="AP794">
        <f t="shared" si="161"/>
        <v>0</v>
      </c>
      <c r="AQ794">
        <f t="shared" si="161"/>
        <v>0</v>
      </c>
      <c r="AR794">
        <f t="shared" si="161"/>
        <v>0</v>
      </c>
      <c r="AS794">
        <f t="shared" si="161"/>
        <v>0</v>
      </c>
      <c r="AT794">
        <f t="shared" si="161"/>
        <v>0</v>
      </c>
      <c r="AU794">
        <f t="shared" si="161"/>
        <v>0</v>
      </c>
      <c r="AV794">
        <f t="shared" si="161"/>
        <v>0</v>
      </c>
      <c r="AW794">
        <f t="shared" si="161"/>
        <v>0</v>
      </c>
      <c r="AX794">
        <f t="shared" si="161"/>
        <v>0</v>
      </c>
    </row>
    <row r="795" spans="3:50" ht="30" customHeight="1" thickTop="1" thickBot="1" x14ac:dyDescent="0.25">
      <c r="C795" s="118"/>
      <c r="D795" s="126"/>
      <c r="E795" s="115"/>
      <c r="F795" s="115"/>
      <c r="G795" s="118"/>
      <c r="H795" s="127"/>
      <c r="I795" s="127"/>
      <c r="J795" s="127"/>
      <c r="K795" s="127"/>
      <c r="L795" s="127"/>
      <c r="M795" s="127"/>
      <c r="N795" s="127"/>
      <c r="O795" s="127"/>
      <c r="P795" s="127"/>
      <c r="Q795" s="109"/>
      <c r="R795" s="127"/>
      <c r="S795" s="127"/>
      <c r="U795" s="15" t="str">
        <f t="shared" si="158"/>
        <v/>
      </c>
      <c r="V795" t="str">
        <f t="shared" si="152"/>
        <v/>
      </c>
      <c r="W795" t="str">
        <f t="shared" si="153"/>
        <v/>
      </c>
      <c r="X795" t="str">
        <f t="shared" si="154"/>
        <v/>
      </c>
      <c r="Y795" t="str">
        <f t="shared" si="155"/>
        <v/>
      </c>
      <c r="Z795" t="str">
        <f t="shared" si="156"/>
        <v/>
      </c>
      <c r="AA795" t="str">
        <f t="shared" si="157"/>
        <v/>
      </c>
      <c r="AB795">
        <v>788</v>
      </c>
      <c r="AC795" t="str">
        <f>IF(ISERROR(IF(U795="","",IF(OR(U795=Cad_Inicial!$D$8,X795=Cad_Inicial!$D$8),Cad_Inicial!$D$8+AB795*1000,0))),"",IF(U795="","",IF(OR(U795=Cad_Inicial!$D$8,X795=Cad_Inicial!$D$8),Cad_Inicial!$D$8+AB795*1000,0)))</f>
        <v/>
      </c>
      <c r="AK795" s="50" t="e">
        <f t="shared" si="159"/>
        <v>#VALUE!</v>
      </c>
      <c r="AL795" s="50" t="e">
        <f t="shared" si="160"/>
        <v>#VALUE!</v>
      </c>
      <c r="AM795">
        <f t="shared" si="149"/>
        <v>0</v>
      </c>
      <c r="AN795">
        <f t="shared" si="161"/>
        <v>0</v>
      </c>
      <c r="AO795">
        <f t="shared" si="161"/>
        <v>0</v>
      </c>
      <c r="AP795">
        <f t="shared" si="161"/>
        <v>0</v>
      </c>
      <c r="AQ795">
        <f t="shared" si="161"/>
        <v>0</v>
      </c>
      <c r="AR795">
        <f t="shared" si="161"/>
        <v>0</v>
      </c>
      <c r="AS795">
        <f t="shared" si="161"/>
        <v>0</v>
      </c>
      <c r="AT795">
        <f t="shared" si="161"/>
        <v>0</v>
      </c>
      <c r="AU795">
        <f t="shared" si="161"/>
        <v>0</v>
      </c>
      <c r="AV795">
        <f t="shared" si="161"/>
        <v>0</v>
      </c>
      <c r="AW795">
        <f t="shared" si="161"/>
        <v>0</v>
      </c>
      <c r="AX795">
        <f t="shared" si="161"/>
        <v>0</v>
      </c>
    </row>
    <row r="796" spans="3:50" ht="30" customHeight="1" thickTop="1" thickBot="1" x14ac:dyDescent="0.25">
      <c r="C796" s="118"/>
      <c r="D796" s="126"/>
      <c r="E796" s="115"/>
      <c r="F796" s="115"/>
      <c r="G796" s="118"/>
      <c r="H796" s="127"/>
      <c r="I796" s="127"/>
      <c r="J796" s="127"/>
      <c r="K796" s="127"/>
      <c r="L796" s="127"/>
      <c r="M796" s="127"/>
      <c r="N796" s="127"/>
      <c r="O796" s="127"/>
      <c r="P796" s="127"/>
      <c r="Q796" s="109"/>
      <c r="R796" s="127"/>
      <c r="S796" s="127"/>
      <c r="U796" s="15" t="str">
        <f t="shared" si="158"/>
        <v/>
      </c>
      <c r="V796" t="str">
        <f t="shared" si="152"/>
        <v/>
      </c>
      <c r="W796" t="str">
        <f t="shared" si="153"/>
        <v/>
      </c>
      <c r="X796" t="str">
        <f t="shared" si="154"/>
        <v/>
      </c>
      <c r="Y796" t="str">
        <f t="shared" si="155"/>
        <v/>
      </c>
      <c r="Z796" t="str">
        <f t="shared" si="156"/>
        <v/>
      </c>
      <c r="AA796" t="str">
        <f t="shared" si="157"/>
        <v/>
      </c>
      <c r="AB796">
        <v>789</v>
      </c>
      <c r="AC796" t="str">
        <f>IF(ISERROR(IF(U796="","",IF(OR(U796=Cad_Inicial!$D$8,X796=Cad_Inicial!$D$8),Cad_Inicial!$D$8+AB796*1000,0))),"",IF(U796="","",IF(OR(U796=Cad_Inicial!$D$8,X796=Cad_Inicial!$D$8),Cad_Inicial!$D$8+AB796*1000,0)))</f>
        <v/>
      </c>
      <c r="AK796" s="50" t="e">
        <f t="shared" si="159"/>
        <v>#VALUE!</v>
      </c>
      <c r="AL796" s="50" t="e">
        <f t="shared" si="160"/>
        <v>#VALUE!</v>
      </c>
      <c r="AM796">
        <f t="shared" si="149"/>
        <v>0</v>
      </c>
      <c r="AN796">
        <f t="shared" si="161"/>
        <v>0</v>
      </c>
      <c r="AO796">
        <f t="shared" si="161"/>
        <v>0</v>
      </c>
      <c r="AP796">
        <f t="shared" si="161"/>
        <v>0</v>
      </c>
      <c r="AQ796">
        <f t="shared" si="161"/>
        <v>0</v>
      </c>
      <c r="AR796">
        <f t="shared" si="161"/>
        <v>0</v>
      </c>
      <c r="AS796">
        <f t="shared" si="161"/>
        <v>0</v>
      </c>
      <c r="AT796">
        <f t="shared" si="161"/>
        <v>0</v>
      </c>
      <c r="AU796">
        <f t="shared" si="161"/>
        <v>0</v>
      </c>
      <c r="AV796">
        <f t="shared" si="161"/>
        <v>0</v>
      </c>
      <c r="AW796">
        <f t="shared" si="161"/>
        <v>0</v>
      </c>
      <c r="AX796">
        <f t="shared" si="161"/>
        <v>0</v>
      </c>
    </row>
    <row r="797" spans="3:50" ht="30" customHeight="1" thickTop="1" thickBot="1" x14ac:dyDescent="0.25">
      <c r="C797" s="118"/>
      <c r="D797" s="126"/>
      <c r="E797" s="115"/>
      <c r="F797" s="115"/>
      <c r="G797" s="118"/>
      <c r="H797" s="127"/>
      <c r="I797" s="127"/>
      <c r="J797" s="127"/>
      <c r="K797" s="127"/>
      <c r="L797" s="127"/>
      <c r="M797" s="127"/>
      <c r="N797" s="127"/>
      <c r="O797" s="127"/>
      <c r="P797" s="127"/>
      <c r="Q797" s="109"/>
      <c r="R797" s="127"/>
      <c r="S797" s="127"/>
      <c r="U797" s="15" t="str">
        <f t="shared" si="158"/>
        <v/>
      </c>
      <c r="V797" t="str">
        <f t="shared" si="152"/>
        <v/>
      </c>
      <c r="W797" t="str">
        <f t="shared" si="153"/>
        <v/>
      </c>
      <c r="X797" t="str">
        <f t="shared" si="154"/>
        <v/>
      </c>
      <c r="Y797" t="str">
        <f t="shared" si="155"/>
        <v/>
      </c>
      <c r="Z797" t="str">
        <f t="shared" si="156"/>
        <v/>
      </c>
      <c r="AA797" t="str">
        <f t="shared" si="157"/>
        <v/>
      </c>
      <c r="AB797">
        <v>790</v>
      </c>
      <c r="AC797" t="str">
        <f>IF(ISERROR(IF(U797="","",IF(OR(U797=Cad_Inicial!$D$8,X797=Cad_Inicial!$D$8),Cad_Inicial!$D$8+AB797*1000,0))),"",IF(U797="","",IF(OR(U797=Cad_Inicial!$D$8,X797=Cad_Inicial!$D$8),Cad_Inicial!$D$8+AB797*1000,0)))</f>
        <v/>
      </c>
      <c r="AK797" s="50" t="e">
        <f t="shared" si="159"/>
        <v>#VALUE!</v>
      </c>
      <c r="AL797" s="50" t="e">
        <f t="shared" si="160"/>
        <v>#VALUE!</v>
      </c>
      <c r="AM797">
        <f t="shared" si="149"/>
        <v>0</v>
      </c>
      <c r="AN797">
        <f t="shared" si="161"/>
        <v>0</v>
      </c>
      <c r="AO797">
        <f t="shared" si="161"/>
        <v>0</v>
      </c>
      <c r="AP797">
        <f t="shared" si="161"/>
        <v>0</v>
      </c>
      <c r="AQ797">
        <f t="shared" si="161"/>
        <v>0</v>
      </c>
      <c r="AR797">
        <f t="shared" si="161"/>
        <v>0</v>
      </c>
      <c r="AS797">
        <f t="shared" si="161"/>
        <v>0</v>
      </c>
      <c r="AT797">
        <f t="shared" si="161"/>
        <v>0</v>
      </c>
      <c r="AU797">
        <f t="shared" si="161"/>
        <v>0</v>
      </c>
      <c r="AV797">
        <f t="shared" si="161"/>
        <v>0</v>
      </c>
      <c r="AW797">
        <f t="shared" si="161"/>
        <v>0</v>
      </c>
      <c r="AX797">
        <f t="shared" si="161"/>
        <v>0</v>
      </c>
    </row>
    <row r="798" spans="3:50" ht="30" customHeight="1" thickTop="1" thickBot="1" x14ac:dyDescent="0.25">
      <c r="C798" s="118"/>
      <c r="D798" s="126"/>
      <c r="E798" s="115"/>
      <c r="F798" s="115"/>
      <c r="G798" s="118"/>
      <c r="H798" s="127"/>
      <c r="I798" s="127"/>
      <c r="J798" s="127"/>
      <c r="K798" s="127"/>
      <c r="L798" s="127"/>
      <c r="M798" s="127"/>
      <c r="N798" s="127"/>
      <c r="O798" s="127"/>
      <c r="P798" s="127"/>
      <c r="Q798" s="109"/>
      <c r="R798" s="127"/>
      <c r="S798" s="127"/>
      <c r="U798" s="15" t="str">
        <f t="shared" si="158"/>
        <v/>
      </c>
      <c r="V798" t="str">
        <f t="shared" si="152"/>
        <v/>
      </c>
      <c r="W798" t="str">
        <f t="shared" si="153"/>
        <v/>
      </c>
      <c r="X798" t="str">
        <f t="shared" si="154"/>
        <v/>
      </c>
      <c r="Y798" t="str">
        <f t="shared" si="155"/>
        <v/>
      </c>
      <c r="Z798" t="str">
        <f t="shared" si="156"/>
        <v/>
      </c>
      <c r="AA798" t="str">
        <f t="shared" si="157"/>
        <v/>
      </c>
      <c r="AB798">
        <v>791</v>
      </c>
      <c r="AC798" t="str">
        <f>IF(ISERROR(IF(U798="","",IF(OR(U798=Cad_Inicial!$D$8,X798=Cad_Inicial!$D$8),Cad_Inicial!$D$8+AB798*1000,0))),"",IF(U798="","",IF(OR(U798=Cad_Inicial!$D$8,X798=Cad_Inicial!$D$8),Cad_Inicial!$D$8+AB798*1000,0)))</f>
        <v/>
      </c>
      <c r="AK798" s="50" t="e">
        <f t="shared" si="159"/>
        <v>#VALUE!</v>
      </c>
      <c r="AL798" s="50" t="e">
        <f t="shared" si="160"/>
        <v>#VALUE!</v>
      </c>
      <c r="AM798">
        <f t="shared" si="149"/>
        <v>0</v>
      </c>
      <c r="AN798">
        <f t="shared" si="161"/>
        <v>0</v>
      </c>
      <c r="AO798">
        <f t="shared" si="161"/>
        <v>0</v>
      </c>
      <c r="AP798">
        <f t="shared" si="161"/>
        <v>0</v>
      </c>
      <c r="AQ798">
        <f t="shared" si="161"/>
        <v>0</v>
      </c>
      <c r="AR798">
        <f t="shared" si="161"/>
        <v>0</v>
      </c>
      <c r="AS798">
        <f t="shared" si="161"/>
        <v>0</v>
      </c>
      <c r="AT798">
        <f t="shared" si="161"/>
        <v>0</v>
      </c>
      <c r="AU798">
        <f t="shared" si="161"/>
        <v>0</v>
      </c>
      <c r="AV798">
        <f t="shared" si="161"/>
        <v>0</v>
      </c>
      <c r="AW798">
        <f t="shared" si="161"/>
        <v>0</v>
      </c>
      <c r="AX798">
        <f t="shared" si="161"/>
        <v>0</v>
      </c>
    </row>
    <row r="799" spans="3:50" ht="30" customHeight="1" thickTop="1" thickBot="1" x14ac:dyDescent="0.25">
      <c r="C799" s="118"/>
      <c r="D799" s="126"/>
      <c r="E799" s="115"/>
      <c r="F799" s="115"/>
      <c r="G799" s="118"/>
      <c r="H799" s="127"/>
      <c r="I799" s="127"/>
      <c r="J799" s="127"/>
      <c r="K799" s="127"/>
      <c r="L799" s="127"/>
      <c r="M799" s="127"/>
      <c r="N799" s="127"/>
      <c r="O799" s="127"/>
      <c r="P799" s="127"/>
      <c r="Q799" s="109"/>
      <c r="R799" s="127"/>
      <c r="S799" s="127"/>
      <c r="U799" s="15" t="str">
        <f t="shared" si="158"/>
        <v/>
      </c>
      <c r="V799" t="str">
        <f t="shared" si="152"/>
        <v/>
      </c>
      <c r="W799" t="str">
        <f t="shared" si="153"/>
        <v/>
      </c>
      <c r="X799" t="str">
        <f t="shared" si="154"/>
        <v/>
      </c>
      <c r="Y799" t="str">
        <f t="shared" si="155"/>
        <v/>
      </c>
      <c r="Z799" t="str">
        <f t="shared" si="156"/>
        <v/>
      </c>
      <c r="AA799" t="str">
        <f t="shared" si="157"/>
        <v/>
      </c>
      <c r="AB799">
        <v>792</v>
      </c>
      <c r="AC799" t="str">
        <f>IF(ISERROR(IF(U799="","",IF(OR(U799=Cad_Inicial!$D$8,X799=Cad_Inicial!$D$8),Cad_Inicial!$D$8+AB799*1000,0))),"",IF(U799="","",IF(OR(U799=Cad_Inicial!$D$8,X799=Cad_Inicial!$D$8),Cad_Inicial!$D$8+AB799*1000,0)))</f>
        <v/>
      </c>
      <c r="AK799" s="50" t="e">
        <f t="shared" si="159"/>
        <v>#VALUE!</v>
      </c>
      <c r="AL799" s="50" t="e">
        <f t="shared" si="160"/>
        <v>#VALUE!</v>
      </c>
      <c r="AM799">
        <f t="shared" si="149"/>
        <v>0</v>
      </c>
      <c r="AN799">
        <f t="shared" si="161"/>
        <v>0</v>
      </c>
      <c r="AO799">
        <f t="shared" si="161"/>
        <v>0</v>
      </c>
      <c r="AP799">
        <f t="shared" si="161"/>
        <v>0</v>
      </c>
      <c r="AQ799">
        <f t="shared" si="161"/>
        <v>0</v>
      </c>
      <c r="AR799">
        <f t="shared" si="161"/>
        <v>0</v>
      </c>
      <c r="AS799">
        <f t="shared" si="161"/>
        <v>0</v>
      </c>
      <c r="AT799">
        <f t="shared" si="161"/>
        <v>0</v>
      </c>
      <c r="AU799">
        <f t="shared" si="161"/>
        <v>0</v>
      </c>
      <c r="AV799">
        <f t="shared" si="161"/>
        <v>0</v>
      </c>
      <c r="AW799">
        <f t="shared" si="161"/>
        <v>0</v>
      </c>
      <c r="AX799">
        <f t="shared" si="161"/>
        <v>0</v>
      </c>
    </row>
    <row r="800" spans="3:50" ht="30" customHeight="1" thickTop="1" thickBot="1" x14ac:dyDescent="0.25">
      <c r="C800" s="118"/>
      <c r="D800" s="126"/>
      <c r="E800" s="115"/>
      <c r="F800" s="115"/>
      <c r="G800" s="118"/>
      <c r="H800" s="127"/>
      <c r="I800" s="127"/>
      <c r="J800" s="127"/>
      <c r="K800" s="127"/>
      <c r="L800" s="127"/>
      <c r="M800" s="127"/>
      <c r="N800" s="127"/>
      <c r="O800" s="127"/>
      <c r="P800" s="127"/>
      <c r="Q800" s="109"/>
      <c r="R800" s="127"/>
      <c r="S800" s="127"/>
      <c r="U800" s="15" t="str">
        <f t="shared" si="158"/>
        <v/>
      </c>
      <c r="V800" t="str">
        <f t="shared" si="152"/>
        <v/>
      </c>
      <c r="W800" t="str">
        <f t="shared" si="153"/>
        <v/>
      </c>
      <c r="X800" t="str">
        <f t="shared" si="154"/>
        <v/>
      </c>
      <c r="Y800" t="str">
        <f t="shared" si="155"/>
        <v/>
      </c>
      <c r="Z800" t="str">
        <f t="shared" si="156"/>
        <v/>
      </c>
      <c r="AA800" t="str">
        <f t="shared" si="157"/>
        <v/>
      </c>
      <c r="AB800">
        <v>793</v>
      </c>
      <c r="AC800" t="str">
        <f>IF(ISERROR(IF(U800="","",IF(OR(U800=Cad_Inicial!$D$8,X800=Cad_Inicial!$D$8),Cad_Inicial!$D$8+AB800*1000,0))),"",IF(U800="","",IF(OR(U800=Cad_Inicial!$D$8,X800=Cad_Inicial!$D$8),Cad_Inicial!$D$8+AB800*1000,0)))</f>
        <v/>
      </c>
      <c r="AK800" s="50" t="e">
        <f t="shared" si="159"/>
        <v>#VALUE!</v>
      </c>
      <c r="AL800" s="50" t="e">
        <f t="shared" si="160"/>
        <v>#VALUE!</v>
      </c>
      <c r="AM800">
        <f t="shared" ref="AM800:AX856" si="162">IFERROR(IF(AND($AK800&lt;=AM$5,$AL800&gt;=AM$5),1,0),0)</f>
        <v>0</v>
      </c>
      <c r="AN800">
        <f t="shared" si="161"/>
        <v>0</v>
      </c>
      <c r="AO800">
        <f t="shared" si="161"/>
        <v>0</v>
      </c>
      <c r="AP800">
        <f t="shared" si="161"/>
        <v>0</v>
      </c>
      <c r="AQ800">
        <f t="shared" si="161"/>
        <v>0</v>
      </c>
      <c r="AR800">
        <f t="shared" si="161"/>
        <v>0</v>
      </c>
      <c r="AS800">
        <f t="shared" si="161"/>
        <v>0</v>
      </c>
      <c r="AT800">
        <f t="shared" si="161"/>
        <v>0</v>
      </c>
      <c r="AU800">
        <f t="shared" si="161"/>
        <v>0</v>
      </c>
      <c r="AV800">
        <f t="shared" si="161"/>
        <v>0</v>
      </c>
      <c r="AW800">
        <f t="shared" si="161"/>
        <v>0</v>
      </c>
      <c r="AX800">
        <f t="shared" si="161"/>
        <v>0</v>
      </c>
    </row>
    <row r="801" spans="3:50" ht="30" customHeight="1" thickTop="1" thickBot="1" x14ac:dyDescent="0.25">
      <c r="C801" s="118"/>
      <c r="D801" s="126"/>
      <c r="E801" s="115"/>
      <c r="F801" s="115"/>
      <c r="G801" s="118"/>
      <c r="H801" s="127"/>
      <c r="I801" s="127"/>
      <c r="J801" s="127"/>
      <c r="K801" s="127"/>
      <c r="L801" s="127"/>
      <c r="M801" s="127"/>
      <c r="N801" s="127"/>
      <c r="O801" s="127"/>
      <c r="P801" s="127"/>
      <c r="Q801" s="109"/>
      <c r="R801" s="127"/>
      <c r="S801" s="127"/>
      <c r="U801" s="15" t="str">
        <f t="shared" si="158"/>
        <v/>
      </c>
      <c r="V801" t="str">
        <f t="shared" si="152"/>
        <v/>
      </c>
      <c r="W801" t="str">
        <f t="shared" si="153"/>
        <v/>
      </c>
      <c r="X801" t="str">
        <f t="shared" si="154"/>
        <v/>
      </c>
      <c r="Y801" t="str">
        <f t="shared" si="155"/>
        <v/>
      </c>
      <c r="Z801" t="str">
        <f t="shared" si="156"/>
        <v/>
      </c>
      <c r="AA801" t="str">
        <f t="shared" si="157"/>
        <v/>
      </c>
      <c r="AB801">
        <v>794</v>
      </c>
      <c r="AC801" t="str">
        <f>IF(ISERROR(IF(U801="","",IF(OR(U801=Cad_Inicial!$D$8,X801=Cad_Inicial!$D$8),Cad_Inicial!$D$8+AB801*1000,0))),"",IF(U801="","",IF(OR(U801=Cad_Inicial!$D$8,X801=Cad_Inicial!$D$8),Cad_Inicial!$D$8+AB801*1000,0)))</f>
        <v/>
      </c>
      <c r="AK801" s="50" t="e">
        <f t="shared" si="159"/>
        <v>#VALUE!</v>
      </c>
      <c r="AL801" s="50" t="e">
        <f t="shared" si="160"/>
        <v>#VALUE!</v>
      </c>
      <c r="AM801">
        <f t="shared" si="162"/>
        <v>0</v>
      </c>
      <c r="AN801">
        <f t="shared" si="161"/>
        <v>0</v>
      </c>
      <c r="AO801">
        <f t="shared" si="161"/>
        <v>0</v>
      </c>
      <c r="AP801">
        <f t="shared" si="161"/>
        <v>0</v>
      </c>
      <c r="AQ801">
        <f t="shared" si="161"/>
        <v>0</v>
      </c>
      <c r="AR801">
        <f t="shared" si="161"/>
        <v>0</v>
      </c>
      <c r="AS801">
        <f t="shared" si="161"/>
        <v>0</v>
      </c>
      <c r="AT801">
        <f t="shared" si="161"/>
        <v>0</v>
      </c>
      <c r="AU801">
        <f t="shared" si="161"/>
        <v>0</v>
      </c>
      <c r="AV801">
        <f t="shared" si="161"/>
        <v>0</v>
      </c>
      <c r="AW801">
        <f t="shared" si="161"/>
        <v>0</v>
      </c>
      <c r="AX801">
        <f t="shared" si="161"/>
        <v>0</v>
      </c>
    </row>
    <row r="802" spans="3:50" ht="30" customHeight="1" thickTop="1" thickBot="1" x14ac:dyDescent="0.25">
      <c r="C802" s="118"/>
      <c r="D802" s="126"/>
      <c r="E802" s="115"/>
      <c r="F802" s="115"/>
      <c r="G802" s="118"/>
      <c r="H802" s="127"/>
      <c r="I802" s="127"/>
      <c r="J802" s="127"/>
      <c r="K802" s="127"/>
      <c r="L802" s="127"/>
      <c r="M802" s="127"/>
      <c r="N802" s="127"/>
      <c r="O802" s="127"/>
      <c r="P802" s="127"/>
      <c r="Q802" s="109"/>
      <c r="R802" s="127"/>
      <c r="S802" s="127"/>
      <c r="U802" s="15" t="str">
        <f t="shared" si="158"/>
        <v/>
      </c>
      <c r="V802" t="str">
        <f t="shared" si="152"/>
        <v/>
      </c>
      <c r="W802" t="str">
        <f t="shared" si="153"/>
        <v/>
      </c>
      <c r="X802" t="str">
        <f t="shared" si="154"/>
        <v/>
      </c>
      <c r="Y802" t="str">
        <f t="shared" si="155"/>
        <v/>
      </c>
      <c r="Z802" t="str">
        <f t="shared" si="156"/>
        <v/>
      </c>
      <c r="AA802" t="str">
        <f t="shared" si="157"/>
        <v/>
      </c>
      <c r="AB802">
        <v>795</v>
      </c>
      <c r="AC802" t="str">
        <f>IF(ISERROR(IF(U802="","",IF(OR(U802=Cad_Inicial!$D$8,X802=Cad_Inicial!$D$8),Cad_Inicial!$D$8+AB802*1000,0))),"",IF(U802="","",IF(OR(U802=Cad_Inicial!$D$8,X802=Cad_Inicial!$D$8),Cad_Inicial!$D$8+AB802*1000,0)))</f>
        <v/>
      </c>
      <c r="AK802" s="50" t="e">
        <f t="shared" si="159"/>
        <v>#VALUE!</v>
      </c>
      <c r="AL802" s="50" t="e">
        <f t="shared" si="160"/>
        <v>#VALUE!</v>
      </c>
      <c r="AM802">
        <f t="shared" si="162"/>
        <v>0</v>
      </c>
      <c r="AN802">
        <f t="shared" si="161"/>
        <v>0</v>
      </c>
      <c r="AO802">
        <f t="shared" si="161"/>
        <v>0</v>
      </c>
      <c r="AP802">
        <f t="shared" si="161"/>
        <v>0</v>
      </c>
      <c r="AQ802">
        <f t="shared" si="161"/>
        <v>0</v>
      </c>
      <c r="AR802">
        <f t="shared" si="161"/>
        <v>0</v>
      </c>
      <c r="AS802">
        <f t="shared" si="161"/>
        <v>0</v>
      </c>
      <c r="AT802">
        <f t="shared" si="161"/>
        <v>0</v>
      </c>
      <c r="AU802">
        <f t="shared" si="161"/>
        <v>0</v>
      </c>
      <c r="AV802">
        <f t="shared" si="161"/>
        <v>0</v>
      </c>
      <c r="AW802">
        <f t="shared" si="161"/>
        <v>0</v>
      </c>
      <c r="AX802">
        <f t="shared" si="161"/>
        <v>0</v>
      </c>
    </row>
    <row r="803" spans="3:50" ht="30" customHeight="1" thickTop="1" thickBot="1" x14ac:dyDescent="0.25">
      <c r="C803" s="118"/>
      <c r="D803" s="126"/>
      <c r="E803" s="115"/>
      <c r="F803" s="115"/>
      <c r="G803" s="118"/>
      <c r="H803" s="127"/>
      <c r="I803" s="127"/>
      <c r="J803" s="127"/>
      <c r="K803" s="127"/>
      <c r="L803" s="127"/>
      <c r="M803" s="127"/>
      <c r="N803" s="127"/>
      <c r="O803" s="127"/>
      <c r="P803" s="127"/>
      <c r="Q803" s="109"/>
      <c r="R803" s="127"/>
      <c r="S803" s="127"/>
      <c r="U803" s="15" t="str">
        <f t="shared" si="158"/>
        <v/>
      </c>
      <c r="V803" t="str">
        <f t="shared" si="152"/>
        <v/>
      </c>
      <c r="W803" t="str">
        <f t="shared" si="153"/>
        <v/>
      </c>
      <c r="X803" t="str">
        <f t="shared" si="154"/>
        <v/>
      </c>
      <c r="Y803" t="str">
        <f t="shared" si="155"/>
        <v/>
      </c>
      <c r="Z803" t="str">
        <f t="shared" si="156"/>
        <v/>
      </c>
      <c r="AA803" t="str">
        <f t="shared" si="157"/>
        <v/>
      </c>
      <c r="AB803">
        <v>796</v>
      </c>
      <c r="AC803" t="str">
        <f>IF(ISERROR(IF(U803="","",IF(OR(U803=Cad_Inicial!$D$8,X803=Cad_Inicial!$D$8),Cad_Inicial!$D$8+AB803*1000,0))),"",IF(U803="","",IF(OR(U803=Cad_Inicial!$D$8,X803=Cad_Inicial!$D$8),Cad_Inicial!$D$8+AB803*1000,0)))</f>
        <v/>
      </c>
      <c r="AK803" s="50" t="e">
        <f t="shared" si="159"/>
        <v>#VALUE!</v>
      </c>
      <c r="AL803" s="50" t="e">
        <f t="shared" si="160"/>
        <v>#VALUE!</v>
      </c>
      <c r="AM803">
        <f t="shared" si="162"/>
        <v>0</v>
      </c>
      <c r="AN803">
        <f t="shared" si="161"/>
        <v>0</v>
      </c>
      <c r="AO803">
        <f t="shared" si="161"/>
        <v>0</v>
      </c>
      <c r="AP803">
        <f t="shared" si="161"/>
        <v>0</v>
      </c>
      <c r="AQ803">
        <f t="shared" si="161"/>
        <v>0</v>
      </c>
      <c r="AR803">
        <f t="shared" si="161"/>
        <v>0</v>
      </c>
      <c r="AS803">
        <f t="shared" si="161"/>
        <v>0</v>
      </c>
      <c r="AT803">
        <f t="shared" si="161"/>
        <v>0</v>
      </c>
      <c r="AU803">
        <f t="shared" si="161"/>
        <v>0</v>
      </c>
      <c r="AV803">
        <f t="shared" si="161"/>
        <v>0</v>
      </c>
      <c r="AW803">
        <f t="shared" si="161"/>
        <v>0</v>
      </c>
      <c r="AX803">
        <f t="shared" si="161"/>
        <v>0</v>
      </c>
    </row>
    <row r="804" spans="3:50" ht="30" customHeight="1" thickTop="1" thickBot="1" x14ac:dyDescent="0.25">
      <c r="C804" s="118"/>
      <c r="D804" s="126"/>
      <c r="E804" s="115"/>
      <c r="F804" s="115"/>
      <c r="G804" s="118"/>
      <c r="H804" s="127"/>
      <c r="I804" s="127"/>
      <c r="J804" s="127"/>
      <c r="K804" s="127"/>
      <c r="L804" s="127"/>
      <c r="M804" s="127"/>
      <c r="N804" s="127"/>
      <c r="O804" s="127"/>
      <c r="P804" s="127"/>
      <c r="Q804" s="109"/>
      <c r="R804" s="127"/>
      <c r="S804" s="127"/>
      <c r="U804" s="15" t="str">
        <f t="shared" si="158"/>
        <v/>
      </c>
      <c r="V804" t="str">
        <f t="shared" si="152"/>
        <v/>
      </c>
      <c r="W804" t="str">
        <f t="shared" si="153"/>
        <v/>
      </c>
      <c r="X804" t="str">
        <f t="shared" si="154"/>
        <v/>
      </c>
      <c r="Y804" t="str">
        <f t="shared" si="155"/>
        <v/>
      </c>
      <c r="Z804" t="str">
        <f t="shared" si="156"/>
        <v/>
      </c>
      <c r="AA804" t="str">
        <f t="shared" si="157"/>
        <v/>
      </c>
      <c r="AB804">
        <v>797</v>
      </c>
      <c r="AC804" t="str">
        <f>IF(ISERROR(IF(U804="","",IF(OR(U804=Cad_Inicial!$D$8,X804=Cad_Inicial!$D$8),Cad_Inicial!$D$8+AB804*1000,0))),"",IF(U804="","",IF(OR(U804=Cad_Inicial!$D$8,X804=Cad_Inicial!$D$8),Cad_Inicial!$D$8+AB804*1000,0)))</f>
        <v/>
      </c>
      <c r="AK804" s="50" t="e">
        <f t="shared" si="159"/>
        <v>#VALUE!</v>
      </c>
      <c r="AL804" s="50" t="e">
        <f t="shared" si="160"/>
        <v>#VALUE!</v>
      </c>
      <c r="AM804">
        <f t="shared" si="162"/>
        <v>0</v>
      </c>
      <c r="AN804">
        <f t="shared" si="161"/>
        <v>0</v>
      </c>
      <c r="AO804">
        <f t="shared" si="161"/>
        <v>0</v>
      </c>
      <c r="AP804">
        <f t="shared" si="161"/>
        <v>0</v>
      </c>
      <c r="AQ804">
        <f t="shared" si="161"/>
        <v>0</v>
      </c>
      <c r="AR804">
        <f t="shared" si="161"/>
        <v>0</v>
      </c>
      <c r="AS804">
        <f t="shared" si="161"/>
        <v>0</v>
      </c>
      <c r="AT804">
        <f t="shared" si="161"/>
        <v>0</v>
      </c>
      <c r="AU804">
        <f t="shared" si="161"/>
        <v>0</v>
      </c>
      <c r="AV804">
        <f t="shared" si="161"/>
        <v>0</v>
      </c>
      <c r="AW804">
        <f t="shared" si="161"/>
        <v>0</v>
      </c>
      <c r="AX804">
        <f t="shared" si="161"/>
        <v>0</v>
      </c>
    </row>
    <row r="805" spans="3:50" ht="30" customHeight="1" thickTop="1" thickBot="1" x14ac:dyDescent="0.25">
      <c r="C805" s="118"/>
      <c r="D805" s="126"/>
      <c r="E805" s="115"/>
      <c r="F805" s="115"/>
      <c r="G805" s="118"/>
      <c r="H805" s="127"/>
      <c r="I805" s="127"/>
      <c r="J805" s="127"/>
      <c r="K805" s="127"/>
      <c r="L805" s="127"/>
      <c r="M805" s="127"/>
      <c r="N805" s="127"/>
      <c r="O805" s="127"/>
      <c r="P805" s="127"/>
      <c r="Q805" s="109"/>
      <c r="R805" s="127"/>
      <c r="S805" s="127"/>
      <c r="U805" s="15" t="str">
        <f t="shared" si="158"/>
        <v/>
      </c>
      <c r="V805" t="str">
        <f t="shared" si="152"/>
        <v/>
      </c>
      <c r="W805" t="str">
        <f t="shared" si="153"/>
        <v/>
      </c>
      <c r="X805" t="str">
        <f t="shared" si="154"/>
        <v/>
      </c>
      <c r="Y805" t="str">
        <f t="shared" si="155"/>
        <v/>
      </c>
      <c r="Z805" t="str">
        <f t="shared" si="156"/>
        <v/>
      </c>
      <c r="AA805" t="str">
        <f t="shared" si="157"/>
        <v/>
      </c>
      <c r="AB805">
        <v>798</v>
      </c>
      <c r="AC805" t="str">
        <f>IF(ISERROR(IF(U805="","",IF(OR(U805=Cad_Inicial!$D$8,X805=Cad_Inicial!$D$8),Cad_Inicial!$D$8+AB805*1000,0))),"",IF(U805="","",IF(OR(U805=Cad_Inicial!$D$8,X805=Cad_Inicial!$D$8),Cad_Inicial!$D$8+AB805*1000,0)))</f>
        <v/>
      </c>
      <c r="AK805" s="50" t="e">
        <f t="shared" si="159"/>
        <v>#VALUE!</v>
      </c>
      <c r="AL805" s="50" t="e">
        <f t="shared" si="160"/>
        <v>#VALUE!</v>
      </c>
      <c r="AM805">
        <f t="shared" si="162"/>
        <v>0</v>
      </c>
      <c r="AN805">
        <f t="shared" si="161"/>
        <v>0</v>
      </c>
      <c r="AO805">
        <f t="shared" si="161"/>
        <v>0</v>
      </c>
      <c r="AP805">
        <f t="shared" si="161"/>
        <v>0</v>
      </c>
      <c r="AQ805">
        <f t="shared" si="161"/>
        <v>0</v>
      </c>
      <c r="AR805">
        <f t="shared" si="161"/>
        <v>0</v>
      </c>
      <c r="AS805">
        <f t="shared" si="161"/>
        <v>0</v>
      </c>
      <c r="AT805">
        <f t="shared" si="161"/>
        <v>0</v>
      </c>
      <c r="AU805">
        <f t="shared" si="161"/>
        <v>0</v>
      </c>
      <c r="AV805">
        <f t="shared" si="161"/>
        <v>0</v>
      </c>
      <c r="AW805">
        <f t="shared" si="161"/>
        <v>0</v>
      </c>
      <c r="AX805">
        <f t="shared" si="161"/>
        <v>0</v>
      </c>
    </row>
    <row r="806" spans="3:50" ht="30" customHeight="1" thickTop="1" thickBot="1" x14ac:dyDescent="0.25">
      <c r="C806" s="118"/>
      <c r="D806" s="126"/>
      <c r="E806" s="115"/>
      <c r="F806" s="115"/>
      <c r="G806" s="118"/>
      <c r="H806" s="127"/>
      <c r="I806" s="127"/>
      <c r="J806" s="127"/>
      <c r="K806" s="127"/>
      <c r="L806" s="127"/>
      <c r="M806" s="127"/>
      <c r="N806" s="127"/>
      <c r="O806" s="127"/>
      <c r="P806" s="127"/>
      <c r="Q806" s="109"/>
      <c r="R806" s="127"/>
      <c r="S806" s="127"/>
      <c r="U806" s="15" t="str">
        <f t="shared" si="158"/>
        <v/>
      </c>
      <c r="V806" t="str">
        <f t="shared" si="152"/>
        <v/>
      </c>
      <c r="W806" t="str">
        <f t="shared" si="153"/>
        <v/>
      </c>
      <c r="X806" t="str">
        <f t="shared" si="154"/>
        <v/>
      </c>
      <c r="Y806" t="str">
        <f t="shared" si="155"/>
        <v/>
      </c>
      <c r="Z806" t="str">
        <f t="shared" si="156"/>
        <v/>
      </c>
      <c r="AA806" t="str">
        <f t="shared" si="157"/>
        <v/>
      </c>
      <c r="AB806">
        <v>799</v>
      </c>
      <c r="AC806" t="str">
        <f>IF(ISERROR(IF(U806="","",IF(OR(U806=Cad_Inicial!$D$8,X806=Cad_Inicial!$D$8),Cad_Inicial!$D$8+AB806*1000,0))),"",IF(U806="","",IF(OR(U806=Cad_Inicial!$D$8,X806=Cad_Inicial!$D$8),Cad_Inicial!$D$8+AB806*1000,0)))</f>
        <v/>
      </c>
      <c r="AK806" s="50" t="e">
        <f t="shared" si="159"/>
        <v>#VALUE!</v>
      </c>
      <c r="AL806" s="50" t="e">
        <f t="shared" si="160"/>
        <v>#VALUE!</v>
      </c>
      <c r="AM806">
        <f t="shared" si="162"/>
        <v>0</v>
      </c>
      <c r="AN806">
        <f t="shared" si="161"/>
        <v>0</v>
      </c>
      <c r="AO806">
        <f t="shared" si="161"/>
        <v>0</v>
      </c>
      <c r="AP806">
        <f t="shared" si="161"/>
        <v>0</v>
      </c>
      <c r="AQ806">
        <f t="shared" si="161"/>
        <v>0</v>
      </c>
      <c r="AR806">
        <f t="shared" si="161"/>
        <v>0</v>
      </c>
      <c r="AS806">
        <f t="shared" si="161"/>
        <v>0</v>
      </c>
      <c r="AT806">
        <f t="shared" si="161"/>
        <v>0</v>
      </c>
      <c r="AU806">
        <f t="shared" si="161"/>
        <v>0</v>
      </c>
      <c r="AV806">
        <f t="shared" si="161"/>
        <v>0</v>
      </c>
      <c r="AW806">
        <f t="shared" si="161"/>
        <v>0</v>
      </c>
      <c r="AX806">
        <f t="shared" si="161"/>
        <v>0</v>
      </c>
    </row>
    <row r="807" spans="3:50" ht="30" customHeight="1" thickTop="1" thickBot="1" x14ac:dyDescent="0.25">
      <c r="C807" s="118"/>
      <c r="D807" s="126"/>
      <c r="E807" s="115"/>
      <c r="F807" s="115"/>
      <c r="G807" s="118"/>
      <c r="H807" s="127"/>
      <c r="I807" s="127"/>
      <c r="J807" s="127"/>
      <c r="K807" s="127"/>
      <c r="L807" s="127"/>
      <c r="M807" s="127"/>
      <c r="N807" s="127"/>
      <c r="O807" s="127"/>
      <c r="P807" s="127"/>
      <c r="Q807" s="109"/>
      <c r="R807" s="127"/>
      <c r="S807" s="127"/>
      <c r="U807" s="15" t="str">
        <f t="shared" si="158"/>
        <v/>
      </c>
      <c r="V807" t="str">
        <f t="shared" si="152"/>
        <v/>
      </c>
      <c r="W807" t="str">
        <f t="shared" si="153"/>
        <v/>
      </c>
      <c r="X807" t="str">
        <f t="shared" si="154"/>
        <v/>
      </c>
      <c r="Y807" t="str">
        <f t="shared" si="155"/>
        <v/>
      </c>
      <c r="Z807" t="str">
        <f t="shared" si="156"/>
        <v/>
      </c>
      <c r="AA807" t="str">
        <f t="shared" si="157"/>
        <v/>
      </c>
      <c r="AB807">
        <v>800</v>
      </c>
      <c r="AC807" t="str">
        <f>IF(ISERROR(IF(U807="","",IF(OR(U807=Cad_Inicial!$D$8,X807=Cad_Inicial!$D$8),Cad_Inicial!$D$8+AB807*1000,0))),"",IF(U807="","",IF(OR(U807=Cad_Inicial!$D$8,X807=Cad_Inicial!$D$8),Cad_Inicial!$D$8+AB807*1000,0)))</f>
        <v/>
      </c>
      <c r="AK807" s="50" t="e">
        <f t="shared" si="159"/>
        <v>#VALUE!</v>
      </c>
      <c r="AL807" s="50" t="e">
        <f t="shared" si="160"/>
        <v>#VALUE!</v>
      </c>
      <c r="AM807">
        <f t="shared" si="162"/>
        <v>0</v>
      </c>
      <c r="AN807">
        <f t="shared" si="161"/>
        <v>0</v>
      </c>
      <c r="AO807">
        <f t="shared" si="161"/>
        <v>0</v>
      </c>
      <c r="AP807">
        <f t="shared" si="161"/>
        <v>0</v>
      </c>
      <c r="AQ807">
        <f t="shared" si="161"/>
        <v>0</v>
      </c>
      <c r="AR807">
        <f t="shared" si="161"/>
        <v>0</v>
      </c>
      <c r="AS807">
        <f t="shared" si="161"/>
        <v>0</v>
      </c>
      <c r="AT807">
        <f t="shared" si="161"/>
        <v>0</v>
      </c>
      <c r="AU807">
        <f t="shared" si="161"/>
        <v>0</v>
      </c>
      <c r="AV807">
        <f t="shared" si="161"/>
        <v>0</v>
      </c>
      <c r="AW807">
        <f t="shared" si="161"/>
        <v>0</v>
      </c>
      <c r="AX807">
        <f t="shared" si="161"/>
        <v>0</v>
      </c>
    </row>
    <row r="808" spans="3:50" ht="30" customHeight="1" thickTop="1" thickBot="1" x14ac:dyDescent="0.25">
      <c r="C808" s="118"/>
      <c r="D808" s="126"/>
      <c r="E808" s="115"/>
      <c r="F808" s="115"/>
      <c r="G808" s="118"/>
      <c r="H808" s="127"/>
      <c r="I808" s="127"/>
      <c r="J808" s="127"/>
      <c r="K808" s="127"/>
      <c r="L808" s="127"/>
      <c r="M808" s="127"/>
      <c r="N808" s="127"/>
      <c r="O808" s="127"/>
      <c r="P808" s="127"/>
      <c r="Q808" s="109"/>
      <c r="R808" s="127"/>
      <c r="S808" s="127"/>
      <c r="U808" s="15" t="str">
        <f t="shared" si="158"/>
        <v/>
      </c>
      <c r="V808" t="str">
        <f t="shared" si="152"/>
        <v/>
      </c>
      <c r="W808" t="str">
        <f t="shared" si="153"/>
        <v/>
      </c>
      <c r="X808" t="str">
        <f t="shared" si="154"/>
        <v/>
      </c>
      <c r="Y808" t="str">
        <f t="shared" si="155"/>
        <v/>
      </c>
      <c r="Z808" t="str">
        <f t="shared" si="156"/>
        <v/>
      </c>
      <c r="AA808" t="str">
        <f t="shared" si="157"/>
        <v/>
      </c>
      <c r="AB808">
        <v>801</v>
      </c>
      <c r="AC808" t="str">
        <f>IF(ISERROR(IF(U808="","",IF(OR(U808=Cad_Inicial!$D$8,X808=Cad_Inicial!$D$8),Cad_Inicial!$D$8+AB808*1000,0))),"",IF(U808="","",IF(OR(U808=Cad_Inicial!$D$8,X808=Cad_Inicial!$D$8),Cad_Inicial!$D$8+AB808*1000,0)))</f>
        <v/>
      </c>
      <c r="AK808" s="50" t="e">
        <f t="shared" si="159"/>
        <v>#VALUE!</v>
      </c>
      <c r="AL808" s="50" t="e">
        <f t="shared" si="160"/>
        <v>#VALUE!</v>
      </c>
      <c r="AM808">
        <f t="shared" si="162"/>
        <v>0</v>
      </c>
      <c r="AN808">
        <f t="shared" si="161"/>
        <v>0</v>
      </c>
      <c r="AO808">
        <f t="shared" si="161"/>
        <v>0</v>
      </c>
      <c r="AP808">
        <f t="shared" si="161"/>
        <v>0</v>
      </c>
      <c r="AQ808">
        <f t="shared" si="161"/>
        <v>0</v>
      </c>
      <c r="AR808">
        <f t="shared" si="161"/>
        <v>0</v>
      </c>
      <c r="AS808">
        <f t="shared" si="161"/>
        <v>0</v>
      </c>
      <c r="AT808">
        <f t="shared" si="161"/>
        <v>0</v>
      </c>
      <c r="AU808">
        <f t="shared" si="161"/>
        <v>0</v>
      </c>
      <c r="AV808">
        <f t="shared" si="161"/>
        <v>0</v>
      </c>
      <c r="AW808">
        <f t="shared" si="161"/>
        <v>0</v>
      </c>
      <c r="AX808">
        <f t="shared" si="161"/>
        <v>0</v>
      </c>
    </row>
    <row r="809" spans="3:50" ht="30" customHeight="1" thickTop="1" thickBot="1" x14ac:dyDescent="0.25">
      <c r="C809" s="118"/>
      <c r="D809" s="126"/>
      <c r="E809" s="115"/>
      <c r="F809" s="115"/>
      <c r="G809" s="118"/>
      <c r="H809" s="127"/>
      <c r="I809" s="127"/>
      <c r="J809" s="127"/>
      <c r="K809" s="127"/>
      <c r="L809" s="127"/>
      <c r="M809" s="127"/>
      <c r="N809" s="127"/>
      <c r="O809" s="127"/>
      <c r="P809" s="127"/>
      <c r="Q809" s="109"/>
      <c r="R809" s="127"/>
      <c r="S809" s="127"/>
      <c r="U809" s="15" t="str">
        <f t="shared" si="158"/>
        <v/>
      </c>
      <c r="V809" t="str">
        <f t="shared" si="152"/>
        <v/>
      </c>
      <c r="W809" t="str">
        <f t="shared" si="153"/>
        <v/>
      </c>
      <c r="X809" t="str">
        <f t="shared" si="154"/>
        <v/>
      </c>
      <c r="Y809" t="str">
        <f t="shared" si="155"/>
        <v/>
      </c>
      <c r="Z809" t="str">
        <f t="shared" si="156"/>
        <v/>
      </c>
      <c r="AA809" t="str">
        <f t="shared" si="157"/>
        <v/>
      </c>
      <c r="AB809">
        <v>802</v>
      </c>
      <c r="AC809" t="str">
        <f>IF(ISERROR(IF(U809="","",IF(OR(U809=Cad_Inicial!$D$8,X809=Cad_Inicial!$D$8),Cad_Inicial!$D$8+AB809*1000,0))),"",IF(U809="","",IF(OR(U809=Cad_Inicial!$D$8,X809=Cad_Inicial!$D$8),Cad_Inicial!$D$8+AB809*1000,0)))</f>
        <v/>
      </c>
      <c r="AK809" s="50" t="e">
        <f t="shared" si="159"/>
        <v>#VALUE!</v>
      </c>
      <c r="AL809" s="50" t="e">
        <f t="shared" si="160"/>
        <v>#VALUE!</v>
      </c>
      <c r="AM809">
        <f t="shared" si="162"/>
        <v>0</v>
      </c>
      <c r="AN809">
        <f t="shared" si="161"/>
        <v>0</v>
      </c>
      <c r="AO809">
        <f t="shared" si="161"/>
        <v>0</v>
      </c>
      <c r="AP809">
        <f t="shared" si="161"/>
        <v>0</v>
      </c>
      <c r="AQ809">
        <f t="shared" si="161"/>
        <v>0</v>
      </c>
      <c r="AR809">
        <f t="shared" si="161"/>
        <v>0</v>
      </c>
      <c r="AS809">
        <f t="shared" si="161"/>
        <v>0</v>
      </c>
      <c r="AT809">
        <f t="shared" si="161"/>
        <v>0</v>
      </c>
      <c r="AU809">
        <f t="shared" si="161"/>
        <v>0</v>
      </c>
      <c r="AV809">
        <f t="shared" si="161"/>
        <v>0</v>
      </c>
      <c r="AW809">
        <f t="shared" si="161"/>
        <v>0</v>
      </c>
      <c r="AX809">
        <f t="shared" si="161"/>
        <v>0</v>
      </c>
    </row>
    <row r="810" spans="3:50" ht="30" customHeight="1" thickTop="1" thickBot="1" x14ac:dyDescent="0.25">
      <c r="C810" s="118"/>
      <c r="D810" s="126"/>
      <c r="E810" s="115"/>
      <c r="F810" s="115"/>
      <c r="G810" s="118"/>
      <c r="H810" s="127"/>
      <c r="I810" s="127"/>
      <c r="J810" s="127"/>
      <c r="K810" s="127"/>
      <c r="L810" s="127"/>
      <c r="M810" s="127"/>
      <c r="N810" s="127"/>
      <c r="O810" s="127"/>
      <c r="P810" s="127"/>
      <c r="Q810" s="109"/>
      <c r="R810" s="127"/>
      <c r="S810" s="127"/>
      <c r="U810" s="15" t="str">
        <f t="shared" si="158"/>
        <v/>
      </c>
      <c r="V810" t="str">
        <f t="shared" si="152"/>
        <v/>
      </c>
      <c r="W810" t="str">
        <f t="shared" si="153"/>
        <v/>
      </c>
      <c r="X810" t="str">
        <f t="shared" si="154"/>
        <v/>
      </c>
      <c r="Y810" t="str">
        <f t="shared" si="155"/>
        <v/>
      </c>
      <c r="Z810" t="str">
        <f t="shared" si="156"/>
        <v/>
      </c>
      <c r="AA810" t="str">
        <f t="shared" si="157"/>
        <v/>
      </c>
      <c r="AB810">
        <v>803</v>
      </c>
      <c r="AC810" t="str">
        <f>IF(ISERROR(IF(U810="","",IF(OR(U810=Cad_Inicial!$D$8,X810=Cad_Inicial!$D$8),Cad_Inicial!$D$8+AB810*1000,0))),"",IF(U810="","",IF(OR(U810=Cad_Inicial!$D$8,X810=Cad_Inicial!$D$8),Cad_Inicial!$D$8+AB810*1000,0)))</f>
        <v/>
      </c>
      <c r="AK810" s="50" t="e">
        <f t="shared" si="159"/>
        <v>#VALUE!</v>
      </c>
      <c r="AL810" s="50" t="e">
        <f t="shared" si="160"/>
        <v>#VALUE!</v>
      </c>
      <c r="AM810">
        <f t="shared" si="162"/>
        <v>0</v>
      </c>
      <c r="AN810">
        <f t="shared" si="161"/>
        <v>0</v>
      </c>
      <c r="AO810">
        <f t="shared" si="161"/>
        <v>0</v>
      </c>
      <c r="AP810">
        <f t="shared" si="161"/>
        <v>0</v>
      </c>
      <c r="AQ810">
        <f t="shared" si="161"/>
        <v>0</v>
      </c>
      <c r="AR810">
        <f t="shared" si="161"/>
        <v>0</v>
      </c>
      <c r="AS810">
        <f t="shared" si="161"/>
        <v>0</v>
      </c>
      <c r="AT810">
        <f t="shared" si="161"/>
        <v>0</v>
      </c>
      <c r="AU810">
        <f t="shared" si="161"/>
        <v>0</v>
      </c>
      <c r="AV810">
        <f t="shared" si="161"/>
        <v>0</v>
      </c>
      <c r="AW810">
        <f t="shared" si="161"/>
        <v>0</v>
      </c>
      <c r="AX810">
        <f t="shared" si="161"/>
        <v>0</v>
      </c>
    </row>
    <row r="811" spans="3:50" ht="30" customHeight="1" thickTop="1" thickBot="1" x14ac:dyDescent="0.25">
      <c r="C811" s="118"/>
      <c r="D811" s="126"/>
      <c r="E811" s="115"/>
      <c r="F811" s="115"/>
      <c r="G811" s="118"/>
      <c r="H811" s="127"/>
      <c r="I811" s="127"/>
      <c r="J811" s="127"/>
      <c r="K811" s="127"/>
      <c r="L811" s="127"/>
      <c r="M811" s="127"/>
      <c r="N811" s="127"/>
      <c r="O811" s="127"/>
      <c r="P811" s="127"/>
      <c r="Q811" s="109"/>
      <c r="R811" s="127"/>
      <c r="S811" s="127"/>
      <c r="U811" s="15" t="str">
        <f t="shared" si="158"/>
        <v/>
      </c>
      <c r="V811" t="str">
        <f t="shared" si="152"/>
        <v/>
      </c>
      <c r="W811" t="str">
        <f t="shared" si="153"/>
        <v/>
      </c>
      <c r="X811" t="str">
        <f t="shared" si="154"/>
        <v/>
      </c>
      <c r="Y811" t="str">
        <f t="shared" si="155"/>
        <v/>
      </c>
      <c r="Z811" t="str">
        <f t="shared" si="156"/>
        <v/>
      </c>
      <c r="AA811" t="str">
        <f t="shared" si="157"/>
        <v/>
      </c>
      <c r="AB811">
        <v>804</v>
      </c>
      <c r="AC811" t="str">
        <f>IF(ISERROR(IF(U811="","",IF(OR(U811=Cad_Inicial!$D$8,X811=Cad_Inicial!$D$8),Cad_Inicial!$D$8+AB811*1000,0))),"",IF(U811="","",IF(OR(U811=Cad_Inicial!$D$8,X811=Cad_Inicial!$D$8),Cad_Inicial!$D$8+AB811*1000,0)))</f>
        <v/>
      </c>
      <c r="AK811" s="50" t="e">
        <f t="shared" si="159"/>
        <v>#VALUE!</v>
      </c>
      <c r="AL811" s="50" t="e">
        <f t="shared" si="160"/>
        <v>#VALUE!</v>
      </c>
      <c r="AM811">
        <f t="shared" si="162"/>
        <v>0</v>
      </c>
      <c r="AN811">
        <f t="shared" si="161"/>
        <v>0</v>
      </c>
      <c r="AO811">
        <f t="shared" si="161"/>
        <v>0</v>
      </c>
      <c r="AP811">
        <f t="shared" si="161"/>
        <v>0</v>
      </c>
      <c r="AQ811">
        <f t="shared" si="161"/>
        <v>0</v>
      </c>
      <c r="AR811">
        <f t="shared" si="161"/>
        <v>0</v>
      </c>
      <c r="AS811">
        <f t="shared" si="161"/>
        <v>0</v>
      </c>
      <c r="AT811">
        <f t="shared" si="161"/>
        <v>0</v>
      </c>
      <c r="AU811">
        <f t="shared" si="161"/>
        <v>0</v>
      </c>
      <c r="AV811">
        <f t="shared" si="161"/>
        <v>0</v>
      </c>
      <c r="AW811">
        <f t="shared" si="161"/>
        <v>0</v>
      </c>
      <c r="AX811">
        <f t="shared" si="161"/>
        <v>0</v>
      </c>
    </row>
    <row r="812" spans="3:50" ht="30" customHeight="1" thickTop="1" thickBot="1" x14ac:dyDescent="0.25">
      <c r="C812" s="118"/>
      <c r="D812" s="126"/>
      <c r="E812" s="115"/>
      <c r="F812" s="115"/>
      <c r="G812" s="118"/>
      <c r="H812" s="127"/>
      <c r="I812" s="127"/>
      <c r="J812" s="127"/>
      <c r="K812" s="127"/>
      <c r="L812" s="127"/>
      <c r="M812" s="127"/>
      <c r="N812" s="127"/>
      <c r="O812" s="127"/>
      <c r="P812" s="127"/>
      <c r="Q812" s="109"/>
      <c r="R812" s="127"/>
      <c r="S812" s="127"/>
      <c r="U812" s="15" t="str">
        <f t="shared" si="158"/>
        <v/>
      </c>
      <c r="V812" t="str">
        <f t="shared" si="152"/>
        <v/>
      </c>
      <c r="W812" t="str">
        <f t="shared" si="153"/>
        <v/>
      </c>
      <c r="X812" t="str">
        <f t="shared" si="154"/>
        <v/>
      </c>
      <c r="Y812" t="str">
        <f t="shared" si="155"/>
        <v/>
      </c>
      <c r="Z812" t="str">
        <f t="shared" si="156"/>
        <v/>
      </c>
      <c r="AA812" t="str">
        <f t="shared" si="157"/>
        <v/>
      </c>
      <c r="AB812">
        <v>805</v>
      </c>
      <c r="AC812" t="str">
        <f>IF(ISERROR(IF(U812="","",IF(OR(U812=Cad_Inicial!$D$8,X812=Cad_Inicial!$D$8),Cad_Inicial!$D$8+AB812*1000,0))),"",IF(U812="","",IF(OR(U812=Cad_Inicial!$D$8,X812=Cad_Inicial!$D$8),Cad_Inicial!$D$8+AB812*1000,0)))</f>
        <v/>
      </c>
      <c r="AK812" s="50" t="e">
        <f t="shared" si="159"/>
        <v>#VALUE!</v>
      </c>
      <c r="AL812" s="50" t="e">
        <f t="shared" si="160"/>
        <v>#VALUE!</v>
      </c>
      <c r="AM812">
        <f t="shared" si="162"/>
        <v>0</v>
      </c>
      <c r="AN812">
        <f t="shared" si="161"/>
        <v>0</v>
      </c>
      <c r="AO812">
        <f t="shared" si="161"/>
        <v>0</v>
      </c>
      <c r="AP812">
        <f t="shared" si="161"/>
        <v>0</v>
      </c>
      <c r="AQ812">
        <f t="shared" si="161"/>
        <v>0</v>
      </c>
      <c r="AR812">
        <f t="shared" si="161"/>
        <v>0</v>
      </c>
      <c r="AS812">
        <f t="shared" si="161"/>
        <v>0</v>
      </c>
      <c r="AT812">
        <f t="shared" si="161"/>
        <v>0</v>
      </c>
      <c r="AU812">
        <f t="shared" si="161"/>
        <v>0</v>
      </c>
      <c r="AV812">
        <f t="shared" si="161"/>
        <v>0</v>
      </c>
      <c r="AW812">
        <f t="shared" si="161"/>
        <v>0</v>
      </c>
      <c r="AX812">
        <f t="shared" si="161"/>
        <v>0</v>
      </c>
    </row>
    <row r="813" spans="3:50" ht="30" customHeight="1" thickTop="1" thickBot="1" x14ac:dyDescent="0.25">
      <c r="C813" s="118"/>
      <c r="D813" s="126"/>
      <c r="E813" s="115"/>
      <c r="F813" s="115"/>
      <c r="G813" s="118"/>
      <c r="H813" s="127"/>
      <c r="I813" s="127"/>
      <c r="J813" s="127"/>
      <c r="K813" s="127"/>
      <c r="L813" s="127"/>
      <c r="M813" s="127"/>
      <c r="N813" s="127"/>
      <c r="O813" s="127"/>
      <c r="P813" s="127"/>
      <c r="Q813" s="109"/>
      <c r="R813" s="127"/>
      <c r="S813" s="127"/>
      <c r="U813" s="15" t="str">
        <f t="shared" si="158"/>
        <v/>
      </c>
      <c r="V813" t="str">
        <f t="shared" si="152"/>
        <v/>
      </c>
      <c r="W813" t="str">
        <f t="shared" si="153"/>
        <v/>
      </c>
      <c r="X813" t="str">
        <f t="shared" si="154"/>
        <v/>
      </c>
      <c r="Y813" t="str">
        <f t="shared" si="155"/>
        <v/>
      </c>
      <c r="Z813" t="str">
        <f t="shared" si="156"/>
        <v/>
      </c>
      <c r="AA813" t="str">
        <f t="shared" si="157"/>
        <v/>
      </c>
      <c r="AB813">
        <v>806</v>
      </c>
      <c r="AC813" t="str">
        <f>IF(ISERROR(IF(U813="","",IF(OR(U813=Cad_Inicial!$D$8,X813=Cad_Inicial!$D$8),Cad_Inicial!$D$8+AB813*1000,0))),"",IF(U813="","",IF(OR(U813=Cad_Inicial!$D$8,X813=Cad_Inicial!$D$8),Cad_Inicial!$D$8+AB813*1000,0)))</f>
        <v/>
      </c>
      <c r="AK813" s="50" t="e">
        <f t="shared" si="159"/>
        <v>#VALUE!</v>
      </c>
      <c r="AL813" s="50" t="e">
        <f t="shared" si="160"/>
        <v>#VALUE!</v>
      </c>
      <c r="AM813">
        <f t="shared" si="162"/>
        <v>0</v>
      </c>
      <c r="AN813">
        <f t="shared" si="161"/>
        <v>0</v>
      </c>
      <c r="AO813">
        <f t="shared" si="161"/>
        <v>0</v>
      </c>
      <c r="AP813">
        <f t="shared" si="161"/>
        <v>0</v>
      </c>
      <c r="AQ813">
        <f t="shared" si="161"/>
        <v>0</v>
      </c>
      <c r="AR813">
        <f t="shared" si="161"/>
        <v>0</v>
      </c>
      <c r="AS813">
        <f t="shared" si="161"/>
        <v>0</v>
      </c>
      <c r="AT813">
        <f t="shared" si="161"/>
        <v>0</v>
      </c>
      <c r="AU813">
        <f t="shared" si="161"/>
        <v>0</v>
      </c>
      <c r="AV813">
        <f t="shared" si="161"/>
        <v>0</v>
      </c>
      <c r="AW813">
        <f t="shared" si="161"/>
        <v>0</v>
      </c>
      <c r="AX813">
        <f t="shared" si="161"/>
        <v>0</v>
      </c>
    </row>
    <row r="814" spans="3:50" ht="30" customHeight="1" thickTop="1" thickBot="1" x14ac:dyDescent="0.25">
      <c r="C814" s="118"/>
      <c r="D814" s="126"/>
      <c r="E814" s="115"/>
      <c r="F814" s="115"/>
      <c r="G814" s="118"/>
      <c r="H814" s="127"/>
      <c r="I814" s="127"/>
      <c r="J814" s="127"/>
      <c r="K814" s="127"/>
      <c r="L814" s="127"/>
      <c r="M814" s="127"/>
      <c r="N814" s="127"/>
      <c r="O814" s="127"/>
      <c r="P814" s="127"/>
      <c r="Q814" s="109"/>
      <c r="R814" s="127"/>
      <c r="S814" s="127"/>
      <c r="U814" s="15" t="str">
        <f t="shared" si="158"/>
        <v/>
      </c>
      <c r="V814" t="str">
        <f t="shared" si="152"/>
        <v/>
      </c>
      <c r="W814" t="str">
        <f t="shared" si="153"/>
        <v/>
      </c>
      <c r="X814" t="str">
        <f t="shared" si="154"/>
        <v/>
      </c>
      <c r="Y814" t="str">
        <f t="shared" si="155"/>
        <v/>
      </c>
      <c r="Z814" t="str">
        <f t="shared" si="156"/>
        <v/>
      </c>
      <c r="AA814" t="str">
        <f t="shared" si="157"/>
        <v/>
      </c>
      <c r="AB814">
        <v>807</v>
      </c>
      <c r="AC814" t="str">
        <f>IF(ISERROR(IF(U814="","",IF(OR(U814=Cad_Inicial!$D$8,X814=Cad_Inicial!$D$8),Cad_Inicial!$D$8+AB814*1000,0))),"",IF(U814="","",IF(OR(U814=Cad_Inicial!$D$8,X814=Cad_Inicial!$D$8),Cad_Inicial!$D$8+AB814*1000,0)))</f>
        <v/>
      </c>
      <c r="AK814" s="50" t="e">
        <f t="shared" si="159"/>
        <v>#VALUE!</v>
      </c>
      <c r="AL814" s="50" t="e">
        <f t="shared" si="160"/>
        <v>#VALUE!</v>
      </c>
      <c r="AM814">
        <f t="shared" si="162"/>
        <v>0</v>
      </c>
      <c r="AN814">
        <f t="shared" si="161"/>
        <v>0</v>
      </c>
      <c r="AO814">
        <f t="shared" si="161"/>
        <v>0</v>
      </c>
      <c r="AP814">
        <f t="shared" si="161"/>
        <v>0</v>
      </c>
      <c r="AQ814">
        <f t="shared" si="161"/>
        <v>0</v>
      </c>
      <c r="AR814">
        <f t="shared" si="161"/>
        <v>0</v>
      </c>
      <c r="AS814">
        <f t="shared" si="161"/>
        <v>0</v>
      </c>
      <c r="AT814">
        <f t="shared" si="161"/>
        <v>0</v>
      </c>
      <c r="AU814">
        <f t="shared" si="161"/>
        <v>0</v>
      </c>
      <c r="AV814">
        <f t="shared" si="161"/>
        <v>0</v>
      </c>
      <c r="AW814">
        <f t="shared" si="161"/>
        <v>0</v>
      </c>
      <c r="AX814">
        <f t="shared" si="161"/>
        <v>0</v>
      </c>
    </row>
    <row r="815" spans="3:50" ht="30" customHeight="1" thickTop="1" thickBot="1" x14ac:dyDescent="0.25">
      <c r="C815" s="118"/>
      <c r="D815" s="126"/>
      <c r="E815" s="115"/>
      <c r="F815" s="115"/>
      <c r="G815" s="118"/>
      <c r="H815" s="127"/>
      <c r="I815" s="127"/>
      <c r="J815" s="127"/>
      <c r="K815" s="127"/>
      <c r="L815" s="127"/>
      <c r="M815" s="127"/>
      <c r="N815" s="127"/>
      <c r="O815" s="127"/>
      <c r="P815" s="127"/>
      <c r="Q815" s="109"/>
      <c r="R815" s="127"/>
      <c r="S815" s="127"/>
      <c r="U815" s="15" t="str">
        <f t="shared" si="158"/>
        <v/>
      </c>
      <c r="V815" t="str">
        <f t="shared" si="152"/>
        <v/>
      </c>
      <c r="W815" t="str">
        <f t="shared" si="153"/>
        <v/>
      </c>
      <c r="X815" t="str">
        <f t="shared" si="154"/>
        <v/>
      </c>
      <c r="Y815" t="str">
        <f t="shared" si="155"/>
        <v/>
      </c>
      <c r="Z815" t="str">
        <f t="shared" si="156"/>
        <v/>
      </c>
      <c r="AA815" t="str">
        <f t="shared" si="157"/>
        <v/>
      </c>
      <c r="AB815">
        <v>808</v>
      </c>
      <c r="AC815" t="str">
        <f>IF(ISERROR(IF(U815="","",IF(OR(U815=Cad_Inicial!$D$8,X815=Cad_Inicial!$D$8),Cad_Inicial!$D$8+AB815*1000,0))),"",IF(U815="","",IF(OR(U815=Cad_Inicial!$D$8,X815=Cad_Inicial!$D$8),Cad_Inicial!$D$8+AB815*1000,0)))</f>
        <v/>
      </c>
      <c r="AK815" s="50" t="e">
        <f t="shared" si="159"/>
        <v>#VALUE!</v>
      </c>
      <c r="AL815" s="50" t="e">
        <f t="shared" si="160"/>
        <v>#VALUE!</v>
      </c>
      <c r="AM815">
        <f t="shared" si="162"/>
        <v>0</v>
      </c>
      <c r="AN815">
        <f t="shared" si="161"/>
        <v>0</v>
      </c>
      <c r="AO815">
        <f t="shared" si="161"/>
        <v>0</v>
      </c>
      <c r="AP815">
        <f t="shared" si="161"/>
        <v>0</v>
      </c>
      <c r="AQ815">
        <f t="shared" si="161"/>
        <v>0</v>
      </c>
      <c r="AR815">
        <f t="shared" si="161"/>
        <v>0</v>
      </c>
      <c r="AS815">
        <f t="shared" si="161"/>
        <v>0</v>
      </c>
      <c r="AT815">
        <f t="shared" si="161"/>
        <v>0</v>
      </c>
      <c r="AU815">
        <f t="shared" si="161"/>
        <v>0</v>
      </c>
      <c r="AV815">
        <f t="shared" si="161"/>
        <v>0</v>
      </c>
      <c r="AW815">
        <f t="shared" ref="AN815:AX838" si="163">IFERROR(IF(AND($AK815&lt;=AW$5,$AL815&gt;=AW$5),1,0),0)</f>
        <v>0</v>
      </c>
      <c r="AX815">
        <f t="shared" si="163"/>
        <v>0</v>
      </c>
    </row>
    <row r="816" spans="3:50" ht="30" customHeight="1" thickTop="1" thickBot="1" x14ac:dyDescent="0.25">
      <c r="C816" s="118"/>
      <c r="D816" s="126"/>
      <c r="E816" s="115"/>
      <c r="F816" s="115"/>
      <c r="G816" s="118"/>
      <c r="H816" s="127"/>
      <c r="I816" s="127"/>
      <c r="J816" s="127"/>
      <c r="K816" s="127"/>
      <c r="L816" s="127"/>
      <c r="M816" s="127"/>
      <c r="N816" s="127"/>
      <c r="O816" s="127"/>
      <c r="P816" s="127"/>
      <c r="Q816" s="109"/>
      <c r="R816" s="127"/>
      <c r="S816" s="127"/>
      <c r="U816" s="15" t="str">
        <f t="shared" si="158"/>
        <v/>
      </c>
      <c r="V816" t="str">
        <f t="shared" si="152"/>
        <v/>
      </c>
      <c r="W816" t="str">
        <f t="shared" si="153"/>
        <v/>
      </c>
      <c r="X816" t="str">
        <f t="shared" si="154"/>
        <v/>
      </c>
      <c r="Y816" t="str">
        <f t="shared" si="155"/>
        <v/>
      </c>
      <c r="Z816" t="str">
        <f t="shared" si="156"/>
        <v/>
      </c>
      <c r="AA816" t="str">
        <f t="shared" si="157"/>
        <v/>
      </c>
      <c r="AB816">
        <v>809</v>
      </c>
      <c r="AC816" t="str">
        <f>IF(ISERROR(IF(U816="","",IF(OR(U816=Cad_Inicial!$D$8,X816=Cad_Inicial!$D$8),Cad_Inicial!$D$8+AB816*1000,0))),"",IF(U816="","",IF(OR(U816=Cad_Inicial!$D$8,X816=Cad_Inicial!$D$8),Cad_Inicial!$D$8+AB816*1000,0)))</f>
        <v/>
      </c>
      <c r="AK816" s="50" t="e">
        <f t="shared" si="159"/>
        <v>#VALUE!</v>
      </c>
      <c r="AL816" s="50" t="e">
        <f t="shared" si="160"/>
        <v>#VALUE!</v>
      </c>
      <c r="AM816">
        <f t="shared" si="162"/>
        <v>0</v>
      </c>
      <c r="AN816">
        <f t="shared" si="163"/>
        <v>0</v>
      </c>
      <c r="AO816">
        <f t="shared" si="163"/>
        <v>0</v>
      </c>
      <c r="AP816">
        <f t="shared" si="163"/>
        <v>0</v>
      </c>
      <c r="AQ816">
        <f t="shared" si="163"/>
        <v>0</v>
      </c>
      <c r="AR816">
        <f t="shared" si="163"/>
        <v>0</v>
      </c>
      <c r="AS816">
        <f t="shared" si="163"/>
        <v>0</v>
      </c>
      <c r="AT816">
        <f t="shared" si="163"/>
        <v>0</v>
      </c>
      <c r="AU816">
        <f t="shared" si="163"/>
        <v>0</v>
      </c>
      <c r="AV816">
        <f t="shared" si="163"/>
        <v>0</v>
      </c>
      <c r="AW816">
        <f t="shared" si="163"/>
        <v>0</v>
      </c>
      <c r="AX816">
        <f t="shared" si="163"/>
        <v>0</v>
      </c>
    </row>
    <row r="817" spans="3:50" ht="30" customHeight="1" thickTop="1" thickBot="1" x14ac:dyDescent="0.25">
      <c r="C817" s="118"/>
      <c r="D817" s="126"/>
      <c r="E817" s="115"/>
      <c r="F817" s="115"/>
      <c r="G817" s="118"/>
      <c r="H817" s="127"/>
      <c r="I817" s="127"/>
      <c r="J817" s="127"/>
      <c r="K817" s="127"/>
      <c r="L817" s="127"/>
      <c r="M817" s="127"/>
      <c r="N817" s="127"/>
      <c r="O817" s="127"/>
      <c r="P817" s="127"/>
      <c r="Q817" s="109"/>
      <c r="R817" s="127"/>
      <c r="S817" s="127"/>
      <c r="U817" s="15" t="str">
        <f t="shared" si="158"/>
        <v/>
      </c>
      <c r="V817" t="str">
        <f t="shared" si="152"/>
        <v/>
      </c>
      <c r="W817" t="str">
        <f t="shared" si="153"/>
        <v/>
      </c>
      <c r="X817" t="str">
        <f t="shared" si="154"/>
        <v/>
      </c>
      <c r="Y817" t="str">
        <f t="shared" si="155"/>
        <v/>
      </c>
      <c r="Z817" t="str">
        <f t="shared" si="156"/>
        <v/>
      </c>
      <c r="AA817" t="str">
        <f t="shared" si="157"/>
        <v/>
      </c>
      <c r="AB817">
        <v>810</v>
      </c>
      <c r="AC817" t="str">
        <f>IF(ISERROR(IF(U817="","",IF(OR(U817=Cad_Inicial!$D$8,X817=Cad_Inicial!$D$8),Cad_Inicial!$D$8+AB817*1000,0))),"",IF(U817="","",IF(OR(U817=Cad_Inicial!$D$8,X817=Cad_Inicial!$D$8),Cad_Inicial!$D$8+AB817*1000,0)))</f>
        <v/>
      </c>
      <c r="AK817" s="50" t="e">
        <f t="shared" si="159"/>
        <v>#VALUE!</v>
      </c>
      <c r="AL817" s="50" t="e">
        <f t="shared" si="160"/>
        <v>#VALUE!</v>
      </c>
      <c r="AM817">
        <f t="shared" si="162"/>
        <v>0</v>
      </c>
      <c r="AN817">
        <f t="shared" si="163"/>
        <v>0</v>
      </c>
      <c r="AO817">
        <f t="shared" si="163"/>
        <v>0</v>
      </c>
      <c r="AP817">
        <f t="shared" si="163"/>
        <v>0</v>
      </c>
      <c r="AQ817">
        <f t="shared" si="163"/>
        <v>0</v>
      </c>
      <c r="AR817">
        <f t="shared" si="163"/>
        <v>0</v>
      </c>
      <c r="AS817">
        <f t="shared" si="163"/>
        <v>0</v>
      </c>
      <c r="AT817">
        <f t="shared" si="163"/>
        <v>0</v>
      </c>
      <c r="AU817">
        <f t="shared" si="163"/>
        <v>0</v>
      </c>
      <c r="AV817">
        <f t="shared" si="163"/>
        <v>0</v>
      </c>
      <c r="AW817">
        <f t="shared" si="163"/>
        <v>0</v>
      </c>
      <c r="AX817">
        <f t="shared" si="163"/>
        <v>0</v>
      </c>
    </row>
    <row r="818" spans="3:50" ht="30" customHeight="1" thickTop="1" thickBot="1" x14ac:dyDescent="0.25">
      <c r="C818" s="118"/>
      <c r="D818" s="126"/>
      <c r="E818" s="115"/>
      <c r="F818" s="115"/>
      <c r="G818" s="118"/>
      <c r="H818" s="127"/>
      <c r="I818" s="127"/>
      <c r="J818" s="127"/>
      <c r="K818" s="127"/>
      <c r="L818" s="127"/>
      <c r="M818" s="127"/>
      <c r="N818" s="127"/>
      <c r="O818" s="127"/>
      <c r="P818" s="127"/>
      <c r="Q818" s="109"/>
      <c r="R818" s="127"/>
      <c r="S818" s="127"/>
      <c r="U818" s="15" t="str">
        <f t="shared" si="158"/>
        <v/>
      </c>
      <c r="V818" t="str">
        <f t="shared" si="152"/>
        <v/>
      </c>
      <c r="W818" t="str">
        <f t="shared" si="153"/>
        <v/>
      </c>
      <c r="X818" t="str">
        <f t="shared" si="154"/>
        <v/>
      </c>
      <c r="Y818" t="str">
        <f t="shared" si="155"/>
        <v/>
      </c>
      <c r="Z818" t="str">
        <f t="shared" si="156"/>
        <v/>
      </c>
      <c r="AA818" t="str">
        <f t="shared" si="157"/>
        <v/>
      </c>
      <c r="AB818">
        <v>811</v>
      </c>
      <c r="AC818" t="str">
        <f>IF(ISERROR(IF(U818="","",IF(OR(U818=Cad_Inicial!$D$8,X818=Cad_Inicial!$D$8),Cad_Inicial!$D$8+AB818*1000,0))),"",IF(U818="","",IF(OR(U818=Cad_Inicial!$D$8,X818=Cad_Inicial!$D$8),Cad_Inicial!$D$8+AB818*1000,0)))</f>
        <v/>
      </c>
      <c r="AK818" s="50" t="e">
        <f t="shared" si="159"/>
        <v>#VALUE!</v>
      </c>
      <c r="AL818" s="50" t="e">
        <f t="shared" si="160"/>
        <v>#VALUE!</v>
      </c>
      <c r="AM818">
        <f t="shared" si="162"/>
        <v>0</v>
      </c>
      <c r="AN818">
        <f t="shared" si="163"/>
        <v>0</v>
      </c>
      <c r="AO818">
        <f t="shared" si="163"/>
        <v>0</v>
      </c>
      <c r="AP818">
        <f t="shared" si="163"/>
        <v>0</v>
      </c>
      <c r="AQ818">
        <f t="shared" si="163"/>
        <v>0</v>
      </c>
      <c r="AR818">
        <f t="shared" si="163"/>
        <v>0</v>
      </c>
      <c r="AS818">
        <f t="shared" si="163"/>
        <v>0</v>
      </c>
      <c r="AT818">
        <f t="shared" si="163"/>
        <v>0</v>
      </c>
      <c r="AU818">
        <f t="shared" si="163"/>
        <v>0</v>
      </c>
      <c r="AV818">
        <f t="shared" si="163"/>
        <v>0</v>
      </c>
      <c r="AW818">
        <f t="shared" si="163"/>
        <v>0</v>
      </c>
      <c r="AX818">
        <f t="shared" si="163"/>
        <v>0</v>
      </c>
    </row>
    <row r="819" spans="3:50" ht="30" customHeight="1" thickTop="1" thickBot="1" x14ac:dyDescent="0.25">
      <c r="C819" s="118"/>
      <c r="D819" s="126"/>
      <c r="E819" s="115"/>
      <c r="F819" s="115"/>
      <c r="G819" s="118"/>
      <c r="H819" s="127"/>
      <c r="I819" s="127"/>
      <c r="J819" s="127"/>
      <c r="K819" s="127"/>
      <c r="L819" s="127"/>
      <c r="M819" s="127"/>
      <c r="N819" s="127"/>
      <c r="O819" s="127"/>
      <c r="P819" s="127"/>
      <c r="Q819" s="109"/>
      <c r="R819" s="127"/>
      <c r="S819" s="127"/>
      <c r="U819" s="15" t="str">
        <f t="shared" si="158"/>
        <v/>
      </c>
      <c r="V819" t="str">
        <f t="shared" si="152"/>
        <v/>
      </c>
      <c r="W819" t="str">
        <f t="shared" si="153"/>
        <v/>
      </c>
      <c r="X819" t="str">
        <f t="shared" si="154"/>
        <v/>
      </c>
      <c r="Y819" t="str">
        <f t="shared" si="155"/>
        <v/>
      </c>
      <c r="Z819" t="str">
        <f t="shared" si="156"/>
        <v/>
      </c>
      <c r="AA819" t="str">
        <f t="shared" si="157"/>
        <v/>
      </c>
      <c r="AB819">
        <v>812</v>
      </c>
      <c r="AC819" t="str">
        <f>IF(ISERROR(IF(U819="","",IF(OR(U819=Cad_Inicial!$D$8,X819=Cad_Inicial!$D$8),Cad_Inicial!$D$8+AB819*1000,0))),"",IF(U819="","",IF(OR(U819=Cad_Inicial!$D$8,X819=Cad_Inicial!$D$8),Cad_Inicial!$D$8+AB819*1000,0)))</f>
        <v/>
      </c>
      <c r="AK819" s="50" t="e">
        <f t="shared" si="159"/>
        <v>#VALUE!</v>
      </c>
      <c r="AL819" s="50" t="e">
        <f t="shared" si="160"/>
        <v>#VALUE!</v>
      </c>
      <c r="AM819">
        <f t="shared" si="162"/>
        <v>0</v>
      </c>
      <c r="AN819">
        <f t="shared" si="163"/>
        <v>0</v>
      </c>
      <c r="AO819">
        <f t="shared" si="163"/>
        <v>0</v>
      </c>
      <c r="AP819">
        <f t="shared" si="163"/>
        <v>0</v>
      </c>
      <c r="AQ819">
        <f t="shared" si="163"/>
        <v>0</v>
      </c>
      <c r="AR819">
        <f t="shared" si="163"/>
        <v>0</v>
      </c>
      <c r="AS819">
        <f t="shared" si="163"/>
        <v>0</v>
      </c>
      <c r="AT819">
        <f t="shared" si="163"/>
        <v>0</v>
      </c>
      <c r="AU819">
        <f t="shared" si="163"/>
        <v>0</v>
      </c>
      <c r="AV819">
        <f t="shared" si="163"/>
        <v>0</v>
      </c>
      <c r="AW819">
        <f t="shared" si="163"/>
        <v>0</v>
      </c>
      <c r="AX819">
        <f t="shared" si="163"/>
        <v>0</v>
      </c>
    </row>
    <row r="820" spans="3:50" ht="30" customHeight="1" thickTop="1" thickBot="1" x14ac:dyDescent="0.25">
      <c r="C820" s="118"/>
      <c r="D820" s="126"/>
      <c r="E820" s="115"/>
      <c r="F820" s="115"/>
      <c r="G820" s="118"/>
      <c r="H820" s="127"/>
      <c r="I820" s="127"/>
      <c r="J820" s="127"/>
      <c r="K820" s="127"/>
      <c r="L820" s="127"/>
      <c r="M820" s="127"/>
      <c r="N820" s="127"/>
      <c r="O820" s="127"/>
      <c r="P820" s="127"/>
      <c r="Q820" s="109"/>
      <c r="R820" s="127"/>
      <c r="S820" s="127"/>
      <c r="U820" s="15" t="str">
        <f t="shared" si="158"/>
        <v/>
      </c>
      <c r="V820" t="str">
        <f t="shared" si="152"/>
        <v/>
      </c>
      <c r="W820" t="str">
        <f t="shared" si="153"/>
        <v/>
      </c>
      <c r="X820" t="str">
        <f t="shared" si="154"/>
        <v/>
      </c>
      <c r="Y820" t="str">
        <f t="shared" si="155"/>
        <v/>
      </c>
      <c r="Z820" t="str">
        <f t="shared" si="156"/>
        <v/>
      </c>
      <c r="AA820" t="str">
        <f t="shared" si="157"/>
        <v/>
      </c>
      <c r="AB820">
        <v>813</v>
      </c>
      <c r="AC820" t="str">
        <f>IF(ISERROR(IF(U820="","",IF(OR(U820=Cad_Inicial!$D$8,X820=Cad_Inicial!$D$8),Cad_Inicial!$D$8+AB820*1000,0))),"",IF(U820="","",IF(OR(U820=Cad_Inicial!$D$8,X820=Cad_Inicial!$D$8),Cad_Inicial!$D$8+AB820*1000,0)))</f>
        <v/>
      </c>
      <c r="AK820" s="50" t="e">
        <f t="shared" si="159"/>
        <v>#VALUE!</v>
      </c>
      <c r="AL820" s="50" t="e">
        <f t="shared" si="160"/>
        <v>#VALUE!</v>
      </c>
      <c r="AM820">
        <f t="shared" si="162"/>
        <v>0</v>
      </c>
      <c r="AN820">
        <f t="shared" si="163"/>
        <v>0</v>
      </c>
      <c r="AO820">
        <f t="shared" si="163"/>
        <v>0</v>
      </c>
      <c r="AP820">
        <f t="shared" si="163"/>
        <v>0</v>
      </c>
      <c r="AQ820">
        <f t="shared" si="163"/>
        <v>0</v>
      </c>
      <c r="AR820">
        <f t="shared" si="163"/>
        <v>0</v>
      </c>
      <c r="AS820">
        <f t="shared" si="163"/>
        <v>0</v>
      </c>
      <c r="AT820">
        <f t="shared" si="163"/>
        <v>0</v>
      </c>
      <c r="AU820">
        <f t="shared" si="163"/>
        <v>0</v>
      </c>
      <c r="AV820">
        <f t="shared" si="163"/>
        <v>0</v>
      </c>
      <c r="AW820">
        <f t="shared" si="163"/>
        <v>0</v>
      </c>
      <c r="AX820">
        <f t="shared" si="163"/>
        <v>0</v>
      </c>
    </row>
    <row r="821" spans="3:50" ht="30" customHeight="1" thickTop="1" thickBot="1" x14ac:dyDescent="0.25">
      <c r="C821" s="118"/>
      <c r="D821" s="126"/>
      <c r="E821" s="115"/>
      <c r="F821" s="115"/>
      <c r="G821" s="118"/>
      <c r="H821" s="127"/>
      <c r="I821" s="127"/>
      <c r="J821" s="127"/>
      <c r="K821" s="127"/>
      <c r="L821" s="127"/>
      <c r="M821" s="127"/>
      <c r="N821" s="127"/>
      <c r="O821" s="127"/>
      <c r="P821" s="127"/>
      <c r="Q821" s="109"/>
      <c r="R821" s="127"/>
      <c r="S821" s="127"/>
      <c r="U821" s="15" t="str">
        <f t="shared" si="158"/>
        <v/>
      </c>
      <c r="V821" t="str">
        <f t="shared" si="152"/>
        <v/>
      </c>
      <c r="W821" t="str">
        <f t="shared" si="153"/>
        <v/>
      </c>
      <c r="X821" t="str">
        <f t="shared" si="154"/>
        <v/>
      </c>
      <c r="Y821" t="str">
        <f t="shared" si="155"/>
        <v/>
      </c>
      <c r="Z821" t="str">
        <f t="shared" si="156"/>
        <v/>
      </c>
      <c r="AA821" t="str">
        <f t="shared" si="157"/>
        <v/>
      </c>
      <c r="AB821">
        <v>814</v>
      </c>
      <c r="AC821" t="str">
        <f>IF(ISERROR(IF(U821="","",IF(OR(U821=Cad_Inicial!$D$8,X821=Cad_Inicial!$D$8),Cad_Inicial!$D$8+AB821*1000,0))),"",IF(U821="","",IF(OR(U821=Cad_Inicial!$D$8,X821=Cad_Inicial!$D$8),Cad_Inicial!$D$8+AB821*1000,0)))</f>
        <v/>
      </c>
      <c r="AK821" s="50" t="e">
        <f t="shared" si="159"/>
        <v>#VALUE!</v>
      </c>
      <c r="AL821" s="50" t="e">
        <f t="shared" si="160"/>
        <v>#VALUE!</v>
      </c>
      <c r="AM821">
        <f t="shared" si="162"/>
        <v>0</v>
      </c>
      <c r="AN821">
        <f t="shared" si="163"/>
        <v>0</v>
      </c>
      <c r="AO821">
        <f t="shared" si="163"/>
        <v>0</v>
      </c>
      <c r="AP821">
        <f t="shared" si="163"/>
        <v>0</v>
      </c>
      <c r="AQ821">
        <f t="shared" si="163"/>
        <v>0</v>
      </c>
      <c r="AR821">
        <f t="shared" si="163"/>
        <v>0</v>
      </c>
      <c r="AS821">
        <f t="shared" si="163"/>
        <v>0</v>
      </c>
      <c r="AT821">
        <f t="shared" si="163"/>
        <v>0</v>
      </c>
      <c r="AU821">
        <f t="shared" si="163"/>
        <v>0</v>
      </c>
      <c r="AV821">
        <f t="shared" si="163"/>
        <v>0</v>
      </c>
      <c r="AW821">
        <f t="shared" si="163"/>
        <v>0</v>
      </c>
      <c r="AX821">
        <f t="shared" si="163"/>
        <v>0</v>
      </c>
    </row>
    <row r="822" spans="3:50" ht="30" customHeight="1" thickTop="1" thickBot="1" x14ac:dyDescent="0.25">
      <c r="C822" s="118"/>
      <c r="D822" s="126"/>
      <c r="E822" s="115"/>
      <c r="F822" s="115"/>
      <c r="G822" s="118"/>
      <c r="H822" s="127"/>
      <c r="I822" s="127"/>
      <c r="J822" s="127"/>
      <c r="K822" s="127"/>
      <c r="L822" s="127"/>
      <c r="M822" s="127"/>
      <c r="N822" s="127"/>
      <c r="O822" s="127"/>
      <c r="P822" s="127"/>
      <c r="Q822" s="109"/>
      <c r="R822" s="127"/>
      <c r="S822" s="127"/>
      <c r="U822" s="15" t="str">
        <f t="shared" si="158"/>
        <v/>
      </c>
      <c r="V822" t="str">
        <f t="shared" si="152"/>
        <v/>
      </c>
      <c r="W822" t="str">
        <f t="shared" si="153"/>
        <v/>
      </c>
      <c r="X822" t="str">
        <f t="shared" si="154"/>
        <v/>
      </c>
      <c r="Y822" t="str">
        <f t="shared" si="155"/>
        <v/>
      </c>
      <c r="Z822" t="str">
        <f t="shared" si="156"/>
        <v/>
      </c>
      <c r="AA822" t="str">
        <f t="shared" si="157"/>
        <v/>
      </c>
      <c r="AB822">
        <v>815</v>
      </c>
      <c r="AC822" t="str">
        <f>IF(ISERROR(IF(U822="","",IF(OR(U822=Cad_Inicial!$D$8,X822=Cad_Inicial!$D$8),Cad_Inicial!$D$8+AB822*1000,0))),"",IF(U822="","",IF(OR(U822=Cad_Inicial!$D$8,X822=Cad_Inicial!$D$8),Cad_Inicial!$D$8+AB822*1000,0)))</f>
        <v/>
      </c>
      <c r="AK822" s="50" t="e">
        <f t="shared" si="159"/>
        <v>#VALUE!</v>
      </c>
      <c r="AL822" s="50" t="e">
        <f t="shared" si="160"/>
        <v>#VALUE!</v>
      </c>
      <c r="AM822">
        <f t="shared" si="162"/>
        <v>0</v>
      </c>
      <c r="AN822">
        <f t="shared" si="163"/>
        <v>0</v>
      </c>
      <c r="AO822">
        <f t="shared" si="163"/>
        <v>0</v>
      </c>
      <c r="AP822">
        <f t="shared" si="163"/>
        <v>0</v>
      </c>
      <c r="AQ822">
        <f t="shared" si="163"/>
        <v>0</v>
      </c>
      <c r="AR822">
        <f t="shared" si="163"/>
        <v>0</v>
      </c>
      <c r="AS822">
        <f t="shared" si="163"/>
        <v>0</v>
      </c>
      <c r="AT822">
        <f t="shared" si="163"/>
        <v>0</v>
      </c>
      <c r="AU822">
        <f t="shared" si="163"/>
        <v>0</v>
      </c>
      <c r="AV822">
        <f t="shared" si="163"/>
        <v>0</v>
      </c>
      <c r="AW822">
        <f t="shared" si="163"/>
        <v>0</v>
      </c>
      <c r="AX822">
        <f t="shared" si="163"/>
        <v>0</v>
      </c>
    </row>
    <row r="823" spans="3:50" ht="30" customHeight="1" thickTop="1" thickBot="1" x14ac:dyDescent="0.25">
      <c r="C823" s="118"/>
      <c r="D823" s="126"/>
      <c r="E823" s="115"/>
      <c r="F823" s="115"/>
      <c r="G823" s="118"/>
      <c r="H823" s="127"/>
      <c r="I823" s="127"/>
      <c r="J823" s="127"/>
      <c r="K823" s="127"/>
      <c r="L823" s="127"/>
      <c r="M823" s="127"/>
      <c r="N823" s="127"/>
      <c r="O823" s="127"/>
      <c r="P823" s="127"/>
      <c r="Q823" s="109"/>
      <c r="R823" s="127"/>
      <c r="S823" s="127"/>
      <c r="U823" s="15" t="str">
        <f t="shared" si="158"/>
        <v/>
      </c>
      <c r="V823" t="str">
        <f t="shared" si="152"/>
        <v/>
      </c>
      <c r="W823" t="str">
        <f t="shared" si="153"/>
        <v/>
      </c>
      <c r="X823" t="str">
        <f t="shared" si="154"/>
        <v/>
      </c>
      <c r="Y823" t="str">
        <f t="shared" si="155"/>
        <v/>
      </c>
      <c r="Z823" t="str">
        <f t="shared" si="156"/>
        <v/>
      </c>
      <c r="AA823" t="str">
        <f t="shared" si="157"/>
        <v/>
      </c>
      <c r="AB823">
        <v>816</v>
      </c>
      <c r="AC823" t="str">
        <f>IF(ISERROR(IF(U823="","",IF(OR(U823=Cad_Inicial!$D$8,X823=Cad_Inicial!$D$8),Cad_Inicial!$D$8+AB823*1000,0))),"",IF(U823="","",IF(OR(U823=Cad_Inicial!$D$8,X823=Cad_Inicial!$D$8),Cad_Inicial!$D$8+AB823*1000,0)))</f>
        <v/>
      </c>
      <c r="AK823" s="50" t="e">
        <f t="shared" si="159"/>
        <v>#VALUE!</v>
      </c>
      <c r="AL823" s="50" t="e">
        <f t="shared" si="160"/>
        <v>#VALUE!</v>
      </c>
      <c r="AM823">
        <f t="shared" si="162"/>
        <v>0</v>
      </c>
      <c r="AN823">
        <f t="shared" si="163"/>
        <v>0</v>
      </c>
      <c r="AO823">
        <f t="shared" si="163"/>
        <v>0</v>
      </c>
      <c r="AP823">
        <f t="shared" si="163"/>
        <v>0</v>
      </c>
      <c r="AQ823">
        <f t="shared" si="163"/>
        <v>0</v>
      </c>
      <c r="AR823">
        <f t="shared" si="163"/>
        <v>0</v>
      </c>
      <c r="AS823">
        <f t="shared" si="163"/>
        <v>0</v>
      </c>
      <c r="AT823">
        <f t="shared" si="163"/>
        <v>0</v>
      </c>
      <c r="AU823">
        <f t="shared" si="163"/>
        <v>0</v>
      </c>
      <c r="AV823">
        <f t="shared" si="163"/>
        <v>0</v>
      </c>
      <c r="AW823">
        <f t="shared" si="163"/>
        <v>0</v>
      </c>
      <c r="AX823">
        <f t="shared" si="163"/>
        <v>0</v>
      </c>
    </row>
    <row r="824" spans="3:50" ht="30" customHeight="1" thickTop="1" thickBot="1" x14ac:dyDescent="0.25">
      <c r="C824" s="118"/>
      <c r="D824" s="126"/>
      <c r="E824" s="115"/>
      <c r="F824" s="115"/>
      <c r="G824" s="118"/>
      <c r="H824" s="127"/>
      <c r="I824" s="127"/>
      <c r="J824" s="127"/>
      <c r="K824" s="127"/>
      <c r="L824" s="127"/>
      <c r="M824" s="127"/>
      <c r="N824" s="127"/>
      <c r="O824" s="127"/>
      <c r="P824" s="127"/>
      <c r="Q824" s="109"/>
      <c r="R824" s="127"/>
      <c r="S824" s="127"/>
      <c r="U824" s="15" t="str">
        <f t="shared" si="158"/>
        <v/>
      </c>
      <c r="V824" t="str">
        <f t="shared" si="152"/>
        <v/>
      </c>
      <c r="W824" t="str">
        <f t="shared" si="153"/>
        <v/>
      </c>
      <c r="X824" t="str">
        <f t="shared" si="154"/>
        <v/>
      </c>
      <c r="Y824" t="str">
        <f t="shared" si="155"/>
        <v/>
      </c>
      <c r="Z824" t="str">
        <f t="shared" si="156"/>
        <v/>
      </c>
      <c r="AA824" t="str">
        <f t="shared" si="157"/>
        <v/>
      </c>
      <c r="AB824">
        <v>817</v>
      </c>
      <c r="AC824" t="str">
        <f>IF(ISERROR(IF(U824="","",IF(OR(U824=Cad_Inicial!$D$8,X824=Cad_Inicial!$D$8),Cad_Inicial!$D$8+AB824*1000,0))),"",IF(U824="","",IF(OR(U824=Cad_Inicial!$D$8,X824=Cad_Inicial!$D$8),Cad_Inicial!$D$8+AB824*1000,0)))</f>
        <v/>
      </c>
      <c r="AK824" s="50" t="e">
        <f t="shared" si="159"/>
        <v>#VALUE!</v>
      </c>
      <c r="AL824" s="50" t="e">
        <f t="shared" si="160"/>
        <v>#VALUE!</v>
      </c>
      <c r="AM824">
        <f t="shared" si="162"/>
        <v>0</v>
      </c>
      <c r="AN824">
        <f t="shared" si="163"/>
        <v>0</v>
      </c>
      <c r="AO824">
        <f t="shared" si="163"/>
        <v>0</v>
      </c>
      <c r="AP824">
        <f t="shared" si="163"/>
        <v>0</v>
      </c>
      <c r="AQ824">
        <f t="shared" si="163"/>
        <v>0</v>
      </c>
      <c r="AR824">
        <f t="shared" si="163"/>
        <v>0</v>
      </c>
      <c r="AS824">
        <f t="shared" si="163"/>
        <v>0</v>
      </c>
      <c r="AT824">
        <f t="shared" si="163"/>
        <v>0</v>
      </c>
      <c r="AU824">
        <f t="shared" si="163"/>
        <v>0</v>
      </c>
      <c r="AV824">
        <f t="shared" si="163"/>
        <v>0</v>
      </c>
      <c r="AW824">
        <f t="shared" si="163"/>
        <v>0</v>
      </c>
      <c r="AX824">
        <f t="shared" si="163"/>
        <v>0</v>
      </c>
    </row>
    <row r="825" spans="3:50" ht="30" customHeight="1" thickTop="1" thickBot="1" x14ac:dyDescent="0.25">
      <c r="C825" s="118"/>
      <c r="D825" s="126"/>
      <c r="E825" s="115"/>
      <c r="F825" s="115"/>
      <c r="G825" s="118"/>
      <c r="H825" s="127"/>
      <c r="I825" s="127"/>
      <c r="J825" s="127"/>
      <c r="K825" s="127"/>
      <c r="L825" s="127"/>
      <c r="M825" s="127"/>
      <c r="N825" s="127"/>
      <c r="O825" s="127"/>
      <c r="P825" s="127"/>
      <c r="Q825" s="109"/>
      <c r="R825" s="127"/>
      <c r="S825" s="127"/>
      <c r="U825" s="15" t="str">
        <f t="shared" si="158"/>
        <v/>
      </c>
      <c r="V825" t="str">
        <f t="shared" si="152"/>
        <v/>
      </c>
      <c r="W825" t="str">
        <f t="shared" si="153"/>
        <v/>
      </c>
      <c r="X825" t="str">
        <f t="shared" si="154"/>
        <v/>
      </c>
      <c r="Y825" t="str">
        <f t="shared" si="155"/>
        <v/>
      </c>
      <c r="Z825" t="str">
        <f t="shared" si="156"/>
        <v/>
      </c>
      <c r="AA825" t="str">
        <f t="shared" si="157"/>
        <v/>
      </c>
      <c r="AB825">
        <v>818</v>
      </c>
      <c r="AC825" t="str">
        <f>IF(ISERROR(IF(U825="","",IF(OR(U825=Cad_Inicial!$D$8,X825=Cad_Inicial!$D$8),Cad_Inicial!$D$8+AB825*1000,0))),"",IF(U825="","",IF(OR(U825=Cad_Inicial!$D$8,X825=Cad_Inicial!$D$8),Cad_Inicial!$D$8+AB825*1000,0)))</f>
        <v/>
      </c>
      <c r="AK825" s="50" t="e">
        <f t="shared" si="159"/>
        <v>#VALUE!</v>
      </c>
      <c r="AL825" s="50" t="e">
        <f t="shared" si="160"/>
        <v>#VALUE!</v>
      </c>
      <c r="AM825">
        <f t="shared" si="162"/>
        <v>0</v>
      </c>
      <c r="AN825">
        <f t="shared" si="163"/>
        <v>0</v>
      </c>
      <c r="AO825">
        <f t="shared" si="163"/>
        <v>0</v>
      </c>
      <c r="AP825">
        <f t="shared" si="163"/>
        <v>0</v>
      </c>
      <c r="AQ825">
        <f t="shared" si="163"/>
        <v>0</v>
      </c>
      <c r="AR825">
        <f t="shared" si="163"/>
        <v>0</v>
      </c>
      <c r="AS825">
        <f t="shared" si="163"/>
        <v>0</v>
      </c>
      <c r="AT825">
        <f t="shared" si="163"/>
        <v>0</v>
      </c>
      <c r="AU825">
        <f t="shared" si="163"/>
        <v>0</v>
      </c>
      <c r="AV825">
        <f t="shared" si="163"/>
        <v>0</v>
      </c>
      <c r="AW825">
        <f t="shared" si="163"/>
        <v>0</v>
      </c>
      <c r="AX825">
        <f t="shared" si="163"/>
        <v>0</v>
      </c>
    </row>
    <row r="826" spans="3:50" ht="30" customHeight="1" thickTop="1" thickBot="1" x14ac:dyDescent="0.25">
      <c r="C826" s="118"/>
      <c r="D826" s="126"/>
      <c r="E826" s="115"/>
      <c r="F826" s="115"/>
      <c r="G826" s="118"/>
      <c r="H826" s="127"/>
      <c r="I826" s="127"/>
      <c r="J826" s="127"/>
      <c r="K826" s="127"/>
      <c r="L826" s="127"/>
      <c r="M826" s="127"/>
      <c r="N826" s="127"/>
      <c r="O826" s="127"/>
      <c r="P826" s="127"/>
      <c r="Q826" s="109"/>
      <c r="R826" s="127"/>
      <c r="S826" s="127"/>
      <c r="U826" s="15" t="str">
        <f t="shared" si="158"/>
        <v/>
      </c>
      <c r="V826" t="str">
        <f t="shared" si="152"/>
        <v/>
      </c>
      <c r="W826" t="str">
        <f t="shared" si="153"/>
        <v/>
      </c>
      <c r="X826" t="str">
        <f t="shared" si="154"/>
        <v/>
      </c>
      <c r="Y826" t="str">
        <f t="shared" si="155"/>
        <v/>
      </c>
      <c r="Z826" t="str">
        <f t="shared" si="156"/>
        <v/>
      </c>
      <c r="AA826" t="str">
        <f t="shared" si="157"/>
        <v/>
      </c>
      <c r="AB826">
        <v>819</v>
      </c>
      <c r="AC826" t="str">
        <f>IF(ISERROR(IF(U826="","",IF(OR(U826=Cad_Inicial!$D$8,X826=Cad_Inicial!$D$8),Cad_Inicial!$D$8+AB826*1000,0))),"",IF(U826="","",IF(OR(U826=Cad_Inicial!$D$8,X826=Cad_Inicial!$D$8),Cad_Inicial!$D$8+AB826*1000,0)))</f>
        <v/>
      </c>
      <c r="AK826" s="50" t="e">
        <f t="shared" si="159"/>
        <v>#VALUE!</v>
      </c>
      <c r="AL826" s="50" t="e">
        <f t="shared" si="160"/>
        <v>#VALUE!</v>
      </c>
      <c r="AM826">
        <f t="shared" si="162"/>
        <v>0</v>
      </c>
      <c r="AN826">
        <f t="shared" si="163"/>
        <v>0</v>
      </c>
      <c r="AO826">
        <f t="shared" si="163"/>
        <v>0</v>
      </c>
      <c r="AP826">
        <f t="shared" si="163"/>
        <v>0</v>
      </c>
      <c r="AQ826">
        <f t="shared" si="163"/>
        <v>0</v>
      </c>
      <c r="AR826">
        <f t="shared" si="163"/>
        <v>0</v>
      </c>
      <c r="AS826">
        <f t="shared" si="163"/>
        <v>0</v>
      </c>
      <c r="AT826">
        <f t="shared" si="163"/>
        <v>0</v>
      </c>
      <c r="AU826">
        <f t="shared" si="163"/>
        <v>0</v>
      </c>
      <c r="AV826">
        <f t="shared" si="163"/>
        <v>0</v>
      </c>
      <c r="AW826">
        <f t="shared" si="163"/>
        <v>0</v>
      </c>
      <c r="AX826">
        <f t="shared" si="163"/>
        <v>0</v>
      </c>
    </row>
    <row r="827" spans="3:50" ht="30" customHeight="1" thickTop="1" thickBot="1" x14ac:dyDescent="0.25">
      <c r="C827" s="118"/>
      <c r="D827" s="126"/>
      <c r="E827" s="115"/>
      <c r="F827" s="115"/>
      <c r="G827" s="118"/>
      <c r="H827" s="127"/>
      <c r="I827" s="127"/>
      <c r="J827" s="127"/>
      <c r="K827" s="127"/>
      <c r="L827" s="127"/>
      <c r="M827" s="127"/>
      <c r="N827" s="127"/>
      <c r="O827" s="127"/>
      <c r="P827" s="127"/>
      <c r="Q827" s="109"/>
      <c r="R827" s="127"/>
      <c r="S827" s="127"/>
      <c r="U827" s="15" t="str">
        <f t="shared" si="158"/>
        <v/>
      </c>
      <c r="V827" t="str">
        <f t="shared" si="152"/>
        <v/>
      </c>
      <c r="W827" t="str">
        <f t="shared" si="153"/>
        <v/>
      </c>
      <c r="X827" t="str">
        <f t="shared" si="154"/>
        <v/>
      </c>
      <c r="Y827" t="str">
        <f t="shared" si="155"/>
        <v/>
      </c>
      <c r="Z827" t="str">
        <f t="shared" si="156"/>
        <v/>
      </c>
      <c r="AA827" t="str">
        <f t="shared" si="157"/>
        <v/>
      </c>
      <c r="AB827">
        <v>820</v>
      </c>
      <c r="AC827" t="str">
        <f>IF(ISERROR(IF(U827="","",IF(OR(U827=Cad_Inicial!$D$8,X827=Cad_Inicial!$D$8),Cad_Inicial!$D$8+AB827*1000,0))),"",IF(U827="","",IF(OR(U827=Cad_Inicial!$D$8,X827=Cad_Inicial!$D$8),Cad_Inicial!$D$8+AB827*1000,0)))</f>
        <v/>
      </c>
      <c r="AK827" s="50" t="e">
        <f t="shared" si="159"/>
        <v>#VALUE!</v>
      </c>
      <c r="AL827" s="50" t="e">
        <f t="shared" si="160"/>
        <v>#VALUE!</v>
      </c>
      <c r="AM827">
        <f t="shared" si="162"/>
        <v>0</v>
      </c>
      <c r="AN827">
        <f t="shared" si="163"/>
        <v>0</v>
      </c>
      <c r="AO827">
        <f t="shared" si="163"/>
        <v>0</v>
      </c>
      <c r="AP827">
        <f t="shared" si="163"/>
        <v>0</v>
      </c>
      <c r="AQ827">
        <f t="shared" si="163"/>
        <v>0</v>
      </c>
      <c r="AR827">
        <f t="shared" si="163"/>
        <v>0</v>
      </c>
      <c r="AS827">
        <f t="shared" si="163"/>
        <v>0</v>
      </c>
      <c r="AT827">
        <f t="shared" si="163"/>
        <v>0</v>
      </c>
      <c r="AU827">
        <f t="shared" si="163"/>
        <v>0</v>
      </c>
      <c r="AV827">
        <f t="shared" si="163"/>
        <v>0</v>
      </c>
      <c r="AW827">
        <f t="shared" si="163"/>
        <v>0</v>
      </c>
      <c r="AX827">
        <f t="shared" si="163"/>
        <v>0</v>
      </c>
    </row>
    <row r="828" spans="3:50" ht="30" customHeight="1" thickTop="1" thickBot="1" x14ac:dyDescent="0.25">
      <c r="C828" s="118"/>
      <c r="D828" s="126"/>
      <c r="E828" s="115"/>
      <c r="F828" s="115"/>
      <c r="G828" s="118"/>
      <c r="H828" s="127"/>
      <c r="I828" s="127"/>
      <c r="J828" s="127"/>
      <c r="K828" s="127"/>
      <c r="L828" s="127"/>
      <c r="M828" s="127"/>
      <c r="N828" s="127"/>
      <c r="O828" s="127"/>
      <c r="P828" s="127"/>
      <c r="Q828" s="109"/>
      <c r="R828" s="127"/>
      <c r="S828" s="127"/>
      <c r="U828" s="15" t="str">
        <f t="shared" si="158"/>
        <v/>
      </c>
      <c r="V828" t="str">
        <f t="shared" si="152"/>
        <v/>
      </c>
      <c r="W828" t="str">
        <f t="shared" si="153"/>
        <v/>
      </c>
      <c r="X828" t="str">
        <f t="shared" si="154"/>
        <v/>
      </c>
      <c r="Y828" t="str">
        <f t="shared" si="155"/>
        <v/>
      </c>
      <c r="Z828" t="str">
        <f t="shared" si="156"/>
        <v/>
      </c>
      <c r="AA828" t="str">
        <f t="shared" si="157"/>
        <v/>
      </c>
      <c r="AB828">
        <v>821</v>
      </c>
      <c r="AC828" t="str">
        <f>IF(ISERROR(IF(U828="","",IF(OR(U828=Cad_Inicial!$D$8,X828=Cad_Inicial!$D$8),Cad_Inicial!$D$8+AB828*1000,0))),"",IF(U828="","",IF(OR(U828=Cad_Inicial!$D$8,X828=Cad_Inicial!$D$8),Cad_Inicial!$D$8+AB828*1000,0)))</f>
        <v/>
      </c>
      <c r="AK828" s="50" t="e">
        <f t="shared" si="159"/>
        <v>#VALUE!</v>
      </c>
      <c r="AL828" s="50" t="e">
        <f t="shared" si="160"/>
        <v>#VALUE!</v>
      </c>
      <c r="AM828">
        <f t="shared" si="162"/>
        <v>0</v>
      </c>
      <c r="AN828">
        <f t="shared" si="163"/>
        <v>0</v>
      </c>
      <c r="AO828">
        <f t="shared" si="163"/>
        <v>0</v>
      </c>
      <c r="AP828">
        <f t="shared" si="163"/>
        <v>0</v>
      </c>
      <c r="AQ828">
        <f t="shared" si="163"/>
        <v>0</v>
      </c>
      <c r="AR828">
        <f t="shared" si="163"/>
        <v>0</v>
      </c>
      <c r="AS828">
        <f t="shared" si="163"/>
        <v>0</v>
      </c>
      <c r="AT828">
        <f t="shared" si="163"/>
        <v>0</v>
      </c>
      <c r="AU828">
        <f t="shared" si="163"/>
        <v>0</v>
      </c>
      <c r="AV828">
        <f t="shared" si="163"/>
        <v>0</v>
      </c>
      <c r="AW828">
        <f t="shared" si="163"/>
        <v>0</v>
      </c>
      <c r="AX828">
        <f t="shared" si="163"/>
        <v>0</v>
      </c>
    </row>
    <row r="829" spans="3:50" ht="30" customHeight="1" thickTop="1" thickBot="1" x14ac:dyDescent="0.25">
      <c r="C829" s="118"/>
      <c r="D829" s="126"/>
      <c r="E829" s="115"/>
      <c r="F829" s="115"/>
      <c r="G829" s="118"/>
      <c r="H829" s="127"/>
      <c r="I829" s="127"/>
      <c r="J829" s="127"/>
      <c r="K829" s="127"/>
      <c r="L829" s="127"/>
      <c r="M829" s="127"/>
      <c r="N829" s="127"/>
      <c r="O829" s="127"/>
      <c r="P829" s="127"/>
      <c r="Q829" s="109"/>
      <c r="R829" s="127"/>
      <c r="S829" s="127"/>
      <c r="U829" s="15" t="str">
        <f t="shared" si="158"/>
        <v/>
      </c>
      <c r="V829" t="str">
        <f t="shared" si="152"/>
        <v/>
      </c>
      <c r="W829" t="str">
        <f t="shared" si="153"/>
        <v/>
      </c>
      <c r="X829" t="str">
        <f t="shared" si="154"/>
        <v/>
      </c>
      <c r="Y829" t="str">
        <f t="shared" si="155"/>
        <v/>
      </c>
      <c r="Z829" t="str">
        <f t="shared" si="156"/>
        <v/>
      </c>
      <c r="AA829" t="str">
        <f t="shared" si="157"/>
        <v/>
      </c>
      <c r="AB829">
        <v>822</v>
      </c>
      <c r="AC829" t="str">
        <f>IF(ISERROR(IF(U829="","",IF(OR(U829=Cad_Inicial!$D$8,X829=Cad_Inicial!$D$8),Cad_Inicial!$D$8+AB829*1000,0))),"",IF(U829="","",IF(OR(U829=Cad_Inicial!$D$8,X829=Cad_Inicial!$D$8),Cad_Inicial!$D$8+AB829*1000,0)))</f>
        <v/>
      </c>
      <c r="AK829" s="50" t="e">
        <f t="shared" si="159"/>
        <v>#VALUE!</v>
      </c>
      <c r="AL829" s="50" t="e">
        <f t="shared" si="160"/>
        <v>#VALUE!</v>
      </c>
      <c r="AM829">
        <f t="shared" si="162"/>
        <v>0</v>
      </c>
      <c r="AN829">
        <f t="shared" si="163"/>
        <v>0</v>
      </c>
      <c r="AO829">
        <f t="shared" si="163"/>
        <v>0</v>
      </c>
      <c r="AP829">
        <f t="shared" si="163"/>
        <v>0</v>
      </c>
      <c r="AQ829">
        <f t="shared" si="163"/>
        <v>0</v>
      </c>
      <c r="AR829">
        <f t="shared" si="163"/>
        <v>0</v>
      </c>
      <c r="AS829">
        <f t="shared" si="163"/>
        <v>0</v>
      </c>
      <c r="AT829">
        <f t="shared" si="163"/>
        <v>0</v>
      </c>
      <c r="AU829">
        <f t="shared" si="163"/>
        <v>0</v>
      </c>
      <c r="AV829">
        <f t="shared" si="163"/>
        <v>0</v>
      </c>
      <c r="AW829">
        <f t="shared" si="163"/>
        <v>0</v>
      </c>
      <c r="AX829">
        <f t="shared" si="163"/>
        <v>0</v>
      </c>
    </row>
    <row r="830" spans="3:50" ht="30" customHeight="1" thickTop="1" thickBot="1" x14ac:dyDescent="0.25">
      <c r="C830" s="118"/>
      <c r="D830" s="126"/>
      <c r="E830" s="115"/>
      <c r="F830" s="115"/>
      <c r="G830" s="118"/>
      <c r="H830" s="127"/>
      <c r="I830" s="127"/>
      <c r="J830" s="127"/>
      <c r="K830" s="127"/>
      <c r="L830" s="127"/>
      <c r="M830" s="127"/>
      <c r="N830" s="127"/>
      <c r="O830" s="127"/>
      <c r="P830" s="127"/>
      <c r="Q830" s="109"/>
      <c r="R830" s="127"/>
      <c r="S830" s="127"/>
      <c r="U830" s="15" t="str">
        <f t="shared" si="158"/>
        <v/>
      </c>
      <c r="V830" t="str">
        <f t="shared" si="152"/>
        <v/>
      </c>
      <c r="W830" t="str">
        <f t="shared" si="153"/>
        <v/>
      </c>
      <c r="X830" t="str">
        <f t="shared" si="154"/>
        <v/>
      </c>
      <c r="Y830" t="str">
        <f t="shared" si="155"/>
        <v/>
      </c>
      <c r="Z830" t="str">
        <f t="shared" si="156"/>
        <v/>
      </c>
      <c r="AA830" t="str">
        <f t="shared" si="157"/>
        <v/>
      </c>
      <c r="AB830">
        <v>823</v>
      </c>
      <c r="AC830" t="str">
        <f>IF(ISERROR(IF(U830="","",IF(OR(U830=Cad_Inicial!$D$8,X830=Cad_Inicial!$D$8),Cad_Inicial!$D$8+AB830*1000,0))),"",IF(U830="","",IF(OR(U830=Cad_Inicial!$D$8,X830=Cad_Inicial!$D$8),Cad_Inicial!$D$8+AB830*1000,0)))</f>
        <v/>
      </c>
      <c r="AK830" s="50" t="e">
        <f t="shared" si="159"/>
        <v>#VALUE!</v>
      </c>
      <c r="AL830" s="50" t="e">
        <f t="shared" si="160"/>
        <v>#VALUE!</v>
      </c>
      <c r="AM830">
        <f t="shared" si="162"/>
        <v>0</v>
      </c>
      <c r="AN830">
        <f t="shared" si="163"/>
        <v>0</v>
      </c>
      <c r="AO830">
        <f t="shared" si="163"/>
        <v>0</v>
      </c>
      <c r="AP830">
        <f t="shared" si="163"/>
        <v>0</v>
      </c>
      <c r="AQ830">
        <f t="shared" si="163"/>
        <v>0</v>
      </c>
      <c r="AR830">
        <f t="shared" si="163"/>
        <v>0</v>
      </c>
      <c r="AS830">
        <f t="shared" si="163"/>
        <v>0</v>
      </c>
      <c r="AT830">
        <f t="shared" si="163"/>
        <v>0</v>
      </c>
      <c r="AU830">
        <f t="shared" si="163"/>
        <v>0</v>
      </c>
      <c r="AV830">
        <f t="shared" si="163"/>
        <v>0</v>
      </c>
      <c r="AW830">
        <f t="shared" si="163"/>
        <v>0</v>
      </c>
      <c r="AX830">
        <f t="shared" si="163"/>
        <v>0</v>
      </c>
    </row>
    <row r="831" spans="3:50" ht="30" customHeight="1" thickTop="1" thickBot="1" x14ac:dyDescent="0.25">
      <c r="C831" s="118"/>
      <c r="D831" s="126"/>
      <c r="E831" s="115"/>
      <c r="F831" s="115"/>
      <c r="G831" s="118"/>
      <c r="H831" s="127"/>
      <c r="I831" s="127"/>
      <c r="J831" s="127"/>
      <c r="K831" s="127"/>
      <c r="L831" s="127"/>
      <c r="M831" s="127"/>
      <c r="N831" s="127"/>
      <c r="O831" s="127"/>
      <c r="P831" s="127"/>
      <c r="Q831" s="109"/>
      <c r="R831" s="127"/>
      <c r="S831" s="127"/>
      <c r="U831" s="15" t="str">
        <f t="shared" si="158"/>
        <v/>
      </c>
      <c r="V831" t="str">
        <f t="shared" si="152"/>
        <v/>
      </c>
      <c r="W831" t="str">
        <f t="shared" si="153"/>
        <v/>
      </c>
      <c r="X831" t="str">
        <f t="shared" si="154"/>
        <v/>
      </c>
      <c r="Y831" t="str">
        <f t="shared" si="155"/>
        <v/>
      </c>
      <c r="Z831" t="str">
        <f t="shared" si="156"/>
        <v/>
      </c>
      <c r="AA831" t="str">
        <f t="shared" si="157"/>
        <v/>
      </c>
      <c r="AB831">
        <v>824</v>
      </c>
      <c r="AC831" t="str">
        <f>IF(ISERROR(IF(U831="","",IF(OR(U831=Cad_Inicial!$D$8,X831=Cad_Inicial!$D$8),Cad_Inicial!$D$8+AB831*1000,0))),"",IF(U831="","",IF(OR(U831=Cad_Inicial!$D$8,X831=Cad_Inicial!$D$8),Cad_Inicial!$D$8+AB831*1000,0)))</f>
        <v/>
      </c>
      <c r="AK831" s="50" t="e">
        <f t="shared" si="159"/>
        <v>#VALUE!</v>
      </c>
      <c r="AL831" s="50" t="e">
        <f t="shared" si="160"/>
        <v>#VALUE!</v>
      </c>
      <c r="AM831">
        <f t="shared" si="162"/>
        <v>0</v>
      </c>
      <c r="AN831">
        <f t="shared" si="163"/>
        <v>0</v>
      </c>
      <c r="AO831">
        <f t="shared" si="163"/>
        <v>0</v>
      </c>
      <c r="AP831">
        <f t="shared" si="163"/>
        <v>0</v>
      </c>
      <c r="AQ831">
        <f t="shared" si="163"/>
        <v>0</v>
      </c>
      <c r="AR831">
        <f t="shared" si="163"/>
        <v>0</v>
      </c>
      <c r="AS831">
        <f t="shared" si="163"/>
        <v>0</v>
      </c>
      <c r="AT831">
        <f t="shared" si="163"/>
        <v>0</v>
      </c>
      <c r="AU831">
        <f t="shared" si="163"/>
        <v>0</v>
      </c>
      <c r="AV831">
        <f t="shared" si="163"/>
        <v>0</v>
      </c>
      <c r="AW831">
        <f t="shared" si="163"/>
        <v>0</v>
      </c>
      <c r="AX831">
        <f t="shared" si="163"/>
        <v>0</v>
      </c>
    </row>
    <row r="832" spans="3:50" ht="30" customHeight="1" thickTop="1" thickBot="1" x14ac:dyDescent="0.25">
      <c r="C832" s="118"/>
      <c r="D832" s="126"/>
      <c r="E832" s="115"/>
      <c r="F832" s="115"/>
      <c r="G832" s="118"/>
      <c r="H832" s="127"/>
      <c r="I832" s="127"/>
      <c r="J832" s="127"/>
      <c r="K832" s="127"/>
      <c r="L832" s="127"/>
      <c r="M832" s="127"/>
      <c r="N832" s="127"/>
      <c r="O832" s="127"/>
      <c r="P832" s="127"/>
      <c r="Q832" s="109"/>
      <c r="R832" s="127"/>
      <c r="S832" s="127"/>
      <c r="U832" s="15" t="str">
        <f t="shared" si="158"/>
        <v/>
      </c>
      <c r="V832" t="str">
        <f t="shared" si="152"/>
        <v/>
      </c>
      <c r="W832" t="str">
        <f t="shared" si="153"/>
        <v/>
      </c>
      <c r="X832" t="str">
        <f t="shared" si="154"/>
        <v/>
      </c>
      <c r="Y832" t="str">
        <f t="shared" si="155"/>
        <v/>
      </c>
      <c r="Z832" t="str">
        <f t="shared" si="156"/>
        <v/>
      </c>
      <c r="AA832" t="str">
        <f t="shared" si="157"/>
        <v/>
      </c>
      <c r="AB832">
        <v>825</v>
      </c>
      <c r="AC832" t="str">
        <f>IF(ISERROR(IF(U832="","",IF(OR(U832=Cad_Inicial!$D$8,X832=Cad_Inicial!$D$8),Cad_Inicial!$D$8+AB832*1000,0))),"",IF(U832="","",IF(OR(U832=Cad_Inicial!$D$8,X832=Cad_Inicial!$D$8),Cad_Inicial!$D$8+AB832*1000,0)))</f>
        <v/>
      </c>
      <c r="AK832" s="50" t="e">
        <f t="shared" si="159"/>
        <v>#VALUE!</v>
      </c>
      <c r="AL832" s="50" t="e">
        <f t="shared" si="160"/>
        <v>#VALUE!</v>
      </c>
      <c r="AM832">
        <f t="shared" si="162"/>
        <v>0</v>
      </c>
      <c r="AN832">
        <f t="shared" si="163"/>
        <v>0</v>
      </c>
      <c r="AO832">
        <f t="shared" si="163"/>
        <v>0</v>
      </c>
      <c r="AP832">
        <f t="shared" si="163"/>
        <v>0</v>
      </c>
      <c r="AQ832">
        <f t="shared" si="163"/>
        <v>0</v>
      </c>
      <c r="AR832">
        <f t="shared" si="163"/>
        <v>0</v>
      </c>
      <c r="AS832">
        <f t="shared" si="163"/>
        <v>0</v>
      </c>
      <c r="AT832">
        <f t="shared" si="163"/>
        <v>0</v>
      </c>
      <c r="AU832">
        <f t="shared" si="163"/>
        <v>0</v>
      </c>
      <c r="AV832">
        <f t="shared" si="163"/>
        <v>0</v>
      </c>
      <c r="AW832">
        <f t="shared" si="163"/>
        <v>0</v>
      </c>
      <c r="AX832">
        <f t="shared" si="163"/>
        <v>0</v>
      </c>
    </row>
    <row r="833" spans="3:50" ht="30" customHeight="1" thickTop="1" thickBot="1" x14ac:dyDescent="0.25">
      <c r="C833" s="118"/>
      <c r="D833" s="126"/>
      <c r="E833" s="115"/>
      <c r="F833" s="115"/>
      <c r="G833" s="118"/>
      <c r="H833" s="127"/>
      <c r="I833" s="127"/>
      <c r="J833" s="127"/>
      <c r="K833" s="127"/>
      <c r="L833" s="127"/>
      <c r="M833" s="127"/>
      <c r="N833" s="127"/>
      <c r="O833" s="127"/>
      <c r="P833" s="127"/>
      <c r="Q833" s="109"/>
      <c r="R833" s="127"/>
      <c r="S833" s="127"/>
      <c r="U833" s="15" t="str">
        <f t="shared" si="158"/>
        <v/>
      </c>
      <c r="V833" t="str">
        <f t="shared" si="152"/>
        <v/>
      </c>
      <c r="W833" t="str">
        <f t="shared" si="153"/>
        <v/>
      </c>
      <c r="X833" t="str">
        <f t="shared" si="154"/>
        <v/>
      </c>
      <c r="Y833" t="str">
        <f t="shared" si="155"/>
        <v/>
      </c>
      <c r="Z833" t="str">
        <f t="shared" si="156"/>
        <v/>
      </c>
      <c r="AA833" t="str">
        <f t="shared" si="157"/>
        <v/>
      </c>
      <c r="AB833">
        <v>826</v>
      </c>
      <c r="AC833" t="str">
        <f>IF(ISERROR(IF(U833="","",IF(OR(U833=Cad_Inicial!$D$8,X833=Cad_Inicial!$D$8),Cad_Inicial!$D$8+AB833*1000,0))),"",IF(U833="","",IF(OR(U833=Cad_Inicial!$D$8,X833=Cad_Inicial!$D$8),Cad_Inicial!$D$8+AB833*1000,0)))</f>
        <v/>
      </c>
      <c r="AK833" s="50" t="e">
        <f t="shared" si="159"/>
        <v>#VALUE!</v>
      </c>
      <c r="AL833" s="50" t="e">
        <f t="shared" si="160"/>
        <v>#VALUE!</v>
      </c>
      <c r="AM833">
        <f t="shared" si="162"/>
        <v>0</v>
      </c>
      <c r="AN833">
        <f t="shared" si="163"/>
        <v>0</v>
      </c>
      <c r="AO833">
        <f t="shared" si="163"/>
        <v>0</v>
      </c>
      <c r="AP833">
        <f t="shared" si="163"/>
        <v>0</v>
      </c>
      <c r="AQ833">
        <f t="shared" si="163"/>
        <v>0</v>
      </c>
      <c r="AR833">
        <f t="shared" si="163"/>
        <v>0</v>
      </c>
      <c r="AS833">
        <f t="shared" si="163"/>
        <v>0</v>
      </c>
      <c r="AT833">
        <f t="shared" si="163"/>
        <v>0</v>
      </c>
      <c r="AU833">
        <f t="shared" si="163"/>
        <v>0</v>
      </c>
      <c r="AV833">
        <f t="shared" si="163"/>
        <v>0</v>
      </c>
      <c r="AW833">
        <f t="shared" si="163"/>
        <v>0</v>
      </c>
      <c r="AX833">
        <f t="shared" si="163"/>
        <v>0</v>
      </c>
    </row>
    <row r="834" spans="3:50" ht="30" customHeight="1" thickTop="1" thickBot="1" x14ac:dyDescent="0.25">
      <c r="C834" s="118"/>
      <c r="D834" s="126"/>
      <c r="E834" s="115"/>
      <c r="F834" s="115"/>
      <c r="G834" s="118"/>
      <c r="H834" s="127"/>
      <c r="I834" s="127"/>
      <c r="J834" s="127"/>
      <c r="K834" s="127"/>
      <c r="L834" s="127"/>
      <c r="M834" s="127"/>
      <c r="N834" s="127"/>
      <c r="O834" s="127"/>
      <c r="P834" s="127"/>
      <c r="Q834" s="109"/>
      <c r="R834" s="127"/>
      <c r="S834" s="127"/>
      <c r="U834" s="15" t="str">
        <f t="shared" si="158"/>
        <v/>
      </c>
      <c r="V834" t="str">
        <f t="shared" si="152"/>
        <v/>
      </c>
      <c r="W834" t="str">
        <f t="shared" si="153"/>
        <v/>
      </c>
      <c r="X834" t="str">
        <f t="shared" si="154"/>
        <v/>
      </c>
      <c r="Y834" t="str">
        <f t="shared" si="155"/>
        <v/>
      </c>
      <c r="Z834" t="str">
        <f t="shared" si="156"/>
        <v/>
      </c>
      <c r="AA834" t="str">
        <f t="shared" si="157"/>
        <v/>
      </c>
      <c r="AB834">
        <v>827</v>
      </c>
      <c r="AC834" t="str">
        <f>IF(ISERROR(IF(U834="","",IF(OR(U834=Cad_Inicial!$D$8,X834=Cad_Inicial!$D$8),Cad_Inicial!$D$8+AB834*1000,0))),"",IF(U834="","",IF(OR(U834=Cad_Inicial!$D$8,X834=Cad_Inicial!$D$8),Cad_Inicial!$D$8+AB834*1000,0)))</f>
        <v/>
      </c>
      <c r="AK834" s="50" t="e">
        <f t="shared" si="159"/>
        <v>#VALUE!</v>
      </c>
      <c r="AL834" s="50" t="e">
        <f t="shared" si="160"/>
        <v>#VALUE!</v>
      </c>
      <c r="AM834">
        <f t="shared" si="162"/>
        <v>0</v>
      </c>
      <c r="AN834">
        <f t="shared" si="163"/>
        <v>0</v>
      </c>
      <c r="AO834">
        <f t="shared" si="163"/>
        <v>0</v>
      </c>
      <c r="AP834">
        <f t="shared" si="163"/>
        <v>0</v>
      </c>
      <c r="AQ834">
        <f t="shared" si="163"/>
        <v>0</v>
      </c>
      <c r="AR834">
        <f t="shared" si="163"/>
        <v>0</v>
      </c>
      <c r="AS834">
        <f t="shared" si="163"/>
        <v>0</v>
      </c>
      <c r="AT834">
        <f t="shared" si="163"/>
        <v>0</v>
      </c>
      <c r="AU834">
        <f t="shared" si="163"/>
        <v>0</v>
      </c>
      <c r="AV834">
        <f t="shared" si="163"/>
        <v>0</v>
      </c>
      <c r="AW834">
        <f t="shared" si="163"/>
        <v>0</v>
      </c>
      <c r="AX834">
        <f t="shared" si="163"/>
        <v>0</v>
      </c>
    </row>
    <row r="835" spans="3:50" ht="30" customHeight="1" thickTop="1" thickBot="1" x14ac:dyDescent="0.25">
      <c r="C835" s="118"/>
      <c r="D835" s="126"/>
      <c r="E835" s="115"/>
      <c r="F835" s="115"/>
      <c r="G835" s="118"/>
      <c r="H835" s="127"/>
      <c r="I835" s="127"/>
      <c r="J835" s="127"/>
      <c r="K835" s="127"/>
      <c r="L835" s="127"/>
      <c r="M835" s="127"/>
      <c r="N835" s="127"/>
      <c r="O835" s="127"/>
      <c r="P835" s="127"/>
      <c r="Q835" s="109"/>
      <c r="R835" s="127"/>
      <c r="S835" s="127"/>
      <c r="U835" s="15" t="str">
        <f t="shared" si="158"/>
        <v/>
      </c>
      <c r="V835" t="str">
        <f t="shared" si="152"/>
        <v/>
      </c>
      <c r="W835" t="str">
        <f t="shared" si="153"/>
        <v/>
      </c>
      <c r="X835" t="str">
        <f t="shared" si="154"/>
        <v/>
      </c>
      <c r="Y835" t="str">
        <f t="shared" si="155"/>
        <v/>
      </c>
      <c r="Z835" t="str">
        <f t="shared" si="156"/>
        <v/>
      </c>
      <c r="AA835" t="str">
        <f t="shared" si="157"/>
        <v/>
      </c>
      <c r="AB835">
        <v>828</v>
      </c>
      <c r="AC835" t="str">
        <f>IF(ISERROR(IF(U835="","",IF(OR(U835=Cad_Inicial!$D$8,X835=Cad_Inicial!$D$8),Cad_Inicial!$D$8+AB835*1000,0))),"",IF(U835="","",IF(OR(U835=Cad_Inicial!$D$8,X835=Cad_Inicial!$D$8),Cad_Inicial!$D$8+AB835*1000,0)))</f>
        <v/>
      </c>
      <c r="AK835" s="50" t="e">
        <f t="shared" si="159"/>
        <v>#VALUE!</v>
      </c>
      <c r="AL835" s="50" t="e">
        <f t="shared" si="160"/>
        <v>#VALUE!</v>
      </c>
      <c r="AM835">
        <f t="shared" si="162"/>
        <v>0</v>
      </c>
      <c r="AN835">
        <f t="shared" si="163"/>
        <v>0</v>
      </c>
      <c r="AO835">
        <f t="shared" si="163"/>
        <v>0</v>
      </c>
      <c r="AP835">
        <f t="shared" si="163"/>
        <v>0</v>
      </c>
      <c r="AQ835">
        <f t="shared" si="163"/>
        <v>0</v>
      </c>
      <c r="AR835">
        <f t="shared" si="163"/>
        <v>0</v>
      </c>
      <c r="AS835">
        <f t="shared" si="163"/>
        <v>0</v>
      </c>
      <c r="AT835">
        <f t="shared" si="163"/>
        <v>0</v>
      </c>
      <c r="AU835">
        <f t="shared" si="163"/>
        <v>0</v>
      </c>
      <c r="AV835">
        <f t="shared" si="163"/>
        <v>0</v>
      </c>
      <c r="AW835">
        <f t="shared" si="163"/>
        <v>0</v>
      </c>
      <c r="AX835">
        <f t="shared" si="163"/>
        <v>0</v>
      </c>
    </row>
    <row r="836" spans="3:50" ht="30" customHeight="1" thickTop="1" thickBot="1" x14ac:dyDescent="0.25">
      <c r="C836" s="118"/>
      <c r="D836" s="126"/>
      <c r="E836" s="115"/>
      <c r="F836" s="115"/>
      <c r="G836" s="118"/>
      <c r="H836" s="127"/>
      <c r="I836" s="127"/>
      <c r="J836" s="127"/>
      <c r="K836" s="127"/>
      <c r="L836" s="127"/>
      <c r="M836" s="127"/>
      <c r="N836" s="127"/>
      <c r="O836" s="127"/>
      <c r="P836" s="127"/>
      <c r="Q836" s="109"/>
      <c r="R836" s="127"/>
      <c r="S836" s="127"/>
      <c r="U836" s="15" t="str">
        <f t="shared" si="158"/>
        <v/>
      </c>
      <c r="V836" t="str">
        <f t="shared" si="152"/>
        <v/>
      </c>
      <c r="W836" t="str">
        <f t="shared" si="153"/>
        <v/>
      </c>
      <c r="X836" t="str">
        <f t="shared" si="154"/>
        <v/>
      </c>
      <c r="Y836" t="str">
        <f t="shared" si="155"/>
        <v/>
      </c>
      <c r="Z836" t="str">
        <f t="shared" si="156"/>
        <v/>
      </c>
      <c r="AA836" t="str">
        <f t="shared" si="157"/>
        <v/>
      </c>
      <c r="AB836">
        <v>829</v>
      </c>
      <c r="AC836" t="str">
        <f>IF(ISERROR(IF(U836="","",IF(OR(U836=Cad_Inicial!$D$8,X836=Cad_Inicial!$D$8),Cad_Inicial!$D$8+AB836*1000,0))),"",IF(U836="","",IF(OR(U836=Cad_Inicial!$D$8,X836=Cad_Inicial!$D$8),Cad_Inicial!$D$8+AB836*1000,0)))</f>
        <v/>
      </c>
      <c r="AK836" s="50" t="e">
        <f t="shared" si="159"/>
        <v>#VALUE!</v>
      </c>
      <c r="AL836" s="50" t="e">
        <f t="shared" si="160"/>
        <v>#VALUE!</v>
      </c>
      <c r="AM836">
        <f t="shared" si="162"/>
        <v>0</v>
      </c>
      <c r="AN836">
        <f t="shared" si="163"/>
        <v>0</v>
      </c>
      <c r="AO836">
        <f t="shared" si="163"/>
        <v>0</v>
      </c>
      <c r="AP836">
        <f t="shared" si="163"/>
        <v>0</v>
      </c>
      <c r="AQ836">
        <f t="shared" si="163"/>
        <v>0</v>
      </c>
      <c r="AR836">
        <f t="shared" si="163"/>
        <v>0</v>
      </c>
      <c r="AS836">
        <f t="shared" si="163"/>
        <v>0</v>
      </c>
      <c r="AT836">
        <f t="shared" si="163"/>
        <v>0</v>
      </c>
      <c r="AU836">
        <f t="shared" si="163"/>
        <v>0</v>
      </c>
      <c r="AV836">
        <f t="shared" si="163"/>
        <v>0</v>
      </c>
      <c r="AW836">
        <f t="shared" si="163"/>
        <v>0</v>
      </c>
      <c r="AX836">
        <f t="shared" si="163"/>
        <v>0</v>
      </c>
    </row>
    <row r="837" spans="3:50" ht="30" customHeight="1" thickTop="1" thickBot="1" x14ac:dyDescent="0.25">
      <c r="C837" s="118"/>
      <c r="D837" s="126"/>
      <c r="E837" s="115"/>
      <c r="F837" s="115"/>
      <c r="G837" s="118"/>
      <c r="H837" s="127"/>
      <c r="I837" s="127"/>
      <c r="J837" s="127"/>
      <c r="K837" s="127"/>
      <c r="L837" s="127"/>
      <c r="M837" s="127"/>
      <c r="N837" s="127"/>
      <c r="O837" s="127"/>
      <c r="P837" s="127"/>
      <c r="Q837" s="109"/>
      <c r="R837" s="127"/>
      <c r="S837" s="127"/>
      <c r="U837" s="15" t="str">
        <f t="shared" si="158"/>
        <v/>
      </c>
      <c r="V837" t="str">
        <f t="shared" si="152"/>
        <v/>
      </c>
      <c r="W837" t="str">
        <f t="shared" si="153"/>
        <v/>
      </c>
      <c r="X837" t="str">
        <f t="shared" si="154"/>
        <v/>
      </c>
      <c r="Y837" t="str">
        <f t="shared" si="155"/>
        <v/>
      </c>
      <c r="Z837" t="str">
        <f t="shared" si="156"/>
        <v/>
      </c>
      <c r="AA837" t="str">
        <f t="shared" si="157"/>
        <v/>
      </c>
      <c r="AB837">
        <v>830</v>
      </c>
      <c r="AC837" t="str">
        <f>IF(ISERROR(IF(U837="","",IF(OR(U837=Cad_Inicial!$D$8,X837=Cad_Inicial!$D$8),Cad_Inicial!$D$8+AB837*1000,0))),"",IF(U837="","",IF(OR(U837=Cad_Inicial!$D$8,X837=Cad_Inicial!$D$8),Cad_Inicial!$D$8+AB837*1000,0)))</f>
        <v/>
      </c>
      <c r="AK837" s="50" t="e">
        <f t="shared" si="159"/>
        <v>#VALUE!</v>
      </c>
      <c r="AL837" s="50" t="e">
        <f t="shared" si="160"/>
        <v>#VALUE!</v>
      </c>
      <c r="AM837">
        <f t="shared" si="162"/>
        <v>0</v>
      </c>
      <c r="AN837">
        <f t="shared" si="163"/>
        <v>0</v>
      </c>
      <c r="AO837">
        <f t="shared" si="163"/>
        <v>0</v>
      </c>
      <c r="AP837">
        <f t="shared" si="163"/>
        <v>0</v>
      </c>
      <c r="AQ837">
        <f t="shared" si="163"/>
        <v>0</v>
      </c>
      <c r="AR837">
        <f t="shared" si="163"/>
        <v>0</v>
      </c>
      <c r="AS837">
        <f t="shared" si="163"/>
        <v>0</v>
      </c>
      <c r="AT837">
        <f t="shared" si="163"/>
        <v>0</v>
      </c>
      <c r="AU837">
        <f t="shared" si="163"/>
        <v>0</v>
      </c>
      <c r="AV837">
        <f t="shared" si="163"/>
        <v>0</v>
      </c>
      <c r="AW837">
        <f t="shared" si="163"/>
        <v>0</v>
      </c>
      <c r="AX837">
        <f t="shared" si="163"/>
        <v>0</v>
      </c>
    </row>
    <row r="838" spans="3:50" ht="30" customHeight="1" thickTop="1" thickBot="1" x14ac:dyDescent="0.25">
      <c r="C838" s="118"/>
      <c r="D838" s="126"/>
      <c r="E838" s="115"/>
      <c r="F838" s="115"/>
      <c r="G838" s="118"/>
      <c r="H838" s="127"/>
      <c r="I838" s="127"/>
      <c r="J838" s="127"/>
      <c r="K838" s="127"/>
      <c r="L838" s="127"/>
      <c r="M838" s="127"/>
      <c r="N838" s="127"/>
      <c r="O838" s="127"/>
      <c r="P838" s="127"/>
      <c r="Q838" s="109"/>
      <c r="R838" s="127"/>
      <c r="S838" s="127"/>
      <c r="U838" s="15" t="str">
        <f t="shared" si="158"/>
        <v/>
      </c>
      <c r="V838" t="str">
        <f t="shared" si="152"/>
        <v/>
      </c>
      <c r="W838" t="str">
        <f t="shared" si="153"/>
        <v/>
      </c>
      <c r="X838" t="str">
        <f t="shared" si="154"/>
        <v/>
      </c>
      <c r="Y838" t="str">
        <f t="shared" si="155"/>
        <v/>
      </c>
      <c r="Z838" t="str">
        <f t="shared" si="156"/>
        <v/>
      </c>
      <c r="AA838" t="str">
        <f t="shared" si="157"/>
        <v/>
      </c>
      <c r="AB838">
        <v>831</v>
      </c>
      <c r="AC838" t="str">
        <f>IF(ISERROR(IF(U838="","",IF(OR(U838=Cad_Inicial!$D$8,X838=Cad_Inicial!$D$8),Cad_Inicial!$D$8+AB838*1000,0))),"",IF(U838="","",IF(OR(U838=Cad_Inicial!$D$8,X838=Cad_Inicial!$D$8),Cad_Inicial!$D$8+AB838*1000,0)))</f>
        <v/>
      </c>
      <c r="AK838" s="50" t="e">
        <f t="shared" si="159"/>
        <v>#VALUE!</v>
      </c>
      <c r="AL838" s="50" t="e">
        <f t="shared" si="160"/>
        <v>#VALUE!</v>
      </c>
      <c r="AM838">
        <f t="shared" si="162"/>
        <v>0</v>
      </c>
      <c r="AN838">
        <f t="shared" si="163"/>
        <v>0</v>
      </c>
      <c r="AO838">
        <f t="shared" si="163"/>
        <v>0</v>
      </c>
      <c r="AP838">
        <f t="shared" si="163"/>
        <v>0</v>
      </c>
      <c r="AQ838">
        <f t="shared" si="163"/>
        <v>0</v>
      </c>
      <c r="AR838">
        <f t="shared" si="163"/>
        <v>0</v>
      </c>
      <c r="AS838">
        <f t="shared" si="163"/>
        <v>0</v>
      </c>
      <c r="AT838">
        <f t="shared" si="163"/>
        <v>0</v>
      </c>
      <c r="AU838">
        <f t="shared" si="163"/>
        <v>0</v>
      </c>
      <c r="AV838">
        <f t="shared" si="163"/>
        <v>0</v>
      </c>
      <c r="AW838">
        <f t="shared" si="163"/>
        <v>0</v>
      </c>
      <c r="AX838">
        <f t="shared" si="163"/>
        <v>0</v>
      </c>
    </row>
    <row r="839" spans="3:50" ht="30" customHeight="1" thickTop="1" thickBot="1" x14ac:dyDescent="0.25">
      <c r="C839" s="118"/>
      <c r="D839" s="126"/>
      <c r="E839" s="115"/>
      <c r="F839" s="115"/>
      <c r="G839" s="118"/>
      <c r="H839" s="127"/>
      <c r="I839" s="127"/>
      <c r="J839" s="127"/>
      <c r="K839" s="127"/>
      <c r="L839" s="127"/>
      <c r="M839" s="127"/>
      <c r="N839" s="127"/>
      <c r="O839" s="127"/>
      <c r="P839" s="127"/>
      <c r="Q839" s="109"/>
      <c r="R839" s="127"/>
      <c r="S839" s="127"/>
      <c r="U839" s="15" t="str">
        <f t="shared" si="158"/>
        <v/>
      </c>
      <c r="V839" t="str">
        <f t="shared" si="152"/>
        <v/>
      </c>
      <c r="W839" t="str">
        <f t="shared" si="153"/>
        <v/>
      </c>
      <c r="X839" t="str">
        <f t="shared" si="154"/>
        <v/>
      </c>
      <c r="Y839" t="str">
        <f t="shared" si="155"/>
        <v/>
      </c>
      <c r="Z839" t="str">
        <f t="shared" si="156"/>
        <v/>
      </c>
      <c r="AA839" t="str">
        <f t="shared" si="157"/>
        <v/>
      </c>
      <c r="AB839">
        <v>832</v>
      </c>
      <c r="AC839" t="str">
        <f>IF(ISERROR(IF(U839="","",IF(OR(U839=Cad_Inicial!$D$8,X839=Cad_Inicial!$D$8),Cad_Inicial!$D$8+AB839*1000,0))),"",IF(U839="","",IF(OR(U839=Cad_Inicial!$D$8,X839=Cad_Inicial!$D$8),Cad_Inicial!$D$8+AB839*1000,0)))</f>
        <v/>
      </c>
      <c r="AK839" s="50" t="e">
        <f t="shared" si="159"/>
        <v>#VALUE!</v>
      </c>
      <c r="AL839" s="50" t="e">
        <f t="shared" si="160"/>
        <v>#VALUE!</v>
      </c>
      <c r="AM839">
        <f t="shared" si="162"/>
        <v>0</v>
      </c>
      <c r="AN839">
        <f t="shared" si="162"/>
        <v>0</v>
      </c>
      <c r="AO839">
        <f t="shared" si="162"/>
        <v>0</v>
      </c>
      <c r="AP839">
        <f t="shared" si="162"/>
        <v>0</v>
      </c>
      <c r="AQ839">
        <f t="shared" si="162"/>
        <v>0</v>
      </c>
      <c r="AR839">
        <f t="shared" si="162"/>
        <v>0</v>
      </c>
      <c r="AS839">
        <f t="shared" si="162"/>
        <v>0</v>
      </c>
      <c r="AT839">
        <f t="shared" si="162"/>
        <v>0</v>
      </c>
      <c r="AU839">
        <f t="shared" si="162"/>
        <v>0</v>
      </c>
      <c r="AV839">
        <f t="shared" si="162"/>
        <v>0</v>
      </c>
      <c r="AW839">
        <f t="shared" si="162"/>
        <v>0</v>
      </c>
      <c r="AX839">
        <f t="shared" si="162"/>
        <v>0</v>
      </c>
    </row>
    <row r="840" spans="3:50" ht="30" customHeight="1" thickTop="1" thickBot="1" x14ac:dyDescent="0.25">
      <c r="C840" s="118"/>
      <c r="D840" s="126"/>
      <c r="E840" s="115"/>
      <c r="F840" s="115"/>
      <c r="G840" s="118"/>
      <c r="H840" s="127"/>
      <c r="I840" s="127"/>
      <c r="J840" s="127"/>
      <c r="K840" s="127"/>
      <c r="L840" s="127"/>
      <c r="M840" s="127"/>
      <c r="N840" s="127"/>
      <c r="O840" s="127"/>
      <c r="P840" s="127"/>
      <c r="Q840" s="109"/>
      <c r="R840" s="127"/>
      <c r="S840" s="127"/>
      <c r="U840" s="15" t="str">
        <f t="shared" si="158"/>
        <v/>
      </c>
      <c r="V840" t="str">
        <f t="shared" ref="V840:V903" si="164">IF(ISERROR(IF(E840="","",MONTH(E840))),"",IF(E840="","",MONTH(E840)))</f>
        <v/>
      </c>
      <c r="W840" t="str">
        <f t="shared" ref="W840:W903" si="165">IF(ISERROR(IF(F840="","",MONTH(F840))),"",IF(F840="","",MONTH(F840)))</f>
        <v/>
      </c>
      <c r="X840" t="str">
        <f t="shared" ref="X840:X903" si="166">IF(ISERROR(IF(F840="","",YEAR(F840))),"",IF(F840="","",YEAR(F840)))</f>
        <v/>
      </c>
      <c r="Y840" t="str">
        <f t="shared" ref="Y840:Y903" si="167">IF(ISERROR(IF(IF(E840="","",ROUND((F840-E840)/30,0))&lt;1,1,IF(E840="","",ROUND((F840-E840)/30,0)))),"",IF(IF(E840="","",ROUND((F840-E840)/30,0))&lt;1,1,IF(E840="","",ROUND((F840-E840)/30,0))))</f>
        <v/>
      </c>
      <c r="Z840" t="str">
        <f t="shared" ref="Z840:Z903" si="168">IF(ISERROR(D840/Y840),"",D840/Y840)</f>
        <v/>
      </c>
      <c r="AA840" t="str">
        <f t="shared" ref="AA840:AA903" si="169">IF(ISERROR(Q840/Y840),"",Q840/Y840)</f>
        <v/>
      </c>
      <c r="AB840">
        <v>833</v>
      </c>
      <c r="AC840" t="str">
        <f>IF(ISERROR(IF(U840="","",IF(OR(U840=Cad_Inicial!$D$8,X840=Cad_Inicial!$D$8),Cad_Inicial!$D$8+AB840*1000,0))),"",IF(U840="","",IF(OR(U840=Cad_Inicial!$D$8,X840=Cad_Inicial!$D$8),Cad_Inicial!$D$8+AB840*1000,0)))</f>
        <v/>
      </c>
      <c r="AK840" s="50" t="e">
        <f t="shared" si="159"/>
        <v>#VALUE!</v>
      </c>
      <c r="AL840" s="50" t="e">
        <f t="shared" si="160"/>
        <v>#VALUE!</v>
      </c>
      <c r="AM840">
        <f t="shared" si="162"/>
        <v>0</v>
      </c>
      <c r="AN840">
        <f t="shared" si="162"/>
        <v>0</v>
      </c>
      <c r="AO840">
        <f t="shared" si="162"/>
        <v>0</v>
      </c>
      <c r="AP840">
        <f t="shared" si="162"/>
        <v>0</v>
      </c>
      <c r="AQ840">
        <f t="shared" si="162"/>
        <v>0</v>
      </c>
      <c r="AR840">
        <f t="shared" si="162"/>
        <v>0</v>
      </c>
      <c r="AS840">
        <f t="shared" si="162"/>
        <v>0</v>
      </c>
      <c r="AT840">
        <f t="shared" si="162"/>
        <v>0</v>
      </c>
      <c r="AU840">
        <f t="shared" si="162"/>
        <v>0</v>
      </c>
      <c r="AV840">
        <f t="shared" si="162"/>
        <v>0</v>
      </c>
      <c r="AW840">
        <f t="shared" si="162"/>
        <v>0</v>
      </c>
      <c r="AX840">
        <f t="shared" si="162"/>
        <v>0</v>
      </c>
    </row>
    <row r="841" spans="3:50" ht="30" customHeight="1" thickTop="1" thickBot="1" x14ac:dyDescent="0.25">
      <c r="C841" s="118"/>
      <c r="D841" s="126"/>
      <c r="E841" s="115"/>
      <c r="F841" s="115"/>
      <c r="G841" s="118"/>
      <c r="H841" s="127"/>
      <c r="I841" s="127"/>
      <c r="J841" s="127"/>
      <c r="K841" s="127"/>
      <c r="L841" s="127"/>
      <c r="M841" s="127"/>
      <c r="N841" s="127"/>
      <c r="O841" s="127"/>
      <c r="P841" s="127"/>
      <c r="Q841" s="109"/>
      <c r="R841" s="127"/>
      <c r="S841" s="127"/>
      <c r="U841" s="15" t="str">
        <f t="shared" ref="U841:U904" si="170">IF(ISERROR(IF(E841="","",YEAR(E841))),"",IF(E841="","",YEAR(E841)))</f>
        <v/>
      </c>
      <c r="V841" t="str">
        <f t="shared" si="164"/>
        <v/>
      </c>
      <c r="W841" t="str">
        <f t="shared" si="165"/>
        <v/>
      </c>
      <c r="X841" t="str">
        <f t="shared" si="166"/>
        <v/>
      </c>
      <c r="Y841" t="str">
        <f t="shared" si="167"/>
        <v/>
      </c>
      <c r="Z841" t="str">
        <f t="shared" si="168"/>
        <v/>
      </c>
      <c r="AA841" t="str">
        <f t="shared" si="169"/>
        <v/>
      </c>
      <c r="AB841">
        <v>834</v>
      </c>
      <c r="AC841" t="str">
        <f>IF(ISERROR(IF(U841="","",IF(OR(U841=Cad_Inicial!$D$8,X841=Cad_Inicial!$D$8),Cad_Inicial!$D$8+AB841*1000,0))),"",IF(U841="","",IF(OR(U841=Cad_Inicial!$D$8,X841=Cad_Inicial!$D$8),Cad_Inicial!$D$8+AB841*1000,0)))</f>
        <v/>
      </c>
      <c r="AK841" s="50" t="e">
        <f t="shared" si="159"/>
        <v>#VALUE!</v>
      </c>
      <c r="AL841" s="50" t="e">
        <f t="shared" si="160"/>
        <v>#VALUE!</v>
      </c>
      <c r="AM841">
        <f t="shared" si="162"/>
        <v>0</v>
      </c>
      <c r="AN841">
        <f t="shared" si="162"/>
        <v>0</v>
      </c>
      <c r="AO841">
        <f t="shared" si="162"/>
        <v>0</v>
      </c>
      <c r="AP841">
        <f t="shared" si="162"/>
        <v>0</v>
      </c>
      <c r="AQ841">
        <f t="shared" si="162"/>
        <v>0</v>
      </c>
      <c r="AR841">
        <f t="shared" si="162"/>
        <v>0</v>
      </c>
      <c r="AS841">
        <f t="shared" si="162"/>
        <v>0</v>
      </c>
      <c r="AT841">
        <f t="shared" si="162"/>
        <v>0</v>
      </c>
      <c r="AU841">
        <f t="shared" si="162"/>
        <v>0</v>
      </c>
      <c r="AV841">
        <f t="shared" si="162"/>
        <v>0</v>
      </c>
      <c r="AW841">
        <f t="shared" si="162"/>
        <v>0</v>
      </c>
      <c r="AX841">
        <f t="shared" si="162"/>
        <v>0</v>
      </c>
    </row>
    <row r="842" spans="3:50" ht="30" customHeight="1" thickTop="1" thickBot="1" x14ac:dyDescent="0.25">
      <c r="C842" s="118"/>
      <c r="D842" s="126"/>
      <c r="E842" s="115"/>
      <c r="F842" s="115"/>
      <c r="G842" s="118"/>
      <c r="H842" s="127"/>
      <c r="I842" s="127"/>
      <c r="J842" s="127"/>
      <c r="K842" s="127"/>
      <c r="L842" s="127"/>
      <c r="M842" s="127"/>
      <c r="N842" s="127"/>
      <c r="O842" s="127"/>
      <c r="P842" s="127"/>
      <c r="Q842" s="109"/>
      <c r="R842" s="127"/>
      <c r="S842" s="127"/>
      <c r="U842" s="15" t="str">
        <f t="shared" si="170"/>
        <v/>
      </c>
      <c r="V842" t="str">
        <f t="shared" si="164"/>
        <v/>
      </c>
      <c r="W842" t="str">
        <f t="shared" si="165"/>
        <v/>
      </c>
      <c r="X842" t="str">
        <f t="shared" si="166"/>
        <v/>
      </c>
      <c r="Y842" t="str">
        <f t="shared" si="167"/>
        <v/>
      </c>
      <c r="Z842" t="str">
        <f t="shared" si="168"/>
        <v/>
      </c>
      <c r="AA842" t="str">
        <f t="shared" si="169"/>
        <v/>
      </c>
      <c r="AB842">
        <v>835</v>
      </c>
      <c r="AC842" t="str">
        <f>IF(ISERROR(IF(U842="","",IF(OR(U842=Cad_Inicial!$D$8,X842=Cad_Inicial!$D$8),Cad_Inicial!$D$8+AB842*1000,0))),"",IF(U842="","",IF(OR(U842=Cad_Inicial!$D$8,X842=Cad_Inicial!$D$8),Cad_Inicial!$D$8+AB842*1000,0)))</f>
        <v/>
      </c>
      <c r="AK842" s="50" t="e">
        <f t="shared" ref="AK842:AK905" si="171">DATE(U842,V842,1)</f>
        <v>#VALUE!</v>
      </c>
      <c r="AL842" s="50" t="e">
        <f t="shared" ref="AL842:AL905" si="172">DATE(X842,W842,1)</f>
        <v>#VALUE!</v>
      </c>
      <c r="AM842">
        <f t="shared" si="162"/>
        <v>0</v>
      </c>
      <c r="AN842">
        <f t="shared" si="162"/>
        <v>0</v>
      </c>
      <c r="AO842">
        <f t="shared" si="162"/>
        <v>0</v>
      </c>
      <c r="AP842">
        <f t="shared" si="162"/>
        <v>0</v>
      </c>
      <c r="AQ842">
        <f t="shared" si="162"/>
        <v>0</v>
      </c>
      <c r="AR842">
        <f t="shared" si="162"/>
        <v>0</v>
      </c>
      <c r="AS842">
        <f t="shared" si="162"/>
        <v>0</v>
      </c>
      <c r="AT842">
        <f t="shared" si="162"/>
        <v>0</v>
      </c>
      <c r="AU842">
        <f t="shared" si="162"/>
        <v>0</v>
      </c>
      <c r="AV842">
        <f t="shared" si="162"/>
        <v>0</v>
      </c>
      <c r="AW842">
        <f t="shared" si="162"/>
        <v>0</v>
      </c>
      <c r="AX842">
        <f t="shared" si="162"/>
        <v>0</v>
      </c>
    </row>
    <row r="843" spans="3:50" ht="30" customHeight="1" thickTop="1" thickBot="1" x14ac:dyDescent="0.25">
      <c r="C843" s="118"/>
      <c r="D843" s="126"/>
      <c r="E843" s="115"/>
      <c r="F843" s="115"/>
      <c r="G843" s="118"/>
      <c r="H843" s="127"/>
      <c r="I843" s="127"/>
      <c r="J843" s="127"/>
      <c r="K843" s="127"/>
      <c r="L843" s="127"/>
      <c r="M843" s="127"/>
      <c r="N843" s="127"/>
      <c r="O843" s="127"/>
      <c r="P843" s="127"/>
      <c r="Q843" s="109"/>
      <c r="R843" s="127"/>
      <c r="S843" s="127"/>
      <c r="U843" s="15" t="str">
        <f t="shared" si="170"/>
        <v/>
      </c>
      <c r="V843" t="str">
        <f t="shared" si="164"/>
        <v/>
      </c>
      <c r="W843" t="str">
        <f t="shared" si="165"/>
        <v/>
      </c>
      <c r="X843" t="str">
        <f t="shared" si="166"/>
        <v/>
      </c>
      <c r="Y843" t="str">
        <f t="shared" si="167"/>
        <v/>
      </c>
      <c r="Z843" t="str">
        <f t="shared" si="168"/>
        <v/>
      </c>
      <c r="AA843" t="str">
        <f t="shared" si="169"/>
        <v/>
      </c>
      <c r="AB843">
        <v>836</v>
      </c>
      <c r="AC843" t="str">
        <f>IF(ISERROR(IF(U843="","",IF(OR(U843=Cad_Inicial!$D$8,X843=Cad_Inicial!$D$8),Cad_Inicial!$D$8+AB843*1000,0))),"",IF(U843="","",IF(OR(U843=Cad_Inicial!$D$8,X843=Cad_Inicial!$D$8),Cad_Inicial!$D$8+AB843*1000,0)))</f>
        <v/>
      </c>
      <c r="AK843" s="50" t="e">
        <f t="shared" si="171"/>
        <v>#VALUE!</v>
      </c>
      <c r="AL843" s="50" t="e">
        <f t="shared" si="172"/>
        <v>#VALUE!</v>
      </c>
      <c r="AM843">
        <f t="shared" si="162"/>
        <v>0</v>
      </c>
      <c r="AN843">
        <f t="shared" si="162"/>
        <v>0</v>
      </c>
      <c r="AO843">
        <f t="shared" si="162"/>
        <v>0</v>
      </c>
      <c r="AP843">
        <f t="shared" si="162"/>
        <v>0</v>
      </c>
      <c r="AQ843">
        <f t="shared" si="162"/>
        <v>0</v>
      </c>
      <c r="AR843">
        <f t="shared" si="162"/>
        <v>0</v>
      </c>
      <c r="AS843">
        <f t="shared" si="162"/>
        <v>0</v>
      </c>
      <c r="AT843">
        <f t="shared" si="162"/>
        <v>0</v>
      </c>
      <c r="AU843">
        <f t="shared" si="162"/>
        <v>0</v>
      </c>
      <c r="AV843">
        <f t="shared" si="162"/>
        <v>0</v>
      </c>
      <c r="AW843">
        <f t="shared" si="162"/>
        <v>0</v>
      </c>
      <c r="AX843">
        <f t="shared" si="162"/>
        <v>0</v>
      </c>
    </row>
    <row r="844" spans="3:50" ht="30" customHeight="1" thickTop="1" thickBot="1" x14ac:dyDescent="0.25">
      <c r="C844" s="118"/>
      <c r="D844" s="126"/>
      <c r="E844" s="115"/>
      <c r="F844" s="115"/>
      <c r="G844" s="118"/>
      <c r="H844" s="127"/>
      <c r="I844" s="127"/>
      <c r="J844" s="127"/>
      <c r="K844" s="127"/>
      <c r="L844" s="127"/>
      <c r="M844" s="127"/>
      <c r="N844" s="127"/>
      <c r="O844" s="127"/>
      <c r="P844" s="127"/>
      <c r="Q844" s="109"/>
      <c r="R844" s="127"/>
      <c r="S844" s="127"/>
      <c r="U844" s="15" t="str">
        <f t="shared" si="170"/>
        <v/>
      </c>
      <c r="V844" t="str">
        <f t="shared" si="164"/>
        <v/>
      </c>
      <c r="W844" t="str">
        <f t="shared" si="165"/>
        <v/>
      </c>
      <c r="X844" t="str">
        <f t="shared" si="166"/>
        <v/>
      </c>
      <c r="Y844" t="str">
        <f t="shared" si="167"/>
        <v/>
      </c>
      <c r="Z844" t="str">
        <f t="shared" si="168"/>
        <v/>
      </c>
      <c r="AA844" t="str">
        <f t="shared" si="169"/>
        <v/>
      </c>
      <c r="AB844">
        <v>837</v>
      </c>
      <c r="AC844" t="str">
        <f>IF(ISERROR(IF(U844="","",IF(OR(U844=Cad_Inicial!$D$8,X844=Cad_Inicial!$D$8),Cad_Inicial!$D$8+AB844*1000,0))),"",IF(U844="","",IF(OR(U844=Cad_Inicial!$D$8,X844=Cad_Inicial!$D$8),Cad_Inicial!$D$8+AB844*1000,0)))</f>
        <v/>
      </c>
      <c r="AK844" s="50" t="e">
        <f t="shared" si="171"/>
        <v>#VALUE!</v>
      </c>
      <c r="AL844" s="50" t="e">
        <f t="shared" si="172"/>
        <v>#VALUE!</v>
      </c>
      <c r="AM844">
        <f t="shared" si="162"/>
        <v>0</v>
      </c>
      <c r="AN844">
        <f t="shared" si="162"/>
        <v>0</v>
      </c>
      <c r="AO844">
        <f t="shared" si="162"/>
        <v>0</v>
      </c>
      <c r="AP844">
        <f t="shared" si="162"/>
        <v>0</v>
      </c>
      <c r="AQ844">
        <f t="shared" si="162"/>
        <v>0</v>
      </c>
      <c r="AR844">
        <f t="shared" si="162"/>
        <v>0</v>
      </c>
      <c r="AS844">
        <f t="shared" si="162"/>
        <v>0</v>
      </c>
      <c r="AT844">
        <f t="shared" si="162"/>
        <v>0</v>
      </c>
      <c r="AU844">
        <f t="shared" si="162"/>
        <v>0</v>
      </c>
      <c r="AV844">
        <f t="shared" si="162"/>
        <v>0</v>
      </c>
      <c r="AW844">
        <f t="shared" si="162"/>
        <v>0</v>
      </c>
      <c r="AX844">
        <f t="shared" si="162"/>
        <v>0</v>
      </c>
    </row>
    <row r="845" spans="3:50" ht="30" customHeight="1" thickTop="1" thickBot="1" x14ac:dyDescent="0.25">
      <c r="C845" s="118"/>
      <c r="D845" s="126"/>
      <c r="E845" s="115"/>
      <c r="F845" s="115"/>
      <c r="G845" s="118"/>
      <c r="H845" s="127"/>
      <c r="I845" s="127"/>
      <c r="J845" s="127"/>
      <c r="K845" s="127"/>
      <c r="L845" s="127"/>
      <c r="M845" s="127"/>
      <c r="N845" s="127"/>
      <c r="O845" s="127"/>
      <c r="P845" s="127"/>
      <c r="Q845" s="109"/>
      <c r="R845" s="127"/>
      <c r="S845" s="127"/>
      <c r="U845" s="15" t="str">
        <f t="shared" si="170"/>
        <v/>
      </c>
      <c r="V845" t="str">
        <f t="shared" si="164"/>
        <v/>
      </c>
      <c r="W845" t="str">
        <f t="shared" si="165"/>
        <v/>
      </c>
      <c r="X845" t="str">
        <f t="shared" si="166"/>
        <v/>
      </c>
      <c r="Y845" t="str">
        <f t="shared" si="167"/>
        <v/>
      </c>
      <c r="Z845" t="str">
        <f t="shared" si="168"/>
        <v/>
      </c>
      <c r="AA845" t="str">
        <f t="shared" si="169"/>
        <v/>
      </c>
      <c r="AB845">
        <v>838</v>
      </c>
      <c r="AC845" t="str">
        <f>IF(ISERROR(IF(U845="","",IF(OR(U845=Cad_Inicial!$D$8,X845=Cad_Inicial!$D$8),Cad_Inicial!$D$8+AB845*1000,0))),"",IF(U845="","",IF(OR(U845=Cad_Inicial!$D$8,X845=Cad_Inicial!$D$8),Cad_Inicial!$D$8+AB845*1000,0)))</f>
        <v/>
      </c>
      <c r="AK845" s="50" t="e">
        <f t="shared" si="171"/>
        <v>#VALUE!</v>
      </c>
      <c r="AL845" s="50" t="e">
        <f t="shared" si="172"/>
        <v>#VALUE!</v>
      </c>
      <c r="AM845">
        <f t="shared" si="162"/>
        <v>0</v>
      </c>
      <c r="AN845">
        <f t="shared" si="162"/>
        <v>0</v>
      </c>
      <c r="AO845">
        <f t="shared" si="162"/>
        <v>0</v>
      </c>
      <c r="AP845">
        <f t="shared" si="162"/>
        <v>0</v>
      </c>
      <c r="AQ845">
        <f t="shared" si="162"/>
        <v>0</v>
      </c>
      <c r="AR845">
        <f t="shared" si="162"/>
        <v>0</v>
      </c>
      <c r="AS845">
        <f t="shared" si="162"/>
        <v>0</v>
      </c>
      <c r="AT845">
        <f t="shared" si="162"/>
        <v>0</v>
      </c>
      <c r="AU845">
        <f t="shared" si="162"/>
        <v>0</v>
      </c>
      <c r="AV845">
        <f t="shared" si="162"/>
        <v>0</v>
      </c>
      <c r="AW845">
        <f t="shared" si="162"/>
        <v>0</v>
      </c>
      <c r="AX845">
        <f t="shared" si="162"/>
        <v>0</v>
      </c>
    </row>
    <row r="846" spans="3:50" ht="30" customHeight="1" thickTop="1" thickBot="1" x14ac:dyDescent="0.25">
      <c r="C846" s="118"/>
      <c r="D846" s="126"/>
      <c r="E846" s="115"/>
      <c r="F846" s="115"/>
      <c r="G846" s="118"/>
      <c r="H846" s="127"/>
      <c r="I846" s="127"/>
      <c r="J846" s="127"/>
      <c r="K846" s="127"/>
      <c r="L846" s="127"/>
      <c r="M846" s="127"/>
      <c r="N846" s="127"/>
      <c r="O846" s="127"/>
      <c r="P846" s="127"/>
      <c r="Q846" s="109"/>
      <c r="R846" s="127"/>
      <c r="S846" s="127"/>
      <c r="U846" s="15" t="str">
        <f t="shared" si="170"/>
        <v/>
      </c>
      <c r="V846" t="str">
        <f t="shared" si="164"/>
        <v/>
      </c>
      <c r="W846" t="str">
        <f t="shared" si="165"/>
        <v/>
      </c>
      <c r="X846" t="str">
        <f t="shared" si="166"/>
        <v/>
      </c>
      <c r="Y846" t="str">
        <f t="shared" si="167"/>
        <v/>
      </c>
      <c r="Z846" t="str">
        <f t="shared" si="168"/>
        <v/>
      </c>
      <c r="AA846" t="str">
        <f t="shared" si="169"/>
        <v/>
      </c>
      <c r="AB846">
        <v>839</v>
      </c>
      <c r="AC846" t="str">
        <f>IF(ISERROR(IF(U846="","",IF(OR(U846=Cad_Inicial!$D$8,X846=Cad_Inicial!$D$8),Cad_Inicial!$D$8+AB846*1000,0))),"",IF(U846="","",IF(OR(U846=Cad_Inicial!$D$8,X846=Cad_Inicial!$D$8),Cad_Inicial!$D$8+AB846*1000,0)))</f>
        <v/>
      </c>
      <c r="AK846" s="50" t="e">
        <f t="shared" si="171"/>
        <v>#VALUE!</v>
      </c>
      <c r="AL846" s="50" t="e">
        <f t="shared" si="172"/>
        <v>#VALUE!</v>
      </c>
      <c r="AM846">
        <f t="shared" si="162"/>
        <v>0</v>
      </c>
      <c r="AN846">
        <f t="shared" si="162"/>
        <v>0</v>
      </c>
      <c r="AO846">
        <f t="shared" si="162"/>
        <v>0</v>
      </c>
      <c r="AP846">
        <f t="shared" si="162"/>
        <v>0</v>
      </c>
      <c r="AQ846">
        <f t="shared" si="162"/>
        <v>0</v>
      </c>
      <c r="AR846">
        <f t="shared" si="162"/>
        <v>0</v>
      </c>
      <c r="AS846">
        <f t="shared" si="162"/>
        <v>0</v>
      </c>
      <c r="AT846">
        <f t="shared" si="162"/>
        <v>0</v>
      </c>
      <c r="AU846">
        <f t="shared" si="162"/>
        <v>0</v>
      </c>
      <c r="AV846">
        <f t="shared" si="162"/>
        <v>0</v>
      </c>
      <c r="AW846">
        <f t="shared" si="162"/>
        <v>0</v>
      </c>
      <c r="AX846">
        <f t="shared" si="162"/>
        <v>0</v>
      </c>
    </row>
    <row r="847" spans="3:50" ht="30" customHeight="1" thickTop="1" thickBot="1" x14ac:dyDescent="0.25">
      <c r="C847" s="118"/>
      <c r="D847" s="126"/>
      <c r="E847" s="115"/>
      <c r="F847" s="115"/>
      <c r="G847" s="118"/>
      <c r="H847" s="127"/>
      <c r="I847" s="127"/>
      <c r="J847" s="127"/>
      <c r="K847" s="127"/>
      <c r="L847" s="127"/>
      <c r="M847" s="127"/>
      <c r="N847" s="127"/>
      <c r="O847" s="127"/>
      <c r="P847" s="127"/>
      <c r="Q847" s="109"/>
      <c r="R847" s="127"/>
      <c r="S847" s="127"/>
      <c r="U847" s="15" t="str">
        <f t="shared" si="170"/>
        <v/>
      </c>
      <c r="V847" t="str">
        <f t="shared" si="164"/>
        <v/>
      </c>
      <c r="W847" t="str">
        <f t="shared" si="165"/>
        <v/>
      </c>
      <c r="X847" t="str">
        <f t="shared" si="166"/>
        <v/>
      </c>
      <c r="Y847" t="str">
        <f t="shared" si="167"/>
        <v/>
      </c>
      <c r="Z847" t="str">
        <f t="shared" si="168"/>
        <v/>
      </c>
      <c r="AA847" t="str">
        <f t="shared" si="169"/>
        <v/>
      </c>
      <c r="AB847">
        <v>840</v>
      </c>
      <c r="AC847" t="str">
        <f>IF(ISERROR(IF(U847="","",IF(OR(U847=Cad_Inicial!$D$8,X847=Cad_Inicial!$D$8),Cad_Inicial!$D$8+AB847*1000,0))),"",IF(U847="","",IF(OR(U847=Cad_Inicial!$D$8,X847=Cad_Inicial!$D$8),Cad_Inicial!$D$8+AB847*1000,0)))</f>
        <v/>
      </c>
      <c r="AK847" s="50" t="e">
        <f t="shared" si="171"/>
        <v>#VALUE!</v>
      </c>
      <c r="AL847" s="50" t="e">
        <f t="shared" si="172"/>
        <v>#VALUE!</v>
      </c>
      <c r="AM847">
        <f t="shared" si="162"/>
        <v>0</v>
      </c>
      <c r="AN847">
        <f t="shared" si="162"/>
        <v>0</v>
      </c>
      <c r="AO847">
        <f t="shared" si="162"/>
        <v>0</v>
      </c>
      <c r="AP847">
        <f t="shared" si="162"/>
        <v>0</v>
      </c>
      <c r="AQ847">
        <f t="shared" si="162"/>
        <v>0</v>
      </c>
      <c r="AR847">
        <f t="shared" si="162"/>
        <v>0</v>
      </c>
      <c r="AS847">
        <f t="shared" si="162"/>
        <v>0</v>
      </c>
      <c r="AT847">
        <f t="shared" si="162"/>
        <v>0</v>
      </c>
      <c r="AU847">
        <f t="shared" si="162"/>
        <v>0</v>
      </c>
      <c r="AV847">
        <f t="shared" si="162"/>
        <v>0</v>
      </c>
      <c r="AW847">
        <f t="shared" si="162"/>
        <v>0</v>
      </c>
      <c r="AX847">
        <f t="shared" si="162"/>
        <v>0</v>
      </c>
    </row>
    <row r="848" spans="3:50" ht="30" customHeight="1" thickTop="1" thickBot="1" x14ac:dyDescent="0.25">
      <c r="C848" s="118"/>
      <c r="D848" s="126"/>
      <c r="E848" s="115"/>
      <c r="F848" s="115"/>
      <c r="G848" s="118"/>
      <c r="H848" s="127"/>
      <c r="I848" s="127"/>
      <c r="J848" s="127"/>
      <c r="K848" s="127"/>
      <c r="L848" s="127"/>
      <c r="M848" s="127"/>
      <c r="N848" s="127"/>
      <c r="O848" s="127"/>
      <c r="P848" s="127"/>
      <c r="Q848" s="109"/>
      <c r="R848" s="127"/>
      <c r="S848" s="127"/>
      <c r="U848" s="15" t="str">
        <f t="shared" si="170"/>
        <v/>
      </c>
      <c r="V848" t="str">
        <f t="shared" si="164"/>
        <v/>
      </c>
      <c r="W848" t="str">
        <f t="shared" si="165"/>
        <v/>
      </c>
      <c r="X848" t="str">
        <f t="shared" si="166"/>
        <v/>
      </c>
      <c r="Y848" t="str">
        <f t="shared" si="167"/>
        <v/>
      </c>
      <c r="Z848" t="str">
        <f t="shared" si="168"/>
        <v/>
      </c>
      <c r="AA848" t="str">
        <f t="shared" si="169"/>
        <v/>
      </c>
      <c r="AB848">
        <v>841</v>
      </c>
      <c r="AC848" t="str">
        <f>IF(ISERROR(IF(U848="","",IF(OR(U848=Cad_Inicial!$D$8,X848=Cad_Inicial!$D$8),Cad_Inicial!$D$8+AB848*1000,0))),"",IF(U848="","",IF(OR(U848=Cad_Inicial!$D$8,X848=Cad_Inicial!$D$8),Cad_Inicial!$D$8+AB848*1000,0)))</f>
        <v/>
      </c>
      <c r="AK848" s="50" t="e">
        <f t="shared" si="171"/>
        <v>#VALUE!</v>
      </c>
      <c r="AL848" s="50" t="e">
        <f t="shared" si="172"/>
        <v>#VALUE!</v>
      </c>
      <c r="AM848">
        <f t="shared" si="162"/>
        <v>0</v>
      </c>
      <c r="AN848">
        <f t="shared" si="162"/>
        <v>0</v>
      </c>
      <c r="AO848">
        <f t="shared" si="162"/>
        <v>0</v>
      </c>
      <c r="AP848">
        <f t="shared" si="162"/>
        <v>0</v>
      </c>
      <c r="AQ848">
        <f t="shared" si="162"/>
        <v>0</v>
      </c>
      <c r="AR848">
        <f t="shared" si="162"/>
        <v>0</v>
      </c>
      <c r="AS848">
        <f t="shared" si="162"/>
        <v>0</v>
      </c>
      <c r="AT848">
        <f t="shared" si="162"/>
        <v>0</v>
      </c>
      <c r="AU848">
        <f t="shared" si="162"/>
        <v>0</v>
      </c>
      <c r="AV848">
        <f t="shared" si="162"/>
        <v>0</v>
      </c>
      <c r="AW848">
        <f t="shared" si="162"/>
        <v>0</v>
      </c>
      <c r="AX848">
        <f t="shared" si="162"/>
        <v>0</v>
      </c>
    </row>
    <row r="849" spans="3:50" ht="30" customHeight="1" thickTop="1" thickBot="1" x14ac:dyDescent="0.25">
      <c r="C849" s="118"/>
      <c r="D849" s="126"/>
      <c r="E849" s="115"/>
      <c r="F849" s="115"/>
      <c r="G849" s="118"/>
      <c r="H849" s="127"/>
      <c r="I849" s="127"/>
      <c r="J849" s="127"/>
      <c r="K849" s="127"/>
      <c r="L849" s="127"/>
      <c r="M849" s="127"/>
      <c r="N849" s="127"/>
      <c r="O849" s="127"/>
      <c r="P849" s="127"/>
      <c r="Q849" s="109"/>
      <c r="R849" s="127"/>
      <c r="S849" s="127"/>
      <c r="U849" s="15" t="str">
        <f t="shared" si="170"/>
        <v/>
      </c>
      <c r="V849" t="str">
        <f t="shared" si="164"/>
        <v/>
      </c>
      <c r="W849" t="str">
        <f t="shared" si="165"/>
        <v/>
      </c>
      <c r="X849" t="str">
        <f t="shared" si="166"/>
        <v/>
      </c>
      <c r="Y849" t="str">
        <f t="shared" si="167"/>
        <v/>
      </c>
      <c r="Z849" t="str">
        <f t="shared" si="168"/>
        <v/>
      </c>
      <c r="AA849" t="str">
        <f t="shared" si="169"/>
        <v/>
      </c>
      <c r="AB849">
        <v>842</v>
      </c>
      <c r="AC849" t="str">
        <f>IF(ISERROR(IF(U849="","",IF(OR(U849=Cad_Inicial!$D$8,X849=Cad_Inicial!$D$8),Cad_Inicial!$D$8+AB849*1000,0))),"",IF(U849="","",IF(OR(U849=Cad_Inicial!$D$8,X849=Cad_Inicial!$D$8),Cad_Inicial!$D$8+AB849*1000,0)))</f>
        <v/>
      </c>
      <c r="AK849" s="50" t="e">
        <f t="shared" si="171"/>
        <v>#VALUE!</v>
      </c>
      <c r="AL849" s="50" t="e">
        <f t="shared" si="172"/>
        <v>#VALUE!</v>
      </c>
      <c r="AM849">
        <f t="shared" si="162"/>
        <v>0</v>
      </c>
      <c r="AN849">
        <f t="shared" si="162"/>
        <v>0</v>
      </c>
      <c r="AO849">
        <f t="shared" si="162"/>
        <v>0</v>
      </c>
      <c r="AP849">
        <f t="shared" si="162"/>
        <v>0</v>
      </c>
      <c r="AQ849">
        <f t="shared" si="162"/>
        <v>0</v>
      </c>
      <c r="AR849">
        <f t="shared" si="162"/>
        <v>0</v>
      </c>
      <c r="AS849">
        <f t="shared" si="162"/>
        <v>0</v>
      </c>
      <c r="AT849">
        <f t="shared" si="162"/>
        <v>0</v>
      </c>
      <c r="AU849">
        <f t="shared" si="162"/>
        <v>0</v>
      </c>
      <c r="AV849">
        <f t="shared" si="162"/>
        <v>0</v>
      </c>
      <c r="AW849">
        <f t="shared" si="162"/>
        <v>0</v>
      </c>
      <c r="AX849">
        <f t="shared" si="162"/>
        <v>0</v>
      </c>
    </row>
    <row r="850" spans="3:50" ht="30" customHeight="1" thickTop="1" thickBot="1" x14ac:dyDescent="0.25">
      <c r="C850" s="118"/>
      <c r="D850" s="126"/>
      <c r="E850" s="115"/>
      <c r="F850" s="115"/>
      <c r="G850" s="118"/>
      <c r="H850" s="127"/>
      <c r="I850" s="127"/>
      <c r="J850" s="127"/>
      <c r="K850" s="127"/>
      <c r="L850" s="127"/>
      <c r="M850" s="127"/>
      <c r="N850" s="127"/>
      <c r="O850" s="127"/>
      <c r="P850" s="127"/>
      <c r="Q850" s="109"/>
      <c r="R850" s="127"/>
      <c r="S850" s="127"/>
      <c r="U850" s="15" t="str">
        <f t="shared" si="170"/>
        <v/>
      </c>
      <c r="V850" t="str">
        <f t="shared" si="164"/>
        <v/>
      </c>
      <c r="W850" t="str">
        <f t="shared" si="165"/>
        <v/>
      </c>
      <c r="X850" t="str">
        <f t="shared" si="166"/>
        <v/>
      </c>
      <c r="Y850" t="str">
        <f t="shared" si="167"/>
        <v/>
      </c>
      <c r="Z850" t="str">
        <f t="shared" si="168"/>
        <v/>
      </c>
      <c r="AA850" t="str">
        <f t="shared" si="169"/>
        <v/>
      </c>
      <c r="AB850">
        <v>843</v>
      </c>
      <c r="AC850" t="str">
        <f>IF(ISERROR(IF(U850="","",IF(OR(U850=Cad_Inicial!$D$8,X850=Cad_Inicial!$D$8),Cad_Inicial!$D$8+AB850*1000,0))),"",IF(U850="","",IF(OR(U850=Cad_Inicial!$D$8,X850=Cad_Inicial!$D$8),Cad_Inicial!$D$8+AB850*1000,0)))</f>
        <v/>
      </c>
      <c r="AK850" s="50" t="e">
        <f t="shared" si="171"/>
        <v>#VALUE!</v>
      </c>
      <c r="AL850" s="50" t="e">
        <f t="shared" si="172"/>
        <v>#VALUE!</v>
      </c>
      <c r="AM850">
        <f t="shared" si="162"/>
        <v>0</v>
      </c>
      <c r="AN850">
        <f t="shared" si="162"/>
        <v>0</v>
      </c>
      <c r="AO850">
        <f t="shared" si="162"/>
        <v>0</v>
      </c>
      <c r="AP850">
        <f t="shared" si="162"/>
        <v>0</v>
      </c>
      <c r="AQ850">
        <f t="shared" si="162"/>
        <v>0</v>
      </c>
      <c r="AR850">
        <f t="shared" si="162"/>
        <v>0</v>
      </c>
      <c r="AS850">
        <f t="shared" si="162"/>
        <v>0</v>
      </c>
      <c r="AT850">
        <f t="shared" si="162"/>
        <v>0</v>
      </c>
      <c r="AU850">
        <f t="shared" si="162"/>
        <v>0</v>
      </c>
      <c r="AV850">
        <f t="shared" si="162"/>
        <v>0</v>
      </c>
      <c r="AW850">
        <f t="shared" si="162"/>
        <v>0</v>
      </c>
      <c r="AX850">
        <f t="shared" si="162"/>
        <v>0</v>
      </c>
    </row>
    <row r="851" spans="3:50" ht="30" customHeight="1" thickTop="1" thickBot="1" x14ac:dyDescent="0.25">
      <c r="C851" s="118"/>
      <c r="D851" s="126"/>
      <c r="E851" s="115"/>
      <c r="F851" s="115"/>
      <c r="G851" s="118"/>
      <c r="H851" s="127"/>
      <c r="I851" s="127"/>
      <c r="J851" s="127"/>
      <c r="K851" s="127"/>
      <c r="L851" s="127"/>
      <c r="M851" s="127"/>
      <c r="N851" s="127"/>
      <c r="O851" s="127"/>
      <c r="P851" s="127"/>
      <c r="Q851" s="109"/>
      <c r="R851" s="127"/>
      <c r="S851" s="127"/>
      <c r="U851" s="15" t="str">
        <f t="shared" si="170"/>
        <v/>
      </c>
      <c r="V851" t="str">
        <f t="shared" si="164"/>
        <v/>
      </c>
      <c r="W851" t="str">
        <f t="shared" si="165"/>
        <v/>
      </c>
      <c r="X851" t="str">
        <f t="shared" si="166"/>
        <v/>
      </c>
      <c r="Y851" t="str">
        <f t="shared" si="167"/>
        <v/>
      </c>
      <c r="Z851" t="str">
        <f t="shared" si="168"/>
        <v/>
      </c>
      <c r="AA851" t="str">
        <f t="shared" si="169"/>
        <v/>
      </c>
      <c r="AB851">
        <v>844</v>
      </c>
      <c r="AC851" t="str">
        <f>IF(ISERROR(IF(U851="","",IF(OR(U851=Cad_Inicial!$D$8,X851=Cad_Inicial!$D$8),Cad_Inicial!$D$8+AB851*1000,0))),"",IF(U851="","",IF(OR(U851=Cad_Inicial!$D$8,X851=Cad_Inicial!$D$8),Cad_Inicial!$D$8+AB851*1000,0)))</f>
        <v/>
      </c>
      <c r="AK851" s="50" t="e">
        <f t="shared" si="171"/>
        <v>#VALUE!</v>
      </c>
      <c r="AL851" s="50" t="e">
        <f t="shared" si="172"/>
        <v>#VALUE!</v>
      </c>
      <c r="AM851">
        <f t="shared" si="162"/>
        <v>0</v>
      </c>
      <c r="AN851">
        <f t="shared" si="162"/>
        <v>0</v>
      </c>
      <c r="AO851">
        <f t="shared" si="162"/>
        <v>0</v>
      </c>
      <c r="AP851">
        <f t="shared" si="162"/>
        <v>0</v>
      </c>
      <c r="AQ851">
        <f t="shared" si="162"/>
        <v>0</v>
      </c>
      <c r="AR851">
        <f t="shared" si="162"/>
        <v>0</v>
      </c>
      <c r="AS851">
        <f t="shared" si="162"/>
        <v>0</v>
      </c>
      <c r="AT851">
        <f t="shared" si="162"/>
        <v>0</v>
      </c>
      <c r="AU851">
        <f t="shared" si="162"/>
        <v>0</v>
      </c>
      <c r="AV851">
        <f t="shared" si="162"/>
        <v>0</v>
      </c>
      <c r="AW851">
        <f t="shared" si="162"/>
        <v>0</v>
      </c>
      <c r="AX851">
        <f t="shared" si="162"/>
        <v>0</v>
      </c>
    </row>
    <row r="852" spans="3:50" ht="30" customHeight="1" thickTop="1" thickBot="1" x14ac:dyDescent="0.25">
      <c r="C852" s="118"/>
      <c r="D852" s="126"/>
      <c r="E852" s="115"/>
      <c r="F852" s="115"/>
      <c r="G852" s="118"/>
      <c r="H852" s="127"/>
      <c r="I852" s="127"/>
      <c r="J852" s="127"/>
      <c r="K852" s="127"/>
      <c r="L852" s="127"/>
      <c r="M852" s="127"/>
      <c r="N852" s="127"/>
      <c r="O852" s="127"/>
      <c r="P852" s="127"/>
      <c r="Q852" s="109"/>
      <c r="R852" s="127"/>
      <c r="S852" s="127"/>
      <c r="U852" s="15" t="str">
        <f t="shared" si="170"/>
        <v/>
      </c>
      <c r="V852" t="str">
        <f t="shared" si="164"/>
        <v/>
      </c>
      <c r="W852" t="str">
        <f t="shared" si="165"/>
        <v/>
      </c>
      <c r="X852" t="str">
        <f t="shared" si="166"/>
        <v/>
      </c>
      <c r="Y852" t="str">
        <f t="shared" si="167"/>
        <v/>
      </c>
      <c r="Z852" t="str">
        <f t="shared" si="168"/>
        <v/>
      </c>
      <c r="AA852" t="str">
        <f t="shared" si="169"/>
        <v/>
      </c>
      <c r="AB852">
        <v>845</v>
      </c>
      <c r="AC852" t="str">
        <f>IF(ISERROR(IF(U852="","",IF(OR(U852=Cad_Inicial!$D$8,X852=Cad_Inicial!$D$8),Cad_Inicial!$D$8+AB852*1000,0))),"",IF(U852="","",IF(OR(U852=Cad_Inicial!$D$8,X852=Cad_Inicial!$D$8),Cad_Inicial!$D$8+AB852*1000,0)))</f>
        <v/>
      </c>
      <c r="AK852" s="50" t="e">
        <f t="shared" si="171"/>
        <v>#VALUE!</v>
      </c>
      <c r="AL852" s="50" t="e">
        <f t="shared" si="172"/>
        <v>#VALUE!</v>
      </c>
      <c r="AM852">
        <f t="shared" si="162"/>
        <v>0</v>
      </c>
      <c r="AN852">
        <f t="shared" si="162"/>
        <v>0</v>
      </c>
      <c r="AO852">
        <f t="shared" si="162"/>
        <v>0</v>
      </c>
      <c r="AP852">
        <f t="shared" si="162"/>
        <v>0</v>
      </c>
      <c r="AQ852">
        <f t="shared" si="162"/>
        <v>0</v>
      </c>
      <c r="AR852">
        <f t="shared" si="162"/>
        <v>0</v>
      </c>
      <c r="AS852">
        <f t="shared" si="162"/>
        <v>0</v>
      </c>
      <c r="AT852">
        <f t="shared" si="162"/>
        <v>0</v>
      </c>
      <c r="AU852">
        <f t="shared" si="162"/>
        <v>0</v>
      </c>
      <c r="AV852">
        <f t="shared" si="162"/>
        <v>0</v>
      </c>
      <c r="AW852">
        <f t="shared" si="162"/>
        <v>0</v>
      </c>
      <c r="AX852">
        <f t="shared" si="162"/>
        <v>0</v>
      </c>
    </row>
    <row r="853" spans="3:50" ht="30" customHeight="1" thickTop="1" thickBot="1" x14ac:dyDescent="0.25">
      <c r="C853" s="118"/>
      <c r="D853" s="126"/>
      <c r="E853" s="115"/>
      <c r="F853" s="115"/>
      <c r="G853" s="118"/>
      <c r="H853" s="127"/>
      <c r="I853" s="127"/>
      <c r="J853" s="127"/>
      <c r="K853" s="127"/>
      <c r="L853" s="127"/>
      <c r="M853" s="127"/>
      <c r="N853" s="127"/>
      <c r="O853" s="127"/>
      <c r="P853" s="127"/>
      <c r="Q853" s="109"/>
      <c r="R853" s="127"/>
      <c r="S853" s="127"/>
      <c r="U853" s="15" t="str">
        <f t="shared" si="170"/>
        <v/>
      </c>
      <c r="V853" t="str">
        <f t="shared" si="164"/>
        <v/>
      </c>
      <c r="W853" t="str">
        <f t="shared" si="165"/>
        <v/>
      </c>
      <c r="X853" t="str">
        <f t="shared" si="166"/>
        <v/>
      </c>
      <c r="Y853" t="str">
        <f t="shared" si="167"/>
        <v/>
      </c>
      <c r="Z853" t="str">
        <f t="shared" si="168"/>
        <v/>
      </c>
      <c r="AA853" t="str">
        <f t="shared" si="169"/>
        <v/>
      </c>
      <c r="AB853">
        <v>846</v>
      </c>
      <c r="AC853" t="str">
        <f>IF(ISERROR(IF(U853="","",IF(OR(U853=Cad_Inicial!$D$8,X853=Cad_Inicial!$D$8),Cad_Inicial!$D$8+AB853*1000,0))),"",IF(U853="","",IF(OR(U853=Cad_Inicial!$D$8,X853=Cad_Inicial!$D$8),Cad_Inicial!$D$8+AB853*1000,0)))</f>
        <v/>
      </c>
      <c r="AK853" s="50" t="e">
        <f t="shared" si="171"/>
        <v>#VALUE!</v>
      </c>
      <c r="AL853" s="50" t="e">
        <f t="shared" si="172"/>
        <v>#VALUE!</v>
      </c>
      <c r="AM853">
        <f t="shared" si="162"/>
        <v>0</v>
      </c>
      <c r="AN853">
        <f t="shared" si="162"/>
        <v>0</v>
      </c>
      <c r="AO853">
        <f t="shared" si="162"/>
        <v>0</v>
      </c>
      <c r="AP853">
        <f t="shared" si="162"/>
        <v>0</v>
      </c>
      <c r="AQ853">
        <f t="shared" si="162"/>
        <v>0</v>
      </c>
      <c r="AR853">
        <f t="shared" si="162"/>
        <v>0</v>
      </c>
      <c r="AS853">
        <f t="shared" si="162"/>
        <v>0</v>
      </c>
      <c r="AT853">
        <f t="shared" si="162"/>
        <v>0</v>
      </c>
      <c r="AU853">
        <f t="shared" si="162"/>
        <v>0</v>
      </c>
      <c r="AV853">
        <f t="shared" si="162"/>
        <v>0</v>
      </c>
      <c r="AW853">
        <f t="shared" si="162"/>
        <v>0</v>
      </c>
      <c r="AX853">
        <f t="shared" si="162"/>
        <v>0</v>
      </c>
    </row>
    <row r="854" spans="3:50" ht="30" customHeight="1" thickTop="1" thickBot="1" x14ac:dyDescent="0.25">
      <c r="C854" s="118"/>
      <c r="D854" s="126"/>
      <c r="E854" s="115"/>
      <c r="F854" s="115"/>
      <c r="G854" s="118"/>
      <c r="H854" s="127"/>
      <c r="I854" s="127"/>
      <c r="J854" s="127"/>
      <c r="K854" s="127"/>
      <c r="L854" s="127"/>
      <c r="M854" s="127"/>
      <c r="N854" s="127"/>
      <c r="O854" s="127"/>
      <c r="P854" s="127"/>
      <c r="Q854" s="109"/>
      <c r="R854" s="127"/>
      <c r="S854" s="127"/>
      <c r="U854" s="15" t="str">
        <f t="shared" si="170"/>
        <v/>
      </c>
      <c r="V854" t="str">
        <f t="shared" si="164"/>
        <v/>
      </c>
      <c r="W854" t="str">
        <f t="shared" si="165"/>
        <v/>
      </c>
      <c r="X854" t="str">
        <f t="shared" si="166"/>
        <v/>
      </c>
      <c r="Y854" t="str">
        <f t="shared" si="167"/>
        <v/>
      </c>
      <c r="Z854" t="str">
        <f t="shared" si="168"/>
        <v/>
      </c>
      <c r="AA854" t="str">
        <f t="shared" si="169"/>
        <v/>
      </c>
      <c r="AB854">
        <v>847</v>
      </c>
      <c r="AC854" t="str">
        <f>IF(ISERROR(IF(U854="","",IF(OR(U854=Cad_Inicial!$D$8,X854=Cad_Inicial!$D$8),Cad_Inicial!$D$8+AB854*1000,0))),"",IF(U854="","",IF(OR(U854=Cad_Inicial!$D$8,X854=Cad_Inicial!$D$8),Cad_Inicial!$D$8+AB854*1000,0)))</f>
        <v/>
      </c>
      <c r="AK854" s="50" t="e">
        <f t="shared" si="171"/>
        <v>#VALUE!</v>
      </c>
      <c r="AL854" s="50" t="e">
        <f t="shared" si="172"/>
        <v>#VALUE!</v>
      </c>
      <c r="AM854">
        <f t="shared" si="162"/>
        <v>0</v>
      </c>
      <c r="AN854">
        <f t="shared" si="162"/>
        <v>0</v>
      </c>
      <c r="AO854">
        <f t="shared" si="162"/>
        <v>0</v>
      </c>
      <c r="AP854">
        <f t="shared" si="162"/>
        <v>0</v>
      </c>
      <c r="AQ854">
        <f t="shared" si="162"/>
        <v>0</v>
      </c>
      <c r="AR854">
        <f t="shared" si="162"/>
        <v>0</v>
      </c>
      <c r="AS854">
        <f t="shared" si="162"/>
        <v>0</v>
      </c>
      <c r="AT854">
        <f t="shared" si="162"/>
        <v>0</v>
      </c>
      <c r="AU854">
        <f t="shared" si="162"/>
        <v>0</v>
      </c>
      <c r="AV854">
        <f t="shared" si="162"/>
        <v>0</v>
      </c>
      <c r="AW854">
        <f t="shared" si="162"/>
        <v>0</v>
      </c>
      <c r="AX854">
        <f t="shared" si="162"/>
        <v>0</v>
      </c>
    </row>
    <row r="855" spans="3:50" ht="30" customHeight="1" thickTop="1" thickBot="1" x14ac:dyDescent="0.25">
      <c r="C855" s="118"/>
      <c r="D855" s="126"/>
      <c r="E855" s="115"/>
      <c r="F855" s="115"/>
      <c r="G855" s="118"/>
      <c r="H855" s="127"/>
      <c r="I855" s="127"/>
      <c r="J855" s="127"/>
      <c r="K855" s="127"/>
      <c r="L855" s="127"/>
      <c r="M855" s="127"/>
      <c r="N855" s="127"/>
      <c r="O855" s="127"/>
      <c r="P855" s="127"/>
      <c r="Q855" s="109"/>
      <c r="R855" s="127"/>
      <c r="S855" s="127"/>
      <c r="U855" s="15" t="str">
        <f t="shared" si="170"/>
        <v/>
      </c>
      <c r="V855" t="str">
        <f t="shared" si="164"/>
        <v/>
      </c>
      <c r="W855" t="str">
        <f t="shared" si="165"/>
        <v/>
      </c>
      <c r="X855" t="str">
        <f t="shared" si="166"/>
        <v/>
      </c>
      <c r="Y855" t="str">
        <f t="shared" si="167"/>
        <v/>
      </c>
      <c r="Z855" t="str">
        <f t="shared" si="168"/>
        <v/>
      </c>
      <c r="AA855" t="str">
        <f t="shared" si="169"/>
        <v/>
      </c>
      <c r="AB855">
        <v>848</v>
      </c>
      <c r="AC855" t="str">
        <f>IF(ISERROR(IF(U855="","",IF(OR(U855=Cad_Inicial!$D$8,X855=Cad_Inicial!$D$8),Cad_Inicial!$D$8+AB855*1000,0))),"",IF(U855="","",IF(OR(U855=Cad_Inicial!$D$8,X855=Cad_Inicial!$D$8),Cad_Inicial!$D$8+AB855*1000,0)))</f>
        <v/>
      </c>
      <c r="AK855" s="50" t="e">
        <f t="shared" si="171"/>
        <v>#VALUE!</v>
      </c>
      <c r="AL855" s="50" t="e">
        <f t="shared" si="172"/>
        <v>#VALUE!</v>
      </c>
      <c r="AM855">
        <f t="shared" si="162"/>
        <v>0</v>
      </c>
      <c r="AN855">
        <f t="shared" si="162"/>
        <v>0</v>
      </c>
      <c r="AO855">
        <f t="shared" si="162"/>
        <v>0</v>
      </c>
      <c r="AP855">
        <f t="shared" si="162"/>
        <v>0</v>
      </c>
      <c r="AQ855">
        <f t="shared" si="162"/>
        <v>0</v>
      </c>
      <c r="AR855">
        <f t="shared" si="162"/>
        <v>0</v>
      </c>
      <c r="AS855">
        <f t="shared" si="162"/>
        <v>0</v>
      </c>
      <c r="AT855">
        <f t="shared" si="162"/>
        <v>0</v>
      </c>
      <c r="AU855">
        <f t="shared" si="162"/>
        <v>0</v>
      </c>
      <c r="AV855">
        <f t="shared" si="162"/>
        <v>0</v>
      </c>
      <c r="AW855">
        <f t="shared" si="162"/>
        <v>0</v>
      </c>
      <c r="AX855">
        <f t="shared" si="162"/>
        <v>0</v>
      </c>
    </row>
    <row r="856" spans="3:50" ht="30" customHeight="1" thickTop="1" thickBot="1" x14ac:dyDescent="0.25">
      <c r="C856" s="118"/>
      <c r="D856" s="126"/>
      <c r="E856" s="115"/>
      <c r="F856" s="115"/>
      <c r="G856" s="118"/>
      <c r="H856" s="127"/>
      <c r="I856" s="127"/>
      <c r="J856" s="127"/>
      <c r="K856" s="127"/>
      <c r="L856" s="127"/>
      <c r="M856" s="127"/>
      <c r="N856" s="127"/>
      <c r="O856" s="127"/>
      <c r="P856" s="127"/>
      <c r="Q856" s="109"/>
      <c r="R856" s="127"/>
      <c r="S856" s="127"/>
      <c r="U856" s="15" t="str">
        <f t="shared" si="170"/>
        <v/>
      </c>
      <c r="V856" t="str">
        <f t="shared" si="164"/>
        <v/>
      </c>
      <c r="W856" t="str">
        <f t="shared" si="165"/>
        <v/>
      </c>
      <c r="X856" t="str">
        <f t="shared" si="166"/>
        <v/>
      </c>
      <c r="Y856" t="str">
        <f t="shared" si="167"/>
        <v/>
      </c>
      <c r="Z856" t="str">
        <f t="shared" si="168"/>
        <v/>
      </c>
      <c r="AA856" t="str">
        <f t="shared" si="169"/>
        <v/>
      </c>
      <c r="AB856">
        <v>849</v>
      </c>
      <c r="AC856" t="str">
        <f>IF(ISERROR(IF(U856="","",IF(OR(U856=Cad_Inicial!$D$8,X856=Cad_Inicial!$D$8),Cad_Inicial!$D$8+AB856*1000,0))),"",IF(U856="","",IF(OR(U856=Cad_Inicial!$D$8,X856=Cad_Inicial!$D$8),Cad_Inicial!$D$8+AB856*1000,0)))</f>
        <v/>
      </c>
      <c r="AK856" s="50" t="e">
        <f t="shared" si="171"/>
        <v>#VALUE!</v>
      </c>
      <c r="AL856" s="50" t="e">
        <f t="shared" si="172"/>
        <v>#VALUE!</v>
      </c>
      <c r="AM856">
        <f t="shared" si="162"/>
        <v>0</v>
      </c>
      <c r="AN856">
        <f t="shared" si="162"/>
        <v>0</v>
      </c>
      <c r="AO856">
        <f t="shared" si="162"/>
        <v>0</v>
      </c>
      <c r="AP856">
        <f t="shared" si="162"/>
        <v>0</v>
      </c>
      <c r="AQ856">
        <f t="shared" si="162"/>
        <v>0</v>
      </c>
      <c r="AR856">
        <f t="shared" si="162"/>
        <v>0</v>
      </c>
      <c r="AS856">
        <f t="shared" si="162"/>
        <v>0</v>
      </c>
      <c r="AT856">
        <f t="shared" si="162"/>
        <v>0</v>
      </c>
      <c r="AU856">
        <f t="shared" si="162"/>
        <v>0</v>
      </c>
      <c r="AV856">
        <f t="shared" si="162"/>
        <v>0</v>
      </c>
      <c r="AW856">
        <f t="shared" si="162"/>
        <v>0</v>
      </c>
      <c r="AX856">
        <f t="shared" si="162"/>
        <v>0</v>
      </c>
    </row>
    <row r="857" spans="3:50" ht="30" customHeight="1" thickTop="1" thickBot="1" x14ac:dyDescent="0.25">
      <c r="C857" s="118"/>
      <c r="D857" s="126"/>
      <c r="E857" s="115"/>
      <c r="F857" s="115"/>
      <c r="G857" s="118"/>
      <c r="H857" s="127"/>
      <c r="I857" s="127"/>
      <c r="J857" s="127"/>
      <c r="K857" s="127"/>
      <c r="L857" s="127"/>
      <c r="M857" s="127"/>
      <c r="N857" s="127"/>
      <c r="O857" s="127"/>
      <c r="P857" s="127"/>
      <c r="Q857" s="109"/>
      <c r="R857" s="127"/>
      <c r="S857" s="127"/>
      <c r="U857" s="15" t="str">
        <f t="shared" si="170"/>
        <v/>
      </c>
      <c r="V857" t="str">
        <f t="shared" si="164"/>
        <v/>
      </c>
      <c r="W857" t="str">
        <f t="shared" si="165"/>
        <v/>
      </c>
      <c r="X857" t="str">
        <f t="shared" si="166"/>
        <v/>
      </c>
      <c r="Y857" t="str">
        <f t="shared" si="167"/>
        <v/>
      </c>
      <c r="Z857" t="str">
        <f t="shared" si="168"/>
        <v/>
      </c>
      <c r="AA857" t="str">
        <f t="shared" si="169"/>
        <v/>
      </c>
      <c r="AB857">
        <v>850</v>
      </c>
      <c r="AC857" t="str">
        <f>IF(ISERROR(IF(U857="","",IF(OR(U857=Cad_Inicial!$D$8,X857=Cad_Inicial!$D$8),Cad_Inicial!$D$8+AB857*1000,0))),"",IF(U857="","",IF(OR(U857=Cad_Inicial!$D$8,X857=Cad_Inicial!$D$8),Cad_Inicial!$D$8+AB857*1000,0)))</f>
        <v/>
      </c>
      <c r="AK857" s="50" t="e">
        <f t="shared" si="171"/>
        <v>#VALUE!</v>
      </c>
      <c r="AL857" s="50" t="e">
        <f t="shared" si="172"/>
        <v>#VALUE!</v>
      </c>
      <c r="AM857">
        <f t="shared" ref="AM857:AX878" si="173">IFERROR(IF(AND($AK857&lt;=AM$5,$AL857&gt;=AM$5),1,0),0)</f>
        <v>0</v>
      </c>
      <c r="AN857">
        <f t="shared" si="173"/>
        <v>0</v>
      </c>
      <c r="AO857">
        <f t="shared" si="173"/>
        <v>0</v>
      </c>
      <c r="AP857">
        <f t="shared" si="173"/>
        <v>0</v>
      </c>
      <c r="AQ857">
        <f t="shared" si="173"/>
        <v>0</v>
      </c>
      <c r="AR857">
        <f t="shared" si="173"/>
        <v>0</v>
      </c>
      <c r="AS857">
        <f t="shared" si="173"/>
        <v>0</v>
      </c>
      <c r="AT857">
        <f t="shared" si="173"/>
        <v>0</v>
      </c>
      <c r="AU857">
        <f t="shared" si="173"/>
        <v>0</v>
      </c>
      <c r="AV857">
        <f t="shared" si="173"/>
        <v>0</v>
      </c>
      <c r="AW857">
        <f t="shared" si="173"/>
        <v>0</v>
      </c>
      <c r="AX857">
        <f t="shared" si="173"/>
        <v>0</v>
      </c>
    </row>
    <row r="858" spans="3:50" ht="30" customHeight="1" thickTop="1" thickBot="1" x14ac:dyDescent="0.25">
      <c r="C858" s="118"/>
      <c r="D858" s="126"/>
      <c r="E858" s="115"/>
      <c r="F858" s="115"/>
      <c r="G858" s="118"/>
      <c r="H858" s="127"/>
      <c r="I858" s="127"/>
      <c r="J858" s="127"/>
      <c r="K858" s="127"/>
      <c r="L858" s="127"/>
      <c r="M858" s="127"/>
      <c r="N858" s="127"/>
      <c r="O858" s="127"/>
      <c r="P858" s="127"/>
      <c r="Q858" s="109"/>
      <c r="R858" s="127"/>
      <c r="S858" s="127"/>
      <c r="U858" s="15" t="str">
        <f t="shared" si="170"/>
        <v/>
      </c>
      <c r="V858" t="str">
        <f t="shared" si="164"/>
        <v/>
      </c>
      <c r="W858" t="str">
        <f t="shared" si="165"/>
        <v/>
      </c>
      <c r="X858" t="str">
        <f t="shared" si="166"/>
        <v/>
      </c>
      <c r="Y858" t="str">
        <f t="shared" si="167"/>
        <v/>
      </c>
      <c r="Z858" t="str">
        <f t="shared" si="168"/>
        <v/>
      </c>
      <c r="AA858" t="str">
        <f t="shared" si="169"/>
        <v/>
      </c>
      <c r="AB858">
        <v>851</v>
      </c>
      <c r="AC858" t="str">
        <f>IF(ISERROR(IF(U858="","",IF(OR(U858=Cad_Inicial!$D$8,X858=Cad_Inicial!$D$8),Cad_Inicial!$D$8+AB858*1000,0))),"",IF(U858="","",IF(OR(U858=Cad_Inicial!$D$8,X858=Cad_Inicial!$D$8),Cad_Inicial!$D$8+AB858*1000,0)))</f>
        <v/>
      </c>
      <c r="AK858" s="50" t="e">
        <f t="shared" si="171"/>
        <v>#VALUE!</v>
      </c>
      <c r="AL858" s="50" t="e">
        <f t="shared" si="172"/>
        <v>#VALUE!</v>
      </c>
      <c r="AM858">
        <f t="shared" si="173"/>
        <v>0</v>
      </c>
      <c r="AN858">
        <f t="shared" si="173"/>
        <v>0</v>
      </c>
      <c r="AO858">
        <f t="shared" si="173"/>
        <v>0</v>
      </c>
      <c r="AP858">
        <f t="shared" si="173"/>
        <v>0</v>
      </c>
      <c r="AQ858">
        <f t="shared" si="173"/>
        <v>0</v>
      </c>
      <c r="AR858">
        <f t="shared" si="173"/>
        <v>0</v>
      </c>
      <c r="AS858">
        <f t="shared" si="173"/>
        <v>0</v>
      </c>
      <c r="AT858">
        <f t="shared" si="173"/>
        <v>0</v>
      </c>
      <c r="AU858">
        <f t="shared" si="173"/>
        <v>0</v>
      </c>
      <c r="AV858">
        <f t="shared" si="173"/>
        <v>0</v>
      </c>
      <c r="AW858">
        <f t="shared" si="173"/>
        <v>0</v>
      </c>
      <c r="AX858">
        <f t="shared" si="173"/>
        <v>0</v>
      </c>
    </row>
    <row r="859" spans="3:50" ht="30" customHeight="1" thickTop="1" thickBot="1" x14ac:dyDescent="0.25">
      <c r="C859" s="118"/>
      <c r="D859" s="126"/>
      <c r="E859" s="115"/>
      <c r="F859" s="115"/>
      <c r="G859" s="118"/>
      <c r="H859" s="127"/>
      <c r="I859" s="127"/>
      <c r="J859" s="127"/>
      <c r="K859" s="127"/>
      <c r="L859" s="127"/>
      <c r="M859" s="127"/>
      <c r="N859" s="127"/>
      <c r="O859" s="127"/>
      <c r="P859" s="127"/>
      <c r="Q859" s="109"/>
      <c r="R859" s="127"/>
      <c r="S859" s="127"/>
      <c r="U859" s="15" t="str">
        <f t="shared" si="170"/>
        <v/>
      </c>
      <c r="V859" t="str">
        <f t="shared" si="164"/>
        <v/>
      </c>
      <c r="W859" t="str">
        <f t="shared" si="165"/>
        <v/>
      </c>
      <c r="X859" t="str">
        <f t="shared" si="166"/>
        <v/>
      </c>
      <c r="Y859" t="str">
        <f t="shared" si="167"/>
        <v/>
      </c>
      <c r="Z859" t="str">
        <f t="shared" si="168"/>
        <v/>
      </c>
      <c r="AA859" t="str">
        <f t="shared" si="169"/>
        <v/>
      </c>
      <c r="AB859">
        <v>852</v>
      </c>
      <c r="AC859" t="str">
        <f>IF(ISERROR(IF(U859="","",IF(OR(U859=Cad_Inicial!$D$8,X859=Cad_Inicial!$D$8),Cad_Inicial!$D$8+AB859*1000,0))),"",IF(U859="","",IF(OR(U859=Cad_Inicial!$D$8,X859=Cad_Inicial!$D$8),Cad_Inicial!$D$8+AB859*1000,0)))</f>
        <v/>
      </c>
      <c r="AK859" s="50" t="e">
        <f t="shared" si="171"/>
        <v>#VALUE!</v>
      </c>
      <c r="AL859" s="50" t="e">
        <f t="shared" si="172"/>
        <v>#VALUE!</v>
      </c>
      <c r="AM859">
        <f t="shared" si="173"/>
        <v>0</v>
      </c>
      <c r="AN859">
        <f t="shared" si="173"/>
        <v>0</v>
      </c>
      <c r="AO859">
        <f t="shared" si="173"/>
        <v>0</v>
      </c>
      <c r="AP859">
        <f t="shared" si="173"/>
        <v>0</v>
      </c>
      <c r="AQ859">
        <f t="shared" si="173"/>
        <v>0</v>
      </c>
      <c r="AR859">
        <f t="shared" si="173"/>
        <v>0</v>
      </c>
      <c r="AS859">
        <f t="shared" si="173"/>
        <v>0</v>
      </c>
      <c r="AT859">
        <f t="shared" si="173"/>
        <v>0</v>
      </c>
      <c r="AU859">
        <f t="shared" si="173"/>
        <v>0</v>
      </c>
      <c r="AV859">
        <f t="shared" si="173"/>
        <v>0</v>
      </c>
      <c r="AW859">
        <f t="shared" si="173"/>
        <v>0</v>
      </c>
      <c r="AX859">
        <f t="shared" si="173"/>
        <v>0</v>
      </c>
    </row>
    <row r="860" spans="3:50" ht="30" customHeight="1" thickTop="1" thickBot="1" x14ac:dyDescent="0.25">
      <c r="C860" s="118"/>
      <c r="D860" s="126"/>
      <c r="E860" s="115"/>
      <c r="F860" s="115"/>
      <c r="G860" s="118"/>
      <c r="H860" s="127"/>
      <c r="I860" s="127"/>
      <c r="J860" s="127"/>
      <c r="K860" s="127"/>
      <c r="L860" s="127"/>
      <c r="M860" s="127"/>
      <c r="N860" s="127"/>
      <c r="O860" s="127"/>
      <c r="P860" s="127"/>
      <c r="Q860" s="109"/>
      <c r="R860" s="127"/>
      <c r="S860" s="127"/>
      <c r="U860" s="15" t="str">
        <f t="shared" si="170"/>
        <v/>
      </c>
      <c r="V860" t="str">
        <f t="shared" si="164"/>
        <v/>
      </c>
      <c r="W860" t="str">
        <f t="shared" si="165"/>
        <v/>
      </c>
      <c r="X860" t="str">
        <f t="shared" si="166"/>
        <v/>
      </c>
      <c r="Y860" t="str">
        <f t="shared" si="167"/>
        <v/>
      </c>
      <c r="Z860" t="str">
        <f t="shared" si="168"/>
        <v/>
      </c>
      <c r="AA860" t="str">
        <f t="shared" si="169"/>
        <v/>
      </c>
      <c r="AB860">
        <v>853</v>
      </c>
      <c r="AC860" t="str">
        <f>IF(ISERROR(IF(U860="","",IF(OR(U860=Cad_Inicial!$D$8,X860=Cad_Inicial!$D$8),Cad_Inicial!$D$8+AB860*1000,0))),"",IF(U860="","",IF(OR(U860=Cad_Inicial!$D$8,X860=Cad_Inicial!$D$8),Cad_Inicial!$D$8+AB860*1000,0)))</f>
        <v/>
      </c>
      <c r="AK860" s="50" t="e">
        <f t="shared" si="171"/>
        <v>#VALUE!</v>
      </c>
      <c r="AL860" s="50" t="e">
        <f t="shared" si="172"/>
        <v>#VALUE!</v>
      </c>
      <c r="AM860">
        <f t="shared" si="173"/>
        <v>0</v>
      </c>
      <c r="AN860">
        <f t="shared" si="173"/>
        <v>0</v>
      </c>
      <c r="AO860">
        <f t="shared" si="173"/>
        <v>0</v>
      </c>
      <c r="AP860">
        <f t="shared" si="173"/>
        <v>0</v>
      </c>
      <c r="AQ860">
        <f t="shared" si="173"/>
        <v>0</v>
      </c>
      <c r="AR860">
        <f t="shared" si="173"/>
        <v>0</v>
      </c>
      <c r="AS860">
        <f t="shared" si="173"/>
        <v>0</v>
      </c>
      <c r="AT860">
        <f t="shared" si="173"/>
        <v>0</v>
      </c>
      <c r="AU860">
        <f t="shared" si="173"/>
        <v>0</v>
      </c>
      <c r="AV860">
        <f t="shared" si="173"/>
        <v>0</v>
      </c>
      <c r="AW860">
        <f t="shared" si="173"/>
        <v>0</v>
      </c>
      <c r="AX860">
        <f t="shared" si="173"/>
        <v>0</v>
      </c>
    </row>
    <row r="861" spans="3:50" ht="30" customHeight="1" thickTop="1" thickBot="1" x14ac:dyDescent="0.25">
      <c r="C861" s="118"/>
      <c r="D861" s="126"/>
      <c r="E861" s="115"/>
      <c r="F861" s="115"/>
      <c r="G861" s="118"/>
      <c r="H861" s="127"/>
      <c r="I861" s="127"/>
      <c r="J861" s="127"/>
      <c r="K861" s="127"/>
      <c r="L861" s="127"/>
      <c r="M861" s="127"/>
      <c r="N861" s="127"/>
      <c r="O861" s="127"/>
      <c r="P861" s="127"/>
      <c r="Q861" s="109"/>
      <c r="R861" s="127"/>
      <c r="S861" s="127"/>
      <c r="U861" s="15" t="str">
        <f t="shared" si="170"/>
        <v/>
      </c>
      <c r="V861" t="str">
        <f t="shared" si="164"/>
        <v/>
      </c>
      <c r="W861" t="str">
        <f t="shared" si="165"/>
        <v/>
      </c>
      <c r="X861" t="str">
        <f t="shared" si="166"/>
        <v/>
      </c>
      <c r="Y861" t="str">
        <f t="shared" si="167"/>
        <v/>
      </c>
      <c r="Z861" t="str">
        <f t="shared" si="168"/>
        <v/>
      </c>
      <c r="AA861" t="str">
        <f t="shared" si="169"/>
        <v/>
      </c>
      <c r="AB861">
        <v>854</v>
      </c>
      <c r="AC861" t="str">
        <f>IF(ISERROR(IF(U861="","",IF(OR(U861=Cad_Inicial!$D$8,X861=Cad_Inicial!$D$8),Cad_Inicial!$D$8+AB861*1000,0))),"",IF(U861="","",IF(OR(U861=Cad_Inicial!$D$8,X861=Cad_Inicial!$D$8),Cad_Inicial!$D$8+AB861*1000,0)))</f>
        <v/>
      </c>
      <c r="AK861" s="50" t="e">
        <f t="shared" si="171"/>
        <v>#VALUE!</v>
      </c>
      <c r="AL861" s="50" t="e">
        <f t="shared" si="172"/>
        <v>#VALUE!</v>
      </c>
      <c r="AM861">
        <f t="shared" si="173"/>
        <v>0</v>
      </c>
      <c r="AN861">
        <f t="shared" si="173"/>
        <v>0</v>
      </c>
      <c r="AO861">
        <f t="shared" si="173"/>
        <v>0</v>
      </c>
      <c r="AP861">
        <f t="shared" si="173"/>
        <v>0</v>
      </c>
      <c r="AQ861">
        <f t="shared" si="173"/>
        <v>0</v>
      </c>
      <c r="AR861">
        <f t="shared" si="173"/>
        <v>0</v>
      </c>
      <c r="AS861">
        <f t="shared" si="173"/>
        <v>0</v>
      </c>
      <c r="AT861">
        <f t="shared" si="173"/>
        <v>0</v>
      </c>
      <c r="AU861">
        <f t="shared" si="173"/>
        <v>0</v>
      </c>
      <c r="AV861">
        <f t="shared" si="173"/>
        <v>0</v>
      </c>
      <c r="AW861">
        <f t="shared" si="173"/>
        <v>0</v>
      </c>
      <c r="AX861">
        <f t="shared" si="173"/>
        <v>0</v>
      </c>
    </row>
    <row r="862" spans="3:50" ht="30" customHeight="1" thickTop="1" thickBot="1" x14ac:dyDescent="0.25">
      <c r="C862" s="118"/>
      <c r="D862" s="126"/>
      <c r="E862" s="115"/>
      <c r="F862" s="115"/>
      <c r="G862" s="118"/>
      <c r="H862" s="127"/>
      <c r="I862" s="127"/>
      <c r="J862" s="127"/>
      <c r="K862" s="127"/>
      <c r="L862" s="127"/>
      <c r="M862" s="127"/>
      <c r="N862" s="127"/>
      <c r="O862" s="127"/>
      <c r="P862" s="127"/>
      <c r="Q862" s="109"/>
      <c r="R862" s="127"/>
      <c r="S862" s="127"/>
      <c r="U862" s="15" t="str">
        <f t="shared" si="170"/>
        <v/>
      </c>
      <c r="V862" t="str">
        <f t="shared" si="164"/>
        <v/>
      </c>
      <c r="W862" t="str">
        <f t="shared" si="165"/>
        <v/>
      </c>
      <c r="X862" t="str">
        <f t="shared" si="166"/>
        <v/>
      </c>
      <c r="Y862" t="str">
        <f t="shared" si="167"/>
        <v/>
      </c>
      <c r="Z862" t="str">
        <f t="shared" si="168"/>
        <v/>
      </c>
      <c r="AA862" t="str">
        <f t="shared" si="169"/>
        <v/>
      </c>
      <c r="AB862">
        <v>855</v>
      </c>
      <c r="AC862" t="str">
        <f>IF(ISERROR(IF(U862="","",IF(OR(U862=Cad_Inicial!$D$8,X862=Cad_Inicial!$D$8),Cad_Inicial!$D$8+AB862*1000,0))),"",IF(U862="","",IF(OR(U862=Cad_Inicial!$D$8,X862=Cad_Inicial!$D$8),Cad_Inicial!$D$8+AB862*1000,0)))</f>
        <v/>
      </c>
      <c r="AK862" s="50" t="e">
        <f t="shared" si="171"/>
        <v>#VALUE!</v>
      </c>
      <c r="AL862" s="50" t="e">
        <f t="shared" si="172"/>
        <v>#VALUE!</v>
      </c>
      <c r="AM862">
        <f t="shared" si="173"/>
        <v>0</v>
      </c>
      <c r="AN862">
        <f t="shared" si="173"/>
        <v>0</v>
      </c>
      <c r="AO862">
        <f t="shared" si="173"/>
        <v>0</v>
      </c>
      <c r="AP862">
        <f t="shared" si="173"/>
        <v>0</v>
      </c>
      <c r="AQ862">
        <f t="shared" si="173"/>
        <v>0</v>
      </c>
      <c r="AR862">
        <f t="shared" si="173"/>
        <v>0</v>
      </c>
      <c r="AS862">
        <f t="shared" si="173"/>
        <v>0</v>
      </c>
      <c r="AT862">
        <f t="shared" si="173"/>
        <v>0</v>
      </c>
      <c r="AU862">
        <f t="shared" si="173"/>
        <v>0</v>
      </c>
      <c r="AV862">
        <f t="shared" si="173"/>
        <v>0</v>
      </c>
      <c r="AW862">
        <f t="shared" si="173"/>
        <v>0</v>
      </c>
      <c r="AX862">
        <f t="shared" si="173"/>
        <v>0</v>
      </c>
    </row>
    <row r="863" spans="3:50" ht="30" customHeight="1" thickTop="1" thickBot="1" x14ac:dyDescent="0.25">
      <c r="C863" s="118"/>
      <c r="D863" s="126"/>
      <c r="E863" s="115"/>
      <c r="F863" s="115"/>
      <c r="G863" s="118"/>
      <c r="H863" s="127"/>
      <c r="I863" s="127"/>
      <c r="J863" s="127"/>
      <c r="K863" s="127"/>
      <c r="L863" s="127"/>
      <c r="M863" s="127"/>
      <c r="N863" s="127"/>
      <c r="O863" s="127"/>
      <c r="P863" s="127"/>
      <c r="Q863" s="109"/>
      <c r="R863" s="127"/>
      <c r="S863" s="127"/>
      <c r="U863" s="15" t="str">
        <f t="shared" si="170"/>
        <v/>
      </c>
      <c r="V863" t="str">
        <f t="shared" si="164"/>
        <v/>
      </c>
      <c r="W863" t="str">
        <f t="shared" si="165"/>
        <v/>
      </c>
      <c r="X863" t="str">
        <f t="shared" si="166"/>
        <v/>
      </c>
      <c r="Y863" t="str">
        <f t="shared" si="167"/>
        <v/>
      </c>
      <c r="Z863" t="str">
        <f t="shared" si="168"/>
        <v/>
      </c>
      <c r="AA863" t="str">
        <f t="shared" si="169"/>
        <v/>
      </c>
      <c r="AB863">
        <v>856</v>
      </c>
      <c r="AC863" t="str">
        <f>IF(ISERROR(IF(U863="","",IF(OR(U863=Cad_Inicial!$D$8,X863=Cad_Inicial!$D$8),Cad_Inicial!$D$8+AB863*1000,0))),"",IF(U863="","",IF(OR(U863=Cad_Inicial!$D$8,X863=Cad_Inicial!$D$8),Cad_Inicial!$D$8+AB863*1000,0)))</f>
        <v/>
      </c>
      <c r="AK863" s="50" t="e">
        <f t="shared" si="171"/>
        <v>#VALUE!</v>
      </c>
      <c r="AL863" s="50" t="e">
        <f t="shared" si="172"/>
        <v>#VALUE!</v>
      </c>
      <c r="AM863">
        <f t="shared" si="173"/>
        <v>0</v>
      </c>
      <c r="AN863">
        <f t="shared" si="173"/>
        <v>0</v>
      </c>
      <c r="AO863">
        <f t="shared" si="173"/>
        <v>0</v>
      </c>
      <c r="AP863">
        <f t="shared" si="173"/>
        <v>0</v>
      </c>
      <c r="AQ863">
        <f t="shared" si="173"/>
        <v>0</v>
      </c>
      <c r="AR863">
        <f t="shared" si="173"/>
        <v>0</v>
      </c>
      <c r="AS863">
        <f t="shared" si="173"/>
        <v>0</v>
      </c>
      <c r="AT863">
        <f t="shared" si="173"/>
        <v>0</v>
      </c>
      <c r="AU863">
        <f t="shared" si="173"/>
        <v>0</v>
      </c>
      <c r="AV863">
        <f t="shared" si="173"/>
        <v>0</v>
      </c>
      <c r="AW863">
        <f t="shared" si="173"/>
        <v>0</v>
      </c>
      <c r="AX863">
        <f t="shared" si="173"/>
        <v>0</v>
      </c>
    </row>
    <row r="864" spans="3:50" ht="30" customHeight="1" thickTop="1" thickBot="1" x14ac:dyDescent="0.25">
      <c r="C864" s="118"/>
      <c r="D864" s="126"/>
      <c r="E864" s="115"/>
      <c r="F864" s="115"/>
      <c r="G864" s="118"/>
      <c r="H864" s="127"/>
      <c r="I864" s="127"/>
      <c r="J864" s="127"/>
      <c r="K864" s="127"/>
      <c r="L864" s="127"/>
      <c r="M864" s="127"/>
      <c r="N864" s="127"/>
      <c r="O864" s="127"/>
      <c r="P864" s="127"/>
      <c r="Q864" s="109"/>
      <c r="R864" s="127"/>
      <c r="S864" s="127"/>
      <c r="U864" s="15" t="str">
        <f t="shared" si="170"/>
        <v/>
      </c>
      <c r="V864" t="str">
        <f t="shared" si="164"/>
        <v/>
      </c>
      <c r="W864" t="str">
        <f t="shared" si="165"/>
        <v/>
      </c>
      <c r="X864" t="str">
        <f t="shared" si="166"/>
        <v/>
      </c>
      <c r="Y864" t="str">
        <f t="shared" si="167"/>
        <v/>
      </c>
      <c r="Z864" t="str">
        <f t="shared" si="168"/>
        <v/>
      </c>
      <c r="AA864" t="str">
        <f t="shared" si="169"/>
        <v/>
      </c>
      <c r="AB864">
        <v>857</v>
      </c>
      <c r="AC864" t="str">
        <f>IF(ISERROR(IF(U864="","",IF(OR(U864=Cad_Inicial!$D$8,X864=Cad_Inicial!$D$8),Cad_Inicial!$D$8+AB864*1000,0))),"",IF(U864="","",IF(OR(U864=Cad_Inicial!$D$8,X864=Cad_Inicial!$D$8),Cad_Inicial!$D$8+AB864*1000,0)))</f>
        <v/>
      </c>
      <c r="AK864" s="50" t="e">
        <f t="shared" si="171"/>
        <v>#VALUE!</v>
      </c>
      <c r="AL864" s="50" t="e">
        <f t="shared" si="172"/>
        <v>#VALUE!</v>
      </c>
      <c r="AM864">
        <f t="shared" si="173"/>
        <v>0</v>
      </c>
      <c r="AN864">
        <f t="shared" si="173"/>
        <v>0</v>
      </c>
      <c r="AO864">
        <f t="shared" si="173"/>
        <v>0</v>
      </c>
      <c r="AP864">
        <f t="shared" si="173"/>
        <v>0</v>
      </c>
      <c r="AQ864">
        <f t="shared" si="173"/>
        <v>0</v>
      </c>
      <c r="AR864">
        <f t="shared" si="173"/>
        <v>0</v>
      </c>
      <c r="AS864">
        <f t="shared" si="173"/>
        <v>0</v>
      </c>
      <c r="AT864">
        <f t="shared" si="173"/>
        <v>0</v>
      </c>
      <c r="AU864">
        <f t="shared" si="173"/>
        <v>0</v>
      </c>
      <c r="AV864">
        <f t="shared" si="173"/>
        <v>0</v>
      </c>
      <c r="AW864">
        <f t="shared" si="173"/>
        <v>0</v>
      </c>
      <c r="AX864">
        <f t="shared" si="173"/>
        <v>0</v>
      </c>
    </row>
    <row r="865" spans="3:50" ht="30" customHeight="1" thickTop="1" thickBot="1" x14ac:dyDescent="0.25">
      <c r="C865" s="118"/>
      <c r="D865" s="126"/>
      <c r="E865" s="115"/>
      <c r="F865" s="115"/>
      <c r="G865" s="118"/>
      <c r="H865" s="127"/>
      <c r="I865" s="127"/>
      <c r="J865" s="127"/>
      <c r="K865" s="127"/>
      <c r="L865" s="127"/>
      <c r="M865" s="127"/>
      <c r="N865" s="127"/>
      <c r="O865" s="127"/>
      <c r="P865" s="127"/>
      <c r="Q865" s="109"/>
      <c r="R865" s="127"/>
      <c r="S865" s="127"/>
      <c r="U865" s="15" t="str">
        <f t="shared" si="170"/>
        <v/>
      </c>
      <c r="V865" t="str">
        <f t="shared" si="164"/>
        <v/>
      </c>
      <c r="W865" t="str">
        <f t="shared" si="165"/>
        <v/>
      </c>
      <c r="X865" t="str">
        <f t="shared" si="166"/>
        <v/>
      </c>
      <c r="Y865" t="str">
        <f t="shared" si="167"/>
        <v/>
      </c>
      <c r="Z865" t="str">
        <f t="shared" si="168"/>
        <v/>
      </c>
      <c r="AA865" t="str">
        <f t="shared" si="169"/>
        <v/>
      </c>
      <c r="AB865">
        <v>858</v>
      </c>
      <c r="AC865" t="str">
        <f>IF(ISERROR(IF(U865="","",IF(OR(U865=Cad_Inicial!$D$8,X865=Cad_Inicial!$D$8),Cad_Inicial!$D$8+AB865*1000,0))),"",IF(U865="","",IF(OR(U865=Cad_Inicial!$D$8,X865=Cad_Inicial!$D$8),Cad_Inicial!$D$8+AB865*1000,0)))</f>
        <v/>
      </c>
      <c r="AK865" s="50" t="e">
        <f t="shared" si="171"/>
        <v>#VALUE!</v>
      </c>
      <c r="AL865" s="50" t="e">
        <f t="shared" si="172"/>
        <v>#VALUE!</v>
      </c>
      <c r="AM865">
        <f t="shared" si="173"/>
        <v>0</v>
      </c>
      <c r="AN865">
        <f t="shared" si="173"/>
        <v>0</v>
      </c>
      <c r="AO865">
        <f t="shared" si="173"/>
        <v>0</v>
      </c>
      <c r="AP865">
        <f t="shared" si="173"/>
        <v>0</v>
      </c>
      <c r="AQ865">
        <f t="shared" si="173"/>
        <v>0</v>
      </c>
      <c r="AR865">
        <f t="shared" si="173"/>
        <v>0</v>
      </c>
      <c r="AS865">
        <f t="shared" si="173"/>
        <v>0</v>
      </c>
      <c r="AT865">
        <f t="shared" si="173"/>
        <v>0</v>
      </c>
      <c r="AU865">
        <f t="shared" si="173"/>
        <v>0</v>
      </c>
      <c r="AV865">
        <f t="shared" si="173"/>
        <v>0</v>
      </c>
      <c r="AW865">
        <f t="shared" si="173"/>
        <v>0</v>
      </c>
      <c r="AX865">
        <f t="shared" si="173"/>
        <v>0</v>
      </c>
    </row>
    <row r="866" spans="3:50" ht="30" customHeight="1" thickTop="1" thickBot="1" x14ac:dyDescent="0.25">
      <c r="C866" s="118"/>
      <c r="D866" s="126"/>
      <c r="E866" s="115"/>
      <c r="F866" s="115"/>
      <c r="G866" s="118"/>
      <c r="H866" s="127"/>
      <c r="I866" s="127"/>
      <c r="J866" s="127"/>
      <c r="K866" s="127"/>
      <c r="L866" s="127"/>
      <c r="M866" s="127"/>
      <c r="N866" s="127"/>
      <c r="O866" s="127"/>
      <c r="P866" s="127"/>
      <c r="Q866" s="109"/>
      <c r="R866" s="127"/>
      <c r="S866" s="127"/>
      <c r="U866" s="15" t="str">
        <f t="shared" si="170"/>
        <v/>
      </c>
      <c r="V866" t="str">
        <f t="shared" si="164"/>
        <v/>
      </c>
      <c r="W866" t="str">
        <f t="shared" si="165"/>
        <v/>
      </c>
      <c r="X866" t="str">
        <f t="shared" si="166"/>
        <v/>
      </c>
      <c r="Y866" t="str">
        <f t="shared" si="167"/>
        <v/>
      </c>
      <c r="Z866" t="str">
        <f t="shared" si="168"/>
        <v/>
      </c>
      <c r="AA866" t="str">
        <f t="shared" si="169"/>
        <v/>
      </c>
      <c r="AB866">
        <v>859</v>
      </c>
      <c r="AC866" t="str">
        <f>IF(ISERROR(IF(U866="","",IF(OR(U866=Cad_Inicial!$D$8,X866=Cad_Inicial!$D$8),Cad_Inicial!$D$8+AB866*1000,0))),"",IF(U866="","",IF(OR(U866=Cad_Inicial!$D$8,X866=Cad_Inicial!$D$8),Cad_Inicial!$D$8+AB866*1000,0)))</f>
        <v/>
      </c>
      <c r="AK866" s="50" t="e">
        <f t="shared" si="171"/>
        <v>#VALUE!</v>
      </c>
      <c r="AL866" s="50" t="e">
        <f t="shared" si="172"/>
        <v>#VALUE!</v>
      </c>
      <c r="AM866">
        <f t="shared" si="173"/>
        <v>0</v>
      </c>
      <c r="AN866">
        <f t="shared" si="173"/>
        <v>0</v>
      </c>
      <c r="AO866">
        <f t="shared" si="173"/>
        <v>0</v>
      </c>
      <c r="AP866">
        <f t="shared" si="173"/>
        <v>0</v>
      </c>
      <c r="AQ866">
        <f t="shared" si="173"/>
        <v>0</v>
      </c>
      <c r="AR866">
        <f t="shared" si="173"/>
        <v>0</v>
      </c>
      <c r="AS866">
        <f t="shared" si="173"/>
        <v>0</v>
      </c>
      <c r="AT866">
        <f t="shared" si="173"/>
        <v>0</v>
      </c>
      <c r="AU866">
        <f t="shared" si="173"/>
        <v>0</v>
      </c>
      <c r="AV866">
        <f t="shared" si="173"/>
        <v>0</v>
      </c>
      <c r="AW866">
        <f t="shared" si="173"/>
        <v>0</v>
      </c>
      <c r="AX866">
        <f t="shared" si="173"/>
        <v>0</v>
      </c>
    </row>
    <row r="867" spans="3:50" ht="30" customHeight="1" thickTop="1" thickBot="1" x14ac:dyDescent="0.25">
      <c r="C867" s="118"/>
      <c r="D867" s="126"/>
      <c r="E867" s="115"/>
      <c r="F867" s="115"/>
      <c r="G867" s="118"/>
      <c r="H867" s="127"/>
      <c r="I867" s="127"/>
      <c r="J867" s="127"/>
      <c r="K867" s="127"/>
      <c r="L867" s="127"/>
      <c r="M867" s="127"/>
      <c r="N867" s="127"/>
      <c r="O867" s="127"/>
      <c r="P867" s="127"/>
      <c r="Q867" s="109"/>
      <c r="R867" s="127"/>
      <c r="S867" s="127"/>
      <c r="U867" s="15" t="str">
        <f t="shared" si="170"/>
        <v/>
      </c>
      <c r="V867" t="str">
        <f t="shared" si="164"/>
        <v/>
      </c>
      <c r="W867" t="str">
        <f t="shared" si="165"/>
        <v/>
      </c>
      <c r="X867" t="str">
        <f t="shared" si="166"/>
        <v/>
      </c>
      <c r="Y867" t="str">
        <f t="shared" si="167"/>
        <v/>
      </c>
      <c r="Z867" t="str">
        <f t="shared" si="168"/>
        <v/>
      </c>
      <c r="AA867" t="str">
        <f t="shared" si="169"/>
        <v/>
      </c>
      <c r="AB867">
        <v>860</v>
      </c>
      <c r="AC867" t="str">
        <f>IF(ISERROR(IF(U867="","",IF(OR(U867=Cad_Inicial!$D$8,X867=Cad_Inicial!$D$8),Cad_Inicial!$D$8+AB867*1000,0))),"",IF(U867="","",IF(OR(U867=Cad_Inicial!$D$8,X867=Cad_Inicial!$D$8),Cad_Inicial!$D$8+AB867*1000,0)))</f>
        <v/>
      </c>
      <c r="AK867" s="50" t="e">
        <f t="shared" si="171"/>
        <v>#VALUE!</v>
      </c>
      <c r="AL867" s="50" t="e">
        <f t="shared" si="172"/>
        <v>#VALUE!</v>
      </c>
      <c r="AM867">
        <f t="shared" si="173"/>
        <v>0</v>
      </c>
      <c r="AN867">
        <f t="shared" si="173"/>
        <v>0</v>
      </c>
      <c r="AO867">
        <f t="shared" si="173"/>
        <v>0</v>
      </c>
      <c r="AP867">
        <f t="shared" si="173"/>
        <v>0</v>
      </c>
      <c r="AQ867">
        <f t="shared" si="173"/>
        <v>0</v>
      </c>
      <c r="AR867">
        <f t="shared" si="173"/>
        <v>0</v>
      </c>
      <c r="AS867">
        <f t="shared" si="173"/>
        <v>0</v>
      </c>
      <c r="AT867">
        <f t="shared" si="173"/>
        <v>0</v>
      </c>
      <c r="AU867">
        <f t="shared" si="173"/>
        <v>0</v>
      </c>
      <c r="AV867">
        <f t="shared" si="173"/>
        <v>0</v>
      </c>
      <c r="AW867">
        <f t="shared" si="173"/>
        <v>0</v>
      </c>
      <c r="AX867">
        <f t="shared" si="173"/>
        <v>0</v>
      </c>
    </row>
    <row r="868" spans="3:50" ht="30" customHeight="1" thickTop="1" thickBot="1" x14ac:dyDescent="0.25">
      <c r="C868" s="118"/>
      <c r="D868" s="126"/>
      <c r="E868" s="115"/>
      <c r="F868" s="115"/>
      <c r="G868" s="118"/>
      <c r="H868" s="127"/>
      <c r="I868" s="127"/>
      <c r="J868" s="127"/>
      <c r="K868" s="127"/>
      <c r="L868" s="127"/>
      <c r="M868" s="127"/>
      <c r="N868" s="127"/>
      <c r="O868" s="127"/>
      <c r="P868" s="127"/>
      <c r="Q868" s="109"/>
      <c r="R868" s="127"/>
      <c r="S868" s="127"/>
      <c r="U868" s="15" t="str">
        <f t="shared" si="170"/>
        <v/>
      </c>
      <c r="V868" t="str">
        <f t="shared" si="164"/>
        <v/>
      </c>
      <c r="W868" t="str">
        <f t="shared" si="165"/>
        <v/>
      </c>
      <c r="X868" t="str">
        <f t="shared" si="166"/>
        <v/>
      </c>
      <c r="Y868" t="str">
        <f t="shared" si="167"/>
        <v/>
      </c>
      <c r="Z868" t="str">
        <f t="shared" si="168"/>
        <v/>
      </c>
      <c r="AA868" t="str">
        <f t="shared" si="169"/>
        <v/>
      </c>
      <c r="AB868">
        <v>861</v>
      </c>
      <c r="AC868" t="str">
        <f>IF(ISERROR(IF(U868="","",IF(OR(U868=Cad_Inicial!$D$8,X868=Cad_Inicial!$D$8),Cad_Inicial!$D$8+AB868*1000,0))),"",IF(U868="","",IF(OR(U868=Cad_Inicial!$D$8,X868=Cad_Inicial!$D$8),Cad_Inicial!$D$8+AB868*1000,0)))</f>
        <v/>
      </c>
      <c r="AK868" s="50" t="e">
        <f t="shared" si="171"/>
        <v>#VALUE!</v>
      </c>
      <c r="AL868" s="50" t="e">
        <f t="shared" si="172"/>
        <v>#VALUE!</v>
      </c>
      <c r="AM868">
        <f t="shared" si="173"/>
        <v>0</v>
      </c>
      <c r="AN868">
        <f t="shared" si="173"/>
        <v>0</v>
      </c>
      <c r="AO868">
        <f t="shared" si="173"/>
        <v>0</v>
      </c>
      <c r="AP868">
        <f t="shared" si="173"/>
        <v>0</v>
      </c>
      <c r="AQ868">
        <f t="shared" si="173"/>
        <v>0</v>
      </c>
      <c r="AR868">
        <f t="shared" si="173"/>
        <v>0</v>
      </c>
      <c r="AS868">
        <f t="shared" si="173"/>
        <v>0</v>
      </c>
      <c r="AT868">
        <f t="shared" si="173"/>
        <v>0</v>
      </c>
      <c r="AU868">
        <f t="shared" si="173"/>
        <v>0</v>
      </c>
      <c r="AV868">
        <f t="shared" si="173"/>
        <v>0</v>
      </c>
      <c r="AW868">
        <f t="shared" si="173"/>
        <v>0</v>
      </c>
      <c r="AX868">
        <f t="shared" si="173"/>
        <v>0</v>
      </c>
    </row>
    <row r="869" spans="3:50" ht="30" customHeight="1" thickTop="1" thickBot="1" x14ac:dyDescent="0.25">
      <c r="C869" s="118"/>
      <c r="D869" s="126"/>
      <c r="E869" s="115"/>
      <c r="F869" s="115"/>
      <c r="G869" s="118"/>
      <c r="H869" s="127"/>
      <c r="I869" s="127"/>
      <c r="J869" s="127"/>
      <c r="K869" s="127"/>
      <c r="L869" s="127"/>
      <c r="M869" s="127"/>
      <c r="N869" s="127"/>
      <c r="O869" s="127"/>
      <c r="P869" s="127"/>
      <c r="Q869" s="109"/>
      <c r="R869" s="127"/>
      <c r="S869" s="127"/>
      <c r="U869" s="15" t="str">
        <f t="shared" si="170"/>
        <v/>
      </c>
      <c r="V869" t="str">
        <f t="shared" si="164"/>
        <v/>
      </c>
      <c r="W869" t="str">
        <f t="shared" si="165"/>
        <v/>
      </c>
      <c r="X869" t="str">
        <f t="shared" si="166"/>
        <v/>
      </c>
      <c r="Y869" t="str">
        <f t="shared" si="167"/>
        <v/>
      </c>
      <c r="Z869" t="str">
        <f t="shared" si="168"/>
        <v/>
      </c>
      <c r="AA869" t="str">
        <f t="shared" si="169"/>
        <v/>
      </c>
      <c r="AB869">
        <v>862</v>
      </c>
      <c r="AC869" t="str">
        <f>IF(ISERROR(IF(U869="","",IF(OR(U869=Cad_Inicial!$D$8,X869=Cad_Inicial!$D$8),Cad_Inicial!$D$8+AB869*1000,0))),"",IF(U869="","",IF(OR(U869=Cad_Inicial!$D$8,X869=Cad_Inicial!$D$8),Cad_Inicial!$D$8+AB869*1000,0)))</f>
        <v/>
      </c>
      <c r="AK869" s="50" t="e">
        <f t="shared" si="171"/>
        <v>#VALUE!</v>
      </c>
      <c r="AL869" s="50" t="e">
        <f t="shared" si="172"/>
        <v>#VALUE!</v>
      </c>
      <c r="AM869">
        <f t="shared" si="173"/>
        <v>0</v>
      </c>
      <c r="AN869">
        <f t="shared" si="173"/>
        <v>0</v>
      </c>
      <c r="AO869">
        <f t="shared" si="173"/>
        <v>0</v>
      </c>
      <c r="AP869">
        <f t="shared" si="173"/>
        <v>0</v>
      </c>
      <c r="AQ869">
        <f t="shared" si="173"/>
        <v>0</v>
      </c>
      <c r="AR869">
        <f t="shared" si="173"/>
        <v>0</v>
      </c>
      <c r="AS869">
        <f t="shared" si="173"/>
        <v>0</v>
      </c>
      <c r="AT869">
        <f t="shared" si="173"/>
        <v>0</v>
      </c>
      <c r="AU869">
        <f t="shared" si="173"/>
        <v>0</v>
      </c>
      <c r="AV869">
        <f t="shared" si="173"/>
        <v>0</v>
      </c>
      <c r="AW869">
        <f t="shared" si="173"/>
        <v>0</v>
      </c>
      <c r="AX869">
        <f t="shared" si="173"/>
        <v>0</v>
      </c>
    </row>
    <row r="870" spans="3:50" ht="30" customHeight="1" thickTop="1" thickBot="1" x14ac:dyDescent="0.25">
      <c r="C870" s="118"/>
      <c r="D870" s="126"/>
      <c r="E870" s="115"/>
      <c r="F870" s="115"/>
      <c r="G870" s="118"/>
      <c r="H870" s="127"/>
      <c r="I870" s="127"/>
      <c r="J870" s="127"/>
      <c r="K870" s="127"/>
      <c r="L870" s="127"/>
      <c r="M870" s="127"/>
      <c r="N870" s="127"/>
      <c r="O870" s="127"/>
      <c r="P870" s="127"/>
      <c r="Q870" s="109"/>
      <c r="R870" s="127"/>
      <c r="S870" s="127"/>
      <c r="U870" s="15" t="str">
        <f t="shared" si="170"/>
        <v/>
      </c>
      <c r="V870" t="str">
        <f t="shared" si="164"/>
        <v/>
      </c>
      <c r="W870" t="str">
        <f t="shared" si="165"/>
        <v/>
      </c>
      <c r="X870" t="str">
        <f t="shared" si="166"/>
        <v/>
      </c>
      <c r="Y870" t="str">
        <f t="shared" si="167"/>
        <v/>
      </c>
      <c r="Z870" t="str">
        <f t="shared" si="168"/>
        <v/>
      </c>
      <c r="AA870" t="str">
        <f t="shared" si="169"/>
        <v/>
      </c>
      <c r="AB870">
        <v>863</v>
      </c>
      <c r="AC870" t="str">
        <f>IF(ISERROR(IF(U870="","",IF(OR(U870=Cad_Inicial!$D$8,X870=Cad_Inicial!$D$8),Cad_Inicial!$D$8+AB870*1000,0))),"",IF(U870="","",IF(OR(U870=Cad_Inicial!$D$8,X870=Cad_Inicial!$D$8),Cad_Inicial!$D$8+AB870*1000,0)))</f>
        <v/>
      </c>
      <c r="AK870" s="50" t="e">
        <f t="shared" si="171"/>
        <v>#VALUE!</v>
      </c>
      <c r="AL870" s="50" t="e">
        <f t="shared" si="172"/>
        <v>#VALUE!</v>
      </c>
      <c r="AM870">
        <f t="shared" si="173"/>
        <v>0</v>
      </c>
      <c r="AN870">
        <f t="shared" si="173"/>
        <v>0</v>
      </c>
      <c r="AO870">
        <f t="shared" si="173"/>
        <v>0</v>
      </c>
      <c r="AP870">
        <f t="shared" si="173"/>
        <v>0</v>
      </c>
      <c r="AQ870">
        <f t="shared" si="173"/>
        <v>0</v>
      </c>
      <c r="AR870">
        <f t="shared" si="173"/>
        <v>0</v>
      </c>
      <c r="AS870">
        <f t="shared" si="173"/>
        <v>0</v>
      </c>
      <c r="AT870">
        <f t="shared" si="173"/>
        <v>0</v>
      </c>
      <c r="AU870">
        <f t="shared" si="173"/>
        <v>0</v>
      </c>
      <c r="AV870">
        <f t="shared" si="173"/>
        <v>0</v>
      </c>
      <c r="AW870">
        <f t="shared" si="173"/>
        <v>0</v>
      </c>
      <c r="AX870">
        <f t="shared" si="173"/>
        <v>0</v>
      </c>
    </row>
    <row r="871" spans="3:50" ht="30" customHeight="1" thickTop="1" thickBot="1" x14ac:dyDescent="0.25">
      <c r="C871" s="118"/>
      <c r="D871" s="126"/>
      <c r="E871" s="115"/>
      <c r="F871" s="115"/>
      <c r="G871" s="118"/>
      <c r="H871" s="127"/>
      <c r="I871" s="127"/>
      <c r="J871" s="127"/>
      <c r="K871" s="127"/>
      <c r="L871" s="127"/>
      <c r="M871" s="127"/>
      <c r="N871" s="127"/>
      <c r="O871" s="127"/>
      <c r="P871" s="127"/>
      <c r="Q871" s="109"/>
      <c r="R871" s="127"/>
      <c r="S871" s="127"/>
      <c r="U871" s="15" t="str">
        <f t="shared" si="170"/>
        <v/>
      </c>
      <c r="V871" t="str">
        <f t="shared" si="164"/>
        <v/>
      </c>
      <c r="W871" t="str">
        <f t="shared" si="165"/>
        <v/>
      </c>
      <c r="X871" t="str">
        <f t="shared" si="166"/>
        <v/>
      </c>
      <c r="Y871" t="str">
        <f t="shared" si="167"/>
        <v/>
      </c>
      <c r="Z871" t="str">
        <f t="shared" si="168"/>
        <v/>
      </c>
      <c r="AA871" t="str">
        <f t="shared" si="169"/>
        <v/>
      </c>
      <c r="AB871">
        <v>864</v>
      </c>
      <c r="AC871" t="str">
        <f>IF(ISERROR(IF(U871="","",IF(OR(U871=Cad_Inicial!$D$8,X871=Cad_Inicial!$D$8),Cad_Inicial!$D$8+AB871*1000,0))),"",IF(U871="","",IF(OR(U871=Cad_Inicial!$D$8,X871=Cad_Inicial!$D$8),Cad_Inicial!$D$8+AB871*1000,0)))</f>
        <v/>
      </c>
      <c r="AK871" s="50" t="e">
        <f t="shared" si="171"/>
        <v>#VALUE!</v>
      </c>
      <c r="AL871" s="50" t="e">
        <f t="shared" si="172"/>
        <v>#VALUE!</v>
      </c>
      <c r="AM871">
        <f t="shared" si="173"/>
        <v>0</v>
      </c>
      <c r="AN871">
        <f t="shared" si="173"/>
        <v>0</v>
      </c>
      <c r="AO871">
        <f t="shared" si="173"/>
        <v>0</v>
      </c>
      <c r="AP871">
        <f t="shared" si="173"/>
        <v>0</v>
      </c>
      <c r="AQ871">
        <f t="shared" si="173"/>
        <v>0</v>
      </c>
      <c r="AR871">
        <f t="shared" si="173"/>
        <v>0</v>
      </c>
      <c r="AS871">
        <f t="shared" si="173"/>
        <v>0</v>
      </c>
      <c r="AT871">
        <f t="shared" si="173"/>
        <v>0</v>
      </c>
      <c r="AU871">
        <f t="shared" si="173"/>
        <v>0</v>
      </c>
      <c r="AV871">
        <f t="shared" si="173"/>
        <v>0</v>
      </c>
      <c r="AW871">
        <f t="shared" si="173"/>
        <v>0</v>
      </c>
      <c r="AX871">
        <f t="shared" si="173"/>
        <v>0</v>
      </c>
    </row>
    <row r="872" spans="3:50" ht="30" customHeight="1" thickTop="1" thickBot="1" x14ac:dyDescent="0.25">
      <c r="C872" s="118"/>
      <c r="D872" s="126"/>
      <c r="E872" s="115"/>
      <c r="F872" s="115"/>
      <c r="G872" s="118"/>
      <c r="H872" s="127"/>
      <c r="I872" s="127"/>
      <c r="J872" s="127"/>
      <c r="K872" s="127"/>
      <c r="L872" s="127"/>
      <c r="M872" s="127"/>
      <c r="N872" s="127"/>
      <c r="O872" s="127"/>
      <c r="P872" s="127"/>
      <c r="Q872" s="109"/>
      <c r="R872" s="127"/>
      <c r="S872" s="127"/>
      <c r="U872" s="15" t="str">
        <f t="shared" si="170"/>
        <v/>
      </c>
      <c r="V872" t="str">
        <f t="shared" si="164"/>
        <v/>
      </c>
      <c r="W872" t="str">
        <f t="shared" si="165"/>
        <v/>
      </c>
      <c r="X872" t="str">
        <f t="shared" si="166"/>
        <v/>
      </c>
      <c r="Y872" t="str">
        <f t="shared" si="167"/>
        <v/>
      </c>
      <c r="Z872" t="str">
        <f t="shared" si="168"/>
        <v/>
      </c>
      <c r="AA872" t="str">
        <f t="shared" si="169"/>
        <v/>
      </c>
      <c r="AB872">
        <v>865</v>
      </c>
      <c r="AC872" t="str">
        <f>IF(ISERROR(IF(U872="","",IF(OR(U872=Cad_Inicial!$D$8,X872=Cad_Inicial!$D$8),Cad_Inicial!$D$8+AB872*1000,0))),"",IF(U872="","",IF(OR(U872=Cad_Inicial!$D$8,X872=Cad_Inicial!$D$8),Cad_Inicial!$D$8+AB872*1000,0)))</f>
        <v/>
      </c>
      <c r="AK872" s="50" t="e">
        <f t="shared" si="171"/>
        <v>#VALUE!</v>
      </c>
      <c r="AL872" s="50" t="e">
        <f t="shared" si="172"/>
        <v>#VALUE!</v>
      </c>
      <c r="AM872">
        <f t="shared" si="173"/>
        <v>0</v>
      </c>
      <c r="AN872">
        <f t="shared" si="173"/>
        <v>0</v>
      </c>
      <c r="AO872">
        <f t="shared" si="173"/>
        <v>0</v>
      </c>
      <c r="AP872">
        <f t="shared" si="173"/>
        <v>0</v>
      </c>
      <c r="AQ872">
        <f t="shared" si="173"/>
        <v>0</v>
      </c>
      <c r="AR872">
        <f t="shared" si="173"/>
        <v>0</v>
      </c>
      <c r="AS872">
        <f t="shared" si="173"/>
        <v>0</v>
      </c>
      <c r="AT872">
        <f t="shared" si="173"/>
        <v>0</v>
      </c>
      <c r="AU872">
        <f t="shared" si="173"/>
        <v>0</v>
      </c>
      <c r="AV872">
        <f t="shared" si="173"/>
        <v>0</v>
      </c>
      <c r="AW872">
        <f t="shared" si="173"/>
        <v>0</v>
      </c>
      <c r="AX872">
        <f t="shared" si="173"/>
        <v>0</v>
      </c>
    </row>
    <row r="873" spans="3:50" ht="30" customHeight="1" thickTop="1" thickBot="1" x14ac:dyDescent="0.25">
      <c r="C873" s="118"/>
      <c r="D873" s="126"/>
      <c r="E873" s="115"/>
      <c r="F873" s="115"/>
      <c r="G873" s="118"/>
      <c r="H873" s="127"/>
      <c r="I873" s="127"/>
      <c r="J873" s="127"/>
      <c r="K873" s="127"/>
      <c r="L873" s="127"/>
      <c r="M873" s="127"/>
      <c r="N873" s="127"/>
      <c r="O873" s="127"/>
      <c r="P873" s="127"/>
      <c r="Q873" s="109"/>
      <c r="R873" s="127"/>
      <c r="S873" s="127"/>
      <c r="U873" s="15" t="str">
        <f t="shared" si="170"/>
        <v/>
      </c>
      <c r="V873" t="str">
        <f t="shared" si="164"/>
        <v/>
      </c>
      <c r="W873" t="str">
        <f t="shared" si="165"/>
        <v/>
      </c>
      <c r="X873" t="str">
        <f t="shared" si="166"/>
        <v/>
      </c>
      <c r="Y873" t="str">
        <f t="shared" si="167"/>
        <v/>
      </c>
      <c r="Z873" t="str">
        <f t="shared" si="168"/>
        <v/>
      </c>
      <c r="AA873" t="str">
        <f t="shared" si="169"/>
        <v/>
      </c>
      <c r="AB873">
        <v>866</v>
      </c>
      <c r="AC873" t="str">
        <f>IF(ISERROR(IF(U873="","",IF(OR(U873=Cad_Inicial!$D$8,X873=Cad_Inicial!$D$8),Cad_Inicial!$D$8+AB873*1000,0))),"",IF(U873="","",IF(OR(U873=Cad_Inicial!$D$8,X873=Cad_Inicial!$D$8),Cad_Inicial!$D$8+AB873*1000,0)))</f>
        <v/>
      </c>
      <c r="AK873" s="50" t="e">
        <f t="shared" si="171"/>
        <v>#VALUE!</v>
      </c>
      <c r="AL873" s="50" t="e">
        <f t="shared" si="172"/>
        <v>#VALUE!</v>
      </c>
      <c r="AM873">
        <f t="shared" si="173"/>
        <v>0</v>
      </c>
      <c r="AN873">
        <f t="shared" si="173"/>
        <v>0</v>
      </c>
      <c r="AO873">
        <f t="shared" si="173"/>
        <v>0</v>
      </c>
      <c r="AP873">
        <f t="shared" si="173"/>
        <v>0</v>
      </c>
      <c r="AQ873">
        <f t="shared" si="173"/>
        <v>0</v>
      </c>
      <c r="AR873">
        <f t="shared" si="173"/>
        <v>0</v>
      </c>
      <c r="AS873">
        <f t="shared" si="173"/>
        <v>0</v>
      </c>
      <c r="AT873">
        <f t="shared" si="173"/>
        <v>0</v>
      </c>
      <c r="AU873">
        <f t="shared" si="173"/>
        <v>0</v>
      </c>
      <c r="AV873">
        <f t="shared" si="173"/>
        <v>0</v>
      </c>
      <c r="AW873">
        <f t="shared" si="173"/>
        <v>0</v>
      </c>
      <c r="AX873">
        <f t="shared" si="173"/>
        <v>0</v>
      </c>
    </row>
    <row r="874" spans="3:50" ht="30" customHeight="1" thickTop="1" thickBot="1" x14ac:dyDescent="0.25">
      <c r="C874" s="118"/>
      <c r="D874" s="126"/>
      <c r="E874" s="115"/>
      <c r="F874" s="115"/>
      <c r="G874" s="118"/>
      <c r="H874" s="127"/>
      <c r="I874" s="127"/>
      <c r="J874" s="127"/>
      <c r="K874" s="127"/>
      <c r="L874" s="127"/>
      <c r="M874" s="127"/>
      <c r="N874" s="127"/>
      <c r="O874" s="127"/>
      <c r="P874" s="127"/>
      <c r="Q874" s="109"/>
      <c r="R874" s="127"/>
      <c r="S874" s="127"/>
      <c r="U874" s="15" t="str">
        <f t="shared" si="170"/>
        <v/>
      </c>
      <c r="V874" t="str">
        <f t="shared" si="164"/>
        <v/>
      </c>
      <c r="W874" t="str">
        <f t="shared" si="165"/>
        <v/>
      </c>
      <c r="X874" t="str">
        <f t="shared" si="166"/>
        <v/>
      </c>
      <c r="Y874" t="str">
        <f t="shared" si="167"/>
        <v/>
      </c>
      <c r="Z874" t="str">
        <f t="shared" si="168"/>
        <v/>
      </c>
      <c r="AA874" t="str">
        <f t="shared" si="169"/>
        <v/>
      </c>
      <c r="AB874">
        <v>867</v>
      </c>
      <c r="AC874" t="str">
        <f>IF(ISERROR(IF(U874="","",IF(OR(U874=Cad_Inicial!$D$8,X874=Cad_Inicial!$D$8),Cad_Inicial!$D$8+AB874*1000,0))),"",IF(U874="","",IF(OR(U874=Cad_Inicial!$D$8,X874=Cad_Inicial!$D$8),Cad_Inicial!$D$8+AB874*1000,0)))</f>
        <v/>
      </c>
      <c r="AK874" s="50" t="e">
        <f t="shared" si="171"/>
        <v>#VALUE!</v>
      </c>
      <c r="AL874" s="50" t="e">
        <f t="shared" si="172"/>
        <v>#VALUE!</v>
      </c>
      <c r="AM874">
        <f t="shared" si="173"/>
        <v>0</v>
      </c>
      <c r="AN874">
        <f t="shared" si="173"/>
        <v>0</v>
      </c>
      <c r="AO874">
        <f t="shared" si="173"/>
        <v>0</v>
      </c>
      <c r="AP874">
        <f t="shared" si="173"/>
        <v>0</v>
      </c>
      <c r="AQ874">
        <f t="shared" si="173"/>
        <v>0</v>
      </c>
      <c r="AR874">
        <f t="shared" si="173"/>
        <v>0</v>
      </c>
      <c r="AS874">
        <f t="shared" si="173"/>
        <v>0</v>
      </c>
      <c r="AT874">
        <f t="shared" si="173"/>
        <v>0</v>
      </c>
      <c r="AU874">
        <f t="shared" si="173"/>
        <v>0</v>
      </c>
      <c r="AV874">
        <f t="shared" si="173"/>
        <v>0</v>
      </c>
      <c r="AW874">
        <f t="shared" si="173"/>
        <v>0</v>
      </c>
      <c r="AX874">
        <f t="shared" si="173"/>
        <v>0</v>
      </c>
    </row>
    <row r="875" spans="3:50" ht="30" customHeight="1" thickTop="1" thickBot="1" x14ac:dyDescent="0.25">
      <c r="C875" s="118"/>
      <c r="D875" s="126"/>
      <c r="E875" s="115"/>
      <c r="F875" s="115"/>
      <c r="G875" s="118"/>
      <c r="H875" s="127"/>
      <c r="I875" s="127"/>
      <c r="J875" s="127"/>
      <c r="K875" s="127"/>
      <c r="L875" s="127"/>
      <c r="M875" s="127"/>
      <c r="N875" s="127"/>
      <c r="O875" s="127"/>
      <c r="P875" s="127"/>
      <c r="Q875" s="109"/>
      <c r="R875" s="127"/>
      <c r="S875" s="127"/>
      <c r="U875" s="15" t="str">
        <f t="shared" si="170"/>
        <v/>
      </c>
      <c r="V875" t="str">
        <f t="shared" si="164"/>
        <v/>
      </c>
      <c r="W875" t="str">
        <f t="shared" si="165"/>
        <v/>
      </c>
      <c r="X875" t="str">
        <f t="shared" si="166"/>
        <v/>
      </c>
      <c r="Y875" t="str">
        <f t="shared" si="167"/>
        <v/>
      </c>
      <c r="Z875" t="str">
        <f t="shared" si="168"/>
        <v/>
      </c>
      <c r="AA875" t="str">
        <f t="shared" si="169"/>
        <v/>
      </c>
      <c r="AB875">
        <v>868</v>
      </c>
      <c r="AC875" t="str">
        <f>IF(ISERROR(IF(U875="","",IF(OR(U875=Cad_Inicial!$D$8,X875=Cad_Inicial!$D$8),Cad_Inicial!$D$8+AB875*1000,0))),"",IF(U875="","",IF(OR(U875=Cad_Inicial!$D$8,X875=Cad_Inicial!$D$8),Cad_Inicial!$D$8+AB875*1000,0)))</f>
        <v/>
      </c>
      <c r="AK875" s="50" t="e">
        <f t="shared" si="171"/>
        <v>#VALUE!</v>
      </c>
      <c r="AL875" s="50" t="e">
        <f t="shared" si="172"/>
        <v>#VALUE!</v>
      </c>
      <c r="AM875">
        <f t="shared" si="173"/>
        <v>0</v>
      </c>
      <c r="AN875">
        <f t="shared" si="173"/>
        <v>0</v>
      </c>
      <c r="AO875">
        <f t="shared" si="173"/>
        <v>0</v>
      </c>
      <c r="AP875">
        <f t="shared" si="173"/>
        <v>0</v>
      </c>
      <c r="AQ875">
        <f t="shared" si="173"/>
        <v>0</v>
      </c>
      <c r="AR875">
        <f t="shared" si="173"/>
        <v>0</v>
      </c>
      <c r="AS875">
        <f t="shared" si="173"/>
        <v>0</v>
      </c>
      <c r="AT875">
        <f t="shared" si="173"/>
        <v>0</v>
      </c>
      <c r="AU875">
        <f t="shared" si="173"/>
        <v>0</v>
      </c>
      <c r="AV875">
        <f t="shared" si="173"/>
        <v>0</v>
      </c>
      <c r="AW875">
        <f t="shared" si="173"/>
        <v>0</v>
      </c>
      <c r="AX875">
        <f t="shared" si="173"/>
        <v>0</v>
      </c>
    </row>
    <row r="876" spans="3:50" ht="30" customHeight="1" thickTop="1" thickBot="1" x14ac:dyDescent="0.25">
      <c r="C876" s="118"/>
      <c r="D876" s="126"/>
      <c r="E876" s="115"/>
      <c r="F876" s="115"/>
      <c r="G876" s="118"/>
      <c r="H876" s="127"/>
      <c r="I876" s="127"/>
      <c r="J876" s="127"/>
      <c r="K876" s="127"/>
      <c r="L876" s="127"/>
      <c r="M876" s="127"/>
      <c r="N876" s="127"/>
      <c r="O876" s="127"/>
      <c r="P876" s="127"/>
      <c r="Q876" s="109"/>
      <c r="R876" s="127"/>
      <c r="S876" s="127"/>
      <c r="U876" s="15" t="str">
        <f t="shared" si="170"/>
        <v/>
      </c>
      <c r="V876" t="str">
        <f t="shared" si="164"/>
        <v/>
      </c>
      <c r="W876" t="str">
        <f t="shared" si="165"/>
        <v/>
      </c>
      <c r="X876" t="str">
        <f t="shared" si="166"/>
        <v/>
      </c>
      <c r="Y876" t="str">
        <f t="shared" si="167"/>
        <v/>
      </c>
      <c r="Z876" t="str">
        <f t="shared" si="168"/>
        <v/>
      </c>
      <c r="AA876" t="str">
        <f t="shared" si="169"/>
        <v/>
      </c>
      <c r="AB876">
        <v>869</v>
      </c>
      <c r="AC876" t="str">
        <f>IF(ISERROR(IF(U876="","",IF(OR(U876=Cad_Inicial!$D$8,X876=Cad_Inicial!$D$8),Cad_Inicial!$D$8+AB876*1000,0))),"",IF(U876="","",IF(OR(U876=Cad_Inicial!$D$8,X876=Cad_Inicial!$D$8),Cad_Inicial!$D$8+AB876*1000,0)))</f>
        <v/>
      </c>
      <c r="AK876" s="50" t="e">
        <f t="shared" si="171"/>
        <v>#VALUE!</v>
      </c>
      <c r="AL876" s="50" t="e">
        <f t="shared" si="172"/>
        <v>#VALUE!</v>
      </c>
      <c r="AM876">
        <f t="shared" si="173"/>
        <v>0</v>
      </c>
      <c r="AN876">
        <f t="shared" si="173"/>
        <v>0</v>
      </c>
      <c r="AO876">
        <f t="shared" si="173"/>
        <v>0</v>
      </c>
      <c r="AP876">
        <f t="shared" si="173"/>
        <v>0</v>
      </c>
      <c r="AQ876">
        <f t="shared" si="173"/>
        <v>0</v>
      </c>
      <c r="AR876">
        <f t="shared" si="173"/>
        <v>0</v>
      </c>
      <c r="AS876">
        <f t="shared" si="173"/>
        <v>0</v>
      </c>
      <c r="AT876">
        <f t="shared" si="173"/>
        <v>0</v>
      </c>
      <c r="AU876">
        <f t="shared" si="173"/>
        <v>0</v>
      </c>
      <c r="AV876">
        <f t="shared" si="173"/>
        <v>0</v>
      </c>
      <c r="AW876">
        <f t="shared" si="173"/>
        <v>0</v>
      </c>
      <c r="AX876">
        <f t="shared" si="173"/>
        <v>0</v>
      </c>
    </row>
    <row r="877" spans="3:50" ht="30" customHeight="1" thickTop="1" thickBot="1" x14ac:dyDescent="0.25">
      <c r="C877" s="118"/>
      <c r="D877" s="126"/>
      <c r="E877" s="115"/>
      <c r="F877" s="115"/>
      <c r="G877" s="118"/>
      <c r="H877" s="127"/>
      <c r="I877" s="127"/>
      <c r="J877" s="127"/>
      <c r="K877" s="127"/>
      <c r="L877" s="127"/>
      <c r="M877" s="127"/>
      <c r="N877" s="127"/>
      <c r="O877" s="127"/>
      <c r="P877" s="127"/>
      <c r="Q877" s="109"/>
      <c r="R877" s="127"/>
      <c r="S877" s="127"/>
      <c r="U877" s="15" t="str">
        <f t="shared" si="170"/>
        <v/>
      </c>
      <c r="V877" t="str">
        <f t="shared" si="164"/>
        <v/>
      </c>
      <c r="W877" t="str">
        <f t="shared" si="165"/>
        <v/>
      </c>
      <c r="X877" t="str">
        <f t="shared" si="166"/>
        <v/>
      </c>
      <c r="Y877" t="str">
        <f t="shared" si="167"/>
        <v/>
      </c>
      <c r="Z877" t="str">
        <f t="shared" si="168"/>
        <v/>
      </c>
      <c r="AA877" t="str">
        <f t="shared" si="169"/>
        <v/>
      </c>
      <c r="AB877">
        <v>870</v>
      </c>
      <c r="AC877" t="str">
        <f>IF(ISERROR(IF(U877="","",IF(OR(U877=Cad_Inicial!$D$8,X877=Cad_Inicial!$D$8),Cad_Inicial!$D$8+AB877*1000,0))),"",IF(U877="","",IF(OR(U877=Cad_Inicial!$D$8,X877=Cad_Inicial!$D$8),Cad_Inicial!$D$8+AB877*1000,0)))</f>
        <v/>
      </c>
      <c r="AK877" s="50" t="e">
        <f t="shared" si="171"/>
        <v>#VALUE!</v>
      </c>
      <c r="AL877" s="50" t="e">
        <f t="shared" si="172"/>
        <v>#VALUE!</v>
      </c>
      <c r="AM877">
        <f t="shared" si="173"/>
        <v>0</v>
      </c>
      <c r="AN877">
        <f t="shared" si="173"/>
        <v>0</v>
      </c>
      <c r="AO877">
        <f t="shared" si="173"/>
        <v>0</v>
      </c>
      <c r="AP877">
        <f t="shared" si="173"/>
        <v>0</v>
      </c>
      <c r="AQ877">
        <f t="shared" si="173"/>
        <v>0</v>
      </c>
      <c r="AR877">
        <f t="shared" si="173"/>
        <v>0</v>
      </c>
      <c r="AS877">
        <f t="shared" si="173"/>
        <v>0</v>
      </c>
      <c r="AT877">
        <f t="shared" si="173"/>
        <v>0</v>
      </c>
      <c r="AU877">
        <f t="shared" si="173"/>
        <v>0</v>
      </c>
      <c r="AV877">
        <f t="shared" si="173"/>
        <v>0</v>
      </c>
      <c r="AW877">
        <f t="shared" si="173"/>
        <v>0</v>
      </c>
      <c r="AX877">
        <f t="shared" si="173"/>
        <v>0</v>
      </c>
    </row>
    <row r="878" spans="3:50" ht="30" customHeight="1" thickTop="1" thickBot="1" x14ac:dyDescent="0.25">
      <c r="C878" s="118"/>
      <c r="D878" s="126"/>
      <c r="E878" s="115"/>
      <c r="F878" s="115"/>
      <c r="G878" s="118"/>
      <c r="H878" s="127"/>
      <c r="I878" s="127"/>
      <c r="J878" s="127"/>
      <c r="K878" s="127"/>
      <c r="L878" s="127"/>
      <c r="M878" s="127"/>
      <c r="N878" s="127"/>
      <c r="O878" s="127"/>
      <c r="P878" s="127"/>
      <c r="Q878" s="109"/>
      <c r="R878" s="127"/>
      <c r="S878" s="127"/>
      <c r="U878" s="15" t="str">
        <f t="shared" si="170"/>
        <v/>
      </c>
      <c r="V878" t="str">
        <f t="shared" si="164"/>
        <v/>
      </c>
      <c r="W878" t="str">
        <f t="shared" si="165"/>
        <v/>
      </c>
      <c r="X878" t="str">
        <f t="shared" si="166"/>
        <v/>
      </c>
      <c r="Y878" t="str">
        <f t="shared" si="167"/>
        <v/>
      </c>
      <c r="Z878" t="str">
        <f t="shared" si="168"/>
        <v/>
      </c>
      <c r="AA878" t="str">
        <f t="shared" si="169"/>
        <v/>
      </c>
      <c r="AB878">
        <v>871</v>
      </c>
      <c r="AC878" t="str">
        <f>IF(ISERROR(IF(U878="","",IF(OR(U878=Cad_Inicial!$D$8,X878=Cad_Inicial!$D$8),Cad_Inicial!$D$8+AB878*1000,0))),"",IF(U878="","",IF(OR(U878=Cad_Inicial!$D$8,X878=Cad_Inicial!$D$8),Cad_Inicial!$D$8+AB878*1000,0)))</f>
        <v/>
      </c>
      <c r="AK878" s="50" t="e">
        <f t="shared" si="171"/>
        <v>#VALUE!</v>
      </c>
      <c r="AL878" s="50" t="e">
        <f t="shared" si="172"/>
        <v>#VALUE!</v>
      </c>
      <c r="AM878">
        <f t="shared" si="173"/>
        <v>0</v>
      </c>
      <c r="AN878">
        <f t="shared" si="173"/>
        <v>0</v>
      </c>
      <c r="AO878">
        <f t="shared" si="173"/>
        <v>0</v>
      </c>
      <c r="AP878">
        <f t="shared" ref="AN878:AX901" si="174">IFERROR(IF(AND($AK878&lt;=AP$5,$AL878&gt;=AP$5),1,0),0)</f>
        <v>0</v>
      </c>
      <c r="AQ878">
        <f t="shared" si="174"/>
        <v>0</v>
      </c>
      <c r="AR878">
        <f t="shared" si="174"/>
        <v>0</v>
      </c>
      <c r="AS878">
        <f t="shared" si="174"/>
        <v>0</v>
      </c>
      <c r="AT878">
        <f t="shared" si="174"/>
        <v>0</v>
      </c>
      <c r="AU878">
        <f t="shared" si="174"/>
        <v>0</v>
      </c>
      <c r="AV878">
        <f t="shared" si="174"/>
        <v>0</v>
      </c>
      <c r="AW878">
        <f t="shared" si="174"/>
        <v>0</v>
      </c>
      <c r="AX878">
        <f t="shared" si="174"/>
        <v>0</v>
      </c>
    </row>
    <row r="879" spans="3:50" ht="30" customHeight="1" thickTop="1" thickBot="1" x14ac:dyDescent="0.25">
      <c r="C879" s="118"/>
      <c r="D879" s="126"/>
      <c r="E879" s="115"/>
      <c r="F879" s="115"/>
      <c r="G879" s="118"/>
      <c r="H879" s="127"/>
      <c r="I879" s="127"/>
      <c r="J879" s="127"/>
      <c r="K879" s="127"/>
      <c r="L879" s="127"/>
      <c r="M879" s="127"/>
      <c r="N879" s="127"/>
      <c r="O879" s="127"/>
      <c r="P879" s="127"/>
      <c r="Q879" s="109"/>
      <c r="R879" s="127"/>
      <c r="S879" s="127"/>
      <c r="U879" s="15" t="str">
        <f t="shared" si="170"/>
        <v/>
      </c>
      <c r="V879" t="str">
        <f t="shared" si="164"/>
        <v/>
      </c>
      <c r="W879" t="str">
        <f t="shared" si="165"/>
        <v/>
      </c>
      <c r="X879" t="str">
        <f t="shared" si="166"/>
        <v/>
      </c>
      <c r="Y879" t="str">
        <f t="shared" si="167"/>
        <v/>
      </c>
      <c r="Z879" t="str">
        <f t="shared" si="168"/>
        <v/>
      </c>
      <c r="AA879" t="str">
        <f t="shared" si="169"/>
        <v/>
      </c>
      <c r="AB879">
        <v>872</v>
      </c>
      <c r="AC879" t="str">
        <f>IF(ISERROR(IF(U879="","",IF(OR(U879=Cad_Inicial!$D$8,X879=Cad_Inicial!$D$8),Cad_Inicial!$D$8+AB879*1000,0))),"",IF(U879="","",IF(OR(U879=Cad_Inicial!$D$8,X879=Cad_Inicial!$D$8),Cad_Inicial!$D$8+AB879*1000,0)))</f>
        <v/>
      </c>
      <c r="AK879" s="50" t="e">
        <f t="shared" si="171"/>
        <v>#VALUE!</v>
      </c>
      <c r="AL879" s="50" t="e">
        <f t="shared" si="172"/>
        <v>#VALUE!</v>
      </c>
      <c r="AM879">
        <f t="shared" ref="AM879:AM942" si="175">IFERROR(IF(AND($AK879&lt;=AM$5,$AL879&gt;=AM$5),1,0),0)</f>
        <v>0</v>
      </c>
      <c r="AN879">
        <f t="shared" si="174"/>
        <v>0</v>
      </c>
      <c r="AO879">
        <f t="shared" si="174"/>
        <v>0</v>
      </c>
      <c r="AP879">
        <f t="shared" si="174"/>
        <v>0</v>
      </c>
      <c r="AQ879">
        <f t="shared" si="174"/>
        <v>0</v>
      </c>
      <c r="AR879">
        <f t="shared" si="174"/>
        <v>0</v>
      </c>
      <c r="AS879">
        <f t="shared" si="174"/>
        <v>0</v>
      </c>
      <c r="AT879">
        <f t="shared" si="174"/>
        <v>0</v>
      </c>
      <c r="AU879">
        <f t="shared" si="174"/>
        <v>0</v>
      </c>
      <c r="AV879">
        <f t="shared" si="174"/>
        <v>0</v>
      </c>
      <c r="AW879">
        <f t="shared" si="174"/>
        <v>0</v>
      </c>
      <c r="AX879">
        <f t="shared" si="174"/>
        <v>0</v>
      </c>
    </row>
    <row r="880" spans="3:50" ht="30" customHeight="1" thickTop="1" thickBot="1" x14ac:dyDescent="0.25">
      <c r="C880" s="118"/>
      <c r="D880" s="126"/>
      <c r="E880" s="115"/>
      <c r="F880" s="115"/>
      <c r="G880" s="118"/>
      <c r="H880" s="127"/>
      <c r="I880" s="127"/>
      <c r="J880" s="127"/>
      <c r="K880" s="127"/>
      <c r="L880" s="127"/>
      <c r="M880" s="127"/>
      <c r="N880" s="127"/>
      <c r="O880" s="127"/>
      <c r="P880" s="127"/>
      <c r="Q880" s="109"/>
      <c r="R880" s="127"/>
      <c r="S880" s="127"/>
      <c r="U880" s="15" t="str">
        <f t="shared" si="170"/>
        <v/>
      </c>
      <c r="V880" t="str">
        <f t="shared" si="164"/>
        <v/>
      </c>
      <c r="W880" t="str">
        <f t="shared" si="165"/>
        <v/>
      </c>
      <c r="X880" t="str">
        <f t="shared" si="166"/>
        <v/>
      </c>
      <c r="Y880" t="str">
        <f t="shared" si="167"/>
        <v/>
      </c>
      <c r="Z880" t="str">
        <f t="shared" si="168"/>
        <v/>
      </c>
      <c r="AA880" t="str">
        <f t="shared" si="169"/>
        <v/>
      </c>
      <c r="AB880">
        <v>873</v>
      </c>
      <c r="AC880" t="str">
        <f>IF(ISERROR(IF(U880="","",IF(OR(U880=Cad_Inicial!$D$8,X880=Cad_Inicial!$D$8),Cad_Inicial!$D$8+AB880*1000,0))),"",IF(U880="","",IF(OR(U880=Cad_Inicial!$D$8,X880=Cad_Inicial!$D$8),Cad_Inicial!$D$8+AB880*1000,0)))</f>
        <v/>
      </c>
      <c r="AK880" s="50" t="e">
        <f t="shared" si="171"/>
        <v>#VALUE!</v>
      </c>
      <c r="AL880" s="50" t="e">
        <f t="shared" si="172"/>
        <v>#VALUE!</v>
      </c>
      <c r="AM880">
        <f t="shared" si="175"/>
        <v>0</v>
      </c>
      <c r="AN880">
        <f t="shared" si="174"/>
        <v>0</v>
      </c>
      <c r="AO880">
        <f t="shared" si="174"/>
        <v>0</v>
      </c>
      <c r="AP880">
        <f t="shared" si="174"/>
        <v>0</v>
      </c>
      <c r="AQ880">
        <f t="shared" si="174"/>
        <v>0</v>
      </c>
      <c r="AR880">
        <f t="shared" si="174"/>
        <v>0</v>
      </c>
      <c r="AS880">
        <f t="shared" si="174"/>
        <v>0</v>
      </c>
      <c r="AT880">
        <f t="shared" si="174"/>
        <v>0</v>
      </c>
      <c r="AU880">
        <f t="shared" si="174"/>
        <v>0</v>
      </c>
      <c r="AV880">
        <f t="shared" si="174"/>
        <v>0</v>
      </c>
      <c r="AW880">
        <f t="shared" si="174"/>
        <v>0</v>
      </c>
      <c r="AX880">
        <f t="shared" si="174"/>
        <v>0</v>
      </c>
    </row>
    <row r="881" spans="3:50" ht="30" customHeight="1" thickTop="1" thickBot="1" x14ac:dyDescent="0.25">
      <c r="C881" s="118"/>
      <c r="D881" s="126"/>
      <c r="E881" s="115"/>
      <c r="F881" s="115"/>
      <c r="G881" s="118"/>
      <c r="H881" s="127"/>
      <c r="I881" s="127"/>
      <c r="J881" s="127"/>
      <c r="K881" s="127"/>
      <c r="L881" s="127"/>
      <c r="M881" s="127"/>
      <c r="N881" s="127"/>
      <c r="O881" s="127"/>
      <c r="P881" s="127"/>
      <c r="Q881" s="109"/>
      <c r="R881" s="127"/>
      <c r="S881" s="127"/>
      <c r="U881" s="15" t="str">
        <f t="shared" si="170"/>
        <v/>
      </c>
      <c r="V881" t="str">
        <f t="shared" si="164"/>
        <v/>
      </c>
      <c r="W881" t="str">
        <f t="shared" si="165"/>
        <v/>
      </c>
      <c r="X881" t="str">
        <f t="shared" si="166"/>
        <v/>
      </c>
      <c r="Y881" t="str">
        <f t="shared" si="167"/>
        <v/>
      </c>
      <c r="Z881" t="str">
        <f t="shared" si="168"/>
        <v/>
      </c>
      <c r="AA881" t="str">
        <f t="shared" si="169"/>
        <v/>
      </c>
      <c r="AB881">
        <v>874</v>
      </c>
      <c r="AC881" t="str">
        <f>IF(ISERROR(IF(U881="","",IF(OR(U881=Cad_Inicial!$D$8,X881=Cad_Inicial!$D$8),Cad_Inicial!$D$8+AB881*1000,0))),"",IF(U881="","",IF(OR(U881=Cad_Inicial!$D$8,X881=Cad_Inicial!$D$8),Cad_Inicial!$D$8+AB881*1000,0)))</f>
        <v/>
      </c>
      <c r="AK881" s="50" t="e">
        <f t="shared" si="171"/>
        <v>#VALUE!</v>
      </c>
      <c r="AL881" s="50" t="e">
        <f t="shared" si="172"/>
        <v>#VALUE!</v>
      </c>
      <c r="AM881">
        <f t="shared" si="175"/>
        <v>0</v>
      </c>
      <c r="AN881">
        <f t="shared" si="174"/>
        <v>0</v>
      </c>
      <c r="AO881">
        <f t="shared" si="174"/>
        <v>0</v>
      </c>
      <c r="AP881">
        <f t="shared" si="174"/>
        <v>0</v>
      </c>
      <c r="AQ881">
        <f t="shared" si="174"/>
        <v>0</v>
      </c>
      <c r="AR881">
        <f t="shared" si="174"/>
        <v>0</v>
      </c>
      <c r="AS881">
        <f t="shared" si="174"/>
        <v>0</v>
      </c>
      <c r="AT881">
        <f t="shared" si="174"/>
        <v>0</v>
      </c>
      <c r="AU881">
        <f t="shared" si="174"/>
        <v>0</v>
      </c>
      <c r="AV881">
        <f t="shared" si="174"/>
        <v>0</v>
      </c>
      <c r="AW881">
        <f t="shared" si="174"/>
        <v>0</v>
      </c>
      <c r="AX881">
        <f t="shared" si="174"/>
        <v>0</v>
      </c>
    </row>
    <row r="882" spans="3:50" ht="30" customHeight="1" thickTop="1" thickBot="1" x14ac:dyDescent="0.25">
      <c r="C882" s="118"/>
      <c r="D882" s="126"/>
      <c r="E882" s="115"/>
      <c r="F882" s="115"/>
      <c r="G882" s="118"/>
      <c r="H882" s="127"/>
      <c r="I882" s="127"/>
      <c r="J882" s="127"/>
      <c r="K882" s="127"/>
      <c r="L882" s="127"/>
      <c r="M882" s="127"/>
      <c r="N882" s="127"/>
      <c r="O882" s="127"/>
      <c r="P882" s="127"/>
      <c r="Q882" s="109"/>
      <c r="R882" s="127"/>
      <c r="S882" s="127"/>
      <c r="U882" s="15" t="str">
        <f t="shared" si="170"/>
        <v/>
      </c>
      <c r="V882" t="str">
        <f t="shared" si="164"/>
        <v/>
      </c>
      <c r="W882" t="str">
        <f t="shared" si="165"/>
        <v/>
      </c>
      <c r="X882" t="str">
        <f t="shared" si="166"/>
        <v/>
      </c>
      <c r="Y882" t="str">
        <f t="shared" si="167"/>
        <v/>
      </c>
      <c r="Z882" t="str">
        <f t="shared" si="168"/>
        <v/>
      </c>
      <c r="AA882" t="str">
        <f t="shared" si="169"/>
        <v/>
      </c>
      <c r="AB882">
        <v>875</v>
      </c>
      <c r="AC882" t="str">
        <f>IF(ISERROR(IF(U882="","",IF(OR(U882=Cad_Inicial!$D$8,X882=Cad_Inicial!$D$8),Cad_Inicial!$D$8+AB882*1000,0))),"",IF(U882="","",IF(OR(U882=Cad_Inicial!$D$8,X882=Cad_Inicial!$D$8),Cad_Inicial!$D$8+AB882*1000,0)))</f>
        <v/>
      </c>
      <c r="AK882" s="50" t="e">
        <f t="shared" si="171"/>
        <v>#VALUE!</v>
      </c>
      <c r="AL882" s="50" t="e">
        <f t="shared" si="172"/>
        <v>#VALUE!</v>
      </c>
      <c r="AM882">
        <f t="shared" si="175"/>
        <v>0</v>
      </c>
      <c r="AN882">
        <f t="shared" si="174"/>
        <v>0</v>
      </c>
      <c r="AO882">
        <f t="shared" si="174"/>
        <v>0</v>
      </c>
      <c r="AP882">
        <f t="shared" si="174"/>
        <v>0</v>
      </c>
      <c r="AQ882">
        <f t="shared" si="174"/>
        <v>0</v>
      </c>
      <c r="AR882">
        <f t="shared" si="174"/>
        <v>0</v>
      </c>
      <c r="AS882">
        <f t="shared" si="174"/>
        <v>0</v>
      </c>
      <c r="AT882">
        <f t="shared" si="174"/>
        <v>0</v>
      </c>
      <c r="AU882">
        <f t="shared" si="174"/>
        <v>0</v>
      </c>
      <c r="AV882">
        <f t="shared" si="174"/>
        <v>0</v>
      </c>
      <c r="AW882">
        <f t="shared" si="174"/>
        <v>0</v>
      </c>
      <c r="AX882">
        <f t="shared" si="174"/>
        <v>0</v>
      </c>
    </row>
    <row r="883" spans="3:50" ht="30" customHeight="1" thickTop="1" thickBot="1" x14ac:dyDescent="0.25">
      <c r="C883" s="118"/>
      <c r="D883" s="126"/>
      <c r="E883" s="115"/>
      <c r="F883" s="115"/>
      <c r="G883" s="118"/>
      <c r="H883" s="127"/>
      <c r="I883" s="127"/>
      <c r="J883" s="127"/>
      <c r="K883" s="127"/>
      <c r="L883" s="127"/>
      <c r="M883" s="127"/>
      <c r="N883" s="127"/>
      <c r="O883" s="127"/>
      <c r="P883" s="127"/>
      <c r="Q883" s="109"/>
      <c r="R883" s="127"/>
      <c r="S883" s="127"/>
      <c r="U883" s="15" t="str">
        <f t="shared" si="170"/>
        <v/>
      </c>
      <c r="V883" t="str">
        <f t="shared" si="164"/>
        <v/>
      </c>
      <c r="W883" t="str">
        <f t="shared" si="165"/>
        <v/>
      </c>
      <c r="X883" t="str">
        <f t="shared" si="166"/>
        <v/>
      </c>
      <c r="Y883" t="str">
        <f t="shared" si="167"/>
        <v/>
      </c>
      <c r="Z883" t="str">
        <f t="shared" si="168"/>
        <v/>
      </c>
      <c r="AA883" t="str">
        <f t="shared" si="169"/>
        <v/>
      </c>
      <c r="AB883">
        <v>876</v>
      </c>
      <c r="AC883" t="str">
        <f>IF(ISERROR(IF(U883="","",IF(OR(U883=Cad_Inicial!$D$8,X883=Cad_Inicial!$D$8),Cad_Inicial!$D$8+AB883*1000,0))),"",IF(U883="","",IF(OR(U883=Cad_Inicial!$D$8,X883=Cad_Inicial!$D$8),Cad_Inicial!$D$8+AB883*1000,0)))</f>
        <v/>
      </c>
      <c r="AK883" s="50" t="e">
        <f t="shared" si="171"/>
        <v>#VALUE!</v>
      </c>
      <c r="AL883" s="50" t="e">
        <f t="shared" si="172"/>
        <v>#VALUE!</v>
      </c>
      <c r="AM883">
        <f t="shared" si="175"/>
        <v>0</v>
      </c>
      <c r="AN883">
        <f t="shared" si="174"/>
        <v>0</v>
      </c>
      <c r="AO883">
        <f t="shared" si="174"/>
        <v>0</v>
      </c>
      <c r="AP883">
        <f t="shared" si="174"/>
        <v>0</v>
      </c>
      <c r="AQ883">
        <f t="shared" si="174"/>
        <v>0</v>
      </c>
      <c r="AR883">
        <f t="shared" si="174"/>
        <v>0</v>
      </c>
      <c r="AS883">
        <f t="shared" si="174"/>
        <v>0</v>
      </c>
      <c r="AT883">
        <f t="shared" si="174"/>
        <v>0</v>
      </c>
      <c r="AU883">
        <f t="shared" si="174"/>
        <v>0</v>
      </c>
      <c r="AV883">
        <f t="shared" si="174"/>
        <v>0</v>
      </c>
      <c r="AW883">
        <f t="shared" si="174"/>
        <v>0</v>
      </c>
      <c r="AX883">
        <f t="shared" si="174"/>
        <v>0</v>
      </c>
    </row>
    <row r="884" spans="3:50" ht="30" customHeight="1" thickTop="1" thickBot="1" x14ac:dyDescent="0.25">
      <c r="C884" s="118"/>
      <c r="D884" s="126"/>
      <c r="E884" s="115"/>
      <c r="F884" s="115"/>
      <c r="G884" s="118"/>
      <c r="H884" s="127"/>
      <c r="I884" s="127"/>
      <c r="J884" s="127"/>
      <c r="K884" s="127"/>
      <c r="L884" s="127"/>
      <c r="M884" s="127"/>
      <c r="N884" s="127"/>
      <c r="O884" s="127"/>
      <c r="P884" s="127"/>
      <c r="Q884" s="109"/>
      <c r="R884" s="127"/>
      <c r="S884" s="127"/>
      <c r="U884" s="15" t="str">
        <f t="shared" si="170"/>
        <v/>
      </c>
      <c r="V884" t="str">
        <f t="shared" si="164"/>
        <v/>
      </c>
      <c r="W884" t="str">
        <f t="shared" si="165"/>
        <v/>
      </c>
      <c r="X884" t="str">
        <f t="shared" si="166"/>
        <v/>
      </c>
      <c r="Y884" t="str">
        <f t="shared" si="167"/>
        <v/>
      </c>
      <c r="Z884" t="str">
        <f t="shared" si="168"/>
        <v/>
      </c>
      <c r="AA884" t="str">
        <f t="shared" si="169"/>
        <v/>
      </c>
      <c r="AB884">
        <v>877</v>
      </c>
      <c r="AC884" t="str">
        <f>IF(ISERROR(IF(U884="","",IF(OR(U884=Cad_Inicial!$D$8,X884=Cad_Inicial!$D$8),Cad_Inicial!$D$8+AB884*1000,0))),"",IF(U884="","",IF(OR(U884=Cad_Inicial!$D$8,X884=Cad_Inicial!$D$8),Cad_Inicial!$D$8+AB884*1000,0)))</f>
        <v/>
      </c>
      <c r="AK884" s="50" t="e">
        <f t="shared" si="171"/>
        <v>#VALUE!</v>
      </c>
      <c r="AL884" s="50" t="e">
        <f t="shared" si="172"/>
        <v>#VALUE!</v>
      </c>
      <c r="AM884">
        <f t="shared" si="175"/>
        <v>0</v>
      </c>
      <c r="AN884">
        <f t="shared" si="174"/>
        <v>0</v>
      </c>
      <c r="AO884">
        <f t="shared" si="174"/>
        <v>0</v>
      </c>
      <c r="AP884">
        <f t="shared" si="174"/>
        <v>0</v>
      </c>
      <c r="AQ884">
        <f t="shared" si="174"/>
        <v>0</v>
      </c>
      <c r="AR884">
        <f t="shared" si="174"/>
        <v>0</v>
      </c>
      <c r="AS884">
        <f t="shared" si="174"/>
        <v>0</v>
      </c>
      <c r="AT884">
        <f t="shared" si="174"/>
        <v>0</v>
      </c>
      <c r="AU884">
        <f t="shared" si="174"/>
        <v>0</v>
      </c>
      <c r="AV884">
        <f t="shared" si="174"/>
        <v>0</v>
      </c>
      <c r="AW884">
        <f t="shared" si="174"/>
        <v>0</v>
      </c>
      <c r="AX884">
        <f t="shared" si="174"/>
        <v>0</v>
      </c>
    </row>
    <row r="885" spans="3:50" ht="30" customHeight="1" thickTop="1" thickBot="1" x14ac:dyDescent="0.25">
      <c r="C885" s="118"/>
      <c r="D885" s="126"/>
      <c r="E885" s="115"/>
      <c r="F885" s="115"/>
      <c r="G885" s="118"/>
      <c r="H885" s="127"/>
      <c r="I885" s="127"/>
      <c r="J885" s="127"/>
      <c r="K885" s="127"/>
      <c r="L885" s="127"/>
      <c r="M885" s="127"/>
      <c r="N885" s="127"/>
      <c r="O885" s="127"/>
      <c r="P885" s="127"/>
      <c r="Q885" s="109"/>
      <c r="R885" s="127"/>
      <c r="S885" s="127"/>
      <c r="U885" s="15" t="str">
        <f t="shared" si="170"/>
        <v/>
      </c>
      <c r="V885" t="str">
        <f t="shared" si="164"/>
        <v/>
      </c>
      <c r="W885" t="str">
        <f t="shared" si="165"/>
        <v/>
      </c>
      <c r="X885" t="str">
        <f t="shared" si="166"/>
        <v/>
      </c>
      <c r="Y885" t="str">
        <f t="shared" si="167"/>
        <v/>
      </c>
      <c r="Z885" t="str">
        <f t="shared" si="168"/>
        <v/>
      </c>
      <c r="AA885" t="str">
        <f t="shared" si="169"/>
        <v/>
      </c>
      <c r="AB885">
        <v>878</v>
      </c>
      <c r="AC885" t="str">
        <f>IF(ISERROR(IF(U885="","",IF(OR(U885=Cad_Inicial!$D$8,X885=Cad_Inicial!$D$8),Cad_Inicial!$D$8+AB885*1000,0))),"",IF(U885="","",IF(OR(U885=Cad_Inicial!$D$8,X885=Cad_Inicial!$D$8),Cad_Inicial!$D$8+AB885*1000,0)))</f>
        <v/>
      </c>
      <c r="AK885" s="50" t="e">
        <f t="shared" si="171"/>
        <v>#VALUE!</v>
      </c>
      <c r="AL885" s="50" t="e">
        <f t="shared" si="172"/>
        <v>#VALUE!</v>
      </c>
      <c r="AM885">
        <f t="shared" si="175"/>
        <v>0</v>
      </c>
      <c r="AN885">
        <f t="shared" si="174"/>
        <v>0</v>
      </c>
      <c r="AO885">
        <f t="shared" si="174"/>
        <v>0</v>
      </c>
      <c r="AP885">
        <f t="shared" si="174"/>
        <v>0</v>
      </c>
      <c r="AQ885">
        <f t="shared" si="174"/>
        <v>0</v>
      </c>
      <c r="AR885">
        <f t="shared" si="174"/>
        <v>0</v>
      </c>
      <c r="AS885">
        <f t="shared" si="174"/>
        <v>0</v>
      </c>
      <c r="AT885">
        <f t="shared" si="174"/>
        <v>0</v>
      </c>
      <c r="AU885">
        <f t="shared" si="174"/>
        <v>0</v>
      </c>
      <c r="AV885">
        <f t="shared" si="174"/>
        <v>0</v>
      </c>
      <c r="AW885">
        <f t="shared" si="174"/>
        <v>0</v>
      </c>
      <c r="AX885">
        <f t="shared" si="174"/>
        <v>0</v>
      </c>
    </row>
    <row r="886" spans="3:50" ht="30" customHeight="1" thickTop="1" thickBot="1" x14ac:dyDescent="0.25">
      <c r="C886" s="118"/>
      <c r="D886" s="126"/>
      <c r="E886" s="115"/>
      <c r="F886" s="115"/>
      <c r="G886" s="118"/>
      <c r="H886" s="127"/>
      <c r="I886" s="127"/>
      <c r="J886" s="127"/>
      <c r="K886" s="127"/>
      <c r="L886" s="127"/>
      <c r="M886" s="127"/>
      <c r="N886" s="127"/>
      <c r="O886" s="127"/>
      <c r="P886" s="127"/>
      <c r="Q886" s="109"/>
      <c r="R886" s="127"/>
      <c r="S886" s="127"/>
      <c r="U886" s="15" t="str">
        <f t="shared" si="170"/>
        <v/>
      </c>
      <c r="V886" t="str">
        <f t="shared" si="164"/>
        <v/>
      </c>
      <c r="W886" t="str">
        <f t="shared" si="165"/>
        <v/>
      </c>
      <c r="X886" t="str">
        <f t="shared" si="166"/>
        <v/>
      </c>
      <c r="Y886" t="str">
        <f t="shared" si="167"/>
        <v/>
      </c>
      <c r="Z886" t="str">
        <f t="shared" si="168"/>
        <v/>
      </c>
      <c r="AA886" t="str">
        <f t="shared" si="169"/>
        <v/>
      </c>
      <c r="AB886">
        <v>879</v>
      </c>
      <c r="AC886" t="str">
        <f>IF(ISERROR(IF(U886="","",IF(OR(U886=Cad_Inicial!$D$8,X886=Cad_Inicial!$D$8),Cad_Inicial!$D$8+AB886*1000,0))),"",IF(U886="","",IF(OR(U886=Cad_Inicial!$D$8,X886=Cad_Inicial!$D$8),Cad_Inicial!$D$8+AB886*1000,0)))</f>
        <v/>
      </c>
      <c r="AK886" s="50" t="e">
        <f t="shared" si="171"/>
        <v>#VALUE!</v>
      </c>
      <c r="AL886" s="50" t="e">
        <f t="shared" si="172"/>
        <v>#VALUE!</v>
      </c>
      <c r="AM886">
        <f t="shared" si="175"/>
        <v>0</v>
      </c>
      <c r="AN886">
        <f t="shared" si="174"/>
        <v>0</v>
      </c>
      <c r="AO886">
        <f t="shared" si="174"/>
        <v>0</v>
      </c>
      <c r="AP886">
        <f t="shared" si="174"/>
        <v>0</v>
      </c>
      <c r="AQ886">
        <f t="shared" si="174"/>
        <v>0</v>
      </c>
      <c r="AR886">
        <f t="shared" si="174"/>
        <v>0</v>
      </c>
      <c r="AS886">
        <f t="shared" si="174"/>
        <v>0</v>
      </c>
      <c r="AT886">
        <f t="shared" si="174"/>
        <v>0</v>
      </c>
      <c r="AU886">
        <f t="shared" si="174"/>
        <v>0</v>
      </c>
      <c r="AV886">
        <f t="shared" si="174"/>
        <v>0</v>
      </c>
      <c r="AW886">
        <f t="shared" si="174"/>
        <v>0</v>
      </c>
      <c r="AX886">
        <f t="shared" si="174"/>
        <v>0</v>
      </c>
    </row>
    <row r="887" spans="3:50" ht="30" customHeight="1" thickTop="1" thickBot="1" x14ac:dyDescent="0.25">
      <c r="C887" s="118"/>
      <c r="D887" s="126"/>
      <c r="E887" s="115"/>
      <c r="F887" s="115"/>
      <c r="G887" s="118"/>
      <c r="H887" s="127"/>
      <c r="I887" s="127"/>
      <c r="J887" s="127"/>
      <c r="K887" s="127"/>
      <c r="L887" s="127"/>
      <c r="M887" s="127"/>
      <c r="N887" s="127"/>
      <c r="O887" s="127"/>
      <c r="P887" s="127"/>
      <c r="Q887" s="109"/>
      <c r="R887" s="127"/>
      <c r="S887" s="127"/>
      <c r="U887" s="15" t="str">
        <f t="shared" si="170"/>
        <v/>
      </c>
      <c r="V887" t="str">
        <f t="shared" si="164"/>
        <v/>
      </c>
      <c r="W887" t="str">
        <f t="shared" si="165"/>
        <v/>
      </c>
      <c r="X887" t="str">
        <f t="shared" si="166"/>
        <v/>
      </c>
      <c r="Y887" t="str">
        <f t="shared" si="167"/>
        <v/>
      </c>
      <c r="Z887" t="str">
        <f t="shared" si="168"/>
        <v/>
      </c>
      <c r="AA887" t="str">
        <f t="shared" si="169"/>
        <v/>
      </c>
      <c r="AB887">
        <v>880</v>
      </c>
      <c r="AC887" t="str">
        <f>IF(ISERROR(IF(U887="","",IF(OR(U887=Cad_Inicial!$D$8,X887=Cad_Inicial!$D$8),Cad_Inicial!$D$8+AB887*1000,0))),"",IF(U887="","",IF(OR(U887=Cad_Inicial!$D$8,X887=Cad_Inicial!$D$8),Cad_Inicial!$D$8+AB887*1000,0)))</f>
        <v/>
      </c>
      <c r="AK887" s="50" t="e">
        <f t="shared" si="171"/>
        <v>#VALUE!</v>
      </c>
      <c r="AL887" s="50" t="e">
        <f t="shared" si="172"/>
        <v>#VALUE!</v>
      </c>
      <c r="AM887">
        <f t="shared" si="175"/>
        <v>0</v>
      </c>
      <c r="AN887">
        <f t="shared" si="174"/>
        <v>0</v>
      </c>
      <c r="AO887">
        <f t="shared" si="174"/>
        <v>0</v>
      </c>
      <c r="AP887">
        <f t="shared" si="174"/>
        <v>0</v>
      </c>
      <c r="AQ887">
        <f t="shared" si="174"/>
        <v>0</v>
      </c>
      <c r="AR887">
        <f t="shared" si="174"/>
        <v>0</v>
      </c>
      <c r="AS887">
        <f t="shared" si="174"/>
        <v>0</v>
      </c>
      <c r="AT887">
        <f t="shared" si="174"/>
        <v>0</v>
      </c>
      <c r="AU887">
        <f t="shared" si="174"/>
        <v>0</v>
      </c>
      <c r="AV887">
        <f t="shared" si="174"/>
        <v>0</v>
      </c>
      <c r="AW887">
        <f t="shared" si="174"/>
        <v>0</v>
      </c>
      <c r="AX887">
        <f t="shared" si="174"/>
        <v>0</v>
      </c>
    </row>
    <row r="888" spans="3:50" ht="30" customHeight="1" thickTop="1" thickBot="1" x14ac:dyDescent="0.25">
      <c r="C888" s="118"/>
      <c r="D888" s="126"/>
      <c r="E888" s="115"/>
      <c r="F888" s="115"/>
      <c r="G888" s="118"/>
      <c r="H888" s="127"/>
      <c r="I888" s="127"/>
      <c r="J888" s="127"/>
      <c r="K888" s="127"/>
      <c r="L888" s="127"/>
      <c r="M888" s="127"/>
      <c r="N888" s="127"/>
      <c r="O888" s="127"/>
      <c r="P888" s="127"/>
      <c r="Q888" s="109"/>
      <c r="R888" s="127"/>
      <c r="S888" s="127"/>
      <c r="U888" s="15" t="str">
        <f t="shared" si="170"/>
        <v/>
      </c>
      <c r="V888" t="str">
        <f t="shared" si="164"/>
        <v/>
      </c>
      <c r="W888" t="str">
        <f t="shared" si="165"/>
        <v/>
      </c>
      <c r="X888" t="str">
        <f t="shared" si="166"/>
        <v/>
      </c>
      <c r="Y888" t="str">
        <f t="shared" si="167"/>
        <v/>
      </c>
      <c r="Z888" t="str">
        <f t="shared" si="168"/>
        <v/>
      </c>
      <c r="AA888" t="str">
        <f t="shared" si="169"/>
        <v/>
      </c>
      <c r="AB888">
        <v>881</v>
      </c>
      <c r="AC888" t="str">
        <f>IF(ISERROR(IF(U888="","",IF(OR(U888=Cad_Inicial!$D$8,X888=Cad_Inicial!$D$8),Cad_Inicial!$D$8+AB888*1000,0))),"",IF(U888="","",IF(OR(U888=Cad_Inicial!$D$8,X888=Cad_Inicial!$D$8),Cad_Inicial!$D$8+AB888*1000,0)))</f>
        <v/>
      </c>
      <c r="AK888" s="50" t="e">
        <f t="shared" si="171"/>
        <v>#VALUE!</v>
      </c>
      <c r="AL888" s="50" t="e">
        <f t="shared" si="172"/>
        <v>#VALUE!</v>
      </c>
      <c r="AM888">
        <f t="shared" si="175"/>
        <v>0</v>
      </c>
      <c r="AN888">
        <f t="shared" si="174"/>
        <v>0</v>
      </c>
      <c r="AO888">
        <f t="shared" si="174"/>
        <v>0</v>
      </c>
      <c r="AP888">
        <f t="shared" si="174"/>
        <v>0</v>
      </c>
      <c r="AQ888">
        <f t="shared" si="174"/>
        <v>0</v>
      </c>
      <c r="AR888">
        <f t="shared" si="174"/>
        <v>0</v>
      </c>
      <c r="AS888">
        <f t="shared" si="174"/>
        <v>0</v>
      </c>
      <c r="AT888">
        <f t="shared" si="174"/>
        <v>0</v>
      </c>
      <c r="AU888">
        <f t="shared" si="174"/>
        <v>0</v>
      </c>
      <c r="AV888">
        <f t="shared" si="174"/>
        <v>0</v>
      </c>
      <c r="AW888">
        <f t="shared" si="174"/>
        <v>0</v>
      </c>
      <c r="AX888">
        <f t="shared" si="174"/>
        <v>0</v>
      </c>
    </row>
    <row r="889" spans="3:50" ht="30" customHeight="1" thickTop="1" thickBot="1" x14ac:dyDescent="0.25">
      <c r="C889" s="118"/>
      <c r="D889" s="126"/>
      <c r="E889" s="115"/>
      <c r="F889" s="115"/>
      <c r="G889" s="118"/>
      <c r="H889" s="127"/>
      <c r="I889" s="127"/>
      <c r="J889" s="127"/>
      <c r="K889" s="127"/>
      <c r="L889" s="127"/>
      <c r="M889" s="127"/>
      <c r="N889" s="127"/>
      <c r="O889" s="127"/>
      <c r="P889" s="127"/>
      <c r="Q889" s="109"/>
      <c r="R889" s="127"/>
      <c r="S889" s="127"/>
      <c r="U889" s="15" t="str">
        <f t="shared" si="170"/>
        <v/>
      </c>
      <c r="V889" t="str">
        <f t="shared" si="164"/>
        <v/>
      </c>
      <c r="W889" t="str">
        <f t="shared" si="165"/>
        <v/>
      </c>
      <c r="X889" t="str">
        <f t="shared" si="166"/>
        <v/>
      </c>
      <c r="Y889" t="str">
        <f t="shared" si="167"/>
        <v/>
      </c>
      <c r="Z889" t="str">
        <f t="shared" si="168"/>
        <v/>
      </c>
      <c r="AA889" t="str">
        <f t="shared" si="169"/>
        <v/>
      </c>
      <c r="AB889">
        <v>882</v>
      </c>
      <c r="AC889" t="str">
        <f>IF(ISERROR(IF(U889="","",IF(OR(U889=Cad_Inicial!$D$8,X889=Cad_Inicial!$D$8),Cad_Inicial!$D$8+AB889*1000,0))),"",IF(U889="","",IF(OR(U889=Cad_Inicial!$D$8,X889=Cad_Inicial!$D$8),Cad_Inicial!$D$8+AB889*1000,0)))</f>
        <v/>
      </c>
      <c r="AK889" s="50" t="e">
        <f t="shared" si="171"/>
        <v>#VALUE!</v>
      </c>
      <c r="AL889" s="50" t="e">
        <f t="shared" si="172"/>
        <v>#VALUE!</v>
      </c>
      <c r="AM889">
        <f t="shared" si="175"/>
        <v>0</v>
      </c>
      <c r="AN889">
        <f t="shared" si="174"/>
        <v>0</v>
      </c>
      <c r="AO889">
        <f t="shared" si="174"/>
        <v>0</v>
      </c>
      <c r="AP889">
        <f t="shared" si="174"/>
        <v>0</v>
      </c>
      <c r="AQ889">
        <f t="shared" si="174"/>
        <v>0</v>
      </c>
      <c r="AR889">
        <f t="shared" si="174"/>
        <v>0</v>
      </c>
      <c r="AS889">
        <f t="shared" si="174"/>
        <v>0</v>
      </c>
      <c r="AT889">
        <f t="shared" si="174"/>
        <v>0</v>
      </c>
      <c r="AU889">
        <f t="shared" si="174"/>
        <v>0</v>
      </c>
      <c r="AV889">
        <f t="shared" si="174"/>
        <v>0</v>
      </c>
      <c r="AW889">
        <f t="shared" si="174"/>
        <v>0</v>
      </c>
      <c r="AX889">
        <f t="shared" si="174"/>
        <v>0</v>
      </c>
    </row>
    <row r="890" spans="3:50" ht="30" customHeight="1" thickTop="1" thickBot="1" x14ac:dyDescent="0.25">
      <c r="C890" s="118"/>
      <c r="D890" s="126"/>
      <c r="E890" s="115"/>
      <c r="F890" s="115"/>
      <c r="G890" s="118"/>
      <c r="H890" s="127"/>
      <c r="I890" s="127"/>
      <c r="J890" s="127"/>
      <c r="K890" s="127"/>
      <c r="L890" s="127"/>
      <c r="M890" s="127"/>
      <c r="N890" s="127"/>
      <c r="O890" s="127"/>
      <c r="P890" s="127"/>
      <c r="Q890" s="109"/>
      <c r="R890" s="127"/>
      <c r="S890" s="127"/>
      <c r="U890" s="15" t="str">
        <f t="shared" si="170"/>
        <v/>
      </c>
      <c r="V890" t="str">
        <f t="shared" si="164"/>
        <v/>
      </c>
      <c r="W890" t="str">
        <f t="shared" si="165"/>
        <v/>
      </c>
      <c r="X890" t="str">
        <f t="shared" si="166"/>
        <v/>
      </c>
      <c r="Y890" t="str">
        <f t="shared" si="167"/>
        <v/>
      </c>
      <c r="Z890" t="str">
        <f t="shared" si="168"/>
        <v/>
      </c>
      <c r="AA890" t="str">
        <f t="shared" si="169"/>
        <v/>
      </c>
      <c r="AB890">
        <v>883</v>
      </c>
      <c r="AC890" t="str">
        <f>IF(ISERROR(IF(U890="","",IF(OR(U890=Cad_Inicial!$D$8,X890=Cad_Inicial!$D$8),Cad_Inicial!$D$8+AB890*1000,0))),"",IF(U890="","",IF(OR(U890=Cad_Inicial!$D$8,X890=Cad_Inicial!$D$8),Cad_Inicial!$D$8+AB890*1000,0)))</f>
        <v/>
      </c>
      <c r="AK890" s="50" t="e">
        <f t="shared" si="171"/>
        <v>#VALUE!</v>
      </c>
      <c r="AL890" s="50" t="e">
        <f t="shared" si="172"/>
        <v>#VALUE!</v>
      </c>
      <c r="AM890">
        <f t="shared" si="175"/>
        <v>0</v>
      </c>
      <c r="AN890">
        <f t="shared" si="174"/>
        <v>0</v>
      </c>
      <c r="AO890">
        <f t="shared" si="174"/>
        <v>0</v>
      </c>
      <c r="AP890">
        <f t="shared" si="174"/>
        <v>0</v>
      </c>
      <c r="AQ890">
        <f t="shared" si="174"/>
        <v>0</v>
      </c>
      <c r="AR890">
        <f t="shared" si="174"/>
        <v>0</v>
      </c>
      <c r="AS890">
        <f t="shared" si="174"/>
        <v>0</v>
      </c>
      <c r="AT890">
        <f t="shared" si="174"/>
        <v>0</v>
      </c>
      <c r="AU890">
        <f t="shared" si="174"/>
        <v>0</v>
      </c>
      <c r="AV890">
        <f t="shared" si="174"/>
        <v>0</v>
      </c>
      <c r="AW890">
        <f t="shared" si="174"/>
        <v>0</v>
      </c>
      <c r="AX890">
        <f t="shared" si="174"/>
        <v>0</v>
      </c>
    </row>
    <row r="891" spans="3:50" ht="30" customHeight="1" thickTop="1" thickBot="1" x14ac:dyDescent="0.25">
      <c r="C891" s="118"/>
      <c r="D891" s="126"/>
      <c r="E891" s="115"/>
      <c r="F891" s="115"/>
      <c r="G891" s="118"/>
      <c r="H891" s="127"/>
      <c r="I891" s="127"/>
      <c r="J891" s="127"/>
      <c r="K891" s="127"/>
      <c r="L891" s="127"/>
      <c r="M891" s="127"/>
      <c r="N891" s="127"/>
      <c r="O891" s="127"/>
      <c r="P891" s="127"/>
      <c r="Q891" s="109"/>
      <c r="R891" s="127"/>
      <c r="S891" s="127"/>
      <c r="U891" s="15" t="str">
        <f t="shared" si="170"/>
        <v/>
      </c>
      <c r="V891" t="str">
        <f t="shared" si="164"/>
        <v/>
      </c>
      <c r="W891" t="str">
        <f t="shared" si="165"/>
        <v/>
      </c>
      <c r="X891" t="str">
        <f t="shared" si="166"/>
        <v/>
      </c>
      <c r="Y891" t="str">
        <f t="shared" si="167"/>
        <v/>
      </c>
      <c r="Z891" t="str">
        <f t="shared" si="168"/>
        <v/>
      </c>
      <c r="AA891" t="str">
        <f t="shared" si="169"/>
        <v/>
      </c>
      <c r="AB891">
        <v>884</v>
      </c>
      <c r="AC891" t="str">
        <f>IF(ISERROR(IF(U891="","",IF(OR(U891=Cad_Inicial!$D$8,X891=Cad_Inicial!$D$8),Cad_Inicial!$D$8+AB891*1000,0))),"",IF(U891="","",IF(OR(U891=Cad_Inicial!$D$8,X891=Cad_Inicial!$D$8),Cad_Inicial!$D$8+AB891*1000,0)))</f>
        <v/>
      </c>
      <c r="AK891" s="50" t="e">
        <f t="shared" si="171"/>
        <v>#VALUE!</v>
      </c>
      <c r="AL891" s="50" t="e">
        <f t="shared" si="172"/>
        <v>#VALUE!</v>
      </c>
      <c r="AM891">
        <f t="shared" si="175"/>
        <v>0</v>
      </c>
      <c r="AN891">
        <f t="shared" si="174"/>
        <v>0</v>
      </c>
      <c r="AO891">
        <f t="shared" si="174"/>
        <v>0</v>
      </c>
      <c r="AP891">
        <f t="shared" si="174"/>
        <v>0</v>
      </c>
      <c r="AQ891">
        <f t="shared" si="174"/>
        <v>0</v>
      </c>
      <c r="AR891">
        <f t="shared" si="174"/>
        <v>0</v>
      </c>
      <c r="AS891">
        <f t="shared" si="174"/>
        <v>0</v>
      </c>
      <c r="AT891">
        <f t="shared" si="174"/>
        <v>0</v>
      </c>
      <c r="AU891">
        <f t="shared" si="174"/>
        <v>0</v>
      </c>
      <c r="AV891">
        <f t="shared" si="174"/>
        <v>0</v>
      </c>
      <c r="AW891">
        <f t="shared" si="174"/>
        <v>0</v>
      </c>
      <c r="AX891">
        <f t="shared" si="174"/>
        <v>0</v>
      </c>
    </row>
    <row r="892" spans="3:50" ht="30" customHeight="1" thickTop="1" thickBot="1" x14ac:dyDescent="0.25">
      <c r="C892" s="118"/>
      <c r="D892" s="126"/>
      <c r="E892" s="115"/>
      <c r="F892" s="115"/>
      <c r="G892" s="118"/>
      <c r="H892" s="127"/>
      <c r="I892" s="127"/>
      <c r="J892" s="127"/>
      <c r="K892" s="127"/>
      <c r="L892" s="127"/>
      <c r="M892" s="127"/>
      <c r="N892" s="127"/>
      <c r="O892" s="127"/>
      <c r="P892" s="127"/>
      <c r="Q892" s="109"/>
      <c r="R892" s="127"/>
      <c r="S892" s="127"/>
      <c r="U892" s="15" t="str">
        <f t="shared" si="170"/>
        <v/>
      </c>
      <c r="V892" t="str">
        <f t="shared" si="164"/>
        <v/>
      </c>
      <c r="W892" t="str">
        <f t="shared" si="165"/>
        <v/>
      </c>
      <c r="X892" t="str">
        <f t="shared" si="166"/>
        <v/>
      </c>
      <c r="Y892" t="str">
        <f t="shared" si="167"/>
        <v/>
      </c>
      <c r="Z892" t="str">
        <f t="shared" si="168"/>
        <v/>
      </c>
      <c r="AA892" t="str">
        <f t="shared" si="169"/>
        <v/>
      </c>
      <c r="AB892">
        <v>885</v>
      </c>
      <c r="AC892" t="str">
        <f>IF(ISERROR(IF(U892="","",IF(OR(U892=Cad_Inicial!$D$8,X892=Cad_Inicial!$D$8),Cad_Inicial!$D$8+AB892*1000,0))),"",IF(U892="","",IF(OR(U892=Cad_Inicial!$D$8,X892=Cad_Inicial!$D$8),Cad_Inicial!$D$8+AB892*1000,0)))</f>
        <v/>
      </c>
      <c r="AK892" s="50" t="e">
        <f t="shared" si="171"/>
        <v>#VALUE!</v>
      </c>
      <c r="AL892" s="50" t="e">
        <f t="shared" si="172"/>
        <v>#VALUE!</v>
      </c>
      <c r="AM892">
        <f t="shared" si="175"/>
        <v>0</v>
      </c>
      <c r="AN892">
        <f t="shared" si="174"/>
        <v>0</v>
      </c>
      <c r="AO892">
        <f t="shared" si="174"/>
        <v>0</v>
      </c>
      <c r="AP892">
        <f t="shared" si="174"/>
        <v>0</v>
      </c>
      <c r="AQ892">
        <f t="shared" si="174"/>
        <v>0</v>
      </c>
      <c r="AR892">
        <f t="shared" si="174"/>
        <v>0</v>
      </c>
      <c r="AS892">
        <f t="shared" si="174"/>
        <v>0</v>
      </c>
      <c r="AT892">
        <f t="shared" si="174"/>
        <v>0</v>
      </c>
      <c r="AU892">
        <f t="shared" si="174"/>
        <v>0</v>
      </c>
      <c r="AV892">
        <f t="shared" si="174"/>
        <v>0</v>
      </c>
      <c r="AW892">
        <f t="shared" si="174"/>
        <v>0</v>
      </c>
      <c r="AX892">
        <f t="shared" si="174"/>
        <v>0</v>
      </c>
    </row>
    <row r="893" spans="3:50" ht="30" customHeight="1" thickTop="1" thickBot="1" x14ac:dyDescent="0.25">
      <c r="C893" s="118"/>
      <c r="D893" s="126"/>
      <c r="E893" s="115"/>
      <c r="F893" s="115"/>
      <c r="G893" s="118"/>
      <c r="H893" s="127"/>
      <c r="I893" s="127"/>
      <c r="J893" s="127"/>
      <c r="K893" s="127"/>
      <c r="L893" s="127"/>
      <c r="M893" s="127"/>
      <c r="N893" s="127"/>
      <c r="O893" s="127"/>
      <c r="P893" s="127"/>
      <c r="Q893" s="109"/>
      <c r="R893" s="127"/>
      <c r="S893" s="127"/>
      <c r="U893" s="15" t="str">
        <f t="shared" si="170"/>
        <v/>
      </c>
      <c r="V893" t="str">
        <f t="shared" si="164"/>
        <v/>
      </c>
      <c r="W893" t="str">
        <f t="shared" si="165"/>
        <v/>
      </c>
      <c r="X893" t="str">
        <f t="shared" si="166"/>
        <v/>
      </c>
      <c r="Y893" t="str">
        <f t="shared" si="167"/>
        <v/>
      </c>
      <c r="Z893" t="str">
        <f t="shared" si="168"/>
        <v/>
      </c>
      <c r="AA893" t="str">
        <f t="shared" si="169"/>
        <v/>
      </c>
      <c r="AB893">
        <v>886</v>
      </c>
      <c r="AC893" t="str">
        <f>IF(ISERROR(IF(U893="","",IF(OR(U893=Cad_Inicial!$D$8,X893=Cad_Inicial!$D$8),Cad_Inicial!$D$8+AB893*1000,0))),"",IF(U893="","",IF(OR(U893=Cad_Inicial!$D$8,X893=Cad_Inicial!$D$8),Cad_Inicial!$D$8+AB893*1000,0)))</f>
        <v/>
      </c>
      <c r="AK893" s="50" t="e">
        <f t="shared" si="171"/>
        <v>#VALUE!</v>
      </c>
      <c r="AL893" s="50" t="e">
        <f t="shared" si="172"/>
        <v>#VALUE!</v>
      </c>
      <c r="AM893">
        <f t="shared" si="175"/>
        <v>0</v>
      </c>
      <c r="AN893">
        <f t="shared" si="174"/>
        <v>0</v>
      </c>
      <c r="AO893">
        <f t="shared" si="174"/>
        <v>0</v>
      </c>
      <c r="AP893">
        <f t="shared" si="174"/>
        <v>0</v>
      </c>
      <c r="AQ893">
        <f t="shared" si="174"/>
        <v>0</v>
      </c>
      <c r="AR893">
        <f t="shared" si="174"/>
        <v>0</v>
      </c>
      <c r="AS893">
        <f t="shared" si="174"/>
        <v>0</v>
      </c>
      <c r="AT893">
        <f t="shared" si="174"/>
        <v>0</v>
      </c>
      <c r="AU893">
        <f t="shared" si="174"/>
        <v>0</v>
      </c>
      <c r="AV893">
        <f t="shared" si="174"/>
        <v>0</v>
      </c>
      <c r="AW893">
        <f t="shared" si="174"/>
        <v>0</v>
      </c>
      <c r="AX893">
        <f t="shared" si="174"/>
        <v>0</v>
      </c>
    </row>
    <row r="894" spans="3:50" ht="30" customHeight="1" thickTop="1" thickBot="1" x14ac:dyDescent="0.25">
      <c r="C894" s="118"/>
      <c r="D894" s="126"/>
      <c r="E894" s="115"/>
      <c r="F894" s="115"/>
      <c r="G894" s="118"/>
      <c r="H894" s="127"/>
      <c r="I894" s="127"/>
      <c r="J894" s="127"/>
      <c r="K894" s="127"/>
      <c r="L894" s="127"/>
      <c r="M894" s="127"/>
      <c r="N894" s="127"/>
      <c r="O894" s="127"/>
      <c r="P894" s="127"/>
      <c r="Q894" s="109"/>
      <c r="R894" s="127"/>
      <c r="S894" s="127"/>
      <c r="U894" s="15" t="str">
        <f t="shared" si="170"/>
        <v/>
      </c>
      <c r="V894" t="str">
        <f t="shared" si="164"/>
        <v/>
      </c>
      <c r="W894" t="str">
        <f t="shared" si="165"/>
        <v/>
      </c>
      <c r="X894" t="str">
        <f t="shared" si="166"/>
        <v/>
      </c>
      <c r="Y894" t="str">
        <f t="shared" si="167"/>
        <v/>
      </c>
      <c r="Z894" t="str">
        <f t="shared" si="168"/>
        <v/>
      </c>
      <c r="AA894" t="str">
        <f t="shared" si="169"/>
        <v/>
      </c>
      <c r="AB894">
        <v>887</v>
      </c>
      <c r="AC894" t="str">
        <f>IF(ISERROR(IF(U894="","",IF(OR(U894=Cad_Inicial!$D$8,X894=Cad_Inicial!$D$8),Cad_Inicial!$D$8+AB894*1000,0))),"",IF(U894="","",IF(OR(U894=Cad_Inicial!$D$8,X894=Cad_Inicial!$D$8),Cad_Inicial!$D$8+AB894*1000,0)))</f>
        <v/>
      </c>
      <c r="AK894" s="50" t="e">
        <f t="shared" si="171"/>
        <v>#VALUE!</v>
      </c>
      <c r="AL894" s="50" t="e">
        <f t="shared" si="172"/>
        <v>#VALUE!</v>
      </c>
      <c r="AM894">
        <f t="shared" si="175"/>
        <v>0</v>
      </c>
      <c r="AN894">
        <f t="shared" si="174"/>
        <v>0</v>
      </c>
      <c r="AO894">
        <f t="shared" si="174"/>
        <v>0</v>
      </c>
      <c r="AP894">
        <f t="shared" si="174"/>
        <v>0</v>
      </c>
      <c r="AQ894">
        <f t="shared" si="174"/>
        <v>0</v>
      </c>
      <c r="AR894">
        <f t="shared" si="174"/>
        <v>0</v>
      </c>
      <c r="AS894">
        <f t="shared" si="174"/>
        <v>0</v>
      </c>
      <c r="AT894">
        <f t="shared" si="174"/>
        <v>0</v>
      </c>
      <c r="AU894">
        <f t="shared" si="174"/>
        <v>0</v>
      </c>
      <c r="AV894">
        <f t="shared" si="174"/>
        <v>0</v>
      </c>
      <c r="AW894">
        <f t="shared" si="174"/>
        <v>0</v>
      </c>
      <c r="AX894">
        <f t="shared" si="174"/>
        <v>0</v>
      </c>
    </row>
    <row r="895" spans="3:50" ht="30" customHeight="1" thickTop="1" thickBot="1" x14ac:dyDescent="0.25">
      <c r="C895" s="118"/>
      <c r="D895" s="126"/>
      <c r="E895" s="115"/>
      <c r="F895" s="115"/>
      <c r="G895" s="118"/>
      <c r="H895" s="127"/>
      <c r="I895" s="127"/>
      <c r="J895" s="127"/>
      <c r="K895" s="127"/>
      <c r="L895" s="127"/>
      <c r="M895" s="127"/>
      <c r="N895" s="127"/>
      <c r="O895" s="127"/>
      <c r="P895" s="127"/>
      <c r="Q895" s="109"/>
      <c r="R895" s="127"/>
      <c r="S895" s="127"/>
      <c r="U895" s="15" t="str">
        <f t="shared" si="170"/>
        <v/>
      </c>
      <c r="V895" t="str">
        <f t="shared" si="164"/>
        <v/>
      </c>
      <c r="W895" t="str">
        <f t="shared" si="165"/>
        <v/>
      </c>
      <c r="X895" t="str">
        <f t="shared" si="166"/>
        <v/>
      </c>
      <c r="Y895" t="str">
        <f t="shared" si="167"/>
        <v/>
      </c>
      <c r="Z895" t="str">
        <f t="shared" si="168"/>
        <v/>
      </c>
      <c r="AA895" t="str">
        <f t="shared" si="169"/>
        <v/>
      </c>
      <c r="AB895">
        <v>888</v>
      </c>
      <c r="AC895" t="str">
        <f>IF(ISERROR(IF(U895="","",IF(OR(U895=Cad_Inicial!$D$8,X895=Cad_Inicial!$D$8),Cad_Inicial!$D$8+AB895*1000,0))),"",IF(U895="","",IF(OR(U895=Cad_Inicial!$D$8,X895=Cad_Inicial!$D$8),Cad_Inicial!$D$8+AB895*1000,0)))</f>
        <v/>
      </c>
      <c r="AK895" s="50" t="e">
        <f t="shared" si="171"/>
        <v>#VALUE!</v>
      </c>
      <c r="AL895" s="50" t="e">
        <f t="shared" si="172"/>
        <v>#VALUE!</v>
      </c>
      <c r="AM895">
        <f t="shared" si="175"/>
        <v>0</v>
      </c>
      <c r="AN895">
        <f t="shared" si="174"/>
        <v>0</v>
      </c>
      <c r="AO895">
        <f t="shared" si="174"/>
        <v>0</v>
      </c>
      <c r="AP895">
        <f t="shared" si="174"/>
        <v>0</v>
      </c>
      <c r="AQ895">
        <f t="shared" si="174"/>
        <v>0</v>
      </c>
      <c r="AR895">
        <f t="shared" si="174"/>
        <v>0</v>
      </c>
      <c r="AS895">
        <f t="shared" si="174"/>
        <v>0</v>
      </c>
      <c r="AT895">
        <f t="shared" si="174"/>
        <v>0</v>
      </c>
      <c r="AU895">
        <f t="shared" si="174"/>
        <v>0</v>
      </c>
      <c r="AV895">
        <f t="shared" si="174"/>
        <v>0</v>
      </c>
      <c r="AW895">
        <f t="shared" si="174"/>
        <v>0</v>
      </c>
      <c r="AX895">
        <f t="shared" si="174"/>
        <v>0</v>
      </c>
    </row>
    <row r="896" spans="3:50" ht="30" customHeight="1" thickTop="1" thickBot="1" x14ac:dyDescent="0.25">
      <c r="C896" s="118"/>
      <c r="D896" s="126"/>
      <c r="E896" s="115"/>
      <c r="F896" s="115"/>
      <c r="G896" s="118"/>
      <c r="H896" s="127"/>
      <c r="I896" s="127"/>
      <c r="J896" s="127"/>
      <c r="K896" s="127"/>
      <c r="L896" s="127"/>
      <c r="M896" s="127"/>
      <c r="N896" s="127"/>
      <c r="O896" s="127"/>
      <c r="P896" s="127"/>
      <c r="Q896" s="109"/>
      <c r="R896" s="127"/>
      <c r="S896" s="127"/>
      <c r="U896" s="15" t="str">
        <f t="shared" si="170"/>
        <v/>
      </c>
      <c r="V896" t="str">
        <f t="shared" si="164"/>
        <v/>
      </c>
      <c r="W896" t="str">
        <f t="shared" si="165"/>
        <v/>
      </c>
      <c r="X896" t="str">
        <f t="shared" si="166"/>
        <v/>
      </c>
      <c r="Y896" t="str">
        <f t="shared" si="167"/>
        <v/>
      </c>
      <c r="Z896" t="str">
        <f t="shared" si="168"/>
        <v/>
      </c>
      <c r="AA896" t="str">
        <f t="shared" si="169"/>
        <v/>
      </c>
      <c r="AB896">
        <v>889</v>
      </c>
      <c r="AC896" t="str">
        <f>IF(ISERROR(IF(U896="","",IF(OR(U896=Cad_Inicial!$D$8,X896=Cad_Inicial!$D$8),Cad_Inicial!$D$8+AB896*1000,0))),"",IF(U896="","",IF(OR(U896=Cad_Inicial!$D$8,X896=Cad_Inicial!$D$8),Cad_Inicial!$D$8+AB896*1000,0)))</f>
        <v/>
      </c>
      <c r="AK896" s="50" t="e">
        <f t="shared" si="171"/>
        <v>#VALUE!</v>
      </c>
      <c r="AL896" s="50" t="e">
        <f t="shared" si="172"/>
        <v>#VALUE!</v>
      </c>
      <c r="AM896">
        <f t="shared" si="175"/>
        <v>0</v>
      </c>
      <c r="AN896">
        <f t="shared" si="174"/>
        <v>0</v>
      </c>
      <c r="AO896">
        <f t="shared" si="174"/>
        <v>0</v>
      </c>
      <c r="AP896">
        <f t="shared" si="174"/>
        <v>0</v>
      </c>
      <c r="AQ896">
        <f t="shared" si="174"/>
        <v>0</v>
      </c>
      <c r="AR896">
        <f t="shared" si="174"/>
        <v>0</v>
      </c>
      <c r="AS896">
        <f t="shared" si="174"/>
        <v>0</v>
      </c>
      <c r="AT896">
        <f t="shared" si="174"/>
        <v>0</v>
      </c>
      <c r="AU896">
        <f t="shared" si="174"/>
        <v>0</v>
      </c>
      <c r="AV896">
        <f t="shared" si="174"/>
        <v>0</v>
      </c>
      <c r="AW896">
        <f t="shared" si="174"/>
        <v>0</v>
      </c>
      <c r="AX896">
        <f t="shared" si="174"/>
        <v>0</v>
      </c>
    </row>
    <row r="897" spans="3:50" ht="30" customHeight="1" thickTop="1" thickBot="1" x14ac:dyDescent="0.25">
      <c r="C897" s="118"/>
      <c r="D897" s="126"/>
      <c r="E897" s="115"/>
      <c r="F897" s="115"/>
      <c r="G897" s="118"/>
      <c r="H897" s="127"/>
      <c r="I897" s="127"/>
      <c r="J897" s="127"/>
      <c r="K897" s="127"/>
      <c r="L897" s="127"/>
      <c r="M897" s="127"/>
      <c r="N897" s="127"/>
      <c r="O897" s="127"/>
      <c r="P897" s="127"/>
      <c r="Q897" s="109"/>
      <c r="R897" s="127"/>
      <c r="S897" s="127"/>
      <c r="U897" s="15" t="str">
        <f t="shared" si="170"/>
        <v/>
      </c>
      <c r="V897" t="str">
        <f t="shared" si="164"/>
        <v/>
      </c>
      <c r="W897" t="str">
        <f t="shared" si="165"/>
        <v/>
      </c>
      <c r="X897" t="str">
        <f t="shared" si="166"/>
        <v/>
      </c>
      <c r="Y897" t="str">
        <f t="shared" si="167"/>
        <v/>
      </c>
      <c r="Z897" t="str">
        <f t="shared" si="168"/>
        <v/>
      </c>
      <c r="AA897" t="str">
        <f t="shared" si="169"/>
        <v/>
      </c>
      <c r="AB897">
        <v>890</v>
      </c>
      <c r="AC897" t="str">
        <f>IF(ISERROR(IF(U897="","",IF(OR(U897=Cad_Inicial!$D$8,X897=Cad_Inicial!$D$8),Cad_Inicial!$D$8+AB897*1000,0))),"",IF(U897="","",IF(OR(U897=Cad_Inicial!$D$8,X897=Cad_Inicial!$D$8),Cad_Inicial!$D$8+AB897*1000,0)))</f>
        <v/>
      </c>
      <c r="AK897" s="50" t="e">
        <f t="shared" si="171"/>
        <v>#VALUE!</v>
      </c>
      <c r="AL897" s="50" t="e">
        <f t="shared" si="172"/>
        <v>#VALUE!</v>
      </c>
      <c r="AM897">
        <f t="shared" si="175"/>
        <v>0</v>
      </c>
      <c r="AN897">
        <f t="shared" si="174"/>
        <v>0</v>
      </c>
      <c r="AO897">
        <f t="shared" si="174"/>
        <v>0</v>
      </c>
      <c r="AP897">
        <f t="shared" si="174"/>
        <v>0</v>
      </c>
      <c r="AQ897">
        <f t="shared" si="174"/>
        <v>0</v>
      </c>
      <c r="AR897">
        <f t="shared" si="174"/>
        <v>0</v>
      </c>
      <c r="AS897">
        <f t="shared" si="174"/>
        <v>0</v>
      </c>
      <c r="AT897">
        <f t="shared" si="174"/>
        <v>0</v>
      </c>
      <c r="AU897">
        <f t="shared" si="174"/>
        <v>0</v>
      </c>
      <c r="AV897">
        <f t="shared" si="174"/>
        <v>0</v>
      </c>
      <c r="AW897">
        <f t="shared" si="174"/>
        <v>0</v>
      </c>
      <c r="AX897">
        <f t="shared" si="174"/>
        <v>0</v>
      </c>
    </row>
    <row r="898" spans="3:50" ht="30" customHeight="1" thickTop="1" thickBot="1" x14ac:dyDescent="0.25">
      <c r="C898" s="118"/>
      <c r="D898" s="126"/>
      <c r="E898" s="115"/>
      <c r="F898" s="115"/>
      <c r="G898" s="118"/>
      <c r="H898" s="127"/>
      <c r="I898" s="127"/>
      <c r="J898" s="127"/>
      <c r="K898" s="127"/>
      <c r="L898" s="127"/>
      <c r="M898" s="127"/>
      <c r="N898" s="127"/>
      <c r="O898" s="127"/>
      <c r="P898" s="127"/>
      <c r="Q898" s="109"/>
      <c r="R898" s="127"/>
      <c r="S898" s="127"/>
      <c r="U898" s="15" t="str">
        <f t="shared" si="170"/>
        <v/>
      </c>
      <c r="V898" t="str">
        <f t="shared" si="164"/>
        <v/>
      </c>
      <c r="W898" t="str">
        <f t="shared" si="165"/>
        <v/>
      </c>
      <c r="X898" t="str">
        <f t="shared" si="166"/>
        <v/>
      </c>
      <c r="Y898" t="str">
        <f t="shared" si="167"/>
        <v/>
      </c>
      <c r="Z898" t="str">
        <f t="shared" si="168"/>
        <v/>
      </c>
      <c r="AA898" t="str">
        <f t="shared" si="169"/>
        <v/>
      </c>
      <c r="AB898">
        <v>891</v>
      </c>
      <c r="AC898" t="str">
        <f>IF(ISERROR(IF(U898="","",IF(OR(U898=Cad_Inicial!$D$8,X898=Cad_Inicial!$D$8),Cad_Inicial!$D$8+AB898*1000,0))),"",IF(U898="","",IF(OR(U898=Cad_Inicial!$D$8,X898=Cad_Inicial!$D$8),Cad_Inicial!$D$8+AB898*1000,0)))</f>
        <v/>
      </c>
      <c r="AK898" s="50" t="e">
        <f t="shared" si="171"/>
        <v>#VALUE!</v>
      </c>
      <c r="AL898" s="50" t="e">
        <f t="shared" si="172"/>
        <v>#VALUE!</v>
      </c>
      <c r="AM898">
        <f t="shared" si="175"/>
        <v>0</v>
      </c>
      <c r="AN898">
        <f t="shared" si="174"/>
        <v>0</v>
      </c>
      <c r="AO898">
        <f t="shared" si="174"/>
        <v>0</v>
      </c>
      <c r="AP898">
        <f t="shared" si="174"/>
        <v>0</v>
      </c>
      <c r="AQ898">
        <f t="shared" si="174"/>
        <v>0</v>
      </c>
      <c r="AR898">
        <f t="shared" si="174"/>
        <v>0</v>
      </c>
      <c r="AS898">
        <f t="shared" si="174"/>
        <v>0</v>
      </c>
      <c r="AT898">
        <f t="shared" si="174"/>
        <v>0</v>
      </c>
      <c r="AU898">
        <f t="shared" si="174"/>
        <v>0</v>
      </c>
      <c r="AV898">
        <f t="shared" si="174"/>
        <v>0</v>
      </c>
      <c r="AW898">
        <f t="shared" si="174"/>
        <v>0</v>
      </c>
      <c r="AX898">
        <f t="shared" si="174"/>
        <v>0</v>
      </c>
    </row>
    <row r="899" spans="3:50" ht="30" customHeight="1" thickTop="1" thickBot="1" x14ac:dyDescent="0.25">
      <c r="C899" s="118"/>
      <c r="D899" s="126"/>
      <c r="E899" s="115"/>
      <c r="F899" s="115"/>
      <c r="G899" s="118"/>
      <c r="H899" s="127"/>
      <c r="I899" s="127"/>
      <c r="J899" s="127"/>
      <c r="K899" s="127"/>
      <c r="L899" s="127"/>
      <c r="M899" s="127"/>
      <c r="N899" s="127"/>
      <c r="O899" s="127"/>
      <c r="P899" s="127"/>
      <c r="Q899" s="109"/>
      <c r="R899" s="127"/>
      <c r="S899" s="127"/>
      <c r="U899" s="15" t="str">
        <f t="shared" si="170"/>
        <v/>
      </c>
      <c r="V899" t="str">
        <f t="shared" si="164"/>
        <v/>
      </c>
      <c r="W899" t="str">
        <f t="shared" si="165"/>
        <v/>
      </c>
      <c r="X899" t="str">
        <f t="shared" si="166"/>
        <v/>
      </c>
      <c r="Y899" t="str">
        <f t="shared" si="167"/>
        <v/>
      </c>
      <c r="Z899" t="str">
        <f t="shared" si="168"/>
        <v/>
      </c>
      <c r="AA899" t="str">
        <f t="shared" si="169"/>
        <v/>
      </c>
      <c r="AB899">
        <v>892</v>
      </c>
      <c r="AC899" t="str">
        <f>IF(ISERROR(IF(U899="","",IF(OR(U899=Cad_Inicial!$D$8,X899=Cad_Inicial!$D$8),Cad_Inicial!$D$8+AB899*1000,0))),"",IF(U899="","",IF(OR(U899=Cad_Inicial!$D$8,X899=Cad_Inicial!$D$8),Cad_Inicial!$D$8+AB899*1000,0)))</f>
        <v/>
      </c>
      <c r="AK899" s="50" t="e">
        <f t="shared" si="171"/>
        <v>#VALUE!</v>
      </c>
      <c r="AL899" s="50" t="e">
        <f t="shared" si="172"/>
        <v>#VALUE!</v>
      </c>
      <c r="AM899">
        <f t="shared" si="175"/>
        <v>0</v>
      </c>
      <c r="AN899">
        <f t="shared" si="174"/>
        <v>0</v>
      </c>
      <c r="AO899">
        <f t="shared" si="174"/>
        <v>0</v>
      </c>
      <c r="AP899">
        <f t="shared" si="174"/>
        <v>0</v>
      </c>
      <c r="AQ899">
        <f t="shared" si="174"/>
        <v>0</v>
      </c>
      <c r="AR899">
        <f t="shared" si="174"/>
        <v>0</v>
      </c>
      <c r="AS899">
        <f t="shared" si="174"/>
        <v>0</v>
      </c>
      <c r="AT899">
        <f t="shared" si="174"/>
        <v>0</v>
      </c>
      <c r="AU899">
        <f t="shared" si="174"/>
        <v>0</v>
      </c>
      <c r="AV899">
        <f t="shared" si="174"/>
        <v>0</v>
      </c>
      <c r="AW899">
        <f t="shared" si="174"/>
        <v>0</v>
      </c>
      <c r="AX899">
        <f t="shared" si="174"/>
        <v>0</v>
      </c>
    </row>
    <row r="900" spans="3:50" ht="30" customHeight="1" thickTop="1" thickBot="1" x14ac:dyDescent="0.25">
      <c r="C900" s="118"/>
      <c r="D900" s="126"/>
      <c r="E900" s="115"/>
      <c r="F900" s="115"/>
      <c r="G900" s="118"/>
      <c r="H900" s="127"/>
      <c r="I900" s="127"/>
      <c r="J900" s="127"/>
      <c r="K900" s="127"/>
      <c r="L900" s="127"/>
      <c r="M900" s="127"/>
      <c r="N900" s="127"/>
      <c r="O900" s="127"/>
      <c r="P900" s="127"/>
      <c r="Q900" s="109"/>
      <c r="R900" s="127"/>
      <c r="S900" s="127"/>
      <c r="U900" s="15" t="str">
        <f t="shared" si="170"/>
        <v/>
      </c>
      <c r="V900" t="str">
        <f t="shared" si="164"/>
        <v/>
      </c>
      <c r="W900" t="str">
        <f t="shared" si="165"/>
        <v/>
      </c>
      <c r="X900" t="str">
        <f t="shared" si="166"/>
        <v/>
      </c>
      <c r="Y900" t="str">
        <f t="shared" si="167"/>
        <v/>
      </c>
      <c r="Z900" t="str">
        <f t="shared" si="168"/>
        <v/>
      </c>
      <c r="AA900" t="str">
        <f t="shared" si="169"/>
        <v/>
      </c>
      <c r="AB900">
        <v>893</v>
      </c>
      <c r="AC900" t="str">
        <f>IF(ISERROR(IF(U900="","",IF(OR(U900=Cad_Inicial!$D$8,X900=Cad_Inicial!$D$8),Cad_Inicial!$D$8+AB900*1000,0))),"",IF(U900="","",IF(OR(U900=Cad_Inicial!$D$8,X900=Cad_Inicial!$D$8),Cad_Inicial!$D$8+AB900*1000,0)))</f>
        <v/>
      </c>
      <c r="AK900" s="50" t="e">
        <f t="shared" si="171"/>
        <v>#VALUE!</v>
      </c>
      <c r="AL900" s="50" t="e">
        <f t="shared" si="172"/>
        <v>#VALUE!</v>
      </c>
      <c r="AM900">
        <f t="shared" si="175"/>
        <v>0</v>
      </c>
      <c r="AN900">
        <f t="shared" si="174"/>
        <v>0</v>
      </c>
      <c r="AO900">
        <f t="shared" si="174"/>
        <v>0</v>
      </c>
      <c r="AP900">
        <f t="shared" si="174"/>
        <v>0</v>
      </c>
      <c r="AQ900">
        <f t="shared" si="174"/>
        <v>0</v>
      </c>
      <c r="AR900">
        <f t="shared" si="174"/>
        <v>0</v>
      </c>
      <c r="AS900">
        <f t="shared" si="174"/>
        <v>0</v>
      </c>
      <c r="AT900">
        <f t="shared" si="174"/>
        <v>0</v>
      </c>
      <c r="AU900">
        <f t="shared" si="174"/>
        <v>0</v>
      </c>
      <c r="AV900">
        <f t="shared" si="174"/>
        <v>0</v>
      </c>
      <c r="AW900">
        <f t="shared" si="174"/>
        <v>0</v>
      </c>
      <c r="AX900">
        <f t="shared" si="174"/>
        <v>0</v>
      </c>
    </row>
    <row r="901" spans="3:50" ht="30" customHeight="1" thickTop="1" thickBot="1" x14ac:dyDescent="0.25">
      <c r="C901" s="118"/>
      <c r="D901" s="126"/>
      <c r="E901" s="115"/>
      <c r="F901" s="115"/>
      <c r="G901" s="118"/>
      <c r="H901" s="127"/>
      <c r="I901" s="127"/>
      <c r="J901" s="127"/>
      <c r="K901" s="127"/>
      <c r="L901" s="127"/>
      <c r="M901" s="127"/>
      <c r="N901" s="127"/>
      <c r="O901" s="127"/>
      <c r="P901" s="127"/>
      <c r="Q901" s="109"/>
      <c r="R901" s="127"/>
      <c r="S901" s="127"/>
      <c r="U901" s="15" t="str">
        <f t="shared" si="170"/>
        <v/>
      </c>
      <c r="V901" t="str">
        <f t="shared" si="164"/>
        <v/>
      </c>
      <c r="W901" t="str">
        <f t="shared" si="165"/>
        <v/>
      </c>
      <c r="X901" t="str">
        <f t="shared" si="166"/>
        <v/>
      </c>
      <c r="Y901" t="str">
        <f t="shared" si="167"/>
        <v/>
      </c>
      <c r="Z901" t="str">
        <f t="shared" si="168"/>
        <v/>
      </c>
      <c r="AA901" t="str">
        <f t="shared" si="169"/>
        <v/>
      </c>
      <c r="AB901">
        <v>894</v>
      </c>
      <c r="AC901" t="str">
        <f>IF(ISERROR(IF(U901="","",IF(OR(U901=Cad_Inicial!$D$8,X901=Cad_Inicial!$D$8),Cad_Inicial!$D$8+AB901*1000,0))),"",IF(U901="","",IF(OR(U901=Cad_Inicial!$D$8,X901=Cad_Inicial!$D$8),Cad_Inicial!$D$8+AB901*1000,0)))</f>
        <v/>
      </c>
      <c r="AK901" s="50" t="e">
        <f t="shared" si="171"/>
        <v>#VALUE!</v>
      </c>
      <c r="AL901" s="50" t="e">
        <f t="shared" si="172"/>
        <v>#VALUE!</v>
      </c>
      <c r="AM901">
        <f t="shared" si="175"/>
        <v>0</v>
      </c>
      <c r="AN901">
        <f t="shared" si="174"/>
        <v>0</v>
      </c>
      <c r="AO901">
        <f t="shared" si="174"/>
        <v>0</v>
      </c>
      <c r="AP901">
        <f t="shared" si="174"/>
        <v>0</v>
      </c>
      <c r="AQ901">
        <f t="shared" si="174"/>
        <v>0</v>
      </c>
      <c r="AR901">
        <f t="shared" ref="AN901:AX924" si="176">IFERROR(IF(AND($AK901&lt;=AR$5,$AL901&gt;=AR$5),1,0),0)</f>
        <v>0</v>
      </c>
      <c r="AS901">
        <f t="shared" si="176"/>
        <v>0</v>
      </c>
      <c r="AT901">
        <f t="shared" si="176"/>
        <v>0</v>
      </c>
      <c r="AU901">
        <f t="shared" si="176"/>
        <v>0</v>
      </c>
      <c r="AV901">
        <f t="shared" si="176"/>
        <v>0</v>
      </c>
      <c r="AW901">
        <f t="shared" si="176"/>
        <v>0</v>
      </c>
      <c r="AX901">
        <f t="shared" si="176"/>
        <v>0</v>
      </c>
    </row>
    <row r="902" spans="3:50" ht="30" customHeight="1" thickTop="1" thickBot="1" x14ac:dyDescent="0.25">
      <c r="C902" s="118"/>
      <c r="D902" s="126"/>
      <c r="E902" s="115"/>
      <c r="F902" s="115"/>
      <c r="G902" s="118"/>
      <c r="H902" s="127"/>
      <c r="I902" s="127"/>
      <c r="J902" s="127"/>
      <c r="K902" s="127"/>
      <c r="L902" s="127"/>
      <c r="M902" s="127"/>
      <c r="N902" s="127"/>
      <c r="O902" s="127"/>
      <c r="P902" s="127"/>
      <c r="Q902" s="109"/>
      <c r="R902" s="127"/>
      <c r="S902" s="127"/>
      <c r="U902" s="15" t="str">
        <f t="shared" si="170"/>
        <v/>
      </c>
      <c r="V902" t="str">
        <f t="shared" si="164"/>
        <v/>
      </c>
      <c r="W902" t="str">
        <f t="shared" si="165"/>
        <v/>
      </c>
      <c r="X902" t="str">
        <f t="shared" si="166"/>
        <v/>
      </c>
      <c r="Y902" t="str">
        <f t="shared" si="167"/>
        <v/>
      </c>
      <c r="Z902" t="str">
        <f t="shared" si="168"/>
        <v/>
      </c>
      <c r="AA902" t="str">
        <f t="shared" si="169"/>
        <v/>
      </c>
      <c r="AB902">
        <v>895</v>
      </c>
      <c r="AC902" t="str">
        <f>IF(ISERROR(IF(U902="","",IF(OR(U902=Cad_Inicial!$D$8,X902=Cad_Inicial!$D$8),Cad_Inicial!$D$8+AB902*1000,0))),"",IF(U902="","",IF(OR(U902=Cad_Inicial!$D$8,X902=Cad_Inicial!$D$8),Cad_Inicial!$D$8+AB902*1000,0)))</f>
        <v/>
      </c>
      <c r="AK902" s="50" t="e">
        <f t="shared" si="171"/>
        <v>#VALUE!</v>
      </c>
      <c r="AL902" s="50" t="e">
        <f t="shared" si="172"/>
        <v>#VALUE!</v>
      </c>
      <c r="AM902">
        <f t="shared" si="175"/>
        <v>0</v>
      </c>
      <c r="AN902">
        <f t="shared" si="176"/>
        <v>0</v>
      </c>
      <c r="AO902">
        <f t="shared" si="176"/>
        <v>0</v>
      </c>
      <c r="AP902">
        <f t="shared" si="176"/>
        <v>0</v>
      </c>
      <c r="AQ902">
        <f t="shared" si="176"/>
        <v>0</v>
      </c>
      <c r="AR902">
        <f t="shared" si="176"/>
        <v>0</v>
      </c>
      <c r="AS902">
        <f t="shared" si="176"/>
        <v>0</v>
      </c>
      <c r="AT902">
        <f t="shared" si="176"/>
        <v>0</v>
      </c>
      <c r="AU902">
        <f t="shared" si="176"/>
        <v>0</v>
      </c>
      <c r="AV902">
        <f t="shared" si="176"/>
        <v>0</v>
      </c>
      <c r="AW902">
        <f t="shared" si="176"/>
        <v>0</v>
      </c>
      <c r="AX902">
        <f t="shared" si="176"/>
        <v>0</v>
      </c>
    </row>
    <row r="903" spans="3:50" ht="30" customHeight="1" thickTop="1" thickBot="1" x14ac:dyDescent="0.25">
      <c r="C903" s="118"/>
      <c r="D903" s="126"/>
      <c r="E903" s="115"/>
      <c r="F903" s="115"/>
      <c r="G903" s="118"/>
      <c r="H903" s="127"/>
      <c r="I903" s="127"/>
      <c r="J903" s="127"/>
      <c r="K903" s="127"/>
      <c r="L903" s="127"/>
      <c r="M903" s="127"/>
      <c r="N903" s="127"/>
      <c r="O903" s="127"/>
      <c r="P903" s="127"/>
      <c r="Q903" s="109"/>
      <c r="R903" s="127"/>
      <c r="S903" s="127"/>
      <c r="U903" s="15" t="str">
        <f t="shared" si="170"/>
        <v/>
      </c>
      <c r="V903" t="str">
        <f t="shared" si="164"/>
        <v/>
      </c>
      <c r="W903" t="str">
        <f t="shared" si="165"/>
        <v/>
      </c>
      <c r="X903" t="str">
        <f t="shared" si="166"/>
        <v/>
      </c>
      <c r="Y903" t="str">
        <f t="shared" si="167"/>
        <v/>
      </c>
      <c r="Z903" t="str">
        <f t="shared" si="168"/>
        <v/>
      </c>
      <c r="AA903" t="str">
        <f t="shared" si="169"/>
        <v/>
      </c>
      <c r="AB903">
        <v>896</v>
      </c>
      <c r="AC903" t="str">
        <f>IF(ISERROR(IF(U903="","",IF(OR(U903=Cad_Inicial!$D$8,X903=Cad_Inicial!$D$8),Cad_Inicial!$D$8+AB903*1000,0))),"",IF(U903="","",IF(OR(U903=Cad_Inicial!$D$8,X903=Cad_Inicial!$D$8),Cad_Inicial!$D$8+AB903*1000,0)))</f>
        <v/>
      </c>
      <c r="AK903" s="50" t="e">
        <f t="shared" si="171"/>
        <v>#VALUE!</v>
      </c>
      <c r="AL903" s="50" t="e">
        <f t="shared" si="172"/>
        <v>#VALUE!</v>
      </c>
      <c r="AM903">
        <f t="shared" si="175"/>
        <v>0</v>
      </c>
      <c r="AN903">
        <f t="shared" si="176"/>
        <v>0</v>
      </c>
      <c r="AO903">
        <f t="shared" si="176"/>
        <v>0</v>
      </c>
      <c r="AP903">
        <f t="shared" si="176"/>
        <v>0</v>
      </c>
      <c r="AQ903">
        <f t="shared" si="176"/>
        <v>0</v>
      </c>
      <c r="AR903">
        <f t="shared" si="176"/>
        <v>0</v>
      </c>
      <c r="AS903">
        <f t="shared" si="176"/>
        <v>0</v>
      </c>
      <c r="AT903">
        <f t="shared" si="176"/>
        <v>0</v>
      </c>
      <c r="AU903">
        <f t="shared" si="176"/>
        <v>0</v>
      </c>
      <c r="AV903">
        <f t="shared" si="176"/>
        <v>0</v>
      </c>
      <c r="AW903">
        <f t="shared" si="176"/>
        <v>0</v>
      </c>
      <c r="AX903">
        <f t="shared" si="176"/>
        <v>0</v>
      </c>
    </row>
    <row r="904" spans="3:50" ht="30" customHeight="1" thickTop="1" thickBot="1" x14ac:dyDescent="0.25">
      <c r="C904" s="118"/>
      <c r="D904" s="126"/>
      <c r="E904" s="115"/>
      <c r="F904" s="115"/>
      <c r="G904" s="118"/>
      <c r="H904" s="127"/>
      <c r="I904" s="127"/>
      <c r="J904" s="127"/>
      <c r="K904" s="127"/>
      <c r="L904" s="127"/>
      <c r="M904" s="127"/>
      <c r="N904" s="127"/>
      <c r="O904" s="127"/>
      <c r="P904" s="127"/>
      <c r="Q904" s="109"/>
      <c r="R904" s="127"/>
      <c r="S904" s="127"/>
      <c r="U904" s="15" t="str">
        <f t="shared" si="170"/>
        <v/>
      </c>
      <c r="V904" t="str">
        <f t="shared" ref="V904:V967" si="177">IF(ISERROR(IF(E904="","",MONTH(E904))),"",IF(E904="","",MONTH(E904)))</f>
        <v/>
      </c>
      <c r="W904" t="str">
        <f t="shared" ref="W904:W967" si="178">IF(ISERROR(IF(F904="","",MONTH(F904))),"",IF(F904="","",MONTH(F904)))</f>
        <v/>
      </c>
      <c r="X904" t="str">
        <f t="shared" ref="X904:X967" si="179">IF(ISERROR(IF(F904="","",YEAR(F904))),"",IF(F904="","",YEAR(F904)))</f>
        <v/>
      </c>
      <c r="Y904" t="str">
        <f t="shared" ref="Y904:Y967" si="180">IF(ISERROR(IF(IF(E904="","",ROUND((F904-E904)/30,0))&lt;1,1,IF(E904="","",ROUND((F904-E904)/30,0)))),"",IF(IF(E904="","",ROUND((F904-E904)/30,0))&lt;1,1,IF(E904="","",ROUND((F904-E904)/30,0))))</f>
        <v/>
      </c>
      <c r="Z904" t="str">
        <f t="shared" ref="Z904:Z967" si="181">IF(ISERROR(D904/Y904),"",D904/Y904)</f>
        <v/>
      </c>
      <c r="AA904" t="str">
        <f t="shared" ref="AA904:AA967" si="182">IF(ISERROR(Q904/Y904),"",Q904/Y904)</f>
        <v/>
      </c>
      <c r="AB904">
        <v>897</v>
      </c>
      <c r="AC904" t="str">
        <f>IF(ISERROR(IF(U904="","",IF(OR(U904=Cad_Inicial!$D$8,X904=Cad_Inicial!$D$8),Cad_Inicial!$D$8+AB904*1000,0))),"",IF(U904="","",IF(OR(U904=Cad_Inicial!$D$8,X904=Cad_Inicial!$D$8),Cad_Inicial!$D$8+AB904*1000,0)))</f>
        <v/>
      </c>
      <c r="AK904" s="50" t="e">
        <f t="shared" si="171"/>
        <v>#VALUE!</v>
      </c>
      <c r="AL904" s="50" t="e">
        <f t="shared" si="172"/>
        <v>#VALUE!</v>
      </c>
      <c r="AM904">
        <f t="shared" si="175"/>
        <v>0</v>
      </c>
      <c r="AN904">
        <f t="shared" si="176"/>
        <v>0</v>
      </c>
      <c r="AO904">
        <f t="shared" si="176"/>
        <v>0</v>
      </c>
      <c r="AP904">
        <f t="shared" si="176"/>
        <v>0</v>
      </c>
      <c r="AQ904">
        <f t="shared" si="176"/>
        <v>0</v>
      </c>
      <c r="AR904">
        <f t="shared" si="176"/>
        <v>0</v>
      </c>
      <c r="AS904">
        <f t="shared" si="176"/>
        <v>0</v>
      </c>
      <c r="AT904">
        <f t="shared" si="176"/>
        <v>0</v>
      </c>
      <c r="AU904">
        <f t="shared" si="176"/>
        <v>0</v>
      </c>
      <c r="AV904">
        <f t="shared" si="176"/>
        <v>0</v>
      </c>
      <c r="AW904">
        <f t="shared" si="176"/>
        <v>0</v>
      </c>
      <c r="AX904">
        <f t="shared" si="176"/>
        <v>0</v>
      </c>
    </row>
    <row r="905" spans="3:50" ht="30" customHeight="1" thickTop="1" thickBot="1" x14ac:dyDescent="0.25">
      <c r="C905" s="118"/>
      <c r="D905" s="126"/>
      <c r="E905" s="115"/>
      <c r="F905" s="115"/>
      <c r="G905" s="118"/>
      <c r="H905" s="127"/>
      <c r="I905" s="127"/>
      <c r="J905" s="127"/>
      <c r="K905" s="127"/>
      <c r="L905" s="127"/>
      <c r="M905" s="127"/>
      <c r="N905" s="127"/>
      <c r="O905" s="127"/>
      <c r="P905" s="127"/>
      <c r="Q905" s="109"/>
      <c r="R905" s="127"/>
      <c r="S905" s="127"/>
      <c r="U905" s="15" t="str">
        <f t="shared" ref="U905:U968" si="183">IF(ISERROR(IF(E905="","",YEAR(E905))),"",IF(E905="","",YEAR(E905)))</f>
        <v/>
      </c>
      <c r="V905" t="str">
        <f t="shared" si="177"/>
        <v/>
      </c>
      <c r="W905" t="str">
        <f t="shared" si="178"/>
        <v/>
      </c>
      <c r="X905" t="str">
        <f t="shared" si="179"/>
        <v/>
      </c>
      <c r="Y905" t="str">
        <f t="shared" si="180"/>
        <v/>
      </c>
      <c r="Z905" t="str">
        <f t="shared" si="181"/>
        <v/>
      </c>
      <c r="AA905" t="str">
        <f t="shared" si="182"/>
        <v/>
      </c>
      <c r="AB905">
        <v>898</v>
      </c>
      <c r="AC905" t="str">
        <f>IF(ISERROR(IF(U905="","",IF(OR(U905=Cad_Inicial!$D$8,X905=Cad_Inicial!$D$8),Cad_Inicial!$D$8+AB905*1000,0))),"",IF(U905="","",IF(OR(U905=Cad_Inicial!$D$8,X905=Cad_Inicial!$D$8),Cad_Inicial!$D$8+AB905*1000,0)))</f>
        <v/>
      </c>
      <c r="AK905" s="50" t="e">
        <f t="shared" si="171"/>
        <v>#VALUE!</v>
      </c>
      <c r="AL905" s="50" t="e">
        <f t="shared" si="172"/>
        <v>#VALUE!</v>
      </c>
      <c r="AM905">
        <f t="shared" si="175"/>
        <v>0</v>
      </c>
      <c r="AN905">
        <f t="shared" si="176"/>
        <v>0</v>
      </c>
      <c r="AO905">
        <f t="shared" si="176"/>
        <v>0</v>
      </c>
      <c r="AP905">
        <f t="shared" si="176"/>
        <v>0</v>
      </c>
      <c r="AQ905">
        <f t="shared" si="176"/>
        <v>0</v>
      </c>
      <c r="AR905">
        <f t="shared" si="176"/>
        <v>0</v>
      </c>
      <c r="AS905">
        <f t="shared" si="176"/>
        <v>0</v>
      </c>
      <c r="AT905">
        <f t="shared" si="176"/>
        <v>0</v>
      </c>
      <c r="AU905">
        <f t="shared" si="176"/>
        <v>0</v>
      </c>
      <c r="AV905">
        <f t="shared" si="176"/>
        <v>0</v>
      </c>
      <c r="AW905">
        <f t="shared" si="176"/>
        <v>0</v>
      </c>
      <c r="AX905">
        <f t="shared" si="176"/>
        <v>0</v>
      </c>
    </row>
    <row r="906" spans="3:50" ht="30" customHeight="1" thickTop="1" thickBot="1" x14ac:dyDescent="0.25">
      <c r="C906" s="118"/>
      <c r="D906" s="126"/>
      <c r="E906" s="115"/>
      <c r="F906" s="115"/>
      <c r="G906" s="118"/>
      <c r="H906" s="127"/>
      <c r="I906" s="127"/>
      <c r="J906" s="127"/>
      <c r="K906" s="127"/>
      <c r="L906" s="127"/>
      <c r="M906" s="127"/>
      <c r="N906" s="127"/>
      <c r="O906" s="127"/>
      <c r="P906" s="127"/>
      <c r="Q906" s="109"/>
      <c r="R906" s="127"/>
      <c r="S906" s="127"/>
      <c r="U906" s="15" t="str">
        <f t="shared" si="183"/>
        <v/>
      </c>
      <c r="V906" t="str">
        <f t="shared" si="177"/>
        <v/>
      </c>
      <c r="W906" t="str">
        <f t="shared" si="178"/>
        <v/>
      </c>
      <c r="X906" t="str">
        <f t="shared" si="179"/>
        <v/>
      </c>
      <c r="Y906" t="str">
        <f t="shared" si="180"/>
        <v/>
      </c>
      <c r="Z906" t="str">
        <f t="shared" si="181"/>
        <v/>
      </c>
      <c r="AA906" t="str">
        <f t="shared" si="182"/>
        <v/>
      </c>
      <c r="AB906">
        <v>899</v>
      </c>
      <c r="AC906" t="str">
        <f>IF(ISERROR(IF(U906="","",IF(OR(U906=Cad_Inicial!$D$8,X906=Cad_Inicial!$D$8),Cad_Inicial!$D$8+AB906*1000,0))),"",IF(U906="","",IF(OR(U906=Cad_Inicial!$D$8,X906=Cad_Inicial!$D$8),Cad_Inicial!$D$8+AB906*1000,0)))</f>
        <v/>
      </c>
      <c r="AK906" s="50" t="e">
        <f t="shared" ref="AK906:AK969" si="184">DATE(U906,V906,1)</f>
        <v>#VALUE!</v>
      </c>
      <c r="AL906" s="50" t="e">
        <f t="shared" ref="AL906:AL969" si="185">DATE(X906,W906,1)</f>
        <v>#VALUE!</v>
      </c>
      <c r="AM906">
        <f t="shared" si="175"/>
        <v>0</v>
      </c>
      <c r="AN906">
        <f t="shared" si="176"/>
        <v>0</v>
      </c>
      <c r="AO906">
        <f t="shared" si="176"/>
        <v>0</v>
      </c>
      <c r="AP906">
        <f t="shared" si="176"/>
        <v>0</v>
      </c>
      <c r="AQ906">
        <f t="shared" si="176"/>
        <v>0</v>
      </c>
      <c r="AR906">
        <f t="shared" si="176"/>
        <v>0</v>
      </c>
      <c r="AS906">
        <f t="shared" si="176"/>
        <v>0</v>
      </c>
      <c r="AT906">
        <f t="shared" si="176"/>
        <v>0</v>
      </c>
      <c r="AU906">
        <f t="shared" si="176"/>
        <v>0</v>
      </c>
      <c r="AV906">
        <f t="shared" si="176"/>
        <v>0</v>
      </c>
      <c r="AW906">
        <f t="shared" si="176"/>
        <v>0</v>
      </c>
      <c r="AX906">
        <f t="shared" si="176"/>
        <v>0</v>
      </c>
    </row>
    <row r="907" spans="3:50" ht="30" customHeight="1" thickTop="1" thickBot="1" x14ac:dyDescent="0.25">
      <c r="C907" s="118"/>
      <c r="D907" s="126"/>
      <c r="E907" s="115"/>
      <c r="F907" s="115"/>
      <c r="G907" s="118"/>
      <c r="H907" s="127"/>
      <c r="I907" s="127"/>
      <c r="J907" s="127"/>
      <c r="K907" s="127"/>
      <c r="L907" s="127"/>
      <c r="M907" s="127"/>
      <c r="N907" s="127"/>
      <c r="O907" s="127"/>
      <c r="P907" s="127"/>
      <c r="Q907" s="109"/>
      <c r="R907" s="127"/>
      <c r="S907" s="127"/>
      <c r="U907" s="15" t="str">
        <f t="shared" si="183"/>
        <v/>
      </c>
      <c r="V907" t="str">
        <f t="shared" si="177"/>
        <v/>
      </c>
      <c r="W907" t="str">
        <f t="shared" si="178"/>
        <v/>
      </c>
      <c r="X907" t="str">
        <f t="shared" si="179"/>
        <v/>
      </c>
      <c r="Y907" t="str">
        <f t="shared" si="180"/>
        <v/>
      </c>
      <c r="Z907" t="str">
        <f t="shared" si="181"/>
        <v/>
      </c>
      <c r="AA907" t="str">
        <f t="shared" si="182"/>
        <v/>
      </c>
      <c r="AB907">
        <v>900</v>
      </c>
      <c r="AC907" t="str">
        <f>IF(ISERROR(IF(U907="","",IF(OR(U907=Cad_Inicial!$D$8,X907=Cad_Inicial!$D$8),Cad_Inicial!$D$8+AB907*1000,0))),"",IF(U907="","",IF(OR(U907=Cad_Inicial!$D$8,X907=Cad_Inicial!$D$8),Cad_Inicial!$D$8+AB907*1000,0)))</f>
        <v/>
      </c>
      <c r="AK907" s="50" t="e">
        <f t="shared" si="184"/>
        <v>#VALUE!</v>
      </c>
      <c r="AL907" s="50" t="e">
        <f t="shared" si="185"/>
        <v>#VALUE!</v>
      </c>
      <c r="AM907">
        <f t="shared" si="175"/>
        <v>0</v>
      </c>
      <c r="AN907">
        <f t="shared" si="176"/>
        <v>0</v>
      </c>
      <c r="AO907">
        <f t="shared" si="176"/>
        <v>0</v>
      </c>
      <c r="AP907">
        <f t="shared" si="176"/>
        <v>0</v>
      </c>
      <c r="AQ907">
        <f t="shared" si="176"/>
        <v>0</v>
      </c>
      <c r="AR907">
        <f t="shared" si="176"/>
        <v>0</v>
      </c>
      <c r="AS907">
        <f t="shared" si="176"/>
        <v>0</v>
      </c>
      <c r="AT907">
        <f t="shared" si="176"/>
        <v>0</v>
      </c>
      <c r="AU907">
        <f t="shared" si="176"/>
        <v>0</v>
      </c>
      <c r="AV907">
        <f t="shared" si="176"/>
        <v>0</v>
      </c>
      <c r="AW907">
        <f t="shared" si="176"/>
        <v>0</v>
      </c>
      <c r="AX907">
        <f t="shared" si="176"/>
        <v>0</v>
      </c>
    </row>
    <row r="908" spans="3:50" ht="30" customHeight="1" thickTop="1" thickBot="1" x14ac:dyDescent="0.25">
      <c r="C908" s="118"/>
      <c r="D908" s="126"/>
      <c r="E908" s="115"/>
      <c r="F908" s="115"/>
      <c r="G908" s="118"/>
      <c r="H908" s="127"/>
      <c r="I908" s="127"/>
      <c r="J908" s="127"/>
      <c r="K908" s="127"/>
      <c r="L908" s="127"/>
      <c r="M908" s="127"/>
      <c r="N908" s="127"/>
      <c r="O908" s="127"/>
      <c r="P908" s="127"/>
      <c r="Q908" s="109"/>
      <c r="R908" s="127"/>
      <c r="S908" s="127"/>
      <c r="U908" s="15" t="str">
        <f t="shared" si="183"/>
        <v/>
      </c>
      <c r="V908" t="str">
        <f t="shared" si="177"/>
        <v/>
      </c>
      <c r="W908" t="str">
        <f t="shared" si="178"/>
        <v/>
      </c>
      <c r="X908" t="str">
        <f t="shared" si="179"/>
        <v/>
      </c>
      <c r="Y908" t="str">
        <f t="shared" si="180"/>
        <v/>
      </c>
      <c r="Z908" t="str">
        <f t="shared" si="181"/>
        <v/>
      </c>
      <c r="AA908" t="str">
        <f t="shared" si="182"/>
        <v/>
      </c>
      <c r="AB908">
        <v>901</v>
      </c>
      <c r="AC908" t="str">
        <f>IF(ISERROR(IF(U908="","",IF(OR(U908=Cad_Inicial!$D$8,X908=Cad_Inicial!$D$8),Cad_Inicial!$D$8+AB908*1000,0))),"",IF(U908="","",IF(OR(U908=Cad_Inicial!$D$8,X908=Cad_Inicial!$D$8),Cad_Inicial!$D$8+AB908*1000,0)))</f>
        <v/>
      </c>
      <c r="AK908" s="50" t="e">
        <f t="shared" si="184"/>
        <v>#VALUE!</v>
      </c>
      <c r="AL908" s="50" t="e">
        <f t="shared" si="185"/>
        <v>#VALUE!</v>
      </c>
      <c r="AM908">
        <f t="shared" si="175"/>
        <v>0</v>
      </c>
      <c r="AN908">
        <f t="shared" si="176"/>
        <v>0</v>
      </c>
      <c r="AO908">
        <f t="shared" si="176"/>
        <v>0</v>
      </c>
      <c r="AP908">
        <f t="shared" si="176"/>
        <v>0</v>
      </c>
      <c r="AQ908">
        <f t="shared" si="176"/>
        <v>0</v>
      </c>
      <c r="AR908">
        <f t="shared" si="176"/>
        <v>0</v>
      </c>
      <c r="AS908">
        <f t="shared" si="176"/>
        <v>0</v>
      </c>
      <c r="AT908">
        <f t="shared" si="176"/>
        <v>0</v>
      </c>
      <c r="AU908">
        <f t="shared" si="176"/>
        <v>0</v>
      </c>
      <c r="AV908">
        <f t="shared" si="176"/>
        <v>0</v>
      </c>
      <c r="AW908">
        <f t="shared" si="176"/>
        <v>0</v>
      </c>
      <c r="AX908">
        <f t="shared" si="176"/>
        <v>0</v>
      </c>
    </row>
    <row r="909" spans="3:50" ht="30" customHeight="1" thickTop="1" thickBot="1" x14ac:dyDescent="0.25">
      <c r="C909" s="118"/>
      <c r="D909" s="126"/>
      <c r="E909" s="115"/>
      <c r="F909" s="115"/>
      <c r="G909" s="118"/>
      <c r="H909" s="127"/>
      <c r="I909" s="127"/>
      <c r="J909" s="127"/>
      <c r="K909" s="127"/>
      <c r="L909" s="127"/>
      <c r="M909" s="127"/>
      <c r="N909" s="127"/>
      <c r="O909" s="127"/>
      <c r="P909" s="127"/>
      <c r="Q909" s="109"/>
      <c r="R909" s="127"/>
      <c r="S909" s="127"/>
      <c r="U909" s="15" t="str">
        <f t="shared" si="183"/>
        <v/>
      </c>
      <c r="V909" t="str">
        <f t="shared" si="177"/>
        <v/>
      </c>
      <c r="W909" t="str">
        <f t="shared" si="178"/>
        <v/>
      </c>
      <c r="X909" t="str">
        <f t="shared" si="179"/>
        <v/>
      </c>
      <c r="Y909" t="str">
        <f t="shared" si="180"/>
        <v/>
      </c>
      <c r="Z909" t="str">
        <f t="shared" si="181"/>
        <v/>
      </c>
      <c r="AA909" t="str">
        <f t="shared" si="182"/>
        <v/>
      </c>
      <c r="AB909">
        <v>902</v>
      </c>
      <c r="AC909" t="str">
        <f>IF(ISERROR(IF(U909="","",IF(OR(U909=Cad_Inicial!$D$8,X909=Cad_Inicial!$D$8),Cad_Inicial!$D$8+AB909*1000,0))),"",IF(U909="","",IF(OR(U909=Cad_Inicial!$D$8,X909=Cad_Inicial!$D$8),Cad_Inicial!$D$8+AB909*1000,0)))</f>
        <v/>
      </c>
      <c r="AK909" s="50" t="e">
        <f t="shared" si="184"/>
        <v>#VALUE!</v>
      </c>
      <c r="AL909" s="50" t="e">
        <f t="shared" si="185"/>
        <v>#VALUE!</v>
      </c>
      <c r="AM909">
        <f t="shared" si="175"/>
        <v>0</v>
      </c>
      <c r="AN909">
        <f t="shared" si="176"/>
        <v>0</v>
      </c>
      <c r="AO909">
        <f t="shared" si="176"/>
        <v>0</v>
      </c>
      <c r="AP909">
        <f t="shared" si="176"/>
        <v>0</v>
      </c>
      <c r="AQ909">
        <f t="shared" si="176"/>
        <v>0</v>
      </c>
      <c r="AR909">
        <f t="shared" si="176"/>
        <v>0</v>
      </c>
      <c r="AS909">
        <f t="shared" si="176"/>
        <v>0</v>
      </c>
      <c r="AT909">
        <f t="shared" si="176"/>
        <v>0</v>
      </c>
      <c r="AU909">
        <f t="shared" si="176"/>
        <v>0</v>
      </c>
      <c r="AV909">
        <f t="shared" si="176"/>
        <v>0</v>
      </c>
      <c r="AW909">
        <f t="shared" si="176"/>
        <v>0</v>
      </c>
      <c r="AX909">
        <f t="shared" si="176"/>
        <v>0</v>
      </c>
    </row>
    <row r="910" spans="3:50" ht="30" customHeight="1" thickTop="1" thickBot="1" x14ac:dyDescent="0.25">
      <c r="C910" s="118"/>
      <c r="D910" s="126"/>
      <c r="E910" s="115"/>
      <c r="F910" s="115"/>
      <c r="G910" s="118"/>
      <c r="H910" s="127"/>
      <c r="I910" s="127"/>
      <c r="J910" s="127"/>
      <c r="K910" s="127"/>
      <c r="L910" s="127"/>
      <c r="M910" s="127"/>
      <c r="N910" s="127"/>
      <c r="O910" s="127"/>
      <c r="P910" s="127"/>
      <c r="Q910" s="109"/>
      <c r="R910" s="127"/>
      <c r="S910" s="127"/>
      <c r="U910" s="15" t="str">
        <f t="shared" si="183"/>
        <v/>
      </c>
      <c r="V910" t="str">
        <f t="shared" si="177"/>
        <v/>
      </c>
      <c r="W910" t="str">
        <f t="shared" si="178"/>
        <v/>
      </c>
      <c r="X910" t="str">
        <f t="shared" si="179"/>
        <v/>
      </c>
      <c r="Y910" t="str">
        <f t="shared" si="180"/>
        <v/>
      </c>
      <c r="Z910" t="str">
        <f t="shared" si="181"/>
        <v/>
      </c>
      <c r="AA910" t="str">
        <f t="shared" si="182"/>
        <v/>
      </c>
      <c r="AB910">
        <v>903</v>
      </c>
      <c r="AC910" t="str">
        <f>IF(ISERROR(IF(U910="","",IF(OR(U910=Cad_Inicial!$D$8,X910=Cad_Inicial!$D$8),Cad_Inicial!$D$8+AB910*1000,0))),"",IF(U910="","",IF(OR(U910=Cad_Inicial!$D$8,X910=Cad_Inicial!$D$8),Cad_Inicial!$D$8+AB910*1000,0)))</f>
        <v/>
      </c>
      <c r="AK910" s="50" t="e">
        <f t="shared" si="184"/>
        <v>#VALUE!</v>
      </c>
      <c r="AL910" s="50" t="e">
        <f t="shared" si="185"/>
        <v>#VALUE!</v>
      </c>
      <c r="AM910">
        <f t="shared" si="175"/>
        <v>0</v>
      </c>
      <c r="AN910">
        <f t="shared" si="176"/>
        <v>0</v>
      </c>
      <c r="AO910">
        <f t="shared" si="176"/>
        <v>0</v>
      </c>
      <c r="AP910">
        <f t="shared" si="176"/>
        <v>0</v>
      </c>
      <c r="AQ910">
        <f t="shared" si="176"/>
        <v>0</v>
      </c>
      <c r="AR910">
        <f t="shared" si="176"/>
        <v>0</v>
      </c>
      <c r="AS910">
        <f t="shared" si="176"/>
        <v>0</v>
      </c>
      <c r="AT910">
        <f t="shared" si="176"/>
        <v>0</v>
      </c>
      <c r="AU910">
        <f t="shared" si="176"/>
        <v>0</v>
      </c>
      <c r="AV910">
        <f t="shared" si="176"/>
        <v>0</v>
      </c>
      <c r="AW910">
        <f t="shared" si="176"/>
        <v>0</v>
      </c>
      <c r="AX910">
        <f t="shared" si="176"/>
        <v>0</v>
      </c>
    </row>
    <row r="911" spans="3:50" ht="30" customHeight="1" thickTop="1" thickBot="1" x14ac:dyDescent="0.25">
      <c r="C911" s="118"/>
      <c r="D911" s="126"/>
      <c r="E911" s="115"/>
      <c r="F911" s="115"/>
      <c r="G911" s="118"/>
      <c r="H911" s="127"/>
      <c r="I911" s="127"/>
      <c r="J911" s="127"/>
      <c r="K911" s="127"/>
      <c r="L911" s="127"/>
      <c r="M911" s="127"/>
      <c r="N911" s="127"/>
      <c r="O911" s="127"/>
      <c r="P911" s="127"/>
      <c r="Q911" s="109"/>
      <c r="R911" s="127"/>
      <c r="S911" s="127"/>
      <c r="U911" s="15" t="str">
        <f t="shared" si="183"/>
        <v/>
      </c>
      <c r="V911" t="str">
        <f t="shared" si="177"/>
        <v/>
      </c>
      <c r="W911" t="str">
        <f t="shared" si="178"/>
        <v/>
      </c>
      <c r="X911" t="str">
        <f t="shared" si="179"/>
        <v/>
      </c>
      <c r="Y911" t="str">
        <f t="shared" si="180"/>
        <v/>
      </c>
      <c r="Z911" t="str">
        <f t="shared" si="181"/>
        <v/>
      </c>
      <c r="AA911" t="str">
        <f t="shared" si="182"/>
        <v/>
      </c>
      <c r="AB911">
        <v>904</v>
      </c>
      <c r="AC911" t="str">
        <f>IF(ISERROR(IF(U911="","",IF(OR(U911=Cad_Inicial!$D$8,X911=Cad_Inicial!$D$8),Cad_Inicial!$D$8+AB911*1000,0))),"",IF(U911="","",IF(OR(U911=Cad_Inicial!$D$8,X911=Cad_Inicial!$D$8),Cad_Inicial!$D$8+AB911*1000,0)))</f>
        <v/>
      </c>
      <c r="AK911" s="50" t="e">
        <f t="shared" si="184"/>
        <v>#VALUE!</v>
      </c>
      <c r="AL911" s="50" t="e">
        <f t="shared" si="185"/>
        <v>#VALUE!</v>
      </c>
      <c r="AM911">
        <f t="shared" si="175"/>
        <v>0</v>
      </c>
      <c r="AN911">
        <f t="shared" si="176"/>
        <v>0</v>
      </c>
      <c r="AO911">
        <f t="shared" si="176"/>
        <v>0</v>
      </c>
      <c r="AP911">
        <f t="shared" si="176"/>
        <v>0</v>
      </c>
      <c r="AQ911">
        <f t="shared" si="176"/>
        <v>0</v>
      </c>
      <c r="AR911">
        <f t="shared" si="176"/>
        <v>0</v>
      </c>
      <c r="AS911">
        <f t="shared" si="176"/>
        <v>0</v>
      </c>
      <c r="AT911">
        <f t="shared" si="176"/>
        <v>0</v>
      </c>
      <c r="AU911">
        <f t="shared" si="176"/>
        <v>0</v>
      </c>
      <c r="AV911">
        <f t="shared" si="176"/>
        <v>0</v>
      </c>
      <c r="AW911">
        <f t="shared" si="176"/>
        <v>0</v>
      </c>
      <c r="AX911">
        <f t="shared" si="176"/>
        <v>0</v>
      </c>
    </row>
    <row r="912" spans="3:50" ht="30" customHeight="1" thickTop="1" thickBot="1" x14ac:dyDescent="0.25">
      <c r="C912" s="118"/>
      <c r="D912" s="126"/>
      <c r="E912" s="115"/>
      <c r="F912" s="115"/>
      <c r="G912" s="118"/>
      <c r="H912" s="127"/>
      <c r="I912" s="127"/>
      <c r="J912" s="127"/>
      <c r="K912" s="127"/>
      <c r="L912" s="127"/>
      <c r="M912" s="127"/>
      <c r="N912" s="127"/>
      <c r="O912" s="127"/>
      <c r="P912" s="127"/>
      <c r="Q912" s="109"/>
      <c r="R912" s="127"/>
      <c r="S912" s="127"/>
      <c r="U912" s="15" t="str">
        <f t="shared" si="183"/>
        <v/>
      </c>
      <c r="V912" t="str">
        <f t="shared" si="177"/>
        <v/>
      </c>
      <c r="W912" t="str">
        <f t="shared" si="178"/>
        <v/>
      </c>
      <c r="X912" t="str">
        <f t="shared" si="179"/>
        <v/>
      </c>
      <c r="Y912" t="str">
        <f t="shared" si="180"/>
        <v/>
      </c>
      <c r="Z912" t="str">
        <f t="shared" si="181"/>
        <v/>
      </c>
      <c r="AA912" t="str">
        <f t="shared" si="182"/>
        <v/>
      </c>
      <c r="AB912">
        <v>905</v>
      </c>
      <c r="AC912" t="str">
        <f>IF(ISERROR(IF(U912="","",IF(OR(U912=Cad_Inicial!$D$8,X912=Cad_Inicial!$D$8),Cad_Inicial!$D$8+AB912*1000,0))),"",IF(U912="","",IF(OR(U912=Cad_Inicial!$D$8,X912=Cad_Inicial!$D$8),Cad_Inicial!$D$8+AB912*1000,0)))</f>
        <v/>
      </c>
      <c r="AK912" s="50" t="e">
        <f t="shared" si="184"/>
        <v>#VALUE!</v>
      </c>
      <c r="AL912" s="50" t="e">
        <f t="shared" si="185"/>
        <v>#VALUE!</v>
      </c>
      <c r="AM912">
        <f t="shared" si="175"/>
        <v>0</v>
      </c>
      <c r="AN912">
        <f t="shared" si="176"/>
        <v>0</v>
      </c>
      <c r="AO912">
        <f t="shared" si="176"/>
        <v>0</v>
      </c>
      <c r="AP912">
        <f t="shared" si="176"/>
        <v>0</v>
      </c>
      <c r="AQ912">
        <f t="shared" si="176"/>
        <v>0</v>
      </c>
      <c r="AR912">
        <f t="shared" si="176"/>
        <v>0</v>
      </c>
      <c r="AS912">
        <f t="shared" si="176"/>
        <v>0</v>
      </c>
      <c r="AT912">
        <f t="shared" si="176"/>
        <v>0</v>
      </c>
      <c r="AU912">
        <f t="shared" si="176"/>
        <v>0</v>
      </c>
      <c r="AV912">
        <f t="shared" si="176"/>
        <v>0</v>
      </c>
      <c r="AW912">
        <f t="shared" si="176"/>
        <v>0</v>
      </c>
      <c r="AX912">
        <f t="shared" si="176"/>
        <v>0</v>
      </c>
    </row>
    <row r="913" spans="3:50" ht="30" customHeight="1" thickTop="1" thickBot="1" x14ac:dyDescent="0.25">
      <c r="C913" s="118"/>
      <c r="D913" s="126"/>
      <c r="E913" s="115"/>
      <c r="F913" s="115"/>
      <c r="G913" s="118"/>
      <c r="H913" s="127"/>
      <c r="I913" s="127"/>
      <c r="J913" s="127"/>
      <c r="K913" s="127"/>
      <c r="L913" s="127"/>
      <c r="M913" s="127"/>
      <c r="N913" s="127"/>
      <c r="O913" s="127"/>
      <c r="P913" s="127"/>
      <c r="Q913" s="109"/>
      <c r="R913" s="127"/>
      <c r="S913" s="127"/>
      <c r="U913" s="15" t="str">
        <f t="shared" si="183"/>
        <v/>
      </c>
      <c r="V913" t="str">
        <f t="shared" si="177"/>
        <v/>
      </c>
      <c r="W913" t="str">
        <f t="shared" si="178"/>
        <v/>
      </c>
      <c r="X913" t="str">
        <f t="shared" si="179"/>
        <v/>
      </c>
      <c r="Y913" t="str">
        <f t="shared" si="180"/>
        <v/>
      </c>
      <c r="Z913" t="str">
        <f t="shared" si="181"/>
        <v/>
      </c>
      <c r="AA913" t="str">
        <f t="shared" si="182"/>
        <v/>
      </c>
      <c r="AB913">
        <v>906</v>
      </c>
      <c r="AC913" t="str">
        <f>IF(ISERROR(IF(U913="","",IF(OR(U913=Cad_Inicial!$D$8,X913=Cad_Inicial!$D$8),Cad_Inicial!$D$8+AB913*1000,0))),"",IF(U913="","",IF(OR(U913=Cad_Inicial!$D$8,X913=Cad_Inicial!$D$8),Cad_Inicial!$D$8+AB913*1000,0)))</f>
        <v/>
      </c>
      <c r="AK913" s="50" t="e">
        <f t="shared" si="184"/>
        <v>#VALUE!</v>
      </c>
      <c r="AL913" s="50" t="e">
        <f t="shared" si="185"/>
        <v>#VALUE!</v>
      </c>
      <c r="AM913">
        <f t="shared" si="175"/>
        <v>0</v>
      </c>
      <c r="AN913">
        <f t="shared" si="176"/>
        <v>0</v>
      </c>
      <c r="AO913">
        <f t="shared" si="176"/>
        <v>0</v>
      </c>
      <c r="AP913">
        <f t="shared" si="176"/>
        <v>0</v>
      </c>
      <c r="AQ913">
        <f t="shared" si="176"/>
        <v>0</v>
      </c>
      <c r="AR913">
        <f t="shared" si="176"/>
        <v>0</v>
      </c>
      <c r="AS913">
        <f t="shared" si="176"/>
        <v>0</v>
      </c>
      <c r="AT913">
        <f t="shared" si="176"/>
        <v>0</v>
      </c>
      <c r="AU913">
        <f t="shared" si="176"/>
        <v>0</v>
      </c>
      <c r="AV913">
        <f t="shared" si="176"/>
        <v>0</v>
      </c>
      <c r="AW913">
        <f t="shared" si="176"/>
        <v>0</v>
      </c>
      <c r="AX913">
        <f t="shared" si="176"/>
        <v>0</v>
      </c>
    </row>
    <row r="914" spans="3:50" ht="30" customHeight="1" thickTop="1" thickBot="1" x14ac:dyDescent="0.25">
      <c r="C914" s="118"/>
      <c r="D914" s="126"/>
      <c r="E914" s="115"/>
      <c r="F914" s="115"/>
      <c r="G914" s="118"/>
      <c r="H914" s="127"/>
      <c r="I914" s="127"/>
      <c r="J914" s="127"/>
      <c r="K914" s="127"/>
      <c r="L914" s="127"/>
      <c r="M914" s="127"/>
      <c r="N914" s="127"/>
      <c r="O914" s="127"/>
      <c r="P914" s="127"/>
      <c r="Q914" s="109"/>
      <c r="R914" s="127"/>
      <c r="S914" s="127"/>
      <c r="U914" s="15" t="str">
        <f t="shared" si="183"/>
        <v/>
      </c>
      <c r="V914" t="str">
        <f t="shared" si="177"/>
        <v/>
      </c>
      <c r="W914" t="str">
        <f t="shared" si="178"/>
        <v/>
      </c>
      <c r="X914" t="str">
        <f t="shared" si="179"/>
        <v/>
      </c>
      <c r="Y914" t="str">
        <f t="shared" si="180"/>
        <v/>
      </c>
      <c r="Z914" t="str">
        <f t="shared" si="181"/>
        <v/>
      </c>
      <c r="AA914" t="str">
        <f t="shared" si="182"/>
        <v/>
      </c>
      <c r="AB914">
        <v>907</v>
      </c>
      <c r="AC914" t="str">
        <f>IF(ISERROR(IF(U914="","",IF(OR(U914=Cad_Inicial!$D$8,X914=Cad_Inicial!$D$8),Cad_Inicial!$D$8+AB914*1000,0))),"",IF(U914="","",IF(OR(U914=Cad_Inicial!$D$8,X914=Cad_Inicial!$D$8),Cad_Inicial!$D$8+AB914*1000,0)))</f>
        <v/>
      </c>
      <c r="AK914" s="50" t="e">
        <f t="shared" si="184"/>
        <v>#VALUE!</v>
      </c>
      <c r="AL914" s="50" t="e">
        <f t="shared" si="185"/>
        <v>#VALUE!</v>
      </c>
      <c r="AM914">
        <f t="shared" si="175"/>
        <v>0</v>
      </c>
      <c r="AN914">
        <f t="shared" si="176"/>
        <v>0</v>
      </c>
      <c r="AO914">
        <f t="shared" si="176"/>
        <v>0</v>
      </c>
      <c r="AP914">
        <f t="shared" si="176"/>
        <v>0</v>
      </c>
      <c r="AQ914">
        <f t="shared" si="176"/>
        <v>0</v>
      </c>
      <c r="AR914">
        <f t="shared" si="176"/>
        <v>0</v>
      </c>
      <c r="AS914">
        <f t="shared" si="176"/>
        <v>0</v>
      </c>
      <c r="AT914">
        <f t="shared" si="176"/>
        <v>0</v>
      </c>
      <c r="AU914">
        <f t="shared" si="176"/>
        <v>0</v>
      </c>
      <c r="AV914">
        <f t="shared" si="176"/>
        <v>0</v>
      </c>
      <c r="AW914">
        <f t="shared" si="176"/>
        <v>0</v>
      </c>
      <c r="AX914">
        <f t="shared" si="176"/>
        <v>0</v>
      </c>
    </row>
    <row r="915" spans="3:50" ht="30" customHeight="1" thickTop="1" thickBot="1" x14ac:dyDescent="0.25">
      <c r="C915" s="118"/>
      <c r="D915" s="126"/>
      <c r="E915" s="115"/>
      <c r="F915" s="115"/>
      <c r="G915" s="118"/>
      <c r="H915" s="127"/>
      <c r="I915" s="127"/>
      <c r="J915" s="127"/>
      <c r="K915" s="127"/>
      <c r="L915" s="127"/>
      <c r="M915" s="127"/>
      <c r="N915" s="127"/>
      <c r="O915" s="127"/>
      <c r="P915" s="127"/>
      <c r="Q915" s="109"/>
      <c r="R915" s="127"/>
      <c r="S915" s="127"/>
      <c r="U915" s="15" t="str">
        <f t="shared" si="183"/>
        <v/>
      </c>
      <c r="V915" t="str">
        <f t="shared" si="177"/>
        <v/>
      </c>
      <c r="W915" t="str">
        <f t="shared" si="178"/>
        <v/>
      </c>
      <c r="X915" t="str">
        <f t="shared" si="179"/>
        <v/>
      </c>
      <c r="Y915" t="str">
        <f t="shared" si="180"/>
        <v/>
      </c>
      <c r="Z915" t="str">
        <f t="shared" si="181"/>
        <v/>
      </c>
      <c r="AA915" t="str">
        <f t="shared" si="182"/>
        <v/>
      </c>
      <c r="AB915">
        <v>908</v>
      </c>
      <c r="AC915" t="str">
        <f>IF(ISERROR(IF(U915="","",IF(OR(U915=Cad_Inicial!$D$8,X915=Cad_Inicial!$D$8),Cad_Inicial!$D$8+AB915*1000,0))),"",IF(U915="","",IF(OR(U915=Cad_Inicial!$D$8,X915=Cad_Inicial!$D$8),Cad_Inicial!$D$8+AB915*1000,0)))</f>
        <v/>
      </c>
      <c r="AK915" s="50" t="e">
        <f t="shared" si="184"/>
        <v>#VALUE!</v>
      </c>
      <c r="AL915" s="50" t="e">
        <f t="shared" si="185"/>
        <v>#VALUE!</v>
      </c>
      <c r="AM915">
        <f t="shared" si="175"/>
        <v>0</v>
      </c>
      <c r="AN915">
        <f t="shared" si="176"/>
        <v>0</v>
      </c>
      <c r="AO915">
        <f t="shared" si="176"/>
        <v>0</v>
      </c>
      <c r="AP915">
        <f t="shared" si="176"/>
        <v>0</v>
      </c>
      <c r="AQ915">
        <f t="shared" si="176"/>
        <v>0</v>
      </c>
      <c r="AR915">
        <f t="shared" si="176"/>
        <v>0</v>
      </c>
      <c r="AS915">
        <f t="shared" si="176"/>
        <v>0</v>
      </c>
      <c r="AT915">
        <f t="shared" si="176"/>
        <v>0</v>
      </c>
      <c r="AU915">
        <f t="shared" si="176"/>
        <v>0</v>
      </c>
      <c r="AV915">
        <f t="shared" si="176"/>
        <v>0</v>
      </c>
      <c r="AW915">
        <f t="shared" si="176"/>
        <v>0</v>
      </c>
      <c r="AX915">
        <f t="shared" si="176"/>
        <v>0</v>
      </c>
    </row>
    <row r="916" spans="3:50" ht="30" customHeight="1" thickTop="1" thickBot="1" x14ac:dyDescent="0.25">
      <c r="C916" s="118"/>
      <c r="D916" s="126"/>
      <c r="E916" s="115"/>
      <c r="F916" s="115"/>
      <c r="G916" s="118"/>
      <c r="H916" s="127"/>
      <c r="I916" s="127"/>
      <c r="J916" s="127"/>
      <c r="K916" s="127"/>
      <c r="L916" s="127"/>
      <c r="M916" s="127"/>
      <c r="N916" s="127"/>
      <c r="O916" s="127"/>
      <c r="P916" s="127"/>
      <c r="Q916" s="109"/>
      <c r="R916" s="127"/>
      <c r="S916" s="127"/>
      <c r="U916" s="15" t="str">
        <f t="shared" si="183"/>
        <v/>
      </c>
      <c r="V916" t="str">
        <f t="shared" si="177"/>
        <v/>
      </c>
      <c r="W916" t="str">
        <f t="shared" si="178"/>
        <v/>
      </c>
      <c r="X916" t="str">
        <f t="shared" si="179"/>
        <v/>
      </c>
      <c r="Y916" t="str">
        <f t="shared" si="180"/>
        <v/>
      </c>
      <c r="Z916" t="str">
        <f t="shared" si="181"/>
        <v/>
      </c>
      <c r="AA916" t="str">
        <f t="shared" si="182"/>
        <v/>
      </c>
      <c r="AB916">
        <v>909</v>
      </c>
      <c r="AC916" t="str">
        <f>IF(ISERROR(IF(U916="","",IF(OR(U916=Cad_Inicial!$D$8,X916=Cad_Inicial!$D$8),Cad_Inicial!$D$8+AB916*1000,0))),"",IF(U916="","",IF(OR(U916=Cad_Inicial!$D$8,X916=Cad_Inicial!$D$8),Cad_Inicial!$D$8+AB916*1000,0)))</f>
        <v/>
      </c>
      <c r="AK916" s="50" t="e">
        <f t="shared" si="184"/>
        <v>#VALUE!</v>
      </c>
      <c r="AL916" s="50" t="e">
        <f t="shared" si="185"/>
        <v>#VALUE!</v>
      </c>
      <c r="AM916">
        <f t="shared" si="175"/>
        <v>0</v>
      </c>
      <c r="AN916">
        <f t="shared" si="176"/>
        <v>0</v>
      </c>
      <c r="AO916">
        <f t="shared" si="176"/>
        <v>0</v>
      </c>
      <c r="AP916">
        <f t="shared" si="176"/>
        <v>0</v>
      </c>
      <c r="AQ916">
        <f t="shared" si="176"/>
        <v>0</v>
      </c>
      <c r="AR916">
        <f t="shared" si="176"/>
        <v>0</v>
      </c>
      <c r="AS916">
        <f t="shared" si="176"/>
        <v>0</v>
      </c>
      <c r="AT916">
        <f t="shared" si="176"/>
        <v>0</v>
      </c>
      <c r="AU916">
        <f t="shared" si="176"/>
        <v>0</v>
      </c>
      <c r="AV916">
        <f t="shared" si="176"/>
        <v>0</v>
      </c>
      <c r="AW916">
        <f t="shared" si="176"/>
        <v>0</v>
      </c>
      <c r="AX916">
        <f t="shared" si="176"/>
        <v>0</v>
      </c>
    </row>
    <row r="917" spans="3:50" ht="30" customHeight="1" thickTop="1" thickBot="1" x14ac:dyDescent="0.25">
      <c r="C917" s="118"/>
      <c r="D917" s="126"/>
      <c r="E917" s="115"/>
      <c r="F917" s="115"/>
      <c r="G917" s="118"/>
      <c r="H917" s="127"/>
      <c r="I917" s="127"/>
      <c r="J917" s="127"/>
      <c r="K917" s="127"/>
      <c r="L917" s="127"/>
      <c r="M917" s="127"/>
      <c r="N917" s="127"/>
      <c r="O917" s="127"/>
      <c r="P917" s="127"/>
      <c r="Q917" s="109"/>
      <c r="R917" s="127"/>
      <c r="S917" s="127"/>
      <c r="U917" s="15" t="str">
        <f t="shared" si="183"/>
        <v/>
      </c>
      <c r="V917" t="str">
        <f t="shared" si="177"/>
        <v/>
      </c>
      <c r="W917" t="str">
        <f t="shared" si="178"/>
        <v/>
      </c>
      <c r="X917" t="str">
        <f t="shared" si="179"/>
        <v/>
      </c>
      <c r="Y917" t="str">
        <f t="shared" si="180"/>
        <v/>
      </c>
      <c r="Z917" t="str">
        <f t="shared" si="181"/>
        <v/>
      </c>
      <c r="AA917" t="str">
        <f t="shared" si="182"/>
        <v/>
      </c>
      <c r="AB917">
        <v>910</v>
      </c>
      <c r="AC917" t="str">
        <f>IF(ISERROR(IF(U917="","",IF(OR(U917=Cad_Inicial!$D$8,X917=Cad_Inicial!$D$8),Cad_Inicial!$D$8+AB917*1000,0))),"",IF(U917="","",IF(OR(U917=Cad_Inicial!$D$8,X917=Cad_Inicial!$D$8),Cad_Inicial!$D$8+AB917*1000,0)))</f>
        <v/>
      </c>
      <c r="AK917" s="50" t="e">
        <f t="shared" si="184"/>
        <v>#VALUE!</v>
      </c>
      <c r="AL917" s="50" t="e">
        <f t="shared" si="185"/>
        <v>#VALUE!</v>
      </c>
      <c r="AM917">
        <f t="shared" si="175"/>
        <v>0</v>
      </c>
      <c r="AN917">
        <f t="shared" si="176"/>
        <v>0</v>
      </c>
      <c r="AO917">
        <f t="shared" si="176"/>
        <v>0</v>
      </c>
      <c r="AP917">
        <f t="shared" si="176"/>
        <v>0</v>
      </c>
      <c r="AQ917">
        <f t="shared" si="176"/>
        <v>0</v>
      </c>
      <c r="AR917">
        <f t="shared" si="176"/>
        <v>0</v>
      </c>
      <c r="AS917">
        <f t="shared" si="176"/>
        <v>0</v>
      </c>
      <c r="AT917">
        <f t="shared" si="176"/>
        <v>0</v>
      </c>
      <c r="AU917">
        <f t="shared" si="176"/>
        <v>0</v>
      </c>
      <c r="AV917">
        <f t="shared" si="176"/>
        <v>0</v>
      </c>
      <c r="AW917">
        <f t="shared" si="176"/>
        <v>0</v>
      </c>
      <c r="AX917">
        <f t="shared" si="176"/>
        <v>0</v>
      </c>
    </row>
    <row r="918" spans="3:50" ht="30" customHeight="1" thickTop="1" thickBot="1" x14ac:dyDescent="0.25">
      <c r="C918" s="118"/>
      <c r="D918" s="126"/>
      <c r="E918" s="115"/>
      <c r="F918" s="115"/>
      <c r="G918" s="118"/>
      <c r="H918" s="127"/>
      <c r="I918" s="127"/>
      <c r="J918" s="127"/>
      <c r="K918" s="127"/>
      <c r="L918" s="127"/>
      <c r="M918" s="127"/>
      <c r="N918" s="127"/>
      <c r="O918" s="127"/>
      <c r="P918" s="127"/>
      <c r="Q918" s="109"/>
      <c r="R918" s="127"/>
      <c r="S918" s="127"/>
      <c r="U918" s="15" t="str">
        <f t="shared" si="183"/>
        <v/>
      </c>
      <c r="V918" t="str">
        <f t="shared" si="177"/>
        <v/>
      </c>
      <c r="W918" t="str">
        <f t="shared" si="178"/>
        <v/>
      </c>
      <c r="X918" t="str">
        <f t="shared" si="179"/>
        <v/>
      </c>
      <c r="Y918" t="str">
        <f t="shared" si="180"/>
        <v/>
      </c>
      <c r="Z918" t="str">
        <f t="shared" si="181"/>
        <v/>
      </c>
      <c r="AA918" t="str">
        <f t="shared" si="182"/>
        <v/>
      </c>
      <c r="AB918">
        <v>911</v>
      </c>
      <c r="AC918" t="str">
        <f>IF(ISERROR(IF(U918="","",IF(OR(U918=Cad_Inicial!$D$8,X918=Cad_Inicial!$D$8),Cad_Inicial!$D$8+AB918*1000,0))),"",IF(U918="","",IF(OR(U918=Cad_Inicial!$D$8,X918=Cad_Inicial!$D$8),Cad_Inicial!$D$8+AB918*1000,0)))</f>
        <v/>
      </c>
      <c r="AK918" s="50" t="e">
        <f t="shared" si="184"/>
        <v>#VALUE!</v>
      </c>
      <c r="AL918" s="50" t="e">
        <f t="shared" si="185"/>
        <v>#VALUE!</v>
      </c>
      <c r="AM918">
        <f t="shared" si="175"/>
        <v>0</v>
      </c>
      <c r="AN918">
        <f t="shared" si="176"/>
        <v>0</v>
      </c>
      <c r="AO918">
        <f t="shared" si="176"/>
        <v>0</v>
      </c>
      <c r="AP918">
        <f t="shared" si="176"/>
        <v>0</v>
      </c>
      <c r="AQ918">
        <f t="shared" si="176"/>
        <v>0</v>
      </c>
      <c r="AR918">
        <f t="shared" si="176"/>
        <v>0</v>
      </c>
      <c r="AS918">
        <f t="shared" si="176"/>
        <v>0</v>
      </c>
      <c r="AT918">
        <f t="shared" si="176"/>
        <v>0</v>
      </c>
      <c r="AU918">
        <f t="shared" si="176"/>
        <v>0</v>
      </c>
      <c r="AV918">
        <f t="shared" si="176"/>
        <v>0</v>
      </c>
      <c r="AW918">
        <f t="shared" si="176"/>
        <v>0</v>
      </c>
      <c r="AX918">
        <f t="shared" si="176"/>
        <v>0</v>
      </c>
    </row>
    <row r="919" spans="3:50" ht="30" customHeight="1" thickTop="1" thickBot="1" x14ac:dyDescent="0.25">
      <c r="C919" s="118"/>
      <c r="D919" s="126"/>
      <c r="E919" s="115"/>
      <c r="F919" s="115"/>
      <c r="G919" s="118"/>
      <c r="H919" s="127"/>
      <c r="I919" s="127"/>
      <c r="J919" s="127"/>
      <c r="K919" s="127"/>
      <c r="L919" s="127"/>
      <c r="M919" s="127"/>
      <c r="N919" s="127"/>
      <c r="O919" s="127"/>
      <c r="P919" s="127"/>
      <c r="Q919" s="109"/>
      <c r="R919" s="127"/>
      <c r="S919" s="127"/>
      <c r="U919" s="15" t="str">
        <f t="shared" si="183"/>
        <v/>
      </c>
      <c r="V919" t="str">
        <f t="shared" si="177"/>
        <v/>
      </c>
      <c r="W919" t="str">
        <f t="shared" si="178"/>
        <v/>
      </c>
      <c r="X919" t="str">
        <f t="shared" si="179"/>
        <v/>
      </c>
      <c r="Y919" t="str">
        <f t="shared" si="180"/>
        <v/>
      </c>
      <c r="Z919" t="str">
        <f t="shared" si="181"/>
        <v/>
      </c>
      <c r="AA919" t="str">
        <f t="shared" si="182"/>
        <v/>
      </c>
      <c r="AB919">
        <v>912</v>
      </c>
      <c r="AC919" t="str">
        <f>IF(ISERROR(IF(U919="","",IF(OR(U919=Cad_Inicial!$D$8,X919=Cad_Inicial!$D$8),Cad_Inicial!$D$8+AB919*1000,0))),"",IF(U919="","",IF(OR(U919=Cad_Inicial!$D$8,X919=Cad_Inicial!$D$8),Cad_Inicial!$D$8+AB919*1000,0)))</f>
        <v/>
      </c>
      <c r="AK919" s="50" t="e">
        <f t="shared" si="184"/>
        <v>#VALUE!</v>
      </c>
      <c r="AL919" s="50" t="e">
        <f t="shared" si="185"/>
        <v>#VALUE!</v>
      </c>
      <c r="AM919">
        <f t="shared" si="175"/>
        <v>0</v>
      </c>
      <c r="AN919">
        <f t="shared" si="176"/>
        <v>0</v>
      </c>
      <c r="AO919">
        <f t="shared" si="176"/>
        <v>0</v>
      </c>
      <c r="AP919">
        <f t="shared" si="176"/>
        <v>0</v>
      </c>
      <c r="AQ919">
        <f t="shared" si="176"/>
        <v>0</v>
      </c>
      <c r="AR919">
        <f t="shared" si="176"/>
        <v>0</v>
      </c>
      <c r="AS919">
        <f t="shared" si="176"/>
        <v>0</v>
      </c>
      <c r="AT919">
        <f t="shared" si="176"/>
        <v>0</v>
      </c>
      <c r="AU919">
        <f t="shared" si="176"/>
        <v>0</v>
      </c>
      <c r="AV919">
        <f t="shared" si="176"/>
        <v>0</v>
      </c>
      <c r="AW919">
        <f t="shared" si="176"/>
        <v>0</v>
      </c>
      <c r="AX919">
        <f t="shared" si="176"/>
        <v>0</v>
      </c>
    </row>
    <row r="920" spans="3:50" ht="30" customHeight="1" thickTop="1" thickBot="1" x14ac:dyDescent="0.25">
      <c r="C920" s="118"/>
      <c r="D920" s="126"/>
      <c r="E920" s="115"/>
      <c r="F920" s="115"/>
      <c r="G920" s="118"/>
      <c r="H920" s="127"/>
      <c r="I920" s="127"/>
      <c r="J920" s="127"/>
      <c r="K920" s="127"/>
      <c r="L920" s="127"/>
      <c r="M920" s="127"/>
      <c r="N920" s="127"/>
      <c r="O920" s="127"/>
      <c r="P920" s="127"/>
      <c r="Q920" s="109"/>
      <c r="R920" s="127"/>
      <c r="S920" s="127"/>
      <c r="U920" s="15" t="str">
        <f t="shared" si="183"/>
        <v/>
      </c>
      <c r="V920" t="str">
        <f t="shared" si="177"/>
        <v/>
      </c>
      <c r="W920" t="str">
        <f t="shared" si="178"/>
        <v/>
      </c>
      <c r="X920" t="str">
        <f t="shared" si="179"/>
        <v/>
      </c>
      <c r="Y920" t="str">
        <f t="shared" si="180"/>
        <v/>
      </c>
      <c r="Z920" t="str">
        <f t="shared" si="181"/>
        <v/>
      </c>
      <c r="AA920" t="str">
        <f t="shared" si="182"/>
        <v/>
      </c>
      <c r="AB920">
        <v>913</v>
      </c>
      <c r="AC920" t="str">
        <f>IF(ISERROR(IF(U920="","",IF(OR(U920=Cad_Inicial!$D$8,X920=Cad_Inicial!$D$8),Cad_Inicial!$D$8+AB920*1000,0))),"",IF(U920="","",IF(OR(U920=Cad_Inicial!$D$8,X920=Cad_Inicial!$D$8),Cad_Inicial!$D$8+AB920*1000,0)))</f>
        <v/>
      </c>
      <c r="AK920" s="50" t="e">
        <f t="shared" si="184"/>
        <v>#VALUE!</v>
      </c>
      <c r="AL920" s="50" t="e">
        <f t="shared" si="185"/>
        <v>#VALUE!</v>
      </c>
      <c r="AM920">
        <f t="shared" si="175"/>
        <v>0</v>
      </c>
      <c r="AN920">
        <f t="shared" si="176"/>
        <v>0</v>
      </c>
      <c r="AO920">
        <f t="shared" si="176"/>
        <v>0</v>
      </c>
      <c r="AP920">
        <f t="shared" si="176"/>
        <v>0</v>
      </c>
      <c r="AQ920">
        <f t="shared" si="176"/>
        <v>0</v>
      </c>
      <c r="AR920">
        <f t="shared" si="176"/>
        <v>0</v>
      </c>
      <c r="AS920">
        <f t="shared" si="176"/>
        <v>0</v>
      </c>
      <c r="AT920">
        <f t="shared" si="176"/>
        <v>0</v>
      </c>
      <c r="AU920">
        <f t="shared" si="176"/>
        <v>0</v>
      </c>
      <c r="AV920">
        <f t="shared" si="176"/>
        <v>0</v>
      </c>
      <c r="AW920">
        <f t="shared" si="176"/>
        <v>0</v>
      </c>
      <c r="AX920">
        <f t="shared" si="176"/>
        <v>0</v>
      </c>
    </row>
    <row r="921" spans="3:50" ht="30" customHeight="1" thickTop="1" thickBot="1" x14ac:dyDescent="0.25">
      <c r="C921" s="118"/>
      <c r="D921" s="126"/>
      <c r="E921" s="115"/>
      <c r="F921" s="115"/>
      <c r="G921" s="118"/>
      <c r="H921" s="127"/>
      <c r="I921" s="127"/>
      <c r="J921" s="127"/>
      <c r="K921" s="127"/>
      <c r="L921" s="127"/>
      <c r="M921" s="127"/>
      <c r="N921" s="127"/>
      <c r="O921" s="127"/>
      <c r="P921" s="127"/>
      <c r="Q921" s="109"/>
      <c r="R921" s="127"/>
      <c r="S921" s="127"/>
      <c r="U921" s="15" t="str">
        <f t="shared" si="183"/>
        <v/>
      </c>
      <c r="V921" t="str">
        <f t="shared" si="177"/>
        <v/>
      </c>
      <c r="W921" t="str">
        <f t="shared" si="178"/>
        <v/>
      </c>
      <c r="X921" t="str">
        <f t="shared" si="179"/>
        <v/>
      </c>
      <c r="Y921" t="str">
        <f t="shared" si="180"/>
        <v/>
      </c>
      <c r="Z921" t="str">
        <f t="shared" si="181"/>
        <v/>
      </c>
      <c r="AA921" t="str">
        <f t="shared" si="182"/>
        <v/>
      </c>
      <c r="AB921">
        <v>914</v>
      </c>
      <c r="AC921" t="str">
        <f>IF(ISERROR(IF(U921="","",IF(OR(U921=Cad_Inicial!$D$8,X921=Cad_Inicial!$D$8),Cad_Inicial!$D$8+AB921*1000,0))),"",IF(U921="","",IF(OR(U921=Cad_Inicial!$D$8,X921=Cad_Inicial!$D$8),Cad_Inicial!$D$8+AB921*1000,0)))</f>
        <v/>
      </c>
      <c r="AK921" s="50" t="e">
        <f t="shared" si="184"/>
        <v>#VALUE!</v>
      </c>
      <c r="AL921" s="50" t="e">
        <f t="shared" si="185"/>
        <v>#VALUE!</v>
      </c>
      <c r="AM921">
        <f t="shared" si="175"/>
        <v>0</v>
      </c>
      <c r="AN921">
        <f t="shared" si="176"/>
        <v>0</v>
      </c>
      <c r="AO921">
        <f t="shared" si="176"/>
        <v>0</v>
      </c>
      <c r="AP921">
        <f t="shared" si="176"/>
        <v>0</v>
      </c>
      <c r="AQ921">
        <f t="shared" si="176"/>
        <v>0</v>
      </c>
      <c r="AR921">
        <f t="shared" si="176"/>
        <v>0</v>
      </c>
      <c r="AS921">
        <f t="shared" si="176"/>
        <v>0</v>
      </c>
      <c r="AT921">
        <f t="shared" si="176"/>
        <v>0</v>
      </c>
      <c r="AU921">
        <f t="shared" si="176"/>
        <v>0</v>
      </c>
      <c r="AV921">
        <f t="shared" si="176"/>
        <v>0</v>
      </c>
      <c r="AW921">
        <f t="shared" si="176"/>
        <v>0</v>
      </c>
      <c r="AX921">
        <f t="shared" si="176"/>
        <v>0</v>
      </c>
    </row>
    <row r="922" spans="3:50" ht="30" customHeight="1" thickTop="1" thickBot="1" x14ac:dyDescent="0.25">
      <c r="C922" s="118"/>
      <c r="D922" s="126"/>
      <c r="E922" s="115"/>
      <c r="F922" s="115"/>
      <c r="G922" s="118"/>
      <c r="H922" s="127"/>
      <c r="I922" s="127"/>
      <c r="J922" s="127"/>
      <c r="K922" s="127"/>
      <c r="L922" s="127"/>
      <c r="M922" s="127"/>
      <c r="N922" s="127"/>
      <c r="O922" s="127"/>
      <c r="P922" s="127"/>
      <c r="Q922" s="109"/>
      <c r="R922" s="127"/>
      <c r="S922" s="127"/>
      <c r="U922" s="15" t="str">
        <f t="shared" si="183"/>
        <v/>
      </c>
      <c r="V922" t="str">
        <f t="shared" si="177"/>
        <v/>
      </c>
      <c r="W922" t="str">
        <f t="shared" si="178"/>
        <v/>
      </c>
      <c r="X922" t="str">
        <f t="shared" si="179"/>
        <v/>
      </c>
      <c r="Y922" t="str">
        <f t="shared" si="180"/>
        <v/>
      </c>
      <c r="Z922" t="str">
        <f t="shared" si="181"/>
        <v/>
      </c>
      <c r="AA922" t="str">
        <f t="shared" si="182"/>
        <v/>
      </c>
      <c r="AB922">
        <v>915</v>
      </c>
      <c r="AC922" t="str">
        <f>IF(ISERROR(IF(U922="","",IF(OR(U922=Cad_Inicial!$D$8,X922=Cad_Inicial!$D$8),Cad_Inicial!$D$8+AB922*1000,0))),"",IF(U922="","",IF(OR(U922=Cad_Inicial!$D$8,X922=Cad_Inicial!$D$8),Cad_Inicial!$D$8+AB922*1000,0)))</f>
        <v/>
      </c>
      <c r="AK922" s="50" t="e">
        <f t="shared" si="184"/>
        <v>#VALUE!</v>
      </c>
      <c r="AL922" s="50" t="e">
        <f t="shared" si="185"/>
        <v>#VALUE!</v>
      </c>
      <c r="AM922">
        <f t="shared" si="175"/>
        <v>0</v>
      </c>
      <c r="AN922">
        <f t="shared" si="176"/>
        <v>0</v>
      </c>
      <c r="AO922">
        <f t="shared" si="176"/>
        <v>0</v>
      </c>
      <c r="AP922">
        <f t="shared" si="176"/>
        <v>0</v>
      </c>
      <c r="AQ922">
        <f t="shared" si="176"/>
        <v>0</v>
      </c>
      <c r="AR922">
        <f t="shared" si="176"/>
        <v>0</v>
      </c>
      <c r="AS922">
        <f t="shared" si="176"/>
        <v>0</v>
      </c>
      <c r="AT922">
        <f t="shared" si="176"/>
        <v>0</v>
      </c>
      <c r="AU922">
        <f t="shared" si="176"/>
        <v>0</v>
      </c>
      <c r="AV922">
        <f t="shared" si="176"/>
        <v>0</v>
      </c>
      <c r="AW922">
        <f t="shared" si="176"/>
        <v>0</v>
      </c>
      <c r="AX922">
        <f t="shared" si="176"/>
        <v>0</v>
      </c>
    </row>
    <row r="923" spans="3:50" ht="30" customHeight="1" thickTop="1" thickBot="1" x14ac:dyDescent="0.25">
      <c r="C923" s="118"/>
      <c r="D923" s="126"/>
      <c r="E923" s="115"/>
      <c r="F923" s="115"/>
      <c r="G923" s="118"/>
      <c r="H923" s="127"/>
      <c r="I923" s="127"/>
      <c r="J923" s="127"/>
      <c r="K923" s="127"/>
      <c r="L923" s="127"/>
      <c r="M923" s="127"/>
      <c r="N923" s="127"/>
      <c r="O923" s="127"/>
      <c r="P923" s="127"/>
      <c r="Q923" s="109"/>
      <c r="R923" s="127"/>
      <c r="S923" s="127"/>
      <c r="U923" s="15" t="str">
        <f t="shared" si="183"/>
        <v/>
      </c>
      <c r="V923" t="str">
        <f t="shared" si="177"/>
        <v/>
      </c>
      <c r="W923" t="str">
        <f t="shared" si="178"/>
        <v/>
      </c>
      <c r="X923" t="str">
        <f t="shared" si="179"/>
        <v/>
      </c>
      <c r="Y923" t="str">
        <f t="shared" si="180"/>
        <v/>
      </c>
      <c r="Z923" t="str">
        <f t="shared" si="181"/>
        <v/>
      </c>
      <c r="AA923" t="str">
        <f t="shared" si="182"/>
        <v/>
      </c>
      <c r="AB923">
        <v>916</v>
      </c>
      <c r="AC923" t="str">
        <f>IF(ISERROR(IF(U923="","",IF(OR(U923=Cad_Inicial!$D$8,X923=Cad_Inicial!$D$8),Cad_Inicial!$D$8+AB923*1000,0))),"",IF(U923="","",IF(OR(U923=Cad_Inicial!$D$8,X923=Cad_Inicial!$D$8),Cad_Inicial!$D$8+AB923*1000,0)))</f>
        <v/>
      </c>
      <c r="AK923" s="50" t="e">
        <f t="shared" si="184"/>
        <v>#VALUE!</v>
      </c>
      <c r="AL923" s="50" t="e">
        <f t="shared" si="185"/>
        <v>#VALUE!</v>
      </c>
      <c r="AM923">
        <f t="shared" si="175"/>
        <v>0</v>
      </c>
      <c r="AN923">
        <f t="shared" si="176"/>
        <v>0</v>
      </c>
      <c r="AO923">
        <f t="shared" si="176"/>
        <v>0</v>
      </c>
      <c r="AP923">
        <f t="shared" si="176"/>
        <v>0</v>
      </c>
      <c r="AQ923">
        <f t="shared" si="176"/>
        <v>0</v>
      </c>
      <c r="AR923">
        <f t="shared" si="176"/>
        <v>0</v>
      </c>
      <c r="AS923">
        <f t="shared" si="176"/>
        <v>0</v>
      </c>
      <c r="AT923">
        <f t="shared" si="176"/>
        <v>0</v>
      </c>
      <c r="AU923">
        <f t="shared" si="176"/>
        <v>0</v>
      </c>
      <c r="AV923">
        <f t="shared" si="176"/>
        <v>0</v>
      </c>
      <c r="AW923">
        <f t="shared" si="176"/>
        <v>0</v>
      </c>
      <c r="AX923">
        <f t="shared" si="176"/>
        <v>0</v>
      </c>
    </row>
    <row r="924" spans="3:50" ht="30" customHeight="1" thickTop="1" thickBot="1" x14ac:dyDescent="0.25">
      <c r="C924" s="118"/>
      <c r="D924" s="126"/>
      <c r="E924" s="115"/>
      <c r="F924" s="115"/>
      <c r="G924" s="118"/>
      <c r="H924" s="127"/>
      <c r="I924" s="127"/>
      <c r="J924" s="127"/>
      <c r="K924" s="127"/>
      <c r="L924" s="127"/>
      <c r="M924" s="127"/>
      <c r="N924" s="127"/>
      <c r="O924" s="127"/>
      <c r="P924" s="127"/>
      <c r="Q924" s="109"/>
      <c r="R924" s="127"/>
      <c r="S924" s="127"/>
      <c r="U924" s="15" t="str">
        <f t="shared" si="183"/>
        <v/>
      </c>
      <c r="V924" t="str">
        <f t="shared" si="177"/>
        <v/>
      </c>
      <c r="W924" t="str">
        <f t="shared" si="178"/>
        <v/>
      </c>
      <c r="X924" t="str">
        <f t="shared" si="179"/>
        <v/>
      </c>
      <c r="Y924" t="str">
        <f t="shared" si="180"/>
        <v/>
      </c>
      <c r="Z924" t="str">
        <f t="shared" si="181"/>
        <v/>
      </c>
      <c r="AA924" t="str">
        <f t="shared" si="182"/>
        <v/>
      </c>
      <c r="AB924">
        <v>917</v>
      </c>
      <c r="AC924" t="str">
        <f>IF(ISERROR(IF(U924="","",IF(OR(U924=Cad_Inicial!$D$8,X924=Cad_Inicial!$D$8),Cad_Inicial!$D$8+AB924*1000,0))),"",IF(U924="","",IF(OR(U924=Cad_Inicial!$D$8,X924=Cad_Inicial!$D$8),Cad_Inicial!$D$8+AB924*1000,0)))</f>
        <v/>
      </c>
      <c r="AK924" s="50" t="e">
        <f t="shared" si="184"/>
        <v>#VALUE!</v>
      </c>
      <c r="AL924" s="50" t="e">
        <f t="shared" si="185"/>
        <v>#VALUE!</v>
      </c>
      <c r="AM924">
        <f t="shared" si="175"/>
        <v>0</v>
      </c>
      <c r="AN924">
        <f t="shared" si="176"/>
        <v>0</v>
      </c>
      <c r="AO924">
        <f t="shared" si="176"/>
        <v>0</v>
      </c>
      <c r="AP924">
        <f t="shared" si="176"/>
        <v>0</v>
      </c>
      <c r="AQ924">
        <f t="shared" si="176"/>
        <v>0</v>
      </c>
      <c r="AR924">
        <f t="shared" si="176"/>
        <v>0</v>
      </c>
      <c r="AS924">
        <f t="shared" si="176"/>
        <v>0</v>
      </c>
      <c r="AT924">
        <f t="shared" ref="AN924:AX947" si="186">IFERROR(IF(AND($AK924&lt;=AT$5,$AL924&gt;=AT$5),1,0),0)</f>
        <v>0</v>
      </c>
      <c r="AU924">
        <f t="shared" si="186"/>
        <v>0</v>
      </c>
      <c r="AV924">
        <f t="shared" si="186"/>
        <v>0</v>
      </c>
      <c r="AW924">
        <f t="shared" si="186"/>
        <v>0</v>
      </c>
      <c r="AX924">
        <f t="shared" si="186"/>
        <v>0</v>
      </c>
    </row>
    <row r="925" spans="3:50" ht="30" customHeight="1" thickTop="1" thickBot="1" x14ac:dyDescent="0.25">
      <c r="C925" s="118"/>
      <c r="D925" s="126"/>
      <c r="E925" s="115"/>
      <c r="F925" s="115"/>
      <c r="G925" s="118"/>
      <c r="H925" s="127"/>
      <c r="I925" s="127"/>
      <c r="J925" s="127"/>
      <c r="K925" s="127"/>
      <c r="L925" s="127"/>
      <c r="M925" s="127"/>
      <c r="N925" s="127"/>
      <c r="O925" s="127"/>
      <c r="P925" s="127"/>
      <c r="Q925" s="109"/>
      <c r="R925" s="127"/>
      <c r="S925" s="127"/>
      <c r="U925" s="15" t="str">
        <f t="shared" si="183"/>
        <v/>
      </c>
      <c r="V925" t="str">
        <f t="shared" si="177"/>
        <v/>
      </c>
      <c r="W925" t="str">
        <f t="shared" si="178"/>
        <v/>
      </c>
      <c r="X925" t="str">
        <f t="shared" si="179"/>
        <v/>
      </c>
      <c r="Y925" t="str">
        <f t="shared" si="180"/>
        <v/>
      </c>
      <c r="Z925" t="str">
        <f t="shared" si="181"/>
        <v/>
      </c>
      <c r="AA925" t="str">
        <f t="shared" si="182"/>
        <v/>
      </c>
      <c r="AB925">
        <v>918</v>
      </c>
      <c r="AC925" t="str">
        <f>IF(ISERROR(IF(U925="","",IF(OR(U925=Cad_Inicial!$D$8,X925=Cad_Inicial!$D$8),Cad_Inicial!$D$8+AB925*1000,0))),"",IF(U925="","",IF(OR(U925=Cad_Inicial!$D$8,X925=Cad_Inicial!$D$8),Cad_Inicial!$D$8+AB925*1000,0)))</f>
        <v/>
      </c>
      <c r="AK925" s="50" t="e">
        <f t="shared" si="184"/>
        <v>#VALUE!</v>
      </c>
      <c r="AL925" s="50" t="e">
        <f t="shared" si="185"/>
        <v>#VALUE!</v>
      </c>
      <c r="AM925">
        <f t="shared" si="175"/>
        <v>0</v>
      </c>
      <c r="AN925">
        <f t="shared" si="186"/>
        <v>0</v>
      </c>
      <c r="AO925">
        <f t="shared" si="186"/>
        <v>0</v>
      </c>
      <c r="AP925">
        <f t="shared" si="186"/>
        <v>0</v>
      </c>
      <c r="AQ925">
        <f t="shared" si="186"/>
        <v>0</v>
      </c>
      <c r="AR925">
        <f t="shared" si="186"/>
        <v>0</v>
      </c>
      <c r="AS925">
        <f t="shared" si="186"/>
        <v>0</v>
      </c>
      <c r="AT925">
        <f t="shared" si="186"/>
        <v>0</v>
      </c>
      <c r="AU925">
        <f t="shared" si="186"/>
        <v>0</v>
      </c>
      <c r="AV925">
        <f t="shared" si="186"/>
        <v>0</v>
      </c>
      <c r="AW925">
        <f t="shared" si="186"/>
        <v>0</v>
      </c>
      <c r="AX925">
        <f t="shared" si="186"/>
        <v>0</v>
      </c>
    </row>
    <row r="926" spans="3:50" ht="30" customHeight="1" thickTop="1" thickBot="1" x14ac:dyDescent="0.25">
      <c r="C926" s="118"/>
      <c r="D926" s="126"/>
      <c r="E926" s="115"/>
      <c r="F926" s="115"/>
      <c r="G926" s="118"/>
      <c r="H926" s="127"/>
      <c r="I926" s="127"/>
      <c r="J926" s="127"/>
      <c r="K926" s="127"/>
      <c r="L926" s="127"/>
      <c r="M926" s="127"/>
      <c r="N926" s="127"/>
      <c r="O926" s="127"/>
      <c r="P926" s="127"/>
      <c r="Q926" s="109"/>
      <c r="R926" s="127"/>
      <c r="S926" s="127"/>
      <c r="U926" s="15" t="str">
        <f t="shared" si="183"/>
        <v/>
      </c>
      <c r="V926" t="str">
        <f t="shared" si="177"/>
        <v/>
      </c>
      <c r="W926" t="str">
        <f t="shared" si="178"/>
        <v/>
      </c>
      <c r="X926" t="str">
        <f t="shared" si="179"/>
        <v/>
      </c>
      <c r="Y926" t="str">
        <f t="shared" si="180"/>
        <v/>
      </c>
      <c r="Z926" t="str">
        <f t="shared" si="181"/>
        <v/>
      </c>
      <c r="AA926" t="str">
        <f t="shared" si="182"/>
        <v/>
      </c>
      <c r="AB926">
        <v>919</v>
      </c>
      <c r="AC926" t="str">
        <f>IF(ISERROR(IF(U926="","",IF(OR(U926=Cad_Inicial!$D$8,X926=Cad_Inicial!$D$8),Cad_Inicial!$D$8+AB926*1000,0))),"",IF(U926="","",IF(OR(U926=Cad_Inicial!$D$8,X926=Cad_Inicial!$D$8),Cad_Inicial!$D$8+AB926*1000,0)))</f>
        <v/>
      </c>
      <c r="AK926" s="50" t="e">
        <f t="shared" si="184"/>
        <v>#VALUE!</v>
      </c>
      <c r="AL926" s="50" t="e">
        <f t="shared" si="185"/>
        <v>#VALUE!</v>
      </c>
      <c r="AM926">
        <f t="shared" si="175"/>
        <v>0</v>
      </c>
      <c r="AN926">
        <f t="shared" si="186"/>
        <v>0</v>
      </c>
      <c r="AO926">
        <f t="shared" si="186"/>
        <v>0</v>
      </c>
      <c r="AP926">
        <f t="shared" si="186"/>
        <v>0</v>
      </c>
      <c r="AQ926">
        <f t="shared" si="186"/>
        <v>0</v>
      </c>
      <c r="AR926">
        <f t="shared" si="186"/>
        <v>0</v>
      </c>
      <c r="AS926">
        <f t="shared" si="186"/>
        <v>0</v>
      </c>
      <c r="AT926">
        <f t="shared" si="186"/>
        <v>0</v>
      </c>
      <c r="AU926">
        <f t="shared" si="186"/>
        <v>0</v>
      </c>
      <c r="AV926">
        <f t="shared" si="186"/>
        <v>0</v>
      </c>
      <c r="AW926">
        <f t="shared" si="186"/>
        <v>0</v>
      </c>
      <c r="AX926">
        <f t="shared" si="186"/>
        <v>0</v>
      </c>
    </row>
    <row r="927" spans="3:50" ht="30" customHeight="1" thickTop="1" thickBot="1" x14ac:dyDescent="0.25">
      <c r="C927" s="118"/>
      <c r="D927" s="126"/>
      <c r="E927" s="115"/>
      <c r="F927" s="115"/>
      <c r="G927" s="118"/>
      <c r="H927" s="127"/>
      <c r="I927" s="127"/>
      <c r="J927" s="127"/>
      <c r="K927" s="127"/>
      <c r="L927" s="127"/>
      <c r="M927" s="127"/>
      <c r="N927" s="127"/>
      <c r="O927" s="127"/>
      <c r="P927" s="127"/>
      <c r="Q927" s="109"/>
      <c r="R927" s="127"/>
      <c r="S927" s="127"/>
      <c r="U927" s="15" t="str">
        <f t="shared" si="183"/>
        <v/>
      </c>
      <c r="V927" t="str">
        <f t="shared" si="177"/>
        <v/>
      </c>
      <c r="W927" t="str">
        <f t="shared" si="178"/>
        <v/>
      </c>
      <c r="X927" t="str">
        <f t="shared" si="179"/>
        <v/>
      </c>
      <c r="Y927" t="str">
        <f t="shared" si="180"/>
        <v/>
      </c>
      <c r="Z927" t="str">
        <f t="shared" si="181"/>
        <v/>
      </c>
      <c r="AA927" t="str">
        <f t="shared" si="182"/>
        <v/>
      </c>
      <c r="AB927">
        <v>920</v>
      </c>
      <c r="AC927" t="str">
        <f>IF(ISERROR(IF(U927="","",IF(OR(U927=Cad_Inicial!$D$8,X927=Cad_Inicial!$D$8),Cad_Inicial!$D$8+AB927*1000,0))),"",IF(U927="","",IF(OR(U927=Cad_Inicial!$D$8,X927=Cad_Inicial!$D$8),Cad_Inicial!$D$8+AB927*1000,0)))</f>
        <v/>
      </c>
      <c r="AK927" s="50" t="e">
        <f t="shared" si="184"/>
        <v>#VALUE!</v>
      </c>
      <c r="AL927" s="50" t="e">
        <f t="shared" si="185"/>
        <v>#VALUE!</v>
      </c>
      <c r="AM927">
        <f t="shared" si="175"/>
        <v>0</v>
      </c>
      <c r="AN927">
        <f t="shared" si="186"/>
        <v>0</v>
      </c>
      <c r="AO927">
        <f t="shared" si="186"/>
        <v>0</v>
      </c>
      <c r="AP927">
        <f t="shared" si="186"/>
        <v>0</v>
      </c>
      <c r="AQ927">
        <f t="shared" si="186"/>
        <v>0</v>
      </c>
      <c r="AR927">
        <f t="shared" si="186"/>
        <v>0</v>
      </c>
      <c r="AS927">
        <f t="shared" si="186"/>
        <v>0</v>
      </c>
      <c r="AT927">
        <f t="shared" si="186"/>
        <v>0</v>
      </c>
      <c r="AU927">
        <f t="shared" si="186"/>
        <v>0</v>
      </c>
      <c r="AV927">
        <f t="shared" si="186"/>
        <v>0</v>
      </c>
      <c r="AW927">
        <f t="shared" si="186"/>
        <v>0</v>
      </c>
      <c r="AX927">
        <f t="shared" si="186"/>
        <v>0</v>
      </c>
    </row>
    <row r="928" spans="3:50" ht="30" customHeight="1" thickTop="1" thickBot="1" x14ac:dyDescent="0.25">
      <c r="C928" s="118"/>
      <c r="D928" s="126"/>
      <c r="E928" s="115"/>
      <c r="F928" s="115"/>
      <c r="G928" s="118"/>
      <c r="H928" s="127"/>
      <c r="I928" s="127"/>
      <c r="J928" s="127"/>
      <c r="K928" s="127"/>
      <c r="L928" s="127"/>
      <c r="M928" s="127"/>
      <c r="N928" s="127"/>
      <c r="O928" s="127"/>
      <c r="P928" s="127"/>
      <c r="Q928" s="109"/>
      <c r="R928" s="127"/>
      <c r="S928" s="127"/>
      <c r="U928" s="15" t="str">
        <f t="shared" si="183"/>
        <v/>
      </c>
      <c r="V928" t="str">
        <f t="shared" si="177"/>
        <v/>
      </c>
      <c r="W928" t="str">
        <f t="shared" si="178"/>
        <v/>
      </c>
      <c r="X928" t="str">
        <f t="shared" si="179"/>
        <v/>
      </c>
      <c r="Y928" t="str">
        <f t="shared" si="180"/>
        <v/>
      </c>
      <c r="Z928" t="str">
        <f t="shared" si="181"/>
        <v/>
      </c>
      <c r="AA928" t="str">
        <f t="shared" si="182"/>
        <v/>
      </c>
      <c r="AB928">
        <v>921</v>
      </c>
      <c r="AC928" t="str">
        <f>IF(ISERROR(IF(U928="","",IF(OR(U928=Cad_Inicial!$D$8,X928=Cad_Inicial!$D$8),Cad_Inicial!$D$8+AB928*1000,0))),"",IF(U928="","",IF(OR(U928=Cad_Inicial!$D$8,X928=Cad_Inicial!$D$8),Cad_Inicial!$D$8+AB928*1000,0)))</f>
        <v/>
      </c>
      <c r="AK928" s="50" t="e">
        <f t="shared" si="184"/>
        <v>#VALUE!</v>
      </c>
      <c r="AL928" s="50" t="e">
        <f t="shared" si="185"/>
        <v>#VALUE!</v>
      </c>
      <c r="AM928">
        <f t="shared" si="175"/>
        <v>0</v>
      </c>
      <c r="AN928">
        <f t="shared" si="186"/>
        <v>0</v>
      </c>
      <c r="AO928">
        <f t="shared" si="186"/>
        <v>0</v>
      </c>
      <c r="AP928">
        <f t="shared" si="186"/>
        <v>0</v>
      </c>
      <c r="AQ928">
        <f t="shared" si="186"/>
        <v>0</v>
      </c>
      <c r="AR928">
        <f t="shared" si="186"/>
        <v>0</v>
      </c>
      <c r="AS928">
        <f t="shared" si="186"/>
        <v>0</v>
      </c>
      <c r="AT928">
        <f t="shared" si="186"/>
        <v>0</v>
      </c>
      <c r="AU928">
        <f t="shared" si="186"/>
        <v>0</v>
      </c>
      <c r="AV928">
        <f t="shared" si="186"/>
        <v>0</v>
      </c>
      <c r="AW928">
        <f t="shared" si="186"/>
        <v>0</v>
      </c>
      <c r="AX928">
        <f t="shared" si="186"/>
        <v>0</v>
      </c>
    </row>
    <row r="929" spans="3:50" ht="30" customHeight="1" thickTop="1" thickBot="1" x14ac:dyDescent="0.25">
      <c r="C929" s="118"/>
      <c r="D929" s="126"/>
      <c r="E929" s="115"/>
      <c r="F929" s="115"/>
      <c r="G929" s="118"/>
      <c r="H929" s="127"/>
      <c r="I929" s="127"/>
      <c r="J929" s="127"/>
      <c r="K929" s="127"/>
      <c r="L929" s="127"/>
      <c r="M929" s="127"/>
      <c r="N929" s="127"/>
      <c r="O929" s="127"/>
      <c r="P929" s="127"/>
      <c r="Q929" s="109"/>
      <c r="R929" s="127"/>
      <c r="S929" s="127"/>
      <c r="U929" s="15" t="str">
        <f t="shared" si="183"/>
        <v/>
      </c>
      <c r="V929" t="str">
        <f t="shared" si="177"/>
        <v/>
      </c>
      <c r="W929" t="str">
        <f t="shared" si="178"/>
        <v/>
      </c>
      <c r="X929" t="str">
        <f t="shared" si="179"/>
        <v/>
      </c>
      <c r="Y929" t="str">
        <f t="shared" si="180"/>
        <v/>
      </c>
      <c r="Z929" t="str">
        <f t="shared" si="181"/>
        <v/>
      </c>
      <c r="AA929" t="str">
        <f t="shared" si="182"/>
        <v/>
      </c>
      <c r="AB929">
        <v>922</v>
      </c>
      <c r="AC929" t="str">
        <f>IF(ISERROR(IF(U929="","",IF(OR(U929=Cad_Inicial!$D$8,X929=Cad_Inicial!$D$8),Cad_Inicial!$D$8+AB929*1000,0))),"",IF(U929="","",IF(OR(U929=Cad_Inicial!$D$8,X929=Cad_Inicial!$D$8),Cad_Inicial!$D$8+AB929*1000,0)))</f>
        <v/>
      </c>
      <c r="AK929" s="50" t="e">
        <f t="shared" si="184"/>
        <v>#VALUE!</v>
      </c>
      <c r="AL929" s="50" t="e">
        <f t="shared" si="185"/>
        <v>#VALUE!</v>
      </c>
      <c r="AM929">
        <f t="shared" si="175"/>
        <v>0</v>
      </c>
      <c r="AN929">
        <f t="shared" si="186"/>
        <v>0</v>
      </c>
      <c r="AO929">
        <f t="shared" si="186"/>
        <v>0</v>
      </c>
      <c r="AP929">
        <f t="shared" si="186"/>
        <v>0</v>
      </c>
      <c r="AQ929">
        <f t="shared" si="186"/>
        <v>0</v>
      </c>
      <c r="AR929">
        <f t="shared" si="186"/>
        <v>0</v>
      </c>
      <c r="AS929">
        <f t="shared" si="186"/>
        <v>0</v>
      </c>
      <c r="AT929">
        <f t="shared" si="186"/>
        <v>0</v>
      </c>
      <c r="AU929">
        <f t="shared" si="186"/>
        <v>0</v>
      </c>
      <c r="AV929">
        <f t="shared" si="186"/>
        <v>0</v>
      </c>
      <c r="AW929">
        <f t="shared" si="186"/>
        <v>0</v>
      </c>
      <c r="AX929">
        <f t="shared" si="186"/>
        <v>0</v>
      </c>
    </row>
    <row r="930" spans="3:50" ht="30" customHeight="1" thickTop="1" thickBot="1" x14ac:dyDescent="0.25">
      <c r="C930" s="118"/>
      <c r="D930" s="126"/>
      <c r="E930" s="115"/>
      <c r="F930" s="115"/>
      <c r="G930" s="118"/>
      <c r="H930" s="127"/>
      <c r="I930" s="127"/>
      <c r="J930" s="127"/>
      <c r="K930" s="127"/>
      <c r="L930" s="127"/>
      <c r="M930" s="127"/>
      <c r="N930" s="127"/>
      <c r="O930" s="127"/>
      <c r="P930" s="127"/>
      <c r="Q930" s="109"/>
      <c r="R930" s="127"/>
      <c r="S930" s="127"/>
      <c r="U930" s="15" t="str">
        <f t="shared" si="183"/>
        <v/>
      </c>
      <c r="V930" t="str">
        <f t="shared" si="177"/>
        <v/>
      </c>
      <c r="W930" t="str">
        <f t="shared" si="178"/>
        <v/>
      </c>
      <c r="X930" t="str">
        <f t="shared" si="179"/>
        <v/>
      </c>
      <c r="Y930" t="str">
        <f t="shared" si="180"/>
        <v/>
      </c>
      <c r="Z930" t="str">
        <f t="shared" si="181"/>
        <v/>
      </c>
      <c r="AA930" t="str">
        <f t="shared" si="182"/>
        <v/>
      </c>
      <c r="AB930">
        <v>923</v>
      </c>
      <c r="AC930" t="str">
        <f>IF(ISERROR(IF(U930="","",IF(OR(U930=Cad_Inicial!$D$8,X930=Cad_Inicial!$D$8),Cad_Inicial!$D$8+AB930*1000,0))),"",IF(U930="","",IF(OR(U930=Cad_Inicial!$D$8,X930=Cad_Inicial!$D$8),Cad_Inicial!$D$8+AB930*1000,0)))</f>
        <v/>
      </c>
      <c r="AK930" s="50" t="e">
        <f t="shared" si="184"/>
        <v>#VALUE!</v>
      </c>
      <c r="AL930" s="50" t="e">
        <f t="shared" si="185"/>
        <v>#VALUE!</v>
      </c>
      <c r="AM930">
        <f t="shared" si="175"/>
        <v>0</v>
      </c>
      <c r="AN930">
        <f t="shared" si="186"/>
        <v>0</v>
      </c>
      <c r="AO930">
        <f t="shared" si="186"/>
        <v>0</v>
      </c>
      <c r="AP930">
        <f t="shared" si="186"/>
        <v>0</v>
      </c>
      <c r="AQ930">
        <f t="shared" si="186"/>
        <v>0</v>
      </c>
      <c r="AR930">
        <f t="shared" si="186"/>
        <v>0</v>
      </c>
      <c r="AS930">
        <f t="shared" si="186"/>
        <v>0</v>
      </c>
      <c r="AT930">
        <f t="shared" si="186"/>
        <v>0</v>
      </c>
      <c r="AU930">
        <f t="shared" si="186"/>
        <v>0</v>
      </c>
      <c r="AV930">
        <f t="shared" si="186"/>
        <v>0</v>
      </c>
      <c r="AW930">
        <f t="shared" si="186"/>
        <v>0</v>
      </c>
      <c r="AX930">
        <f t="shared" si="186"/>
        <v>0</v>
      </c>
    </row>
    <row r="931" spans="3:50" ht="30" customHeight="1" thickTop="1" thickBot="1" x14ac:dyDescent="0.25">
      <c r="C931" s="118"/>
      <c r="D931" s="126"/>
      <c r="E931" s="115"/>
      <c r="F931" s="115"/>
      <c r="G931" s="118"/>
      <c r="H931" s="127"/>
      <c r="I931" s="127"/>
      <c r="J931" s="127"/>
      <c r="K931" s="127"/>
      <c r="L931" s="127"/>
      <c r="M931" s="127"/>
      <c r="N931" s="127"/>
      <c r="O931" s="127"/>
      <c r="P931" s="127"/>
      <c r="Q931" s="109"/>
      <c r="R931" s="127"/>
      <c r="S931" s="127"/>
      <c r="U931" s="15" t="str">
        <f t="shared" si="183"/>
        <v/>
      </c>
      <c r="V931" t="str">
        <f t="shared" si="177"/>
        <v/>
      </c>
      <c r="W931" t="str">
        <f t="shared" si="178"/>
        <v/>
      </c>
      <c r="X931" t="str">
        <f t="shared" si="179"/>
        <v/>
      </c>
      <c r="Y931" t="str">
        <f t="shared" si="180"/>
        <v/>
      </c>
      <c r="Z931" t="str">
        <f t="shared" si="181"/>
        <v/>
      </c>
      <c r="AA931" t="str">
        <f t="shared" si="182"/>
        <v/>
      </c>
      <c r="AB931">
        <v>924</v>
      </c>
      <c r="AC931" t="str">
        <f>IF(ISERROR(IF(U931="","",IF(OR(U931=Cad_Inicial!$D$8,X931=Cad_Inicial!$D$8),Cad_Inicial!$D$8+AB931*1000,0))),"",IF(U931="","",IF(OR(U931=Cad_Inicial!$D$8,X931=Cad_Inicial!$D$8),Cad_Inicial!$D$8+AB931*1000,0)))</f>
        <v/>
      </c>
      <c r="AK931" s="50" t="e">
        <f t="shared" si="184"/>
        <v>#VALUE!</v>
      </c>
      <c r="AL931" s="50" t="e">
        <f t="shared" si="185"/>
        <v>#VALUE!</v>
      </c>
      <c r="AM931">
        <f t="shared" si="175"/>
        <v>0</v>
      </c>
      <c r="AN931">
        <f t="shared" si="186"/>
        <v>0</v>
      </c>
      <c r="AO931">
        <f t="shared" si="186"/>
        <v>0</v>
      </c>
      <c r="AP931">
        <f t="shared" si="186"/>
        <v>0</v>
      </c>
      <c r="AQ931">
        <f t="shared" si="186"/>
        <v>0</v>
      </c>
      <c r="AR931">
        <f t="shared" si="186"/>
        <v>0</v>
      </c>
      <c r="AS931">
        <f t="shared" si="186"/>
        <v>0</v>
      </c>
      <c r="AT931">
        <f t="shared" si="186"/>
        <v>0</v>
      </c>
      <c r="AU931">
        <f t="shared" si="186"/>
        <v>0</v>
      </c>
      <c r="AV931">
        <f t="shared" si="186"/>
        <v>0</v>
      </c>
      <c r="AW931">
        <f t="shared" si="186"/>
        <v>0</v>
      </c>
      <c r="AX931">
        <f t="shared" si="186"/>
        <v>0</v>
      </c>
    </row>
    <row r="932" spans="3:50" ht="30" customHeight="1" thickTop="1" thickBot="1" x14ac:dyDescent="0.25">
      <c r="C932" s="118"/>
      <c r="D932" s="126"/>
      <c r="E932" s="115"/>
      <c r="F932" s="115"/>
      <c r="G932" s="118"/>
      <c r="H932" s="127"/>
      <c r="I932" s="127"/>
      <c r="J932" s="127"/>
      <c r="K932" s="127"/>
      <c r="L932" s="127"/>
      <c r="M932" s="127"/>
      <c r="N932" s="127"/>
      <c r="O932" s="127"/>
      <c r="P932" s="127"/>
      <c r="Q932" s="109"/>
      <c r="R932" s="127"/>
      <c r="S932" s="127"/>
      <c r="U932" s="15" t="str">
        <f t="shared" si="183"/>
        <v/>
      </c>
      <c r="V932" t="str">
        <f t="shared" si="177"/>
        <v/>
      </c>
      <c r="W932" t="str">
        <f t="shared" si="178"/>
        <v/>
      </c>
      <c r="X932" t="str">
        <f t="shared" si="179"/>
        <v/>
      </c>
      <c r="Y932" t="str">
        <f t="shared" si="180"/>
        <v/>
      </c>
      <c r="Z932" t="str">
        <f t="shared" si="181"/>
        <v/>
      </c>
      <c r="AA932" t="str">
        <f t="shared" si="182"/>
        <v/>
      </c>
      <c r="AB932">
        <v>925</v>
      </c>
      <c r="AC932" t="str">
        <f>IF(ISERROR(IF(U932="","",IF(OR(U932=Cad_Inicial!$D$8,X932=Cad_Inicial!$D$8),Cad_Inicial!$D$8+AB932*1000,0))),"",IF(U932="","",IF(OR(U932=Cad_Inicial!$D$8,X932=Cad_Inicial!$D$8),Cad_Inicial!$D$8+AB932*1000,0)))</f>
        <v/>
      </c>
      <c r="AK932" s="50" t="e">
        <f t="shared" si="184"/>
        <v>#VALUE!</v>
      </c>
      <c r="AL932" s="50" t="e">
        <f t="shared" si="185"/>
        <v>#VALUE!</v>
      </c>
      <c r="AM932">
        <f t="shared" si="175"/>
        <v>0</v>
      </c>
      <c r="AN932">
        <f t="shared" si="186"/>
        <v>0</v>
      </c>
      <c r="AO932">
        <f t="shared" si="186"/>
        <v>0</v>
      </c>
      <c r="AP932">
        <f t="shared" si="186"/>
        <v>0</v>
      </c>
      <c r="AQ932">
        <f t="shared" si="186"/>
        <v>0</v>
      </c>
      <c r="AR932">
        <f t="shared" si="186"/>
        <v>0</v>
      </c>
      <c r="AS932">
        <f t="shared" si="186"/>
        <v>0</v>
      </c>
      <c r="AT932">
        <f t="shared" si="186"/>
        <v>0</v>
      </c>
      <c r="AU932">
        <f t="shared" si="186"/>
        <v>0</v>
      </c>
      <c r="AV932">
        <f t="shared" si="186"/>
        <v>0</v>
      </c>
      <c r="AW932">
        <f t="shared" si="186"/>
        <v>0</v>
      </c>
      <c r="AX932">
        <f t="shared" si="186"/>
        <v>0</v>
      </c>
    </row>
    <row r="933" spans="3:50" ht="30" customHeight="1" thickTop="1" thickBot="1" x14ac:dyDescent="0.25">
      <c r="C933" s="118"/>
      <c r="D933" s="126"/>
      <c r="E933" s="115"/>
      <c r="F933" s="115"/>
      <c r="G933" s="118"/>
      <c r="H933" s="127"/>
      <c r="I933" s="127"/>
      <c r="J933" s="127"/>
      <c r="K933" s="127"/>
      <c r="L933" s="127"/>
      <c r="M933" s="127"/>
      <c r="N933" s="127"/>
      <c r="O933" s="127"/>
      <c r="P933" s="127"/>
      <c r="Q933" s="109"/>
      <c r="R933" s="127"/>
      <c r="S933" s="127"/>
      <c r="U933" s="15" t="str">
        <f t="shared" si="183"/>
        <v/>
      </c>
      <c r="V933" t="str">
        <f t="shared" si="177"/>
        <v/>
      </c>
      <c r="W933" t="str">
        <f t="shared" si="178"/>
        <v/>
      </c>
      <c r="X933" t="str">
        <f t="shared" si="179"/>
        <v/>
      </c>
      <c r="Y933" t="str">
        <f t="shared" si="180"/>
        <v/>
      </c>
      <c r="Z933" t="str">
        <f t="shared" si="181"/>
        <v/>
      </c>
      <c r="AA933" t="str">
        <f t="shared" si="182"/>
        <v/>
      </c>
      <c r="AB933">
        <v>926</v>
      </c>
      <c r="AC933" t="str">
        <f>IF(ISERROR(IF(U933="","",IF(OR(U933=Cad_Inicial!$D$8,X933=Cad_Inicial!$D$8),Cad_Inicial!$D$8+AB933*1000,0))),"",IF(U933="","",IF(OR(U933=Cad_Inicial!$D$8,X933=Cad_Inicial!$D$8),Cad_Inicial!$D$8+AB933*1000,0)))</f>
        <v/>
      </c>
      <c r="AK933" s="50" t="e">
        <f t="shared" si="184"/>
        <v>#VALUE!</v>
      </c>
      <c r="AL933" s="50" t="e">
        <f t="shared" si="185"/>
        <v>#VALUE!</v>
      </c>
      <c r="AM933">
        <f t="shared" si="175"/>
        <v>0</v>
      </c>
      <c r="AN933">
        <f t="shared" si="186"/>
        <v>0</v>
      </c>
      <c r="AO933">
        <f t="shared" si="186"/>
        <v>0</v>
      </c>
      <c r="AP933">
        <f t="shared" si="186"/>
        <v>0</v>
      </c>
      <c r="AQ933">
        <f t="shared" si="186"/>
        <v>0</v>
      </c>
      <c r="AR933">
        <f t="shared" si="186"/>
        <v>0</v>
      </c>
      <c r="AS933">
        <f t="shared" si="186"/>
        <v>0</v>
      </c>
      <c r="AT933">
        <f t="shared" si="186"/>
        <v>0</v>
      </c>
      <c r="AU933">
        <f t="shared" si="186"/>
        <v>0</v>
      </c>
      <c r="AV933">
        <f t="shared" si="186"/>
        <v>0</v>
      </c>
      <c r="AW933">
        <f t="shared" si="186"/>
        <v>0</v>
      </c>
      <c r="AX933">
        <f t="shared" si="186"/>
        <v>0</v>
      </c>
    </row>
    <row r="934" spans="3:50" ht="30" customHeight="1" thickTop="1" thickBot="1" x14ac:dyDescent="0.25">
      <c r="C934" s="118"/>
      <c r="D934" s="126"/>
      <c r="E934" s="115"/>
      <c r="F934" s="115"/>
      <c r="G934" s="118"/>
      <c r="H934" s="127"/>
      <c r="I934" s="127"/>
      <c r="J934" s="127"/>
      <c r="K934" s="127"/>
      <c r="L934" s="127"/>
      <c r="M934" s="127"/>
      <c r="N934" s="127"/>
      <c r="O934" s="127"/>
      <c r="P934" s="127"/>
      <c r="Q934" s="109"/>
      <c r="R934" s="127"/>
      <c r="S934" s="127"/>
      <c r="U934" s="15" t="str">
        <f t="shared" si="183"/>
        <v/>
      </c>
      <c r="V934" t="str">
        <f t="shared" si="177"/>
        <v/>
      </c>
      <c r="W934" t="str">
        <f t="shared" si="178"/>
        <v/>
      </c>
      <c r="X934" t="str">
        <f t="shared" si="179"/>
        <v/>
      </c>
      <c r="Y934" t="str">
        <f t="shared" si="180"/>
        <v/>
      </c>
      <c r="Z934" t="str">
        <f t="shared" si="181"/>
        <v/>
      </c>
      <c r="AA934" t="str">
        <f t="shared" si="182"/>
        <v/>
      </c>
      <c r="AB934">
        <v>927</v>
      </c>
      <c r="AC934" t="str">
        <f>IF(ISERROR(IF(U934="","",IF(OR(U934=Cad_Inicial!$D$8,X934=Cad_Inicial!$D$8),Cad_Inicial!$D$8+AB934*1000,0))),"",IF(U934="","",IF(OR(U934=Cad_Inicial!$D$8,X934=Cad_Inicial!$D$8),Cad_Inicial!$D$8+AB934*1000,0)))</f>
        <v/>
      </c>
      <c r="AK934" s="50" t="e">
        <f t="shared" si="184"/>
        <v>#VALUE!</v>
      </c>
      <c r="AL934" s="50" t="e">
        <f t="shared" si="185"/>
        <v>#VALUE!</v>
      </c>
      <c r="AM934">
        <f t="shared" si="175"/>
        <v>0</v>
      </c>
      <c r="AN934">
        <f t="shared" si="186"/>
        <v>0</v>
      </c>
      <c r="AO934">
        <f t="shared" si="186"/>
        <v>0</v>
      </c>
      <c r="AP934">
        <f t="shared" si="186"/>
        <v>0</v>
      </c>
      <c r="AQ934">
        <f t="shared" si="186"/>
        <v>0</v>
      </c>
      <c r="AR934">
        <f t="shared" si="186"/>
        <v>0</v>
      </c>
      <c r="AS934">
        <f t="shared" si="186"/>
        <v>0</v>
      </c>
      <c r="AT934">
        <f t="shared" si="186"/>
        <v>0</v>
      </c>
      <c r="AU934">
        <f t="shared" si="186"/>
        <v>0</v>
      </c>
      <c r="AV934">
        <f t="shared" si="186"/>
        <v>0</v>
      </c>
      <c r="AW934">
        <f t="shared" si="186"/>
        <v>0</v>
      </c>
      <c r="AX934">
        <f t="shared" si="186"/>
        <v>0</v>
      </c>
    </row>
    <row r="935" spans="3:50" ht="30" customHeight="1" thickTop="1" thickBot="1" x14ac:dyDescent="0.25">
      <c r="C935" s="118"/>
      <c r="D935" s="126"/>
      <c r="E935" s="115"/>
      <c r="F935" s="115"/>
      <c r="G935" s="118"/>
      <c r="H935" s="127"/>
      <c r="I935" s="127"/>
      <c r="J935" s="127"/>
      <c r="K935" s="127"/>
      <c r="L935" s="127"/>
      <c r="M935" s="127"/>
      <c r="N935" s="127"/>
      <c r="O935" s="127"/>
      <c r="P935" s="127"/>
      <c r="Q935" s="109"/>
      <c r="R935" s="127"/>
      <c r="S935" s="127"/>
      <c r="U935" s="15" t="str">
        <f t="shared" si="183"/>
        <v/>
      </c>
      <c r="V935" t="str">
        <f t="shared" si="177"/>
        <v/>
      </c>
      <c r="W935" t="str">
        <f t="shared" si="178"/>
        <v/>
      </c>
      <c r="X935" t="str">
        <f t="shared" si="179"/>
        <v/>
      </c>
      <c r="Y935" t="str">
        <f t="shared" si="180"/>
        <v/>
      </c>
      <c r="Z935" t="str">
        <f t="shared" si="181"/>
        <v/>
      </c>
      <c r="AA935" t="str">
        <f t="shared" si="182"/>
        <v/>
      </c>
      <c r="AB935">
        <v>928</v>
      </c>
      <c r="AC935" t="str">
        <f>IF(ISERROR(IF(U935="","",IF(OR(U935=Cad_Inicial!$D$8,X935=Cad_Inicial!$D$8),Cad_Inicial!$D$8+AB935*1000,0))),"",IF(U935="","",IF(OR(U935=Cad_Inicial!$D$8,X935=Cad_Inicial!$D$8),Cad_Inicial!$D$8+AB935*1000,0)))</f>
        <v/>
      </c>
      <c r="AK935" s="50" t="e">
        <f t="shared" si="184"/>
        <v>#VALUE!</v>
      </c>
      <c r="AL935" s="50" t="e">
        <f t="shared" si="185"/>
        <v>#VALUE!</v>
      </c>
      <c r="AM935">
        <f t="shared" si="175"/>
        <v>0</v>
      </c>
      <c r="AN935">
        <f t="shared" si="186"/>
        <v>0</v>
      </c>
      <c r="AO935">
        <f t="shared" si="186"/>
        <v>0</v>
      </c>
      <c r="AP935">
        <f t="shared" si="186"/>
        <v>0</v>
      </c>
      <c r="AQ935">
        <f t="shared" si="186"/>
        <v>0</v>
      </c>
      <c r="AR935">
        <f t="shared" si="186"/>
        <v>0</v>
      </c>
      <c r="AS935">
        <f t="shared" si="186"/>
        <v>0</v>
      </c>
      <c r="AT935">
        <f t="shared" si="186"/>
        <v>0</v>
      </c>
      <c r="AU935">
        <f t="shared" si="186"/>
        <v>0</v>
      </c>
      <c r="AV935">
        <f t="shared" si="186"/>
        <v>0</v>
      </c>
      <c r="AW935">
        <f t="shared" si="186"/>
        <v>0</v>
      </c>
      <c r="AX935">
        <f t="shared" si="186"/>
        <v>0</v>
      </c>
    </row>
    <row r="936" spans="3:50" ht="30" customHeight="1" thickTop="1" thickBot="1" x14ac:dyDescent="0.25">
      <c r="C936" s="118"/>
      <c r="D936" s="126"/>
      <c r="E936" s="115"/>
      <c r="F936" s="115"/>
      <c r="G936" s="118"/>
      <c r="H936" s="127"/>
      <c r="I936" s="127"/>
      <c r="J936" s="127"/>
      <c r="K936" s="127"/>
      <c r="L936" s="127"/>
      <c r="M936" s="127"/>
      <c r="N936" s="127"/>
      <c r="O936" s="127"/>
      <c r="P936" s="127"/>
      <c r="Q936" s="109"/>
      <c r="R936" s="127"/>
      <c r="S936" s="127"/>
      <c r="U936" s="15" t="str">
        <f t="shared" si="183"/>
        <v/>
      </c>
      <c r="V936" t="str">
        <f t="shared" si="177"/>
        <v/>
      </c>
      <c r="W936" t="str">
        <f t="shared" si="178"/>
        <v/>
      </c>
      <c r="X936" t="str">
        <f t="shared" si="179"/>
        <v/>
      </c>
      <c r="Y936" t="str">
        <f t="shared" si="180"/>
        <v/>
      </c>
      <c r="Z936" t="str">
        <f t="shared" si="181"/>
        <v/>
      </c>
      <c r="AA936" t="str">
        <f t="shared" si="182"/>
        <v/>
      </c>
      <c r="AB936">
        <v>929</v>
      </c>
      <c r="AC936" t="str">
        <f>IF(ISERROR(IF(U936="","",IF(OR(U936=Cad_Inicial!$D$8,X936=Cad_Inicial!$D$8),Cad_Inicial!$D$8+AB936*1000,0))),"",IF(U936="","",IF(OR(U936=Cad_Inicial!$D$8,X936=Cad_Inicial!$D$8),Cad_Inicial!$D$8+AB936*1000,0)))</f>
        <v/>
      </c>
      <c r="AK936" s="50" t="e">
        <f t="shared" si="184"/>
        <v>#VALUE!</v>
      </c>
      <c r="AL936" s="50" t="e">
        <f t="shared" si="185"/>
        <v>#VALUE!</v>
      </c>
      <c r="AM936">
        <f t="shared" si="175"/>
        <v>0</v>
      </c>
      <c r="AN936">
        <f t="shared" si="186"/>
        <v>0</v>
      </c>
      <c r="AO936">
        <f t="shared" si="186"/>
        <v>0</v>
      </c>
      <c r="AP936">
        <f t="shared" si="186"/>
        <v>0</v>
      </c>
      <c r="AQ936">
        <f t="shared" si="186"/>
        <v>0</v>
      </c>
      <c r="AR936">
        <f t="shared" si="186"/>
        <v>0</v>
      </c>
      <c r="AS936">
        <f t="shared" si="186"/>
        <v>0</v>
      </c>
      <c r="AT936">
        <f t="shared" si="186"/>
        <v>0</v>
      </c>
      <c r="AU936">
        <f t="shared" si="186"/>
        <v>0</v>
      </c>
      <c r="AV936">
        <f t="shared" si="186"/>
        <v>0</v>
      </c>
      <c r="AW936">
        <f t="shared" si="186"/>
        <v>0</v>
      </c>
      <c r="AX936">
        <f t="shared" si="186"/>
        <v>0</v>
      </c>
    </row>
    <row r="937" spans="3:50" ht="30" customHeight="1" thickTop="1" thickBot="1" x14ac:dyDescent="0.25">
      <c r="C937" s="118"/>
      <c r="D937" s="126"/>
      <c r="E937" s="115"/>
      <c r="F937" s="115"/>
      <c r="G937" s="118"/>
      <c r="H937" s="127"/>
      <c r="I937" s="127"/>
      <c r="J937" s="127"/>
      <c r="K937" s="127"/>
      <c r="L937" s="127"/>
      <c r="M937" s="127"/>
      <c r="N937" s="127"/>
      <c r="O937" s="127"/>
      <c r="P937" s="127"/>
      <c r="Q937" s="109"/>
      <c r="R937" s="127"/>
      <c r="S937" s="127"/>
      <c r="U937" s="15" t="str">
        <f t="shared" si="183"/>
        <v/>
      </c>
      <c r="V937" t="str">
        <f t="shared" si="177"/>
        <v/>
      </c>
      <c r="W937" t="str">
        <f t="shared" si="178"/>
        <v/>
      </c>
      <c r="X937" t="str">
        <f t="shared" si="179"/>
        <v/>
      </c>
      <c r="Y937" t="str">
        <f t="shared" si="180"/>
        <v/>
      </c>
      <c r="Z937" t="str">
        <f t="shared" si="181"/>
        <v/>
      </c>
      <c r="AA937" t="str">
        <f t="shared" si="182"/>
        <v/>
      </c>
      <c r="AB937">
        <v>930</v>
      </c>
      <c r="AC937" t="str">
        <f>IF(ISERROR(IF(U937="","",IF(OR(U937=Cad_Inicial!$D$8,X937=Cad_Inicial!$D$8),Cad_Inicial!$D$8+AB937*1000,0))),"",IF(U937="","",IF(OR(U937=Cad_Inicial!$D$8,X937=Cad_Inicial!$D$8),Cad_Inicial!$D$8+AB937*1000,0)))</f>
        <v/>
      </c>
      <c r="AK937" s="50" t="e">
        <f t="shared" si="184"/>
        <v>#VALUE!</v>
      </c>
      <c r="AL937" s="50" t="e">
        <f t="shared" si="185"/>
        <v>#VALUE!</v>
      </c>
      <c r="AM937">
        <f t="shared" si="175"/>
        <v>0</v>
      </c>
      <c r="AN937">
        <f t="shared" si="186"/>
        <v>0</v>
      </c>
      <c r="AO937">
        <f t="shared" si="186"/>
        <v>0</v>
      </c>
      <c r="AP937">
        <f t="shared" si="186"/>
        <v>0</v>
      </c>
      <c r="AQ937">
        <f t="shared" si="186"/>
        <v>0</v>
      </c>
      <c r="AR937">
        <f t="shared" si="186"/>
        <v>0</v>
      </c>
      <c r="AS937">
        <f t="shared" si="186"/>
        <v>0</v>
      </c>
      <c r="AT937">
        <f t="shared" si="186"/>
        <v>0</v>
      </c>
      <c r="AU937">
        <f t="shared" si="186"/>
        <v>0</v>
      </c>
      <c r="AV937">
        <f t="shared" si="186"/>
        <v>0</v>
      </c>
      <c r="AW937">
        <f t="shared" si="186"/>
        <v>0</v>
      </c>
      <c r="AX937">
        <f t="shared" si="186"/>
        <v>0</v>
      </c>
    </row>
    <row r="938" spans="3:50" ht="30" customHeight="1" thickTop="1" thickBot="1" x14ac:dyDescent="0.25">
      <c r="C938" s="118"/>
      <c r="D938" s="126"/>
      <c r="E938" s="115"/>
      <c r="F938" s="115"/>
      <c r="G938" s="118"/>
      <c r="H938" s="127"/>
      <c r="I938" s="127"/>
      <c r="J938" s="127"/>
      <c r="K938" s="127"/>
      <c r="L938" s="127"/>
      <c r="M938" s="127"/>
      <c r="N938" s="127"/>
      <c r="O938" s="127"/>
      <c r="P938" s="127"/>
      <c r="Q938" s="109"/>
      <c r="R938" s="127"/>
      <c r="S938" s="127"/>
      <c r="U938" s="15" t="str">
        <f t="shared" si="183"/>
        <v/>
      </c>
      <c r="V938" t="str">
        <f t="shared" si="177"/>
        <v/>
      </c>
      <c r="W938" t="str">
        <f t="shared" si="178"/>
        <v/>
      </c>
      <c r="X938" t="str">
        <f t="shared" si="179"/>
        <v/>
      </c>
      <c r="Y938" t="str">
        <f t="shared" si="180"/>
        <v/>
      </c>
      <c r="Z938" t="str">
        <f t="shared" si="181"/>
        <v/>
      </c>
      <c r="AA938" t="str">
        <f t="shared" si="182"/>
        <v/>
      </c>
      <c r="AB938">
        <v>931</v>
      </c>
      <c r="AC938" t="str">
        <f>IF(ISERROR(IF(U938="","",IF(OR(U938=Cad_Inicial!$D$8,X938=Cad_Inicial!$D$8),Cad_Inicial!$D$8+AB938*1000,0))),"",IF(U938="","",IF(OR(U938=Cad_Inicial!$D$8,X938=Cad_Inicial!$D$8),Cad_Inicial!$D$8+AB938*1000,0)))</f>
        <v/>
      </c>
      <c r="AK938" s="50" t="e">
        <f t="shared" si="184"/>
        <v>#VALUE!</v>
      </c>
      <c r="AL938" s="50" t="e">
        <f t="shared" si="185"/>
        <v>#VALUE!</v>
      </c>
      <c r="AM938">
        <f t="shared" si="175"/>
        <v>0</v>
      </c>
      <c r="AN938">
        <f t="shared" si="186"/>
        <v>0</v>
      </c>
      <c r="AO938">
        <f t="shared" si="186"/>
        <v>0</v>
      </c>
      <c r="AP938">
        <f t="shared" si="186"/>
        <v>0</v>
      </c>
      <c r="AQ938">
        <f t="shared" si="186"/>
        <v>0</v>
      </c>
      <c r="AR938">
        <f t="shared" si="186"/>
        <v>0</v>
      </c>
      <c r="AS938">
        <f t="shared" si="186"/>
        <v>0</v>
      </c>
      <c r="AT938">
        <f t="shared" si="186"/>
        <v>0</v>
      </c>
      <c r="AU938">
        <f t="shared" si="186"/>
        <v>0</v>
      </c>
      <c r="AV938">
        <f t="shared" si="186"/>
        <v>0</v>
      </c>
      <c r="AW938">
        <f t="shared" si="186"/>
        <v>0</v>
      </c>
      <c r="AX938">
        <f t="shared" si="186"/>
        <v>0</v>
      </c>
    </row>
    <row r="939" spans="3:50" ht="30" customHeight="1" thickTop="1" thickBot="1" x14ac:dyDescent="0.25">
      <c r="C939" s="118"/>
      <c r="D939" s="126"/>
      <c r="E939" s="115"/>
      <c r="F939" s="115"/>
      <c r="G939" s="118"/>
      <c r="H939" s="127"/>
      <c r="I939" s="127"/>
      <c r="J939" s="127"/>
      <c r="K939" s="127"/>
      <c r="L939" s="127"/>
      <c r="M939" s="127"/>
      <c r="N939" s="127"/>
      <c r="O939" s="127"/>
      <c r="P939" s="127"/>
      <c r="Q939" s="109"/>
      <c r="R939" s="127"/>
      <c r="S939" s="127"/>
      <c r="U939" s="15" t="str">
        <f t="shared" si="183"/>
        <v/>
      </c>
      <c r="V939" t="str">
        <f t="shared" si="177"/>
        <v/>
      </c>
      <c r="W939" t="str">
        <f t="shared" si="178"/>
        <v/>
      </c>
      <c r="X939" t="str">
        <f t="shared" si="179"/>
        <v/>
      </c>
      <c r="Y939" t="str">
        <f t="shared" si="180"/>
        <v/>
      </c>
      <c r="Z939" t="str">
        <f t="shared" si="181"/>
        <v/>
      </c>
      <c r="AA939" t="str">
        <f t="shared" si="182"/>
        <v/>
      </c>
      <c r="AB939">
        <v>932</v>
      </c>
      <c r="AC939" t="str">
        <f>IF(ISERROR(IF(U939="","",IF(OR(U939=Cad_Inicial!$D$8,X939=Cad_Inicial!$D$8),Cad_Inicial!$D$8+AB939*1000,0))),"",IF(U939="","",IF(OR(U939=Cad_Inicial!$D$8,X939=Cad_Inicial!$D$8),Cad_Inicial!$D$8+AB939*1000,0)))</f>
        <v/>
      </c>
      <c r="AK939" s="50" t="e">
        <f t="shared" si="184"/>
        <v>#VALUE!</v>
      </c>
      <c r="AL939" s="50" t="e">
        <f t="shared" si="185"/>
        <v>#VALUE!</v>
      </c>
      <c r="AM939">
        <f t="shared" si="175"/>
        <v>0</v>
      </c>
      <c r="AN939">
        <f t="shared" si="186"/>
        <v>0</v>
      </c>
      <c r="AO939">
        <f t="shared" si="186"/>
        <v>0</v>
      </c>
      <c r="AP939">
        <f t="shared" si="186"/>
        <v>0</v>
      </c>
      <c r="AQ939">
        <f t="shared" si="186"/>
        <v>0</v>
      </c>
      <c r="AR939">
        <f t="shared" si="186"/>
        <v>0</v>
      </c>
      <c r="AS939">
        <f t="shared" si="186"/>
        <v>0</v>
      </c>
      <c r="AT939">
        <f t="shared" si="186"/>
        <v>0</v>
      </c>
      <c r="AU939">
        <f t="shared" si="186"/>
        <v>0</v>
      </c>
      <c r="AV939">
        <f t="shared" si="186"/>
        <v>0</v>
      </c>
      <c r="AW939">
        <f t="shared" si="186"/>
        <v>0</v>
      </c>
      <c r="AX939">
        <f t="shared" si="186"/>
        <v>0</v>
      </c>
    </row>
    <row r="940" spans="3:50" ht="30" customHeight="1" thickTop="1" thickBot="1" x14ac:dyDescent="0.25">
      <c r="C940" s="118"/>
      <c r="D940" s="126"/>
      <c r="E940" s="115"/>
      <c r="F940" s="115"/>
      <c r="G940" s="118"/>
      <c r="H940" s="127"/>
      <c r="I940" s="127"/>
      <c r="J940" s="127"/>
      <c r="K940" s="127"/>
      <c r="L940" s="127"/>
      <c r="M940" s="127"/>
      <c r="N940" s="127"/>
      <c r="O940" s="127"/>
      <c r="P940" s="127"/>
      <c r="Q940" s="109"/>
      <c r="R940" s="127"/>
      <c r="S940" s="127"/>
      <c r="U940" s="15" t="str">
        <f t="shared" si="183"/>
        <v/>
      </c>
      <c r="V940" t="str">
        <f t="shared" si="177"/>
        <v/>
      </c>
      <c r="W940" t="str">
        <f t="shared" si="178"/>
        <v/>
      </c>
      <c r="X940" t="str">
        <f t="shared" si="179"/>
        <v/>
      </c>
      <c r="Y940" t="str">
        <f t="shared" si="180"/>
        <v/>
      </c>
      <c r="Z940" t="str">
        <f t="shared" si="181"/>
        <v/>
      </c>
      <c r="AA940" t="str">
        <f t="shared" si="182"/>
        <v/>
      </c>
      <c r="AB940">
        <v>933</v>
      </c>
      <c r="AC940" t="str">
        <f>IF(ISERROR(IF(U940="","",IF(OR(U940=Cad_Inicial!$D$8,X940=Cad_Inicial!$D$8),Cad_Inicial!$D$8+AB940*1000,0))),"",IF(U940="","",IF(OR(U940=Cad_Inicial!$D$8,X940=Cad_Inicial!$D$8),Cad_Inicial!$D$8+AB940*1000,0)))</f>
        <v/>
      </c>
      <c r="AK940" s="50" t="e">
        <f t="shared" si="184"/>
        <v>#VALUE!</v>
      </c>
      <c r="AL940" s="50" t="e">
        <f t="shared" si="185"/>
        <v>#VALUE!</v>
      </c>
      <c r="AM940">
        <f t="shared" si="175"/>
        <v>0</v>
      </c>
      <c r="AN940">
        <f t="shared" si="186"/>
        <v>0</v>
      </c>
      <c r="AO940">
        <f t="shared" si="186"/>
        <v>0</v>
      </c>
      <c r="AP940">
        <f t="shared" si="186"/>
        <v>0</v>
      </c>
      <c r="AQ940">
        <f t="shared" si="186"/>
        <v>0</v>
      </c>
      <c r="AR940">
        <f t="shared" si="186"/>
        <v>0</v>
      </c>
      <c r="AS940">
        <f t="shared" si="186"/>
        <v>0</v>
      </c>
      <c r="AT940">
        <f t="shared" si="186"/>
        <v>0</v>
      </c>
      <c r="AU940">
        <f t="shared" si="186"/>
        <v>0</v>
      </c>
      <c r="AV940">
        <f t="shared" si="186"/>
        <v>0</v>
      </c>
      <c r="AW940">
        <f t="shared" si="186"/>
        <v>0</v>
      </c>
      <c r="AX940">
        <f t="shared" si="186"/>
        <v>0</v>
      </c>
    </row>
    <row r="941" spans="3:50" ht="30" customHeight="1" thickTop="1" thickBot="1" x14ac:dyDescent="0.25">
      <c r="C941" s="118"/>
      <c r="D941" s="126"/>
      <c r="E941" s="115"/>
      <c r="F941" s="115"/>
      <c r="G941" s="118"/>
      <c r="H941" s="127"/>
      <c r="I941" s="127"/>
      <c r="J941" s="127"/>
      <c r="K941" s="127"/>
      <c r="L941" s="127"/>
      <c r="M941" s="127"/>
      <c r="N941" s="127"/>
      <c r="O941" s="127"/>
      <c r="P941" s="127"/>
      <c r="Q941" s="109"/>
      <c r="R941" s="127"/>
      <c r="S941" s="127"/>
      <c r="U941" s="15" t="str">
        <f t="shared" si="183"/>
        <v/>
      </c>
      <c r="V941" t="str">
        <f t="shared" si="177"/>
        <v/>
      </c>
      <c r="W941" t="str">
        <f t="shared" si="178"/>
        <v/>
      </c>
      <c r="X941" t="str">
        <f t="shared" si="179"/>
        <v/>
      </c>
      <c r="Y941" t="str">
        <f t="shared" si="180"/>
        <v/>
      </c>
      <c r="Z941" t="str">
        <f t="shared" si="181"/>
        <v/>
      </c>
      <c r="AA941" t="str">
        <f t="shared" si="182"/>
        <v/>
      </c>
      <c r="AB941">
        <v>934</v>
      </c>
      <c r="AC941" t="str">
        <f>IF(ISERROR(IF(U941="","",IF(OR(U941=Cad_Inicial!$D$8,X941=Cad_Inicial!$D$8),Cad_Inicial!$D$8+AB941*1000,0))),"",IF(U941="","",IF(OR(U941=Cad_Inicial!$D$8,X941=Cad_Inicial!$D$8),Cad_Inicial!$D$8+AB941*1000,0)))</f>
        <v/>
      </c>
      <c r="AK941" s="50" t="e">
        <f t="shared" si="184"/>
        <v>#VALUE!</v>
      </c>
      <c r="AL941" s="50" t="e">
        <f t="shared" si="185"/>
        <v>#VALUE!</v>
      </c>
      <c r="AM941">
        <f t="shared" si="175"/>
        <v>0</v>
      </c>
      <c r="AN941">
        <f t="shared" si="186"/>
        <v>0</v>
      </c>
      <c r="AO941">
        <f t="shared" si="186"/>
        <v>0</v>
      </c>
      <c r="AP941">
        <f t="shared" si="186"/>
        <v>0</v>
      </c>
      <c r="AQ941">
        <f t="shared" si="186"/>
        <v>0</v>
      </c>
      <c r="AR941">
        <f t="shared" si="186"/>
        <v>0</v>
      </c>
      <c r="AS941">
        <f t="shared" si="186"/>
        <v>0</v>
      </c>
      <c r="AT941">
        <f t="shared" si="186"/>
        <v>0</v>
      </c>
      <c r="AU941">
        <f t="shared" si="186"/>
        <v>0</v>
      </c>
      <c r="AV941">
        <f t="shared" si="186"/>
        <v>0</v>
      </c>
      <c r="AW941">
        <f t="shared" si="186"/>
        <v>0</v>
      </c>
      <c r="AX941">
        <f t="shared" si="186"/>
        <v>0</v>
      </c>
    </row>
    <row r="942" spans="3:50" ht="30" customHeight="1" thickTop="1" thickBot="1" x14ac:dyDescent="0.25">
      <c r="C942" s="118"/>
      <c r="D942" s="126"/>
      <c r="E942" s="115"/>
      <c r="F942" s="115"/>
      <c r="G942" s="118"/>
      <c r="H942" s="127"/>
      <c r="I942" s="127"/>
      <c r="J942" s="127"/>
      <c r="K942" s="127"/>
      <c r="L942" s="127"/>
      <c r="M942" s="127"/>
      <c r="N942" s="127"/>
      <c r="O942" s="127"/>
      <c r="P942" s="127"/>
      <c r="Q942" s="109"/>
      <c r="R942" s="127"/>
      <c r="S942" s="127"/>
      <c r="U942" s="15" t="str">
        <f t="shared" si="183"/>
        <v/>
      </c>
      <c r="V942" t="str">
        <f t="shared" si="177"/>
        <v/>
      </c>
      <c r="W942" t="str">
        <f t="shared" si="178"/>
        <v/>
      </c>
      <c r="X942" t="str">
        <f t="shared" si="179"/>
        <v/>
      </c>
      <c r="Y942" t="str">
        <f t="shared" si="180"/>
        <v/>
      </c>
      <c r="Z942" t="str">
        <f t="shared" si="181"/>
        <v/>
      </c>
      <c r="AA942" t="str">
        <f t="shared" si="182"/>
        <v/>
      </c>
      <c r="AB942">
        <v>935</v>
      </c>
      <c r="AC942" t="str">
        <f>IF(ISERROR(IF(U942="","",IF(OR(U942=Cad_Inicial!$D$8,X942=Cad_Inicial!$D$8),Cad_Inicial!$D$8+AB942*1000,0))),"",IF(U942="","",IF(OR(U942=Cad_Inicial!$D$8,X942=Cad_Inicial!$D$8),Cad_Inicial!$D$8+AB942*1000,0)))</f>
        <v/>
      </c>
      <c r="AK942" s="50" t="e">
        <f t="shared" si="184"/>
        <v>#VALUE!</v>
      </c>
      <c r="AL942" s="50" t="e">
        <f t="shared" si="185"/>
        <v>#VALUE!</v>
      </c>
      <c r="AM942">
        <f t="shared" si="175"/>
        <v>0</v>
      </c>
      <c r="AN942">
        <f t="shared" si="186"/>
        <v>0</v>
      </c>
      <c r="AO942">
        <f t="shared" si="186"/>
        <v>0</v>
      </c>
      <c r="AP942">
        <f t="shared" si="186"/>
        <v>0</v>
      </c>
      <c r="AQ942">
        <f t="shared" si="186"/>
        <v>0</v>
      </c>
      <c r="AR942">
        <f t="shared" si="186"/>
        <v>0</v>
      </c>
      <c r="AS942">
        <f t="shared" si="186"/>
        <v>0</v>
      </c>
      <c r="AT942">
        <f t="shared" si="186"/>
        <v>0</v>
      </c>
      <c r="AU942">
        <f t="shared" si="186"/>
        <v>0</v>
      </c>
      <c r="AV942">
        <f t="shared" si="186"/>
        <v>0</v>
      </c>
      <c r="AW942">
        <f t="shared" si="186"/>
        <v>0</v>
      </c>
      <c r="AX942">
        <f t="shared" si="186"/>
        <v>0</v>
      </c>
    </row>
    <row r="943" spans="3:50" ht="30" customHeight="1" thickTop="1" thickBot="1" x14ac:dyDescent="0.25">
      <c r="C943" s="118"/>
      <c r="D943" s="126"/>
      <c r="E943" s="115"/>
      <c r="F943" s="115"/>
      <c r="G943" s="118"/>
      <c r="H943" s="127"/>
      <c r="I943" s="127"/>
      <c r="J943" s="127"/>
      <c r="K943" s="127"/>
      <c r="L943" s="127"/>
      <c r="M943" s="127"/>
      <c r="N943" s="127"/>
      <c r="O943" s="127"/>
      <c r="P943" s="127"/>
      <c r="Q943" s="109"/>
      <c r="R943" s="127"/>
      <c r="S943" s="127"/>
      <c r="U943" s="15" t="str">
        <f t="shared" si="183"/>
        <v/>
      </c>
      <c r="V943" t="str">
        <f t="shared" si="177"/>
        <v/>
      </c>
      <c r="W943" t="str">
        <f t="shared" si="178"/>
        <v/>
      </c>
      <c r="X943" t="str">
        <f t="shared" si="179"/>
        <v/>
      </c>
      <c r="Y943" t="str">
        <f t="shared" si="180"/>
        <v/>
      </c>
      <c r="Z943" t="str">
        <f t="shared" si="181"/>
        <v/>
      </c>
      <c r="AA943" t="str">
        <f t="shared" si="182"/>
        <v/>
      </c>
      <c r="AB943">
        <v>936</v>
      </c>
      <c r="AC943" t="str">
        <f>IF(ISERROR(IF(U943="","",IF(OR(U943=Cad_Inicial!$D$8,X943=Cad_Inicial!$D$8),Cad_Inicial!$D$8+AB943*1000,0))),"",IF(U943="","",IF(OR(U943=Cad_Inicial!$D$8,X943=Cad_Inicial!$D$8),Cad_Inicial!$D$8+AB943*1000,0)))</f>
        <v/>
      </c>
      <c r="AK943" s="50" t="e">
        <f t="shared" si="184"/>
        <v>#VALUE!</v>
      </c>
      <c r="AL943" s="50" t="e">
        <f t="shared" si="185"/>
        <v>#VALUE!</v>
      </c>
      <c r="AM943">
        <f t="shared" ref="AM943:AM1006" si="187">IFERROR(IF(AND($AK943&lt;=AM$5,$AL943&gt;=AM$5),1,0),0)</f>
        <v>0</v>
      </c>
      <c r="AN943">
        <f t="shared" si="186"/>
        <v>0</v>
      </c>
      <c r="AO943">
        <f t="shared" si="186"/>
        <v>0</v>
      </c>
      <c r="AP943">
        <f t="shared" si="186"/>
        <v>0</v>
      </c>
      <c r="AQ943">
        <f t="shared" si="186"/>
        <v>0</v>
      </c>
      <c r="AR943">
        <f t="shared" si="186"/>
        <v>0</v>
      </c>
      <c r="AS943">
        <f t="shared" si="186"/>
        <v>0</v>
      </c>
      <c r="AT943">
        <f t="shared" si="186"/>
        <v>0</v>
      </c>
      <c r="AU943">
        <f t="shared" si="186"/>
        <v>0</v>
      </c>
      <c r="AV943">
        <f t="shared" si="186"/>
        <v>0</v>
      </c>
      <c r="AW943">
        <f t="shared" si="186"/>
        <v>0</v>
      </c>
      <c r="AX943">
        <f t="shared" si="186"/>
        <v>0</v>
      </c>
    </row>
    <row r="944" spans="3:50" ht="30" customHeight="1" thickTop="1" thickBot="1" x14ac:dyDescent="0.25">
      <c r="C944" s="118"/>
      <c r="D944" s="126"/>
      <c r="E944" s="115"/>
      <c r="F944" s="115"/>
      <c r="G944" s="118"/>
      <c r="H944" s="127"/>
      <c r="I944" s="127"/>
      <c r="J944" s="127"/>
      <c r="K944" s="127"/>
      <c r="L944" s="127"/>
      <c r="M944" s="127"/>
      <c r="N944" s="127"/>
      <c r="O944" s="127"/>
      <c r="P944" s="127"/>
      <c r="Q944" s="109"/>
      <c r="R944" s="127"/>
      <c r="S944" s="127"/>
      <c r="U944" s="15" t="str">
        <f t="shared" si="183"/>
        <v/>
      </c>
      <c r="V944" t="str">
        <f t="shared" si="177"/>
        <v/>
      </c>
      <c r="W944" t="str">
        <f t="shared" si="178"/>
        <v/>
      </c>
      <c r="X944" t="str">
        <f t="shared" si="179"/>
        <v/>
      </c>
      <c r="Y944" t="str">
        <f t="shared" si="180"/>
        <v/>
      </c>
      <c r="Z944" t="str">
        <f t="shared" si="181"/>
        <v/>
      </c>
      <c r="AA944" t="str">
        <f t="shared" si="182"/>
        <v/>
      </c>
      <c r="AB944">
        <v>937</v>
      </c>
      <c r="AC944" t="str">
        <f>IF(ISERROR(IF(U944="","",IF(OR(U944=Cad_Inicial!$D$8,X944=Cad_Inicial!$D$8),Cad_Inicial!$D$8+AB944*1000,0))),"",IF(U944="","",IF(OR(U944=Cad_Inicial!$D$8,X944=Cad_Inicial!$D$8),Cad_Inicial!$D$8+AB944*1000,0)))</f>
        <v/>
      </c>
      <c r="AK944" s="50" t="e">
        <f t="shared" si="184"/>
        <v>#VALUE!</v>
      </c>
      <c r="AL944" s="50" t="e">
        <f t="shared" si="185"/>
        <v>#VALUE!</v>
      </c>
      <c r="AM944">
        <f t="shared" si="187"/>
        <v>0</v>
      </c>
      <c r="AN944">
        <f t="shared" si="186"/>
        <v>0</v>
      </c>
      <c r="AO944">
        <f t="shared" si="186"/>
        <v>0</v>
      </c>
      <c r="AP944">
        <f t="shared" si="186"/>
        <v>0</v>
      </c>
      <c r="AQ944">
        <f t="shared" si="186"/>
        <v>0</v>
      </c>
      <c r="AR944">
        <f t="shared" si="186"/>
        <v>0</v>
      </c>
      <c r="AS944">
        <f t="shared" si="186"/>
        <v>0</v>
      </c>
      <c r="AT944">
        <f t="shared" si="186"/>
        <v>0</v>
      </c>
      <c r="AU944">
        <f t="shared" si="186"/>
        <v>0</v>
      </c>
      <c r="AV944">
        <f t="shared" si="186"/>
        <v>0</v>
      </c>
      <c r="AW944">
        <f t="shared" si="186"/>
        <v>0</v>
      </c>
      <c r="AX944">
        <f t="shared" si="186"/>
        <v>0</v>
      </c>
    </row>
    <row r="945" spans="3:50" ht="30" customHeight="1" thickTop="1" thickBot="1" x14ac:dyDescent="0.25">
      <c r="C945" s="118"/>
      <c r="D945" s="126"/>
      <c r="E945" s="115"/>
      <c r="F945" s="115"/>
      <c r="G945" s="118"/>
      <c r="H945" s="127"/>
      <c r="I945" s="127"/>
      <c r="J945" s="127"/>
      <c r="K945" s="127"/>
      <c r="L945" s="127"/>
      <c r="M945" s="127"/>
      <c r="N945" s="127"/>
      <c r="O945" s="127"/>
      <c r="P945" s="127"/>
      <c r="Q945" s="109"/>
      <c r="R945" s="127"/>
      <c r="S945" s="127"/>
      <c r="U945" s="15" t="str">
        <f t="shared" si="183"/>
        <v/>
      </c>
      <c r="V945" t="str">
        <f t="shared" si="177"/>
        <v/>
      </c>
      <c r="W945" t="str">
        <f t="shared" si="178"/>
        <v/>
      </c>
      <c r="X945" t="str">
        <f t="shared" si="179"/>
        <v/>
      </c>
      <c r="Y945" t="str">
        <f t="shared" si="180"/>
        <v/>
      </c>
      <c r="Z945" t="str">
        <f t="shared" si="181"/>
        <v/>
      </c>
      <c r="AA945" t="str">
        <f t="shared" si="182"/>
        <v/>
      </c>
      <c r="AB945">
        <v>938</v>
      </c>
      <c r="AC945" t="str">
        <f>IF(ISERROR(IF(U945="","",IF(OR(U945=Cad_Inicial!$D$8,X945=Cad_Inicial!$D$8),Cad_Inicial!$D$8+AB945*1000,0))),"",IF(U945="","",IF(OR(U945=Cad_Inicial!$D$8,X945=Cad_Inicial!$D$8),Cad_Inicial!$D$8+AB945*1000,0)))</f>
        <v/>
      </c>
      <c r="AK945" s="50" t="e">
        <f t="shared" si="184"/>
        <v>#VALUE!</v>
      </c>
      <c r="AL945" s="50" t="e">
        <f t="shared" si="185"/>
        <v>#VALUE!</v>
      </c>
      <c r="AM945">
        <f t="shared" si="187"/>
        <v>0</v>
      </c>
      <c r="AN945">
        <f t="shared" si="186"/>
        <v>0</v>
      </c>
      <c r="AO945">
        <f t="shared" si="186"/>
        <v>0</v>
      </c>
      <c r="AP945">
        <f t="shared" si="186"/>
        <v>0</v>
      </c>
      <c r="AQ945">
        <f t="shared" si="186"/>
        <v>0</v>
      </c>
      <c r="AR945">
        <f t="shared" si="186"/>
        <v>0</v>
      </c>
      <c r="AS945">
        <f t="shared" si="186"/>
        <v>0</v>
      </c>
      <c r="AT945">
        <f t="shared" si="186"/>
        <v>0</v>
      </c>
      <c r="AU945">
        <f t="shared" si="186"/>
        <v>0</v>
      </c>
      <c r="AV945">
        <f t="shared" si="186"/>
        <v>0</v>
      </c>
      <c r="AW945">
        <f t="shared" si="186"/>
        <v>0</v>
      </c>
      <c r="AX945">
        <f t="shared" si="186"/>
        <v>0</v>
      </c>
    </row>
    <row r="946" spans="3:50" ht="30" customHeight="1" thickTop="1" thickBot="1" x14ac:dyDescent="0.25">
      <c r="C946" s="118"/>
      <c r="D946" s="126"/>
      <c r="E946" s="115"/>
      <c r="F946" s="115"/>
      <c r="G946" s="118"/>
      <c r="H946" s="127"/>
      <c r="I946" s="127"/>
      <c r="J946" s="127"/>
      <c r="K946" s="127"/>
      <c r="L946" s="127"/>
      <c r="M946" s="127"/>
      <c r="N946" s="127"/>
      <c r="O946" s="127"/>
      <c r="P946" s="127"/>
      <c r="Q946" s="109"/>
      <c r="R946" s="127"/>
      <c r="S946" s="127"/>
      <c r="U946" s="15" t="str">
        <f t="shared" si="183"/>
        <v/>
      </c>
      <c r="V946" t="str">
        <f t="shared" si="177"/>
        <v/>
      </c>
      <c r="W946" t="str">
        <f t="shared" si="178"/>
        <v/>
      </c>
      <c r="X946" t="str">
        <f t="shared" si="179"/>
        <v/>
      </c>
      <c r="Y946" t="str">
        <f t="shared" si="180"/>
        <v/>
      </c>
      <c r="Z946" t="str">
        <f t="shared" si="181"/>
        <v/>
      </c>
      <c r="AA946" t="str">
        <f t="shared" si="182"/>
        <v/>
      </c>
      <c r="AB946">
        <v>939</v>
      </c>
      <c r="AC946" t="str">
        <f>IF(ISERROR(IF(U946="","",IF(OR(U946=Cad_Inicial!$D$8,X946=Cad_Inicial!$D$8),Cad_Inicial!$D$8+AB946*1000,0))),"",IF(U946="","",IF(OR(U946=Cad_Inicial!$D$8,X946=Cad_Inicial!$D$8),Cad_Inicial!$D$8+AB946*1000,0)))</f>
        <v/>
      </c>
      <c r="AK946" s="50" t="e">
        <f t="shared" si="184"/>
        <v>#VALUE!</v>
      </c>
      <c r="AL946" s="50" t="e">
        <f t="shared" si="185"/>
        <v>#VALUE!</v>
      </c>
      <c r="AM946">
        <f t="shared" si="187"/>
        <v>0</v>
      </c>
      <c r="AN946">
        <f t="shared" si="186"/>
        <v>0</v>
      </c>
      <c r="AO946">
        <f t="shared" si="186"/>
        <v>0</v>
      </c>
      <c r="AP946">
        <f t="shared" si="186"/>
        <v>0</v>
      </c>
      <c r="AQ946">
        <f t="shared" si="186"/>
        <v>0</v>
      </c>
      <c r="AR946">
        <f t="shared" si="186"/>
        <v>0</v>
      </c>
      <c r="AS946">
        <f t="shared" si="186"/>
        <v>0</v>
      </c>
      <c r="AT946">
        <f t="shared" si="186"/>
        <v>0</v>
      </c>
      <c r="AU946">
        <f t="shared" si="186"/>
        <v>0</v>
      </c>
      <c r="AV946">
        <f t="shared" si="186"/>
        <v>0</v>
      </c>
      <c r="AW946">
        <f t="shared" si="186"/>
        <v>0</v>
      </c>
      <c r="AX946">
        <f t="shared" si="186"/>
        <v>0</v>
      </c>
    </row>
    <row r="947" spans="3:50" ht="30" customHeight="1" thickTop="1" thickBot="1" x14ac:dyDescent="0.25">
      <c r="C947" s="118"/>
      <c r="D947" s="126"/>
      <c r="E947" s="115"/>
      <c r="F947" s="115"/>
      <c r="G947" s="118"/>
      <c r="H947" s="127"/>
      <c r="I947" s="127"/>
      <c r="J947" s="127"/>
      <c r="K947" s="127"/>
      <c r="L947" s="127"/>
      <c r="M947" s="127"/>
      <c r="N947" s="127"/>
      <c r="O947" s="127"/>
      <c r="P947" s="127"/>
      <c r="Q947" s="109"/>
      <c r="R947" s="127"/>
      <c r="S947" s="127"/>
      <c r="U947" s="15" t="str">
        <f t="shared" si="183"/>
        <v/>
      </c>
      <c r="V947" t="str">
        <f t="shared" si="177"/>
        <v/>
      </c>
      <c r="W947" t="str">
        <f t="shared" si="178"/>
        <v/>
      </c>
      <c r="X947" t="str">
        <f t="shared" si="179"/>
        <v/>
      </c>
      <c r="Y947" t="str">
        <f t="shared" si="180"/>
        <v/>
      </c>
      <c r="Z947" t="str">
        <f t="shared" si="181"/>
        <v/>
      </c>
      <c r="AA947" t="str">
        <f t="shared" si="182"/>
        <v/>
      </c>
      <c r="AB947">
        <v>940</v>
      </c>
      <c r="AC947" t="str">
        <f>IF(ISERROR(IF(U947="","",IF(OR(U947=Cad_Inicial!$D$8,X947=Cad_Inicial!$D$8),Cad_Inicial!$D$8+AB947*1000,0))),"",IF(U947="","",IF(OR(U947=Cad_Inicial!$D$8,X947=Cad_Inicial!$D$8),Cad_Inicial!$D$8+AB947*1000,0)))</f>
        <v/>
      </c>
      <c r="AK947" s="50" t="e">
        <f t="shared" si="184"/>
        <v>#VALUE!</v>
      </c>
      <c r="AL947" s="50" t="e">
        <f t="shared" si="185"/>
        <v>#VALUE!</v>
      </c>
      <c r="AM947">
        <f t="shared" si="187"/>
        <v>0</v>
      </c>
      <c r="AN947">
        <f t="shared" si="186"/>
        <v>0</v>
      </c>
      <c r="AO947">
        <f t="shared" si="186"/>
        <v>0</v>
      </c>
      <c r="AP947">
        <f t="shared" si="186"/>
        <v>0</v>
      </c>
      <c r="AQ947">
        <f t="shared" si="186"/>
        <v>0</v>
      </c>
      <c r="AR947">
        <f t="shared" si="186"/>
        <v>0</v>
      </c>
      <c r="AS947">
        <f t="shared" si="186"/>
        <v>0</v>
      </c>
      <c r="AT947">
        <f t="shared" si="186"/>
        <v>0</v>
      </c>
      <c r="AU947">
        <f t="shared" si="186"/>
        <v>0</v>
      </c>
      <c r="AV947">
        <f t="shared" ref="AN947:AX970" si="188">IFERROR(IF(AND($AK947&lt;=AV$5,$AL947&gt;=AV$5),1,0),0)</f>
        <v>0</v>
      </c>
      <c r="AW947">
        <f t="shared" si="188"/>
        <v>0</v>
      </c>
      <c r="AX947">
        <f t="shared" si="188"/>
        <v>0</v>
      </c>
    </row>
    <row r="948" spans="3:50" ht="30" customHeight="1" thickTop="1" thickBot="1" x14ac:dyDescent="0.25">
      <c r="C948" s="118"/>
      <c r="D948" s="126"/>
      <c r="E948" s="115"/>
      <c r="F948" s="115"/>
      <c r="G948" s="118"/>
      <c r="H948" s="127"/>
      <c r="I948" s="127"/>
      <c r="J948" s="127"/>
      <c r="K948" s="127"/>
      <c r="L948" s="127"/>
      <c r="M948" s="127"/>
      <c r="N948" s="127"/>
      <c r="O948" s="127"/>
      <c r="P948" s="127"/>
      <c r="Q948" s="109"/>
      <c r="R948" s="127"/>
      <c r="S948" s="127"/>
      <c r="U948" s="15" t="str">
        <f t="shared" si="183"/>
        <v/>
      </c>
      <c r="V948" t="str">
        <f t="shared" si="177"/>
        <v/>
      </c>
      <c r="W948" t="str">
        <f t="shared" si="178"/>
        <v/>
      </c>
      <c r="X948" t="str">
        <f t="shared" si="179"/>
        <v/>
      </c>
      <c r="Y948" t="str">
        <f t="shared" si="180"/>
        <v/>
      </c>
      <c r="Z948" t="str">
        <f t="shared" si="181"/>
        <v/>
      </c>
      <c r="AA948" t="str">
        <f t="shared" si="182"/>
        <v/>
      </c>
      <c r="AB948">
        <v>941</v>
      </c>
      <c r="AC948" t="str">
        <f>IF(ISERROR(IF(U948="","",IF(OR(U948=Cad_Inicial!$D$8,X948=Cad_Inicial!$D$8),Cad_Inicial!$D$8+AB948*1000,0))),"",IF(U948="","",IF(OR(U948=Cad_Inicial!$D$8,X948=Cad_Inicial!$D$8),Cad_Inicial!$D$8+AB948*1000,0)))</f>
        <v/>
      </c>
      <c r="AK948" s="50" t="e">
        <f t="shared" si="184"/>
        <v>#VALUE!</v>
      </c>
      <c r="AL948" s="50" t="e">
        <f t="shared" si="185"/>
        <v>#VALUE!</v>
      </c>
      <c r="AM948">
        <f t="shared" si="187"/>
        <v>0</v>
      </c>
      <c r="AN948">
        <f t="shared" si="188"/>
        <v>0</v>
      </c>
      <c r="AO948">
        <f t="shared" si="188"/>
        <v>0</v>
      </c>
      <c r="AP948">
        <f t="shared" si="188"/>
        <v>0</v>
      </c>
      <c r="AQ948">
        <f t="shared" si="188"/>
        <v>0</v>
      </c>
      <c r="AR948">
        <f t="shared" si="188"/>
        <v>0</v>
      </c>
      <c r="AS948">
        <f t="shared" si="188"/>
        <v>0</v>
      </c>
      <c r="AT948">
        <f t="shared" si="188"/>
        <v>0</v>
      </c>
      <c r="AU948">
        <f t="shared" si="188"/>
        <v>0</v>
      </c>
      <c r="AV948">
        <f t="shared" si="188"/>
        <v>0</v>
      </c>
      <c r="AW948">
        <f t="shared" si="188"/>
        <v>0</v>
      </c>
      <c r="AX948">
        <f t="shared" si="188"/>
        <v>0</v>
      </c>
    </row>
    <row r="949" spans="3:50" ht="30" customHeight="1" thickTop="1" thickBot="1" x14ac:dyDescent="0.25">
      <c r="C949" s="118"/>
      <c r="D949" s="126"/>
      <c r="E949" s="115"/>
      <c r="F949" s="115"/>
      <c r="G949" s="118"/>
      <c r="H949" s="127"/>
      <c r="I949" s="127"/>
      <c r="J949" s="127"/>
      <c r="K949" s="127"/>
      <c r="L949" s="127"/>
      <c r="M949" s="127"/>
      <c r="N949" s="127"/>
      <c r="O949" s="127"/>
      <c r="P949" s="127"/>
      <c r="Q949" s="109"/>
      <c r="R949" s="127"/>
      <c r="S949" s="127"/>
      <c r="U949" s="15" t="str">
        <f t="shared" si="183"/>
        <v/>
      </c>
      <c r="V949" t="str">
        <f t="shared" si="177"/>
        <v/>
      </c>
      <c r="W949" t="str">
        <f t="shared" si="178"/>
        <v/>
      </c>
      <c r="X949" t="str">
        <f t="shared" si="179"/>
        <v/>
      </c>
      <c r="Y949" t="str">
        <f t="shared" si="180"/>
        <v/>
      </c>
      <c r="Z949" t="str">
        <f t="shared" si="181"/>
        <v/>
      </c>
      <c r="AA949" t="str">
        <f t="shared" si="182"/>
        <v/>
      </c>
      <c r="AB949">
        <v>942</v>
      </c>
      <c r="AC949" t="str">
        <f>IF(ISERROR(IF(U949="","",IF(OR(U949=Cad_Inicial!$D$8,X949=Cad_Inicial!$D$8),Cad_Inicial!$D$8+AB949*1000,0))),"",IF(U949="","",IF(OR(U949=Cad_Inicial!$D$8,X949=Cad_Inicial!$D$8),Cad_Inicial!$D$8+AB949*1000,0)))</f>
        <v/>
      </c>
      <c r="AK949" s="50" t="e">
        <f t="shared" si="184"/>
        <v>#VALUE!</v>
      </c>
      <c r="AL949" s="50" t="e">
        <f t="shared" si="185"/>
        <v>#VALUE!</v>
      </c>
      <c r="AM949">
        <f t="shared" si="187"/>
        <v>0</v>
      </c>
      <c r="AN949">
        <f t="shared" si="188"/>
        <v>0</v>
      </c>
      <c r="AO949">
        <f t="shared" si="188"/>
        <v>0</v>
      </c>
      <c r="AP949">
        <f t="shared" si="188"/>
        <v>0</v>
      </c>
      <c r="AQ949">
        <f t="shared" si="188"/>
        <v>0</v>
      </c>
      <c r="AR949">
        <f t="shared" si="188"/>
        <v>0</v>
      </c>
      <c r="AS949">
        <f t="shared" si="188"/>
        <v>0</v>
      </c>
      <c r="AT949">
        <f t="shared" si="188"/>
        <v>0</v>
      </c>
      <c r="AU949">
        <f t="shared" si="188"/>
        <v>0</v>
      </c>
      <c r="AV949">
        <f t="shared" si="188"/>
        <v>0</v>
      </c>
      <c r="AW949">
        <f t="shared" si="188"/>
        <v>0</v>
      </c>
      <c r="AX949">
        <f t="shared" si="188"/>
        <v>0</v>
      </c>
    </row>
    <row r="950" spans="3:50" ht="30" customHeight="1" thickTop="1" thickBot="1" x14ac:dyDescent="0.25">
      <c r="C950" s="118"/>
      <c r="D950" s="126"/>
      <c r="E950" s="115"/>
      <c r="F950" s="115"/>
      <c r="G950" s="118"/>
      <c r="H950" s="127"/>
      <c r="I950" s="127"/>
      <c r="J950" s="127"/>
      <c r="K950" s="127"/>
      <c r="L950" s="127"/>
      <c r="M950" s="127"/>
      <c r="N950" s="127"/>
      <c r="O950" s="127"/>
      <c r="P950" s="127"/>
      <c r="Q950" s="109"/>
      <c r="R950" s="127"/>
      <c r="S950" s="127"/>
      <c r="U950" s="15" t="str">
        <f t="shared" si="183"/>
        <v/>
      </c>
      <c r="V950" t="str">
        <f t="shared" si="177"/>
        <v/>
      </c>
      <c r="W950" t="str">
        <f t="shared" si="178"/>
        <v/>
      </c>
      <c r="X950" t="str">
        <f t="shared" si="179"/>
        <v/>
      </c>
      <c r="Y950" t="str">
        <f t="shared" si="180"/>
        <v/>
      </c>
      <c r="Z950" t="str">
        <f t="shared" si="181"/>
        <v/>
      </c>
      <c r="AA950" t="str">
        <f t="shared" si="182"/>
        <v/>
      </c>
      <c r="AB950">
        <v>943</v>
      </c>
      <c r="AC950" t="str">
        <f>IF(ISERROR(IF(U950="","",IF(OR(U950=Cad_Inicial!$D$8,X950=Cad_Inicial!$D$8),Cad_Inicial!$D$8+AB950*1000,0))),"",IF(U950="","",IF(OR(U950=Cad_Inicial!$D$8,X950=Cad_Inicial!$D$8),Cad_Inicial!$D$8+AB950*1000,0)))</f>
        <v/>
      </c>
      <c r="AK950" s="50" t="e">
        <f t="shared" si="184"/>
        <v>#VALUE!</v>
      </c>
      <c r="AL950" s="50" t="e">
        <f t="shared" si="185"/>
        <v>#VALUE!</v>
      </c>
      <c r="AM950">
        <f t="shared" si="187"/>
        <v>0</v>
      </c>
      <c r="AN950">
        <f t="shared" si="188"/>
        <v>0</v>
      </c>
      <c r="AO950">
        <f t="shared" si="188"/>
        <v>0</v>
      </c>
      <c r="AP950">
        <f t="shared" si="188"/>
        <v>0</v>
      </c>
      <c r="AQ950">
        <f t="shared" si="188"/>
        <v>0</v>
      </c>
      <c r="AR950">
        <f t="shared" si="188"/>
        <v>0</v>
      </c>
      <c r="AS950">
        <f t="shared" si="188"/>
        <v>0</v>
      </c>
      <c r="AT950">
        <f t="shared" si="188"/>
        <v>0</v>
      </c>
      <c r="AU950">
        <f t="shared" si="188"/>
        <v>0</v>
      </c>
      <c r="AV950">
        <f t="shared" si="188"/>
        <v>0</v>
      </c>
      <c r="AW950">
        <f t="shared" si="188"/>
        <v>0</v>
      </c>
      <c r="AX950">
        <f t="shared" si="188"/>
        <v>0</v>
      </c>
    </row>
    <row r="951" spans="3:50" ht="30" customHeight="1" thickTop="1" thickBot="1" x14ac:dyDescent="0.25">
      <c r="C951" s="118"/>
      <c r="D951" s="126"/>
      <c r="E951" s="115"/>
      <c r="F951" s="115"/>
      <c r="G951" s="118"/>
      <c r="H951" s="127"/>
      <c r="I951" s="127"/>
      <c r="J951" s="127"/>
      <c r="K951" s="127"/>
      <c r="L951" s="127"/>
      <c r="M951" s="127"/>
      <c r="N951" s="127"/>
      <c r="O951" s="127"/>
      <c r="P951" s="127"/>
      <c r="Q951" s="109"/>
      <c r="R951" s="127"/>
      <c r="S951" s="127"/>
      <c r="U951" s="15" t="str">
        <f t="shared" si="183"/>
        <v/>
      </c>
      <c r="V951" t="str">
        <f t="shared" si="177"/>
        <v/>
      </c>
      <c r="W951" t="str">
        <f t="shared" si="178"/>
        <v/>
      </c>
      <c r="X951" t="str">
        <f t="shared" si="179"/>
        <v/>
      </c>
      <c r="Y951" t="str">
        <f t="shared" si="180"/>
        <v/>
      </c>
      <c r="Z951" t="str">
        <f t="shared" si="181"/>
        <v/>
      </c>
      <c r="AA951" t="str">
        <f t="shared" si="182"/>
        <v/>
      </c>
      <c r="AB951">
        <v>944</v>
      </c>
      <c r="AC951" t="str">
        <f>IF(ISERROR(IF(U951="","",IF(OR(U951=Cad_Inicial!$D$8,X951=Cad_Inicial!$D$8),Cad_Inicial!$D$8+AB951*1000,0))),"",IF(U951="","",IF(OR(U951=Cad_Inicial!$D$8,X951=Cad_Inicial!$D$8),Cad_Inicial!$D$8+AB951*1000,0)))</f>
        <v/>
      </c>
      <c r="AK951" s="50" t="e">
        <f t="shared" si="184"/>
        <v>#VALUE!</v>
      </c>
      <c r="AL951" s="50" t="e">
        <f t="shared" si="185"/>
        <v>#VALUE!</v>
      </c>
      <c r="AM951">
        <f t="shared" si="187"/>
        <v>0</v>
      </c>
      <c r="AN951">
        <f t="shared" si="188"/>
        <v>0</v>
      </c>
      <c r="AO951">
        <f t="shared" si="188"/>
        <v>0</v>
      </c>
      <c r="AP951">
        <f t="shared" si="188"/>
        <v>0</v>
      </c>
      <c r="AQ951">
        <f t="shared" si="188"/>
        <v>0</v>
      </c>
      <c r="AR951">
        <f t="shared" si="188"/>
        <v>0</v>
      </c>
      <c r="AS951">
        <f t="shared" si="188"/>
        <v>0</v>
      </c>
      <c r="AT951">
        <f t="shared" si="188"/>
        <v>0</v>
      </c>
      <c r="AU951">
        <f t="shared" si="188"/>
        <v>0</v>
      </c>
      <c r="AV951">
        <f t="shared" si="188"/>
        <v>0</v>
      </c>
      <c r="AW951">
        <f t="shared" si="188"/>
        <v>0</v>
      </c>
      <c r="AX951">
        <f t="shared" si="188"/>
        <v>0</v>
      </c>
    </row>
    <row r="952" spans="3:50" ht="30" customHeight="1" thickTop="1" thickBot="1" x14ac:dyDescent="0.25">
      <c r="C952" s="118"/>
      <c r="D952" s="126"/>
      <c r="E952" s="115"/>
      <c r="F952" s="115"/>
      <c r="G952" s="118"/>
      <c r="H952" s="127"/>
      <c r="I952" s="127"/>
      <c r="J952" s="127"/>
      <c r="K952" s="127"/>
      <c r="L952" s="127"/>
      <c r="M952" s="127"/>
      <c r="N952" s="127"/>
      <c r="O952" s="127"/>
      <c r="P952" s="127"/>
      <c r="Q952" s="109"/>
      <c r="R952" s="127"/>
      <c r="S952" s="127"/>
      <c r="U952" s="15" t="str">
        <f t="shared" si="183"/>
        <v/>
      </c>
      <c r="V952" t="str">
        <f t="shared" si="177"/>
        <v/>
      </c>
      <c r="W952" t="str">
        <f t="shared" si="178"/>
        <v/>
      </c>
      <c r="X952" t="str">
        <f t="shared" si="179"/>
        <v/>
      </c>
      <c r="Y952" t="str">
        <f t="shared" si="180"/>
        <v/>
      </c>
      <c r="Z952" t="str">
        <f t="shared" si="181"/>
        <v/>
      </c>
      <c r="AA952" t="str">
        <f t="shared" si="182"/>
        <v/>
      </c>
      <c r="AB952">
        <v>945</v>
      </c>
      <c r="AC952" t="str">
        <f>IF(ISERROR(IF(U952="","",IF(OR(U952=Cad_Inicial!$D$8,X952=Cad_Inicial!$D$8),Cad_Inicial!$D$8+AB952*1000,0))),"",IF(U952="","",IF(OR(U952=Cad_Inicial!$D$8,X952=Cad_Inicial!$D$8),Cad_Inicial!$D$8+AB952*1000,0)))</f>
        <v/>
      </c>
      <c r="AK952" s="50" t="e">
        <f t="shared" si="184"/>
        <v>#VALUE!</v>
      </c>
      <c r="AL952" s="50" t="e">
        <f t="shared" si="185"/>
        <v>#VALUE!</v>
      </c>
      <c r="AM952">
        <f t="shared" si="187"/>
        <v>0</v>
      </c>
      <c r="AN952">
        <f t="shared" si="188"/>
        <v>0</v>
      </c>
      <c r="AO952">
        <f t="shared" si="188"/>
        <v>0</v>
      </c>
      <c r="AP952">
        <f t="shared" si="188"/>
        <v>0</v>
      </c>
      <c r="AQ952">
        <f t="shared" si="188"/>
        <v>0</v>
      </c>
      <c r="AR952">
        <f t="shared" si="188"/>
        <v>0</v>
      </c>
      <c r="AS952">
        <f t="shared" si="188"/>
        <v>0</v>
      </c>
      <c r="AT952">
        <f t="shared" si="188"/>
        <v>0</v>
      </c>
      <c r="AU952">
        <f t="shared" si="188"/>
        <v>0</v>
      </c>
      <c r="AV952">
        <f t="shared" si="188"/>
        <v>0</v>
      </c>
      <c r="AW952">
        <f t="shared" si="188"/>
        <v>0</v>
      </c>
      <c r="AX952">
        <f t="shared" si="188"/>
        <v>0</v>
      </c>
    </row>
    <row r="953" spans="3:50" ht="30" customHeight="1" thickTop="1" thickBot="1" x14ac:dyDescent="0.25">
      <c r="C953" s="118"/>
      <c r="D953" s="126"/>
      <c r="E953" s="115"/>
      <c r="F953" s="115"/>
      <c r="G953" s="118"/>
      <c r="H953" s="127"/>
      <c r="I953" s="127"/>
      <c r="J953" s="127"/>
      <c r="K953" s="127"/>
      <c r="L953" s="127"/>
      <c r="M953" s="127"/>
      <c r="N953" s="127"/>
      <c r="O953" s="127"/>
      <c r="P953" s="127"/>
      <c r="Q953" s="109"/>
      <c r="R953" s="127"/>
      <c r="S953" s="127"/>
      <c r="U953" s="15" t="str">
        <f t="shared" si="183"/>
        <v/>
      </c>
      <c r="V953" t="str">
        <f t="shared" si="177"/>
        <v/>
      </c>
      <c r="W953" t="str">
        <f t="shared" si="178"/>
        <v/>
      </c>
      <c r="X953" t="str">
        <f t="shared" si="179"/>
        <v/>
      </c>
      <c r="Y953" t="str">
        <f t="shared" si="180"/>
        <v/>
      </c>
      <c r="Z953" t="str">
        <f t="shared" si="181"/>
        <v/>
      </c>
      <c r="AA953" t="str">
        <f t="shared" si="182"/>
        <v/>
      </c>
      <c r="AB953">
        <v>946</v>
      </c>
      <c r="AC953" t="str">
        <f>IF(ISERROR(IF(U953="","",IF(OR(U953=Cad_Inicial!$D$8,X953=Cad_Inicial!$D$8),Cad_Inicial!$D$8+AB953*1000,0))),"",IF(U953="","",IF(OR(U953=Cad_Inicial!$D$8,X953=Cad_Inicial!$D$8),Cad_Inicial!$D$8+AB953*1000,0)))</f>
        <v/>
      </c>
      <c r="AK953" s="50" t="e">
        <f t="shared" si="184"/>
        <v>#VALUE!</v>
      </c>
      <c r="AL953" s="50" t="e">
        <f t="shared" si="185"/>
        <v>#VALUE!</v>
      </c>
      <c r="AM953">
        <f t="shared" si="187"/>
        <v>0</v>
      </c>
      <c r="AN953">
        <f t="shared" si="188"/>
        <v>0</v>
      </c>
      <c r="AO953">
        <f t="shared" si="188"/>
        <v>0</v>
      </c>
      <c r="AP953">
        <f t="shared" si="188"/>
        <v>0</v>
      </c>
      <c r="AQ953">
        <f t="shared" si="188"/>
        <v>0</v>
      </c>
      <c r="AR953">
        <f t="shared" si="188"/>
        <v>0</v>
      </c>
      <c r="AS953">
        <f t="shared" si="188"/>
        <v>0</v>
      </c>
      <c r="AT953">
        <f t="shared" si="188"/>
        <v>0</v>
      </c>
      <c r="AU953">
        <f t="shared" si="188"/>
        <v>0</v>
      </c>
      <c r="AV953">
        <f t="shared" si="188"/>
        <v>0</v>
      </c>
      <c r="AW953">
        <f t="shared" si="188"/>
        <v>0</v>
      </c>
      <c r="AX953">
        <f t="shared" si="188"/>
        <v>0</v>
      </c>
    </row>
    <row r="954" spans="3:50" ht="30" customHeight="1" thickTop="1" thickBot="1" x14ac:dyDescent="0.25">
      <c r="C954" s="118"/>
      <c r="D954" s="126"/>
      <c r="E954" s="115"/>
      <c r="F954" s="115"/>
      <c r="G954" s="118"/>
      <c r="H954" s="127"/>
      <c r="I954" s="127"/>
      <c r="J954" s="127"/>
      <c r="K954" s="127"/>
      <c r="L954" s="127"/>
      <c r="M954" s="127"/>
      <c r="N954" s="127"/>
      <c r="O954" s="127"/>
      <c r="P954" s="127"/>
      <c r="Q954" s="109"/>
      <c r="R954" s="127"/>
      <c r="S954" s="127"/>
      <c r="U954" s="15" t="str">
        <f t="shared" si="183"/>
        <v/>
      </c>
      <c r="V954" t="str">
        <f t="shared" si="177"/>
        <v/>
      </c>
      <c r="W954" t="str">
        <f t="shared" si="178"/>
        <v/>
      </c>
      <c r="X954" t="str">
        <f t="shared" si="179"/>
        <v/>
      </c>
      <c r="Y954" t="str">
        <f t="shared" si="180"/>
        <v/>
      </c>
      <c r="Z954" t="str">
        <f t="shared" si="181"/>
        <v/>
      </c>
      <c r="AA954" t="str">
        <f t="shared" si="182"/>
        <v/>
      </c>
      <c r="AB954">
        <v>947</v>
      </c>
      <c r="AC954" t="str">
        <f>IF(ISERROR(IF(U954="","",IF(OR(U954=Cad_Inicial!$D$8,X954=Cad_Inicial!$D$8),Cad_Inicial!$D$8+AB954*1000,0))),"",IF(U954="","",IF(OR(U954=Cad_Inicial!$D$8,X954=Cad_Inicial!$D$8),Cad_Inicial!$D$8+AB954*1000,0)))</f>
        <v/>
      </c>
      <c r="AK954" s="50" t="e">
        <f t="shared" si="184"/>
        <v>#VALUE!</v>
      </c>
      <c r="AL954" s="50" t="e">
        <f t="shared" si="185"/>
        <v>#VALUE!</v>
      </c>
      <c r="AM954">
        <f t="shared" si="187"/>
        <v>0</v>
      </c>
      <c r="AN954">
        <f t="shared" si="188"/>
        <v>0</v>
      </c>
      <c r="AO954">
        <f t="shared" si="188"/>
        <v>0</v>
      </c>
      <c r="AP954">
        <f t="shared" si="188"/>
        <v>0</v>
      </c>
      <c r="AQ954">
        <f t="shared" si="188"/>
        <v>0</v>
      </c>
      <c r="AR954">
        <f t="shared" si="188"/>
        <v>0</v>
      </c>
      <c r="AS954">
        <f t="shared" si="188"/>
        <v>0</v>
      </c>
      <c r="AT954">
        <f t="shared" si="188"/>
        <v>0</v>
      </c>
      <c r="AU954">
        <f t="shared" si="188"/>
        <v>0</v>
      </c>
      <c r="AV954">
        <f t="shared" si="188"/>
        <v>0</v>
      </c>
      <c r="AW954">
        <f t="shared" si="188"/>
        <v>0</v>
      </c>
      <c r="AX954">
        <f t="shared" si="188"/>
        <v>0</v>
      </c>
    </row>
    <row r="955" spans="3:50" ht="30" customHeight="1" thickTop="1" thickBot="1" x14ac:dyDescent="0.25">
      <c r="C955" s="118"/>
      <c r="D955" s="126"/>
      <c r="E955" s="115"/>
      <c r="F955" s="115"/>
      <c r="G955" s="118"/>
      <c r="H955" s="127"/>
      <c r="I955" s="127"/>
      <c r="J955" s="127"/>
      <c r="K955" s="127"/>
      <c r="L955" s="127"/>
      <c r="M955" s="127"/>
      <c r="N955" s="127"/>
      <c r="O955" s="127"/>
      <c r="P955" s="127"/>
      <c r="Q955" s="109"/>
      <c r="R955" s="127"/>
      <c r="S955" s="127"/>
      <c r="U955" s="15" t="str">
        <f t="shared" si="183"/>
        <v/>
      </c>
      <c r="V955" t="str">
        <f t="shared" si="177"/>
        <v/>
      </c>
      <c r="W955" t="str">
        <f t="shared" si="178"/>
        <v/>
      </c>
      <c r="X955" t="str">
        <f t="shared" si="179"/>
        <v/>
      </c>
      <c r="Y955" t="str">
        <f t="shared" si="180"/>
        <v/>
      </c>
      <c r="Z955" t="str">
        <f t="shared" si="181"/>
        <v/>
      </c>
      <c r="AA955" t="str">
        <f t="shared" si="182"/>
        <v/>
      </c>
      <c r="AB955">
        <v>948</v>
      </c>
      <c r="AC955" t="str">
        <f>IF(ISERROR(IF(U955="","",IF(OR(U955=Cad_Inicial!$D$8,X955=Cad_Inicial!$D$8),Cad_Inicial!$D$8+AB955*1000,0))),"",IF(U955="","",IF(OR(U955=Cad_Inicial!$D$8,X955=Cad_Inicial!$D$8),Cad_Inicial!$D$8+AB955*1000,0)))</f>
        <v/>
      </c>
      <c r="AK955" s="50" t="e">
        <f t="shared" si="184"/>
        <v>#VALUE!</v>
      </c>
      <c r="AL955" s="50" t="e">
        <f t="shared" si="185"/>
        <v>#VALUE!</v>
      </c>
      <c r="AM955">
        <f t="shared" si="187"/>
        <v>0</v>
      </c>
      <c r="AN955">
        <f t="shared" si="188"/>
        <v>0</v>
      </c>
      <c r="AO955">
        <f t="shared" si="188"/>
        <v>0</v>
      </c>
      <c r="AP955">
        <f t="shared" si="188"/>
        <v>0</v>
      </c>
      <c r="AQ955">
        <f t="shared" si="188"/>
        <v>0</v>
      </c>
      <c r="AR955">
        <f t="shared" si="188"/>
        <v>0</v>
      </c>
      <c r="AS955">
        <f t="shared" si="188"/>
        <v>0</v>
      </c>
      <c r="AT955">
        <f t="shared" si="188"/>
        <v>0</v>
      </c>
      <c r="AU955">
        <f t="shared" si="188"/>
        <v>0</v>
      </c>
      <c r="AV955">
        <f t="shared" si="188"/>
        <v>0</v>
      </c>
      <c r="AW955">
        <f t="shared" si="188"/>
        <v>0</v>
      </c>
      <c r="AX955">
        <f t="shared" si="188"/>
        <v>0</v>
      </c>
    </row>
    <row r="956" spans="3:50" ht="30" customHeight="1" thickTop="1" thickBot="1" x14ac:dyDescent="0.25">
      <c r="C956" s="118"/>
      <c r="D956" s="126"/>
      <c r="E956" s="115"/>
      <c r="F956" s="115"/>
      <c r="G956" s="118"/>
      <c r="H956" s="127"/>
      <c r="I956" s="127"/>
      <c r="J956" s="127"/>
      <c r="K956" s="127"/>
      <c r="L956" s="127"/>
      <c r="M956" s="127"/>
      <c r="N956" s="127"/>
      <c r="O956" s="127"/>
      <c r="P956" s="127"/>
      <c r="Q956" s="109"/>
      <c r="R956" s="127"/>
      <c r="S956" s="127"/>
      <c r="U956" s="15" t="str">
        <f t="shared" si="183"/>
        <v/>
      </c>
      <c r="V956" t="str">
        <f t="shared" si="177"/>
        <v/>
      </c>
      <c r="W956" t="str">
        <f t="shared" si="178"/>
        <v/>
      </c>
      <c r="X956" t="str">
        <f t="shared" si="179"/>
        <v/>
      </c>
      <c r="Y956" t="str">
        <f t="shared" si="180"/>
        <v/>
      </c>
      <c r="Z956" t="str">
        <f t="shared" si="181"/>
        <v/>
      </c>
      <c r="AA956" t="str">
        <f t="shared" si="182"/>
        <v/>
      </c>
      <c r="AB956">
        <v>949</v>
      </c>
      <c r="AC956" t="str">
        <f>IF(ISERROR(IF(U956="","",IF(OR(U956=Cad_Inicial!$D$8,X956=Cad_Inicial!$D$8),Cad_Inicial!$D$8+AB956*1000,0))),"",IF(U956="","",IF(OR(U956=Cad_Inicial!$D$8,X956=Cad_Inicial!$D$8),Cad_Inicial!$D$8+AB956*1000,0)))</f>
        <v/>
      </c>
      <c r="AK956" s="50" t="e">
        <f t="shared" si="184"/>
        <v>#VALUE!</v>
      </c>
      <c r="AL956" s="50" t="e">
        <f t="shared" si="185"/>
        <v>#VALUE!</v>
      </c>
      <c r="AM956">
        <f t="shared" si="187"/>
        <v>0</v>
      </c>
      <c r="AN956">
        <f t="shared" si="188"/>
        <v>0</v>
      </c>
      <c r="AO956">
        <f t="shared" si="188"/>
        <v>0</v>
      </c>
      <c r="AP956">
        <f t="shared" si="188"/>
        <v>0</v>
      </c>
      <c r="AQ956">
        <f t="shared" si="188"/>
        <v>0</v>
      </c>
      <c r="AR956">
        <f t="shared" si="188"/>
        <v>0</v>
      </c>
      <c r="AS956">
        <f t="shared" si="188"/>
        <v>0</v>
      </c>
      <c r="AT956">
        <f t="shared" si="188"/>
        <v>0</v>
      </c>
      <c r="AU956">
        <f t="shared" si="188"/>
        <v>0</v>
      </c>
      <c r="AV956">
        <f t="shared" si="188"/>
        <v>0</v>
      </c>
      <c r="AW956">
        <f t="shared" si="188"/>
        <v>0</v>
      </c>
      <c r="AX956">
        <f t="shared" si="188"/>
        <v>0</v>
      </c>
    </row>
    <row r="957" spans="3:50" ht="30" customHeight="1" thickTop="1" thickBot="1" x14ac:dyDescent="0.25">
      <c r="C957" s="118"/>
      <c r="D957" s="126"/>
      <c r="E957" s="115"/>
      <c r="F957" s="115"/>
      <c r="G957" s="118"/>
      <c r="H957" s="127"/>
      <c r="I957" s="127"/>
      <c r="J957" s="127"/>
      <c r="K957" s="127"/>
      <c r="L957" s="127"/>
      <c r="M957" s="127"/>
      <c r="N957" s="127"/>
      <c r="O957" s="127"/>
      <c r="P957" s="127"/>
      <c r="Q957" s="109"/>
      <c r="R957" s="127"/>
      <c r="S957" s="127"/>
      <c r="U957" s="15" t="str">
        <f t="shared" si="183"/>
        <v/>
      </c>
      <c r="V957" t="str">
        <f t="shared" si="177"/>
        <v/>
      </c>
      <c r="W957" t="str">
        <f t="shared" si="178"/>
        <v/>
      </c>
      <c r="X957" t="str">
        <f t="shared" si="179"/>
        <v/>
      </c>
      <c r="Y957" t="str">
        <f t="shared" si="180"/>
        <v/>
      </c>
      <c r="Z957" t="str">
        <f t="shared" si="181"/>
        <v/>
      </c>
      <c r="AA957" t="str">
        <f t="shared" si="182"/>
        <v/>
      </c>
      <c r="AB957">
        <v>950</v>
      </c>
      <c r="AC957" t="str">
        <f>IF(ISERROR(IF(U957="","",IF(OR(U957=Cad_Inicial!$D$8,X957=Cad_Inicial!$D$8),Cad_Inicial!$D$8+AB957*1000,0))),"",IF(U957="","",IF(OR(U957=Cad_Inicial!$D$8,X957=Cad_Inicial!$D$8),Cad_Inicial!$D$8+AB957*1000,0)))</f>
        <v/>
      </c>
      <c r="AK957" s="50" t="e">
        <f t="shared" si="184"/>
        <v>#VALUE!</v>
      </c>
      <c r="AL957" s="50" t="e">
        <f t="shared" si="185"/>
        <v>#VALUE!</v>
      </c>
      <c r="AM957">
        <f t="shared" si="187"/>
        <v>0</v>
      </c>
      <c r="AN957">
        <f t="shared" si="188"/>
        <v>0</v>
      </c>
      <c r="AO957">
        <f t="shared" si="188"/>
        <v>0</v>
      </c>
      <c r="AP957">
        <f t="shared" si="188"/>
        <v>0</v>
      </c>
      <c r="AQ957">
        <f t="shared" si="188"/>
        <v>0</v>
      </c>
      <c r="AR957">
        <f t="shared" si="188"/>
        <v>0</v>
      </c>
      <c r="AS957">
        <f t="shared" si="188"/>
        <v>0</v>
      </c>
      <c r="AT957">
        <f t="shared" si="188"/>
        <v>0</v>
      </c>
      <c r="AU957">
        <f t="shared" si="188"/>
        <v>0</v>
      </c>
      <c r="AV957">
        <f t="shared" si="188"/>
        <v>0</v>
      </c>
      <c r="AW957">
        <f t="shared" si="188"/>
        <v>0</v>
      </c>
      <c r="AX957">
        <f t="shared" si="188"/>
        <v>0</v>
      </c>
    </row>
    <row r="958" spans="3:50" ht="30" customHeight="1" thickTop="1" thickBot="1" x14ac:dyDescent="0.25">
      <c r="C958" s="118"/>
      <c r="D958" s="126"/>
      <c r="E958" s="115"/>
      <c r="F958" s="115"/>
      <c r="G958" s="118"/>
      <c r="H958" s="127"/>
      <c r="I958" s="127"/>
      <c r="J958" s="127"/>
      <c r="K958" s="127"/>
      <c r="L958" s="127"/>
      <c r="M958" s="127"/>
      <c r="N958" s="127"/>
      <c r="O958" s="127"/>
      <c r="P958" s="127"/>
      <c r="Q958" s="109"/>
      <c r="R958" s="127"/>
      <c r="S958" s="127"/>
      <c r="U958" s="15" t="str">
        <f t="shared" si="183"/>
        <v/>
      </c>
      <c r="V958" t="str">
        <f t="shared" si="177"/>
        <v/>
      </c>
      <c r="W958" t="str">
        <f t="shared" si="178"/>
        <v/>
      </c>
      <c r="X958" t="str">
        <f t="shared" si="179"/>
        <v/>
      </c>
      <c r="Y958" t="str">
        <f t="shared" si="180"/>
        <v/>
      </c>
      <c r="Z958" t="str">
        <f t="shared" si="181"/>
        <v/>
      </c>
      <c r="AA958" t="str">
        <f t="shared" si="182"/>
        <v/>
      </c>
      <c r="AB958">
        <v>951</v>
      </c>
      <c r="AC958" t="str">
        <f>IF(ISERROR(IF(U958="","",IF(OR(U958=Cad_Inicial!$D$8,X958=Cad_Inicial!$D$8),Cad_Inicial!$D$8+AB958*1000,0))),"",IF(U958="","",IF(OR(U958=Cad_Inicial!$D$8,X958=Cad_Inicial!$D$8),Cad_Inicial!$D$8+AB958*1000,0)))</f>
        <v/>
      </c>
      <c r="AK958" s="50" t="e">
        <f t="shared" si="184"/>
        <v>#VALUE!</v>
      </c>
      <c r="AL958" s="50" t="e">
        <f t="shared" si="185"/>
        <v>#VALUE!</v>
      </c>
      <c r="AM958">
        <f t="shared" si="187"/>
        <v>0</v>
      </c>
      <c r="AN958">
        <f t="shared" si="188"/>
        <v>0</v>
      </c>
      <c r="AO958">
        <f t="shared" si="188"/>
        <v>0</v>
      </c>
      <c r="AP958">
        <f t="shared" si="188"/>
        <v>0</v>
      </c>
      <c r="AQ958">
        <f t="shared" si="188"/>
        <v>0</v>
      </c>
      <c r="AR958">
        <f t="shared" si="188"/>
        <v>0</v>
      </c>
      <c r="AS958">
        <f t="shared" si="188"/>
        <v>0</v>
      </c>
      <c r="AT958">
        <f t="shared" si="188"/>
        <v>0</v>
      </c>
      <c r="AU958">
        <f t="shared" si="188"/>
        <v>0</v>
      </c>
      <c r="AV958">
        <f t="shared" si="188"/>
        <v>0</v>
      </c>
      <c r="AW958">
        <f t="shared" si="188"/>
        <v>0</v>
      </c>
      <c r="AX958">
        <f t="shared" si="188"/>
        <v>0</v>
      </c>
    </row>
    <row r="959" spans="3:50" ht="30" customHeight="1" thickTop="1" thickBot="1" x14ac:dyDescent="0.25">
      <c r="C959" s="118"/>
      <c r="D959" s="126"/>
      <c r="E959" s="115"/>
      <c r="F959" s="115"/>
      <c r="G959" s="118"/>
      <c r="H959" s="127"/>
      <c r="I959" s="127"/>
      <c r="J959" s="127"/>
      <c r="K959" s="127"/>
      <c r="L959" s="127"/>
      <c r="M959" s="127"/>
      <c r="N959" s="127"/>
      <c r="O959" s="127"/>
      <c r="P959" s="127"/>
      <c r="Q959" s="109"/>
      <c r="R959" s="127"/>
      <c r="S959" s="127"/>
      <c r="U959" s="15" t="str">
        <f t="shared" si="183"/>
        <v/>
      </c>
      <c r="V959" t="str">
        <f t="shared" si="177"/>
        <v/>
      </c>
      <c r="W959" t="str">
        <f t="shared" si="178"/>
        <v/>
      </c>
      <c r="X959" t="str">
        <f t="shared" si="179"/>
        <v/>
      </c>
      <c r="Y959" t="str">
        <f t="shared" si="180"/>
        <v/>
      </c>
      <c r="Z959" t="str">
        <f t="shared" si="181"/>
        <v/>
      </c>
      <c r="AA959" t="str">
        <f t="shared" si="182"/>
        <v/>
      </c>
      <c r="AB959">
        <v>952</v>
      </c>
      <c r="AC959" t="str">
        <f>IF(ISERROR(IF(U959="","",IF(OR(U959=Cad_Inicial!$D$8,X959=Cad_Inicial!$D$8),Cad_Inicial!$D$8+AB959*1000,0))),"",IF(U959="","",IF(OR(U959=Cad_Inicial!$D$8,X959=Cad_Inicial!$D$8),Cad_Inicial!$D$8+AB959*1000,0)))</f>
        <v/>
      </c>
      <c r="AK959" s="50" t="e">
        <f t="shared" si="184"/>
        <v>#VALUE!</v>
      </c>
      <c r="AL959" s="50" t="e">
        <f t="shared" si="185"/>
        <v>#VALUE!</v>
      </c>
      <c r="AM959">
        <f t="shared" si="187"/>
        <v>0</v>
      </c>
      <c r="AN959">
        <f t="shared" si="188"/>
        <v>0</v>
      </c>
      <c r="AO959">
        <f t="shared" si="188"/>
        <v>0</v>
      </c>
      <c r="AP959">
        <f t="shared" si="188"/>
        <v>0</v>
      </c>
      <c r="AQ959">
        <f t="shared" si="188"/>
        <v>0</v>
      </c>
      <c r="AR959">
        <f t="shared" si="188"/>
        <v>0</v>
      </c>
      <c r="AS959">
        <f t="shared" si="188"/>
        <v>0</v>
      </c>
      <c r="AT959">
        <f t="shared" si="188"/>
        <v>0</v>
      </c>
      <c r="AU959">
        <f t="shared" si="188"/>
        <v>0</v>
      </c>
      <c r="AV959">
        <f t="shared" si="188"/>
        <v>0</v>
      </c>
      <c r="AW959">
        <f t="shared" si="188"/>
        <v>0</v>
      </c>
      <c r="AX959">
        <f t="shared" si="188"/>
        <v>0</v>
      </c>
    </row>
    <row r="960" spans="3:50" ht="30" customHeight="1" thickTop="1" thickBot="1" x14ac:dyDescent="0.25">
      <c r="C960" s="118"/>
      <c r="D960" s="126"/>
      <c r="E960" s="115"/>
      <c r="F960" s="115"/>
      <c r="G960" s="118"/>
      <c r="H960" s="127"/>
      <c r="I960" s="127"/>
      <c r="J960" s="127"/>
      <c r="K960" s="127"/>
      <c r="L960" s="127"/>
      <c r="M960" s="127"/>
      <c r="N960" s="127"/>
      <c r="O960" s="127"/>
      <c r="P960" s="127"/>
      <c r="Q960" s="109"/>
      <c r="R960" s="127"/>
      <c r="S960" s="127"/>
      <c r="U960" s="15" t="str">
        <f t="shared" si="183"/>
        <v/>
      </c>
      <c r="V960" t="str">
        <f t="shared" si="177"/>
        <v/>
      </c>
      <c r="W960" t="str">
        <f t="shared" si="178"/>
        <v/>
      </c>
      <c r="X960" t="str">
        <f t="shared" si="179"/>
        <v/>
      </c>
      <c r="Y960" t="str">
        <f t="shared" si="180"/>
        <v/>
      </c>
      <c r="Z960" t="str">
        <f t="shared" si="181"/>
        <v/>
      </c>
      <c r="AA960" t="str">
        <f t="shared" si="182"/>
        <v/>
      </c>
      <c r="AB960">
        <v>953</v>
      </c>
      <c r="AC960" t="str">
        <f>IF(ISERROR(IF(U960="","",IF(OR(U960=Cad_Inicial!$D$8,X960=Cad_Inicial!$D$8),Cad_Inicial!$D$8+AB960*1000,0))),"",IF(U960="","",IF(OR(U960=Cad_Inicial!$D$8,X960=Cad_Inicial!$D$8),Cad_Inicial!$D$8+AB960*1000,0)))</f>
        <v/>
      </c>
      <c r="AK960" s="50" t="e">
        <f t="shared" si="184"/>
        <v>#VALUE!</v>
      </c>
      <c r="AL960" s="50" t="e">
        <f t="shared" si="185"/>
        <v>#VALUE!</v>
      </c>
      <c r="AM960">
        <f t="shared" si="187"/>
        <v>0</v>
      </c>
      <c r="AN960">
        <f t="shared" si="188"/>
        <v>0</v>
      </c>
      <c r="AO960">
        <f t="shared" si="188"/>
        <v>0</v>
      </c>
      <c r="AP960">
        <f t="shared" si="188"/>
        <v>0</v>
      </c>
      <c r="AQ960">
        <f t="shared" si="188"/>
        <v>0</v>
      </c>
      <c r="AR960">
        <f t="shared" si="188"/>
        <v>0</v>
      </c>
      <c r="AS960">
        <f t="shared" si="188"/>
        <v>0</v>
      </c>
      <c r="AT960">
        <f t="shared" si="188"/>
        <v>0</v>
      </c>
      <c r="AU960">
        <f t="shared" si="188"/>
        <v>0</v>
      </c>
      <c r="AV960">
        <f t="shared" si="188"/>
        <v>0</v>
      </c>
      <c r="AW960">
        <f t="shared" si="188"/>
        <v>0</v>
      </c>
      <c r="AX960">
        <f t="shared" si="188"/>
        <v>0</v>
      </c>
    </row>
    <row r="961" spans="3:50" ht="30" customHeight="1" thickTop="1" thickBot="1" x14ac:dyDescent="0.25">
      <c r="C961" s="118"/>
      <c r="D961" s="126"/>
      <c r="E961" s="115"/>
      <c r="F961" s="115"/>
      <c r="G961" s="118"/>
      <c r="H961" s="127"/>
      <c r="I961" s="127"/>
      <c r="J961" s="127"/>
      <c r="K961" s="127"/>
      <c r="L961" s="127"/>
      <c r="M961" s="127"/>
      <c r="N961" s="127"/>
      <c r="O961" s="127"/>
      <c r="P961" s="127"/>
      <c r="Q961" s="109"/>
      <c r="R961" s="127"/>
      <c r="S961" s="127"/>
      <c r="U961" s="15" t="str">
        <f t="shared" si="183"/>
        <v/>
      </c>
      <c r="V961" t="str">
        <f t="shared" si="177"/>
        <v/>
      </c>
      <c r="W961" t="str">
        <f t="shared" si="178"/>
        <v/>
      </c>
      <c r="X961" t="str">
        <f t="shared" si="179"/>
        <v/>
      </c>
      <c r="Y961" t="str">
        <f t="shared" si="180"/>
        <v/>
      </c>
      <c r="Z961" t="str">
        <f t="shared" si="181"/>
        <v/>
      </c>
      <c r="AA961" t="str">
        <f t="shared" si="182"/>
        <v/>
      </c>
      <c r="AB961">
        <v>954</v>
      </c>
      <c r="AC961" t="str">
        <f>IF(ISERROR(IF(U961="","",IF(OR(U961=Cad_Inicial!$D$8,X961=Cad_Inicial!$D$8),Cad_Inicial!$D$8+AB961*1000,0))),"",IF(U961="","",IF(OR(U961=Cad_Inicial!$D$8,X961=Cad_Inicial!$D$8),Cad_Inicial!$D$8+AB961*1000,0)))</f>
        <v/>
      </c>
      <c r="AK961" s="50" t="e">
        <f t="shared" si="184"/>
        <v>#VALUE!</v>
      </c>
      <c r="AL961" s="50" t="e">
        <f t="shared" si="185"/>
        <v>#VALUE!</v>
      </c>
      <c r="AM961">
        <f t="shared" si="187"/>
        <v>0</v>
      </c>
      <c r="AN961">
        <f t="shared" si="188"/>
        <v>0</v>
      </c>
      <c r="AO961">
        <f t="shared" si="188"/>
        <v>0</v>
      </c>
      <c r="AP961">
        <f t="shared" si="188"/>
        <v>0</v>
      </c>
      <c r="AQ961">
        <f t="shared" si="188"/>
        <v>0</v>
      </c>
      <c r="AR961">
        <f t="shared" si="188"/>
        <v>0</v>
      </c>
      <c r="AS961">
        <f t="shared" si="188"/>
        <v>0</v>
      </c>
      <c r="AT961">
        <f t="shared" si="188"/>
        <v>0</v>
      </c>
      <c r="AU961">
        <f t="shared" si="188"/>
        <v>0</v>
      </c>
      <c r="AV961">
        <f t="shared" si="188"/>
        <v>0</v>
      </c>
      <c r="AW961">
        <f t="shared" si="188"/>
        <v>0</v>
      </c>
      <c r="AX961">
        <f t="shared" si="188"/>
        <v>0</v>
      </c>
    </row>
    <row r="962" spans="3:50" ht="30" customHeight="1" thickTop="1" thickBot="1" x14ac:dyDescent="0.25">
      <c r="C962" s="118"/>
      <c r="D962" s="126"/>
      <c r="E962" s="115"/>
      <c r="F962" s="115"/>
      <c r="G962" s="118"/>
      <c r="H962" s="127"/>
      <c r="I962" s="127"/>
      <c r="J962" s="127"/>
      <c r="K962" s="127"/>
      <c r="L962" s="127"/>
      <c r="M962" s="127"/>
      <c r="N962" s="127"/>
      <c r="O962" s="127"/>
      <c r="P962" s="127"/>
      <c r="Q962" s="109"/>
      <c r="R962" s="127"/>
      <c r="S962" s="127"/>
      <c r="U962" s="15" t="str">
        <f t="shared" si="183"/>
        <v/>
      </c>
      <c r="V962" t="str">
        <f t="shared" si="177"/>
        <v/>
      </c>
      <c r="W962" t="str">
        <f t="shared" si="178"/>
        <v/>
      </c>
      <c r="X962" t="str">
        <f t="shared" si="179"/>
        <v/>
      </c>
      <c r="Y962" t="str">
        <f t="shared" si="180"/>
        <v/>
      </c>
      <c r="Z962" t="str">
        <f t="shared" si="181"/>
        <v/>
      </c>
      <c r="AA962" t="str">
        <f t="shared" si="182"/>
        <v/>
      </c>
      <c r="AB962">
        <v>955</v>
      </c>
      <c r="AC962" t="str">
        <f>IF(ISERROR(IF(U962="","",IF(OR(U962=Cad_Inicial!$D$8,X962=Cad_Inicial!$D$8),Cad_Inicial!$D$8+AB962*1000,0))),"",IF(U962="","",IF(OR(U962=Cad_Inicial!$D$8,X962=Cad_Inicial!$D$8),Cad_Inicial!$D$8+AB962*1000,0)))</f>
        <v/>
      </c>
      <c r="AK962" s="50" t="e">
        <f t="shared" si="184"/>
        <v>#VALUE!</v>
      </c>
      <c r="AL962" s="50" t="e">
        <f t="shared" si="185"/>
        <v>#VALUE!</v>
      </c>
      <c r="AM962">
        <f t="shared" si="187"/>
        <v>0</v>
      </c>
      <c r="AN962">
        <f t="shared" si="188"/>
        <v>0</v>
      </c>
      <c r="AO962">
        <f t="shared" si="188"/>
        <v>0</v>
      </c>
      <c r="AP962">
        <f t="shared" si="188"/>
        <v>0</v>
      </c>
      <c r="AQ962">
        <f t="shared" si="188"/>
        <v>0</v>
      </c>
      <c r="AR962">
        <f t="shared" si="188"/>
        <v>0</v>
      </c>
      <c r="AS962">
        <f t="shared" si="188"/>
        <v>0</v>
      </c>
      <c r="AT962">
        <f t="shared" si="188"/>
        <v>0</v>
      </c>
      <c r="AU962">
        <f t="shared" si="188"/>
        <v>0</v>
      </c>
      <c r="AV962">
        <f t="shared" si="188"/>
        <v>0</v>
      </c>
      <c r="AW962">
        <f t="shared" si="188"/>
        <v>0</v>
      </c>
      <c r="AX962">
        <f t="shared" si="188"/>
        <v>0</v>
      </c>
    </row>
    <row r="963" spans="3:50" ht="30" customHeight="1" thickTop="1" thickBot="1" x14ac:dyDescent="0.25">
      <c r="C963" s="118"/>
      <c r="D963" s="126"/>
      <c r="E963" s="115"/>
      <c r="F963" s="115"/>
      <c r="G963" s="118"/>
      <c r="H963" s="127"/>
      <c r="I963" s="127"/>
      <c r="J963" s="127"/>
      <c r="K963" s="127"/>
      <c r="L963" s="127"/>
      <c r="M963" s="127"/>
      <c r="N963" s="127"/>
      <c r="O963" s="127"/>
      <c r="P963" s="127"/>
      <c r="Q963" s="109"/>
      <c r="R963" s="127"/>
      <c r="S963" s="127"/>
      <c r="U963" s="15" t="str">
        <f t="shared" si="183"/>
        <v/>
      </c>
      <c r="V963" t="str">
        <f t="shared" si="177"/>
        <v/>
      </c>
      <c r="W963" t="str">
        <f t="shared" si="178"/>
        <v/>
      </c>
      <c r="X963" t="str">
        <f t="shared" si="179"/>
        <v/>
      </c>
      <c r="Y963" t="str">
        <f t="shared" si="180"/>
        <v/>
      </c>
      <c r="Z963" t="str">
        <f t="shared" si="181"/>
        <v/>
      </c>
      <c r="AA963" t="str">
        <f t="shared" si="182"/>
        <v/>
      </c>
      <c r="AB963">
        <v>956</v>
      </c>
      <c r="AC963" t="str">
        <f>IF(ISERROR(IF(U963="","",IF(OR(U963=Cad_Inicial!$D$8,X963=Cad_Inicial!$D$8),Cad_Inicial!$D$8+AB963*1000,0))),"",IF(U963="","",IF(OR(U963=Cad_Inicial!$D$8,X963=Cad_Inicial!$D$8),Cad_Inicial!$D$8+AB963*1000,0)))</f>
        <v/>
      </c>
      <c r="AK963" s="50" t="e">
        <f t="shared" si="184"/>
        <v>#VALUE!</v>
      </c>
      <c r="AL963" s="50" t="e">
        <f t="shared" si="185"/>
        <v>#VALUE!</v>
      </c>
      <c r="AM963">
        <f t="shared" si="187"/>
        <v>0</v>
      </c>
      <c r="AN963">
        <f t="shared" si="188"/>
        <v>0</v>
      </c>
      <c r="AO963">
        <f t="shared" si="188"/>
        <v>0</v>
      </c>
      <c r="AP963">
        <f t="shared" si="188"/>
        <v>0</v>
      </c>
      <c r="AQ963">
        <f t="shared" si="188"/>
        <v>0</v>
      </c>
      <c r="AR963">
        <f t="shared" si="188"/>
        <v>0</v>
      </c>
      <c r="AS963">
        <f t="shared" si="188"/>
        <v>0</v>
      </c>
      <c r="AT963">
        <f t="shared" si="188"/>
        <v>0</v>
      </c>
      <c r="AU963">
        <f t="shared" si="188"/>
        <v>0</v>
      </c>
      <c r="AV963">
        <f t="shared" si="188"/>
        <v>0</v>
      </c>
      <c r="AW963">
        <f t="shared" si="188"/>
        <v>0</v>
      </c>
      <c r="AX963">
        <f t="shared" si="188"/>
        <v>0</v>
      </c>
    </row>
    <row r="964" spans="3:50" ht="30" customHeight="1" thickTop="1" thickBot="1" x14ac:dyDescent="0.25">
      <c r="C964" s="118"/>
      <c r="D964" s="126"/>
      <c r="E964" s="115"/>
      <c r="F964" s="115"/>
      <c r="G964" s="118"/>
      <c r="H964" s="127"/>
      <c r="I964" s="127"/>
      <c r="J964" s="127"/>
      <c r="K964" s="127"/>
      <c r="L964" s="127"/>
      <c r="M964" s="127"/>
      <c r="N964" s="127"/>
      <c r="O964" s="127"/>
      <c r="P964" s="127"/>
      <c r="Q964" s="109"/>
      <c r="R964" s="127"/>
      <c r="S964" s="127"/>
      <c r="U964" s="15" t="str">
        <f t="shared" si="183"/>
        <v/>
      </c>
      <c r="V964" t="str">
        <f t="shared" si="177"/>
        <v/>
      </c>
      <c r="W964" t="str">
        <f t="shared" si="178"/>
        <v/>
      </c>
      <c r="X964" t="str">
        <f t="shared" si="179"/>
        <v/>
      </c>
      <c r="Y964" t="str">
        <f t="shared" si="180"/>
        <v/>
      </c>
      <c r="Z964" t="str">
        <f t="shared" si="181"/>
        <v/>
      </c>
      <c r="AA964" t="str">
        <f t="shared" si="182"/>
        <v/>
      </c>
      <c r="AB964">
        <v>957</v>
      </c>
      <c r="AC964" t="str">
        <f>IF(ISERROR(IF(U964="","",IF(OR(U964=Cad_Inicial!$D$8,X964=Cad_Inicial!$D$8),Cad_Inicial!$D$8+AB964*1000,0))),"",IF(U964="","",IF(OR(U964=Cad_Inicial!$D$8,X964=Cad_Inicial!$D$8),Cad_Inicial!$D$8+AB964*1000,0)))</f>
        <v/>
      </c>
      <c r="AK964" s="50" t="e">
        <f t="shared" si="184"/>
        <v>#VALUE!</v>
      </c>
      <c r="AL964" s="50" t="e">
        <f t="shared" si="185"/>
        <v>#VALUE!</v>
      </c>
      <c r="AM964">
        <f t="shared" si="187"/>
        <v>0</v>
      </c>
      <c r="AN964">
        <f t="shared" si="188"/>
        <v>0</v>
      </c>
      <c r="AO964">
        <f t="shared" si="188"/>
        <v>0</v>
      </c>
      <c r="AP964">
        <f t="shared" si="188"/>
        <v>0</v>
      </c>
      <c r="AQ964">
        <f t="shared" si="188"/>
        <v>0</v>
      </c>
      <c r="AR964">
        <f t="shared" si="188"/>
        <v>0</v>
      </c>
      <c r="AS964">
        <f t="shared" si="188"/>
        <v>0</v>
      </c>
      <c r="AT964">
        <f t="shared" si="188"/>
        <v>0</v>
      </c>
      <c r="AU964">
        <f t="shared" si="188"/>
        <v>0</v>
      </c>
      <c r="AV964">
        <f t="shared" si="188"/>
        <v>0</v>
      </c>
      <c r="AW964">
        <f t="shared" si="188"/>
        <v>0</v>
      </c>
      <c r="AX964">
        <f t="shared" si="188"/>
        <v>0</v>
      </c>
    </row>
    <row r="965" spans="3:50" ht="30" customHeight="1" thickTop="1" thickBot="1" x14ac:dyDescent="0.25">
      <c r="C965" s="118"/>
      <c r="D965" s="126"/>
      <c r="E965" s="115"/>
      <c r="F965" s="115"/>
      <c r="G965" s="118"/>
      <c r="H965" s="127"/>
      <c r="I965" s="127"/>
      <c r="J965" s="127"/>
      <c r="K965" s="127"/>
      <c r="L965" s="127"/>
      <c r="M965" s="127"/>
      <c r="N965" s="127"/>
      <c r="O965" s="127"/>
      <c r="P965" s="127"/>
      <c r="Q965" s="109"/>
      <c r="R965" s="127"/>
      <c r="S965" s="127"/>
      <c r="U965" s="15" t="str">
        <f t="shared" si="183"/>
        <v/>
      </c>
      <c r="V965" t="str">
        <f t="shared" si="177"/>
        <v/>
      </c>
      <c r="W965" t="str">
        <f t="shared" si="178"/>
        <v/>
      </c>
      <c r="X965" t="str">
        <f t="shared" si="179"/>
        <v/>
      </c>
      <c r="Y965" t="str">
        <f t="shared" si="180"/>
        <v/>
      </c>
      <c r="Z965" t="str">
        <f t="shared" si="181"/>
        <v/>
      </c>
      <c r="AA965" t="str">
        <f t="shared" si="182"/>
        <v/>
      </c>
      <c r="AB965">
        <v>958</v>
      </c>
      <c r="AC965" t="str">
        <f>IF(ISERROR(IF(U965="","",IF(OR(U965=Cad_Inicial!$D$8,X965=Cad_Inicial!$D$8),Cad_Inicial!$D$8+AB965*1000,0))),"",IF(U965="","",IF(OR(U965=Cad_Inicial!$D$8,X965=Cad_Inicial!$D$8),Cad_Inicial!$D$8+AB965*1000,0)))</f>
        <v/>
      </c>
      <c r="AK965" s="50" t="e">
        <f t="shared" si="184"/>
        <v>#VALUE!</v>
      </c>
      <c r="AL965" s="50" t="e">
        <f t="shared" si="185"/>
        <v>#VALUE!</v>
      </c>
      <c r="AM965">
        <f t="shared" si="187"/>
        <v>0</v>
      </c>
      <c r="AN965">
        <f t="shared" si="188"/>
        <v>0</v>
      </c>
      <c r="AO965">
        <f t="shared" si="188"/>
        <v>0</v>
      </c>
      <c r="AP965">
        <f t="shared" si="188"/>
        <v>0</v>
      </c>
      <c r="AQ965">
        <f t="shared" si="188"/>
        <v>0</v>
      </c>
      <c r="AR965">
        <f t="shared" si="188"/>
        <v>0</v>
      </c>
      <c r="AS965">
        <f t="shared" si="188"/>
        <v>0</v>
      </c>
      <c r="AT965">
        <f t="shared" si="188"/>
        <v>0</v>
      </c>
      <c r="AU965">
        <f t="shared" si="188"/>
        <v>0</v>
      </c>
      <c r="AV965">
        <f t="shared" si="188"/>
        <v>0</v>
      </c>
      <c r="AW965">
        <f t="shared" si="188"/>
        <v>0</v>
      </c>
      <c r="AX965">
        <f t="shared" si="188"/>
        <v>0</v>
      </c>
    </row>
    <row r="966" spans="3:50" ht="30" customHeight="1" thickTop="1" thickBot="1" x14ac:dyDescent="0.25">
      <c r="C966" s="118"/>
      <c r="D966" s="126"/>
      <c r="E966" s="115"/>
      <c r="F966" s="115"/>
      <c r="G966" s="118"/>
      <c r="H966" s="127"/>
      <c r="I966" s="127"/>
      <c r="J966" s="127"/>
      <c r="K966" s="127"/>
      <c r="L966" s="127"/>
      <c r="M966" s="127"/>
      <c r="N966" s="127"/>
      <c r="O966" s="127"/>
      <c r="P966" s="127"/>
      <c r="Q966" s="109"/>
      <c r="R966" s="127"/>
      <c r="S966" s="127"/>
      <c r="U966" s="15" t="str">
        <f t="shared" si="183"/>
        <v/>
      </c>
      <c r="V966" t="str">
        <f t="shared" si="177"/>
        <v/>
      </c>
      <c r="W966" t="str">
        <f t="shared" si="178"/>
        <v/>
      </c>
      <c r="X966" t="str">
        <f t="shared" si="179"/>
        <v/>
      </c>
      <c r="Y966" t="str">
        <f t="shared" si="180"/>
        <v/>
      </c>
      <c r="Z966" t="str">
        <f t="shared" si="181"/>
        <v/>
      </c>
      <c r="AA966" t="str">
        <f t="shared" si="182"/>
        <v/>
      </c>
      <c r="AB966">
        <v>959</v>
      </c>
      <c r="AC966" t="str">
        <f>IF(ISERROR(IF(U966="","",IF(OR(U966=Cad_Inicial!$D$8,X966=Cad_Inicial!$D$8),Cad_Inicial!$D$8+AB966*1000,0))),"",IF(U966="","",IF(OR(U966=Cad_Inicial!$D$8,X966=Cad_Inicial!$D$8),Cad_Inicial!$D$8+AB966*1000,0)))</f>
        <v/>
      </c>
      <c r="AK966" s="50" t="e">
        <f t="shared" si="184"/>
        <v>#VALUE!</v>
      </c>
      <c r="AL966" s="50" t="e">
        <f t="shared" si="185"/>
        <v>#VALUE!</v>
      </c>
      <c r="AM966">
        <f t="shared" si="187"/>
        <v>0</v>
      </c>
      <c r="AN966">
        <f t="shared" si="188"/>
        <v>0</v>
      </c>
      <c r="AO966">
        <f t="shared" si="188"/>
        <v>0</v>
      </c>
      <c r="AP966">
        <f t="shared" si="188"/>
        <v>0</v>
      </c>
      <c r="AQ966">
        <f t="shared" si="188"/>
        <v>0</v>
      </c>
      <c r="AR966">
        <f t="shared" si="188"/>
        <v>0</v>
      </c>
      <c r="AS966">
        <f t="shared" si="188"/>
        <v>0</v>
      </c>
      <c r="AT966">
        <f t="shared" si="188"/>
        <v>0</v>
      </c>
      <c r="AU966">
        <f t="shared" si="188"/>
        <v>0</v>
      </c>
      <c r="AV966">
        <f t="shared" si="188"/>
        <v>0</v>
      </c>
      <c r="AW966">
        <f t="shared" si="188"/>
        <v>0</v>
      </c>
      <c r="AX966">
        <f t="shared" si="188"/>
        <v>0</v>
      </c>
    </row>
    <row r="967" spans="3:50" ht="30" customHeight="1" thickTop="1" thickBot="1" x14ac:dyDescent="0.25">
      <c r="C967" s="118"/>
      <c r="D967" s="126"/>
      <c r="E967" s="115"/>
      <c r="F967" s="115"/>
      <c r="G967" s="118"/>
      <c r="H967" s="127"/>
      <c r="I967" s="127"/>
      <c r="J967" s="127"/>
      <c r="K967" s="127"/>
      <c r="L967" s="127"/>
      <c r="M967" s="127"/>
      <c r="N967" s="127"/>
      <c r="O967" s="127"/>
      <c r="P967" s="127"/>
      <c r="Q967" s="109"/>
      <c r="R967" s="127"/>
      <c r="S967" s="127"/>
      <c r="U967" s="15" t="str">
        <f t="shared" si="183"/>
        <v/>
      </c>
      <c r="V967" t="str">
        <f t="shared" si="177"/>
        <v/>
      </c>
      <c r="W967" t="str">
        <f t="shared" si="178"/>
        <v/>
      </c>
      <c r="X967" t="str">
        <f t="shared" si="179"/>
        <v/>
      </c>
      <c r="Y967" t="str">
        <f t="shared" si="180"/>
        <v/>
      </c>
      <c r="Z967" t="str">
        <f t="shared" si="181"/>
        <v/>
      </c>
      <c r="AA967" t="str">
        <f t="shared" si="182"/>
        <v/>
      </c>
      <c r="AB967">
        <v>960</v>
      </c>
      <c r="AC967" t="str">
        <f>IF(ISERROR(IF(U967="","",IF(OR(U967=Cad_Inicial!$D$8,X967=Cad_Inicial!$D$8),Cad_Inicial!$D$8+AB967*1000,0))),"",IF(U967="","",IF(OR(U967=Cad_Inicial!$D$8,X967=Cad_Inicial!$D$8),Cad_Inicial!$D$8+AB967*1000,0)))</f>
        <v/>
      </c>
      <c r="AK967" s="50" t="e">
        <f t="shared" si="184"/>
        <v>#VALUE!</v>
      </c>
      <c r="AL967" s="50" t="e">
        <f t="shared" si="185"/>
        <v>#VALUE!</v>
      </c>
      <c r="AM967">
        <f t="shared" si="187"/>
        <v>0</v>
      </c>
      <c r="AN967">
        <f t="shared" si="188"/>
        <v>0</v>
      </c>
      <c r="AO967">
        <f t="shared" si="188"/>
        <v>0</v>
      </c>
      <c r="AP967">
        <f t="shared" si="188"/>
        <v>0</v>
      </c>
      <c r="AQ967">
        <f t="shared" si="188"/>
        <v>0</v>
      </c>
      <c r="AR967">
        <f t="shared" si="188"/>
        <v>0</v>
      </c>
      <c r="AS967">
        <f t="shared" si="188"/>
        <v>0</v>
      </c>
      <c r="AT967">
        <f t="shared" si="188"/>
        <v>0</v>
      </c>
      <c r="AU967">
        <f t="shared" si="188"/>
        <v>0</v>
      </c>
      <c r="AV967">
        <f t="shared" si="188"/>
        <v>0</v>
      </c>
      <c r="AW967">
        <f t="shared" si="188"/>
        <v>0</v>
      </c>
      <c r="AX967">
        <f t="shared" si="188"/>
        <v>0</v>
      </c>
    </row>
    <row r="968" spans="3:50" ht="30" customHeight="1" thickTop="1" thickBot="1" x14ac:dyDescent="0.25">
      <c r="C968" s="118"/>
      <c r="D968" s="126"/>
      <c r="E968" s="115"/>
      <c r="F968" s="115"/>
      <c r="G968" s="118"/>
      <c r="H968" s="127"/>
      <c r="I968" s="127"/>
      <c r="J968" s="127"/>
      <c r="K968" s="127"/>
      <c r="L968" s="127"/>
      <c r="M968" s="127"/>
      <c r="N968" s="127"/>
      <c r="O968" s="127"/>
      <c r="P968" s="127"/>
      <c r="Q968" s="109"/>
      <c r="R968" s="127"/>
      <c r="S968" s="127"/>
      <c r="U968" s="15" t="str">
        <f t="shared" si="183"/>
        <v/>
      </c>
      <c r="V968" t="str">
        <f t="shared" ref="V968:V1031" si="189">IF(ISERROR(IF(E968="","",MONTH(E968))),"",IF(E968="","",MONTH(E968)))</f>
        <v/>
      </c>
      <c r="W968" t="str">
        <f t="shared" ref="W968:W1031" si="190">IF(ISERROR(IF(F968="","",MONTH(F968))),"",IF(F968="","",MONTH(F968)))</f>
        <v/>
      </c>
      <c r="X968" t="str">
        <f t="shared" ref="X968:X1031" si="191">IF(ISERROR(IF(F968="","",YEAR(F968))),"",IF(F968="","",YEAR(F968)))</f>
        <v/>
      </c>
      <c r="Y968" t="str">
        <f t="shared" ref="Y968:Y1031" si="192">IF(ISERROR(IF(IF(E968="","",ROUND((F968-E968)/30,0))&lt;1,1,IF(E968="","",ROUND((F968-E968)/30,0)))),"",IF(IF(E968="","",ROUND((F968-E968)/30,0))&lt;1,1,IF(E968="","",ROUND((F968-E968)/30,0))))</f>
        <v/>
      </c>
      <c r="Z968" t="str">
        <f t="shared" ref="Z968:Z1031" si="193">IF(ISERROR(D968/Y968),"",D968/Y968)</f>
        <v/>
      </c>
      <c r="AA968" t="str">
        <f t="shared" ref="AA968:AA1031" si="194">IF(ISERROR(Q968/Y968),"",Q968/Y968)</f>
        <v/>
      </c>
      <c r="AB968">
        <v>961</v>
      </c>
      <c r="AC968" t="str">
        <f>IF(ISERROR(IF(U968="","",IF(OR(U968=Cad_Inicial!$D$8,X968=Cad_Inicial!$D$8),Cad_Inicial!$D$8+AB968*1000,0))),"",IF(U968="","",IF(OR(U968=Cad_Inicial!$D$8,X968=Cad_Inicial!$D$8),Cad_Inicial!$D$8+AB968*1000,0)))</f>
        <v/>
      </c>
      <c r="AK968" s="50" t="e">
        <f t="shared" si="184"/>
        <v>#VALUE!</v>
      </c>
      <c r="AL968" s="50" t="e">
        <f t="shared" si="185"/>
        <v>#VALUE!</v>
      </c>
      <c r="AM968">
        <f t="shared" si="187"/>
        <v>0</v>
      </c>
      <c r="AN968">
        <f t="shared" si="188"/>
        <v>0</v>
      </c>
      <c r="AO968">
        <f t="shared" si="188"/>
        <v>0</v>
      </c>
      <c r="AP968">
        <f t="shared" si="188"/>
        <v>0</v>
      </c>
      <c r="AQ968">
        <f t="shared" si="188"/>
        <v>0</v>
      </c>
      <c r="AR968">
        <f t="shared" si="188"/>
        <v>0</v>
      </c>
      <c r="AS968">
        <f t="shared" si="188"/>
        <v>0</v>
      </c>
      <c r="AT968">
        <f t="shared" si="188"/>
        <v>0</v>
      </c>
      <c r="AU968">
        <f t="shared" si="188"/>
        <v>0</v>
      </c>
      <c r="AV968">
        <f t="shared" si="188"/>
        <v>0</v>
      </c>
      <c r="AW968">
        <f t="shared" si="188"/>
        <v>0</v>
      </c>
      <c r="AX968">
        <f t="shared" si="188"/>
        <v>0</v>
      </c>
    </row>
    <row r="969" spans="3:50" ht="30" customHeight="1" thickTop="1" thickBot="1" x14ac:dyDescent="0.25">
      <c r="C969" s="118"/>
      <c r="D969" s="126"/>
      <c r="E969" s="115"/>
      <c r="F969" s="115"/>
      <c r="G969" s="118"/>
      <c r="H969" s="127"/>
      <c r="I969" s="127"/>
      <c r="J969" s="127"/>
      <c r="K969" s="127"/>
      <c r="L969" s="127"/>
      <c r="M969" s="127"/>
      <c r="N969" s="127"/>
      <c r="O969" s="127"/>
      <c r="P969" s="127"/>
      <c r="Q969" s="109"/>
      <c r="R969" s="127"/>
      <c r="S969" s="127"/>
      <c r="U969" s="15" t="str">
        <f t="shared" ref="U969:U1032" si="195">IF(ISERROR(IF(E969="","",YEAR(E969))),"",IF(E969="","",YEAR(E969)))</f>
        <v/>
      </c>
      <c r="V969" t="str">
        <f t="shared" si="189"/>
        <v/>
      </c>
      <c r="W969" t="str">
        <f t="shared" si="190"/>
        <v/>
      </c>
      <c r="X969" t="str">
        <f t="shared" si="191"/>
        <v/>
      </c>
      <c r="Y969" t="str">
        <f t="shared" si="192"/>
        <v/>
      </c>
      <c r="Z969" t="str">
        <f t="shared" si="193"/>
        <v/>
      </c>
      <c r="AA969" t="str">
        <f t="shared" si="194"/>
        <v/>
      </c>
      <c r="AB969">
        <v>962</v>
      </c>
      <c r="AC969" t="str">
        <f>IF(ISERROR(IF(U969="","",IF(OR(U969=Cad_Inicial!$D$8,X969=Cad_Inicial!$D$8),Cad_Inicial!$D$8+AB969*1000,0))),"",IF(U969="","",IF(OR(U969=Cad_Inicial!$D$8,X969=Cad_Inicial!$D$8),Cad_Inicial!$D$8+AB969*1000,0)))</f>
        <v/>
      </c>
      <c r="AK969" s="50" t="e">
        <f t="shared" si="184"/>
        <v>#VALUE!</v>
      </c>
      <c r="AL969" s="50" t="e">
        <f t="shared" si="185"/>
        <v>#VALUE!</v>
      </c>
      <c r="AM969">
        <f t="shared" si="187"/>
        <v>0</v>
      </c>
      <c r="AN969">
        <f t="shared" si="188"/>
        <v>0</v>
      </c>
      <c r="AO969">
        <f t="shared" si="188"/>
        <v>0</v>
      </c>
      <c r="AP969">
        <f t="shared" si="188"/>
        <v>0</v>
      </c>
      <c r="AQ969">
        <f t="shared" si="188"/>
        <v>0</v>
      </c>
      <c r="AR969">
        <f t="shared" si="188"/>
        <v>0</v>
      </c>
      <c r="AS969">
        <f t="shared" si="188"/>
        <v>0</v>
      </c>
      <c r="AT969">
        <f t="shared" si="188"/>
        <v>0</v>
      </c>
      <c r="AU969">
        <f t="shared" si="188"/>
        <v>0</v>
      </c>
      <c r="AV969">
        <f t="shared" si="188"/>
        <v>0</v>
      </c>
      <c r="AW969">
        <f t="shared" si="188"/>
        <v>0</v>
      </c>
      <c r="AX969">
        <f t="shared" si="188"/>
        <v>0</v>
      </c>
    </row>
    <row r="970" spans="3:50" ht="30" customHeight="1" thickTop="1" thickBot="1" x14ac:dyDescent="0.25">
      <c r="C970" s="118"/>
      <c r="D970" s="126"/>
      <c r="E970" s="115"/>
      <c r="F970" s="115"/>
      <c r="G970" s="118"/>
      <c r="H970" s="127"/>
      <c r="I970" s="127"/>
      <c r="J970" s="127"/>
      <c r="K970" s="127"/>
      <c r="L970" s="127"/>
      <c r="M970" s="127"/>
      <c r="N970" s="127"/>
      <c r="O970" s="127"/>
      <c r="P970" s="127"/>
      <c r="Q970" s="109"/>
      <c r="R970" s="127"/>
      <c r="S970" s="127"/>
      <c r="U970" s="15" t="str">
        <f t="shared" si="195"/>
        <v/>
      </c>
      <c r="V970" t="str">
        <f t="shared" si="189"/>
        <v/>
      </c>
      <c r="W970" t="str">
        <f t="shared" si="190"/>
        <v/>
      </c>
      <c r="X970" t="str">
        <f t="shared" si="191"/>
        <v/>
      </c>
      <c r="Y970" t="str">
        <f t="shared" si="192"/>
        <v/>
      </c>
      <c r="Z970" t="str">
        <f t="shared" si="193"/>
        <v/>
      </c>
      <c r="AA970" t="str">
        <f t="shared" si="194"/>
        <v/>
      </c>
      <c r="AB970">
        <v>963</v>
      </c>
      <c r="AC970" t="str">
        <f>IF(ISERROR(IF(U970="","",IF(OR(U970=Cad_Inicial!$D$8,X970=Cad_Inicial!$D$8),Cad_Inicial!$D$8+AB970*1000,0))),"",IF(U970="","",IF(OR(U970=Cad_Inicial!$D$8,X970=Cad_Inicial!$D$8),Cad_Inicial!$D$8+AB970*1000,0)))</f>
        <v/>
      </c>
      <c r="AK970" s="50" t="e">
        <f t="shared" ref="AK970:AK1033" si="196">DATE(U970,V970,1)</f>
        <v>#VALUE!</v>
      </c>
      <c r="AL970" s="50" t="e">
        <f t="shared" ref="AL970:AL1033" si="197">DATE(X970,W970,1)</f>
        <v>#VALUE!</v>
      </c>
      <c r="AM970">
        <f t="shared" si="187"/>
        <v>0</v>
      </c>
      <c r="AN970">
        <f t="shared" si="188"/>
        <v>0</v>
      </c>
      <c r="AO970">
        <f t="shared" si="188"/>
        <v>0</v>
      </c>
      <c r="AP970">
        <f t="shared" si="188"/>
        <v>0</v>
      </c>
      <c r="AQ970">
        <f t="shared" si="188"/>
        <v>0</v>
      </c>
      <c r="AR970">
        <f t="shared" si="188"/>
        <v>0</v>
      </c>
      <c r="AS970">
        <f t="shared" si="188"/>
        <v>0</v>
      </c>
      <c r="AT970">
        <f t="shared" si="188"/>
        <v>0</v>
      </c>
      <c r="AU970">
        <f t="shared" si="188"/>
        <v>0</v>
      </c>
      <c r="AV970">
        <f t="shared" si="188"/>
        <v>0</v>
      </c>
      <c r="AW970">
        <f t="shared" si="188"/>
        <v>0</v>
      </c>
      <c r="AX970">
        <f t="shared" ref="AN970:AX994" si="198">IFERROR(IF(AND($AK970&lt;=AX$5,$AL970&gt;=AX$5),1,0),0)</f>
        <v>0</v>
      </c>
    </row>
    <row r="971" spans="3:50" ht="30" customHeight="1" thickTop="1" thickBot="1" x14ac:dyDescent="0.25">
      <c r="C971" s="118"/>
      <c r="D971" s="126"/>
      <c r="E971" s="115"/>
      <c r="F971" s="115"/>
      <c r="G971" s="118"/>
      <c r="H971" s="127"/>
      <c r="I971" s="127"/>
      <c r="J971" s="127"/>
      <c r="K971" s="127"/>
      <c r="L971" s="127"/>
      <c r="M971" s="127"/>
      <c r="N971" s="127"/>
      <c r="O971" s="127"/>
      <c r="P971" s="127"/>
      <c r="Q971" s="109"/>
      <c r="R971" s="127"/>
      <c r="S971" s="127"/>
      <c r="U971" s="15" t="str">
        <f t="shared" si="195"/>
        <v/>
      </c>
      <c r="V971" t="str">
        <f t="shared" si="189"/>
        <v/>
      </c>
      <c r="W971" t="str">
        <f t="shared" si="190"/>
        <v/>
      </c>
      <c r="X971" t="str">
        <f t="shared" si="191"/>
        <v/>
      </c>
      <c r="Y971" t="str">
        <f t="shared" si="192"/>
        <v/>
      </c>
      <c r="Z971" t="str">
        <f t="shared" si="193"/>
        <v/>
      </c>
      <c r="AA971" t="str">
        <f t="shared" si="194"/>
        <v/>
      </c>
      <c r="AB971">
        <v>964</v>
      </c>
      <c r="AC971" t="str">
        <f>IF(ISERROR(IF(U971="","",IF(OR(U971=Cad_Inicial!$D$8,X971=Cad_Inicial!$D$8),Cad_Inicial!$D$8+AB971*1000,0))),"",IF(U971="","",IF(OR(U971=Cad_Inicial!$D$8,X971=Cad_Inicial!$D$8),Cad_Inicial!$D$8+AB971*1000,0)))</f>
        <v/>
      </c>
      <c r="AK971" s="50" t="e">
        <f t="shared" si="196"/>
        <v>#VALUE!</v>
      </c>
      <c r="AL971" s="50" t="e">
        <f t="shared" si="197"/>
        <v>#VALUE!</v>
      </c>
      <c r="AM971">
        <f t="shared" si="187"/>
        <v>0</v>
      </c>
      <c r="AN971">
        <f t="shared" si="198"/>
        <v>0</v>
      </c>
      <c r="AO971">
        <f t="shared" si="198"/>
        <v>0</v>
      </c>
      <c r="AP971">
        <f t="shared" si="198"/>
        <v>0</v>
      </c>
      <c r="AQ971">
        <f t="shared" si="198"/>
        <v>0</v>
      </c>
      <c r="AR971">
        <f t="shared" si="198"/>
        <v>0</v>
      </c>
      <c r="AS971">
        <f t="shared" si="198"/>
        <v>0</v>
      </c>
      <c r="AT971">
        <f t="shared" si="198"/>
        <v>0</v>
      </c>
      <c r="AU971">
        <f t="shared" si="198"/>
        <v>0</v>
      </c>
      <c r="AV971">
        <f t="shared" si="198"/>
        <v>0</v>
      </c>
      <c r="AW971">
        <f t="shared" si="198"/>
        <v>0</v>
      </c>
      <c r="AX971">
        <f t="shared" si="198"/>
        <v>0</v>
      </c>
    </row>
    <row r="972" spans="3:50" ht="30" customHeight="1" thickTop="1" thickBot="1" x14ac:dyDescent="0.25">
      <c r="C972" s="118"/>
      <c r="D972" s="126"/>
      <c r="E972" s="115"/>
      <c r="F972" s="115"/>
      <c r="G972" s="118"/>
      <c r="H972" s="127"/>
      <c r="I972" s="127"/>
      <c r="J972" s="127"/>
      <c r="K972" s="127"/>
      <c r="L972" s="127"/>
      <c r="M972" s="127"/>
      <c r="N972" s="127"/>
      <c r="O972" s="127"/>
      <c r="P972" s="127"/>
      <c r="Q972" s="109"/>
      <c r="R972" s="127"/>
      <c r="S972" s="127"/>
      <c r="U972" s="15" t="str">
        <f t="shared" si="195"/>
        <v/>
      </c>
      <c r="V972" t="str">
        <f t="shared" si="189"/>
        <v/>
      </c>
      <c r="W972" t="str">
        <f t="shared" si="190"/>
        <v/>
      </c>
      <c r="X972" t="str">
        <f t="shared" si="191"/>
        <v/>
      </c>
      <c r="Y972" t="str">
        <f t="shared" si="192"/>
        <v/>
      </c>
      <c r="Z972" t="str">
        <f t="shared" si="193"/>
        <v/>
      </c>
      <c r="AA972" t="str">
        <f t="shared" si="194"/>
        <v/>
      </c>
      <c r="AB972">
        <v>965</v>
      </c>
      <c r="AC972" t="str">
        <f>IF(ISERROR(IF(U972="","",IF(OR(U972=Cad_Inicial!$D$8,X972=Cad_Inicial!$D$8),Cad_Inicial!$D$8+AB972*1000,0))),"",IF(U972="","",IF(OR(U972=Cad_Inicial!$D$8,X972=Cad_Inicial!$D$8),Cad_Inicial!$D$8+AB972*1000,0)))</f>
        <v/>
      </c>
      <c r="AK972" s="50" t="e">
        <f t="shared" si="196"/>
        <v>#VALUE!</v>
      </c>
      <c r="AL972" s="50" t="e">
        <f t="shared" si="197"/>
        <v>#VALUE!</v>
      </c>
      <c r="AM972">
        <f t="shared" si="187"/>
        <v>0</v>
      </c>
      <c r="AN972">
        <f t="shared" si="198"/>
        <v>0</v>
      </c>
      <c r="AO972">
        <f t="shared" si="198"/>
        <v>0</v>
      </c>
      <c r="AP972">
        <f t="shared" si="198"/>
        <v>0</v>
      </c>
      <c r="AQ972">
        <f t="shared" si="198"/>
        <v>0</v>
      </c>
      <c r="AR972">
        <f t="shared" si="198"/>
        <v>0</v>
      </c>
      <c r="AS972">
        <f t="shared" si="198"/>
        <v>0</v>
      </c>
      <c r="AT972">
        <f t="shared" si="198"/>
        <v>0</v>
      </c>
      <c r="AU972">
        <f t="shared" si="198"/>
        <v>0</v>
      </c>
      <c r="AV972">
        <f t="shared" si="198"/>
        <v>0</v>
      </c>
      <c r="AW972">
        <f t="shared" si="198"/>
        <v>0</v>
      </c>
      <c r="AX972">
        <f t="shared" si="198"/>
        <v>0</v>
      </c>
    </row>
    <row r="973" spans="3:50" ht="30" customHeight="1" thickTop="1" thickBot="1" x14ac:dyDescent="0.25">
      <c r="C973" s="118"/>
      <c r="D973" s="126"/>
      <c r="E973" s="115"/>
      <c r="F973" s="115"/>
      <c r="G973" s="118"/>
      <c r="H973" s="127"/>
      <c r="I973" s="127"/>
      <c r="J973" s="127"/>
      <c r="K973" s="127"/>
      <c r="L973" s="127"/>
      <c r="M973" s="127"/>
      <c r="N973" s="127"/>
      <c r="O973" s="127"/>
      <c r="P973" s="127"/>
      <c r="Q973" s="109"/>
      <c r="R973" s="127"/>
      <c r="S973" s="127"/>
      <c r="U973" s="15" t="str">
        <f t="shared" si="195"/>
        <v/>
      </c>
      <c r="V973" t="str">
        <f t="shared" si="189"/>
        <v/>
      </c>
      <c r="W973" t="str">
        <f t="shared" si="190"/>
        <v/>
      </c>
      <c r="X973" t="str">
        <f t="shared" si="191"/>
        <v/>
      </c>
      <c r="Y973" t="str">
        <f t="shared" si="192"/>
        <v/>
      </c>
      <c r="Z973" t="str">
        <f t="shared" si="193"/>
        <v/>
      </c>
      <c r="AA973" t="str">
        <f t="shared" si="194"/>
        <v/>
      </c>
      <c r="AB973">
        <v>966</v>
      </c>
      <c r="AC973" t="str">
        <f>IF(ISERROR(IF(U973="","",IF(OR(U973=Cad_Inicial!$D$8,X973=Cad_Inicial!$D$8),Cad_Inicial!$D$8+AB973*1000,0))),"",IF(U973="","",IF(OR(U973=Cad_Inicial!$D$8,X973=Cad_Inicial!$D$8),Cad_Inicial!$D$8+AB973*1000,0)))</f>
        <v/>
      </c>
      <c r="AK973" s="50" t="e">
        <f t="shared" si="196"/>
        <v>#VALUE!</v>
      </c>
      <c r="AL973" s="50" t="e">
        <f t="shared" si="197"/>
        <v>#VALUE!</v>
      </c>
      <c r="AM973">
        <f t="shared" si="187"/>
        <v>0</v>
      </c>
      <c r="AN973">
        <f t="shared" si="198"/>
        <v>0</v>
      </c>
      <c r="AO973">
        <f t="shared" si="198"/>
        <v>0</v>
      </c>
      <c r="AP973">
        <f t="shared" si="198"/>
        <v>0</v>
      </c>
      <c r="AQ973">
        <f t="shared" si="198"/>
        <v>0</v>
      </c>
      <c r="AR973">
        <f t="shared" si="198"/>
        <v>0</v>
      </c>
      <c r="AS973">
        <f t="shared" si="198"/>
        <v>0</v>
      </c>
      <c r="AT973">
        <f t="shared" si="198"/>
        <v>0</v>
      </c>
      <c r="AU973">
        <f t="shared" si="198"/>
        <v>0</v>
      </c>
      <c r="AV973">
        <f t="shared" si="198"/>
        <v>0</v>
      </c>
      <c r="AW973">
        <f t="shared" si="198"/>
        <v>0</v>
      </c>
      <c r="AX973">
        <f t="shared" si="198"/>
        <v>0</v>
      </c>
    </row>
    <row r="974" spans="3:50" ht="30" customHeight="1" thickTop="1" thickBot="1" x14ac:dyDescent="0.25">
      <c r="C974" s="118"/>
      <c r="D974" s="126"/>
      <c r="E974" s="115"/>
      <c r="F974" s="115"/>
      <c r="G974" s="118"/>
      <c r="H974" s="127"/>
      <c r="I974" s="127"/>
      <c r="J974" s="127"/>
      <c r="K974" s="127"/>
      <c r="L974" s="127"/>
      <c r="M974" s="127"/>
      <c r="N974" s="127"/>
      <c r="O974" s="127"/>
      <c r="P974" s="127"/>
      <c r="Q974" s="109"/>
      <c r="R974" s="127"/>
      <c r="S974" s="127"/>
      <c r="U974" s="15" t="str">
        <f t="shared" si="195"/>
        <v/>
      </c>
      <c r="V974" t="str">
        <f t="shared" si="189"/>
        <v/>
      </c>
      <c r="W974" t="str">
        <f t="shared" si="190"/>
        <v/>
      </c>
      <c r="X974" t="str">
        <f t="shared" si="191"/>
        <v/>
      </c>
      <c r="Y974" t="str">
        <f t="shared" si="192"/>
        <v/>
      </c>
      <c r="Z974" t="str">
        <f t="shared" si="193"/>
        <v/>
      </c>
      <c r="AA974" t="str">
        <f t="shared" si="194"/>
        <v/>
      </c>
      <c r="AB974">
        <v>967</v>
      </c>
      <c r="AC974" t="str">
        <f>IF(ISERROR(IF(U974="","",IF(OR(U974=Cad_Inicial!$D$8,X974=Cad_Inicial!$D$8),Cad_Inicial!$D$8+AB974*1000,0))),"",IF(U974="","",IF(OR(U974=Cad_Inicial!$D$8,X974=Cad_Inicial!$D$8),Cad_Inicial!$D$8+AB974*1000,0)))</f>
        <v/>
      </c>
      <c r="AK974" s="50" t="e">
        <f t="shared" si="196"/>
        <v>#VALUE!</v>
      </c>
      <c r="AL974" s="50" t="e">
        <f t="shared" si="197"/>
        <v>#VALUE!</v>
      </c>
      <c r="AM974">
        <f t="shared" si="187"/>
        <v>0</v>
      </c>
      <c r="AN974">
        <f t="shared" si="198"/>
        <v>0</v>
      </c>
      <c r="AO974">
        <f t="shared" si="198"/>
        <v>0</v>
      </c>
      <c r="AP974">
        <f t="shared" si="198"/>
        <v>0</v>
      </c>
      <c r="AQ974">
        <f t="shared" si="198"/>
        <v>0</v>
      </c>
      <c r="AR974">
        <f t="shared" si="198"/>
        <v>0</v>
      </c>
      <c r="AS974">
        <f t="shared" si="198"/>
        <v>0</v>
      </c>
      <c r="AT974">
        <f t="shared" si="198"/>
        <v>0</v>
      </c>
      <c r="AU974">
        <f t="shared" si="198"/>
        <v>0</v>
      </c>
      <c r="AV974">
        <f t="shared" si="198"/>
        <v>0</v>
      </c>
      <c r="AW974">
        <f t="shared" si="198"/>
        <v>0</v>
      </c>
      <c r="AX974">
        <f t="shared" si="198"/>
        <v>0</v>
      </c>
    </row>
    <row r="975" spans="3:50" ht="30" customHeight="1" thickTop="1" thickBot="1" x14ac:dyDescent="0.25">
      <c r="C975" s="118"/>
      <c r="D975" s="126"/>
      <c r="E975" s="115"/>
      <c r="F975" s="115"/>
      <c r="G975" s="118"/>
      <c r="H975" s="127"/>
      <c r="I975" s="127"/>
      <c r="J975" s="127"/>
      <c r="K975" s="127"/>
      <c r="L975" s="127"/>
      <c r="M975" s="127"/>
      <c r="N975" s="127"/>
      <c r="O975" s="127"/>
      <c r="P975" s="127"/>
      <c r="Q975" s="109"/>
      <c r="R975" s="127"/>
      <c r="S975" s="127"/>
      <c r="U975" s="15" t="str">
        <f t="shared" si="195"/>
        <v/>
      </c>
      <c r="V975" t="str">
        <f t="shared" si="189"/>
        <v/>
      </c>
      <c r="W975" t="str">
        <f t="shared" si="190"/>
        <v/>
      </c>
      <c r="X975" t="str">
        <f t="shared" si="191"/>
        <v/>
      </c>
      <c r="Y975" t="str">
        <f t="shared" si="192"/>
        <v/>
      </c>
      <c r="Z975" t="str">
        <f t="shared" si="193"/>
        <v/>
      </c>
      <c r="AA975" t="str">
        <f t="shared" si="194"/>
        <v/>
      </c>
      <c r="AB975">
        <v>968</v>
      </c>
      <c r="AC975" t="str">
        <f>IF(ISERROR(IF(U975="","",IF(OR(U975=Cad_Inicial!$D$8,X975=Cad_Inicial!$D$8),Cad_Inicial!$D$8+AB975*1000,0))),"",IF(U975="","",IF(OR(U975=Cad_Inicial!$D$8,X975=Cad_Inicial!$D$8),Cad_Inicial!$D$8+AB975*1000,0)))</f>
        <v/>
      </c>
      <c r="AK975" s="50" t="e">
        <f t="shared" si="196"/>
        <v>#VALUE!</v>
      </c>
      <c r="AL975" s="50" t="e">
        <f t="shared" si="197"/>
        <v>#VALUE!</v>
      </c>
      <c r="AM975">
        <f t="shared" si="187"/>
        <v>0</v>
      </c>
      <c r="AN975">
        <f t="shared" si="198"/>
        <v>0</v>
      </c>
      <c r="AO975">
        <f t="shared" si="198"/>
        <v>0</v>
      </c>
      <c r="AP975">
        <f t="shared" si="198"/>
        <v>0</v>
      </c>
      <c r="AQ975">
        <f t="shared" si="198"/>
        <v>0</v>
      </c>
      <c r="AR975">
        <f t="shared" si="198"/>
        <v>0</v>
      </c>
      <c r="AS975">
        <f t="shared" si="198"/>
        <v>0</v>
      </c>
      <c r="AT975">
        <f t="shared" si="198"/>
        <v>0</v>
      </c>
      <c r="AU975">
        <f t="shared" si="198"/>
        <v>0</v>
      </c>
      <c r="AV975">
        <f t="shared" si="198"/>
        <v>0</v>
      </c>
      <c r="AW975">
        <f t="shared" si="198"/>
        <v>0</v>
      </c>
      <c r="AX975">
        <f t="shared" si="198"/>
        <v>0</v>
      </c>
    </row>
    <row r="976" spans="3:50" ht="30" customHeight="1" thickTop="1" thickBot="1" x14ac:dyDescent="0.25">
      <c r="C976" s="118"/>
      <c r="D976" s="126"/>
      <c r="E976" s="115"/>
      <c r="F976" s="115"/>
      <c r="G976" s="118"/>
      <c r="H976" s="127"/>
      <c r="I976" s="127"/>
      <c r="J976" s="127"/>
      <c r="K976" s="127"/>
      <c r="L976" s="127"/>
      <c r="M976" s="127"/>
      <c r="N976" s="127"/>
      <c r="O976" s="127"/>
      <c r="P976" s="127"/>
      <c r="Q976" s="109"/>
      <c r="R976" s="127"/>
      <c r="S976" s="127"/>
      <c r="U976" s="15" t="str">
        <f t="shared" si="195"/>
        <v/>
      </c>
      <c r="V976" t="str">
        <f t="shared" si="189"/>
        <v/>
      </c>
      <c r="W976" t="str">
        <f t="shared" si="190"/>
        <v/>
      </c>
      <c r="X976" t="str">
        <f t="shared" si="191"/>
        <v/>
      </c>
      <c r="Y976" t="str">
        <f t="shared" si="192"/>
        <v/>
      </c>
      <c r="Z976" t="str">
        <f t="shared" si="193"/>
        <v/>
      </c>
      <c r="AA976" t="str">
        <f t="shared" si="194"/>
        <v/>
      </c>
      <c r="AB976">
        <v>969</v>
      </c>
      <c r="AC976" t="str">
        <f>IF(ISERROR(IF(U976="","",IF(OR(U976=Cad_Inicial!$D$8,X976=Cad_Inicial!$D$8),Cad_Inicial!$D$8+AB976*1000,0))),"",IF(U976="","",IF(OR(U976=Cad_Inicial!$D$8,X976=Cad_Inicial!$D$8),Cad_Inicial!$D$8+AB976*1000,0)))</f>
        <v/>
      </c>
      <c r="AK976" s="50" t="e">
        <f t="shared" si="196"/>
        <v>#VALUE!</v>
      </c>
      <c r="AL976" s="50" t="e">
        <f t="shared" si="197"/>
        <v>#VALUE!</v>
      </c>
      <c r="AM976">
        <f t="shared" si="187"/>
        <v>0</v>
      </c>
      <c r="AN976">
        <f t="shared" si="198"/>
        <v>0</v>
      </c>
      <c r="AO976">
        <f t="shared" si="198"/>
        <v>0</v>
      </c>
      <c r="AP976">
        <f t="shared" si="198"/>
        <v>0</v>
      </c>
      <c r="AQ976">
        <f t="shared" si="198"/>
        <v>0</v>
      </c>
      <c r="AR976">
        <f t="shared" si="198"/>
        <v>0</v>
      </c>
      <c r="AS976">
        <f t="shared" si="198"/>
        <v>0</v>
      </c>
      <c r="AT976">
        <f t="shared" si="198"/>
        <v>0</v>
      </c>
      <c r="AU976">
        <f t="shared" si="198"/>
        <v>0</v>
      </c>
      <c r="AV976">
        <f t="shared" si="198"/>
        <v>0</v>
      </c>
      <c r="AW976">
        <f t="shared" si="198"/>
        <v>0</v>
      </c>
      <c r="AX976">
        <f t="shared" si="198"/>
        <v>0</v>
      </c>
    </row>
    <row r="977" spans="3:50" ht="30" customHeight="1" thickTop="1" thickBot="1" x14ac:dyDescent="0.25">
      <c r="C977" s="118"/>
      <c r="D977" s="126"/>
      <c r="E977" s="115"/>
      <c r="F977" s="115"/>
      <c r="G977" s="118"/>
      <c r="H977" s="127"/>
      <c r="I977" s="127"/>
      <c r="J977" s="127"/>
      <c r="K977" s="127"/>
      <c r="L977" s="127"/>
      <c r="M977" s="127"/>
      <c r="N977" s="127"/>
      <c r="O977" s="127"/>
      <c r="P977" s="127"/>
      <c r="Q977" s="109"/>
      <c r="R977" s="127"/>
      <c r="S977" s="127"/>
      <c r="U977" s="15" t="str">
        <f t="shared" si="195"/>
        <v/>
      </c>
      <c r="V977" t="str">
        <f t="shared" si="189"/>
        <v/>
      </c>
      <c r="W977" t="str">
        <f t="shared" si="190"/>
        <v/>
      </c>
      <c r="X977" t="str">
        <f t="shared" si="191"/>
        <v/>
      </c>
      <c r="Y977" t="str">
        <f t="shared" si="192"/>
        <v/>
      </c>
      <c r="Z977" t="str">
        <f t="shared" si="193"/>
        <v/>
      </c>
      <c r="AA977" t="str">
        <f t="shared" si="194"/>
        <v/>
      </c>
      <c r="AB977">
        <v>970</v>
      </c>
      <c r="AC977" t="str">
        <f>IF(ISERROR(IF(U977="","",IF(OR(U977=Cad_Inicial!$D$8,X977=Cad_Inicial!$D$8),Cad_Inicial!$D$8+AB977*1000,0))),"",IF(U977="","",IF(OR(U977=Cad_Inicial!$D$8,X977=Cad_Inicial!$D$8),Cad_Inicial!$D$8+AB977*1000,0)))</f>
        <v/>
      </c>
      <c r="AK977" s="50" t="e">
        <f t="shared" si="196"/>
        <v>#VALUE!</v>
      </c>
      <c r="AL977" s="50" t="e">
        <f t="shared" si="197"/>
        <v>#VALUE!</v>
      </c>
      <c r="AM977">
        <f t="shared" si="187"/>
        <v>0</v>
      </c>
      <c r="AN977">
        <f t="shared" si="198"/>
        <v>0</v>
      </c>
      <c r="AO977">
        <f t="shared" si="198"/>
        <v>0</v>
      </c>
      <c r="AP977">
        <f t="shared" si="198"/>
        <v>0</v>
      </c>
      <c r="AQ977">
        <f t="shared" si="198"/>
        <v>0</v>
      </c>
      <c r="AR977">
        <f t="shared" si="198"/>
        <v>0</v>
      </c>
      <c r="AS977">
        <f t="shared" si="198"/>
        <v>0</v>
      </c>
      <c r="AT977">
        <f t="shared" si="198"/>
        <v>0</v>
      </c>
      <c r="AU977">
        <f t="shared" si="198"/>
        <v>0</v>
      </c>
      <c r="AV977">
        <f t="shared" si="198"/>
        <v>0</v>
      </c>
      <c r="AW977">
        <f t="shared" si="198"/>
        <v>0</v>
      </c>
      <c r="AX977">
        <f t="shared" si="198"/>
        <v>0</v>
      </c>
    </row>
    <row r="978" spans="3:50" ht="30" customHeight="1" thickTop="1" thickBot="1" x14ac:dyDescent="0.25">
      <c r="C978" s="118"/>
      <c r="D978" s="126"/>
      <c r="E978" s="115"/>
      <c r="F978" s="115"/>
      <c r="G978" s="118"/>
      <c r="H978" s="127"/>
      <c r="I978" s="127"/>
      <c r="J978" s="127"/>
      <c r="K978" s="127"/>
      <c r="L978" s="127"/>
      <c r="M978" s="127"/>
      <c r="N978" s="127"/>
      <c r="O978" s="127"/>
      <c r="P978" s="127"/>
      <c r="Q978" s="109"/>
      <c r="R978" s="127"/>
      <c r="S978" s="127"/>
      <c r="U978" s="15" t="str">
        <f t="shared" si="195"/>
        <v/>
      </c>
      <c r="V978" t="str">
        <f t="shared" si="189"/>
        <v/>
      </c>
      <c r="W978" t="str">
        <f t="shared" si="190"/>
        <v/>
      </c>
      <c r="X978" t="str">
        <f t="shared" si="191"/>
        <v/>
      </c>
      <c r="Y978" t="str">
        <f t="shared" si="192"/>
        <v/>
      </c>
      <c r="Z978" t="str">
        <f t="shared" si="193"/>
        <v/>
      </c>
      <c r="AA978" t="str">
        <f t="shared" si="194"/>
        <v/>
      </c>
      <c r="AB978">
        <v>971</v>
      </c>
      <c r="AC978" t="str">
        <f>IF(ISERROR(IF(U978="","",IF(OR(U978=Cad_Inicial!$D$8,X978=Cad_Inicial!$D$8),Cad_Inicial!$D$8+AB978*1000,0))),"",IF(U978="","",IF(OR(U978=Cad_Inicial!$D$8,X978=Cad_Inicial!$D$8),Cad_Inicial!$D$8+AB978*1000,0)))</f>
        <v/>
      </c>
      <c r="AK978" s="50" t="e">
        <f t="shared" si="196"/>
        <v>#VALUE!</v>
      </c>
      <c r="AL978" s="50" t="e">
        <f t="shared" si="197"/>
        <v>#VALUE!</v>
      </c>
      <c r="AM978">
        <f t="shared" si="187"/>
        <v>0</v>
      </c>
      <c r="AN978">
        <f t="shared" si="198"/>
        <v>0</v>
      </c>
      <c r="AO978">
        <f t="shared" si="198"/>
        <v>0</v>
      </c>
      <c r="AP978">
        <f t="shared" si="198"/>
        <v>0</v>
      </c>
      <c r="AQ978">
        <f t="shared" si="198"/>
        <v>0</v>
      </c>
      <c r="AR978">
        <f t="shared" si="198"/>
        <v>0</v>
      </c>
      <c r="AS978">
        <f t="shared" si="198"/>
        <v>0</v>
      </c>
      <c r="AT978">
        <f t="shared" si="198"/>
        <v>0</v>
      </c>
      <c r="AU978">
        <f t="shared" si="198"/>
        <v>0</v>
      </c>
      <c r="AV978">
        <f t="shared" si="198"/>
        <v>0</v>
      </c>
      <c r="AW978">
        <f t="shared" si="198"/>
        <v>0</v>
      </c>
      <c r="AX978">
        <f t="shared" si="198"/>
        <v>0</v>
      </c>
    </row>
    <row r="979" spans="3:50" ht="30" customHeight="1" thickTop="1" thickBot="1" x14ac:dyDescent="0.25">
      <c r="C979" s="118"/>
      <c r="D979" s="126"/>
      <c r="E979" s="115"/>
      <c r="F979" s="115"/>
      <c r="G979" s="118"/>
      <c r="H979" s="127"/>
      <c r="I979" s="127"/>
      <c r="J979" s="127"/>
      <c r="K979" s="127"/>
      <c r="L979" s="127"/>
      <c r="M979" s="127"/>
      <c r="N979" s="127"/>
      <c r="O979" s="127"/>
      <c r="P979" s="127"/>
      <c r="Q979" s="109"/>
      <c r="R979" s="127"/>
      <c r="S979" s="127"/>
      <c r="U979" s="15" t="str">
        <f t="shared" si="195"/>
        <v/>
      </c>
      <c r="V979" t="str">
        <f t="shared" si="189"/>
        <v/>
      </c>
      <c r="W979" t="str">
        <f t="shared" si="190"/>
        <v/>
      </c>
      <c r="X979" t="str">
        <f t="shared" si="191"/>
        <v/>
      </c>
      <c r="Y979" t="str">
        <f t="shared" si="192"/>
        <v/>
      </c>
      <c r="Z979" t="str">
        <f t="shared" si="193"/>
        <v/>
      </c>
      <c r="AA979" t="str">
        <f t="shared" si="194"/>
        <v/>
      </c>
      <c r="AB979">
        <v>972</v>
      </c>
      <c r="AC979" t="str">
        <f>IF(ISERROR(IF(U979="","",IF(OR(U979=Cad_Inicial!$D$8,X979=Cad_Inicial!$D$8),Cad_Inicial!$D$8+AB979*1000,0))),"",IF(U979="","",IF(OR(U979=Cad_Inicial!$D$8,X979=Cad_Inicial!$D$8),Cad_Inicial!$D$8+AB979*1000,0)))</f>
        <v/>
      </c>
      <c r="AK979" s="50" t="e">
        <f t="shared" si="196"/>
        <v>#VALUE!</v>
      </c>
      <c r="AL979" s="50" t="e">
        <f t="shared" si="197"/>
        <v>#VALUE!</v>
      </c>
      <c r="AM979">
        <f t="shared" si="187"/>
        <v>0</v>
      </c>
      <c r="AN979">
        <f t="shared" si="198"/>
        <v>0</v>
      </c>
      <c r="AO979">
        <f t="shared" si="198"/>
        <v>0</v>
      </c>
      <c r="AP979">
        <f t="shared" si="198"/>
        <v>0</v>
      </c>
      <c r="AQ979">
        <f t="shared" si="198"/>
        <v>0</v>
      </c>
      <c r="AR979">
        <f t="shared" si="198"/>
        <v>0</v>
      </c>
      <c r="AS979">
        <f t="shared" si="198"/>
        <v>0</v>
      </c>
      <c r="AT979">
        <f t="shared" si="198"/>
        <v>0</v>
      </c>
      <c r="AU979">
        <f t="shared" si="198"/>
        <v>0</v>
      </c>
      <c r="AV979">
        <f t="shared" si="198"/>
        <v>0</v>
      </c>
      <c r="AW979">
        <f t="shared" si="198"/>
        <v>0</v>
      </c>
      <c r="AX979">
        <f t="shared" si="198"/>
        <v>0</v>
      </c>
    </row>
    <row r="980" spans="3:50" ht="30" customHeight="1" thickTop="1" thickBot="1" x14ac:dyDescent="0.25">
      <c r="C980" s="118"/>
      <c r="D980" s="126"/>
      <c r="E980" s="115"/>
      <c r="F980" s="115"/>
      <c r="G980" s="118"/>
      <c r="H980" s="127"/>
      <c r="I980" s="127"/>
      <c r="J980" s="127"/>
      <c r="K980" s="127"/>
      <c r="L980" s="127"/>
      <c r="M980" s="127"/>
      <c r="N980" s="127"/>
      <c r="O980" s="127"/>
      <c r="P980" s="127"/>
      <c r="Q980" s="109"/>
      <c r="R980" s="127"/>
      <c r="S980" s="127"/>
      <c r="U980" s="15" t="str">
        <f t="shared" si="195"/>
        <v/>
      </c>
      <c r="V980" t="str">
        <f t="shared" si="189"/>
        <v/>
      </c>
      <c r="W980" t="str">
        <f t="shared" si="190"/>
        <v/>
      </c>
      <c r="X980" t="str">
        <f t="shared" si="191"/>
        <v/>
      </c>
      <c r="Y980" t="str">
        <f t="shared" si="192"/>
        <v/>
      </c>
      <c r="Z980" t="str">
        <f t="shared" si="193"/>
        <v/>
      </c>
      <c r="AA980" t="str">
        <f t="shared" si="194"/>
        <v/>
      </c>
      <c r="AB980">
        <v>973</v>
      </c>
      <c r="AC980" t="str">
        <f>IF(ISERROR(IF(U980="","",IF(OR(U980=Cad_Inicial!$D$8,X980=Cad_Inicial!$D$8),Cad_Inicial!$D$8+AB980*1000,0))),"",IF(U980="","",IF(OR(U980=Cad_Inicial!$D$8,X980=Cad_Inicial!$D$8),Cad_Inicial!$D$8+AB980*1000,0)))</f>
        <v/>
      </c>
      <c r="AK980" s="50" t="e">
        <f t="shared" si="196"/>
        <v>#VALUE!</v>
      </c>
      <c r="AL980" s="50" t="e">
        <f t="shared" si="197"/>
        <v>#VALUE!</v>
      </c>
      <c r="AM980">
        <f t="shared" si="187"/>
        <v>0</v>
      </c>
      <c r="AN980">
        <f t="shared" si="198"/>
        <v>0</v>
      </c>
      <c r="AO980">
        <f t="shared" si="198"/>
        <v>0</v>
      </c>
      <c r="AP980">
        <f t="shared" si="198"/>
        <v>0</v>
      </c>
      <c r="AQ980">
        <f t="shared" si="198"/>
        <v>0</v>
      </c>
      <c r="AR980">
        <f t="shared" si="198"/>
        <v>0</v>
      </c>
      <c r="AS980">
        <f t="shared" si="198"/>
        <v>0</v>
      </c>
      <c r="AT980">
        <f t="shared" si="198"/>
        <v>0</v>
      </c>
      <c r="AU980">
        <f t="shared" si="198"/>
        <v>0</v>
      </c>
      <c r="AV980">
        <f t="shared" si="198"/>
        <v>0</v>
      </c>
      <c r="AW980">
        <f t="shared" si="198"/>
        <v>0</v>
      </c>
      <c r="AX980">
        <f t="shared" si="198"/>
        <v>0</v>
      </c>
    </row>
    <row r="981" spans="3:50" ht="30" customHeight="1" thickTop="1" thickBot="1" x14ac:dyDescent="0.25">
      <c r="C981" s="118"/>
      <c r="D981" s="126"/>
      <c r="E981" s="115"/>
      <c r="F981" s="115"/>
      <c r="G981" s="118"/>
      <c r="H981" s="127"/>
      <c r="I981" s="127"/>
      <c r="J981" s="127"/>
      <c r="K981" s="127"/>
      <c r="L981" s="127"/>
      <c r="M981" s="127"/>
      <c r="N981" s="127"/>
      <c r="O981" s="127"/>
      <c r="P981" s="127"/>
      <c r="Q981" s="109"/>
      <c r="R981" s="127"/>
      <c r="S981" s="127"/>
      <c r="U981" s="15" t="str">
        <f t="shared" si="195"/>
        <v/>
      </c>
      <c r="V981" t="str">
        <f t="shared" si="189"/>
        <v/>
      </c>
      <c r="W981" t="str">
        <f t="shared" si="190"/>
        <v/>
      </c>
      <c r="X981" t="str">
        <f t="shared" si="191"/>
        <v/>
      </c>
      <c r="Y981" t="str">
        <f t="shared" si="192"/>
        <v/>
      </c>
      <c r="Z981" t="str">
        <f t="shared" si="193"/>
        <v/>
      </c>
      <c r="AA981" t="str">
        <f t="shared" si="194"/>
        <v/>
      </c>
      <c r="AB981">
        <v>974</v>
      </c>
      <c r="AC981" t="str">
        <f>IF(ISERROR(IF(U981="","",IF(OR(U981=Cad_Inicial!$D$8,X981=Cad_Inicial!$D$8),Cad_Inicial!$D$8+AB981*1000,0))),"",IF(U981="","",IF(OR(U981=Cad_Inicial!$D$8,X981=Cad_Inicial!$D$8),Cad_Inicial!$D$8+AB981*1000,0)))</f>
        <v/>
      </c>
      <c r="AK981" s="50" t="e">
        <f t="shared" si="196"/>
        <v>#VALUE!</v>
      </c>
      <c r="AL981" s="50" t="e">
        <f t="shared" si="197"/>
        <v>#VALUE!</v>
      </c>
      <c r="AM981">
        <f t="shared" si="187"/>
        <v>0</v>
      </c>
      <c r="AN981">
        <f t="shared" si="198"/>
        <v>0</v>
      </c>
      <c r="AO981">
        <f t="shared" si="198"/>
        <v>0</v>
      </c>
      <c r="AP981">
        <f t="shared" si="198"/>
        <v>0</v>
      </c>
      <c r="AQ981">
        <f t="shared" si="198"/>
        <v>0</v>
      </c>
      <c r="AR981">
        <f t="shared" si="198"/>
        <v>0</v>
      </c>
      <c r="AS981">
        <f t="shared" si="198"/>
        <v>0</v>
      </c>
      <c r="AT981">
        <f t="shared" si="198"/>
        <v>0</v>
      </c>
      <c r="AU981">
        <f t="shared" si="198"/>
        <v>0</v>
      </c>
      <c r="AV981">
        <f t="shared" si="198"/>
        <v>0</v>
      </c>
      <c r="AW981">
        <f t="shared" si="198"/>
        <v>0</v>
      </c>
      <c r="AX981">
        <f t="shared" si="198"/>
        <v>0</v>
      </c>
    </row>
    <row r="982" spans="3:50" ht="30" customHeight="1" thickTop="1" thickBot="1" x14ac:dyDescent="0.25">
      <c r="C982" s="118"/>
      <c r="D982" s="126"/>
      <c r="E982" s="115"/>
      <c r="F982" s="115"/>
      <c r="G982" s="118"/>
      <c r="H982" s="127"/>
      <c r="I982" s="127"/>
      <c r="J982" s="127"/>
      <c r="K982" s="127"/>
      <c r="L982" s="127"/>
      <c r="M982" s="127"/>
      <c r="N982" s="127"/>
      <c r="O982" s="127"/>
      <c r="P982" s="127"/>
      <c r="Q982" s="109"/>
      <c r="R982" s="127"/>
      <c r="S982" s="127"/>
      <c r="U982" s="15" t="str">
        <f t="shared" si="195"/>
        <v/>
      </c>
      <c r="V982" t="str">
        <f t="shared" si="189"/>
        <v/>
      </c>
      <c r="W982" t="str">
        <f t="shared" si="190"/>
        <v/>
      </c>
      <c r="X982" t="str">
        <f t="shared" si="191"/>
        <v/>
      </c>
      <c r="Y982" t="str">
        <f t="shared" si="192"/>
        <v/>
      </c>
      <c r="Z982" t="str">
        <f t="shared" si="193"/>
        <v/>
      </c>
      <c r="AA982" t="str">
        <f t="shared" si="194"/>
        <v/>
      </c>
      <c r="AB982">
        <v>975</v>
      </c>
      <c r="AC982" t="str">
        <f>IF(ISERROR(IF(U982="","",IF(OR(U982=Cad_Inicial!$D$8,X982=Cad_Inicial!$D$8),Cad_Inicial!$D$8+AB982*1000,0))),"",IF(U982="","",IF(OR(U982=Cad_Inicial!$D$8,X982=Cad_Inicial!$D$8),Cad_Inicial!$D$8+AB982*1000,0)))</f>
        <v/>
      </c>
      <c r="AK982" s="50" t="e">
        <f t="shared" si="196"/>
        <v>#VALUE!</v>
      </c>
      <c r="AL982" s="50" t="e">
        <f t="shared" si="197"/>
        <v>#VALUE!</v>
      </c>
      <c r="AM982">
        <f t="shared" si="187"/>
        <v>0</v>
      </c>
      <c r="AN982">
        <f t="shared" si="198"/>
        <v>0</v>
      </c>
      <c r="AO982">
        <f t="shared" si="198"/>
        <v>0</v>
      </c>
      <c r="AP982">
        <f t="shared" si="198"/>
        <v>0</v>
      </c>
      <c r="AQ982">
        <f t="shared" si="198"/>
        <v>0</v>
      </c>
      <c r="AR982">
        <f t="shared" si="198"/>
        <v>0</v>
      </c>
      <c r="AS982">
        <f t="shared" si="198"/>
        <v>0</v>
      </c>
      <c r="AT982">
        <f t="shared" si="198"/>
        <v>0</v>
      </c>
      <c r="AU982">
        <f t="shared" si="198"/>
        <v>0</v>
      </c>
      <c r="AV982">
        <f t="shared" si="198"/>
        <v>0</v>
      </c>
      <c r="AW982">
        <f t="shared" si="198"/>
        <v>0</v>
      </c>
      <c r="AX982">
        <f t="shared" si="198"/>
        <v>0</v>
      </c>
    </row>
    <row r="983" spans="3:50" ht="30" customHeight="1" thickTop="1" thickBot="1" x14ac:dyDescent="0.25">
      <c r="C983" s="118"/>
      <c r="D983" s="126"/>
      <c r="E983" s="115"/>
      <c r="F983" s="115"/>
      <c r="G983" s="118"/>
      <c r="H983" s="127"/>
      <c r="I983" s="127"/>
      <c r="J983" s="127"/>
      <c r="K983" s="127"/>
      <c r="L983" s="127"/>
      <c r="M983" s="127"/>
      <c r="N983" s="127"/>
      <c r="O983" s="127"/>
      <c r="P983" s="127"/>
      <c r="Q983" s="109"/>
      <c r="R983" s="127"/>
      <c r="S983" s="127"/>
      <c r="U983" s="15" t="str">
        <f t="shared" si="195"/>
        <v/>
      </c>
      <c r="V983" t="str">
        <f t="shared" si="189"/>
        <v/>
      </c>
      <c r="W983" t="str">
        <f t="shared" si="190"/>
        <v/>
      </c>
      <c r="X983" t="str">
        <f t="shared" si="191"/>
        <v/>
      </c>
      <c r="Y983" t="str">
        <f t="shared" si="192"/>
        <v/>
      </c>
      <c r="Z983" t="str">
        <f t="shared" si="193"/>
        <v/>
      </c>
      <c r="AA983" t="str">
        <f t="shared" si="194"/>
        <v/>
      </c>
      <c r="AB983">
        <v>976</v>
      </c>
      <c r="AC983" t="str">
        <f>IF(ISERROR(IF(U983="","",IF(OR(U983=Cad_Inicial!$D$8,X983=Cad_Inicial!$D$8),Cad_Inicial!$D$8+AB983*1000,0))),"",IF(U983="","",IF(OR(U983=Cad_Inicial!$D$8,X983=Cad_Inicial!$D$8),Cad_Inicial!$D$8+AB983*1000,0)))</f>
        <v/>
      </c>
      <c r="AK983" s="50" t="e">
        <f t="shared" si="196"/>
        <v>#VALUE!</v>
      </c>
      <c r="AL983" s="50" t="e">
        <f t="shared" si="197"/>
        <v>#VALUE!</v>
      </c>
      <c r="AM983">
        <f t="shared" si="187"/>
        <v>0</v>
      </c>
      <c r="AN983">
        <f t="shared" si="198"/>
        <v>0</v>
      </c>
      <c r="AO983">
        <f t="shared" si="198"/>
        <v>0</v>
      </c>
      <c r="AP983">
        <f t="shared" si="198"/>
        <v>0</v>
      </c>
      <c r="AQ983">
        <f t="shared" si="198"/>
        <v>0</v>
      </c>
      <c r="AR983">
        <f t="shared" si="198"/>
        <v>0</v>
      </c>
      <c r="AS983">
        <f t="shared" si="198"/>
        <v>0</v>
      </c>
      <c r="AT983">
        <f t="shared" si="198"/>
        <v>0</v>
      </c>
      <c r="AU983">
        <f t="shared" si="198"/>
        <v>0</v>
      </c>
      <c r="AV983">
        <f t="shared" si="198"/>
        <v>0</v>
      </c>
      <c r="AW983">
        <f t="shared" si="198"/>
        <v>0</v>
      </c>
      <c r="AX983">
        <f t="shared" si="198"/>
        <v>0</v>
      </c>
    </row>
    <row r="984" spans="3:50" ht="30" customHeight="1" thickTop="1" thickBot="1" x14ac:dyDescent="0.25">
      <c r="C984" s="118"/>
      <c r="D984" s="126"/>
      <c r="E984" s="115"/>
      <c r="F984" s="115"/>
      <c r="G984" s="118"/>
      <c r="H984" s="127"/>
      <c r="I984" s="127"/>
      <c r="J984" s="127"/>
      <c r="K984" s="127"/>
      <c r="L984" s="127"/>
      <c r="M984" s="127"/>
      <c r="N984" s="127"/>
      <c r="O984" s="127"/>
      <c r="P984" s="127"/>
      <c r="Q984" s="109"/>
      <c r="R984" s="127"/>
      <c r="S984" s="127"/>
      <c r="U984" s="15" t="str">
        <f t="shared" si="195"/>
        <v/>
      </c>
      <c r="V984" t="str">
        <f t="shared" si="189"/>
        <v/>
      </c>
      <c r="W984" t="str">
        <f t="shared" si="190"/>
        <v/>
      </c>
      <c r="X984" t="str">
        <f t="shared" si="191"/>
        <v/>
      </c>
      <c r="Y984" t="str">
        <f t="shared" si="192"/>
        <v/>
      </c>
      <c r="Z984" t="str">
        <f t="shared" si="193"/>
        <v/>
      </c>
      <c r="AA984" t="str">
        <f t="shared" si="194"/>
        <v/>
      </c>
      <c r="AB984">
        <v>977</v>
      </c>
      <c r="AC984" t="str">
        <f>IF(ISERROR(IF(U984="","",IF(OR(U984=Cad_Inicial!$D$8,X984=Cad_Inicial!$D$8),Cad_Inicial!$D$8+AB984*1000,0))),"",IF(U984="","",IF(OR(U984=Cad_Inicial!$D$8,X984=Cad_Inicial!$D$8),Cad_Inicial!$D$8+AB984*1000,0)))</f>
        <v/>
      </c>
      <c r="AK984" s="50" t="e">
        <f t="shared" si="196"/>
        <v>#VALUE!</v>
      </c>
      <c r="AL984" s="50" t="e">
        <f t="shared" si="197"/>
        <v>#VALUE!</v>
      </c>
      <c r="AM984">
        <f t="shared" si="187"/>
        <v>0</v>
      </c>
      <c r="AN984">
        <f t="shared" si="198"/>
        <v>0</v>
      </c>
      <c r="AO984">
        <f t="shared" si="198"/>
        <v>0</v>
      </c>
      <c r="AP984">
        <f t="shared" si="198"/>
        <v>0</v>
      </c>
      <c r="AQ984">
        <f t="shared" si="198"/>
        <v>0</v>
      </c>
      <c r="AR984">
        <f t="shared" si="198"/>
        <v>0</v>
      </c>
      <c r="AS984">
        <f t="shared" si="198"/>
        <v>0</v>
      </c>
      <c r="AT984">
        <f t="shared" si="198"/>
        <v>0</v>
      </c>
      <c r="AU984">
        <f t="shared" si="198"/>
        <v>0</v>
      </c>
      <c r="AV984">
        <f t="shared" si="198"/>
        <v>0</v>
      </c>
      <c r="AW984">
        <f t="shared" si="198"/>
        <v>0</v>
      </c>
      <c r="AX984">
        <f t="shared" si="198"/>
        <v>0</v>
      </c>
    </row>
    <row r="985" spans="3:50" ht="30" customHeight="1" thickTop="1" thickBot="1" x14ac:dyDescent="0.25">
      <c r="C985" s="118"/>
      <c r="D985" s="126"/>
      <c r="E985" s="115"/>
      <c r="F985" s="115"/>
      <c r="G985" s="118"/>
      <c r="H985" s="127"/>
      <c r="I985" s="127"/>
      <c r="J985" s="127"/>
      <c r="K985" s="127"/>
      <c r="L985" s="127"/>
      <c r="M985" s="127"/>
      <c r="N985" s="127"/>
      <c r="O985" s="127"/>
      <c r="P985" s="127"/>
      <c r="Q985" s="109"/>
      <c r="R985" s="127"/>
      <c r="S985" s="127"/>
      <c r="U985" s="15" t="str">
        <f t="shared" si="195"/>
        <v/>
      </c>
      <c r="V985" t="str">
        <f t="shared" si="189"/>
        <v/>
      </c>
      <c r="W985" t="str">
        <f t="shared" si="190"/>
        <v/>
      </c>
      <c r="X985" t="str">
        <f t="shared" si="191"/>
        <v/>
      </c>
      <c r="Y985" t="str">
        <f t="shared" si="192"/>
        <v/>
      </c>
      <c r="Z985" t="str">
        <f t="shared" si="193"/>
        <v/>
      </c>
      <c r="AA985" t="str">
        <f t="shared" si="194"/>
        <v/>
      </c>
      <c r="AB985">
        <v>978</v>
      </c>
      <c r="AC985" t="str">
        <f>IF(ISERROR(IF(U985="","",IF(OR(U985=Cad_Inicial!$D$8,X985=Cad_Inicial!$D$8),Cad_Inicial!$D$8+AB985*1000,0))),"",IF(U985="","",IF(OR(U985=Cad_Inicial!$D$8,X985=Cad_Inicial!$D$8),Cad_Inicial!$D$8+AB985*1000,0)))</f>
        <v/>
      </c>
      <c r="AK985" s="50" t="e">
        <f t="shared" si="196"/>
        <v>#VALUE!</v>
      </c>
      <c r="AL985" s="50" t="e">
        <f t="shared" si="197"/>
        <v>#VALUE!</v>
      </c>
      <c r="AM985">
        <f t="shared" si="187"/>
        <v>0</v>
      </c>
      <c r="AN985">
        <f t="shared" si="198"/>
        <v>0</v>
      </c>
      <c r="AO985">
        <f t="shared" si="198"/>
        <v>0</v>
      </c>
      <c r="AP985">
        <f t="shared" si="198"/>
        <v>0</v>
      </c>
      <c r="AQ985">
        <f t="shared" si="198"/>
        <v>0</v>
      </c>
      <c r="AR985">
        <f t="shared" si="198"/>
        <v>0</v>
      </c>
      <c r="AS985">
        <f t="shared" si="198"/>
        <v>0</v>
      </c>
      <c r="AT985">
        <f t="shared" si="198"/>
        <v>0</v>
      </c>
      <c r="AU985">
        <f t="shared" si="198"/>
        <v>0</v>
      </c>
      <c r="AV985">
        <f t="shared" si="198"/>
        <v>0</v>
      </c>
      <c r="AW985">
        <f t="shared" si="198"/>
        <v>0</v>
      </c>
      <c r="AX985">
        <f t="shared" si="198"/>
        <v>0</v>
      </c>
    </row>
    <row r="986" spans="3:50" ht="30" customHeight="1" thickTop="1" thickBot="1" x14ac:dyDescent="0.25">
      <c r="C986" s="118"/>
      <c r="D986" s="126"/>
      <c r="E986" s="115"/>
      <c r="F986" s="115"/>
      <c r="G986" s="118"/>
      <c r="H986" s="127"/>
      <c r="I986" s="127"/>
      <c r="J986" s="127"/>
      <c r="K986" s="127"/>
      <c r="L986" s="127"/>
      <c r="M986" s="127"/>
      <c r="N986" s="127"/>
      <c r="O986" s="127"/>
      <c r="P986" s="127"/>
      <c r="Q986" s="109"/>
      <c r="R986" s="127"/>
      <c r="S986" s="127"/>
      <c r="U986" s="15" t="str">
        <f t="shared" si="195"/>
        <v/>
      </c>
      <c r="V986" t="str">
        <f t="shared" si="189"/>
        <v/>
      </c>
      <c r="W986" t="str">
        <f t="shared" si="190"/>
        <v/>
      </c>
      <c r="X986" t="str">
        <f t="shared" si="191"/>
        <v/>
      </c>
      <c r="Y986" t="str">
        <f t="shared" si="192"/>
        <v/>
      </c>
      <c r="Z986" t="str">
        <f t="shared" si="193"/>
        <v/>
      </c>
      <c r="AA986" t="str">
        <f t="shared" si="194"/>
        <v/>
      </c>
      <c r="AB986">
        <v>979</v>
      </c>
      <c r="AC986" t="str">
        <f>IF(ISERROR(IF(U986="","",IF(OR(U986=Cad_Inicial!$D$8,X986=Cad_Inicial!$D$8),Cad_Inicial!$D$8+AB986*1000,0))),"",IF(U986="","",IF(OR(U986=Cad_Inicial!$D$8,X986=Cad_Inicial!$D$8),Cad_Inicial!$D$8+AB986*1000,0)))</f>
        <v/>
      </c>
      <c r="AK986" s="50" t="e">
        <f t="shared" si="196"/>
        <v>#VALUE!</v>
      </c>
      <c r="AL986" s="50" t="e">
        <f t="shared" si="197"/>
        <v>#VALUE!</v>
      </c>
      <c r="AM986">
        <f t="shared" si="187"/>
        <v>0</v>
      </c>
      <c r="AN986">
        <f t="shared" si="198"/>
        <v>0</v>
      </c>
      <c r="AO986">
        <f t="shared" si="198"/>
        <v>0</v>
      </c>
      <c r="AP986">
        <f t="shared" si="198"/>
        <v>0</v>
      </c>
      <c r="AQ986">
        <f t="shared" si="198"/>
        <v>0</v>
      </c>
      <c r="AR986">
        <f t="shared" si="198"/>
        <v>0</v>
      </c>
      <c r="AS986">
        <f t="shared" si="198"/>
        <v>0</v>
      </c>
      <c r="AT986">
        <f t="shared" si="198"/>
        <v>0</v>
      </c>
      <c r="AU986">
        <f t="shared" si="198"/>
        <v>0</v>
      </c>
      <c r="AV986">
        <f t="shared" si="198"/>
        <v>0</v>
      </c>
      <c r="AW986">
        <f t="shared" si="198"/>
        <v>0</v>
      </c>
      <c r="AX986">
        <f t="shared" si="198"/>
        <v>0</v>
      </c>
    </row>
    <row r="987" spans="3:50" ht="30" customHeight="1" thickTop="1" thickBot="1" x14ac:dyDescent="0.25">
      <c r="C987" s="118"/>
      <c r="D987" s="126"/>
      <c r="E987" s="115"/>
      <c r="F987" s="115"/>
      <c r="G987" s="118"/>
      <c r="H987" s="127"/>
      <c r="I987" s="127"/>
      <c r="J987" s="127"/>
      <c r="K987" s="127"/>
      <c r="L987" s="127"/>
      <c r="M987" s="127"/>
      <c r="N987" s="127"/>
      <c r="O987" s="127"/>
      <c r="P987" s="127"/>
      <c r="Q987" s="109"/>
      <c r="R987" s="127"/>
      <c r="S987" s="127"/>
      <c r="U987" s="15" t="str">
        <f t="shared" si="195"/>
        <v/>
      </c>
      <c r="V987" t="str">
        <f t="shared" si="189"/>
        <v/>
      </c>
      <c r="W987" t="str">
        <f t="shared" si="190"/>
        <v/>
      </c>
      <c r="X987" t="str">
        <f t="shared" si="191"/>
        <v/>
      </c>
      <c r="Y987" t="str">
        <f t="shared" si="192"/>
        <v/>
      </c>
      <c r="Z987" t="str">
        <f t="shared" si="193"/>
        <v/>
      </c>
      <c r="AA987" t="str">
        <f t="shared" si="194"/>
        <v/>
      </c>
      <c r="AB987">
        <v>980</v>
      </c>
      <c r="AC987" t="str">
        <f>IF(ISERROR(IF(U987="","",IF(OR(U987=Cad_Inicial!$D$8,X987=Cad_Inicial!$D$8),Cad_Inicial!$D$8+AB987*1000,0))),"",IF(U987="","",IF(OR(U987=Cad_Inicial!$D$8,X987=Cad_Inicial!$D$8),Cad_Inicial!$D$8+AB987*1000,0)))</f>
        <v/>
      </c>
      <c r="AK987" s="50" t="e">
        <f t="shared" si="196"/>
        <v>#VALUE!</v>
      </c>
      <c r="AL987" s="50" t="e">
        <f t="shared" si="197"/>
        <v>#VALUE!</v>
      </c>
      <c r="AM987">
        <f t="shared" si="187"/>
        <v>0</v>
      </c>
      <c r="AN987">
        <f t="shared" si="198"/>
        <v>0</v>
      </c>
      <c r="AO987">
        <f t="shared" si="198"/>
        <v>0</v>
      </c>
      <c r="AP987">
        <f t="shared" si="198"/>
        <v>0</v>
      </c>
      <c r="AQ987">
        <f t="shared" si="198"/>
        <v>0</v>
      </c>
      <c r="AR987">
        <f t="shared" si="198"/>
        <v>0</v>
      </c>
      <c r="AS987">
        <f t="shared" si="198"/>
        <v>0</v>
      </c>
      <c r="AT987">
        <f t="shared" si="198"/>
        <v>0</v>
      </c>
      <c r="AU987">
        <f t="shared" si="198"/>
        <v>0</v>
      </c>
      <c r="AV987">
        <f t="shared" si="198"/>
        <v>0</v>
      </c>
      <c r="AW987">
        <f t="shared" si="198"/>
        <v>0</v>
      </c>
      <c r="AX987">
        <f t="shared" si="198"/>
        <v>0</v>
      </c>
    </row>
    <row r="988" spans="3:50" ht="30" customHeight="1" thickTop="1" thickBot="1" x14ac:dyDescent="0.25">
      <c r="C988" s="118"/>
      <c r="D988" s="126"/>
      <c r="E988" s="115"/>
      <c r="F988" s="115"/>
      <c r="G988" s="118"/>
      <c r="H988" s="127"/>
      <c r="I988" s="127"/>
      <c r="J988" s="127"/>
      <c r="K988" s="127"/>
      <c r="L988" s="127"/>
      <c r="M988" s="127"/>
      <c r="N988" s="127"/>
      <c r="O988" s="127"/>
      <c r="P988" s="127"/>
      <c r="Q988" s="109"/>
      <c r="R988" s="127"/>
      <c r="S988" s="127"/>
      <c r="U988" s="15" t="str">
        <f t="shared" si="195"/>
        <v/>
      </c>
      <c r="V988" t="str">
        <f t="shared" si="189"/>
        <v/>
      </c>
      <c r="W988" t="str">
        <f t="shared" si="190"/>
        <v/>
      </c>
      <c r="X988" t="str">
        <f t="shared" si="191"/>
        <v/>
      </c>
      <c r="Y988" t="str">
        <f t="shared" si="192"/>
        <v/>
      </c>
      <c r="Z988" t="str">
        <f t="shared" si="193"/>
        <v/>
      </c>
      <c r="AA988" t="str">
        <f t="shared" si="194"/>
        <v/>
      </c>
      <c r="AB988">
        <v>981</v>
      </c>
      <c r="AC988" t="str">
        <f>IF(ISERROR(IF(U988="","",IF(OR(U988=Cad_Inicial!$D$8,X988=Cad_Inicial!$D$8),Cad_Inicial!$D$8+AB988*1000,0))),"",IF(U988="","",IF(OR(U988=Cad_Inicial!$D$8,X988=Cad_Inicial!$D$8),Cad_Inicial!$D$8+AB988*1000,0)))</f>
        <v/>
      </c>
      <c r="AK988" s="50" t="e">
        <f t="shared" si="196"/>
        <v>#VALUE!</v>
      </c>
      <c r="AL988" s="50" t="e">
        <f t="shared" si="197"/>
        <v>#VALUE!</v>
      </c>
      <c r="AM988">
        <f t="shared" si="187"/>
        <v>0</v>
      </c>
      <c r="AN988">
        <f t="shared" si="198"/>
        <v>0</v>
      </c>
      <c r="AO988">
        <f t="shared" si="198"/>
        <v>0</v>
      </c>
      <c r="AP988">
        <f t="shared" si="198"/>
        <v>0</v>
      </c>
      <c r="AQ988">
        <f t="shared" si="198"/>
        <v>0</v>
      </c>
      <c r="AR988">
        <f t="shared" si="198"/>
        <v>0</v>
      </c>
      <c r="AS988">
        <f t="shared" si="198"/>
        <v>0</v>
      </c>
      <c r="AT988">
        <f t="shared" si="198"/>
        <v>0</v>
      </c>
      <c r="AU988">
        <f t="shared" si="198"/>
        <v>0</v>
      </c>
      <c r="AV988">
        <f t="shared" si="198"/>
        <v>0</v>
      </c>
      <c r="AW988">
        <f t="shared" si="198"/>
        <v>0</v>
      </c>
      <c r="AX988">
        <f t="shared" si="198"/>
        <v>0</v>
      </c>
    </row>
    <row r="989" spans="3:50" ht="30" customHeight="1" thickTop="1" thickBot="1" x14ac:dyDescent="0.25">
      <c r="C989" s="118"/>
      <c r="D989" s="126"/>
      <c r="E989" s="115"/>
      <c r="F989" s="115"/>
      <c r="G989" s="118"/>
      <c r="H989" s="127"/>
      <c r="I989" s="127"/>
      <c r="J989" s="127"/>
      <c r="K989" s="127"/>
      <c r="L989" s="127"/>
      <c r="M989" s="127"/>
      <c r="N989" s="127"/>
      <c r="O989" s="127"/>
      <c r="P989" s="127"/>
      <c r="Q989" s="109"/>
      <c r="R989" s="127"/>
      <c r="S989" s="127"/>
      <c r="U989" s="15" t="str">
        <f t="shared" si="195"/>
        <v/>
      </c>
      <c r="V989" t="str">
        <f t="shared" si="189"/>
        <v/>
      </c>
      <c r="W989" t="str">
        <f t="shared" si="190"/>
        <v/>
      </c>
      <c r="X989" t="str">
        <f t="shared" si="191"/>
        <v/>
      </c>
      <c r="Y989" t="str">
        <f t="shared" si="192"/>
        <v/>
      </c>
      <c r="Z989" t="str">
        <f t="shared" si="193"/>
        <v/>
      </c>
      <c r="AA989" t="str">
        <f t="shared" si="194"/>
        <v/>
      </c>
      <c r="AB989">
        <v>982</v>
      </c>
      <c r="AC989" t="str">
        <f>IF(ISERROR(IF(U989="","",IF(OR(U989=Cad_Inicial!$D$8,X989=Cad_Inicial!$D$8),Cad_Inicial!$D$8+AB989*1000,0))),"",IF(U989="","",IF(OR(U989=Cad_Inicial!$D$8,X989=Cad_Inicial!$D$8),Cad_Inicial!$D$8+AB989*1000,0)))</f>
        <v/>
      </c>
      <c r="AK989" s="50" t="e">
        <f t="shared" si="196"/>
        <v>#VALUE!</v>
      </c>
      <c r="AL989" s="50" t="e">
        <f t="shared" si="197"/>
        <v>#VALUE!</v>
      </c>
      <c r="AM989">
        <f t="shared" si="187"/>
        <v>0</v>
      </c>
      <c r="AN989">
        <f t="shared" si="198"/>
        <v>0</v>
      </c>
      <c r="AO989">
        <f t="shared" si="198"/>
        <v>0</v>
      </c>
      <c r="AP989">
        <f t="shared" si="198"/>
        <v>0</v>
      </c>
      <c r="AQ989">
        <f t="shared" si="198"/>
        <v>0</v>
      </c>
      <c r="AR989">
        <f t="shared" si="198"/>
        <v>0</v>
      </c>
      <c r="AS989">
        <f t="shared" si="198"/>
        <v>0</v>
      </c>
      <c r="AT989">
        <f t="shared" si="198"/>
        <v>0</v>
      </c>
      <c r="AU989">
        <f t="shared" si="198"/>
        <v>0</v>
      </c>
      <c r="AV989">
        <f t="shared" si="198"/>
        <v>0</v>
      </c>
      <c r="AW989">
        <f t="shared" si="198"/>
        <v>0</v>
      </c>
      <c r="AX989">
        <f t="shared" si="198"/>
        <v>0</v>
      </c>
    </row>
    <row r="990" spans="3:50" ht="30" customHeight="1" thickTop="1" thickBot="1" x14ac:dyDescent="0.25">
      <c r="C990" s="118"/>
      <c r="D990" s="126"/>
      <c r="E990" s="115"/>
      <c r="F990" s="115"/>
      <c r="G990" s="118"/>
      <c r="H990" s="127"/>
      <c r="I990" s="127"/>
      <c r="J990" s="127"/>
      <c r="K990" s="127"/>
      <c r="L990" s="127"/>
      <c r="M990" s="127"/>
      <c r="N990" s="127"/>
      <c r="O990" s="127"/>
      <c r="P990" s="127"/>
      <c r="Q990" s="109"/>
      <c r="R990" s="127"/>
      <c r="S990" s="127"/>
      <c r="U990" s="15" t="str">
        <f t="shared" si="195"/>
        <v/>
      </c>
      <c r="V990" t="str">
        <f t="shared" si="189"/>
        <v/>
      </c>
      <c r="W990" t="str">
        <f t="shared" si="190"/>
        <v/>
      </c>
      <c r="X990" t="str">
        <f t="shared" si="191"/>
        <v/>
      </c>
      <c r="Y990" t="str">
        <f t="shared" si="192"/>
        <v/>
      </c>
      <c r="Z990" t="str">
        <f t="shared" si="193"/>
        <v/>
      </c>
      <c r="AA990" t="str">
        <f t="shared" si="194"/>
        <v/>
      </c>
      <c r="AB990">
        <v>983</v>
      </c>
      <c r="AC990" t="str">
        <f>IF(ISERROR(IF(U990="","",IF(OR(U990=Cad_Inicial!$D$8,X990=Cad_Inicial!$D$8),Cad_Inicial!$D$8+AB990*1000,0))),"",IF(U990="","",IF(OR(U990=Cad_Inicial!$D$8,X990=Cad_Inicial!$D$8),Cad_Inicial!$D$8+AB990*1000,0)))</f>
        <v/>
      </c>
      <c r="AK990" s="50" t="e">
        <f t="shared" si="196"/>
        <v>#VALUE!</v>
      </c>
      <c r="AL990" s="50" t="e">
        <f t="shared" si="197"/>
        <v>#VALUE!</v>
      </c>
      <c r="AM990">
        <f t="shared" si="187"/>
        <v>0</v>
      </c>
      <c r="AN990">
        <f t="shared" si="198"/>
        <v>0</v>
      </c>
      <c r="AO990">
        <f t="shared" si="198"/>
        <v>0</v>
      </c>
      <c r="AP990">
        <f t="shared" si="198"/>
        <v>0</v>
      </c>
      <c r="AQ990">
        <f t="shared" si="198"/>
        <v>0</v>
      </c>
      <c r="AR990">
        <f t="shared" si="198"/>
        <v>0</v>
      </c>
      <c r="AS990">
        <f t="shared" si="198"/>
        <v>0</v>
      </c>
      <c r="AT990">
        <f t="shared" si="198"/>
        <v>0</v>
      </c>
      <c r="AU990">
        <f t="shared" si="198"/>
        <v>0</v>
      </c>
      <c r="AV990">
        <f t="shared" si="198"/>
        <v>0</v>
      </c>
      <c r="AW990">
        <f t="shared" si="198"/>
        <v>0</v>
      </c>
      <c r="AX990">
        <f t="shared" si="198"/>
        <v>0</v>
      </c>
    </row>
    <row r="991" spans="3:50" ht="30" customHeight="1" thickTop="1" thickBot="1" x14ac:dyDescent="0.25">
      <c r="C991" s="118"/>
      <c r="D991" s="126"/>
      <c r="E991" s="115"/>
      <c r="F991" s="115"/>
      <c r="G991" s="118"/>
      <c r="H991" s="127"/>
      <c r="I991" s="127"/>
      <c r="J991" s="127"/>
      <c r="K991" s="127"/>
      <c r="L991" s="127"/>
      <c r="M991" s="127"/>
      <c r="N991" s="127"/>
      <c r="O991" s="127"/>
      <c r="P991" s="127"/>
      <c r="Q991" s="109"/>
      <c r="R991" s="127"/>
      <c r="S991" s="127"/>
      <c r="U991" s="15" t="str">
        <f t="shared" si="195"/>
        <v/>
      </c>
      <c r="V991" t="str">
        <f t="shared" si="189"/>
        <v/>
      </c>
      <c r="W991" t="str">
        <f t="shared" si="190"/>
        <v/>
      </c>
      <c r="X991" t="str">
        <f t="shared" si="191"/>
        <v/>
      </c>
      <c r="Y991" t="str">
        <f t="shared" si="192"/>
        <v/>
      </c>
      <c r="Z991" t="str">
        <f t="shared" si="193"/>
        <v/>
      </c>
      <c r="AA991" t="str">
        <f t="shared" si="194"/>
        <v/>
      </c>
      <c r="AB991">
        <v>984</v>
      </c>
      <c r="AC991" t="str">
        <f>IF(ISERROR(IF(U991="","",IF(OR(U991=Cad_Inicial!$D$8,X991=Cad_Inicial!$D$8),Cad_Inicial!$D$8+AB991*1000,0))),"",IF(U991="","",IF(OR(U991=Cad_Inicial!$D$8,X991=Cad_Inicial!$D$8),Cad_Inicial!$D$8+AB991*1000,0)))</f>
        <v/>
      </c>
      <c r="AK991" s="50" t="e">
        <f t="shared" si="196"/>
        <v>#VALUE!</v>
      </c>
      <c r="AL991" s="50" t="e">
        <f t="shared" si="197"/>
        <v>#VALUE!</v>
      </c>
      <c r="AM991">
        <f t="shared" si="187"/>
        <v>0</v>
      </c>
      <c r="AN991">
        <f t="shared" si="198"/>
        <v>0</v>
      </c>
      <c r="AO991">
        <f t="shared" si="198"/>
        <v>0</v>
      </c>
      <c r="AP991">
        <f t="shared" si="198"/>
        <v>0</v>
      </c>
      <c r="AQ991">
        <f t="shared" si="198"/>
        <v>0</v>
      </c>
      <c r="AR991">
        <f t="shared" si="198"/>
        <v>0</v>
      </c>
      <c r="AS991">
        <f t="shared" si="198"/>
        <v>0</v>
      </c>
      <c r="AT991">
        <f t="shared" si="198"/>
        <v>0</v>
      </c>
      <c r="AU991">
        <f t="shared" si="198"/>
        <v>0</v>
      </c>
      <c r="AV991">
        <f t="shared" si="198"/>
        <v>0</v>
      </c>
      <c r="AW991">
        <f t="shared" si="198"/>
        <v>0</v>
      </c>
      <c r="AX991">
        <f t="shared" si="198"/>
        <v>0</v>
      </c>
    </row>
    <row r="992" spans="3:50" ht="30" customHeight="1" thickTop="1" thickBot="1" x14ac:dyDescent="0.25">
      <c r="C992" s="118"/>
      <c r="D992" s="126"/>
      <c r="E992" s="115"/>
      <c r="F992" s="115"/>
      <c r="G992" s="118"/>
      <c r="H992" s="127"/>
      <c r="I992" s="127"/>
      <c r="J992" s="127"/>
      <c r="K992" s="127"/>
      <c r="L992" s="127"/>
      <c r="M992" s="127"/>
      <c r="N992" s="127"/>
      <c r="O992" s="127"/>
      <c r="P992" s="127"/>
      <c r="Q992" s="109"/>
      <c r="R992" s="127"/>
      <c r="S992" s="127"/>
      <c r="U992" s="15" t="str">
        <f t="shared" si="195"/>
        <v/>
      </c>
      <c r="V992" t="str">
        <f t="shared" si="189"/>
        <v/>
      </c>
      <c r="W992" t="str">
        <f t="shared" si="190"/>
        <v/>
      </c>
      <c r="X992" t="str">
        <f t="shared" si="191"/>
        <v/>
      </c>
      <c r="Y992" t="str">
        <f t="shared" si="192"/>
        <v/>
      </c>
      <c r="Z992" t="str">
        <f t="shared" si="193"/>
        <v/>
      </c>
      <c r="AA992" t="str">
        <f t="shared" si="194"/>
        <v/>
      </c>
      <c r="AB992">
        <v>985</v>
      </c>
      <c r="AC992" t="str">
        <f>IF(ISERROR(IF(U992="","",IF(OR(U992=Cad_Inicial!$D$8,X992=Cad_Inicial!$D$8),Cad_Inicial!$D$8+AB992*1000,0))),"",IF(U992="","",IF(OR(U992=Cad_Inicial!$D$8,X992=Cad_Inicial!$D$8),Cad_Inicial!$D$8+AB992*1000,0)))</f>
        <v/>
      </c>
      <c r="AK992" s="50" t="e">
        <f t="shared" si="196"/>
        <v>#VALUE!</v>
      </c>
      <c r="AL992" s="50" t="e">
        <f t="shared" si="197"/>
        <v>#VALUE!</v>
      </c>
      <c r="AM992">
        <f t="shared" si="187"/>
        <v>0</v>
      </c>
      <c r="AN992">
        <f t="shared" si="198"/>
        <v>0</v>
      </c>
      <c r="AO992">
        <f t="shared" si="198"/>
        <v>0</v>
      </c>
      <c r="AP992">
        <f t="shared" si="198"/>
        <v>0</v>
      </c>
      <c r="AQ992">
        <f t="shared" si="198"/>
        <v>0</v>
      </c>
      <c r="AR992">
        <f t="shared" si="198"/>
        <v>0</v>
      </c>
      <c r="AS992">
        <f t="shared" si="198"/>
        <v>0</v>
      </c>
      <c r="AT992">
        <f t="shared" si="198"/>
        <v>0</v>
      </c>
      <c r="AU992">
        <f t="shared" si="198"/>
        <v>0</v>
      </c>
      <c r="AV992">
        <f t="shared" si="198"/>
        <v>0</v>
      </c>
      <c r="AW992">
        <f t="shared" si="198"/>
        <v>0</v>
      </c>
      <c r="AX992">
        <f t="shared" si="198"/>
        <v>0</v>
      </c>
    </row>
    <row r="993" spans="3:50" ht="30" customHeight="1" thickTop="1" thickBot="1" x14ac:dyDescent="0.25">
      <c r="C993" s="118"/>
      <c r="D993" s="126"/>
      <c r="E993" s="115"/>
      <c r="F993" s="115"/>
      <c r="G993" s="118"/>
      <c r="H993" s="127"/>
      <c r="I993" s="127"/>
      <c r="J993" s="127"/>
      <c r="K993" s="127"/>
      <c r="L993" s="127"/>
      <c r="M993" s="127"/>
      <c r="N993" s="127"/>
      <c r="O993" s="127"/>
      <c r="P993" s="127"/>
      <c r="Q993" s="109"/>
      <c r="R993" s="127"/>
      <c r="S993" s="127"/>
      <c r="U993" s="15" t="str">
        <f t="shared" si="195"/>
        <v/>
      </c>
      <c r="V993" t="str">
        <f t="shared" si="189"/>
        <v/>
      </c>
      <c r="W993" t="str">
        <f t="shared" si="190"/>
        <v/>
      </c>
      <c r="X993" t="str">
        <f t="shared" si="191"/>
        <v/>
      </c>
      <c r="Y993" t="str">
        <f t="shared" si="192"/>
        <v/>
      </c>
      <c r="Z993" t="str">
        <f t="shared" si="193"/>
        <v/>
      </c>
      <c r="AA993" t="str">
        <f t="shared" si="194"/>
        <v/>
      </c>
      <c r="AB993">
        <v>986</v>
      </c>
      <c r="AC993" t="str">
        <f>IF(ISERROR(IF(U993="","",IF(OR(U993=Cad_Inicial!$D$8,X993=Cad_Inicial!$D$8),Cad_Inicial!$D$8+AB993*1000,0))),"",IF(U993="","",IF(OR(U993=Cad_Inicial!$D$8,X993=Cad_Inicial!$D$8),Cad_Inicial!$D$8+AB993*1000,0)))</f>
        <v/>
      </c>
      <c r="AK993" s="50" t="e">
        <f t="shared" si="196"/>
        <v>#VALUE!</v>
      </c>
      <c r="AL993" s="50" t="e">
        <f t="shared" si="197"/>
        <v>#VALUE!</v>
      </c>
      <c r="AM993">
        <f t="shared" si="187"/>
        <v>0</v>
      </c>
      <c r="AN993">
        <f t="shared" si="198"/>
        <v>0</v>
      </c>
      <c r="AO993">
        <f t="shared" si="198"/>
        <v>0</v>
      </c>
      <c r="AP993">
        <f t="shared" si="198"/>
        <v>0</v>
      </c>
      <c r="AQ993">
        <f t="shared" si="198"/>
        <v>0</v>
      </c>
      <c r="AR993">
        <f t="shared" si="198"/>
        <v>0</v>
      </c>
      <c r="AS993">
        <f t="shared" si="198"/>
        <v>0</v>
      </c>
      <c r="AT993">
        <f t="shared" si="198"/>
        <v>0</v>
      </c>
      <c r="AU993">
        <f t="shared" si="198"/>
        <v>0</v>
      </c>
      <c r="AV993">
        <f t="shared" si="198"/>
        <v>0</v>
      </c>
      <c r="AW993">
        <f t="shared" si="198"/>
        <v>0</v>
      </c>
      <c r="AX993">
        <f t="shared" si="198"/>
        <v>0</v>
      </c>
    </row>
    <row r="994" spans="3:50" ht="30" customHeight="1" thickTop="1" thickBot="1" x14ac:dyDescent="0.25">
      <c r="C994" s="118"/>
      <c r="D994" s="126"/>
      <c r="E994" s="115"/>
      <c r="F994" s="115"/>
      <c r="G994" s="118"/>
      <c r="H994" s="127"/>
      <c r="I994" s="127"/>
      <c r="J994" s="127"/>
      <c r="K994" s="127"/>
      <c r="L994" s="127"/>
      <c r="M994" s="127"/>
      <c r="N994" s="127"/>
      <c r="O994" s="127"/>
      <c r="P994" s="127"/>
      <c r="Q994" s="109"/>
      <c r="R994" s="127"/>
      <c r="S994" s="127"/>
      <c r="U994" s="15" t="str">
        <f t="shared" si="195"/>
        <v/>
      </c>
      <c r="V994" t="str">
        <f t="shared" si="189"/>
        <v/>
      </c>
      <c r="W994" t="str">
        <f t="shared" si="190"/>
        <v/>
      </c>
      <c r="X994" t="str">
        <f t="shared" si="191"/>
        <v/>
      </c>
      <c r="Y994" t="str">
        <f t="shared" si="192"/>
        <v/>
      </c>
      <c r="Z994" t="str">
        <f t="shared" si="193"/>
        <v/>
      </c>
      <c r="AA994" t="str">
        <f t="shared" si="194"/>
        <v/>
      </c>
      <c r="AB994">
        <v>987</v>
      </c>
      <c r="AC994" t="str">
        <f>IF(ISERROR(IF(U994="","",IF(OR(U994=Cad_Inicial!$D$8,X994=Cad_Inicial!$D$8),Cad_Inicial!$D$8+AB994*1000,0))),"",IF(U994="","",IF(OR(U994=Cad_Inicial!$D$8,X994=Cad_Inicial!$D$8),Cad_Inicial!$D$8+AB994*1000,0)))</f>
        <v/>
      </c>
      <c r="AK994" s="50" t="e">
        <f t="shared" si="196"/>
        <v>#VALUE!</v>
      </c>
      <c r="AL994" s="50" t="e">
        <f t="shared" si="197"/>
        <v>#VALUE!</v>
      </c>
      <c r="AM994">
        <f t="shared" si="187"/>
        <v>0</v>
      </c>
      <c r="AN994">
        <f t="shared" si="198"/>
        <v>0</v>
      </c>
      <c r="AO994">
        <f t="shared" ref="AN994:AX1017" si="199">IFERROR(IF(AND($AK994&lt;=AO$5,$AL994&gt;=AO$5),1,0),0)</f>
        <v>0</v>
      </c>
      <c r="AP994">
        <f t="shared" si="199"/>
        <v>0</v>
      </c>
      <c r="AQ994">
        <f t="shared" si="199"/>
        <v>0</v>
      </c>
      <c r="AR994">
        <f t="shared" si="199"/>
        <v>0</v>
      </c>
      <c r="AS994">
        <f t="shared" si="199"/>
        <v>0</v>
      </c>
      <c r="AT994">
        <f t="shared" si="199"/>
        <v>0</v>
      </c>
      <c r="AU994">
        <f t="shared" si="199"/>
        <v>0</v>
      </c>
      <c r="AV994">
        <f t="shared" si="199"/>
        <v>0</v>
      </c>
      <c r="AW994">
        <f t="shared" si="199"/>
        <v>0</v>
      </c>
      <c r="AX994">
        <f t="shared" si="199"/>
        <v>0</v>
      </c>
    </row>
    <row r="995" spans="3:50" ht="30" customHeight="1" thickTop="1" thickBot="1" x14ac:dyDescent="0.25">
      <c r="C995" s="118"/>
      <c r="D995" s="126"/>
      <c r="E995" s="115"/>
      <c r="F995" s="115"/>
      <c r="G995" s="118"/>
      <c r="H995" s="127"/>
      <c r="I995" s="127"/>
      <c r="J995" s="127"/>
      <c r="K995" s="127"/>
      <c r="L995" s="127"/>
      <c r="M995" s="127"/>
      <c r="N995" s="127"/>
      <c r="O995" s="127"/>
      <c r="P995" s="127"/>
      <c r="Q995" s="109"/>
      <c r="R995" s="127"/>
      <c r="S995" s="127"/>
      <c r="U995" s="15" t="str">
        <f t="shared" si="195"/>
        <v/>
      </c>
      <c r="V995" t="str">
        <f t="shared" si="189"/>
        <v/>
      </c>
      <c r="W995" t="str">
        <f t="shared" si="190"/>
        <v/>
      </c>
      <c r="X995" t="str">
        <f t="shared" si="191"/>
        <v/>
      </c>
      <c r="Y995" t="str">
        <f t="shared" si="192"/>
        <v/>
      </c>
      <c r="Z995" t="str">
        <f t="shared" si="193"/>
        <v/>
      </c>
      <c r="AA995" t="str">
        <f t="shared" si="194"/>
        <v/>
      </c>
      <c r="AB995">
        <v>988</v>
      </c>
      <c r="AC995" t="str">
        <f>IF(ISERROR(IF(U995="","",IF(OR(U995=Cad_Inicial!$D$8,X995=Cad_Inicial!$D$8),Cad_Inicial!$D$8+AB995*1000,0))),"",IF(U995="","",IF(OR(U995=Cad_Inicial!$D$8,X995=Cad_Inicial!$D$8),Cad_Inicial!$D$8+AB995*1000,0)))</f>
        <v/>
      </c>
      <c r="AK995" s="50" t="e">
        <f t="shared" si="196"/>
        <v>#VALUE!</v>
      </c>
      <c r="AL995" s="50" t="e">
        <f t="shared" si="197"/>
        <v>#VALUE!</v>
      </c>
      <c r="AM995">
        <f t="shared" si="187"/>
        <v>0</v>
      </c>
      <c r="AN995">
        <f t="shared" si="199"/>
        <v>0</v>
      </c>
      <c r="AO995">
        <f t="shared" si="199"/>
        <v>0</v>
      </c>
      <c r="AP995">
        <f t="shared" si="199"/>
        <v>0</v>
      </c>
      <c r="AQ995">
        <f t="shared" si="199"/>
        <v>0</v>
      </c>
      <c r="AR995">
        <f t="shared" si="199"/>
        <v>0</v>
      </c>
      <c r="AS995">
        <f t="shared" si="199"/>
        <v>0</v>
      </c>
      <c r="AT995">
        <f t="shared" si="199"/>
        <v>0</v>
      </c>
      <c r="AU995">
        <f t="shared" si="199"/>
        <v>0</v>
      </c>
      <c r="AV995">
        <f t="shared" si="199"/>
        <v>0</v>
      </c>
      <c r="AW995">
        <f t="shared" si="199"/>
        <v>0</v>
      </c>
      <c r="AX995">
        <f t="shared" si="199"/>
        <v>0</v>
      </c>
    </row>
    <row r="996" spans="3:50" ht="30" customHeight="1" thickTop="1" thickBot="1" x14ac:dyDescent="0.25">
      <c r="C996" s="118"/>
      <c r="D996" s="126"/>
      <c r="E996" s="115"/>
      <c r="F996" s="115"/>
      <c r="G996" s="118"/>
      <c r="H996" s="127"/>
      <c r="I996" s="127"/>
      <c r="J996" s="127"/>
      <c r="K996" s="127"/>
      <c r="L996" s="127"/>
      <c r="M996" s="127"/>
      <c r="N996" s="127"/>
      <c r="O996" s="127"/>
      <c r="P996" s="127"/>
      <c r="Q996" s="109"/>
      <c r="R996" s="127"/>
      <c r="S996" s="127"/>
      <c r="U996" s="15" t="str">
        <f t="shared" si="195"/>
        <v/>
      </c>
      <c r="V996" t="str">
        <f t="shared" si="189"/>
        <v/>
      </c>
      <c r="W996" t="str">
        <f t="shared" si="190"/>
        <v/>
      </c>
      <c r="X996" t="str">
        <f t="shared" si="191"/>
        <v/>
      </c>
      <c r="Y996" t="str">
        <f t="shared" si="192"/>
        <v/>
      </c>
      <c r="Z996" t="str">
        <f t="shared" si="193"/>
        <v/>
      </c>
      <c r="AA996" t="str">
        <f t="shared" si="194"/>
        <v/>
      </c>
      <c r="AB996">
        <v>989</v>
      </c>
      <c r="AC996" t="str">
        <f>IF(ISERROR(IF(U996="","",IF(OR(U996=Cad_Inicial!$D$8,X996=Cad_Inicial!$D$8),Cad_Inicial!$D$8+AB996*1000,0))),"",IF(U996="","",IF(OR(U996=Cad_Inicial!$D$8,X996=Cad_Inicial!$D$8),Cad_Inicial!$D$8+AB996*1000,0)))</f>
        <v/>
      </c>
      <c r="AK996" s="50" t="e">
        <f t="shared" si="196"/>
        <v>#VALUE!</v>
      </c>
      <c r="AL996" s="50" t="e">
        <f t="shared" si="197"/>
        <v>#VALUE!</v>
      </c>
      <c r="AM996">
        <f t="shared" si="187"/>
        <v>0</v>
      </c>
      <c r="AN996">
        <f t="shared" si="199"/>
        <v>0</v>
      </c>
      <c r="AO996">
        <f t="shared" si="199"/>
        <v>0</v>
      </c>
      <c r="AP996">
        <f t="shared" si="199"/>
        <v>0</v>
      </c>
      <c r="AQ996">
        <f t="shared" si="199"/>
        <v>0</v>
      </c>
      <c r="AR996">
        <f t="shared" si="199"/>
        <v>0</v>
      </c>
      <c r="AS996">
        <f t="shared" si="199"/>
        <v>0</v>
      </c>
      <c r="AT996">
        <f t="shared" si="199"/>
        <v>0</v>
      </c>
      <c r="AU996">
        <f t="shared" si="199"/>
        <v>0</v>
      </c>
      <c r="AV996">
        <f t="shared" si="199"/>
        <v>0</v>
      </c>
      <c r="AW996">
        <f t="shared" si="199"/>
        <v>0</v>
      </c>
      <c r="AX996">
        <f t="shared" si="199"/>
        <v>0</v>
      </c>
    </row>
    <row r="997" spans="3:50" ht="30" customHeight="1" thickTop="1" thickBot="1" x14ac:dyDescent="0.25">
      <c r="C997" s="118"/>
      <c r="D997" s="126"/>
      <c r="E997" s="115"/>
      <c r="F997" s="115"/>
      <c r="G997" s="118"/>
      <c r="H997" s="127"/>
      <c r="I997" s="127"/>
      <c r="J997" s="127"/>
      <c r="K997" s="127"/>
      <c r="L997" s="127"/>
      <c r="M997" s="127"/>
      <c r="N997" s="127"/>
      <c r="O997" s="127"/>
      <c r="P997" s="127"/>
      <c r="Q997" s="109"/>
      <c r="R997" s="127"/>
      <c r="S997" s="127"/>
      <c r="U997" s="15" t="str">
        <f t="shared" si="195"/>
        <v/>
      </c>
      <c r="V997" t="str">
        <f t="shared" si="189"/>
        <v/>
      </c>
      <c r="W997" t="str">
        <f t="shared" si="190"/>
        <v/>
      </c>
      <c r="X997" t="str">
        <f t="shared" si="191"/>
        <v/>
      </c>
      <c r="Y997" t="str">
        <f t="shared" si="192"/>
        <v/>
      </c>
      <c r="Z997" t="str">
        <f t="shared" si="193"/>
        <v/>
      </c>
      <c r="AA997" t="str">
        <f t="shared" si="194"/>
        <v/>
      </c>
      <c r="AB997">
        <v>990</v>
      </c>
      <c r="AC997" t="str">
        <f>IF(ISERROR(IF(U997="","",IF(OR(U997=Cad_Inicial!$D$8,X997=Cad_Inicial!$D$8),Cad_Inicial!$D$8+AB997*1000,0))),"",IF(U997="","",IF(OR(U997=Cad_Inicial!$D$8,X997=Cad_Inicial!$D$8),Cad_Inicial!$D$8+AB997*1000,0)))</f>
        <v/>
      </c>
      <c r="AK997" s="50" t="e">
        <f t="shared" si="196"/>
        <v>#VALUE!</v>
      </c>
      <c r="AL997" s="50" t="e">
        <f t="shared" si="197"/>
        <v>#VALUE!</v>
      </c>
      <c r="AM997">
        <f t="shared" si="187"/>
        <v>0</v>
      </c>
      <c r="AN997">
        <f t="shared" si="199"/>
        <v>0</v>
      </c>
      <c r="AO997">
        <f t="shared" si="199"/>
        <v>0</v>
      </c>
      <c r="AP997">
        <f t="shared" si="199"/>
        <v>0</v>
      </c>
      <c r="AQ997">
        <f t="shared" si="199"/>
        <v>0</v>
      </c>
      <c r="AR997">
        <f t="shared" si="199"/>
        <v>0</v>
      </c>
      <c r="AS997">
        <f t="shared" si="199"/>
        <v>0</v>
      </c>
      <c r="AT997">
        <f t="shared" si="199"/>
        <v>0</v>
      </c>
      <c r="AU997">
        <f t="shared" si="199"/>
        <v>0</v>
      </c>
      <c r="AV997">
        <f t="shared" si="199"/>
        <v>0</v>
      </c>
      <c r="AW997">
        <f t="shared" si="199"/>
        <v>0</v>
      </c>
      <c r="AX997">
        <f t="shared" si="199"/>
        <v>0</v>
      </c>
    </row>
    <row r="998" spans="3:50" ht="30" customHeight="1" thickTop="1" thickBot="1" x14ac:dyDescent="0.25">
      <c r="C998" s="118"/>
      <c r="D998" s="126"/>
      <c r="E998" s="115"/>
      <c r="F998" s="115"/>
      <c r="G998" s="118"/>
      <c r="H998" s="127"/>
      <c r="I998" s="127"/>
      <c r="J998" s="127"/>
      <c r="K998" s="127"/>
      <c r="L998" s="127"/>
      <c r="M998" s="127"/>
      <c r="N998" s="127"/>
      <c r="O998" s="127"/>
      <c r="P998" s="127"/>
      <c r="Q998" s="109"/>
      <c r="R998" s="127"/>
      <c r="S998" s="127"/>
      <c r="U998" s="15" t="str">
        <f t="shared" si="195"/>
        <v/>
      </c>
      <c r="V998" t="str">
        <f t="shared" si="189"/>
        <v/>
      </c>
      <c r="W998" t="str">
        <f t="shared" si="190"/>
        <v/>
      </c>
      <c r="X998" t="str">
        <f t="shared" si="191"/>
        <v/>
      </c>
      <c r="Y998" t="str">
        <f t="shared" si="192"/>
        <v/>
      </c>
      <c r="Z998" t="str">
        <f t="shared" si="193"/>
        <v/>
      </c>
      <c r="AA998" t="str">
        <f t="shared" si="194"/>
        <v/>
      </c>
      <c r="AB998">
        <v>991</v>
      </c>
      <c r="AC998" t="str">
        <f>IF(ISERROR(IF(U998="","",IF(OR(U998=Cad_Inicial!$D$8,X998=Cad_Inicial!$D$8),Cad_Inicial!$D$8+AB998*1000,0))),"",IF(U998="","",IF(OR(U998=Cad_Inicial!$D$8,X998=Cad_Inicial!$D$8),Cad_Inicial!$D$8+AB998*1000,0)))</f>
        <v/>
      </c>
      <c r="AK998" s="50" t="e">
        <f t="shared" si="196"/>
        <v>#VALUE!</v>
      </c>
      <c r="AL998" s="50" t="e">
        <f t="shared" si="197"/>
        <v>#VALUE!</v>
      </c>
      <c r="AM998">
        <f t="shared" si="187"/>
        <v>0</v>
      </c>
      <c r="AN998">
        <f t="shared" si="199"/>
        <v>0</v>
      </c>
      <c r="AO998">
        <f t="shared" si="199"/>
        <v>0</v>
      </c>
      <c r="AP998">
        <f t="shared" si="199"/>
        <v>0</v>
      </c>
      <c r="AQ998">
        <f t="shared" si="199"/>
        <v>0</v>
      </c>
      <c r="AR998">
        <f t="shared" si="199"/>
        <v>0</v>
      </c>
      <c r="AS998">
        <f t="shared" si="199"/>
        <v>0</v>
      </c>
      <c r="AT998">
        <f t="shared" si="199"/>
        <v>0</v>
      </c>
      <c r="AU998">
        <f t="shared" si="199"/>
        <v>0</v>
      </c>
      <c r="AV998">
        <f t="shared" si="199"/>
        <v>0</v>
      </c>
      <c r="AW998">
        <f t="shared" si="199"/>
        <v>0</v>
      </c>
      <c r="AX998">
        <f t="shared" si="199"/>
        <v>0</v>
      </c>
    </row>
    <row r="999" spans="3:50" ht="30" customHeight="1" thickTop="1" thickBot="1" x14ac:dyDescent="0.25">
      <c r="C999" s="118"/>
      <c r="D999" s="126"/>
      <c r="E999" s="115"/>
      <c r="F999" s="115"/>
      <c r="G999" s="118"/>
      <c r="H999" s="127"/>
      <c r="I999" s="127"/>
      <c r="J999" s="127"/>
      <c r="K999" s="127"/>
      <c r="L999" s="127"/>
      <c r="M999" s="127"/>
      <c r="N999" s="127"/>
      <c r="O999" s="127"/>
      <c r="P999" s="127"/>
      <c r="Q999" s="109"/>
      <c r="R999" s="127"/>
      <c r="S999" s="127"/>
      <c r="U999" s="15" t="str">
        <f t="shared" si="195"/>
        <v/>
      </c>
      <c r="V999" t="str">
        <f t="shared" si="189"/>
        <v/>
      </c>
      <c r="W999" t="str">
        <f t="shared" si="190"/>
        <v/>
      </c>
      <c r="X999" t="str">
        <f t="shared" si="191"/>
        <v/>
      </c>
      <c r="Y999" t="str">
        <f t="shared" si="192"/>
        <v/>
      </c>
      <c r="Z999" t="str">
        <f t="shared" si="193"/>
        <v/>
      </c>
      <c r="AA999" t="str">
        <f t="shared" si="194"/>
        <v/>
      </c>
      <c r="AB999">
        <v>992</v>
      </c>
      <c r="AC999" t="str">
        <f>IF(ISERROR(IF(U999="","",IF(OR(U999=Cad_Inicial!$D$8,X999=Cad_Inicial!$D$8),Cad_Inicial!$D$8+AB999*1000,0))),"",IF(U999="","",IF(OR(U999=Cad_Inicial!$D$8,X999=Cad_Inicial!$D$8),Cad_Inicial!$D$8+AB999*1000,0)))</f>
        <v/>
      </c>
      <c r="AK999" s="50" t="e">
        <f t="shared" si="196"/>
        <v>#VALUE!</v>
      </c>
      <c r="AL999" s="50" t="e">
        <f t="shared" si="197"/>
        <v>#VALUE!</v>
      </c>
      <c r="AM999">
        <f t="shared" si="187"/>
        <v>0</v>
      </c>
      <c r="AN999">
        <f t="shared" si="199"/>
        <v>0</v>
      </c>
      <c r="AO999">
        <f t="shared" si="199"/>
        <v>0</v>
      </c>
      <c r="AP999">
        <f t="shared" si="199"/>
        <v>0</v>
      </c>
      <c r="AQ999">
        <f t="shared" si="199"/>
        <v>0</v>
      </c>
      <c r="AR999">
        <f t="shared" si="199"/>
        <v>0</v>
      </c>
      <c r="AS999">
        <f t="shared" si="199"/>
        <v>0</v>
      </c>
      <c r="AT999">
        <f t="shared" si="199"/>
        <v>0</v>
      </c>
      <c r="AU999">
        <f t="shared" si="199"/>
        <v>0</v>
      </c>
      <c r="AV999">
        <f t="shared" si="199"/>
        <v>0</v>
      </c>
      <c r="AW999">
        <f t="shared" si="199"/>
        <v>0</v>
      </c>
      <c r="AX999">
        <f t="shared" si="199"/>
        <v>0</v>
      </c>
    </row>
    <row r="1000" spans="3:50" ht="30" customHeight="1" thickTop="1" thickBot="1" x14ac:dyDescent="0.25">
      <c r="C1000" s="118"/>
      <c r="D1000" s="126"/>
      <c r="E1000" s="115"/>
      <c r="F1000" s="115"/>
      <c r="G1000" s="118"/>
      <c r="H1000" s="127"/>
      <c r="I1000" s="127"/>
      <c r="J1000" s="127"/>
      <c r="K1000" s="127"/>
      <c r="L1000" s="127"/>
      <c r="M1000" s="127"/>
      <c r="N1000" s="127"/>
      <c r="O1000" s="127"/>
      <c r="P1000" s="127"/>
      <c r="Q1000" s="109"/>
      <c r="R1000" s="127"/>
      <c r="S1000" s="127"/>
      <c r="U1000" s="15" t="str">
        <f t="shared" si="195"/>
        <v/>
      </c>
      <c r="V1000" t="str">
        <f t="shared" si="189"/>
        <v/>
      </c>
      <c r="W1000" t="str">
        <f t="shared" si="190"/>
        <v/>
      </c>
      <c r="X1000" t="str">
        <f t="shared" si="191"/>
        <v/>
      </c>
      <c r="Y1000" t="str">
        <f t="shared" si="192"/>
        <v/>
      </c>
      <c r="Z1000" t="str">
        <f t="shared" si="193"/>
        <v/>
      </c>
      <c r="AA1000" t="str">
        <f t="shared" si="194"/>
        <v/>
      </c>
      <c r="AB1000">
        <v>993</v>
      </c>
      <c r="AC1000" t="str">
        <f>IF(ISERROR(IF(U1000="","",IF(OR(U1000=Cad_Inicial!$D$8,X1000=Cad_Inicial!$D$8),Cad_Inicial!$D$8+AB1000*1000,0))),"",IF(U1000="","",IF(OR(U1000=Cad_Inicial!$D$8,X1000=Cad_Inicial!$D$8),Cad_Inicial!$D$8+AB1000*1000,0)))</f>
        <v/>
      </c>
      <c r="AK1000" s="50" t="e">
        <f t="shared" si="196"/>
        <v>#VALUE!</v>
      </c>
      <c r="AL1000" s="50" t="e">
        <f t="shared" si="197"/>
        <v>#VALUE!</v>
      </c>
      <c r="AM1000">
        <f t="shared" si="187"/>
        <v>0</v>
      </c>
      <c r="AN1000">
        <f t="shared" si="199"/>
        <v>0</v>
      </c>
      <c r="AO1000">
        <f t="shared" si="199"/>
        <v>0</v>
      </c>
      <c r="AP1000">
        <f t="shared" si="199"/>
        <v>0</v>
      </c>
      <c r="AQ1000">
        <f t="shared" si="199"/>
        <v>0</v>
      </c>
      <c r="AR1000">
        <f t="shared" si="199"/>
        <v>0</v>
      </c>
      <c r="AS1000">
        <f t="shared" si="199"/>
        <v>0</v>
      </c>
      <c r="AT1000">
        <f t="shared" si="199"/>
        <v>0</v>
      </c>
      <c r="AU1000">
        <f t="shared" si="199"/>
        <v>0</v>
      </c>
      <c r="AV1000">
        <f t="shared" si="199"/>
        <v>0</v>
      </c>
      <c r="AW1000">
        <f t="shared" si="199"/>
        <v>0</v>
      </c>
      <c r="AX1000">
        <f t="shared" si="199"/>
        <v>0</v>
      </c>
    </row>
    <row r="1001" spans="3:50" ht="30" customHeight="1" thickTop="1" thickBot="1" x14ac:dyDescent="0.25">
      <c r="C1001" s="118"/>
      <c r="D1001" s="126"/>
      <c r="E1001" s="115"/>
      <c r="F1001" s="115"/>
      <c r="G1001" s="118"/>
      <c r="H1001" s="127"/>
      <c r="I1001" s="127"/>
      <c r="J1001" s="127"/>
      <c r="K1001" s="127"/>
      <c r="L1001" s="127"/>
      <c r="M1001" s="127"/>
      <c r="N1001" s="127"/>
      <c r="O1001" s="127"/>
      <c r="P1001" s="127"/>
      <c r="Q1001" s="109"/>
      <c r="R1001" s="127"/>
      <c r="S1001" s="127"/>
      <c r="U1001" s="15" t="str">
        <f t="shared" si="195"/>
        <v/>
      </c>
      <c r="V1001" t="str">
        <f t="shared" si="189"/>
        <v/>
      </c>
      <c r="W1001" t="str">
        <f t="shared" si="190"/>
        <v/>
      </c>
      <c r="X1001" t="str">
        <f t="shared" si="191"/>
        <v/>
      </c>
      <c r="Y1001" t="str">
        <f t="shared" si="192"/>
        <v/>
      </c>
      <c r="Z1001" t="str">
        <f t="shared" si="193"/>
        <v/>
      </c>
      <c r="AA1001" t="str">
        <f t="shared" si="194"/>
        <v/>
      </c>
      <c r="AB1001">
        <v>994</v>
      </c>
      <c r="AC1001" t="str">
        <f>IF(ISERROR(IF(U1001="","",IF(OR(U1001=Cad_Inicial!$D$8,X1001=Cad_Inicial!$D$8),Cad_Inicial!$D$8+AB1001*1000,0))),"",IF(U1001="","",IF(OR(U1001=Cad_Inicial!$D$8,X1001=Cad_Inicial!$D$8),Cad_Inicial!$D$8+AB1001*1000,0)))</f>
        <v/>
      </c>
      <c r="AK1001" s="50" t="e">
        <f t="shared" si="196"/>
        <v>#VALUE!</v>
      </c>
      <c r="AL1001" s="50" t="e">
        <f t="shared" si="197"/>
        <v>#VALUE!</v>
      </c>
      <c r="AM1001">
        <f t="shared" si="187"/>
        <v>0</v>
      </c>
      <c r="AN1001">
        <f t="shared" si="199"/>
        <v>0</v>
      </c>
      <c r="AO1001">
        <f t="shared" si="199"/>
        <v>0</v>
      </c>
      <c r="AP1001">
        <f t="shared" si="199"/>
        <v>0</v>
      </c>
      <c r="AQ1001">
        <f t="shared" si="199"/>
        <v>0</v>
      </c>
      <c r="AR1001">
        <f t="shared" si="199"/>
        <v>0</v>
      </c>
      <c r="AS1001">
        <f t="shared" si="199"/>
        <v>0</v>
      </c>
      <c r="AT1001">
        <f t="shared" si="199"/>
        <v>0</v>
      </c>
      <c r="AU1001">
        <f t="shared" si="199"/>
        <v>0</v>
      </c>
      <c r="AV1001">
        <f t="shared" si="199"/>
        <v>0</v>
      </c>
      <c r="AW1001">
        <f t="shared" si="199"/>
        <v>0</v>
      </c>
      <c r="AX1001">
        <f t="shared" si="199"/>
        <v>0</v>
      </c>
    </row>
    <row r="1002" spans="3:50" ht="30" customHeight="1" thickTop="1" thickBot="1" x14ac:dyDescent="0.25">
      <c r="C1002" s="118"/>
      <c r="D1002" s="126"/>
      <c r="E1002" s="115"/>
      <c r="F1002" s="115"/>
      <c r="G1002" s="118"/>
      <c r="H1002" s="127"/>
      <c r="I1002" s="127"/>
      <c r="J1002" s="127"/>
      <c r="K1002" s="127"/>
      <c r="L1002" s="127"/>
      <c r="M1002" s="127"/>
      <c r="N1002" s="127"/>
      <c r="O1002" s="127"/>
      <c r="P1002" s="127"/>
      <c r="Q1002" s="109"/>
      <c r="R1002" s="127"/>
      <c r="S1002" s="127"/>
      <c r="U1002" s="15" t="str">
        <f t="shared" si="195"/>
        <v/>
      </c>
      <c r="V1002" t="str">
        <f t="shared" si="189"/>
        <v/>
      </c>
      <c r="W1002" t="str">
        <f t="shared" si="190"/>
        <v/>
      </c>
      <c r="X1002" t="str">
        <f t="shared" si="191"/>
        <v/>
      </c>
      <c r="Y1002" t="str">
        <f t="shared" si="192"/>
        <v/>
      </c>
      <c r="Z1002" t="str">
        <f t="shared" si="193"/>
        <v/>
      </c>
      <c r="AA1002" t="str">
        <f t="shared" si="194"/>
        <v/>
      </c>
      <c r="AB1002">
        <v>995</v>
      </c>
      <c r="AC1002" t="str">
        <f>IF(ISERROR(IF(U1002="","",IF(OR(U1002=Cad_Inicial!$D$8,X1002=Cad_Inicial!$D$8),Cad_Inicial!$D$8+AB1002*1000,0))),"",IF(U1002="","",IF(OR(U1002=Cad_Inicial!$D$8,X1002=Cad_Inicial!$D$8),Cad_Inicial!$D$8+AB1002*1000,0)))</f>
        <v/>
      </c>
      <c r="AK1002" s="50" t="e">
        <f t="shared" si="196"/>
        <v>#VALUE!</v>
      </c>
      <c r="AL1002" s="50" t="e">
        <f t="shared" si="197"/>
        <v>#VALUE!</v>
      </c>
      <c r="AM1002">
        <f t="shared" si="187"/>
        <v>0</v>
      </c>
      <c r="AN1002">
        <f t="shared" si="199"/>
        <v>0</v>
      </c>
      <c r="AO1002">
        <f t="shared" si="199"/>
        <v>0</v>
      </c>
      <c r="AP1002">
        <f t="shared" si="199"/>
        <v>0</v>
      </c>
      <c r="AQ1002">
        <f t="shared" si="199"/>
        <v>0</v>
      </c>
      <c r="AR1002">
        <f t="shared" si="199"/>
        <v>0</v>
      </c>
      <c r="AS1002">
        <f t="shared" si="199"/>
        <v>0</v>
      </c>
      <c r="AT1002">
        <f t="shared" si="199"/>
        <v>0</v>
      </c>
      <c r="AU1002">
        <f t="shared" si="199"/>
        <v>0</v>
      </c>
      <c r="AV1002">
        <f t="shared" si="199"/>
        <v>0</v>
      </c>
      <c r="AW1002">
        <f t="shared" si="199"/>
        <v>0</v>
      </c>
      <c r="AX1002">
        <f t="shared" si="199"/>
        <v>0</v>
      </c>
    </row>
    <row r="1003" spans="3:50" ht="30" customHeight="1" thickTop="1" thickBot="1" x14ac:dyDescent="0.25">
      <c r="C1003" s="118"/>
      <c r="D1003" s="126"/>
      <c r="E1003" s="115"/>
      <c r="F1003" s="115"/>
      <c r="G1003" s="118"/>
      <c r="H1003" s="127"/>
      <c r="I1003" s="127"/>
      <c r="J1003" s="127"/>
      <c r="K1003" s="127"/>
      <c r="L1003" s="127"/>
      <c r="M1003" s="127"/>
      <c r="N1003" s="127"/>
      <c r="O1003" s="127"/>
      <c r="P1003" s="127"/>
      <c r="Q1003" s="109"/>
      <c r="R1003" s="127"/>
      <c r="S1003" s="127"/>
      <c r="U1003" s="15" t="str">
        <f t="shared" si="195"/>
        <v/>
      </c>
      <c r="V1003" t="str">
        <f t="shared" si="189"/>
        <v/>
      </c>
      <c r="W1003" t="str">
        <f t="shared" si="190"/>
        <v/>
      </c>
      <c r="X1003" t="str">
        <f t="shared" si="191"/>
        <v/>
      </c>
      <c r="Y1003" t="str">
        <f t="shared" si="192"/>
        <v/>
      </c>
      <c r="Z1003" t="str">
        <f t="shared" si="193"/>
        <v/>
      </c>
      <c r="AA1003" t="str">
        <f t="shared" si="194"/>
        <v/>
      </c>
      <c r="AB1003">
        <v>996</v>
      </c>
      <c r="AC1003" t="str">
        <f>IF(ISERROR(IF(U1003="","",IF(OR(U1003=Cad_Inicial!$D$8,X1003=Cad_Inicial!$D$8),Cad_Inicial!$D$8+AB1003*1000,0))),"",IF(U1003="","",IF(OR(U1003=Cad_Inicial!$D$8,X1003=Cad_Inicial!$D$8),Cad_Inicial!$D$8+AB1003*1000,0)))</f>
        <v/>
      </c>
      <c r="AK1003" s="50" t="e">
        <f t="shared" si="196"/>
        <v>#VALUE!</v>
      </c>
      <c r="AL1003" s="50" t="e">
        <f t="shared" si="197"/>
        <v>#VALUE!</v>
      </c>
      <c r="AM1003">
        <f t="shared" si="187"/>
        <v>0</v>
      </c>
      <c r="AN1003">
        <f t="shared" si="199"/>
        <v>0</v>
      </c>
      <c r="AO1003">
        <f t="shared" si="199"/>
        <v>0</v>
      </c>
      <c r="AP1003">
        <f t="shared" si="199"/>
        <v>0</v>
      </c>
      <c r="AQ1003">
        <f t="shared" si="199"/>
        <v>0</v>
      </c>
      <c r="AR1003">
        <f t="shared" si="199"/>
        <v>0</v>
      </c>
      <c r="AS1003">
        <f t="shared" si="199"/>
        <v>0</v>
      </c>
      <c r="AT1003">
        <f t="shared" si="199"/>
        <v>0</v>
      </c>
      <c r="AU1003">
        <f t="shared" si="199"/>
        <v>0</v>
      </c>
      <c r="AV1003">
        <f t="shared" si="199"/>
        <v>0</v>
      </c>
      <c r="AW1003">
        <f t="shared" si="199"/>
        <v>0</v>
      </c>
      <c r="AX1003">
        <f t="shared" si="199"/>
        <v>0</v>
      </c>
    </row>
    <row r="1004" spans="3:50" ht="30" customHeight="1" thickTop="1" thickBot="1" x14ac:dyDescent="0.25">
      <c r="C1004" s="118"/>
      <c r="D1004" s="126"/>
      <c r="E1004" s="115"/>
      <c r="F1004" s="115"/>
      <c r="G1004" s="118"/>
      <c r="H1004" s="127"/>
      <c r="I1004" s="127"/>
      <c r="J1004" s="127"/>
      <c r="K1004" s="127"/>
      <c r="L1004" s="127"/>
      <c r="M1004" s="127"/>
      <c r="N1004" s="127"/>
      <c r="O1004" s="127"/>
      <c r="P1004" s="127"/>
      <c r="Q1004" s="109"/>
      <c r="R1004" s="127"/>
      <c r="S1004" s="127"/>
      <c r="U1004" s="15" t="str">
        <f t="shared" si="195"/>
        <v/>
      </c>
      <c r="V1004" t="str">
        <f t="shared" si="189"/>
        <v/>
      </c>
      <c r="W1004" t="str">
        <f t="shared" si="190"/>
        <v/>
      </c>
      <c r="X1004" t="str">
        <f t="shared" si="191"/>
        <v/>
      </c>
      <c r="Y1004" t="str">
        <f t="shared" si="192"/>
        <v/>
      </c>
      <c r="Z1004" t="str">
        <f t="shared" si="193"/>
        <v/>
      </c>
      <c r="AA1004" t="str">
        <f t="shared" si="194"/>
        <v/>
      </c>
      <c r="AB1004">
        <v>997</v>
      </c>
      <c r="AC1004" t="str">
        <f>IF(ISERROR(IF(U1004="","",IF(OR(U1004=Cad_Inicial!$D$8,X1004=Cad_Inicial!$D$8),Cad_Inicial!$D$8+AB1004*1000,0))),"",IF(U1004="","",IF(OR(U1004=Cad_Inicial!$D$8,X1004=Cad_Inicial!$D$8),Cad_Inicial!$D$8+AB1004*1000,0)))</f>
        <v/>
      </c>
      <c r="AK1004" s="50" t="e">
        <f t="shared" si="196"/>
        <v>#VALUE!</v>
      </c>
      <c r="AL1004" s="50" t="e">
        <f t="shared" si="197"/>
        <v>#VALUE!</v>
      </c>
      <c r="AM1004">
        <f t="shared" si="187"/>
        <v>0</v>
      </c>
      <c r="AN1004">
        <f t="shared" si="199"/>
        <v>0</v>
      </c>
      <c r="AO1004">
        <f t="shared" si="199"/>
        <v>0</v>
      </c>
      <c r="AP1004">
        <f t="shared" si="199"/>
        <v>0</v>
      </c>
      <c r="AQ1004">
        <f t="shared" si="199"/>
        <v>0</v>
      </c>
      <c r="AR1004">
        <f t="shared" si="199"/>
        <v>0</v>
      </c>
      <c r="AS1004">
        <f t="shared" si="199"/>
        <v>0</v>
      </c>
      <c r="AT1004">
        <f t="shared" si="199"/>
        <v>0</v>
      </c>
      <c r="AU1004">
        <f t="shared" si="199"/>
        <v>0</v>
      </c>
      <c r="AV1004">
        <f t="shared" si="199"/>
        <v>0</v>
      </c>
      <c r="AW1004">
        <f t="shared" si="199"/>
        <v>0</v>
      </c>
      <c r="AX1004">
        <f t="shared" si="199"/>
        <v>0</v>
      </c>
    </row>
    <row r="1005" spans="3:50" ht="30" customHeight="1" thickTop="1" thickBot="1" x14ac:dyDescent="0.25">
      <c r="C1005" s="118"/>
      <c r="D1005" s="126"/>
      <c r="E1005" s="115"/>
      <c r="F1005" s="115"/>
      <c r="G1005" s="118"/>
      <c r="H1005" s="127"/>
      <c r="I1005" s="127"/>
      <c r="J1005" s="127"/>
      <c r="K1005" s="127"/>
      <c r="L1005" s="127"/>
      <c r="M1005" s="127"/>
      <c r="N1005" s="127"/>
      <c r="O1005" s="127"/>
      <c r="P1005" s="127"/>
      <c r="Q1005" s="109"/>
      <c r="R1005" s="127"/>
      <c r="S1005" s="127"/>
      <c r="U1005" s="15" t="str">
        <f t="shared" si="195"/>
        <v/>
      </c>
      <c r="V1005" t="str">
        <f t="shared" si="189"/>
        <v/>
      </c>
      <c r="W1005" t="str">
        <f t="shared" si="190"/>
        <v/>
      </c>
      <c r="X1005" t="str">
        <f t="shared" si="191"/>
        <v/>
      </c>
      <c r="Y1005" t="str">
        <f t="shared" si="192"/>
        <v/>
      </c>
      <c r="Z1005" t="str">
        <f t="shared" si="193"/>
        <v/>
      </c>
      <c r="AA1005" t="str">
        <f t="shared" si="194"/>
        <v/>
      </c>
      <c r="AB1005">
        <v>998</v>
      </c>
      <c r="AC1005" t="str">
        <f>IF(ISERROR(IF(U1005="","",IF(OR(U1005=Cad_Inicial!$D$8,X1005=Cad_Inicial!$D$8),Cad_Inicial!$D$8+AB1005*1000,0))),"",IF(U1005="","",IF(OR(U1005=Cad_Inicial!$D$8,X1005=Cad_Inicial!$D$8),Cad_Inicial!$D$8+AB1005*1000,0)))</f>
        <v/>
      </c>
      <c r="AK1005" s="50" t="e">
        <f t="shared" si="196"/>
        <v>#VALUE!</v>
      </c>
      <c r="AL1005" s="50" t="e">
        <f t="shared" si="197"/>
        <v>#VALUE!</v>
      </c>
      <c r="AM1005">
        <f t="shared" si="187"/>
        <v>0</v>
      </c>
      <c r="AN1005">
        <f t="shared" si="199"/>
        <v>0</v>
      </c>
      <c r="AO1005">
        <f t="shared" si="199"/>
        <v>0</v>
      </c>
      <c r="AP1005">
        <f t="shared" si="199"/>
        <v>0</v>
      </c>
      <c r="AQ1005">
        <f t="shared" si="199"/>
        <v>0</v>
      </c>
      <c r="AR1005">
        <f t="shared" si="199"/>
        <v>0</v>
      </c>
      <c r="AS1005">
        <f t="shared" si="199"/>
        <v>0</v>
      </c>
      <c r="AT1005">
        <f t="shared" si="199"/>
        <v>0</v>
      </c>
      <c r="AU1005">
        <f t="shared" si="199"/>
        <v>0</v>
      </c>
      <c r="AV1005">
        <f t="shared" si="199"/>
        <v>0</v>
      </c>
      <c r="AW1005">
        <f t="shared" si="199"/>
        <v>0</v>
      </c>
      <c r="AX1005">
        <f t="shared" si="199"/>
        <v>0</v>
      </c>
    </row>
    <row r="1006" spans="3:50" ht="30" customHeight="1" thickTop="1" thickBot="1" x14ac:dyDescent="0.25">
      <c r="C1006" s="118"/>
      <c r="D1006" s="126"/>
      <c r="E1006" s="115"/>
      <c r="F1006" s="115"/>
      <c r="G1006" s="118"/>
      <c r="H1006" s="127"/>
      <c r="I1006" s="127"/>
      <c r="J1006" s="127"/>
      <c r="K1006" s="127"/>
      <c r="L1006" s="127"/>
      <c r="M1006" s="127"/>
      <c r="N1006" s="127"/>
      <c r="O1006" s="127"/>
      <c r="P1006" s="127"/>
      <c r="Q1006" s="109"/>
      <c r="R1006" s="127"/>
      <c r="S1006" s="127"/>
      <c r="U1006" s="15" t="str">
        <f t="shared" si="195"/>
        <v/>
      </c>
      <c r="V1006" t="str">
        <f t="shared" si="189"/>
        <v/>
      </c>
      <c r="W1006" t="str">
        <f t="shared" si="190"/>
        <v/>
      </c>
      <c r="X1006" t="str">
        <f t="shared" si="191"/>
        <v/>
      </c>
      <c r="Y1006" t="str">
        <f t="shared" si="192"/>
        <v/>
      </c>
      <c r="Z1006" t="str">
        <f t="shared" si="193"/>
        <v/>
      </c>
      <c r="AA1006" t="str">
        <f t="shared" si="194"/>
        <v/>
      </c>
      <c r="AB1006">
        <v>999</v>
      </c>
      <c r="AC1006" t="str">
        <f>IF(ISERROR(IF(U1006="","",IF(OR(U1006=Cad_Inicial!$D$8,X1006=Cad_Inicial!$D$8),Cad_Inicial!$D$8+AB1006*1000,0))),"",IF(U1006="","",IF(OR(U1006=Cad_Inicial!$D$8,X1006=Cad_Inicial!$D$8),Cad_Inicial!$D$8+AB1006*1000,0)))</f>
        <v/>
      </c>
      <c r="AK1006" s="50" t="e">
        <f t="shared" si="196"/>
        <v>#VALUE!</v>
      </c>
      <c r="AL1006" s="50" t="e">
        <f t="shared" si="197"/>
        <v>#VALUE!</v>
      </c>
      <c r="AM1006">
        <f t="shared" si="187"/>
        <v>0</v>
      </c>
      <c r="AN1006">
        <f t="shared" si="199"/>
        <v>0</v>
      </c>
      <c r="AO1006">
        <f t="shared" si="199"/>
        <v>0</v>
      </c>
      <c r="AP1006">
        <f t="shared" si="199"/>
        <v>0</v>
      </c>
      <c r="AQ1006">
        <f t="shared" si="199"/>
        <v>0</v>
      </c>
      <c r="AR1006">
        <f t="shared" si="199"/>
        <v>0</v>
      </c>
      <c r="AS1006">
        <f t="shared" si="199"/>
        <v>0</v>
      </c>
      <c r="AT1006">
        <f t="shared" si="199"/>
        <v>0</v>
      </c>
      <c r="AU1006">
        <f t="shared" si="199"/>
        <v>0</v>
      </c>
      <c r="AV1006">
        <f t="shared" si="199"/>
        <v>0</v>
      </c>
      <c r="AW1006">
        <f t="shared" si="199"/>
        <v>0</v>
      </c>
      <c r="AX1006">
        <f t="shared" si="199"/>
        <v>0</v>
      </c>
    </row>
    <row r="1007" spans="3:50" ht="30" customHeight="1" thickTop="1" thickBot="1" x14ac:dyDescent="0.25">
      <c r="C1007" s="118"/>
      <c r="D1007" s="126"/>
      <c r="E1007" s="115"/>
      <c r="F1007" s="115"/>
      <c r="G1007" s="118"/>
      <c r="H1007" s="127"/>
      <c r="I1007" s="127"/>
      <c r="J1007" s="127"/>
      <c r="K1007" s="127"/>
      <c r="L1007" s="127"/>
      <c r="M1007" s="127"/>
      <c r="N1007" s="127"/>
      <c r="O1007" s="127"/>
      <c r="P1007" s="127"/>
      <c r="Q1007" s="109"/>
      <c r="R1007" s="127"/>
      <c r="S1007" s="127"/>
      <c r="U1007" s="15" t="str">
        <f t="shared" si="195"/>
        <v/>
      </c>
      <c r="V1007" t="str">
        <f t="shared" si="189"/>
        <v/>
      </c>
      <c r="W1007" t="str">
        <f t="shared" si="190"/>
        <v/>
      </c>
      <c r="X1007" t="str">
        <f t="shared" si="191"/>
        <v/>
      </c>
      <c r="Y1007" t="str">
        <f t="shared" si="192"/>
        <v/>
      </c>
      <c r="Z1007" t="str">
        <f t="shared" si="193"/>
        <v/>
      </c>
      <c r="AA1007" t="str">
        <f t="shared" si="194"/>
        <v/>
      </c>
      <c r="AB1007">
        <v>1000</v>
      </c>
      <c r="AC1007" t="str">
        <f>IF(ISERROR(IF(U1007="","",IF(OR(U1007=Cad_Inicial!$D$8,X1007=Cad_Inicial!$D$8),Cad_Inicial!$D$8+AB1007*1000,0))),"",IF(U1007="","",IF(OR(U1007=Cad_Inicial!$D$8,X1007=Cad_Inicial!$D$8),Cad_Inicial!$D$8+AB1007*1000,0)))</f>
        <v/>
      </c>
      <c r="AK1007" s="50" t="e">
        <f t="shared" si="196"/>
        <v>#VALUE!</v>
      </c>
      <c r="AL1007" s="50" t="e">
        <f t="shared" si="197"/>
        <v>#VALUE!</v>
      </c>
      <c r="AM1007">
        <f t="shared" ref="AM1007:AM1070" si="200">IFERROR(IF(AND($AK1007&lt;=AM$5,$AL1007&gt;=AM$5),1,0),0)</f>
        <v>0</v>
      </c>
      <c r="AN1007">
        <f t="shared" si="199"/>
        <v>0</v>
      </c>
      <c r="AO1007">
        <f t="shared" si="199"/>
        <v>0</v>
      </c>
      <c r="AP1007">
        <f t="shared" si="199"/>
        <v>0</v>
      </c>
      <c r="AQ1007">
        <f t="shared" si="199"/>
        <v>0</v>
      </c>
      <c r="AR1007">
        <f t="shared" si="199"/>
        <v>0</v>
      </c>
      <c r="AS1007">
        <f t="shared" si="199"/>
        <v>0</v>
      </c>
      <c r="AT1007">
        <f t="shared" si="199"/>
        <v>0</v>
      </c>
      <c r="AU1007">
        <f t="shared" si="199"/>
        <v>0</v>
      </c>
      <c r="AV1007">
        <f t="shared" si="199"/>
        <v>0</v>
      </c>
      <c r="AW1007">
        <f t="shared" si="199"/>
        <v>0</v>
      </c>
      <c r="AX1007">
        <f t="shared" si="199"/>
        <v>0</v>
      </c>
    </row>
    <row r="1008" spans="3:50" ht="30" customHeight="1" thickTop="1" thickBot="1" x14ac:dyDescent="0.25">
      <c r="C1008" s="118"/>
      <c r="D1008" s="126"/>
      <c r="E1008" s="115"/>
      <c r="F1008" s="115"/>
      <c r="G1008" s="118"/>
      <c r="H1008" s="127"/>
      <c r="I1008" s="127"/>
      <c r="J1008" s="127"/>
      <c r="K1008" s="127"/>
      <c r="L1008" s="127"/>
      <c r="M1008" s="127"/>
      <c r="N1008" s="127"/>
      <c r="O1008" s="127"/>
      <c r="P1008" s="127"/>
      <c r="Q1008" s="109"/>
      <c r="R1008" s="127"/>
      <c r="S1008" s="127"/>
      <c r="U1008" s="15" t="str">
        <f t="shared" si="195"/>
        <v/>
      </c>
      <c r="V1008" t="str">
        <f t="shared" si="189"/>
        <v/>
      </c>
      <c r="W1008" t="str">
        <f t="shared" si="190"/>
        <v/>
      </c>
      <c r="X1008" t="str">
        <f t="shared" si="191"/>
        <v/>
      </c>
      <c r="Y1008" t="str">
        <f t="shared" si="192"/>
        <v/>
      </c>
      <c r="Z1008" t="str">
        <f t="shared" si="193"/>
        <v/>
      </c>
      <c r="AA1008" t="str">
        <f t="shared" si="194"/>
        <v/>
      </c>
      <c r="AB1008">
        <v>1001</v>
      </c>
      <c r="AC1008" t="str">
        <f>IF(ISERROR(IF(U1008="","",IF(OR(U1008=Cad_Inicial!$D$8,X1008=Cad_Inicial!$D$8),Cad_Inicial!$D$8+AB1008*1000,0))),"",IF(U1008="","",IF(OR(U1008=Cad_Inicial!$D$8,X1008=Cad_Inicial!$D$8),Cad_Inicial!$D$8+AB1008*1000,0)))</f>
        <v/>
      </c>
      <c r="AK1008" s="50" t="e">
        <f t="shared" si="196"/>
        <v>#VALUE!</v>
      </c>
      <c r="AL1008" s="50" t="e">
        <f t="shared" si="197"/>
        <v>#VALUE!</v>
      </c>
      <c r="AM1008">
        <f t="shared" si="200"/>
        <v>0</v>
      </c>
      <c r="AN1008">
        <f t="shared" si="199"/>
        <v>0</v>
      </c>
      <c r="AO1008">
        <f t="shared" si="199"/>
        <v>0</v>
      </c>
      <c r="AP1008">
        <f t="shared" si="199"/>
        <v>0</v>
      </c>
      <c r="AQ1008">
        <f t="shared" si="199"/>
        <v>0</v>
      </c>
      <c r="AR1008">
        <f t="shared" si="199"/>
        <v>0</v>
      </c>
      <c r="AS1008">
        <f t="shared" si="199"/>
        <v>0</v>
      </c>
      <c r="AT1008">
        <f t="shared" si="199"/>
        <v>0</v>
      </c>
      <c r="AU1008">
        <f t="shared" si="199"/>
        <v>0</v>
      </c>
      <c r="AV1008">
        <f t="shared" si="199"/>
        <v>0</v>
      </c>
      <c r="AW1008">
        <f t="shared" si="199"/>
        <v>0</v>
      </c>
      <c r="AX1008">
        <f t="shared" si="199"/>
        <v>0</v>
      </c>
    </row>
    <row r="1009" spans="3:50" ht="30" customHeight="1" thickTop="1" thickBot="1" x14ac:dyDescent="0.25">
      <c r="C1009" s="118"/>
      <c r="D1009" s="126"/>
      <c r="E1009" s="115"/>
      <c r="F1009" s="115"/>
      <c r="G1009" s="118"/>
      <c r="H1009" s="127"/>
      <c r="I1009" s="127"/>
      <c r="J1009" s="127"/>
      <c r="K1009" s="127"/>
      <c r="L1009" s="127"/>
      <c r="M1009" s="127"/>
      <c r="N1009" s="127"/>
      <c r="O1009" s="127"/>
      <c r="P1009" s="127"/>
      <c r="Q1009" s="109"/>
      <c r="R1009" s="127"/>
      <c r="S1009" s="127"/>
      <c r="U1009" s="15" t="str">
        <f t="shared" si="195"/>
        <v/>
      </c>
      <c r="V1009" t="str">
        <f t="shared" si="189"/>
        <v/>
      </c>
      <c r="W1009" t="str">
        <f t="shared" si="190"/>
        <v/>
      </c>
      <c r="X1009" t="str">
        <f t="shared" si="191"/>
        <v/>
      </c>
      <c r="Y1009" t="str">
        <f t="shared" si="192"/>
        <v/>
      </c>
      <c r="Z1009" t="str">
        <f t="shared" si="193"/>
        <v/>
      </c>
      <c r="AA1009" t="str">
        <f t="shared" si="194"/>
        <v/>
      </c>
      <c r="AB1009">
        <v>1002</v>
      </c>
      <c r="AC1009" t="str">
        <f>IF(ISERROR(IF(U1009="","",IF(OR(U1009=Cad_Inicial!$D$8,X1009=Cad_Inicial!$D$8),Cad_Inicial!$D$8+AB1009*1000,0))),"",IF(U1009="","",IF(OR(U1009=Cad_Inicial!$D$8,X1009=Cad_Inicial!$D$8),Cad_Inicial!$D$8+AB1009*1000,0)))</f>
        <v/>
      </c>
      <c r="AK1009" s="50" t="e">
        <f t="shared" si="196"/>
        <v>#VALUE!</v>
      </c>
      <c r="AL1009" s="50" t="e">
        <f t="shared" si="197"/>
        <v>#VALUE!</v>
      </c>
      <c r="AM1009">
        <f t="shared" si="200"/>
        <v>0</v>
      </c>
      <c r="AN1009">
        <f t="shared" si="199"/>
        <v>0</v>
      </c>
      <c r="AO1009">
        <f t="shared" si="199"/>
        <v>0</v>
      </c>
      <c r="AP1009">
        <f t="shared" si="199"/>
        <v>0</v>
      </c>
      <c r="AQ1009">
        <f t="shared" si="199"/>
        <v>0</v>
      </c>
      <c r="AR1009">
        <f t="shared" si="199"/>
        <v>0</v>
      </c>
      <c r="AS1009">
        <f t="shared" si="199"/>
        <v>0</v>
      </c>
      <c r="AT1009">
        <f t="shared" si="199"/>
        <v>0</v>
      </c>
      <c r="AU1009">
        <f t="shared" si="199"/>
        <v>0</v>
      </c>
      <c r="AV1009">
        <f t="shared" si="199"/>
        <v>0</v>
      </c>
      <c r="AW1009">
        <f t="shared" si="199"/>
        <v>0</v>
      </c>
      <c r="AX1009">
        <f t="shared" si="199"/>
        <v>0</v>
      </c>
    </row>
    <row r="1010" spans="3:50" ht="30" customHeight="1" thickTop="1" thickBot="1" x14ac:dyDescent="0.25">
      <c r="C1010" s="118"/>
      <c r="D1010" s="126"/>
      <c r="E1010" s="115"/>
      <c r="F1010" s="115"/>
      <c r="G1010" s="118"/>
      <c r="H1010" s="127"/>
      <c r="I1010" s="127"/>
      <c r="J1010" s="127"/>
      <c r="K1010" s="127"/>
      <c r="L1010" s="127"/>
      <c r="M1010" s="127"/>
      <c r="N1010" s="127"/>
      <c r="O1010" s="127"/>
      <c r="P1010" s="127"/>
      <c r="Q1010" s="109"/>
      <c r="R1010" s="127"/>
      <c r="S1010" s="127"/>
      <c r="U1010" s="15" t="str">
        <f t="shared" si="195"/>
        <v/>
      </c>
      <c r="V1010" t="str">
        <f t="shared" si="189"/>
        <v/>
      </c>
      <c r="W1010" t="str">
        <f t="shared" si="190"/>
        <v/>
      </c>
      <c r="X1010" t="str">
        <f t="shared" si="191"/>
        <v/>
      </c>
      <c r="Y1010" t="str">
        <f t="shared" si="192"/>
        <v/>
      </c>
      <c r="Z1010" t="str">
        <f t="shared" si="193"/>
        <v/>
      </c>
      <c r="AA1010" t="str">
        <f t="shared" si="194"/>
        <v/>
      </c>
      <c r="AB1010">
        <v>1003</v>
      </c>
      <c r="AC1010" t="str">
        <f>IF(ISERROR(IF(U1010="","",IF(OR(U1010=Cad_Inicial!$D$8,X1010=Cad_Inicial!$D$8),Cad_Inicial!$D$8+AB1010*1000,0))),"",IF(U1010="","",IF(OR(U1010=Cad_Inicial!$D$8,X1010=Cad_Inicial!$D$8),Cad_Inicial!$D$8+AB1010*1000,0)))</f>
        <v/>
      </c>
      <c r="AK1010" s="50" t="e">
        <f t="shared" si="196"/>
        <v>#VALUE!</v>
      </c>
      <c r="AL1010" s="50" t="e">
        <f t="shared" si="197"/>
        <v>#VALUE!</v>
      </c>
      <c r="AM1010">
        <f t="shared" si="200"/>
        <v>0</v>
      </c>
      <c r="AN1010">
        <f t="shared" si="199"/>
        <v>0</v>
      </c>
      <c r="AO1010">
        <f t="shared" si="199"/>
        <v>0</v>
      </c>
      <c r="AP1010">
        <f t="shared" si="199"/>
        <v>0</v>
      </c>
      <c r="AQ1010">
        <f t="shared" si="199"/>
        <v>0</v>
      </c>
      <c r="AR1010">
        <f t="shared" si="199"/>
        <v>0</v>
      </c>
      <c r="AS1010">
        <f t="shared" si="199"/>
        <v>0</v>
      </c>
      <c r="AT1010">
        <f t="shared" si="199"/>
        <v>0</v>
      </c>
      <c r="AU1010">
        <f t="shared" si="199"/>
        <v>0</v>
      </c>
      <c r="AV1010">
        <f t="shared" si="199"/>
        <v>0</v>
      </c>
      <c r="AW1010">
        <f t="shared" si="199"/>
        <v>0</v>
      </c>
      <c r="AX1010">
        <f t="shared" si="199"/>
        <v>0</v>
      </c>
    </row>
    <row r="1011" spans="3:50" ht="30" customHeight="1" thickTop="1" thickBot="1" x14ac:dyDescent="0.25">
      <c r="C1011" s="118"/>
      <c r="D1011" s="126"/>
      <c r="E1011" s="115"/>
      <c r="F1011" s="115"/>
      <c r="G1011" s="118"/>
      <c r="H1011" s="127"/>
      <c r="I1011" s="127"/>
      <c r="J1011" s="127"/>
      <c r="K1011" s="127"/>
      <c r="L1011" s="127"/>
      <c r="M1011" s="127"/>
      <c r="N1011" s="127"/>
      <c r="O1011" s="127"/>
      <c r="P1011" s="127"/>
      <c r="Q1011" s="109"/>
      <c r="R1011" s="127"/>
      <c r="S1011" s="127"/>
      <c r="U1011" s="15" t="str">
        <f t="shared" si="195"/>
        <v/>
      </c>
      <c r="V1011" t="str">
        <f t="shared" si="189"/>
        <v/>
      </c>
      <c r="W1011" t="str">
        <f t="shared" si="190"/>
        <v/>
      </c>
      <c r="X1011" t="str">
        <f t="shared" si="191"/>
        <v/>
      </c>
      <c r="Y1011" t="str">
        <f t="shared" si="192"/>
        <v/>
      </c>
      <c r="Z1011" t="str">
        <f t="shared" si="193"/>
        <v/>
      </c>
      <c r="AA1011" t="str">
        <f t="shared" si="194"/>
        <v/>
      </c>
      <c r="AB1011">
        <v>1004</v>
      </c>
      <c r="AC1011" t="str">
        <f>IF(ISERROR(IF(U1011="","",IF(OR(U1011=Cad_Inicial!$D$8,X1011=Cad_Inicial!$D$8),Cad_Inicial!$D$8+AB1011*1000,0))),"",IF(U1011="","",IF(OR(U1011=Cad_Inicial!$D$8,X1011=Cad_Inicial!$D$8),Cad_Inicial!$D$8+AB1011*1000,0)))</f>
        <v/>
      </c>
      <c r="AK1011" s="50" t="e">
        <f t="shared" si="196"/>
        <v>#VALUE!</v>
      </c>
      <c r="AL1011" s="50" t="e">
        <f t="shared" si="197"/>
        <v>#VALUE!</v>
      </c>
      <c r="AM1011">
        <f t="shared" si="200"/>
        <v>0</v>
      </c>
      <c r="AN1011">
        <f t="shared" si="199"/>
        <v>0</v>
      </c>
      <c r="AO1011">
        <f t="shared" si="199"/>
        <v>0</v>
      </c>
      <c r="AP1011">
        <f t="shared" si="199"/>
        <v>0</v>
      </c>
      <c r="AQ1011">
        <f t="shared" si="199"/>
        <v>0</v>
      </c>
      <c r="AR1011">
        <f t="shared" si="199"/>
        <v>0</v>
      </c>
      <c r="AS1011">
        <f t="shared" si="199"/>
        <v>0</v>
      </c>
      <c r="AT1011">
        <f t="shared" si="199"/>
        <v>0</v>
      </c>
      <c r="AU1011">
        <f t="shared" si="199"/>
        <v>0</v>
      </c>
      <c r="AV1011">
        <f t="shared" si="199"/>
        <v>0</v>
      </c>
      <c r="AW1011">
        <f t="shared" si="199"/>
        <v>0</v>
      </c>
      <c r="AX1011">
        <f t="shared" si="199"/>
        <v>0</v>
      </c>
    </row>
    <row r="1012" spans="3:50" ht="30" customHeight="1" thickTop="1" thickBot="1" x14ac:dyDescent="0.25">
      <c r="C1012" s="118"/>
      <c r="D1012" s="126"/>
      <c r="E1012" s="115"/>
      <c r="F1012" s="115"/>
      <c r="G1012" s="118"/>
      <c r="H1012" s="127"/>
      <c r="I1012" s="127"/>
      <c r="J1012" s="127"/>
      <c r="K1012" s="127"/>
      <c r="L1012" s="127"/>
      <c r="M1012" s="127"/>
      <c r="N1012" s="127"/>
      <c r="O1012" s="127"/>
      <c r="P1012" s="127"/>
      <c r="Q1012" s="109"/>
      <c r="R1012" s="127"/>
      <c r="S1012" s="127"/>
      <c r="U1012" s="15" t="str">
        <f t="shared" si="195"/>
        <v/>
      </c>
      <c r="V1012" t="str">
        <f t="shared" si="189"/>
        <v/>
      </c>
      <c r="W1012" t="str">
        <f t="shared" si="190"/>
        <v/>
      </c>
      <c r="X1012" t="str">
        <f t="shared" si="191"/>
        <v/>
      </c>
      <c r="Y1012" t="str">
        <f t="shared" si="192"/>
        <v/>
      </c>
      <c r="Z1012" t="str">
        <f t="shared" si="193"/>
        <v/>
      </c>
      <c r="AA1012" t="str">
        <f t="shared" si="194"/>
        <v/>
      </c>
      <c r="AB1012">
        <v>1005</v>
      </c>
      <c r="AC1012" t="str">
        <f>IF(ISERROR(IF(U1012="","",IF(OR(U1012=Cad_Inicial!$D$8,X1012=Cad_Inicial!$D$8),Cad_Inicial!$D$8+AB1012*1000,0))),"",IF(U1012="","",IF(OR(U1012=Cad_Inicial!$D$8,X1012=Cad_Inicial!$D$8),Cad_Inicial!$D$8+AB1012*1000,0)))</f>
        <v/>
      </c>
      <c r="AK1012" s="50" t="e">
        <f t="shared" si="196"/>
        <v>#VALUE!</v>
      </c>
      <c r="AL1012" s="50" t="e">
        <f t="shared" si="197"/>
        <v>#VALUE!</v>
      </c>
      <c r="AM1012">
        <f t="shared" si="200"/>
        <v>0</v>
      </c>
      <c r="AN1012">
        <f t="shared" si="199"/>
        <v>0</v>
      </c>
      <c r="AO1012">
        <f t="shared" si="199"/>
        <v>0</v>
      </c>
      <c r="AP1012">
        <f t="shared" si="199"/>
        <v>0</v>
      </c>
      <c r="AQ1012">
        <f t="shared" si="199"/>
        <v>0</v>
      </c>
      <c r="AR1012">
        <f t="shared" si="199"/>
        <v>0</v>
      </c>
      <c r="AS1012">
        <f t="shared" si="199"/>
        <v>0</v>
      </c>
      <c r="AT1012">
        <f t="shared" si="199"/>
        <v>0</v>
      </c>
      <c r="AU1012">
        <f t="shared" si="199"/>
        <v>0</v>
      </c>
      <c r="AV1012">
        <f t="shared" si="199"/>
        <v>0</v>
      </c>
      <c r="AW1012">
        <f t="shared" si="199"/>
        <v>0</v>
      </c>
      <c r="AX1012">
        <f t="shared" si="199"/>
        <v>0</v>
      </c>
    </row>
    <row r="1013" spans="3:50" ht="30" customHeight="1" thickTop="1" thickBot="1" x14ac:dyDescent="0.25">
      <c r="C1013" s="118"/>
      <c r="D1013" s="126"/>
      <c r="E1013" s="115"/>
      <c r="F1013" s="115"/>
      <c r="G1013" s="118"/>
      <c r="H1013" s="127"/>
      <c r="I1013" s="127"/>
      <c r="J1013" s="127"/>
      <c r="K1013" s="127"/>
      <c r="L1013" s="127"/>
      <c r="M1013" s="127"/>
      <c r="N1013" s="127"/>
      <c r="O1013" s="127"/>
      <c r="P1013" s="127"/>
      <c r="Q1013" s="109"/>
      <c r="R1013" s="127"/>
      <c r="S1013" s="127"/>
      <c r="U1013" s="15" t="str">
        <f t="shared" si="195"/>
        <v/>
      </c>
      <c r="V1013" t="str">
        <f t="shared" si="189"/>
        <v/>
      </c>
      <c r="W1013" t="str">
        <f t="shared" si="190"/>
        <v/>
      </c>
      <c r="X1013" t="str">
        <f t="shared" si="191"/>
        <v/>
      </c>
      <c r="Y1013" t="str">
        <f t="shared" si="192"/>
        <v/>
      </c>
      <c r="Z1013" t="str">
        <f t="shared" si="193"/>
        <v/>
      </c>
      <c r="AA1013" t="str">
        <f t="shared" si="194"/>
        <v/>
      </c>
      <c r="AB1013">
        <v>1006</v>
      </c>
      <c r="AC1013" t="str">
        <f>IF(ISERROR(IF(U1013="","",IF(OR(U1013=Cad_Inicial!$D$8,X1013=Cad_Inicial!$D$8),Cad_Inicial!$D$8+AB1013*1000,0))),"",IF(U1013="","",IF(OR(U1013=Cad_Inicial!$D$8,X1013=Cad_Inicial!$D$8),Cad_Inicial!$D$8+AB1013*1000,0)))</f>
        <v/>
      </c>
      <c r="AK1013" s="50" t="e">
        <f t="shared" si="196"/>
        <v>#VALUE!</v>
      </c>
      <c r="AL1013" s="50" t="e">
        <f t="shared" si="197"/>
        <v>#VALUE!</v>
      </c>
      <c r="AM1013">
        <f t="shared" si="200"/>
        <v>0</v>
      </c>
      <c r="AN1013">
        <f t="shared" si="199"/>
        <v>0</v>
      </c>
      <c r="AO1013">
        <f t="shared" si="199"/>
        <v>0</v>
      </c>
      <c r="AP1013">
        <f t="shared" si="199"/>
        <v>0</v>
      </c>
      <c r="AQ1013">
        <f t="shared" si="199"/>
        <v>0</v>
      </c>
      <c r="AR1013">
        <f t="shared" si="199"/>
        <v>0</v>
      </c>
      <c r="AS1013">
        <f t="shared" si="199"/>
        <v>0</v>
      </c>
      <c r="AT1013">
        <f t="shared" si="199"/>
        <v>0</v>
      </c>
      <c r="AU1013">
        <f t="shared" si="199"/>
        <v>0</v>
      </c>
      <c r="AV1013">
        <f t="shared" si="199"/>
        <v>0</v>
      </c>
      <c r="AW1013">
        <f t="shared" si="199"/>
        <v>0</v>
      </c>
      <c r="AX1013">
        <f t="shared" si="199"/>
        <v>0</v>
      </c>
    </row>
    <row r="1014" spans="3:50" ht="30" customHeight="1" thickTop="1" thickBot="1" x14ac:dyDescent="0.25">
      <c r="C1014" s="118"/>
      <c r="D1014" s="126"/>
      <c r="E1014" s="115"/>
      <c r="F1014" s="115"/>
      <c r="G1014" s="118"/>
      <c r="H1014" s="127"/>
      <c r="I1014" s="127"/>
      <c r="J1014" s="127"/>
      <c r="K1014" s="127"/>
      <c r="L1014" s="127"/>
      <c r="M1014" s="127"/>
      <c r="N1014" s="127"/>
      <c r="O1014" s="127"/>
      <c r="P1014" s="127"/>
      <c r="Q1014" s="109"/>
      <c r="R1014" s="127"/>
      <c r="S1014" s="127"/>
      <c r="U1014" s="15" t="str">
        <f t="shared" si="195"/>
        <v/>
      </c>
      <c r="V1014" t="str">
        <f t="shared" si="189"/>
        <v/>
      </c>
      <c r="W1014" t="str">
        <f t="shared" si="190"/>
        <v/>
      </c>
      <c r="X1014" t="str">
        <f t="shared" si="191"/>
        <v/>
      </c>
      <c r="Y1014" t="str">
        <f t="shared" si="192"/>
        <v/>
      </c>
      <c r="Z1014" t="str">
        <f t="shared" si="193"/>
        <v/>
      </c>
      <c r="AA1014" t="str">
        <f t="shared" si="194"/>
        <v/>
      </c>
      <c r="AB1014">
        <v>1007</v>
      </c>
      <c r="AC1014" t="str">
        <f>IF(ISERROR(IF(U1014="","",IF(OR(U1014=Cad_Inicial!$D$8,X1014=Cad_Inicial!$D$8),Cad_Inicial!$D$8+AB1014*1000,0))),"",IF(U1014="","",IF(OR(U1014=Cad_Inicial!$D$8,X1014=Cad_Inicial!$D$8),Cad_Inicial!$D$8+AB1014*1000,0)))</f>
        <v/>
      </c>
      <c r="AK1014" s="50" t="e">
        <f t="shared" si="196"/>
        <v>#VALUE!</v>
      </c>
      <c r="AL1014" s="50" t="e">
        <f t="shared" si="197"/>
        <v>#VALUE!</v>
      </c>
      <c r="AM1014">
        <f t="shared" si="200"/>
        <v>0</v>
      </c>
      <c r="AN1014">
        <f t="shared" si="199"/>
        <v>0</v>
      </c>
      <c r="AO1014">
        <f t="shared" si="199"/>
        <v>0</v>
      </c>
      <c r="AP1014">
        <f t="shared" si="199"/>
        <v>0</v>
      </c>
      <c r="AQ1014">
        <f t="shared" si="199"/>
        <v>0</v>
      </c>
      <c r="AR1014">
        <f t="shared" si="199"/>
        <v>0</v>
      </c>
      <c r="AS1014">
        <f t="shared" si="199"/>
        <v>0</v>
      </c>
      <c r="AT1014">
        <f t="shared" si="199"/>
        <v>0</v>
      </c>
      <c r="AU1014">
        <f t="shared" si="199"/>
        <v>0</v>
      </c>
      <c r="AV1014">
        <f t="shared" si="199"/>
        <v>0</v>
      </c>
      <c r="AW1014">
        <f t="shared" si="199"/>
        <v>0</v>
      </c>
      <c r="AX1014">
        <f t="shared" si="199"/>
        <v>0</v>
      </c>
    </row>
    <row r="1015" spans="3:50" ht="30" customHeight="1" thickTop="1" thickBot="1" x14ac:dyDescent="0.25">
      <c r="C1015" s="118"/>
      <c r="D1015" s="126"/>
      <c r="E1015" s="115"/>
      <c r="F1015" s="115"/>
      <c r="G1015" s="118"/>
      <c r="H1015" s="127"/>
      <c r="I1015" s="127"/>
      <c r="J1015" s="127"/>
      <c r="K1015" s="127"/>
      <c r="L1015" s="127"/>
      <c r="M1015" s="127"/>
      <c r="N1015" s="127"/>
      <c r="O1015" s="127"/>
      <c r="P1015" s="127"/>
      <c r="Q1015" s="109"/>
      <c r="R1015" s="127"/>
      <c r="S1015" s="127"/>
      <c r="U1015" s="15" t="str">
        <f t="shared" si="195"/>
        <v/>
      </c>
      <c r="V1015" t="str">
        <f t="shared" si="189"/>
        <v/>
      </c>
      <c r="W1015" t="str">
        <f t="shared" si="190"/>
        <v/>
      </c>
      <c r="X1015" t="str">
        <f t="shared" si="191"/>
        <v/>
      </c>
      <c r="Y1015" t="str">
        <f t="shared" si="192"/>
        <v/>
      </c>
      <c r="Z1015" t="str">
        <f t="shared" si="193"/>
        <v/>
      </c>
      <c r="AA1015" t="str">
        <f t="shared" si="194"/>
        <v/>
      </c>
      <c r="AB1015">
        <v>1008</v>
      </c>
      <c r="AC1015" t="str">
        <f>IF(ISERROR(IF(U1015="","",IF(OR(U1015=Cad_Inicial!$D$8,X1015=Cad_Inicial!$D$8),Cad_Inicial!$D$8+AB1015*1000,0))),"",IF(U1015="","",IF(OR(U1015=Cad_Inicial!$D$8,X1015=Cad_Inicial!$D$8),Cad_Inicial!$D$8+AB1015*1000,0)))</f>
        <v/>
      </c>
      <c r="AK1015" s="50" t="e">
        <f t="shared" si="196"/>
        <v>#VALUE!</v>
      </c>
      <c r="AL1015" s="50" t="e">
        <f t="shared" si="197"/>
        <v>#VALUE!</v>
      </c>
      <c r="AM1015">
        <f t="shared" si="200"/>
        <v>0</v>
      </c>
      <c r="AN1015">
        <f t="shared" si="199"/>
        <v>0</v>
      </c>
      <c r="AO1015">
        <f t="shared" si="199"/>
        <v>0</v>
      </c>
      <c r="AP1015">
        <f t="shared" si="199"/>
        <v>0</v>
      </c>
      <c r="AQ1015">
        <f t="shared" si="199"/>
        <v>0</v>
      </c>
      <c r="AR1015">
        <f t="shared" si="199"/>
        <v>0</v>
      </c>
      <c r="AS1015">
        <f t="shared" si="199"/>
        <v>0</v>
      </c>
      <c r="AT1015">
        <f t="shared" si="199"/>
        <v>0</v>
      </c>
      <c r="AU1015">
        <f t="shared" si="199"/>
        <v>0</v>
      </c>
      <c r="AV1015">
        <f t="shared" si="199"/>
        <v>0</v>
      </c>
      <c r="AW1015">
        <f t="shared" si="199"/>
        <v>0</v>
      </c>
      <c r="AX1015">
        <f t="shared" si="199"/>
        <v>0</v>
      </c>
    </row>
    <row r="1016" spans="3:50" ht="30" customHeight="1" thickTop="1" thickBot="1" x14ac:dyDescent="0.25">
      <c r="C1016" s="118"/>
      <c r="D1016" s="126"/>
      <c r="E1016" s="115"/>
      <c r="F1016" s="115"/>
      <c r="G1016" s="118"/>
      <c r="H1016" s="127"/>
      <c r="I1016" s="127"/>
      <c r="J1016" s="127"/>
      <c r="K1016" s="127"/>
      <c r="L1016" s="127"/>
      <c r="M1016" s="127"/>
      <c r="N1016" s="127"/>
      <c r="O1016" s="127"/>
      <c r="P1016" s="127"/>
      <c r="Q1016" s="109"/>
      <c r="R1016" s="127"/>
      <c r="S1016" s="127"/>
      <c r="U1016" s="15" t="str">
        <f t="shared" si="195"/>
        <v/>
      </c>
      <c r="V1016" t="str">
        <f t="shared" si="189"/>
        <v/>
      </c>
      <c r="W1016" t="str">
        <f t="shared" si="190"/>
        <v/>
      </c>
      <c r="X1016" t="str">
        <f t="shared" si="191"/>
        <v/>
      </c>
      <c r="Y1016" t="str">
        <f t="shared" si="192"/>
        <v/>
      </c>
      <c r="Z1016" t="str">
        <f t="shared" si="193"/>
        <v/>
      </c>
      <c r="AA1016" t="str">
        <f t="shared" si="194"/>
        <v/>
      </c>
      <c r="AB1016">
        <v>1009</v>
      </c>
      <c r="AC1016" t="str">
        <f>IF(ISERROR(IF(U1016="","",IF(OR(U1016=Cad_Inicial!$D$8,X1016=Cad_Inicial!$D$8),Cad_Inicial!$D$8+AB1016*1000,0))),"",IF(U1016="","",IF(OR(U1016=Cad_Inicial!$D$8,X1016=Cad_Inicial!$D$8),Cad_Inicial!$D$8+AB1016*1000,0)))</f>
        <v/>
      </c>
      <c r="AK1016" s="50" t="e">
        <f t="shared" si="196"/>
        <v>#VALUE!</v>
      </c>
      <c r="AL1016" s="50" t="e">
        <f t="shared" si="197"/>
        <v>#VALUE!</v>
      </c>
      <c r="AM1016">
        <f t="shared" si="200"/>
        <v>0</v>
      </c>
      <c r="AN1016">
        <f t="shared" si="199"/>
        <v>0</v>
      </c>
      <c r="AO1016">
        <f t="shared" si="199"/>
        <v>0</v>
      </c>
      <c r="AP1016">
        <f t="shared" si="199"/>
        <v>0</v>
      </c>
      <c r="AQ1016">
        <f t="shared" si="199"/>
        <v>0</v>
      </c>
      <c r="AR1016">
        <f t="shared" si="199"/>
        <v>0</v>
      </c>
      <c r="AS1016">
        <f t="shared" si="199"/>
        <v>0</v>
      </c>
      <c r="AT1016">
        <f t="shared" si="199"/>
        <v>0</v>
      </c>
      <c r="AU1016">
        <f t="shared" si="199"/>
        <v>0</v>
      </c>
      <c r="AV1016">
        <f t="shared" si="199"/>
        <v>0</v>
      </c>
      <c r="AW1016">
        <f t="shared" si="199"/>
        <v>0</v>
      </c>
      <c r="AX1016">
        <f t="shared" si="199"/>
        <v>0</v>
      </c>
    </row>
    <row r="1017" spans="3:50" ht="30" customHeight="1" thickTop="1" thickBot="1" x14ac:dyDescent="0.25">
      <c r="C1017" s="118"/>
      <c r="D1017" s="126"/>
      <c r="E1017" s="115"/>
      <c r="F1017" s="115"/>
      <c r="G1017" s="118"/>
      <c r="H1017" s="127"/>
      <c r="I1017" s="127"/>
      <c r="J1017" s="127"/>
      <c r="K1017" s="127"/>
      <c r="L1017" s="127"/>
      <c r="M1017" s="127"/>
      <c r="N1017" s="127"/>
      <c r="O1017" s="127"/>
      <c r="P1017" s="127"/>
      <c r="Q1017" s="109"/>
      <c r="R1017" s="127"/>
      <c r="S1017" s="127"/>
      <c r="U1017" s="15" t="str">
        <f t="shared" si="195"/>
        <v/>
      </c>
      <c r="V1017" t="str">
        <f t="shared" si="189"/>
        <v/>
      </c>
      <c r="W1017" t="str">
        <f t="shared" si="190"/>
        <v/>
      </c>
      <c r="X1017" t="str">
        <f t="shared" si="191"/>
        <v/>
      </c>
      <c r="Y1017" t="str">
        <f t="shared" si="192"/>
        <v/>
      </c>
      <c r="Z1017" t="str">
        <f t="shared" si="193"/>
        <v/>
      </c>
      <c r="AA1017" t="str">
        <f t="shared" si="194"/>
        <v/>
      </c>
      <c r="AB1017">
        <v>1010</v>
      </c>
      <c r="AC1017" t="str">
        <f>IF(ISERROR(IF(U1017="","",IF(OR(U1017=Cad_Inicial!$D$8,X1017=Cad_Inicial!$D$8),Cad_Inicial!$D$8+AB1017*1000,0))),"",IF(U1017="","",IF(OR(U1017=Cad_Inicial!$D$8,X1017=Cad_Inicial!$D$8),Cad_Inicial!$D$8+AB1017*1000,0)))</f>
        <v/>
      </c>
      <c r="AK1017" s="50" t="e">
        <f t="shared" si="196"/>
        <v>#VALUE!</v>
      </c>
      <c r="AL1017" s="50" t="e">
        <f t="shared" si="197"/>
        <v>#VALUE!</v>
      </c>
      <c r="AM1017">
        <f t="shared" si="200"/>
        <v>0</v>
      </c>
      <c r="AN1017">
        <f t="shared" si="199"/>
        <v>0</v>
      </c>
      <c r="AO1017">
        <f t="shared" si="199"/>
        <v>0</v>
      </c>
      <c r="AP1017">
        <f t="shared" si="199"/>
        <v>0</v>
      </c>
      <c r="AQ1017">
        <f t="shared" ref="AN1017:AX1040" si="201">IFERROR(IF(AND($AK1017&lt;=AQ$5,$AL1017&gt;=AQ$5),1,0),0)</f>
        <v>0</v>
      </c>
      <c r="AR1017">
        <f t="shared" si="201"/>
        <v>0</v>
      </c>
      <c r="AS1017">
        <f t="shared" si="201"/>
        <v>0</v>
      </c>
      <c r="AT1017">
        <f t="shared" si="201"/>
        <v>0</v>
      </c>
      <c r="AU1017">
        <f t="shared" si="201"/>
        <v>0</v>
      </c>
      <c r="AV1017">
        <f t="shared" si="201"/>
        <v>0</v>
      </c>
      <c r="AW1017">
        <f t="shared" si="201"/>
        <v>0</v>
      </c>
      <c r="AX1017">
        <f t="shared" si="201"/>
        <v>0</v>
      </c>
    </row>
    <row r="1018" spans="3:50" ht="30" customHeight="1" thickTop="1" thickBot="1" x14ac:dyDescent="0.25">
      <c r="C1018" s="118"/>
      <c r="D1018" s="126"/>
      <c r="E1018" s="115"/>
      <c r="F1018" s="115"/>
      <c r="G1018" s="118"/>
      <c r="H1018" s="127"/>
      <c r="I1018" s="127"/>
      <c r="J1018" s="127"/>
      <c r="K1018" s="127"/>
      <c r="L1018" s="127"/>
      <c r="M1018" s="127"/>
      <c r="N1018" s="127"/>
      <c r="O1018" s="127"/>
      <c r="P1018" s="127"/>
      <c r="Q1018" s="109"/>
      <c r="R1018" s="127"/>
      <c r="S1018" s="127"/>
      <c r="U1018" s="15" t="str">
        <f t="shared" si="195"/>
        <v/>
      </c>
      <c r="V1018" t="str">
        <f t="shared" si="189"/>
        <v/>
      </c>
      <c r="W1018" t="str">
        <f t="shared" si="190"/>
        <v/>
      </c>
      <c r="X1018" t="str">
        <f t="shared" si="191"/>
        <v/>
      </c>
      <c r="Y1018" t="str">
        <f t="shared" si="192"/>
        <v/>
      </c>
      <c r="Z1018" t="str">
        <f t="shared" si="193"/>
        <v/>
      </c>
      <c r="AA1018" t="str">
        <f t="shared" si="194"/>
        <v/>
      </c>
      <c r="AB1018">
        <v>1011</v>
      </c>
      <c r="AC1018" t="str">
        <f>IF(ISERROR(IF(U1018="","",IF(OR(U1018=Cad_Inicial!$D$8,X1018=Cad_Inicial!$D$8),Cad_Inicial!$D$8+AB1018*1000,0))),"",IF(U1018="","",IF(OR(U1018=Cad_Inicial!$D$8,X1018=Cad_Inicial!$D$8),Cad_Inicial!$D$8+AB1018*1000,0)))</f>
        <v/>
      </c>
      <c r="AK1018" s="50" t="e">
        <f t="shared" si="196"/>
        <v>#VALUE!</v>
      </c>
      <c r="AL1018" s="50" t="e">
        <f t="shared" si="197"/>
        <v>#VALUE!</v>
      </c>
      <c r="AM1018">
        <f t="shared" si="200"/>
        <v>0</v>
      </c>
      <c r="AN1018">
        <f t="shared" si="201"/>
        <v>0</v>
      </c>
      <c r="AO1018">
        <f t="shared" si="201"/>
        <v>0</v>
      </c>
      <c r="AP1018">
        <f t="shared" si="201"/>
        <v>0</v>
      </c>
      <c r="AQ1018">
        <f t="shared" si="201"/>
        <v>0</v>
      </c>
      <c r="AR1018">
        <f t="shared" si="201"/>
        <v>0</v>
      </c>
      <c r="AS1018">
        <f t="shared" si="201"/>
        <v>0</v>
      </c>
      <c r="AT1018">
        <f t="shared" si="201"/>
        <v>0</v>
      </c>
      <c r="AU1018">
        <f t="shared" si="201"/>
        <v>0</v>
      </c>
      <c r="AV1018">
        <f t="shared" si="201"/>
        <v>0</v>
      </c>
      <c r="AW1018">
        <f t="shared" si="201"/>
        <v>0</v>
      </c>
      <c r="AX1018">
        <f t="shared" si="201"/>
        <v>0</v>
      </c>
    </row>
    <row r="1019" spans="3:50" ht="30" customHeight="1" thickTop="1" thickBot="1" x14ac:dyDescent="0.25">
      <c r="C1019" s="118"/>
      <c r="D1019" s="126"/>
      <c r="E1019" s="115"/>
      <c r="F1019" s="115"/>
      <c r="G1019" s="118"/>
      <c r="H1019" s="127"/>
      <c r="I1019" s="127"/>
      <c r="J1019" s="127"/>
      <c r="K1019" s="127"/>
      <c r="L1019" s="127"/>
      <c r="M1019" s="127"/>
      <c r="N1019" s="127"/>
      <c r="O1019" s="127"/>
      <c r="P1019" s="127"/>
      <c r="Q1019" s="109"/>
      <c r="R1019" s="127"/>
      <c r="S1019" s="127"/>
      <c r="U1019" s="15" t="str">
        <f t="shared" si="195"/>
        <v/>
      </c>
      <c r="V1019" t="str">
        <f t="shared" si="189"/>
        <v/>
      </c>
      <c r="W1019" t="str">
        <f t="shared" si="190"/>
        <v/>
      </c>
      <c r="X1019" t="str">
        <f t="shared" si="191"/>
        <v/>
      </c>
      <c r="Y1019" t="str">
        <f t="shared" si="192"/>
        <v/>
      </c>
      <c r="Z1019" t="str">
        <f t="shared" si="193"/>
        <v/>
      </c>
      <c r="AA1019" t="str">
        <f t="shared" si="194"/>
        <v/>
      </c>
      <c r="AB1019">
        <v>1012</v>
      </c>
      <c r="AC1019" t="str">
        <f>IF(ISERROR(IF(U1019="","",IF(OR(U1019=Cad_Inicial!$D$8,X1019=Cad_Inicial!$D$8),Cad_Inicial!$D$8+AB1019*1000,0))),"",IF(U1019="","",IF(OR(U1019=Cad_Inicial!$D$8,X1019=Cad_Inicial!$D$8),Cad_Inicial!$D$8+AB1019*1000,0)))</f>
        <v/>
      </c>
      <c r="AK1019" s="50" t="e">
        <f t="shared" si="196"/>
        <v>#VALUE!</v>
      </c>
      <c r="AL1019" s="50" t="e">
        <f t="shared" si="197"/>
        <v>#VALUE!</v>
      </c>
      <c r="AM1019">
        <f t="shared" si="200"/>
        <v>0</v>
      </c>
      <c r="AN1019">
        <f t="shared" si="201"/>
        <v>0</v>
      </c>
      <c r="AO1019">
        <f t="shared" si="201"/>
        <v>0</v>
      </c>
      <c r="AP1019">
        <f t="shared" si="201"/>
        <v>0</v>
      </c>
      <c r="AQ1019">
        <f t="shared" si="201"/>
        <v>0</v>
      </c>
      <c r="AR1019">
        <f t="shared" si="201"/>
        <v>0</v>
      </c>
      <c r="AS1019">
        <f t="shared" si="201"/>
        <v>0</v>
      </c>
      <c r="AT1019">
        <f t="shared" si="201"/>
        <v>0</v>
      </c>
      <c r="AU1019">
        <f t="shared" si="201"/>
        <v>0</v>
      </c>
      <c r="AV1019">
        <f t="shared" si="201"/>
        <v>0</v>
      </c>
      <c r="AW1019">
        <f t="shared" si="201"/>
        <v>0</v>
      </c>
      <c r="AX1019">
        <f t="shared" si="201"/>
        <v>0</v>
      </c>
    </row>
    <row r="1020" spans="3:50" ht="30" customHeight="1" thickTop="1" thickBot="1" x14ac:dyDescent="0.25">
      <c r="C1020" s="118"/>
      <c r="D1020" s="126"/>
      <c r="E1020" s="115"/>
      <c r="F1020" s="115"/>
      <c r="G1020" s="118"/>
      <c r="H1020" s="127"/>
      <c r="I1020" s="127"/>
      <c r="J1020" s="127"/>
      <c r="K1020" s="127"/>
      <c r="L1020" s="127"/>
      <c r="M1020" s="127"/>
      <c r="N1020" s="127"/>
      <c r="O1020" s="127"/>
      <c r="P1020" s="127"/>
      <c r="Q1020" s="109"/>
      <c r="R1020" s="127"/>
      <c r="S1020" s="127"/>
      <c r="U1020" s="15" t="str">
        <f t="shared" si="195"/>
        <v/>
      </c>
      <c r="V1020" t="str">
        <f t="shared" si="189"/>
        <v/>
      </c>
      <c r="W1020" t="str">
        <f t="shared" si="190"/>
        <v/>
      </c>
      <c r="X1020" t="str">
        <f t="shared" si="191"/>
        <v/>
      </c>
      <c r="Y1020" t="str">
        <f t="shared" si="192"/>
        <v/>
      </c>
      <c r="Z1020" t="str">
        <f t="shared" si="193"/>
        <v/>
      </c>
      <c r="AA1020" t="str">
        <f t="shared" si="194"/>
        <v/>
      </c>
      <c r="AB1020">
        <v>1013</v>
      </c>
      <c r="AC1020" t="str">
        <f>IF(ISERROR(IF(U1020="","",IF(OR(U1020=Cad_Inicial!$D$8,X1020=Cad_Inicial!$D$8),Cad_Inicial!$D$8+AB1020*1000,0))),"",IF(U1020="","",IF(OR(U1020=Cad_Inicial!$D$8,X1020=Cad_Inicial!$D$8),Cad_Inicial!$D$8+AB1020*1000,0)))</f>
        <v/>
      </c>
      <c r="AK1020" s="50" t="e">
        <f t="shared" si="196"/>
        <v>#VALUE!</v>
      </c>
      <c r="AL1020" s="50" t="e">
        <f t="shared" si="197"/>
        <v>#VALUE!</v>
      </c>
      <c r="AM1020">
        <f t="shared" si="200"/>
        <v>0</v>
      </c>
      <c r="AN1020">
        <f t="shared" si="201"/>
        <v>0</v>
      </c>
      <c r="AO1020">
        <f t="shared" si="201"/>
        <v>0</v>
      </c>
      <c r="AP1020">
        <f t="shared" si="201"/>
        <v>0</v>
      </c>
      <c r="AQ1020">
        <f t="shared" si="201"/>
        <v>0</v>
      </c>
      <c r="AR1020">
        <f t="shared" si="201"/>
        <v>0</v>
      </c>
      <c r="AS1020">
        <f t="shared" si="201"/>
        <v>0</v>
      </c>
      <c r="AT1020">
        <f t="shared" si="201"/>
        <v>0</v>
      </c>
      <c r="AU1020">
        <f t="shared" si="201"/>
        <v>0</v>
      </c>
      <c r="AV1020">
        <f t="shared" si="201"/>
        <v>0</v>
      </c>
      <c r="AW1020">
        <f t="shared" si="201"/>
        <v>0</v>
      </c>
      <c r="AX1020">
        <f t="shared" si="201"/>
        <v>0</v>
      </c>
    </row>
    <row r="1021" spans="3:50" ht="30" customHeight="1" thickTop="1" thickBot="1" x14ac:dyDescent="0.25">
      <c r="C1021" s="118"/>
      <c r="D1021" s="126"/>
      <c r="E1021" s="115"/>
      <c r="F1021" s="115"/>
      <c r="G1021" s="118"/>
      <c r="H1021" s="127"/>
      <c r="I1021" s="127"/>
      <c r="J1021" s="127"/>
      <c r="K1021" s="127"/>
      <c r="L1021" s="127"/>
      <c r="M1021" s="127"/>
      <c r="N1021" s="127"/>
      <c r="O1021" s="127"/>
      <c r="P1021" s="127"/>
      <c r="Q1021" s="109"/>
      <c r="R1021" s="127"/>
      <c r="S1021" s="127"/>
      <c r="U1021" s="15" t="str">
        <f t="shared" si="195"/>
        <v/>
      </c>
      <c r="V1021" t="str">
        <f t="shared" si="189"/>
        <v/>
      </c>
      <c r="W1021" t="str">
        <f t="shared" si="190"/>
        <v/>
      </c>
      <c r="X1021" t="str">
        <f t="shared" si="191"/>
        <v/>
      </c>
      <c r="Y1021" t="str">
        <f t="shared" si="192"/>
        <v/>
      </c>
      <c r="Z1021" t="str">
        <f t="shared" si="193"/>
        <v/>
      </c>
      <c r="AA1021" t="str">
        <f t="shared" si="194"/>
        <v/>
      </c>
      <c r="AB1021">
        <v>1014</v>
      </c>
      <c r="AC1021" t="str">
        <f>IF(ISERROR(IF(U1021="","",IF(OR(U1021=Cad_Inicial!$D$8,X1021=Cad_Inicial!$D$8),Cad_Inicial!$D$8+AB1021*1000,0))),"",IF(U1021="","",IF(OR(U1021=Cad_Inicial!$D$8,X1021=Cad_Inicial!$D$8),Cad_Inicial!$D$8+AB1021*1000,0)))</f>
        <v/>
      </c>
      <c r="AK1021" s="50" t="e">
        <f t="shared" si="196"/>
        <v>#VALUE!</v>
      </c>
      <c r="AL1021" s="50" t="e">
        <f t="shared" si="197"/>
        <v>#VALUE!</v>
      </c>
      <c r="AM1021">
        <f t="shared" si="200"/>
        <v>0</v>
      </c>
      <c r="AN1021">
        <f t="shared" si="201"/>
        <v>0</v>
      </c>
      <c r="AO1021">
        <f t="shared" si="201"/>
        <v>0</v>
      </c>
      <c r="AP1021">
        <f t="shared" si="201"/>
        <v>0</v>
      </c>
      <c r="AQ1021">
        <f t="shared" si="201"/>
        <v>0</v>
      </c>
      <c r="AR1021">
        <f t="shared" si="201"/>
        <v>0</v>
      </c>
      <c r="AS1021">
        <f t="shared" si="201"/>
        <v>0</v>
      </c>
      <c r="AT1021">
        <f t="shared" si="201"/>
        <v>0</v>
      </c>
      <c r="AU1021">
        <f t="shared" si="201"/>
        <v>0</v>
      </c>
      <c r="AV1021">
        <f t="shared" si="201"/>
        <v>0</v>
      </c>
      <c r="AW1021">
        <f t="shared" si="201"/>
        <v>0</v>
      </c>
      <c r="AX1021">
        <f t="shared" si="201"/>
        <v>0</v>
      </c>
    </row>
    <row r="1022" spans="3:50" ht="30" customHeight="1" thickTop="1" thickBot="1" x14ac:dyDescent="0.25">
      <c r="C1022" s="118"/>
      <c r="D1022" s="126"/>
      <c r="E1022" s="115"/>
      <c r="F1022" s="115"/>
      <c r="G1022" s="118"/>
      <c r="H1022" s="127"/>
      <c r="I1022" s="127"/>
      <c r="J1022" s="127"/>
      <c r="K1022" s="127"/>
      <c r="L1022" s="127"/>
      <c r="M1022" s="127"/>
      <c r="N1022" s="127"/>
      <c r="O1022" s="127"/>
      <c r="P1022" s="127"/>
      <c r="Q1022" s="109"/>
      <c r="R1022" s="127"/>
      <c r="S1022" s="127"/>
      <c r="U1022" s="15" t="str">
        <f t="shared" si="195"/>
        <v/>
      </c>
      <c r="V1022" t="str">
        <f t="shared" si="189"/>
        <v/>
      </c>
      <c r="W1022" t="str">
        <f t="shared" si="190"/>
        <v/>
      </c>
      <c r="X1022" t="str">
        <f t="shared" si="191"/>
        <v/>
      </c>
      <c r="Y1022" t="str">
        <f t="shared" si="192"/>
        <v/>
      </c>
      <c r="Z1022" t="str">
        <f t="shared" si="193"/>
        <v/>
      </c>
      <c r="AA1022" t="str">
        <f t="shared" si="194"/>
        <v/>
      </c>
      <c r="AB1022">
        <v>1015</v>
      </c>
      <c r="AC1022" t="str">
        <f>IF(ISERROR(IF(U1022="","",IF(OR(U1022=Cad_Inicial!$D$8,X1022=Cad_Inicial!$D$8),Cad_Inicial!$D$8+AB1022*1000,0))),"",IF(U1022="","",IF(OR(U1022=Cad_Inicial!$D$8,X1022=Cad_Inicial!$D$8),Cad_Inicial!$D$8+AB1022*1000,0)))</f>
        <v/>
      </c>
      <c r="AK1022" s="50" t="e">
        <f t="shared" si="196"/>
        <v>#VALUE!</v>
      </c>
      <c r="AL1022" s="50" t="e">
        <f t="shared" si="197"/>
        <v>#VALUE!</v>
      </c>
      <c r="AM1022">
        <f t="shared" si="200"/>
        <v>0</v>
      </c>
      <c r="AN1022">
        <f t="shared" si="201"/>
        <v>0</v>
      </c>
      <c r="AO1022">
        <f t="shared" si="201"/>
        <v>0</v>
      </c>
      <c r="AP1022">
        <f t="shared" si="201"/>
        <v>0</v>
      </c>
      <c r="AQ1022">
        <f t="shared" si="201"/>
        <v>0</v>
      </c>
      <c r="AR1022">
        <f t="shared" si="201"/>
        <v>0</v>
      </c>
      <c r="AS1022">
        <f t="shared" si="201"/>
        <v>0</v>
      </c>
      <c r="AT1022">
        <f t="shared" si="201"/>
        <v>0</v>
      </c>
      <c r="AU1022">
        <f t="shared" si="201"/>
        <v>0</v>
      </c>
      <c r="AV1022">
        <f t="shared" si="201"/>
        <v>0</v>
      </c>
      <c r="AW1022">
        <f t="shared" si="201"/>
        <v>0</v>
      </c>
      <c r="AX1022">
        <f t="shared" si="201"/>
        <v>0</v>
      </c>
    </row>
    <row r="1023" spans="3:50" ht="30" customHeight="1" thickTop="1" thickBot="1" x14ac:dyDescent="0.25">
      <c r="C1023" s="118"/>
      <c r="D1023" s="126"/>
      <c r="E1023" s="115"/>
      <c r="F1023" s="115"/>
      <c r="G1023" s="118"/>
      <c r="H1023" s="127"/>
      <c r="I1023" s="127"/>
      <c r="J1023" s="127"/>
      <c r="K1023" s="127"/>
      <c r="L1023" s="127"/>
      <c r="M1023" s="127"/>
      <c r="N1023" s="127"/>
      <c r="O1023" s="127"/>
      <c r="P1023" s="127"/>
      <c r="Q1023" s="109"/>
      <c r="R1023" s="127"/>
      <c r="S1023" s="127"/>
      <c r="U1023" s="15" t="str">
        <f t="shared" si="195"/>
        <v/>
      </c>
      <c r="V1023" t="str">
        <f t="shared" si="189"/>
        <v/>
      </c>
      <c r="W1023" t="str">
        <f t="shared" si="190"/>
        <v/>
      </c>
      <c r="X1023" t="str">
        <f t="shared" si="191"/>
        <v/>
      </c>
      <c r="Y1023" t="str">
        <f t="shared" si="192"/>
        <v/>
      </c>
      <c r="Z1023" t="str">
        <f t="shared" si="193"/>
        <v/>
      </c>
      <c r="AA1023" t="str">
        <f t="shared" si="194"/>
        <v/>
      </c>
      <c r="AB1023">
        <v>1016</v>
      </c>
      <c r="AC1023" t="str">
        <f>IF(ISERROR(IF(U1023="","",IF(OR(U1023=Cad_Inicial!$D$8,X1023=Cad_Inicial!$D$8),Cad_Inicial!$D$8+AB1023*1000,0))),"",IF(U1023="","",IF(OR(U1023=Cad_Inicial!$D$8,X1023=Cad_Inicial!$D$8),Cad_Inicial!$D$8+AB1023*1000,0)))</f>
        <v/>
      </c>
      <c r="AK1023" s="50" t="e">
        <f t="shared" si="196"/>
        <v>#VALUE!</v>
      </c>
      <c r="AL1023" s="50" t="e">
        <f t="shared" si="197"/>
        <v>#VALUE!</v>
      </c>
      <c r="AM1023">
        <f t="shared" si="200"/>
        <v>0</v>
      </c>
      <c r="AN1023">
        <f t="shared" si="201"/>
        <v>0</v>
      </c>
      <c r="AO1023">
        <f t="shared" si="201"/>
        <v>0</v>
      </c>
      <c r="AP1023">
        <f t="shared" si="201"/>
        <v>0</v>
      </c>
      <c r="AQ1023">
        <f t="shared" si="201"/>
        <v>0</v>
      </c>
      <c r="AR1023">
        <f t="shared" si="201"/>
        <v>0</v>
      </c>
      <c r="AS1023">
        <f t="shared" si="201"/>
        <v>0</v>
      </c>
      <c r="AT1023">
        <f t="shared" si="201"/>
        <v>0</v>
      </c>
      <c r="AU1023">
        <f t="shared" si="201"/>
        <v>0</v>
      </c>
      <c r="AV1023">
        <f t="shared" si="201"/>
        <v>0</v>
      </c>
      <c r="AW1023">
        <f t="shared" si="201"/>
        <v>0</v>
      </c>
      <c r="AX1023">
        <f t="shared" si="201"/>
        <v>0</v>
      </c>
    </row>
    <row r="1024" spans="3:50" ht="30" customHeight="1" thickTop="1" thickBot="1" x14ac:dyDescent="0.25">
      <c r="C1024" s="118"/>
      <c r="D1024" s="126"/>
      <c r="E1024" s="115"/>
      <c r="F1024" s="115"/>
      <c r="G1024" s="118"/>
      <c r="H1024" s="127"/>
      <c r="I1024" s="127"/>
      <c r="J1024" s="127"/>
      <c r="K1024" s="127"/>
      <c r="L1024" s="127"/>
      <c r="M1024" s="127"/>
      <c r="N1024" s="127"/>
      <c r="O1024" s="127"/>
      <c r="P1024" s="127"/>
      <c r="Q1024" s="109"/>
      <c r="R1024" s="127"/>
      <c r="S1024" s="127"/>
      <c r="U1024" s="15" t="str">
        <f t="shared" si="195"/>
        <v/>
      </c>
      <c r="V1024" t="str">
        <f t="shared" si="189"/>
        <v/>
      </c>
      <c r="W1024" t="str">
        <f t="shared" si="190"/>
        <v/>
      </c>
      <c r="X1024" t="str">
        <f t="shared" si="191"/>
        <v/>
      </c>
      <c r="Y1024" t="str">
        <f t="shared" si="192"/>
        <v/>
      </c>
      <c r="Z1024" t="str">
        <f t="shared" si="193"/>
        <v/>
      </c>
      <c r="AA1024" t="str">
        <f t="shared" si="194"/>
        <v/>
      </c>
      <c r="AB1024">
        <v>1017</v>
      </c>
      <c r="AC1024" t="str">
        <f>IF(ISERROR(IF(U1024="","",IF(OR(U1024=Cad_Inicial!$D$8,X1024=Cad_Inicial!$D$8),Cad_Inicial!$D$8+AB1024*1000,0))),"",IF(U1024="","",IF(OR(U1024=Cad_Inicial!$D$8,X1024=Cad_Inicial!$D$8),Cad_Inicial!$D$8+AB1024*1000,0)))</f>
        <v/>
      </c>
      <c r="AK1024" s="50" t="e">
        <f t="shared" si="196"/>
        <v>#VALUE!</v>
      </c>
      <c r="AL1024" s="50" t="e">
        <f t="shared" si="197"/>
        <v>#VALUE!</v>
      </c>
      <c r="AM1024">
        <f t="shared" si="200"/>
        <v>0</v>
      </c>
      <c r="AN1024">
        <f t="shared" si="201"/>
        <v>0</v>
      </c>
      <c r="AO1024">
        <f t="shared" si="201"/>
        <v>0</v>
      </c>
      <c r="AP1024">
        <f t="shared" si="201"/>
        <v>0</v>
      </c>
      <c r="AQ1024">
        <f t="shared" si="201"/>
        <v>0</v>
      </c>
      <c r="AR1024">
        <f t="shared" si="201"/>
        <v>0</v>
      </c>
      <c r="AS1024">
        <f t="shared" si="201"/>
        <v>0</v>
      </c>
      <c r="AT1024">
        <f t="shared" si="201"/>
        <v>0</v>
      </c>
      <c r="AU1024">
        <f t="shared" si="201"/>
        <v>0</v>
      </c>
      <c r="AV1024">
        <f t="shared" si="201"/>
        <v>0</v>
      </c>
      <c r="AW1024">
        <f t="shared" si="201"/>
        <v>0</v>
      </c>
      <c r="AX1024">
        <f t="shared" si="201"/>
        <v>0</v>
      </c>
    </row>
    <row r="1025" spans="3:50" ht="30" customHeight="1" thickTop="1" thickBot="1" x14ac:dyDescent="0.25">
      <c r="C1025" s="118"/>
      <c r="D1025" s="126"/>
      <c r="E1025" s="115"/>
      <c r="F1025" s="115"/>
      <c r="G1025" s="118"/>
      <c r="H1025" s="127"/>
      <c r="I1025" s="127"/>
      <c r="J1025" s="127"/>
      <c r="K1025" s="127"/>
      <c r="L1025" s="127"/>
      <c r="M1025" s="127"/>
      <c r="N1025" s="127"/>
      <c r="O1025" s="127"/>
      <c r="P1025" s="127"/>
      <c r="Q1025" s="109"/>
      <c r="R1025" s="127"/>
      <c r="S1025" s="127"/>
      <c r="U1025" s="15" t="str">
        <f t="shared" si="195"/>
        <v/>
      </c>
      <c r="V1025" t="str">
        <f t="shared" si="189"/>
        <v/>
      </c>
      <c r="W1025" t="str">
        <f t="shared" si="190"/>
        <v/>
      </c>
      <c r="X1025" t="str">
        <f t="shared" si="191"/>
        <v/>
      </c>
      <c r="Y1025" t="str">
        <f t="shared" si="192"/>
        <v/>
      </c>
      <c r="Z1025" t="str">
        <f t="shared" si="193"/>
        <v/>
      </c>
      <c r="AA1025" t="str">
        <f t="shared" si="194"/>
        <v/>
      </c>
      <c r="AB1025">
        <v>1018</v>
      </c>
      <c r="AC1025" t="str">
        <f>IF(ISERROR(IF(U1025="","",IF(OR(U1025=Cad_Inicial!$D$8,X1025=Cad_Inicial!$D$8),Cad_Inicial!$D$8+AB1025*1000,0))),"",IF(U1025="","",IF(OR(U1025=Cad_Inicial!$D$8,X1025=Cad_Inicial!$D$8),Cad_Inicial!$D$8+AB1025*1000,0)))</f>
        <v/>
      </c>
      <c r="AK1025" s="50" t="e">
        <f t="shared" si="196"/>
        <v>#VALUE!</v>
      </c>
      <c r="AL1025" s="50" t="e">
        <f t="shared" si="197"/>
        <v>#VALUE!</v>
      </c>
      <c r="AM1025">
        <f t="shared" si="200"/>
        <v>0</v>
      </c>
      <c r="AN1025">
        <f t="shared" si="201"/>
        <v>0</v>
      </c>
      <c r="AO1025">
        <f t="shared" si="201"/>
        <v>0</v>
      </c>
      <c r="AP1025">
        <f t="shared" si="201"/>
        <v>0</v>
      </c>
      <c r="AQ1025">
        <f t="shared" si="201"/>
        <v>0</v>
      </c>
      <c r="AR1025">
        <f t="shared" si="201"/>
        <v>0</v>
      </c>
      <c r="AS1025">
        <f t="shared" si="201"/>
        <v>0</v>
      </c>
      <c r="AT1025">
        <f t="shared" si="201"/>
        <v>0</v>
      </c>
      <c r="AU1025">
        <f t="shared" si="201"/>
        <v>0</v>
      </c>
      <c r="AV1025">
        <f t="shared" si="201"/>
        <v>0</v>
      </c>
      <c r="AW1025">
        <f t="shared" si="201"/>
        <v>0</v>
      </c>
      <c r="AX1025">
        <f t="shared" si="201"/>
        <v>0</v>
      </c>
    </row>
    <row r="1026" spans="3:50" ht="30" customHeight="1" thickTop="1" thickBot="1" x14ac:dyDescent="0.25">
      <c r="C1026" s="118"/>
      <c r="D1026" s="126"/>
      <c r="E1026" s="115"/>
      <c r="F1026" s="115"/>
      <c r="G1026" s="118"/>
      <c r="H1026" s="127"/>
      <c r="I1026" s="127"/>
      <c r="J1026" s="127"/>
      <c r="K1026" s="127"/>
      <c r="L1026" s="127"/>
      <c r="M1026" s="127"/>
      <c r="N1026" s="127"/>
      <c r="O1026" s="127"/>
      <c r="P1026" s="127"/>
      <c r="Q1026" s="109"/>
      <c r="R1026" s="127"/>
      <c r="S1026" s="127"/>
      <c r="U1026" s="15" t="str">
        <f t="shared" si="195"/>
        <v/>
      </c>
      <c r="V1026" t="str">
        <f t="shared" si="189"/>
        <v/>
      </c>
      <c r="W1026" t="str">
        <f t="shared" si="190"/>
        <v/>
      </c>
      <c r="X1026" t="str">
        <f t="shared" si="191"/>
        <v/>
      </c>
      <c r="Y1026" t="str">
        <f t="shared" si="192"/>
        <v/>
      </c>
      <c r="Z1026" t="str">
        <f t="shared" si="193"/>
        <v/>
      </c>
      <c r="AA1026" t="str">
        <f t="shared" si="194"/>
        <v/>
      </c>
      <c r="AB1026">
        <v>1019</v>
      </c>
      <c r="AC1026" t="str">
        <f>IF(ISERROR(IF(U1026="","",IF(OR(U1026=Cad_Inicial!$D$8,X1026=Cad_Inicial!$D$8),Cad_Inicial!$D$8+AB1026*1000,0))),"",IF(U1026="","",IF(OR(U1026=Cad_Inicial!$D$8,X1026=Cad_Inicial!$D$8),Cad_Inicial!$D$8+AB1026*1000,0)))</f>
        <v/>
      </c>
      <c r="AK1026" s="50" t="e">
        <f t="shared" si="196"/>
        <v>#VALUE!</v>
      </c>
      <c r="AL1026" s="50" t="e">
        <f t="shared" si="197"/>
        <v>#VALUE!</v>
      </c>
      <c r="AM1026">
        <f t="shared" si="200"/>
        <v>0</v>
      </c>
      <c r="AN1026">
        <f t="shared" si="201"/>
        <v>0</v>
      </c>
      <c r="AO1026">
        <f t="shared" si="201"/>
        <v>0</v>
      </c>
      <c r="AP1026">
        <f t="shared" si="201"/>
        <v>0</v>
      </c>
      <c r="AQ1026">
        <f t="shared" si="201"/>
        <v>0</v>
      </c>
      <c r="AR1026">
        <f t="shared" si="201"/>
        <v>0</v>
      </c>
      <c r="AS1026">
        <f t="shared" si="201"/>
        <v>0</v>
      </c>
      <c r="AT1026">
        <f t="shared" si="201"/>
        <v>0</v>
      </c>
      <c r="AU1026">
        <f t="shared" si="201"/>
        <v>0</v>
      </c>
      <c r="AV1026">
        <f t="shared" si="201"/>
        <v>0</v>
      </c>
      <c r="AW1026">
        <f t="shared" si="201"/>
        <v>0</v>
      </c>
      <c r="AX1026">
        <f t="shared" si="201"/>
        <v>0</v>
      </c>
    </row>
    <row r="1027" spans="3:50" ht="30" customHeight="1" thickTop="1" thickBot="1" x14ac:dyDescent="0.25">
      <c r="C1027" s="118"/>
      <c r="D1027" s="126"/>
      <c r="E1027" s="115"/>
      <c r="F1027" s="115"/>
      <c r="G1027" s="118"/>
      <c r="H1027" s="127"/>
      <c r="I1027" s="127"/>
      <c r="J1027" s="127"/>
      <c r="K1027" s="127"/>
      <c r="L1027" s="127"/>
      <c r="M1027" s="127"/>
      <c r="N1027" s="127"/>
      <c r="O1027" s="127"/>
      <c r="P1027" s="127"/>
      <c r="Q1027" s="109"/>
      <c r="R1027" s="127"/>
      <c r="S1027" s="127"/>
      <c r="U1027" s="15" t="str">
        <f t="shared" si="195"/>
        <v/>
      </c>
      <c r="V1027" t="str">
        <f t="shared" si="189"/>
        <v/>
      </c>
      <c r="W1027" t="str">
        <f t="shared" si="190"/>
        <v/>
      </c>
      <c r="X1027" t="str">
        <f t="shared" si="191"/>
        <v/>
      </c>
      <c r="Y1027" t="str">
        <f t="shared" si="192"/>
        <v/>
      </c>
      <c r="Z1027" t="str">
        <f t="shared" si="193"/>
        <v/>
      </c>
      <c r="AA1027" t="str">
        <f t="shared" si="194"/>
        <v/>
      </c>
      <c r="AB1027">
        <v>1020</v>
      </c>
      <c r="AC1027" t="str">
        <f>IF(ISERROR(IF(U1027="","",IF(OR(U1027=Cad_Inicial!$D$8,X1027=Cad_Inicial!$D$8),Cad_Inicial!$D$8+AB1027*1000,0))),"",IF(U1027="","",IF(OR(U1027=Cad_Inicial!$D$8,X1027=Cad_Inicial!$D$8),Cad_Inicial!$D$8+AB1027*1000,0)))</f>
        <v/>
      </c>
      <c r="AK1027" s="50" t="e">
        <f t="shared" si="196"/>
        <v>#VALUE!</v>
      </c>
      <c r="AL1027" s="50" t="e">
        <f t="shared" si="197"/>
        <v>#VALUE!</v>
      </c>
      <c r="AM1027">
        <f t="shared" si="200"/>
        <v>0</v>
      </c>
      <c r="AN1027">
        <f t="shared" si="201"/>
        <v>0</v>
      </c>
      <c r="AO1027">
        <f t="shared" si="201"/>
        <v>0</v>
      </c>
      <c r="AP1027">
        <f t="shared" si="201"/>
        <v>0</v>
      </c>
      <c r="AQ1027">
        <f t="shared" si="201"/>
        <v>0</v>
      </c>
      <c r="AR1027">
        <f t="shared" si="201"/>
        <v>0</v>
      </c>
      <c r="AS1027">
        <f t="shared" si="201"/>
        <v>0</v>
      </c>
      <c r="AT1027">
        <f t="shared" si="201"/>
        <v>0</v>
      </c>
      <c r="AU1027">
        <f t="shared" si="201"/>
        <v>0</v>
      </c>
      <c r="AV1027">
        <f t="shared" si="201"/>
        <v>0</v>
      </c>
      <c r="AW1027">
        <f t="shared" si="201"/>
        <v>0</v>
      </c>
      <c r="AX1027">
        <f t="shared" si="201"/>
        <v>0</v>
      </c>
    </row>
    <row r="1028" spans="3:50" ht="30" customHeight="1" thickTop="1" thickBot="1" x14ac:dyDescent="0.25">
      <c r="C1028" s="118"/>
      <c r="D1028" s="126"/>
      <c r="E1028" s="115"/>
      <c r="F1028" s="115"/>
      <c r="G1028" s="118"/>
      <c r="H1028" s="127"/>
      <c r="I1028" s="127"/>
      <c r="J1028" s="127"/>
      <c r="K1028" s="127"/>
      <c r="L1028" s="127"/>
      <c r="M1028" s="127"/>
      <c r="N1028" s="127"/>
      <c r="O1028" s="127"/>
      <c r="P1028" s="127"/>
      <c r="Q1028" s="109"/>
      <c r="R1028" s="127"/>
      <c r="S1028" s="127"/>
      <c r="U1028" s="15" t="str">
        <f t="shared" si="195"/>
        <v/>
      </c>
      <c r="V1028" t="str">
        <f t="shared" si="189"/>
        <v/>
      </c>
      <c r="W1028" t="str">
        <f t="shared" si="190"/>
        <v/>
      </c>
      <c r="X1028" t="str">
        <f t="shared" si="191"/>
        <v/>
      </c>
      <c r="Y1028" t="str">
        <f t="shared" si="192"/>
        <v/>
      </c>
      <c r="Z1028" t="str">
        <f t="shared" si="193"/>
        <v/>
      </c>
      <c r="AA1028" t="str">
        <f t="shared" si="194"/>
        <v/>
      </c>
      <c r="AB1028">
        <v>1021</v>
      </c>
      <c r="AC1028" t="str">
        <f>IF(ISERROR(IF(U1028="","",IF(OR(U1028=Cad_Inicial!$D$8,X1028=Cad_Inicial!$D$8),Cad_Inicial!$D$8+AB1028*1000,0))),"",IF(U1028="","",IF(OR(U1028=Cad_Inicial!$D$8,X1028=Cad_Inicial!$D$8),Cad_Inicial!$D$8+AB1028*1000,0)))</f>
        <v/>
      </c>
      <c r="AK1028" s="50" t="e">
        <f t="shared" si="196"/>
        <v>#VALUE!</v>
      </c>
      <c r="AL1028" s="50" t="e">
        <f t="shared" si="197"/>
        <v>#VALUE!</v>
      </c>
      <c r="AM1028">
        <f t="shared" si="200"/>
        <v>0</v>
      </c>
      <c r="AN1028">
        <f t="shared" si="201"/>
        <v>0</v>
      </c>
      <c r="AO1028">
        <f t="shared" si="201"/>
        <v>0</v>
      </c>
      <c r="AP1028">
        <f t="shared" si="201"/>
        <v>0</v>
      </c>
      <c r="AQ1028">
        <f t="shared" si="201"/>
        <v>0</v>
      </c>
      <c r="AR1028">
        <f t="shared" si="201"/>
        <v>0</v>
      </c>
      <c r="AS1028">
        <f t="shared" si="201"/>
        <v>0</v>
      </c>
      <c r="AT1028">
        <f t="shared" si="201"/>
        <v>0</v>
      </c>
      <c r="AU1028">
        <f t="shared" si="201"/>
        <v>0</v>
      </c>
      <c r="AV1028">
        <f t="shared" si="201"/>
        <v>0</v>
      </c>
      <c r="AW1028">
        <f t="shared" si="201"/>
        <v>0</v>
      </c>
      <c r="AX1028">
        <f t="shared" si="201"/>
        <v>0</v>
      </c>
    </row>
    <row r="1029" spans="3:50" ht="30" customHeight="1" thickTop="1" thickBot="1" x14ac:dyDescent="0.25">
      <c r="C1029" s="118"/>
      <c r="D1029" s="126"/>
      <c r="E1029" s="115"/>
      <c r="F1029" s="115"/>
      <c r="G1029" s="118"/>
      <c r="H1029" s="127"/>
      <c r="I1029" s="127"/>
      <c r="J1029" s="127"/>
      <c r="K1029" s="127"/>
      <c r="L1029" s="127"/>
      <c r="M1029" s="127"/>
      <c r="N1029" s="127"/>
      <c r="O1029" s="127"/>
      <c r="P1029" s="127"/>
      <c r="Q1029" s="109"/>
      <c r="R1029" s="127"/>
      <c r="S1029" s="127"/>
      <c r="U1029" s="15" t="str">
        <f t="shared" si="195"/>
        <v/>
      </c>
      <c r="V1029" t="str">
        <f t="shared" si="189"/>
        <v/>
      </c>
      <c r="W1029" t="str">
        <f t="shared" si="190"/>
        <v/>
      </c>
      <c r="X1029" t="str">
        <f t="shared" si="191"/>
        <v/>
      </c>
      <c r="Y1029" t="str">
        <f t="shared" si="192"/>
        <v/>
      </c>
      <c r="Z1029" t="str">
        <f t="shared" si="193"/>
        <v/>
      </c>
      <c r="AA1029" t="str">
        <f t="shared" si="194"/>
        <v/>
      </c>
      <c r="AB1029">
        <v>1022</v>
      </c>
      <c r="AC1029" t="str">
        <f>IF(ISERROR(IF(U1029="","",IF(OR(U1029=Cad_Inicial!$D$8,X1029=Cad_Inicial!$D$8),Cad_Inicial!$D$8+AB1029*1000,0))),"",IF(U1029="","",IF(OR(U1029=Cad_Inicial!$D$8,X1029=Cad_Inicial!$D$8),Cad_Inicial!$D$8+AB1029*1000,0)))</f>
        <v/>
      </c>
      <c r="AK1029" s="50" t="e">
        <f t="shared" si="196"/>
        <v>#VALUE!</v>
      </c>
      <c r="AL1029" s="50" t="e">
        <f t="shared" si="197"/>
        <v>#VALUE!</v>
      </c>
      <c r="AM1029">
        <f t="shared" si="200"/>
        <v>0</v>
      </c>
      <c r="AN1029">
        <f t="shared" si="201"/>
        <v>0</v>
      </c>
      <c r="AO1029">
        <f t="shared" si="201"/>
        <v>0</v>
      </c>
      <c r="AP1029">
        <f t="shared" si="201"/>
        <v>0</v>
      </c>
      <c r="AQ1029">
        <f t="shared" si="201"/>
        <v>0</v>
      </c>
      <c r="AR1029">
        <f t="shared" si="201"/>
        <v>0</v>
      </c>
      <c r="AS1029">
        <f t="shared" si="201"/>
        <v>0</v>
      </c>
      <c r="AT1029">
        <f t="shared" si="201"/>
        <v>0</v>
      </c>
      <c r="AU1029">
        <f t="shared" si="201"/>
        <v>0</v>
      </c>
      <c r="AV1029">
        <f t="shared" si="201"/>
        <v>0</v>
      </c>
      <c r="AW1029">
        <f t="shared" si="201"/>
        <v>0</v>
      </c>
      <c r="AX1029">
        <f t="shared" si="201"/>
        <v>0</v>
      </c>
    </row>
    <row r="1030" spans="3:50" ht="30" customHeight="1" thickTop="1" thickBot="1" x14ac:dyDescent="0.25">
      <c r="C1030" s="118"/>
      <c r="D1030" s="126"/>
      <c r="E1030" s="115"/>
      <c r="F1030" s="115"/>
      <c r="G1030" s="118"/>
      <c r="H1030" s="127"/>
      <c r="I1030" s="127"/>
      <c r="J1030" s="127"/>
      <c r="K1030" s="127"/>
      <c r="L1030" s="127"/>
      <c r="M1030" s="127"/>
      <c r="N1030" s="127"/>
      <c r="O1030" s="127"/>
      <c r="P1030" s="127"/>
      <c r="Q1030" s="109"/>
      <c r="R1030" s="127"/>
      <c r="S1030" s="127"/>
      <c r="U1030" s="15" t="str">
        <f t="shared" si="195"/>
        <v/>
      </c>
      <c r="V1030" t="str">
        <f t="shared" si="189"/>
        <v/>
      </c>
      <c r="W1030" t="str">
        <f t="shared" si="190"/>
        <v/>
      </c>
      <c r="X1030" t="str">
        <f t="shared" si="191"/>
        <v/>
      </c>
      <c r="Y1030" t="str">
        <f t="shared" si="192"/>
        <v/>
      </c>
      <c r="Z1030" t="str">
        <f t="shared" si="193"/>
        <v/>
      </c>
      <c r="AA1030" t="str">
        <f t="shared" si="194"/>
        <v/>
      </c>
      <c r="AB1030">
        <v>1023</v>
      </c>
      <c r="AC1030" t="str">
        <f>IF(ISERROR(IF(U1030="","",IF(OR(U1030=Cad_Inicial!$D$8,X1030=Cad_Inicial!$D$8),Cad_Inicial!$D$8+AB1030*1000,0))),"",IF(U1030="","",IF(OR(U1030=Cad_Inicial!$D$8,X1030=Cad_Inicial!$D$8),Cad_Inicial!$D$8+AB1030*1000,0)))</f>
        <v/>
      </c>
      <c r="AK1030" s="50" t="e">
        <f t="shared" si="196"/>
        <v>#VALUE!</v>
      </c>
      <c r="AL1030" s="50" t="e">
        <f t="shared" si="197"/>
        <v>#VALUE!</v>
      </c>
      <c r="AM1030">
        <f t="shared" si="200"/>
        <v>0</v>
      </c>
      <c r="AN1030">
        <f t="shared" si="201"/>
        <v>0</v>
      </c>
      <c r="AO1030">
        <f t="shared" si="201"/>
        <v>0</v>
      </c>
      <c r="AP1030">
        <f t="shared" si="201"/>
        <v>0</v>
      </c>
      <c r="AQ1030">
        <f t="shared" si="201"/>
        <v>0</v>
      </c>
      <c r="AR1030">
        <f t="shared" si="201"/>
        <v>0</v>
      </c>
      <c r="AS1030">
        <f t="shared" si="201"/>
        <v>0</v>
      </c>
      <c r="AT1030">
        <f t="shared" si="201"/>
        <v>0</v>
      </c>
      <c r="AU1030">
        <f t="shared" si="201"/>
        <v>0</v>
      </c>
      <c r="AV1030">
        <f t="shared" si="201"/>
        <v>0</v>
      </c>
      <c r="AW1030">
        <f t="shared" si="201"/>
        <v>0</v>
      </c>
      <c r="AX1030">
        <f t="shared" si="201"/>
        <v>0</v>
      </c>
    </row>
    <row r="1031" spans="3:50" ht="30" customHeight="1" thickTop="1" thickBot="1" x14ac:dyDescent="0.25">
      <c r="C1031" s="118"/>
      <c r="D1031" s="126"/>
      <c r="E1031" s="115"/>
      <c r="F1031" s="115"/>
      <c r="G1031" s="118"/>
      <c r="H1031" s="127"/>
      <c r="I1031" s="127"/>
      <c r="J1031" s="127"/>
      <c r="K1031" s="127"/>
      <c r="L1031" s="127"/>
      <c r="M1031" s="127"/>
      <c r="N1031" s="127"/>
      <c r="O1031" s="127"/>
      <c r="P1031" s="127"/>
      <c r="Q1031" s="109"/>
      <c r="R1031" s="127"/>
      <c r="S1031" s="127"/>
      <c r="U1031" s="15" t="str">
        <f t="shared" si="195"/>
        <v/>
      </c>
      <c r="V1031" t="str">
        <f t="shared" si="189"/>
        <v/>
      </c>
      <c r="W1031" t="str">
        <f t="shared" si="190"/>
        <v/>
      </c>
      <c r="X1031" t="str">
        <f t="shared" si="191"/>
        <v/>
      </c>
      <c r="Y1031" t="str">
        <f t="shared" si="192"/>
        <v/>
      </c>
      <c r="Z1031" t="str">
        <f t="shared" si="193"/>
        <v/>
      </c>
      <c r="AA1031" t="str">
        <f t="shared" si="194"/>
        <v/>
      </c>
      <c r="AB1031">
        <v>1024</v>
      </c>
      <c r="AC1031" t="str">
        <f>IF(ISERROR(IF(U1031="","",IF(OR(U1031=Cad_Inicial!$D$8,X1031=Cad_Inicial!$D$8),Cad_Inicial!$D$8+AB1031*1000,0))),"",IF(U1031="","",IF(OR(U1031=Cad_Inicial!$D$8,X1031=Cad_Inicial!$D$8),Cad_Inicial!$D$8+AB1031*1000,0)))</f>
        <v/>
      </c>
      <c r="AK1031" s="50" t="e">
        <f t="shared" si="196"/>
        <v>#VALUE!</v>
      </c>
      <c r="AL1031" s="50" t="e">
        <f t="shared" si="197"/>
        <v>#VALUE!</v>
      </c>
      <c r="AM1031">
        <f t="shared" si="200"/>
        <v>0</v>
      </c>
      <c r="AN1031">
        <f t="shared" si="201"/>
        <v>0</v>
      </c>
      <c r="AO1031">
        <f t="shared" si="201"/>
        <v>0</v>
      </c>
      <c r="AP1031">
        <f t="shared" si="201"/>
        <v>0</v>
      </c>
      <c r="AQ1031">
        <f t="shared" si="201"/>
        <v>0</v>
      </c>
      <c r="AR1031">
        <f t="shared" si="201"/>
        <v>0</v>
      </c>
      <c r="AS1031">
        <f t="shared" si="201"/>
        <v>0</v>
      </c>
      <c r="AT1031">
        <f t="shared" si="201"/>
        <v>0</v>
      </c>
      <c r="AU1031">
        <f t="shared" si="201"/>
        <v>0</v>
      </c>
      <c r="AV1031">
        <f t="shared" si="201"/>
        <v>0</v>
      </c>
      <c r="AW1031">
        <f t="shared" si="201"/>
        <v>0</v>
      </c>
      <c r="AX1031">
        <f t="shared" si="201"/>
        <v>0</v>
      </c>
    </row>
    <row r="1032" spans="3:50" ht="30" customHeight="1" thickTop="1" thickBot="1" x14ac:dyDescent="0.25">
      <c r="C1032" s="118"/>
      <c r="D1032" s="126"/>
      <c r="E1032" s="115"/>
      <c r="F1032" s="115"/>
      <c r="G1032" s="118"/>
      <c r="H1032" s="127"/>
      <c r="I1032" s="127"/>
      <c r="J1032" s="127"/>
      <c r="K1032" s="127"/>
      <c r="L1032" s="127"/>
      <c r="M1032" s="127"/>
      <c r="N1032" s="127"/>
      <c r="O1032" s="127"/>
      <c r="P1032" s="127"/>
      <c r="Q1032" s="109"/>
      <c r="R1032" s="127"/>
      <c r="S1032" s="127"/>
      <c r="U1032" s="15" t="str">
        <f t="shared" si="195"/>
        <v/>
      </c>
      <c r="V1032" t="str">
        <f t="shared" ref="V1032:V1095" si="202">IF(ISERROR(IF(E1032="","",MONTH(E1032))),"",IF(E1032="","",MONTH(E1032)))</f>
        <v/>
      </c>
      <c r="W1032" t="str">
        <f t="shared" ref="W1032:W1095" si="203">IF(ISERROR(IF(F1032="","",MONTH(F1032))),"",IF(F1032="","",MONTH(F1032)))</f>
        <v/>
      </c>
      <c r="X1032" t="str">
        <f t="shared" ref="X1032:X1095" si="204">IF(ISERROR(IF(F1032="","",YEAR(F1032))),"",IF(F1032="","",YEAR(F1032)))</f>
        <v/>
      </c>
      <c r="Y1032" t="str">
        <f t="shared" ref="Y1032:Y1095" si="205">IF(ISERROR(IF(IF(E1032="","",ROUND((F1032-E1032)/30,0))&lt;1,1,IF(E1032="","",ROUND((F1032-E1032)/30,0)))),"",IF(IF(E1032="","",ROUND((F1032-E1032)/30,0))&lt;1,1,IF(E1032="","",ROUND((F1032-E1032)/30,0))))</f>
        <v/>
      </c>
      <c r="Z1032" t="str">
        <f t="shared" ref="Z1032:Z1095" si="206">IF(ISERROR(D1032/Y1032),"",D1032/Y1032)</f>
        <v/>
      </c>
      <c r="AA1032" t="str">
        <f t="shared" ref="AA1032:AA1095" si="207">IF(ISERROR(Q1032/Y1032),"",Q1032/Y1032)</f>
        <v/>
      </c>
      <c r="AB1032">
        <v>1025</v>
      </c>
      <c r="AC1032" t="str">
        <f>IF(ISERROR(IF(U1032="","",IF(OR(U1032=Cad_Inicial!$D$8,X1032=Cad_Inicial!$D$8),Cad_Inicial!$D$8+AB1032*1000,0))),"",IF(U1032="","",IF(OR(U1032=Cad_Inicial!$D$8,X1032=Cad_Inicial!$D$8),Cad_Inicial!$D$8+AB1032*1000,0)))</f>
        <v/>
      </c>
      <c r="AK1032" s="50" t="e">
        <f t="shared" si="196"/>
        <v>#VALUE!</v>
      </c>
      <c r="AL1032" s="50" t="e">
        <f t="shared" si="197"/>
        <v>#VALUE!</v>
      </c>
      <c r="AM1032">
        <f t="shared" si="200"/>
        <v>0</v>
      </c>
      <c r="AN1032">
        <f t="shared" si="201"/>
        <v>0</v>
      </c>
      <c r="AO1032">
        <f t="shared" si="201"/>
        <v>0</v>
      </c>
      <c r="AP1032">
        <f t="shared" si="201"/>
        <v>0</v>
      </c>
      <c r="AQ1032">
        <f t="shared" si="201"/>
        <v>0</v>
      </c>
      <c r="AR1032">
        <f t="shared" si="201"/>
        <v>0</v>
      </c>
      <c r="AS1032">
        <f t="shared" si="201"/>
        <v>0</v>
      </c>
      <c r="AT1032">
        <f t="shared" si="201"/>
        <v>0</v>
      </c>
      <c r="AU1032">
        <f t="shared" si="201"/>
        <v>0</v>
      </c>
      <c r="AV1032">
        <f t="shared" si="201"/>
        <v>0</v>
      </c>
      <c r="AW1032">
        <f t="shared" si="201"/>
        <v>0</v>
      </c>
      <c r="AX1032">
        <f t="shared" si="201"/>
        <v>0</v>
      </c>
    </row>
    <row r="1033" spans="3:50" ht="30" customHeight="1" thickTop="1" thickBot="1" x14ac:dyDescent="0.25">
      <c r="C1033" s="118"/>
      <c r="D1033" s="126"/>
      <c r="E1033" s="115"/>
      <c r="F1033" s="115"/>
      <c r="G1033" s="118"/>
      <c r="H1033" s="127"/>
      <c r="I1033" s="127"/>
      <c r="J1033" s="127"/>
      <c r="K1033" s="127"/>
      <c r="L1033" s="127"/>
      <c r="M1033" s="127"/>
      <c r="N1033" s="127"/>
      <c r="O1033" s="127"/>
      <c r="P1033" s="127"/>
      <c r="Q1033" s="109"/>
      <c r="R1033" s="127"/>
      <c r="S1033" s="127"/>
      <c r="U1033" s="15" t="str">
        <f t="shared" ref="U1033:U1096" si="208">IF(ISERROR(IF(E1033="","",YEAR(E1033))),"",IF(E1033="","",YEAR(E1033)))</f>
        <v/>
      </c>
      <c r="V1033" t="str">
        <f t="shared" si="202"/>
        <v/>
      </c>
      <c r="W1033" t="str">
        <f t="shared" si="203"/>
        <v/>
      </c>
      <c r="X1033" t="str">
        <f t="shared" si="204"/>
        <v/>
      </c>
      <c r="Y1033" t="str">
        <f t="shared" si="205"/>
        <v/>
      </c>
      <c r="Z1033" t="str">
        <f t="shared" si="206"/>
        <v/>
      </c>
      <c r="AA1033" t="str">
        <f t="shared" si="207"/>
        <v/>
      </c>
      <c r="AB1033">
        <v>1026</v>
      </c>
      <c r="AC1033" t="str">
        <f>IF(ISERROR(IF(U1033="","",IF(OR(U1033=Cad_Inicial!$D$8,X1033=Cad_Inicial!$D$8),Cad_Inicial!$D$8+AB1033*1000,0))),"",IF(U1033="","",IF(OR(U1033=Cad_Inicial!$D$8,X1033=Cad_Inicial!$D$8),Cad_Inicial!$D$8+AB1033*1000,0)))</f>
        <v/>
      </c>
      <c r="AK1033" s="50" t="e">
        <f t="shared" si="196"/>
        <v>#VALUE!</v>
      </c>
      <c r="AL1033" s="50" t="e">
        <f t="shared" si="197"/>
        <v>#VALUE!</v>
      </c>
      <c r="AM1033">
        <f t="shared" si="200"/>
        <v>0</v>
      </c>
      <c r="AN1033">
        <f t="shared" si="201"/>
        <v>0</v>
      </c>
      <c r="AO1033">
        <f t="shared" si="201"/>
        <v>0</v>
      </c>
      <c r="AP1033">
        <f t="shared" si="201"/>
        <v>0</v>
      </c>
      <c r="AQ1033">
        <f t="shared" si="201"/>
        <v>0</v>
      </c>
      <c r="AR1033">
        <f t="shared" si="201"/>
        <v>0</v>
      </c>
      <c r="AS1033">
        <f t="shared" si="201"/>
        <v>0</v>
      </c>
      <c r="AT1033">
        <f t="shared" si="201"/>
        <v>0</v>
      </c>
      <c r="AU1033">
        <f t="shared" si="201"/>
        <v>0</v>
      </c>
      <c r="AV1033">
        <f t="shared" si="201"/>
        <v>0</v>
      </c>
      <c r="AW1033">
        <f t="shared" si="201"/>
        <v>0</v>
      </c>
      <c r="AX1033">
        <f t="shared" si="201"/>
        <v>0</v>
      </c>
    </row>
    <row r="1034" spans="3:50" ht="30" customHeight="1" thickTop="1" thickBot="1" x14ac:dyDescent="0.25">
      <c r="C1034" s="118"/>
      <c r="D1034" s="126"/>
      <c r="E1034" s="115"/>
      <c r="F1034" s="115"/>
      <c r="G1034" s="118"/>
      <c r="H1034" s="127"/>
      <c r="I1034" s="127"/>
      <c r="J1034" s="127"/>
      <c r="K1034" s="127"/>
      <c r="L1034" s="127"/>
      <c r="M1034" s="127"/>
      <c r="N1034" s="127"/>
      <c r="O1034" s="127"/>
      <c r="P1034" s="127"/>
      <c r="Q1034" s="109"/>
      <c r="R1034" s="127"/>
      <c r="S1034" s="127"/>
      <c r="U1034" s="15" t="str">
        <f t="shared" si="208"/>
        <v/>
      </c>
      <c r="V1034" t="str">
        <f t="shared" si="202"/>
        <v/>
      </c>
      <c r="W1034" t="str">
        <f t="shared" si="203"/>
        <v/>
      </c>
      <c r="X1034" t="str">
        <f t="shared" si="204"/>
        <v/>
      </c>
      <c r="Y1034" t="str">
        <f t="shared" si="205"/>
        <v/>
      </c>
      <c r="Z1034" t="str">
        <f t="shared" si="206"/>
        <v/>
      </c>
      <c r="AA1034" t="str">
        <f t="shared" si="207"/>
        <v/>
      </c>
      <c r="AB1034">
        <v>1027</v>
      </c>
      <c r="AC1034" t="str">
        <f>IF(ISERROR(IF(U1034="","",IF(OR(U1034=Cad_Inicial!$D$8,X1034=Cad_Inicial!$D$8),Cad_Inicial!$D$8+AB1034*1000,0))),"",IF(U1034="","",IF(OR(U1034=Cad_Inicial!$D$8,X1034=Cad_Inicial!$D$8),Cad_Inicial!$D$8+AB1034*1000,0)))</f>
        <v/>
      </c>
      <c r="AK1034" s="50" t="e">
        <f t="shared" ref="AK1034:AK1097" si="209">DATE(U1034,V1034,1)</f>
        <v>#VALUE!</v>
      </c>
      <c r="AL1034" s="50" t="e">
        <f t="shared" ref="AL1034:AL1097" si="210">DATE(X1034,W1034,1)</f>
        <v>#VALUE!</v>
      </c>
      <c r="AM1034">
        <f t="shared" si="200"/>
        <v>0</v>
      </c>
      <c r="AN1034">
        <f t="shared" si="201"/>
        <v>0</v>
      </c>
      <c r="AO1034">
        <f t="shared" si="201"/>
        <v>0</v>
      </c>
      <c r="AP1034">
        <f t="shared" si="201"/>
        <v>0</v>
      </c>
      <c r="AQ1034">
        <f t="shared" si="201"/>
        <v>0</v>
      </c>
      <c r="AR1034">
        <f t="shared" si="201"/>
        <v>0</v>
      </c>
      <c r="AS1034">
        <f t="shared" si="201"/>
        <v>0</v>
      </c>
      <c r="AT1034">
        <f t="shared" si="201"/>
        <v>0</v>
      </c>
      <c r="AU1034">
        <f t="shared" si="201"/>
        <v>0</v>
      </c>
      <c r="AV1034">
        <f t="shared" si="201"/>
        <v>0</v>
      </c>
      <c r="AW1034">
        <f t="shared" si="201"/>
        <v>0</v>
      </c>
      <c r="AX1034">
        <f t="shared" si="201"/>
        <v>0</v>
      </c>
    </row>
    <row r="1035" spans="3:50" ht="30" customHeight="1" thickTop="1" thickBot="1" x14ac:dyDescent="0.25">
      <c r="C1035" s="118"/>
      <c r="D1035" s="126"/>
      <c r="E1035" s="115"/>
      <c r="F1035" s="115"/>
      <c r="G1035" s="118"/>
      <c r="H1035" s="127"/>
      <c r="I1035" s="127"/>
      <c r="J1035" s="127"/>
      <c r="K1035" s="127"/>
      <c r="L1035" s="127"/>
      <c r="M1035" s="127"/>
      <c r="N1035" s="127"/>
      <c r="O1035" s="127"/>
      <c r="P1035" s="127"/>
      <c r="Q1035" s="109"/>
      <c r="R1035" s="127"/>
      <c r="S1035" s="127"/>
      <c r="U1035" s="15" t="str">
        <f t="shared" si="208"/>
        <v/>
      </c>
      <c r="V1035" t="str">
        <f t="shared" si="202"/>
        <v/>
      </c>
      <c r="W1035" t="str">
        <f t="shared" si="203"/>
        <v/>
      </c>
      <c r="X1035" t="str">
        <f t="shared" si="204"/>
        <v/>
      </c>
      <c r="Y1035" t="str">
        <f t="shared" si="205"/>
        <v/>
      </c>
      <c r="Z1035" t="str">
        <f t="shared" si="206"/>
        <v/>
      </c>
      <c r="AA1035" t="str">
        <f t="shared" si="207"/>
        <v/>
      </c>
      <c r="AB1035">
        <v>1028</v>
      </c>
      <c r="AC1035" t="str">
        <f>IF(ISERROR(IF(U1035="","",IF(OR(U1035=Cad_Inicial!$D$8,X1035=Cad_Inicial!$D$8),Cad_Inicial!$D$8+AB1035*1000,0))),"",IF(U1035="","",IF(OR(U1035=Cad_Inicial!$D$8,X1035=Cad_Inicial!$D$8),Cad_Inicial!$D$8+AB1035*1000,0)))</f>
        <v/>
      </c>
      <c r="AK1035" s="50" t="e">
        <f t="shared" si="209"/>
        <v>#VALUE!</v>
      </c>
      <c r="AL1035" s="50" t="e">
        <f t="shared" si="210"/>
        <v>#VALUE!</v>
      </c>
      <c r="AM1035">
        <f t="shared" si="200"/>
        <v>0</v>
      </c>
      <c r="AN1035">
        <f t="shared" si="201"/>
        <v>0</v>
      </c>
      <c r="AO1035">
        <f t="shared" si="201"/>
        <v>0</v>
      </c>
      <c r="AP1035">
        <f t="shared" si="201"/>
        <v>0</v>
      </c>
      <c r="AQ1035">
        <f t="shared" si="201"/>
        <v>0</v>
      </c>
      <c r="AR1035">
        <f t="shared" si="201"/>
        <v>0</v>
      </c>
      <c r="AS1035">
        <f t="shared" si="201"/>
        <v>0</v>
      </c>
      <c r="AT1035">
        <f t="shared" si="201"/>
        <v>0</v>
      </c>
      <c r="AU1035">
        <f t="shared" si="201"/>
        <v>0</v>
      </c>
      <c r="AV1035">
        <f t="shared" si="201"/>
        <v>0</v>
      </c>
      <c r="AW1035">
        <f t="shared" si="201"/>
        <v>0</v>
      </c>
      <c r="AX1035">
        <f t="shared" si="201"/>
        <v>0</v>
      </c>
    </row>
    <row r="1036" spans="3:50" ht="30" customHeight="1" thickTop="1" thickBot="1" x14ac:dyDescent="0.25">
      <c r="C1036" s="118"/>
      <c r="D1036" s="126"/>
      <c r="E1036" s="115"/>
      <c r="F1036" s="115"/>
      <c r="G1036" s="118"/>
      <c r="H1036" s="127"/>
      <c r="I1036" s="127"/>
      <c r="J1036" s="127"/>
      <c r="K1036" s="127"/>
      <c r="L1036" s="127"/>
      <c r="M1036" s="127"/>
      <c r="N1036" s="127"/>
      <c r="O1036" s="127"/>
      <c r="P1036" s="127"/>
      <c r="Q1036" s="109"/>
      <c r="R1036" s="127"/>
      <c r="S1036" s="127"/>
      <c r="U1036" s="15" t="str">
        <f t="shared" si="208"/>
        <v/>
      </c>
      <c r="V1036" t="str">
        <f t="shared" si="202"/>
        <v/>
      </c>
      <c r="W1036" t="str">
        <f t="shared" si="203"/>
        <v/>
      </c>
      <c r="X1036" t="str">
        <f t="shared" si="204"/>
        <v/>
      </c>
      <c r="Y1036" t="str">
        <f t="shared" si="205"/>
        <v/>
      </c>
      <c r="Z1036" t="str">
        <f t="shared" si="206"/>
        <v/>
      </c>
      <c r="AA1036" t="str">
        <f t="shared" si="207"/>
        <v/>
      </c>
      <c r="AB1036">
        <v>1029</v>
      </c>
      <c r="AC1036" t="str">
        <f>IF(ISERROR(IF(U1036="","",IF(OR(U1036=Cad_Inicial!$D$8,X1036=Cad_Inicial!$D$8),Cad_Inicial!$D$8+AB1036*1000,0))),"",IF(U1036="","",IF(OR(U1036=Cad_Inicial!$D$8,X1036=Cad_Inicial!$D$8),Cad_Inicial!$D$8+AB1036*1000,0)))</f>
        <v/>
      </c>
      <c r="AK1036" s="50" t="e">
        <f t="shared" si="209"/>
        <v>#VALUE!</v>
      </c>
      <c r="AL1036" s="50" t="e">
        <f t="shared" si="210"/>
        <v>#VALUE!</v>
      </c>
      <c r="AM1036">
        <f t="shared" si="200"/>
        <v>0</v>
      </c>
      <c r="AN1036">
        <f t="shared" si="201"/>
        <v>0</v>
      </c>
      <c r="AO1036">
        <f t="shared" si="201"/>
        <v>0</v>
      </c>
      <c r="AP1036">
        <f t="shared" si="201"/>
        <v>0</v>
      </c>
      <c r="AQ1036">
        <f t="shared" si="201"/>
        <v>0</v>
      </c>
      <c r="AR1036">
        <f t="shared" si="201"/>
        <v>0</v>
      </c>
      <c r="AS1036">
        <f t="shared" si="201"/>
        <v>0</v>
      </c>
      <c r="AT1036">
        <f t="shared" si="201"/>
        <v>0</v>
      </c>
      <c r="AU1036">
        <f t="shared" si="201"/>
        <v>0</v>
      </c>
      <c r="AV1036">
        <f t="shared" si="201"/>
        <v>0</v>
      </c>
      <c r="AW1036">
        <f t="shared" si="201"/>
        <v>0</v>
      </c>
      <c r="AX1036">
        <f t="shared" si="201"/>
        <v>0</v>
      </c>
    </row>
    <row r="1037" spans="3:50" ht="30" customHeight="1" thickTop="1" thickBot="1" x14ac:dyDescent="0.25">
      <c r="C1037" s="118"/>
      <c r="D1037" s="126"/>
      <c r="E1037" s="115"/>
      <c r="F1037" s="115"/>
      <c r="G1037" s="118"/>
      <c r="H1037" s="127"/>
      <c r="I1037" s="127"/>
      <c r="J1037" s="127"/>
      <c r="K1037" s="127"/>
      <c r="L1037" s="127"/>
      <c r="M1037" s="127"/>
      <c r="N1037" s="127"/>
      <c r="O1037" s="127"/>
      <c r="P1037" s="127"/>
      <c r="Q1037" s="109"/>
      <c r="R1037" s="127"/>
      <c r="S1037" s="127"/>
      <c r="U1037" s="15" t="str">
        <f t="shared" si="208"/>
        <v/>
      </c>
      <c r="V1037" t="str">
        <f t="shared" si="202"/>
        <v/>
      </c>
      <c r="W1037" t="str">
        <f t="shared" si="203"/>
        <v/>
      </c>
      <c r="X1037" t="str">
        <f t="shared" si="204"/>
        <v/>
      </c>
      <c r="Y1037" t="str">
        <f t="shared" si="205"/>
        <v/>
      </c>
      <c r="Z1037" t="str">
        <f t="shared" si="206"/>
        <v/>
      </c>
      <c r="AA1037" t="str">
        <f t="shared" si="207"/>
        <v/>
      </c>
      <c r="AB1037">
        <v>1030</v>
      </c>
      <c r="AC1037" t="str">
        <f>IF(ISERROR(IF(U1037="","",IF(OR(U1037=Cad_Inicial!$D$8,X1037=Cad_Inicial!$D$8),Cad_Inicial!$D$8+AB1037*1000,0))),"",IF(U1037="","",IF(OR(U1037=Cad_Inicial!$D$8,X1037=Cad_Inicial!$D$8),Cad_Inicial!$D$8+AB1037*1000,0)))</f>
        <v/>
      </c>
      <c r="AK1037" s="50" t="e">
        <f t="shared" si="209"/>
        <v>#VALUE!</v>
      </c>
      <c r="AL1037" s="50" t="e">
        <f t="shared" si="210"/>
        <v>#VALUE!</v>
      </c>
      <c r="AM1037">
        <f t="shared" si="200"/>
        <v>0</v>
      </c>
      <c r="AN1037">
        <f t="shared" si="201"/>
        <v>0</v>
      </c>
      <c r="AO1037">
        <f t="shared" si="201"/>
        <v>0</v>
      </c>
      <c r="AP1037">
        <f t="shared" si="201"/>
        <v>0</v>
      </c>
      <c r="AQ1037">
        <f t="shared" si="201"/>
        <v>0</v>
      </c>
      <c r="AR1037">
        <f t="shared" si="201"/>
        <v>0</v>
      </c>
      <c r="AS1037">
        <f t="shared" si="201"/>
        <v>0</v>
      </c>
      <c r="AT1037">
        <f t="shared" si="201"/>
        <v>0</v>
      </c>
      <c r="AU1037">
        <f t="shared" si="201"/>
        <v>0</v>
      </c>
      <c r="AV1037">
        <f t="shared" si="201"/>
        <v>0</v>
      </c>
      <c r="AW1037">
        <f t="shared" si="201"/>
        <v>0</v>
      </c>
      <c r="AX1037">
        <f t="shared" si="201"/>
        <v>0</v>
      </c>
    </row>
    <row r="1038" spans="3:50" ht="30" customHeight="1" thickTop="1" thickBot="1" x14ac:dyDescent="0.25">
      <c r="C1038" s="118"/>
      <c r="D1038" s="126"/>
      <c r="E1038" s="115"/>
      <c r="F1038" s="115"/>
      <c r="G1038" s="118"/>
      <c r="H1038" s="127"/>
      <c r="I1038" s="127"/>
      <c r="J1038" s="127"/>
      <c r="K1038" s="127"/>
      <c r="L1038" s="127"/>
      <c r="M1038" s="127"/>
      <c r="N1038" s="127"/>
      <c r="O1038" s="127"/>
      <c r="P1038" s="127"/>
      <c r="Q1038" s="109"/>
      <c r="R1038" s="127"/>
      <c r="S1038" s="127"/>
      <c r="U1038" s="15" t="str">
        <f t="shared" si="208"/>
        <v/>
      </c>
      <c r="V1038" t="str">
        <f t="shared" si="202"/>
        <v/>
      </c>
      <c r="W1038" t="str">
        <f t="shared" si="203"/>
        <v/>
      </c>
      <c r="X1038" t="str">
        <f t="shared" si="204"/>
        <v/>
      </c>
      <c r="Y1038" t="str">
        <f t="shared" si="205"/>
        <v/>
      </c>
      <c r="Z1038" t="str">
        <f t="shared" si="206"/>
        <v/>
      </c>
      <c r="AA1038" t="str">
        <f t="shared" si="207"/>
        <v/>
      </c>
      <c r="AB1038">
        <v>1031</v>
      </c>
      <c r="AC1038" t="str">
        <f>IF(ISERROR(IF(U1038="","",IF(OR(U1038=Cad_Inicial!$D$8,X1038=Cad_Inicial!$D$8),Cad_Inicial!$D$8+AB1038*1000,0))),"",IF(U1038="","",IF(OR(U1038=Cad_Inicial!$D$8,X1038=Cad_Inicial!$D$8),Cad_Inicial!$D$8+AB1038*1000,0)))</f>
        <v/>
      </c>
      <c r="AK1038" s="50" t="e">
        <f t="shared" si="209"/>
        <v>#VALUE!</v>
      </c>
      <c r="AL1038" s="50" t="e">
        <f t="shared" si="210"/>
        <v>#VALUE!</v>
      </c>
      <c r="AM1038">
        <f t="shared" si="200"/>
        <v>0</v>
      </c>
      <c r="AN1038">
        <f t="shared" si="201"/>
        <v>0</v>
      </c>
      <c r="AO1038">
        <f t="shared" si="201"/>
        <v>0</v>
      </c>
      <c r="AP1038">
        <f t="shared" si="201"/>
        <v>0</v>
      </c>
      <c r="AQ1038">
        <f t="shared" si="201"/>
        <v>0</v>
      </c>
      <c r="AR1038">
        <f t="shared" si="201"/>
        <v>0</v>
      </c>
      <c r="AS1038">
        <f t="shared" si="201"/>
        <v>0</v>
      </c>
      <c r="AT1038">
        <f t="shared" si="201"/>
        <v>0</v>
      </c>
      <c r="AU1038">
        <f t="shared" si="201"/>
        <v>0</v>
      </c>
      <c r="AV1038">
        <f t="shared" si="201"/>
        <v>0</v>
      </c>
      <c r="AW1038">
        <f t="shared" si="201"/>
        <v>0</v>
      </c>
      <c r="AX1038">
        <f t="shared" si="201"/>
        <v>0</v>
      </c>
    </row>
    <row r="1039" spans="3:50" ht="30" customHeight="1" thickTop="1" thickBot="1" x14ac:dyDescent="0.25">
      <c r="C1039" s="118"/>
      <c r="D1039" s="126"/>
      <c r="E1039" s="115"/>
      <c r="F1039" s="115"/>
      <c r="G1039" s="118"/>
      <c r="H1039" s="127"/>
      <c r="I1039" s="127"/>
      <c r="J1039" s="127"/>
      <c r="K1039" s="127"/>
      <c r="L1039" s="127"/>
      <c r="M1039" s="127"/>
      <c r="N1039" s="127"/>
      <c r="O1039" s="127"/>
      <c r="P1039" s="127"/>
      <c r="Q1039" s="109"/>
      <c r="R1039" s="127"/>
      <c r="S1039" s="127"/>
      <c r="U1039" s="15" t="str">
        <f t="shared" si="208"/>
        <v/>
      </c>
      <c r="V1039" t="str">
        <f t="shared" si="202"/>
        <v/>
      </c>
      <c r="W1039" t="str">
        <f t="shared" si="203"/>
        <v/>
      </c>
      <c r="X1039" t="str">
        <f t="shared" si="204"/>
        <v/>
      </c>
      <c r="Y1039" t="str">
        <f t="shared" si="205"/>
        <v/>
      </c>
      <c r="Z1039" t="str">
        <f t="shared" si="206"/>
        <v/>
      </c>
      <c r="AA1039" t="str">
        <f t="shared" si="207"/>
        <v/>
      </c>
      <c r="AB1039">
        <v>1032</v>
      </c>
      <c r="AC1039" t="str">
        <f>IF(ISERROR(IF(U1039="","",IF(OR(U1039=Cad_Inicial!$D$8,X1039=Cad_Inicial!$D$8),Cad_Inicial!$D$8+AB1039*1000,0))),"",IF(U1039="","",IF(OR(U1039=Cad_Inicial!$D$8,X1039=Cad_Inicial!$D$8),Cad_Inicial!$D$8+AB1039*1000,0)))</f>
        <v/>
      </c>
      <c r="AK1039" s="50" t="e">
        <f t="shared" si="209"/>
        <v>#VALUE!</v>
      </c>
      <c r="AL1039" s="50" t="e">
        <f t="shared" si="210"/>
        <v>#VALUE!</v>
      </c>
      <c r="AM1039">
        <f t="shared" si="200"/>
        <v>0</v>
      </c>
      <c r="AN1039">
        <f t="shared" si="201"/>
        <v>0</v>
      </c>
      <c r="AO1039">
        <f t="shared" si="201"/>
        <v>0</v>
      </c>
      <c r="AP1039">
        <f t="shared" si="201"/>
        <v>0</v>
      </c>
      <c r="AQ1039">
        <f t="shared" si="201"/>
        <v>0</v>
      </c>
      <c r="AR1039">
        <f t="shared" si="201"/>
        <v>0</v>
      </c>
      <c r="AS1039">
        <f t="shared" si="201"/>
        <v>0</v>
      </c>
      <c r="AT1039">
        <f t="shared" si="201"/>
        <v>0</v>
      </c>
      <c r="AU1039">
        <f t="shared" si="201"/>
        <v>0</v>
      </c>
      <c r="AV1039">
        <f t="shared" si="201"/>
        <v>0</v>
      </c>
      <c r="AW1039">
        <f t="shared" si="201"/>
        <v>0</v>
      </c>
      <c r="AX1039">
        <f t="shared" si="201"/>
        <v>0</v>
      </c>
    </row>
    <row r="1040" spans="3:50" ht="30" customHeight="1" thickTop="1" thickBot="1" x14ac:dyDescent="0.25">
      <c r="C1040" s="118"/>
      <c r="D1040" s="126"/>
      <c r="E1040" s="115"/>
      <c r="F1040" s="115"/>
      <c r="G1040" s="118"/>
      <c r="H1040" s="127"/>
      <c r="I1040" s="127"/>
      <c r="J1040" s="127"/>
      <c r="K1040" s="127"/>
      <c r="L1040" s="127"/>
      <c r="M1040" s="127"/>
      <c r="N1040" s="127"/>
      <c r="O1040" s="127"/>
      <c r="P1040" s="127"/>
      <c r="Q1040" s="109"/>
      <c r="R1040" s="127"/>
      <c r="S1040" s="127"/>
      <c r="U1040" s="15" t="str">
        <f t="shared" si="208"/>
        <v/>
      </c>
      <c r="V1040" t="str">
        <f t="shared" si="202"/>
        <v/>
      </c>
      <c r="W1040" t="str">
        <f t="shared" si="203"/>
        <v/>
      </c>
      <c r="X1040" t="str">
        <f t="shared" si="204"/>
        <v/>
      </c>
      <c r="Y1040" t="str">
        <f t="shared" si="205"/>
        <v/>
      </c>
      <c r="Z1040" t="str">
        <f t="shared" si="206"/>
        <v/>
      </c>
      <c r="AA1040" t="str">
        <f t="shared" si="207"/>
        <v/>
      </c>
      <c r="AB1040">
        <v>1033</v>
      </c>
      <c r="AC1040" t="str">
        <f>IF(ISERROR(IF(U1040="","",IF(OR(U1040=Cad_Inicial!$D$8,X1040=Cad_Inicial!$D$8),Cad_Inicial!$D$8+AB1040*1000,0))),"",IF(U1040="","",IF(OR(U1040=Cad_Inicial!$D$8,X1040=Cad_Inicial!$D$8),Cad_Inicial!$D$8+AB1040*1000,0)))</f>
        <v/>
      </c>
      <c r="AK1040" s="50" t="e">
        <f t="shared" si="209"/>
        <v>#VALUE!</v>
      </c>
      <c r="AL1040" s="50" t="e">
        <f t="shared" si="210"/>
        <v>#VALUE!</v>
      </c>
      <c r="AM1040">
        <f t="shared" si="200"/>
        <v>0</v>
      </c>
      <c r="AN1040">
        <f t="shared" si="201"/>
        <v>0</v>
      </c>
      <c r="AO1040">
        <f t="shared" si="201"/>
        <v>0</v>
      </c>
      <c r="AP1040">
        <f t="shared" si="201"/>
        <v>0</v>
      </c>
      <c r="AQ1040">
        <f t="shared" si="201"/>
        <v>0</v>
      </c>
      <c r="AR1040">
        <f t="shared" si="201"/>
        <v>0</v>
      </c>
      <c r="AS1040">
        <f t="shared" ref="AN1040:AX1063" si="211">IFERROR(IF(AND($AK1040&lt;=AS$5,$AL1040&gt;=AS$5),1,0),0)</f>
        <v>0</v>
      </c>
      <c r="AT1040">
        <f t="shared" si="211"/>
        <v>0</v>
      </c>
      <c r="AU1040">
        <f t="shared" si="211"/>
        <v>0</v>
      </c>
      <c r="AV1040">
        <f t="shared" si="211"/>
        <v>0</v>
      </c>
      <c r="AW1040">
        <f t="shared" si="211"/>
        <v>0</v>
      </c>
      <c r="AX1040">
        <f t="shared" si="211"/>
        <v>0</v>
      </c>
    </row>
    <row r="1041" spans="3:50" ht="30" customHeight="1" thickTop="1" thickBot="1" x14ac:dyDescent="0.25">
      <c r="C1041" s="118"/>
      <c r="D1041" s="126"/>
      <c r="E1041" s="115"/>
      <c r="F1041" s="115"/>
      <c r="G1041" s="118"/>
      <c r="H1041" s="127"/>
      <c r="I1041" s="127"/>
      <c r="J1041" s="127"/>
      <c r="K1041" s="127"/>
      <c r="L1041" s="127"/>
      <c r="M1041" s="127"/>
      <c r="N1041" s="127"/>
      <c r="O1041" s="127"/>
      <c r="P1041" s="127"/>
      <c r="Q1041" s="109"/>
      <c r="R1041" s="127"/>
      <c r="S1041" s="127"/>
      <c r="U1041" s="15" t="str">
        <f t="shared" si="208"/>
        <v/>
      </c>
      <c r="V1041" t="str">
        <f t="shared" si="202"/>
        <v/>
      </c>
      <c r="W1041" t="str">
        <f t="shared" si="203"/>
        <v/>
      </c>
      <c r="X1041" t="str">
        <f t="shared" si="204"/>
        <v/>
      </c>
      <c r="Y1041" t="str">
        <f t="shared" si="205"/>
        <v/>
      </c>
      <c r="Z1041" t="str">
        <f t="shared" si="206"/>
        <v/>
      </c>
      <c r="AA1041" t="str">
        <f t="shared" si="207"/>
        <v/>
      </c>
      <c r="AB1041">
        <v>1034</v>
      </c>
      <c r="AC1041" t="str">
        <f>IF(ISERROR(IF(U1041="","",IF(OR(U1041=Cad_Inicial!$D$8,X1041=Cad_Inicial!$D$8),Cad_Inicial!$D$8+AB1041*1000,0))),"",IF(U1041="","",IF(OR(U1041=Cad_Inicial!$D$8,X1041=Cad_Inicial!$D$8),Cad_Inicial!$D$8+AB1041*1000,0)))</f>
        <v/>
      </c>
      <c r="AK1041" s="50" t="e">
        <f t="shared" si="209"/>
        <v>#VALUE!</v>
      </c>
      <c r="AL1041" s="50" t="e">
        <f t="shared" si="210"/>
        <v>#VALUE!</v>
      </c>
      <c r="AM1041">
        <f t="shared" si="200"/>
        <v>0</v>
      </c>
      <c r="AN1041">
        <f t="shared" si="211"/>
        <v>0</v>
      </c>
      <c r="AO1041">
        <f t="shared" si="211"/>
        <v>0</v>
      </c>
      <c r="AP1041">
        <f t="shared" si="211"/>
        <v>0</v>
      </c>
      <c r="AQ1041">
        <f t="shared" si="211"/>
        <v>0</v>
      </c>
      <c r="AR1041">
        <f t="shared" si="211"/>
        <v>0</v>
      </c>
      <c r="AS1041">
        <f t="shared" si="211"/>
        <v>0</v>
      </c>
      <c r="AT1041">
        <f t="shared" si="211"/>
        <v>0</v>
      </c>
      <c r="AU1041">
        <f t="shared" si="211"/>
        <v>0</v>
      </c>
      <c r="AV1041">
        <f t="shared" si="211"/>
        <v>0</v>
      </c>
      <c r="AW1041">
        <f t="shared" si="211"/>
        <v>0</v>
      </c>
      <c r="AX1041">
        <f t="shared" si="211"/>
        <v>0</v>
      </c>
    </row>
    <row r="1042" spans="3:50" ht="30" customHeight="1" thickTop="1" thickBot="1" x14ac:dyDescent="0.25">
      <c r="C1042" s="118"/>
      <c r="D1042" s="126"/>
      <c r="E1042" s="115"/>
      <c r="F1042" s="115"/>
      <c r="G1042" s="118"/>
      <c r="H1042" s="127"/>
      <c r="I1042" s="127"/>
      <c r="J1042" s="127"/>
      <c r="K1042" s="127"/>
      <c r="L1042" s="127"/>
      <c r="M1042" s="127"/>
      <c r="N1042" s="127"/>
      <c r="O1042" s="127"/>
      <c r="P1042" s="127"/>
      <c r="Q1042" s="109"/>
      <c r="R1042" s="127"/>
      <c r="S1042" s="127"/>
      <c r="U1042" s="15" t="str">
        <f t="shared" si="208"/>
        <v/>
      </c>
      <c r="V1042" t="str">
        <f t="shared" si="202"/>
        <v/>
      </c>
      <c r="W1042" t="str">
        <f t="shared" si="203"/>
        <v/>
      </c>
      <c r="X1042" t="str">
        <f t="shared" si="204"/>
        <v/>
      </c>
      <c r="Y1042" t="str">
        <f t="shared" si="205"/>
        <v/>
      </c>
      <c r="Z1042" t="str">
        <f t="shared" si="206"/>
        <v/>
      </c>
      <c r="AA1042" t="str">
        <f t="shared" si="207"/>
        <v/>
      </c>
      <c r="AB1042">
        <v>1035</v>
      </c>
      <c r="AC1042" t="str">
        <f>IF(ISERROR(IF(U1042="","",IF(OR(U1042=Cad_Inicial!$D$8,X1042=Cad_Inicial!$D$8),Cad_Inicial!$D$8+AB1042*1000,0))),"",IF(U1042="","",IF(OR(U1042=Cad_Inicial!$D$8,X1042=Cad_Inicial!$D$8),Cad_Inicial!$D$8+AB1042*1000,0)))</f>
        <v/>
      </c>
      <c r="AK1042" s="50" t="e">
        <f t="shared" si="209"/>
        <v>#VALUE!</v>
      </c>
      <c r="AL1042" s="50" t="e">
        <f t="shared" si="210"/>
        <v>#VALUE!</v>
      </c>
      <c r="AM1042">
        <f t="shared" si="200"/>
        <v>0</v>
      </c>
      <c r="AN1042">
        <f t="shared" si="211"/>
        <v>0</v>
      </c>
      <c r="AO1042">
        <f t="shared" si="211"/>
        <v>0</v>
      </c>
      <c r="AP1042">
        <f t="shared" si="211"/>
        <v>0</v>
      </c>
      <c r="AQ1042">
        <f t="shared" si="211"/>
        <v>0</v>
      </c>
      <c r="AR1042">
        <f t="shared" si="211"/>
        <v>0</v>
      </c>
      <c r="AS1042">
        <f t="shared" si="211"/>
        <v>0</v>
      </c>
      <c r="AT1042">
        <f t="shared" si="211"/>
        <v>0</v>
      </c>
      <c r="AU1042">
        <f t="shared" si="211"/>
        <v>0</v>
      </c>
      <c r="AV1042">
        <f t="shared" si="211"/>
        <v>0</v>
      </c>
      <c r="AW1042">
        <f t="shared" si="211"/>
        <v>0</v>
      </c>
      <c r="AX1042">
        <f t="shared" si="211"/>
        <v>0</v>
      </c>
    </row>
    <row r="1043" spans="3:50" ht="30" customHeight="1" thickTop="1" thickBot="1" x14ac:dyDescent="0.25">
      <c r="C1043" s="118"/>
      <c r="D1043" s="126"/>
      <c r="E1043" s="115"/>
      <c r="F1043" s="115"/>
      <c r="G1043" s="118"/>
      <c r="H1043" s="127"/>
      <c r="I1043" s="127"/>
      <c r="J1043" s="127"/>
      <c r="K1043" s="127"/>
      <c r="L1043" s="127"/>
      <c r="M1043" s="127"/>
      <c r="N1043" s="127"/>
      <c r="O1043" s="127"/>
      <c r="P1043" s="127"/>
      <c r="Q1043" s="109"/>
      <c r="R1043" s="127"/>
      <c r="S1043" s="127"/>
      <c r="U1043" s="15" t="str">
        <f t="shared" si="208"/>
        <v/>
      </c>
      <c r="V1043" t="str">
        <f t="shared" si="202"/>
        <v/>
      </c>
      <c r="W1043" t="str">
        <f t="shared" si="203"/>
        <v/>
      </c>
      <c r="X1043" t="str">
        <f t="shared" si="204"/>
        <v/>
      </c>
      <c r="Y1043" t="str">
        <f t="shared" si="205"/>
        <v/>
      </c>
      <c r="Z1043" t="str">
        <f t="shared" si="206"/>
        <v/>
      </c>
      <c r="AA1043" t="str">
        <f t="shared" si="207"/>
        <v/>
      </c>
      <c r="AB1043">
        <v>1036</v>
      </c>
      <c r="AC1043" t="str">
        <f>IF(ISERROR(IF(U1043="","",IF(OR(U1043=Cad_Inicial!$D$8,X1043=Cad_Inicial!$D$8),Cad_Inicial!$D$8+AB1043*1000,0))),"",IF(U1043="","",IF(OR(U1043=Cad_Inicial!$D$8,X1043=Cad_Inicial!$D$8),Cad_Inicial!$D$8+AB1043*1000,0)))</f>
        <v/>
      </c>
      <c r="AK1043" s="50" t="e">
        <f t="shared" si="209"/>
        <v>#VALUE!</v>
      </c>
      <c r="AL1043" s="50" t="e">
        <f t="shared" si="210"/>
        <v>#VALUE!</v>
      </c>
      <c r="AM1043">
        <f t="shared" si="200"/>
        <v>0</v>
      </c>
      <c r="AN1043">
        <f t="shared" si="211"/>
        <v>0</v>
      </c>
      <c r="AO1043">
        <f t="shared" si="211"/>
        <v>0</v>
      </c>
      <c r="AP1043">
        <f t="shared" si="211"/>
        <v>0</v>
      </c>
      <c r="AQ1043">
        <f t="shared" si="211"/>
        <v>0</v>
      </c>
      <c r="AR1043">
        <f t="shared" si="211"/>
        <v>0</v>
      </c>
      <c r="AS1043">
        <f t="shared" si="211"/>
        <v>0</v>
      </c>
      <c r="AT1043">
        <f t="shared" si="211"/>
        <v>0</v>
      </c>
      <c r="AU1043">
        <f t="shared" si="211"/>
        <v>0</v>
      </c>
      <c r="AV1043">
        <f t="shared" si="211"/>
        <v>0</v>
      </c>
      <c r="AW1043">
        <f t="shared" si="211"/>
        <v>0</v>
      </c>
      <c r="AX1043">
        <f t="shared" si="211"/>
        <v>0</v>
      </c>
    </row>
    <row r="1044" spans="3:50" ht="30" customHeight="1" thickTop="1" thickBot="1" x14ac:dyDescent="0.25">
      <c r="C1044" s="118"/>
      <c r="D1044" s="126"/>
      <c r="E1044" s="115"/>
      <c r="F1044" s="115"/>
      <c r="G1044" s="118"/>
      <c r="H1044" s="127"/>
      <c r="I1044" s="127"/>
      <c r="J1044" s="127"/>
      <c r="K1044" s="127"/>
      <c r="L1044" s="127"/>
      <c r="M1044" s="127"/>
      <c r="N1044" s="127"/>
      <c r="O1044" s="127"/>
      <c r="P1044" s="127"/>
      <c r="Q1044" s="109"/>
      <c r="R1044" s="127"/>
      <c r="S1044" s="127"/>
      <c r="U1044" s="15" t="str">
        <f t="shared" si="208"/>
        <v/>
      </c>
      <c r="V1044" t="str">
        <f t="shared" si="202"/>
        <v/>
      </c>
      <c r="W1044" t="str">
        <f t="shared" si="203"/>
        <v/>
      </c>
      <c r="X1044" t="str">
        <f t="shared" si="204"/>
        <v/>
      </c>
      <c r="Y1044" t="str">
        <f t="shared" si="205"/>
        <v/>
      </c>
      <c r="Z1044" t="str">
        <f t="shared" si="206"/>
        <v/>
      </c>
      <c r="AA1044" t="str">
        <f t="shared" si="207"/>
        <v/>
      </c>
      <c r="AB1044">
        <v>1037</v>
      </c>
      <c r="AC1044" t="str">
        <f>IF(ISERROR(IF(U1044="","",IF(OR(U1044=Cad_Inicial!$D$8,X1044=Cad_Inicial!$D$8),Cad_Inicial!$D$8+AB1044*1000,0))),"",IF(U1044="","",IF(OR(U1044=Cad_Inicial!$D$8,X1044=Cad_Inicial!$D$8),Cad_Inicial!$D$8+AB1044*1000,0)))</f>
        <v/>
      </c>
      <c r="AK1044" s="50" t="e">
        <f t="shared" si="209"/>
        <v>#VALUE!</v>
      </c>
      <c r="AL1044" s="50" t="e">
        <f t="shared" si="210"/>
        <v>#VALUE!</v>
      </c>
      <c r="AM1044">
        <f t="shared" si="200"/>
        <v>0</v>
      </c>
      <c r="AN1044">
        <f t="shared" si="211"/>
        <v>0</v>
      </c>
      <c r="AO1044">
        <f t="shared" si="211"/>
        <v>0</v>
      </c>
      <c r="AP1044">
        <f t="shared" si="211"/>
        <v>0</v>
      </c>
      <c r="AQ1044">
        <f t="shared" si="211"/>
        <v>0</v>
      </c>
      <c r="AR1044">
        <f t="shared" si="211"/>
        <v>0</v>
      </c>
      <c r="AS1044">
        <f t="shared" si="211"/>
        <v>0</v>
      </c>
      <c r="AT1044">
        <f t="shared" si="211"/>
        <v>0</v>
      </c>
      <c r="AU1044">
        <f t="shared" si="211"/>
        <v>0</v>
      </c>
      <c r="AV1044">
        <f t="shared" si="211"/>
        <v>0</v>
      </c>
      <c r="AW1044">
        <f t="shared" si="211"/>
        <v>0</v>
      </c>
      <c r="AX1044">
        <f t="shared" si="211"/>
        <v>0</v>
      </c>
    </row>
    <row r="1045" spans="3:50" ht="30" customHeight="1" thickTop="1" thickBot="1" x14ac:dyDescent="0.25">
      <c r="C1045" s="118"/>
      <c r="D1045" s="126"/>
      <c r="E1045" s="115"/>
      <c r="F1045" s="115"/>
      <c r="G1045" s="118"/>
      <c r="H1045" s="127"/>
      <c r="I1045" s="127"/>
      <c r="J1045" s="127"/>
      <c r="K1045" s="127"/>
      <c r="L1045" s="127"/>
      <c r="M1045" s="127"/>
      <c r="N1045" s="127"/>
      <c r="O1045" s="127"/>
      <c r="P1045" s="127"/>
      <c r="Q1045" s="109"/>
      <c r="R1045" s="127"/>
      <c r="S1045" s="127"/>
      <c r="U1045" s="15" t="str">
        <f t="shared" si="208"/>
        <v/>
      </c>
      <c r="V1045" t="str">
        <f t="shared" si="202"/>
        <v/>
      </c>
      <c r="W1045" t="str">
        <f t="shared" si="203"/>
        <v/>
      </c>
      <c r="X1045" t="str">
        <f t="shared" si="204"/>
        <v/>
      </c>
      <c r="Y1045" t="str">
        <f t="shared" si="205"/>
        <v/>
      </c>
      <c r="Z1045" t="str">
        <f t="shared" si="206"/>
        <v/>
      </c>
      <c r="AA1045" t="str">
        <f t="shared" si="207"/>
        <v/>
      </c>
      <c r="AB1045">
        <v>1038</v>
      </c>
      <c r="AC1045" t="str">
        <f>IF(ISERROR(IF(U1045="","",IF(OR(U1045=Cad_Inicial!$D$8,X1045=Cad_Inicial!$D$8),Cad_Inicial!$D$8+AB1045*1000,0))),"",IF(U1045="","",IF(OR(U1045=Cad_Inicial!$D$8,X1045=Cad_Inicial!$D$8),Cad_Inicial!$D$8+AB1045*1000,0)))</f>
        <v/>
      </c>
      <c r="AK1045" s="50" t="e">
        <f t="shared" si="209"/>
        <v>#VALUE!</v>
      </c>
      <c r="AL1045" s="50" t="e">
        <f t="shared" si="210"/>
        <v>#VALUE!</v>
      </c>
      <c r="AM1045">
        <f t="shared" si="200"/>
        <v>0</v>
      </c>
      <c r="AN1045">
        <f t="shared" si="211"/>
        <v>0</v>
      </c>
      <c r="AO1045">
        <f t="shared" si="211"/>
        <v>0</v>
      </c>
      <c r="AP1045">
        <f t="shared" si="211"/>
        <v>0</v>
      </c>
      <c r="AQ1045">
        <f t="shared" si="211"/>
        <v>0</v>
      </c>
      <c r="AR1045">
        <f t="shared" si="211"/>
        <v>0</v>
      </c>
      <c r="AS1045">
        <f t="shared" si="211"/>
        <v>0</v>
      </c>
      <c r="AT1045">
        <f t="shared" si="211"/>
        <v>0</v>
      </c>
      <c r="AU1045">
        <f t="shared" si="211"/>
        <v>0</v>
      </c>
      <c r="AV1045">
        <f t="shared" si="211"/>
        <v>0</v>
      </c>
      <c r="AW1045">
        <f t="shared" si="211"/>
        <v>0</v>
      </c>
      <c r="AX1045">
        <f t="shared" si="211"/>
        <v>0</v>
      </c>
    </row>
    <row r="1046" spans="3:50" ht="30" customHeight="1" thickTop="1" thickBot="1" x14ac:dyDescent="0.25">
      <c r="C1046" s="118"/>
      <c r="D1046" s="126"/>
      <c r="E1046" s="115"/>
      <c r="F1046" s="115"/>
      <c r="G1046" s="118"/>
      <c r="H1046" s="127"/>
      <c r="I1046" s="127"/>
      <c r="J1046" s="127"/>
      <c r="K1046" s="127"/>
      <c r="L1046" s="127"/>
      <c r="M1046" s="127"/>
      <c r="N1046" s="127"/>
      <c r="O1046" s="127"/>
      <c r="P1046" s="127"/>
      <c r="Q1046" s="109"/>
      <c r="R1046" s="127"/>
      <c r="S1046" s="127"/>
      <c r="U1046" s="15" t="str">
        <f t="shared" si="208"/>
        <v/>
      </c>
      <c r="V1046" t="str">
        <f t="shared" si="202"/>
        <v/>
      </c>
      <c r="W1046" t="str">
        <f t="shared" si="203"/>
        <v/>
      </c>
      <c r="X1046" t="str">
        <f t="shared" si="204"/>
        <v/>
      </c>
      <c r="Y1046" t="str">
        <f t="shared" si="205"/>
        <v/>
      </c>
      <c r="Z1046" t="str">
        <f t="shared" si="206"/>
        <v/>
      </c>
      <c r="AA1046" t="str">
        <f t="shared" si="207"/>
        <v/>
      </c>
      <c r="AB1046">
        <v>1039</v>
      </c>
      <c r="AC1046" t="str">
        <f>IF(ISERROR(IF(U1046="","",IF(OR(U1046=Cad_Inicial!$D$8,X1046=Cad_Inicial!$D$8),Cad_Inicial!$D$8+AB1046*1000,0))),"",IF(U1046="","",IF(OR(U1046=Cad_Inicial!$D$8,X1046=Cad_Inicial!$D$8),Cad_Inicial!$D$8+AB1046*1000,0)))</f>
        <v/>
      </c>
      <c r="AK1046" s="50" t="e">
        <f t="shared" si="209"/>
        <v>#VALUE!</v>
      </c>
      <c r="AL1046" s="50" t="e">
        <f t="shared" si="210"/>
        <v>#VALUE!</v>
      </c>
      <c r="AM1046">
        <f t="shared" si="200"/>
        <v>0</v>
      </c>
      <c r="AN1046">
        <f t="shared" si="211"/>
        <v>0</v>
      </c>
      <c r="AO1046">
        <f t="shared" si="211"/>
        <v>0</v>
      </c>
      <c r="AP1046">
        <f t="shared" si="211"/>
        <v>0</v>
      </c>
      <c r="AQ1046">
        <f t="shared" si="211"/>
        <v>0</v>
      </c>
      <c r="AR1046">
        <f t="shared" si="211"/>
        <v>0</v>
      </c>
      <c r="AS1046">
        <f t="shared" si="211"/>
        <v>0</v>
      </c>
      <c r="AT1046">
        <f t="shared" si="211"/>
        <v>0</v>
      </c>
      <c r="AU1046">
        <f t="shared" si="211"/>
        <v>0</v>
      </c>
      <c r="AV1046">
        <f t="shared" si="211"/>
        <v>0</v>
      </c>
      <c r="AW1046">
        <f t="shared" si="211"/>
        <v>0</v>
      </c>
      <c r="AX1046">
        <f t="shared" si="211"/>
        <v>0</v>
      </c>
    </row>
    <row r="1047" spans="3:50" ht="30" customHeight="1" thickTop="1" thickBot="1" x14ac:dyDescent="0.25">
      <c r="C1047" s="118"/>
      <c r="D1047" s="126"/>
      <c r="E1047" s="115"/>
      <c r="F1047" s="115"/>
      <c r="G1047" s="118"/>
      <c r="H1047" s="127"/>
      <c r="I1047" s="127"/>
      <c r="J1047" s="127"/>
      <c r="K1047" s="127"/>
      <c r="L1047" s="127"/>
      <c r="M1047" s="127"/>
      <c r="N1047" s="127"/>
      <c r="O1047" s="127"/>
      <c r="P1047" s="127"/>
      <c r="Q1047" s="109"/>
      <c r="R1047" s="127"/>
      <c r="S1047" s="127"/>
      <c r="U1047" s="15" t="str">
        <f t="shared" si="208"/>
        <v/>
      </c>
      <c r="V1047" t="str">
        <f t="shared" si="202"/>
        <v/>
      </c>
      <c r="W1047" t="str">
        <f t="shared" si="203"/>
        <v/>
      </c>
      <c r="X1047" t="str">
        <f t="shared" si="204"/>
        <v/>
      </c>
      <c r="Y1047" t="str">
        <f t="shared" si="205"/>
        <v/>
      </c>
      <c r="Z1047" t="str">
        <f t="shared" si="206"/>
        <v/>
      </c>
      <c r="AA1047" t="str">
        <f t="shared" si="207"/>
        <v/>
      </c>
      <c r="AB1047">
        <v>1040</v>
      </c>
      <c r="AC1047" t="str">
        <f>IF(ISERROR(IF(U1047="","",IF(OR(U1047=Cad_Inicial!$D$8,X1047=Cad_Inicial!$D$8),Cad_Inicial!$D$8+AB1047*1000,0))),"",IF(U1047="","",IF(OR(U1047=Cad_Inicial!$D$8,X1047=Cad_Inicial!$D$8),Cad_Inicial!$D$8+AB1047*1000,0)))</f>
        <v/>
      </c>
      <c r="AK1047" s="50" t="e">
        <f t="shared" si="209"/>
        <v>#VALUE!</v>
      </c>
      <c r="AL1047" s="50" t="e">
        <f t="shared" si="210"/>
        <v>#VALUE!</v>
      </c>
      <c r="AM1047">
        <f t="shared" si="200"/>
        <v>0</v>
      </c>
      <c r="AN1047">
        <f t="shared" si="211"/>
        <v>0</v>
      </c>
      <c r="AO1047">
        <f t="shared" si="211"/>
        <v>0</v>
      </c>
      <c r="AP1047">
        <f t="shared" si="211"/>
        <v>0</v>
      </c>
      <c r="AQ1047">
        <f t="shared" si="211"/>
        <v>0</v>
      </c>
      <c r="AR1047">
        <f t="shared" si="211"/>
        <v>0</v>
      </c>
      <c r="AS1047">
        <f t="shared" si="211"/>
        <v>0</v>
      </c>
      <c r="AT1047">
        <f t="shared" si="211"/>
        <v>0</v>
      </c>
      <c r="AU1047">
        <f t="shared" si="211"/>
        <v>0</v>
      </c>
      <c r="AV1047">
        <f t="shared" si="211"/>
        <v>0</v>
      </c>
      <c r="AW1047">
        <f t="shared" si="211"/>
        <v>0</v>
      </c>
      <c r="AX1047">
        <f t="shared" si="211"/>
        <v>0</v>
      </c>
    </row>
    <row r="1048" spans="3:50" ht="30" customHeight="1" thickTop="1" thickBot="1" x14ac:dyDescent="0.25">
      <c r="C1048" s="118"/>
      <c r="D1048" s="126"/>
      <c r="E1048" s="115"/>
      <c r="F1048" s="115"/>
      <c r="G1048" s="118"/>
      <c r="H1048" s="127"/>
      <c r="I1048" s="127"/>
      <c r="J1048" s="127"/>
      <c r="K1048" s="127"/>
      <c r="L1048" s="127"/>
      <c r="M1048" s="127"/>
      <c r="N1048" s="127"/>
      <c r="O1048" s="127"/>
      <c r="P1048" s="127"/>
      <c r="Q1048" s="109"/>
      <c r="R1048" s="127"/>
      <c r="S1048" s="127"/>
      <c r="U1048" s="15" t="str">
        <f t="shared" si="208"/>
        <v/>
      </c>
      <c r="V1048" t="str">
        <f t="shared" si="202"/>
        <v/>
      </c>
      <c r="W1048" t="str">
        <f t="shared" si="203"/>
        <v/>
      </c>
      <c r="X1048" t="str">
        <f t="shared" si="204"/>
        <v/>
      </c>
      <c r="Y1048" t="str">
        <f t="shared" si="205"/>
        <v/>
      </c>
      <c r="Z1048" t="str">
        <f t="shared" si="206"/>
        <v/>
      </c>
      <c r="AA1048" t="str">
        <f t="shared" si="207"/>
        <v/>
      </c>
      <c r="AB1048">
        <v>1041</v>
      </c>
      <c r="AC1048" t="str">
        <f>IF(ISERROR(IF(U1048="","",IF(OR(U1048=Cad_Inicial!$D$8,X1048=Cad_Inicial!$D$8),Cad_Inicial!$D$8+AB1048*1000,0))),"",IF(U1048="","",IF(OR(U1048=Cad_Inicial!$D$8,X1048=Cad_Inicial!$D$8),Cad_Inicial!$D$8+AB1048*1000,0)))</f>
        <v/>
      </c>
      <c r="AK1048" s="50" t="e">
        <f t="shared" si="209"/>
        <v>#VALUE!</v>
      </c>
      <c r="AL1048" s="50" t="e">
        <f t="shared" si="210"/>
        <v>#VALUE!</v>
      </c>
      <c r="AM1048">
        <f t="shared" si="200"/>
        <v>0</v>
      </c>
      <c r="AN1048">
        <f t="shared" si="211"/>
        <v>0</v>
      </c>
      <c r="AO1048">
        <f t="shared" si="211"/>
        <v>0</v>
      </c>
      <c r="AP1048">
        <f t="shared" si="211"/>
        <v>0</v>
      </c>
      <c r="AQ1048">
        <f t="shared" si="211"/>
        <v>0</v>
      </c>
      <c r="AR1048">
        <f t="shared" si="211"/>
        <v>0</v>
      </c>
      <c r="AS1048">
        <f t="shared" si="211"/>
        <v>0</v>
      </c>
      <c r="AT1048">
        <f t="shared" si="211"/>
        <v>0</v>
      </c>
      <c r="AU1048">
        <f t="shared" si="211"/>
        <v>0</v>
      </c>
      <c r="AV1048">
        <f t="shared" si="211"/>
        <v>0</v>
      </c>
      <c r="AW1048">
        <f t="shared" si="211"/>
        <v>0</v>
      </c>
      <c r="AX1048">
        <f t="shared" si="211"/>
        <v>0</v>
      </c>
    </row>
    <row r="1049" spans="3:50" ht="30" customHeight="1" thickTop="1" thickBot="1" x14ac:dyDescent="0.25">
      <c r="C1049" s="118"/>
      <c r="D1049" s="126"/>
      <c r="E1049" s="115"/>
      <c r="F1049" s="115"/>
      <c r="G1049" s="118"/>
      <c r="H1049" s="127"/>
      <c r="I1049" s="127"/>
      <c r="J1049" s="127"/>
      <c r="K1049" s="127"/>
      <c r="L1049" s="127"/>
      <c r="M1049" s="127"/>
      <c r="N1049" s="127"/>
      <c r="O1049" s="127"/>
      <c r="P1049" s="127"/>
      <c r="Q1049" s="109"/>
      <c r="R1049" s="127"/>
      <c r="S1049" s="127"/>
      <c r="U1049" s="15" t="str">
        <f t="shared" si="208"/>
        <v/>
      </c>
      <c r="V1049" t="str">
        <f t="shared" si="202"/>
        <v/>
      </c>
      <c r="W1049" t="str">
        <f t="shared" si="203"/>
        <v/>
      </c>
      <c r="X1049" t="str">
        <f t="shared" si="204"/>
        <v/>
      </c>
      <c r="Y1049" t="str">
        <f t="shared" si="205"/>
        <v/>
      </c>
      <c r="Z1049" t="str">
        <f t="shared" si="206"/>
        <v/>
      </c>
      <c r="AA1049" t="str">
        <f t="shared" si="207"/>
        <v/>
      </c>
      <c r="AB1049">
        <v>1042</v>
      </c>
      <c r="AC1049" t="str">
        <f>IF(ISERROR(IF(U1049="","",IF(OR(U1049=Cad_Inicial!$D$8,X1049=Cad_Inicial!$D$8),Cad_Inicial!$D$8+AB1049*1000,0))),"",IF(U1049="","",IF(OR(U1049=Cad_Inicial!$D$8,X1049=Cad_Inicial!$D$8),Cad_Inicial!$D$8+AB1049*1000,0)))</f>
        <v/>
      </c>
      <c r="AK1049" s="50" t="e">
        <f t="shared" si="209"/>
        <v>#VALUE!</v>
      </c>
      <c r="AL1049" s="50" t="e">
        <f t="shared" si="210"/>
        <v>#VALUE!</v>
      </c>
      <c r="AM1049">
        <f t="shared" si="200"/>
        <v>0</v>
      </c>
      <c r="AN1049">
        <f t="shared" si="211"/>
        <v>0</v>
      </c>
      <c r="AO1049">
        <f t="shared" si="211"/>
        <v>0</v>
      </c>
      <c r="AP1049">
        <f t="shared" si="211"/>
        <v>0</v>
      </c>
      <c r="AQ1049">
        <f t="shared" si="211"/>
        <v>0</v>
      </c>
      <c r="AR1049">
        <f t="shared" si="211"/>
        <v>0</v>
      </c>
      <c r="AS1049">
        <f t="shared" si="211"/>
        <v>0</v>
      </c>
      <c r="AT1049">
        <f t="shared" si="211"/>
        <v>0</v>
      </c>
      <c r="AU1049">
        <f t="shared" si="211"/>
        <v>0</v>
      </c>
      <c r="AV1049">
        <f t="shared" si="211"/>
        <v>0</v>
      </c>
      <c r="AW1049">
        <f t="shared" si="211"/>
        <v>0</v>
      </c>
      <c r="AX1049">
        <f t="shared" si="211"/>
        <v>0</v>
      </c>
    </row>
    <row r="1050" spans="3:50" ht="30" customHeight="1" thickTop="1" thickBot="1" x14ac:dyDescent="0.25">
      <c r="C1050" s="118"/>
      <c r="D1050" s="126"/>
      <c r="E1050" s="115"/>
      <c r="F1050" s="115"/>
      <c r="G1050" s="118"/>
      <c r="H1050" s="127"/>
      <c r="I1050" s="127"/>
      <c r="J1050" s="127"/>
      <c r="K1050" s="127"/>
      <c r="L1050" s="127"/>
      <c r="M1050" s="127"/>
      <c r="N1050" s="127"/>
      <c r="O1050" s="127"/>
      <c r="P1050" s="127"/>
      <c r="Q1050" s="109"/>
      <c r="R1050" s="127"/>
      <c r="S1050" s="127"/>
      <c r="U1050" s="15" t="str">
        <f t="shared" si="208"/>
        <v/>
      </c>
      <c r="V1050" t="str">
        <f t="shared" si="202"/>
        <v/>
      </c>
      <c r="W1050" t="str">
        <f t="shared" si="203"/>
        <v/>
      </c>
      <c r="X1050" t="str">
        <f t="shared" si="204"/>
        <v/>
      </c>
      <c r="Y1050" t="str">
        <f t="shared" si="205"/>
        <v/>
      </c>
      <c r="Z1050" t="str">
        <f t="shared" si="206"/>
        <v/>
      </c>
      <c r="AA1050" t="str">
        <f t="shared" si="207"/>
        <v/>
      </c>
      <c r="AB1050">
        <v>1043</v>
      </c>
      <c r="AC1050" t="str">
        <f>IF(ISERROR(IF(U1050="","",IF(OR(U1050=Cad_Inicial!$D$8,X1050=Cad_Inicial!$D$8),Cad_Inicial!$D$8+AB1050*1000,0))),"",IF(U1050="","",IF(OR(U1050=Cad_Inicial!$D$8,X1050=Cad_Inicial!$D$8),Cad_Inicial!$D$8+AB1050*1000,0)))</f>
        <v/>
      </c>
      <c r="AK1050" s="50" t="e">
        <f t="shared" si="209"/>
        <v>#VALUE!</v>
      </c>
      <c r="AL1050" s="50" t="e">
        <f t="shared" si="210"/>
        <v>#VALUE!</v>
      </c>
      <c r="AM1050">
        <f t="shared" si="200"/>
        <v>0</v>
      </c>
      <c r="AN1050">
        <f t="shared" si="211"/>
        <v>0</v>
      </c>
      <c r="AO1050">
        <f t="shared" si="211"/>
        <v>0</v>
      </c>
      <c r="AP1050">
        <f t="shared" si="211"/>
        <v>0</v>
      </c>
      <c r="AQ1050">
        <f t="shared" si="211"/>
        <v>0</v>
      </c>
      <c r="AR1050">
        <f t="shared" si="211"/>
        <v>0</v>
      </c>
      <c r="AS1050">
        <f t="shared" si="211"/>
        <v>0</v>
      </c>
      <c r="AT1050">
        <f t="shared" si="211"/>
        <v>0</v>
      </c>
      <c r="AU1050">
        <f t="shared" si="211"/>
        <v>0</v>
      </c>
      <c r="AV1050">
        <f t="shared" si="211"/>
        <v>0</v>
      </c>
      <c r="AW1050">
        <f t="shared" si="211"/>
        <v>0</v>
      </c>
      <c r="AX1050">
        <f t="shared" si="211"/>
        <v>0</v>
      </c>
    </row>
    <row r="1051" spans="3:50" ht="30" customHeight="1" thickTop="1" thickBot="1" x14ac:dyDescent="0.25">
      <c r="C1051" s="118"/>
      <c r="D1051" s="126"/>
      <c r="E1051" s="115"/>
      <c r="F1051" s="115"/>
      <c r="G1051" s="118"/>
      <c r="H1051" s="127"/>
      <c r="I1051" s="127"/>
      <c r="J1051" s="127"/>
      <c r="K1051" s="127"/>
      <c r="L1051" s="127"/>
      <c r="M1051" s="127"/>
      <c r="N1051" s="127"/>
      <c r="O1051" s="127"/>
      <c r="P1051" s="127"/>
      <c r="Q1051" s="109"/>
      <c r="R1051" s="127"/>
      <c r="S1051" s="127"/>
      <c r="U1051" s="15" t="str">
        <f t="shared" si="208"/>
        <v/>
      </c>
      <c r="V1051" t="str">
        <f t="shared" si="202"/>
        <v/>
      </c>
      <c r="W1051" t="str">
        <f t="shared" si="203"/>
        <v/>
      </c>
      <c r="X1051" t="str">
        <f t="shared" si="204"/>
        <v/>
      </c>
      <c r="Y1051" t="str">
        <f t="shared" si="205"/>
        <v/>
      </c>
      <c r="Z1051" t="str">
        <f t="shared" si="206"/>
        <v/>
      </c>
      <c r="AA1051" t="str">
        <f t="shared" si="207"/>
        <v/>
      </c>
      <c r="AB1051">
        <v>1044</v>
      </c>
      <c r="AC1051" t="str">
        <f>IF(ISERROR(IF(U1051="","",IF(OR(U1051=Cad_Inicial!$D$8,X1051=Cad_Inicial!$D$8),Cad_Inicial!$D$8+AB1051*1000,0))),"",IF(U1051="","",IF(OR(U1051=Cad_Inicial!$D$8,X1051=Cad_Inicial!$D$8),Cad_Inicial!$D$8+AB1051*1000,0)))</f>
        <v/>
      </c>
      <c r="AK1051" s="50" t="e">
        <f t="shared" si="209"/>
        <v>#VALUE!</v>
      </c>
      <c r="AL1051" s="50" t="e">
        <f t="shared" si="210"/>
        <v>#VALUE!</v>
      </c>
      <c r="AM1051">
        <f t="shared" si="200"/>
        <v>0</v>
      </c>
      <c r="AN1051">
        <f t="shared" si="211"/>
        <v>0</v>
      </c>
      <c r="AO1051">
        <f t="shared" si="211"/>
        <v>0</v>
      </c>
      <c r="AP1051">
        <f t="shared" si="211"/>
        <v>0</v>
      </c>
      <c r="AQ1051">
        <f t="shared" si="211"/>
        <v>0</v>
      </c>
      <c r="AR1051">
        <f t="shared" si="211"/>
        <v>0</v>
      </c>
      <c r="AS1051">
        <f t="shared" si="211"/>
        <v>0</v>
      </c>
      <c r="AT1051">
        <f t="shared" si="211"/>
        <v>0</v>
      </c>
      <c r="AU1051">
        <f t="shared" si="211"/>
        <v>0</v>
      </c>
      <c r="AV1051">
        <f t="shared" si="211"/>
        <v>0</v>
      </c>
      <c r="AW1051">
        <f t="shared" si="211"/>
        <v>0</v>
      </c>
      <c r="AX1051">
        <f t="shared" si="211"/>
        <v>0</v>
      </c>
    </row>
    <row r="1052" spans="3:50" ht="30" customHeight="1" thickTop="1" thickBot="1" x14ac:dyDescent="0.25">
      <c r="C1052" s="118"/>
      <c r="D1052" s="126"/>
      <c r="E1052" s="115"/>
      <c r="F1052" s="115"/>
      <c r="G1052" s="118"/>
      <c r="H1052" s="127"/>
      <c r="I1052" s="127"/>
      <c r="J1052" s="127"/>
      <c r="K1052" s="127"/>
      <c r="L1052" s="127"/>
      <c r="M1052" s="127"/>
      <c r="N1052" s="127"/>
      <c r="O1052" s="127"/>
      <c r="P1052" s="127"/>
      <c r="Q1052" s="109"/>
      <c r="R1052" s="127"/>
      <c r="S1052" s="127"/>
      <c r="U1052" s="15" t="str">
        <f t="shared" si="208"/>
        <v/>
      </c>
      <c r="V1052" t="str">
        <f t="shared" si="202"/>
        <v/>
      </c>
      <c r="W1052" t="str">
        <f t="shared" si="203"/>
        <v/>
      </c>
      <c r="X1052" t="str">
        <f t="shared" si="204"/>
        <v/>
      </c>
      <c r="Y1052" t="str">
        <f t="shared" si="205"/>
        <v/>
      </c>
      <c r="Z1052" t="str">
        <f t="shared" si="206"/>
        <v/>
      </c>
      <c r="AA1052" t="str">
        <f t="shared" si="207"/>
        <v/>
      </c>
      <c r="AB1052">
        <v>1045</v>
      </c>
      <c r="AC1052" t="str">
        <f>IF(ISERROR(IF(U1052="","",IF(OR(U1052=Cad_Inicial!$D$8,X1052=Cad_Inicial!$D$8),Cad_Inicial!$D$8+AB1052*1000,0))),"",IF(U1052="","",IF(OR(U1052=Cad_Inicial!$D$8,X1052=Cad_Inicial!$D$8),Cad_Inicial!$D$8+AB1052*1000,0)))</f>
        <v/>
      </c>
      <c r="AK1052" s="50" t="e">
        <f t="shared" si="209"/>
        <v>#VALUE!</v>
      </c>
      <c r="AL1052" s="50" t="e">
        <f t="shared" si="210"/>
        <v>#VALUE!</v>
      </c>
      <c r="AM1052">
        <f t="shared" si="200"/>
        <v>0</v>
      </c>
      <c r="AN1052">
        <f t="shared" si="211"/>
        <v>0</v>
      </c>
      <c r="AO1052">
        <f t="shared" si="211"/>
        <v>0</v>
      </c>
      <c r="AP1052">
        <f t="shared" si="211"/>
        <v>0</v>
      </c>
      <c r="AQ1052">
        <f t="shared" si="211"/>
        <v>0</v>
      </c>
      <c r="AR1052">
        <f t="shared" si="211"/>
        <v>0</v>
      </c>
      <c r="AS1052">
        <f t="shared" si="211"/>
        <v>0</v>
      </c>
      <c r="AT1052">
        <f t="shared" si="211"/>
        <v>0</v>
      </c>
      <c r="AU1052">
        <f t="shared" si="211"/>
        <v>0</v>
      </c>
      <c r="AV1052">
        <f t="shared" si="211"/>
        <v>0</v>
      </c>
      <c r="AW1052">
        <f t="shared" si="211"/>
        <v>0</v>
      </c>
      <c r="AX1052">
        <f t="shared" si="211"/>
        <v>0</v>
      </c>
    </row>
    <row r="1053" spans="3:50" ht="30" customHeight="1" thickTop="1" thickBot="1" x14ac:dyDescent="0.25">
      <c r="C1053" s="118"/>
      <c r="D1053" s="126"/>
      <c r="E1053" s="115"/>
      <c r="F1053" s="115"/>
      <c r="G1053" s="118"/>
      <c r="H1053" s="127"/>
      <c r="I1053" s="127"/>
      <c r="J1053" s="127"/>
      <c r="K1053" s="127"/>
      <c r="L1053" s="127"/>
      <c r="M1053" s="127"/>
      <c r="N1053" s="127"/>
      <c r="O1053" s="127"/>
      <c r="P1053" s="127"/>
      <c r="Q1053" s="109"/>
      <c r="R1053" s="127"/>
      <c r="S1053" s="127"/>
      <c r="U1053" s="15" t="str">
        <f t="shared" si="208"/>
        <v/>
      </c>
      <c r="V1053" t="str">
        <f t="shared" si="202"/>
        <v/>
      </c>
      <c r="W1053" t="str">
        <f t="shared" si="203"/>
        <v/>
      </c>
      <c r="X1053" t="str">
        <f t="shared" si="204"/>
        <v/>
      </c>
      <c r="Y1053" t="str">
        <f t="shared" si="205"/>
        <v/>
      </c>
      <c r="Z1053" t="str">
        <f t="shared" si="206"/>
        <v/>
      </c>
      <c r="AA1053" t="str">
        <f t="shared" si="207"/>
        <v/>
      </c>
      <c r="AB1053">
        <v>1046</v>
      </c>
      <c r="AC1053" t="str">
        <f>IF(ISERROR(IF(U1053="","",IF(OR(U1053=Cad_Inicial!$D$8,X1053=Cad_Inicial!$D$8),Cad_Inicial!$D$8+AB1053*1000,0))),"",IF(U1053="","",IF(OR(U1053=Cad_Inicial!$D$8,X1053=Cad_Inicial!$D$8),Cad_Inicial!$D$8+AB1053*1000,0)))</f>
        <v/>
      </c>
      <c r="AK1053" s="50" t="e">
        <f t="shared" si="209"/>
        <v>#VALUE!</v>
      </c>
      <c r="AL1053" s="50" t="e">
        <f t="shared" si="210"/>
        <v>#VALUE!</v>
      </c>
      <c r="AM1053">
        <f t="shared" si="200"/>
        <v>0</v>
      </c>
      <c r="AN1053">
        <f t="shared" si="211"/>
        <v>0</v>
      </c>
      <c r="AO1053">
        <f t="shared" si="211"/>
        <v>0</v>
      </c>
      <c r="AP1053">
        <f t="shared" si="211"/>
        <v>0</v>
      </c>
      <c r="AQ1053">
        <f t="shared" si="211"/>
        <v>0</v>
      </c>
      <c r="AR1053">
        <f t="shared" si="211"/>
        <v>0</v>
      </c>
      <c r="AS1053">
        <f t="shared" si="211"/>
        <v>0</v>
      </c>
      <c r="AT1053">
        <f t="shared" si="211"/>
        <v>0</v>
      </c>
      <c r="AU1053">
        <f t="shared" si="211"/>
        <v>0</v>
      </c>
      <c r="AV1053">
        <f t="shared" si="211"/>
        <v>0</v>
      </c>
      <c r="AW1053">
        <f t="shared" si="211"/>
        <v>0</v>
      </c>
      <c r="AX1053">
        <f t="shared" si="211"/>
        <v>0</v>
      </c>
    </row>
    <row r="1054" spans="3:50" ht="30" customHeight="1" thickTop="1" thickBot="1" x14ac:dyDescent="0.25">
      <c r="C1054" s="118"/>
      <c r="D1054" s="126"/>
      <c r="E1054" s="115"/>
      <c r="F1054" s="115"/>
      <c r="G1054" s="118"/>
      <c r="H1054" s="127"/>
      <c r="I1054" s="127"/>
      <c r="J1054" s="127"/>
      <c r="K1054" s="127"/>
      <c r="L1054" s="127"/>
      <c r="M1054" s="127"/>
      <c r="N1054" s="127"/>
      <c r="O1054" s="127"/>
      <c r="P1054" s="127"/>
      <c r="Q1054" s="109"/>
      <c r="R1054" s="127"/>
      <c r="S1054" s="127"/>
      <c r="U1054" s="15" t="str">
        <f t="shared" si="208"/>
        <v/>
      </c>
      <c r="V1054" t="str">
        <f t="shared" si="202"/>
        <v/>
      </c>
      <c r="W1054" t="str">
        <f t="shared" si="203"/>
        <v/>
      </c>
      <c r="X1054" t="str">
        <f t="shared" si="204"/>
        <v/>
      </c>
      <c r="Y1054" t="str">
        <f t="shared" si="205"/>
        <v/>
      </c>
      <c r="Z1054" t="str">
        <f t="shared" si="206"/>
        <v/>
      </c>
      <c r="AA1054" t="str">
        <f t="shared" si="207"/>
        <v/>
      </c>
      <c r="AB1054">
        <v>1047</v>
      </c>
      <c r="AC1054" t="str">
        <f>IF(ISERROR(IF(U1054="","",IF(OR(U1054=Cad_Inicial!$D$8,X1054=Cad_Inicial!$D$8),Cad_Inicial!$D$8+AB1054*1000,0))),"",IF(U1054="","",IF(OR(U1054=Cad_Inicial!$D$8,X1054=Cad_Inicial!$D$8),Cad_Inicial!$D$8+AB1054*1000,0)))</f>
        <v/>
      </c>
      <c r="AK1054" s="50" t="e">
        <f t="shared" si="209"/>
        <v>#VALUE!</v>
      </c>
      <c r="AL1054" s="50" t="e">
        <f t="shared" si="210"/>
        <v>#VALUE!</v>
      </c>
      <c r="AM1054">
        <f t="shared" si="200"/>
        <v>0</v>
      </c>
      <c r="AN1054">
        <f t="shared" si="211"/>
        <v>0</v>
      </c>
      <c r="AO1054">
        <f t="shared" si="211"/>
        <v>0</v>
      </c>
      <c r="AP1054">
        <f t="shared" si="211"/>
        <v>0</v>
      </c>
      <c r="AQ1054">
        <f t="shared" si="211"/>
        <v>0</v>
      </c>
      <c r="AR1054">
        <f t="shared" si="211"/>
        <v>0</v>
      </c>
      <c r="AS1054">
        <f t="shared" si="211"/>
        <v>0</v>
      </c>
      <c r="AT1054">
        <f t="shared" si="211"/>
        <v>0</v>
      </c>
      <c r="AU1054">
        <f t="shared" si="211"/>
        <v>0</v>
      </c>
      <c r="AV1054">
        <f t="shared" si="211"/>
        <v>0</v>
      </c>
      <c r="AW1054">
        <f t="shared" si="211"/>
        <v>0</v>
      </c>
      <c r="AX1054">
        <f t="shared" si="211"/>
        <v>0</v>
      </c>
    </row>
    <row r="1055" spans="3:50" ht="30" customHeight="1" thickTop="1" thickBot="1" x14ac:dyDescent="0.25">
      <c r="C1055" s="118"/>
      <c r="D1055" s="126"/>
      <c r="E1055" s="115"/>
      <c r="F1055" s="115"/>
      <c r="G1055" s="118"/>
      <c r="H1055" s="127"/>
      <c r="I1055" s="127"/>
      <c r="J1055" s="127"/>
      <c r="K1055" s="127"/>
      <c r="L1055" s="127"/>
      <c r="M1055" s="127"/>
      <c r="N1055" s="127"/>
      <c r="O1055" s="127"/>
      <c r="P1055" s="127"/>
      <c r="Q1055" s="109"/>
      <c r="R1055" s="127"/>
      <c r="S1055" s="127"/>
      <c r="U1055" s="15" t="str">
        <f t="shared" si="208"/>
        <v/>
      </c>
      <c r="V1055" t="str">
        <f t="shared" si="202"/>
        <v/>
      </c>
      <c r="W1055" t="str">
        <f t="shared" si="203"/>
        <v/>
      </c>
      <c r="X1055" t="str">
        <f t="shared" si="204"/>
        <v/>
      </c>
      <c r="Y1055" t="str">
        <f t="shared" si="205"/>
        <v/>
      </c>
      <c r="Z1055" t="str">
        <f t="shared" si="206"/>
        <v/>
      </c>
      <c r="AA1055" t="str">
        <f t="shared" si="207"/>
        <v/>
      </c>
      <c r="AB1055">
        <v>1048</v>
      </c>
      <c r="AC1055" t="str">
        <f>IF(ISERROR(IF(U1055="","",IF(OR(U1055=Cad_Inicial!$D$8,X1055=Cad_Inicial!$D$8),Cad_Inicial!$D$8+AB1055*1000,0))),"",IF(U1055="","",IF(OR(U1055=Cad_Inicial!$D$8,X1055=Cad_Inicial!$D$8),Cad_Inicial!$D$8+AB1055*1000,0)))</f>
        <v/>
      </c>
      <c r="AK1055" s="50" t="e">
        <f t="shared" si="209"/>
        <v>#VALUE!</v>
      </c>
      <c r="AL1055" s="50" t="e">
        <f t="shared" si="210"/>
        <v>#VALUE!</v>
      </c>
      <c r="AM1055">
        <f t="shared" si="200"/>
        <v>0</v>
      </c>
      <c r="AN1055">
        <f t="shared" si="211"/>
        <v>0</v>
      </c>
      <c r="AO1055">
        <f t="shared" si="211"/>
        <v>0</v>
      </c>
      <c r="AP1055">
        <f t="shared" si="211"/>
        <v>0</v>
      </c>
      <c r="AQ1055">
        <f t="shared" si="211"/>
        <v>0</v>
      </c>
      <c r="AR1055">
        <f t="shared" si="211"/>
        <v>0</v>
      </c>
      <c r="AS1055">
        <f t="shared" si="211"/>
        <v>0</v>
      </c>
      <c r="AT1055">
        <f t="shared" si="211"/>
        <v>0</v>
      </c>
      <c r="AU1055">
        <f t="shared" si="211"/>
        <v>0</v>
      </c>
      <c r="AV1055">
        <f t="shared" si="211"/>
        <v>0</v>
      </c>
      <c r="AW1055">
        <f t="shared" si="211"/>
        <v>0</v>
      </c>
      <c r="AX1055">
        <f t="shared" si="211"/>
        <v>0</v>
      </c>
    </row>
    <row r="1056" spans="3:50" ht="30" customHeight="1" thickTop="1" thickBot="1" x14ac:dyDescent="0.25">
      <c r="C1056" s="118"/>
      <c r="D1056" s="126"/>
      <c r="E1056" s="115"/>
      <c r="F1056" s="115"/>
      <c r="G1056" s="118"/>
      <c r="H1056" s="127"/>
      <c r="I1056" s="127"/>
      <c r="J1056" s="127"/>
      <c r="K1056" s="127"/>
      <c r="L1056" s="127"/>
      <c r="M1056" s="127"/>
      <c r="N1056" s="127"/>
      <c r="O1056" s="127"/>
      <c r="P1056" s="127"/>
      <c r="Q1056" s="109"/>
      <c r="R1056" s="127"/>
      <c r="S1056" s="127"/>
      <c r="U1056" s="15" t="str">
        <f t="shared" si="208"/>
        <v/>
      </c>
      <c r="V1056" t="str">
        <f t="shared" si="202"/>
        <v/>
      </c>
      <c r="W1056" t="str">
        <f t="shared" si="203"/>
        <v/>
      </c>
      <c r="X1056" t="str">
        <f t="shared" si="204"/>
        <v/>
      </c>
      <c r="Y1056" t="str">
        <f t="shared" si="205"/>
        <v/>
      </c>
      <c r="Z1056" t="str">
        <f t="shared" si="206"/>
        <v/>
      </c>
      <c r="AA1056" t="str">
        <f t="shared" si="207"/>
        <v/>
      </c>
      <c r="AB1056">
        <v>1049</v>
      </c>
      <c r="AC1056" t="str">
        <f>IF(ISERROR(IF(U1056="","",IF(OR(U1056=Cad_Inicial!$D$8,X1056=Cad_Inicial!$D$8),Cad_Inicial!$D$8+AB1056*1000,0))),"",IF(U1056="","",IF(OR(U1056=Cad_Inicial!$D$8,X1056=Cad_Inicial!$D$8),Cad_Inicial!$D$8+AB1056*1000,0)))</f>
        <v/>
      </c>
      <c r="AK1056" s="50" t="e">
        <f t="shared" si="209"/>
        <v>#VALUE!</v>
      </c>
      <c r="AL1056" s="50" t="e">
        <f t="shared" si="210"/>
        <v>#VALUE!</v>
      </c>
      <c r="AM1056">
        <f t="shared" si="200"/>
        <v>0</v>
      </c>
      <c r="AN1056">
        <f t="shared" si="211"/>
        <v>0</v>
      </c>
      <c r="AO1056">
        <f t="shared" si="211"/>
        <v>0</v>
      </c>
      <c r="AP1056">
        <f t="shared" si="211"/>
        <v>0</v>
      </c>
      <c r="AQ1056">
        <f t="shared" si="211"/>
        <v>0</v>
      </c>
      <c r="AR1056">
        <f t="shared" si="211"/>
        <v>0</v>
      </c>
      <c r="AS1056">
        <f t="shared" si="211"/>
        <v>0</v>
      </c>
      <c r="AT1056">
        <f t="shared" si="211"/>
        <v>0</v>
      </c>
      <c r="AU1056">
        <f t="shared" si="211"/>
        <v>0</v>
      </c>
      <c r="AV1056">
        <f t="shared" si="211"/>
        <v>0</v>
      </c>
      <c r="AW1056">
        <f t="shared" si="211"/>
        <v>0</v>
      </c>
      <c r="AX1056">
        <f t="shared" si="211"/>
        <v>0</v>
      </c>
    </row>
    <row r="1057" spans="3:50" ht="30" customHeight="1" thickTop="1" thickBot="1" x14ac:dyDescent="0.25">
      <c r="C1057" s="118"/>
      <c r="D1057" s="126"/>
      <c r="E1057" s="115"/>
      <c r="F1057" s="115"/>
      <c r="G1057" s="118"/>
      <c r="H1057" s="127"/>
      <c r="I1057" s="127"/>
      <c r="J1057" s="127"/>
      <c r="K1057" s="127"/>
      <c r="L1057" s="127"/>
      <c r="M1057" s="127"/>
      <c r="N1057" s="127"/>
      <c r="O1057" s="127"/>
      <c r="P1057" s="127"/>
      <c r="Q1057" s="109"/>
      <c r="R1057" s="127"/>
      <c r="S1057" s="127"/>
      <c r="U1057" s="15" t="str">
        <f t="shared" si="208"/>
        <v/>
      </c>
      <c r="V1057" t="str">
        <f t="shared" si="202"/>
        <v/>
      </c>
      <c r="W1057" t="str">
        <f t="shared" si="203"/>
        <v/>
      </c>
      <c r="X1057" t="str">
        <f t="shared" si="204"/>
        <v/>
      </c>
      <c r="Y1057" t="str">
        <f t="shared" si="205"/>
        <v/>
      </c>
      <c r="Z1057" t="str">
        <f t="shared" si="206"/>
        <v/>
      </c>
      <c r="AA1057" t="str">
        <f t="shared" si="207"/>
        <v/>
      </c>
      <c r="AB1057">
        <v>1050</v>
      </c>
      <c r="AC1057" t="str">
        <f>IF(ISERROR(IF(U1057="","",IF(OR(U1057=Cad_Inicial!$D$8,X1057=Cad_Inicial!$D$8),Cad_Inicial!$D$8+AB1057*1000,0))),"",IF(U1057="","",IF(OR(U1057=Cad_Inicial!$D$8,X1057=Cad_Inicial!$D$8),Cad_Inicial!$D$8+AB1057*1000,0)))</f>
        <v/>
      </c>
      <c r="AK1057" s="50" t="e">
        <f t="shared" si="209"/>
        <v>#VALUE!</v>
      </c>
      <c r="AL1057" s="50" t="e">
        <f t="shared" si="210"/>
        <v>#VALUE!</v>
      </c>
      <c r="AM1057">
        <f t="shared" si="200"/>
        <v>0</v>
      </c>
      <c r="AN1057">
        <f t="shared" si="211"/>
        <v>0</v>
      </c>
      <c r="AO1057">
        <f t="shared" si="211"/>
        <v>0</v>
      </c>
      <c r="AP1057">
        <f t="shared" si="211"/>
        <v>0</v>
      </c>
      <c r="AQ1057">
        <f t="shared" si="211"/>
        <v>0</v>
      </c>
      <c r="AR1057">
        <f t="shared" si="211"/>
        <v>0</v>
      </c>
      <c r="AS1057">
        <f t="shared" si="211"/>
        <v>0</v>
      </c>
      <c r="AT1057">
        <f t="shared" si="211"/>
        <v>0</v>
      </c>
      <c r="AU1057">
        <f t="shared" si="211"/>
        <v>0</v>
      </c>
      <c r="AV1057">
        <f t="shared" si="211"/>
        <v>0</v>
      </c>
      <c r="AW1057">
        <f t="shared" si="211"/>
        <v>0</v>
      </c>
      <c r="AX1057">
        <f t="shared" si="211"/>
        <v>0</v>
      </c>
    </row>
    <row r="1058" spans="3:50" ht="30" customHeight="1" thickTop="1" thickBot="1" x14ac:dyDescent="0.25">
      <c r="C1058" s="118"/>
      <c r="D1058" s="126"/>
      <c r="E1058" s="115"/>
      <c r="F1058" s="115"/>
      <c r="G1058" s="118"/>
      <c r="H1058" s="127"/>
      <c r="I1058" s="127"/>
      <c r="J1058" s="127"/>
      <c r="K1058" s="127"/>
      <c r="L1058" s="127"/>
      <c r="M1058" s="127"/>
      <c r="N1058" s="127"/>
      <c r="O1058" s="127"/>
      <c r="P1058" s="127"/>
      <c r="Q1058" s="109"/>
      <c r="R1058" s="127"/>
      <c r="S1058" s="127"/>
      <c r="U1058" s="15" t="str">
        <f t="shared" si="208"/>
        <v/>
      </c>
      <c r="V1058" t="str">
        <f t="shared" si="202"/>
        <v/>
      </c>
      <c r="W1058" t="str">
        <f t="shared" si="203"/>
        <v/>
      </c>
      <c r="X1058" t="str">
        <f t="shared" si="204"/>
        <v/>
      </c>
      <c r="Y1058" t="str">
        <f t="shared" si="205"/>
        <v/>
      </c>
      <c r="Z1058" t="str">
        <f t="shared" si="206"/>
        <v/>
      </c>
      <c r="AA1058" t="str">
        <f t="shared" si="207"/>
        <v/>
      </c>
      <c r="AB1058">
        <v>1051</v>
      </c>
      <c r="AC1058" t="str">
        <f>IF(ISERROR(IF(U1058="","",IF(OR(U1058=Cad_Inicial!$D$8,X1058=Cad_Inicial!$D$8),Cad_Inicial!$D$8+AB1058*1000,0))),"",IF(U1058="","",IF(OR(U1058=Cad_Inicial!$D$8,X1058=Cad_Inicial!$D$8),Cad_Inicial!$D$8+AB1058*1000,0)))</f>
        <v/>
      </c>
      <c r="AK1058" s="50" t="e">
        <f t="shared" si="209"/>
        <v>#VALUE!</v>
      </c>
      <c r="AL1058" s="50" t="e">
        <f t="shared" si="210"/>
        <v>#VALUE!</v>
      </c>
      <c r="AM1058">
        <f t="shared" si="200"/>
        <v>0</v>
      </c>
      <c r="AN1058">
        <f t="shared" si="211"/>
        <v>0</v>
      </c>
      <c r="AO1058">
        <f t="shared" si="211"/>
        <v>0</v>
      </c>
      <c r="AP1058">
        <f t="shared" si="211"/>
        <v>0</v>
      </c>
      <c r="AQ1058">
        <f t="shared" si="211"/>
        <v>0</v>
      </c>
      <c r="AR1058">
        <f t="shared" si="211"/>
        <v>0</v>
      </c>
      <c r="AS1058">
        <f t="shared" si="211"/>
        <v>0</v>
      </c>
      <c r="AT1058">
        <f t="shared" si="211"/>
        <v>0</v>
      </c>
      <c r="AU1058">
        <f t="shared" si="211"/>
        <v>0</v>
      </c>
      <c r="AV1058">
        <f t="shared" si="211"/>
        <v>0</v>
      </c>
      <c r="AW1058">
        <f t="shared" si="211"/>
        <v>0</v>
      </c>
      <c r="AX1058">
        <f t="shared" si="211"/>
        <v>0</v>
      </c>
    </row>
    <row r="1059" spans="3:50" ht="30" customHeight="1" thickTop="1" thickBot="1" x14ac:dyDescent="0.25">
      <c r="C1059" s="118"/>
      <c r="D1059" s="126"/>
      <c r="E1059" s="115"/>
      <c r="F1059" s="115"/>
      <c r="G1059" s="118"/>
      <c r="H1059" s="127"/>
      <c r="I1059" s="127"/>
      <c r="J1059" s="127"/>
      <c r="K1059" s="127"/>
      <c r="L1059" s="127"/>
      <c r="M1059" s="127"/>
      <c r="N1059" s="127"/>
      <c r="O1059" s="127"/>
      <c r="P1059" s="127"/>
      <c r="Q1059" s="109"/>
      <c r="R1059" s="127"/>
      <c r="S1059" s="127"/>
      <c r="U1059" s="15" t="str">
        <f t="shared" si="208"/>
        <v/>
      </c>
      <c r="V1059" t="str">
        <f t="shared" si="202"/>
        <v/>
      </c>
      <c r="W1059" t="str">
        <f t="shared" si="203"/>
        <v/>
      </c>
      <c r="X1059" t="str">
        <f t="shared" si="204"/>
        <v/>
      </c>
      <c r="Y1059" t="str">
        <f t="shared" si="205"/>
        <v/>
      </c>
      <c r="Z1059" t="str">
        <f t="shared" si="206"/>
        <v/>
      </c>
      <c r="AA1059" t="str">
        <f t="shared" si="207"/>
        <v/>
      </c>
      <c r="AB1059">
        <v>1052</v>
      </c>
      <c r="AC1059" t="str">
        <f>IF(ISERROR(IF(U1059="","",IF(OR(U1059=Cad_Inicial!$D$8,X1059=Cad_Inicial!$D$8),Cad_Inicial!$D$8+AB1059*1000,0))),"",IF(U1059="","",IF(OR(U1059=Cad_Inicial!$D$8,X1059=Cad_Inicial!$D$8),Cad_Inicial!$D$8+AB1059*1000,0)))</f>
        <v/>
      </c>
      <c r="AK1059" s="50" t="e">
        <f t="shared" si="209"/>
        <v>#VALUE!</v>
      </c>
      <c r="AL1059" s="50" t="e">
        <f t="shared" si="210"/>
        <v>#VALUE!</v>
      </c>
      <c r="AM1059">
        <f t="shared" si="200"/>
        <v>0</v>
      </c>
      <c r="AN1059">
        <f t="shared" si="211"/>
        <v>0</v>
      </c>
      <c r="AO1059">
        <f t="shared" si="211"/>
        <v>0</v>
      </c>
      <c r="AP1059">
        <f t="shared" si="211"/>
        <v>0</v>
      </c>
      <c r="AQ1059">
        <f t="shared" si="211"/>
        <v>0</v>
      </c>
      <c r="AR1059">
        <f t="shared" si="211"/>
        <v>0</v>
      </c>
      <c r="AS1059">
        <f t="shared" si="211"/>
        <v>0</v>
      </c>
      <c r="AT1059">
        <f t="shared" si="211"/>
        <v>0</v>
      </c>
      <c r="AU1059">
        <f t="shared" si="211"/>
        <v>0</v>
      </c>
      <c r="AV1059">
        <f t="shared" si="211"/>
        <v>0</v>
      </c>
      <c r="AW1059">
        <f t="shared" si="211"/>
        <v>0</v>
      </c>
      <c r="AX1059">
        <f t="shared" si="211"/>
        <v>0</v>
      </c>
    </row>
    <row r="1060" spans="3:50" ht="30" customHeight="1" thickTop="1" thickBot="1" x14ac:dyDescent="0.25">
      <c r="C1060" s="118"/>
      <c r="D1060" s="126"/>
      <c r="E1060" s="115"/>
      <c r="F1060" s="115"/>
      <c r="G1060" s="118"/>
      <c r="H1060" s="127"/>
      <c r="I1060" s="127"/>
      <c r="J1060" s="127"/>
      <c r="K1060" s="127"/>
      <c r="L1060" s="127"/>
      <c r="M1060" s="127"/>
      <c r="N1060" s="127"/>
      <c r="O1060" s="127"/>
      <c r="P1060" s="127"/>
      <c r="Q1060" s="109"/>
      <c r="R1060" s="127"/>
      <c r="S1060" s="127"/>
      <c r="U1060" s="15" t="str">
        <f t="shared" si="208"/>
        <v/>
      </c>
      <c r="V1060" t="str">
        <f t="shared" si="202"/>
        <v/>
      </c>
      <c r="W1060" t="str">
        <f t="shared" si="203"/>
        <v/>
      </c>
      <c r="X1060" t="str">
        <f t="shared" si="204"/>
        <v/>
      </c>
      <c r="Y1060" t="str">
        <f t="shared" si="205"/>
        <v/>
      </c>
      <c r="Z1060" t="str">
        <f t="shared" si="206"/>
        <v/>
      </c>
      <c r="AA1060" t="str">
        <f t="shared" si="207"/>
        <v/>
      </c>
      <c r="AB1060">
        <v>1053</v>
      </c>
      <c r="AC1060" t="str">
        <f>IF(ISERROR(IF(U1060="","",IF(OR(U1060=Cad_Inicial!$D$8,X1060=Cad_Inicial!$D$8),Cad_Inicial!$D$8+AB1060*1000,0))),"",IF(U1060="","",IF(OR(U1060=Cad_Inicial!$D$8,X1060=Cad_Inicial!$D$8),Cad_Inicial!$D$8+AB1060*1000,0)))</f>
        <v/>
      </c>
      <c r="AK1060" s="50" t="e">
        <f t="shared" si="209"/>
        <v>#VALUE!</v>
      </c>
      <c r="AL1060" s="50" t="e">
        <f t="shared" si="210"/>
        <v>#VALUE!</v>
      </c>
      <c r="AM1060">
        <f t="shared" si="200"/>
        <v>0</v>
      </c>
      <c r="AN1060">
        <f t="shared" si="211"/>
        <v>0</v>
      </c>
      <c r="AO1060">
        <f t="shared" si="211"/>
        <v>0</v>
      </c>
      <c r="AP1060">
        <f t="shared" si="211"/>
        <v>0</v>
      </c>
      <c r="AQ1060">
        <f t="shared" si="211"/>
        <v>0</v>
      </c>
      <c r="AR1060">
        <f t="shared" si="211"/>
        <v>0</v>
      </c>
      <c r="AS1060">
        <f t="shared" si="211"/>
        <v>0</v>
      </c>
      <c r="AT1060">
        <f t="shared" si="211"/>
        <v>0</v>
      </c>
      <c r="AU1060">
        <f t="shared" si="211"/>
        <v>0</v>
      </c>
      <c r="AV1060">
        <f t="shared" si="211"/>
        <v>0</v>
      </c>
      <c r="AW1060">
        <f t="shared" si="211"/>
        <v>0</v>
      </c>
      <c r="AX1060">
        <f t="shared" si="211"/>
        <v>0</v>
      </c>
    </row>
    <row r="1061" spans="3:50" ht="30" customHeight="1" thickTop="1" thickBot="1" x14ac:dyDescent="0.25">
      <c r="C1061" s="118"/>
      <c r="D1061" s="126"/>
      <c r="E1061" s="115"/>
      <c r="F1061" s="115"/>
      <c r="G1061" s="118"/>
      <c r="H1061" s="127"/>
      <c r="I1061" s="127"/>
      <c r="J1061" s="127"/>
      <c r="K1061" s="127"/>
      <c r="L1061" s="127"/>
      <c r="M1061" s="127"/>
      <c r="N1061" s="127"/>
      <c r="O1061" s="127"/>
      <c r="P1061" s="127"/>
      <c r="Q1061" s="109"/>
      <c r="R1061" s="127"/>
      <c r="S1061" s="127"/>
      <c r="U1061" s="15" t="str">
        <f t="shared" si="208"/>
        <v/>
      </c>
      <c r="V1061" t="str">
        <f t="shared" si="202"/>
        <v/>
      </c>
      <c r="W1061" t="str">
        <f t="shared" si="203"/>
        <v/>
      </c>
      <c r="X1061" t="str">
        <f t="shared" si="204"/>
        <v/>
      </c>
      <c r="Y1061" t="str">
        <f t="shared" si="205"/>
        <v/>
      </c>
      <c r="Z1061" t="str">
        <f t="shared" si="206"/>
        <v/>
      </c>
      <c r="AA1061" t="str">
        <f t="shared" si="207"/>
        <v/>
      </c>
      <c r="AB1061">
        <v>1054</v>
      </c>
      <c r="AC1061" t="str">
        <f>IF(ISERROR(IF(U1061="","",IF(OR(U1061=Cad_Inicial!$D$8,X1061=Cad_Inicial!$D$8),Cad_Inicial!$D$8+AB1061*1000,0))),"",IF(U1061="","",IF(OR(U1061=Cad_Inicial!$D$8,X1061=Cad_Inicial!$D$8),Cad_Inicial!$D$8+AB1061*1000,0)))</f>
        <v/>
      </c>
      <c r="AK1061" s="50" t="e">
        <f t="shared" si="209"/>
        <v>#VALUE!</v>
      </c>
      <c r="AL1061" s="50" t="e">
        <f t="shared" si="210"/>
        <v>#VALUE!</v>
      </c>
      <c r="AM1061">
        <f t="shared" si="200"/>
        <v>0</v>
      </c>
      <c r="AN1061">
        <f t="shared" si="211"/>
        <v>0</v>
      </c>
      <c r="AO1061">
        <f t="shared" si="211"/>
        <v>0</v>
      </c>
      <c r="AP1061">
        <f t="shared" si="211"/>
        <v>0</v>
      </c>
      <c r="AQ1061">
        <f t="shared" si="211"/>
        <v>0</v>
      </c>
      <c r="AR1061">
        <f t="shared" si="211"/>
        <v>0</v>
      </c>
      <c r="AS1061">
        <f t="shared" si="211"/>
        <v>0</v>
      </c>
      <c r="AT1061">
        <f t="shared" si="211"/>
        <v>0</v>
      </c>
      <c r="AU1061">
        <f t="shared" si="211"/>
        <v>0</v>
      </c>
      <c r="AV1061">
        <f t="shared" si="211"/>
        <v>0</v>
      </c>
      <c r="AW1061">
        <f t="shared" si="211"/>
        <v>0</v>
      </c>
      <c r="AX1061">
        <f t="shared" si="211"/>
        <v>0</v>
      </c>
    </row>
    <row r="1062" spans="3:50" ht="30" customHeight="1" thickTop="1" thickBot="1" x14ac:dyDescent="0.25">
      <c r="C1062" s="118"/>
      <c r="D1062" s="126"/>
      <c r="E1062" s="115"/>
      <c r="F1062" s="115"/>
      <c r="G1062" s="118"/>
      <c r="H1062" s="127"/>
      <c r="I1062" s="127"/>
      <c r="J1062" s="127"/>
      <c r="K1062" s="127"/>
      <c r="L1062" s="127"/>
      <c r="M1062" s="127"/>
      <c r="N1062" s="127"/>
      <c r="O1062" s="127"/>
      <c r="P1062" s="127"/>
      <c r="Q1062" s="109"/>
      <c r="R1062" s="127"/>
      <c r="S1062" s="127"/>
      <c r="U1062" s="15" t="str">
        <f t="shared" si="208"/>
        <v/>
      </c>
      <c r="V1062" t="str">
        <f t="shared" si="202"/>
        <v/>
      </c>
      <c r="W1062" t="str">
        <f t="shared" si="203"/>
        <v/>
      </c>
      <c r="X1062" t="str">
        <f t="shared" si="204"/>
        <v/>
      </c>
      <c r="Y1062" t="str">
        <f t="shared" si="205"/>
        <v/>
      </c>
      <c r="Z1062" t="str">
        <f t="shared" si="206"/>
        <v/>
      </c>
      <c r="AA1062" t="str">
        <f t="shared" si="207"/>
        <v/>
      </c>
      <c r="AB1062">
        <v>1055</v>
      </c>
      <c r="AC1062" t="str">
        <f>IF(ISERROR(IF(U1062="","",IF(OR(U1062=Cad_Inicial!$D$8,X1062=Cad_Inicial!$D$8),Cad_Inicial!$D$8+AB1062*1000,0))),"",IF(U1062="","",IF(OR(U1062=Cad_Inicial!$D$8,X1062=Cad_Inicial!$D$8),Cad_Inicial!$D$8+AB1062*1000,0)))</f>
        <v/>
      </c>
      <c r="AK1062" s="50" t="e">
        <f t="shared" si="209"/>
        <v>#VALUE!</v>
      </c>
      <c r="AL1062" s="50" t="e">
        <f t="shared" si="210"/>
        <v>#VALUE!</v>
      </c>
      <c r="AM1062">
        <f t="shared" si="200"/>
        <v>0</v>
      </c>
      <c r="AN1062">
        <f t="shared" si="211"/>
        <v>0</v>
      </c>
      <c r="AO1062">
        <f t="shared" si="211"/>
        <v>0</v>
      </c>
      <c r="AP1062">
        <f t="shared" si="211"/>
        <v>0</v>
      </c>
      <c r="AQ1062">
        <f t="shared" si="211"/>
        <v>0</v>
      </c>
      <c r="AR1062">
        <f t="shared" si="211"/>
        <v>0</v>
      </c>
      <c r="AS1062">
        <f t="shared" si="211"/>
        <v>0</v>
      </c>
      <c r="AT1062">
        <f t="shared" si="211"/>
        <v>0</v>
      </c>
      <c r="AU1062">
        <f t="shared" si="211"/>
        <v>0</v>
      </c>
      <c r="AV1062">
        <f t="shared" si="211"/>
        <v>0</v>
      </c>
      <c r="AW1062">
        <f t="shared" si="211"/>
        <v>0</v>
      </c>
      <c r="AX1062">
        <f t="shared" si="211"/>
        <v>0</v>
      </c>
    </row>
    <row r="1063" spans="3:50" ht="30" customHeight="1" thickTop="1" thickBot="1" x14ac:dyDescent="0.25">
      <c r="C1063" s="118"/>
      <c r="D1063" s="126"/>
      <c r="E1063" s="115"/>
      <c r="F1063" s="115"/>
      <c r="G1063" s="118"/>
      <c r="H1063" s="127"/>
      <c r="I1063" s="127"/>
      <c r="J1063" s="127"/>
      <c r="K1063" s="127"/>
      <c r="L1063" s="127"/>
      <c r="M1063" s="127"/>
      <c r="N1063" s="127"/>
      <c r="O1063" s="127"/>
      <c r="P1063" s="127"/>
      <c r="Q1063" s="109"/>
      <c r="R1063" s="127"/>
      <c r="S1063" s="127"/>
      <c r="U1063" s="15" t="str">
        <f t="shared" si="208"/>
        <v/>
      </c>
      <c r="V1063" t="str">
        <f t="shared" si="202"/>
        <v/>
      </c>
      <c r="W1063" t="str">
        <f t="shared" si="203"/>
        <v/>
      </c>
      <c r="X1063" t="str">
        <f t="shared" si="204"/>
        <v/>
      </c>
      <c r="Y1063" t="str">
        <f t="shared" si="205"/>
        <v/>
      </c>
      <c r="Z1063" t="str">
        <f t="shared" si="206"/>
        <v/>
      </c>
      <c r="AA1063" t="str">
        <f t="shared" si="207"/>
        <v/>
      </c>
      <c r="AB1063">
        <v>1056</v>
      </c>
      <c r="AC1063" t="str">
        <f>IF(ISERROR(IF(U1063="","",IF(OR(U1063=Cad_Inicial!$D$8,X1063=Cad_Inicial!$D$8),Cad_Inicial!$D$8+AB1063*1000,0))),"",IF(U1063="","",IF(OR(U1063=Cad_Inicial!$D$8,X1063=Cad_Inicial!$D$8),Cad_Inicial!$D$8+AB1063*1000,0)))</f>
        <v/>
      </c>
      <c r="AK1063" s="50" t="e">
        <f t="shared" si="209"/>
        <v>#VALUE!</v>
      </c>
      <c r="AL1063" s="50" t="e">
        <f t="shared" si="210"/>
        <v>#VALUE!</v>
      </c>
      <c r="AM1063">
        <f t="shared" si="200"/>
        <v>0</v>
      </c>
      <c r="AN1063">
        <f t="shared" si="211"/>
        <v>0</v>
      </c>
      <c r="AO1063">
        <f t="shared" si="211"/>
        <v>0</v>
      </c>
      <c r="AP1063">
        <f t="shared" si="211"/>
        <v>0</v>
      </c>
      <c r="AQ1063">
        <f t="shared" si="211"/>
        <v>0</v>
      </c>
      <c r="AR1063">
        <f t="shared" si="211"/>
        <v>0</v>
      </c>
      <c r="AS1063">
        <f t="shared" si="211"/>
        <v>0</v>
      </c>
      <c r="AT1063">
        <f t="shared" si="211"/>
        <v>0</v>
      </c>
      <c r="AU1063">
        <f t="shared" ref="AN1063:AX1086" si="212">IFERROR(IF(AND($AK1063&lt;=AU$5,$AL1063&gt;=AU$5),1,0),0)</f>
        <v>0</v>
      </c>
      <c r="AV1063">
        <f t="shared" si="212"/>
        <v>0</v>
      </c>
      <c r="AW1063">
        <f t="shared" si="212"/>
        <v>0</v>
      </c>
      <c r="AX1063">
        <f t="shared" si="212"/>
        <v>0</v>
      </c>
    </row>
    <row r="1064" spans="3:50" ht="30" customHeight="1" thickTop="1" thickBot="1" x14ac:dyDescent="0.25">
      <c r="C1064" s="118"/>
      <c r="D1064" s="126"/>
      <c r="E1064" s="115"/>
      <c r="F1064" s="115"/>
      <c r="G1064" s="118"/>
      <c r="H1064" s="127"/>
      <c r="I1064" s="127"/>
      <c r="J1064" s="127"/>
      <c r="K1064" s="127"/>
      <c r="L1064" s="127"/>
      <c r="M1064" s="127"/>
      <c r="N1064" s="127"/>
      <c r="O1064" s="127"/>
      <c r="P1064" s="127"/>
      <c r="Q1064" s="109"/>
      <c r="R1064" s="127"/>
      <c r="S1064" s="127"/>
      <c r="U1064" s="15" t="str">
        <f t="shared" si="208"/>
        <v/>
      </c>
      <c r="V1064" t="str">
        <f t="shared" si="202"/>
        <v/>
      </c>
      <c r="W1064" t="str">
        <f t="shared" si="203"/>
        <v/>
      </c>
      <c r="X1064" t="str">
        <f t="shared" si="204"/>
        <v/>
      </c>
      <c r="Y1064" t="str">
        <f t="shared" si="205"/>
        <v/>
      </c>
      <c r="Z1064" t="str">
        <f t="shared" si="206"/>
        <v/>
      </c>
      <c r="AA1064" t="str">
        <f t="shared" si="207"/>
        <v/>
      </c>
      <c r="AB1064">
        <v>1057</v>
      </c>
      <c r="AC1064" t="str">
        <f>IF(ISERROR(IF(U1064="","",IF(OR(U1064=Cad_Inicial!$D$8,X1064=Cad_Inicial!$D$8),Cad_Inicial!$D$8+AB1064*1000,0))),"",IF(U1064="","",IF(OR(U1064=Cad_Inicial!$D$8,X1064=Cad_Inicial!$D$8),Cad_Inicial!$D$8+AB1064*1000,0)))</f>
        <v/>
      </c>
      <c r="AK1064" s="50" t="e">
        <f t="shared" si="209"/>
        <v>#VALUE!</v>
      </c>
      <c r="AL1064" s="50" t="e">
        <f t="shared" si="210"/>
        <v>#VALUE!</v>
      </c>
      <c r="AM1064">
        <f t="shared" si="200"/>
        <v>0</v>
      </c>
      <c r="AN1064">
        <f t="shared" si="212"/>
        <v>0</v>
      </c>
      <c r="AO1064">
        <f t="shared" si="212"/>
        <v>0</v>
      </c>
      <c r="AP1064">
        <f t="shared" si="212"/>
        <v>0</v>
      </c>
      <c r="AQ1064">
        <f t="shared" si="212"/>
        <v>0</v>
      </c>
      <c r="AR1064">
        <f t="shared" si="212"/>
        <v>0</v>
      </c>
      <c r="AS1064">
        <f t="shared" si="212"/>
        <v>0</v>
      </c>
      <c r="AT1064">
        <f t="shared" si="212"/>
        <v>0</v>
      </c>
      <c r="AU1064">
        <f t="shared" si="212"/>
        <v>0</v>
      </c>
      <c r="AV1064">
        <f t="shared" si="212"/>
        <v>0</v>
      </c>
      <c r="AW1064">
        <f t="shared" si="212"/>
        <v>0</v>
      </c>
      <c r="AX1064">
        <f t="shared" si="212"/>
        <v>0</v>
      </c>
    </row>
    <row r="1065" spans="3:50" ht="30" customHeight="1" thickTop="1" thickBot="1" x14ac:dyDescent="0.25">
      <c r="C1065" s="118"/>
      <c r="D1065" s="126"/>
      <c r="E1065" s="115"/>
      <c r="F1065" s="115"/>
      <c r="G1065" s="118"/>
      <c r="H1065" s="127"/>
      <c r="I1065" s="127"/>
      <c r="J1065" s="127"/>
      <c r="K1065" s="127"/>
      <c r="L1065" s="127"/>
      <c r="M1065" s="127"/>
      <c r="N1065" s="127"/>
      <c r="O1065" s="127"/>
      <c r="P1065" s="127"/>
      <c r="Q1065" s="109"/>
      <c r="R1065" s="127"/>
      <c r="S1065" s="127"/>
      <c r="U1065" s="15" t="str">
        <f t="shared" si="208"/>
        <v/>
      </c>
      <c r="V1065" t="str">
        <f t="shared" si="202"/>
        <v/>
      </c>
      <c r="W1065" t="str">
        <f t="shared" si="203"/>
        <v/>
      </c>
      <c r="X1065" t="str">
        <f t="shared" si="204"/>
        <v/>
      </c>
      <c r="Y1065" t="str">
        <f t="shared" si="205"/>
        <v/>
      </c>
      <c r="Z1065" t="str">
        <f t="shared" si="206"/>
        <v/>
      </c>
      <c r="AA1065" t="str">
        <f t="shared" si="207"/>
        <v/>
      </c>
      <c r="AB1065">
        <v>1058</v>
      </c>
      <c r="AC1065" t="str">
        <f>IF(ISERROR(IF(U1065="","",IF(OR(U1065=Cad_Inicial!$D$8,X1065=Cad_Inicial!$D$8),Cad_Inicial!$D$8+AB1065*1000,0))),"",IF(U1065="","",IF(OR(U1065=Cad_Inicial!$D$8,X1065=Cad_Inicial!$D$8),Cad_Inicial!$D$8+AB1065*1000,0)))</f>
        <v/>
      </c>
      <c r="AK1065" s="50" t="e">
        <f t="shared" si="209"/>
        <v>#VALUE!</v>
      </c>
      <c r="AL1065" s="50" t="e">
        <f t="shared" si="210"/>
        <v>#VALUE!</v>
      </c>
      <c r="AM1065">
        <f t="shared" si="200"/>
        <v>0</v>
      </c>
      <c r="AN1065">
        <f t="shared" si="212"/>
        <v>0</v>
      </c>
      <c r="AO1065">
        <f t="shared" si="212"/>
        <v>0</v>
      </c>
      <c r="AP1065">
        <f t="shared" si="212"/>
        <v>0</v>
      </c>
      <c r="AQ1065">
        <f t="shared" si="212"/>
        <v>0</v>
      </c>
      <c r="AR1065">
        <f t="shared" si="212"/>
        <v>0</v>
      </c>
      <c r="AS1065">
        <f t="shared" si="212"/>
        <v>0</v>
      </c>
      <c r="AT1065">
        <f t="shared" si="212"/>
        <v>0</v>
      </c>
      <c r="AU1065">
        <f t="shared" si="212"/>
        <v>0</v>
      </c>
      <c r="AV1065">
        <f t="shared" si="212"/>
        <v>0</v>
      </c>
      <c r="AW1065">
        <f t="shared" si="212"/>
        <v>0</v>
      </c>
      <c r="AX1065">
        <f t="shared" si="212"/>
        <v>0</v>
      </c>
    </row>
    <row r="1066" spans="3:50" ht="30" customHeight="1" thickTop="1" thickBot="1" x14ac:dyDescent="0.25">
      <c r="C1066" s="118"/>
      <c r="D1066" s="126"/>
      <c r="E1066" s="115"/>
      <c r="F1066" s="115"/>
      <c r="G1066" s="118"/>
      <c r="H1066" s="127"/>
      <c r="I1066" s="127"/>
      <c r="J1066" s="127"/>
      <c r="K1066" s="127"/>
      <c r="L1066" s="127"/>
      <c r="M1066" s="127"/>
      <c r="N1066" s="127"/>
      <c r="O1066" s="127"/>
      <c r="P1066" s="127"/>
      <c r="Q1066" s="109"/>
      <c r="R1066" s="127"/>
      <c r="S1066" s="127"/>
      <c r="U1066" s="15" t="str">
        <f t="shared" si="208"/>
        <v/>
      </c>
      <c r="V1066" t="str">
        <f t="shared" si="202"/>
        <v/>
      </c>
      <c r="W1066" t="str">
        <f t="shared" si="203"/>
        <v/>
      </c>
      <c r="X1066" t="str">
        <f t="shared" si="204"/>
        <v/>
      </c>
      <c r="Y1066" t="str">
        <f t="shared" si="205"/>
        <v/>
      </c>
      <c r="Z1066" t="str">
        <f t="shared" si="206"/>
        <v/>
      </c>
      <c r="AA1066" t="str">
        <f t="shared" si="207"/>
        <v/>
      </c>
      <c r="AB1066">
        <v>1059</v>
      </c>
      <c r="AC1066" t="str">
        <f>IF(ISERROR(IF(U1066="","",IF(OR(U1066=Cad_Inicial!$D$8,X1066=Cad_Inicial!$D$8),Cad_Inicial!$D$8+AB1066*1000,0))),"",IF(U1066="","",IF(OR(U1066=Cad_Inicial!$D$8,X1066=Cad_Inicial!$D$8),Cad_Inicial!$D$8+AB1066*1000,0)))</f>
        <v/>
      </c>
      <c r="AK1066" s="50" t="e">
        <f t="shared" si="209"/>
        <v>#VALUE!</v>
      </c>
      <c r="AL1066" s="50" t="e">
        <f t="shared" si="210"/>
        <v>#VALUE!</v>
      </c>
      <c r="AM1066">
        <f t="shared" si="200"/>
        <v>0</v>
      </c>
      <c r="AN1066">
        <f t="shared" si="212"/>
        <v>0</v>
      </c>
      <c r="AO1066">
        <f t="shared" si="212"/>
        <v>0</v>
      </c>
      <c r="AP1066">
        <f t="shared" si="212"/>
        <v>0</v>
      </c>
      <c r="AQ1066">
        <f t="shared" si="212"/>
        <v>0</v>
      </c>
      <c r="AR1066">
        <f t="shared" si="212"/>
        <v>0</v>
      </c>
      <c r="AS1066">
        <f t="shared" si="212"/>
        <v>0</v>
      </c>
      <c r="AT1066">
        <f t="shared" si="212"/>
        <v>0</v>
      </c>
      <c r="AU1066">
        <f t="shared" si="212"/>
        <v>0</v>
      </c>
      <c r="AV1066">
        <f t="shared" si="212"/>
        <v>0</v>
      </c>
      <c r="AW1066">
        <f t="shared" si="212"/>
        <v>0</v>
      </c>
      <c r="AX1066">
        <f t="shared" si="212"/>
        <v>0</v>
      </c>
    </row>
    <row r="1067" spans="3:50" ht="30" customHeight="1" thickTop="1" thickBot="1" x14ac:dyDescent="0.25">
      <c r="C1067" s="118"/>
      <c r="D1067" s="126"/>
      <c r="E1067" s="115"/>
      <c r="F1067" s="115"/>
      <c r="G1067" s="118"/>
      <c r="H1067" s="127"/>
      <c r="I1067" s="127"/>
      <c r="J1067" s="127"/>
      <c r="K1067" s="127"/>
      <c r="L1067" s="127"/>
      <c r="M1067" s="127"/>
      <c r="N1067" s="127"/>
      <c r="O1067" s="127"/>
      <c r="P1067" s="127"/>
      <c r="Q1067" s="109"/>
      <c r="R1067" s="127"/>
      <c r="S1067" s="127"/>
      <c r="U1067" s="15" t="str">
        <f t="shared" si="208"/>
        <v/>
      </c>
      <c r="V1067" t="str">
        <f t="shared" si="202"/>
        <v/>
      </c>
      <c r="W1067" t="str">
        <f t="shared" si="203"/>
        <v/>
      </c>
      <c r="X1067" t="str">
        <f t="shared" si="204"/>
        <v/>
      </c>
      <c r="Y1067" t="str">
        <f t="shared" si="205"/>
        <v/>
      </c>
      <c r="Z1067" t="str">
        <f t="shared" si="206"/>
        <v/>
      </c>
      <c r="AA1067" t="str">
        <f t="shared" si="207"/>
        <v/>
      </c>
      <c r="AB1067">
        <v>1060</v>
      </c>
      <c r="AC1067" t="str">
        <f>IF(ISERROR(IF(U1067="","",IF(OR(U1067=Cad_Inicial!$D$8,X1067=Cad_Inicial!$D$8),Cad_Inicial!$D$8+AB1067*1000,0))),"",IF(U1067="","",IF(OR(U1067=Cad_Inicial!$D$8,X1067=Cad_Inicial!$D$8),Cad_Inicial!$D$8+AB1067*1000,0)))</f>
        <v/>
      </c>
      <c r="AK1067" s="50" t="e">
        <f t="shared" si="209"/>
        <v>#VALUE!</v>
      </c>
      <c r="AL1067" s="50" t="e">
        <f t="shared" si="210"/>
        <v>#VALUE!</v>
      </c>
      <c r="AM1067">
        <f t="shared" si="200"/>
        <v>0</v>
      </c>
      <c r="AN1067">
        <f t="shared" si="212"/>
        <v>0</v>
      </c>
      <c r="AO1067">
        <f t="shared" si="212"/>
        <v>0</v>
      </c>
      <c r="AP1067">
        <f t="shared" si="212"/>
        <v>0</v>
      </c>
      <c r="AQ1067">
        <f t="shared" si="212"/>
        <v>0</v>
      </c>
      <c r="AR1067">
        <f t="shared" si="212"/>
        <v>0</v>
      </c>
      <c r="AS1067">
        <f t="shared" si="212"/>
        <v>0</v>
      </c>
      <c r="AT1067">
        <f t="shared" si="212"/>
        <v>0</v>
      </c>
      <c r="AU1067">
        <f t="shared" si="212"/>
        <v>0</v>
      </c>
      <c r="AV1067">
        <f t="shared" si="212"/>
        <v>0</v>
      </c>
      <c r="AW1067">
        <f t="shared" si="212"/>
        <v>0</v>
      </c>
      <c r="AX1067">
        <f t="shared" si="212"/>
        <v>0</v>
      </c>
    </row>
    <row r="1068" spans="3:50" ht="30" customHeight="1" thickTop="1" thickBot="1" x14ac:dyDescent="0.25">
      <c r="C1068" s="118"/>
      <c r="D1068" s="126"/>
      <c r="E1068" s="115"/>
      <c r="F1068" s="115"/>
      <c r="G1068" s="118"/>
      <c r="H1068" s="127"/>
      <c r="I1068" s="127"/>
      <c r="J1068" s="127"/>
      <c r="K1068" s="127"/>
      <c r="L1068" s="127"/>
      <c r="M1068" s="127"/>
      <c r="N1068" s="127"/>
      <c r="O1068" s="127"/>
      <c r="P1068" s="127"/>
      <c r="Q1068" s="109"/>
      <c r="R1068" s="127"/>
      <c r="S1068" s="127"/>
      <c r="U1068" s="15" t="str">
        <f t="shared" si="208"/>
        <v/>
      </c>
      <c r="V1068" t="str">
        <f t="shared" si="202"/>
        <v/>
      </c>
      <c r="W1068" t="str">
        <f t="shared" si="203"/>
        <v/>
      </c>
      <c r="X1068" t="str">
        <f t="shared" si="204"/>
        <v/>
      </c>
      <c r="Y1068" t="str">
        <f t="shared" si="205"/>
        <v/>
      </c>
      <c r="Z1068" t="str">
        <f t="shared" si="206"/>
        <v/>
      </c>
      <c r="AA1068" t="str">
        <f t="shared" si="207"/>
        <v/>
      </c>
      <c r="AB1068">
        <v>1061</v>
      </c>
      <c r="AC1068" t="str">
        <f>IF(ISERROR(IF(U1068="","",IF(OR(U1068=Cad_Inicial!$D$8,X1068=Cad_Inicial!$D$8),Cad_Inicial!$D$8+AB1068*1000,0))),"",IF(U1068="","",IF(OR(U1068=Cad_Inicial!$D$8,X1068=Cad_Inicial!$D$8),Cad_Inicial!$D$8+AB1068*1000,0)))</f>
        <v/>
      </c>
      <c r="AK1068" s="50" t="e">
        <f t="shared" si="209"/>
        <v>#VALUE!</v>
      </c>
      <c r="AL1068" s="50" t="e">
        <f t="shared" si="210"/>
        <v>#VALUE!</v>
      </c>
      <c r="AM1068">
        <f t="shared" si="200"/>
        <v>0</v>
      </c>
      <c r="AN1068">
        <f t="shared" si="212"/>
        <v>0</v>
      </c>
      <c r="AO1068">
        <f t="shared" si="212"/>
        <v>0</v>
      </c>
      <c r="AP1068">
        <f t="shared" si="212"/>
        <v>0</v>
      </c>
      <c r="AQ1068">
        <f t="shared" si="212"/>
        <v>0</v>
      </c>
      <c r="AR1068">
        <f t="shared" si="212"/>
        <v>0</v>
      </c>
      <c r="AS1068">
        <f t="shared" si="212"/>
        <v>0</v>
      </c>
      <c r="AT1068">
        <f t="shared" si="212"/>
        <v>0</v>
      </c>
      <c r="AU1068">
        <f t="shared" si="212"/>
        <v>0</v>
      </c>
      <c r="AV1068">
        <f t="shared" si="212"/>
        <v>0</v>
      </c>
      <c r="AW1068">
        <f t="shared" si="212"/>
        <v>0</v>
      </c>
      <c r="AX1068">
        <f t="shared" si="212"/>
        <v>0</v>
      </c>
    </row>
    <row r="1069" spans="3:50" ht="30" customHeight="1" thickTop="1" thickBot="1" x14ac:dyDescent="0.25">
      <c r="C1069" s="118"/>
      <c r="D1069" s="126"/>
      <c r="E1069" s="115"/>
      <c r="F1069" s="115"/>
      <c r="G1069" s="118"/>
      <c r="H1069" s="127"/>
      <c r="I1069" s="127"/>
      <c r="J1069" s="127"/>
      <c r="K1069" s="127"/>
      <c r="L1069" s="127"/>
      <c r="M1069" s="127"/>
      <c r="N1069" s="127"/>
      <c r="O1069" s="127"/>
      <c r="P1069" s="127"/>
      <c r="Q1069" s="109"/>
      <c r="R1069" s="127"/>
      <c r="S1069" s="127"/>
      <c r="U1069" s="15" t="str">
        <f t="shared" si="208"/>
        <v/>
      </c>
      <c r="V1069" t="str">
        <f t="shared" si="202"/>
        <v/>
      </c>
      <c r="W1069" t="str">
        <f t="shared" si="203"/>
        <v/>
      </c>
      <c r="X1069" t="str">
        <f t="shared" si="204"/>
        <v/>
      </c>
      <c r="Y1069" t="str">
        <f t="shared" si="205"/>
        <v/>
      </c>
      <c r="Z1069" t="str">
        <f t="shared" si="206"/>
        <v/>
      </c>
      <c r="AA1069" t="str">
        <f t="shared" si="207"/>
        <v/>
      </c>
      <c r="AB1069">
        <v>1062</v>
      </c>
      <c r="AC1069" t="str">
        <f>IF(ISERROR(IF(U1069="","",IF(OR(U1069=Cad_Inicial!$D$8,X1069=Cad_Inicial!$D$8),Cad_Inicial!$D$8+AB1069*1000,0))),"",IF(U1069="","",IF(OR(U1069=Cad_Inicial!$D$8,X1069=Cad_Inicial!$D$8),Cad_Inicial!$D$8+AB1069*1000,0)))</f>
        <v/>
      </c>
      <c r="AK1069" s="50" t="e">
        <f t="shared" si="209"/>
        <v>#VALUE!</v>
      </c>
      <c r="AL1069" s="50" t="e">
        <f t="shared" si="210"/>
        <v>#VALUE!</v>
      </c>
      <c r="AM1069">
        <f t="shared" si="200"/>
        <v>0</v>
      </c>
      <c r="AN1069">
        <f t="shared" si="212"/>
        <v>0</v>
      </c>
      <c r="AO1069">
        <f t="shared" si="212"/>
        <v>0</v>
      </c>
      <c r="AP1069">
        <f t="shared" si="212"/>
        <v>0</v>
      </c>
      <c r="AQ1069">
        <f t="shared" si="212"/>
        <v>0</v>
      </c>
      <c r="AR1069">
        <f t="shared" si="212"/>
        <v>0</v>
      </c>
      <c r="AS1069">
        <f t="shared" si="212"/>
        <v>0</v>
      </c>
      <c r="AT1069">
        <f t="shared" si="212"/>
        <v>0</v>
      </c>
      <c r="AU1069">
        <f t="shared" si="212"/>
        <v>0</v>
      </c>
      <c r="AV1069">
        <f t="shared" si="212"/>
        <v>0</v>
      </c>
      <c r="AW1069">
        <f t="shared" si="212"/>
        <v>0</v>
      </c>
      <c r="AX1069">
        <f t="shared" si="212"/>
        <v>0</v>
      </c>
    </row>
    <row r="1070" spans="3:50" ht="30" customHeight="1" thickTop="1" thickBot="1" x14ac:dyDescent="0.25">
      <c r="C1070" s="118"/>
      <c r="D1070" s="126"/>
      <c r="E1070" s="115"/>
      <c r="F1070" s="115"/>
      <c r="G1070" s="118"/>
      <c r="H1070" s="127"/>
      <c r="I1070" s="127"/>
      <c r="J1070" s="127"/>
      <c r="K1070" s="127"/>
      <c r="L1070" s="127"/>
      <c r="M1070" s="127"/>
      <c r="N1070" s="127"/>
      <c r="O1070" s="127"/>
      <c r="P1070" s="127"/>
      <c r="Q1070" s="109"/>
      <c r="R1070" s="127"/>
      <c r="S1070" s="127"/>
      <c r="U1070" s="15" t="str">
        <f t="shared" si="208"/>
        <v/>
      </c>
      <c r="V1070" t="str">
        <f t="shared" si="202"/>
        <v/>
      </c>
      <c r="W1070" t="str">
        <f t="shared" si="203"/>
        <v/>
      </c>
      <c r="X1070" t="str">
        <f t="shared" si="204"/>
        <v/>
      </c>
      <c r="Y1070" t="str">
        <f t="shared" si="205"/>
        <v/>
      </c>
      <c r="Z1070" t="str">
        <f t="shared" si="206"/>
        <v/>
      </c>
      <c r="AA1070" t="str">
        <f t="shared" si="207"/>
        <v/>
      </c>
      <c r="AB1070">
        <v>1063</v>
      </c>
      <c r="AC1070" t="str">
        <f>IF(ISERROR(IF(U1070="","",IF(OR(U1070=Cad_Inicial!$D$8,X1070=Cad_Inicial!$D$8),Cad_Inicial!$D$8+AB1070*1000,0))),"",IF(U1070="","",IF(OR(U1070=Cad_Inicial!$D$8,X1070=Cad_Inicial!$D$8),Cad_Inicial!$D$8+AB1070*1000,0)))</f>
        <v/>
      </c>
      <c r="AK1070" s="50" t="e">
        <f t="shared" si="209"/>
        <v>#VALUE!</v>
      </c>
      <c r="AL1070" s="50" t="e">
        <f t="shared" si="210"/>
        <v>#VALUE!</v>
      </c>
      <c r="AM1070">
        <f t="shared" si="200"/>
        <v>0</v>
      </c>
      <c r="AN1070">
        <f t="shared" si="212"/>
        <v>0</v>
      </c>
      <c r="AO1070">
        <f t="shared" si="212"/>
        <v>0</v>
      </c>
      <c r="AP1070">
        <f t="shared" si="212"/>
        <v>0</v>
      </c>
      <c r="AQ1070">
        <f t="shared" si="212"/>
        <v>0</v>
      </c>
      <c r="AR1070">
        <f t="shared" si="212"/>
        <v>0</v>
      </c>
      <c r="AS1070">
        <f t="shared" si="212"/>
        <v>0</v>
      </c>
      <c r="AT1070">
        <f t="shared" si="212"/>
        <v>0</v>
      </c>
      <c r="AU1070">
        <f t="shared" si="212"/>
        <v>0</v>
      </c>
      <c r="AV1070">
        <f t="shared" si="212"/>
        <v>0</v>
      </c>
      <c r="AW1070">
        <f t="shared" si="212"/>
        <v>0</v>
      </c>
      <c r="AX1070">
        <f t="shared" si="212"/>
        <v>0</v>
      </c>
    </row>
    <row r="1071" spans="3:50" ht="30" customHeight="1" thickTop="1" thickBot="1" x14ac:dyDescent="0.25">
      <c r="C1071" s="118"/>
      <c r="D1071" s="126"/>
      <c r="E1071" s="115"/>
      <c r="F1071" s="115"/>
      <c r="G1071" s="118"/>
      <c r="H1071" s="127"/>
      <c r="I1071" s="127"/>
      <c r="J1071" s="127"/>
      <c r="K1071" s="127"/>
      <c r="L1071" s="127"/>
      <c r="M1071" s="127"/>
      <c r="N1071" s="127"/>
      <c r="O1071" s="127"/>
      <c r="P1071" s="127"/>
      <c r="Q1071" s="109"/>
      <c r="R1071" s="127"/>
      <c r="S1071" s="127"/>
      <c r="U1071" s="15" t="str">
        <f t="shared" si="208"/>
        <v/>
      </c>
      <c r="V1071" t="str">
        <f t="shared" si="202"/>
        <v/>
      </c>
      <c r="W1071" t="str">
        <f t="shared" si="203"/>
        <v/>
      </c>
      <c r="X1071" t="str">
        <f t="shared" si="204"/>
        <v/>
      </c>
      <c r="Y1071" t="str">
        <f t="shared" si="205"/>
        <v/>
      </c>
      <c r="Z1071" t="str">
        <f t="shared" si="206"/>
        <v/>
      </c>
      <c r="AA1071" t="str">
        <f t="shared" si="207"/>
        <v/>
      </c>
      <c r="AB1071">
        <v>1064</v>
      </c>
      <c r="AC1071" t="str">
        <f>IF(ISERROR(IF(U1071="","",IF(OR(U1071=Cad_Inicial!$D$8,X1071=Cad_Inicial!$D$8),Cad_Inicial!$D$8+AB1071*1000,0))),"",IF(U1071="","",IF(OR(U1071=Cad_Inicial!$D$8,X1071=Cad_Inicial!$D$8),Cad_Inicial!$D$8+AB1071*1000,0)))</f>
        <v/>
      </c>
      <c r="AK1071" s="50" t="e">
        <f t="shared" si="209"/>
        <v>#VALUE!</v>
      </c>
      <c r="AL1071" s="50" t="e">
        <f t="shared" si="210"/>
        <v>#VALUE!</v>
      </c>
      <c r="AM1071">
        <f t="shared" ref="AM1071:AX1127" si="213">IFERROR(IF(AND($AK1071&lt;=AM$5,$AL1071&gt;=AM$5),1,0),0)</f>
        <v>0</v>
      </c>
      <c r="AN1071">
        <f t="shared" si="212"/>
        <v>0</v>
      </c>
      <c r="AO1071">
        <f t="shared" si="212"/>
        <v>0</v>
      </c>
      <c r="AP1071">
        <f t="shared" si="212"/>
        <v>0</v>
      </c>
      <c r="AQ1071">
        <f t="shared" si="212"/>
        <v>0</v>
      </c>
      <c r="AR1071">
        <f t="shared" si="212"/>
        <v>0</v>
      </c>
      <c r="AS1071">
        <f t="shared" si="212"/>
        <v>0</v>
      </c>
      <c r="AT1071">
        <f t="shared" si="212"/>
        <v>0</v>
      </c>
      <c r="AU1071">
        <f t="shared" si="212"/>
        <v>0</v>
      </c>
      <c r="AV1071">
        <f t="shared" si="212"/>
        <v>0</v>
      </c>
      <c r="AW1071">
        <f t="shared" si="212"/>
        <v>0</v>
      </c>
      <c r="AX1071">
        <f t="shared" si="212"/>
        <v>0</v>
      </c>
    </row>
    <row r="1072" spans="3:50" ht="30" customHeight="1" thickTop="1" thickBot="1" x14ac:dyDescent="0.25">
      <c r="C1072" s="118"/>
      <c r="D1072" s="126"/>
      <c r="E1072" s="115"/>
      <c r="F1072" s="115"/>
      <c r="G1072" s="118"/>
      <c r="H1072" s="127"/>
      <c r="I1072" s="127"/>
      <c r="J1072" s="127"/>
      <c r="K1072" s="127"/>
      <c r="L1072" s="127"/>
      <c r="M1072" s="127"/>
      <c r="N1072" s="127"/>
      <c r="O1072" s="127"/>
      <c r="P1072" s="127"/>
      <c r="Q1072" s="109"/>
      <c r="R1072" s="127"/>
      <c r="S1072" s="127"/>
      <c r="U1072" s="15" t="str">
        <f t="shared" si="208"/>
        <v/>
      </c>
      <c r="V1072" t="str">
        <f t="shared" si="202"/>
        <v/>
      </c>
      <c r="W1072" t="str">
        <f t="shared" si="203"/>
        <v/>
      </c>
      <c r="X1072" t="str">
        <f t="shared" si="204"/>
        <v/>
      </c>
      <c r="Y1072" t="str">
        <f t="shared" si="205"/>
        <v/>
      </c>
      <c r="Z1072" t="str">
        <f t="shared" si="206"/>
        <v/>
      </c>
      <c r="AA1072" t="str">
        <f t="shared" si="207"/>
        <v/>
      </c>
      <c r="AB1072">
        <v>1065</v>
      </c>
      <c r="AC1072" t="str">
        <f>IF(ISERROR(IF(U1072="","",IF(OR(U1072=Cad_Inicial!$D$8,X1072=Cad_Inicial!$D$8),Cad_Inicial!$D$8+AB1072*1000,0))),"",IF(U1072="","",IF(OR(U1072=Cad_Inicial!$D$8,X1072=Cad_Inicial!$D$8),Cad_Inicial!$D$8+AB1072*1000,0)))</f>
        <v/>
      </c>
      <c r="AK1072" s="50" t="e">
        <f t="shared" si="209"/>
        <v>#VALUE!</v>
      </c>
      <c r="AL1072" s="50" t="e">
        <f t="shared" si="210"/>
        <v>#VALUE!</v>
      </c>
      <c r="AM1072">
        <f t="shared" si="213"/>
        <v>0</v>
      </c>
      <c r="AN1072">
        <f t="shared" si="212"/>
        <v>0</v>
      </c>
      <c r="AO1072">
        <f t="shared" si="212"/>
        <v>0</v>
      </c>
      <c r="AP1072">
        <f t="shared" si="212"/>
        <v>0</v>
      </c>
      <c r="AQ1072">
        <f t="shared" si="212"/>
        <v>0</v>
      </c>
      <c r="AR1072">
        <f t="shared" si="212"/>
        <v>0</v>
      </c>
      <c r="AS1072">
        <f t="shared" si="212"/>
        <v>0</v>
      </c>
      <c r="AT1072">
        <f t="shared" si="212"/>
        <v>0</v>
      </c>
      <c r="AU1072">
        <f t="shared" si="212"/>
        <v>0</v>
      </c>
      <c r="AV1072">
        <f t="shared" si="212"/>
        <v>0</v>
      </c>
      <c r="AW1072">
        <f t="shared" si="212"/>
        <v>0</v>
      </c>
      <c r="AX1072">
        <f t="shared" si="212"/>
        <v>0</v>
      </c>
    </row>
    <row r="1073" spans="3:50" ht="30" customHeight="1" thickTop="1" thickBot="1" x14ac:dyDescent="0.25">
      <c r="C1073" s="118"/>
      <c r="D1073" s="126"/>
      <c r="E1073" s="115"/>
      <c r="F1073" s="115"/>
      <c r="G1073" s="118"/>
      <c r="H1073" s="127"/>
      <c r="I1073" s="127"/>
      <c r="J1073" s="127"/>
      <c r="K1073" s="127"/>
      <c r="L1073" s="127"/>
      <c r="M1073" s="127"/>
      <c r="N1073" s="127"/>
      <c r="O1073" s="127"/>
      <c r="P1073" s="127"/>
      <c r="Q1073" s="109"/>
      <c r="R1073" s="127"/>
      <c r="S1073" s="127"/>
      <c r="U1073" s="15" t="str">
        <f t="shared" si="208"/>
        <v/>
      </c>
      <c r="V1073" t="str">
        <f t="shared" si="202"/>
        <v/>
      </c>
      <c r="W1073" t="str">
        <f t="shared" si="203"/>
        <v/>
      </c>
      <c r="X1073" t="str">
        <f t="shared" si="204"/>
        <v/>
      </c>
      <c r="Y1073" t="str">
        <f t="shared" si="205"/>
        <v/>
      </c>
      <c r="Z1073" t="str">
        <f t="shared" si="206"/>
        <v/>
      </c>
      <c r="AA1073" t="str">
        <f t="shared" si="207"/>
        <v/>
      </c>
      <c r="AB1073">
        <v>1066</v>
      </c>
      <c r="AC1073" t="str">
        <f>IF(ISERROR(IF(U1073="","",IF(OR(U1073=Cad_Inicial!$D$8,X1073=Cad_Inicial!$D$8),Cad_Inicial!$D$8+AB1073*1000,0))),"",IF(U1073="","",IF(OR(U1073=Cad_Inicial!$D$8,X1073=Cad_Inicial!$D$8),Cad_Inicial!$D$8+AB1073*1000,0)))</f>
        <v/>
      </c>
      <c r="AK1073" s="50" t="e">
        <f t="shared" si="209"/>
        <v>#VALUE!</v>
      </c>
      <c r="AL1073" s="50" t="e">
        <f t="shared" si="210"/>
        <v>#VALUE!</v>
      </c>
      <c r="AM1073">
        <f t="shared" si="213"/>
        <v>0</v>
      </c>
      <c r="AN1073">
        <f t="shared" si="212"/>
        <v>0</v>
      </c>
      <c r="AO1073">
        <f t="shared" si="212"/>
        <v>0</v>
      </c>
      <c r="AP1073">
        <f t="shared" si="212"/>
        <v>0</v>
      </c>
      <c r="AQ1073">
        <f t="shared" si="212"/>
        <v>0</v>
      </c>
      <c r="AR1073">
        <f t="shared" si="212"/>
        <v>0</v>
      </c>
      <c r="AS1073">
        <f t="shared" si="212"/>
        <v>0</v>
      </c>
      <c r="AT1073">
        <f t="shared" si="212"/>
        <v>0</v>
      </c>
      <c r="AU1073">
        <f t="shared" si="212"/>
        <v>0</v>
      </c>
      <c r="AV1073">
        <f t="shared" si="212"/>
        <v>0</v>
      </c>
      <c r="AW1073">
        <f t="shared" si="212"/>
        <v>0</v>
      </c>
      <c r="AX1073">
        <f t="shared" si="212"/>
        <v>0</v>
      </c>
    </row>
    <row r="1074" spans="3:50" ht="30" customHeight="1" thickTop="1" thickBot="1" x14ac:dyDescent="0.25">
      <c r="C1074" s="118"/>
      <c r="D1074" s="126"/>
      <c r="E1074" s="115"/>
      <c r="F1074" s="115"/>
      <c r="G1074" s="118"/>
      <c r="H1074" s="127"/>
      <c r="I1074" s="127"/>
      <c r="J1074" s="127"/>
      <c r="K1074" s="127"/>
      <c r="L1074" s="127"/>
      <c r="M1074" s="127"/>
      <c r="N1074" s="127"/>
      <c r="O1074" s="127"/>
      <c r="P1074" s="127"/>
      <c r="Q1074" s="109"/>
      <c r="R1074" s="127"/>
      <c r="S1074" s="127"/>
      <c r="U1074" s="15" t="str">
        <f t="shared" si="208"/>
        <v/>
      </c>
      <c r="V1074" t="str">
        <f t="shared" si="202"/>
        <v/>
      </c>
      <c r="W1074" t="str">
        <f t="shared" si="203"/>
        <v/>
      </c>
      <c r="X1074" t="str">
        <f t="shared" si="204"/>
        <v/>
      </c>
      <c r="Y1074" t="str">
        <f t="shared" si="205"/>
        <v/>
      </c>
      <c r="Z1074" t="str">
        <f t="shared" si="206"/>
        <v/>
      </c>
      <c r="AA1074" t="str">
        <f t="shared" si="207"/>
        <v/>
      </c>
      <c r="AB1074">
        <v>1067</v>
      </c>
      <c r="AC1074" t="str">
        <f>IF(ISERROR(IF(U1074="","",IF(OR(U1074=Cad_Inicial!$D$8,X1074=Cad_Inicial!$D$8),Cad_Inicial!$D$8+AB1074*1000,0))),"",IF(U1074="","",IF(OR(U1074=Cad_Inicial!$D$8,X1074=Cad_Inicial!$D$8),Cad_Inicial!$D$8+AB1074*1000,0)))</f>
        <v/>
      </c>
      <c r="AK1074" s="50" t="e">
        <f t="shared" si="209"/>
        <v>#VALUE!</v>
      </c>
      <c r="AL1074" s="50" t="e">
        <f t="shared" si="210"/>
        <v>#VALUE!</v>
      </c>
      <c r="AM1074">
        <f t="shared" si="213"/>
        <v>0</v>
      </c>
      <c r="AN1074">
        <f t="shared" si="212"/>
        <v>0</v>
      </c>
      <c r="AO1074">
        <f t="shared" si="212"/>
        <v>0</v>
      </c>
      <c r="AP1074">
        <f t="shared" si="212"/>
        <v>0</v>
      </c>
      <c r="AQ1074">
        <f t="shared" si="212"/>
        <v>0</v>
      </c>
      <c r="AR1074">
        <f t="shared" si="212"/>
        <v>0</v>
      </c>
      <c r="AS1074">
        <f t="shared" si="212"/>
        <v>0</v>
      </c>
      <c r="AT1074">
        <f t="shared" si="212"/>
        <v>0</v>
      </c>
      <c r="AU1074">
        <f t="shared" si="212"/>
        <v>0</v>
      </c>
      <c r="AV1074">
        <f t="shared" si="212"/>
        <v>0</v>
      </c>
      <c r="AW1074">
        <f t="shared" si="212"/>
        <v>0</v>
      </c>
      <c r="AX1074">
        <f t="shared" si="212"/>
        <v>0</v>
      </c>
    </row>
    <row r="1075" spans="3:50" ht="30" customHeight="1" thickTop="1" thickBot="1" x14ac:dyDescent="0.25">
      <c r="C1075" s="118"/>
      <c r="D1075" s="126"/>
      <c r="E1075" s="115"/>
      <c r="F1075" s="115"/>
      <c r="G1075" s="118"/>
      <c r="H1075" s="127"/>
      <c r="I1075" s="127"/>
      <c r="J1075" s="127"/>
      <c r="K1075" s="127"/>
      <c r="L1075" s="127"/>
      <c r="M1075" s="127"/>
      <c r="N1075" s="127"/>
      <c r="O1075" s="127"/>
      <c r="P1075" s="127"/>
      <c r="Q1075" s="109"/>
      <c r="R1075" s="127"/>
      <c r="S1075" s="127"/>
      <c r="U1075" s="15" t="str">
        <f t="shared" si="208"/>
        <v/>
      </c>
      <c r="V1075" t="str">
        <f t="shared" si="202"/>
        <v/>
      </c>
      <c r="W1075" t="str">
        <f t="shared" si="203"/>
        <v/>
      </c>
      <c r="X1075" t="str">
        <f t="shared" si="204"/>
        <v/>
      </c>
      <c r="Y1075" t="str">
        <f t="shared" si="205"/>
        <v/>
      </c>
      <c r="Z1075" t="str">
        <f t="shared" si="206"/>
        <v/>
      </c>
      <c r="AA1075" t="str">
        <f t="shared" si="207"/>
        <v/>
      </c>
      <c r="AB1075">
        <v>1068</v>
      </c>
      <c r="AC1075" t="str">
        <f>IF(ISERROR(IF(U1075="","",IF(OR(U1075=Cad_Inicial!$D$8,X1075=Cad_Inicial!$D$8),Cad_Inicial!$D$8+AB1075*1000,0))),"",IF(U1075="","",IF(OR(U1075=Cad_Inicial!$D$8,X1075=Cad_Inicial!$D$8),Cad_Inicial!$D$8+AB1075*1000,0)))</f>
        <v/>
      </c>
      <c r="AK1075" s="50" t="e">
        <f t="shared" si="209"/>
        <v>#VALUE!</v>
      </c>
      <c r="AL1075" s="50" t="e">
        <f t="shared" si="210"/>
        <v>#VALUE!</v>
      </c>
      <c r="AM1075">
        <f t="shared" si="213"/>
        <v>0</v>
      </c>
      <c r="AN1075">
        <f t="shared" si="212"/>
        <v>0</v>
      </c>
      <c r="AO1075">
        <f t="shared" si="212"/>
        <v>0</v>
      </c>
      <c r="AP1075">
        <f t="shared" si="212"/>
        <v>0</v>
      </c>
      <c r="AQ1075">
        <f t="shared" si="212"/>
        <v>0</v>
      </c>
      <c r="AR1075">
        <f t="shared" si="212"/>
        <v>0</v>
      </c>
      <c r="AS1075">
        <f t="shared" si="212"/>
        <v>0</v>
      </c>
      <c r="AT1075">
        <f t="shared" si="212"/>
        <v>0</v>
      </c>
      <c r="AU1075">
        <f t="shared" si="212"/>
        <v>0</v>
      </c>
      <c r="AV1075">
        <f t="shared" si="212"/>
        <v>0</v>
      </c>
      <c r="AW1075">
        <f t="shared" si="212"/>
        <v>0</v>
      </c>
      <c r="AX1075">
        <f t="shared" si="212"/>
        <v>0</v>
      </c>
    </row>
    <row r="1076" spans="3:50" ht="30" customHeight="1" thickTop="1" thickBot="1" x14ac:dyDescent="0.25">
      <c r="C1076" s="118"/>
      <c r="D1076" s="126"/>
      <c r="E1076" s="115"/>
      <c r="F1076" s="115"/>
      <c r="G1076" s="118"/>
      <c r="H1076" s="127"/>
      <c r="I1076" s="127"/>
      <c r="J1076" s="127"/>
      <c r="K1076" s="127"/>
      <c r="L1076" s="127"/>
      <c r="M1076" s="127"/>
      <c r="N1076" s="127"/>
      <c r="O1076" s="127"/>
      <c r="P1076" s="127"/>
      <c r="Q1076" s="109"/>
      <c r="R1076" s="127"/>
      <c r="S1076" s="127"/>
      <c r="U1076" s="15" t="str">
        <f t="shared" si="208"/>
        <v/>
      </c>
      <c r="V1076" t="str">
        <f t="shared" si="202"/>
        <v/>
      </c>
      <c r="W1076" t="str">
        <f t="shared" si="203"/>
        <v/>
      </c>
      <c r="X1076" t="str">
        <f t="shared" si="204"/>
        <v/>
      </c>
      <c r="Y1076" t="str">
        <f t="shared" si="205"/>
        <v/>
      </c>
      <c r="Z1076" t="str">
        <f t="shared" si="206"/>
        <v/>
      </c>
      <c r="AA1076" t="str">
        <f t="shared" si="207"/>
        <v/>
      </c>
      <c r="AB1076">
        <v>1069</v>
      </c>
      <c r="AC1076" t="str">
        <f>IF(ISERROR(IF(U1076="","",IF(OR(U1076=Cad_Inicial!$D$8,X1076=Cad_Inicial!$D$8),Cad_Inicial!$D$8+AB1076*1000,0))),"",IF(U1076="","",IF(OR(U1076=Cad_Inicial!$D$8,X1076=Cad_Inicial!$D$8),Cad_Inicial!$D$8+AB1076*1000,0)))</f>
        <v/>
      </c>
      <c r="AK1076" s="50" t="e">
        <f t="shared" si="209"/>
        <v>#VALUE!</v>
      </c>
      <c r="AL1076" s="50" t="e">
        <f t="shared" si="210"/>
        <v>#VALUE!</v>
      </c>
      <c r="AM1076">
        <f t="shared" si="213"/>
        <v>0</v>
      </c>
      <c r="AN1076">
        <f t="shared" si="212"/>
        <v>0</v>
      </c>
      <c r="AO1076">
        <f t="shared" si="212"/>
        <v>0</v>
      </c>
      <c r="AP1076">
        <f t="shared" si="212"/>
        <v>0</v>
      </c>
      <c r="AQ1076">
        <f t="shared" si="212"/>
        <v>0</v>
      </c>
      <c r="AR1076">
        <f t="shared" si="212"/>
        <v>0</v>
      </c>
      <c r="AS1076">
        <f t="shared" si="212"/>
        <v>0</v>
      </c>
      <c r="AT1076">
        <f t="shared" si="212"/>
        <v>0</v>
      </c>
      <c r="AU1076">
        <f t="shared" si="212"/>
        <v>0</v>
      </c>
      <c r="AV1076">
        <f t="shared" si="212"/>
        <v>0</v>
      </c>
      <c r="AW1076">
        <f t="shared" si="212"/>
        <v>0</v>
      </c>
      <c r="AX1076">
        <f t="shared" si="212"/>
        <v>0</v>
      </c>
    </row>
    <row r="1077" spans="3:50" ht="30" customHeight="1" thickTop="1" thickBot="1" x14ac:dyDescent="0.25">
      <c r="C1077" s="118"/>
      <c r="D1077" s="126"/>
      <c r="E1077" s="115"/>
      <c r="F1077" s="115"/>
      <c r="G1077" s="118"/>
      <c r="H1077" s="127"/>
      <c r="I1077" s="127"/>
      <c r="J1077" s="127"/>
      <c r="K1077" s="127"/>
      <c r="L1077" s="127"/>
      <c r="M1077" s="127"/>
      <c r="N1077" s="127"/>
      <c r="O1077" s="127"/>
      <c r="P1077" s="127"/>
      <c r="Q1077" s="109"/>
      <c r="R1077" s="127"/>
      <c r="S1077" s="127"/>
      <c r="U1077" s="15" t="str">
        <f t="shared" si="208"/>
        <v/>
      </c>
      <c r="V1077" t="str">
        <f t="shared" si="202"/>
        <v/>
      </c>
      <c r="W1077" t="str">
        <f t="shared" si="203"/>
        <v/>
      </c>
      <c r="X1077" t="str">
        <f t="shared" si="204"/>
        <v/>
      </c>
      <c r="Y1077" t="str">
        <f t="shared" si="205"/>
        <v/>
      </c>
      <c r="Z1077" t="str">
        <f t="shared" si="206"/>
        <v/>
      </c>
      <c r="AA1077" t="str">
        <f t="shared" si="207"/>
        <v/>
      </c>
      <c r="AB1077">
        <v>1070</v>
      </c>
      <c r="AC1077" t="str">
        <f>IF(ISERROR(IF(U1077="","",IF(OR(U1077=Cad_Inicial!$D$8,X1077=Cad_Inicial!$D$8),Cad_Inicial!$D$8+AB1077*1000,0))),"",IF(U1077="","",IF(OR(U1077=Cad_Inicial!$D$8,X1077=Cad_Inicial!$D$8),Cad_Inicial!$D$8+AB1077*1000,0)))</f>
        <v/>
      </c>
      <c r="AK1077" s="50" t="e">
        <f t="shared" si="209"/>
        <v>#VALUE!</v>
      </c>
      <c r="AL1077" s="50" t="e">
        <f t="shared" si="210"/>
        <v>#VALUE!</v>
      </c>
      <c r="AM1077">
        <f t="shared" si="213"/>
        <v>0</v>
      </c>
      <c r="AN1077">
        <f t="shared" si="212"/>
        <v>0</v>
      </c>
      <c r="AO1077">
        <f t="shared" si="212"/>
        <v>0</v>
      </c>
      <c r="AP1077">
        <f t="shared" si="212"/>
        <v>0</v>
      </c>
      <c r="AQ1077">
        <f t="shared" si="212"/>
        <v>0</v>
      </c>
      <c r="AR1077">
        <f t="shared" si="212"/>
        <v>0</v>
      </c>
      <c r="AS1077">
        <f t="shared" si="212"/>
        <v>0</v>
      </c>
      <c r="AT1077">
        <f t="shared" si="212"/>
        <v>0</v>
      </c>
      <c r="AU1077">
        <f t="shared" si="212"/>
        <v>0</v>
      </c>
      <c r="AV1077">
        <f t="shared" si="212"/>
        <v>0</v>
      </c>
      <c r="AW1077">
        <f t="shared" si="212"/>
        <v>0</v>
      </c>
      <c r="AX1077">
        <f t="shared" si="212"/>
        <v>0</v>
      </c>
    </row>
    <row r="1078" spans="3:50" ht="30" customHeight="1" thickTop="1" thickBot="1" x14ac:dyDescent="0.25">
      <c r="C1078" s="118"/>
      <c r="D1078" s="126"/>
      <c r="E1078" s="115"/>
      <c r="F1078" s="115"/>
      <c r="G1078" s="118"/>
      <c r="H1078" s="127"/>
      <c r="I1078" s="127"/>
      <c r="J1078" s="127"/>
      <c r="K1078" s="127"/>
      <c r="L1078" s="127"/>
      <c r="M1078" s="127"/>
      <c r="N1078" s="127"/>
      <c r="O1078" s="127"/>
      <c r="P1078" s="127"/>
      <c r="Q1078" s="109"/>
      <c r="R1078" s="127"/>
      <c r="S1078" s="127"/>
      <c r="U1078" s="15" t="str">
        <f t="shared" si="208"/>
        <v/>
      </c>
      <c r="V1078" t="str">
        <f t="shared" si="202"/>
        <v/>
      </c>
      <c r="W1078" t="str">
        <f t="shared" si="203"/>
        <v/>
      </c>
      <c r="X1078" t="str">
        <f t="shared" si="204"/>
        <v/>
      </c>
      <c r="Y1078" t="str">
        <f t="shared" si="205"/>
        <v/>
      </c>
      <c r="Z1078" t="str">
        <f t="shared" si="206"/>
        <v/>
      </c>
      <c r="AA1078" t="str">
        <f t="shared" si="207"/>
        <v/>
      </c>
      <c r="AB1078">
        <v>1071</v>
      </c>
      <c r="AC1078" t="str">
        <f>IF(ISERROR(IF(U1078="","",IF(OR(U1078=Cad_Inicial!$D$8,X1078=Cad_Inicial!$D$8),Cad_Inicial!$D$8+AB1078*1000,0))),"",IF(U1078="","",IF(OR(U1078=Cad_Inicial!$D$8,X1078=Cad_Inicial!$D$8),Cad_Inicial!$D$8+AB1078*1000,0)))</f>
        <v/>
      </c>
      <c r="AK1078" s="50" t="e">
        <f t="shared" si="209"/>
        <v>#VALUE!</v>
      </c>
      <c r="AL1078" s="50" t="e">
        <f t="shared" si="210"/>
        <v>#VALUE!</v>
      </c>
      <c r="AM1078">
        <f t="shared" si="213"/>
        <v>0</v>
      </c>
      <c r="AN1078">
        <f t="shared" si="212"/>
        <v>0</v>
      </c>
      <c r="AO1078">
        <f t="shared" si="212"/>
        <v>0</v>
      </c>
      <c r="AP1078">
        <f t="shared" si="212"/>
        <v>0</v>
      </c>
      <c r="AQ1078">
        <f t="shared" si="212"/>
        <v>0</v>
      </c>
      <c r="AR1078">
        <f t="shared" si="212"/>
        <v>0</v>
      </c>
      <c r="AS1078">
        <f t="shared" si="212"/>
        <v>0</v>
      </c>
      <c r="AT1078">
        <f t="shared" si="212"/>
        <v>0</v>
      </c>
      <c r="AU1078">
        <f t="shared" si="212"/>
        <v>0</v>
      </c>
      <c r="AV1078">
        <f t="shared" si="212"/>
        <v>0</v>
      </c>
      <c r="AW1078">
        <f t="shared" si="212"/>
        <v>0</v>
      </c>
      <c r="AX1078">
        <f t="shared" si="212"/>
        <v>0</v>
      </c>
    </row>
    <row r="1079" spans="3:50" ht="30" customHeight="1" thickTop="1" thickBot="1" x14ac:dyDescent="0.25">
      <c r="C1079" s="118"/>
      <c r="D1079" s="126"/>
      <c r="E1079" s="115"/>
      <c r="F1079" s="115"/>
      <c r="G1079" s="118"/>
      <c r="H1079" s="127"/>
      <c r="I1079" s="127"/>
      <c r="J1079" s="127"/>
      <c r="K1079" s="127"/>
      <c r="L1079" s="127"/>
      <c r="M1079" s="127"/>
      <c r="N1079" s="127"/>
      <c r="O1079" s="127"/>
      <c r="P1079" s="127"/>
      <c r="Q1079" s="109"/>
      <c r="R1079" s="127"/>
      <c r="S1079" s="127"/>
      <c r="U1079" s="15" t="str">
        <f t="shared" si="208"/>
        <v/>
      </c>
      <c r="V1079" t="str">
        <f t="shared" si="202"/>
        <v/>
      </c>
      <c r="W1079" t="str">
        <f t="shared" si="203"/>
        <v/>
      </c>
      <c r="X1079" t="str">
        <f t="shared" si="204"/>
        <v/>
      </c>
      <c r="Y1079" t="str">
        <f t="shared" si="205"/>
        <v/>
      </c>
      <c r="Z1079" t="str">
        <f t="shared" si="206"/>
        <v/>
      </c>
      <c r="AA1079" t="str">
        <f t="shared" si="207"/>
        <v/>
      </c>
      <c r="AB1079">
        <v>1072</v>
      </c>
      <c r="AC1079" t="str">
        <f>IF(ISERROR(IF(U1079="","",IF(OR(U1079=Cad_Inicial!$D$8,X1079=Cad_Inicial!$D$8),Cad_Inicial!$D$8+AB1079*1000,0))),"",IF(U1079="","",IF(OR(U1079=Cad_Inicial!$D$8,X1079=Cad_Inicial!$D$8),Cad_Inicial!$D$8+AB1079*1000,0)))</f>
        <v/>
      </c>
      <c r="AK1079" s="50" t="e">
        <f t="shared" si="209"/>
        <v>#VALUE!</v>
      </c>
      <c r="AL1079" s="50" t="e">
        <f t="shared" si="210"/>
        <v>#VALUE!</v>
      </c>
      <c r="AM1079">
        <f t="shared" si="213"/>
        <v>0</v>
      </c>
      <c r="AN1079">
        <f t="shared" si="212"/>
        <v>0</v>
      </c>
      <c r="AO1079">
        <f t="shared" si="212"/>
        <v>0</v>
      </c>
      <c r="AP1079">
        <f t="shared" si="212"/>
        <v>0</v>
      </c>
      <c r="AQ1079">
        <f t="shared" si="212"/>
        <v>0</v>
      </c>
      <c r="AR1079">
        <f t="shared" si="212"/>
        <v>0</v>
      </c>
      <c r="AS1079">
        <f t="shared" si="212"/>
        <v>0</v>
      </c>
      <c r="AT1079">
        <f t="shared" si="212"/>
        <v>0</v>
      </c>
      <c r="AU1079">
        <f t="shared" si="212"/>
        <v>0</v>
      </c>
      <c r="AV1079">
        <f t="shared" si="212"/>
        <v>0</v>
      </c>
      <c r="AW1079">
        <f t="shared" si="212"/>
        <v>0</v>
      </c>
      <c r="AX1079">
        <f t="shared" si="212"/>
        <v>0</v>
      </c>
    </row>
    <row r="1080" spans="3:50" ht="30" customHeight="1" thickTop="1" thickBot="1" x14ac:dyDescent="0.25">
      <c r="C1080" s="118"/>
      <c r="D1080" s="126"/>
      <c r="E1080" s="115"/>
      <c r="F1080" s="115"/>
      <c r="G1080" s="118"/>
      <c r="H1080" s="127"/>
      <c r="I1080" s="127"/>
      <c r="J1080" s="127"/>
      <c r="K1080" s="127"/>
      <c r="L1080" s="127"/>
      <c r="M1080" s="127"/>
      <c r="N1080" s="127"/>
      <c r="O1080" s="127"/>
      <c r="P1080" s="127"/>
      <c r="Q1080" s="109"/>
      <c r="R1080" s="127"/>
      <c r="S1080" s="127"/>
      <c r="U1080" s="15" t="str">
        <f t="shared" si="208"/>
        <v/>
      </c>
      <c r="V1080" t="str">
        <f t="shared" si="202"/>
        <v/>
      </c>
      <c r="W1080" t="str">
        <f t="shared" si="203"/>
        <v/>
      </c>
      <c r="X1080" t="str">
        <f t="shared" si="204"/>
        <v/>
      </c>
      <c r="Y1080" t="str">
        <f t="shared" si="205"/>
        <v/>
      </c>
      <c r="Z1080" t="str">
        <f t="shared" si="206"/>
        <v/>
      </c>
      <c r="AA1080" t="str">
        <f t="shared" si="207"/>
        <v/>
      </c>
      <c r="AB1080">
        <v>1073</v>
      </c>
      <c r="AC1080" t="str">
        <f>IF(ISERROR(IF(U1080="","",IF(OR(U1080=Cad_Inicial!$D$8,X1080=Cad_Inicial!$D$8),Cad_Inicial!$D$8+AB1080*1000,0))),"",IF(U1080="","",IF(OR(U1080=Cad_Inicial!$D$8,X1080=Cad_Inicial!$D$8),Cad_Inicial!$D$8+AB1080*1000,0)))</f>
        <v/>
      </c>
      <c r="AK1080" s="50" t="e">
        <f t="shared" si="209"/>
        <v>#VALUE!</v>
      </c>
      <c r="AL1080" s="50" t="e">
        <f t="shared" si="210"/>
        <v>#VALUE!</v>
      </c>
      <c r="AM1080">
        <f t="shared" si="213"/>
        <v>0</v>
      </c>
      <c r="AN1080">
        <f t="shared" si="212"/>
        <v>0</v>
      </c>
      <c r="AO1080">
        <f t="shared" si="212"/>
        <v>0</v>
      </c>
      <c r="AP1080">
        <f t="shared" si="212"/>
        <v>0</v>
      </c>
      <c r="AQ1080">
        <f t="shared" si="212"/>
        <v>0</v>
      </c>
      <c r="AR1080">
        <f t="shared" si="212"/>
        <v>0</v>
      </c>
      <c r="AS1080">
        <f t="shared" si="212"/>
        <v>0</v>
      </c>
      <c r="AT1080">
        <f t="shared" si="212"/>
        <v>0</v>
      </c>
      <c r="AU1080">
        <f t="shared" si="212"/>
        <v>0</v>
      </c>
      <c r="AV1080">
        <f t="shared" si="212"/>
        <v>0</v>
      </c>
      <c r="AW1080">
        <f t="shared" si="212"/>
        <v>0</v>
      </c>
      <c r="AX1080">
        <f t="shared" si="212"/>
        <v>0</v>
      </c>
    </row>
    <row r="1081" spans="3:50" ht="30" customHeight="1" thickTop="1" thickBot="1" x14ac:dyDescent="0.25">
      <c r="C1081" s="118"/>
      <c r="D1081" s="126"/>
      <c r="E1081" s="115"/>
      <c r="F1081" s="115"/>
      <c r="G1081" s="118"/>
      <c r="H1081" s="127"/>
      <c r="I1081" s="127"/>
      <c r="J1081" s="127"/>
      <c r="K1081" s="127"/>
      <c r="L1081" s="127"/>
      <c r="M1081" s="127"/>
      <c r="N1081" s="127"/>
      <c r="O1081" s="127"/>
      <c r="P1081" s="127"/>
      <c r="Q1081" s="109"/>
      <c r="R1081" s="127"/>
      <c r="S1081" s="127"/>
      <c r="U1081" s="15" t="str">
        <f t="shared" si="208"/>
        <v/>
      </c>
      <c r="V1081" t="str">
        <f t="shared" si="202"/>
        <v/>
      </c>
      <c r="W1081" t="str">
        <f t="shared" si="203"/>
        <v/>
      </c>
      <c r="X1081" t="str">
        <f t="shared" si="204"/>
        <v/>
      </c>
      <c r="Y1081" t="str">
        <f t="shared" si="205"/>
        <v/>
      </c>
      <c r="Z1081" t="str">
        <f t="shared" si="206"/>
        <v/>
      </c>
      <c r="AA1081" t="str">
        <f t="shared" si="207"/>
        <v/>
      </c>
      <c r="AB1081">
        <v>1074</v>
      </c>
      <c r="AC1081" t="str">
        <f>IF(ISERROR(IF(U1081="","",IF(OR(U1081=Cad_Inicial!$D$8,X1081=Cad_Inicial!$D$8),Cad_Inicial!$D$8+AB1081*1000,0))),"",IF(U1081="","",IF(OR(U1081=Cad_Inicial!$D$8,X1081=Cad_Inicial!$D$8),Cad_Inicial!$D$8+AB1081*1000,0)))</f>
        <v/>
      </c>
      <c r="AK1081" s="50" t="e">
        <f t="shared" si="209"/>
        <v>#VALUE!</v>
      </c>
      <c r="AL1081" s="50" t="e">
        <f t="shared" si="210"/>
        <v>#VALUE!</v>
      </c>
      <c r="AM1081">
        <f t="shared" si="213"/>
        <v>0</v>
      </c>
      <c r="AN1081">
        <f t="shared" si="212"/>
        <v>0</v>
      </c>
      <c r="AO1081">
        <f t="shared" si="212"/>
        <v>0</v>
      </c>
      <c r="AP1081">
        <f t="shared" si="212"/>
        <v>0</v>
      </c>
      <c r="AQ1081">
        <f t="shared" si="212"/>
        <v>0</v>
      </c>
      <c r="AR1081">
        <f t="shared" si="212"/>
        <v>0</v>
      </c>
      <c r="AS1081">
        <f t="shared" si="212"/>
        <v>0</v>
      </c>
      <c r="AT1081">
        <f t="shared" si="212"/>
        <v>0</v>
      </c>
      <c r="AU1081">
        <f t="shared" si="212"/>
        <v>0</v>
      </c>
      <c r="AV1081">
        <f t="shared" si="212"/>
        <v>0</v>
      </c>
      <c r="AW1081">
        <f t="shared" si="212"/>
        <v>0</v>
      </c>
      <c r="AX1081">
        <f t="shared" si="212"/>
        <v>0</v>
      </c>
    </row>
    <row r="1082" spans="3:50" ht="30" customHeight="1" thickTop="1" thickBot="1" x14ac:dyDescent="0.25">
      <c r="C1082" s="118"/>
      <c r="D1082" s="126"/>
      <c r="E1082" s="115"/>
      <c r="F1082" s="115"/>
      <c r="G1082" s="118"/>
      <c r="H1082" s="127"/>
      <c r="I1082" s="127"/>
      <c r="J1082" s="127"/>
      <c r="K1082" s="127"/>
      <c r="L1082" s="127"/>
      <c r="M1082" s="127"/>
      <c r="N1082" s="127"/>
      <c r="O1082" s="127"/>
      <c r="P1082" s="127"/>
      <c r="Q1082" s="109"/>
      <c r="R1082" s="127"/>
      <c r="S1082" s="127"/>
      <c r="U1082" s="15" t="str">
        <f t="shared" si="208"/>
        <v/>
      </c>
      <c r="V1082" t="str">
        <f t="shared" si="202"/>
        <v/>
      </c>
      <c r="W1082" t="str">
        <f t="shared" si="203"/>
        <v/>
      </c>
      <c r="X1082" t="str">
        <f t="shared" si="204"/>
        <v/>
      </c>
      <c r="Y1082" t="str">
        <f t="shared" si="205"/>
        <v/>
      </c>
      <c r="Z1082" t="str">
        <f t="shared" si="206"/>
        <v/>
      </c>
      <c r="AA1082" t="str">
        <f t="shared" si="207"/>
        <v/>
      </c>
      <c r="AB1082">
        <v>1075</v>
      </c>
      <c r="AC1082" t="str">
        <f>IF(ISERROR(IF(U1082="","",IF(OR(U1082=Cad_Inicial!$D$8,X1082=Cad_Inicial!$D$8),Cad_Inicial!$D$8+AB1082*1000,0))),"",IF(U1082="","",IF(OR(U1082=Cad_Inicial!$D$8,X1082=Cad_Inicial!$D$8),Cad_Inicial!$D$8+AB1082*1000,0)))</f>
        <v/>
      </c>
      <c r="AK1082" s="50" t="e">
        <f t="shared" si="209"/>
        <v>#VALUE!</v>
      </c>
      <c r="AL1082" s="50" t="e">
        <f t="shared" si="210"/>
        <v>#VALUE!</v>
      </c>
      <c r="AM1082">
        <f t="shared" si="213"/>
        <v>0</v>
      </c>
      <c r="AN1082">
        <f t="shared" si="212"/>
        <v>0</v>
      </c>
      <c r="AO1082">
        <f t="shared" si="212"/>
        <v>0</v>
      </c>
      <c r="AP1082">
        <f t="shared" si="212"/>
        <v>0</v>
      </c>
      <c r="AQ1082">
        <f t="shared" si="212"/>
        <v>0</v>
      </c>
      <c r="AR1082">
        <f t="shared" si="212"/>
        <v>0</v>
      </c>
      <c r="AS1082">
        <f t="shared" si="212"/>
        <v>0</v>
      </c>
      <c r="AT1082">
        <f t="shared" si="212"/>
        <v>0</v>
      </c>
      <c r="AU1082">
        <f t="shared" si="212"/>
        <v>0</v>
      </c>
      <c r="AV1082">
        <f t="shared" si="212"/>
        <v>0</v>
      </c>
      <c r="AW1082">
        <f t="shared" si="212"/>
        <v>0</v>
      </c>
      <c r="AX1082">
        <f t="shared" si="212"/>
        <v>0</v>
      </c>
    </row>
    <row r="1083" spans="3:50" ht="30" customHeight="1" thickTop="1" thickBot="1" x14ac:dyDescent="0.25">
      <c r="C1083" s="118"/>
      <c r="D1083" s="126"/>
      <c r="E1083" s="115"/>
      <c r="F1083" s="115"/>
      <c r="G1083" s="118"/>
      <c r="H1083" s="127"/>
      <c r="I1083" s="127"/>
      <c r="J1083" s="127"/>
      <c r="K1083" s="127"/>
      <c r="L1083" s="127"/>
      <c r="M1083" s="127"/>
      <c r="N1083" s="127"/>
      <c r="O1083" s="127"/>
      <c r="P1083" s="127"/>
      <c r="Q1083" s="109"/>
      <c r="R1083" s="127"/>
      <c r="S1083" s="127"/>
      <c r="U1083" s="15" t="str">
        <f t="shared" si="208"/>
        <v/>
      </c>
      <c r="V1083" t="str">
        <f t="shared" si="202"/>
        <v/>
      </c>
      <c r="W1083" t="str">
        <f t="shared" si="203"/>
        <v/>
      </c>
      <c r="X1083" t="str">
        <f t="shared" si="204"/>
        <v/>
      </c>
      <c r="Y1083" t="str">
        <f t="shared" si="205"/>
        <v/>
      </c>
      <c r="Z1083" t="str">
        <f t="shared" si="206"/>
        <v/>
      </c>
      <c r="AA1083" t="str">
        <f t="shared" si="207"/>
        <v/>
      </c>
      <c r="AB1083">
        <v>1076</v>
      </c>
      <c r="AC1083" t="str">
        <f>IF(ISERROR(IF(U1083="","",IF(OR(U1083=Cad_Inicial!$D$8,X1083=Cad_Inicial!$D$8),Cad_Inicial!$D$8+AB1083*1000,0))),"",IF(U1083="","",IF(OR(U1083=Cad_Inicial!$D$8,X1083=Cad_Inicial!$D$8),Cad_Inicial!$D$8+AB1083*1000,0)))</f>
        <v/>
      </c>
      <c r="AK1083" s="50" t="e">
        <f t="shared" si="209"/>
        <v>#VALUE!</v>
      </c>
      <c r="AL1083" s="50" t="e">
        <f t="shared" si="210"/>
        <v>#VALUE!</v>
      </c>
      <c r="AM1083">
        <f t="shared" si="213"/>
        <v>0</v>
      </c>
      <c r="AN1083">
        <f t="shared" si="212"/>
        <v>0</v>
      </c>
      <c r="AO1083">
        <f t="shared" si="212"/>
        <v>0</v>
      </c>
      <c r="AP1083">
        <f t="shared" si="212"/>
        <v>0</v>
      </c>
      <c r="AQ1083">
        <f t="shared" si="212"/>
        <v>0</v>
      </c>
      <c r="AR1083">
        <f t="shared" si="212"/>
        <v>0</v>
      </c>
      <c r="AS1083">
        <f t="shared" si="212"/>
        <v>0</v>
      </c>
      <c r="AT1083">
        <f t="shared" si="212"/>
        <v>0</v>
      </c>
      <c r="AU1083">
        <f t="shared" si="212"/>
        <v>0</v>
      </c>
      <c r="AV1083">
        <f t="shared" si="212"/>
        <v>0</v>
      </c>
      <c r="AW1083">
        <f t="shared" si="212"/>
        <v>0</v>
      </c>
      <c r="AX1083">
        <f t="shared" si="212"/>
        <v>0</v>
      </c>
    </row>
    <row r="1084" spans="3:50" ht="30" customHeight="1" thickTop="1" thickBot="1" x14ac:dyDescent="0.25">
      <c r="C1084" s="118"/>
      <c r="D1084" s="126"/>
      <c r="E1084" s="115"/>
      <c r="F1084" s="115"/>
      <c r="G1084" s="118"/>
      <c r="H1084" s="127"/>
      <c r="I1084" s="127"/>
      <c r="J1084" s="127"/>
      <c r="K1084" s="127"/>
      <c r="L1084" s="127"/>
      <c r="M1084" s="127"/>
      <c r="N1084" s="127"/>
      <c r="O1084" s="127"/>
      <c r="P1084" s="127"/>
      <c r="Q1084" s="109"/>
      <c r="R1084" s="127"/>
      <c r="S1084" s="127"/>
      <c r="U1084" s="15" t="str">
        <f t="shared" si="208"/>
        <v/>
      </c>
      <c r="V1084" t="str">
        <f t="shared" si="202"/>
        <v/>
      </c>
      <c r="W1084" t="str">
        <f t="shared" si="203"/>
        <v/>
      </c>
      <c r="X1084" t="str">
        <f t="shared" si="204"/>
        <v/>
      </c>
      <c r="Y1084" t="str">
        <f t="shared" si="205"/>
        <v/>
      </c>
      <c r="Z1084" t="str">
        <f t="shared" si="206"/>
        <v/>
      </c>
      <c r="AA1084" t="str">
        <f t="shared" si="207"/>
        <v/>
      </c>
      <c r="AB1084">
        <v>1077</v>
      </c>
      <c r="AC1084" t="str">
        <f>IF(ISERROR(IF(U1084="","",IF(OR(U1084=Cad_Inicial!$D$8,X1084=Cad_Inicial!$D$8),Cad_Inicial!$D$8+AB1084*1000,0))),"",IF(U1084="","",IF(OR(U1084=Cad_Inicial!$D$8,X1084=Cad_Inicial!$D$8),Cad_Inicial!$D$8+AB1084*1000,0)))</f>
        <v/>
      </c>
      <c r="AK1084" s="50" t="e">
        <f t="shared" si="209"/>
        <v>#VALUE!</v>
      </c>
      <c r="AL1084" s="50" t="e">
        <f t="shared" si="210"/>
        <v>#VALUE!</v>
      </c>
      <c r="AM1084">
        <f t="shared" si="213"/>
        <v>0</v>
      </c>
      <c r="AN1084">
        <f t="shared" si="212"/>
        <v>0</v>
      </c>
      <c r="AO1084">
        <f t="shared" si="212"/>
        <v>0</v>
      </c>
      <c r="AP1084">
        <f t="shared" si="212"/>
        <v>0</v>
      </c>
      <c r="AQ1084">
        <f t="shared" si="212"/>
        <v>0</v>
      </c>
      <c r="AR1084">
        <f t="shared" si="212"/>
        <v>0</v>
      </c>
      <c r="AS1084">
        <f t="shared" si="212"/>
        <v>0</v>
      </c>
      <c r="AT1084">
        <f t="shared" si="212"/>
        <v>0</v>
      </c>
      <c r="AU1084">
        <f t="shared" si="212"/>
        <v>0</v>
      </c>
      <c r="AV1084">
        <f t="shared" si="212"/>
        <v>0</v>
      </c>
      <c r="AW1084">
        <f t="shared" si="212"/>
        <v>0</v>
      </c>
      <c r="AX1084">
        <f t="shared" si="212"/>
        <v>0</v>
      </c>
    </row>
    <row r="1085" spans="3:50" ht="30" customHeight="1" thickTop="1" thickBot="1" x14ac:dyDescent="0.25">
      <c r="C1085" s="118"/>
      <c r="D1085" s="126"/>
      <c r="E1085" s="115"/>
      <c r="F1085" s="115"/>
      <c r="G1085" s="118"/>
      <c r="H1085" s="127"/>
      <c r="I1085" s="127"/>
      <c r="J1085" s="127"/>
      <c r="K1085" s="127"/>
      <c r="L1085" s="127"/>
      <c r="M1085" s="127"/>
      <c r="N1085" s="127"/>
      <c r="O1085" s="127"/>
      <c r="P1085" s="127"/>
      <c r="Q1085" s="109"/>
      <c r="R1085" s="127"/>
      <c r="S1085" s="127"/>
      <c r="U1085" s="15" t="str">
        <f t="shared" si="208"/>
        <v/>
      </c>
      <c r="V1085" t="str">
        <f t="shared" si="202"/>
        <v/>
      </c>
      <c r="W1085" t="str">
        <f t="shared" si="203"/>
        <v/>
      </c>
      <c r="X1085" t="str">
        <f t="shared" si="204"/>
        <v/>
      </c>
      <c r="Y1085" t="str">
        <f t="shared" si="205"/>
        <v/>
      </c>
      <c r="Z1085" t="str">
        <f t="shared" si="206"/>
        <v/>
      </c>
      <c r="AA1085" t="str">
        <f t="shared" si="207"/>
        <v/>
      </c>
      <c r="AB1085">
        <v>1078</v>
      </c>
      <c r="AC1085" t="str">
        <f>IF(ISERROR(IF(U1085="","",IF(OR(U1085=Cad_Inicial!$D$8,X1085=Cad_Inicial!$D$8),Cad_Inicial!$D$8+AB1085*1000,0))),"",IF(U1085="","",IF(OR(U1085=Cad_Inicial!$D$8,X1085=Cad_Inicial!$D$8),Cad_Inicial!$D$8+AB1085*1000,0)))</f>
        <v/>
      </c>
      <c r="AK1085" s="50" t="e">
        <f t="shared" si="209"/>
        <v>#VALUE!</v>
      </c>
      <c r="AL1085" s="50" t="e">
        <f t="shared" si="210"/>
        <v>#VALUE!</v>
      </c>
      <c r="AM1085">
        <f t="shared" si="213"/>
        <v>0</v>
      </c>
      <c r="AN1085">
        <f t="shared" si="212"/>
        <v>0</v>
      </c>
      <c r="AO1085">
        <f t="shared" si="212"/>
        <v>0</v>
      </c>
      <c r="AP1085">
        <f t="shared" si="212"/>
        <v>0</v>
      </c>
      <c r="AQ1085">
        <f t="shared" si="212"/>
        <v>0</v>
      </c>
      <c r="AR1085">
        <f t="shared" si="212"/>
        <v>0</v>
      </c>
      <c r="AS1085">
        <f t="shared" si="212"/>
        <v>0</v>
      </c>
      <c r="AT1085">
        <f t="shared" si="212"/>
        <v>0</v>
      </c>
      <c r="AU1085">
        <f t="shared" si="212"/>
        <v>0</v>
      </c>
      <c r="AV1085">
        <f t="shared" si="212"/>
        <v>0</v>
      </c>
      <c r="AW1085">
        <f t="shared" si="212"/>
        <v>0</v>
      </c>
      <c r="AX1085">
        <f t="shared" si="212"/>
        <v>0</v>
      </c>
    </row>
    <row r="1086" spans="3:50" ht="30" customHeight="1" thickTop="1" thickBot="1" x14ac:dyDescent="0.25">
      <c r="C1086" s="118"/>
      <c r="D1086" s="126"/>
      <c r="E1086" s="115"/>
      <c r="F1086" s="115"/>
      <c r="G1086" s="118"/>
      <c r="H1086" s="127"/>
      <c r="I1086" s="127"/>
      <c r="J1086" s="127"/>
      <c r="K1086" s="127"/>
      <c r="L1086" s="127"/>
      <c r="M1086" s="127"/>
      <c r="N1086" s="127"/>
      <c r="O1086" s="127"/>
      <c r="P1086" s="127"/>
      <c r="Q1086" s="109"/>
      <c r="R1086" s="127"/>
      <c r="S1086" s="127"/>
      <c r="U1086" s="15" t="str">
        <f t="shared" si="208"/>
        <v/>
      </c>
      <c r="V1086" t="str">
        <f t="shared" si="202"/>
        <v/>
      </c>
      <c r="W1086" t="str">
        <f t="shared" si="203"/>
        <v/>
      </c>
      <c r="X1086" t="str">
        <f t="shared" si="204"/>
        <v/>
      </c>
      <c r="Y1086" t="str">
        <f t="shared" si="205"/>
        <v/>
      </c>
      <c r="Z1086" t="str">
        <f t="shared" si="206"/>
        <v/>
      </c>
      <c r="AA1086" t="str">
        <f t="shared" si="207"/>
        <v/>
      </c>
      <c r="AB1086">
        <v>1079</v>
      </c>
      <c r="AC1086" t="str">
        <f>IF(ISERROR(IF(U1086="","",IF(OR(U1086=Cad_Inicial!$D$8,X1086=Cad_Inicial!$D$8),Cad_Inicial!$D$8+AB1086*1000,0))),"",IF(U1086="","",IF(OR(U1086=Cad_Inicial!$D$8,X1086=Cad_Inicial!$D$8),Cad_Inicial!$D$8+AB1086*1000,0)))</f>
        <v/>
      </c>
      <c r="AK1086" s="50" t="e">
        <f t="shared" si="209"/>
        <v>#VALUE!</v>
      </c>
      <c r="AL1086" s="50" t="e">
        <f t="shared" si="210"/>
        <v>#VALUE!</v>
      </c>
      <c r="AM1086">
        <f t="shared" si="213"/>
        <v>0</v>
      </c>
      <c r="AN1086">
        <f t="shared" si="212"/>
        <v>0</v>
      </c>
      <c r="AO1086">
        <f t="shared" si="212"/>
        <v>0</v>
      </c>
      <c r="AP1086">
        <f t="shared" si="212"/>
        <v>0</v>
      </c>
      <c r="AQ1086">
        <f t="shared" si="212"/>
        <v>0</v>
      </c>
      <c r="AR1086">
        <f t="shared" si="212"/>
        <v>0</v>
      </c>
      <c r="AS1086">
        <f t="shared" si="212"/>
        <v>0</v>
      </c>
      <c r="AT1086">
        <f t="shared" si="212"/>
        <v>0</v>
      </c>
      <c r="AU1086">
        <f t="shared" si="212"/>
        <v>0</v>
      </c>
      <c r="AV1086">
        <f t="shared" si="212"/>
        <v>0</v>
      </c>
      <c r="AW1086">
        <f t="shared" ref="AN1086:AX1109" si="214">IFERROR(IF(AND($AK1086&lt;=AW$5,$AL1086&gt;=AW$5),1,0),0)</f>
        <v>0</v>
      </c>
      <c r="AX1086">
        <f t="shared" si="214"/>
        <v>0</v>
      </c>
    </row>
    <row r="1087" spans="3:50" ht="30" customHeight="1" thickTop="1" thickBot="1" x14ac:dyDescent="0.25">
      <c r="C1087" s="118"/>
      <c r="D1087" s="126"/>
      <c r="E1087" s="115"/>
      <c r="F1087" s="115"/>
      <c r="G1087" s="118"/>
      <c r="H1087" s="127"/>
      <c r="I1087" s="127"/>
      <c r="J1087" s="127"/>
      <c r="K1087" s="127"/>
      <c r="L1087" s="127"/>
      <c r="M1087" s="127"/>
      <c r="N1087" s="127"/>
      <c r="O1087" s="127"/>
      <c r="P1087" s="127"/>
      <c r="Q1087" s="109"/>
      <c r="R1087" s="127"/>
      <c r="S1087" s="127"/>
      <c r="U1087" s="15" t="str">
        <f t="shared" si="208"/>
        <v/>
      </c>
      <c r="V1087" t="str">
        <f t="shared" si="202"/>
        <v/>
      </c>
      <c r="W1087" t="str">
        <f t="shared" si="203"/>
        <v/>
      </c>
      <c r="X1087" t="str">
        <f t="shared" si="204"/>
        <v/>
      </c>
      <c r="Y1087" t="str">
        <f t="shared" si="205"/>
        <v/>
      </c>
      <c r="Z1087" t="str">
        <f t="shared" si="206"/>
        <v/>
      </c>
      <c r="AA1087" t="str">
        <f t="shared" si="207"/>
        <v/>
      </c>
      <c r="AB1087">
        <v>1080</v>
      </c>
      <c r="AC1087" t="str">
        <f>IF(ISERROR(IF(U1087="","",IF(OR(U1087=Cad_Inicial!$D$8,X1087=Cad_Inicial!$D$8),Cad_Inicial!$D$8+AB1087*1000,0))),"",IF(U1087="","",IF(OR(U1087=Cad_Inicial!$D$8,X1087=Cad_Inicial!$D$8),Cad_Inicial!$D$8+AB1087*1000,0)))</f>
        <v/>
      </c>
      <c r="AK1087" s="50" t="e">
        <f t="shared" si="209"/>
        <v>#VALUE!</v>
      </c>
      <c r="AL1087" s="50" t="e">
        <f t="shared" si="210"/>
        <v>#VALUE!</v>
      </c>
      <c r="AM1087">
        <f t="shared" si="213"/>
        <v>0</v>
      </c>
      <c r="AN1087">
        <f t="shared" si="214"/>
        <v>0</v>
      </c>
      <c r="AO1087">
        <f t="shared" si="214"/>
        <v>0</v>
      </c>
      <c r="AP1087">
        <f t="shared" si="214"/>
        <v>0</v>
      </c>
      <c r="AQ1087">
        <f t="shared" si="214"/>
        <v>0</v>
      </c>
      <c r="AR1087">
        <f t="shared" si="214"/>
        <v>0</v>
      </c>
      <c r="AS1087">
        <f t="shared" si="214"/>
        <v>0</v>
      </c>
      <c r="AT1087">
        <f t="shared" si="214"/>
        <v>0</v>
      </c>
      <c r="AU1087">
        <f t="shared" si="214"/>
        <v>0</v>
      </c>
      <c r="AV1087">
        <f t="shared" si="214"/>
        <v>0</v>
      </c>
      <c r="AW1087">
        <f t="shared" si="214"/>
        <v>0</v>
      </c>
      <c r="AX1087">
        <f t="shared" si="214"/>
        <v>0</v>
      </c>
    </row>
    <row r="1088" spans="3:50" ht="30" customHeight="1" thickTop="1" thickBot="1" x14ac:dyDescent="0.25">
      <c r="C1088" s="118"/>
      <c r="D1088" s="126"/>
      <c r="E1088" s="115"/>
      <c r="F1088" s="115"/>
      <c r="G1088" s="118"/>
      <c r="H1088" s="127"/>
      <c r="I1088" s="127"/>
      <c r="J1088" s="127"/>
      <c r="K1088" s="127"/>
      <c r="L1088" s="127"/>
      <c r="M1088" s="127"/>
      <c r="N1088" s="127"/>
      <c r="O1088" s="127"/>
      <c r="P1088" s="127"/>
      <c r="Q1088" s="109"/>
      <c r="R1088" s="127"/>
      <c r="S1088" s="127"/>
      <c r="U1088" s="15" t="str">
        <f t="shared" si="208"/>
        <v/>
      </c>
      <c r="V1088" t="str">
        <f t="shared" si="202"/>
        <v/>
      </c>
      <c r="W1088" t="str">
        <f t="shared" si="203"/>
        <v/>
      </c>
      <c r="X1088" t="str">
        <f t="shared" si="204"/>
        <v/>
      </c>
      <c r="Y1088" t="str">
        <f t="shared" si="205"/>
        <v/>
      </c>
      <c r="Z1088" t="str">
        <f t="shared" si="206"/>
        <v/>
      </c>
      <c r="AA1088" t="str">
        <f t="shared" si="207"/>
        <v/>
      </c>
      <c r="AB1088">
        <v>1081</v>
      </c>
      <c r="AC1088" t="str">
        <f>IF(ISERROR(IF(U1088="","",IF(OR(U1088=Cad_Inicial!$D$8,X1088=Cad_Inicial!$D$8),Cad_Inicial!$D$8+AB1088*1000,0))),"",IF(U1088="","",IF(OR(U1088=Cad_Inicial!$D$8,X1088=Cad_Inicial!$D$8),Cad_Inicial!$D$8+AB1088*1000,0)))</f>
        <v/>
      </c>
      <c r="AK1088" s="50" t="e">
        <f t="shared" si="209"/>
        <v>#VALUE!</v>
      </c>
      <c r="AL1088" s="50" t="e">
        <f t="shared" si="210"/>
        <v>#VALUE!</v>
      </c>
      <c r="AM1088">
        <f t="shared" si="213"/>
        <v>0</v>
      </c>
      <c r="AN1088">
        <f t="shared" si="214"/>
        <v>0</v>
      </c>
      <c r="AO1088">
        <f t="shared" si="214"/>
        <v>0</v>
      </c>
      <c r="AP1088">
        <f t="shared" si="214"/>
        <v>0</v>
      </c>
      <c r="AQ1088">
        <f t="shared" si="214"/>
        <v>0</v>
      </c>
      <c r="AR1088">
        <f t="shared" si="214"/>
        <v>0</v>
      </c>
      <c r="AS1088">
        <f t="shared" si="214"/>
        <v>0</v>
      </c>
      <c r="AT1088">
        <f t="shared" si="214"/>
        <v>0</v>
      </c>
      <c r="AU1088">
        <f t="shared" si="214"/>
        <v>0</v>
      </c>
      <c r="AV1088">
        <f t="shared" si="214"/>
        <v>0</v>
      </c>
      <c r="AW1088">
        <f t="shared" si="214"/>
        <v>0</v>
      </c>
      <c r="AX1088">
        <f t="shared" si="214"/>
        <v>0</v>
      </c>
    </row>
    <row r="1089" spans="3:50" ht="30" customHeight="1" thickTop="1" thickBot="1" x14ac:dyDescent="0.25">
      <c r="C1089" s="118"/>
      <c r="D1089" s="126"/>
      <c r="E1089" s="115"/>
      <c r="F1089" s="115"/>
      <c r="G1089" s="118"/>
      <c r="H1089" s="127"/>
      <c r="I1089" s="127"/>
      <c r="J1089" s="127"/>
      <c r="K1089" s="127"/>
      <c r="L1089" s="127"/>
      <c r="M1089" s="127"/>
      <c r="N1089" s="127"/>
      <c r="O1089" s="127"/>
      <c r="P1089" s="127"/>
      <c r="Q1089" s="109"/>
      <c r="R1089" s="127"/>
      <c r="S1089" s="127"/>
      <c r="U1089" s="15" t="str">
        <f t="shared" si="208"/>
        <v/>
      </c>
      <c r="V1089" t="str">
        <f t="shared" si="202"/>
        <v/>
      </c>
      <c r="W1089" t="str">
        <f t="shared" si="203"/>
        <v/>
      </c>
      <c r="X1089" t="str">
        <f t="shared" si="204"/>
        <v/>
      </c>
      <c r="Y1089" t="str">
        <f t="shared" si="205"/>
        <v/>
      </c>
      <c r="Z1089" t="str">
        <f t="shared" si="206"/>
        <v/>
      </c>
      <c r="AA1089" t="str">
        <f t="shared" si="207"/>
        <v/>
      </c>
      <c r="AB1089">
        <v>1082</v>
      </c>
      <c r="AC1089" t="str">
        <f>IF(ISERROR(IF(U1089="","",IF(OR(U1089=Cad_Inicial!$D$8,X1089=Cad_Inicial!$D$8),Cad_Inicial!$D$8+AB1089*1000,0))),"",IF(U1089="","",IF(OR(U1089=Cad_Inicial!$D$8,X1089=Cad_Inicial!$D$8),Cad_Inicial!$D$8+AB1089*1000,0)))</f>
        <v/>
      </c>
      <c r="AK1089" s="50" t="e">
        <f t="shared" si="209"/>
        <v>#VALUE!</v>
      </c>
      <c r="AL1089" s="50" t="e">
        <f t="shared" si="210"/>
        <v>#VALUE!</v>
      </c>
      <c r="AM1089">
        <f t="shared" si="213"/>
        <v>0</v>
      </c>
      <c r="AN1089">
        <f t="shared" si="214"/>
        <v>0</v>
      </c>
      <c r="AO1089">
        <f t="shared" si="214"/>
        <v>0</v>
      </c>
      <c r="AP1089">
        <f t="shared" si="214"/>
        <v>0</v>
      </c>
      <c r="AQ1089">
        <f t="shared" si="214"/>
        <v>0</v>
      </c>
      <c r="AR1089">
        <f t="shared" si="214"/>
        <v>0</v>
      </c>
      <c r="AS1089">
        <f t="shared" si="214"/>
        <v>0</v>
      </c>
      <c r="AT1089">
        <f t="shared" si="214"/>
        <v>0</v>
      </c>
      <c r="AU1089">
        <f t="shared" si="214"/>
        <v>0</v>
      </c>
      <c r="AV1089">
        <f t="shared" si="214"/>
        <v>0</v>
      </c>
      <c r="AW1089">
        <f t="shared" si="214"/>
        <v>0</v>
      </c>
      <c r="AX1089">
        <f t="shared" si="214"/>
        <v>0</v>
      </c>
    </row>
    <row r="1090" spans="3:50" ht="30" customHeight="1" thickTop="1" thickBot="1" x14ac:dyDescent="0.25">
      <c r="C1090" s="118"/>
      <c r="D1090" s="126"/>
      <c r="E1090" s="115"/>
      <c r="F1090" s="115"/>
      <c r="G1090" s="118"/>
      <c r="H1090" s="127"/>
      <c r="I1090" s="127"/>
      <c r="J1090" s="127"/>
      <c r="K1090" s="127"/>
      <c r="L1090" s="127"/>
      <c r="M1090" s="127"/>
      <c r="N1090" s="127"/>
      <c r="O1090" s="127"/>
      <c r="P1090" s="127"/>
      <c r="Q1090" s="109"/>
      <c r="R1090" s="127"/>
      <c r="S1090" s="127"/>
      <c r="U1090" s="15" t="str">
        <f t="shared" si="208"/>
        <v/>
      </c>
      <c r="V1090" t="str">
        <f t="shared" si="202"/>
        <v/>
      </c>
      <c r="W1090" t="str">
        <f t="shared" si="203"/>
        <v/>
      </c>
      <c r="X1090" t="str">
        <f t="shared" si="204"/>
        <v/>
      </c>
      <c r="Y1090" t="str">
        <f t="shared" si="205"/>
        <v/>
      </c>
      <c r="Z1090" t="str">
        <f t="shared" si="206"/>
        <v/>
      </c>
      <c r="AA1090" t="str">
        <f t="shared" si="207"/>
        <v/>
      </c>
      <c r="AB1090">
        <v>1083</v>
      </c>
      <c r="AC1090" t="str">
        <f>IF(ISERROR(IF(U1090="","",IF(OR(U1090=Cad_Inicial!$D$8,X1090=Cad_Inicial!$D$8),Cad_Inicial!$D$8+AB1090*1000,0))),"",IF(U1090="","",IF(OR(U1090=Cad_Inicial!$D$8,X1090=Cad_Inicial!$D$8),Cad_Inicial!$D$8+AB1090*1000,0)))</f>
        <v/>
      </c>
      <c r="AK1090" s="50" t="e">
        <f t="shared" si="209"/>
        <v>#VALUE!</v>
      </c>
      <c r="AL1090" s="50" t="e">
        <f t="shared" si="210"/>
        <v>#VALUE!</v>
      </c>
      <c r="AM1090">
        <f t="shared" si="213"/>
        <v>0</v>
      </c>
      <c r="AN1090">
        <f t="shared" si="214"/>
        <v>0</v>
      </c>
      <c r="AO1090">
        <f t="shared" si="214"/>
        <v>0</v>
      </c>
      <c r="AP1090">
        <f t="shared" si="214"/>
        <v>0</v>
      </c>
      <c r="AQ1090">
        <f t="shared" si="214"/>
        <v>0</v>
      </c>
      <c r="AR1090">
        <f t="shared" si="214"/>
        <v>0</v>
      </c>
      <c r="AS1090">
        <f t="shared" si="214"/>
        <v>0</v>
      </c>
      <c r="AT1090">
        <f t="shared" si="214"/>
        <v>0</v>
      </c>
      <c r="AU1090">
        <f t="shared" si="214"/>
        <v>0</v>
      </c>
      <c r="AV1090">
        <f t="shared" si="214"/>
        <v>0</v>
      </c>
      <c r="AW1090">
        <f t="shared" si="214"/>
        <v>0</v>
      </c>
      <c r="AX1090">
        <f t="shared" si="214"/>
        <v>0</v>
      </c>
    </row>
    <row r="1091" spans="3:50" ht="30" customHeight="1" thickTop="1" thickBot="1" x14ac:dyDescent="0.25">
      <c r="C1091" s="118"/>
      <c r="D1091" s="126"/>
      <c r="E1091" s="115"/>
      <c r="F1091" s="115"/>
      <c r="G1091" s="118"/>
      <c r="H1091" s="127"/>
      <c r="I1091" s="127"/>
      <c r="J1091" s="127"/>
      <c r="K1091" s="127"/>
      <c r="L1091" s="127"/>
      <c r="M1091" s="127"/>
      <c r="N1091" s="127"/>
      <c r="O1091" s="127"/>
      <c r="P1091" s="127"/>
      <c r="Q1091" s="109"/>
      <c r="R1091" s="127"/>
      <c r="S1091" s="127"/>
      <c r="U1091" s="15" t="str">
        <f t="shared" si="208"/>
        <v/>
      </c>
      <c r="V1091" t="str">
        <f t="shared" si="202"/>
        <v/>
      </c>
      <c r="W1091" t="str">
        <f t="shared" si="203"/>
        <v/>
      </c>
      <c r="X1091" t="str">
        <f t="shared" si="204"/>
        <v/>
      </c>
      <c r="Y1091" t="str">
        <f t="shared" si="205"/>
        <v/>
      </c>
      <c r="Z1091" t="str">
        <f t="shared" si="206"/>
        <v/>
      </c>
      <c r="AA1091" t="str">
        <f t="shared" si="207"/>
        <v/>
      </c>
      <c r="AB1091">
        <v>1084</v>
      </c>
      <c r="AC1091" t="str">
        <f>IF(ISERROR(IF(U1091="","",IF(OR(U1091=Cad_Inicial!$D$8,X1091=Cad_Inicial!$D$8),Cad_Inicial!$D$8+AB1091*1000,0))),"",IF(U1091="","",IF(OR(U1091=Cad_Inicial!$D$8,X1091=Cad_Inicial!$D$8),Cad_Inicial!$D$8+AB1091*1000,0)))</f>
        <v/>
      </c>
      <c r="AK1091" s="50" t="e">
        <f t="shared" si="209"/>
        <v>#VALUE!</v>
      </c>
      <c r="AL1091" s="50" t="e">
        <f t="shared" si="210"/>
        <v>#VALUE!</v>
      </c>
      <c r="AM1091">
        <f t="shared" si="213"/>
        <v>0</v>
      </c>
      <c r="AN1091">
        <f t="shared" si="214"/>
        <v>0</v>
      </c>
      <c r="AO1091">
        <f t="shared" si="214"/>
        <v>0</v>
      </c>
      <c r="AP1091">
        <f t="shared" si="214"/>
        <v>0</v>
      </c>
      <c r="AQ1091">
        <f t="shared" si="214"/>
        <v>0</v>
      </c>
      <c r="AR1091">
        <f t="shared" si="214"/>
        <v>0</v>
      </c>
      <c r="AS1091">
        <f t="shared" si="214"/>
        <v>0</v>
      </c>
      <c r="AT1091">
        <f t="shared" si="214"/>
        <v>0</v>
      </c>
      <c r="AU1091">
        <f t="shared" si="214"/>
        <v>0</v>
      </c>
      <c r="AV1091">
        <f t="shared" si="214"/>
        <v>0</v>
      </c>
      <c r="AW1091">
        <f t="shared" si="214"/>
        <v>0</v>
      </c>
      <c r="AX1091">
        <f t="shared" si="214"/>
        <v>0</v>
      </c>
    </row>
    <row r="1092" spans="3:50" ht="30" customHeight="1" thickTop="1" thickBot="1" x14ac:dyDescent="0.25">
      <c r="C1092" s="118"/>
      <c r="D1092" s="126"/>
      <c r="E1092" s="115"/>
      <c r="F1092" s="115"/>
      <c r="G1092" s="118"/>
      <c r="H1092" s="127"/>
      <c r="I1092" s="127"/>
      <c r="J1092" s="127"/>
      <c r="K1092" s="127"/>
      <c r="L1092" s="127"/>
      <c r="M1092" s="127"/>
      <c r="N1092" s="127"/>
      <c r="O1092" s="127"/>
      <c r="P1092" s="127"/>
      <c r="Q1092" s="109"/>
      <c r="R1092" s="127"/>
      <c r="S1092" s="127"/>
      <c r="U1092" s="15" t="str">
        <f t="shared" si="208"/>
        <v/>
      </c>
      <c r="V1092" t="str">
        <f t="shared" si="202"/>
        <v/>
      </c>
      <c r="W1092" t="str">
        <f t="shared" si="203"/>
        <v/>
      </c>
      <c r="X1092" t="str">
        <f t="shared" si="204"/>
        <v/>
      </c>
      <c r="Y1092" t="str">
        <f t="shared" si="205"/>
        <v/>
      </c>
      <c r="Z1092" t="str">
        <f t="shared" si="206"/>
        <v/>
      </c>
      <c r="AA1092" t="str">
        <f t="shared" si="207"/>
        <v/>
      </c>
      <c r="AB1092">
        <v>1085</v>
      </c>
      <c r="AC1092" t="str">
        <f>IF(ISERROR(IF(U1092="","",IF(OR(U1092=Cad_Inicial!$D$8,X1092=Cad_Inicial!$D$8),Cad_Inicial!$D$8+AB1092*1000,0))),"",IF(U1092="","",IF(OR(U1092=Cad_Inicial!$D$8,X1092=Cad_Inicial!$D$8),Cad_Inicial!$D$8+AB1092*1000,0)))</f>
        <v/>
      </c>
      <c r="AK1092" s="50" t="e">
        <f t="shared" si="209"/>
        <v>#VALUE!</v>
      </c>
      <c r="AL1092" s="50" t="e">
        <f t="shared" si="210"/>
        <v>#VALUE!</v>
      </c>
      <c r="AM1092">
        <f t="shared" si="213"/>
        <v>0</v>
      </c>
      <c r="AN1092">
        <f t="shared" si="214"/>
        <v>0</v>
      </c>
      <c r="AO1092">
        <f t="shared" si="214"/>
        <v>0</v>
      </c>
      <c r="AP1092">
        <f t="shared" si="214"/>
        <v>0</v>
      </c>
      <c r="AQ1092">
        <f t="shared" si="214"/>
        <v>0</v>
      </c>
      <c r="AR1092">
        <f t="shared" si="214"/>
        <v>0</v>
      </c>
      <c r="AS1092">
        <f t="shared" si="214"/>
        <v>0</v>
      </c>
      <c r="AT1092">
        <f t="shared" si="214"/>
        <v>0</v>
      </c>
      <c r="AU1092">
        <f t="shared" si="214"/>
        <v>0</v>
      </c>
      <c r="AV1092">
        <f t="shared" si="214"/>
        <v>0</v>
      </c>
      <c r="AW1092">
        <f t="shared" si="214"/>
        <v>0</v>
      </c>
      <c r="AX1092">
        <f t="shared" si="214"/>
        <v>0</v>
      </c>
    </row>
    <row r="1093" spans="3:50" ht="30" customHeight="1" thickTop="1" thickBot="1" x14ac:dyDescent="0.25">
      <c r="C1093" s="118"/>
      <c r="D1093" s="126"/>
      <c r="E1093" s="115"/>
      <c r="F1093" s="115"/>
      <c r="G1093" s="118"/>
      <c r="H1093" s="127"/>
      <c r="I1093" s="127"/>
      <c r="J1093" s="127"/>
      <c r="K1093" s="127"/>
      <c r="L1093" s="127"/>
      <c r="M1093" s="127"/>
      <c r="N1093" s="127"/>
      <c r="O1093" s="127"/>
      <c r="P1093" s="127"/>
      <c r="Q1093" s="109"/>
      <c r="R1093" s="127"/>
      <c r="S1093" s="127"/>
      <c r="U1093" s="15" t="str">
        <f t="shared" si="208"/>
        <v/>
      </c>
      <c r="V1093" t="str">
        <f t="shared" si="202"/>
        <v/>
      </c>
      <c r="W1093" t="str">
        <f t="shared" si="203"/>
        <v/>
      </c>
      <c r="X1093" t="str">
        <f t="shared" si="204"/>
        <v/>
      </c>
      <c r="Y1093" t="str">
        <f t="shared" si="205"/>
        <v/>
      </c>
      <c r="Z1093" t="str">
        <f t="shared" si="206"/>
        <v/>
      </c>
      <c r="AA1093" t="str">
        <f t="shared" si="207"/>
        <v/>
      </c>
      <c r="AB1093">
        <v>1086</v>
      </c>
      <c r="AC1093" t="str">
        <f>IF(ISERROR(IF(U1093="","",IF(OR(U1093=Cad_Inicial!$D$8,X1093=Cad_Inicial!$D$8),Cad_Inicial!$D$8+AB1093*1000,0))),"",IF(U1093="","",IF(OR(U1093=Cad_Inicial!$D$8,X1093=Cad_Inicial!$D$8),Cad_Inicial!$D$8+AB1093*1000,0)))</f>
        <v/>
      </c>
      <c r="AK1093" s="50" t="e">
        <f t="shared" si="209"/>
        <v>#VALUE!</v>
      </c>
      <c r="AL1093" s="50" t="e">
        <f t="shared" si="210"/>
        <v>#VALUE!</v>
      </c>
      <c r="AM1093">
        <f t="shared" si="213"/>
        <v>0</v>
      </c>
      <c r="AN1093">
        <f t="shared" si="214"/>
        <v>0</v>
      </c>
      <c r="AO1093">
        <f t="shared" si="214"/>
        <v>0</v>
      </c>
      <c r="AP1093">
        <f t="shared" si="214"/>
        <v>0</v>
      </c>
      <c r="AQ1093">
        <f t="shared" si="214"/>
        <v>0</v>
      </c>
      <c r="AR1093">
        <f t="shared" si="214"/>
        <v>0</v>
      </c>
      <c r="AS1093">
        <f t="shared" si="214"/>
        <v>0</v>
      </c>
      <c r="AT1093">
        <f t="shared" si="214"/>
        <v>0</v>
      </c>
      <c r="AU1093">
        <f t="shared" si="214"/>
        <v>0</v>
      </c>
      <c r="AV1093">
        <f t="shared" si="214"/>
        <v>0</v>
      </c>
      <c r="AW1093">
        <f t="shared" si="214"/>
        <v>0</v>
      </c>
      <c r="AX1093">
        <f t="shared" si="214"/>
        <v>0</v>
      </c>
    </row>
    <row r="1094" spans="3:50" ht="30" customHeight="1" thickTop="1" thickBot="1" x14ac:dyDescent="0.25">
      <c r="C1094" s="118"/>
      <c r="D1094" s="126"/>
      <c r="E1094" s="115"/>
      <c r="F1094" s="115"/>
      <c r="G1094" s="118"/>
      <c r="H1094" s="127"/>
      <c r="I1094" s="127"/>
      <c r="J1094" s="127"/>
      <c r="K1094" s="127"/>
      <c r="L1094" s="127"/>
      <c r="M1094" s="127"/>
      <c r="N1094" s="127"/>
      <c r="O1094" s="127"/>
      <c r="P1094" s="127"/>
      <c r="Q1094" s="109"/>
      <c r="R1094" s="127"/>
      <c r="S1094" s="127"/>
      <c r="U1094" s="15" t="str">
        <f t="shared" si="208"/>
        <v/>
      </c>
      <c r="V1094" t="str">
        <f t="shared" si="202"/>
        <v/>
      </c>
      <c r="W1094" t="str">
        <f t="shared" si="203"/>
        <v/>
      </c>
      <c r="X1094" t="str">
        <f t="shared" si="204"/>
        <v/>
      </c>
      <c r="Y1094" t="str">
        <f t="shared" si="205"/>
        <v/>
      </c>
      <c r="Z1094" t="str">
        <f t="shared" si="206"/>
        <v/>
      </c>
      <c r="AA1094" t="str">
        <f t="shared" si="207"/>
        <v/>
      </c>
      <c r="AB1094">
        <v>1087</v>
      </c>
      <c r="AC1094" t="str">
        <f>IF(ISERROR(IF(U1094="","",IF(OR(U1094=Cad_Inicial!$D$8,X1094=Cad_Inicial!$D$8),Cad_Inicial!$D$8+AB1094*1000,0))),"",IF(U1094="","",IF(OR(U1094=Cad_Inicial!$D$8,X1094=Cad_Inicial!$D$8),Cad_Inicial!$D$8+AB1094*1000,0)))</f>
        <v/>
      </c>
      <c r="AK1094" s="50" t="e">
        <f t="shared" si="209"/>
        <v>#VALUE!</v>
      </c>
      <c r="AL1094" s="50" t="e">
        <f t="shared" si="210"/>
        <v>#VALUE!</v>
      </c>
      <c r="AM1094">
        <f t="shared" si="213"/>
        <v>0</v>
      </c>
      <c r="AN1094">
        <f t="shared" si="214"/>
        <v>0</v>
      </c>
      <c r="AO1094">
        <f t="shared" si="214"/>
        <v>0</v>
      </c>
      <c r="AP1094">
        <f t="shared" si="214"/>
        <v>0</v>
      </c>
      <c r="AQ1094">
        <f t="shared" si="214"/>
        <v>0</v>
      </c>
      <c r="AR1094">
        <f t="shared" si="214"/>
        <v>0</v>
      </c>
      <c r="AS1094">
        <f t="shared" si="214"/>
        <v>0</v>
      </c>
      <c r="AT1094">
        <f t="shared" si="214"/>
        <v>0</v>
      </c>
      <c r="AU1094">
        <f t="shared" si="214"/>
        <v>0</v>
      </c>
      <c r="AV1094">
        <f t="shared" si="214"/>
        <v>0</v>
      </c>
      <c r="AW1094">
        <f t="shared" si="214"/>
        <v>0</v>
      </c>
      <c r="AX1094">
        <f t="shared" si="214"/>
        <v>0</v>
      </c>
    </row>
    <row r="1095" spans="3:50" ht="30" customHeight="1" thickTop="1" thickBot="1" x14ac:dyDescent="0.25">
      <c r="C1095" s="118"/>
      <c r="D1095" s="126"/>
      <c r="E1095" s="115"/>
      <c r="F1095" s="115"/>
      <c r="G1095" s="118"/>
      <c r="H1095" s="127"/>
      <c r="I1095" s="127"/>
      <c r="J1095" s="127"/>
      <c r="K1095" s="127"/>
      <c r="L1095" s="127"/>
      <c r="M1095" s="127"/>
      <c r="N1095" s="127"/>
      <c r="O1095" s="127"/>
      <c r="P1095" s="127"/>
      <c r="Q1095" s="109"/>
      <c r="R1095" s="127"/>
      <c r="S1095" s="127"/>
      <c r="U1095" s="15" t="str">
        <f t="shared" si="208"/>
        <v/>
      </c>
      <c r="V1095" t="str">
        <f t="shared" si="202"/>
        <v/>
      </c>
      <c r="W1095" t="str">
        <f t="shared" si="203"/>
        <v/>
      </c>
      <c r="X1095" t="str">
        <f t="shared" si="204"/>
        <v/>
      </c>
      <c r="Y1095" t="str">
        <f t="shared" si="205"/>
        <v/>
      </c>
      <c r="Z1095" t="str">
        <f t="shared" si="206"/>
        <v/>
      </c>
      <c r="AA1095" t="str">
        <f t="shared" si="207"/>
        <v/>
      </c>
      <c r="AB1095">
        <v>1088</v>
      </c>
      <c r="AC1095" t="str">
        <f>IF(ISERROR(IF(U1095="","",IF(OR(U1095=Cad_Inicial!$D$8,X1095=Cad_Inicial!$D$8),Cad_Inicial!$D$8+AB1095*1000,0))),"",IF(U1095="","",IF(OR(U1095=Cad_Inicial!$D$8,X1095=Cad_Inicial!$D$8),Cad_Inicial!$D$8+AB1095*1000,0)))</f>
        <v/>
      </c>
      <c r="AK1095" s="50" t="e">
        <f t="shared" si="209"/>
        <v>#VALUE!</v>
      </c>
      <c r="AL1095" s="50" t="e">
        <f t="shared" si="210"/>
        <v>#VALUE!</v>
      </c>
      <c r="AM1095">
        <f t="shared" si="213"/>
        <v>0</v>
      </c>
      <c r="AN1095">
        <f t="shared" si="214"/>
        <v>0</v>
      </c>
      <c r="AO1095">
        <f t="shared" si="214"/>
        <v>0</v>
      </c>
      <c r="AP1095">
        <f t="shared" si="214"/>
        <v>0</v>
      </c>
      <c r="AQ1095">
        <f t="shared" si="214"/>
        <v>0</v>
      </c>
      <c r="AR1095">
        <f t="shared" si="214"/>
        <v>0</v>
      </c>
      <c r="AS1095">
        <f t="shared" si="214"/>
        <v>0</v>
      </c>
      <c r="AT1095">
        <f t="shared" si="214"/>
        <v>0</v>
      </c>
      <c r="AU1095">
        <f t="shared" si="214"/>
        <v>0</v>
      </c>
      <c r="AV1095">
        <f t="shared" si="214"/>
        <v>0</v>
      </c>
      <c r="AW1095">
        <f t="shared" si="214"/>
        <v>0</v>
      </c>
      <c r="AX1095">
        <f t="shared" si="214"/>
        <v>0</v>
      </c>
    </row>
    <row r="1096" spans="3:50" ht="30" customHeight="1" thickTop="1" thickBot="1" x14ac:dyDescent="0.25">
      <c r="C1096" s="118"/>
      <c r="D1096" s="126"/>
      <c r="E1096" s="115"/>
      <c r="F1096" s="115"/>
      <c r="G1096" s="118"/>
      <c r="H1096" s="127"/>
      <c r="I1096" s="127"/>
      <c r="J1096" s="127"/>
      <c r="K1096" s="127"/>
      <c r="L1096" s="127"/>
      <c r="M1096" s="127"/>
      <c r="N1096" s="127"/>
      <c r="O1096" s="127"/>
      <c r="P1096" s="127"/>
      <c r="Q1096" s="109"/>
      <c r="R1096" s="127"/>
      <c r="S1096" s="127"/>
      <c r="U1096" s="15" t="str">
        <f t="shared" si="208"/>
        <v/>
      </c>
      <c r="V1096" t="str">
        <f t="shared" ref="V1096:V1159" si="215">IF(ISERROR(IF(E1096="","",MONTH(E1096))),"",IF(E1096="","",MONTH(E1096)))</f>
        <v/>
      </c>
      <c r="W1096" t="str">
        <f t="shared" ref="W1096:W1159" si="216">IF(ISERROR(IF(F1096="","",MONTH(F1096))),"",IF(F1096="","",MONTH(F1096)))</f>
        <v/>
      </c>
      <c r="X1096" t="str">
        <f t="shared" ref="X1096:X1159" si="217">IF(ISERROR(IF(F1096="","",YEAR(F1096))),"",IF(F1096="","",YEAR(F1096)))</f>
        <v/>
      </c>
      <c r="Y1096" t="str">
        <f t="shared" ref="Y1096:Y1159" si="218">IF(ISERROR(IF(IF(E1096="","",ROUND((F1096-E1096)/30,0))&lt;1,1,IF(E1096="","",ROUND((F1096-E1096)/30,0)))),"",IF(IF(E1096="","",ROUND((F1096-E1096)/30,0))&lt;1,1,IF(E1096="","",ROUND((F1096-E1096)/30,0))))</f>
        <v/>
      </c>
      <c r="Z1096" t="str">
        <f t="shared" ref="Z1096:Z1159" si="219">IF(ISERROR(D1096/Y1096),"",D1096/Y1096)</f>
        <v/>
      </c>
      <c r="AA1096" t="str">
        <f t="shared" ref="AA1096:AA1159" si="220">IF(ISERROR(Q1096/Y1096),"",Q1096/Y1096)</f>
        <v/>
      </c>
      <c r="AB1096">
        <v>1089</v>
      </c>
      <c r="AC1096" t="str">
        <f>IF(ISERROR(IF(U1096="","",IF(OR(U1096=Cad_Inicial!$D$8,X1096=Cad_Inicial!$D$8),Cad_Inicial!$D$8+AB1096*1000,0))),"",IF(U1096="","",IF(OR(U1096=Cad_Inicial!$D$8,X1096=Cad_Inicial!$D$8),Cad_Inicial!$D$8+AB1096*1000,0)))</f>
        <v/>
      </c>
      <c r="AK1096" s="50" t="e">
        <f t="shared" si="209"/>
        <v>#VALUE!</v>
      </c>
      <c r="AL1096" s="50" t="e">
        <f t="shared" si="210"/>
        <v>#VALUE!</v>
      </c>
      <c r="AM1096">
        <f t="shared" si="213"/>
        <v>0</v>
      </c>
      <c r="AN1096">
        <f t="shared" si="214"/>
        <v>0</v>
      </c>
      <c r="AO1096">
        <f t="shared" si="214"/>
        <v>0</v>
      </c>
      <c r="AP1096">
        <f t="shared" si="214"/>
        <v>0</v>
      </c>
      <c r="AQ1096">
        <f t="shared" si="214"/>
        <v>0</v>
      </c>
      <c r="AR1096">
        <f t="shared" si="214"/>
        <v>0</v>
      </c>
      <c r="AS1096">
        <f t="shared" si="214"/>
        <v>0</v>
      </c>
      <c r="AT1096">
        <f t="shared" si="214"/>
        <v>0</v>
      </c>
      <c r="AU1096">
        <f t="shared" si="214"/>
        <v>0</v>
      </c>
      <c r="AV1096">
        <f t="shared" si="214"/>
        <v>0</v>
      </c>
      <c r="AW1096">
        <f t="shared" si="214"/>
        <v>0</v>
      </c>
      <c r="AX1096">
        <f t="shared" si="214"/>
        <v>0</v>
      </c>
    </row>
    <row r="1097" spans="3:50" ht="30" customHeight="1" thickTop="1" thickBot="1" x14ac:dyDescent="0.25">
      <c r="C1097" s="118"/>
      <c r="D1097" s="126"/>
      <c r="E1097" s="115"/>
      <c r="F1097" s="115"/>
      <c r="G1097" s="118"/>
      <c r="H1097" s="127"/>
      <c r="I1097" s="127"/>
      <c r="J1097" s="127"/>
      <c r="K1097" s="127"/>
      <c r="L1097" s="127"/>
      <c r="M1097" s="127"/>
      <c r="N1097" s="127"/>
      <c r="O1097" s="127"/>
      <c r="P1097" s="127"/>
      <c r="Q1097" s="109"/>
      <c r="R1097" s="127"/>
      <c r="S1097" s="127"/>
      <c r="U1097" s="15" t="str">
        <f t="shared" ref="U1097:U1160" si="221">IF(ISERROR(IF(E1097="","",YEAR(E1097))),"",IF(E1097="","",YEAR(E1097)))</f>
        <v/>
      </c>
      <c r="V1097" t="str">
        <f t="shared" si="215"/>
        <v/>
      </c>
      <c r="W1097" t="str">
        <f t="shared" si="216"/>
        <v/>
      </c>
      <c r="X1097" t="str">
        <f t="shared" si="217"/>
        <v/>
      </c>
      <c r="Y1097" t="str">
        <f t="shared" si="218"/>
        <v/>
      </c>
      <c r="Z1097" t="str">
        <f t="shared" si="219"/>
        <v/>
      </c>
      <c r="AA1097" t="str">
        <f t="shared" si="220"/>
        <v/>
      </c>
      <c r="AB1097">
        <v>1090</v>
      </c>
      <c r="AC1097" t="str">
        <f>IF(ISERROR(IF(U1097="","",IF(OR(U1097=Cad_Inicial!$D$8,X1097=Cad_Inicial!$D$8),Cad_Inicial!$D$8+AB1097*1000,0))),"",IF(U1097="","",IF(OR(U1097=Cad_Inicial!$D$8,X1097=Cad_Inicial!$D$8),Cad_Inicial!$D$8+AB1097*1000,0)))</f>
        <v/>
      </c>
      <c r="AK1097" s="50" t="e">
        <f t="shared" si="209"/>
        <v>#VALUE!</v>
      </c>
      <c r="AL1097" s="50" t="e">
        <f t="shared" si="210"/>
        <v>#VALUE!</v>
      </c>
      <c r="AM1097">
        <f t="shared" si="213"/>
        <v>0</v>
      </c>
      <c r="AN1097">
        <f t="shared" si="214"/>
        <v>0</v>
      </c>
      <c r="AO1097">
        <f t="shared" si="214"/>
        <v>0</v>
      </c>
      <c r="AP1097">
        <f t="shared" si="214"/>
        <v>0</v>
      </c>
      <c r="AQ1097">
        <f t="shared" si="214"/>
        <v>0</v>
      </c>
      <c r="AR1097">
        <f t="shared" si="214"/>
        <v>0</v>
      </c>
      <c r="AS1097">
        <f t="shared" si="214"/>
        <v>0</v>
      </c>
      <c r="AT1097">
        <f t="shared" si="214"/>
        <v>0</v>
      </c>
      <c r="AU1097">
        <f t="shared" si="214"/>
        <v>0</v>
      </c>
      <c r="AV1097">
        <f t="shared" si="214"/>
        <v>0</v>
      </c>
      <c r="AW1097">
        <f t="shared" si="214"/>
        <v>0</v>
      </c>
      <c r="AX1097">
        <f t="shared" si="214"/>
        <v>0</v>
      </c>
    </row>
    <row r="1098" spans="3:50" ht="30" customHeight="1" thickTop="1" thickBot="1" x14ac:dyDescent="0.25">
      <c r="C1098" s="118"/>
      <c r="D1098" s="126"/>
      <c r="E1098" s="115"/>
      <c r="F1098" s="115"/>
      <c r="G1098" s="118"/>
      <c r="H1098" s="127"/>
      <c r="I1098" s="127"/>
      <c r="J1098" s="127"/>
      <c r="K1098" s="127"/>
      <c r="L1098" s="127"/>
      <c r="M1098" s="127"/>
      <c r="N1098" s="127"/>
      <c r="O1098" s="127"/>
      <c r="P1098" s="127"/>
      <c r="Q1098" s="109"/>
      <c r="R1098" s="127"/>
      <c r="S1098" s="127"/>
      <c r="U1098" s="15" t="str">
        <f t="shared" si="221"/>
        <v/>
      </c>
      <c r="V1098" t="str">
        <f t="shared" si="215"/>
        <v/>
      </c>
      <c r="W1098" t="str">
        <f t="shared" si="216"/>
        <v/>
      </c>
      <c r="X1098" t="str">
        <f t="shared" si="217"/>
        <v/>
      </c>
      <c r="Y1098" t="str">
        <f t="shared" si="218"/>
        <v/>
      </c>
      <c r="Z1098" t="str">
        <f t="shared" si="219"/>
        <v/>
      </c>
      <c r="AA1098" t="str">
        <f t="shared" si="220"/>
        <v/>
      </c>
      <c r="AB1098">
        <v>1091</v>
      </c>
      <c r="AC1098" t="str">
        <f>IF(ISERROR(IF(U1098="","",IF(OR(U1098=Cad_Inicial!$D$8,X1098=Cad_Inicial!$D$8),Cad_Inicial!$D$8+AB1098*1000,0))),"",IF(U1098="","",IF(OR(U1098=Cad_Inicial!$D$8,X1098=Cad_Inicial!$D$8),Cad_Inicial!$D$8+AB1098*1000,0)))</f>
        <v/>
      </c>
      <c r="AK1098" s="50" t="e">
        <f t="shared" ref="AK1098:AK1161" si="222">DATE(U1098,V1098,1)</f>
        <v>#VALUE!</v>
      </c>
      <c r="AL1098" s="50" t="e">
        <f t="shared" ref="AL1098:AL1161" si="223">DATE(X1098,W1098,1)</f>
        <v>#VALUE!</v>
      </c>
      <c r="AM1098">
        <f t="shared" si="213"/>
        <v>0</v>
      </c>
      <c r="AN1098">
        <f t="shared" si="214"/>
        <v>0</v>
      </c>
      <c r="AO1098">
        <f t="shared" si="214"/>
        <v>0</v>
      </c>
      <c r="AP1098">
        <f t="shared" si="214"/>
        <v>0</v>
      </c>
      <c r="AQ1098">
        <f t="shared" si="214"/>
        <v>0</v>
      </c>
      <c r="AR1098">
        <f t="shared" si="214"/>
        <v>0</v>
      </c>
      <c r="AS1098">
        <f t="shared" si="214"/>
        <v>0</v>
      </c>
      <c r="AT1098">
        <f t="shared" si="214"/>
        <v>0</v>
      </c>
      <c r="AU1098">
        <f t="shared" si="214"/>
        <v>0</v>
      </c>
      <c r="AV1098">
        <f t="shared" si="214"/>
        <v>0</v>
      </c>
      <c r="AW1098">
        <f t="shared" si="214"/>
        <v>0</v>
      </c>
      <c r="AX1098">
        <f t="shared" si="214"/>
        <v>0</v>
      </c>
    </row>
    <row r="1099" spans="3:50" ht="30" customHeight="1" thickTop="1" thickBot="1" x14ac:dyDescent="0.25">
      <c r="C1099" s="118"/>
      <c r="D1099" s="126"/>
      <c r="E1099" s="115"/>
      <c r="F1099" s="115"/>
      <c r="G1099" s="118"/>
      <c r="H1099" s="127"/>
      <c r="I1099" s="127"/>
      <c r="J1099" s="127"/>
      <c r="K1099" s="127"/>
      <c r="L1099" s="127"/>
      <c r="M1099" s="127"/>
      <c r="N1099" s="127"/>
      <c r="O1099" s="127"/>
      <c r="P1099" s="127"/>
      <c r="Q1099" s="109"/>
      <c r="R1099" s="127"/>
      <c r="S1099" s="127"/>
      <c r="U1099" s="15" t="str">
        <f t="shared" si="221"/>
        <v/>
      </c>
      <c r="V1099" t="str">
        <f t="shared" si="215"/>
        <v/>
      </c>
      <c r="W1099" t="str">
        <f t="shared" si="216"/>
        <v/>
      </c>
      <c r="X1099" t="str">
        <f t="shared" si="217"/>
        <v/>
      </c>
      <c r="Y1099" t="str">
        <f t="shared" si="218"/>
        <v/>
      </c>
      <c r="Z1099" t="str">
        <f t="shared" si="219"/>
        <v/>
      </c>
      <c r="AA1099" t="str">
        <f t="shared" si="220"/>
        <v/>
      </c>
      <c r="AB1099">
        <v>1092</v>
      </c>
      <c r="AC1099" t="str">
        <f>IF(ISERROR(IF(U1099="","",IF(OR(U1099=Cad_Inicial!$D$8,X1099=Cad_Inicial!$D$8),Cad_Inicial!$D$8+AB1099*1000,0))),"",IF(U1099="","",IF(OR(U1099=Cad_Inicial!$D$8,X1099=Cad_Inicial!$D$8),Cad_Inicial!$D$8+AB1099*1000,0)))</f>
        <v/>
      </c>
      <c r="AK1099" s="50" t="e">
        <f t="shared" si="222"/>
        <v>#VALUE!</v>
      </c>
      <c r="AL1099" s="50" t="e">
        <f t="shared" si="223"/>
        <v>#VALUE!</v>
      </c>
      <c r="AM1099">
        <f t="shared" si="213"/>
        <v>0</v>
      </c>
      <c r="AN1099">
        <f t="shared" si="214"/>
        <v>0</v>
      </c>
      <c r="AO1099">
        <f t="shared" si="214"/>
        <v>0</v>
      </c>
      <c r="AP1099">
        <f t="shared" si="214"/>
        <v>0</v>
      </c>
      <c r="AQ1099">
        <f t="shared" si="214"/>
        <v>0</v>
      </c>
      <c r="AR1099">
        <f t="shared" si="214"/>
        <v>0</v>
      </c>
      <c r="AS1099">
        <f t="shared" si="214"/>
        <v>0</v>
      </c>
      <c r="AT1099">
        <f t="shared" si="214"/>
        <v>0</v>
      </c>
      <c r="AU1099">
        <f t="shared" si="214"/>
        <v>0</v>
      </c>
      <c r="AV1099">
        <f t="shared" si="214"/>
        <v>0</v>
      </c>
      <c r="AW1099">
        <f t="shared" si="214"/>
        <v>0</v>
      </c>
      <c r="AX1099">
        <f t="shared" si="214"/>
        <v>0</v>
      </c>
    </row>
    <row r="1100" spans="3:50" ht="30" customHeight="1" thickTop="1" thickBot="1" x14ac:dyDescent="0.25">
      <c r="C1100" s="118"/>
      <c r="D1100" s="126"/>
      <c r="E1100" s="115"/>
      <c r="F1100" s="115"/>
      <c r="G1100" s="118"/>
      <c r="H1100" s="127"/>
      <c r="I1100" s="127"/>
      <c r="J1100" s="127"/>
      <c r="K1100" s="127"/>
      <c r="L1100" s="127"/>
      <c r="M1100" s="127"/>
      <c r="N1100" s="127"/>
      <c r="O1100" s="127"/>
      <c r="P1100" s="127"/>
      <c r="Q1100" s="109"/>
      <c r="R1100" s="127"/>
      <c r="S1100" s="127"/>
      <c r="U1100" s="15" t="str">
        <f t="shared" si="221"/>
        <v/>
      </c>
      <c r="V1100" t="str">
        <f t="shared" si="215"/>
        <v/>
      </c>
      <c r="W1100" t="str">
        <f t="shared" si="216"/>
        <v/>
      </c>
      <c r="X1100" t="str">
        <f t="shared" si="217"/>
        <v/>
      </c>
      <c r="Y1100" t="str">
        <f t="shared" si="218"/>
        <v/>
      </c>
      <c r="Z1100" t="str">
        <f t="shared" si="219"/>
        <v/>
      </c>
      <c r="AA1100" t="str">
        <f t="shared" si="220"/>
        <v/>
      </c>
      <c r="AB1100">
        <v>1093</v>
      </c>
      <c r="AC1100" t="str">
        <f>IF(ISERROR(IF(U1100="","",IF(OR(U1100=Cad_Inicial!$D$8,X1100=Cad_Inicial!$D$8),Cad_Inicial!$D$8+AB1100*1000,0))),"",IF(U1100="","",IF(OR(U1100=Cad_Inicial!$D$8,X1100=Cad_Inicial!$D$8),Cad_Inicial!$D$8+AB1100*1000,0)))</f>
        <v/>
      </c>
      <c r="AK1100" s="50" t="e">
        <f t="shared" si="222"/>
        <v>#VALUE!</v>
      </c>
      <c r="AL1100" s="50" t="e">
        <f t="shared" si="223"/>
        <v>#VALUE!</v>
      </c>
      <c r="AM1100">
        <f t="shared" si="213"/>
        <v>0</v>
      </c>
      <c r="AN1100">
        <f t="shared" si="214"/>
        <v>0</v>
      </c>
      <c r="AO1100">
        <f t="shared" si="214"/>
        <v>0</v>
      </c>
      <c r="AP1100">
        <f t="shared" si="214"/>
        <v>0</v>
      </c>
      <c r="AQ1100">
        <f t="shared" si="214"/>
        <v>0</v>
      </c>
      <c r="AR1100">
        <f t="shared" si="214"/>
        <v>0</v>
      </c>
      <c r="AS1100">
        <f t="shared" si="214"/>
        <v>0</v>
      </c>
      <c r="AT1100">
        <f t="shared" si="214"/>
        <v>0</v>
      </c>
      <c r="AU1100">
        <f t="shared" si="214"/>
        <v>0</v>
      </c>
      <c r="AV1100">
        <f t="shared" si="214"/>
        <v>0</v>
      </c>
      <c r="AW1100">
        <f t="shared" si="214"/>
        <v>0</v>
      </c>
      <c r="AX1100">
        <f t="shared" si="214"/>
        <v>0</v>
      </c>
    </row>
    <row r="1101" spans="3:50" ht="30" customHeight="1" thickTop="1" thickBot="1" x14ac:dyDescent="0.25">
      <c r="C1101" s="118"/>
      <c r="D1101" s="126"/>
      <c r="E1101" s="115"/>
      <c r="F1101" s="115"/>
      <c r="G1101" s="118"/>
      <c r="H1101" s="127"/>
      <c r="I1101" s="127"/>
      <c r="J1101" s="127"/>
      <c r="K1101" s="127"/>
      <c r="L1101" s="127"/>
      <c r="M1101" s="127"/>
      <c r="N1101" s="127"/>
      <c r="O1101" s="127"/>
      <c r="P1101" s="127"/>
      <c r="Q1101" s="109"/>
      <c r="R1101" s="127"/>
      <c r="S1101" s="127"/>
      <c r="U1101" s="15" t="str">
        <f t="shared" si="221"/>
        <v/>
      </c>
      <c r="V1101" t="str">
        <f t="shared" si="215"/>
        <v/>
      </c>
      <c r="W1101" t="str">
        <f t="shared" si="216"/>
        <v/>
      </c>
      <c r="X1101" t="str">
        <f t="shared" si="217"/>
        <v/>
      </c>
      <c r="Y1101" t="str">
        <f t="shared" si="218"/>
        <v/>
      </c>
      <c r="Z1101" t="str">
        <f t="shared" si="219"/>
        <v/>
      </c>
      <c r="AA1101" t="str">
        <f t="shared" si="220"/>
        <v/>
      </c>
      <c r="AB1101">
        <v>1094</v>
      </c>
      <c r="AC1101" t="str">
        <f>IF(ISERROR(IF(U1101="","",IF(OR(U1101=Cad_Inicial!$D$8,X1101=Cad_Inicial!$D$8),Cad_Inicial!$D$8+AB1101*1000,0))),"",IF(U1101="","",IF(OR(U1101=Cad_Inicial!$D$8,X1101=Cad_Inicial!$D$8),Cad_Inicial!$D$8+AB1101*1000,0)))</f>
        <v/>
      </c>
      <c r="AK1101" s="50" t="e">
        <f t="shared" si="222"/>
        <v>#VALUE!</v>
      </c>
      <c r="AL1101" s="50" t="e">
        <f t="shared" si="223"/>
        <v>#VALUE!</v>
      </c>
      <c r="AM1101">
        <f t="shared" si="213"/>
        <v>0</v>
      </c>
      <c r="AN1101">
        <f t="shared" si="214"/>
        <v>0</v>
      </c>
      <c r="AO1101">
        <f t="shared" si="214"/>
        <v>0</v>
      </c>
      <c r="AP1101">
        <f t="shared" si="214"/>
        <v>0</v>
      </c>
      <c r="AQ1101">
        <f t="shared" si="214"/>
        <v>0</v>
      </c>
      <c r="AR1101">
        <f t="shared" si="214"/>
        <v>0</v>
      </c>
      <c r="AS1101">
        <f t="shared" si="214"/>
        <v>0</v>
      </c>
      <c r="AT1101">
        <f t="shared" si="214"/>
        <v>0</v>
      </c>
      <c r="AU1101">
        <f t="shared" si="214"/>
        <v>0</v>
      </c>
      <c r="AV1101">
        <f t="shared" si="214"/>
        <v>0</v>
      </c>
      <c r="AW1101">
        <f t="shared" si="214"/>
        <v>0</v>
      </c>
      <c r="AX1101">
        <f t="shared" si="214"/>
        <v>0</v>
      </c>
    </row>
    <row r="1102" spans="3:50" ht="30" customHeight="1" thickTop="1" thickBot="1" x14ac:dyDescent="0.25">
      <c r="C1102" s="118"/>
      <c r="D1102" s="126"/>
      <c r="E1102" s="115"/>
      <c r="F1102" s="115"/>
      <c r="G1102" s="118"/>
      <c r="H1102" s="127"/>
      <c r="I1102" s="127"/>
      <c r="J1102" s="127"/>
      <c r="K1102" s="127"/>
      <c r="L1102" s="127"/>
      <c r="M1102" s="127"/>
      <c r="N1102" s="127"/>
      <c r="O1102" s="127"/>
      <c r="P1102" s="127"/>
      <c r="Q1102" s="109"/>
      <c r="R1102" s="127"/>
      <c r="S1102" s="127"/>
      <c r="U1102" s="15" t="str">
        <f t="shared" si="221"/>
        <v/>
      </c>
      <c r="V1102" t="str">
        <f t="shared" si="215"/>
        <v/>
      </c>
      <c r="W1102" t="str">
        <f t="shared" si="216"/>
        <v/>
      </c>
      <c r="X1102" t="str">
        <f t="shared" si="217"/>
        <v/>
      </c>
      <c r="Y1102" t="str">
        <f t="shared" si="218"/>
        <v/>
      </c>
      <c r="Z1102" t="str">
        <f t="shared" si="219"/>
        <v/>
      </c>
      <c r="AA1102" t="str">
        <f t="shared" si="220"/>
        <v/>
      </c>
      <c r="AB1102">
        <v>1095</v>
      </c>
      <c r="AC1102" t="str">
        <f>IF(ISERROR(IF(U1102="","",IF(OR(U1102=Cad_Inicial!$D$8,X1102=Cad_Inicial!$D$8),Cad_Inicial!$D$8+AB1102*1000,0))),"",IF(U1102="","",IF(OR(U1102=Cad_Inicial!$D$8,X1102=Cad_Inicial!$D$8),Cad_Inicial!$D$8+AB1102*1000,0)))</f>
        <v/>
      </c>
      <c r="AK1102" s="50" t="e">
        <f t="shared" si="222"/>
        <v>#VALUE!</v>
      </c>
      <c r="AL1102" s="50" t="e">
        <f t="shared" si="223"/>
        <v>#VALUE!</v>
      </c>
      <c r="AM1102">
        <f t="shared" si="213"/>
        <v>0</v>
      </c>
      <c r="AN1102">
        <f t="shared" si="214"/>
        <v>0</v>
      </c>
      <c r="AO1102">
        <f t="shared" si="214"/>
        <v>0</v>
      </c>
      <c r="AP1102">
        <f t="shared" si="214"/>
        <v>0</v>
      </c>
      <c r="AQ1102">
        <f t="shared" si="214"/>
        <v>0</v>
      </c>
      <c r="AR1102">
        <f t="shared" si="214"/>
        <v>0</v>
      </c>
      <c r="AS1102">
        <f t="shared" si="214"/>
        <v>0</v>
      </c>
      <c r="AT1102">
        <f t="shared" si="214"/>
        <v>0</v>
      </c>
      <c r="AU1102">
        <f t="shared" si="214"/>
        <v>0</v>
      </c>
      <c r="AV1102">
        <f t="shared" si="214"/>
        <v>0</v>
      </c>
      <c r="AW1102">
        <f t="shared" si="214"/>
        <v>0</v>
      </c>
      <c r="AX1102">
        <f t="shared" si="214"/>
        <v>0</v>
      </c>
    </row>
    <row r="1103" spans="3:50" ht="30" customHeight="1" thickTop="1" thickBot="1" x14ac:dyDescent="0.25">
      <c r="C1103" s="118"/>
      <c r="D1103" s="126"/>
      <c r="E1103" s="115"/>
      <c r="F1103" s="115"/>
      <c r="G1103" s="118"/>
      <c r="H1103" s="127"/>
      <c r="I1103" s="127"/>
      <c r="J1103" s="127"/>
      <c r="K1103" s="127"/>
      <c r="L1103" s="127"/>
      <c r="M1103" s="127"/>
      <c r="N1103" s="127"/>
      <c r="O1103" s="127"/>
      <c r="P1103" s="127"/>
      <c r="Q1103" s="109"/>
      <c r="R1103" s="127"/>
      <c r="S1103" s="127"/>
      <c r="U1103" s="15" t="str">
        <f t="shared" si="221"/>
        <v/>
      </c>
      <c r="V1103" t="str">
        <f t="shared" si="215"/>
        <v/>
      </c>
      <c r="W1103" t="str">
        <f t="shared" si="216"/>
        <v/>
      </c>
      <c r="X1103" t="str">
        <f t="shared" si="217"/>
        <v/>
      </c>
      <c r="Y1103" t="str">
        <f t="shared" si="218"/>
        <v/>
      </c>
      <c r="Z1103" t="str">
        <f t="shared" si="219"/>
        <v/>
      </c>
      <c r="AA1103" t="str">
        <f t="shared" si="220"/>
        <v/>
      </c>
      <c r="AB1103">
        <v>1096</v>
      </c>
      <c r="AC1103" t="str">
        <f>IF(ISERROR(IF(U1103="","",IF(OR(U1103=Cad_Inicial!$D$8,X1103=Cad_Inicial!$D$8),Cad_Inicial!$D$8+AB1103*1000,0))),"",IF(U1103="","",IF(OR(U1103=Cad_Inicial!$D$8,X1103=Cad_Inicial!$D$8),Cad_Inicial!$D$8+AB1103*1000,0)))</f>
        <v/>
      </c>
      <c r="AK1103" s="50" t="e">
        <f t="shared" si="222"/>
        <v>#VALUE!</v>
      </c>
      <c r="AL1103" s="50" t="e">
        <f t="shared" si="223"/>
        <v>#VALUE!</v>
      </c>
      <c r="AM1103">
        <f t="shared" si="213"/>
        <v>0</v>
      </c>
      <c r="AN1103">
        <f t="shared" si="214"/>
        <v>0</v>
      </c>
      <c r="AO1103">
        <f t="shared" si="214"/>
        <v>0</v>
      </c>
      <c r="AP1103">
        <f t="shared" si="214"/>
        <v>0</v>
      </c>
      <c r="AQ1103">
        <f t="shared" si="214"/>
        <v>0</v>
      </c>
      <c r="AR1103">
        <f t="shared" si="214"/>
        <v>0</v>
      </c>
      <c r="AS1103">
        <f t="shared" si="214"/>
        <v>0</v>
      </c>
      <c r="AT1103">
        <f t="shared" si="214"/>
        <v>0</v>
      </c>
      <c r="AU1103">
        <f t="shared" si="214"/>
        <v>0</v>
      </c>
      <c r="AV1103">
        <f t="shared" si="214"/>
        <v>0</v>
      </c>
      <c r="AW1103">
        <f t="shared" si="214"/>
        <v>0</v>
      </c>
      <c r="AX1103">
        <f t="shared" si="214"/>
        <v>0</v>
      </c>
    </row>
    <row r="1104" spans="3:50" ht="30" customHeight="1" thickTop="1" thickBot="1" x14ac:dyDescent="0.25">
      <c r="C1104" s="118"/>
      <c r="D1104" s="126"/>
      <c r="E1104" s="115"/>
      <c r="F1104" s="115"/>
      <c r="G1104" s="118"/>
      <c r="H1104" s="127"/>
      <c r="I1104" s="127"/>
      <c r="J1104" s="127"/>
      <c r="K1104" s="127"/>
      <c r="L1104" s="127"/>
      <c r="M1104" s="127"/>
      <c r="N1104" s="127"/>
      <c r="O1104" s="127"/>
      <c r="P1104" s="127"/>
      <c r="Q1104" s="109"/>
      <c r="R1104" s="127"/>
      <c r="S1104" s="127"/>
      <c r="U1104" s="15" t="str">
        <f t="shared" si="221"/>
        <v/>
      </c>
      <c r="V1104" t="str">
        <f t="shared" si="215"/>
        <v/>
      </c>
      <c r="W1104" t="str">
        <f t="shared" si="216"/>
        <v/>
      </c>
      <c r="X1104" t="str">
        <f t="shared" si="217"/>
        <v/>
      </c>
      <c r="Y1104" t="str">
        <f t="shared" si="218"/>
        <v/>
      </c>
      <c r="Z1104" t="str">
        <f t="shared" si="219"/>
        <v/>
      </c>
      <c r="AA1104" t="str">
        <f t="shared" si="220"/>
        <v/>
      </c>
      <c r="AB1104">
        <v>1097</v>
      </c>
      <c r="AC1104" t="str">
        <f>IF(ISERROR(IF(U1104="","",IF(OR(U1104=Cad_Inicial!$D$8,X1104=Cad_Inicial!$D$8),Cad_Inicial!$D$8+AB1104*1000,0))),"",IF(U1104="","",IF(OR(U1104=Cad_Inicial!$D$8,X1104=Cad_Inicial!$D$8),Cad_Inicial!$D$8+AB1104*1000,0)))</f>
        <v/>
      </c>
      <c r="AK1104" s="50" t="e">
        <f t="shared" si="222"/>
        <v>#VALUE!</v>
      </c>
      <c r="AL1104" s="50" t="e">
        <f t="shared" si="223"/>
        <v>#VALUE!</v>
      </c>
      <c r="AM1104">
        <f t="shared" si="213"/>
        <v>0</v>
      </c>
      <c r="AN1104">
        <f t="shared" si="214"/>
        <v>0</v>
      </c>
      <c r="AO1104">
        <f t="shared" si="214"/>
        <v>0</v>
      </c>
      <c r="AP1104">
        <f t="shared" si="214"/>
        <v>0</v>
      </c>
      <c r="AQ1104">
        <f t="shared" si="214"/>
        <v>0</v>
      </c>
      <c r="AR1104">
        <f t="shared" si="214"/>
        <v>0</v>
      </c>
      <c r="AS1104">
        <f t="shared" si="214"/>
        <v>0</v>
      </c>
      <c r="AT1104">
        <f t="shared" si="214"/>
        <v>0</v>
      </c>
      <c r="AU1104">
        <f t="shared" si="214"/>
        <v>0</v>
      </c>
      <c r="AV1104">
        <f t="shared" si="214"/>
        <v>0</v>
      </c>
      <c r="AW1104">
        <f t="shared" si="214"/>
        <v>0</v>
      </c>
      <c r="AX1104">
        <f t="shared" si="214"/>
        <v>0</v>
      </c>
    </row>
    <row r="1105" spans="3:50" ht="30" customHeight="1" thickTop="1" thickBot="1" x14ac:dyDescent="0.25">
      <c r="C1105" s="118"/>
      <c r="D1105" s="126"/>
      <c r="E1105" s="115"/>
      <c r="F1105" s="115"/>
      <c r="G1105" s="118"/>
      <c r="H1105" s="127"/>
      <c r="I1105" s="127"/>
      <c r="J1105" s="127"/>
      <c r="K1105" s="127"/>
      <c r="L1105" s="127"/>
      <c r="M1105" s="127"/>
      <c r="N1105" s="127"/>
      <c r="O1105" s="127"/>
      <c r="P1105" s="127"/>
      <c r="Q1105" s="109"/>
      <c r="R1105" s="127"/>
      <c r="S1105" s="127"/>
      <c r="U1105" s="15" t="str">
        <f t="shared" si="221"/>
        <v/>
      </c>
      <c r="V1105" t="str">
        <f t="shared" si="215"/>
        <v/>
      </c>
      <c r="W1105" t="str">
        <f t="shared" si="216"/>
        <v/>
      </c>
      <c r="X1105" t="str">
        <f t="shared" si="217"/>
        <v/>
      </c>
      <c r="Y1105" t="str">
        <f t="shared" si="218"/>
        <v/>
      </c>
      <c r="Z1105" t="str">
        <f t="shared" si="219"/>
        <v/>
      </c>
      <c r="AA1105" t="str">
        <f t="shared" si="220"/>
        <v/>
      </c>
      <c r="AB1105">
        <v>1098</v>
      </c>
      <c r="AC1105" t="str">
        <f>IF(ISERROR(IF(U1105="","",IF(OR(U1105=Cad_Inicial!$D$8,X1105=Cad_Inicial!$D$8),Cad_Inicial!$D$8+AB1105*1000,0))),"",IF(U1105="","",IF(OR(U1105=Cad_Inicial!$D$8,X1105=Cad_Inicial!$D$8),Cad_Inicial!$D$8+AB1105*1000,0)))</f>
        <v/>
      </c>
      <c r="AK1105" s="50" t="e">
        <f t="shared" si="222"/>
        <v>#VALUE!</v>
      </c>
      <c r="AL1105" s="50" t="e">
        <f t="shared" si="223"/>
        <v>#VALUE!</v>
      </c>
      <c r="AM1105">
        <f t="shared" si="213"/>
        <v>0</v>
      </c>
      <c r="AN1105">
        <f t="shared" si="214"/>
        <v>0</v>
      </c>
      <c r="AO1105">
        <f t="shared" si="214"/>
        <v>0</v>
      </c>
      <c r="AP1105">
        <f t="shared" si="214"/>
        <v>0</v>
      </c>
      <c r="AQ1105">
        <f t="shared" si="214"/>
        <v>0</v>
      </c>
      <c r="AR1105">
        <f t="shared" si="214"/>
        <v>0</v>
      </c>
      <c r="AS1105">
        <f t="shared" si="214"/>
        <v>0</v>
      </c>
      <c r="AT1105">
        <f t="shared" si="214"/>
        <v>0</v>
      </c>
      <c r="AU1105">
        <f t="shared" si="214"/>
        <v>0</v>
      </c>
      <c r="AV1105">
        <f t="shared" si="214"/>
        <v>0</v>
      </c>
      <c r="AW1105">
        <f t="shared" si="214"/>
        <v>0</v>
      </c>
      <c r="AX1105">
        <f t="shared" si="214"/>
        <v>0</v>
      </c>
    </row>
    <row r="1106" spans="3:50" ht="30" customHeight="1" thickTop="1" thickBot="1" x14ac:dyDescent="0.25">
      <c r="C1106" s="118"/>
      <c r="D1106" s="126"/>
      <c r="E1106" s="115"/>
      <c r="F1106" s="115"/>
      <c r="G1106" s="118"/>
      <c r="H1106" s="127"/>
      <c r="I1106" s="127"/>
      <c r="J1106" s="127"/>
      <c r="K1106" s="127"/>
      <c r="L1106" s="127"/>
      <c r="M1106" s="127"/>
      <c r="N1106" s="127"/>
      <c r="O1106" s="127"/>
      <c r="P1106" s="127"/>
      <c r="Q1106" s="109"/>
      <c r="R1106" s="127"/>
      <c r="S1106" s="127"/>
      <c r="U1106" s="15" t="str">
        <f t="shared" si="221"/>
        <v/>
      </c>
      <c r="V1106" t="str">
        <f t="shared" si="215"/>
        <v/>
      </c>
      <c r="W1106" t="str">
        <f t="shared" si="216"/>
        <v/>
      </c>
      <c r="X1106" t="str">
        <f t="shared" si="217"/>
        <v/>
      </c>
      <c r="Y1106" t="str">
        <f t="shared" si="218"/>
        <v/>
      </c>
      <c r="Z1106" t="str">
        <f t="shared" si="219"/>
        <v/>
      </c>
      <c r="AA1106" t="str">
        <f t="shared" si="220"/>
        <v/>
      </c>
      <c r="AB1106">
        <v>1099</v>
      </c>
      <c r="AC1106" t="str">
        <f>IF(ISERROR(IF(U1106="","",IF(OR(U1106=Cad_Inicial!$D$8,X1106=Cad_Inicial!$D$8),Cad_Inicial!$D$8+AB1106*1000,0))),"",IF(U1106="","",IF(OR(U1106=Cad_Inicial!$D$8,X1106=Cad_Inicial!$D$8),Cad_Inicial!$D$8+AB1106*1000,0)))</f>
        <v/>
      </c>
      <c r="AK1106" s="50" t="e">
        <f t="shared" si="222"/>
        <v>#VALUE!</v>
      </c>
      <c r="AL1106" s="50" t="e">
        <f t="shared" si="223"/>
        <v>#VALUE!</v>
      </c>
      <c r="AM1106">
        <f t="shared" si="213"/>
        <v>0</v>
      </c>
      <c r="AN1106">
        <f t="shared" si="214"/>
        <v>0</v>
      </c>
      <c r="AO1106">
        <f t="shared" si="214"/>
        <v>0</v>
      </c>
      <c r="AP1106">
        <f t="shared" si="214"/>
        <v>0</v>
      </c>
      <c r="AQ1106">
        <f t="shared" si="214"/>
        <v>0</v>
      </c>
      <c r="AR1106">
        <f t="shared" si="214"/>
        <v>0</v>
      </c>
      <c r="AS1106">
        <f t="shared" si="214"/>
        <v>0</v>
      </c>
      <c r="AT1106">
        <f t="shared" si="214"/>
        <v>0</v>
      </c>
      <c r="AU1106">
        <f t="shared" si="214"/>
        <v>0</v>
      </c>
      <c r="AV1106">
        <f t="shared" si="214"/>
        <v>0</v>
      </c>
      <c r="AW1106">
        <f t="shared" si="214"/>
        <v>0</v>
      </c>
      <c r="AX1106">
        <f t="shared" si="214"/>
        <v>0</v>
      </c>
    </row>
    <row r="1107" spans="3:50" ht="30" customHeight="1" thickTop="1" thickBot="1" x14ac:dyDescent="0.25">
      <c r="C1107" s="118"/>
      <c r="D1107" s="126"/>
      <c r="E1107" s="115"/>
      <c r="F1107" s="115"/>
      <c r="G1107" s="118"/>
      <c r="H1107" s="127"/>
      <c r="I1107" s="127"/>
      <c r="J1107" s="127"/>
      <c r="K1107" s="127"/>
      <c r="L1107" s="127"/>
      <c r="M1107" s="127"/>
      <c r="N1107" s="127"/>
      <c r="O1107" s="127"/>
      <c r="P1107" s="127"/>
      <c r="Q1107" s="109"/>
      <c r="R1107" s="127"/>
      <c r="S1107" s="127"/>
      <c r="U1107" s="15" t="str">
        <f t="shared" si="221"/>
        <v/>
      </c>
      <c r="V1107" t="str">
        <f t="shared" si="215"/>
        <v/>
      </c>
      <c r="W1107" t="str">
        <f t="shared" si="216"/>
        <v/>
      </c>
      <c r="X1107" t="str">
        <f t="shared" si="217"/>
        <v/>
      </c>
      <c r="Y1107" t="str">
        <f t="shared" si="218"/>
        <v/>
      </c>
      <c r="Z1107" t="str">
        <f t="shared" si="219"/>
        <v/>
      </c>
      <c r="AA1107" t="str">
        <f t="shared" si="220"/>
        <v/>
      </c>
      <c r="AB1107">
        <v>1100</v>
      </c>
      <c r="AC1107" t="str">
        <f>IF(ISERROR(IF(U1107="","",IF(OR(U1107=Cad_Inicial!$D$8,X1107=Cad_Inicial!$D$8),Cad_Inicial!$D$8+AB1107*1000,0))),"",IF(U1107="","",IF(OR(U1107=Cad_Inicial!$D$8,X1107=Cad_Inicial!$D$8),Cad_Inicial!$D$8+AB1107*1000,0)))</f>
        <v/>
      </c>
      <c r="AK1107" s="50" t="e">
        <f t="shared" si="222"/>
        <v>#VALUE!</v>
      </c>
      <c r="AL1107" s="50" t="e">
        <f t="shared" si="223"/>
        <v>#VALUE!</v>
      </c>
      <c r="AM1107">
        <f t="shared" si="213"/>
        <v>0</v>
      </c>
      <c r="AN1107">
        <f t="shared" si="214"/>
        <v>0</v>
      </c>
      <c r="AO1107">
        <f t="shared" si="214"/>
        <v>0</v>
      </c>
      <c r="AP1107">
        <f t="shared" si="214"/>
        <v>0</v>
      </c>
      <c r="AQ1107">
        <f t="shared" si="214"/>
        <v>0</v>
      </c>
      <c r="AR1107">
        <f t="shared" si="214"/>
        <v>0</v>
      </c>
      <c r="AS1107">
        <f t="shared" si="214"/>
        <v>0</v>
      </c>
      <c r="AT1107">
        <f t="shared" si="214"/>
        <v>0</v>
      </c>
      <c r="AU1107">
        <f t="shared" si="214"/>
        <v>0</v>
      </c>
      <c r="AV1107">
        <f t="shared" si="214"/>
        <v>0</v>
      </c>
      <c r="AW1107">
        <f t="shared" si="214"/>
        <v>0</v>
      </c>
      <c r="AX1107">
        <f t="shared" si="214"/>
        <v>0</v>
      </c>
    </row>
    <row r="1108" spans="3:50" ht="30" customHeight="1" thickTop="1" thickBot="1" x14ac:dyDescent="0.25">
      <c r="C1108" s="118"/>
      <c r="D1108" s="126"/>
      <c r="E1108" s="115"/>
      <c r="F1108" s="115"/>
      <c r="G1108" s="118"/>
      <c r="H1108" s="127"/>
      <c r="I1108" s="127"/>
      <c r="J1108" s="127"/>
      <c r="K1108" s="127"/>
      <c r="L1108" s="127"/>
      <c r="M1108" s="127"/>
      <c r="N1108" s="127"/>
      <c r="O1108" s="127"/>
      <c r="P1108" s="127"/>
      <c r="Q1108" s="109"/>
      <c r="R1108" s="127"/>
      <c r="S1108" s="127"/>
      <c r="U1108" s="15" t="str">
        <f t="shared" si="221"/>
        <v/>
      </c>
      <c r="V1108" t="str">
        <f t="shared" si="215"/>
        <v/>
      </c>
      <c r="W1108" t="str">
        <f t="shared" si="216"/>
        <v/>
      </c>
      <c r="X1108" t="str">
        <f t="shared" si="217"/>
        <v/>
      </c>
      <c r="Y1108" t="str">
        <f t="shared" si="218"/>
        <v/>
      </c>
      <c r="Z1108" t="str">
        <f t="shared" si="219"/>
        <v/>
      </c>
      <c r="AA1108" t="str">
        <f t="shared" si="220"/>
        <v/>
      </c>
      <c r="AB1108">
        <v>1101</v>
      </c>
      <c r="AC1108" t="str">
        <f>IF(ISERROR(IF(U1108="","",IF(OR(U1108=Cad_Inicial!$D$8,X1108=Cad_Inicial!$D$8),Cad_Inicial!$D$8+AB1108*1000,0))),"",IF(U1108="","",IF(OR(U1108=Cad_Inicial!$D$8,X1108=Cad_Inicial!$D$8),Cad_Inicial!$D$8+AB1108*1000,0)))</f>
        <v/>
      </c>
      <c r="AK1108" s="50" t="e">
        <f t="shared" si="222"/>
        <v>#VALUE!</v>
      </c>
      <c r="AL1108" s="50" t="e">
        <f t="shared" si="223"/>
        <v>#VALUE!</v>
      </c>
      <c r="AM1108">
        <f t="shared" si="213"/>
        <v>0</v>
      </c>
      <c r="AN1108">
        <f t="shared" si="214"/>
        <v>0</v>
      </c>
      <c r="AO1108">
        <f t="shared" si="214"/>
        <v>0</v>
      </c>
      <c r="AP1108">
        <f t="shared" si="214"/>
        <v>0</v>
      </c>
      <c r="AQ1108">
        <f t="shared" si="214"/>
        <v>0</v>
      </c>
      <c r="AR1108">
        <f t="shared" si="214"/>
        <v>0</v>
      </c>
      <c r="AS1108">
        <f t="shared" si="214"/>
        <v>0</v>
      </c>
      <c r="AT1108">
        <f t="shared" si="214"/>
        <v>0</v>
      </c>
      <c r="AU1108">
        <f t="shared" si="214"/>
        <v>0</v>
      </c>
      <c r="AV1108">
        <f t="shared" si="214"/>
        <v>0</v>
      </c>
      <c r="AW1108">
        <f t="shared" si="214"/>
        <v>0</v>
      </c>
      <c r="AX1108">
        <f t="shared" si="214"/>
        <v>0</v>
      </c>
    </row>
    <row r="1109" spans="3:50" ht="30" customHeight="1" thickTop="1" thickBot="1" x14ac:dyDescent="0.25">
      <c r="C1109" s="118"/>
      <c r="D1109" s="126"/>
      <c r="E1109" s="115"/>
      <c r="F1109" s="115"/>
      <c r="G1109" s="118"/>
      <c r="H1109" s="127"/>
      <c r="I1109" s="127"/>
      <c r="J1109" s="127"/>
      <c r="K1109" s="127"/>
      <c r="L1109" s="127"/>
      <c r="M1109" s="127"/>
      <c r="N1109" s="127"/>
      <c r="O1109" s="127"/>
      <c r="P1109" s="127"/>
      <c r="Q1109" s="109"/>
      <c r="R1109" s="127"/>
      <c r="S1109" s="127"/>
      <c r="U1109" s="15" t="str">
        <f t="shared" si="221"/>
        <v/>
      </c>
      <c r="V1109" t="str">
        <f t="shared" si="215"/>
        <v/>
      </c>
      <c r="W1109" t="str">
        <f t="shared" si="216"/>
        <v/>
      </c>
      <c r="X1109" t="str">
        <f t="shared" si="217"/>
        <v/>
      </c>
      <c r="Y1109" t="str">
        <f t="shared" si="218"/>
        <v/>
      </c>
      <c r="Z1109" t="str">
        <f t="shared" si="219"/>
        <v/>
      </c>
      <c r="AA1109" t="str">
        <f t="shared" si="220"/>
        <v/>
      </c>
      <c r="AB1109">
        <v>1102</v>
      </c>
      <c r="AC1109" t="str">
        <f>IF(ISERROR(IF(U1109="","",IF(OR(U1109=Cad_Inicial!$D$8,X1109=Cad_Inicial!$D$8),Cad_Inicial!$D$8+AB1109*1000,0))),"",IF(U1109="","",IF(OR(U1109=Cad_Inicial!$D$8,X1109=Cad_Inicial!$D$8),Cad_Inicial!$D$8+AB1109*1000,0)))</f>
        <v/>
      </c>
      <c r="AK1109" s="50" t="e">
        <f t="shared" si="222"/>
        <v>#VALUE!</v>
      </c>
      <c r="AL1109" s="50" t="e">
        <f t="shared" si="223"/>
        <v>#VALUE!</v>
      </c>
      <c r="AM1109">
        <f t="shared" si="213"/>
        <v>0</v>
      </c>
      <c r="AN1109">
        <f t="shared" si="214"/>
        <v>0</v>
      </c>
      <c r="AO1109">
        <f t="shared" si="214"/>
        <v>0</v>
      </c>
      <c r="AP1109">
        <f t="shared" si="214"/>
        <v>0</v>
      </c>
      <c r="AQ1109">
        <f t="shared" si="214"/>
        <v>0</v>
      </c>
      <c r="AR1109">
        <f t="shared" si="214"/>
        <v>0</v>
      </c>
      <c r="AS1109">
        <f t="shared" si="214"/>
        <v>0</v>
      </c>
      <c r="AT1109">
        <f t="shared" si="214"/>
        <v>0</v>
      </c>
      <c r="AU1109">
        <f t="shared" si="214"/>
        <v>0</v>
      </c>
      <c r="AV1109">
        <f t="shared" si="214"/>
        <v>0</v>
      </c>
      <c r="AW1109">
        <f t="shared" si="214"/>
        <v>0</v>
      </c>
      <c r="AX1109">
        <f t="shared" si="214"/>
        <v>0</v>
      </c>
    </row>
    <row r="1110" spans="3:50" ht="30" customHeight="1" thickTop="1" thickBot="1" x14ac:dyDescent="0.25">
      <c r="C1110" s="118"/>
      <c r="D1110" s="126"/>
      <c r="E1110" s="115"/>
      <c r="F1110" s="115"/>
      <c r="G1110" s="118"/>
      <c r="H1110" s="127"/>
      <c r="I1110" s="127"/>
      <c r="J1110" s="127"/>
      <c r="K1110" s="127"/>
      <c r="L1110" s="127"/>
      <c r="M1110" s="127"/>
      <c r="N1110" s="127"/>
      <c r="O1110" s="127"/>
      <c r="P1110" s="127"/>
      <c r="Q1110" s="109"/>
      <c r="R1110" s="127"/>
      <c r="S1110" s="127"/>
      <c r="U1110" s="15" t="str">
        <f t="shared" si="221"/>
        <v/>
      </c>
      <c r="V1110" t="str">
        <f t="shared" si="215"/>
        <v/>
      </c>
      <c r="W1110" t="str">
        <f t="shared" si="216"/>
        <v/>
      </c>
      <c r="X1110" t="str">
        <f t="shared" si="217"/>
        <v/>
      </c>
      <c r="Y1110" t="str">
        <f t="shared" si="218"/>
        <v/>
      </c>
      <c r="Z1110" t="str">
        <f t="shared" si="219"/>
        <v/>
      </c>
      <c r="AA1110" t="str">
        <f t="shared" si="220"/>
        <v/>
      </c>
      <c r="AB1110">
        <v>1103</v>
      </c>
      <c r="AC1110" t="str">
        <f>IF(ISERROR(IF(U1110="","",IF(OR(U1110=Cad_Inicial!$D$8,X1110=Cad_Inicial!$D$8),Cad_Inicial!$D$8+AB1110*1000,0))),"",IF(U1110="","",IF(OR(U1110=Cad_Inicial!$D$8,X1110=Cad_Inicial!$D$8),Cad_Inicial!$D$8+AB1110*1000,0)))</f>
        <v/>
      </c>
      <c r="AK1110" s="50" t="e">
        <f t="shared" si="222"/>
        <v>#VALUE!</v>
      </c>
      <c r="AL1110" s="50" t="e">
        <f t="shared" si="223"/>
        <v>#VALUE!</v>
      </c>
      <c r="AM1110">
        <f t="shared" si="213"/>
        <v>0</v>
      </c>
      <c r="AN1110">
        <f t="shared" si="213"/>
        <v>0</v>
      </c>
      <c r="AO1110">
        <f t="shared" si="213"/>
        <v>0</v>
      </c>
      <c r="AP1110">
        <f t="shared" si="213"/>
        <v>0</v>
      </c>
      <c r="AQ1110">
        <f t="shared" si="213"/>
        <v>0</v>
      </c>
      <c r="AR1110">
        <f t="shared" si="213"/>
        <v>0</v>
      </c>
      <c r="AS1110">
        <f t="shared" si="213"/>
        <v>0</v>
      </c>
      <c r="AT1110">
        <f t="shared" si="213"/>
        <v>0</v>
      </c>
      <c r="AU1110">
        <f t="shared" si="213"/>
        <v>0</v>
      </c>
      <c r="AV1110">
        <f t="shared" si="213"/>
        <v>0</v>
      </c>
      <c r="AW1110">
        <f t="shared" si="213"/>
        <v>0</v>
      </c>
      <c r="AX1110">
        <f t="shared" si="213"/>
        <v>0</v>
      </c>
    </row>
    <row r="1111" spans="3:50" ht="30" customHeight="1" thickTop="1" thickBot="1" x14ac:dyDescent="0.25">
      <c r="C1111" s="118"/>
      <c r="D1111" s="126"/>
      <c r="E1111" s="115"/>
      <c r="F1111" s="115"/>
      <c r="G1111" s="118"/>
      <c r="H1111" s="127"/>
      <c r="I1111" s="127"/>
      <c r="J1111" s="127"/>
      <c r="K1111" s="127"/>
      <c r="L1111" s="127"/>
      <c r="M1111" s="127"/>
      <c r="N1111" s="127"/>
      <c r="O1111" s="127"/>
      <c r="P1111" s="127"/>
      <c r="Q1111" s="109"/>
      <c r="R1111" s="127"/>
      <c r="S1111" s="127"/>
      <c r="U1111" s="15" t="str">
        <f t="shared" si="221"/>
        <v/>
      </c>
      <c r="V1111" t="str">
        <f t="shared" si="215"/>
        <v/>
      </c>
      <c r="W1111" t="str">
        <f t="shared" si="216"/>
        <v/>
      </c>
      <c r="X1111" t="str">
        <f t="shared" si="217"/>
        <v/>
      </c>
      <c r="Y1111" t="str">
        <f t="shared" si="218"/>
        <v/>
      </c>
      <c r="Z1111" t="str">
        <f t="shared" si="219"/>
        <v/>
      </c>
      <c r="AA1111" t="str">
        <f t="shared" si="220"/>
        <v/>
      </c>
      <c r="AB1111">
        <v>1104</v>
      </c>
      <c r="AC1111" t="str">
        <f>IF(ISERROR(IF(U1111="","",IF(OR(U1111=Cad_Inicial!$D$8,X1111=Cad_Inicial!$D$8),Cad_Inicial!$D$8+AB1111*1000,0))),"",IF(U1111="","",IF(OR(U1111=Cad_Inicial!$D$8,X1111=Cad_Inicial!$D$8),Cad_Inicial!$D$8+AB1111*1000,0)))</f>
        <v/>
      </c>
      <c r="AK1111" s="50" t="e">
        <f t="shared" si="222"/>
        <v>#VALUE!</v>
      </c>
      <c r="AL1111" s="50" t="e">
        <f t="shared" si="223"/>
        <v>#VALUE!</v>
      </c>
      <c r="AM1111">
        <f t="shared" si="213"/>
        <v>0</v>
      </c>
      <c r="AN1111">
        <f t="shared" si="213"/>
        <v>0</v>
      </c>
      <c r="AO1111">
        <f t="shared" si="213"/>
        <v>0</v>
      </c>
      <c r="AP1111">
        <f t="shared" si="213"/>
        <v>0</v>
      </c>
      <c r="AQ1111">
        <f t="shared" si="213"/>
        <v>0</v>
      </c>
      <c r="AR1111">
        <f t="shared" si="213"/>
        <v>0</v>
      </c>
      <c r="AS1111">
        <f t="shared" si="213"/>
        <v>0</v>
      </c>
      <c r="AT1111">
        <f t="shared" si="213"/>
        <v>0</v>
      </c>
      <c r="AU1111">
        <f t="shared" si="213"/>
        <v>0</v>
      </c>
      <c r="AV1111">
        <f t="shared" si="213"/>
        <v>0</v>
      </c>
      <c r="AW1111">
        <f t="shared" si="213"/>
        <v>0</v>
      </c>
      <c r="AX1111">
        <f t="shared" si="213"/>
        <v>0</v>
      </c>
    </row>
    <row r="1112" spans="3:50" ht="30" customHeight="1" thickTop="1" thickBot="1" x14ac:dyDescent="0.25">
      <c r="C1112" s="118"/>
      <c r="D1112" s="126"/>
      <c r="E1112" s="115"/>
      <c r="F1112" s="115"/>
      <c r="G1112" s="118"/>
      <c r="H1112" s="127"/>
      <c r="I1112" s="127"/>
      <c r="J1112" s="127"/>
      <c r="K1112" s="127"/>
      <c r="L1112" s="127"/>
      <c r="M1112" s="127"/>
      <c r="N1112" s="127"/>
      <c r="O1112" s="127"/>
      <c r="P1112" s="127"/>
      <c r="Q1112" s="109"/>
      <c r="R1112" s="127"/>
      <c r="S1112" s="127"/>
      <c r="U1112" s="15" t="str">
        <f t="shared" si="221"/>
        <v/>
      </c>
      <c r="V1112" t="str">
        <f t="shared" si="215"/>
        <v/>
      </c>
      <c r="W1112" t="str">
        <f t="shared" si="216"/>
        <v/>
      </c>
      <c r="X1112" t="str">
        <f t="shared" si="217"/>
        <v/>
      </c>
      <c r="Y1112" t="str">
        <f t="shared" si="218"/>
        <v/>
      </c>
      <c r="Z1112" t="str">
        <f t="shared" si="219"/>
        <v/>
      </c>
      <c r="AA1112" t="str">
        <f t="shared" si="220"/>
        <v/>
      </c>
      <c r="AB1112">
        <v>1105</v>
      </c>
      <c r="AC1112" t="str">
        <f>IF(ISERROR(IF(U1112="","",IF(OR(U1112=Cad_Inicial!$D$8,X1112=Cad_Inicial!$D$8),Cad_Inicial!$D$8+AB1112*1000,0))),"",IF(U1112="","",IF(OR(U1112=Cad_Inicial!$D$8,X1112=Cad_Inicial!$D$8),Cad_Inicial!$D$8+AB1112*1000,0)))</f>
        <v/>
      </c>
      <c r="AK1112" s="50" t="e">
        <f t="shared" si="222"/>
        <v>#VALUE!</v>
      </c>
      <c r="AL1112" s="50" t="e">
        <f t="shared" si="223"/>
        <v>#VALUE!</v>
      </c>
      <c r="AM1112">
        <f t="shared" si="213"/>
        <v>0</v>
      </c>
      <c r="AN1112">
        <f t="shared" si="213"/>
        <v>0</v>
      </c>
      <c r="AO1112">
        <f t="shared" si="213"/>
        <v>0</v>
      </c>
      <c r="AP1112">
        <f t="shared" si="213"/>
        <v>0</v>
      </c>
      <c r="AQ1112">
        <f t="shared" si="213"/>
        <v>0</v>
      </c>
      <c r="AR1112">
        <f t="shared" si="213"/>
        <v>0</v>
      </c>
      <c r="AS1112">
        <f t="shared" si="213"/>
        <v>0</v>
      </c>
      <c r="AT1112">
        <f t="shared" si="213"/>
        <v>0</v>
      </c>
      <c r="AU1112">
        <f t="shared" si="213"/>
        <v>0</v>
      </c>
      <c r="AV1112">
        <f t="shared" si="213"/>
        <v>0</v>
      </c>
      <c r="AW1112">
        <f t="shared" si="213"/>
        <v>0</v>
      </c>
      <c r="AX1112">
        <f t="shared" si="213"/>
        <v>0</v>
      </c>
    </row>
    <row r="1113" spans="3:50" ht="30" customHeight="1" thickTop="1" thickBot="1" x14ac:dyDescent="0.25">
      <c r="C1113" s="118"/>
      <c r="D1113" s="126"/>
      <c r="E1113" s="115"/>
      <c r="F1113" s="115"/>
      <c r="G1113" s="118"/>
      <c r="H1113" s="127"/>
      <c r="I1113" s="127"/>
      <c r="J1113" s="127"/>
      <c r="K1113" s="127"/>
      <c r="L1113" s="127"/>
      <c r="M1113" s="127"/>
      <c r="N1113" s="127"/>
      <c r="O1113" s="127"/>
      <c r="P1113" s="127"/>
      <c r="Q1113" s="109"/>
      <c r="R1113" s="127"/>
      <c r="S1113" s="127"/>
      <c r="U1113" s="15" t="str">
        <f t="shared" si="221"/>
        <v/>
      </c>
      <c r="V1113" t="str">
        <f t="shared" si="215"/>
        <v/>
      </c>
      <c r="W1113" t="str">
        <f t="shared" si="216"/>
        <v/>
      </c>
      <c r="X1113" t="str">
        <f t="shared" si="217"/>
        <v/>
      </c>
      <c r="Y1113" t="str">
        <f t="shared" si="218"/>
        <v/>
      </c>
      <c r="Z1113" t="str">
        <f t="shared" si="219"/>
        <v/>
      </c>
      <c r="AA1113" t="str">
        <f t="shared" si="220"/>
        <v/>
      </c>
      <c r="AB1113">
        <v>1106</v>
      </c>
      <c r="AC1113" t="str">
        <f>IF(ISERROR(IF(U1113="","",IF(OR(U1113=Cad_Inicial!$D$8,X1113=Cad_Inicial!$D$8),Cad_Inicial!$D$8+AB1113*1000,0))),"",IF(U1113="","",IF(OR(U1113=Cad_Inicial!$D$8,X1113=Cad_Inicial!$D$8),Cad_Inicial!$D$8+AB1113*1000,0)))</f>
        <v/>
      </c>
      <c r="AK1113" s="50" t="e">
        <f t="shared" si="222"/>
        <v>#VALUE!</v>
      </c>
      <c r="AL1113" s="50" t="e">
        <f t="shared" si="223"/>
        <v>#VALUE!</v>
      </c>
      <c r="AM1113">
        <f t="shared" si="213"/>
        <v>0</v>
      </c>
      <c r="AN1113">
        <f t="shared" si="213"/>
        <v>0</v>
      </c>
      <c r="AO1113">
        <f t="shared" si="213"/>
        <v>0</v>
      </c>
      <c r="AP1113">
        <f t="shared" si="213"/>
        <v>0</v>
      </c>
      <c r="AQ1113">
        <f t="shared" si="213"/>
        <v>0</v>
      </c>
      <c r="AR1113">
        <f t="shared" si="213"/>
        <v>0</v>
      </c>
      <c r="AS1113">
        <f t="shared" si="213"/>
        <v>0</v>
      </c>
      <c r="AT1113">
        <f t="shared" si="213"/>
        <v>0</v>
      </c>
      <c r="AU1113">
        <f t="shared" si="213"/>
        <v>0</v>
      </c>
      <c r="AV1113">
        <f t="shared" si="213"/>
        <v>0</v>
      </c>
      <c r="AW1113">
        <f t="shared" si="213"/>
        <v>0</v>
      </c>
      <c r="AX1113">
        <f t="shared" si="213"/>
        <v>0</v>
      </c>
    </row>
    <row r="1114" spans="3:50" ht="30" customHeight="1" thickTop="1" thickBot="1" x14ac:dyDescent="0.25">
      <c r="C1114" s="118"/>
      <c r="D1114" s="126"/>
      <c r="E1114" s="115"/>
      <c r="F1114" s="115"/>
      <c r="G1114" s="118"/>
      <c r="H1114" s="127"/>
      <c r="I1114" s="127"/>
      <c r="J1114" s="127"/>
      <c r="K1114" s="127"/>
      <c r="L1114" s="127"/>
      <c r="M1114" s="127"/>
      <c r="N1114" s="127"/>
      <c r="O1114" s="127"/>
      <c r="P1114" s="127"/>
      <c r="Q1114" s="109"/>
      <c r="R1114" s="127"/>
      <c r="S1114" s="127"/>
      <c r="U1114" s="15" t="str">
        <f t="shared" si="221"/>
        <v/>
      </c>
      <c r="V1114" t="str">
        <f t="shared" si="215"/>
        <v/>
      </c>
      <c r="W1114" t="str">
        <f t="shared" si="216"/>
        <v/>
      </c>
      <c r="X1114" t="str">
        <f t="shared" si="217"/>
        <v/>
      </c>
      <c r="Y1114" t="str">
        <f t="shared" si="218"/>
        <v/>
      </c>
      <c r="Z1114" t="str">
        <f t="shared" si="219"/>
        <v/>
      </c>
      <c r="AA1114" t="str">
        <f t="shared" si="220"/>
        <v/>
      </c>
      <c r="AB1114">
        <v>1107</v>
      </c>
      <c r="AC1114" t="str">
        <f>IF(ISERROR(IF(U1114="","",IF(OR(U1114=Cad_Inicial!$D$8,X1114=Cad_Inicial!$D$8),Cad_Inicial!$D$8+AB1114*1000,0))),"",IF(U1114="","",IF(OR(U1114=Cad_Inicial!$D$8,X1114=Cad_Inicial!$D$8),Cad_Inicial!$D$8+AB1114*1000,0)))</f>
        <v/>
      </c>
      <c r="AK1114" s="50" t="e">
        <f t="shared" si="222"/>
        <v>#VALUE!</v>
      </c>
      <c r="AL1114" s="50" t="e">
        <f t="shared" si="223"/>
        <v>#VALUE!</v>
      </c>
      <c r="AM1114">
        <f t="shared" si="213"/>
        <v>0</v>
      </c>
      <c r="AN1114">
        <f t="shared" si="213"/>
        <v>0</v>
      </c>
      <c r="AO1114">
        <f t="shared" si="213"/>
        <v>0</v>
      </c>
      <c r="AP1114">
        <f t="shared" si="213"/>
        <v>0</v>
      </c>
      <c r="AQ1114">
        <f t="shared" si="213"/>
        <v>0</v>
      </c>
      <c r="AR1114">
        <f t="shared" si="213"/>
        <v>0</v>
      </c>
      <c r="AS1114">
        <f t="shared" si="213"/>
        <v>0</v>
      </c>
      <c r="AT1114">
        <f t="shared" si="213"/>
        <v>0</v>
      </c>
      <c r="AU1114">
        <f t="shared" si="213"/>
        <v>0</v>
      </c>
      <c r="AV1114">
        <f t="shared" si="213"/>
        <v>0</v>
      </c>
      <c r="AW1114">
        <f t="shared" si="213"/>
        <v>0</v>
      </c>
      <c r="AX1114">
        <f t="shared" si="213"/>
        <v>0</v>
      </c>
    </row>
    <row r="1115" spans="3:50" ht="30" customHeight="1" thickTop="1" thickBot="1" x14ac:dyDescent="0.25">
      <c r="C1115" s="118"/>
      <c r="D1115" s="126"/>
      <c r="E1115" s="115"/>
      <c r="F1115" s="115"/>
      <c r="G1115" s="118"/>
      <c r="H1115" s="127"/>
      <c r="I1115" s="127"/>
      <c r="J1115" s="127"/>
      <c r="K1115" s="127"/>
      <c r="L1115" s="127"/>
      <c r="M1115" s="127"/>
      <c r="N1115" s="127"/>
      <c r="O1115" s="127"/>
      <c r="P1115" s="127"/>
      <c r="Q1115" s="109"/>
      <c r="R1115" s="127"/>
      <c r="S1115" s="127"/>
      <c r="U1115" s="15" t="str">
        <f t="shared" si="221"/>
        <v/>
      </c>
      <c r="V1115" t="str">
        <f t="shared" si="215"/>
        <v/>
      </c>
      <c r="W1115" t="str">
        <f t="shared" si="216"/>
        <v/>
      </c>
      <c r="X1115" t="str">
        <f t="shared" si="217"/>
        <v/>
      </c>
      <c r="Y1115" t="str">
        <f t="shared" si="218"/>
        <v/>
      </c>
      <c r="Z1115" t="str">
        <f t="shared" si="219"/>
        <v/>
      </c>
      <c r="AA1115" t="str">
        <f t="shared" si="220"/>
        <v/>
      </c>
      <c r="AB1115">
        <v>1108</v>
      </c>
      <c r="AC1115" t="str">
        <f>IF(ISERROR(IF(U1115="","",IF(OR(U1115=Cad_Inicial!$D$8,X1115=Cad_Inicial!$D$8),Cad_Inicial!$D$8+AB1115*1000,0))),"",IF(U1115="","",IF(OR(U1115=Cad_Inicial!$D$8,X1115=Cad_Inicial!$D$8),Cad_Inicial!$D$8+AB1115*1000,0)))</f>
        <v/>
      </c>
      <c r="AK1115" s="50" t="e">
        <f t="shared" si="222"/>
        <v>#VALUE!</v>
      </c>
      <c r="AL1115" s="50" t="e">
        <f t="shared" si="223"/>
        <v>#VALUE!</v>
      </c>
      <c r="AM1115">
        <f t="shared" si="213"/>
        <v>0</v>
      </c>
      <c r="AN1115">
        <f t="shared" si="213"/>
        <v>0</v>
      </c>
      <c r="AO1115">
        <f t="shared" si="213"/>
        <v>0</v>
      </c>
      <c r="AP1115">
        <f t="shared" si="213"/>
        <v>0</v>
      </c>
      <c r="AQ1115">
        <f t="shared" si="213"/>
        <v>0</v>
      </c>
      <c r="AR1115">
        <f t="shared" si="213"/>
        <v>0</v>
      </c>
      <c r="AS1115">
        <f t="shared" si="213"/>
        <v>0</v>
      </c>
      <c r="AT1115">
        <f t="shared" si="213"/>
        <v>0</v>
      </c>
      <c r="AU1115">
        <f t="shared" si="213"/>
        <v>0</v>
      </c>
      <c r="AV1115">
        <f t="shared" si="213"/>
        <v>0</v>
      </c>
      <c r="AW1115">
        <f t="shared" si="213"/>
        <v>0</v>
      </c>
      <c r="AX1115">
        <f t="shared" si="213"/>
        <v>0</v>
      </c>
    </row>
    <row r="1116" spans="3:50" ht="30" customHeight="1" thickTop="1" thickBot="1" x14ac:dyDescent="0.25">
      <c r="C1116" s="118"/>
      <c r="D1116" s="126"/>
      <c r="E1116" s="115"/>
      <c r="F1116" s="115"/>
      <c r="G1116" s="118"/>
      <c r="H1116" s="127"/>
      <c r="I1116" s="127"/>
      <c r="J1116" s="127"/>
      <c r="K1116" s="127"/>
      <c r="L1116" s="127"/>
      <c r="M1116" s="127"/>
      <c r="N1116" s="127"/>
      <c r="O1116" s="127"/>
      <c r="P1116" s="127"/>
      <c r="Q1116" s="109"/>
      <c r="R1116" s="127"/>
      <c r="S1116" s="127"/>
      <c r="U1116" s="15" t="str">
        <f t="shared" si="221"/>
        <v/>
      </c>
      <c r="V1116" t="str">
        <f t="shared" si="215"/>
        <v/>
      </c>
      <c r="W1116" t="str">
        <f t="shared" si="216"/>
        <v/>
      </c>
      <c r="X1116" t="str">
        <f t="shared" si="217"/>
        <v/>
      </c>
      <c r="Y1116" t="str">
        <f t="shared" si="218"/>
        <v/>
      </c>
      <c r="Z1116" t="str">
        <f t="shared" si="219"/>
        <v/>
      </c>
      <c r="AA1116" t="str">
        <f t="shared" si="220"/>
        <v/>
      </c>
      <c r="AB1116">
        <v>1109</v>
      </c>
      <c r="AC1116" t="str">
        <f>IF(ISERROR(IF(U1116="","",IF(OR(U1116=Cad_Inicial!$D$8,X1116=Cad_Inicial!$D$8),Cad_Inicial!$D$8+AB1116*1000,0))),"",IF(U1116="","",IF(OR(U1116=Cad_Inicial!$D$8,X1116=Cad_Inicial!$D$8),Cad_Inicial!$D$8+AB1116*1000,0)))</f>
        <v/>
      </c>
      <c r="AK1116" s="50" t="e">
        <f t="shared" si="222"/>
        <v>#VALUE!</v>
      </c>
      <c r="AL1116" s="50" t="e">
        <f t="shared" si="223"/>
        <v>#VALUE!</v>
      </c>
      <c r="AM1116">
        <f t="shared" si="213"/>
        <v>0</v>
      </c>
      <c r="AN1116">
        <f t="shared" si="213"/>
        <v>0</v>
      </c>
      <c r="AO1116">
        <f t="shared" si="213"/>
        <v>0</v>
      </c>
      <c r="AP1116">
        <f t="shared" si="213"/>
        <v>0</v>
      </c>
      <c r="AQ1116">
        <f t="shared" si="213"/>
        <v>0</v>
      </c>
      <c r="AR1116">
        <f t="shared" si="213"/>
        <v>0</v>
      </c>
      <c r="AS1116">
        <f t="shared" si="213"/>
        <v>0</v>
      </c>
      <c r="AT1116">
        <f t="shared" si="213"/>
        <v>0</v>
      </c>
      <c r="AU1116">
        <f t="shared" si="213"/>
        <v>0</v>
      </c>
      <c r="AV1116">
        <f t="shared" si="213"/>
        <v>0</v>
      </c>
      <c r="AW1116">
        <f t="shared" si="213"/>
        <v>0</v>
      </c>
      <c r="AX1116">
        <f t="shared" si="213"/>
        <v>0</v>
      </c>
    </row>
    <row r="1117" spans="3:50" ht="30" customHeight="1" thickTop="1" thickBot="1" x14ac:dyDescent="0.25">
      <c r="C1117" s="118"/>
      <c r="D1117" s="126"/>
      <c r="E1117" s="115"/>
      <c r="F1117" s="115"/>
      <c r="G1117" s="118"/>
      <c r="H1117" s="127"/>
      <c r="I1117" s="127"/>
      <c r="J1117" s="127"/>
      <c r="K1117" s="127"/>
      <c r="L1117" s="127"/>
      <c r="M1117" s="127"/>
      <c r="N1117" s="127"/>
      <c r="O1117" s="127"/>
      <c r="P1117" s="127"/>
      <c r="Q1117" s="109"/>
      <c r="R1117" s="127"/>
      <c r="S1117" s="127"/>
      <c r="U1117" s="15" t="str">
        <f t="shared" si="221"/>
        <v/>
      </c>
      <c r="V1117" t="str">
        <f t="shared" si="215"/>
        <v/>
      </c>
      <c r="W1117" t="str">
        <f t="shared" si="216"/>
        <v/>
      </c>
      <c r="X1117" t="str">
        <f t="shared" si="217"/>
        <v/>
      </c>
      <c r="Y1117" t="str">
        <f t="shared" si="218"/>
        <v/>
      </c>
      <c r="Z1117" t="str">
        <f t="shared" si="219"/>
        <v/>
      </c>
      <c r="AA1117" t="str">
        <f t="shared" si="220"/>
        <v/>
      </c>
      <c r="AB1117">
        <v>1110</v>
      </c>
      <c r="AC1117" t="str">
        <f>IF(ISERROR(IF(U1117="","",IF(OR(U1117=Cad_Inicial!$D$8,X1117=Cad_Inicial!$D$8),Cad_Inicial!$D$8+AB1117*1000,0))),"",IF(U1117="","",IF(OR(U1117=Cad_Inicial!$D$8,X1117=Cad_Inicial!$D$8),Cad_Inicial!$D$8+AB1117*1000,0)))</f>
        <v/>
      </c>
      <c r="AK1117" s="50" t="e">
        <f t="shared" si="222"/>
        <v>#VALUE!</v>
      </c>
      <c r="AL1117" s="50" t="e">
        <f t="shared" si="223"/>
        <v>#VALUE!</v>
      </c>
      <c r="AM1117">
        <f t="shared" si="213"/>
        <v>0</v>
      </c>
      <c r="AN1117">
        <f t="shared" si="213"/>
        <v>0</v>
      </c>
      <c r="AO1117">
        <f t="shared" si="213"/>
        <v>0</v>
      </c>
      <c r="AP1117">
        <f t="shared" si="213"/>
        <v>0</v>
      </c>
      <c r="AQ1117">
        <f t="shared" si="213"/>
        <v>0</v>
      </c>
      <c r="AR1117">
        <f t="shared" si="213"/>
        <v>0</v>
      </c>
      <c r="AS1117">
        <f t="shared" si="213"/>
        <v>0</v>
      </c>
      <c r="AT1117">
        <f t="shared" si="213"/>
        <v>0</v>
      </c>
      <c r="AU1117">
        <f t="shared" si="213"/>
        <v>0</v>
      </c>
      <c r="AV1117">
        <f t="shared" si="213"/>
        <v>0</v>
      </c>
      <c r="AW1117">
        <f t="shared" si="213"/>
        <v>0</v>
      </c>
      <c r="AX1117">
        <f t="shared" si="213"/>
        <v>0</v>
      </c>
    </row>
    <row r="1118" spans="3:50" ht="30" customHeight="1" thickTop="1" thickBot="1" x14ac:dyDescent="0.25">
      <c r="C1118" s="118"/>
      <c r="D1118" s="126"/>
      <c r="E1118" s="115"/>
      <c r="F1118" s="115"/>
      <c r="G1118" s="118"/>
      <c r="H1118" s="127"/>
      <c r="I1118" s="127"/>
      <c r="J1118" s="127"/>
      <c r="K1118" s="127"/>
      <c r="L1118" s="127"/>
      <c r="M1118" s="127"/>
      <c r="N1118" s="127"/>
      <c r="O1118" s="127"/>
      <c r="P1118" s="127"/>
      <c r="Q1118" s="109"/>
      <c r="R1118" s="127"/>
      <c r="S1118" s="127"/>
      <c r="U1118" s="15" t="str">
        <f t="shared" si="221"/>
        <v/>
      </c>
      <c r="V1118" t="str">
        <f t="shared" si="215"/>
        <v/>
      </c>
      <c r="W1118" t="str">
        <f t="shared" si="216"/>
        <v/>
      </c>
      <c r="X1118" t="str">
        <f t="shared" si="217"/>
        <v/>
      </c>
      <c r="Y1118" t="str">
        <f t="shared" si="218"/>
        <v/>
      </c>
      <c r="Z1118" t="str">
        <f t="shared" si="219"/>
        <v/>
      </c>
      <c r="AA1118" t="str">
        <f t="shared" si="220"/>
        <v/>
      </c>
      <c r="AB1118">
        <v>1111</v>
      </c>
      <c r="AC1118" t="str">
        <f>IF(ISERROR(IF(U1118="","",IF(OR(U1118=Cad_Inicial!$D$8,X1118=Cad_Inicial!$D$8),Cad_Inicial!$D$8+AB1118*1000,0))),"",IF(U1118="","",IF(OR(U1118=Cad_Inicial!$D$8,X1118=Cad_Inicial!$D$8),Cad_Inicial!$D$8+AB1118*1000,0)))</f>
        <v/>
      </c>
      <c r="AK1118" s="50" t="e">
        <f t="shared" si="222"/>
        <v>#VALUE!</v>
      </c>
      <c r="AL1118" s="50" t="e">
        <f t="shared" si="223"/>
        <v>#VALUE!</v>
      </c>
      <c r="AM1118">
        <f t="shared" si="213"/>
        <v>0</v>
      </c>
      <c r="AN1118">
        <f t="shared" si="213"/>
        <v>0</v>
      </c>
      <c r="AO1118">
        <f t="shared" si="213"/>
        <v>0</v>
      </c>
      <c r="AP1118">
        <f t="shared" si="213"/>
        <v>0</v>
      </c>
      <c r="AQ1118">
        <f t="shared" si="213"/>
        <v>0</v>
      </c>
      <c r="AR1118">
        <f t="shared" si="213"/>
        <v>0</v>
      </c>
      <c r="AS1118">
        <f t="shared" si="213"/>
        <v>0</v>
      </c>
      <c r="AT1118">
        <f t="shared" si="213"/>
        <v>0</v>
      </c>
      <c r="AU1118">
        <f t="shared" si="213"/>
        <v>0</v>
      </c>
      <c r="AV1118">
        <f t="shared" si="213"/>
        <v>0</v>
      </c>
      <c r="AW1118">
        <f t="shared" si="213"/>
        <v>0</v>
      </c>
      <c r="AX1118">
        <f t="shared" si="213"/>
        <v>0</v>
      </c>
    </row>
    <row r="1119" spans="3:50" ht="30" customHeight="1" thickTop="1" thickBot="1" x14ac:dyDescent="0.25">
      <c r="C1119" s="118"/>
      <c r="D1119" s="126"/>
      <c r="E1119" s="115"/>
      <c r="F1119" s="115"/>
      <c r="G1119" s="118"/>
      <c r="H1119" s="127"/>
      <c r="I1119" s="127"/>
      <c r="J1119" s="127"/>
      <c r="K1119" s="127"/>
      <c r="L1119" s="127"/>
      <c r="M1119" s="127"/>
      <c r="N1119" s="127"/>
      <c r="O1119" s="127"/>
      <c r="P1119" s="127"/>
      <c r="Q1119" s="109"/>
      <c r="R1119" s="127"/>
      <c r="S1119" s="127"/>
      <c r="U1119" s="15" t="str">
        <f t="shared" si="221"/>
        <v/>
      </c>
      <c r="V1119" t="str">
        <f t="shared" si="215"/>
        <v/>
      </c>
      <c r="W1119" t="str">
        <f t="shared" si="216"/>
        <v/>
      </c>
      <c r="X1119" t="str">
        <f t="shared" si="217"/>
        <v/>
      </c>
      <c r="Y1119" t="str">
        <f t="shared" si="218"/>
        <v/>
      </c>
      <c r="Z1119" t="str">
        <f t="shared" si="219"/>
        <v/>
      </c>
      <c r="AA1119" t="str">
        <f t="shared" si="220"/>
        <v/>
      </c>
      <c r="AB1119">
        <v>1112</v>
      </c>
      <c r="AC1119" t="str">
        <f>IF(ISERROR(IF(U1119="","",IF(OR(U1119=Cad_Inicial!$D$8,X1119=Cad_Inicial!$D$8),Cad_Inicial!$D$8+AB1119*1000,0))),"",IF(U1119="","",IF(OR(U1119=Cad_Inicial!$D$8,X1119=Cad_Inicial!$D$8),Cad_Inicial!$D$8+AB1119*1000,0)))</f>
        <v/>
      </c>
      <c r="AK1119" s="50" t="e">
        <f t="shared" si="222"/>
        <v>#VALUE!</v>
      </c>
      <c r="AL1119" s="50" t="e">
        <f t="shared" si="223"/>
        <v>#VALUE!</v>
      </c>
      <c r="AM1119">
        <f t="shared" si="213"/>
        <v>0</v>
      </c>
      <c r="AN1119">
        <f t="shared" si="213"/>
        <v>0</v>
      </c>
      <c r="AO1119">
        <f t="shared" si="213"/>
        <v>0</v>
      </c>
      <c r="AP1119">
        <f t="shared" si="213"/>
        <v>0</v>
      </c>
      <c r="AQ1119">
        <f t="shared" si="213"/>
        <v>0</v>
      </c>
      <c r="AR1119">
        <f t="shared" si="213"/>
        <v>0</v>
      </c>
      <c r="AS1119">
        <f t="shared" si="213"/>
        <v>0</v>
      </c>
      <c r="AT1119">
        <f t="shared" si="213"/>
        <v>0</v>
      </c>
      <c r="AU1119">
        <f t="shared" si="213"/>
        <v>0</v>
      </c>
      <c r="AV1119">
        <f t="shared" si="213"/>
        <v>0</v>
      </c>
      <c r="AW1119">
        <f t="shared" si="213"/>
        <v>0</v>
      </c>
      <c r="AX1119">
        <f t="shared" si="213"/>
        <v>0</v>
      </c>
    </row>
    <row r="1120" spans="3:50" ht="30" customHeight="1" thickTop="1" thickBot="1" x14ac:dyDescent="0.25">
      <c r="C1120" s="118"/>
      <c r="D1120" s="126"/>
      <c r="E1120" s="115"/>
      <c r="F1120" s="115"/>
      <c r="G1120" s="118"/>
      <c r="H1120" s="127"/>
      <c r="I1120" s="127"/>
      <c r="J1120" s="127"/>
      <c r="K1120" s="127"/>
      <c r="L1120" s="127"/>
      <c r="M1120" s="127"/>
      <c r="N1120" s="127"/>
      <c r="O1120" s="127"/>
      <c r="P1120" s="127"/>
      <c r="Q1120" s="109"/>
      <c r="R1120" s="127"/>
      <c r="S1120" s="127"/>
      <c r="U1120" s="15" t="str">
        <f t="shared" si="221"/>
        <v/>
      </c>
      <c r="V1120" t="str">
        <f t="shared" si="215"/>
        <v/>
      </c>
      <c r="W1120" t="str">
        <f t="shared" si="216"/>
        <v/>
      </c>
      <c r="X1120" t="str">
        <f t="shared" si="217"/>
        <v/>
      </c>
      <c r="Y1120" t="str">
        <f t="shared" si="218"/>
        <v/>
      </c>
      <c r="Z1120" t="str">
        <f t="shared" si="219"/>
        <v/>
      </c>
      <c r="AA1120" t="str">
        <f t="shared" si="220"/>
        <v/>
      </c>
      <c r="AB1120">
        <v>1113</v>
      </c>
      <c r="AC1120" t="str">
        <f>IF(ISERROR(IF(U1120="","",IF(OR(U1120=Cad_Inicial!$D$8,X1120=Cad_Inicial!$D$8),Cad_Inicial!$D$8+AB1120*1000,0))),"",IF(U1120="","",IF(OR(U1120=Cad_Inicial!$D$8,X1120=Cad_Inicial!$D$8),Cad_Inicial!$D$8+AB1120*1000,0)))</f>
        <v/>
      </c>
      <c r="AK1120" s="50" t="e">
        <f t="shared" si="222"/>
        <v>#VALUE!</v>
      </c>
      <c r="AL1120" s="50" t="e">
        <f t="shared" si="223"/>
        <v>#VALUE!</v>
      </c>
      <c r="AM1120">
        <f t="shared" si="213"/>
        <v>0</v>
      </c>
      <c r="AN1120">
        <f t="shared" si="213"/>
        <v>0</v>
      </c>
      <c r="AO1120">
        <f t="shared" si="213"/>
        <v>0</v>
      </c>
      <c r="AP1120">
        <f t="shared" si="213"/>
        <v>0</v>
      </c>
      <c r="AQ1120">
        <f t="shared" si="213"/>
        <v>0</v>
      </c>
      <c r="AR1120">
        <f t="shared" si="213"/>
        <v>0</v>
      </c>
      <c r="AS1120">
        <f t="shared" si="213"/>
        <v>0</v>
      </c>
      <c r="AT1120">
        <f t="shared" si="213"/>
        <v>0</v>
      </c>
      <c r="AU1120">
        <f t="shared" si="213"/>
        <v>0</v>
      </c>
      <c r="AV1120">
        <f t="shared" si="213"/>
        <v>0</v>
      </c>
      <c r="AW1120">
        <f t="shared" si="213"/>
        <v>0</v>
      </c>
      <c r="AX1120">
        <f t="shared" si="213"/>
        <v>0</v>
      </c>
    </row>
    <row r="1121" spans="3:50" ht="30" customHeight="1" thickTop="1" thickBot="1" x14ac:dyDescent="0.25">
      <c r="C1121" s="118"/>
      <c r="D1121" s="126"/>
      <c r="E1121" s="115"/>
      <c r="F1121" s="115"/>
      <c r="G1121" s="118"/>
      <c r="H1121" s="127"/>
      <c r="I1121" s="127"/>
      <c r="J1121" s="127"/>
      <c r="K1121" s="127"/>
      <c r="L1121" s="127"/>
      <c r="M1121" s="127"/>
      <c r="N1121" s="127"/>
      <c r="O1121" s="127"/>
      <c r="P1121" s="127"/>
      <c r="Q1121" s="109"/>
      <c r="R1121" s="127"/>
      <c r="S1121" s="127"/>
      <c r="U1121" s="15" t="str">
        <f t="shared" si="221"/>
        <v/>
      </c>
      <c r="V1121" t="str">
        <f t="shared" si="215"/>
        <v/>
      </c>
      <c r="W1121" t="str">
        <f t="shared" si="216"/>
        <v/>
      </c>
      <c r="X1121" t="str">
        <f t="shared" si="217"/>
        <v/>
      </c>
      <c r="Y1121" t="str">
        <f t="shared" si="218"/>
        <v/>
      </c>
      <c r="Z1121" t="str">
        <f t="shared" si="219"/>
        <v/>
      </c>
      <c r="AA1121" t="str">
        <f t="shared" si="220"/>
        <v/>
      </c>
      <c r="AB1121">
        <v>1114</v>
      </c>
      <c r="AC1121" t="str">
        <f>IF(ISERROR(IF(U1121="","",IF(OR(U1121=Cad_Inicial!$D$8,X1121=Cad_Inicial!$D$8),Cad_Inicial!$D$8+AB1121*1000,0))),"",IF(U1121="","",IF(OR(U1121=Cad_Inicial!$D$8,X1121=Cad_Inicial!$D$8),Cad_Inicial!$D$8+AB1121*1000,0)))</f>
        <v/>
      </c>
      <c r="AK1121" s="50" t="e">
        <f t="shared" si="222"/>
        <v>#VALUE!</v>
      </c>
      <c r="AL1121" s="50" t="e">
        <f t="shared" si="223"/>
        <v>#VALUE!</v>
      </c>
      <c r="AM1121">
        <f t="shared" si="213"/>
        <v>0</v>
      </c>
      <c r="AN1121">
        <f t="shared" si="213"/>
        <v>0</v>
      </c>
      <c r="AO1121">
        <f t="shared" si="213"/>
        <v>0</v>
      </c>
      <c r="AP1121">
        <f t="shared" si="213"/>
        <v>0</v>
      </c>
      <c r="AQ1121">
        <f t="shared" si="213"/>
        <v>0</v>
      </c>
      <c r="AR1121">
        <f t="shared" si="213"/>
        <v>0</v>
      </c>
      <c r="AS1121">
        <f t="shared" si="213"/>
        <v>0</v>
      </c>
      <c r="AT1121">
        <f t="shared" si="213"/>
        <v>0</v>
      </c>
      <c r="AU1121">
        <f t="shared" si="213"/>
        <v>0</v>
      </c>
      <c r="AV1121">
        <f t="shared" si="213"/>
        <v>0</v>
      </c>
      <c r="AW1121">
        <f t="shared" si="213"/>
        <v>0</v>
      </c>
      <c r="AX1121">
        <f t="shared" si="213"/>
        <v>0</v>
      </c>
    </row>
    <row r="1122" spans="3:50" ht="30" customHeight="1" thickTop="1" thickBot="1" x14ac:dyDescent="0.25">
      <c r="C1122" s="118"/>
      <c r="D1122" s="126"/>
      <c r="E1122" s="115"/>
      <c r="F1122" s="115"/>
      <c r="G1122" s="118"/>
      <c r="H1122" s="127"/>
      <c r="I1122" s="127"/>
      <c r="J1122" s="127"/>
      <c r="K1122" s="127"/>
      <c r="L1122" s="127"/>
      <c r="M1122" s="127"/>
      <c r="N1122" s="127"/>
      <c r="O1122" s="127"/>
      <c r="P1122" s="127"/>
      <c r="Q1122" s="109"/>
      <c r="R1122" s="127"/>
      <c r="S1122" s="127"/>
      <c r="U1122" s="15" t="str">
        <f t="shared" si="221"/>
        <v/>
      </c>
      <c r="V1122" t="str">
        <f t="shared" si="215"/>
        <v/>
      </c>
      <c r="W1122" t="str">
        <f t="shared" si="216"/>
        <v/>
      </c>
      <c r="X1122" t="str">
        <f t="shared" si="217"/>
        <v/>
      </c>
      <c r="Y1122" t="str">
        <f t="shared" si="218"/>
        <v/>
      </c>
      <c r="Z1122" t="str">
        <f t="shared" si="219"/>
        <v/>
      </c>
      <c r="AA1122" t="str">
        <f t="shared" si="220"/>
        <v/>
      </c>
      <c r="AB1122">
        <v>1115</v>
      </c>
      <c r="AC1122" t="str">
        <f>IF(ISERROR(IF(U1122="","",IF(OR(U1122=Cad_Inicial!$D$8,X1122=Cad_Inicial!$D$8),Cad_Inicial!$D$8+AB1122*1000,0))),"",IF(U1122="","",IF(OR(U1122=Cad_Inicial!$D$8,X1122=Cad_Inicial!$D$8),Cad_Inicial!$D$8+AB1122*1000,0)))</f>
        <v/>
      </c>
      <c r="AK1122" s="50" t="e">
        <f t="shared" si="222"/>
        <v>#VALUE!</v>
      </c>
      <c r="AL1122" s="50" t="e">
        <f t="shared" si="223"/>
        <v>#VALUE!</v>
      </c>
      <c r="AM1122">
        <f t="shared" si="213"/>
        <v>0</v>
      </c>
      <c r="AN1122">
        <f t="shared" si="213"/>
        <v>0</v>
      </c>
      <c r="AO1122">
        <f t="shared" si="213"/>
        <v>0</v>
      </c>
      <c r="AP1122">
        <f t="shared" si="213"/>
        <v>0</v>
      </c>
      <c r="AQ1122">
        <f t="shared" si="213"/>
        <v>0</v>
      </c>
      <c r="AR1122">
        <f t="shared" si="213"/>
        <v>0</v>
      </c>
      <c r="AS1122">
        <f t="shared" si="213"/>
        <v>0</v>
      </c>
      <c r="AT1122">
        <f t="shared" si="213"/>
        <v>0</v>
      </c>
      <c r="AU1122">
        <f t="shared" si="213"/>
        <v>0</v>
      </c>
      <c r="AV1122">
        <f t="shared" si="213"/>
        <v>0</v>
      </c>
      <c r="AW1122">
        <f t="shared" si="213"/>
        <v>0</v>
      </c>
      <c r="AX1122">
        <f t="shared" si="213"/>
        <v>0</v>
      </c>
    </row>
    <row r="1123" spans="3:50" ht="30" customHeight="1" thickTop="1" thickBot="1" x14ac:dyDescent="0.25">
      <c r="C1123" s="118"/>
      <c r="D1123" s="126"/>
      <c r="E1123" s="115"/>
      <c r="F1123" s="115"/>
      <c r="G1123" s="118"/>
      <c r="H1123" s="127"/>
      <c r="I1123" s="127"/>
      <c r="J1123" s="127"/>
      <c r="K1123" s="127"/>
      <c r="L1123" s="127"/>
      <c r="M1123" s="127"/>
      <c r="N1123" s="127"/>
      <c r="O1123" s="127"/>
      <c r="P1123" s="127"/>
      <c r="Q1123" s="109"/>
      <c r="R1123" s="127"/>
      <c r="S1123" s="127"/>
      <c r="U1123" s="15" t="str">
        <f t="shared" si="221"/>
        <v/>
      </c>
      <c r="V1123" t="str">
        <f t="shared" si="215"/>
        <v/>
      </c>
      <c r="W1123" t="str">
        <f t="shared" si="216"/>
        <v/>
      </c>
      <c r="X1123" t="str">
        <f t="shared" si="217"/>
        <v/>
      </c>
      <c r="Y1123" t="str">
        <f t="shared" si="218"/>
        <v/>
      </c>
      <c r="Z1123" t="str">
        <f t="shared" si="219"/>
        <v/>
      </c>
      <c r="AA1123" t="str">
        <f t="shared" si="220"/>
        <v/>
      </c>
      <c r="AB1123">
        <v>1116</v>
      </c>
      <c r="AC1123" t="str">
        <f>IF(ISERROR(IF(U1123="","",IF(OR(U1123=Cad_Inicial!$D$8,X1123=Cad_Inicial!$D$8),Cad_Inicial!$D$8+AB1123*1000,0))),"",IF(U1123="","",IF(OR(U1123=Cad_Inicial!$D$8,X1123=Cad_Inicial!$D$8),Cad_Inicial!$D$8+AB1123*1000,0)))</f>
        <v/>
      </c>
      <c r="AK1123" s="50" t="e">
        <f t="shared" si="222"/>
        <v>#VALUE!</v>
      </c>
      <c r="AL1123" s="50" t="e">
        <f t="shared" si="223"/>
        <v>#VALUE!</v>
      </c>
      <c r="AM1123">
        <f t="shared" si="213"/>
        <v>0</v>
      </c>
      <c r="AN1123">
        <f t="shared" si="213"/>
        <v>0</v>
      </c>
      <c r="AO1123">
        <f t="shared" si="213"/>
        <v>0</v>
      </c>
      <c r="AP1123">
        <f t="shared" si="213"/>
        <v>0</v>
      </c>
      <c r="AQ1123">
        <f t="shared" si="213"/>
        <v>0</v>
      </c>
      <c r="AR1123">
        <f t="shared" si="213"/>
        <v>0</v>
      </c>
      <c r="AS1123">
        <f t="shared" si="213"/>
        <v>0</v>
      </c>
      <c r="AT1123">
        <f t="shared" si="213"/>
        <v>0</v>
      </c>
      <c r="AU1123">
        <f t="shared" si="213"/>
        <v>0</v>
      </c>
      <c r="AV1123">
        <f t="shared" si="213"/>
        <v>0</v>
      </c>
      <c r="AW1123">
        <f t="shared" si="213"/>
        <v>0</v>
      </c>
      <c r="AX1123">
        <f t="shared" si="213"/>
        <v>0</v>
      </c>
    </row>
    <row r="1124" spans="3:50" ht="30" customHeight="1" thickTop="1" thickBot="1" x14ac:dyDescent="0.25">
      <c r="C1124" s="118"/>
      <c r="D1124" s="126"/>
      <c r="E1124" s="115"/>
      <c r="F1124" s="115"/>
      <c r="G1124" s="118"/>
      <c r="H1124" s="127"/>
      <c r="I1124" s="127"/>
      <c r="J1124" s="127"/>
      <c r="K1124" s="127"/>
      <c r="L1124" s="127"/>
      <c r="M1124" s="127"/>
      <c r="N1124" s="127"/>
      <c r="O1124" s="127"/>
      <c r="P1124" s="127"/>
      <c r="Q1124" s="109"/>
      <c r="R1124" s="127"/>
      <c r="S1124" s="127"/>
      <c r="U1124" s="15" t="str">
        <f t="shared" si="221"/>
        <v/>
      </c>
      <c r="V1124" t="str">
        <f t="shared" si="215"/>
        <v/>
      </c>
      <c r="W1124" t="str">
        <f t="shared" si="216"/>
        <v/>
      </c>
      <c r="X1124" t="str">
        <f t="shared" si="217"/>
        <v/>
      </c>
      <c r="Y1124" t="str">
        <f t="shared" si="218"/>
        <v/>
      </c>
      <c r="Z1124" t="str">
        <f t="shared" si="219"/>
        <v/>
      </c>
      <c r="AA1124" t="str">
        <f t="shared" si="220"/>
        <v/>
      </c>
      <c r="AB1124">
        <v>1117</v>
      </c>
      <c r="AC1124" t="str">
        <f>IF(ISERROR(IF(U1124="","",IF(OR(U1124=Cad_Inicial!$D$8,X1124=Cad_Inicial!$D$8),Cad_Inicial!$D$8+AB1124*1000,0))),"",IF(U1124="","",IF(OR(U1124=Cad_Inicial!$D$8,X1124=Cad_Inicial!$D$8),Cad_Inicial!$D$8+AB1124*1000,0)))</f>
        <v/>
      </c>
      <c r="AK1124" s="50" t="e">
        <f t="shared" si="222"/>
        <v>#VALUE!</v>
      </c>
      <c r="AL1124" s="50" t="e">
        <f t="shared" si="223"/>
        <v>#VALUE!</v>
      </c>
      <c r="AM1124">
        <f t="shared" si="213"/>
        <v>0</v>
      </c>
      <c r="AN1124">
        <f t="shared" si="213"/>
        <v>0</v>
      </c>
      <c r="AO1124">
        <f t="shared" si="213"/>
        <v>0</v>
      </c>
      <c r="AP1124">
        <f t="shared" si="213"/>
        <v>0</v>
      </c>
      <c r="AQ1124">
        <f t="shared" si="213"/>
        <v>0</v>
      </c>
      <c r="AR1124">
        <f t="shared" si="213"/>
        <v>0</v>
      </c>
      <c r="AS1124">
        <f t="shared" si="213"/>
        <v>0</v>
      </c>
      <c r="AT1124">
        <f t="shared" si="213"/>
        <v>0</v>
      </c>
      <c r="AU1124">
        <f t="shared" si="213"/>
        <v>0</v>
      </c>
      <c r="AV1124">
        <f t="shared" si="213"/>
        <v>0</v>
      </c>
      <c r="AW1124">
        <f t="shared" si="213"/>
        <v>0</v>
      </c>
      <c r="AX1124">
        <f t="shared" si="213"/>
        <v>0</v>
      </c>
    </row>
    <row r="1125" spans="3:50" ht="30" customHeight="1" thickTop="1" thickBot="1" x14ac:dyDescent="0.25">
      <c r="C1125" s="118"/>
      <c r="D1125" s="126"/>
      <c r="E1125" s="115"/>
      <c r="F1125" s="115"/>
      <c r="G1125" s="118"/>
      <c r="H1125" s="127"/>
      <c r="I1125" s="127"/>
      <c r="J1125" s="127"/>
      <c r="K1125" s="127"/>
      <c r="L1125" s="127"/>
      <c r="M1125" s="127"/>
      <c r="N1125" s="127"/>
      <c r="O1125" s="127"/>
      <c r="P1125" s="127"/>
      <c r="Q1125" s="109"/>
      <c r="R1125" s="127"/>
      <c r="S1125" s="127"/>
      <c r="U1125" s="15" t="str">
        <f t="shared" si="221"/>
        <v/>
      </c>
      <c r="V1125" t="str">
        <f t="shared" si="215"/>
        <v/>
      </c>
      <c r="W1125" t="str">
        <f t="shared" si="216"/>
        <v/>
      </c>
      <c r="X1125" t="str">
        <f t="shared" si="217"/>
        <v/>
      </c>
      <c r="Y1125" t="str">
        <f t="shared" si="218"/>
        <v/>
      </c>
      <c r="Z1125" t="str">
        <f t="shared" si="219"/>
        <v/>
      </c>
      <c r="AA1125" t="str">
        <f t="shared" si="220"/>
        <v/>
      </c>
      <c r="AB1125">
        <v>1118</v>
      </c>
      <c r="AC1125" t="str">
        <f>IF(ISERROR(IF(U1125="","",IF(OR(U1125=Cad_Inicial!$D$8,X1125=Cad_Inicial!$D$8),Cad_Inicial!$D$8+AB1125*1000,0))),"",IF(U1125="","",IF(OR(U1125=Cad_Inicial!$D$8,X1125=Cad_Inicial!$D$8),Cad_Inicial!$D$8+AB1125*1000,0)))</f>
        <v/>
      </c>
      <c r="AK1125" s="50" t="e">
        <f t="shared" si="222"/>
        <v>#VALUE!</v>
      </c>
      <c r="AL1125" s="50" t="e">
        <f t="shared" si="223"/>
        <v>#VALUE!</v>
      </c>
      <c r="AM1125">
        <f t="shared" si="213"/>
        <v>0</v>
      </c>
      <c r="AN1125">
        <f t="shared" si="213"/>
        <v>0</v>
      </c>
      <c r="AO1125">
        <f t="shared" si="213"/>
        <v>0</v>
      </c>
      <c r="AP1125">
        <f t="shared" si="213"/>
        <v>0</v>
      </c>
      <c r="AQ1125">
        <f t="shared" si="213"/>
        <v>0</v>
      </c>
      <c r="AR1125">
        <f t="shared" si="213"/>
        <v>0</v>
      </c>
      <c r="AS1125">
        <f t="shared" si="213"/>
        <v>0</v>
      </c>
      <c r="AT1125">
        <f t="shared" si="213"/>
        <v>0</v>
      </c>
      <c r="AU1125">
        <f t="shared" si="213"/>
        <v>0</v>
      </c>
      <c r="AV1125">
        <f t="shared" si="213"/>
        <v>0</v>
      </c>
      <c r="AW1125">
        <f t="shared" si="213"/>
        <v>0</v>
      </c>
      <c r="AX1125">
        <f t="shared" si="213"/>
        <v>0</v>
      </c>
    </row>
    <row r="1126" spans="3:50" ht="30" customHeight="1" thickTop="1" thickBot="1" x14ac:dyDescent="0.25">
      <c r="C1126" s="118"/>
      <c r="D1126" s="126"/>
      <c r="E1126" s="115"/>
      <c r="F1126" s="115"/>
      <c r="G1126" s="118"/>
      <c r="H1126" s="127"/>
      <c r="I1126" s="127"/>
      <c r="J1126" s="127"/>
      <c r="K1126" s="127"/>
      <c r="L1126" s="127"/>
      <c r="M1126" s="127"/>
      <c r="N1126" s="127"/>
      <c r="O1126" s="127"/>
      <c r="P1126" s="127"/>
      <c r="Q1126" s="109"/>
      <c r="R1126" s="127"/>
      <c r="S1126" s="127"/>
      <c r="U1126" s="15" t="str">
        <f t="shared" si="221"/>
        <v/>
      </c>
      <c r="V1126" t="str">
        <f t="shared" si="215"/>
        <v/>
      </c>
      <c r="W1126" t="str">
        <f t="shared" si="216"/>
        <v/>
      </c>
      <c r="X1126" t="str">
        <f t="shared" si="217"/>
        <v/>
      </c>
      <c r="Y1126" t="str">
        <f t="shared" si="218"/>
        <v/>
      </c>
      <c r="Z1126" t="str">
        <f t="shared" si="219"/>
        <v/>
      </c>
      <c r="AA1126" t="str">
        <f t="shared" si="220"/>
        <v/>
      </c>
      <c r="AB1126">
        <v>1119</v>
      </c>
      <c r="AC1126" t="str">
        <f>IF(ISERROR(IF(U1126="","",IF(OR(U1126=Cad_Inicial!$D$8,X1126=Cad_Inicial!$D$8),Cad_Inicial!$D$8+AB1126*1000,0))),"",IF(U1126="","",IF(OR(U1126=Cad_Inicial!$D$8,X1126=Cad_Inicial!$D$8),Cad_Inicial!$D$8+AB1126*1000,0)))</f>
        <v/>
      </c>
      <c r="AK1126" s="50" t="e">
        <f t="shared" si="222"/>
        <v>#VALUE!</v>
      </c>
      <c r="AL1126" s="50" t="e">
        <f t="shared" si="223"/>
        <v>#VALUE!</v>
      </c>
      <c r="AM1126">
        <f t="shared" si="213"/>
        <v>0</v>
      </c>
      <c r="AN1126">
        <f t="shared" si="213"/>
        <v>0</v>
      </c>
      <c r="AO1126">
        <f t="shared" si="213"/>
        <v>0</v>
      </c>
      <c r="AP1126">
        <f t="shared" si="213"/>
        <v>0</v>
      </c>
      <c r="AQ1126">
        <f t="shared" si="213"/>
        <v>0</v>
      </c>
      <c r="AR1126">
        <f t="shared" si="213"/>
        <v>0</v>
      </c>
      <c r="AS1126">
        <f t="shared" si="213"/>
        <v>0</v>
      </c>
      <c r="AT1126">
        <f t="shared" si="213"/>
        <v>0</v>
      </c>
      <c r="AU1126">
        <f t="shared" si="213"/>
        <v>0</v>
      </c>
      <c r="AV1126">
        <f t="shared" si="213"/>
        <v>0</v>
      </c>
      <c r="AW1126">
        <f t="shared" si="213"/>
        <v>0</v>
      </c>
      <c r="AX1126">
        <f t="shared" si="213"/>
        <v>0</v>
      </c>
    </row>
    <row r="1127" spans="3:50" ht="30" customHeight="1" thickTop="1" thickBot="1" x14ac:dyDescent="0.25">
      <c r="C1127" s="118"/>
      <c r="D1127" s="126"/>
      <c r="E1127" s="115"/>
      <c r="F1127" s="115"/>
      <c r="G1127" s="118"/>
      <c r="H1127" s="127"/>
      <c r="I1127" s="127"/>
      <c r="J1127" s="127"/>
      <c r="K1127" s="127"/>
      <c r="L1127" s="127"/>
      <c r="M1127" s="127"/>
      <c r="N1127" s="127"/>
      <c r="O1127" s="127"/>
      <c r="P1127" s="127"/>
      <c r="Q1127" s="109"/>
      <c r="R1127" s="127"/>
      <c r="S1127" s="127"/>
      <c r="U1127" s="15" t="str">
        <f t="shared" si="221"/>
        <v/>
      </c>
      <c r="V1127" t="str">
        <f t="shared" si="215"/>
        <v/>
      </c>
      <c r="W1127" t="str">
        <f t="shared" si="216"/>
        <v/>
      </c>
      <c r="X1127" t="str">
        <f t="shared" si="217"/>
        <v/>
      </c>
      <c r="Y1127" t="str">
        <f t="shared" si="218"/>
        <v/>
      </c>
      <c r="Z1127" t="str">
        <f t="shared" si="219"/>
        <v/>
      </c>
      <c r="AA1127" t="str">
        <f t="shared" si="220"/>
        <v/>
      </c>
      <c r="AB1127">
        <v>1120</v>
      </c>
      <c r="AC1127" t="str">
        <f>IF(ISERROR(IF(U1127="","",IF(OR(U1127=Cad_Inicial!$D$8,X1127=Cad_Inicial!$D$8),Cad_Inicial!$D$8+AB1127*1000,0))),"",IF(U1127="","",IF(OR(U1127=Cad_Inicial!$D$8,X1127=Cad_Inicial!$D$8),Cad_Inicial!$D$8+AB1127*1000,0)))</f>
        <v/>
      </c>
      <c r="AK1127" s="50" t="e">
        <f t="shared" si="222"/>
        <v>#VALUE!</v>
      </c>
      <c r="AL1127" s="50" t="e">
        <f t="shared" si="223"/>
        <v>#VALUE!</v>
      </c>
      <c r="AM1127">
        <f t="shared" si="213"/>
        <v>0</v>
      </c>
      <c r="AN1127">
        <f t="shared" si="213"/>
        <v>0</v>
      </c>
      <c r="AO1127">
        <f t="shared" si="213"/>
        <v>0</v>
      </c>
      <c r="AP1127">
        <f t="shared" si="213"/>
        <v>0</v>
      </c>
      <c r="AQ1127">
        <f t="shared" si="213"/>
        <v>0</v>
      </c>
      <c r="AR1127">
        <f t="shared" si="213"/>
        <v>0</v>
      </c>
      <c r="AS1127">
        <f t="shared" si="213"/>
        <v>0</v>
      </c>
      <c r="AT1127">
        <f t="shared" si="213"/>
        <v>0</v>
      </c>
      <c r="AU1127">
        <f t="shared" si="213"/>
        <v>0</v>
      </c>
      <c r="AV1127">
        <f t="shared" si="213"/>
        <v>0</v>
      </c>
      <c r="AW1127">
        <f t="shared" si="213"/>
        <v>0</v>
      </c>
      <c r="AX1127">
        <f t="shared" si="213"/>
        <v>0</v>
      </c>
    </row>
    <row r="1128" spans="3:50" ht="30" customHeight="1" thickTop="1" thickBot="1" x14ac:dyDescent="0.25">
      <c r="C1128" s="118"/>
      <c r="D1128" s="126"/>
      <c r="E1128" s="115"/>
      <c r="F1128" s="115"/>
      <c r="G1128" s="118"/>
      <c r="H1128" s="127"/>
      <c r="I1128" s="127"/>
      <c r="J1128" s="127"/>
      <c r="K1128" s="127"/>
      <c r="L1128" s="127"/>
      <c r="M1128" s="127"/>
      <c r="N1128" s="127"/>
      <c r="O1128" s="127"/>
      <c r="P1128" s="127"/>
      <c r="Q1128" s="109"/>
      <c r="R1128" s="127"/>
      <c r="S1128" s="127"/>
      <c r="U1128" s="15" t="str">
        <f t="shared" si="221"/>
        <v/>
      </c>
      <c r="V1128" t="str">
        <f t="shared" si="215"/>
        <v/>
      </c>
      <c r="W1128" t="str">
        <f t="shared" si="216"/>
        <v/>
      </c>
      <c r="X1128" t="str">
        <f t="shared" si="217"/>
        <v/>
      </c>
      <c r="Y1128" t="str">
        <f t="shared" si="218"/>
        <v/>
      </c>
      <c r="Z1128" t="str">
        <f t="shared" si="219"/>
        <v/>
      </c>
      <c r="AA1128" t="str">
        <f t="shared" si="220"/>
        <v/>
      </c>
      <c r="AB1128">
        <v>1121</v>
      </c>
      <c r="AC1128" t="str">
        <f>IF(ISERROR(IF(U1128="","",IF(OR(U1128=Cad_Inicial!$D$8,X1128=Cad_Inicial!$D$8),Cad_Inicial!$D$8+AB1128*1000,0))),"",IF(U1128="","",IF(OR(U1128=Cad_Inicial!$D$8,X1128=Cad_Inicial!$D$8),Cad_Inicial!$D$8+AB1128*1000,0)))</f>
        <v/>
      </c>
      <c r="AK1128" s="50" t="e">
        <f t="shared" si="222"/>
        <v>#VALUE!</v>
      </c>
      <c r="AL1128" s="50" t="e">
        <f t="shared" si="223"/>
        <v>#VALUE!</v>
      </c>
      <c r="AM1128">
        <f t="shared" ref="AM1128:AX1149" si="224">IFERROR(IF(AND($AK1128&lt;=AM$5,$AL1128&gt;=AM$5),1,0),0)</f>
        <v>0</v>
      </c>
      <c r="AN1128">
        <f t="shared" si="224"/>
        <v>0</v>
      </c>
      <c r="AO1128">
        <f t="shared" si="224"/>
        <v>0</v>
      </c>
      <c r="AP1128">
        <f t="shared" si="224"/>
        <v>0</v>
      </c>
      <c r="AQ1128">
        <f t="shared" si="224"/>
        <v>0</v>
      </c>
      <c r="AR1128">
        <f t="shared" si="224"/>
        <v>0</v>
      </c>
      <c r="AS1128">
        <f t="shared" si="224"/>
        <v>0</v>
      </c>
      <c r="AT1128">
        <f t="shared" si="224"/>
        <v>0</v>
      </c>
      <c r="AU1128">
        <f t="shared" si="224"/>
        <v>0</v>
      </c>
      <c r="AV1128">
        <f t="shared" si="224"/>
        <v>0</v>
      </c>
      <c r="AW1128">
        <f t="shared" si="224"/>
        <v>0</v>
      </c>
      <c r="AX1128">
        <f t="shared" si="224"/>
        <v>0</v>
      </c>
    </row>
    <row r="1129" spans="3:50" ht="30" customHeight="1" thickTop="1" thickBot="1" x14ac:dyDescent="0.25">
      <c r="C1129" s="118"/>
      <c r="D1129" s="126"/>
      <c r="E1129" s="115"/>
      <c r="F1129" s="115"/>
      <c r="G1129" s="118"/>
      <c r="H1129" s="127"/>
      <c r="I1129" s="127"/>
      <c r="J1129" s="127"/>
      <c r="K1129" s="127"/>
      <c r="L1129" s="127"/>
      <c r="M1129" s="127"/>
      <c r="N1129" s="127"/>
      <c r="O1129" s="127"/>
      <c r="P1129" s="127"/>
      <c r="Q1129" s="109"/>
      <c r="R1129" s="127"/>
      <c r="S1129" s="127"/>
      <c r="U1129" s="15" t="str">
        <f t="shared" si="221"/>
        <v/>
      </c>
      <c r="V1129" t="str">
        <f t="shared" si="215"/>
        <v/>
      </c>
      <c r="W1129" t="str">
        <f t="shared" si="216"/>
        <v/>
      </c>
      <c r="X1129" t="str">
        <f t="shared" si="217"/>
        <v/>
      </c>
      <c r="Y1129" t="str">
        <f t="shared" si="218"/>
        <v/>
      </c>
      <c r="Z1129" t="str">
        <f t="shared" si="219"/>
        <v/>
      </c>
      <c r="AA1129" t="str">
        <f t="shared" si="220"/>
        <v/>
      </c>
      <c r="AB1129">
        <v>1122</v>
      </c>
      <c r="AC1129" t="str">
        <f>IF(ISERROR(IF(U1129="","",IF(OR(U1129=Cad_Inicial!$D$8,X1129=Cad_Inicial!$D$8),Cad_Inicial!$D$8+AB1129*1000,0))),"",IF(U1129="","",IF(OR(U1129=Cad_Inicial!$D$8,X1129=Cad_Inicial!$D$8),Cad_Inicial!$D$8+AB1129*1000,0)))</f>
        <v/>
      </c>
      <c r="AK1129" s="50" t="e">
        <f t="shared" si="222"/>
        <v>#VALUE!</v>
      </c>
      <c r="AL1129" s="50" t="e">
        <f t="shared" si="223"/>
        <v>#VALUE!</v>
      </c>
      <c r="AM1129">
        <f t="shared" si="224"/>
        <v>0</v>
      </c>
      <c r="AN1129">
        <f t="shared" si="224"/>
        <v>0</v>
      </c>
      <c r="AO1129">
        <f t="shared" si="224"/>
        <v>0</v>
      </c>
      <c r="AP1129">
        <f t="shared" si="224"/>
        <v>0</v>
      </c>
      <c r="AQ1129">
        <f t="shared" si="224"/>
        <v>0</v>
      </c>
      <c r="AR1129">
        <f t="shared" si="224"/>
        <v>0</v>
      </c>
      <c r="AS1129">
        <f t="shared" si="224"/>
        <v>0</v>
      </c>
      <c r="AT1129">
        <f t="shared" si="224"/>
        <v>0</v>
      </c>
      <c r="AU1129">
        <f t="shared" si="224"/>
        <v>0</v>
      </c>
      <c r="AV1129">
        <f t="shared" si="224"/>
        <v>0</v>
      </c>
      <c r="AW1129">
        <f t="shared" si="224"/>
        <v>0</v>
      </c>
      <c r="AX1129">
        <f t="shared" si="224"/>
        <v>0</v>
      </c>
    </row>
    <row r="1130" spans="3:50" ht="30" customHeight="1" thickTop="1" thickBot="1" x14ac:dyDescent="0.25">
      <c r="C1130" s="118"/>
      <c r="D1130" s="126"/>
      <c r="E1130" s="115"/>
      <c r="F1130" s="115"/>
      <c r="G1130" s="118"/>
      <c r="H1130" s="127"/>
      <c r="I1130" s="127"/>
      <c r="J1130" s="127"/>
      <c r="K1130" s="127"/>
      <c r="L1130" s="127"/>
      <c r="M1130" s="127"/>
      <c r="N1130" s="127"/>
      <c r="O1130" s="127"/>
      <c r="P1130" s="127"/>
      <c r="Q1130" s="109"/>
      <c r="R1130" s="127"/>
      <c r="S1130" s="127"/>
      <c r="U1130" s="15" t="str">
        <f t="shared" si="221"/>
        <v/>
      </c>
      <c r="V1130" t="str">
        <f t="shared" si="215"/>
        <v/>
      </c>
      <c r="W1130" t="str">
        <f t="shared" si="216"/>
        <v/>
      </c>
      <c r="X1130" t="str">
        <f t="shared" si="217"/>
        <v/>
      </c>
      <c r="Y1130" t="str">
        <f t="shared" si="218"/>
        <v/>
      </c>
      <c r="Z1130" t="str">
        <f t="shared" si="219"/>
        <v/>
      </c>
      <c r="AA1130" t="str">
        <f t="shared" si="220"/>
        <v/>
      </c>
      <c r="AB1130">
        <v>1123</v>
      </c>
      <c r="AC1130" t="str">
        <f>IF(ISERROR(IF(U1130="","",IF(OR(U1130=Cad_Inicial!$D$8,X1130=Cad_Inicial!$D$8),Cad_Inicial!$D$8+AB1130*1000,0))),"",IF(U1130="","",IF(OR(U1130=Cad_Inicial!$D$8,X1130=Cad_Inicial!$D$8),Cad_Inicial!$D$8+AB1130*1000,0)))</f>
        <v/>
      </c>
      <c r="AK1130" s="50" t="e">
        <f t="shared" si="222"/>
        <v>#VALUE!</v>
      </c>
      <c r="AL1130" s="50" t="e">
        <f t="shared" si="223"/>
        <v>#VALUE!</v>
      </c>
      <c r="AM1130">
        <f t="shared" si="224"/>
        <v>0</v>
      </c>
      <c r="AN1130">
        <f t="shared" si="224"/>
        <v>0</v>
      </c>
      <c r="AO1130">
        <f t="shared" si="224"/>
        <v>0</v>
      </c>
      <c r="AP1130">
        <f t="shared" si="224"/>
        <v>0</v>
      </c>
      <c r="AQ1130">
        <f t="shared" si="224"/>
        <v>0</v>
      </c>
      <c r="AR1130">
        <f t="shared" si="224"/>
        <v>0</v>
      </c>
      <c r="AS1130">
        <f t="shared" si="224"/>
        <v>0</v>
      </c>
      <c r="AT1130">
        <f t="shared" si="224"/>
        <v>0</v>
      </c>
      <c r="AU1130">
        <f t="shared" si="224"/>
        <v>0</v>
      </c>
      <c r="AV1130">
        <f t="shared" si="224"/>
        <v>0</v>
      </c>
      <c r="AW1130">
        <f t="shared" si="224"/>
        <v>0</v>
      </c>
      <c r="AX1130">
        <f t="shared" si="224"/>
        <v>0</v>
      </c>
    </row>
    <row r="1131" spans="3:50" ht="30" customHeight="1" thickTop="1" thickBot="1" x14ac:dyDescent="0.25">
      <c r="C1131" s="118"/>
      <c r="D1131" s="126"/>
      <c r="E1131" s="115"/>
      <c r="F1131" s="115"/>
      <c r="G1131" s="118"/>
      <c r="H1131" s="127"/>
      <c r="I1131" s="127"/>
      <c r="J1131" s="127"/>
      <c r="K1131" s="127"/>
      <c r="L1131" s="127"/>
      <c r="M1131" s="127"/>
      <c r="N1131" s="127"/>
      <c r="O1131" s="127"/>
      <c r="P1131" s="127"/>
      <c r="Q1131" s="109"/>
      <c r="R1131" s="127"/>
      <c r="S1131" s="127"/>
      <c r="U1131" s="15" t="str">
        <f t="shared" si="221"/>
        <v/>
      </c>
      <c r="V1131" t="str">
        <f t="shared" si="215"/>
        <v/>
      </c>
      <c r="W1131" t="str">
        <f t="shared" si="216"/>
        <v/>
      </c>
      <c r="X1131" t="str">
        <f t="shared" si="217"/>
        <v/>
      </c>
      <c r="Y1131" t="str">
        <f t="shared" si="218"/>
        <v/>
      </c>
      <c r="Z1131" t="str">
        <f t="shared" si="219"/>
        <v/>
      </c>
      <c r="AA1131" t="str">
        <f t="shared" si="220"/>
        <v/>
      </c>
      <c r="AB1131">
        <v>1124</v>
      </c>
      <c r="AC1131" t="str">
        <f>IF(ISERROR(IF(U1131="","",IF(OR(U1131=Cad_Inicial!$D$8,X1131=Cad_Inicial!$D$8),Cad_Inicial!$D$8+AB1131*1000,0))),"",IF(U1131="","",IF(OR(U1131=Cad_Inicial!$D$8,X1131=Cad_Inicial!$D$8),Cad_Inicial!$D$8+AB1131*1000,0)))</f>
        <v/>
      </c>
      <c r="AK1131" s="50" t="e">
        <f t="shared" si="222"/>
        <v>#VALUE!</v>
      </c>
      <c r="AL1131" s="50" t="e">
        <f t="shared" si="223"/>
        <v>#VALUE!</v>
      </c>
      <c r="AM1131">
        <f t="shared" si="224"/>
        <v>0</v>
      </c>
      <c r="AN1131">
        <f t="shared" si="224"/>
        <v>0</v>
      </c>
      <c r="AO1131">
        <f t="shared" si="224"/>
        <v>0</v>
      </c>
      <c r="AP1131">
        <f t="shared" si="224"/>
        <v>0</v>
      </c>
      <c r="AQ1131">
        <f t="shared" si="224"/>
        <v>0</v>
      </c>
      <c r="AR1131">
        <f t="shared" si="224"/>
        <v>0</v>
      </c>
      <c r="AS1131">
        <f t="shared" si="224"/>
        <v>0</v>
      </c>
      <c r="AT1131">
        <f t="shared" si="224"/>
        <v>0</v>
      </c>
      <c r="AU1131">
        <f t="shared" si="224"/>
        <v>0</v>
      </c>
      <c r="AV1131">
        <f t="shared" si="224"/>
        <v>0</v>
      </c>
      <c r="AW1131">
        <f t="shared" si="224"/>
        <v>0</v>
      </c>
      <c r="AX1131">
        <f t="shared" si="224"/>
        <v>0</v>
      </c>
    </row>
    <row r="1132" spans="3:50" ht="30" customHeight="1" thickTop="1" thickBot="1" x14ac:dyDescent="0.25">
      <c r="C1132" s="118"/>
      <c r="D1132" s="126"/>
      <c r="E1132" s="115"/>
      <c r="F1132" s="115"/>
      <c r="G1132" s="118"/>
      <c r="H1132" s="127"/>
      <c r="I1132" s="127"/>
      <c r="J1132" s="127"/>
      <c r="K1132" s="127"/>
      <c r="L1132" s="127"/>
      <c r="M1132" s="127"/>
      <c r="N1132" s="127"/>
      <c r="O1132" s="127"/>
      <c r="P1132" s="127"/>
      <c r="Q1132" s="109"/>
      <c r="R1132" s="127"/>
      <c r="S1132" s="127"/>
      <c r="U1132" s="15" t="str">
        <f t="shared" si="221"/>
        <v/>
      </c>
      <c r="V1132" t="str">
        <f t="shared" si="215"/>
        <v/>
      </c>
      <c r="W1132" t="str">
        <f t="shared" si="216"/>
        <v/>
      </c>
      <c r="X1132" t="str">
        <f t="shared" si="217"/>
        <v/>
      </c>
      <c r="Y1132" t="str">
        <f t="shared" si="218"/>
        <v/>
      </c>
      <c r="Z1132" t="str">
        <f t="shared" si="219"/>
        <v/>
      </c>
      <c r="AA1132" t="str">
        <f t="shared" si="220"/>
        <v/>
      </c>
      <c r="AB1132">
        <v>1125</v>
      </c>
      <c r="AC1132" t="str">
        <f>IF(ISERROR(IF(U1132="","",IF(OR(U1132=Cad_Inicial!$D$8,X1132=Cad_Inicial!$D$8),Cad_Inicial!$D$8+AB1132*1000,0))),"",IF(U1132="","",IF(OR(U1132=Cad_Inicial!$D$8,X1132=Cad_Inicial!$D$8),Cad_Inicial!$D$8+AB1132*1000,0)))</f>
        <v/>
      </c>
      <c r="AK1132" s="50" t="e">
        <f t="shared" si="222"/>
        <v>#VALUE!</v>
      </c>
      <c r="AL1132" s="50" t="e">
        <f t="shared" si="223"/>
        <v>#VALUE!</v>
      </c>
      <c r="AM1132">
        <f t="shared" si="224"/>
        <v>0</v>
      </c>
      <c r="AN1132">
        <f t="shared" si="224"/>
        <v>0</v>
      </c>
      <c r="AO1132">
        <f t="shared" si="224"/>
        <v>0</v>
      </c>
      <c r="AP1132">
        <f t="shared" si="224"/>
        <v>0</v>
      </c>
      <c r="AQ1132">
        <f t="shared" si="224"/>
        <v>0</v>
      </c>
      <c r="AR1132">
        <f t="shared" si="224"/>
        <v>0</v>
      </c>
      <c r="AS1132">
        <f t="shared" si="224"/>
        <v>0</v>
      </c>
      <c r="AT1132">
        <f t="shared" si="224"/>
        <v>0</v>
      </c>
      <c r="AU1132">
        <f t="shared" si="224"/>
        <v>0</v>
      </c>
      <c r="AV1132">
        <f t="shared" si="224"/>
        <v>0</v>
      </c>
      <c r="AW1132">
        <f t="shared" si="224"/>
        <v>0</v>
      </c>
      <c r="AX1132">
        <f t="shared" si="224"/>
        <v>0</v>
      </c>
    </row>
    <row r="1133" spans="3:50" ht="30" customHeight="1" thickTop="1" thickBot="1" x14ac:dyDescent="0.25">
      <c r="C1133" s="118"/>
      <c r="D1133" s="126"/>
      <c r="E1133" s="115"/>
      <c r="F1133" s="115"/>
      <c r="G1133" s="118"/>
      <c r="H1133" s="127"/>
      <c r="I1133" s="127"/>
      <c r="J1133" s="127"/>
      <c r="K1133" s="127"/>
      <c r="L1133" s="127"/>
      <c r="M1133" s="127"/>
      <c r="N1133" s="127"/>
      <c r="O1133" s="127"/>
      <c r="P1133" s="127"/>
      <c r="Q1133" s="109"/>
      <c r="R1133" s="127"/>
      <c r="S1133" s="127"/>
      <c r="U1133" s="15" t="str">
        <f t="shared" si="221"/>
        <v/>
      </c>
      <c r="V1133" t="str">
        <f t="shared" si="215"/>
        <v/>
      </c>
      <c r="W1133" t="str">
        <f t="shared" si="216"/>
        <v/>
      </c>
      <c r="X1133" t="str">
        <f t="shared" si="217"/>
        <v/>
      </c>
      <c r="Y1133" t="str">
        <f t="shared" si="218"/>
        <v/>
      </c>
      <c r="Z1133" t="str">
        <f t="shared" si="219"/>
        <v/>
      </c>
      <c r="AA1133" t="str">
        <f t="shared" si="220"/>
        <v/>
      </c>
      <c r="AB1133">
        <v>1126</v>
      </c>
      <c r="AC1133" t="str">
        <f>IF(ISERROR(IF(U1133="","",IF(OR(U1133=Cad_Inicial!$D$8,X1133=Cad_Inicial!$D$8),Cad_Inicial!$D$8+AB1133*1000,0))),"",IF(U1133="","",IF(OR(U1133=Cad_Inicial!$D$8,X1133=Cad_Inicial!$D$8),Cad_Inicial!$D$8+AB1133*1000,0)))</f>
        <v/>
      </c>
      <c r="AK1133" s="50" t="e">
        <f t="shared" si="222"/>
        <v>#VALUE!</v>
      </c>
      <c r="AL1133" s="50" t="e">
        <f t="shared" si="223"/>
        <v>#VALUE!</v>
      </c>
      <c r="AM1133">
        <f t="shared" si="224"/>
        <v>0</v>
      </c>
      <c r="AN1133">
        <f t="shared" si="224"/>
        <v>0</v>
      </c>
      <c r="AO1133">
        <f t="shared" si="224"/>
        <v>0</v>
      </c>
      <c r="AP1133">
        <f t="shared" si="224"/>
        <v>0</v>
      </c>
      <c r="AQ1133">
        <f t="shared" si="224"/>
        <v>0</v>
      </c>
      <c r="AR1133">
        <f t="shared" si="224"/>
        <v>0</v>
      </c>
      <c r="AS1133">
        <f t="shared" si="224"/>
        <v>0</v>
      </c>
      <c r="AT1133">
        <f t="shared" si="224"/>
        <v>0</v>
      </c>
      <c r="AU1133">
        <f t="shared" si="224"/>
        <v>0</v>
      </c>
      <c r="AV1133">
        <f t="shared" si="224"/>
        <v>0</v>
      </c>
      <c r="AW1133">
        <f t="shared" si="224"/>
        <v>0</v>
      </c>
      <c r="AX1133">
        <f t="shared" si="224"/>
        <v>0</v>
      </c>
    </row>
    <row r="1134" spans="3:50" ht="30" customHeight="1" thickTop="1" thickBot="1" x14ac:dyDescent="0.25">
      <c r="C1134" s="118"/>
      <c r="D1134" s="126"/>
      <c r="E1134" s="115"/>
      <c r="F1134" s="115"/>
      <c r="G1134" s="118"/>
      <c r="H1134" s="127"/>
      <c r="I1134" s="127"/>
      <c r="J1134" s="127"/>
      <c r="K1134" s="127"/>
      <c r="L1134" s="127"/>
      <c r="M1134" s="127"/>
      <c r="N1134" s="127"/>
      <c r="O1134" s="127"/>
      <c r="P1134" s="127"/>
      <c r="Q1134" s="109"/>
      <c r="R1134" s="127"/>
      <c r="S1134" s="127"/>
      <c r="U1134" s="15" t="str">
        <f t="shared" si="221"/>
        <v/>
      </c>
      <c r="V1134" t="str">
        <f t="shared" si="215"/>
        <v/>
      </c>
      <c r="W1134" t="str">
        <f t="shared" si="216"/>
        <v/>
      </c>
      <c r="X1134" t="str">
        <f t="shared" si="217"/>
        <v/>
      </c>
      <c r="Y1134" t="str">
        <f t="shared" si="218"/>
        <v/>
      </c>
      <c r="Z1134" t="str">
        <f t="shared" si="219"/>
        <v/>
      </c>
      <c r="AA1134" t="str">
        <f t="shared" si="220"/>
        <v/>
      </c>
      <c r="AB1134">
        <v>1127</v>
      </c>
      <c r="AC1134" t="str">
        <f>IF(ISERROR(IF(U1134="","",IF(OR(U1134=Cad_Inicial!$D$8,X1134=Cad_Inicial!$D$8),Cad_Inicial!$D$8+AB1134*1000,0))),"",IF(U1134="","",IF(OR(U1134=Cad_Inicial!$D$8,X1134=Cad_Inicial!$D$8),Cad_Inicial!$D$8+AB1134*1000,0)))</f>
        <v/>
      </c>
      <c r="AK1134" s="50" t="e">
        <f t="shared" si="222"/>
        <v>#VALUE!</v>
      </c>
      <c r="AL1134" s="50" t="e">
        <f t="shared" si="223"/>
        <v>#VALUE!</v>
      </c>
      <c r="AM1134">
        <f t="shared" si="224"/>
        <v>0</v>
      </c>
      <c r="AN1134">
        <f t="shared" si="224"/>
        <v>0</v>
      </c>
      <c r="AO1134">
        <f t="shared" si="224"/>
        <v>0</v>
      </c>
      <c r="AP1134">
        <f t="shared" si="224"/>
        <v>0</v>
      </c>
      <c r="AQ1134">
        <f t="shared" si="224"/>
        <v>0</v>
      </c>
      <c r="AR1134">
        <f t="shared" si="224"/>
        <v>0</v>
      </c>
      <c r="AS1134">
        <f t="shared" si="224"/>
        <v>0</v>
      </c>
      <c r="AT1134">
        <f t="shared" si="224"/>
        <v>0</v>
      </c>
      <c r="AU1134">
        <f t="shared" si="224"/>
        <v>0</v>
      </c>
      <c r="AV1134">
        <f t="shared" si="224"/>
        <v>0</v>
      </c>
      <c r="AW1134">
        <f t="shared" si="224"/>
        <v>0</v>
      </c>
      <c r="AX1134">
        <f t="shared" si="224"/>
        <v>0</v>
      </c>
    </row>
    <row r="1135" spans="3:50" ht="30" customHeight="1" thickTop="1" thickBot="1" x14ac:dyDescent="0.25">
      <c r="C1135" s="118"/>
      <c r="D1135" s="126"/>
      <c r="E1135" s="115"/>
      <c r="F1135" s="115"/>
      <c r="G1135" s="118"/>
      <c r="H1135" s="127"/>
      <c r="I1135" s="127"/>
      <c r="J1135" s="127"/>
      <c r="K1135" s="127"/>
      <c r="L1135" s="127"/>
      <c r="M1135" s="127"/>
      <c r="N1135" s="127"/>
      <c r="O1135" s="127"/>
      <c r="P1135" s="127"/>
      <c r="Q1135" s="109"/>
      <c r="R1135" s="127"/>
      <c r="S1135" s="127"/>
      <c r="U1135" s="15" t="str">
        <f t="shared" si="221"/>
        <v/>
      </c>
      <c r="V1135" t="str">
        <f t="shared" si="215"/>
        <v/>
      </c>
      <c r="W1135" t="str">
        <f t="shared" si="216"/>
        <v/>
      </c>
      <c r="X1135" t="str">
        <f t="shared" si="217"/>
        <v/>
      </c>
      <c r="Y1135" t="str">
        <f t="shared" si="218"/>
        <v/>
      </c>
      <c r="Z1135" t="str">
        <f t="shared" si="219"/>
        <v/>
      </c>
      <c r="AA1135" t="str">
        <f t="shared" si="220"/>
        <v/>
      </c>
      <c r="AB1135">
        <v>1128</v>
      </c>
      <c r="AC1135" t="str">
        <f>IF(ISERROR(IF(U1135="","",IF(OR(U1135=Cad_Inicial!$D$8,X1135=Cad_Inicial!$D$8),Cad_Inicial!$D$8+AB1135*1000,0))),"",IF(U1135="","",IF(OR(U1135=Cad_Inicial!$D$8,X1135=Cad_Inicial!$D$8),Cad_Inicial!$D$8+AB1135*1000,0)))</f>
        <v/>
      </c>
      <c r="AK1135" s="50" t="e">
        <f t="shared" si="222"/>
        <v>#VALUE!</v>
      </c>
      <c r="AL1135" s="50" t="e">
        <f t="shared" si="223"/>
        <v>#VALUE!</v>
      </c>
      <c r="AM1135">
        <f t="shared" si="224"/>
        <v>0</v>
      </c>
      <c r="AN1135">
        <f t="shared" si="224"/>
        <v>0</v>
      </c>
      <c r="AO1135">
        <f t="shared" si="224"/>
        <v>0</v>
      </c>
      <c r="AP1135">
        <f t="shared" si="224"/>
        <v>0</v>
      </c>
      <c r="AQ1135">
        <f t="shared" si="224"/>
        <v>0</v>
      </c>
      <c r="AR1135">
        <f t="shared" si="224"/>
        <v>0</v>
      </c>
      <c r="AS1135">
        <f t="shared" si="224"/>
        <v>0</v>
      </c>
      <c r="AT1135">
        <f t="shared" si="224"/>
        <v>0</v>
      </c>
      <c r="AU1135">
        <f t="shared" si="224"/>
        <v>0</v>
      </c>
      <c r="AV1135">
        <f t="shared" si="224"/>
        <v>0</v>
      </c>
      <c r="AW1135">
        <f t="shared" si="224"/>
        <v>0</v>
      </c>
      <c r="AX1135">
        <f t="shared" si="224"/>
        <v>0</v>
      </c>
    </row>
    <row r="1136" spans="3:50" ht="30" customHeight="1" thickTop="1" thickBot="1" x14ac:dyDescent="0.25">
      <c r="C1136" s="118"/>
      <c r="D1136" s="126"/>
      <c r="E1136" s="115"/>
      <c r="F1136" s="115"/>
      <c r="G1136" s="118"/>
      <c r="H1136" s="127"/>
      <c r="I1136" s="127"/>
      <c r="J1136" s="127"/>
      <c r="K1136" s="127"/>
      <c r="L1136" s="127"/>
      <c r="M1136" s="127"/>
      <c r="N1136" s="127"/>
      <c r="O1136" s="127"/>
      <c r="P1136" s="127"/>
      <c r="Q1136" s="109"/>
      <c r="R1136" s="127"/>
      <c r="S1136" s="127"/>
      <c r="U1136" s="15" t="str">
        <f t="shared" si="221"/>
        <v/>
      </c>
      <c r="V1136" t="str">
        <f t="shared" si="215"/>
        <v/>
      </c>
      <c r="W1136" t="str">
        <f t="shared" si="216"/>
        <v/>
      </c>
      <c r="X1136" t="str">
        <f t="shared" si="217"/>
        <v/>
      </c>
      <c r="Y1136" t="str">
        <f t="shared" si="218"/>
        <v/>
      </c>
      <c r="Z1136" t="str">
        <f t="shared" si="219"/>
        <v/>
      </c>
      <c r="AA1136" t="str">
        <f t="shared" si="220"/>
        <v/>
      </c>
      <c r="AB1136">
        <v>1129</v>
      </c>
      <c r="AC1136" t="str">
        <f>IF(ISERROR(IF(U1136="","",IF(OR(U1136=Cad_Inicial!$D$8,X1136=Cad_Inicial!$D$8),Cad_Inicial!$D$8+AB1136*1000,0))),"",IF(U1136="","",IF(OR(U1136=Cad_Inicial!$D$8,X1136=Cad_Inicial!$D$8),Cad_Inicial!$D$8+AB1136*1000,0)))</f>
        <v/>
      </c>
      <c r="AK1136" s="50" t="e">
        <f t="shared" si="222"/>
        <v>#VALUE!</v>
      </c>
      <c r="AL1136" s="50" t="e">
        <f t="shared" si="223"/>
        <v>#VALUE!</v>
      </c>
      <c r="AM1136">
        <f t="shared" si="224"/>
        <v>0</v>
      </c>
      <c r="AN1136">
        <f t="shared" si="224"/>
        <v>0</v>
      </c>
      <c r="AO1136">
        <f t="shared" si="224"/>
        <v>0</v>
      </c>
      <c r="AP1136">
        <f t="shared" si="224"/>
        <v>0</v>
      </c>
      <c r="AQ1136">
        <f t="shared" si="224"/>
        <v>0</v>
      </c>
      <c r="AR1136">
        <f t="shared" si="224"/>
        <v>0</v>
      </c>
      <c r="AS1136">
        <f t="shared" si="224"/>
        <v>0</v>
      </c>
      <c r="AT1136">
        <f t="shared" si="224"/>
        <v>0</v>
      </c>
      <c r="AU1136">
        <f t="shared" si="224"/>
        <v>0</v>
      </c>
      <c r="AV1136">
        <f t="shared" si="224"/>
        <v>0</v>
      </c>
      <c r="AW1136">
        <f t="shared" si="224"/>
        <v>0</v>
      </c>
      <c r="AX1136">
        <f t="shared" si="224"/>
        <v>0</v>
      </c>
    </row>
    <row r="1137" spans="3:50" ht="30" customHeight="1" thickTop="1" thickBot="1" x14ac:dyDescent="0.25">
      <c r="C1137" s="118"/>
      <c r="D1137" s="126"/>
      <c r="E1137" s="115"/>
      <c r="F1137" s="115"/>
      <c r="G1137" s="118"/>
      <c r="H1137" s="127"/>
      <c r="I1137" s="127"/>
      <c r="J1137" s="127"/>
      <c r="K1137" s="127"/>
      <c r="L1137" s="127"/>
      <c r="M1137" s="127"/>
      <c r="N1137" s="127"/>
      <c r="O1137" s="127"/>
      <c r="P1137" s="127"/>
      <c r="Q1137" s="109"/>
      <c r="R1137" s="127"/>
      <c r="S1137" s="127"/>
      <c r="U1137" s="15" t="str">
        <f t="shared" si="221"/>
        <v/>
      </c>
      <c r="V1137" t="str">
        <f t="shared" si="215"/>
        <v/>
      </c>
      <c r="W1137" t="str">
        <f t="shared" si="216"/>
        <v/>
      </c>
      <c r="X1137" t="str">
        <f t="shared" si="217"/>
        <v/>
      </c>
      <c r="Y1137" t="str">
        <f t="shared" si="218"/>
        <v/>
      </c>
      <c r="Z1137" t="str">
        <f t="shared" si="219"/>
        <v/>
      </c>
      <c r="AA1137" t="str">
        <f t="shared" si="220"/>
        <v/>
      </c>
      <c r="AB1137">
        <v>1130</v>
      </c>
      <c r="AC1137" t="str">
        <f>IF(ISERROR(IF(U1137="","",IF(OR(U1137=Cad_Inicial!$D$8,X1137=Cad_Inicial!$D$8),Cad_Inicial!$D$8+AB1137*1000,0))),"",IF(U1137="","",IF(OR(U1137=Cad_Inicial!$D$8,X1137=Cad_Inicial!$D$8),Cad_Inicial!$D$8+AB1137*1000,0)))</f>
        <v/>
      </c>
      <c r="AK1137" s="50" t="e">
        <f t="shared" si="222"/>
        <v>#VALUE!</v>
      </c>
      <c r="AL1137" s="50" t="e">
        <f t="shared" si="223"/>
        <v>#VALUE!</v>
      </c>
      <c r="AM1137">
        <f t="shared" si="224"/>
        <v>0</v>
      </c>
      <c r="AN1137">
        <f t="shared" si="224"/>
        <v>0</v>
      </c>
      <c r="AO1137">
        <f t="shared" si="224"/>
        <v>0</v>
      </c>
      <c r="AP1137">
        <f t="shared" si="224"/>
        <v>0</v>
      </c>
      <c r="AQ1137">
        <f t="shared" si="224"/>
        <v>0</v>
      </c>
      <c r="AR1137">
        <f t="shared" si="224"/>
        <v>0</v>
      </c>
      <c r="AS1137">
        <f t="shared" si="224"/>
        <v>0</v>
      </c>
      <c r="AT1137">
        <f t="shared" si="224"/>
        <v>0</v>
      </c>
      <c r="AU1137">
        <f t="shared" si="224"/>
        <v>0</v>
      </c>
      <c r="AV1137">
        <f t="shared" si="224"/>
        <v>0</v>
      </c>
      <c r="AW1137">
        <f t="shared" si="224"/>
        <v>0</v>
      </c>
      <c r="AX1137">
        <f t="shared" si="224"/>
        <v>0</v>
      </c>
    </row>
    <row r="1138" spans="3:50" ht="30" customHeight="1" thickTop="1" thickBot="1" x14ac:dyDescent="0.25">
      <c r="C1138" s="118"/>
      <c r="D1138" s="126"/>
      <c r="E1138" s="115"/>
      <c r="F1138" s="115"/>
      <c r="G1138" s="118"/>
      <c r="H1138" s="127"/>
      <c r="I1138" s="127"/>
      <c r="J1138" s="127"/>
      <c r="K1138" s="127"/>
      <c r="L1138" s="127"/>
      <c r="M1138" s="127"/>
      <c r="N1138" s="127"/>
      <c r="O1138" s="127"/>
      <c r="P1138" s="127"/>
      <c r="Q1138" s="109"/>
      <c r="R1138" s="127"/>
      <c r="S1138" s="127"/>
      <c r="U1138" s="15" t="str">
        <f t="shared" si="221"/>
        <v/>
      </c>
      <c r="V1138" t="str">
        <f t="shared" si="215"/>
        <v/>
      </c>
      <c r="W1138" t="str">
        <f t="shared" si="216"/>
        <v/>
      </c>
      <c r="X1138" t="str">
        <f t="shared" si="217"/>
        <v/>
      </c>
      <c r="Y1138" t="str">
        <f t="shared" si="218"/>
        <v/>
      </c>
      <c r="Z1138" t="str">
        <f t="shared" si="219"/>
        <v/>
      </c>
      <c r="AA1138" t="str">
        <f t="shared" si="220"/>
        <v/>
      </c>
      <c r="AB1138">
        <v>1131</v>
      </c>
      <c r="AC1138" t="str">
        <f>IF(ISERROR(IF(U1138="","",IF(OR(U1138=Cad_Inicial!$D$8,X1138=Cad_Inicial!$D$8),Cad_Inicial!$D$8+AB1138*1000,0))),"",IF(U1138="","",IF(OR(U1138=Cad_Inicial!$D$8,X1138=Cad_Inicial!$D$8),Cad_Inicial!$D$8+AB1138*1000,0)))</f>
        <v/>
      </c>
      <c r="AK1138" s="50" t="e">
        <f t="shared" si="222"/>
        <v>#VALUE!</v>
      </c>
      <c r="AL1138" s="50" t="e">
        <f t="shared" si="223"/>
        <v>#VALUE!</v>
      </c>
      <c r="AM1138">
        <f t="shared" si="224"/>
        <v>0</v>
      </c>
      <c r="AN1138">
        <f t="shared" si="224"/>
        <v>0</v>
      </c>
      <c r="AO1138">
        <f t="shared" si="224"/>
        <v>0</v>
      </c>
      <c r="AP1138">
        <f t="shared" si="224"/>
        <v>0</v>
      </c>
      <c r="AQ1138">
        <f t="shared" si="224"/>
        <v>0</v>
      </c>
      <c r="AR1138">
        <f t="shared" si="224"/>
        <v>0</v>
      </c>
      <c r="AS1138">
        <f t="shared" si="224"/>
        <v>0</v>
      </c>
      <c r="AT1138">
        <f t="shared" si="224"/>
        <v>0</v>
      </c>
      <c r="AU1138">
        <f t="shared" si="224"/>
        <v>0</v>
      </c>
      <c r="AV1138">
        <f t="shared" si="224"/>
        <v>0</v>
      </c>
      <c r="AW1138">
        <f t="shared" si="224"/>
        <v>0</v>
      </c>
      <c r="AX1138">
        <f t="shared" si="224"/>
        <v>0</v>
      </c>
    </row>
    <row r="1139" spans="3:50" ht="30" customHeight="1" thickTop="1" thickBot="1" x14ac:dyDescent="0.25">
      <c r="C1139" s="118"/>
      <c r="D1139" s="126"/>
      <c r="E1139" s="115"/>
      <c r="F1139" s="115"/>
      <c r="G1139" s="118"/>
      <c r="H1139" s="127"/>
      <c r="I1139" s="127"/>
      <c r="J1139" s="127"/>
      <c r="K1139" s="127"/>
      <c r="L1139" s="127"/>
      <c r="M1139" s="127"/>
      <c r="N1139" s="127"/>
      <c r="O1139" s="127"/>
      <c r="P1139" s="127"/>
      <c r="Q1139" s="109"/>
      <c r="R1139" s="127"/>
      <c r="S1139" s="127"/>
      <c r="U1139" s="15" t="str">
        <f t="shared" si="221"/>
        <v/>
      </c>
      <c r="V1139" t="str">
        <f t="shared" si="215"/>
        <v/>
      </c>
      <c r="W1139" t="str">
        <f t="shared" si="216"/>
        <v/>
      </c>
      <c r="X1139" t="str">
        <f t="shared" si="217"/>
        <v/>
      </c>
      <c r="Y1139" t="str">
        <f t="shared" si="218"/>
        <v/>
      </c>
      <c r="Z1139" t="str">
        <f t="shared" si="219"/>
        <v/>
      </c>
      <c r="AA1139" t="str">
        <f t="shared" si="220"/>
        <v/>
      </c>
      <c r="AB1139">
        <v>1132</v>
      </c>
      <c r="AC1139" t="str">
        <f>IF(ISERROR(IF(U1139="","",IF(OR(U1139=Cad_Inicial!$D$8,X1139=Cad_Inicial!$D$8),Cad_Inicial!$D$8+AB1139*1000,0))),"",IF(U1139="","",IF(OR(U1139=Cad_Inicial!$D$8,X1139=Cad_Inicial!$D$8),Cad_Inicial!$D$8+AB1139*1000,0)))</f>
        <v/>
      </c>
      <c r="AK1139" s="50" t="e">
        <f t="shared" si="222"/>
        <v>#VALUE!</v>
      </c>
      <c r="AL1139" s="50" t="e">
        <f t="shared" si="223"/>
        <v>#VALUE!</v>
      </c>
      <c r="AM1139">
        <f t="shared" si="224"/>
        <v>0</v>
      </c>
      <c r="AN1139">
        <f t="shared" si="224"/>
        <v>0</v>
      </c>
      <c r="AO1139">
        <f t="shared" si="224"/>
        <v>0</v>
      </c>
      <c r="AP1139">
        <f t="shared" si="224"/>
        <v>0</v>
      </c>
      <c r="AQ1139">
        <f t="shared" si="224"/>
        <v>0</v>
      </c>
      <c r="AR1139">
        <f t="shared" si="224"/>
        <v>0</v>
      </c>
      <c r="AS1139">
        <f t="shared" si="224"/>
        <v>0</v>
      </c>
      <c r="AT1139">
        <f t="shared" si="224"/>
        <v>0</v>
      </c>
      <c r="AU1139">
        <f t="shared" si="224"/>
        <v>0</v>
      </c>
      <c r="AV1139">
        <f t="shared" si="224"/>
        <v>0</v>
      </c>
      <c r="AW1139">
        <f t="shared" si="224"/>
        <v>0</v>
      </c>
      <c r="AX1139">
        <f t="shared" si="224"/>
        <v>0</v>
      </c>
    </row>
    <row r="1140" spans="3:50" ht="30" customHeight="1" thickTop="1" thickBot="1" x14ac:dyDescent="0.25">
      <c r="C1140" s="118"/>
      <c r="D1140" s="126"/>
      <c r="E1140" s="115"/>
      <c r="F1140" s="115"/>
      <c r="G1140" s="118"/>
      <c r="H1140" s="127"/>
      <c r="I1140" s="127"/>
      <c r="J1140" s="127"/>
      <c r="K1140" s="127"/>
      <c r="L1140" s="127"/>
      <c r="M1140" s="127"/>
      <c r="N1140" s="127"/>
      <c r="O1140" s="127"/>
      <c r="P1140" s="127"/>
      <c r="Q1140" s="109"/>
      <c r="R1140" s="127"/>
      <c r="S1140" s="127"/>
      <c r="U1140" s="15" t="str">
        <f t="shared" si="221"/>
        <v/>
      </c>
      <c r="V1140" t="str">
        <f t="shared" si="215"/>
        <v/>
      </c>
      <c r="W1140" t="str">
        <f t="shared" si="216"/>
        <v/>
      </c>
      <c r="X1140" t="str">
        <f t="shared" si="217"/>
        <v/>
      </c>
      <c r="Y1140" t="str">
        <f t="shared" si="218"/>
        <v/>
      </c>
      <c r="Z1140" t="str">
        <f t="shared" si="219"/>
        <v/>
      </c>
      <c r="AA1140" t="str">
        <f t="shared" si="220"/>
        <v/>
      </c>
      <c r="AB1140">
        <v>1133</v>
      </c>
      <c r="AC1140" t="str">
        <f>IF(ISERROR(IF(U1140="","",IF(OR(U1140=Cad_Inicial!$D$8,X1140=Cad_Inicial!$D$8),Cad_Inicial!$D$8+AB1140*1000,0))),"",IF(U1140="","",IF(OR(U1140=Cad_Inicial!$D$8,X1140=Cad_Inicial!$D$8),Cad_Inicial!$D$8+AB1140*1000,0)))</f>
        <v/>
      </c>
      <c r="AK1140" s="50" t="e">
        <f t="shared" si="222"/>
        <v>#VALUE!</v>
      </c>
      <c r="AL1140" s="50" t="e">
        <f t="shared" si="223"/>
        <v>#VALUE!</v>
      </c>
      <c r="AM1140">
        <f t="shared" si="224"/>
        <v>0</v>
      </c>
      <c r="AN1140">
        <f t="shared" si="224"/>
        <v>0</v>
      </c>
      <c r="AO1140">
        <f t="shared" si="224"/>
        <v>0</v>
      </c>
      <c r="AP1140">
        <f t="shared" si="224"/>
        <v>0</v>
      </c>
      <c r="AQ1140">
        <f t="shared" si="224"/>
        <v>0</v>
      </c>
      <c r="AR1140">
        <f t="shared" si="224"/>
        <v>0</v>
      </c>
      <c r="AS1140">
        <f t="shared" si="224"/>
        <v>0</v>
      </c>
      <c r="AT1140">
        <f t="shared" si="224"/>
        <v>0</v>
      </c>
      <c r="AU1140">
        <f t="shared" si="224"/>
        <v>0</v>
      </c>
      <c r="AV1140">
        <f t="shared" si="224"/>
        <v>0</v>
      </c>
      <c r="AW1140">
        <f t="shared" si="224"/>
        <v>0</v>
      </c>
      <c r="AX1140">
        <f t="shared" si="224"/>
        <v>0</v>
      </c>
    </row>
    <row r="1141" spans="3:50" ht="30" customHeight="1" thickTop="1" thickBot="1" x14ac:dyDescent="0.25">
      <c r="C1141" s="118"/>
      <c r="D1141" s="126"/>
      <c r="E1141" s="115"/>
      <c r="F1141" s="115"/>
      <c r="G1141" s="118"/>
      <c r="H1141" s="127"/>
      <c r="I1141" s="127"/>
      <c r="J1141" s="127"/>
      <c r="K1141" s="127"/>
      <c r="L1141" s="127"/>
      <c r="M1141" s="127"/>
      <c r="N1141" s="127"/>
      <c r="O1141" s="127"/>
      <c r="P1141" s="127"/>
      <c r="Q1141" s="109"/>
      <c r="R1141" s="127"/>
      <c r="S1141" s="127"/>
      <c r="U1141" s="15" t="str">
        <f t="shared" si="221"/>
        <v/>
      </c>
      <c r="V1141" t="str">
        <f t="shared" si="215"/>
        <v/>
      </c>
      <c r="W1141" t="str">
        <f t="shared" si="216"/>
        <v/>
      </c>
      <c r="X1141" t="str">
        <f t="shared" si="217"/>
        <v/>
      </c>
      <c r="Y1141" t="str">
        <f t="shared" si="218"/>
        <v/>
      </c>
      <c r="Z1141" t="str">
        <f t="shared" si="219"/>
        <v/>
      </c>
      <c r="AA1141" t="str">
        <f t="shared" si="220"/>
        <v/>
      </c>
      <c r="AB1141">
        <v>1134</v>
      </c>
      <c r="AC1141" t="str">
        <f>IF(ISERROR(IF(U1141="","",IF(OR(U1141=Cad_Inicial!$D$8,X1141=Cad_Inicial!$D$8),Cad_Inicial!$D$8+AB1141*1000,0))),"",IF(U1141="","",IF(OR(U1141=Cad_Inicial!$D$8,X1141=Cad_Inicial!$D$8),Cad_Inicial!$D$8+AB1141*1000,0)))</f>
        <v/>
      </c>
      <c r="AK1141" s="50" t="e">
        <f t="shared" si="222"/>
        <v>#VALUE!</v>
      </c>
      <c r="AL1141" s="50" t="e">
        <f t="shared" si="223"/>
        <v>#VALUE!</v>
      </c>
      <c r="AM1141">
        <f t="shared" si="224"/>
        <v>0</v>
      </c>
      <c r="AN1141">
        <f t="shared" si="224"/>
        <v>0</v>
      </c>
      <c r="AO1141">
        <f t="shared" si="224"/>
        <v>0</v>
      </c>
      <c r="AP1141">
        <f t="shared" si="224"/>
        <v>0</v>
      </c>
      <c r="AQ1141">
        <f t="shared" si="224"/>
        <v>0</v>
      </c>
      <c r="AR1141">
        <f t="shared" si="224"/>
        <v>0</v>
      </c>
      <c r="AS1141">
        <f t="shared" si="224"/>
        <v>0</v>
      </c>
      <c r="AT1141">
        <f t="shared" si="224"/>
        <v>0</v>
      </c>
      <c r="AU1141">
        <f t="shared" si="224"/>
        <v>0</v>
      </c>
      <c r="AV1141">
        <f t="shared" si="224"/>
        <v>0</v>
      </c>
      <c r="AW1141">
        <f t="shared" si="224"/>
        <v>0</v>
      </c>
      <c r="AX1141">
        <f t="shared" si="224"/>
        <v>0</v>
      </c>
    </row>
    <row r="1142" spans="3:50" ht="30" customHeight="1" thickTop="1" thickBot="1" x14ac:dyDescent="0.25">
      <c r="C1142" s="118"/>
      <c r="D1142" s="126"/>
      <c r="E1142" s="115"/>
      <c r="F1142" s="115"/>
      <c r="G1142" s="118"/>
      <c r="H1142" s="127"/>
      <c r="I1142" s="127"/>
      <c r="J1142" s="127"/>
      <c r="K1142" s="127"/>
      <c r="L1142" s="127"/>
      <c r="M1142" s="127"/>
      <c r="N1142" s="127"/>
      <c r="O1142" s="127"/>
      <c r="P1142" s="127"/>
      <c r="Q1142" s="109"/>
      <c r="R1142" s="127"/>
      <c r="S1142" s="127"/>
      <c r="U1142" s="15" t="str">
        <f t="shared" si="221"/>
        <v/>
      </c>
      <c r="V1142" t="str">
        <f t="shared" si="215"/>
        <v/>
      </c>
      <c r="W1142" t="str">
        <f t="shared" si="216"/>
        <v/>
      </c>
      <c r="X1142" t="str">
        <f t="shared" si="217"/>
        <v/>
      </c>
      <c r="Y1142" t="str">
        <f t="shared" si="218"/>
        <v/>
      </c>
      <c r="Z1142" t="str">
        <f t="shared" si="219"/>
        <v/>
      </c>
      <c r="AA1142" t="str">
        <f t="shared" si="220"/>
        <v/>
      </c>
      <c r="AB1142">
        <v>1135</v>
      </c>
      <c r="AC1142" t="str">
        <f>IF(ISERROR(IF(U1142="","",IF(OR(U1142=Cad_Inicial!$D$8,X1142=Cad_Inicial!$D$8),Cad_Inicial!$D$8+AB1142*1000,0))),"",IF(U1142="","",IF(OR(U1142=Cad_Inicial!$D$8,X1142=Cad_Inicial!$D$8),Cad_Inicial!$D$8+AB1142*1000,0)))</f>
        <v/>
      </c>
      <c r="AK1142" s="50" t="e">
        <f t="shared" si="222"/>
        <v>#VALUE!</v>
      </c>
      <c r="AL1142" s="50" t="e">
        <f t="shared" si="223"/>
        <v>#VALUE!</v>
      </c>
      <c r="AM1142">
        <f t="shared" si="224"/>
        <v>0</v>
      </c>
      <c r="AN1142">
        <f t="shared" si="224"/>
        <v>0</v>
      </c>
      <c r="AO1142">
        <f t="shared" si="224"/>
        <v>0</v>
      </c>
      <c r="AP1142">
        <f t="shared" si="224"/>
        <v>0</v>
      </c>
      <c r="AQ1142">
        <f t="shared" si="224"/>
        <v>0</v>
      </c>
      <c r="AR1142">
        <f t="shared" si="224"/>
        <v>0</v>
      </c>
      <c r="AS1142">
        <f t="shared" si="224"/>
        <v>0</v>
      </c>
      <c r="AT1142">
        <f t="shared" si="224"/>
        <v>0</v>
      </c>
      <c r="AU1142">
        <f t="shared" si="224"/>
        <v>0</v>
      </c>
      <c r="AV1142">
        <f t="shared" si="224"/>
        <v>0</v>
      </c>
      <c r="AW1142">
        <f t="shared" si="224"/>
        <v>0</v>
      </c>
      <c r="AX1142">
        <f t="shared" si="224"/>
        <v>0</v>
      </c>
    </row>
    <row r="1143" spans="3:50" ht="30" customHeight="1" thickTop="1" thickBot="1" x14ac:dyDescent="0.25">
      <c r="C1143" s="118"/>
      <c r="D1143" s="126"/>
      <c r="E1143" s="115"/>
      <c r="F1143" s="115"/>
      <c r="G1143" s="118"/>
      <c r="H1143" s="127"/>
      <c r="I1143" s="127"/>
      <c r="J1143" s="127"/>
      <c r="K1143" s="127"/>
      <c r="L1143" s="127"/>
      <c r="M1143" s="127"/>
      <c r="N1143" s="127"/>
      <c r="O1143" s="127"/>
      <c r="P1143" s="127"/>
      <c r="Q1143" s="109"/>
      <c r="R1143" s="127"/>
      <c r="S1143" s="127"/>
      <c r="U1143" s="15" t="str">
        <f t="shared" si="221"/>
        <v/>
      </c>
      <c r="V1143" t="str">
        <f t="shared" si="215"/>
        <v/>
      </c>
      <c r="W1143" t="str">
        <f t="shared" si="216"/>
        <v/>
      </c>
      <c r="X1143" t="str">
        <f t="shared" si="217"/>
        <v/>
      </c>
      <c r="Y1143" t="str">
        <f t="shared" si="218"/>
        <v/>
      </c>
      <c r="Z1143" t="str">
        <f t="shared" si="219"/>
        <v/>
      </c>
      <c r="AA1143" t="str">
        <f t="shared" si="220"/>
        <v/>
      </c>
      <c r="AB1143">
        <v>1136</v>
      </c>
      <c r="AC1143" t="str">
        <f>IF(ISERROR(IF(U1143="","",IF(OR(U1143=Cad_Inicial!$D$8,X1143=Cad_Inicial!$D$8),Cad_Inicial!$D$8+AB1143*1000,0))),"",IF(U1143="","",IF(OR(U1143=Cad_Inicial!$D$8,X1143=Cad_Inicial!$D$8),Cad_Inicial!$D$8+AB1143*1000,0)))</f>
        <v/>
      </c>
      <c r="AK1143" s="50" t="e">
        <f t="shared" si="222"/>
        <v>#VALUE!</v>
      </c>
      <c r="AL1143" s="50" t="e">
        <f t="shared" si="223"/>
        <v>#VALUE!</v>
      </c>
      <c r="AM1143">
        <f t="shared" si="224"/>
        <v>0</v>
      </c>
      <c r="AN1143">
        <f t="shared" si="224"/>
        <v>0</v>
      </c>
      <c r="AO1143">
        <f t="shared" si="224"/>
        <v>0</v>
      </c>
      <c r="AP1143">
        <f t="shared" si="224"/>
        <v>0</v>
      </c>
      <c r="AQ1143">
        <f t="shared" si="224"/>
        <v>0</v>
      </c>
      <c r="AR1143">
        <f t="shared" si="224"/>
        <v>0</v>
      </c>
      <c r="AS1143">
        <f t="shared" si="224"/>
        <v>0</v>
      </c>
      <c r="AT1143">
        <f t="shared" si="224"/>
        <v>0</v>
      </c>
      <c r="AU1143">
        <f t="shared" si="224"/>
        <v>0</v>
      </c>
      <c r="AV1143">
        <f t="shared" si="224"/>
        <v>0</v>
      </c>
      <c r="AW1143">
        <f t="shared" si="224"/>
        <v>0</v>
      </c>
      <c r="AX1143">
        <f t="shared" si="224"/>
        <v>0</v>
      </c>
    </row>
    <row r="1144" spans="3:50" ht="30" customHeight="1" thickTop="1" thickBot="1" x14ac:dyDescent="0.25">
      <c r="C1144" s="118"/>
      <c r="D1144" s="126"/>
      <c r="E1144" s="115"/>
      <c r="F1144" s="115"/>
      <c r="G1144" s="118"/>
      <c r="H1144" s="127"/>
      <c r="I1144" s="127"/>
      <c r="J1144" s="127"/>
      <c r="K1144" s="127"/>
      <c r="L1144" s="127"/>
      <c r="M1144" s="127"/>
      <c r="N1144" s="127"/>
      <c r="O1144" s="127"/>
      <c r="P1144" s="127"/>
      <c r="Q1144" s="109"/>
      <c r="R1144" s="127"/>
      <c r="S1144" s="127"/>
      <c r="U1144" s="15" t="str">
        <f t="shared" si="221"/>
        <v/>
      </c>
      <c r="V1144" t="str">
        <f t="shared" si="215"/>
        <v/>
      </c>
      <c r="W1144" t="str">
        <f t="shared" si="216"/>
        <v/>
      </c>
      <c r="X1144" t="str">
        <f t="shared" si="217"/>
        <v/>
      </c>
      <c r="Y1144" t="str">
        <f t="shared" si="218"/>
        <v/>
      </c>
      <c r="Z1144" t="str">
        <f t="shared" si="219"/>
        <v/>
      </c>
      <c r="AA1144" t="str">
        <f t="shared" si="220"/>
        <v/>
      </c>
      <c r="AB1144">
        <v>1137</v>
      </c>
      <c r="AC1144" t="str">
        <f>IF(ISERROR(IF(U1144="","",IF(OR(U1144=Cad_Inicial!$D$8,X1144=Cad_Inicial!$D$8),Cad_Inicial!$D$8+AB1144*1000,0))),"",IF(U1144="","",IF(OR(U1144=Cad_Inicial!$D$8,X1144=Cad_Inicial!$D$8),Cad_Inicial!$D$8+AB1144*1000,0)))</f>
        <v/>
      </c>
      <c r="AK1144" s="50" t="e">
        <f t="shared" si="222"/>
        <v>#VALUE!</v>
      </c>
      <c r="AL1144" s="50" t="e">
        <f t="shared" si="223"/>
        <v>#VALUE!</v>
      </c>
      <c r="AM1144">
        <f t="shared" si="224"/>
        <v>0</v>
      </c>
      <c r="AN1144">
        <f t="shared" si="224"/>
        <v>0</v>
      </c>
      <c r="AO1144">
        <f t="shared" si="224"/>
        <v>0</v>
      </c>
      <c r="AP1144">
        <f t="shared" si="224"/>
        <v>0</v>
      </c>
      <c r="AQ1144">
        <f t="shared" si="224"/>
        <v>0</v>
      </c>
      <c r="AR1144">
        <f t="shared" si="224"/>
        <v>0</v>
      </c>
      <c r="AS1144">
        <f t="shared" si="224"/>
        <v>0</v>
      </c>
      <c r="AT1144">
        <f t="shared" si="224"/>
        <v>0</v>
      </c>
      <c r="AU1144">
        <f t="shared" si="224"/>
        <v>0</v>
      </c>
      <c r="AV1144">
        <f t="shared" si="224"/>
        <v>0</v>
      </c>
      <c r="AW1144">
        <f t="shared" si="224"/>
        <v>0</v>
      </c>
      <c r="AX1144">
        <f t="shared" si="224"/>
        <v>0</v>
      </c>
    </row>
    <row r="1145" spans="3:50" ht="30" customHeight="1" thickTop="1" thickBot="1" x14ac:dyDescent="0.25">
      <c r="C1145" s="118"/>
      <c r="D1145" s="126"/>
      <c r="E1145" s="115"/>
      <c r="F1145" s="115"/>
      <c r="G1145" s="118"/>
      <c r="H1145" s="127"/>
      <c r="I1145" s="127"/>
      <c r="J1145" s="127"/>
      <c r="K1145" s="127"/>
      <c r="L1145" s="127"/>
      <c r="M1145" s="127"/>
      <c r="N1145" s="127"/>
      <c r="O1145" s="127"/>
      <c r="P1145" s="127"/>
      <c r="Q1145" s="109"/>
      <c r="R1145" s="127"/>
      <c r="S1145" s="127"/>
      <c r="U1145" s="15" t="str">
        <f t="shared" si="221"/>
        <v/>
      </c>
      <c r="V1145" t="str">
        <f t="shared" si="215"/>
        <v/>
      </c>
      <c r="W1145" t="str">
        <f t="shared" si="216"/>
        <v/>
      </c>
      <c r="X1145" t="str">
        <f t="shared" si="217"/>
        <v/>
      </c>
      <c r="Y1145" t="str">
        <f t="shared" si="218"/>
        <v/>
      </c>
      <c r="Z1145" t="str">
        <f t="shared" si="219"/>
        <v/>
      </c>
      <c r="AA1145" t="str">
        <f t="shared" si="220"/>
        <v/>
      </c>
      <c r="AB1145">
        <v>1138</v>
      </c>
      <c r="AC1145" t="str">
        <f>IF(ISERROR(IF(U1145="","",IF(OR(U1145=Cad_Inicial!$D$8,X1145=Cad_Inicial!$D$8),Cad_Inicial!$D$8+AB1145*1000,0))),"",IF(U1145="","",IF(OR(U1145=Cad_Inicial!$D$8,X1145=Cad_Inicial!$D$8),Cad_Inicial!$D$8+AB1145*1000,0)))</f>
        <v/>
      </c>
      <c r="AK1145" s="50" t="e">
        <f t="shared" si="222"/>
        <v>#VALUE!</v>
      </c>
      <c r="AL1145" s="50" t="e">
        <f t="shared" si="223"/>
        <v>#VALUE!</v>
      </c>
      <c r="AM1145">
        <f t="shared" si="224"/>
        <v>0</v>
      </c>
      <c r="AN1145">
        <f t="shared" si="224"/>
        <v>0</v>
      </c>
      <c r="AO1145">
        <f t="shared" si="224"/>
        <v>0</v>
      </c>
      <c r="AP1145">
        <f t="shared" si="224"/>
        <v>0</v>
      </c>
      <c r="AQ1145">
        <f t="shared" si="224"/>
        <v>0</v>
      </c>
      <c r="AR1145">
        <f t="shared" si="224"/>
        <v>0</v>
      </c>
      <c r="AS1145">
        <f t="shared" si="224"/>
        <v>0</v>
      </c>
      <c r="AT1145">
        <f t="shared" si="224"/>
        <v>0</v>
      </c>
      <c r="AU1145">
        <f t="shared" si="224"/>
        <v>0</v>
      </c>
      <c r="AV1145">
        <f t="shared" si="224"/>
        <v>0</v>
      </c>
      <c r="AW1145">
        <f t="shared" si="224"/>
        <v>0</v>
      </c>
      <c r="AX1145">
        <f t="shared" si="224"/>
        <v>0</v>
      </c>
    </row>
    <row r="1146" spans="3:50" ht="30" customHeight="1" thickTop="1" thickBot="1" x14ac:dyDescent="0.25">
      <c r="C1146" s="118"/>
      <c r="D1146" s="126"/>
      <c r="E1146" s="115"/>
      <c r="F1146" s="115"/>
      <c r="G1146" s="118"/>
      <c r="H1146" s="127"/>
      <c r="I1146" s="127"/>
      <c r="J1146" s="127"/>
      <c r="K1146" s="127"/>
      <c r="L1146" s="127"/>
      <c r="M1146" s="127"/>
      <c r="N1146" s="127"/>
      <c r="O1146" s="127"/>
      <c r="P1146" s="127"/>
      <c r="Q1146" s="109"/>
      <c r="R1146" s="127"/>
      <c r="S1146" s="127"/>
      <c r="U1146" s="15" t="str">
        <f t="shared" si="221"/>
        <v/>
      </c>
      <c r="V1146" t="str">
        <f t="shared" si="215"/>
        <v/>
      </c>
      <c r="W1146" t="str">
        <f t="shared" si="216"/>
        <v/>
      </c>
      <c r="X1146" t="str">
        <f t="shared" si="217"/>
        <v/>
      </c>
      <c r="Y1146" t="str">
        <f t="shared" si="218"/>
        <v/>
      </c>
      <c r="Z1146" t="str">
        <f t="shared" si="219"/>
        <v/>
      </c>
      <c r="AA1146" t="str">
        <f t="shared" si="220"/>
        <v/>
      </c>
      <c r="AB1146">
        <v>1139</v>
      </c>
      <c r="AC1146" t="str">
        <f>IF(ISERROR(IF(U1146="","",IF(OR(U1146=Cad_Inicial!$D$8,X1146=Cad_Inicial!$D$8),Cad_Inicial!$D$8+AB1146*1000,0))),"",IF(U1146="","",IF(OR(U1146=Cad_Inicial!$D$8,X1146=Cad_Inicial!$D$8),Cad_Inicial!$D$8+AB1146*1000,0)))</f>
        <v/>
      </c>
      <c r="AK1146" s="50" t="e">
        <f t="shared" si="222"/>
        <v>#VALUE!</v>
      </c>
      <c r="AL1146" s="50" t="e">
        <f t="shared" si="223"/>
        <v>#VALUE!</v>
      </c>
      <c r="AM1146">
        <f t="shared" si="224"/>
        <v>0</v>
      </c>
      <c r="AN1146">
        <f t="shared" si="224"/>
        <v>0</v>
      </c>
      <c r="AO1146">
        <f t="shared" si="224"/>
        <v>0</v>
      </c>
      <c r="AP1146">
        <f t="shared" si="224"/>
        <v>0</v>
      </c>
      <c r="AQ1146">
        <f t="shared" si="224"/>
        <v>0</v>
      </c>
      <c r="AR1146">
        <f t="shared" si="224"/>
        <v>0</v>
      </c>
      <c r="AS1146">
        <f t="shared" si="224"/>
        <v>0</v>
      </c>
      <c r="AT1146">
        <f t="shared" si="224"/>
        <v>0</v>
      </c>
      <c r="AU1146">
        <f t="shared" si="224"/>
        <v>0</v>
      </c>
      <c r="AV1146">
        <f t="shared" si="224"/>
        <v>0</v>
      </c>
      <c r="AW1146">
        <f t="shared" si="224"/>
        <v>0</v>
      </c>
      <c r="AX1146">
        <f t="shared" si="224"/>
        <v>0</v>
      </c>
    </row>
    <row r="1147" spans="3:50" ht="30" customHeight="1" thickTop="1" thickBot="1" x14ac:dyDescent="0.25">
      <c r="C1147" s="118"/>
      <c r="D1147" s="126"/>
      <c r="E1147" s="115"/>
      <c r="F1147" s="115"/>
      <c r="G1147" s="118"/>
      <c r="H1147" s="127"/>
      <c r="I1147" s="127"/>
      <c r="J1147" s="127"/>
      <c r="K1147" s="127"/>
      <c r="L1147" s="127"/>
      <c r="M1147" s="127"/>
      <c r="N1147" s="127"/>
      <c r="O1147" s="127"/>
      <c r="P1147" s="127"/>
      <c r="Q1147" s="109"/>
      <c r="R1147" s="127"/>
      <c r="S1147" s="127"/>
      <c r="U1147" s="15" t="str">
        <f t="shared" si="221"/>
        <v/>
      </c>
      <c r="V1147" t="str">
        <f t="shared" si="215"/>
        <v/>
      </c>
      <c r="W1147" t="str">
        <f t="shared" si="216"/>
        <v/>
      </c>
      <c r="X1147" t="str">
        <f t="shared" si="217"/>
        <v/>
      </c>
      <c r="Y1147" t="str">
        <f t="shared" si="218"/>
        <v/>
      </c>
      <c r="Z1147" t="str">
        <f t="shared" si="219"/>
        <v/>
      </c>
      <c r="AA1147" t="str">
        <f t="shared" si="220"/>
        <v/>
      </c>
      <c r="AB1147">
        <v>1140</v>
      </c>
      <c r="AC1147" t="str">
        <f>IF(ISERROR(IF(U1147="","",IF(OR(U1147=Cad_Inicial!$D$8,X1147=Cad_Inicial!$D$8),Cad_Inicial!$D$8+AB1147*1000,0))),"",IF(U1147="","",IF(OR(U1147=Cad_Inicial!$D$8,X1147=Cad_Inicial!$D$8),Cad_Inicial!$D$8+AB1147*1000,0)))</f>
        <v/>
      </c>
      <c r="AK1147" s="50" t="e">
        <f t="shared" si="222"/>
        <v>#VALUE!</v>
      </c>
      <c r="AL1147" s="50" t="e">
        <f t="shared" si="223"/>
        <v>#VALUE!</v>
      </c>
      <c r="AM1147">
        <f t="shared" si="224"/>
        <v>0</v>
      </c>
      <c r="AN1147">
        <f t="shared" si="224"/>
        <v>0</v>
      </c>
      <c r="AO1147">
        <f t="shared" si="224"/>
        <v>0</v>
      </c>
      <c r="AP1147">
        <f t="shared" si="224"/>
        <v>0</v>
      </c>
      <c r="AQ1147">
        <f t="shared" si="224"/>
        <v>0</v>
      </c>
      <c r="AR1147">
        <f t="shared" si="224"/>
        <v>0</v>
      </c>
      <c r="AS1147">
        <f t="shared" si="224"/>
        <v>0</v>
      </c>
      <c r="AT1147">
        <f t="shared" si="224"/>
        <v>0</v>
      </c>
      <c r="AU1147">
        <f t="shared" si="224"/>
        <v>0</v>
      </c>
      <c r="AV1147">
        <f t="shared" si="224"/>
        <v>0</v>
      </c>
      <c r="AW1147">
        <f t="shared" si="224"/>
        <v>0</v>
      </c>
      <c r="AX1147">
        <f t="shared" si="224"/>
        <v>0</v>
      </c>
    </row>
    <row r="1148" spans="3:50" ht="30" customHeight="1" thickTop="1" thickBot="1" x14ac:dyDescent="0.25">
      <c r="C1148" s="118"/>
      <c r="D1148" s="126"/>
      <c r="E1148" s="115"/>
      <c r="F1148" s="115"/>
      <c r="G1148" s="118"/>
      <c r="H1148" s="127"/>
      <c r="I1148" s="127"/>
      <c r="J1148" s="127"/>
      <c r="K1148" s="127"/>
      <c r="L1148" s="127"/>
      <c r="M1148" s="127"/>
      <c r="N1148" s="127"/>
      <c r="O1148" s="127"/>
      <c r="P1148" s="127"/>
      <c r="Q1148" s="109"/>
      <c r="R1148" s="127"/>
      <c r="S1148" s="127"/>
      <c r="U1148" s="15" t="str">
        <f t="shared" si="221"/>
        <v/>
      </c>
      <c r="V1148" t="str">
        <f t="shared" si="215"/>
        <v/>
      </c>
      <c r="W1148" t="str">
        <f t="shared" si="216"/>
        <v/>
      </c>
      <c r="X1148" t="str">
        <f t="shared" si="217"/>
        <v/>
      </c>
      <c r="Y1148" t="str">
        <f t="shared" si="218"/>
        <v/>
      </c>
      <c r="Z1148" t="str">
        <f t="shared" si="219"/>
        <v/>
      </c>
      <c r="AA1148" t="str">
        <f t="shared" si="220"/>
        <v/>
      </c>
      <c r="AB1148">
        <v>1141</v>
      </c>
      <c r="AC1148" t="str">
        <f>IF(ISERROR(IF(U1148="","",IF(OR(U1148=Cad_Inicial!$D$8,X1148=Cad_Inicial!$D$8),Cad_Inicial!$D$8+AB1148*1000,0))),"",IF(U1148="","",IF(OR(U1148=Cad_Inicial!$D$8,X1148=Cad_Inicial!$D$8),Cad_Inicial!$D$8+AB1148*1000,0)))</f>
        <v/>
      </c>
      <c r="AK1148" s="50" t="e">
        <f t="shared" si="222"/>
        <v>#VALUE!</v>
      </c>
      <c r="AL1148" s="50" t="e">
        <f t="shared" si="223"/>
        <v>#VALUE!</v>
      </c>
      <c r="AM1148">
        <f t="shared" si="224"/>
        <v>0</v>
      </c>
      <c r="AN1148">
        <f t="shared" si="224"/>
        <v>0</v>
      </c>
      <c r="AO1148">
        <f t="shared" si="224"/>
        <v>0</v>
      </c>
      <c r="AP1148">
        <f t="shared" si="224"/>
        <v>0</v>
      </c>
      <c r="AQ1148">
        <f t="shared" si="224"/>
        <v>0</v>
      </c>
      <c r="AR1148">
        <f t="shared" si="224"/>
        <v>0</v>
      </c>
      <c r="AS1148">
        <f t="shared" si="224"/>
        <v>0</v>
      </c>
      <c r="AT1148">
        <f t="shared" si="224"/>
        <v>0</v>
      </c>
      <c r="AU1148">
        <f t="shared" si="224"/>
        <v>0</v>
      </c>
      <c r="AV1148">
        <f t="shared" si="224"/>
        <v>0</v>
      </c>
      <c r="AW1148">
        <f t="shared" si="224"/>
        <v>0</v>
      </c>
      <c r="AX1148">
        <f t="shared" si="224"/>
        <v>0</v>
      </c>
    </row>
    <row r="1149" spans="3:50" ht="30" customHeight="1" thickTop="1" thickBot="1" x14ac:dyDescent="0.25">
      <c r="C1149" s="118"/>
      <c r="D1149" s="126"/>
      <c r="E1149" s="115"/>
      <c r="F1149" s="115"/>
      <c r="G1149" s="118"/>
      <c r="H1149" s="127"/>
      <c r="I1149" s="127"/>
      <c r="J1149" s="127"/>
      <c r="K1149" s="127"/>
      <c r="L1149" s="127"/>
      <c r="M1149" s="127"/>
      <c r="N1149" s="127"/>
      <c r="O1149" s="127"/>
      <c r="P1149" s="127"/>
      <c r="Q1149" s="109"/>
      <c r="R1149" s="127"/>
      <c r="S1149" s="127"/>
      <c r="U1149" s="15" t="str">
        <f t="shared" si="221"/>
        <v/>
      </c>
      <c r="V1149" t="str">
        <f t="shared" si="215"/>
        <v/>
      </c>
      <c r="W1149" t="str">
        <f t="shared" si="216"/>
        <v/>
      </c>
      <c r="X1149" t="str">
        <f t="shared" si="217"/>
        <v/>
      </c>
      <c r="Y1149" t="str">
        <f t="shared" si="218"/>
        <v/>
      </c>
      <c r="Z1149" t="str">
        <f t="shared" si="219"/>
        <v/>
      </c>
      <c r="AA1149" t="str">
        <f t="shared" si="220"/>
        <v/>
      </c>
      <c r="AB1149">
        <v>1142</v>
      </c>
      <c r="AC1149" t="str">
        <f>IF(ISERROR(IF(U1149="","",IF(OR(U1149=Cad_Inicial!$D$8,X1149=Cad_Inicial!$D$8),Cad_Inicial!$D$8+AB1149*1000,0))),"",IF(U1149="","",IF(OR(U1149=Cad_Inicial!$D$8,X1149=Cad_Inicial!$D$8),Cad_Inicial!$D$8+AB1149*1000,0)))</f>
        <v/>
      </c>
      <c r="AK1149" s="50" t="e">
        <f t="shared" si="222"/>
        <v>#VALUE!</v>
      </c>
      <c r="AL1149" s="50" t="e">
        <f t="shared" si="223"/>
        <v>#VALUE!</v>
      </c>
      <c r="AM1149">
        <f t="shared" si="224"/>
        <v>0</v>
      </c>
      <c r="AN1149">
        <f t="shared" si="224"/>
        <v>0</v>
      </c>
      <c r="AO1149">
        <f t="shared" si="224"/>
        <v>0</v>
      </c>
      <c r="AP1149">
        <f t="shared" ref="AN1149:AX1172" si="225">IFERROR(IF(AND($AK1149&lt;=AP$5,$AL1149&gt;=AP$5),1,0),0)</f>
        <v>0</v>
      </c>
      <c r="AQ1149">
        <f t="shared" si="225"/>
        <v>0</v>
      </c>
      <c r="AR1149">
        <f t="shared" si="225"/>
        <v>0</v>
      </c>
      <c r="AS1149">
        <f t="shared" si="225"/>
        <v>0</v>
      </c>
      <c r="AT1149">
        <f t="shared" si="225"/>
        <v>0</v>
      </c>
      <c r="AU1149">
        <f t="shared" si="225"/>
        <v>0</v>
      </c>
      <c r="AV1149">
        <f t="shared" si="225"/>
        <v>0</v>
      </c>
      <c r="AW1149">
        <f t="shared" si="225"/>
        <v>0</v>
      </c>
      <c r="AX1149">
        <f t="shared" si="225"/>
        <v>0</v>
      </c>
    </row>
    <row r="1150" spans="3:50" ht="30" customHeight="1" thickTop="1" thickBot="1" x14ac:dyDescent="0.25">
      <c r="C1150" s="118"/>
      <c r="D1150" s="126"/>
      <c r="E1150" s="115"/>
      <c r="F1150" s="115"/>
      <c r="G1150" s="118"/>
      <c r="H1150" s="127"/>
      <c r="I1150" s="127"/>
      <c r="J1150" s="127"/>
      <c r="K1150" s="127"/>
      <c r="L1150" s="127"/>
      <c r="M1150" s="127"/>
      <c r="N1150" s="127"/>
      <c r="O1150" s="127"/>
      <c r="P1150" s="127"/>
      <c r="Q1150" s="109"/>
      <c r="R1150" s="127"/>
      <c r="S1150" s="127"/>
      <c r="U1150" s="15" t="str">
        <f t="shared" si="221"/>
        <v/>
      </c>
      <c r="V1150" t="str">
        <f t="shared" si="215"/>
        <v/>
      </c>
      <c r="W1150" t="str">
        <f t="shared" si="216"/>
        <v/>
      </c>
      <c r="X1150" t="str">
        <f t="shared" si="217"/>
        <v/>
      </c>
      <c r="Y1150" t="str">
        <f t="shared" si="218"/>
        <v/>
      </c>
      <c r="Z1150" t="str">
        <f t="shared" si="219"/>
        <v/>
      </c>
      <c r="AA1150" t="str">
        <f t="shared" si="220"/>
        <v/>
      </c>
      <c r="AB1150">
        <v>1143</v>
      </c>
      <c r="AC1150" t="str">
        <f>IF(ISERROR(IF(U1150="","",IF(OR(U1150=Cad_Inicial!$D$8,X1150=Cad_Inicial!$D$8),Cad_Inicial!$D$8+AB1150*1000,0))),"",IF(U1150="","",IF(OR(U1150=Cad_Inicial!$D$8,X1150=Cad_Inicial!$D$8),Cad_Inicial!$D$8+AB1150*1000,0)))</f>
        <v/>
      </c>
      <c r="AK1150" s="50" t="e">
        <f t="shared" si="222"/>
        <v>#VALUE!</v>
      </c>
      <c r="AL1150" s="50" t="e">
        <f t="shared" si="223"/>
        <v>#VALUE!</v>
      </c>
      <c r="AM1150">
        <f t="shared" ref="AM1150:AM1213" si="226">IFERROR(IF(AND($AK1150&lt;=AM$5,$AL1150&gt;=AM$5),1,0),0)</f>
        <v>0</v>
      </c>
      <c r="AN1150">
        <f t="shared" si="225"/>
        <v>0</v>
      </c>
      <c r="AO1150">
        <f t="shared" si="225"/>
        <v>0</v>
      </c>
      <c r="AP1150">
        <f t="shared" si="225"/>
        <v>0</v>
      </c>
      <c r="AQ1150">
        <f t="shared" si="225"/>
        <v>0</v>
      </c>
      <c r="AR1150">
        <f t="shared" si="225"/>
        <v>0</v>
      </c>
      <c r="AS1150">
        <f t="shared" si="225"/>
        <v>0</v>
      </c>
      <c r="AT1150">
        <f t="shared" si="225"/>
        <v>0</v>
      </c>
      <c r="AU1150">
        <f t="shared" si="225"/>
        <v>0</v>
      </c>
      <c r="AV1150">
        <f t="shared" si="225"/>
        <v>0</v>
      </c>
      <c r="AW1150">
        <f t="shared" si="225"/>
        <v>0</v>
      </c>
      <c r="AX1150">
        <f t="shared" si="225"/>
        <v>0</v>
      </c>
    </row>
    <row r="1151" spans="3:50" ht="30" customHeight="1" thickTop="1" thickBot="1" x14ac:dyDescent="0.25">
      <c r="C1151" s="118"/>
      <c r="D1151" s="126"/>
      <c r="E1151" s="115"/>
      <c r="F1151" s="115"/>
      <c r="G1151" s="118"/>
      <c r="H1151" s="127"/>
      <c r="I1151" s="127"/>
      <c r="J1151" s="127"/>
      <c r="K1151" s="127"/>
      <c r="L1151" s="127"/>
      <c r="M1151" s="127"/>
      <c r="N1151" s="127"/>
      <c r="O1151" s="127"/>
      <c r="P1151" s="127"/>
      <c r="Q1151" s="109"/>
      <c r="R1151" s="127"/>
      <c r="S1151" s="127"/>
      <c r="U1151" s="15" t="str">
        <f t="shared" si="221"/>
        <v/>
      </c>
      <c r="V1151" t="str">
        <f t="shared" si="215"/>
        <v/>
      </c>
      <c r="W1151" t="str">
        <f t="shared" si="216"/>
        <v/>
      </c>
      <c r="X1151" t="str">
        <f t="shared" si="217"/>
        <v/>
      </c>
      <c r="Y1151" t="str">
        <f t="shared" si="218"/>
        <v/>
      </c>
      <c r="Z1151" t="str">
        <f t="shared" si="219"/>
        <v/>
      </c>
      <c r="AA1151" t="str">
        <f t="shared" si="220"/>
        <v/>
      </c>
      <c r="AB1151">
        <v>1144</v>
      </c>
      <c r="AC1151" t="str">
        <f>IF(ISERROR(IF(U1151="","",IF(OR(U1151=Cad_Inicial!$D$8,X1151=Cad_Inicial!$D$8),Cad_Inicial!$D$8+AB1151*1000,0))),"",IF(U1151="","",IF(OR(U1151=Cad_Inicial!$D$8,X1151=Cad_Inicial!$D$8),Cad_Inicial!$D$8+AB1151*1000,0)))</f>
        <v/>
      </c>
      <c r="AK1151" s="50" t="e">
        <f t="shared" si="222"/>
        <v>#VALUE!</v>
      </c>
      <c r="AL1151" s="50" t="e">
        <f t="shared" si="223"/>
        <v>#VALUE!</v>
      </c>
      <c r="AM1151">
        <f t="shared" si="226"/>
        <v>0</v>
      </c>
      <c r="AN1151">
        <f t="shared" si="225"/>
        <v>0</v>
      </c>
      <c r="AO1151">
        <f t="shared" si="225"/>
        <v>0</v>
      </c>
      <c r="AP1151">
        <f t="shared" si="225"/>
        <v>0</v>
      </c>
      <c r="AQ1151">
        <f t="shared" si="225"/>
        <v>0</v>
      </c>
      <c r="AR1151">
        <f t="shared" si="225"/>
        <v>0</v>
      </c>
      <c r="AS1151">
        <f t="shared" si="225"/>
        <v>0</v>
      </c>
      <c r="AT1151">
        <f t="shared" si="225"/>
        <v>0</v>
      </c>
      <c r="AU1151">
        <f t="shared" si="225"/>
        <v>0</v>
      </c>
      <c r="AV1151">
        <f t="shared" si="225"/>
        <v>0</v>
      </c>
      <c r="AW1151">
        <f t="shared" si="225"/>
        <v>0</v>
      </c>
      <c r="AX1151">
        <f t="shared" si="225"/>
        <v>0</v>
      </c>
    </row>
    <row r="1152" spans="3:50" ht="30" customHeight="1" thickTop="1" thickBot="1" x14ac:dyDescent="0.25">
      <c r="C1152" s="118"/>
      <c r="D1152" s="126"/>
      <c r="E1152" s="115"/>
      <c r="F1152" s="115"/>
      <c r="G1152" s="118"/>
      <c r="H1152" s="127"/>
      <c r="I1152" s="127"/>
      <c r="J1152" s="127"/>
      <c r="K1152" s="127"/>
      <c r="L1152" s="127"/>
      <c r="M1152" s="127"/>
      <c r="N1152" s="127"/>
      <c r="O1152" s="127"/>
      <c r="P1152" s="127"/>
      <c r="Q1152" s="109"/>
      <c r="R1152" s="127"/>
      <c r="S1152" s="127"/>
      <c r="U1152" s="15" t="str">
        <f t="shared" si="221"/>
        <v/>
      </c>
      <c r="V1152" t="str">
        <f t="shared" si="215"/>
        <v/>
      </c>
      <c r="W1152" t="str">
        <f t="shared" si="216"/>
        <v/>
      </c>
      <c r="X1152" t="str">
        <f t="shared" si="217"/>
        <v/>
      </c>
      <c r="Y1152" t="str">
        <f t="shared" si="218"/>
        <v/>
      </c>
      <c r="Z1152" t="str">
        <f t="shared" si="219"/>
        <v/>
      </c>
      <c r="AA1152" t="str">
        <f t="shared" si="220"/>
        <v/>
      </c>
      <c r="AB1152">
        <v>1145</v>
      </c>
      <c r="AC1152" t="str">
        <f>IF(ISERROR(IF(U1152="","",IF(OR(U1152=Cad_Inicial!$D$8,X1152=Cad_Inicial!$D$8),Cad_Inicial!$D$8+AB1152*1000,0))),"",IF(U1152="","",IF(OR(U1152=Cad_Inicial!$D$8,X1152=Cad_Inicial!$D$8),Cad_Inicial!$D$8+AB1152*1000,0)))</f>
        <v/>
      </c>
      <c r="AK1152" s="50" t="e">
        <f t="shared" si="222"/>
        <v>#VALUE!</v>
      </c>
      <c r="AL1152" s="50" t="e">
        <f t="shared" si="223"/>
        <v>#VALUE!</v>
      </c>
      <c r="AM1152">
        <f t="shared" si="226"/>
        <v>0</v>
      </c>
      <c r="AN1152">
        <f t="shared" si="225"/>
        <v>0</v>
      </c>
      <c r="AO1152">
        <f t="shared" si="225"/>
        <v>0</v>
      </c>
      <c r="AP1152">
        <f t="shared" si="225"/>
        <v>0</v>
      </c>
      <c r="AQ1152">
        <f t="shared" si="225"/>
        <v>0</v>
      </c>
      <c r="AR1152">
        <f t="shared" si="225"/>
        <v>0</v>
      </c>
      <c r="AS1152">
        <f t="shared" si="225"/>
        <v>0</v>
      </c>
      <c r="AT1152">
        <f t="shared" si="225"/>
        <v>0</v>
      </c>
      <c r="AU1152">
        <f t="shared" si="225"/>
        <v>0</v>
      </c>
      <c r="AV1152">
        <f t="shared" si="225"/>
        <v>0</v>
      </c>
      <c r="AW1152">
        <f t="shared" si="225"/>
        <v>0</v>
      </c>
      <c r="AX1152">
        <f t="shared" si="225"/>
        <v>0</v>
      </c>
    </row>
    <row r="1153" spans="3:50" ht="30" customHeight="1" thickTop="1" thickBot="1" x14ac:dyDescent="0.25">
      <c r="C1153" s="118"/>
      <c r="D1153" s="126"/>
      <c r="E1153" s="115"/>
      <c r="F1153" s="115"/>
      <c r="G1153" s="118"/>
      <c r="H1153" s="127"/>
      <c r="I1153" s="127"/>
      <c r="J1153" s="127"/>
      <c r="K1153" s="127"/>
      <c r="L1153" s="127"/>
      <c r="M1153" s="127"/>
      <c r="N1153" s="127"/>
      <c r="O1153" s="127"/>
      <c r="P1153" s="127"/>
      <c r="Q1153" s="109"/>
      <c r="R1153" s="127"/>
      <c r="S1153" s="127"/>
      <c r="U1153" s="15" t="str">
        <f t="shared" si="221"/>
        <v/>
      </c>
      <c r="V1153" t="str">
        <f t="shared" si="215"/>
        <v/>
      </c>
      <c r="W1153" t="str">
        <f t="shared" si="216"/>
        <v/>
      </c>
      <c r="X1153" t="str">
        <f t="shared" si="217"/>
        <v/>
      </c>
      <c r="Y1153" t="str">
        <f t="shared" si="218"/>
        <v/>
      </c>
      <c r="Z1153" t="str">
        <f t="shared" si="219"/>
        <v/>
      </c>
      <c r="AA1153" t="str">
        <f t="shared" si="220"/>
        <v/>
      </c>
      <c r="AB1153">
        <v>1146</v>
      </c>
      <c r="AC1153" t="str">
        <f>IF(ISERROR(IF(U1153="","",IF(OR(U1153=Cad_Inicial!$D$8,X1153=Cad_Inicial!$D$8),Cad_Inicial!$D$8+AB1153*1000,0))),"",IF(U1153="","",IF(OR(U1153=Cad_Inicial!$D$8,X1153=Cad_Inicial!$D$8),Cad_Inicial!$D$8+AB1153*1000,0)))</f>
        <v/>
      </c>
      <c r="AK1153" s="50" t="e">
        <f t="shared" si="222"/>
        <v>#VALUE!</v>
      </c>
      <c r="AL1153" s="50" t="e">
        <f t="shared" si="223"/>
        <v>#VALUE!</v>
      </c>
      <c r="AM1153">
        <f t="shared" si="226"/>
        <v>0</v>
      </c>
      <c r="AN1153">
        <f t="shared" si="225"/>
        <v>0</v>
      </c>
      <c r="AO1153">
        <f t="shared" si="225"/>
        <v>0</v>
      </c>
      <c r="AP1153">
        <f t="shared" si="225"/>
        <v>0</v>
      </c>
      <c r="AQ1153">
        <f t="shared" si="225"/>
        <v>0</v>
      </c>
      <c r="AR1153">
        <f t="shared" si="225"/>
        <v>0</v>
      </c>
      <c r="AS1153">
        <f t="shared" si="225"/>
        <v>0</v>
      </c>
      <c r="AT1153">
        <f t="shared" si="225"/>
        <v>0</v>
      </c>
      <c r="AU1153">
        <f t="shared" si="225"/>
        <v>0</v>
      </c>
      <c r="AV1153">
        <f t="shared" si="225"/>
        <v>0</v>
      </c>
      <c r="AW1153">
        <f t="shared" si="225"/>
        <v>0</v>
      </c>
      <c r="AX1153">
        <f t="shared" si="225"/>
        <v>0</v>
      </c>
    </row>
    <row r="1154" spans="3:50" ht="30" customHeight="1" thickTop="1" thickBot="1" x14ac:dyDescent="0.25">
      <c r="C1154" s="118"/>
      <c r="D1154" s="126"/>
      <c r="E1154" s="115"/>
      <c r="F1154" s="115"/>
      <c r="G1154" s="118"/>
      <c r="H1154" s="127"/>
      <c r="I1154" s="127"/>
      <c r="J1154" s="127"/>
      <c r="K1154" s="127"/>
      <c r="L1154" s="127"/>
      <c r="M1154" s="127"/>
      <c r="N1154" s="127"/>
      <c r="O1154" s="127"/>
      <c r="P1154" s="127"/>
      <c r="Q1154" s="109"/>
      <c r="R1154" s="127"/>
      <c r="S1154" s="127"/>
      <c r="U1154" s="15" t="str">
        <f t="shared" si="221"/>
        <v/>
      </c>
      <c r="V1154" t="str">
        <f t="shared" si="215"/>
        <v/>
      </c>
      <c r="W1154" t="str">
        <f t="shared" si="216"/>
        <v/>
      </c>
      <c r="X1154" t="str">
        <f t="shared" si="217"/>
        <v/>
      </c>
      <c r="Y1154" t="str">
        <f t="shared" si="218"/>
        <v/>
      </c>
      <c r="Z1154" t="str">
        <f t="shared" si="219"/>
        <v/>
      </c>
      <c r="AA1154" t="str">
        <f t="shared" si="220"/>
        <v/>
      </c>
      <c r="AB1154">
        <v>1147</v>
      </c>
      <c r="AC1154" t="str">
        <f>IF(ISERROR(IF(U1154="","",IF(OR(U1154=Cad_Inicial!$D$8,X1154=Cad_Inicial!$D$8),Cad_Inicial!$D$8+AB1154*1000,0))),"",IF(U1154="","",IF(OR(U1154=Cad_Inicial!$D$8,X1154=Cad_Inicial!$D$8),Cad_Inicial!$D$8+AB1154*1000,0)))</f>
        <v/>
      </c>
      <c r="AK1154" s="50" t="e">
        <f t="shared" si="222"/>
        <v>#VALUE!</v>
      </c>
      <c r="AL1154" s="50" t="e">
        <f t="shared" si="223"/>
        <v>#VALUE!</v>
      </c>
      <c r="AM1154">
        <f t="shared" si="226"/>
        <v>0</v>
      </c>
      <c r="AN1154">
        <f t="shared" si="225"/>
        <v>0</v>
      </c>
      <c r="AO1154">
        <f t="shared" si="225"/>
        <v>0</v>
      </c>
      <c r="AP1154">
        <f t="shared" si="225"/>
        <v>0</v>
      </c>
      <c r="AQ1154">
        <f t="shared" si="225"/>
        <v>0</v>
      </c>
      <c r="AR1154">
        <f t="shared" si="225"/>
        <v>0</v>
      </c>
      <c r="AS1154">
        <f t="shared" si="225"/>
        <v>0</v>
      </c>
      <c r="AT1154">
        <f t="shared" si="225"/>
        <v>0</v>
      </c>
      <c r="AU1154">
        <f t="shared" si="225"/>
        <v>0</v>
      </c>
      <c r="AV1154">
        <f t="shared" si="225"/>
        <v>0</v>
      </c>
      <c r="AW1154">
        <f t="shared" si="225"/>
        <v>0</v>
      </c>
      <c r="AX1154">
        <f t="shared" si="225"/>
        <v>0</v>
      </c>
    </row>
    <row r="1155" spans="3:50" ht="30" customHeight="1" thickTop="1" thickBot="1" x14ac:dyDescent="0.25">
      <c r="C1155" s="118"/>
      <c r="D1155" s="126"/>
      <c r="E1155" s="115"/>
      <c r="F1155" s="115"/>
      <c r="G1155" s="118"/>
      <c r="H1155" s="127"/>
      <c r="I1155" s="127"/>
      <c r="J1155" s="127"/>
      <c r="K1155" s="127"/>
      <c r="L1155" s="127"/>
      <c r="M1155" s="127"/>
      <c r="N1155" s="127"/>
      <c r="O1155" s="127"/>
      <c r="P1155" s="127"/>
      <c r="Q1155" s="109"/>
      <c r="R1155" s="127"/>
      <c r="S1155" s="127"/>
      <c r="U1155" s="15" t="str">
        <f t="shared" si="221"/>
        <v/>
      </c>
      <c r="V1155" t="str">
        <f t="shared" si="215"/>
        <v/>
      </c>
      <c r="W1155" t="str">
        <f t="shared" si="216"/>
        <v/>
      </c>
      <c r="X1155" t="str">
        <f t="shared" si="217"/>
        <v/>
      </c>
      <c r="Y1155" t="str">
        <f t="shared" si="218"/>
        <v/>
      </c>
      <c r="Z1155" t="str">
        <f t="shared" si="219"/>
        <v/>
      </c>
      <c r="AA1155" t="str">
        <f t="shared" si="220"/>
        <v/>
      </c>
      <c r="AB1155">
        <v>1148</v>
      </c>
      <c r="AC1155" t="str">
        <f>IF(ISERROR(IF(U1155="","",IF(OR(U1155=Cad_Inicial!$D$8,X1155=Cad_Inicial!$D$8),Cad_Inicial!$D$8+AB1155*1000,0))),"",IF(U1155="","",IF(OR(U1155=Cad_Inicial!$D$8,X1155=Cad_Inicial!$D$8),Cad_Inicial!$D$8+AB1155*1000,0)))</f>
        <v/>
      </c>
      <c r="AK1155" s="50" t="e">
        <f t="shared" si="222"/>
        <v>#VALUE!</v>
      </c>
      <c r="AL1155" s="50" t="e">
        <f t="shared" si="223"/>
        <v>#VALUE!</v>
      </c>
      <c r="AM1155">
        <f t="shared" si="226"/>
        <v>0</v>
      </c>
      <c r="AN1155">
        <f t="shared" si="225"/>
        <v>0</v>
      </c>
      <c r="AO1155">
        <f t="shared" si="225"/>
        <v>0</v>
      </c>
      <c r="AP1155">
        <f t="shared" si="225"/>
        <v>0</v>
      </c>
      <c r="AQ1155">
        <f t="shared" si="225"/>
        <v>0</v>
      </c>
      <c r="AR1155">
        <f t="shared" si="225"/>
        <v>0</v>
      </c>
      <c r="AS1155">
        <f t="shared" si="225"/>
        <v>0</v>
      </c>
      <c r="AT1155">
        <f t="shared" si="225"/>
        <v>0</v>
      </c>
      <c r="AU1155">
        <f t="shared" si="225"/>
        <v>0</v>
      </c>
      <c r="AV1155">
        <f t="shared" si="225"/>
        <v>0</v>
      </c>
      <c r="AW1155">
        <f t="shared" si="225"/>
        <v>0</v>
      </c>
      <c r="AX1155">
        <f t="shared" si="225"/>
        <v>0</v>
      </c>
    </row>
    <row r="1156" spans="3:50" ht="30" customHeight="1" thickTop="1" thickBot="1" x14ac:dyDescent="0.25">
      <c r="C1156" s="118"/>
      <c r="D1156" s="126"/>
      <c r="E1156" s="115"/>
      <c r="F1156" s="115"/>
      <c r="G1156" s="118"/>
      <c r="H1156" s="127"/>
      <c r="I1156" s="127"/>
      <c r="J1156" s="127"/>
      <c r="K1156" s="127"/>
      <c r="L1156" s="127"/>
      <c r="M1156" s="127"/>
      <c r="N1156" s="127"/>
      <c r="O1156" s="127"/>
      <c r="P1156" s="127"/>
      <c r="Q1156" s="109"/>
      <c r="R1156" s="127"/>
      <c r="S1156" s="127"/>
      <c r="U1156" s="15" t="str">
        <f t="shared" si="221"/>
        <v/>
      </c>
      <c r="V1156" t="str">
        <f t="shared" si="215"/>
        <v/>
      </c>
      <c r="W1156" t="str">
        <f t="shared" si="216"/>
        <v/>
      </c>
      <c r="X1156" t="str">
        <f t="shared" si="217"/>
        <v/>
      </c>
      <c r="Y1156" t="str">
        <f t="shared" si="218"/>
        <v/>
      </c>
      <c r="Z1156" t="str">
        <f t="shared" si="219"/>
        <v/>
      </c>
      <c r="AA1156" t="str">
        <f t="shared" si="220"/>
        <v/>
      </c>
      <c r="AB1156">
        <v>1149</v>
      </c>
      <c r="AC1156" t="str">
        <f>IF(ISERROR(IF(U1156="","",IF(OR(U1156=Cad_Inicial!$D$8,X1156=Cad_Inicial!$D$8),Cad_Inicial!$D$8+AB1156*1000,0))),"",IF(U1156="","",IF(OR(U1156=Cad_Inicial!$D$8,X1156=Cad_Inicial!$D$8),Cad_Inicial!$D$8+AB1156*1000,0)))</f>
        <v/>
      </c>
      <c r="AK1156" s="50" t="e">
        <f t="shared" si="222"/>
        <v>#VALUE!</v>
      </c>
      <c r="AL1156" s="50" t="e">
        <f t="shared" si="223"/>
        <v>#VALUE!</v>
      </c>
      <c r="AM1156">
        <f t="shared" si="226"/>
        <v>0</v>
      </c>
      <c r="AN1156">
        <f t="shared" si="225"/>
        <v>0</v>
      </c>
      <c r="AO1156">
        <f t="shared" si="225"/>
        <v>0</v>
      </c>
      <c r="AP1156">
        <f t="shared" si="225"/>
        <v>0</v>
      </c>
      <c r="AQ1156">
        <f t="shared" si="225"/>
        <v>0</v>
      </c>
      <c r="AR1156">
        <f t="shared" si="225"/>
        <v>0</v>
      </c>
      <c r="AS1156">
        <f t="shared" si="225"/>
        <v>0</v>
      </c>
      <c r="AT1156">
        <f t="shared" si="225"/>
        <v>0</v>
      </c>
      <c r="AU1156">
        <f t="shared" si="225"/>
        <v>0</v>
      </c>
      <c r="AV1156">
        <f t="shared" si="225"/>
        <v>0</v>
      </c>
      <c r="AW1156">
        <f t="shared" si="225"/>
        <v>0</v>
      </c>
      <c r="AX1156">
        <f t="shared" si="225"/>
        <v>0</v>
      </c>
    </row>
    <row r="1157" spans="3:50" ht="30" customHeight="1" thickTop="1" thickBot="1" x14ac:dyDescent="0.25">
      <c r="C1157" s="118"/>
      <c r="D1157" s="126"/>
      <c r="E1157" s="115"/>
      <c r="F1157" s="115"/>
      <c r="G1157" s="118"/>
      <c r="H1157" s="127"/>
      <c r="I1157" s="127"/>
      <c r="J1157" s="127"/>
      <c r="K1157" s="127"/>
      <c r="L1157" s="127"/>
      <c r="M1157" s="127"/>
      <c r="N1157" s="127"/>
      <c r="O1157" s="127"/>
      <c r="P1157" s="127"/>
      <c r="Q1157" s="109"/>
      <c r="R1157" s="127"/>
      <c r="S1157" s="127"/>
      <c r="U1157" s="15" t="str">
        <f t="shared" si="221"/>
        <v/>
      </c>
      <c r="V1157" t="str">
        <f t="shared" si="215"/>
        <v/>
      </c>
      <c r="W1157" t="str">
        <f t="shared" si="216"/>
        <v/>
      </c>
      <c r="X1157" t="str">
        <f t="shared" si="217"/>
        <v/>
      </c>
      <c r="Y1157" t="str">
        <f t="shared" si="218"/>
        <v/>
      </c>
      <c r="Z1157" t="str">
        <f t="shared" si="219"/>
        <v/>
      </c>
      <c r="AA1157" t="str">
        <f t="shared" si="220"/>
        <v/>
      </c>
      <c r="AB1157">
        <v>1150</v>
      </c>
      <c r="AC1157" t="str">
        <f>IF(ISERROR(IF(U1157="","",IF(OR(U1157=Cad_Inicial!$D$8,X1157=Cad_Inicial!$D$8),Cad_Inicial!$D$8+AB1157*1000,0))),"",IF(U1157="","",IF(OR(U1157=Cad_Inicial!$D$8,X1157=Cad_Inicial!$D$8),Cad_Inicial!$D$8+AB1157*1000,0)))</f>
        <v/>
      </c>
      <c r="AK1157" s="50" t="e">
        <f t="shared" si="222"/>
        <v>#VALUE!</v>
      </c>
      <c r="AL1157" s="50" t="e">
        <f t="shared" si="223"/>
        <v>#VALUE!</v>
      </c>
      <c r="AM1157">
        <f t="shared" si="226"/>
        <v>0</v>
      </c>
      <c r="AN1157">
        <f t="shared" si="225"/>
        <v>0</v>
      </c>
      <c r="AO1157">
        <f t="shared" si="225"/>
        <v>0</v>
      </c>
      <c r="AP1157">
        <f t="shared" si="225"/>
        <v>0</v>
      </c>
      <c r="AQ1157">
        <f t="shared" si="225"/>
        <v>0</v>
      </c>
      <c r="AR1157">
        <f t="shared" si="225"/>
        <v>0</v>
      </c>
      <c r="AS1157">
        <f t="shared" si="225"/>
        <v>0</v>
      </c>
      <c r="AT1157">
        <f t="shared" si="225"/>
        <v>0</v>
      </c>
      <c r="AU1157">
        <f t="shared" si="225"/>
        <v>0</v>
      </c>
      <c r="AV1157">
        <f t="shared" si="225"/>
        <v>0</v>
      </c>
      <c r="AW1157">
        <f t="shared" si="225"/>
        <v>0</v>
      </c>
      <c r="AX1157">
        <f t="shared" si="225"/>
        <v>0</v>
      </c>
    </row>
    <row r="1158" spans="3:50" ht="30" customHeight="1" thickTop="1" thickBot="1" x14ac:dyDescent="0.25">
      <c r="C1158" s="118"/>
      <c r="D1158" s="126"/>
      <c r="E1158" s="115"/>
      <c r="F1158" s="115"/>
      <c r="G1158" s="118"/>
      <c r="H1158" s="127"/>
      <c r="I1158" s="127"/>
      <c r="J1158" s="127"/>
      <c r="K1158" s="127"/>
      <c r="L1158" s="127"/>
      <c r="M1158" s="127"/>
      <c r="N1158" s="127"/>
      <c r="O1158" s="127"/>
      <c r="P1158" s="127"/>
      <c r="Q1158" s="109"/>
      <c r="R1158" s="127"/>
      <c r="S1158" s="127"/>
      <c r="U1158" s="15" t="str">
        <f t="shared" si="221"/>
        <v/>
      </c>
      <c r="V1158" t="str">
        <f t="shared" si="215"/>
        <v/>
      </c>
      <c r="W1158" t="str">
        <f t="shared" si="216"/>
        <v/>
      </c>
      <c r="X1158" t="str">
        <f t="shared" si="217"/>
        <v/>
      </c>
      <c r="Y1158" t="str">
        <f t="shared" si="218"/>
        <v/>
      </c>
      <c r="Z1158" t="str">
        <f t="shared" si="219"/>
        <v/>
      </c>
      <c r="AA1158" t="str">
        <f t="shared" si="220"/>
        <v/>
      </c>
      <c r="AB1158">
        <v>1151</v>
      </c>
      <c r="AC1158" t="str">
        <f>IF(ISERROR(IF(U1158="","",IF(OR(U1158=Cad_Inicial!$D$8,X1158=Cad_Inicial!$D$8),Cad_Inicial!$D$8+AB1158*1000,0))),"",IF(U1158="","",IF(OR(U1158=Cad_Inicial!$D$8,X1158=Cad_Inicial!$D$8),Cad_Inicial!$D$8+AB1158*1000,0)))</f>
        <v/>
      </c>
      <c r="AK1158" s="50" t="e">
        <f t="shared" si="222"/>
        <v>#VALUE!</v>
      </c>
      <c r="AL1158" s="50" t="e">
        <f t="shared" si="223"/>
        <v>#VALUE!</v>
      </c>
      <c r="AM1158">
        <f t="shared" si="226"/>
        <v>0</v>
      </c>
      <c r="AN1158">
        <f t="shared" si="225"/>
        <v>0</v>
      </c>
      <c r="AO1158">
        <f t="shared" si="225"/>
        <v>0</v>
      </c>
      <c r="AP1158">
        <f t="shared" si="225"/>
        <v>0</v>
      </c>
      <c r="AQ1158">
        <f t="shared" si="225"/>
        <v>0</v>
      </c>
      <c r="AR1158">
        <f t="shared" si="225"/>
        <v>0</v>
      </c>
      <c r="AS1158">
        <f t="shared" si="225"/>
        <v>0</v>
      </c>
      <c r="AT1158">
        <f t="shared" si="225"/>
        <v>0</v>
      </c>
      <c r="AU1158">
        <f t="shared" si="225"/>
        <v>0</v>
      </c>
      <c r="AV1158">
        <f t="shared" si="225"/>
        <v>0</v>
      </c>
      <c r="AW1158">
        <f t="shared" si="225"/>
        <v>0</v>
      </c>
      <c r="AX1158">
        <f t="shared" si="225"/>
        <v>0</v>
      </c>
    </row>
    <row r="1159" spans="3:50" ht="30" customHeight="1" thickTop="1" thickBot="1" x14ac:dyDescent="0.25">
      <c r="C1159" s="118"/>
      <c r="D1159" s="126"/>
      <c r="E1159" s="115"/>
      <c r="F1159" s="115"/>
      <c r="G1159" s="118"/>
      <c r="H1159" s="127"/>
      <c r="I1159" s="127"/>
      <c r="J1159" s="127"/>
      <c r="K1159" s="127"/>
      <c r="L1159" s="127"/>
      <c r="M1159" s="127"/>
      <c r="N1159" s="127"/>
      <c r="O1159" s="127"/>
      <c r="P1159" s="127"/>
      <c r="Q1159" s="109"/>
      <c r="R1159" s="127"/>
      <c r="S1159" s="127"/>
      <c r="U1159" s="15" t="str">
        <f t="shared" si="221"/>
        <v/>
      </c>
      <c r="V1159" t="str">
        <f t="shared" si="215"/>
        <v/>
      </c>
      <c r="W1159" t="str">
        <f t="shared" si="216"/>
        <v/>
      </c>
      <c r="X1159" t="str">
        <f t="shared" si="217"/>
        <v/>
      </c>
      <c r="Y1159" t="str">
        <f t="shared" si="218"/>
        <v/>
      </c>
      <c r="Z1159" t="str">
        <f t="shared" si="219"/>
        <v/>
      </c>
      <c r="AA1159" t="str">
        <f t="shared" si="220"/>
        <v/>
      </c>
      <c r="AB1159">
        <v>1152</v>
      </c>
      <c r="AC1159" t="str">
        <f>IF(ISERROR(IF(U1159="","",IF(OR(U1159=Cad_Inicial!$D$8,X1159=Cad_Inicial!$D$8),Cad_Inicial!$D$8+AB1159*1000,0))),"",IF(U1159="","",IF(OR(U1159=Cad_Inicial!$D$8,X1159=Cad_Inicial!$D$8),Cad_Inicial!$D$8+AB1159*1000,0)))</f>
        <v/>
      </c>
      <c r="AK1159" s="50" t="e">
        <f t="shared" si="222"/>
        <v>#VALUE!</v>
      </c>
      <c r="AL1159" s="50" t="e">
        <f t="shared" si="223"/>
        <v>#VALUE!</v>
      </c>
      <c r="AM1159">
        <f t="shared" si="226"/>
        <v>0</v>
      </c>
      <c r="AN1159">
        <f t="shared" si="225"/>
        <v>0</v>
      </c>
      <c r="AO1159">
        <f t="shared" si="225"/>
        <v>0</v>
      </c>
      <c r="AP1159">
        <f t="shared" si="225"/>
        <v>0</v>
      </c>
      <c r="AQ1159">
        <f t="shared" si="225"/>
        <v>0</v>
      </c>
      <c r="AR1159">
        <f t="shared" si="225"/>
        <v>0</v>
      </c>
      <c r="AS1159">
        <f t="shared" si="225"/>
        <v>0</v>
      </c>
      <c r="AT1159">
        <f t="shared" si="225"/>
        <v>0</v>
      </c>
      <c r="AU1159">
        <f t="shared" si="225"/>
        <v>0</v>
      </c>
      <c r="AV1159">
        <f t="shared" si="225"/>
        <v>0</v>
      </c>
      <c r="AW1159">
        <f t="shared" si="225"/>
        <v>0</v>
      </c>
      <c r="AX1159">
        <f t="shared" si="225"/>
        <v>0</v>
      </c>
    </row>
    <row r="1160" spans="3:50" ht="30" customHeight="1" thickTop="1" thickBot="1" x14ac:dyDescent="0.25">
      <c r="C1160" s="118"/>
      <c r="D1160" s="126"/>
      <c r="E1160" s="115"/>
      <c r="F1160" s="115"/>
      <c r="G1160" s="118"/>
      <c r="H1160" s="127"/>
      <c r="I1160" s="127"/>
      <c r="J1160" s="127"/>
      <c r="K1160" s="127"/>
      <c r="L1160" s="127"/>
      <c r="M1160" s="127"/>
      <c r="N1160" s="127"/>
      <c r="O1160" s="127"/>
      <c r="P1160" s="127"/>
      <c r="Q1160" s="109"/>
      <c r="R1160" s="127"/>
      <c r="S1160" s="127"/>
      <c r="U1160" s="15" t="str">
        <f t="shared" si="221"/>
        <v/>
      </c>
      <c r="V1160" t="str">
        <f t="shared" ref="V1160:V1223" si="227">IF(ISERROR(IF(E1160="","",MONTH(E1160))),"",IF(E1160="","",MONTH(E1160)))</f>
        <v/>
      </c>
      <c r="W1160" t="str">
        <f t="shared" ref="W1160:W1223" si="228">IF(ISERROR(IF(F1160="","",MONTH(F1160))),"",IF(F1160="","",MONTH(F1160)))</f>
        <v/>
      </c>
      <c r="X1160" t="str">
        <f t="shared" ref="X1160:X1223" si="229">IF(ISERROR(IF(F1160="","",YEAR(F1160))),"",IF(F1160="","",YEAR(F1160)))</f>
        <v/>
      </c>
      <c r="Y1160" t="str">
        <f t="shared" ref="Y1160:Y1223" si="230">IF(ISERROR(IF(IF(E1160="","",ROUND((F1160-E1160)/30,0))&lt;1,1,IF(E1160="","",ROUND((F1160-E1160)/30,0)))),"",IF(IF(E1160="","",ROUND((F1160-E1160)/30,0))&lt;1,1,IF(E1160="","",ROUND((F1160-E1160)/30,0))))</f>
        <v/>
      </c>
      <c r="Z1160" t="str">
        <f t="shared" ref="Z1160:Z1223" si="231">IF(ISERROR(D1160/Y1160),"",D1160/Y1160)</f>
        <v/>
      </c>
      <c r="AA1160" t="str">
        <f t="shared" ref="AA1160:AA1223" si="232">IF(ISERROR(Q1160/Y1160),"",Q1160/Y1160)</f>
        <v/>
      </c>
      <c r="AB1160">
        <v>1153</v>
      </c>
      <c r="AC1160" t="str">
        <f>IF(ISERROR(IF(U1160="","",IF(OR(U1160=Cad_Inicial!$D$8,X1160=Cad_Inicial!$D$8),Cad_Inicial!$D$8+AB1160*1000,0))),"",IF(U1160="","",IF(OR(U1160=Cad_Inicial!$D$8,X1160=Cad_Inicial!$D$8),Cad_Inicial!$D$8+AB1160*1000,0)))</f>
        <v/>
      </c>
      <c r="AK1160" s="50" t="e">
        <f t="shared" si="222"/>
        <v>#VALUE!</v>
      </c>
      <c r="AL1160" s="50" t="e">
        <f t="shared" si="223"/>
        <v>#VALUE!</v>
      </c>
      <c r="AM1160">
        <f t="shared" si="226"/>
        <v>0</v>
      </c>
      <c r="AN1160">
        <f t="shared" si="225"/>
        <v>0</v>
      </c>
      <c r="AO1160">
        <f t="shared" si="225"/>
        <v>0</v>
      </c>
      <c r="AP1160">
        <f t="shared" si="225"/>
        <v>0</v>
      </c>
      <c r="AQ1160">
        <f t="shared" si="225"/>
        <v>0</v>
      </c>
      <c r="AR1160">
        <f t="shared" si="225"/>
        <v>0</v>
      </c>
      <c r="AS1160">
        <f t="shared" si="225"/>
        <v>0</v>
      </c>
      <c r="AT1160">
        <f t="shared" si="225"/>
        <v>0</v>
      </c>
      <c r="AU1160">
        <f t="shared" si="225"/>
        <v>0</v>
      </c>
      <c r="AV1160">
        <f t="shared" si="225"/>
        <v>0</v>
      </c>
      <c r="AW1160">
        <f t="shared" si="225"/>
        <v>0</v>
      </c>
      <c r="AX1160">
        <f t="shared" si="225"/>
        <v>0</v>
      </c>
    </row>
    <row r="1161" spans="3:50" ht="30" customHeight="1" thickTop="1" thickBot="1" x14ac:dyDescent="0.25">
      <c r="C1161" s="118"/>
      <c r="D1161" s="126"/>
      <c r="E1161" s="115"/>
      <c r="F1161" s="115"/>
      <c r="G1161" s="118"/>
      <c r="H1161" s="127"/>
      <c r="I1161" s="127"/>
      <c r="J1161" s="127"/>
      <c r="K1161" s="127"/>
      <c r="L1161" s="127"/>
      <c r="M1161" s="127"/>
      <c r="N1161" s="127"/>
      <c r="O1161" s="127"/>
      <c r="P1161" s="127"/>
      <c r="Q1161" s="109"/>
      <c r="R1161" s="127"/>
      <c r="S1161" s="127"/>
      <c r="U1161" s="15" t="str">
        <f t="shared" ref="U1161:U1224" si="233">IF(ISERROR(IF(E1161="","",YEAR(E1161))),"",IF(E1161="","",YEAR(E1161)))</f>
        <v/>
      </c>
      <c r="V1161" t="str">
        <f t="shared" si="227"/>
        <v/>
      </c>
      <c r="W1161" t="str">
        <f t="shared" si="228"/>
        <v/>
      </c>
      <c r="X1161" t="str">
        <f t="shared" si="229"/>
        <v/>
      </c>
      <c r="Y1161" t="str">
        <f t="shared" si="230"/>
        <v/>
      </c>
      <c r="Z1161" t="str">
        <f t="shared" si="231"/>
        <v/>
      </c>
      <c r="AA1161" t="str">
        <f t="shared" si="232"/>
        <v/>
      </c>
      <c r="AB1161">
        <v>1154</v>
      </c>
      <c r="AC1161" t="str">
        <f>IF(ISERROR(IF(U1161="","",IF(OR(U1161=Cad_Inicial!$D$8,X1161=Cad_Inicial!$D$8),Cad_Inicial!$D$8+AB1161*1000,0))),"",IF(U1161="","",IF(OR(U1161=Cad_Inicial!$D$8,X1161=Cad_Inicial!$D$8),Cad_Inicial!$D$8+AB1161*1000,0)))</f>
        <v/>
      </c>
      <c r="AK1161" s="50" t="e">
        <f t="shared" si="222"/>
        <v>#VALUE!</v>
      </c>
      <c r="AL1161" s="50" t="e">
        <f t="shared" si="223"/>
        <v>#VALUE!</v>
      </c>
      <c r="AM1161">
        <f t="shared" si="226"/>
        <v>0</v>
      </c>
      <c r="AN1161">
        <f t="shared" si="225"/>
        <v>0</v>
      </c>
      <c r="AO1161">
        <f t="shared" si="225"/>
        <v>0</v>
      </c>
      <c r="AP1161">
        <f t="shared" si="225"/>
        <v>0</v>
      </c>
      <c r="AQ1161">
        <f t="shared" si="225"/>
        <v>0</v>
      </c>
      <c r="AR1161">
        <f t="shared" si="225"/>
        <v>0</v>
      </c>
      <c r="AS1161">
        <f t="shared" si="225"/>
        <v>0</v>
      </c>
      <c r="AT1161">
        <f t="shared" si="225"/>
        <v>0</v>
      </c>
      <c r="AU1161">
        <f t="shared" si="225"/>
        <v>0</v>
      </c>
      <c r="AV1161">
        <f t="shared" si="225"/>
        <v>0</v>
      </c>
      <c r="AW1161">
        <f t="shared" si="225"/>
        <v>0</v>
      </c>
      <c r="AX1161">
        <f t="shared" si="225"/>
        <v>0</v>
      </c>
    </row>
    <row r="1162" spans="3:50" ht="30" customHeight="1" thickTop="1" thickBot="1" x14ac:dyDescent="0.25">
      <c r="C1162" s="118"/>
      <c r="D1162" s="126"/>
      <c r="E1162" s="115"/>
      <c r="F1162" s="115"/>
      <c r="G1162" s="118"/>
      <c r="H1162" s="127"/>
      <c r="I1162" s="127"/>
      <c r="J1162" s="127"/>
      <c r="K1162" s="127"/>
      <c r="L1162" s="127"/>
      <c r="M1162" s="127"/>
      <c r="N1162" s="127"/>
      <c r="O1162" s="127"/>
      <c r="P1162" s="127"/>
      <c r="Q1162" s="109"/>
      <c r="R1162" s="127"/>
      <c r="S1162" s="127"/>
      <c r="U1162" s="15" t="str">
        <f t="shared" si="233"/>
        <v/>
      </c>
      <c r="V1162" t="str">
        <f t="shared" si="227"/>
        <v/>
      </c>
      <c r="W1162" t="str">
        <f t="shared" si="228"/>
        <v/>
      </c>
      <c r="X1162" t="str">
        <f t="shared" si="229"/>
        <v/>
      </c>
      <c r="Y1162" t="str">
        <f t="shared" si="230"/>
        <v/>
      </c>
      <c r="Z1162" t="str">
        <f t="shared" si="231"/>
        <v/>
      </c>
      <c r="AA1162" t="str">
        <f t="shared" si="232"/>
        <v/>
      </c>
      <c r="AB1162">
        <v>1155</v>
      </c>
      <c r="AC1162" t="str">
        <f>IF(ISERROR(IF(U1162="","",IF(OR(U1162=Cad_Inicial!$D$8,X1162=Cad_Inicial!$D$8),Cad_Inicial!$D$8+AB1162*1000,0))),"",IF(U1162="","",IF(OR(U1162=Cad_Inicial!$D$8,X1162=Cad_Inicial!$D$8),Cad_Inicial!$D$8+AB1162*1000,0)))</f>
        <v/>
      </c>
      <c r="AK1162" s="50" t="e">
        <f t="shared" ref="AK1162:AK1225" si="234">DATE(U1162,V1162,1)</f>
        <v>#VALUE!</v>
      </c>
      <c r="AL1162" s="50" t="e">
        <f t="shared" ref="AL1162:AL1225" si="235">DATE(X1162,W1162,1)</f>
        <v>#VALUE!</v>
      </c>
      <c r="AM1162">
        <f t="shared" si="226"/>
        <v>0</v>
      </c>
      <c r="AN1162">
        <f t="shared" si="225"/>
        <v>0</v>
      </c>
      <c r="AO1162">
        <f t="shared" si="225"/>
        <v>0</v>
      </c>
      <c r="AP1162">
        <f t="shared" si="225"/>
        <v>0</v>
      </c>
      <c r="AQ1162">
        <f t="shared" si="225"/>
        <v>0</v>
      </c>
      <c r="AR1162">
        <f t="shared" si="225"/>
        <v>0</v>
      </c>
      <c r="AS1162">
        <f t="shared" si="225"/>
        <v>0</v>
      </c>
      <c r="AT1162">
        <f t="shared" si="225"/>
        <v>0</v>
      </c>
      <c r="AU1162">
        <f t="shared" si="225"/>
        <v>0</v>
      </c>
      <c r="AV1162">
        <f t="shared" si="225"/>
        <v>0</v>
      </c>
      <c r="AW1162">
        <f t="shared" si="225"/>
        <v>0</v>
      </c>
      <c r="AX1162">
        <f t="shared" si="225"/>
        <v>0</v>
      </c>
    </row>
    <row r="1163" spans="3:50" ht="30" customHeight="1" thickTop="1" thickBot="1" x14ac:dyDescent="0.25">
      <c r="C1163" s="118"/>
      <c r="D1163" s="126"/>
      <c r="E1163" s="115"/>
      <c r="F1163" s="115"/>
      <c r="G1163" s="118"/>
      <c r="H1163" s="127"/>
      <c r="I1163" s="127"/>
      <c r="J1163" s="127"/>
      <c r="K1163" s="127"/>
      <c r="L1163" s="127"/>
      <c r="M1163" s="127"/>
      <c r="N1163" s="127"/>
      <c r="O1163" s="127"/>
      <c r="P1163" s="127"/>
      <c r="Q1163" s="109"/>
      <c r="R1163" s="127"/>
      <c r="S1163" s="127"/>
      <c r="U1163" s="15" t="str">
        <f t="shared" si="233"/>
        <v/>
      </c>
      <c r="V1163" t="str">
        <f t="shared" si="227"/>
        <v/>
      </c>
      <c r="W1163" t="str">
        <f t="shared" si="228"/>
        <v/>
      </c>
      <c r="X1163" t="str">
        <f t="shared" si="229"/>
        <v/>
      </c>
      <c r="Y1163" t="str">
        <f t="shared" si="230"/>
        <v/>
      </c>
      <c r="Z1163" t="str">
        <f t="shared" si="231"/>
        <v/>
      </c>
      <c r="AA1163" t="str">
        <f t="shared" si="232"/>
        <v/>
      </c>
      <c r="AB1163">
        <v>1156</v>
      </c>
      <c r="AC1163" t="str">
        <f>IF(ISERROR(IF(U1163="","",IF(OR(U1163=Cad_Inicial!$D$8,X1163=Cad_Inicial!$D$8),Cad_Inicial!$D$8+AB1163*1000,0))),"",IF(U1163="","",IF(OR(U1163=Cad_Inicial!$D$8,X1163=Cad_Inicial!$D$8),Cad_Inicial!$D$8+AB1163*1000,0)))</f>
        <v/>
      </c>
      <c r="AK1163" s="50" t="e">
        <f t="shared" si="234"/>
        <v>#VALUE!</v>
      </c>
      <c r="AL1163" s="50" t="e">
        <f t="shared" si="235"/>
        <v>#VALUE!</v>
      </c>
      <c r="AM1163">
        <f t="shared" si="226"/>
        <v>0</v>
      </c>
      <c r="AN1163">
        <f t="shared" si="225"/>
        <v>0</v>
      </c>
      <c r="AO1163">
        <f t="shared" si="225"/>
        <v>0</v>
      </c>
      <c r="AP1163">
        <f t="shared" si="225"/>
        <v>0</v>
      </c>
      <c r="AQ1163">
        <f t="shared" si="225"/>
        <v>0</v>
      </c>
      <c r="AR1163">
        <f t="shared" si="225"/>
        <v>0</v>
      </c>
      <c r="AS1163">
        <f t="shared" si="225"/>
        <v>0</v>
      </c>
      <c r="AT1163">
        <f t="shared" si="225"/>
        <v>0</v>
      </c>
      <c r="AU1163">
        <f t="shared" si="225"/>
        <v>0</v>
      </c>
      <c r="AV1163">
        <f t="shared" si="225"/>
        <v>0</v>
      </c>
      <c r="AW1163">
        <f t="shared" si="225"/>
        <v>0</v>
      </c>
      <c r="AX1163">
        <f t="shared" si="225"/>
        <v>0</v>
      </c>
    </row>
    <row r="1164" spans="3:50" ht="30" customHeight="1" thickTop="1" thickBot="1" x14ac:dyDescent="0.25">
      <c r="C1164" s="118"/>
      <c r="D1164" s="126"/>
      <c r="E1164" s="115"/>
      <c r="F1164" s="115"/>
      <c r="G1164" s="118"/>
      <c r="H1164" s="127"/>
      <c r="I1164" s="127"/>
      <c r="J1164" s="127"/>
      <c r="K1164" s="127"/>
      <c r="L1164" s="127"/>
      <c r="M1164" s="127"/>
      <c r="N1164" s="127"/>
      <c r="O1164" s="127"/>
      <c r="P1164" s="127"/>
      <c r="Q1164" s="109"/>
      <c r="R1164" s="127"/>
      <c r="S1164" s="127"/>
      <c r="U1164" s="15" t="str">
        <f t="shared" si="233"/>
        <v/>
      </c>
      <c r="V1164" t="str">
        <f t="shared" si="227"/>
        <v/>
      </c>
      <c r="W1164" t="str">
        <f t="shared" si="228"/>
        <v/>
      </c>
      <c r="X1164" t="str">
        <f t="shared" si="229"/>
        <v/>
      </c>
      <c r="Y1164" t="str">
        <f t="shared" si="230"/>
        <v/>
      </c>
      <c r="Z1164" t="str">
        <f t="shared" si="231"/>
        <v/>
      </c>
      <c r="AA1164" t="str">
        <f t="shared" si="232"/>
        <v/>
      </c>
      <c r="AB1164">
        <v>1157</v>
      </c>
      <c r="AC1164" t="str">
        <f>IF(ISERROR(IF(U1164="","",IF(OR(U1164=Cad_Inicial!$D$8,X1164=Cad_Inicial!$D$8),Cad_Inicial!$D$8+AB1164*1000,0))),"",IF(U1164="","",IF(OR(U1164=Cad_Inicial!$D$8,X1164=Cad_Inicial!$D$8),Cad_Inicial!$D$8+AB1164*1000,0)))</f>
        <v/>
      </c>
      <c r="AK1164" s="50" t="e">
        <f t="shared" si="234"/>
        <v>#VALUE!</v>
      </c>
      <c r="AL1164" s="50" t="e">
        <f t="shared" si="235"/>
        <v>#VALUE!</v>
      </c>
      <c r="AM1164">
        <f t="shared" si="226"/>
        <v>0</v>
      </c>
      <c r="AN1164">
        <f t="shared" si="225"/>
        <v>0</v>
      </c>
      <c r="AO1164">
        <f t="shared" si="225"/>
        <v>0</v>
      </c>
      <c r="AP1164">
        <f t="shared" si="225"/>
        <v>0</v>
      </c>
      <c r="AQ1164">
        <f t="shared" si="225"/>
        <v>0</v>
      </c>
      <c r="AR1164">
        <f t="shared" si="225"/>
        <v>0</v>
      </c>
      <c r="AS1164">
        <f t="shared" si="225"/>
        <v>0</v>
      </c>
      <c r="AT1164">
        <f t="shared" si="225"/>
        <v>0</v>
      </c>
      <c r="AU1164">
        <f t="shared" si="225"/>
        <v>0</v>
      </c>
      <c r="AV1164">
        <f t="shared" si="225"/>
        <v>0</v>
      </c>
      <c r="AW1164">
        <f t="shared" si="225"/>
        <v>0</v>
      </c>
      <c r="AX1164">
        <f t="shared" si="225"/>
        <v>0</v>
      </c>
    </row>
    <row r="1165" spans="3:50" ht="30" customHeight="1" thickTop="1" thickBot="1" x14ac:dyDescent="0.25">
      <c r="C1165" s="118"/>
      <c r="D1165" s="126"/>
      <c r="E1165" s="115"/>
      <c r="F1165" s="115"/>
      <c r="G1165" s="118"/>
      <c r="H1165" s="127"/>
      <c r="I1165" s="127"/>
      <c r="J1165" s="127"/>
      <c r="K1165" s="127"/>
      <c r="L1165" s="127"/>
      <c r="M1165" s="127"/>
      <c r="N1165" s="127"/>
      <c r="O1165" s="127"/>
      <c r="P1165" s="127"/>
      <c r="Q1165" s="109"/>
      <c r="R1165" s="127"/>
      <c r="S1165" s="127"/>
      <c r="U1165" s="15" t="str">
        <f t="shared" si="233"/>
        <v/>
      </c>
      <c r="V1165" t="str">
        <f t="shared" si="227"/>
        <v/>
      </c>
      <c r="W1165" t="str">
        <f t="shared" si="228"/>
        <v/>
      </c>
      <c r="X1165" t="str">
        <f t="shared" si="229"/>
        <v/>
      </c>
      <c r="Y1165" t="str">
        <f t="shared" si="230"/>
        <v/>
      </c>
      <c r="Z1165" t="str">
        <f t="shared" si="231"/>
        <v/>
      </c>
      <c r="AA1165" t="str">
        <f t="shared" si="232"/>
        <v/>
      </c>
      <c r="AB1165">
        <v>1158</v>
      </c>
      <c r="AC1165" t="str">
        <f>IF(ISERROR(IF(U1165="","",IF(OR(U1165=Cad_Inicial!$D$8,X1165=Cad_Inicial!$D$8),Cad_Inicial!$D$8+AB1165*1000,0))),"",IF(U1165="","",IF(OR(U1165=Cad_Inicial!$D$8,X1165=Cad_Inicial!$D$8),Cad_Inicial!$D$8+AB1165*1000,0)))</f>
        <v/>
      </c>
      <c r="AK1165" s="50" t="e">
        <f t="shared" si="234"/>
        <v>#VALUE!</v>
      </c>
      <c r="AL1165" s="50" t="e">
        <f t="shared" si="235"/>
        <v>#VALUE!</v>
      </c>
      <c r="AM1165">
        <f t="shared" si="226"/>
        <v>0</v>
      </c>
      <c r="AN1165">
        <f t="shared" si="225"/>
        <v>0</v>
      </c>
      <c r="AO1165">
        <f t="shared" si="225"/>
        <v>0</v>
      </c>
      <c r="AP1165">
        <f t="shared" si="225"/>
        <v>0</v>
      </c>
      <c r="AQ1165">
        <f t="shared" si="225"/>
        <v>0</v>
      </c>
      <c r="AR1165">
        <f t="shared" si="225"/>
        <v>0</v>
      </c>
      <c r="AS1165">
        <f t="shared" si="225"/>
        <v>0</v>
      </c>
      <c r="AT1165">
        <f t="shared" si="225"/>
        <v>0</v>
      </c>
      <c r="AU1165">
        <f t="shared" si="225"/>
        <v>0</v>
      </c>
      <c r="AV1165">
        <f t="shared" si="225"/>
        <v>0</v>
      </c>
      <c r="AW1165">
        <f t="shared" si="225"/>
        <v>0</v>
      </c>
      <c r="AX1165">
        <f t="shared" si="225"/>
        <v>0</v>
      </c>
    </row>
    <row r="1166" spans="3:50" ht="30" customHeight="1" thickTop="1" thickBot="1" x14ac:dyDescent="0.25">
      <c r="C1166" s="118"/>
      <c r="D1166" s="126"/>
      <c r="E1166" s="115"/>
      <c r="F1166" s="115"/>
      <c r="G1166" s="118"/>
      <c r="H1166" s="127"/>
      <c r="I1166" s="127"/>
      <c r="J1166" s="127"/>
      <c r="K1166" s="127"/>
      <c r="L1166" s="127"/>
      <c r="M1166" s="127"/>
      <c r="N1166" s="127"/>
      <c r="O1166" s="127"/>
      <c r="P1166" s="127"/>
      <c r="Q1166" s="109"/>
      <c r="R1166" s="127"/>
      <c r="S1166" s="127"/>
      <c r="U1166" s="15" t="str">
        <f t="shared" si="233"/>
        <v/>
      </c>
      <c r="V1166" t="str">
        <f t="shared" si="227"/>
        <v/>
      </c>
      <c r="W1166" t="str">
        <f t="shared" si="228"/>
        <v/>
      </c>
      <c r="X1166" t="str">
        <f t="shared" si="229"/>
        <v/>
      </c>
      <c r="Y1166" t="str">
        <f t="shared" si="230"/>
        <v/>
      </c>
      <c r="Z1166" t="str">
        <f t="shared" si="231"/>
        <v/>
      </c>
      <c r="AA1166" t="str">
        <f t="shared" si="232"/>
        <v/>
      </c>
      <c r="AB1166">
        <v>1159</v>
      </c>
      <c r="AC1166" t="str">
        <f>IF(ISERROR(IF(U1166="","",IF(OR(U1166=Cad_Inicial!$D$8,X1166=Cad_Inicial!$D$8),Cad_Inicial!$D$8+AB1166*1000,0))),"",IF(U1166="","",IF(OR(U1166=Cad_Inicial!$D$8,X1166=Cad_Inicial!$D$8),Cad_Inicial!$D$8+AB1166*1000,0)))</f>
        <v/>
      </c>
      <c r="AK1166" s="50" t="e">
        <f t="shared" si="234"/>
        <v>#VALUE!</v>
      </c>
      <c r="AL1166" s="50" t="e">
        <f t="shared" si="235"/>
        <v>#VALUE!</v>
      </c>
      <c r="AM1166">
        <f t="shared" si="226"/>
        <v>0</v>
      </c>
      <c r="AN1166">
        <f t="shared" si="225"/>
        <v>0</v>
      </c>
      <c r="AO1166">
        <f t="shared" si="225"/>
        <v>0</v>
      </c>
      <c r="AP1166">
        <f t="shared" si="225"/>
        <v>0</v>
      </c>
      <c r="AQ1166">
        <f t="shared" si="225"/>
        <v>0</v>
      </c>
      <c r="AR1166">
        <f t="shared" si="225"/>
        <v>0</v>
      </c>
      <c r="AS1166">
        <f t="shared" si="225"/>
        <v>0</v>
      </c>
      <c r="AT1166">
        <f t="shared" si="225"/>
        <v>0</v>
      </c>
      <c r="AU1166">
        <f t="shared" si="225"/>
        <v>0</v>
      </c>
      <c r="AV1166">
        <f t="shared" si="225"/>
        <v>0</v>
      </c>
      <c r="AW1166">
        <f t="shared" si="225"/>
        <v>0</v>
      </c>
      <c r="AX1166">
        <f t="shared" si="225"/>
        <v>0</v>
      </c>
    </row>
    <row r="1167" spans="3:50" ht="30" customHeight="1" thickTop="1" thickBot="1" x14ac:dyDescent="0.25">
      <c r="C1167" s="118"/>
      <c r="D1167" s="126"/>
      <c r="E1167" s="115"/>
      <c r="F1167" s="115"/>
      <c r="G1167" s="118"/>
      <c r="H1167" s="127"/>
      <c r="I1167" s="127"/>
      <c r="J1167" s="127"/>
      <c r="K1167" s="127"/>
      <c r="L1167" s="127"/>
      <c r="M1167" s="127"/>
      <c r="N1167" s="127"/>
      <c r="O1167" s="127"/>
      <c r="P1167" s="127"/>
      <c r="Q1167" s="109"/>
      <c r="R1167" s="127"/>
      <c r="S1167" s="127"/>
      <c r="U1167" s="15" t="str">
        <f t="shared" si="233"/>
        <v/>
      </c>
      <c r="V1167" t="str">
        <f t="shared" si="227"/>
        <v/>
      </c>
      <c r="W1167" t="str">
        <f t="shared" si="228"/>
        <v/>
      </c>
      <c r="X1167" t="str">
        <f t="shared" si="229"/>
        <v/>
      </c>
      <c r="Y1167" t="str">
        <f t="shared" si="230"/>
        <v/>
      </c>
      <c r="Z1167" t="str">
        <f t="shared" si="231"/>
        <v/>
      </c>
      <c r="AA1167" t="str">
        <f t="shared" si="232"/>
        <v/>
      </c>
      <c r="AB1167">
        <v>1160</v>
      </c>
      <c r="AC1167" t="str">
        <f>IF(ISERROR(IF(U1167="","",IF(OR(U1167=Cad_Inicial!$D$8,X1167=Cad_Inicial!$D$8),Cad_Inicial!$D$8+AB1167*1000,0))),"",IF(U1167="","",IF(OR(U1167=Cad_Inicial!$D$8,X1167=Cad_Inicial!$D$8),Cad_Inicial!$D$8+AB1167*1000,0)))</f>
        <v/>
      </c>
      <c r="AK1167" s="50" t="e">
        <f t="shared" si="234"/>
        <v>#VALUE!</v>
      </c>
      <c r="AL1167" s="50" t="e">
        <f t="shared" si="235"/>
        <v>#VALUE!</v>
      </c>
      <c r="AM1167">
        <f t="shared" si="226"/>
        <v>0</v>
      </c>
      <c r="AN1167">
        <f t="shared" si="225"/>
        <v>0</v>
      </c>
      <c r="AO1167">
        <f t="shared" si="225"/>
        <v>0</v>
      </c>
      <c r="AP1167">
        <f t="shared" si="225"/>
        <v>0</v>
      </c>
      <c r="AQ1167">
        <f t="shared" si="225"/>
        <v>0</v>
      </c>
      <c r="AR1167">
        <f t="shared" si="225"/>
        <v>0</v>
      </c>
      <c r="AS1167">
        <f t="shared" si="225"/>
        <v>0</v>
      </c>
      <c r="AT1167">
        <f t="shared" si="225"/>
        <v>0</v>
      </c>
      <c r="AU1167">
        <f t="shared" si="225"/>
        <v>0</v>
      </c>
      <c r="AV1167">
        <f t="shared" si="225"/>
        <v>0</v>
      </c>
      <c r="AW1167">
        <f t="shared" si="225"/>
        <v>0</v>
      </c>
      <c r="AX1167">
        <f t="shared" si="225"/>
        <v>0</v>
      </c>
    </row>
    <row r="1168" spans="3:50" ht="30" customHeight="1" thickTop="1" thickBot="1" x14ac:dyDescent="0.25">
      <c r="C1168" s="118"/>
      <c r="D1168" s="126"/>
      <c r="E1168" s="115"/>
      <c r="F1168" s="115"/>
      <c r="G1168" s="118"/>
      <c r="H1168" s="127"/>
      <c r="I1168" s="127"/>
      <c r="J1168" s="127"/>
      <c r="K1168" s="127"/>
      <c r="L1168" s="127"/>
      <c r="M1168" s="127"/>
      <c r="N1168" s="127"/>
      <c r="O1168" s="127"/>
      <c r="P1168" s="127"/>
      <c r="Q1168" s="109"/>
      <c r="R1168" s="127"/>
      <c r="S1168" s="127"/>
      <c r="U1168" s="15" t="str">
        <f t="shared" si="233"/>
        <v/>
      </c>
      <c r="V1168" t="str">
        <f t="shared" si="227"/>
        <v/>
      </c>
      <c r="W1168" t="str">
        <f t="shared" si="228"/>
        <v/>
      </c>
      <c r="X1168" t="str">
        <f t="shared" si="229"/>
        <v/>
      </c>
      <c r="Y1168" t="str">
        <f t="shared" si="230"/>
        <v/>
      </c>
      <c r="Z1168" t="str">
        <f t="shared" si="231"/>
        <v/>
      </c>
      <c r="AA1168" t="str">
        <f t="shared" si="232"/>
        <v/>
      </c>
      <c r="AB1168">
        <v>1161</v>
      </c>
      <c r="AC1168" t="str">
        <f>IF(ISERROR(IF(U1168="","",IF(OR(U1168=Cad_Inicial!$D$8,X1168=Cad_Inicial!$D$8),Cad_Inicial!$D$8+AB1168*1000,0))),"",IF(U1168="","",IF(OR(U1168=Cad_Inicial!$D$8,X1168=Cad_Inicial!$D$8),Cad_Inicial!$D$8+AB1168*1000,0)))</f>
        <v/>
      </c>
      <c r="AK1168" s="50" t="e">
        <f t="shared" si="234"/>
        <v>#VALUE!</v>
      </c>
      <c r="AL1168" s="50" t="e">
        <f t="shared" si="235"/>
        <v>#VALUE!</v>
      </c>
      <c r="AM1168">
        <f t="shared" si="226"/>
        <v>0</v>
      </c>
      <c r="AN1168">
        <f t="shared" si="225"/>
        <v>0</v>
      </c>
      <c r="AO1168">
        <f t="shared" si="225"/>
        <v>0</v>
      </c>
      <c r="AP1168">
        <f t="shared" si="225"/>
        <v>0</v>
      </c>
      <c r="AQ1168">
        <f t="shared" si="225"/>
        <v>0</v>
      </c>
      <c r="AR1168">
        <f t="shared" si="225"/>
        <v>0</v>
      </c>
      <c r="AS1168">
        <f t="shared" si="225"/>
        <v>0</v>
      </c>
      <c r="AT1168">
        <f t="shared" si="225"/>
        <v>0</v>
      </c>
      <c r="AU1168">
        <f t="shared" si="225"/>
        <v>0</v>
      </c>
      <c r="AV1168">
        <f t="shared" si="225"/>
        <v>0</v>
      </c>
      <c r="AW1168">
        <f t="shared" si="225"/>
        <v>0</v>
      </c>
      <c r="AX1168">
        <f t="shared" si="225"/>
        <v>0</v>
      </c>
    </row>
    <row r="1169" spans="3:50" ht="30" customHeight="1" thickTop="1" thickBot="1" x14ac:dyDescent="0.25">
      <c r="C1169" s="118"/>
      <c r="D1169" s="126"/>
      <c r="E1169" s="115"/>
      <c r="F1169" s="115"/>
      <c r="G1169" s="118"/>
      <c r="H1169" s="127"/>
      <c r="I1169" s="127"/>
      <c r="J1169" s="127"/>
      <c r="K1169" s="127"/>
      <c r="L1169" s="127"/>
      <c r="M1169" s="127"/>
      <c r="N1169" s="127"/>
      <c r="O1169" s="127"/>
      <c r="P1169" s="127"/>
      <c r="Q1169" s="109"/>
      <c r="R1169" s="127"/>
      <c r="S1169" s="127"/>
      <c r="U1169" s="15" t="str">
        <f t="shared" si="233"/>
        <v/>
      </c>
      <c r="V1169" t="str">
        <f t="shared" si="227"/>
        <v/>
      </c>
      <c r="W1169" t="str">
        <f t="shared" si="228"/>
        <v/>
      </c>
      <c r="X1169" t="str">
        <f t="shared" si="229"/>
        <v/>
      </c>
      <c r="Y1169" t="str">
        <f t="shared" si="230"/>
        <v/>
      </c>
      <c r="Z1169" t="str">
        <f t="shared" si="231"/>
        <v/>
      </c>
      <c r="AA1169" t="str">
        <f t="shared" si="232"/>
        <v/>
      </c>
      <c r="AB1169">
        <v>1162</v>
      </c>
      <c r="AC1169" t="str">
        <f>IF(ISERROR(IF(U1169="","",IF(OR(U1169=Cad_Inicial!$D$8,X1169=Cad_Inicial!$D$8),Cad_Inicial!$D$8+AB1169*1000,0))),"",IF(U1169="","",IF(OR(U1169=Cad_Inicial!$D$8,X1169=Cad_Inicial!$D$8),Cad_Inicial!$D$8+AB1169*1000,0)))</f>
        <v/>
      </c>
      <c r="AK1169" s="50" t="e">
        <f t="shared" si="234"/>
        <v>#VALUE!</v>
      </c>
      <c r="AL1169" s="50" t="e">
        <f t="shared" si="235"/>
        <v>#VALUE!</v>
      </c>
      <c r="AM1169">
        <f t="shared" si="226"/>
        <v>0</v>
      </c>
      <c r="AN1169">
        <f t="shared" si="225"/>
        <v>0</v>
      </c>
      <c r="AO1169">
        <f t="shared" si="225"/>
        <v>0</v>
      </c>
      <c r="AP1169">
        <f t="shared" si="225"/>
        <v>0</v>
      </c>
      <c r="AQ1169">
        <f t="shared" si="225"/>
        <v>0</v>
      </c>
      <c r="AR1169">
        <f t="shared" si="225"/>
        <v>0</v>
      </c>
      <c r="AS1169">
        <f t="shared" si="225"/>
        <v>0</v>
      </c>
      <c r="AT1169">
        <f t="shared" si="225"/>
        <v>0</v>
      </c>
      <c r="AU1169">
        <f t="shared" si="225"/>
        <v>0</v>
      </c>
      <c r="AV1169">
        <f t="shared" si="225"/>
        <v>0</v>
      </c>
      <c r="AW1169">
        <f t="shared" si="225"/>
        <v>0</v>
      </c>
      <c r="AX1169">
        <f t="shared" si="225"/>
        <v>0</v>
      </c>
    </row>
    <row r="1170" spans="3:50" ht="30" customHeight="1" thickTop="1" thickBot="1" x14ac:dyDescent="0.25">
      <c r="C1170" s="118"/>
      <c r="D1170" s="126"/>
      <c r="E1170" s="115"/>
      <c r="F1170" s="115"/>
      <c r="G1170" s="118"/>
      <c r="H1170" s="127"/>
      <c r="I1170" s="127"/>
      <c r="J1170" s="127"/>
      <c r="K1170" s="127"/>
      <c r="L1170" s="127"/>
      <c r="M1170" s="127"/>
      <c r="N1170" s="127"/>
      <c r="O1170" s="127"/>
      <c r="P1170" s="127"/>
      <c r="Q1170" s="109"/>
      <c r="R1170" s="127"/>
      <c r="S1170" s="127"/>
      <c r="U1170" s="15" t="str">
        <f t="shared" si="233"/>
        <v/>
      </c>
      <c r="V1170" t="str">
        <f t="shared" si="227"/>
        <v/>
      </c>
      <c r="W1170" t="str">
        <f t="shared" si="228"/>
        <v/>
      </c>
      <c r="X1170" t="str">
        <f t="shared" si="229"/>
        <v/>
      </c>
      <c r="Y1170" t="str">
        <f t="shared" si="230"/>
        <v/>
      </c>
      <c r="Z1170" t="str">
        <f t="shared" si="231"/>
        <v/>
      </c>
      <c r="AA1170" t="str">
        <f t="shared" si="232"/>
        <v/>
      </c>
      <c r="AB1170">
        <v>1163</v>
      </c>
      <c r="AC1170" t="str">
        <f>IF(ISERROR(IF(U1170="","",IF(OR(U1170=Cad_Inicial!$D$8,X1170=Cad_Inicial!$D$8),Cad_Inicial!$D$8+AB1170*1000,0))),"",IF(U1170="","",IF(OR(U1170=Cad_Inicial!$D$8,X1170=Cad_Inicial!$D$8),Cad_Inicial!$D$8+AB1170*1000,0)))</f>
        <v/>
      </c>
      <c r="AK1170" s="50" t="e">
        <f t="shared" si="234"/>
        <v>#VALUE!</v>
      </c>
      <c r="AL1170" s="50" t="e">
        <f t="shared" si="235"/>
        <v>#VALUE!</v>
      </c>
      <c r="AM1170">
        <f t="shared" si="226"/>
        <v>0</v>
      </c>
      <c r="AN1170">
        <f t="shared" si="225"/>
        <v>0</v>
      </c>
      <c r="AO1170">
        <f t="shared" si="225"/>
        <v>0</v>
      </c>
      <c r="AP1170">
        <f t="shared" si="225"/>
        <v>0</v>
      </c>
      <c r="AQ1170">
        <f t="shared" si="225"/>
        <v>0</v>
      </c>
      <c r="AR1170">
        <f t="shared" si="225"/>
        <v>0</v>
      </c>
      <c r="AS1170">
        <f t="shared" si="225"/>
        <v>0</v>
      </c>
      <c r="AT1170">
        <f t="shared" si="225"/>
        <v>0</v>
      </c>
      <c r="AU1170">
        <f t="shared" si="225"/>
        <v>0</v>
      </c>
      <c r="AV1170">
        <f t="shared" si="225"/>
        <v>0</v>
      </c>
      <c r="AW1170">
        <f t="shared" si="225"/>
        <v>0</v>
      </c>
      <c r="AX1170">
        <f t="shared" si="225"/>
        <v>0</v>
      </c>
    </row>
    <row r="1171" spans="3:50" ht="30" customHeight="1" thickTop="1" thickBot="1" x14ac:dyDescent="0.25">
      <c r="C1171" s="118"/>
      <c r="D1171" s="126"/>
      <c r="E1171" s="115"/>
      <c r="F1171" s="115"/>
      <c r="G1171" s="118"/>
      <c r="H1171" s="127"/>
      <c r="I1171" s="127"/>
      <c r="J1171" s="127"/>
      <c r="K1171" s="127"/>
      <c r="L1171" s="127"/>
      <c r="M1171" s="127"/>
      <c r="N1171" s="127"/>
      <c r="O1171" s="127"/>
      <c r="P1171" s="127"/>
      <c r="Q1171" s="109"/>
      <c r="R1171" s="127"/>
      <c r="S1171" s="127"/>
      <c r="U1171" s="15" t="str">
        <f t="shared" si="233"/>
        <v/>
      </c>
      <c r="V1171" t="str">
        <f t="shared" si="227"/>
        <v/>
      </c>
      <c r="W1171" t="str">
        <f t="shared" si="228"/>
        <v/>
      </c>
      <c r="X1171" t="str">
        <f t="shared" si="229"/>
        <v/>
      </c>
      <c r="Y1171" t="str">
        <f t="shared" si="230"/>
        <v/>
      </c>
      <c r="Z1171" t="str">
        <f t="shared" si="231"/>
        <v/>
      </c>
      <c r="AA1171" t="str">
        <f t="shared" si="232"/>
        <v/>
      </c>
      <c r="AB1171">
        <v>1164</v>
      </c>
      <c r="AC1171" t="str">
        <f>IF(ISERROR(IF(U1171="","",IF(OR(U1171=Cad_Inicial!$D$8,X1171=Cad_Inicial!$D$8),Cad_Inicial!$D$8+AB1171*1000,0))),"",IF(U1171="","",IF(OR(U1171=Cad_Inicial!$D$8,X1171=Cad_Inicial!$D$8),Cad_Inicial!$D$8+AB1171*1000,0)))</f>
        <v/>
      </c>
      <c r="AK1171" s="50" t="e">
        <f t="shared" si="234"/>
        <v>#VALUE!</v>
      </c>
      <c r="AL1171" s="50" t="e">
        <f t="shared" si="235"/>
        <v>#VALUE!</v>
      </c>
      <c r="AM1171">
        <f t="shared" si="226"/>
        <v>0</v>
      </c>
      <c r="AN1171">
        <f t="shared" si="225"/>
        <v>0</v>
      </c>
      <c r="AO1171">
        <f t="shared" si="225"/>
        <v>0</v>
      </c>
      <c r="AP1171">
        <f t="shared" si="225"/>
        <v>0</v>
      </c>
      <c r="AQ1171">
        <f t="shared" si="225"/>
        <v>0</v>
      </c>
      <c r="AR1171">
        <f t="shared" si="225"/>
        <v>0</v>
      </c>
      <c r="AS1171">
        <f t="shared" si="225"/>
        <v>0</v>
      </c>
      <c r="AT1171">
        <f t="shared" si="225"/>
        <v>0</v>
      </c>
      <c r="AU1171">
        <f t="shared" si="225"/>
        <v>0</v>
      </c>
      <c r="AV1171">
        <f t="shared" si="225"/>
        <v>0</v>
      </c>
      <c r="AW1171">
        <f t="shared" si="225"/>
        <v>0</v>
      </c>
      <c r="AX1171">
        <f t="shared" si="225"/>
        <v>0</v>
      </c>
    </row>
    <row r="1172" spans="3:50" ht="30" customHeight="1" thickTop="1" thickBot="1" x14ac:dyDescent="0.25">
      <c r="C1172" s="118"/>
      <c r="D1172" s="126"/>
      <c r="E1172" s="115"/>
      <c r="F1172" s="115"/>
      <c r="G1172" s="118"/>
      <c r="H1172" s="127"/>
      <c r="I1172" s="127"/>
      <c r="J1172" s="127"/>
      <c r="K1172" s="127"/>
      <c r="L1172" s="127"/>
      <c r="M1172" s="127"/>
      <c r="N1172" s="127"/>
      <c r="O1172" s="127"/>
      <c r="P1172" s="127"/>
      <c r="Q1172" s="109"/>
      <c r="R1172" s="127"/>
      <c r="S1172" s="127"/>
      <c r="U1172" s="15" t="str">
        <f t="shared" si="233"/>
        <v/>
      </c>
      <c r="V1172" t="str">
        <f t="shared" si="227"/>
        <v/>
      </c>
      <c r="W1172" t="str">
        <f t="shared" si="228"/>
        <v/>
      </c>
      <c r="X1172" t="str">
        <f t="shared" si="229"/>
        <v/>
      </c>
      <c r="Y1172" t="str">
        <f t="shared" si="230"/>
        <v/>
      </c>
      <c r="Z1172" t="str">
        <f t="shared" si="231"/>
        <v/>
      </c>
      <c r="AA1172" t="str">
        <f t="shared" si="232"/>
        <v/>
      </c>
      <c r="AB1172">
        <v>1165</v>
      </c>
      <c r="AC1172" t="str">
        <f>IF(ISERROR(IF(U1172="","",IF(OR(U1172=Cad_Inicial!$D$8,X1172=Cad_Inicial!$D$8),Cad_Inicial!$D$8+AB1172*1000,0))),"",IF(U1172="","",IF(OR(U1172=Cad_Inicial!$D$8,X1172=Cad_Inicial!$D$8),Cad_Inicial!$D$8+AB1172*1000,0)))</f>
        <v/>
      </c>
      <c r="AK1172" s="50" t="e">
        <f t="shared" si="234"/>
        <v>#VALUE!</v>
      </c>
      <c r="AL1172" s="50" t="e">
        <f t="shared" si="235"/>
        <v>#VALUE!</v>
      </c>
      <c r="AM1172">
        <f t="shared" si="226"/>
        <v>0</v>
      </c>
      <c r="AN1172">
        <f t="shared" si="225"/>
        <v>0</v>
      </c>
      <c r="AO1172">
        <f t="shared" si="225"/>
        <v>0</v>
      </c>
      <c r="AP1172">
        <f t="shared" si="225"/>
        <v>0</v>
      </c>
      <c r="AQ1172">
        <f t="shared" si="225"/>
        <v>0</v>
      </c>
      <c r="AR1172">
        <f t="shared" ref="AN1172:AX1195" si="236">IFERROR(IF(AND($AK1172&lt;=AR$5,$AL1172&gt;=AR$5),1,0),0)</f>
        <v>0</v>
      </c>
      <c r="AS1172">
        <f t="shared" si="236"/>
        <v>0</v>
      </c>
      <c r="AT1172">
        <f t="shared" si="236"/>
        <v>0</v>
      </c>
      <c r="AU1172">
        <f t="shared" si="236"/>
        <v>0</v>
      </c>
      <c r="AV1172">
        <f t="shared" si="236"/>
        <v>0</v>
      </c>
      <c r="AW1172">
        <f t="shared" si="236"/>
        <v>0</v>
      </c>
      <c r="AX1172">
        <f t="shared" si="236"/>
        <v>0</v>
      </c>
    </row>
    <row r="1173" spans="3:50" ht="30" customHeight="1" thickTop="1" thickBot="1" x14ac:dyDescent="0.25">
      <c r="C1173" s="118"/>
      <c r="D1173" s="126"/>
      <c r="E1173" s="115"/>
      <c r="F1173" s="115"/>
      <c r="G1173" s="118"/>
      <c r="H1173" s="127"/>
      <c r="I1173" s="127"/>
      <c r="J1173" s="127"/>
      <c r="K1173" s="127"/>
      <c r="L1173" s="127"/>
      <c r="M1173" s="127"/>
      <c r="N1173" s="127"/>
      <c r="O1173" s="127"/>
      <c r="P1173" s="127"/>
      <c r="Q1173" s="109"/>
      <c r="R1173" s="127"/>
      <c r="S1173" s="127"/>
      <c r="U1173" s="15" t="str">
        <f t="shared" si="233"/>
        <v/>
      </c>
      <c r="V1173" t="str">
        <f t="shared" si="227"/>
        <v/>
      </c>
      <c r="W1173" t="str">
        <f t="shared" si="228"/>
        <v/>
      </c>
      <c r="X1173" t="str">
        <f t="shared" si="229"/>
        <v/>
      </c>
      <c r="Y1173" t="str">
        <f t="shared" si="230"/>
        <v/>
      </c>
      <c r="Z1173" t="str">
        <f t="shared" si="231"/>
        <v/>
      </c>
      <c r="AA1173" t="str">
        <f t="shared" si="232"/>
        <v/>
      </c>
      <c r="AB1173">
        <v>1166</v>
      </c>
      <c r="AC1173" t="str">
        <f>IF(ISERROR(IF(U1173="","",IF(OR(U1173=Cad_Inicial!$D$8,X1173=Cad_Inicial!$D$8),Cad_Inicial!$D$8+AB1173*1000,0))),"",IF(U1173="","",IF(OR(U1173=Cad_Inicial!$D$8,X1173=Cad_Inicial!$D$8),Cad_Inicial!$D$8+AB1173*1000,0)))</f>
        <v/>
      </c>
      <c r="AK1173" s="50" t="e">
        <f t="shared" si="234"/>
        <v>#VALUE!</v>
      </c>
      <c r="AL1173" s="50" t="e">
        <f t="shared" si="235"/>
        <v>#VALUE!</v>
      </c>
      <c r="AM1173">
        <f t="shared" si="226"/>
        <v>0</v>
      </c>
      <c r="AN1173">
        <f t="shared" si="236"/>
        <v>0</v>
      </c>
      <c r="AO1173">
        <f t="shared" si="236"/>
        <v>0</v>
      </c>
      <c r="AP1173">
        <f t="shared" si="236"/>
        <v>0</v>
      </c>
      <c r="AQ1173">
        <f t="shared" si="236"/>
        <v>0</v>
      </c>
      <c r="AR1173">
        <f t="shared" si="236"/>
        <v>0</v>
      </c>
      <c r="AS1173">
        <f t="shared" si="236"/>
        <v>0</v>
      </c>
      <c r="AT1173">
        <f t="shared" si="236"/>
        <v>0</v>
      </c>
      <c r="AU1173">
        <f t="shared" si="236"/>
        <v>0</v>
      </c>
      <c r="AV1173">
        <f t="shared" si="236"/>
        <v>0</v>
      </c>
      <c r="AW1173">
        <f t="shared" si="236"/>
        <v>0</v>
      </c>
      <c r="AX1173">
        <f t="shared" si="236"/>
        <v>0</v>
      </c>
    </row>
    <row r="1174" spans="3:50" ht="30" customHeight="1" thickTop="1" thickBot="1" x14ac:dyDescent="0.25">
      <c r="C1174" s="118"/>
      <c r="D1174" s="126"/>
      <c r="E1174" s="115"/>
      <c r="F1174" s="115"/>
      <c r="G1174" s="118"/>
      <c r="H1174" s="127"/>
      <c r="I1174" s="127"/>
      <c r="J1174" s="127"/>
      <c r="K1174" s="127"/>
      <c r="L1174" s="127"/>
      <c r="M1174" s="127"/>
      <c r="N1174" s="127"/>
      <c r="O1174" s="127"/>
      <c r="P1174" s="127"/>
      <c r="Q1174" s="109"/>
      <c r="R1174" s="127"/>
      <c r="S1174" s="127"/>
      <c r="U1174" s="15" t="str">
        <f t="shared" si="233"/>
        <v/>
      </c>
      <c r="V1174" t="str">
        <f t="shared" si="227"/>
        <v/>
      </c>
      <c r="W1174" t="str">
        <f t="shared" si="228"/>
        <v/>
      </c>
      <c r="X1174" t="str">
        <f t="shared" si="229"/>
        <v/>
      </c>
      <c r="Y1174" t="str">
        <f t="shared" si="230"/>
        <v/>
      </c>
      <c r="Z1174" t="str">
        <f t="shared" si="231"/>
        <v/>
      </c>
      <c r="AA1174" t="str">
        <f t="shared" si="232"/>
        <v/>
      </c>
      <c r="AB1174">
        <v>1167</v>
      </c>
      <c r="AC1174" t="str">
        <f>IF(ISERROR(IF(U1174="","",IF(OR(U1174=Cad_Inicial!$D$8,X1174=Cad_Inicial!$D$8),Cad_Inicial!$D$8+AB1174*1000,0))),"",IF(U1174="","",IF(OR(U1174=Cad_Inicial!$D$8,X1174=Cad_Inicial!$D$8),Cad_Inicial!$D$8+AB1174*1000,0)))</f>
        <v/>
      </c>
      <c r="AK1174" s="50" t="e">
        <f t="shared" si="234"/>
        <v>#VALUE!</v>
      </c>
      <c r="AL1174" s="50" t="e">
        <f t="shared" si="235"/>
        <v>#VALUE!</v>
      </c>
      <c r="AM1174">
        <f t="shared" si="226"/>
        <v>0</v>
      </c>
      <c r="AN1174">
        <f t="shared" si="236"/>
        <v>0</v>
      </c>
      <c r="AO1174">
        <f t="shared" si="236"/>
        <v>0</v>
      </c>
      <c r="AP1174">
        <f t="shared" si="236"/>
        <v>0</v>
      </c>
      <c r="AQ1174">
        <f t="shared" si="236"/>
        <v>0</v>
      </c>
      <c r="AR1174">
        <f t="shared" si="236"/>
        <v>0</v>
      </c>
      <c r="AS1174">
        <f t="shared" si="236"/>
        <v>0</v>
      </c>
      <c r="AT1174">
        <f t="shared" si="236"/>
        <v>0</v>
      </c>
      <c r="AU1174">
        <f t="shared" si="236"/>
        <v>0</v>
      </c>
      <c r="AV1174">
        <f t="shared" si="236"/>
        <v>0</v>
      </c>
      <c r="AW1174">
        <f t="shared" si="236"/>
        <v>0</v>
      </c>
      <c r="AX1174">
        <f t="shared" si="236"/>
        <v>0</v>
      </c>
    </row>
    <row r="1175" spans="3:50" ht="30" customHeight="1" thickTop="1" thickBot="1" x14ac:dyDescent="0.25">
      <c r="C1175" s="118"/>
      <c r="D1175" s="126"/>
      <c r="E1175" s="115"/>
      <c r="F1175" s="115"/>
      <c r="G1175" s="118"/>
      <c r="H1175" s="127"/>
      <c r="I1175" s="127"/>
      <c r="J1175" s="127"/>
      <c r="K1175" s="127"/>
      <c r="L1175" s="127"/>
      <c r="M1175" s="127"/>
      <c r="N1175" s="127"/>
      <c r="O1175" s="127"/>
      <c r="P1175" s="127"/>
      <c r="Q1175" s="109"/>
      <c r="R1175" s="127"/>
      <c r="S1175" s="127"/>
      <c r="U1175" s="15" t="str">
        <f t="shared" si="233"/>
        <v/>
      </c>
      <c r="V1175" t="str">
        <f t="shared" si="227"/>
        <v/>
      </c>
      <c r="W1175" t="str">
        <f t="shared" si="228"/>
        <v/>
      </c>
      <c r="X1175" t="str">
        <f t="shared" si="229"/>
        <v/>
      </c>
      <c r="Y1175" t="str">
        <f t="shared" si="230"/>
        <v/>
      </c>
      <c r="Z1175" t="str">
        <f t="shared" si="231"/>
        <v/>
      </c>
      <c r="AA1175" t="str">
        <f t="shared" si="232"/>
        <v/>
      </c>
      <c r="AB1175">
        <v>1168</v>
      </c>
      <c r="AC1175" t="str">
        <f>IF(ISERROR(IF(U1175="","",IF(OR(U1175=Cad_Inicial!$D$8,X1175=Cad_Inicial!$D$8),Cad_Inicial!$D$8+AB1175*1000,0))),"",IF(U1175="","",IF(OR(U1175=Cad_Inicial!$D$8,X1175=Cad_Inicial!$D$8),Cad_Inicial!$D$8+AB1175*1000,0)))</f>
        <v/>
      </c>
      <c r="AK1175" s="50" t="e">
        <f t="shared" si="234"/>
        <v>#VALUE!</v>
      </c>
      <c r="AL1175" s="50" t="e">
        <f t="shared" si="235"/>
        <v>#VALUE!</v>
      </c>
      <c r="AM1175">
        <f t="shared" si="226"/>
        <v>0</v>
      </c>
      <c r="AN1175">
        <f t="shared" si="236"/>
        <v>0</v>
      </c>
      <c r="AO1175">
        <f t="shared" si="236"/>
        <v>0</v>
      </c>
      <c r="AP1175">
        <f t="shared" si="236"/>
        <v>0</v>
      </c>
      <c r="AQ1175">
        <f t="shared" si="236"/>
        <v>0</v>
      </c>
      <c r="AR1175">
        <f t="shared" si="236"/>
        <v>0</v>
      </c>
      <c r="AS1175">
        <f t="shared" si="236"/>
        <v>0</v>
      </c>
      <c r="AT1175">
        <f t="shared" si="236"/>
        <v>0</v>
      </c>
      <c r="AU1175">
        <f t="shared" si="236"/>
        <v>0</v>
      </c>
      <c r="AV1175">
        <f t="shared" si="236"/>
        <v>0</v>
      </c>
      <c r="AW1175">
        <f t="shared" si="236"/>
        <v>0</v>
      </c>
      <c r="AX1175">
        <f t="shared" si="236"/>
        <v>0</v>
      </c>
    </row>
    <row r="1176" spans="3:50" ht="30" customHeight="1" thickTop="1" thickBot="1" x14ac:dyDescent="0.25">
      <c r="C1176" s="118"/>
      <c r="D1176" s="126"/>
      <c r="E1176" s="115"/>
      <c r="F1176" s="115"/>
      <c r="G1176" s="118"/>
      <c r="H1176" s="127"/>
      <c r="I1176" s="127"/>
      <c r="J1176" s="127"/>
      <c r="K1176" s="127"/>
      <c r="L1176" s="127"/>
      <c r="M1176" s="127"/>
      <c r="N1176" s="127"/>
      <c r="O1176" s="127"/>
      <c r="P1176" s="127"/>
      <c r="Q1176" s="109"/>
      <c r="R1176" s="127"/>
      <c r="S1176" s="127"/>
      <c r="U1176" s="15" t="str">
        <f t="shared" si="233"/>
        <v/>
      </c>
      <c r="V1176" t="str">
        <f t="shared" si="227"/>
        <v/>
      </c>
      <c r="W1176" t="str">
        <f t="shared" si="228"/>
        <v/>
      </c>
      <c r="X1176" t="str">
        <f t="shared" si="229"/>
        <v/>
      </c>
      <c r="Y1176" t="str">
        <f t="shared" si="230"/>
        <v/>
      </c>
      <c r="Z1176" t="str">
        <f t="shared" si="231"/>
        <v/>
      </c>
      <c r="AA1176" t="str">
        <f t="shared" si="232"/>
        <v/>
      </c>
      <c r="AB1176">
        <v>1169</v>
      </c>
      <c r="AC1176" t="str">
        <f>IF(ISERROR(IF(U1176="","",IF(OR(U1176=Cad_Inicial!$D$8,X1176=Cad_Inicial!$D$8),Cad_Inicial!$D$8+AB1176*1000,0))),"",IF(U1176="","",IF(OR(U1176=Cad_Inicial!$D$8,X1176=Cad_Inicial!$D$8),Cad_Inicial!$D$8+AB1176*1000,0)))</f>
        <v/>
      </c>
      <c r="AK1176" s="50" t="e">
        <f t="shared" si="234"/>
        <v>#VALUE!</v>
      </c>
      <c r="AL1176" s="50" t="e">
        <f t="shared" si="235"/>
        <v>#VALUE!</v>
      </c>
      <c r="AM1176">
        <f t="shared" si="226"/>
        <v>0</v>
      </c>
      <c r="AN1176">
        <f t="shared" si="236"/>
        <v>0</v>
      </c>
      <c r="AO1176">
        <f t="shared" si="236"/>
        <v>0</v>
      </c>
      <c r="AP1176">
        <f t="shared" si="236"/>
        <v>0</v>
      </c>
      <c r="AQ1176">
        <f t="shared" si="236"/>
        <v>0</v>
      </c>
      <c r="AR1176">
        <f t="shared" si="236"/>
        <v>0</v>
      </c>
      <c r="AS1176">
        <f t="shared" si="236"/>
        <v>0</v>
      </c>
      <c r="AT1176">
        <f t="shared" si="236"/>
        <v>0</v>
      </c>
      <c r="AU1176">
        <f t="shared" si="236"/>
        <v>0</v>
      </c>
      <c r="AV1176">
        <f t="shared" si="236"/>
        <v>0</v>
      </c>
      <c r="AW1176">
        <f t="shared" si="236"/>
        <v>0</v>
      </c>
      <c r="AX1176">
        <f t="shared" si="236"/>
        <v>0</v>
      </c>
    </row>
    <row r="1177" spans="3:50" ht="30" customHeight="1" thickTop="1" thickBot="1" x14ac:dyDescent="0.25">
      <c r="C1177" s="118"/>
      <c r="D1177" s="126"/>
      <c r="E1177" s="115"/>
      <c r="F1177" s="115"/>
      <c r="G1177" s="118"/>
      <c r="H1177" s="127"/>
      <c r="I1177" s="127"/>
      <c r="J1177" s="127"/>
      <c r="K1177" s="127"/>
      <c r="L1177" s="127"/>
      <c r="M1177" s="127"/>
      <c r="N1177" s="127"/>
      <c r="O1177" s="127"/>
      <c r="P1177" s="127"/>
      <c r="Q1177" s="109"/>
      <c r="R1177" s="127"/>
      <c r="S1177" s="127"/>
      <c r="U1177" s="15" t="str">
        <f t="shared" si="233"/>
        <v/>
      </c>
      <c r="V1177" t="str">
        <f t="shared" si="227"/>
        <v/>
      </c>
      <c r="W1177" t="str">
        <f t="shared" si="228"/>
        <v/>
      </c>
      <c r="X1177" t="str">
        <f t="shared" si="229"/>
        <v/>
      </c>
      <c r="Y1177" t="str">
        <f t="shared" si="230"/>
        <v/>
      </c>
      <c r="Z1177" t="str">
        <f t="shared" si="231"/>
        <v/>
      </c>
      <c r="AA1177" t="str">
        <f t="shared" si="232"/>
        <v/>
      </c>
      <c r="AB1177">
        <v>1170</v>
      </c>
      <c r="AC1177" t="str">
        <f>IF(ISERROR(IF(U1177="","",IF(OR(U1177=Cad_Inicial!$D$8,X1177=Cad_Inicial!$D$8),Cad_Inicial!$D$8+AB1177*1000,0))),"",IF(U1177="","",IF(OR(U1177=Cad_Inicial!$D$8,X1177=Cad_Inicial!$D$8),Cad_Inicial!$D$8+AB1177*1000,0)))</f>
        <v/>
      </c>
      <c r="AK1177" s="50" t="e">
        <f t="shared" si="234"/>
        <v>#VALUE!</v>
      </c>
      <c r="AL1177" s="50" t="e">
        <f t="shared" si="235"/>
        <v>#VALUE!</v>
      </c>
      <c r="AM1177">
        <f t="shared" si="226"/>
        <v>0</v>
      </c>
      <c r="AN1177">
        <f t="shared" si="236"/>
        <v>0</v>
      </c>
      <c r="AO1177">
        <f t="shared" si="236"/>
        <v>0</v>
      </c>
      <c r="AP1177">
        <f t="shared" si="236"/>
        <v>0</v>
      </c>
      <c r="AQ1177">
        <f t="shared" si="236"/>
        <v>0</v>
      </c>
      <c r="AR1177">
        <f t="shared" si="236"/>
        <v>0</v>
      </c>
      <c r="AS1177">
        <f t="shared" si="236"/>
        <v>0</v>
      </c>
      <c r="AT1177">
        <f t="shared" si="236"/>
        <v>0</v>
      </c>
      <c r="AU1177">
        <f t="shared" si="236"/>
        <v>0</v>
      </c>
      <c r="AV1177">
        <f t="shared" si="236"/>
        <v>0</v>
      </c>
      <c r="AW1177">
        <f t="shared" si="236"/>
        <v>0</v>
      </c>
      <c r="AX1177">
        <f t="shared" si="236"/>
        <v>0</v>
      </c>
    </row>
    <row r="1178" spans="3:50" ht="30" customHeight="1" thickTop="1" thickBot="1" x14ac:dyDescent="0.25">
      <c r="C1178" s="118"/>
      <c r="D1178" s="126"/>
      <c r="E1178" s="115"/>
      <c r="F1178" s="115"/>
      <c r="G1178" s="118"/>
      <c r="H1178" s="127"/>
      <c r="I1178" s="127"/>
      <c r="J1178" s="127"/>
      <c r="K1178" s="127"/>
      <c r="L1178" s="127"/>
      <c r="M1178" s="127"/>
      <c r="N1178" s="127"/>
      <c r="O1178" s="127"/>
      <c r="P1178" s="127"/>
      <c r="Q1178" s="109"/>
      <c r="R1178" s="127"/>
      <c r="S1178" s="127"/>
      <c r="U1178" s="15" t="str">
        <f t="shared" si="233"/>
        <v/>
      </c>
      <c r="V1178" t="str">
        <f t="shared" si="227"/>
        <v/>
      </c>
      <c r="W1178" t="str">
        <f t="shared" si="228"/>
        <v/>
      </c>
      <c r="X1178" t="str">
        <f t="shared" si="229"/>
        <v/>
      </c>
      <c r="Y1178" t="str">
        <f t="shared" si="230"/>
        <v/>
      </c>
      <c r="Z1178" t="str">
        <f t="shared" si="231"/>
        <v/>
      </c>
      <c r="AA1178" t="str">
        <f t="shared" si="232"/>
        <v/>
      </c>
      <c r="AB1178">
        <v>1171</v>
      </c>
      <c r="AC1178" t="str">
        <f>IF(ISERROR(IF(U1178="","",IF(OR(U1178=Cad_Inicial!$D$8,X1178=Cad_Inicial!$D$8),Cad_Inicial!$D$8+AB1178*1000,0))),"",IF(U1178="","",IF(OR(U1178=Cad_Inicial!$D$8,X1178=Cad_Inicial!$D$8),Cad_Inicial!$D$8+AB1178*1000,0)))</f>
        <v/>
      </c>
      <c r="AK1178" s="50" t="e">
        <f t="shared" si="234"/>
        <v>#VALUE!</v>
      </c>
      <c r="AL1178" s="50" t="e">
        <f t="shared" si="235"/>
        <v>#VALUE!</v>
      </c>
      <c r="AM1178">
        <f t="shared" si="226"/>
        <v>0</v>
      </c>
      <c r="AN1178">
        <f t="shared" si="236"/>
        <v>0</v>
      </c>
      <c r="AO1178">
        <f t="shared" si="236"/>
        <v>0</v>
      </c>
      <c r="AP1178">
        <f t="shared" si="236"/>
        <v>0</v>
      </c>
      <c r="AQ1178">
        <f t="shared" si="236"/>
        <v>0</v>
      </c>
      <c r="AR1178">
        <f t="shared" si="236"/>
        <v>0</v>
      </c>
      <c r="AS1178">
        <f t="shared" si="236"/>
        <v>0</v>
      </c>
      <c r="AT1178">
        <f t="shared" si="236"/>
        <v>0</v>
      </c>
      <c r="AU1178">
        <f t="shared" si="236"/>
        <v>0</v>
      </c>
      <c r="AV1178">
        <f t="shared" si="236"/>
        <v>0</v>
      </c>
      <c r="AW1178">
        <f t="shared" si="236"/>
        <v>0</v>
      </c>
      <c r="AX1178">
        <f t="shared" si="236"/>
        <v>0</v>
      </c>
    </row>
    <row r="1179" spans="3:50" ht="30" customHeight="1" thickTop="1" thickBot="1" x14ac:dyDescent="0.25">
      <c r="C1179" s="118"/>
      <c r="D1179" s="126"/>
      <c r="E1179" s="115"/>
      <c r="F1179" s="115"/>
      <c r="G1179" s="118"/>
      <c r="H1179" s="127"/>
      <c r="I1179" s="127"/>
      <c r="J1179" s="127"/>
      <c r="K1179" s="127"/>
      <c r="L1179" s="127"/>
      <c r="M1179" s="127"/>
      <c r="N1179" s="127"/>
      <c r="O1179" s="127"/>
      <c r="P1179" s="127"/>
      <c r="Q1179" s="109"/>
      <c r="R1179" s="127"/>
      <c r="S1179" s="127"/>
      <c r="U1179" s="15" t="str">
        <f t="shared" si="233"/>
        <v/>
      </c>
      <c r="V1179" t="str">
        <f t="shared" si="227"/>
        <v/>
      </c>
      <c r="W1179" t="str">
        <f t="shared" si="228"/>
        <v/>
      </c>
      <c r="X1179" t="str">
        <f t="shared" si="229"/>
        <v/>
      </c>
      <c r="Y1179" t="str">
        <f t="shared" si="230"/>
        <v/>
      </c>
      <c r="Z1179" t="str">
        <f t="shared" si="231"/>
        <v/>
      </c>
      <c r="AA1179" t="str">
        <f t="shared" si="232"/>
        <v/>
      </c>
      <c r="AB1179">
        <v>1172</v>
      </c>
      <c r="AC1179" t="str">
        <f>IF(ISERROR(IF(U1179="","",IF(OR(U1179=Cad_Inicial!$D$8,X1179=Cad_Inicial!$D$8),Cad_Inicial!$D$8+AB1179*1000,0))),"",IF(U1179="","",IF(OR(U1179=Cad_Inicial!$D$8,X1179=Cad_Inicial!$D$8),Cad_Inicial!$D$8+AB1179*1000,0)))</f>
        <v/>
      </c>
      <c r="AK1179" s="50" t="e">
        <f t="shared" si="234"/>
        <v>#VALUE!</v>
      </c>
      <c r="AL1179" s="50" t="e">
        <f t="shared" si="235"/>
        <v>#VALUE!</v>
      </c>
      <c r="AM1179">
        <f t="shared" si="226"/>
        <v>0</v>
      </c>
      <c r="AN1179">
        <f t="shared" si="236"/>
        <v>0</v>
      </c>
      <c r="AO1179">
        <f t="shared" si="236"/>
        <v>0</v>
      </c>
      <c r="AP1179">
        <f t="shared" si="236"/>
        <v>0</v>
      </c>
      <c r="AQ1179">
        <f t="shared" si="236"/>
        <v>0</v>
      </c>
      <c r="AR1179">
        <f t="shared" si="236"/>
        <v>0</v>
      </c>
      <c r="AS1179">
        <f t="shared" si="236"/>
        <v>0</v>
      </c>
      <c r="AT1179">
        <f t="shared" si="236"/>
        <v>0</v>
      </c>
      <c r="AU1179">
        <f t="shared" si="236"/>
        <v>0</v>
      </c>
      <c r="AV1179">
        <f t="shared" si="236"/>
        <v>0</v>
      </c>
      <c r="AW1179">
        <f t="shared" si="236"/>
        <v>0</v>
      </c>
      <c r="AX1179">
        <f t="shared" si="236"/>
        <v>0</v>
      </c>
    </row>
    <row r="1180" spans="3:50" ht="30" customHeight="1" thickTop="1" thickBot="1" x14ac:dyDescent="0.25">
      <c r="C1180" s="118"/>
      <c r="D1180" s="126"/>
      <c r="E1180" s="115"/>
      <c r="F1180" s="115"/>
      <c r="G1180" s="118"/>
      <c r="H1180" s="127"/>
      <c r="I1180" s="127"/>
      <c r="J1180" s="127"/>
      <c r="K1180" s="127"/>
      <c r="L1180" s="127"/>
      <c r="M1180" s="127"/>
      <c r="N1180" s="127"/>
      <c r="O1180" s="127"/>
      <c r="P1180" s="127"/>
      <c r="Q1180" s="109"/>
      <c r="R1180" s="127"/>
      <c r="S1180" s="127"/>
      <c r="U1180" s="15" t="str">
        <f t="shared" si="233"/>
        <v/>
      </c>
      <c r="V1180" t="str">
        <f t="shared" si="227"/>
        <v/>
      </c>
      <c r="W1180" t="str">
        <f t="shared" si="228"/>
        <v/>
      </c>
      <c r="X1180" t="str">
        <f t="shared" si="229"/>
        <v/>
      </c>
      <c r="Y1180" t="str">
        <f t="shared" si="230"/>
        <v/>
      </c>
      <c r="Z1180" t="str">
        <f t="shared" si="231"/>
        <v/>
      </c>
      <c r="AA1180" t="str">
        <f t="shared" si="232"/>
        <v/>
      </c>
      <c r="AB1180">
        <v>1173</v>
      </c>
      <c r="AC1180" t="str">
        <f>IF(ISERROR(IF(U1180="","",IF(OR(U1180=Cad_Inicial!$D$8,X1180=Cad_Inicial!$D$8),Cad_Inicial!$D$8+AB1180*1000,0))),"",IF(U1180="","",IF(OR(U1180=Cad_Inicial!$D$8,X1180=Cad_Inicial!$D$8),Cad_Inicial!$D$8+AB1180*1000,0)))</f>
        <v/>
      </c>
      <c r="AK1180" s="50" t="e">
        <f t="shared" si="234"/>
        <v>#VALUE!</v>
      </c>
      <c r="AL1180" s="50" t="e">
        <f t="shared" si="235"/>
        <v>#VALUE!</v>
      </c>
      <c r="AM1180">
        <f t="shared" si="226"/>
        <v>0</v>
      </c>
      <c r="AN1180">
        <f t="shared" si="236"/>
        <v>0</v>
      </c>
      <c r="AO1180">
        <f t="shared" si="236"/>
        <v>0</v>
      </c>
      <c r="AP1180">
        <f t="shared" si="236"/>
        <v>0</v>
      </c>
      <c r="AQ1180">
        <f t="shared" si="236"/>
        <v>0</v>
      </c>
      <c r="AR1180">
        <f t="shared" si="236"/>
        <v>0</v>
      </c>
      <c r="AS1180">
        <f t="shared" si="236"/>
        <v>0</v>
      </c>
      <c r="AT1180">
        <f t="shared" si="236"/>
        <v>0</v>
      </c>
      <c r="AU1180">
        <f t="shared" si="236"/>
        <v>0</v>
      </c>
      <c r="AV1180">
        <f t="shared" si="236"/>
        <v>0</v>
      </c>
      <c r="AW1180">
        <f t="shared" si="236"/>
        <v>0</v>
      </c>
      <c r="AX1180">
        <f t="shared" si="236"/>
        <v>0</v>
      </c>
    </row>
    <row r="1181" spans="3:50" ht="30" customHeight="1" thickTop="1" thickBot="1" x14ac:dyDescent="0.25">
      <c r="C1181" s="118"/>
      <c r="D1181" s="126"/>
      <c r="E1181" s="115"/>
      <c r="F1181" s="115"/>
      <c r="G1181" s="118"/>
      <c r="H1181" s="127"/>
      <c r="I1181" s="127"/>
      <c r="J1181" s="127"/>
      <c r="K1181" s="127"/>
      <c r="L1181" s="127"/>
      <c r="M1181" s="127"/>
      <c r="N1181" s="127"/>
      <c r="O1181" s="127"/>
      <c r="P1181" s="127"/>
      <c r="Q1181" s="109"/>
      <c r="R1181" s="127"/>
      <c r="S1181" s="127"/>
      <c r="U1181" s="15" t="str">
        <f t="shared" si="233"/>
        <v/>
      </c>
      <c r="V1181" t="str">
        <f t="shared" si="227"/>
        <v/>
      </c>
      <c r="W1181" t="str">
        <f t="shared" si="228"/>
        <v/>
      </c>
      <c r="X1181" t="str">
        <f t="shared" si="229"/>
        <v/>
      </c>
      <c r="Y1181" t="str">
        <f t="shared" si="230"/>
        <v/>
      </c>
      <c r="Z1181" t="str">
        <f t="shared" si="231"/>
        <v/>
      </c>
      <c r="AA1181" t="str">
        <f t="shared" si="232"/>
        <v/>
      </c>
      <c r="AB1181">
        <v>1174</v>
      </c>
      <c r="AC1181" t="str">
        <f>IF(ISERROR(IF(U1181="","",IF(OR(U1181=Cad_Inicial!$D$8,X1181=Cad_Inicial!$D$8),Cad_Inicial!$D$8+AB1181*1000,0))),"",IF(U1181="","",IF(OR(U1181=Cad_Inicial!$D$8,X1181=Cad_Inicial!$D$8),Cad_Inicial!$D$8+AB1181*1000,0)))</f>
        <v/>
      </c>
      <c r="AK1181" s="50" t="e">
        <f t="shared" si="234"/>
        <v>#VALUE!</v>
      </c>
      <c r="AL1181" s="50" t="e">
        <f t="shared" si="235"/>
        <v>#VALUE!</v>
      </c>
      <c r="AM1181">
        <f t="shared" si="226"/>
        <v>0</v>
      </c>
      <c r="AN1181">
        <f t="shared" si="236"/>
        <v>0</v>
      </c>
      <c r="AO1181">
        <f t="shared" si="236"/>
        <v>0</v>
      </c>
      <c r="AP1181">
        <f t="shared" si="236"/>
        <v>0</v>
      </c>
      <c r="AQ1181">
        <f t="shared" si="236"/>
        <v>0</v>
      </c>
      <c r="AR1181">
        <f t="shared" si="236"/>
        <v>0</v>
      </c>
      <c r="AS1181">
        <f t="shared" si="236"/>
        <v>0</v>
      </c>
      <c r="AT1181">
        <f t="shared" si="236"/>
        <v>0</v>
      </c>
      <c r="AU1181">
        <f t="shared" si="236"/>
        <v>0</v>
      </c>
      <c r="AV1181">
        <f t="shared" si="236"/>
        <v>0</v>
      </c>
      <c r="AW1181">
        <f t="shared" si="236"/>
        <v>0</v>
      </c>
      <c r="AX1181">
        <f t="shared" si="236"/>
        <v>0</v>
      </c>
    </row>
    <row r="1182" spans="3:50" ht="30" customHeight="1" thickTop="1" thickBot="1" x14ac:dyDescent="0.25">
      <c r="C1182" s="118"/>
      <c r="D1182" s="126"/>
      <c r="E1182" s="115"/>
      <c r="F1182" s="115"/>
      <c r="G1182" s="118"/>
      <c r="H1182" s="127"/>
      <c r="I1182" s="127"/>
      <c r="J1182" s="127"/>
      <c r="K1182" s="127"/>
      <c r="L1182" s="127"/>
      <c r="M1182" s="127"/>
      <c r="N1182" s="127"/>
      <c r="O1182" s="127"/>
      <c r="P1182" s="127"/>
      <c r="Q1182" s="109"/>
      <c r="R1182" s="127"/>
      <c r="S1182" s="127"/>
      <c r="U1182" s="15" t="str">
        <f t="shared" si="233"/>
        <v/>
      </c>
      <c r="V1182" t="str">
        <f t="shared" si="227"/>
        <v/>
      </c>
      <c r="W1182" t="str">
        <f t="shared" si="228"/>
        <v/>
      </c>
      <c r="X1182" t="str">
        <f t="shared" si="229"/>
        <v/>
      </c>
      <c r="Y1182" t="str">
        <f t="shared" si="230"/>
        <v/>
      </c>
      <c r="Z1182" t="str">
        <f t="shared" si="231"/>
        <v/>
      </c>
      <c r="AA1182" t="str">
        <f t="shared" si="232"/>
        <v/>
      </c>
      <c r="AB1182">
        <v>1175</v>
      </c>
      <c r="AC1182" t="str">
        <f>IF(ISERROR(IF(U1182="","",IF(OR(U1182=Cad_Inicial!$D$8,X1182=Cad_Inicial!$D$8),Cad_Inicial!$D$8+AB1182*1000,0))),"",IF(U1182="","",IF(OR(U1182=Cad_Inicial!$D$8,X1182=Cad_Inicial!$D$8),Cad_Inicial!$D$8+AB1182*1000,0)))</f>
        <v/>
      </c>
      <c r="AK1182" s="50" t="e">
        <f t="shared" si="234"/>
        <v>#VALUE!</v>
      </c>
      <c r="AL1182" s="50" t="e">
        <f t="shared" si="235"/>
        <v>#VALUE!</v>
      </c>
      <c r="AM1182">
        <f t="shared" si="226"/>
        <v>0</v>
      </c>
      <c r="AN1182">
        <f t="shared" si="236"/>
        <v>0</v>
      </c>
      <c r="AO1182">
        <f t="shared" si="236"/>
        <v>0</v>
      </c>
      <c r="AP1182">
        <f t="shared" si="236"/>
        <v>0</v>
      </c>
      <c r="AQ1182">
        <f t="shared" si="236"/>
        <v>0</v>
      </c>
      <c r="AR1182">
        <f t="shared" si="236"/>
        <v>0</v>
      </c>
      <c r="AS1182">
        <f t="shared" si="236"/>
        <v>0</v>
      </c>
      <c r="AT1182">
        <f t="shared" si="236"/>
        <v>0</v>
      </c>
      <c r="AU1182">
        <f t="shared" si="236"/>
        <v>0</v>
      </c>
      <c r="AV1182">
        <f t="shared" si="236"/>
        <v>0</v>
      </c>
      <c r="AW1182">
        <f t="shared" si="236"/>
        <v>0</v>
      </c>
      <c r="AX1182">
        <f t="shared" si="236"/>
        <v>0</v>
      </c>
    </row>
    <row r="1183" spans="3:50" ht="30" customHeight="1" thickTop="1" thickBot="1" x14ac:dyDescent="0.25">
      <c r="C1183" s="118"/>
      <c r="D1183" s="126"/>
      <c r="E1183" s="115"/>
      <c r="F1183" s="115"/>
      <c r="G1183" s="118"/>
      <c r="H1183" s="127"/>
      <c r="I1183" s="127"/>
      <c r="J1183" s="127"/>
      <c r="K1183" s="127"/>
      <c r="L1183" s="127"/>
      <c r="M1183" s="127"/>
      <c r="N1183" s="127"/>
      <c r="O1183" s="127"/>
      <c r="P1183" s="127"/>
      <c r="Q1183" s="109"/>
      <c r="R1183" s="127"/>
      <c r="S1183" s="127"/>
      <c r="U1183" s="15" t="str">
        <f t="shared" si="233"/>
        <v/>
      </c>
      <c r="V1183" t="str">
        <f t="shared" si="227"/>
        <v/>
      </c>
      <c r="W1183" t="str">
        <f t="shared" si="228"/>
        <v/>
      </c>
      <c r="X1183" t="str">
        <f t="shared" si="229"/>
        <v/>
      </c>
      <c r="Y1183" t="str">
        <f t="shared" si="230"/>
        <v/>
      </c>
      <c r="Z1183" t="str">
        <f t="shared" si="231"/>
        <v/>
      </c>
      <c r="AA1183" t="str">
        <f t="shared" si="232"/>
        <v/>
      </c>
      <c r="AB1183">
        <v>1176</v>
      </c>
      <c r="AC1183" t="str">
        <f>IF(ISERROR(IF(U1183="","",IF(OR(U1183=Cad_Inicial!$D$8,X1183=Cad_Inicial!$D$8),Cad_Inicial!$D$8+AB1183*1000,0))),"",IF(U1183="","",IF(OR(U1183=Cad_Inicial!$D$8,X1183=Cad_Inicial!$D$8),Cad_Inicial!$D$8+AB1183*1000,0)))</f>
        <v/>
      </c>
      <c r="AK1183" s="50" t="e">
        <f t="shared" si="234"/>
        <v>#VALUE!</v>
      </c>
      <c r="AL1183" s="50" t="e">
        <f t="shared" si="235"/>
        <v>#VALUE!</v>
      </c>
      <c r="AM1183">
        <f t="shared" si="226"/>
        <v>0</v>
      </c>
      <c r="AN1183">
        <f t="shared" si="236"/>
        <v>0</v>
      </c>
      <c r="AO1183">
        <f t="shared" si="236"/>
        <v>0</v>
      </c>
      <c r="AP1183">
        <f t="shared" si="236"/>
        <v>0</v>
      </c>
      <c r="AQ1183">
        <f t="shared" si="236"/>
        <v>0</v>
      </c>
      <c r="AR1183">
        <f t="shared" si="236"/>
        <v>0</v>
      </c>
      <c r="AS1183">
        <f t="shared" si="236"/>
        <v>0</v>
      </c>
      <c r="AT1183">
        <f t="shared" si="236"/>
        <v>0</v>
      </c>
      <c r="AU1183">
        <f t="shared" si="236"/>
        <v>0</v>
      </c>
      <c r="AV1183">
        <f t="shared" si="236"/>
        <v>0</v>
      </c>
      <c r="AW1183">
        <f t="shared" si="236"/>
        <v>0</v>
      </c>
      <c r="AX1183">
        <f t="shared" si="236"/>
        <v>0</v>
      </c>
    </row>
    <row r="1184" spans="3:50" ht="30" customHeight="1" thickTop="1" thickBot="1" x14ac:dyDescent="0.25">
      <c r="C1184" s="118"/>
      <c r="D1184" s="126"/>
      <c r="E1184" s="115"/>
      <c r="F1184" s="115"/>
      <c r="G1184" s="118"/>
      <c r="H1184" s="127"/>
      <c r="I1184" s="127"/>
      <c r="J1184" s="127"/>
      <c r="K1184" s="127"/>
      <c r="L1184" s="127"/>
      <c r="M1184" s="127"/>
      <c r="N1184" s="127"/>
      <c r="O1184" s="127"/>
      <c r="P1184" s="127"/>
      <c r="Q1184" s="109"/>
      <c r="R1184" s="127"/>
      <c r="S1184" s="127"/>
      <c r="U1184" s="15" t="str">
        <f t="shared" si="233"/>
        <v/>
      </c>
      <c r="V1184" t="str">
        <f t="shared" si="227"/>
        <v/>
      </c>
      <c r="W1184" t="str">
        <f t="shared" si="228"/>
        <v/>
      </c>
      <c r="X1184" t="str">
        <f t="shared" si="229"/>
        <v/>
      </c>
      <c r="Y1184" t="str">
        <f t="shared" si="230"/>
        <v/>
      </c>
      <c r="Z1184" t="str">
        <f t="shared" si="231"/>
        <v/>
      </c>
      <c r="AA1184" t="str">
        <f t="shared" si="232"/>
        <v/>
      </c>
      <c r="AB1184">
        <v>1177</v>
      </c>
      <c r="AC1184" t="str">
        <f>IF(ISERROR(IF(U1184="","",IF(OR(U1184=Cad_Inicial!$D$8,X1184=Cad_Inicial!$D$8),Cad_Inicial!$D$8+AB1184*1000,0))),"",IF(U1184="","",IF(OR(U1184=Cad_Inicial!$D$8,X1184=Cad_Inicial!$D$8),Cad_Inicial!$D$8+AB1184*1000,0)))</f>
        <v/>
      </c>
      <c r="AK1184" s="50" t="e">
        <f t="shared" si="234"/>
        <v>#VALUE!</v>
      </c>
      <c r="AL1184" s="50" t="e">
        <f t="shared" si="235"/>
        <v>#VALUE!</v>
      </c>
      <c r="AM1184">
        <f t="shared" si="226"/>
        <v>0</v>
      </c>
      <c r="AN1184">
        <f t="shared" si="236"/>
        <v>0</v>
      </c>
      <c r="AO1184">
        <f t="shared" si="236"/>
        <v>0</v>
      </c>
      <c r="AP1184">
        <f t="shared" si="236"/>
        <v>0</v>
      </c>
      <c r="AQ1184">
        <f t="shared" si="236"/>
        <v>0</v>
      </c>
      <c r="AR1184">
        <f t="shared" si="236"/>
        <v>0</v>
      </c>
      <c r="AS1184">
        <f t="shared" si="236"/>
        <v>0</v>
      </c>
      <c r="AT1184">
        <f t="shared" si="236"/>
        <v>0</v>
      </c>
      <c r="AU1184">
        <f t="shared" si="236"/>
        <v>0</v>
      </c>
      <c r="AV1184">
        <f t="shared" si="236"/>
        <v>0</v>
      </c>
      <c r="AW1184">
        <f t="shared" si="236"/>
        <v>0</v>
      </c>
      <c r="AX1184">
        <f t="shared" si="236"/>
        <v>0</v>
      </c>
    </row>
    <row r="1185" spans="3:50" ht="30" customHeight="1" thickTop="1" thickBot="1" x14ac:dyDescent="0.25">
      <c r="C1185" s="118"/>
      <c r="D1185" s="126"/>
      <c r="E1185" s="115"/>
      <c r="F1185" s="115"/>
      <c r="G1185" s="118"/>
      <c r="H1185" s="127"/>
      <c r="I1185" s="127"/>
      <c r="J1185" s="127"/>
      <c r="K1185" s="127"/>
      <c r="L1185" s="127"/>
      <c r="M1185" s="127"/>
      <c r="N1185" s="127"/>
      <c r="O1185" s="127"/>
      <c r="P1185" s="127"/>
      <c r="Q1185" s="109"/>
      <c r="R1185" s="127"/>
      <c r="S1185" s="127"/>
      <c r="U1185" s="15" t="str">
        <f t="shared" si="233"/>
        <v/>
      </c>
      <c r="V1185" t="str">
        <f t="shared" si="227"/>
        <v/>
      </c>
      <c r="W1185" t="str">
        <f t="shared" si="228"/>
        <v/>
      </c>
      <c r="X1185" t="str">
        <f t="shared" si="229"/>
        <v/>
      </c>
      <c r="Y1185" t="str">
        <f t="shared" si="230"/>
        <v/>
      </c>
      <c r="Z1185" t="str">
        <f t="shared" si="231"/>
        <v/>
      </c>
      <c r="AA1185" t="str">
        <f t="shared" si="232"/>
        <v/>
      </c>
      <c r="AB1185">
        <v>1178</v>
      </c>
      <c r="AC1185" t="str">
        <f>IF(ISERROR(IF(U1185="","",IF(OR(U1185=Cad_Inicial!$D$8,X1185=Cad_Inicial!$D$8),Cad_Inicial!$D$8+AB1185*1000,0))),"",IF(U1185="","",IF(OR(U1185=Cad_Inicial!$D$8,X1185=Cad_Inicial!$D$8),Cad_Inicial!$D$8+AB1185*1000,0)))</f>
        <v/>
      </c>
      <c r="AK1185" s="50" t="e">
        <f t="shared" si="234"/>
        <v>#VALUE!</v>
      </c>
      <c r="AL1185" s="50" t="e">
        <f t="shared" si="235"/>
        <v>#VALUE!</v>
      </c>
      <c r="AM1185">
        <f t="shared" si="226"/>
        <v>0</v>
      </c>
      <c r="AN1185">
        <f t="shared" si="236"/>
        <v>0</v>
      </c>
      <c r="AO1185">
        <f t="shared" si="236"/>
        <v>0</v>
      </c>
      <c r="AP1185">
        <f t="shared" si="236"/>
        <v>0</v>
      </c>
      <c r="AQ1185">
        <f t="shared" si="236"/>
        <v>0</v>
      </c>
      <c r="AR1185">
        <f t="shared" si="236"/>
        <v>0</v>
      </c>
      <c r="AS1185">
        <f t="shared" si="236"/>
        <v>0</v>
      </c>
      <c r="AT1185">
        <f t="shared" si="236"/>
        <v>0</v>
      </c>
      <c r="AU1185">
        <f t="shared" si="236"/>
        <v>0</v>
      </c>
      <c r="AV1185">
        <f t="shared" si="236"/>
        <v>0</v>
      </c>
      <c r="AW1185">
        <f t="shared" si="236"/>
        <v>0</v>
      </c>
      <c r="AX1185">
        <f t="shared" si="236"/>
        <v>0</v>
      </c>
    </row>
    <row r="1186" spans="3:50" ht="30" customHeight="1" thickTop="1" thickBot="1" x14ac:dyDescent="0.25">
      <c r="C1186" s="118"/>
      <c r="D1186" s="126"/>
      <c r="E1186" s="115"/>
      <c r="F1186" s="115"/>
      <c r="G1186" s="118"/>
      <c r="H1186" s="127"/>
      <c r="I1186" s="127"/>
      <c r="J1186" s="127"/>
      <c r="K1186" s="127"/>
      <c r="L1186" s="127"/>
      <c r="M1186" s="127"/>
      <c r="N1186" s="127"/>
      <c r="O1186" s="127"/>
      <c r="P1186" s="127"/>
      <c r="Q1186" s="109"/>
      <c r="R1186" s="127"/>
      <c r="S1186" s="127"/>
      <c r="U1186" s="15" t="str">
        <f t="shared" si="233"/>
        <v/>
      </c>
      <c r="V1186" t="str">
        <f t="shared" si="227"/>
        <v/>
      </c>
      <c r="W1186" t="str">
        <f t="shared" si="228"/>
        <v/>
      </c>
      <c r="X1186" t="str">
        <f t="shared" si="229"/>
        <v/>
      </c>
      <c r="Y1186" t="str">
        <f t="shared" si="230"/>
        <v/>
      </c>
      <c r="Z1186" t="str">
        <f t="shared" si="231"/>
        <v/>
      </c>
      <c r="AA1186" t="str">
        <f t="shared" si="232"/>
        <v/>
      </c>
      <c r="AB1186">
        <v>1179</v>
      </c>
      <c r="AC1186" t="str">
        <f>IF(ISERROR(IF(U1186="","",IF(OR(U1186=Cad_Inicial!$D$8,X1186=Cad_Inicial!$D$8),Cad_Inicial!$D$8+AB1186*1000,0))),"",IF(U1186="","",IF(OR(U1186=Cad_Inicial!$D$8,X1186=Cad_Inicial!$D$8),Cad_Inicial!$D$8+AB1186*1000,0)))</f>
        <v/>
      </c>
      <c r="AK1186" s="50" t="e">
        <f t="shared" si="234"/>
        <v>#VALUE!</v>
      </c>
      <c r="AL1186" s="50" t="e">
        <f t="shared" si="235"/>
        <v>#VALUE!</v>
      </c>
      <c r="AM1186">
        <f t="shared" si="226"/>
        <v>0</v>
      </c>
      <c r="AN1186">
        <f t="shared" si="236"/>
        <v>0</v>
      </c>
      <c r="AO1186">
        <f t="shared" si="236"/>
        <v>0</v>
      </c>
      <c r="AP1186">
        <f t="shared" si="236"/>
        <v>0</v>
      </c>
      <c r="AQ1186">
        <f t="shared" si="236"/>
        <v>0</v>
      </c>
      <c r="AR1186">
        <f t="shared" si="236"/>
        <v>0</v>
      </c>
      <c r="AS1186">
        <f t="shared" si="236"/>
        <v>0</v>
      </c>
      <c r="AT1186">
        <f t="shared" si="236"/>
        <v>0</v>
      </c>
      <c r="AU1186">
        <f t="shared" si="236"/>
        <v>0</v>
      </c>
      <c r="AV1186">
        <f t="shared" si="236"/>
        <v>0</v>
      </c>
      <c r="AW1186">
        <f t="shared" si="236"/>
        <v>0</v>
      </c>
      <c r="AX1186">
        <f t="shared" si="236"/>
        <v>0</v>
      </c>
    </row>
    <row r="1187" spans="3:50" ht="30" customHeight="1" thickTop="1" thickBot="1" x14ac:dyDescent="0.25">
      <c r="C1187" s="118"/>
      <c r="D1187" s="126"/>
      <c r="E1187" s="115"/>
      <c r="F1187" s="115"/>
      <c r="G1187" s="118"/>
      <c r="H1187" s="127"/>
      <c r="I1187" s="127"/>
      <c r="J1187" s="127"/>
      <c r="K1187" s="127"/>
      <c r="L1187" s="127"/>
      <c r="M1187" s="127"/>
      <c r="N1187" s="127"/>
      <c r="O1187" s="127"/>
      <c r="P1187" s="127"/>
      <c r="Q1187" s="109"/>
      <c r="R1187" s="127"/>
      <c r="S1187" s="127"/>
      <c r="U1187" s="15" t="str">
        <f t="shared" si="233"/>
        <v/>
      </c>
      <c r="V1187" t="str">
        <f t="shared" si="227"/>
        <v/>
      </c>
      <c r="W1187" t="str">
        <f t="shared" si="228"/>
        <v/>
      </c>
      <c r="X1187" t="str">
        <f t="shared" si="229"/>
        <v/>
      </c>
      <c r="Y1187" t="str">
        <f t="shared" si="230"/>
        <v/>
      </c>
      <c r="Z1187" t="str">
        <f t="shared" si="231"/>
        <v/>
      </c>
      <c r="AA1187" t="str">
        <f t="shared" si="232"/>
        <v/>
      </c>
      <c r="AB1187">
        <v>1180</v>
      </c>
      <c r="AC1187" t="str">
        <f>IF(ISERROR(IF(U1187="","",IF(OR(U1187=Cad_Inicial!$D$8,X1187=Cad_Inicial!$D$8),Cad_Inicial!$D$8+AB1187*1000,0))),"",IF(U1187="","",IF(OR(U1187=Cad_Inicial!$D$8,X1187=Cad_Inicial!$D$8),Cad_Inicial!$D$8+AB1187*1000,0)))</f>
        <v/>
      </c>
      <c r="AK1187" s="50" t="e">
        <f t="shared" si="234"/>
        <v>#VALUE!</v>
      </c>
      <c r="AL1187" s="50" t="e">
        <f t="shared" si="235"/>
        <v>#VALUE!</v>
      </c>
      <c r="AM1187">
        <f t="shared" si="226"/>
        <v>0</v>
      </c>
      <c r="AN1187">
        <f t="shared" si="236"/>
        <v>0</v>
      </c>
      <c r="AO1187">
        <f t="shared" si="236"/>
        <v>0</v>
      </c>
      <c r="AP1187">
        <f t="shared" si="236"/>
        <v>0</v>
      </c>
      <c r="AQ1187">
        <f t="shared" si="236"/>
        <v>0</v>
      </c>
      <c r="AR1187">
        <f t="shared" si="236"/>
        <v>0</v>
      </c>
      <c r="AS1187">
        <f t="shared" si="236"/>
        <v>0</v>
      </c>
      <c r="AT1187">
        <f t="shared" si="236"/>
        <v>0</v>
      </c>
      <c r="AU1187">
        <f t="shared" si="236"/>
        <v>0</v>
      </c>
      <c r="AV1187">
        <f t="shared" si="236"/>
        <v>0</v>
      </c>
      <c r="AW1187">
        <f t="shared" si="236"/>
        <v>0</v>
      </c>
      <c r="AX1187">
        <f t="shared" si="236"/>
        <v>0</v>
      </c>
    </row>
    <row r="1188" spans="3:50" ht="30" customHeight="1" thickTop="1" thickBot="1" x14ac:dyDescent="0.25">
      <c r="C1188" s="118"/>
      <c r="D1188" s="126"/>
      <c r="E1188" s="115"/>
      <c r="F1188" s="115"/>
      <c r="G1188" s="118"/>
      <c r="H1188" s="127"/>
      <c r="I1188" s="127"/>
      <c r="J1188" s="127"/>
      <c r="K1188" s="127"/>
      <c r="L1188" s="127"/>
      <c r="M1188" s="127"/>
      <c r="N1188" s="127"/>
      <c r="O1188" s="127"/>
      <c r="P1188" s="127"/>
      <c r="Q1188" s="109"/>
      <c r="R1188" s="127"/>
      <c r="S1188" s="127"/>
      <c r="U1188" s="15" t="str">
        <f t="shared" si="233"/>
        <v/>
      </c>
      <c r="V1188" t="str">
        <f t="shared" si="227"/>
        <v/>
      </c>
      <c r="W1188" t="str">
        <f t="shared" si="228"/>
        <v/>
      </c>
      <c r="X1188" t="str">
        <f t="shared" si="229"/>
        <v/>
      </c>
      <c r="Y1188" t="str">
        <f t="shared" si="230"/>
        <v/>
      </c>
      <c r="Z1188" t="str">
        <f t="shared" si="231"/>
        <v/>
      </c>
      <c r="AA1188" t="str">
        <f t="shared" si="232"/>
        <v/>
      </c>
      <c r="AB1188">
        <v>1181</v>
      </c>
      <c r="AC1188" t="str">
        <f>IF(ISERROR(IF(U1188="","",IF(OR(U1188=Cad_Inicial!$D$8,X1188=Cad_Inicial!$D$8),Cad_Inicial!$D$8+AB1188*1000,0))),"",IF(U1188="","",IF(OR(U1188=Cad_Inicial!$D$8,X1188=Cad_Inicial!$D$8),Cad_Inicial!$D$8+AB1188*1000,0)))</f>
        <v/>
      </c>
      <c r="AK1188" s="50" t="e">
        <f t="shared" si="234"/>
        <v>#VALUE!</v>
      </c>
      <c r="AL1188" s="50" t="e">
        <f t="shared" si="235"/>
        <v>#VALUE!</v>
      </c>
      <c r="AM1188">
        <f t="shared" si="226"/>
        <v>0</v>
      </c>
      <c r="AN1188">
        <f t="shared" si="236"/>
        <v>0</v>
      </c>
      <c r="AO1188">
        <f t="shared" si="236"/>
        <v>0</v>
      </c>
      <c r="AP1188">
        <f t="shared" si="236"/>
        <v>0</v>
      </c>
      <c r="AQ1188">
        <f t="shared" si="236"/>
        <v>0</v>
      </c>
      <c r="AR1188">
        <f t="shared" si="236"/>
        <v>0</v>
      </c>
      <c r="AS1188">
        <f t="shared" si="236"/>
        <v>0</v>
      </c>
      <c r="AT1188">
        <f t="shared" si="236"/>
        <v>0</v>
      </c>
      <c r="AU1188">
        <f t="shared" si="236"/>
        <v>0</v>
      </c>
      <c r="AV1188">
        <f t="shared" si="236"/>
        <v>0</v>
      </c>
      <c r="AW1188">
        <f t="shared" si="236"/>
        <v>0</v>
      </c>
      <c r="AX1188">
        <f t="shared" si="236"/>
        <v>0</v>
      </c>
    </row>
    <row r="1189" spans="3:50" ht="30" customHeight="1" thickTop="1" thickBot="1" x14ac:dyDescent="0.25">
      <c r="C1189" s="118"/>
      <c r="D1189" s="126"/>
      <c r="E1189" s="115"/>
      <c r="F1189" s="115"/>
      <c r="G1189" s="118"/>
      <c r="H1189" s="127"/>
      <c r="I1189" s="127"/>
      <c r="J1189" s="127"/>
      <c r="K1189" s="127"/>
      <c r="L1189" s="127"/>
      <c r="M1189" s="127"/>
      <c r="N1189" s="127"/>
      <c r="O1189" s="127"/>
      <c r="P1189" s="127"/>
      <c r="Q1189" s="109"/>
      <c r="R1189" s="127"/>
      <c r="S1189" s="127"/>
      <c r="U1189" s="15" t="str">
        <f t="shared" si="233"/>
        <v/>
      </c>
      <c r="V1189" t="str">
        <f t="shared" si="227"/>
        <v/>
      </c>
      <c r="W1189" t="str">
        <f t="shared" si="228"/>
        <v/>
      </c>
      <c r="X1189" t="str">
        <f t="shared" si="229"/>
        <v/>
      </c>
      <c r="Y1189" t="str">
        <f t="shared" si="230"/>
        <v/>
      </c>
      <c r="Z1189" t="str">
        <f t="shared" si="231"/>
        <v/>
      </c>
      <c r="AA1189" t="str">
        <f t="shared" si="232"/>
        <v/>
      </c>
      <c r="AB1189">
        <v>1182</v>
      </c>
      <c r="AC1189" t="str">
        <f>IF(ISERROR(IF(U1189="","",IF(OR(U1189=Cad_Inicial!$D$8,X1189=Cad_Inicial!$D$8),Cad_Inicial!$D$8+AB1189*1000,0))),"",IF(U1189="","",IF(OR(U1189=Cad_Inicial!$D$8,X1189=Cad_Inicial!$D$8),Cad_Inicial!$D$8+AB1189*1000,0)))</f>
        <v/>
      </c>
      <c r="AK1189" s="50" t="e">
        <f t="shared" si="234"/>
        <v>#VALUE!</v>
      </c>
      <c r="AL1189" s="50" t="e">
        <f t="shared" si="235"/>
        <v>#VALUE!</v>
      </c>
      <c r="AM1189">
        <f t="shared" si="226"/>
        <v>0</v>
      </c>
      <c r="AN1189">
        <f t="shared" si="236"/>
        <v>0</v>
      </c>
      <c r="AO1189">
        <f t="shared" si="236"/>
        <v>0</v>
      </c>
      <c r="AP1189">
        <f t="shared" si="236"/>
        <v>0</v>
      </c>
      <c r="AQ1189">
        <f t="shared" si="236"/>
        <v>0</v>
      </c>
      <c r="AR1189">
        <f t="shared" si="236"/>
        <v>0</v>
      </c>
      <c r="AS1189">
        <f t="shared" si="236"/>
        <v>0</v>
      </c>
      <c r="AT1189">
        <f t="shared" si="236"/>
        <v>0</v>
      </c>
      <c r="AU1189">
        <f t="shared" si="236"/>
        <v>0</v>
      </c>
      <c r="AV1189">
        <f t="shared" si="236"/>
        <v>0</v>
      </c>
      <c r="AW1189">
        <f t="shared" si="236"/>
        <v>0</v>
      </c>
      <c r="AX1189">
        <f t="shared" si="236"/>
        <v>0</v>
      </c>
    </row>
    <row r="1190" spans="3:50" ht="30" customHeight="1" thickTop="1" thickBot="1" x14ac:dyDescent="0.25">
      <c r="C1190" s="118"/>
      <c r="D1190" s="126"/>
      <c r="E1190" s="115"/>
      <c r="F1190" s="115"/>
      <c r="G1190" s="118"/>
      <c r="H1190" s="127"/>
      <c r="I1190" s="127"/>
      <c r="J1190" s="127"/>
      <c r="K1190" s="127"/>
      <c r="L1190" s="127"/>
      <c r="M1190" s="127"/>
      <c r="N1190" s="127"/>
      <c r="O1190" s="127"/>
      <c r="P1190" s="127"/>
      <c r="Q1190" s="109"/>
      <c r="R1190" s="127"/>
      <c r="S1190" s="127"/>
      <c r="U1190" s="15" t="str">
        <f t="shared" si="233"/>
        <v/>
      </c>
      <c r="V1190" t="str">
        <f t="shared" si="227"/>
        <v/>
      </c>
      <c r="W1190" t="str">
        <f t="shared" si="228"/>
        <v/>
      </c>
      <c r="X1190" t="str">
        <f t="shared" si="229"/>
        <v/>
      </c>
      <c r="Y1190" t="str">
        <f t="shared" si="230"/>
        <v/>
      </c>
      <c r="Z1190" t="str">
        <f t="shared" si="231"/>
        <v/>
      </c>
      <c r="AA1190" t="str">
        <f t="shared" si="232"/>
        <v/>
      </c>
      <c r="AB1190">
        <v>1183</v>
      </c>
      <c r="AC1190" t="str">
        <f>IF(ISERROR(IF(U1190="","",IF(OR(U1190=Cad_Inicial!$D$8,X1190=Cad_Inicial!$D$8),Cad_Inicial!$D$8+AB1190*1000,0))),"",IF(U1190="","",IF(OR(U1190=Cad_Inicial!$D$8,X1190=Cad_Inicial!$D$8),Cad_Inicial!$D$8+AB1190*1000,0)))</f>
        <v/>
      </c>
      <c r="AK1190" s="50" t="e">
        <f t="shared" si="234"/>
        <v>#VALUE!</v>
      </c>
      <c r="AL1190" s="50" t="e">
        <f t="shared" si="235"/>
        <v>#VALUE!</v>
      </c>
      <c r="AM1190">
        <f t="shared" si="226"/>
        <v>0</v>
      </c>
      <c r="AN1190">
        <f t="shared" si="236"/>
        <v>0</v>
      </c>
      <c r="AO1190">
        <f t="shared" si="236"/>
        <v>0</v>
      </c>
      <c r="AP1190">
        <f t="shared" si="236"/>
        <v>0</v>
      </c>
      <c r="AQ1190">
        <f t="shared" si="236"/>
        <v>0</v>
      </c>
      <c r="AR1190">
        <f t="shared" si="236"/>
        <v>0</v>
      </c>
      <c r="AS1190">
        <f t="shared" si="236"/>
        <v>0</v>
      </c>
      <c r="AT1190">
        <f t="shared" si="236"/>
        <v>0</v>
      </c>
      <c r="AU1190">
        <f t="shared" si="236"/>
        <v>0</v>
      </c>
      <c r="AV1190">
        <f t="shared" si="236"/>
        <v>0</v>
      </c>
      <c r="AW1190">
        <f t="shared" si="236"/>
        <v>0</v>
      </c>
      <c r="AX1190">
        <f t="shared" si="236"/>
        <v>0</v>
      </c>
    </row>
    <row r="1191" spans="3:50" ht="30" customHeight="1" thickTop="1" thickBot="1" x14ac:dyDescent="0.25">
      <c r="C1191" s="118"/>
      <c r="D1191" s="126"/>
      <c r="E1191" s="115"/>
      <c r="F1191" s="115"/>
      <c r="G1191" s="118"/>
      <c r="H1191" s="127"/>
      <c r="I1191" s="127"/>
      <c r="J1191" s="127"/>
      <c r="K1191" s="127"/>
      <c r="L1191" s="127"/>
      <c r="M1191" s="127"/>
      <c r="N1191" s="127"/>
      <c r="O1191" s="127"/>
      <c r="P1191" s="127"/>
      <c r="Q1191" s="109"/>
      <c r="R1191" s="127"/>
      <c r="S1191" s="127"/>
      <c r="U1191" s="15" t="str">
        <f t="shared" si="233"/>
        <v/>
      </c>
      <c r="V1191" t="str">
        <f t="shared" si="227"/>
        <v/>
      </c>
      <c r="W1191" t="str">
        <f t="shared" si="228"/>
        <v/>
      </c>
      <c r="X1191" t="str">
        <f t="shared" si="229"/>
        <v/>
      </c>
      <c r="Y1191" t="str">
        <f t="shared" si="230"/>
        <v/>
      </c>
      <c r="Z1191" t="str">
        <f t="shared" si="231"/>
        <v/>
      </c>
      <c r="AA1191" t="str">
        <f t="shared" si="232"/>
        <v/>
      </c>
      <c r="AB1191">
        <v>1184</v>
      </c>
      <c r="AC1191" t="str">
        <f>IF(ISERROR(IF(U1191="","",IF(OR(U1191=Cad_Inicial!$D$8,X1191=Cad_Inicial!$D$8),Cad_Inicial!$D$8+AB1191*1000,0))),"",IF(U1191="","",IF(OR(U1191=Cad_Inicial!$D$8,X1191=Cad_Inicial!$D$8),Cad_Inicial!$D$8+AB1191*1000,0)))</f>
        <v/>
      </c>
      <c r="AK1191" s="50" t="e">
        <f t="shared" si="234"/>
        <v>#VALUE!</v>
      </c>
      <c r="AL1191" s="50" t="e">
        <f t="shared" si="235"/>
        <v>#VALUE!</v>
      </c>
      <c r="AM1191">
        <f t="shared" si="226"/>
        <v>0</v>
      </c>
      <c r="AN1191">
        <f t="shared" si="236"/>
        <v>0</v>
      </c>
      <c r="AO1191">
        <f t="shared" si="236"/>
        <v>0</v>
      </c>
      <c r="AP1191">
        <f t="shared" si="236"/>
        <v>0</v>
      </c>
      <c r="AQ1191">
        <f t="shared" si="236"/>
        <v>0</v>
      </c>
      <c r="AR1191">
        <f t="shared" si="236"/>
        <v>0</v>
      </c>
      <c r="AS1191">
        <f t="shared" si="236"/>
        <v>0</v>
      </c>
      <c r="AT1191">
        <f t="shared" si="236"/>
        <v>0</v>
      </c>
      <c r="AU1191">
        <f t="shared" si="236"/>
        <v>0</v>
      </c>
      <c r="AV1191">
        <f t="shared" si="236"/>
        <v>0</v>
      </c>
      <c r="AW1191">
        <f t="shared" si="236"/>
        <v>0</v>
      </c>
      <c r="AX1191">
        <f t="shared" si="236"/>
        <v>0</v>
      </c>
    </row>
    <row r="1192" spans="3:50" ht="30" customHeight="1" thickTop="1" thickBot="1" x14ac:dyDescent="0.25">
      <c r="C1192" s="118"/>
      <c r="D1192" s="126"/>
      <c r="E1192" s="115"/>
      <c r="F1192" s="115"/>
      <c r="G1192" s="118"/>
      <c r="H1192" s="127"/>
      <c r="I1192" s="127"/>
      <c r="J1192" s="127"/>
      <c r="K1192" s="127"/>
      <c r="L1192" s="127"/>
      <c r="M1192" s="127"/>
      <c r="N1192" s="127"/>
      <c r="O1192" s="127"/>
      <c r="P1192" s="127"/>
      <c r="Q1192" s="109"/>
      <c r="R1192" s="127"/>
      <c r="S1192" s="127"/>
      <c r="U1192" s="15" t="str">
        <f t="shared" si="233"/>
        <v/>
      </c>
      <c r="V1192" t="str">
        <f t="shared" si="227"/>
        <v/>
      </c>
      <c r="W1192" t="str">
        <f t="shared" si="228"/>
        <v/>
      </c>
      <c r="X1192" t="str">
        <f t="shared" si="229"/>
        <v/>
      </c>
      <c r="Y1192" t="str">
        <f t="shared" si="230"/>
        <v/>
      </c>
      <c r="Z1192" t="str">
        <f t="shared" si="231"/>
        <v/>
      </c>
      <c r="AA1192" t="str">
        <f t="shared" si="232"/>
        <v/>
      </c>
      <c r="AB1192">
        <v>1185</v>
      </c>
      <c r="AC1192" t="str">
        <f>IF(ISERROR(IF(U1192="","",IF(OR(U1192=Cad_Inicial!$D$8,X1192=Cad_Inicial!$D$8),Cad_Inicial!$D$8+AB1192*1000,0))),"",IF(U1192="","",IF(OR(U1192=Cad_Inicial!$D$8,X1192=Cad_Inicial!$D$8),Cad_Inicial!$D$8+AB1192*1000,0)))</f>
        <v/>
      </c>
      <c r="AK1192" s="50" t="e">
        <f t="shared" si="234"/>
        <v>#VALUE!</v>
      </c>
      <c r="AL1192" s="50" t="e">
        <f t="shared" si="235"/>
        <v>#VALUE!</v>
      </c>
      <c r="AM1192">
        <f t="shared" si="226"/>
        <v>0</v>
      </c>
      <c r="AN1192">
        <f t="shared" si="236"/>
        <v>0</v>
      </c>
      <c r="AO1192">
        <f t="shared" si="236"/>
        <v>0</v>
      </c>
      <c r="AP1192">
        <f t="shared" si="236"/>
        <v>0</v>
      </c>
      <c r="AQ1192">
        <f t="shared" si="236"/>
        <v>0</v>
      </c>
      <c r="AR1192">
        <f t="shared" si="236"/>
        <v>0</v>
      </c>
      <c r="AS1192">
        <f t="shared" si="236"/>
        <v>0</v>
      </c>
      <c r="AT1192">
        <f t="shared" si="236"/>
        <v>0</v>
      </c>
      <c r="AU1192">
        <f t="shared" si="236"/>
        <v>0</v>
      </c>
      <c r="AV1192">
        <f t="shared" si="236"/>
        <v>0</v>
      </c>
      <c r="AW1192">
        <f t="shared" si="236"/>
        <v>0</v>
      </c>
      <c r="AX1192">
        <f t="shared" si="236"/>
        <v>0</v>
      </c>
    </row>
    <row r="1193" spans="3:50" ht="30" customHeight="1" thickTop="1" thickBot="1" x14ac:dyDescent="0.25">
      <c r="C1193" s="118"/>
      <c r="D1193" s="126"/>
      <c r="E1193" s="115"/>
      <c r="F1193" s="115"/>
      <c r="G1193" s="118"/>
      <c r="H1193" s="127"/>
      <c r="I1193" s="127"/>
      <c r="J1193" s="127"/>
      <c r="K1193" s="127"/>
      <c r="L1193" s="127"/>
      <c r="M1193" s="127"/>
      <c r="N1193" s="127"/>
      <c r="O1193" s="127"/>
      <c r="P1193" s="127"/>
      <c r="Q1193" s="109"/>
      <c r="R1193" s="127"/>
      <c r="S1193" s="127"/>
      <c r="U1193" s="15" t="str">
        <f t="shared" si="233"/>
        <v/>
      </c>
      <c r="V1193" t="str">
        <f t="shared" si="227"/>
        <v/>
      </c>
      <c r="W1193" t="str">
        <f t="shared" si="228"/>
        <v/>
      </c>
      <c r="X1193" t="str">
        <f t="shared" si="229"/>
        <v/>
      </c>
      <c r="Y1193" t="str">
        <f t="shared" si="230"/>
        <v/>
      </c>
      <c r="Z1193" t="str">
        <f t="shared" si="231"/>
        <v/>
      </c>
      <c r="AA1193" t="str">
        <f t="shared" si="232"/>
        <v/>
      </c>
      <c r="AB1193">
        <v>1186</v>
      </c>
      <c r="AC1193" t="str">
        <f>IF(ISERROR(IF(U1193="","",IF(OR(U1193=Cad_Inicial!$D$8,X1193=Cad_Inicial!$D$8),Cad_Inicial!$D$8+AB1193*1000,0))),"",IF(U1193="","",IF(OR(U1193=Cad_Inicial!$D$8,X1193=Cad_Inicial!$D$8),Cad_Inicial!$D$8+AB1193*1000,0)))</f>
        <v/>
      </c>
      <c r="AK1193" s="50" t="e">
        <f t="shared" si="234"/>
        <v>#VALUE!</v>
      </c>
      <c r="AL1193" s="50" t="e">
        <f t="shared" si="235"/>
        <v>#VALUE!</v>
      </c>
      <c r="AM1193">
        <f t="shared" si="226"/>
        <v>0</v>
      </c>
      <c r="AN1193">
        <f t="shared" si="236"/>
        <v>0</v>
      </c>
      <c r="AO1193">
        <f t="shared" si="236"/>
        <v>0</v>
      </c>
      <c r="AP1193">
        <f t="shared" si="236"/>
        <v>0</v>
      </c>
      <c r="AQ1193">
        <f t="shared" si="236"/>
        <v>0</v>
      </c>
      <c r="AR1193">
        <f t="shared" si="236"/>
        <v>0</v>
      </c>
      <c r="AS1193">
        <f t="shared" si="236"/>
        <v>0</v>
      </c>
      <c r="AT1193">
        <f t="shared" si="236"/>
        <v>0</v>
      </c>
      <c r="AU1193">
        <f t="shared" si="236"/>
        <v>0</v>
      </c>
      <c r="AV1193">
        <f t="shared" si="236"/>
        <v>0</v>
      </c>
      <c r="AW1193">
        <f t="shared" si="236"/>
        <v>0</v>
      </c>
      <c r="AX1193">
        <f t="shared" si="236"/>
        <v>0</v>
      </c>
    </row>
    <row r="1194" spans="3:50" ht="30" customHeight="1" thickTop="1" thickBot="1" x14ac:dyDescent="0.25">
      <c r="C1194" s="118"/>
      <c r="D1194" s="126"/>
      <c r="E1194" s="115"/>
      <c r="F1194" s="115"/>
      <c r="G1194" s="118"/>
      <c r="H1194" s="127"/>
      <c r="I1194" s="127"/>
      <c r="J1194" s="127"/>
      <c r="K1194" s="127"/>
      <c r="L1194" s="127"/>
      <c r="M1194" s="127"/>
      <c r="N1194" s="127"/>
      <c r="O1194" s="127"/>
      <c r="P1194" s="127"/>
      <c r="Q1194" s="109"/>
      <c r="R1194" s="127"/>
      <c r="S1194" s="127"/>
      <c r="U1194" s="15" t="str">
        <f t="shared" si="233"/>
        <v/>
      </c>
      <c r="V1194" t="str">
        <f t="shared" si="227"/>
        <v/>
      </c>
      <c r="W1194" t="str">
        <f t="shared" si="228"/>
        <v/>
      </c>
      <c r="X1194" t="str">
        <f t="shared" si="229"/>
        <v/>
      </c>
      <c r="Y1194" t="str">
        <f t="shared" si="230"/>
        <v/>
      </c>
      <c r="Z1194" t="str">
        <f t="shared" si="231"/>
        <v/>
      </c>
      <c r="AA1194" t="str">
        <f t="shared" si="232"/>
        <v/>
      </c>
      <c r="AB1194">
        <v>1187</v>
      </c>
      <c r="AC1194" t="str">
        <f>IF(ISERROR(IF(U1194="","",IF(OR(U1194=Cad_Inicial!$D$8,X1194=Cad_Inicial!$D$8),Cad_Inicial!$D$8+AB1194*1000,0))),"",IF(U1194="","",IF(OR(U1194=Cad_Inicial!$D$8,X1194=Cad_Inicial!$D$8),Cad_Inicial!$D$8+AB1194*1000,0)))</f>
        <v/>
      </c>
      <c r="AK1194" s="50" t="e">
        <f t="shared" si="234"/>
        <v>#VALUE!</v>
      </c>
      <c r="AL1194" s="50" t="e">
        <f t="shared" si="235"/>
        <v>#VALUE!</v>
      </c>
      <c r="AM1194">
        <f t="shared" si="226"/>
        <v>0</v>
      </c>
      <c r="AN1194">
        <f t="shared" si="236"/>
        <v>0</v>
      </c>
      <c r="AO1194">
        <f t="shared" si="236"/>
        <v>0</v>
      </c>
      <c r="AP1194">
        <f t="shared" si="236"/>
        <v>0</v>
      </c>
      <c r="AQ1194">
        <f t="shared" si="236"/>
        <v>0</v>
      </c>
      <c r="AR1194">
        <f t="shared" si="236"/>
        <v>0</v>
      </c>
      <c r="AS1194">
        <f t="shared" si="236"/>
        <v>0</v>
      </c>
      <c r="AT1194">
        <f t="shared" si="236"/>
        <v>0</v>
      </c>
      <c r="AU1194">
        <f t="shared" si="236"/>
        <v>0</v>
      </c>
      <c r="AV1194">
        <f t="shared" si="236"/>
        <v>0</v>
      </c>
      <c r="AW1194">
        <f t="shared" si="236"/>
        <v>0</v>
      </c>
      <c r="AX1194">
        <f t="shared" si="236"/>
        <v>0</v>
      </c>
    </row>
    <row r="1195" spans="3:50" ht="30" customHeight="1" thickTop="1" thickBot="1" x14ac:dyDescent="0.25">
      <c r="C1195" s="118"/>
      <c r="D1195" s="126"/>
      <c r="E1195" s="115"/>
      <c r="F1195" s="115"/>
      <c r="G1195" s="118"/>
      <c r="H1195" s="127"/>
      <c r="I1195" s="127"/>
      <c r="J1195" s="127"/>
      <c r="K1195" s="127"/>
      <c r="L1195" s="127"/>
      <c r="M1195" s="127"/>
      <c r="N1195" s="127"/>
      <c r="O1195" s="127"/>
      <c r="P1195" s="127"/>
      <c r="Q1195" s="109"/>
      <c r="R1195" s="127"/>
      <c r="S1195" s="127"/>
      <c r="U1195" s="15" t="str">
        <f t="shared" si="233"/>
        <v/>
      </c>
      <c r="V1195" t="str">
        <f t="shared" si="227"/>
        <v/>
      </c>
      <c r="W1195" t="str">
        <f t="shared" si="228"/>
        <v/>
      </c>
      <c r="X1195" t="str">
        <f t="shared" si="229"/>
        <v/>
      </c>
      <c r="Y1195" t="str">
        <f t="shared" si="230"/>
        <v/>
      </c>
      <c r="Z1195" t="str">
        <f t="shared" si="231"/>
        <v/>
      </c>
      <c r="AA1195" t="str">
        <f t="shared" si="232"/>
        <v/>
      </c>
      <c r="AB1195">
        <v>1188</v>
      </c>
      <c r="AC1195" t="str">
        <f>IF(ISERROR(IF(U1195="","",IF(OR(U1195=Cad_Inicial!$D$8,X1195=Cad_Inicial!$D$8),Cad_Inicial!$D$8+AB1195*1000,0))),"",IF(U1195="","",IF(OR(U1195=Cad_Inicial!$D$8,X1195=Cad_Inicial!$D$8),Cad_Inicial!$D$8+AB1195*1000,0)))</f>
        <v/>
      </c>
      <c r="AK1195" s="50" t="e">
        <f t="shared" si="234"/>
        <v>#VALUE!</v>
      </c>
      <c r="AL1195" s="50" t="e">
        <f t="shared" si="235"/>
        <v>#VALUE!</v>
      </c>
      <c r="AM1195">
        <f t="shared" si="226"/>
        <v>0</v>
      </c>
      <c r="AN1195">
        <f t="shared" si="236"/>
        <v>0</v>
      </c>
      <c r="AO1195">
        <f t="shared" si="236"/>
        <v>0</v>
      </c>
      <c r="AP1195">
        <f t="shared" si="236"/>
        <v>0</v>
      </c>
      <c r="AQ1195">
        <f t="shared" si="236"/>
        <v>0</v>
      </c>
      <c r="AR1195">
        <f t="shared" si="236"/>
        <v>0</v>
      </c>
      <c r="AS1195">
        <f t="shared" si="236"/>
        <v>0</v>
      </c>
      <c r="AT1195">
        <f t="shared" ref="AN1195:AX1218" si="237">IFERROR(IF(AND($AK1195&lt;=AT$5,$AL1195&gt;=AT$5),1,0),0)</f>
        <v>0</v>
      </c>
      <c r="AU1195">
        <f t="shared" si="237"/>
        <v>0</v>
      </c>
      <c r="AV1195">
        <f t="shared" si="237"/>
        <v>0</v>
      </c>
      <c r="AW1195">
        <f t="shared" si="237"/>
        <v>0</v>
      </c>
      <c r="AX1195">
        <f t="shared" si="237"/>
        <v>0</v>
      </c>
    </row>
    <row r="1196" spans="3:50" ht="30" customHeight="1" thickTop="1" thickBot="1" x14ac:dyDescent="0.25">
      <c r="C1196" s="118"/>
      <c r="D1196" s="126"/>
      <c r="E1196" s="115"/>
      <c r="F1196" s="115"/>
      <c r="G1196" s="118"/>
      <c r="H1196" s="127"/>
      <c r="I1196" s="127"/>
      <c r="J1196" s="127"/>
      <c r="K1196" s="127"/>
      <c r="L1196" s="127"/>
      <c r="M1196" s="127"/>
      <c r="N1196" s="127"/>
      <c r="O1196" s="127"/>
      <c r="P1196" s="127"/>
      <c r="Q1196" s="109"/>
      <c r="R1196" s="127"/>
      <c r="S1196" s="127"/>
      <c r="U1196" s="15" t="str">
        <f t="shared" si="233"/>
        <v/>
      </c>
      <c r="V1196" t="str">
        <f t="shared" si="227"/>
        <v/>
      </c>
      <c r="W1196" t="str">
        <f t="shared" si="228"/>
        <v/>
      </c>
      <c r="X1196" t="str">
        <f t="shared" si="229"/>
        <v/>
      </c>
      <c r="Y1196" t="str">
        <f t="shared" si="230"/>
        <v/>
      </c>
      <c r="Z1196" t="str">
        <f t="shared" si="231"/>
        <v/>
      </c>
      <c r="AA1196" t="str">
        <f t="shared" si="232"/>
        <v/>
      </c>
      <c r="AB1196">
        <v>1189</v>
      </c>
      <c r="AC1196" t="str">
        <f>IF(ISERROR(IF(U1196="","",IF(OR(U1196=Cad_Inicial!$D$8,X1196=Cad_Inicial!$D$8),Cad_Inicial!$D$8+AB1196*1000,0))),"",IF(U1196="","",IF(OR(U1196=Cad_Inicial!$D$8,X1196=Cad_Inicial!$D$8),Cad_Inicial!$D$8+AB1196*1000,0)))</f>
        <v/>
      </c>
      <c r="AK1196" s="50" t="e">
        <f t="shared" si="234"/>
        <v>#VALUE!</v>
      </c>
      <c r="AL1196" s="50" t="e">
        <f t="shared" si="235"/>
        <v>#VALUE!</v>
      </c>
      <c r="AM1196">
        <f t="shared" si="226"/>
        <v>0</v>
      </c>
      <c r="AN1196">
        <f t="shared" si="237"/>
        <v>0</v>
      </c>
      <c r="AO1196">
        <f t="shared" si="237"/>
        <v>0</v>
      </c>
      <c r="AP1196">
        <f t="shared" si="237"/>
        <v>0</v>
      </c>
      <c r="AQ1196">
        <f t="shared" si="237"/>
        <v>0</v>
      </c>
      <c r="AR1196">
        <f t="shared" si="237"/>
        <v>0</v>
      </c>
      <c r="AS1196">
        <f t="shared" si="237"/>
        <v>0</v>
      </c>
      <c r="AT1196">
        <f t="shared" si="237"/>
        <v>0</v>
      </c>
      <c r="AU1196">
        <f t="shared" si="237"/>
        <v>0</v>
      </c>
      <c r="AV1196">
        <f t="shared" si="237"/>
        <v>0</v>
      </c>
      <c r="AW1196">
        <f t="shared" si="237"/>
        <v>0</v>
      </c>
      <c r="AX1196">
        <f t="shared" si="237"/>
        <v>0</v>
      </c>
    </row>
    <row r="1197" spans="3:50" ht="30" customHeight="1" thickTop="1" thickBot="1" x14ac:dyDescent="0.25">
      <c r="C1197" s="118"/>
      <c r="D1197" s="126"/>
      <c r="E1197" s="115"/>
      <c r="F1197" s="115"/>
      <c r="G1197" s="118"/>
      <c r="H1197" s="127"/>
      <c r="I1197" s="127"/>
      <c r="J1197" s="127"/>
      <c r="K1197" s="127"/>
      <c r="L1197" s="127"/>
      <c r="M1197" s="127"/>
      <c r="N1197" s="127"/>
      <c r="O1197" s="127"/>
      <c r="P1197" s="127"/>
      <c r="Q1197" s="109"/>
      <c r="R1197" s="127"/>
      <c r="S1197" s="127"/>
      <c r="U1197" s="15" t="str">
        <f t="shared" si="233"/>
        <v/>
      </c>
      <c r="V1197" t="str">
        <f t="shared" si="227"/>
        <v/>
      </c>
      <c r="W1197" t="str">
        <f t="shared" si="228"/>
        <v/>
      </c>
      <c r="X1197" t="str">
        <f t="shared" si="229"/>
        <v/>
      </c>
      <c r="Y1197" t="str">
        <f t="shared" si="230"/>
        <v/>
      </c>
      <c r="Z1197" t="str">
        <f t="shared" si="231"/>
        <v/>
      </c>
      <c r="AA1197" t="str">
        <f t="shared" si="232"/>
        <v/>
      </c>
      <c r="AB1197">
        <v>1190</v>
      </c>
      <c r="AC1197" t="str">
        <f>IF(ISERROR(IF(U1197="","",IF(OR(U1197=Cad_Inicial!$D$8,X1197=Cad_Inicial!$D$8),Cad_Inicial!$D$8+AB1197*1000,0))),"",IF(U1197="","",IF(OR(U1197=Cad_Inicial!$D$8,X1197=Cad_Inicial!$D$8),Cad_Inicial!$D$8+AB1197*1000,0)))</f>
        <v/>
      </c>
      <c r="AK1197" s="50" t="e">
        <f t="shared" si="234"/>
        <v>#VALUE!</v>
      </c>
      <c r="AL1197" s="50" t="e">
        <f t="shared" si="235"/>
        <v>#VALUE!</v>
      </c>
      <c r="AM1197">
        <f t="shared" si="226"/>
        <v>0</v>
      </c>
      <c r="AN1197">
        <f t="shared" si="237"/>
        <v>0</v>
      </c>
      <c r="AO1197">
        <f t="shared" si="237"/>
        <v>0</v>
      </c>
      <c r="AP1197">
        <f t="shared" si="237"/>
        <v>0</v>
      </c>
      <c r="AQ1197">
        <f t="shared" si="237"/>
        <v>0</v>
      </c>
      <c r="AR1197">
        <f t="shared" si="237"/>
        <v>0</v>
      </c>
      <c r="AS1197">
        <f t="shared" si="237"/>
        <v>0</v>
      </c>
      <c r="AT1197">
        <f t="shared" si="237"/>
        <v>0</v>
      </c>
      <c r="AU1197">
        <f t="shared" si="237"/>
        <v>0</v>
      </c>
      <c r="AV1197">
        <f t="shared" si="237"/>
        <v>0</v>
      </c>
      <c r="AW1197">
        <f t="shared" si="237"/>
        <v>0</v>
      </c>
      <c r="AX1197">
        <f t="shared" si="237"/>
        <v>0</v>
      </c>
    </row>
    <row r="1198" spans="3:50" ht="30" customHeight="1" thickTop="1" thickBot="1" x14ac:dyDescent="0.25">
      <c r="C1198" s="118"/>
      <c r="D1198" s="126"/>
      <c r="E1198" s="115"/>
      <c r="F1198" s="115"/>
      <c r="G1198" s="118"/>
      <c r="H1198" s="127"/>
      <c r="I1198" s="127"/>
      <c r="J1198" s="127"/>
      <c r="K1198" s="127"/>
      <c r="L1198" s="127"/>
      <c r="M1198" s="127"/>
      <c r="N1198" s="127"/>
      <c r="O1198" s="127"/>
      <c r="P1198" s="127"/>
      <c r="Q1198" s="109"/>
      <c r="R1198" s="127"/>
      <c r="S1198" s="127"/>
      <c r="U1198" s="15" t="str">
        <f t="shared" si="233"/>
        <v/>
      </c>
      <c r="V1198" t="str">
        <f t="shared" si="227"/>
        <v/>
      </c>
      <c r="W1198" t="str">
        <f t="shared" si="228"/>
        <v/>
      </c>
      <c r="X1198" t="str">
        <f t="shared" si="229"/>
        <v/>
      </c>
      <c r="Y1198" t="str">
        <f t="shared" si="230"/>
        <v/>
      </c>
      <c r="Z1198" t="str">
        <f t="shared" si="231"/>
        <v/>
      </c>
      <c r="AA1198" t="str">
        <f t="shared" si="232"/>
        <v/>
      </c>
      <c r="AB1198">
        <v>1191</v>
      </c>
      <c r="AC1198" t="str">
        <f>IF(ISERROR(IF(U1198="","",IF(OR(U1198=Cad_Inicial!$D$8,X1198=Cad_Inicial!$D$8),Cad_Inicial!$D$8+AB1198*1000,0))),"",IF(U1198="","",IF(OR(U1198=Cad_Inicial!$D$8,X1198=Cad_Inicial!$D$8),Cad_Inicial!$D$8+AB1198*1000,0)))</f>
        <v/>
      </c>
      <c r="AK1198" s="50" t="e">
        <f t="shared" si="234"/>
        <v>#VALUE!</v>
      </c>
      <c r="AL1198" s="50" t="e">
        <f t="shared" si="235"/>
        <v>#VALUE!</v>
      </c>
      <c r="AM1198">
        <f t="shared" si="226"/>
        <v>0</v>
      </c>
      <c r="AN1198">
        <f t="shared" si="237"/>
        <v>0</v>
      </c>
      <c r="AO1198">
        <f t="shared" si="237"/>
        <v>0</v>
      </c>
      <c r="AP1198">
        <f t="shared" si="237"/>
        <v>0</v>
      </c>
      <c r="AQ1198">
        <f t="shared" si="237"/>
        <v>0</v>
      </c>
      <c r="AR1198">
        <f t="shared" si="237"/>
        <v>0</v>
      </c>
      <c r="AS1198">
        <f t="shared" si="237"/>
        <v>0</v>
      </c>
      <c r="AT1198">
        <f t="shared" si="237"/>
        <v>0</v>
      </c>
      <c r="AU1198">
        <f t="shared" si="237"/>
        <v>0</v>
      </c>
      <c r="AV1198">
        <f t="shared" si="237"/>
        <v>0</v>
      </c>
      <c r="AW1198">
        <f t="shared" si="237"/>
        <v>0</v>
      </c>
      <c r="AX1198">
        <f t="shared" si="237"/>
        <v>0</v>
      </c>
    </row>
    <row r="1199" spans="3:50" ht="30" customHeight="1" thickTop="1" thickBot="1" x14ac:dyDescent="0.25">
      <c r="C1199" s="118"/>
      <c r="D1199" s="126"/>
      <c r="E1199" s="115"/>
      <c r="F1199" s="115"/>
      <c r="G1199" s="118"/>
      <c r="H1199" s="127"/>
      <c r="I1199" s="127"/>
      <c r="J1199" s="127"/>
      <c r="K1199" s="127"/>
      <c r="L1199" s="127"/>
      <c r="M1199" s="127"/>
      <c r="N1199" s="127"/>
      <c r="O1199" s="127"/>
      <c r="P1199" s="127"/>
      <c r="Q1199" s="109"/>
      <c r="R1199" s="127"/>
      <c r="S1199" s="127"/>
      <c r="U1199" s="15" t="str">
        <f t="shared" si="233"/>
        <v/>
      </c>
      <c r="V1199" t="str">
        <f t="shared" si="227"/>
        <v/>
      </c>
      <c r="W1199" t="str">
        <f t="shared" si="228"/>
        <v/>
      </c>
      <c r="X1199" t="str">
        <f t="shared" si="229"/>
        <v/>
      </c>
      <c r="Y1199" t="str">
        <f t="shared" si="230"/>
        <v/>
      </c>
      <c r="Z1199" t="str">
        <f t="shared" si="231"/>
        <v/>
      </c>
      <c r="AA1199" t="str">
        <f t="shared" si="232"/>
        <v/>
      </c>
      <c r="AB1199">
        <v>1192</v>
      </c>
      <c r="AC1199" t="str">
        <f>IF(ISERROR(IF(U1199="","",IF(OR(U1199=Cad_Inicial!$D$8,X1199=Cad_Inicial!$D$8),Cad_Inicial!$D$8+AB1199*1000,0))),"",IF(U1199="","",IF(OR(U1199=Cad_Inicial!$D$8,X1199=Cad_Inicial!$D$8),Cad_Inicial!$D$8+AB1199*1000,0)))</f>
        <v/>
      </c>
      <c r="AK1199" s="50" t="e">
        <f t="shared" si="234"/>
        <v>#VALUE!</v>
      </c>
      <c r="AL1199" s="50" t="e">
        <f t="shared" si="235"/>
        <v>#VALUE!</v>
      </c>
      <c r="AM1199">
        <f t="shared" si="226"/>
        <v>0</v>
      </c>
      <c r="AN1199">
        <f t="shared" si="237"/>
        <v>0</v>
      </c>
      <c r="AO1199">
        <f t="shared" si="237"/>
        <v>0</v>
      </c>
      <c r="AP1199">
        <f t="shared" si="237"/>
        <v>0</v>
      </c>
      <c r="AQ1199">
        <f t="shared" si="237"/>
        <v>0</v>
      </c>
      <c r="AR1199">
        <f t="shared" si="237"/>
        <v>0</v>
      </c>
      <c r="AS1199">
        <f t="shared" si="237"/>
        <v>0</v>
      </c>
      <c r="AT1199">
        <f t="shared" si="237"/>
        <v>0</v>
      </c>
      <c r="AU1199">
        <f t="shared" si="237"/>
        <v>0</v>
      </c>
      <c r="AV1199">
        <f t="shared" si="237"/>
        <v>0</v>
      </c>
      <c r="AW1199">
        <f t="shared" si="237"/>
        <v>0</v>
      </c>
      <c r="AX1199">
        <f t="shared" si="237"/>
        <v>0</v>
      </c>
    </row>
    <row r="1200" spans="3:50" ht="30" customHeight="1" thickTop="1" thickBot="1" x14ac:dyDescent="0.25">
      <c r="C1200" s="118"/>
      <c r="D1200" s="126"/>
      <c r="E1200" s="115"/>
      <c r="F1200" s="115"/>
      <c r="G1200" s="118"/>
      <c r="H1200" s="127"/>
      <c r="I1200" s="127"/>
      <c r="J1200" s="127"/>
      <c r="K1200" s="127"/>
      <c r="L1200" s="127"/>
      <c r="M1200" s="127"/>
      <c r="N1200" s="127"/>
      <c r="O1200" s="127"/>
      <c r="P1200" s="127"/>
      <c r="Q1200" s="109"/>
      <c r="R1200" s="127"/>
      <c r="S1200" s="127"/>
      <c r="U1200" s="15" t="str">
        <f t="shared" si="233"/>
        <v/>
      </c>
      <c r="V1200" t="str">
        <f t="shared" si="227"/>
        <v/>
      </c>
      <c r="W1200" t="str">
        <f t="shared" si="228"/>
        <v/>
      </c>
      <c r="X1200" t="str">
        <f t="shared" si="229"/>
        <v/>
      </c>
      <c r="Y1200" t="str">
        <f t="shared" si="230"/>
        <v/>
      </c>
      <c r="Z1200" t="str">
        <f t="shared" si="231"/>
        <v/>
      </c>
      <c r="AA1200" t="str">
        <f t="shared" si="232"/>
        <v/>
      </c>
      <c r="AB1200">
        <v>1193</v>
      </c>
      <c r="AC1200" t="str">
        <f>IF(ISERROR(IF(U1200="","",IF(OR(U1200=Cad_Inicial!$D$8,X1200=Cad_Inicial!$D$8),Cad_Inicial!$D$8+AB1200*1000,0))),"",IF(U1200="","",IF(OR(U1200=Cad_Inicial!$D$8,X1200=Cad_Inicial!$D$8),Cad_Inicial!$D$8+AB1200*1000,0)))</f>
        <v/>
      </c>
      <c r="AK1200" s="50" t="e">
        <f t="shared" si="234"/>
        <v>#VALUE!</v>
      </c>
      <c r="AL1200" s="50" t="e">
        <f t="shared" si="235"/>
        <v>#VALUE!</v>
      </c>
      <c r="AM1200">
        <f t="shared" si="226"/>
        <v>0</v>
      </c>
      <c r="AN1200">
        <f t="shared" si="237"/>
        <v>0</v>
      </c>
      <c r="AO1200">
        <f t="shared" si="237"/>
        <v>0</v>
      </c>
      <c r="AP1200">
        <f t="shared" si="237"/>
        <v>0</v>
      </c>
      <c r="AQ1200">
        <f t="shared" si="237"/>
        <v>0</v>
      </c>
      <c r="AR1200">
        <f t="shared" si="237"/>
        <v>0</v>
      </c>
      <c r="AS1200">
        <f t="shared" si="237"/>
        <v>0</v>
      </c>
      <c r="AT1200">
        <f t="shared" si="237"/>
        <v>0</v>
      </c>
      <c r="AU1200">
        <f t="shared" si="237"/>
        <v>0</v>
      </c>
      <c r="AV1200">
        <f t="shared" si="237"/>
        <v>0</v>
      </c>
      <c r="AW1200">
        <f t="shared" si="237"/>
        <v>0</v>
      </c>
      <c r="AX1200">
        <f t="shared" si="237"/>
        <v>0</v>
      </c>
    </row>
    <row r="1201" spans="3:50" ht="30" customHeight="1" thickTop="1" thickBot="1" x14ac:dyDescent="0.25">
      <c r="C1201" s="118"/>
      <c r="D1201" s="126"/>
      <c r="E1201" s="115"/>
      <c r="F1201" s="115"/>
      <c r="G1201" s="118"/>
      <c r="H1201" s="127"/>
      <c r="I1201" s="127"/>
      <c r="J1201" s="127"/>
      <c r="K1201" s="127"/>
      <c r="L1201" s="127"/>
      <c r="M1201" s="127"/>
      <c r="N1201" s="127"/>
      <c r="O1201" s="127"/>
      <c r="P1201" s="127"/>
      <c r="Q1201" s="109"/>
      <c r="R1201" s="127"/>
      <c r="S1201" s="127"/>
      <c r="U1201" s="15" t="str">
        <f t="shared" si="233"/>
        <v/>
      </c>
      <c r="V1201" t="str">
        <f t="shared" si="227"/>
        <v/>
      </c>
      <c r="W1201" t="str">
        <f t="shared" si="228"/>
        <v/>
      </c>
      <c r="X1201" t="str">
        <f t="shared" si="229"/>
        <v/>
      </c>
      <c r="Y1201" t="str">
        <f t="shared" si="230"/>
        <v/>
      </c>
      <c r="Z1201" t="str">
        <f t="shared" si="231"/>
        <v/>
      </c>
      <c r="AA1201" t="str">
        <f t="shared" si="232"/>
        <v/>
      </c>
      <c r="AB1201">
        <v>1194</v>
      </c>
      <c r="AC1201" t="str">
        <f>IF(ISERROR(IF(U1201="","",IF(OR(U1201=Cad_Inicial!$D$8,X1201=Cad_Inicial!$D$8),Cad_Inicial!$D$8+AB1201*1000,0))),"",IF(U1201="","",IF(OR(U1201=Cad_Inicial!$D$8,X1201=Cad_Inicial!$D$8),Cad_Inicial!$D$8+AB1201*1000,0)))</f>
        <v/>
      </c>
      <c r="AK1201" s="50" t="e">
        <f t="shared" si="234"/>
        <v>#VALUE!</v>
      </c>
      <c r="AL1201" s="50" t="e">
        <f t="shared" si="235"/>
        <v>#VALUE!</v>
      </c>
      <c r="AM1201">
        <f t="shared" si="226"/>
        <v>0</v>
      </c>
      <c r="AN1201">
        <f t="shared" si="237"/>
        <v>0</v>
      </c>
      <c r="AO1201">
        <f t="shared" si="237"/>
        <v>0</v>
      </c>
      <c r="AP1201">
        <f t="shared" si="237"/>
        <v>0</v>
      </c>
      <c r="AQ1201">
        <f t="shared" si="237"/>
        <v>0</v>
      </c>
      <c r="AR1201">
        <f t="shared" si="237"/>
        <v>0</v>
      </c>
      <c r="AS1201">
        <f t="shared" si="237"/>
        <v>0</v>
      </c>
      <c r="AT1201">
        <f t="shared" si="237"/>
        <v>0</v>
      </c>
      <c r="AU1201">
        <f t="shared" si="237"/>
        <v>0</v>
      </c>
      <c r="AV1201">
        <f t="shared" si="237"/>
        <v>0</v>
      </c>
      <c r="AW1201">
        <f t="shared" si="237"/>
        <v>0</v>
      </c>
      <c r="AX1201">
        <f t="shared" si="237"/>
        <v>0</v>
      </c>
    </row>
    <row r="1202" spans="3:50" ht="30" customHeight="1" thickTop="1" thickBot="1" x14ac:dyDescent="0.25">
      <c r="C1202" s="118"/>
      <c r="D1202" s="126"/>
      <c r="E1202" s="115"/>
      <c r="F1202" s="115"/>
      <c r="G1202" s="118"/>
      <c r="H1202" s="127"/>
      <c r="I1202" s="127"/>
      <c r="J1202" s="127"/>
      <c r="K1202" s="127"/>
      <c r="L1202" s="127"/>
      <c r="M1202" s="127"/>
      <c r="N1202" s="127"/>
      <c r="O1202" s="127"/>
      <c r="P1202" s="127"/>
      <c r="Q1202" s="109"/>
      <c r="R1202" s="127"/>
      <c r="S1202" s="127"/>
      <c r="U1202" s="15" t="str">
        <f t="shared" si="233"/>
        <v/>
      </c>
      <c r="V1202" t="str">
        <f t="shared" si="227"/>
        <v/>
      </c>
      <c r="W1202" t="str">
        <f t="shared" si="228"/>
        <v/>
      </c>
      <c r="X1202" t="str">
        <f t="shared" si="229"/>
        <v/>
      </c>
      <c r="Y1202" t="str">
        <f t="shared" si="230"/>
        <v/>
      </c>
      <c r="Z1202" t="str">
        <f t="shared" si="231"/>
        <v/>
      </c>
      <c r="AA1202" t="str">
        <f t="shared" si="232"/>
        <v/>
      </c>
      <c r="AB1202">
        <v>1195</v>
      </c>
      <c r="AC1202" t="str">
        <f>IF(ISERROR(IF(U1202="","",IF(OR(U1202=Cad_Inicial!$D$8,X1202=Cad_Inicial!$D$8),Cad_Inicial!$D$8+AB1202*1000,0))),"",IF(U1202="","",IF(OR(U1202=Cad_Inicial!$D$8,X1202=Cad_Inicial!$D$8),Cad_Inicial!$D$8+AB1202*1000,0)))</f>
        <v/>
      </c>
      <c r="AK1202" s="50" t="e">
        <f t="shared" si="234"/>
        <v>#VALUE!</v>
      </c>
      <c r="AL1202" s="50" t="e">
        <f t="shared" si="235"/>
        <v>#VALUE!</v>
      </c>
      <c r="AM1202">
        <f t="shared" si="226"/>
        <v>0</v>
      </c>
      <c r="AN1202">
        <f t="shared" si="237"/>
        <v>0</v>
      </c>
      <c r="AO1202">
        <f t="shared" si="237"/>
        <v>0</v>
      </c>
      <c r="AP1202">
        <f t="shared" si="237"/>
        <v>0</v>
      </c>
      <c r="AQ1202">
        <f t="shared" si="237"/>
        <v>0</v>
      </c>
      <c r="AR1202">
        <f t="shared" si="237"/>
        <v>0</v>
      </c>
      <c r="AS1202">
        <f t="shared" si="237"/>
        <v>0</v>
      </c>
      <c r="AT1202">
        <f t="shared" si="237"/>
        <v>0</v>
      </c>
      <c r="AU1202">
        <f t="shared" si="237"/>
        <v>0</v>
      </c>
      <c r="AV1202">
        <f t="shared" si="237"/>
        <v>0</v>
      </c>
      <c r="AW1202">
        <f t="shared" si="237"/>
        <v>0</v>
      </c>
      <c r="AX1202">
        <f t="shared" si="237"/>
        <v>0</v>
      </c>
    </row>
    <row r="1203" spans="3:50" ht="30" customHeight="1" thickTop="1" thickBot="1" x14ac:dyDescent="0.25">
      <c r="C1203" s="118"/>
      <c r="D1203" s="126"/>
      <c r="E1203" s="115"/>
      <c r="F1203" s="115"/>
      <c r="G1203" s="118"/>
      <c r="H1203" s="127"/>
      <c r="I1203" s="127"/>
      <c r="J1203" s="127"/>
      <c r="K1203" s="127"/>
      <c r="L1203" s="127"/>
      <c r="M1203" s="127"/>
      <c r="N1203" s="127"/>
      <c r="O1203" s="127"/>
      <c r="P1203" s="127"/>
      <c r="Q1203" s="109"/>
      <c r="R1203" s="127"/>
      <c r="S1203" s="127"/>
      <c r="U1203" s="15" t="str">
        <f t="shared" si="233"/>
        <v/>
      </c>
      <c r="V1203" t="str">
        <f t="shared" si="227"/>
        <v/>
      </c>
      <c r="W1203" t="str">
        <f t="shared" si="228"/>
        <v/>
      </c>
      <c r="X1203" t="str">
        <f t="shared" si="229"/>
        <v/>
      </c>
      <c r="Y1203" t="str">
        <f t="shared" si="230"/>
        <v/>
      </c>
      <c r="Z1203" t="str">
        <f t="shared" si="231"/>
        <v/>
      </c>
      <c r="AA1203" t="str">
        <f t="shared" si="232"/>
        <v/>
      </c>
      <c r="AB1203">
        <v>1196</v>
      </c>
      <c r="AC1203" t="str">
        <f>IF(ISERROR(IF(U1203="","",IF(OR(U1203=Cad_Inicial!$D$8,X1203=Cad_Inicial!$D$8),Cad_Inicial!$D$8+AB1203*1000,0))),"",IF(U1203="","",IF(OR(U1203=Cad_Inicial!$D$8,X1203=Cad_Inicial!$D$8),Cad_Inicial!$D$8+AB1203*1000,0)))</f>
        <v/>
      </c>
      <c r="AK1203" s="50" t="e">
        <f t="shared" si="234"/>
        <v>#VALUE!</v>
      </c>
      <c r="AL1203" s="50" t="e">
        <f t="shared" si="235"/>
        <v>#VALUE!</v>
      </c>
      <c r="AM1203">
        <f t="shared" si="226"/>
        <v>0</v>
      </c>
      <c r="AN1203">
        <f t="shared" si="237"/>
        <v>0</v>
      </c>
      <c r="AO1203">
        <f t="shared" si="237"/>
        <v>0</v>
      </c>
      <c r="AP1203">
        <f t="shared" si="237"/>
        <v>0</v>
      </c>
      <c r="AQ1203">
        <f t="shared" si="237"/>
        <v>0</v>
      </c>
      <c r="AR1203">
        <f t="shared" si="237"/>
        <v>0</v>
      </c>
      <c r="AS1203">
        <f t="shared" si="237"/>
        <v>0</v>
      </c>
      <c r="AT1203">
        <f t="shared" si="237"/>
        <v>0</v>
      </c>
      <c r="AU1203">
        <f t="shared" si="237"/>
        <v>0</v>
      </c>
      <c r="AV1203">
        <f t="shared" si="237"/>
        <v>0</v>
      </c>
      <c r="AW1203">
        <f t="shared" si="237"/>
        <v>0</v>
      </c>
      <c r="AX1203">
        <f t="shared" si="237"/>
        <v>0</v>
      </c>
    </row>
    <row r="1204" spans="3:50" ht="30" customHeight="1" thickTop="1" thickBot="1" x14ac:dyDescent="0.25">
      <c r="C1204" s="118"/>
      <c r="D1204" s="126"/>
      <c r="E1204" s="115"/>
      <c r="F1204" s="115"/>
      <c r="G1204" s="118"/>
      <c r="H1204" s="127"/>
      <c r="I1204" s="127"/>
      <c r="J1204" s="127"/>
      <c r="K1204" s="127"/>
      <c r="L1204" s="127"/>
      <c r="M1204" s="127"/>
      <c r="N1204" s="127"/>
      <c r="O1204" s="127"/>
      <c r="P1204" s="127"/>
      <c r="Q1204" s="109"/>
      <c r="R1204" s="127"/>
      <c r="S1204" s="127"/>
      <c r="U1204" s="15" t="str">
        <f t="shared" si="233"/>
        <v/>
      </c>
      <c r="V1204" t="str">
        <f t="shared" si="227"/>
        <v/>
      </c>
      <c r="W1204" t="str">
        <f t="shared" si="228"/>
        <v/>
      </c>
      <c r="X1204" t="str">
        <f t="shared" si="229"/>
        <v/>
      </c>
      <c r="Y1204" t="str">
        <f t="shared" si="230"/>
        <v/>
      </c>
      <c r="Z1204" t="str">
        <f t="shared" si="231"/>
        <v/>
      </c>
      <c r="AA1204" t="str">
        <f t="shared" si="232"/>
        <v/>
      </c>
      <c r="AB1204">
        <v>1197</v>
      </c>
      <c r="AC1204" t="str">
        <f>IF(ISERROR(IF(U1204="","",IF(OR(U1204=Cad_Inicial!$D$8,X1204=Cad_Inicial!$D$8),Cad_Inicial!$D$8+AB1204*1000,0))),"",IF(U1204="","",IF(OR(U1204=Cad_Inicial!$D$8,X1204=Cad_Inicial!$D$8),Cad_Inicial!$D$8+AB1204*1000,0)))</f>
        <v/>
      </c>
      <c r="AK1204" s="50" t="e">
        <f t="shared" si="234"/>
        <v>#VALUE!</v>
      </c>
      <c r="AL1204" s="50" t="e">
        <f t="shared" si="235"/>
        <v>#VALUE!</v>
      </c>
      <c r="AM1204">
        <f t="shared" si="226"/>
        <v>0</v>
      </c>
      <c r="AN1204">
        <f t="shared" si="237"/>
        <v>0</v>
      </c>
      <c r="AO1204">
        <f t="shared" si="237"/>
        <v>0</v>
      </c>
      <c r="AP1204">
        <f t="shared" si="237"/>
        <v>0</v>
      </c>
      <c r="AQ1204">
        <f t="shared" si="237"/>
        <v>0</v>
      </c>
      <c r="AR1204">
        <f t="shared" si="237"/>
        <v>0</v>
      </c>
      <c r="AS1204">
        <f t="shared" si="237"/>
        <v>0</v>
      </c>
      <c r="AT1204">
        <f t="shared" si="237"/>
        <v>0</v>
      </c>
      <c r="AU1204">
        <f t="shared" si="237"/>
        <v>0</v>
      </c>
      <c r="AV1204">
        <f t="shared" si="237"/>
        <v>0</v>
      </c>
      <c r="AW1204">
        <f t="shared" si="237"/>
        <v>0</v>
      </c>
      <c r="AX1204">
        <f t="shared" si="237"/>
        <v>0</v>
      </c>
    </row>
    <row r="1205" spans="3:50" ht="30" customHeight="1" thickTop="1" thickBot="1" x14ac:dyDescent="0.25">
      <c r="C1205" s="118"/>
      <c r="D1205" s="126"/>
      <c r="E1205" s="115"/>
      <c r="F1205" s="115"/>
      <c r="G1205" s="118"/>
      <c r="H1205" s="127"/>
      <c r="I1205" s="127"/>
      <c r="J1205" s="127"/>
      <c r="K1205" s="127"/>
      <c r="L1205" s="127"/>
      <c r="M1205" s="127"/>
      <c r="N1205" s="127"/>
      <c r="O1205" s="127"/>
      <c r="P1205" s="127"/>
      <c r="Q1205" s="109"/>
      <c r="R1205" s="127"/>
      <c r="S1205" s="127"/>
      <c r="U1205" s="15" t="str">
        <f t="shared" si="233"/>
        <v/>
      </c>
      <c r="V1205" t="str">
        <f t="shared" si="227"/>
        <v/>
      </c>
      <c r="W1205" t="str">
        <f t="shared" si="228"/>
        <v/>
      </c>
      <c r="X1205" t="str">
        <f t="shared" si="229"/>
        <v/>
      </c>
      <c r="Y1205" t="str">
        <f t="shared" si="230"/>
        <v/>
      </c>
      <c r="Z1205" t="str">
        <f t="shared" si="231"/>
        <v/>
      </c>
      <c r="AA1205" t="str">
        <f t="shared" si="232"/>
        <v/>
      </c>
      <c r="AB1205">
        <v>1198</v>
      </c>
      <c r="AC1205" t="str">
        <f>IF(ISERROR(IF(U1205="","",IF(OR(U1205=Cad_Inicial!$D$8,X1205=Cad_Inicial!$D$8),Cad_Inicial!$D$8+AB1205*1000,0))),"",IF(U1205="","",IF(OR(U1205=Cad_Inicial!$D$8,X1205=Cad_Inicial!$D$8),Cad_Inicial!$D$8+AB1205*1000,0)))</f>
        <v/>
      </c>
      <c r="AK1205" s="50" t="e">
        <f t="shared" si="234"/>
        <v>#VALUE!</v>
      </c>
      <c r="AL1205" s="50" t="e">
        <f t="shared" si="235"/>
        <v>#VALUE!</v>
      </c>
      <c r="AM1205">
        <f t="shared" si="226"/>
        <v>0</v>
      </c>
      <c r="AN1205">
        <f t="shared" si="237"/>
        <v>0</v>
      </c>
      <c r="AO1205">
        <f t="shared" si="237"/>
        <v>0</v>
      </c>
      <c r="AP1205">
        <f t="shared" si="237"/>
        <v>0</v>
      </c>
      <c r="AQ1205">
        <f t="shared" si="237"/>
        <v>0</v>
      </c>
      <c r="AR1205">
        <f t="shared" si="237"/>
        <v>0</v>
      </c>
      <c r="AS1205">
        <f t="shared" si="237"/>
        <v>0</v>
      </c>
      <c r="AT1205">
        <f t="shared" si="237"/>
        <v>0</v>
      </c>
      <c r="AU1205">
        <f t="shared" si="237"/>
        <v>0</v>
      </c>
      <c r="AV1205">
        <f t="shared" si="237"/>
        <v>0</v>
      </c>
      <c r="AW1205">
        <f t="shared" si="237"/>
        <v>0</v>
      </c>
      <c r="AX1205">
        <f t="shared" si="237"/>
        <v>0</v>
      </c>
    </row>
    <row r="1206" spans="3:50" ht="30" customHeight="1" thickTop="1" thickBot="1" x14ac:dyDescent="0.25">
      <c r="C1206" s="118"/>
      <c r="D1206" s="126"/>
      <c r="E1206" s="115"/>
      <c r="F1206" s="115"/>
      <c r="G1206" s="118"/>
      <c r="H1206" s="127"/>
      <c r="I1206" s="127"/>
      <c r="J1206" s="127"/>
      <c r="K1206" s="127"/>
      <c r="L1206" s="127"/>
      <c r="M1206" s="127"/>
      <c r="N1206" s="127"/>
      <c r="O1206" s="127"/>
      <c r="P1206" s="127"/>
      <c r="Q1206" s="109"/>
      <c r="R1206" s="127"/>
      <c r="S1206" s="127"/>
      <c r="U1206" s="15" t="str">
        <f t="shared" si="233"/>
        <v/>
      </c>
      <c r="V1206" t="str">
        <f t="shared" si="227"/>
        <v/>
      </c>
      <c r="W1206" t="str">
        <f t="shared" si="228"/>
        <v/>
      </c>
      <c r="X1206" t="str">
        <f t="shared" si="229"/>
        <v/>
      </c>
      <c r="Y1206" t="str">
        <f t="shared" si="230"/>
        <v/>
      </c>
      <c r="Z1206" t="str">
        <f t="shared" si="231"/>
        <v/>
      </c>
      <c r="AA1206" t="str">
        <f t="shared" si="232"/>
        <v/>
      </c>
      <c r="AB1206">
        <v>1199</v>
      </c>
      <c r="AC1206" t="str">
        <f>IF(ISERROR(IF(U1206="","",IF(OR(U1206=Cad_Inicial!$D$8,X1206=Cad_Inicial!$D$8),Cad_Inicial!$D$8+AB1206*1000,0))),"",IF(U1206="","",IF(OR(U1206=Cad_Inicial!$D$8,X1206=Cad_Inicial!$D$8),Cad_Inicial!$D$8+AB1206*1000,0)))</f>
        <v/>
      </c>
      <c r="AK1206" s="50" t="e">
        <f t="shared" si="234"/>
        <v>#VALUE!</v>
      </c>
      <c r="AL1206" s="50" t="e">
        <f t="shared" si="235"/>
        <v>#VALUE!</v>
      </c>
      <c r="AM1206">
        <f t="shared" si="226"/>
        <v>0</v>
      </c>
      <c r="AN1206">
        <f t="shared" si="237"/>
        <v>0</v>
      </c>
      <c r="AO1206">
        <f t="shared" si="237"/>
        <v>0</v>
      </c>
      <c r="AP1206">
        <f t="shared" si="237"/>
        <v>0</v>
      </c>
      <c r="AQ1206">
        <f t="shared" si="237"/>
        <v>0</v>
      </c>
      <c r="AR1206">
        <f t="shared" si="237"/>
        <v>0</v>
      </c>
      <c r="AS1206">
        <f t="shared" si="237"/>
        <v>0</v>
      </c>
      <c r="AT1206">
        <f t="shared" si="237"/>
        <v>0</v>
      </c>
      <c r="AU1206">
        <f t="shared" si="237"/>
        <v>0</v>
      </c>
      <c r="AV1206">
        <f t="shared" si="237"/>
        <v>0</v>
      </c>
      <c r="AW1206">
        <f t="shared" si="237"/>
        <v>0</v>
      </c>
      <c r="AX1206">
        <f t="shared" si="237"/>
        <v>0</v>
      </c>
    </row>
    <row r="1207" spans="3:50" ht="30" customHeight="1" thickTop="1" thickBot="1" x14ac:dyDescent="0.25">
      <c r="C1207" s="118"/>
      <c r="D1207" s="126"/>
      <c r="E1207" s="115"/>
      <c r="F1207" s="115"/>
      <c r="G1207" s="118"/>
      <c r="H1207" s="127"/>
      <c r="I1207" s="127"/>
      <c r="J1207" s="127"/>
      <c r="K1207" s="127"/>
      <c r="L1207" s="127"/>
      <c r="M1207" s="127"/>
      <c r="N1207" s="127"/>
      <c r="O1207" s="127"/>
      <c r="P1207" s="127"/>
      <c r="Q1207" s="109"/>
      <c r="R1207" s="127"/>
      <c r="S1207" s="127"/>
      <c r="U1207" s="15" t="str">
        <f t="shared" si="233"/>
        <v/>
      </c>
      <c r="V1207" t="str">
        <f t="shared" si="227"/>
        <v/>
      </c>
      <c r="W1207" t="str">
        <f t="shared" si="228"/>
        <v/>
      </c>
      <c r="X1207" t="str">
        <f t="shared" si="229"/>
        <v/>
      </c>
      <c r="Y1207" t="str">
        <f t="shared" si="230"/>
        <v/>
      </c>
      <c r="Z1207" t="str">
        <f t="shared" si="231"/>
        <v/>
      </c>
      <c r="AA1207" t="str">
        <f t="shared" si="232"/>
        <v/>
      </c>
      <c r="AB1207">
        <v>1200</v>
      </c>
      <c r="AC1207" t="str">
        <f>IF(ISERROR(IF(U1207="","",IF(OR(U1207=Cad_Inicial!$D$8,X1207=Cad_Inicial!$D$8),Cad_Inicial!$D$8+AB1207*1000,0))),"",IF(U1207="","",IF(OR(U1207=Cad_Inicial!$D$8,X1207=Cad_Inicial!$D$8),Cad_Inicial!$D$8+AB1207*1000,0)))</f>
        <v/>
      </c>
      <c r="AK1207" s="50" t="e">
        <f t="shared" si="234"/>
        <v>#VALUE!</v>
      </c>
      <c r="AL1207" s="50" t="e">
        <f t="shared" si="235"/>
        <v>#VALUE!</v>
      </c>
      <c r="AM1207">
        <f t="shared" si="226"/>
        <v>0</v>
      </c>
      <c r="AN1207">
        <f t="shared" si="237"/>
        <v>0</v>
      </c>
      <c r="AO1207">
        <f t="shared" si="237"/>
        <v>0</v>
      </c>
      <c r="AP1207">
        <f t="shared" si="237"/>
        <v>0</v>
      </c>
      <c r="AQ1207">
        <f t="shared" si="237"/>
        <v>0</v>
      </c>
      <c r="AR1207">
        <f t="shared" si="237"/>
        <v>0</v>
      </c>
      <c r="AS1207">
        <f t="shared" si="237"/>
        <v>0</v>
      </c>
      <c r="AT1207">
        <f t="shared" si="237"/>
        <v>0</v>
      </c>
      <c r="AU1207">
        <f t="shared" si="237"/>
        <v>0</v>
      </c>
      <c r="AV1207">
        <f t="shared" si="237"/>
        <v>0</v>
      </c>
      <c r="AW1207">
        <f t="shared" si="237"/>
        <v>0</v>
      </c>
      <c r="AX1207">
        <f t="shared" si="237"/>
        <v>0</v>
      </c>
    </row>
    <row r="1208" spans="3:50" ht="30" customHeight="1" thickTop="1" thickBot="1" x14ac:dyDescent="0.25">
      <c r="C1208" s="118"/>
      <c r="D1208" s="126"/>
      <c r="E1208" s="115"/>
      <c r="F1208" s="115"/>
      <c r="G1208" s="118"/>
      <c r="H1208" s="127"/>
      <c r="I1208" s="127"/>
      <c r="J1208" s="127"/>
      <c r="K1208" s="127"/>
      <c r="L1208" s="127"/>
      <c r="M1208" s="127"/>
      <c r="N1208" s="127"/>
      <c r="O1208" s="127"/>
      <c r="P1208" s="127"/>
      <c r="Q1208" s="109"/>
      <c r="R1208" s="127"/>
      <c r="S1208" s="127"/>
      <c r="U1208" s="15" t="str">
        <f t="shared" si="233"/>
        <v/>
      </c>
      <c r="V1208" t="str">
        <f t="shared" si="227"/>
        <v/>
      </c>
      <c r="W1208" t="str">
        <f t="shared" si="228"/>
        <v/>
      </c>
      <c r="X1208" t="str">
        <f t="shared" si="229"/>
        <v/>
      </c>
      <c r="Y1208" t="str">
        <f t="shared" si="230"/>
        <v/>
      </c>
      <c r="Z1208" t="str">
        <f t="shared" si="231"/>
        <v/>
      </c>
      <c r="AA1208" t="str">
        <f t="shared" si="232"/>
        <v/>
      </c>
      <c r="AB1208">
        <v>1201</v>
      </c>
      <c r="AC1208" t="str">
        <f>IF(ISERROR(IF(U1208="","",IF(OR(U1208=Cad_Inicial!$D$8,X1208=Cad_Inicial!$D$8),Cad_Inicial!$D$8+AB1208*1000,0))),"",IF(U1208="","",IF(OR(U1208=Cad_Inicial!$D$8,X1208=Cad_Inicial!$D$8),Cad_Inicial!$D$8+AB1208*1000,0)))</f>
        <v/>
      </c>
      <c r="AK1208" s="50" t="e">
        <f t="shared" si="234"/>
        <v>#VALUE!</v>
      </c>
      <c r="AL1208" s="50" t="e">
        <f t="shared" si="235"/>
        <v>#VALUE!</v>
      </c>
      <c r="AM1208">
        <f t="shared" si="226"/>
        <v>0</v>
      </c>
      <c r="AN1208">
        <f t="shared" si="237"/>
        <v>0</v>
      </c>
      <c r="AO1208">
        <f t="shared" si="237"/>
        <v>0</v>
      </c>
      <c r="AP1208">
        <f t="shared" si="237"/>
        <v>0</v>
      </c>
      <c r="AQ1208">
        <f t="shared" si="237"/>
        <v>0</v>
      </c>
      <c r="AR1208">
        <f t="shared" si="237"/>
        <v>0</v>
      </c>
      <c r="AS1208">
        <f t="shared" si="237"/>
        <v>0</v>
      </c>
      <c r="AT1208">
        <f t="shared" si="237"/>
        <v>0</v>
      </c>
      <c r="AU1208">
        <f t="shared" si="237"/>
        <v>0</v>
      </c>
      <c r="AV1208">
        <f t="shared" si="237"/>
        <v>0</v>
      </c>
      <c r="AW1208">
        <f t="shared" si="237"/>
        <v>0</v>
      </c>
      <c r="AX1208">
        <f t="shared" si="237"/>
        <v>0</v>
      </c>
    </row>
    <row r="1209" spans="3:50" ht="30" customHeight="1" thickTop="1" thickBot="1" x14ac:dyDescent="0.25">
      <c r="C1209" s="118"/>
      <c r="D1209" s="126"/>
      <c r="E1209" s="115"/>
      <c r="F1209" s="115"/>
      <c r="G1209" s="118"/>
      <c r="H1209" s="127"/>
      <c r="I1209" s="127"/>
      <c r="J1209" s="127"/>
      <c r="K1209" s="127"/>
      <c r="L1209" s="127"/>
      <c r="M1209" s="127"/>
      <c r="N1209" s="127"/>
      <c r="O1209" s="127"/>
      <c r="P1209" s="127"/>
      <c r="Q1209" s="109"/>
      <c r="R1209" s="127"/>
      <c r="S1209" s="127"/>
      <c r="U1209" s="15" t="str">
        <f t="shared" si="233"/>
        <v/>
      </c>
      <c r="V1209" t="str">
        <f t="shared" si="227"/>
        <v/>
      </c>
      <c r="W1209" t="str">
        <f t="shared" si="228"/>
        <v/>
      </c>
      <c r="X1209" t="str">
        <f t="shared" si="229"/>
        <v/>
      </c>
      <c r="Y1209" t="str">
        <f t="shared" si="230"/>
        <v/>
      </c>
      <c r="Z1209" t="str">
        <f t="shared" si="231"/>
        <v/>
      </c>
      <c r="AA1209" t="str">
        <f t="shared" si="232"/>
        <v/>
      </c>
      <c r="AB1209">
        <v>1202</v>
      </c>
      <c r="AC1209" t="str">
        <f>IF(ISERROR(IF(U1209="","",IF(OR(U1209=Cad_Inicial!$D$8,X1209=Cad_Inicial!$D$8),Cad_Inicial!$D$8+AB1209*1000,0))),"",IF(U1209="","",IF(OR(U1209=Cad_Inicial!$D$8,X1209=Cad_Inicial!$D$8),Cad_Inicial!$D$8+AB1209*1000,0)))</f>
        <v/>
      </c>
      <c r="AK1209" s="50" t="e">
        <f t="shared" si="234"/>
        <v>#VALUE!</v>
      </c>
      <c r="AL1209" s="50" t="e">
        <f t="shared" si="235"/>
        <v>#VALUE!</v>
      </c>
      <c r="AM1209">
        <f t="shared" si="226"/>
        <v>0</v>
      </c>
      <c r="AN1209">
        <f t="shared" si="237"/>
        <v>0</v>
      </c>
      <c r="AO1209">
        <f t="shared" si="237"/>
        <v>0</v>
      </c>
      <c r="AP1209">
        <f t="shared" si="237"/>
        <v>0</v>
      </c>
      <c r="AQ1209">
        <f t="shared" si="237"/>
        <v>0</v>
      </c>
      <c r="AR1209">
        <f t="shared" si="237"/>
        <v>0</v>
      </c>
      <c r="AS1209">
        <f t="shared" si="237"/>
        <v>0</v>
      </c>
      <c r="AT1209">
        <f t="shared" si="237"/>
        <v>0</v>
      </c>
      <c r="AU1209">
        <f t="shared" si="237"/>
        <v>0</v>
      </c>
      <c r="AV1209">
        <f t="shared" si="237"/>
        <v>0</v>
      </c>
      <c r="AW1209">
        <f t="shared" si="237"/>
        <v>0</v>
      </c>
      <c r="AX1209">
        <f t="shared" si="237"/>
        <v>0</v>
      </c>
    </row>
    <row r="1210" spans="3:50" ht="30" customHeight="1" thickTop="1" thickBot="1" x14ac:dyDescent="0.25">
      <c r="C1210" s="118"/>
      <c r="D1210" s="126"/>
      <c r="E1210" s="115"/>
      <c r="F1210" s="115"/>
      <c r="G1210" s="118"/>
      <c r="H1210" s="127"/>
      <c r="I1210" s="127"/>
      <c r="J1210" s="127"/>
      <c r="K1210" s="127"/>
      <c r="L1210" s="127"/>
      <c r="M1210" s="127"/>
      <c r="N1210" s="127"/>
      <c r="O1210" s="127"/>
      <c r="P1210" s="127"/>
      <c r="Q1210" s="109"/>
      <c r="R1210" s="127"/>
      <c r="S1210" s="127"/>
      <c r="U1210" s="15" t="str">
        <f t="shared" si="233"/>
        <v/>
      </c>
      <c r="V1210" t="str">
        <f t="shared" si="227"/>
        <v/>
      </c>
      <c r="W1210" t="str">
        <f t="shared" si="228"/>
        <v/>
      </c>
      <c r="X1210" t="str">
        <f t="shared" si="229"/>
        <v/>
      </c>
      <c r="Y1210" t="str">
        <f t="shared" si="230"/>
        <v/>
      </c>
      <c r="Z1210" t="str">
        <f t="shared" si="231"/>
        <v/>
      </c>
      <c r="AA1210" t="str">
        <f t="shared" si="232"/>
        <v/>
      </c>
      <c r="AB1210">
        <v>1203</v>
      </c>
      <c r="AC1210" t="str">
        <f>IF(ISERROR(IF(U1210="","",IF(OR(U1210=Cad_Inicial!$D$8,X1210=Cad_Inicial!$D$8),Cad_Inicial!$D$8+AB1210*1000,0))),"",IF(U1210="","",IF(OR(U1210=Cad_Inicial!$D$8,X1210=Cad_Inicial!$D$8),Cad_Inicial!$D$8+AB1210*1000,0)))</f>
        <v/>
      </c>
      <c r="AK1210" s="50" t="e">
        <f t="shared" si="234"/>
        <v>#VALUE!</v>
      </c>
      <c r="AL1210" s="50" t="e">
        <f t="shared" si="235"/>
        <v>#VALUE!</v>
      </c>
      <c r="AM1210">
        <f t="shared" si="226"/>
        <v>0</v>
      </c>
      <c r="AN1210">
        <f t="shared" si="237"/>
        <v>0</v>
      </c>
      <c r="AO1210">
        <f t="shared" si="237"/>
        <v>0</v>
      </c>
      <c r="AP1210">
        <f t="shared" si="237"/>
        <v>0</v>
      </c>
      <c r="AQ1210">
        <f t="shared" si="237"/>
        <v>0</v>
      </c>
      <c r="AR1210">
        <f t="shared" si="237"/>
        <v>0</v>
      </c>
      <c r="AS1210">
        <f t="shared" si="237"/>
        <v>0</v>
      </c>
      <c r="AT1210">
        <f t="shared" si="237"/>
        <v>0</v>
      </c>
      <c r="AU1210">
        <f t="shared" si="237"/>
        <v>0</v>
      </c>
      <c r="AV1210">
        <f t="shared" si="237"/>
        <v>0</v>
      </c>
      <c r="AW1210">
        <f t="shared" si="237"/>
        <v>0</v>
      </c>
      <c r="AX1210">
        <f t="shared" si="237"/>
        <v>0</v>
      </c>
    </row>
    <row r="1211" spans="3:50" ht="30" customHeight="1" thickTop="1" thickBot="1" x14ac:dyDescent="0.25">
      <c r="C1211" s="118"/>
      <c r="D1211" s="126"/>
      <c r="E1211" s="115"/>
      <c r="F1211" s="115"/>
      <c r="G1211" s="118"/>
      <c r="H1211" s="127"/>
      <c r="I1211" s="127"/>
      <c r="J1211" s="127"/>
      <c r="K1211" s="127"/>
      <c r="L1211" s="127"/>
      <c r="M1211" s="127"/>
      <c r="N1211" s="127"/>
      <c r="O1211" s="127"/>
      <c r="P1211" s="127"/>
      <c r="Q1211" s="109"/>
      <c r="R1211" s="127"/>
      <c r="S1211" s="127"/>
      <c r="U1211" s="15" t="str">
        <f t="shared" si="233"/>
        <v/>
      </c>
      <c r="V1211" t="str">
        <f t="shared" si="227"/>
        <v/>
      </c>
      <c r="W1211" t="str">
        <f t="shared" si="228"/>
        <v/>
      </c>
      <c r="X1211" t="str">
        <f t="shared" si="229"/>
        <v/>
      </c>
      <c r="Y1211" t="str">
        <f t="shared" si="230"/>
        <v/>
      </c>
      <c r="Z1211" t="str">
        <f t="shared" si="231"/>
        <v/>
      </c>
      <c r="AA1211" t="str">
        <f t="shared" si="232"/>
        <v/>
      </c>
      <c r="AB1211">
        <v>1204</v>
      </c>
      <c r="AC1211" t="str">
        <f>IF(ISERROR(IF(U1211="","",IF(OR(U1211=Cad_Inicial!$D$8,X1211=Cad_Inicial!$D$8),Cad_Inicial!$D$8+AB1211*1000,0))),"",IF(U1211="","",IF(OR(U1211=Cad_Inicial!$D$8,X1211=Cad_Inicial!$D$8),Cad_Inicial!$D$8+AB1211*1000,0)))</f>
        <v/>
      </c>
      <c r="AK1211" s="50" t="e">
        <f t="shared" si="234"/>
        <v>#VALUE!</v>
      </c>
      <c r="AL1211" s="50" t="e">
        <f t="shared" si="235"/>
        <v>#VALUE!</v>
      </c>
      <c r="AM1211">
        <f t="shared" si="226"/>
        <v>0</v>
      </c>
      <c r="AN1211">
        <f t="shared" si="237"/>
        <v>0</v>
      </c>
      <c r="AO1211">
        <f t="shared" si="237"/>
        <v>0</v>
      </c>
      <c r="AP1211">
        <f t="shared" si="237"/>
        <v>0</v>
      </c>
      <c r="AQ1211">
        <f t="shared" si="237"/>
        <v>0</v>
      </c>
      <c r="AR1211">
        <f t="shared" si="237"/>
        <v>0</v>
      </c>
      <c r="AS1211">
        <f t="shared" si="237"/>
        <v>0</v>
      </c>
      <c r="AT1211">
        <f t="shared" si="237"/>
        <v>0</v>
      </c>
      <c r="AU1211">
        <f t="shared" si="237"/>
        <v>0</v>
      </c>
      <c r="AV1211">
        <f t="shared" si="237"/>
        <v>0</v>
      </c>
      <c r="AW1211">
        <f t="shared" si="237"/>
        <v>0</v>
      </c>
      <c r="AX1211">
        <f t="shared" si="237"/>
        <v>0</v>
      </c>
    </row>
    <row r="1212" spans="3:50" ht="30" customHeight="1" thickTop="1" thickBot="1" x14ac:dyDescent="0.25">
      <c r="C1212" s="118"/>
      <c r="D1212" s="126"/>
      <c r="E1212" s="115"/>
      <c r="F1212" s="115"/>
      <c r="G1212" s="118"/>
      <c r="H1212" s="127"/>
      <c r="I1212" s="127"/>
      <c r="J1212" s="127"/>
      <c r="K1212" s="127"/>
      <c r="L1212" s="127"/>
      <c r="M1212" s="127"/>
      <c r="N1212" s="127"/>
      <c r="O1212" s="127"/>
      <c r="P1212" s="127"/>
      <c r="Q1212" s="109"/>
      <c r="R1212" s="127"/>
      <c r="S1212" s="127"/>
      <c r="U1212" s="15" t="str">
        <f t="shared" si="233"/>
        <v/>
      </c>
      <c r="V1212" t="str">
        <f t="shared" si="227"/>
        <v/>
      </c>
      <c r="W1212" t="str">
        <f t="shared" si="228"/>
        <v/>
      </c>
      <c r="X1212" t="str">
        <f t="shared" si="229"/>
        <v/>
      </c>
      <c r="Y1212" t="str">
        <f t="shared" si="230"/>
        <v/>
      </c>
      <c r="Z1212" t="str">
        <f t="shared" si="231"/>
        <v/>
      </c>
      <c r="AA1212" t="str">
        <f t="shared" si="232"/>
        <v/>
      </c>
      <c r="AB1212">
        <v>1205</v>
      </c>
      <c r="AC1212" t="str">
        <f>IF(ISERROR(IF(U1212="","",IF(OR(U1212=Cad_Inicial!$D$8,X1212=Cad_Inicial!$D$8),Cad_Inicial!$D$8+AB1212*1000,0))),"",IF(U1212="","",IF(OR(U1212=Cad_Inicial!$D$8,X1212=Cad_Inicial!$D$8),Cad_Inicial!$D$8+AB1212*1000,0)))</f>
        <v/>
      </c>
      <c r="AK1212" s="50" t="e">
        <f t="shared" si="234"/>
        <v>#VALUE!</v>
      </c>
      <c r="AL1212" s="50" t="e">
        <f t="shared" si="235"/>
        <v>#VALUE!</v>
      </c>
      <c r="AM1212">
        <f t="shared" si="226"/>
        <v>0</v>
      </c>
      <c r="AN1212">
        <f t="shared" si="237"/>
        <v>0</v>
      </c>
      <c r="AO1212">
        <f t="shared" si="237"/>
        <v>0</v>
      </c>
      <c r="AP1212">
        <f t="shared" si="237"/>
        <v>0</v>
      </c>
      <c r="AQ1212">
        <f t="shared" si="237"/>
        <v>0</v>
      </c>
      <c r="AR1212">
        <f t="shared" si="237"/>
        <v>0</v>
      </c>
      <c r="AS1212">
        <f t="shared" si="237"/>
        <v>0</v>
      </c>
      <c r="AT1212">
        <f t="shared" si="237"/>
        <v>0</v>
      </c>
      <c r="AU1212">
        <f t="shared" si="237"/>
        <v>0</v>
      </c>
      <c r="AV1212">
        <f t="shared" si="237"/>
        <v>0</v>
      </c>
      <c r="AW1212">
        <f t="shared" si="237"/>
        <v>0</v>
      </c>
      <c r="AX1212">
        <f t="shared" si="237"/>
        <v>0</v>
      </c>
    </row>
    <row r="1213" spans="3:50" ht="30" customHeight="1" thickTop="1" thickBot="1" x14ac:dyDescent="0.25">
      <c r="C1213" s="118"/>
      <c r="D1213" s="126"/>
      <c r="E1213" s="115"/>
      <c r="F1213" s="115"/>
      <c r="G1213" s="118"/>
      <c r="H1213" s="127"/>
      <c r="I1213" s="127"/>
      <c r="J1213" s="127"/>
      <c r="K1213" s="127"/>
      <c r="L1213" s="127"/>
      <c r="M1213" s="127"/>
      <c r="N1213" s="127"/>
      <c r="O1213" s="127"/>
      <c r="P1213" s="127"/>
      <c r="Q1213" s="109"/>
      <c r="R1213" s="127"/>
      <c r="S1213" s="127"/>
      <c r="U1213" s="15" t="str">
        <f t="shared" si="233"/>
        <v/>
      </c>
      <c r="V1213" t="str">
        <f t="shared" si="227"/>
        <v/>
      </c>
      <c r="W1213" t="str">
        <f t="shared" si="228"/>
        <v/>
      </c>
      <c r="X1213" t="str">
        <f t="shared" si="229"/>
        <v/>
      </c>
      <c r="Y1213" t="str">
        <f t="shared" si="230"/>
        <v/>
      </c>
      <c r="Z1213" t="str">
        <f t="shared" si="231"/>
        <v/>
      </c>
      <c r="AA1213" t="str">
        <f t="shared" si="232"/>
        <v/>
      </c>
      <c r="AB1213">
        <v>1206</v>
      </c>
      <c r="AC1213" t="str">
        <f>IF(ISERROR(IF(U1213="","",IF(OR(U1213=Cad_Inicial!$D$8,X1213=Cad_Inicial!$D$8),Cad_Inicial!$D$8+AB1213*1000,0))),"",IF(U1213="","",IF(OR(U1213=Cad_Inicial!$D$8,X1213=Cad_Inicial!$D$8),Cad_Inicial!$D$8+AB1213*1000,0)))</f>
        <v/>
      </c>
      <c r="AK1213" s="50" t="e">
        <f t="shared" si="234"/>
        <v>#VALUE!</v>
      </c>
      <c r="AL1213" s="50" t="e">
        <f t="shared" si="235"/>
        <v>#VALUE!</v>
      </c>
      <c r="AM1213">
        <f t="shared" si="226"/>
        <v>0</v>
      </c>
      <c r="AN1213">
        <f t="shared" si="237"/>
        <v>0</v>
      </c>
      <c r="AO1213">
        <f t="shared" si="237"/>
        <v>0</v>
      </c>
      <c r="AP1213">
        <f t="shared" si="237"/>
        <v>0</v>
      </c>
      <c r="AQ1213">
        <f t="shared" si="237"/>
        <v>0</v>
      </c>
      <c r="AR1213">
        <f t="shared" si="237"/>
        <v>0</v>
      </c>
      <c r="AS1213">
        <f t="shared" si="237"/>
        <v>0</v>
      </c>
      <c r="AT1213">
        <f t="shared" si="237"/>
        <v>0</v>
      </c>
      <c r="AU1213">
        <f t="shared" si="237"/>
        <v>0</v>
      </c>
      <c r="AV1213">
        <f t="shared" si="237"/>
        <v>0</v>
      </c>
      <c r="AW1213">
        <f t="shared" si="237"/>
        <v>0</v>
      </c>
      <c r="AX1213">
        <f t="shared" si="237"/>
        <v>0</v>
      </c>
    </row>
    <row r="1214" spans="3:50" ht="30" customHeight="1" thickTop="1" thickBot="1" x14ac:dyDescent="0.25">
      <c r="C1214" s="118"/>
      <c r="D1214" s="126"/>
      <c r="E1214" s="115"/>
      <c r="F1214" s="115"/>
      <c r="G1214" s="118"/>
      <c r="H1214" s="127"/>
      <c r="I1214" s="127"/>
      <c r="J1214" s="127"/>
      <c r="K1214" s="127"/>
      <c r="L1214" s="127"/>
      <c r="M1214" s="127"/>
      <c r="N1214" s="127"/>
      <c r="O1214" s="127"/>
      <c r="P1214" s="127"/>
      <c r="Q1214" s="109"/>
      <c r="R1214" s="127"/>
      <c r="S1214" s="127"/>
      <c r="U1214" s="15" t="str">
        <f t="shared" si="233"/>
        <v/>
      </c>
      <c r="V1214" t="str">
        <f t="shared" si="227"/>
        <v/>
      </c>
      <c r="W1214" t="str">
        <f t="shared" si="228"/>
        <v/>
      </c>
      <c r="X1214" t="str">
        <f t="shared" si="229"/>
        <v/>
      </c>
      <c r="Y1214" t="str">
        <f t="shared" si="230"/>
        <v/>
      </c>
      <c r="Z1214" t="str">
        <f t="shared" si="231"/>
        <v/>
      </c>
      <c r="AA1214" t="str">
        <f t="shared" si="232"/>
        <v/>
      </c>
      <c r="AB1214">
        <v>1207</v>
      </c>
      <c r="AC1214" t="str">
        <f>IF(ISERROR(IF(U1214="","",IF(OR(U1214=Cad_Inicial!$D$8,X1214=Cad_Inicial!$D$8),Cad_Inicial!$D$8+AB1214*1000,0))),"",IF(U1214="","",IF(OR(U1214=Cad_Inicial!$D$8,X1214=Cad_Inicial!$D$8),Cad_Inicial!$D$8+AB1214*1000,0)))</f>
        <v/>
      </c>
      <c r="AK1214" s="50" t="e">
        <f t="shared" si="234"/>
        <v>#VALUE!</v>
      </c>
      <c r="AL1214" s="50" t="e">
        <f t="shared" si="235"/>
        <v>#VALUE!</v>
      </c>
      <c r="AM1214">
        <f t="shared" ref="AM1214:AM1277" si="238">IFERROR(IF(AND($AK1214&lt;=AM$5,$AL1214&gt;=AM$5),1,0),0)</f>
        <v>0</v>
      </c>
      <c r="AN1214">
        <f t="shared" si="237"/>
        <v>0</v>
      </c>
      <c r="AO1214">
        <f t="shared" si="237"/>
        <v>0</v>
      </c>
      <c r="AP1214">
        <f t="shared" si="237"/>
        <v>0</v>
      </c>
      <c r="AQ1214">
        <f t="shared" si="237"/>
        <v>0</v>
      </c>
      <c r="AR1214">
        <f t="shared" si="237"/>
        <v>0</v>
      </c>
      <c r="AS1214">
        <f t="shared" si="237"/>
        <v>0</v>
      </c>
      <c r="AT1214">
        <f t="shared" si="237"/>
        <v>0</v>
      </c>
      <c r="AU1214">
        <f t="shared" si="237"/>
        <v>0</v>
      </c>
      <c r="AV1214">
        <f t="shared" si="237"/>
        <v>0</v>
      </c>
      <c r="AW1214">
        <f t="shared" si="237"/>
        <v>0</v>
      </c>
      <c r="AX1214">
        <f t="shared" si="237"/>
        <v>0</v>
      </c>
    </row>
    <row r="1215" spans="3:50" ht="30" customHeight="1" thickTop="1" thickBot="1" x14ac:dyDescent="0.25">
      <c r="C1215" s="118"/>
      <c r="D1215" s="126"/>
      <c r="E1215" s="115"/>
      <c r="F1215" s="115"/>
      <c r="G1215" s="118"/>
      <c r="H1215" s="127"/>
      <c r="I1215" s="127"/>
      <c r="J1215" s="127"/>
      <c r="K1215" s="127"/>
      <c r="L1215" s="127"/>
      <c r="M1215" s="127"/>
      <c r="N1215" s="127"/>
      <c r="O1215" s="127"/>
      <c r="P1215" s="127"/>
      <c r="Q1215" s="109"/>
      <c r="R1215" s="127"/>
      <c r="S1215" s="127"/>
      <c r="U1215" s="15" t="str">
        <f t="shared" si="233"/>
        <v/>
      </c>
      <c r="V1215" t="str">
        <f t="shared" si="227"/>
        <v/>
      </c>
      <c r="W1215" t="str">
        <f t="shared" si="228"/>
        <v/>
      </c>
      <c r="X1215" t="str">
        <f t="shared" si="229"/>
        <v/>
      </c>
      <c r="Y1215" t="str">
        <f t="shared" si="230"/>
        <v/>
      </c>
      <c r="Z1215" t="str">
        <f t="shared" si="231"/>
        <v/>
      </c>
      <c r="AA1215" t="str">
        <f t="shared" si="232"/>
        <v/>
      </c>
      <c r="AB1215">
        <v>1208</v>
      </c>
      <c r="AC1215" t="str">
        <f>IF(ISERROR(IF(U1215="","",IF(OR(U1215=Cad_Inicial!$D$8,X1215=Cad_Inicial!$D$8),Cad_Inicial!$D$8+AB1215*1000,0))),"",IF(U1215="","",IF(OR(U1215=Cad_Inicial!$D$8,X1215=Cad_Inicial!$D$8),Cad_Inicial!$D$8+AB1215*1000,0)))</f>
        <v/>
      </c>
      <c r="AK1215" s="50" t="e">
        <f t="shared" si="234"/>
        <v>#VALUE!</v>
      </c>
      <c r="AL1215" s="50" t="e">
        <f t="shared" si="235"/>
        <v>#VALUE!</v>
      </c>
      <c r="AM1215">
        <f t="shared" si="238"/>
        <v>0</v>
      </c>
      <c r="AN1215">
        <f t="shared" si="237"/>
        <v>0</v>
      </c>
      <c r="AO1215">
        <f t="shared" si="237"/>
        <v>0</v>
      </c>
      <c r="AP1215">
        <f t="shared" si="237"/>
        <v>0</v>
      </c>
      <c r="AQ1215">
        <f t="shared" si="237"/>
        <v>0</v>
      </c>
      <c r="AR1215">
        <f t="shared" si="237"/>
        <v>0</v>
      </c>
      <c r="AS1215">
        <f t="shared" si="237"/>
        <v>0</v>
      </c>
      <c r="AT1215">
        <f t="shared" si="237"/>
        <v>0</v>
      </c>
      <c r="AU1215">
        <f t="shared" si="237"/>
        <v>0</v>
      </c>
      <c r="AV1215">
        <f t="shared" si="237"/>
        <v>0</v>
      </c>
      <c r="AW1215">
        <f t="shared" si="237"/>
        <v>0</v>
      </c>
      <c r="AX1215">
        <f t="shared" si="237"/>
        <v>0</v>
      </c>
    </row>
    <row r="1216" spans="3:50" ht="30" customHeight="1" thickTop="1" thickBot="1" x14ac:dyDescent="0.25">
      <c r="C1216" s="118"/>
      <c r="D1216" s="126"/>
      <c r="E1216" s="115"/>
      <c r="F1216" s="115"/>
      <c r="G1216" s="118"/>
      <c r="H1216" s="127"/>
      <c r="I1216" s="127"/>
      <c r="J1216" s="127"/>
      <c r="K1216" s="127"/>
      <c r="L1216" s="127"/>
      <c r="M1216" s="127"/>
      <c r="N1216" s="127"/>
      <c r="O1216" s="127"/>
      <c r="P1216" s="127"/>
      <c r="Q1216" s="109"/>
      <c r="R1216" s="127"/>
      <c r="S1216" s="127"/>
      <c r="U1216" s="15" t="str">
        <f t="shared" si="233"/>
        <v/>
      </c>
      <c r="V1216" t="str">
        <f t="shared" si="227"/>
        <v/>
      </c>
      <c r="W1216" t="str">
        <f t="shared" si="228"/>
        <v/>
      </c>
      <c r="X1216" t="str">
        <f t="shared" si="229"/>
        <v/>
      </c>
      <c r="Y1216" t="str">
        <f t="shared" si="230"/>
        <v/>
      </c>
      <c r="Z1216" t="str">
        <f t="shared" si="231"/>
        <v/>
      </c>
      <c r="AA1216" t="str">
        <f t="shared" si="232"/>
        <v/>
      </c>
      <c r="AB1216">
        <v>1209</v>
      </c>
      <c r="AC1216" t="str">
        <f>IF(ISERROR(IF(U1216="","",IF(OR(U1216=Cad_Inicial!$D$8,X1216=Cad_Inicial!$D$8),Cad_Inicial!$D$8+AB1216*1000,0))),"",IF(U1216="","",IF(OR(U1216=Cad_Inicial!$D$8,X1216=Cad_Inicial!$D$8),Cad_Inicial!$D$8+AB1216*1000,0)))</f>
        <v/>
      </c>
      <c r="AK1216" s="50" t="e">
        <f t="shared" si="234"/>
        <v>#VALUE!</v>
      </c>
      <c r="AL1216" s="50" t="e">
        <f t="shared" si="235"/>
        <v>#VALUE!</v>
      </c>
      <c r="AM1216">
        <f t="shared" si="238"/>
        <v>0</v>
      </c>
      <c r="AN1216">
        <f t="shared" si="237"/>
        <v>0</v>
      </c>
      <c r="AO1216">
        <f t="shared" si="237"/>
        <v>0</v>
      </c>
      <c r="AP1216">
        <f t="shared" si="237"/>
        <v>0</v>
      </c>
      <c r="AQ1216">
        <f t="shared" si="237"/>
        <v>0</v>
      </c>
      <c r="AR1216">
        <f t="shared" si="237"/>
        <v>0</v>
      </c>
      <c r="AS1216">
        <f t="shared" si="237"/>
        <v>0</v>
      </c>
      <c r="AT1216">
        <f t="shared" si="237"/>
        <v>0</v>
      </c>
      <c r="AU1216">
        <f t="shared" si="237"/>
        <v>0</v>
      </c>
      <c r="AV1216">
        <f t="shared" si="237"/>
        <v>0</v>
      </c>
      <c r="AW1216">
        <f t="shared" si="237"/>
        <v>0</v>
      </c>
      <c r="AX1216">
        <f t="shared" si="237"/>
        <v>0</v>
      </c>
    </row>
    <row r="1217" spans="3:50" ht="30" customHeight="1" thickTop="1" thickBot="1" x14ac:dyDescent="0.25">
      <c r="C1217" s="118"/>
      <c r="D1217" s="126"/>
      <c r="E1217" s="115"/>
      <c r="F1217" s="115"/>
      <c r="G1217" s="118"/>
      <c r="H1217" s="127"/>
      <c r="I1217" s="127"/>
      <c r="J1217" s="127"/>
      <c r="K1217" s="127"/>
      <c r="L1217" s="127"/>
      <c r="M1217" s="127"/>
      <c r="N1217" s="127"/>
      <c r="O1217" s="127"/>
      <c r="P1217" s="127"/>
      <c r="Q1217" s="109"/>
      <c r="R1217" s="127"/>
      <c r="S1217" s="127"/>
      <c r="U1217" s="15" t="str">
        <f t="shared" si="233"/>
        <v/>
      </c>
      <c r="V1217" t="str">
        <f t="shared" si="227"/>
        <v/>
      </c>
      <c r="W1217" t="str">
        <f t="shared" si="228"/>
        <v/>
      </c>
      <c r="X1217" t="str">
        <f t="shared" si="229"/>
        <v/>
      </c>
      <c r="Y1217" t="str">
        <f t="shared" si="230"/>
        <v/>
      </c>
      <c r="Z1217" t="str">
        <f t="shared" si="231"/>
        <v/>
      </c>
      <c r="AA1217" t="str">
        <f t="shared" si="232"/>
        <v/>
      </c>
      <c r="AB1217">
        <v>1210</v>
      </c>
      <c r="AC1217" t="str">
        <f>IF(ISERROR(IF(U1217="","",IF(OR(U1217=Cad_Inicial!$D$8,X1217=Cad_Inicial!$D$8),Cad_Inicial!$D$8+AB1217*1000,0))),"",IF(U1217="","",IF(OR(U1217=Cad_Inicial!$D$8,X1217=Cad_Inicial!$D$8),Cad_Inicial!$D$8+AB1217*1000,0)))</f>
        <v/>
      </c>
      <c r="AK1217" s="50" t="e">
        <f t="shared" si="234"/>
        <v>#VALUE!</v>
      </c>
      <c r="AL1217" s="50" t="e">
        <f t="shared" si="235"/>
        <v>#VALUE!</v>
      </c>
      <c r="AM1217">
        <f t="shared" si="238"/>
        <v>0</v>
      </c>
      <c r="AN1217">
        <f t="shared" si="237"/>
        <v>0</v>
      </c>
      <c r="AO1217">
        <f t="shared" si="237"/>
        <v>0</v>
      </c>
      <c r="AP1217">
        <f t="shared" si="237"/>
        <v>0</v>
      </c>
      <c r="AQ1217">
        <f t="shared" si="237"/>
        <v>0</v>
      </c>
      <c r="AR1217">
        <f t="shared" si="237"/>
        <v>0</v>
      </c>
      <c r="AS1217">
        <f t="shared" si="237"/>
        <v>0</v>
      </c>
      <c r="AT1217">
        <f t="shared" si="237"/>
        <v>0</v>
      </c>
      <c r="AU1217">
        <f t="shared" si="237"/>
        <v>0</v>
      </c>
      <c r="AV1217">
        <f t="shared" si="237"/>
        <v>0</v>
      </c>
      <c r="AW1217">
        <f t="shared" si="237"/>
        <v>0</v>
      </c>
      <c r="AX1217">
        <f t="shared" si="237"/>
        <v>0</v>
      </c>
    </row>
    <row r="1218" spans="3:50" ht="30" customHeight="1" thickTop="1" thickBot="1" x14ac:dyDescent="0.25">
      <c r="C1218" s="118"/>
      <c r="D1218" s="126"/>
      <c r="E1218" s="115"/>
      <c r="F1218" s="115"/>
      <c r="G1218" s="118"/>
      <c r="H1218" s="127"/>
      <c r="I1218" s="127"/>
      <c r="J1218" s="127"/>
      <c r="K1218" s="127"/>
      <c r="L1218" s="127"/>
      <c r="M1218" s="127"/>
      <c r="N1218" s="127"/>
      <c r="O1218" s="127"/>
      <c r="P1218" s="127"/>
      <c r="Q1218" s="109"/>
      <c r="R1218" s="127"/>
      <c r="S1218" s="127"/>
      <c r="U1218" s="15" t="str">
        <f t="shared" si="233"/>
        <v/>
      </c>
      <c r="V1218" t="str">
        <f t="shared" si="227"/>
        <v/>
      </c>
      <c r="W1218" t="str">
        <f t="shared" si="228"/>
        <v/>
      </c>
      <c r="X1218" t="str">
        <f t="shared" si="229"/>
        <v/>
      </c>
      <c r="Y1218" t="str">
        <f t="shared" si="230"/>
        <v/>
      </c>
      <c r="Z1218" t="str">
        <f t="shared" si="231"/>
        <v/>
      </c>
      <c r="AA1218" t="str">
        <f t="shared" si="232"/>
        <v/>
      </c>
      <c r="AB1218">
        <v>1211</v>
      </c>
      <c r="AC1218" t="str">
        <f>IF(ISERROR(IF(U1218="","",IF(OR(U1218=Cad_Inicial!$D$8,X1218=Cad_Inicial!$D$8),Cad_Inicial!$D$8+AB1218*1000,0))),"",IF(U1218="","",IF(OR(U1218=Cad_Inicial!$D$8,X1218=Cad_Inicial!$D$8),Cad_Inicial!$D$8+AB1218*1000,0)))</f>
        <v/>
      </c>
      <c r="AK1218" s="50" t="e">
        <f t="shared" si="234"/>
        <v>#VALUE!</v>
      </c>
      <c r="AL1218" s="50" t="e">
        <f t="shared" si="235"/>
        <v>#VALUE!</v>
      </c>
      <c r="AM1218">
        <f t="shared" si="238"/>
        <v>0</v>
      </c>
      <c r="AN1218">
        <f t="shared" si="237"/>
        <v>0</v>
      </c>
      <c r="AO1218">
        <f t="shared" si="237"/>
        <v>0</v>
      </c>
      <c r="AP1218">
        <f t="shared" si="237"/>
        <v>0</v>
      </c>
      <c r="AQ1218">
        <f t="shared" si="237"/>
        <v>0</v>
      </c>
      <c r="AR1218">
        <f t="shared" si="237"/>
        <v>0</v>
      </c>
      <c r="AS1218">
        <f t="shared" si="237"/>
        <v>0</v>
      </c>
      <c r="AT1218">
        <f t="shared" si="237"/>
        <v>0</v>
      </c>
      <c r="AU1218">
        <f t="shared" si="237"/>
        <v>0</v>
      </c>
      <c r="AV1218">
        <f t="shared" ref="AN1218:AX1241" si="239">IFERROR(IF(AND($AK1218&lt;=AV$5,$AL1218&gt;=AV$5),1,0),0)</f>
        <v>0</v>
      </c>
      <c r="AW1218">
        <f t="shared" si="239"/>
        <v>0</v>
      </c>
      <c r="AX1218">
        <f t="shared" si="239"/>
        <v>0</v>
      </c>
    </row>
    <row r="1219" spans="3:50" ht="30" customHeight="1" thickTop="1" thickBot="1" x14ac:dyDescent="0.25">
      <c r="C1219" s="118"/>
      <c r="D1219" s="126"/>
      <c r="E1219" s="115"/>
      <c r="F1219" s="115"/>
      <c r="G1219" s="118"/>
      <c r="H1219" s="127"/>
      <c r="I1219" s="127"/>
      <c r="J1219" s="127"/>
      <c r="K1219" s="127"/>
      <c r="L1219" s="127"/>
      <c r="M1219" s="127"/>
      <c r="N1219" s="127"/>
      <c r="O1219" s="127"/>
      <c r="P1219" s="127"/>
      <c r="Q1219" s="109"/>
      <c r="R1219" s="127"/>
      <c r="S1219" s="127"/>
      <c r="U1219" s="15" t="str">
        <f t="shared" si="233"/>
        <v/>
      </c>
      <c r="V1219" t="str">
        <f t="shared" si="227"/>
        <v/>
      </c>
      <c r="W1219" t="str">
        <f t="shared" si="228"/>
        <v/>
      </c>
      <c r="X1219" t="str">
        <f t="shared" si="229"/>
        <v/>
      </c>
      <c r="Y1219" t="str">
        <f t="shared" si="230"/>
        <v/>
      </c>
      <c r="Z1219" t="str">
        <f t="shared" si="231"/>
        <v/>
      </c>
      <c r="AA1219" t="str">
        <f t="shared" si="232"/>
        <v/>
      </c>
      <c r="AB1219">
        <v>1212</v>
      </c>
      <c r="AC1219" t="str">
        <f>IF(ISERROR(IF(U1219="","",IF(OR(U1219=Cad_Inicial!$D$8,X1219=Cad_Inicial!$D$8),Cad_Inicial!$D$8+AB1219*1000,0))),"",IF(U1219="","",IF(OR(U1219=Cad_Inicial!$D$8,X1219=Cad_Inicial!$D$8),Cad_Inicial!$D$8+AB1219*1000,0)))</f>
        <v/>
      </c>
      <c r="AK1219" s="50" t="e">
        <f t="shared" si="234"/>
        <v>#VALUE!</v>
      </c>
      <c r="AL1219" s="50" t="e">
        <f t="shared" si="235"/>
        <v>#VALUE!</v>
      </c>
      <c r="AM1219">
        <f t="shared" si="238"/>
        <v>0</v>
      </c>
      <c r="AN1219">
        <f t="shared" si="239"/>
        <v>0</v>
      </c>
      <c r="AO1219">
        <f t="shared" si="239"/>
        <v>0</v>
      </c>
      <c r="AP1219">
        <f t="shared" si="239"/>
        <v>0</v>
      </c>
      <c r="AQ1219">
        <f t="shared" si="239"/>
        <v>0</v>
      </c>
      <c r="AR1219">
        <f t="shared" si="239"/>
        <v>0</v>
      </c>
      <c r="AS1219">
        <f t="shared" si="239"/>
        <v>0</v>
      </c>
      <c r="AT1219">
        <f t="shared" si="239"/>
        <v>0</v>
      </c>
      <c r="AU1219">
        <f t="shared" si="239"/>
        <v>0</v>
      </c>
      <c r="AV1219">
        <f t="shared" si="239"/>
        <v>0</v>
      </c>
      <c r="AW1219">
        <f t="shared" si="239"/>
        <v>0</v>
      </c>
      <c r="AX1219">
        <f t="shared" si="239"/>
        <v>0</v>
      </c>
    </row>
    <row r="1220" spans="3:50" ht="30" customHeight="1" thickTop="1" thickBot="1" x14ac:dyDescent="0.25">
      <c r="C1220" s="118"/>
      <c r="D1220" s="126"/>
      <c r="E1220" s="115"/>
      <c r="F1220" s="115"/>
      <c r="G1220" s="118"/>
      <c r="H1220" s="127"/>
      <c r="I1220" s="127"/>
      <c r="J1220" s="127"/>
      <c r="K1220" s="127"/>
      <c r="L1220" s="127"/>
      <c r="M1220" s="127"/>
      <c r="N1220" s="127"/>
      <c r="O1220" s="127"/>
      <c r="P1220" s="127"/>
      <c r="Q1220" s="109"/>
      <c r="R1220" s="127"/>
      <c r="S1220" s="127"/>
      <c r="U1220" s="15" t="str">
        <f t="shared" si="233"/>
        <v/>
      </c>
      <c r="V1220" t="str">
        <f t="shared" si="227"/>
        <v/>
      </c>
      <c r="W1220" t="str">
        <f t="shared" si="228"/>
        <v/>
      </c>
      <c r="X1220" t="str">
        <f t="shared" si="229"/>
        <v/>
      </c>
      <c r="Y1220" t="str">
        <f t="shared" si="230"/>
        <v/>
      </c>
      <c r="Z1220" t="str">
        <f t="shared" si="231"/>
        <v/>
      </c>
      <c r="AA1220" t="str">
        <f t="shared" si="232"/>
        <v/>
      </c>
      <c r="AB1220">
        <v>1213</v>
      </c>
      <c r="AC1220" t="str">
        <f>IF(ISERROR(IF(U1220="","",IF(OR(U1220=Cad_Inicial!$D$8,X1220=Cad_Inicial!$D$8),Cad_Inicial!$D$8+AB1220*1000,0))),"",IF(U1220="","",IF(OR(U1220=Cad_Inicial!$D$8,X1220=Cad_Inicial!$D$8),Cad_Inicial!$D$8+AB1220*1000,0)))</f>
        <v/>
      </c>
      <c r="AK1220" s="50" t="e">
        <f t="shared" si="234"/>
        <v>#VALUE!</v>
      </c>
      <c r="AL1220" s="50" t="e">
        <f t="shared" si="235"/>
        <v>#VALUE!</v>
      </c>
      <c r="AM1220">
        <f t="shared" si="238"/>
        <v>0</v>
      </c>
      <c r="AN1220">
        <f t="shared" si="239"/>
        <v>0</v>
      </c>
      <c r="AO1220">
        <f t="shared" si="239"/>
        <v>0</v>
      </c>
      <c r="AP1220">
        <f t="shared" si="239"/>
        <v>0</v>
      </c>
      <c r="AQ1220">
        <f t="shared" si="239"/>
        <v>0</v>
      </c>
      <c r="AR1220">
        <f t="shared" si="239"/>
        <v>0</v>
      </c>
      <c r="AS1220">
        <f t="shared" si="239"/>
        <v>0</v>
      </c>
      <c r="AT1220">
        <f t="shared" si="239"/>
        <v>0</v>
      </c>
      <c r="AU1220">
        <f t="shared" si="239"/>
        <v>0</v>
      </c>
      <c r="AV1220">
        <f t="shared" si="239"/>
        <v>0</v>
      </c>
      <c r="AW1220">
        <f t="shared" si="239"/>
        <v>0</v>
      </c>
      <c r="AX1220">
        <f t="shared" si="239"/>
        <v>0</v>
      </c>
    </row>
    <row r="1221" spans="3:50" ht="30" customHeight="1" thickTop="1" thickBot="1" x14ac:dyDescent="0.25">
      <c r="C1221" s="118"/>
      <c r="D1221" s="126"/>
      <c r="E1221" s="115"/>
      <c r="F1221" s="115"/>
      <c r="G1221" s="118"/>
      <c r="H1221" s="127"/>
      <c r="I1221" s="127"/>
      <c r="J1221" s="127"/>
      <c r="K1221" s="127"/>
      <c r="L1221" s="127"/>
      <c r="M1221" s="127"/>
      <c r="N1221" s="127"/>
      <c r="O1221" s="127"/>
      <c r="P1221" s="127"/>
      <c r="Q1221" s="109"/>
      <c r="R1221" s="127"/>
      <c r="S1221" s="127"/>
      <c r="U1221" s="15" t="str">
        <f t="shared" si="233"/>
        <v/>
      </c>
      <c r="V1221" t="str">
        <f t="shared" si="227"/>
        <v/>
      </c>
      <c r="W1221" t="str">
        <f t="shared" si="228"/>
        <v/>
      </c>
      <c r="X1221" t="str">
        <f t="shared" si="229"/>
        <v/>
      </c>
      <c r="Y1221" t="str">
        <f t="shared" si="230"/>
        <v/>
      </c>
      <c r="Z1221" t="str">
        <f t="shared" si="231"/>
        <v/>
      </c>
      <c r="AA1221" t="str">
        <f t="shared" si="232"/>
        <v/>
      </c>
      <c r="AB1221">
        <v>1214</v>
      </c>
      <c r="AC1221" t="str">
        <f>IF(ISERROR(IF(U1221="","",IF(OR(U1221=Cad_Inicial!$D$8,X1221=Cad_Inicial!$D$8),Cad_Inicial!$D$8+AB1221*1000,0))),"",IF(U1221="","",IF(OR(U1221=Cad_Inicial!$D$8,X1221=Cad_Inicial!$D$8),Cad_Inicial!$D$8+AB1221*1000,0)))</f>
        <v/>
      </c>
      <c r="AK1221" s="50" t="e">
        <f t="shared" si="234"/>
        <v>#VALUE!</v>
      </c>
      <c r="AL1221" s="50" t="e">
        <f t="shared" si="235"/>
        <v>#VALUE!</v>
      </c>
      <c r="AM1221">
        <f t="shared" si="238"/>
        <v>0</v>
      </c>
      <c r="AN1221">
        <f t="shared" si="239"/>
        <v>0</v>
      </c>
      <c r="AO1221">
        <f t="shared" si="239"/>
        <v>0</v>
      </c>
      <c r="AP1221">
        <f t="shared" si="239"/>
        <v>0</v>
      </c>
      <c r="AQ1221">
        <f t="shared" si="239"/>
        <v>0</v>
      </c>
      <c r="AR1221">
        <f t="shared" si="239"/>
        <v>0</v>
      </c>
      <c r="AS1221">
        <f t="shared" si="239"/>
        <v>0</v>
      </c>
      <c r="AT1221">
        <f t="shared" si="239"/>
        <v>0</v>
      </c>
      <c r="AU1221">
        <f t="shared" si="239"/>
        <v>0</v>
      </c>
      <c r="AV1221">
        <f t="shared" si="239"/>
        <v>0</v>
      </c>
      <c r="AW1221">
        <f t="shared" si="239"/>
        <v>0</v>
      </c>
      <c r="AX1221">
        <f t="shared" si="239"/>
        <v>0</v>
      </c>
    </row>
    <row r="1222" spans="3:50" ht="30" customHeight="1" thickTop="1" thickBot="1" x14ac:dyDescent="0.25">
      <c r="C1222" s="118"/>
      <c r="D1222" s="126"/>
      <c r="E1222" s="115"/>
      <c r="F1222" s="115"/>
      <c r="G1222" s="118"/>
      <c r="H1222" s="127"/>
      <c r="I1222" s="127"/>
      <c r="J1222" s="127"/>
      <c r="K1222" s="127"/>
      <c r="L1222" s="127"/>
      <c r="M1222" s="127"/>
      <c r="N1222" s="127"/>
      <c r="O1222" s="127"/>
      <c r="P1222" s="127"/>
      <c r="Q1222" s="109"/>
      <c r="R1222" s="127"/>
      <c r="S1222" s="127"/>
      <c r="U1222" s="15" t="str">
        <f t="shared" si="233"/>
        <v/>
      </c>
      <c r="V1222" t="str">
        <f t="shared" si="227"/>
        <v/>
      </c>
      <c r="W1222" t="str">
        <f t="shared" si="228"/>
        <v/>
      </c>
      <c r="X1222" t="str">
        <f t="shared" si="229"/>
        <v/>
      </c>
      <c r="Y1222" t="str">
        <f t="shared" si="230"/>
        <v/>
      </c>
      <c r="Z1222" t="str">
        <f t="shared" si="231"/>
        <v/>
      </c>
      <c r="AA1222" t="str">
        <f t="shared" si="232"/>
        <v/>
      </c>
      <c r="AB1222">
        <v>1215</v>
      </c>
      <c r="AC1222" t="str">
        <f>IF(ISERROR(IF(U1222="","",IF(OR(U1222=Cad_Inicial!$D$8,X1222=Cad_Inicial!$D$8),Cad_Inicial!$D$8+AB1222*1000,0))),"",IF(U1222="","",IF(OR(U1222=Cad_Inicial!$D$8,X1222=Cad_Inicial!$D$8),Cad_Inicial!$D$8+AB1222*1000,0)))</f>
        <v/>
      </c>
      <c r="AK1222" s="50" t="e">
        <f t="shared" si="234"/>
        <v>#VALUE!</v>
      </c>
      <c r="AL1222" s="50" t="e">
        <f t="shared" si="235"/>
        <v>#VALUE!</v>
      </c>
      <c r="AM1222">
        <f t="shared" si="238"/>
        <v>0</v>
      </c>
      <c r="AN1222">
        <f t="shared" si="239"/>
        <v>0</v>
      </c>
      <c r="AO1222">
        <f t="shared" si="239"/>
        <v>0</v>
      </c>
      <c r="AP1222">
        <f t="shared" si="239"/>
        <v>0</v>
      </c>
      <c r="AQ1222">
        <f t="shared" si="239"/>
        <v>0</v>
      </c>
      <c r="AR1222">
        <f t="shared" si="239"/>
        <v>0</v>
      </c>
      <c r="AS1222">
        <f t="shared" si="239"/>
        <v>0</v>
      </c>
      <c r="AT1222">
        <f t="shared" si="239"/>
        <v>0</v>
      </c>
      <c r="AU1222">
        <f t="shared" si="239"/>
        <v>0</v>
      </c>
      <c r="AV1222">
        <f t="shared" si="239"/>
        <v>0</v>
      </c>
      <c r="AW1222">
        <f t="shared" si="239"/>
        <v>0</v>
      </c>
      <c r="AX1222">
        <f t="shared" si="239"/>
        <v>0</v>
      </c>
    </row>
    <row r="1223" spans="3:50" ht="30" customHeight="1" thickTop="1" thickBot="1" x14ac:dyDescent="0.25">
      <c r="C1223" s="118"/>
      <c r="D1223" s="126"/>
      <c r="E1223" s="115"/>
      <c r="F1223" s="115"/>
      <c r="G1223" s="118"/>
      <c r="H1223" s="127"/>
      <c r="I1223" s="127"/>
      <c r="J1223" s="127"/>
      <c r="K1223" s="127"/>
      <c r="L1223" s="127"/>
      <c r="M1223" s="127"/>
      <c r="N1223" s="127"/>
      <c r="O1223" s="127"/>
      <c r="P1223" s="127"/>
      <c r="Q1223" s="109"/>
      <c r="R1223" s="127"/>
      <c r="S1223" s="127"/>
      <c r="U1223" s="15" t="str">
        <f t="shared" si="233"/>
        <v/>
      </c>
      <c r="V1223" t="str">
        <f t="shared" si="227"/>
        <v/>
      </c>
      <c r="W1223" t="str">
        <f t="shared" si="228"/>
        <v/>
      </c>
      <c r="X1223" t="str">
        <f t="shared" si="229"/>
        <v/>
      </c>
      <c r="Y1223" t="str">
        <f t="shared" si="230"/>
        <v/>
      </c>
      <c r="Z1223" t="str">
        <f t="shared" si="231"/>
        <v/>
      </c>
      <c r="AA1223" t="str">
        <f t="shared" si="232"/>
        <v/>
      </c>
      <c r="AB1223">
        <v>1216</v>
      </c>
      <c r="AC1223" t="str">
        <f>IF(ISERROR(IF(U1223="","",IF(OR(U1223=Cad_Inicial!$D$8,X1223=Cad_Inicial!$D$8),Cad_Inicial!$D$8+AB1223*1000,0))),"",IF(U1223="","",IF(OR(U1223=Cad_Inicial!$D$8,X1223=Cad_Inicial!$D$8),Cad_Inicial!$D$8+AB1223*1000,0)))</f>
        <v/>
      </c>
      <c r="AK1223" s="50" t="e">
        <f t="shared" si="234"/>
        <v>#VALUE!</v>
      </c>
      <c r="AL1223" s="50" t="e">
        <f t="shared" si="235"/>
        <v>#VALUE!</v>
      </c>
      <c r="AM1223">
        <f t="shared" si="238"/>
        <v>0</v>
      </c>
      <c r="AN1223">
        <f t="shared" si="239"/>
        <v>0</v>
      </c>
      <c r="AO1223">
        <f t="shared" si="239"/>
        <v>0</v>
      </c>
      <c r="AP1223">
        <f t="shared" si="239"/>
        <v>0</v>
      </c>
      <c r="AQ1223">
        <f t="shared" si="239"/>
        <v>0</v>
      </c>
      <c r="AR1223">
        <f t="shared" si="239"/>
        <v>0</v>
      </c>
      <c r="AS1223">
        <f t="shared" si="239"/>
        <v>0</v>
      </c>
      <c r="AT1223">
        <f t="shared" si="239"/>
        <v>0</v>
      </c>
      <c r="AU1223">
        <f t="shared" si="239"/>
        <v>0</v>
      </c>
      <c r="AV1223">
        <f t="shared" si="239"/>
        <v>0</v>
      </c>
      <c r="AW1223">
        <f t="shared" si="239"/>
        <v>0</v>
      </c>
      <c r="AX1223">
        <f t="shared" si="239"/>
        <v>0</v>
      </c>
    </row>
    <row r="1224" spans="3:50" ht="30" customHeight="1" thickTop="1" thickBot="1" x14ac:dyDescent="0.25">
      <c r="C1224" s="118"/>
      <c r="D1224" s="126"/>
      <c r="E1224" s="115"/>
      <c r="F1224" s="115"/>
      <c r="G1224" s="118"/>
      <c r="H1224" s="127"/>
      <c r="I1224" s="127"/>
      <c r="J1224" s="127"/>
      <c r="K1224" s="127"/>
      <c r="L1224" s="127"/>
      <c r="M1224" s="127"/>
      <c r="N1224" s="127"/>
      <c r="O1224" s="127"/>
      <c r="P1224" s="127"/>
      <c r="Q1224" s="109"/>
      <c r="R1224" s="127"/>
      <c r="S1224" s="127"/>
      <c r="U1224" s="15" t="str">
        <f t="shared" si="233"/>
        <v/>
      </c>
      <c r="V1224" t="str">
        <f t="shared" ref="V1224:V1287" si="240">IF(ISERROR(IF(E1224="","",MONTH(E1224))),"",IF(E1224="","",MONTH(E1224)))</f>
        <v/>
      </c>
      <c r="W1224" t="str">
        <f t="shared" ref="W1224:W1287" si="241">IF(ISERROR(IF(F1224="","",MONTH(F1224))),"",IF(F1224="","",MONTH(F1224)))</f>
        <v/>
      </c>
      <c r="X1224" t="str">
        <f t="shared" ref="X1224:X1287" si="242">IF(ISERROR(IF(F1224="","",YEAR(F1224))),"",IF(F1224="","",YEAR(F1224)))</f>
        <v/>
      </c>
      <c r="Y1224" t="str">
        <f t="shared" ref="Y1224:Y1287" si="243">IF(ISERROR(IF(IF(E1224="","",ROUND((F1224-E1224)/30,0))&lt;1,1,IF(E1224="","",ROUND((F1224-E1224)/30,0)))),"",IF(IF(E1224="","",ROUND((F1224-E1224)/30,0))&lt;1,1,IF(E1224="","",ROUND((F1224-E1224)/30,0))))</f>
        <v/>
      </c>
      <c r="Z1224" t="str">
        <f t="shared" ref="Z1224:Z1287" si="244">IF(ISERROR(D1224/Y1224),"",D1224/Y1224)</f>
        <v/>
      </c>
      <c r="AA1224" t="str">
        <f t="shared" ref="AA1224:AA1287" si="245">IF(ISERROR(Q1224/Y1224),"",Q1224/Y1224)</f>
        <v/>
      </c>
      <c r="AB1224">
        <v>1217</v>
      </c>
      <c r="AC1224" t="str">
        <f>IF(ISERROR(IF(U1224="","",IF(OR(U1224=Cad_Inicial!$D$8,X1224=Cad_Inicial!$D$8),Cad_Inicial!$D$8+AB1224*1000,0))),"",IF(U1224="","",IF(OR(U1224=Cad_Inicial!$D$8,X1224=Cad_Inicial!$D$8),Cad_Inicial!$D$8+AB1224*1000,0)))</f>
        <v/>
      </c>
      <c r="AK1224" s="50" t="e">
        <f t="shared" si="234"/>
        <v>#VALUE!</v>
      </c>
      <c r="AL1224" s="50" t="e">
        <f t="shared" si="235"/>
        <v>#VALUE!</v>
      </c>
      <c r="AM1224">
        <f t="shared" si="238"/>
        <v>0</v>
      </c>
      <c r="AN1224">
        <f t="shared" si="239"/>
        <v>0</v>
      </c>
      <c r="AO1224">
        <f t="shared" si="239"/>
        <v>0</v>
      </c>
      <c r="AP1224">
        <f t="shared" si="239"/>
        <v>0</v>
      </c>
      <c r="AQ1224">
        <f t="shared" si="239"/>
        <v>0</v>
      </c>
      <c r="AR1224">
        <f t="shared" si="239"/>
        <v>0</v>
      </c>
      <c r="AS1224">
        <f t="shared" si="239"/>
        <v>0</v>
      </c>
      <c r="AT1224">
        <f t="shared" si="239"/>
        <v>0</v>
      </c>
      <c r="AU1224">
        <f t="shared" si="239"/>
        <v>0</v>
      </c>
      <c r="AV1224">
        <f t="shared" si="239"/>
        <v>0</v>
      </c>
      <c r="AW1224">
        <f t="shared" si="239"/>
        <v>0</v>
      </c>
      <c r="AX1224">
        <f t="shared" si="239"/>
        <v>0</v>
      </c>
    </row>
    <row r="1225" spans="3:50" ht="30" customHeight="1" thickTop="1" thickBot="1" x14ac:dyDescent="0.25">
      <c r="C1225" s="118"/>
      <c r="D1225" s="126"/>
      <c r="E1225" s="115"/>
      <c r="F1225" s="115"/>
      <c r="G1225" s="118"/>
      <c r="H1225" s="127"/>
      <c r="I1225" s="127"/>
      <c r="J1225" s="127"/>
      <c r="K1225" s="127"/>
      <c r="L1225" s="127"/>
      <c r="M1225" s="127"/>
      <c r="N1225" s="127"/>
      <c r="O1225" s="127"/>
      <c r="P1225" s="127"/>
      <c r="Q1225" s="109"/>
      <c r="R1225" s="127"/>
      <c r="S1225" s="127"/>
      <c r="U1225" s="15" t="str">
        <f t="shared" ref="U1225:U1288" si="246">IF(ISERROR(IF(E1225="","",YEAR(E1225))),"",IF(E1225="","",YEAR(E1225)))</f>
        <v/>
      </c>
      <c r="V1225" t="str">
        <f t="shared" si="240"/>
        <v/>
      </c>
      <c r="W1225" t="str">
        <f t="shared" si="241"/>
        <v/>
      </c>
      <c r="X1225" t="str">
        <f t="shared" si="242"/>
        <v/>
      </c>
      <c r="Y1225" t="str">
        <f t="shared" si="243"/>
        <v/>
      </c>
      <c r="Z1225" t="str">
        <f t="shared" si="244"/>
        <v/>
      </c>
      <c r="AA1225" t="str">
        <f t="shared" si="245"/>
        <v/>
      </c>
      <c r="AB1225">
        <v>1218</v>
      </c>
      <c r="AC1225" t="str">
        <f>IF(ISERROR(IF(U1225="","",IF(OR(U1225=Cad_Inicial!$D$8,X1225=Cad_Inicial!$D$8),Cad_Inicial!$D$8+AB1225*1000,0))),"",IF(U1225="","",IF(OR(U1225=Cad_Inicial!$D$8,X1225=Cad_Inicial!$D$8),Cad_Inicial!$D$8+AB1225*1000,0)))</f>
        <v/>
      </c>
      <c r="AK1225" s="50" t="e">
        <f t="shared" si="234"/>
        <v>#VALUE!</v>
      </c>
      <c r="AL1225" s="50" t="e">
        <f t="shared" si="235"/>
        <v>#VALUE!</v>
      </c>
      <c r="AM1225">
        <f t="shared" si="238"/>
        <v>0</v>
      </c>
      <c r="AN1225">
        <f t="shared" si="239"/>
        <v>0</v>
      </c>
      <c r="AO1225">
        <f t="shared" si="239"/>
        <v>0</v>
      </c>
      <c r="AP1225">
        <f t="shared" si="239"/>
        <v>0</v>
      </c>
      <c r="AQ1225">
        <f t="shared" si="239"/>
        <v>0</v>
      </c>
      <c r="AR1225">
        <f t="shared" si="239"/>
        <v>0</v>
      </c>
      <c r="AS1225">
        <f t="shared" si="239"/>
        <v>0</v>
      </c>
      <c r="AT1225">
        <f t="shared" si="239"/>
        <v>0</v>
      </c>
      <c r="AU1225">
        <f t="shared" si="239"/>
        <v>0</v>
      </c>
      <c r="AV1225">
        <f t="shared" si="239"/>
        <v>0</v>
      </c>
      <c r="AW1225">
        <f t="shared" si="239"/>
        <v>0</v>
      </c>
      <c r="AX1225">
        <f t="shared" si="239"/>
        <v>0</v>
      </c>
    </row>
    <row r="1226" spans="3:50" ht="30" customHeight="1" thickTop="1" thickBot="1" x14ac:dyDescent="0.25">
      <c r="C1226" s="118"/>
      <c r="D1226" s="126"/>
      <c r="E1226" s="115"/>
      <c r="F1226" s="115"/>
      <c r="G1226" s="118"/>
      <c r="H1226" s="127"/>
      <c r="I1226" s="127"/>
      <c r="J1226" s="127"/>
      <c r="K1226" s="127"/>
      <c r="L1226" s="127"/>
      <c r="M1226" s="127"/>
      <c r="N1226" s="127"/>
      <c r="O1226" s="127"/>
      <c r="P1226" s="127"/>
      <c r="Q1226" s="109"/>
      <c r="R1226" s="127"/>
      <c r="S1226" s="127"/>
      <c r="U1226" s="15" t="str">
        <f t="shared" si="246"/>
        <v/>
      </c>
      <c r="V1226" t="str">
        <f t="shared" si="240"/>
        <v/>
      </c>
      <c r="W1226" t="str">
        <f t="shared" si="241"/>
        <v/>
      </c>
      <c r="X1226" t="str">
        <f t="shared" si="242"/>
        <v/>
      </c>
      <c r="Y1226" t="str">
        <f t="shared" si="243"/>
        <v/>
      </c>
      <c r="Z1226" t="str">
        <f t="shared" si="244"/>
        <v/>
      </c>
      <c r="AA1226" t="str">
        <f t="shared" si="245"/>
        <v/>
      </c>
      <c r="AB1226">
        <v>1219</v>
      </c>
      <c r="AC1226" t="str">
        <f>IF(ISERROR(IF(U1226="","",IF(OR(U1226=Cad_Inicial!$D$8,X1226=Cad_Inicial!$D$8),Cad_Inicial!$D$8+AB1226*1000,0))),"",IF(U1226="","",IF(OR(U1226=Cad_Inicial!$D$8,X1226=Cad_Inicial!$D$8),Cad_Inicial!$D$8+AB1226*1000,0)))</f>
        <v/>
      </c>
      <c r="AK1226" s="50" t="e">
        <f t="shared" ref="AK1226:AK1289" si="247">DATE(U1226,V1226,1)</f>
        <v>#VALUE!</v>
      </c>
      <c r="AL1226" s="50" t="e">
        <f t="shared" ref="AL1226:AL1289" si="248">DATE(X1226,W1226,1)</f>
        <v>#VALUE!</v>
      </c>
      <c r="AM1226">
        <f t="shared" si="238"/>
        <v>0</v>
      </c>
      <c r="AN1226">
        <f t="shared" si="239"/>
        <v>0</v>
      </c>
      <c r="AO1226">
        <f t="shared" si="239"/>
        <v>0</v>
      </c>
      <c r="AP1226">
        <f t="shared" si="239"/>
        <v>0</v>
      </c>
      <c r="AQ1226">
        <f t="shared" si="239"/>
        <v>0</v>
      </c>
      <c r="AR1226">
        <f t="shared" si="239"/>
        <v>0</v>
      </c>
      <c r="AS1226">
        <f t="shared" si="239"/>
        <v>0</v>
      </c>
      <c r="AT1226">
        <f t="shared" si="239"/>
        <v>0</v>
      </c>
      <c r="AU1226">
        <f t="shared" si="239"/>
        <v>0</v>
      </c>
      <c r="AV1226">
        <f t="shared" si="239"/>
        <v>0</v>
      </c>
      <c r="AW1226">
        <f t="shared" si="239"/>
        <v>0</v>
      </c>
      <c r="AX1226">
        <f t="shared" si="239"/>
        <v>0</v>
      </c>
    </row>
    <row r="1227" spans="3:50" ht="30" customHeight="1" thickTop="1" thickBot="1" x14ac:dyDescent="0.25">
      <c r="C1227" s="118"/>
      <c r="D1227" s="126"/>
      <c r="E1227" s="115"/>
      <c r="F1227" s="115"/>
      <c r="G1227" s="118"/>
      <c r="H1227" s="127"/>
      <c r="I1227" s="127"/>
      <c r="J1227" s="127"/>
      <c r="K1227" s="127"/>
      <c r="L1227" s="127"/>
      <c r="M1227" s="127"/>
      <c r="N1227" s="127"/>
      <c r="O1227" s="127"/>
      <c r="P1227" s="127"/>
      <c r="Q1227" s="109"/>
      <c r="R1227" s="127"/>
      <c r="S1227" s="127"/>
      <c r="U1227" s="15" t="str">
        <f t="shared" si="246"/>
        <v/>
      </c>
      <c r="V1227" t="str">
        <f t="shared" si="240"/>
        <v/>
      </c>
      <c r="W1227" t="str">
        <f t="shared" si="241"/>
        <v/>
      </c>
      <c r="X1227" t="str">
        <f t="shared" si="242"/>
        <v/>
      </c>
      <c r="Y1227" t="str">
        <f t="shared" si="243"/>
        <v/>
      </c>
      <c r="Z1227" t="str">
        <f t="shared" si="244"/>
        <v/>
      </c>
      <c r="AA1227" t="str">
        <f t="shared" si="245"/>
        <v/>
      </c>
      <c r="AB1227">
        <v>1220</v>
      </c>
      <c r="AC1227" t="str">
        <f>IF(ISERROR(IF(U1227="","",IF(OR(U1227=Cad_Inicial!$D$8,X1227=Cad_Inicial!$D$8),Cad_Inicial!$D$8+AB1227*1000,0))),"",IF(U1227="","",IF(OR(U1227=Cad_Inicial!$D$8,X1227=Cad_Inicial!$D$8),Cad_Inicial!$D$8+AB1227*1000,0)))</f>
        <v/>
      </c>
      <c r="AK1227" s="50" t="e">
        <f t="shared" si="247"/>
        <v>#VALUE!</v>
      </c>
      <c r="AL1227" s="50" t="e">
        <f t="shared" si="248"/>
        <v>#VALUE!</v>
      </c>
      <c r="AM1227">
        <f t="shared" si="238"/>
        <v>0</v>
      </c>
      <c r="AN1227">
        <f t="shared" si="239"/>
        <v>0</v>
      </c>
      <c r="AO1227">
        <f t="shared" si="239"/>
        <v>0</v>
      </c>
      <c r="AP1227">
        <f t="shared" si="239"/>
        <v>0</v>
      </c>
      <c r="AQ1227">
        <f t="shared" si="239"/>
        <v>0</v>
      </c>
      <c r="AR1227">
        <f t="shared" si="239"/>
        <v>0</v>
      </c>
      <c r="AS1227">
        <f t="shared" si="239"/>
        <v>0</v>
      </c>
      <c r="AT1227">
        <f t="shared" si="239"/>
        <v>0</v>
      </c>
      <c r="AU1227">
        <f t="shared" si="239"/>
        <v>0</v>
      </c>
      <c r="AV1227">
        <f t="shared" si="239"/>
        <v>0</v>
      </c>
      <c r="AW1227">
        <f t="shared" si="239"/>
        <v>0</v>
      </c>
      <c r="AX1227">
        <f t="shared" si="239"/>
        <v>0</v>
      </c>
    </row>
    <row r="1228" spans="3:50" ht="30" customHeight="1" thickTop="1" thickBot="1" x14ac:dyDescent="0.25">
      <c r="C1228" s="118"/>
      <c r="D1228" s="126"/>
      <c r="E1228" s="115"/>
      <c r="F1228" s="115"/>
      <c r="G1228" s="118"/>
      <c r="H1228" s="127"/>
      <c r="I1228" s="127"/>
      <c r="J1228" s="127"/>
      <c r="K1228" s="127"/>
      <c r="L1228" s="127"/>
      <c r="M1228" s="127"/>
      <c r="N1228" s="127"/>
      <c r="O1228" s="127"/>
      <c r="P1228" s="127"/>
      <c r="Q1228" s="109"/>
      <c r="R1228" s="127"/>
      <c r="S1228" s="127"/>
      <c r="U1228" s="15" t="str">
        <f t="shared" si="246"/>
        <v/>
      </c>
      <c r="V1228" t="str">
        <f t="shared" si="240"/>
        <v/>
      </c>
      <c r="W1228" t="str">
        <f t="shared" si="241"/>
        <v/>
      </c>
      <c r="X1228" t="str">
        <f t="shared" si="242"/>
        <v/>
      </c>
      <c r="Y1228" t="str">
        <f t="shared" si="243"/>
        <v/>
      </c>
      <c r="Z1228" t="str">
        <f t="shared" si="244"/>
        <v/>
      </c>
      <c r="AA1228" t="str">
        <f t="shared" si="245"/>
        <v/>
      </c>
      <c r="AB1228">
        <v>1221</v>
      </c>
      <c r="AC1228" t="str">
        <f>IF(ISERROR(IF(U1228="","",IF(OR(U1228=Cad_Inicial!$D$8,X1228=Cad_Inicial!$D$8),Cad_Inicial!$D$8+AB1228*1000,0))),"",IF(U1228="","",IF(OR(U1228=Cad_Inicial!$D$8,X1228=Cad_Inicial!$D$8),Cad_Inicial!$D$8+AB1228*1000,0)))</f>
        <v/>
      </c>
      <c r="AK1228" s="50" t="e">
        <f t="shared" si="247"/>
        <v>#VALUE!</v>
      </c>
      <c r="AL1228" s="50" t="e">
        <f t="shared" si="248"/>
        <v>#VALUE!</v>
      </c>
      <c r="AM1228">
        <f t="shared" si="238"/>
        <v>0</v>
      </c>
      <c r="AN1228">
        <f t="shared" si="239"/>
        <v>0</v>
      </c>
      <c r="AO1228">
        <f t="shared" si="239"/>
        <v>0</v>
      </c>
      <c r="AP1228">
        <f t="shared" si="239"/>
        <v>0</v>
      </c>
      <c r="AQ1228">
        <f t="shared" si="239"/>
        <v>0</v>
      </c>
      <c r="AR1228">
        <f t="shared" si="239"/>
        <v>0</v>
      </c>
      <c r="AS1228">
        <f t="shared" si="239"/>
        <v>0</v>
      </c>
      <c r="AT1228">
        <f t="shared" si="239"/>
        <v>0</v>
      </c>
      <c r="AU1228">
        <f t="shared" si="239"/>
        <v>0</v>
      </c>
      <c r="AV1228">
        <f t="shared" si="239"/>
        <v>0</v>
      </c>
      <c r="AW1228">
        <f t="shared" si="239"/>
        <v>0</v>
      </c>
      <c r="AX1228">
        <f t="shared" si="239"/>
        <v>0</v>
      </c>
    </row>
    <row r="1229" spans="3:50" ht="30" customHeight="1" thickTop="1" thickBot="1" x14ac:dyDescent="0.25">
      <c r="C1229" s="118"/>
      <c r="D1229" s="126"/>
      <c r="E1229" s="115"/>
      <c r="F1229" s="115"/>
      <c r="G1229" s="118"/>
      <c r="H1229" s="127"/>
      <c r="I1229" s="127"/>
      <c r="J1229" s="127"/>
      <c r="K1229" s="127"/>
      <c r="L1229" s="127"/>
      <c r="M1229" s="127"/>
      <c r="N1229" s="127"/>
      <c r="O1229" s="127"/>
      <c r="P1229" s="127"/>
      <c r="Q1229" s="109"/>
      <c r="R1229" s="127"/>
      <c r="S1229" s="127"/>
      <c r="U1229" s="15" t="str">
        <f t="shared" si="246"/>
        <v/>
      </c>
      <c r="V1229" t="str">
        <f t="shared" si="240"/>
        <v/>
      </c>
      <c r="W1229" t="str">
        <f t="shared" si="241"/>
        <v/>
      </c>
      <c r="X1229" t="str">
        <f t="shared" si="242"/>
        <v/>
      </c>
      <c r="Y1229" t="str">
        <f t="shared" si="243"/>
        <v/>
      </c>
      <c r="Z1229" t="str">
        <f t="shared" si="244"/>
        <v/>
      </c>
      <c r="AA1229" t="str">
        <f t="shared" si="245"/>
        <v/>
      </c>
      <c r="AB1229">
        <v>1222</v>
      </c>
      <c r="AC1229" t="str">
        <f>IF(ISERROR(IF(U1229="","",IF(OR(U1229=Cad_Inicial!$D$8,X1229=Cad_Inicial!$D$8),Cad_Inicial!$D$8+AB1229*1000,0))),"",IF(U1229="","",IF(OR(U1229=Cad_Inicial!$D$8,X1229=Cad_Inicial!$D$8),Cad_Inicial!$D$8+AB1229*1000,0)))</f>
        <v/>
      </c>
      <c r="AK1229" s="50" t="e">
        <f t="shared" si="247"/>
        <v>#VALUE!</v>
      </c>
      <c r="AL1229" s="50" t="e">
        <f t="shared" si="248"/>
        <v>#VALUE!</v>
      </c>
      <c r="AM1229">
        <f t="shared" si="238"/>
        <v>0</v>
      </c>
      <c r="AN1229">
        <f t="shared" si="239"/>
        <v>0</v>
      </c>
      <c r="AO1229">
        <f t="shared" si="239"/>
        <v>0</v>
      </c>
      <c r="AP1229">
        <f t="shared" si="239"/>
        <v>0</v>
      </c>
      <c r="AQ1229">
        <f t="shared" si="239"/>
        <v>0</v>
      </c>
      <c r="AR1229">
        <f t="shared" si="239"/>
        <v>0</v>
      </c>
      <c r="AS1229">
        <f t="shared" si="239"/>
        <v>0</v>
      </c>
      <c r="AT1229">
        <f t="shared" si="239"/>
        <v>0</v>
      </c>
      <c r="AU1229">
        <f t="shared" si="239"/>
        <v>0</v>
      </c>
      <c r="AV1229">
        <f t="shared" si="239"/>
        <v>0</v>
      </c>
      <c r="AW1229">
        <f t="shared" si="239"/>
        <v>0</v>
      </c>
      <c r="AX1229">
        <f t="shared" si="239"/>
        <v>0</v>
      </c>
    </row>
    <row r="1230" spans="3:50" ht="30" customHeight="1" thickTop="1" thickBot="1" x14ac:dyDescent="0.25">
      <c r="C1230" s="118"/>
      <c r="D1230" s="126"/>
      <c r="E1230" s="115"/>
      <c r="F1230" s="115"/>
      <c r="G1230" s="118"/>
      <c r="H1230" s="127"/>
      <c r="I1230" s="127"/>
      <c r="J1230" s="127"/>
      <c r="K1230" s="127"/>
      <c r="L1230" s="127"/>
      <c r="M1230" s="127"/>
      <c r="N1230" s="127"/>
      <c r="O1230" s="127"/>
      <c r="P1230" s="127"/>
      <c r="Q1230" s="109"/>
      <c r="R1230" s="127"/>
      <c r="S1230" s="127"/>
      <c r="U1230" s="15" t="str">
        <f t="shared" si="246"/>
        <v/>
      </c>
      <c r="V1230" t="str">
        <f t="shared" si="240"/>
        <v/>
      </c>
      <c r="W1230" t="str">
        <f t="shared" si="241"/>
        <v/>
      </c>
      <c r="X1230" t="str">
        <f t="shared" si="242"/>
        <v/>
      </c>
      <c r="Y1230" t="str">
        <f t="shared" si="243"/>
        <v/>
      </c>
      <c r="Z1230" t="str">
        <f t="shared" si="244"/>
        <v/>
      </c>
      <c r="AA1230" t="str">
        <f t="shared" si="245"/>
        <v/>
      </c>
      <c r="AB1230">
        <v>1223</v>
      </c>
      <c r="AC1230" t="str">
        <f>IF(ISERROR(IF(U1230="","",IF(OR(U1230=Cad_Inicial!$D$8,X1230=Cad_Inicial!$D$8),Cad_Inicial!$D$8+AB1230*1000,0))),"",IF(U1230="","",IF(OR(U1230=Cad_Inicial!$D$8,X1230=Cad_Inicial!$D$8),Cad_Inicial!$D$8+AB1230*1000,0)))</f>
        <v/>
      </c>
      <c r="AK1230" s="50" t="e">
        <f t="shared" si="247"/>
        <v>#VALUE!</v>
      </c>
      <c r="AL1230" s="50" t="e">
        <f t="shared" si="248"/>
        <v>#VALUE!</v>
      </c>
      <c r="AM1230">
        <f t="shared" si="238"/>
        <v>0</v>
      </c>
      <c r="AN1230">
        <f t="shared" si="239"/>
        <v>0</v>
      </c>
      <c r="AO1230">
        <f t="shared" si="239"/>
        <v>0</v>
      </c>
      <c r="AP1230">
        <f t="shared" si="239"/>
        <v>0</v>
      </c>
      <c r="AQ1230">
        <f t="shared" si="239"/>
        <v>0</v>
      </c>
      <c r="AR1230">
        <f t="shared" si="239"/>
        <v>0</v>
      </c>
      <c r="AS1230">
        <f t="shared" si="239"/>
        <v>0</v>
      </c>
      <c r="AT1230">
        <f t="shared" si="239"/>
        <v>0</v>
      </c>
      <c r="AU1230">
        <f t="shared" si="239"/>
        <v>0</v>
      </c>
      <c r="AV1230">
        <f t="shared" si="239"/>
        <v>0</v>
      </c>
      <c r="AW1230">
        <f t="shared" si="239"/>
        <v>0</v>
      </c>
      <c r="AX1230">
        <f t="shared" si="239"/>
        <v>0</v>
      </c>
    </row>
    <row r="1231" spans="3:50" ht="30" customHeight="1" thickTop="1" thickBot="1" x14ac:dyDescent="0.25">
      <c r="C1231" s="118"/>
      <c r="D1231" s="126"/>
      <c r="E1231" s="115"/>
      <c r="F1231" s="115"/>
      <c r="G1231" s="118"/>
      <c r="H1231" s="127"/>
      <c r="I1231" s="127"/>
      <c r="J1231" s="127"/>
      <c r="K1231" s="127"/>
      <c r="L1231" s="127"/>
      <c r="M1231" s="127"/>
      <c r="N1231" s="127"/>
      <c r="O1231" s="127"/>
      <c r="P1231" s="127"/>
      <c r="Q1231" s="109"/>
      <c r="R1231" s="127"/>
      <c r="S1231" s="127"/>
      <c r="U1231" s="15" t="str">
        <f t="shared" si="246"/>
        <v/>
      </c>
      <c r="V1231" t="str">
        <f t="shared" si="240"/>
        <v/>
      </c>
      <c r="W1231" t="str">
        <f t="shared" si="241"/>
        <v/>
      </c>
      <c r="X1231" t="str">
        <f t="shared" si="242"/>
        <v/>
      </c>
      <c r="Y1231" t="str">
        <f t="shared" si="243"/>
        <v/>
      </c>
      <c r="Z1231" t="str">
        <f t="shared" si="244"/>
        <v/>
      </c>
      <c r="AA1231" t="str">
        <f t="shared" si="245"/>
        <v/>
      </c>
      <c r="AB1231">
        <v>1224</v>
      </c>
      <c r="AC1231" t="str">
        <f>IF(ISERROR(IF(U1231="","",IF(OR(U1231=Cad_Inicial!$D$8,X1231=Cad_Inicial!$D$8),Cad_Inicial!$D$8+AB1231*1000,0))),"",IF(U1231="","",IF(OR(U1231=Cad_Inicial!$D$8,X1231=Cad_Inicial!$D$8),Cad_Inicial!$D$8+AB1231*1000,0)))</f>
        <v/>
      </c>
      <c r="AK1231" s="50" t="e">
        <f t="shared" si="247"/>
        <v>#VALUE!</v>
      </c>
      <c r="AL1231" s="50" t="e">
        <f t="shared" si="248"/>
        <v>#VALUE!</v>
      </c>
      <c r="AM1231">
        <f t="shared" si="238"/>
        <v>0</v>
      </c>
      <c r="AN1231">
        <f t="shared" si="239"/>
        <v>0</v>
      </c>
      <c r="AO1231">
        <f t="shared" si="239"/>
        <v>0</v>
      </c>
      <c r="AP1231">
        <f t="shared" si="239"/>
        <v>0</v>
      </c>
      <c r="AQ1231">
        <f t="shared" si="239"/>
        <v>0</v>
      </c>
      <c r="AR1231">
        <f t="shared" si="239"/>
        <v>0</v>
      </c>
      <c r="AS1231">
        <f t="shared" si="239"/>
        <v>0</v>
      </c>
      <c r="AT1231">
        <f t="shared" si="239"/>
        <v>0</v>
      </c>
      <c r="AU1231">
        <f t="shared" si="239"/>
        <v>0</v>
      </c>
      <c r="AV1231">
        <f t="shared" si="239"/>
        <v>0</v>
      </c>
      <c r="AW1231">
        <f t="shared" si="239"/>
        <v>0</v>
      </c>
      <c r="AX1231">
        <f t="shared" si="239"/>
        <v>0</v>
      </c>
    </row>
    <row r="1232" spans="3:50" ht="30" customHeight="1" thickTop="1" thickBot="1" x14ac:dyDescent="0.25">
      <c r="C1232" s="118"/>
      <c r="D1232" s="126"/>
      <c r="E1232" s="115"/>
      <c r="F1232" s="115"/>
      <c r="G1232" s="118"/>
      <c r="H1232" s="127"/>
      <c r="I1232" s="127"/>
      <c r="J1232" s="127"/>
      <c r="K1232" s="127"/>
      <c r="L1232" s="127"/>
      <c r="M1232" s="127"/>
      <c r="N1232" s="127"/>
      <c r="O1232" s="127"/>
      <c r="P1232" s="127"/>
      <c r="Q1232" s="109"/>
      <c r="R1232" s="127"/>
      <c r="S1232" s="127"/>
      <c r="U1232" s="15" t="str">
        <f t="shared" si="246"/>
        <v/>
      </c>
      <c r="V1232" t="str">
        <f t="shared" si="240"/>
        <v/>
      </c>
      <c r="W1232" t="str">
        <f t="shared" si="241"/>
        <v/>
      </c>
      <c r="X1232" t="str">
        <f t="shared" si="242"/>
        <v/>
      </c>
      <c r="Y1232" t="str">
        <f t="shared" si="243"/>
        <v/>
      </c>
      <c r="Z1232" t="str">
        <f t="shared" si="244"/>
        <v/>
      </c>
      <c r="AA1232" t="str">
        <f t="shared" si="245"/>
        <v/>
      </c>
      <c r="AB1232">
        <v>1225</v>
      </c>
      <c r="AC1232" t="str">
        <f>IF(ISERROR(IF(U1232="","",IF(OR(U1232=Cad_Inicial!$D$8,X1232=Cad_Inicial!$D$8),Cad_Inicial!$D$8+AB1232*1000,0))),"",IF(U1232="","",IF(OR(U1232=Cad_Inicial!$D$8,X1232=Cad_Inicial!$D$8),Cad_Inicial!$D$8+AB1232*1000,0)))</f>
        <v/>
      </c>
      <c r="AK1232" s="50" t="e">
        <f t="shared" si="247"/>
        <v>#VALUE!</v>
      </c>
      <c r="AL1232" s="50" t="e">
        <f t="shared" si="248"/>
        <v>#VALUE!</v>
      </c>
      <c r="AM1232">
        <f t="shared" si="238"/>
        <v>0</v>
      </c>
      <c r="AN1232">
        <f t="shared" si="239"/>
        <v>0</v>
      </c>
      <c r="AO1232">
        <f t="shared" si="239"/>
        <v>0</v>
      </c>
      <c r="AP1232">
        <f t="shared" si="239"/>
        <v>0</v>
      </c>
      <c r="AQ1232">
        <f t="shared" si="239"/>
        <v>0</v>
      </c>
      <c r="AR1232">
        <f t="shared" si="239"/>
        <v>0</v>
      </c>
      <c r="AS1232">
        <f t="shared" si="239"/>
        <v>0</v>
      </c>
      <c r="AT1232">
        <f t="shared" si="239"/>
        <v>0</v>
      </c>
      <c r="AU1232">
        <f t="shared" si="239"/>
        <v>0</v>
      </c>
      <c r="AV1232">
        <f t="shared" si="239"/>
        <v>0</v>
      </c>
      <c r="AW1232">
        <f t="shared" si="239"/>
        <v>0</v>
      </c>
      <c r="AX1232">
        <f t="shared" si="239"/>
        <v>0</v>
      </c>
    </row>
    <row r="1233" spans="3:50" ht="30" customHeight="1" thickTop="1" thickBot="1" x14ac:dyDescent="0.25">
      <c r="C1233" s="118"/>
      <c r="D1233" s="126"/>
      <c r="E1233" s="115"/>
      <c r="F1233" s="115"/>
      <c r="G1233" s="118"/>
      <c r="H1233" s="127"/>
      <c r="I1233" s="127"/>
      <c r="J1233" s="127"/>
      <c r="K1233" s="127"/>
      <c r="L1233" s="127"/>
      <c r="M1233" s="127"/>
      <c r="N1233" s="127"/>
      <c r="O1233" s="127"/>
      <c r="P1233" s="127"/>
      <c r="Q1233" s="109"/>
      <c r="R1233" s="127"/>
      <c r="S1233" s="127"/>
      <c r="U1233" s="15" t="str">
        <f t="shared" si="246"/>
        <v/>
      </c>
      <c r="V1233" t="str">
        <f t="shared" si="240"/>
        <v/>
      </c>
      <c r="W1233" t="str">
        <f t="shared" si="241"/>
        <v/>
      </c>
      <c r="X1233" t="str">
        <f t="shared" si="242"/>
        <v/>
      </c>
      <c r="Y1233" t="str">
        <f t="shared" si="243"/>
        <v/>
      </c>
      <c r="Z1233" t="str">
        <f t="shared" si="244"/>
        <v/>
      </c>
      <c r="AA1233" t="str">
        <f t="shared" si="245"/>
        <v/>
      </c>
      <c r="AB1233">
        <v>1226</v>
      </c>
      <c r="AC1233" t="str">
        <f>IF(ISERROR(IF(U1233="","",IF(OR(U1233=Cad_Inicial!$D$8,X1233=Cad_Inicial!$D$8),Cad_Inicial!$D$8+AB1233*1000,0))),"",IF(U1233="","",IF(OR(U1233=Cad_Inicial!$D$8,X1233=Cad_Inicial!$D$8),Cad_Inicial!$D$8+AB1233*1000,0)))</f>
        <v/>
      </c>
      <c r="AK1233" s="50" t="e">
        <f t="shared" si="247"/>
        <v>#VALUE!</v>
      </c>
      <c r="AL1233" s="50" t="e">
        <f t="shared" si="248"/>
        <v>#VALUE!</v>
      </c>
      <c r="AM1233">
        <f t="shared" si="238"/>
        <v>0</v>
      </c>
      <c r="AN1233">
        <f t="shared" si="239"/>
        <v>0</v>
      </c>
      <c r="AO1233">
        <f t="shared" si="239"/>
        <v>0</v>
      </c>
      <c r="AP1233">
        <f t="shared" si="239"/>
        <v>0</v>
      </c>
      <c r="AQ1233">
        <f t="shared" si="239"/>
        <v>0</v>
      </c>
      <c r="AR1233">
        <f t="shared" si="239"/>
        <v>0</v>
      </c>
      <c r="AS1233">
        <f t="shared" si="239"/>
        <v>0</v>
      </c>
      <c r="AT1233">
        <f t="shared" si="239"/>
        <v>0</v>
      </c>
      <c r="AU1233">
        <f t="shared" si="239"/>
        <v>0</v>
      </c>
      <c r="AV1233">
        <f t="shared" si="239"/>
        <v>0</v>
      </c>
      <c r="AW1233">
        <f t="shared" si="239"/>
        <v>0</v>
      </c>
      <c r="AX1233">
        <f t="shared" si="239"/>
        <v>0</v>
      </c>
    </row>
    <row r="1234" spans="3:50" ht="30" customHeight="1" thickTop="1" thickBot="1" x14ac:dyDescent="0.25">
      <c r="C1234" s="118"/>
      <c r="D1234" s="126"/>
      <c r="E1234" s="115"/>
      <c r="F1234" s="115"/>
      <c r="G1234" s="118"/>
      <c r="H1234" s="127"/>
      <c r="I1234" s="127"/>
      <c r="J1234" s="127"/>
      <c r="K1234" s="127"/>
      <c r="L1234" s="127"/>
      <c r="M1234" s="127"/>
      <c r="N1234" s="127"/>
      <c r="O1234" s="127"/>
      <c r="P1234" s="127"/>
      <c r="Q1234" s="109"/>
      <c r="R1234" s="127"/>
      <c r="S1234" s="127"/>
      <c r="U1234" s="15" t="str">
        <f t="shared" si="246"/>
        <v/>
      </c>
      <c r="V1234" t="str">
        <f t="shared" si="240"/>
        <v/>
      </c>
      <c r="W1234" t="str">
        <f t="shared" si="241"/>
        <v/>
      </c>
      <c r="X1234" t="str">
        <f t="shared" si="242"/>
        <v/>
      </c>
      <c r="Y1234" t="str">
        <f t="shared" si="243"/>
        <v/>
      </c>
      <c r="Z1234" t="str">
        <f t="shared" si="244"/>
        <v/>
      </c>
      <c r="AA1234" t="str">
        <f t="shared" si="245"/>
        <v/>
      </c>
      <c r="AB1234">
        <v>1227</v>
      </c>
      <c r="AC1234" t="str">
        <f>IF(ISERROR(IF(U1234="","",IF(OR(U1234=Cad_Inicial!$D$8,X1234=Cad_Inicial!$D$8),Cad_Inicial!$D$8+AB1234*1000,0))),"",IF(U1234="","",IF(OR(U1234=Cad_Inicial!$D$8,X1234=Cad_Inicial!$D$8),Cad_Inicial!$D$8+AB1234*1000,0)))</f>
        <v/>
      </c>
      <c r="AK1234" s="50" t="e">
        <f t="shared" si="247"/>
        <v>#VALUE!</v>
      </c>
      <c r="AL1234" s="50" t="e">
        <f t="shared" si="248"/>
        <v>#VALUE!</v>
      </c>
      <c r="AM1234">
        <f t="shared" si="238"/>
        <v>0</v>
      </c>
      <c r="AN1234">
        <f t="shared" si="239"/>
        <v>0</v>
      </c>
      <c r="AO1234">
        <f t="shared" si="239"/>
        <v>0</v>
      </c>
      <c r="AP1234">
        <f t="shared" si="239"/>
        <v>0</v>
      </c>
      <c r="AQ1234">
        <f t="shared" si="239"/>
        <v>0</v>
      </c>
      <c r="AR1234">
        <f t="shared" si="239"/>
        <v>0</v>
      </c>
      <c r="AS1234">
        <f t="shared" si="239"/>
        <v>0</v>
      </c>
      <c r="AT1234">
        <f t="shared" si="239"/>
        <v>0</v>
      </c>
      <c r="AU1234">
        <f t="shared" si="239"/>
        <v>0</v>
      </c>
      <c r="AV1234">
        <f t="shared" si="239"/>
        <v>0</v>
      </c>
      <c r="AW1234">
        <f t="shared" si="239"/>
        <v>0</v>
      </c>
      <c r="AX1234">
        <f t="shared" si="239"/>
        <v>0</v>
      </c>
    </row>
    <row r="1235" spans="3:50" ht="30" customHeight="1" thickTop="1" thickBot="1" x14ac:dyDescent="0.25">
      <c r="C1235" s="118"/>
      <c r="D1235" s="126"/>
      <c r="E1235" s="115"/>
      <c r="F1235" s="115"/>
      <c r="G1235" s="118"/>
      <c r="H1235" s="127"/>
      <c r="I1235" s="127"/>
      <c r="J1235" s="127"/>
      <c r="K1235" s="127"/>
      <c r="L1235" s="127"/>
      <c r="M1235" s="127"/>
      <c r="N1235" s="127"/>
      <c r="O1235" s="127"/>
      <c r="P1235" s="127"/>
      <c r="Q1235" s="109"/>
      <c r="R1235" s="127"/>
      <c r="S1235" s="127"/>
      <c r="U1235" s="15" t="str">
        <f t="shared" si="246"/>
        <v/>
      </c>
      <c r="V1235" t="str">
        <f t="shared" si="240"/>
        <v/>
      </c>
      <c r="W1235" t="str">
        <f t="shared" si="241"/>
        <v/>
      </c>
      <c r="X1235" t="str">
        <f t="shared" si="242"/>
        <v/>
      </c>
      <c r="Y1235" t="str">
        <f t="shared" si="243"/>
        <v/>
      </c>
      <c r="Z1235" t="str">
        <f t="shared" si="244"/>
        <v/>
      </c>
      <c r="AA1235" t="str">
        <f t="shared" si="245"/>
        <v/>
      </c>
      <c r="AB1235">
        <v>1228</v>
      </c>
      <c r="AC1235" t="str">
        <f>IF(ISERROR(IF(U1235="","",IF(OR(U1235=Cad_Inicial!$D$8,X1235=Cad_Inicial!$D$8),Cad_Inicial!$D$8+AB1235*1000,0))),"",IF(U1235="","",IF(OR(U1235=Cad_Inicial!$D$8,X1235=Cad_Inicial!$D$8),Cad_Inicial!$D$8+AB1235*1000,0)))</f>
        <v/>
      </c>
      <c r="AK1235" s="50" t="e">
        <f t="shared" si="247"/>
        <v>#VALUE!</v>
      </c>
      <c r="AL1235" s="50" t="e">
        <f t="shared" si="248"/>
        <v>#VALUE!</v>
      </c>
      <c r="AM1235">
        <f t="shared" si="238"/>
        <v>0</v>
      </c>
      <c r="AN1235">
        <f t="shared" si="239"/>
        <v>0</v>
      </c>
      <c r="AO1235">
        <f t="shared" si="239"/>
        <v>0</v>
      </c>
      <c r="AP1235">
        <f t="shared" si="239"/>
        <v>0</v>
      </c>
      <c r="AQ1235">
        <f t="shared" si="239"/>
        <v>0</v>
      </c>
      <c r="AR1235">
        <f t="shared" si="239"/>
        <v>0</v>
      </c>
      <c r="AS1235">
        <f t="shared" si="239"/>
        <v>0</v>
      </c>
      <c r="AT1235">
        <f t="shared" si="239"/>
        <v>0</v>
      </c>
      <c r="AU1235">
        <f t="shared" si="239"/>
        <v>0</v>
      </c>
      <c r="AV1235">
        <f t="shared" si="239"/>
        <v>0</v>
      </c>
      <c r="AW1235">
        <f t="shared" si="239"/>
        <v>0</v>
      </c>
      <c r="AX1235">
        <f t="shared" si="239"/>
        <v>0</v>
      </c>
    </row>
    <row r="1236" spans="3:50" ht="30" customHeight="1" thickTop="1" thickBot="1" x14ac:dyDescent="0.25">
      <c r="C1236" s="118"/>
      <c r="D1236" s="126"/>
      <c r="E1236" s="115"/>
      <c r="F1236" s="115"/>
      <c r="G1236" s="118"/>
      <c r="H1236" s="127"/>
      <c r="I1236" s="127"/>
      <c r="J1236" s="127"/>
      <c r="K1236" s="127"/>
      <c r="L1236" s="127"/>
      <c r="M1236" s="127"/>
      <c r="N1236" s="127"/>
      <c r="O1236" s="127"/>
      <c r="P1236" s="127"/>
      <c r="Q1236" s="109"/>
      <c r="R1236" s="127"/>
      <c r="S1236" s="127"/>
      <c r="U1236" s="15" t="str">
        <f t="shared" si="246"/>
        <v/>
      </c>
      <c r="V1236" t="str">
        <f t="shared" si="240"/>
        <v/>
      </c>
      <c r="W1236" t="str">
        <f t="shared" si="241"/>
        <v/>
      </c>
      <c r="X1236" t="str">
        <f t="shared" si="242"/>
        <v/>
      </c>
      <c r="Y1236" t="str">
        <f t="shared" si="243"/>
        <v/>
      </c>
      <c r="Z1236" t="str">
        <f t="shared" si="244"/>
        <v/>
      </c>
      <c r="AA1236" t="str">
        <f t="shared" si="245"/>
        <v/>
      </c>
      <c r="AB1236">
        <v>1229</v>
      </c>
      <c r="AC1236" t="str">
        <f>IF(ISERROR(IF(U1236="","",IF(OR(U1236=Cad_Inicial!$D$8,X1236=Cad_Inicial!$D$8),Cad_Inicial!$D$8+AB1236*1000,0))),"",IF(U1236="","",IF(OR(U1236=Cad_Inicial!$D$8,X1236=Cad_Inicial!$D$8),Cad_Inicial!$D$8+AB1236*1000,0)))</f>
        <v/>
      </c>
      <c r="AK1236" s="50" t="e">
        <f t="shared" si="247"/>
        <v>#VALUE!</v>
      </c>
      <c r="AL1236" s="50" t="e">
        <f t="shared" si="248"/>
        <v>#VALUE!</v>
      </c>
      <c r="AM1236">
        <f t="shared" si="238"/>
        <v>0</v>
      </c>
      <c r="AN1236">
        <f t="shared" si="239"/>
        <v>0</v>
      </c>
      <c r="AO1236">
        <f t="shared" si="239"/>
        <v>0</v>
      </c>
      <c r="AP1236">
        <f t="shared" si="239"/>
        <v>0</v>
      </c>
      <c r="AQ1236">
        <f t="shared" si="239"/>
        <v>0</v>
      </c>
      <c r="AR1236">
        <f t="shared" si="239"/>
        <v>0</v>
      </c>
      <c r="AS1236">
        <f t="shared" si="239"/>
        <v>0</v>
      </c>
      <c r="AT1236">
        <f t="shared" si="239"/>
        <v>0</v>
      </c>
      <c r="AU1236">
        <f t="shared" si="239"/>
        <v>0</v>
      </c>
      <c r="AV1236">
        <f t="shared" si="239"/>
        <v>0</v>
      </c>
      <c r="AW1236">
        <f t="shared" si="239"/>
        <v>0</v>
      </c>
      <c r="AX1236">
        <f t="shared" si="239"/>
        <v>0</v>
      </c>
    </row>
    <row r="1237" spans="3:50" ht="30" customHeight="1" thickTop="1" thickBot="1" x14ac:dyDescent="0.25">
      <c r="C1237" s="118"/>
      <c r="D1237" s="126"/>
      <c r="E1237" s="115"/>
      <c r="F1237" s="115"/>
      <c r="G1237" s="118"/>
      <c r="H1237" s="127"/>
      <c r="I1237" s="127"/>
      <c r="J1237" s="127"/>
      <c r="K1237" s="127"/>
      <c r="L1237" s="127"/>
      <c r="M1237" s="127"/>
      <c r="N1237" s="127"/>
      <c r="O1237" s="127"/>
      <c r="P1237" s="127"/>
      <c r="Q1237" s="109"/>
      <c r="R1237" s="127"/>
      <c r="S1237" s="127"/>
      <c r="U1237" s="15" t="str">
        <f t="shared" si="246"/>
        <v/>
      </c>
      <c r="V1237" t="str">
        <f t="shared" si="240"/>
        <v/>
      </c>
      <c r="W1237" t="str">
        <f t="shared" si="241"/>
        <v/>
      </c>
      <c r="X1237" t="str">
        <f t="shared" si="242"/>
        <v/>
      </c>
      <c r="Y1237" t="str">
        <f t="shared" si="243"/>
        <v/>
      </c>
      <c r="Z1237" t="str">
        <f t="shared" si="244"/>
        <v/>
      </c>
      <c r="AA1237" t="str">
        <f t="shared" si="245"/>
        <v/>
      </c>
      <c r="AB1237">
        <v>1230</v>
      </c>
      <c r="AC1237" t="str">
        <f>IF(ISERROR(IF(U1237="","",IF(OR(U1237=Cad_Inicial!$D$8,X1237=Cad_Inicial!$D$8),Cad_Inicial!$D$8+AB1237*1000,0))),"",IF(U1237="","",IF(OR(U1237=Cad_Inicial!$D$8,X1237=Cad_Inicial!$D$8),Cad_Inicial!$D$8+AB1237*1000,0)))</f>
        <v/>
      </c>
      <c r="AK1237" s="50" t="e">
        <f t="shared" si="247"/>
        <v>#VALUE!</v>
      </c>
      <c r="AL1237" s="50" t="e">
        <f t="shared" si="248"/>
        <v>#VALUE!</v>
      </c>
      <c r="AM1237">
        <f t="shared" si="238"/>
        <v>0</v>
      </c>
      <c r="AN1237">
        <f t="shared" si="239"/>
        <v>0</v>
      </c>
      <c r="AO1237">
        <f t="shared" si="239"/>
        <v>0</v>
      </c>
      <c r="AP1237">
        <f t="shared" si="239"/>
        <v>0</v>
      </c>
      <c r="AQ1237">
        <f t="shared" si="239"/>
        <v>0</v>
      </c>
      <c r="AR1237">
        <f t="shared" si="239"/>
        <v>0</v>
      </c>
      <c r="AS1237">
        <f t="shared" si="239"/>
        <v>0</v>
      </c>
      <c r="AT1237">
        <f t="shared" si="239"/>
        <v>0</v>
      </c>
      <c r="AU1237">
        <f t="shared" si="239"/>
        <v>0</v>
      </c>
      <c r="AV1237">
        <f t="shared" si="239"/>
        <v>0</v>
      </c>
      <c r="AW1237">
        <f t="shared" si="239"/>
        <v>0</v>
      </c>
      <c r="AX1237">
        <f t="shared" si="239"/>
        <v>0</v>
      </c>
    </row>
    <row r="1238" spans="3:50" ht="30" customHeight="1" thickTop="1" thickBot="1" x14ac:dyDescent="0.25">
      <c r="C1238" s="118"/>
      <c r="D1238" s="126"/>
      <c r="E1238" s="115"/>
      <c r="F1238" s="115"/>
      <c r="G1238" s="118"/>
      <c r="H1238" s="127"/>
      <c r="I1238" s="127"/>
      <c r="J1238" s="127"/>
      <c r="K1238" s="127"/>
      <c r="L1238" s="127"/>
      <c r="M1238" s="127"/>
      <c r="N1238" s="127"/>
      <c r="O1238" s="127"/>
      <c r="P1238" s="127"/>
      <c r="Q1238" s="109"/>
      <c r="R1238" s="127"/>
      <c r="S1238" s="127"/>
      <c r="U1238" s="15" t="str">
        <f t="shared" si="246"/>
        <v/>
      </c>
      <c r="V1238" t="str">
        <f t="shared" si="240"/>
        <v/>
      </c>
      <c r="W1238" t="str">
        <f t="shared" si="241"/>
        <v/>
      </c>
      <c r="X1238" t="str">
        <f t="shared" si="242"/>
        <v/>
      </c>
      <c r="Y1238" t="str">
        <f t="shared" si="243"/>
        <v/>
      </c>
      <c r="Z1238" t="str">
        <f t="shared" si="244"/>
        <v/>
      </c>
      <c r="AA1238" t="str">
        <f t="shared" si="245"/>
        <v/>
      </c>
      <c r="AB1238">
        <v>1231</v>
      </c>
      <c r="AC1238" t="str">
        <f>IF(ISERROR(IF(U1238="","",IF(OR(U1238=Cad_Inicial!$D$8,X1238=Cad_Inicial!$D$8),Cad_Inicial!$D$8+AB1238*1000,0))),"",IF(U1238="","",IF(OR(U1238=Cad_Inicial!$D$8,X1238=Cad_Inicial!$D$8),Cad_Inicial!$D$8+AB1238*1000,0)))</f>
        <v/>
      </c>
      <c r="AK1238" s="50" t="e">
        <f t="shared" si="247"/>
        <v>#VALUE!</v>
      </c>
      <c r="AL1238" s="50" t="e">
        <f t="shared" si="248"/>
        <v>#VALUE!</v>
      </c>
      <c r="AM1238">
        <f t="shared" si="238"/>
        <v>0</v>
      </c>
      <c r="AN1238">
        <f t="shared" si="239"/>
        <v>0</v>
      </c>
      <c r="AO1238">
        <f t="shared" si="239"/>
        <v>0</v>
      </c>
      <c r="AP1238">
        <f t="shared" si="239"/>
        <v>0</v>
      </c>
      <c r="AQ1238">
        <f t="shared" si="239"/>
        <v>0</v>
      </c>
      <c r="AR1238">
        <f t="shared" si="239"/>
        <v>0</v>
      </c>
      <c r="AS1238">
        <f t="shared" si="239"/>
        <v>0</v>
      </c>
      <c r="AT1238">
        <f t="shared" si="239"/>
        <v>0</v>
      </c>
      <c r="AU1238">
        <f t="shared" si="239"/>
        <v>0</v>
      </c>
      <c r="AV1238">
        <f t="shared" si="239"/>
        <v>0</v>
      </c>
      <c r="AW1238">
        <f t="shared" si="239"/>
        <v>0</v>
      </c>
      <c r="AX1238">
        <f t="shared" si="239"/>
        <v>0</v>
      </c>
    </row>
    <row r="1239" spans="3:50" ht="30" customHeight="1" thickTop="1" thickBot="1" x14ac:dyDescent="0.25">
      <c r="C1239" s="118"/>
      <c r="D1239" s="126"/>
      <c r="E1239" s="115"/>
      <c r="F1239" s="115"/>
      <c r="G1239" s="118"/>
      <c r="H1239" s="127"/>
      <c r="I1239" s="127"/>
      <c r="J1239" s="127"/>
      <c r="K1239" s="127"/>
      <c r="L1239" s="127"/>
      <c r="M1239" s="127"/>
      <c r="N1239" s="127"/>
      <c r="O1239" s="127"/>
      <c r="P1239" s="127"/>
      <c r="Q1239" s="109"/>
      <c r="R1239" s="127"/>
      <c r="S1239" s="127"/>
      <c r="U1239" s="15" t="str">
        <f t="shared" si="246"/>
        <v/>
      </c>
      <c r="V1239" t="str">
        <f t="shared" si="240"/>
        <v/>
      </c>
      <c r="W1239" t="str">
        <f t="shared" si="241"/>
        <v/>
      </c>
      <c r="X1239" t="str">
        <f t="shared" si="242"/>
        <v/>
      </c>
      <c r="Y1239" t="str">
        <f t="shared" si="243"/>
        <v/>
      </c>
      <c r="Z1239" t="str">
        <f t="shared" si="244"/>
        <v/>
      </c>
      <c r="AA1239" t="str">
        <f t="shared" si="245"/>
        <v/>
      </c>
      <c r="AB1239">
        <v>1232</v>
      </c>
      <c r="AC1239" t="str">
        <f>IF(ISERROR(IF(U1239="","",IF(OR(U1239=Cad_Inicial!$D$8,X1239=Cad_Inicial!$D$8),Cad_Inicial!$D$8+AB1239*1000,0))),"",IF(U1239="","",IF(OR(U1239=Cad_Inicial!$D$8,X1239=Cad_Inicial!$D$8),Cad_Inicial!$D$8+AB1239*1000,0)))</f>
        <v/>
      </c>
      <c r="AK1239" s="50" t="e">
        <f t="shared" si="247"/>
        <v>#VALUE!</v>
      </c>
      <c r="AL1239" s="50" t="e">
        <f t="shared" si="248"/>
        <v>#VALUE!</v>
      </c>
      <c r="AM1239">
        <f t="shared" si="238"/>
        <v>0</v>
      </c>
      <c r="AN1239">
        <f t="shared" si="239"/>
        <v>0</v>
      </c>
      <c r="AO1239">
        <f t="shared" si="239"/>
        <v>0</v>
      </c>
      <c r="AP1239">
        <f t="shared" si="239"/>
        <v>0</v>
      </c>
      <c r="AQ1239">
        <f t="shared" si="239"/>
        <v>0</v>
      </c>
      <c r="AR1239">
        <f t="shared" si="239"/>
        <v>0</v>
      </c>
      <c r="AS1239">
        <f t="shared" si="239"/>
        <v>0</v>
      </c>
      <c r="AT1239">
        <f t="shared" si="239"/>
        <v>0</v>
      </c>
      <c r="AU1239">
        <f t="shared" si="239"/>
        <v>0</v>
      </c>
      <c r="AV1239">
        <f t="shared" si="239"/>
        <v>0</v>
      </c>
      <c r="AW1239">
        <f t="shared" si="239"/>
        <v>0</v>
      </c>
      <c r="AX1239">
        <f t="shared" si="239"/>
        <v>0</v>
      </c>
    </row>
    <row r="1240" spans="3:50" ht="30" customHeight="1" thickTop="1" thickBot="1" x14ac:dyDescent="0.25">
      <c r="C1240" s="118"/>
      <c r="D1240" s="126"/>
      <c r="E1240" s="115"/>
      <c r="F1240" s="115"/>
      <c r="G1240" s="118"/>
      <c r="H1240" s="127"/>
      <c r="I1240" s="127"/>
      <c r="J1240" s="127"/>
      <c r="K1240" s="127"/>
      <c r="L1240" s="127"/>
      <c r="M1240" s="127"/>
      <c r="N1240" s="127"/>
      <c r="O1240" s="127"/>
      <c r="P1240" s="127"/>
      <c r="Q1240" s="109"/>
      <c r="R1240" s="127"/>
      <c r="S1240" s="127"/>
      <c r="U1240" s="15" t="str">
        <f t="shared" si="246"/>
        <v/>
      </c>
      <c r="V1240" t="str">
        <f t="shared" si="240"/>
        <v/>
      </c>
      <c r="W1240" t="str">
        <f t="shared" si="241"/>
        <v/>
      </c>
      <c r="X1240" t="str">
        <f t="shared" si="242"/>
        <v/>
      </c>
      <c r="Y1240" t="str">
        <f t="shared" si="243"/>
        <v/>
      </c>
      <c r="Z1240" t="str">
        <f t="shared" si="244"/>
        <v/>
      </c>
      <c r="AA1240" t="str">
        <f t="shared" si="245"/>
        <v/>
      </c>
      <c r="AB1240">
        <v>1233</v>
      </c>
      <c r="AC1240" t="str">
        <f>IF(ISERROR(IF(U1240="","",IF(OR(U1240=Cad_Inicial!$D$8,X1240=Cad_Inicial!$D$8),Cad_Inicial!$D$8+AB1240*1000,0))),"",IF(U1240="","",IF(OR(U1240=Cad_Inicial!$D$8,X1240=Cad_Inicial!$D$8),Cad_Inicial!$D$8+AB1240*1000,0)))</f>
        <v/>
      </c>
      <c r="AK1240" s="50" t="e">
        <f t="shared" si="247"/>
        <v>#VALUE!</v>
      </c>
      <c r="AL1240" s="50" t="e">
        <f t="shared" si="248"/>
        <v>#VALUE!</v>
      </c>
      <c r="AM1240">
        <f t="shared" si="238"/>
        <v>0</v>
      </c>
      <c r="AN1240">
        <f t="shared" si="239"/>
        <v>0</v>
      </c>
      <c r="AO1240">
        <f t="shared" si="239"/>
        <v>0</v>
      </c>
      <c r="AP1240">
        <f t="shared" si="239"/>
        <v>0</v>
      </c>
      <c r="AQ1240">
        <f t="shared" si="239"/>
        <v>0</v>
      </c>
      <c r="AR1240">
        <f t="shared" si="239"/>
        <v>0</v>
      </c>
      <c r="AS1240">
        <f t="shared" si="239"/>
        <v>0</v>
      </c>
      <c r="AT1240">
        <f t="shared" si="239"/>
        <v>0</v>
      </c>
      <c r="AU1240">
        <f t="shared" si="239"/>
        <v>0</v>
      </c>
      <c r="AV1240">
        <f t="shared" si="239"/>
        <v>0</v>
      </c>
      <c r="AW1240">
        <f t="shared" si="239"/>
        <v>0</v>
      </c>
      <c r="AX1240">
        <f t="shared" si="239"/>
        <v>0</v>
      </c>
    </row>
    <row r="1241" spans="3:50" ht="30" customHeight="1" thickTop="1" thickBot="1" x14ac:dyDescent="0.25">
      <c r="C1241" s="118"/>
      <c r="D1241" s="126"/>
      <c r="E1241" s="115"/>
      <c r="F1241" s="115"/>
      <c r="G1241" s="118"/>
      <c r="H1241" s="127"/>
      <c r="I1241" s="127"/>
      <c r="J1241" s="127"/>
      <c r="K1241" s="127"/>
      <c r="L1241" s="127"/>
      <c r="M1241" s="127"/>
      <c r="N1241" s="127"/>
      <c r="O1241" s="127"/>
      <c r="P1241" s="127"/>
      <c r="Q1241" s="109"/>
      <c r="R1241" s="127"/>
      <c r="S1241" s="127"/>
      <c r="U1241" s="15" t="str">
        <f t="shared" si="246"/>
        <v/>
      </c>
      <c r="V1241" t="str">
        <f t="shared" si="240"/>
        <v/>
      </c>
      <c r="W1241" t="str">
        <f t="shared" si="241"/>
        <v/>
      </c>
      <c r="X1241" t="str">
        <f t="shared" si="242"/>
        <v/>
      </c>
      <c r="Y1241" t="str">
        <f t="shared" si="243"/>
        <v/>
      </c>
      <c r="Z1241" t="str">
        <f t="shared" si="244"/>
        <v/>
      </c>
      <c r="AA1241" t="str">
        <f t="shared" si="245"/>
        <v/>
      </c>
      <c r="AB1241">
        <v>1234</v>
      </c>
      <c r="AC1241" t="str">
        <f>IF(ISERROR(IF(U1241="","",IF(OR(U1241=Cad_Inicial!$D$8,X1241=Cad_Inicial!$D$8),Cad_Inicial!$D$8+AB1241*1000,0))),"",IF(U1241="","",IF(OR(U1241=Cad_Inicial!$D$8,X1241=Cad_Inicial!$D$8),Cad_Inicial!$D$8+AB1241*1000,0)))</f>
        <v/>
      </c>
      <c r="AK1241" s="50" t="e">
        <f t="shared" si="247"/>
        <v>#VALUE!</v>
      </c>
      <c r="AL1241" s="50" t="e">
        <f t="shared" si="248"/>
        <v>#VALUE!</v>
      </c>
      <c r="AM1241">
        <f t="shared" si="238"/>
        <v>0</v>
      </c>
      <c r="AN1241">
        <f t="shared" si="239"/>
        <v>0</v>
      </c>
      <c r="AO1241">
        <f t="shared" si="239"/>
        <v>0</v>
      </c>
      <c r="AP1241">
        <f t="shared" si="239"/>
        <v>0</v>
      </c>
      <c r="AQ1241">
        <f t="shared" si="239"/>
        <v>0</v>
      </c>
      <c r="AR1241">
        <f t="shared" si="239"/>
        <v>0</v>
      </c>
      <c r="AS1241">
        <f t="shared" si="239"/>
        <v>0</v>
      </c>
      <c r="AT1241">
        <f t="shared" si="239"/>
        <v>0</v>
      </c>
      <c r="AU1241">
        <f t="shared" si="239"/>
        <v>0</v>
      </c>
      <c r="AV1241">
        <f t="shared" si="239"/>
        <v>0</v>
      </c>
      <c r="AW1241">
        <f t="shared" si="239"/>
        <v>0</v>
      </c>
      <c r="AX1241">
        <f t="shared" ref="AN1241:AX1265" si="249">IFERROR(IF(AND($AK1241&lt;=AX$5,$AL1241&gt;=AX$5),1,0),0)</f>
        <v>0</v>
      </c>
    </row>
    <row r="1242" spans="3:50" ht="30" customHeight="1" thickTop="1" thickBot="1" x14ac:dyDescent="0.25">
      <c r="C1242" s="118"/>
      <c r="D1242" s="126"/>
      <c r="E1242" s="115"/>
      <c r="F1242" s="115"/>
      <c r="G1242" s="118"/>
      <c r="H1242" s="127"/>
      <c r="I1242" s="127"/>
      <c r="J1242" s="127"/>
      <c r="K1242" s="127"/>
      <c r="L1242" s="127"/>
      <c r="M1242" s="127"/>
      <c r="N1242" s="127"/>
      <c r="O1242" s="127"/>
      <c r="P1242" s="127"/>
      <c r="Q1242" s="109"/>
      <c r="R1242" s="127"/>
      <c r="S1242" s="127"/>
      <c r="U1242" s="15" t="str">
        <f t="shared" si="246"/>
        <v/>
      </c>
      <c r="V1242" t="str">
        <f t="shared" si="240"/>
        <v/>
      </c>
      <c r="W1242" t="str">
        <f t="shared" si="241"/>
        <v/>
      </c>
      <c r="X1242" t="str">
        <f t="shared" si="242"/>
        <v/>
      </c>
      <c r="Y1242" t="str">
        <f t="shared" si="243"/>
        <v/>
      </c>
      <c r="Z1242" t="str">
        <f t="shared" si="244"/>
        <v/>
      </c>
      <c r="AA1242" t="str">
        <f t="shared" si="245"/>
        <v/>
      </c>
      <c r="AB1242">
        <v>1235</v>
      </c>
      <c r="AC1242" t="str">
        <f>IF(ISERROR(IF(U1242="","",IF(OR(U1242=Cad_Inicial!$D$8,X1242=Cad_Inicial!$D$8),Cad_Inicial!$D$8+AB1242*1000,0))),"",IF(U1242="","",IF(OR(U1242=Cad_Inicial!$D$8,X1242=Cad_Inicial!$D$8),Cad_Inicial!$D$8+AB1242*1000,0)))</f>
        <v/>
      </c>
      <c r="AK1242" s="50" t="e">
        <f t="shared" si="247"/>
        <v>#VALUE!</v>
      </c>
      <c r="AL1242" s="50" t="e">
        <f t="shared" si="248"/>
        <v>#VALUE!</v>
      </c>
      <c r="AM1242">
        <f t="shared" si="238"/>
        <v>0</v>
      </c>
      <c r="AN1242">
        <f t="shared" si="249"/>
        <v>0</v>
      </c>
      <c r="AO1242">
        <f t="shared" si="249"/>
        <v>0</v>
      </c>
      <c r="AP1242">
        <f t="shared" si="249"/>
        <v>0</v>
      </c>
      <c r="AQ1242">
        <f t="shared" si="249"/>
        <v>0</v>
      </c>
      <c r="AR1242">
        <f t="shared" si="249"/>
        <v>0</v>
      </c>
      <c r="AS1242">
        <f t="shared" si="249"/>
        <v>0</v>
      </c>
      <c r="AT1242">
        <f t="shared" si="249"/>
        <v>0</v>
      </c>
      <c r="AU1242">
        <f t="shared" si="249"/>
        <v>0</v>
      </c>
      <c r="AV1242">
        <f t="shared" si="249"/>
        <v>0</v>
      </c>
      <c r="AW1242">
        <f t="shared" si="249"/>
        <v>0</v>
      </c>
      <c r="AX1242">
        <f t="shared" si="249"/>
        <v>0</v>
      </c>
    </row>
    <row r="1243" spans="3:50" ht="30" customHeight="1" thickTop="1" thickBot="1" x14ac:dyDescent="0.25">
      <c r="C1243" s="118"/>
      <c r="D1243" s="126"/>
      <c r="E1243" s="115"/>
      <c r="F1243" s="115"/>
      <c r="G1243" s="118"/>
      <c r="H1243" s="127"/>
      <c r="I1243" s="127"/>
      <c r="J1243" s="127"/>
      <c r="K1243" s="127"/>
      <c r="L1243" s="127"/>
      <c r="M1243" s="127"/>
      <c r="N1243" s="127"/>
      <c r="O1243" s="127"/>
      <c r="P1243" s="127"/>
      <c r="Q1243" s="109"/>
      <c r="R1243" s="127"/>
      <c r="S1243" s="127"/>
      <c r="U1243" s="15" t="str">
        <f t="shared" si="246"/>
        <v/>
      </c>
      <c r="V1243" t="str">
        <f t="shared" si="240"/>
        <v/>
      </c>
      <c r="W1243" t="str">
        <f t="shared" si="241"/>
        <v/>
      </c>
      <c r="X1243" t="str">
        <f t="shared" si="242"/>
        <v/>
      </c>
      <c r="Y1243" t="str">
        <f t="shared" si="243"/>
        <v/>
      </c>
      <c r="Z1243" t="str">
        <f t="shared" si="244"/>
        <v/>
      </c>
      <c r="AA1243" t="str">
        <f t="shared" si="245"/>
        <v/>
      </c>
      <c r="AB1243">
        <v>1236</v>
      </c>
      <c r="AC1243" t="str">
        <f>IF(ISERROR(IF(U1243="","",IF(OR(U1243=Cad_Inicial!$D$8,X1243=Cad_Inicial!$D$8),Cad_Inicial!$D$8+AB1243*1000,0))),"",IF(U1243="","",IF(OR(U1243=Cad_Inicial!$D$8,X1243=Cad_Inicial!$D$8),Cad_Inicial!$D$8+AB1243*1000,0)))</f>
        <v/>
      </c>
      <c r="AK1243" s="50" t="e">
        <f t="shared" si="247"/>
        <v>#VALUE!</v>
      </c>
      <c r="AL1243" s="50" t="e">
        <f t="shared" si="248"/>
        <v>#VALUE!</v>
      </c>
      <c r="AM1243">
        <f t="shared" si="238"/>
        <v>0</v>
      </c>
      <c r="AN1243">
        <f t="shared" si="249"/>
        <v>0</v>
      </c>
      <c r="AO1243">
        <f t="shared" si="249"/>
        <v>0</v>
      </c>
      <c r="AP1243">
        <f t="shared" si="249"/>
        <v>0</v>
      </c>
      <c r="AQ1243">
        <f t="shared" si="249"/>
        <v>0</v>
      </c>
      <c r="AR1243">
        <f t="shared" si="249"/>
        <v>0</v>
      </c>
      <c r="AS1243">
        <f t="shared" si="249"/>
        <v>0</v>
      </c>
      <c r="AT1243">
        <f t="shared" si="249"/>
        <v>0</v>
      </c>
      <c r="AU1243">
        <f t="shared" si="249"/>
        <v>0</v>
      </c>
      <c r="AV1243">
        <f t="shared" si="249"/>
        <v>0</v>
      </c>
      <c r="AW1243">
        <f t="shared" si="249"/>
        <v>0</v>
      </c>
      <c r="AX1243">
        <f t="shared" si="249"/>
        <v>0</v>
      </c>
    </row>
    <row r="1244" spans="3:50" ht="30" customHeight="1" thickTop="1" thickBot="1" x14ac:dyDescent="0.25">
      <c r="C1244" s="118"/>
      <c r="D1244" s="126"/>
      <c r="E1244" s="115"/>
      <c r="F1244" s="115"/>
      <c r="G1244" s="118"/>
      <c r="H1244" s="127"/>
      <c r="I1244" s="127"/>
      <c r="J1244" s="127"/>
      <c r="K1244" s="127"/>
      <c r="L1244" s="127"/>
      <c r="M1244" s="127"/>
      <c r="N1244" s="127"/>
      <c r="O1244" s="127"/>
      <c r="P1244" s="127"/>
      <c r="Q1244" s="109"/>
      <c r="R1244" s="127"/>
      <c r="S1244" s="127"/>
      <c r="U1244" s="15" t="str">
        <f t="shared" si="246"/>
        <v/>
      </c>
      <c r="V1244" t="str">
        <f t="shared" si="240"/>
        <v/>
      </c>
      <c r="W1244" t="str">
        <f t="shared" si="241"/>
        <v/>
      </c>
      <c r="X1244" t="str">
        <f t="shared" si="242"/>
        <v/>
      </c>
      <c r="Y1244" t="str">
        <f t="shared" si="243"/>
        <v/>
      </c>
      <c r="Z1244" t="str">
        <f t="shared" si="244"/>
        <v/>
      </c>
      <c r="AA1244" t="str">
        <f t="shared" si="245"/>
        <v/>
      </c>
      <c r="AB1244">
        <v>1237</v>
      </c>
      <c r="AC1244" t="str">
        <f>IF(ISERROR(IF(U1244="","",IF(OR(U1244=Cad_Inicial!$D$8,X1244=Cad_Inicial!$D$8),Cad_Inicial!$D$8+AB1244*1000,0))),"",IF(U1244="","",IF(OR(U1244=Cad_Inicial!$D$8,X1244=Cad_Inicial!$D$8),Cad_Inicial!$D$8+AB1244*1000,0)))</f>
        <v/>
      </c>
      <c r="AK1244" s="50" t="e">
        <f t="shared" si="247"/>
        <v>#VALUE!</v>
      </c>
      <c r="AL1244" s="50" t="e">
        <f t="shared" si="248"/>
        <v>#VALUE!</v>
      </c>
      <c r="AM1244">
        <f t="shared" si="238"/>
        <v>0</v>
      </c>
      <c r="AN1244">
        <f t="shared" si="249"/>
        <v>0</v>
      </c>
      <c r="AO1244">
        <f t="shared" si="249"/>
        <v>0</v>
      </c>
      <c r="AP1244">
        <f t="shared" si="249"/>
        <v>0</v>
      </c>
      <c r="AQ1244">
        <f t="shared" si="249"/>
        <v>0</v>
      </c>
      <c r="AR1244">
        <f t="shared" si="249"/>
        <v>0</v>
      </c>
      <c r="AS1244">
        <f t="shared" si="249"/>
        <v>0</v>
      </c>
      <c r="AT1244">
        <f t="shared" si="249"/>
        <v>0</v>
      </c>
      <c r="AU1244">
        <f t="shared" si="249"/>
        <v>0</v>
      </c>
      <c r="AV1244">
        <f t="shared" si="249"/>
        <v>0</v>
      </c>
      <c r="AW1244">
        <f t="shared" si="249"/>
        <v>0</v>
      </c>
      <c r="AX1244">
        <f t="shared" si="249"/>
        <v>0</v>
      </c>
    </row>
    <row r="1245" spans="3:50" ht="30" customHeight="1" thickTop="1" thickBot="1" x14ac:dyDescent="0.25">
      <c r="C1245" s="118"/>
      <c r="D1245" s="126"/>
      <c r="E1245" s="115"/>
      <c r="F1245" s="115"/>
      <c r="G1245" s="118"/>
      <c r="H1245" s="127"/>
      <c r="I1245" s="127"/>
      <c r="J1245" s="127"/>
      <c r="K1245" s="127"/>
      <c r="L1245" s="127"/>
      <c r="M1245" s="127"/>
      <c r="N1245" s="127"/>
      <c r="O1245" s="127"/>
      <c r="P1245" s="127"/>
      <c r="Q1245" s="109"/>
      <c r="R1245" s="127"/>
      <c r="S1245" s="127"/>
      <c r="U1245" s="15" t="str">
        <f t="shared" si="246"/>
        <v/>
      </c>
      <c r="V1245" t="str">
        <f t="shared" si="240"/>
        <v/>
      </c>
      <c r="W1245" t="str">
        <f t="shared" si="241"/>
        <v/>
      </c>
      <c r="X1245" t="str">
        <f t="shared" si="242"/>
        <v/>
      </c>
      <c r="Y1245" t="str">
        <f t="shared" si="243"/>
        <v/>
      </c>
      <c r="Z1245" t="str">
        <f t="shared" si="244"/>
        <v/>
      </c>
      <c r="AA1245" t="str">
        <f t="shared" si="245"/>
        <v/>
      </c>
      <c r="AB1245">
        <v>1238</v>
      </c>
      <c r="AC1245" t="str">
        <f>IF(ISERROR(IF(U1245="","",IF(OR(U1245=Cad_Inicial!$D$8,X1245=Cad_Inicial!$D$8),Cad_Inicial!$D$8+AB1245*1000,0))),"",IF(U1245="","",IF(OR(U1245=Cad_Inicial!$D$8,X1245=Cad_Inicial!$D$8),Cad_Inicial!$D$8+AB1245*1000,0)))</f>
        <v/>
      </c>
      <c r="AK1245" s="50" t="e">
        <f t="shared" si="247"/>
        <v>#VALUE!</v>
      </c>
      <c r="AL1245" s="50" t="e">
        <f t="shared" si="248"/>
        <v>#VALUE!</v>
      </c>
      <c r="AM1245">
        <f t="shared" si="238"/>
        <v>0</v>
      </c>
      <c r="AN1245">
        <f t="shared" si="249"/>
        <v>0</v>
      </c>
      <c r="AO1245">
        <f t="shared" si="249"/>
        <v>0</v>
      </c>
      <c r="AP1245">
        <f t="shared" si="249"/>
        <v>0</v>
      </c>
      <c r="AQ1245">
        <f t="shared" si="249"/>
        <v>0</v>
      </c>
      <c r="AR1245">
        <f t="shared" si="249"/>
        <v>0</v>
      </c>
      <c r="AS1245">
        <f t="shared" si="249"/>
        <v>0</v>
      </c>
      <c r="AT1245">
        <f t="shared" si="249"/>
        <v>0</v>
      </c>
      <c r="AU1245">
        <f t="shared" si="249"/>
        <v>0</v>
      </c>
      <c r="AV1245">
        <f t="shared" si="249"/>
        <v>0</v>
      </c>
      <c r="AW1245">
        <f t="shared" si="249"/>
        <v>0</v>
      </c>
      <c r="AX1245">
        <f t="shared" si="249"/>
        <v>0</v>
      </c>
    </row>
    <row r="1246" spans="3:50" ht="30" customHeight="1" thickTop="1" thickBot="1" x14ac:dyDescent="0.25">
      <c r="C1246" s="118"/>
      <c r="D1246" s="126"/>
      <c r="E1246" s="115"/>
      <c r="F1246" s="115"/>
      <c r="G1246" s="118"/>
      <c r="H1246" s="127"/>
      <c r="I1246" s="127"/>
      <c r="J1246" s="127"/>
      <c r="K1246" s="127"/>
      <c r="L1246" s="127"/>
      <c r="M1246" s="127"/>
      <c r="N1246" s="127"/>
      <c r="O1246" s="127"/>
      <c r="P1246" s="127"/>
      <c r="Q1246" s="109"/>
      <c r="R1246" s="127"/>
      <c r="S1246" s="127"/>
      <c r="U1246" s="15" t="str">
        <f t="shared" si="246"/>
        <v/>
      </c>
      <c r="V1246" t="str">
        <f t="shared" si="240"/>
        <v/>
      </c>
      <c r="W1246" t="str">
        <f t="shared" si="241"/>
        <v/>
      </c>
      <c r="X1246" t="str">
        <f t="shared" si="242"/>
        <v/>
      </c>
      <c r="Y1246" t="str">
        <f t="shared" si="243"/>
        <v/>
      </c>
      <c r="Z1246" t="str">
        <f t="shared" si="244"/>
        <v/>
      </c>
      <c r="AA1246" t="str">
        <f t="shared" si="245"/>
        <v/>
      </c>
      <c r="AB1246">
        <v>1239</v>
      </c>
      <c r="AC1246" t="str">
        <f>IF(ISERROR(IF(U1246="","",IF(OR(U1246=Cad_Inicial!$D$8,X1246=Cad_Inicial!$D$8),Cad_Inicial!$D$8+AB1246*1000,0))),"",IF(U1246="","",IF(OR(U1246=Cad_Inicial!$D$8,X1246=Cad_Inicial!$D$8),Cad_Inicial!$D$8+AB1246*1000,0)))</f>
        <v/>
      </c>
      <c r="AK1246" s="50" t="e">
        <f t="shared" si="247"/>
        <v>#VALUE!</v>
      </c>
      <c r="AL1246" s="50" t="e">
        <f t="shared" si="248"/>
        <v>#VALUE!</v>
      </c>
      <c r="AM1246">
        <f t="shared" si="238"/>
        <v>0</v>
      </c>
      <c r="AN1246">
        <f t="shared" si="249"/>
        <v>0</v>
      </c>
      <c r="AO1246">
        <f t="shared" si="249"/>
        <v>0</v>
      </c>
      <c r="AP1246">
        <f t="shared" si="249"/>
        <v>0</v>
      </c>
      <c r="AQ1246">
        <f t="shared" si="249"/>
        <v>0</v>
      </c>
      <c r="AR1246">
        <f t="shared" si="249"/>
        <v>0</v>
      </c>
      <c r="AS1246">
        <f t="shared" si="249"/>
        <v>0</v>
      </c>
      <c r="AT1246">
        <f t="shared" si="249"/>
        <v>0</v>
      </c>
      <c r="AU1246">
        <f t="shared" si="249"/>
        <v>0</v>
      </c>
      <c r="AV1246">
        <f t="shared" si="249"/>
        <v>0</v>
      </c>
      <c r="AW1246">
        <f t="shared" si="249"/>
        <v>0</v>
      </c>
      <c r="AX1246">
        <f t="shared" si="249"/>
        <v>0</v>
      </c>
    </row>
    <row r="1247" spans="3:50" ht="30" customHeight="1" thickTop="1" thickBot="1" x14ac:dyDescent="0.25">
      <c r="C1247" s="118"/>
      <c r="D1247" s="126"/>
      <c r="E1247" s="115"/>
      <c r="F1247" s="115"/>
      <c r="G1247" s="118"/>
      <c r="H1247" s="127"/>
      <c r="I1247" s="127"/>
      <c r="J1247" s="127"/>
      <c r="K1247" s="127"/>
      <c r="L1247" s="127"/>
      <c r="M1247" s="127"/>
      <c r="N1247" s="127"/>
      <c r="O1247" s="127"/>
      <c r="P1247" s="127"/>
      <c r="Q1247" s="109"/>
      <c r="R1247" s="127"/>
      <c r="S1247" s="127"/>
      <c r="U1247" s="15" t="str">
        <f t="shared" si="246"/>
        <v/>
      </c>
      <c r="V1247" t="str">
        <f t="shared" si="240"/>
        <v/>
      </c>
      <c r="W1247" t="str">
        <f t="shared" si="241"/>
        <v/>
      </c>
      <c r="X1247" t="str">
        <f t="shared" si="242"/>
        <v/>
      </c>
      <c r="Y1247" t="str">
        <f t="shared" si="243"/>
        <v/>
      </c>
      <c r="Z1247" t="str">
        <f t="shared" si="244"/>
        <v/>
      </c>
      <c r="AA1247" t="str">
        <f t="shared" si="245"/>
        <v/>
      </c>
      <c r="AB1247">
        <v>1240</v>
      </c>
      <c r="AC1247" t="str">
        <f>IF(ISERROR(IF(U1247="","",IF(OR(U1247=Cad_Inicial!$D$8,X1247=Cad_Inicial!$D$8),Cad_Inicial!$D$8+AB1247*1000,0))),"",IF(U1247="","",IF(OR(U1247=Cad_Inicial!$D$8,X1247=Cad_Inicial!$D$8),Cad_Inicial!$D$8+AB1247*1000,0)))</f>
        <v/>
      </c>
      <c r="AK1247" s="50" t="e">
        <f t="shared" si="247"/>
        <v>#VALUE!</v>
      </c>
      <c r="AL1247" s="50" t="e">
        <f t="shared" si="248"/>
        <v>#VALUE!</v>
      </c>
      <c r="AM1247">
        <f t="shared" si="238"/>
        <v>0</v>
      </c>
      <c r="AN1247">
        <f t="shared" si="249"/>
        <v>0</v>
      </c>
      <c r="AO1247">
        <f t="shared" si="249"/>
        <v>0</v>
      </c>
      <c r="AP1247">
        <f t="shared" si="249"/>
        <v>0</v>
      </c>
      <c r="AQ1247">
        <f t="shared" si="249"/>
        <v>0</v>
      </c>
      <c r="AR1247">
        <f t="shared" si="249"/>
        <v>0</v>
      </c>
      <c r="AS1247">
        <f t="shared" si="249"/>
        <v>0</v>
      </c>
      <c r="AT1247">
        <f t="shared" si="249"/>
        <v>0</v>
      </c>
      <c r="AU1247">
        <f t="shared" si="249"/>
        <v>0</v>
      </c>
      <c r="AV1247">
        <f t="shared" si="249"/>
        <v>0</v>
      </c>
      <c r="AW1247">
        <f t="shared" si="249"/>
        <v>0</v>
      </c>
      <c r="AX1247">
        <f t="shared" si="249"/>
        <v>0</v>
      </c>
    </row>
    <row r="1248" spans="3:50" ht="30" customHeight="1" thickTop="1" thickBot="1" x14ac:dyDescent="0.25">
      <c r="C1248" s="118"/>
      <c r="D1248" s="126"/>
      <c r="E1248" s="115"/>
      <c r="F1248" s="115"/>
      <c r="G1248" s="118"/>
      <c r="H1248" s="127"/>
      <c r="I1248" s="127"/>
      <c r="J1248" s="127"/>
      <c r="K1248" s="127"/>
      <c r="L1248" s="127"/>
      <c r="M1248" s="127"/>
      <c r="N1248" s="127"/>
      <c r="O1248" s="127"/>
      <c r="P1248" s="127"/>
      <c r="Q1248" s="109"/>
      <c r="R1248" s="127"/>
      <c r="S1248" s="127"/>
      <c r="U1248" s="15" t="str">
        <f t="shared" si="246"/>
        <v/>
      </c>
      <c r="V1248" t="str">
        <f t="shared" si="240"/>
        <v/>
      </c>
      <c r="W1248" t="str">
        <f t="shared" si="241"/>
        <v/>
      </c>
      <c r="X1248" t="str">
        <f t="shared" si="242"/>
        <v/>
      </c>
      <c r="Y1248" t="str">
        <f t="shared" si="243"/>
        <v/>
      </c>
      <c r="Z1248" t="str">
        <f t="shared" si="244"/>
        <v/>
      </c>
      <c r="AA1248" t="str">
        <f t="shared" si="245"/>
        <v/>
      </c>
      <c r="AB1248">
        <v>1241</v>
      </c>
      <c r="AC1248" t="str">
        <f>IF(ISERROR(IF(U1248="","",IF(OR(U1248=Cad_Inicial!$D$8,X1248=Cad_Inicial!$D$8),Cad_Inicial!$D$8+AB1248*1000,0))),"",IF(U1248="","",IF(OR(U1248=Cad_Inicial!$D$8,X1248=Cad_Inicial!$D$8),Cad_Inicial!$D$8+AB1248*1000,0)))</f>
        <v/>
      </c>
      <c r="AK1248" s="50" t="e">
        <f t="shared" si="247"/>
        <v>#VALUE!</v>
      </c>
      <c r="AL1248" s="50" t="e">
        <f t="shared" si="248"/>
        <v>#VALUE!</v>
      </c>
      <c r="AM1248">
        <f t="shared" si="238"/>
        <v>0</v>
      </c>
      <c r="AN1248">
        <f t="shared" si="249"/>
        <v>0</v>
      </c>
      <c r="AO1248">
        <f t="shared" si="249"/>
        <v>0</v>
      </c>
      <c r="AP1248">
        <f t="shared" si="249"/>
        <v>0</v>
      </c>
      <c r="AQ1248">
        <f t="shared" si="249"/>
        <v>0</v>
      </c>
      <c r="AR1248">
        <f t="shared" si="249"/>
        <v>0</v>
      </c>
      <c r="AS1248">
        <f t="shared" si="249"/>
        <v>0</v>
      </c>
      <c r="AT1248">
        <f t="shared" si="249"/>
        <v>0</v>
      </c>
      <c r="AU1248">
        <f t="shared" si="249"/>
        <v>0</v>
      </c>
      <c r="AV1248">
        <f t="shared" si="249"/>
        <v>0</v>
      </c>
      <c r="AW1248">
        <f t="shared" si="249"/>
        <v>0</v>
      </c>
      <c r="AX1248">
        <f t="shared" si="249"/>
        <v>0</v>
      </c>
    </row>
    <row r="1249" spans="3:50" ht="30" customHeight="1" thickTop="1" thickBot="1" x14ac:dyDescent="0.25">
      <c r="C1249" s="118"/>
      <c r="D1249" s="126"/>
      <c r="E1249" s="115"/>
      <c r="F1249" s="115"/>
      <c r="G1249" s="118"/>
      <c r="H1249" s="127"/>
      <c r="I1249" s="127"/>
      <c r="J1249" s="127"/>
      <c r="K1249" s="127"/>
      <c r="L1249" s="127"/>
      <c r="M1249" s="127"/>
      <c r="N1249" s="127"/>
      <c r="O1249" s="127"/>
      <c r="P1249" s="127"/>
      <c r="Q1249" s="109"/>
      <c r="R1249" s="127"/>
      <c r="S1249" s="127"/>
      <c r="U1249" s="15" t="str">
        <f t="shared" si="246"/>
        <v/>
      </c>
      <c r="V1249" t="str">
        <f t="shared" si="240"/>
        <v/>
      </c>
      <c r="W1249" t="str">
        <f t="shared" si="241"/>
        <v/>
      </c>
      <c r="X1249" t="str">
        <f t="shared" si="242"/>
        <v/>
      </c>
      <c r="Y1249" t="str">
        <f t="shared" si="243"/>
        <v/>
      </c>
      <c r="Z1249" t="str">
        <f t="shared" si="244"/>
        <v/>
      </c>
      <c r="AA1249" t="str">
        <f t="shared" si="245"/>
        <v/>
      </c>
      <c r="AB1249">
        <v>1242</v>
      </c>
      <c r="AC1249" t="str">
        <f>IF(ISERROR(IF(U1249="","",IF(OR(U1249=Cad_Inicial!$D$8,X1249=Cad_Inicial!$D$8),Cad_Inicial!$D$8+AB1249*1000,0))),"",IF(U1249="","",IF(OR(U1249=Cad_Inicial!$D$8,X1249=Cad_Inicial!$D$8),Cad_Inicial!$D$8+AB1249*1000,0)))</f>
        <v/>
      </c>
      <c r="AK1249" s="50" t="e">
        <f t="shared" si="247"/>
        <v>#VALUE!</v>
      </c>
      <c r="AL1249" s="50" t="e">
        <f t="shared" si="248"/>
        <v>#VALUE!</v>
      </c>
      <c r="AM1249">
        <f t="shared" si="238"/>
        <v>0</v>
      </c>
      <c r="AN1249">
        <f t="shared" si="249"/>
        <v>0</v>
      </c>
      <c r="AO1249">
        <f t="shared" si="249"/>
        <v>0</v>
      </c>
      <c r="AP1249">
        <f t="shared" si="249"/>
        <v>0</v>
      </c>
      <c r="AQ1249">
        <f t="shared" si="249"/>
        <v>0</v>
      </c>
      <c r="AR1249">
        <f t="shared" si="249"/>
        <v>0</v>
      </c>
      <c r="AS1249">
        <f t="shared" si="249"/>
        <v>0</v>
      </c>
      <c r="AT1249">
        <f t="shared" si="249"/>
        <v>0</v>
      </c>
      <c r="AU1249">
        <f t="shared" si="249"/>
        <v>0</v>
      </c>
      <c r="AV1249">
        <f t="shared" si="249"/>
        <v>0</v>
      </c>
      <c r="AW1249">
        <f t="shared" si="249"/>
        <v>0</v>
      </c>
      <c r="AX1249">
        <f t="shared" si="249"/>
        <v>0</v>
      </c>
    </row>
    <row r="1250" spans="3:50" ht="30" customHeight="1" thickTop="1" thickBot="1" x14ac:dyDescent="0.25">
      <c r="C1250" s="118"/>
      <c r="D1250" s="126"/>
      <c r="E1250" s="115"/>
      <c r="F1250" s="115"/>
      <c r="G1250" s="118"/>
      <c r="H1250" s="127"/>
      <c r="I1250" s="127"/>
      <c r="J1250" s="127"/>
      <c r="K1250" s="127"/>
      <c r="L1250" s="127"/>
      <c r="M1250" s="127"/>
      <c r="N1250" s="127"/>
      <c r="O1250" s="127"/>
      <c r="P1250" s="127"/>
      <c r="Q1250" s="109"/>
      <c r="R1250" s="127"/>
      <c r="S1250" s="127"/>
      <c r="U1250" s="15" t="str">
        <f t="shared" si="246"/>
        <v/>
      </c>
      <c r="V1250" t="str">
        <f t="shared" si="240"/>
        <v/>
      </c>
      <c r="W1250" t="str">
        <f t="shared" si="241"/>
        <v/>
      </c>
      <c r="X1250" t="str">
        <f t="shared" si="242"/>
        <v/>
      </c>
      <c r="Y1250" t="str">
        <f t="shared" si="243"/>
        <v/>
      </c>
      <c r="Z1250" t="str">
        <f t="shared" si="244"/>
        <v/>
      </c>
      <c r="AA1250" t="str">
        <f t="shared" si="245"/>
        <v/>
      </c>
      <c r="AB1250">
        <v>1243</v>
      </c>
      <c r="AC1250" t="str">
        <f>IF(ISERROR(IF(U1250="","",IF(OR(U1250=Cad_Inicial!$D$8,X1250=Cad_Inicial!$D$8),Cad_Inicial!$D$8+AB1250*1000,0))),"",IF(U1250="","",IF(OR(U1250=Cad_Inicial!$D$8,X1250=Cad_Inicial!$D$8),Cad_Inicial!$D$8+AB1250*1000,0)))</f>
        <v/>
      </c>
      <c r="AK1250" s="50" t="e">
        <f t="shared" si="247"/>
        <v>#VALUE!</v>
      </c>
      <c r="AL1250" s="50" t="e">
        <f t="shared" si="248"/>
        <v>#VALUE!</v>
      </c>
      <c r="AM1250">
        <f t="shared" si="238"/>
        <v>0</v>
      </c>
      <c r="AN1250">
        <f t="shared" si="249"/>
        <v>0</v>
      </c>
      <c r="AO1250">
        <f t="shared" si="249"/>
        <v>0</v>
      </c>
      <c r="AP1250">
        <f t="shared" si="249"/>
        <v>0</v>
      </c>
      <c r="AQ1250">
        <f t="shared" si="249"/>
        <v>0</v>
      </c>
      <c r="AR1250">
        <f t="shared" si="249"/>
        <v>0</v>
      </c>
      <c r="AS1250">
        <f t="shared" si="249"/>
        <v>0</v>
      </c>
      <c r="AT1250">
        <f t="shared" si="249"/>
        <v>0</v>
      </c>
      <c r="AU1250">
        <f t="shared" si="249"/>
        <v>0</v>
      </c>
      <c r="AV1250">
        <f t="shared" si="249"/>
        <v>0</v>
      </c>
      <c r="AW1250">
        <f t="shared" si="249"/>
        <v>0</v>
      </c>
      <c r="AX1250">
        <f t="shared" si="249"/>
        <v>0</v>
      </c>
    </row>
    <row r="1251" spans="3:50" ht="30" customHeight="1" thickTop="1" thickBot="1" x14ac:dyDescent="0.25">
      <c r="C1251" s="118"/>
      <c r="D1251" s="126"/>
      <c r="E1251" s="115"/>
      <c r="F1251" s="115"/>
      <c r="G1251" s="118"/>
      <c r="H1251" s="127"/>
      <c r="I1251" s="127"/>
      <c r="J1251" s="127"/>
      <c r="K1251" s="127"/>
      <c r="L1251" s="127"/>
      <c r="M1251" s="127"/>
      <c r="N1251" s="127"/>
      <c r="O1251" s="127"/>
      <c r="P1251" s="127"/>
      <c r="Q1251" s="109"/>
      <c r="R1251" s="127"/>
      <c r="S1251" s="127"/>
      <c r="U1251" s="15" t="str">
        <f t="shared" si="246"/>
        <v/>
      </c>
      <c r="V1251" t="str">
        <f t="shared" si="240"/>
        <v/>
      </c>
      <c r="W1251" t="str">
        <f t="shared" si="241"/>
        <v/>
      </c>
      <c r="X1251" t="str">
        <f t="shared" si="242"/>
        <v/>
      </c>
      <c r="Y1251" t="str">
        <f t="shared" si="243"/>
        <v/>
      </c>
      <c r="Z1251" t="str">
        <f t="shared" si="244"/>
        <v/>
      </c>
      <c r="AA1251" t="str">
        <f t="shared" si="245"/>
        <v/>
      </c>
      <c r="AB1251">
        <v>1244</v>
      </c>
      <c r="AC1251" t="str">
        <f>IF(ISERROR(IF(U1251="","",IF(OR(U1251=Cad_Inicial!$D$8,X1251=Cad_Inicial!$D$8),Cad_Inicial!$D$8+AB1251*1000,0))),"",IF(U1251="","",IF(OR(U1251=Cad_Inicial!$D$8,X1251=Cad_Inicial!$D$8),Cad_Inicial!$D$8+AB1251*1000,0)))</f>
        <v/>
      </c>
      <c r="AK1251" s="50" t="e">
        <f t="shared" si="247"/>
        <v>#VALUE!</v>
      </c>
      <c r="AL1251" s="50" t="e">
        <f t="shared" si="248"/>
        <v>#VALUE!</v>
      </c>
      <c r="AM1251">
        <f t="shared" si="238"/>
        <v>0</v>
      </c>
      <c r="AN1251">
        <f t="shared" si="249"/>
        <v>0</v>
      </c>
      <c r="AO1251">
        <f t="shared" si="249"/>
        <v>0</v>
      </c>
      <c r="AP1251">
        <f t="shared" si="249"/>
        <v>0</v>
      </c>
      <c r="AQ1251">
        <f t="shared" si="249"/>
        <v>0</v>
      </c>
      <c r="AR1251">
        <f t="shared" si="249"/>
        <v>0</v>
      </c>
      <c r="AS1251">
        <f t="shared" si="249"/>
        <v>0</v>
      </c>
      <c r="AT1251">
        <f t="shared" si="249"/>
        <v>0</v>
      </c>
      <c r="AU1251">
        <f t="shared" si="249"/>
        <v>0</v>
      </c>
      <c r="AV1251">
        <f t="shared" si="249"/>
        <v>0</v>
      </c>
      <c r="AW1251">
        <f t="shared" si="249"/>
        <v>0</v>
      </c>
      <c r="AX1251">
        <f t="shared" si="249"/>
        <v>0</v>
      </c>
    </row>
    <row r="1252" spans="3:50" ht="30" customHeight="1" thickTop="1" thickBot="1" x14ac:dyDescent="0.25">
      <c r="C1252" s="118"/>
      <c r="D1252" s="126"/>
      <c r="E1252" s="115"/>
      <c r="F1252" s="115"/>
      <c r="G1252" s="118"/>
      <c r="H1252" s="127"/>
      <c r="I1252" s="127"/>
      <c r="J1252" s="127"/>
      <c r="K1252" s="127"/>
      <c r="L1252" s="127"/>
      <c r="M1252" s="127"/>
      <c r="N1252" s="127"/>
      <c r="O1252" s="127"/>
      <c r="P1252" s="127"/>
      <c r="Q1252" s="109"/>
      <c r="R1252" s="127"/>
      <c r="S1252" s="127"/>
      <c r="U1252" s="15" t="str">
        <f t="shared" si="246"/>
        <v/>
      </c>
      <c r="V1252" t="str">
        <f t="shared" si="240"/>
        <v/>
      </c>
      <c r="W1252" t="str">
        <f t="shared" si="241"/>
        <v/>
      </c>
      <c r="X1252" t="str">
        <f t="shared" si="242"/>
        <v/>
      </c>
      <c r="Y1252" t="str">
        <f t="shared" si="243"/>
        <v/>
      </c>
      <c r="Z1252" t="str">
        <f t="shared" si="244"/>
        <v/>
      </c>
      <c r="AA1252" t="str">
        <f t="shared" si="245"/>
        <v/>
      </c>
      <c r="AB1252">
        <v>1245</v>
      </c>
      <c r="AC1252" t="str">
        <f>IF(ISERROR(IF(U1252="","",IF(OR(U1252=Cad_Inicial!$D$8,X1252=Cad_Inicial!$D$8),Cad_Inicial!$D$8+AB1252*1000,0))),"",IF(U1252="","",IF(OR(U1252=Cad_Inicial!$D$8,X1252=Cad_Inicial!$D$8),Cad_Inicial!$D$8+AB1252*1000,0)))</f>
        <v/>
      </c>
      <c r="AK1252" s="50" t="e">
        <f t="shared" si="247"/>
        <v>#VALUE!</v>
      </c>
      <c r="AL1252" s="50" t="e">
        <f t="shared" si="248"/>
        <v>#VALUE!</v>
      </c>
      <c r="AM1252">
        <f t="shared" si="238"/>
        <v>0</v>
      </c>
      <c r="AN1252">
        <f t="shared" si="249"/>
        <v>0</v>
      </c>
      <c r="AO1252">
        <f t="shared" si="249"/>
        <v>0</v>
      </c>
      <c r="AP1252">
        <f t="shared" si="249"/>
        <v>0</v>
      </c>
      <c r="AQ1252">
        <f t="shared" si="249"/>
        <v>0</v>
      </c>
      <c r="AR1252">
        <f t="shared" si="249"/>
        <v>0</v>
      </c>
      <c r="AS1252">
        <f t="shared" si="249"/>
        <v>0</v>
      </c>
      <c r="AT1252">
        <f t="shared" si="249"/>
        <v>0</v>
      </c>
      <c r="AU1252">
        <f t="shared" si="249"/>
        <v>0</v>
      </c>
      <c r="AV1252">
        <f t="shared" si="249"/>
        <v>0</v>
      </c>
      <c r="AW1252">
        <f t="shared" si="249"/>
        <v>0</v>
      </c>
      <c r="AX1252">
        <f t="shared" si="249"/>
        <v>0</v>
      </c>
    </row>
    <row r="1253" spans="3:50" ht="30" customHeight="1" thickTop="1" thickBot="1" x14ac:dyDescent="0.25">
      <c r="C1253" s="118"/>
      <c r="D1253" s="126"/>
      <c r="E1253" s="115"/>
      <c r="F1253" s="115"/>
      <c r="G1253" s="118"/>
      <c r="H1253" s="127"/>
      <c r="I1253" s="127"/>
      <c r="J1253" s="127"/>
      <c r="K1253" s="127"/>
      <c r="L1253" s="127"/>
      <c r="M1253" s="127"/>
      <c r="N1253" s="127"/>
      <c r="O1253" s="127"/>
      <c r="P1253" s="127"/>
      <c r="Q1253" s="109"/>
      <c r="R1253" s="127"/>
      <c r="S1253" s="127"/>
      <c r="U1253" s="15" t="str">
        <f t="shared" si="246"/>
        <v/>
      </c>
      <c r="V1253" t="str">
        <f t="shared" si="240"/>
        <v/>
      </c>
      <c r="W1253" t="str">
        <f t="shared" si="241"/>
        <v/>
      </c>
      <c r="X1253" t="str">
        <f t="shared" si="242"/>
        <v/>
      </c>
      <c r="Y1253" t="str">
        <f t="shared" si="243"/>
        <v/>
      </c>
      <c r="Z1253" t="str">
        <f t="shared" si="244"/>
        <v/>
      </c>
      <c r="AA1253" t="str">
        <f t="shared" si="245"/>
        <v/>
      </c>
      <c r="AB1253">
        <v>1246</v>
      </c>
      <c r="AC1253" t="str">
        <f>IF(ISERROR(IF(U1253="","",IF(OR(U1253=Cad_Inicial!$D$8,X1253=Cad_Inicial!$D$8),Cad_Inicial!$D$8+AB1253*1000,0))),"",IF(U1253="","",IF(OR(U1253=Cad_Inicial!$D$8,X1253=Cad_Inicial!$D$8),Cad_Inicial!$D$8+AB1253*1000,0)))</f>
        <v/>
      </c>
      <c r="AK1253" s="50" t="e">
        <f t="shared" si="247"/>
        <v>#VALUE!</v>
      </c>
      <c r="AL1253" s="50" t="e">
        <f t="shared" si="248"/>
        <v>#VALUE!</v>
      </c>
      <c r="AM1253">
        <f t="shared" si="238"/>
        <v>0</v>
      </c>
      <c r="AN1253">
        <f t="shared" si="249"/>
        <v>0</v>
      </c>
      <c r="AO1253">
        <f t="shared" si="249"/>
        <v>0</v>
      </c>
      <c r="AP1253">
        <f t="shared" si="249"/>
        <v>0</v>
      </c>
      <c r="AQ1253">
        <f t="shared" si="249"/>
        <v>0</v>
      </c>
      <c r="AR1253">
        <f t="shared" si="249"/>
        <v>0</v>
      </c>
      <c r="AS1253">
        <f t="shared" si="249"/>
        <v>0</v>
      </c>
      <c r="AT1253">
        <f t="shared" si="249"/>
        <v>0</v>
      </c>
      <c r="AU1253">
        <f t="shared" si="249"/>
        <v>0</v>
      </c>
      <c r="AV1253">
        <f t="shared" si="249"/>
        <v>0</v>
      </c>
      <c r="AW1253">
        <f t="shared" si="249"/>
        <v>0</v>
      </c>
      <c r="AX1253">
        <f t="shared" si="249"/>
        <v>0</v>
      </c>
    </row>
    <row r="1254" spans="3:50" ht="30" customHeight="1" thickTop="1" thickBot="1" x14ac:dyDescent="0.25">
      <c r="C1254" s="118"/>
      <c r="D1254" s="126"/>
      <c r="E1254" s="115"/>
      <c r="F1254" s="115"/>
      <c r="G1254" s="118"/>
      <c r="H1254" s="127"/>
      <c r="I1254" s="127"/>
      <c r="J1254" s="127"/>
      <c r="K1254" s="127"/>
      <c r="L1254" s="127"/>
      <c r="M1254" s="127"/>
      <c r="N1254" s="127"/>
      <c r="O1254" s="127"/>
      <c r="P1254" s="127"/>
      <c r="Q1254" s="109"/>
      <c r="R1254" s="127"/>
      <c r="S1254" s="127"/>
      <c r="U1254" s="15" t="str">
        <f t="shared" si="246"/>
        <v/>
      </c>
      <c r="V1254" t="str">
        <f t="shared" si="240"/>
        <v/>
      </c>
      <c r="W1254" t="str">
        <f t="shared" si="241"/>
        <v/>
      </c>
      <c r="X1254" t="str">
        <f t="shared" si="242"/>
        <v/>
      </c>
      <c r="Y1254" t="str">
        <f t="shared" si="243"/>
        <v/>
      </c>
      <c r="Z1254" t="str">
        <f t="shared" si="244"/>
        <v/>
      </c>
      <c r="AA1254" t="str">
        <f t="shared" si="245"/>
        <v/>
      </c>
      <c r="AB1254">
        <v>1247</v>
      </c>
      <c r="AC1254" t="str">
        <f>IF(ISERROR(IF(U1254="","",IF(OR(U1254=Cad_Inicial!$D$8,X1254=Cad_Inicial!$D$8),Cad_Inicial!$D$8+AB1254*1000,0))),"",IF(U1254="","",IF(OR(U1254=Cad_Inicial!$D$8,X1254=Cad_Inicial!$D$8),Cad_Inicial!$D$8+AB1254*1000,0)))</f>
        <v/>
      </c>
      <c r="AK1254" s="50" t="e">
        <f t="shared" si="247"/>
        <v>#VALUE!</v>
      </c>
      <c r="AL1254" s="50" t="e">
        <f t="shared" si="248"/>
        <v>#VALUE!</v>
      </c>
      <c r="AM1254">
        <f t="shared" si="238"/>
        <v>0</v>
      </c>
      <c r="AN1254">
        <f t="shared" si="249"/>
        <v>0</v>
      </c>
      <c r="AO1254">
        <f t="shared" si="249"/>
        <v>0</v>
      </c>
      <c r="AP1254">
        <f t="shared" si="249"/>
        <v>0</v>
      </c>
      <c r="AQ1254">
        <f t="shared" si="249"/>
        <v>0</v>
      </c>
      <c r="AR1254">
        <f t="shared" si="249"/>
        <v>0</v>
      </c>
      <c r="AS1254">
        <f t="shared" si="249"/>
        <v>0</v>
      </c>
      <c r="AT1254">
        <f t="shared" si="249"/>
        <v>0</v>
      </c>
      <c r="AU1254">
        <f t="shared" si="249"/>
        <v>0</v>
      </c>
      <c r="AV1254">
        <f t="shared" si="249"/>
        <v>0</v>
      </c>
      <c r="AW1254">
        <f t="shared" si="249"/>
        <v>0</v>
      </c>
      <c r="AX1254">
        <f t="shared" si="249"/>
        <v>0</v>
      </c>
    </row>
    <row r="1255" spans="3:50" ht="30" customHeight="1" thickTop="1" thickBot="1" x14ac:dyDescent="0.25">
      <c r="C1255" s="118"/>
      <c r="D1255" s="126"/>
      <c r="E1255" s="115"/>
      <c r="F1255" s="115"/>
      <c r="G1255" s="118"/>
      <c r="H1255" s="127"/>
      <c r="I1255" s="127"/>
      <c r="J1255" s="127"/>
      <c r="K1255" s="127"/>
      <c r="L1255" s="127"/>
      <c r="M1255" s="127"/>
      <c r="N1255" s="127"/>
      <c r="O1255" s="127"/>
      <c r="P1255" s="127"/>
      <c r="Q1255" s="109"/>
      <c r="R1255" s="127"/>
      <c r="S1255" s="127"/>
      <c r="U1255" s="15" t="str">
        <f t="shared" si="246"/>
        <v/>
      </c>
      <c r="V1255" t="str">
        <f t="shared" si="240"/>
        <v/>
      </c>
      <c r="W1255" t="str">
        <f t="shared" si="241"/>
        <v/>
      </c>
      <c r="X1255" t="str">
        <f t="shared" si="242"/>
        <v/>
      </c>
      <c r="Y1255" t="str">
        <f t="shared" si="243"/>
        <v/>
      </c>
      <c r="Z1255" t="str">
        <f t="shared" si="244"/>
        <v/>
      </c>
      <c r="AA1255" t="str">
        <f t="shared" si="245"/>
        <v/>
      </c>
      <c r="AB1255">
        <v>1248</v>
      </c>
      <c r="AC1255" t="str">
        <f>IF(ISERROR(IF(U1255="","",IF(OR(U1255=Cad_Inicial!$D$8,X1255=Cad_Inicial!$D$8),Cad_Inicial!$D$8+AB1255*1000,0))),"",IF(U1255="","",IF(OR(U1255=Cad_Inicial!$D$8,X1255=Cad_Inicial!$D$8),Cad_Inicial!$D$8+AB1255*1000,0)))</f>
        <v/>
      </c>
      <c r="AK1255" s="50" t="e">
        <f t="shared" si="247"/>
        <v>#VALUE!</v>
      </c>
      <c r="AL1255" s="50" t="e">
        <f t="shared" si="248"/>
        <v>#VALUE!</v>
      </c>
      <c r="AM1255">
        <f t="shared" si="238"/>
        <v>0</v>
      </c>
      <c r="AN1255">
        <f t="shared" si="249"/>
        <v>0</v>
      </c>
      <c r="AO1255">
        <f t="shared" si="249"/>
        <v>0</v>
      </c>
      <c r="AP1255">
        <f t="shared" si="249"/>
        <v>0</v>
      </c>
      <c r="AQ1255">
        <f t="shared" si="249"/>
        <v>0</v>
      </c>
      <c r="AR1255">
        <f t="shared" si="249"/>
        <v>0</v>
      </c>
      <c r="AS1255">
        <f t="shared" si="249"/>
        <v>0</v>
      </c>
      <c r="AT1255">
        <f t="shared" si="249"/>
        <v>0</v>
      </c>
      <c r="AU1255">
        <f t="shared" si="249"/>
        <v>0</v>
      </c>
      <c r="AV1255">
        <f t="shared" si="249"/>
        <v>0</v>
      </c>
      <c r="AW1255">
        <f t="shared" si="249"/>
        <v>0</v>
      </c>
      <c r="AX1255">
        <f t="shared" si="249"/>
        <v>0</v>
      </c>
    </row>
    <row r="1256" spans="3:50" ht="30" customHeight="1" thickTop="1" thickBot="1" x14ac:dyDescent="0.25">
      <c r="C1256" s="118"/>
      <c r="D1256" s="126"/>
      <c r="E1256" s="115"/>
      <c r="F1256" s="115"/>
      <c r="G1256" s="118"/>
      <c r="H1256" s="127"/>
      <c r="I1256" s="127"/>
      <c r="J1256" s="127"/>
      <c r="K1256" s="127"/>
      <c r="L1256" s="127"/>
      <c r="M1256" s="127"/>
      <c r="N1256" s="127"/>
      <c r="O1256" s="127"/>
      <c r="P1256" s="127"/>
      <c r="Q1256" s="109"/>
      <c r="R1256" s="127"/>
      <c r="S1256" s="127"/>
      <c r="U1256" s="15" t="str">
        <f t="shared" si="246"/>
        <v/>
      </c>
      <c r="V1256" t="str">
        <f t="shared" si="240"/>
        <v/>
      </c>
      <c r="W1256" t="str">
        <f t="shared" si="241"/>
        <v/>
      </c>
      <c r="X1256" t="str">
        <f t="shared" si="242"/>
        <v/>
      </c>
      <c r="Y1256" t="str">
        <f t="shared" si="243"/>
        <v/>
      </c>
      <c r="Z1256" t="str">
        <f t="shared" si="244"/>
        <v/>
      </c>
      <c r="AA1256" t="str">
        <f t="shared" si="245"/>
        <v/>
      </c>
      <c r="AB1256">
        <v>1249</v>
      </c>
      <c r="AC1256" t="str">
        <f>IF(ISERROR(IF(U1256="","",IF(OR(U1256=Cad_Inicial!$D$8,X1256=Cad_Inicial!$D$8),Cad_Inicial!$D$8+AB1256*1000,0))),"",IF(U1256="","",IF(OR(U1256=Cad_Inicial!$D$8,X1256=Cad_Inicial!$D$8),Cad_Inicial!$D$8+AB1256*1000,0)))</f>
        <v/>
      </c>
      <c r="AK1256" s="50" t="e">
        <f t="shared" si="247"/>
        <v>#VALUE!</v>
      </c>
      <c r="AL1256" s="50" t="e">
        <f t="shared" si="248"/>
        <v>#VALUE!</v>
      </c>
      <c r="AM1256">
        <f t="shared" si="238"/>
        <v>0</v>
      </c>
      <c r="AN1256">
        <f t="shared" si="249"/>
        <v>0</v>
      </c>
      <c r="AO1256">
        <f t="shared" si="249"/>
        <v>0</v>
      </c>
      <c r="AP1256">
        <f t="shared" si="249"/>
        <v>0</v>
      </c>
      <c r="AQ1256">
        <f t="shared" si="249"/>
        <v>0</v>
      </c>
      <c r="AR1256">
        <f t="shared" si="249"/>
        <v>0</v>
      </c>
      <c r="AS1256">
        <f t="shared" si="249"/>
        <v>0</v>
      </c>
      <c r="AT1256">
        <f t="shared" si="249"/>
        <v>0</v>
      </c>
      <c r="AU1256">
        <f t="shared" si="249"/>
        <v>0</v>
      </c>
      <c r="AV1256">
        <f t="shared" si="249"/>
        <v>0</v>
      </c>
      <c r="AW1256">
        <f t="shared" si="249"/>
        <v>0</v>
      </c>
      <c r="AX1256">
        <f t="shared" si="249"/>
        <v>0</v>
      </c>
    </row>
    <row r="1257" spans="3:50" ht="30" customHeight="1" thickTop="1" thickBot="1" x14ac:dyDescent="0.25">
      <c r="C1257" s="118"/>
      <c r="D1257" s="126"/>
      <c r="E1257" s="115"/>
      <c r="F1257" s="115"/>
      <c r="G1257" s="118"/>
      <c r="H1257" s="127"/>
      <c r="I1257" s="127"/>
      <c r="J1257" s="127"/>
      <c r="K1257" s="127"/>
      <c r="L1257" s="127"/>
      <c r="M1257" s="127"/>
      <c r="N1257" s="127"/>
      <c r="O1257" s="127"/>
      <c r="P1257" s="127"/>
      <c r="Q1257" s="109"/>
      <c r="R1257" s="127"/>
      <c r="S1257" s="127"/>
      <c r="U1257" s="15" t="str">
        <f t="shared" si="246"/>
        <v/>
      </c>
      <c r="V1257" t="str">
        <f t="shared" si="240"/>
        <v/>
      </c>
      <c r="W1257" t="str">
        <f t="shared" si="241"/>
        <v/>
      </c>
      <c r="X1257" t="str">
        <f t="shared" si="242"/>
        <v/>
      </c>
      <c r="Y1257" t="str">
        <f t="shared" si="243"/>
        <v/>
      </c>
      <c r="Z1257" t="str">
        <f t="shared" si="244"/>
        <v/>
      </c>
      <c r="AA1257" t="str">
        <f t="shared" si="245"/>
        <v/>
      </c>
      <c r="AB1257">
        <v>1250</v>
      </c>
      <c r="AC1257" t="str">
        <f>IF(ISERROR(IF(U1257="","",IF(OR(U1257=Cad_Inicial!$D$8,X1257=Cad_Inicial!$D$8),Cad_Inicial!$D$8+AB1257*1000,0))),"",IF(U1257="","",IF(OR(U1257=Cad_Inicial!$D$8,X1257=Cad_Inicial!$D$8),Cad_Inicial!$D$8+AB1257*1000,0)))</f>
        <v/>
      </c>
      <c r="AK1257" s="50" t="e">
        <f t="shared" si="247"/>
        <v>#VALUE!</v>
      </c>
      <c r="AL1257" s="50" t="e">
        <f t="shared" si="248"/>
        <v>#VALUE!</v>
      </c>
      <c r="AM1257">
        <f t="shared" si="238"/>
        <v>0</v>
      </c>
      <c r="AN1257">
        <f t="shared" si="249"/>
        <v>0</v>
      </c>
      <c r="AO1257">
        <f t="shared" si="249"/>
        <v>0</v>
      </c>
      <c r="AP1257">
        <f t="shared" si="249"/>
        <v>0</v>
      </c>
      <c r="AQ1257">
        <f t="shared" si="249"/>
        <v>0</v>
      </c>
      <c r="AR1257">
        <f t="shared" si="249"/>
        <v>0</v>
      </c>
      <c r="AS1257">
        <f t="shared" si="249"/>
        <v>0</v>
      </c>
      <c r="AT1257">
        <f t="shared" si="249"/>
        <v>0</v>
      </c>
      <c r="AU1257">
        <f t="shared" si="249"/>
        <v>0</v>
      </c>
      <c r="AV1257">
        <f t="shared" si="249"/>
        <v>0</v>
      </c>
      <c r="AW1257">
        <f t="shared" si="249"/>
        <v>0</v>
      </c>
      <c r="AX1257">
        <f t="shared" si="249"/>
        <v>0</v>
      </c>
    </row>
    <row r="1258" spans="3:50" ht="30" customHeight="1" thickTop="1" thickBot="1" x14ac:dyDescent="0.25">
      <c r="C1258" s="118"/>
      <c r="D1258" s="126"/>
      <c r="E1258" s="115"/>
      <c r="F1258" s="115"/>
      <c r="G1258" s="118"/>
      <c r="H1258" s="127"/>
      <c r="I1258" s="127"/>
      <c r="J1258" s="127"/>
      <c r="K1258" s="127"/>
      <c r="L1258" s="127"/>
      <c r="M1258" s="127"/>
      <c r="N1258" s="127"/>
      <c r="O1258" s="127"/>
      <c r="P1258" s="127"/>
      <c r="Q1258" s="109"/>
      <c r="R1258" s="127"/>
      <c r="S1258" s="127"/>
      <c r="U1258" s="15" t="str">
        <f t="shared" si="246"/>
        <v/>
      </c>
      <c r="V1258" t="str">
        <f t="shared" si="240"/>
        <v/>
      </c>
      <c r="W1258" t="str">
        <f t="shared" si="241"/>
        <v/>
      </c>
      <c r="X1258" t="str">
        <f t="shared" si="242"/>
        <v/>
      </c>
      <c r="Y1258" t="str">
        <f t="shared" si="243"/>
        <v/>
      </c>
      <c r="Z1258" t="str">
        <f t="shared" si="244"/>
        <v/>
      </c>
      <c r="AA1258" t="str">
        <f t="shared" si="245"/>
        <v/>
      </c>
      <c r="AB1258">
        <v>1251</v>
      </c>
      <c r="AC1258" t="str">
        <f>IF(ISERROR(IF(U1258="","",IF(OR(U1258=Cad_Inicial!$D$8,X1258=Cad_Inicial!$D$8),Cad_Inicial!$D$8+AB1258*1000,0))),"",IF(U1258="","",IF(OR(U1258=Cad_Inicial!$D$8,X1258=Cad_Inicial!$D$8),Cad_Inicial!$D$8+AB1258*1000,0)))</f>
        <v/>
      </c>
      <c r="AK1258" s="50" t="e">
        <f t="shared" si="247"/>
        <v>#VALUE!</v>
      </c>
      <c r="AL1258" s="50" t="e">
        <f t="shared" si="248"/>
        <v>#VALUE!</v>
      </c>
      <c r="AM1258">
        <f t="shared" si="238"/>
        <v>0</v>
      </c>
      <c r="AN1258">
        <f t="shared" si="249"/>
        <v>0</v>
      </c>
      <c r="AO1258">
        <f t="shared" si="249"/>
        <v>0</v>
      </c>
      <c r="AP1258">
        <f t="shared" si="249"/>
        <v>0</v>
      </c>
      <c r="AQ1258">
        <f t="shared" si="249"/>
        <v>0</v>
      </c>
      <c r="AR1258">
        <f t="shared" si="249"/>
        <v>0</v>
      </c>
      <c r="AS1258">
        <f t="shared" si="249"/>
        <v>0</v>
      </c>
      <c r="AT1258">
        <f t="shared" si="249"/>
        <v>0</v>
      </c>
      <c r="AU1258">
        <f t="shared" si="249"/>
        <v>0</v>
      </c>
      <c r="AV1258">
        <f t="shared" si="249"/>
        <v>0</v>
      </c>
      <c r="AW1258">
        <f t="shared" si="249"/>
        <v>0</v>
      </c>
      <c r="AX1258">
        <f t="shared" si="249"/>
        <v>0</v>
      </c>
    </row>
    <row r="1259" spans="3:50" ht="30" customHeight="1" thickTop="1" thickBot="1" x14ac:dyDescent="0.25">
      <c r="C1259" s="118"/>
      <c r="D1259" s="126"/>
      <c r="E1259" s="115"/>
      <c r="F1259" s="115"/>
      <c r="G1259" s="118"/>
      <c r="H1259" s="127"/>
      <c r="I1259" s="127"/>
      <c r="J1259" s="127"/>
      <c r="K1259" s="127"/>
      <c r="L1259" s="127"/>
      <c r="M1259" s="127"/>
      <c r="N1259" s="127"/>
      <c r="O1259" s="127"/>
      <c r="P1259" s="127"/>
      <c r="Q1259" s="109"/>
      <c r="R1259" s="127"/>
      <c r="S1259" s="127"/>
      <c r="U1259" s="15" t="str">
        <f t="shared" si="246"/>
        <v/>
      </c>
      <c r="V1259" t="str">
        <f t="shared" si="240"/>
        <v/>
      </c>
      <c r="W1259" t="str">
        <f t="shared" si="241"/>
        <v/>
      </c>
      <c r="X1259" t="str">
        <f t="shared" si="242"/>
        <v/>
      </c>
      <c r="Y1259" t="str">
        <f t="shared" si="243"/>
        <v/>
      </c>
      <c r="Z1259" t="str">
        <f t="shared" si="244"/>
        <v/>
      </c>
      <c r="AA1259" t="str">
        <f t="shared" si="245"/>
        <v/>
      </c>
      <c r="AB1259">
        <v>1252</v>
      </c>
      <c r="AC1259" t="str">
        <f>IF(ISERROR(IF(U1259="","",IF(OR(U1259=Cad_Inicial!$D$8,X1259=Cad_Inicial!$D$8),Cad_Inicial!$D$8+AB1259*1000,0))),"",IF(U1259="","",IF(OR(U1259=Cad_Inicial!$D$8,X1259=Cad_Inicial!$D$8),Cad_Inicial!$D$8+AB1259*1000,0)))</f>
        <v/>
      </c>
      <c r="AK1259" s="50" t="e">
        <f t="shared" si="247"/>
        <v>#VALUE!</v>
      </c>
      <c r="AL1259" s="50" t="e">
        <f t="shared" si="248"/>
        <v>#VALUE!</v>
      </c>
      <c r="AM1259">
        <f t="shared" si="238"/>
        <v>0</v>
      </c>
      <c r="AN1259">
        <f t="shared" si="249"/>
        <v>0</v>
      </c>
      <c r="AO1259">
        <f t="shared" si="249"/>
        <v>0</v>
      </c>
      <c r="AP1259">
        <f t="shared" si="249"/>
        <v>0</v>
      </c>
      <c r="AQ1259">
        <f t="shared" si="249"/>
        <v>0</v>
      </c>
      <c r="AR1259">
        <f t="shared" si="249"/>
        <v>0</v>
      </c>
      <c r="AS1259">
        <f t="shared" si="249"/>
        <v>0</v>
      </c>
      <c r="AT1259">
        <f t="shared" si="249"/>
        <v>0</v>
      </c>
      <c r="AU1259">
        <f t="shared" si="249"/>
        <v>0</v>
      </c>
      <c r="AV1259">
        <f t="shared" si="249"/>
        <v>0</v>
      </c>
      <c r="AW1259">
        <f t="shared" si="249"/>
        <v>0</v>
      </c>
      <c r="AX1259">
        <f t="shared" si="249"/>
        <v>0</v>
      </c>
    </row>
    <row r="1260" spans="3:50" ht="30" customHeight="1" thickTop="1" thickBot="1" x14ac:dyDescent="0.25">
      <c r="C1260" s="118"/>
      <c r="D1260" s="126"/>
      <c r="E1260" s="115"/>
      <c r="F1260" s="115"/>
      <c r="G1260" s="118"/>
      <c r="H1260" s="127"/>
      <c r="I1260" s="127"/>
      <c r="J1260" s="127"/>
      <c r="K1260" s="127"/>
      <c r="L1260" s="127"/>
      <c r="M1260" s="127"/>
      <c r="N1260" s="127"/>
      <c r="O1260" s="127"/>
      <c r="P1260" s="127"/>
      <c r="Q1260" s="109"/>
      <c r="R1260" s="127"/>
      <c r="S1260" s="127"/>
      <c r="U1260" s="15" t="str">
        <f t="shared" si="246"/>
        <v/>
      </c>
      <c r="V1260" t="str">
        <f t="shared" si="240"/>
        <v/>
      </c>
      <c r="W1260" t="str">
        <f t="shared" si="241"/>
        <v/>
      </c>
      <c r="X1260" t="str">
        <f t="shared" si="242"/>
        <v/>
      </c>
      <c r="Y1260" t="str">
        <f t="shared" si="243"/>
        <v/>
      </c>
      <c r="Z1260" t="str">
        <f t="shared" si="244"/>
        <v/>
      </c>
      <c r="AA1260" t="str">
        <f t="shared" si="245"/>
        <v/>
      </c>
      <c r="AB1260">
        <v>1253</v>
      </c>
      <c r="AC1260" t="str">
        <f>IF(ISERROR(IF(U1260="","",IF(OR(U1260=Cad_Inicial!$D$8,X1260=Cad_Inicial!$D$8),Cad_Inicial!$D$8+AB1260*1000,0))),"",IF(U1260="","",IF(OR(U1260=Cad_Inicial!$D$8,X1260=Cad_Inicial!$D$8),Cad_Inicial!$D$8+AB1260*1000,0)))</f>
        <v/>
      </c>
      <c r="AK1260" s="50" t="e">
        <f t="shared" si="247"/>
        <v>#VALUE!</v>
      </c>
      <c r="AL1260" s="50" t="e">
        <f t="shared" si="248"/>
        <v>#VALUE!</v>
      </c>
      <c r="AM1260">
        <f t="shared" si="238"/>
        <v>0</v>
      </c>
      <c r="AN1260">
        <f t="shared" si="249"/>
        <v>0</v>
      </c>
      <c r="AO1260">
        <f t="shared" si="249"/>
        <v>0</v>
      </c>
      <c r="AP1260">
        <f t="shared" si="249"/>
        <v>0</v>
      </c>
      <c r="AQ1260">
        <f t="shared" si="249"/>
        <v>0</v>
      </c>
      <c r="AR1260">
        <f t="shared" si="249"/>
        <v>0</v>
      </c>
      <c r="AS1260">
        <f t="shared" si="249"/>
        <v>0</v>
      </c>
      <c r="AT1260">
        <f t="shared" si="249"/>
        <v>0</v>
      </c>
      <c r="AU1260">
        <f t="shared" si="249"/>
        <v>0</v>
      </c>
      <c r="AV1260">
        <f t="shared" si="249"/>
        <v>0</v>
      </c>
      <c r="AW1260">
        <f t="shared" si="249"/>
        <v>0</v>
      </c>
      <c r="AX1260">
        <f t="shared" si="249"/>
        <v>0</v>
      </c>
    </row>
    <row r="1261" spans="3:50" ht="30" customHeight="1" thickTop="1" thickBot="1" x14ac:dyDescent="0.25">
      <c r="C1261" s="118"/>
      <c r="D1261" s="126"/>
      <c r="E1261" s="115"/>
      <c r="F1261" s="115"/>
      <c r="G1261" s="118"/>
      <c r="H1261" s="127"/>
      <c r="I1261" s="127"/>
      <c r="J1261" s="127"/>
      <c r="K1261" s="127"/>
      <c r="L1261" s="127"/>
      <c r="M1261" s="127"/>
      <c r="N1261" s="127"/>
      <c r="O1261" s="127"/>
      <c r="P1261" s="127"/>
      <c r="Q1261" s="109"/>
      <c r="R1261" s="127"/>
      <c r="S1261" s="127"/>
      <c r="U1261" s="15" t="str">
        <f t="shared" si="246"/>
        <v/>
      </c>
      <c r="V1261" t="str">
        <f t="shared" si="240"/>
        <v/>
      </c>
      <c r="W1261" t="str">
        <f t="shared" si="241"/>
        <v/>
      </c>
      <c r="X1261" t="str">
        <f t="shared" si="242"/>
        <v/>
      </c>
      <c r="Y1261" t="str">
        <f t="shared" si="243"/>
        <v/>
      </c>
      <c r="Z1261" t="str">
        <f t="shared" si="244"/>
        <v/>
      </c>
      <c r="AA1261" t="str">
        <f t="shared" si="245"/>
        <v/>
      </c>
      <c r="AB1261">
        <v>1254</v>
      </c>
      <c r="AC1261" t="str">
        <f>IF(ISERROR(IF(U1261="","",IF(OR(U1261=Cad_Inicial!$D$8,X1261=Cad_Inicial!$D$8),Cad_Inicial!$D$8+AB1261*1000,0))),"",IF(U1261="","",IF(OR(U1261=Cad_Inicial!$D$8,X1261=Cad_Inicial!$D$8),Cad_Inicial!$D$8+AB1261*1000,0)))</f>
        <v/>
      </c>
      <c r="AK1261" s="50" t="e">
        <f t="shared" si="247"/>
        <v>#VALUE!</v>
      </c>
      <c r="AL1261" s="50" t="e">
        <f t="shared" si="248"/>
        <v>#VALUE!</v>
      </c>
      <c r="AM1261">
        <f t="shared" si="238"/>
        <v>0</v>
      </c>
      <c r="AN1261">
        <f t="shared" si="249"/>
        <v>0</v>
      </c>
      <c r="AO1261">
        <f t="shared" si="249"/>
        <v>0</v>
      </c>
      <c r="AP1261">
        <f t="shared" si="249"/>
        <v>0</v>
      </c>
      <c r="AQ1261">
        <f t="shared" si="249"/>
        <v>0</v>
      </c>
      <c r="AR1261">
        <f t="shared" si="249"/>
        <v>0</v>
      </c>
      <c r="AS1261">
        <f t="shared" si="249"/>
        <v>0</v>
      </c>
      <c r="AT1261">
        <f t="shared" si="249"/>
        <v>0</v>
      </c>
      <c r="AU1261">
        <f t="shared" si="249"/>
        <v>0</v>
      </c>
      <c r="AV1261">
        <f t="shared" si="249"/>
        <v>0</v>
      </c>
      <c r="AW1261">
        <f t="shared" si="249"/>
        <v>0</v>
      </c>
      <c r="AX1261">
        <f t="shared" si="249"/>
        <v>0</v>
      </c>
    </row>
    <row r="1262" spans="3:50" ht="30" customHeight="1" thickTop="1" thickBot="1" x14ac:dyDescent="0.25">
      <c r="C1262" s="118"/>
      <c r="D1262" s="126"/>
      <c r="E1262" s="115"/>
      <c r="F1262" s="115"/>
      <c r="G1262" s="118"/>
      <c r="H1262" s="127"/>
      <c r="I1262" s="127"/>
      <c r="J1262" s="127"/>
      <c r="K1262" s="127"/>
      <c r="L1262" s="127"/>
      <c r="M1262" s="127"/>
      <c r="N1262" s="127"/>
      <c r="O1262" s="127"/>
      <c r="P1262" s="127"/>
      <c r="Q1262" s="109"/>
      <c r="R1262" s="127"/>
      <c r="S1262" s="127"/>
      <c r="U1262" s="15" t="str">
        <f t="shared" si="246"/>
        <v/>
      </c>
      <c r="V1262" t="str">
        <f t="shared" si="240"/>
        <v/>
      </c>
      <c r="W1262" t="str">
        <f t="shared" si="241"/>
        <v/>
      </c>
      <c r="X1262" t="str">
        <f t="shared" si="242"/>
        <v/>
      </c>
      <c r="Y1262" t="str">
        <f t="shared" si="243"/>
        <v/>
      </c>
      <c r="Z1262" t="str">
        <f t="shared" si="244"/>
        <v/>
      </c>
      <c r="AA1262" t="str">
        <f t="shared" si="245"/>
        <v/>
      </c>
      <c r="AB1262">
        <v>1255</v>
      </c>
      <c r="AC1262" t="str">
        <f>IF(ISERROR(IF(U1262="","",IF(OR(U1262=Cad_Inicial!$D$8,X1262=Cad_Inicial!$D$8),Cad_Inicial!$D$8+AB1262*1000,0))),"",IF(U1262="","",IF(OR(U1262=Cad_Inicial!$D$8,X1262=Cad_Inicial!$D$8),Cad_Inicial!$D$8+AB1262*1000,0)))</f>
        <v/>
      </c>
      <c r="AK1262" s="50" t="e">
        <f t="shared" si="247"/>
        <v>#VALUE!</v>
      </c>
      <c r="AL1262" s="50" t="e">
        <f t="shared" si="248"/>
        <v>#VALUE!</v>
      </c>
      <c r="AM1262">
        <f t="shared" si="238"/>
        <v>0</v>
      </c>
      <c r="AN1262">
        <f t="shared" si="249"/>
        <v>0</v>
      </c>
      <c r="AO1262">
        <f t="shared" si="249"/>
        <v>0</v>
      </c>
      <c r="AP1262">
        <f t="shared" si="249"/>
        <v>0</v>
      </c>
      <c r="AQ1262">
        <f t="shared" si="249"/>
        <v>0</v>
      </c>
      <c r="AR1262">
        <f t="shared" si="249"/>
        <v>0</v>
      </c>
      <c r="AS1262">
        <f t="shared" si="249"/>
        <v>0</v>
      </c>
      <c r="AT1262">
        <f t="shared" si="249"/>
        <v>0</v>
      </c>
      <c r="AU1262">
        <f t="shared" si="249"/>
        <v>0</v>
      </c>
      <c r="AV1262">
        <f t="shared" si="249"/>
        <v>0</v>
      </c>
      <c r="AW1262">
        <f t="shared" si="249"/>
        <v>0</v>
      </c>
      <c r="AX1262">
        <f t="shared" si="249"/>
        <v>0</v>
      </c>
    </row>
    <row r="1263" spans="3:50" ht="30" customHeight="1" thickTop="1" thickBot="1" x14ac:dyDescent="0.25">
      <c r="C1263" s="118"/>
      <c r="D1263" s="126"/>
      <c r="E1263" s="115"/>
      <c r="F1263" s="115"/>
      <c r="G1263" s="118"/>
      <c r="H1263" s="127"/>
      <c r="I1263" s="127"/>
      <c r="J1263" s="127"/>
      <c r="K1263" s="127"/>
      <c r="L1263" s="127"/>
      <c r="M1263" s="127"/>
      <c r="N1263" s="127"/>
      <c r="O1263" s="127"/>
      <c r="P1263" s="127"/>
      <c r="Q1263" s="109"/>
      <c r="R1263" s="127"/>
      <c r="S1263" s="127"/>
      <c r="U1263" s="15" t="str">
        <f t="shared" si="246"/>
        <v/>
      </c>
      <c r="V1263" t="str">
        <f t="shared" si="240"/>
        <v/>
      </c>
      <c r="W1263" t="str">
        <f t="shared" si="241"/>
        <v/>
      </c>
      <c r="X1263" t="str">
        <f t="shared" si="242"/>
        <v/>
      </c>
      <c r="Y1263" t="str">
        <f t="shared" si="243"/>
        <v/>
      </c>
      <c r="Z1263" t="str">
        <f t="shared" si="244"/>
        <v/>
      </c>
      <c r="AA1263" t="str">
        <f t="shared" si="245"/>
        <v/>
      </c>
      <c r="AB1263">
        <v>1256</v>
      </c>
      <c r="AC1263" t="str">
        <f>IF(ISERROR(IF(U1263="","",IF(OR(U1263=Cad_Inicial!$D$8,X1263=Cad_Inicial!$D$8),Cad_Inicial!$D$8+AB1263*1000,0))),"",IF(U1263="","",IF(OR(U1263=Cad_Inicial!$D$8,X1263=Cad_Inicial!$D$8),Cad_Inicial!$D$8+AB1263*1000,0)))</f>
        <v/>
      </c>
      <c r="AK1263" s="50" t="e">
        <f t="shared" si="247"/>
        <v>#VALUE!</v>
      </c>
      <c r="AL1263" s="50" t="e">
        <f t="shared" si="248"/>
        <v>#VALUE!</v>
      </c>
      <c r="AM1263">
        <f t="shared" si="238"/>
        <v>0</v>
      </c>
      <c r="AN1263">
        <f t="shared" si="249"/>
        <v>0</v>
      </c>
      <c r="AO1263">
        <f t="shared" si="249"/>
        <v>0</v>
      </c>
      <c r="AP1263">
        <f t="shared" si="249"/>
        <v>0</v>
      </c>
      <c r="AQ1263">
        <f t="shared" si="249"/>
        <v>0</v>
      </c>
      <c r="AR1263">
        <f t="shared" si="249"/>
        <v>0</v>
      </c>
      <c r="AS1263">
        <f t="shared" si="249"/>
        <v>0</v>
      </c>
      <c r="AT1263">
        <f t="shared" si="249"/>
        <v>0</v>
      </c>
      <c r="AU1263">
        <f t="shared" si="249"/>
        <v>0</v>
      </c>
      <c r="AV1263">
        <f t="shared" si="249"/>
        <v>0</v>
      </c>
      <c r="AW1263">
        <f t="shared" si="249"/>
        <v>0</v>
      </c>
      <c r="AX1263">
        <f t="shared" si="249"/>
        <v>0</v>
      </c>
    </row>
    <row r="1264" spans="3:50" ht="30" customHeight="1" thickTop="1" thickBot="1" x14ac:dyDescent="0.25">
      <c r="C1264" s="118"/>
      <c r="D1264" s="126"/>
      <c r="E1264" s="115"/>
      <c r="F1264" s="115"/>
      <c r="G1264" s="118"/>
      <c r="H1264" s="127"/>
      <c r="I1264" s="127"/>
      <c r="J1264" s="127"/>
      <c r="K1264" s="127"/>
      <c r="L1264" s="127"/>
      <c r="M1264" s="127"/>
      <c r="N1264" s="127"/>
      <c r="O1264" s="127"/>
      <c r="P1264" s="127"/>
      <c r="Q1264" s="109"/>
      <c r="R1264" s="127"/>
      <c r="S1264" s="127"/>
      <c r="U1264" s="15" t="str">
        <f t="shared" si="246"/>
        <v/>
      </c>
      <c r="V1264" t="str">
        <f t="shared" si="240"/>
        <v/>
      </c>
      <c r="W1264" t="str">
        <f t="shared" si="241"/>
        <v/>
      </c>
      <c r="X1264" t="str">
        <f t="shared" si="242"/>
        <v/>
      </c>
      <c r="Y1264" t="str">
        <f t="shared" si="243"/>
        <v/>
      </c>
      <c r="Z1264" t="str">
        <f t="shared" si="244"/>
        <v/>
      </c>
      <c r="AA1264" t="str">
        <f t="shared" si="245"/>
        <v/>
      </c>
      <c r="AB1264">
        <v>1257</v>
      </c>
      <c r="AC1264" t="str">
        <f>IF(ISERROR(IF(U1264="","",IF(OR(U1264=Cad_Inicial!$D$8,X1264=Cad_Inicial!$D$8),Cad_Inicial!$D$8+AB1264*1000,0))),"",IF(U1264="","",IF(OR(U1264=Cad_Inicial!$D$8,X1264=Cad_Inicial!$D$8),Cad_Inicial!$D$8+AB1264*1000,0)))</f>
        <v/>
      </c>
      <c r="AK1264" s="50" t="e">
        <f t="shared" si="247"/>
        <v>#VALUE!</v>
      </c>
      <c r="AL1264" s="50" t="e">
        <f t="shared" si="248"/>
        <v>#VALUE!</v>
      </c>
      <c r="AM1264">
        <f t="shared" si="238"/>
        <v>0</v>
      </c>
      <c r="AN1264">
        <f t="shared" si="249"/>
        <v>0</v>
      </c>
      <c r="AO1264">
        <f t="shared" si="249"/>
        <v>0</v>
      </c>
      <c r="AP1264">
        <f t="shared" si="249"/>
        <v>0</v>
      </c>
      <c r="AQ1264">
        <f t="shared" si="249"/>
        <v>0</v>
      </c>
      <c r="AR1264">
        <f t="shared" si="249"/>
        <v>0</v>
      </c>
      <c r="AS1264">
        <f t="shared" si="249"/>
        <v>0</v>
      </c>
      <c r="AT1264">
        <f t="shared" si="249"/>
        <v>0</v>
      </c>
      <c r="AU1264">
        <f t="shared" si="249"/>
        <v>0</v>
      </c>
      <c r="AV1264">
        <f t="shared" si="249"/>
        <v>0</v>
      </c>
      <c r="AW1264">
        <f t="shared" si="249"/>
        <v>0</v>
      </c>
      <c r="AX1264">
        <f t="shared" si="249"/>
        <v>0</v>
      </c>
    </row>
    <row r="1265" spans="3:50" ht="30" customHeight="1" thickTop="1" thickBot="1" x14ac:dyDescent="0.25">
      <c r="C1265" s="118"/>
      <c r="D1265" s="126"/>
      <c r="E1265" s="115"/>
      <c r="F1265" s="115"/>
      <c r="G1265" s="118"/>
      <c r="H1265" s="127"/>
      <c r="I1265" s="127"/>
      <c r="J1265" s="127"/>
      <c r="K1265" s="127"/>
      <c r="L1265" s="127"/>
      <c r="M1265" s="127"/>
      <c r="N1265" s="127"/>
      <c r="O1265" s="127"/>
      <c r="P1265" s="127"/>
      <c r="Q1265" s="109"/>
      <c r="R1265" s="127"/>
      <c r="S1265" s="127"/>
      <c r="U1265" s="15" t="str">
        <f t="shared" si="246"/>
        <v/>
      </c>
      <c r="V1265" t="str">
        <f t="shared" si="240"/>
        <v/>
      </c>
      <c r="W1265" t="str">
        <f t="shared" si="241"/>
        <v/>
      </c>
      <c r="X1265" t="str">
        <f t="shared" si="242"/>
        <v/>
      </c>
      <c r="Y1265" t="str">
        <f t="shared" si="243"/>
        <v/>
      </c>
      <c r="Z1265" t="str">
        <f t="shared" si="244"/>
        <v/>
      </c>
      <c r="AA1265" t="str">
        <f t="shared" si="245"/>
        <v/>
      </c>
      <c r="AB1265">
        <v>1258</v>
      </c>
      <c r="AC1265" t="str">
        <f>IF(ISERROR(IF(U1265="","",IF(OR(U1265=Cad_Inicial!$D$8,X1265=Cad_Inicial!$D$8),Cad_Inicial!$D$8+AB1265*1000,0))),"",IF(U1265="","",IF(OR(U1265=Cad_Inicial!$D$8,X1265=Cad_Inicial!$D$8),Cad_Inicial!$D$8+AB1265*1000,0)))</f>
        <v/>
      </c>
      <c r="AK1265" s="50" t="e">
        <f t="shared" si="247"/>
        <v>#VALUE!</v>
      </c>
      <c r="AL1265" s="50" t="e">
        <f t="shared" si="248"/>
        <v>#VALUE!</v>
      </c>
      <c r="AM1265">
        <f t="shared" si="238"/>
        <v>0</v>
      </c>
      <c r="AN1265">
        <f t="shared" si="249"/>
        <v>0</v>
      </c>
      <c r="AO1265">
        <f t="shared" ref="AN1265:AX1288" si="250">IFERROR(IF(AND($AK1265&lt;=AO$5,$AL1265&gt;=AO$5),1,0),0)</f>
        <v>0</v>
      </c>
      <c r="AP1265">
        <f t="shared" si="250"/>
        <v>0</v>
      </c>
      <c r="AQ1265">
        <f t="shared" si="250"/>
        <v>0</v>
      </c>
      <c r="AR1265">
        <f t="shared" si="250"/>
        <v>0</v>
      </c>
      <c r="AS1265">
        <f t="shared" si="250"/>
        <v>0</v>
      </c>
      <c r="AT1265">
        <f t="shared" si="250"/>
        <v>0</v>
      </c>
      <c r="AU1265">
        <f t="shared" si="250"/>
        <v>0</v>
      </c>
      <c r="AV1265">
        <f t="shared" si="250"/>
        <v>0</v>
      </c>
      <c r="AW1265">
        <f t="shared" si="250"/>
        <v>0</v>
      </c>
      <c r="AX1265">
        <f t="shared" si="250"/>
        <v>0</v>
      </c>
    </row>
    <row r="1266" spans="3:50" ht="30" customHeight="1" thickTop="1" thickBot="1" x14ac:dyDescent="0.25">
      <c r="C1266" s="118"/>
      <c r="D1266" s="126"/>
      <c r="E1266" s="115"/>
      <c r="F1266" s="115"/>
      <c r="G1266" s="118"/>
      <c r="H1266" s="127"/>
      <c r="I1266" s="127"/>
      <c r="J1266" s="127"/>
      <c r="K1266" s="127"/>
      <c r="L1266" s="127"/>
      <c r="M1266" s="127"/>
      <c r="N1266" s="127"/>
      <c r="O1266" s="127"/>
      <c r="P1266" s="127"/>
      <c r="Q1266" s="109"/>
      <c r="R1266" s="127"/>
      <c r="S1266" s="127"/>
      <c r="U1266" s="15" t="str">
        <f t="shared" si="246"/>
        <v/>
      </c>
      <c r="V1266" t="str">
        <f t="shared" si="240"/>
        <v/>
      </c>
      <c r="W1266" t="str">
        <f t="shared" si="241"/>
        <v/>
      </c>
      <c r="X1266" t="str">
        <f t="shared" si="242"/>
        <v/>
      </c>
      <c r="Y1266" t="str">
        <f t="shared" si="243"/>
        <v/>
      </c>
      <c r="Z1266" t="str">
        <f t="shared" si="244"/>
        <v/>
      </c>
      <c r="AA1266" t="str">
        <f t="shared" si="245"/>
        <v/>
      </c>
      <c r="AB1266">
        <v>1259</v>
      </c>
      <c r="AC1266" t="str">
        <f>IF(ISERROR(IF(U1266="","",IF(OR(U1266=Cad_Inicial!$D$8,X1266=Cad_Inicial!$D$8),Cad_Inicial!$D$8+AB1266*1000,0))),"",IF(U1266="","",IF(OR(U1266=Cad_Inicial!$D$8,X1266=Cad_Inicial!$D$8),Cad_Inicial!$D$8+AB1266*1000,0)))</f>
        <v/>
      </c>
      <c r="AK1266" s="50" t="e">
        <f t="shared" si="247"/>
        <v>#VALUE!</v>
      </c>
      <c r="AL1266" s="50" t="e">
        <f t="shared" si="248"/>
        <v>#VALUE!</v>
      </c>
      <c r="AM1266">
        <f t="shared" si="238"/>
        <v>0</v>
      </c>
      <c r="AN1266">
        <f t="shared" si="250"/>
        <v>0</v>
      </c>
      <c r="AO1266">
        <f t="shared" si="250"/>
        <v>0</v>
      </c>
      <c r="AP1266">
        <f t="shared" si="250"/>
        <v>0</v>
      </c>
      <c r="AQ1266">
        <f t="shared" si="250"/>
        <v>0</v>
      </c>
      <c r="AR1266">
        <f t="shared" si="250"/>
        <v>0</v>
      </c>
      <c r="AS1266">
        <f t="shared" si="250"/>
        <v>0</v>
      </c>
      <c r="AT1266">
        <f t="shared" si="250"/>
        <v>0</v>
      </c>
      <c r="AU1266">
        <f t="shared" si="250"/>
        <v>0</v>
      </c>
      <c r="AV1266">
        <f t="shared" si="250"/>
        <v>0</v>
      </c>
      <c r="AW1266">
        <f t="shared" si="250"/>
        <v>0</v>
      </c>
      <c r="AX1266">
        <f t="shared" si="250"/>
        <v>0</v>
      </c>
    </row>
    <row r="1267" spans="3:50" ht="30" customHeight="1" thickTop="1" thickBot="1" x14ac:dyDescent="0.25">
      <c r="C1267" s="118"/>
      <c r="D1267" s="126"/>
      <c r="E1267" s="115"/>
      <c r="F1267" s="115"/>
      <c r="G1267" s="118"/>
      <c r="H1267" s="127"/>
      <c r="I1267" s="127"/>
      <c r="J1267" s="127"/>
      <c r="K1267" s="127"/>
      <c r="L1267" s="127"/>
      <c r="M1267" s="127"/>
      <c r="N1267" s="127"/>
      <c r="O1267" s="127"/>
      <c r="P1267" s="127"/>
      <c r="Q1267" s="109"/>
      <c r="R1267" s="127"/>
      <c r="S1267" s="127"/>
      <c r="U1267" s="15" t="str">
        <f t="shared" si="246"/>
        <v/>
      </c>
      <c r="V1267" t="str">
        <f t="shared" si="240"/>
        <v/>
      </c>
      <c r="W1267" t="str">
        <f t="shared" si="241"/>
        <v/>
      </c>
      <c r="X1267" t="str">
        <f t="shared" si="242"/>
        <v/>
      </c>
      <c r="Y1267" t="str">
        <f t="shared" si="243"/>
        <v/>
      </c>
      <c r="Z1267" t="str">
        <f t="shared" si="244"/>
        <v/>
      </c>
      <c r="AA1267" t="str">
        <f t="shared" si="245"/>
        <v/>
      </c>
      <c r="AB1267">
        <v>1260</v>
      </c>
      <c r="AC1267" t="str">
        <f>IF(ISERROR(IF(U1267="","",IF(OR(U1267=Cad_Inicial!$D$8,X1267=Cad_Inicial!$D$8),Cad_Inicial!$D$8+AB1267*1000,0))),"",IF(U1267="","",IF(OR(U1267=Cad_Inicial!$D$8,X1267=Cad_Inicial!$D$8),Cad_Inicial!$D$8+AB1267*1000,0)))</f>
        <v/>
      </c>
      <c r="AK1267" s="50" t="e">
        <f t="shared" si="247"/>
        <v>#VALUE!</v>
      </c>
      <c r="AL1267" s="50" t="e">
        <f t="shared" si="248"/>
        <v>#VALUE!</v>
      </c>
      <c r="AM1267">
        <f t="shared" si="238"/>
        <v>0</v>
      </c>
      <c r="AN1267">
        <f t="shared" si="250"/>
        <v>0</v>
      </c>
      <c r="AO1267">
        <f t="shared" si="250"/>
        <v>0</v>
      </c>
      <c r="AP1267">
        <f t="shared" si="250"/>
        <v>0</v>
      </c>
      <c r="AQ1267">
        <f t="shared" si="250"/>
        <v>0</v>
      </c>
      <c r="AR1267">
        <f t="shared" si="250"/>
        <v>0</v>
      </c>
      <c r="AS1267">
        <f t="shared" si="250"/>
        <v>0</v>
      </c>
      <c r="AT1267">
        <f t="shared" si="250"/>
        <v>0</v>
      </c>
      <c r="AU1267">
        <f t="shared" si="250"/>
        <v>0</v>
      </c>
      <c r="AV1267">
        <f t="shared" si="250"/>
        <v>0</v>
      </c>
      <c r="AW1267">
        <f t="shared" si="250"/>
        <v>0</v>
      </c>
      <c r="AX1267">
        <f t="shared" si="250"/>
        <v>0</v>
      </c>
    </row>
    <row r="1268" spans="3:50" ht="30" customHeight="1" thickTop="1" thickBot="1" x14ac:dyDescent="0.25">
      <c r="C1268" s="118"/>
      <c r="D1268" s="126"/>
      <c r="E1268" s="115"/>
      <c r="F1268" s="115"/>
      <c r="G1268" s="118"/>
      <c r="H1268" s="127"/>
      <c r="I1268" s="127"/>
      <c r="J1268" s="127"/>
      <c r="K1268" s="127"/>
      <c r="L1268" s="127"/>
      <c r="M1268" s="127"/>
      <c r="N1268" s="127"/>
      <c r="O1268" s="127"/>
      <c r="P1268" s="127"/>
      <c r="Q1268" s="109"/>
      <c r="R1268" s="127"/>
      <c r="S1268" s="127"/>
      <c r="U1268" s="15" t="str">
        <f t="shared" si="246"/>
        <v/>
      </c>
      <c r="V1268" t="str">
        <f t="shared" si="240"/>
        <v/>
      </c>
      <c r="W1268" t="str">
        <f t="shared" si="241"/>
        <v/>
      </c>
      <c r="X1268" t="str">
        <f t="shared" si="242"/>
        <v/>
      </c>
      <c r="Y1268" t="str">
        <f t="shared" si="243"/>
        <v/>
      </c>
      <c r="Z1268" t="str">
        <f t="shared" si="244"/>
        <v/>
      </c>
      <c r="AA1268" t="str">
        <f t="shared" si="245"/>
        <v/>
      </c>
      <c r="AB1268">
        <v>1261</v>
      </c>
      <c r="AC1268" t="str">
        <f>IF(ISERROR(IF(U1268="","",IF(OR(U1268=Cad_Inicial!$D$8,X1268=Cad_Inicial!$D$8),Cad_Inicial!$D$8+AB1268*1000,0))),"",IF(U1268="","",IF(OR(U1268=Cad_Inicial!$D$8,X1268=Cad_Inicial!$D$8),Cad_Inicial!$D$8+AB1268*1000,0)))</f>
        <v/>
      </c>
      <c r="AK1268" s="50" t="e">
        <f t="shared" si="247"/>
        <v>#VALUE!</v>
      </c>
      <c r="AL1268" s="50" t="e">
        <f t="shared" si="248"/>
        <v>#VALUE!</v>
      </c>
      <c r="AM1268">
        <f t="shared" si="238"/>
        <v>0</v>
      </c>
      <c r="AN1268">
        <f t="shared" si="250"/>
        <v>0</v>
      </c>
      <c r="AO1268">
        <f t="shared" si="250"/>
        <v>0</v>
      </c>
      <c r="AP1268">
        <f t="shared" si="250"/>
        <v>0</v>
      </c>
      <c r="AQ1268">
        <f t="shared" si="250"/>
        <v>0</v>
      </c>
      <c r="AR1268">
        <f t="shared" si="250"/>
        <v>0</v>
      </c>
      <c r="AS1268">
        <f t="shared" si="250"/>
        <v>0</v>
      </c>
      <c r="AT1268">
        <f t="shared" si="250"/>
        <v>0</v>
      </c>
      <c r="AU1268">
        <f t="shared" si="250"/>
        <v>0</v>
      </c>
      <c r="AV1268">
        <f t="shared" si="250"/>
        <v>0</v>
      </c>
      <c r="AW1268">
        <f t="shared" si="250"/>
        <v>0</v>
      </c>
      <c r="AX1268">
        <f t="shared" si="250"/>
        <v>0</v>
      </c>
    </row>
    <row r="1269" spans="3:50" ht="30" customHeight="1" thickTop="1" thickBot="1" x14ac:dyDescent="0.25">
      <c r="C1269" s="118"/>
      <c r="D1269" s="126"/>
      <c r="E1269" s="115"/>
      <c r="F1269" s="115"/>
      <c r="G1269" s="118"/>
      <c r="H1269" s="127"/>
      <c r="I1269" s="127"/>
      <c r="J1269" s="127"/>
      <c r="K1269" s="127"/>
      <c r="L1269" s="127"/>
      <c r="M1269" s="127"/>
      <c r="N1269" s="127"/>
      <c r="O1269" s="127"/>
      <c r="P1269" s="127"/>
      <c r="Q1269" s="109"/>
      <c r="R1269" s="127"/>
      <c r="S1269" s="127"/>
      <c r="U1269" s="15" t="str">
        <f t="shared" si="246"/>
        <v/>
      </c>
      <c r="V1269" t="str">
        <f t="shared" si="240"/>
        <v/>
      </c>
      <c r="W1269" t="str">
        <f t="shared" si="241"/>
        <v/>
      </c>
      <c r="X1269" t="str">
        <f t="shared" si="242"/>
        <v/>
      </c>
      <c r="Y1269" t="str">
        <f t="shared" si="243"/>
        <v/>
      </c>
      <c r="Z1269" t="str">
        <f t="shared" si="244"/>
        <v/>
      </c>
      <c r="AA1269" t="str">
        <f t="shared" si="245"/>
        <v/>
      </c>
      <c r="AB1269">
        <v>1262</v>
      </c>
      <c r="AC1269" t="str">
        <f>IF(ISERROR(IF(U1269="","",IF(OR(U1269=Cad_Inicial!$D$8,X1269=Cad_Inicial!$D$8),Cad_Inicial!$D$8+AB1269*1000,0))),"",IF(U1269="","",IF(OR(U1269=Cad_Inicial!$D$8,X1269=Cad_Inicial!$D$8),Cad_Inicial!$D$8+AB1269*1000,0)))</f>
        <v/>
      </c>
      <c r="AK1269" s="50" t="e">
        <f t="shared" si="247"/>
        <v>#VALUE!</v>
      </c>
      <c r="AL1269" s="50" t="e">
        <f t="shared" si="248"/>
        <v>#VALUE!</v>
      </c>
      <c r="AM1269">
        <f t="shared" si="238"/>
        <v>0</v>
      </c>
      <c r="AN1269">
        <f t="shared" si="250"/>
        <v>0</v>
      </c>
      <c r="AO1269">
        <f t="shared" si="250"/>
        <v>0</v>
      </c>
      <c r="AP1269">
        <f t="shared" si="250"/>
        <v>0</v>
      </c>
      <c r="AQ1269">
        <f t="shared" si="250"/>
        <v>0</v>
      </c>
      <c r="AR1269">
        <f t="shared" si="250"/>
        <v>0</v>
      </c>
      <c r="AS1269">
        <f t="shared" si="250"/>
        <v>0</v>
      </c>
      <c r="AT1269">
        <f t="shared" si="250"/>
        <v>0</v>
      </c>
      <c r="AU1269">
        <f t="shared" si="250"/>
        <v>0</v>
      </c>
      <c r="AV1269">
        <f t="shared" si="250"/>
        <v>0</v>
      </c>
      <c r="AW1269">
        <f t="shared" si="250"/>
        <v>0</v>
      </c>
      <c r="AX1269">
        <f t="shared" si="250"/>
        <v>0</v>
      </c>
    </row>
    <row r="1270" spans="3:50" ht="30" customHeight="1" thickTop="1" thickBot="1" x14ac:dyDescent="0.25">
      <c r="C1270" s="118"/>
      <c r="D1270" s="126"/>
      <c r="E1270" s="115"/>
      <c r="F1270" s="115"/>
      <c r="G1270" s="118"/>
      <c r="H1270" s="127"/>
      <c r="I1270" s="127"/>
      <c r="J1270" s="127"/>
      <c r="K1270" s="127"/>
      <c r="L1270" s="127"/>
      <c r="M1270" s="127"/>
      <c r="N1270" s="127"/>
      <c r="O1270" s="127"/>
      <c r="P1270" s="127"/>
      <c r="Q1270" s="109"/>
      <c r="R1270" s="127"/>
      <c r="S1270" s="127"/>
      <c r="U1270" s="15" t="str">
        <f t="shared" si="246"/>
        <v/>
      </c>
      <c r="V1270" t="str">
        <f t="shared" si="240"/>
        <v/>
      </c>
      <c r="W1270" t="str">
        <f t="shared" si="241"/>
        <v/>
      </c>
      <c r="X1270" t="str">
        <f t="shared" si="242"/>
        <v/>
      </c>
      <c r="Y1270" t="str">
        <f t="shared" si="243"/>
        <v/>
      </c>
      <c r="Z1270" t="str">
        <f t="shared" si="244"/>
        <v/>
      </c>
      <c r="AA1270" t="str">
        <f t="shared" si="245"/>
        <v/>
      </c>
      <c r="AB1270">
        <v>1263</v>
      </c>
      <c r="AC1270" t="str">
        <f>IF(ISERROR(IF(U1270="","",IF(OR(U1270=Cad_Inicial!$D$8,X1270=Cad_Inicial!$D$8),Cad_Inicial!$D$8+AB1270*1000,0))),"",IF(U1270="","",IF(OR(U1270=Cad_Inicial!$D$8,X1270=Cad_Inicial!$D$8),Cad_Inicial!$D$8+AB1270*1000,0)))</f>
        <v/>
      </c>
      <c r="AK1270" s="50" t="e">
        <f t="shared" si="247"/>
        <v>#VALUE!</v>
      </c>
      <c r="AL1270" s="50" t="e">
        <f t="shared" si="248"/>
        <v>#VALUE!</v>
      </c>
      <c r="AM1270">
        <f t="shared" si="238"/>
        <v>0</v>
      </c>
      <c r="AN1270">
        <f t="shared" si="250"/>
        <v>0</v>
      </c>
      <c r="AO1270">
        <f t="shared" si="250"/>
        <v>0</v>
      </c>
      <c r="AP1270">
        <f t="shared" si="250"/>
        <v>0</v>
      </c>
      <c r="AQ1270">
        <f t="shared" si="250"/>
        <v>0</v>
      </c>
      <c r="AR1270">
        <f t="shared" si="250"/>
        <v>0</v>
      </c>
      <c r="AS1270">
        <f t="shared" si="250"/>
        <v>0</v>
      </c>
      <c r="AT1270">
        <f t="shared" si="250"/>
        <v>0</v>
      </c>
      <c r="AU1270">
        <f t="shared" si="250"/>
        <v>0</v>
      </c>
      <c r="AV1270">
        <f t="shared" si="250"/>
        <v>0</v>
      </c>
      <c r="AW1270">
        <f t="shared" si="250"/>
        <v>0</v>
      </c>
      <c r="AX1270">
        <f t="shared" si="250"/>
        <v>0</v>
      </c>
    </row>
    <row r="1271" spans="3:50" ht="30" customHeight="1" thickTop="1" thickBot="1" x14ac:dyDescent="0.25">
      <c r="C1271" s="118"/>
      <c r="D1271" s="126"/>
      <c r="E1271" s="115"/>
      <c r="F1271" s="115"/>
      <c r="G1271" s="118"/>
      <c r="H1271" s="127"/>
      <c r="I1271" s="127"/>
      <c r="J1271" s="127"/>
      <c r="K1271" s="127"/>
      <c r="L1271" s="127"/>
      <c r="M1271" s="127"/>
      <c r="N1271" s="127"/>
      <c r="O1271" s="127"/>
      <c r="P1271" s="127"/>
      <c r="Q1271" s="109"/>
      <c r="R1271" s="127"/>
      <c r="S1271" s="127"/>
      <c r="U1271" s="15" t="str">
        <f t="shared" si="246"/>
        <v/>
      </c>
      <c r="V1271" t="str">
        <f t="shared" si="240"/>
        <v/>
      </c>
      <c r="W1271" t="str">
        <f t="shared" si="241"/>
        <v/>
      </c>
      <c r="X1271" t="str">
        <f t="shared" si="242"/>
        <v/>
      </c>
      <c r="Y1271" t="str">
        <f t="shared" si="243"/>
        <v/>
      </c>
      <c r="Z1271" t="str">
        <f t="shared" si="244"/>
        <v/>
      </c>
      <c r="AA1271" t="str">
        <f t="shared" si="245"/>
        <v/>
      </c>
      <c r="AB1271">
        <v>1264</v>
      </c>
      <c r="AC1271" t="str">
        <f>IF(ISERROR(IF(U1271="","",IF(OR(U1271=Cad_Inicial!$D$8,X1271=Cad_Inicial!$D$8),Cad_Inicial!$D$8+AB1271*1000,0))),"",IF(U1271="","",IF(OR(U1271=Cad_Inicial!$D$8,X1271=Cad_Inicial!$D$8),Cad_Inicial!$D$8+AB1271*1000,0)))</f>
        <v/>
      </c>
      <c r="AK1271" s="50" t="e">
        <f t="shared" si="247"/>
        <v>#VALUE!</v>
      </c>
      <c r="AL1271" s="50" t="e">
        <f t="shared" si="248"/>
        <v>#VALUE!</v>
      </c>
      <c r="AM1271">
        <f t="shared" si="238"/>
        <v>0</v>
      </c>
      <c r="AN1271">
        <f t="shared" si="250"/>
        <v>0</v>
      </c>
      <c r="AO1271">
        <f t="shared" si="250"/>
        <v>0</v>
      </c>
      <c r="AP1271">
        <f t="shared" si="250"/>
        <v>0</v>
      </c>
      <c r="AQ1271">
        <f t="shared" si="250"/>
        <v>0</v>
      </c>
      <c r="AR1271">
        <f t="shared" si="250"/>
        <v>0</v>
      </c>
      <c r="AS1271">
        <f t="shared" si="250"/>
        <v>0</v>
      </c>
      <c r="AT1271">
        <f t="shared" si="250"/>
        <v>0</v>
      </c>
      <c r="AU1271">
        <f t="shared" si="250"/>
        <v>0</v>
      </c>
      <c r="AV1271">
        <f t="shared" si="250"/>
        <v>0</v>
      </c>
      <c r="AW1271">
        <f t="shared" si="250"/>
        <v>0</v>
      </c>
      <c r="AX1271">
        <f t="shared" si="250"/>
        <v>0</v>
      </c>
    </row>
    <row r="1272" spans="3:50" ht="30" customHeight="1" thickTop="1" thickBot="1" x14ac:dyDescent="0.25">
      <c r="C1272" s="118"/>
      <c r="D1272" s="126"/>
      <c r="E1272" s="115"/>
      <c r="F1272" s="115"/>
      <c r="G1272" s="118"/>
      <c r="H1272" s="127"/>
      <c r="I1272" s="127"/>
      <c r="J1272" s="127"/>
      <c r="K1272" s="127"/>
      <c r="L1272" s="127"/>
      <c r="M1272" s="127"/>
      <c r="N1272" s="127"/>
      <c r="O1272" s="127"/>
      <c r="P1272" s="127"/>
      <c r="Q1272" s="109"/>
      <c r="R1272" s="127"/>
      <c r="S1272" s="127"/>
      <c r="U1272" s="15" t="str">
        <f t="shared" si="246"/>
        <v/>
      </c>
      <c r="V1272" t="str">
        <f t="shared" si="240"/>
        <v/>
      </c>
      <c r="W1272" t="str">
        <f t="shared" si="241"/>
        <v/>
      </c>
      <c r="X1272" t="str">
        <f t="shared" si="242"/>
        <v/>
      </c>
      <c r="Y1272" t="str">
        <f t="shared" si="243"/>
        <v/>
      </c>
      <c r="Z1272" t="str">
        <f t="shared" si="244"/>
        <v/>
      </c>
      <c r="AA1272" t="str">
        <f t="shared" si="245"/>
        <v/>
      </c>
      <c r="AB1272">
        <v>1265</v>
      </c>
      <c r="AC1272" t="str">
        <f>IF(ISERROR(IF(U1272="","",IF(OR(U1272=Cad_Inicial!$D$8,X1272=Cad_Inicial!$D$8),Cad_Inicial!$D$8+AB1272*1000,0))),"",IF(U1272="","",IF(OR(U1272=Cad_Inicial!$D$8,X1272=Cad_Inicial!$D$8),Cad_Inicial!$D$8+AB1272*1000,0)))</f>
        <v/>
      </c>
      <c r="AK1272" s="50" t="e">
        <f t="shared" si="247"/>
        <v>#VALUE!</v>
      </c>
      <c r="AL1272" s="50" t="e">
        <f t="shared" si="248"/>
        <v>#VALUE!</v>
      </c>
      <c r="AM1272">
        <f t="shared" si="238"/>
        <v>0</v>
      </c>
      <c r="AN1272">
        <f t="shared" si="250"/>
        <v>0</v>
      </c>
      <c r="AO1272">
        <f t="shared" si="250"/>
        <v>0</v>
      </c>
      <c r="AP1272">
        <f t="shared" si="250"/>
        <v>0</v>
      </c>
      <c r="AQ1272">
        <f t="shared" si="250"/>
        <v>0</v>
      </c>
      <c r="AR1272">
        <f t="shared" si="250"/>
        <v>0</v>
      </c>
      <c r="AS1272">
        <f t="shared" si="250"/>
        <v>0</v>
      </c>
      <c r="AT1272">
        <f t="shared" si="250"/>
        <v>0</v>
      </c>
      <c r="AU1272">
        <f t="shared" si="250"/>
        <v>0</v>
      </c>
      <c r="AV1272">
        <f t="shared" si="250"/>
        <v>0</v>
      </c>
      <c r="AW1272">
        <f t="shared" si="250"/>
        <v>0</v>
      </c>
      <c r="AX1272">
        <f t="shared" si="250"/>
        <v>0</v>
      </c>
    </row>
    <row r="1273" spans="3:50" ht="30" customHeight="1" thickTop="1" thickBot="1" x14ac:dyDescent="0.25">
      <c r="C1273" s="118"/>
      <c r="D1273" s="126"/>
      <c r="E1273" s="115"/>
      <c r="F1273" s="115"/>
      <c r="G1273" s="118"/>
      <c r="H1273" s="127"/>
      <c r="I1273" s="127"/>
      <c r="J1273" s="127"/>
      <c r="K1273" s="127"/>
      <c r="L1273" s="127"/>
      <c r="M1273" s="127"/>
      <c r="N1273" s="127"/>
      <c r="O1273" s="127"/>
      <c r="P1273" s="127"/>
      <c r="Q1273" s="109"/>
      <c r="R1273" s="127"/>
      <c r="S1273" s="127"/>
      <c r="U1273" s="15" t="str">
        <f t="shared" si="246"/>
        <v/>
      </c>
      <c r="V1273" t="str">
        <f t="shared" si="240"/>
        <v/>
      </c>
      <c r="W1273" t="str">
        <f t="shared" si="241"/>
        <v/>
      </c>
      <c r="X1273" t="str">
        <f t="shared" si="242"/>
        <v/>
      </c>
      <c r="Y1273" t="str">
        <f t="shared" si="243"/>
        <v/>
      </c>
      <c r="Z1273" t="str">
        <f t="shared" si="244"/>
        <v/>
      </c>
      <c r="AA1273" t="str">
        <f t="shared" si="245"/>
        <v/>
      </c>
      <c r="AB1273">
        <v>1266</v>
      </c>
      <c r="AC1273" t="str">
        <f>IF(ISERROR(IF(U1273="","",IF(OR(U1273=Cad_Inicial!$D$8,X1273=Cad_Inicial!$D$8),Cad_Inicial!$D$8+AB1273*1000,0))),"",IF(U1273="","",IF(OR(U1273=Cad_Inicial!$D$8,X1273=Cad_Inicial!$D$8),Cad_Inicial!$D$8+AB1273*1000,0)))</f>
        <v/>
      </c>
      <c r="AK1273" s="50" t="e">
        <f t="shared" si="247"/>
        <v>#VALUE!</v>
      </c>
      <c r="AL1273" s="50" t="e">
        <f t="shared" si="248"/>
        <v>#VALUE!</v>
      </c>
      <c r="AM1273">
        <f t="shared" si="238"/>
        <v>0</v>
      </c>
      <c r="AN1273">
        <f t="shared" si="250"/>
        <v>0</v>
      </c>
      <c r="AO1273">
        <f t="shared" si="250"/>
        <v>0</v>
      </c>
      <c r="AP1273">
        <f t="shared" si="250"/>
        <v>0</v>
      </c>
      <c r="AQ1273">
        <f t="shared" si="250"/>
        <v>0</v>
      </c>
      <c r="AR1273">
        <f t="shared" si="250"/>
        <v>0</v>
      </c>
      <c r="AS1273">
        <f t="shared" si="250"/>
        <v>0</v>
      </c>
      <c r="AT1273">
        <f t="shared" si="250"/>
        <v>0</v>
      </c>
      <c r="AU1273">
        <f t="shared" si="250"/>
        <v>0</v>
      </c>
      <c r="AV1273">
        <f t="shared" si="250"/>
        <v>0</v>
      </c>
      <c r="AW1273">
        <f t="shared" si="250"/>
        <v>0</v>
      </c>
      <c r="AX1273">
        <f t="shared" si="250"/>
        <v>0</v>
      </c>
    </row>
    <row r="1274" spans="3:50" ht="30" customHeight="1" thickTop="1" thickBot="1" x14ac:dyDescent="0.25">
      <c r="C1274" s="118"/>
      <c r="D1274" s="126"/>
      <c r="E1274" s="115"/>
      <c r="F1274" s="115"/>
      <c r="G1274" s="118"/>
      <c r="H1274" s="127"/>
      <c r="I1274" s="127"/>
      <c r="J1274" s="127"/>
      <c r="K1274" s="127"/>
      <c r="L1274" s="127"/>
      <c r="M1274" s="127"/>
      <c r="N1274" s="127"/>
      <c r="O1274" s="127"/>
      <c r="P1274" s="127"/>
      <c r="Q1274" s="109"/>
      <c r="R1274" s="127"/>
      <c r="S1274" s="127"/>
      <c r="U1274" s="15" t="str">
        <f t="shared" si="246"/>
        <v/>
      </c>
      <c r="V1274" t="str">
        <f t="shared" si="240"/>
        <v/>
      </c>
      <c r="W1274" t="str">
        <f t="shared" si="241"/>
        <v/>
      </c>
      <c r="X1274" t="str">
        <f t="shared" si="242"/>
        <v/>
      </c>
      <c r="Y1274" t="str">
        <f t="shared" si="243"/>
        <v/>
      </c>
      <c r="Z1274" t="str">
        <f t="shared" si="244"/>
        <v/>
      </c>
      <c r="AA1274" t="str">
        <f t="shared" si="245"/>
        <v/>
      </c>
      <c r="AB1274">
        <v>1267</v>
      </c>
      <c r="AC1274" t="str">
        <f>IF(ISERROR(IF(U1274="","",IF(OR(U1274=Cad_Inicial!$D$8,X1274=Cad_Inicial!$D$8),Cad_Inicial!$D$8+AB1274*1000,0))),"",IF(U1274="","",IF(OR(U1274=Cad_Inicial!$D$8,X1274=Cad_Inicial!$D$8),Cad_Inicial!$D$8+AB1274*1000,0)))</f>
        <v/>
      </c>
      <c r="AK1274" s="50" t="e">
        <f t="shared" si="247"/>
        <v>#VALUE!</v>
      </c>
      <c r="AL1274" s="50" t="e">
        <f t="shared" si="248"/>
        <v>#VALUE!</v>
      </c>
      <c r="AM1274">
        <f t="shared" si="238"/>
        <v>0</v>
      </c>
      <c r="AN1274">
        <f t="shared" si="250"/>
        <v>0</v>
      </c>
      <c r="AO1274">
        <f t="shared" si="250"/>
        <v>0</v>
      </c>
      <c r="AP1274">
        <f t="shared" si="250"/>
        <v>0</v>
      </c>
      <c r="AQ1274">
        <f t="shared" si="250"/>
        <v>0</v>
      </c>
      <c r="AR1274">
        <f t="shared" si="250"/>
        <v>0</v>
      </c>
      <c r="AS1274">
        <f t="shared" si="250"/>
        <v>0</v>
      </c>
      <c r="AT1274">
        <f t="shared" si="250"/>
        <v>0</v>
      </c>
      <c r="AU1274">
        <f t="shared" si="250"/>
        <v>0</v>
      </c>
      <c r="AV1274">
        <f t="shared" si="250"/>
        <v>0</v>
      </c>
      <c r="AW1274">
        <f t="shared" si="250"/>
        <v>0</v>
      </c>
      <c r="AX1274">
        <f t="shared" si="250"/>
        <v>0</v>
      </c>
    </row>
    <row r="1275" spans="3:50" ht="30" customHeight="1" thickTop="1" thickBot="1" x14ac:dyDescent="0.25">
      <c r="C1275" s="118"/>
      <c r="D1275" s="126"/>
      <c r="E1275" s="115"/>
      <c r="F1275" s="115"/>
      <c r="G1275" s="118"/>
      <c r="H1275" s="127"/>
      <c r="I1275" s="127"/>
      <c r="J1275" s="127"/>
      <c r="K1275" s="127"/>
      <c r="L1275" s="127"/>
      <c r="M1275" s="127"/>
      <c r="N1275" s="127"/>
      <c r="O1275" s="127"/>
      <c r="P1275" s="127"/>
      <c r="Q1275" s="109"/>
      <c r="R1275" s="127"/>
      <c r="S1275" s="127"/>
      <c r="U1275" s="15" t="str">
        <f t="shared" si="246"/>
        <v/>
      </c>
      <c r="V1275" t="str">
        <f t="shared" si="240"/>
        <v/>
      </c>
      <c r="W1275" t="str">
        <f t="shared" si="241"/>
        <v/>
      </c>
      <c r="X1275" t="str">
        <f t="shared" si="242"/>
        <v/>
      </c>
      <c r="Y1275" t="str">
        <f t="shared" si="243"/>
        <v/>
      </c>
      <c r="Z1275" t="str">
        <f t="shared" si="244"/>
        <v/>
      </c>
      <c r="AA1275" t="str">
        <f t="shared" si="245"/>
        <v/>
      </c>
      <c r="AB1275">
        <v>1268</v>
      </c>
      <c r="AC1275" t="str">
        <f>IF(ISERROR(IF(U1275="","",IF(OR(U1275=Cad_Inicial!$D$8,X1275=Cad_Inicial!$D$8),Cad_Inicial!$D$8+AB1275*1000,0))),"",IF(U1275="","",IF(OR(U1275=Cad_Inicial!$D$8,X1275=Cad_Inicial!$D$8),Cad_Inicial!$D$8+AB1275*1000,0)))</f>
        <v/>
      </c>
      <c r="AK1275" s="50" t="e">
        <f t="shared" si="247"/>
        <v>#VALUE!</v>
      </c>
      <c r="AL1275" s="50" t="e">
        <f t="shared" si="248"/>
        <v>#VALUE!</v>
      </c>
      <c r="AM1275">
        <f t="shared" si="238"/>
        <v>0</v>
      </c>
      <c r="AN1275">
        <f t="shared" si="250"/>
        <v>0</v>
      </c>
      <c r="AO1275">
        <f t="shared" si="250"/>
        <v>0</v>
      </c>
      <c r="AP1275">
        <f t="shared" si="250"/>
        <v>0</v>
      </c>
      <c r="AQ1275">
        <f t="shared" si="250"/>
        <v>0</v>
      </c>
      <c r="AR1275">
        <f t="shared" si="250"/>
        <v>0</v>
      </c>
      <c r="AS1275">
        <f t="shared" si="250"/>
        <v>0</v>
      </c>
      <c r="AT1275">
        <f t="shared" si="250"/>
        <v>0</v>
      </c>
      <c r="AU1275">
        <f t="shared" si="250"/>
        <v>0</v>
      </c>
      <c r="AV1275">
        <f t="shared" si="250"/>
        <v>0</v>
      </c>
      <c r="AW1275">
        <f t="shared" si="250"/>
        <v>0</v>
      </c>
      <c r="AX1275">
        <f t="shared" si="250"/>
        <v>0</v>
      </c>
    </row>
    <row r="1276" spans="3:50" ht="30" customHeight="1" thickTop="1" thickBot="1" x14ac:dyDescent="0.25">
      <c r="C1276" s="118"/>
      <c r="D1276" s="126"/>
      <c r="E1276" s="115"/>
      <c r="F1276" s="115"/>
      <c r="G1276" s="118"/>
      <c r="H1276" s="127"/>
      <c r="I1276" s="127"/>
      <c r="J1276" s="127"/>
      <c r="K1276" s="127"/>
      <c r="L1276" s="127"/>
      <c r="M1276" s="127"/>
      <c r="N1276" s="127"/>
      <c r="O1276" s="127"/>
      <c r="P1276" s="127"/>
      <c r="Q1276" s="109"/>
      <c r="R1276" s="127"/>
      <c r="S1276" s="127"/>
      <c r="U1276" s="15" t="str">
        <f t="shared" si="246"/>
        <v/>
      </c>
      <c r="V1276" t="str">
        <f t="shared" si="240"/>
        <v/>
      </c>
      <c r="W1276" t="str">
        <f t="shared" si="241"/>
        <v/>
      </c>
      <c r="X1276" t="str">
        <f t="shared" si="242"/>
        <v/>
      </c>
      <c r="Y1276" t="str">
        <f t="shared" si="243"/>
        <v/>
      </c>
      <c r="Z1276" t="str">
        <f t="shared" si="244"/>
        <v/>
      </c>
      <c r="AA1276" t="str">
        <f t="shared" si="245"/>
        <v/>
      </c>
      <c r="AB1276">
        <v>1269</v>
      </c>
      <c r="AC1276" t="str">
        <f>IF(ISERROR(IF(U1276="","",IF(OR(U1276=Cad_Inicial!$D$8,X1276=Cad_Inicial!$D$8),Cad_Inicial!$D$8+AB1276*1000,0))),"",IF(U1276="","",IF(OR(U1276=Cad_Inicial!$D$8,X1276=Cad_Inicial!$D$8),Cad_Inicial!$D$8+AB1276*1000,0)))</f>
        <v/>
      </c>
      <c r="AK1276" s="50" t="e">
        <f t="shared" si="247"/>
        <v>#VALUE!</v>
      </c>
      <c r="AL1276" s="50" t="e">
        <f t="shared" si="248"/>
        <v>#VALUE!</v>
      </c>
      <c r="AM1276">
        <f t="shared" si="238"/>
        <v>0</v>
      </c>
      <c r="AN1276">
        <f t="shared" si="250"/>
        <v>0</v>
      </c>
      <c r="AO1276">
        <f t="shared" si="250"/>
        <v>0</v>
      </c>
      <c r="AP1276">
        <f t="shared" si="250"/>
        <v>0</v>
      </c>
      <c r="AQ1276">
        <f t="shared" si="250"/>
        <v>0</v>
      </c>
      <c r="AR1276">
        <f t="shared" si="250"/>
        <v>0</v>
      </c>
      <c r="AS1276">
        <f t="shared" si="250"/>
        <v>0</v>
      </c>
      <c r="AT1276">
        <f t="shared" si="250"/>
        <v>0</v>
      </c>
      <c r="AU1276">
        <f t="shared" si="250"/>
        <v>0</v>
      </c>
      <c r="AV1276">
        <f t="shared" si="250"/>
        <v>0</v>
      </c>
      <c r="AW1276">
        <f t="shared" si="250"/>
        <v>0</v>
      </c>
      <c r="AX1276">
        <f t="shared" si="250"/>
        <v>0</v>
      </c>
    </row>
    <row r="1277" spans="3:50" ht="30" customHeight="1" thickTop="1" thickBot="1" x14ac:dyDescent="0.25">
      <c r="C1277" s="118"/>
      <c r="D1277" s="126"/>
      <c r="E1277" s="115"/>
      <c r="F1277" s="115"/>
      <c r="G1277" s="118"/>
      <c r="H1277" s="127"/>
      <c r="I1277" s="127"/>
      <c r="J1277" s="127"/>
      <c r="K1277" s="127"/>
      <c r="L1277" s="127"/>
      <c r="M1277" s="127"/>
      <c r="N1277" s="127"/>
      <c r="O1277" s="127"/>
      <c r="P1277" s="127"/>
      <c r="Q1277" s="109"/>
      <c r="R1277" s="127"/>
      <c r="S1277" s="127"/>
      <c r="U1277" s="15" t="str">
        <f t="shared" si="246"/>
        <v/>
      </c>
      <c r="V1277" t="str">
        <f t="shared" si="240"/>
        <v/>
      </c>
      <c r="W1277" t="str">
        <f t="shared" si="241"/>
        <v/>
      </c>
      <c r="X1277" t="str">
        <f t="shared" si="242"/>
        <v/>
      </c>
      <c r="Y1277" t="str">
        <f t="shared" si="243"/>
        <v/>
      </c>
      <c r="Z1277" t="str">
        <f t="shared" si="244"/>
        <v/>
      </c>
      <c r="AA1277" t="str">
        <f t="shared" si="245"/>
        <v/>
      </c>
      <c r="AB1277">
        <v>1270</v>
      </c>
      <c r="AC1277" t="str">
        <f>IF(ISERROR(IF(U1277="","",IF(OR(U1277=Cad_Inicial!$D$8,X1277=Cad_Inicial!$D$8),Cad_Inicial!$D$8+AB1277*1000,0))),"",IF(U1277="","",IF(OR(U1277=Cad_Inicial!$D$8,X1277=Cad_Inicial!$D$8),Cad_Inicial!$D$8+AB1277*1000,0)))</f>
        <v/>
      </c>
      <c r="AK1277" s="50" t="e">
        <f t="shared" si="247"/>
        <v>#VALUE!</v>
      </c>
      <c r="AL1277" s="50" t="e">
        <f t="shared" si="248"/>
        <v>#VALUE!</v>
      </c>
      <c r="AM1277">
        <f t="shared" si="238"/>
        <v>0</v>
      </c>
      <c r="AN1277">
        <f t="shared" si="250"/>
        <v>0</v>
      </c>
      <c r="AO1277">
        <f t="shared" si="250"/>
        <v>0</v>
      </c>
      <c r="AP1277">
        <f t="shared" si="250"/>
        <v>0</v>
      </c>
      <c r="AQ1277">
        <f t="shared" si="250"/>
        <v>0</v>
      </c>
      <c r="AR1277">
        <f t="shared" si="250"/>
        <v>0</v>
      </c>
      <c r="AS1277">
        <f t="shared" si="250"/>
        <v>0</v>
      </c>
      <c r="AT1277">
        <f t="shared" si="250"/>
        <v>0</v>
      </c>
      <c r="AU1277">
        <f t="shared" si="250"/>
        <v>0</v>
      </c>
      <c r="AV1277">
        <f t="shared" si="250"/>
        <v>0</v>
      </c>
      <c r="AW1277">
        <f t="shared" si="250"/>
        <v>0</v>
      </c>
      <c r="AX1277">
        <f t="shared" si="250"/>
        <v>0</v>
      </c>
    </row>
    <row r="1278" spans="3:50" ht="30" customHeight="1" thickTop="1" thickBot="1" x14ac:dyDescent="0.25">
      <c r="C1278" s="118"/>
      <c r="D1278" s="126"/>
      <c r="E1278" s="115"/>
      <c r="F1278" s="115"/>
      <c r="G1278" s="118"/>
      <c r="H1278" s="127"/>
      <c r="I1278" s="127"/>
      <c r="J1278" s="127"/>
      <c r="K1278" s="127"/>
      <c r="L1278" s="127"/>
      <c r="M1278" s="127"/>
      <c r="N1278" s="127"/>
      <c r="O1278" s="127"/>
      <c r="P1278" s="127"/>
      <c r="Q1278" s="109"/>
      <c r="R1278" s="127"/>
      <c r="S1278" s="127"/>
      <c r="U1278" s="15" t="str">
        <f t="shared" si="246"/>
        <v/>
      </c>
      <c r="V1278" t="str">
        <f t="shared" si="240"/>
        <v/>
      </c>
      <c r="W1278" t="str">
        <f t="shared" si="241"/>
        <v/>
      </c>
      <c r="X1278" t="str">
        <f t="shared" si="242"/>
        <v/>
      </c>
      <c r="Y1278" t="str">
        <f t="shared" si="243"/>
        <v/>
      </c>
      <c r="Z1278" t="str">
        <f t="shared" si="244"/>
        <v/>
      </c>
      <c r="AA1278" t="str">
        <f t="shared" si="245"/>
        <v/>
      </c>
      <c r="AB1278">
        <v>1271</v>
      </c>
      <c r="AC1278" t="str">
        <f>IF(ISERROR(IF(U1278="","",IF(OR(U1278=Cad_Inicial!$D$8,X1278=Cad_Inicial!$D$8),Cad_Inicial!$D$8+AB1278*1000,0))),"",IF(U1278="","",IF(OR(U1278=Cad_Inicial!$D$8,X1278=Cad_Inicial!$D$8),Cad_Inicial!$D$8+AB1278*1000,0)))</f>
        <v/>
      </c>
      <c r="AK1278" s="50" t="e">
        <f t="shared" si="247"/>
        <v>#VALUE!</v>
      </c>
      <c r="AL1278" s="50" t="e">
        <f t="shared" si="248"/>
        <v>#VALUE!</v>
      </c>
      <c r="AM1278">
        <f t="shared" ref="AM1278:AM1341" si="251">IFERROR(IF(AND($AK1278&lt;=AM$5,$AL1278&gt;=AM$5),1,0),0)</f>
        <v>0</v>
      </c>
      <c r="AN1278">
        <f t="shared" si="250"/>
        <v>0</v>
      </c>
      <c r="AO1278">
        <f t="shared" si="250"/>
        <v>0</v>
      </c>
      <c r="AP1278">
        <f t="shared" si="250"/>
        <v>0</v>
      </c>
      <c r="AQ1278">
        <f t="shared" si="250"/>
        <v>0</v>
      </c>
      <c r="AR1278">
        <f t="shared" si="250"/>
        <v>0</v>
      </c>
      <c r="AS1278">
        <f t="shared" si="250"/>
        <v>0</v>
      </c>
      <c r="AT1278">
        <f t="shared" si="250"/>
        <v>0</v>
      </c>
      <c r="AU1278">
        <f t="shared" si="250"/>
        <v>0</v>
      </c>
      <c r="AV1278">
        <f t="shared" si="250"/>
        <v>0</v>
      </c>
      <c r="AW1278">
        <f t="shared" si="250"/>
        <v>0</v>
      </c>
      <c r="AX1278">
        <f t="shared" si="250"/>
        <v>0</v>
      </c>
    </row>
    <row r="1279" spans="3:50" ht="30" customHeight="1" thickTop="1" thickBot="1" x14ac:dyDescent="0.25">
      <c r="C1279" s="118"/>
      <c r="D1279" s="126"/>
      <c r="E1279" s="115"/>
      <c r="F1279" s="115"/>
      <c r="G1279" s="118"/>
      <c r="H1279" s="127"/>
      <c r="I1279" s="127"/>
      <c r="J1279" s="127"/>
      <c r="K1279" s="127"/>
      <c r="L1279" s="127"/>
      <c r="M1279" s="127"/>
      <c r="N1279" s="127"/>
      <c r="O1279" s="127"/>
      <c r="P1279" s="127"/>
      <c r="Q1279" s="109"/>
      <c r="R1279" s="127"/>
      <c r="S1279" s="127"/>
      <c r="U1279" s="15" t="str">
        <f t="shared" si="246"/>
        <v/>
      </c>
      <c r="V1279" t="str">
        <f t="shared" si="240"/>
        <v/>
      </c>
      <c r="W1279" t="str">
        <f t="shared" si="241"/>
        <v/>
      </c>
      <c r="X1279" t="str">
        <f t="shared" si="242"/>
        <v/>
      </c>
      <c r="Y1279" t="str">
        <f t="shared" si="243"/>
        <v/>
      </c>
      <c r="Z1279" t="str">
        <f t="shared" si="244"/>
        <v/>
      </c>
      <c r="AA1279" t="str">
        <f t="shared" si="245"/>
        <v/>
      </c>
      <c r="AB1279">
        <v>1272</v>
      </c>
      <c r="AC1279" t="str">
        <f>IF(ISERROR(IF(U1279="","",IF(OR(U1279=Cad_Inicial!$D$8,X1279=Cad_Inicial!$D$8),Cad_Inicial!$D$8+AB1279*1000,0))),"",IF(U1279="","",IF(OR(U1279=Cad_Inicial!$D$8,X1279=Cad_Inicial!$D$8),Cad_Inicial!$D$8+AB1279*1000,0)))</f>
        <v/>
      </c>
      <c r="AK1279" s="50" t="e">
        <f t="shared" si="247"/>
        <v>#VALUE!</v>
      </c>
      <c r="AL1279" s="50" t="e">
        <f t="shared" si="248"/>
        <v>#VALUE!</v>
      </c>
      <c r="AM1279">
        <f t="shared" si="251"/>
        <v>0</v>
      </c>
      <c r="AN1279">
        <f t="shared" si="250"/>
        <v>0</v>
      </c>
      <c r="AO1279">
        <f t="shared" si="250"/>
        <v>0</v>
      </c>
      <c r="AP1279">
        <f t="shared" si="250"/>
        <v>0</v>
      </c>
      <c r="AQ1279">
        <f t="shared" si="250"/>
        <v>0</v>
      </c>
      <c r="AR1279">
        <f t="shared" si="250"/>
        <v>0</v>
      </c>
      <c r="AS1279">
        <f t="shared" si="250"/>
        <v>0</v>
      </c>
      <c r="AT1279">
        <f t="shared" si="250"/>
        <v>0</v>
      </c>
      <c r="AU1279">
        <f t="shared" si="250"/>
        <v>0</v>
      </c>
      <c r="AV1279">
        <f t="shared" si="250"/>
        <v>0</v>
      </c>
      <c r="AW1279">
        <f t="shared" si="250"/>
        <v>0</v>
      </c>
      <c r="AX1279">
        <f t="shared" si="250"/>
        <v>0</v>
      </c>
    </row>
    <row r="1280" spans="3:50" ht="30" customHeight="1" thickTop="1" thickBot="1" x14ac:dyDescent="0.25">
      <c r="C1280" s="118"/>
      <c r="D1280" s="126"/>
      <c r="E1280" s="115"/>
      <c r="F1280" s="115"/>
      <c r="G1280" s="118"/>
      <c r="H1280" s="127"/>
      <c r="I1280" s="127"/>
      <c r="J1280" s="127"/>
      <c r="K1280" s="127"/>
      <c r="L1280" s="127"/>
      <c r="M1280" s="127"/>
      <c r="N1280" s="127"/>
      <c r="O1280" s="127"/>
      <c r="P1280" s="127"/>
      <c r="Q1280" s="109"/>
      <c r="R1280" s="127"/>
      <c r="S1280" s="127"/>
      <c r="U1280" s="15" t="str">
        <f t="shared" si="246"/>
        <v/>
      </c>
      <c r="V1280" t="str">
        <f t="shared" si="240"/>
        <v/>
      </c>
      <c r="W1280" t="str">
        <f t="shared" si="241"/>
        <v/>
      </c>
      <c r="X1280" t="str">
        <f t="shared" si="242"/>
        <v/>
      </c>
      <c r="Y1280" t="str">
        <f t="shared" si="243"/>
        <v/>
      </c>
      <c r="Z1280" t="str">
        <f t="shared" si="244"/>
        <v/>
      </c>
      <c r="AA1280" t="str">
        <f t="shared" si="245"/>
        <v/>
      </c>
      <c r="AB1280">
        <v>1273</v>
      </c>
      <c r="AC1280" t="str">
        <f>IF(ISERROR(IF(U1280="","",IF(OR(U1280=Cad_Inicial!$D$8,X1280=Cad_Inicial!$D$8),Cad_Inicial!$D$8+AB1280*1000,0))),"",IF(U1280="","",IF(OR(U1280=Cad_Inicial!$D$8,X1280=Cad_Inicial!$D$8),Cad_Inicial!$D$8+AB1280*1000,0)))</f>
        <v/>
      </c>
      <c r="AK1280" s="50" t="e">
        <f t="shared" si="247"/>
        <v>#VALUE!</v>
      </c>
      <c r="AL1280" s="50" t="e">
        <f t="shared" si="248"/>
        <v>#VALUE!</v>
      </c>
      <c r="AM1280">
        <f t="shared" si="251"/>
        <v>0</v>
      </c>
      <c r="AN1280">
        <f t="shared" si="250"/>
        <v>0</v>
      </c>
      <c r="AO1280">
        <f t="shared" si="250"/>
        <v>0</v>
      </c>
      <c r="AP1280">
        <f t="shared" si="250"/>
        <v>0</v>
      </c>
      <c r="AQ1280">
        <f t="shared" si="250"/>
        <v>0</v>
      </c>
      <c r="AR1280">
        <f t="shared" si="250"/>
        <v>0</v>
      </c>
      <c r="AS1280">
        <f t="shared" si="250"/>
        <v>0</v>
      </c>
      <c r="AT1280">
        <f t="shared" si="250"/>
        <v>0</v>
      </c>
      <c r="AU1280">
        <f t="shared" si="250"/>
        <v>0</v>
      </c>
      <c r="AV1280">
        <f t="shared" si="250"/>
        <v>0</v>
      </c>
      <c r="AW1280">
        <f t="shared" si="250"/>
        <v>0</v>
      </c>
      <c r="AX1280">
        <f t="shared" si="250"/>
        <v>0</v>
      </c>
    </row>
    <row r="1281" spans="3:50" ht="30" customHeight="1" thickTop="1" thickBot="1" x14ac:dyDescent="0.25">
      <c r="C1281" s="118"/>
      <c r="D1281" s="126"/>
      <c r="E1281" s="115"/>
      <c r="F1281" s="115"/>
      <c r="G1281" s="118"/>
      <c r="H1281" s="127"/>
      <c r="I1281" s="127"/>
      <c r="J1281" s="127"/>
      <c r="K1281" s="127"/>
      <c r="L1281" s="127"/>
      <c r="M1281" s="127"/>
      <c r="N1281" s="127"/>
      <c r="O1281" s="127"/>
      <c r="P1281" s="127"/>
      <c r="Q1281" s="109"/>
      <c r="R1281" s="127"/>
      <c r="S1281" s="127"/>
      <c r="U1281" s="15" t="str">
        <f t="shared" si="246"/>
        <v/>
      </c>
      <c r="V1281" t="str">
        <f t="shared" si="240"/>
        <v/>
      </c>
      <c r="W1281" t="str">
        <f t="shared" si="241"/>
        <v/>
      </c>
      <c r="X1281" t="str">
        <f t="shared" si="242"/>
        <v/>
      </c>
      <c r="Y1281" t="str">
        <f t="shared" si="243"/>
        <v/>
      </c>
      <c r="Z1281" t="str">
        <f t="shared" si="244"/>
        <v/>
      </c>
      <c r="AA1281" t="str">
        <f t="shared" si="245"/>
        <v/>
      </c>
      <c r="AB1281">
        <v>1274</v>
      </c>
      <c r="AC1281" t="str">
        <f>IF(ISERROR(IF(U1281="","",IF(OR(U1281=Cad_Inicial!$D$8,X1281=Cad_Inicial!$D$8),Cad_Inicial!$D$8+AB1281*1000,0))),"",IF(U1281="","",IF(OR(U1281=Cad_Inicial!$D$8,X1281=Cad_Inicial!$D$8),Cad_Inicial!$D$8+AB1281*1000,0)))</f>
        <v/>
      </c>
      <c r="AK1281" s="50" t="e">
        <f t="shared" si="247"/>
        <v>#VALUE!</v>
      </c>
      <c r="AL1281" s="50" t="e">
        <f t="shared" si="248"/>
        <v>#VALUE!</v>
      </c>
      <c r="AM1281">
        <f t="shared" si="251"/>
        <v>0</v>
      </c>
      <c r="AN1281">
        <f t="shared" si="250"/>
        <v>0</v>
      </c>
      <c r="AO1281">
        <f t="shared" si="250"/>
        <v>0</v>
      </c>
      <c r="AP1281">
        <f t="shared" si="250"/>
        <v>0</v>
      </c>
      <c r="AQ1281">
        <f t="shared" si="250"/>
        <v>0</v>
      </c>
      <c r="AR1281">
        <f t="shared" si="250"/>
        <v>0</v>
      </c>
      <c r="AS1281">
        <f t="shared" si="250"/>
        <v>0</v>
      </c>
      <c r="AT1281">
        <f t="shared" si="250"/>
        <v>0</v>
      </c>
      <c r="AU1281">
        <f t="shared" si="250"/>
        <v>0</v>
      </c>
      <c r="AV1281">
        <f t="shared" si="250"/>
        <v>0</v>
      </c>
      <c r="AW1281">
        <f t="shared" si="250"/>
        <v>0</v>
      </c>
      <c r="AX1281">
        <f t="shared" si="250"/>
        <v>0</v>
      </c>
    </row>
    <row r="1282" spans="3:50" ht="30" customHeight="1" thickTop="1" thickBot="1" x14ac:dyDescent="0.25">
      <c r="C1282" s="118"/>
      <c r="D1282" s="126"/>
      <c r="E1282" s="115"/>
      <c r="F1282" s="115"/>
      <c r="G1282" s="118"/>
      <c r="H1282" s="127"/>
      <c r="I1282" s="127"/>
      <c r="J1282" s="127"/>
      <c r="K1282" s="127"/>
      <c r="L1282" s="127"/>
      <c r="M1282" s="127"/>
      <c r="N1282" s="127"/>
      <c r="O1282" s="127"/>
      <c r="P1282" s="127"/>
      <c r="Q1282" s="109"/>
      <c r="R1282" s="127"/>
      <c r="S1282" s="127"/>
      <c r="U1282" s="15" t="str">
        <f t="shared" si="246"/>
        <v/>
      </c>
      <c r="V1282" t="str">
        <f t="shared" si="240"/>
        <v/>
      </c>
      <c r="W1282" t="str">
        <f t="shared" si="241"/>
        <v/>
      </c>
      <c r="X1282" t="str">
        <f t="shared" si="242"/>
        <v/>
      </c>
      <c r="Y1282" t="str">
        <f t="shared" si="243"/>
        <v/>
      </c>
      <c r="Z1282" t="str">
        <f t="shared" si="244"/>
        <v/>
      </c>
      <c r="AA1282" t="str">
        <f t="shared" si="245"/>
        <v/>
      </c>
      <c r="AB1282">
        <v>1275</v>
      </c>
      <c r="AC1282" t="str">
        <f>IF(ISERROR(IF(U1282="","",IF(OR(U1282=Cad_Inicial!$D$8,X1282=Cad_Inicial!$D$8),Cad_Inicial!$D$8+AB1282*1000,0))),"",IF(U1282="","",IF(OR(U1282=Cad_Inicial!$D$8,X1282=Cad_Inicial!$D$8),Cad_Inicial!$D$8+AB1282*1000,0)))</f>
        <v/>
      </c>
      <c r="AK1282" s="50" t="e">
        <f t="shared" si="247"/>
        <v>#VALUE!</v>
      </c>
      <c r="AL1282" s="50" t="e">
        <f t="shared" si="248"/>
        <v>#VALUE!</v>
      </c>
      <c r="AM1282">
        <f t="shared" si="251"/>
        <v>0</v>
      </c>
      <c r="AN1282">
        <f t="shared" si="250"/>
        <v>0</v>
      </c>
      <c r="AO1282">
        <f t="shared" si="250"/>
        <v>0</v>
      </c>
      <c r="AP1282">
        <f t="shared" si="250"/>
        <v>0</v>
      </c>
      <c r="AQ1282">
        <f t="shared" si="250"/>
        <v>0</v>
      </c>
      <c r="AR1282">
        <f t="shared" si="250"/>
        <v>0</v>
      </c>
      <c r="AS1282">
        <f t="shared" si="250"/>
        <v>0</v>
      </c>
      <c r="AT1282">
        <f t="shared" si="250"/>
        <v>0</v>
      </c>
      <c r="AU1282">
        <f t="shared" si="250"/>
        <v>0</v>
      </c>
      <c r="AV1282">
        <f t="shared" si="250"/>
        <v>0</v>
      </c>
      <c r="AW1282">
        <f t="shared" si="250"/>
        <v>0</v>
      </c>
      <c r="AX1282">
        <f t="shared" si="250"/>
        <v>0</v>
      </c>
    </row>
    <row r="1283" spans="3:50" ht="30" customHeight="1" thickTop="1" thickBot="1" x14ac:dyDescent="0.25">
      <c r="C1283" s="118"/>
      <c r="D1283" s="126"/>
      <c r="E1283" s="115"/>
      <c r="F1283" s="115"/>
      <c r="G1283" s="118"/>
      <c r="H1283" s="127"/>
      <c r="I1283" s="127"/>
      <c r="J1283" s="127"/>
      <c r="K1283" s="127"/>
      <c r="L1283" s="127"/>
      <c r="M1283" s="127"/>
      <c r="N1283" s="127"/>
      <c r="O1283" s="127"/>
      <c r="P1283" s="127"/>
      <c r="Q1283" s="109"/>
      <c r="R1283" s="127"/>
      <c r="S1283" s="127"/>
      <c r="U1283" s="15" t="str">
        <f t="shared" si="246"/>
        <v/>
      </c>
      <c r="V1283" t="str">
        <f t="shared" si="240"/>
        <v/>
      </c>
      <c r="W1283" t="str">
        <f t="shared" si="241"/>
        <v/>
      </c>
      <c r="X1283" t="str">
        <f t="shared" si="242"/>
        <v/>
      </c>
      <c r="Y1283" t="str">
        <f t="shared" si="243"/>
        <v/>
      </c>
      <c r="Z1283" t="str">
        <f t="shared" si="244"/>
        <v/>
      </c>
      <c r="AA1283" t="str">
        <f t="shared" si="245"/>
        <v/>
      </c>
      <c r="AB1283">
        <v>1276</v>
      </c>
      <c r="AC1283" t="str">
        <f>IF(ISERROR(IF(U1283="","",IF(OR(U1283=Cad_Inicial!$D$8,X1283=Cad_Inicial!$D$8),Cad_Inicial!$D$8+AB1283*1000,0))),"",IF(U1283="","",IF(OR(U1283=Cad_Inicial!$D$8,X1283=Cad_Inicial!$D$8),Cad_Inicial!$D$8+AB1283*1000,0)))</f>
        <v/>
      </c>
      <c r="AK1283" s="50" t="e">
        <f t="shared" si="247"/>
        <v>#VALUE!</v>
      </c>
      <c r="AL1283" s="50" t="e">
        <f t="shared" si="248"/>
        <v>#VALUE!</v>
      </c>
      <c r="AM1283">
        <f t="shared" si="251"/>
        <v>0</v>
      </c>
      <c r="AN1283">
        <f t="shared" si="250"/>
        <v>0</v>
      </c>
      <c r="AO1283">
        <f t="shared" si="250"/>
        <v>0</v>
      </c>
      <c r="AP1283">
        <f t="shared" si="250"/>
        <v>0</v>
      </c>
      <c r="AQ1283">
        <f t="shared" si="250"/>
        <v>0</v>
      </c>
      <c r="AR1283">
        <f t="shared" si="250"/>
        <v>0</v>
      </c>
      <c r="AS1283">
        <f t="shared" si="250"/>
        <v>0</v>
      </c>
      <c r="AT1283">
        <f t="shared" si="250"/>
        <v>0</v>
      </c>
      <c r="AU1283">
        <f t="shared" si="250"/>
        <v>0</v>
      </c>
      <c r="AV1283">
        <f t="shared" si="250"/>
        <v>0</v>
      </c>
      <c r="AW1283">
        <f t="shared" si="250"/>
        <v>0</v>
      </c>
      <c r="AX1283">
        <f t="shared" si="250"/>
        <v>0</v>
      </c>
    </row>
    <row r="1284" spans="3:50" ht="30" customHeight="1" thickTop="1" thickBot="1" x14ac:dyDescent="0.25">
      <c r="C1284" s="118"/>
      <c r="D1284" s="126"/>
      <c r="E1284" s="115"/>
      <c r="F1284" s="115"/>
      <c r="G1284" s="118"/>
      <c r="H1284" s="127"/>
      <c r="I1284" s="127"/>
      <c r="J1284" s="127"/>
      <c r="K1284" s="127"/>
      <c r="L1284" s="127"/>
      <c r="M1284" s="127"/>
      <c r="N1284" s="127"/>
      <c r="O1284" s="127"/>
      <c r="P1284" s="127"/>
      <c r="Q1284" s="109"/>
      <c r="R1284" s="127"/>
      <c r="S1284" s="127"/>
      <c r="U1284" s="15" t="str">
        <f t="shared" si="246"/>
        <v/>
      </c>
      <c r="V1284" t="str">
        <f t="shared" si="240"/>
        <v/>
      </c>
      <c r="W1284" t="str">
        <f t="shared" si="241"/>
        <v/>
      </c>
      <c r="X1284" t="str">
        <f t="shared" si="242"/>
        <v/>
      </c>
      <c r="Y1284" t="str">
        <f t="shared" si="243"/>
        <v/>
      </c>
      <c r="Z1284" t="str">
        <f t="shared" si="244"/>
        <v/>
      </c>
      <c r="AA1284" t="str">
        <f t="shared" si="245"/>
        <v/>
      </c>
      <c r="AB1284">
        <v>1277</v>
      </c>
      <c r="AC1284" t="str">
        <f>IF(ISERROR(IF(U1284="","",IF(OR(U1284=Cad_Inicial!$D$8,X1284=Cad_Inicial!$D$8),Cad_Inicial!$D$8+AB1284*1000,0))),"",IF(U1284="","",IF(OR(U1284=Cad_Inicial!$D$8,X1284=Cad_Inicial!$D$8),Cad_Inicial!$D$8+AB1284*1000,0)))</f>
        <v/>
      </c>
      <c r="AK1284" s="50" t="e">
        <f t="shared" si="247"/>
        <v>#VALUE!</v>
      </c>
      <c r="AL1284" s="50" t="e">
        <f t="shared" si="248"/>
        <v>#VALUE!</v>
      </c>
      <c r="AM1284">
        <f t="shared" si="251"/>
        <v>0</v>
      </c>
      <c r="AN1284">
        <f t="shared" si="250"/>
        <v>0</v>
      </c>
      <c r="AO1284">
        <f t="shared" si="250"/>
        <v>0</v>
      </c>
      <c r="AP1284">
        <f t="shared" si="250"/>
        <v>0</v>
      </c>
      <c r="AQ1284">
        <f t="shared" si="250"/>
        <v>0</v>
      </c>
      <c r="AR1284">
        <f t="shared" si="250"/>
        <v>0</v>
      </c>
      <c r="AS1284">
        <f t="shared" si="250"/>
        <v>0</v>
      </c>
      <c r="AT1284">
        <f t="shared" si="250"/>
        <v>0</v>
      </c>
      <c r="AU1284">
        <f t="shared" si="250"/>
        <v>0</v>
      </c>
      <c r="AV1284">
        <f t="shared" si="250"/>
        <v>0</v>
      </c>
      <c r="AW1284">
        <f t="shared" si="250"/>
        <v>0</v>
      </c>
      <c r="AX1284">
        <f t="shared" si="250"/>
        <v>0</v>
      </c>
    </row>
    <row r="1285" spans="3:50" ht="30" customHeight="1" thickTop="1" thickBot="1" x14ac:dyDescent="0.25">
      <c r="C1285" s="118"/>
      <c r="D1285" s="126"/>
      <c r="E1285" s="115"/>
      <c r="F1285" s="115"/>
      <c r="G1285" s="118"/>
      <c r="H1285" s="127"/>
      <c r="I1285" s="127"/>
      <c r="J1285" s="127"/>
      <c r="K1285" s="127"/>
      <c r="L1285" s="127"/>
      <c r="M1285" s="127"/>
      <c r="N1285" s="127"/>
      <c r="O1285" s="127"/>
      <c r="P1285" s="127"/>
      <c r="Q1285" s="109"/>
      <c r="R1285" s="127"/>
      <c r="S1285" s="127"/>
      <c r="U1285" s="15" t="str">
        <f t="shared" si="246"/>
        <v/>
      </c>
      <c r="V1285" t="str">
        <f t="shared" si="240"/>
        <v/>
      </c>
      <c r="W1285" t="str">
        <f t="shared" si="241"/>
        <v/>
      </c>
      <c r="X1285" t="str">
        <f t="shared" si="242"/>
        <v/>
      </c>
      <c r="Y1285" t="str">
        <f t="shared" si="243"/>
        <v/>
      </c>
      <c r="Z1285" t="str">
        <f t="shared" si="244"/>
        <v/>
      </c>
      <c r="AA1285" t="str">
        <f t="shared" si="245"/>
        <v/>
      </c>
      <c r="AB1285">
        <v>1278</v>
      </c>
      <c r="AC1285" t="str">
        <f>IF(ISERROR(IF(U1285="","",IF(OR(U1285=Cad_Inicial!$D$8,X1285=Cad_Inicial!$D$8),Cad_Inicial!$D$8+AB1285*1000,0))),"",IF(U1285="","",IF(OR(U1285=Cad_Inicial!$D$8,X1285=Cad_Inicial!$D$8),Cad_Inicial!$D$8+AB1285*1000,0)))</f>
        <v/>
      </c>
      <c r="AK1285" s="50" t="e">
        <f t="shared" si="247"/>
        <v>#VALUE!</v>
      </c>
      <c r="AL1285" s="50" t="e">
        <f t="shared" si="248"/>
        <v>#VALUE!</v>
      </c>
      <c r="AM1285">
        <f t="shared" si="251"/>
        <v>0</v>
      </c>
      <c r="AN1285">
        <f t="shared" si="250"/>
        <v>0</v>
      </c>
      <c r="AO1285">
        <f t="shared" si="250"/>
        <v>0</v>
      </c>
      <c r="AP1285">
        <f t="shared" si="250"/>
        <v>0</v>
      </c>
      <c r="AQ1285">
        <f t="shared" si="250"/>
        <v>0</v>
      </c>
      <c r="AR1285">
        <f t="shared" si="250"/>
        <v>0</v>
      </c>
      <c r="AS1285">
        <f t="shared" si="250"/>
        <v>0</v>
      </c>
      <c r="AT1285">
        <f t="shared" si="250"/>
        <v>0</v>
      </c>
      <c r="AU1285">
        <f t="shared" si="250"/>
        <v>0</v>
      </c>
      <c r="AV1285">
        <f t="shared" si="250"/>
        <v>0</v>
      </c>
      <c r="AW1285">
        <f t="shared" si="250"/>
        <v>0</v>
      </c>
      <c r="AX1285">
        <f t="shared" si="250"/>
        <v>0</v>
      </c>
    </row>
    <row r="1286" spans="3:50" ht="30" customHeight="1" thickTop="1" thickBot="1" x14ac:dyDescent="0.25">
      <c r="C1286" s="118"/>
      <c r="D1286" s="126"/>
      <c r="E1286" s="115"/>
      <c r="F1286" s="115"/>
      <c r="G1286" s="118"/>
      <c r="H1286" s="127"/>
      <c r="I1286" s="127"/>
      <c r="J1286" s="127"/>
      <c r="K1286" s="127"/>
      <c r="L1286" s="127"/>
      <c r="M1286" s="127"/>
      <c r="N1286" s="127"/>
      <c r="O1286" s="127"/>
      <c r="P1286" s="127"/>
      <c r="Q1286" s="109"/>
      <c r="R1286" s="127"/>
      <c r="S1286" s="127"/>
      <c r="U1286" s="15" t="str">
        <f t="shared" si="246"/>
        <v/>
      </c>
      <c r="V1286" t="str">
        <f t="shared" si="240"/>
        <v/>
      </c>
      <c r="W1286" t="str">
        <f t="shared" si="241"/>
        <v/>
      </c>
      <c r="X1286" t="str">
        <f t="shared" si="242"/>
        <v/>
      </c>
      <c r="Y1286" t="str">
        <f t="shared" si="243"/>
        <v/>
      </c>
      <c r="Z1286" t="str">
        <f t="shared" si="244"/>
        <v/>
      </c>
      <c r="AA1286" t="str">
        <f t="shared" si="245"/>
        <v/>
      </c>
      <c r="AB1286">
        <v>1279</v>
      </c>
      <c r="AC1286" t="str">
        <f>IF(ISERROR(IF(U1286="","",IF(OR(U1286=Cad_Inicial!$D$8,X1286=Cad_Inicial!$D$8),Cad_Inicial!$D$8+AB1286*1000,0))),"",IF(U1286="","",IF(OR(U1286=Cad_Inicial!$D$8,X1286=Cad_Inicial!$D$8),Cad_Inicial!$D$8+AB1286*1000,0)))</f>
        <v/>
      </c>
      <c r="AK1286" s="50" t="e">
        <f t="shared" si="247"/>
        <v>#VALUE!</v>
      </c>
      <c r="AL1286" s="50" t="e">
        <f t="shared" si="248"/>
        <v>#VALUE!</v>
      </c>
      <c r="AM1286">
        <f t="shared" si="251"/>
        <v>0</v>
      </c>
      <c r="AN1286">
        <f t="shared" si="250"/>
        <v>0</v>
      </c>
      <c r="AO1286">
        <f t="shared" si="250"/>
        <v>0</v>
      </c>
      <c r="AP1286">
        <f t="shared" si="250"/>
        <v>0</v>
      </c>
      <c r="AQ1286">
        <f t="shared" si="250"/>
        <v>0</v>
      </c>
      <c r="AR1286">
        <f t="shared" si="250"/>
        <v>0</v>
      </c>
      <c r="AS1286">
        <f t="shared" si="250"/>
        <v>0</v>
      </c>
      <c r="AT1286">
        <f t="shared" si="250"/>
        <v>0</v>
      </c>
      <c r="AU1286">
        <f t="shared" si="250"/>
        <v>0</v>
      </c>
      <c r="AV1286">
        <f t="shared" si="250"/>
        <v>0</v>
      </c>
      <c r="AW1286">
        <f t="shared" si="250"/>
        <v>0</v>
      </c>
      <c r="AX1286">
        <f t="shared" si="250"/>
        <v>0</v>
      </c>
    </row>
    <row r="1287" spans="3:50" ht="30" customHeight="1" thickTop="1" thickBot="1" x14ac:dyDescent="0.25">
      <c r="C1287" s="118"/>
      <c r="D1287" s="126"/>
      <c r="E1287" s="115"/>
      <c r="F1287" s="115"/>
      <c r="G1287" s="118"/>
      <c r="H1287" s="127"/>
      <c r="I1287" s="127"/>
      <c r="J1287" s="127"/>
      <c r="K1287" s="127"/>
      <c r="L1287" s="127"/>
      <c r="M1287" s="127"/>
      <c r="N1287" s="127"/>
      <c r="O1287" s="127"/>
      <c r="P1287" s="127"/>
      <c r="Q1287" s="109"/>
      <c r="R1287" s="127"/>
      <c r="S1287" s="127"/>
      <c r="U1287" s="15" t="str">
        <f t="shared" si="246"/>
        <v/>
      </c>
      <c r="V1287" t="str">
        <f t="shared" si="240"/>
        <v/>
      </c>
      <c r="W1287" t="str">
        <f t="shared" si="241"/>
        <v/>
      </c>
      <c r="X1287" t="str">
        <f t="shared" si="242"/>
        <v/>
      </c>
      <c r="Y1287" t="str">
        <f t="shared" si="243"/>
        <v/>
      </c>
      <c r="Z1287" t="str">
        <f t="shared" si="244"/>
        <v/>
      </c>
      <c r="AA1287" t="str">
        <f t="shared" si="245"/>
        <v/>
      </c>
      <c r="AB1287">
        <v>1280</v>
      </c>
      <c r="AC1287" t="str">
        <f>IF(ISERROR(IF(U1287="","",IF(OR(U1287=Cad_Inicial!$D$8,X1287=Cad_Inicial!$D$8),Cad_Inicial!$D$8+AB1287*1000,0))),"",IF(U1287="","",IF(OR(U1287=Cad_Inicial!$D$8,X1287=Cad_Inicial!$D$8),Cad_Inicial!$D$8+AB1287*1000,0)))</f>
        <v/>
      </c>
      <c r="AK1287" s="50" t="e">
        <f t="shared" si="247"/>
        <v>#VALUE!</v>
      </c>
      <c r="AL1287" s="50" t="e">
        <f t="shared" si="248"/>
        <v>#VALUE!</v>
      </c>
      <c r="AM1287">
        <f t="shared" si="251"/>
        <v>0</v>
      </c>
      <c r="AN1287">
        <f t="shared" si="250"/>
        <v>0</v>
      </c>
      <c r="AO1287">
        <f t="shared" si="250"/>
        <v>0</v>
      </c>
      <c r="AP1287">
        <f t="shared" si="250"/>
        <v>0</v>
      </c>
      <c r="AQ1287">
        <f t="shared" si="250"/>
        <v>0</v>
      </c>
      <c r="AR1287">
        <f t="shared" si="250"/>
        <v>0</v>
      </c>
      <c r="AS1287">
        <f t="shared" si="250"/>
        <v>0</v>
      </c>
      <c r="AT1287">
        <f t="shared" si="250"/>
        <v>0</v>
      </c>
      <c r="AU1287">
        <f t="shared" si="250"/>
        <v>0</v>
      </c>
      <c r="AV1287">
        <f t="shared" si="250"/>
        <v>0</v>
      </c>
      <c r="AW1287">
        <f t="shared" si="250"/>
        <v>0</v>
      </c>
      <c r="AX1287">
        <f t="shared" si="250"/>
        <v>0</v>
      </c>
    </row>
    <row r="1288" spans="3:50" ht="30" customHeight="1" thickTop="1" thickBot="1" x14ac:dyDescent="0.25">
      <c r="C1288" s="118"/>
      <c r="D1288" s="126"/>
      <c r="E1288" s="115"/>
      <c r="F1288" s="115"/>
      <c r="G1288" s="118"/>
      <c r="H1288" s="127"/>
      <c r="I1288" s="127"/>
      <c r="J1288" s="127"/>
      <c r="K1288" s="127"/>
      <c r="L1288" s="127"/>
      <c r="M1288" s="127"/>
      <c r="N1288" s="127"/>
      <c r="O1288" s="127"/>
      <c r="P1288" s="127"/>
      <c r="Q1288" s="109"/>
      <c r="R1288" s="127"/>
      <c r="S1288" s="127"/>
      <c r="U1288" s="15" t="str">
        <f t="shared" si="246"/>
        <v/>
      </c>
      <c r="V1288" t="str">
        <f t="shared" ref="V1288:V1351" si="252">IF(ISERROR(IF(E1288="","",MONTH(E1288))),"",IF(E1288="","",MONTH(E1288)))</f>
        <v/>
      </c>
      <c r="W1288" t="str">
        <f t="shared" ref="W1288:W1351" si="253">IF(ISERROR(IF(F1288="","",MONTH(F1288))),"",IF(F1288="","",MONTH(F1288)))</f>
        <v/>
      </c>
      <c r="X1288" t="str">
        <f t="shared" ref="X1288:X1351" si="254">IF(ISERROR(IF(F1288="","",YEAR(F1288))),"",IF(F1288="","",YEAR(F1288)))</f>
        <v/>
      </c>
      <c r="Y1288" t="str">
        <f t="shared" ref="Y1288:Y1351" si="255">IF(ISERROR(IF(IF(E1288="","",ROUND((F1288-E1288)/30,0))&lt;1,1,IF(E1288="","",ROUND((F1288-E1288)/30,0)))),"",IF(IF(E1288="","",ROUND((F1288-E1288)/30,0))&lt;1,1,IF(E1288="","",ROUND((F1288-E1288)/30,0))))</f>
        <v/>
      </c>
      <c r="Z1288" t="str">
        <f t="shared" ref="Z1288:Z1351" si="256">IF(ISERROR(D1288/Y1288),"",D1288/Y1288)</f>
        <v/>
      </c>
      <c r="AA1288" t="str">
        <f t="shared" ref="AA1288:AA1351" si="257">IF(ISERROR(Q1288/Y1288),"",Q1288/Y1288)</f>
        <v/>
      </c>
      <c r="AB1288">
        <v>1281</v>
      </c>
      <c r="AC1288" t="str">
        <f>IF(ISERROR(IF(U1288="","",IF(OR(U1288=Cad_Inicial!$D$8,X1288=Cad_Inicial!$D$8),Cad_Inicial!$D$8+AB1288*1000,0))),"",IF(U1288="","",IF(OR(U1288=Cad_Inicial!$D$8,X1288=Cad_Inicial!$D$8),Cad_Inicial!$D$8+AB1288*1000,0)))</f>
        <v/>
      </c>
      <c r="AK1288" s="50" t="e">
        <f t="shared" si="247"/>
        <v>#VALUE!</v>
      </c>
      <c r="AL1288" s="50" t="e">
        <f t="shared" si="248"/>
        <v>#VALUE!</v>
      </c>
      <c r="AM1288">
        <f t="shared" si="251"/>
        <v>0</v>
      </c>
      <c r="AN1288">
        <f t="shared" si="250"/>
        <v>0</v>
      </c>
      <c r="AO1288">
        <f t="shared" si="250"/>
        <v>0</v>
      </c>
      <c r="AP1288">
        <f t="shared" si="250"/>
        <v>0</v>
      </c>
      <c r="AQ1288">
        <f t="shared" ref="AN1288:AX1311" si="258">IFERROR(IF(AND($AK1288&lt;=AQ$5,$AL1288&gt;=AQ$5),1,0),0)</f>
        <v>0</v>
      </c>
      <c r="AR1288">
        <f t="shared" si="258"/>
        <v>0</v>
      </c>
      <c r="AS1288">
        <f t="shared" si="258"/>
        <v>0</v>
      </c>
      <c r="AT1288">
        <f t="shared" si="258"/>
        <v>0</v>
      </c>
      <c r="AU1288">
        <f t="shared" si="258"/>
        <v>0</v>
      </c>
      <c r="AV1288">
        <f t="shared" si="258"/>
        <v>0</v>
      </c>
      <c r="AW1288">
        <f t="shared" si="258"/>
        <v>0</v>
      </c>
      <c r="AX1288">
        <f t="shared" si="258"/>
        <v>0</v>
      </c>
    </row>
    <row r="1289" spans="3:50" ht="30" customHeight="1" thickTop="1" thickBot="1" x14ac:dyDescent="0.25">
      <c r="C1289" s="118"/>
      <c r="D1289" s="126"/>
      <c r="E1289" s="115"/>
      <c r="F1289" s="115"/>
      <c r="G1289" s="118"/>
      <c r="H1289" s="127"/>
      <c r="I1289" s="127"/>
      <c r="J1289" s="127"/>
      <c r="K1289" s="127"/>
      <c r="L1289" s="127"/>
      <c r="M1289" s="127"/>
      <c r="N1289" s="127"/>
      <c r="O1289" s="127"/>
      <c r="P1289" s="127"/>
      <c r="Q1289" s="109"/>
      <c r="R1289" s="127"/>
      <c r="S1289" s="127"/>
      <c r="U1289" s="15" t="str">
        <f t="shared" ref="U1289:U1352" si="259">IF(ISERROR(IF(E1289="","",YEAR(E1289))),"",IF(E1289="","",YEAR(E1289)))</f>
        <v/>
      </c>
      <c r="V1289" t="str">
        <f t="shared" si="252"/>
        <v/>
      </c>
      <c r="W1289" t="str">
        <f t="shared" si="253"/>
        <v/>
      </c>
      <c r="X1289" t="str">
        <f t="shared" si="254"/>
        <v/>
      </c>
      <c r="Y1289" t="str">
        <f t="shared" si="255"/>
        <v/>
      </c>
      <c r="Z1289" t="str">
        <f t="shared" si="256"/>
        <v/>
      </c>
      <c r="AA1289" t="str">
        <f t="shared" si="257"/>
        <v/>
      </c>
      <c r="AB1289">
        <v>1282</v>
      </c>
      <c r="AC1289" t="str">
        <f>IF(ISERROR(IF(U1289="","",IF(OR(U1289=Cad_Inicial!$D$8,X1289=Cad_Inicial!$D$8),Cad_Inicial!$D$8+AB1289*1000,0))),"",IF(U1289="","",IF(OR(U1289=Cad_Inicial!$D$8,X1289=Cad_Inicial!$D$8),Cad_Inicial!$D$8+AB1289*1000,0)))</f>
        <v/>
      </c>
      <c r="AK1289" s="50" t="e">
        <f t="shared" si="247"/>
        <v>#VALUE!</v>
      </c>
      <c r="AL1289" s="50" t="e">
        <f t="shared" si="248"/>
        <v>#VALUE!</v>
      </c>
      <c r="AM1289">
        <f t="shared" si="251"/>
        <v>0</v>
      </c>
      <c r="AN1289">
        <f t="shared" si="258"/>
        <v>0</v>
      </c>
      <c r="AO1289">
        <f t="shared" si="258"/>
        <v>0</v>
      </c>
      <c r="AP1289">
        <f t="shared" si="258"/>
        <v>0</v>
      </c>
      <c r="AQ1289">
        <f t="shared" si="258"/>
        <v>0</v>
      </c>
      <c r="AR1289">
        <f t="shared" si="258"/>
        <v>0</v>
      </c>
      <c r="AS1289">
        <f t="shared" si="258"/>
        <v>0</v>
      </c>
      <c r="AT1289">
        <f t="shared" si="258"/>
        <v>0</v>
      </c>
      <c r="AU1289">
        <f t="shared" si="258"/>
        <v>0</v>
      </c>
      <c r="AV1289">
        <f t="shared" si="258"/>
        <v>0</v>
      </c>
      <c r="AW1289">
        <f t="shared" si="258"/>
        <v>0</v>
      </c>
      <c r="AX1289">
        <f t="shared" si="258"/>
        <v>0</v>
      </c>
    </row>
    <row r="1290" spans="3:50" ht="30" customHeight="1" thickTop="1" thickBot="1" x14ac:dyDescent="0.25">
      <c r="C1290" s="118"/>
      <c r="D1290" s="126"/>
      <c r="E1290" s="115"/>
      <c r="F1290" s="115"/>
      <c r="G1290" s="118"/>
      <c r="H1290" s="127"/>
      <c r="I1290" s="127"/>
      <c r="J1290" s="127"/>
      <c r="K1290" s="127"/>
      <c r="L1290" s="127"/>
      <c r="M1290" s="127"/>
      <c r="N1290" s="127"/>
      <c r="O1290" s="127"/>
      <c r="P1290" s="127"/>
      <c r="Q1290" s="109"/>
      <c r="R1290" s="127"/>
      <c r="S1290" s="127"/>
      <c r="U1290" s="15" t="str">
        <f t="shared" si="259"/>
        <v/>
      </c>
      <c r="V1290" t="str">
        <f t="shared" si="252"/>
        <v/>
      </c>
      <c r="W1290" t="str">
        <f t="shared" si="253"/>
        <v/>
      </c>
      <c r="X1290" t="str">
        <f t="shared" si="254"/>
        <v/>
      </c>
      <c r="Y1290" t="str">
        <f t="shared" si="255"/>
        <v/>
      </c>
      <c r="Z1290" t="str">
        <f t="shared" si="256"/>
        <v/>
      </c>
      <c r="AA1290" t="str">
        <f t="shared" si="257"/>
        <v/>
      </c>
      <c r="AB1290">
        <v>1283</v>
      </c>
      <c r="AC1290" t="str">
        <f>IF(ISERROR(IF(U1290="","",IF(OR(U1290=Cad_Inicial!$D$8,X1290=Cad_Inicial!$D$8),Cad_Inicial!$D$8+AB1290*1000,0))),"",IF(U1290="","",IF(OR(U1290=Cad_Inicial!$D$8,X1290=Cad_Inicial!$D$8),Cad_Inicial!$D$8+AB1290*1000,0)))</f>
        <v/>
      </c>
      <c r="AK1290" s="50" t="e">
        <f t="shared" ref="AK1290:AK1353" si="260">DATE(U1290,V1290,1)</f>
        <v>#VALUE!</v>
      </c>
      <c r="AL1290" s="50" t="e">
        <f t="shared" ref="AL1290:AL1353" si="261">DATE(X1290,W1290,1)</f>
        <v>#VALUE!</v>
      </c>
      <c r="AM1290">
        <f t="shared" si="251"/>
        <v>0</v>
      </c>
      <c r="AN1290">
        <f t="shared" si="258"/>
        <v>0</v>
      </c>
      <c r="AO1290">
        <f t="shared" si="258"/>
        <v>0</v>
      </c>
      <c r="AP1290">
        <f t="shared" si="258"/>
        <v>0</v>
      </c>
      <c r="AQ1290">
        <f t="shared" si="258"/>
        <v>0</v>
      </c>
      <c r="AR1290">
        <f t="shared" si="258"/>
        <v>0</v>
      </c>
      <c r="AS1290">
        <f t="shared" si="258"/>
        <v>0</v>
      </c>
      <c r="AT1290">
        <f t="shared" si="258"/>
        <v>0</v>
      </c>
      <c r="AU1290">
        <f t="shared" si="258"/>
        <v>0</v>
      </c>
      <c r="AV1290">
        <f t="shared" si="258"/>
        <v>0</v>
      </c>
      <c r="AW1290">
        <f t="shared" si="258"/>
        <v>0</v>
      </c>
      <c r="AX1290">
        <f t="shared" si="258"/>
        <v>0</v>
      </c>
    </row>
    <row r="1291" spans="3:50" ht="30" customHeight="1" thickTop="1" thickBot="1" x14ac:dyDescent="0.25">
      <c r="C1291" s="118"/>
      <c r="D1291" s="126"/>
      <c r="E1291" s="115"/>
      <c r="F1291" s="115"/>
      <c r="G1291" s="118"/>
      <c r="H1291" s="127"/>
      <c r="I1291" s="127"/>
      <c r="J1291" s="127"/>
      <c r="K1291" s="127"/>
      <c r="L1291" s="127"/>
      <c r="M1291" s="127"/>
      <c r="N1291" s="127"/>
      <c r="O1291" s="127"/>
      <c r="P1291" s="127"/>
      <c r="Q1291" s="109"/>
      <c r="R1291" s="127"/>
      <c r="S1291" s="127"/>
      <c r="U1291" s="15" t="str">
        <f t="shared" si="259"/>
        <v/>
      </c>
      <c r="V1291" t="str">
        <f t="shared" si="252"/>
        <v/>
      </c>
      <c r="W1291" t="str">
        <f t="shared" si="253"/>
        <v/>
      </c>
      <c r="X1291" t="str">
        <f t="shared" si="254"/>
        <v/>
      </c>
      <c r="Y1291" t="str">
        <f t="shared" si="255"/>
        <v/>
      </c>
      <c r="Z1291" t="str">
        <f t="shared" si="256"/>
        <v/>
      </c>
      <c r="AA1291" t="str">
        <f t="shared" si="257"/>
        <v/>
      </c>
      <c r="AB1291">
        <v>1284</v>
      </c>
      <c r="AC1291" t="str">
        <f>IF(ISERROR(IF(U1291="","",IF(OR(U1291=Cad_Inicial!$D$8,X1291=Cad_Inicial!$D$8),Cad_Inicial!$D$8+AB1291*1000,0))),"",IF(U1291="","",IF(OR(U1291=Cad_Inicial!$D$8,X1291=Cad_Inicial!$D$8),Cad_Inicial!$D$8+AB1291*1000,0)))</f>
        <v/>
      </c>
      <c r="AK1291" s="50" t="e">
        <f t="shared" si="260"/>
        <v>#VALUE!</v>
      </c>
      <c r="AL1291" s="50" t="e">
        <f t="shared" si="261"/>
        <v>#VALUE!</v>
      </c>
      <c r="AM1291">
        <f t="shared" si="251"/>
        <v>0</v>
      </c>
      <c r="AN1291">
        <f t="shared" si="258"/>
        <v>0</v>
      </c>
      <c r="AO1291">
        <f t="shared" si="258"/>
        <v>0</v>
      </c>
      <c r="AP1291">
        <f t="shared" si="258"/>
        <v>0</v>
      </c>
      <c r="AQ1291">
        <f t="shared" si="258"/>
        <v>0</v>
      </c>
      <c r="AR1291">
        <f t="shared" si="258"/>
        <v>0</v>
      </c>
      <c r="AS1291">
        <f t="shared" si="258"/>
        <v>0</v>
      </c>
      <c r="AT1291">
        <f t="shared" si="258"/>
        <v>0</v>
      </c>
      <c r="AU1291">
        <f t="shared" si="258"/>
        <v>0</v>
      </c>
      <c r="AV1291">
        <f t="shared" si="258"/>
        <v>0</v>
      </c>
      <c r="AW1291">
        <f t="shared" si="258"/>
        <v>0</v>
      </c>
      <c r="AX1291">
        <f t="shared" si="258"/>
        <v>0</v>
      </c>
    </row>
    <row r="1292" spans="3:50" ht="30" customHeight="1" thickTop="1" thickBot="1" x14ac:dyDescent="0.25">
      <c r="C1292" s="118"/>
      <c r="D1292" s="126"/>
      <c r="E1292" s="115"/>
      <c r="F1292" s="115"/>
      <c r="G1292" s="118"/>
      <c r="H1292" s="127"/>
      <c r="I1292" s="127"/>
      <c r="J1292" s="127"/>
      <c r="K1292" s="127"/>
      <c r="L1292" s="127"/>
      <c r="M1292" s="127"/>
      <c r="N1292" s="127"/>
      <c r="O1292" s="127"/>
      <c r="P1292" s="127"/>
      <c r="Q1292" s="109"/>
      <c r="R1292" s="127"/>
      <c r="S1292" s="127"/>
      <c r="U1292" s="15" t="str">
        <f t="shared" si="259"/>
        <v/>
      </c>
      <c r="V1292" t="str">
        <f t="shared" si="252"/>
        <v/>
      </c>
      <c r="W1292" t="str">
        <f t="shared" si="253"/>
        <v/>
      </c>
      <c r="X1292" t="str">
        <f t="shared" si="254"/>
        <v/>
      </c>
      <c r="Y1292" t="str">
        <f t="shared" si="255"/>
        <v/>
      </c>
      <c r="Z1292" t="str">
        <f t="shared" si="256"/>
        <v/>
      </c>
      <c r="AA1292" t="str">
        <f t="shared" si="257"/>
        <v/>
      </c>
      <c r="AB1292">
        <v>1285</v>
      </c>
      <c r="AC1292" t="str">
        <f>IF(ISERROR(IF(U1292="","",IF(OR(U1292=Cad_Inicial!$D$8,X1292=Cad_Inicial!$D$8),Cad_Inicial!$D$8+AB1292*1000,0))),"",IF(U1292="","",IF(OR(U1292=Cad_Inicial!$D$8,X1292=Cad_Inicial!$D$8),Cad_Inicial!$D$8+AB1292*1000,0)))</f>
        <v/>
      </c>
      <c r="AK1292" s="50" t="e">
        <f t="shared" si="260"/>
        <v>#VALUE!</v>
      </c>
      <c r="AL1292" s="50" t="e">
        <f t="shared" si="261"/>
        <v>#VALUE!</v>
      </c>
      <c r="AM1292">
        <f t="shared" si="251"/>
        <v>0</v>
      </c>
      <c r="AN1292">
        <f t="shared" si="258"/>
        <v>0</v>
      </c>
      <c r="AO1292">
        <f t="shared" si="258"/>
        <v>0</v>
      </c>
      <c r="AP1292">
        <f t="shared" si="258"/>
        <v>0</v>
      </c>
      <c r="AQ1292">
        <f t="shared" si="258"/>
        <v>0</v>
      </c>
      <c r="AR1292">
        <f t="shared" si="258"/>
        <v>0</v>
      </c>
      <c r="AS1292">
        <f t="shared" si="258"/>
        <v>0</v>
      </c>
      <c r="AT1292">
        <f t="shared" si="258"/>
        <v>0</v>
      </c>
      <c r="AU1292">
        <f t="shared" si="258"/>
        <v>0</v>
      </c>
      <c r="AV1292">
        <f t="shared" si="258"/>
        <v>0</v>
      </c>
      <c r="AW1292">
        <f t="shared" si="258"/>
        <v>0</v>
      </c>
      <c r="AX1292">
        <f t="shared" si="258"/>
        <v>0</v>
      </c>
    </row>
    <row r="1293" spans="3:50" ht="30" customHeight="1" thickTop="1" thickBot="1" x14ac:dyDescent="0.25">
      <c r="C1293" s="118"/>
      <c r="D1293" s="126"/>
      <c r="E1293" s="115"/>
      <c r="F1293" s="115"/>
      <c r="G1293" s="118"/>
      <c r="H1293" s="127"/>
      <c r="I1293" s="127"/>
      <c r="J1293" s="127"/>
      <c r="K1293" s="127"/>
      <c r="L1293" s="127"/>
      <c r="M1293" s="127"/>
      <c r="N1293" s="127"/>
      <c r="O1293" s="127"/>
      <c r="P1293" s="127"/>
      <c r="Q1293" s="109"/>
      <c r="R1293" s="127"/>
      <c r="S1293" s="127"/>
      <c r="U1293" s="15" t="str">
        <f t="shared" si="259"/>
        <v/>
      </c>
      <c r="V1293" t="str">
        <f t="shared" si="252"/>
        <v/>
      </c>
      <c r="W1293" t="str">
        <f t="shared" si="253"/>
        <v/>
      </c>
      <c r="X1293" t="str">
        <f t="shared" si="254"/>
        <v/>
      </c>
      <c r="Y1293" t="str">
        <f t="shared" si="255"/>
        <v/>
      </c>
      <c r="Z1293" t="str">
        <f t="shared" si="256"/>
        <v/>
      </c>
      <c r="AA1293" t="str">
        <f t="shared" si="257"/>
        <v/>
      </c>
      <c r="AB1293">
        <v>1286</v>
      </c>
      <c r="AC1293" t="str">
        <f>IF(ISERROR(IF(U1293="","",IF(OR(U1293=Cad_Inicial!$D$8,X1293=Cad_Inicial!$D$8),Cad_Inicial!$D$8+AB1293*1000,0))),"",IF(U1293="","",IF(OR(U1293=Cad_Inicial!$D$8,X1293=Cad_Inicial!$D$8),Cad_Inicial!$D$8+AB1293*1000,0)))</f>
        <v/>
      </c>
      <c r="AK1293" s="50" t="e">
        <f t="shared" si="260"/>
        <v>#VALUE!</v>
      </c>
      <c r="AL1293" s="50" t="e">
        <f t="shared" si="261"/>
        <v>#VALUE!</v>
      </c>
      <c r="AM1293">
        <f t="shared" si="251"/>
        <v>0</v>
      </c>
      <c r="AN1293">
        <f t="shared" si="258"/>
        <v>0</v>
      </c>
      <c r="AO1293">
        <f t="shared" si="258"/>
        <v>0</v>
      </c>
      <c r="AP1293">
        <f t="shared" si="258"/>
        <v>0</v>
      </c>
      <c r="AQ1293">
        <f t="shared" si="258"/>
        <v>0</v>
      </c>
      <c r="AR1293">
        <f t="shared" si="258"/>
        <v>0</v>
      </c>
      <c r="AS1293">
        <f t="shared" si="258"/>
        <v>0</v>
      </c>
      <c r="AT1293">
        <f t="shared" si="258"/>
        <v>0</v>
      </c>
      <c r="AU1293">
        <f t="shared" si="258"/>
        <v>0</v>
      </c>
      <c r="AV1293">
        <f t="shared" si="258"/>
        <v>0</v>
      </c>
      <c r="AW1293">
        <f t="shared" si="258"/>
        <v>0</v>
      </c>
      <c r="AX1293">
        <f t="shared" si="258"/>
        <v>0</v>
      </c>
    </row>
    <row r="1294" spans="3:50" ht="30" customHeight="1" thickTop="1" thickBot="1" x14ac:dyDescent="0.25">
      <c r="C1294" s="118"/>
      <c r="D1294" s="126"/>
      <c r="E1294" s="115"/>
      <c r="F1294" s="115"/>
      <c r="G1294" s="118"/>
      <c r="H1294" s="127"/>
      <c r="I1294" s="127"/>
      <c r="J1294" s="127"/>
      <c r="K1294" s="127"/>
      <c r="L1294" s="127"/>
      <c r="M1294" s="127"/>
      <c r="N1294" s="127"/>
      <c r="O1294" s="127"/>
      <c r="P1294" s="127"/>
      <c r="Q1294" s="109"/>
      <c r="R1294" s="127"/>
      <c r="S1294" s="127"/>
      <c r="U1294" s="15" t="str">
        <f t="shared" si="259"/>
        <v/>
      </c>
      <c r="V1294" t="str">
        <f t="shared" si="252"/>
        <v/>
      </c>
      <c r="W1294" t="str">
        <f t="shared" si="253"/>
        <v/>
      </c>
      <c r="X1294" t="str">
        <f t="shared" si="254"/>
        <v/>
      </c>
      <c r="Y1294" t="str">
        <f t="shared" si="255"/>
        <v/>
      </c>
      <c r="Z1294" t="str">
        <f t="shared" si="256"/>
        <v/>
      </c>
      <c r="AA1294" t="str">
        <f t="shared" si="257"/>
        <v/>
      </c>
      <c r="AB1294">
        <v>1287</v>
      </c>
      <c r="AC1294" t="str">
        <f>IF(ISERROR(IF(U1294="","",IF(OR(U1294=Cad_Inicial!$D$8,X1294=Cad_Inicial!$D$8),Cad_Inicial!$D$8+AB1294*1000,0))),"",IF(U1294="","",IF(OR(U1294=Cad_Inicial!$D$8,X1294=Cad_Inicial!$D$8),Cad_Inicial!$D$8+AB1294*1000,0)))</f>
        <v/>
      </c>
      <c r="AK1294" s="50" t="e">
        <f t="shared" si="260"/>
        <v>#VALUE!</v>
      </c>
      <c r="AL1294" s="50" t="e">
        <f t="shared" si="261"/>
        <v>#VALUE!</v>
      </c>
      <c r="AM1294">
        <f t="shared" si="251"/>
        <v>0</v>
      </c>
      <c r="AN1294">
        <f t="shared" si="258"/>
        <v>0</v>
      </c>
      <c r="AO1294">
        <f t="shared" si="258"/>
        <v>0</v>
      </c>
      <c r="AP1294">
        <f t="shared" si="258"/>
        <v>0</v>
      </c>
      <c r="AQ1294">
        <f t="shared" si="258"/>
        <v>0</v>
      </c>
      <c r="AR1294">
        <f t="shared" si="258"/>
        <v>0</v>
      </c>
      <c r="AS1294">
        <f t="shared" si="258"/>
        <v>0</v>
      </c>
      <c r="AT1294">
        <f t="shared" si="258"/>
        <v>0</v>
      </c>
      <c r="AU1294">
        <f t="shared" si="258"/>
        <v>0</v>
      </c>
      <c r="AV1294">
        <f t="shared" si="258"/>
        <v>0</v>
      </c>
      <c r="AW1294">
        <f t="shared" si="258"/>
        <v>0</v>
      </c>
      <c r="AX1294">
        <f t="shared" si="258"/>
        <v>0</v>
      </c>
    </row>
    <row r="1295" spans="3:50" ht="30" customHeight="1" thickTop="1" thickBot="1" x14ac:dyDescent="0.25">
      <c r="C1295" s="118"/>
      <c r="D1295" s="126"/>
      <c r="E1295" s="115"/>
      <c r="F1295" s="115"/>
      <c r="G1295" s="118"/>
      <c r="H1295" s="127"/>
      <c r="I1295" s="127"/>
      <c r="J1295" s="127"/>
      <c r="K1295" s="127"/>
      <c r="L1295" s="127"/>
      <c r="M1295" s="127"/>
      <c r="N1295" s="127"/>
      <c r="O1295" s="127"/>
      <c r="P1295" s="127"/>
      <c r="Q1295" s="109"/>
      <c r="R1295" s="127"/>
      <c r="S1295" s="127"/>
      <c r="U1295" s="15" t="str">
        <f t="shared" si="259"/>
        <v/>
      </c>
      <c r="V1295" t="str">
        <f t="shared" si="252"/>
        <v/>
      </c>
      <c r="W1295" t="str">
        <f t="shared" si="253"/>
        <v/>
      </c>
      <c r="X1295" t="str">
        <f t="shared" si="254"/>
        <v/>
      </c>
      <c r="Y1295" t="str">
        <f t="shared" si="255"/>
        <v/>
      </c>
      <c r="Z1295" t="str">
        <f t="shared" si="256"/>
        <v/>
      </c>
      <c r="AA1295" t="str">
        <f t="shared" si="257"/>
        <v/>
      </c>
      <c r="AB1295">
        <v>1288</v>
      </c>
      <c r="AC1295" t="str">
        <f>IF(ISERROR(IF(U1295="","",IF(OR(U1295=Cad_Inicial!$D$8,X1295=Cad_Inicial!$D$8),Cad_Inicial!$D$8+AB1295*1000,0))),"",IF(U1295="","",IF(OR(U1295=Cad_Inicial!$D$8,X1295=Cad_Inicial!$D$8),Cad_Inicial!$D$8+AB1295*1000,0)))</f>
        <v/>
      </c>
      <c r="AK1295" s="50" t="e">
        <f t="shared" si="260"/>
        <v>#VALUE!</v>
      </c>
      <c r="AL1295" s="50" t="e">
        <f t="shared" si="261"/>
        <v>#VALUE!</v>
      </c>
      <c r="AM1295">
        <f t="shared" si="251"/>
        <v>0</v>
      </c>
      <c r="AN1295">
        <f t="shared" si="258"/>
        <v>0</v>
      </c>
      <c r="AO1295">
        <f t="shared" si="258"/>
        <v>0</v>
      </c>
      <c r="AP1295">
        <f t="shared" si="258"/>
        <v>0</v>
      </c>
      <c r="AQ1295">
        <f t="shared" si="258"/>
        <v>0</v>
      </c>
      <c r="AR1295">
        <f t="shared" si="258"/>
        <v>0</v>
      </c>
      <c r="AS1295">
        <f t="shared" si="258"/>
        <v>0</v>
      </c>
      <c r="AT1295">
        <f t="shared" si="258"/>
        <v>0</v>
      </c>
      <c r="AU1295">
        <f t="shared" si="258"/>
        <v>0</v>
      </c>
      <c r="AV1295">
        <f t="shared" si="258"/>
        <v>0</v>
      </c>
      <c r="AW1295">
        <f t="shared" si="258"/>
        <v>0</v>
      </c>
      <c r="AX1295">
        <f t="shared" si="258"/>
        <v>0</v>
      </c>
    </row>
    <row r="1296" spans="3:50" ht="30" customHeight="1" thickTop="1" thickBot="1" x14ac:dyDescent="0.25">
      <c r="C1296" s="118"/>
      <c r="D1296" s="126"/>
      <c r="E1296" s="115"/>
      <c r="F1296" s="115"/>
      <c r="G1296" s="118"/>
      <c r="H1296" s="127"/>
      <c r="I1296" s="127"/>
      <c r="J1296" s="127"/>
      <c r="K1296" s="127"/>
      <c r="L1296" s="127"/>
      <c r="M1296" s="127"/>
      <c r="N1296" s="127"/>
      <c r="O1296" s="127"/>
      <c r="P1296" s="127"/>
      <c r="Q1296" s="109"/>
      <c r="R1296" s="127"/>
      <c r="S1296" s="127"/>
      <c r="U1296" s="15" t="str">
        <f t="shared" si="259"/>
        <v/>
      </c>
      <c r="V1296" t="str">
        <f t="shared" si="252"/>
        <v/>
      </c>
      <c r="W1296" t="str">
        <f t="shared" si="253"/>
        <v/>
      </c>
      <c r="X1296" t="str">
        <f t="shared" si="254"/>
        <v/>
      </c>
      <c r="Y1296" t="str">
        <f t="shared" si="255"/>
        <v/>
      </c>
      <c r="Z1296" t="str">
        <f t="shared" si="256"/>
        <v/>
      </c>
      <c r="AA1296" t="str">
        <f t="shared" si="257"/>
        <v/>
      </c>
      <c r="AB1296">
        <v>1289</v>
      </c>
      <c r="AC1296" t="str">
        <f>IF(ISERROR(IF(U1296="","",IF(OR(U1296=Cad_Inicial!$D$8,X1296=Cad_Inicial!$D$8),Cad_Inicial!$D$8+AB1296*1000,0))),"",IF(U1296="","",IF(OR(U1296=Cad_Inicial!$D$8,X1296=Cad_Inicial!$D$8),Cad_Inicial!$D$8+AB1296*1000,0)))</f>
        <v/>
      </c>
      <c r="AK1296" s="50" t="e">
        <f t="shared" si="260"/>
        <v>#VALUE!</v>
      </c>
      <c r="AL1296" s="50" t="e">
        <f t="shared" si="261"/>
        <v>#VALUE!</v>
      </c>
      <c r="AM1296">
        <f t="shared" si="251"/>
        <v>0</v>
      </c>
      <c r="AN1296">
        <f t="shared" si="258"/>
        <v>0</v>
      </c>
      <c r="AO1296">
        <f t="shared" si="258"/>
        <v>0</v>
      </c>
      <c r="AP1296">
        <f t="shared" si="258"/>
        <v>0</v>
      </c>
      <c r="AQ1296">
        <f t="shared" si="258"/>
        <v>0</v>
      </c>
      <c r="AR1296">
        <f t="shared" si="258"/>
        <v>0</v>
      </c>
      <c r="AS1296">
        <f t="shared" si="258"/>
        <v>0</v>
      </c>
      <c r="AT1296">
        <f t="shared" si="258"/>
        <v>0</v>
      </c>
      <c r="AU1296">
        <f t="shared" si="258"/>
        <v>0</v>
      </c>
      <c r="AV1296">
        <f t="shared" si="258"/>
        <v>0</v>
      </c>
      <c r="AW1296">
        <f t="shared" si="258"/>
        <v>0</v>
      </c>
      <c r="AX1296">
        <f t="shared" si="258"/>
        <v>0</v>
      </c>
    </row>
    <row r="1297" spans="3:50" ht="30" customHeight="1" thickTop="1" thickBot="1" x14ac:dyDescent="0.25">
      <c r="C1297" s="118"/>
      <c r="D1297" s="126"/>
      <c r="E1297" s="115"/>
      <c r="F1297" s="115"/>
      <c r="G1297" s="118"/>
      <c r="H1297" s="127"/>
      <c r="I1297" s="127"/>
      <c r="J1297" s="127"/>
      <c r="K1297" s="127"/>
      <c r="L1297" s="127"/>
      <c r="M1297" s="127"/>
      <c r="N1297" s="127"/>
      <c r="O1297" s="127"/>
      <c r="P1297" s="127"/>
      <c r="Q1297" s="109"/>
      <c r="R1297" s="127"/>
      <c r="S1297" s="127"/>
      <c r="U1297" s="15" t="str">
        <f t="shared" si="259"/>
        <v/>
      </c>
      <c r="V1297" t="str">
        <f t="shared" si="252"/>
        <v/>
      </c>
      <c r="W1297" t="str">
        <f t="shared" si="253"/>
        <v/>
      </c>
      <c r="X1297" t="str">
        <f t="shared" si="254"/>
        <v/>
      </c>
      <c r="Y1297" t="str">
        <f t="shared" si="255"/>
        <v/>
      </c>
      <c r="Z1297" t="str">
        <f t="shared" si="256"/>
        <v/>
      </c>
      <c r="AA1297" t="str">
        <f t="shared" si="257"/>
        <v/>
      </c>
      <c r="AB1297">
        <v>1290</v>
      </c>
      <c r="AC1297" t="str">
        <f>IF(ISERROR(IF(U1297="","",IF(OR(U1297=Cad_Inicial!$D$8,X1297=Cad_Inicial!$D$8),Cad_Inicial!$D$8+AB1297*1000,0))),"",IF(U1297="","",IF(OR(U1297=Cad_Inicial!$D$8,X1297=Cad_Inicial!$D$8),Cad_Inicial!$D$8+AB1297*1000,0)))</f>
        <v/>
      </c>
      <c r="AK1297" s="50" t="e">
        <f t="shared" si="260"/>
        <v>#VALUE!</v>
      </c>
      <c r="AL1297" s="50" t="e">
        <f t="shared" si="261"/>
        <v>#VALUE!</v>
      </c>
      <c r="AM1297">
        <f t="shared" si="251"/>
        <v>0</v>
      </c>
      <c r="AN1297">
        <f t="shared" si="258"/>
        <v>0</v>
      </c>
      <c r="AO1297">
        <f t="shared" si="258"/>
        <v>0</v>
      </c>
      <c r="AP1297">
        <f t="shared" si="258"/>
        <v>0</v>
      </c>
      <c r="AQ1297">
        <f t="shared" si="258"/>
        <v>0</v>
      </c>
      <c r="AR1297">
        <f t="shared" si="258"/>
        <v>0</v>
      </c>
      <c r="AS1297">
        <f t="shared" si="258"/>
        <v>0</v>
      </c>
      <c r="AT1297">
        <f t="shared" si="258"/>
        <v>0</v>
      </c>
      <c r="AU1297">
        <f t="shared" si="258"/>
        <v>0</v>
      </c>
      <c r="AV1297">
        <f t="shared" si="258"/>
        <v>0</v>
      </c>
      <c r="AW1297">
        <f t="shared" si="258"/>
        <v>0</v>
      </c>
      <c r="AX1297">
        <f t="shared" si="258"/>
        <v>0</v>
      </c>
    </row>
    <row r="1298" spans="3:50" ht="30" customHeight="1" thickTop="1" thickBot="1" x14ac:dyDescent="0.25">
      <c r="C1298" s="118"/>
      <c r="D1298" s="126"/>
      <c r="E1298" s="115"/>
      <c r="F1298" s="115"/>
      <c r="G1298" s="118"/>
      <c r="H1298" s="127"/>
      <c r="I1298" s="127"/>
      <c r="J1298" s="127"/>
      <c r="K1298" s="127"/>
      <c r="L1298" s="127"/>
      <c r="M1298" s="127"/>
      <c r="N1298" s="127"/>
      <c r="O1298" s="127"/>
      <c r="P1298" s="127"/>
      <c r="Q1298" s="109"/>
      <c r="R1298" s="127"/>
      <c r="S1298" s="127"/>
      <c r="U1298" s="15" t="str">
        <f t="shared" si="259"/>
        <v/>
      </c>
      <c r="V1298" t="str">
        <f t="shared" si="252"/>
        <v/>
      </c>
      <c r="W1298" t="str">
        <f t="shared" si="253"/>
        <v/>
      </c>
      <c r="X1298" t="str">
        <f t="shared" si="254"/>
        <v/>
      </c>
      <c r="Y1298" t="str">
        <f t="shared" si="255"/>
        <v/>
      </c>
      <c r="Z1298" t="str">
        <f t="shared" si="256"/>
        <v/>
      </c>
      <c r="AA1298" t="str">
        <f t="shared" si="257"/>
        <v/>
      </c>
      <c r="AB1298">
        <v>1291</v>
      </c>
      <c r="AC1298" t="str">
        <f>IF(ISERROR(IF(U1298="","",IF(OR(U1298=Cad_Inicial!$D$8,X1298=Cad_Inicial!$D$8),Cad_Inicial!$D$8+AB1298*1000,0))),"",IF(U1298="","",IF(OR(U1298=Cad_Inicial!$D$8,X1298=Cad_Inicial!$D$8),Cad_Inicial!$D$8+AB1298*1000,0)))</f>
        <v/>
      </c>
      <c r="AK1298" s="50" t="e">
        <f t="shared" si="260"/>
        <v>#VALUE!</v>
      </c>
      <c r="AL1298" s="50" t="e">
        <f t="shared" si="261"/>
        <v>#VALUE!</v>
      </c>
      <c r="AM1298">
        <f t="shared" si="251"/>
        <v>0</v>
      </c>
      <c r="AN1298">
        <f t="shared" si="258"/>
        <v>0</v>
      </c>
      <c r="AO1298">
        <f t="shared" si="258"/>
        <v>0</v>
      </c>
      <c r="AP1298">
        <f t="shared" si="258"/>
        <v>0</v>
      </c>
      <c r="AQ1298">
        <f t="shared" si="258"/>
        <v>0</v>
      </c>
      <c r="AR1298">
        <f t="shared" si="258"/>
        <v>0</v>
      </c>
      <c r="AS1298">
        <f t="shared" si="258"/>
        <v>0</v>
      </c>
      <c r="AT1298">
        <f t="shared" si="258"/>
        <v>0</v>
      </c>
      <c r="AU1298">
        <f t="shared" si="258"/>
        <v>0</v>
      </c>
      <c r="AV1298">
        <f t="shared" si="258"/>
        <v>0</v>
      </c>
      <c r="AW1298">
        <f t="shared" si="258"/>
        <v>0</v>
      </c>
      <c r="AX1298">
        <f t="shared" si="258"/>
        <v>0</v>
      </c>
    </row>
    <row r="1299" spans="3:50" ht="30" customHeight="1" thickTop="1" thickBot="1" x14ac:dyDescent="0.25">
      <c r="C1299" s="118"/>
      <c r="D1299" s="126"/>
      <c r="E1299" s="115"/>
      <c r="F1299" s="115"/>
      <c r="G1299" s="118"/>
      <c r="H1299" s="127"/>
      <c r="I1299" s="127"/>
      <c r="J1299" s="127"/>
      <c r="K1299" s="127"/>
      <c r="L1299" s="127"/>
      <c r="M1299" s="127"/>
      <c r="N1299" s="127"/>
      <c r="O1299" s="127"/>
      <c r="P1299" s="127"/>
      <c r="Q1299" s="109"/>
      <c r="R1299" s="127"/>
      <c r="S1299" s="127"/>
      <c r="U1299" s="15" t="str">
        <f t="shared" si="259"/>
        <v/>
      </c>
      <c r="V1299" t="str">
        <f t="shared" si="252"/>
        <v/>
      </c>
      <c r="W1299" t="str">
        <f t="shared" si="253"/>
        <v/>
      </c>
      <c r="X1299" t="str">
        <f t="shared" si="254"/>
        <v/>
      </c>
      <c r="Y1299" t="str">
        <f t="shared" si="255"/>
        <v/>
      </c>
      <c r="Z1299" t="str">
        <f t="shared" si="256"/>
        <v/>
      </c>
      <c r="AA1299" t="str">
        <f t="shared" si="257"/>
        <v/>
      </c>
      <c r="AB1299">
        <v>1292</v>
      </c>
      <c r="AC1299" t="str">
        <f>IF(ISERROR(IF(U1299="","",IF(OR(U1299=Cad_Inicial!$D$8,X1299=Cad_Inicial!$D$8),Cad_Inicial!$D$8+AB1299*1000,0))),"",IF(U1299="","",IF(OR(U1299=Cad_Inicial!$D$8,X1299=Cad_Inicial!$D$8),Cad_Inicial!$D$8+AB1299*1000,0)))</f>
        <v/>
      </c>
      <c r="AK1299" s="50" t="e">
        <f t="shared" si="260"/>
        <v>#VALUE!</v>
      </c>
      <c r="AL1299" s="50" t="e">
        <f t="shared" si="261"/>
        <v>#VALUE!</v>
      </c>
      <c r="AM1299">
        <f t="shared" si="251"/>
        <v>0</v>
      </c>
      <c r="AN1299">
        <f t="shared" si="258"/>
        <v>0</v>
      </c>
      <c r="AO1299">
        <f t="shared" si="258"/>
        <v>0</v>
      </c>
      <c r="AP1299">
        <f t="shared" si="258"/>
        <v>0</v>
      </c>
      <c r="AQ1299">
        <f t="shared" si="258"/>
        <v>0</v>
      </c>
      <c r="AR1299">
        <f t="shared" si="258"/>
        <v>0</v>
      </c>
      <c r="AS1299">
        <f t="shared" si="258"/>
        <v>0</v>
      </c>
      <c r="AT1299">
        <f t="shared" si="258"/>
        <v>0</v>
      </c>
      <c r="AU1299">
        <f t="shared" si="258"/>
        <v>0</v>
      </c>
      <c r="AV1299">
        <f t="shared" si="258"/>
        <v>0</v>
      </c>
      <c r="AW1299">
        <f t="shared" si="258"/>
        <v>0</v>
      </c>
      <c r="AX1299">
        <f t="shared" si="258"/>
        <v>0</v>
      </c>
    </row>
    <row r="1300" spans="3:50" ht="30" customHeight="1" thickTop="1" thickBot="1" x14ac:dyDescent="0.25">
      <c r="C1300" s="118"/>
      <c r="D1300" s="126"/>
      <c r="E1300" s="115"/>
      <c r="F1300" s="115"/>
      <c r="G1300" s="118"/>
      <c r="H1300" s="127"/>
      <c r="I1300" s="127"/>
      <c r="J1300" s="127"/>
      <c r="K1300" s="127"/>
      <c r="L1300" s="127"/>
      <c r="M1300" s="127"/>
      <c r="N1300" s="127"/>
      <c r="O1300" s="127"/>
      <c r="P1300" s="127"/>
      <c r="Q1300" s="109"/>
      <c r="R1300" s="127"/>
      <c r="S1300" s="127"/>
      <c r="U1300" s="15" t="str">
        <f t="shared" si="259"/>
        <v/>
      </c>
      <c r="V1300" t="str">
        <f t="shared" si="252"/>
        <v/>
      </c>
      <c r="W1300" t="str">
        <f t="shared" si="253"/>
        <v/>
      </c>
      <c r="X1300" t="str">
        <f t="shared" si="254"/>
        <v/>
      </c>
      <c r="Y1300" t="str">
        <f t="shared" si="255"/>
        <v/>
      </c>
      <c r="Z1300" t="str">
        <f t="shared" si="256"/>
        <v/>
      </c>
      <c r="AA1300" t="str">
        <f t="shared" si="257"/>
        <v/>
      </c>
      <c r="AB1300">
        <v>1293</v>
      </c>
      <c r="AC1300" t="str">
        <f>IF(ISERROR(IF(U1300="","",IF(OR(U1300=Cad_Inicial!$D$8,X1300=Cad_Inicial!$D$8),Cad_Inicial!$D$8+AB1300*1000,0))),"",IF(U1300="","",IF(OR(U1300=Cad_Inicial!$D$8,X1300=Cad_Inicial!$D$8),Cad_Inicial!$D$8+AB1300*1000,0)))</f>
        <v/>
      </c>
      <c r="AK1300" s="50" t="e">
        <f t="shared" si="260"/>
        <v>#VALUE!</v>
      </c>
      <c r="AL1300" s="50" t="e">
        <f t="shared" si="261"/>
        <v>#VALUE!</v>
      </c>
      <c r="AM1300">
        <f t="shared" si="251"/>
        <v>0</v>
      </c>
      <c r="AN1300">
        <f t="shared" si="258"/>
        <v>0</v>
      </c>
      <c r="AO1300">
        <f t="shared" si="258"/>
        <v>0</v>
      </c>
      <c r="AP1300">
        <f t="shared" si="258"/>
        <v>0</v>
      </c>
      <c r="AQ1300">
        <f t="shared" si="258"/>
        <v>0</v>
      </c>
      <c r="AR1300">
        <f t="shared" si="258"/>
        <v>0</v>
      </c>
      <c r="AS1300">
        <f t="shared" si="258"/>
        <v>0</v>
      </c>
      <c r="AT1300">
        <f t="shared" si="258"/>
        <v>0</v>
      </c>
      <c r="AU1300">
        <f t="shared" si="258"/>
        <v>0</v>
      </c>
      <c r="AV1300">
        <f t="shared" si="258"/>
        <v>0</v>
      </c>
      <c r="AW1300">
        <f t="shared" si="258"/>
        <v>0</v>
      </c>
      <c r="AX1300">
        <f t="shared" si="258"/>
        <v>0</v>
      </c>
    </row>
    <row r="1301" spans="3:50" ht="30" customHeight="1" thickTop="1" thickBot="1" x14ac:dyDescent="0.25">
      <c r="C1301" s="118"/>
      <c r="D1301" s="126"/>
      <c r="E1301" s="115"/>
      <c r="F1301" s="115"/>
      <c r="G1301" s="118"/>
      <c r="H1301" s="127"/>
      <c r="I1301" s="127"/>
      <c r="J1301" s="127"/>
      <c r="K1301" s="127"/>
      <c r="L1301" s="127"/>
      <c r="M1301" s="127"/>
      <c r="N1301" s="127"/>
      <c r="O1301" s="127"/>
      <c r="P1301" s="127"/>
      <c r="Q1301" s="109"/>
      <c r="R1301" s="127"/>
      <c r="S1301" s="127"/>
      <c r="U1301" s="15" t="str">
        <f t="shared" si="259"/>
        <v/>
      </c>
      <c r="V1301" t="str">
        <f t="shared" si="252"/>
        <v/>
      </c>
      <c r="W1301" t="str">
        <f t="shared" si="253"/>
        <v/>
      </c>
      <c r="X1301" t="str">
        <f t="shared" si="254"/>
        <v/>
      </c>
      <c r="Y1301" t="str">
        <f t="shared" si="255"/>
        <v/>
      </c>
      <c r="Z1301" t="str">
        <f t="shared" si="256"/>
        <v/>
      </c>
      <c r="AA1301" t="str">
        <f t="shared" si="257"/>
        <v/>
      </c>
      <c r="AB1301">
        <v>1294</v>
      </c>
      <c r="AC1301" t="str">
        <f>IF(ISERROR(IF(U1301="","",IF(OR(U1301=Cad_Inicial!$D$8,X1301=Cad_Inicial!$D$8),Cad_Inicial!$D$8+AB1301*1000,0))),"",IF(U1301="","",IF(OR(U1301=Cad_Inicial!$D$8,X1301=Cad_Inicial!$D$8),Cad_Inicial!$D$8+AB1301*1000,0)))</f>
        <v/>
      </c>
      <c r="AK1301" s="50" t="e">
        <f t="shared" si="260"/>
        <v>#VALUE!</v>
      </c>
      <c r="AL1301" s="50" t="e">
        <f t="shared" si="261"/>
        <v>#VALUE!</v>
      </c>
      <c r="AM1301">
        <f t="shared" si="251"/>
        <v>0</v>
      </c>
      <c r="AN1301">
        <f t="shared" si="258"/>
        <v>0</v>
      </c>
      <c r="AO1301">
        <f t="shared" si="258"/>
        <v>0</v>
      </c>
      <c r="AP1301">
        <f t="shared" si="258"/>
        <v>0</v>
      </c>
      <c r="AQ1301">
        <f t="shared" si="258"/>
        <v>0</v>
      </c>
      <c r="AR1301">
        <f t="shared" si="258"/>
        <v>0</v>
      </c>
      <c r="AS1301">
        <f t="shared" si="258"/>
        <v>0</v>
      </c>
      <c r="AT1301">
        <f t="shared" si="258"/>
        <v>0</v>
      </c>
      <c r="AU1301">
        <f t="shared" si="258"/>
        <v>0</v>
      </c>
      <c r="AV1301">
        <f t="shared" si="258"/>
        <v>0</v>
      </c>
      <c r="AW1301">
        <f t="shared" si="258"/>
        <v>0</v>
      </c>
      <c r="AX1301">
        <f t="shared" si="258"/>
        <v>0</v>
      </c>
    </row>
    <row r="1302" spans="3:50" ht="30" customHeight="1" thickTop="1" thickBot="1" x14ac:dyDescent="0.25">
      <c r="C1302" s="118"/>
      <c r="D1302" s="126"/>
      <c r="E1302" s="115"/>
      <c r="F1302" s="115"/>
      <c r="G1302" s="118"/>
      <c r="H1302" s="127"/>
      <c r="I1302" s="127"/>
      <c r="J1302" s="127"/>
      <c r="K1302" s="127"/>
      <c r="L1302" s="127"/>
      <c r="M1302" s="127"/>
      <c r="N1302" s="127"/>
      <c r="O1302" s="127"/>
      <c r="P1302" s="127"/>
      <c r="Q1302" s="109"/>
      <c r="R1302" s="127"/>
      <c r="S1302" s="127"/>
      <c r="U1302" s="15" t="str">
        <f t="shared" si="259"/>
        <v/>
      </c>
      <c r="V1302" t="str">
        <f t="shared" si="252"/>
        <v/>
      </c>
      <c r="W1302" t="str">
        <f t="shared" si="253"/>
        <v/>
      </c>
      <c r="X1302" t="str">
        <f t="shared" si="254"/>
        <v/>
      </c>
      <c r="Y1302" t="str">
        <f t="shared" si="255"/>
        <v/>
      </c>
      <c r="Z1302" t="str">
        <f t="shared" si="256"/>
        <v/>
      </c>
      <c r="AA1302" t="str">
        <f t="shared" si="257"/>
        <v/>
      </c>
      <c r="AB1302">
        <v>1295</v>
      </c>
      <c r="AC1302" t="str">
        <f>IF(ISERROR(IF(U1302="","",IF(OR(U1302=Cad_Inicial!$D$8,X1302=Cad_Inicial!$D$8),Cad_Inicial!$D$8+AB1302*1000,0))),"",IF(U1302="","",IF(OR(U1302=Cad_Inicial!$D$8,X1302=Cad_Inicial!$D$8),Cad_Inicial!$D$8+AB1302*1000,0)))</f>
        <v/>
      </c>
      <c r="AK1302" s="50" t="e">
        <f t="shared" si="260"/>
        <v>#VALUE!</v>
      </c>
      <c r="AL1302" s="50" t="e">
        <f t="shared" si="261"/>
        <v>#VALUE!</v>
      </c>
      <c r="AM1302">
        <f t="shared" si="251"/>
        <v>0</v>
      </c>
      <c r="AN1302">
        <f t="shared" si="258"/>
        <v>0</v>
      </c>
      <c r="AO1302">
        <f t="shared" si="258"/>
        <v>0</v>
      </c>
      <c r="AP1302">
        <f t="shared" si="258"/>
        <v>0</v>
      </c>
      <c r="AQ1302">
        <f t="shared" si="258"/>
        <v>0</v>
      </c>
      <c r="AR1302">
        <f t="shared" si="258"/>
        <v>0</v>
      </c>
      <c r="AS1302">
        <f t="shared" si="258"/>
        <v>0</v>
      </c>
      <c r="AT1302">
        <f t="shared" si="258"/>
        <v>0</v>
      </c>
      <c r="AU1302">
        <f t="shared" si="258"/>
        <v>0</v>
      </c>
      <c r="AV1302">
        <f t="shared" si="258"/>
        <v>0</v>
      </c>
      <c r="AW1302">
        <f t="shared" si="258"/>
        <v>0</v>
      </c>
      <c r="AX1302">
        <f t="shared" si="258"/>
        <v>0</v>
      </c>
    </row>
    <row r="1303" spans="3:50" ht="30" customHeight="1" thickTop="1" thickBot="1" x14ac:dyDescent="0.25">
      <c r="C1303" s="118"/>
      <c r="D1303" s="126"/>
      <c r="E1303" s="115"/>
      <c r="F1303" s="115"/>
      <c r="G1303" s="118"/>
      <c r="H1303" s="127"/>
      <c r="I1303" s="127"/>
      <c r="J1303" s="127"/>
      <c r="K1303" s="127"/>
      <c r="L1303" s="127"/>
      <c r="M1303" s="127"/>
      <c r="N1303" s="127"/>
      <c r="O1303" s="127"/>
      <c r="P1303" s="127"/>
      <c r="Q1303" s="109"/>
      <c r="R1303" s="127"/>
      <c r="S1303" s="127"/>
      <c r="U1303" s="15" t="str">
        <f t="shared" si="259"/>
        <v/>
      </c>
      <c r="V1303" t="str">
        <f t="shared" si="252"/>
        <v/>
      </c>
      <c r="W1303" t="str">
        <f t="shared" si="253"/>
        <v/>
      </c>
      <c r="X1303" t="str">
        <f t="shared" si="254"/>
        <v/>
      </c>
      <c r="Y1303" t="str">
        <f t="shared" si="255"/>
        <v/>
      </c>
      <c r="Z1303" t="str">
        <f t="shared" si="256"/>
        <v/>
      </c>
      <c r="AA1303" t="str">
        <f t="shared" si="257"/>
        <v/>
      </c>
      <c r="AB1303">
        <v>1296</v>
      </c>
      <c r="AC1303" t="str">
        <f>IF(ISERROR(IF(U1303="","",IF(OR(U1303=Cad_Inicial!$D$8,X1303=Cad_Inicial!$D$8),Cad_Inicial!$D$8+AB1303*1000,0))),"",IF(U1303="","",IF(OR(U1303=Cad_Inicial!$D$8,X1303=Cad_Inicial!$D$8),Cad_Inicial!$D$8+AB1303*1000,0)))</f>
        <v/>
      </c>
      <c r="AK1303" s="50" t="e">
        <f t="shared" si="260"/>
        <v>#VALUE!</v>
      </c>
      <c r="AL1303" s="50" t="e">
        <f t="shared" si="261"/>
        <v>#VALUE!</v>
      </c>
      <c r="AM1303">
        <f t="shared" si="251"/>
        <v>0</v>
      </c>
      <c r="AN1303">
        <f t="shared" si="258"/>
        <v>0</v>
      </c>
      <c r="AO1303">
        <f t="shared" si="258"/>
        <v>0</v>
      </c>
      <c r="AP1303">
        <f t="shared" si="258"/>
        <v>0</v>
      </c>
      <c r="AQ1303">
        <f t="shared" si="258"/>
        <v>0</v>
      </c>
      <c r="AR1303">
        <f t="shared" si="258"/>
        <v>0</v>
      </c>
      <c r="AS1303">
        <f t="shared" si="258"/>
        <v>0</v>
      </c>
      <c r="AT1303">
        <f t="shared" si="258"/>
        <v>0</v>
      </c>
      <c r="AU1303">
        <f t="shared" si="258"/>
        <v>0</v>
      </c>
      <c r="AV1303">
        <f t="shared" si="258"/>
        <v>0</v>
      </c>
      <c r="AW1303">
        <f t="shared" si="258"/>
        <v>0</v>
      </c>
      <c r="AX1303">
        <f t="shared" si="258"/>
        <v>0</v>
      </c>
    </row>
    <row r="1304" spans="3:50" ht="30" customHeight="1" thickTop="1" thickBot="1" x14ac:dyDescent="0.25">
      <c r="C1304" s="118"/>
      <c r="D1304" s="126"/>
      <c r="E1304" s="115"/>
      <c r="F1304" s="115"/>
      <c r="G1304" s="118"/>
      <c r="H1304" s="127"/>
      <c r="I1304" s="127"/>
      <c r="J1304" s="127"/>
      <c r="K1304" s="127"/>
      <c r="L1304" s="127"/>
      <c r="M1304" s="127"/>
      <c r="N1304" s="127"/>
      <c r="O1304" s="127"/>
      <c r="P1304" s="127"/>
      <c r="Q1304" s="109"/>
      <c r="R1304" s="127"/>
      <c r="S1304" s="127"/>
      <c r="U1304" s="15" t="str">
        <f t="shared" si="259"/>
        <v/>
      </c>
      <c r="V1304" t="str">
        <f t="shared" si="252"/>
        <v/>
      </c>
      <c r="W1304" t="str">
        <f t="shared" si="253"/>
        <v/>
      </c>
      <c r="X1304" t="str">
        <f t="shared" si="254"/>
        <v/>
      </c>
      <c r="Y1304" t="str">
        <f t="shared" si="255"/>
        <v/>
      </c>
      <c r="Z1304" t="str">
        <f t="shared" si="256"/>
        <v/>
      </c>
      <c r="AA1304" t="str">
        <f t="shared" si="257"/>
        <v/>
      </c>
      <c r="AB1304">
        <v>1297</v>
      </c>
      <c r="AC1304" t="str">
        <f>IF(ISERROR(IF(U1304="","",IF(OR(U1304=Cad_Inicial!$D$8,X1304=Cad_Inicial!$D$8),Cad_Inicial!$D$8+AB1304*1000,0))),"",IF(U1304="","",IF(OR(U1304=Cad_Inicial!$D$8,X1304=Cad_Inicial!$D$8),Cad_Inicial!$D$8+AB1304*1000,0)))</f>
        <v/>
      </c>
      <c r="AK1304" s="50" t="e">
        <f t="shared" si="260"/>
        <v>#VALUE!</v>
      </c>
      <c r="AL1304" s="50" t="e">
        <f t="shared" si="261"/>
        <v>#VALUE!</v>
      </c>
      <c r="AM1304">
        <f t="shared" si="251"/>
        <v>0</v>
      </c>
      <c r="AN1304">
        <f t="shared" si="258"/>
        <v>0</v>
      </c>
      <c r="AO1304">
        <f t="shared" si="258"/>
        <v>0</v>
      </c>
      <c r="AP1304">
        <f t="shared" si="258"/>
        <v>0</v>
      </c>
      <c r="AQ1304">
        <f t="shared" si="258"/>
        <v>0</v>
      </c>
      <c r="AR1304">
        <f t="shared" si="258"/>
        <v>0</v>
      </c>
      <c r="AS1304">
        <f t="shared" si="258"/>
        <v>0</v>
      </c>
      <c r="AT1304">
        <f t="shared" si="258"/>
        <v>0</v>
      </c>
      <c r="AU1304">
        <f t="shared" si="258"/>
        <v>0</v>
      </c>
      <c r="AV1304">
        <f t="shared" si="258"/>
        <v>0</v>
      </c>
      <c r="AW1304">
        <f t="shared" si="258"/>
        <v>0</v>
      </c>
      <c r="AX1304">
        <f t="shared" si="258"/>
        <v>0</v>
      </c>
    </row>
    <row r="1305" spans="3:50" ht="30" customHeight="1" thickTop="1" thickBot="1" x14ac:dyDescent="0.25">
      <c r="C1305" s="118"/>
      <c r="D1305" s="126"/>
      <c r="E1305" s="115"/>
      <c r="F1305" s="115"/>
      <c r="G1305" s="118"/>
      <c r="H1305" s="127"/>
      <c r="I1305" s="127"/>
      <c r="J1305" s="127"/>
      <c r="K1305" s="127"/>
      <c r="L1305" s="127"/>
      <c r="M1305" s="127"/>
      <c r="N1305" s="127"/>
      <c r="O1305" s="127"/>
      <c r="P1305" s="127"/>
      <c r="Q1305" s="109"/>
      <c r="R1305" s="127"/>
      <c r="S1305" s="127"/>
      <c r="U1305" s="15" t="str">
        <f t="shared" si="259"/>
        <v/>
      </c>
      <c r="V1305" t="str">
        <f t="shared" si="252"/>
        <v/>
      </c>
      <c r="W1305" t="str">
        <f t="shared" si="253"/>
        <v/>
      </c>
      <c r="X1305" t="str">
        <f t="shared" si="254"/>
        <v/>
      </c>
      <c r="Y1305" t="str">
        <f t="shared" si="255"/>
        <v/>
      </c>
      <c r="Z1305" t="str">
        <f t="shared" si="256"/>
        <v/>
      </c>
      <c r="AA1305" t="str">
        <f t="shared" si="257"/>
        <v/>
      </c>
      <c r="AB1305">
        <v>1298</v>
      </c>
      <c r="AC1305" t="str">
        <f>IF(ISERROR(IF(U1305="","",IF(OR(U1305=Cad_Inicial!$D$8,X1305=Cad_Inicial!$D$8),Cad_Inicial!$D$8+AB1305*1000,0))),"",IF(U1305="","",IF(OR(U1305=Cad_Inicial!$D$8,X1305=Cad_Inicial!$D$8),Cad_Inicial!$D$8+AB1305*1000,0)))</f>
        <v/>
      </c>
      <c r="AK1305" s="50" t="e">
        <f t="shared" si="260"/>
        <v>#VALUE!</v>
      </c>
      <c r="AL1305" s="50" t="e">
        <f t="shared" si="261"/>
        <v>#VALUE!</v>
      </c>
      <c r="AM1305">
        <f t="shared" si="251"/>
        <v>0</v>
      </c>
      <c r="AN1305">
        <f t="shared" si="258"/>
        <v>0</v>
      </c>
      <c r="AO1305">
        <f t="shared" si="258"/>
        <v>0</v>
      </c>
      <c r="AP1305">
        <f t="shared" si="258"/>
        <v>0</v>
      </c>
      <c r="AQ1305">
        <f t="shared" si="258"/>
        <v>0</v>
      </c>
      <c r="AR1305">
        <f t="shared" si="258"/>
        <v>0</v>
      </c>
      <c r="AS1305">
        <f t="shared" si="258"/>
        <v>0</v>
      </c>
      <c r="AT1305">
        <f t="shared" si="258"/>
        <v>0</v>
      </c>
      <c r="AU1305">
        <f t="shared" si="258"/>
        <v>0</v>
      </c>
      <c r="AV1305">
        <f t="shared" si="258"/>
        <v>0</v>
      </c>
      <c r="AW1305">
        <f t="shared" si="258"/>
        <v>0</v>
      </c>
      <c r="AX1305">
        <f t="shared" si="258"/>
        <v>0</v>
      </c>
    </row>
    <row r="1306" spans="3:50" ht="30" customHeight="1" thickTop="1" thickBot="1" x14ac:dyDescent="0.25">
      <c r="C1306" s="118"/>
      <c r="D1306" s="126"/>
      <c r="E1306" s="115"/>
      <c r="F1306" s="115"/>
      <c r="G1306" s="118"/>
      <c r="H1306" s="127"/>
      <c r="I1306" s="127"/>
      <c r="J1306" s="127"/>
      <c r="K1306" s="127"/>
      <c r="L1306" s="127"/>
      <c r="M1306" s="127"/>
      <c r="N1306" s="127"/>
      <c r="O1306" s="127"/>
      <c r="P1306" s="127"/>
      <c r="Q1306" s="109"/>
      <c r="R1306" s="127"/>
      <c r="S1306" s="127"/>
      <c r="U1306" s="15" t="str">
        <f t="shared" si="259"/>
        <v/>
      </c>
      <c r="V1306" t="str">
        <f t="shared" si="252"/>
        <v/>
      </c>
      <c r="W1306" t="str">
        <f t="shared" si="253"/>
        <v/>
      </c>
      <c r="X1306" t="str">
        <f t="shared" si="254"/>
        <v/>
      </c>
      <c r="Y1306" t="str">
        <f t="shared" si="255"/>
        <v/>
      </c>
      <c r="Z1306" t="str">
        <f t="shared" si="256"/>
        <v/>
      </c>
      <c r="AA1306" t="str">
        <f t="shared" si="257"/>
        <v/>
      </c>
      <c r="AB1306">
        <v>1299</v>
      </c>
      <c r="AC1306" t="str">
        <f>IF(ISERROR(IF(U1306="","",IF(OR(U1306=Cad_Inicial!$D$8,X1306=Cad_Inicial!$D$8),Cad_Inicial!$D$8+AB1306*1000,0))),"",IF(U1306="","",IF(OR(U1306=Cad_Inicial!$D$8,X1306=Cad_Inicial!$D$8),Cad_Inicial!$D$8+AB1306*1000,0)))</f>
        <v/>
      </c>
      <c r="AK1306" s="50" t="e">
        <f t="shared" si="260"/>
        <v>#VALUE!</v>
      </c>
      <c r="AL1306" s="50" t="e">
        <f t="shared" si="261"/>
        <v>#VALUE!</v>
      </c>
      <c r="AM1306">
        <f t="shared" si="251"/>
        <v>0</v>
      </c>
      <c r="AN1306">
        <f t="shared" si="258"/>
        <v>0</v>
      </c>
      <c r="AO1306">
        <f t="shared" si="258"/>
        <v>0</v>
      </c>
      <c r="AP1306">
        <f t="shared" si="258"/>
        <v>0</v>
      </c>
      <c r="AQ1306">
        <f t="shared" si="258"/>
        <v>0</v>
      </c>
      <c r="AR1306">
        <f t="shared" si="258"/>
        <v>0</v>
      </c>
      <c r="AS1306">
        <f t="shared" si="258"/>
        <v>0</v>
      </c>
      <c r="AT1306">
        <f t="shared" si="258"/>
        <v>0</v>
      </c>
      <c r="AU1306">
        <f t="shared" si="258"/>
        <v>0</v>
      </c>
      <c r="AV1306">
        <f t="shared" si="258"/>
        <v>0</v>
      </c>
      <c r="AW1306">
        <f t="shared" si="258"/>
        <v>0</v>
      </c>
      <c r="AX1306">
        <f t="shared" si="258"/>
        <v>0</v>
      </c>
    </row>
    <row r="1307" spans="3:50" ht="30" customHeight="1" thickTop="1" thickBot="1" x14ac:dyDescent="0.25">
      <c r="C1307" s="118"/>
      <c r="D1307" s="126"/>
      <c r="E1307" s="115"/>
      <c r="F1307" s="115"/>
      <c r="G1307" s="118"/>
      <c r="H1307" s="127"/>
      <c r="I1307" s="127"/>
      <c r="J1307" s="127"/>
      <c r="K1307" s="127"/>
      <c r="L1307" s="127"/>
      <c r="M1307" s="127"/>
      <c r="N1307" s="127"/>
      <c r="O1307" s="127"/>
      <c r="P1307" s="127"/>
      <c r="Q1307" s="109"/>
      <c r="R1307" s="127"/>
      <c r="S1307" s="127"/>
      <c r="U1307" s="15" t="str">
        <f t="shared" si="259"/>
        <v/>
      </c>
      <c r="V1307" t="str">
        <f t="shared" si="252"/>
        <v/>
      </c>
      <c r="W1307" t="str">
        <f t="shared" si="253"/>
        <v/>
      </c>
      <c r="X1307" t="str">
        <f t="shared" si="254"/>
        <v/>
      </c>
      <c r="Y1307" t="str">
        <f t="shared" si="255"/>
        <v/>
      </c>
      <c r="Z1307" t="str">
        <f t="shared" si="256"/>
        <v/>
      </c>
      <c r="AA1307" t="str">
        <f t="shared" si="257"/>
        <v/>
      </c>
      <c r="AB1307">
        <v>1300</v>
      </c>
      <c r="AC1307" t="str">
        <f>IF(ISERROR(IF(U1307="","",IF(OR(U1307=Cad_Inicial!$D$8,X1307=Cad_Inicial!$D$8),Cad_Inicial!$D$8+AB1307*1000,0))),"",IF(U1307="","",IF(OR(U1307=Cad_Inicial!$D$8,X1307=Cad_Inicial!$D$8),Cad_Inicial!$D$8+AB1307*1000,0)))</f>
        <v/>
      </c>
      <c r="AK1307" s="50" t="e">
        <f t="shared" si="260"/>
        <v>#VALUE!</v>
      </c>
      <c r="AL1307" s="50" t="e">
        <f t="shared" si="261"/>
        <v>#VALUE!</v>
      </c>
      <c r="AM1307">
        <f t="shared" si="251"/>
        <v>0</v>
      </c>
      <c r="AN1307">
        <f t="shared" si="258"/>
        <v>0</v>
      </c>
      <c r="AO1307">
        <f t="shared" si="258"/>
        <v>0</v>
      </c>
      <c r="AP1307">
        <f t="shared" si="258"/>
        <v>0</v>
      </c>
      <c r="AQ1307">
        <f t="shared" si="258"/>
        <v>0</v>
      </c>
      <c r="AR1307">
        <f t="shared" si="258"/>
        <v>0</v>
      </c>
      <c r="AS1307">
        <f t="shared" si="258"/>
        <v>0</v>
      </c>
      <c r="AT1307">
        <f t="shared" si="258"/>
        <v>0</v>
      </c>
      <c r="AU1307">
        <f t="shared" si="258"/>
        <v>0</v>
      </c>
      <c r="AV1307">
        <f t="shared" si="258"/>
        <v>0</v>
      </c>
      <c r="AW1307">
        <f t="shared" si="258"/>
        <v>0</v>
      </c>
      <c r="AX1307">
        <f t="shared" si="258"/>
        <v>0</v>
      </c>
    </row>
    <row r="1308" spans="3:50" ht="30" customHeight="1" thickTop="1" thickBot="1" x14ac:dyDescent="0.25">
      <c r="C1308" s="118"/>
      <c r="D1308" s="126"/>
      <c r="E1308" s="115"/>
      <c r="F1308" s="115"/>
      <c r="G1308" s="118"/>
      <c r="H1308" s="127"/>
      <c r="I1308" s="127"/>
      <c r="J1308" s="127"/>
      <c r="K1308" s="127"/>
      <c r="L1308" s="127"/>
      <c r="M1308" s="127"/>
      <c r="N1308" s="127"/>
      <c r="O1308" s="127"/>
      <c r="P1308" s="127"/>
      <c r="Q1308" s="109"/>
      <c r="R1308" s="127"/>
      <c r="S1308" s="127"/>
      <c r="U1308" s="15" t="str">
        <f t="shared" si="259"/>
        <v/>
      </c>
      <c r="V1308" t="str">
        <f t="shared" si="252"/>
        <v/>
      </c>
      <c r="W1308" t="str">
        <f t="shared" si="253"/>
        <v/>
      </c>
      <c r="X1308" t="str">
        <f t="shared" si="254"/>
        <v/>
      </c>
      <c r="Y1308" t="str">
        <f t="shared" si="255"/>
        <v/>
      </c>
      <c r="Z1308" t="str">
        <f t="shared" si="256"/>
        <v/>
      </c>
      <c r="AA1308" t="str">
        <f t="shared" si="257"/>
        <v/>
      </c>
      <c r="AB1308">
        <v>1301</v>
      </c>
      <c r="AC1308" t="str">
        <f>IF(ISERROR(IF(U1308="","",IF(OR(U1308=Cad_Inicial!$D$8,X1308=Cad_Inicial!$D$8),Cad_Inicial!$D$8+AB1308*1000,0))),"",IF(U1308="","",IF(OR(U1308=Cad_Inicial!$D$8,X1308=Cad_Inicial!$D$8),Cad_Inicial!$D$8+AB1308*1000,0)))</f>
        <v/>
      </c>
      <c r="AK1308" s="50" t="e">
        <f t="shared" si="260"/>
        <v>#VALUE!</v>
      </c>
      <c r="AL1308" s="50" t="e">
        <f t="shared" si="261"/>
        <v>#VALUE!</v>
      </c>
      <c r="AM1308">
        <f t="shared" si="251"/>
        <v>0</v>
      </c>
      <c r="AN1308">
        <f t="shared" si="258"/>
        <v>0</v>
      </c>
      <c r="AO1308">
        <f t="shared" si="258"/>
        <v>0</v>
      </c>
      <c r="AP1308">
        <f t="shared" si="258"/>
        <v>0</v>
      </c>
      <c r="AQ1308">
        <f t="shared" si="258"/>
        <v>0</v>
      </c>
      <c r="AR1308">
        <f t="shared" si="258"/>
        <v>0</v>
      </c>
      <c r="AS1308">
        <f t="shared" si="258"/>
        <v>0</v>
      </c>
      <c r="AT1308">
        <f t="shared" si="258"/>
        <v>0</v>
      </c>
      <c r="AU1308">
        <f t="shared" si="258"/>
        <v>0</v>
      </c>
      <c r="AV1308">
        <f t="shared" si="258"/>
        <v>0</v>
      </c>
      <c r="AW1308">
        <f t="shared" si="258"/>
        <v>0</v>
      </c>
      <c r="AX1308">
        <f t="shared" si="258"/>
        <v>0</v>
      </c>
    </row>
    <row r="1309" spans="3:50" ht="30" customHeight="1" thickTop="1" thickBot="1" x14ac:dyDescent="0.25">
      <c r="C1309" s="118"/>
      <c r="D1309" s="126"/>
      <c r="E1309" s="115"/>
      <c r="F1309" s="115"/>
      <c r="G1309" s="118"/>
      <c r="H1309" s="127"/>
      <c r="I1309" s="127"/>
      <c r="J1309" s="127"/>
      <c r="K1309" s="127"/>
      <c r="L1309" s="127"/>
      <c r="M1309" s="127"/>
      <c r="N1309" s="127"/>
      <c r="O1309" s="127"/>
      <c r="P1309" s="127"/>
      <c r="Q1309" s="109"/>
      <c r="R1309" s="127"/>
      <c r="S1309" s="127"/>
      <c r="U1309" s="15" t="str">
        <f t="shared" si="259"/>
        <v/>
      </c>
      <c r="V1309" t="str">
        <f t="shared" si="252"/>
        <v/>
      </c>
      <c r="W1309" t="str">
        <f t="shared" si="253"/>
        <v/>
      </c>
      <c r="X1309" t="str">
        <f t="shared" si="254"/>
        <v/>
      </c>
      <c r="Y1309" t="str">
        <f t="shared" si="255"/>
        <v/>
      </c>
      <c r="Z1309" t="str">
        <f t="shared" si="256"/>
        <v/>
      </c>
      <c r="AA1309" t="str">
        <f t="shared" si="257"/>
        <v/>
      </c>
      <c r="AB1309">
        <v>1302</v>
      </c>
      <c r="AC1309" t="str">
        <f>IF(ISERROR(IF(U1309="","",IF(OR(U1309=Cad_Inicial!$D$8,X1309=Cad_Inicial!$D$8),Cad_Inicial!$D$8+AB1309*1000,0))),"",IF(U1309="","",IF(OR(U1309=Cad_Inicial!$D$8,X1309=Cad_Inicial!$D$8),Cad_Inicial!$D$8+AB1309*1000,0)))</f>
        <v/>
      </c>
      <c r="AK1309" s="50" t="e">
        <f t="shared" si="260"/>
        <v>#VALUE!</v>
      </c>
      <c r="AL1309" s="50" t="e">
        <f t="shared" si="261"/>
        <v>#VALUE!</v>
      </c>
      <c r="AM1309">
        <f t="shared" si="251"/>
        <v>0</v>
      </c>
      <c r="AN1309">
        <f t="shared" si="258"/>
        <v>0</v>
      </c>
      <c r="AO1309">
        <f t="shared" si="258"/>
        <v>0</v>
      </c>
      <c r="AP1309">
        <f t="shared" si="258"/>
        <v>0</v>
      </c>
      <c r="AQ1309">
        <f t="shared" si="258"/>
        <v>0</v>
      </c>
      <c r="AR1309">
        <f t="shared" si="258"/>
        <v>0</v>
      </c>
      <c r="AS1309">
        <f t="shared" si="258"/>
        <v>0</v>
      </c>
      <c r="AT1309">
        <f t="shared" si="258"/>
        <v>0</v>
      </c>
      <c r="AU1309">
        <f t="shared" si="258"/>
        <v>0</v>
      </c>
      <c r="AV1309">
        <f t="shared" si="258"/>
        <v>0</v>
      </c>
      <c r="AW1309">
        <f t="shared" si="258"/>
        <v>0</v>
      </c>
      <c r="AX1309">
        <f t="shared" si="258"/>
        <v>0</v>
      </c>
    </row>
    <row r="1310" spans="3:50" ht="30" customHeight="1" thickTop="1" thickBot="1" x14ac:dyDescent="0.25">
      <c r="C1310" s="118"/>
      <c r="D1310" s="126"/>
      <c r="E1310" s="115"/>
      <c r="F1310" s="115"/>
      <c r="G1310" s="118"/>
      <c r="H1310" s="127"/>
      <c r="I1310" s="127"/>
      <c r="J1310" s="127"/>
      <c r="K1310" s="127"/>
      <c r="L1310" s="127"/>
      <c r="M1310" s="127"/>
      <c r="N1310" s="127"/>
      <c r="O1310" s="127"/>
      <c r="P1310" s="127"/>
      <c r="Q1310" s="109"/>
      <c r="R1310" s="127"/>
      <c r="S1310" s="127"/>
      <c r="U1310" s="15" t="str">
        <f t="shared" si="259"/>
        <v/>
      </c>
      <c r="V1310" t="str">
        <f t="shared" si="252"/>
        <v/>
      </c>
      <c r="W1310" t="str">
        <f t="shared" si="253"/>
        <v/>
      </c>
      <c r="X1310" t="str">
        <f t="shared" si="254"/>
        <v/>
      </c>
      <c r="Y1310" t="str">
        <f t="shared" si="255"/>
        <v/>
      </c>
      <c r="Z1310" t="str">
        <f t="shared" si="256"/>
        <v/>
      </c>
      <c r="AA1310" t="str">
        <f t="shared" si="257"/>
        <v/>
      </c>
      <c r="AB1310">
        <v>1303</v>
      </c>
      <c r="AC1310" t="str">
        <f>IF(ISERROR(IF(U1310="","",IF(OR(U1310=Cad_Inicial!$D$8,X1310=Cad_Inicial!$D$8),Cad_Inicial!$D$8+AB1310*1000,0))),"",IF(U1310="","",IF(OR(U1310=Cad_Inicial!$D$8,X1310=Cad_Inicial!$D$8),Cad_Inicial!$D$8+AB1310*1000,0)))</f>
        <v/>
      </c>
      <c r="AK1310" s="50" t="e">
        <f t="shared" si="260"/>
        <v>#VALUE!</v>
      </c>
      <c r="AL1310" s="50" t="e">
        <f t="shared" si="261"/>
        <v>#VALUE!</v>
      </c>
      <c r="AM1310">
        <f t="shared" si="251"/>
        <v>0</v>
      </c>
      <c r="AN1310">
        <f t="shared" si="258"/>
        <v>0</v>
      </c>
      <c r="AO1310">
        <f t="shared" si="258"/>
        <v>0</v>
      </c>
      <c r="AP1310">
        <f t="shared" si="258"/>
        <v>0</v>
      </c>
      <c r="AQ1310">
        <f t="shared" si="258"/>
        <v>0</v>
      </c>
      <c r="AR1310">
        <f t="shared" si="258"/>
        <v>0</v>
      </c>
      <c r="AS1310">
        <f t="shared" si="258"/>
        <v>0</v>
      </c>
      <c r="AT1310">
        <f t="shared" si="258"/>
        <v>0</v>
      </c>
      <c r="AU1310">
        <f t="shared" si="258"/>
        <v>0</v>
      </c>
      <c r="AV1310">
        <f t="shared" si="258"/>
        <v>0</v>
      </c>
      <c r="AW1310">
        <f t="shared" si="258"/>
        <v>0</v>
      </c>
      <c r="AX1310">
        <f t="shared" si="258"/>
        <v>0</v>
      </c>
    </row>
    <row r="1311" spans="3:50" ht="30" customHeight="1" thickTop="1" thickBot="1" x14ac:dyDescent="0.25">
      <c r="C1311" s="118"/>
      <c r="D1311" s="126"/>
      <c r="E1311" s="115"/>
      <c r="F1311" s="115"/>
      <c r="G1311" s="118"/>
      <c r="H1311" s="127"/>
      <c r="I1311" s="127"/>
      <c r="J1311" s="127"/>
      <c r="K1311" s="127"/>
      <c r="L1311" s="127"/>
      <c r="M1311" s="127"/>
      <c r="N1311" s="127"/>
      <c r="O1311" s="127"/>
      <c r="P1311" s="127"/>
      <c r="Q1311" s="109"/>
      <c r="R1311" s="127"/>
      <c r="S1311" s="127"/>
      <c r="U1311" s="15" t="str">
        <f t="shared" si="259"/>
        <v/>
      </c>
      <c r="V1311" t="str">
        <f t="shared" si="252"/>
        <v/>
      </c>
      <c r="W1311" t="str">
        <f t="shared" si="253"/>
        <v/>
      </c>
      <c r="X1311" t="str">
        <f t="shared" si="254"/>
        <v/>
      </c>
      <c r="Y1311" t="str">
        <f t="shared" si="255"/>
        <v/>
      </c>
      <c r="Z1311" t="str">
        <f t="shared" si="256"/>
        <v/>
      </c>
      <c r="AA1311" t="str">
        <f t="shared" si="257"/>
        <v/>
      </c>
      <c r="AB1311">
        <v>1304</v>
      </c>
      <c r="AC1311" t="str">
        <f>IF(ISERROR(IF(U1311="","",IF(OR(U1311=Cad_Inicial!$D$8,X1311=Cad_Inicial!$D$8),Cad_Inicial!$D$8+AB1311*1000,0))),"",IF(U1311="","",IF(OR(U1311=Cad_Inicial!$D$8,X1311=Cad_Inicial!$D$8),Cad_Inicial!$D$8+AB1311*1000,0)))</f>
        <v/>
      </c>
      <c r="AK1311" s="50" t="e">
        <f t="shared" si="260"/>
        <v>#VALUE!</v>
      </c>
      <c r="AL1311" s="50" t="e">
        <f t="shared" si="261"/>
        <v>#VALUE!</v>
      </c>
      <c r="AM1311">
        <f t="shared" si="251"/>
        <v>0</v>
      </c>
      <c r="AN1311">
        <f t="shared" si="258"/>
        <v>0</v>
      </c>
      <c r="AO1311">
        <f t="shared" si="258"/>
        <v>0</v>
      </c>
      <c r="AP1311">
        <f t="shared" si="258"/>
        <v>0</v>
      </c>
      <c r="AQ1311">
        <f t="shared" si="258"/>
        <v>0</v>
      </c>
      <c r="AR1311">
        <f t="shared" si="258"/>
        <v>0</v>
      </c>
      <c r="AS1311">
        <f t="shared" ref="AN1311:AX1334" si="262">IFERROR(IF(AND($AK1311&lt;=AS$5,$AL1311&gt;=AS$5),1,0),0)</f>
        <v>0</v>
      </c>
      <c r="AT1311">
        <f t="shared" si="262"/>
        <v>0</v>
      </c>
      <c r="AU1311">
        <f t="shared" si="262"/>
        <v>0</v>
      </c>
      <c r="AV1311">
        <f t="shared" si="262"/>
        <v>0</v>
      </c>
      <c r="AW1311">
        <f t="shared" si="262"/>
        <v>0</v>
      </c>
      <c r="AX1311">
        <f t="shared" si="262"/>
        <v>0</v>
      </c>
    </row>
    <row r="1312" spans="3:50" ht="30" customHeight="1" thickTop="1" thickBot="1" x14ac:dyDescent="0.25">
      <c r="C1312" s="118"/>
      <c r="D1312" s="126"/>
      <c r="E1312" s="115"/>
      <c r="F1312" s="115"/>
      <c r="G1312" s="118"/>
      <c r="H1312" s="127"/>
      <c r="I1312" s="127"/>
      <c r="J1312" s="127"/>
      <c r="K1312" s="127"/>
      <c r="L1312" s="127"/>
      <c r="M1312" s="127"/>
      <c r="N1312" s="127"/>
      <c r="O1312" s="127"/>
      <c r="P1312" s="127"/>
      <c r="Q1312" s="109"/>
      <c r="R1312" s="127"/>
      <c r="S1312" s="127"/>
      <c r="U1312" s="15" t="str">
        <f t="shared" si="259"/>
        <v/>
      </c>
      <c r="V1312" t="str">
        <f t="shared" si="252"/>
        <v/>
      </c>
      <c r="W1312" t="str">
        <f t="shared" si="253"/>
        <v/>
      </c>
      <c r="X1312" t="str">
        <f t="shared" si="254"/>
        <v/>
      </c>
      <c r="Y1312" t="str">
        <f t="shared" si="255"/>
        <v/>
      </c>
      <c r="Z1312" t="str">
        <f t="shared" si="256"/>
        <v/>
      </c>
      <c r="AA1312" t="str">
        <f t="shared" si="257"/>
        <v/>
      </c>
      <c r="AB1312">
        <v>1305</v>
      </c>
      <c r="AC1312" t="str">
        <f>IF(ISERROR(IF(U1312="","",IF(OR(U1312=Cad_Inicial!$D$8,X1312=Cad_Inicial!$D$8),Cad_Inicial!$D$8+AB1312*1000,0))),"",IF(U1312="","",IF(OR(U1312=Cad_Inicial!$D$8,X1312=Cad_Inicial!$D$8),Cad_Inicial!$D$8+AB1312*1000,0)))</f>
        <v/>
      </c>
      <c r="AK1312" s="50" t="e">
        <f t="shared" si="260"/>
        <v>#VALUE!</v>
      </c>
      <c r="AL1312" s="50" t="e">
        <f t="shared" si="261"/>
        <v>#VALUE!</v>
      </c>
      <c r="AM1312">
        <f t="shared" si="251"/>
        <v>0</v>
      </c>
      <c r="AN1312">
        <f t="shared" si="262"/>
        <v>0</v>
      </c>
      <c r="AO1312">
        <f t="shared" si="262"/>
        <v>0</v>
      </c>
      <c r="AP1312">
        <f t="shared" si="262"/>
        <v>0</v>
      </c>
      <c r="AQ1312">
        <f t="shared" si="262"/>
        <v>0</v>
      </c>
      <c r="AR1312">
        <f t="shared" si="262"/>
        <v>0</v>
      </c>
      <c r="AS1312">
        <f t="shared" si="262"/>
        <v>0</v>
      </c>
      <c r="AT1312">
        <f t="shared" si="262"/>
        <v>0</v>
      </c>
      <c r="AU1312">
        <f t="shared" si="262"/>
        <v>0</v>
      </c>
      <c r="AV1312">
        <f t="shared" si="262"/>
        <v>0</v>
      </c>
      <c r="AW1312">
        <f t="shared" si="262"/>
        <v>0</v>
      </c>
      <c r="AX1312">
        <f t="shared" si="262"/>
        <v>0</v>
      </c>
    </row>
    <row r="1313" spans="3:50" ht="30" customHeight="1" thickTop="1" thickBot="1" x14ac:dyDescent="0.25">
      <c r="C1313" s="118"/>
      <c r="D1313" s="126"/>
      <c r="E1313" s="115"/>
      <c r="F1313" s="115"/>
      <c r="G1313" s="118"/>
      <c r="H1313" s="127"/>
      <c r="I1313" s="127"/>
      <c r="J1313" s="127"/>
      <c r="K1313" s="127"/>
      <c r="L1313" s="127"/>
      <c r="M1313" s="127"/>
      <c r="N1313" s="127"/>
      <c r="O1313" s="127"/>
      <c r="P1313" s="127"/>
      <c r="Q1313" s="109"/>
      <c r="R1313" s="127"/>
      <c r="S1313" s="127"/>
      <c r="U1313" s="15" t="str">
        <f t="shared" si="259"/>
        <v/>
      </c>
      <c r="V1313" t="str">
        <f t="shared" si="252"/>
        <v/>
      </c>
      <c r="W1313" t="str">
        <f t="shared" si="253"/>
        <v/>
      </c>
      <c r="X1313" t="str">
        <f t="shared" si="254"/>
        <v/>
      </c>
      <c r="Y1313" t="str">
        <f t="shared" si="255"/>
        <v/>
      </c>
      <c r="Z1313" t="str">
        <f t="shared" si="256"/>
        <v/>
      </c>
      <c r="AA1313" t="str">
        <f t="shared" si="257"/>
        <v/>
      </c>
      <c r="AB1313">
        <v>1306</v>
      </c>
      <c r="AC1313" t="str">
        <f>IF(ISERROR(IF(U1313="","",IF(OR(U1313=Cad_Inicial!$D$8,X1313=Cad_Inicial!$D$8),Cad_Inicial!$D$8+AB1313*1000,0))),"",IF(U1313="","",IF(OR(U1313=Cad_Inicial!$D$8,X1313=Cad_Inicial!$D$8),Cad_Inicial!$D$8+AB1313*1000,0)))</f>
        <v/>
      </c>
      <c r="AK1313" s="50" t="e">
        <f t="shared" si="260"/>
        <v>#VALUE!</v>
      </c>
      <c r="AL1313" s="50" t="e">
        <f t="shared" si="261"/>
        <v>#VALUE!</v>
      </c>
      <c r="AM1313">
        <f t="shared" si="251"/>
        <v>0</v>
      </c>
      <c r="AN1313">
        <f t="shared" si="262"/>
        <v>0</v>
      </c>
      <c r="AO1313">
        <f t="shared" si="262"/>
        <v>0</v>
      </c>
      <c r="AP1313">
        <f t="shared" si="262"/>
        <v>0</v>
      </c>
      <c r="AQ1313">
        <f t="shared" si="262"/>
        <v>0</v>
      </c>
      <c r="AR1313">
        <f t="shared" si="262"/>
        <v>0</v>
      </c>
      <c r="AS1313">
        <f t="shared" si="262"/>
        <v>0</v>
      </c>
      <c r="AT1313">
        <f t="shared" si="262"/>
        <v>0</v>
      </c>
      <c r="AU1313">
        <f t="shared" si="262"/>
        <v>0</v>
      </c>
      <c r="AV1313">
        <f t="shared" si="262"/>
        <v>0</v>
      </c>
      <c r="AW1313">
        <f t="shared" si="262"/>
        <v>0</v>
      </c>
      <c r="AX1313">
        <f t="shared" si="262"/>
        <v>0</v>
      </c>
    </row>
    <row r="1314" spans="3:50" ht="30" customHeight="1" thickTop="1" thickBot="1" x14ac:dyDescent="0.25">
      <c r="C1314" s="118"/>
      <c r="D1314" s="126"/>
      <c r="E1314" s="115"/>
      <c r="F1314" s="115"/>
      <c r="G1314" s="118"/>
      <c r="H1314" s="127"/>
      <c r="I1314" s="127"/>
      <c r="J1314" s="127"/>
      <c r="K1314" s="127"/>
      <c r="L1314" s="127"/>
      <c r="M1314" s="127"/>
      <c r="N1314" s="127"/>
      <c r="O1314" s="127"/>
      <c r="P1314" s="127"/>
      <c r="Q1314" s="109"/>
      <c r="R1314" s="127"/>
      <c r="S1314" s="127"/>
      <c r="U1314" s="15" t="str">
        <f t="shared" si="259"/>
        <v/>
      </c>
      <c r="V1314" t="str">
        <f t="shared" si="252"/>
        <v/>
      </c>
      <c r="W1314" t="str">
        <f t="shared" si="253"/>
        <v/>
      </c>
      <c r="X1314" t="str">
        <f t="shared" si="254"/>
        <v/>
      </c>
      <c r="Y1314" t="str">
        <f t="shared" si="255"/>
        <v/>
      </c>
      <c r="Z1314" t="str">
        <f t="shared" si="256"/>
        <v/>
      </c>
      <c r="AA1314" t="str">
        <f t="shared" si="257"/>
        <v/>
      </c>
      <c r="AB1314">
        <v>1307</v>
      </c>
      <c r="AC1314" t="str">
        <f>IF(ISERROR(IF(U1314="","",IF(OR(U1314=Cad_Inicial!$D$8,X1314=Cad_Inicial!$D$8),Cad_Inicial!$D$8+AB1314*1000,0))),"",IF(U1314="","",IF(OR(U1314=Cad_Inicial!$D$8,X1314=Cad_Inicial!$D$8),Cad_Inicial!$D$8+AB1314*1000,0)))</f>
        <v/>
      </c>
      <c r="AK1314" s="50" t="e">
        <f t="shared" si="260"/>
        <v>#VALUE!</v>
      </c>
      <c r="AL1314" s="50" t="e">
        <f t="shared" si="261"/>
        <v>#VALUE!</v>
      </c>
      <c r="AM1314">
        <f t="shared" si="251"/>
        <v>0</v>
      </c>
      <c r="AN1314">
        <f t="shared" si="262"/>
        <v>0</v>
      </c>
      <c r="AO1314">
        <f t="shared" si="262"/>
        <v>0</v>
      </c>
      <c r="AP1314">
        <f t="shared" si="262"/>
        <v>0</v>
      </c>
      <c r="AQ1314">
        <f t="shared" si="262"/>
        <v>0</v>
      </c>
      <c r="AR1314">
        <f t="shared" si="262"/>
        <v>0</v>
      </c>
      <c r="AS1314">
        <f t="shared" si="262"/>
        <v>0</v>
      </c>
      <c r="AT1314">
        <f t="shared" si="262"/>
        <v>0</v>
      </c>
      <c r="AU1314">
        <f t="shared" si="262"/>
        <v>0</v>
      </c>
      <c r="AV1314">
        <f t="shared" si="262"/>
        <v>0</v>
      </c>
      <c r="AW1314">
        <f t="shared" si="262"/>
        <v>0</v>
      </c>
      <c r="AX1314">
        <f t="shared" si="262"/>
        <v>0</v>
      </c>
    </row>
    <row r="1315" spans="3:50" ht="30" customHeight="1" thickTop="1" thickBot="1" x14ac:dyDescent="0.25">
      <c r="C1315" s="118"/>
      <c r="D1315" s="126"/>
      <c r="E1315" s="115"/>
      <c r="F1315" s="115"/>
      <c r="G1315" s="118"/>
      <c r="H1315" s="127"/>
      <c r="I1315" s="127"/>
      <c r="J1315" s="127"/>
      <c r="K1315" s="127"/>
      <c r="L1315" s="127"/>
      <c r="M1315" s="127"/>
      <c r="N1315" s="127"/>
      <c r="O1315" s="127"/>
      <c r="P1315" s="127"/>
      <c r="Q1315" s="109"/>
      <c r="R1315" s="127"/>
      <c r="S1315" s="127"/>
      <c r="U1315" s="15" t="str">
        <f t="shared" si="259"/>
        <v/>
      </c>
      <c r="V1315" t="str">
        <f t="shared" si="252"/>
        <v/>
      </c>
      <c r="W1315" t="str">
        <f t="shared" si="253"/>
        <v/>
      </c>
      <c r="X1315" t="str">
        <f t="shared" si="254"/>
        <v/>
      </c>
      <c r="Y1315" t="str">
        <f t="shared" si="255"/>
        <v/>
      </c>
      <c r="Z1315" t="str">
        <f t="shared" si="256"/>
        <v/>
      </c>
      <c r="AA1315" t="str">
        <f t="shared" si="257"/>
        <v/>
      </c>
      <c r="AB1315">
        <v>1308</v>
      </c>
      <c r="AC1315" t="str">
        <f>IF(ISERROR(IF(U1315="","",IF(OR(U1315=Cad_Inicial!$D$8,X1315=Cad_Inicial!$D$8),Cad_Inicial!$D$8+AB1315*1000,0))),"",IF(U1315="","",IF(OR(U1315=Cad_Inicial!$D$8,X1315=Cad_Inicial!$D$8),Cad_Inicial!$D$8+AB1315*1000,0)))</f>
        <v/>
      </c>
      <c r="AK1315" s="50" t="e">
        <f t="shared" si="260"/>
        <v>#VALUE!</v>
      </c>
      <c r="AL1315" s="50" t="e">
        <f t="shared" si="261"/>
        <v>#VALUE!</v>
      </c>
      <c r="AM1315">
        <f t="shared" si="251"/>
        <v>0</v>
      </c>
      <c r="AN1315">
        <f t="shared" si="262"/>
        <v>0</v>
      </c>
      <c r="AO1315">
        <f t="shared" si="262"/>
        <v>0</v>
      </c>
      <c r="AP1315">
        <f t="shared" si="262"/>
        <v>0</v>
      </c>
      <c r="AQ1315">
        <f t="shared" si="262"/>
        <v>0</v>
      </c>
      <c r="AR1315">
        <f t="shared" si="262"/>
        <v>0</v>
      </c>
      <c r="AS1315">
        <f t="shared" si="262"/>
        <v>0</v>
      </c>
      <c r="AT1315">
        <f t="shared" si="262"/>
        <v>0</v>
      </c>
      <c r="AU1315">
        <f t="shared" si="262"/>
        <v>0</v>
      </c>
      <c r="AV1315">
        <f t="shared" si="262"/>
        <v>0</v>
      </c>
      <c r="AW1315">
        <f t="shared" si="262"/>
        <v>0</v>
      </c>
      <c r="AX1315">
        <f t="shared" si="262"/>
        <v>0</v>
      </c>
    </row>
    <row r="1316" spans="3:50" ht="30" customHeight="1" thickTop="1" thickBot="1" x14ac:dyDescent="0.25">
      <c r="C1316" s="118"/>
      <c r="D1316" s="126"/>
      <c r="E1316" s="115"/>
      <c r="F1316" s="115"/>
      <c r="G1316" s="118"/>
      <c r="H1316" s="127"/>
      <c r="I1316" s="127"/>
      <c r="J1316" s="127"/>
      <c r="K1316" s="127"/>
      <c r="L1316" s="127"/>
      <c r="M1316" s="127"/>
      <c r="N1316" s="127"/>
      <c r="O1316" s="127"/>
      <c r="P1316" s="127"/>
      <c r="Q1316" s="109"/>
      <c r="R1316" s="127"/>
      <c r="S1316" s="127"/>
      <c r="U1316" s="15" t="str">
        <f t="shared" si="259"/>
        <v/>
      </c>
      <c r="V1316" t="str">
        <f t="shared" si="252"/>
        <v/>
      </c>
      <c r="W1316" t="str">
        <f t="shared" si="253"/>
        <v/>
      </c>
      <c r="X1316" t="str">
        <f t="shared" si="254"/>
        <v/>
      </c>
      <c r="Y1316" t="str">
        <f t="shared" si="255"/>
        <v/>
      </c>
      <c r="Z1316" t="str">
        <f t="shared" si="256"/>
        <v/>
      </c>
      <c r="AA1316" t="str">
        <f t="shared" si="257"/>
        <v/>
      </c>
      <c r="AB1316">
        <v>1309</v>
      </c>
      <c r="AC1316" t="str">
        <f>IF(ISERROR(IF(U1316="","",IF(OR(U1316=Cad_Inicial!$D$8,X1316=Cad_Inicial!$D$8),Cad_Inicial!$D$8+AB1316*1000,0))),"",IF(U1316="","",IF(OR(U1316=Cad_Inicial!$D$8,X1316=Cad_Inicial!$D$8),Cad_Inicial!$D$8+AB1316*1000,0)))</f>
        <v/>
      </c>
      <c r="AK1316" s="50" t="e">
        <f t="shared" si="260"/>
        <v>#VALUE!</v>
      </c>
      <c r="AL1316" s="50" t="e">
        <f t="shared" si="261"/>
        <v>#VALUE!</v>
      </c>
      <c r="AM1316">
        <f t="shared" si="251"/>
        <v>0</v>
      </c>
      <c r="AN1316">
        <f t="shared" si="262"/>
        <v>0</v>
      </c>
      <c r="AO1316">
        <f t="shared" si="262"/>
        <v>0</v>
      </c>
      <c r="AP1316">
        <f t="shared" si="262"/>
        <v>0</v>
      </c>
      <c r="AQ1316">
        <f t="shared" si="262"/>
        <v>0</v>
      </c>
      <c r="AR1316">
        <f t="shared" si="262"/>
        <v>0</v>
      </c>
      <c r="AS1316">
        <f t="shared" si="262"/>
        <v>0</v>
      </c>
      <c r="AT1316">
        <f t="shared" si="262"/>
        <v>0</v>
      </c>
      <c r="AU1316">
        <f t="shared" si="262"/>
        <v>0</v>
      </c>
      <c r="AV1316">
        <f t="shared" si="262"/>
        <v>0</v>
      </c>
      <c r="AW1316">
        <f t="shared" si="262"/>
        <v>0</v>
      </c>
      <c r="AX1316">
        <f t="shared" si="262"/>
        <v>0</v>
      </c>
    </row>
    <row r="1317" spans="3:50" ht="30" customHeight="1" thickTop="1" thickBot="1" x14ac:dyDescent="0.25">
      <c r="C1317" s="118"/>
      <c r="D1317" s="126"/>
      <c r="E1317" s="115"/>
      <c r="F1317" s="115"/>
      <c r="G1317" s="118"/>
      <c r="H1317" s="127"/>
      <c r="I1317" s="127"/>
      <c r="J1317" s="127"/>
      <c r="K1317" s="127"/>
      <c r="L1317" s="127"/>
      <c r="M1317" s="127"/>
      <c r="N1317" s="127"/>
      <c r="O1317" s="127"/>
      <c r="P1317" s="127"/>
      <c r="Q1317" s="109"/>
      <c r="R1317" s="127"/>
      <c r="S1317" s="127"/>
      <c r="U1317" s="15" t="str">
        <f t="shared" si="259"/>
        <v/>
      </c>
      <c r="V1317" t="str">
        <f t="shared" si="252"/>
        <v/>
      </c>
      <c r="W1317" t="str">
        <f t="shared" si="253"/>
        <v/>
      </c>
      <c r="X1317" t="str">
        <f t="shared" si="254"/>
        <v/>
      </c>
      <c r="Y1317" t="str">
        <f t="shared" si="255"/>
        <v/>
      </c>
      <c r="Z1317" t="str">
        <f t="shared" si="256"/>
        <v/>
      </c>
      <c r="AA1317" t="str">
        <f t="shared" si="257"/>
        <v/>
      </c>
      <c r="AB1317">
        <v>1310</v>
      </c>
      <c r="AC1317" t="str">
        <f>IF(ISERROR(IF(U1317="","",IF(OR(U1317=Cad_Inicial!$D$8,X1317=Cad_Inicial!$D$8),Cad_Inicial!$D$8+AB1317*1000,0))),"",IF(U1317="","",IF(OR(U1317=Cad_Inicial!$D$8,X1317=Cad_Inicial!$D$8),Cad_Inicial!$D$8+AB1317*1000,0)))</f>
        <v/>
      </c>
      <c r="AK1317" s="50" t="e">
        <f t="shared" si="260"/>
        <v>#VALUE!</v>
      </c>
      <c r="AL1317" s="50" t="e">
        <f t="shared" si="261"/>
        <v>#VALUE!</v>
      </c>
      <c r="AM1317">
        <f t="shared" si="251"/>
        <v>0</v>
      </c>
      <c r="AN1317">
        <f t="shared" si="262"/>
        <v>0</v>
      </c>
      <c r="AO1317">
        <f t="shared" si="262"/>
        <v>0</v>
      </c>
      <c r="AP1317">
        <f t="shared" si="262"/>
        <v>0</v>
      </c>
      <c r="AQ1317">
        <f t="shared" si="262"/>
        <v>0</v>
      </c>
      <c r="AR1317">
        <f t="shared" si="262"/>
        <v>0</v>
      </c>
      <c r="AS1317">
        <f t="shared" si="262"/>
        <v>0</v>
      </c>
      <c r="AT1317">
        <f t="shared" si="262"/>
        <v>0</v>
      </c>
      <c r="AU1317">
        <f t="shared" si="262"/>
        <v>0</v>
      </c>
      <c r="AV1317">
        <f t="shared" si="262"/>
        <v>0</v>
      </c>
      <c r="AW1317">
        <f t="shared" si="262"/>
        <v>0</v>
      </c>
      <c r="AX1317">
        <f t="shared" si="262"/>
        <v>0</v>
      </c>
    </row>
    <row r="1318" spans="3:50" ht="30" customHeight="1" thickTop="1" thickBot="1" x14ac:dyDescent="0.25">
      <c r="C1318" s="118"/>
      <c r="D1318" s="126"/>
      <c r="E1318" s="115"/>
      <c r="F1318" s="115"/>
      <c r="G1318" s="118"/>
      <c r="H1318" s="127"/>
      <c r="I1318" s="127"/>
      <c r="J1318" s="127"/>
      <c r="K1318" s="127"/>
      <c r="L1318" s="127"/>
      <c r="M1318" s="127"/>
      <c r="N1318" s="127"/>
      <c r="O1318" s="127"/>
      <c r="P1318" s="127"/>
      <c r="Q1318" s="109"/>
      <c r="R1318" s="127"/>
      <c r="S1318" s="127"/>
      <c r="U1318" s="15" t="str">
        <f t="shared" si="259"/>
        <v/>
      </c>
      <c r="V1318" t="str">
        <f t="shared" si="252"/>
        <v/>
      </c>
      <c r="W1318" t="str">
        <f t="shared" si="253"/>
        <v/>
      </c>
      <c r="X1318" t="str">
        <f t="shared" si="254"/>
        <v/>
      </c>
      <c r="Y1318" t="str">
        <f t="shared" si="255"/>
        <v/>
      </c>
      <c r="Z1318" t="str">
        <f t="shared" si="256"/>
        <v/>
      </c>
      <c r="AA1318" t="str">
        <f t="shared" si="257"/>
        <v/>
      </c>
      <c r="AB1318">
        <v>1311</v>
      </c>
      <c r="AC1318" t="str">
        <f>IF(ISERROR(IF(U1318="","",IF(OR(U1318=Cad_Inicial!$D$8,X1318=Cad_Inicial!$D$8),Cad_Inicial!$D$8+AB1318*1000,0))),"",IF(U1318="","",IF(OR(U1318=Cad_Inicial!$D$8,X1318=Cad_Inicial!$D$8),Cad_Inicial!$D$8+AB1318*1000,0)))</f>
        <v/>
      </c>
      <c r="AK1318" s="50" t="e">
        <f t="shared" si="260"/>
        <v>#VALUE!</v>
      </c>
      <c r="AL1318" s="50" t="e">
        <f t="shared" si="261"/>
        <v>#VALUE!</v>
      </c>
      <c r="AM1318">
        <f t="shared" si="251"/>
        <v>0</v>
      </c>
      <c r="AN1318">
        <f t="shared" si="262"/>
        <v>0</v>
      </c>
      <c r="AO1318">
        <f t="shared" si="262"/>
        <v>0</v>
      </c>
      <c r="AP1318">
        <f t="shared" si="262"/>
        <v>0</v>
      </c>
      <c r="AQ1318">
        <f t="shared" si="262"/>
        <v>0</v>
      </c>
      <c r="AR1318">
        <f t="shared" si="262"/>
        <v>0</v>
      </c>
      <c r="AS1318">
        <f t="shared" si="262"/>
        <v>0</v>
      </c>
      <c r="AT1318">
        <f t="shared" si="262"/>
        <v>0</v>
      </c>
      <c r="AU1318">
        <f t="shared" si="262"/>
        <v>0</v>
      </c>
      <c r="AV1318">
        <f t="shared" si="262"/>
        <v>0</v>
      </c>
      <c r="AW1318">
        <f t="shared" si="262"/>
        <v>0</v>
      </c>
      <c r="AX1318">
        <f t="shared" si="262"/>
        <v>0</v>
      </c>
    </row>
    <row r="1319" spans="3:50" ht="30" customHeight="1" thickTop="1" thickBot="1" x14ac:dyDescent="0.25">
      <c r="C1319" s="118"/>
      <c r="D1319" s="126"/>
      <c r="E1319" s="115"/>
      <c r="F1319" s="115"/>
      <c r="G1319" s="118"/>
      <c r="H1319" s="127"/>
      <c r="I1319" s="127"/>
      <c r="J1319" s="127"/>
      <c r="K1319" s="127"/>
      <c r="L1319" s="127"/>
      <c r="M1319" s="127"/>
      <c r="N1319" s="127"/>
      <c r="O1319" s="127"/>
      <c r="P1319" s="127"/>
      <c r="Q1319" s="109"/>
      <c r="R1319" s="127"/>
      <c r="S1319" s="127"/>
      <c r="U1319" s="15" t="str">
        <f t="shared" si="259"/>
        <v/>
      </c>
      <c r="V1319" t="str">
        <f t="shared" si="252"/>
        <v/>
      </c>
      <c r="W1319" t="str">
        <f t="shared" si="253"/>
        <v/>
      </c>
      <c r="X1319" t="str">
        <f t="shared" si="254"/>
        <v/>
      </c>
      <c r="Y1319" t="str">
        <f t="shared" si="255"/>
        <v/>
      </c>
      <c r="Z1319" t="str">
        <f t="shared" si="256"/>
        <v/>
      </c>
      <c r="AA1319" t="str">
        <f t="shared" si="257"/>
        <v/>
      </c>
      <c r="AB1319">
        <v>1312</v>
      </c>
      <c r="AC1319" t="str">
        <f>IF(ISERROR(IF(U1319="","",IF(OR(U1319=Cad_Inicial!$D$8,X1319=Cad_Inicial!$D$8),Cad_Inicial!$D$8+AB1319*1000,0))),"",IF(U1319="","",IF(OR(U1319=Cad_Inicial!$D$8,X1319=Cad_Inicial!$D$8),Cad_Inicial!$D$8+AB1319*1000,0)))</f>
        <v/>
      </c>
      <c r="AK1319" s="50" t="e">
        <f t="shared" si="260"/>
        <v>#VALUE!</v>
      </c>
      <c r="AL1319" s="50" t="e">
        <f t="shared" si="261"/>
        <v>#VALUE!</v>
      </c>
      <c r="AM1319">
        <f t="shared" si="251"/>
        <v>0</v>
      </c>
      <c r="AN1319">
        <f t="shared" si="262"/>
        <v>0</v>
      </c>
      <c r="AO1319">
        <f t="shared" si="262"/>
        <v>0</v>
      </c>
      <c r="AP1319">
        <f t="shared" si="262"/>
        <v>0</v>
      </c>
      <c r="AQ1319">
        <f t="shared" si="262"/>
        <v>0</v>
      </c>
      <c r="AR1319">
        <f t="shared" si="262"/>
        <v>0</v>
      </c>
      <c r="AS1319">
        <f t="shared" si="262"/>
        <v>0</v>
      </c>
      <c r="AT1319">
        <f t="shared" si="262"/>
        <v>0</v>
      </c>
      <c r="AU1319">
        <f t="shared" si="262"/>
        <v>0</v>
      </c>
      <c r="AV1319">
        <f t="shared" si="262"/>
        <v>0</v>
      </c>
      <c r="AW1319">
        <f t="shared" si="262"/>
        <v>0</v>
      </c>
      <c r="AX1319">
        <f t="shared" si="262"/>
        <v>0</v>
      </c>
    </row>
    <row r="1320" spans="3:50" ht="30" customHeight="1" thickTop="1" thickBot="1" x14ac:dyDescent="0.25">
      <c r="C1320" s="118"/>
      <c r="D1320" s="126"/>
      <c r="E1320" s="115"/>
      <c r="F1320" s="115"/>
      <c r="G1320" s="118"/>
      <c r="H1320" s="127"/>
      <c r="I1320" s="127"/>
      <c r="J1320" s="127"/>
      <c r="K1320" s="127"/>
      <c r="L1320" s="127"/>
      <c r="M1320" s="127"/>
      <c r="N1320" s="127"/>
      <c r="O1320" s="127"/>
      <c r="P1320" s="127"/>
      <c r="Q1320" s="109"/>
      <c r="R1320" s="127"/>
      <c r="S1320" s="127"/>
      <c r="U1320" s="15" t="str">
        <f t="shared" si="259"/>
        <v/>
      </c>
      <c r="V1320" t="str">
        <f t="shared" si="252"/>
        <v/>
      </c>
      <c r="W1320" t="str">
        <f t="shared" si="253"/>
        <v/>
      </c>
      <c r="X1320" t="str">
        <f t="shared" si="254"/>
        <v/>
      </c>
      <c r="Y1320" t="str">
        <f t="shared" si="255"/>
        <v/>
      </c>
      <c r="Z1320" t="str">
        <f t="shared" si="256"/>
        <v/>
      </c>
      <c r="AA1320" t="str">
        <f t="shared" si="257"/>
        <v/>
      </c>
      <c r="AB1320">
        <v>1313</v>
      </c>
      <c r="AC1320" t="str">
        <f>IF(ISERROR(IF(U1320="","",IF(OR(U1320=Cad_Inicial!$D$8,X1320=Cad_Inicial!$D$8),Cad_Inicial!$D$8+AB1320*1000,0))),"",IF(U1320="","",IF(OR(U1320=Cad_Inicial!$D$8,X1320=Cad_Inicial!$D$8),Cad_Inicial!$D$8+AB1320*1000,0)))</f>
        <v/>
      </c>
      <c r="AK1320" s="50" t="e">
        <f t="shared" si="260"/>
        <v>#VALUE!</v>
      </c>
      <c r="AL1320" s="50" t="e">
        <f t="shared" si="261"/>
        <v>#VALUE!</v>
      </c>
      <c r="AM1320">
        <f t="shared" si="251"/>
        <v>0</v>
      </c>
      <c r="AN1320">
        <f t="shared" si="262"/>
        <v>0</v>
      </c>
      <c r="AO1320">
        <f t="shared" si="262"/>
        <v>0</v>
      </c>
      <c r="AP1320">
        <f t="shared" si="262"/>
        <v>0</v>
      </c>
      <c r="AQ1320">
        <f t="shared" si="262"/>
        <v>0</v>
      </c>
      <c r="AR1320">
        <f t="shared" si="262"/>
        <v>0</v>
      </c>
      <c r="AS1320">
        <f t="shared" si="262"/>
        <v>0</v>
      </c>
      <c r="AT1320">
        <f t="shared" si="262"/>
        <v>0</v>
      </c>
      <c r="AU1320">
        <f t="shared" si="262"/>
        <v>0</v>
      </c>
      <c r="AV1320">
        <f t="shared" si="262"/>
        <v>0</v>
      </c>
      <c r="AW1320">
        <f t="shared" si="262"/>
        <v>0</v>
      </c>
      <c r="AX1320">
        <f t="shared" si="262"/>
        <v>0</v>
      </c>
    </row>
    <row r="1321" spans="3:50" ht="30" customHeight="1" thickTop="1" thickBot="1" x14ac:dyDescent="0.25">
      <c r="C1321" s="118"/>
      <c r="D1321" s="126"/>
      <c r="E1321" s="115"/>
      <c r="F1321" s="115"/>
      <c r="G1321" s="118"/>
      <c r="H1321" s="127"/>
      <c r="I1321" s="127"/>
      <c r="J1321" s="127"/>
      <c r="K1321" s="127"/>
      <c r="L1321" s="127"/>
      <c r="M1321" s="127"/>
      <c r="N1321" s="127"/>
      <c r="O1321" s="127"/>
      <c r="P1321" s="127"/>
      <c r="Q1321" s="109"/>
      <c r="R1321" s="127"/>
      <c r="S1321" s="127"/>
      <c r="U1321" s="15" t="str">
        <f t="shared" si="259"/>
        <v/>
      </c>
      <c r="V1321" t="str">
        <f t="shared" si="252"/>
        <v/>
      </c>
      <c r="W1321" t="str">
        <f t="shared" si="253"/>
        <v/>
      </c>
      <c r="X1321" t="str">
        <f t="shared" si="254"/>
        <v/>
      </c>
      <c r="Y1321" t="str">
        <f t="shared" si="255"/>
        <v/>
      </c>
      <c r="Z1321" t="str">
        <f t="shared" si="256"/>
        <v/>
      </c>
      <c r="AA1321" t="str">
        <f t="shared" si="257"/>
        <v/>
      </c>
      <c r="AB1321">
        <v>1314</v>
      </c>
      <c r="AC1321" t="str">
        <f>IF(ISERROR(IF(U1321="","",IF(OR(U1321=Cad_Inicial!$D$8,X1321=Cad_Inicial!$D$8),Cad_Inicial!$D$8+AB1321*1000,0))),"",IF(U1321="","",IF(OR(U1321=Cad_Inicial!$D$8,X1321=Cad_Inicial!$D$8),Cad_Inicial!$D$8+AB1321*1000,0)))</f>
        <v/>
      </c>
      <c r="AK1321" s="50" t="e">
        <f t="shared" si="260"/>
        <v>#VALUE!</v>
      </c>
      <c r="AL1321" s="50" t="e">
        <f t="shared" si="261"/>
        <v>#VALUE!</v>
      </c>
      <c r="AM1321">
        <f t="shared" si="251"/>
        <v>0</v>
      </c>
      <c r="AN1321">
        <f t="shared" si="262"/>
        <v>0</v>
      </c>
      <c r="AO1321">
        <f t="shared" si="262"/>
        <v>0</v>
      </c>
      <c r="AP1321">
        <f t="shared" si="262"/>
        <v>0</v>
      </c>
      <c r="AQ1321">
        <f t="shared" si="262"/>
        <v>0</v>
      </c>
      <c r="AR1321">
        <f t="shared" si="262"/>
        <v>0</v>
      </c>
      <c r="AS1321">
        <f t="shared" si="262"/>
        <v>0</v>
      </c>
      <c r="AT1321">
        <f t="shared" si="262"/>
        <v>0</v>
      </c>
      <c r="AU1321">
        <f t="shared" si="262"/>
        <v>0</v>
      </c>
      <c r="AV1321">
        <f t="shared" si="262"/>
        <v>0</v>
      </c>
      <c r="AW1321">
        <f t="shared" si="262"/>
        <v>0</v>
      </c>
      <c r="AX1321">
        <f t="shared" si="262"/>
        <v>0</v>
      </c>
    </row>
    <row r="1322" spans="3:50" ht="30" customHeight="1" thickTop="1" thickBot="1" x14ac:dyDescent="0.25">
      <c r="C1322" s="118"/>
      <c r="D1322" s="126"/>
      <c r="E1322" s="115"/>
      <c r="F1322" s="115"/>
      <c r="G1322" s="118"/>
      <c r="H1322" s="127"/>
      <c r="I1322" s="127"/>
      <c r="J1322" s="127"/>
      <c r="K1322" s="127"/>
      <c r="L1322" s="127"/>
      <c r="M1322" s="127"/>
      <c r="N1322" s="127"/>
      <c r="O1322" s="127"/>
      <c r="P1322" s="127"/>
      <c r="Q1322" s="109"/>
      <c r="R1322" s="127"/>
      <c r="S1322" s="127"/>
      <c r="U1322" s="15" t="str">
        <f t="shared" si="259"/>
        <v/>
      </c>
      <c r="V1322" t="str">
        <f t="shared" si="252"/>
        <v/>
      </c>
      <c r="W1322" t="str">
        <f t="shared" si="253"/>
        <v/>
      </c>
      <c r="X1322" t="str">
        <f t="shared" si="254"/>
        <v/>
      </c>
      <c r="Y1322" t="str">
        <f t="shared" si="255"/>
        <v/>
      </c>
      <c r="Z1322" t="str">
        <f t="shared" si="256"/>
        <v/>
      </c>
      <c r="AA1322" t="str">
        <f t="shared" si="257"/>
        <v/>
      </c>
      <c r="AB1322">
        <v>1315</v>
      </c>
      <c r="AC1322" t="str">
        <f>IF(ISERROR(IF(U1322="","",IF(OR(U1322=Cad_Inicial!$D$8,X1322=Cad_Inicial!$D$8),Cad_Inicial!$D$8+AB1322*1000,0))),"",IF(U1322="","",IF(OR(U1322=Cad_Inicial!$D$8,X1322=Cad_Inicial!$D$8),Cad_Inicial!$D$8+AB1322*1000,0)))</f>
        <v/>
      </c>
      <c r="AK1322" s="50" t="e">
        <f t="shared" si="260"/>
        <v>#VALUE!</v>
      </c>
      <c r="AL1322" s="50" t="e">
        <f t="shared" si="261"/>
        <v>#VALUE!</v>
      </c>
      <c r="AM1322">
        <f t="shared" si="251"/>
        <v>0</v>
      </c>
      <c r="AN1322">
        <f t="shared" si="262"/>
        <v>0</v>
      </c>
      <c r="AO1322">
        <f t="shared" si="262"/>
        <v>0</v>
      </c>
      <c r="AP1322">
        <f t="shared" si="262"/>
        <v>0</v>
      </c>
      <c r="AQ1322">
        <f t="shared" si="262"/>
        <v>0</v>
      </c>
      <c r="AR1322">
        <f t="shared" si="262"/>
        <v>0</v>
      </c>
      <c r="AS1322">
        <f t="shared" si="262"/>
        <v>0</v>
      </c>
      <c r="AT1322">
        <f t="shared" si="262"/>
        <v>0</v>
      </c>
      <c r="AU1322">
        <f t="shared" si="262"/>
        <v>0</v>
      </c>
      <c r="AV1322">
        <f t="shared" si="262"/>
        <v>0</v>
      </c>
      <c r="AW1322">
        <f t="shared" si="262"/>
        <v>0</v>
      </c>
      <c r="AX1322">
        <f t="shared" si="262"/>
        <v>0</v>
      </c>
    </row>
    <row r="1323" spans="3:50" ht="30" customHeight="1" thickTop="1" thickBot="1" x14ac:dyDescent="0.25">
      <c r="C1323" s="118"/>
      <c r="D1323" s="126"/>
      <c r="E1323" s="115"/>
      <c r="F1323" s="115"/>
      <c r="G1323" s="118"/>
      <c r="H1323" s="127"/>
      <c r="I1323" s="127"/>
      <c r="J1323" s="127"/>
      <c r="K1323" s="127"/>
      <c r="L1323" s="127"/>
      <c r="M1323" s="127"/>
      <c r="N1323" s="127"/>
      <c r="O1323" s="127"/>
      <c r="P1323" s="127"/>
      <c r="Q1323" s="109"/>
      <c r="R1323" s="127"/>
      <c r="S1323" s="127"/>
      <c r="U1323" s="15" t="str">
        <f t="shared" si="259"/>
        <v/>
      </c>
      <c r="V1323" t="str">
        <f t="shared" si="252"/>
        <v/>
      </c>
      <c r="W1323" t="str">
        <f t="shared" si="253"/>
        <v/>
      </c>
      <c r="X1323" t="str">
        <f t="shared" si="254"/>
        <v/>
      </c>
      <c r="Y1323" t="str">
        <f t="shared" si="255"/>
        <v/>
      </c>
      <c r="Z1323" t="str">
        <f t="shared" si="256"/>
        <v/>
      </c>
      <c r="AA1323" t="str">
        <f t="shared" si="257"/>
        <v/>
      </c>
      <c r="AB1323">
        <v>1316</v>
      </c>
      <c r="AC1323" t="str">
        <f>IF(ISERROR(IF(U1323="","",IF(OR(U1323=Cad_Inicial!$D$8,X1323=Cad_Inicial!$D$8),Cad_Inicial!$D$8+AB1323*1000,0))),"",IF(U1323="","",IF(OR(U1323=Cad_Inicial!$D$8,X1323=Cad_Inicial!$D$8),Cad_Inicial!$D$8+AB1323*1000,0)))</f>
        <v/>
      </c>
      <c r="AK1323" s="50" t="e">
        <f t="shared" si="260"/>
        <v>#VALUE!</v>
      </c>
      <c r="AL1323" s="50" t="e">
        <f t="shared" si="261"/>
        <v>#VALUE!</v>
      </c>
      <c r="AM1323">
        <f t="shared" si="251"/>
        <v>0</v>
      </c>
      <c r="AN1323">
        <f t="shared" si="262"/>
        <v>0</v>
      </c>
      <c r="AO1323">
        <f t="shared" si="262"/>
        <v>0</v>
      </c>
      <c r="AP1323">
        <f t="shared" si="262"/>
        <v>0</v>
      </c>
      <c r="AQ1323">
        <f t="shared" si="262"/>
        <v>0</v>
      </c>
      <c r="AR1323">
        <f t="shared" si="262"/>
        <v>0</v>
      </c>
      <c r="AS1323">
        <f t="shared" si="262"/>
        <v>0</v>
      </c>
      <c r="AT1323">
        <f t="shared" si="262"/>
        <v>0</v>
      </c>
      <c r="AU1323">
        <f t="shared" si="262"/>
        <v>0</v>
      </c>
      <c r="AV1323">
        <f t="shared" si="262"/>
        <v>0</v>
      </c>
      <c r="AW1323">
        <f t="shared" si="262"/>
        <v>0</v>
      </c>
      <c r="AX1323">
        <f t="shared" si="262"/>
        <v>0</v>
      </c>
    </row>
    <row r="1324" spans="3:50" ht="30" customHeight="1" thickTop="1" thickBot="1" x14ac:dyDescent="0.25">
      <c r="C1324" s="118"/>
      <c r="D1324" s="126"/>
      <c r="E1324" s="115"/>
      <c r="F1324" s="115"/>
      <c r="G1324" s="118"/>
      <c r="H1324" s="127"/>
      <c r="I1324" s="127"/>
      <c r="J1324" s="127"/>
      <c r="K1324" s="127"/>
      <c r="L1324" s="127"/>
      <c r="M1324" s="127"/>
      <c r="N1324" s="127"/>
      <c r="O1324" s="127"/>
      <c r="P1324" s="127"/>
      <c r="Q1324" s="109"/>
      <c r="R1324" s="127"/>
      <c r="S1324" s="127"/>
      <c r="U1324" s="15" t="str">
        <f t="shared" si="259"/>
        <v/>
      </c>
      <c r="V1324" t="str">
        <f t="shared" si="252"/>
        <v/>
      </c>
      <c r="W1324" t="str">
        <f t="shared" si="253"/>
        <v/>
      </c>
      <c r="X1324" t="str">
        <f t="shared" si="254"/>
        <v/>
      </c>
      <c r="Y1324" t="str">
        <f t="shared" si="255"/>
        <v/>
      </c>
      <c r="Z1324" t="str">
        <f t="shared" si="256"/>
        <v/>
      </c>
      <c r="AA1324" t="str">
        <f t="shared" si="257"/>
        <v/>
      </c>
      <c r="AB1324">
        <v>1317</v>
      </c>
      <c r="AC1324" t="str">
        <f>IF(ISERROR(IF(U1324="","",IF(OR(U1324=Cad_Inicial!$D$8,X1324=Cad_Inicial!$D$8),Cad_Inicial!$D$8+AB1324*1000,0))),"",IF(U1324="","",IF(OR(U1324=Cad_Inicial!$D$8,X1324=Cad_Inicial!$D$8),Cad_Inicial!$D$8+AB1324*1000,0)))</f>
        <v/>
      </c>
      <c r="AK1324" s="50" t="e">
        <f t="shared" si="260"/>
        <v>#VALUE!</v>
      </c>
      <c r="AL1324" s="50" t="e">
        <f t="shared" si="261"/>
        <v>#VALUE!</v>
      </c>
      <c r="AM1324">
        <f t="shared" si="251"/>
        <v>0</v>
      </c>
      <c r="AN1324">
        <f t="shared" si="262"/>
        <v>0</v>
      </c>
      <c r="AO1324">
        <f t="shared" si="262"/>
        <v>0</v>
      </c>
      <c r="AP1324">
        <f t="shared" si="262"/>
        <v>0</v>
      </c>
      <c r="AQ1324">
        <f t="shared" si="262"/>
        <v>0</v>
      </c>
      <c r="AR1324">
        <f t="shared" si="262"/>
        <v>0</v>
      </c>
      <c r="AS1324">
        <f t="shared" si="262"/>
        <v>0</v>
      </c>
      <c r="AT1324">
        <f t="shared" si="262"/>
        <v>0</v>
      </c>
      <c r="AU1324">
        <f t="shared" si="262"/>
        <v>0</v>
      </c>
      <c r="AV1324">
        <f t="shared" si="262"/>
        <v>0</v>
      </c>
      <c r="AW1324">
        <f t="shared" si="262"/>
        <v>0</v>
      </c>
      <c r="AX1324">
        <f t="shared" si="262"/>
        <v>0</v>
      </c>
    </row>
    <row r="1325" spans="3:50" ht="30" customHeight="1" thickTop="1" thickBot="1" x14ac:dyDescent="0.25">
      <c r="C1325" s="118"/>
      <c r="D1325" s="126"/>
      <c r="E1325" s="115"/>
      <c r="F1325" s="115"/>
      <c r="G1325" s="118"/>
      <c r="H1325" s="127"/>
      <c r="I1325" s="127"/>
      <c r="J1325" s="127"/>
      <c r="K1325" s="127"/>
      <c r="L1325" s="127"/>
      <c r="M1325" s="127"/>
      <c r="N1325" s="127"/>
      <c r="O1325" s="127"/>
      <c r="P1325" s="127"/>
      <c r="Q1325" s="109"/>
      <c r="R1325" s="127"/>
      <c r="S1325" s="127"/>
      <c r="U1325" s="15" t="str">
        <f t="shared" si="259"/>
        <v/>
      </c>
      <c r="V1325" t="str">
        <f t="shared" si="252"/>
        <v/>
      </c>
      <c r="W1325" t="str">
        <f t="shared" si="253"/>
        <v/>
      </c>
      <c r="X1325" t="str">
        <f t="shared" si="254"/>
        <v/>
      </c>
      <c r="Y1325" t="str">
        <f t="shared" si="255"/>
        <v/>
      </c>
      <c r="Z1325" t="str">
        <f t="shared" si="256"/>
        <v/>
      </c>
      <c r="AA1325" t="str">
        <f t="shared" si="257"/>
        <v/>
      </c>
      <c r="AB1325">
        <v>1318</v>
      </c>
      <c r="AC1325" t="str">
        <f>IF(ISERROR(IF(U1325="","",IF(OR(U1325=Cad_Inicial!$D$8,X1325=Cad_Inicial!$D$8),Cad_Inicial!$D$8+AB1325*1000,0))),"",IF(U1325="","",IF(OR(U1325=Cad_Inicial!$D$8,X1325=Cad_Inicial!$D$8),Cad_Inicial!$D$8+AB1325*1000,0)))</f>
        <v/>
      </c>
      <c r="AK1325" s="50" t="e">
        <f t="shared" si="260"/>
        <v>#VALUE!</v>
      </c>
      <c r="AL1325" s="50" t="e">
        <f t="shared" si="261"/>
        <v>#VALUE!</v>
      </c>
      <c r="AM1325">
        <f t="shared" si="251"/>
        <v>0</v>
      </c>
      <c r="AN1325">
        <f t="shared" si="262"/>
        <v>0</v>
      </c>
      <c r="AO1325">
        <f t="shared" si="262"/>
        <v>0</v>
      </c>
      <c r="AP1325">
        <f t="shared" si="262"/>
        <v>0</v>
      </c>
      <c r="AQ1325">
        <f t="shared" si="262"/>
        <v>0</v>
      </c>
      <c r="AR1325">
        <f t="shared" si="262"/>
        <v>0</v>
      </c>
      <c r="AS1325">
        <f t="shared" si="262"/>
        <v>0</v>
      </c>
      <c r="AT1325">
        <f t="shared" si="262"/>
        <v>0</v>
      </c>
      <c r="AU1325">
        <f t="shared" si="262"/>
        <v>0</v>
      </c>
      <c r="AV1325">
        <f t="shared" si="262"/>
        <v>0</v>
      </c>
      <c r="AW1325">
        <f t="shared" si="262"/>
        <v>0</v>
      </c>
      <c r="AX1325">
        <f t="shared" si="262"/>
        <v>0</v>
      </c>
    </row>
    <row r="1326" spans="3:50" ht="30" customHeight="1" thickTop="1" thickBot="1" x14ac:dyDescent="0.25">
      <c r="C1326" s="118"/>
      <c r="D1326" s="126"/>
      <c r="E1326" s="115"/>
      <c r="F1326" s="115"/>
      <c r="G1326" s="118"/>
      <c r="H1326" s="127"/>
      <c r="I1326" s="127"/>
      <c r="J1326" s="127"/>
      <c r="K1326" s="127"/>
      <c r="L1326" s="127"/>
      <c r="M1326" s="127"/>
      <c r="N1326" s="127"/>
      <c r="O1326" s="127"/>
      <c r="P1326" s="127"/>
      <c r="Q1326" s="109"/>
      <c r="R1326" s="127"/>
      <c r="S1326" s="127"/>
      <c r="U1326" s="15" t="str">
        <f t="shared" si="259"/>
        <v/>
      </c>
      <c r="V1326" t="str">
        <f t="shared" si="252"/>
        <v/>
      </c>
      <c r="W1326" t="str">
        <f t="shared" si="253"/>
        <v/>
      </c>
      <c r="X1326" t="str">
        <f t="shared" si="254"/>
        <v/>
      </c>
      <c r="Y1326" t="str">
        <f t="shared" si="255"/>
        <v/>
      </c>
      <c r="Z1326" t="str">
        <f t="shared" si="256"/>
        <v/>
      </c>
      <c r="AA1326" t="str">
        <f t="shared" si="257"/>
        <v/>
      </c>
      <c r="AB1326">
        <v>1319</v>
      </c>
      <c r="AC1326" t="str">
        <f>IF(ISERROR(IF(U1326="","",IF(OR(U1326=Cad_Inicial!$D$8,X1326=Cad_Inicial!$D$8),Cad_Inicial!$D$8+AB1326*1000,0))),"",IF(U1326="","",IF(OR(U1326=Cad_Inicial!$D$8,X1326=Cad_Inicial!$D$8),Cad_Inicial!$D$8+AB1326*1000,0)))</f>
        <v/>
      </c>
      <c r="AK1326" s="50" t="e">
        <f t="shared" si="260"/>
        <v>#VALUE!</v>
      </c>
      <c r="AL1326" s="50" t="e">
        <f t="shared" si="261"/>
        <v>#VALUE!</v>
      </c>
      <c r="AM1326">
        <f t="shared" si="251"/>
        <v>0</v>
      </c>
      <c r="AN1326">
        <f t="shared" si="262"/>
        <v>0</v>
      </c>
      <c r="AO1326">
        <f t="shared" si="262"/>
        <v>0</v>
      </c>
      <c r="AP1326">
        <f t="shared" si="262"/>
        <v>0</v>
      </c>
      <c r="AQ1326">
        <f t="shared" si="262"/>
        <v>0</v>
      </c>
      <c r="AR1326">
        <f t="shared" si="262"/>
        <v>0</v>
      </c>
      <c r="AS1326">
        <f t="shared" si="262"/>
        <v>0</v>
      </c>
      <c r="AT1326">
        <f t="shared" si="262"/>
        <v>0</v>
      </c>
      <c r="AU1326">
        <f t="shared" si="262"/>
        <v>0</v>
      </c>
      <c r="AV1326">
        <f t="shared" si="262"/>
        <v>0</v>
      </c>
      <c r="AW1326">
        <f t="shared" si="262"/>
        <v>0</v>
      </c>
      <c r="AX1326">
        <f t="shared" si="262"/>
        <v>0</v>
      </c>
    </row>
    <row r="1327" spans="3:50" ht="30" customHeight="1" thickTop="1" thickBot="1" x14ac:dyDescent="0.25">
      <c r="C1327" s="118"/>
      <c r="D1327" s="126"/>
      <c r="E1327" s="115"/>
      <c r="F1327" s="115"/>
      <c r="G1327" s="118"/>
      <c r="H1327" s="127"/>
      <c r="I1327" s="127"/>
      <c r="J1327" s="127"/>
      <c r="K1327" s="127"/>
      <c r="L1327" s="127"/>
      <c r="M1327" s="127"/>
      <c r="N1327" s="127"/>
      <c r="O1327" s="127"/>
      <c r="P1327" s="127"/>
      <c r="Q1327" s="109"/>
      <c r="R1327" s="127"/>
      <c r="S1327" s="127"/>
      <c r="U1327" s="15" t="str">
        <f t="shared" si="259"/>
        <v/>
      </c>
      <c r="V1327" t="str">
        <f t="shared" si="252"/>
        <v/>
      </c>
      <c r="W1327" t="str">
        <f t="shared" si="253"/>
        <v/>
      </c>
      <c r="X1327" t="str">
        <f t="shared" si="254"/>
        <v/>
      </c>
      <c r="Y1327" t="str">
        <f t="shared" si="255"/>
        <v/>
      </c>
      <c r="Z1327" t="str">
        <f t="shared" si="256"/>
        <v/>
      </c>
      <c r="AA1327" t="str">
        <f t="shared" si="257"/>
        <v/>
      </c>
      <c r="AB1327">
        <v>1320</v>
      </c>
      <c r="AC1327" t="str">
        <f>IF(ISERROR(IF(U1327="","",IF(OR(U1327=Cad_Inicial!$D$8,X1327=Cad_Inicial!$D$8),Cad_Inicial!$D$8+AB1327*1000,0))),"",IF(U1327="","",IF(OR(U1327=Cad_Inicial!$D$8,X1327=Cad_Inicial!$D$8),Cad_Inicial!$D$8+AB1327*1000,0)))</f>
        <v/>
      </c>
      <c r="AK1327" s="50" t="e">
        <f t="shared" si="260"/>
        <v>#VALUE!</v>
      </c>
      <c r="AL1327" s="50" t="e">
        <f t="shared" si="261"/>
        <v>#VALUE!</v>
      </c>
      <c r="AM1327">
        <f t="shared" si="251"/>
        <v>0</v>
      </c>
      <c r="AN1327">
        <f t="shared" si="262"/>
        <v>0</v>
      </c>
      <c r="AO1327">
        <f t="shared" si="262"/>
        <v>0</v>
      </c>
      <c r="AP1327">
        <f t="shared" si="262"/>
        <v>0</v>
      </c>
      <c r="AQ1327">
        <f t="shared" si="262"/>
        <v>0</v>
      </c>
      <c r="AR1327">
        <f t="shared" si="262"/>
        <v>0</v>
      </c>
      <c r="AS1327">
        <f t="shared" si="262"/>
        <v>0</v>
      </c>
      <c r="AT1327">
        <f t="shared" si="262"/>
        <v>0</v>
      </c>
      <c r="AU1327">
        <f t="shared" si="262"/>
        <v>0</v>
      </c>
      <c r="AV1327">
        <f t="shared" si="262"/>
        <v>0</v>
      </c>
      <c r="AW1327">
        <f t="shared" si="262"/>
        <v>0</v>
      </c>
      <c r="AX1327">
        <f t="shared" si="262"/>
        <v>0</v>
      </c>
    </row>
    <row r="1328" spans="3:50" ht="30" customHeight="1" thickTop="1" thickBot="1" x14ac:dyDescent="0.25">
      <c r="C1328" s="118"/>
      <c r="D1328" s="126"/>
      <c r="E1328" s="115"/>
      <c r="F1328" s="115"/>
      <c r="G1328" s="118"/>
      <c r="H1328" s="127"/>
      <c r="I1328" s="127"/>
      <c r="J1328" s="127"/>
      <c r="K1328" s="127"/>
      <c r="L1328" s="127"/>
      <c r="M1328" s="127"/>
      <c r="N1328" s="127"/>
      <c r="O1328" s="127"/>
      <c r="P1328" s="127"/>
      <c r="Q1328" s="109"/>
      <c r="R1328" s="127"/>
      <c r="S1328" s="127"/>
      <c r="U1328" s="15" t="str">
        <f t="shared" si="259"/>
        <v/>
      </c>
      <c r="V1328" t="str">
        <f t="shared" si="252"/>
        <v/>
      </c>
      <c r="W1328" t="str">
        <f t="shared" si="253"/>
        <v/>
      </c>
      <c r="X1328" t="str">
        <f t="shared" si="254"/>
        <v/>
      </c>
      <c r="Y1328" t="str">
        <f t="shared" si="255"/>
        <v/>
      </c>
      <c r="Z1328" t="str">
        <f t="shared" si="256"/>
        <v/>
      </c>
      <c r="AA1328" t="str">
        <f t="shared" si="257"/>
        <v/>
      </c>
      <c r="AB1328">
        <v>1321</v>
      </c>
      <c r="AC1328" t="str">
        <f>IF(ISERROR(IF(U1328="","",IF(OR(U1328=Cad_Inicial!$D$8,X1328=Cad_Inicial!$D$8),Cad_Inicial!$D$8+AB1328*1000,0))),"",IF(U1328="","",IF(OR(U1328=Cad_Inicial!$D$8,X1328=Cad_Inicial!$D$8),Cad_Inicial!$D$8+AB1328*1000,0)))</f>
        <v/>
      </c>
      <c r="AK1328" s="50" t="e">
        <f t="shared" si="260"/>
        <v>#VALUE!</v>
      </c>
      <c r="AL1328" s="50" t="e">
        <f t="shared" si="261"/>
        <v>#VALUE!</v>
      </c>
      <c r="AM1328">
        <f t="shared" si="251"/>
        <v>0</v>
      </c>
      <c r="AN1328">
        <f t="shared" si="262"/>
        <v>0</v>
      </c>
      <c r="AO1328">
        <f t="shared" si="262"/>
        <v>0</v>
      </c>
      <c r="AP1328">
        <f t="shared" si="262"/>
        <v>0</v>
      </c>
      <c r="AQ1328">
        <f t="shared" si="262"/>
        <v>0</v>
      </c>
      <c r="AR1328">
        <f t="shared" si="262"/>
        <v>0</v>
      </c>
      <c r="AS1328">
        <f t="shared" si="262"/>
        <v>0</v>
      </c>
      <c r="AT1328">
        <f t="shared" si="262"/>
        <v>0</v>
      </c>
      <c r="AU1328">
        <f t="shared" si="262"/>
        <v>0</v>
      </c>
      <c r="AV1328">
        <f t="shared" si="262"/>
        <v>0</v>
      </c>
      <c r="AW1328">
        <f t="shared" si="262"/>
        <v>0</v>
      </c>
      <c r="AX1328">
        <f t="shared" si="262"/>
        <v>0</v>
      </c>
    </row>
    <row r="1329" spans="3:50" ht="30" customHeight="1" thickTop="1" thickBot="1" x14ac:dyDescent="0.25">
      <c r="C1329" s="118"/>
      <c r="D1329" s="126"/>
      <c r="E1329" s="115"/>
      <c r="F1329" s="115"/>
      <c r="G1329" s="118"/>
      <c r="H1329" s="127"/>
      <c r="I1329" s="127"/>
      <c r="J1329" s="127"/>
      <c r="K1329" s="127"/>
      <c r="L1329" s="127"/>
      <c r="M1329" s="127"/>
      <c r="N1329" s="127"/>
      <c r="O1329" s="127"/>
      <c r="P1329" s="127"/>
      <c r="Q1329" s="109"/>
      <c r="R1329" s="127"/>
      <c r="S1329" s="127"/>
      <c r="U1329" s="15" t="str">
        <f t="shared" si="259"/>
        <v/>
      </c>
      <c r="V1329" t="str">
        <f t="shared" si="252"/>
        <v/>
      </c>
      <c r="W1329" t="str">
        <f t="shared" si="253"/>
        <v/>
      </c>
      <c r="X1329" t="str">
        <f t="shared" si="254"/>
        <v/>
      </c>
      <c r="Y1329" t="str">
        <f t="shared" si="255"/>
        <v/>
      </c>
      <c r="Z1329" t="str">
        <f t="shared" si="256"/>
        <v/>
      </c>
      <c r="AA1329" t="str">
        <f t="shared" si="257"/>
        <v/>
      </c>
      <c r="AB1329">
        <v>1322</v>
      </c>
      <c r="AC1329" t="str">
        <f>IF(ISERROR(IF(U1329="","",IF(OR(U1329=Cad_Inicial!$D$8,X1329=Cad_Inicial!$D$8),Cad_Inicial!$D$8+AB1329*1000,0))),"",IF(U1329="","",IF(OR(U1329=Cad_Inicial!$D$8,X1329=Cad_Inicial!$D$8),Cad_Inicial!$D$8+AB1329*1000,0)))</f>
        <v/>
      </c>
      <c r="AK1329" s="50" t="e">
        <f t="shared" si="260"/>
        <v>#VALUE!</v>
      </c>
      <c r="AL1329" s="50" t="e">
        <f t="shared" si="261"/>
        <v>#VALUE!</v>
      </c>
      <c r="AM1329">
        <f t="shared" si="251"/>
        <v>0</v>
      </c>
      <c r="AN1329">
        <f t="shared" si="262"/>
        <v>0</v>
      </c>
      <c r="AO1329">
        <f t="shared" si="262"/>
        <v>0</v>
      </c>
      <c r="AP1329">
        <f t="shared" si="262"/>
        <v>0</v>
      </c>
      <c r="AQ1329">
        <f t="shared" si="262"/>
        <v>0</v>
      </c>
      <c r="AR1329">
        <f t="shared" si="262"/>
        <v>0</v>
      </c>
      <c r="AS1329">
        <f t="shared" si="262"/>
        <v>0</v>
      </c>
      <c r="AT1329">
        <f t="shared" si="262"/>
        <v>0</v>
      </c>
      <c r="AU1329">
        <f t="shared" si="262"/>
        <v>0</v>
      </c>
      <c r="AV1329">
        <f t="shared" si="262"/>
        <v>0</v>
      </c>
      <c r="AW1329">
        <f t="shared" si="262"/>
        <v>0</v>
      </c>
      <c r="AX1329">
        <f t="shared" si="262"/>
        <v>0</v>
      </c>
    </row>
    <row r="1330" spans="3:50" ht="30" customHeight="1" thickTop="1" thickBot="1" x14ac:dyDescent="0.25">
      <c r="C1330" s="118"/>
      <c r="D1330" s="126"/>
      <c r="E1330" s="115"/>
      <c r="F1330" s="115"/>
      <c r="G1330" s="118"/>
      <c r="H1330" s="127"/>
      <c r="I1330" s="127"/>
      <c r="J1330" s="127"/>
      <c r="K1330" s="127"/>
      <c r="L1330" s="127"/>
      <c r="M1330" s="127"/>
      <c r="N1330" s="127"/>
      <c r="O1330" s="127"/>
      <c r="P1330" s="127"/>
      <c r="Q1330" s="109"/>
      <c r="R1330" s="127"/>
      <c r="S1330" s="127"/>
      <c r="U1330" s="15" t="str">
        <f t="shared" si="259"/>
        <v/>
      </c>
      <c r="V1330" t="str">
        <f t="shared" si="252"/>
        <v/>
      </c>
      <c r="W1330" t="str">
        <f t="shared" si="253"/>
        <v/>
      </c>
      <c r="X1330" t="str">
        <f t="shared" si="254"/>
        <v/>
      </c>
      <c r="Y1330" t="str">
        <f t="shared" si="255"/>
        <v/>
      </c>
      <c r="Z1330" t="str">
        <f t="shared" si="256"/>
        <v/>
      </c>
      <c r="AA1330" t="str">
        <f t="shared" si="257"/>
        <v/>
      </c>
      <c r="AB1330">
        <v>1323</v>
      </c>
      <c r="AC1330" t="str">
        <f>IF(ISERROR(IF(U1330="","",IF(OR(U1330=Cad_Inicial!$D$8,X1330=Cad_Inicial!$D$8),Cad_Inicial!$D$8+AB1330*1000,0))),"",IF(U1330="","",IF(OR(U1330=Cad_Inicial!$D$8,X1330=Cad_Inicial!$D$8),Cad_Inicial!$D$8+AB1330*1000,0)))</f>
        <v/>
      </c>
      <c r="AK1330" s="50" t="e">
        <f t="shared" si="260"/>
        <v>#VALUE!</v>
      </c>
      <c r="AL1330" s="50" t="e">
        <f t="shared" si="261"/>
        <v>#VALUE!</v>
      </c>
      <c r="AM1330">
        <f t="shared" si="251"/>
        <v>0</v>
      </c>
      <c r="AN1330">
        <f t="shared" si="262"/>
        <v>0</v>
      </c>
      <c r="AO1330">
        <f t="shared" si="262"/>
        <v>0</v>
      </c>
      <c r="AP1330">
        <f t="shared" si="262"/>
        <v>0</v>
      </c>
      <c r="AQ1330">
        <f t="shared" si="262"/>
        <v>0</v>
      </c>
      <c r="AR1330">
        <f t="shared" si="262"/>
        <v>0</v>
      </c>
      <c r="AS1330">
        <f t="shared" si="262"/>
        <v>0</v>
      </c>
      <c r="AT1330">
        <f t="shared" si="262"/>
        <v>0</v>
      </c>
      <c r="AU1330">
        <f t="shared" si="262"/>
        <v>0</v>
      </c>
      <c r="AV1330">
        <f t="shared" si="262"/>
        <v>0</v>
      </c>
      <c r="AW1330">
        <f t="shared" si="262"/>
        <v>0</v>
      </c>
      <c r="AX1330">
        <f t="shared" si="262"/>
        <v>0</v>
      </c>
    </row>
    <row r="1331" spans="3:50" ht="30" customHeight="1" thickTop="1" thickBot="1" x14ac:dyDescent="0.25">
      <c r="C1331" s="118"/>
      <c r="D1331" s="126"/>
      <c r="E1331" s="115"/>
      <c r="F1331" s="115"/>
      <c r="G1331" s="118"/>
      <c r="H1331" s="127"/>
      <c r="I1331" s="127"/>
      <c r="J1331" s="127"/>
      <c r="K1331" s="127"/>
      <c r="L1331" s="127"/>
      <c r="M1331" s="127"/>
      <c r="N1331" s="127"/>
      <c r="O1331" s="127"/>
      <c r="P1331" s="127"/>
      <c r="Q1331" s="109"/>
      <c r="R1331" s="127"/>
      <c r="S1331" s="127"/>
      <c r="U1331" s="15" t="str">
        <f t="shared" si="259"/>
        <v/>
      </c>
      <c r="V1331" t="str">
        <f t="shared" si="252"/>
        <v/>
      </c>
      <c r="W1331" t="str">
        <f t="shared" si="253"/>
        <v/>
      </c>
      <c r="X1331" t="str">
        <f t="shared" si="254"/>
        <v/>
      </c>
      <c r="Y1331" t="str">
        <f t="shared" si="255"/>
        <v/>
      </c>
      <c r="Z1331" t="str">
        <f t="shared" si="256"/>
        <v/>
      </c>
      <c r="AA1331" t="str">
        <f t="shared" si="257"/>
        <v/>
      </c>
      <c r="AB1331">
        <v>1324</v>
      </c>
      <c r="AC1331" t="str">
        <f>IF(ISERROR(IF(U1331="","",IF(OR(U1331=Cad_Inicial!$D$8,X1331=Cad_Inicial!$D$8),Cad_Inicial!$D$8+AB1331*1000,0))),"",IF(U1331="","",IF(OR(U1331=Cad_Inicial!$D$8,X1331=Cad_Inicial!$D$8),Cad_Inicial!$D$8+AB1331*1000,0)))</f>
        <v/>
      </c>
      <c r="AK1331" s="50" t="e">
        <f t="shared" si="260"/>
        <v>#VALUE!</v>
      </c>
      <c r="AL1331" s="50" t="e">
        <f t="shared" si="261"/>
        <v>#VALUE!</v>
      </c>
      <c r="AM1331">
        <f t="shared" si="251"/>
        <v>0</v>
      </c>
      <c r="AN1331">
        <f t="shared" si="262"/>
        <v>0</v>
      </c>
      <c r="AO1331">
        <f t="shared" si="262"/>
        <v>0</v>
      </c>
      <c r="AP1331">
        <f t="shared" si="262"/>
        <v>0</v>
      </c>
      <c r="AQ1331">
        <f t="shared" si="262"/>
        <v>0</v>
      </c>
      <c r="AR1331">
        <f t="shared" si="262"/>
        <v>0</v>
      </c>
      <c r="AS1331">
        <f t="shared" si="262"/>
        <v>0</v>
      </c>
      <c r="AT1331">
        <f t="shared" si="262"/>
        <v>0</v>
      </c>
      <c r="AU1331">
        <f t="shared" si="262"/>
        <v>0</v>
      </c>
      <c r="AV1331">
        <f t="shared" si="262"/>
        <v>0</v>
      </c>
      <c r="AW1331">
        <f t="shared" si="262"/>
        <v>0</v>
      </c>
      <c r="AX1331">
        <f t="shared" si="262"/>
        <v>0</v>
      </c>
    </row>
    <row r="1332" spans="3:50" ht="30" customHeight="1" thickTop="1" thickBot="1" x14ac:dyDescent="0.25">
      <c r="C1332" s="118"/>
      <c r="D1332" s="126"/>
      <c r="E1332" s="115"/>
      <c r="F1332" s="115"/>
      <c r="G1332" s="118"/>
      <c r="H1332" s="127"/>
      <c r="I1332" s="127"/>
      <c r="J1332" s="127"/>
      <c r="K1332" s="127"/>
      <c r="L1332" s="127"/>
      <c r="M1332" s="127"/>
      <c r="N1332" s="127"/>
      <c r="O1332" s="127"/>
      <c r="P1332" s="127"/>
      <c r="Q1332" s="109"/>
      <c r="R1332" s="127"/>
      <c r="S1332" s="127"/>
      <c r="U1332" s="15" t="str">
        <f t="shared" si="259"/>
        <v/>
      </c>
      <c r="V1332" t="str">
        <f t="shared" si="252"/>
        <v/>
      </c>
      <c r="W1332" t="str">
        <f t="shared" si="253"/>
        <v/>
      </c>
      <c r="X1332" t="str">
        <f t="shared" si="254"/>
        <v/>
      </c>
      <c r="Y1332" t="str">
        <f t="shared" si="255"/>
        <v/>
      </c>
      <c r="Z1332" t="str">
        <f t="shared" si="256"/>
        <v/>
      </c>
      <c r="AA1332" t="str">
        <f t="shared" si="257"/>
        <v/>
      </c>
      <c r="AB1332">
        <v>1325</v>
      </c>
      <c r="AC1332" t="str">
        <f>IF(ISERROR(IF(U1332="","",IF(OR(U1332=Cad_Inicial!$D$8,X1332=Cad_Inicial!$D$8),Cad_Inicial!$D$8+AB1332*1000,0))),"",IF(U1332="","",IF(OR(U1332=Cad_Inicial!$D$8,X1332=Cad_Inicial!$D$8),Cad_Inicial!$D$8+AB1332*1000,0)))</f>
        <v/>
      </c>
      <c r="AK1332" s="50" t="e">
        <f t="shared" si="260"/>
        <v>#VALUE!</v>
      </c>
      <c r="AL1332" s="50" t="e">
        <f t="shared" si="261"/>
        <v>#VALUE!</v>
      </c>
      <c r="AM1332">
        <f t="shared" si="251"/>
        <v>0</v>
      </c>
      <c r="AN1332">
        <f t="shared" si="262"/>
        <v>0</v>
      </c>
      <c r="AO1332">
        <f t="shared" si="262"/>
        <v>0</v>
      </c>
      <c r="AP1332">
        <f t="shared" si="262"/>
        <v>0</v>
      </c>
      <c r="AQ1332">
        <f t="shared" si="262"/>
        <v>0</v>
      </c>
      <c r="AR1332">
        <f t="shared" si="262"/>
        <v>0</v>
      </c>
      <c r="AS1332">
        <f t="shared" si="262"/>
        <v>0</v>
      </c>
      <c r="AT1332">
        <f t="shared" si="262"/>
        <v>0</v>
      </c>
      <c r="AU1332">
        <f t="shared" si="262"/>
        <v>0</v>
      </c>
      <c r="AV1332">
        <f t="shared" si="262"/>
        <v>0</v>
      </c>
      <c r="AW1332">
        <f t="shared" si="262"/>
        <v>0</v>
      </c>
      <c r="AX1332">
        <f t="shared" si="262"/>
        <v>0</v>
      </c>
    </row>
    <row r="1333" spans="3:50" ht="30" customHeight="1" thickTop="1" thickBot="1" x14ac:dyDescent="0.25">
      <c r="C1333" s="118"/>
      <c r="D1333" s="126"/>
      <c r="E1333" s="115"/>
      <c r="F1333" s="115"/>
      <c r="G1333" s="118"/>
      <c r="H1333" s="127"/>
      <c r="I1333" s="127"/>
      <c r="J1333" s="127"/>
      <c r="K1333" s="127"/>
      <c r="L1333" s="127"/>
      <c r="M1333" s="127"/>
      <c r="N1333" s="127"/>
      <c r="O1333" s="127"/>
      <c r="P1333" s="127"/>
      <c r="Q1333" s="109"/>
      <c r="R1333" s="127"/>
      <c r="S1333" s="127"/>
      <c r="U1333" s="15" t="str">
        <f t="shared" si="259"/>
        <v/>
      </c>
      <c r="V1333" t="str">
        <f t="shared" si="252"/>
        <v/>
      </c>
      <c r="W1333" t="str">
        <f t="shared" si="253"/>
        <v/>
      </c>
      <c r="X1333" t="str">
        <f t="shared" si="254"/>
        <v/>
      </c>
      <c r="Y1333" t="str">
        <f t="shared" si="255"/>
        <v/>
      </c>
      <c r="Z1333" t="str">
        <f t="shared" si="256"/>
        <v/>
      </c>
      <c r="AA1333" t="str">
        <f t="shared" si="257"/>
        <v/>
      </c>
      <c r="AB1333">
        <v>1326</v>
      </c>
      <c r="AC1333" t="str">
        <f>IF(ISERROR(IF(U1333="","",IF(OR(U1333=Cad_Inicial!$D$8,X1333=Cad_Inicial!$D$8),Cad_Inicial!$D$8+AB1333*1000,0))),"",IF(U1333="","",IF(OR(U1333=Cad_Inicial!$D$8,X1333=Cad_Inicial!$D$8),Cad_Inicial!$D$8+AB1333*1000,0)))</f>
        <v/>
      </c>
      <c r="AK1333" s="50" t="e">
        <f t="shared" si="260"/>
        <v>#VALUE!</v>
      </c>
      <c r="AL1333" s="50" t="e">
        <f t="shared" si="261"/>
        <v>#VALUE!</v>
      </c>
      <c r="AM1333">
        <f t="shared" si="251"/>
        <v>0</v>
      </c>
      <c r="AN1333">
        <f t="shared" si="262"/>
        <v>0</v>
      </c>
      <c r="AO1333">
        <f t="shared" si="262"/>
        <v>0</v>
      </c>
      <c r="AP1333">
        <f t="shared" si="262"/>
        <v>0</v>
      </c>
      <c r="AQ1333">
        <f t="shared" si="262"/>
        <v>0</v>
      </c>
      <c r="AR1333">
        <f t="shared" si="262"/>
        <v>0</v>
      </c>
      <c r="AS1333">
        <f t="shared" si="262"/>
        <v>0</v>
      </c>
      <c r="AT1333">
        <f t="shared" si="262"/>
        <v>0</v>
      </c>
      <c r="AU1333">
        <f t="shared" si="262"/>
        <v>0</v>
      </c>
      <c r="AV1333">
        <f t="shared" si="262"/>
        <v>0</v>
      </c>
      <c r="AW1333">
        <f t="shared" si="262"/>
        <v>0</v>
      </c>
      <c r="AX1333">
        <f t="shared" si="262"/>
        <v>0</v>
      </c>
    </row>
    <row r="1334" spans="3:50" ht="30" customHeight="1" thickTop="1" thickBot="1" x14ac:dyDescent="0.25">
      <c r="C1334" s="118"/>
      <c r="D1334" s="126"/>
      <c r="E1334" s="115"/>
      <c r="F1334" s="115"/>
      <c r="G1334" s="118"/>
      <c r="H1334" s="127"/>
      <c r="I1334" s="127"/>
      <c r="J1334" s="127"/>
      <c r="K1334" s="127"/>
      <c r="L1334" s="127"/>
      <c r="M1334" s="127"/>
      <c r="N1334" s="127"/>
      <c r="O1334" s="127"/>
      <c r="P1334" s="127"/>
      <c r="Q1334" s="109"/>
      <c r="R1334" s="127"/>
      <c r="S1334" s="127"/>
      <c r="U1334" s="15" t="str">
        <f t="shared" si="259"/>
        <v/>
      </c>
      <c r="V1334" t="str">
        <f t="shared" si="252"/>
        <v/>
      </c>
      <c r="W1334" t="str">
        <f t="shared" si="253"/>
        <v/>
      </c>
      <c r="X1334" t="str">
        <f t="shared" si="254"/>
        <v/>
      </c>
      <c r="Y1334" t="str">
        <f t="shared" si="255"/>
        <v/>
      </c>
      <c r="Z1334" t="str">
        <f t="shared" si="256"/>
        <v/>
      </c>
      <c r="AA1334" t="str">
        <f t="shared" si="257"/>
        <v/>
      </c>
      <c r="AB1334">
        <v>1327</v>
      </c>
      <c r="AC1334" t="str">
        <f>IF(ISERROR(IF(U1334="","",IF(OR(U1334=Cad_Inicial!$D$8,X1334=Cad_Inicial!$D$8),Cad_Inicial!$D$8+AB1334*1000,0))),"",IF(U1334="","",IF(OR(U1334=Cad_Inicial!$D$8,X1334=Cad_Inicial!$D$8),Cad_Inicial!$D$8+AB1334*1000,0)))</f>
        <v/>
      </c>
      <c r="AK1334" s="50" t="e">
        <f t="shared" si="260"/>
        <v>#VALUE!</v>
      </c>
      <c r="AL1334" s="50" t="e">
        <f t="shared" si="261"/>
        <v>#VALUE!</v>
      </c>
      <c r="AM1334">
        <f t="shared" si="251"/>
        <v>0</v>
      </c>
      <c r="AN1334">
        <f t="shared" si="262"/>
        <v>0</v>
      </c>
      <c r="AO1334">
        <f t="shared" si="262"/>
        <v>0</v>
      </c>
      <c r="AP1334">
        <f t="shared" si="262"/>
        <v>0</v>
      </c>
      <c r="AQ1334">
        <f t="shared" si="262"/>
        <v>0</v>
      </c>
      <c r="AR1334">
        <f t="shared" si="262"/>
        <v>0</v>
      </c>
      <c r="AS1334">
        <f t="shared" si="262"/>
        <v>0</v>
      </c>
      <c r="AT1334">
        <f t="shared" si="262"/>
        <v>0</v>
      </c>
      <c r="AU1334">
        <f t="shared" ref="AN1334:AX1357" si="263">IFERROR(IF(AND($AK1334&lt;=AU$5,$AL1334&gt;=AU$5),1,0),0)</f>
        <v>0</v>
      </c>
      <c r="AV1334">
        <f t="shared" si="263"/>
        <v>0</v>
      </c>
      <c r="AW1334">
        <f t="shared" si="263"/>
        <v>0</v>
      </c>
      <c r="AX1334">
        <f t="shared" si="263"/>
        <v>0</v>
      </c>
    </row>
    <row r="1335" spans="3:50" ht="30" customHeight="1" thickTop="1" thickBot="1" x14ac:dyDescent="0.25">
      <c r="C1335" s="118"/>
      <c r="D1335" s="126"/>
      <c r="E1335" s="115"/>
      <c r="F1335" s="115"/>
      <c r="G1335" s="118"/>
      <c r="H1335" s="127"/>
      <c r="I1335" s="127"/>
      <c r="J1335" s="127"/>
      <c r="K1335" s="127"/>
      <c r="L1335" s="127"/>
      <c r="M1335" s="127"/>
      <c r="N1335" s="127"/>
      <c r="O1335" s="127"/>
      <c r="P1335" s="127"/>
      <c r="Q1335" s="109"/>
      <c r="R1335" s="127"/>
      <c r="S1335" s="127"/>
      <c r="U1335" s="15" t="str">
        <f t="shared" si="259"/>
        <v/>
      </c>
      <c r="V1335" t="str">
        <f t="shared" si="252"/>
        <v/>
      </c>
      <c r="W1335" t="str">
        <f t="shared" si="253"/>
        <v/>
      </c>
      <c r="X1335" t="str">
        <f t="shared" si="254"/>
        <v/>
      </c>
      <c r="Y1335" t="str">
        <f t="shared" si="255"/>
        <v/>
      </c>
      <c r="Z1335" t="str">
        <f t="shared" si="256"/>
        <v/>
      </c>
      <c r="AA1335" t="str">
        <f t="shared" si="257"/>
        <v/>
      </c>
      <c r="AB1335">
        <v>1328</v>
      </c>
      <c r="AC1335" t="str">
        <f>IF(ISERROR(IF(U1335="","",IF(OR(U1335=Cad_Inicial!$D$8,X1335=Cad_Inicial!$D$8),Cad_Inicial!$D$8+AB1335*1000,0))),"",IF(U1335="","",IF(OR(U1335=Cad_Inicial!$D$8,X1335=Cad_Inicial!$D$8),Cad_Inicial!$D$8+AB1335*1000,0)))</f>
        <v/>
      </c>
      <c r="AK1335" s="50" t="e">
        <f t="shared" si="260"/>
        <v>#VALUE!</v>
      </c>
      <c r="AL1335" s="50" t="e">
        <f t="shared" si="261"/>
        <v>#VALUE!</v>
      </c>
      <c r="AM1335">
        <f t="shared" si="251"/>
        <v>0</v>
      </c>
      <c r="AN1335">
        <f t="shared" si="263"/>
        <v>0</v>
      </c>
      <c r="AO1335">
        <f t="shared" si="263"/>
        <v>0</v>
      </c>
      <c r="AP1335">
        <f t="shared" si="263"/>
        <v>0</v>
      </c>
      <c r="AQ1335">
        <f t="shared" si="263"/>
        <v>0</v>
      </c>
      <c r="AR1335">
        <f t="shared" si="263"/>
        <v>0</v>
      </c>
      <c r="AS1335">
        <f t="shared" si="263"/>
        <v>0</v>
      </c>
      <c r="AT1335">
        <f t="shared" si="263"/>
        <v>0</v>
      </c>
      <c r="AU1335">
        <f t="shared" si="263"/>
        <v>0</v>
      </c>
      <c r="AV1335">
        <f t="shared" si="263"/>
        <v>0</v>
      </c>
      <c r="AW1335">
        <f t="shared" si="263"/>
        <v>0</v>
      </c>
      <c r="AX1335">
        <f t="shared" si="263"/>
        <v>0</v>
      </c>
    </row>
    <row r="1336" spans="3:50" ht="30" customHeight="1" thickTop="1" thickBot="1" x14ac:dyDescent="0.25">
      <c r="C1336" s="118"/>
      <c r="D1336" s="126"/>
      <c r="E1336" s="115"/>
      <c r="F1336" s="115"/>
      <c r="G1336" s="118"/>
      <c r="H1336" s="127"/>
      <c r="I1336" s="127"/>
      <c r="J1336" s="127"/>
      <c r="K1336" s="127"/>
      <c r="L1336" s="127"/>
      <c r="M1336" s="127"/>
      <c r="N1336" s="127"/>
      <c r="O1336" s="127"/>
      <c r="P1336" s="127"/>
      <c r="Q1336" s="109"/>
      <c r="R1336" s="127"/>
      <c r="S1336" s="127"/>
      <c r="U1336" s="15" t="str">
        <f t="shared" si="259"/>
        <v/>
      </c>
      <c r="V1336" t="str">
        <f t="shared" si="252"/>
        <v/>
      </c>
      <c r="W1336" t="str">
        <f t="shared" si="253"/>
        <v/>
      </c>
      <c r="X1336" t="str">
        <f t="shared" si="254"/>
        <v/>
      </c>
      <c r="Y1336" t="str">
        <f t="shared" si="255"/>
        <v/>
      </c>
      <c r="Z1336" t="str">
        <f t="shared" si="256"/>
        <v/>
      </c>
      <c r="AA1336" t="str">
        <f t="shared" si="257"/>
        <v/>
      </c>
      <c r="AB1336">
        <v>1329</v>
      </c>
      <c r="AC1336" t="str">
        <f>IF(ISERROR(IF(U1336="","",IF(OR(U1336=Cad_Inicial!$D$8,X1336=Cad_Inicial!$D$8),Cad_Inicial!$D$8+AB1336*1000,0))),"",IF(U1336="","",IF(OR(U1336=Cad_Inicial!$D$8,X1336=Cad_Inicial!$D$8),Cad_Inicial!$D$8+AB1336*1000,0)))</f>
        <v/>
      </c>
      <c r="AK1336" s="50" t="e">
        <f t="shared" si="260"/>
        <v>#VALUE!</v>
      </c>
      <c r="AL1336" s="50" t="e">
        <f t="shared" si="261"/>
        <v>#VALUE!</v>
      </c>
      <c r="AM1336">
        <f t="shared" si="251"/>
        <v>0</v>
      </c>
      <c r="AN1336">
        <f t="shared" si="263"/>
        <v>0</v>
      </c>
      <c r="AO1336">
        <f t="shared" si="263"/>
        <v>0</v>
      </c>
      <c r="AP1336">
        <f t="shared" si="263"/>
        <v>0</v>
      </c>
      <c r="AQ1336">
        <f t="shared" si="263"/>
        <v>0</v>
      </c>
      <c r="AR1336">
        <f t="shared" si="263"/>
        <v>0</v>
      </c>
      <c r="AS1336">
        <f t="shared" si="263"/>
        <v>0</v>
      </c>
      <c r="AT1336">
        <f t="shared" si="263"/>
        <v>0</v>
      </c>
      <c r="AU1336">
        <f t="shared" si="263"/>
        <v>0</v>
      </c>
      <c r="AV1336">
        <f t="shared" si="263"/>
        <v>0</v>
      </c>
      <c r="AW1336">
        <f t="shared" si="263"/>
        <v>0</v>
      </c>
      <c r="AX1336">
        <f t="shared" si="263"/>
        <v>0</v>
      </c>
    </row>
    <row r="1337" spans="3:50" ht="30" customHeight="1" thickTop="1" thickBot="1" x14ac:dyDescent="0.25">
      <c r="C1337" s="118"/>
      <c r="D1337" s="126"/>
      <c r="E1337" s="115"/>
      <c r="F1337" s="115"/>
      <c r="G1337" s="118"/>
      <c r="H1337" s="127"/>
      <c r="I1337" s="127"/>
      <c r="J1337" s="127"/>
      <c r="K1337" s="127"/>
      <c r="L1337" s="127"/>
      <c r="M1337" s="127"/>
      <c r="N1337" s="127"/>
      <c r="O1337" s="127"/>
      <c r="P1337" s="127"/>
      <c r="Q1337" s="109"/>
      <c r="R1337" s="127"/>
      <c r="S1337" s="127"/>
      <c r="U1337" s="15" t="str">
        <f t="shared" si="259"/>
        <v/>
      </c>
      <c r="V1337" t="str">
        <f t="shared" si="252"/>
        <v/>
      </c>
      <c r="W1337" t="str">
        <f t="shared" si="253"/>
        <v/>
      </c>
      <c r="X1337" t="str">
        <f t="shared" si="254"/>
        <v/>
      </c>
      <c r="Y1337" t="str">
        <f t="shared" si="255"/>
        <v/>
      </c>
      <c r="Z1337" t="str">
        <f t="shared" si="256"/>
        <v/>
      </c>
      <c r="AA1337" t="str">
        <f t="shared" si="257"/>
        <v/>
      </c>
      <c r="AB1337">
        <v>1330</v>
      </c>
      <c r="AC1337" t="str">
        <f>IF(ISERROR(IF(U1337="","",IF(OR(U1337=Cad_Inicial!$D$8,X1337=Cad_Inicial!$D$8),Cad_Inicial!$D$8+AB1337*1000,0))),"",IF(U1337="","",IF(OR(U1337=Cad_Inicial!$D$8,X1337=Cad_Inicial!$D$8),Cad_Inicial!$D$8+AB1337*1000,0)))</f>
        <v/>
      </c>
      <c r="AK1337" s="50" t="e">
        <f t="shared" si="260"/>
        <v>#VALUE!</v>
      </c>
      <c r="AL1337" s="50" t="e">
        <f t="shared" si="261"/>
        <v>#VALUE!</v>
      </c>
      <c r="AM1337">
        <f t="shared" si="251"/>
        <v>0</v>
      </c>
      <c r="AN1337">
        <f t="shared" si="263"/>
        <v>0</v>
      </c>
      <c r="AO1337">
        <f t="shared" si="263"/>
        <v>0</v>
      </c>
      <c r="AP1337">
        <f t="shared" si="263"/>
        <v>0</v>
      </c>
      <c r="AQ1337">
        <f t="shared" si="263"/>
        <v>0</v>
      </c>
      <c r="AR1337">
        <f t="shared" si="263"/>
        <v>0</v>
      </c>
      <c r="AS1337">
        <f t="shared" si="263"/>
        <v>0</v>
      </c>
      <c r="AT1337">
        <f t="shared" si="263"/>
        <v>0</v>
      </c>
      <c r="AU1337">
        <f t="shared" si="263"/>
        <v>0</v>
      </c>
      <c r="AV1337">
        <f t="shared" si="263"/>
        <v>0</v>
      </c>
      <c r="AW1337">
        <f t="shared" si="263"/>
        <v>0</v>
      </c>
      <c r="AX1337">
        <f t="shared" si="263"/>
        <v>0</v>
      </c>
    </row>
    <row r="1338" spans="3:50" ht="30" customHeight="1" thickTop="1" thickBot="1" x14ac:dyDescent="0.25">
      <c r="C1338" s="118"/>
      <c r="D1338" s="126"/>
      <c r="E1338" s="115"/>
      <c r="F1338" s="115"/>
      <c r="G1338" s="118"/>
      <c r="H1338" s="127"/>
      <c r="I1338" s="127"/>
      <c r="J1338" s="127"/>
      <c r="K1338" s="127"/>
      <c r="L1338" s="127"/>
      <c r="M1338" s="127"/>
      <c r="N1338" s="127"/>
      <c r="O1338" s="127"/>
      <c r="P1338" s="127"/>
      <c r="Q1338" s="109"/>
      <c r="R1338" s="127"/>
      <c r="S1338" s="127"/>
      <c r="U1338" s="15" t="str">
        <f t="shared" si="259"/>
        <v/>
      </c>
      <c r="V1338" t="str">
        <f t="shared" si="252"/>
        <v/>
      </c>
      <c r="W1338" t="str">
        <f t="shared" si="253"/>
        <v/>
      </c>
      <c r="X1338" t="str">
        <f t="shared" si="254"/>
        <v/>
      </c>
      <c r="Y1338" t="str">
        <f t="shared" si="255"/>
        <v/>
      </c>
      <c r="Z1338" t="str">
        <f t="shared" si="256"/>
        <v/>
      </c>
      <c r="AA1338" t="str">
        <f t="shared" si="257"/>
        <v/>
      </c>
      <c r="AB1338">
        <v>1331</v>
      </c>
      <c r="AC1338" t="str">
        <f>IF(ISERROR(IF(U1338="","",IF(OR(U1338=Cad_Inicial!$D$8,X1338=Cad_Inicial!$D$8),Cad_Inicial!$D$8+AB1338*1000,0))),"",IF(U1338="","",IF(OR(U1338=Cad_Inicial!$D$8,X1338=Cad_Inicial!$D$8),Cad_Inicial!$D$8+AB1338*1000,0)))</f>
        <v/>
      </c>
      <c r="AK1338" s="50" t="e">
        <f t="shared" si="260"/>
        <v>#VALUE!</v>
      </c>
      <c r="AL1338" s="50" t="e">
        <f t="shared" si="261"/>
        <v>#VALUE!</v>
      </c>
      <c r="AM1338">
        <f t="shared" si="251"/>
        <v>0</v>
      </c>
      <c r="AN1338">
        <f t="shared" si="263"/>
        <v>0</v>
      </c>
      <c r="AO1338">
        <f t="shared" si="263"/>
        <v>0</v>
      </c>
      <c r="AP1338">
        <f t="shared" si="263"/>
        <v>0</v>
      </c>
      <c r="AQ1338">
        <f t="shared" si="263"/>
        <v>0</v>
      </c>
      <c r="AR1338">
        <f t="shared" si="263"/>
        <v>0</v>
      </c>
      <c r="AS1338">
        <f t="shared" si="263"/>
        <v>0</v>
      </c>
      <c r="AT1338">
        <f t="shared" si="263"/>
        <v>0</v>
      </c>
      <c r="AU1338">
        <f t="shared" si="263"/>
        <v>0</v>
      </c>
      <c r="AV1338">
        <f t="shared" si="263"/>
        <v>0</v>
      </c>
      <c r="AW1338">
        <f t="shared" si="263"/>
        <v>0</v>
      </c>
      <c r="AX1338">
        <f t="shared" si="263"/>
        <v>0</v>
      </c>
    </row>
    <row r="1339" spans="3:50" ht="30" customHeight="1" thickTop="1" thickBot="1" x14ac:dyDescent="0.25">
      <c r="C1339" s="118"/>
      <c r="D1339" s="126"/>
      <c r="E1339" s="115"/>
      <c r="F1339" s="115"/>
      <c r="G1339" s="118"/>
      <c r="H1339" s="127"/>
      <c r="I1339" s="127"/>
      <c r="J1339" s="127"/>
      <c r="K1339" s="127"/>
      <c r="L1339" s="127"/>
      <c r="M1339" s="127"/>
      <c r="N1339" s="127"/>
      <c r="O1339" s="127"/>
      <c r="P1339" s="127"/>
      <c r="Q1339" s="109"/>
      <c r="R1339" s="127"/>
      <c r="S1339" s="127"/>
      <c r="U1339" s="15" t="str">
        <f t="shared" si="259"/>
        <v/>
      </c>
      <c r="V1339" t="str">
        <f t="shared" si="252"/>
        <v/>
      </c>
      <c r="W1339" t="str">
        <f t="shared" si="253"/>
        <v/>
      </c>
      <c r="X1339" t="str">
        <f t="shared" si="254"/>
        <v/>
      </c>
      <c r="Y1339" t="str">
        <f t="shared" si="255"/>
        <v/>
      </c>
      <c r="Z1339" t="str">
        <f t="shared" si="256"/>
        <v/>
      </c>
      <c r="AA1339" t="str">
        <f t="shared" si="257"/>
        <v/>
      </c>
      <c r="AB1339">
        <v>1332</v>
      </c>
      <c r="AC1339" t="str">
        <f>IF(ISERROR(IF(U1339="","",IF(OR(U1339=Cad_Inicial!$D$8,X1339=Cad_Inicial!$D$8),Cad_Inicial!$D$8+AB1339*1000,0))),"",IF(U1339="","",IF(OR(U1339=Cad_Inicial!$D$8,X1339=Cad_Inicial!$D$8),Cad_Inicial!$D$8+AB1339*1000,0)))</f>
        <v/>
      </c>
      <c r="AK1339" s="50" t="e">
        <f t="shared" si="260"/>
        <v>#VALUE!</v>
      </c>
      <c r="AL1339" s="50" t="e">
        <f t="shared" si="261"/>
        <v>#VALUE!</v>
      </c>
      <c r="AM1339">
        <f t="shared" si="251"/>
        <v>0</v>
      </c>
      <c r="AN1339">
        <f t="shared" si="263"/>
        <v>0</v>
      </c>
      <c r="AO1339">
        <f t="shared" si="263"/>
        <v>0</v>
      </c>
      <c r="AP1339">
        <f t="shared" si="263"/>
        <v>0</v>
      </c>
      <c r="AQ1339">
        <f t="shared" si="263"/>
        <v>0</v>
      </c>
      <c r="AR1339">
        <f t="shared" si="263"/>
        <v>0</v>
      </c>
      <c r="AS1339">
        <f t="shared" si="263"/>
        <v>0</v>
      </c>
      <c r="AT1339">
        <f t="shared" si="263"/>
        <v>0</v>
      </c>
      <c r="AU1339">
        <f t="shared" si="263"/>
        <v>0</v>
      </c>
      <c r="AV1339">
        <f t="shared" si="263"/>
        <v>0</v>
      </c>
      <c r="AW1339">
        <f t="shared" si="263"/>
        <v>0</v>
      </c>
      <c r="AX1339">
        <f t="shared" si="263"/>
        <v>0</v>
      </c>
    </row>
    <row r="1340" spans="3:50" ht="30" customHeight="1" thickTop="1" thickBot="1" x14ac:dyDescent="0.25">
      <c r="C1340" s="118"/>
      <c r="D1340" s="126"/>
      <c r="E1340" s="115"/>
      <c r="F1340" s="115"/>
      <c r="G1340" s="118"/>
      <c r="H1340" s="127"/>
      <c r="I1340" s="127"/>
      <c r="J1340" s="127"/>
      <c r="K1340" s="127"/>
      <c r="L1340" s="127"/>
      <c r="M1340" s="127"/>
      <c r="N1340" s="127"/>
      <c r="O1340" s="127"/>
      <c r="P1340" s="127"/>
      <c r="Q1340" s="109"/>
      <c r="R1340" s="127"/>
      <c r="S1340" s="127"/>
      <c r="U1340" s="15" t="str">
        <f t="shared" si="259"/>
        <v/>
      </c>
      <c r="V1340" t="str">
        <f t="shared" si="252"/>
        <v/>
      </c>
      <c r="W1340" t="str">
        <f t="shared" si="253"/>
        <v/>
      </c>
      <c r="X1340" t="str">
        <f t="shared" si="254"/>
        <v/>
      </c>
      <c r="Y1340" t="str">
        <f t="shared" si="255"/>
        <v/>
      </c>
      <c r="Z1340" t="str">
        <f t="shared" si="256"/>
        <v/>
      </c>
      <c r="AA1340" t="str">
        <f t="shared" si="257"/>
        <v/>
      </c>
      <c r="AB1340">
        <v>1333</v>
      </c>
      <c r="AC1340" t="str">
        <f>IF(ISERROR(IF(U1340="","",IF(OR(U1340=Cad_Inicial!$D$8,X1340=Cad_Inicial!$D$8),Cad_Inicial!$D$8+AB1340*1000,0))),"",IF(U1340="","",IF(OR(U1340=Cad_Inicial!$D$8,X1340=Cad_Inicial!$D$8),Cad_Inicial!$D$8+AB1340*1000,0)))</f>
        <v/>
      </c>
      <c r="AK1340" s="50" t="e">
        <f t="shared" si="260"/>
        <v>#VALUE!</v>
      </c>
      <c r="AL1340" s="50" t="e">
        <f t="shared" si="261"/>
        <v>#VALUE!</v>
      </c>
      <c r="AM1340">
        <f t="shared" si="251"/>
        <v>0</v>
      </c>
      <c r="AN1340">
        <f t="shared" si="263"/>
        <v>0</v>
      </c>
      <c r="AO1340">
        <f t="shared" si="263"/>
        <v>0</v>
      </c>
      <c r="AP1340">
        <f t="shared" si="263"/>
        <v>0</v>
      </c>
      <c r="AQ1340">
        <f t="shared" si="263"/>
        <v>0</v>
      </c>
      <c r="AR1340">
        <f t="shared" si="263"/>
        <v>0</v>
      </c>
      <c r="AS1340">
        <f t="shared" si="263"/>
        <v>0</v>
      </c>
      <c r="AT1340">
        <f t="shared" si="263"/>
        <v>0</v>
      </c>
      <c r="AU1340">
        <f t="shared" si="263"/>
        <v>0</v>
      </c>
      <c r="AV1340">
        <f t="shared" si="263"/>
        <v>0</v>
      </c>
      <c r="AW1340">
        <f t="shared" si="263"/>
        <v>0</v>
      </c>
      <c r="AX1340">
        <f t="shared" si="263"/>
        <v>0</v>
      </c>
    </row>
    <row r="1341" spans="3:50" ht="30" customHeight="1" thickTop="1" thickBot="1" x14ac:dyDescent="0.25">
      <c r="C1341" s="118"/>
      <c r="D1341" s="126"/>
      <c r="E1341" s="115"/>
      <c r="F1341" s="115"/>
      <c r="G1341" s="118"/>
      <c r="H1341" s="127"/>
      <c r="I1341" s="127"/>
      <c r="J1341" s="127"/>
      <c r="K1341" s="127"/>
      <c r="L1341" s="127"/>
      <c r="M1341" s="127"/>
      <c r="N1341" s="127"/>
      <c r="O1341" s="127"/>
      <c r="P1341" s="127"/>
      <c r="Q1341" s="109"/>
      <c r="R1341" s="127"/>
      <c r="S1341" s="127"/>
      <c r="U1341" s="15" t="str">
        <f t="shared" si="259"/>
        <v/>
      </c>
      <c r="V1341" t="str">
        <f t="shared" si="252"/>
        <v/>
      </c>
      <c r="W1341" t="str">
        <f t="shared" si="253"/>
        <v/>
      </c>
      <c r="X1341" t="str">
        <f t="shared" si="254"/>
        <v/>
      </c>
      <c r="Y1341" t="str">
        <f t="shared" si="255"/>
        <v/>
      </c>
      <c r="Z1341" t="str">
        <f t="shared" si="256"/>
        <v/>
      </c>
      <c r="AA1341" t="str">
        <f t="shared" si="257"/>
        <v/>
      </c>
      <c r="AB1341">
        <v>1334</v>
      </c>
      <c r="AC1341" t="str">
        <f>IF(ISERROR(IF(U1341="","",IF(OR(U1341=Cad_Inicial!$D$8,X1341=Cad_Inicial!$D$8),Cad_Inicial!$D$8+AB1341*1000,0))),"",IF(U1341="","",IF(OR(U1341=Cad_Inicial!$D$8,X1341=Cad_Inicial!$D$8),Cad_Inicial!$D$8+AB1341*1000,0)))</f>
        <v/>
      </c>
      <c r="AK1341" s="50" t="e">
        <f t="shared" si="260"/>
        <v>#VALUE!</v>
      </c>
      <c r="AL1341" s="50" t="e">
        <f t="shared" si="261"/>
        <v>#VALUE!</v>
      </c>
      <c r="AM1341">
        <f t="shared" si="251"/>
        <v>0</v>
      </c>
      <c r="AN1341">
        <f t="shared" si="263"/>
        <v>0</v>
      </c>
      <c r="AO1341">
        <f t="shared" si="263"/>
        <v>0</v>
      </c>
      <c r="AP1341">
        <f t="shared" si="263"/>
        <v>0</v>
      </c>
      <c r="AQ1341">
        <f t="shared" si="263"/>
        <v>0</v>
      </c>
      <c r="AR1341">
        <f t="shared" si="263"/>
        <v>0</v>
      </c>
      <c r="AS1341">
        <f t="shared" si="263"/>
        <v>0</v>
      </c>
      <c r="AT1341">
        <f t="shared" si="263"/>
        <v>0</v>
      </c>
      <c r="AU1341">
        <f t="shared" si="263"/>
        <v>0</v>
      </c>
      <c r="AV1341">
        <f t="shared" si="263"/>
        <v>0</v>
      </c>
      <c r="AW1341">
        <f t="shared" si="263"/>
        <v>0</v>
      </c>
      <c r="AX1341">
        <f t="shared" si="263"/>
        <v>0</v>
      </c>
    </row>
    <row r="1342" spans="3:50" ht="30" customHeight="1" thickTop="1" thickBot="1" x14ac:dyDescent="0.25">
      <c r="C1342" s="118"/>
      <c r="D1342" s="126"/>
      <c r="E1342" s="115"/>
      <c r="F1342" s="115"/>
      <c r="G1342" s="118"/>
      <c r="H1342" s="127"/>
      <c r="I1342" s="127"/>
      <c r="J1342" s="127"/>
      <c r="K1342" s="127"/>
      <c r="L1342" s="127"/>
      <c r="M1342" s="127"/>
      <c r="N1342" s="127"/>
      <c r="O1342" s="127"/>
      <c r="P1342" s="127"/>
      <c r="Q1342" s="109"/>
      <c r="R1342" s="127"/>
      <c r="S1342" s="127"/>
      <c r="U1342" s="15" t="str">
        <f t="shared" si="259"/>
        <v/>
      </c>
      <c r="V1342" t="str">
        <f t="shared" si="252"/>
        <v/>
      </c>
      <c r="W1342" t="str">
        <f t="shared" si="253"/>
        <v/>
      </c>
      <c r="X1342" t="str">
        <f t="shared" si="254"/>
        <v/>
      </c>
      <c r="Y1342" t="str">
        <f t="shared" si="255"/>
        <v/>
      </c>
      <c r="Z1342" t="str">
        <f t="shared" si="256"/>
        <v/>
      </c>
      <c r="AA1342" t="str">
        <f t="shared" si="257"/>
        <v/>
      </c>
      <c r="AB1342">
        <v>1335</v>
      </c>
      <c r="AC1342" t="str">
        <f>IF(ISERROR(IF(U1342="","",IF(OR(U1342=Cad_Inicial!$D$8,X1342=Cad_Inicial!$D$8),Cad_Inicial!$D$8+AB1342*1000,0))),"",IF(U1342="","",IF(OR(U1342=Cad_Inicial!$D$8,X1342=Cad_Inicial!$D$8),Cad_Inicial!$D$8+AB1342*1000,0)))</f>
        <v/>
      </c>
      <c r="AK1342" s="50" t="e">
        <f t="shared" si="260"/>
        <v>#VALUE!</v>
      </c>
      <c r="AL1342" s="50" t="e">
        <f t="shared" si="261"/>
        <v>#VALUE!</v>
      </c>
      <c r="AM1342">
        <f t="shared" ref="AM1342:AX1398" si="264">IFERROR(IF(AND($AK1342&lt;=AM$5,$AL1342&gt;=AM$5),1,0),0)</f>
        <v>0</v>
      </c>
      <c r="AN1342">
        <f t="shared" si="263"/>
        <v>0</v>
      </c>
      <c r="AO1342">
        <f t="shared" si="263"/>
        <v>0</v>
      </c>
      <c r="AP1342">
        <f t="shared" si="263"/>
        <v>0</v>
      </c>
      <c r="AQ1342">
        <f t="shared" si="263"/>
        <v>0</v>
      </c>
      <c r="AR1342">
        <f t="shared" si="263"/>
        <v>0</v>
      </c>
      <c r="AS1342">
        <f t="shared" si="263"/>
        <v>0</v>
      </c>
      <c r="AT1342">
        <f t="shared" si="263"/>
        <v>0</v>
      </c>
      <c r="AU1342">
        <f t="shared" si="263"/>
        <v>0</v>
      </c>
      <c r="AV1342">
        <f t="shared" si="263"/>
        <v>0</v>
      </c>
      <c r="AW1342">
        <f t="shared" si="263"/>
        <v>0</v>
      </c>
      <c r="AX1342">
        <f t="shared" si="263"/>
        <v>0</v>
      </c>
    </row>
    <row r="1343" spans="3:50" ht="30" customHeight="1" thickTop="1" thickBot="1" x14ac:dyDescent="0.25">
      <c r="C1343" s="118"/>
      <c r="D1343" s="126"/>
      <c r="E1343" s="115"/>
      <c r="F1343" s="115"/>
      <c r="G1343" s="118"/>
      <c r="H1343" s="127"/>
      <c r="I1343" s="127"/>
      <c r="J1343" s="127"/>
      <c r="K1343" s="127"/>
      <c r="L1343" s="127"/>
      <c r="M1343" s="127"/>
      <c r="N1343" s="127"/>
      <c r="O1343" s="127"/>
      <c r="P1343" s="127"/>
      <c r="Q1343" s="109"/>
      <c r="R1343" s="127"/>
      <c r="S1343" s="127"/>
      <c r="U1343" s="15" t="str">
        <f t="shared" si="259"/>
        <v/>
      </c>
      <c r="V1343" t="str">
        <f t="shared" si="252"/>
        <v/>
      </c>
      <c r="W1343" t="str">
        <f t="shared" si="253"/>
        <v/>
      </c>
      <c r="X1343" t="str">
        <f t="shared" si="254"/>
        <v/>
      </c>
      <c r="Y1343" t="str">
        <f t="shared" si="255"/>
        <v/>
      </c>
      <c r="Z1343" t="str">
        <f t="shared" si="256"/>
        <v/>
      </c>
      <c r="AA1343" t="str">
        <f t="shared" si="257"/>
        <v/>
      </c>
      <c r="AB1343">
        <v>1336</v>
      </c>
      <c r="AC1343" t="str">
        <f>IF(ISERROR(IF(U1343="","",IF(OR(U1343=Cad_Inicial!$D$8,X1343=Cad_Inicial!$D$8),Cad_Inicial!$D$8+AB1343*1000,0))),"",IF(U1343="","",IF(OR(U1343=Cad_Inicial!$D$8,X1343=Cad_Inicial!$D$8),Cad_Inicial!$D$8+AB1343*1000,0)))</f>
        <v/>
      </c>
      <c r="AK1343" s="50" t="e">
        <f t="shared" si="260"/>
        <v>#VALUE!</v>
      </c>
      <c r="AL1343" s="50" t="e">
        <f t="shared" si="261"/>
        <v>#VALUE!</v>
      </c>
      <c r="AM1343">
        <f t="shared" si="264"/>
        <v>0</v>
      </c>
      <c r="AN1343">
        <f t="shared" si="263"/>
        <v>0</v>
      </c>
      <c r="AO1343">
        <f t="shared" si="263"/>
        <v>0</v>
      </c>
      <c r="AP1343">
        <f t="shared" si="263"/>
        <v>0</v>
      </c>
      <c r="AQ1343">
        <f t="shared" si="263"/>
        <v>0</v>
      </c>
      <c r="AR1343">
        <f t="shared" si="263"/>
        <v>0</v>
      </c>
      <c r="AS1343">
        <f t="shared" si="263"/>
        <v>0</v>
      </c>
      <c r="AT1343">
        <f t="shared" si="263"/>
        <v>0</v>
      </c>
      <c r="AU1343">
        <f t="shared" si="263"/>
        <v>0</v>
      </c>
      <c r="AV1343">
        <f t="shared" si="263"/>
        <v>0</v>
      </c>
      <c r="AW1343">
        <f t="shared" si="263"/>
        <v>0</v>
      </c>
      <c r="AX1343">
        <f t="shared" si="263"/>
        <v>0</v>
      </c>
    </row>
    <row r="1344" spans="3:50" ht="30" customHeight="1" thickTop="1" thickBot="1" x14ac:dyDescent="0.25">
      <c r="C1344" s="118"/>
      <c r="D1344" s="126"/>
      <c r="E1344" s="115"/>
      <c r="F1344" s="115"/>
      <c r="G1344" s="118"/>
      <c r="H1344" s="127"/>
      <c r="I1344" s="127"/>
      <c r="J1344" s="127"/>
      <c r="K1344" s="127"/>
      <c r="L1344" s="127"/>
      <c r="M1344" s="127"/>
      <c r="N1344" s="127"/>
      <c r="O1344" s="127"/>
      <c r="P1344" s="127"/>
      <c r="Q1344" s="109"/>
      <c r="R1344" s="127"/>
      <c r="S1344" s="127"/>
      <c r="U1344" s="15" t="str">
        <f t="shared" si="259"/>
        <v/>
      </c>
      <c r="V1344" t="str">
        <f t="shared" si="252"/>
        <v/>
      </c>
      <c r="W1344" t="str">
        <f t="shared" si="253"/>
        <v/>
      </c>
      <c r="X1344" t="str">
        <f t="shared" si="254"/>
        <v/>
      </c>
      <c r="Y1344" t="str">
        <f t="shared" si="255"/>
        <v/>
      </c>
      <c r="Z1344" t="str">
        <f t="shared" si="256"/>
        <v/>
      </c>
      <c r="AA1344" t="str">
        <f t="shared" si="257"/>
        <v/>
      </c>
      <c r="AB1344">
        <v>1337</v>
      </c>
      <c r="AC1344" t="str">
        <f>IF(ISERROR(IF(U1344="","",IF(OR(U1344=Cad_Inicial!$D$8,X1344=Cad_Inicial!$D$8),Cad_Inicial!$D$8+AB1344*1000,0))),"",IF(U1344="","",IF(OR(U1344=Cad_Inicial!$D$8,X1344=Cad_Inicial!$D$8),Cad_Inicial!$D$8+AB1344*1000,0)))</f>
        <v/>
      </c>
      <c r="AK1344" s="50" t="e">
        <f t="shared" si="260"/>
        <v>#VALUE!</v>
      </c>
      <c r="AL1344" s="50" t="e">
        <f t="shared" si="261"/>
        <v>#VALUE!</v>
      </c>
      <c r="AM1344">
        <f t="shared" si="264"/>
        <v>0</v>
      </c>
      <c r="AN1344">
        <f t="shared" si="263"/>
        <v>0</v>
      </c>
      <c r="AO1344">
        <f t="shared" si="263"/>
        <v>0</v>
      </c>
      <c r="AP1344">
        <f t="shared" si="263"/>
        <v>0</v>
      </c>
      <c r="AQ1344">
        <f t="shared" si="263"/>
        <v>0</v>
      </c>
      <c r="AR1344">
        <f t="shared" si="263"/>
        <v>0</v>
      </c>
      <c r="AS1344">
        <f t="shared" si="263"/>
        <v>0</v>
      </c>
      <c r="AT1344">
        <f t="shared" si="263"/>
        <v>0</v>
      </c>
      <c r="AU1344">
        <f t="shared" si="263"/>
        <v>0</v>
      </c>
      <c r="AV1344">
        <f t="shared" si="263"/>
        <v>0</v>
      </c>
      <c r="AW1344">
        <f t="shared" si="263"/>
        <v>0</v>
      </c>
      <c r="AX1344">
        <f t="shared" si="263"/>
        <v>0</v>
      </c>
    </row>
    <row r="1345" spans="3:50" ht="30" customHeight="1" thickTop="1" thickBot="1" x14ac:dyDescent="0.25">
      <c r="C1345" s="118"/>
      <c r="D1345" s="126"/>
      <c r="E1345" s="115"/>
      <c r="F1345" s="115"/>
      <c r="G1345" s="118"/>
      <c r="H1345" s="127"/>
      <c r="I1345" s="127"/>
      <c r="J1345" s="127"/>
      <c r="K1345" s="127"/>
      <c r="L1345" s="127"/>
      <c r="M1345" s="127"/>
      <c r="N1345" s="127"/>
      <c r="O1345" s="127"/>
      <c r="P1345" s="127"/>
      <c r="Q1345" s="109"/>
      <c r="R1345" s="127"/>
      <c r="S1345" s="127"/>
      <c r="U1345" s="15" t="str">
        <f t="shared" si="259"/>
        <v/>
      </c>
      <c r="V1345" t="str">
        <f t="shared" si="252"/>
        <v/>
      </c>
      <c r="W1345" t="str">
        <f t="shared" si="253"/>
        <v/>
      </c>
      <c r="X1345" t="str">
        <f t="shared" si="254"/>
        <v/>
      </c>
      <c r="Y1345" t="str">
        <f t="shared" si="255"/>
        <v/>
      </c>
      <c r="Z1345" t="str">
        <f t="shared" si="256"/>
        <v/>
      </c>
      <c r="AA1345" t="str">
        <f t="shared" si="257"/>
        <v/>
      </c>
      <c r="AB1345">
        <v>1338</v>
      </c>
      <c r="AC1345" t="str">
        <f>IF(ISERROR(IF(U1345="","",IF(OR(U1345=Cad_Inicial!$D$8,X1345=Cad_Inicial!$D$8),Cad_Inicial!$D$8+AB1345*1000,0))),"",IF(U1345="","",IF(OR(U1345=Cad_Inicial!$D$8,X1345=Cad_Inicial!$D$8),Cad_Inicial!$D$8+AB1345*1000,0)))</f>
        <v/>
      </c>
      <c r="AK1345" s="50" t="e">
        <f t="shared" si="260"/>
        <v>#VALUE!</v>
      </c>
      <c r="AL1345" s="50" t="e">
        <f t="shared" si="261"/>
        <v>#VALUE!</v>
      </c>
      <c r="AM1345">
        <f t="shared" si="264"/>
        <v>0</v>
      </c>
      <c r="AN1345">
        <f t="shared" si="263"/>
        <v>0</v>
      </c>
      <c r="AO1345">
        <f t="shared" si="263"/>
        <v>0</v>
      </c>
      <c r="AP1345">
        <f t="shared" si="263"/>
        <v>0</v>
      </c>
      <c r="AQ1345">
        <f t="shared" si="263"/>
        <v>0</v>
      </c>
      <c r="AR1345">
        <f t="shared" si="263"/>
        <v>0</v>
      </c>
      <c r="AS1345">
        <f t="shared" si="263"/>
        <v>0</v>
      </c>
      <c r="AT1345">
        <f t="shared" si="263"/>
        <v>0</v>
      </c>
      <c r="AU1345">
        <f t="shared" si="263"/>
        <v>0</v>
      </c>
      <c r="AV1345">
        <f t="shared" si="263"/>
        <v>0</v>
      </c>
      <c r="AW1345">
        <f t="shared" si="263"/>
        <v>0</v>
      </c>
      <c r="AX1345">
        <f t="shared" si="263"/>
        <v>0</v>
      </c>
    </row>
    <row r="1346" spans="3:50" ht="30" customHeight="1" thickTop="1" thickBot="1" x14ac:dyDescent="0.25">
      <c r="C1346" s="118"/>
      <c r="D1346" s="126"/>
      <c r="E1346" s="115"/>
      <c r="F1346" s="115"/>
      <c r="G1346" s="118"/>
      <c r="H1346" s="127"/>
      <c r="I1346" s="127"/>
      <c r="J1346" s="127"/>
      <c r="K1346" s="127"/>
      <c r="L1346" s="127"/>
      <c r="M1346" s="127"/>
      <c r="N1346" s="127"/>
      <c r="O1346" s="127"/>
      <c r="P1346" s="127"/>
      <c r="Q1346" s="109"/>
      <c r="R1346" s="127"/>
      <c r="S1346" s="127"/>
      <c r="U1346" s="15" t="str">
        <f t="shared" si="259"/>
        <v/>
      </c>
      <c r="V1346" t="str">
        <f t="shared" si="252"/>
        <v/>
      </c>
      <c r="W1346" t="str">
        <f t="shared" si="253"/>
        <v/>
      </c>
      <c r="X1346" t="str">
        <f t="shared" si="254"/>
        <v/>
      </c>
      <c r="Y1346" t="str">
        <f t="shared" si="255"/>
        <v/>
      </c>
      <c r="Z1346" t="str">
        <f t="shared" si="256"/>
        <v/>
      </c>
      <c r="AA1346" t="str">
        <f t="shared" si="257"/>
        <v/>
      </c>
      <c r="AB1346">
        <v>1339</v>
      </c>
      <c r="AC1346" t="str">
        <f>IF(ISERROR(IF(U1346="","",IF(OR(U1346=Cad_Inicial!$D$8,X1346=Cad_Inicial!$D$8),Cad_Inicial!$D$8+AB1346*1000,0))),"",IF(U1346="","",IF(OR(U1346=Cad_Inicial!$D$8,X1346=Cad_Inicial!$D$8),Cad_Inicial!$D$8+AB1346*1000,0)))</f>
        <v/>
      </c>
      <c r="AK1346" s="50" t="e">
        <f t="shared" si="260"/>
        <v>#VALUE!</v>
      </c>
      <c r="AL1346" s="50" t="e">
        <f t="shared" si="261"/>
        <v>#VALUE!</v>
      </c>
      <c r="AM1346">
        <f t="shared" si="264"/>
        <v>0</v>
      </c>
      <c r="AN1346">
        <f t="shared" si="263"/>
        <v>0</v>
      </c>
      <c r="AO1346">
        <f t="shared" si="263"/>
        <v>0</v>
      </c>
      <c r="AP1346">
        <f t="shared" si="263"/>
        <v>0</v>
      </c>
      <c r="AQ1346">
        <f t="shared" si="263"/>
        <v>0</v>
      </c>
      <c r="AR1346">
        <f t="shared" si="263"/>
        <v>0</v>
      </c>
      <c r="AS1346">
        <f t="shared" si="263"/>
        <v>0</v>
      </c>
      <c r="AT1346">
        <f t="shared" si="263"/>
        <v>0</v>
      </c>
      <c r="AU1346">
        <f t="shared" si="263"/>
        <v>0</v>
      </c>
      <c r="AV1346">
        <f t="shared" si="263"/>
        <v>0</v>
      </c>
      <c r="AW1346">
        <f t="shared" si="263"/>
        <v>0</v>
      </c>
      <c r="AX1346">
        <f t="shared" si="263"/>
        <v>0</v>
      </c>
    </row>
    <row r="1347" spans="3:50" ht="30" customHeight="1" thickTop="1" thickBot="1" x14ac:dyDescent="0.25">
      <c r="C1347" s="118"/>
      <c r="D1347" s="126"/>
      <c r="E1347" s="115"/>
      <c r="F1347" s="115"/>
      <c r="G1347" s="118"/>
      <c r="H1347" s="127"/>
      <c r="I1347" s="127"/>
      <c r="J1347" s="127"/>
      <c r="K1347" s="127"/>
      <c r="L1347" s="127"/>
      <c r="M1347" s="127"/>
      <c r="N1347" s="127"/>
      <c r="O1347" s="127"/>
      <c r="P1347" s="127"/>
      <c r="Q1347" s="109"/>
      <c r="R1347" s="127"/>
      <c r="S1347" s="127"/>
      <c r="U1347" s="15" t="str">
        <f t="shared" si="259"/>
        <v/>
      </c>
      <c r="V1347" t="str">
        <f t="shared" si="252"/>
        <v/>
      </c>
      <c r="W1347" t="str">
        <f t="shared" si="253"/>
        <v/>
      </c>
      <c r="X1347" t="str">
        <f t="shared" si="254"/>
        <v/>
      </c>
      <c r="Y1347" t="str">
        <f t="shared" si="255"/>
        <v/>
      </c>
      <c r="Z1347" t="str">
        <f t="shared" si="256"/>
        <v/>
      </c>
      <c r="AA1347" t="str">
        <f t="shared" si="257"/>
        <v/>
      </c>
      <c r="AB1347">
        <v>1340</v>
      </c>
      <c r="AC1347" t="str">
        <f>IF(ISERROR(IF(U1347="","",IF(OR(U1347=Cad_Inicial!$D$8,X1347=Cad_Inicial!$D$8),Cad_Inicial!$D$8+AB1347*1000,0))),"",IF(U1347="","",IF(OR(U1347=Cad_Inicial!$D$8,X1347=Cad_Inicial!$D$8),Cad_Inicial!$D$8+AB1347*1000,0)))</f>
        <v/>
      </c>
      <c r="AK1347" s="50" t="e">
        <f t="shared" si="260"/>
        <v>#VALUE!</v>
      </c>
      <c r="AL1347" s="50" t="e">
        <f t="shared" si="261"/>
        <v>#VALUE!</v>
      </c>
      <c r="AM1347">
        <f t="shared" si="264"/>
        <v>0</v>
      </c>
      <c r="AN1347">
        <f t="shared" si="263"/>
        <v>0</v>
      </c>
      <c r="AO1347">
        <f t="shared" si="263"/>
        <v>0</v>
      </c>
      <c r="AP1347">
        <f t="shared" si="263"/>
        <v>0</v>
      </c>
      <c r="AQ1347">
        <f t="shared" si="263"/>
        <v>0</v>
      </c>
      <c r="AR1347">
        <f t="shared" si="263"/>
        <v>0</v>
      </c>
      <c r="AS1347">
        <f t="shared" si="263"/>
        <v>0</v>
      </c>
      <c r="AT1347">
        <f t="shared" si="263"/>
        <v>0</v>
      </c>
      <c r="AU1347">
        <f t="shared" si="263"/>
        <v>0</v>
      </c>
      <c r="AV1347">
        <f t="shared" si="263"/>
        <v>0</v>
      </c>
      <c r="AW1347">
        <f t="shared" si="263"/>
        <v>0</v>
      </c>
      <c r="AX1347">
        <f t="shared" si="263"/>
        <v>0</v>
      </c>
    </row>
    <row r="1348" spans="3:50" ht="30" customHeight="1" thickTop="1" thickBot="1" x14ac:dyDescent="0.25">
      <c r="C1348" s="118"/>
      <c r="D1348" s="126"/>
      <c r="E1348" s="115"/>
      <c r="F1348" s="115"/>
      <c r="G1348" s="118"/>
      <c r="H1348" s="127"/>
      <c r="I1348" s="127"/>
      <c r="J1348" s="127"/>
      <c r="K1348" s="127"/>
      <c r="L1348" s="127"/>
      <c r="M1348" s="127"/>
      <c r="N1348" s="127"/>
      <c r="O1348" s="127"/>
      <c r="P1348" s="127"/>
      <c r="Q1348" s="109"/>
      <c r="R1348" s="127"/>
      <c r="S1348" s="127"/>
      <c r="U1348" s="15" t="str">
        <f t="shared" si="259"/>
        <v/>
      </c>
      <c r="V1348" t="str">
        <f t="shared" si="252"/>
        <v/>
      </c>
      <c r="W1348" t="str">
        <f t="shared" si="253"/>
        <v/>
      </c>
      <c r="X1348" t="str">
        <f t="shared" si="254"/>
        <v/>
      </c>
      <c r="Y1348" t="str">
        <f t="shared" si="255"/>
        <v/>
      </c>
      <c r="Z1348" t="str">
        <f t="shared" si="256"/>
        <v/>
      </c>
      <c r="AA1348" t="str">
        <f t="shared" si="257"/>
        <v/>
      </c>
      <c r="AB1348">
        <v>1341</v>
      </c>
      <c r="AC1348" t="str">
        <f>IF(ISERROR(IF(U1348="","",IF(OR(U1348=Cad_Inicial!$D$8,X1348=Cad_Inicial!$D$8),Cad_Inicial!$D$8+AB1348*1000,0))),"",IF(U1348="","",IF(OR(U1348=Cad_Inicial!$D$8,X1348=Cad_Inicial!$D$8),Cad_Inicial!$D$8+AB1348*1000,0)))</f>
        <v/>
      </c>
      <c r="AK1348" s="50" t="e">
        <f t="shared" si="260"/>
        <v>#VALUE!</v>
      </c>
      <c r="AL1348" s="50" t="e">
        <f t="shared" si="261"/>
        <v>#VALUE!</v>
      </c>
      <c r="AM1348">
        <f t="shared" si="264"/>
        <v>0</v>
      </c>
      <c r="AN1348">
        <f t="shared" si="263"/>
        <v>0</v>
      </c>
      <c r="AO1348">
        <f t="shared" si="263"/>
        <v>0</v>
      </c>
      <c r="AP1348">
        <f t="shared" si="263"/>
        <v>0</v>
      </c>
      <c r="AQ1348">
        <f t="shared" si="263"/>
        <v>0</v>
      </c>
      <c r="AR1348">
        <f t="shared" si="263"/>
        <v>0</v>
      </c>
      <c r="AS1348">
        <f t="shared" si="263"/>
        <v>0</v>
      </c>
      <c r="AT1348">
        <f t="shared" si="263"/>
        <v>0</v>
      </c>
      <c r="AU1348">
        <f t="shared" si="263"/>
        <v>0</v>
      </c>
      <c r="AV1348">
        <f t="shared" si="263"/>
        <v>0</v>
      </c>
      <c r="AW1348">
        <f t="shared" si="263"/>
        <v>0</v>
      </c>
      <c r="AX1348">
        <f t="shared" si="263"/>
        <v>0</v>
      </c>
    </row>
    <row r="1349" spans="3:50" ht="30" customHeight="1" thickTop="1" thickBot="1" x14ac:dyDescent="0.25">
      <c r="C1349" s="118"/>
      <c r="D1349" s="126"/>
      <c r="E1349" s="115"/>
      <c r="F1349" s="115"/>
      <c r="G1349" s="118"/>
      <c r="H1349" s="127"/>
      <c r="I1349" s="127"/>
      <c r="J1349" s="127"/>
      <c r="K1349" s="127"/>
      <c r="L1349" s="127"/>
      <c r="M1349" s="127"/>
      <c r="N1349" s="127"/>
      <c r="O1349" s="127"/>
      <c r="P1349" s="127"/>
      <c r="Q1349" s="109"/>
      <c r="R1349" s="127"/>
      <c r="S1349" s="127"/>
      <c r="U1349" s="15" t="str">
        <f t="shared" si="259"/>
        <v/>
      </c>
      <c r="V1349" t="str">
        <f t="shared" si="252"/>
        <v/>
      </c>
      <c r="W1349" t="str">
        <f t="shared" si="253"/>
        <v/>
      </c>
      <c r="X1349" t="str">
        <f t="shared" si="254"/>
        <v/>
      </c>
      <c r="Y1349" t="str">
        <f t="shared" si="255"/>
        <v/>
      </c>
      <c r="Z1349" t="str">
        <f t="shared" si="256"/>
        <v/>
      </c>
      <c r="AA1349" t="str">
        <f t="shared" si="257"/>
        <v/>
      </c>
      <c r="AB1349">
        <v>1342</v>
      </c>
      <c r="AC1349" t="str">
        <f>IF(ISERROR(IF(U1349="","",IF(OR(U1349=Cad_Inicial!$D$8,X1349=Cad_Inicial!$D$8),Cad_Inicial!$D$8+AB1349*1000,0))),"",IF(U1349="","",IF(OR(U1349=Cad_Inicial!$D$8,X1349=Cad_Inicial!$D$8),Cad_Inicial!$D$8+AB1349*1000,0)))</f>
        <v/>
      </c>
      <c r="AK1349" s="50" t="e">
        <f t="shared" si="260"/>
        <v>#VALUE!</v>
      </c>
      <c r="AL1349" s="50" t="e">
        <f t="shared" si="261"/>
        <v>#VALUE!</v>
      </c>
      <c r="AM1349">
        <f t="shared" si="264"/>
        <v>0</v>
      </c>
      <c r="AN1349">
        <f t="shared" si="263"/>
        <v>0</v>
      </c>
      <c r="AO1349">
        <f t="shared" si="263"/>
        <v>0</v>
      </c>
      <c r="AP1349">
        <f t="shared" si="263"/>
        <v>0</v>
      </c>
      <c r="AQ1349">
        <f t="shared" si="263"/>
        <v>0</v>
      </c>
      <c r="AR1349">
        <f t="shared" si="263"/>
        <v>0</v>
      </c>
      <c r="AS1349">
        <f t="shared" si="263"/>
        <v>0</v>
      </c>
      <c r="AT1349">
        <f t="shared" si="263"/>
        <v>0</v>
      </c>
      <c r="AU1349">
        <f t="shared" si="263"/>
        <v>0</v>
      </c>
      <c r="AV1349">
        <f t="shared" si="263"/>
        <v>0</v>
      </c>
      <c r="AW1349">
        <f t="shared" si="263"/>
        <v>0</v>
      </c>
      <c r="AX1349">
        <f t="shared" si="263"/>
        <v>0</v>
      </c>
    </row>
    <row r="1350" spans="3:50" ht="30" customHeight="1" thickTop="1" thickBot="1" x14ac:dyDescent="0.25">
      <c r="C1350" s="118"/>
      <c r="D1350" s="126"/>
      <c r="E1350" s="115"/>
      <c r="F1350" s="115"/>
      <c r="G1350" s="118"/>
      <c r="H1350" s="127"/>
      <c r="I1350" s="127"/>
      <c r="J1350" s="127"/>
      <c r="K1350" s="127"/>
      <c r="L1350" s="127"/>
      <c r="M1350" s="127"/>
      <c r="N1350" s="127"/>
      <c r="O1350" s="127"/>
      <c r="P1350" s="127"/>
      <c r="Q1350" s="109"/>
      <c r="R1350" s="127"/>
      <c r="S1350" s="127"/>
      <c r="U1350" s="15" t="str">
        <f t="shared" si="259"/>
        <v/>
      </c>
      <c r="V1350" t="str">
        <f t="shared" si="252"/>
        <v/>
      </c>
      <c r="W1350" t="str">
        <f t="shared" si="253"/>
        <v/>
      </c>
      <c r="X1350" t="str">
        <f t="shared" si="254"/>
        <v/>
      </c>
      <c r="Y1350" t="str">
        <f t="shared" si="255"/>
        <v/>
      </c>
      <c r="Z1350" t="str">
        <f t="shared" si="256"/>
        <v/>
      </c>
      <c r="AA1350" t="str">
        <f t="shared" si="257"/>
        <v/>
      </c>
      <c r="AB1350">
        <v>1343</v>
      </c>
      <c r="AC1350" t="str">
        <f>IF(ISERROR(IF(U1350="","",IF(OR(U1350=Cad_Inicial!$D$8,X1350=Cad_Inicial!$D$8),Cad_Inicial!$D$8+AB1350*1000,0))),"",IF(U1350="","",IF(OR(U1350=Cad_Inicial!$D$8,X1350=Cad_Inicial!$D$8),Cad_Inicial!$D$8+AB1350*1000,0)))</f>
        <v/>
      </c>
      <c r="AK1350" s="50" t="e">
        <f t="shared" si="260"/>
        <v>#VALUE!</v>
      </c>
      <c r="AL1350" s="50" t="e">
        <f t="shared" si="261"/>
        <v>#VALUE!</v>
      </c>
      <c r="AM1350">
        <f t="shared" si="264"/>
        <v>0</v>
      </c>
      <c r="AN1350">
        <f t="shared" si="263"/>
        <v>0</v>
      </c>
      <c r="AO1350">
        <f t="shared" si="263"/>
        <v>0</v>
      </c>
      <c r="AP1350">
        <f t="shared" si="263"/>
        <v>0</v>
      </c>
      <c r="AQ1350">
        <f t="shared" si="263"/>
        <v>0</v>
      </c>
      <c r="AR1350">
        <f t="shared" si="263"/>
        <v>0</v>
      </c>
      <c r="AS1350">
        <f t="shared" si="263"/>
        <v>0</v>
      </c>
      <c r="AT1350">
        <f t="shared" si="263"/>
        <v>0</v>
      </c>
      <c r="AU1350">
        <f t="shared" si="263"/>
        <v>0</v>
      </c>
      <c r="AV1350">
        <f t="shared" si="263"/>
        <v>0</v>
      </c>
      <c r="AW1350">
        <f t="shared" si="263"/>
        <v>0</v>
      </c>
      <c r="AX1350">
        <f t="shared" si="263"/>
        <v>0</v>
      </c>
    </row>
    <row r="1351" spans="3:50" ht="30" customHeight="1" thickTop="1" thickBot="1" x14ac:dyDescent="0.25">
      <c r="C1351" s="118"/>
      <c r="D1351" s="126"/>
      <c r="E1351" s="115"/>
      <c r="F1351" s="115"/>
      <c r="G1351" s="118"/>
      <c r="H1351" s="127"/>
      <c r="I1351" s="127"/>
      <c r="J1351" s="127"/>
      <c r="K1351" s="127"/>
      <c r="L1351" s="127"/>
      <c r="M1351" s="127"/>
      <c r="N1351" s="127"/>
      <c r="O1351" s="127"/>
      <c r="P1351" s="127"/>
      <c r="Q1351" s="109"/>
      <c r="R1351" s="127"/>
      <c r="S1351" s="127"/>
      <c r="U1351" s="15" t="str">
        <f t="shared" si="259"/>
        <v/>
      </c>
      <c r="V1351" t="str">
        <f t="shared" si="252"/>
        <v/>
      </c>
      <c r="W1351" t="str">
        <f t="shared" si="253"/>
        <v/>
      </c>
      <c r="X1351" t="str">
        <f t="shared" si="254"/>
        <v/>
      </c>
      <c r="Y1351" t="str">
        <f t="shared" si="255"/>
        <v/>
      </c>
      <c r="Z1351" t="str">
        <f t="shared" si="256"/>
        <v/>
      </c>
      <c r="AA1351" t="str">
        <f t="shared" si="257"/>
        <v/>
      </c>
      <c r="AB1351">
        <v>1344</v>
      </c>
      <c r="AC1351" t="str">
        <f>IF(ISERROR(IF(U1351="","",IF(OR(U1351=Cad_Inicial!$D$8,X1351=Cad_Inicial!$D$8),Cad_Inicial!$D$8+AB1351*1000,0))),"",IF(U1351="","",IF(OR(U1351=Cad_Inicial!$D$8,X1351=Cad_Inicial!$D$8),Cad_Inicial!$D$8+AB1351*1000,0)))</f>
        <v/>
      </c>
      <c r="AK1351" s="50" t="e">
        <f t="shared" si="260"/>
        <v>#VALUE!</v>
      </c>
      <c r="AL1351" s="50" t="e">
        <f t="shared" si="261"/>
        <v>#VALUE!</v>
      </c>
      <c r="AM1351">
        <f t="shared" si="264"/>
        <v>0</v>
      </c>
      <c r="AN1351">
        <f t="shared" si="263"/>
        <v>0</v>
      </c>
      <c r="AO1351">
        <f t="shared" si="263"/>
        <v>0</v>
      </c>
      <c r="AP1351">
        <f t="shared" si="263"/>
        <v>0</v>
      </c>
      <c r="AQ1351">
        <f t="shared" si="263"/>
        <v>0</v>
      </c>
      <c r="AR1351">
        <f t="shared" si="263"/>
        <v>0</v>
      </c>
      <c r="AS1351">
        <f t="shared" si="263"/>
        <v>0</v>
      </c>
      <c r="AT1351">
        <f t="shared" si="263"/>
        <v>0</v>
      </c>
      <c r="AU1351">
        <f t="shared" si="263"/>
        <v>0</v>
      </c>
      <c r="AV1351">
        <f t="shared" si="263"/>
        <v>0</v>
      </c>
      <c r="AW1351">
        <f t="shared" si="263"/>
        <v>0</v>
      </c>
      <c r="AX1351">
        <f t="shared" si="263"/>
        <v>0</v>
      </c>
    </row>
    <row r="1352" spans="3:50" ht="30" customHeight="1" thickTop="1" thickBot="1" x14ac:dyDescent="0.25">
      <c r="C1352" s="118"/>
      <c r="D1352" s="126"/>
      <c r="E1352" s="115"/>
      <c r="F1352" s="115"/>
      <c r="G1352" s="118"/>
      <c r="H1352" s="127"/>
      <c r="I1352" s="127"/>
      <c r="J1352" s="127"/>
      <c r="K1352" s="127"/>
      <c r="L1352" s="127"/>
      <c r="M1352" s="127"/>
      <c r="N1352" s="127"/>
      <c r="O1352" s="127"/>
      <c r="P1352" s="127"/>
      <c r="Q1352" s="109"/>
      <c r="R1352" s="127"/>
      <c r="S1352" s="127"/>
      <c r="U1352" s="15" t="str">
        <f t="shared" si="259"/>
        <v/>
      </c>
      <c r="V1352" t="str">
        <f t="shared" ref="V1352:V1415" si="265">IF(ISERROR(IF(E1352="","",MONTH(E1352))),"",IF(E1352="","",MONTH(E1352)))</f>
        <v/>
      </c>
      <c r="W1352" t="str">
        <f t="shared" ref="W1352:W1415" si="266">IF(ISERROR(IF(F1352="","",MONTH(F1352))),"",IF(F1352="","",MONTH(F1352)))</f>
        <v/>
      </c>
      <c r="X1352" t="str">
        <f t="shared" ref="X1352:X1415" si="267">IF(ISERROR(IF(F1352="","",YEAR(F1352))),"",IF(F1352="","",YEAR(F1352)))</f>
        <v/>
      </c>
      <c r="Y1352" t="str">
        <f t="shared" ref="Y1352:Y1415" si="268">IF(ISERROR(IF(IF(E1352="","",ROUND((F1352-E1352)/30,0))&lt;1,1,IF(E1352="","",ROUND((F1352-E1352)/30,0)))),"",IF(IF(E1352="","",ROUND((F1352-E1352)/30,0))&lt;1,1,IF(E1352="","",ROUND((F1352-E1352)/30,0))))</f>
        <v/>
      </c>
      <c r="Z1352" t="str">
        <f t="shared" ref="Z1352:Z1415" si="269">IF(ISERROR(D1352/Y1352),"",D1352/Y1352)</f>
        <v/>
      </c>
      <c r="AA1352" t="str">
        <f t="shared" ref="AA1352:AA1415" si="270">IF(ISERROR(Q1352/Y1352),"",Q1352/Y1352)</f>
        <v/>
      </c>
      <c r="AB1352">
        <v>1345</v>
      </c>
      <c r="AC1352" t="str">
        <f>IF(ISERROR(IF(U1352="","",IF(OR(U1352=Cad_Inicial!$D$8,X1352=Cad_Inicial!$D$8),Cad_Inicial!$D$8+AB1352*1000,0))),"",IF(U1352="","",IF(OR(U1352=Cad_Inicial!$D$8,X1352=Cad_Inicial!$D$8),Cad_Inicial!$D$8+AB1352*1000,0)))</f>
        <v/>
      </c>
      <c r="AK1352" s="50" t="e">
        <f t="shared" si="260"/>
        <v>#VALUE!</v>
      </c>
      <c r="AL1352" s="50" t="e">
        <f t="shared" si="261"/>
        <v>#VALUE!</v>
      </c>
      <c r="AM1352">
        <f t="shared" si="264"/>
        <v>0</v>
      </c>
      <c r="AN1352">
        <f t="shared" si="263"/>
        <v>0</v>
      </c>
      <c r="AO1352">
        <f t="shared" si="263"/>
        <v>0</v>
      </c>
      <c r="AP1352">
        <f t="shared" si="263"/>
        <v>0</v>
      </c>
      <c r="AQ1352">
        <f t="shared" si="263"/>
        <v>0</v>
      </c>
      <c r="AR1352">
        <f t="shared" si="263"/>
        <v>0</v>
      </c>
      <c r="AS1352">
        <f t="shared" si="263"/>
        <v>0</v>
      </c>
      <c r="AT1352">
        <f t="shared" si="263"/>
        <v>0</v>
      </c>
      <c r="AU1352">
        <f t="shared" si="263"/>
        <v>0</v>
      </c>
      <c r="AV1352">
        <f t="shared" si="263"/>
        <v>0</v>
      </c>
      <c r="AW1352">
        <f t="shared" si="263"/>
        <v>0</v>
      </c>
      <c r="AX1352">
        <f t="shared" si="263"/>
        <v>0</v>
      </c>
    </row>
    <row r="1353" spans="3:50" ht="30" customHeight="1" thickTop="1" thickBot="1" x14ac:dyDescent="0.25">
      <c r="C1353" s="118"/>
      <c r="D1353" s="126"/>
      <c r="E1353" s="115"/>
      <c r="F1353" s="115"/>
      <c r="G1353" s="118"/>
      <c r="H1353" s="127"/>
      <c r="I1353" s="127"/>
      <c r="J1353" s="127"/>
      <c r="K1353" s="127"/>
      <c r="L1353" s="127"/>
      <c r="M1353" s="127"/>
      <c r="N1353" s="127"/>
      <c r="O1353" s="127"/>
      <c r="P1353" s="127"/>
      <c r="Q1353" s="109"/>
      <c r="R1353" s="127"/>
      <c r="S1353" s="127"/>
      <c r="U1353" s="15" t="str">
        <f t="shared" ref="U1353:U1416" si="271">IF(ISERROR(IF(E1353="","",YEAR(E1353))),"",IF(E1353="","",YEAR(E1353)))</f>
        <v/>
      </c>
      <c r="V1353" t="str">
        <f t="shared" si="265"/>
        <v/>
      </c>
      <c r="W1353" t="str">
        <f t="shared" si="266"/>
        <v/>
      </c>
      <c r="X1353" t="str">
        <f t="shared" si="267"/>
        <v/>
      </c>
      <c r="Y1353" t="str">
        <f t="shared" si="268"/>
        <v/>
      </c>
      <c r="Z1353" t="str">
        <f t="shared" si="269"/>
        <v/>
      </c>
      <c r="AA1353" t="str">
        <f t="shared" si="270"/>
        <v/>
      </c>
      <c r="AB1353">
        <v>1346</v>
      </c>
      <c r="AC1353" t="str">
        <f>IF(ISERROR(IF(U1353="","",IF(OR(U1353=Cad_Inicial!$D$8,X1353=Cad_Inicial!$D$8),Cad_Inicial!$D$8+AB1353*1000,0))),"",IF(U1353="","",IF(OR(U1353=Cad_Inicial!$D$8,X1353=Cad_Inicial!$D$8),Cad_Inicial!$D$8+AB1353*1000,0)))</f>
        <v/>
      </c>
      <c r="AK1353" s="50" t="e">
        <f t="shared" si="260"/>
        <v>#VALUE!</v>
      </c>
      <c r="AL1353" s="50" t="e">
        <f t="shared" si="261"/>
        <v>#VALUE!</v>
      </c>
      <c r="AM1353">
        <f t="shared" si="264"/>
        <v>0</v>
      </c>
      <c r="AN1353">
        <f t="shared" si="263"/>
        <v>0</v>
      </c>
      <c r="AO1353">
        <f t="shared" si="263"/>
        <v>0</v>
      </c>
      <c r="AP1353">
        <f t="shared" si="263"/>
        <v>0</v>
      </c>
      <c r="AQ1353">
        <f t="shared" si="263"/>
        <v>0</v>
      </c>
      <c r="AR1353">
        <f t="shared" si="263"/>
        <v>0</v>
      </c>
      <c r="AS1353">
        <f t="shared" si="263"/>
        <v>0</v>
      </c>
      <c r="AT1353">
        <f t="shared" si="263"/>
        <v>0</v>
      </c>
      <c r="AU1353">
        <f t="shared" si="263"/>
        <v>0</v>
      </c>
      <c r="AV1353">
        <f t="shared" si="263"/>
        <v>0</v>
      </c>
      <c r="AW1353">
        <f t="shared" si="263"/>
        <v>0</v>
      </c>
      <c r="AX1353">
        <f t="shared" si="263"/>
        <v>0</v>
      </c>
    </row>
    <row r="1354" spans="3:50" ht="30" customHeight="1" thickTop="1" thickBot="1" x14ac:dyDescent="0.25">
      <c r="C1354" s="118"/>
      <c r="D1354" s="126"/>
      <c r="E1354" s="115"/>
      <c r="F1354" s="115"/>
      <c r="G1354" s="118"/>
      <c r="H1354" s="127"/>
      <c r="I1354" s="127"/>
      <c r="J1354" s="127"/>
      <c r="K1354" s="127"/>
      <c r="L1354" s="127"/>
      <c r="M1354" s="127"/>
      <c r="N1354" s="127"/>
      <c r="O1354" s="127"/>
      <c r="P1354" s="127"/>
      <c r="Q1354" s="109"/>
      <c r="R1354" s="127"/>
      <c r="S1354" s="127"/>
      <c r="U1354" s="15" t="str">
        <f t="shared" si="271"/>
        <v/>
      </c>
      <c r="V1354" t="str">
        <f t="shared" si="265"/>
        <v/>
      </c>
      <c r="W1354" t="str">
        <f t="shared" si="266"/>
        <v/>
      </c>
      <c r="X1354" t="str">
        <f t="shared" si="267"/>
        <v/>
      </c>
      <c r="Y1354" t="str">
        <f t="shared" si="268"/>
        <v/>
      </c>
      <c r="Z1354" t="str">
        <f t="shared" si="269"/>
        <v/>
      </c>
      <c r="AA1354" t="str">
        <f t="shared" si="270"/>
        <v/>
      </c>
      <c r="AB1354">
        <v>1347</v>
      </c>
      <c r="AC1354" t="str">
        <f>IF(ISERROR(IF(U1354="","",IF(OR(U1354=Cad_Inicial!$D$8,X1354=Cad_Inicial!$D$8),Cad_Inicial!$D$8+AB1354*1000,0))),"",IF(U1354="","",IF(OR(U1354=Cad_Inicial!$D$8,X1354=Cad_Inicial!$D$8),Cad_Inicial!$D$8+AB1354*1000,0)))</f>
        <v/>
      </c>
      <c r="AK1354" s="50" t="e">
        <f t="shared" ref="AK1354:AK1417" si="272">DATE(U1354,V1354,1)</f>
        <v>#VALUE!</v>
      </c>
      <c r="AL1354" s="50" t="e">
        <f t="shared" ref="AL1354:AL1417" si="273">DATE(X1354,W1354,1)</f>
        <v>#VALUE!</v>
      </c>
      <c r="AM1354">
        <f t="shared" si="264"/>
        <v>0</v>
      </c>
      <c r="AN1354">
        <f t="shared" si="263"/>
        <v>0</v>
      </c>
      <c r="AO1354">
        <f t="shared" si="263"/>
        <v>0</v>
      </c>
      <c r="AP1354">
        <f t="shared" si="263"/>
        <v>0</v>
      </c>
      <c r="AQ1354">
        <f t="shared" si="263"/>
        <v>0</v>
      </c>
      <c r="AR1354">
        <f t="shared" si="263"/>
        <v>0</v>
      </c>
      <c r="AS1354">
        <f t="shared" si="263"/>
        <v>0</v>
      </c>
      <c r="AT1354">
        <f t="shared" si="263"/>
        <v>0</v>
      </c>
      <c r="AU1354">
        <f t="shared" si="263"/>
        <v>0</v>
      </c>
      <c r="AV1354">
        <f t="shared" si="263"/>
        <v>0</v>
      </c>
      <c r="AW1354">
        <f t="shared" si="263"/>
        <v>0</v>
      </c>
      <c r="AX1354">
        <f t="shared" si="263"/>
        <v>0</v>
      </c>
    </row>
    <row r="1355" spans="3:50" ht="30" customHeight="1" thickTop="1" thickBot="1" x14ac:dyDescent="0.25">
      <c r="C1355" s="118"/>
      <c r="D1355" s="126"/>
      <c r="E1355" s="115"/>
      <c r="F1355" s="115"/>
      <c r="G1355" s="118"/>
      <c r="H1355" s="127"/>
      <c r="I1355" s="127"/>
      <c r="J1355" s="127"/>
      <c r="K1355" s="127"/>
      <c r="L1355" s="127"/>
      <c r="M1355" s="127"/>
      <c r="N1355" s="127"/>
      <c r="O1355" s="127"/>
      <c r="P1355" s="127"/>
      <c r="Q1355" s="109"/>
      <c r="R1355" s="127"/>
      <c r="S1355" s="127"/>
      <c r="U1355" s="15" t="str">
        <f t="shared" si="271"/>
        <v/>
      </c>
      <c r="V1355" t="str">
        <f t="shared" si="265"/>
        <v/>
      </c>
      <c r="W1355" t="str">
        <f t="shared" si="266"/>
        <v/>
      </c>
      <c r="X1355" t="str">
        <f t="shared" si="267"/>
        <v/>
      </c>
      <c r="Y1355" t="str">
        <f t="shared" si="268"/>
        <v/>
      </c>
      <c r="Z1355" t="str">
        <f t="shared" si="269"/>
        <v/>
      </c>
      <c r="AA1355" t="str">
        <f t="shared" si="270"/>
        <v/>
      </c>
      <c r="AB1355">
        <v>1348</v>
      </c>
      <c r="AC1355" t="str">
        <f>IF(ISERROR(IF(U1355="","",IF(OR(U1355=Cad_Inicial!$D$8,X1355=Cad_Inicial!$D$8),Cad_Inicial!$D$8+AB1355*1000,0))),"",IF(U1355="","",IF(OR(U1355=Cad_Inicial!$D$8,X1355=Cad_Inicial!$D$8),Cad_Inicial!$D$8+AB1355*1000,0)))</f>
        <v/>
      </c>
      <c r="AK1355" s="50" t="e">
        <f t="shared" si="272"/>
        <v>#VALUE!</v>
      </c>
      <c r="AL1355" s="50" t="e">
        <f t="shared" si="273"/>
        <v>#VALUE!</v>
      </c>
      <c r="AM1355">
        <f t="shared" si="264"/>
        <v>0</v>
      </c>
      <c r="AN1355">
        <f t="shared" si="263"/>
        <v>0</v>
      </c>
      <c r="AO1355">
        <f t="shared" si="263"/>
        <v>0</v>
      </c>
      <c r="AP1355">
        <f t="shared" si="263"/>
        <v>0</v>
      </c>
      <c r="AQ1355">
        <f t="shared" si="263"/>
        <v>0</v>
      </c>
      <c r="AR1355">
        <f t="shared" si="263"/>
        <v>0</v>
      </c>
      <c r="AS1355">
        <f t="shared" si="263"/>
        <v>0</v>
      </c>
      <c r="AT1355">
        <f t="shared" si="263"/>
        <v>0</v>
      </c>
      <c r="AU1355">
        <f t="shared" si="263"/>
        <v>0</v>
      </c>
      <c r="AV1355">
        <f t="shared" si="263"/>
        <v>0</v>
      </c>
      <c r="AW1355">
        <f t="shared" si="263"/>
        <v>0</v>
      </c>
      <c r="AX1355">
        <f t="shared" si="263"/>
        <v>0</v>
      </c>
    </row>
    <row r="1356" spans="3:50" ht="30" customHeight="1" thickTop="1" thickBot="1" x14ac:dyDescent="0.25">
      <c r="C1356" s="118"/>
      <c r="D1356" s="126"/>
      <c r="E1356" s="115"/>
      <c r="F1356" s="115"/>
      <c r="G1356" s="118"/>
      <c r="H1356" s="127"/>
      <c r="I1356" s="127"/>
      <c r="J1356" s="127"/>
      <c r="K1356" s="127"/>
      <c r="L1356" s="127"/>
      <c r="M1356" s="127"/>
      <c r="N1356" s="127"/>
      <c r="O1356" s="127"/>
      <c r="P1356" s="127"/>
      <c r="Q1356" s="109"/>
      <c r="R1356" s="127"/>
      <c r="S1356" s="127"/>
      <c r="U1356" s="15" t="str">
        <f t="shared" si="271"/>
        <v/>
      </c>
      <c r="V1356" t="str">
        <f t="shared" si="265"/>
        <v/>
      </c>
      <c r="W1356" t="str">
        <f t="shared" si="266"/>
        <v/>
      </c>
      <c r="X1356" t="str">
        <f t="shared" si="267"/>
        <v/>
      </c>
      <c r="Y1356" t="str">
        <f t="shared" si="268"/>
        <v/>
      </c>
      <c r="Z1356" t="str">
        <f t="shared" si="269"/>
        <v/>
      </c>
      <c r="AA1356" t="str">
        <f t="shared" si="270"/>
        <v/>
      </c>
      <c r="AB1356">
        <v>1349</v>
      </c>
      <c r="AC1356" t="str">
        <f>IF(ISERROR(IF(U1356="","",IF(OR(U1356=Cad_Inicial!$D$8,X1356=Cad_Inicial!$D$8),Cad_Inicial!$D$8+AB1356*1000,0))),"",IF(U1356="","",IF(OR(U1356=Cad_Inicial!$D$8,X1356=Cad_Inicial!$D$8),Cad_Inicial!$D$8+AB1356*1000,0)))</f>
        <v/>
      </c>
      <c r="AK1356" s="50" t="e">
        <f t="shared" si="272"/>
        <v>#VALUE!</v>
      </c>
      <c r="AL1356" s="50" t="e">
        <f t="shared" si="273"/>
        <v>#VALUE!</v>
      </c>
      <c r="AM1356">
        <f t="shared" si="264"/>
        <v>0</v>
      </c>
      <c r="AN1356">
        <f t="shared" si="263"/>
        <v>0</v>
      </c>
      <c r="AO1356">
        <f t="shared" si="263"/>
        <v>0</v>
      </c>
      <c r="AP1356">
        <f t="shared" si="263"/>
        <v>0</v>
      </c>
      <c r="AQ1356">
        <f t="shared" si="263"/>
        <v>0</v>
      </c>
      <c r="AR1356">
        <f t="shared" si="263"/>
        <v>0</v>
      </c>
      <c r="AS1356">
        <f t="shared" si="263"/>
        <v>0</v>
      </c>
      <c r="AT1356">
        <f t="shared" si="263"/>
        <v>0</v>
      </c>
      <c r="AU1356">
        <f t="shared" si="263"/>
        <v>0</v>
      </c>
      <c r="AV1356">
        <f t="shared" si="263"/>
        <v>0</v>
      </c>
      <c r="AW1356">
        <f t="shared" si="263"/>
        <v>0</v>
      </c>
      <c r="AX1356">
        <f t="shared" si="263"/>
        <v>0</v>
      </c>
    </row>
    <row r="1357" spans="3:50" ht="30" customHeight="1" thickTop="1" thickBot="1" x14ac:dyDescent="0.25">
      <c r="C1357" s="118"/>
      <c r="D1357" s="126"/>
      <c r="E1357" s="115"/>
      <c r="F1357" s="115"/>
      <c r="G1357" s="118"/>
      <c r="H1357" s="127"/>
      <c r="I1357" s="127"/>
      <c r="J1357" s="127"/>
      <c r="K1357" s="127"/>
      <c r="L1357" s="127"/>
      <c r="M1357" s="127"/>
      <c r="N1357" s="127"/>
      <c r="O1357" s="127"/>
      <c r="P1357" s="127"/>
      <c r="Q1357" s="109"/>
      <c r="R1357" s="127"/>
      <c r="S1357" s="127"/>
      <c r="U1357" s="15" t="str">
        <f t="shared" si="271"/>
        <v/>
      </c>
      <c r="V1357" t="str">
        <f t="shared" si="265"/>
        <v/>
      </c>
      <c r="W1357" t="str">
        <f t="shared" si="266"/>
        <v/>
      </c>
      <c r="X1357" t="str">
        <f t="shared" si="267"/>
        <v/>
      </c>
      <c r="Y1357" t="str">
        <f t="shared" si="268"/>
        <v/>
      </c>
      <c r="Z1357" t="str">
        <f t="shared" si="269"/>
        <v/>
      </c>
      <c r="AA1357" t="str">
        <f t="shared" si="270"/>
        <v/>
      </c>
      <c r="AB1357">
        <v>1350</v>
      </c>
      <c r="AC1357" t="str">
        <f>IF(ISERROR(IF(U1357="","",IF(OR(U1357=Cad_Inicial!$D$8,X1357=Cad_Inicial!$D$8),Cad_Inicial!$D$8+AB1357*1000,0))),"",IF(U1357="","",IF(OR(U1357=Cad_Inicial!$D$8,X1357=Cad_Inicial!$D$8),Cad_Inicial!$D$8+AB1357*1000,0)))</f>
        <v/>
      </c>
      <c r="AK1357" s="50" t="e">
        <f t="shared" si="272"/>
        <v>#VALUE!</v>
      </c>
      <c r="AL1357" s="50" t="e">
        <f t="shared" si="273"/>
        <v>#VALUE!</v>
      </c>
      <c r="AM1357">
        <f t="shared" si="264"/>
        <v>0</v>
      </c>
      <c r="AN1357">
        <f t="shared" si="263"/>
        <v>0</v>
      </c>
      <c r="AO1357">
        <f t="shared" si="263"/>
        <v>0</v>
      </c>
      <c r="AP1357">
        <f t="shared" si="263"/>
        <v>0</v>
      </c>
      <c r="AQ1357">
        <f t="shared" si="263"/>
        <v>0</v>
      </c>
      <c r="AR1357">
        <f t="shared" si="263"/>
        <v>0</v>
      </c>
      <c r="AS1357">
        <f t="shared" si="263"/>
        <v>0</v>
      </c>
      <c r="AT1357">
        <f t="shared" si="263"/>
        <v>0</v>
      </c>
      <c r="AU1357">
        <f t="shared" si="263"/>
        <v>0</v>
      </c>
      <c r="AV1357">
        <f t="shared" si="263"/>
        <v>0</v>
      </c>
      <c r="AW1357">
        <f t="shared" ref="AN1357:AX1380" si="274">IFERROR(IF(AND($AK1357&lt;=AW$5,$AL1357&gt;=AW$5),1,0),0)</f>
        <v>0</v>
      </c>
      <c r="AX1357">
        <f t="shared" si="274"/>
        <v>0</v>
      </c>
    </row>
    <row r="1358" spans="3:50" ht="30" customHeight="1" thickTop="1" thickBot="1" x14ac:dyDescent="0.25">
      <c r="C1358" s="118"/>
      <c r="D1358" s="126"/>
      <c r="E1358" s="115"/>
      <c r="F1358" s="115"/>
      <c r="G1358" s="118"/>
      <c r="H1358" s="127"/>
      <c r="I1358" s="127"/>
      <c r="J1358" s="127"/>
      <c r="K1358" s="127"/>
      <c r="L1358" s="127"/>
      <c r="M1358" s="127"/>
      <c r="N1358" s="127"/>
      <c r="O1358" s="127"/>
      <c r="P1358" s="127"/>
      <c r="Q1358" s="109"/>
      <c r="R1358" s="127"/>
      <c r="S1358" s="127"/>
      <c r="U1358" s="15" t="str">
        <f t="shared" si="271"/>
        <v/>
      </c>
      <c r="V1358" t="str">
        <f t="shared" si="265"/>
        <v/>
      </c>
      <c r="W1358" t="str">
        <f t="shared" si="266"/>
        <v/>
      </c>
      <c r="X1358" t="str">
        <f t="shared" si="267"/>
        <v/>
      </c>
      <c r="Y1358" t="str">
        <f t="shared" si="268"/>
        <v/>
      </c>
      <c r="Z1358" t="str">
        <f t="shared" si="269"/>
        <v/>
      </c>
      <c r="AA1358" t="str">
        <f t="shared" si="270"/>
        <v/>
      </c>
      <c r="AB1358">
        <v>1351</v>
      </c>
      <c r="AC1358" t="str">
        <f>IF(ISERROR(IF(U1358="","",IF(OR(U1358=Cad_Inicial!$D$8,X1358=Cad_Inicial!$D$8),Cad_Inicial!$D$8+AB1358*1000,0))),"",IF(U1358="","",IF(OR(U1358=Cad_Inicial!$D$8,X1358=Cad_Inicial!$D$8),Cad_Inicial!$D$8+AB1358*1000,0)))</f>
        <v/>
      </c>
      <c r="AK1358" s="50" t="e">
        <f t="shared" si="272"/>
        <v>#VALUE!</v>
      </c>
      <c r="AL1358" s="50" t="e">
        <f t="shared" si="273"/>
        <v>#VALUE!</v>
      </c>
      <c r="AM1358">
        <f t="shared" si="264"/>
        <v>0</v>
      </c>
      <c r="AN1358">
        <f t="shared" si="274"/>
        <v>0</v>
      </c>
      <c r="AO1358">
        <f t="shared" si="274"/>
        <v>0</v>
      </c>
      <c r="AP1358">
        <f t="shared" si="274"/>
        <v>0</v>
      </c>
      <c r="AQ1358">
        <f t="shared" si="274"/>
        <v>0</v>
      </c>
      <c r="AR1358">
        <f t="shared" si="274"/>
        <v>0</v>
      </c>
      <c r="AS1358">
        <f t="shared" si="274"/>
        <v>0</v>
      </c>
      <c r="AT1358">
        <f t="shared" si="274"/>
        <v>0</v>
      </c>
      <c r="AU1358">
        <f t="shared" si="274"/>
        <v>0</v>
      </c>
      <c r="AV1358">
        <f t="shared" si="274"/>
        <v>0</v>
      </c>
      <c r="AW1358">
        <f t="shared" si="274"/>
        <v>0</v>
      </c>
      <c r="AX1358">
        <f t="shared" si="274"/>
        <v>0</v>
      </c>
    </row>
    <row r="1359" spans="3:50" ht="30" customHeight="1" thickTop="1" thickBot="1" x14ac:dyDescent="0.25">
      <c r="C1359" s="118"/>
      <c r="D1359" s="126"/>
      <c r="E1359" s="115"/>
      <c r="F1359" s="115"/>
      <c r="G1359" s="118"/>
      <c r="H1359" s="127"/>
      <c r="I1359" s="127"/>
      <c r="J1359" s="127"/>
      <c r="K1359" s="127"/>
      <c r="L1359" s="127"/>
      <c r="M1359" s="127"/>
      <c r="N1359" s="127"/>
      <c r="O1359" s="127"/>
      <c r="P1359" s="127"/>
      <c r="Q1359" s="109"/>
      <c r="R1359" s="127"/>
      <c r="S1359" s="127"/>
      <c r="U1359" s="15" t="str">
        <f t="shared" si="271"/>
        <v/>
      </c>
      <c r="V1359" t="str">
        <f t="shared" si="265"/>
        <v/>
      </c>
      <c r="W1359" t="str">
        <f t="shared" si="266"/>
        <v/>
      </c>
      <c r="X1359" t="str">
        <f t="shared" si="267"/>
        <v/>
      </c>
      <c r="Y1359" t="str">
        <f t="shared" si="268"/>
        <v/>
      </c>
      <c r="Z1359" t="str">
        <f t="shared" si="269"/>
        <v/>
      </c>
      <c r="AA1359" t="str">
        <f t="shared" si="270"/>
        <v/>
      </c>
      <c r="AB1359">
        <v>1352</v>
      </c>
      <c r="AC1359" t="str">
        <f>IF(ISERROR(IF(U1359="","",IF(OR(U1359=Cad_Inicial!$D$8,X1359=Cad_Inicial!$D$8),Cad_Inicial!$D$8+AB1359*1000,0))),"",IF(U1359="","",IF(OR(U1359=Cad_Inicial!$D$8,X1359=Cad_Inicial!$D$8),Cad_Inicial!$D$8+AB1359*1000,0)))</f>
        <v/>
      </c>
      <c r="AK1359" s="50" t="e">
        <f t="shared" si="272"/>
        <v>#VALUE!</v>
      </c>
      <c r="AL1359" s="50" t="e">
        <f t="shared" si="273"/>
        <v>#VALUE!</v>
      </c>
      <c r="AM1359">
        <f t="shared" si="264"/>
        <v>0</v>
      </c>
      <c r="AN1359">
        <f t="shared" si="274"/>
        <v>0</v>
      </c>
      <c r="AO1359">
        <f t="shared" si="274"/>
        <v>0</v>
      </c>
      <c r="AP1359">
        <f t="shared" si="274"/>
        <v>0</v>
      </c>
      <c r="AQ1359">
        <f t="shared" si="274"/>
        <v>0</v>
      </c>
      <c r="AR1359">
        <f t="shared" si="274"/>
        <v>0</v>
      </c>
      <c r="AS1359">
        <f t="shared" si="274"/>
        <v>0</v>
      </c>
      <c r="AT1359">
        <f t="shared" si="274"/>
        <v>0</v>
      </c>
      <c r="AU1359">
        <f t="shared" si="274"/>
        <v>0</v>
      </c>
      <c r="AV1359">
        <f t="shared" si="274"/>
        <v>0</v>
      </c>
      <c r="AW1359">
        <f t="shared" si="274"/>
        <v>0</v>
      </c>
      <c r="AX1359">
        <f t="shared" si="274"/>
        <v>0</v>
      </c>
    </row>
    <row r="1360" spans="3:50" ht="30" customHeight="1" thickTop="1" thickBot="1" x14ac:dyDescent="0.25">
      <c r="C1360" s="118"/>
      <c r="D1360" s="126"/>
      <c r="E1360" s="115"/>
      <c r="F1360" s="115"/>
      <c r="G1360" s="118"/>
      <c r="H1360" s="127"/>
      <c r="I1360" s="127"/>
      <c r="J1360" s="127"/>
      <c r="K1360" s="127"/>
      <c r="L1360" s="127"/>
      <c r="M1360" s="127"/>
      <c r="N1360" s="127"/>
      <c r="O1360" s="127"/>
      <c r="P1360" s="127"/>
      <c r="Q1360" s="109"/>
      <c r="R1360" s="127"/>
      <c r="S1360" s="127"/>
      <c r="U1360" s="15" t="str">
        <f t="shared" si="271"/>
        <v/>
      </c>
      <c r="V1360" t="str">
        <f t="shared" si="265"/>
        <v/>
      </c>
      <c r="W1360" t="str">
        <f t="shared" si="266"/>
        <v/>
      </c>
      <c r="X1360" t="str">
        <f t="shared" si="267"/>
        <v/>
      </c>
      <c r="Y1360" t="str">
        <f t="shared" si="268"/>
        <v/>
      </c>
      <c r="Z1360" t="str">
        <f t="shared" si="269"/>
        <v/>
      </c>
      <c r="AA1360" t="str">
        <f t="shared" si="270"/>
        <v/>
      </c>
      <c r="AB1360">
        <v>1353</v>
      </c>
      <c r="AC1360" t="str">
        <f>IF(ISERROR(IF(U1360="","",IF(OR(U1360=Cad_Inicial!$D$8,X1360=Cad_Inicial!$D$8),Cad_Inicial!$D$8+AB1360*1000,0))),"",IF(U1360="","",IF(OR(U1360=Cad_Inicial!$D$8,X1360=Cad_Inicial!$D$8),Cad_Inicial!$D$8+AB1360*1000,0)))</f>
        <v/>
      </c>
      <c r="AK1360" s="50" t="e">
        <f t="shared" si="272"/>
        <v>#VALUE!</v>
      </c>
      <c r="AL1360" s="50" t="e">
        <f t="shared" si="273"/>
        <v>#VALUE!</v>
      </c>
      <c r="AM1360">
        <f t="shared" si="264"/>
        <v>0</v>
      </c>
      <c r="AN1360">
        <f t="shared" si="274"/>
        <v>0</v>
      </c>
      <c r="AO1360">
        <f t="shared" si="274"/>
        <v>0</v>
      </c>
      <c r="AP1360">
        <f t="shared" si="274"/>
        <v>0</v>
      </c>
      <c r="AQ1360">
        <f t="shared" si="274"/>
        <v>0</v>
      </c>
      <c r="AR1360">
        <f t="shared" si="274"/>
        <v>0</v>
      </c>
      <c r="AS1360">
        <f t="shared" si="274"/>
        <v>0</v>
      </c>
      <c r="AT1360">
        <f t="shared" si="274"/>
        <v>0</v>
      </c>
      <c r="AU1360">
        <f t="shared" si="274"/>
        <v>0</v>
      </c>
      <c r="AV1360">
        <f t="shared" si="274"/>
        <v>0</v>
      </c>
      <c r="AW1360">
        <f t="shared" si="274"/>
        <v>0</v>
      </c>
      <c r="AX1360">
        <f t="shared" si="274"/>
        <v>0</v>
      </c>
    </row>
    <row r="1361" spans="3:50" ht="30" customHeight="1" thickTop="1" thickBot="1" x14ac:dyDescent="0.25">
      <c r="C1361" s="118"/>
      <c r="D1361" s="126"/>
      <c r="E1361" s="115"/>
      <c r="F1361" s="115"/>
      <c r="G1361" s="118"/>
      <c r="H1361" s="127"/>
      <c r="I1361" s="127"/>
      <c r="J1361" s="127"/>
      <c r="K1361" s="127"/>
      <c r="L1361" s="127"/>
      <c r="M1361" s="127"/>
      <c r="N1361" s="127"/>
      <c r="O1361" s="127"/>
      <c r="P1361" s="127"/>
      <c r="Q1361" s="109"/>
      <c r="R1361" s="127"/>
      <c r="S1361" s="127"/>
      <c r="U1361" s="15" t="str">
        <f t="shared" si="271"/>
        <v/>
      </c>
      <c r="V1361" t="str">
        <f t="shared" si="265"/>
        <v/>
      </c>
      <c r="W1361" t="str">
        <f t="shared" si="266"/>
        <v/>
      </c>
      <c r="X1361" t="str">
        <f t="shared" si="267"/>
        <v/>
      </c>
      <c r="Y1361" t="str">
        <f t="shared" si="268"/>
        <v/>
      </c>
      <c r="Z1361" t="str">
        <f t="shared" si="269"/>
        <v/>
      </c>
      <c r="AA1361" t="str">
        <f t="shared" si="270"/>
        <v/>
      </c>
      <c r="AB1361">
        <v>1354</v>
      </c>
      <c r="AC1361" t="str">
        <f>IF(ISERROR(IF(U1361="","",IF(OR(U1361=Cad_Inicial!$D$8,X1361=Cad_Inicial!$D$8),Cad_Inicial!$D$8+AB1361*1000,0))),"",IF(U1361="","",IF(OR(U1361=Cad_Inicial!$D$8,X1361=Cad_Inicial!$D$8),Cad_Inicial!$D$8+AB1361*1000,0)))</f>
        <v/>
      </c>
      <c r="AK1361" s="50" t="e">
        <f t="shared" si="272"/>
        <v>#VALUE!</v>
      </c>
      <c r="AL1361" s="50" t="e">
        <f t="shared" si="273"/>
        <v>#VALUE!</v>
      </c>
      <c r="AM1361">
        <f t="shared" si="264"/>
        <v>0</v>
      </c>
      <c r="AN1361">
        <f t="shared" si="274"/>
        <v>0</v>
      </c>
      <c r="AO1361">
        <f t="shared" si="274"/>
        <v>0</v>
      </c>
      <c r="AP1361">
        <f t="shared" si="274"/>
        <v>0</v>
      </c>
      <c r="AQ1361">
        <f t="shared" si="274"/>
        <v>0</v>
      </c>
      <c r="AR1361">
        <f t="shared" si="274"/>
        <v>0</v>
      </c>
      <c r="AS1361">
        <f t="shared" si="274"/>
        <v>0</v>
      </c>
      <c r="AT1361">
        <f t="shared" si="274"/>
        <v>0</v>
      </c>
      <c r="AU1361">
        <f t="shared" si="274"/>
        <v>0</v>
      </c>
      <c r="AV1361">
        <f t="shared" si="274"/>
        <v>0</v>
      </c>
      <c r="AW1361">
        <f t="shared" si="274"/>
        <v>0</v>
      </c>
      <c r="AX1361">
        <f t="shared" si="274"/>
        <v>0</v>
      </c>
    </row>
    <row r="1362" spans="3:50" ht="30" customHeight="1" thickTop="1" thickBot="1" x14ac:dyDescent="0.25">
      <c r="C1362" s="118"/>
      <c r="D1362" s="126"/>
      <c r="E1362" s="115"/>
      <c r="F1362" s="115"/>
      <c r="G1362" s="118"/>
      <c r="H1362" s="127"/>
      <c r="I1362" s="127"/>
      <c r="J1362" s="127"/>
      <c r="K1362" s="127"/>
      <c r="L1362" s="127"/>
      <c r="M1362" s="127"/>
      <c r="N1362" s="127"/>
      <c r="O1362" s="127"/>
      <c r="P1362" s="127"/>
      <c r="Q1362" s="109"/>
      <c r="R1362" s="127"/>
      <c r="S1362" s="127"/>
      <c r="U1362" s="15" t="str">
        <f t="shared" si="271"/>
        <v/>
      </c>
      <c r="V1362" t="str">
        <f t="shared" si="265"/>
        <v/>
      </c>
      <c r="W1362" t="str">
        <f t="shared" si="266"/>
        <v/>
      </c>
      <c r="X1362" t="str">
        <f t="shared" si="267"/>
        <v/>
      </c>
      <c r="Y1362" t="str">
        <f t="shared" si="268"/>
        <v/>
      </c>
      <c r="Z1362" t="str">
        <f t="shared" si="269"/>
        <v/>
      </c>
      <c r="AA1362" t="str">
        <f t="shared" si="270"/>
        <v/>
      </c>
      <c r="AB1362">
        <v>1355</v>
      </c>
      <c r="AC1362" t="str">
        <f>IF(ISERROR(IF(U1362="","",IF(OR(U1362=Cad_Inicial!$D$8,X1362=Cad_Inicial!$D$8),Cad_Inicial!$D$8+AB1362*1000,0))),"",IF(U1362="","",IF(OR(U1362=Cad_Inicial!$D$8,X1362=Cad_Inicial!$D$8),Cad_Inicial!$D$8+AB1362*1000,0)))</f>
        <v/>
      </c>
      <c r="AK1362" s="50" t="e">
        <f t="shared" si="272"/>
        <v>#VALUE!</v>
      </c>
      <c r="AL1362" s="50" t="e">
        <f t="shared" si="273"/>
        <v>#VALUE!</v>
      </c>
      <c r="AM1362">
        <f t="shared" si="264"/>
        <v>0</v>
      </c>
      <c r="AN1362">
        <f t="shared" si="274"/>
        <v>0</v>
      </c>
      <c r="AO1362">
        <f t="shared" si="274"/>
        <v>0</v>
      </c>
      <c r="AP1362">
        <f t="shared" si="274"/>
        <v>0</v>
      </c>
      <c r="AQ1362">
        <f t="shared" si="274"/>
        <v>0</v>
      </c>
      <c r="AR1362">
        <f t="shared" si="274"/>
        <v>0</v>
      </c>
      <c r="AS1362">
        <f t="shared" si="274"/>
        <v>0</v>
      </c>
      <c r="AT1362">
        <f t="shared" si="274"/>
        <v>0</v>
      </c>
      <c r="AU1362">
        <f t="shared" si="274"/>
        <v>0</v>
      </c>
      <c r="AV1362">
        <f t="shared" si="274"/>
        <v>0</v>
      </c>
      <c r="AW1362">
        <f t="shared" si="274"/>
        <v>0</v>
      </c>
      <c r="AX1362">
        <f t="shared" si="274"/>
        <v>0</v>
      </c>
    </row>
    <row r="1363" spans="3:50" ht="30" customHeight="1" thickTop="1" thickBot="1" x14ac:dyDescent="0.25">
      <c r="C1363" s="118"/>
      <c r="D1363" s="126"/>
      <c r="E1363" s="115"/>
      <c r="F1363" s="115"/>
      <c r="G1363" s="118"/>
      <c r="H1363" s="127"/>
      <c r="I1363" s="127"/>
      <c r="J1363" s="127"/>
      <c r="K1363" s="127"/>
      <c r="L1363" s="127"/>
      <c r="M1363" s="127"/>
      <c r="N1363" s="127"/>
      <c r="O1363" s="127"/>
      <c r="P1363" s="127"/>
      <c r="Q1363" s="109"/>
      <c r="R1363" s="127"/>
      <c r="S1363" s="127"/>
      <c r="U1363" s="15" t="str">
        <f t="shared" si="271"/>
        <v/>
      </c>
      <c r="V1363" t="str">
        <f t="shared" si="265"/>
        <v/>
      </c>
      <c r="W1363" t="str">
        <f t="shared" si="266"/>
        <v/>
      </c>
      <c r="X1363" t="str">
        <f t="shared" si="267"/>
        <v/>
      </c>
      <c r="Y1363" t="str">
        <f t="shared" si="268"/>
        <v/>
      </c>
      <c r="Z1363" t="str">
        <f t="shared" si="269"/>
        <v/>
      </c>
      <c r="AA1363" t="str">
        <f t="shared" si="270"/>
        <v/>
      </c>
      <c r="AB1363">
        <v>1356</v>
      </c>
      <c r="AC1363" t="str">
        <f>IF(ISERROR(IF(U1363="","",IF(OR(U1363=Cad_Inicial!$D$8,X1363=Cad_Inicial!$D$8),Cad_Inicial!$D$8+AB1363*1000,0))),"",IF(U1363="","",IF(OR(U1363=Cad_Inicial!$D$8,X1363=Cad_Inicial!$D$8),Cad_Inicial!$D$8+AB1363*1000,0)))</f>
        <v/>
      </c>
      <c r="AK1363" s="50" t="e">
        <f t="shared" si="272"/>
        <v>#VALUE!</v>
      </c>
      <c r="AL1363" s="50" t="e">
        <f t="shared" si="273"/>
        <v>#VALUE!</v>
      </c>
      <c r="AM1363">
        <f t="shared" si="264"/>
        <v>0</v>
      </c>
      <c r="AN1363">
        <f t="shared" si="274"/>
        <v>0</v>
      </c>
      <c r="AO1363">
        <f t="shared" si="274"/>
        <v>0</v>
      </c>
      <c r="AP1363">
        <f t="shared" si="274"/>
        <v>0</v>
      </c>
      <c r="AQ1363">
        <f t="shared" si="274"/>
        <v>0</v>
      </c>
      <c r="AR1363">
        <f t="shared" si="274"/>
        <v>0</v>
      </c>
      <c r="AS1363">
        <f t="shared" si="274"/>
        <v>0</v>
      </c>
      <c r="AT1363">
        <f t="shared" si="274"/>
        <v>0</v>
      </c>
      <c r="AU1363">
        <f t="shared" si="274"/>
        <v>0</v>
      </c>
      <c r="AV1363">
        <f t="shared" si="274"/>
        <v>0</v>
      </c>
      <c r="AW1363">
        <f t="shared" si="274"/>
        <v>0</v>
      </c>
      <c r="AX1363">
        <f t="shared" si="274"/>
        <v>0</v>
      </c>
    </row>
    <row r="1364" spans="3:50" ht="30" customHeight="1" thickTop="1" thickBot="1" x14ac:dyDescent="0.25">
      <c r="C1364" s="118"/>
      <c r="D1364" s="126"/>
      <c r="E1364" s="115"/>
      <c r="F1364" s="115"/>
      <c r="G1364" s="118"/>
      <c r="H1364" s="127"/>
      <c r="I1364" s="127"/>
      <c r="J1364" s="127"/>
      <c r="K1364" s="127"/>
      <c r="L1364" s="127"/>
      <c r="M1364" s="127"/>
      <c r="N1364" s="127"/>
      <c r="O1364" s="127"/>
      <c r="P1364" s="127"/>
      <c r="Q1364" s="109"/>
      <c r="R1364" s="127"/>
      <c r="S1364" s="127"/>
      <c r="U1364" s="15" t="str">
        <f t="shared" si="271"/>
        <v/>
      </c>
      <c r="V1364" t="str">
        <f t="shared" si="265"/>
        <v/>
      </c>
      <c r="W1364" t="str">
        <f t="shared" si="266"/>
        <v/>
      </c>
      <c r="X1364" t="str">
        <f t="shared" si="267"/>
        <v/>
      </c>
      <c r="Y1364" t="str">
        <f t="shared" si="268"/>
        <v/>
      </c>
      <c r="Z1364" t="str">
        <f t="shared" si="269"/>
        <v/>
      </c>
      <c r="AA1364" t="str">
        <f t="shared" si="270"/>
        <v/>
      </c>
      <c r="AB1364">
        <v>1357</v>
      </c>
      <c r="AC1364" t="str">
        <f>IF(ISERROR(IF(U1364="","",IF(OR(U1364=Cad_Inicial!$D$8,X1364=Cad_Inicial!$D$8),Cad_Inicial!$D$8+AB1364*1000,0))),"",IF(U1364="","",IF(OR(U1364=Cad_Inicial!$D$8,X1364=Cad_Inicial!$D$8),Cad_Inicial!$D$8+AB1364*1000,0)))</f>
        <v/>
      </c>
      <c r="AK1364" s="50" t="e">
        <f t="shared" si="272"/>
        <v>#VALUE!</v>
      </c>
      <c r="AL1364" s="50" t="e">
        <f t="shared" si="273"/>
        <v>#VALUE!</v>
      </c>
      <c r="AM1364">
        <f t="shared" si="264"/>
        <v>0</v>
      </c>
      <c r="AN1364">
        <f t="shared" si="274"/>
        <v>0</v>
      </c>
      <c r="AO1364">
        <f t="shared" si="274"/>
        <v>0</v>
      </c>
      <c r="AP1364">
        <f t="shared" si="274"/>
        <v>0</v>
      </c>
      <c r="AQ1364">
        <f t="shared" si="274"/>
        <v>0</v>
      </c>
      <c r="AR1364">
        <f t="shared" si="274"/>
        <v>0</v>
      </c>
      <c r="AS1364">
        <f t="shared" si="274"/>
        <v>0</v>
      </c>
      <c r="AT1364">
        <f t="shared" si="274"/>
        <v>0</v>
      </c>
      <c r="AU1364">
        <f t="shared" si="274"/>
        <v>0</v>
      </c>
      <c r="AV1364">
        <f t="shared" si="274"/>
        <v>0</v>
      </c>
      <c r="AW1364">
        <f t="shared" si="274"/>
        <v>0</v>
      </c>
      <c r="AX1364">
        <f t="shared" si="274"/>
        <v>0</v>
      </c>
    </row>
    <row r="1365" spans="3:50" ht="30" customHeight="1" thickTop="1" thickBot="1" x14ac:dyDescent="0.25">
      <c r="C1365" s="118"/>
      <c r="D1365" s="126"/>
      <c r="E1365" s="115"/>
      <c r="F1365" s="115"/>
      <c r="G1365" s="118"/>
      <c r="H1365" s="127"/>
      <c r="I1365" s="127"/>
      <c r="J1365" s="127"/>
      <c r="K1365" s="127"/>
      <c r="L1365" s="127"/>
      <c r="M1365" s="127"/>
      <c r="N1365" s="127"/>
      <c r="O1365" s="127"/>
      <c r="P1365" s="127"/>
      <c r="Q1365" s="109"/>
      <c r="R1365" s="127"/>
      <c r="S1365" s="127"/>
      <c r="U1365" s="15" t="str">
        <f t="shared" si="271"/>
        <v/>
      </c>
      <c r="V1365" t="str">
        <f t="shared" si="265"/>
        <v/>
      </c>
      <c r="W1365" t="str">
        <f t="shared" si="266"/>
        <v/>
      </c>
      <c r="X1365" t="str">
        <f t="shared" si="267"/>
        <v/>
      </c>
      <c r="Y1365" t="str">
        <f t="shared" si="268"/>
        <v/>
      </c>
      <c r="Z1365" t="str">
        <f t="shared" si="269"/>
        <v/>
      </c>
      <c r="AA1365" t="str">
        <f t="shared" si="270"/>
        <v/>
      </c>
      <c r="AB1365">
        <v>1358</v>
      </c>
      <c r="AC1365" t="str">
        <f>IF(ISERROR(IF(U1365="","",IF(OR(U1365=Cad_Inicial!$D$8,X1365=Cad_Inicial!$D$8),Cad_Inicial!$D$8+AB1365*1000,0))),"",IF(U1365="","",IF(OR(U1365=Cad_Inicial!$D$8,X1365=Cad_Inicial!$D$8),Cad_Inicial!$D$8+AB1365*1000,0)))</f>
        <v/>
      </c>
      <c r="AK1365" s="50" t="e">
        <f t="shared" si="272"/>
        <v>#VALUE!</v>
      </c>
      <c r="AL1365" s="50" t="e">
        <f t="shared" si="273"/>
        <v>#VALUE!</v>
      </c>
      <c r="AM1365">
        <f t="shared" si="264"/>
        <v>0</v>
      </c>
      <c r="AN1365">
        <f t="shared" si="274"/>
        <v>0</v>
      </c>
      <c r="AO1365">
        <f t="shared" si="274"/>
        <v>0</v>
      </c>
      <c r="AP1365">
        <f t="shared" si="274"/>
        <v>0</v>
      </c>
      <c r="AQ1365">
        <f t="shared" si="274"/>
        <v>0</v>
      </c>
      <c r="AR1365">
        <f t="shared" si="274"/>
        <v>0</v>
      </c>
      <c r="AS1365">
        <f t="shared" si="274"/>
        <v>0</v>
      </c>
      <c r="AT1365">
        <f t="shared" si="274"/>
        <v>0</v>
      </c>
      <c r="AU1365">
        <f t="shared" si="274"/>
        <v>0</v>
      </c>
      <c r="AV1365">
        <f t="shared" si="274"/>
        <v>0</v>
      </c>
      <c r="AW1365">
        <f t="shared" si="274"/>
        <v>0</v>
      </c>
      <c r="AX1365">
        <f t="shared" si="274"/>
        <v>0</v>
      </c>
    </row>
    <row r="1366" spans="3:50" ht="30" customHeight="1" thickTop="1" thickBot="1" x14ac:dyDescent="0.25">
      <c r="C1366" s="118"/>
      <c r="D1366" s="126"/>
      <c r="E1366" s="115"/>
      <c r="F1366" s="115"/>
      <c r="G1366" s="118"/>
      <c r="H1366" s="127"/>
      <c r="I1366" s="127"/>
      <c r="J1366" s="127"/>
      <c r="K1366" s="127"/>
      <c r="L1366" s="127"/>
      <c r="M1366" s="127"/>
      <c r="N1366" s="127"/>
      <c r="O1366" s="127"/>
      <c r="P1366" s="127"/>
      <c r="Q1366" s="109"/>
      <c r="R1366" s="127"/>
      <c r="S1366" s="127"/>
      <c r="U1366" s="15" t="str">
        <f t="shared" si="271"/>
        <v/>
      </c>
      <c r="V1366" t="str">
        <f t="shared" si="265"/>
        <v/>
      </c>
      <c r="W1366" t="str">
        <f t="shared" si="266"/>
        <v/>
      </c>
      <c r="X1366" t="str">
        <f t="shared" si="267"/>
        <v/>
      </c>
      <c r="Y1366" t="str">
        <f t="shared" si="268"/>
        <v/>
      </c>
      <c r="Z1366" t="str">
        <f t="shared" si="269"/>
        <v/>
      </c>
      <c r="AA1366" t="str">
        <f t="shared" si="270"/>
        <v/>
      </c>
      <c r="AB1366">
        <v>1359</v>
      </c>
      <c r="AC1366" t="str">
        <f>IF(ISERROR(IF(U1366="","",IF(OR(U1366=Cad_Inicial!$D$8,X1366=Cad_Inicial!$D$8),Cad_Inicial!$D$8+AB1366*1000,0))),"",IF(U1366="","",IF(OR(U1366=Cad_Inicial!$D$8,X1366=Cad_Inicial!$D$8),Cad_Inicial!$D$8+AB1366*1000,0)))</f>
        <v/>
      </c>
      <c r="AK1366" s="50" t="e">
        <f t="shared" si="272"/>
        <v>#VALUE!</v>
      </c>
      <c r="AL1366" s="50" t="e">
        <f t="shared" si="273"/>
        <v>#VALUE!</v>
      </c>
      <c r="AM1366">
        <f t="shared" si="264"/>
        <v>0</v>
      </c>
      <c r="AN1366">
        <f t="shared" si="274"/>
        <v>0</v>
      </c>
      <c r="AO1366">
        <f t="shared" si="274"/>
        <v>0</v>
      </c>
      <c r="AP1366">
        <f t="shared" si="274"/>
        <v>0</v>
      </c>
      <c r="AQ1366">
        <f t="shared" si="274"/>
        <v>0</v>
      </c>
      <c r="AR1366">
        <f t="shared" si="274"/>
        <v>0</v>
      </c>
      <c r="AS1366">
        <f t="shared" si="274"/>
        <v>0</v>
      </c>
      <c r="AT1366">
        <f t="shared" si="274"/>
        <v>0</v>
      </c>
      <c r="AU1366">
        <f t="shared" si="274"/>
        <v>0</v>
      </c>
      <c r="AV1366">
        <f t="shared" si="274"/>
        <v>0</v>
      </c>
      <c r="AW1366">
        <f t="shared" si="274"/>
        <v>0</v>
      </c>
      <c r="AX1366">
        <f t="shared" si="274"/>
        <v>0</v>
      </c>
    </row>
    <row r="1367" spans="3:50" ht="30" customHeight="1" thickTop="1" thickBot="1" x14ac:dyDescent="0.25">
      <c r="C1367" s="118"/>
      <c r="D1367" s="126"/>
      <c r="E1367" s="115"/>
      <c r="F1367" s="115"/>
      <c r="G1367" s="118"/>
      <c r="H1367" s="127"/>
      <c r="I1367" s="127"/>
      <c r="J1367" s="127"/>
      <c r="K1367" s="127"/>
      <c r="L1367" s="127"/>
      <c r="M1367" s="127"/>
      <c r="N1367" s="127"/>
      <c r="O1367" s="127"/>
      <c r="P1367" s="127"/>
      <c r="Q1367" s="109"/>
      <c r="R1367" s="127"/>
      <c r="S1367" s="127"/>
      <c r="U1367" s="15" t="str">
        <f t="shared" si="271"/>
        <v/>
      </c>
      <c r="V1367" t="str">
        <f t="shared" si="265"/>
        <v/>
      </c>
      <c r="W1367" t="str">
        <f t="shared" si="266"/>
        <v/>
      </c>
      <c r="X1367" t="str">
        <f t="shared" si="267"/>
        <v/>
      </c>
      <c r="Y1367" t="str">
        <f t="shared" si="268"/>
        <v/>
      </c>
      <c r="Z1367" t="str">
        <f t="shared" si="269"/>
        <v/>
      </c>
      <c r="AA1367" t="str">
        <f t="shared" si="270"/>
        <v/>
      </c>
      <c r="AB1367">
        <v>1360</v>
      </c>
      <c r="AC1367" t="str">
        <f>IF(ISERROR(IF(U1367="","",IF(OR(U1367=Cad_Inicial!$D$8,X1367=Cad_Inicial!$D$8),Cad_Inicial!$D$8+AB1367*1000,0))),"",IF(U1367="","",IF(OR(U1367=Cad_Inicial!$D$8,X1367=Cad_Inicial!$D$8),Cad_Inicial!$D$8+AB1367*1000,0)))</f>
        <v/>
      </c>
      <c r="AK1367" s="50" t="e">
        <f t="shared" si="272"/>
        <v>#VALUE!</v>
      </c>
      <c r="AL1367" s="50" t="e">
        <f t="shared" si="273"/>
        <v>#VALUE!</v>
      </c>
      <c r="AM1367">
        <f t="shared" si="264"/>
        <v>0</v>
      </c>
      <c r="AN1367">
        <f t="shared" si="274"/>
        <v>0</v>
      </c>
      <c r="AO1367">
        <f t="shared" si="274"/>
        <v>0</v>
      </c>
      <c r="AP1367">
        <f t="shared" si="274"/>
        <v>0</v>
      </c>
      <c r="AQ1367">
        <f t="shared" si="274"/>
        <v>0</v>
      </c>
      <c r="AR1367">
        <f t="shared" si="274"/>
        <v>0</v>
      </c>
      <c r="AS1367">
        <f t="shared" si="274"/>
        <v>0</v>
      </c>
      <c r="AT1367">
        <f t="shared" si="274"/>
        <v>0</v>
      </c>
      <c r="AU1367">
        <f t="shared" si="274"/>
        <v>0</v>
      </c>
      <c r="AV1367">
        <f t="shared" si="274"/>
        <v>0</v>
      </c>
      <c r="AW1367">
        <f t="shared" si="274"/>
        <v>0</v>
      </c>
      <c r="AX1367">
        <f t="shared" si="274"/>
        <v>0</v>
      </c>
    </row>
    <row r="1368" spans="3:50" ht="30" customHeight="1" thickTop="1" thickBot="1" x14ac:dyDescent="0.25">
      <c r="C1368" s="118"/>
      <c r="D1368" s="126"/>
      <c r="E1368" s="115"/>
      <c r="F1368" s="115"/>
      <c r="G1368" s="118"/>
      <c r="H1368" s="127"/>
      <c r="I1368" s="127"/>
      <c r="J1368" s="127"/>
      <c r="K1368" s="127"/>
      <c r="L1368" s="127"/>
      <c r="M1368" s="127"/>
      <c r="N1368" s="127"/>
      <c r="O1368" s="127"/>
      <c r="P1368" s="127"/>
      <c r="Q1368" s="109"/>
      <c r="R1368" s="127"/>
      <c r="S1368" s="127"/>
      <c r="U1368" s="15" t="str">
        <f t="shared" si="271"/>
        <v/>
      </c>
      <c r="V1368" t="str">
        <f t="shared" si="265"/>
        <v/>
      </c>
      <c r="W1368" t="str">
        <f t="shared" si="266"/>
        <v/>
      </c>
      <c r="X1368" t="str">
        <f t="shared" si="267"/>
        <v/>
      </c>
      <c r="Y1368" t="str">
        <f t="shared" si="268"/>
        <v/>
      </c>
      <c r="Z1368" t="str">
        <f t="shared" si="269"/>
        <v/>
      </c>
      <c r="AA1368" t="str">
        <f t="shared" si="270"/>
        <v/>
      </c>
      <c r="AB1368">
        <v>1361</v>
      </c>
      <c r="AC1368" t="str">
        <f>IF(ISERROR(IF(U1368="","",IF(OR(U1368=Cad_Inicial!$D$8,X1368=Cad_Inicial!$D$8),Cad_Inicial!$D$8+AB1368*1000,0))),"",IF(U1368="","",IF(OR(U1368=Cad_Inicial!$D$8,X1368=Cad_Inicial!$D$8),Cad_Inicial!$D$8+AB1368*1000,0)))</f>
        <v/>
      </c>
      <c r="AK1368" s="50" t="e">
        <f t="shared" si="272"/>
        <v>#VALUE!</v>
      </c>
      <c r="AL1368" s="50" t="e">
        <f t="shared" si="273"/>
        <v>#VALUE!</v>
      </c>
      <c r="AM1368">
        <f t="shared" si="264"/>
        <v>0</v>
      </c>
      <c r="AN1368">
        <f t="shared" si="274"/>
        <v>0</v>
      </c>
      <c r="AO1368">
        <f t="shared" si="274"/>
        <v>0</v>
      </c>
      <c r="AP1368">
        <f t="shared" si="274"/>
        <v>0</v>
      </c>
      <c r="AQ1368">
        <f t="shared" si="274"/>
        <v>0</v>
      </c>
      <c r="AR1368">
        <f t="shared" si="274"/>
        <v>0</v>
      </c>
      <c r="AS1368">
        <f t="shared" si="274"/>
        <v>0</v>
      </c>
      <c r="AT1368">
        <f t="shared" si="274"/>
        <v>0</v>
      </c>
      <c r="AU1368">
        <f t="shared" si="274"/>
        <v>0</v>
      </c>
      <c r="AV1368">
        <f t="shared" si="274"/>
        <v>0</v>
      </c>
      <c r="AW1368">
        <f t="shared" si="274"/>
        <v>0</v>
      </c>
      <c r="AX1368">
        <f t="shared" si="274"/>
        <v>0</v>
      </c>
    </row>
    <row r="1369" spans="3:50" ht="30" customHeight="1" thickTop="1" thickBot="1" x14ac:dyDescent="0.25">
      <c r="C1369" s="118"/>
      <c r="D1369" s="126"/>
      <c r="E1369" s="115"/>
      <c r="F1369" s="115"/>
      <c r="G1369" s="118"/>
      <c r="H1369" s="127"/>
      <c r="I1369" s="127"/>
      <c r="J1369" s="127"/>
      <c r="K1369" s="127"/>
      <c r="L1369" s="127"/>
      <c r="M1369" s="127"/>
      <c r="N1369" s="127"/>
      <c r="O1369" s="127"/>
      <c r="P1369" s="127"/>
      <c r="Q1369" s="109"/>
      <c r="R1369" s="127"/>
      <c r="S1369" s="127"/>
      <c r="U1369" s="15" t="str">
        <f t="shared" si="271"/>
        <v/>
      </c>
      <c r="V1369" t="str">
        <f t="shared" si="265"/>
        <v/>
      </c>
      <c r="W1369" t="str">
        <f t="shared" si="266"/>
        <v/>
      </c>
      <c r="X1369" t="str">
        <f t="shared" si="267"/>
        <v/>
      </c>
      <c r="Y1369" t="str">
        <f t="shared" si="268"/>
        <v/>
      </c>
      <c r="Z1369" t="str">
        <f t="shared" si="269"/>
        <v/>
      </c>
      <c r="AA1369" t="str">
        <f t="shared" si="270"/>
        <v/>
      </c>
      <c r="AB1369">
        <v>1362</v>
      </c>
      <c r="AC1369" t="str">
        <f>IF(ISERROR(IF(U1369="","",IF(OR(U1369=Cad_Inicial!$D$8,X1369=Cad_Inicial!$D$8),Cad_Inicial!$D$8+AB1369*1000,0))),"",IF(U1369="","",IF(OR(U1369=Cad_Inicial!$D$8,X1369=Cad_Inicial!$D$8),Cad_Inicial!$D$8+AB1369*1000,0)))</f>
        <v/>
      </c>
      <c r="AK1369" s="50" t="e">
        <f t="shared" si="272"/>
        <v>#VALUE!</v>
      </c>
      <c r="AL1369" s="50" t="e">
        <f t="shared" si="273"/>
        <v>#VALUE!</v>
      </c>
      <c r="AM1369">
        <f t="shared" si="264"/>
        <v>0</v>
      </c>
      <c r="AN1369">
        <f t="shared" si="274"/>
        <v>0</v>
      </c>
      <c r="AO1369">
        <f t="shared" si="274"/>
        <v>0</v>
      </c>
      <c r="AP1369">
        <f t="shared" si="274"/>
        <v>0</v>
      </c>
      <c r="AQ1369">
        <f t="shared" si="274"/>
        <v>0</v>
      </c>
      <c r="AR1369">
        <f t="shared" si="274"/>
        <v>0</v>
      </c>
      <c r="AS1369">
        <f t="shared" si="274"/>
        <v>0</v>
      </c>
      <c r="AT1369">
        <f t="shared" si="274"/>
        <v>0</v>
      </c>
      <c r="AU1369">
        <f t="shared" si="274"/>
        <v>0</v>
      </c>
      <c r="AV1369">
        <f t="shared" si="274"/>
        <v>0</v>
      </c>
      <c r="AW1369">
        <f t="shared" si="274"/>
        <v>0</v>
      </c>
      <c r="AX1369">
        <f t="shared" si="274"/>
        <v>0</v>
      </c>
    </row>
    <row r="1370" spans="3:50" ht="30" customHeight="1" thickTop="1" thickBot="1" x14ac:dyDescent="0.25">
      <c r="C1370" s="118"/>
      <c r="D1370" s="126"/>
      <c r="E1370" s="115"/>
      <c r="F1370" s="115"/>
      <c r="G1370" s="118"/>
      <c r="H1370" s="127"/>
      <c r="I1370" s="127"/>
      <c r="J1370" s="127"/>
      <c r="K1370" s="127"/>
      <c r="L1370" s="127"/>
      <c r="M1370" s="127"/>
      <c r="N1370" s="127"/>
      <c r="O1370" s="127"/>
      <c r="P1370" s="127"/>
      <c r="Q1370" s="109"/>
      <c r="R1370" s="127"/>
      <c r="S1370" s="127"/>
      <c r="U1370" s="15" t="str">
        <f t="shared" si="271"/>
        <v/>
      </c>
      <c r="V1370" t="str">
        <f t="shared" si="265"/>
        <v/>
      </c>
      <c r="W1370" t="str">
        <f t="shared" si="266"/>
        <v/>
      </c>
      <c r="X1370" t="str">
        <f t="shared" si="267"/>
        <v/>
      </c>
      <c r="Y1370" t="str">
        <f t="shared" si="268"/>
        <v/>
      </c>
      <c r="Z1370" t="str">
        <f t="shared" si="269"/>
        <v/>
      </c>
      <c r="AA1370" t="str">
        <f t="shared" si="270"/>
        <v/>
      </c>
      <c r="AB1370">
        <v>1363</v>
      </c>
      <c r="AC1370" t="str">
        <f>IF(ISERROR(IF(U1370="","",IF(OR(U1370=Cad_Inicial!$D$8,X1370=Cad_Inicial!$D$8),Cad_Inicial!$D$8+AB1370*1000,0))),"",IF(U1370="","",IF(OR(U1370=Cad_Inicial!$D$8,X1370=Cad_Inicial!$D$8),Cad_Inicial!$D$8+AB1370*1000,0)))</f>
        <v/>
      </c>
      <c r="AK1370" s="50" t="e">
        <f t="shared" si="272"/>
        <v>#VALUE!</v>
      </c>
      <c r="AL1370" s="50" t="e">
        <f t="shared" si="273"/>
        <v>#VALUE!</v>
      </c>
      <c r="AM1370">
        <f t="shared" si="264"/>
        <v>0</v>
      </c>
      <c r="AN1370">
        <f t="shared" si="274"/>
        <v>0</v>
      </c>
      <c r="AO1370">
        <f t="shared" si="274"/>
        <v>0</v>
      </c>
      <c r="AP1370">
        <f t="shared" si="274"/>
        <v>0</v>
      </c>
      <c r="AQ1370">
        <f t="shared" si="274"/>
        <v>0</v>
      </c>
      <c r="AR1370">
        <f t="shared" si="274"/>
        <v>0</v>
      </c>
      <c r="AS1370">
        <f t="shared" si="274"/>
        <v>0</v>
      </c>
      <c r="AT1370">
        <f t="shared" si="274"/>
        <v>0</v>
      </c>
      <c r="AU1370">
        <f t="shared" si="274"/>
        <v>0</v>
      </c>
      <c r="AV1370">
        <f t="shared" si="274"/>
        <v>0</v>
      </c>
      <c r="AW1370">
        <f t="shared" si="274"/>
        <v>0</v>
      </c>
      <c r="AX1370">
        <f t="shared" si="274"/>
        <v>0</v>
      </c>
    </row>
    <row r="1371" spans="3:50" ht="30" customHeight="1" thickTop="1" thickBot="1" x14ac:dyDescent="0.25">
      <c r="C1371" s="118"/>
      <c r="D1371" s="126"/>
      <c r="E1371" s="115"/>
      <c r="F1371" s="115"/>
      <c r="G1371" s="118"/>
      <c r="H1371" s="127"/>
      <c r="I1371" s="127"/>
      <c r="J1371" s="127"/>
      <c r="K1371" s="127"/>
      <c r="L1371" s="127"/>
      <c r="M1371" s="127"/>
      <c r="N1371" s="127"/>
      <c r="O1371" s="127"/>
      <c r="P1371" s="127"/>
      <c r="Q1371" s="109"/>
      <c r="R1371" s="127"/>
      <c r="S1371" s="127"/>
      <c r="U1371" s="15" t="str">
        <f t="shared" si="271"/>
        <v/>
      </c>
      <c r="V1371" t="str">
        <f t="shared" si="265"/>
        <v/>
      </c>
      <c r="W1371" t="str">
        <f t="shared" si="266"/>
        <v/>
      </c>
      <c r="X1371" t="str">
        <f t="shared" si="267"/>
        <v/>
      </c>
      <c r="Y1371" t="str">
        <f t="shared" si="268"/>
        <v/>
      </c>
      <c r="Z1371" t="str">
        <f t="shared" si="269"/>
        <v/>
      </c>
      <c r="AA1371" t="str">
        <f t="shared" si="270"/>
        <v/>
      </c>
      <c r="AB1371">
        <v>1364</v>
      </c>
      <c r="AC1371" t="str">
        <f>IF(ISERROR(IF(U1371="","",IF(OR(U1371=Cad_Inicial!$D$8,X1371=Cad_Inicial!$D$8),Cad_Inicial!$D$8+AB1371*1000,0))),"",IF(U1371="","",IF(OR(U1371=Cad_Inicial!$D$8,X1371=Cad_Inicial!$D$8),Cad_Inicial!$D$8+AB1371*1000,0)))</f>
        <v/>
      </c>
      <c r="AK1371" s="50" t="e">
        <f t="shared" si="272"/>
        <v>#VALUE!</v>
      </c>
      <c r="AL1371" s="50" t="e">
        <f t="shared" si="273"/>
        <v>#VALUE!</v>
      </c>
      <c r="AM1371">
        <f t="shared" si="264"/>
        <v>0</v>
      </c>
      <c r="AN1371">
        <f t="shared" si="274"/>
        <v>0</v>
      </c>
      <c r="AO1371">
        <f t="shared" si="274"/>
        <v>0</v>
      </c>
      <c r="AP1371">
        <f t="shared" si="274"/>
        <v>0</v>
      </c>
      <c r="AQ1371">
        <f t="shared" si="274"/>
        <v>0</v>
      </c>
      <c r="AR1371">
        <f t="shared" si="274"/>
        <v>0</v>
      </c>
      <c r="AS1371">
        <f t="shared" si="274"/>
        <v>0</v>
      </c>
      <c r="AT1371">
        <f t="shared" si="274"/>
        <v>0</v>
      </c>
      <c r="AU1371">
        <f t="shared" si="274"/>
        <v>0</v>
      </c>
      <c r="AV1371">
        <f t="shared" si="274"/>
        <v>0</v>
      </c>
      <c r="AW1371">
        <f t="shared" si="274"/>
        <v>0</v>
      </c>
      <c r="AX1371">
        <f t="shared" si="274"/>
        <v>0</v>
      </c>
    </row>
    <row r="1372" spans="3:50" ht="30" customHeight="1" thickTop="1" thickBot="1" x14ac:dyDescent="0.25">
      <c r="C1372" s="118"/>
      <c r="D1372" s="126"/>
      <c r="E1372" s="115"/>
      <c r="F1372" s="115"/>
      <c r="G1372" s="118"/>
      <c r="H1372" s="127"/>
      <c r="I1372" s="127"/>
      <c r="J1372" s="127"/>
      <c r="K1372" s="127"/>
      <c r="L1372" s="127"/>
      <c r="M1372" s="127"/>
      <c r="N1372" s="127"/>
      <c r="O1372" s="127"/>
      <c r="P1372" s="127"/>
      <c r="Q1372" s="109"/>
      <c r="R1372" s="127"/>
      <c r="S1372" s="127"/>
      <c r="U1372" s="15" t="str">
        <f t="shared" si="271"/>
        <v/>
      </c>
      <c r="V1372" t="str">
        <f t="shared" si="265"/>
        <v/>
      </c>
      <c r="W1372" t="str">
        <f t="shared" si="266"/>
        <v/>
      </c>
      <c r="X1372" t="str">
        <f t="shared" si="267"/>
        <v/>
      </c>
      <c r="Y1372" t="str">
        <f t="shared" si="268"/>
        <v/>
      </c>
      <c r="Z1372" t="str">
        <f t="shared" si="269"/>
        <v/>
      </c>
      <c r="AA1372" t="str">
        <f t="shared" si="270"/>
        <v/>
      </c>
      <c r="AB1372">
        <v>1365</v>
      </c>
      <c r="AC1372" t="str">
        <f>IF(ISERROR(IF(U1372="","",IF(OR(U1372=Cad_Inicial!$D$8,X1372=Cad_Inicial!$D$8),Cad_Inicial!$D$8+AB1372*1000,0))),"",IF(U1372="","",IF(OR(U1372=Cad_Inicial!$D$8,X1372=Cad_Inicial!$D$8),Cad_Inicial!$D$8+AB1372*1000,0)))</f>
        <v/>
      </c>
      <c r="AK1372" s="50" t="e">
        <f t="shared" si="272"/>
        <v>#VALUE!</v>
      </c>
      <c r="AL1372" s="50" t="e">
        <f t="shared" si="273"/>
        <v>#VALUE!</v>
      </c>
      <c r="AM1372">
        <f t="shared" si="264"/>
        <v>0</v>
      </c>
      <c r="AN1372">
        <f t="shared" si="274"/>
        <v>0</v>
      </c>
      <c r="AO1372">
        <f t="shared" si="274"/>
        <v>0</v>
      </c>
      <c r="AP1372">
        <f t="shared" si="274"/>
        <v>0</v>
      </c>
      <c r="AQ1372">
        <f t="shared" si="274"/>
        <v>0</v>
      </c>
      <c r="AR1372">
        <f t="shared" si="274"/>
        <v>0</v>
      </c>
      <c r="AS1372">
        <f t="shared" si="274"/>
        <v>0</v>
      </c>
      <c r="AT1372">
        <f t="shared" si="274"/>
        <v>0</v>
      </c>
      <c r="AU1372">
        <f t="shared" si="274"/>
        <v>0</v>
      </c>
      <c r="AV1372">
        <f t="shared" si="274"/>
        <v>0</v>
      </c>
      <c r="AW1372">
        <f t="shared" si="274"/>
        <v>0</v>
      </c>
      <c r="AX1372">
        <f t="shared" si="274"/>
        <v>0</v>
      </c>
    </row>
    <row r="1373" spans="3:50" ht="30" customHeight="1" thickTop="1" thickBot="1" x14ac:dyDescent="0.25">
      <c r="C1373" s="118"/>
      <c r="D1373" s="126"/>
      <c r="E1373" s="115"/>
      <c r="F1373" s="115"/>
      <c r="G1373" s="118"/>
      <c r="H1373" s="127"/>
      <c r="I1373" s="127"/>
      <c r="J1373" s="127"/>
      <c r="K1373" s="127"/>
      <c r="L1373" s="127"/>
      <c r="M1373" s="127"/>
      <c r="N1373" s="127"/>
      <c r="O1373" s="127"/>
      <c r="P1373" s="127"/>
      <c r="Q1373" s="109"/>
      <c r="R1373" s="127"/>
      <c r="S1373" s="127"/>
      <c r="U1373" s="15" t="str">
        <f t="shared" si="271"/>
        <v/>
      </c>
      <c r="V1373" t="str">
        <f t="shared" si="265"/>
        <v/>
      </c>
      <c r="W1373" t="str">
        <f t="shared" si="266"/>
        <v/>
      </c>
      <c r="X1373" t="str">
        <f t="shared" si="267"/>
        <v/>
      </c>
      <c r="Y1373" t="str">
        <f t="shared" si="268"/>
        <v/>
      </c>
      <c r="Z1373" t="str">
        <f t="shared" si="269"/>
        <v/>
      </c>
      <c r="AA1373" t="str">
        <f t="shared" si="270"/>
        <v/>
      </c>
      <c r="AB1373">
        <v>1366</v>
      </c>
      <c r="AC1373" t="str">
        <f>IF(ISERROR(IF(U1373="","",IF(OR(U1373=Cad_Inicial!$D$8,X1373=Cad_Inicial!$D$8),Cad_Inicial!$D$8+AB1373*1000,0))),"",IF(U1373="","",IF(OR(U1373=Cad_Inicial!$D$8,X1373=Cad_Inicial!$D$8),Cad_Inicial!$D$8+AB1373*1000,0)))</f>
        <v/>
      </c>
      <c r="AK1373" s="50" t="e">
        <f t="shared" si="272"/>
        <v>#VALUE!</v>
      </c>
      <c r="AL1373" s="50" t="e">
        <f t="shared" si="273"/>
        <v>#VALUE!</v>
      </c>
      <c r="AM1373">
        <f t="shared" si="264"/>
        <v>0</v>
      </c>
      <c r="AN1373">
        <f t="shared" si="274"/>
        <v>0</v>
      </c>
      <c r="AO1373">
        <f t="shared" si="274"/>
        <v>0</v>
      </c>
      <c r="AP1373">
        <f t="shared" si="274"/>
        <v>0</v>
      </c>
      <c r="AQ1373">
        <f t="shared" si="274"/>
        <v>0</v>
      </c>
      <c r="AR1373">
        <f t="shared" si="274"/>
        <v>0</v>
      </c>
      <c r="AS1373">
        <f t="shared" si="274"/>
        <v>0</v>
      </c>
      <c r="AT1373">
        <f t="shared" si="274"/>
        <v>0</v>
      </c>
      <c r="AU1373">
        <f t="shared" si="274"/>
        <v>0</v>
      </c>
      <c r="AV1373">
        <f t="shared" si="274"/>
        <v>0</v>
      </c>
      <c r="AW1373">
        <f t="shared" si="274"/>
        <v>0</v>
      </c>
      <c r="AX1373">
        <f t="shared" si="274"/>
        <v>0</v>
      </c>
    </row>
    <row r="1374" spans="3:50" ht="30" customHeight="1" thickTop="1" thickBot="1" x14ac:dyDescent="0.25">
      <c r="C1374" s="118"/>
      <c r="D1374" s="126"/>
      <c r="E1374" s="115"/>
      <c r="F1374" s="115"/>
      <c r="G1374" s="118"/>
      <c r="H1374" s="127"/>
      <c r="I1374" s="127"/>
      <c r="J1374" s="127"/>
      <c r="K1374" s="127"/>
      <c r="L1374" s="127"/>
      <c r="M1374" s="127"/>
      <c r="N1374" s="127"/>
      <c r="O1374" s="127"/>
      <c r="P1374" s="127"/>
      <c r="Q1374" s="109"/>
      <c r="R1374" s="127"/>
      <c r="S1374" s="127"/>
      <c r="U1374" s="15" t="str">
        <f t="shared" si="271"/>
        <v/>
      </c>
      <c r="V1374" t="str">
        <f t="shared" si="265"/>
        <v/>
      </c>
      <c r="W1374" t="str">
        <f t="shared" si="266"/>
        <v/>
      </c>
      <c r="X1374" t="str">
        <f t="shared" si="267"/>
        <v/>
      </c>
      <c r="Y1374" t="str">
        <f t="shared" si="268"/>
        <v/>
      </c>
      <c r="Z1374" t="str">
        <f t="shared" si="269"/>
        <v/>
      </c>
      <c r="AA1374" t="str">
        <f t="shared" si="270"/>
        <v/>
      </c>
      <c r="AB1374">
        <v>1367</v>
      </c>
      <c r="AC1374" t="str">
        <f>IF(ISERROR(IF(U1374="","",IF(OR(U1374=Cad_Inicial!$D$8,X1374=Cad_Inicial!$D$8),Cad_Inicial!$D$8+AB1374*1000,0))),"",IF(U1374="","",IF(OR(U1374=Cad_Inicial!$D$8,X1374=Cad_Inicial!$D$8),Cad_Inicial!$D$8+AB1374*1000,0)))</f>
        <v/>
      </c>
      <c r="AK1374" s="50" t="e">
        <f t="shared" si="272"/>
        <v>#VALUE!</v>
      </c>
      <c r="AL1374" s="50" t="e">
        <f t="shared" si="273"/>
        <v>#VALUE!</v>
      </c>
      <c r="AM1374">
        <f t="shared" si="264"/>
        <v>0</v>
      </c>
      <c r="AN1374">
        <f t="shared" si="274"/>
        <v>0</v>
      </c>
      <c r="AO1374">
        <f t="shared" si="274"/>
        <v>0</v>
      </c>
      <c r="AP1374">
        <f t="shared" si="274"/>
        <v>0</v>
      </c>
      <c r="AQ1374">
        <f t="shared" si="274"/>
        <v>0</v>
      </c>
      <c r="AR1374">
        <f t="shared" si="274"/>
        <v>0</v>
      </c>
      <c r="AS1374">
        <f t="shared" si="274"/>
        <v>0</v>
      </c>
      <c r="AT1374">
        <f t="shared" si="274"/>
        <v>0</v>
      </c>
      <c r="AU1374">
        <f t="shared" si="274"/>
        <v>0</v>
      </c>
      <c r="AV1374">
        <f t="shared" si="274"/>
        <v>0</v>
      </c>
      <c r="AW1374">
        <f t="shared" si="274"/>
        <v>0</v>
      </c>
      <c r="AX1374">
        <f t="shared" si="274"/>
        <v>0</v>
      </c>
    </row>
    <row r="1375" spans="3:50" ht="30" customHeight="1" thickTop="1" thickBot="1" x14ac:dyDescent="0.25">
      <c r="C1375" s="118"/>
      <c r="D1375" s="126"/>
      <c r="E1375" s="115"/>
      <c r="F1375" s="115"/>
      <c r="G1375" s="118"/>
      <c r="H1375" s="127"/>
      <c r="I1375" s="127"/>
      <c r="J1375" s="127"/>
      <c r="K1375" s="127"/>
      <c r="L1375" s="127"/>
      <c r="M1375" s="127"/>
      <c r="N1375" s="127"/>
      <c r="O1375" s="127"/>
      <c r="P1375" s="127"/>
      <c r="Q1375" s="109"/>
      <c r="R1375" s="127"/>
      <c r="S1375" s="127"/>
      <c r="U1375" s="15" t="str">
        <f t="shared" si="271"/>
        <v/>
      </c>
      <c r="V1375" t="str">
        <f t="shared" si="265"/>
        <v/>
      </c>
      <c r="W1375" t="str">
        <f t="shared" si="266"/>
        <v/>
      </c>
      <c r="X1375" t="str">
        <f t="shared" si="267"/>
        <v/>
      </c>
      <c r="Y1375" t="str">
        <f t="shared" si="268"/>
        <v/>
      </c>
      <c r="Z1375" t="str">
        <f t="shared" si="269"/>
        <v/>
      </c>
      <c r="AA1375" t="str">
        <f t="shared" si="270"/>
        <v/>
      </c>
      <c r="AB1375">
        <v>1368</v>
      </c>
      <c r="AC1375" t="str">
        <f>IF(ISERROR(IF(U1375="","",IF(OR(U1375=Cad_Inicial!$D$8,X1375=Cad_Inicial!$D$8),Cad_Inicial!$D$8+AB1375*1000,0))),"",IF(U1375="","",IF(OR(U1375=Cad_Inicial!$D$8,X1375=Cad_Inicial!$D$8),Cad_Inicial!$D$8+AB1375*1000,0)))</f>
        <v/>
      </c>
      <c r="AK1375" s="50" t="e">
        <f t="shared" si="272"/>
        <v>#VALUE!</v>
      </c>
      <c r="AL1375" s="50" t="e">
        <f t="shared" si="273"/>
        <v>#VALUE!</v>
      </c>
      <c r="AM1375">
        <f t="shared" si="264"/>
        <v>0</v>
      </c>
      <c r="AN1375">
        <f t="shared" si="274"/>
        <v>0</v>
      </c>
      <c r="AO1375">
        <f t="shared" si="274"/>
        <v>0</v>
      </c>
      <c r="AP1375">
        <f t="shared" si="274"/>
        <v>0</v>
      </c>
      <c r="AQ1375">
        <f t="shared" si="274"/>
        <v>0</v>
      </c>
      <c r="AR1375">
        <f t="shared" si="274"/>
        <v>0</v>
      </c>
      <c r="AS1375">
        <f t="shared" si="274"/>
        <v>0</v>
      </c>
      <c r="AT1375">
        <f t="shared" si="274"/>
        <v>0</v>
      </c>
      <c r="AU1375">
        <f t="shared" si="274"/>
        <v>0</v>
      </c>
      <c r="AV1375">
        <f t="shared" si="274"/>
        <v>0</v>
      </c>
      <c r="AW1375">
        <f t="shared" si="274"/>
        <v>0</v>
      </c>
      <c r="AX1375">
        <f t="shared" si="274"/>
        <v>0</v>
      </c>
    </row>
    <row r="1376" spans="3:50" ht="30" customHeight="1" thickTop="1" thickBot="1" x14ac:dyDescent="0.25">
      <c r="C1376" s="118"/>
      <c r="D1376" s="126"/>
      <c r="E1376" s="115"/>
      <c r="F1376" s="115"/>
      <c r="G1376" s="118"/>
      <c r="H1376" s="127"/>
      <c r="I1376" s="127"/>
      <c r="J1376" s="127"/>
      <c r="K1376" s="127"/>
      <c r="L1376" s="127"/>
      <c r="M1376" s="127"/>
      <c r="N1376" s="127"/>
      <c r="O1376" s="127"/>
      <c r="P1376" s="127"/>
      <c r="Q1376" s="109"/>
      <c r="R1376" s="127"/>
      <c r="S1376" s="127"/>
      <c r="U1376" s="15" t="str">
        <f t="shared" si="271"/>
        <v/>
      </c>
      <c r="V1376" t="str">
        <f t="shared" si="265"/>
        <v/>
      </c>
      <c r="W1376" t="str">
        <f t="shared" si="266"/>
        <v/>
      </c>
      <c r="X1376" t="str">
        <f t="shared" si="267"/>
        <v/>
      </c>
      <c r="Y1376" t="str">
        <f t="shared" si="268"/>
        <v/>
      </c>
      <c r="Z1376" t="str">
        <f t="shared" si="269"/>
        <v/>
      </c>
      <c r="AA1376" t="str">
        <f t="shared" si="270"/>
        <v/>
      </c>
      <c r="AB1376">
        <v>1369</v>
      </c>
      <c r="AC1376" t="str">
        <f>IF(ISERROR(IF(U1376="","",IF(OR(U1376=Cad_Inicial!$D$8,X1376=Cad_Inicial!$D$8),Cad_Inicial!$D$8+AB1376*1000,0))),"",IF(U1376="","",IF(OR(U1376=Cad_Inicial!$D$8,X1376=Cad_Inicial!$D$8),Cad_Inicial!$D$8+AB1376*1000,0)))</f>
        <v/>
      </c>
      <c r="AK1376" s="50" t="e">
        <f t="shared" si="272"/>
        <v>#VALUE!</v>
      </c>
      <c r="AL1376" s="50" t="e">
        <f t="shared" si="273"/>
        <v>#VALUE!</v>
      </c>
      <c r="AM1376">
        <f t="shared" si="264"/>
        <v>0</v>
      </c>
      <c r="AN1376">
        <f t="shared" si="274"/>
        <v>0</v>
      </c>
      <c r="AO1376">
        <f t="shared" si="274"/>
        <v>0</v>
      </c>
      <c r="AP1376">
        <f t="shared" si="274"/>
        <v>0</v>
      </c>
      <c r="AQ1376">
        <f t="shared" si="274"/>
        <v>0</v>
      </c>
      <c r="AR1376">
        <f t="shared" si="274"/>
        <v>0</v>
      </c>
      <c r="AS1376">
        <f t="shared" si="274"/>
        <v>0</v>
      </c>
      <c r="AT1376">
        <f t="shared" si="274"/>
        <v>0</v>
      </c>
      <c r="AU1376">
        <f t="shared" si="274"/>
        <v>0</v>
      </c>
      <c r="AV1376">
        <f t="shared" si="274"/>
        <v>0</v>
      </c>
      <c r="AW1376">
        <f t="shared" si="274"/>
        <v>0</v>
      </c>
      <c r="AX1376">
        <f t="shared" si="274"/>
        <v>0</v>
      </c>
    </row>
    <row r="1377" spans="3:50" ht="30" customHeight="1" thickTop="1" thickBot="1" x14ac:dyDescent="0.25">
      <c r="C1377" s="118"/>
      <c r="D1377" s="126"/>
      <c r="E1377" s="115"/>
      <c r="F1377" s="115"/>
      <c r="G1377" s="118"/>
      <c r="H1377" s="127"/>
      <c r="I1377" s="127"/>
      <c r="J1377" s="127"/>
      <c r="K1377" s="127"/>
      <c r="L1377" s="127"/>
      <c r="M1377" s="127"/>
      <c r="N1377" s="127"/>
      <c r="O1377" s="127"/>
      <c r="P1377" s="127"/>
      <c r="Q1377" s="109"/>
      <c r="R1377" s="127"/>
      <c r="S1377" s="127"/>
      <c r="U1377" s="15" t="str">
        <f t="shared" si="271"/>
        <v/>
      </c>
      <c r="V1377" t="str">
        <f t="shared" si="265"/>
        <v/>
      </c>
      <c r="W1377" t="str">
        <f t="shared" si="266"/>
        <v/>
      </c>
      <c r="X1377" t="str">
        <f t="shared" si="267"/>
        <v/>
      </c>
      <c r="Y1377" t="str">
        <f t="shared" si="268"/>
        <v/>
      </c>
      <c r="Z1377" t="str">
        <f t="shared" si="269"/>
        <v/>
      </c>
      <c r="AA1377" t="str">
        <f t="shared" si="270"/>
        <v/>
      </c>
      <c r="AB1377">
        <v>1370</v>
      </c>
      <c r="AC1377" t="str">
        <f>IF(ISERROR(IF(U1377="","",IF(OR(U1377=Cad_Inicial!$D$8,X1377=Cad_Inicial!$D$8),Cad_Inicial!$D$8+AB1377*1000,0))),"",IF(U1377="","",IF(OR(U1377=Cad_Inicial!$D$8,X1377=Cad_Inicial!$D$8),Cad_Inicial!$D$8+AB1377*1000,0)))</f>
        <v/>
      </c>
      <c r="AK1377" s="50" t="e">
        <f t="shared" si="272"/>
        <v>#VALUE!</v>
      </c>
      <c r="AL1377" s="50" t="e">
        <f t="shared" si="273"/>
        <v>#VALUE!</v>
      </c>
      <c r="AM1377">
        <f t="shared" si="264"/>
        <v>0</v>
      </c>
      <c r="AN1377">
        <f t="shared" si="274"/>
        <v>0</v>
      </c>
      <c r="AO1377">
        <f t="shared" si="274"/>
        <v>0</v>
      </c>
      <c r="AP1377">
        <f t="shared" si="274"/>
        <v>0</v>
      </c>
      <c r="AQ1377">
        <f t="shared" si="274"/>
        <v>0</v>
      </c>
      <c r="AR1377">
        <f t="shared" si="274"/>
        <v>0</v>
      </c>
      <c r="AS1377">
        <f t="shared" si="274"/>
        <v>0</v>
      </c>
      <c r="AT1377">
        <f t="shared" si="274"/>
        <v>0</v>
      </c>
      <c r="AU1377">
        <f t="shared" si="274"/>
        <v>0</v>
      </c>
      <c r="AV1377">
        <f t="shared" si="274"/>
        <v>0</v>
      </c>
      <c r="AW1377">
        <f t="shared" si="274"/>
        <v>0</v>
      </c>
      <c r="AX1377">
        <f t="shared" si="274"/>
        <v>0</v>
      </c>
    </row>
    <row r="1378" spans="3:50" ht="30" customHeight="1" thickTop="1" thickBot="1" x14ac:dyDescent="0.25">
      <c r="C1378" s="118"/>
      <c r="D1378" s="126"/>
      <c r="E1378" s="115"/>
      <c r="F1378" s="115"/>
      <c r="G1378" s="118"/>
      <c r="H1378" s="127"/>
      <c r="I1378" s="127"/>
      <c r="J1378" s="127"/>
      <c r="K1378" s="127"/>
      <c r="L1378" s="127"/>
      <c r="M1378" s="127"/>
      <c r="N1378" s="127"/>
      <c r="O1378" s="127"/>
      <c r="P1378" s="127"/>
      <c r="Q1378" s="109"/>
      <c r="R1378" s="127"/>
      <c r="S1378" s="127"/>
      <c r="U1378" s="15" t="str">
        <f t="shared" si="271"/>
        <v/>
      </c>
      <c r="V1378" t="str">
        <f t="shared" si="265"/>
        <v/>
      </c>
      <c r="W1378" t="str">
        <f t="shared" si="266"/>
        <v/>
      </c>
      <c r="X1378" t="str">
        <f t="shared" si="267"/>
        <v/>
      </c>
      <c r="Y1378" t="str">
        <f t="shared" si="268"/>
        <v/>
      </c>
      <c r="Z1378" t="str">
        <f t="shared" si="269"/>
        <v/>
      </c>
      <c r="AA1378" t="str">
        <f t="shared" si="270"/>
        <v/>
      </c>
      <c r="AB1378">
        <v>1371</v>
      </c>
      <c r="AC1378" t="str">
        <f>IF(ISERROR(IF(U1378="","",IF(OR(U1378=Cad_Inicial!$D$8,X1378=Cad_Inicial!$D$8),Cad_Inicial!$D$8+AB1378*1000,0))),"",IF(U1378="","",IF(OR(U1378=Cad_Inicial!$D$8,X1378=Cad_Inicial!$D$8),Cad_Inicial!$D$8+AB1378*1000,0)))</f>
        <v/>
      </c>
      <c r="AK1378" s="50" t="e">
        <f t="shared" si="272"/>
        <v>#VALUE!</v>
      </c>
      <c r="AL1378" s="50" t="e">
        <f t="shared" si="273"/>
        <v>#VALUE!</v>
      </c>
      <c r="AM1378">
        <f t="shared" si="264"/>
        <v>0</v>
      </c>
      <c r="AN1378">
        <f t="shared" si="274"/>
        <v>0</v>
      </c>
      <c r="AO1378">
        <f t="shared" si="274"/>
        <v>0</v>
      </c>
      <c r="AP1378">
        <f t="shared" si="274"/>
        <v>0</v>
      </c>
      <c r="AQ1378">
        <f t="shared" si="274"/>
        <v>0</v>
      </c>
      <c r="AR1378">
        <f t="shared" si="274"/>
        <v>0</v>
      </c>
      <c r="AS1378">
        <f t="shared" si="274"/>
        <v>0</v>
      </c>
      <c r="AT1378">
        <f t="shared" si="274"/>
        <v>0</v>
      </c>
      <c r="AU1378">
        <f t="shared" si="274"/>
        <v>0</v>
      </c>
      <c r="AV1378">
        <f t="shared" si="274"/>
        <v>0</v>
      </c>
      <c r="AW1378">
        <f t="shared" si="274"/>
        <v>0</v>
      </c>
      <c r="AX1378">
        <f t="shared" si="274"/>
        <v>0</v>
      </c>
    </row>
    <row r="1379" spans="3:50" ht="30" customHeight="1" thickTop="1" thickBot="1" x14ac:dyDescent="0.25">
      <c r="C1379" s="118"/>
      <c r="D1379" s="126"/>
      <c r="E1379" s="115"/>
      <c r="F1379" s="115"/>
      <c r="G1379" s="118"/>
      <c r="H1379" s="127"/>
      <c r="I1379" s="127"/>
      <c r="J1379" s="127"/>
      <c r="K1379" s="127"/>
      <c r="L1379" s="127"/>
      <c r="M1379" s="127"/>
      <c r="N1379" s="127"/>
      <c r="O1379" s="127"/>
      <c r="P1379" s="127"/>
      <c r="Q1379" s="109"/>
      <c r="R1379" s="127"/>
      <c r="S1379" s="127"/>
      <c r="U1379" s="15" t="str">
        <f t="shared" si="271"/>
        <v/>
      </c>
      <c r="V1379" t="str">
        <f t="shared" si="265"/>
        <v/>
      </c>
      <c r="W1379" t="str">
        <f t="shared" si="266"/>
        <v/>
      </c>
      <c r="X1379" t="str">
        <f t="shared" si="267"/>
        <v/>
      </c>
      <c r="Y1379" t="str">
        <f t="shared" si="268"/>
        <v/>
      </c>
      <c r="Z1379" t="str">
        <f t="shared" si="269"/>
        <v/>
      </c>
      <c r="AA1379" t="str">
        <f t="shared" si="270"/>
        <v/>
      </c>
      <c r="AB1379">
        <v>1372</v>
      </c>
      <c r="AC1379" t="str">
        <f>IF(ISERROR(IF(U1379="","",IF(OR(U1379=Cad_Inicial!$D$8,X1379=Cad_Inicial!$D$8),Cad_Inicial!$D$8+AB1379*1000,0))),"",IF(U1379="","",IF(OR(U1379=Cad_Inicial!$D$8,X1379=Cad_Inicial!$D$8),Cad_Inicial!$D$8+AB1379*1000,0)))</f>
        <v/>
      </c>
      <c r="AK1379" s="50" t="e">
        <f t="shared" si="272"/>
        <v>#VALUE!</v>
      </c>
      <c r="AL1379" s="50" t="e">
        <f t="shared" si="273"/>
        <v>#VALUE!</v>
      </c>
      <c r="AM1379">
        <f t="shared" si="264"/>
        <v>0</v>
      </c>
      <c r="AN1379">
        <f t="shared" si="274"/>
        <v>0</v>
      </c>
      <c r="AO1379">
        <f t="shared" si="274"/>
        <v>0</v>
      </c>
      <c r="AP1379">
        <f t="shared" si="274"/>
        <v>0</v>
      </c>
      <c r="AQ1379">
        <f t="shared" si="274"/>
        <v>0</v>
      </c>
      <c r="AR1379">
        <f t="shared" si="274"/>
        <v>0</v>
      </c>
      <c r="AS1379">
        <f t="shared" si="274"/>
        <v>0</v>
      </c>
      <c r="AT1379">
        <f t="shared" si="274"/>
        <v>0</v>
      </c>
      <c r="AU1379">
        <f t="shared" si="274"/>
        <v>0</v>
      </c>
      <c r="AV1379">
        <f t="shared" si="274"/>
        <v>0</v>
      </c>
      <c r="AW1379">
        <f t="shared" si="274"/>
        <v>0</v>
      </c>
      <c r="AX1379">
        <f t="shared" si="274"/>
        <v>0</v>
      </c>
    </row>
    <row r="1380" spans="3:50" ht="30" customHeight="1" thickTop="1" thickBot="1" x14ac:dyDescent="0.25">
      <c r="C1380" s="118"/>
      <c r="D1380" s="126"/>
      <c r="E1380" s="115"/>
      <c r="F1380" s="115"/>
      <c r="G1380" s="118"/>
      <c r="H1380" s="127"/>
      <c r="I1380" s="127"/>
      <c r="J1380" s="127"/>
      <c r="K1380" s="127"/>
      <c r="L1380" s="127"/>
      <c r="M1380" s="127"/>
      <c r="N1380" s="127"/>
      <c r="O1380" s="127"/>
      <c r="P1380" s="127"/>
      <c r="Q1380" s="109"/>
      <c r="R1380" s="127"/>
      <c r="S1380" s="127"/>
      <c r="U1380" s="15" t="str">
        <f t="shared" si="271"/>
        <v/>
      </c>
      <c r="V1380" t="str">
        <f t="shared" si="265"/>
        <v/>
      </c>
      <c r="W1380" t="str">
        <f t="shared" si="266"/>
        <v/>
      </c>
      <c r="X1380" t="str">
        <f t="shared" si="267"/>
        <v/>
      </c>
      <c r="Y1380" t="str">
        <f t="shared" si="268"/>
        <v/>
      </c>
      <c r="Z1380" t="str">
        <f t="shared" si="269"/>
        <v/>
      </c>
      <c r="AA1380" t="str">
        <f t="shared" si="270"/>
        <v/>
      </c>
      <c r="AB1380">
        <v>1373</v>
      </c>
      <c r="AC1380" t="str">
        <f>IF(ISERROR(IF(U1380="","",IF(OR(U1380=Cad_Inicial!$D$8,X1380=Cad_Inicial!$D$8),Cad_Inicial!$D$8+AB1380*1000,0))),"",IF(U1380="","",IF(OR(U1380=Cad_Inicial!$D$8,X1380=Cad_Inicial!$D$8),Cad_Inicial!$D$8+AB1380*1000,0)))</f>
        <v/>
      </c>
      <c r="AK1380" s="50" t="e">
        <f t="shared" si="272"/>
        <v>#VALUE!</v>
      </c>
      <c r="AL1380" s="50" t="e">
        <f t="shared" si="273"/>
        <v>#VALUE!</v>
      </c>
      <c r="AM1380">
        <f t="shared" si="264"/>
        <v>0</v>
      </c>
      <c r="AN1380">
        <f t="shared" si="274"/>
        <v>0</v>
      </c>
      <c r="AO1380">
        <f t="shared" si="274"/>
        <v>0</v>
      </c>
      <c r="AP1380">
        <f t="shared" si="274"/>
        <v>0</v>
      </c>
      <c r="AQ1380">
        <f t="shared" si="274"/>
        <v>0</v>
      </c>
      <c r="AR1380">
        <f t="shared" si="274"/>
        <v>0</v>
      </c>
      <c r="AS1380">
        <f t="shared" si="274"/>
        <v>0</v>
      </c>
      <c r="AT1380">
        <f t="shared" si="274"/>
        <v>0</v>
      </c>
      <c r="AU1380">
        <f t="shared" si="274"/>
        <v>0</v>
      </c>
      <c r="AV1380">
        <f t="shared" si="274"/>
        <v>0</v>
      </c>
      <c r="AW1380">
        <f t="shared" si="274"/>
        <v>0</v>
      </c>
      <c r="AX1380">
        <f t="shared" si="274"/>
        <v>0</v>
      </c>
    </row>
    <row r="1381" spans="3:50" ht="30" customHeight="1" thickTop="1" thickBot="1" x14ac:dyDescent="0.25">
      <c r="C1381" s="118"/>
      <c r="D1381" s="126"/>
      <c r="E1381" s="115"/>
      <c r="F1381" s="115"/>
      <c r="G1381" s="118"/>
      <c r="H1381" s="127"/>
      <c r="I1381" s="127"/>
      <c r="J1381" s="127"/>
      <c r="K1381" s="127"/>
      <c r="L1381" s="127"/>
      <c r="M1381" s="127"/>
      <c r="N1381" s="127"/>
      <c r="O1381" s="127"/>
      <c r="P1381" s="127"/>
      <c r="Q1381" s="109"/>
      <c r="R1381" s="127"/>
      <c r="S1381" s="127"/>
      <c r="U1381" s="15" t="str">
        <f t="shared" si="271"/>
        <v/>
      </c>
      <c r="V1381" t="str">
        <f t="shared" si="265"/>
        <v/>
      </c>
      <c r="W1381" t="str">
        <f t="shared" si="266"/>
        <v/>
      </c>
      <c r="X1381" t="str">
        <f t="shared" si="267"/>
        <v/>
      </c>
      <c r="Y1381" t="str">
        <f t="shared" si="268"/>
        <v/>
      </c>
      <c r="Z1381" t="str">
        <f t="shared" si="269"/>
        <v/>
      </c>
      <c r="AA1381" t="str">
        <f t="shared" si="270"/>
        <v/>
      </c>
      <c r="AB1381">
        <v>1374</v>
      </c>
      <c r="AC1381" t="str">
        <f>IF(ISERROR(IF(U1381="","",IF(OR(U1381=Cad_Inicial!$D$8,X1381=Cad_Inicial!$D$8),Cad_Inicial!$D$8+AB1381*1000,0))),"",IF(U1381="","",IF(OR(U1381=Cad_Inicial!$D$8,X1381=Cad_Inicial!$D$8),Cad_Inicial!$D$8+AB1381*1000,0)))</f>
        <v/>
      </c>
      <c r="AK1381" s="50" t="e">
        <f t="shared" si="272"/>
        <v>#VALUE!</v>
      </c>
      <c r="AL1381" s="50" t="e">
        <f t="shared" si="273"/>
        <v>#VALUE!</v>
      </c>
      <c r="AM1381">
        <f t="shared" si="264"/>
        <v>0</v>
      </c>
      <c r="AN1381">
        <f t="shared" si="264"/>
        <v>0</v>
      </c>
      <c r="AO1381">
        <f t="shared" si="264"/>
        <v>0</v>
      </c>
      <c r="AP1381">
        <f t="shared" si="264"/>
        <v>0</v>
      </c>
      <c r="AQ1381">
        <f t="shared" si="264"/>
        <v>0</v>
      </c>
      <c r="AR1381">
        <f t="shared" si="264"/>
        <v>0</v>
      </c>
      <c r="AS1381">
        <f t="shared" si="264"/>
        <v>0</v>
      </c>
      <c r="AT1381">
        <f t="shared" si="264"/>
        <v>0</v>
      </c>
      <c r="AU1381">
        <f t="shared" si="264"/>
        <v>0</v>
      </c>
      <c r="AV1381">
        <f t="shared" si="264"/>
        <v>0</v>
      </c>
      <c r="AW1381">
        <f t="shared" si="264"/>
        <v>0</v>
      </c>
      <c r="AX1381">
        <f t="shared" si="264"/>
        <v>0</v>
      </c>
    </row>
    <row r="1382" spans="3:50" ht="30" customHeight="1" thickTop="1" thickBot="1" x14ac:dyDescent="0.25">
      <c r="C1382" s="118"/>
      <c r="D1382" s="126"/>
      <c r="E1382" s="115"/>
      <c r="F1382" s="115"/>
      <c r="G1382" s="118"/>
      <c r="H1382" s="127"/>
      <c r="I1382" s="127"/>
      <c r="J1382" s="127"/>
      <c r="K1382" s="127"/>
      <c r="L1382" s="127"/>
      <c r="M1382" s="127"/>
      <c r="N1382" s="127"/>
      <c r="O1382" s="127"/>
      <c r="P1382" s="127"/>
      <c r="Q1382" s="109"/>
      <c r="R1382" s="127"/>
      <c r="S1382" s="127"/>
      <c r="U1382" s="15" t="str">
        <f t="shared" si="271"/>
        <v/>
      </c>
      <c r="V1382" t="str">
        <f t="shared" si="265"/>
        <v/>
      </c>
      <c r="W1382" t="str">
        <f t="shared" si="266"/>
        <v/>
      </c>
      <c r="X1382" t="str">
        <f t="shared" si="267"/>
        <v/>
      </c>
      <c r="Y1382" t="str">
        <f t="shared" si="268"/>
        <v/>
      </c>
      <c r="Z1382" t="str">
        <f t="shared" si="269"/>
        <v/>
      </c>
      <c r="AA1382" t="str">
        <f t="shared" si="270"/>
        <v/>
      </c>
      <c r="AB1382">
        <v>1375</v>
      </c>
      <c r="AC1382" t="str">
        <f>IF(ISERROR(IF(U1382="","",IF(OR(U1382=Cad_Inicial!$D$8,X1382=Cad_Inicial!$D$8),Cad_Inicial!$D$8+AB1382*1000,0))),"",IF(U1382="","",IF(OR(U1382=Cad_Inicial!$D$8,X1382=Cad_Inicial!$D$8),Cad_Inicial!$D$8+AB1382*1000,0)))</f>
        <v/>
      </c>
      <c r="AK1382" s="50" t="e">
        <f t="shared" si="272"/>
        <v>#VALUE!</v>
      </c>
      <c r="AL1382" s="50" t="e">
        <f t="shared" si="273"/>
        <v>#VALUE!</v>
      </c>
      <c r="AM1382">
        <f t="shared" si="264"/>
        <v>0</v>
      </c>
      <c r="AN1382">
        <f t="shared" si="264"/>
        <v>0</v>
      </c>
      <c r="AO1382">
        <f t="shared" si="264"/>
        <v>0</v>
      </c>
      <c r="AP1382">
        <f t="shared" si="264"/>
        <v>0</v>
      </c>
      <c r="AQ1382">
        <f t="shared" si="264"/>
        <v>0</v>
      </c>
      <c r="AR1382">
        <f t="shared" si="264"/>
        <v>0</v>
      </c>
      <c r="AS1382">
        <f t="shared" si="264"/>
        <v>0</v>
      </c>
      <c r="AT1382">
        <f t="shared" si="264"/>
        <v>0</v>
      </c>
      <c r="AU1382">
        <f t="shared" si="264"/>
        <v>0</v>
      </c>
      <c r="AV1382">
        <f t="shared" si="264"/>
        <v>0</v>
      </c>
      <c r="AW1382">
        <f t="shared" si="264"/>
        <v>0</v>
      </c>
      <c r="AX1382">
        <f t="shared" si="264"/>
        <v>0</v>
      </c>
    </row>
    <row r="1383" spans="3:50" ht="30" customHeight="1" thickTop="1" thickBot="1" x14ac:dyDescent="0.25">
      <c r="C1383" s="118"/>
      <c r="D1383" s="126"/>
      <c r="E1383" s="115"/>
      <c r="F1383" s="115"/>
      <c r="G1383" s="118"/>
      <c r="H1383" s="127"/>
      <c r="I1383" s="127"/>
      <c r="J1383" s="127"/>
      <c r="K1383" s="127"/>
      <c r="L1383" s="127"/>
      <c r="M1383" s="127"/>
      <c r="N1383" s="127"/>
      <c r="O1383" s="127"/>
      <c r="P1383" s="127"/>
      <c r="Q1383" s="109"/>
      <c r="R1383" s="127"/>
      <c r="S1383" s="127"/>
      <c r="U1383" s="15" t="str">
        <f t="shared" si="271"/>
        <v/>
      </c>
      <c r="V1383" t="str">
        <f t="shared" si="265"/>
        <v/>
      </c>
      <c r="W1383" t="str">
        <f t="shared" si="266"/>
        <v/>
      </c>
      <c r="X1383" t="str">
        <f t="shared" si="267"/>
        <v/>
      </c>
      <c r="Y1383" t="str">
        <f t="shared" si="268"/>
        <v/>
      </c>
      <c r="Z1383" t="str">
        <f t="shared" si="269"/>
        <v/>
      </c>
      <c r="AA1383" t="str">
        <f t="shared" si="270"/>
        <v/>
      </c>
      <c r="AB1383">
        <v>1376</v>
      </c>
      <c r="AC1383" t="str">
        <f>IF(ISERROR(IF(U1383="","",IF(OR(U1383=Cad_Inicial!$D$8,X1383=Cad_Inicial!$D$8),Cad_Inicial!$D$8+AB1383*1000,0))),"",IF(U1383="","",IF(OR(U1383=Cad_Inicial!$D$8,X1383=Cad_Inicial!$D$8),Cad_Inicial!$D$8+AB1383*1000,0)))</f>
        <v/>
      </c>
      <c r="AK1383" s="50" t="e">
        <f t="shared" si="272"/>
        <v>#VALUE!</v>
      </c>
      <c r="AL1383" s="50" t="e">
        <f t="shared" si="273"/>
        <v>#VALUE!</v>
      </c>
      <c r="AM1383">
        <f t="shared" si="264"/>
        <v>0</v>
      </c>
      <c r="AN1383">
        <f t="shared" si="264"/>
        <v>0</v>
      </c>
      <c r="AO1383">
        <f t="shared" si="264"/>
        <v>0</v>
      </c>
      <c r="AP1383">
        <f t="shared" si="264"/>
        <v>0</v>
      </c>
      <c r="AQ1383">
        <f t="shared" si="264"/>
        <v>0</v>
      </c>
      <c r="AR1383">
        <f t="shared" si="264"/>
        <v>0</v>
      </c>
      <c r="AS1383">
        <f t="shared" si="264"/>
        <v>0</v>
      </c>
      <c r="AT1383">
        <f t="shared" si="264"/>
        <v>0</v>
      </c>
      <c r="AU1383">
        <f t="shared" si="264"/>
        <v>0</v>
      </c>
      <c r="AV1383">
        <f t="shared" si="264"/>
        <v>0</v>
      </c>
      <c r="AW1383">
        <f t="shared" si="264"/>
        <v>0</v>
      </c>
      <c r="AX1383">
        <f t="shared" si="264"/>
        <v>0</v>
      </c>
    </row>
    <row r="1384" spans="3:50" ht="30" customHeight="1" thickTop="1" thickBot="1" x14ac:dyDescent="0.25">
      <c r="C1384" s="118"/>
      <c r="D1384" s="126"/>
      <c r="E1384" s="115"/>
      <c r="F1384" s="115"/>
      <c r="G1384" s="118"/>
      <c r="H1384" s="127"/>
      <c r="I1384" s="127"/>
      <c r="J1384" s="127"/>
      <c r="K1384" s="127"/>
      <c r="L1384" s="127"/>
      <c r="M1384" s="127"/>
      <c r="N1384" s="127"/>
      <c r="O1384" s="127"/>
      <c r="P1384" s="127"/>
      <c r="Q1384" s="109"/>
      <c r="R1384" s="127"/>
      <c r="S1384" s="127"/>
      <c r="U1384" s="15" t="str">
        <f t="shared" si="271"/>
        <v/>
      </c>
      <c r="V1384" t="str">
        <f t="shared" si="265"/>
        <v/>
      </c>
      <c r="W1384" t="str">
        <f t="shared" si="266"/>
        <v/>
      </c>
      <c r="X1384" t="str">
        <f t="shared" si="267"/>
        <v/>
      </c>
      <c r="Y1384" t="str">
        <f t="shared" si="268"/>
        <v/>
      </c>
      <c r="Z1384" t="str">
        <f t="shared" si="269"/>
        <v/>
      </c>
      <c r="AA1384" t="str">
        <f t="shared" si="270"/>
        <v/>
      </c>
      <c r="AB1384">
        <v>1377</v>
      </c>
      <c r="AC1384" t="str">
        <f>IF(ISERROR(IF(U1384="","",IF(OR(U1384=Cad_Inicial!$D$8,X1384=Cad_Inicial!$D$8),Cad_Inicial!$D$8+AB1384*1000,0))),"",IF(U1384="","",IF(OR(U1384=Cad_Inicial!$D$8,X1384=Cad_Inicial!$D$8),Cad_Inicial!$D$8+AB1384*1000,0)))</f>
        <v/>
      </c>
      <c r="AK1384" s="50" t="e">
        <f t="shared" si="272"/>
        <v>#VALUE!</v>
      </c>
      <c r="AL1384" s="50" t="e">
        <f t="shared" si="273"/>
        <v>#VALUE!</v>
      </c>
      <c r="AM1384">
        <f t="shared" si="264"/>
        <v>0</v>
      </c>
      <c r="AN1384">
        <f t="shared" si="264"/>
        <v>0</v>
      </c>
      <c r="AO1384">
        <f t="shared" si="264"/>
        <v>0</v>
      </c>
      <c r="AP1384">
        <f t="shared" si="264"/>
        <v>0</v>
      </c>
      <c r="AQ1384">
        <f t="shared" si="264"/>
        <v>0</v>
      </c>
      <c r="AR1384">
        <f t="shared" si="264"/>
        <v>0</v>
      </c>
      <c r="AS1384">
        <f t="shared" si="264"/>
        <v>0</v>
      </c>
      <c r="AT1384">
        <f t="shared" si="264"/>
        <v>0</v>
      </c>
      <c r="AU1384">
        <f t="shared" si="264"/>
        <v>0</v>
      </c>
      <c r="AV1384">
        <f t="shared" si="264"/>
        <v>0</v>
      </c>
      <c r="AW1384">
        <f t="shared" si="264"/>
        <v>0</v>
      </c>
      <c r="AX1384">
        <f t="shared" si="264"/>
        <v>0</v>
      </c>
    </row>
    <row r="1385" spans="3:50" ht="30" customHeight="1" thickTop="1" thickBot="1" x14ac:dyDescent="0.25">
      <c r="C1385" s="118"/>
      <c r="D1385" s="126"/>
      <c r="E1385" s="115"/>
      <c r="F1385" s="115"/>
      <c r="G1385" s="118"/>
      <c r="H1385" s="127"/>
      <c r="I1385" s="127"/>
      <c r="J1385" s="127"/>
      <c r="K1385" s="127"/>
      <c r="L1385" s="127"/>
      <c r="M1385" s="127"/>
      <c r="N1385" s="127"/>
      <c r="O1385" s="127"/>
      <c r="P1385" s="127"/>
      <c r="Q1385" s="109"/>
      <c r="R1385" s="127"/>
      <c r="S1385" s="127"/>
      <c r="U1385" s="15" t="str">
        <f t="shared" si="271"/>
        <v/>
      </c>
      <c r="V1385" t="str">
        <f t="shared" si="265"/>
        <v/>
      </c>
      <c r="W1385" t="str">
        <f t="shared" si="266"/>
        <v/>
      </c>
      <c r="X1385" t="str">
        <f t="shared" si="267"/>
        <v/>
      </c>
      <c r="Y1385" t="str">
        <f t="shared" si="268"/>
        <v/>
      </c>
      <c r="Z1385" t="str">
        <f t="shared" si="269"/>
        <v/>
      </c>
      <c r="AA1385" t="str">
        <f t="shared" si="270"/>
        <v/>
      </c>
      <c r="AB1385">
        <v>1378</v>
      </c>
      <c r="AC1385" t="str">
        <f>IF(ISERROR(IF(U1385="","",IF(OR(U1385=Cad_Inicial!$D$8,X1385=Cad_Inicial!$D$8),Cad_Inicial!$D$8+AB1385*1000,0))),"",IF(U1385="","",IF(OR(U1385=Cad_Inicial!$D$8,X1385=Cad_Inicial!$D$8),Cad_Inicial!$D$8+AB1385*1000,0)))</f>
        <v/>
      </c>
      <c r="AK1385" s="50" t="e">
        <f t="shared" si="272"/>
        <v>#VALUE!</v>
      </c>
      <c r="AL1385" s="50" t="e">
        <f t="shared" si="273"/>
        <v>#VALUE!</v>
      </c>
      <c r="AM1385">
        <f t="shared" si="264"/>
        <v>0</v>
      </c>
      <c r="AN1385">
        <f t="shared" si="264"/>
        <v>0</v>
      </c>
      <c r="AO1385">
        <f t="shared" si="264"/>
        <v>0</v>
      </c>
      <c r="AP1385">
        <f t="shared" si="264"/>
        <v>0</v>
      </c>
      <c r="AQ1385">
        <f t="shared" si="264"/>
        <v>0</v>
      </c>
      <c r="AR1385">
        <f t="shared" si="264"/>
        <v>0</v>
      </c>
      <c r="AS1385">
        <f t="shared" si="264"/>
        <v>0</v>
      </c>
      <c r="AT1385">
        <f t="shared" si="264"/>
        <v>0</v>
      </c>
      <c r="AU1385">
        <f t="shared" si="264"/>
        <v>0</v>
      </c>
      <c r="AV1385">
        <f t="shared" si="264"/>
        <v>0</v>
      </c>
      <c r="AW1385">
        <f t="shared" si="264"/>
        <v>0</v>
      </c>
      <c r="AX1385">
        <f t="shared" si="264"/>
        <v>0</v>
      </c>
    </row>
    <row r="1386" spans="3:50" ht="30" customHeight="1" thickTop="1" thickBot="1" x14ac:dyDescent="0.25">
      <c r="C1386" s="118"/>
      <c r="D1386" s="126"/>
      <c r="E1386" s="115"/>
      <c r="F1386" s="115"/>
      <c r="G1386" s="118"/>
      <c r="H1386" s="127"/>
      <c r="I1386" s="127"/>
      <c r="J1386" s="127"/>
      <c r="K1386" s="127"/>
      <c r="L1386" s="127"/>
      <c r="M1386" s="127"/>
      <c r="N1386" s="127"/>
      <c r="O1386" s="127"/>
      <c r="P1386" s="127"/>
      <c r="Q1386" s="109"/>
      <c r="R1386" s="127"/>
      <c r="S1386" s="127"/>
      <c r="U1386" s="15" t="str">
        <f t="shared" si="271"/>
        <v/>
      </c>
      <c r="V1386" t="str">
        <f t="shared" si="265"/>
        <v/>
      </c>
      <c r="W1386" t="str">
        <f t="shared" si="266"/>
        <v/>
      </c>
      <c r="X1386" t="str">
        <f t="shared" si="267"/>
        <v/>
      </c>
      <c r="Y1386" t="str">
        <f t="shared" si="268"/>
        <v/>
      </c>
      <c r="Z1386" t="str">
        <f t="shared" si="269"/>
        <v/>
      </c>
      <c r="AA1386" t="str">
        <f t="shared" si="270"/>
        <v/>
      </c>
      <c r="AB1386">
        <v>1379</v>
      </c>
      <c r="AC1386" t="str">
        <f>IF(ISERROR(IF(U1386="","",IF(OR(U1386=Cad_Inicial!$D$8,X1386=Cad_Inicial!$D$8),Cad_Inicial!$D$8+AB1386*1000,0))),"",IF(U1386="","",IF(OR(U1386=Cad_Inicial!$D$8,X1386=Cad_Inicial!$D$8),Cad_Inicial!$D$8+AB1386*1000,0)))</f>
        <v/>
      </c>
      <c r="AK1386" s="50" t="e">
        <f t="shared" si="272"/>
        <v>#VALUE!</v>
      </c>
      <c r="AL1386" s="50" t="e">
        <f t="shared" si="273"/>
        <v>#VALUE!</v>
      </c>
      <c r="AM1386">
        <f t="shared" si="264"/>
        <v>0</v>
      </c>
      <c r="AN1386">
        <f t="shared" si="264"/>
        <v>0</v>
      </c>
      <c r="AO1386">
        <f t="shared" si="264"/>
        <v>0</v>
      </c>
      <c r="AP1386">
        <f t="shared" si="264"/>
        <v>0</v>
      </c>
      <c r="AQ1386">
        <f t="shared" si="264"/>
        <v>0</v>
      </c>
      <c r="AR1386">
        <f t="shared" si="264"/>
        <v>0</v>
      </c>
      <c r="AS1386">
        <f t="shared" si="264"/>
        <v>0</v>
      </c>
      <c r="AT1386">
        <f t="shared" si="264"/>
        <v>0</v>
      </c>
      <c r="AU1386">
        <f t="shared" si="264"/>
        <v>0</v>
      </c>
      <c r="AV1386">
        <f t="shared" si="264"/>
        <v>0</v>
      </c>
      <c r="AW1386">
        <f t="shared" si="264"/>
        <v>0</v>
      </c>
      <c r="AX1386">
        <f t="shared" si="264"/>
        <v>0</v>
      </c>
    </row>
    <row r="1387" spans="3:50" ht="30" customHeight="1" thickTop="1" thickBot="1" x14ac:dyDescent="0.25">
      <c r="C1387" s="118"/>
      <c r="D1387" s="126"/>
      <c r="E1387" s="115"/>
      <c r="F1387" s="115"/>
      <c r="G1387" s="118"/>
      <c r="H1387" s="127"/>
      <c r="I1387" s="127"/>
      <c r="J1387" s="127"/>
      <c r="K1387" s="127"/>
      <c r="L1387" s="127"/>
      <c r="M1387" s="127"/>
      <c r="N1387" s="127"/>
      <c r="O1387" s="127"/>
      <c r="P1387" s="127"/>
      <c r="Q1387" s="109"/>
      <c r="R1387" s="127"/>
      <c r="S1387" s="127"/>
      <c r="U1387" s="15" t="str">
        <f t="shared" si="271"/>
        <v/>
      </c>
      <c r="V1387" t="str">
        <f t="shared" si="265"/>
        <v/>
      </c>
      <c r="W1387" t="str">
        <f t="shared" si="266"/>
        <v/>
      </c>
      <c r="X1387" t="str">
        <f t="shared" si="267"/>
        <v/>
      </c>
      <c r="Y1387" t="str">
        <f t="shared" si="268"/>
        <v/>
      </c>
      <c r="Z1387" t="str">
        <f t="shared" si="269"/>
        <v/>
      </c>
      <c r="AA1387" t="str">
        <f t="shared" si="270"/>
        <v/>
      </c>
      <c r="AB1387">
        <v>1380</v>
      </c>
      <c r="AC1387" t="str">
        <f>IF(ISERROR(IF(U1387="","",IF(OR(U1387=Cad_Inicial!$D$8,X1387=Cad_Inicial!$D$8),Cad_Inicial!$D$8+AB1387*1000,0))),"",IF(U1387="","",IF(OR(U1387=Cad_Inicial!$D$8,X1387=Cad_Inicial!$D$8),Cad_Inicial!$D$8+AB1387*1000,0)))</f>
        <v/>
      </c>
      <c r="AK1387" s="50" t="e">
        <f t="shared" si="272"/>
        <v>#VALUE!</v>
      </c>
      <c r="AL1387" s="50" t="e">
        <f t="shared" si="273"/>
        <v>#VALUE!</v>
      </c>
      <c r="AM1387">
        <f t="shared" si="264"/>
        <v>0</v>
      </c>
      <c r="AN1387">
        <f t="shared" si="264"/>
        <v>0</v>
      </c>
      <c r="AO1387">
        <f t="shared" si="264"/>
        <v>0</v>
      </c>
      <c r="AP1387">
        <f t="shared" si="264"/>
        <v>0</v>
      </c>
      <c r="AQ1387">
        <f t="shared" si="264"/>
        <v>0</v>
      </c>
      <c r="AR1387">
        <f t="shared" si="264"/>
        <v>0</v>
      </c>
      <c r="AS1387">
        <f t="shared" si="264"/>
        <v>0</v>
      </c>
      <c r="AT1387">
        <f t="shared" si="264"/>
        <v>0</v>
      </c>
      <c r="AU1387">
        <f t="shared" si="264"/>
        <v>0</v>
      </c>
      <c r="AV1387">
        <f t="shared" si="264"/>
        <v>0</v>
      </c>
      <c r="AW1387">
        <f t="shared" si="264"/>
        <v>0</v>
      </c>
      <c r="AX1387">
        <f t="shared" si="264"/>
        <v>0</v>
      </c>
    </row>
    <row r="1388" spans="3:50" ht="30" customHeight="1" thickTop="1" thickBot="1" x14ac:dyDescent="0.25">
      <c r="C1388" s="118"/>
      <c r="D1388" s="126"/>
      <c r="E1388" s="115"/>
      <c r="F1388" s="115"/>
      <c r="G1388" s="118"/>
      <c r="H1388" s="127"/>
      <c r="I1388" s="127"/>
      <c r="J1388" s="127"/>
      <c r="K1388" s="127"/>
      <c r="L1388" s="127"/>
      <c r="M1388" s="127"/>
      <c r="N1388" s="127"/>
      <c r="O1388" s="127"/>
      <c r="P1388" s="127"/>
      <c r="Q1388" s="109"/>
      <c r="R1388" s="127"/>
      <c r="S1388" s="127"/>
      <c r="U1388" s="15" t="str">
        <f t="shared" si="271"/>
        <v/>
      </c>
      <c r="V1388" t="str">
        <f t="shared" si="265"/>
        <v/>
      </c>
      <c r="W1388" t="str">
        <f t="shared" si="266"/>
        <v/>
      </c>
      <c r="X1388" t="str">
        <f t="shared" si="267"/>
        <v/>
      </c>
      <c r="Y1388" t="str">
        <f t="shared" si="268"/>
        <v/>
      </c>
      <c r="Z1388" t="str">
        <f t="shared" si="269"/>
        <v/>
      </c>
      <c r="AA1388" t="str">
        <f t="shared" si="270"/>
        <v/>
      </c>
      <c r="AB1388">
        <v>1381</v>
      </c>
      <c r="AC1388" t="str">
        <f>IF(ISERROR(IF(U1388="","",IF(OR(U1388=Cad_Inicial!$D$8,X1388=Cad_Inicial!$D$8),Cad_Inicial!$D$8+AB1388*1000,0))),"",IF(U1388="","",IF(OR(U1388=Cad_Inicial!$D$8,X1388=Cad_Inicial!$D$8),Cad_Inicial!$D$8+AB1388*1000,0)))</f>
        <v/>
      </c>
      <c r="AK1388" s="50" t="e">
        <f t="shared" si="272"/>
        <v>#VALUE!</v>
      </c>
      <c r="AL1388" s="50" t="e">
        <f t="shared" si="273"/>
        <v>#VALUE!</v>
      </c>
      <c r="AM1388">
        <f t="shared" si="264"/>
        <v>0</v>
      </c>
      <c r="AN1388">
        <f t="shared" si="264"/>
        <v>0</v>
      </c>
      <c r="AO1388">
        <f t="shared" si="264"/>
        <v>0</v>
      </c>
      <c r="AP1388">
        <f t="shared" si="264"/>
        <v>0</v>
      </c>
      <c r="AQ1388">
        <f t="shared" si="264"/>
        <v>0</v>
      </c>
      <c r="AR1388">
        <f t="shared" si="264"/>
        <v>0</v>
      </c>
      <c r="AS1388">
        <f t="shared" si="264"/>
        <v>0</v>
      </c>
      <c r="AT1388">
        <f t="shared" si="264"/>
        <v>0</v>
      </c>
      <c r="AU1388">
        <f t="shared" si="264"/>
        <v>0</v>
      </c>
      <c r="AV1388">
        <f t="shared" si="264"/>
        <v>0</v>
      </c>
      <c r="AW1388">
        <f t="shared" si="264"/>
        <v>0</v>
      </c>
      <c r="AX1388">
        <f t="shared" si="264"/>
        <v>0</v>
      </c>
    </row>
    <row r="1389" spans="3:50" ht="30" customHeight="1" thickTop="1" thickBot="1" x14ac:dyDescent="0.25">
      <c r="C1389" s="118"/>
      <c r="D1389" s="126"/>
      <c r="E1389" s="115"/>
      <c r="F1389" s="115"/>
      <c r="G1389" s="118"/>
      <c r="H1389" s="127"/>
      <c r="I1389" s="127"/>
      <c r="J1389" s="127"/>
      <c r="K1389" s="127"/>
      <c r="L1389" s="127"/>
      <c r="M1389" s="127"/>
      <c r="N1389" s="127"/>
      <c r="O1389" s="127"/>
      <c r="P1389" s="127"/>
      <c r="Q1389" s="109"/>
      <c r="R1389" s="127"/>
      <c r="S1389" s="127"/>
      <c r="U1389" s="15" t="str">
        <f t="shared" si="271"/>
        <v/>
      </c>
      <c r="V1389" t="str">
        <f t="shared" si="265"/>
        <v/>
      </c>
      <c r="W1389" t="str">
        <f t="shared" si="266"/>
        <v/>
      </c>
      <c r="X1389" t="str">
        <f t="shared" si="267"/>
        <v/>
      </c>
      <c r="Y1389" t="str">
        <f t="shared" si="268"/>
        <v/>
      </c>
      <c r="Z1389" t="str">
        <f t="shared" si="269"/>
        <v/>
      </c>
      <c r="AA1389" t="str">
        <f t="shared" si="270"/>
        <v/>
      </c>
      <c r="AB1389">
        <v>1382</v>
      </c>
      <c r="AC1389" t="str">
        <f>IF(ISERROR(IF(U1389="","",IF(OR(U1389=Cad_Inicial!$D$8,X1389=Cad_Inicial!$D$8),Cad_Inicial!$D$8+AB1389*1000,0))),"",IF(U1389="","",IF(OR(U1389=Cad_Inicial!$D$8,X1389=Cad_Inicial!$D$8),Cad_Inicial!$D$8+AB1389*1000,0)))</f>
        <v/>
      </c>
      <c r="AK1389" s="50" t="e">
        <f t="shared" si="272"/>
        <v>#VALUE!</v>
      </c>
      <c r="AL1389" s="50" t="e">
        <f t="shared" si="273"/>
        <v>#VALUE!</v>
      </c>
      <c r="AM1389">
        <f t="shared" si="264"/>
        <v>0</v>
      </c>
      <c r="AN1389">
        <f t="shared" si="264"/>
        <v>0</v>
      </c>
      <c r="AO1389">
        <f t="shared" si="264"/>
        <v>0</v>
      </c>
      <c r="AP1389">
        <f t="shared" si="264"/>
        <v>0</v>
      </c>
      <c r="AQ1389">
        <f t="shared" si="264"/>
        <v>0</v>
      </c>
      <c r="AR1389">
        <f t="shared" si="264"/>
        <v>0</v>
      </c>
      <c r="AS1389">
        <f t="shared" si="264"/>
        <v>0</v>
      </c>
      <c r="AT1389">
        <f t="shared" si="264"/>
        <v>0</v>
      </c>
      <c r="AU1389">
        <f t="shared" si="264"/>
        <v>0</v>
      </c>
      <c r="AV1389">
        <f t="shared" si="264"/>
        <v>0</v>
      </c>
      <c r="AW1389">
        <f t="shared" si="264"/>
        <v>0</v>
      </c>
      <c r="AX1389">
        <f t="shared" si="264"/>
        <v>0</v>
      </c>
    </row>
    <row r="1390" spans="3:50" ht="30" customHeight="1" thickTop="1" thickBot="1" x14ac:dyDescent="0.25">
      <c r="C1390" s="118"/>
      <c r="D1390" s="126"/>
      <c r="E1390" s="115"/>
      <c r="F1390" s="115"/>
      <c r="G1390" s="118"/>
      <c r="H1390" s="127"/>
      <c r="I1390" s="127"/>
      <c r="J1390" s="127"/>
      <c r="K1390" s="127"/>
      <c r="L1390" s="127"/>
      <c r="M1390" s="127"/>
      <c r="N1390" s="127"/>
      <c r="O1390" s="127"/>
      <c r="P1390" s="127"/>
      <c r="Q1390" s="109"/>
      <c r="R1390" s="127"/>
      <c r="S1390" s="127"/>
      <c r="U1390" s="15" t="str">
        <f t="shared" si="271"/>
        <v/>
      </c>
      <c r="V1390" t="str">
        <f t="shared" si="265"/>
        <v/>
      </c>
      <c r="W1390" t="str">
        <f t="shared" si="266"/>
        <v/>
      </c>
      <c r="X1390" t="str">
        <f t="shared" si="267"/>
        <v/>
      </c>
      <c r="Y1390" t="str">
        <f t="shared" si="268"/>
        <v/>
      </c>
      <c r="Z1390" t="str">
        <f t="shared" si="269"/>
        <v/>
      </c>
      <c r="AA1390" t="str">
        <f t="shared" si="270"/>
        <v/>
      </c>
      <c r="AB1390">
        <v>1383</v>
      </c>
      <c r="AC1390" t="str">
        <f>IF(ISERROR(IF(U1390="","",IF(OR(U1390=Cad_Inicial!$D$8,X1390=Cad_Inicial!$D$8),Cad_Inicial!$D$8+AB1390*1000,0))),"",IF(U1390="","",IF(OR(U1390=Cad_Inicial!$D$8,X1390=Cad_Inicial!$D$8),Cad_Inicial!$D$8+AB1390*1000,0)))</f>
        <v/>
      </c>
      <c r="AK1390" s="50" t="e">
        <f t="shared" si="272"/>
        <v>#VALUE!</v>
      </c>
      <c r="AL1390" s="50" t="e">
        <f t="shared" si="273"/>
        <v>#VALUE!</v>
      </c>
      <c r="AM1390">
        <f t="shared" si="264"/>
        <v>0</v>
      </c>
      <c r="AN1390">
        <f t="shared" si="264"/>
        <v>0</v>
      </c>
      <c r="AO1390">
        <f t="shared" si="264"/>
        <v>0</v>
      </c>
      <c r="AP1390">
        <f t="shared" si="264"/>
        <v>0</v>
      </c>
      <c r="AQ1390">
        <f t="shared" si="264"/>
        <v>0</v>
      </c>
      <c r="AR1390">
        <f t="shared" si="264"/>
        <v>0</v>
      </c>
      <c r="AS1390">
        <f t="shared" si="264"/>
        <v>0</v>
      </c>
      <c r="AT1390">
        <f t="shared" si="264"/>
        <v>0</v>
      </c>
      <c r="AU1390">
        <f t="shared" si="264"/>
        <v>0</v>
      </c>
      <c r="AV1390">
        <f t="shared" si="264"/>
        <v>0</v>
      </c>
      <c r="AW1390">
        <f t="shared" si="264"/>
        <v>0</v>
      </c>
      <c r="AX1390">
        <f t="shared" si="264"/>
        <v>0</v>
      </c>
    </row>
    <row r="1391" spans="3:50" ht="30" customHeight="1" thickTop="1" thickBot="1" x14ac:dyDescent="0.25">
      <c r="C1391" s="118"/>
      <c r="D1391" s="126"/>
      <c r="E1391" s="115"/>
      <c r="F1391" s="115"/>
      <c r="G1391" s="118"/>
      <c r="H1391" s="127"/>
      <c r="I1391" s="127"/>
      <c r="J1391" s="127"/>
      <c r="K1391" s="127"/>
      <c r="L1391" s="127"/>
      <c r="M1391" s="127"/>
      <c r="N1391" s="127"/>
      <c r="O1391" s="127"/>
      <c r="P1391" s="127"/>
      <c r="Q1391" s="109"/>
      <c r="R1391" s="127"/>
      <c r="S1391" s="127"/>
      <c r="U1391" s="15" t="str">
        <f t="shared" si="271"/>
        <v/>
      </c>
      <c r="V1391" t="str">
        <f t="shared" si="265"/>
        <v/>
      </c>
      <c r="W1391" t="str">
        <f t="shared" si="266"/>
        <v/>
      </c>
      <c r="X1391" t="str">
        <f t="shared" si="267"/>
        <v/>
      </c>
      <c r="Y1391" t="str">
        <f t="shared" si="268"/>
        <v/>
      </c>
      <c r="Z1391" t="str">
        <f t="shared" si="269"/>
        <v/>
      </c>
      <c r="AA1391" t="str">
        <f t="shared" si="270"/>
        <v/>
      </c>
      <c r="AB1391">
        <v>1384</v>
      </c>
      <c r="AC1391" t="str">
        <f>IF(ISERROR(IF(U1391="","",IF(OR(U1391=Cad_Inicial!$D$8,X1391=Cad_Inicial!$D$8),Cad_Inicial!$D$8+AB1391*1000,0))),"",IF(U1391="","",IF(OR(U1391=Cad_Inicial!$D$8,X1391=Cad_Inicial!$D$8),Cad_Inicial!$D$8+AB1391*1000,0)))</f>
        <v/>
      </c>
      <c r="AK1391" s="50" t="e">
        <f t="shared" si="272"/>
        <v>#VALUE!</v>
      </c>
      <c r="AL1391" s="50" t="e">
        <f t="shared" si="273"/>
        <v>#VALUE!</v>
      </c>
      <c r="AM1391">
        <f t="shared" si="264"/>
        <v>0</v>
      </c>
      <c r="AN1391">
        <f t="shared" si="264"/>
        <v>0</v>
      </c>
      <c r="AO1391">
        <f t="shared" si="264"/>
        <v>0</v>
      </c>
      <c r="AP1391">
        <f t="shared" si="264"/>
        <v>0</v>
      </c>
      <c r="AQ1391">
        <f t="shared" si="264"/>
        <v>0</v>
      </c>
      <c r="AR1391">
        <f t="shared" si="264"/>
        <v>0</v>
      </c>
      <c r="AS1391">
        <f t="shared" si="264"/>
        <v>0</v>
      </c>
      <c r="AT1391">
        <f t="shared" si="264"/>
        <v>0</v>
      </c>
      <c r="AU1391">
        <f t="shared" si="264"/>
        <v>0</v>
      </c>
      <c r="AV1391">
        <f t="shared" si="264"/>
        <v>0</v>
      </c>
      <c r="AW1391">
        <f t="shared" si="264"/>
        <v>0</v>
      </c>
      <c r="AX1391">
        <f t="shared" si="264"/>
        <v>0</v>
      </c>
    </row>
    <row r="1392" spans="3:50" ht="30" customHeight="1" thickTop="1" thickBot="1" x14ac:dyDescent="0.25">
      <c r="C1392" s="118"/>
      <c r="D1392" s="126"/>
      <c r="E1392" s="115"/>
      <c r="F1392" s="115"/>
      <c r="G1392" s="118"/>
      <c r="H1392" s="127"/>
      <c r="I1392" s="127"/>
      <c r="J1392" s="127"/>
      <c r="K1392" s="127"/>
      <c r="L1392" s="127"/>
      <c r="M1392" s="127"/>
      <c r="N1392" s="127"/>
      <c r="O1392" s="127"/>
      <c r="P1392" s="127"/>
      <c r="Q1392" s="109"/>
      <c r="R1392" s="127"/>
      <c r="S1392" s="127"/>
      <c r="U1392" s="15" t="str">
        <f t="shared" si="271"/>
        <v/>
      </c>
      <c r="V1392" t="str">
        <f t="shared" si="265"/>
        <v/>
      </c>
      <c r="W1392" t="str">
        <f t="shared" si="266"/>
        <v/>
      </c>
      <c r="X1392" t="str">
        <f t="shared" si="267"/>
        <v/>
      </c>
      <c r="Y1392" t="str">
        <f t="shared" si="268"/>
        <v/>
      </c>
      <c r="Z1392" t="str">
        <f t="shared" si="269"/>
        <v/>
      </c>
      <c r="AA1392" t="str">
        <f t="shared" si="270"/>
        <v/>
      </c>
      <c r="AB1392">
        <v>1385</v>
      </c>
      <c r="AC1392" t="str">
        <f>IF(ISERROR(IF(U1392="","",IF(OR(U1392=Cad_Inicial!$D$8,X1392=Cad_Inicial!$D$8),Cad_Inicial!$D$8+AB1392*1000,0))),"",IF(U1392="","",IF(OR(U1392=Cad_Inicial!$D$8,X1392=Cad_Inicial!$D$8),Cad_Inicial!$D$8+AB1392*1000,0)))</f>
        <v/>
      </c>
      <c r="AK1392" s="50" t="e">
        <f t="shared" si="272"/>
        <v>#VALUE!</v>
      </c>
      <c r="AL1392" s="50" t="e">
        <f t="shared" si="273"/>
        <v>#VALUE!</v>
      </c>
      <c r="AM1392">
        <f t="shared" si="264"/>
        <v>0</v>
      </c>
      <c r="AN1392">
        <f t="shared" si="264"/>
        <v>0</v>
      </c>
      <c r="AO1392">
        <f t="shared" si="264"/>
        <v>0</v>
      </c>
      <c r="AP1392">
        <f t="shared" si="264"/>
        <v>0</v>
      </c>
      <c r="AQ1392">
        <f t="shared" si="264"/>
        <v>0</v>
      </c>
      <c r="AR1392">
        <f t="shared" si="264"/>
        <v>0</v>
      </c>
      <c r="AS1392">
        <f t="shared" si="264"/>
        <v>0</v>
      </c>
      <c r="AT1392">
        <f t="shared" si="264"/>
        <v>0</v>
      </c>
      <c r="AU1392">
        <f t="shared" si="264"/>
        <v>0</v>
      </c>
      <c r="AV1392">
        <f t="shared" si="264"/>
        <v>0</v>
      </c>
      <c r="AW1392">
        <f t="shared" si="264"/>
        <v>0</v>
      </c>
      <c r="AX1392">
        <f t="shared" si="264"/>
        <v>0</v>
      </c>
    </row>
    <row r="1393" spans="3:50" ht="30" customHeight="1" thickTop="1" thickBot="1" x14ac:dyDescent="0.25">
      <c r="C1393" s="118"/>
      <c r="D1393" s="126"/>
      <c r="E1393" s="115"/>
      <c r="F1393" s="115"/>
      <c r="G1393" s="118"/>
      <c r="H1393" s="127"/>
      <c r="I1393" s="127"/>
      <c r="J1393" s="127"/>
      <c r="K1393" s="127"/>
      <c r="L1393" s="127"/>
      <c r="M1393" s="127"/>
      <c r="N1393" s="127"/>
      <c r="O1393" s="127"/>
      <c r="P1393" s="127"/>
      <c r="Q1393" s="109"/>
      <c r="R1393" s="127"/>
      <c r="S1393" s="127"/>
      <c r="U1393" s="15" t="str">
        <f t="shared" si="271"/>
        <v/>
      </c>
      <c r="V1393" t="str">
        <f t="shared" si="265"/>
        <v/>
      </c>
      <c r="W1393" t="str">
        <f t="shared" si="266"/>
        <v/>
      </c>
      <c r="X1393" t="str">
        <f t="shared" si="267"/>
        <v/>
      </c>
      <c r="Y1393" t="str">
        <f t="shared" si="268"/>
        <v/>
      </c>
      <c r="Z1393" t="str">
        <f t="shared" si="269"/>
        <v/>
      </c>
      <c r="AA1393" t="str">
        <f t="shared" si="270"/>
        <v/>
      </c>
      <c r="AB1393">
        <v>1386</v>
      </c>
      <c r="AC1393" t="str">
        <f>IF(ISERROR(IF(U1393="","",IF(OR(U1393=Cad_Inicial!$D$8,X1393=Cad_Inicial!$D$8),Cad_Inicial!$D$8+AB1393*1000,0))),"",IF(U1393="","",IF(OR(U1393=Cad_Inicial!$D$8,X1393=Cad_Inicial!$D$8),Cad_Inicial!$D$8+AB1393*1000,0)))</f>
        <v/>
      </c>
      <c r="AK1393" s="50" t="e">
        <f t="shared" si="272"/>
        <v>#VALUE!</v>
      </c>
      <c r="AL1393" s="50" t="e">
        <f t="shared" si="273"/>
        <v>#VALUE!</v>
      </c>
      <c r="AM1393">
        <f t="shared" si="264"/>
        <v>0</v>
      </c>
      <c r="AN1393">
        <f t="shared" si="264"/>
        <v>0</v>
      </c>
      <c r="AO1393">
        <f t="shared" si="264"/>
        <v>0</v>
      </c>
      <c r="AP1393">
        <f t="shared" si="264"/>
        <v>0</v>
      </c>
      <c r="AQ1393">
        <f t="shared" si="264"/>
        <v>0</v>
      </c>
      <c r="AR1393">
        <f t="shared" si="264"/>
        <v>0</v>
      </c>
      <c r="AS1393">
        <f t="shared" si="264"/>
        <v>0</v>
      </c>
      <c r="AT1393">
        <f t="shared" si="264"/>
        <v>0</v>
      </c>
      <c r="AU1393">
        <f t="shared" si="264"/>
        <v>0</v>
      </c>
      <c r="AV1393">
        <f t="shared" si="264"/>
        <v>0</v>
      </c>
      <c r="AW1393">
        <f t="shared" si="264"/>
        <v>0</v>
      </c>
      <c r="AX1393">
        <f t="shared" si="264"/>
        <v>0</v>
      </c>
    </row>
    <row r="1394" spans="3:50" ht="30" customHeight="1" thickTop="1" thickBot="1" x14ac:dyDescent="0.25">
      <c r="C1394" s="118"/>
      <c r="D1394" s="126"/>
      <c r="E1394" s="115"/>
      <c r="F1394" s="115"/>
      <c r="G1394" s="118"/>
      <c r="H1394" s="127"/>
      <c r="I1394" s="127"/>
      <c r="J1394" s="127"/>
      <c r="K1394" s="127"/>
      <c r="L1394" s="127"/>
      <c r="M1394" s="127"/>
      <c r="N1394" s="127"/>
      <c r="O1394" s="127"/>
      <c r="P1394" s="127"/>
      <c r="Q1394" s="109"/>
      <c r="R1394" s="127"/>
      <c r="S1394" s="127"/>
      <c r="U1394" s="15" t="str">
        <f t="shared" si="271"/>
        <v/>
      </c>
      <c r="V1394" t="str">
        <f t="shared" si="265"/>
        <v/>
      </c>
      <c r="W1394" t="str">
        <f t="shared" si="266"/>
        <v/>
      </c>
      <c r="X1394" t="str">
        <f t="shared" si="267"/>
        <v/>
      </c>
      <c r="Y1394" t="str">
        <f t="shared" si="268"/>
        <v/>
      </c>
      <c r="Z1394" t="str">
        <f t="shared" si="269"/>
        <v/>
      </c>
      <c r="AA1394" t="str">
        <f t="shared" si="270"/>
        <v/>
      </c>
      <c r="AB1394">
        <v>1387</v>
      </c>
      <c r="AC1394" t="str">
        <f>IF(ISERROR(IF(U1394="","",IF(OR(U1394=Cad_Inicial!$D$8,X1394=Cad_Inicial!$D$8),Cad_Inicial!$D$8+AB1394*1000,0))),"",IF(U1394="","",IF(OR(U1394=Cad_Inicial!$D$8,X1394=Cad_Inicial!$D$8),Cad_Inicial!$D$8+AB1394*1000,0)))</f>
        <v/>
      </c>
      <c r="AK1394" s="50" t="e">
        <f t="shared" si="272"/>
        <v>#VALUE!</v>
      </c>
      <c r="AL1394" s="50" t="e">
        <f t="shared" si="273"/>
        <v>#VALUE!</v>
      </c>
      <c r="AM1394">
        <f t="shared" si="264"/>
        <v>0</v>
      </c>
      <c r="AN1394">
        <f t="shared" si="264"/>
        <v>0</v>
      </c>
      <c r="AO1394">
        <f t="shared" si="264"/>
        <v>0</v>
      </c>
      <c r="AP1394">
        <f t="shared" si="264"/>
        <v>0</v>
      </c>
      <c r="AQ1394">
        <f t="shared" si="264"/>
        <v>0</v>
      </c>
      <c r="AR1394">
        <f t="shared" si="264"/>
        <v>0</v>
      </c>
      <c r="AS1394">
        <f t="shared" si="264"/>
        <v>0</v>
      </c>
      <c r="AT1394">
        <f t="shared" si="264"/>
        <v>0</v>
      </c>
      <c r="AU1394">
        <f t="shared" si="264"/>
        <v>0</v>
      </c>
      <c r="AV1394">
        <f t="shared" si="264"/>
        <v>0</v>
      </c>
      <c r="AW1394">
        <f t="shared" si="264"/>
        <v>0</v>
      </c>
      <c r="AX1394">
        <f t="shared" si="264"/>
        <v>0</v>
      </c>
    </row>
    <row r="1395" spans="3:50" ht="30" customHeight="1" thickTop="1" thickBot="1" x14ac:dyDescent="0.25">
      <c r="C1395" s="118"/>
      <c r="D1395" s="126"/>
      <c r="E1395" s="115"/>
      <c r="F1395" s="115"/>
      <c r="G1395" s="118"/>
      <c r="H1395" s="127"/>
      <c r="I1395" s="127"/>
      <c r="J1395" s="127"/>
      <c r="K1395" s="127"/>
      <c r="L1395" s="127"/>
      <c r="M1395" s="127"/>
      <c r="N1395" s="127"/>
      <c r="O1395" s="127"/>
      <c r="P1395" s="127"/>
      <c r="Q1395" s="109"/>
      <c r="R1395" s="127"/>
      <c r="S1395" s="127"/>
      <c r="U1395" s="15" t="str">
        <f t="shared" si="271"/>
        <v/>
      </c>
      <c r="V1395" t="str">
        <f t="shared" si="265"/>
        <v/>
      </c>
      <c r="W1395" t="str">
        <f t="shared" si="266"/>
        <v/>
      </c>
      <c r="X1395" t="str">
        <f t="shared" si="267"/>
        <v/>
      </c>
      <c r="Y1395" t="str">
        <f t="shared" si="268"/>
        <v/>
      </c>
      <c r="Z1395" t="str">
        <f t="shared" si="269"/>
        <v/>
      </c>
      <c r="AA1395" t="str">
        <f t="shared" si="270"/>
        <v/>
      </c>
      <c r="AB1395">
        <v>1388</v>
      </c>
      <c r="AC1395" t="str">
        <f>IF(ISERROR(IF(U1395="","",IF(OR(U1395=Cad_Inicial!$D$8,X1395=Cad_Inicial!$D$8),Cad_Inicial!$D$8+AB1395*1000,0))),"",IF(U1395="","",IF(OR(U1395=Cad_Inicial!$D$8,X1395=Cad_Inicial!$D$8),Cad_Inicial!$D$8+AB1395*1000,0)))</f>
        <v/>
      </c>
      <c r="AK1395" s="50" t="e">
        <f t="shared" si="272"/>
        <v>#VALUE!</v>
      </c>
      <c r="AL1395" s="50" t="e">
        <f t="shared" si="273"/>
        <v>#VALUE!</v>
      </c>
      <c r="AM1395">
        <f t="shared" si="264"/>
        <v>0</v>
      </c>
      <c r="AN1395">
        <f t="shared" si="264"/>
        <v>0</v>
      </c>
      <c r="AO1395">
        <f t="shared" si="264"/>
        <v>0</v>
      </c>
      <c r="AP1395">
        <f t="shared" si="264"/>
        <v>0</v>
      </c>
      <c r="AQ1395">
        <f t="shared" si="264"/>
        <v>0</v>
      </c>
      <c r="AR1395">
        <f t="shared" si="264"/>
        <v>0</v>
      </c>
      <c r="AS1395">
        <f t="shared" si="264"/>
        <v>0</v>
      </c>
      <c r="AT1395">
        <f t="shared" si="264"/>
        <v>0</v>
      </c>
      <c r="AU1395">
        <f t="shared" si="264"/>
        <v>0</v>
      </c>
      <c r="AV1395">
        <f t="shared" si="264"/>
        <v>0</v>
      </c>
      <c r="AW1395">
        <f t="shared" si="264"/>
        <v>0</v>
      </c>
      <c r="AX1395">
        <f t="shared" si="264"/>
        <v>0</v>
      </c>
    </row>
    <row r="1396" spans="3:50" ht="30" customHeight="1" thickTop="1" thickBot="1" x14ac:dyDescent="0.25">
      <c r="C1396" s="118"/>
      <c r="D1396" s="126"/>
      <c r="E1396" s="115"/>
      <c r="F1396" s="115"/>
      <c r="G1396" s="118"/>
      <c r="H1396" s="127"/>
      <c r="I1396" s="127"/>
      <c r="J1396" s="127"/>
      <c r="K1396" s="127"/>
      <c r="L1396" s="127"/>
      <c r="M1396" s="127"/>
      <c r="N1396" s="127"/>
      <c r="O1396" s="127"/>
      <c r="P1396" s="127"/>
      <c r="Q1396" s="109"/>
      <c r="R1396" s="127"/>
      <c r="S1396" s="127"/>
      <c r="U1396" s="15" t="str">
        <f t="shared" si="271"/>
        <v/>
      </c>
      <c r="V1396" t="str">
        <f t="shared" si="265"/>
        <v/>
      </c>
      <c r="W1396" t="str">
        <f t="shared" si="266"/>
        <v/>
      </c>
      <c r="X1396" t="str">
        <f t="shared" si="267"/>
        <v/>
      </c>
      <c r="Y1396" t="str">
        <f t="shared" si="268"/>
        <v/>
      </c>
      <c r="Z1396" t="str">
        <f t="shared" si="269"/>
        <v/>
      </c>
      <c r="AA1396" t="str">
        <f t="shared" si="270"/>
        <v/>
      </c>
      <c r="AB1396">
        <v>1389</v>
      </c>
      <c r="AC1396" t="str">
        <f>IF(ISERROR(IF(U1396="","",IF(OR(U1396=Cad_Inicial!$D$8,X1396=Cad_Inicial!$D$8),Cad_Inicial!$D$8+AB1396*1000,0))),"",IF(U1396="","",IF(OR(U1396=Cad_Inicial!$D$8,X1396=Cad_Inicial!$D$8),Cad_Inicial!$D$8+AB1396*1000,0)))</f>
        <v/>
      </c>
      <c r="AK1396" s="50" t="e">
        <f t="shared" si="272"/>
        <v>#VALUE!</v>
      </c>
      <c r="AL1396" s="50" t="e">
        <f t="shared" si="273"/>
        <v>#VALUE!</v>
      </c>
      <c r="AM1396">
        <f t="shared" si="264"/>
        <v>0</v>
      </c>
      <c r="AN1396">
        <f t="shared" si="264"/>
        <v>0</v>
      </c>
      <c r="AO1396">
        <f t="shared" si="264"/>
        <v>0</v>
      </c>
      <c r="AP1396">
        <f t="shared" si="264"/>
        <v>0</v>
      </c>
      <c r="AQ1396">
        <f t="shared" si="264"/>
        <v>0</v>
      </c>
      <c r="AR1396">
        <f t="shared" si="264"/>
        <v>0</v>
      </c>
      <c r="AS1396">
        <f t="shared" si="264"/>
        <v>0</v>
      </c>
      <c r="AT1396">
        <f t="shared" si="264"/>
        <v>0</v>
      </c>
      <c r="AU1396">
        <f t="shared" si="264"/>
        <v>0</v>
      </c>
      <c r="AV1396">
        <f t="shared" si="264"/>
        <v>0</v>
      </c>
      <c r="AW1396">
        <f t="shared" si="264"/>
        <v>0</v>
      </c>
      <c r="AX1396">
        <f t="shared" si="264"/>
        <v>0</v>
      </c>
    </row>
    <row r="1397" spans="3:50" ht="30" customHeight="1" thickTop="1" thickBot="1" x14ac:dyDescent="0.25">
      <c r="C1397" s="118"/>
      <c r="D1397" s="126"/>
      <c r="E1397" s="115"/>
      <c r="F1397" s="115"/>
      <c r="G1397" s="118"/>
      <c r="H1397" s="127"/>
      <c r="I1397" s="127"/>
      <c r="J1397" s="127"/>
      <c r="K1397" s="127"/>
      <c r="L1397" s="127"/>
      <c r="M1397" s="127"/>
      <c r="N1397" s="127"/>
      <c r="O1397" s="127"/>
      <c r="P1397" s="127"/>
      <c r="Q1397" s="109"/>
      <c r="R1397" s="127"/>
      <c r="S1397" s="127"/>
      <c r="U1397" s="15" t="str">
        <f t="shared" si="271"/>
        <v/>
      </c>
      <c r="V1397" t="str">
        <f t="shared" si="265"/>
        <v/>
      </c>
      <c r="W1397" t="str">
        <f t="shared" si="266"/>
        <v/>
      </c>
      <c r="X1397" t="str">
        <f t="shared" si="267"/>
        <v/>
      </c>
      <c r="Y1397" t="str">
        <f t="shared" si="268"/>
        <v/>
      </c>
      <c r="Z1397" t="str">
        <f t="shared" si="269"/>
        <v/>
      </c>
      <c r="AA1397" t="str">
        <f t="shared" si="270"/>
        <v/>
      </c>
      <c r="AB1397">
        <v>1390</v>
      </c>
      <c r="AC1397" t="str">
        <f>IF(ISERROR(IF(U1397="","",IF(OR(U1397=Cad_Inicial!$D$8,X1397=Cad_Inicial!$D$8),Cad_Inicial!$D$8+AB1397*1000,0))),"",IF(U1397="","",IF(OR(U1397=Cad_Inicial!$D$8,X1397=Cad_Inicial!$D$8),Cad_Inicial!$D$8+AB1397*1000,0)))</f>
        <v/>
      </c>
      <c r="AK1397" s="50" t="e">
        <f t="shared" si="272"/>
        <v>#VALUE!</v>
      </c>
      <c r="AL1397" s="50" t="e">
        <f t="shared" si="273"/>
        <v>#VALUE!</v>
      </c>
      <c r="AM1397">
        <f t="shared" si="264"/>
        <v>0</v>
      </c>
      <c r="AN1397">
        <f t="shared" si="264"/>
        <v>0</v>
      </c>
      <c r="AO1397">
        <f t="shared" si="264"/>
        <v>0</v>
      </c>
      <c r="AP1397">
        <f t="shared" si="264"/>
        <v>0</v>
      </c>
      <c r="AQ1397">
        <f t="shared" si="264"/>
        <v>0</v>
      </c>
      <c r="AR1397">
        <f t="shared" si="264"/>
        <v>0</v>
      </c>
      <c r="AS1397">
        <f t="shared" si="264"/>
        <v>0</v>
      </c>
      <c r="AT1397">
        <f t="shared" si="264"/>
        <v>0</v>
      </c>
      <c r="AU1397">
        <f t="shared" si="264"/>
        <v>0</v>
      </c>
      <c r="AV1397">
        <f t="shared" si="264"/>
        <v>0</v>
      </c>
      <c r="AW1397">
        <f t="shared" si="264"/>
        <v>0</v>
      </c>
      <c r="AX1397">
        <f t="shared" si="264"/>
        <v>0</v>
      </c>
    </row>
    <row r="1398" spans="3:50" ht="30" customHeight="1" thickTop="1" thickBot="1" x14ac:dyDescent="0.25">
      <c r="C1398" s="118"/>
      <c r="D1398" s="126"/>
      <c r="E1398" s="115"/>
      <c r="F1398" s="115"/>
      <c r="G1398" s="118"/>
      <c r="H1398" s="127"/>
      <c r="I1398" s="127"/>
      <c r="J1398" s="127"/>
      <c r="K1398" s="127"/>
      <c r="L1398" s="127"/>
      <c r="M1398" s="127"/>
      <c r="N1398" s="127"/>
      <c r="O1398" s="127"/>
      <c r="P1398" s="127"/>
      <c r="Q1398" s="109"/>
      <c r="R1398" s="127"/>
      <c r="S1398" s="127"/>
      <c r="U1398" s="15" t="str">
        <f t="shared" si="271"/>
        <v/>
      </c>
      <c r="V1398" t="str">
        <f t="shared" si="265"/>
        <v/>
      </c>
      <c r="W1398" t="str">
        <f t="shared" si="266"/>
        <v/>
      </c>
      <c r="X1398" t="str">
        <f t="shared" si="267"/>
        <v/>
      </c>
      <c r="Y1398" t="str">
        <f t="shared" si="268"/>
        <v/>
      </c>
      <c r="Z1398" t="str">
        <f t="shared" si="269"/>
        <v/>
      </c>
      <c r="AA1398" t="str">
        <f t="shared" si="270"/>
        <v/>
      </c>
      <c r="AB1398">
        <v>1391</v>
      </c>
      <c r="AC1398" t="str">
        <f>IF(ISERROR(IF(U1398="","",IF(OR(U1398=Cad_Inicial!$D$8,X1398=Cad_Inicial!$D$8),Cad_Inicial!$D$8+AB1398*1000,0))),"",IF(U1398="","",IF(OR(U1398=Cad_Inicial!$D$8,X1398=Cad_Inicial!$D$8),Cad_Inicial!$D$8+AB1398*1000,0)))</f>
        <v/>
      </c>
      <c r="AK1398" s="50" t="e">
        <f t="shared" si="272"/>
        <v>#VALUE!</v>
      </c>
      <c r="AL1398" s="50" t="e">
        <f t="shared" si="273"/>
        <v>#VALUE!</v>
      </c>
      <c r="AM1398">
        <f t="shared" si="264"/>
        <v>0</v>
      </c>
      <c r="AN1398">
        <f t="shared" si="264"/>
        <v>0</v>
      </c>
      <c r="AO1398">
        <f t="shared" si="264"/>
        <v>0</v>
      </c>
      <c r="AP1398">
        <f t="shared" si="264"/>
        <v>0</v>
      </c>
      <c r="AQ1398">
        <f t="shared" si="264"/>
        <v>0</v>
      </c>
      <c r="AR1398">
        <f t="shared" si="264"/>
        <v>0</v>
      </c>
      <c r="AS1398">
        <f t="shared" si="264"/>
        <v>0</v>
      </c>
      <c r="AT1398">
        <f t="shared" si="264"/>
        <v>0</v>
      </c>
      <c r="AU1398">
        <f t="shared" si="264"/>
        <v>0</v>
      </c>
      <c r="AV1398">
        <f t="shared" si="264"/>
        <v>0</v>
      </c>
      <c r="AW1398">
        <f t="shared" si="264"/>
        <v>0</v>
      </c>
      <c r="AX1398">
        <f t="shared" si="264"/>
        <v>0</v>
      </c>
    </row>
    <row r="1399" spans="3:50" ht="30" customHeight="1" thickTop="1" thickBot="1" x14ac:dyDescent="0.25">
      <c r="C1399" s="118"/>
      <c r="D1399" s="126"/>
      <c r="E1399" s="115"/>
      <c r="F1399" s="115"/>
      <c r="G1399" s="118"/>
      <c r="H1399" s="127"/>
      <c r="I1399" s="127"/>
      <c r="J1399" s="127"/>
      <c r="K1399" s="127"/>
      <c r="L1399" s="127"/>
      <c r="M1399" s="127"/>
      <c r="N1399" s="127"/>
      <c r="O1399" s="127"/>
      <c r="P1399" s="127"/>
      <c r="Q1399" s="109"/>
      <c r="R1399" s="127"/>
      <c r="S1399" s="127"/>
      <c r="U1399" s="15" t="str">
        <f t="shared" si="271"/>
        <v/>
      </c>
      <c r="V1399" t="str">
        <f t="shared" si="265"/>
        <v/>
      </c>
      <c r="W1399" t="str">
        <f t="shared" si="266"/>
        <v/>
      </c>
      <c r="X1399" t="str">
        <f t="shared" si="267"/>
        <v/>
      </c>
      <c r="Y1399" t="str">
        <f t="shared" si="268"/>
        <v/>
      </c>
      <c r="Z1399" t="str">
        <f t="shared" si="269"/>
        <v/>
      </c>
      <c r="AA1399" t="str">
        <f t="shared" si="270"/>
        <v/>
      </c>
      <c r="AB1399">
        <v>1392</v>
      </c>
      <c r="AC1399" t="str">
        <f>IF(ISERROR(IF(U1399="","",IF(OR(U1399=Cad_Inicial!$D$8,X1399=Cad_Inicial!$D$8),Cad_Inicial!$D$8+AB1399*1000,0))),"",IF(U1399="","",IF(OR(U1399=Cad_Inicial!$D$8,X1399=Cad_Inicial!$D$8),Cad_Inicial!$D$8+AB1399*1000,0)))</f>
        <v/>
      </c>
      <c r="AK1399" s="50" t="e">
        <f t="shared" si="272"/>
        <v>#VALUE!</v>
      </c>
      <c r="AL1399" s="50" t="e">
        <f t="shared" si="273"/>
        <v>#VALUE!</v>
      </c>
      <c r="AM1399">
        <f t="shared" ref="AM1399:AX1420" si="275">IFERROR(IF(AND($AK1399&lt;=AM$5,$AL1399&gt;=AM$5),1,0),0)</f>
        <v>0</v>
      </c>
      <c r="AN1399">
        <f t="shared" si="275"/>
        <v>0</v>
      </c>
      <c r="AO1399">
        <f t="shared" si="275"/>
        <v>0</v>
      </c>
      <c r="AP1399">
        <f t="shared" si="275"/>
        <v>0</v>
      </c>
      <c r="AQ1399">
        <f t="shared" si="275"/>
        <v>0</v>
      </c>
      <c r="AR1399">
        <f t="shared" si="275"/>
        <v>0</v>
      </c>
      <c r="AS1399">
        <f t="shared" si="275"/>
        <v>0</v>
      </c>
      <c r="AT1399">
        <f t="shared" si="275"/>
        <v>0</v>
      </c>
      <c r="AU1399">
        <f t="shared" si="275"/>
        <v>0</v>
      </c>
      <c r="AV1399">
        <f t="shared" si="275"/>
        <v>0</v>
      </c>
      <c r="AW1399">
        <f t="shared" si="275"/>
        <v>0</v>
      </c>
      <c r="AX1399">
        <f t="shared" si="275"/>
        <v>0</v>
      </c>
    </row>
    <row r="1400" spans="3:50" ht="30" customHeight="1" thickTop="1" thickBot="1" x14ac:dyDescent="0.25">
      <c r="C1400" s="118"/>
      <c r="D1400" s="126"/>
      <c r="E1400" s="115"/>
      <c r="F1400" s="115"/>
      <c r="G1400" s="118"/>
      <c r="H1400" s="127"/>
      <c r="I1400" s="127"/>
      <c r="J1400" s="127"/>
      <c r="K1400" s="127"/>
      <c r="L1400" s="127"/>
      <c r="M1400" s="127"/>
      <c r="N1400" s="127"/>
      <c r="O1400" s="127"/>
      <c r="P1400" s="127"/>
      <c r="Q1400" s="109"/>
      <c r="R1400" s="127"/>
      <c r="S1400" s="127"/>
      <c r="U1400" s="15" t="str">
        <f t="shared" si="271"/>
        <v/>
      </c>
      <c r="V1400" t="str">
        <f t="shared" si="265"/>
        <v/>
      </c>
      <c r="W1400" t="str">
        <f t="shared" si="266"/>
        <v/>
      </c>
      <c r="X1400" t="str">
        <f t="shared" si="267"/>
        <v/>
      </c>
      <c r="Y1400" t="str">
        <f t="shared" si="268"/>
        <v/>
      </c>
      <c r="Z1400" t="str">
        <f t="shared" si="269"/>
        <v/>
      </c>
      <c r="AA1400" t="str">
        <f t="shared" si="270"/>
        <v/>
      </c>
      <c r="AB1400">
        <v>1393</v>
      </c>
      <c r="AC1400" t="str">
        <f>IF(ISERROR(IF(U1400="","",IF(OR(U1400=Cad_Inicial!$D$8,X1400=Cad_Inicial!$D$8),Cad_Inicial!$D$8+AB1400*1000,0))),"",IF(U1400="","",IF(OR(U1400=Cad_Inicial!$D$8,X1400=Cad_Inicial!$D$8),Cad_Inicial!$D$8+AB1400*1000,0)))</f>
        <v/>
      </c>
      <c r="AK1400" s="50" t="e">
        <f t="shared" si="272"/>
        <v>#VALUE!</v>
      </c>
      <c r="AL1400" s="50" t="e">
        <f t="shared" si="273"/>
        <v>#VALUE!</v>
      </c>
      <c r="AM1400">
        <f t="shared" si="275"/>
        <v>0</v>
      </c>
      <c r="AN1400">
        <f t="shared" si="275"/>
        <v>0</v>
      </c>
      <c r="AO1400">
        <f t="shared" si="275"/>
        <v>0</v>
      </c>
      <c r="AP1400">
        <f t="shared" si="275"/>
        <v>0</v>
      </c>
      <c r="AQ1400">
        <f t="shared" si="275"/>
        <v>0</v>
      </c>
      <c r="AR1400">
        <f t="shared" si="275"/>
        <v>0</v>
      </c>
      <c r="AS1400">
        <f t="shared" si="275"/>
        <v>0</v>
      </c>
      <c r="AT1400">
        <f t="shared" si="275"/>
        <v>0</v>
      </c>
      <c r="AU1400">
        <f t="shared" si="275"/>
        <v>0</v>
      </c>
      <c r="AV1400">
        <f t="shared" si="275"/>
        <v>0</v>
      </c>
      <c r="AW1400">
        <f t="shared" si="275"/>
        <v>0</v>
      </c>
      <c r="AX1400">
        <f t="shared" si="275"/>
        <v>0</v>
      </c>
    </row>
    <row r="1401" spans="3:50" ht="30" customHeight="1" thickTop="1" thickBot="1" x14ac:dyDescent="0.25">
      <c r="C1401" s="118"/>
      <c r="D1401" s="126"/>
      <c r="E1401" s="115"/>
      <c r="F1401" s="115"/>
      <c r="G1401" s="118"/>
      <c r="H1401" s="127"/>
      <c r="I1401" s="127"/>
      <c r="J1401" s="127"/>
      <c r="K1401" s="127"/>
      <c r="L1401" s="127"/>
      <c r="M1401" s="127"/>
      <c r="N1401" s="127"/>
      <c r="O1401" s="127"/>
      <c r="P1401" s="127"/>
      <c r="Q1401" s="109"/>
      <c r="R1401" s="127"/>
      <c r="S1401" s="127"/>
      <c r="U1401" s="15" t="str">
        <f t="shared" si="271"/>
        <v/>
      </c>
      <c r="V1401" t="str">
        <f t="shared" si="265"/>
        <v/>
      </c>
      <c r="W1401" t="str">
        <f t="shared" si="266"/>
        <v/>
      </c>
      <c r="X1401" t="str">
        <f t="shared" si="267"/>
        <v/>
      </c>
      <c r="Y1401" t="str">
        <f t="shared" si="268"/>
        <v/>
      </c>
      <c r="Z1401" t="str">
        <f t="shared" si="269"/>
        <v/>
      </c>
      <c r="AA1401" t="str">
        <f t="shared" si="270"/>
        <v/>
      </c>
      <c r="AB1401">
        <v>1394</v>
      </c>
      <c r="AC1401" t="str">
        <f>IF(ISERROR(IF(U1401="","",IF(OR(U1401=Cad_Inicial!$D$8,X1401=Cad_Inicial!$D$8),Cad_Inicial!$D$8+AB1401*1000,0))),"",IF(U1401="","",IF(OR(U1401=Cad_Inicial!$D$8,X1401=Cad_Inicial!$D$8),Cad_Inicial!$D$8+AB1401*1000,0)))</f>
        <v/>
      </c>
      <c r="AK1401" s="50" t="e">
        <f t="shared" si="272"/>
        <v>#VALUE!</v>
      </c>
      <c r="AL1401" s="50" t="e">
        <f t="shared" si="273"/>
        <v>#VALUE!</v>
      </c>
      <c r="AM1401">
        <f t="shared" si="275"/>
        <v>0</v>
      </c>
      <c r="AN1401">
        <f t="shared" si="275"/>
        <v>0</v>
      </c>
      <c r="AO1401">
        <f t="shared" si="275"/>
        <v>0</v>
      </c>
      <c r="AP1401">
        <f t="shared" si="275"/>
        <v>0</v>
      </c>
      <c r="AQ1401">
        <f t="shared" si="275"/>
        <v>0</v>
      </c>
      <c r="AR1401">
        <f t="shared" si="275"/>
        <v>0</v>
      </c>
      <c r="AS1401">
        <f t="shared" si="275"/>
        <v>0</v>
      </c>
      <c r="AT1401">
        <f t="shared" si="275"/>
        <v>0</v>
      </c>
      <c r="AU1401">
        <f t="shared" si="275"/>
        <v>0</v>
      </c>
      <c r="AV1401">
        <f t="shared" si="275"/>
        <v>0</v>
      </c>
      <c r="AW1401">
        <f t="shared" si="275"/>
        <v>0</v>
      </c>
      <c r="AX1401">
        <f t="shared" si="275"/>
        <v>0</v>
      </c>
    </row>
    <row r="1402" spans="3:50" ht="30" customHeight="1" thickTop="1" thickBot="1" x14ac:dyDescent="0.25">
      <c r="C1402" s="118"/>
      <c r="D1402" s="126"/>
      <c r="E1402" s="115"/>
      <c r="F1402" s="115"/>
      <c r="G1402" s="118"/>
      <c r="H1402" s="127"/>
      <c r="I1402" s="127"/>
      <c r="J1402" s="127"/>
      <c r="K1402" s="127"/>
      <c r="L1402" s="127"/>
      <c r="M1402" s="127"/>
      <c r="N1402" s="127"/>
      <c r="O1402" s="127"/>
      <c r="P1402" s="127"/>
      <c r="Q1402" s="109"/>
      <c r="R1402" s="127"/>
      <c r="S1402" s="127"/>
      <c r="U1402" s="15" t="str">
        <f t="shared" si="271"/>
        <v/>
      </c>
      <c r="V1402" t="str">
        <f t="shared" si="265"/>
        <v/>
      </c>
      <c r="W1402" t="str">
        <f t="shared" si="266"/>
        <v/>
      </c>
      <c r="X1402" t="str">
        <f t="shared" si="267"/>
        <v/>
      </c>
      <c r="Y1402" t="str">
        <f t="shared" si="268"/>
        <v/>
      </c>
      <c r="Z1402" t="str">
        <f t="shared" si="269"/>
        <v/>
      </c>
      <c r="AA1402" t="str">
        <f t="shared" si="270"/>
        <v/>
      </c>
      <c r="AB1402">
        <v>1395</v>
      </c>
      <c r="AC1402" t="str">
        <f>IF(ISERROR(IF(U1402="","",IF(OR(U1402=Cad_Inicial!$D$8,X1402=Cad_Inicial!$D$8),Cad_Inicial!$D$8+AB1402*1000,0))),"",IF(U1402="","",IF(OR(U1402=Cad_Inicial!$D$8,X1402=Cad_Inicial!$D$8),Cad_Inicial!$D$8+AB1402*1000,0)))</f>
        <v/>
      </c>
      <c r="AK1402" s="50" t="e">
        <f t="shared" si="272"/>
        <v>#VALUE!</v>
      </c>
      <c r="AL1402" s="50" t="e">
        <f t="shared" si="273"/>
        <v>#VALUE!</v>
      </c>
      <c r="AM1402">
        <f t="shared" si="275"/>
        <v>0</v>
      </c>
      <c r="AN1402">
        <f t="shared" si="275"/>
        <v>0</v>
      </c>
      <c r="AO1402">
        <f t="shared" si="275"/>
        <v>0</v>
      </c>
      <c r="AP1402">
        <f t="shared" si="275"/>
        <v>0</v>
      </c>
      <c r="AQ1402">
        <f t="shared" si="275"/>
        <v>0</v>
      </c>
      <c r="AR1402">
        <f t="shared" si="275"/>
        <v>0</v>
      </c>
      <c r="AS1402">
        <f t="shared" si="275"/>
        <v>0</v>
      </c>
      <c r="AT1402">
        <f t="shared" si="275"/>
        <v>0</v>
      </c>
      <c r="AU1402">
        <f t="shared" si="275"/>
        <v>0</v>
      </c>
      <c r="AV1402">
        <f t="shared" si="275"/>
        <v>0</v>
      </c>
      <c r="AW1402">
        <f t="shared" si="275"/>
        <v>0</v>
      </c>
      <c r="AX1402">
        <f t="shared" si="275"/>
        <v>0</v>
      </c>
    </row>
    <row r="1403" spans="3:50" ht="30" customHeight="1" thickTop="1" thickBot="1" x14ac:dyDescent="0.25">
      <c r="C1403" s="118"/>
      <c r="D1403" s="126"/>
      <c r="E1403" s="115"/>
      <c r="F1403" s="115"/>
      <c r="G1403" s="118"/>
      <c r="H1403" s="127"/>
      <c r="I1403" s="127"/>
      <c r="J1403" s="127"/>
      <c r="K1403" s="127"/>
      <c r="L1403" s="127"/>
      <c r="M1403" s="127"/>
      <c r="N1403" s="127"/>
      <c r="O1403" s="127"/>
      <c r="P1403" s="127"/>
      <c r="Q1403" s="109"/>
      <c r="R1403" s="127"/>
      <c r="S1403" s="127"/>
      <c r="U1403" s="15" t="str">
        <f t="shared" si="271"/>
        <v/>
      </c>
      <c r="V1403" t="str">
        <f t="shared" si="265"/>
        <v/>
      </c>
      <c r="W1403" t="str">
        <f t="shared" si="266"/>
        <v/>
      </c>
      <c r="X1403" t="str">
        <f t="shared" si="267"/>
        <v/>
      </c>
      <c r="Y1403" t="str">
        <f t="shared" si="268"/>
        <v/>
      </c>
      <c r="Z1403" t="str">
        <f t="shared" si="269"/>
        <v/>
      </c>
      <c r="AA1403" t="str">
        <f t="shared" si="270"/>
        <v/>
      </c>
      <c r="AB1403">
        <v>1396</v>
      </c>
      <c r="AC1403" t="str">
        <f>IF(ISERROR(IF(U1403="","",IF(OR(U1403=Cad_Inicial!$D$8,X1403=Cad_Inicial!$D$8),Cad_Inicial!$D$8+AB1403*1000,0))),"",IF(U1403="","",IF(OR(U1403=Cad_Inicial!$D$8,X1403=Cad_Inicial!$D$8),Cad_Inicial!$D$8+AB1403*1000,0)))</f>
        <v/>
      </c>
      <c r="AK1403" s="50" t="e">
        <f t="shared" si="272"/>
        <v>#VALUE!</v>
      </c>
      <c r="AL1403" s="50" t="e">
        <f t="shared" si="273"/>
        <v>#VALUE!</v>
      </c>
      <c r="AM1403">
        <f t="shared" si="275"/>
        <v>0</v>
      </c>
      <c r="AN1403">
        <f t="shared" si="275"/>
        <v>0</v>
      </c>
      <c r="AO1403">
        <f t="shared" si="275"/>
        <v>0</v>
      </c>
      <c r="AP1403">
        <f t="shared" si="275"/>
        <v>0</v>
      </c>
      <c r="AQ1403">
        <f t="shared" si="275"/>
        <v>0</v>
      </c>
      <c r="AR1403">
        <f t="shared" si="275"/>
        <v>0</v>
      </c>
      <c r="AS1403">
        <f t="shared" si="275"/>
        <v>0</v>
      </c>
      <c r="AT1403">
        <f t="shared" si="275"/>
        <v>0</v>
      </c>
      <c r="AU1403">
        <f t="shared" si="275"/>
        <v>0</v>
      </c>
      <c r="AV1403">
        <f t="shared" si="275"/>
        <v>0</v>
      </c>
      <c r="AW1403">
        <f t="shared" si="275"/>
        <v>0</v>
      </c>
      <c r="AX1403">
        <f t="shared" si="275"/>
        <v>0</v>
      </c>
    </row>
    <row r="1404" spans="3:50" ht="30" customHeight="1" thickTop="1" thickBot="1" x14ac:dyDescent="0.25">
      <c r="C1404" s="118"/>
      <c r="D1404" s="126"/>
      <c r="E1404" s="115"/>
      <c r="F1404" s="115"/>
      <c r="G1404" s="118"/>
      <c r="H1404" s="127"/>
      <c r="I1404" s="127"/>
      <c r="J1404" s="127"/>
      <c r="K1404" s="127"/>
      <c r="L1404" s="127"/>
      <c r="M1404" s="127"/>
      <c r="N1404" s="127"/>
      <c r="O1404" s="127"/>
      <c r="P1404" s="127"/>
      <c r="Q1404" s="109"/>
      <c r="R1404" s="127"/>
      <c r="S1404" s="127"/>
      <c r="U1404" s="15" t="str">
        <f t="shared" si="271"/>
        <v/>
      </c>
      <c r="V1404" t="str">
        <f t="shared" si="265"/>
        <v/>
      </c>
      <c r="W1404" t="str">
        <f t="shared" si="266"/>
        <v/>
      </c>
      <c r="X1404" t="str">
        <f t="shared" si="267"/>
        <v/>
      </c>
      <c r="Y1404" t="str">
        <f t="shared" si="268"/>
        <v/>
      </c>
      <c r="Z1404" t="str">
        <f t="shared" si="269"/>
        <v/>
      </c>
      <c r="AA1404" t="str">
        <f t="shared" si="270"/>
        <v/>
      </c>
      <c r="AB1404">
        <v>1397</v>
      </c>
      <c r="AC1404" t="str">
        <f>IF(ISERROR(IF(U1404="","",IF(OR(U1404=Cad_Inicial!$D$8,X1404=Cad_Inicial!$D$8),Cad_Inicial!$D$8+AB1404*1000,0))),"",IF(U1404="","",IF(OR(U1404=Cad_Inicial!$D$8,X1404=Cad_Inicial!$D$8),Cad_Inicial!$D$8+AB1404*1000,0)))</f>
        <v/>
      </c>
      <c r="AK1404" s="50" t="e">
        <f t="shared" si="272"/>
        <v>#VALUE!</v>
      </c>
      <c r="AL1404" s="50" t="e">
        <f t="shared" si="273"/>
        <v>#VALUE!</v>
      </c>
      <c r="AM1404">
        <f t="shared" si="275"/>
        <v>0</v>
      </c>
      <c r="AN1404">
        <f t="shared" si="275"/>
        <v>0</v>
      </c>
      <c r="AO1404">
        <f t="shared" si="275"/>
        <v>0</v>
      </c>
      <c r="AP1404">
        <f t="shared" si="275"/>
        <v>0</v>
      </c>
      <c r="AQ1404">
        <f t="shared" si="275"/>
        <v>0</v>
      </c>
      <c r="AR1404">
        <f t="shared" si="275"/>
        <v>0</v>
      </c>
      <c r="AS1404">
        <f t="shared" si="275"/>
        <v>0</v>
      </c>
      <c r="AT1404">
        <f t="shared" si="275"/>
        <v>0</v>
      </c>
      <c r="AU1404">
        <f t="shared" si="275"/>
        <v>0</v>
      </c>
      <c r="AV1404">
        <f t="shared" si="275"/>
        <v>0</v>
      </c>
      <c r="AW1404">
        <f t="shared" si="275"/>
        <v>0</v>
      </c>
      <c r="AX1404">
        <f t="shared" si="275"/>
        <v>0</v>
      </c>
    </row>
    <row r="1405" spans="3:50" ht="30" customHeight="1" thickTop="1" thickBot="1" x14ac:dyDescent="0.25">
      <c r="C1405" s="118"/>
      <c r="D1405" s="126"/>
      <c r="E1405" s="115"/>
      <c r="F1405" s="115"/>
      <c r="G1405" s="118"/>
      <c r="H1405" s="127"/>
      <c r="I1405" s="127"/>
      <c r="J1405" s="127"/>
      <c r="K1405" s="127"/>
      <c r="L1405" s="127"/>
      <c r="M1405" s="127"/>
      <c r="N1405" s="127"/>
      <c r="O1405" s="127"/>
      <c r="P1405" s="127"/>
      <c r="Q1405" s="109"/>
      <c r="R1405" s="127"/>
      <c r="S1405" s="127"/>
      <c r="U1405" s="15" t="str">
        <f t="shared" si="271"/>
        <v/>
      </c>
      <c r="V1405" t="str">
        <f t="shared" si="265"/>
        <v/>
      </c>
      <c r="W1405" t="str">
        <f t="shared" si="266"/>
        <v/>
      </c>
      <c r="X1405" t="str">
        <f t="shared" si="267"/>
        <v/>
      </c>
      <c r="Y1405" t="str">
        <f t="shared" si="268"/>
        <v/>
      </c>
      <c r="Z1405" t="str">
        <f t="shared" si="269"/>
        <v/>
      </c>
      <c r="AA1405" t="str">
        <f t="shared" si="270"/>
        <v/>
      </c>
      <c r="AB1405">
        <v>1398</v>
      </c>
      <c r="AC1405" t="str">
        <f>IF(ISERROR(IF(U1405="","",IF(OR(U1405=Cad_Inicial!$D$8,X1405=Cad_Inicial!$D$8),Cad_Inicial!$D$8+AB1405*1000,0))),"",IF(U1405="","",IF(OR(U1405=Cad_Inicial!$D$8,X1405=Cad_Inicial!$D$8),Cad_Inicial!$D$8+AB1405*1000,0)))</f>
        <v/>
      </c>
      <c r="AK1405" s="50" t="e">
        <f t="shared" si="272"/>
        <v>#VALUE!</v>
      </c>
      <c r="AL1405" s="50" t="e">
        <f t="shared" si="273"/>
        <v>#VALUE!</v>
      </c>
      <c r="AM1405">
        <f t="shared" si="275"/>
        <v>0</v>
      </c>
      <c r="AN1405">
        <f t="shared" si="275"/>
        <v>0</v>
      </c>
      <c r="AO1405">
        <f t="shared" si="275"/>
        <v>0</v>
      </c>
      <c r="AP1405">
        <f t="shared" si="275"/>
        <v>0</v>
      </c>
      <c r="AQ1405">
        <f t="shared" si="275"/>
        <v>0</v>
      </c>
      <c r="AR1405">
        <f t="shared" si="275"/>
        <v>0</v>
      </c>
      <c r="AS1405">
        <f t="shared" si="275"/>
        <v>0</v>
      </c>
      <c r="AT1405">
        <f t="shared" si="275"/>
        <v>0</v>
      </c>
      <c r="AU1405">
        <f t="shared" si="275"/>
        <v>0</v>
      </c>
      <c r="AV1405">
        <f t="shared" si="275"/>
        <v>0</v>
      </c>
      <c r="AW1405">
        <f t="shared" si="275"/>
        <v>0</v>
      </c>
      <c r="AX1405">
        <f t="shared" si="275"/>
        <v>0</v>
      </c>
    </row>
    <row r="1406" spans="3:50" ht="30" customHeight="1" thickTop="1" thickBot="1" x14ac:dyDescent="0.25">
      <c r="C1406" s="118"/>
      <c r="D1406" s="126"/>
      <c r="E1406" s="115"/>
      <c r="F1406" s="115"/>
      <c r="G1406" s="118"/>
      <c r="H1406" s="127"/>
      <c r="I1406" s="127"/>
      <c r="J1406" s="127"/>
      <c r="K1406" s="127"/>
      <c r="L1406" s="127"/>
      <c r="M1406" s="127"/>
      <c r="N1406" s="127"/>
      <c r="O1406" s="127"/>
      <c r="P1406" s="127"/>
      <c r="Q1406" s="109"/>
      <c r="R1406" s="127"/>
      <c r="S1406" s="127"/>
      <c r="U1406" s="15" t="str">
        <f t="shared" si="271"/>
        <v/>
      </c>
      <c r="V1406" t="str">
        <f t="shared" si="265"/>
        <v/>
      </c>
      <c r="W1406" t="str">
        <f t="shared" si="266"/>
        <v/>
      </c>
      <c r="X1406" t="str">
        <f t="shared" si="267"/>
        <v/>
      </c>
      <c r="Y1406" t="str">
        <f t="shared" si="268"/>
        <v/>
      </c>
      <c r="Z1406" t="str">
        <f t="shared" si="269"/>
        <v/>
      </c>
      <c r="AA1406" t="str">
        <f t="shared" si="270"/>
        <v/>
      </c>
      <c r="AB1406">
        <v>1399</v>
      </c>
      <c r="AC1406" t="str">
        <f>IF(ISERROR(IF(U1406="","",IF(OR(U1406=Cad_Inicial!$D$8,X1406=Cad_Inicial!$D$8),Cad_Inicial!$D$8+AB1406*1000,0))),"",IF(U1406="","",IF(OR(U1406=Cad_Inicial!$D$8,X1406=Cad_Inicial!$D$8),Cad_Inicial!$D$8+AB1406*1000,0)))</f>
        <v/>
      </c>
      <c r="AK1406" s="50" t="e">
        <f t="shared" si="272"/>
        <v>#VALUE!</v>
      </c>
      <c r="AL1406" s="50" t="e">
        <f t="shared" si="273"/>
        <v>#VALUE!</v>
      </c>
      <c r="AM1406">
        <f t="shared" si="275"/>
        <v>0</v>
      </c>
      <c r="AN1406">
        <f t="shared" si="275"/>
        <v>0</v>
      </c>
      <c r="AO1406">
        <f t="shared" si="275"/>
        <v>0</v>
      </c>
      <c r="AP1406">
        <f t="shared" si="275"/>
        <v>0</v>
      </c>
      <c r="AQ1406">
        <f t="shared" si="275"/>
        <v>0</v>
      </c>
      <c r="AR1406">
        <f t="shared" si="275"/>
        <v>0</v>
      </c>
      <c r="AS1406">
        <f t="shared" si="275"/>
        <v>0</v>
      </c>
      <c r="AT1406">
        <f t="shared" si="275"/>
        <v>0</v>
      </c>
      <c r="AU1406">
        <f t="shared" si="275"/>
        <v>0</v>
      </c>
      <c r="AV1406">
        <f t="shared" si="275"/>
        <v>0</v>
      </c>
      <c r="AW1406">
        <f t="shared" si="275"/>
        <v>0</v>
      </c>
      <c r="AX1406">
        <f t="shared" si="275"/>
        <v>0</v>
      </c>
    </row>
    <row r="1407" spans="3:50" ht="30" customHeight="1" thickTop="1" thickBot="1" x14ac:dyDescent="0.25">
      <c r="C1407" s="118"/>
      <c r="D1407" s="126"/>
      <c r="E1407" s="115"/>
      <c r="F1407" s="115"/>
      <c r="G1407" s="118"/>
      <c r="H1407" s="127"/>
      <c r="I1407" s="127"/>
      <c r="J1407" s="127"/>
      <c r="K1407" s="127"/>
      <c r="L1407" s="127"/>
      <c r="M1407" s="127"/>
      <c r="N1407" s="127"/>
      <c r="O1407" s="127"/>
      <c r="P1407" s="127"/>
      <c r="Q1407" s="109"/>
      <c r="R1407" s="127"/>
      <c r="S1407" s="127"/>
      <c r="U1407" s="15" t="str">
        <f t="shared" si="271"/>
        <v/>
      </c>
      <c r="V1407" t="str">
        <f t="shared" si="265"/>
        <v/>
      </c>
      <c r="W1407" t="str">
        <f t="shared" si="266"/>
        <v/>
      </c>
      <c r="X1407" t="str">
        <f t="shared" si="267"/>
        <v/>
      </c>
      <c r="Y1407" t="str">
        <f t="shared" si="268"/>
        <v/>
      </c>
      <c r="Z1407" t="str">
        <f t="shared" si="269"/>
        <v/>
      </c>
      <c r="AA1407" t="str">
        <f t="shared" si="270"/>
        <v/>
      </c>
      <c r="AB1407">
        <v>1400</v>
      </c>
      <c r="AC1407" t="str">
        <f>IF(ISERROR(IF(U1407="","",IF(OR(U1407=Cad_Inicial!$D$8,X1407=Cad_Inicial!$D$8),Cad_Inicial!$D$8+AB1407*1000,0))),"",IF(U1407="","",IF(OR(U1407=Cad_Inicial!$D$8,X1407=Cad_Inicial!$D$8),Cad_Inicial!$D$8+AB1407*1000,0)))</f>
        <v/>
      </c>
      <c r="AK1407" s="50" t="e">
        <f t="shared" si="272"/>
        <v>#VALUE!</v>
      </c>
      <c r="AL1407" s="50" t="e">
        <f t="shared" si="273"/>
        <v>#VALUE!</v>
      </c>
      <c r="AM1407">
        <f t="shared" si="275"/>
        <v>0</v>
      </c>
      <c r="AN1407">
        <f t="shared" si="275"/>
        <v>0</v>
      </c>
      <c r="AO1407">
        <f t="shared" si="275"/>
        <v>0</v>
      </c>
      <c r="AP1407">
        <f t="shared" si="275"/>
        <v>0</v>
      </c>
      <c r="AQ1407">
        <f t="shared" si="275"/>
        <v>0</v>
      </c>
      <c r="AR1407">
        <f t="shared" si="275"/>
        <v>0</v>
      </c>
      <c r="AS1407">
        <f t="shared" si="275"/>
        <v>0</v>
      </c>
      <c r="AT1407">
        <f t="shared" si="275"/>
        <v>0</v>
      </c>
      <c r="AU1407">
        <f t="shared" si="275"/>
        <v>0</v>
      </c>
      <c r="AV1407">
        <f t="shared" si="275"/>
        <v>0</v>
      </c>
      <c r="AW1407">
        <f t="shared" si="275"/>
        <v>0</v>
      </c>
      <c r="AX1407">
        <f t="shared" si="275"/>
        <v>0</v>
      </c>
    </row>
    <row r="1408" spans="3:50" ht="30" customHeight="1" thickTop="1" thickBot="1" x14ac:dyDescent="0.25">
      <c r="C1408" s="118"/>
      <c r="D1408" s="126"/>
      <c r="E1408" s="115"/>
      <c r="F1408" s="115"/>
      <c r="G1408" s="118"/>
      <c r="H1408" s="127"/>
      <c r="I1408" s="127"/>
      <c r="J1408" s="127"/>
      <c r="K1408" s="127"/>
      <c r="L1408" s="127"/>
      <c r="M1408" s="127"/>
      <c r="N1408" s="127"/>
      <c r="O1408" s="127"/>
      <c r="P1408" s="127"/>
      <c r="Q1408" s="109"/>
      <c r="R1408" s="127"/>
      <c r="S1408" s="127"/>
      <c r="U1408" s="15" t="str">
        <f t="shared" si="271"/>
        <v/>
      </c>
      <c r="V1408" t="str">
        <f t="shared" si="265"/>
        <v/>
      </c>
      <c r="W1408" t="str">
        <f t="shared" si="266"/>
        <v/>
      </c>
      <c r="X1408" t="str">
        <f t="shared" si="267"/>
        <v/>
      </c>
      <c r="Y1408" t="str">
        <f t="shared" si="268"/>
        <v/>
      </c>
      <c r="Z1408" t="str">
        <f t="shared" si="269"/>
        <v/>
      </c>
      <c r="AA1408" t="str">
        <f t="shared" si="270"/>
        <v/>
      </c>
      <c r="AB1408">
        <v>1401</v>
      </c>
      <c r="AC1408" t="str">
        <f>IF(ISERROR(IF(U1408="","",IF(OR(U1408=Cad_Inicial!$D$8,X1408=Cad_Inicial!$D$8),Cad_Inicial!$D$8+AB1408*1000,0))),"",IF(U1408="","",IF(OR(U1408=Cad_Inicial!$D$8,X1408=Cad_Inicial!$D$8),Cad_Inicial!$D$8+AB1408*1000,0)))</f>
        <v/>
      </c>
      <c r="AK1408" s="50" t="e">
        <f t="shared" si="272"/>
        <v>#VALUE!</v>
      </c>
      <c r="AL1408" s="50" t="e">
        <f t="shared" si="273"/>
        <v>#VALUE!</v>
      </c>
      <c r="AM1408">
        <f t="shared" si="275"/>
        <v>0</v>
      </c>
      <c r="AN1408">
        <f t="shared" si="275"/>
        <v>0</v>
      </c>
      <c r="AO1408">
        <f t="shared" si="275"/>
        <v>0</v>
      </c>
      <c r="AP1408">
        <f t="shared" si="275"/>
        <v>0</v>
      </c>
      <c r="AQ1408">
        <f t="shared" si="275"/>
        <v>0</v>
      </c>
      <c r="AR1408">
        <f t="shared" si="275"/>
        <v>0</v>
      </c>
      <c r="AS1408">
        <f t="shared" si="275"/>
        <v>0</v>
      </c>
      <c r="AT1408">
        <f t="shared" si="275"/>
        <v>0</v>
      </c>
      <c r="AU1408">
        <f t="shared" si="275"/>
        <v>0</v>
      </c>
      <c r="AV1408">
        <f t="shared" si="275"/>
        <v>0</v>
      </c>
      <c r="AW1408">
        <f t="shared" si="275"/>
        <v>0</v>
      </c>
      <c r="AX1408">
        <f t="shared" si="275"/>
        <v>0</v>
      </c>
    </row>
    <row r="1409" spans="3:50" ht="30" customHeight="1" thickTop="1" thickBot="1" x14ac:dyDescent="0.25">
      <c r="C1409" s="118"/>
      <c r="D1409" s="126"/>
      <c r="E1409" s="115"/>
      <c r="F1409" s="115"/>
      <c r="G1409" s="118"/>
      <c r="H1409" s="127"/>
      <c r="I1409" s="127"/>
      <c r="J1409" s="127"/>
      <c r="K1409" s="127"/>
      <c r="L1409" s="127"/>
      <c r="M1409" s="127"/>
      <c r="N1409" s="127"/>
      <c r="O1409" s="127"/>
      <c r="P1409" s="127"/>
      <c r="Q1409" s="109"/>
      <c r="R1409" s="127"/>
      <c r="S1409" s="127"/>
      <c r="U1409" s="15" t="str">
        <f t="shared" si="271"/>
        <v/>
      </c>
      <c r="V1409" t="str">
        <f t="shared" si="265"/>
        <v/>
      </c>
      <c r="W1409" t="str">
        <f t="shared" si="266"/>
        <v/>
      </c>
      <c r="X1409" t="str">
        <f t="shared" si="267"/>
        <v/>
      </c>
      <c r="Y1409" t="str">
        <f t="shared" si="268"/>
        <v/>
      </c>
      <c r="Z1409" t="str">
        <f t="shared" si="269"/>
        <v/>
      </c>
      <c r="AA1409" t="str">
        <f t="shared" si="270"/>
        <v/>
      </c>
      <c r="AB1409">
        <v>1402</v>
      </c>
      <c r="AC1409" t="str">
        <f>IF(ISERROR(IF(U1409="","",IF(OR(U1409=Cad_Inicial!$D$8,X1409=Cad_Inicial!$D$8),Cad_Inicial!$D$8+AB1409*1000,0))),"",IF(U1409="","",IF(OR(U1409=Cad_Inicial!$D$8,X1409=Cad_Inicial!$D$8),Cad_Inicial!$D$8+AB1409*1000,0)))</f>
        <v/>
      </c>
      <c r="AK1409" s="50" t="e">
        <f t="shared" si="272"/>
        <v>#VALUE!</v>
      </c>
      <c r="AL1409" s="50" t="e">
        <f t="shared" si="273"/>
        <v>#VALUE!</v>
      </c>
      <c r="AM1409">
        <f t="shared" si="275"/>
        <v>0</v>
      </c>
      <c r="AN1409">
        <f t="shared" si="275"/>
        <v>0</v>
      </c>
      <c r="AO1409">
        <f t="shared" si="275"/>
        <v>0</v>
      </c>
      <c r="AP1409">
        <f t="shared" si="275"/>
        <v>0</v>
      </c>
      <c r="AQ1409">
        <f t="shared" si="275"/>
        <v>0</v>
      </c>
      <c r="AR1409">
        <f t="shared" si="275"/>
        <v>0</v>
      </c>
      <c r="AS1409">
        <f t="shared" si="275"/>
        <v>0</v>
      </c>
      <c r="AT1409">
        <f t="shared" si="275"/>
        <v>0</v>
      </c>
      <c r="AU1409">
        <f t="shared" si="275"/>
        <v>0</v>
      </c>
      <c r="AV1409">
        <f t="shared" si="275"/>
        <v>0</v>
      </c>
      <c r="AW1409">
        <f t="shared" si="275"/>
        <v>0</v>
      </c>
      <c r="AX1409">
        <f t="shared" si="275"/>
        <v>0</v>
      </c>
    </row>
    <row r="1410" spans="3:50" ht="30" customHeight="1" thickTop="1" thickBot="1" x14ac:dyDescent="0.25">
      <c r="C1410" s="118"/>
      <c r="D1410" s="126"/>
      <c r="E1410" s="115"/>
      <c r="F1410" s="115"/>
      <c r="G1410" s="118"/>
      <c r="H1410" s="127"/>
      <c r="I1410" s="127"/>
      <c r="J1410" s="127"/>
      <c r="K1410" s="127"/>
      <c r="L1410" s="127"/>
      <c r="M1410" s="127"/>
      <c r="N1410" s="127"/>
      <c r="O1410" s="127"/>
      <c r="P1410" s="127"/>
      <c r="Q1410" s="109"/>
      <c r="R1410" s="127"/>
      <c r="S1410" s="127"/>
      <c r="U1410" s="15" t="str">
        <f t="shared" si="271"/>
        <v/>
      </c>
      <c r="V1410" t="str">
        <f t="shared" si="265"/>
        <v/>
      </c>
      <c r="W1410" t="str">
        <f t="shared" si="266"/>
        <v/>
      </c>
      <c r="X1410" t="str">
        <f t="shared" si="267"/>
        <v/>
      </c>
      <c r="Y1410" t="str">
        <f t="shared" si="268"/>
        <v/>
      </c>
      <c r="Z1410" t="str">
        <f t="shared" si="269"/>
        <v/>
      </c>
      <c r="AA1410" t="str">
        <f t="shared" si="270"/>
        <v/>
      </c>
      <c r="AB1410">
        <v>1403</v>
      </c>
      <c r="AC1410" t="str">
        <f>IF(ISERROR(IF(U1410="","",IF(OR(U1410=Cad_Inicial!$D$8,X1410=Cad_Inicial!$D$8),Cad_Inicial!$D$8+AB1410*1000,0))),"",IF(U1410="","",IF(OR(U1410=Cad_Inicial!$D$8,X1410=Cad_Inicial!$D$8),Cad_Inicial!$D$8+AB1410*1000,0)))</f>
        <v/>
      </c>
      <c r="AK1410" s="50" t="e">
        <f t="shared" si="272"/>
        <v>#VALUE!</v>
      </c>
      <c r="AL1410" s="50" t="e">
        <f t="shared" si="273"/>
        <v>#VALUE!</v>
      </c>
      <c r="AM1410">
        <f t="shared" si="275"/>
        <v>0</v>
      </c>
      <c r="AN1410">
        <f t="shared" si="275"/>
        <v>0</v>
      </c>
      <c r="AO1410">
        <f t="shared" si="275"/>
        <v>0</v>
      </c>
      <c r="AP1410">
        <f t="shared" si="275"/>
        <v>0</v>
      </c>
      <c r="AQ1410">
        <f t="shared" si="275"/>
        <v>0</v>
      </c>
      <c r="AR1410">
        <f t="shared" si="275"/>
        <v>0</v>
      </c>
      <c r="AS1410">
        <f t="shared" si="275"/>
        <v>0</v>
      </c>
      <c r="AT1410">
        <f t="shared" si="275"/>
        <v>0</v>
      </c>
      <c r="AU1410">
        <f t="shared" si="275"/>
        <v>0</v>
      </c>
      <c r="AV1410">
        <f t="shared" si="275"/>
        <v>0</v>
      </c>
      <c r="AW1410">
        <f t="shared" si="275"/>
        <v>0</v>
      </c>
      <c r="AX1410">
        <f t="shared" si="275"/>
        <v>0</v>
      </c>
    </row>
    <row r="1411" spans="3:50" ht="30" customHeight="1" thickTop="1" thickBot="1" x14ac:dyDescent="0.25">
      <c r="C1411" s="118"/>
      <c r="D1411" s="126"/>
      <c r="E1411" s="115"/>
      <c r="F1411" s="115"/>
      <c r="G1411" s="118"/>
      <c r="H1411" s="127"/>
      <c r="I1411" s="127"/>
      <c r="J1411" s="127"/>
      <c r="K1411" s="127"/>
      <c r="L1411" s="127"/>
      <c r="M1411" s="127"/>
      <c r="N1411" s="127"/>
      <c r="O1411" s="127"/>
      <c r="P1411" s="127"/>
      <c r="Q1411" s="109"/>
      <c r="R1411" s="127"/>
      <c r="S1411" s="127"/>
      <c r="U1411" s="15" t="str">
        <f t="shared" si="271"/>
        <v/>
      </c>
      <c r="V1411" t="str">
        <f t="shared" si="265"/>
        <v/>
      </c>
      <c r="W1411" t="str">
        <f t="shared" si="266"/>
        <v/>
      </c>
      <c r="X1411" t="str">
        <f t="shared" si="267"/>
        <v/>
      </c>
      <c r="Y1411" t="str">
        <f t="shared" si="268"/>
        <v/>
      </c>
      <c r="Z1411" t="str">
        <f t="shared" si="269"/>
        <v/>
      </c>
      <c r="AA1411" t="str">
        <f t="shared" si="270"/>
        <v/>
      </c>
      <c r="AB1411">
        <v>1404</v>
      </c>
      <c r="AC1411" t="str">
        <f>IF(ISERROR(IF(U1411="","",IF(OR(U1411=Cad_Inicial!$D$8,X1411=Cad_Inicial!$D$8),Cad_Inicial!$D$8+AB1411*1000,0))),"",IF(U1411="","",IF(OR(U1411=Cad_Inicial!$D$8,X1411=Cad_Inicial!$D$8),Cad_Inicial!$D$8+AB1411*1000,0)))</f>
        <v/>
      </c>
      <c r="AK1411" s="50" t="e">
        <f t="shared" si="272"/>
        <v>#VALUE!</v>
      </c>
      <c r="AL1411" s="50" t="e">
        <f t="shared" si="273"/>
        <v>#VALUE!</v>
      </c>
      <c r="AM1411">
        <f t="shared" si="275"/>
        <v>0</v>
      </c>
      <c r="AN1411">
        <f t="shared" si="275"/>
        <v>0</v>
      </c>
      <c r="AO1411">
        <f t="shared" si="275"/>
        <v>0</v>
      </c>
      <c r="AP1411">
        <f t="shared" si="275"/>
        <v>0</v>
      </c>
      <c r="AQ1411">
        <f t="shared" si="275"/>
        <v>0</v>
      </c>
      <c r="AR1411">
        <f t="shared" si="275"/>
        <v>0</v>
      </c>
      <c r="AS1411">
        <f t="shared" si="275"/>
        <v>0</v>
      </c>
      <c r="AT1411">
        <f t="shared" si="275"/>
        <v>0</v>
      </c>
      <c r="AU1411">
        <f t="shared" si="275"/>
        <v>0</v>
      </c>
      <c r="AV1411">
        <f t="shared" si="275"/>
        <v>0</v>
      </c>
      <c r="AW1411">
        <f t="shared" si="275"/>
        <v>0</v>
      </c>
      <c r="AX1411">
        <f t="shared" si="275"/>
        <v>0</v>
      </c>
    </row>
    <row r="1412" spans="3:50" ht="30" customHeight="1" thickTop="1" thickBot="1" x14ac:dyDescent="0.25">
      <c r="C1412" s="118"/>
      <c r="D1412" s="126"/>
      <c r="E1412" s="115"/>
      <c r="F1412" s="115"/>
      <c r="G1412" s="118"/>
      <c r="H1412" s="127"/>
      <c r="I1412" s="127"/>
      <c r="J1412" s="127"/>
      <c r="K1412" s="127"/>
      <c r="L1412" s="127"/>
      <c r="M1412" s="127"/>
      <c r="N1412" s="127"/>
      <c r="O1412" s="127"/>
      <c r="P1412" s="127"/>
      <c r="Q1412" s="109"/>
      <c r="R1412" s="127"/>
      <c r="S1412" s="127"/>
      <c r="U1412" s="15" t="str">
        <f t="shared" si="271"/>
        <v/>
      </c>
      <c r="V1412" t="str">
        <f t="shared" si="265"/>
        <v/>
      </c>
      <c r="W1412" t="str">
        <f t="shared" si="266"/>
        <v/>
      </c>
      <c r="X1412" t="str">
        <f t="shared" si="267"/>
        <v/>
      </c>
      <c r="Y1412" t="str">
        <f t="shared" si="268"/>
        <v/>
      </c>
      <c r="Z1412" t="str">
        <f t="shared" si="269"/>
        <v/>
      </c>
      <c r="AA1412" t="str">
        <f t="shared" si="270"/>
        <v/>
      </c>
      <c r="AB1412">
        <v>1405</v>
      </c>
      <c r="AC1412" t="str">
        <f>IF(ISERROR(IF(U1412="","",IF(OR(U1412=Cad_Inicial!$D$8,X1412=Cad_Inicial!$D$8),Cad_Inicial!$D$8+AB1412*1000,0))),"",IF(U1412="","",IF(OR(U1412=Cad_Inicial!$D$8,X1412=Cad_Inicial!$D$8),Cad_Inicial!$D$8+AB1412*1000,0)))</f>
        <v/>
      </c>
      <c r="AK1412" s="50" t="e">
        <f t="shared" si="272"/>
        <v>#VALUE!</v>
      </c>
      <c r="AL1412" s="50" t="e">
        <f t="shared" si="273"/>
        <v>#VALUE!</v>
      </c>
      <c r="AM1412">
        <f t="shared" si="275"/>
        <v>0</v>
      </c>
      <c r="AN1412">
        <f t="shared" si="275"/>
        <v>0</v>
      </c>
      <c r="AO1412">
        <f t="shared" si="275"/>
        <v>0</v>
      </c>
      <c r="AP1412">
        <f t="shared" si="275"/>
        <v>0</v>
      </c>
      <c r="AQ1412">
        <f t="shared" si="275"/>
        <v>0</v>
      </c>
      <c r="AR1412">
        <f t="shared" si="275"/>
        <v>0</v>
      </c>
      <c r="AS1412">
        <f t="shared" si="275"/>
        <v>0</v>
      </c>
      <c r="AT1412">
        <f t="shared" si="275"/>
        <v>0</v>
      </c>
      <c r="AU1412">
        <f t="shared" si="275"/>
        <v>0</v>
      </c>
      <c r="AV1412">
        <f t="shared" si="275"/>
        <v>0</v>
      </c>
      <c r="AW1412">
        <f t="shared" si="275"/>
        <v>0</v>
      </c>
      <c r="AX1412">
        <f t="shared" si="275"/>
        <v>0</v>
      </c>
    </row>
    <row r="1413" spans="3:50" ht="30" customHeight="1" thickTop="1" thickBot="1" x14ac:dyDescent="0.25">
      <c r="C1413" s="118"/>
      <c r="D1413" s="126"/>
      <c r="E1413" s="115"/>
      <c r="F1413" s="115"/>
      <c r="G1413" s="118"/>
      <c r="H1413" s="127"/>
      <c r="I1413" s="127"/>
      <c r="J1413" s="127"/>
      <c r="K1413" s="127"/>
      <c r="L1413" s="127"/>
      <c r="M1413" s="127"/>
      <c r="N1413" s="127"/>
      <c r="O1413" s="127"/>
      <c r="P1413" s="127"/>
      <c r="Q1413" s="109"/>
      <c r="R1413" s="127"/>
      <c r="S1413" s="127"/>
      <c r="U1413" s="15" t="str">
        <f t="shared" si="271"/>
        <v/>
      </c>
      <c r="V1413" t="str">
        <f t="shared" si="265"/>
        <v/>
      </c>
      <c r="W1413" t="str">
        <f t="shared" si="266"/>
        <v/>
      </c>
      <c r="X1413" t="str">
        <f t="shared" si="267"/>
        <v/>
      </c>
      <c r="Y1413" t="str">
        <f t="shared" si="268"/>
        <v/>
      </c>
      <c r="Z1413" t="str">
        <f t="shared" si="269"/>
        <v/>
      </c>
      <c r="AA1413" t="str">
        <f t="shared" si="270"/>
        <v/>
      </c>
      <c r="AB1413">
        <v>1406</v>
      </c>
      <c r="AC1413" t="str">
        <f>IF(ISERROR(IF(U1413="","",IF(OR(U1413=Cad_Inicial!$D$8,X1413=Cad_Inicial!$D$8),Cad_Inicial!$D$8+AB1413*1000,0))),"",IF(U1413="","",IF(OR(U1413=Cad_Inicial!$D$8,X1413=Cad_Inicial!$D$8),Cad_Inicial!$D$8+AB1413*1000,0)))</f>
        <v/>
      </c>
      <c r="AK1413" s="50" t="e">
        <f t="shared" si="272"/>
        <v>#VALUE!</v>
      </c>
      <c r="AL1413" s="50" t="e">
        <f t="shared" si="273"/>
        <v>#VALUE!</v>
      </c>
      <c r="AM1413">
        <f t="shared" si="275"/>
        <v>0</v>
      </c>
      <c r="AN1413">
        <f t="shared" si="275"/>
        <v>0</v>
      </c>
      <c r="AO1413">
        <f t="shared" si="275"/>
        <v>0</v>
      </c>
      <c r="AP1413">
        <f t="shared" si="275"/>
        <v>0</v>
      </c>
      <c r="AQ1413">
        <f t="shared" si="275"/>
        <v>0</v>
      </c>
      <c r="AR1413">
        <f t="shared" si="275"/>
        <v>0</v>
      </c>
      <c r="AS1413">
        <f t="shared" si="275"/>
        <v>0</v>
      </c>
      <c r="AT1413">
        <f t="shared" si="275"/>
        <v>0</v>
      </c>
      <c r="AU1413">
        <f t="shared" si="275"/>
        <v>0</v>
      </c>
      <c r="AV1413">
        <f t="shared" si="275"/>
        <v>0</v>
      </c>
      <c r="AW1413">
        <f t="shared" si="275"/>
        <v>0</v>
      </c>
      <c r="AX1413">
        <f t="shared" si="275"/>
        <v>0</v>
      </c>
    </row>
    <row r="1414" spans="3:50" ht="30" customHeight="1" thickTop="1" thickBot="1" x14ac:dyDescent="0.25">
      <c r="C1414" s="118"/>
      <c r="D1414" s="126"/>
      <c r="E1414" s="115"/>
      <c r="F1414" s="115"/>
      <c r="G1414" s="118"/>
      <c r="H1414" s="127"/>
      <c r="I1414" s="127"/>
      <c r="J1414" s="127"/>
      <c r="K1414" s="127"/>
      <c r="L1414" s="127"/>
      <c r="M1414" s="127"/>
      <c r="N1414" s="127"/>
      <c r="O1414" s="127"/>
      <c r="P1414" s="127"/>
      <c r="Q1414" s="109"/>
      <c r="R1414" s="127"/>
      <c r="S1414" s="127"/>
      <c r="U1414" s="15" t="str">
        <f t="shared" si="271"/>
        <v/>
      </c>
      <c r="V1414" t="str">
        <f t="shared" si="265"/>
        <v/>
      </c>
      <c r="W1414" t="str">
        <f t="shared" si="266"/>
        <v/>
      </c>
      <c r="X1414" t="str">
        <f t="shared" si="267"/>
        <v/>
      </c>
      <c r="Y1414" t="str">
        <f t="shared" si="268"/>
        <v/>
      </c>
      <c r="Z1414" t="str">
        <f t="shared" si="269"/>
        <v/>
      </c>
      <c r="AA1414" t="str">
        <f t="shared" si="270"/>
        <v/>
      </c>
      <c r="AB1414">
        <v>1407</v>
      </c>
      <c r="AC1414" t="str">
        <f>IF(ISERROR(IF(U1414="","",IF(OR(U1414=Cad_Inicial!$D$8,X1414=Cad_Inicial!$D$8),Cad_Inicial!$D$8+AB1414*1000,0))),"",IF(U1414="","",IF(OR(U1414=Cad_Inicial!$D$8,X1414=Cad_Inicial!$D$8),Cad_Inicial!$D$8+AB1414*1000,0)))</f>
        <v/>
      </c>
      <c r="AK1414" s="50" t="e">
        <f t="shared" si="272"/>
        <v>#VALUE!</v>
      </c>
      <c r="AL1414" s="50" t="e">
        <f t="shared" si="273"/>
        <v>#VALUE!</v>
      </c>
      <c r="AM1414">
        <f t="shared" si="275"/>
        <v>0</v>
      </c>
      <c r="AN1414">
        <f t="shared" si="275"/>
        <v>0</v>
      </c>
      <c r="AO1414">
        <f t="shared" si="275"/>
        <v>0</v>
      </c>
      <c r="AP1414">
        <f t="shared" si="275"/>
        <v>0</v>
      </c>
      <c r="AQ1414">
        <f t="shared" si="275"/>
        <v>0</v>
      </c>
      <c r="AR1414">
        <f t="shared" si="275"/>
        <v>0</v>
      </c>
      <c r="AS1414">
        <f t="shared" si="275"/>
        <v>0</v>
      </c>
      <c r="AT1414">
        <f t="shared" si="275"/>
        <v>0</v>
      </c>
      <c r="AU1414">
        <f t="shared" si="275"/>
        <v>0</v>
      </c>
      <c r="AV1414">
        <f t="shared" si="275"/>
        <v>0</v>
      </c>
      <c r="AW1414">
        <f t="shared" si="275"/>
        <v>0</v>
      </c>
      <c r="AX1414">
        <f t="shared" si="275"/>
        <v>0</v>
      </c>
    </row>
    <row r="1415" spans="3:50" ht="30" customHeight="1" thickTop="1" thickBot="1" x14ac:dyDescent="0.25">
      <c r="C1415" s="118"/>
      <c r="D1415" s="126"/>
      <c r="E1415" s="115"/>
      <c r="F1415" s="115"/>
      <c r="G1415" s="118"/>
      <c r="H1415" s="127"/>
      <c r="I1415" s="127"/>
      <c r="J1415" s="127"/>
      <c r="K1415" s="127"/>
      <c r="L1415" s="127"/>
      <c r="M1415" s="127"/>
      <c r="N1415" s="127"/>
      <c r="O1415" s="127"/>
      <c r="P1415" s="127"/>
      <c r="Q1415" s="109"/>
      <c r="R1415" s="127"/>
      <c r="S1415" s="127"/>
      <c r="U1415" s="15" t="str">
        <f t="shared" si="271"/>
        <v/>
      </c>
      <c r="V1415" t="str">
        <f t="shared" si="265"/>
        <v/>
      </c>
      <c r="W1415" t="str">
        <f t="shared" si="266"/>
        <v/>
      </c>
      <c r="X1415" t="str">
        <f t="shared" si="267"/>
        <v/>
      </c>
      <c r="Y1415" t="str">
        <f t="shared" si="268"/>
        <v/>
      </c>
      <c r="Z1415" t="str">
        <f t="shared" si="269"/>
        <v/>
      </c>
      <c r="AA1415" t="str">
        <f t="shared" si="270"/>
        <v/>
      </c>
      <c r="AB1415">
        <v>1408</v>
      </c>
      <c r="AC1415" t="str">
        <f>IF(ISERROR(IF(U1415="","",IF(OR(U1415=Cad_Inicial!$D$8,X1415=Cad_Inicial!$D$8),Cad_Inicial!$D$8+AB1415*1000,0))),"",IF(U1415="","",IF(OR(U1415=Cad_Inicial!$D$8,X1415=Cad_Inicial!$D$8),Cad_Inicial!$D$8+AB1415*1000,0)))</f>
        <v/>
      </c>
      <c r="AK1415" s="50" t="e">
        <f t="shared" si="272"/>
        <v>#VALUE!</v>
      </c>
      <c r="AL1415" s="50" t="e">
        <f t="shared" si="273"/>
        <v>#VALUE!</v>
      </c>
      <c r="AM1415">
        <f t="shared" si="275"/>
        <v>0</v>
      </c>
      <c r="AN1415">
        <f t="shared" si="275"/>
        <v>0</v>
      </c>
      <c r="AO1415">
        <f t="shared" si="275"/>
        <v>0</v>
      </c>
      <c r="AP1415">
        <f t="shared" si="275"/>
        <v>0</v>
      </c>
      <c r="AQ1415">
        <f t="shared" si="275"/>
        <v>0</v>
      </c>
      <c r="AR1415">
        <f t="shared" si="275"/>
        <v>0</v>
      </c>
      <c r="AS1415">
        <f t="shared" si="275"/>
        <v>0</v>
      </c>
      <c r="AT1415">
        <f t="shared" si="275"/>
        <v>0</v>
      </c>
      <c r="AU1415">
        <f t="shared" si="275"/>
        <v>0</v>
      </c>
      <c r="AV1415">
        <f t="shared" si="275"/>
        <v>0</v>
      </c>
      <c r="AW1415">
        <f t="shared" si="275"/>
        <v>0</v>
      </c>
      <c r="AX1415">
        <f t="shared" si="275"/>
        <v>0</v>
      </c>
    </row>
    <row r="1416" spans="3:50" ht="30" customHeight="1" thickTop="1" thickBot="1" x14ac:dyDescent="0.25">
      <c r="C1416" s="118"/>
      <c r="D1416" s="126"/>
      <c r="E1416" s="115"/>
      <c r="F1416" s="115"/>
      <c r="G1416" s="118"/>
      <c r="H1416" s="127"/>
      <c r="I1416" s="127"/>
      <c r="J1416" s="127"/>
      <c r="K1416" s="127"/>
      <c r="L1416" s="127"/>
      <c r="M1416" s="127"/>
      <c r="N1416" s="127"/>
      <c r="O1416" s="127"/>
      <c r="P1416" s="127"/>
      <c r="Q1416" s="109"/>
      <c r="R1416" s="127"/>
      <c r="S1416" s="127"/>
      <c r="U1416" s="15" t="str">
        <f t="shared" si="271"/>
        <v/>
      </c>
      <c r="V1416" t="str">
        <f t="shared" ref="V1416:V1479" si="276">IF(ISERROR(IF(E1416="","",MONTH(E1416))),"",IF(E1416="","",MONTH(E1416)))</f>
        <v/>
      </c>
      <c r="W1416" t="str">
        <f t="shared" ref="W1416:W1479" si="277">IF(ISERROR(IF(F1416="","",MONTH(F1416))),"",IF(F1416="","",MONTH(F1416)))</f>
        <v/>
      </c>
      <c r="X1416" t="str">
        <f t="shared" ref="X1416:X1479" si="278">IF(ISERROR(IF(F1416="","",YEAR(F1416))),"",IF(F1416="","",YEAR(F1416)))</f>
        <v/>
      </c>
      <c r="Y1416" t="str">
        <f t="shared" ref="Y1416:Y1479" si="279">IF(ISERROR(IF(IF(E1416="","",ROUND((F1416-E1416)/30,0))&lt;1,1,IF(E1416="","",ROUND((F1416-E1416)/30,0)))),"",IF(IF(E1416="","",ROUND((F1416-E1416)/30,0))&lt;1,1,IF(E1416="","",ROUND((F1416-E1416)/30,0))))</f>
        <v/>
      </c>
      <c r="Z1416" t="str">
        <f t="shared" ref="Z1416:Z1479" si="280">IF(ISERROR(D1416/Y1416),"",D1416/Y1416)</f>
        <v/>
      </c>
      <c r="AA1416" t="str">
        <f t="shared" ref="AA1416:AA1479" si="281">IF(ISERROR(Q1416/Y1416),"",Q1416/Y1416)</f>
        <v/>
      </c>
      <c r="AB1416">
        <v>1409</v>
      </c>
      <c r="AC1416" t="str">
        <f>IF(ISERROR(IF(U1416="","",IF(OR(U1416=Cad_Inicial!$D$8,X1416=Cad_Inicial!$D$8),Cad_Inicial!$D$8+AB1416*1000,0))),"",IF(U1416="","",IF(OR(U1416=Cad_Inicial!$D$8,X1416=Cad_Inicial!$D$8),Cad_Inicial!$D$8+AB1416*1000,0)))</f>
        <v/>
      </c>
      <c r="AK1416" s="50" t="e">
        <f t="shared" si="272"/>
        <v>#VALUE!</v>
      </c>
      <c r="AL1416" s="50" t="e">
        <f t="shared" si="273"/>
        <v>#VALUE!</v>
      </c>
      <c r="AM1416">
        <f t="shared" si="275"/>
        <v>0</v>
      </c>
      <c r="AN1416">
        <f t="shared" si="275"/>
        <v>0</v>
      </c>
      <c r="AO1416">
        <f t="shared" si="275"/>
        <v>0</v>
      </c>
      <c r="AP1416">
        <f t="shared" si="275"/>
        <v>0</v>
      </c>
      <c r="AQ1416">
        <f t="shared" si="275"/>
        <v>0</v>
      </c>
      <c r="AR1416">
        <f t="shared" si="275"/>
        <v>0</v>
      </c>
      <c r="AS1416">
        <f t="shared" si="275"/>
        <v>0</v>
      </c>
      <c r="AT1416">
        <f t="shared" si="275"/>
        <v>0</v>
      </c>
      <c r="AU1416">
        <f t="shared" si="275"/>
        <v>0</v>
      </c>
      <c r="AV1416">
        <f t="shared" si="275"/>
        <v>0</v>
      </c>
      <c r="AW1416">
        <f t="shared" si="275"/>
        <v>0</v>
      </c>
      <c r="AX1416">
        <f t="shared" si="275"/>
        <v>0</v>
      </c>
    </row>
    <row r="1417" spans="3:50" ht="30" customHeight="1" thickTop="1" thickBot="1" x14ac:dyDescent="0.25">
      <c r="C1417" s="118"/>
      <c r="D1417" s="126"/>
      <c r="E1417" s="115"/>
      <c r="F1417" s="115"/>
      <c r="G1417" s="118"/>
      <c r="H1417" s="127"/>
      <c r="I1417" s="127"/>
      <c r="J1417" s="127"/>
      <c r="K1417" s="127"/>
      <c r="L1417" s="127"/>
      <c r="M1417" s="127"/>
      <c r="N1417" s="127"/>
      <c r="O1417" s="127"/>
      <c r="P1417" s="127"/>
      <c r="Q1417" s="109"/>
      <c r="R1417" s="127"/>
      <c r="S1417" s="127"/>
      <c r="U1417" s="15" t="str">
        <f t="shared" ref="U1417:U1480" si="282">IF(ISERROR(IF(E1417="","",YEAR(E1417))),"",IF(E1417="","",YEAR(E1417)))</f>
        <v/>
      </c>
      <c r="V1417" t="str">
        <f t="shared" si="276"/>
        <v/>
      </c>
      <c r="W1417" t="str">
        <f t="shared" si="277"/>
        <v/>
      </c>
      <c r="X1417" t="str">
        <f t="shared" si="278"/>
        <v/>
      </c>
      <c r="Y1417" t="str">
        <f t="shared" si="279"/>
        <v/>
      </c>
      <c r="Z1417" t="str">
        <f t="shared" si="280"/>
        <v/>
      </c>
      <c r="AA1417" t="str">
        <f t="shared" si="281"/>
        <v/>
      </c>
      <c r="AB1417">
        <v>1410</v>
      </c>
      <c r="AC1417" t="str">
        <f>IF(ISERROR(IF(U1417="","",IF(OR(U1417=Cad_Inicial!$D$8,X1417=Cad_Inicial!$D$8),Cad_Inicial!$D$8+AB1417*1000,0))),"",IF(U1417="","",IF(OR(U1417=Cad_Inicial!$D$8,X1417=Cad_Inicial!$D$8),Cad_Inicial!$D$8+AB1417*1000,0)))</f>
        <v/>
      </c>
      <c r="AK1417" s="50" t="e">
        <f t="shared" si="272"/>
        <v>#VALUE!</v>
      </c>
      <c r="AL1417" s="50" t="e">
        <f t="shared" si="273"/>
        <v>#VALUE!</v>
      </c>
      <c r="AM1417">
        <f t="shared" si="275"/>
        <v>0</v>
      </c>
      <c r="AN1417">
        <f t="shared" si="275"/>
        <v>0</v>
      </c>
      <c r="AO1417">
        <f t="shared" si="275"/>
        <v>0</v>
      </c>
      <c r="AP1417">
        <f t="shared" si="275"/>
        <v>0</v>
      </c>
      <c r="AQ1417">
        <f t="shared" si="275"/>
        <v>0</v>
      </c>
      <c r="AR1417">
        <f t="shared" si="275"/>
        <v>0</v>
      </c>
      <c r="AS1417">
        <f t="shared" si="275"/>
        <v>0</v>
      </c>
      <c r="AT1417">
        <f t="shared" si="275"/>
        <v>0</v>
      </c>
      <c r="AU1417">
        <f t="shared" si="275"/>
        <v>0</v>
      </c>
      <c r="AV1417">
        <f t="shared" si="275"/>
        <v>0</v>
      </c>
      <c r="AW1417">
        <f t="shared" si="275"/>
        <v>0</v>
      </c>
      <c r="AX1417">
        <f t="shared" si="275"/>
        <v>0</v>
      </c>
    </row>
    <row r="1418" spans="3:50" ht="30" customHeight="1" thickTop="1" thickBot="1" x14ac:dyDescent="0.25">
      <c r="C1418" s="118"/>
      <c r="D1418" s="126"/>
      <c r="E1418" s="115"/>
      <c r="F1418" s="115"/>
      <c r="G1418" s="118"/>
      <c r="H1418" s="127"/>
      <c r="I1418" s="127"/>
      <c r="J1418" s="127"/>
      <c r="K1418" s="127"/>
      <c r="L1418" s="127"/>
      <c r="M1418" s="127"/>
      <c r="N1418" s="127"/>
      <c r="O1418" s="127"/>
      <c r="P1418" s="127"/>
      <c r="Q1418" s="109"/>
      <c r="R1418" s="127"/>
      <c r="S1418" s="127"/>
      <c r="U1418" s="15" t="str">
        <f t="shared" si="282"/>
        <v/>
      </c>
      <c r="V1418" t="str">
        <f t="shared" si="276"/>
        <v/>
      </c>
      <c r="W1418" t="str">
        <f t="shared" si="277"/>
        <v/>
      </c>
      <c r="X1418" t="str">
        <f t="shared" si="278"/>
        <v/>
      </c>
      <c r="Y1418" t="str">
        <f t="shared" si="279"/>
        <v/>
      </c>
      <c r="Z1418" t="str">
        <f t="shared" si="280"/>
        <v/>
      </c>
      <c r="AA1418" t="str">
        <f t="shared" si="281"/>
        <v/>
      </c>
      <c r="AB1418">
        <v>1411</v>
      </c>
      <c r="AC1418" t="str">
        <f>IF(ISERROR(IF(U1418="","",IF(OR(U1418=Cad_Inicial!$D$8,X1418=Cad_Inicial!$D$8),Cad_Inicial!$D$8+AB1418*1000,0))),"",IF(U1418="","",IF(OR(U1418=Cad_Inicial!$D$8,X1418=Cad_Inicial!$D$8),Cad_Inicial!$D$8+AB1418*1000,0)))</f>
        <v/>
      </c>
      <c r="AK1418" s="50" t="e">
        <f t="shared" ref="AK1418:AK1481" si="283">DATE(U1418,V1418,1)</f>
        <v>#VALUE!</v>
      </c>
      <c r="AL1418" s="50" t="e">
        <f t="shared" ref="AL1418:AL1481" si="284">DATE(X1418,W1418,1)</f>
        <v>#VALUE!</v>
      </c>
      <c r="AM1418">
        <f t="shared" si="275"/>
        <v>0</v>
      </c>
      <c r="AN1418">
        <f t="shared" si="275"/>
        <v>0</v>
      </c>
      <c r="AO1418">
        <f t="shared" si="275"/>
        <v>0</v>
      </c>
      <c r="AP1418">
        <f t="shared" si="275"/>
        <v>0</v>
      </c>
      <c r="AQ1418">
        <f t="shared" si="275"/>
        <v>0</v>
      </c>
      <c r="AR1418">
        <f t="shared" si="275"/>
        <v>0</v>
      </c>
      <c r="AS1418">
        <f t="shared" si="275"/>
        <v>0</v>
      </c>
      <c r="AT1418">
        <f t="shared" si="275"/>
        <v>0</v>
      </c>
      <c r="AU1418">
        <f t="shared" si="275"/>
        <v>0</v>
      </c>
      <c r="AV1418">
        <f t="shared" si="275"/>
        <v>0</v>
      </c>
      <c r="AW1418">
        <f t="shared" si="275"/>
        <v>0</v>
      </c>
      <c r="AX1418">
        <f t="shared" si="275"/>
        <v>0</v>
      </c>
    </row>
    <row r="1419" spans="3:50" ht="30" customHeight="1" thickTop="1" thickBot="1" x14ac:dyDescent="0.25">
      <c r="C1419" s="118"/>
      <c r="D1419" s="126"/>
      <c r="E1419" s="115"/>
      <c r="F1419" s="115"/>
      <c r="G1419" s="118"/>
      <c r="H1419" s="127"/>
      <c r="I1419" s="127"/>
      <c r="J1419" s="127"/>
      <c r="K1419" s="127"/>
      <c r="L1419" s="127"/>
      <c r="M1419" s="127"/>
      <c r="N1419" s="127"/>
      <c r="O1419" s="127"/>
      <c r="P1419" s="127"/>
      <c r="Q1419" s="109"/>
      <c r="R1419" s="127"/>
      <c r="S1419" s="127"/>
      <c r="U1419" s="15" t="str">
        <f t="shared" si="282"/>
        <v/>
      </c>
      <c r="V1419" t="str">
        <f t="shared" si="276"/>
        <v/>
      </c>
      <c r="W1419" t="str">
        <f t="shared" si="277"/>
        <v/>
      </c>
      <c r="X1419" t="str">
        <f t="shared" si="278"/>
        <v/>
      </c>
      <c r="Y1419" t="str">
        <f t="shared" si="279"/>
        <v/>
      </c>
      <c r="Z1419" t="str">
        <f t="shared" si="280"/>
        <v/>
      </c>
      <c r="AA1419" t="str">
        <f t="shared" si="281"/>
        <v/>
      </c>
      <c r="AB1419">
        <v>1412</v>
      </c>
      <c r="AC1419" t="str">
        <f>IF(ISERROR(IF(U1419="","",IF(OR(U1419=Cad_Inicial!$D$8,X1419=Cad_Inicial!$D$8),Cad_Inicial!$D$8+AB1419*1000,0))),"",IF(U1419="","",IF(OR(U1419=Cad_Inicial!$D$8,X1419=Cad_Inicial!$D$8),Cad_Inicial!$D$8+AB1419*1000,0)))</f>
        <v/>
      </c>
      <c r="AK1419" s="50" t="e">
        <f t="shared" si="283"/>
        <v>#VALUE!</v>
      </c>
      <c r="AL1419" s="50" t="e">
        <f t="shared" si="284"/>
        <v>#VALUE!</v>
      </c>
      <c r="AM1419">
        <f t="shared" si="275"/>
        <v>0</v>
      </c>
      <c r="AN1419">
        <f t="shared" si="275"/>
        <v>0</v>
      </c>
      <c r="AO1419">
        <f t="shared" si="275"/>
        <v>0</v>
      </c>
      <c r="AP1419">
        <f t="shared" si="275"/>
        <v>0</v>
      </c>
      <c r="AQ1419">
        <f t="shared" si="275"/>
        <v>0</v>
      </c>
      <c r="AR1419">
        <f t="shared" si="275"/>
        <v>0</v>
      </c>
      <c r="AS1419">
        <f t="shared" si="275"/>
        <v>0</v>
      </c>
      <c r="AT1419">
        <f t="shared" si="275"/>
        <v>0</v>
      </c>
      <c r="AU1419">
        <f t="shared" si="275"/>
        <v>0</v>
      </c>
      <c r="AV1419">
        <f t="shared" si="275"/>
        <v>0</v>
      </c>
      <c r="AW1419">
        <f t="shared" si="275"/>
        <v>0</v>
      </c>
      <c r="AX1419">
        <f t="shared" si="275"/>
        <v>0</v>
      </c>
    </row>
    <row r="1420" spans="3:50" ht="30" customHeight="1" thickTop="1" thickBot="1" x14ac:dyDescent="0.25">
      <c r="C1420" s="118"/>
      <c r="D1420" s="126"/>
      <c r="E1420" s="115"/>
      <c r="F1420" s="115"/>
      <c r="G1420" s="118"/>
      <c r="H1420" s="127"/>
      <c r="I1420" s="127"/>
      <c r="J1420" s="127"/>
      <c r="K1420" s="127"/>
      <c r="L1420" s="127"/>
      <c r="M1420" s="127"/>
      <c r="N1420" s="127"/>
      <c r="O1420" s="127"/>
      <c r="P1420" s="127"/>
      <c r="Q1420" s="109"/>
      <c r="R1420" s="127"/>
      <c r="S1420" s="127"/>
      <c r="U1420" s="15" t="str">
        <f t="shared" si="282"/>
        <v/>
      </c>
      <c r="V1420" t="str">
        <f t="shared" si="276"/>
        <v/>
      </c>
      <c r="W1420" t="str">
        <f t="shared" si="277"/>
        <v/>
      </c>
      <c r="X1420" t="str">
        <f t="shared" si="278"/>
        <v/>
      </c>
      <c r="Y1420" t="str">
        <f t="shared" si="279"/>
        <v/>
      </c>
      <c r="Z1420" t="str">
        <f t="shared" si="280"/>
        <v/>
      </c>
      <c r="AA1420" t="str">
        <f t="shared" si="281"/>
        <v/>
      </c>
      <c r="AB1420">
        <v>1413</v>
      </c>
      <c r="AC1420" t="str">
        <f>IF(ISERROR(IF(U1420="","",IF(OR(U1420=Cad_Inicial!$D$8,X1420=Cad_Inicial!$D$8),Cad_Inicial!$D$8+AB1420*1000,0))),"",IF(U1420="","",IF(OR(U1420=Cad_Inicial!$D$8,X1420=Cad_Inicial!$D$8),Cad_Inicial!$D$8+AB1420*1000,0)))</f>
        <v/>
      </c>
      <c r="AK1420" s="50" t="e">
        <f t="shared" si="283"/>
        <v>#VALUE!</v>
      </c>
      <c r="AL1420" s="50" t="e">
        <f t="shared" si="284"/>
        <v>#VALUE!</v>
      </c>
      <c r="AM1420">
        <f t="shared" si="275"/>
        <v>0</v>
      </c>
      <c r="AN1420">
        <f t="shared" si="275"/>
        <v>0</v>
      </c>
      <c r="AO1420">
        <f t="shared" si="275"/>
        <v>0</v>
      </c>
      <c r="AP1420">
        <f t="shared" ref="AN1420:AX1443" si="285">IFERROR(IF(AND($AK1420&lt;=AP$5,$AL1420&gt;=AP$5),1,0),0)</f>
        <v>0</v>
      </c>
      <c r="AQ1420">
        <f t="shared" si="285"/>
        <v>0</v>
      </c>
      <c r="AR1420">
        <f t="shared" si="285"/>
        <v>0</v>
      </c>
      <c r="AS1420">
        <f t="shared" si="285"/>
        <v>0</v>
      </c>
      <c r="AT1420">
        <f t="shared" si="285"/>
        <v>0</v>
      </c>
      <c r="AU1420">
        <f t="shared" si="285"/>
        <v>0</v>
      </c>
      <c r="AV1420">
        <f t="shared" si="285"/>
        <v>0</v>
      </c>
      <c r="AW1420">
        <f t="shared" si="285"/>
        <v>0</v>
      </c>
      <c r="AX1420">
        <f t="shared" si="285"/>
        <v>0</v>
      </c>
    </row>
    <row r="1421" spans="3:50" ht="30" customHeight="1" thickTop="1" thickBot="1" x14ac:dyDescent="0.25">
      <c r="C1421" s="118"/>
      <c r="D1421" s="126"/>
      <c r="E1421" s="115"/>
      <c r="F1421" s="115"/>
      <c r="G1421" s="118"/>
      <c r="H1421" s="127"/>
      <c r="I1421" s="127"/>
      <c r="J1421" s="127"/>
      <c r="K1421" s="127"/>
      <c r="L1421" s="127"/>
      <c r="M1421" s="127"/>
      <c r="N1421" s="127"/>
      <c r="O1421" s="127"/>
      <c r="P1421" s="127"/>
      <c r="Q1421" s="109"/>
      <c r="R1421" s="127"/>
      <c r="S1421" s="127"/>
      <c r="U1421" s="15" t="str">
        <f t="shared" si="282"/>
        <v/>
      </c>
      <c r="V1421" t="str">
        <f t="shared" si="276"/>
        <v/>
      </c>
      <c r="W1421" t="str">
        <f t="shared" si="277"/>
        <v/>
      </c>
      <c r="X1421" t="str">
        <f t="shared" si="278"/>
        <v/>
      </c>
      <c r="Y1421" t="str">
        <f t="shared" si="279"/>
        <v/>
      </c>
      <c r="Z1421" t="str">
        <f t="shared" si="280"/>
        <v/>
      </c>
      <c r="AA1421" t="str">
        <f t="shared" si="281"/>
        <v/>
      </c>
      <c r="AB1421">
        <v>1414</v>
      </c>
      <c r="AC1421" t="str">
        <f>IF(ISERROR(IF(U1421="","",IF(OR(U1421=Cad_Inicial!$D$8,X1421=Cad_Inicial!$D$8),Cad_Inicial!$D$8+AB1421*1000,0))),"",IF(U1421="","",IF(OR(U1421=Cad_Inicial!$D$8,X1421=Cad_Inicial!$D$8),Cad_Inicial!$D$8+AB1421*1000,0)))</f>
        <v/>
      </c>
      <c r="AK1421" s="50" t="e">
        <f t="shared" si="283"/>
        <v>#VALUE!</v>
      </c>
      <c r="AL1421" s="50" t="e">
        <f t="shared" si="284"/>
        <v>#VALUE!</v>
      </c>
      <c r="AM1421">
        <f t="shared" ref="AM1421:AM1484" si="286">IFERROR(IF(AND($AK1421&lt;=AM$5,$AL1421&gt;=AM$5),1,0),0)</f>
        <v>0</v>
      </c>
      <c r="AN1421">
        <f t="shared" si="285"/>
        <v>0</v>
      </c>
      <c r="AO1421">
        <f t="shared" si="285"/>
        <v>0</v>
      </c>
      <c r="AP1421">
        <f t="shared" si="285"/>
        <v>0</v>
      </c>
      <c r="AQ1421">
        <f t="shared" si="285"/>
        <v>0</v>
      </c>
      <c r="AR1421">
        <f t="shared" si="285"/>
        <v>0</v>
      </c>
      <c r="AS1421">
        <f t="shared" si="285"/>
        <v>0</v>
      </c>
      <c r="AT1421">
        <f t="shared" si="285"/>
        <v>0</v>
      </c>
      <c r="AU1421">
        <f t="shared" si="285"/>
        <v>0</v>
      </c>
      <c r="AV1421">
        <f t="shared" si="285"/>
        <v>0</v>
      </c>
      <c r="AW1421">
        <f t="shared" si="285"/>
        <v>0</v>
      </c>
      <c r="AX1421">
        <f t="shared" si="285"/>
        <v>0</v>
      </c>
    </row>
    <row r="1422" spans="3:50" ht="30" customHeight="1" thickTop="1" thickBot="1" x14ac:dyDescent="0.25">
      <c r="C1422" s="118"/>
      <c r="D1422" s="126"/>
      <c r="E1422" s="115"/>
      <c r="F1422" s="115"/>
      <c r="G1422" s="118"/>
      <c r="H1422" s="127"/>
      <c r="I1422" s="127"/>
      <c r="J1422" s="127"/>
      <c r="K1422" s="127"/>
      <c r="L1422" s="127"/>
      <c r="M1422" s="127"/>
      <c r="N1422" s="127"/>
      <c r="O1422" s="127"/>
      <c r="P1422" s="127"/>
      <c r="Q1422" s="109"/>
      <c r="R1422" s="127"/>
      <c r="S1422" s="127"/>
      <c r="U1422" s="15" t="str">
        <f t="shared" si="282"/>
        <v/>
      </c>
      <c r="V1422" t="str">
        <f t="shared" si="276"/>
        <v/>
      </c>
      <c r="W1422" t="str">
        <f t="shared" si="277"/>
        <v/>
      </c>
      <c r="X1422" t="str">
        <f t="shared" si="278"/>
        <v/>
      </c>
      <c r="Y1422" t="str">
        <f t="shared" si="279"/>
        <v/>
      </c>
      <c r="Z1422" t="str">
        <f t="shared" si="280"/>
        <v/>
      </c>
      <c r="AA1422" t="str">
        <f t="shared" si="281"/>
        <v/>
      </c>
      <c r="AB1422">
        <v>1415</v>
      </c>
      <c r="AC1422" t="str">
        <f>IF(ISERROR(IF(U1422="","",IF(OR(U1422=Cad_Inicial!$D$8,X1422=Cad_Inicial!$D$8),Cad_Inicial!$D$8+AB1422*1000,0))),"",IF(U1422="","",IF(OR(U1422=Cad_Inicial!$D$8,X1422=Cad_Inicial!$D$8),Cad_Inicial!$D$8+AB1422*1000,0)))</f>
        <v/>
      </c>
      <c r="AK1422" s="50" t="e">
        <f t="shared" si="283"/>
        <v>#VALUE!</v>
      </c>
      <c r="AL1422" s="50" t="e">
        <f t="shared" si="284"/>
        <v>#VALUE!</v>
      </c>
      <c r="AM1422">
        <f t="shared" si="286"/>
        <v>0</v>
      </c>
      <c r="AN1422">
        <f t="shared" si="285"/>
        <v>0</v>
      </c>
      <c r="AO1422">
        <f t="shared" si="285"/>
        <v>0</v>
      </c>
      <c r="AP1422">
        <f t="shared" si="285"/>
        <v>0</v>
      </c>
      <c r="AQ1422">
        <f t="shared" si="285"/>
        <v>0</v>
      </c>
      <c r="AR1422">
        <f t="shared" si="285"/>
        <v>0</v>
      </c>
      <c r="AS1422">
        <f t="shared" si="285"/>
        <v>0</v>
      </c>
      <c r="AT1422">
        <f t="shared" si="285"/>
        <v>0</v>
      </c>
      <c r="AU1422">
        <f t="shared" si="285"/>
        <v>0</v>
      </c>
      <c r="AV1422">
        <f t="shared" si="285"/>
        <v>0</v>
      </c>
      <c r="AW1422">
        <f t="shared" si="285"/>
        <v>0</v>
      </c>
      <c r="AX1422">
        <f t="shared" si="285"/>
        <v>0</v>
      </c>
    </row>
    <row r="1423" spans="3:50" ht="30" customHeight="1" thickTop="1" thickBot="1" x14ac:dyDescent="0.25">
      <c r="C1423" s="118"/>
      <c r="D1423" s="126"/>
      <c r="E1423" s="115"/>
      <c r="F1423" s="115"/>
      <c r="G1423" s="118"/>
      <c r="H1423" s="127"/>
      <c r="I1423" s="127"/>
      <c r="J1423" s="127"/>
      <c r="K1423" s="127"/>
      <c r="L1423" s="127"/>
      <c r="M1423" s="127"/>
      <c r="N1423" s="127"/>
      <c r="O1423" s="127"/>
      <c r="P1423" s="127"/>
      <c r="Q1423" s="109"/>
      <c r="R1423" s="127"/>
      <c r="S1423" s="127"/>
      <c r="U1423" s="15" t="str">
        <f t="shared" si="282"/>
        <v/>
      </c>
      <c r="V1423" t="str">
        <f t="shared" si="276"/>
        <v/>
      </c>
      <c r="W1423" t="str">
        <f t="shared" si="277"/>
        <v/>
      </c>
      <c r="X1423" t="str">
        <f t="shared" si="278"/>
        <v/>
      </c>
      <c r="Y1423" t="str">
        <f t="shared" si="279"/>
        <v/>
      </c>
      <c r="Z1423" t="str">
        <f t="shared" si="280"/>
        <v/>
      </c>
      <c r="AA1423" t="str">
        <f t="shared" si="281"/>
        <v/>
      </c>
      <c r="AB1423">
        <v>1416</v>
      </c>
      <c r="AC1423" t="str">
        <f>IF(ISERROR(IF(U1423="","",IF(OR(U1423=Cad_Inicial!$D$8,X1423=Cad_Inicial!$D$8),Cad_Inicial!$D$8+AB1423*1000,0))),"",IF(U1423="","",IF(OR(U1423=Cad_Inicial!$D$8,X1423=Cad_Inicial!$D$8),Cad_Inicial!$D$8+AB1423*1000,0)))</f>
        <v/>
      </c>
      <c r="AK1423" s="50" t="e">
        <f t="shared" si="283"/>
        <v>#VALUE!</v>
      </c>
      <c r="AL1423" s="50" t="e">
        <f t="shared" si="284"/>
        <v>#VALUE!</v>
      </c>
      <c r="AM1423">
        <f t="shared" si="286"/>
        <v>0</v>
      </c>
      <c r="AN1423">
        <f t="shared" si="285"/>
        <v>0</v>
      </c>
      <c r="AO1423">
        <f t="shared" si="285"/>
        <v>0</v>
      </c>
      <c r="AP1423">
        <f t="shared" si="285"/>
        <v>0</v>
      </c>
      <c r="AQ1423">
        <f t="shared" si="285"/>
        <v>0</v>
      </c>
      <c r="AR1423">
        <f t="shared" si="285"/>
        <v>0</v>
      </c>
      <c r="AS1423">
        <f t="shared" si="285"/>
        <v>0</v>
      </c>
      <c r="AT1423">
        <f t="shared" si="285"/>
        <v>0</v>
      </c>
      <c r="AU1423">
        <f t="shared" si="285"/>
        <v>0</v>
      </c>
      <c r="AV1423">
        <f t="shared" si="285"/>
        <v>0</v>
      </c>
      <c r="AW1423">
        <f t="shared" si="285"/>
        <v>0</v>
      </c>
      <c r="AX1423">
        <f t="shared" si="285"/>
        <v>0</v>
      </c>
    </row>
    <row r="1424" spans="3:50" ht="30" customHeight="1" thickTop="1" thickBot="1" x14ac:dyDescent="0.25">
      <c r="C1424" s="118"/>
      <c r="D1424" s="126"/>
      <c r="E1424" s="115"/>
      <c r="F1424" s="115"/>
      <c r="G1424" s="118"/>
      <c r="H1424" s="127"/>
      <c r="I1424" s="127"/>
      <c r="J1424" s="127"/>
      <c r="K1424" s="127"/>
      <c r="L1424" s="127"/>
      <c r="M1424" s="127"/>
      <c r="N1424" s="127"/>
      <c r="O1424" s="127"/>
      <c r="P1424" s="127"/>
      <c r="Q1424" s="109"/>
      <c r="R1424" s="127"/>
      <c r="S1424" s="127"/>
      <c r="U1424" s="15" t="str">
        <f t="shared" si="282"/>
        <v/>
      </c>
      <c r="V1424" t="str">
        <f t="shared" si="276"/>
        <v/>
      </c>
      <c r="W1424" t="str">
        <f t="shared" si="277"/>
        <v/>
      </c>
      <c r="X1424" t="str">
        <f t="shared" si="278"/>
        <v/>
      </c>
      <c r="Y1424" t="str">
        <f t="shared" si="279"/>
        <v/>
      </c>
      <c r="Z1424" t="str">
        <f t="shared" si="280"/>
        <v/>
      </c>
      <c r="AA1424" t="str">
        <f t="shared" si="281"/>
        <v/>
      </c>
      <c r="AB1424">
        <v>1417</v>
      </c>
      <c r="AC1424" t="str">
        <f>IF(ISERROR(IF(U1424="","",IF(OR(U1424=Cad_Inicial!$D$8,X1424=Cad_Inicial!$D$8),Cad_Inicial!$D$8+AB1424*1000,0))),"",IF(U1424="","",IF(OR(U1424=Cad_Inicial!$D$8,X1424=Cad_Inicial!$D$8),Cad_Inicial!$D$8+AB1424*1000,0)))</f>
        <v/>
      </c>
      <c r="AK1424" s="50" t="e">
        <f t="shared" si="283"/>
        <v>#VALUE!</v>
      </c>
      <c r="AL1424" s="50" t="e">
        <f t="shared" si="284"/>
        <v>#VALUE!</v>
      </c>
      <c r="AM1424">
        <f t="shared" si="286"/>
        <v>0</v>
      </c>
      <c r="AN1424">
        <f t="shared" si="285"/>
        <v>0</v>
      </c>
      <c r="AO1424">
        <f t="shared" si="285"/>
        <v>0</v>
      </c>
      <c r="AP1424">
        <f t="shared" si="285"/>
        <v>0</v>
      </c>
      <c r="AQ1424">
        <f t="shared" si="285"/>
        <v>0</v>
      </c>
      <c r="AR1424">
        <f t="shared" si="285"/>
        <v>0</v>
      </c>
      <c r="AS1424">
        <f t="shared" si="285"/>
        <v>0</v>
      </c>
      <c r="AT1424">
        <f t="shared" si="285"/>
        <v>0</v>
      </c>
      <c r="AU1424">
        <f t="shared" si="285"/>
        <v>0</v>
      </c>
      <c r="AV1424">
        <f t="shared" si="285"/>
        <v>0</v>
      </c>
      <c r="AW1424">
        <f t="shared" si="285"/>
        <v>0</v>
      </c>
      <c r="AX1424">
        <f t="shared" si="285"/>
        <v>0</v>
      </c>
    </row>
    <row r="1425" spans="3:50" ht="30" customHeight="1" thickTop="1" thickBot="1" x14ac:dyDescent="0.25">
      <c r="C1425" s="118"/>
      <c r="D1425" s="126"/>
      <c r="E1425" s="115"/>
      <c r="F1425" s="115"/>
      <c r="G1425" s="118"/>
      <c r="H1425" s="127"/>
      <c r="I1425" s="127"/>
      <c r="J1425" s="127"/>
      <c r="K1425" s="127"/>
      <c r="L1425" s="127"/>
      <c r="M1425" s="127"/>
      <c r="N1425" s="127"/>
      <c r="O1425" s="127"/>
      <c r="P1425" s="127"/>
      <c r="Q1425" s="109"/>
      <c r="R1425" s="127"/>
      <c r="S1425" s="127"/>
      <c r="U1425" s="15" t="str">
        <f t="shared" si="282"/>
        <v/>
      </c>
      <c r="V1425" t="str">
        <f t="shared" si="276"/>
        <v/>
      </c>
      <c r="W1425" t="str">
        <f t="shared" si="277"/>
        <v/>
      </c>
      <c r="X1425" t="str">
        <f t="shared" si="278"/>
        <v/>
      </c>
      <c r="Y1425" t="str">
        <f t="shared" si="279"/>
        <v/>
      </c>
      <c r="Z1425" t="str">
        <f t="shared" si="280"/>
        <v/>
      </c>
      <c r="AA1425" t="str">
        <f t="shared" si="281"/>
        <v/>
      </c>
      <c r="AB1425">
        <v>1418</v>
      </c>
      <c r="AC1425" t="str">
        <f>IF(ISERROR(IF(U1425="","",IF(OR(U1425=Cad_Inicial!$D$8,X1425=Cad_Inicial!$D$8),Cad_Inicial!$D$8+AB1425*1000,0))),"",IF(U1425="","",IF(OR(U1425=Cad_Inicial!$D$8,X1425=Cad_Inicial!$D$8),Cad_Inicial!$D$8+AB1425*1000,0)))</f>
        <v/>
      </c>
      <c r="AK1425" s="50" t="e">
        <f t="shared" si="283"/>
        <v>#VALUE!</v>
      </c>
      <c r="AL1425" s="50" t="e">
        <f t="shared" si="284"/>
        <v>#VALUE!</v>
      </c>
      <c r="AM1425">
        <f t="shared" si="286"/>
        <v>0</v>
      </c>
      <c r="AN1425">
        <f t="shared" si="285"/>
        <v>0</v>
      </c>
      <c r="AO1425">
        <f t="shared" si="285"/>
        <v>0</v>
      </c>
      <c r="AP1425">
        <f t="shared" si="285"/>
        <v>0</v>
      </c>
      <c r="AQ1425">
        <f t="shared" si="285"/>
        <v>0</v>
      </c>
      <c r="AR1425">
        <f t="shared" si="285"/>
        <v>0</v>
      </c>
      <c r="AS1425">
        <f t="shared" si="285"/>
        <v>0</v>
      </c>
      <c r="AT1425">
        <f t="shared" si="285"/>
        <v>0</v>
      </c>
      <c r="AU1425">
        <f t="shared" si="285"/>
        <v>0</v>
      </c>
      <c r="AV1425">
        <f t="shared" si="285"/>
        <v>0</v>
      </c>
      <c r="AW1425">
        <f t="shared" si="285"/>
        <v>0</v>
      </c>
      <c r="AX1425">
        <f t="shared" si="285"/>
        <v>0</v>
      </c>
    </row>
    <row r="1426" spans="3:50" ht="30" customHeight="1" thickTop="1" thickBot="1" x14ac:dyDescent="0.25">
      <c r="C1426" s="118"/>
      <c r="D1426" s="126"/>
      <c r="E1426" s="115"/>
      <c r="F1426" s="115"/>
      <c r="G1426" s="118"/>
      <c r="H1426" s="127"/>
      <c r="I1426" s="127"/>
      <c r="J1426" s="127"/>
      <c r="K1426" s="127"/>
      <c r="L1426" s="127"/>
      <c r="M1426" s="127"/>
      <c r="N1426" s="127"/>
      <c r="O1426" s="127"/>
      <c r="P1426" s="127"/>
      <c r="Q1426" s="109"/>
      <c r="R1426" s="127"/>
      <c r="S1426" s="127"/>
      <c r="U1426" s="15" t="str">
        <f t="shared" si="282"/>
        <v/>
      </c>
      <c r="V1426" t="str">
        <f t="shared" si="276"/>
        <v/>
      </c>
      <c r="W1426" t="str">
        <f t="shared" si="277"/>
        <v/>
      </c>
      <c r="X1426" t="str">
        <f t="shared" si="278"/>
        <v/>
      </c>
      <c r="Y1426" t="str">
        <f t="shared" si="279"/>
        <v/>
      </c>
      <c r="Z1426" t="str">
        <f t="shared" si="280"/>
        <v/>
      </c>
      <c r="AA1426" t="str">
        <f t="shared" si="281"/>
        <v/>
      </c>
      <c r="AB1426">
        <v>1419</v>
      </c>
      <c r="AC1426" t="str">
        <f>IF(ISERROR(IF(U1426="","",IF(OR(U1426=Cad_Inicial!$D$8,X1426=Cad_Inicial!$D$8),Cad_Inicial!$D$8+AB1426*1000,0))),"",IF(U1426="","",IF(OR(U1426=Cad_Inicial!$D$8,X1426=Cad_Inicial!$D$8),Cad_Inicial!$D$8+AB1426*1000,0)))</f>
        <v/>
      </c>
      <c r="AK1426" s="50" t="e">
        <f t="shared" si="283"/>
        <v>#VALUE!</v>
      </c>
      <c r="AL1426" s="50" t="e">
        <f t="shared" si="284"/>
        <v>#VALUE!</v>
      </c>
      <c r="AM1426">
        <f t="shared" si="286"/>
        <v>0</v>
      </c>
      <c r="AN1426">
        <f t="shared" si="285"/>
        <v>0</v>
      </c>
      <c r="AO1426">
        <f t="shared" si="285"/>
        <v>0</v>
      </c>
      <c r="AP1426">
        <f t="shared" si="285"/>
        <v>0</v>
      </c>
      <c r="AQ1426">
        <f t="shared" si="285"/>
        <v>0</v>
      </c>
      <c r="AR1426">
        <f t="shared" si="285"/>
        <v>0</v>
      </c>
      <c r="AS1426">
        <f t="shared" si="285"/>
        <v>0</v>
      </c>
      <c r="AT1426">
        <f t="shared" si="285"/>
        <v>0</v>
      </c>
      <c r="AU1426">
        <f t="shared" si="285"/>
        <v>0</v>
      </c>
      <c r="AV1426">
        <f t="shared" si="285"/>
        <v>0</v>
      </c>
      <c r="AW1426">
        <f t="shared" si="285"/>
        <v>0</v>
      </c>
      <c r="AX1426">
        <f t="shared" si="285"/>
        <v>0</v>
      </c>
    </row>
    <row r="1427" spans="3:50" ht="30" customHeight="1" thickTop="1" thickBot="1" x14ac:dyDescent="0.25">
      <c r="C1427" s="118"/>
      <c r="D1427" s="126"/>
      <c r="E1427" s="115"/>
      <c r="F1427" s="115"/>
      <c r="G1427" s="118"/>
      <c r="H1427" s="127"/>
      <c r="I1427" s="127"/>
      <c r="J1427" s="127"/>
      <c r="K1427" s="127"/>
      <c r="L1427" s="127"/>
      <c r="M1427" s="127"/>
      <c r="N1427" s="127"/>
      <c r="O1427" s="127"/>
      <c r="P1427" s="127"/>
      <c r="Q1427" s="109"/>
      <c r="R1427" s="127"/>
      <c r="S1427" s="127"/>
      <c r="U1427" s="15" t="str">
        <f t="shared" si="282"/>
        <v/>
      </c>
      <c r="V1427" t="str">
        <f t="shared" si="276"/>
        <v/>
      </c>
      <c r="W1427" t="str">
        <f t="shared" si="277"/>
        <v/>
      </c>
      <c r="X1427" t="str">
        <f t="shared" si="278"/>
        <v/>
      </c>
      <c r="Y1427" t="str">
        <f t="shared" si="279"/>
        <v/>
      </c>
      <c r="Z1427" t="str">
        <f t="shared" si="280"/>
        <v/>
      </c>
      <c r="AA1427" t="str">
        <f t="shared" si="281"/>
        <v/>
      </c>
      <c r="AB1427">
        <v>1420</v>
      </c>
      <c r="AC1427" t="str">
        <f>IF(ISERROR(IF(U1427="","",IF(OR(U1427=Cad_Inicial!$D$8,X1427=Cad_Inicial!$D$8),Cad_Inicial!$D$8+AB1427*1000,0))),"",IF(U1427="","",IF(OR(U1427=Cad_Inicial!$D$8,X1427=Cad_Inicial!$D$8),Cad_Inicial!$D$8+AB1427*1000,0)))</f>
        <v/>
      </c>
      <c r="AK1427" s="50" t="e">
        <f t="shared" si="283"/>
        <v>#VALUE!</v>
      </c>
      <c r="AL1427" s="50" t="e">
        <f t="shared" si="284"/>
        <v>#VALUE!</v>
      </c>
      <c r="AM1427">
        <f t="shared" si="286"/>
        <v>0</v>
      </c>
      <c r="AN1427">
        <f t="shared" si="285"/>
        <v>0</v>
      </c>
      <c r="AO1427">
        <f t="shared" si="285"/>
        <v>0</v>
      </c>
      <c r="AP1427">
        <f t="shared" si="285"/>
        <v>0</v>
      </c>
      <c r="AQ1427">
        <f t="shared" si="285"/>
        <v>0</v>
      </c>
      <c r="AR1427">
        <f t="shared" si="285"/>
        <v>0</v>
      </c>
      <c r="AS1427">
        <f t="shared" si="285"/>
        <v>0</v>
      </c>
      <c r="AT1427">
        <f t="shared" si="285"/>
        <v>0</v>
      </c>
      <c r="AU1427">
        <f t="shared" si="285"/>
        <v>0</v>
      </c>
      <c r="AV1427">
        <f t="shared" si="285"/>
        <v>0</v>
      </c>
      <c r="AW1427">
        <f t="shared" si="285"/>
        <v>0</v>
      </c>
      <c r="AX1427">
        <f t="shared" si="285"/>
        <v>0</v>
      </c>
    </row>
    <row r="1428" spans="3:50" ht="30" customHeight="1" thickTop="1" thickBot="1" x14ac:dyDescent="0.25">
      <c r="C1428" s="118"/>
      <c r="D1428" s="126"/>
      <c r="E1428" s="115"/>
      <c r="F1428" s="115"/>
      <c r="G1428" s="118"/>
      <c r="H1428" s="127"/>
      <c r="I1428" s="127"/>
      <c r="J1428" s="127"/>
      <c r="K1428" s="127"/>
      <c r="L1428" s="127"/>
      <c r="M1428" s="127"/>
      <c r="N1428" s="127"/>
      <c r="O1428" s="127"/>
      <c r="P1428" s="127"/>
      <c r="Q1428" s="109"/>
      <c r="R1428" s="127"/>
      <c r="S1428" s="127"/>
      <c r="U1428" s="15" t="str">
        <f t="shared" si="282"/>
        <v/>
      </c>
      <c r="V1428" t="str">
        <f t="shared" si="276"/>
        <v/>
      </c>
      <c r="W1428" t="str">
        <f t="shared" si="277"/>
        <v/>
      </c>
      <c r="X1428" t="str">
        <f t="shared" si="278"/>
        <v/>
      </c>
      <c r="Y1428" t="str">
        <f t="shared" si="279"/>
        <v/>
      </c>
      <c r="Z1428" t="str">
        <f t="shared" si="280"/>
        <v/>
      </c>
      <c r="AA1428" t="str">
        <f t="shared" si="281"/>
        <v/>
      </c>
      <c r="AB1428">
        <v>1421</v>
      </c>
      <c r="AC1428" t="str">
        <f>IF(ISERROR(IF(U1428="","",IF(OR(U1428=Cad_Inicial!$D$8,X1428=Cad_Inicial!$D$8),Cad_Inicial!$D$8+AB1428*1000,0))),"",IF(U1428="","",IF(OR(U1428=Cad_Inicial!$D$8,X1428=Cad_Inicial!$D$8),Cad_Inicial!$D$8+AB1428*1000,0)))</f>
        <v/>
      </c>
      <c r="AK1428" s="50" t="e">
        <f t="shared" si="283"/>
        <v>#VALUE!</v>
      </c>
      <c r="AL1428" s="50" t="e">
        <f t="shared" si="284"/>
        <v>#VALUE!</v>
      </c>
      <c r="AM1428">
        <f t="shared" si="286"/>
        <v>0</v>
      </c>
      <c r="AN1428">
        <f t="shared" si="285"/>
        <v>0</v>
      </c>
      <c r="AO1428">
        <f t="shared" si="285"/>
        <v>0</v>
      </c>
      <c r="AP1428">
        <f t="shared" si="285"/>
        <v>0</v>
      </c>
      <c r="AQ1428">
        <f t="shared" si="285"/>
        <v>0</v>
      </c>
      <c r="AR1428">
        <f t="shared" si="285"/>
        <v>0</v>
      </c>
      <c r="AS1428">
        <f t="shared" si="285"/>
        <v>0</v>
      </c>
      <c r="AT1428">
        <f t="shared" si="285"/>
        <v>0</v>
      </c>
      <c r="AU1428">
        <f t="shared" si="285"/>
        <v>0</v>
      </c>
      <c r="AV1428">
        <f t="shared" si="285"/>
        <v>0</v>
      </c>
      <c r="AW1428">
        <f t="shared" si="285"/>
        <v>0</v>
      </c>
      <c r="AX1428">
        <f t="shared" si="285"/>
        <v>0</v>
      </c>
    </row>
    <row r="1429" spans="3:50" ht="30" customHeight="1" thickTop="1" thickBot="1" x14ac:dyDescent="0.25">
      <c r="C1429" s="118"/>
      <c r="D1429" s="126"/>
      <c r="E1429" s="115"/>
      <c r="F1429" s="115"/>
      <c r="G1429" s="118"/>
      <c r="H1429" s="127"/>
      <c r="I1429" s="127"/>
      <c r="J1429" s="127"/>
      <c r="K1429" s="127"/>
      <c r="L1429" s="127"/>
      <c r="M1429" s="127"/>
      <c r="N1429" s="127"/>
      <c r="O1429" s="127"/>
      <c r="P1429" s="127"/>
      <c r="Q1429" s="109"/>
      <c r="R1429" s="127"/>
      <c r="S1429" s="127"/>
      <c r="U1429" s="15" t="str">
        <f t="shared" si="282"/>
        <v/>
      </c>
      <c r="V1429" t="str">
        <f t="shared" si="276"/>
        <v/>
      </c>
      <c r="W1429" t="str">
        <f t="shared" si="277"/>
        <v/>
      </c>
      <c r="X1429" t="str">
        <f t="shared" si="278"/>
        <v/>
      </c>
      <c r="Y1429" t="str">
        <f t="shared" si="279"/>
        <v/>
      </c>
      <c r="Z1429" t="str">
        <f t="shared" si="280"/>
        <v/>
      </c>
      <c r="AA1429" t="str">
        <f t="shared" si="281"/>
        <v/>
      </c>
      <c r="AB1429">
        <v>1422</v>
      </c>
      <c r="AC1429" t="str">
        <f>IF(ISERROR(IF(U1429="","",IF(OR(U1429=Cad_Inicial!$D$8,X1429=Cad_Inicial!$D$8),Cad_Inicial!$D$8+AB1429*1000,0))),"",IF(U1429="","",IF(OR(U1429=Cad_Inicial!$D$8,X1429=Cad_Inicial!$D$8),Cad_Inicial!$D$8+AB1429*1000,0)))</f>
        <v/>
      </c>
      <c r="AK1429" s="50" t="e">
        <f t="shared" si="283"/>
        <v>#VALUE!</v>
      </c>
      <c r="AL1429" s="50" t="e">
        <f t="shared" si="284"/>
        <v>#VALUE!</v>
      </c>
      <c r="AM1429">
        <f t="shared" si="286"/>
        <v>0</v>
      </c>
      <c r="AN1429">
        <f t="shared" si="285"/>
        <v>0</v>
      </c>
      <c r="AO1429">
        <f t="shared" si="285"/>
        <v>0</v>
      </c>
      <c r="AP1429">
        <f t="shared" si="285"/>
        <v>0</v>
      </c>
      <c r="AQ1429">
        <f t="shared" si="285"/>
        <v>0</v>
      </c>
      <c r="AR1429">
        <f t="shared" si="285"/>
        <v>0</v>
      </c>
      <c r="AS1429">
        <f t="shared" si="285"/>
        <v>0</v>
      </c>
      <c r="AT1429">
        <f t="shared" si="285"/>
        <v>0</v>
      </c>
      <c r="AU1429">
        <f t="shared" si="285"/>
        <v>0</v>
      </c>
      <c r="AV1429">
        <f t="shared" si="285"/>
        <v>0</v>
      </c>
      <c r="AW1429">
        <f t="shared" si="285"/>
        <v>0</v>
      </c>
      <c r="AX1429">
        <f t="shared" si="285"/>
        <v>0</v>
      </c>
    </row>
    <row r="1430" spans="3:50" ht="30" customHeight="1" thickTop="1" thickBot="1" x14ac:dyDescent="0.25">
      <c r="C1430" s="118"/>
      <c r="D1430" s="126"/>
      <c r="E1430" s="115"/>
      <c r="F1430" s="115"/>
      <c r="G1430" s="118"/>
      <c r="H1430" s="127"/>
      <c r="I1430" s="127"/>
      <c r="J1430" s="127"/>
      <c r="K1430" s="127"/>
      <c r="L1430" s="127"/>
      <c r="M1430" s="127"/>
      <c r="N1430" s="127"/>
      <c r="O1430" s="127"/>
      <c r="P1430" s="127"/>
      <c r="Q1430" s="109"/>
      <c r="R1430" s="127"/>
      <c r="S1430" s="127"/>
      <c r="U1430" s="15" t="str">
        <f t="shared" si="282"/>
        <v/>
      </c>
      <c r="V1430" t="str">
        <f t="shared" si="276"/>
        <v/>
      </c>
      <c r="W1430" t="str">
        <f t="shared" si="277"/>
        <v/>
      </c>
      <c r="X1430" t="str">
        <f t="shared" si="278"/>
        <v/>
      </c>
      <c r="Y1430" t="str">
        <f t="shared" si="279"/>
        <v/>
      </c>
      <c r="Z1430" t="str">
        <f t="shared" si="280"/>
        <v/>
      </c>
      <c r="AA1430" t="str">
        <f t="shared" si="281"/>
        <v/>
      </c>
      <c r="AB1430">
        <v>1423</v>
      </c>
      <c r="AC1430" t="str">
        <f>IF(ISERROR(IF(U1430="","",IF(OR(U1430=Cad_Inicial!$D$8,X1430=Cad_Inicial!$D$8),Cad_Inicial!$D$8+AB1430*1000,0))),"",IF(U1430="","",IF(OR(U1430=Cad_Inicial!$D$8,X1430=Cad_Inicial!$D$8),Cad_Inicial!$D$8+AB1430*1000,0)))</f>
        <v/>
      </c>
      <c r="AK1430" s="50" t="e">
        <f t="shared" si="283"/>
        <v>#VALUE!</v>
      </c>
      <c r="AL1430" s="50" t="e">
        <f t="shared" si="284"/>
        <v>#VALUE!</v>
      </c>
      <c r="AM1430">
        <f t="shared" si="286"/>
        <v>0</v>
      </c>
      <c r="AN1430">
        <f t="shared" si="285"/>
        <v>0</v>
      </c>
      <c r="AO1430">
        <f t="shared" si="285"/>
        <v>0</v>
      </c>
      <c r="AP1430">
        <f t="shared" si="285"/>
        <v>0</v>
      </c>
      <c r="AQ1430">
        <f t="shared" si="285"/>
        <v>0</v>
      </c>
      <c r="AR1430">
        <f t="shared" si="285"/>
        <v>0</v>
      </c>
      <c r="AS1430">
        <f t="shared" si="285"/>
        <v>0</v>
      </c>
      <c r="AT1430">
        <f t="shared" si="285"/>
        <v>0</v>
      </c>
      <c r="AU1430">
        <f t="shared" si="285"/>
        <v>0</v>
      </c>
      <c r="AV1430">
        <f t="shared" si="285"/>
        <v>0</v>
      </c>
      <c r="AW1430">
        <f t="shared" si="285"/>
        <v>0</v>
      </c>
      <c r="AX1430">
        <f t="shared" si="285"/>
        <v>0</v>
      </c>
    </row>
    <row r="1431" spans="3:50" ht="30" customHeight="1" thickTop="1" thickBot="1" x14ac:dyDescent="0.25">
      <c r="C1431" s="118"/>
      <c r="D1431" s="126"/>
      <c r="E1431" s="115"/>
      <c r="F1431" s="115"/>
      <c r="G1431" s="118"/>
      <c r="H1431" s="127"/>
      <c r="I1431" s="127"/>
      <c r="J1431" s="127"/>
      <c r="K1431" s="127"/>
      <c r="L1431" s="127"/>
      <c r="M1431" s="127"/>
      <c r="N1431" s="127"/>
      <c r="O1431" s="127"/>
      <c r="P1431" s="127"/>
      <c r="Q1431" s="109"/>
      <c r="R1431" s="127"/>
      <c r="S1431" s="127"/>
      <c r="U1431" s="15" t="str">
        <f t="shared" si="282"/>
        <v/>
      </c>
      <c r="V1431" t="str">
        <f t="shared" si="276"/>
        <v/>
      </c>
      <c r="W1431" t="str">
        <f t="shared" si="277"/>
        <v/>
      </c>
      <c r="X1431" t="str">
        <f t="shared" si="278"/>
        <v/>
      </c>
      <c r="Y1431" t="str">
        <f t="shared" si="279"/>
        <v/>
      </c>
      <c r="Z1431" t="str">
        <f t="shared" si="280"/>
        <v/>
      </c>
      <c r="AA1431" t="str">
        <f t="shared" si="281"/>
        <v/>
      </c>
      <c r="AB1431">
        <v>1424</v>
      </c>
      <c r="AC1431" t="str">
        <f>IF(ISERROR(IF(U1431="","",IF(OR(U1431=Cad_Inicial!$D$8,X1431=Cad_Inicial!$D$8),Cad_Inicial!$D$8+AB1431*1000,0))),"",IF(U1431="","",IF(OR(U1431=Cad_Inicial!$D$8,X1431=Cad_Inicial!$D$8),Cad_Inicial!$D$8+AB1431*1000,0)))</f>
        <v/>
      </c>
      <c r="AK1431" s="50" t="e">
        <f t="shared" si="283"/>
        <v>#VALUE!</v>
      </c>
      <c r="AL1431" s="50" t="e">
        <f t="shared" si="284"/>
        <v>#VALUE!</v>
      </c>
      <c r="AM1431">
        <f t="shared" si="286"/>
        <v>0</v>
      </c>
      <c r="AN1431">
        <f t="shared" si="285"/>
        <v>0</v>
      </c>
      <c r="AO1431">
        <f t="shared" si="285"/>
        <v>0</v>
      </c>
      <c r="AP1431">
        <f t="shared" si="285"/>
        <v>0</v>
      </c>
      <c r="AQ1431">
        <f t="shared" si="285"/>
        <v>0</v>
      </c>
      <c r="AR1431">
        <f t="shared" si="285"/>
        <v>0</v>
      </c>
      <c r="AS1431">
        <f t="shared" si="285"/>
        <v>0</v>
      </c>
      <c r="AT1431">
        <f t="shared" si="285"/>
        <v>0</v>
      </c>
      <c r="AU1431">
        <f t="shared" si="285"/>
        <v>0</v>
      </c>
      <c r="AV1431">
        <f t="shared" si="285"/>
        <v>0</v>
      </c>
      <c r="AW1431">
        <f t="shared" si="285"/>
        <v>0</v>
      </c>
      <c r="AX1431">
        <f t="shared" si="285"/>
        <v>0</v>
      </c>
    </row>
    <row r="1432" spans="3:50" ht="30" customHeight="1" thickTop="1" thickBot="1" x14ac:dyDescent="0.25">
      <c r="C1432" s="118"/>
      <c r="D1432" s="126"/>
      <c r="E1432" s="115"/>
      <c r="F1432" s="115"/>
      <c r="G1432" s="118"/>
      <c r="H1432" s="127"/>
      <c r="I1432" s="127"/>
      <c r="J1432" s="127"/>
      <c r="K1432" s="127"/>
      <c r="L1432" s="127"/>
      <c r="M1432" s="127"/>
      <c r="N1432" s="127"/>
      <c r="O1432" s="127"/>
      <c r="P1432" s="127"/>
      <c r="Q1432" s="109"/>
      <c r="R1432" s="127"/>
      <c r="S1432" s="127"/>
      <c r="U1432" s="15" t="str">
        <f t="shared" si="282"/>
        <v/>
      </c>
      <c r="V1432" t="str">
        <f t="shared" si="276"/>
        <v/>
      </c>
      <c r="W1432" t="str">
        <f t="shared" si="277"/>
        <v/>
      </c>
      <c r="X1432" t="str">
        <f t="shared" si="278"/>
        <v/>
      </c>
      <c r="Y1432" t="str">
        <f t="shared" si="279"/>
        <v/>
      </c>
      <c r="Z1432" t="str">
        <f t="shared" si="280"/>
        <v/>
      </c>
      <c r="AA1432" t="str">
        <f t="shared" si="281"/>
        <v/>
      </c>
      <c r="AB1432">
        <v>1425</v>
      </c>
      <c r="AC1432" t="str">
        <f>IF(ISERROR(IF(U1432="","",IF(OR(U1432=Cad_Inicial!$D$8,X1432=Cad_Inicial!$D$8),Cad_Inicial!$D$8+AB1432*1000,0))),"",IF(U1432="","",IF(OR(U1432=Cad_Inicial!$D$8,X1432=Cad_Inicial!$D$8),Cad_Inicial!$D$8+AB1432*1000,0)))</f>
        <v/>
      </c>
      <c r="AK1432" s="50" t="e">
        <f t="shared" si="283"/>
        <v>#VALUE!</v>
      </c>
      <c r="AL1432" s="50" t="e">
        <f t="shared" si="284"/>
        <v>#VALUE!</v>
      </c>
      <c r="AM1432">
        <f t="shared" si="286"/>
        <v>0</v>
      </c>
      <c r="AN1432">
        <f t="shared" si="285"/>
        <v>0</v>
      </c>
      <c r="AO1432">
        <f t="shared" si="285"/>
        <v>0</v>
      </c>
      <c r="AP1432">
        <f t="shared" si="285"/>
        <v>0</v>
      </c>
      <c r="AQ1432">
        <f t="shared" si="285"/>
        <v>0</v>
      </c>
      <c r="AR1432">
        <f t="shared" si="285"/>
        <v>0</v>
      </c>
      <c r="AS1432">
        <f t="shared" si="285"/>
        <v>0</v>
      </c>
      <c r="AT1432">
        <f t="shared" si="285"/>
        <v>0</v>
      </c>
      <c r="AU1432">
        <f t="shared" si="285"/>
        <v>0</v>
      </c>
      <c r="AV1432">
        <f t="shared" si="285"/>
        <v>0</v>
      </c>
      <c r="AW1432">
        <f t="shared" si="285"/>
        <v>0</v>
      </c>
      <c r="AX1432">
        <f t="shared" si="285"/>
        <v>0</v>
      </c>
    </row>
    <row r="1433" spans="3:50" ht="30" customHeight="1" thickTop="1" thickBot="1" x14ac:dyDescent="0.25">
      <c r="C1433" s="118"/>
      <c r="D1433" s="126"/>
      <c r="E1433" s="115"/>
      <c r="F1433" s="115"/>
      <c r="G1433" s="118"/>
      <c r="H1433" s="127"/>
      <c r="I1433" s="127"/>
      <c r="J1433" s="127"/>
      <c r="K1433" s="127"/>
      <c r="L1433" s="127"/>
      <c r="M1433" s="127"/>
      <c r="N1433" s="127"/>
      <c r="O1433" s="127"/>
      <c r="P1433" s="127"/>
      <c r="Q1433" s="109"/>
      <c r="R1433" s="127"/>
      <c r="S1433" s="127"/>
      <c r="U1433" s="15" t="str">
        <f t="shared" si="282"/>
        <v/>
      </c>
      <c r="V1433" t="str">
        <f t="shared" si="276"/>
        <v/>
      </c>
      <c r="W1433" t="str">
        <f t="shared" si="277"/>
        <v/>
      </c>
      <c r="X1433" t="str">
        <f t="shared" si="278"/>
        <v/>
      </c>
      <c r="Y1433" t="str">
        <f t="shared" si="279"/>
        <v/>
      </c>
      <c r="Z1433" t="str">
        <f t="shared" si="280"/>
        <v/>
      </c>
      <c r="AA1433" t="str">
        <f t="shared" si="281"/>
        <v/>
      </c>
      <c r="AB1433">
        <v>1426</v>
      </c>
      <c r="AC1433" t="str">
        <f>IF(ISERROR(IF(U1433="","",IF(OR(U1433=Cad_Inicial!$D$8,X1433=Cad_Inicial!$D$8),Cad_Inicial!$D$8+AB1433*1000,0))),"",IF(U1433="","",IF(OR(U1433=Cad_Inicial!$D$8,X1433=Cad_Inicial!$D$8),Cad_Inicial!$D$8+AB1433*1000,0)))</f>
        <v/>
      </c>
      <c r="AK1433" s="50" t="e">
        <f t="shared" si="283"/>
        <v>#VALUE!</v>
      </c>
      <c r="AL1433" s="50" t="e">
        <f t="shared" si="284"/>
        <v>#VALUE!</v>
      </c>
      <c r="AM1433">
        <f t="shared" si="286"/>
        <v>0</v>
      </c>
      <c r="AN1433">
        <f t="shared" si="285"/>
        <v>0</v>
      </c>
      <c r="AO1433">
        <f t="shared" si="285"/>
        <v>0</v>
      </c>
      <c r="AP1433">
        <f t="shared" si="285"/>
        <v>0</v>
      </c>
      <c r="AQ1433">
        <f t="shared" si="285"/>
        <v>0</v>
      </c>
      <c r="AR1433">
        <f t="shared" si="285"/>
        <v>0</v>
      </c>
      <c r="AS1433">
        <f t="shared" si="285"/>
        <v>0</v>
      </c>
      <c r="AT1433">
        <f t="shared" si="285"/>
        <v>0</v>
      </c>
      <c r="AU1433">
        <f t="shared" si="285"/>
        <v>0</v>
      </c>
      <c r="AV1433">
        <f t="shared" si="285"/>
        <v>0</v>
      </c>
      <c r="AW1433">
        <f t="shared" si="285"/>
        <v>0</v>
      </c>
      <c r="AX1433">
        <f t="shared" si="285"/>
        <v>0</v>
      </c>
    </row>
    <row r="1434" spans="3:50" ht="30" customHeight="1" thickTop="1" thickBot="1" x14ac:dyDescent="0.25">
      <c r="C1434" s="118"/>
      <c r="D1434" s="126"/>
      <c r="E1434" s="115"/>
      <c r="F1434" s="115"/>
      <c r="G1434" s="118"/>
      <c r="H1434" s="127"/>
      <c r="I1434" s="127"/>
      <c r="J1434" s="127"/>
      <c r="K1434" s="127"/>
      <c r="L1434" s="127"/>
      <c r="M1434" s="127"/>
      <c r="N1434" s="127"/>
      <c r="O1434" s="127"/>
      <c r="P1434" s="127"/>
      <c r="Q1434" s="109"/>
      <c r="R1434" s="127"/>
      <c r="S1434" s="127"/>
      <c r="U1434" s="15" t="str">
        <f t="shared" si="282"/>
        <v/>
      </c>
      <c r="V1434" t="str">
        <f t="shared" si="276"/>
        <v/>
      </c>
      <c r="W1434" t="str">
        <f t="shared" si="277"/>
        <v/>
      </c>
      <c r="X1434" t="str">
        <f t="shared" si="278"/>
        <v/>
      </c>
      <c r="Y1434" t="str">
        <f t="shared" si="279"/>
        <v/>
      </c>
      <c r="Z1434" t="str">
        <f t="shared" si="280"/>
        <v/>
      </c>
      <c r="AA1434" t="str">
        <f t="shared" si="281"/>
        <v/>
      </c>
      <c r="AB1434">
        <v>1427</v>
      </c>
      <c r="AC1434" t="str">
        <f>IF(ISERROR(IF(U1434="","",IF(OR(U1434=Cad_Inicial!$D$8,X1434=Cad_Inicial!$D$8),Cad_Inicial!$D$8+AB1434*1000,0))),"",IF(U1434="","",IF(OR(U1434=Cad_Inicial!$D$8,X1434=Cad_Inicial!$D$8),Cad_Inicial!$D$8+AB1434*1000,0)))</f>
        <v/>
      </c>
      <c r="AK1434" s="50" t="e">
        <f t="shared" si="283"/>
        <v>#VALUE!</v>
      </c>
      <c r="AL1434" s="50" t="e">
        <f t="shared" si="284"/>
        <v>#VALUE!</v>
      </c>
      <c r="AM1434">
        <f t="shared" si="286"/>
        <v>0</v>
      </c>
      <c r="AN1434">
        <f t="shared" si="285"/>
        <v>0</v>
      </c>
      <c r="AO1434">
        <f t="shared" si="285"/>
        <v>0</v>
      </c>
      <c r="AP1434">
        <f t="shared" si="285"/>
        <v>0</v>
      </c>
      <c r="AQ1434">
        <f t="shared" si="285"/>
        <v>0</v>
      </c>
      <c r="AR1434">
        <f t="shared" si="285"/>
        <v>0</v>
      </c>
      <c r="AS1434">
        <f t="shared" si="285"/>
        <v>0</v>
      </c>
      <c r="AT1434">
        <f t="shared" si="285"/>
        <v>0</v>
      </c>
      <c r="AU1434">
        <f t="shared" si="285"/>
        <v>0</v>
      </c>
      <c r="AV1434">
        <f t="shared" si="285"/>
        <v>0</v>
      </c>
      <c r="AW1434">
        <f t="shared" si="285"/>
        <v>0</v>
      </c>
      <c r="AX1434">
        <f t="shared" si="285"/>
        <v>0</v>
      </c>
    </row>
    <row r="1435" spans="3:50" ht="30" customHeight="1" thickTop="1" thickBot="1" x14ac:dyDescent="0.25">
      <c r="C1435" s="118"/>
      <c r="D1435" s="126"/>
      <c r="E1435" s="115"/>
      <c r="F1435" s="115"/>
      <c r="G1435" s="118"/>
      <c r="H1435" s="127"/>
      <c r="I1435" s="127"/>
      <c r="J1435" s="127"/>
      <c r="K1435" s="127"/>
      <c r="L1435" s="127"/>
      <c r="M1435" s="127"/>
      <c r="N1435" s="127"/>
      <c r="O1435" s="127"/>
      <c r="P1435" s="127"/>
      <c r="Q1435" s="109"/>
      <c r="R1435" s="127"/>
      <c r="S1435" s="127"/>
      <c r="U1435" s="15" t="str">
        <f t="shared" si="282"/>
        <v/>
      </c>
      <c r="V1435" t="str">
        <f t="shared" si="276"/>
        <v/>
      </c>
      <c r="W1435" t="str">
        <f t="shared" si="277"/>
        <v/>
      </c>
      <c r="X1435" t="str">
        <f t="shared" si="278"/>
        <v/>
      </c>
      <c r="Y1435" t="str">
        <f t="shared" si="279"/>
        <v/>
      </c>
      <c r="Z1435" t="str">
        <f t="shared" si="280"/>
        <v/>
      </c>
      <c r="AA1435" t="str">
        <f t="shared" si="281"/>
        <v/>
      </c>
      <c r="AB1435">
        <v>1428</v>
      </c>
      <c r="AC1435" t="str">
        <f>IF(ISERROR(IF(U1435="","",IF(OR(U1435=Cad_Inicial!$D$8,X1435=Cad_Inicial!$D$8),Cad_Inicial!$D$8+AB1435*1000,0))),"",IF(U1435="","",IF(OR(U1435=Cad_Inicial!$D$8,X1435=Cad_Inicial!$D$8),Cad_Inicial!$D$8+AB1435*1000,0)))</f>
        <v/>
      </c>
      <c r="AK1435" s="50" t="e">
        <f t="shared" si="283"/>
        <v>#VALUE!</v>
      </c>
      <c r="AL1435" s="50" t="e">
        <f t="shared" si="284"/>
        <v>#VALUE!</v>
      </c>
      <c r="AM1435">
        <f t="shared" si="286"/>
        <v>0</v>
      </c>
      <c r="AN1435">
        <f t="shared" si="285"/>
        <v>0</v>
      </c>
      <c r="AO1435">
        <f t="shared" si="285"/>
        <v>0</v>
      </c>
      <c r="AP1435">
        <f t="shared" si="285"/>
        <v>0</v>
      </c>
      <c r="AQ1435">
        <f t="shared" si="285"/>
        <v>0</v>
      </c>
      <c r="AR1435">
        <f t="shared" si="285"/>
        <v>0</v>
      </c>
      <c r="AS1435">
        <f t="shared" si="285"/>
        <v>0</v>
      </c>
      <c r="AT1435">
        <f t="shared" si="285"/>
        <v>0</v>
      </c>
      <c r="AU1435">
        <f t="shared" si="285"/>
        <v>0</v>
      </c>
      <c r="AV1435">
        <f t="shared" si="285"/>
        <v>0</v>
      </c>
      <c r="AW1435">
        <f t="shared" si="285"/>
        <v>0</v>
      </c>
      <c r="AX1435">
        <f t="shared" si="285"/>
        <v>0</v>
      </c>
    </row>
    <row r="1436" spans="3:50" ht="30" customHeight="1" thickTop="1" thickBot="1" x14ac:dyDescent="0.25">
      <c r="C1436" s="118"/>
      <c r="D1436" s="126"/>
      <c r="E1436" s="115"/>
      <c r="F1436" s="115"/>
      <c r="G1436" s="118"/>
      <c r="H1436" s="127"/>
      <c r="I1436" s="127"/>
      <c r="J1436" s="127"/>
      <c r="K1436" s="127"/>
      <c r="L1436" s="127"/>
      <c r="M1436" s="127"/>
      <c r="N1436" s="127"/>
      <c r="O1436" s="127"/>
      <c r="P1436" s="127"/>
      <c r="Q1436" s="109"/>
      <c r="R1436" s="127"/>
      <c r="S1436" s="127"/>
      <c r="U1436" s="15" t="str">
        <f t="shared" si="282"/>
        <v/>
      </c>
      <c r="V1436" t="str">
        <f t="shared" si="276"/>
        <v/>
      </c>
      <c r="W1436" t="str">
        <f t="shared" si="277"/>
        <v/>
      </c>
      <c r="X1436" t="str">
        <f t="shared" si="278"/>
        <v/>
      </c>
      <c r="Y1436" t="str">
        <f t="shared" si="279"/>
        <v/>
      </c>
      <c r="Z1436" t="str">
        <f t="shared" si="280"/>
        <v/>
      </c>
      <c r="AA1436" t="str">
        <f t="shared" si="281"/>
        <v/>
      </c>
      <c r="AB1436">
        <v>1429</v>
      </c>
      <c r="AC1436" t="str">
        <f>IF(ISERROR(IF(U1436="","",IF(OR(U1436=Cad_Inicial!$D$8,X1436=Cad_Inicial!$D$8),Cad_Inicial!$D$8+AB1436*1000,0))),"",IF(U1436="","",IF(OR(U1436=Cad_Inicial!$D$8,X1436=Cad_Inicial!$D$8),Cad_Inicial!$D$8+AB1436*1000,0)))</f>
        <v/>
      </c>
      <c r="AK1436" s="50" t="e">
        <f t="shared" si="283"/>
        <v>#VALUE!</v>
      </c>
      <c r="AL1436" s="50" t="e">
        <f t="shared" si="284"/>
        <v>#VALUE!</v>
      </c>
      <c r="AM1436">
        <f t="shared" si="286"/>
        <v>0</v>
      </c>
      <c r="AN1436">
        <f t="shared" si="285"/>
        <v>0</v>
      </c>
      <c r="AO1436">
        <f t="shared" si="285"/>
        <v>0</v>
      </c>
      <c r="AP1436">
        <f t="shared" si="285"/>
        <v>0</v>
      </c>
      <c r="AQ1436">
        <f t="shared" si="285"/>
        <v>0</v>
      </c>
      <c r="AR1436">
        <f t="shared" si="285"/>
        <v>0</v>
      </c>
      <c r="AS1436">
        <f t="shared" si="285"/>
        <v>0</v>
      </c>
      <c r="AT1436">
        <f t="shared" si="285"/>
        <v>0</v>
      </c>
      <c r="AU1436">
        <f t="shared" si="285"/>
        <v>0</v>
      </c>
      <c r="AV1436">
        <f t="shared" si="285"/>
        <v>0</v>
      </c>
      <c r="AW1436">
        <f t="shared" si="285"/>
        <v>0</v>
      </c>
      <c r="AX1436">
        <f t="shared" si="285"/>
        <v>0</v>
      </c>
    </row>
    <row r="1437" spans="3:50" ht="30" customHeight="1" thickTop="1" thickBot="1" x14ac:dyDescent="0.25">
      <c r="C1437" s="118"/>
      <c r="D1437" s="126"/>
      <c r="E1437" s="115"/>
      <c r="F1437" s="115"/>
      <c r="G1437" s="118"/>
      <c r="H1437" s="127"/>
      <c r="I1437" s="127"/>
      <c r="J1437" s="127"/>
      <c r="K1437" s="127"/>
      <c r="L1437" s="127"/>
      <c r="M1437" s="127"/>
      <c r="N1437" s="127"/>
      <c r="O1437" s="127"/>
      <c r="P1437" s="127"/>
      <c r="Q1437" s="109"/>
      <c r="R1437" s="127"/>
      <c r="S1437" s="127"/>
      <c r="U1437" s="15" t="str">
        <f t="shared" si="282"/>
        <v/>
      </c>
      <c r="V1437" t="str">
        <f t="shared" si="276"/>
        <v/>
      </c>
      <c r="W1437" t="str">
        <f t="shared" si="277"/>
        <v/>
      </c>
      <c r="X1437" t="str">
        <f t="shared" si="278"/>
        <v/>
      </c>
      <c r="Y1437" t="str">
        <f t="shared" si="279"/>
        <v/>
      </c>
      <c r="Z1437" t="str">
        <f t="shared" si="280"/>
        <v/>
      </c>
      <c r="AA1437" t="str">
        <f t="shared" si="281"/>
        <v/>
      </c>
      <c r="AB1437">
        <v>1430</v>
      </c>
      <c r="AC1437" t="str">
        <f>IF(ISERROR(IF(U1437="","",IF(OR(U1437=Cad_Inicial!$D$8,X1437=Cad_Inicial!$D$8),Cad_Inicial!$D$8+AB1437*1000,0))),"",IF(U1437="","",IF(OR(U1437=Cad_Inicial!$D$8,X1437=Cad_Inicial!$D$8),Cad_Inicial!$D$8+AB1437*1000,0)))</f>
        <v/>
      </c>
      <c r="AK1437" s="50" t="e">
        <f t="shared" si="283"/>
        <v>#VALUE!</v>
      </c>
      <c r="AL1437" s="50" t="e">
        <f t="shared" si="284"/>
        <v>#VALUE!</v>
      </c>
      <c r="AM1437">
        <f t="shared" si="286"/>
        <v>0</v>
      </c>
      <c r="AN1437">
        <f t="shared" si="285"/>
        <v>0</v>
      </c>
      <c r="AO1437">
        <f t="shared" si="285"/>
        <v>0</v>
      </c>
      <c r="AP1437">
        <f t="shared" si="285"/>
        <v>0</v>
      </c>
      <c r="AQ1437">
        <f t="shared" si="285"/>
        <v>0</v>
      </c>
      <c r="AR1437">
        <f t="shared" si="285"/>
        <v>0</v>
      </c>
      <c r="AS1437">
        <f t="shared" si="285"/>
        <v>0</v>
      </c>
      <c r="AT1437">
        <f t="shared" si="285"/>
        <v>0</v>
      </c>
      <c r="AU1437">
        <f t="shared" si="285"/>
        <v>0</v>
      </c>
      <c r="AV1437">
        <f t="shared" si="285"/>
        <v>0</v>
      </c>
      <c r="AW1437">
        <f t="shared" si="285"/>
        <v>0</v>
      </c>
      <c r="AX1437">
        <f t="shared" si="285"/>
        <v>0</v>
      </c>
    </row>
    <row r="1438" spans="3:50" ht="30" customHeight="1" thickTop="1" thickBot="1" x14ac:dyDescent="0.25">
      <c r="C1438" s="118"/>
      <c r="D1438" s="126"/>
      <c r="E1438" s="115"/>
      <c r="F1438" s="115"/>
      <c r="G1438" s="118"/>
      <c r="H1438" s="127"/>
      <c r="I1438" s="127"/>
      <c r="J1438" s="127"/>
      <c r="K1438" s="127"/>
      <c r="L1438" s="127"/>
      <c r="M1438" s="127"/>
      <c r="N1438" s="127"/>
      <c r="O1438" s="127"/>
      <c r="P1438" s="127"/>
      <c r="Q1438" s="109"/>
      <c r="R1438" s="127"/>
      <c r="S1438" s="127"/>
      <c r="U1438" s="15" t="str">
        <f t="shared" si="282"/>
        <v/>
      </c>
      <c r="V1438" t="str">
        <f t="shared" si="276"/>
        <v/>
      </c>
      <c r="W1438" t="str">
        <f t="shared" si="277"/>
        <v/>
      </c>
      <c r="X1438" t="str">
        <f t="shared" si="278"/>
        <v/>
      </c>
      <c r="Y1438" t="str">
        <f t="shared" si="279"/>
        <v/>
      </c>
      <c r="Z1438" t="str">
        <f t="shared" si="280"/>
        <v/>
      </c>
      <c r="AA1438" t="str">
        <f t="shared" si="281"/>
        <v/>
      </c>
      <c r="AB1438">
        <v>1431</v>
      </c>
      <c r="AC1438" t="str">
        <f>IF(ISERROR(IF(U1438="","",IF(OR(U1438=Cad_Inicial!$D$8,X1438=Cad_Inicial!$D$8),Cad_Inicial!$D$8+AB1438*1000,0))),"",IF(U1438="","",IF(OR(U1438=Cad_Inicial!$D$8,X1438=Cad_Inicial!$D$8),Cad_Inicial!$D$8+AB1438*1000,0)))</f>
        <v/>
      </c>
      <c r="AK1438" s="50" t="e">
        <f t="shared" si="283"/>
        <v>#VALUE!</v>
      </c>
      <c r="AL1438" s="50" t="e">
        <f t="shared" si="284"/>
        <v>#VALUE!</v>
      </c>
      <c r="AM1438">
        <f t="shared" si="286"/>
        <v>0</v>
      </c>
      <c r="AN1438">
        <f t="shared" si="285"/>
        <v>0</v>
      </c>
      <c r="AO1438">
        <f t="shared" si="285"/>
        <v>0</v>
      </c>
      <c r="AP1438">
        <f t="shared" si="285"/>
        <v>0</v>
      </c>
      <c r="AQ1438">
        <f t="shared" si="285"/>
        <v>0</v>
      </c>
      <c r="AR1438">
        <f t="shared" si="285"/>
        <v>0</v>
      </c>
      <c r="AS1438">
        <f t="shared" si="285"/>
        <v>0</v>
      </c>
      <c r="AT1438">
        <f t="shared" si="285"/>
        <v>0</v>
      </c>
      <c r="AU1438">
        <f t="shared" si="285"/>
        <v>0</v>
      </c>
      <c r="AV1438">
        <f t="shared" si="285"/>
        <v>0</v>
      </c>
      <c r="AW1438">
        <f t="shared" si="285"/>
        <v>0</v>
      </c>
      <c r="AX1438">
        <f t="shared" si="285"/>
        <v>0</v>
      </c>
    </row>
    <row r="1439" spans="3:50" ht="30" customHeight="1" thickTop="1" thickBot="1" x14ac:dyDescent="0.25">
      <c r="C1439" s="118"/>
      <c r="D1439" s="126"/>
      <c r="E1439" s="115"/>
      <c r="F1439" s="115"/>
      <c r="G1439" s="118"/>
      <c r="H1439" s="127"/>
      <c r="I1439" s="127"/>
      <c r="J1439" s="127"/>
      <c r="K1439" s="127"/>
      <c r="L1439" s="127"/>
      <c r="M1439" s="127"/>
      <c r="N1439" s="127"/>
      <c r="O1439" s="127"/>
      <c r="P1439" s="127"/>
      <c r="Q1439" s="109"/>
      <c r="R1439" s="127"/>
      <c r="S1439" s="127"/>
      <c r="U1439" s="15" t="str">
        <f t="shared" si="282"/>
        <v/>
      </c>
      <c r="V1439" t="str">
        <f t="shared" si="276"/>
        <v/>
      </c>
      <c r="W1439" t="str">
        <f t="shared" si="277"/>
        <v/>
      </c>
      <c r="X1439" t="str">
        <f t="shared" si="278"/>
        <v/>
      </c>
      <c r="Y1439" t="str">
        <f t="shared" si="279"/>
        <v/>
      </c>
      <c r="Z1439" t="str">
        <f t="shared" si="280"/>
        <v/>
      </c>
      <c r="AA1439" t="str">
        <f t="shared" si="281"/>
        <v/>
      </c>
      <c r="AB1439">
        <v>1432</v>
      </c>
      <c r="AC1439" t="str">
        <f>IF(ISERROR(IF(U1439="","",IF(OR(U1439=Cad_Inicial!$D$8,X1439=Cad_Inicial!$D$8),Cad_Inicial!$D$8+AB1439*1000,0))),"",IF(U1439="","",IF(OR(U1439=Cad_Inicial!$D$8,X1439=Cad_Inicial!$D$8),Cad_Inicial!$D$8+AB1439*1000,0)))</f>
        <v/>
      </c>
      <c r="AK1439" s="50" t="e">
        <f t="shared" si="283"/>
        <v>#VALUE!</v>
      </c>
      <c r="AL1439" s="50" t="e">
        <f t="shared" si="284"/>
        <v>#VALUE!</v>
      </c>
      <c r="AM1439">
        <f t="shared" si="286"/>
        <v>0</v>
      </c>
      <c r="AN1439">
        <f t="shared" si="285"/>
        <v>0</v>
      </c>
      <c r="AO1439">
        <f t="shared" si="285"/>
        <v>0</v>
      </c>
      <c r="AP1439">
        <f t="shared" si="285"/>
        <v>0</v>
      </c>
      <c r="AQ1439">
        <f t="shared" si="285"/>
        <v>0</v>
      </c>
      <c r="AR1439">
        <f t="shared" si="285"/>
        <v>0</v>
      </c>
      <c r="AS1439">
        <f t="shared" si="285"/>
        <v>0</v>
      </c>
      <c r="AT1439">
        <f t="shared" si="285"/>
        <v>0</v>
      </c>
      <c r="AU1439">
        <f t="shared" si="285"/>
        <v>0</v>
      </c>
      <c r="AV1439">
        <f t="shared" si="285"/>
        <v>0</v>
      </c>
      <c r="AW1439">
        <f t="shared" si="285"/>
        <v>0</v>
      </c>
      <c r="AX1439">
        <f t="shared" si="285"/>
        <v>0</v>
      </c>
    </row>
    <row r="1440" spans="3:50" ht="30" customHeight="1" thickTop="1" thickBot="1" x14ac:dyDescent="0.25">
      <c r="C1440" s="118"/>
      <c r="D1440" s="126"/>
      <c r="E1440" s="115"/>
      <c r="F1440" s="115"/>
      <c r="G1440" s="118"/>
      <c r="H1440" s="127"/>
      <c r="I1440" s="127"/>
      <c r="J1440" s="127"/>
      <c r="K1440" s="127"/>
      <c r="L1440" s="127"/>
      <c r="M1440" s="127"/>
      <c r="N1440" s="127"/>
      <c r="O1440" s="127"/>
      <c r="P1440" s="127"/>
      <c r="Q1440" s="109"/>
      <c r="R1440" s="127"/>
      <c r="S1440" s="127"/>
      <c r="U1440" s="15" t="str">
        <f t="shared" si="282"/>
        <v/>
      </c>
      <c r="V1440" t="str">
        <f t="shared" si="276"/>
        <v/>
      </c>
      <c r="W1440" t="str">
        <f t="shared" si="277"/>
        <v/>
      </c>
      <c r="X1440" t="str">
        <f t="shared" si="278"/>
        <v/>
      </c>
      <c r="Y1440" t="str">
        <f t="shared" si="279"/>
        <v/>
      </c>
      <c r="Z1440" t="str">
        <f t="shared" si="280"/>
        <v/>
      </c>
      <c r="AA1440" t="str">
        <f t="shared" si="281"/>
        <v/>
      </c>
      <c r="AB1440">
        <v>1433</v>
      </c>
      <c r="AC1440" t="str">
        <f>IF(ISERROR(IF(U1440="","",IF(OR(U1440=Cad_Inicial!$D$8,X1440=Cad_Inicial!$D$8),Cad_Inicial!$D$8+AB1440*1000,0))),"",IF(U1440="","",IF(OR(U1440=Cad_Inicial!$D$8,X1440=Cad_Inicial!$D$8),Cad_Inicial!$D$8+AB1440*1000,0)))</f>
        <v/>
      </c>
      <c r="AK1440" s="50" t="e">
        <f t="shared" si="283"/>
        <v>#VALUE!</v>
      </c>
      <c r="AL1440" s="50" t="e">
        <f t="shared" si="284"/>
        <v>#VALUE!</v>
      </c>
      <c r="AM1440">
        <f t="shared" si="286"/>
        <v>0</v>
      </c>
      <c r="AN1440">
        <f t="shared" si="285"/>
        <v>0</v>
      </c>
      <c r="AO1440">
        <f t="shared" si="285"/>
        <v>0</v>
      </c>
      <c r="AP1440">
        <f t="shared" si="285"/>
        <v>0</v>
      </c>
      <c r="AQ1440">
        <f t="shared" si="285"/>
        <v>0</v>
      </c>
      <c r="AR1440">
        <f t="shared" si="285"/>
        <v>0</v>
      </c>
      <c r="AS1440">
        <f t="shared" si="285"/>
        <v>0</v>
      </c>
      <c r="AT1440">
        <f t="shared" si="285"/>
        <v>0</v>
      </c>
      <c r="AU1440">
        <f t="shared" si="285"/>
        <v>0</v>
      </c>
      <c r="AV1440">
        <f t="shared" si="285"/>
        <v>0</v>
      </c>
      <c r="AW1440">
        <f t="shared" si="285"/>
        <v>0</v>
      </c>
      <c r="AX1440">
        <f t="shared" si="285"/>
        <v>0</v>
      </c>
    </row>
    <row r="1441" spans="3:50" ht="30" customHeight="1" thickTop="1" thickBot="1" x14ac:dyDescent="0.25">
      <c r="C1441" s="118"/>
      <c r="D1441" s="126"/>
      <c r="E1441" s="115"/>
      <c r="F1441" s="115"/>
      <c r="G1441" s="118"/>
      <c r="H1441" s="127"/>
      <c r="I1441" s="127"/>
      <c r="J1441" s="127"/>
      <c r="K1441" s="127"/>
      <c r="L1441" s="127"/>
      <c r="M1441" s="127"/>
      <c r="N1441" s="127"/>
      <c r="O1441" s="127"/>
      <c r="P1441" s="127"/>
      <c r="Q1441" s="109"/>
      <c r="R1441" s="127"/>
      <c r="S1441" s="127"/>
      <c r="U1441" s="15" t="str">
        <f t="shared" si="282"/>
        <v/>
      </c>
      <c r="V1441" t="str">
        <f t="shared" si="276"/>
        <v/>
      </c>
      <c r="W1441" t="str">
        <f t="shared" si="277"/>
        <v/>
      </c>
      <c r="X1441" t="str">
        <f t="shared" si="278"/>
        <v/>
      </c>
      <c r="Y1441" t="str">
        <f t="shared" si="279"/>
        <v/>
      </c>
      <c r="Z1441" t="str">
        <f t="shared" si="280"/>
        <v/>
      </c>
      <c r="AA1441" t="str">
        <f t="shared" si="281"/>
        <v/>
      </c>
      <c r="AB1441">
        <v>1434</v>
      </c>
      <c r="AC1441" t="str">
        <f>IF(ISERROR(IF(U1441="","",IF(OR(U1441=Cad_Inicial!$D$8,X1441=Cad_Inicial!$D$8),Cad_Inicial!$D$8+AB1441*1000,0))),"",IF(U1441="","",IF(OR(U1441=Cad_Inicial!$D$8,X1441=Cad_Inicial!$D$8),Cad_Inicial!$D$8+AB1441*1000,0)))</f>
        <v/>
      </c>
      <c r="AK1441" s="50" t="e">
        <f t="shared" si="283"/>
        <v>#VALUE!</v>
      </c>
      <c r="AL1441" s="50" t="e">
        <f t="shared" si="284"/>
        <v>#VALUE!</v>
      </c>
      <c r="AM1441">
        <f t="shared" si="286"/>
        <v>0</v>
      </c>
      <c r="AN1441">
        <f t="shared" si="285"/>
        <v>0</v>
      </c>
      <c r="AO1441">
        <f t="shared" si="285"/>
        <v>0</v>
      </c>
      <c r="AP1441">
        <f t="shared" si="285"/>
        <v>0</v>
      </c>
      <c r="AQ1441">
        <f t="shared" si="285"/>
        <v>0</v>
      </c>
      <c r="AR1441">
        <f t="shared" si="285"/>
        <v>0</v>
      </c>
      <c r="AS1441">
        <f t="shared" si="285"/>
        <v>0</v>
      </c>
      <c r="AT1441">
        <f t="shared" si="285"/>
        <v>0</v>
      </c>
      <c r="AU1441">
        <f t="shared" si="285"/>
        <v>0</v>
      </c>
      <c r="AV1441">
        <f t="shared" si="285"/>
        <v>0</v>
      </c>
      <c r="AW1441">
        <f t="shared" si="285"/>
        <v>0</v>
      </c>
      <c r="AX1441">
        <f t="shared" si="285"/>
        <v>0</v>
      </c>
    </row>
    <row r="1442" spans="3:50" ht="30" customHeight="1" thickTop="1" thickBot="1" x14ac:dyDescent="0.25">
      <c r="C1442" s="118"/>
      <c r="D1442" s="126"/>
      <c r="E1442" s="115"/>
      <c r="F1442" s="115"/>
      <c r="G1442" s="118"/>
      <c r="H1442" s="127"/>
      <c r="I1442" s="127"/>
      <c r="J1442" s="127"/>
      <c r="K1442" s="127"/>
      <c r="L1442" s="127"/>
      <c r="M1442" s="127"/>
      <c r="N1442" s="127"/>
      <c r="O1442" s="127"/>
      <c r="P1442" s="127"/>
      <c r="Q1442" s="109"/>
      <c r="R1442" s="127"/>
      <c r="S1442" s="127"/>
      <c r="U1442" s="15" t="str">
        <f t="shared" si="282"/>
        <v/>
      </c>
      <c r="V1442" t="str">
        <f t="shared" si="276"/>
        <v/>
      </c>
      <c r="W1442" t="str">
        <f t="shared" si="277"/>
        <v/>
      </c>
      <c r="X1442" t="str">
        <f t="shared" si="278"/>
        <v/>
      </c>
      <c r="Y1442" t="str">
        <f t="shared" si="279"/>
        <v/>
      </c>
      <c r="Z1442" t="str">
        <f t="shared" si="280"/>
        <v/>
      </c>
      <c r="AA1442" t="str">
        <f t="shared" si="281"/>
        <v/>
      </c>
      <c r="AB1442">
        <v>1435</v>
      </c>
      <c r="AC1442" t="str">
        <f>IF(ISERROR(IF(U1442="","",IF(OR(U1442=Cad_Inicial!$D$8,X1442=Cad_Inicial!$D$8),Cad_Inicial!$D$8+AB1442*1000,0))),"",IF(U1442="","",IF(OR(U1442=Cad_Inicial!$D$8,X1442=Cad_Inicial!$D$8),Cad_Inicial!$D$8+AB1442*1000,0)))</f>
        <v/>
      </c>
      <c r="AK1442" s="50" t="e">
        <f t="shared" si="283"/>
        <v>#VALUE!</v>
      </c>
      <c r="AL1442" s="50" t="e">
        <f t="shared" si="284"/>
        <v>#VALUE!</v>
      </c>
      <c r="AM1442">
        <f t="shared" si="286"/>
        <v>0</v>
      </c>
      <c r="AN1442">
        <f t="shared" si="285"/>
        <v>0</v>
      </c>
      <c r="AO1442">
        <f t="shared" si="285"/>
        <v>0</v>
      </c>
      <c r="AP1442">
        <f t="shared" si="285"/>
        <v>0</v>
      </c>
      <c r="AQ1442">
        <f t="shared" si="285"/>
        <v>0</v>
      </c>
      <c r="AR1442">
        <f t="shared" si="285"/>
        <v>0</v>
      </c>
      <c r="AS1442">
        <f t="shared" si="285"/>
        <v>0</v>
      </c>
      <c r="AT1442">
        <f t="shared" si="285"/>
        <v>0</v>
      </c>
      <c r="AU1442">
        <f t="shared" si="285"/>
        <v>0</v>
      </c>
      <c r="AV1442">
        <f t="shared" si="285"/>
        <v>0</v>
      </c>
      <c r="AW1442">
        <f t="shared" si="285"/>
        <v>0</v>
      </c>
      <c r="AX1442">
        <f t="shared" si="285"/>
        <v>0</v>
      </c>
    </row>
    <row r="1443" spans="3:50" ht="30" customHeight="1" thickTop="1" thickBot="1" x14ac:dyDescent="0.25">
      <c r="C1443" s="118"/>
      <c r="D1443" s="126"/>
      <c r="E1443" s="115"/>
      <c r="F1443" s="115"/>
      <c r="G1443" s="118"/>
      <c r="H1443" s="127"/>
      <c r="I1443" s="127"/>
      <c r="J1443" s="127"/>
      <c r="K1443" s="127"/>
      <c r="L1443" s="127"/>
      <c r="M1443" s="127"/>
      <c r="N1443" s="127"/>
      <c r="O1443" s="127"/>
      <c r="P1443" s="127"/>
      <c r="Q1443" s="109"/>
      <c r="R1443" s="127"/>
      <c r="S1443" s="127"/>
      <c r="U1443" s="15" t="str">
        <f t="shared" si="282"/>
        <v/>
      </c>
      <c r="V1443" t="str">
        <f t="shared" si="276"/>
        <v/>
      </c>
      <c r="W1443" t="str">
        <f t="shared" si="277"/>
        <v/>
      </c>
      <c r="X1443" t="str">
        <f t="shared" si="278"/>
        <v/>
      </c>
      <c r="Y1443" t="str">
        <f t="shared" si="279"/>
        <v/>
      </c>
      <c r="Z1443" t="str">
        <f t="shared" si="280"/>
        <v/>
      </c>
      <c r="AA1443" t="str">
        <f t="shared" si="281"/>
        <v/>
      </c>
      <c r="AB1443">
        <v>1436</v>
      </c>
      <c r="AC1443" t="str">
        <f>IF(ISERROR(IF(U1443="","",IF(OR(U1443=Cad_Inicial!$D$8,X1443=Cad_Inicial!$D$8),Cad_Inicial!$D$8+AB1443*1000,0))),"",IF(U1443="","",IF(OR(U1443=Cad_Inicial!$D$8,X1443=Cad_Inicial!$D$8),Cad_Inicial!$D$8+AB1443*1000,0)))</f>
        <v/>
      </c>
      <c r="AK1443" s="50" t="e">
        <f t="shared" si="283"/>
        <v>#VALUE!</v>
      </c>
      <c r="AL1443" s="50" t="e">
        <f t="shared" si="284"/>
        <v>#VALUE!</v>
      </c>
      <c r="AM1443">
        <f t="shared" si="286"/>
        <v>0</v>
      </c>
      <c r="AN1443">
        <f t="shared" si="285"/>
        <v>0</v>
      </c>
      <c r="AO1443">
        <f t="shared" si="285"/>
        <v>0</v>
      </c>
      <c r="AP1443">
        <f t="shared" si="285"/>
        <v>0</v>
      </c>
      <c r="AQ1443">
        <f t="shared" si="285"/>
        <v>0</v>
      </c>
      <c r="AR1443">
        <f t="shared" ref="AN1443:AX1466" si="287">IFERROR(IF(AND($AK1443&lt;=AR$5,$AL1443&gt;=AR$5),1,0),0)</f>
        <v>0</v>
      </c>
      <c r="AS1443">
        <f t="shared" si="287"/>
        <v>0</v>
      </c>
      <c r="AT1443">
        <f t="shared" si="287"/>
        <v>0</v>
      </c>
      <c r="AU1443">
        <f t="shared" si="287"/>
        <v>0</v>
      </c>
      <c r="AV1443">
        <f t="shared" si="287"/>
        <v>0</v>
      </c>
      <c r="AW1443">
        <f t="shared" si="287"/>
        <v>0</v>
      </c>
      <c r="AX1443">
        <f t="shared" si="287"/>
        <v>0</v>
      </c>
    </row>
    <row r="1444" spans="3:50" ht="30" customHeight="1" thickTop="1" thickBot="1" x14ac:dyDescent="0.25">
      <c r="C1444" s="118"/>
      <c r="D1444" s="126"/>
      <c r="E1444" s="115"/>
      <c r="F1444" s="115"/>
      <c r="G1444" s="118"/>
      <c r="H1444" s="127"/>
      <c r="I1444" s="127"/>
      <c r="J1444" s="127"/>
      <c r="K1444" s="127"/>
      <c r="L1444" s="127"/>
      <c r="M1444" s="127"/>
      <c r="N1444" s="127"/>
      <c r="O1444" s="127"/>
      <c r="P1444" s="127"/>
      <c r="Q1444" s="109"/>
      <c r="R1444" s="127"/>
      <c r="S1444" s="127"/>
      <c r="U1444" s="15" t="str">
        <f t="shared" si="282"/>
        <v/>
      </c>
      <c r="V1444" t="str">
        <f t="shared" si="276"/>
        <v/>
      </c>
      <c r="W1444" t="str">
        <f t="shared" si="277"/>
        <v/>
      </c>
      <c r="X1444" t="str">
        <f t="shared" si="278"/>
        <v/>
      </c>
      <c r="Y1444" t="str">
        <f t="shared" si="279"/>
        <v/>
      </c>
      <c r="Z1444" t="str">
        <f t="shared" si="280"/>
        <v/>
      </c>
      <c r="AA1444" t="str">
        <f t="shared" si="281"/>
        <v/>
      </c>
      <c r="AB1444">
        <v>1437</v>
      </c>
      <c r="AC1444" t="str">
        <f>IF(ISERROR(IF(U1444="","",IF(OR(U1444=Cad_Inicial!$D$8,X1444=Cad_Inicial!$D$8),Cad_Inicial!$D$8+AB1444*1000,0))),"",IF(U1444="","",IF(OR(U1444=Cad_Inicial!$D$8,X1444=Cad_Inicial!$D$8),Cad_Inicial!$D$8+AB1444*1000,0)))</f>
        <v/>
      </c>
      <c r="AK1444" s="50" t="e">
        <f t="shared" si="283"/>
        <v>#VALUE!</v>
      </c>
      <c r="AL1444" s="50" t="e">
        <f t="shared" si="284"/>
        <v>#VALUE!</v>
      </c>
      <c r="AM1444">
        <f t="shared" si="286"/>
        <v>0</v>
      </c>
      <c r="AN1444">
        <f t="shared" si="287"/>
        <v>0</v>
      </c>
      <c r="AO1444">
        <f t="shared" si="287"/>
        <v>0</v>
      </c>
      <c r="AP1444">
        <f t="shared" si="287"/>
        <v>0</v>
      </c>
      <c r="AQ1444">
        <f t="shared" si="287"/>
        <v>0</v>
      </c>
      <c r="AR1444">
        <f t="shared" si="287"/>
        <v>0</v>
      </c>
      <c r="AS1444">
        <f t="shared" si="287"/>
        <v>0</v>
      </c>
      <c r="AT1444">
        <f t="shared" si="287"/>
        <v>0</v>
      </c>
      <c r="AU1444">
        <f t="shared" si="287"/>
        <v>0</v>
      </c>
      <c r="AV1444">
        <f t="shared" si="287"/>
        <v>0</v>
      </c>
      <c r="AW1444">
        <f t="shared" si="287"/>
        <v>0</v>
      </c>
      <c r="AX1444">
        <f t="shared" si="287"/>
        <v>0</v>
      </c>
    </row>
    <row r="1445" spans="3:50" ht="30" customHeight="1" thickTop="1" thickBot="1" x14ac:dyDescent="0.25">
      <c r="C1445" s="118"/>
      <c r="D1445" s="126"/>
      <c r="E1445" s="115"/>
      <c r="F1445" s="115"/>
      <c r="G1445" s="118"/>
      <c r="H1445" s="127"/>
      <c r="I1445" s="127"/>
      <c r="J1445" s="127"/>
      <c r="K1445" s="127"/>
      <c r="L1445" s="127"/>
      <c r="M1445" s="127"/>
      <c r="N1445" s="127"/>
      <c r="O1445" s="127"/>
      <c r="P1445" s="127"/>
      <c r="Q1445" s="109"/>
      <c r="R1445" s="127"/>
      <c r="S1445" s="127"/>
      <c r="U1445" s="15" t="str">
        <f t="shared" si="282"/>
        <v/>
      </c>
      <c r="V1445" t="str">
        <f t="shared" si="276"/>
        <v/>
      </c>
      <c r="W1445" t="str">
        <f t="shared" si="277"/>
        <v/>
      </c>
      <c r="X1445" t="str">
        <f t="shared" si="278"/>
        <v/>
      </c>
      <c r="Y1445" t="str">
        <f t="shared" si="279"/>
        <v/>
      </c>
      <c r="Z1445" t="str">
        <f t="shared" si="280"/>
        <v/>
      </c>
      <c r="AA1445" t="str">
        <f t="shared" si="281"/>
        <v/>
      </c>
      <c r="AB1445">
        <v>1438</v>
      </c>
      <c r="AC1445" t="str">
        <f>IF(ISERROR(IF(U1445="","",IF(OR(U1445=Cad_Inicial!$D$8,X1445=Cad_Inicial!$D$8),Cad_Inicial!$D$8+AB1445*1000,0))),"",IF(U1445="","",IF(OR(U1445=Cad_Inicial!$D$8,X1445=Cad_Inicial!$D$8),Cad_Inicial!$D$8+AB1445*1000,0)))</f>
        <v/>
      </c>
      <c r="AK1445" s="50" t="e">
        <f t="shared" si="283"/>
        <v>#VALUE!</v>
      </c>
      <c r="AL1445" s="50" t="e">
        <f t="shared" si="284"/>
        <v>#VALUE!</v>
      </c>
      <c r="AM1445">
        <f t="shared" si="286"/>
        <v>0</v>
      </c>
      <c r="AN1445">
        <f t="shared" si="287"/>
        <v>0</v>
      </c>
      <c r="AO1445">
        <f t="shared" si="287"/>
        <v>0</v>
      </c>
      <c r="AP1445">
        <f t="shared" si="287"/>
        <v>0</v>
      </c>
      <c r="AQ1445">
        <f t="shared" si="287"/>
        <v>0</v>
      </c>
      <c r="AR1445">
        <f t="shared" si="287"/>
        <v>0</v>
      </c>
      <c r="AS1445">
        <f t="shared" si="287"/>
        <v>0</v>
      </c>
      <c r="AT1445">
        <f t="shared" si="287"/>
        <v>0</v>
      </c>
      <c r="AU1445">
        <f t="shared" si="287"/>
        <v>0</v>
      </c>
      <c r="AV1445">
        <f t="shared" si="287"/>
        <v>0</v>
      </c>
      <c r="AW1445">
        <f t="shared" si="287"/>
        <v>0</v>
      </c>
      <c r="AX1445">
        <f t="shared" si="287"/>
        <v>0</v>
      </c>
    </row>
    <row r="1446" spans="3:50" ht="30" customHeight="1" thickTop="1" thickBot="1" x14ac:dyDescent="0.25">
      <c r="C1446" s="118"/>
      <c r="D1446" s="126"/>
      <c r="E1446" s="115"/>
      <c r="F1446" s="115"/>
      <c r="G1446" s="118"/>
      <c r="H1446" s="127"/>
      <c r="I1446" s="127"/>
      <c r="J1446" s="127"/>
      <c r="K1446" s="127"/>
      <c r="L1446" s="127"/>
      <c r="M1446" s="127"/>
      <c r="N1446" s="127"/>
      <c r="O1446" s="127"/>
      <c r="P1446" s="127"/>
      <c r="Q1446" s="109"/>
      <c r="R1446" s="127"/>
      <c r="S1446" s="127"/>
      <c r="U1446" s="15" t="str">
        <f t="shared" si="282"/>
        <v/>
      </c>
      <c r="V1446" t="str">
        <f t="shared" si="276"/>
        <v/>
      </c>
      <c r="W1446" t="str">
        <f t="shared" si="277"/>
        <v/>
      </c>
      <c r="X1446" t="str">
        <f t="shared" si="278"/>
        <v/>
      </c>
      <c r="Y1446" t="str">
        <f t="shared" si="279"/>
        <v/>
      </c>
      <c r="Z1446" t="str">
        <f t="shared" si="280"/>
        <v/>
      </c>
      <c r="AA1446" t="str">
        <f t="shared" si="281"/>
        <v/>
      </c>
      <c r="AB1446">
        <v>1439</v>
      </c>
      <c r="AC1446" t="str">
        <f>IF(ISERROR(IF(U1446="","",IF(OR(U1446=Cad_Inicial!$D$8,X1446=Cad_Inicial!$D$8),Cad_Inicial!$D$8+AB1446*1000,0))),"",IF(U1446="","",IF(OR(U1446=Cad_Inicial!$D$8,X1446=Cad_Inicial!$D$8),Cad_Inicial!$D$8+AB1446*1000,0)))</f>
        <v/>
      </c>
      <c r="AK1446" s="50" t="e">
        <f t="shared" si="283"/>
        <v>#VALUE!</v>
      </c>
      <c r="AL1446" s="50" t="e">
        <f t="shared" si="284"/>
        <v>#VALUE!</v>
      </c>
      <c r="AM1446">
        <f t="shared" si="286"/>
        <v>0</v>
      </c>
      <c r="AN1446">
        <f t="shared" si="287"/>
        <v>0</v>
      </c>
      <c r="AO1446">
        <f t="shared" si="287"/>
        <v>0</v>
      </c>
      <c r="AP1446">
        <f t="shared" si="287"/>
        <v>0</v>
      </c>
      <c r="AQ1446">
        <f t="shared" si="287"/>
        <v>0</v>
      </c>
      <c r="AR1446">
        <f t="shared" si="287"/>
        <v>0</v>
      </c>
      <c r="AS1446">
        <f t="shared" si="287"/>
        <v>0</v>
      </c>
      <c r="AT1446">
        <f t="shared" si="287"/>
        <v>0</v>
      </c>
      <c r="AU1446">
        <f t="shared" si="287"/>
        <v>0</v>
      </c>
      <c r="AV1446">
        <f t="shared" si="287"/>
        <v>0</v>
      </c>
      <c r="AW1446">
        <f t="shared" si="287"/>
        <v>0</v>
      </c>
      <c r="AX1446">
        <f t="shared" si="287"/>
        <v>0</v>
      </c>
    </row>
    <row r="1447" spans="3:50" ht="30" customHeight="1" thickTop="1" thickBot="1" x14ac:dyDescent="0.25">
      <c r="C1447" s="118"/>
      <c r="D1447" s="126"/>
      <c r="E1447" s="115"/>
      <c r="F1447" s="115"/>
      <c r="G1447" s="118"/>
      <c r="H1447" s="127"/>
      <c r="I1447" s="127"/>
      <c r="J1447" s="127"/>
      <c r="K1447" s="127"/>
      <c r="L1447" s="127"/>
      <c r="M1447" s="127"/>
      <c r="N1447" s="127"/>
      <c r="O1447" s="127"/>
      <c r="P1447" s="127"/>
      <c r="Q1447" s="109"/>
      <c r="R1447" s="127"/>
      <c r="S1447" s="127"/>
      <c r="U1447" s="15" t="str">
        <f t="shared" si="282"/>
        <v/>
      </c>
      <c r="V1447" t="str">
        <f t="shared" si="276"/>
        <v/>
      </c>
      <c r="W1447" t="str">
        <f t="shared" si="277"/>
        <v/>
      </c>
      <c r="X1447" t="str">
        <f t="shared" si="278"/>
        <v/>
      </c>
      <c r="Y1447" t="str">
        <f t="shared" si="279"/>
        <v/>
      </c>
      <c r="Z1447" t="str">
        <f t="shared" si="280"/>
        <v/>
      </c>
      <c r="AA1447" t="str">
        <f t="shared" si="281"/>
        <v/>
      </c>
      <c r="AB1447">
        <v>1440</v>
      </c>
      <c r="AC1447" t="str">
        <f>IF(ISERROR(IF(U1447="","",IF(OR(U1447=Cad_Inicial!$D$8,X1447=Cad_Inicial!$D$8),Cad_Inicial!$D$8+AB1447*1000,0))),"",IF(U1447="","",IF(OR(U1447=Cad_Inicial!$D$8,X1447=Cad_Inicial!$D$8),Cad_Inicial!$D$8+AB1447*1000,0)))</f>
        <v/>
      </c>
      <c r="AK1447" s="50" t="e">
        <f t="shared" si="283"/>
        <v>#VALUE!</v>
      </c>
      <c r="AL1447" s="50" t="e">
        <f t="shared" si="284"/>
        <v>#VALUE!</v>
      </c>
      <c r="AM1447">
        <f t="shared" si="286"/>
        <v>0</v>
      </c>
      <c r="AN1447">
        <f t="shared" si="287"/>
        <v>0</v>
      </c>
      <c r="AO1447">
        <f t="shared" si="287"/>
        <v>0</v>
      </c>
      <c r="AP1447">
        <f t="shared" si="287"/>
        <v>0</v>
      </c>
      <c r="AQ1447">
        <f t="shared" si="287"/>
        <v>0</v>
      </c>
      <c r="AR1447">
        <f t="shared" si="287"/>
        <v>0</v>
      </c>
      <c r="AS1447">
        <f t="shared" si="287"/>
        <v>0</v>
      </c>
      <c r="AT1447">
        <f t="shared" si="287"/>
        <v>0</v>
      </c>
      <c r="AU1447">
        <f t="shared" si="287"/>
        <v>0</v>
      </c>
      <c r="AV1447">
        <f t="shared" si="287"/>
        <v>0</v>
      </c>
      <c r="AW1447">
        <f t="shared" si="287"/>
        <v>0</v>
      </c>
      <c r="AX1447">
        <f t="shared" si="287"/>
        <v>0</v>
      </c>
    </row>
    <row r="1448" spans="3:50" ht="30" customHeight="1" thickTop="1" thickBot="1" x14ac:dyDescent="0.25">
      <c r="C1448" s="118"/>
      <c r="D1448" s="126"/>
      <c r="E1448" s="115"/>
      <c r="F1448" s="115"/>
      <c r="G1448" s="118"/>
      <c r="H1448" s="127"/>
      <c r="I1448" s="127"/>
      <c r="J1448" s="127"/>
      <c r="K1448" s="127"/>
      <c r="L1448" s="127"/>
      <c r="M1448" s="127"/>
      <c r="N1448" s="127"/>
      <c r="O1448" s="127"/>
      <c r="P1448" s="127"/>
      <c r="Q1448" s="109"/>
      <c r="R1448" s="127"/>
      <c r="S1448" s="127"/>
      <c r="U1448" s="15" t="str">
        <f t="shared" si="282"/>
        <v/>
      </c>
      <c r="V1448" t="str">
        <f t="shared" si="276"/>
        <v/>
      </c>
      <c r="W1448" t="str">
        <f t="shared" si="277"/>
        <v/>
      </c>
      <c r="X1448" t="str">
        <f t="shared" si="278"/>
        <v/>
      </c>
      <c r="Y1448" t="str">
        <f t="shared" si="279"/>
        <v/>
      </c>
      <c r="Z1448" t="str">
        <f t="shared" si="280"/>
        <v/>
      </c>
      <c r="AA1448" t="str">
        <f t="shared" si="281"/>
        <v/>
      </c>
      <c r="AB1448">
        <v>1441</v>
      </c>
      <c r="AC1448" t="str">
        <f>IF(ISERROR(IF(U1448="","",IF(OR(U1448=Cad_Inicial!$D$8,X1448=Cad_Inicial!$D$8),Cad_Inicial!$D$8+AB1448*1000,0))),"",IF(U1448="","",IF(OR(U1448=Cad_Inicial!$D$8,X1448=Cad_Inicial!$D$8),Cad_Inicial!$D$8+AB1448*1000,0)))</f>
        <v/>
      </c>
      <c r="AK1448" s="50" t="e">
        <f t="shared" si="283"/>
        <v>#VALUE!</v>
      </c>
      <c r="AL1448" s="50" t="e">
        <f t="shared" si="284"/>
        <v>#VALUE!</v>
      </c>
      <c r="AM1448">
        <f t="shared" si="286"/>
        <v>0</v>
      </c>
      <c r="AN1448">
        <f t="shared" si="287"/>
        <v>0</v>
      </c>
      <c r="AO1448">
        <f t="shared" si="287"/>
        <v>0</v>
      </c>
      <c r="AP1448">
        <f t="shared" si="287"/>
        <v>0</v>
      </c>
      <c r="AQ1448">
        <f t="shared" si="287"/>
        <v>0</v>
      </c>
      <c r="AR1448">
        <f t="shared" si="287"/>
        <v>0</v>
      </c>
      <c r="AS1448">
        <f t="shared" si="287"/>
        <v>0</v>
      </c>
      <c r="AT1448">
        <f t="shared" si="287"/>
        <v>0</v>
      </c>
      <c r="AU1448">
        <f t="shared" si="287"/>
        <v>0</v>
      </c>
      <c r="AV1448">
        <f t="shared" si="287"/>
        <v>0</v>
      </c>
      <c r="AW1448">
        <f t="shared" si="287"/>
        <v>0</v>
      </c>
      <c r="AX1448">
        <f t="shared" si="287"/>
        <v>0</v>
      </c>
    </row>
    <row r="1449" spans="3:50" ht="30" customHeight="1" thickTop="1" thickBot="1" x14ac:dyDescent="0.25">
      <c r="C1449" s="118"/>
      <c r="D1449" s="126"/>
      <c r="E1449" s="115"/>
      <c r="F1449" s="115"/>
      <c r="G1449" s="118"/>
      <c r="H1449" s="127"/>
      <c r="I1449" s="127"/>
      <c r="J1449" s="127"/>
      <c r="K1449" s="127"/>
      <c r="L1449" s="127"/>
      <c r="M1449" s="127"/>
      <c r="N1449" s="127"/>
      <c r="O1449" s="127"/>
      <c r="P1449" s="127"/>
      <c r="Q1449" s="109"/>
      <c r="R1449" s="127"/>
      <c r="S1449" s="127"/>
      <c r="U1449" s="15" t="str">
        <f t="shared" si="282"/>
        <v/>
      </c>
      <c r="V1449" t="str">
        <f t="shared" si="276"/>
        <v/>
      </c>
      <c r="W1449" t="str">
        <f t="shared" si="277"/>
        <v/>
      </c>
      <c r="X1449" t="str">
        <f t="shared" si="278"/>
        <v/>
      </c>
      <c r="Y1449" t="str">
        <f t="shared" si="279"/>
        <v/>
      </c>
      <c r="Z1449" t="str">
        <f t="shared" si="280"/>
        <v/>
      </c>
      <c r="AA1449" t="str">
        <f t="shared" si="281"/>
        <v/>
      </c>
      <c r="AB1449">
        <v>1442</v>
      </c>
      <c r="AC1449" t="str">
        <f>IF(ISERROR(IF(U1449="","",IF(OR(U1449=Cad_Inicial!$D$8,X1449=Cad_Inicial!$D$8),Cad_Inicial!$D$8+AB1449*1000,0))),"",IF(U1449="","",IF(OR(U1449=Cad_Inicial!$D$8,X1449=Cad_Inicial!$D$8),Cad_Inicial!$D$8+AB1449*1000,0)))</f>
        <v/>
      </c>
      <c r="AK1449" s="50" t="e">
        <f t="shared" si="283"/>
        <v>#VALUE!</v>
      </c>
      <c r="AL1449" s="50" t="e">
        <f t="shared" si="284"/>
        <v>#VALUE!</v>
      </c>
      <c r="AM1449">
        <f t="shared" si="286"/>
        <v>0</v>
      </c>
      <c r="AN1449">
        <f t="shared" si="287"/>
        <v>0</v>
      </c>
      <c r="AO1449">
        <f t="shared" si="287"/>
        <v>0</v>
      </c>
      <c r="AP1449">
        <f t="shared" si="287"/>
        <v>0</v>
      </c>
      <c r="AQ1449">
        <f t="shared" si="287"/>
        <v>0</v>
      </c>
      <c r="AR1449">
        <f t="shared" si="287"/>
        <v>0</v>
      </c>
      <c r="AS1449">
        <f t="shared" si="287"/>
        <v>0</v>
      </c>
      <c r="AT1449">
        <f t="shared" si="287"/>
        <v>0</v>
      </c>
      <c r="AU1449">
        <f t="shared" si="287"/>
        <v>0</v>
      </c>
      <c r="AV1449">
        <f t="shared" si="287"/>
        <v>0</v>
      </c>
      <c r="AW1449">
        <f t="shared" si="287"/>
        <v>0</v>
      </c>
      <c r="AX1449">
        <f t="shared" si="287"/>
        <v>0</v>
      </c>
    </row>
    <row r="1450" spans="3:50" ht="30" customHeight="1" thickTop="1" thickBot="1" x14ac:dyDescent="0.25">
      <c r="C1450" s="118"/>
      <c r="D1450" s="126"/>
      <c r="E1450" s="115"/>
      <c r="F1450" s="115"/>
      <c r="G1450" s="118"/>
      <c r="H1450" s="127"/>
      <c r="I1450" s="127"/>
      <c r="J1450" s="127"/>
      <c r="K1450" s="127"/>
      <c r="L1450" s="127"/>
      <c r="M1450" s="127"/>
      <c r="N1450" s="127"/>
      <c r="O1450" s="127"/>
      <c r="P1450" s="127"/>
      <c r="Q1450" s="109"/>
      <c r="R1450" s="127"/>
      <c r="S1450" s="127"/>
      <c r="U1450" s="15" t="str">
        <f t="shared" si="282"/>
        <v/>
      </c>
      <c r="V1450" t="str">
        <f t="shared" si="276"/>
        <v/>
      </c>
      <c r="W1450" t="str">
        <f t="shared" si="277"/>
        <v/>
      </c>
      <c r="X1450" t="str">
        <f t="shared" si="278"/>
        <v/>
      </c>
      <c r="Y1450" t="str">
        <f t="shared" si="279"/>
        <v/>
      </c>
      <c r="Z1450" t="str">
        <f t="shared" si="280"/>
        <v/>
      </c>
      <c r="AA1450" t="str">
        <f t="shared" si="281"/>
        <v/>
      </c>
      <c r="AB1450">
        <v>1443</v>
      </c>
      <c r="AC1450" t="str">
        <f>IF(ISERROR(IF(U1450="","",IF(OR(U1450=Cad_Inicial!$D$8,X1450=Cad_Inicial!$D$8),Cad_Inicial!$D$8+AB1450*1000,0))),"",IF(U1450="","",IF(OR(U1450=Cad_Inicial!$D$8,X1450=Cad_Inicial!$D$8),Cad_Inicial!$D$8+AB1450*1000,0)))</f>
        <v/>
      </c>
      <c r="AK1450" s="50" t="e">
        <f t="shared" si="283"/>
        <v>#VALUE!</v>
      </c>
      <c r="AL1450" s="50" t="e">
        <f t="shared" si="284"/>
        <v>#VALUE!</v>
      </c>
      <c r="AM1450">
        <f t="shared" si="286"/>
        <v>0</v>
      </c>
      <c r="AN1450">
        <f t="shared" si="287"/>
        <v>0</v>
      </c>
      <c r="AO1450">
        <f t="shared" si="287"/>
        <v>0</v>
      </c>
      <c r="AP1450">
        <f t="shared" si="287"/>
        <v>0</v>
      </c>
      <c r="AQ1450">
        <f t="shared" si="287"/>
        <v>0</v>
      </c>
      <c r="AR1450">
        <f t="shared" si="287"/>
        <v>0</v>
      </c>
      <c r="AS1450">
        <f t="shared" si="287"/>
        <v>0</v>
      </c>
      <c r="AT1450">
        <f t="shared" si="287"/>
        <v>0</v>
      </c>
      <c r="AU1450">
        <f t="shared" si="287"/>
        <v>0</v>
      </c>
      <c r="AV1450">
        <f t="shared" si="287"/>
        <v>0</v>
      </c>
      <c r="AW1450">
        <f t="shared" si="287"/>
        <v>0</v>
      </c>
      <c r="AX1450">
        <f t="shared" si="287"/>
        <v>0</v>
      </c>
    </row>
    <row r="1451" spans="3:50" ht="30" customHeight="1" thickTop="1" thickBot="1" x14ac:dyDescent="0.25">
      <c r="C1451" s="118"/>
      <c r="D1451" s="126"/>
      <c r="E1451" s="115"/>
      <c r="F1451" s="115"/>
      <c r="G1451" s="118"/>
      <c r="H1451" s="127"/>
      <c r="I1451" s="127"/>
      <c r="J1451" s="127"/>
      <c r="K1451" s="127"/>
      <c r="L1451" s="127"/>
      <c r="M1451" s="127"/>
      <c r="N1451" s="127"/>
      <c r="O1451" s="127"/>
      <c r="P1451" s="127"/>
      <c r="Q1451" s="109"/>
      <c r="R1451" s="127"/>
      <c r="S1451" s="127"/>
      <c r="U1451" s="15" t="str">
        <f t="shared" si="282"/>
        <v/>
      </c>
      <c r="V1451" t="str">
        <f t="shared" si="276"/>
        <v/>
      </c>
      <c r="W1451" t="str">
        <f t="shared" si="277"/>
        <v/>
      </c>
      <c r="X1451" t="str">
        <f t="shared" si="278"/>
        <v/>
      </c>
      <c r="Y1451" t="str">
        <f t="shared" si="279"/>
        <v/>
      </c>
      <c r="Z1451" t="str">
        <f t="shared" si="280"/>
        <v/>
      </c>
      <c r="AA1451" t="str">
        <f t="shared" si="281"/>
        <v/>
      </c>
      <c r="AB1451">
        <v>1444</v>
      </c>
      <c r="AC1451" t="str">
        <f>IF(ISERROR(IF(U1451="","",IF(OR(U1451=Cad_Inicial!$D$8,X1451=Cad_Inicial!$D$8),Cad_Inicial!$D$8+AB1451*1000,0))),"",IF(U1451="","",IF(OR(U1451=Cad_Inicial!$D$8,X1451=Cad_Inicial!$D$8),Cad_Inicial!$D$8+AB1451*1000,0)))</f>
        <v/>
      </c>
      <c r="AK1451" s="50" t="e">
        <f t="shared" si="283"/>
        <v>#VALUE!</v>
      </c>
      <c r="AL1451" s="50" t="e">
        <f t="shared" si="284"/>
        <v>#VALUE!</v>
      </c>
      <c r="AM1451">
        <f t="shared" si="286"/>
        <v>0</v>
      </c>
      <c r="AN1451">
        <f t="shared" si="287"/>
        <v>0</v>
      </c>
      <c r="AO1451">
        <f t="shared" si="287"/>
        <v>0</v>
      </c>
      <c r="AP1451">
        <f t="shared" si="287"/>
        <v>0</v>
      </c>
      <c r="AQ1451">
        <f t="shared" si="287"/>
        <v>0</v>
      </c>
      <c r="AR1451">
        <f t="shared" si="287"/>
        <v>0</v>
      </c>
      <c r="AS1451">
        <f t="shared" si="287"/>
        <v>0</v>
      </c>
      <c r="AT1451">
        <f t="shared" si="287"/>
        <v>0</v>
      </c>
      <c r="AU1451">
        <f t="shared" si="287"/>
        <v>0</v>
      </c>
      <c r="AV1451">
        <f t="shared" si="287"/>
        <v>0</v>
      </c>
      <c r="AW1451">
        <f t="shared" si="287"/>
        <v>0</v>
      </c>
      <c r="AX1451">
        <f t="shared" si="287"/>
        <v>0</v>
      </c>
    </row>
    <row r="1452" spans="3:50" ht="30" customHeight="1" thickTop="1" thickBot="1" x14ac:dyDescent="0.25">
      <c r="C1452" s="118"/>
      <c r="D1452" s="126"/>
      <c r="E1452" s="115"/>
      <c r="F1452" s="115"/>
      <c r="G1452" s="118"/>
      <c r="H1452" s="127"/>
      <c r="I1452" s="127"/>
      <c r="J1452" s="127"/>
      <c r="K1452" s="127"/>
      <c r="L1452" s="127"/>
      <c r="M1452" s="127"/>
      <c r="N1452" s="127"/>
      <c r="O1452" s="127"/>
      <c r="P1452" s="127"/>
      <c r="Q1452" s="109"/>
      <c r="R1452" s="127"/>
      <c r="S1452" s="127"/>
      <c r="U1452" s="15" t="str">
        <f t="shared" si="282"/>
        <v/>
      </c>
      <c r="V1452" t="str">
        <f t="shared" si="276"/>
        <v/>
      </c>
      <c r="W1452" t="str">
        <f t="shared" si="277"/>
        <v/>
      </c>
      <c r="X1452" t="str">
        <f t="shared" si="278"/>
        <v/>
      </c>
      <c r="Y1452" t="str">
        <f t="shared" si="279"/>
        <v/>
      </c>
      <c r="Z1452" t="str">
        <f t="shared" si="280"/>
        <v/>
      </c>
      <c r="AA1452" t="str">
        <f t="shared" si="281"/>
        <v/>
      </c>
      <c r="AB1452">
        <v>1445</v>
      </c>
      <c r="AC1452" t="str">
        <f>IF(ISERROR(IF(U1452="","",IF(OR(U1452=Cad_Inicial!$D$8,X1452=Cad_Inicial!$D$8),Cad_Inicial!$D$8+AB1452*1000,0))),"",IF(U1452="","",IF(OR(U1452=Cad_Inicial!$D$8,X1452=Cad_Inicial!$D$8),Cad_Inicial!$D$8+AB1452*1000,0)))</f>
        <v/>
      </c>
      <c r="AK1452" s="50" t="e">
        <f t="shared" si="283"/>
        <v>#VALUE!</v>
      </c>
      <c r="AL1452" s="50" t="e">
        <f t="shared" si="284"/>
        <v>#VALUE!</v>
      </c>
      <c r="AM1452">
        <f t="shared" si="286"/>
        <v>0</v>
      </c>
      <c r="AN1452">
        <f t="shared" si="287"/>
        <v>0</v>
      </c>
      <c r="AO1452">
        <f t="shared" si="287"/>
        <v>0</v>
      </c>
      <c r="AP1452">
        <f t="shared" si="287"/>
        <v>0</v>
      </c>
      <c r="AQ1452">
        <f t="shared" si="287"/>
        <v>0</v>
      </c>
      <c r="AR1452">
        <f t="shared" si="287"/>
        <v>0</v>
      </c>
      <c r="AS1452">
        <f t="shared" si="287"/>
        <v>0</v>
      </c>
      <c r="AT1452">
        <f t="shared" si="287"/>
        <v>0</v>
      </c>
      <c r="AU1452">
        <f t="shared" si="287"/>
        <v>0</v>
      </c>
      <c r="AV1452">
        <f t="shared" si="287"/>
        <v>0</v>
      </c>
      <c r="AW1452">
        <f t="shared" si="287"/>
        <v>0</v>
      </c>
      <c r="AX1452">
        <f t="shared" si="287"/>
        <v>0</v>
      </c>
    </row>
    <row r="1453" spans="3:50" ht="30" customHeight="1" thickTop="1" thickBot="1" x14ac:dyDescent="0.25">
      <c r="C1453" s="118"/>
      <c r="D1453" s="126"/>
      <c r="E1453" s="115"/>
      <c r="F1453" s="115"/>
      <c r="G1453" s="118"/>
      <c r="H1453" s="127"/>
      <c r="I1453" s="127"/>
      <c r="J1453" s="127"/>
      <c r="K1453" s="127"/>
      <c r="L1453" s="127"/>
      <c r="M1453" s="127"/>
      <c r="N1453" s="127"/>
      <c r="O1453" s="127"/>
      <c r="P1453" s="127"/>
      <c r="Q1453" s="109"/>
      <c r="R1453" s="127"/>
      <c r="S1453" s="127"/>
      <c r="U1453" s="15" t="str">
        <f t="shared" si="282"/>
        <v/>
      </c>
      <c r="V1453" t="str">
        <f t="shared" si="276"/>
        <v/>
      </c>
      <c r="W1453" t="str">
        <f t="shared" si="277"/>
        <v/>
      </c>
      <c r="X1453" t="str">
        <f t="shared" si="278"/>
        <v/>
      </c>
      <c r="Y1453" t="str">
        <f t="shared" si="279"/>
        <v/>
      </c>
      <c r="Z1453" t="str">
        <f t="shared" si="280"/>
        <v/>
      </c>
      <c r="AA1453" t="str">
        <f t="shared" si="281"/>
        <v/>
      </c>
      <c r="AB1453">
        <v>1446</v>
      </c>
      <c r="AC1453" t="str">
        <f>IF(ISERROR(IF(U1453="","",IF(OR(U1453=Cad_Inicial!$D$8,X1453=Cad_Inicial!$D$8),Cad_Inicial!$D$8+AB1453*1000,0))),"",IF(U1453="","",IF(OR(U1453=Cad_Inicial!$D$8,X1453=Cad_Inicial!$D$8),Cad_Inicial!$D$8+AB1453*1000,0)))</f>
        <v/>
      </c>
      <c r="AK1453" s="50" t="e">
        <f t="shared" si="283"/>
        <v>#VALUE!</v>
      </c>
      <c r="AL1453" s="50" t="e">
        <f t="shared" si="284"/>
        <v>#VALUE!</v>
      </c>
      <c r="AM1453">
        <f t="shared" si="286"/>
        <v>0</v>
      </c>
      <c r="AN1453">
        <f t="shared" si="287"/>
        <v>0</v>
      </c>
      <c r="AO1453">
        <f t="shared" si="287"/>
        <v>0</v>
      </c>
      <c r="AP1453">
        <f t="shared" si="287"/>
        <v>0</v>
      </c>
      <c r="AQ1453">
        <f t="shared" si="287"/>
        <v>0</v>
      </c>
      <c r="AR1453">
        <f t="shared" si="287"/>
        <v>0</v>
      </c>
      <c r="AS1453">
        <f t="shared" si="287"/>
        <v>0</v>
      </c>
      <c r="AT1453">
        <f t="shared" si="287"/>
        <v>0</v>
      </c>
      <c r="AU1453">
        <f t="shared" si="287"/>
        <v>0</v>
      </c>
      <c r="AV1453">
        <f t="shared" si="287"/>
        <v>0</v>
      </c>
      <c r="AW1453">
        <f t="shared" si="287"/>
        <v>0</v>
      </c>
      <c r="AX1453">
        <f t="shared" si="287"/>
        <v>0</v>
      </c>
    </row>
    <row r="1454" spans="3:50" ht="30" customHeight="1" thickTop="1" thickBot="1" x14ac:dyDescent="0.25">
      <c r="C1454" s="118"/>
      <c r="D1454" s="126"/>
      <c r="E1454" s="115"/>
      <c r="F1454" s="115"/>
      <c r="G1454" s="118"/>
      <c r="H1454" s="127"/>
      <c r="I1454" s="127"/>
      <c r="J1454" s="127"/>
      <c r="K1454" s="127"/>
      <c r="L1454" s="127"/>
      <c r="M1454" s="127"/>
      <c r="N1454" s="127"/>
      <c r="O1454" s="127"/>
      <c r="P1454" s="127"/>
      <c r="Q1454" s="109"/>
      <c r="R1454" s="127"/>
      <c r="S1454" s="127"/>
      <c r="U1454" s="15" t="str">
        <f t="shared" si="282"/>
        <v/>
      </c>
      <c r="V1454" t="str">
        <f t="shared" si="276"/>
        <v/>
      </c>
      <c r="W1454" t="str">
        <f t="shared" si="277"/>
        <v/>
      </c>
      <c r="X1454" t="str">
        <f t="shared" si="278"/>
        <v/>
      </c>
      <c r="Y1454" t="str">
        <f t="shared" si="279"/>
        <v/>
      </c>
      <c r="Z1454" t="str">
        <f t="shared" si="280"/>
        <v/>
      </c>
      <c r="AA1454" t="str">
        <f t="shared" si="281"/>
        <v/>
      </c>
      <c r="AB1454">
        <v>1447</v>
      </c>
      <c r="AC1454" t="str">
        <f>IF(ISERROR(IF(U1454="","",IF(OR(U1454=Cad_Inicial!$D$8,X1454=Cad_Inicial!$D$8),Cad_Inicial!$D$8+AB1454*1000,0))),"",IF(U1454="","",IF(OR(U1454=Cad_Inicial!$D$8,X1454=Cad_Inicial!$D$8),Cad_Inicial!$D$8+AB1454*1000,0)))</f>
        <v/>
      </c>
      <c r="AK1454" s="50" t="e">
        <f t="shared" si="283"/>
        <v>#VALUE!</v>
      </c>
      <c r="AL1454" s="50" t="e">
        <f t="shared" si="284"/>
        <v>#VALUE!</v>
      </c>
      <c r="AM1454">
        <f t="shared" si="286"/>
        <v>0</v>
      </c>
      <c r="AN1454">
        <f t="shared" si="287"/>
        <v>0</v>
      </c>
      <c r="AO1454">
        <f t="shared" si="287"/>
        <v>0</v>
      </c>
      <c r="AP1454">
        <f t="shared" si="287"/>
        <v>0</v>
      </c>
      <c r="AQ1454">
        <f t="shared" si="287"/>
        <v>0</v>
      </c>
      <c r="AR1454">
        <f t="shared" si="287"/>
        <v>0</v>
      </c>
      <c r="AS1454">
        <f t="shared" si="287"/>
        <v>0</v>
      </c>
      <c r="AT1454">
        <f t="shared" si="287"/>
        <v>0</v>
      </c>
      <c r="AU1454">
        <f t="shared" si="287"/>
        <v>0</v>
      </c>
      <c r="AV1454">
        <f t="shared" si="287"/>
        <v>0</v>
      </c>
      <c r="AW1454">
        <f t="shared" si="287"/>
        <v>0</v>
      </c>
      <c r="AX1454">
        <f t="shared" si="287"/>
        <v>0</v>
      </c>
    </row>
    <row r="1455" spans="3:50" ht="30" customHeight="1" thickTop="1" thickBot="1" x14ac:dyDescent="0.25">
      <c r="C1455" s="118"/>
      <c r="D1455" s="126"/>
      <c r="E1455" s="115"/>
      <c r="F1455" s="115"/>
      <c r="G1455" s="118"/>
      <c r="H1455" s="127"/>
      <c r="I1455" s="127"/>
      <c r="J1455" s="127"/>
      <c r="K1455" s="127"/>
      <c r="L1455" s="127"/>
      <c r="M1455" s="127"/>
      <c r="N1455" s="127"/>
      <c r="O1455" s="127"/>
      <c r="P1455" s="127"/>
      <c r="Q1455" s="109"/>
      <c r="R1455" s="127"/>
      <c r="S1455" s="127"/>
      <c r="U1455" s="15" t="str">
        <f t="shared" si="282"/>
        <v/>
      </c>
      <c r="V1455" t="str">
        <f t="shared" si="276"/>
        <v/>
      </c>
      <c r="W1455" t="str">
        <f t="shared" si="277"/>
        <v/>
      </c>
      <c r="X1455" t="str">
        <f t="shared" si="278"/>
        <v/>
      </c>
      <c r="Y1455" t="str">
        <f t="shared" si="279"/>
        <v/>
      </c>
      <c r="Z1455" t="str">
        <f t="shared" si="280"/>
        <v/>
      </c>
      <c r="AA1455" t="str">
        <f t="shared" si="281"/>
        <v/>
      </c>
      <c r="AB1455">
        <v>1448</v>
      </c>
      <c r="AC1455" t="str">
        <f>IF(ISERROR(IF(U1455="","",IF(OR(U1455=Cad_Inicial!$D$8,X1455=Cad_Inicial!$D$8),Cad_Inicial!$D$8+AB1455*1000,0))),"",IF(U1455="","",IF(OR(U1455=Cad_Inicial!$D$8,X1455=Cad_Inicial!$D$8),Cad_Inicial!$D$8+AB1455*1000,0)))</f>
        <v/>
      </c>
      <c r="AK1455" s="50" t="e">
        <f t="shared" si="283"/>
        <v>#VALUE!</v>
      </c>
      <c r="AL1455" s="50" t="e">
        <f t="shared" si="284"/>
        <v>#VALUE!</v>
      </c>
      <c r="AM1455">
        <f t="shared" si="286"/>
        <v>0</v>
      </c>
      <c r="AN1455">
        <f t="shared" si="287"/>
        <v>0</v>
      </c>
      <c r="AO1455">
        <f t="shared" si="287"/>
        <v>0</v>
      </c>
      <c r="AP1455">
        <f t="shared" si="287"/>
        <v>0</v>
      </c>
      <c r="AQ1455">
        <f t="shared" si="287"/>
        <v>0</v>
      </c>
      <c r="AR1455">
        <f t="shared" si="287"/>
        <v>0</v>
      </c>
      <c r="AS1455">
        <f t="shared" si="287"/>
        <v>0</v>
      </c>
      <c r="AT1455">
        <f t="shared" si="287"/>
        <v>0</v>
      </c>
      <c r="AU1455">
        <f t="shared" si="287"/>
        <v>0</v>
      </c>
      <c r="AV1455">
        <f t="shared" si="287"/>
        <v>0</v>
      </c>
      <c r="AW1455">
        <f t="shared" si="287"/>
        <v>0</v>
      </c>
      <c r="AX1455">
        <f t="shared" si="287"/>
        <v>0</v>
      </c>
    </row>
    <row r="1456" spans="3:50" ht="30" customHeight="1" thickTop="1" thickBot="1" x14ac:dyDescent="0.25">
      <c r="C1456" s="118"/>
      <c r="D1456" s="126"/>
      <c r="E1456" s="115"/>
      <c r="F1456" s="115"/>
      <c r="G1456" s="118"/>
      <c r="H1456" s="127"/>
      <c r="I1456" s="127"/>
      <c r="J1456" s="127"/>
      <c r="K1456" s="127"/>
      <c r="L1456" s="127"/>
      <c r="M1456" s="127"/>
      <c r="N1456" s="127"/>
      <c r="O1456" s="127"/>
      <c r="P1456" s="127"/>
      <c r="Q1456" s="109"/>
      <c r="R1456" s="127"/>
      <c r="S1456" s="127"/>
      <c r="U1456" s="15" t="str">
        <f t="shared" si="282"/>
        <v/>
      </c>
      <c r="V1456" t="str">
        <f t="shared" si="276"/>
        <v/>
      </c>
      <c r="W1456" t="str">
        <f t="shared" si="277"/>
        <v/>
      </c>
      <c r="X1456" t="str">
        <f t="shared" si="278"/>
        <v/>
      </c>
      <c r="Y1456" t="str">
        <f t="shared" si="279"/>
        <v/>
      </c>
      <c r="Z1456" t="str">
        <f t="shared" si="280"/>
        <v/>
      </c>
      <c r="AA1456" t="str">
        <f t="shared" si="281"/>
        <v/>
      </c>
      <c r="AB1456">
        <v>1449</v>
      </c>
      <c r="AC1456" t="str">
        <f>IF(ISERROR(IF(U1456="","",IF(OR(U1456=Cad_Inicial!$D$8,X1456=Cad_Inicial!$D$8),Cad_Inicial!$D$8+AB1456*1000,0))),"",IF(U1456="","",IF(OR(U1456=Cad_Inicial!$D$8,X1456=Cad_Inicial!$D$8),Cad_Inicial!$D$8+AB1456*1000,0)))</f>
        <v/>
      </c>
      <c r="AK1456" s="50" t="e">
        <f t="shared" si="283"/>
        <v>#VALUE!</v>
      </c>
      <c r="AL1456" s="50" t="e">
        <f t="shared" si="284"/>
        <v>#VALUE!</v>
      </c>
      <c r="AM1456">
        <f t="shared" si="286"/>
        <v>0</v>
      </c>
      <c r="AN1456">
        <f t="shared" si="287"/>
        <v>0</v>
      </c>
      <c r="AO1456">
        <f t="shared" si="287"/>
        <v>0</v>
      </c>
      <c r="AP1456">
        <f t="shared" si="287"/>
        <v>0</v>
      </c>
      <c r="AQ1456">
        <f t="shared" si="287"/>
        <v>0</v>
      </c>
      <c r="AR1456">
        <f t="shared" si="287"/>
        <v>0</v>
      </c>
      <c r="AS1456">
        <f t="shared" si="287"/>
        <v>0</v>
      </c>
      <c r="AT1456">
        <f t="shared" si="287"/>
        <v>0</v>
      </c>
      <c r="AU1456">
        <f t="shared" si="287"/>
        <v>0</v>
      </c>
      <c r="AV1456">
        <f t="shared" si="287"/>
        <v>0</v>
      </c>
      <c r="AW1456">
        <f t="shared" si="287"/>
        <v>0</v>
      </c>
      <c r="AX1456">
        <f t="shared" si="287"/>
        <v>0</v>
      </c>
    </row>
    <row r="1457" spans="3:50" ht="30" customHeight="1" thickTop="1" thickBot="1" x14ac:dyDescent="0.25">
      <c r="C1457" s="118"/>
      <c r="D1457" s="126"/>
      <c r="E1457" s="115"/>
      <c r="F1457" s="115"/>
      <c r="G1457" s="118"/>
      <c r="H1457" s="127"/>
      <c r="I1457" s="127"/>
      <c r="J1457" s="127"/>
      <c r="K1457" s="127"/>
      <c r="L1457" s="127"/>
      <c r="M1457" s="127"/>
      <c r="N1457" s="127"/>
      <c r="O1457" s="127"/>
      <c r="P1457" s="127"/>
      <c r="Q1457" s="109"/>
      <c r="R1457" s="127"/>
      <c r="S1457" s="127"/>
      <c r="U1457" s="15" t="str">
        <f t="shared" si="282"/>
        <v/>
      </c>
      <c r="V1457" t="str">
        <f t="shared" si="276"/>
        <v/>
      </c>
      <c r="W1457" t="str">
        <f t="shared" si="277"/>
        <v/>
      </c>
      <c r="X1457" t="str">
        <f t="shared" si="278"/>
        <v/>
      </c>
      <c r="Y1457" t="str">
        <f t="shared" si="279"/>
        <v/>
      </c>
      <c r="Z1457" t="str">
        <f t="shared" si="280"/>
        <v/>
      </c>
      <c r="AA1457" t="str">
        <f t="shared" si="281"/>
        <v/>
      </c>
      <c r="AB1457">
        <v>1450</v>
      </c>
      <c r="AC1457" t="str">
        <f>IF(ISERROR(IF(U1457="","",IF(OR(U1457=Cad_Inicial!$D$8,X1457=Cad_Inicial!$D$8),Cad_Inicial!$D$8+AB1457*1000,0))),"",IF(U1457="","",IF(OR(U1457=Cad_Inicial!$D$8,X1457=Cad_Inicial!$D$8),Cad_Inicial!$D$8+AB1457*1000,0)))</f>
        <v/>
      </c>
      <c r="AK1457" s="50" t="e">
        <f t="shared" si="283"/>
        <v>#VALUE!</v>
      </c>
      <c r="AL1457" s="50" t="e">
        <f t="shared" si="284"/>
        <v>#VALUE!</v>
      </c>
      <c r="AM1457">
        <f t="shared" si="286"/>
        <v>0</v>
      </c>
      <c r="AN1457">
        <f t="shared" si="287"/>
        <v>0</v>
      </c>
      <c r="AO1457">
        <f t="shared" si="287"/>
        <v>0</v>
      </c>
      <c r="AP1457">
        <f t="shared" si="287"/>
        <v>0</v>
      </c>
      <c r="AQ1457">
        <f t="shared" si="287"/>
        <v>0</v>
      </c>
      <c r="AR1457">
        <f t="shared" si="287"/>
        <v>0</v>
      </c>
      <c r="AS1457">
        <f t="shared" si="287"/>
        <v>0</v>
      </c>
      <c r="AT1457">
        <f t="shared" si="287"/>
        <v>0</v>
      </c>
      <c r="AU1457">
        <f t="shared" si="287"/>
        <v>0</v>
      </c>
      <c r="AV1457">
        <f t="shared" si="287"/>
        <v>0</v>
      </c>
      <c r="AW1457">
        <f t="shared" si="287"/>
        <v>0</v>
      </c>
      <c r="AX1457">
        <f t="shared" si="287"/>
        <v>0</v>
      </c>
    </row>
    <row r="1458" spans="3:50" ht="30" customHeight="1" thickTop="1" thickBot="1" x14ac:dyDescent="0.25">
      <c r="C1458" s="118"/>
      <c r="D1458" s="126"/>
      <c r="E1458" s="115"/>
      <c r="F1458" s="115"/>
      <c r="G1458" s="118"/>
      <c r="H1458" s="127"/>
      <c r="I1458" s="127"/>
      <c r="J1458" s="127"/>
      <c r="K1458" s="127"/>
      <c r="L1458" s="127"/>
      <c r="M1458" s="127"/>
      <c r="N1458" s="127"/>
      <c r="O1458" s="127"/>
      <c r="P1458" s="127"/>
      <c r="Q1458" s="109"/>
      <c r="R1458" s="127"/>
      <c r="S1458" s="127"/>
      <c r="U1458" s="15" t="str">
        <f t="shared" si="282"/>
        <v/>
      </c>
      <c r="V1458" t="str">
        <f t="shared" si="276"/>
        <v/>
      </c>
      <c r="W1458" t="str">
        <f t="shared" si="277"/>
        <v/>
      </c>
      <c r="X1458" t="str">
        <f t="shared" si="278"/>
        <v/>
      </c>
      <c r="Y1458" t="str">
        <f t="shared" si="279"/>
        <v/>
      </c>
      <c r="Z1458" t="str">
        <f t="shared" si="280"/>
        <v/>
      </c>
      <c r="AA1458" t="str">
        <f t="shared" si="281"/>
        <v/>
      </c>
      <c r="AB1458">
        <v>1451</v>
      </c>
      <c r="AC1458" t="str">
        <f>IF(ISERROR(IF(U1458="","",IF(OR(U1458=Cad_Inicial!$D$8,X1458=Cad_Inicial!$D$8),Cad_Inicial!$D$8+AB1458*1000,0))),"",IF(U1458="","",IF(OR(U1458=Cad_Inicial!$D$8,X1458=Cad_Inicial!$D$8),Cad_Inicial!$D$8+AB1458*1000,0)))</f>
        <v/>
      </c>
      <c r="AK1458" s="50" t="e">
        <f t="shared" si="283"/>
        <v>#VALUE!</v>
      </c>
      <c r="AL1458" s="50" t="e">
        <f t="shared" si="284"/>
        <v>#VALUE!</v>
      </c>
      <c r="AM1458">
        <f t="shared" si="286"/>
        <v>0</v>
      </c>
      <c r="AN1458">
        <f t="shared" si="287"/>
        <v>0</v>
      </c>
      <c r="AO1458">
        <f t="shared" si="287"/>
        <v>0</v>
      </c>
      <c r="AP1458">
        <f t="shared" si="287"/>
        <v>0</v>
      </c>
      <c r="AQ1458">
        <f t="shared" si="287"/>
        <v>0</v>
      </c>
      <c r="AR1458">
        <f t="shared" si="287"/>
        <v>0</v>
      </c>
      <c r="AS1458">
        <f t="shared" si="287"/>
        <v>0</v>
      </c>
      <c r="AT1458">
        <f t="shared" si="287"/>
        <v>0</v>
      </c>
      <c r="AU1458">
        <f t="shared" si="287"/>
        <v>0</v>
      </c>
      <c r="AV1458">
        <f t="shared" si="287"/>
        <v>0</v>
      </c>
      <c r="AW1458">
        <f t="shared" si="287"/>
        <v>0</v>
      </c>
      <c r="AX1458">
        <f t="shared" si="287"/>
        <v>0</v>
      </c>
    </row>
    <row r="1459" spans="3:50" ht="30" customHeight="1" thickTop="1" thickBot="1" x14ac:dyDescent="0.25">
      <c r="C1459" s="118"/>
      <c r="D1459" s="126"/>
      <c r="E1459" s="115"/>
      <c r="F1459" s="115"/>
      <c r="G1459" s="118"/>
      <c r="H1459" s="127"/>
      <c r="I1459" s="127"/>
      <c r="J1459" s="127"/>
      <c r="K1459" s="127"/>
      <c r="L1459" s="127"/>
      <c r="M1459" s="127"/>
      <c r="N1459" s="127"/>
      <c r="O1459" s="127"/>
      <c r="P1459" s="127"/>
      <c r="Q1459" s="109"/>
      <c r="R1459" s="127"/>
      <c r="S1459" s="127"/>
      <c r="U1459" s="15" t="str">
        <f t="shared" si="282"/>
        <v/>
      </c>
      <c r="V1459" t="str">
        <f t="shared" si="276"/>
        <v/>
      </c>
      <c r="W1459" t="str">
        <f t="shared" si="277"/>
        <v/>
      </c>
      <c r="X1459" t="str">
        <f t="shared" si="278"/>
        <v/>
      </c>
      <c r="Y1459" t="str">
        <f t="shared" si="279"/>
        <v/>
      </c>
      <c r="Z1459" t="str">
        <f t="shared" si="280"/>
        <v/>
      </c>
      <c r="AA1459" t="str">
        <f t="shared" si="281"/>
        <v/>
      </c>
      <c r="AB1459">
        <v>1452</v>
      </c>
      <c r="AC1459" t="str">
        <f>IF(ISERROR(IF(U1459="","",IF(OR(U1459=Cad_Inicial!$D$8,X1459=Cad_Inicial!$D$8),Cad_Inicial!$D$8+AB1459*1000,0))),"",IF(U1459="","",IF(OR(U1459=Cad_Inicial!$D$8,X1459=Cad_Inicial!$D$8),Cad_Inicial!$D$8+AB1459*1000,0)))</f>
        <v/>
      </c>
      <c r="AK1459" s="50" t="e">
        <f t="shared" si="283"/>
        <v>#VALUE!</v>
      </c>
      <c r="AL1459" s="50" t="e">
        <f t="shared" si="284"/>
        <v>#VALUE!</v>
      </c>
      <c r="AM1459">
        <f t="shared" si="286"/>
        <v>0</v>
      </c>
      <c r="AN1459">
        <f t="shared" si="287"/>
        <v>0</v>
      </c>
      <c r="AO1459">
        <f t="shared" si="287"/>
        <v>0</v>
      </c>
      <c r="AP1459">
        <f t="shared" si="287"/>
        <v>0</v>
      </c>
      <c r="AQ1459">
        <f t="shared" si="287"/>
        <v>0</v>
      </c>
      <c r="AR1459">
        <f t="shared" si="287"/>
        <v>0</v>
      </c>
      <c r="AS1459">
        <f t="shared" si="287"/>
        <v>0</v>
      </c>
      <c r="AT1459">
        <f t="shared" si="287"/>
        <v>0</v>
      </c>
      <c r="AU1459">
        <f t="shared" si="287"/>
        <v>0</v>
      </c>
      <c r="AV1459">
        <f t="shared" si="287"/>
        <v>0</v>
      </c>
      <c r="AW1459">
        <f t="shared" si="287"/>
        <v>0</v>
      </c>
      <c r="AX1459">
        <f t="shared" si="287"/>
        <v>0</v>
      </c>
    </row>
    <row r="1460" spans="3:50" ht="30" customHeight="1" thickTop="1" thickBot="1" x14ac:dyDescent="0.25">
      <c r="C1460" s="118"/>
      <c r="D1460" s="126"/>
      <c r="E1460" s="115"/>
      <c r="F1460" s="115"/>
      <c r="G1460" s="118"/>
      <c r="H1460" s="127"/>
      <c r="I1460" s="127"/>
      <c r="J1460" s="127"/>
      <c r="K1460" s="127"/>
      <c r="L1460" s="127"/>
      <c r="M1460" s="127"/>
      <c r="N1460" s="127"/>
      <c r="O1460" s="127"/>
      <c r="P1460" s="127"/>
      <c r="Q1460" s="109"/>
      <c r="R1460" s="127"/>
      <c r="S1460" s="127"/>
      <c r="U1460" s="15" t="str">
        <f t="shared" si="282"/>
        <v/>
      </c>
      <c r="V1460" t="str">
        <f t="shared" si="276"/>
        <v/>
      </c>
      <c r="W1460" t="str">
        <f t="shared" si="277"/>
        <v/>
      </c>
      <c r="X1460" t="str">
        <f t="shared" si="278"/>
        <v/>
      </c>
      <c r="Y1460" t="str">
        <f t="shared" si="279"/>
        <v/>
      </c>
      <c r="Z1460" t="str">
        <f t="shared" si="280"/>
        <v/>
      </c>
      <c r="AA1460" t="str">
        <f t="shared" si="281"/>
        <v/>
      </c>
      <c r="AB1460">
        <v>1453</v>
      </c>
      <c r="AC1460" t="str">
        <f>IF(ISERROR(IF(U1460="","",IF(OR(U1460=Cad_Inicial!$D$8,X1460=Cad_Inicial!$D$8),Cad_Inicial!$D$8+AB1460*1000,0))),"",IF(U1460="","",IF(OR(U1460=Cad_Inicial!$D$8,X1460=Cad_Inicial!$D$8),Cad_Inicial!$D$8+AB1460*1000,0)))</f>
        <v/>
      </c>
      <c r="AK1460" s="50" t="e">
        <f t="shared" si="283"/>
        <v>#VALUE!</v>
      </c>
      <c r="AL1460" s="50" t="e">
        <f t="shared" si="284"/>
        <v>#VALUE!</v>
      </c>
      <c r="AM1460">
        <f t="shared" si="286"/>
        <v>0</v>
      </c>
      <c r="AN1460">
        <f t="shared" si="287"/>
        <v>0</v>
      </c>
      <c r="AO1460">
        <f t="shared" si="287"/>
        <v>0</v>
      </c>
      <c r="AP1460">
        <f t="shared" si="287"/>
        <v>0</v>
      </c>
      <c r="AQ1460">
        <f t="shared" si="287"/>
        <v>0</v>
      </c>
      <c r="AR1460">
        <f t="shared" si="287"/>
        <v>0</v>
      </c>
      <c r="AS1460">
        <f t="shared" si="287"/>
        <v>0</v>
      </c>
      <c r="AT1460">
        <f t="shared" si="287"/>
        <v>0</v>
      </c>
      <c r="AU1460">
        <f t="shared" si="287"/>
        <v>0</v>
      </c>
      <c r="AV1460">
        <f t="shared" si="287"/>
        <v>0</v>
      </c>
      <c r="AW1460">
        <f t="shared" si="287"/>
        <v>0</v>
      </c>
      <c r="AX1460">
        <f t="shared" si="287"/>
        <v>0</v>
      </c>
    </row>
    <row r="1461" spans="3:50" ht="30" customHeight="1" thickTop="1" thickBot="1" x14ac:dyDescent="0.25">
      <c r="C1461" s="118"/>
      <c r="D1461" s="126"/>
      <c r="E1461" s="115"/>
      <c r="F1461" s="115"/>
      <c r="G1461" s="118"/>
      <c r="H1461" s="127"/>
      <c r="I1461" s="127"/>
      <c r="J1461" s="127"/>
      <c r="K1461" s="127"/>
      <c r="L1461" s="127"/>
      <c r="M1461" s="127"/>
      <c r="N1461" s="127"/>
      <c r="O1461" s="127"/>
      <c r="P1461" s="127"/>
      <c r="Q1461" s="109"/>
      <c r="R1461" s="127"/>
      <c r="S1461" s="127"/>
      <c r="U1461" s="15" t="str">
        <f t="shared" si="282"/>
        <v/>
      </c>
      <c r="V1461" t="str">
        <f t="shared" si="276"/>
        <v/>
      </c>
      <c r="W1461" t="str">
        <f t="shared" si="277"/>
        <v/>
      </c>
      <c r="X1461" t="str">
        <f t="shared" si="278"/>
        <v/>
      </c>
      <c r="Y1461" t="str">
        <f t="shared" si="279"/>
        <v/>
      </c>
      <c r="Z1461" t="str">
        <f t="shared" si="280"/>
        <v/>
      </c>
      <c r="AA1461" t="str">
        <f t="shared" si="281"/>
        <v/>
      </c>
      <c r="AB1461">
        <v>1454</v>
      </c>
      <c r="AC1461" t="str">
        <f>IF(ISERROR(IF(U1461="","",IF(OR(U1461=Cad_Inicial!$D$8,X1461=Cad_Inicial!$D$8),Cad_Inicial!$D$8+AB1461*1000,0))),"",IF(U1461="","",IF(OR(U1461=Cad_Inicial!$D$8,X1461=Cad_Inicial!$D$8),Cad_Inicial!$D$8+AB1461*1000,0)))</f>
        <v/>
      </c>
      <c r="AK1461" s="50" t="e">
        <f t="shared" si="283"/>
        <v>#VALUE!</v>
      </c>
      <c r="AL1461" s="50" t="e">
        <f t="shared" si="284"/>
        <v>#VALUE!</v>
      </c>
      <c r="AM1461">
        <f t="shared" si="286"/>
        <v>0</v>
      </c>
      <c r="AN1461">
        <f t="shared" si="287"/>
        <v>0</v>
      </c>
      <c r="AO1461">
        <f t="shared" si="287"/>
        <v>0</v>
      </c>
      <c r="AP1461">
        <f t="shared" si="287"/>
        <v>0</v>
      </c>
      <c r="AQ1461">
        <f t="shared" si="287"/>
        <v>0</v>
      </c>
      <c r="AR1461">
        <f t="shared" si="287"/>
        <v>0</v>
      </c>
      <c r="AS1461">
        <f t="shared" si="287"/>
        <v>0</v>
      </c>
      <c r="AT1461">
        <f t="shared" si="287"/>
        <v>0</v>
      </c>
      <c r="AU1461">
        <f t="shared" si="287"/>
        <v>0</v>
      </c>
      <c r="AV1461">
        <f t="shared" si="287"/>
        <v>0</v>
      </c>
      <c r="AW1461">
        <f t="shared" si="287"/>
        <v>0</v>
      </c>
      <c r="AX1461">
        <f t="shared" si="287"/>
        <v>0</v>
      </c>
    </row>
    <row r="1462" spans="3:50" ht="30" customHeight="1" thickTop="1" thickBot="1" x14ac:dyDescent="0.25">
      <c r="C1462" s="118"/>
      <c r="D1462" s="126"/>
      <c r="E1462" s="115"/>
      <c r="F1462" s="115"/>
      <c r="G1462" s="118"/>
      <c r="H1462" s="127"/>
      <c r="I1462" s="127"/>
      <c r="J1462" s="127"/>
      <c r="K1462" s="127"/>
      <c r="L1462" s="127"/>
      <c r="M1462" s="127"/>
      <c r="N1462" s="127"/>
      <c r="O1462" s="127"/>
      <c r="P1462" s="127"/>
      <c r="Q1462" s="109"/>
      <c r="R1462" s="127"/>
      <c r="S1462" s="127"/>
      <c r="U1462" s="15" t="str">
        <f t="shared" si="282"/>
        <v/>
      </c>
      <c r="V1462" t="str">
        <f t="shared" si="276"/>
        <v/>
      </c>
      <c r="W1462" t="str">
        <f t="shared" si="277"/>
        <v/>
      </c>
      <c r="X1462" t="str">
        <f t="shared" si="278"/>
        <v/>
      </c>
      <c r="Y1462" t="str">
        <f t="shared" si="279"/>
        <v/>
      </c>
      <c r="Z1462" t="str">
        <f t="shared" si="280"/>
        <v/>
      </c>
      <c r="AA1462" t="str">
        <f t="shared" si="281"/>
        <v/>
      </c>
      <c r="AB1462">
        <v>1455</v>
      </c>
      <c r="AC1462" t="str">
        <f>IF(ISERROR(IF(U1462="","",IF(OR(U1462=Cad_Inicial!$D$8,X1462=Cad_Inicial!$D$8),Cad_Inicial!$D$8+AB1462*1000,0))),"",IF(U1462="","",IF(OR(U1462=Cad_Inicial!$D$8,X1462=Cad_Inicial!$D$8),Cad_Inicial!$D$8+AB1462*1000,0)))</f>
        <v/>
      </c>
      <c r="AK1462" s="50" t="e">
        <f t="shared" si="283"/>
        <v>#VALUE!</v>
      </c>
      <c r="AL1462" s="50" t="e">
        <f t="shared" si="284"/>
        <v>#VALUE!</v>
      </c>
      <c r="AM1462">
        <f t="shared" si="286"/>
        <v>0</v>
      </c>
      <c r="AN1462">
        <f t="shared" si="287"/>
        <v>0</v>
      </c>
      <c r="AO1462">
        <f t="shared" si="287"/>
        <v>0</v>
      </c>
      <c r="AP1462">
        <f t="shared" si="287"/>
        <v>0</v>
      </c>
      <c r="AQ1462">
        <f t="shared" si="287"/>
        <v>0</v>
      </c>
      <c r="AR1462">
        <f t="shared" si="287"/>
        <v>0</v>
      </c>
      <c r="AS1462">
        <f t="shared" si="287"/>
        <v>0</v>
      </c>
      <c r="AT1462">
        <f t="shared" si="287"/>
        <v>0</v>
      </c>
      <c r="AU1462">
        <f t="shared" si="287"/>
        <v>0</v>
      </c>
      <c r="AV1462">
        <f t="shared" si="287"/>
        <v>0</v>
      </c>
      <c r="AW1462">
        <f t="shared" si="287"/>
        <v>0</v>
      </c>
      <c r="AX1462">
        <f t="shared" si="287"/>
        <v>0</v>
      </c>
    </row>
    <row r="1463" spans="3:50" ht="30" customHeight="1" thickTop="1" thickBot="1" x14ac:dyDescent="0.25">
      <c r="C1463" s="118"/>
      <c r="D1463" s="126"/>
      <c r="E1463" s="115"/>
      <c r="F1463" s="115"/>
      <c r="G1463" s="118"/>
      <c r="H1463" s="127"/>
      <c r="I1463" s="127"/>
      <c r="J1463" s="127"/>
      <c r="K1463" s="127"/>
      <c r="L1463" s="127"/>
      <c r="M1463" s="127"/>
      <c r="N1463" s="127"/>
      <c r="O1463" s="127"/>
      <c r="P1463" s="127"/>
      <c r="Q1463" s="109"/>
      <c r="R1463" s="127"/>
      <c r="S1463" s="127"/>
      <c r="U1463" s="15" t="str">
        <f t="shared" si="282"/>
        <v/>
      </c>
      <c r="V1463" t="str">
        <f t="shared" si="276"/>
        <v/>
      </c>
      <c r="W1463" t="str">
        <f t="shared" si="277"/>
        <v/>
      </c>
      <c r="X1463" t="str">
        <f t="shared" si="278"/>
        <v/>
      </c>
      <c r="Y1463" t="str">
        <f t="shared" si="279"/>
        <v/>
      </c>
      <c r="Z1463" t="str">
        <f t="shared" si="280"/>
        <v/>
      </c>
      <c r="AA1463" t="str">
        <f t="shared" si="281"/>
        <v/>
      </c>
      <c r="AB1463">
        <v>1456</v>
      </c>
      <c r="AC1463" t="str">
        <f>IF(ISERROR(IF(U1463="","",IF(OR(U1463=Cad_Inicial!$D$8,X1463=Cad_Inicial!$D$8),Cad_Inicial!$D$8+AB1463*1000,0))),"",IF(U1463="","",IF(OR(U1463=Cad_Inicial!$D$8,X1463=Cad_Inicial!$D$8),Cad_Inicial!$D$8+AB1463*1000,0)))</f>
        <v/>
      </c>
      <c r="AK1463" s="50" t="e">
        <f t="shared" si="283"/>
        <v>#VALUE!</v>
      </c>
      <c r="AL1463" s="50" t="e">
        <f t="shared" si="284"/>
        <v>#VALUE!</v>
      </c>
      <c r="AM1463">
        <f t="shared" si="286"/>
        <v>0</v>
      </c>
      <c r="AN1463">
        <f t="shared" si="287"/>
        <v>0</v>
      </c>
      <c r="AO1463">
        <f t="shared" si="287"/>
        <v>0</v>
      </c>
      <c r="AP1463">
        <f t="shared" si="287"/>
        <v>0</v>
      </c>
      <c r="AQ1463">
        <f t="shared" si="287"/>
        <v>0</v>
      </c>
      <c r="AR1463">
        <f t="shared" si="287"/>
        <v>0</v>
      </c>
      <c r="AS1463">
        <f t="shared" si="287"/>
        <v>0</v>
      </c>
      <c r="AT1463">
        <f t="shared" si="287"/>
        <v>0</v>
      </c>
      <c r="AU1463">
        <f t="shared" si="287"/>
        <v>0</v>
      </c>
      <c r="AV1463">
        <f t="shared" si="287"/>
        <v>0</v>
      </c>
      <c r="AW1463">
        <f t="shared" si="287"/>
        <v>0</v>
      </c>
      <c r="AX1463">
        <f t="shared" si="287"/>
        <v>0</v>
      </c>
    </row>
    <row r="1464" spans="3:50" ht="30" customHeight="1" thickTop="1" thickBot="1" x14ac:dyDescent="0.25">
      <c r="C1464" s="118"/>
      <c r="D1464" s="126"/>
      <c r="E1464" s="115"/>
      <c r="F1464" s="115"/>
      <c r="G1464" s="118"/>
      <c r="H1464" s="127"/>
      <c r="I1464" s="127"/>
      <c r="J1464" s="127"/>
      <c r="K1464" s="127"/>
      <c r="L1464" s="127"/>
      <c r="M1464" s="127"/>
      <c r="N1464" s="127"/>
      <c r="O1464" s="127"/>
      <c r="P1464" s="127"/>
      <c r="Q1464" s="109"/>
      <c r="R1464" s="127"/>
      <c r="S1464" s="127"/>
      <c r="U1464" s="15" t="str">
        <f t="shared" si="282"/>
        <v/>
      </c>
      <c r="V1464" t="str">
        <f t="shared" si="276"/>
        <v/>
      </c>
      <c r="W1464" t="str">
        <f t="shared" si="277"/>
        <v/>
      </c>
      <c r="X1464" t="str">
        <f t="shared" si="278"/>
        <v/>
      </c>
      <c r="Y1464" t="str">
        <f t="shared" si="279"/>
        <v/>
      </c>
      <c r="Z1464" t="str">
        <f t="shared" si="280"/>
        <v/>
      </c>
      <c r="AA1464" t="str">
        <f t="shared" si="281"/>
        <v/>
      </c>
      <c r="AB1464">
        <v>1457</v>
      </c>
      <c r="AC1464" t="str">
        <f>IF(ISERROR(IF(U1464="","",IF(OR(U1464=Cad_Inicial!$D$8,X1464=Cad_Inicial!$D$8),Cad_Inicial!$D$8+AB1464*1000,0))),"",IF(U1464="","",IF(OR(U1464=Cad_Inicial!$D$8,X1464=Cad_Inicial!$D$8),Cad_Inicial!$D$8+AB1464*1000,0)))</f>
        <v/>
      </c>
      <c r="AK1464" s="50" t="e">
        <f t="shared" si="283"/>
        <v>#VALUE!</v>
      </c>
      <c r="AL1464" s="50" t="e">
        <f t="shared" si="284"/>
        <v>#VALUE!</v>
      </c>
      <c r="AM1464">
        <f t="shared" si="286"/>
        <v>0</v>
      </c>
      <c r="AN1464">
        <f t="shared" si="287"/>
        <v>0</v>
      </c>
      <c r="AO1464">
        <f t="shared" si="287"/>
        <v>0</v>
      </c>
      <c r="AP1464">
        <f t="shared" si="287"/>
        <v>0</v>
      </c>
      <c r="AQ1464">
        <f t="shared" si="287"/>
        <v>0</v>
      </c>
      <c r="AR1464">
        <f t="shared" si="287"/>
        <v>0</v>
      </c>
      <c r="AS1464">
        <f t="shared" si="287"/>
        <v>0</v>
      </c>
      <c r="AT1464">
        <f t="shared" si="287"/>
        <v>0</v>
      </c>
      <c r="AU1464">
        <f t="shared" si="287"/>
        <v>0</v>
      </c>
      <c r="AV1464">
        <f t="shared" si="287"/>
        <v>0</v>
      </c>
      <c r="AW1464">
        <f t="shared" si="287"/>
        <v>0</v>
      </c>
      <c r="AX1464">
        <f t="shared" si="287"/>
        <v>0</v>
      </c>
    </row>
    <row r="1465" spans="3:50" ht="30" customHeight="1" thickTop="1" thickBot="1" x14ac:dyDescent="0.25">
      <c r="C1465" s="118"/>
      <c r="D1465" s="126"/>
      <c r="E1465" s="115"/>
      <c r="F1465" s="115"/>
      <c r="G1465" s="118"/>
      <c r="H1465" s="127"/>
      <c r="I1465" s="127"/>
      <c r="J1465" s="127"/>
      <c r="K1465" s="127"/>
      <c r="L1465" s="127"/>
      <c r="M1465" s="127"/>
      <c r="N1465" s="127"/>
      <c r="O1465" s="127"/>
      <c r="P1465" s="127"/>
      <c r="Q1465" s="109"/>
      <c r="R1465" s="127"/>
      <c r="S1465" s="127"/>
      <c r="U1465" s="15" t="str">
        <f t="shared" si="282"/>
        <v/>
      </c>
      <c r="V1465" t="str">
        <f t="shared" si="276"/>
        <v/>
      </c>
      <c r="W1465" t="str">
        <f t="shared" si="277"/>
        <v/>
      </c>
      <c r="X1465" t="str">
        <f t="shared" si="278"/>
        <v/>
      </c>
      <c r="Y1465" t="str">
        <f t="shared" si="279"/>
        <v/>
      </c>
      <c r="Z1465" t="str">
        <f t="shared" si="280"/>
        <v/>
      </c>
      <c r="AA1465" t="str">
        <f t="shared" si="281"/>
        <v/>
      </c>
      <c r="AB1465">
        <v>1458</v>
      </c>
      <c r="AC1465" t="str">
        <f>IF(ISERROR(IF(U1465="","",IF(OR(U1465=Cad_Inicial!$D$8,X1465=Cad_Inicial!$D$8),Cad_Inicial!$D$8+AB1465*1000,0))),"",IF(U1465="","",IF(OR(U1465=Cad_Inicial!$D$8,X1465=Cad_Inicial!$D$8),Cad_Inicial!$D$8+AB1465*1000,0)))</f>
        <v/>
      </c>
      <c r="AK1465" s="50" t="e">
        <f t="shared" si="283"/>
        <v>#VALUE!</v>
      </c>
      <c r="AL1465" s="50" t="e">
        <f t="shared" si="284"/>
        <v>#VALUE!</v>
      </c>
      <c r="AM1465">
        <f t="shared" si="286"/>
        <v>0</v>
      </c>
      <c r="AN1465">
        <f t="shared" si="287"/>
        <v>0</v>
      </c>
      <c r="AO1465">
        <f t="shared" si="287"/>
        <v>0</v>
      </c>
      <c r="AP1465">
        <f t="shared" si="287"/>
        <v>0</v>
      </c>
      <c r="AQ1465">
        <f t="shared" si="287"/>
        <v>0</v>
      </c>
      <c r="AR1465">
        <f t="shared" si="287"/>
        <v>0</v>
      </c>
      <c r="AS1465">
        <f t="shared" si="287"/>
        <v>0</v>
      </c>
      <c r="AT1465">
        <f t="shared" si="287"/>
        <v>0</v>
      </c>
      <c r="AU1465">
        <f t="shared" si="287"/>
        <v>0</v>
      </c>
      <c r="AV1465">
        <f t="shared" si="287"/>
        <v>0</v>
      </c>
      <c r="AW1465">
        <f t="shared" si="287"/>
        <v>0</v>
      </c>
      <c r="AX1465">
        <f t="shared" si="287"/>
        <v>0</v>
      </c>
    </row>
    <row r="1466" spans="3:50" ht="30" customHeight="1" thickTop="1" thickBot="1" x14ac:dyDescent="0.25">
      <c r="C1466" s="118"/>
      <c r="D1466" s="126"/>
      <c r="E1466" s="115"/>
      <c r="F1466" s="115"/>
      <c r="G1466" s="118"/>
      <c r="H1466" s="127"/>
      <c r="I1466" s="127"/>
      <c r="J1466" s="127"/>
      <c r="K1466" s="127"/>
      <c r="L1466" s="127"/>
      <c r="M1466" s="127"/>
      <c r="N1466" s="127"/>
      <c r="O1466" s="127"/>
      <c r="P1466" s="127"/>
      <c r="Q1466" s="109"/>
      <c r="R1466" s="127"/>
      <c r="S1466" s="127"/>
      <c r="U1466" s="15" t="str">
        <f t="shared" si="282"/>
        <v/>
      </c>
      <c r="V1466" t="str">
        <f t="shared" si="276"/>
        <v/>
      </c>
      <c r="W1466" t="str">
        <f t="shared" si="277"/>
        <v/>
      </c>
      <c r="X1466" t="str">
        <f t="shared" si="278"/>
        <v/>
      </c>
      <c r="Y1466" t="str">
        <f t="shared" si="279"/>
        <v/>
      </c>
      <c r="Z1466" t="str">
        <f t="shared" si="280"/>
        <v/>
      </c>
      <c r="AA1466" t="str">
        <f t="shared" si="281"/>
        <v/>
      </c>
      <c r="AB1466">
        <v>1459</v>
      </c>
      <c r="AC1466" t="str">
        <f>IF(ISERROR(IF(U1466="","",IF(OR(U1466=Cad_Inicial!$D$8,X1466=Cad_Inicial!$D$8),Cad_Inicial!$D$8+AB1466*1000,0))),"",IF(U1466="","",IF(OR(U1466=Cad_Inicial!$D$8,X1466=Cad_Inicial!$D$8),Cad_Inicial!$D$8+AB1466*1000,0)))</f>
        <v/>
      </c>
      <c r="AK1466" s="50" t="e">
        <f t="shared" si="283"/>
        <v>#VALUE!</v>
      </c>
      <c r="AL1466" s="50" t="e">
        <f t="shared" si="284"/>
        <v>#VALUE!</v>
      </c>
      <c r="AM1466">
        <f t="shared" si="286"/>
        <v>0</v>
      </c>
      <c r="AN1466">
        <f t="shared" si="287"/>
        <v>0</v>
      </c>
      <c r="AO1466">
        <f t="shared" si="287"/>
        <v>0</v>
      </c>
      <c r="AP1466">
        <f t="shared" si="287"/>
        <v>0</v>
      </c>
      <c r="AQ1466">
        <f t="shared" si="287"/>
        <v>0</v>
      </c>
      <c r="AR1466">
        <f t="shared" si="287"/>
        <v>0</v>
      </c>
      <c r="AS1466">
        <f t="shared" si="287"/>
        <v>0</v>
      </c>
      <c r="AT1466">
        <f t="shared" ref="AN1466:AX1489" si="288">IFERROR(IF(AND($AK1466&lt;=AT$5,$AL1466&gt;=AT$5),1,0),0)</f>
        <v>0</v>
      </c>
      <c r="AU1466">
        <f t="shared" si="288"/>
        <v>0</v>
      </c>
      <c r="AV1466">
        <f t="shared" si="288"/>
        <v>0</v>
      </c>
      <c r="AW1466">
        <f t="shared" si="288"/>
        <v>0</v>
      </c>
      <c r="AX1466">
        <f t="shared" si="288"/>
        <v>0</v>
      </c>
    </row>
    <row r="1467" spans="3:50" ht="30" customHeight="1" thickTop="1" thickBot="1" x14ac:dyDescent="0.25">
      <c r="C1467" s="118"/>
      <c r="D1467" s="126"/>
      <c r="E1467" s="115"/>
      <c r="F1467" s="115"/>
      <c r="G1467" s="118"/>
      <c r="H1467" s="127"/>
      <c r="I1467" s="127"/>
      <c r="J1467" s="127"/>
      <c r="K1467" s="127"/>
      <c r="L1467" s="127"/>
      <c r="M1467" s="127"/>
      <c r="N1467" s="127"/>
      <c r="O1467" s="127"/>
      <c r="P1467" s="127"/>
      <c r="Q1467" s="109"/>
      <c r="R1467" s="127"/>
      <c r="S1467" s="127"/>
      <c r="U1467" s="15" t="str">
        <f t="shared" si="282"/>
        <v/>
      </c>
      <c r="V1467" t="str">
        <f t="shared" si="276"/>
        <v/>
      </c>
      <c r="W1467" t="str">
        <f t="shared" si="277"/>
        <v/>
      </c>
      <c r="X1467" t="str">
        <f t="shared" si="278"/>
        <v/>
      </c>
      <c r="Y1467" t="str">
        <f t="shared" si="279"/>
        <v/>
      </c>
      <c r="Z1467" t="str">
        <f t="shared" si="280"/>
        <v/>
      </c>
      <c r="AA1467" t="str">
        <f t="shared" si="281"/>
        <v/>
      </c>
      <c r="AB1467">
        <v>1460</v>
      </c>
      <c r="AC1467" t="str">
        <f>IF(ISERROR(IF(U1467="","",IF(OR(U1467=Cad_Inicial!$D$8,X1467=Cad_Inicial!$D$8),Cad_Inicial!$D$8+AB1467*1000,0))),"",IF(U1467="","",IF(OR(U1467=Cad_Inicial!$D$8,X1467=Cad_Inicial!$D$8),Cad_Inicial!$D$8+AB1467*1000,0)))</f>
        <v/>
      </c>
      <c r="AK1467" s="50" t="e">
        <f t="shared" si="283"/>
        <v>#VALUE!</v>
      </c>
      <c r="AL1467" s="50" t="e">
        <f t="shared" si="284"/>
        <v>#VALUE!</v>
      </c>
      <c r="AM1467">
        <f t="shared" si="286"/>
        <v>0</v>
      </c>
      <c r="AN1467">
        <f t="shared" si="288"/>
        <v>0</v>
      </c>
      <c r="AO1467">
        <f t="shared" si="288"/>
        <v>0</v>
      </c>
      <c r="AP1467">
        <f t="shared" si="288"/>
        <v>0</v>
      </c>
      <c r="AQ1467">
        <f t="shared" si="288"/>
        <v>0</v>
      </c>
      <c r="AR1467">
        <f t="shared" si="288"/>
        <v>0</v>
      </c>
      <c r="AS1467">
        <f t="shared" si="288"/>
        <v>0</v>
      </c>
      <c r="AT1467">
        <f t="shared" si="288"/>
        <v>0</v>
      </c>
      <c r="AU1467">
        <f t="shared" si="288"/>
        <v>0</v>
      </c>
      <c r="AV1467">
        <f t="shared" si="288"/>
        <v>0</v>
      </c>
      <c r="AW1467">
        <f t="shared" si="288"/>
        <v>0</v>
      </c>
      <c r="AX1467">
        <f t="shared" si="288"/>
        <v>0</v>
      </c>
    </row>
    <row r="1468" spans="3:50" ht="30" customHeight="1" thickTop="1" thickBot="1" x14ac:dyDescent="0.25">
      <c r="C1468" s="118"/>
      <c r="D1468" s="126"/>
      <c r="E1468" s="115"/>
      <c r="F1468" s="115"/>
      <c r="G1468" s="118"/>
      <c r="H1468" s="127"/>
      <c r="I1468" s="127"/>
      <c r="J1468" s="127"/>
      <c r="K1468" s="127"/>
      <c r="L1468" s="127"/>
      <c r="M1468" s="127"/>
      <c r="N1468" s="127"/>
      <c r="O1468" s="127"/>
      <c r="P1468" s="127"/>
      <c r="Q1468" s="109"/>
      <c r="R1468" s="127"/>
      <c r="S1468" s="127"/>
      <c r="U1468" s="15" t="str">
        <f t="shared" si="282"/>
        <v/>
      </c>
      <c r="V1468" t="str">
        <f t="shared" si="276"/>
        <v/>
      </c>
      <c r="W1468" t="str">
        <f t="shared" si="277"/>
        <v/>
      </c>
      <c r="X1468" t="str">
        <f t="shared" si="278"/>
        <v/>
      </c>
      <c r="Y1468" t="str">
        <f t="shared" si="279"/>
        <v/>
      </c>
      <c r="Z1468" t="str">
        <f t="shared" si="280"/>
        <v/>
      </c>
      <c r="AA1468" t="str">
        <f t="shared" si="281"/>
        <v/>
      </c>
      <c r="AB1468">
        <v>1461</v>
      </c>
      <c r="AC1468" t="str">
        <f>IF(ISERROR(IF(U1468="","",IF(OR(U1468=Cad_Inicial!$D$8,X1468=Cad_Inicial!$D$8),Cad_Inicial!$D$8+AB1468*1000,0))),"",IF(U1468="","",IF(OR(U1468=Cad_Inicial!$D$8,X1468=Cad_Inicial!$D$8),Cad_Inicial!$D$8+AB1468*1000,0)))</f>
        <v/>
      </c>
      <c r="AK1468" s="50" t="e">
        <f t="shared" si="283"/>
        <v>#VALUE!</v>
      </c>
      <c r="AL1468" s="50" t="e">
        <f t="shared" si="284"/>
        <v>#VALUE!</v>
      </c>
      <c r="AM1468">
        <f t="shared" si="286"/>
        <v>0</v>
      </c>
      <c r="AN1468">
        <f t="shared" si="288"/>
        <v>0</v>
      </c>
      <c r="AO1468">
        <f t="shared" si="288"/>
        <v>0</v>
      </c>
      <c r="AP1468">
        <f t="shared" si="288"/>
        <v>0</v>
      </c>
      <c r="AQ1468">
        <f t="shared" si="288"/>
        <v>0</v>
      </c>
      <c r="AR1468">
        <f t="shared" si="288"/>
        <v>0</v>
      </c>
      <c r="AS1468">
        <f t="shared" si="288"/>
        <v>0</v>
      </c>
      <c r="AT1468">
        <f t="shared" si="288"/>
        <v>0</v>
      </c>
      <c r="AU1468">
        <f t="shared" si="288"/>
        <v>0</v>
      </c>
      <c r="AV1468">
        <f t="shared" si="288"/>
        <v>0</v>
      </c>
      <c r="AW1468">
        <f t="shared" si="288"/>
        <v>0</v>
      </c>
      <c r="AX1468">
        <f t="shared" si="288"/>
        <v>0</v>
      </c>
    </row>
    <row r="1469" spans="3:50" ht="30" customHeight="1" thickTop="1" thickBot="1" x14ac:dyDescent="0.25">
      <c r="C1469" s="118"/>
      <c r="D1469" s="126"/>
      <c r="E1469" s="115"/>
      <c r="F1469" s="115"/>
      <c r="G1469" s="118"/>
      <c r="H1469" s="127"/>
      <c r="I1469" s="127"/>
      <c r="J1469" s="127"/>
      <c r="K1469" s="127"/>
      <c r="L1469" s="127"/>
      <c r="M1469" s="127"/>
      <c r="N1469" s="127"/>
      <c r="O1469" s="127"/>
      <c r="P1469" s="127"/>
      <c r="Q1469" s="109"/>
      <c r="R1469" s="127"/>
      <c r="S1469" s="127"/>
      <c r="U1469" s="15" t="str">
        <f t="shared" si="282"/>
        <v/>
      </c>
      <c r="V1469" t="str">
        <f t="shared" si="276"/>
        <v/>
      </c>
      <c r="W1469" t="str">
        <f t="shared" si="277"/>
        <v/>
      </c>
      <c r="X1469" t="str">
        <f t="shared" si="278"/>
        <v/>
      </c>
      <c r="Y1469" t="str">
        <f t="shared" si="279"/>
        <v/>
      </c>
      <c r="Z1469" t="str">
        <f t="shared" si="280"/>
        <v/>
      </c>
      <c r="AA1469" t="str">
        <f t="shared" si="281"/>
        <v/>
      </c>
      <c r="AB1469">
        <v>1462</v>
      </c>
      <c r="AC1469" t="str">
        <f>IF(ISERROR(IF(U1469="","",IF(OR(U1469=Cad_Inicial!$D$8,X1469=Cad_Inicial!$D$8),Cad_Inicial!$D$8+AB1469*1000,0))),"",IF(U1469="","",IF(OR(U1469=Cad_Inicial!$D$8,X1469=Cad_Inicial!$D$8),Cad_Inicial!$D$8+AB1469*1000,0)))</f>
        <v/>
      </c>
      <c r="AK1469" s="50" t="e">
        <f t="shared" si="283"/>
        <v>#VALUE!</v>
      </c>
      <c r="AL1469" s="50" t="e">
        <f t="shared" si="284"/>
        <v>#VALUE!</v>
      </c>
      <c r="AM1469">
        <f t="shared" si="286"/>
        <v>0</v>
      </c>
      <c r="AN1469">
        <f t="shared" si="288"/>
        <v>0</v>
      </c>
      <c r="AO1469">
        <f t="shared" si="288"/>
        <v>0</v>
      </c>
      <c r="AP1469">
        <f t="shared" si="288"/>
        <v>0</v>
      </c>
      <c r="AQ1469">
        <f t="shared" si="288"/>
        <v>0</v>
      </c>
      <c r="AR1469">
        <f t="shared" si="288"/>
        <v>0</v>
      </c>
      <c r="AS1469">
        <f t="shared" si="288"/>
        <v>0</v>
      </c>
      <c r="AT1469">
        <f t="shared" si="288"/>
        <v>0</v>
      </c>
      <c r="AU1469">
        <f t="shared" si="288"/>
        <v>0</v>
      </c>
      <c r="AV1469">
        <f t="shared" si="288"/>
        <v>0</v>
      </c>
      <c r="AW1469">
        <f t="shared" si="288"/>
        <v>0</v>
      </c>
      <c r="AX1469">
        <f t="shared" si="288"/>
        <v>0</v>
      </c>
    </row>
    <row r="1470" spans="3:50" ht="30" customHeight="1" thickTop="1" thickBot="1" x14ac:dyDescent="0.25">
      <c r="C1470" s="118"/>
      <c r="D1470" s="126"/>
      <c r="E1470" s="115"/>
      <c r="F1470" s="115"/>
      <c r="G1470" s="118"/>
      <c r="H1470" s="127"/>
      <c r="I1470" s="127"/>
      <c r="J1470" s="127"/>
      <c r="K1470" s="127"/>
      <c r="L1470" s="127"/>
      <c r="M1470" s="127"/>
      <c r="N1470" s="127"/>
      <c r="O1470" s="127"/>
      <c r="P1470" s="127"/>
      <c r="Q1470" s="109"/>
      <c r="R1470" s="127"/>
      <c r="S1470" s="127"/>
      <c r="U1470" s="15" t="str">
        <f t="shared" si="282"/>
        <v/>
      </c>
      <c r="V1470" t="str">
        <f t="shared" si="276"/>
        <v/>
      </c>
      <c r="W1470" t="str">
        <f t="shared" si="277"/>
        <v/>
      </c>
      <c r="X1470" t="str">
        <f t="shared" si="278"/>
        <v/>
      </c>
      <c r="Y1470" t="str">
        <f t="shared" si="279"/>
        <v/>
      </c>
      <c r="Z1470" t="str">
        <f t="shared" si="280"/>
        <v/>
      </c>
      <c r="AA1470" t="str">
        <f t="shared" si="281"/>
        <v/>
      </c>
      <c r="AB1470">
        <v>1463</v>
      </c>
      <c r="AC1470" t="str">
        <f>IF(ISERROR(IF(U1470="","",IF(OR(U1470=Cad_Inicial!$D$8,X1470=Cad_Inicial!$D$8),Cad_Inicial!$D$8+AB1470*1000,0))),"",IF(U1470="","",IF(OR(U1470=Cad_Inicial!$D$8,X1470=Cad_Inicial!$D$8),Cad_Inicial!$D$8+AB1470*1000,0)))</f>
        <v/>
      </c>
      <c r="AK1470" s="50" t="e">
        <f t="shared" si="283"/>
        <v>#VALUE!</v>
      </c>
      <c r="AL1470" s="50" t="e">
        <f t="shared" si="284"/>
        <v>#VALUE!</v>
      </c>
      <c r="AM1470">
        <f t="shared" si="286"/>
        <v>0</v>
      </c>
      <c r="AN1470">
        <f t="shared" si="288"/>
        <v>0</v>
      </c>
      <c r="AO1470">
        <f t="shared" si="288"/>
        <v>0</v>
      </c>
      <c r="AP1470">
        <f t="shared" si="288"/>
        <v>0</v>
      </c>
      <c r="AQ1470">
        <f t="shared" si="288"/>
        <v>0</v>
      </c>
      <c r="AR1470">
        <f t="shared" si="288"/>
        <v>0</v>
      </c>
      <c r="AS1470">
        <f t="shared" si="288"/>
        <v>0</v>
      </c>
      <c r="AT1470">
        <f t="shared" si="288"/>
        <v>0</v>
      </c>
      <c r="AU1470">
        <f t="shared" si="288"/>
        <v>0</v>
      </c>
      <c r="AV1470">
        <f t="shared" si="288"/>
        <v>0</v>
      </c>
      <c r="AW1470">
        <f t="shared" si="288"/>
        <v>0</v>
      </c>
      <c r="AX1470">
        <f t="shared" si="288"/>
        <v>0</v>
      </c>
    </row>
    <row r="1471" spans="3:50" ht="30" customHeight="1" thickTop="1" thickBot="1" x14ac:dyDescent="0.25">
      <c r="C1471" s="118"/>
      <c r="D1471" s="126"/>
      <c r="E1471" s="115"/>
      <c r="F1471" s="115"/>
      <c r="G1471" s="118"/>
      <c r="H1471" s="127"/>
      <c r="I1471" s="127"/>
      <c r="J1471" s="127"/>
      <c r="K1471" s="127"/>
      <c r="L1471" s="127"/>
      <c r="M1471" s="127"/>
      <c r="N1471" s="127"/>
      <c r="O1471" s="127"/>
      <c r="P1471" s="127"/>
      <c r="Q1471" s="109"/>
      <c r="R1471" s="127"/>
      <c r="S1471" s="127"/>
      <c r="U1471" s="15" t="str">
        <f t="shared" si="282"/>
        <v/>
      </c>
      <c r="V1471" t="str">
        <f t="shared" si="276"/>
        <v/>
      </c>
      <c r="W1471" t="str">
        <f t="shared" si="277"/>
        <v/>
      </c>
      <c r="X1471" t="str">
        <f t="shared" si="278"/>
        <v/>
      </c>
      <c r="Y1471" t="str">
        <f t="shared" si="279"/>
        <v/>
      </c>
      <c r="Z1471" t="str">
        <f t="shared" si="280"/>
        <v/>
      </c>
      <c r="AA1471" t="str">
        <f t="shared" si="281"/>
        <v/>
      </c>
      <c r="AB1471">
        <v>1464</v>
      </c>
      <c r="AC1471" t="str">
        <f>IF(ISERROR(IF(U1471="","",IF(OR(U1471=Cad_Inicial!$D$8,X1471=Cad_Inicial!$D$8),Cad_Inicial!$D$8+AB1471*1000,0))),"",IF(U1471="","",IF(OR(U1471=Cad_Inicial!$D$8,X1471=Cad_Inicial!$D$8),Cad_Inicial!$D$8+AB1471*1000,0)))</f>
        <v/>
      </c>
      <c r="AK1471" s="50" t="e">
        <f t="shared" si="283"/>
        <v>#VALUE!</v>
      </c>
      <c r="AL1471" s="50" t="e">
        <f t="shared" si="284"/>
        <v>#VALUE!</v>
      </c>
      <c r="AM1471">
        <f t="shared" si="286"/>
        <v>0</v>
      </c>
      <c r="AN1471">
        <f t="shared" si="288"/>
        <v>0</v>
      </c>
      <c r="AO1471">
        <f t="shared" si="288"/>
        <v>0</v>
      </c>
      <c r="AP1471">
        <f t="shared" si="288"/>
        <v>0</v>
      </c>
      <c r="AQ1471">
        <f t="shared" si="288"/>
        <v>0</v>
      </c>
      <c r="AR1471">
        <f t="shared" si="288"/>
        <v>0</v>
      </c>
      <c r="AS1471">
        <f t="shared" si="288"/>
        <v>0</v>
      </c>
      <c r="AT1471">
        <f t="shared" si="288"/>
        <v>0</v>
      </c>
      <c r="AU1471">
        <f t="shared" si="288"/>
        <v>0</v>
      </c>
      <c r="AV1471">
        <f t="shared" si="288"/>
        <v>0</v>
      </c>
      <c r="AW1471">
        <f t="shared" si="288"/>
        <v>0</v>
      </c>
      <c r="AX1471">
        <f t="shared" si="288"/>
        <v>0</v>
      </c>
    </row>
    <row r="1472" spans="3:50" ht="30" customHeight="1" thickTop="1" thickBot="1" x14ac:dyDescent="0.25">
      <c r="C1472" s="118"/>
      <c r="D1472" s="126"/>
      <c r="E1472" s="115"/>
      <c r="F1472" s="115"/>
      <c r="G1472" s="118"/>
      <c r="H1472" s="127"/>
      <c r="I1472" s="127"/>
      <c r="J1472" s="127"/>
      <c r="K1472" s="127"/>
      <c r="L1472" s="127"/>
      <c r="M1472" s="127"/>
      <c r="N1472" s="127"/>
      <c r="O1472" s="127"/>
      <c r="P1472" s="127"/>
      <c r="Q1472" s="109"/>
      <c r="R1472" s="127"/>
      <c r="S1472" s="127"/>
      <c r="U1472" s="15" t="str">
        <f t="shared" si="282"/>
        <v/>
      </c>
      <c r="V1472" t="str">
        <f t="shared" si="276"/>
        <v/>
      </c>
      <c r="W1472" t="str">
        <f t="shared" si="277"/>
        <v/>
      </c>
      <c r="X1472" t="str">
        <f t="shared" si="278"/>
        <v/>
      </c>
      <c r="Y1472" t="str">
        <f t="shared" si="279"/>
        <v/>
      </c>
      <c r="Z1472" t="str">
        <f t="shared" si="280"/>
        <v/>
      </c>
      <c r="AA1472" t="str">
        <f t="shared" si="281"/>
        <v/>
      </c>
      <c r="AB1472">
        <v>1465</v>
      </c>
      <c r="AC1472" t="str">
        <f>IF(ISERROR(IF(U1472="","",IF(OR(U1472=Cad_Inicial!$D$8,X1472=Cad_Inicial!$D$8),Cad_Inicial!$D$8+AB1472*1000,0))),"",IF(U1472="","",IF(OR(U1472=Cad_Inicial!$D$8,X1472=Cad_Inicial!$D$8),Cad_Inicial!$D$8+AB1472*1000,0)))</f>
        <v/>
      </c>
      <c r="AK1472" s="50" t="e">
        <f t="shared" si="283"/>
        <v>#VALUE!</v>
      </c>
      <c r="AL1472" s="50" t="e">
        <f t="shared" si="284"/>
        <v>#VALUE!</v>
      </c>
      <c r="AM1472">
        <f t="shared" si="286"/>
        <v>0</v>
      </c>
      <c r="AN1472">
        <f t="shared" si="288"/>
        <v>0</v>
      </c>
      <c r="AO1472">
        <f t="shared" si="288"/>
        <v>0</v>
      </c>
      <c r="AP1472">
        <f t="shared" si="288"/>
        <v>0</v>
      </c>
      <c r="AQ1472">
        <f t="shared" si="288"/>
        <v>0</v>
      </c>
      <c r="AR1472">
        <f t="shared" si="288"/>
        <v>0</v>
      </c>
      <c r="AS1472">
        <f t="shared" si="288"/>
        <v>0</v>
      </c>
      <c r="AT1472">
        <f t="shared" si="288"/>
        <v>0</v>
      </c>
      <c r="AU1472">
        <f t="shared" si="288"/>
        <v>0</v>
      </c>
      <c r="AV1472">
        <f t="shared" si="288"/>
        <v>0</v>
      </c>
      <c r="AW1472">
        <f t="shared" si="288"/>
        <v>0</v>
      </c>
      <c r="AX1472">
        <f t="shared" si="288"/>
        <v>0</v>
      </c>
    </row>
    <row r="1473" spans="3:50" ht="30" customHeight="1" thickTop="1" thickBot="1" x14ac:dyDescent="0.25">
      <c r="C1473" s="118"/>
      <c r="D1473" s="126"/>
      <c r="E1473" s="115"/>
      <c r="F1473" s="115"/>
      <c r="G1473" s="118"/>
      <c r="H1473" s="127"/>
      <c r="I1473" s="127"/>
      <c r="J1473" s="127"/>
      <c r="K1473" s="127"/>
      <c r="L1473" s="127"/>
      <c r="M1473" s="127"/>
      <c r="N1473" s="127"/>
      <c r="O1473" s="127"/>
      <c r="P1473" s="127"/>
      <c r="Q1473" s="109"/>
      <c r="R1473" s="127"/>
      <c r="S1473" s="127"/>
      <c r="U1473" s="15" t="str">
        <f t="shared" si="282"/>
        <v/>
      </c>
      <c r="V1473" t="str">
        <f t="shared" si="276"/>
        <v/>
      </c>
      <c r="W1473" t="str">
        <f t="shared" si="277"/>
        <v/>
      </c>
      <c r="X1473" t="str">
        <f t="shared" si="278"/>
        <v/>
      </c>
      <c r="Y1473" t="str">
        <f t="shared" si="279"/>
        <v/>
      </c>
      <c r="Z1473" t="str">
        <f t="shared" si="280"/>
        <v/>
      </c>
      <c r="AA1473" t="str">
        <f t="shared" si="281"/>
        <v/>
      </c>
      <c r="AB1473">
        <v>1466</v>
      </c>
      <c r="AC1473" t="str">
        <f>IF(ISERROR(IF(U1473="","",IF(OR(U1473=Cad_Inicial!$D$8,X1473=Cad_Inicial!$D$8),Cad_Inicial!$D$8+AB1473*1000,0))),"",IF(U1473="","",IF(OR(U1473=Cad_Inicial!$D$8,X1473=Cad_Inicial!$D$8),Cad_Inicial!$D$8+AB1473*1000,0)))</f>
        <v/>
      </c>
      <c r="AK1473" s="50" t="e">
        <f t="shared" si="283"/>
        <v>#VALUE!</v>
      </c>
      <c r="AL1473" s="50" t="e">
        <f t="shared" si="284"/>
        <v>#VALUE!</v>
      </c>
      <c r="AM1473">
        <f t="shared" si="286"/>
        <v>0</v>
      </c>
      <c r="AN1473">
        <f t="shared" si="288"/>
        <v>0</v>
      </c>
      <c r="AO1473">
        <f t="shared" si="288"/>
        <v>0</v>
      </c>
      <c r="AP1473">
        <f t="shared" si="288"/>
        <v>0</v>
      </c>
      <c r="AQ1473">
        <f t="shared" si="288"/>
        <v>0</v>
      </c>
      <c r="AR1473">
        <f t="shared" si="288"/>
        <v>0</v>
      </c>
      <c r="AS1473">
        <f t="shared" si="288"/>
        <v>0</v>
      </c>
      <c r="AT1473">
        <f t="shared" si="288"/>
        <v>0</v>
      </c>
      <c r="AU1473">
        <f t="shared" si="288"/>
        <v>0</v>
      </c>
      <c r="AV1473">
        <f t="shared" si="288"/>
        <v>0</v>
      </c>
      <c r="AW1473">
        <f t="shared" si="288"/>
        <v>0</v>
      </c>
      <c r="AX1473">
        <f t="shared" si="288"/>
        <v>0</v>
      </c>
    </row>
    <row r="1474" spans="3:50" ht="30" customHeight="1" thickTop="1" thickBot="1" x14ac:dyDescent="0.25">
      <c r="C1474" s="118"/>
      <c r="D1474" s="126"/>
      <c r="E1474" s="115"/>
      <c r="F1474" s="115"/>
      <c r="G1474" s="118"/>
      <c r="H1474" s="127"/>
      <c r="I1474" s="127"/>
      <c r="J1474" s="127"/>
      <c r="K1474" s="127"/>
      <c r="L1474" s="127"/>
      <c r="M1474" s="127"/>
      <c r="N1474" s="127"/>
      <c r="O1474" s="127"/>
      <c r="P1474" s="127"/>
      <c r="Q1474" s="109"/>
      <c r="R1474" s="127"/>
      <c r="S1474" s="127"/>
      <c r="U1474" s="15" t="str">
        <f t="shared" si="282"/>
        <v/>
      </c>
      <c r="V1474" t="str">
        <f t="shared" si="276"/>
        <v/>
      </c>
      <c r="W1474" t="str">
        <f t="shared" si="277"/>
        <v/>
      </c>
      <c r="X1474" t="str">
        <f t="shared" si="278"/>
        <v/>
      </c>
      <c r="Y1474" t="str">
        <f t="shared" si="279"/>
        <v/>
      </c>
      <c r="Z1474" t="str">
        <f t="shared" si="280"/>
        <v/>
      </c>
      <c r="AA1474" t="str">
        <f t="shared" si="281"/>
        <v/>
      </c>
      <c r="AB1474">
        <v>1467</v>
      </c>
      <c r="AC1474" t="str">
        <f>IF(ISERROR(IF(U1474="","",IF(OR(U1474=Cad_Inicial!$D$8,X1474=Cad_Inicial!$D$8),Cad_Inicial!$D$8+AB1474*1000,0))),"",IF(U1474="","",IF(OR(U1474=Cad_Inicial!$D$8,X1474=Cad_Inicial!$D$8),Cad_Inicial!$D$8+AB1474*1000,0)))</f>
        <v/>
      </c>
      <c r="AK1474" s="50" t="e">
        <f t="shared" si="283"/>
        <v>#VALUE!</v>
      </c>
      <c r="AL1474" s="50" t="e">
        <f t="shared" si="284"/>
        <v>#VALUE!</v>
      </c>
      <c r="AM1474">
        <f t="shared" si="286"/>
        <v>0</v>
      </c>
      <c r="AN1474">
        <f t="shared" si="288"/>
        <v>0</v>
      </c>
      <c r="AO1474">
        <f t="shared" si="288"/>
        <v>0</v>
      </c>
      <c r="AP1474">
        <f t="shared" si="288"/>
        <v>0</v>
      </c>
      <c r="AQ1474">
        <f t="shared" si="288"/>
        <v>0</v>
      </c>
      <c r="AR1474">
        <f t="shared" si="288"/>
        <v>0</v>
      </c>
      <c r="AS1474">
        <f t="shared" si="288"/>
        <v>0</v>
      </c>
      <c r="AT1474">
        <f t="shared" si="288"/>
        <v>0</v>
      </c>
      <c r="AU1474">
        <f t="shared" si="288"/>
        <v>0</v>
      </c>
      <c r="AV1474">
        <f t="shared" si="288"/>
        <v>0</v>
      </c>
      <c r="AW1474">
        <f t="shared" si="288"/>
        <v>0</v>
      </c>
      <c r="AX1474">
        <f t="shared" si="288"/>
        <v>0</v>
      </c>
    </row>
    <row r="1475" spans="3:50" ht="30" customHeight="1" thickTop="1" thickBot="1" x14ac:dyDescent="0.25">
      <c r="C1475" s="118"/>
      <c r="D1475" s="126"/>
      <c r="E1475" s="115"/>
      <c r="F1475" s="115"/>
      <c r="G1475" s="118"/>
      <c r="H1475" s="127"/>
      <c r="I1475" s="127"/>
      <c r="J1475" s="127"/>
      <c r="K1475" s="127"/>
      <c r="L1475" s="127"/>
      <c r="M1475" s="127"/>
      <c r="N1475" s="127"/>
      <c r="O1475" s="127"/>
      <c r="P1475" s="127"/>
      <c r="Q1475" s="109"/>
      <c r="R1475" s="127"/>
      <c r="S1475" s="127"/>
      <c r="U1475" s="15" t="str">
        <f t="shared" si="282"/>
        <v/>
      </c>
      <c r="V1475" t="str">
        <f t="shared" si="276"/>
        <v/>
      </c>
      <c r="W1475" t="str">
        <f t="shared" si="277"/>
        <v/>
      </c>
      <c r="X1475" t="str">
        <f t="shared" si="278"/>
        <v/>
      </c>
      <c r="Y1475" t="str">
        <f t="shared" si="279"/>
        <v/>
      </c>
      <c r="Z1475" t="str">
        <f t="shared" si="280"/>
        <v/>
      </c>
      <c r="AA1475" t="str">
        <f t="shared" si="281"/>
        <v/>
      </c>
      <c r="AB1475">
        <v>1468</v>
      </c>
      <c r="AC1475" t="str">
        <f>IF(ISERROR(IF(U1475="","",IF(OR(U1475=Cad_Inicial!$D$8,X1475=Cad_Inicial!$D$8),Cad_Inicial!$D$8+AB1475*1000,0))),"",IF(U1475="","",IF(OR(U1475=Cad_Inicial!$D$8,X1475=Cad_Inicial!$D$8),Cad_Inicial!$D$8+AB1475*1000,0)))</f>
        <v/>
      </c>
      <c r="AK1475" s="50" t="e">
        <f t="shared" si="283"/>
        <v>#VALUE!</v>
      </c>
      <c r="AL1475" s="50" t="e">
        <f t="shared" si="284"/>
        <v>#VALUE!</v>
      </c>
      <c r="AM1475">
        <f t="shared" si="286"/>
        <v>0</v>
      </c>
      <c r="AN1475">
        <f t="shared" si="288"/>
        <v>0</v>
      </c>
      <c r="AO1475">
        <f t="shared" si="288"/>
        <v>0</v>
      </c>
      <c r="AP1475">
        <f t="shared" si="288"/>
        <v>0</v>
      </c>
      <c r="AQ1475">
        <f t="shared" si="288"/>
        <v>0</v>
      </c>
      <c r="AR1475">
        <f t="shared" si="288"/>
        <v>0</v>
      </c>
      <c r="AS1475">
        <f t="shared" si="288"/>
        <v>0</v>
      </c>
      <c r="AT1475">
        <f t="shared" si="288"/>
        <v>0</v>
      </c>
      <c r="AU1475">
        <f t="shared" si="288"/>
        <v>0</v>
      </c>
      <c r="AV1475">
        <f t="shared" si="288"/>
        <v>0</v>
      </c>
      <c r="AW1475">
        <f t="shared" si="288"/>
        <v>0</v>
      </c>
      <c r="AX1475">
        <f t="shared" si="288"/>
        <v>0</v>
      </c>
    </row>
    <row r="1476" spans="3:50" ht="30" customHeight="1" thickTop="1" thickBot="1" x14ac:dyDescent="0.25">
      <c r="C1476" s="118"/>
      <c r="D1476" s="126"/>
      <c r="E1476" s="115"/>
      <c r="F1476" s="115"/>
      <c r="G1476" s="118"/>
      <c r="H1476" s="127"/>
      <c r="I1476" s="127"/>
      <c r="J1476" s="127"/>
      <c r="K1476" s="127"/>
      <c r="L1476" s="127"/>
      <c r="M1476" s="127"/>
      <c r="N1476" s="127"/>
      <c r="O1476" s="127"/>
      <c r="P1476" s="127"/>
      <c r="Q1476" s="109"/>
      <c r="R1476" s="127"/>
      <c r="S1476" s="127"/>
      <c r="U1476" s="15" t="str">
        <f t="shared" si="282"/>
        <v/>
      </c>
      <c r="V1476" t="str">
        <f t="shared" si="276"/>
        <v/>
      </c>
      <c r="W1476" t="str">
        <f t="shared" si="277"/>
        <v/>
      </c>
      <c r="X1476" t="str">
        <f t="shared" si="278"/>
        <v/>
      </c>
      <c r="Y1476" t="str">
        <f t="shared" si="279"/>
        <v/>
      </c>
      <c r="Z1476" t="str">
        <f t="shared" si="280"/>
        <v/>
      </c>
      <c r="AA1476" t="str">
        <f t="shared" si="281"/>
        <v/>
      </c>
      <c r="AB1476">
        <v>1469</v>
      </c>
      <c r="AC1476" t="str">
        <f>IF(ISERROR(IF(U1476="","",IF(OR(U1476=Cad_Inicial!$D$8,X1476=Cad_Inicial!$D$8),Cad_Inicial!$D$8+AB1476*1000,0))),"",IF(U1476="","",IF(OR(U1476=Cad_Inicial!$D$8,X1476=Cad_Inicial!$D$8),Cad_Inicial!$D$8+AB1476*1000,0)))</f>
        <v/>
      </c>
      <c r="AK1476" s="50" t="e">
        <f t="shared" si="283"/>
        <v>#VALUE!</v>
      </c>
      <c r="AL1476" s="50" t="e">
        <f t="shared" si="284"/>
        <v>#VALUE!</v>
      </c>
      <c r="AM1476">
        <f t="shared" si="286"/>
        <v>0</v>
      </c>
      <c r="AN1476">
        <f t="shared" si="288"/>
        <v>0</v>
      </c>
      <c r="AO1476">
        <f t="shared" si="288"/>
        <v>0</v>
      </c>
      <c r="AP1476">
        <f t="shared" si="288"/>
        <v>0</v>
      </c>
      <c r="AQ1476">
        <f t="shared" si="288"/>
        <v>0</v>
      </c>
      <c r="AR1476">
        <f t="shared" si="288"/>
        <v>0</v>
      </c>
      <c r="AS1476">
        <f t="shared" si="288"/>
        <v>0</v>
      </c>
      <c r="AT1476">
        <f t="shared" si="288"/>
        <v>0</v>
      </c>
      <c r="AU1476">
        <f t="shared" si="288"/>
        <v>0</v>
      </c>
      <c r="AV1476">
        <f t="shared" si="288"/>
        <v>0</v>
      </c>
      <c r="AW1476">
        <f t="shared" si="288"/>
        <v>0</v>
      </c>
      <c r="AX1476">
        <f t="shared" si="288"/>
        <v>0</v>
      </c>
    </row>
    <row r="1477" spans="3:50" ht="30" customHeight="1" thickTop="1" thickBot="1" x14ac:dyDescent="0.25">
      <c r="C1477" s="118"/>
      <c r="D1477" s="126"/>
      <c r="E1477" s="115"/>
      <c r="F1477" s="115"/>
      <c r="G1477" s="118"/>
      <c r="H1477" s="127"/>
      <c r="I1477" s="127"/>
      <c r="J1477" s="127"/>
      <c r="K1477" s="127"/>
      <c r="L1477" s="127"/>
      <c r="M1477" s="127"/>
      <c r="N1477" s="127"/>
      <c r="O1477" s="127"/>
      <c r="P1477" s="127"/>
      <c r="Q1477" s="109"/>
      <c r="R1477" s="127"/>
      <c r="S1477" s="127"/>
      <c r="U1477" s="15" t="str">
        <f t="shared" si="282"/>
        <v/>
      </c>
      <c r="V1477" t="str">
        <f t="shared" si="276"/>
        <v/>
      </c>
      <c r="W1477" t="str">
        <f t="shared" si="277"/>
        <v/>
      </c>
      <c r="X1477" t="str">
        <f t="shared" si="278"/>
        <v/>
      </c>
      <c r="Y1477" t="str">
        <f t="shared" si="279"/>
        <v/>
      </c>
      <c r="Z1477" t="str">
        <f t="shared" si="280"/>
        <v/>
      </c>
      <c r="AA1477" t="str">
        <f t="shared" si="281"/>
        <v/>
      </c>
      <c r="AB1477">
        <v>1470</v>
      </c>
      <c r="AC1477" t="str">
        <f>IF(ISERROR(IF(U1477="","",IF(OR(U1477=Cad_Inicial!$D$8,X1477=Cad_Inicial!$D$8),Cad_Inicial!$D$8+AB1477*1000,0))),"",IF(U1477="","",IF(OR(U1477=Cad_Inicial!$D$8,X1477=Cad_Inicial!$D$8),Cad_Inicial!$D$8+AB1477*1000,0)))</f>
        <v/>
      </c>
      <c r="AK1477" s="50" t="e">
        <f t="shared" si="283"/>
        <v>#VALUE!</v>
      </c>
      <c r="AL1477" s="50" t="e">
        <f t="shared" si="284"/>
        <v>#VALUE!</v>
      </c>
      <c r="AM1477">
        <f t="shared" si="286"/>
        <v>0</v>
      </c>
      <c r="AN1477">
        <f t="shared" si="288"/>
        <v>0</v>
      </c>
      <c r="AO1477">
        <f t="shared" si="288"/>
        <v>0</v>
      </c>
      <c r="AP1477">
        <f t="shared" si="288"/>
        <v>0</v>
      </c>
      <c r="AQ1477">
        <f t="shared" si="288"/>
        <v>0</v>
      </c>
      <c r="AR1477">
        <f t="shared" si="288"/>
        <v>0</v>
      </c>
      <c r="AS1477">
        <f t="shared" si="288"/>
        <v>0</v>
      </c>
      <c r="AT1477">
        <f t="shared" si="288"/>
        <v>0</v>
      </c>
      <c r="AU1477">
        <f t="shared" si="288"/>
        <v>0</v>
      </c>
      <c r="AV1477">
        <f t="shared" si="288"/>
        <v>0</v>
      </c>
      <c r="AW1477">
        <f t="shared" si="288"/>
        <v>0</v>
      </c>
      <c r="AX1477">
        <f t="shared" si="288"/>
        <v>0</v>
      </c>
    </row>
    <row r="1478" spans="3:50" ht="30" customHeight="1" thickTop="1" thickBot="1" x14ac:dyDescent="0.25">
      <c r="C1478" s="118"/>
      <c r="D1478" s="126"/>
      <c r="E1478" s="115"/>
      <c r="F1478" s="115"/>
      <c r="G1478" s="118"/>
      <c r="H1478" s="127"/>
      <c r="I1478" s="127"/>
      <c r="J1478" s="127"/>
      <c r="K1478" s="127"/>
      <c r="L1478" s="127"/>
      <c r="M1478" s="127"/>
      <c r="N1478" s="127"/>
      <c r="O1478" s="127"/>
      <c r="P1478" s="127"/>
      <c r="Q1478" s="109"/>
      <c r="R1478" s="127"/>
      <c r="S1478" s="127"/>
      <c r="U1478" s="15" t="str">
        <f t="shared" si="282"/>
        <v/>
      </c>
      <c r="V1478" t="str">
        <f t="shared" si="276"/>
        <v/>
      </c>
      <c r="W1478" t="str">
        <f t="shared" si="277"/>
        <v/>
      </c>
      <c r="X1478" t="str">
        <f t="shared" si="278"/>
        <v/>
      </c>
      <c r="Y1478" t="str">
        <f t="shared" si="279"/>
        <v/>
      </c>
      <c r="Z1478" t="str">
        <f t="shared" si="280"/>
        <v/>
      </c>
      <c r="AA1478" t="str">
        <f t="shared" si="281"/>
        <v/>
      </c>
      <c r="AB1478">
        <v>1471</v>
      </c>
      <c r="AC1478" t="str">
        <f>IF(ISERROR(IF(U1478="","",IF(OR(U1478=Cad_Inicial!$D$8,X1478=Cad_Inicial!$D$8),Cad_Inicial!$D$8+AB1478*1000,0))),"",IF(U1478="","",IF(OR(U1478=Cad_Inicial!$D$8,X1478=Cad_Inicial!$D$8),Cad_Inicial!$D$8+AB1478*1000,0)))</f>
        <v/>
      </c>
      <c r="AK1478" s="50" t="e">
        <f t="shared" si="283"/>
        <v>#VALUE!</v>
      </c>
      <c r="AL1478" s="50" t="e">
        <f t="shared" si="284"/>
        <v>#VALUE!</v>
      </c>
      <c r="AM1478">
        <f t="shared" si="286"/>
        <v>0</v>
      </c>
      <c r="AN1478">
        <f t="shared" si="288"/>
        <v>0</v>
      </c>
      <c r="AO1478">
        <f t="shared" si="288"/>
        <v>0</v>
      </c>
      <c r="AP1478">
        <f t="shared" si="288"/>
        <v>0</v>
      </c>
      <c r="AQ1478">
        <f t="shared" si="288"/>
        <v>0</v>
      </c>
      <c r="AR1478">
        <f t="shared" si="288"/>
        <v>0</v>
      </c>
      <c r="AS1478">
        <f t="shared" si="288"/>
        <v>0</v>
      </c>
      <c r="AT1478">
        <f t="shared" si="288"/>
        <v>0</v>
      </c>
      <c r="AU1478">
        <f t="shared" si="288"/>
        <v>0</v>
      </c>
      <c r="AV1478">
        <f t="shared" si="288"/>
        <v>0</v>
      </c>
      <c r="AW1478">
        <f t="shared" si="288"/>
        <v>0</v>
      </c>
      <c r="AX1478">
        <f t="shared" si="288"/>
        <v>0</v>
      </c>
    </row>
    <row r="1479" spans="3:50" ht="30" customHeight="1" thickTop="1" thickBot="1" x14ac:dyDescent="0.25">
      <c r="C1479" s="118"/>
      <c r="D1479" s="126"/>
      <c r="E1479" s="115"/>
      <c r="F1479" s="115"/>
      <c r="G1479" s="118"/>
      <c r="H1479" s="127"/>
      <c r="I1479" s="127"/>
      <c r="J1479" s="127"/>
      <c r="K1479" s="127"/>
      <c r="L1479" s="127"/>
      <c r="M1479" s="127"/>
      <c r="N1479" s="127"/>
      <c r="O1479" s="127"/>
      <c r="P1479" s="127"/>
      <c r="Q1479" s="109"/>
      <c r="R1479" s="127"/>
      <c r="S1479" s="127"/>
      <c r="U1479" s="15" t="str">
        <f t="shared" si="282"/>
        <v/>
      </c>
      <c r="V1479" t="str">
        <f t="shared" si="276"/>
        <v/>
      </c>
      <c r="W1479" t="str">
        <f t="shared" si="277"/>
        <v/>
      </c>
      <c r="X1479" t="str">
        <f t="shared" si="278"/>
        <v/>
      </c>
      <c r="Y1479" t="str">
        <f t="shared" si="279"/>
        <v/>
      </c>
      <c r="Z1479" t="str">
        <f t="shared" si="280"/>
        <v/>
      </c>
      <c r="AA1479" t="str">
        <f t="shared" si="281"/>
        <v/>
      </c>
      <c r="AB1479">
        <v>1472</v>
      </c>
      <c r="AC1479" t="str">
        <f>IF(ISERROR(IF(U1479="","",IF(OR(U1479=Cad_Inicial!$D$8,X1479=Cad_Inicial!$D$8),Cad_Inicial!$D$8+AB1479*1000,0))),"",IF(U1479="","",IF(OR(U1479=Cad_Inicial!$D$8,X1479=Cad_Inicial!$D$8),Cad_Inicial!$D$8+AB1479*1000,0)))</f>
        <v/>
      </c>
      <c r="AK1479" s="50" t="e">
        <f t="shared" si="283"/>
        <v>#VALUE!</v>
      </c>
      <c r="AL1479" s="50" t="e">
        <f t="shared" si="284"/>
        <v>#VALUE!</v>
      </c>
      <c r="AM1479">
        <f t="shared" si="286"/>
        <v>0</v>
      </c>
      <c r="AN1479">
        <f t="shared" si="288"/>
        <v>0</v>
      </c>
      <c r="AO1479">
        <f t="shared" si="288"/>
        <v>0</v>
      </c>
      <c r="AP1479">
        <f t="shared" si="288"/>
        <v>0</v>
      </c>
      <c r="AQ1479">
        <f t="shared" si="288"/>
        <v>0</v>
      </c>
      <c r="AR1479">
        <f t="shared" si="288"/>
        <v>0</v>
      </c>
      <c r="AS1479">
        <f t="shared" si="288"/>
        <v>0</v>
      </c>
      <c r="AT1479">
        <f t="shared" si="288"/>
        <v>0</v>
      </c>
      <c r="AU1479">
        <f t="shared" si="288"/>
        <v>0</v>
      </c>
      <c r="AV1479">
        <f t="shared" si="288"/>
        <v>0</v>
      </c>
      <c r="AW1479">
        <f t="shared" si="288"/>
        <v>0</v>
      </c>
      <c r="AX1479">
        <f t="shared" si="288"/>
        <v>0</v>
      </c>
    </row>
    <row r="1480" spans="3:50" ht="30" customHeight="1" thickTop="1" thickBot="1" x14ac:dyDescent="0.25">
      <c r="C1480" s="118"/>
      <c r="D1480" s="126"/>
      <c r="E1480" s="115"/>
      <c r="F1480" s="115"/>
      <c r="G1480" s="118"/>
      <c r="H1480" s="127"/>
      <c r="I1480" s="127"/>
      <c r="J1480" s="127"/>
      <c r="K1480" s="127"/>
      <c r="L1480" s="127"/>
      <c r="M1480" s="127"/>
      <c r="N1480" s="127"/>
      <c r="O1480" s="127"/>
      <c r="P1480" s="127"/>
      <c r="Q1480" s="109"/>
      <c r="R1480" s="127"/>
      <c r="S1480" s="127"/>
      <c r="U1480" s="15" t="str">
        <f t="shared" si="282"/>
        <v/>
      </c>
      <c r="V1480" t="str">
        <f t="shared" ref="V1480:V1543" si="289">IF(ISERROR(IF(E1480="","",MONTH(E1480))),"",IF(E1480="","",MONTH(E1480)))</f>
        <v/>
      </c>
      <c r="W1480" t="str">
        <f t="shared" ref="W1480:W1543" si="290">IF(ISERROR(IF(F1480="","",MONTH(F1480))),"",IF(F1480="","",MONTH(F1480)))</f>
        <v/>
      </c>
      <c r="X1480" t="str">
        <f t="shared" ref="X1480:X1543" si="291">IF(ISERROR(IF(F1480="","",YEAR(F1480))),"",IF(F1480="","",YEAR(F1480)))</f>
        <v/>
      </c>
      <c r="Y1480" t="str">
        <f t="shared" ref="Y1480:Y1543" si="292">IF(ISERROR(IF(IF(E1480="","",ROUND((F1480-E1480)/30,0))&lt;1,1,IF(E1480="","",ROUND((F1480-E1480)/30,0)))),"",IF(IF(E1480="","",ROUND((F1480-E1480)/30,0))&lt;1,1,IF(E1480="","",ROUND((F1480-E1480)/30,0))))</f>
        <v/>
      </c>
      <c r="Z1480" t="str">
        <f t="shared" ref="Z1480:Z1543" si="293">IF(ISERROR(D1480/Y1480),"",D1480/Y1480)</f>
        <v/>
      </c>
      <c r="AA1480" t="str">
        <f t="shared" ref="AA1480:AA1543" si="294">IF(ISERROR(Q1480/Y1480),"",Q1480/Y1480)</f>
        <v/>
      </c>
      <c r="AB1480">
        <v>1473</v>
      </c>
      <c r="AC1480" t="str">
        <f>IF(ISERROR(IF(U1480="","",IF(OR(U1480=Cad_Inicial!$D$8,X1480=Cad_Inicial!$D$8),Cad_Inicial!$D$8+AB1480*1000,0))),"",IF(U1480="","",IF(OR(U1480=Cad_Inicial!$D$8,X1480=Cad_Inicial!$D$8),Cad_Inicial!$D$8+AB1480*1000,0)))</f>
        <v/>
      </c>
      <c r="AK1480" s="50" t="e">
        <f t="shared" si="283"/>
        <v>#VALUE!</v>
      </c>
      <c r="AL1480" s="50" t="e">
        <f t="shared" si="284"/>
        <v>#VALUE!</v>
      </c>
      <c r="AM1480">
        <f t="shared" si="286"/>
        <v>0</v>
      </c>
      <c r="AN1480">
        <f t="shared" si="288"/>
        <v>0</v>
      </c>
      <c r="AO1480">
        <f t="shared" si="288"/>
        <v>0</v>
      </c>
      <c r="AP1480">
        <f t="shared" si="288"/>
        <v>0</v>
      </c>
      <c r="AQ1480">
        <f t="shared" si="288"/>
        <v>0</v>
      </c>
      <c r="AR1480">
        <f t="shared" si="288"/>
        <v>0</v>
      </c>
      <c r="AS1480">
        <f t="shared" si="288"/>
        <v>0</v>
      </c>
      <c r="AT1480">
        <f t="shared" si="288"/>
        <v>0</v>
      </c>
      <c r="AU1480">
        <f t="shared" si="288"/>
        <v>0</v>
      </c>
      <c r="AV1480">
        <f t="shared" si="288"/>
        <v>0</v>
      </c>
      <c r="AW1480">
        <f t="shared" si="288"/>
        <v>0</v>
      </c>
      <c r="AX1480">
        <f t="shared" si="288"/>
        <v>0</v>
      </c>
    </row>
    <row r="1481" spans="3:50" ht="30" customHeight="1" thickTop="1" thickBot="1" x14ac:dyDescent="0.25">
      <c r="C1481" s="118"/>
      <c r="D1481" s="126"/>
      <c r="E1481" s="115"/>
      <c r="F1481" s="115"/>
      <c r="G1481" s="118"/>
      <c r="H1481" s="127"/>
      <c r="I1481" s="127"/>
      <c r="J1481" s="127"/>
      <c r="K1481" s="127"/>
      <c r="L1481" s="127"/>
      <c r="M1481" s="127"/>
      <c r="N1481" s="127"/>
      <c r="O1481" s="127"/>
      <c r="P1481" s="127"/>
      <c r="Q1481" s="109"/>
      <c r="R1481" s="127"/>
      <c r="S1481" s="127"/>
      <c r="U1481" s="15" t="str">
        <f t="shared" ref="U1481:U1544" si="295">IF(ISERROR(IF(E1481="","",YEAR(E1481))),"",IF(E1481="","",YEAR(E1481)))</f>
        <v/>
      </c>
      <c r="V1481" t="str">
        <f t="shared" si="289"/>
        <v/>
      </c>
      <c r="W1481" t="str">
        <f t="shared" si="290"/>
        <v/>
      </c>
      <c r="X1481" t="str">
        <f t="shared" si="291"/>
        <v/>
      </c>
      <c r="Y1481" t="str">
        <f t="shared" si="292"/>
        <v/>
      </c>
      <c r="Z1481" t="str">
        <f t="shared" si="293"/>
        <v/>
      </c>
      <c r="AA1481" t="str">
        <f t="shared" si="294"/>
        <v/>
      </c>
      <c r="AB1481">
        <v>1474</v>
      </c>
      <c r="AC1481" t="str">
        <f>IF(ISERROR(IF(U1481="","",IF(OR(U1481=Cad_Inicial!$D$8,X1481=Cad_Inicial!$D$8),Cad_Inicial!$D$8+AB1481*1000,0))),"",IF(U1481="","",IF(OR(U1481=Cad_Inicial!$D$8,X1481=Cad_Inicial!$D$8),Cad_Inicial!$D$8+AB1481*1000,0)))</f>
        <v/>
      </c>
      <c r="AK1481" s="50" t="e">
        <f t="shared" si="283"/>
        <v>#VALUE!</v>
      </c>
      <c r="AL1481" s="50" t="e">
        <f t="shared" si="284"/>
        <v>#VALUE!</v>
      </c>
      <c r="AM1481">
        <f t="shared" si="286"/>
        <v>0</v>
      </c>
      <c r="AN1481">
        <f t="shared" si="288"/>
        <v>0</v>
      </c>
      <c r="AO1481">
        <f t="shared" si="288"/>
        <v>0</v>
      </c>
      <c r="AP1481">
        <f t="shared" si="288"/>
        <v>0</v>
      </c>
      <c r="AQ1481">
        <f t="shared" si="288"/>
        <v>0</v>
      </c>
      <c r="AR1481">
        <f t="shared" si="288"/>
        <v>0</v>
      </c>
      <c r="AS1481">
        <f t="shared" si="288"/>
        <v>0</v>
      </c>
      <c r="AT1481">
        <f t="shared" si="288"/>
        <v>0</v>
      </c>
      <c r="AU1481">
        <f t="shared" si="288"/>
        <v>0</v>
      </c>
      <c r="AV1481">
        <f t="shared" si="288"/>
        <v>0</v>
      </c>
      <c r="AW1481">
        <f t="shared" si="288"/>
        <v>0</v>
      </c>
      <c r="AX1481">
        <f t="shared" si="288"/>
        <v>0</v>
      </c>
    </row>
    <row r="1482" spans="3:50" ht="30" customHeight="1" thickTop="1" thickBot="1" x14ac:dyDescent="0.25">
      <c r="C1482" s="118"/>
      <c r="D1482" s="126"/>
      <c r="E1482" s="115"/>
      <c r="F1482" s="115"/>
      <c r="G1482" s="118"/>
      <c r="H1482" s="127"/>
      <c r="I1482" s="127"/>
      <c r="J1482" s="127"/>
      <c r="K1482" s="127"/>
      <c r="L1482" s="127"/>
      <c r="M1482" s="127"/>
      <c r="N1482" s="127"/>
      <c r="O1482" s="127"/>
      <c r="P1482" s="127"/>
      <c r="Q1482" s="109"/>
      <c r="R1482" s="127"/>
      <c r="S1482" s="127"/>
      <c r="U1482" s="15" t="str">
        <f t="shared" si="295"/>
        <v/>
      </c>
      <c r="V1482" t="str">
        <f t="shared" si="289"/>
        <v/>
      </c>
      <c r="W1482" t="str">
        <f t="shared" si="290"/>
        <v/>
      </c>
      <c r="X1482" t="str">
        <f t="shared" si="291"/>
        <v/>
      </c>
      <c r="Y1482" t="str">
        <f t="shared" si="292"/>
        <v/>
      </c>
      <c r="Z1482" t="str">
        <f t="shared" si="293"/>
        <v/>
      </c>
      <c r="AA1482" t="str">
        <f t="shared" si="294"/>
        <v/>
      </c>
      <c r="AB1482">
        <v>1475</v>
      </c>
      <c r="AC1482" t="str">
        <f>IF(ISERROR(IF(U1482="","",IF(OR(U1482=Cad_Inicial!$D$8,X1482=Cad_Inicial!$D$8),Cad_Inicial!$D$8+AB1482*1000,0))),"",IF(U1482="","",IF(OR(U1482=Cad_Inicial!$D$8,X1482=Cad_Inicial!$D$8),Cad_Inicial!$D$8+AB1482*1000,0)))</f>
        <v/>
      </c>
      <c r="AK1482" s="50" t="e">
        <f t="shared" ref="AK1482:AK1545" si="296">DATE(U1482,V1482,1)</f>
        <v>#VALUE!</v>
      </c>
      <c r="AL1482" s="50" t="e">
        <f t="shared" ref="AL1482:AL1545" si="297">DATE(X1482,W1482,1)</f>
        <v>#VALUE!</v>
      </c>
      <c r="AM1482">
        <f t="shared" si="286"/>
        <v>0</v>
      </c>
      <c r="AN1482">
        <f t="shared" si="288"/>
        <v>0</v>
      </c>
      <c r="AO1482">
        <f t="shared" si="288"/>
        <v>0</v>
      </c>
      <c r="AP1482">
        <f t="shared" si="288"/>
        <v>0</v>
      </c>
      <c r="AQ1482">
        <f t="shared" si="288"/>
        <v>0</v>
      </c>
      <c r="AR1482">
        <f t="shared" si="288"/>
        <v>0</v>
      </c>
      <c r="AS1482">
        <f t="shared" si="288"/>
        <v>0</v>
      </c>
      <c r="AT1482">
        <f t="shared" si="288"/>
        <v>0</v>
      </c>
      <c r="AU1482">
        <f t="shared" si="288"/>
        <v>0</v>
      </c>
      <c r="AV1482">
        <f t="shared" si="288"/>
        <v>0</v>
      </c>
      <c r="AW1482">
        <f t="shared" si="288"/>
        <v>0</v>
      </c>
      <c r="AX1482">
        <f t="shared" si="288"/>
        <v>0</v>
      </c>
    </row>
    <row r="1483" spans="3:50" ht="30" customHeight="1" thickTop="1" thickBot="1" x14ac:dyDescent="0.25">
      <c r="C1483" s="118"/>
      <c r="D1483" s="126"/>
      <c r="E1483" s="115"/>
      <c r="F1483" s="115"/>
      <c r="G1483" s="118"/>
      <c r="H1483" s="127"/>
      <c r="I1483" s="127"/>
      <c r="J1483" s="127"/>
      <c r="K1483" s="127"/>
      <c r="L1483" s="127"/>
      <c r="M1483" s="127"/>
      <c r="N1483" s="127"/>
      <c r="O1483" s="127"/>
      <c r="P1483" s="127"/>
      <c r="Q1483" s="109"/>
      <c r="R1483" s="127"/>
      <c r="S1483" s="127"/>
      <c r="U1483" s="15" t="str">
        <f t="shared" si="295"/>
        <v/>
      </c>
      <c r="V1483" t="str">
        <f t="shared" si="289"/>
        <v/>
      </c>
      <c r="W1483" t="str">
        <f t="shared" si="290"/>
        <v/>
      </c>
      <c r="X1483" t="str">
        <f t="shared" si="291"/>
        <v/>
      </c>
      <c r="Y1483" t="str">
        <f t="shared" si="292"/>
        <v/>
      </c>
      <c r="Z1483" t="str">
        <f t="shared" si="293"/>
        <v/>
      </c>
      <c r="AA1483" t="str">
        <f t="shared" si="294"/>
        <v/>
      </c>
      <c r="AB1483">
        <v>1476</v>
      </c>
      <c r="AC1483" t="str">
        <f>IF(ISERROR(IF(U1483="","",IF(OR(U1483=Cad_Inicial!$D$8,X1483=Cad_Inicial!$D$8),Cad_Inicial!$D$8+AB1483*1000,0))),"",IF(U1483="","",IF(OR(U1483=Cad_Inicial!$D$8,X1483=Cad_Inicial!$D$8),Cad_Inicial!$D$8+AB1483*1000,0)))</f>
        <v/>
      </c>
      <c r="AK1483" s="50" t="e">
        <f t="shared" si="296"/>
        <v>#VALUE!</v>
      </c>
      <c r="AL1483" s="50" t="e">
        <f t="shared" si="297"/>
        <v>#VALUE!</v>
      </c>
      <c r="AM1483">
        <f t="shared" si="286"/>
        <v>0</v>
      </c>
      <c r="AN1483">
        <f t="shared" si="288"/>
        <v>0</v>
      </c>
      <c r="AO1483">
        <f t="shared" si="288"/>
        <v>0</v>
      </c>
      <c r="AP1483">
        <f t="shared" si="288"/>
        <v>0</v>
      </c>
      <c r="AQ1483">
        <f t="shared" si="288"/>
        <v>0</v>
      </c>
      <c r="AR1483">
        <f t="shared" si="288"/>
        <v>0</v>
      </c>
      <c r="AS1483">
        <f t="shared" si="288"/>
        <v>0</v>
      </c>
      <c r="AT1483">
        <f t="shared" si="288"/>
        <v>0</v>
      </c>
      <c r="AU1483">
        <f t="shared" si="288"/>
        <v>0</v>
      </c>
      <c r="AV1483">
        <f t="shared" si="288"/>
        <v>0</v>
      </c>
      <c r="AW1483">
        <f t="shared" si="288"/>
        <v>0</v>
      </c>
      <c r="AX1483">
        <f t="shared" si="288"/>
        <v>0</v>
      </c>
    </row>
    <row r="1484" spans="3:50" ht="30" customHeight="1" thickTop="1" thickBot="1" x14ac:dyDescent="0.25">
      <c r="C1484" s="118"/>
      <c r="D1484" s="126"/>
      <c r="E1484" s="115"/>
      <c r="F1484" s="115"/>
      <c r="G1484" s="118"/>
      <c r="H1484" s="127"/>
      <c r="I1484" s="127"/>
      <c r="J1484" s="127"/>
      <c r="K1484" s="127"/>
      <c r="L1484" s="127"/>
      <c r="M1484" s="127"/>
      <c r="N1484" s="127"/>
      <c r="O1484" s="127"/>
      <c r="P1484" s="127"/>
      <c r="Q1484" s="109"/>
      <c r="R1484" s="127"/>
      <c r="S1484" s="127"/>
      <c r="U1484" s="15" t="str">
        <f t="shared" si="295"/>
        <v/>
      </c>
      <c r="V1484" t="str">
        <f t="shared" si="289"/>
        <v/>
      </c>
      <c r="W1484" t="str">
        <f t="shared" si="290"/>
        <v/>
      </c>
      <c r="X1484" t="str">
        <f t="shared" si="291"/>
        <v/>
      </c>
      <c r="Y1484" t="str">
        <f t="shared" si="292"/>
        <v/>
      </c>
      <c r="Z1484" t="str">
        <f t="shared" si="293"/>
        <v/>
      </c>
      <c r="AA1484" t="str">
        <f t="shared" si="294"/>
        <v/>
      </c>
      <c r="AB1484">
        <v>1477</v>
      </c>
      <c r="AC1484" t="str">
        <f>IF(ISERROR(IF(U1484="","",IF(OR(U1484=Cad_Inicial!$D$8,X1484=Cad_Inicial!$D$8),Cad_Inicial!$D$8+AB1484*1000,0))),"",IF(U1484="","",IF(OR(U1484=Cad_Inicial!$D$8,X1484=Cad_Inicial!$D$8),Cad_Inicial!$D$8+AB1484*1000,0)))</f>
        <v/>
      </c>
      <c r="AK1484" s="50" t="e">
        <f t="shared" si="296"/>
        <v>#VALUE!</v>
      </c>
      <c r="AL1484" s="50" t="e">
        <f t="shared" si="297"/>
        <v>#VALUE!</v>
      </c>
      <c r="AM1484">
        <f t="shared" si="286"/>
        <v>0</v>
      </c>
      <c r="AN1484">
        <f t="shared" si="288"/>
        <v>0</v>
      </c>
      <c r="AO1484">
        <f t="shared" si="288"/>
        <v>0</v>
      </c>
      <c r="AP1484">
        <f t="shared" si="288"/>
        <v>0</v>
      </c>
      <c r="AQ1484">
        <f t="shared" si="288"/>
        <v>0</v>
      </c>
      <c r="AR1484">
        <f t="shared" si="288"/>
        <v>0</v>
      </c>
      <c r="AS1484">
        <f t="shared" si="288"/>
        <v>0</v>
      </c>
      <c r="AT1484">
        <f t="shared" si="288"/>
        <v>0</v>
      </c>
      <c r="AU1484">
        <f t="shared" si="288"/>
        <v>0</v>
      </c>
      <c r="AV1484">
        <f t="shared" si="288"/>
        <v>0</v>
      </c>
      <c r="AW1484">
        <f t="shared" si="288"/>
        <v>0</v>
      </c>
      <c r="AX1484">
        <f t="shared" si="288"/>
        <v>0</v>
      </c>
    </row>
    <row r="1485" spans="3:50" ht="30" customHeight="1" thickTop="1" thickBot="1" x14ac:dyDescent="0.25">
      <c r="C1485" s="118"/>
      <c r="D1485" s="126"/>
      <c r="E1485" s="115"/>
      <c r="F1485" s="115"/>
      <c r="G1485" s="118"/>
      <c r="H1485" s="127"/>
      <c r="I1485" s="127"/>
      <c r="J1485" s="127"/>
      <c r="K1485" s="127"/>
      <c r="L1485" s="127"/>
      <c r="M1485" s="127"/>
      <c r="N1485" s="127"/>
      <c r="O1485" s="127"/>
      <c r="P1485" s="127"/>
      <c r="Q1485" s="109"/>
      <c r="R1485" s="127"/>
      <c r="S1485" s="127"/>
      <c r="U1485" s="15" t="str">
        <f t="shared" si="295"/>
        <v/>
      </c>
      <c r="V1485" t="str">
        <f t="shared" si="289"/>
        <v/>
      </c>
      <c r="W1485" t="str">
        <f t="shared" si="290"/>
        <v/>
      </c>
      <c r="X1485" t="str">
        <f t="shared" si="291"/>
        <v/>
      </c>
      <c r="Y1485" t="str">
        <f t="shared" si="292"/>
        <v/>
      </c>
      <c r="Z1485" t="str">
        <f t="shared" si="293"/>
        <v/>
      </c>
      <c r="AA1485" t="str">
        <f t="shared" si="294"/>
        <v/>
      </c>
      <c r="AB1485">
        <v>1478</v>
      </c>
      <c r="AC1485" t="str">
        <f>IF(ISERROR(IF(U1485="","",IF(OR(U1485=Cad_Inicial!$D$8,X1485=Cad_Inicial!$D$8),Cad_Inicial!$D$8+AB1485*1000,0))),"",IF(U1485="","",IF(OR(U1485=Cad_Inicial!$D$8,X1485=Cad_Inicial!$D$8),Cad_Inicial!$D$8+AB1485*1000,0)))</f>
        <v/>
      </c>
      <c r="AK1485" s="50" t="e">
        <f t="shared" si="296"/>
        <v>#VALUE!</v>
      </c>
      <c r="AL1485" s="50" t="e">
        <f t="shared" si="297"/>
        <v>#VALUE!</v>
      </c>
      <c r="AM1485">
        <f t="shared" ref="AM1485:AM1548" si="298">IFERROR(IF(AND($AK1485&lt;=AM$5,$AL1485&gt;=AM$5),1,0),0)</f>
        <v>0</v>
      </c>
      <c r="AN1485">
        <f t="shared" si="288"/>
        <v>0</v>
      </c>
      <c r="AO1485">
        <f t="shared" si="288"/>
        <v>0</v>
      </c>
      <c r="AP1485">
        <f t="shared" si="288"/>
        <v>0</v>
      </c>
      <c r="AQ1485">
        <f t="shared" si="288"/>
        <v>0</v>
      </c>
      <c r="AR1485">
        <f t="shared" si="288"/>
        <v>0</v>
      </c>
      <c r="AS1485">
        <f t="shared" si="288"/>
        <v>0</v>
      </c>
      <c r="AT1485">
        <f t="shared" si="288"/>
        <v>0</v>
      </c>
      <c r="AU1485">
        <f t="shared" si="288"/>
        <v>0</v>
      </c>
      <c r="AV1485">
        <f t="shared" si="288"/>
        <v>0</v>
      </c>
      <c r="AW1485">
        <f t="shared" si="288"/>
        <v>0</v>
      </c>
      <c r="AX1485">
        <f t="shared" si="288"/>
        <v>0</v>
      </c>
    </row>
    <row r="1486" spans="3:50" ht="30" customHeight="1" thickTop="1" thickBot="1" x14ac:dyDescent="0.25">
      <c r="C1486" s="118"/>
      <c r="D1486" s="126"/>
      <c r="E1486" s="115"/>
      <c r="F1486" s="115"/>
      <c r="G1486" s="118"/>
      <c r="H1486" s="127"/>
      <c r="I1486" s="127"/>
      <c r="J1486" s="127"/>
      <c r="K1486" s="127"/>
      <c r="L1486" s="127"/>
      <c r="M1486" s="127"/>
      <c r="N1486" s="127"/>
      <c r="O1486" s="127"/>
      <c r="P1486" s="127"/>
      <c r="Q1486" s="109"/>
      <c r="R1486" s="127"/>
      <c r="S1486" s="127"/>
      <c r="U1486" s="15" t="str">
        <f t="shared" si="295"/>
        <v/>
      </c>
      <c r="V1486" t="str">
        <f t="shared" si="289"/>
        <v/>
      </c>
      <c r="W1486" t="str">
        <f t="shared" si="290"/>
        <v/>
      </c>
      <c r="X1486" t="str">
        <f t="shared" si="291"/>
        <v/>
      </c>
      <c r="Y1486" t="str">
        <f t="shared" si="292"/>
        <v/>
      </c>
      <c r="Z1486" t="str">
        <f t="shared" si="293"/>
        <v/>
      </c>
      <c r="AA1486" t="str">
        <f t="shared" si="294"/>
        <v/>
      </c>
      <c r="AB1486">
        <v>1479</v>
      </c>
      <c r="AC1486" t="str">
        <f>IF(ISERROR(IF(U1486="","",IF(OR(U1486=Cad_Inicial!$D$8,X1486=Cad_Inicial!$D$8),Cad_Inicial!$D$8+AB1486*1000,0))),"",IF(U1486="","",IF(OR(U1486=Cad_Inicial!$D$8,X1486=Cad_Inicial!$D$8),Cad_Inicial!$D$8+AB1486*1000,0)))</f>
        <v/>
      </c>
      <c r="AK1486" s="50" t="e">
        <f t="shared" si="296"/>
        <v>#VALUE!</v>
      </c>
      <c r="AL1486" s="50" t="e">
        <f t="shared" si="297"/>
        <v>#VALUE!</v>
      </c>
      <c r="AM1486">
        <f t="shared" si="298"/>
        <v>0</v>
      </c>
      <c r="AN1486">
        <f t="shared" si="288"/>
        <v>0</v>
      </c>
      <c r="AO1486">
        <f t="shared" si="288"/>
        <v>0</v>
      </c>
      <c r="AP1486">
        <f t="shared" si="288"/>
        <v>0</v>
      </c>
      <c r="AQ1486">
        <f t="shared" si="288"/>
        <v>0</v>
      </c>
      <c r="AR1486">
        <f t="shared" si="288"/>
        <v>0</v>
      </c>
      <c r="AS1486">
        <f t="shared" si="288"/>
        <v>0</v>
      </c>
      <c r="AT1486">
        <f t="shared" si="288"/>
        <v>0</v>
      </c>
      <c r="AU1486">
        <f t="shared" si="288"/>
        <v>0</v>
      </c>
      <c r="AV1486">
        <f t="shared" si="288"/>
        <v>0</v>
      </c>
      <c r="AW1486">
        <f t="shared" si="288"/>
        <v>0</v>
      </c>
      <c r="AX1486">
        <f t="shared" si="288"/>
        <v>0</v>
      </c>
    </row>
    <row r="1487" spans="3:50" ht="30" customHeight="1" thickTop="1" thickBot="1" x14ac:dyDescent="0.25">
      <c r="C1487" s="118"/>
      <c r="D1487" s="126"/>
      <c r="E1487" s="115"/>
      <c r="F1487" s="115"/>
      <c r="G1487" s="118"/>
      <c r="H1487" s="127"/>
      <c r="I1487" s="127"/>
      <c r="J1487" s="127"/>
      <c r="K1487" s="127"/>
      <c r="L1487" s="127"/>
      <c r="M1487" s="127"/>
      <c r="N1487" s="127"/>
      <c r="O1487" s="127"/>
      <c r="P1487" s="127"/>
      <c r="Q1487" s="109"/>
      <c r="R1487" s="127"/>
      <c r="S1487" s="127"/>
      <c r="U1487" s="15" t="str">
        <f t="shared" si="295"/>
        <v/>
      </c>
      <c r="V1487" t="str">
        <f t="shared" si="289"/>
        <v/>
      </c>
      <c r="W1487" t="str">
        <f t="shared" si="290"/>
        <v/>
      </c>
      <c r="X1487" t="str">
        <f t="shared" si="291"/>
        <v/>
      </c>
      <c r="Y1487" t="str">
        <f t="shared" si="292"/>
        <v/>
      </c>
      <c r="Z1487" t="str">
        <f t="shared" si="293"/>
        <v/>
      </c>
      <c r="AA1487" t="str">
        <f t="shared" si="294"/>
        <v/>
      </c>
      <c r="AB1487">
        <v>1480</v>
      </c>
      <c r="AC1487" t="str">
        <f>IF(ISERROR(IF(U1487="","",IF(OR(U1487=Cad_Inicial!$D$8,X1487=Cad_Inicial!$D$8),Cad_Inicial!$D$8+AB1487*1000,0))),"",IF(U1487="","",IF(OR(U1487=Cad_Inicial!$D$8,X1487=Cad_Inicial!$D$8),Cad_Inicial!$D$8+AB1487*1000,0)))</f>
        <v/>
      </c>
      <c r="AK1487" s="50" t="e">
        <f t="shared" si="296"/>
        <v>#VALUE!</v>
      </c>
      <c r="AL1487" s="50" t="e">
        <f t="shared" si="297"/>
        <v>#VALUE!</v>
      </c>
      <c r="AM1487">
        <f t="shared" si="298"/>
        <v>0</v>
      </c>
      <c r="AN1487">
        <f t="shared" si="288"/>
        <v>0</v>
      </c>
      <c r="AO1487">
        <f t="shared" si="288"/>
        <v>0</v>
      </c>
      <c r="AP1487">
        <f t="shared" si="288"/>
        <v>0</v>
      </c>
      <c r="AQ1487">
        <f t="shared" si="288"/>
        <v>0</v>
      </c>
      <c r="AR1487">
        <f t="shared" si="288"/>
        <v>0</v>
      </c>
      <c r="AS1487">
        <f t="shared" si="288"/>
        <v>0</v>
      </c>
      <c r="AT1487">
        <f t="shared" si="288"/>
        <v>0</v>
      </c>
      <c r="AU1487">
        <f t="shared" si="288"/>
        <v>0</v>
      </c>
      <c r="AV1487">
        <f t="shared" si="288"/>
        <v>0</v>
      </c>
      <c r="AW1487">
        <f t="shared" si="288"/>
        <v>0</v>
      </c>
      <c r="AX1487">
        <f t="shared" si="288"/>
        <v>0</v>
      </c>
    </row>
    <row r="1488" spans="3:50" ht="30" customHeight="1" thickTop="1" thickBot="1" x14ac:dyDescent="0.25">
      <c r="C1488" s="118"/>
      <c r="D1488" s="126"/>
      <c r="E1488" s="115"/>
      <c r="F1488" s="115"/>
      <c r="G1488" s="118"/>
      <c r="H1488" s="127"/>
      <c r="I1488" s="127"/>
      <c r="J1488" s="127"/>
      <c r="K1488" s="127"/>
      <c r="L1488" s="127"/>
      <c r="M1488" s="127"/>
      <c r="N1488" s="127"/>
      <c r="O1488" s="127"/>
      <c r="P1488" s="127"/>
      <c r="Q1488" s="109"/>
      <c r="R1488" s="127"/>
      <c r="S1488" s="127"/>
      <c r="U1488" s="15" t="str">
        <f t="shared" si="295"/>
        <v/>
      </c>
      <c r="V1488" t="str">
        <f t="shared" si="289"/>
        <v/>
      </c>
      <c r="W1488" t="str">
        <f t="shared" si="290"/>
        <v/>
      </c>
      <c r="X1488" t="str">
        <f t="shared" si="291"/>
        <v/>
      </c>
      <c r="Y1488" t="str">
        <f t="shared" si="292"/>
        <v/>
      </c>
      <c r="Z1488" t="str">
        <f t="shared" si="293"/>
        <v/>
      </c>
      <c r="AA1488" t="str">
        <f t="shared" si="294"/>
        <v/>
      </c>
      <c r="AB1488">
        <v>1481</v>
      </c>
      <c r="AC1488" t="str">
        <f>IF(ISERROR(IF(U1488="","",IF(OR(U1488=Cad_Inicial!$D$8,X1488=Cad_Inicial!$D$8),Cad_Inicial!$D$8+AB1488*1000,0))),"",IF(U1488="","",IF(OR(U1488=Cad_Inicial!$D$8,X1488=Cad_Inicial!$D$8),Cad_Inicial!$D$8+AB1488*1000,0)))</f>
        <v/>
      </c>
      <c r="AK1488" s="50" t="e">
        <f t="shared" si="296"/>
        <v>#VALUE!</v>
      </c>
      <c r="AL1488" s="50" t="e">
        <f t="shared" si="297"/>
        <v>#VALUE!</v>
      </c>
      <c r="AM1488">
        <f t="shared" si="298"/>
        <v>0</v>
      </c>
      <c r="AN1488">
        <f t="shared" si="288"/>
        <v>0</v>
      </c>
      <c r="AO1488">
        <f t="shared" si="288"/>
        <v>0</v>
      </c>
      <c r="AP1488">
        <f t="shared" si="288"/>
        <v>0</v>
      </c>
      <c r="AQ1488">
        <f t="shared" si="288"/>
        <v>0</v>
      </c>
      <c r="AR1488">
        <f t="shared" si="288"/>
        <v>0</v>
      </c>
      <c r="AS1488">
        <f t="shared" si="288"/>
        <v>0</v>
      </c>
      <c r="AT1488">
        <f t="shared" si="288"/>
        <v>0</v>
      </c>
      <c r="AU1488">
        <f t="shared" si="288"/>
        <v>0</v>
      </c>
      <c r="AV1488">
        <f t="shared" si="288"/>
        <v>0</v>
      </c>
      <c r="AW1488">
        <f t="shared" si="288"/>
        <v>0</v>
      </c>
      <c r="AX1488">
        <f t="shared" si="288"/>
        <v>0</v>
      </c>
    </row>
    <row r="1489" spans="3:50" ht="30" customHeight="1" thickTop="1" thickBot="1" x14ac:dyDescent="0.25">
      <c r="C1489" s="118"/>
      <c r="D1489" s="126"/>
      <c r="E1489" s="115"/>
      <c r="F1489" s="115"/>
      <c r="G1489" s="118"/>
      <c r="H1489" s="127"/>
      <c r="I1489" s="127"/>
      <c r="J1489" s="127"/>
      <c r="K1489" s="127"/>
      <c r="L1489" s="127"/>
      <c r="M1489" s="127"/>
      <c r="N1489" s="127"/>
      <c r="O1489" s="127"/>
      <c r="P1489" s="127"/>
      <c r="Q1489" s="109"/>
      <c r="R1489" s="127"/>
      <c r="S1489" s="127"/>
      <c r="U1489" s="15" t="str">
        <f t="shared" si="295"/>
        <v/>
      </c>
      <c r="V1489" t="str">
        <f t="shared" si="289"/>
        <v/>
      </c>
      <c r="W1489" t="str">
        <f t="shared" si="290"/>
        <v/>
      </c>
      <c r="X1489" t="str">
        <f t="shared" si="291"/>
        <v/>
      </c>
      <c r="Y1489" t="str">
        <f t="shared" si="292"/>
        <v/>
      </c>
      <c r="Z1489" t="str">
        <f t="shared" si="293"/>
        <v/>
      </c>
      <c r="AA1489" t="str">
        <f t="shared" si="294"/>
        <v/>
      </c>
      <c r="AB1489">
        <v>1482</v>
      </c>
      <c r="AC1489" t="str">
        <f>IF(ISERROR(IF(U1489="","",IF(OR(U1489=Cad_Inicial!$D$8,X1489=Cad_Inicial!$D$8),Cad_Inicial!$D$8+AB1489*1000,0))),"",IF(U1489="","",IF(OR(U1489=Cad_Inicial!$D$8,X1489=Cad_Inicial!$D$8),Cad_Inicial!$D$8+AB1489*1000,0)))</f>
        <v/>
      </c>
      <c r="AK1489" s="50" t="e">
        <f t="shared" si="296"/>
        <v>#VALUE!</v>
      </c>
      <c r="AL1489" s="50" t="e">
        <f t="shared" si="297"/>
        <v>#VALUE!</v>
      </c>
      <c r="AM1489">
        <f t="shared" si="298"/>
        <v>0</v>
      </c>
      <c r="AN1489">
        <f t="shared" si="288"/>
        <v>0</v>
      </c>
      <c r="AO1489">
        <f t="shared" si="288"/>
        <v>0</v>
      </c>
      <c r="AP1489">
        <f t="shared" si="288"/>
        <v>0</v>
      </c>
      <c r="AQ1489">
        <f t="shared" si="288"/>
        <v>0</v>
      </c>
      <c r="AR1489">
        <f t="shared" si="288"/>
        <v>0</v>
      </c>
      <c r="AS1489">
        <f t="shared" si="288"/>
        <v>0</v>
      </c>
      <c r="AT1489">
        <f t="shared" si="288"/>
        <v>0</v>
      </c>
      <c r="AU1489">
        <f t="shared" si="288"/>
        <v>0</v>
      </c>
      <c r="AV1489">
        <f t="shared" ref="AN1489:AX1512" si="299">IFERROR(IF(AND($AK1489&lt;=AV$5,$AL1489&gt;=AV$5),1,0),0)</f>
        <v>0</v>
      </c>
      <c r="AW1489">
        <f t="shared" si="299"/>
        <v>0</v>
      </c>
      <c r="AX1489">
        <f t="shared" si="299"/>
        <v>0</v>
      </c>
    </row>
    <row r="1490" spans="3:50" ht="30" customHeight="1" thickTop="1" thickBot="1" x14ac:dyDescent="0.25">
      <c r="C1490" s="118"/>
      <c r="D1490" s="126"/>
      <c r="E1490" s="115"/>
      <c r="F1490" s="115"/>
      <c r="G1490" s="118"/>
      <c r="H1490" s="127"/>
      <c r="I1490" s="127"/>
      <c r="J1490" s="127"/>
      <c r="K1490" s="127"/>
      <c r="L1490" s="127"/>
      <c r="M1490" s="127"/>
      <c r="N1490" s="127"/>
      <c r="O1490" s="127"/>
      <c r="P1490" s="127"/>
      <c r="Q1490" s="109"/>
      <c r="R1490" s="127"/>
      <c r="S1490" s="127"/>
      <c r="U1490" s="15" t="str">
        <f t="shared" si="295"/>
        <v/>
      </c>
      <c r="V1490" t="str">
        <f t="shared" si="289"/>
        <v/>
      </c>
      <c r="W1490" t="str">
        <f t="shared" si="290"/>
        <v/>
      </c>
      <c r="X1490" t="str">
        <f t="shared" si="291"/>
        <v/>
      </c>
      <c r="Y1490" t="str">
        <f t="shared" si="292"/>
        <v/>
      </c>
      <c r="Z1490" t="str">
        <f t="shared" si="293"/>
        <v/>
      </c>
      <c r="AA1490" t="str">
        <f t="shared" si="294"/>
        <v/>
      </c>
      <c r="AB1490">
        <v>1483</v>
      </c>
      <c r="AC1490" t="str">
        <f>IF(ISERROR(IF(U1490="","",IF(OR(U1490=Cad_Inicial!$D$8,X1490=Cad_Inicial!$D$8),Cad_Inicial!$D$8+AB1490*1000,0))),"",IF(U1490="","",IF(OR(U1490=Cad_Inicial!$D$8,X1490=Cad_Inicial!$D$8),Cad_Inicial!$D$8+AB1490*1000,0)))</f>
        <v/>
      </c>
      <c r="AK1490" s="50" t="e">
        <f t="shared" si="296"/>
        <v>#VALUE!</v>
      </c>
      <c r="AL1490" s="50" t="e">
        <f t="shared" si="297"/>
        <v>#VALUE!</v>
      </c>
      <c r="AM1490">
        <f t="shared" si="298"/>
        <v>0</v>
      </c>
      <c r="AN1490">
        <f t="shared" si="299"/>
        <v>0</v>
      </c>
      <c r="AO1490">
        <f t="shared" si="299"/>
        <v>0</v>
      </c>
      <c r="AP1490">
        <f t="shared" si="299"/>
        <v>0</v>
      </c>
      <c r="AQ1490">
        <f t="shared" si="299"/>
        <v>0</v>
      </c>
      <c r="AR1490">
        <f t="shared" si="299"/>
        <v>0</v>
      </c>
      <c r="AS1490">
        <f t="shared" si="299"/>
        <v>0</v>
      </c>
      <c r="AT1490">
        <f t="shared" si="299"/>
        <v>0</v>
      </c>
      <c r="AU1490">
        <f t="shared" si="299"/>
        <v>0</v>
      </c>
      <c r="AV1490">
        <f t="shared" si="299"/>
        <v>0</v>
      </c>
      <c r="AW1490">
        <f t="shared" si="299"/>
        <v>0</v>
      </c>
      <c r="AX1490">
        <f t="shared" si="299"/>
        <v>0</v>
      </c>
    </row>
    <row r="1491" spans="3:50" ht="30" customHeight="1" thickTop="1" thickBot="1" x14ac:dyDescent="0.25">
      <c r="C1491" s="118"/>
      <c r="D1491" s="126"/>
      <c r="E1491" s="115"/>
      <c r="F1491" s="115"/>
      <c r="G1491" s="118"/>
      <c r="H1491" s="127"/>
      <c r="I1491" s="127"/>
      <c r="J1491" s="127"/>
      <c r="K1491" s="127"/>
      <c r="L1491" s="127"/>
      <c r="M1491" s="127"/>
      <c r="N1491" s="127"/>
      <c r="O1491" s="127"/>
      <c r="P1491" s="127"/>
      <c r="Q1491" s="109"/>
      <c r="R1491" s="127"/>
      <c r="S1491" s="127"/>
      <c r="U1491" s="15" t="str">
        <f t="shared" si="295"/>
        <v/>
      </c>
      <c r="V1491" t="str">
        <f t="shared" si="289"/>
        <v/>
      </c>
      <c r="W1491" t="str">
        <f t="shared" si="290"/>
        <v/>
      </c>
      <c r="X1491" t="str">
        <f t="shared" si="291"/>
        <v/>
      </c>
      <c r="Y1491" t="str">
        <f t="shared" si="292"/>
        <v/>
      </c>
      <c r="Z1491" t="str">
        <f t="shared" si="293"/>
        <v/>
      </c>
      <c r="AA1491" t="str">
        <f t="shared" si="294"/>
        <v/>
      </c>
      <c r="AB1491">
        <v>1484</v>
      </c>
      <c r="AC1491" t="str">
        <f>IF(ISERROR(IF(U1491="","",IF(OR(U1491=Cad_Inicial!$D$8,X1491=Cad_Inicial!$D$8),Cad_Inicial!$D$8+AB1491*1000,0))),"",IF(U1491="","",IF(OR(U1491=Cad_Inicial!$D$8,X1491=Cad_Inicial!$D$8),Cad_Inicial!$D$8+AB1491*1000,0)))</f>
        <v/>
      </c>
      <c r="AK1491" s="50" t="e">
        <f t="shared" si="296"/>
        <v>#VALUE!</v>
      </c>
      <c r="AL1491" s="50" t="e">
        <f t="shared" si="297"/>
        <v>#VALUE!</v>
      </c>
      <c r="AM1491">
        <f t="shared" si="298"/>
        <v>0</v>
      </c>
      <c r="AN1491">
        <f t="shared" si="299"/>
        <v>0</v>
      </c>
      <c r="AO1491">
        <f t="shared" si="299"/>
        <v>0</v>
      </c>
      <c r="AP1491">
        <f t="shared" si="299"/>
        <v>0</v>
      </c>
      <c r="AQ1491">
        <f t="shared" si="299"/>
        <v>0</v>
      </c>
      <c r="AR1491">
        <f t="shared" si="299"/>
        <v>0</v>
      </c>
      <c r="AS1491">
        <f t="shared" si="299"/>
        <v>0</v>
      </c>
      <c r="AT1491">
        <f t="shared" si="299"/>
        <v>0</v>
      </c>
      <c r="AU1491">
        <f t="shared" si="299"/>
        <v>0</v>
      </c>
      <c r="AV1491">
        <f t="shared" si="299"/>
        <v>0</v>
      </c>
      <c r="AW1491">
        <f t="shared" si="299"/>
        <v>0</v>
      </c>
      <c r="AX1491">
        <f t="shared" si="299"/>
        <v>0</v>
      </c>
    </row>
    <row r="1492" spans="3:50" ht="30" customHeight="1" thickTop="1" thickBot="1" x14ac:dyDescent="0.25">
      <c r="C1492" s="118"/>
      <c r="D1492" s="126"/>
      <c r="E1492" s="115"/>
      <c r="F1492" s="115"/>
      <c r="G1492" s="118"/>
      <c r="H1492" s="127"/>
      <c r="I1492" s="127"/>
      <c r="J1492" s="127"/>
      <c r="K1492" s="127"/>
      <c r="L1492" s="127"/>
      <c r="M1492" s="127"/>
      <c r="N1492" s="127"/>
      <c r="O1492" s="127"/>
      <c r="P1492" s="127"/>
      <c r="Q1492" s="109"/>
      <c r="R1492" s="127"/>
      <c r="S1492" s="127"/>
      <c r="U1492" s="15" t="str">
        <f t="shared" si="295"/>
        <v/>
      </c>
      <c r="V1492" t="str">
        <f t="shared" si="289"/>
        <v/>
      </c>
      <c r="W1492" t="str">
        <f t="shared" si="290"/>
        <v/>
      </c>
      <c r="X1492" t="str">
        <f t="shared" si="291"/>
        <v/>
      </c>
      <c r="Y1492" t="str">
        <f t="shared" si="292"/>
        <v/>
      </c>
      <c r="Z1492" t="str">
        <f t="shared" si="293"/>
        <v/>
      </c>
      <c r="AA1492" t="str">
        <f t="shared" si="294"/>
        <v/>
      </c>
      <c r="AB1492">
        <v>1485</v>
      </c>
      <c r="AC1492" t="str">
        <f>IF(ISERROR(IF(U1492="","",IF(OR(U1492=Cad_Inicial!$D$8,X1492=Cad_Inicial!$D$8),Cad_Inicial!$D$8+AB1492*1000,0))),"",IF(U1492="","",IF(OR(U1492=Cad_Inicial!$D$8,X1492=Cad_Inicial!$D$8),Cad_Inicial!$D$8+AB1492*1000,0)))</f>
        <v/>
      </c>
      <c r="AK1492" s="50" t="e">
        <f t="shared" si="296"/>
        <v>#VALUE!</v>
      </c>
      <c r="AL1492" s="50" t="e">
        <f t="shared" si="297"/>
        <v>#VALUE!</v>
      </c>
      <c r="AM1492">
        <f t="shared" si="298"/>
        <v>0</v>
      </c>
      <c r="AN1492">
        <f t="shared" si="299"/>
        <v>0</v>
      </c>
      <c r="AO1492">
        <f t="shared" si="299"/>
        <v>0</v>
      </c>
      <c r="AP1492">
        <f t="shared" si="299"/>
        <v>0</v>
      </c>
      <c r="AQ1492">
        <f t="shared" si="299"/>
        <v>0</v>
      </c>
      <c r="AR1492">
        <f t="shared" si="299"/>
        <v>0</v>
      </c>
      <c r="AS1492">
        <f t="shared" si="299"/>
        <v>0</v>
      </c>
      <c r="AT1492">
        <f t="shared" si="299"/>
        <v>0</v>
      </c>
      <c r="AU1492">
        <f t="shared" si="299"/>
        <v>0</v>
      </c>
      <c r="AV1492">
        <f t="shared" si="299"/>
        <v>0</v>
      </c>
      <c r="AW1492">
        <f t="shared" si="299"/>
        <v>0</v>
      </c>
      <c r="AX1492">
        <f t="shared" si="299"/>
        <v>0</v>
      </c>
    </row>
    <row r="1493" spans="3:50" ht="30" customHeight="1" thickTop="1" thickBot="1" x14ac:dyDescent="0.25">
      <c r="C1493" s="118"/>
      <c r="D1493" s="126"/>
      <c r="E1493" s="115"/>
      <c r="F1493" s="115"/>
      <c r="G1493" s="118"/>
      <c r="H1493" s="127"/>
      <c r="I1493" s="127"/>
      <c r="J1493" s="127"/>
      <c r="K1493" s="127"/>
      <c r="L1493" s="127"/>
      <c r="M1493" s="127"/>
      <c r="N1493" s="127"/>
      <c r="O1493" s="127"/>
      <c r="P1493" s="127"/>
      <c r="Q1493" s="109"/>
      <c r="R1493" s="127"/>
      <c r="S1493" s="127"/>
      <c r="U1493" s="15" t="str">
        <f t="shared" si="295"/>
        <v/>
      </c>
      <c r="V1493" t="str">
        <f t="shared" si="289"/>
        <v/>
      </c>
      <c r="W1493" t="str">
        <f t="shared" si="290"/>
        <v/>
      </c>
      <c r="X1493" t="str">
        <f t="shared" si="291"/>
        <v/>
      </c>
      <c r="Y1493" t="str">
        <f t="shared" si="292"/>
        <v/>
      </c>
      <c r="Z1493" t="str">
        <f t="shared" si="293"/>
        <v/>
      </c>
      <c r="AA1493" t="str">
        <f t="shared" si="294"/>
        <v/>
      </c>
      <c r="AB1493">
        <v>1486</v>
      </c>
      <c r="AC1493" t="str">
        <f>IF(ISERROR(IF(U1493="","",IF(OR(U1493=Cad_Inicial!$D$8,X1493=Cad_Inicial!$D$8),Cad_Inicial!$D$8+AB1493*1000,0))),"",IF(U1493="","",IF(OR(U1493=Cad_Inicial!$D$8,X1493=Cad_Inicial!$D$8),Cad_Inicial!$D$8+AB1493*1000,0)))</f>
        <v/>
      </c>
      <c r="AK1493" s="50" t="e">
        <f t="shared" si="296"/>
        <v>#VALUE!</v>
      </c>
      <c r="AL1493" s="50" t="e">
        <f t="shared" si="297"/>
        <v>#VALUE!</v>
      </c>
      <c r="AM1493">
        <f t="shared" si="298"/>
        <v>0</v>
      </c>
      <c r="AN1493">
        <f t="shared" si="299"/>
        <v>0</v>
      </c>
      <c r="AO1493">
        <f t="shared" si="299"/>
        <v>0</v>
      </c>
      <c r="AP1493">
        <f t="shared" si="299"/>
        <v>0</v>
      </c>
      <c r="AQ1493">
        <f t="shared" si="299"/>
        <v>0</v>
      </c>
      <c r="AR1493">
        <f t="shared" si="299"/>
        <v>0</v>
      </c>
      <c r="AS1493">
        <f t="shared" si="299"/>
        <v>0</v>
      </c>
      <c r="AT1493">
        <f t="shared" si="299"/>
        <v>0</v>
      </c>
      <c r="AU1493">
        <f t="shared" si="299"/>
        <v>0</v>
      </c>
      <c r="AV1493">
        <f t="shared" si="299"/>
        <v>0</v>
      </c>
      <c r="AW1493">
        <f t="shared" si="299"/>
        <v>0</v>
      </c>
      <c r="AX1493">
        <f t="shared" si="299"/>
        <v>0</v>
      </c>
    </row>
    <row r="1494" spans="3:50" ht="30" customHeight="1" thickTop="1" thickBot="1" x14ac:dyDescent="0.25">
      <c r="C1494" s="118"/>
      <c r="D1494" s="126"/>
      <c r="E1494" s="115"/>
      <c r="F1494" s="115"/>
      <c r="G1494" s="118"/>
      <c r="H1494" s="127"/>
      <c r="I1494" s="127"/>
      <c r="J1494" s="127"/>
      <c r="K1494" s="127"/>
      <c r="L1494" s="127"/>
      <c r="M1494" s="127"/>
      <c r="N1494" s="127"/>
      <c r="O1494" s="127"/>
      <c r="P1494" s="127"/>
      <c r="Q1494" s="109"/>
      <c r="R1494" s="127"/>
      <c r="S1494" s="127"/>
      <c r="U1494" s="15" t="str">
        <f t="shared" si="295"/>
        <v/>
      </c>
      <c r="V1494" t="str">
        <f t="shared" si="289"/>
        <v/>
      </c>
      <c r="W1494" t="str">
        <f t="shared" si="290"/>
        <v/>
      </c>
      <c r="X1494" t="str">
        <f t="shared" si="291"/>
        <v/>
      </c>
      <c r="Y1494" t="str">
        <f t="shared" si="292"/>
        <v/>
      </c>
      <c r="Z1494" t="str">
        <f t="shared" si="293"/>
        <v/>
      </c>
      <c r="AA1494" t="str">
        <f t="shared" si="294"/>
        <v/>
      </c>
      <c r="AB1494">
        <v>1487</v>
      </c>
      <c r="AC1494" t="str">
        <f>IF(ISERROR(IF(U1494="","",IF(OR(U1494=Cad_Inicial!$D$8,X1494=Cad_Inicial!$D$8),Cad_Inicial!$D$8+AB1494*1000,0))),"",IF(U1494="","",IF(OR(U1494=Cad_Inicial!$D$8,X1494=Cad_Inicial!$D$8),Cad_Inicial!$D$8+AB1494*1000,0)))</f>
        <v/>
      </c>
      <c r="AK1494" s="50" t="e">
        <f t="shared" si="296"/>
        <v>#VALUE!</v>
      </c>
      <c r="AL1494" s="50" t="e">
        <f t="shared" si="297"/>
        <v>#VALUE!</v>
      </c>
      <c r="AM1494">
        <f t="shared" si="298"/>
        <v>0</v>
      </c>
      <c r="AN1494">
        <f t="shared" si="299"/>
        <v>0</v>
      </c>
      <c r="AO1494">
        <f t="shared" si="299"/>
        <v>0</v>
      </c>
      <c r="AP1494">
        <f t="shared" si="299"/>
        <v>0</v>
      </c>
      <c r="AQ1494">
        <f t="shared" si="299"/>
        <v>0</v>
      </c>
      <c r="AR1494">
        <f t="shared" si="299"/>
        <v>0</v>
      </c>
      <c r="AS1494">
        <f t="shared" si="299"/>
        <v>0</v>
      </c>
      <c r="AT1494">
        <f t="shared" si="299"/>
        <v>0</v>
      </c>
      <c r="AU1494">
        <f t="shared" si="299"/>
        <v>0</v>
      </c>
      <c r="AV1494">
        <f t="shared" si="299"/>
        <v>0</v>
      </c>
      <c r="AW1494">
        <f t="shared" si="299"/>
        <v>0</v>
      </c>
      <c r="AX1494">
        <f t="shared" si="299"/>
        <v>0</v>
      </c>
    </row>
    <row r="1495" spans="3:50" ht="30" customHeight="1" thickTop="1" thickBot="1" x14ac:dyDescent="0.25">
      <c r="C1495" s="118"/>
      <c r="D1495" s="126"/>
      <c r="E1495" s="115"/>
      <c r="F1495" s="115"/>
      <c r="G1495" s="118"/>
      <c r="H1495" s="127"/>
      <c r="I1495" s="127"/>
      <c r="J1495" s="127"/>
      <c r="K1495" s="127"/>
      <c r="L1495" s="127"/>
      <c r="M1495" s="127"/>
      <c r="N1495" s="127"/>
      <c r="O1495" s="127"/>
      <c r="P1495" s="127"/>
      <c r="Q1495" s="109"/>
      <c r="R1495" s="127"/>
      <c r="S1495" s="127"/>
      <c r="U1495" s="15" t="str">
        <f t="shared" si="295"/>
        <v/>
      </c>
      <c r="V1495" t="str">
        <f t="shared" si="289"/>
        <v/>
      </c>
      <c r="W1495" t="str">
        <f t="shared" si="290"/>
        <v/>
      </c>
      <c r="X1495" t="str">
        <f t="shared" si="291"/>
        <v/>
      </c>
      <c r="Y1495" t="str">
        <f t="shared" si="292"/>
        <v/>
      </c>
      <c r="Z1495" t="str">
        <f t="shared" si="293"/>
        <v/>
      </c>
      <c r="AA1495" t="str">
        <f t="shared" si="294"/>
        <v/>
      </c>
      <c r="AB1495">
        <v>1488</v>
      </c>
      <c r="AC1495" t="str">
        <f>IF(ISERROR(IF(U1495="","",IF(OR(U1495=Cad_Inicial!$D$8,X1495=Cad_Inicial!$D$8),Cad_Inicial!$D$8+AB1495*1000,0))),"",IF(U1495="","",IF(OR(U1495=Cad_Inicial!$D$8,X1495=Cad_Inicial!$D$8),Cad_Inicial!$D$8+AB1495*1000,0)))</f>
        <v/>
      </c>
      <c r="AK1495" s="50" t="e">
        <f t="shared" si="296"/>
        <v>#VALUE!</v>
      </c>
      <c r="AL1495" s="50" t="e">
        <f t="shared" si="297"/>
        <v>#VALUE!</v>
      </c>
      <c r="AM1495">
        <f t="shared" si="298"/>
        <v>0</v>
      </c>
      <c r="AN1495">
        <f t="shared" si="299"/>
        <v>0</v>
      </c>
      <c r="AO1495">
        <f t="shared" si="299"/>
        <v>0</v>
      </c>
      <c r="AP1495">
        <f t="shared" si="299"/>
        <v>0</v>
      </c>
      <c r="AQ1495">
        <f t="shared" si="299"/>
        <v>0</v>
      </c>
      <c r="AR1495">
        <f t="shared" si="299"/>
        <v>0</v>
      </c>
      <c r="AS1495">
        <f t="shared" si="299"/>
        <v>0</v>
      </c>
      <c r="AT1495">
        <f t="shared" si="299"/>
        <v>0</v>
      </c>
      <c r="AU1495">
        <f t="shared" si="299"/>
        <v>0</v>
      </c>
      <c r="AV1495">
        <f t="shared" si="299"/>
        <v>0</v>
      </c>
      <c r="AW1495">
        <f t="shared" si="299"/>
        <v>0</v>
      </c>
      <c r="AX1495">
        <f t="shared" si="299"/>
        <v>0</v>
      </c>
    </row>
    <row r="1496" spans="3:50" ht="30" customHeight="1" thickTop="1" thickBot="1" x14ac:dyDescent="0.25">
      <c r="C1496" s="118"/>
      <c r="D1496" s="126"/>
      <c r="E1496" s="115"/>
      <c r="F1496" s="115"/>
      <c r="G1496" s="118"/>
      <c r="H1496" s="127"/>
      <c r="I1496" s="127"/>
      <c r="J1496" s="127"/>
      <c r="K1496" s="127"/>
      <c r="L1496" s="127"/>
      <c r="M1496" s="127"/>
      <c r="N1496" s="127"/>
      <c r="O1496" s="127"/>
      <c r="P1496" s="127"/>
      <c r="Q1496" s="109"/>
      <c r="R1496" s="127"/>
      <c r="S1496" s="127"/>
      <c r="U1496" s="15" t="str">
        <f t="shared" si="295"/>
        <v/>
      </c>
      <c r="V1496" t="str">
        <f t="shared" si="289"/>
        <v/>
      </c>
      <c r="W1496" t="str">
        <f t="shared" si="290"/>
        <v/>
      </c>
      <c r="X1496" t="str">
        <f t="shared" si="291"/>
        <v/>
      </c>
      <c r="Y1496" t="str">
        <f t="shared" si="292"/>
        <v/>
      </c>
      <c r="Z1496" t="str">
        <f t="shared" si="293"/>
        <v/>
      </c>
      <c r="AA1496" t="str">
        <f t="shared" si="294"/>
        <v/>
      </c>
      <c r="AB1496">
        <v>1489</v>
      </c>
      <c r="AC1496" t="str">
        <f>IF(ISERROR(IF(U1496="","",IF(OR(U1496=Cad_Inicial!$D$8,X1496=Cad_Inicial!$D$8),Cad_Inicial!$D$8+AB1496*1000,0))),"",IF(U1496="","",IF(OR(U1496=Cad_Inicial!$D$8,X1496=Cad_Inicial!$D$8),Cad_Inicial!$D$8+AB1496*1000,0)))</f>
        <v/>
      </c>
      <c r="AK1496" s="50" t="e">
        <f t="shared" si="296"/>
        <v>#VALUE!</v>
      </c>
      <c r="AL1496" s="50" t="e">
        <f t="shared" si="297"/>
        <v>#VALUE!</v>
      </c>
      <c r="AM1496">
        <f t="shared" si="298"/>
        <v>0</v>
      </c>
      <c r="AN1496">
        <f t="shared" si="299"/>
        <v>0</v>
      </c>
      <c r="AO1496">
        <f t="shared" si="299"/>
        <v>0</v>
      </c>
      <c r="AP1496">
        <f t="shared" si="299"/>
        <v>0</v>
      </c>
      <c r="AQ1496">
        <f t="shared" si="299"/>
        <v>0</v>
      </c>
      <c r="AR1496">
        <f t="shared" si="299"/>
        <v>0</v>
      </c>
      <c r="AS1496">
        <f t="shared" si="299"/>
        <v>0</v>
      </c>
      <c r="AT1496">
        <f t="shared" si="299"/>
        <v>0</v>
      </c>
      <c r="AU1496">
        <f t="shared" si="299"/>
        <v>0</v>
      </c>
      <c r="AV1496">
        <f t="shared" si="299"/>
        <v>0</v>
      </c>
      <c r="AW1496">
        <f t="shared" si="299"/>
        <v>0</v>
      </c>
      <c r="AX1496">
        <f t="shared" si="299"/>
        <v>0</v>
      </c>
    </row>
    <row r="1497" spans="3:50" ht="30" customHeight="1" thickTop="1" thickBot="1" x14ac:dyDescent="0.25">
      <c r="C1497" s="118"/>
      <c r="D1497" s="126"/>
      <c r="E1497" s="115"/>
      <c r="F1497" s="115"/>
      <c r="G1497" s="118"/>
      <c r="H1497" s="127"/>
      <c r="I1497" s="127"/>
      <c r="J1497" s="127"/>
      <c r="K1497" s="127"/>
      <c r="L1497" s="127"/>
      <c r="M1497" s="127"/>
      <c r="N1497" s="127"/>
      <c r="O1497" s="127"/>
      <c r="P1497" s="127"/>
      <c r="Q1497" s="109"/>
      <c r="R1497" s="127"/>
      <c r="S1497" s="127"/>
      <c r="U1497" s="15" t="str">
        <f t="shared" si="295"/>
        <v/>
      </c>
      <c r="V1497" t="str">
        <f t="shared" si="289"/>
        <v/>
      </c>
      <c r="W1497" t="str">
        <f t="shared" si="290"/>
        <v/>
      </c>
      <c r="X1497" t="str">
        <f t="shared" si="291"/>
        <v/>
      </c>
      <c r="Y1497" t="str">
        <f t="shared" si="292"/>
        <v/>
      </c>
      <c r="Z1497" t="str">
        <f t="shared" si="293"/>
        <v/>
      </c>
      <c r="AA1497" t="str">
        <f t="shared" si="294"/>
        <v/>
      </c>
      <c r="AB1497">
        <v>1490</v>
      </c>
      <c r="AC1497" t="str">
        <f>IF(ISERROR(IF(U1497="","",IF(OR(U1497=Cad_Inicial!$D$8,X1497=Cad_Inicial!$D$8),Cad_Inicial!$D$8+AB1497*1000,0))),"",IF(U1497="","",IF(OR(U1497=Cad_Inicial!$D$8,X1497=Cad_Inicial!$D$8),Cad_Inicial!$D$8+AB1497*1000,0)))</f>
        <v/>
      </c>
      <c r="AK1497" s="50" t="e">
        <f t="shared" si="296"/>
        <v>#VALUE!</v>
      </c>
      <c r="AL1497" s="50" t="e">
        <f t="shared" si="297"/>
        <v>#VALUE!</v>
      </c>
      <c r="AM1497">
        <f t="shared" si="298"/>
        <v>0</v>
      </c>
      <c r="AN1497">
        <f t="shared" si="299"/>
        <v>0</v>
      </c>
      <c r="AO1497">
        <f t="shared" si="299"/>
        <v>0</v>
      </c>
      <c r="AP1497">
        <f t="shared" si="299"/>
        <v>0</v>
      </c>
      <c r="AQ1497">
        <f t="shared" si="299"/>
        <v>0</v>
      </c>
      <c r="AR1497">
        <f t="shared" si="299"/>
        <v>0</v>
      </c>
      <c r="AS1497">
        <f t="shared" si="299"/>
        <v>0</v>
      </c>
      <c r="AT1497">
        <f t="shared" si="299"/>
        <v>0</v>
      </c>
      <c r="AU1497">
        <f t="shared" si="299"/>
        <v>0</v>
      </c>
      <c r="AV1497">
        <f t="shared" si="299"/>
        <v>0</v>
      </c>
      <c r="AW1497">
        <f t="shared" si="299"/>
        <v>0</v>
      </c>
      <c r="AX1497">
        <f t="shared" si="299"/>
        <v>0</v>
      </c>
    </row>
    <row r="1498" spans="3:50" ht="30" customHeight="1" thickTop="1" thickBot="1" x14ac:dyDescent="0.25">
      <c r="C1498" s="118"/>
      <c r="D1498" s="126"/>
      <c r="E1498" s="115"/>
      <c r="F1498" s="115"/>
      <c r="G1498" s="118"/>
      <c r="H1498" s="127"/>
      <c r="I1498" s="127"/>
      <c r="J1498" s="127"/>
      <c r="K1498" s="127"/>
      <c r="L1498" s="127"/>
      <c r="M1498" s="127"/>
      <c r="N1498" s="127"/>
      <c r="O1498" s="127"/>
      <c r="P1498" s="127"/>
      <c r="Q1498" s="109"/>
      <c r="R1498" s="127"/>
      <c r="S1498" s="127"/>
      <c r="U1498" s="15" t="str">
        <f t="shared" si="295"/>
        <v/>
      </c>
      <c r="V1498" t="str">
        <f t="shared" si="289"/>
        <v/>
      </c>
      <c r="W1498" t="str">
        <f t="shared" si="290"/>
        <v/>
      </c>
      <c r="X1498" t="str">
        <f t="shared" si="291"/>
        <v/>
      </c>
      <c r="Y1498" t="str">
        <f t="shared" si="292"/>
        <v/>
      </c>
      <c r="Z1498" t="str">
        <f t="shared" si="293"/>
        <v/>
      </c>
      <c r="AA1498" t="str">
        <f t="shared" si="294"/>
        <v/>
      </c>
      <c r="AB1498">
        <v>1491</v>
      </c>
      <c r="AC1498" t="str">
        <f>IF(ISERROR(IF(U1498="","",IF(OR(U1498=Cad_Inicial!$D$8,X1498=Cad_Inicial!$D$8),Cad_Inicial!$D$8+AB1498*1000,0))),"",IF(U1498="","",IF(OR(U1498=Cad_Inicial!$D$8,X1498=Cad_Inicial!$D$8),Cad_Inicial!$D$8+AB1498*1000,0)))</f>
        <v/>
      </c>
      <c r="AK1498" s="50" t="e">
        <f t="shared" si="296"/>
        <v>#VALUE!</v>
      </c>
      <c r="AL1498" s="50" t="e">
        <f t="shared" si="297"/>
        <v>#VALUE!</v>
      </c>
      <c r="AM1498">
        <f t="shared" si="298"/>
        <v>0</v>
      </c>
      <c r="AN1498">
        <f t="shared" si="299"/>
        <v>0</v>
      </c>
      <c r="AO1498">
        <f t="shared" si="299"/>
        <v>0</v>
      </c>
      <c r="AP1498">
        <f t="shared" si="299"/>
        <v>0</v>
      </c>
      <c r="AQ1498">
        <f t="shared" si="299"/>
        <v>0</v>
      </c>
      <c r="AR1498">
        <f t="shared" si="299"/>
        <v>0</v>
      </c>
      <c r="AS1498">
        <f t="shared" si="299"/>
        <v>0</v>
      </c>
      <c r="AT1498">
        <f t="shared" si="299"/>
        <v>0</v>
      </c>
      <c r="AU1498">
        <f t="shared" si="299"/>
        <v>0</v>
      </c>
      <c r="AV1498">
        <f t="shared" si="299"/>
        <v>0</v>
      </c>
      <c r="AW1498">
        <f t="shared" si="299"/>
        <v>0</v>
      </c>
      <c r="AX1498">
        <f t="shared" si="299"/>
        <v>0</v>
      </c>
    </row>
    <row r="1499" spans="3:50" ht="30" customHeight="1" thickTop="1" thickBot="1" x14ac:dyDescent="0.25">
      <c r="C1499" s="118"/>
      <c r="D1499" s="126"/>
      <c r="E1499" s="115"/>
      <c r="F1499" s="115"/>
      <c r="G1499" s="118"/>
      <c r="H1499" s="127"/>
      <c r="I1499" s="127"/>
      <c r="J1499" s="127"/>
      <c r="K1499" s="127"/>
      <c r="L1499" s="127"/>
      <c r="M1499" s="127"/>
      <c r="N1499" s="127"/>
      <c r="O1499" s="127"/>
      <c r="P1499" s="127"/>
      <c r="Q1499" s="109"/>
      <c r="R1499" s="127"/>
      <c r="S1499" s="127"/>
      <c r="U1499" s="15" t="str">
        <f t="shared" si="295"/>
        <v/>
      </c>
      <c r="V1499" t="str">
        <f t="shared" si="289"/>
        <v/>
      </c>
      <c r="W1499" t="str">
        <f t="shared" si="290"/>
        <v/>
      </c>
      <c r="X1499" t="str">
        <f t="shared" si="291"/>
        <v/>
      </c>
      <c r="Y1499" t="str">
        <f t="shared" si="292"/>
        <v/>
      </c>
      <c r="Z1499" t="str">
        <f t="shared" si="293"/>
        <v/>
      </c>
      <c r="AA1499" t="str">
        <f t="shared" si="294"/>
        <v/>
      </c>
      <c r="AB1499">
        <v>1492</v>
      </c>
      <c r="AC1499" t="str">
        <f>IF(ISERROR(IF(U1499="","",IF(OR(U1499=Cad_Inicial!$D$8,X1499=Cad_Inicial!$D$8),Cad_Inicial!$D$8+AB1499*1000,0))),"",IF(U1499="","",IF(OR(U1499=Cad_Inicial!$D$8,X1499=Cad_Inicial!$D$8),Cad_Inicial!$D$8+AB1499*1000,0)))</f>
        <v/>
      </c>
      <c r="AK1499" s="50" t="e">
        <f t="shared" si="296"/>
        <v>#VALUE!</v>
      </c>
      <c r="AL1499" s="50" t="e">
        <f t="shared" si="297"/>
        <v>#VALUE!</v>
      </c>
      <c r="AM1499">
        <f t="shared" si="298"/>
        <v>0</v>
      </c>
      <c r="AN1499">
        <f t="shared" si="299"/>
        <v>0</v>
      </c>
      <c r="AO1499">
        <f t="shared" si="299"/>
        <v>0</v>
      </c>
      <c r="AP1499">
        <f t="shared" si="299"/>
        <v>0</v>
      </c>
      <c r="AQ1499">
        <f t="shared" si="299"/>
        <v>0</v>
      </c>
      <c r="AR1499">
        <f t="shared" si="299"/>
        <v>0</v>
      </c>
      <c r="AS1499">
        <f t="shared" si="299"/>
        <v>0</v>
      </c>
      <c r="AT1499">
        <f t="shared" si="299"/>
        <v>0</v>
      </c>
      <c r="AU1499">
        <f t="shared" si="299"/>
        <v>0</v>
      </c>
      <c r="AV1499">
        <f t="shared" si="299"/>
        <v>0</v>
      </c>
      <c r="AW1499">
        <f t="shared" si="299"/>
        <v>0</v>
      </c>
      <c r="AX1499">
        <f t="shared" si="299"/>
        <v>0</v>
      </c>
    </row>
    <row r="1500" spans="3:50" ht="30" customHeight="1" thickTop="1" thickBot="1" x14ac:dyDescent="0.25">
      <c r="C1500" s="118"/>
      <c r="D1500" s="126"/>
      <c r="E1500" s="115"/>
      <c r="F1500" s="115"/>
      <c r="G1500" s="118"/>
      <c r="H1500" s="127"/>
      <c r="I1500" s="127"/>
      <c r="J1500" s="127"/>
      <c r="K1500" s="127"/>
      <c r="L1500" s="127"/>
      <c r="M1500" s="127"/>
      <c r="N1500" s="127"/>
      <c r="O1500" s="127"/>
      <c r="P1500" s="127"/>
      <c r="Q1500" s="109"/>
      <c r="R1500" s="127"/>
      <c r="S1500" s="127"/>
      <c r="U1500" s="15" t="str">
        <f t="shared" si="295"/>
        <v/>
      </c>
      <c r="V1500" t="str">
        <f t="shared" si="289"/>
        <v/>
      </c>
      <c r="W1500" t="str">
        <f t="shared" si="290"/>
        <v/>
      </c>
      <c r="X1500" t="str">
        <f t="shared" si="291"/>
        <v/>
      </c>
      <c r="Y1500" t="str">
        <f t="shared" si="292"/>
        <v/>
      </c>
      <c r="Z1500" t="str">
        <f t="shared" si="293"/>
        <v/>
      </c>
      <c r="AA1500" t="str">
        <f t="shared" si="294"/>
        <v/>
      </c>
      <c r="AB1500">
        <v>1493</v>
      </c>
      <c r="AC1500" t="str">
        <f>IF(ISERROR(IF(U1500="","",IF(OR(U1500=Cad_Inicial!$D$8,X1500=Cad_Inicial!$D$8),Cad_Inicial!$D$8+AB1500*1000,0))),"",IF(U1500="","",IF(OR(U1500=Cad_Inicial!$D$8,X1500=Cad_Inicial!$D$8),Cad_Inicial!$D$8+AB1500*1000,0)))</f>
        <v/>
      </c>
      <c r="AK1500" s="50" t="e">
        <f t="shared" si="296"/>
        <v>#VALUE!</v>
      </c>
      <c r="AL1500" s="50" t="e">
        <f t="shared" si="297"/>
        <v>#VALUE!</v>
      </c>
      <c r="AM1500">
        <f t="shared" si="298"/>
        <v>0</v>
      </c>
      <c r="AN1500">
        <f t="shared" si="299"/>
        <v>0</v>
      </c>
      <c r="AO1500">
        <f t="shared" si="299"/>
        <v>0</v>
      </c>
      <c r="AP1500">
        <f t="shared" si="299"/>
        <v>0</v>
      </c>
      <c r="AQ1500">
        <f t="shared" si="299"/>
        <v>0</v>
      </c>
      <c r="AR1500">
        <f t="shared" si="299"/>
        <v>0</v>
      </c>
      <c r="AS1500">
        <f t="shared" si="299"/>
        <v>0</v>
      </c>
      <c r="AT1500">
        <f t="shared" si="299"/>
        <v>0</v>
      </c>
      <c r="AU1500">
        <f t="shared" si="299"/>
        <v>0</v>
      </c>
      <c r="AV1500">
        <f t="shared" si="299"/>
        <v>0</v>
      </c>
      <c r="AW1500">
        <f t="shared" si="299"/>
        <v>0</v>
      </c>
      <c r="AX1500">
        <f t="shared" si="299"/>
        <v>0</v>
      </c>
    </row>
    <row r="1501" spans="3:50" ht="30" customHeight="1" thickTop="1" thickBot="1" x14ac:dyDescent="0.25">
      <c r="C1501" s="118"/>
      <c r="D1501" s="126"/>
      <c r="E1501" s="115"/>
      <c r="F1501" s="115"/>
      <c r="G1501" s="118"/>
      <c r="H1501" s="127"/>
      <c r="I1501" s="127"/>
      <c r="J1501" s="127"/>
      <c r="K1501" s="127"/>
      <c r="L1501" s="127"/>
      <c r="M1501" s="127"/>
      <c r="N1501" s="127"/>
      <c r="O1501" s="127"/>
      <c r="P1501" s="127"/>
      <c r="Q1501" s="109"/>
      <c r="R1501" s="127"/>
      <c r="S1501" s="127"/>
      <c r="U1501" s="15" t="str">
        <f t="shared" si="295"/>
        <v/>
      </c>
      <c r="V1501" t="str">
        <f t="shared" si="289"/>
        <v/>
      </c>
      <c r="W1501" t="str">
        <f t="shared" si="290"/>
        <v/>
      </c>
      <c r="X1501" t="str">
        <f t="shared" si="291"/>
        <v/>
      </c>
      <c r="Y1501" t="str">
        <f t="shared" si="292"/>
        <v/>
      </c>
      <c r="Z1501" t="str">
        <f t="shared" si="293"/>
        <v/>
      </c>
      <c r="AA1501" t="str">
        <f t="shared" si="294"/>
        <v/>
      </c>
      <c r="AB1501">
        <v>1494</v>
      </c>
      <c r="AC1501" t="str">
        <f>IF(ISERROR(IF(U1501="","",IF(OR(U1501=Cad_Inicial!$D$8,X1501=Cad_Inicial!$D$8),Cad_Inicial!$D$8+AB1501*1000,0))),"",IF(U1501="","",IF(OR(U1501=Cad_Inicial!$D$8,X1501=Cad_Inicial!$D$8),Cad_Inicial!$D$8+AB1501*1000,0)))</f>
        <v/>
      </c>
      <c r="AK1501" s="50" t="e">
        <f t="shared" si="296"/>
        <v>#VALUE!</v>
      </c>
      <c r="AL1501" s="50" t="e">
        <f t="shared" si="297"/>
        <v>#VALUE!</v>
      </c>
      <c r="AM1501">
        <f t="shared" si="298"/>
        <v>0</v>
      </c>
      <c r="AN1501">
        <f t="shared" si="299"/>
        <v>0</v>
      </c>
      <c r="AO1501">
        <f t="shared" si="299"/>
        <v>0</v>
      </c>
      <c r="AP1501">
        <f t="shared" si="299"/>
        <v>0</v>
      </c>
      <c r="AQ1501">
        <f t="shared" si="299"/>
        <v>0</v>
      </c>
      <c r="AR1501">
        <f t="shared" si="299"/>
        <v>0</v>
      </c>
      <c r="AS1501">
        <f t="shared" si="299"/>
        <v>0</v>
      </c>
      <c r="AT1501">
        <f t="shared" si="299"/>
        <v>0</v>
      </c>
      <c r="AU1501">
        <f t="shared" si="299"/>
        <v>0</v>
      </c>
      <c r="AV1501">
        <f t="shared" si="299"/>
        <v>0</v>
      </c>
      <c r="AW1501">
        <f t="shared" si="299"/>
        <v>0</v>
      </c>
      <c r="AX1501">
        <f t="shared" si="299"/>
        <v>0</v>
      </c>
    </row>
    <row r="1502" spans="3:50" ht="30" customHeight="1" thickTop="1" thickBot="1" x14ac:dyDescent="0.25">
      <c r="C1502" s="118"/>
      <c r="D1502" s="126"/>
      <c r="E1502" s="115"/>
      <c r="F1502" s="115"/>
      <c r="G1502" s="118"/>
      <c r="H1502" s="127"/>
      <c r="I1502" s="127"/>
      <c r="J1502" s="127"/>
      <c r="K1502" s="127"/>
      <c r="L1502" s="127"/>
      <c r="M1502" s="127"/>
      <c r="N1502" s="127"/>
      <c r="O1502" s="127"/>
      <c r="P1502" s="127"/>
      <c r="Q1502" s="109"/>
      <c r="R1502" s="127"/>
      <c r="S1502" s="127"/>
      <c r="U1502" s="15" t="str">
        <f t="shared" si="295"/>
        <v/>
      </c>
      <c r="V1502" t="str">
        <f t="shared" si="289"/>
        <v/>
      </c>
      <c r="W1502" t="str">
        <f t="shared" si="290"/>
        <v/>
      </c>
      <c r="X1502" t="str">
        <f t="shared" si="291"/>
        <v/>
      </c>
      <c r="Y1502" t="str">
        <f t="shared" si="292"/>
        <v/>
      </c>
      <c r="Z1502" t="str">
        <f t="shared" si="293"/>
        <v/>
      </c>
      <c r="AA1502" t="str">
        <f t="shared" si="294"/>
        <v/>
      </c>
      <c r="AB1502">
        <v>1495</v>
      </c>
      <c r="AC1502" t="str">
        <f>IF(ISERROR(IF(U1502="","",IF(OR(U1502=Cad_Inicial!$D$8,X1502=Cad_Inicial!$D$8),Cad_Inicial!$D$8+AB1502*1000,0))),"",IF(U1502="","",IF(OR(U1502=Cad_Inicial!$D$8,X1502=Cad_Inicial!$D$8),Cad_Inicial!$D$8+AB1502*1000,0)))</f>
        <v/>
      </c>
      <c r="AK1502" s="50" t="e">
        <f t="shared" si="296"/>
        <v>#VALUE!</v>
      </c>
      <c r="AL1502" s="50" t="e">
        <f t="shared" si="297"/>
        <v>#VALUE!</v>
      </c>
      <c r="AM1502">
        <f t="shared" si="298"/>
        <v>0</v>
      </c>
      <c r="AN1502">
        <f t="shared" si="299"/>
        <v>0</v>
      </c>
      <c r="AO1502">
        <f t="shared" si="299"/>
        <v>0</v>
      </c>
      <c r="AP1502">
        <f t="shared" si="299"/>
        <v>0</v>
      </c>
      <c r="AQ1502">
        <f t="shared" si="299"/>
        <v>0</v>
      </c>
      <c r="AR1502">
        <f t="shared" si="299"/>
        <v>0</v>
      </c>
      <c r="AS1502">
        <f t="shared" si="299"/>
        <v>0</v>
      </c>
      <c r="AT1502">
        <f t="shared" si="299"/>
        <v>0</v>
      </c>
      <c r="AU1502">
        <f t="shared" si="299"/>
        <v>0</v>
      </c>
      <c r="AV1502">
        <f t="shared" si="299"/>
        <v>0</v>
      </c>
      <c r="AW1502">
        <f t="shared" si="299"/>
        <v>0</v>
      </c>
      <c r="AX1502">
        <f t="shared" si="299"/>
        <v>0</v>
      </c>
    </row>
    <row r="1503" spans="3:50" ht="30" customHeight="1" thickTop="1" thickBot="1" x14ac:dyDescent="0.25">
      <c r="C1503" s="118"/>
      <c r="D1503" s="126"/>
      <c r="E1503" s="115"/>
      <c r="F1503" s="115"/>
      <c r="G1503" s="118"/>
      <c r="H1503" s="127"/>
      <c r="I1503" s="127"/>
      <c r="J1503" s="127"/>
      <c r="K1503" s="127"/>
      <c r="L1503" s="127"/>
      <c r="M1503" s="127"/>
      <c r="N1503" s="127"/>
      <c r="O1503" s="127"/>
      <c r="P1503" s="127"/>
      <c r="Q1503" s="109"/>
      <c r="R1503" s="127"/>
      <c r="S1503" s="127"/>
      <c r="U1503" s="15" t="str">
        <f t="shared" si="295"/>
        <v/>
      </c>
      <c r="V1503" t="str">
        <f t="shared" si="289"/>
        <v/>
      </c>
      <c r="W1503" t="str">
        <f t="shared" si="290"/>
        <v/>
      </c>
      <c r="X1503" t="str">
        <f t="shared" si="291"/>
        <v/>
      </c>
      <c r="Y1503" t="str">
        <f t="shared" si="292"/>
        <v/>
      </c>
      <c r="Z1503" t="str">
        <f t="shared" si="293"/>
        <v/>
      </c>
      <c r="AA1503" t="str">
        <f t="shared" si="294"/>
        <v/>
      </c>
      <c r="AB1503">
        <v>1496</v>
      </c>
      <c r="AC1503" t="str">
        <f>IF(ISERROR(IF(U1503="","",IF(OR(U1503=Cad_Inicial!$D$8,X1503=Cad_Inicial!$D$8),Cad_Inicial!$D$8+AB1503*1000,0))),"",IF(U1503="","",IF(OR(U1503=Cad_Inicial!$D$8,X1503=Cad_Inicial!$D$8),Cad_Inicial!$D$8+AB1503*1000,0)))</f>
        <v/>
      </c>
      <c r="AK1503" s="50" t="e">
        <f t="shared" si="296"/>
        <v>#VALUE!</v>
      </c>
      <c r="AL1503" s="50" t="e">
        <f t="shared" si="297"/>
        <v>#VALUE!</v>
      </c>
      <c r="AM1503">
        <f t="shared" si="298"/>
        <v>0</v>
      </c>
      <c r="AN1503">
        <f t="shared" si="299"/>
        <v>0</v>
      </c>
      <c r="AO1503">
        <f t="shared" si="299"/>
        <v>0</v>
      </c>
      <c r="AP1503">
        <f t="shared" si="299"/>
        <v>0</v>
      </c>
      <c r="AQ1503">
        <f t="shared" si="299"/>
        <v>0</v>
      </c>
      <c r="AR1503">
        <f t="shared" si="299"/>
        <v>0</v>
      </c>
      <c r="AS1503">
        <f t="shared" si="299"/>
        <v>0</v>
      </c>
      <c r="AT1503">
        <f t="shared" si="299"/>
        <v>0</v>
      </c>
      <c r="AU1503">
        <f t="shared" si="299"/>
        <v>0</v>
      </c>
      <c r="AV1503">
        <f t="shared" si="299"/>
        <v>0</v>
      </c>
      <c r="AW1503">
        <f t="shared" si="299"/>
        <v>0</v>
      </c>
      <c r="AX1503">
        <f t="shared" si="299"/>
        <v>0</v>
      </c>
    </row>
    <row r="1504" spans="3:50" ht="30" customHeight="1" thickTop="1" thickBot="1" x14ac:dyDescent="0.25">
      <c r="C1504" s="118"/>
      <c r="D1504" s="126"/>
      <c r="E1504" s="115"/>
      <c r="F1504" s="115"/>
      <c r="G1504" s="118"/>
      <c r="H1504" s="127"/>
      <c r="I1504" s="127"/>
      <c r="J1504" s="127"/>
      <c r="K1504" s="127"/>
      <c r="L1504" s="127"/>
      <c r="M1504" s="127"/>
      <c r="N1504" s="127"/>
      <c r="O1504" s="127"/>
      <c r="P1504" s="127"/>
      <c r="Q1504" s="109"/>
      <c r="R1504" s="127"/>
      <c r="S1504" s="127"/>
      <c r="U1504" s="15" t="str">
        <f t="shared" si="295"/>
        <v/>
      </c>
      <c r="V1504" t="str">
        <f t="shared" si="289"/>
        <v/>
      </c>
      <c r="W1504" t="str">
        <f t="shared" si="290"/>
        <v/>
      </c>
      <c r="X1504" t="str">
        <f t="shared" si="291"/>
        <v/>
      </c>
      <c r="Y1504" t="str">
        <f t="shared" si="292"/>
        <v/>
      </c>
      <c r="Z1504" t="str">
        <f t="shared" si="293"/>
        <v/>
      </c>
      <c r="AA1504" t="str">
        <f t="shared" si="294"/>
        <v/>
      </c>
      <c r="AB1504">
        <v>1497</v>
      </c>
      <c r="AC1504" t="str">
        <f>IF(ISERROR(IF(U1504="","",IF(OR(U1504=Cad_Inicial!$D$8,X1504=Cad_Inicial!$D$8),Cad_Inicial!$D$8+AB1504*1000,0))),"",IF(U1504="","",IF(OR(U1504=Cad_Inicial!$D$8,X1504=Cad_Inicial!$D$8),Cad_Inicial!$D$8+AB1504*1000,0)))</f>
        <v/>
      </c>
      <c r="AK1504" s="50" t="e">
        <f t="shared" si="296"/>
        <v>#VALUE!</v>
      </c>
      <c r="AL1504" s="50" t="e">
        <f t="shared" si="297"/>
        <v>#VALUE!</v>
      </c>
      <c r="AM1504">
        <f t="shared" si="298"/>
        <v>0</v>
      </c>
      <c r="AN1504">
        <f t="shared" si="299"/>
        <v>0</v>
      </c>
      <c r="AO1504">
        <f t="shared" si="299"/>
        <v>0</v>
      </c>
      <c r="AP1504">
        <f t="shared" si="299"/>
        <v>0</v>
      </c>
      <c r="AQ1504">
        <f t="shared" si="299"/>
        <v>0</v>
      </c>
      <c r="AR1504">
        <f t="shared" si="299"/>
        <v>0</v>
      </c>
      <c r="AS1504">
        <f t="shared" si="299"/>
        <v>0</v>
      </c>
      <c r="AT1504">
        <f t="shared" si="299"/>
        <v>0</v>
      </c>
      <c r="AU1504">
        <f t="shared" si="299"/>
        <v>0</v>
      </c>
      <c r="AV1504">
        <f t="shared" si="299"/>
        <v>0</v>
      </c>
      <c r="AW1504">
        <f t="shared" si="299"/>
        <v>0</v>
      </c>
      <c r="AX1504">
        <f t="shared" si="299"/>
        <v>0</v>
      </c>
    </row>
    <row r="1505" spans="3:50" ht="30" customHeight="1" thickTop="1" thickBot="1" x14ac:dyDescent="0.25">
      <c r="C1505" s="118"/>
      <c r="D1505" s="126"/>
      <c r="E1505" s="115"/>
      <c r="F1505" s="115"/>
      <c r="G1505" s="118"/>
      <c r="H1505" s="127"/>
      <c r="I1505" s="127"/>
      <c r="J1505" s="127"/>
      <c r="K1505" s="127"/>
      <c r="L1505" s="127"/>
      <c r="M1505" s="127"/>
      <c r="N1505" s="127"/>
      <c r="O1505" s="127"/>
      <c r="P1505" s="127"/>
      <c r="Q1505" s="109"/>
      <c r="R1505" s="127"/>
      <c r="S1505" s="127"/>
      <c r="U1505" s="15" t="str">
        <f t="shared" si="295"/>
        <v/>
      </c>
      <c r="V1505" t="str">
        <f t="shared" si="289"/>
        <v/>
      </c>
      <c r="W1505" t="str">
        <f t="shared" si="290"/>
        <v/>
      </c>
      <c r="X1505" t="str">
        <f t="shared" si="291"/>
        <v/>
      </c>
      <c r="Y1505" t="str">
        <f t="shared" si="292"/>
        <v/>
      </c>
      <c r="Z1505" t="str">
        <f t="shared" si="293"/>
        <v/>
      </c>
      <c r="AA1505" t="str">
        <f t="shared" si="294"/>
        <v/>
      </c>
      <c r="AB1505">
        <v>1498</v>
      </c>
      <c r="AC1505" t="str">
        <f>IF(ISERROR(IF(U1505="","",IF(OR(U1505=Cad_Inicial!$D$8,X1505=Cad_Inicial!$D$8),Cad_Inicial!$D$8+AB1505*1000,0))),"",IF(U1505="","",IF(OR(U1505=Cad_Inicial!$D$8,X1505=Cad_Inicial!$D$8),Cad_Inicial!$D$8+AB1505*1000,0)))</f>
        <v/>
      </c>
      <c r="AK1505" s="50" t="e">
        <f t="shared" si="296"/>
        <v>#VALUE!</v>
      </c>
      <c r="AL1505" s="50" t="e">
        <f t="shared" si="297"/>
        <v>#VALUE!</v>
      </c>
      <c r="AM1505">
        <f t="shared" si="298"/>
        <v>0</v>
      </c>
      <c r="AN1505">
        <f t="shared" si="299"/>
        <v>0</v>
      </c>
      <c r="AO1505">
        <f t="shared" si="299"/>
        <v>0</v>
      </c>
      <c r="AP1505">
        <f t="shared" si="299"/>
        <v>0</v>
      </c>
      <c r="AQ1505">
        <f t="shared" si="299"/>
        <v>0</v>
      </c>
      <c r="AR1505">
        <f t="shared" si="299"/>
        <v>0</v>
      </c>
      <c r="AS1505">
        <f t="shared" si="299"/>
        <v>0</v>
      </c>
      <c r="AT1505">
        <f t="shared" si="299"/>
        <v>0</v>
      </c>
      <c r="AU1505">
        <f t="shared" si="299"/>
        <v>0</v>
      </c>
      <c r="AV1505">
        <f t="shared" si="299"/>
        <v>0</v>
      </c>
      <c r="AW1505">
        <f t="shared" si="299"/>
        <v>0</v>
      </c>
      <c r="AX1505">
        <f t="shared" si="299"/>
        <v>0</v>
      </c>
    </row>
    <row r="1506" spans="3:50" ht="30" customHeight="1" thickTop="1" thickBot="1" x14ac:dyDescent="0.25">
      <c r="C1506" s="118"/>
      <c r="D1506" s="126"/>
      <c r="E1506" s="115"/>
      <c r="F1506" s="115"/>
      <c r="G1506" s="118"/>
      <c r="H1506" s="127"/>
      <c r="I1506" s="127"/>
      <c r="J1506" s="127"/>
      <c r="K1506" s="127"/>
      <c r="L1506" s="127"/>
      <c r="M1506" s="127"/>
      <c r="N1506" s="127"/>
      <c r="O1506" s="127"/>
      <c r="P1506" s="127"/>
      <c r="Q1506" s="109"/>
      <c r="R1506" s="127"/>
      <c r="S1506" s="127"/>
      <c r="U1506" s="15" t="str">
        <f t="shared" si="295"/>
        <v/>
      </c>
      <c r="V1506" t="str">
        <f t="shared" si="289"/>
        <v/>
      </c>
      <c r="W1506" t="str">
        <f t="shared" si="290"/>
        <v/>
      </c>
      <c r="X1506" t="str">
        <f t="shared" si="291"/>
        <v/>
      </c>
      <c r="Y1506" t="str">
        <f t="shared" si="292"/>
        <v/>
      </c>
      <c r="Z1506" t="str">
        <f t="shared" si="293"/>
        <v/>
      </c>
      <c r="AA1506" t="str">
        <f t="shared" si="294"/>
        <v/>
      </c>
      <c r="AB1506">
        <v>1499</v>
      </c>
      <c r="AC1506" t="str">
        <f>IF(ISERROR(IF(U1506="","",IF(OR(U1506=Cad_Inicial!$D$8,X1506=Cad_Inicial!$D$8),Cad_Inicial!$D$8+AB1506*1000,0))),"",IF(U1506="","",IF(OR(U1506=Cad_Inicial!$D$8,X1506=Cad_Inicial!$D$8),Cad_Inicial!$D$8+AB1506*1000,0)))</f>
        <v/>
      </c>
      <c r="AK1506" s="50" t="e">
        <f t="shared" si="296"/>
        <v>#VALUE!</v>
      </c>
      <c r="AL1506" s="50" t="e">
        <f t="shared" si="297"/>
        <v>#VALUE!</v>
      </c>
      <c r="AM1506">
        <f t="shared" si="298"/>
        <v>0</v>
      </c>
      <c r="AN1506">
        <f t="shared" si="299"/>
        <v>0</v>
      </c>
      <c r="AO1506">
        <f t="shared" si="299"/>
        <v>0</v>
      </c>
      <c r="AP1506">
        <f t="shared" si="299"/>
        <v>0</v>
      </c>
      <c r="AQ1506">
        <f t="shared" si="299"/>
        <v>0</v>
      </c>
      <c r="AR1506">
        <f t="shared" si="299"/>
        <v>0</v>
      </c>
      <c r="AS1506">
        <f t="shared" si="299"/>
        <v>0</v>
      </c>
      <c r="AT1506">
        <f t="shared" si="299"/>
        <v>0</v>
      </c>
      <c r="AU1506">
        <f t="shared" si="299"/>
        <v>0</v>
      </c>
      <c r="AV1506">
        <f t="shared" si="299"/>
        <v>0</v>
      </c>
      <c r="AW1506">
        <f t="shared" si="299"/>
        <v>0</v>
      </c>
      <c r="AX1506">
        <f t="shared" si="299"/>
        <v>0</v>
      </c>
    </row>
    <row r="1507" spans="3:50" ht="30" customHeight="1" thickTop="1" thickBot="1" x14ac:dyDescent="0.25">
      <c r="C1507" s="118"/>
      <c r="D1507" s="126"/>
      <c r="E1507" s="115"/>
      <c r="F1507" s="115"/>
      <c r="G1507" s="118"/>
      <c r="H1507" s="127"/>
      <c r="I1507" s="127"/>
      <c r="J1507" s="127"/>
      <c r="K1507" s="127"/>
      <c r="L1507" s="127"/>
      <c r="M1507" s="127"/>
      <c r="N1507" s="127"/>
      <c r="O1507" s="127"/>
      <c r="P1507" s="127"/>
      <c r="Q1507" s="109"/>
      <c r="R1507" s="127"/>
      <c r="S1507" s="127"/>
      <c r="U1507" s="15" t="str">
        <f t="shared" si="295"/>
        <v/>
      </c>
      <c r="V1507" t="str">
        <f t="shared" si="289"/>
        <v/>
      </c>
      <c r="W1507" t="str">
        <f t="shared" si="290"/>
        <v/>
      </c>
      <c r="X1507" t="str">
        <f t="shared" si="291"/>
        <v/>
      </c>
      <c r="Y1507" t="str">
        <f t="shared" si="292"/>
        <v/>
      </c>
      <c r="Z1507" t="str">
        <f t="shared" si="293"/>
        <v/>
      </c>
      <c r="AA1507" t="str">
        <f t="shared" si="294"/>
        <v/>
      </c>
      <c r="AB1507">
        <v>1500</v>
      </c>
      <c r="AC1507" t="str">
        <f>IF(ISERROR(IF(U1507="","",IF(OR(U1507=Cad_Inicial!$D$8,X1507=Cad_Inicial!$D$8),Cad_Inicial!$D$8+AB1507*1000,0))),"",IF(U1507="","",IF(OR(U1507=Cad_Inicial!$D$8,X1507=Cad_Inicial!$D$8),Cad_Inicial!$D$8+AB1507*1000,0)))</f>
        <v/>
      </c>
      <c r="AK1507" s="50" t="e">
        <f t="shared" si="296"/>
        <v>#VALUE!</v>
      </c>
      <c r="AL1507" s="50" t="e">
        <f t="shared" si="297"/>
        <v>#VALUE!</v>
      </c>
      <c r="AM1507">
        <f t="shared" si="298"/>
        <v>0</v>
      </c>
      <c r="AN1507">
        <f t="shared" si="299"/>
        <v>0</v>
      </c>
      <c r="AO1507">
        <f t="shared" si="299"/>
        <v>0</v>
      </c>
      <c r="AP1507">
        <f t="shared" si="299"/>
        <v>0</v>
      </c>
      <c r="AQ1507">
        <f t="shared" si="299"/>
        <v>0</v>
      </c>
      <c r="AR1507">
        <f t="shared" si="299"/>
        <v>0</v>
      </c>
      <c r="AS1507">
        <f t="shared" si="299"/>
        <v>0</v>
      </c>
      <c r="AT1507">
        <f t="shared" si="299"/>
        <v>0</v>
      </c>
      <c r="AU1507">
        <f t="shared" si="299"/>
        <v>0</v>
      </c>
      <c r="AV1507">
        <f t="shared" si="299"/>
        <v>0</v>
      </c>
      <c r="AW1507">
        <f t="shared" si="299"/>
        <v>0</v>
      </c>
      <c r="AX1507">
        <f t="shared" si="299"/>
        <v>0</v>
      </c>
    </row>
    <row r="1508" spans="3:50" ht="30" customHeight="1" thickTop="1" thickBot="1" x14ac:dyDescent="0.25">
      <c r="C1508" s="118"/>
      <c r="D1508" s="126"/>
      <c r="E1508" s="115"/>
      <c r="F1508" s="115"/>
      <c r="G1508" s="118"/>
      <c r="H1508" s="127"/>
      <c r="I1508" s="127"/>
      <c r="J1508" s="127"/>
      <c r="K1508" s="127"/>
      <c r="L1508" s="127"/>
      <c r="M1508" s="127"/>
      <c r="N1508" s="127"/>
      <c r="O1508" s="127"/>
      <c r="P1508" s="127"/>
      <c r="Q1508" s="109"/>
      <c r="R1508" s="127"/>
      <c r="S1508" s="127"/>
      <c r="U1508" s="15" t="str">
        <f t="shared" si="295"/>
        <v/>
      </c>
      <c r="V1508" t="str">
        <f t="shared" si="289"/>
        <v/>
      </c>
      <c r="W1508" t="str">
        <f t="shared" si="290"/>
        <v/>
      </c>
      <c r="X1508" t="str">
        <f t="shared" si="291"/>
        <v/>
      </c>
      <c r="Y1508" t="str">
        <f t="shared" si="292"/>
        <v/>
      </c>
      <c r="Z1508" t="str">
        <f t="shared" si="293"/>
        <v/>
      </c>
      <c r="AA1508" t="str">
        <f t="shared" si="294"/>
        <v/>
      </c>
      <c r="AB1508">
        <v>1501</v>
      </c>
      <c r="AC1508" t="str">
        <f>IF(ISERROR(IF(U1508="","",IF(OR(U1508=Cad_Inicial!$D$8,X1508=Cad_Inicial!$D$8),Cad_Inicial!$D$8+AB1508*1000,0))),"",IF(U1508="","",IF(OR(U1508=Cad_Inicial!$D$8,X1508=Cad_Inicial!$D$8),Cad_Inicial!$D$8+AB1508*1000,0)))</f>
        <v/>
      </c>
      <c r="AK1508" s="50" t="e">
        <f t="shared" si="296"/>
        <v>#VALUE!</v>
      </c>
      <c r="AL1508" s="50" t="e">
        <f t="shared" si="297"/>
        <v>#VALUE!</v>
      </c>
      <c r="AM1508">
        <f t="shared" si="298"/>
        <v>0</v>
      </c>
      <c r="AN1508">
        <f t="shared" si="299"/>
        <v>0</v>
      </c>
      <c r="AO1508">
        <f t="shared" si="299"/>
        <v>0</v>
      </c>
      <c r="AP1508">
        <f t="shared" si="299"/>
        <v>0</v>
      </c>
      <c r="AQ1508">
        <f t="shared" si="299"/>
        <v>0</v>
      </c>
      <c r="AR1508">
        <f t="shared" si="299"/>
        <v>0</v>
      </c>
      <c r="AS1508">
        <f t="shared" si="299"/>
        <v>0</v>
      </c>
      <c r="AT1508">
        <f t="shared" si="299"/>
        <v>0</v>
      </c>
      <c r="AU1508">
        <f t="shared" si="299"/>
        <v>0</v>
      </c>
      <c r="AV1508">
        <f t="shared" si="299"/>
        <v>0</v>
      </c>
      <c r="AW1508">
        <f t="shared" si="299"/>
        <v>0</v>
      </c>
      <c r="AX1508">
        <f t="shared" si="299"/>
        <v>0</v>
      </c>
    </row>
    <row r="1509" spans="3:50" ht="30" customHeight="1" thickTop="1" thickBot="1" x14ac:dyDescent="0.25">
      <c r="C1509" s="118"/>
      <c r="D1509" s="126"/>
      <c r="E1509" s="115"/>
      <c r="F1509" s="115"/>
      <c r="G1509" s="118"/>
      <c r="H1509" s="127"/>
      <c r="I1509" s="127"/>
      <c r="J1509" s="127"/>
      <c r="K1509" s="127"/>
      <c r="L1509" s="127"/>
      <c r="M1509" s="127"/>
      <c r="N1509" s="127"/>
      <c r="O1509" s="127"/>
      <c r="P1509" s="127"/>
      <c r="Q1509" s="109"/>
      <c r="R1509" s="127"/>
      <c r="S1509" s="127"/>
      <c r="U1509" s="15" t="str">
        <f t="shared" si="295"/>
        <v/>
      </c>
      <c r="V1509" t="str">
        <f t="shared" si="289"/>
        <v/>
      </c>
      <c r="W1509" t="str">
        <f t="shared" si="290"/>
        <v/>
      </c>
      <c r="X1509" t="str">
        <f t="shared" si="291"/>
        <v/>
      </c>
      <c r="Y1509" t="str">
        <f t="shared" si="292"/>
        <v/>
      </c>
      <c r="Z1509" t="str">
        <f t="shared" si="293"/>
        <v/>
      </c>
      <c r="AA1509" t="str">
        <f t="shared" si="294"/>
        <v/>
      </c>
      <c r="AB1509">
        <v>1502</v>
      </c>
      <c r="AC1509" t="str">
        <f>IF(ISERROR(IF(U1509="","",IF(OR(U1509=Cad_Inicial!$D$8,X1509=Cad_Inicial!$D$8),Cad_Inicial!$D$8+AB1509*1000,0))),"",IF(U1509="","",IF(OR(U1509=Cad_Inicial!$D$8,X1509=Cad_Inicial!$D$8),Cad_Inicial!$D$8+AB1509*1000,0)))</f>
        <v/>
      </c>
      <c r="AK1509" s="50" t="e">
        <f t="shared" si="296"/>
        <v>#VALUE!</v>
      </c>
      <c r="AL1509" s="50" t="e">
        <f t="shared" si="297"/>
        <v>#VALUE!</v>
      </c>
      <c r="AM1509">
        <f t="shared" si="298"/>
        <v>0</v>
      </c>
      <c r="AN1509">
        <f t="shared" si="299"/>
        <v>0</v>
      </c>
      <c r="AO1509">
        <f t="shared" si="299"/>
        <v>0</v>
      </c>
      <c r="AP1509">
        <f t="shared" si="299"/>
        <v>0</v>
      </c>
      <c r="AQ1509">
        <f t="shared" si="299"/>
        <v>0</v>
      </c>
      <c r="AR1509">
        <f t="shared" si="299"/>
        <v>0</v>
      </c>
      <c r="AS1509">
        <f t="shared" si="299"/>
        <v>0</v>
      </c>
      <c r="AT1509">
        <f t="shared" si="299"/>
        <v>0</v>
      </c>
      <c r="AU1509">
        <f t="shared" si="299"/>
        <v>0</v>
      </c>
      <c r="AV1509">
        <f t="shared" si="299"/>
        <v>0</v>
      </c>
      <c r="AW1509">
        <f t="shared" si="299"/>
        <v>0</v>
      </c>
      <c r="AX1509">
        <f t="shared" si="299"/>
        <v>0</v>
      </c>
    </row>
    <row r="1510" spans="3:50" ht="30" customHeight="1" thickTop="1" thickBot="1" x14ac:dyDescent="0.25">
      <c r="C1510" s="118"/>
      <c r="D1510" s="126"/>
      <c r="E1510" s="115"/>
      <c r="F1510" s="115"/>
      <c r="G1510" s="118"/>
      <c r="H1510" s="127"/>
      <c r="I1510" s="127"/>
      <c r="J1510" s="127"/>
      <c r="K1510" s="127"/>
      <c r="L1510" s="127"/>
      <c r="M1510" s="127"/>
      <c r="N1510" s="127"/>
      <c r="O1510" s="127"/>
      <c r="P1510" s="127"/>
      <c r="Q1510" s="109"/>
      <c r="R1510" s="127"/>
      <c r="S1510" s="127"/>
      <c r="U1510" s="15" t="str">
        <f t="shared" si="295"/>
        <v/>
      </c>
      <c r="V1510" t="str">
        <f t="shared" si="289"/>
        <v/>
      </c>
      <c r="W1510" t="str">
        <f t="shared" si="290"/>
        <v/>
      </c>
      <c r="X1510" t="str">
        <f t="shared" si="291"/>
        <v/>
      </c>
      <c r="Y1510" t="str">
        <f t="shared" si="292"/>
        <v/>
      </c>
      <c r="Z1510" t="str">
        <f t="shared" si="293"/>
        <v/>
      </c>
      <c r="AA1510" t="str">
        <f t="shared" si="294"/>
        <v/>
      </c>
      <c r="AB1510">
        <v>1503</v>
      </c>
      <c r="AC1510" t="str">
        <f>IF(ISERROR(IF(U1510="","",IF(OR(U1510=Cad_Inicial!$D$8,X1510=Cad_Inicial!$D$8),Cad_Inicial!$D$8+AB1510*1000,0))),"",IF(U1510="","",IF(OR(U1510=Cad_Inicial!$D$8,X1510=Cad_Inicial!$D$8),Cad_Inicial!$D$8+AB1510*1000,0)))</f>
        <v/>
      </c>
      <c r="AK1510" s="50" t="e">
        <f t="shared" si="296"/>
        <v>#VALUE!</v>
      </c>
      <c r="AL1510" s="50" t="e">
        <f t="shared" si="297"/>
        <v>#VALUE!</v>
      </c>
      <c r="AM1510">
        <f t="shared" si="298"/>
        <v>0</v>
      </c>
      <c r="AN1510">
        <f t="shared" si="299"/>
        <v>0</v>
      </c>
      <c r="AO1510">
        <f t="shared" si="299"/>
        <v>0</v>
      </c>
      <c r="AP1510">
        <f t="shared" si="299"/>
        <v>0</v>
      </c>
      <c r="AQ1510">
        <f t="shared" si="299"/>
        <v>0</v>
      </c>
      <c r="AR1510">
        <f t="shared" si="299"/>
        <v>0</v>
      </c>
      <c r="AS1510">
        <f t="shared" si="299"/>
        <v>0</v>
      </c>
      <c r="AT1510">
        <f t="shared" si="299"/>
        <v>0</v>
      </c>
      <c r="AU1510">
        <f t="shared" si="299"/>
        <v>0</v>
      </c>
      <c r="AV1510">
        <f t="shared" si="299"/>
        <v>0</v>
      </c>
      <c r="AW1510">
        <f t="shared" si="299"/>
        <v>0</v>
      </c>
      <c r="AX1510">
        <f t="shared" si="299"/>
        <v>0</v>
      </c>
    </row>
    <row r="1511" spans="3:50" ht="30" customHeight="1" thickTop="1" thickBot="1" x14ac:dyDescent="0.25">
      <c r="C1511" s="118"/>
      <c r="D1511" s="126"/>
      <c r="E1511" s="115"/>
      <c r="F1511" s="115"/>
      <c r="G1511" s="118"/>
      <c r="H1511" s="127"/>
      <c r="I1511" s="127"/>
      <c r="J1511" s="127"/>
      <c r="K1511" s="127"/>
      <c r="L1511" s="127"/>
      <c r="M1511" s="127"/>
      <c r="N1511" s="127"/>
      <c r="O1511" s="127"/>
      <c r="P1511" s="127"/>
      <c r="Q1511" s="109"/>
      <c r="R1511" s="127"/>
      <c r="S1511" s="127"/>
      <c r="U1511" s="15" t="str">
        <f t="shared" si="295"/>
        <v/>
      </c>
      <c r="V1511" t="str">
        <f t="shared" si="289"/>
        <v/>
      </c>
      <c r="W1511" t="str">
        <f t="shared" si="290"/>
        <v/>
      </c>
      <c r="X1511" t="str">
        <f t="shared" si="291"/>
        <v/>
      </c>
      <c r="Y1511" t="str">
        <f t="shared" si="292"/>
        <v/>
      </c>
      <c r="Z1511" t="str">
        <f t="shared" si="293"/>
        <v/>
      </c>
      <c r="AA1511" t="str">
        <f t="shared" si="294"/>
        <v/>
      </c>
      <c r="AB1511">
        <v>1504</v>
      </c>
      <c r="AC1511" t="str">
        <f>IF(ISERROR(IF(U1511="","",IF(OR(U1511=Cad_Inicial!$D$8,X1511=Cad_Inicial!$D$8),Cad_Inicial!$D$8+AB1511*1000,0))),"",IF(U1511="","",IF(OR(U1511=Cad_Inicial!$D$8,X1511=Cad_Inicial!$D$8),Cad_Inicial!$D$8+AB1511*1000,0)))</f>
        <v/>
      </c>
      <c r="AK1511" s="50" t="e">
        <f t="shared" si="296"/>
        <v>#VALUE!</v>
      </c>
      <c r="AL1511" s="50" t="e">
        <f t="shared" si="297"/>
        <v>#VALUE!</v>
      </c>
      <c r="AM1511">
        <f t="shared" si="298"/>
        <v>0</v>
      </c>
      <c r="AN1511">
        <f t="shared" si="299"/>
        <v>0</v>
      </c>
      <c r="AO1511">
        <f t="shared" si="299"/>
        <v>0</v>
      </c>
      <c r="AP1511">
        <f t="shared" si="299"/>
        <v>0</v>
      </c>
      <c r="AQ1511">
        <f t="shared" si="299"/>
        <v>0</v>
      </c>
      <c r="AR1511">
        <f t="shared" si="299"/>
        <v>0</v>
      </c>
      <c r="AS1511">
        <f t="shared" si="299"/>
        <v>0</v>
      </c>
      <c r="AT1511">
        <f t="shared" si="299"/>
        <v>0</v>
      </c>
      <c r="AU1511">
        <f t="shared" si="299"/>
        <v>0</v>
      </c>
      <c r="AV1511">
        <f t="shared" si="299"/>
        <v>0</v>
      </c>
      <c r="AW1511">
        <f t="shared" si="299"/>
        <v>0</v>
      </c>
      <c r="AX1511">
        <f t="shared" si="299"/>
        <v>0</v>
      </c>
    </row>
    <row r="1512" spans="3:50" ht="30" customHeight="1" thickTop="1" thickBot="1" x14ac:dyDescent="0.25">
      <c r="C1512" s="118"/>
      <c r="D1512" s="126"/>
      <c r="E1512" s="115"/>
      <c r="F1512" s="115"/>
      <c r="G1512" s="118"/>
      <c r="H1512" s="127"/>
      <c r="I1512" s="127"/>
      <c r="J1512" s="127"/>
      <c r="K1512" s="127"/>
      <c r="L1512" s="127"/>
      <c r="M1512" s="127"/>
      <c r="N1512" s="127"/>
      <c r="O1512" s="127"/>
      <c r="P1512" s="127"/>
      <c r="Q1512" s="109"/>
      <c r="R1512" s="127"/>
      <c r="S1512" s="127"/>
      <c r="U1512" s="15" t="str">
        <f t="shared" si="295"/>
        <v/>
      </c>
      <c r="V1512" t="str">
        <f t="shared" si="289"/>
        <v/>
      </c>
      <c r="W1512" t="str">
        <f t="shared" si="290"/>
        <v/>
      </c>
      <c r="X1512" t="str">
        <f t="shared" si="291"/>
        <v/>
      </c>
      <c r="Y1512" t="str">
        <f t="shared" si="292"/>
        <v/>
      </c>
      <c r="Z1512" t="str">
        <f t="shared" si="293"/>
        <v/>
      </c>
      <c r="AA1512" t="str">
        <f t="shared" si="294"/>
        <v/>
      </c>
      <c r="AB1512">
        <v>1505</v>
      </c>
      <c r="AC1512" t="str">
        <f>IF(ISERROR(IF(U1512="","",IF(OR(U1512=Cad_Inicial!$D$8,X1512=Cad_Inicial!$D$8),Cad_Inicial!$D$8+AB1512*1000,0))),"",IF(U1512="","",IF(OR(U1512=Cad_Inicial!$D$8,X1512=Cad_Inicial!$D$8),Cad_Inicial!$D$8+AB1512*1000,0)))</f>
        <v/>
      </c>
      <c r="AK1512" s="50" t="e">
        <f t="shared" si="296"/>
        <v>#VALUE!</v>
      </c>
      <c r="AL1512" s="50" t="e">
        <f t="shared" si="297"/>
        <v>#VALUE!</v>
      </c>
      <c r="AM1512">
        <f t="shared" si="298"/>
        <v>0</v>
      </c>
      <c r="AN1512">
        <f t="shared" si="299"/>
        <v>0</v>
      </c>
      <c r="AO1512">
        <f t="shared" si="299"/>
        <v>0</v>
      </c>
      <c r="AP1512">
        <f t="shared" si="299"/>
        <v>0</v>
      </c>
      <c r="AQ1512">
        <f t="shared" si="299"/>
        <v>0</v>
      </c>
      <c r="AR1512">
        <f t="shared" si="299"/>
        <v>0</v>
      </c>
      <c r="AS1512">
        <f t="shared" si="299"/>
        <v>0</v>
      </c>
      <c r="AT1512">
        <f t="shared" si="299"/>
        <v>0</v>
      </c>
      <c r="AU1512">
        <f t="shared" si="299"/>
        <v>0</v>
      </c>
      <c r="AV1512">
        <f t="shared" si="299"/>
        <v>0</v>
      </c>
      <c r="AW1512">
        <f t="shared" si="299"/>
        <v>0</v>
      </c>
      <c r="AX1512">
        <f t="shared" ref="AN1512:AX1536" si="300">IFERROR(IF(AND($AK1512&lt;=AX$5,$AL1512&gt;=AX$5),1,0),0)</f>
        <v>0</v>
      </c>
    </row>
    <row r="1513" spans="3:50" ht="30" customHeight="1" thickTop="1" thickBot="1" x14ac:dyDescent="0.25">
      <c r="C1513" s="118"/>
      <c r="D1513" s="126"/>
      <c r="E1513" s="115"/>
      <c r="F1513" s="115"/>
      <c r="G1513" s="118"/>
      <c r="H1513" s="127"/>
      <c r="I1513" s="127"/>
      <c r="J1513" s="127"/>
      <c r="K1513" s="127"/>
      <c r="L1513" s="127"/>
      <c r="M1513" s="127"/>
      <c r="N1513" s="127"/>
      <c r="O1513" s="127"/>
      <c r="P1513" s="127"/>
      <c r="Q1513" s="109"/>
      <c r="R1513" s="127"/>
      <c r="S1513" s="127"/>
      <c r="U1513" s="15" t="str">
        <f t="shared" si="295"/>
        <v/>
      </c>
      <c r="V1513" t="str">
        <f t="shared" si="289"/>
        <v/>
      </c>
      <c r="W1513" t="str">
        <f t="shared" si="290"/>
        <v/>
      </c>
      <c r="X1513" t="str">
        <f t="shared" si="291"/>
        <v/>
      </c>
      <c r="Y1513" t="str">
        <f t="shared" si="292"/>
        <v/>
      </c>
      <c r="Z1513" t="str">
        <f t="shared" si="293"/>
        <v/>
      </c>
      <c r="AA1513" t="str">
        <f t="shared" si="294"/>
        <v/>
      </c>
      <c r="AB1513">
        <v>1506</v>
      </c>
      <c r="AC1513" t="str">
        <f>IF(ISERROR(IF(U1513="","",IF(OR(U1513=Cad_Inicial!$D$8,X1513=Cad_Inicial!$D$8),Cad_Inicial!$D$8+AB1513*1000,0))),"",IF(U1513="","",IF(OR(U1513=Cad_Inicial!$D$8,X1513=Cad_Inicial!$D$8),Cad_Inicial!$D$8+AB1513*1000,0)))</f>
        <v/>
      </c>
      <c r="AK1513" s="50" t="e">
        <f t="shared" si="296"/>
        <v>#VALUE!</v>
      </c>
      <c r="AL1513" s="50" t="e">
        <f t="shared" si="297"/>
        <v>#VALUE!</v>
      </c>
      <c r="AM1513">
        <f t="shared" si="298"/>
        <v>0</v>
      </c>
      <c r="AN1513">
        <f t="shared" si="300"/>
        <v>0</v>
      </c>
      <c r="AO1513">
        <f t="shared" si="300"/>
        <v>0</v>
      </c>
      <c r="AP1513">
        <f t="shared" si="300"/>
        <v>0</v>
      </c>
      <c r="AQ1513">
        <f t="shared" si="300"/>
        <v>0</v>
      </c>
      <c r="AR1513">
        <f t="shared" si="300"/>
        <v>0</v>
      </c>
      <c r="AS1513">
        <f t="shared" si="300"/>
        <v>0</v>
      </c>
      <c r="AT1513">
        <f t="shared" si="300"/>
        <v>0</v>
      </c>
      <c r="AU1513">
        <f t="shared" si="300"/>
        <v>0</v>
      </c>
      <c r="AV1513">
        <f t="shared" si="300"/>
        <v>0</v>
      </c>
      <c r="AW1513">
        <f t="shared" si="300"/>
        <v>0</v>
      </c>
      <c r="AX1513">
        <f t="shared" si="300"/>
        <v>0</v>
      </c>
    </row>
    <row r="1514" spans="3:50" ht="30" customHeight="1" thickTop="1" thickBot="1" x14ac:dyDescent="0.25">
      <c r="C1514" s="118"/>
      <c r="D1514" s="126"/>
      <c r="E1514" s="115"/>
      <c r="F1514" s="115"/>
      <c r="G1514" s="118"/>
      <c r="H1514" s="127"/>
      <c r="I1514" s="127"/>
      <c r="J1514" s="127"/>
      <c r="K1514" s="127"/>
      <c r="L1514" s="127"/>
      <c r="M1514" s="127"/>
      <c r="N1514" s="127"/>
      <c r="O1514" s="127"/>
      <c r="P1514" s="127"/>
      <c r="Q1514" s="109"/>
      <c r="R1514" s="127"/>
      <c r="S1514" s="127"/>
      <c r="U1514" s="15" t="str">
        <f t="shared" si="295"/>
        <v/>
      </c>
      <c r="V1514" t="str">
        <f t="shared" si="289"/>
        <v/>
      </c>
      <c r="W1514" t="str">
        <f t="shared" si="290"/>
        <v/>
      </c>
      <c r="X1514" t="str">
        <f t="shared" si="291"/>
        <v/>
      </c>
      <c r="Y1514" t="str">
        <f t="shared" si="292"/>
        <v/>
      </c>
      <c r="Z1514" t="str">
        <f t="shared" si="293"/>
        <v/>
      </c>
      <c r="AA1514" t="str">
        <f t="shared" si="294"/>
        <v/>
      </c>
      <c r="AB1514">
        <v>1507</v>
      </c>
      <c r="AC1514" t="str">
        <f>IF(ISERROR(IF(U1514="","",IF(OR(U1514=Cad_Inicial!$D$8,X1514=Cad_Inicial!$D$8),Cad_Inicial!$D$8+AB1514*1000,0))),"",IF(U1514="","",IF(OR(U1514=Cad_Inicial!$D$8,X1514=Cad_Inicial!$D$8),Cad_Inicial!$D$8+AB1514*1000,0)))</f>
        <v/>
      </c>
      <c r="AK1514" s="50" t="e">
        <f t="shared" si="296"/>
        <v>#VALUE!</v>
      </c>
      <c r="AL1514" s="50" t="e">
        <f t="shared" si="297"/>
        <v>#VALUE!</v>
      </c>
      <c r="AM1514">
        <f t="shared" si="298"/>
        <v>0</v>
      </c>
      <c r="AN1514">
        <f t="shared" si="300"/>
        <v>0</v>
      </c>
      <c r="AO1514">
        <f t="shared" si="300"/>
        <v>0</v>
      </c>
      <c r="AP1514">
        <f t="shared" si="300"/>
        <v>0</v>
      </c>
      <c r="AQ1514">
        <f t="shared" si="300"/>
        <v>0</v>
      </c>
      <c r="AR1514">
        <f t="shared" si="300"/>
        <v>0</v>
      </c>
      <c r="AS1514">
        <f t="shared" si="300"/>
        <v>0</v>
      </c>
      <c r="AT1514">
        <f t="shared" si="300"/>
        <v>0</v>
      </c>
      <c r="AU1514">
        <f t="shared" si="300"/>
        <v>0</v>
      </c>
      <c r="AV1514">
        <f t="shared" si="300"/>
        <v>0</v>
      </c>
      <c r="AW1514">
        <f t="shared" si="300"/>
        <v>0</v>
      </c>
      <c r="AX1514">
        <f t="shared" si="300"/>
        <v>0</v>
      </c>
    </row>
    <row r="1515" spans="3:50" ht="30" customHeight="1" thickTop="1" thickBot="1" x14ac:dyDescent="0.25">
      <c r="C1515" s="118"/>
      <c r="D1515" s="126"/>
      <c r="E1515" s="115"/>
      <c r="F1515" s="115"/>
      <c r="G1515" s="118"/>
      <c r="H1515" s="127"/>
      <c r="I1515" s="127"/>
      <c r="J1515" s="127"/>
      <c r="K1515" s="127"/>
      <c r="L1515" s="127"/>
      <c r="M1515" s="127"/>
      <c r="N1515" s="127"/>
      <c r="O1515" s="127"/>
      <c r="P1515" s="127"/>
      <c r="Q1515" s="109"/>
      <c r="R1515" s="127"/>
      <c r="S1515" s="127"/>
      <c r="U1515" s="15" t="str">
        <f t="shared" si="295"/>
        <v/>
      </c>
      <c r="V1515" t="str">
        <f t="shared" si="289"/>
        <v/>
      </c>
      <c r="W1515" t="str">
        <f t="shared" si="290"/>
        <v/>
      </c>
      <c r="X1515" t="str">
        <f t="shared" si="291"/>
        <v/>
      </c>
      <c r="Y1515" t="str">
        <f t="shared" si="292"/>
        <v/>
      </c>
      <c r="Z1515" t="str">
        <f t="shared" si="293"/>
        <v/>
      </c>
      <c r="AA1515" t="str">
        <f t="shared" si="294"/>
        <v/>
      </c>
      <c r="AB1515">
        <v>1508</v>
      </c>
      <c r="AC1515" t="str">
        <f>IF(ISERROR(IF(U1515="","",IF(OR(U1515=Cad_Inicial!$D$8,X1515=Cad_Inicial!$D$8),Cad_Inicial!$D$8+AB1515*1000,0))),"",IF(U1515="","",IF(OR(U1515=Cad_Inicial!$D$8,X1515=Cad_Inicial!$D$8),Cad_Inicial!$D$8+AB1515*1000,0)))</f>
        <v/>
      </c>
      <c r="AK1515" s="50" t="e">
        <f t="shared" si="296"/>
        <v>#VALUE!</v>
      </c>
      <c r="AL1515" s="50" t="e">
        <f t="shared" si="297"/>
        <v>#VALUE!</v>
      </c>
      <c r="AM1515">
        <f t="shared" si="298"/>
        <v>0</v>
      </c>
      <c r="AN1515">
        <f t="shared" si="300"/>
        <v>0</v>
      </c>
      <c r="AO1515">
        <f t="shared" si="300"/>
        <v>0</v>
      </c>
      <c r="AP1515">
        <f t="shared" si="300"/>
        <v>0</v>
      </c>
      <c r="AQ1515">
        <f t="shared" si="300"/>
        <v>0</v>
      </c>
      <c r="AR1515">
        <f t="shared" si="300"/>
        <v>0</v>
      </c>
      <c r="AS1515">
        <f t="shared" si="300"/>
        <v>0</v>
      </c>
      <c r="AT1515">
        <f t="shared" si="300"/>
        <v>0</v>
      </c>
      <c r="AU1515">
        <f t="shared" si="300"/>
        <v>0</v>
      </c>
      <c r="AV1515">
        <f t="shared" si="300"/>
        <v>0</v>
      </c>
      <c r="AW1515">
        <f t="shared" si="300"/>
        <v>0</v>
      </c>
      <c r="AX1515">
        <f t="shared" si="300"/>
        <v>0</v>
      </c>
    </row>
    <row r="1516" spans="3:50" ht="30" customHeight="1" thickTop="1" thickBot="1" x14ac:dyDescent="0.25">
      <c r="C1516" s="118"/>
      <c r="D1516" s="126"/>
      <c r="E1516" s="115"/>
      <c r="F1516" s="115"/>
      <c r="G1516" s="118"/>
      <c r="H1516" s="127"/>
      <c r="I1516" s="127"/>
      <c r="J1516" s="127"/>
      <c r="K1516" s="127"/>
      <c r="L1516" s="127"/>
      <c r="M1516" s="127"/>
      <c r="N1516" s="127"/>
      <c r="O1516" s="127"/>
      <c r="P1516" s="127"/>
      <c r="Q1516" s="109"/>
      <c r="R1516" s="127"/>
      <c r="S1516" s="127"/>
      <c r="U1516" s="15" t="str">
        <f t="shared" si="295"/>
        <v/>
      </c>
      <c r="V1516" t="str">
        <f t="shared" si="289"/>
        <v/>
      </c>
      <c r="W1516" t="str">
        <f t="shared" si="290"/>
        <v/>
      </c>
      <c r="X1516" t="str">
        <f t="shared" si="291"/>
        <v/>
      </c>
      <c r="Y1516" t="str">
        <f t="shared" si="292"/>
        <v/>
      </c>
      <c r="Z1516" t="str">
        <f t="shared" si="293"/>
        <v/>
      </c>
      <c r="AA1516" t="str">
        <f t="shared" si="294"/>
        <v/>
      </c>
      <c r="AB1516">
        <v>1509</v>
      </c>
      <c r="AC1516" t="str">
        <f>IF(ISERROR(IF(U1516="","",IF(OR(U1516=Cad_Inicial!$D$8,X1516=Cad_Inicial!$D$8),Cad_Inicial!$D$8+AB1516*1000,0))),"",IF(U1516="","",IF(OR(U1516=Cad_Inicial!$D$8,X1516=Cad_Inicial!$D$8),Cad_Inicial!$D$8+AB1516*1000,0)))</f>
        <v/>
      </c>
      <c r="AK1516" s="50" t="e">
        <f t="shared" si="296"/>
        <v>#VALUE!</v>
      </c>
      <c r="AL1516" s="50" t="e">
        <f t="shared" si="297"/>
        <v>#VALUE!</v>
      </c>
      <c r="AM1516">
        <f t="shared" si="298"/>
        <v>0</v>
      </c>
      <c r="AN1516">
        <f t="shared" si="300"/>
        <v>0</v>
      </c>
      <c r="AO1516">
        <f t="shared" si="300"/>
        <v>0</v>
      </c>
      <c r="AP1516">
        <f t="shared" si="300"/>
        <v>0</v>
      </c>
      <c r="AQ1516">
        <f t="shared" si="300"/>
        <v>0</v>
      </c>
      <c r="AR1516">
        <f t="shared" si="300"/>
        <v>0</v>
      </c>
      <c r="AS1516">
        <f t="shared" si="300"/>
        <v>0</v>
      </c>
      <c r="AT1516">
        <f t="shared" si="300"/>
        <v>0</v>
      </c>
      <c r="AU1516">
        <f t="shared" si="300"/>
        <v>0</v>
      </c>
      <c r="AV1516">
        <f t="shared" si="300"/>
        <v>0</v>
      </c>
      <c r="AW1516">
        <f t="shared" si="300"/>
        <v>0</v>
      </c>
      <c r="AX1516">
        <f t="shared" si="300"/>
        <v>0</v>
      </c>
    </row>
    <row r="1517" spans="3:50" ht="30" customHeight="1" thickTop="1" thickBot="1" x14ac:dyDescent="0.25">
      <c r="C1517" s="118"/>
      <c r="D1517" s="126"/>
      <c r="E1517" s="115"/>
      <c r="F1517" s="115"/>
      <c r="G1517" s="118"/>
      <c r="H1517" s="127"/>
      <c r="I1517" s="127"/>
      <c r="J1517" s="127"/>
      <c r="K1517" s="127"/>
      <c r="L1517" s="127"/>
      <c r="M1517" s="127"/>
      <c r="N1517" s="127"/>
      <c r="O1517" s="127"/>
      <c r="P1517" s="127"/>
      <c r="Q1517" s="109"/>
      <c r="R1517" s="127"/>
      <c r="S1517" s="127"/>
      <c r="U1517" s="15" t="str">
        <f t="shared" si="295"/>
        <v/>
      </c>
      <c r="V1517" t="str">
        <f t="shared" si="289"/>
        <v/>
      </c>
      <c r="W1517" t="str">
        <f t="shared" si="290"/>
        <v/>
      </c>
      <c r="X1517" t="str">
        <f t="shared" si="291"/>
        <v/>
      </c>
      <c r="Y1517" t="str">
        <f t="shared" si="292"/>
        <v/>
      </c>
      <c r="Z1517" t="str">
        <f t="shared" si="293"/>
        <v/>
      </c>
      <c r="AA1517" t="str">
        <f t="shared" si="294"/>
        <v/>
      </c>
      <c r="AB1517">
        <v>1510</v>
      </c>
      <c r="AC1517" t="str">
        <f>IF(ISERROR(IF(U1517="","",IF(OR(U1517=Cad_Inicial!$D$8,X1517=Cad_Inicial!$D$8),Cad_Inicial!$D$8+AB1517*1000,0))),"",IF(U1517="","",IF(OR(U1517=Cad_Inicial!$D$8,X1517=Cad_Inicial!$D$8),Cad_Inicial!$D$8+AB1517*1000,0)))</f>
        <v/>
      </c>
      <c r="AK1517" s="50" t="e">
        <f t="shared" si="296"/>
        <v>#VALUE!</v>
      </c>
      <c r="AL1517" s="50" t="e">
        <f t="shared" si="297"/>
        <v>#VALUE!</v>
      </c>
      <c r="AM1517">
        <f t="shared" si="298"/>
        <v>0</v>
      </c>
      <c r="AN1517">
        <f t="shared" si="300"/>
        <v>0</v>
      </c>
      <c r="AO1517">
        <f t="shared" si="300"/>
        <v>0</v>
      </c>
      <c r="AP1517">
        <f t="shared" si="300"/>
        <v>0</v>
      </c>
      <c r="AQ1517">
        <f t="shared" si="300"/>
        <v>0</v>
      </c>
      <c r="AR1517">
        <f t="shared" si="300"/>
        <v>0</v>
      </c>
      <c r="AS1517">
        <f t="shared" si="300"/>
        <v>0</v>
      </c>
      <c r="AT1517">
        <f t="shared" si="300"/>
        <v>0</v>
      </c>
      <c r="AU1517">
        <f t="shared" si="300"/>
        <v>0</v>
      </c>
      <c r="AV1517">
        <f t="shared" si="300"/>
        <v>0</v>
      </c>
      <c r="AW1517">
        <f t="shared" si="300"/>
        <v>0</v>
      </c>
      <c r="AX1517">
        <f t="shared" si="300"/>
        <v>0</v>
      </c>
    </row>
    <row r="1518" spans="3:50" ht="30" customHeight="1" thickTop="1" thickBot="1" x14ac:dyDescent="0.25">
      <c r="C1518" s="118"/>
      <c r="D1518" s="126"/>
      <c r="E1518" s="115"/>
      <c r="F1518" s="115"/>
      <c r="G1518" s="118"/>
      <c r="H1518" s="127"/>
      <c r="I1518" s="127"/>
      <c r="J1518" s="127"/>
      <c r="K1518" s="127"/>
      <c r="L1518" s="127"/>
      <c r="M1518" s="127"/>
      <c r="N1518" s="127"/>
      <c r="O1518" s="127"/>
      <c r="P1518" s="127"/>
      <c r="Q1518" s="109"/>
      <c r="R1518" s="127"/>
      <c r="S1518" s="127"/>
      <c r="U1518" s="15" t="str">
        <f t="shared" si="295"/>
        <v/>
      </c>
      <c r="V1518" t="str">
        <f t="shared" si="289"/>
        <v/>
      </c>
      <c r="W1518" t="str">
        <f t="shared" si="290"/>
        <v/>
      </c>
      <c r="X1518" t="str">
        <f t="shared" si="291"/>
        <v/>
      </c>
      <c r="Y1518" t="str">
        <f t="shared" si="292"/>
        <v/>
      </c>
      <c r="Z1518" t="str">
        <f t="shared" si="293"/>
        <v/>
      </c>
      <c r="AA1518" t="str">
        <f t="shared" si="294"/>
        <v/>
      </c>
      <c r="AB1518">
        <v>1511</v>
      </c>
      <c r="AC1518" t="str">
        <f>IF(ISERROR(IF(U1518="","",IF(OR(U1518=Cad_Inicial!$D$8,X1518=Cad_Inicial!$D$8),Cad_Inicial!$D$8+AB1518*1000,0))),"",IF(U1518="","",IF(OR(U1518=Cad_Inicial!$D$8,X1518=Cad_Inicial!$D$8),Cad_Inicial!$D$8+AB1518*1000,0)))</f>
        <v/>
      </c>
      <c r="AK1518" s="50" t="e">
        <f t="shared" si="296"/>
        <v>#VALUE!</v>
      </c>
      <c r="AL1518" s="50" t="e">
        <f t="shared" si="297"/>
        <v>#VALUE!</v>
      </c>
      <c r="AM1518">
        <f t="shared" si="298"/>
        <v>0</v>
      </c>
      <c r="AN1518">
        <f t="shared" si="300"/>
        <v>0</v>
      </c>
      <c r="AO1518">
        <f t="shared" si="300"/>
        <v>0</v>
      </c>
      <c r="AP1518">
        <f t="shared" si="300"/>
        <v>0</v>
      </c>
      <c r="AQ1518">
        <f t="shared" si="300"/>
        <v>0</v>
      </c>
      <c r="AR1518">
        <f t="shared" si="300"/>
        <v>0</v>
      </c>
      <c r="AS1518">
        <f t="shared" si="300"/>
        <v>0</v>
      </c>
      <c r="AT1518">
        <f t="shared" si="300"/>
        <v>0</v>
      </c>
      <c r="AU1518">
        <f t="shared" si="300"/>
        <v>0</v>
      </c>
      <c r="AV1518">
        <f t="shared" si="300"/>
        <v>0</v>
      </c>
      <c r="AW1518">
        <f t="shared" si="300"/>
        <v>0</v>
      </c>
      <c r="AX1518">
        <f t="shared" si="300"/>
        <v>0</v>
      </c>
    </row>
    <row r="1519" spans="3:50" ht="30" customHeight="1" thickTop="1" thickBot="1" x14ac:dyDescent="0.25">
      <c r="C1519" s="118"/>
      <c r="D1519" s="126"/>
      <c r="E1519" s="115"/>
      <c r="F1519" s="115"/>
      <c r="G1519" s="118"/>
      <c r="H1519" s="127"/>
      <c r="I1519" s="127"/>
      <c r="J1519" s="127"/>
      <c r="K1519" s="127"/>
      <c r="L1519" s="127"/>
      <c r="M1519" s="127"/>
      <c r="N1519" s="127"/>
      <c r="O1519" s="127"/>
      <c r="P1519" s="127"/>
      <c r="Q1519" s="109"/>
      <c r="R1519" s="127"/>
      <c r="S1519" s="127"/>
      <c r="U1519" s="15" t="str">
        <f t="shared" si="295"/>
        <v/>
      </c>
      <c r="V1519" t="str">
        <f t="shared" si="289"/>
        <v/>
      </c>
      <c r="W1519" t="str">
        <f t="shared" si="290"/>
        <v/>
      </c>
      <c r="X1519" t="str">
        <f t="shared" si="291"/>
        <v/>
      </c>
      <c r="Y1519" t="str">
        <f t="shared" si="292"/>
        <v/>
      </c>
      <c r="Z1519" t="str">
        <f t="shared" si="293"/>
        <v/>
      </c>
      <c r="AA1519" t="str">
        <f t="shared" si="294"/>
        <v/>
      </c>
      <c r="AB1519">
        <v>1512</v>
      </c>
      <c r="AC1519" t="str">
        <f>IF(ISERROR(IF(U1519="","",IF(OR(U1519=Cad_Inicial!$D$8,X1519=Cad_Inicial!$D$8),Cad_Inicial!$D$8+AB1519*1000,0))),"",IF(U1519="","",IF(OR(U1519=Cad_Inicial!$D$8,X1519=Cad_Inicial!$D$8),Cad_Inicial!$D$8+AB1519*1000,0)))</f>
        <v/>
      </c>
      <c r="AK1519" s="50" t="e">
        <f t="shared" si="296"/>
        <v>#VALUE!</v>
      </c>
      <c r="AL1519" s="50" t="e">
        <f t="shared" si="297"/>
        <v>#VALUE!</v>
      </c>
      <c r="AM1519">
        <f t="shared" si="298"/>
        <v>0</v>
      </c>
      <c r="AN1519">
        <f t="shared" si="300"/>
        <v>0</v>
      </c>
      <c r="AO1519">
        <f t="shared" si="300"/>
        <v>0</v>
      </c>
      <c r="AP1519">
        <f t="shared" si="300"/>
        <v>0</v>
      </c>
      <c r="AQ1519">
        <f t="shared" si="300"/>
        <v>0</v>
      </c>
      <c r="AR1519">
        <f t="shared" si="300"/>
        <v>0</v>
      </c>
      <c r="AS1519">
        <f t="shared" si="300"/>
        <v>0</v>
      </c>
      <c r="AT1519">
        <f t="shared" si="300"/>
        <v>0</v>
      </c>
      <c r="AU1519">
        <f t="shared" si="300"/>
        <v>0</v>
      </c>
      <c r="AV1519">
        <f t="shared" si="300"/>
        <v>0</v>
      </c>
      <c r="AW1519">
        <f t="shared" si="300"/>
        <v>0</v>
      </c>
      <c r="AX1519">
        <f t="shared" si="300"/>
        <v>0</v>
      </c>
    </row>
    <row r="1520" spans="3:50" ht="30" customHeight="1" thickTop="1" thickBot="1" x14ac:dyDescent="0.25">
      <c r="C1520" s="118"/>
      <c r="D1520" s="126"/>
      <c r="E1520" s="115"/>
      <c r="F1520" s="115"/>
      <c r="G1520" s="118"/>
      <c r="H1520" s="127"/>
      <c r="I1520" s="127"/>
      <c r="J1520" s="127"/>
      <c r="K1520" s="127"/>
      <c r="L1520" s="127"/>
      <c r="M1520" s="127"/>
      <c r="N1520" s="127"/>
      <c r="O1520" s="127"/>
      <c r="P1520" s="127"/>
      <c r="Q1520" s="109"/>
      <c r="R1520" s="127"/>
      <c r="S1520" s="127"/>
      <c r="U1520" s="15" t="str">
        <f t="shared" si="295"/>
        <v/>
      </c>
      <c r="V1520" t="str">
        <f t="shared" si="289"/>
        <v/>
      </c>
      <c r="W1520" t="str">
        <f t="shared" si="290"/>
        <v/>
      </c>
      <c r="X1520" t="str">
        <f t="shared" si="291"/>
        <v/>
      </c>
      <c r="Y1520" t="str">
        <f t="shared" si="292"/>
        <v/>
      </c>
      <c r="Z1520" t="str">
        <f t="shared" si="293"/>
        <v/>
      </c>
      <c r="AA1520" t="str">
        <f t="shared" si="294"/>
        <v/>
      </c>
      <c r="AB1520">
        <v>1513</v>
      </c>
      <c r="AC1520" t="str">
        <f>IF(ISERROR(IF(U1520="","",IF(OR(U1520=Cad_Inicial!$D$8,X1520=Cad_Inicial!$D$8),Cad_Inicial!$D$8+AB1520*1000,0))),"",IF(U1520="","",IF(OR(U1520=Cad_Inicial!$D$8,X1520=Cad_Inicial!$D$8),Cad_Inicial!$D$8+AB1520*1000,0)))</f>
        <v/>
      </c>
      <c r="AK1520" s="50" t="e">
        <f t="shared" si="296"/>
        <v>#VALUE!</v>
      </c>
      <c r="AL1520" s="50" t="e">
        <f t="shared" si="297"/>
        <v>#VALUE!</v>
      </c>
      <c r="AM1520">
        <f t="shared" si="298"/>
        <v>0</v>
      </c>
      <c r="AN1520">
        <f t="shared" si="300"/>
        <v>0</v>
      </c>
      <c r="AO1520">
        <f t="shared" si="300"/>
        <v>0</v>
      </c>
      <c r="AP1520">
        <f t="shared" si="300"/>
        <v>0</v>
      </c>
      <c r="AQ1520">
        <f t="shared" si="300"/>
        <v>0</v>
      </c>
      <c r="AR1520">
        <f t="shared" si="300"/>
        <v>0</v>
      </c>
      <c r="AS1520">
        <f t="shared" si="300"/>
        <v>0</v>
      </c>
      <c r="AT1520">
        <f t="shared" si="300"/>
        <v>0</v>
      </c>
      <c r="AU1520">
        <f t="shared" si="300"/>
        <v>0</v>
      </c>
      <c r="AV1520">
        <f t="shared" si="300"/>
        <v>0</v>
      </c>
      <c r="AW1520">
        <f t="shared" si="300"/>
        <v>0</v>
      </c>
      <c r="AX1520">
        <f t="shared" si="300"/>
        <v>0</v>
      </c>
    </row>
    <row r="1521" spans="3:50" ht="30" customHeight="1" thickTop="1" thickBot="1" x14ac:dyDescent="0.25">
      <c r="C1521" s="118"/>
      <c r="D1521" s="126"/>
      <c r="E1521" s="115"/>
      <c r="F1521" s="115"/>
      <c r="G1521" s="118"/>
      <c r="H1521" s="127"/>
      <c r="I1521" s="127"/>
      <c r="J1521" s="127"/>
      <c r="K1521" s="127"/>
      <c r="L1521" s="127"/>
      <c r="M1521" s="127"/>
      <c r="N1521" s="127"/>
      <c r="O1521" s="127"/>
      <c r="P1521" s="127"/>
      <c r="Q1521" s="109"/>
      <c r="R1521" s="127"/>
      <c r="S1521" s="127"/>
      <c r="U1521" s="15" t="str">
        <f t="shared" si="295"/>
        <v/>
      </c>
      <c r="V1521" t="str">
        <f t="shared" si="289"/>
        <v/>
      </c>
      <c r="W1521" t="str">
        <f t="shared" si="290"/>
        <v/>
      </c>
      <c r="X1521" t="str">
        <f t="shared" si="291"/>
        <v/>
      </c>
      <c r="Y1521" t="str">
        <f t="shared" si="292"/>
        <v/>
      </c>
      <c r="Z1521" t="str">
        <f t="shared" si="293"/>
        <v/>
      </c>
      <c r="AA1521" t="str">
        <f t="shared" si="294"/>
        <v/>
      </c>
      <c r="AB1521">
        <v>1514</v>
      </c>
      <c r="AC1521" t="str">
        <f>IF(ISERROR(IF(U1521="","",IF(OR(U1521=Cad_Inicial!$D$8,X1521=Cad_Inicial!$D$8),Cad_Inicial!$D$8+AB1521*1000,0))),"",IF(U1521="","",IF(OR(U1521=Cad_Inicial!$D$8,X1521=Cad_Inicial!$D$8),Cad_Inicial!$D$8+AB1521*1000,0)))</f>
        <v/>
      </c>
      <c r="AK1521" s="50" t="e">
        <f t="shared" si="296"/>
        <v>#VALUE!</v>
      </c>
      <c r="AL1521" s="50" t="e">
        <f t="shared" si="297"/>
        <v>#VALUE!</v>
      </c>
      <c r="AM1521">
        <f t="shared" si="298"/>
        <v>0</v>
      </c>
      <c r="AN1521">
        <f t="shared" si="300"/>
        <v>0</v>
      </c>
      <c r="AO1521">
        <f t="shared" si="300"/>
        <v>0</v>
      </c>
      <c r="AP1521">
        <f t="shared" si="300"/>
        <v>0</v>
      </c>
      <c r="AQ1521">
        <f t="shared" si="300"/>
        <v>0</v>
      </c>
      <c r="AR1521">
        <f t="shared" si="300"/>
        <v>0</v>
      </c>
      <c r="AS1521">
        <f t="shared" si="300"/>
        <v>0</v>
      </c>
      <c r="AT1521">
        <f t="shared" si="300"/>
        <v>0</v>
      </c>
      <c r="AU1521">
        <f t="shared" si="300"/>
        <v>0</v>
      </c>
      <c r="AV1521">
        <f t="shared" si="300"/>
        <v>0</v>
      </c>
      <c r="AW1521">
        <f t="shared" si="300"/>
        <v>0</v>
      </c>
      <c r="AX1521">
        <f t="shared" si="300"/>
        <v>0</v>
      </c>
    </row>
    <row r="1522" spans="3:50" ht="30" customHeight="1" thickTop="1" thickBot="1" x14ac:dyDescent="0.25">
      <c r="C1522" s="118"/>
      <c r="D1522" s="126"/>
      <c r="E1522" s="115"/>
      <c r="F1522" s="115"/>
      <c r="G1522" s="118"/>
      <c r="H1522" s="127"/>
      <c r="I1522" s="127"/>
      <c r="J1522" s="127"/>
      <c r="K1522" s="127"/>
      <c r="L1522" s="127"/>
      <c r="M1522" s="127"/>
      <c r="N1522" s="127"/>
      <c r="O1522" s="127"/>
      <c r="P1522" s="127"/>
      <c r="Q1522" s="109"/>
      <c r="R1522" s="127"/>
      <c r="S1522" s="127"/>
      <c r="U1522" s="15" t="str">
        <f t="shared" si="295"/>
        <v/>
      </c>
      <c r="V1522" t="str">
        <f t="shared" si="289"/>
        <v/>
      </c>
      <c r="W1522" t="str">
        <f t="shared" si="290"/>
        <v/>
      </c>
      <c r="X1522" t="str">
        <f t="shared" si="291"/>
        <v/>
      </c>
      <c r="Y1522" t="str">
        <f t="shared" si="292"/>
        <v/>
      </c>
      <c r="Z1522" t="str">
        <f t="shared" si="293"/>
        <v/>
      </c>
      <c r="AA1522" t="str">
        <f t="shared" si="294"/>
        <v/>
      </c>
      <c r="AB1522">
        <v>1515</v>
      </c>
      <c r="AC1522" t="str">
        <f>IF(ISERROR(IF(U1522="","",IF(OR(U1522=Cad_Inicial!$D$8,X1522=Cad_Inicial!$D$8),Cad_Inicial!$D$8+AB1522*1000,0))),"",IF(U1522="","",IF(OR(U1522=Cad_Inicial!$D$8,X1522=Cad_Inicial!$D$8),Cad_Inicial!$D$8+AB1522*1000,0)))</f>
        <v/>
      </c>
      <c r="AK1522" s="50" t="e">
        <f t="shared" si="296"/>
        <v>#VALUE!</v>
      </c>
      <c r="AL1522" s="50" t="e">
        <f t="shared" si="297"/>
        <v>#VALUE!</v>
      </c>
      <c r="AM1522">
        <f t="shared" si="298"/>
        <v>0</v>
      </c>
      <c r="AN1522">
        <f t="shared" si="300"/>
        <v>0</v>
      </c>
      <c r="AO1522">
        <f t="shared" si="300"/>
        <v>0</v>
      </c>
      <c r="AP1522">
        <f t="shared" si="300"/>
        <v>0</v>
      </c>
      <c r="AQ1522">
        <f t="shared" si="300"/>
        <v>0</v>
      </c>
      <c r="AR1522">
        <f t="shared" si="300"/>
        <v>0</v>
      </c>
      <c r="AS1522">
        <f t="shared" si="300"/>
        <v>0</v>
      </c>
      <c r="AT1522">
        <f t="shared" si="300"/>
        <v>0</v>
      </c>
      <c r="AU1522">
        <f t="shared" si="300"/>
        <v>0</v>
      </c>
      <c r="AV1522">
        <f t="shared" si="300"/>
        <v>0</v>
      </c>
      <c r="AW1522">
        <f t="shared" si="300"/>
        <v>0</v>
      </c>
      <c r="AX1522">
        <f t="shared" si="300"/>
        <v>0</v>
      </c>
    </row>
    <row r="1523" spans="3:50" ht="30" customHeight="1" thickTop="1" thickBot="1" x14ac:dyDescent="0.25">
      <c r="C1523" s="118"/>
      <c r="D1523" s="126"/>
      <c r="E1523" s="115"/>
      <c r="F1523" s="115"/>
      <c r="G1523" s="118"/>
      <c r="H1523" s="127"/>
      <c r="I1523" s="127"/>
      <c r="J1523" s="127"/>
      <c r="K1523" s="127"/>
      <c r="L1523" s="127"/>
      <c r="M1523" s="127"/>
      <c r="N1523" s="127"/>
      <c r="O1523" s="127"/>
      <c r="P1523" s="127"/>
      <c r="Q1523" s="109"/>
      <c r="R1523" s="127"/>
      <c r="S1523" s="127"/>
      <c r="U1523" s="15" t="str">
        <f t="shared" si="295"/>
        <v/>
      </c>
      <c r="V1523" t="str">
        <f t="shared" si="289"/>
        <v/>
      </c>
      <c r="W1523" t="str">
        <f t="shared" si="290"/>
        <v/>
      </c>
      <c r="X1523" t="str">
        <f t="shared" si="291"/>
        <v/>
      </c>
      <c r="Y1523" t="str">
        <f t="shared" si="292"/>
        <v/>
      </c>
      <c r="Z1523" t="str">
        <f t="shared" si="293"/>
        <v/>
      </c>
      <c r="AA1523" t="str">
        <f t="shared" si="294"/>
        <v/>
      </c>
      <c r="AB1523">
        <v>1516</v>
      </c>
      <c r="AC1523" t="str">
        <f>IF(ISERROR(IF(U1523="","",IF(OR(U1523=Cad_Inicial!$D$8,X1523=Cad_Inicial!$D$8),Cad_Inicial!$D$8+AB1523*1000,0))),"",IF(U1523="","",IF(OR(U1523=Cad_Inicial!$D$8,X1523=Cad_Inicial!$D$8),Cad_Inicial!$D$8+AB1523*1000,0)))</f>
        <v/>
      </c>
      <c r="AK1523" s="50" t="e">
        <f t="shared" si="296"/>
        <v>#VALUE!</v>
      </c>
      <c r="AL1523" s="50" t="e">
        <f t="shared" si="297"/>
        <v>#VALUE!</v>
      </c>
      <c r="AM1523">
        <f t="shared" si="298"/>
        <v>0</v>
      </c>
      <c r="AN1523">
        <f t="shared" si="300"/>
        <v>0</v>
      </c>
      <c r="AO1523">
        <f t="shared" si="300"/>
        <v>0</v>
      </c>
      <c r="AP1523">
        <f t="shared" si="300"/>
        <v>0</v>
      </c>
      <c r="AQ1523">
        <f t="shared" si="300"/>
        <v>0</v>
      </c>
      <c r="AR1523">
        <f t="shared" si="300"/>
        <v>0</v>
      </c>
      <c r="AS1523">
        <f t="shared" si="300"/>
        <v>0</v>
      </c>
      <c r="AT1523">
        <f t="shared" si="300"/>
        <v>0</v>
      </c>
      <c r="AU1523">
        <f t="shared" si="300"/>
        <v>0</v>
      </c>
      <c r="AV1523">
        <f t="shared" si="300"/>
        <v>0</v>
      </c>
      <c r="AW1523">
        <f t="shared" si="300"/>
        <v>0</v>
      </c>
      <c r="AX1523">
        <f t="shared" si="300"/>
        <v>0</v>
      </c>
    </row>
    <row r="1524" spans="3:50" ht="30" customHeight="1" thickTop="1" thickBot="1" x14ac:dyDescent="0.25">
      <c r="C1524" s="118"/>
      <c r="D1524" s="126"/>
      <c r="E1524" s="115"/>
      <c r="F1524" s="115"/>
      <c r="G1524" s="118"/>
      <c r="H1524" s="127"/>
      <c r="I1524" s="127"/>
      <c r="J1524" s="127"/>
      <c r="K1524" s="127"/>
      <c r="L1524" s="127"/>
      <c r="M1524" s="127"/>
      <c r="N1524" s="127"/>
      <c r="O1524" s="127"/>
      <c r="P1524" s="127"/>
      <c r="Q1524" s="109"/>
      <c r="R1524" s="127"/>
      <c r="S1524" s="127"/>
      <c r="U1524" s="15" t="str">
        <f t="shared" si="295"/>
        <v/>
      </c>
      <c r="V1524" t="str">
        <f t="shared" si="289"/>
        <v/>
      </c>
      <c r="W1524" t="str">
        <f t="shared" si="290"/>
        <v/>
      </c>
      <c r="X1524" t="str">
        <f t="shared" si="291"/>
        <v/>
      </c>
      <c r="Y1524" t="str">
        <f t="shared" si="292"/>
        <v/>
      </c>
      <c r="Z1524" t="str">
        <f t="shared" si="293"/>
        <v/>
      </c>
      <c r="AA1524" t="str">
        <f t="shared" si="294"/>
        <v/>
      </c>
      <c r="AB1524">
        <v>1517</v>
      </c>
      <c r="AC1524" t="str">
        <f>IF(ISERROR(IF(U1524="","",IF(OR(U1524=Cad_Inicial!$D$8,X1524=Cad_Inicial!$D$8),Cad_Inicial!$D$8+AB1524*1000,0))),"",IF(U1524="","",IF(OR(U1524=Cad_Inicial!$D$8,X1524=Cad_Inicial!$D$8),Cad_Inicial!$D$8+AB1524*1000,0)))</f>
        <v/>
      </c>
      <c r="AK1524" s="50" t="e">
        <f t="shared" si="296"/>
        <v>#VALUE!</v>
      </c>
      <c r="AL1524" s="50" t="e">
        <f t="shared" si="297"/>
        <v>#VALUE!</v>
      </c>
      <c r="AM1524">
        <f t="shared" si="298"/>
        <v>0</v>
      </c>
      <c r="AN1524">
        <f t="shared" si="300"/>
        <v>0</v>
      </c>
      <c r="AO1524">
        <f t="shared" si="300"/>
        <v>0</v>
      </c>
      <c r="AP1524">
        <f t="shared" si="300"/>
        <v>0</v>
      </c>
      <c r="AQ1524">
        <f t="shared" si="300"/>
        <v>0</v>
      </c>
      <c r="AR1524">
        <f t="shared" si="300"/>
        <v>0</v>
      </c>
      <c r="AS1524">
        <f t="shared" si="300"/>
        <v>0</v>
      </c>
      <c r="AT1524">
        <f t="shared" si="300"/>
        <v>0</v>
      </c>
      <c r="AU1524">
        <f t="shared" si="300"/>
        <v>0</v>
      </c>
      <c r="AV1524">
        <f t="shared" si="300"/>
        <v>0</v>
      </c>
      <c r="AW1524">
        <f t="shared" si="300"/>
        <v>0</v>
      </c>
      <c r="AX1524">
        <f t="shared" si="300"/>
        <v>0</v>
      </c>
    </row>
    <row r="1525" spans="3:50" ht="30" customHeight="1" thickTop="1" thickBot="1" x14ac:dyDescent="0.25">
      <c r="C1525" s="118"/>
      <c r="D1525" s="126"/>
      <c r="E1525" s="115"/>
      <c r="F1525" s="115"/>
      <c r="G1525" s="118"/>
      <c r="H1525" s="127"/>
      <c r="I1525" s="127"/>
      <c r="J1525" s="127"/>
      <c r="K1525" s="127"/>
      <c r="L1525" s="127"/>
      <c r="M1525" s="127"/>
      <c r="N1525" s="127"/>
      <c r="O1525" s="127"/>
      <c r="P1525" s="127"/>
      <c r="Q1525" s="109"/>
      <c r="R1525" s="127"/>
      <c r="S1525" s="127"/>
      <c r="U1525" s="15" t="str">
        <f t="shared" si="295"/>
        <v/>
      </c>
      <c r="V1525" t="str">
        <f t="shared" si="289"/>
        <v/>
      </c>
      <c r="W1525" t="str">
        <f t="shared" si="290"/>
        <v/>
      </c>
      <c r="X1525" t="str">
        <f t="shared" si="291"/>
        <v/>
      </c>
      <c r="Y1525" t="str">
        <f t="shared" si="292"/>
        <v/>
      </c>
      <c r="Z1525" t="str">
        <f t="shared" si="293"/>
        <v/>
      </c>
      <c r="AA1525" t="str">
        <f t="shared" si="294"/>
        <v/>
      </c>
      <c r="AB1525">
        <v>1518</v>
      </c>
      <c r="AC1525" t="str">
        <f>IF(ISERROR(IF(U1525="","",IF(OR(U1525=Cad_Inicial!$D$8,X1525=Cad_Inicial!$D$8),Cad_Inicial!$D$8+AB1525*1000,0))),"",IF(U1525="","",IF(OR(U1525=Cad_Inicial!$D$8,X1525=Cad_Inicial!$D$8),Cad_Inicial!$D$8+AB1525*1000,0)))</f>
        <v/>
      </c>
      <c r="AK1525" s="50" t="e">
        <f t="shared" si="296"/>
        <v>#VALUE!</v>
      </c>
      <c r="AL1525" s="50" t="e">
        <f t="shared" si="297"/>
        <v>#VALUE!</v>
      </c>
      <c r="AM1525">
        <f t="shared" si="298"/>
        <v>0</v>
      </c>
      <c r="AN1525">
        <f t="shared" si="300"/>
        <v>0</v>
      </c>
      <c r="AO1525">
        <f t="shared" si="300"/>
        <v>0</v>
      </c>
      <c r="AP1525">
        <f t="shared" si="300"/>
        <v>0</v>
      </c>
      <c r="AQ1525">
        <f t="shared" si="300"/>
        <v>0</v>
      </c>
      <c r="AR1525">
        <f t="shared" si="300"/>
        <v>0</v>
      </c>
      <c r="AS1525">
        <f t="shared" si="300"/>
        <v>0</v>
      </c>
      <c r="AT1525">
        <f t="shared" si="300"/>
        <v>0</v>
      </c>
      <c r="AU1525">
        <f t="shared" si="300"/>
        <v>0</v>
      </c>
      <c r="AV1525">
        <f t="shared" si="300"/>
        <v>0</v>
      </c>
      <c r="AW1525">
        <f t="shared" si="300"/>
        <v>0</v>
      </c>
      <c r="AX1525">
        <f t="shared" si="300"/>
        <v>0</v>
      </c>
    </row>
    <row r="1526" spans="3:50" ht="30" customHeight="1" thickTop="1" thickBot="1" x14ac:dyDescent="0.25">
      <c r="C1526" s="118"/>
      <c r="D1526" s="126"/>
      <c r="E1526" s="115"/>
      <c r="F1526" s="115"/>
      <c r="G1526" s="118"/>
      <c r="H1526" s="127"/>
      <c r="I1526" s="127"/>
      <c r="J1526" s="127"/>
      <c r="K1526" s="127"/>
      <c r="L1526" s="127"/>
      <c r="M1526" s="127"/>
      <c r="N1526" s="127"/>
      <c r="O1526" s="127"/>
      <c r="P1526" s="127"/>
      <c r="Q1526" s="109"/>
      <c r="R1526" s="127"/>
      <c r="S1526" s="127"/>
      <c r="U1526" s="15" t="str">
        <f t="shared" si="295"/>
        <v/>
      </c>
      <c r="V1526" t="str">
        <f t="shared" si="289"/>
        <v/>
      </c>
      <c r="W1526" t="str">
        <f t="shared" si="290"/>
        <v/>
      </c>
      <c r="X1526" t="str">
        <f t="shared" si="291"/>
        <v/>
      </c>
      <c r="Y1526" t="str">
        <f t="shared" si="292"/>
        <v/>
      </c>
      <c r="Z1526" t="str">
        <f t="shared" si="293"/>
        <v/>
      </c>
      <c r="AA1526" t="str">
        <f t="shared" si="294"/>
        <v/>
      </c>
      <c r="AB1526">
        <v>1519</v>
      </c>
      <c r="AC1526" t="str">
        <f>IF(ISERROR(IF(U1526="","",IF(OR(U1526=Cad_Inicial!$D$8,X1526=Cad_Inicial!$D$8),Cad_Inicial!$D$8+AB1526*1000,0))),"",IF(U1526="","",IF(OR(U1526=Cad_Inicial!$D$8,X1526=Cad_Inicial!$D$8),Cad_Inicial!$D$8+AB1526*1000,0)))</f>
        <v/>
      </c>
      <c r="AK1526" s="50" t="e">
        <f t="shared" si="296"/>
        <v>#VALUE!</v>
      </c>
      <c r="AL1526" s="50" t="e">
        <f t="shared" si="297"/>
        <v>#VALUE!</v>
      </c>
      <c r="AM1526">
        <f t="shared" si="298"/>
        <v>0</v>
      </c>
      <c r="AN1526">
        <f t="shared" si="300"/>
        <v>0</v>
      </c>
      <c r="AO1526">
        <f t="shared" si="300"/>
        <v>0</v>
      </c>
      <c r="AP1526">
        <f t="shared" si="300"/>
        <v>0</v>
      </c>
      <c r="AQ1526">
        <f t="shared" si="300"/>
        <v>0</v>
      </c>
      <c r="AR1526">
        <f t="shared" si="300"/>
        <v>0</v>
      </c>
      <c r="AS1526">
        <f t="shared" si="300"/>
        <v>0</v>
      </c>
      <c r="AT1526">
        <f t="shared" si="300"/>
        <v>0</v>
      </c>
      <c r="AU1526">
        <f t="shared" si="300"/>
        <v>0</v>
      </c>
      <c r="AV1526">
        <f t="shared" si="300"/>
        <v>0</v>
      </c>
      <c r="AW1526">
        <f t="shared" si="300"/>
        <v>0</v>
      </c>
      <c r="AX1526">
        <f t="shared" si="300"/>
        <v>0</v>
      </c>
    </row>
    <row r="1527" spans="3:50" ht="30" customHeight="1" thickTop="1" thickBot="1" x14ac:dyDescent="0.25">
      <c r="C1527" s="118"/>
      <c r="D1527" s="126"/>
      <c r="E1527" s="115"/>
      <c r="F1527" s="115"/>
      <c r="G1527" s="118"/>
      <c r="H1527" s="127"/>
      <c r="I1527" s="127"/>
      <c r="J1527" s="127"/>
      <c r="K1527" s="127"/>
      <c r="L1527" s="127"/>
      <c r="M1527" s="127"/>
      <c r="N1527" s="127"/>
      <c r="O1527" s="127"/>
      <c r="P1527" s="127"/>
      <c r="Q1527" s="109"/>
      <c r="R1527" s="127"/>
      <c r="S1527" s="127"/>
      <c r="U1527" s="15" t="str">
        <f t="shared" si="295"/>
        <v/>
      </c>
      <c r="V1527" t="str">
        <f t="shared" si="289"/>
        <v/>
      </c>
      <c r="W1527" t="str">
        <f t="shared" si="290"/>
        <v/>
      </c>
      <c r="X1527" t="str">
        <f t="shared" si="291"/>
        <v/>
      </c>
      <c r="Y1527" t="str">
        <f t="shared" si="292"/>
        <v/>
      </c>
      <c r="Z1527" t="str">
        <f t="shared" si="293"/>
        <v/>
      </c>
      <c r="AA1527" t="str">
        <f t="shared" si="294"/>
        <v/>
      </c>
      <c r="AB1527">
        <v>1520</v>
      </c>
      <c r="AC1527" t="str">
        <f>IF(ISERROR(IF(U1527="","",IF(OR(U1527=Cad_Inicial!$D$8,X1527=Cad_Inicial!$D$8),Cad_Inicial!$D$8+AB1527*1000,0))),"",IF(U1527="","",IF(OR(U1527=Cad_Inicial!$D$8,X1527=Cad_Inicial!$D$8),Cad_Inicial!$D$8+AB1527*1000,0)))</f>
        <v/>
      </c>
      <c r="AK1527" s="50" t="e">
        <f t="shared" si="296"/>
        <v>#VALUE!</v>
      </c>
      <c r="AL1527" s="50" t="e">
        <f t="shared" si="297"/>
        <v>#VALUE!</v>
      </c>
      <c r="AM1527">
        <f t="shared" si="298"/>
        <v>0</v>
      </c>
      <c r="AN1527">
        <f t="shared" si="300"/>
        <v>0</v>
      </c>
      <c r="AO1527">
        <f t="shared" si="300"/>
        <v>0</v>
      </c>
      <c r="AP1527">
        <f t="shared" si="300"/>
        <v>0</v>
      </c>
      <c r="AQ1527">
        <f t="shared" si="300"/>
        <v>0</v>
      </c>
      <c r="AR1527">
        <f t="shared" si="300"/>
        <v>0</v>
      </c>
      <c r="AS1527">
        <f t="shared" si="300"/>
        <v>0</v>
      </c>
      <c r="AT1527">
        <f t="shared" si="300"/>
        <v>0</v>
      </c>
      <c r="AU1527">
        <f t="shared" si="300"/>
        <v>0</v>
      </c>
      <c r="AV1527">
        <f t="shared" si="300"/>
        <v>0</v>
      </c>
      <c r="AW1527">
        <f t="shared" si="300"/>
        <v>0</v>
      </c>
      <c r="AX1527">
        <f t="shared" si="300"/>
        <v>0</v>
      </c>
    </row>
    <row r="1528" spans="3:50" ht="30" customHeight="1" thickTop="1" thickBot="1" x14ac:dyDescent="0.25">
      <c r="C1528" s="118"/>
      <c r="D1528" s="126"/>
      <c r="E1528" s="115"/>
      <c r="F1528" s="115"/>
      <c r="G1528" s="118"/>
      <c r="H1528" s="127"/>
      <c r="I1528" s="127"/>
      <c r="J1528" s="127"/>
      <c r="K1528" s="127"/>
      <c r="L1528" s="127"/>
      <c r="M1528" s="127"/>
      <c r="N1528" s="127"/>
      <c r="O1528" s="127"/>
      <c r="P1528" s="127"/>
      <c r="Q1528" s="109"/>
      <c r="R1528" s="127"/>
      <c r="S1528" s="127"/>
      <c r="U1528" s="15" t="str">
        <f t="shared" si="295"/>
        <v/>
      </c>
      <c r="V1528" t="str">
        <f t="shared" si="289"/>
        <v/>
      </c>
      <c r="W1528" t="str">
        <f t="shared" si="290"/>
        <v/>
      </c>
      <c r="X1528" t="str">
        <f t="shared" si="291"/>
        <v/>
      </c>
      <c r="Y1528" t="str">
        <f t="shared" si="292"/>
        <v/>
      </c>
      <c r="Z1528" t="str">
        <f t="shared" si="293"/>
        <v/>
      </c>
      <c r="AA1528" t="str">
        <f t="shared" si="294"/>
        <v/>
      </c>
      <c r="AB1528">
        <v>1521</v>
      </c>
      <c r="AC1528" t="str">
        <f>IF(ISERROR(IF(U1528="","",IF(OR(U1528=Cad_Inicial!$D$8,X1528=Cad_Inicial!$D$8),Cad_Inicial!$D$8+AB1528*1000,0))),"",IF(U1528="","",IF(OR(U1528=Cad_Inicial!$D$8,X1528=Cad_Inicial!$D$8),Cad_Inicial!$D$8+AB1528*1000,0)))</f>
        <v/>
      </c>
      <c r="AK1528" s="50" t="e">
        <f t="shared" si="296"/>
        <v>#VALUE!</v>
      </c>
      <c r="AL1528" s="50" t="e">
        <f t="shared" si="297"/>
        <v>#VALUE!</v>
      </c>
      <c r="AM1528">
        <f t="shared" si="298"/>
        <v>0</v>
      </c>
      <c r="AN1528">
        <f t="shared" si="300"/>
        <v>0</v>
      </c>
      <c r="AO1528">
        <f t="shared" si="300"/>
        <v>0</v>
      </c>
      <c r="AP1528">
        <f t="shared" si="300"/>
        <v>0</v>
      </c>
      <c r="AQ1528">
        <f t="shared" si="300"/>
        <v>0</v>
      </c>
      <c r="AR1528">
        <f t="shared" si="300"/>
        <v>0</v>
      </c>
      <c r="AS1528">
        <f t="shared" si="300"/>
        <v>0</v>
      </c>
      <c r="AT1528">
        <f t="shared" si="300"/>
        <v>0</v>
      </c>
      <c r="AU1528">
        <f t="shared" si="300"/>
        <v>0</v>
      </c>
      <c r="AV1528">
        <f t="shared" si="300"/>
        <v>0</v>
      </c>
      <c r="AW1528">
        <f t="shared" si="300"/>
        <v>0</v>
      </c>
      <c r="AX1528">
        <f t="shared" si="300"/>
        <v>0</v>
      </c>
    </row>
    <row r="1529" spans="3:50" ht="30" customHeight="1" thickTop="1" thickBot="1" x14ac:dyDescent="0.25">
      <c r="C1529" s="118"/>
      <c r="D1529" s="126"/>
      <c r="E1529" s="115"/>
      <c r="F1529" s="115"/>
      <c r="G1529" s="118"/>
      <c r="H1529" s="127"/>
      <c r="I1529" s="127"/>
      <c r="J1529" s="127"/>
      <c r="K1529" s="127"/>
      <c r="L1529" s="127"/>
      <c r="M1529" s="127"/>
      <c r="N1529" s="127"/>
      <c r="O1529" s="127"/>
      <c r="P1529" s="127"/>
      <c r="Q1529" s="109"/>
      <c r="R1529" s="127"/>
      <c r="S1529" s="127"/>
      <c r="U1529" s="15" t="str">
        <f t="shared" si="295"/>
        <v/>
      </c>
      <c r="V1529" t="str">
        <f t="shared" si="289"/>
        <v/>
      </c>
      <c r="W1529" t="str">
        <f t="shared" si="290"/>
        <v/>
      </c>
      <c r="X1529" t="str">
        <f t="shared" si="291"/>
        <v/>
      </c>
      <c r="Y1529" t="str">
        <f t="shared" si="292"/>
        <v/>
      </c>
      <c r="Z1529" t="str">
        <f t="shared" si="293"/>
        <v/>
      </c>
      <c r="AA1529" t="str">
        <f t="shared" si="294"/>
        <v/>
      </c>
      <c r="AB1529">
        <v>1522</v>
      </c>
      <c r="AC1529" t="str">
        <f>IF(ISERROR(IF(U1529="","",IF(OR(U1529=Cad_Inicial!$D$8,X1529=Cad_Inicial!$D$8),Cad_Inicial!$D$8+AB1529*1000,0))),"",IF(U1529="","",IF(OR(U1529=Cad_Inicial!$D$8,X1529=Cad_Inicial!$D$8),Cad_Inicial!$D$8+AB1529*1000,0)))</f>
        <v/>
      </c>
      <c r="AK1529" s="50" t="e">
        <f t="shared" si="296"/>
        <v>#VALUE!</v>
      </c>
      <c r="AL1529" s="50" t="e">
        <f t="shared" si="297"/>
        <v>#VALUE!</v>
      </c>
      <c r="AM1529">
        <f t="shared" si="298"/>
        <v>0</v>
      </c>
      <c r="AN1529">
        <f t="shared" si="300"/>
        <v>0</v>
      </c>
      <c r="AO1529">
        <f t="shared" si="300"/>
        <v>0</v>
      </c>
      <c r="AP1529">
        <f t="shared" si="300"/>
        <v>0</v>
      </c>
      <c r="AQ1529">
        <f t="shared" si="300"/>
        <v>0</v>
      </c>
      <c r="AR1529">
        <f t="shared" si="300"/>
        <v>0</v>
      </c>
      <c r="AS1529">
        <f t="shared" si="300"/>
        <v>0</v>
      </c>
      <c r="AT1529">
        <f t="shared" si="300"/>
        <v>0</v>
      </c>
      <c r="AU1529">
        <f t="shared" si="300"/>
        <v>0</v>
      </c>
      <c r="AV1529">
        <f t="shared" si="300"/>
        <v>0</v>
      </c>
      <c r="AW1529">
        <f t="shared" si="300"/>
        <v>0</v>
      </c>
      <c r="AX1529">
        <f t="shared" si="300"/>
        <v>0</v>
      </c>
    </row>
    <row r="1530" spans="3:50" ht="30" customHeight="1" thickTop="1" thickBot="1" x14ac:dyDescent="0.25">
      <c r="C1530" s="118"/>
      <c r="D1530" s="126"/>
      <c r="E1530" s="115"/>
      <c r="F1530" s="115"/>
      <c r="G1530" s="118"/>
      <c r="H1530" s="127"/>
      <c r="I1530" s="127"/>
      <c r="J1530" s="127"/>
      <c r="K1530" s="127"/>
      <c r="L1530" s="127"/>
      <c r="M1530" s="127"/>
      <c r="N1530" s="127"/>
      <c r="O1530" s="127"/>
      <c r="P1530" s="127"/>
      <c r="Q1530" s="109"/>
      <c r="R1530" s="127"/>
      <c r="S1530" s="127"/>
      <c r="U1530" s="15" t="str">
        <f t="shared" si="295"/>
        <v/>
      </c>
      <c r="V1530" t="str">
        <f t="shared" si="289"/>
        <v/>
      </c>
      <c r="W1530" t="str">
        <f t="shared" si="290"/>
        <v/>
      </c>
      <c r="X1530" t="str">
        <f t="shared" si="291"/>
        <v/>
      </c>
      <c r="Y1530" t="str">
        <f t="shared" si="292"/>
        <v/>
      </c>
      <c r="Z1530" t="str">
        <f t="shared" si="293"/>
        <v/>
      </c>
      <c r="AA1530" t="str">
        <f t="shared" si="294"/>
        <v/>
      </c>
      <c r="AB1530">
        <v>1523</v>
      </c>
      <c r="AC1530" t="str">
        <f>IF(ISERROR(IF(U1530="","",IF(OR(U1530=Cad_Inicial!$D$8,X1530=Cad_Inicial!$D$8),Cad_Inicial!$D$8+AB1530*1000,0))),"",IF(U1530="","",IF(OR(U1530=Cad_Inicial!$D$8,X1530=Cad_Inicial!$D$8),Cad_Inicial!$D$8+AB1530*1000,0)))</f>
        <v/>
      </c>
      <c r="AK1530" s="50" t="e">
        <f t="shared" si="296"/>
        <v>#VALUE!</v>
      </c>
      <c r="AL1530" s="50" t="e">
        <f t="shared" si="297"/>
        <v>#VALUE!</v>
      </c>
      <c r="AM1530">
        <f t="shared" si="298"/>
        <v>0</v>
      </c>
      <c r="AN1530">
        <f t="shared" si="300"/>
        <v>0</v>
      </c>
      <c r="AO1530">
        <f t="shared" si="300"/>
        <v>0</v>
      </c>
      <c r="AP1530">
        <f t="shared" si="300"/>
        <v>0</v>
      </c>
      <c r="AQ1530">
        <f t="shared" si="300"/>
        <v>0</v>
      </c>
      <c r="AR1530">
        <f t="shared" si="300"/>
        <v>0</v>
      </c>
      <c r="AS1530">
        <f t="shared" si="300"/>
        <v>0</v>
      </c>
      <c r="AT1530">
        <f t="shared" si="300"/>
        <v>0</v>
      </c>
      <c r="AU1530">
        <f t="shared" si="300"/>
        <v>0</v>
      </c>
      <c r="AV1530">
        <f t="shared" si="300"/>
        <v>0</v>
      </c>
      <c r="AW1530">
        <f t="shared" si="300"/>
        <v>0</v>
      </c>
      <c r="AX1530">
        <f t="shared" si="300"/>
        <v>0</v>
      </c>
    </row>
    <row r="1531" spans="3:50" ht="30" customHeight="1" thickTop="1" thickBot="1" x14ac:dyDescent="0.25">
      <c r="C1531" s="118"/>
      <c r="D1531" s="126"/>
      <c r="E1531" s="115"/>
      <c r="F1531" s="115"/>
      <c r="G1531" s="118"/>
      <c r="H1531" s="127"/>
      <c r="I1531" s="127"/>
      <c r="J1531" s="127"/>
      <c r="K1531" s="127"/>
      <c r="L1531" s="127"/>
      <c r="M1531" s="127"/>
      <c r="N1531" s="127"/>
      <c r="O1531" s="127"/>
      <c r="P1531" s="127"/>
      <c r="Q1531" s="109"/>
      <c r="R1531" s="127"/>
      <c r="S1531" s="127"/>
      <c r="U1531" s="15" t="str">
        <f t="shared" si="295"/>
        <v/>
      </c>
      <c r="V1531" t="str">
        <f t="shared" si="289"/>
        <v/>
      </c>
      <c r="W1531" t="str">
        <f t="shared" si="290"/>
        <v/>
      </c>
      <c r="X1531" t="str">
        <f t="shared" si="291"/>
        <v/>
      </c>
      <c r="Y1531" t="str">
        <f t="shared" si="292"/>
        <v/>
      </c>
      <c r="Z1531" t="str">
        <f t="shared" si="293"/>
        <v/>
      </c>
      <c r="AA1531" t="str">
        <f t="shared" si="294"/>
        <v/>
      </c>
      <c r="AB1531">
        <v>1524</v>
      </c>
      <c r="AC1531" t="str">
        <f>IF(ISERROR(IF(U1531="","",IF(OR(U1531=Cad_Inicial!$D$8,X1531=Cad_Inicial!$D$8),Cad_Inicial!$D$8+AB1531*1000,0))),"",IF(U1531="","",IF(OR(U1531=Cad_Inicial!$D$8,X1531=Cad_Inicial!$D$8),Cad_Inicial!$D$8+AB1531*1000,0)))</f>
        <v/>
      </c>
      <c r="AK1531" s="50" t="e">
        <f t="shared" si="296"/>
        <v>#VALUE!</v>
      </c>
      <c r="AL1531" s="50" t="e">
        <f t="shared" si="297"/>
        <v>#VALUE!</v>
      </c>
      <c r="AM1531">
        <f t="shared" si="298"/>
        <v>0</v>
      </c>
      <c r="AN1531">
        <f t="shared" si="300"/>
        <v>0</v>
      </c>
      <c r="AO1531">
        <f t="shared" si="300"/>
        <v>0</v>
      </c>
      <c r="AP1531">
        <f t="shared" si="300"/>
        <v>0</v>
      </c>
      <c r="AQ1531">
        <f t="shared" si="300"/>
        <v>0</v>
      </c>
      <c r="AR1531">
        <f t="shared" si="300"/>
        <v>0</v>
      </c>
      <c r="AS1531">
        <f t="shared" si="300"/>
        <v>0</v>
      </c>
      <c r="AT1531">
        <f t="shared" si="300"/>
        <v>0</v>
      </c>
      <c r="AU1531">
        <f t="shared" si="300"/>
        <v>0</v>
      </c>
      <c r="AV1531">
        <f t="shared" si="300"/>
        <v>0</v>
      </c>
      <c r="AW1531">
        <f t="shared" si="300"/>
        <v>0</v>
      </c>
      <c r="AX1531">
        <f t="shared" si="300"/>
        <v>0</v>
      </c>
    </row>
    <row r="1532" spans="3:50" ht="30" customHeight="1" thickTop="1" thickBot="1" x14ac:dyDescent="0.25">
      <c r="C1532" s="118"/>
      <c r="D1532" s="126"/>
      <c r="E1532" s="115"/>
      <c r="F1532" s="115"/>
      <c r="G1532" s="118"/>
      <c r="H1532" s="127"/>
      <c r="I1532" s="127"/>
      <c r="J1532" s="127"/>
      <c r="K1532" s="127"/>
      <c r="L1532" s="127"/>
      <c r="M1532" s="127"/>
      <c r="N1532" s="127"/>
      <c r="O1532" s="127"/>
      <c r="P1532" s="127"/>
      <c r="Q1532" s="109"/>
      <c r="R1532" s="127"/>
      <c r="S1532" s="127"/>
      <c r="U1532" s="15" t="str">
        <f t="shared" si="295"/>
        <v/>
      </c>
      <c r="V1532" t="str">
        <f t="shared" si="289"/>
        <v/>
      </c>
      <c r="W1532" t="str">
        <f t="shared" si="290"/>
        <v/>
      </c>
      <c r="X1532" t="str">
        <f t="shared" si="291"/>
        <v/>
      </c>
      <c r="Y1532" t="str">
        <f t="shared" si="292"/>
        <v/>
      </c>
      <c r="Z1532" t="str">
        <f t="shared" si="293"/>
        <v/>
      </c>
      <c r="AA1532" t="str">
        <f t="shared" si="294"/>
        <v/>
      </c>
      <c r="AB1532">
        <v>1525</v>
      </c>
      <c r="AC1532" t="str">
        <f>IF(ISERROR(IF(U1532="","",IF(OR(U1532=Cad_Inicial!$D$8,X1532=Cad_Inicial!$D$8),Cad_Inicial!$D$8+AB1532*1000,0))),"",IF(U1532="","",IF(OR(U1532=Cad_Inicial!$D$8,X1532=Cad_Inicial!$D$8),Cad_Inicial!$D$8+AB1532*1000,0)))</f>
        <v/>
      </c>
      <c r="AK1532" s="50" t="e">
        <f t="shared" si="296"/>
        <v>#VALUE!</v>
      </c>
      <c r="AL1532" s="50" t="e">
        <f t="shared" si="297"/>
        <v>#VALUE!</v>
      </c>
      <c r="AM1532">
        <f t="shared" si="298"/>
        <v>0</v>
      </c>
      <c r="AN1532">
        <f t="shared" si="300"/>
        <v>0</v>
      </c>
      <c r="AO1532">
        <f t="shared" si="300"/>
        <v>0</v>
      </c>
      <c r="AP1532">
        <f t="shared" si="300"/>
        <v>0</v>
      </c>
      <c r="AQ1532">
        <f t="shared" si="300"/>
        <v>0</v>
      </c>
      <c r="AR1532">
        <f t="shared" si="300"/>
        <v>0</v>
      </c>
      <c r="AS1532">
        <f t="shared" si="300"/>
        <v>0</v>
      </c>
      <c r="AT1532">
        <f t="shared" si="300"/>
        <v>0</v>
      </c>
      <c r="AU1532">
        <f t="shared" si="300"/>
        <v>0</v>
      </c>
      <c r="AV1532">
        <f t="shared" si="300"/>
        <v>0</v>
      </c>
      <c r="AW1532">
        <f t="shared" si="300"/>
        <v>0</v>
      </c>
      <c r="AX1532">
        <f t="shared" si="300"/>
        <v>0</v>
      </c>
    </row>
    <row r="1533" spans="3:50" ht="30" customHeight="1" thickTop="1" thickBot="1" x14ac:dyDescent="0.25">
      <c r="C1533" s="118"/>
      <c r="D1533" s="126"/>
      <c r="E1533" s="115"/>
      <c r="F1533" s="115"/>
      <c r="G1533" s="118"/>
      <c r="H1533" s="127"/>
      <c r="I1533" s="127"/>
      <c r="J1533" s="127"/>
      <c r="K1533" s="127"/>
      <c r="L1533" s="127"/>
      <c r="M1533" s="127"/>
      <c r="N1533" s="127"/>
      <c r="O1533" s="127"/>
      <c r="P1533" s="127"/>
      <c r="Q1533" s="109"/>
      <c r="R1533" s="127"/>
      <c r="S1533" s="127"/>
      <c r="U1533" s="15" t="str">
        <f t="shared" si="295"/>
        <v/>
      </c>
      <c r="V1533" t="str">
        <f t="shared" si="289"/>
        <v/>
      </c>
      <c r="W1533" t="str">
        <f t="shared" si="290"/>
        <v/>
      </c>
      <c r="X1533" t="str">
        <f t="shared" si="291"/>
        <v/>
      </c>
      <c r="Y1533" t="str">
        <f t="shared" si="292"/>
        <v/>
      </c>
      <c r="Z1533" t="str">
        <f t="shared" si="293"/>
        <v/>
      </c>
      <c r="AA1533" t="str">
        <f t="shared" si="294"/>
        <v/>
      </c>
      <c r="AB1533">
        <v>1526</v>
      </c>
      <c r="AC1533" t="str">
        <f>IF(ISERROR(IF(U1533="","",IF(OR(U1533=Cad_Inicial!$D$8,X1533=Cad_Inicial!$D$8),Cad_Inicial!$D$8+AB1533*1000,0))),"",IF(U1533="","",IF(OR(U1533=Cad_Inicial!$D$8,X1533=Cad_Inicial!$D$8),Cad_Inicial!$D$8+AB1533*1000,0)))</f>
        <v/>
      </c>
      <c r="AK1533" s="50" t="e">
        <f t="shared" si="296"/>
        <v>#VALUE!</v>
      </c>
      <c r="AL1533" s="50" t="e">
        <f t="shared" si="297"/>
        <v>#VALUE!</v>
      </c>
      <c r="AM1533">
        <f t="shared" si="298"/>
        <v>0</v>
      </c>
      <c r="AN1533">
        <f t="shared" si="300"/>
        <v>0</v>
      </c>
      <c r="AO1533">
        <f t="shared" si="300"/>
        <v>0</v>
      </c>
      <c r="AP1533">
        <f t="shared" si="300"/>
        <v>0</v>
      </c>
      <c r="AQ1533">
        <f t="shared" si="300"/>
        <v>0</v>
      </c>
      <c r="AR1533">
        <f t="shared" si="300"/>
        <v>0</v>
      </c>
      <c r="AS1533">
        <f t="shared" si="300"/>
        <v>0</v>
      </c>
      <c r="AT1533">
        <f t="shared" si="300"/>
        <v>0</v>
      </c>
      <c r="AU1533">
        <f t="shared" si="300"/>
        <v>0</v>
      </c>
      <c r="AV1533">
        <f t="shared" si="300"/>
        <v>0</v>
      </c>
      <c r="AW1533">
        <f t="shared" si="300"/>
        <v>0</v>
      </c>
      <c r="AX1533">
        <f t="shared" si="300"/>
        <v>0</v>
      </c>
    </row>
    <row r="1534" spans="3:50" ht="30" customHeight="1" thickTop="1" thickBot="1" x14ac:dyDescent="0.25">
      <c r="C1534" s="118"/>
      <c r="D1534" s="126"/>
      <c r="E1534" s="115"/>
      <c r="F1534" s="115"/>
      <c r="G1534" s="118"/>
      <c r="H1534" s="127"/>
      <c r="I1534" s="127"/>
      <c r="J1534" s="127"/>
      <c r="K1534" s="127"/>
      <c r="L1534" s="127"/>
      <c r="M1534" s="127"/>
      <c r="N1534" s="127"/>
      <c r="O1534" s="127"/>
      <c r="P1534" s="127"/>
      <c r="Q1534" s="109"/>
      <c r="R1534" s="127"/>
      <c r="S1534" s="127"/>
      <c r="U1534" s="15" t="str">
        <f t="shared" si="295"/>
        <v/>
      </c>
      <c r="V1534" t="str">
        <f t="shared" si="289"/>
        <v/>
      </c>
      <c r="W1534" t="str">
        <f t="shared" si="290"/>
        <v/>
      </c>
      <c r="X1534" t="str">
        <f t="shared" si="291"/>
        <v/>
      </c>
      <c r="Y1534" t="str">
        <f t="shared" si="292"/>
        <v/>
      </c>
      <c r="Z1534" t="str">
        <f t="shared" si="293"/>
        <v/>
      </c>
      <c r="AA1534" t="str">
        <f t="shared" si="294"/>
        <v/>
      </c>
      <c r="AB1534">
        <v>1527</v>
      </c>
      <c r="AC1534" t="str">
        <f>IF(ISERROR(IF(U1534="","",IF(OR(U1534=Cad_Inicial!$D$8,X1534=Cad_Inicial!$D$8),Cad_Inicial!$D$8+AB1534*1000,0))),"",IF(U1534="","",IF(OR(U1534=Cad_Inicial!$D$8,X1534=Cad_Inicial!$D$8),Cad_Inicial!$D$8+AB1534*1000,0)))</f>
        <v/>
      </c>
      <c r="AK1534" s="50" t="e">
        <f t="shared" si="296"/>
        <v>#VALUE!</v>
      </c>
      <c r="AL1534" s="50" t="e">
        <f t="shared" si="297"/>
        <v>#VALUE!</v>
      </c>
      <c r="AM1534">
        <f t="shared" si="298"/>
        <v>0</v>
      </c>
      <c r="AN1534">
        <f t="shared" si="300"/>
        <v>0</v>
      </c>
      <c r="AO1534">
        <f t="shared" si="300"/>
        <v>0</v>
      </c>
      <c r="AP1534">
        <f t="shared" si="300"/>
        <v>0</v>
      </c>
      <c r="AQ1534">
        <f t="shared" si="300"/>
        <v>0</v>
      </c>
      <c r="AR1534">
        <f t="shared" si="300"/>
        <v>0</v>
      </c>
      <c r="AS1534">
        <f t="shared" si="300"/>
        <v>0</v>
      </c>
      <c r="AT1534">
        <f t="shared" si="300"/>
        <v>0</v>
      </c>
      <c r="AU1534">
        <f t="shared" si="300"/>
        <v>0</v>
      </c>
      <c r="AV1534">
        <f t="shared" si="300"/>
        <v>0</v>
      </c>
      <c r="AW1534">
        <f t="shared" si="300"/>
        <v>0</v>
      </c>
      <c r="AX1534">
        <f t="shared" si="300"/>
        <v>0</v>
      </c>
    </row>
    <row r="1535" spans="3:50" ht="30" customHeight="1" thickTop="1" thickBot="1" x14ac:dyDescent="0.25">
      <c r="C1535" s="118"/>
      <c r="D1535" s="126"/>
      <c r="E1535" s="115"/>
      <c r="F1535" s="115"/>
      <c r="G1535" s="118"/>
      <c r="H1535" s="127"/>
      <c r="I1535" s="127"/>
      <c r="J1535" s="127"/>
      <c r="K1535" s="127"/>
      <c r="L1535" s="127"/>
      <c r="M1535" s="127"/>
      <c r="N1535" s="127"/>
      <c r="O1535" s="127"/>
      <c r="P1535" s="127"/>
      <c r="Q1535" s="109"/>
      <c r="R1535" s="127"/>
      <c r="S1535" s="127"/>
      <c r="U1535" s="15" t="str">
        <f t="shared" si="295"/>
        <v/>
      </c>
      <c r="V1535" t="str">
        <f t="shared" si="289"/>
        <v/>
      </c>
      <c r="W1535" t="str">
        <f t="shared" si="290"/>
        <v/>
      </c>
      <c r="X1535" t="str">
        <f t="shared" si="291"/>
        <v/>
      </c>
      <c r="Y1535" t="str">
        <f t="shared" si="292"/>
        <v/>
      </c>
      <c r="Z1535" t="str">
        <f t="shared" si="293"/>
        <v/>
      </c>
      <c r="AA1535" t="str">
        <f t="shared" si="294"/>
        <v/>
      </c>
      <c r="AB1535">
        <v>1528</v>
      </c>
      <c r="AC1535" t="str">
        <f>IF(ISERROR(IF(U1535="","",IF(OR(U1535=Cad_Inicial!$D$8,X1535=Cad_Inicial!$D$8),Cad_Inicial!$D$8+AB1535*1000,0))),"",IF(U1535="","",IF(OR(U1535=Cad_Inicial!$D$8,X1535=Cad_Inicial!$D$8),Cad_Inicial!$D$8+AB1535*1000,0)))</f>
        <v/>
      </c>
      <c r="AK1535" s="50" t="e">
        <f t="shared" si="296"/>
        <v>#VALUE!</v>
      </c>
      <c r="AL1535" s="50" t="e">
        <f t="shared" si="297"/>
        <v>#VALUE!</v>
      </c>
      <c r="AM1535">
        <f t="shared" si="298"/>
        <v>0</v>
      </c>
      <c r="AN1535">
        <f t="shared" si="300"/>
        <v>0</v>
      </c>
      <c r="AO1535">
        <f t="shared" si="300"/>
        <v>0</v>
      </c>
      <c r="AP1535">
        <f t="shared" si="300"/>
        <v>0</v>
      </c>
      <c r="AQ1535">
        <f t="shared" si="300"/>
        <v>0</v>
      </c>
      <c r="AR1535">
        <f t="shared" si="300"/>
        <v>0</v>
      </c>
      <c r="AS1535">
        <f t="shared" si="300"/>
        <v>0</v>
      </c>
      <c r="AT1535">
        <f t="shared" si="300"/>
        <v>0</v>
      </c>
      <c r="AU1535">
        <f t="shared" si="300"/>
        <v>0</v>
      </c>
      <c r="AV1535">
        <f t="shared" si="300"/>
        <v>0</v>
      </c>
      <c r="AW1535">
        <f t="shared" si="300"/>
        <v>0</v>
      </c>
      <c r="AX1535">
        <f t="shared" si="300"/>
        <v>0</v>
      </c>
    </row>
    <row r="1536" spans="3:50" ht="30" customHeight="1" thickTop="1" thickBot="1" x14ac:dyDescent="0.25">
      <c r="C1536" s="118"/>
      <c r="D1536" s="126"/>
      <c r="E1536" s="115"/>
      <c r="F1536" s="115"/>
      <c r="G1536" s="118"/>
      <c r="H1536" s="127"/>
      <c r="I1536" s="127"/>
      <c r="J1536" s="127"/>
      <c r="K1536" s="127"/>
      <c r="L1536" s="127"/>
      <c r="M1536" s="127"/>
      <c r="N1536" s="127"/>
      <c r="O1536" s="127"/>
      <c r="P1536" s="127"/>
      <c r="Q1536" s="109"/>
      <c r="R1536" s="127"/>
      <c r="S1536" s="127"/>
      <c r="U1536" s="15" t="str">
        <f t="shared" si="295"/>
        <v/>
      </c>
      <c r="V1536" t="str">
        <f t="shared" si="289"/>
        <v/>
      </c>
      <c r="W1536" t="str">
        <f t="shared" si="290"/>
        <v/>
      </c>
      <c r="X1536" t="str">
        <f t="shared" si="291"/>
        <v/>
      </c>
      <c r="Y1536" t="str">
        <f t="shared" si="292"/>
        <v/>
      </c>
      <c r="Z1536" t="str">
        <f t="shared" si="293"/>
        <v/>
      </c>
      <c r="AA1536" t="str">
        <f t="shared" si="294"/>
        <v/>
      </c>
      <c r="AB1536">
        <v>1529</v>
      </c>
      <c r="AC1536" t="str">
        <f>IF(ISERROR(IF(U1536="","",IF(OR(U1536=Cad_Inicial!$D$8,X1536=Cad_Inicial!$D$8),Cad_Inicial!$D$8+AB1536*1000,0))),"",IF(U1536="","",IF(OR(U1536=Cad_Inicial!$D$8,X1536=Cad_Inicial!$D$8),Cad_Inicial!$D$8+AB1536*1000,0)))</f>
        <v/>
      </c>
      <c r="AK1536" s="50" t="e">
        <f t="shared" si="296"/>
        <v>#VALUE!</v>
      </c>
      <c r="AL1536" s="50" t="e">
        <f t="shared" si="297"/>
        <v>#VALUE!</v>
      </c>
      <c r="AM1536">
        <f t="shared" si="298"/>
        <v>0</v>
      </c>
      <c r="AN1536">
        <f t="shared" si="300"/>
        <v>0</v>
      </c>
      <c r="AO1536">
        <f t="shared" ref="AN1536:AX1559" si="301">IFERROR(IF(AND($AK1536&lt;=AO$5,$AL1536&gt;=AO$5),1,0),0)</f>
        <v>0</v>
      </c>
      <c r="AP1536">
        <f t="shared" si="301"/>
        <v>0</v>
      </c>
      <c r="AQ1536">
        <f t="shared" si="301"/>
        <v>0</v>
      </c>
      <c r="AR1536">
        <f t="shared" si="301"/>
        <v>0</v>
      </c>
      <c r="AS1536">
        <f t="shared" si="301"/>
        <v>0</v>
      </c>
      <c r="AT1536">
        <f t="shared" si="301"/>
        <v>0</v>
      </c>
      <c r="AU1536">
        <f t="shared" si="301"/>
        <v>0</v>
      </c>
      <c r="AV1536">
        <f t="shared" si="301"/>
        <v>0</v>
      </c>
      <c r="AW1536">
        <f t="shared" si="301"/>
        <v>0</v>
      </c>
      <c r="AX1536">
        <f t="shared" si="301"/>
        <v>0</v>
      </c>
    </row>
    <row r="1537" spans="3:50" ht="30" customHeight="1" thickTop="1" thickBot="1" x14ac:dyDescent="0.25">
      <c r="C1537" s="118"/>
      <c r="D1537" s="126"/>
      <c r="E1537" s="115"/>
      <c r="F1537" s="115"/>
      <c r="G1537" s="118"/>
      <c r="H1537" s="127"/>
      <c r="I1537" s="127"/>
      <c r="J1537" s="127"/>
      <c r="K1537" s="127"/>
      <c r="L1537" s="127"/>
      <c r="M1537" s="127"/>
      <c r="N1537" s="127"/>
      <c r="O1537" s="127"/>
      <c r="P1537" s="127"/>
      <c r="Q1537" s="109"/>
      <c r="R1537" s="127"/>
      <c r="S1537" s="127"/>
      <c r="U1537" s="15" t="str">
        <f t="shared" si="295"/>
        <v/>
      </c>
      <c r="V1537" t="str">
        <f t="shared" si="289"/>
        <v/>
      </c>
      <c r="W1537" t="str">
        <f t="shared" si="290"/>
        <v/>
      </c>
      <c r="X1537" t="str">
        <f t="shared" si="291"/>
        <v/>
      </c>
      <c r="Y1537" t="str">
        <f t="shared" si="292"/>
        <v/>
      </c>
      <c r="Z1537" t="str">
        <f t="shared" si="293"/>
        <v/>
      </c>
      <c r="AA1537" t="str">
        <f t="shared" si="294"/>
        <v/>
      </c>
      <c r="AB1537">
        <v>1530</v>
      </c>
      <c r="AC1537" t="str">
        <f>IF(ISERROR(IF(U1537="","",IF(OR(U1537=Cad_Inicial!$D$8,X1537=Cad_Inicial!$D$8),Cad_Inicial!$D$8+AB1537*1000,0))),"",IF(U1537="","",IF(OR(U1537=Cad_Inicial!$D$8,X1537=Cad_Inicial!$D$8),Cad_Inicial!$D$8+AB1537*1000,0)))</f>
        <v/>
      </c>
      <c r="AK1537" s="50" t="e">
        <f t="shared" si="296"/>
        <v>#VALUE!</v>
      </c>
      <c r="AL1537" s="50" t="e">
        <f t="shared" si="297"/>
        <v>#VALUE!</v>
      </c>
      <c r="AM1537">
        <f t="shared" si="298"/>
        <v>0</v>
      </c>
      <c r="AN1537">
        <f t="shared" si="301"/>
        <v>0</v>
      </c>
      <c r="AO1537">
        <f t="shared" si="301"/>
        <v>0</v>
      </c>
      <c r="AP1537">
        <f t="shared" si="301"/>
        <v>0</v>
      </c>
      <c r="AQ1537">
        <f t="shared" si="301"/>
        <v>0</v>
      </c>
      <c r="AR1537">
        <f t="shared" si="301"/>
        <v>0</v>
      </c>
      <c r="AS1537">
        <f t="shared" si="301"/>
        <v>0</v>
      </c>
      <c r="AT1537">
        <f t="shared" si="301"/>
        <v>0</v>
      </c>
      <c r="AU1537">
        <f t="shared" si="301"/>
        <v>0</v>
      </c>
      <c r="AV1537">
        <f t="shared" si="301"/>
        <v>0</v>
      </c>
      <c r="AW1537">
        <f t="shared" si="301"/>
        <v>0</v>
      </c>
      <c r="AX1537">
        <f t="shared" si="301"/>
        <v>0</v>
      </c>
    </row>
    <row r="1538" spans="3:50" ht="30" customHeight="1" thickTop="1" thickBot="1" x14ac:dyDescent="0.25">
      <c r="C1538" s="118"/>
      <c r="D1538" s="126"/>
      <c r="E1538" s="115"/>
      <c r="F1538" s="115"/>
      <c r="G1538" s="118"/>
      <c r="H1538" s="127"/>
      <c r="I1538" s="127"/>
      <c r="J1538" s="127"/>
      <c r="K1538" s="127"/>
      <c r="L1538" s="127"/>
      <c r="M1538" s="127"/>
      <c r="N1538" s="127"/>
      <c r="O1538" s="127"/>
      <c r="P1538" s="127"/>
      <c r="Q1538" s="109"/>
      <c r="R1538" s="127"/>
      <c r="S1538" s="127"/>
      <c r="U1538" s="15" t="str">
        <f t="shared" si="295"/>
        <v/>
      </c>
      <c r="V1538" t="str">
        <f t="shared" si="289"/>
        <v/>
      </c>
      <c r="W1538" t="str">
        <f t="shared" si="290"/>
        <v/>
      </c>
      <c r="X1538" t="str">
        <f t="shared" si="291"/>
        <v/>
      </c>
      <c r="Y1538" t="str">
        <f t="shared" si="292"/>
        <v/>
      </c>
      <c r="Z1538" t="str">
        <f t="shared" si="293"/>
        <v/>
      </c>
      <c r="AA1538" t="str">
        <f t="shared" si="294"/>
        <v/>
      </c>
      <c r="AB1538">
        <v>1531</v>
      </c>
      <c r="AC1538" t="str">
        <f>IF(ISERROR(IF(U1538="","",IF(OR(U1538=Cad_Inicial!$D$8,X1538=Cad_Inicial!$D$8),Cad_Inicial!$D$8+AB1538*1000,0))),"",IF(U1538="","",IF(OR(U1538=Cad_Inicial!$D$8,X1538=Cad_Inicial!$D$8),Cad_Inicial!$D$8+AB1538*1000,0)))</f>
        <v/>
      </c>
      <c r="AK1538" s="50" t="e">
        <f t="shared" si="296"/>
        <v>#VALUE!</v>
      </c>
      <c r="AL1538" s="50" t="e">
        <f t="shared" si="297"/>
        <v>#VALUE!</v>
      </c>
      <c r="AM1538">
        <f t="shared" si="298"/>
        <v>0</v>
      </c>
      <c r="AN1538">
        <f t="shared" si="301"/>
        <v>0</v>
      </c>
      <c r="AO1538">
        <f t="shared" si="301"/>
        <v>0</v>
      </c>
      <c r="AP1538">
        <f t="shared" si="301"/>
        <v>0</v>
      </c>
      <c r="AQ1538">
        <f t="shared" si="301"/>
        <v>0</v>
      </c>
      <c r="AR1538">
        <f t="shared" si="301"/>
        <v>0</v>
      </c>
      <c r="AS1538">
        <f t="shared" si="301"/>
        <v>0</v>
      </c>
      <c r="AT1538">
        <f t="shared" si="301"/>
        <v>0</v>
      </c>
      <c r="AU1538">
        <f t="shared" si="301"/>
        <v>0</v>
      </c>
      <c r="AV1538">
        <f t="shared" si="301"/>
        <v>0</v>
      </c>
      <c r="AW1538">
        <f t="shared" si="301"/>
        <v>0</v>
      </c>
      <c r="AX1538">
        <f t="shared" si="301"/>
        <v>0</v>
      </c>
    </row>
    <row r="1539" spans="3:50" ht="30" customHeight="1" thickTop="1" thickBot="1" x14ac:dyDescent="0.25">
      <c r="C1539" s="118"/>
      <c r="D1539" s="126"/>
      <c r="E1539" s="115"/>
      <c r="F1539" s="115"/>
      <c r="G1539" s="118"/>
      <c r="H1539" s="127"/>
      <c r="I1539" s="127"/>
      <c r="J1539" s="127"/>
      <c r="K1539" s="127"/>
      <c r="L1539" s="127"/>
      <c r="M1539" s="127"/>
      <c r="N1539" s="127"/>
      <c r="O1539" s="127"/>
      <c r="P1539" s="127"/>
      <c r="Q1539" s="109"/>
      <c r="R1539" s="127"/>
      <c r="S1539" s="127"/>
      <c r="U1539" s="15" t="str">
        <f t="shared" si="295"/>
        <v/>
      </c>
      <c r="V1539" t="str">
        <f t="shared" si="289"/>
        <v/>
      </c>
      <c r="W1539" t="str">
        <f t="shared" si="290"/>
        <v/>
      </c>
      <c r="X1539" t="str">
        <f t="shared" si="291"/>
        <v/>
      </c>
      <c r="Y1539" t="str">
        <f t="shared" si="292"/>
        <v/>
      </c>
      <c r="Z1539" t="str">
        <f t="shared" si="293"/>
        <v/>
      </c>
      <c r="AA1539" t="str">
        <f t="shared" si="294"/>
        <v/>
      </c>
      <c r="AB1539">
        <v>1532</v>
      </c>
      <c r="AC1539" t="str">
        <f>IF(ISERROR(IF(U1539="","",IF(OR(U1539=Cad_Inicial!$D$8,X1539=Cad_Inicial!$D$8),Cad_Inicial!$D$8+AB1539*1000,0))),"",IF(U1539="","",IF(OR(U1539=Cad_Inicial!$D$8,X1539=Cad_Inicial!$D$8),Cad_Inicial!$D$8+AB1539*1000,0)))</f>
        <v/>
      </c>
      <c r="AK1539" s="50" t="e">
        <f t="shared" si="296"/>
        <v>#VALUE!</v>
      </c>
      <c r="AL1539" s="50" t="e">
        <f t="shared" si="297"/>
        <v>#VALUE!</v>
      </c>
      <c r="AM1539">
        <f t="shared" si="298"/>
        <v>0</v>
      </c>
      <c r="AN1539">
        <f t="shared" si="301"/>
        <v>0</v>
      </c>
      <c r="AO1539">
        <f t="shared" si="301"/>
        <v>0</v>
      </c>
      <c r="AP1539">
        <f t="shared" si="301"/>
        <v>0</v>
      </c>
      <c r="AQ1539">
        <f t="shared" si="301"/>
        <v>0</v>
      </c>
      <c r="AR1539">
        <f t="shared" si="301"/>
        <v>0</v>
      </c>
      <c r="AS1539">
        <f t="shared" si="301"/>
        <v>0</v>
      </c>
      <c r="AT1539">
        <f t="shared" si="301"/>
        <v>0</v>
      </c>
      <c r="AU1539">
        <f t="shared" si="301"/>
        <v>0</v>
      </c>
      <c r="AV1539">
        <f t="shared" si="301"/>
        <v>0</v>
      </c>
      <c r="AW1539">
        <f t="shared" si="301"/>
        <v>0</v>
      </c>
      <c r="AX1539">
        <f t="shared" si="301"/>
        <v>0</v>
      </c>
    </row>
    <row r="1540" spans="3:50" ht="30" customHeight="1" thickTop="1" thickBot="1" x14ac:dyDescent="0.25">
      <c r="C1540" s="118"/>
      <c r="D1540" s="126"/>
      <c r="E1540" s="115"/>
      <c r="F1540" s="115"/>
      <c r="G1540" s="118"/>
      <c r="H1540" s="127"/>
      <c r="I1540" s="127"/>
      <c r="J1540" s="127"/>
      <c r="K1540" s="127"/>
      <c r="L1540" s="127"/>
      <c r="M1540" s="127"/>
      <c r="N1540" s="127"/>
      <c r="O1540" s="127"/>
      <c r="P1540" s="127"/>
      <c r="Q1540" s="109"/>
      <c r="R1540" s="127"/>
      <c r="S1540" s="127"/>
      <c r="U1540" s="15" t="str">
        <f t="shared" si="295"/>
        <v/>
      </c>
      <c r="V1540" t="str">
        <f t="shared" si="289"/>
        <v/>
      </c>
      <c r="W1540" t="str">
        <f t="shared" si="290"/>
        <v/>
      </c>
      <c r="X1540" t="str">
        <f t="shared" si="291"/>
        <v/>
      </c>
      <c r="Y1540" t="str">
        <f t="shared" si="292"/>
        <v/>
      </c>
      <c r="Z1540" t="str">
        <f t="shared" si="293"/>
        <v/>
      </c>
      <c r="AA1540" t="str">
        <f t="shared" si="294"/>
        <v/>
      </c>
      <c r="AB1540">
        <v>1533</v>
      </c>
      <c r="AC1540" t="str">
        <f>IF(ISERROR(IF(U1540="","",IF(OR(U1540=Cad_Inicial!$D$8,X1540=Cad_Inicial!$D$8),Cad_Inicial!$D$8+AB1540*1000,0))),"",IF(U1540="","",IF(OR(U1540=Cad_Inicial!$D$8,X1540=Cad_Inicial!$D$8),Cad_Inicial!$D$8+AB1540*1000,0)))</f>
        <v/>
      </c>
      <c r="AK1540" s="50" t="e">
        <f t="shared" si="296"/>
        <v>#VALUE!</v>
      </c>
      <c r="AL1540" s="50" t="e">
        <f t="shared" si="297"/>
        <v>#VALUE!</v>
      </c>
      <c r="AM1540">
        <f t="shared" si="298"/>
        <v>0</v>
      </c>
      <c r="AN1540">
        <f t="shared" si="301"/>
        <v>0</v>
      </c>
      <c r="AO1540">
        <f t="shared" si="301"/>
        <v>0</v>
      </c>
      <c r="AP1540">
        <f t="shared" si="301"/>
        <v>0</v>
      </c>
      <c r="AQ1540">
        <f t="shared" si="301"/>
        <v>0</v>
      </c>
      <c r="AR1540">
        <f t="shared" si="301"/>
        <v>0</v>
      </c>
      <c r="AS1540">
        <f t="shared" si="301"/>
        <v>0</v>
      </c>
      <c r="AT1540">
        <f t="shared" si="301"/>
        <v>0</v>
      </c>
      <c r="AU1540">
        <f t="shared" si="301"/>
        <v>0</v>
      </c>
      <c r="AV1540">
        <f t="shared" si="301"/>
        <v>0</v>
      </c>
      <c r="AW1540">
        <f t="shared" si="301"/>
        <v>0</v>
      </c>
      <c r="AX1540">
        <f t="shared" si="301"/>
        <v>0</v>
      </c>
    </row>
    <row r="1541" spans="3:50" ht="30" customHeight="1" thickTop="1" thickBot="1" x14ac:dyDescent="0.25">
      <c r="C1541" s="118"/>
      <c r="D1541" s="126"/>
      <c r="E1541" s="115"/>
      <c r="F1541" s="115"/>
      <c r="G1541" s="118"/>
      <c r="H1541" s="127"/>
      <c r="I1541" s="127"/>
      <c r="J1541" s="127"/>
      <c r="K1541" s="127"/>
      <c r="L1541" s="127"/>
      <c r="M1541" s="127"/>
      <c r="N1541" s="127"/>
      <c r="O1541" s="127"/>
      <c r="P1541" s="127"/>
      <c r="Q1541" s="109"/>
      <c r="R1541" s="127"/>
      <c r="S1541" s="127"/>
      <c r="U1541" s="15" t="str">
        <f t="shared" si="295"/>
        <v/>
      </c>
      <c r="V1541" t="str">
        <f t="shared" si="289"/>
        <v/>
      </c>
      <c r="W1541" t="str">
        <f t="shared" si="290"/>
        <v/>
      </c>
      <c r="X1541" t="str">
        <f t="shared" si="291"/>
        <v/>
      </c>
      <c r="Y1541" t="str">
        <f t="shared" si="292"/>
        <v/>
      </c>
      <c r="Z1541" t="str">
        <f t="shared" si="293"/>
        <v/>
      </c>
      <c r="AA1541" t="str">
        <f t="shared" si="294"/>
        <v/>
      </c>
      <c r="AB1541">
        <v>1534</v>
      </c>
      <c r="AC1541" t="str">
        <f>IF(ISERROR(IF(U1541="","",IF(OR(U1541=Cad_Inicial!$D$8,X1541=Cad_Inicial!$D$8),Cad_Inicial!$D$8+AB1541*1000,0))),"",IF(U1541="","",IF(OR(U1541=Cad_Inicial!$D$8,X1541=Cad_Inicial!$D$8),Cad_Inicial!$D$8+AB1541*1000,0)))</f>
        <v/>
      </c>
      <c r="AK1541" s="50" t="e">
        <f t="shared" si="296"/>
        <v>#VALUE!</v>
      </c>
      <c r="AL1541" s="50" t="e">
        <f t="shared" si="297"/>
        <v>#VALUE!</v>
      </c>
      <c r="AM1541">
        <f t="shared" si="298"/>
        <v>0</v>
      </c>
      <c r="AN1541">
        <f t="shared" si="301"/>
        <v>0</v>
      </c>
      <c r="AO1541">
        <f t="shared" si="301"/>
        <v>0</v>
      </c>
      <c r="AP1541">
        <f t="shared" si="301"/>
        <v>0</v>
      </c>
      <c r="AQ1541">
        <f t="shared" si="301"/>
        <v>0</v>
      </c>
      <c r="AR1541">
        <f t="shared" si="301"/>
        <v>0</v>
      </c>
      <c r="AS1541">
        <f t="shared" si="301"/>
        <v>0</v>
      </c>
      <c r="AT1541">
        <f t="shared" si="301"/>
        <v>0</v>
      </c>
      <c r="AU1541">
        <f t="shared" si="301"/>
        <v>0</v>
      </c>
      <c r="AV1541">
        <f t="shared" si="301"/>
        <v>0</v>
      </c>
      <c r="AW1541">
        <f t="shared" si="301"/>
        <v>0</v>
      </c>
      <c r="AX1541">
        <f t="shared" si="301"/>
        <v>0</v>
      </c>
    </row>
    <row r="1542" spans="3:50" ht="30" customHeight="1" thickTop="1" thickBot="1" x14ac:dyDescent="0.25">
      <c r="C1542" s="118"/>
      <c r="D1542" s="126"/>
      <c r="E1542" s="115"/>
      <c r="F1542" s="115"/>
      <c r="G1542" s="118"/>
      <c r="H1542" s="127"/>
      <c r="I1542" s="127"/>
      <c r="J1542" s="127"/>
      <c r="K1542" s="127"/>
      <c r="L1542" s="127"/>
      <c r="M1542" s="127"/>
      <c r="N1542" s="127"/>
      <c r="O1542" s="127"/>
      <c r="P1542" s="127"/>
      <c r="Q1542" s="109"/>
      <c r="R1542" s="127"/>
      <c r="S1542" s="127"/>
      <c r="U1542" s="15" t="str">
        <f t="shared" si="295"/>
        <v/>
      </c>
      <c r="V1542" t="str">
        <f t="shared" si="289"/>
        <v/>
      </c>
      <c r="W1542" t="str">
        <f t="shared" si="290"/>
        <v/>
      </c>
      <c r="X1542" t="str">
        <f t="shared" si="291"/>
        <v/>
      </c>
      <c r="Y1542" t="str">
        <f t="shared" si="292"/>
        <v/>
      </c>
      <c r="Z1542" t="str">
        <f t="shared" si="293"/>
        <v/>
      </c>
      <c r="AA1542" t="str">
        <f t="shared" si="294"/>
        <v/>
      </c>
      <c r="AB1542">
        <v>1535</v>
      </c>
      <c r="AC1542" t="str">
        <f>IF(ISERROR(IF(U1542="","",IF(OR(U1542=Cad_Inicial!$D$8,X1542=Cad_Inicial!$D$8),Cad_Inicial!$D$8+AB1542*1000,0))),"",IF(U1542="","",IF(OR(U1542=Cad_Inicial!$D$8,X1542=Cad_Inicial!$D$8),Cad_Inicial!$D$8+AB1542*1000,0)))</f>
        <v/>
      </c>
      <c r="AK1542" s="50" t="e">
        <f t="shared" si="296"/>
        <v>#VALUE!</v>
      </c>
      <c r="AL1542" s="50" t="e">
        <f t="shared" si="297"/>
        <v>#VALUE!</v>
      </c>
      <c r="AM1542">
        <f t="shared" si="298"/>
        <v>0</v>
      </c>
      <c r="AN1542">
        <f t="shared" si="301"/>
        <v>0</v>
      </c>
      <c r="AO1542">
        <f t="shared" si="301"/>
        <v>0</v>
      </c>
      <c r="AP1542">
        <f t="shared" si="301"/>
        <v>0</v>
      </c>
      <c r="AQ1542">
        <f t="shared" si="301"/>
        <v>0</v>
      </c>
      <c r="AR1542">
        <f t="shared" si="301"/>
        <v>0</v>
      </c>
      <c r="AS1542">
        <f t="shared" si="301"/>
        <v>0</v>
      </c>
      <c r="AT1542">
        <f t="shared" si="301"/>
        <v>0</v>
      </c>
      <c r="AU1542">
        <f t="shared" si="301"/>
        <v>0</v>
      </c>
      <c r="AV1542">
        <f t="shared" si="301"/>
        <v>0</v>
      </c>
      <c r="AW1542">
        <f t="shared" si="301"/>
        <v>0</v>
      </c>
      <c r="AX1542">
        <f t="shared" si="301"/>
        <v>0</v>
      </c>
    </row>
    <row r="1543" spans="3:50" ht="30" customHeight="1" thickTop="1" thickBot="1" x14ac:dyDescent="0.25">
      <c r="C1543" s="118"/>
      <c r="D1543" s="126"/>
      <c r="E1543" s="115"/>
      <c r="F1543" s="115"/>
      <c r="G1543" s="118"/>
      <c r="H1543" s="127"/>
      <c r="I1543" s="127"/>
      <c r="J1543" s="127"/>
      <c r="K1543" s="127"/>
      <c r="L1543" s="127"/>
      <c r="M1543" s="127"/>
      <c r="N1543" s="127"/>
      <c r="O1543" s="127"/>
      <c r="P1543" s="127"/>
      <c r="Q1543" s="109"/>
      <c r="R1543" s="127"/>
      <c r="S1543" s="127"/>
      <c r="U1543" s="15" t="str">
        <f t="shared" si="295"/>
        <v/>
      </c>
      <c r="V1543" t="str">
        <f t="shared" si="289"/>
        <v/>
      </c>
      <c r="W1543" t="str">
        <f t="shared" si="290"/>
        <v/>
      </c>
      <c r="X1543" t="str">
        <f t="shared" si="291"/>
        <v/>
      </c>
      <c r="Y1543" t="str">
        <f t="shared" si="292"/>
        <v/>
      </c>
      <c r="Z1543" t="str">
        <f t="shared" si="293"/>
        <v/>
      </c>
      <c r="AA1543" t="str">
        <f t="shared" si="294"/>
        <v/>
      </c>
      <c r="AB1543">
        <v>1536</v>
      </c>
      <c r="AC1543" t="str">
        <f>IF(ISERROR(IF(U1543="","",IF(OR(U1543=Cad_Inicial!$D$8,X1543=Cad_Inicial!$D$8),Cad_Inicial!$D$8+AB1543*1000,0))),"",IF(U1543="","",IF(OR(U1543=Cad_Inicial!$D$8,X1543=Cad_Inicial!$D$8),Cad_Inicial!$D$8+AB1543*1000,0)))</f>
        <v/>
      </c>
      <c r="AK1543" s="50" t="e">
        <f t="shared" si="296"/>
        <v>#VALUE!</v>
      </c>
      <c r="AL1543" s="50" t="e">
        <f t="shared" si="297"/>
        <v>#VALUE!</v>
      </c>
      <c r="AM1543">
        <f t="shared" si="298"/>
        <v>0</v>
      </c>
      <c r="AN1543">
        <f t="shared" si="301"/>
        <v>0</v>
      </c>
      <c r="AO1543">
        <f t="shared" si="301"/>
        <v>0</v>
      </c>
      <c r="AP1543">
        <f t="shared" si="301"/>
        <v>0</v>
      </c>
      <c r="AQ1543">
        <f t="shared" si="301"/>
        <v>0</v>
      </c>
      <c r="AR1543">
        <f t="shared" si="301"/>
        <v>0</v>
      </c>
      <c r="AS1543">
        <f t="shared" si="301"/>
        <v>0</v>
      </c>
      <c r="AT1543">
        <f t="shared" si="301"/>
        <v>0</v>
      </c>
      <c r="AU1543">
        <f t="shared" si="301"/>
        <v>0</v>
      </c>
      <c r="AV1543">
        <f t="shared" si="301"/>
        <v>0</v>
      </c>
      <c r="AW1543">
        <f t="shared" si="301"/>
        <v>0</v>
      </c>
      <c r="AX1543">
        <f t="shared" si="301"/>
        <v>0</v>
      </c>
    </row>
    <row r="1544" spans="3:50" ht="30" customHeight="1" thickTop="1" thickBot="1" x14ac:dyDescent="0.25">
      <c r="C1544" s="118"/>
      <c r="D1544" s="126"/>
      <c r="E1544" s="115"/>
      <c r="F1544" s="115"/>
      <c r="G1544" s="118"/>
      <c r="H1544" s="127"/>
      <c r="I1544" s="127"/>
      <c r="J1544" s="127"/>
      <c r="K1544" s="127"/>
      <c r="L1544" s="127"/>
      <c r="M1544" s="127"/>
      <c r="N1544" s="127"/>
      <c r="O1544" s="127"/>
      <c r="P1544" s="127"/>
      <c r="Q1544" s="109"/>
      <c r="R1544" s="127"/>
      <c r="S1544" s="127"/>
      <c r="U1544" s="15" t="str">
        <f t="shared" si="295"/>
        <v/>
      </c>
      <c r="V1544" t="str">
        <f t="shared" ref="V1544:V1607" si="302">IF(ISERROR(IF(E1544="","",MONTH(E1544))),"",IF(E1544="","",MONTH(E1544)))</f>
        <v/>
      </c>
      <c r="W1544" t="str">
        <f t="shared" ref="W1544:W1607" si="303">IF(ISERROR(IF(F1544="","",MONTH(F1544))),"",IF(F1544="","",MONTH(F1544)))</f>
        <v/>
      </c>
      <c r="X1544" t="str">
        <f t="shared" ref="X1544:X1607" si="304">IF(ISERROR(IF(F1544="","",YEAR(F1544))),"",IF(F1544="","",YEAR(F1544)))</f>
        <v/>
      </c>
      <c r="Y1544" t="str">
        <f t="shared" ref="Y1544:Y1607" si="305">IF(ISERROR(IF(IF(E1544="","",ROUND((F1544-E1544)/30,0))&lt;1,1,IF(E1544="","",ROUND((F1544-E1544)/30,0)))),"",IF(IF(E1544="","",ROUND((F1544-E1544)/30,0))&lt;1,1,IF(E1544="","",ROUND((F1544-E1544)/30,0))))</f>
        <v/>
      </c>
      <c r="Z1544" t="str">
        <f t="shared" ref="Z1544:Z1607" si="306">IF(ISERROR(D1544/Y1544),"",D1544/Y1544)</f>
        <v/>
      </c>
      <c r="AA1544" t="str">
        <f t="shared" ref="AA1544:AA1607" si="307">IF(ISERROR(Q1544/Y1544),"",Q1544/Y1544)</f>
        <v/>
      </c>
      <c r="AB1544">
        <v>1537</v>
      </c>
      <c r="AC1544" t="str">
        <f>IF(ISERROR(IF(U1544="","",IF(OR(U1544=Cad_Inicial!$D$8,X1544=Cad_Inicial!$D$8),Cad_Inicial!$D$8+AB1544*1000,0))),"",IF(U1544="","",IF(OR(U1544=Cad_Inicial!$D$8,X1544=Cad_Inicial!$D$8),Cad_Inicial!$D$8+AB1544*1000,0)))</f>
        <v/>
      </c>
      <c r="AK1544" s="50" t="e">
        <f t="shared" si="296"/>
        <v>#VALUE!</v>
      </c>
      <c r="AL1544" s="50" t="e">
        <f t="shared" si="297"/>
        <v>#VALUE!</v>
      </c>
      <c r="AM1544">
        <f t="shared" si="298"/>
        <v>0</v>
      </c>
      <c r="AN1544">
        <f t="shared" si="301"/>
        <v>0</v>
      </c>
      <c r="AO1544">
        <f t="shared" si="301"/>
        <v>0</v>
      </c>
      <c r="AP1544">
        <f t="shared" si="301"/>
        <v>0</v>
      </c>
      <c r="AQ1544">
        <f t="shared" si="301"/>
        <v>0</v>
      </c>
      <c r="AR1544">
        <f t="shared" si="301"/>
        <v>0</v>
      </c>
      <c r="AS1544">
        <f t="shared" si="301"/>
        <v>0</v>
      </c>
      <c r="AT1544">
        <f t="shared" si="301"/>
        <v>0</v>
      </c>
      <c r="AU1544">
        <f t="shared" si="301"/>
        <v>0</v>
      </c>
      <c r="AV1544">
        <f t="shared" si="301"/>
        <v>0</v>
      </c>
      <c r="AW1544">
        <f t="shared" si="301"/>
        <v>0</v>
      </c>
      <c r="AX1544">
        <f t="shared" si="301"/>
        <v>0</v>
      </c>
    </row>
    <row r="1545" spans="3:50" ht="30" customHeight="1" thickTop="1" thickBot="1" x14ac:dyDescent="0.25">
      <c r="C1545" s="118"/>
      <c r="D1545" s="126"/>
      <c r="E1545" s="115"/>
      <c r="F1545" s="115"/>
      <c r="G1545" s="118"/>
      <c r="H1545" s="127"/>
      <c r="I1545" s="127"/>
      <c r="J1545" s="127"/>
      <c r="K1545" s="127"/>
      <c r="L1545" s="127"/>
      <c r="M1545" s="127"/>
      <c r="N1545" s="127"/>
      <c r="O1545" s="127"/>
      <c r="P1545" s="127"/>
      <c r="Q1545" s="109"/>
      <c r="R1545" s="127"/>
      <c r="S1545" s="127"/>
      <c r="U1545" s="15" t="str">
        <f t="shared" ref="U1545:U1608" si="308">IF(ISERROR(IF(E1545="","",YEAR(E1545))),"",IF(E1545="","",YEAR(E1545)))</f>
        <v/>
      </c>
      <c r="V1545" t="str">
        <f t="shared" si="302"/>
        <v/>
      </c>
      <c r="W1545" t="str">
        <f t="shared" si="303"/>
        <v/>
      </c>
      <c r="X1545" t="str">
        <f t="shared" si="304"/>
        <v/>
      </c>
      <c r="Y1545" t="str">
        <f t="shared" si="305"/>
        <v/>
      </c>
      <c r="Z1545" t="str">
        <f t="shared" si="306"/>
        <v/>
      </c>
      <c r="AA1545" t="str">
        <f t="shared" si="307"/>
        <v/>
      </c>
      <c r="AB1545">
        <v>1538</v>
      </c>
      <c r="AC1545" t="str">
        <f>IF(ISERROR(IF(U1545="","",IF(OR(U1545=Cad_Inicial!$D$8,X1545=Cad_Inicial!$D$8),Cad_Inicial!$D$8+AB1545*1000,0))),"",IF(U1545="","",IF(OR(U1545=Cad_Inicial!$D$8,X1545=Cad_Inicial!$D$8),Cad_Inicial!$D$8+AB1545*1000,0)))</f>
        <v/>
      </c>
      <c r="AK1545" s="50" t="e">
        <f t="shared" si="296"/>
        <v>#VALUE!</v>
      </c>
      <c r="AL1545" s="50" t="e">
        <f t="shared" si="297"/>
        <v>#VALUE!</v>
      </c>
      <c r="AM1545">
        <f t="shared" si="298"/>
        <v>0</v>
      </c>
      <c r="AN1545">
        <f t="shared" si="301"/>
        <v>0</v>
      </c>
      <c r="AO1545">
        <f t="shared" si="301"/>
        <v>0</v>
      </c>
      <c r="AP1545">
        <f t="shared" si="301"/>
        <v>0</v>
      </c>
      <c r="AQ1545">
        <f t="shared" si="301"/>
        <v>0</v>
      </c>
      <c r="AR1545">
        <f t="shared" si="301"/>
        <v>0</v>
      </c>
      <c r="AS1545">
        <f t="shared" si="301"/>
        <v>0</v>
      </c>
      <c r="AT1545">
        <f t="shared" si="301"/>
        <v>0</v>
      </c>
      <c r="AU1545">
        <f t="shared" si="301"/>
        <v>0</v>
      </c>
      <c r="AV1545">
        <f t="shared" si="301"/>
        <v>0</v>
      </c>
      <c r="AW1545">
        <f t="shared" si="301"/>
        <v>0</v>
      </c>
      <c r="AX1545">
        <f t="shared" si="301"/>
        <v>0</v>
      </c>
    </row>
    <row r="1546" spans="3:50" ht="30" customHeight="1" thickTop="1" thickBot="1" x14ac:dyDescent="0.25">
      <c r="C1546" s="118"/>
      <c r="D1546" s="126"/>
      <c r="E1546" s="115"/>
      <c r="F1546" s="115"/>
      <c r="G1546" s="118"/>
      <c r="H1546" s="127"/>
      <c r="I1546" s="127"/>
      <c r="J1546" s="127"/>
      <c r="K1546" s="127"/>
      <c r="L1546" s="127"/>
      <c r="M1546" s="127"/>
      <c r="N1546" s="127"/>
      <c r="O1546" s="127"/>
      <c r="P1546" s="127"/>
      <c r="Q1546" s="109"/>
      <c r="R1546" s="127"/>
      <c r="S1546" s="127"/>
      <c r="U1546" s="15" t="str">
        <f t="shared" si="308"/>
        <v/>
      </c>
      <c r="V1546" t="str">
        <f t="shared" si="302"/>
        <v/>
      </c>
      <c r="W1546" t="str">
        <f t="shared" si="303"/>
        <v/>
      </c>
      <c r="X1546" t="str">
        <f t="shared" si="304"/>
        <v/>
      </c>
      <c r="Y1546" t="str">
        <f t="shared" si="305"/>
        <v/>
      </c>
      <c r="Z1546" t="str">
        <f t="shared" si="306"/>
        <v/>
      </c>
      <c r="AA1546" t="str">
        <f t="shared" si="307"/>
        <v/>
      </c>
      <c r="AB1546">
        <v>1539</v>
      </c>
      <c r="AC1546" t="str">
        <f>IF(ISERROR(IF(U1546="","",IF(OR(U1546=Cad_Inicial!$D$8,X1546=Cad_Inicial!$D$8),Cad_Inicial!$D$8+AB1546*1000,0))),"",IF(U1546="","",IF(OR(U1546=Cad_Inicial!$D$8,X1546=Cad_Inicial!$D$8),Cad_Inicial!$D$8+AB1546*1000,0)))</f>
        <v/>
      </c>
      <c r="AK1546" s="50" t="e">
        <f t="shared" ref="AK1546:AK1609" si="309">DATE(U1546,V1546,1)</f>
        <v>#VALUE!</v>
      </c>
      <c r="AL1546" s="50" t="e">
        <f t="shared" ref="AL1546:AL1609" si="310">DATE(X1546,W1546,1)</f>
        <v>#VALUE!</v>
      </c>
      <c r="AM1546">
        <f t="shared" si="298"/>
        <v>0</v>
      </c>
      <c r="AN1546">
        <f t="shared" si="301"/>
        <v>0</v>
      </c>
      <c r="AO1546">
        <f t="shared" si="301"/>
        <v>0</v>
      </c>
      <c r="AP1546">
        <f t="shared" si="301"/>
        <v>0</v>
      </c>
      <c r="AQ1546">
        <f t="shared" si="301"/>
        <v>0</v>
      </c>
      <c r="AR1546">
        <f t="shared" si="301"/>
        <v>0</v>
      </c>
      <c r="AS1546">
        <f t="shared" si="301"/>
        <v>0</v>
      </c>
      <c r="AT1546">
        <f t="shared" si="301"/>
        <v>0</v>
      </c>
      <c r="AU1546">
        <f t="shared" si="301"/>
        <v>0</v>
      </c>
      <c r="AV1546">
        <f t="shared" si="301"/>
        <v>0</v>
      </c>
      <c r="AW1546">
        <f t="shared" si="301"/>
        <v>0</v>
      </c>
      <c r="AX1546">
        <f t="shared" si="301"/>
        <v>0</v>
      </c>
    </row>
    <row r="1547" spans="3:50" ht="30" customHeight="1" thickTop="1" thickBot="1" x14ac:dyDescent="0.25">
      <c r="C1547" s="118"/>
      <c r="D1547" s="126"/>
      <c r="E1547" s="115"/>
      <c r="F1547" s="115"/>
      <c r="G1547" s="118"/>
      <c r="H1547" s="127"/>
      <c r="I1547" s="127"/>
      <c r="J1547" s="127"/>
      <c r="K1547" s="127"/>
      <c r="L1547" s="127"/>
      <c r="M1547" s="127"/>
      <c r="N1547" s="127"/>
      <c r="O1547" s="127"/>
      <c r="P1547" s="127"/>
      <c r="Q1547" s="109"/>
      <c r="R1547" s="127"/>
      <c r="S1547" s="127"/>
      <c r="U1547" s="15" t="str">
        <f t="shared" si="308"/>
        <v/>
      </c>
      <c r="V1547" t="str">
        <f t="shared" si="302"/>
        <v/>
      </c>
      <c r="W1547" t="str">
        <f t="shared" si="303"/>
        <v/>
      </c>
      <c r="X1547" t="str">
        <f t="shared" si="304"/>
        <v/>
      </c>
      <c r="Y1547" t="str">
        <f t="shared" si="305"/>
        <v/>
      </c>
      <c r="Z1547" t="str">
        <f t="shared" si="306"/>
        <v/>
      </c>
      <c r="AA1547" t="str">
        <f t="shared" si="307"/>
        <v/>
      </c>
      <c r="AB1547">
        <v>1540</v>
      </c>
      <c r="AC1547" t="str">
        <f>IF(ISERROR(IF(U1547="","",IF(OR(U1547=Cad_Inicial!$D$8,X1547=Cad_Inicial!$D$8),Cad_Inicial!$D$8+AB1547*1000,0))),"",IF(U1547="","",IF(OR(U1547=Cad_Inicial!$D$8,X1547=Cad_Inicial!$D$8),Cad_Inicial!$D$8+AB1547*1000,0)))</f>
        <v/>
      </c>
      <c r="AK1547" s="50" t="e">
        <f t="shared" si="309"/>
        <v>#VALUE!</v>
      </c>
      <c r="AL1547" s="50" t="e">
        <f t="shared" si="310"/>
        <v>#VALUE!</v>
      </c>
      <c r="AM1547">
        <f t="shared" si="298"/>
        <v>0</v>
      </c>
      <c r="AN1547">
        <f t="shared" si="301"/>
        <v>0</v>
      </c>
      <c r="AO1547">
        <f t="shared" si="301"/>
        <v>0</v>
      </c>
      <c r="AP1547">
        <f t="shared" si="301"/>
        <v>0</v>
      </c>
      <c r="AQ1547">
        <f t="shared" si="301"/>
        <v>0</v>
      </c>
      <c r="AR1547">
        <f t="shared" si="301"/>
        <v>0</v>
      </c>
      <c r="AS1547">
        <f t="shared" si="301"/>
        <v>0</v>
      </c>
      <c r="AT1547">
        <f t="shared" si="301"/>
        <v>0</v>
      </c>
      <c r="AU1547">
        <f t="shared" si="301"/>
        <v>0</v>
      </c>
      <c r="AV1547">
        <f t="shared" si="301"/>
        <v>0</v>
      </c>
      <c r="AW1547">
        <f t="shared" si="301"/>
        <v>0</v>
      </c>
      <c r="AX1547">
        <f t="shared" si="301"/>
        <v>0</v>
      </c>
    </row>
    <row r="1548" spans="3:50" ht="30" customHeight="1" thickTop="1" thickBot="1" x14ac:dyDescent="0.25">
      <c r="C1548" s="118"/>
      <c r="D1548" s="126"/>
      <c r="E1548" s="115"/>
      <c r="F1548" s="115"/>
      <c r="G1548" s="118"/>
      <c r="H1548" s="127"/>
      <c r="I1548" s="127"/>
      <c r="J1548" s="127"/>
      <c r="K1548" s="127"/>
      <c r="L1548" s="127"/>
      <c r="M1548" s="127"/>
      <c r="N1548" s="127"/>
      <c r="O1548" s="127"/>
      <c r="P1548" s="127"/>
      <c r="Q1548" s="109"/>
      <c r="R1548" s="127"/>
      <c r="S1548" s="127"/>
      <c r="U1548" s="15" t="str">
        <f t="shared" si="308"/>
        <v/>
      </c>
      <c r="V1548" t="str">
        <f t="shared" si="302"/>
        <v/>
      </c>
      <c r="W1548" t="str">
        <f t="shared" si="303"/>
        <v/>
      </c>
      <c r="X1548" t="str">
        <f t="shared" si="304"/>
        <v/>
      </c>
      <c r="Y1548" t="str">
        <f t="shared" si="305"/>
        <v/>
      </c>
      <c r="Z1548" t="str">
        <f t="shared" si="306"/>
        <v/>
      </c>
      <c r="AA1548" t="str">
        <f t="shared" si="307"/>
        <v/>
      </c>
      <c r="AB1548">
        <v>1541</v>
      </c>
      <c r="AC1548" t="str">
        <f>IF(ISERROR(IF(U1548="","",IF(OR(U1548=Cad_Inicial!$D$8,X1548=Cad_Inicial!$D$8),Cad_Inicial!$D$8+AB1548*1000,0))),"",IF(U1548="","",IF(OR(U1548=Cad_Inicial!$D$8,X1548=Cad_Inicial!$D$8),Cad_Inicial!$D$8+AB1548*1000,0)))</f>
        <v/>
      </c>
      <c r="AK1548" s="50" t="e">
        <f t="shared" si="309"/>
        <v>#VALUE!</v>
      </c>
      <c r="AL1548" s="50" t="e">
        <f t="shared" si="310"/>
        <v>#VALUE!</v>
      </c>
      <c r="AM1548">
        <f t="shared" si="298"/>
        <v>0</v>
      </c>
      <c r="AN1548">
        <f t="shared" si="301"/>
        <v>0</v>
      </c>
      <c r="AO1548">
        <f t="shared" si="301"/>
        <v>0</v>
      </c>
      <c r="AP1548">
        <f t="shared" si="301"/>
        <v>0</v>
      </c>
      <c r="AQ1548">
        <f t="shared" si="301"/>
        <v>0</v>
      </c>
      <c r="AR1548">
        <f t="shared" si="301"/>
        <v>0</v>
      </c>
      <c r="AS1548">
        <f t="shared" si="301"/>
        <v>0</v>
      </c>
      <c r="AT1548">
        <f t="shared" si="301"/>
        <v>0</v>
      </c>
      <c r="AU1548">
        <f t="shared" si="301"/>
        <v>0</v>
      </c>
      <c r="AV1548">
        <f t="shared" si="301"/>
        <v>0</v>
      </c>
      <c r="AW1548">
        <f t="shared" si="301"/>
        <v>0</v>
      </c>
      <c r="AX1548">
        <f t="shared" si="301"/>
        <v>0</v>
      </c>
    </row>
    <row r="1549" spans="3:50" ht="30" customHeight="1" thickTop="1" thickBot="1" x14ac:dyDescent="0.25">
      <c r="C1549" s="118"/>
      <c r="D1549" s="126"/>
      <c r="E1549" s="115"/>
      <c r="F1549" s="115"/>
      <c r="G1549" s="118"/>
      <c r="H1549" s="127"/>
      <c r="I1549" s="127"/>
      <c r="J1549" s="127"/>
      <c r="K1549" s="127"/>
      <c r="L1549" s="127"/>
      <c r="M1549" s="127"/>
      <c r="N1549" s="127"/>
      <c r="O1549" s="127"/>
      <c r="P1549" s="127"/>
      <c r="Q1549" s="109"/>
      <c r="R1549" s="127"/>
      <c r="S1549" s="127"/>
      <c r="U1549" s="15" t="str">
        <f t="shared" si="308"/>
        <v/>
      </c>
      <c r="V1549" t="str">
        <f t="shared" si="302"/>
        <v/>
      </c>
      <c r="W1549" t="str">
        <f t="shared" si="303"/>
        <v/>
      </c>
      <c r="X1549" t="str">
        <f t="shared" si="304"/>
        <v/>
      </c>
      <c r="Y1549" t="str">
        <f t="shared" si="305"/>
        <v/>
      </c>
      <c r="Z1549" t="str">
        <f t="shared" si="306"/>
        <v/>
      </c>
      <c r="AA1549" t="str">
        <f t="shared" si="307"/>
        <v/>
      </c>
      <c r="AB1549">
        <v>1542</v>
      </c>
      <c r="AC1549" t="str">
        <f>IF(ISERROR(IF(U1549="","",IF(OR(U1549=Cad_Inicial!$D$8,X1549=Cad_Inicial!$D$8),Cad_Inicial!$D$8+AB1549*1000,0))),"",IF(U1549="","",IF(OR(U1549=Cad_Inicial!$D$8,X1549=Cad_Inicial!$D$8),Cad_Inicial!$D$8+AB1549*1000,0)))</f>
        <v/>
      </c>
      <c r="AK1549" s="50" t="e">
        <f t="shared" si="309"/>
        <v>#VALUE!</v>
      </c>
      <c r="AL1549" s="50" t="e">
        <f t="shared" si="310"/>
        <v>#VALUE!</v>
      </c>
      <c r="AM1549">
        <f t="shared" ref="AM1549:AM1612" si="311">IFERROR(IF(AND($AK1549&lt;=AM$5,$AL1549&gt;=AM$5),1,0),0)</f>
        <v>0</v>
      </c>
      <c r="AN1549">
        <f t="shared" si="301"/>
        <v>0</v>
      </c>
      <c r="AO1549">
        <f t="shared" si="301"/>
        <v>0</v>
      </c>
      <c r="AP1549">
        <f t="shared" si="301"/>
        <v>0</v>
      </c>
      <c r="AQ1549">
        <f t="shared" si="301"/>
        <v>0</v>
      </c>
      <c r="AR1549">
        <f t="shared" si="301"/>
        <v>0</v>
      </c>
      <c r="AS1549">
        <f t="shared" si="301"/>
        <v>0</v>
      </c>
      <c r="AT1549">
        <f t="shared" si="301"/>
        <v>0</v>
      </c>
      <c r="AU1549">
        <f t="shared" si="301"/>
        <v>0</v>
      </c>
      <c r="AV1549">
        <f t="shared" si="301"/>
        <v>0</v>
      </c>
      <c r="AW1549">
        <f t="shared" si="301"/>
        <v>0</v>
      </c>
      <c r="AX1549">
        <f t="shared" si="301"/>
        <v>0</v>
      </c>
    </row>
    <row r="1550" spans="3:50" ht="30" customHeight="1" thickTop="1" thickBot="1" x14ac:dyDescent="0.25">
      <c r="C1550" s="118"/>
      <c r="D1550" s="126"/>
      <c r="E1550" s="115"/>
      <c r="F1550" s="115"/>
      <c r="G1550" s="118"/>
      <c r="H1550" s="127"/>
      <c r="I1550" s="127"/>
      <c r="J1550" s="127"/>
      <c r="K1550" s="127"/>
      <c r="L1550" s="127"/>
      <c r="M1550" s="127"/>
      <c r="N1550" s="127"/>
      <c r="O1550" s="127"/>
      <c r="P1550" s="127"/>
      <c r="Q1550" s="109"/>
      <c r="R1550" s="127"/>
      <c r="S1550" s="127"/>
      <c r="U1550" s="15" t="str">
        <f t="shared" si="308"/>
        <v/>
      </c>
      <c r="V1550" t="str">
        <f t="shared" si="302"/>
        <v/>
      </c>
      <c r="W1550" t="str">
        <f t="shared" si="303"/>
        <v/>
      </c>
      <c r="X1550" t="str">
        <f t="shared" si="304"/>
        <v/>
      </c>
      <c r="Y1550" t="str">
        <f t="shared" si="305"/>
        <v/>
      </c>
      <c r="Z1550" t="str">
        <f t="shared" si="306"/>
        <v/>
      </c>
      <c r="AA1550" t="str">
        <f t="shared" si="307"/>
        <v/>
      </c>
      <c r="AB1550">
        <v>1543</v>
      </c>
      <c r="AC1550" t="str">
        <f>IF(ISERROR(IF(U1550="","",IF(OR(U1550=Cad_Inicial!$D$8,X1550=Cad_Inicial!$D$8),Cad_Inicial!$D$8+AB1550*1000,0))),"",IF(U1550="","",IF(OR(U1550=Cad_Inicial!$D$8,X1550=Cad_Inicial!$D$8),Cad_Inicial!$D$8+AB1550*1000,0)))</f>
        <v/>
      </c>
      <c r="AK1550" s="50" t="e">
        <f t="shared" si="309"/>
        <v>#VALUE!</v>
      </c>
      <c r="AL1550" s="50" t="e">
        <f t="shared" si="310"/>
        <v>#VALUE!</v>
      </c>
      <c r="AM1550">
        <f t="shared" si="311"/>
        <v>0</v>
      </c>
      <c r="AN1550">
        <f t="shared" si="301"/>
        <v>0</v>
      </c>
      <c r="AO1550">
        <f t="shared" si="301"/>
        <v>0</v>
      </c>
      <c r="AP1550">
        <f t="shared" si="301"/>
        <v>0</v>
      </c>
      <c r="AQ1550">
        <f t="shared" si="301"/>
        <v>0</v>
      </c>
      <c r="AR1550">
        <f t="shared" si="301"/>
        <v>0</v>
      </c>
      <c r="AS1550">
        <f t="shared" si="301"/>
        <v>0</v>
      </c>
      <c r="AT1550">
        <f t="shared" si="301"/>
        <v>0</v>
      </c>
      <c r="AU1550">
        <f t="shared" si="301"/>
        <v>0</v>
      </c>
      <c r="AV1550">
        <f t="shared" si="301"/>
        <v>0</v>
      </c>
      <c r="AW1550">
        <f t="shared" si="301"/>
        <v>0</v>
      </c>
      <c r="AX1550">
        <f t="shared" si="301"/>
        <v>0</v>
      </c>
    </row>
    <row r="1551" spans="3:50" ht="30" customHeight="1" thickTop="1" thickBot="1" x14ac:dyDescent="0.25">
      <c r="C1551" s="118"/>
      <c r="D1551" s="126"/>
      <c r="E1551" s="115"/>
      <c r="F1551" s="115"/>
      <c r="G1551" s="118"/>
      <c r="H1551" s="127"/>
      <c r="I1551" s="127"/>
      <c r="J1551" s="127"/>
      <c r="K1551" s="127"/>
      <c r="L1551" s="127"/>
      <c r="M1551" s="127"/>
      <c r="N1551" s="127"/>
      <c r="O1551" s="127"/>
      <c r="P1551" s="127"/>
      <c r="Q1551" s="109"/>
      <c r="R1551" s="127"/>
      <c r="S1551" s="127"/>
      <c r="U1551" s="15" t="str">
        <f t="shared" si="308"/>
        <v/>
      </c>
      <c r="V1551" t="str">
        <f t="shared" si="302"/>
        <v/>
      </c>
      <c r="W1551" t="str">
        <f t="shared" si="303"/>
        <v/>
      </c>
      <c r="X1551" t="str">
        <f t="shared" si="304"/>
        <v/>
      </c>
      <c r="Y1551" t="str">
        <f t="shared" si="305"/>
        <v/>
      </c>
      <c r="Z1551" t="str">
        <f t="shared" si="306"/>
        <v/>
      </c>
      <c r="AA1551" t="str">
        <f t="shared" si="307"/>
        <v/>
      </c>
      <c r="AB1551">
        <v>1544</v>
      </c>
      <c r="AC1551" t="str">
        <f>IF(ISERROR(IF(U1551="","",IF(OR(U1551=Cad_Inicial!$D$8,X1551=Cad_Inicial!$D$8),Cad_Inicial!$D$8+AB1551*1000,0))),"",IF(U1551="","",IF(OR(U1551=Cad_Inicial!$D$8,X1551=Cad_Inicial!$D$8),Cad_Inicial!$D$8+AB1551*1000,0)))</f>
        <v/>
      </c>
      <c r="AK1551" s="50" t="e">
        <f t="shared" si="309"/>
        <v>#VALUE!</v>
      </c>
      <c r="AL1551" s="50" t="e">
        <f t="shared" si="310"/>
        <v>#VALUE!</v>
      </c>
      <c r="AM1551">
        <f t="shared" si="311"/>
        <v>0</v>
      </c>
      <c r="AN1551">
        <f t="shared" si="301"/>
        <v>0</v>
      </c>
      <c r="AO1551">
        <f t="shared" si="301"/>
        <v>0</v>
      </c>
      <c r="AP1551">
        <f t="shared" si="301"/>
        <v>0</v>
      </c>
      <c r="AQ1551">
        <f t="shared" si="301"/>
        <v>0</v>
      </c>
      <c r="AR1551">
        <f t="shared" si="301"/>
        <v>0</v>
      </c>
      <c r="AS1551">
        <f t="shared" si="301"/>
        <v>0</v>
      </c>
      <c r="AT1551">
        <f t="shared" si="301"/>
        <v>0</v>
      </c>
      <c r="AU1551">
        <f t="shared" si="301"/>
        <v>0</v>
      </c>
      <c r="AV1551">
        <f t="shared" si="301"/>
        <v>0</v>
      </c>
      <c r="AW1551">
        <f t="shared" si="301"/>
        <v>0</v>
      </c>
      <c r="AX1551">
        <f t="shared" si="301"/>
        <v>0</v>
      </c>
    </row>
    <row r="1552" spans="3:50" ht="30" customHeight="1" thickTop="1" thickBot="1" x14ac:dyDescent="0.25">
      <c r="C1552" s="118"/>
      <c r="D1552" s="126"/>
      <c r="E1552" s="115"/>
      <c r="F1552" s="115"/>
      <c r="G1552" s="118"/>
      <c r="H1552" s="127"/>
      <c r="I1552" s="127"/>
      <c r="J1552" s="127"/>
      <c r="K1552" s="127"/>
      <c r="L1552" s="127"/>
      <c r="M1552" s="127"/>
      <c r="N1552" s="127"/>
      <c r="O1552" s="127"/>
      <c r="P1552" s="127"/>
      <c r="Q1552" s="109"/>
      <c r="R1552" s="127"/>
      <c r="S1552" s="127"/>
      <c r="U1552" s="15" t="str">
        <f t="shared" si="308"/>
        <v/>
      </c>
      <c r="V1552" t="str">
        <f t="shared" si="302"/>
        <v/>
      </c>
      <c r="W1552" t="str">
        <f t="shared" si="303"/>
        <v/>
      </c>
      <c r="X1552" t="str">
        <f t="shared" si="304"/>
        <v/>
      </c>
      <c r="Y1552" t="str">
        <f t="shared" si="305"/>
        <v/>
      </c>
      <c r="Z1552" t="str">
        <f t="shared" si="306"/>
        <v/>
      </c>
      <c r="AA1552" t="str">
        <f t="shared" si="307"/>
        <v/>
      </c>
      <c r="AB1552">
        <v>1545</v>
      </c>
      <c r="AC1552" t="str">
        <f>IF(ISERROR(IF(U1552="","",IF(OR(U1552=Cad_Inicial!$D$8,X1552=Cad_Inicial!$D$8),Cad_Inicial!$D$8+AB1552*1000,0))),"",IF(U1552="","",IF(OR(U1552=Cad_Inicial!$D$8,X1552=Cad_Inicial!$D$8),Cad_Inicial!$D$8+AB1552*1000,0)))</f>
        <v/>
      </c>
      <c r="AK1552" s="50" t="e">
        <f t="shared" si="309"/>
        <v>#VALUE!</v>
      </c>
      <c r="AL1552" s="50" t="e">
        <f t="shared" si="310"/>
        <v>#VALUE!</v>
      </c>
      <c r="AM1552">
        <f t="shared" si="311"/>
        <v>0</v>
      </c>
      <c r="AN1552">
        <f t="shared" si="301"/>
        <v>0</v>
      </c>
      <c r="AO1552">
        <f t="shared" si="301"/>
        <v>0</v>
      </c>
      <c r="AP1552">
        <f t="shared" si="301"/>
        <v>0</v>
      </c>
      <c r="AQ1552">
        <f t="shared" si="301"/>
        <v>0</v>
      </c>
      <c r="AR1552">
        <f t="shared" si="301"/>
        <v>0</v>
      </c>
      <c r="AS1552">
        <f t="shared" si="301"/>
        <v>0</v>
      </c>
      <c r="AT1552">
        <f t="shared" si="301"/>
        <v>0</v>
      </c>
      <c r="AU1552">
        <f t="shared" si="301"/>
        <v>0</v>
      </c>
      <c r="AV1552">
        <f t="shared" si="301"/>
        <v>0</v>
      </c>
      <c r="AW1552">
        <f t="shared" si="301"/>
        <v>0</v>
      </c>
      <c r="AX1552">
        <f t="shared" si="301"/>
        <v>0</v>
      </c>
    </row>
    <row r="1553" spans="3:50" ht="30" customHeight="1" thickTop="1" thickBot="1" x14ac:dyDescent="0.25">
      <c r="C1553" s="118"/>
      <c r="D1553" s="126"/>
      <c r="E1553" s="115"/>
      <c r="F1553" s="115"/>
      <c r="G1553" s="118"/>
      <c r="H1553" s="127"/>
      <c r="I1553" s="127"/>
      <c r="J1553" s="127"/>
      <c r="K1553" s="127"/>
      <c r="L1553" s="127"/>
      <c r="M1553" s="127"/>
      <c r="N1553" s="127"/>
      <c r="O1553" s="127"/>
      <c r="P1553" s="127"/>
      <c r="Q1553" s="109"/>
      <c r="R1553" s="127"/>
      <c r="S1553" s="127"/>
      <c r="U1553" s="15" t="str">
        <f t="shared" si="308"/>
        <v/>
      </c>
      <c r="V1553" t="str">
        <f t="shared" si="302"/>
        <v/>
      </c>
      <c r="W1553" t="str">
        <f t="shared" si="303"/>
        <v/>
      </c>
      <c r="X1553" t="str">
        <f t="shared" si="304"/>
        <v/>
      </c>
      <c r="Y1553" t="str">
        <f t="shared" si="305"/>
        <v/>
      </c>
      <c r="Z1553" t="str">
        <f t="shared" si="306"/>
        <v/>
      </c>
      <c r="AA1553" t="str">
        <f t="shared" si="307"/>
        <v/>
      </c>
      <c r="AB1553">
        <v>1546</v>
      </c>
      <c r="AC1553" t="str">
        <f>IF(ISERROR(IF(U1553="","",IF(OR(U1553=Cad_Inicial!$D$8,X1553=Cad_Inicial!$D$8),Cad_Inicial!$D$8+AB1553*1000,0))),"",IF(U1553="","",IF(OR(U1553=Cad_Inicial!$D$8,X1553=Cad_Inicial!$D$8),Cad_Inicial!$D$8+AB1553*1000,0)))</f>
        <v/>
      </c>
      <c r="AK1553" s="50" t="e">
        <f t="shared" si="309"/>
        <v>#VALUE!</v>
      </c>
      <c r="AL1553" s="50" t="e">
        <f t="shared" si="310"/>
        <v>#VALUE!</v>
      </c>
      <c r="AM1553">
        <f t="shared" si="311"/>
        <v>0</v>
      </c>
      <c r="AN1553">
        <f t="shared" si="301"/>
        <v>0</v>
      </c>
      <c r="AO1553">
        <f t="shared" si="301"/>
        <v>0</v>
      </c>
      <c r="AP1553">
        <f t="shared" si="301"/>
        <v>0</v>
      </c>
      <c r="AQ1553">
        <f t="shared" si="301"/>
        <v>0</v>
      </c>
      <c r="AR1553">
        <f t="shared" si="301"/>
        <v>0</v>
      </c>
      <c r="AS1553">
        <f t="shared" si="301"/>
        <v>0</v>
      </c>
      <c r="AT1553">
        <f t="shared" si="301"/>
        <v>0</v>
      </c>
      <c r="AU1553">
        <f t="shared" si="301"/>
        <v>0</v>
      </c>
      <c r="AV1553">
        <f t="shared" si="301"/>
        <v>0</v>
      </c>
      <c r="AW1553">
        <f t="shared" si="301"/>
        <v>0</v>
      </c>
      <c r="AX1553">
        <f t="shared" si="301"/>
        <v>0</v>
      </c>
    </row>
    <row r="1554" spans="3:50" ht="30" customHeight="1" thickTop="1" thickBot="1" x14ac:dyDescent="0.25">
      <c r="C1554" s="118"/>
      <c r="D1554" s="126"/>
      <c r="E1554" s="115"/>
      <c r="F1554" s="115"/>
      <c r="G1554" s="118"/>
      <c r="H1554" s="127"/>
      <c r="I1554" s="127"/>
      <c r="J1554" s="127"/>
      <c r="K1554" s="127"/>
      <c r="L1554" s="127"/>
      <c r="M1554" s="127"/>
      <c r="N1554" s="127"/>
      <c r="O1554" s="127"/>
      <c r="P1554" s="127"/>
      <c r="Q1554" s="109"/>
      <c r="R1554" s="127"/>
      <c r="S1554" s="127"/>
      <c r="U1554" s="15" t="str">
        <f t="shared" si="308"/>
        <v/>
      </c>
      <c r="V1554" t="str">
        <f t="shared" si="302"/>
        <v/>
      </c>
      <c r="W1554" t="str">
        <f t="shared" si="303"/>
        <v/>
      </c>
      <c r="X1554" t="str">
        <f t="shared" si="304"/>
        <v/>
      </c>
      <c r="Y1554" t="str">
        <f t="shared" si="305"/>
        <v/>
      </c>
      <c r="Z1554" t="str">
        <f t="shared" si="306"/>
        <v/>
      </c>
      <c r="AA1554" t="str">
        <f t="shared" si="307"/>
        <v/>
      </c>
      <c r="AB1554">
        <v>1547</v>
      </c>
      <c r="AC1554" t="str">
        <f>IF(ISERROR(IF(U1554="","",IF(OR(U1554=Cad_Inicial!$D$8,X1554=Cad_Inicial!$D$8),Cad_Inicial!$D$8+AB1554*1000,0))),"",IF(U1554="","",IF(OR(U1554=Cad_Inicial!$D$8,X1554=Cad_Inicial!$D$8),Cad_Inicial!$D$8+AB1554*1000,0)))</f>
        <v/>
      </c>
      <c r="AK1554" s="50" t="e">
        <f t="shared" si="309"/>
        <v>#VALUE!</v>
      </c>
      <c r="AL1554" s="50" t="e">
        <f t="shared" si="310"/>
        <v>#VALUE!</v>
      </c>
      <c r="AM1554">
        <f t="shared" si="311"/>
        <v>0</v>
      </c>
      <c r="AN1554">
        <f t="shared" si="301"/>
        <v>0</v>
      </c>
      <c r="AO1554">
        <f t="shared" si="301"/>
        <v>0</v>
      </c>
      <c r="AP1554">
        <f t="shared" si="301"/>
        <v>0</v>
      </c>
      <c r="AQ1554">
        <f t="shared" si="301"/>
        <v>0</v>
      </c>
      <c r="AR1554">
        <f t="shared" si="301"/>
        <v>0</v>
      </c>
      <c r="AS1554">
        <f t="shared" si="301"/>
        <v>0</v>
      </c>
      <c r="AT1554">
        <f t="shared" si="301"/>
        <v>0</v>
      </c>
      <c r="AU1554">
        <f t="shared" si="301"/>
        <v>0</v>
      </c>
      <c r="AV1554">
        <f t="shared" si="301"/>
        <v>0</v>
      </c>
      <c r="AW1554">
        <f t="shared" si="301"/>
        <v>0</v>
      </c>
      <c r="AX1554">
        <f t="shared" si="301"/>
        <v>0</v>
      </c>
    </row>
    <row r="1555" spans="3:50" ht="30" customHeight="1" thickTop="1" thickBot="1" x14ac:dyDescent="0.25">
      <c r="C1555" s="118"/>
      <c r="D1555" s="126"/>
      <c r="E1555" s="115"/>
      <c r="F1555" s="115"/>
      <c r="G1555" s="118"/>
      <c r="H1555" s="127"/>
      <c r="I1555" s="127"/>
      <c r="J1555" s="127"/>
      <c r="K1555" s="127"/>
      <c r="L1555" s="127"/>
      <c r="M1555" s="127"/>
      <c r="N1555" s="127"/>
      <c r="O1555" s="127"/>
      <c r="P1555" s="127"/>
      <c r="Q1555" s="109"/>
      <c r="R1555" s="127"/>
      <c r="S1555" s="127"/>
      <c r="U1555" s="15" t="str">
        <f t="shared" si="308"/>
        <v/>
      </c>
      <c r="V1555" t="str">
        <f t="shared" si="302"/>
        <v/>
      </c>
      <c r="W1555" t="str">
        <f t="shared" si="303"/>
        <v/>
      </c>
      <c r="X1555" t="str">
        <f t="shared" si="304"/>
        <v/>
      </c>
      <c r="Y1555" t="str">
        <f t="shared" si="305"/>
        <v/>
      </c>
      <c r="Z1555" t="str">
        <f t="shared" si="306"/>
        <v/>
      </c>
      <c r="AA1555" t="str">
        <f t="shared" si="307"/>
        <v/>
      </c>
      <c r="AB1555">
        <v>1548</v>
      </c>
      <c r="AC1555" t="str">
        <f>IF(ISERROR(IF(U1555="","",IF(OR(U1555=Cad_Inicial!$D$8,X1555=Cad_Inicial!$D$8),Cad_Inicial!$D$8+AB1555*1000,0))),"",IF(U1555="","",IF(OR(U1555=Cad_Inicial!$D$8,X1555=Cad_Inicial!$D$8),Cad_Inicial!$D$8+AB1555*1000,0)))</f>
        <v/>
      </c>
      <c r="AK1555" s="50" t="e">
        <f t="shared" si="309"/>
        <v>#VALUE!</v>
      </c>
      <c r="AL1555" s="50" t="e">
        <f t="shared" si="310"/>
        <v>#VALUE!</v>
      </c>
      <c r="AM1555">
        <f t="shared" si="311"/>
        <v>0</v>
      </c>
      <c r="AN1555">
        <f t="shared" si="301"/>
        <v>0</v>
      </c>
      <c r="AO1555">
        <f t="shared" si="301"/>
        <v>0</v>
      </c>
      <c r="AP1555">
        <f t="shared" si="301"/>
        <v>0</v>
      </c>
      <c r="AQ1555">
        <f t="shared" si="301"/>
        <v>0</v>
      </c>
      <c r="AR1555">
        <f t="shared" si="301"/>
        <v>0</v>
      </c>
      <c r="AS1555">
        <f t="shared" si="301"/>
        <v>0</v>
      </c>
      <c r="AT1555">
        <f t="shared" si="301"/>
        <v>0</v>
      </c>
      <c r="AU1555">
        <f t="shared" si="301"/>
        <v>0</v>
      </c>
      <c r="AV1555">
        <f t="shared" si="301"/>
        <v>0</v>
      </c>
      <c r="AW1555">
        <f t="shared" si="301"/>
        <v>0</v>
      </c>
      <c r="AX1555">
        <f t="shared" si="301"/>
        <v>0</v>
      </c>
    </row>
    <row r="1556" spans="3:50" ht="30" customHeight="1" thickTop="1" thickBot="1" x14ac:dyDescent="0.25">
      <c r="C1556" s="118"/>
      <c r="D1556" s="126"/>
      <c r="E1556" s="115"/>
      <c r="F1556" s="115"/>
      <c r="G1556" s="118"/>
      <c r="H1556" s="127"/>
      <c r="I1556" s="127"/>
      <c r="J1556" s="127"/>
      <c r="K1556" s="127"/>
      <c r="L1556" s="127"/>
      <c r="M1556" s="127"/>
      <c r="N1556" s="127"/>
      <c r="O1556" s="127"/>
      <c r="P1556" s="127"/>
      <c r="Q1556" s="109"/>
      <c r="R1556" s="127"/>
      <c r="S1556" s="127"/>
      <c r="U1556" s="15" t="str">
        <f t="shared" si="308"/>
        <v/>
      </c>
      <c r="V1556" t="str">
        <f t="shared" si="302"/>
        <v/>
      </c>
      <c r="W1556" t="str">
        <f t="shared" si="303"/>
        <v/>
      </c>
      <c r="X1556" t="str">
        <f t="shared" si="304"/>
        <v/>
      </c>
      <c r="Y1556" t="str">
        <f t="shared" si="305"/>
        <v/>
      </c>
      <c r="Z1556" t="str">
        <f t="shared" si="306"/>
        <v/>
      </c>
      <c r="AA1556" t="str">
        <f t="shared" si="307"/>
        <v/>
      </c>
      <c r="AB1556">
        <v>1549</v>
      </c>
      <c r="AC1556" t="str">
        <f>IF(ISERROR(IF(U1556="","",IF(OR(U1556=Cad_Inicial!$D$8,X1556=Cad_Inicial!$D$8),Cad_Inicial!$D$8+AB1556*1000,0))),"",IF(U1556="","",IF(OR(U1556=Cad_Inicial!$D$8,X1556=Cad_Inicial!$D$8),Cad_Inicial!$D$8+AB1556*1000,0)))</f>
        <v/>
      </c>
      <c r="AK1556" s="50" t="e">
        <f t="shared" si="309"/>
        <v>#VALUE!</v>
      </c>
      <c r="AL1556" s="50" t="e">
        <f t="shared" si="310"/>
        <v>#VALUE!</v>
      </c>
      <c r="AM1556">
        <f t="shared" si="311"/>
        <v>0</v>
      </c>
      <c r="AN1556">
        <f t="shared" si="301"/>
        <v>0</v>
      </c>
      <c r="AO1556">
        <f t="shared" si="301"/>
        <v>0</v>
      </c>
      <c r="AP1556">
        <f t="shared" si="301"/>
        <v>0</v>
      </c>
      <c r="AQ1556">
        <f t="shared" si="301"/>
        <v>0</v>
      </c>
      <c r="AR1556">
        <f t="shared" si="301"/>
        <v>0</v>
      </c>
      <c r="AS1556">
        <f t="shared" si="301"/>
        <v>0</v>
      </c>
      <c r="AT1556">
        <f t="shared" si="301"/>
        <v>0</v>
      </c>
      <c r="AU1556">
        <f t="shared" si="301"/>
        <v>0</v>
      </c>
      <c r="AV1556">
        <f t="shared" si="301"/>
        <v>0</v>
      </c>
      <c r="AW1556">
        <f t="shared" si="301"/>
        <v>0</v>
      </c>
      <c r="AX1556">
        <f t="shared" si="301"/>
        <v>0</v>
      </c>
    </row>
    <row r="1557" spans="3:50" ht="30" customHeight="1" thickTop="1" thickBot="1" x14ac:dyDescent="0.25">
      <c r="C1557" s="118"/>
      <c r="D1557" s="126"/>
      <c r="E1557" s="115"/>
      <c r="F1557" s="115"/>
      <c r="G1557" s="118"/>
      <c r="H1557" s="127"/>
      <c r="I1557" s="127"/>
      <c r="J1557" s="127"/>
      <c r="K1557" s="127"/>
      <c r="L1557" s="127"/>
      <c r="M1557" s="127"/>
      <c r="N1557" s="127"/>
      <c r="O1557" s="127"/>
      <c r="P1557" s="127"/>
      <c r="Q1557" s="109"/>
      <c r="R1557" s="127"/>
      <c r="S1557" s="127"/>
      <c r="U1557" s="15" t="str">
        <f t="shared" si="308"/>
        <v/>
      </c>
      <c r="V1557" t="str">
        <f t="shared" si="302"/>
        <v/>
      </c>
      <c r="W1557" t="str">
        <f t="shared" si="303"/>
        <v/>
      </c>
      <c r="X1557" t="str">
        <f t="shared" si="304"/>
        <v/>
      </c>
      <c r="Y1557" t="str">
        <f t="shared" si="305"/>
        <v/>
      </c>
      <c r="Z1557" t="str">
        <f t="shared" si="306"/>
        <v/>
      </c>
      <c r="AA1557" t="str">
        <f t="shared" si="307"/>
        <v/>
      </c>
      <c r="AB1557">
        <v>1550</v>
      </c>
      <c r="AC1557" t="str">
        <f>IF(ISERROR(IF(U1557="","",IF(OR(U1557=Cad_Inicial!$D$8,X1557=Cad_Inicial!$D$8),Cad_Inicial!$D$8+AB1557*1000,0))),"",IF(U1557="","",IF(OR(U1557=Cad_Inicial!$D$8,X1557=Cad_Inicial!$D$8),Cad_Inicial!$D$8+AB1557*1000,0)))</f>
        <v/>
      </c>
      <c r="AK1557" s="50" t="e">
        <f t="shared" si="309"/>
        <v>#VALUE!</v>
      </c>
      <c r="AL1557" s="50" t="e">
        <f t="shared" si="310"/>
        <v>#VALUE!</v>
      </c>
      <c r="AM1557">
        <f t="shared" si="311"/>
        <v>0</v>
      </c>
      <c r="AN1557">
        <f t="shared" si="301"/>
        <v>0</v>
      </c>
      <c r="AO1557">
        <f t="shared" si="301"/>
        <v>0</v>
      </c>
      <c r="AP1557">
        <f t="shared" si="301"/>
        <v>0</v>
      </c>
      <c r="AQ1557">
        <f t="shared" si="301"/>
        <v>0</v>
      </c>
      <c r="AR1557">
        <f t="shared" si="301"/>
        <v>0</v>
      </c>
      <c r="AS1557">
        <f t="shared" si="301"/>
        <v>0</v>
      </c>
      <c r="AT1557">
        <f t="shared" si="301"/>
        <v>0</v>
      </c>
      <c r="AU1557">
        <f t="shared" si="301"/>
        <v>0</v>
      </c>
      <c r="AV1557">
        <f t="shared" si="301"/>
        <v>0</v>
      </c>
      <c r="AW1557">
        <f t="shared" si="301"/>
        <v>0</v>
      </c>
      <c r="AX1557">
        <f t="shared" si="301"/>
        <v>0</v>
      </c>
    </row>
    <row r="1558" spans="3:50" ht="30" customHeight="1" thickTop="1" thickBot="1" x14ac:dyDescent="0.25">
      <c r="C1558" s="118"/>
      <c r="D1558" s="126"/>
      <c r="E1558" s="115"/>
      <c r="F1558" s="115"/>
      <c r="G1558" s="118"/>
      <c r="H1558" s="127"/>
      <c r="I1558" s="127"/>
      <c r="J1558" s="127"/>
      <c r="K1558" s="127"/>
      <c r="L1558" s="127"/>
      <c r="M1558" s="127"/>
      <c r="N1558" s="127"/>
      <c r="O1558" s="127"/>
      <c r="P1558" s="127"/>
      <c r="Q1558" s="109"/>
      <c r="R1558" s="127"/>
      <c r="S1558" s="127"/>
      <c r="U1558" s="15" t="str">
        <f t="shared" si="308"/>
        <v/>
      </c>
      <c r="V1558" t="str">
        <f t="shared" si="302"/>
        <v/>
      </c>
      <c r="W1558" t="str">
        <f t="shared" si="303"/>
        <v/>
      </c>
      <c r="X1558" t="str">
        <f t="shared" si="304"/>
        <v/>
      </c>
      <c r="Y1558" t="str">
        <f t="shared" si="305"/>
        <v/>
      </c>
      <c r="Z1558" t="str">
        <f t="shared" si="306"/>
        <v/>
      </c>
      <c r="AA1558" t="str">
        <f t="shared" si="307"/>
        <v/>
      </c>
      <c r="AB1558">
        <v>1551</v>
      </c>
      <c r="AC1558" t="str">
        <f>IF(ISERROR(IF(U1558="","",IF(OR(U1558=Cad_Inicial!$D$8,X1558=Cad_Inicial!$D$8),Cad_Inicial!$D$8+AB1558*1000,0))),"",IF(U1558="","",IF(OR(U1558=Cad_Inicial!$D$8,X1558=Cad_Inicial!$D$8),Cad_Inicial!$D$8+AB1558*1000,0)))</f>
        <v/>
      </c>
      <c r="AK1558" s="50" t="e">
        <f t="shared" si="309"/>
        <v>#VALUE!</v>
      </c>
      <c r="AL1558" s="50" t="e">
        <f t="shared" si="310"/>
        <v>#VALUE!</v>
      </c>
      <c r="AM1558">
        <f t="shared" si="311"/>
        <v>0</v>
      </c>
      <c r="AN1558">
        <f t="shared" si="301"/>
        <v>0</v>
      </c>
      <c r="AO1558">
        <f t="shared" si="301"/>
        <v>0</v>
      </c>
      <c r="AP1558">
        <f t="shared" si="301"/>
        <v>0</v>
      </c>
      <c r="AQ1558">
        <f t="shared" si="301"/>
        <v>0</v>
      </c>
      <c r="AR1558">
        <f t="shared" si="301"/>
        <v>0</v>
      </c>
      <c r="AS1558">
        <f t="shared" si="301"/>
        <v>0</v>
      </c>
      <c r="AT1558">
        <f t="shared" si="301"/>
        <v>0</v>
      </c>
      <c r="AU1558">
        <f t="shared" si="301"/>
        <v>0</v>
      </c>
      <c r="AV1558">
        <f t="shared" si="301"/>
        <v>0</v>
      </c>
      <c r="AW1558">
        <f t="shared" si="301"/>
        <v>0</v>
      </c>
      <c r="AX1558">
        <f t="shared" si="301"/>
        <v>0</v>
      </c>
    </row>
    <row r="1559" spans="3:50" ht="30" customHeight="1" thickTop="1" thickBot="1" x14ac:dyDescent="0.25">
      <c r="C1559" s="118"/>
      <c r="D1559" s="126"/>
      <c r="E1559" s="115"/>
      <c r="F1559" s="115"/>
      <c r="G1559" s="118"/>
      <c r="H1559" s="127"/>
      <c r="I1559" s="127"/>
      <c r="J1559" s="127"/>
      <c r="K1559" s="127"/>
      <c r="L1559" s="127"/>
      <c r="M1559" s="127"/>
      <c r="N1559" s="127"/>
      <c r="O1559" s="127"/>
      <c r="P1559" s="127"/>
      <c r="Q1559" s="109"/>
      <c r="R1559" s="127"/>
      <c r="S1559" s="127"/>
      <c r="U1559" s="15" t="str">
        <f t="shared" si="308"/>
        <v/>
      </c>
      <c r="V1559" t="str">
        <f t="shared" si="302"/>
        <v/>
      </c>
      <c r="W1559" t="str">
        <f t="shared" si="303"/>
        <v/>
      </c>
      <c r="X1559" t="str">
        <f t="shared" si="304"/>
        <v/>
      </c>
      <c r="Y1559" t="str">
        <f t="shared" si="305"/>
        <v/>
      </c>
      <c r="Z1559" t="str">
        <f t="shared" si="306"/>
        <v/>
      </c>
      <c r="AA1559" t="str">
        <f t="shared" si="307"/>
        <v/>
      </c>
      <c r="AB1559">
        <v>1552</v>
      </c>
      <c r="AC1559" t="str">
        <f>IF(ISERROR(IF(U1559="","",IF(OR(U1559=Cad_Inicial!$D$8,X1559=Cad_Inicial!$D$8),Cad_Inicial!$D$8+AB1559*1000,0))),"",IF(U1559="","",IF(OR(U1559=Cad_Inicial!$D$8,X1559=Cad_Inicial!$D$8),Cad_Inicial!$D$8+AB1559*1000,0)))</f>
        <v/>
      </c>
      <c r="AK1559" s="50" t="e">
        <f t="shared" si="309"/>
        <v>#VALUE!</v>
      </c>
      <c r="AL1559" s="50" t="e">
        <f t="shared" si="310"/>
        <v>#VALUE!</v>
      </c>
      <c r="AM1559">
        <f t="shared" si="311"/>
        <v>0</v>
      </c>
      <c r="AN1559">
        <f t="shared" si="301"/>
        <v>0</v>
      </c>
      <c r="AO1559">
        <f t="shared" si="301"/>
        <v>0</v>
      </c>
      <c r="AP1559">
        <f t="shared" si="301"/>
        <v>0</v>
      </c>
      <c r="AQ1559">
        <f t="shared" ref="AN1559:AX1582" si="312">IFERROR(IF(AND($AK1559&lt;=AQ$5,$AL1559&gt;=AQ$5),1,0),0)</f>
        <v>0</v>
      </c>
      <c r="AR1559">
        <f t="shared" si="312"/>
        <v>0</v>
      </c>
      <c r="AS1559">
        <f t="shared" si="312"/>
        <v>0</v>
      </c>
      <c r="AT1559">
        <f t="shared" si="312"/>
        <v>0</v>
      </c>
      <c r="AU1559">
        <f t="shared" si="312"/>
        <v>0</v>
      </c>
      <c r="AV1559">
        <f t="shared" si="312"/>
        <v>0</v>
      </c>
      <c r="AW1559">
        <f t="shared" si="312"/>
        <v>0</v>
      </c>
      <c r="AX1559">
        <f t="shared" si="312"/>
        <v>0</v>
      </c>
    </row>
    <row r="1560" spans="3:50" ht="30" customHeight="1" thickTop="1" thickBot="1" x14ac:dyDescent="0.25">
      <c r="C1560" s="118"/>
      <c r="D1560" s="126"/>
      <c r="E1560" s="115"/>
      <c r="F1560" s="115"/>
      <c r="G1560" s="118"/>
      <c r="H1560" s="127"/>
      <c r="I1560" s="127"/>
      <c r="J1560" s="127"/>
      <c r="K1560" s="127"/>
      <c r="L1560" s="127"/>
      <c r="M1560" s="127"/>
      <c r="N1560" s="127"/>
      <c r="O1560" s="127"/>
      <c r="P1560" s="127"/>
      <c r="Q1560" s="109"/>
      <c r="R1560" s="127"/>
      <c r="S1560" s="127"/>
      <c r="U1560" s="15" t="str">
        <f t="shared" si="308"/>
        <v/>
      </c>
      <c r="V1560" t="str">
        <f t="shared" si="302"/>
        <v/>
      </c>
      <c r="W1560" t="str">
        <f t="shared" si="303"/>
        <v/>
      </c>
      <c r="X1560" t="str">
        <f t="shared" si="304"/>
        <v/>
      </c>
      <c r="Y1560" t="str">
        <f t="shared" si="305"/>
        <v/>
      </c>
      <c r="Z1560" t="str">
        <f t="shared" si="306"/>
        <v/>
      </c>
      <c r="AA1560" t="str">
        <f t="shared" si="307"/>
        <v/>
      </c>
      <c r="AB1560">
        <v>1553</v>
      </c>
      <c r="AC1560" t="str">
        <f>IF(ISERROR(IF(U1560="","",IF(OR(U1560=Cad_Inicial!$D$8,X1560=Cad_Inicial!$D$8),Cad_Inicial!$D$8+AB1560*1000,0))),"",IF(U1560="","",IF(OR(U1560=Cad_Inicial!$D$8,X1560=Cad_Inicial!$D$8),Cad_Inicial!$D$8+AB1560*1000,0)))</f>
        <v/>
      </c>
      <c r="AK1560" s="50" t="e">
        <f t="shared" si="309"/>
        <v>#VALUE!</v>
      </c>
      <c r="AL1560" s="50" t="e">
        <f t="shared" si="310"/>
        <v>#VALUE!</v>
      </c>
      <c r="AM1560">
        <f t="shared" si="311"/>
        <v>0</v>
      </c>
      <c r="AN1560">
        <f t="shared" si="312"/>
        <v>0</v>
      </c>
      <c r="AO1560">
        <f t="shared" si="312"/>
        <v>0</v>
      </c>
      <c r="AP1560">
        <f t="shared" si="312"/>
        <v>0</v>
      </c>
      <c r="AQ1560">
        <f t="shared" si="312"/>
        <v>0</v>
      </c>
      <c r="AR1560">
        <f t="shared" si="312"/>
        <v>0</v>
      </c>
      <c r="AS1560">
        <f t="shared" si="312"/>
        <v>0</v>
      </c>
      <c r="AT1560">
        <f t="shared" si="312"/>
        <v>0</v>
      </c>
      <c r="AU1560">
        <f t="shared" si="312"/>
        <v>0</v>
      </c>
      <c r="AV1560">
        <f t="shared" si="312"/>
        <v>0</v>
      </c>
      <c r="AW1560">
        <f t="shared" si="312"/>
        <v>0</v>
      </c>
      <c r="AX1560">
        <f t="shared" si="312"/>
        <v>0</v>
      </c>
    </row>
    <row r="1561" spans="3:50" ht="30" customHeight="1" thickTop="1" thickBot="1" x14ac:dyDescent="0.25">
      <c r="C1561" s="118"/>
      <c r="D1561" s="126"/>
      <c r="E1561" s="115"/>
      <c r="F1561" s="115"/>
      <c r="G1561" s="118"/>
      <c r="H1561" s="127"/>
      <c r="I1561" s="127"/>
      <c r="J1561" s="127"/>
      <c r="K1561" s="127"/>
      <c r="L1561" s="127"/>
      <c r="M1561" s="127"/>
      <c r="N1561" s="127"/>
      <c r="O1561" s="127"/>
      <c r="P1561" s="127"/>
      <c r="Q1561" s="109"/>
      <c r="R1561" s="127"/>
      <c r="S1561" s="127"/>
      <c r="U1561" s="15" t="str">
        <f t="shared" si="308"/>
        <v/>
      </c>
      <c r="V1561" t="str">
        <f t="shared" si="302"/>
        <v/>
      </c>
      <c r="W1561" t="str">
        <f t="shared" si="303"/>
        <v/>
      </c>
      <c r="X1561" t="str">
        <f t="shared" si="304"/>
        <v/>
      </c>
      <c r="Y1561" t="str">
        <f t="shared" si="305"/>
        <v/>
      </c>
      <c r="Z1561" t="str">
        <f t="shared" si="306"/>
        <v/>
      </c>
      <c r="AA1561" t="str">
        <f t="shared" si="307"/>
        <v/>
      </c>
      <c r="AB1561">
        <v>1554</v>
      </c>
      <c r="AC1561" t="str">
        <f>IF(ISERROR(IF(U1561="","",IF(OR(U1561=Cad_Inicial!$D$8,X1561=Cad_Inicial!$D$8),Cad_Inicial!$D$8+AB1561*1000,0))),"",IF(U1561="","",IF(OR(U1561=Cad_Inicial!$D$8,X1561=Cad_Inicial!$D$8),Cad_Inicial!$D$8+AB1561*1000,0)))</f>
        <v/>
      </c>
      <c r="AK1561" s="50" t="e">
        <f t="shared" si="309"/>
        <v>#VALUE!</v>
      </c>
      <c r="AL1561" s="50" t="e">
        <f t="shared" si="310"/>
        <v>#VALUE!</v>
      </c>
      <c r="AM1561">
        <f t="shared" si="311"/>
        <v>0</v>
      </c>
      <c r="AN1561">
        <f t="shared" si="312"/>
        <v>0</v>
      </c>
      <c r="AO1561">
        <f t="shared" si="312"/>
        <v>0</v>
      </c>
      <c r="AP1561">
        <f t="shared" si="312"/>
        <v>0</v>
      </c>
      <c r="AQ1561">
        <f t="shared" si="312"/>
        <v>0</v>
      </c>
      <c r="AR1561">
        <f t="shared" si="312"/>
        <v>0</v>
      </c>
      <c r="AS1561">
        <f t="shared" si="312"/>
        <v>0</v>
      </c>
      <c r="AT1561">
        <f t="shared" si="312"/>
        <v>0</v>
      </c>
      <c r="AU1561">
        <f t="shared" si="312"/>
        <v>0</v>
      </c>
      <c r="AV1561">
        <f t="shared" si="312"/>
        <v>0</v>
      </c>
      <c r="AW1561">
        <f t="shared" si="312"/>
        <v>0</v>
      </c>
      <c r="AX1561">
        <f t="shared" si="312"/>
        <v>0</v>
      </c>
    </row>
    <row r="1562" spans="3:50" ht="30" customHeight="1" thickTop="1" thickBot="1" x14ac:dyDescent="0.25">
      <c r="C1562" s="118"/>
      <c r="D1562" s="126"/>
      <c r="E1562" s="115"/>
      <c r="F1562" s="115"/>
      <c r="G1562" s="118"/>
      <c r="H1562" s="127"/>
      <c r="I1562" s="127"/>
      <c r="J1562" s="127"/>
      <c r="K1562" s="127"/>
      <c r="L1562" s="127"/>
      <c r="M1562" s="127"/>
      <c r="N1562" s="127"/>
      <c r="O1562" s="127"/>
      <c r="P1562" s="127"/>
      <c r="Q1562" s="109"/>
      <c r="R1562" s="127"/>
      <c r="S1562" s="127"/>
      <c r="U1562" s="15" t="str">
        <f t="shared" si="308"/>
        <v/>
      </c>
      <c r="V1562" t="str">
        <f t="shared" si="302"/>
        <v/>
      </c>
      <c r="W1562" t="str">
        <f t="shared" si="303"/>
        <v/>
      </c>
      <c r="X1562" t="str">
        <f t="shared" si="304"/>
        <v/>
      </c>
      <c r="Y1562" t="str">
        <f t="shared" si="305"/>
        <v/>
      </c>
      <c r="Z1562" t="str">
        <f t="shared" si="306"/>
        <v/>
      </c>
      <c r="AA1562" t="str">
        <f t="shared" si="307"/>
        <v/>
      </c>
      <c r="AB1562">
        <v>1555</v>
      </c>
      <c r="AC1562" t="str">
        <f>IF(ISERROR(IF(U1562="","",IF(OR(U1562=Cad_Inicial!$D$8,X1562=Cad_Inicial!$D$8),Cad_Inicial!$D$8+AB1562*1000,0))),"",IF(U1562="","",IF(OR(U1562=Cad_Inicial!$D$8,X1562=Cad_Inicial!$D$8),Cad_Inicial!$D$8+AB1562*1000,0)))</f>
        <v/>
      </c>
      <c r="AK1562" s="50" t="e">
        <f t="shared" si="309"/>
        <v>#VALUE!</v>
      </c>
      <c r="AL1562" s="50" t="e">
        <f t="shared" si="310"/>
        <v>#VALUE!</v>
      </c>
      <c r="AM1562">
        <f t="shared" si="311"/>
        <v>0</v>
      </c>
      <c r="AN1562">
        <f t="shared" si="312"/>
        <v>0</v>
      </c>
      <c r="AO1562">
        <f t="shared" si="312"/>
        <v>0</v>
      </c>
      <c r="AP1562">
        <f t="shared" si="312"/>
        <v>0</v>
      </c>
      <c r="AQ1562">
        <f t="shared" si="312"/>
        <v>0</v>
      </c>
      <c r="AR1562">
        <f t="shared" si="312"/>
        <v>0</v>
      </c>
      <c r="AS1562">
        <f t="shared" si="312"/>
        <v>0</v>
      </c>
      <c r="AT1562">
        <f t="shared" si="312"/>
        <v>0</v>
      </c>
      <c r="AU1562">
        <f t="shared" si="312"/>
        <v>0</v>
      </c>
      <c r="AV1562">
        <f t="shared" si="312"/>
        <v>0</v>
      </c>
      <c r="AW1562">
        <f t="shared" si="312"/>
        <v>0</v>
      </c>
      <c r="AX1562">
        <f t="shared" si="312"/>
        <v>0</v>
      </c>
    </row>
    <row r="1563" spans="3:50" ht="30" customHeight="1" thickTop="1" thickBot="1" x14ac:dyDescent="0.25">
      <c r="C1563" s="118"/>
      <c r="D1563" s="126"/>
      <c r="E1563" s="115"/>
      <c r="F1563" s="115"/>
      <c r="G1563" s="118"/>
      <c r="H1563" s="127"/>
      <c r="I1563" s="127"/>
      <c r="J1563" s="127"/>
      <c r="K1563" s="127"/>
      <c r="L1563" s="127"/>
      <c r="M1563" s="127"/>
      <c r="N1563" s="127"/>
      <c r="O1563" s="127"/>
      <c r="P1563" s="127"/>
      <c r="Q1563" s="109"/>
      <c r="R1563" s="127"/>
      <c r="S1563" s="127"/>
      <c r="U1563" s="15" t="str">
        <f t="shared" si="308"/>
        <v/>
      </c>
      <c r="V1563" t="str">
        <f t="shared" si="302"/>
        <v/>
      </c>
      <c r="W1563" t="str">
        <f t="shared" si="303"/>
        <v/>
      </c>
      <c r="X1563" t="str">
        <f t="shared" si="304"/>
        <v/>
      </c>
      <c r="Y1563" t="str">
        <f t="shared" si="305"/>
        <v/>
      </c>
      <c r="Z1563" t="str">
        <f t="shared" si="306"/>
        <v/>
      </c>
      <c r="AA1563" t="str">
        <f t="shared" si="307"/>
        <v/>
      </c>
      <c r="AB1563">
        <v>1556</v>
      </c>
      <c r="AC1563" t="str">
        <f>IF(ISERROR(IF(U1563="","",IF(OR(U1563=Cad_Inicial!$D$8,X1563=Cad_Inicial!$D$8),Cad_Inicial!$D$8+AB1563*1000,0))),"",IF(U1563="","",IF(OR(U1563=Cad_Inicial!$D$8,X1563=Cad_Inicial!$D$8),Cad_Inicial!$D$8+AB1563*1000,0)))</f>
        <v/>
      </c>
      <c r="AK1563" s="50" t="e">
        <f t="shared" si="309"/>
        <v>#VALUE!</v>
      </c>
      <c r="AL1563" s="50" t="e">
        <f t="shared" si="310"/>
        <v>#VALUE!</v>
      </c>
      <c r="AM1563">
        <f t="shared" si="311"/>
        <v>0</v>
      </c>
      <c r="AN1563">
        <f t="shared" si="312"/>
        <v>0</v>
      </c>
      <c r="AO1563">
        <f t="shared" si="312"/>
        <v>0</v>
      </c>
      <c r="AP1563">
        <f t="shared" si="312"/>
        <v>0</v>
      </c>
      <c r="AQ1563">
        <f t="shared" si="312"/>
        <v>0</v>
      </c>
      <c r="AR1563">
        <f t="shared" si="312"/>
        <v>0</v>
      </c>
      <c r="AS1563">
        <f t="shared" si="312"/>
        <v>0</v>
      </c>
      <c r="AT1563">
        <f t="shared" si="312"/>
        <v>0</v>
      </c>
      <c r="AU1563">
        <f t="shared" si="312"/>
        <v>0</v>
      </c>
      <c r="AV1563">
        <f t="shared" si="312"/>
        <v>0</v>
      </c>
      <c r="AW1563">
        <f t="shared" si="312"/>
        <v>0</v>
      </c>
      <c r="AX1563">
        <f t="shared" si="312"/>
        <v>0</v>
      </c>
    </row>
    <row r="1564" spans="3:50" ht="30" customHeight="1" thickTop="1" thickBot="1" x14ac:dyDescent="0.25">
      <c r="C1564" s="118"/>
      <c r="D1564" s="126"/>
      <c r="E1564" s="115"/>
      <c r="F1564" s="115"/>
      <c r="G1564" s="118"/>
      <c r="H1564" s="127"/>
      <c r="I1564" s="127"/>
      <c r="J1564" s="127"/>
      <c r="K1564" s="127"/>
      <c r="L1564" s="127"/>
      <c r="M1564" s="127"/>
      <c r="N1564" s="127"/>
      <c r="O1564" s="127"/>
      <c r="P1564" s="127"/>
      <c r="Q1564" s="109"/>
      <c r="R1564" s="127"/>
      <c r="S1564" s="127"/>
      <c r="U1564" s="15" t="str">
        <f t="shared" si="308"/>
        <v/>
      </c>
      <c r="V1564" t="str">
        <f t="shared" si="302"/>
        <v/>
      </c>
      <c r="W1564" t="str">
        <f t="shared" si="303"/>
        <v/>
      </c>
      <c r="X1564" t="str">
        <f t="shared" si="304"/>
        <v/>
      </c>
      <c r="Y1564" t="str">
        <f t="shared" si="305"/>
        <v/>
      </c>
      <c r="Z1564" t="str">
        <f t="shared" si="306"/>
        <v/>
      </c>
      <c r="AA1564" t="str">
        <f t="shared" si="307"/>
        <v/>
      </c>
      <c r="AB1564">
        <v>1557</v>
      </c>
      <c r="AC1564" t="str">
        <f>IF(ISERROR(IF(U1564="","",IF(OR(U1564=Cad_Inicial!$D$8,X1564=Cad_Inicial!$D$8),Cad_Inicial!$D$8+AB1564*1000,0))),"",IF(U1564="","",IF(OR(U1564=Cad_Inicial!$D$8,X1564=Cad_Inicial!$D$8),Cad_Inicial!$D$8+AB1564*1000,0)))</f>
        <v/>
      </c>
      <c r="AK1564" s="50" t="e">
        <f t="shared" si="309"/>
        <v>#VALUE!</v>
      </c>
      <c r="AL1564" s="50" t="e">
        <f t="shared" si="310"/>
        <v>#VALUE!</v>
      </c>
      <c r="AM1564">
        <f t="shared" si="311"/>
        <v>0</v>
      </c>
      <c r="AN1564">
        <f t="shared" si="312"/>
        <v>0</v>
      </c>
      <c r="AO1564">
        <f t="shared" si="312"/>
        <v>0</v>
      </c>
      <c r="AP1564">
        <f t="shared" si="312"/>
        <v>0</v>
      </c>
      <c r="AQ1564">
        <f t="shared" si="312"/>
        <v>0</v>
      </c>
      <c r="AR1564">
        <f t="shared" si="312"/>
        <v>0</v>
      </c>
      <c r="AS1564">
        <f t="shared" si="312"/>
        <v>0</v>
      </c>
      <c r="AT1564">
        <f t="shared" si="312"/>
        <v>0</v>
      </c>
      <c r="AU1564">
        <f t="shared" si="312"/>
        <v>0</v>
      </c>
      <c r="AV1564">
        <f t="shared" si="312"/>
        <v>0</v>
      </c>
      <c r="AW1564">
        <f t="shared" si="312"/>
        <v>0</v>
      </c>
      <c r="AX1564">
        <f t="shared" si="312"/>
        <v>0</v>
      </c>
    </row>
    <row r="1565" spans="3:50" ht="30" customHeight="1" thickTop="1" thickBot="1" x14ac:dyDescent="0.25">
      <c r="C1565" s="118"/>
      <c r="D1565" s="126"/>
      <c r="E1565" s="115"/>
      <c r="F1565" s="115"/>
      <c r="G1565" s="118"/>
      <c r="H1565" s="127"/>
      <c r="I1565" s="127"/>
      <c r="J1565" s="127"/>
      <c r="K1565" s="127"/>
      <c r="L1565" s="127"/>
      <c r="M1565" s="127"/>
      <c r="N1565" s="127"/>
      <c r="O1565" s="127"/>
      <c r="P1565" s="127"/>
      <c r="Q1565" s="109"/>
      <c r="R1565" s="127"/>
      <c r="S1565" s="127"/>
      <c r="U1565" s="15" t="str">
        <f t="shared" si="308"/>
        <v/>
      </c>
      <c r="V1565" t="str">
        <f t="shared" si="302"/>
        <v/>
      </c>
      <c r="W1565" t="str">
        <f t="shared" si="303"/>
        <v/>
      </c>
      <c r="X1565" t="str">
        <f t="shared" si="304"/>
        <v/>
      </c>
      <c r="Y1565" t="str">
        <f t="shared" si="305"/>
        <v/>
      </c>
      <c r="Z1565" t="str">
        <f t="shared" si="306"/>
        <v/>
      </c>
      <c r="AA1565" t="str">
        <f t="shared" si="307"/>
        <v/>
      </c>
      <c r="AB1565">
        <v>1558</v>
      </c>
      <c r="AC1565" t="str">
        <f>IF(ISERROR(IF(U1565="","",IF(OR(U1565=Cad_Inicial!$D$8,X1565=Cad_Inicial!$D$8),Cad_Inicial!$D$8+AB1565*1000,0))),"",IF(U1565="","",IF(OR(U1565=Cad_Inicial!$D$8,X1565=Cad_Inicial!$D$8),Cad_Inicial!$D$8+AB1565*1000,0)))</f>
        <v/>
      </c>
      <c r="AK1565" s="50" t="e">
        <f t="shared" si="309"/>
        <v>#VALUE!</v>
      </c>
      <c r="AL1565" s="50" t="e">
        <f t="shared" si="310"/>
        <v>#VALUE!</v>
      </c>
      <c r="AM1565">
        <f t="shared" si="311"/>
        <v>0</v>
      </c>
      <c r="AN1565">
        <f t="shared" si="312"/>
        <v>0</v>
      </c>
      <c r="AO1565">
        <f t="shared" si="312"/>
        <v>0</v>
      </c>
      <c r="AP1565">
        <f t="shared" si="312"/>
        <v>0</v>
      </c>
      <c r="AQ1565">
        <f t="shared" si="312"/>
        <v>0</v>
      </c>
      <c r="AR1565">
        <f t="shared" si="312"/>
        <v>0</v>
      </c>
      <c r="AS1565">
        <f t="shared" si="312"/>
        <v>0</v>
      </c>
      <c r="AT1565">
        <f t="shared" si="312"/>
        <v>0</v>
      </c>
      <c r="AU1565">
        <f t="shared" si="312"/>
        <v>0</v>
      </c>
      <c r="AV1565">
        <f t="shared" si="312"/>
        <v>0</v>
      </c>
      <c r="AW1565">
        <f t="shared" si="312"/>
        <v>0</v>
      </c>
      <c r="AX1565">
        <f t="shared" si="312"/>
        <v>0</v>
      </c>
    </row>
    <row r="1566" spans="3:50" ht="30" customHeight="1" thickTop="1" thickBot="1" x14ac:dyDescent="0.25">
      <c r="C1566" s="118"/>
      <c r="D1566" s="126"/>
      <c r="E1566" s="115"/>
      <c r="F1566" s="115"/>
      <c r="G1566" s="118"/>
      <c r="H1566" s="127"/>
      <c r="I1566" s="127"/>
      <c r="J1566" s="127"/>
      <c r="K1566" s="127"/>
      <c r="L1566" s="127"/>
      <c r="M1566" s="127"/>
      <c r="N1566" s="127"/>
      <c r="O1566" s="127"/>
      <c r="P1566" s="127"/>
      <c r="Q1566" s="109"/>
      <c r="R1566" s="127"/>
      <c r="S1566" s="127"/>
      <c r="U1566" s="15" t="str">
        <f t="shared" si="308"/>
        <v/>
      </c>
      <c r="V1566" t="str">
        <f t="shared" si="302"/>
        <v/>
      </c>
      <c r="W1566" t="str">
        <f t="shared" si="303"/>
        <v/>
      </c>
      <c r="X1566" t="str">
        <f t="shared" si="304"/>
        <v/>
      </c>
      <c r="Y1566" t="str">
        <f t="shared" si="305"/>
        <v/>
      </c>
      <c r="Z1566" t="str">
        <f t="shared" si="306"/>
        <v/>
      </c>
      <c r="AA1566" t="str">
        <f t="shared" si="307"/>
        <v/>
      </c>
      <c r="AB1566">
        <v>1559</v>
      </c>
      <c r="AC1566" t="str">
        <f>IF(ISERROR(IF(U1566="","",IF(OR(U1566=Cad_Inicial!$D$8,X1566=Cad_Inicial!$D$8),Cad_Inicial!$D$8+AB1566*1000,0))),"",IF(U1566="","",IF(OR(U1566=Cad_Inicial!$D$8,X1566=Cad_Inicial!$D$8),Cad_Inicial!$D$8+AB1566*1000,0)))</f>
        <v/>
      </c>
      <c r="AK1566" s="50" t="e">
        <f t="shared" si="309"/>
        <v>#VALUE!</v>
      </c>
      <c r="AL1566" s="50" t="e">
        <f t="shared" si="310"/>
        <v>#VALUE!</v>
      </c>
      <c r="AM1566">
        <f t="shared" si="311"/>
        <v>0</v>
      </c>
      <c r="AN1566">
        <f t="shared" si="312"/>
        <v>0</v>
      </c>
      <c r="AO1566">
        <f t="shared" si="312"/>
        <v>0</v>
      </c>
      <c r="AP1566">
        <f t="shared" si="312"/>
        <v>0</v>
      </c>
      <c r="AQ1566">
        <f t="shared" si="312"/>
        <v>0</v>
      </c>
      <c r="AR1566">
        <f t="shared" si="312"/>
        <v>0</v>
      </c>
      <c r="AS1566">
        <f t="shared" si="312"/>
        <v>0</v>
      </c>
      <c r="AT1566">
        <f t="shared" si="312"/>
        <v>0</v>
      </c>
      <c r="AU1566">
        <f t="shared" si="312"/>
        <v>0</v>
      </c>
      <c r="AV1566">
        <f t="shared" si="312"/>
        <v>0</v>
      </c>
      <c r="AW1566">
        <f t="shared" si="312"/>
        <v>0</v>
      </c>
      <c r="AX1566">
        <f t="shared" si="312"/>
        <v>0</v>
      </c>
    </row>
    <row r="1567" spans="3:50" ht="30" customHeight="1" thickTop="1" thickBot="1" x14ac:dyDescent="0.25">
      <c r="C1567" s="118"/>
      <c r="D1567" s="126"/>
      <c r="E1567" s="115"/>
      <c r="F1567" s="115"/>
      <c r="G1567" s="118"/>
      <c r="H1567" s="127"/>
      <c r="I1567" s="127"/>
      <c r="J1567" s="127"/>
      <c r="K1567" s="127"/>
      <c r="L1567" s="127"/>
      <c r="M1567" s="127"/>
      <c r="N1567" s="127"/>
      <c r="O1567" s="127"/>
      <c r="P1567" s="127"/>
      <c r="Q1567" s="109"/>
      <c r="R1567" s="127"/>
      <c r="S1567" s="127"/>
      <c r="U1567" s="15" t="str">
        <f t="shared" si="308"/>
        <v/>
      </c>
      <c r="V1567" t="str">
        <f t="shared" si="302"/>
        <v/>
      </c>
      <c r="W1567" t="str">
        <f t="shared" si="303"/>
        <v/>
      </c>
      <c r="X1567" t="str">
        <f t="shared" si="304"/>
        <v/>
      </c>
      <c r="Y1567" t="str">
        <f t="shared" si="305"/>
        <v/>
      </c>
      <c r="Z1567" t="str">
        <f t="shared" si="306"/>
        <v/>
      </c>
      <c r="AA1567" t="str">
        <f t="shared" si="307"/>
        <v/>
      </c>
      <c r="AB1567">
        <v>1560</v>
      </c>
      <c r="AC1567" t="str">
        <f>IF(ISERROR(IF(U1567="","",IF(OR(U1567=Cad_Inicial!$D$8,X1567=Cad_Inicial!$D$8),Cad_Inicial!$D$8+AB1567*1000,0))),"",IF(U1567="","",IF(OR(U1567=Cad_Inicial!$D$8,X1567=Cad_Inicial!$D$8),Cad_Inicial!$D$8+AB1567*1000,0)))</f>
        <v/>
      </c>
      <c r="AK1567" s="50" t="e">
        <f t="shared" si="309"/>
        <v>#VALUE!</v>
      </c>
      <c r="AL1567" s="50" t="e">
        <f t="shared" si="310"/>
        <v>#VALUE!</v>
      </c>
      <c r="AM1567">
        <f t="shared" si="311"/>
        <v>0</v>
      </c>
      <c r="AN1567">
        <f t="shared" si="312"/>
        <v>0</v>
      </c>
      <c r="AO1567">
        <f t="shared" si="312"/>
        <v>0</v>
      </c>
      <c r="AP1567">
        <f t="shared" si="312"/>
        <v>0</v>
      </c>
      <c r="AQ1567">
        <f t="shared" si="312"/>
        <v>0</v>
      </c>
      <c r="AR1567">
        <f t="shared" si="312"/>
        <v>0</v>
      </c>
      <c r="AS1567">
        <f t="shared" si="312"/>
        <v>0</v>
      </c>
      <c r="AT1567">
        <f t="shared" si="312"/>
        <v>0</v>
      </c>
      <c r="AU1567">
        <f t="shared" si="312"/>
        <v>0</v>
      </c>
      <c r="AV1567">
        <f t="shared" si="312"/>
        <v>0</v>
      </c>
      <c r="AW1567">
        <f t="shared" si="312"/>
        <v>0</v>
      </c>
      <c r="AX1567">
        <f t="shared" si="312"/>
        <v>0</v>
      </c>
    </row>
    <row r="1568" spans="3:50" ht="30" customHeight="1" thickTop="1" thickBot="1" x14ac:dyDescent="0.25">
      <c r="C1568" s="118"/>
      <c r="D1568" s="126"/>
      <c r="E1568" s="115"/>
      <c r="F1568" s="115"/>
      <c r="G1568" s="118"/>
      <c r="H1568" s="127"/>
      <c r="I1568" s="127"/>
      <c r="J1568" s="127"/>
      <c r="K1568" s="127"/>
      <c r="L1568" s="127"/>
      <c r="M1568" s="127"/>
      <c r="N1568" s="127"/>
      <c r="O1568" s="127"/>
      <c r="P1568" s="127"/>
      <c r="Q1568" s="109"/>
      <c r="R1568" s="127"/>
      <c r="S1568" s="127"/>
      <c r="U1568" s="15" t="str">
        <f t="shared" si="308"/>
        <v/>
      </c>
      <c r="V1568" t="str">
        <f t="shared" si="302"/>
        <v/>
      </c>
      <c r="W1568" t="str">
        <f t="shared" si="303"/>
        <v/>
      </c>
      <c r="X1568" t="str">
        <f t="shared" si="304"/>
        <v/>
      </c>
      <c r="Y1568" t="str">
        <f t="shared" si="305"/>
        <v/>
      </c>
      <c r="Z1568" t="str">
        <f t="shared" si="306"/>
        <v/>
      </c>
      <c r="AA1568" t="str">
        <f t="shared" si="307"/>
        <v/>
      </c>
      <c r="AB1568">
        <v>1561</v>
      </c>
      <c r="AC1568" t="str">
        <f>IF(ISERROR(IF(U1568="","",IF(OR(U1568=Cad_Inicial!$D$8,X1568=Cad_Inicial!$D$8),Cad_Inicial!$D$8+AB1568*1000,0))),"",IF(U1568="","",IF(OR(U1568=Cad_Inicial!$D$8,X1568=Cad_Inicial!$D$8),Cad_Inicial!$D$8+AB1568*1000,0)))</f>
        <v/>
      </c>
      <c r="AK1568" s="50" t="e">
        <f t="shared" si="309"/>
        <v>#VALUE!</v>
      </c>
      <c r="AL1568" s="50" t="e">
        <f t="shared" si="310"/>
        <v>#VALUE!</v>
      </c>
      <c r="AM1568">
        <f t="shared" si="311"/>
        <v>0</v>
      </c>
      <c r="AN1568">
        <f t="shared" si="312"/>
        <v>0</v>
      </c>
      <c r="AO1568">
        <f t="shared" si="312"/>
        <v>0</v>
      </c>
      <c r="AP1568">
        <f t="shared" si="312"/>
        <v>0</v>
      </c>
      <c r="AQ1568">
        <f t="shared" si="312"/>
        <v>0</v>
      </c>
      <c r="AR1568">
        <f t="shared" si="312"/>
        <v>0</v>
      </c>
      <c r="AS1568">
        <f t="shared" si="312"/>
        <v>0</v>
      </c>
      <c r="AT1568">
        <f t="shared" si="312"/>
        <v>0</v>
      </c>
      <c r="AU1568">
        <f t="shared" si="312"/>
        <v>0</v>
      </c>
      <c r="AV1568">
        <f t="shared" si="312"/>
        <v>0</v>
      </c>
      <c r="AW1568">
        <f t="shared" si="312"/>
        <v>0</v>
      </c>
      <c r="AX1568">
        <f t="shared" si="312"/>
        <v>0</v>
      </c>
    </row>
    <row r="1569" spans="3:50" ht="30" customHeight="1" thickTop="1" thickBot="1" x14ac:dyDescent="0.25">
      <c r="C1569" s="118"/>
      <c r="D1569" s="126"/>
      <c r="E1569" s="115"/>
      <c r="F1569" s="115"/>
      <c r="G1569" s="118"/>
      <c r="H1569" s="127"/>
      <c r="I1569" s="127"/>
      <c r="J1569" s="127"/>
      <c r="K1569" s="127"/>
      <c r="L1569" s="127"/>
      <c r="M1569" s="127"/>
      <c r="N1569" s="127"/>
      <c r="O1569" s="127"/>
      <c r="P1569" s="127"/>
      <c r="Q1569" s="109"/>
      <c r="R1569" s="127"/>
      <c r="S1569" s="127"/>
      <c r="U1569" s="15" t="str">
        <f t="shared" si="308"/>
        <v/>
      </c>
      <c r="V1569" t="str">
        <f t="shared" si="302"/>
        <v/>
      </c>
      <c r="W1569" t="str">
        <f t="shared" si="303"/>
        <v/>
      </c>
      <c r="X1569" t="str">
        <f t="shared" si="304"/>
        <v/>
      </c>
      <c r="Y1569" t="str">
        <f t="shared" si="305"/>
        <v/>
      </c>
      <c r="Z1569" t="str">
        <f t="shared" si="306"/>
        <v/>
      </c>
      <c r="AA1569" t="str">
        <f t="shared" si="307"/>
        <v/>
      </c>
      <c r="AB1569">
        <v>1562</v>
      </c>
      <c r="AC1569" t="str">
        <f>IF(ISERROR(IF(U1569="","",IF(OR(U1569=Cad_Inicial!$D$8,X1569=Cad_Inicial!$D$8),Cad_Inicial!$D$8+AB1569*1000,0))),"",IF(U1569="","",IF(OR(U1569=Cad_Inicial!$D$8,X1569=Cad_Inicial!$D$8),Cad_Inicial!$D$8+AB1569*1000,0)))</f>
        <v/>
      </c>
      <c r="AK1569" s="50" t="e">
        <f t="shared" si="309"/>
        <v>#VALUE!</v>
      </c>
      <c r="AL1569" s="50" t="e">
        <f t="shared" si="310"/>
        <v>#VALUE!</v>
      </c>
      <c r="AM1569">
        <f t="shared" si="311"/>
        <v>0</v>
      </c>
      <c r="AN1569">
        <f t="shared" si="312"/>
        <v>0</v>
      </c>
      <c r="AO1569">
        <f t="shared" si="312"/>
        <v>0</v>
      </c>
      <c r="AP1569">
        <f t="shared" si="312"/>
        <v>0</v>
      </c>
      <c r="AQ1569">
        <f t="shared" si="312"/>
        <v>0</v>
      </c>
      <c r="AR1569">
        <f t="shared" si="312"/>
        <v>0</v>
      </c>
      <c r="AS1569">
        <f t="shared" si="312"/>
        <v>0</v>
      </c>
      <c r="AT1569">
        <f t="shared" si="312"/>
        <v>0</v>
      </c>
      <c r="AU1569">
        <f t="shared" si="312"/>
        <v>0</v>
      </c>
      <c r="AV1569">
        <f t="shared" si="312"/>
        <v>0</v>
      </c>
      <c r="AW1569">
        <f t="shared" si="312"/>
        <v>0</v>
      </c>
      <c r="AX1569">
        <f t="shared" si="312"/>
        <v>0</v>
      </c>
    </row>
    <row r="1570" spans="3:50" ht="30" customHeight="1" thickTop="1" thickBot="1" x14ac:dyDescent="0.25">
      <c r="C1570" s="118"/>
      <c r="D1570" s="126"/>
      <c r="E1570" s="115"/>
      <c r="F1570" s="115"/>
      <c r="G1570" s="118"/>
      <c r="H1570" s="127"/>
      <c r="I1570" s="127"/>
      <c r="J1570" s="127"/>
      <c r="K1570" s="127"/>
      <c r="L1570" s="127"/>
      <c r="M1570" s="127"/>
      <c r="N1570" s="127"/>
      <c r="O1570" s="127"/>
      <c r="P1570" s="127"/>
      <c r="Q1570" s="109"/>
      <c r="R1570" s="127"/>
      <c r="S1570" s="127"/>
      <c r="U1570" s="15" t="str">
        <f t="shared" si="308"/>
        <v/>
      </c>
      <c r="V1570" t="str">
        <f t="shared" si="302"/>
        <v/>
      </c>
      <c r="W1570" t="str">
        <f t="shared" si="303"/>
        <v/>
      </c>
      <c r="X1570" t="str">
        <f t="shared" si="304"/>
        <v/>
      </c>
      <c r="Y1570" t="str">
        <f t="shared" si="305"/>
        <v/>
      </c>
      <c r="Z1570" t="str">
        <f t="shared" si="306"/>
        <v/>
      </c>
      <c r="AA1570" t="str">
        <f t="shared" si="307"/>
        <v/>
      </c>
      <c r="AB1570">
        <v>1563</v>
      </c>
      <c r="AC1570" t="str">
        <f>IF(ISERROR(IF(U1570="","",IF(OR(U1570=Cad_Inicial!$D$8,X1570=Cad_Inicial!$D$8),Cad_Inicial!$D$8+AB1570*1000,0))),"",IF(U1570="","",IF(OR(U1570=Cad_Inicial!$D$8,X1570=Cad_Inicial!$D$8),Cad_Inicial!$D$8+AB1570*1000,0)))</f>
        <v/>
      </c>
      <c r="AK1570" s="50" t="e">
        <f t="shared" si="309"/>
        <v>#VALUE!</v>
      </c>
      <c r="AL1570" s="50" t="e">
        <f t="shared" si="310"/>
        <v>#VALUE!</v>
      </c>
      <c r="AM1570">
        <f t="shared" si="311"/>
        <v>0</v>
      </c>
      <c r="AN1570">
        <f t="shared" si="312"/>
        <v>0</v>
      </c>
      <c r="AO1570">
        <f t="shared" si="312"/>
        <v>0</v>
      </c>
      <c r="AP1570">
        <f t="shared" si="312"/>
        <v>0</v>
      </c>
      <c r="AQ1570">
        <f t="shared" si="312"/>
        <v>0</v>
      </c>
      <c r="AR1570">
        <f t="shared" si="312"/>
        <v>0</v>
      </c>
      <c r="AS1570">
        <f t="shared" si="312"/>
        <v>0</v>
      </c>
      <c r="AT1570">
        <f t="shared" si="312"/>
        <v>0</v>
      </c>
      <c r="AU1570">
        <f t="shared" si="312"/>
        <v>0</v>
      </c>
      <c r="AV1570">
        <f t="shared" si="312"/>
        <v>0</v>
      </c>
      <c r="AW1570">
        <f t="shared" si="312"/>
        <v>0</v>
      </c>
      <c r="AX1570">
        <f t="shared" si="312"/>
        <v>0</v>
      </c>
    </row>
    <row r="1571" spans="3:50" ht="30" customHeight="1" thickTop="1" thickBot="1" x14ac:dyDescent="0.25">
      <c r="C1571" s="118"/>
      <c r="D1571" s="126"/>
      <c r="E1571" s="115"/>
      <c r="F1571" s="115"/>
      <c r="G1571" s="118"/>
      <c r="H1571" s="127"/>
      <c r="I1571" s="127"/>
      <c r="J1571" s="127"/>
      <c r="K1571" s="127"/>
      <c r="L1571" s="127"/>
      <c r="M1571" s="127"/>
      <c r="N1571" s="127"/>
      <c r="O1571" s="127"/>
      <c r="P1571" s="127"/>
      <c r="Q1571" s="109"/>
      <c r="R1571" s="127"/>
      <c r="S1571" s="127"/>
      <c r="U1571" s="15" t="str">
        <f t="shared" si="308"/>
        <v/>
      </c>
      <c r="V1571" t="str">
        <f t="shared" si="302"/>
        <v/>
      </c>
      <c r="W1571" t="str">
        <f t="shared" si="303"/>
        <v/>
      </c>
      <c r="X1571" t="str">
        <f t="shared" si="304"/>
        <v/>
      </c>
      <c r="Y1571" t="str">
        <f t="shared" si="305"/>
        <v/>
      </c>
      <c r="Z1571" t="str">
        <f t="shared" si="306"/>
        <v/>
      </c>
      <c r="AA1571" t="str">
        <f t="shared" si="307"/>
        <v/>
      </c>
      <c r="AB1571">
        <v>1564</v>
      </c>
      <c r="AC1571" t="str">
        <f>IF(ISERROR(IF(U1571="","",IF(OR(U1571=Cad_Inicial!$D$8,X1571=Cad_Inicial!$D$8),Cad_Inicial!$D$8+AB1571*1000,0))),"",IF(U1571="","",IF(OR(U1571=Cad_Inicial!$D$8,X1571=Cad_Inicial!$D$8),Cad_Inicial!$D$8+AB1571*1000,0)))</f>
        <v/>
      </c>
      <c r="AK1571" s="50" t="e">
        <f t="shared" si="309"/>
        <v>#VALUE!</v>
      </c>
      <c r="AL1571" s="50" t="e">
        <f t="shared" si="310"/>
        <v>#VALUE!</v>
      </c>
      <c r="AM1571">
        <f t="shared" si="311"/>
        <v>0</v>
      </c>
      <c r="AN1571">
        <f t="shared" si="312"/>
        <v>0</v>
      </c>
      <c r="AO1571">
        <f t="shared" si="312"/>
        <v>0</v>
      </c>
      <c r="AP1571">
        <f t="shared" si="312"/>
        <v>0</v>
      </c>
      <c r="AQ1571">
        <f t="shared" si="312"/>
        <v>0</v>
      </c>
      <c r="AR1571">
        <f t="shared" si="312"/>
        <v>0</v>
      </c>
      <c r="AS1571">
        <f t="shared" si="312"/>
        <v>0</v>
      </c>
      <c r="AT1571">
        <f t="shared" si="312"/>
        <v>0</v>
      </c>
      <c r="AU1571">
        <f t="shared" si="312"/>
        <v>0</v>
      </c>
      <c r="AV1571">
        <f t="shared" si="312"/>
        <v>0</v>
      </c>
      <c r="AW1571">
        <f t="shared" si="312"/>
        <v>0</v>
      </c>
      <c r="AX1571">
        <f t="shared" si="312"/>
        <v>0</v>
      </c>
    </row>
    <row r="1572" spans="3:50" ht="30" customHeight="1" thickTop="1" thickBot="1" x14ac:dyDescent="0.25">
      <c r="C1572" s="118"/>
      <c r="D1572" s="126"/>
      <c r="E1572" s="115"/>
      <c r="F1572" s="115"/>
      <c r="G1572" s="118"/>
      <c r="H1572" s="127"/>
      <c r="I1572" s="127"/>
      <c r="J1572" s="127"/>
      <c r="K1572" s="127"/>
      <c r="L1572" s="127"/>
      <c r="M1572" s="127"/>
      <c r="N1572" s="127"/>
      <c r="O1572" s="127"/>
      <c r="P1572" s="127"/>
      <c r="Q1572" s="109"/>
      <c r="R1572" s="127"/>
      <c r="S1572" s="127"/>
      <c r="U1572" s="15" t="str">
        <f t="shared" si="308"/>
        <v/>
      </c>
      <c r="V1572" t="str">
        <f t="shared" si="302"/>
        <v/>
      </c>
      <c r="W1572" t="str">
        <f t="shared" si="303"/>
        <v/>
      </c>
      <c r="X1572" t="str">
        <f t="shared" si="304"/>
        <v/>
      </c>
      <c r="Y1572" t="str">
        <f t="shared" si="305"/>
        <v/>
      </c>
      <c r="Z1572" t="str">
        <f t="shared" si="306"/>
        <v/>
      </c>
      <c r="AA1572" t="str">
        <f t="shared" si="307"/>
        <v/>
      </c>
      <c r="AB1572">
        <v>1565</v>
      </c>
      <c r="AC1572" t="str">
        <f>IF(ISERROR(IF(U1572="","",IF(OR(U1572=Cad_Inicial!$D$8,X1572=Cad_Inicial!$D$8),Cad_Inicial!$D$8+AB1572*1000,0))),"",IF(U1572="","",IF(OR(U1572=Cad_Inicial!$D$8,X1572=Cad_Inicial!$D$8),Cad_Inicial!$D$8+AB1572*1000,0)))</f>
        <v/>
      </c>
      <c r="AK1572" s="50" t="e">
        <f t="shared" si="309"/>
        <v>#VALUE!</v>
      </c>
      <c r="AL1572" s="50" t="e">
        <f t="shared" si="310"/>
        <v>#VALUE!</v>
      </c>
      <c r="AM1572">
        <f t="shared" si="311"/>
        <v>0</v>
      </c>
      <c r="AN1572">
        <f t="shared" si="312"/>
        <v>0</v>
      </c>
      <c r="AO1572">
        <f t="shared" si="312"/>
        <v>0</v>
      </c>
      <c r="AP1572">
        <f t="shared" si="312"/>
        <v>0</v>
      </c>
      <c r="AQ1572">
        <f t="shared" si="312"/>
        <v>0</v>
      </c>
      <c r="AR1572">
        <f t="shared" si="312"/>
        <v>0</v>
      </c>
      <c r="AS1572">
        <f t="shared" si="312"/>
        <v>0</v>
      </c>
      <c r="AT1572">
        <f t="shared" si="312"/>
        <v>0</v>
      </c>
      <c r="AU1572">
        <f t="shared" si="312"/>
        <v>0</v>
      </c>
      <c r="AV1572">
        <f t="shared" si="312"/>
        <v>0</v>
      </c>
      <c r="AW1572">
        <f t="shared" si="312"/>
        <v>0</v>
      </c>
      <c r="AX1572">
        <f t="shared" si="312"/>
        <v>0</v>
      </c>
    </row>
    <row r="1573" spans="3:50" ht="30" customHeight="1" thickTop="1" thickBot="1" x14ac:dyDescent="0.25">
      <c r="C1573" s="118"/>
      <c r="D1573" s="126"/>
      <c r="E1573" s="115"/>
      <c r="F1573" s="115"/>
      <c r="G1573" s="118"/>
      <c r="H1573" s="127"/>
      <c r="I1573" s="127"/>
      <c r="J1573" s="127"/>
      <c r="K1573" s="127"/>
      <c r="L1573" s="127"/>
      <c r="M1573" s="127"/>
      <c r="N1573" s="127"/>
      <c r="O1573" s="127"/>
      <c r="P1573" s="127"/>
      <c r="Q1573" s="109"/>
      <c r="R1573" s="127"/>
      <c r="S1573" s="127"/>
      <c r="U1573" s="15" t="str">
        <f t="shared" si="308"/>
        <v/>
      </c>
      <c r="V1573" t="str">
        <f t="shared" si="302"/>
        <v/>
      </c>
      <c r="W1573" t="str">
        <f t="shared" si="303"/>
        <v/>
      </c>
      <c r="X1573" t="str">
        <f t="shared" si="304"/>
        <v/>
      </c>
      <c r="Y1573" t="str">
        <f t="shared" si="305"/>
        <v/>
      </c>
      <c r="Z1573" t="str">
        <f t="shared" si="306"/>
        <v/>
      </c>
      <c r="AA1573" t="str">
        <f t="shared" si="307"/>
        <v/>
      </c>
      <c r="AB1573">
        <v>1566</v>
      </c>
      <c r="AC1573" t="str">
        <f>IF(ISERROR(IF(U1573="","",IF(OR(U1573=Cad_Inicial!$D$8,X1573=Cad_Inicial!$D$8),Cad_Inicial!$D$8+AB1573*1000,0))),"",IF(U1573="","",IF(OR(U1573=Cad_Inicial!$D$8,X1573=Cad_Inicial!$D$8),Cad_Inicial!$D$8+AB1573*1000,0)))</f>
        <v/>
      </c>
      <c r="AK1573" s="50" t="e">
        <f t="shared" si="309"/>
        <v>#VALUE!</v>
      </c>
      <c r="AL1573" s="50" t="e">
        <f t="shared" si="310"/>
        <v>#VALUE!</v>
      </c>
      <c r="AM1573">
        <f t="shared" si="311"/>
        <v>0</v>
      </c>
      <c r="AN1573">
        <f t="shared" si="312"/>
        <v>0</v>
      </c>
      <c r="AO1573">
        <f t="shared" si="312"/>
        <v>0</v>
      </c>
      <c r="AP1573">
        <f t="shared" si="312"/>
        <v>0</v>
      </c>
      <c r="AQ1573">
        <f t="shared" si="312"/>
        <v>0</v>
      </c>
      <c r="AR1573">
        <f t="shared" si="312"/>
        <v>0</v>
      </c>
      <c r="AS1573">
        <f t="shared" si="312"/>
        <v>0</v>
      </c>
      <c r="AT1573">
        <f t="shared" si="312"/>
        <v>0</v>
      </c>
      <c r="AU1573">
        <f t="shared" si="312"/>
        <v>0</v>
      </c>
      <c r="AV1573">
        <f t="shared" si="312"/>
        <v>0</v>
      </c>
      <c r="AW1573">
        <f t="shared" si="312"/>
        <v>0</v>
      </c>
      <c r="AX1573">
        <f t="shared" si="312"/>
        <v>0</v>
      </c>
    </row>
    <row r="1574" spans="3:50" ht="30" customHeight="1" thickTop="1" thickBot="1" x14ac:dyDescent="0.25">
      <c r="C1574" s="118"/>
      <c r="D1574" s="126"/>
      <c r="E1574" s="115"/>
      <c r="F1574" s="115"/>
      <c r="G1574" s="118"/>
      <c r="H1574" s="127"/>
      <c r="I1574" s="127"/>
      <c r="J1574" s="127"/>
      <c r="K1574" s="127"/>
      <c r="L1574" s="127"/>
      <c r="M1574" s="127"/>
      <c r="N1574" s="127"/>
      <c r="O1574" s="127"/>
      <c r="P1574" s="127"/>
      <c r="Q1574" s="109"/>
      <c r="R1574" s="127"/>
      <c r="S1574" s="127"/>
      <c r="U1574" s="15" t="str">
        <f t="shared" si="308"/>
        <v/>
      </c>
      <c r="V1574" t="str">
        <f t="shared" si="302"/>
        <v/>
      </c>
      <c r="W1574" t="str">
        <f t="shared" si="303"/>
        <v/>
      </c>
      <c r="X1574" t="str">
        <f t="shared" si="304"/>
        <v/>
      </c>
      <c r="Y1574" t="str">
        <f t="shared" si="305"/>
        <v/>
      </c>
      <c r="Z1574" t="str">
        <f t="shared" si="306"/>
        <v/>
      </c>
      <c r="AA1574" t="str">
        <f t="shared" si="307"/>
        <v/>
      </c>
      <c r="AB1574">
        <v>1567</v>
      </c>
      <c r="AC1574" t="str">
        <f>IF(ISERROR(IF(U1574="","",IF(OR(U1574=Cad_Inicial!$D$8,X1574=Cad_Inicial!$D$8),Cad_Inicial!$D$8+AB1574*1000,0))),"",IF(U1574="","",IF(OR(U1574=Cad_Inicial!$D$8,X1574=Cad_Inicial!$D$8),Cad_Inicial!$D$8+AB1574*1000,0)))</f>
        <v/>
      </c>
      <c r="AK1574" s="50" t="e">
        <f t="shared" si="309"/>
        <v>#VALUE!</v>
      </c>
      <c r="AL1574" s="50" t="e">
        <f t="shared" si="310"/>
        <v>#VALUE!</v>
      </c>
      <c r="AM1574">
        <f t="shared" si="311"/>
        <v>0</v>
      </c>
      <c r="AN1574">
        <f t="shared" si="312"/>
        <v>0</v>
      </c>
      <c r="AO1574">
        <f t="shared" si="312"/>
        <v>0</v>
      </c>
      <c r="AP1574">
        <f t="shared" si="312"/>
        <v>0</v>
      </c>
      <c r="AQ1574">
        <f t="shared" si="312"/>
        <v>0</v>
      </c>
      <c r="AR1574">
        <f t="shared" si="312"/>
        <v>0</v>
      </c>
      <c r="AS1574">
        <f t="shared" si="312"/>
        <v>0</v>
      </c>
      <c r="AT1574">
        <f t="shared" si="312"/>
        <v>0</v>
      </c>
      <c r="AU1574">
        <f t="shared" si="312"/>
        <v>0</v>
      </c>
      <c r="AV1574">
        <f t="shared" si="312"/>
        <v>0</v>
      </c>
      <c r="AW1574">
        <f t="shared" si="312"/>
        <v>0</v>
      </c>
      <c r="AX1574">
        <f t="shared" si="312"/>
        <v>0</v>
      </c>
    </row>
    <row r="1575" spans="3:50" ht="30" customHeight="1" thickTop="1" thickBot="1" x14ac:dyDescent="0.25">
      <c r="C1575" s="118"/>
      <c r="D1575" s="126"/>
      <c r="E1575" s="115"/>
      <c r="F1575" s="115"/>
      <c r="G1575" s="118"/>
      <c r="H1575" s="127"/>
      <c r="I1575" s="127"/>
      <c r="J1575" s="127"/>
      <c r="K1575" s="127"/>
      <c r="L1575" s="127"/>
      <c r="M1575" s="127"/>
      <c r="N1575" s="127"/>
      <c r="O1575" s="127"/>
      <c r="P1575" s="127"/>
      <c r="Q1575" s="109"/>
      <c r="R1575" s="127"/>
      <c r="S1575" s="127"/>
      <c r="U1575" s="15" t="str">
        <f t="shared" si="308"/>
        <v/>
      </c>
      <c r="V1575" t="str">
        <f t="shared" si="302"/>
        <v/>
      </c>
      <c r="W1575" t="str">
        <f t="shared" si="303"/>
        <v/>
      </c>
      <c r="X1575" t="str">
        <f t="shared" si="304"/>
        <v/>
      </c>
      <c r="Y1575" t="str">
        <f t="shared" si="305"/>
        <v/>
      </c>
      <c r="Z1575" t="str">
        <f t="shared" si="306"/>
        <v/>
      </c>
      <c r="AA1575" t="str">
        <f t="shared" si="307"/>
        <v/>
      </c>
      <c r="AB1575">
        <v>1568</v>
      </c>
      <c r="AC1575" t="str">
        <f>IF(ISERROR(IF(U1575="","",IF(OR(U1575=Cad_Inicial!$D$8,X1575=Cad_Inicial!$D$8),Cad_Inicial!$D$8+AB1575*1000,0))),"",IF(U1575="","",IF(OR(U1575=Cad_Inicial!$D$8,X1575=Cad_Inicial!$D$8),Cad_Inicial!$D$8+AB1575*1000,0)))</f>
        <v/>
      </c>
      <c r="AK1575" s="50" t="e">
        <f t="shared" si="309"/>
        <v>#VALUE!</v>
      </c>
      <c r="AL1575" s="50" t="e">
        <f t="shared" si="310"/>
        <v>#VALUE!</v>
      </c>
      <c r="AM1575">
        <f t="shared" si="311"/>
        <v>0</v>
      </c>
      <c r="AN1575">
        <f t="shared" si="312"/>
        <v>0</v>
      </c>
      <c r="AO1575">
        <f t="shared" si="312"/>
        <v>0</v>
      </c>
      <c r="AP1575">
        <f t="shared" si="312"/>
        <v>0</v>
      </c>
      <c r="AQ1575">
        <f t="shared" si="312"/>
        <v>0</v>
      </c>
      <c r="AR1575">
        <f t="shared" si="312"/>
        <v>0</v>
      </c>
      <c r="AS1575">
        <f t="shared" si="312"/>
        <v>0</v>
      </c>
      <c r="AT1575">
        <f t="shared" si="312"/>
        <v>0</v>
      </c>
      <c r="AU1575">
        <f t="shared" si="312"/>
        <v>0</v>
      </c>
      <c r="AV1575">
        <f t="shared" si="312"/>
        <v>0</v>
      </c>
      <c r="AW1575">
        <f t="shared" si="312"/>
        <v>0</v>
      </c>
      <c r="AX1575">
        <f t="shared" si="312"/>
        <v>0</v>
      </c>
    </row>
    <row r="1576" spans="3:50" ht="30" customHeight="1" thickTop="1" thickBot="1" x14ac:dyDescent="0.25">
      <c r="C1576" s="118"/>
      <c r="D1576" s="126"/>
      <c r="E1576" s="115"/>
      <c r="F1576" s="115"/>
      <c r="G1576" s="118"/>
      <c r="H1576" s="127"/>
      <c r="I1576" s="127"/>
      <c r="J1576" s="127"/>
      <c r="K1576" s="127"/>
      <c r="L1576" s="127"/>
      <c r="M1576" s="127"/>
      <c r="N1576" s="127"/>
      <c r="O1576" s="127"/>
      <c r="P1576" s="127"/>
      <c r="Q1576" s="109"/>
      <c r="R1576" s="127"/>
      <c r="S1576" s="127"/>
      <c r="U1576" s="15" t="str">
        <f t="shared" si="308"/>
        <v/>
      </c>
      <c r="V1576" t="str">
        <f t="shared" si="302"/>
        <v/>
      </c>
      <c r="W1576" t="str">
        <f t="shared" si="303"/>
        <v/>
      </c>
      <c r="X1576" t="str">
        <f t="shared" si="304"/>
        <v/>
      </c>
      <c r="Y1576" t="str">
        <f t="shared" si="305"/>
        <v/>
      </c>
      <c r="Z1576" t="str">
        <f t="shared" si="306"/>
        <v/>
      </c>
      <c r="AA1576" t="str">
        <f t="shared" si="307"/>
        <v/>
      </c>
      <c r="AB1576">
        <v>1569</v>
      </c>
      <c r="AC1576" t="str">
        <f>IF(ISERROR(IF(U1576="","",IF(OR(U1576=Cad_Inicial!$D$8,X1576=Cad_Inicial!$D$8),Cad_Inicial!$D$8+AB1576*1000,0))),"",IF(U1576="","",IF(OR(U1576=Cad_Inicial!$D$8,X1576=Cad_Inicial!$D$8),Cad_Inicial!$D$8+AB1576*1000,0)))</f>
        <v/>
      </c>
      <c r="AK1576" s="50" t="e">
        <f t="shared" si="309"/>
        <v>#VALUE!</v>
      </c>
      <c r="AL1576" s="50" t="e">
        <f t="shared" si="310"/>
        <v>#VALUE!</v>
      </c>
      <c r="AM1576">
        <f t="shared" si="311"/>
        <v>0</v>
      </c>
      <c r="AN1576">
        <f t="shared" si="312"/>
        <v>0</v>
      </c>
      <c r="AO1576">
        <f t="shared" si="312"/>
        <v>0</v>
      </c>
      <c r="AP1576">
        <f t="shared" si="312"/>
        <v>0</v>
      </c>
      <c r="AQ1576">
        <f t="shared" si="312"/>
        <v>0</v>
      </c>
      <c r="AR1576">
        <f t="shared" si="312"/>
        <v>0</v>
      </c>
      <c r="AS1576">
        <f t="shared" si="312"/>
        <v>0</v>
      </c>
      <c r="AT1576">
        <f t="shared" si="312"/>
        <v>0</v>
      </c>
      <c r="AU1576">
        <f t="shared" si="312"/>
        <v>0</v>
      </c>
      <c r="AV1576">
        <f t="shared" si="312"/>
        <v>0</v>
      </c>
      <c r="AW1576">
        <f t="shared" si="312"/>
        <v>0</v>
      </c>
      <c r="AX1576">
        <f t="shared" si="312"/>
        <v>0</v>
      </c>
    </row>
    <row r="1577" spans="3:50" ht="30" customHeight="1" thickTop="1" thickBot="1" x14ac:dyDescent="0.25">
      <c r="C1577" s="118"/>
      <c r="D1577" s="126"/>
      <c r="E1577" s="115"/>
      <c r="F1577" s="115"/>
      <c r="G1577" s="118"/>
      <c r="H1577" s="127"/>
      <c r="I1577" s="127"/>
      <c r="J1577" s="127"/>
      <c r="K1577" s="127"/>
      <c r="L1577" s="127"/>
      <c r="M1577" s="127"/>
      <c r="N1577" s="127"/>
      <c r="O1577" s="127"/>
      <c r="P1577" s="127"/>
      <c r="Q1577" s="109"/>
      <c r="R1577" s="127"/>
      <c r="S1577" s="127"/>
      <c r="U1577" s="15" t="str">
        <f t="shared" si="308"/>
        <v/>
      </c>
      <c r="V1577" t="str">
        <f t="shared" si="302"/>
        <v/>
      </c>
      <c r="W1577" t="str">
        <f t="shared" si="303"/>
        <v/>
      </c>
      <c r="X1577" t="str">
        <f t="shared" si="304"/>
        <v/>
      </c>
      <c r="Y1577" t="str">
        <f t="shared" si="305"/>
        <v/>
      </c>
      <c r="Z1577" t="str">
        <f t="shared" si="306"/>
        <v/>
      </c>
      <c r="AA1577" t="str">
        <f t="shared" si="307"/>
        <v/>
      </c>
      <c r="AB1577">
        <v>1570</v>
      </c>
      <c r="AC1577" t="str">
        <f>IF(ISERROR(IF(U1577="","",IF(OR(U1577=Cad_Inicial!$D$8,X1577=Cad_Inicial!$D$8),Cad_Inicial!$D$8+AB1577*1000,0))),"",IF(U1577="","",IF(OR(U1577=Cad_Inicial!$D$8,X1577=Cad_Inicial!$D$8),Cad_Inicial!$D$8+AB1577*1000,0)))</f>
        <v/>
      </c>
      <c r="AK1577" s="50" t="e">
        <f t="shared" si="309"/>
        <v>#VALUE!</v>
      </c>
      <c r="AL1577" s="50" t="e">
        <f t="shared" si="310"/>
        <v>#VALUE!</v>
      </c>
      <c r="AM1577">
        <f t="shared" si="311"/>
        <v>0</v>
      </c>
      <c r="AN1577">
        <f t="shared" si="312"/>
        <v>0</v>
      </c>
      <c r="AO1577">
        <f t="shared" si="312"/>
        <v>0</v>
      </c>
      <c r="AP1577">
        <f t="shared" si="312"/>
        <v>0</v>
      </c>
      <c r="AQ1577">
        <f t="shared" si="312"/>
        <v>0</v>
      </c>
      <c r="AR1577">
        <f t="shared" si="312"/>
        <v>0</v>
      </c>
      <c r="AS1577">
        <f t="shared" si="312"/>
        <v>0</v>
      </c>
      <c r="AT1577">
        <f t="shared" si="312"/>
        <v>0</v>
      </c>
      <c r="AU1577">
        <f t="shared" si="312"/>
        <v>0</v>
      </c>
      <c r="AV1577">
        <f t="shared" si="312"/>
        <v>0</v>
      </c>
      <c r="AW1577">
        <f t="shared" si="312"/>
        <v>0</v>
      </c>
      <c r="AX1577">
        <f t="shared" si="312"/>
        <v>0</v>
      </c>
    </row>
    <row r="1578" spans="3:50" ht="30" customHeight="1" thickTop="1" thickBot="1" x14ac:dyDescent="0.25">
      <c r="C1578" s="118"/>
      <c r="D1578" s="126"/>
      <c r="E1578" s="115"/>
      <c r="F1578" s="115"/>
      <c r="G1578" s="118"/>
      <c r="H1578" s="127"/>
      <c r="I1578" s="127"/>
      <c r="J1578" s="127"/>
      <c r="K1578" s="127"/>
      <c r="L1578" s="127"/>
      <c r="M1578" s="127"/>
      <c r="N1578" s="127"/>
      <c r="O1578" s="127"/>
      <c r="P1578" s="127"/>
      <c r="Q1578" s="109"/>
      <c r="R1578" s="127"/>
      <c r="S1578" s="127"/>
      <c r="U1578" s="15" t="str">
        <f t="shared" si="308"/>
        <v/>
      </c>
      <c r="V1578" t="str">
        <f t="shared" si="302"/>
        <v/>
      </c>
      <c r="W1578" t="str">
        <f t="shared" si="303"/>
        <v/>
      </c>
      <c r="X1578" t="str">
        <f t="shared" si="304"/>
        <v/>
      </c>
      <c r="Y1578" t="str">
        <f t="shared" si="305"/>
        <v/>
      </c>
      <c r="Z1578" t="str">
        <f t="shared" si="306"/>
        <v/>
      </c>
      <c r="AA1578" t="str">
        <f t="shared" si="307"/>
        <v/>
      </c>
      <c r="AB1578">
        <v>1571</v>
      </c>
      <c r="AC1578" t="str">
        <f>IF(ISERROR(IF(U1578="","",IF(OR(U1578=Cad_Inicial!$D$8,X1578=Cad_Inicial!$D$8),Cad_Inicial!$D$8+AB1578*1000,0))),"",IF(U1578="","",IF(OR(U1578=Cad_Inicial!$D$8,X1578=Cad_Inicial!$D$8),Cad_Inicial!$D$8+AB1578*1000,0)))</f>
        <v/>
      </c>
      <c r="AK1578" s="50" t="e">
        <f t="shared" si="309"/>
        <v>#VALUE!</v>
      </c>
      <c r="AL1578" s="50" t="e">
        <f t="shared" si="310"/>
        <v>#VALUE!</v>
      </c>
      <c r="AM1578">
        <f t="shared" si="311"/>
        <v>0</v>
      </c>
      <c r="AN1578">
        <f t="shared" si="312"/>
        <v>0</v>
      </c>
      <c r="AO1578">
        <f t="shared" si="312"/>
        <v>0</v>
      </c>
      <c r="AP1578">
        <f t="shared" si="312"/>
        <v>0</v>
      </c>
      <c r="AQ1578">
        <f t="shared" si="312"/>
        <v>0</v>
      </c>
      <c r="AR1578">
        <f t="shared" si="312"/>
        <v>0</v>
      </c>
      <c r="AS1578">
        <f t="shared" si="312"/>
        <v>0</v>
      </c>
      <c r="AT1578">
        <f t="shared" si="312"/>
        <v>0</v>
      </c>
      <c r="AU1578">
        <f t="shared" si="312"/>
        <v>0</v>
      </c>
      <c r="AV1578">
        <f t="shared" si="312"/>
        <v>0</v>
      </c>
      <c r="AW1578">
        <f t="shared" si="312"/>
        <v>0</v>
      </c>
      <c r="AX1578">
        <f t="shared" si="312"/>
        <v>0</v>
      </c>
    </row>
    <row r="1579" spans="3:50" ht="30" customHeight="1" thickTop="1" thickBot="1" x14ac:dyDescent="0.25">
      <c r="C1579" s="118"/>
      <c r="D1579" s="126"/>
      <c r="E1579" s="115"/>
      <c r="F1579" s="115"/>
      <c r="G1579" s="118"/>
      <c r="H1579" s="127"/>
      <c r="I1579" s="127"/>
      <c r="J1579" s="127"/>
      <c r="K1579" s="127"/>
      <c r="L1579" s="127"/>
      <c r="M1579" s="127"/>
      <c r="N1579" s="127"/>
      <c r="O1579" s="127"/>
      <c r="P1579" s="127"/>
      <c r="Q1579" s="109"/>
      <c r="R1579" s="127"/>
      <c r="S1579" s="127"/>
      <c r="U1579" s="15" t="str">
        <f t="shared" si="308"/>
        <v/>
      </c>
      <c r="V1579" t="str">
        <f t="shared" si="302"/>
        <v/>
      </c>
      <c r="W1579" t="str">
        <f t="shared" si="303"/>
        <v/>
      </c>
      <c r="X1579" t="str">
        <f t="shared" si="304"/>
        <v/>
      </c>
      <c r="Y1579" t="str">
        <f t="shared" si="305"/>
        <v/>
      </c>
      <c r="Z1579" t="str">
        <f t="shared" si="306"/>
        <v/>
      </c>
      <c r="AA1579" t="str">
        <f t="shared" si="307"/>
        <v/>
      </c>
      <c r="AB1579">
        <v>1572</v>
      </c>
      <c r="AC1579" t="str">
        <f>IF(ISERROR(IF(U1579="","",IF(OR(U1579=Cad_Inicial!$D$8,X1579=Cad_Inicial!$D$8),Cad_Inicial!$D$8+AB1579*1000,0))),"",IF(U1579="","",IF(OR(U1579=Cad_Inicial!$D$8,X1579=Cad_Inicial!$D$8),Cad_Inicial!$D$8+AB1579*1000,0)))</f>
        <v/>
      </c>
      <c r="AK1579" s="50" t="e">
        <f t="shared" si="309"/>
        <v>#VALUE!</v>
      </c>
      <c r="AL1579" s="50" t="e">
        <f t="shared" si="310"/>
        <v>#VALUE!</v>
      </c>
      <c r="AM1579">
        <f t="shared" si="311"/>
        <v>0</v>
      </c>
      <c r="AN1579">
        <f t="shared" si="312"/>
        <v>0</v>
      </c>
      <c r="AO1579">
        <f t="shared" si="312"/>
        <v>0</v>
      </c>
      <c r="AP1579">
        <f t="shared" si="312"/>
        <v>0</v>
      </c>
      <c r="AQ1579">
        <f t="shared" si="312"/>
        <v>0</v>
      </c>
      <c r="AR1579">
        <f t="shared" si="312"/>
        <v>0</v>
      </c>
      <c r="AS1579">
        <f t="shared" si="312"/>
        <v>0</v>
      </c>
      <c r="AT1579">
        <f t="shared" si="312"/>
        <v>0</v>
      </c>
      <c r="AU1579">
        <f t="shared" si="312"/>
        <v>0</v>
      </c>
      <c r="AV1579">
        <f t="shared" si="312"/>
        <v>0</v>
      </c>
      <c r="AW1579">
        <f t="shared" si="312"/>
        <v>0</v>
      </c>
      <c r="AX1579">
        <f t="shared" si="312"/>
        <v>0</v>
      </c>
    </row>
    <row r="1580" spans="3:50" ht="30" customHeight="1" thickTop="1" thickBot="1" x14ac:dyDescent="0.25">
      <c r="C1580" s="118"/>
      <c r="D1580" s="126"/>
      <c r="E1580" s="115"/>
      <c r="F1580" s="115"/>
      <c r="G1580" s="118"/>
      <c r="H1580" s="127"/>
      <c r="I1580" s="127"/>
      <c r="J1580" s="127"/>
      <c r="K1580" s="127"/>
      <c r="L1580" s="127"/>
      <c r="M1580" s="127"/>
      <c r="N1580" s="127"/>
      <c r="O1580" s="127"/>
      <c r="P1580" s="127"/>
      <c r="Q1580" s="109"/>
      <c r="R1580" s="127"/>
      <c r="S1580" s="127"/>
      <c r="U1580" s="15" t="str">
        <f t="shared" si="308"/>
        <v/>
      </c>
      <c r="V1580" t="str">
        <f t="shared" si="302"/>
        <v/>
      </c>
      <c r="W1580" t="str">
        <f t="shared" si="303"/>
        <v/>
      </c>
      <c r="X1580" t="str">
        <f t="shared" si="304"/>
        <v/>
      </c>
      <c r="Y1580" t="str">
        <f t="shared" si="305"/>
        <v/>
      </c>
      <c r="Z1580" t="str">
        <f t="shared" si="306"/>
        <v/>
      </c>
      <c r="AA1580" t="str">
        <f t="shared" si="307"/>
        <v/>
      </c>
      <c r="AB1580">
        <v>1573</v>
      </c>
      <c r="AC1580" t="str">
        <f>IF(ISERROR(IF(U1580="","",IF(OR(U1580=Cad_Inicial!$D$8,X1580=Cad_Inicial!$D$8),Cad_Inicial!$D$8+AB1580*1000,0))),"",IF(U1580="","",IF(OR(U1580=Cad_Inicial!$D$8,X1580=Cad_Inicial!$D$8),Cad_Inicial!$D$8+AB1580*1000,0)))</f>
        <v/>
      </c>
      <c r="AK1580" s="50" t="e">
        <f t="shared" si="309"/>
        <v>#VALUE!</v>
      </c>
      <c r="AL1580" s="50" t="e">
        <f t="shared" si="310"/>
        <v>#VALUE!</v>
      </c>
      <c r="AM1580">
        <f t="shared" si="311"/>
        <v>0</v>
      </c>
      <c r="AN1580">
        <f t="shared" si="312"/>
        <v>0</v>
      </c>
      <c r="AO1580">
        <f t="shared" si="312"/>
        <v>0</v>
      </c>
      <c r="AP1580">
        <f t="shared" si="312"/>
        <v>0</v>
      </c>
      <c r="AQ1580">
        <f t="shared" si="312"/>
        <v>0</v>
      </c>
      <c r="AR1580">
        <f t="shared" si="312"/>
        <v>0</v>
      </c>
      <c r="AS1580">
        <f t="shared" si="312"/>
        <v>0</v>
      </c>
      <c r="AT1580">
        <f t="shared" si="312"/>
        <v>0</v>
      </c>
      <c r="AU1580">
        <f t="shared" si="312"/>
        <v>0</v>
      </c>
      <c r="AV1580">
        <f t="shared" si="312"/>
        <v>0</v>
      </c>
      <c r="AW1580">
        <f t="shared" si="312"/>
        <v>0</v>
      </c>
      <c r="AX1580">
        <f t="shared" si="312"/>
        <v>0</v>
      </c>
    </row>
    <row r="1581" spans="3:50" ht="30" customHeight="1" thickTop="1" thickBot="1" x14ac:dyDescent="0.25">
      <c r="C1581" s="118"/>
      <c r="D1581" s="126"/>
      <c r="E1581" s="115"/>
      <c r="F1581" s="115"/>
      <c r="G1581" s="118"/>
      <c r="H1581" s="127"/>
      <c r="I1581" s="127"/>
      <c r="J1581" s="127"/>
      <c r="K1581" s="127"/>
      <c r="L1581" s="127"/>
      <c r="M1581" s="127"/>
      <c r="N1581" s="127"/>
      <c r="O1581" s="127"/>
      <c r="P1581" s="127"/>
      <c r="Q1581" s="109"/>
      <c r="R1581" s="127"/>
      <c r="S1581" s="127"/>
      <c r="U1581" s="15" t="str">
        <f t="shared" si="308"/>
        <v/>
      </c>
      <c r="V1581" t="str">
        <f t="shared" si="302"/>
        <v/>
      </c>
      <c r="W1581" t="str">
        <f t="shared" si="303"/>
        <v/>
      </c>
      <c r="X1581" t="str">
        <f t="shared" si="304"/>
        <v/>
      </c>
      <c r="Y1581" t="str">
        <f t="shared" si="305"/>
        <v/>
      </c>
      <c r="Z1581" t="str">
        <f t="shared" si="306"/>
        <v/>
      </c>
      <c r="AA1581" t="str">
        <f t="shared" si="307"/>
        <v/>
      </c>
      <c r="AB1581">
        <v>1574</v>
      </c>
      <c r="AC1581" t="str">
        <f>IF(ISERROR(IF(U1581="","",IF(OR(U1581=Cad_Inicial!$D$8,X1581=Cad_Inicial!$D$8),Cad_Inicial!$D$8+AB1581*1000,0))),"",IF(U1581="","",IF(OR(U1581=Cad_Inicial!$D$8,X1581=Cad_Inicial!$D$8),Cad_Inicial!$D$8+AB1581*1000,0)))</f>
        <v/>
      </c>
      <c r="AK1581" s="50" t="e">
        <f t="shared" si="309"/>
        <v>#VALUE!</v>
      </c>
      <c r="AL1581" s="50" t="e">
        <f t="shared" si="310"/>
        <v>#VALUE!</v>
      </c>
      <c r="AM1581">
        <f t="shared" si="311"/>
        <v>0</v>
      </c>
      <c r="AN1581">
        <f t="shared" si="312"/>
        <v>0</v>
      </c>
      <c r="AO1581">
        <f t="shared" si="312"/>
        <v>0</v>
      </c>
      <c r="AP1581">
        <f t="shared" si="312"/>
        <v>0</v>
      </c>
      <c r="AQ1581">
        <f t="shared" si="312"/>
        <v>0</v>
      </c>
      <c r="AR1581">
        <f t="shared" si="312"/>
        <v>0</v>
      </c>
      <c r="AS1581">
        <f t="shared" si="312"/>
        <v>0</v>
      </c>
      <c r="AT1581">
        <f t="shared" si="312"/>
        <v>0</v>
      </c>
      <c r="AU1581">
        <f t="shared" si="312"/>
        <v>0</v>
      </c>
      <c r="AV1581">
        <f t="shared" si="312"/>
        <v>0</v>
      </c>
      <c r="AW1581">
        <f t="shared" si="312"/>
        <v>0</v>
      </c>
      <c r="AX1581">
        <f t="shared" si="312"/>
        <v>0</v>
      </c>
    </row>
    <row r="1582" spans="3:50" ht="30" customHeight="1" thickTop="1" thickBot="1" x14ac:dyDescent="0.25">
      <c r="C1582" s="118"/>
      <c r="D1582" s="126"/>
      <c r="E1582" s="115"/>
      <c r="F1582" s="115"/>
      <c r="G1582" s="118"/>
      <c r="H1582" s="127"/>
      <c r="I1582" s="127"/>
      <c r="J1582" s="127"/>
      <c r="K1582" s="127"/>
      <c r="L1582" s="127"/>
      <c r="M1582" s="127"/>
      <c r="N1582" s="127"/>
      <c r="O1582" s="127"/>
      <c r="P1582" s="127"/>
      <c r="Q1582" s="109"/>
      <c r="R1582" s="127"/>
      <c r="S1582" s="127"/>
      <c r="U1582" s="15" t="str">
        <f t="shared" si="308"/>
        <v/>
      </c>
      <c r="V1582" t="str">
        <f t="shared" si="302"/>
        <v/>
      </c>
      <c r="W1582" t="str">
        <f t="shared" si="303"/>
        <v/>
      </c>
      <c r="X1582" t="str">
        <f t="shared" si="304"/>
        <v/>
      </c>
      <c r="Y1582" t="str">
        <f t="shared" si="305"/>
        <v/>
      </c>
      <c r="Z1582" t="str">
        <f t="shared" si="306"/>
        <v/>
      </c>
      <c r="AA1582" t="str">
        <f t="shared" si="307"/>
        <v/>
      </c>
      <c r="AB1582">
        <v>1575</v>
      </c>
      <c r="AC1582" t="str">
        <f>IF(ISERROR(IF(U1582="","",IF(OR(U1582=Cad_Inicial!$D$8,X1582=Cad_Inicial!$D$8),Cad_Inicial!$D$8+AB1582*1000,0))),"",IF(U1582="","",IF(OR(U1582=Cad_Inicial!$D$8,X1582=Cad_Inicial!$D$8),Cad_Inicial!$D$8+AB1582*1000,0)))</f>
        <v/>
      </c>
      <c r="AK1582" s="50" t="e">
        <f t="shared" si="309"/>
        <v>#VALUE!</v>
      </c>
      <c r="AL1582" s="50" t="e">
        <f t="shared" si="310"/>
        <v>#VALUE!</v>
      </c>
      <c r="AM1582">
        <f t="shared" si="311"/>
        <v>0</v>
      </c>
      <c r="AN1582">
        <f t="shared" si="312"/>
        <v>0</v>
      </c>
      <c r="AO1582">
        <f t="shared" si="312"/>
        <v>0</v>
      </c>
      <c r="AP1582">
        <f t="shared" si="312"/>
        <v>0</v>
      </c>
      <c r="AQ1582">
        <f t="shared" si="312"/>
        <v>0</v>
      </c>
      <c r="AR1582">
        <f t="shared" si="312"/>
        <v>0</v>
      </c>
      <c r="AS1582">
        <f t="shared" ref="AN1582:AX1605" si="313">IFERROR(IF(AND($AK1582&lt;=AS$5,$AL1582&gt;=AS$5),1,0),0)</f>
        <v>0</v>
      </c>
      <c r="AT1582">
        <f t="shared" si="313"/>
        <v>0</v>
      </c>
      <c r="AU1582">
        <f t="shared" si="313"/>
        <v>0</v>
      </c>
      <c r="AV1582">
        <f t="shared" si="313"/>
        <v>0</v>
      </c>
      <c r="AW1582">
        <f t="shared" si="313"/>
        <v>0</v>
      </c>
      <c r="AX1582">
        <f t="shared" si="313"/>
        <v>0</v>
      </c>
    </row>
    <row r="1583" spans="3:50" ht="30" customHeight="1" thickTop="1" thickBot="1" x14ac:dyDescent="0.25">
      <c r="C1583" s="118"/>
      <c r="D1583" s="126"/>
      <c r="E1583" s="115"/>
      <c r="F1583" s="115"/>
      <c r="G1583" s="118"/>
      <c r="H1583" s="127"/>
      <c r="I1583" s="127"/>
      <c r="J1583" s="127"/>
      <c r="K1583" s="127"/>
      <c r="L1583" s="127"/>
      <c r="M1583" s="127"/>
      <c r="N1583" s="127"/>
      <c r="O1583" s="127"/>
      <c r="P1583" s="127"/>
      <c r="Q1583" s="109"/>
      <c r="R1583" s="127"/>
      <c r="S1583" s="127"/>
      <c r="U1583" s="15" t="str">
        <f t="shared" si="308"/>
        <v/>
      </c>
      <c r="V1583" t="str">
        <f t="shared" si="302"/>
        <v/>
      </c>
      <c r="W1583" t="str">
        <f t="shared" si="303"/>
        <v/>
      </c>
      <c r="X1583" t="str">
        <f t="shared" si="304"/>
        <v/>
      </c>
      <c r="Y1583" t="str">
        <f t="shared" si="305"/>
        <v/>
      </c>
      <c r="Z1583" t="str">
        <f t="shared" si="306"/>
        <v/>
      </c>
      <c r="AA1583" t="str">
        <f t="shared" si="307"/>
        <v/>
      </c>
      <c r="AB1583">
        <v>1576</v>
      </c>
      <c r="AC1583" t="str">
        <f>IF(ISERROR(IF(U1583="","",IF(OR(U1583=Cad_Inicial!$D$8,X1583=Cad_Inicial!$D$8),Cad_Inicial!$D$8+AB1583*1000,0))),"",IF(U1583="","",IF(OR(U1583=Cad_Inicial!$D$8,X1583=Cad_Inicial!$D$8),Cad_Inicial!$D$8+AB1583*1000,0)))</f>
        <v/>
      </c>
      <c r="AK1583" s="50" t="e">
        <f t="shared" si="309"/>
        <v>#VALUE!</v>
      </c>
      <c r="AL1583" s="50" t="e">
        <f t="shared" si="310"/>
        <v>#VALUE!</v>
      </c>
      <c r="AM1583">
        <f t="shared" si="311"/>
        <v>0</v>
      </c>
      <c r="AN1583">
        <f t="shared" si="313"/>
        <v>0</v>
      </c>
      <c r="AO1583">
        <f t="shared" si="313"/>
        <v>0</v>
      </c>
      <c r="AP1583">
        <f t="shared" si="313"/>
        <v>0</v>
      </c>
      <c r="AQ1583">
        <f t="shared" si="313"/>
        <v>0</v>
      </c>
      <c r="AR1583">
        <f t="shared" si="313"/>
        <v>0</v>
      </c>
      <c r="AS1583">
        <f t="shared" si="313"/>
        <v>0</v>
      </c>
      <c r="AT1583">
        <f t="shared" si="313"/>
        <v>0</v>
      </c>
      <c r="AU1583">
        <f t="shared" si="313"/>
        <v>0</v>
      </c>
      <c r="AV1583">
        <f t="shared" si="313"/>
        <v>0</v>
      </c>
      <c r="AW1583">
        <f t="shared" si="313"/>
        <v>0</v>
      </c>
      <c r="AX1583">
        <f t="shared" si="313"/>
        <v>0</v>
      </c>
    </row>
    <row r="1584" spans="3:50" ht="30" customHeight="1" thickTop="1" thickBot="1" x14ac:dyDescent="0.25">
      <c r="C1584" s="118"/>
      <c r="D1584" s="126"/>
      <c r="E1584" s="115"/>
      <c r="F1584" s="115"/>
      <c r="G1584" s="118"/>
      <c r="H1584" s="127"/>
      <c r="I1584" s="127"/>
      <c r="J1584" s="127"/>
      <c r="K1584" s="127"/>
      <c r="L1584" s="127"/>
      <c r="M1584" s="127"/>
      <c r="N1584" s="127"/>
      <c r="O1584" s="127"/>
      <c r="P1584" s="127"/>
      <c r="Q1584" s="109"/>
      <c r="R1584" s="127"/>
      <c r="S1584" s="127"/>
      <c r="U1584" s="15" t="str">
        <f t="shared" si="308"/>
        <v/>
      </c>
      <c r="V1584" t="str">
        <f t="shared" si="302"/>
        <v/>
      </c>
      <c r="W1584" t="str">
        <f t="shared" si="303"/>
        <v/>
      </c>
      <c r="X1584" t="str">
        <f t="shared" si="304"/>
        <v/>
      </c>
      <c r="Y1584" t="str">
        <f t="shared" si="305"/>
        <v/>
      </c>
      <c r="Z1584" t="str">
        <f t="shared" si="306"/>
        <v/>
      </c>
      <c r="AA1584" t="str">
        <f t="shared" si="307"/>
        <v/>
      </c>
      <c r="AB1584">
        <v>1577</v>
      </c>
      <c r="AC1584" t="str">
        <f>IF(ISERROR(IF(U1584="","",IF(OR(U1584=Cad_Inicial!$D$8,X1584=Cad_Inicial!$D$8),Cad_Inicial!$D$8+AB1584*1000,0))),"",IF(U1584="","",IF(OR(U1584=Cad_Inicial!$D$8,X1584=Cad_Inicial!$D$8),Cad_Inicial!$D$8+AB1584*1000,0)))</f>
        <v/>
      </c>
      <c r="AK1584" s="50" t="e">
        <f t="shared" si="309"/>
        <v>#VALUE!</v>
      </c>
      <c r="AL1584" s="50" t="e">
        <f t="shared" si="310"/>
        <v>#VALUE!</v>
      </c>
      <c r="AM1584">
        <f t="shared" si="311"/>
        <v>0</v>
      </c>
      <c r="AN1584">
        <f t="shared" si="313"/>
        <v>0</v>
      </c>
      <c r="AO1584">
        <f t="shared" si="313"/>
        <v>0</v>
      </c>
      <c r="AP1584">
        <f t="shared" si="313"/>
        <v>0</v>
      </c>
      <c r="AQ1584">
        <f t="shared" si="313"/>
        <v>0</v>
      </c>
      <c r="AR1584">
        <f t="shared" si="313"/>
        <v>0</v>
      </c>
      <c r="AS1584">
        <f t="shared" si="313"/>
        <v>0</v>
      </c>
      <c r="AT1584">
        <f t="shared" si="313"/>
        <v>0</v>
      </c>
      <c r="AU1584">
        <f t="shared" si="313"/>
        <v>0</v>
      </c>
      <c r="AV1584">
        <f t="shared" si="313"/>
        <v>0</v>
      </c>
      <c r="AW1584">
        <f t="shared" si="313"/>
        <v>0</v>
      </c>
      <c r="AX1584">
        <f t="shared" si="313"/>
        <v>0</v>
      </c>
    </row>
    <row r="1585" spans="3:50" ht="30" customHeight="1" thickTop="1" thickBot="1" x14ac:dyDescent="0.25">
      <c r="C1585" s="118"/>
      <c r="D1585" s="126"/>
      <c r="E1585" s="115"/>
      <c r="F1585" s="115"/>
      <c r="G1585" s="118"/>
      <c r="H1585" s="127"/>
      <c r="I1585" s="127"/>
      <c r="J1585" s="127"/>
      <c r="K1585" s="127"/>
      <c r="L1585" s="127"/>
      <c r="M1585" s="127"/>
      <c r="N1585" s="127"/>
      <c r="O1585" s="127"/>
      <c r="P1585" s="127"/>
      <c r="Q1585" s="109"/>
      <c r="R1585" s="127"/>
      <c r="S1585" s="127"/>
      <c r="U1585" s="15" t="str">
        <f t="shared" si="308"/>
        <v/>
      </c>
      <c r="V1585" t="str">
        <f t="shared" si="302"/>
        <v/>
      </c>
      <c r="W1585" t="str">
        <f t="shared" si="303"/>
        <v/>
      </c>
      <c r="X1585" t="str">
        <f t="shared" si="304"/>
        <v/>
      </c>
      <c r="Y1585" t="str">
        <f t="shared" si="305"/>
        <v/>
      </c>
      <c r="Z1585" t="str">
        <f t="shared" si="306"/>
        <v/>
      </c>
      <c r="AA1585" t="str">
        <f t="shared" si="307"/>
        <v/>
      </c>
      <c r="AB1585">
        <v>1578</v>
      </c>
      <c r="AC1585" t="str">
        <f>IF(ISERROR(IF(U1585="","",IF(OR(U1585=Cad_Inicial!$D$8,X1585=Cad_Inicial!$D$8),Cad_Inicial!$D$8+AB1585*1000,0))),"",IF(U1585="","",IF(OR(U1585=Cad_Inicial!$D$8,X1585=Cad_Inicial!$D$8),Cad_Inicial!$D$8+AB1585*1000,0)))</f>
        <v/>
      </c>
      <c r="AK1585" s="50" t="e">
        <f t="shared" si="309"/>
        <v>#VALUE!</v>
      </c>
      <c r="AL1585" s="50" t="e">
        <f t="shared" si="310"/>
        <v>#VALUE!</v>
      </c>
      <c r="AM1585">
        <f t="shared" si="311"/>
        <v>0</v>
      </c>
      <c r="AN1585">
        <f t="shared" si="313"/>
        <v>0</v>
      </c>
      <c r="AO1585">
        <f t="shared" si="313"/>
        <v>0</v>
      </c>
      <c r="AP1585">
        <f t="shared" si="313"/>
        <v>0</v>
      </c>
      <c r="AQ1585">
        <f t="shared" si="313"/>
        <v>0</v>
      </c>
      <c r="AR1585">
        <f t="shared" si="313"/>
        <v>0</v>
      </c>
      <c r="AS1585">
        <f t="shared" si="313"/>
        <v>0</v>
      </c>
      <c r="AT1585">
        <f t="shared" si="313"/>
        <v>0</v>
      </c>
      <c r="AU1585">
        <f t="shared" si="313"/>
        <v>0</v>
      </c>
      <c r="AV1585">
        <f t="shared" si="313"/>
        <v>0</v>
      </c>
      <c r="AW1585">
        <f t="shared" si="313"/>
        <v>0</v>
      </c>
      <c r="AX1585">
        <f t="shared" si="313"/>
        <v>0</v>
      </c>
    </row>
    <row r="1586" spans="3:50" ht="30" customHeight="1" thickTop="1" thickBot="1" x14ac:dyDescent="0.25">
      <c r="C1586" s="118"/>
      <c r="D1586" s="126"/>
      <c r="E1586" s="115"/>
      <c r="F1586" s="115"/>
      <c r="G1586" s="118"/>
      <c r="H1586" s="127"/>
      <c r="I1586" s="127"/>
      <c r="J1586" s="127"/>
      <c r="K1586" s="127"/>
      <c r="L1586" s="127"/>
      <c r="M1586" s="127"/>
      <c r="N1586" s="127"/>
      <c r="O1586" s="127"/>
      <c r="P1586" s="127"/>
      <c r="Q1586" s="109"/>
      <c r="R1586" s="127"/>
      <c r="S1586" s="127"/>
      <c r="U1586" s="15" t="str">
        <f t="shared" si="308"/>
        <v/>
      </c>
      <c r="V1586" t="str">
        <f t="shared" si="302"/>
        <v/>
      </c>
      <c r="W1586" t="str">
        <f t="shared" si="303"/>
        <v/>
      </c>
      <c r="X1586" t="str">
        <f t="shared" si="304"/>
        <v/>
      </c>
      <c r="Y1586" t="str">
        <f t="shared" si="305"/>
        <v/>
      </c>
      <c r="Z1586" t="str">
        <f t="shared" si="306"/>
        <v/>
      </c>
      <c r="AA1586" t="str">
        <f t="shared" si="307"/>
        <v/>
      </c>
      <c r="AB1586">
        <v>1579</v>
      </c>
      <c r="AC1586" t="str">
        <f>IF(ISERROR(IF(U1586="","",IF(OR(U1586=Cad_Inicial!$D$8,X1586=Cad_Inicial!$D$8),Cad_Inicial!$D$8+AB1586*1000,0))),"",IF(U1586="","",IF(OR(U1586=Cad_Inicial!$D$8,X1586=Cad_Inicial!$D$8),Cad_Inicial!$D$8+AB1586*1000,0)))</f>
        <v/>
      </c>
      <c r="AK1586" s="50" t="e">
        <f t="shared" si="309"/>
        <v>#VALUE!</v>
      </c>
      <c r="AL1586" s="50" t="e">
        <f t="shared" si="310"/>
        <v>#VALUE!</v>
      </c>
      <c r="AM1586">
        <f t="shared" si="311"/>
        <v>0</v>
      </c>
      <c r="AN1586">
        <f t="shared" si="313"/>
        <v>0</v>
      </c>
      <c r="AO1586">
        <f t="shared" si="313"/>
        <v>0</v>
      </c>
      <c r="AP1586">
        <f t="shared" si="313"/>
        <v>0</v>
      </c>
      <c r="AQ1586">
        <f t="shared" si="313"/>
        <v>0</v>
      </c>
      <c r="AR1586">
        <f t="shared" si="313"/>
        <v>0</v>
      </c>
      <c r="AS1586">
        <f t="shared" si="313"/>
        <v>0</v>
      </c>
      <c r="AT1586">
        <f t="shared" si="313"/>
        <v>0</v>
      </c>
      <c r="AU1586">
        <f t="shared" si="313"/>
        <v>0</v>
      </c>
      <c r="AV1586">
        <f t="shared" si="313"/>
        <v>0</v>
      </c>
      <c r="AW1586">
        <f t="shared" si="313"/>
        <v>0</v>
      </c>
      <c r="AX1586">
        <f t="shared" si="313"/>
        <v>0</v>
      </c>
    </row>
    <row r="1587" spans="3:50" ht="30" customHeight="1" thickTop="1" thickBot="1" x14ac:dyDescent="0.25">
      <c r="C1587" s="118"/>
      <c r="D1587" s="126"/>
      <c r="E1587" s="115"/>
      <c r="F1587" s="115"/>
      <c r="G1587" s="118"/>
      <c r="H1587" s="127"/>
      <c r="I1587" s="127"/>
      <c r="J1587" s="127"/>
      <c r="K1587" s="127"/>
      <c r="L1587" s="127"/>
      <c r="M1587" s="127"/>
      <c r="N1587" s="127"/>
      <c r="O1587" s="127"/>
      <c r="P1587" s="127"/>
      <c r="Q1587" s="109"/>
      <c r="R1587" s="127"/>
      <c r="S1587" s="127"/>
      <c r="U1587" s="15" t="str">
        <f t="shared" si="308"/>
        <v/>
      </c>
      <c r="V1587" t="str">
        <f t="shared" si="302"/>
        <v/>
      </c>
      <c r="W1587" t="str">
        <f t="shared" si="303"/>
        <v/>
      </c>
      <c r="X1587" t="str">
        <f t="shared" si="304"/>
        <v/>
      </c>
      <c r="Y1587" t="str">
        <f t="shared" si="305"/>
        <v/>
      </c>
      <c r="Z1587" t="str">
        <f t="shared" si="306"/>
        <v/>
      </c>
      <c r="AA1587" t="str">
        <f t="shared" si="307"/>
        <v/>
      </c>
      <c r="AB1587">
        <v>1580</v>
      </c>
      <c r="AC1587" t="str">
        <f>IF(ISERROR(IF(U1587="","",IF(OR(U1587=Cad_Inicial!$D$8,X1587=Cad_Inicial!$D$8),Cad_Inicial!$D$8+AB1587*1000,0))),"",IF(U1587="","",IF(OR(U1587=Cad_Inicial!$D$8,X1587=Cad_Inicial!$D$8),Cad_Inicial!$D$8+AB1587*1000,0)))</f>
        <v/>
      </c>
      <c r="AK1587" s="50" t="e">
        <f t="shared" si="309"/>
        <v>#VALUE!</v>
      </c>
      <c r="AL1587" s="50" t="e">
        <f t="shared" si="310"/>
        <v>#VALUE!</v>
      </c>
      <c r="AM1587">
        <f t="shared" si="311"/>
        <v>0</v>
      </c>
      <c r="AN1587">
        <f t="shared" si="313"/>
        <v>0</v>
      </c>
      <c r="AO1587">
        <f t="shared" si="313"/>
        <v>0</v>
      </c>
      <c r="AP1587">
        <f t="shared" si="313"/>
        <v>0</v>
      </c>
      <c r="AQ1587">
        <f t="shared" si="313"/>
        <v>0</v>
      </c>
      <c r="AR1587">
        <f t="shared" si="313"/>
        <v>0</v>
      </c>
      <c r="AS1587">
        <f t="shared" si="313"/>
        <v>0</v>
      </c>
      <c r="AT1587">
        <f t="shared" si="313"/>
        <v>0</v>
      </c>
      <c r="AU1587">
        <f t="shared" si="313"/>
        <v>0</v>
      </c>
      <c r="AV1587">
        <f t="shared" si="313"/>
        <v>0</v>
      </c>
      <c r="AW1587">
        <f t="shared" si="313"/>
        <v>0</v>
      </c>
      <c r="AX1587">
        <f t="shared" si="313"/>
        <v>0</v>
      </c>
    </row>
    <row r="1588" spans="3:50" ht="30" customHeight="1" thickTop="1" thickBot="1" x14ac:dyDescent="0.25">
      <c r="C1588" s="118"/>
      <c r="D1588" s="126"/>
      <c r="E1588" s="115"/>
      <c r="F1588" s="115"/>
      <c r="G1588" s="118"/>
      <c r="H1588" s="127"/>
      <c r="I1588" s="127"/>
      <c r="J1588" s="127"/>
      <c r="K1588" s="127"/>
      <c r="L1588" s="127"/>
      <c r="M1588" s="127"/>
      <c r="N1588" s="127"/>
      <c r="O1588" s="127"/>
      <c r="P1588" s="127"/>
      <c r="Q1588" s="109"/>
      <c r="R1588" s="127"/>
      <c r="S1588" s="127"/>
      <c r="U1588" s="15" t="str">
        <f t="shared" si="308"/>
        <v/>
      </c>
      <c r="V1588" t="str">
        <f t="shared" si="302"/>
        <v/>
      </c>
      <c r="W1588" t="str">
        <f t="shared" si="303"/>
        <v/>
      </c>
      <c r="X1588" t="str">
        <f t="shared" si="304"/>
        <v/>
      </c>
      <c r="Y1588" t="str">
        <f t="shared" si="305"/>
        <v/>
      </c>
      <c r="Z1588" t="str">
        <f t="shared" si="306"/>
        <v/>
      </c>
      <c r="AA1588" t="str">
        <f t="shared" si="307"/>
        <v/>
      </c>
      <c r="AB1588">
        <v>1581</v>
      </c>
      <c r="AC1588" t="str">
        <f>IF(ISERROR(IF(U1588="","",IF(OR(U1588=Cad_Inicial!$D$8,X1588=Cad_Inicial!$D$8),Cad_Inicial!$D$8+AB1588*1000,0))),"",IF(U1588="","",IF(OR(U1588=Cad_Inicial!$D$8,X1588=Cad_Inicial!$D$8),Cad_Inicial!$D$8+AB1588*1000,0)))</f>
        <v/>
      </c>
      <c r="AK1588" s="50" t="e">
        <f t="shared" si="309"/>
        <v>#VALUE!</v>
      </c>
      <c r="AL1588" s="50" t="e">
        <f t="shared" si="310"/>
        <v>#VALUE!</v>
      </c>
      <c r="AM1588">
        <f t="shared" si="311"/>
        <v>0</v>
      </c>
      <c r="AN1588">
        <f t="shared" si="313"/>
        <v>0</v>
      </c>
      <c r="AO1588">
        <f t="shared" si="313"/>
        <v>0</v>
      </c>
      <c r="AP1588">
        <f t="shared" si="313"/>
        <v>0</v>
      </c>
      <c r="AQ1588">
        <f t="shared" si="313"/>
        <v>0</v>
      </c>
      <c r="AR1588">
        <f t="shared" si="313"/>
        <v>0</v>
      </c>
      <c r="AS1588">
        <f t="shared" si="313"/>
        <v>0</v>
      </c>
      <c r="AT1588">
        <f t="shared" si="313"/>
        <v>0</v>
      </c>
      <c r="AU1588">
        <f t="shared" si="313"/>
        <v>0</v>
      </c>
      <c r="AV1588">
        <f t="shared" si="313"/>
        <v>0</v>
      </c>
      <c r="AW1588">
        <f t="shared" si="313"/>
        <v>0</v>
      </c>
      <c r="AX1588">
        <f t="shared" si="313"/>
        <v>0</v>
      </c>
    </row>
    <row r="1589" spans="3:50" ht="30" customHeight="1" thickTop="1" thickBot="1" x14ac:dyDescent="0.25">
      <c r="C1589" s="118"/>
      <c r="D1589" s="126"/>
      <c r="E1589" s="115"/>
      <c r="F1589" s="115"/>
      <c r="G1589" s="118"/>
      <c r="H1589" s="127"/>
      <c r="I1589" s="127"/>
      <c r="J1589" s="127"/>
      <c r="K1589" s="127"/>
      <c r="L1589" s="127"/>
      <c r="M1589" s="127"/>
      <c r="N1589" s="127"/>
      <c r="O1589" s="127"/>
      <c r="P1589" s="127"/>
      <c r="Q1589" s="109"/>
      <c r="R1589" s="127"/>
      <c r="S1589" s="127"/>
      <c r="U1589" s="15" t="str">
        <f t="shared" si="308"/>
        <v/>
      </c>
      <c r="V1589" t="str">
        <f t="shared" si="302"/>
        <v/>
      </c>
      <c r="W1589" t="str">
        <f t="shared" si="303"/>
        <v/>
      </c>
      <c r="X1589" t="str">
        <f t="shared" si="304"/>
        <v/>
      </c>
      <c r="Y1589" t="str">
        <f t="shared" si="305"/>
        <v/>
      </c>
      <c r="Z1589" t="str">
        <f t="shared" si="306"/>
        <v/>
      </c>
      <c r="AA1589" t="str">
        <f t="shared" si="307"/>
        <v/>
      </c>
      <c r="AB1589">
        <v>1582</v>
      </c>
      <c r="AC1589" t="str">
        <f>IF(ISERROR(IF(U1589="","",IF(OR(U1589=Cad_Inicial!$D$8,X1589=Cad_Inicial!$D$8),Cad_Inicial!$D$8+AB1589*1000,0))),"",IF(U1589="","",IF(OR(U1589=Cad_Inicial!$D$8,X1589=Cad_Inicial!$D$8),Cad_Inicial!$D$8+AB1589*1000,0)))</f>
        <v/>
      </c>
      <c r="AK1589" s="50" t="e">
        <f t="shared" si="309"/>
        <v>#VALUE!</v>
      </c>
      <c r="AL1589" s="50" t="e">
        <f t="shared" si="310"/>
        <v>#VALUE!</v>
      </c>
      <c r="AM1589">
        <f t="shared" si="311"/>
        <v>0</v>
      </c>
      <c r="AN1589">
        <f t="shared" si="313"/>
        <v>0</v>
      </c>
      <c r="AO1589">
        <f t="shared" si="313"/>
        <v>0</v>
      </c>
      <c r="AP1589">
        <f t="shared" si="313"/>
        <v>0</v>
      </c>
      <c r="AQ1589">
        <f t="shared" si="313"/>
        <v>0</v>
      </c>
      <c r="AR1589">
        <f t="shared" si="313"/>
        <v>0</v>
      </c>
      <c r="AS1589">
        <f t="shared" si="313"/>
        <v>0</v>
      </c>
      <c r="AT1589">
        <f t="shared" si="313"/>
        <v>0</v>
      </c>
      <c r="AU1589">
        <f t="shared" si="313"/>
        <v>0</v>
      </c>
      <c r="AV1589">
        <f t="shared" si="313"/>
        <v>0</v>
      </c>
      <c r="AW1589">
        <f t="shared" si="313"/>
        <v>0</v>
      </c>
      <c r="AX1589">
        <f t="shared" si="313"/>
        <v>0</v>
      </c>
    </row>
    <row r="1590" spans="3:50" ht="30" customHeight="1" thickTop="1" thickBot="1" x14ac:dyDescent="0.25">
      <c r="C1590" s="118"/>
      <c r="D1590" s="126"/>
      <c r="E1590" s="115"/>
      <c r="F1590" s="115"/>
      <c r="G1590" s="118"/>
      <c r="H1590" s="127"/>
      <c r="I1590" s="127"/>
      <c r="J1590" s="127"/>
      <c r="K1590" s="127"/>
      <c r="L1590" s="127"/>
      <c r="M1590" s="127"/>
      <c r="N1590" s="127"/>
      <c r="O1590" s="127"/>
      <c r="P1590" s="127"/>
      <c r="Q1590" s="109"/>
      <c r="R1590" s="127"/>
      <c r="S1590" s="127"/>
      <c r="U1590" s="15" t="str">
        <f t="shared" si="308"/>
        <v/>
      </c>
      <c r="V1590" t="str">
        <f t="shared" si="302"/>
        <v/>
      </c>
      <c r="W1590" t="str">
        <f t="shared" si="303"/>
        <v/>
      </c>
      <c r="X1590" t="str">
        <f t="shared" si="304"/>
        <v/>
      </c>
      <c r="Y1590" t="str">
        <f t="shared" si="305"/>
        <v/>
      </c>
      <c r="Z1590" t="str">
        <f t="shared" si="306"/>
        <v/>
      </c>
      <c r="AA1590" t="str">
        <f t="shared" si="307"/>
        <v/>
      </c>
      <c r="AB1590">
        <v>1583</v>
      </c>
      <c r="AC1590" t="str">
        <f>IF(ISERROR(IF(U1590="","",IF(OR(U1590=Cad_Inicial!$D$8,X1590=Cad_Inicial!$D$8),Cad_Inicial!$D$8+AB1590*1000,0))),"",IF(U1590="","",IF(OR(U1590=Cad_Inicial!$D$8,X1590=Cad_Inicial!$D$8),Cad_Inicial!$D$8+AB1590*1000,0)))</f>
        <v/>
      </c>
      <c r="AK1590" s="50" t="e">
        <f t="shared" si="309"/>
        <v>#VALUE!</v>
      </c>
      <c r="AL1590" s="50" t="e">
        <f t="shared" si="310"/>
        <v>#VALUE!</v>
      </c>
      <c r="AM1590">
        <f t="shared" si="311"/>
        <v>0</v>
      </c>
      <c r="AN1590">
        <f t="shared" si="313"/>
        <v>0</v>
      </c>
      <c r="AO1590">
        <f t="shared" si="313"/>
        <v>0</v>
      </c>
      <c r="AP1590">
        <f t="shared" si="313"/>
        <v>0</v>
      </c>
      <c r="AQ1590">
        <f t="shared" si="313"/>
        <v>0</v>
      </c>
      <c r="AR1590">
        <f t="shared" si="313"/>
        <v>0</v>
      </c>
      <c r="AS1590">
        <f t="shared" si="313"/>
        <v>0</v>
      </c>
      <c r="AT1590">
        <f t="shared" si="313"/>
        <v>0</v>
      </c>
      <c r="AU1590">
        <f t="shared" si="313"/>
        <v>0</v>
      </c>
      <c r="AV1590">
        <f t="shared" si="313"/>
        <v>0</v>
      </c>
      <c r="AW1590">
        <f t="shared" si="313"/>
        <v>0</v>
      </c>
      <c r="AX1590">
        <f t="shared" si="313"/>
        <v>0</v>
      </c>
    </row>
    <row r="1591" spans="3:50" ht="30" customHeight="1" thickTop="1" thickBot="1" x14ac:dyDescent="0.25">
      <c r="C1591" s="118"/>
      <c r="D1591" s="126"/>
      <c r="E1591" s="115"/>
      <c r="F1591" s="115"/>
      <c r="G1591" s="118"/>
      <c r="H1591" s="127"/>
      <c r="I1591" s="127"/>
      <c r="J1591" s="127"/>
      <c r="K1591" s="127"/>
      <c r="L1591" s="127"/>
      <c r="M1591" s="127"/>
      <c r="N1591" s="127"/>
      <c r="O1591" s="127"/>
      <c r="P1591" s="127"/>
      <c r="Q1591" s="109"/>
      <c r="R1591" s="127"/>
      <c r="S1591" s="127"/>
      <c r="U1591" s="15" t="str">
        <f t="shared" si="308"/>
        <v/>
      </c>
      <c r="V1591" t="str">
        <f t="shared" si="302"/>
        <v/>
      </c>
      <c r="W1591" t="str">
        <f t="shared" si="303"/>
        <v/>
      </c>
      <c r="X1591" t="str">
        <f t="shared" si="304"/>
        <v/>
      </c>
      <c r="Y1591" t="str">
        <f t="shared" si="305"/>
        <v/>
      </c>
      <c r="Z1591" t="str">
        <f t="shared" si="306"/>
        <v/>
      </c>
      <c r="AA1591" t="str">
        <f t="shared" si="307"/>
        <v/>
      </c>
      <c r="AB1591">
        <v>1584</v>
      </c>
      <c r="AC1591" t="str">
        <f>IF(ISERROR(IF(U1591="","",IF(OR(U1591=Cad_Inicial!$D$8,X1591=Cad_Inicial!$D$8),Cad_Inicial!$D$8+AB1591*1000,0))),"",IF(U1591="","",IF(OR(U1591=Cad_Inicial!$D$8,X1591=Cad_Inicial!$D$8),Cad_Inicial!$D$8+AB1591*1000,0)))</f>
        <v/>
      </c>
      <c r="AK1591" s="50" t="e">
        <f t="shared" si="309"/>
        <v>#VALUE!</v>
      </c>
      <c r="AL1591" s="50" t="e">
        <f t="shared" si="310"/>
        <v>#VALUE!</v>
      </c>
      <c r="AM1591">
        <f t="shared" si="311"/>
        <v>0</v>
      </c>
      <c r="AN1591">
        <f t="shared" si="313"/>
        <v>0</v>
      </c>
      <c r="AO1591">
        <f t="shared" si="313"/>
        <v>0</v>
      </c>
      <c r="AP1591">
        <f t="shared" si="313"/>
        <v>0</v>
      </c>
      <c r="AQ1591">
        <f t="shared" si="313"/>
        <v>0</v>
      </c>
      <c r="AR1591">
        <f t="shared" si="313"/>
        <v>0</v>
      </c>
      <c r="AS1591">
        <f t="shared" si="313"/>
        <v>0</v>
      </c>
      <c r="AT1591">
        <f t="shared" si="313"/>
        <v>0</v>
      </c>
      <c r="AU1591">
        <f t="shared" si="313"/>
        <v>0</v>
      </c>
      <c r="AV1591">
        <f t="shared" si="313"/>
        <v>0</v>
      </c>
      <c r="AW1591">
        <f t="shared" si="313"/>
        <v>0</v>
      </c>
      <c r="AX1591">
        <f t="shared" si="313"/>
        <v>0</v>
      </c>
    </row>
    <row r="1592" spans="3:50" ht="30" customHeight="1" thickTop="1" thickBot="1" x14ac:dyDescent="0.25">
      <c r="C1592" s="118"/>
      <c r="D1592" s="126"/>
      <c r="E1592" s="115"/>
      <c r="F1592" s="115"/>
      <c r="G1592" s="118"/>
      <c r="H1592" s="127"/>
      <c r="I1592" s="127"/>
      <c r="J1592" s="127"/>
      <c r="K1592" s="127"/>
      <c r="L1592" s="127"/>
      <c r="M1592" s="127"/>
      <c r="N1592" s="127"/>
      <c r="O1592" s="127"/>
      <c r="P1592" s="127"/>
      <c r="Q1592" s="109"/>
      <c r="R1592" s="127"/>
      <c r="S1592" s="127"/>
      <c r="U1592" s="15" t="str">
        <f t="shared" si="308"/>
        <v/>
      </c>
      <c r="V1592" t="str">
        <f t="shared" si="302"/>
        <v/>
      </c>
      <c r="W1592" t="str">
        <f t="shared" si="303"/>
        <v/>
      </c>
      <c r="X1592" t="str">
        <f t="shared" si="304"/>
        <v/>
      </c>
      <c r="Y1592" t="str">
        <f t="shared" si="305"/>
        <v/>
      </c>
      <c r="Z1592" t="str">
        <f t="shared" si="306"/>
        <v/>
      </c>
      <c r="AA1592" t="str">
        <f t="shared" si="307"/>
        <v/>
      </c>
      <c r="AB1592">
        <v>1585</v>
      </c>
      <c r="AC1592" t="str">
        <f>IF(ISERROR(IF(U1592="","",IF(OR(U1592=Cad_Inicial!$D$8,X1592=Cad_Inicial!$D$8),Cad_Inicial!$D$8+AB1592*1000,0))),"",IF(U1592="","",IF(OR(U1592=Cad_Inicial!$D$8,X1592=Cad_Inicial!$D$8),Cad_Inicial!$D$8+AB1592*1000,0)))</f>
        <v/>
      </c>
      <c r="AK1592" s="50" t="e">
        <f t="shared" si="309"/>
        <v>#VALUE!</v>
      </c>
      <c r="AL1592" s="50" t="e">
        <f t="shared" si="310"/>
        <v>#VALUE!</v>
      </c>
      <c r="AM1592">
        <f t="shared" si="311"/>
        <v>0</v>
      </c>
      <c r="AN1592">
        <f t="shared" si="313"/>
        <v>0</v>
      </c>
      <c r="AO1592">
        <f t="shared" si="313"/>
        <v>0</v>
      </c>
      <c r="AP1592">
        <f t="shared" si="313"/>
        <v>0</v>
      </c>
      <c r="AQ1592">
        <f t="shared" si="313"/>
        <v>0</v>
      </c>
      <c r="AR1592">
        <f t="shared" si="313"/>
        <v>0</v>
      </c>
      <c r="AS1592">
        <f t="shared" si="313"/>
        <v>0</v>
      </c>
      <c r="AT1592">
        <f t="shared" si="313"/>
        <v>0</v>
      </c>
      <c r="AU1592">
        <f t="shared" si="313"/>
        <v>0</v>
      </c>
      <c r="AV1592">
        <f t="shared" si="313"/>
        <v>0</v>
      </c>
      <c r="AW1592">
        <f t="shared" si="313"/>
        <v>0</v>
      </c>
      <c r="AX1592">
        <f t="shared" si="313"/>
        <v>0</v>
      </c>
    </row>
    <row r="1593" spans="3:50" ht="30" customHeight="1" thickTop="1" thickBot="1" x14ac:dyDescent="0.25">
      <c r="C1593" s="118"/>
      <c r="D1593" s="126"/>
      <c r="E1593" s="115"/>
      <c r="F1593" s="115"/>
      <c r="G1593" s="118"/>
      <c r="H1593" s="127"/>
      <c r="I1593" s="127"/>
      <c r="J1593" s="127"/>
      <c r="K1593" s="127"/>
      <c r="L1593" s="127"/>
      <c r="M1593" s="127"/>
      <c r="N1593" s="127"/>
      <c r="O1593" s="127"/>
      <c r="P1593" s="127"/>
      <c r="Q1593" s="109"/>
      <c r="R1593" s="127"/>
      <c r="S1593" s="127"/>
      <c r="U1593" s="15" t="str">
        <f t="shared" si="308"/>
        <v/>
      </c>
      <c r="V1593" t="str">
        <f t="shared" si="302"/>
        <v/>
      </c>
      <c r="W1593" t="str">
        <f t="shared" si="303"/>
        <v/>
      </c>
      <c r="X1593" t="str">
        <f t="shared" si="304"/>
        <v/>
      </c>
      <c r="Y1593" t="str">
        <f t="shared" si="305"/>
        <v/>
      </c>
      <c r="Z1593" t="str">
        <f t="shared" si="306"/>
        <v/>
      </c>
      <c r="AA1593" t="str">
        <f t="shared" si="307"/>
        <v/>
      </c>
      <c r="AB1593">
        <v>1586</v>
      </c>
      <c r="AC1593" t="str">
        <f>IF(ISERROR(IF(U1593="","",IF(OR(U1593=Cad_Inicial!$D$8,X1593=Cad_Inicial!$D$8),Cad_Inicial!$D$8+AB1593*1000,0))),"",IF(U1593="","",IF(OR(U1593=Cad_Inicial!$D$8,X1593=Cad_Inicial!$D$8),Cad_Inicial!$D$8+AB1593*1000,0)))</f>
        <v/>
      </c>
      <c r="AK1593" s="50" t="e">
        <f t="shared" si="309"/>
        <v>#VALUE!</v>
      </c>
      <c r="AL1593" s="50" t="e">
        <f t="shared" si="310"/>
        <v>#VALUE!</v>
      </c>
      <c r="AM1593">
        <f t="shared" si="311"/>
        <v>0</v>
      </c>
      <c r="AN1593">
        <f t="shared" si="313"/>
        <v>0</v>
      </c>
      <c r="AO1593">
        <f t="shared" si="313"/>
        <v>0</v>
      </c>
      <c r="AP1593">
        <f t="shared" si="313"/>
        <v>0</v>
      </c>
      <c r="AQ1593">
        <f t="shared" si="313"/>
        <v>0</v>
      </c>
      <c r="AR1593">
        <f t="shared" si="313"/>
        <v>0</v>
      </c>
      <c r="AS1593">
        <f t="shared" si="313"/>
        <v>0</v>
      </c>
      <c r="AT1593">
        <f t="shared" si="313"/>
        <v>0</v>
      </c>
      <c r="AU1593">
        <f t="shared" si="313"/>
        <v>0</v>
      </c>
      <c r="AV1593">
        <f t="shared" si="313"/>
        <v>0</v>
      </c>
      <c r="AW1593">
        <f t="shared" si="313"/>
        <v>0</v>
      </c>
      <c r="AX1593">
        <f t="shared" si="313"/>
        <v>0</v>
      </c>
    </row>
    <row r="1594" spans="3:50" ht="30" customHeight="1" thickTop="1" thickBot="1" x14ac:dyDescent="0.25">
      <c r="C1594" s="118"/>
      <c r="D1594" s="126"/>
      <c r="E1594" s="115"/>
      <c r="F1594" s="115"/>
      <c r="G1594" s="118"/>
      <c r="H1594" s="127"/>
      <c r="I1594" s="127"/>
      <c r="J1594" s="127"/>
      <c r="K1594" s="127"/>
      <c r="L1594" s="127"/>
      <c r="M1594" s="127"/>
      <c r="N1594" s="127"/>
      <c r="O1594" s="127"/>
      <c r="P1594" s="127"/>
      <c r="Q1594" s="109"/>
      <c r="R1594" s="127"/>
      <c r="S1594" s="127"/>
      <c r="U1594" s="15" t="str">
        <f t="shared" si="308"/>
        <v/>
      </c>
      <c r="V1594" t="str">
        <f t="shared" si="302"/>
        <v/>
      </c>
      <c r="W1594" t="str">
        <f t="shared" si="303"/>
        <v/>
      </c>
      <c r="X1594" t="str">
        <f t="shared" si="304"/>
        <v/>
      </c>
      <c r="Y1594" t="str">
        <f t="shared" si="305"/>
        <v/>
      </c>
      <c r="Z1594" t="str">
        <f t="shared" si="306"/>
        <v/>
      </c>
      <c r="AA1594" t="str">
        <f t="shared" si="307"/>
        <v/>
      </c>
      <c r="AB1594">
        <v>1587</v>
      </c>
      <c r="AC1594" t="str">
        <f>IF(ISERROR(IF(U1594="","",IF(OR(U1594=Cad_Inicial!$D$8,X1594=Cad_Inicial!$D$8),Cad_Inicial!$D$8+AB1594*1000,0))),"",IF(U1594="","",IF(OR(U1594=Cad_Inicial!$D$8,X1594=Cad_Inicial!$D$8),Cad_Inicial!$D$8+AB1594*1000,0)))</f>
        <v/>
      </c>
      <c r="AK1594" s="50" t="e">
        <f t="shared" si="309"/>
        <v>#VALUE!</v>
      </c>
      <c r="AL1594" s="50" t="e">
        <f t="shared" si="310"/>
        <v>#VALUE!</v>
      </c>
      <c r="AM1594">
        <f t="shared" si="311"/>
        <v>0</v>
      </c>
      <c r="AN1594">
        <f t="shared" si="313"/>
        <v>0</v>
      </c>
      <c r="AO1594">
        <f t="shared" si="313"/>
        <v>0</v>
      </c>
      <c r="AP1594">
        <f t="shared" si="313"/>
        <v>0</v>
      </c>
      <c r="AQ1594">
        <f t="shared" si="313"/>
        <v>0</v>
      </c>
      <c r="AR1594">
        <f t="shared" si="313"/>
        <v>0</v>
      </c>
      <c r="AS1594">
        <f t="shared" si="313"/>
        <v>0</v>
      </c>
      <c r="AT1594">
        <f t="shared" si="313"/>
        <v>0</v>
      </c>
      <c r="AU1594">
        <f t="shared" si="313"/>
        <v>0</v>
      </c>
      <c r="AV1594">
        <f t="shared" si="313"/>
        <v>0</v>
      </c>
      <c r="AW1594">
        <f t="shared" si="313"/>
        <v>0</v>
      </c>
      <c r="AX1594">
        <f t="shared" si="313"/>
        <v>0</v>
      </c>
    </row>
    <row r="1595" spans="3:50" ht="30" customHeight="1" thickTop="1" thickBot="1" x14ac:dyDescent="0.25">
      <c r="C1595" s="118"/>
      <c r="D1595" s="126"/>
      <c r="E1595" s="115"/>
      <c r="F1595" s="115"/>
      <c r="G1595" s="118"/>
      <c r="H1595" s="127"/>
      <c r="I1595" s="127"/>
      <c r="J1595" s="127"/>
      <c r="K1595" s="127"/>
      <c r="L1595" s="127"/>
      <c r="M1595" s="127"/>
      <c r="N1595" s="127"/>
      <c r="O1595" s="127"/>
      <c r="P1595" s="127"/>
      <c r="Q1595" s="109"/>
      <c r="R1595" s="127"/>
      <c r="S1595" s="127"/>
      <c r="U1595" s="15" t="str">
        <f t="shared" si="308"/>
        <v/>
      </c>
      <c r="V1595" t="str">
        <f t="shared" si="302"/>
        <v/>
      </c>
      <c r="W1595" t="str">
        <f t="shared" si="303"/>
        <v/>
      </c>
      <c r="X1595" t="str">
        <f t="shared" si="304"/>
        <v/>
      </c>
      <c r="Y1595" t="str">
        <f t="shared" si="305"/>
        <v/>
      </c>
      <c r="Z1595" t="str">
        <f t="shared" si="306"/>
        <v/>
      </c>
      <c r="AA1595" t="str">
        <f t="shared" si="307"/>
        <v/>
      </c>
      <c r="AB1595">
        <v>1588</v>
      </c>
      <c r="AC1595" t="str">
        <f>IF(ISERROR(IF(U1595="","",IF(OR(U1595=Cad_Inicial!$D$8,X1595=Cad_Inicial!$D$8),Cad_Inicial!$D$8+AB1595*1000,0))),"",IF(U1595="","",IF(OR(U1595=Cad_Inicial!$D$8,X1595=Cad_Inicial!$D$8),Cad_Inicial!$D$8+AB1595*1000,0)))</f>
        <v/>
      </c>
      <c r="AK1595" s="50" t="e">
        <f t="shared" si="309"/>
        <v>#VALUE!</v>
      </c>
      <c r="AL1595" s="50" t="e">
        <f t="shared" si="310"/>
        <v>#VALUE!</v>
      </c>
      <c r="AM1595">
        <f t="shared" si="311"/>
        <v>0</v>
      </c>
      <c r="AN1595">
        <f t="shared" si="313"/>
        <v>0</v>
      </c>
      <c r="AO1595">
        <f t="shared" si="313"/>
        <v>0</v>
      </c>
      <c r="AP1595">
        <f t="shared" si="313"/>
        <v>0</v>
      </c>
      <c r="AQ1595">
        <f t="shared" si="313"/>
        <v>0</v>
      </c>
      <c r="AR1595">
        <f t="shared" si="313"/>
        <v>0</v>
      </c>
      <c r="AS1595">
        <f t="shared" si="313"/>
        <v>0</v>
      </c>
      <c r="AT1595">
        <f t="shared" si="313"/>
        <v>0</v>
      </c>
      <c r="AU1595">
        <f t="shared" si="313"/>
        <v>0</v>
      </c>
      <c r="AV1595">
        <f t="shared" si="313"/>
        <v>0</v>
      </c>
      <c r="AW1595">
        <f t="shared" si="313"/>
        <v>0</v>
      </c>
      <c r="AX1595">
        <f t="shared" si="313"/>
        <v>0</v>
      </c>
    </row>
    <row r="1596" spans="3:50" ht="30" customHeight="1" thickTop="1" thickBot="1" x14ac:dyDescent="0.25">
      <c r="C1596" s="118"/>
      <c r="D1596" s="126"/>
      <c r="E1596" s="115"/>
      <c r="F1596" s="115"/>
      <c r="G1596" s="118"/>
      <c r="H1596" s="127"/>
      <c r="I1596" s="127"/>
      <c r="J1596" s="127"/>
      <c r="K1596" s="127"/>
      <c r="L1596" s="127"/>
      <c r="M1596" s="127"/>
      <c r="N1596" s="127"/>
      <c r="O1596" s="127"/>
      <c r="P1596" s="127"/>
      <c r="Q1596" s="109"/>
      <c r="R1596" s="127"/>
      <c r="S1596" s="127"/>
      <c r="U1596" s="15" t="str">
        <f t="shared" si="308"/>
        <v/>
      </c>
      <c r="V1596" t="str">
        <f t="shared" si="302"/>
        <v/>
      </c>
      <c r="W1596" t="str">
        <f t="shared" si="303"/>
        <v/>
      </c>
      <c r="X1596" t="str">
        <f t="shared" si="304"/>
        <v/>
      </c>
      <c r="Y1596" t="str">
        <f t="shared" si="305"/>
        <v/>
      </c>
      <c r="Z1596" t="str">
        <f t="shared" si="306"/>
        <v/>
      </c>
      <c r="AA1596" t="str">
        <f t="shared" si="307"/>
        <v/>
      </c>
      <c r="AB1596">
        <v>1589</v>
      </c>
      <c r="AC1596" t="str">
        <f>IF(ISERROR(IF(U1596="","",IF(OR(U1596=Cad_Inicial!$D$8,X1596=Cad_Inicial!$D$8),Cad_Inicial!$D$8+AB1596*1000,0))),"",IF(U1596="","",IF(OR(U1596=Cad_Inicial!$D$8,X1596=Cad_Inicial!$D$8),Cad_Inicial!$D$8+AB1596*1000,0)))</f>
        <v/>
      </c>
      <c r="AK1596" s="50" t="e">
        <f t="shared" si="309"/>
        <v>#VALUE!</v>
      </c>
      <c r="AL1596" s="50" t="e">
        <f t="shared" si="310"/>
        <v>#VALUE!</v>
      </c>
      <c r="AM1596">
        <f t="shared" si="311"/>
        <v>0</v>
      </c>
      <c r="AN1596">
        <f t="shared" si="313"/>
        <v>0</v>
      </c>
      <c r="AO1596">
        <f t="shared" si="313"/>
        <v>0</v>
      </c>
      <c r="AP1596">
        <f t="shared" si="313"/>
        <v>0</v>
      </c>
      <c r="AQ1596">
        <f t="shared" si="313"/>
        <v>0</v>
      </c>
      <c r="AR1596">
        <f t="shared" si="313"/>
        <v>0</v>
      </c>
      <c r="AS1596">
        <f t="shared" si="313"/>
        <v>0</v>
      </c>
      <c r="AT1596">
        <f t="shared" si="313"/>
        <v>0</v>
      </c>
      <c r="AU1596">
        <f t="shared" si="313"/>
        <v>0</v>
      </c>
      <c r="AV1596">
        <f t="shared" si="313"/>
        <v>0</v>
      </c>
      <c r="AW1596">
        <f t="shared" si="313"/>
        <v>0</v>
      </c>
      <c r="AX1596">
        <f t="shared" si="313"/>
        <v>0</v>
      </c>
    </row>
    <row r="1597" spans="3:50" ht="30" customHeight="1" thickTop="1" thickBot="1" x14ac:dyDescent="0.25">
      <c r="C1597" s="118"/>
      <c r="D1597" s="126"/>
      <c r="E1597" s="115"/>
      <c r="F1597" s="115"/>
      <c r="G1597" s="118"/>
      <c r="H1597" s="127"/>
      <c r="I1597" s="127"/>
      <c r="J1597" s="127"/>
      <c r="K1597" s="127"/>
      <c r="L1597" s="127"/>
      <c r="M1597" s="127"/>
      <c r="N1597" s="127"/>
      <c r="O1597" s="127"/>
      <c r="P1597" s="127"/>
      <c r="Q1597" s="109"/>
      <c r="R1597" s="127"/>
      <c r="S1597" s="127"/>
      <c r="U1597" s="15" t="str">
        <f t="shared" si="308"/>
        <v/>
      </c>
      <c r="V1597" t="str">
        <f t="shared" si="302"/>
        <v/>
      </c>
      <c r="W1597" t="str">
        <f t="shared" si="303"/>
        <v/>
      </c>
      <c r="X1597" t="str">
        <f t="shared" si="304"/>
        <v/>
      </c>
      <c r="Y1597" t="str">
        <f t="shared" si="305"/>
        <v/>
      </c>
      <c r="Z1597" t="str">
        <f t="shared" si="306"/>
        <v/>
      </c>
      <c r="AA1597" t="str">
        <f t="shared" si="307"/>
        <v/>
      </c>
      <c r="AB1597">
        <v>1590</v>
      </c>
      <c r="AC1597" t="str">
        <f>IF(ISERROR(IF(U1597="","",IF(OR(U1597=Cad_Inicial!$D$8,X1597=Cad_Inicial!$D$8),Cad_Inicial!$D$8+AB1597*1000,0))),"",IF(U1597="","",IF(OR(U1597=Cad_Inicial!$D$8,X1597=Cad_Inicial!$D$8),Cad_Inicial!$D$8+AB1597*1000,0)))</f>
        <v/>
      </c>
      <c r="AK1597" s="50" t="e">
        <f t="shared" si="309"/>
        <v>#VALUE!</v>
      </c>
      <c r="AL1597" s="50" t="e">
        <f t="shared" si="310"/>
        <v>#VALUE!</v>
      </c>
      <c r="AM1597">
        <f t="shared" si="311"/>
        <v>0</v>
      </c>
      <c r="AN1597">
        <f t="shared" si="313"/>
        <v>0</v>
      </c>
      <c r="AO1597">
        <f t="shared" si="313"/>
        <v>0</v>
      </c>
      <c r="AP1597">
        <f t="shared" si="313"/>
        <v>0</v>
      </c>
      <c r="AQ1597">
        <f t="shared" si="313"/>
        <v>0</v>
      </c>
      <c r="AR1597">
        <f t="shared" si="313"/>
        <v>0</v>
      </c>
      <c r="AS1597">
        <f t="shared" si="313"/>
        <v>0</v>
      </c>
      <c r="AT1597">
        <f t="shared" si="313"/>
        <v>0</v>
      </c>
      <c r="AU1597">
        <f t="shared" si="313"/>
        <v>0</v>
      </c>
      <c r="AV1597">
        <f t="shared" si="313"/>
        <v>0</v>
      </c>
      <c r="AW1597">
        <f t="shared" si="313"/>
        <v>0</v>
      </c>
      <c r="AX1597">
        <f t="shared" si="313"/>
        <v>0</v>
      </c>
    </row>
    <row r="1598" spans="3:50" ht="30" customHeight="1" thickTop="1" thickBot="1" x14ac:dyDescent="0.25">
      <c r="C1598" s="118"/>
      <c r="D1598" s="126"/>
      <c r="E1598" s="115"/>
      <c r="F1598" s="115"/>
      <c r="G1598" s="118"/>
      <c r="H1598" s="127"/>
      <c r="I1598" s="127"/>
      <c r="J1598" s="127"/>
      <c r="K1598" s="127"/>
      <c r="L1598" s="127"/>
      <c r="M1598" s="127"/>
      <c r="N1598" s="127"/>
      <c r="O1598" s="127"/>
      <c r="P1598" s="127"/>
      <c r="Q1598" s="109"/>
      <c r="R1598" s="127"/>
      <c r="S1598" s="127"/>
      <c r="U1598" s="15" t="str">
        <f t="shared" si="308"/>
        <v/>
      </c>
      <c r="V1598" t="str">
        <f t="shared" si="302"/>
        <v/>
      </c>
      <c r="W1598" t="str">
        <f t="shared" si="303"/>
        <v/>
      </c>
      <c r="X1598" t="str">
        <f t="shared" si="304"/>
        <v/>
      </c>
      <c r="Y1598" t="str">
        <f t="shared" si="305"/>
        <v/>
      </c>
      <c r="Z1598" t="str">
        <f t="shared" si="306"/>
        <v/>
      </c>
      <c r="AA1598" t="str">
        <f t="shared" si="307"/>
        <v/>
      </c>
      <c r="AB1598">
        <v>1591</v>
      </c>
      <c r="AC1598" t="str">
        <f>IF(ISERROR(IF(U1598="","",IF(OR(U1598=Cad_Inicial!$D$8,X1598=Cad_Inicial!$D$8),Cad_Inicial!$D$8+AB1598*1000,0))),"",IF(U1598="","",IF(OR(U1598=Cad_Inicial!$D$8,X1598=Cad_Inicial!$D$8),Cad_Inicial!$D$8+AB1598*1000,0)))</f>
        <v/>
      </c>
      <c r="AK1598" s="50" t="e">
        <f t="shared" si="309"/>
        <v>#VALUE!</v>
      </c>
      <c r="AL1598" s="50" t="e">
        <f t="shared" si="310"/>
        <v>#VALUE!</v>
      </c>
      <c r="AM1598">
        <f t="shared" si="311"/>
        <v>0</v>
      </c>
      <c r="AN1598">
        <f t="shared" si="313"/>
        <v>0</v>
      </c>
      <c r="AO1598">
        <f t="shared" si="313"/>
        <v>0</v>
      </c>
      <c r="AP1598">
        <f t="shared" si="313"/>
        <v>0</v>
      </c>
      <c r="AQ1598">
        <f t="shared" si="313"/>
        <v>0</v>
      </c>
      <c r="AR1598">
        <f t="shared" si="313"/>
        <v>0</v>
      </c>
      <c r="AS1598">
        <f t="shared" si="313"/>
        <v>0</v>
      </c>
      <c r="AT1598">
        <f t="shared" si="313"/>
        <v>0</v>
      </c>
      <c r="AU1598">
        <f t="shared" si="313"/>
        <v>0</v>
      </c>
      <c r="AV1598">
        <f t="shared" si="313"/>
        <v>0</v>
      </c>
      <c r="AW1598">
        <f t="shared" si="313"/>
        <v>0</v>
      </c>
      <c r="AX1598">
        <f t="shared" si="313"/>
        <v>0</v>
      </c>
    </row>
    <row r="1599" spans="3:50" ht="30" customHeight="1" thickTop="1" thickBot="1" x14ac:dyDescent="0.25">
      <c r="C1599" s="118"/>
      <c r="D1599" s="126"/>
      <c r="E1599" s="115"/>
      <c r="F1599" s="115"/>
      <c r="G1599" s="118"/>
      <c r="H1599" s="127"/>
      <c r="I1599" s="127"/>
      <c r="J1599" s="127"/>
      <c r="K1599" s="127"/>
      <c r="L1599" s="127"/>
      <c r="M1599" s="127"/>
      <c r="N1599" s="127"/>
      <c r="O1599" s="127"/>
      <c r="P1599" s="127"/>
      <c r="Q1599" s="109"/>
      <c r="R1599" s="127"/>
      <c r="S1599" s="127"/>
      <c r="U1599" s="15" t="str">
        <f t="shared" si="308"/>
        <v/>
      </c>
      <c r="V1599" t="str">
        <f t="shared" si="302"/>
        <v/>
      </c>
      <c r="W1599" t="str">
        <f t="shared" si="303"/>
        <v/>
      </c>
      <c r="X1599" t="str">
        <f t="shared" si="304"/>
        <v/>
      </c>
      <c r="Y1599" t="str">
        <f t="shared" si="305"/>
        <v/>
      </c>
      <c r="Z1599" t="str">
        <f t="shared" si="306"/>
        <v/>
      </c>
      <c r="AA1599" t="str">
        <f t="shared" si="307"/>
        <v/>
      </c>
      <c r="AB1599">
        <v>1592</v>
      </c>
      <c r="AC1599" t="str">
        <f>IF(ISERROR(IF(U1599="","",IF(OR(U1599=Cad_Inicial!$D$8,X1599=Cad_Inicial!$D$8),Cad_Inicial!$D$8+AB1599*1000,0))),"",IF(U1599="","",IF(OR(U1599=Cad_Inicial!$D$8,X1599=Cad_Inicial!$D$8),Cad_Inicial!$D$8+AB1599*1000,0)))</f>
        <v/>
      </c>
      <c r="AK1599" s="50" t="e">
        <f t="shared" si="309"/>
        <v>#VALUE!</v>
      </c>
      <c r="AL1599" s="50" t="e">
        <f t="shared" si="310"/>
        <v>#VALUE!</v>
      </c>
      <c r="AM1599">
        <f t="shared" si="311"/>
        <v>0</v>
      </c>
      <c r="AN1599">
        <f t="shared" si="313"/>
        <v>0</v>
      </c>
      <c r="AO1599">
        <f t="shared" si="313"/>
        <v>0</v>
      </c>
      <c r="AP1599">
        <f t="shared" si="313"/>
        <v>0</v>
      </c>
      <c r="AQ1599">
        <f t="shared" si="313"/>
        <v>0</v>
      </c>
      <c r="AR1599">
        <f t="shared" si="313"/>
        <v>0</v>
      </c>
      <c r="AS1599">
        <f t="shared" si="313"/>
        <v>0</v>
      </c>
      <c r="AT1599">
        <f t="shared" si="313"/>
        <v>0</v>
      </c>
      <c r="AU1599">
        <f t="shared" si="313"/>
        <v>0</v>
      </c>
      <c r="AV1599">
        <f t="shared" si="313"/>
        <v>0</v>
      </c>
      <c r="AW1599">
        <f t="shared" si="313"/>
        <v>0</v>
      </c>
      <c r="AX1599">
        <f t="shared" si="313"/>
        <v>0</v>
      </c>
    </row>
    <row r="1600" spans="3:50" ht="30" customHeight="1" thickTop="1" thickBot="1" x14ac:dyDescent="0.25">
      <c r="C1600" s="118"/>
      <c r="D1600" s="126"/>
      <c r="E1600" s="115"/>
      <c r="F1600" s="115"/>
      <c r="G1600" s="118"/>
      <c r="H1600" s="127"/>
      <c r="I1600" s="127"/>
      <c r="J1600" s="127"/>
      <c r="K1600" s="127"/>
      <c r="L1600" s="127"/>
      <c r="M1600" s="127"/>
      <c r="N1600" s="127"/>
      <c r="O1600" s="127"/>
      <c r="P1600" s="127"/>
      <c r="Q1600" s="109"/>
      <c r="R1600" s="127"/>
      <c r="S1600" s="127"/>
      <c r="U1600" s="15" t="str">
        <f t="shared" si="308"/>
        <v/>
      </c>
      <c r="V1600" t="str">
        <f t="shared" si="302"/>
        <v/>
      </c>
      <c r="W1600" t="str">
        <f t="shared" si="303"/>
        <v/>
      </c>
      <c r="X1600" t="str">
        <f t="shared" si="304"/>
        <v/>
      </c>
      <c r="Y1600" t="str">
        <f t="shared" si="305"/>
        <v/>
      </c>
      <c r="Z1600" t="str">
        <f t="shared" si="306"/>
        <v/>
      </c>
      <c r="AA1600" t="str">
        <f t="shared" si="307"/>
        <v/>
      </c>
      <c r="AB1600">
        <v>1593</v>
      </c>
      <c r="AC1600" t="str">
        <f>IF(ISERROR(IF(U1600="","",IF(OR(U1600=Cad_Inicial!$D$8,X1600=Cad_Inicial!$D$8),Cad_Inicial!$D$8+AB1600*1000,0))),"",IF(U1600="","",IF(OR(U1600=Cad_Inicial!$D$8,X1600=Cad_Inicial!$D$8),Cad_Inicial!$D$8+AB1600*1000,0)))</f>
        <v/>
      </c>
      <c r="AK1600" s="50" t="e">
        <f t="shared" si="309"/>
        <v>#VALUE!</v>
      </c>
      <c r="AL1600" s="50" t="e">
        <f t="shared" si="310"/>
        <v>#VALUE!</v>
      </c>
      <c r="AM1600">
        <f t="shared" si="311"/>
        <v>0</v>
      </c>
      <c r="AN1600">
        <f t="shared" si="313"/>
        <v>0</v>
      </c>
      <c r="AO1600">
        <f t="shared" si="313"/>
        <v>0</v>
      </c>
      <c r="AP1600">
        <f t="shared" si="313"/>
        <v>0</v>
      </c>
      <c r="AQ1600">
        <f t="shared" si="313"/>
        <v>0</v>
      </c>
      <c r="AR1600">
        <f t="shared" si="313"/>
        <v>0</v>
      </c>
      <c r="AS1600">
        <f t="shared" si="313"/>
        <v>0</v>
      </c>
      <c r="AT1600">
        <f t="shared" si="313"/>
        <v>0</v>
      </c>
      <c r="AU1600">
        <f t="shared" si="313"/>
        <v>0</v>
      </c>
      <c r="AV1600">
        <f t="shared" si="313"/>
        <v>0</v>
      </c>
      <c r="AW1600">
        <f t="shared" si="313"/>
        <v>0</v>
      </c>
      <c r="AX1600">
        <f t="shared" si="313"/>
        <v>0</v>
      </c>
    </row>
    <row r="1601" spans="3:50" ht="30" customHeight="1" thickTop="1" thickBot="1" x14ac:dyDescent="0.25">
      <c r="C1601" s="118"/>
      <c r="D1601" s="126"/>
      <c r="E1601" s="115"/>
      <c r="F1601" s="115"/>
      <c r="G1601" s="118"/>
      <c r="H1601" s="127"/>
      <c r="I1601" s="127"/>
      <c r="J1601" s="127"/>
      <c r="K1601" s="127"/>
      <c r="L1601" s="127"/>
      <c r="M1601" s="127"/>
      <c r="N1601" s="127"/>
      <c r="O1601" s="127"/>
      <c r="P1601" s="127"/>
      <c r="Q1601" s="109"/>
      <c r="R1601" s="127"/>
      <c r="S1601" s="127"/>
      <c r="U1601" s="15" t="str">
        <f t="shared" si="308"/>
        <v/>
      </c>
      <c r="V1601" t="str">
        <f t="shared" si="302"/>
        <v/>
      </c>
      <c r="W1601" t="str">
        <f t="shared" si="303"/>
        <v/>
      </c>
      <c r="X1601" t="str">
        <f t="shared" si="304"/>
        <v/>
      </c>
      <c r="Y1601" t="str">
        <f t="shared" si="305"/>
        <v/>
      </c>
      <c r="Z1601" t="str">
        <f t="shared" si="306"/>
        <v/>
      </c>
      <c r="AA1601" t="str">
        <f t="shared" si="307"/>
        <v/>
      </c>
      <c r="AB1601">
        <v>1594</v>
      </c>
      <c r="AC1601" t="str">
        <f>IF(ISERROR(IF(U1601="","",IF(OR(U1601=Cad_Inicial!$D$8,X1601=Cad_Inicial!$D$8),Cad_Inicial!$D$8+AB1601*1000,0))),"",IF(U1601="","",IF(OR(U1601=Cad_Inicial!$D$8,X1601=Cad_Inicial!$D$8),Cad_Inicial!$D$8+AB1601*1000,0)))</f>
        <v/>
      </c>
      <c r="AK1601" s="50" t="e">
        <f t="shared" si="309"/>
        <v>#VALUE!</v>
      </c>
      <c r="AL1601" s="50" t="e">
        <f t="shared" si="310"/>
        <v>#VALUE!</v>
      </c>
      <c r="AM1601">
        <f t="shared" si="311"/>
        <v>0</v>
      </c>
      <c r="AN1601">
        <f t="shared" si="313"/>
        <v>0</v>
      </c>
      <c r="AO1601">
        <f t="shared" si="313"/>
        <v>0</v>
      </c>
      <c r="AP1601">
        <f t="shared" si="313"/>
        <v>0</v>
      </c>
      <c r="AQ1601">
        <f t="shared" si="313"/>
        <v>0</v>
      </c>
      <c r="AR1601">
        <f t="shared" si="313"/>
        <v>0</v>
      </c>
      <c r="AS1601">
        <f t="shared" si="313"/>
        <v>0</v>
      </c>
      <c r="AT1601">
        <f t="shared" si="313"/>
        <v>0</v>
      </c>
      <c r="AU1601">
        <f t="shared" si="313"/>
        <v>0</v>
      </c>
      <c r="AV1601">
        <f t="shared" si="313"/>
        <v>0</v>
      </c>
      <c r="AW1601">
        <f t="shared" si="313"/>
        <v>0</v>
      </c>
      <c r="AX1601">
        <f t="shared" si="313"/>
        <v>0</v>
      </c>
    </row>
    <row r="1602" spans="3:50" ht="30" customHeight="1" thickTop="1" thickBot="1" x14ac:dyDescent="0.25">
      <c r="C1602" s="118"/>
      <c r="D1602" s="126"/>
      <c r="E1602" s="115"/>
      <c r="F1602" s="115"/>
      <c r="G1602" s="118"/>
      <c r="H1602" s="127"/>
      <c r="I1602" s="127"/>
      <c r="J1602" s="127"/>
      <c r="K1602" s="127"/>
      <c r="L1602" s="127"/>
      <c r="M1602" s="127"/>
      <c r="N1602" s="127"/>
      <c r="O1602" s="127"/>
      <c r="P1602" s="127"/>
      <c r="Q1602" s="109"/>
      <c r="R1602" s="127"/>
      <c r="S1602" s="127"/>
      <c r="U1602" s="15" t="str">
        <f t="shared" si="308"/>
        <v/>
      </c>
      <c r="V1602" t="str">
        <f t="shared" si="302"/>
        <v/>
      </c>
      <c r="W1602" t="str">
        <f t="shared" si="303"/>
        <v/>
      </c>
      <c r="X1602" t="str">
        <f t="shared" si="304"/>
        <v/>
      </c>
      <c r="Y1602" t="str">
        <f t="shared" si="305"/>
        <v/>
      </c>
      <c r="Z1602" t="str">
        <f t="shared" si="306"/>
        <v/>
      </c>
      <c r="AA1602" t="str">
        <f t="shared" si="307"/>
        <v/>
      </c>
      <c r="AB1602">
        <v>1595</v>
      </c>
      <c r="AC1602" t="str">
        <f>IF(ISERROR(IF(U1602="","",IF(OR(U1602=Cad_Inicial!$D$8,X1602=Cad_Inicial!$D$8),Cad_Inicial!$D$8+AB1602*1000,0))),"",IF(U1602="","",IF(OR(U1602=Cad_Inicial!$D$8,X1602=Cad_Inicial!$D$8),Cad_Inicial!$D$8+AB1602*1000,0)))</f>
        <v/>
      </c>
      <c r="AK1602" s="50" t="e">
        <f t="shared" si="309"/>
        <v>#VALUE!</v>
      </c>
      <c r="AL1602" s="50" t="e">
        <f t="shared" si="310"/>
        <v>#VALUE!</v>
      </c>
      <c r="AM1602">
        <f t="shared" si="311"/>
        <v>0</v>
      </c>
      <c r="AN1602">
        <f t="shared" si="313"/>
        <v>0</v>
      </c>
      <c r="AO1602">
        <f t="shared" si="313"/>
        <v>0</v>
      </c>
      <c r="AP1602">
        <f t="shared" si="313"/>
        <v>0</v>
      </c>
      <c r="AQ1602">
        <f t="shared" si="313"/>
        <v>0</v>
      </c>
      <c r="AR1602">
        <f t="shared" si="313"/>
        <v>0</v>
      </c>
      <c r="AS1602">
        <f t="shared" si="313"/>
        <v>0</v>
      </c>
      <c r="AT1602">
        <f t="shared" si="313"/>
        <v>0</v>
      </c>
      <c r="AU1602">
        <f t="shared" si="313"/>
        <v>0</v>
      </c>
      <c r="AV1602">
        <f t="shared" si="313"/>
        <v>0</v>
      </c>
      <c r="AW1602">
        <f t="shared" si="313"/>
        <v>0</v>
      </c>
      <c r="AX1602">
        <f t="shared" si="313"/>
        <v>0</v>
      </c>
    </row>
    <row r="1603" spans="3:50" ht="30" customHeight="1" thickTop="1" thickBot="1" x14ac:dyDescent="0.25">
      <c r="C1603" s="118"/>
      <c r="D1603" s="126"/>
      <c r="E1603" s="115"/>
      <c r="F1603" s="115"/>
      <c r="G1603" s="118"/>
      <c r="H1603" s="127"/>
      <c r="I1603" s="127"/>
      <c r="J1603" s="127"/>
      <c r="K1603" s="127"/>
      <c r="L1603" s="127"/>
      <c r="M1603" s="127"/>
      <c r="N1603" s="127"/>
      <c r="O1603" s="127"/>
      <c r="P1603" s="127"/>
      <c r="Q1603" s="109"/>
      <c r="R1603" s="127"/>
      <c r="S1603" s="127"/>
      <c r="U1603" s="15" t="str">
        <f t="shared" si="308"/>
        <v/>
      </c>
      <c r="V1603" t="str">
        <f t="shared" si="302"/>
        <v/>
      </c>
      <c r="W1603" t="str">
        <f t="shared" si="303"/>
        <v/>
      </c>
      <c r="X1603" t="str">
        <f t="shared" si="304"/>
        <v/>
      </c>
      <c r="Y1603" t="str">
        <f t="shared" si="305"/>
        <v/>
      </c>
      <c r="Z1603" t="str">
        <f t="shared" si="306"/>
        <v/>
      </c>
      <c r="AA1603" t="str">
        <f t="shared" si="307"/>
        <v/>
      </c>
      <c r="AB1603">
        <v>1596</v>
      </c>
      <c r="AC1603" t="str">
        <f>IF(ISERROR(IF(U1603="","",IF(OR(U1603=Cad_Inicial!$D$8,X1603=Cad_Inicial!$D$8),Cad_Inicial!$D$8+AB1603*1000,0))),"",IF(U1603="","",IF(OR(U1603=Cad_Inicial!$D$8,X1603=Cad_Inicial!$D$8),Cad_Inicial!$D$8+AB1603*1000,0)))</f>
        <v/>
      </c>
      <c r="AK1603" s="50" t="e">
        <f t="shared" si="309"/>
        <v>#VALUE!</v>
      </c>
      <c r="AL1603" s="50" t="e">
        <f t="shared" si="310"/>
        <v>#VALUE!</v>
      </c>
      <c r="AM1603">
        <f t="shared" si="311"/>
        <v>0</v>
      </c>
      <c r="AN1603">
        <f t="shared" si="313"/>
        <v>0</v>
      </c>
      <c r="AO1603">
        <f t="shared" si="313"/>
        <v>0</v>
      </c>
      <c r="AP1603">
        <f t="shared" si="313"/>
        <v>0</v>
      </c>
      <c r="AQ1603">
        <f t="shared" si="313"/>
        <v>0</v>
      </c>
      <c r="AR1603">
        <f t="shared" si="313"/>
        <v>0</v>
      </c>
      <c r="AS1603">
        <f t="shared" si="313"/>
        <v>0</v>
      </c>
      <c r="AT1603">
        <f t="shared" si="313"/>
        <v>0</v>
      </c>
      <c r="AU1603">
        <f t="shared" si="313"/>
        <v>0</v>
      </c>
      <c r="AV1603">
        <f t="shared" si="313"/>
        <v>0</v>
      </c>
      <c r="AW1603">
        <f t="shared" si="313"/>
        <v>0</v>
      </c>
      <c r="AX1603">
        <f t="shared" si="313"/>
        <v>0</v>
      </c>
    </row>
    <row r="1604" spans="3:50" ht="30" customHeight="1" thickTop="1" thickBot="1" x14ac:dyDescent="0.25">
      <c r="C1604" s="118"/>
      <c r="D1604" s="126"/>
      <c r="E1604" s="115"/>
      <c r="F1604" s="115"/>
      <c r="G1604" s="118"/>
      <c r="H1604" s="127"/>
      <c r="I1604" s="127"/>
      <c r="J1604" s="127"/>
      <c r="K1604" s="127"/>
      <c r="L1604" s="127"/>
      <c r="M1604" s="127"/>
      <c r="N1604" s="127"/>
      <c r="O1604" s="127"/>
      <c r="P1604" s="127"/>
      <c r="Q1604" s="109"/>
      <c r="R1604" s="127"/>
      <c r="S1604" s="127"/>
      <c r="U1604" s="15" t="str">
        <f t="shared" si="308"/>
        <v/>
      </c>
      <c r="V1604" t="str">
        <f t="shared" si="302"/>
        <v/>
      </c>
      <c r="W1604" t="str">
        <f t="shared" si="303"/>
        <v/>
      </c>
      <c r="X1604" t="str">
        <f t="shared" si="304"/>
        <v/>
      </c>
      <c r="Y1604" t="str">
        <f t="shared" si="305"/>
        <v/>
      </c>
      <c r="Z1604" t="str">
        <f t="shared" si="306"/>
        <v/>
      </c>
      <c r="AA1604" t="str">
        <f t="shared" si="307"/>
        <v/>
      </c>
      <c r="AB1604">
        <v>1597</v>
      </c>
      <c r="AC1604" t="str">
        <f>IF(ISERROR(IF(U1604="","",IF(OR(U1604=Cad_Inicial!$D$8,X1604=Cad_Inicial!$D$8),Cad_Inicial!$D$8+AB1604*1000,0))),"",IF(U1604="","",IF(OR(U1604=Cad_Inicial!$D$8,X1604=Cad_Inicial!$D$8),Cad_Inicial!$D$8+AB1604*1000,0)))</f>
        <v/>
      </c>
      <c r="AK1604" s="50" t="e">
        <f t="shared" si="309"/>
        <v>#VALUE!</v>
      </c>
      <c r="AL1604" s="50" t="e">
        <f t="shared" si="310"/>
        <v>#VALUE!</v>
      </c>
      <c r="AM1604">
        <f t="shared" si="311"/>
        <v>0</v>
      </c>
      <c r="AN1604">
        <f t="shared" si="313"/>
        <v>0</v>
      </c>
      <c r="AO1604">
        <f t="shared" si="313"/>
        <v>0</v>
      </c>
      <c r="AP1604">
        <f t="shared" si="313"/>
        <v>0</v>
      </c>
      <c r="AQ1604">
        <f t="shared" si="313"/>
        <v>0</v>
      </c>
      <c r="AR1604">
        <f t="shared" si="313"/>
        <v>0</v>
      </c>
      <c r="AS1604">
        <f t="shared" si="313"/>
        <v>0</v>
      </c>
      <c r="AT1604">
        <f t="shared" si="313"/>
        <v>0</v>
      </c>
      <c r="AU1604">
        <f t="shared" si="313"/>
        <v>0</v>
      </c>
      <c r="AV1604">
        <f t="shared" si="313"/>
        <v>0</v>
      </c>
      <c r="AW1604">
        <f t="shared" si="313"/>
        <v>0</v>
      </c>
      <c r="AX1604">
        <f t="shared" si="313"/>
        <v>0</v>
      </c>
    </row>
    <row r="1605" spans="3:50" ht="30" customHeight="1" thickTop="1" thickBot="1" x14ac:dyDescent="0.25">
      <c r="C1605" s="118"/>
      <c r="D1605" s="126"/>
      <c r="E1605" s="115"/>
      <c r="F1605" s="115"/>
      <c r="G1605" s="118"/>
      <c r="H1605" s="127"/>
      <c r="I1605" s="127"/>
      <c r="J1605" s="127"/>
      <c r="K1605" s="127"/>
      <c r="L1605" s="127"/>
      <c r="M1605" s="127"/>
      <c r="N1605" s="127"/>
      <c r="O1605" s="127"/>
      <c r="P1605" s="127"/>
      <c r="Q1605" s="109"/>
      <c r="R1605" s="127"/>
      <c r="S1605" s="127"/>
      <c r="U1605" s="15" t="str">
        <f t="shared" si="308"/>
        <v/>
      </c>
      <c r="V1605" t="str">
        <f t="shared" si="302"/>
        <v/>
      </c>
      <c r="W1605" t="str">
        <f t="shared" si="303"/>
        <v/>
      </c>
      <c r="X1605" t="str">
        <f t="shared" si="304"/>
        <v/>
      </c>
      <c r="Y1605" t="str">
        <f t="shared" si="305"/>
        <v/>
      </c>
      <c r="Z1605" t="str">
        <f t="shared" si="306"/>
        <v/>
      </c>
      <c r="AA1605" t="str">
        <f t="shared" si="307"/>
        <v/>
      </c>
      <c r="AB1605">
        <v>1598</v>
      </c>
      <c r="AC1605" t="str">
        <f>IF(ISERROR(IF(U1605="","",IF(OR(U1605=Cad_Inicial!$D$8,X1605=Cad_Inicial!$D$8),Cad_Inicial!$D$8+AB1605*1000,0))),"",IF(U1605="","",IF(OR(U1605=Cad_Inicial!$D$8,X1605=Cad_Inicial!$D$8),Cad_Inicial!$D$8+AB1605*1000,0)))</f>
        <v/>
      </c>
      <c r="AK1605" s="50" t="e">
        <f t="shared" si="309"/>
        <v>#VALUE!</v>
      </c>
      <c r="AL1605" s="50" t="e">
        <f t="shared" si="310"/>
        <v>#VALUE!</v>
      </c>
      <c r="AM1605">
        <f t="shared" si="311"/>
        <v>0</v>
      </c>
      <c r="AN1605">
        <f t="shared" si="313"/>
        <v>0</v>
      </c>
      <c r="AO1605">
        <f t="shared" si="313"/>
        <v>0</v>
      </c>
      <c r="AP1605">
        <f t="shared" si="313"/>
        <v>0</v>
      </c>
      <c r="AQ1605">
        <f t="shared" si="313"/>
        <v>0</v>
      </c>
      <c r="AR1605">
        <f t="shared" si="313"/>
        <v>0</v>
      </c>
      <c r="AS1605">
        <f t="shared" si="313"/>
        <v>0</v>
      </c>
      <c r="AT1605">
        <f t="shared" si="313"/>
        <v>0</v>
      </c>
      <c r="AU1605">
        <f t="shared" ref="AN1605:AX1628" si="314">IFERROR(IF(AND($AK1605&lt;=AU$5,$AL1605&gt;=AU$5),1,0),0)</f>
        <v>0</v>
      </c>
      <c r="AV1605">
        <f t="shared" si="314"/>
        <v>0</v>
      </c>
      <c r="AW1605">
        <f t="shared" si="314"/>
        <v>0</v>
      </c>
      <c r="AX1605">
        <f t="shared" si="314"/>
        <v>0</v>
      </c>
    </row>
    <row r="1606" spans="3:50" ht="30" customHeight="1" thickTop="1" thickBot="1" x14ac:dyDescent="0.25">
      <c r="C1606" s="118"/>
      <c r="D1606" s="126"/>
      <c r="E1606" s="115"/>
      <c r="F1606" s="115"/>
      <c r="G1606" s="118"/>
      <c r="H1606" s="127"/>
      <c r="I1606" s="127"/>
      <c r="J1606" s="127"/>
      <c r="K1606" s="127"/>
      <c r="L1606" s="127"/>
      <c r="M1606" s="127"/>
      <c r="N1606" s="127"/>
      <c r="O1606" s="127"/>
      <c r="P1606" s="127"/>
      <c r="Q1606" s="109"/>
      <c r="R1606" s="127"/>
      <c r="S1606" s="127"/>
      <c r="U1606" s="15" t="str">
        <f t="shared" si="308"/>
        <v/>
      </c>
      <c r="V1606" t="str">
        <f t="shared" si="302"/>
        <v/>
      </c>
      <c r="W1606" t="str">
        <f t="shared" si="303"/>
        <v/>
      </c>
      <c r="X1606" t="str">
        <f t="shared" si="304"/>
        <v/>
      </c>
      <c r="Y1606" t="str">
        <f t="shared" si="305"/>
        <v/>
      </c>
      <c r="Z1606" t="str">
        <f t="shared" si="306"/>
        <v/>
      </c>
      <c r="AA1606" t="str">
        <f t="shared" si="307"/>
        <v/>
      </c>
      <c r="AB1606">
        <v>1599</v>
      </c>
      <c r="AC1606" t="str">
        <f>IF(ISERROR(IF(U1606="","",IF(OR(U1606=Cad_Inicial!$D$8,X1606=Cad_Inicial!$D$8),Cad_Inicial!$D$8+AB1606*1000,0))),"",IF(U1606="","",IF(OR(U1606=Cad_Inicial!$D$8,X1606=Cad_Inicial!$D$8),Cad_Inicial!$D$8+AB1606*1000,0)))</f>
        <v/>
      </c>
      <c r="AK1606" s="50" t="e">
        <f t="shared" si="309"/>
        <v>#VALUE!</v>
      </c>
      <c r="AL1606" s="50" t="e">
        <f t="shared" si="310"/>
        <v>#VALUE!</v>
      </c>
      <c r="AM1606">
        <f t="shared" si="311"/>
        <v>0</v>
      </c>
      <c r="AN1606">
        <f t="shared" si="314"/>
        <v>0</v>
      </c>
      <c r="AO1606">
        <f t="shared" si="314"/>
        <v>0</v>
      </c>
      <c r="AP1606">
        <f t="shared" si="314"/>
        <v>0</v>
      </c>
      <c r="AQ1606">
        <f t="shared" si="314"/>
        <v>0</v>
      </c>
      <c r="AR1606">
        <f t="shared" si="314"/>
        <v>0</v>
      </c>
      <c r="AS1606">
        <f t="shared" si="314"/>
        <v>0</v>
      </c>
      <c r="AT1606">
        <f t="shared" si="314"/>
        <v>0</v>
      </c>
      <c r="AU1606">
        <f t="shared" si="314"/>
        <v>0</v>
      </c>
      <c r="AV1606">
        <f t="shared" si="314"/>
        <v>0</v>
      </c>
      <c r="AW1606">
        <f t="shared" si="314"/>
        <v>0</v>
      </c>
      <c r="AX1606">
        <f t="shared" si="314"/>
        <v>0</v>
      </c>
    </row>
    <row r="1607" spans="3:50" ht="30" customHeight="1" thickTop="1" thickBot="1" x14ac:dyDescent="0.25">
      <c r="C1607" s="118"/>
      <c r="D1607" s="126"/>
      <c r="E1607" s="115"/>
      <c r="F1607" s="115"/>
      <c r="G1607" s="118"/>
      <c r="H1607" s="127"/>
      <c r="I1607" s="127"/>
      <c r="J1607" s="127"/>
      <c r="K1607" s="127"/>
      <c r="L1607" s="127"/>
      <c r="M1607" s="127"/>
      <c r="N1607" s="127"/>
      <c r="O1607" s="127"/>
      <c r="P1607" s="127"/>
      <c r="Q1607" s="109"/>
      <c r="R1607" s="127"/>
      <c r="S1607" s="127"/>
      <c r="U1607" s="15" t="str">
        <f t="shared" si="308"/>
        <v/>
      </c>
      <c r="V1607" t="str">
        <f t="shared" si="302"/>
        <v/>
      </c>
      <c r="W1607" t="str">
        <f t="shared" si="303"/>
        <v/>
      </c>
      <c r="X1607" t="str">
        <f t="shared" si="304"/>
        <v/>
      </c>
      <c r="Y1607" t="str">
        <f t="shared" si="305"/>
        <v/>
      </c>
      <c r="Z1607" t="str">
        <f t="shared" si="306"/>
        <v/>
      </c>
      <c r="AA1607" t="str">
        <f t="shared" si="307"/>
        <v/>
      </c>
      <c r="AB1607">
        <v>1600</v>
      </c>
      <c r="AC1607" t="str">
        <f>IF(ISERROR(IF(U1607="","",IF(OR(U1607=Cad_Inicial!$D$8,X1607=Cad_Inicial!$D$8),Cad_Inicial!$D$8+AB1607*1000,0))),"",IF(U1607="","",IF(OR(U1607=Cad_Inicial!$D$8,X1607=Cad_Inicial!$D$8),Cad_Inicial!$D$8+AB1607*1000,0)))</f>
        <v/>
      </c>
      <c r="AK1607" s="50" t="e">
        <f t="shared" si="309"/>
        <v>#VALUE!</v>
      </c>
      <c r="AL1607" s="50" t="e">
        <f t="shared" si="310"/>
        <v>#VALUE!</v>
      </c>
      <c r="AM1607">
        <f t="shared" si="311"/>
        <v>0</v>
      </c>
      <c r="AN1607">
        <f t="shared" si="314"/>
        <v>0</v>
      </c>
      <c r="AO1607">
        <f t="shared" si="314"/>
        <v>0</v>
      </c>
      <c r="AP1607">
        <f t="shared" si="314"/>
        <v>0</v>
      </c>
      <c r="AQ1607">
        <f t="shared" si="314"/>
        <v>0</v>
      </c>
      <c r="AR1607">
        <f t="shared" si="314"/>
        <v>0</v>
      </c>
      <c r="AS1607">
        <f t="shared" si="314"/>
        <v>0</v>
      </c>
      <c r="AT1607">
        <f t="shared" si="314"/>
        <v>0</v>
      </c>
      <c r="AU1607">
        <f t="shared" si="314"/>
        <v>0</v>
      </c>
      <c r="AV1607">
        <f t="shared" si="314"/>
        <v>0</v>
      </c>
      <c r="AW1607">
        <f t="shared" si="314"/>
        <v>0</v>
      </c>
      <c r="AX1607">
        <f t="shared" si="314"/>
        <v>0</v>
      </c>
    </row>
    <row r="1608" spans="3:50" ht="30" customHeight="1" thickTop="1" thickBot="1" x14ac:dyDescent="0.25">
      <c r="C1608" s="118"/>
      <c r="D1608" s="126"/>
      <c r="E1608" s="115"/>
      <c r="F1608" s="115"/>
      <c r="G1608" s="118"/>
      <c r="H1608" s="127"/>
      <c r="I1608" s="127"/>
      <c r="J1608" s="127"/>
      <c r="K1608" s="127"/>
      <c r="L1608" s="127"/>
      <c r="M1608" s="127"/>
      <c r="N1608" s="127"/>
      <c r="O1608" s="127"/>
      <c r="P1608" s="127"/>
      <c r="Q1608" s="109"/>
      <c r="R1608" s="127"/>
      <c r="S1608" s="127"/>
      <c r="U1608" s="15" t="str">
        <f t="shared" si="308"/>
        <v/>
      </c>
      <c r="V1608" t="str">
        <f t="shared" ref="V1608:V1671" si="315">IF(ISERROR(IF(E1608="","",MONTH(E1608))),"",IF(E1608="","",MONTH(E1608)))</f>
        <v/>
      </c>
      <c r="W1608" t="str">
        <f t="shared" ref="W1608:W1671" si="316">IF(ISERROR(IF(F1608="","",MONTH(F1608))),"",IF(F1608="","",MONTH(F1608)))</f>
        <v/>
      </c>
      <c r="X1608" t="str">
        <f t="shared" ref="X1608:X1671" si="317">IF(ISERROR(IF(F1608="","",YEAR(F1608))),"",IF(F1608="","",YEAR(F1608)))</f>
        <v/>
      </c>
      <c r="Y1608" t="str">
        <f t="shared" ref="Y1608:Y1671" si="318">IF(ISERROR(IF(IF(E1608="","",ROUND((F1608-E1608)/30,0))&lt;1,1,IF(E1608="","",ROUND((F1608-E1608)/30,0)))),"",IF(IF(E1608="","",ROUND((F1608-E1608)/30,0))&lt;1,1,IF(E1608="","",ROUND((F1608-E1608)/30,0))))</f>
        <v/>
      </c>
      <c r="Z1608" t="str">
        <f t="shared" ref="Z1608:Z1671" si="319">IF(ISERROR(D1608/Y1608),"",D1608/Y1608)</f>
        <v/>
      </c>
      <c r="AA1608" t="str">
        <f t="shared" ref="AA1608:AA1671" si="320">IF(ISERROR(Q1608/Y1608),"",Q1608/Y1608)</f>
        <v/>
      </c>
      <c r="AB1608">
        <v>1601</v>
      </c>
      <c r="AC1608" t="str">
        <f>IF(ISERROR(IF(U1608="","",IF(OR(U1608=Cad_Inicial!$D$8,X1608=Cad_Inicial!$D$8),Cad_Inicial!$D$8+AB1608*1000,0))),"",IF(U1608="","",IF(OR(U1608=Cad_Inicial!$D$8,X1608=Cad_Inicial!$D$8),Cad_Inicial!$D$8+AB1608*1000,0)))</f>
        <v/>
      </c>
      <c r="AK1608" s="50" t="e">
        <f t="shared" si="309"/>
        <v>#VALUE!</v>
      </c>
      <c r="AL1608" s="50" t="e">
        <f t="shared" si="310"/>
        <v>#VALUE!</v>
      </c>
      <c r="AM1608">
        <f t="shared" si="311"/>
        <v>0</v>
      </c>
      <c r="AN1608">
        <f t="shared" si="314"/>
        <v>0</v>
      </c>
      <c r="AO1608">
        <f t="shared" si="314"/>
        <v>0</v>
      </c>
      <c r="AP1608">
        <f t="shared" si="314"/>
        <v>0</v>
      </c>
      <c r="AQ1608">
        <f t="shared" si="314"/>
        <v>0</v>
      </c>
      <c r="AR1608">
        <f t="shared" si="314"/>
        <v>0</v>
      </c>
      <c r="AS1608">
        <f t="shared" si="314"/>
        <v>0</v>
      </c>
      <c r="AT1608">
        <f t="shared" si="314"/>
        <v>0</v>
      </c>
      <c r="AU1608">
        <f t="shared" si="314"/>
        <v>0</v>
      </c>
      <c r="AV1608">
        <f t="shared" si="314"/>
        <v>0</v>
      </c>
      <c r="AW1608">
        <f t="shared" si="314"/>
        <v>0</v>
      </c>
      <c r="AX1608">
        <f t="shared" si="314"/>
        <v>0</v>
      </c>
    </row>
    <row r="1609" spans="3:50" ht="30" customHeight="1" thickTop="1" thickBot="1" x14ac:dyDescent="0.25">
      <c r="C1609" s="118"/>
      <c r="D1609" s="126"/>
      <c r="E1609" s="115"/>
      <c r="F1609" s="115"/>
      <c r="G1609" s="118"/>
      <c r="H1609" s="127"/>
      <c r="I1609" s="127"/>
      <c r="J1609" s="127"/>
      <c r="K1609" s="127"/>
      <c r="L1609" s="127"/>
      <c r="M1609" s="127"/>
      <c r="N1609" s="127"/>
      <c r="O1609" s="127"/>
      <c r="P1609" s="127"/>
      <c r="Q1609" s="109"/>
      <c r="R1609" s="127"/>
      <c r="S1609" s="127"/>
      <c r="U1609" s="15" t="str">
        <f t="shared" ref="U1609:U1672" si="321">IF(ISERROR(IF(E1609="","",YEAR(E1609))),"",IF(E1609="","",YEAR(E1609)))</f>
        <v/>
      </c>
      <c r="V1609" t="str">
        <f t="shared" si="315"/>
        <v/>
      </c>
      <c r="W1609" t="str">
        <f t="shared" si="316"/>
        <v/>
      </c>
      <c r="X1609" t="str">
        <f t="shared" si="317"/>
        <v/>
      </c>
      <c r="Y1609" t="str">
        <f t="shared" si="318"/>
        <v/>
      </c>
      <c r="Z1609" t="str">
        <f t="shared" si="319"/>
        <v/>
      </c>
      <c r="AA1609" t="str">
        <f t="shared" si="320"/>
        <v/>
      </c>
      <c r="AB1609">
        <v>1602</v>
      </c>
      <c r="AC1609" t="str">
        <f>IF(ISERROR(IF(U1609="","",IF(OR(U1609=Cad_Inicial!$D$8,X1609=Cad_Inicial!$D$8),Cad_Inicial!$D$8+AB1609*1000,0))),"",IF(U1609="","",IF(OR(U1609=Cad_Inicial!$D$8,X1609=Cad_Inicial!$D$8),Cad_Inicial!$D$8+AB1609*1000,0)))</f>
        <v/>
      </c>
      <c r="AK1609" s="50" t="e">
        <f t="shared" si="309"/>
        <v>#VALUE!</v>
      </c>
      <c r="AL1609" s="50" t="e">
        <f t="shared" si="310"/>
        <v>#VALUE!</v>
      </c>
      <c r="AM1609">
        <f t="shared" si="311"/>
        <v>0</v>
      </c>
      <c r="AN1609">
        <f t="shared" si="314"/>
        <v>0</v>
      </c>
      <c r="AO1609">
        <f t="shared" si="314"/>
        <v>0</v>
      </c>
      <c r="AP1609">
        <f t="shared" si="314"/>
        <v>0</v>
      </c>
      <c r="AQ1609">
        <f t="shared" si="314"/>
        <v>0</v>
      </c>
      <c r="AR1609">
        <f t="shared" si="314"/>
        <v>0</v>
      </c>
      <c r="AS1609">
        <f t="shared" si="314"/>
        <v>0</v>
      </c>
      <c r="AT1609">
        <f t="shared" si="314"/>
        <v>0</v>
      </c>
      <c r="AU1609">
        <f t="shared" si="314"/>
        <v>0</v>
      </c>
      <c r="AV1609">
        <f t="shared" si="314"/>
        <v>0</v>
      </c>
      <c r="AW1609">
        <f t="shared" si="314"/>
        <v>0</v>
      </c>
      <c r="AX1609">
        <f t="shared" si="314"/>
        <v>0</v>
      </c>
    </row>
    <row r="1610" spans="3:50" ht="30" customHeight="1" thickTop="1" thickBot="1" x14ac:dyDescent="0.25">
      <c r="C1610" s="118"/>
      <c r="D1610" s="126"/>
      <c r="E1610" s="115"/>
      <c r="F1610" s="115"/>
      <c r="G1610" s="118"/>
      <c r="H1610" s="127"/>
      <c r="I1610" s="127"/>
      <c r="J1610" s="127"/>
      <c r="K1610" s="127"/>
      <c r="L1610" s="127"/>
      <c r="M1610" s="127"/>
      <c r="N1610" s="127"/>
      <c r="O1610" s="127"/>
      <c r="P1610" s="127"/>
      <c r="Q1610" s="109"/>
      <c r="R1610" s="127"/>
      <c r="S1610" s="127"/>
      <c r="U1610" s="15" t="str">
        <f t="shared" si="321"/>
        <v/>
      </c>
      <c r="V1610" t="str">
        <f t="shared" si="315"/>
        <v/>
      </c>
      <c r="W1610" t="str">
        <f t="shared" si="316"/>
        <v/>
      </c>
      <c r="X1610" t="str">
        <f t="shared" si="317"/>
        <v/>
      </c>
      <c r="Y1610" t="str">
        <f t="shared" si="318"/>
        <v/>
      </c>
      <c r="Z1610" t="str">
        <f t="shared" si="319"/>
        <v/>
      </c>
      <c r="AA1610" t="str">
        <f t="shared" si="320"/>
        <v/>
      </c>
      <c r="AB1610">
        <v>1603</v>
      </c>
      <c r="AC1610" t="str">
        <f>IF(ISERROR(IF(U1610="","",IF(OR(U1610=Cad_Inicial!$D$8,X1610=Cad_Inicial!$D$8),Cad_Inicial!$D$8+AB1610*1000,0))),"",IF(U1610="","",IF(OR(U1610=Cad_Inicial!$D$8,X1610=Cad_Inicial!$D$8),Cad_Inicial!$D$8+AB1610*1000,0)))</f>
        <v/>
      </c>
      <c r="AK1610" s="50" t="e">
        <f t="shared" ref="AK1610:AK1673" si="322">DATE(U1610,V1610,1)</f>
        <v>#VALUE!</v>
      </c>
      <c r="AL1610" s="50" t="e">
        <f t="shared" ref="AL1610:AL1673" si="323">DATE(X1610,W1610,1)</f>
        <v>#VALUE!</v>
      </c>
      <c r="AM1610">
        <f t="shared" si="311"/>
        <v>0</v>
      </c>
      <c r="AN1610">
        <f t="shared" si="314"/>
        <v>0</v>
      </c>
      <c r="AO1610">
        <f t="shared" si="314"/>
        <v>0</v>
      </c>
      <c r="AP1610">
        <f t="shared" si="314"/>
        <v>0</v>
      </c>
      <c r="AQ1610">
        <f t="shared" si="314"/>
        <v>0</v>
      </c>
      <c r="AR1610">
        <f t="shared" si="314"/>
        <v>0</v>
      </c>
      <c r="AS1610">
        <f t="shared" si="314"/>
        <v>0</v>
      </c>
      <c r="AT1610">
        <f t="shared" si="314"/>
        <v>0</v>
      </c>
      <c r="AU1610">
        <f t="shared" si="314"/>
        <v>0</v>
      </c>
      <c r="AV1610">
        <f t="shared" si="314"/>
        <v>0</v>
      </c>
      <c r="AW1610">
        <f t="shared" si="314"/>
        <v>0</v>
      </c>
      <c r="AX1610">
        <f t="shared" si="314"/>
        <v>0</v>
      </c>
    </row>
    <row r="1611" spans="3:50" ht="30" customHeight="1" thickTop="1" thickBot="1" x14ac:dyDescent="0.25">
      <c r="C1611" s="118"/>
      <c r="D1611" s="126"/>
      <c r="E1611" s="115"/>
      <c r="F1611" s="115"/>
      <c r="G1611" s="118"/>
      <c r="H1611" s="127"/>
      <c r="I1611" s="127"/>
      <c r="J1611" s="127"/>
      <c r="K1611" s="127"/>
      <c r="L1611" s="127"/>
      <c r="M1611" s="127"/>
      <c r="N1611" s="127"/>
      <c r="O1611" s="127"/>
      <c r="P1611" s="127"/>
      <c r="Q1611" s="109"/>
      <c r="R1611" s="127"/>
      <c r="S1611" s="127"/>
      <c r="U1611" s="15" t="str">
        <f t="shared" si="321"/>
        <v/>
      </c>
      <c r="V1611" t="str">
        <f t="shared" si="315"/>
        <v/>
      </c>
      <c r="W1611" t="str">
        <f t="shared" si="316"/>
        <v/>
      </c>
      <c r="X1611" t="str">
        <f t="shared" si="317"/>
        <v/>
      </c>
      <c r="Y1611" t="str">
        <f t="shared" si="318"/>
        <v/>
      </c>
      <c r="Z1611" t="str">
        <f t="shared" si="319"/>
        <v/>
      </c>
      <c r="AA1611" t="str">
        <f t="shared" si="320"/>
        <v/>
      </c>
      <c r="AB1611">
        <v>1604</v>
      </c>
      <c r="AC1611" t="str">
        <f>IF(ISERROR(IF(U1611="","",IF(OR(U1611=Cad_Inicial!$D$8,X1611=Cad_Inicial!$D$8),Cad_Inicial!$D$8+AB1611*1000,0))),"",IF(U1611="","",IF(OR(U1611=Cad_Inicial!$D$8,X1611=Cad_Inicial!$D$8),Cad_Inicial!$D$8+AB1611*1000,0)))</f>
        <v/>
      </c>
      <c r="AK1611" s="50" t="e">
        <f t="shared" si="322"/>
        <v>#VALUE!</v>
      </c>
      <c r="AL1611" s="50" t="e">
        <f t="shared" si="323"/>
        <v>#VALUE!</v>
      </c>
      <c r="AM1611">
        <f t="shared" si="311"/>
        <v>0</v>
      </c>
      <c r="AN1611">
        <f t="shared" si="314"/>
        <v>0</v>
      </c>
      <c r="AO1611">
        <f t="shared" si="314"/>
        <v>0</v>
      </c>
      <c r="AP1611">
        <f t="shared" si="314"/>
        <v>0</v>
      </c>
      <c r="AQ1611">
        <f t="shared" si="314"/>
        <v>0</v>
      </c>
      <c r="AR1611">
        <f t="shared" si="314"/>
        <v>0</v>
      </c>
      <c r="AS1611">
        <f t="shared" si="314"/>
        <v>0</v>
      </c>
      <c r="AT1611">
        <f t="shared" si="314"/>
        <v>0</v>
      </c>
      <c r="AU1611">
        <f t="shared" si="314"/>
        <v>0</v>
      </c>
      <c r="AV1611">
        <f t="shared" si="314"/>
        <v>0</v>
      </c>
      <c r="AW1611">
        <f t="shared" si="314"/>
        <v>0</v>
      </c>
      <c r="AX1611">
        <f t="shared" si="314"/>
        <v>0</v>
      </c>
    </row>
    <row r="1612" spans="3:50" ht="30" customHeight="1" thickTop="1" thickBot="1" x14ac:dyDescent="0.25">
      <c r="C1612" s="118"/>
      <c r="D1612" s="126"/>
      <c r="E1612" s="115"/>
      <c r="F1612" s="115"/>
      <c r="G1612" s="118"/>
      <c r="H1612" s="127"/>
      <c r="I1612" s="127"/>
      <c r="J1612" s="127"/>
      <c r="K1612" s="127"/>
      <c r="L1612" s="127"/>
      <c r="M1612" s="127"/>
      <c r="N1612" s="127"/>
      <c r="O1612" s="127"/>
      <c r="P1612" s="127"/>
      <c r="Q1612" s="109"/>
      <c r="R1612" s="127"/>
      <c r="S1612" s="127"/>
      <c r="U1612" s="15" t="str">
        <f t="shared" si="321"/>
        <v/>
      </c>
      <c r="V1612" t="str">
        <f t="shared" si="315"/>
        <v/>
      </c>
      <c r="W1612" t="str">
        <f t="shared" si="316"/>
        <v/>
      </c>
      <c r="X1612" t="str">
        <f t="shared" si="317"/>
        <v/>
      </c>
      <c r="Y1612" t="str">
        <f t="shared" si="318"/>
        <v/>
      </c>
      <c r="Z1612" t="str">
        <f t="shared" si="319"/>
        <v/>
      </c>
      <c r="AA1612" t="str">
        <f t="shared" si="320"/>
        <v/>
      </c>
      <c r="AB1612">
        <v>1605</v>
      </c>
      <c r="AC1612" t="str">
        <f>IF(ISERROR(IF(U1612="","",IF(OR(U1612=Cad_Inicial!$D$8,X1612=Cad_Inicial!$D$8),Cad_Inicial!$D$8+AB1612*1000,0))),"",IF(U1612="","",IF(OR(U1612=Cad_Inicial!$D$8,X1612=Cad_Inicial!$D$8),Cad_Inicial!$D$8+AB1612*1000,0)))</f>
        <v/>
      </c>
      <c r="AK1612" s="50" t="e">
        <f t="shared" si="322"/>
        <v>#VALUE!</v>
      </c>
      <c r="AL1612" s="50" t="e">
        <f t="shared" si="323"/>
        <v>#VALUE!</v>
      </c>
      <c r="AM1612">
        <f t="shared" si="311"/>
        <v>0</v>
      </c>
      <c r="AN1612">
        <f t="shared" si="314"/>
        <v>0</v>
      </c>
      <c r="AO1612">
        <f t="shared" si="314"/>
        <v>0</v>
      </c>
      <c r="AP1612">
        <f t="shared" si="314"/>
        <v>0</v>
      </c>
      <c r="AQ1612">
        <f t="shared" si="314"/>
        <v>0</v>
      </c>
      <c r="AR1612">
        <f t="shared" si="314"/>
        <v>0</v>
      </c>
      <c r="AS1612">
        <f t="shared" si="314"/>
        <v>0</v>
      </c>
      <c r="AT1612">
        <f t="shared" si="314"/>
        <v>0</v>
      </c>
      <c r="AU1612">
        <f t="shared" si="314"/>
        <v>0</v>
      </c>
      <c r="AV1612">
        <f t="shared" si="314"/>
        <v>0</v>
      </c>
      <c r="AW1612">
        <f t="shared" si="314"/>
        <v>0</v>
      </c>
      <c r="AX1612">
        <f t="shared" si="314"/>
        <v>0</v>
      </c>
    </row>
    <row r="1613" spans="3:50" ht="30" customHeight="1" thickTop="1" thickBot="1" x14ac:dyDescent="0.25">
      <c r="C1613" s="118"/>
      <c r="D1613" s="126"/>
      <c r="E1613" s="115"/>
      <c r="F1613" s="115"/>
      <c r="G1613" s="118"/>
      <c r="H1613" s="127"/>
      <c r="I1613" s="127"/>
      <c r="J1613" s="127"/>
      <c r="K1613" s="127"/>
      <c r="L1613" s="127"/>
      <c r="M1613" s="127"/>
      <c r="N1613" s="127"/>
      <c r="O1613" s="127"/>
      <c r="P1613" s="127"/>
      <c r="Q1613" s="109"/>
      <c r="R1613" s="127"/>
      <c r="S1613" s="127"/>
      <c r="U1613" s="15" t="str">
        <f t="shared" si="321"/>
        <v/>
      </c>
      <c r="V1613" t="str">
        <f t="shared" si="315"/>
        <v/>
      </c>
      <c r="W1613" t="str">
        <f t="shared" si="316"/>
        <v/>
      </c>
      <c r="X1613" t="str">
        <f t="shared" si="317"/>
        <v/>
      </c>
      <c r="Y1613" t="str">
        <f t="shared" si="318"/>
        <v/>
      </c>
      <c r="Z1613" t="str">
        <f t="shared" si="319"/>
        <v/>
      </c>
      <c r="AA1613" t="str">
        <f t="shared" si="320"/>
        <v/>
      </c>
      <c r="AB1613">
        <v>1606</v>
      </c>
      <c r="AC1613" t="str">
        <f>IF(ISERROR(IF(U1613="","",IF(OR(U1613=Cad_Inicial!$D$8,X1613=Cad_Inicial!$D$8),Cad_Inicial!$D$8+AB1613*1000,0))),"",IF(U1613="","",IF(OR(U1613=Cad_Inicial!$D$8,X1613=Cad_Inicial!$D$8),Cad_Inicial!$D$8+AB1613*1000,0)))</f>
        <v/>
      </c>
      <c r="AK1613" s="50" t="e">
        <f t="shared" si="322"/>
        <v>#VALUE!</v>
      </c>
      <c r="AL1613" s="50" t="e">
        <f t="shared" si="323"/>
        <v>#VALUE!</v>
      </c>
      <c r="AM1613">
        <f t="shared" ref="AM1613:AX1669" si="324">IFERROR(IF(AND($AK1613&lt;=AM$5,$AL1613&gt;=AM$5),1,0),0)</f>
        <v>0</v>
      </c>
      <c r="AN1613">
        <f t="shared" si="314"/>
        <v>0</v>
      </c>
      <c r="AO1613">
        <f t="shared" si="314"/>
        <v>0</v>
      </c>
      <c r="AP1613">
        <f t="shared" si="314"/>
        <v>0</v>
      </c>
      <c r="AQ1613">
        <f t="shared" si="314"/>
        <v>0</v>
      </c>
      <c r="AR1613">
        <f t="shared" si="314"/>
        <v>0</v>
      </c>
      <c r="AS1613">
        <f t="shared" si="314"/>
        <v>0</v>
      </c>
      <c r="AT1613">
        <f t="shared" si="314"/>
        <v>0</v>
      </c>
      <c r="AU1613">
        <f t="shared" si="314"/>
        <v>0</v>
      </c>
      <c r="AV1613">
        <f t="shared" si="314"/>
        <v>0</v>
      </c>
      <c r="AW1613">
        <f t="shared" si="314"/>
        <v>0</v>
      </c>
      <c r="AX1613">
        <f t="shared" si="314"/>
        <v>0</v>
      </c>
    </row>
    <row r="1614" spans="3:50" ht="30" customHeight="1" thickTop="1" thickBot="1" x14ac:dyDescent="0.25">
      <c r="C1614" s="118"/>
      <c r="D1614" s="126"/>
      <c r="E1614" s="115"/>
      <c r="F1614" s="115"/>
      <c r="G1614" s="118"/>
      <c r="H1614" s="127"/>
      <c r="I1614" s="127"/>
      <c r="J1614" s="127"/>
      <c r="K1614" s="127"/>
      <c r="L1614" s="127"/>
      <c r="M1614" s="127"/>
      <c r="N1614" s="127"/>
      <c r="O1614" s="127"/>
      <c r="P1614" s="127"/>
      <c r="Q1614" s="109"/>
      <c r="R1614" s="127"/>
      <c r="S1614" s="127"/>
      <c r="U1614" s="15" t="str">
        <f t="shared" si="321"/>
        <v/>
      </c>
      <c r="V1614" t="str">
        <f t="shared" si="315"/>
        <v/>
      </c>
      <c r="W1614" t="str">
        <f t="shared" si="316"/>
        <v/>
      </c>
      <c r="X1614" t="str">
        <f t="shared" si="317"/>
        <v/>
      </c>
      <c r="Y1614" t="str">
        <f t="shared" si="318"/>
        <v/>
      </c>
      <c r="Z1614" t="str">
        <f t="shared" si="319"/>
        <v/>
      </c>
      <c r="AA1614" t="str">
        <f t="shared" si="320"/>
        <v/>
      </c>
      <c r="AB1614">
        <v>1607</v>
      </c>
      <c r="AC1614" t="str">
        <f>IF(ISERROR(IF(U1614="","",IF(OR(U1614=Cad_Inicial!$D$8,X1614=Cad_Inicial!$D$8),Cad_Inicial!$D$8+AB1614*1000,0))),"",IF(U1614="","",IF(OR(U1614=Cad_Inicial!$D$8,X1614=Cad_Inicial!$D$8),Cad_Inicial!$D$8+AB1614*1000,0)))</f>
        <v/>
      </c>
      <c r="AK1614" s="50" t="e">
        <f t="shared" si="322"/>
        <v>#VALUE!</v>
      </c>
      <c r="AL1614" s="50" t="e">
        <f t="shared" si="323"/>
        <v>#VALUE!</v>
      </c>
      <c r="AM1614">
        <f t="shared" si="324"/>
        <v>0</v>
      </c>
      <c r="AN1614">
        <f t="shared" si="314"/>
        <v>0</v>
      </c>
      <c r="AO1614">
        <f t="shared" si="314"/>
        <v>0</v>
      </c>
      <c r="AP1614">
        <f t="shared" si="314"/>
        <v>0</v>
      </c>
      <c r="AQ1614">
        <f t="shared" si="314"/>
        <v>0</v>
      </c>
      <c r="AR1614">
        <f t="shared" si="314"/>
        <v>0</v>
      </c>
      <c r="AS1614">
        <f t="shared" si="314"/>
        <v>0</v>
      </c>
      <c r="AT1614">
        <f t="shared" si="314"/>
        <v>0</v>
      </c>
      <c r="AU1614">
        <f t="shared" si="314"/>
        <v>0</v>
      </c>
      <c r="AV1614">
        <f t="shared" si="314"/>
        <v>0</v>
      </c>
      <c r="AW1614">
        <f t="shared" si="314"/>
        <v>0</v>
      </c>
      <c r="AX1614">
        <f t="shared" si="314"/>
        <v>0</v>
      </c>
    </row>
    <row r="1615" spans="3:50" ht="30" customHeight="1" thickTop="1" thickBot="1" x14ac:dyDescent="0.25">
      <c r="C1615" s="118"/>
      <c r="D1615" s="126"/>
      <c r="E1615" s="115"/>
      <c r="F1615" s="115"/>
      <c r="G1615" s="118"/>
      <c r="H1615" s="127"/>
      <c r="I1615" s="127"/>
      <c r="J1615" s="127"/>
      <c r="K1615" s="127"/>
      <c r="L1615" s="127"/>
      <c r="M1615" s="127"/>
      <c r="N1615" s="127"/>
      <c r="O1615" s="127"/>
      <c r="P1615" s="127"/>
      <c r="Q1615" s="109"/>
      <c r="R1615" s="127"/>
      <c r="S1615" s="127"/>
      <c r="U1615" s="15" t="str">
        <f t="shared" si="321"/>
        <v/>
      </c>
      <c r="V1615" t="str">
        <f t="shared" si="315"/>
        <v/>
      </c>
      <c r="W1615" t="str">
        <f t="shared" si="316"/>
        <v/>
      </c>
      <c r="X1615" t="str">
        <f t="shared" si="317"/>
        <v/>
      </c>
      <c r="Y1615" t="str">
        <f t="shared" si="318"/>
        <v/>
      </c>
      <c r="Z1615" t="str">
        <f t="shared" si="319"/>
        <v/>
      </c>
      <c r="AA1615" t="str">
        <f t="shared" si="320"/>
        <v/>
      </c>
      <c r="AB1615">
        <v>1608</v>
      </c>
      <c r="AC1615" t="str">
        <f>IF(ISERROR(IF(U1615="","",IF(OR(U1615=Cad_Inicial!$D$8,X1615=Cad_Inicial!$D$8),Cad_Inicial!$D$8+AB1615*1000,0))),"",IF(U1615="","",IF(OR(U1615=Cad_Inicial!$D$8,X1615=Cad_Inicial!$D$8),Cad_Inicial!$D$8+AB1615*1000,0)))</f>
        <v/>
      </c>
      <c r="AK1615" s="50" t="e">
        <f t="shared" si="322"/>
        <v>#VALUE!</v>
      </c>
      <c r="AL1615" s="50" t="e">
        <f t="shared" si="323"/>
        <v>#VALUE!</v>
      </c>
      <c r="AM1615">
        <f t="shared" si="324"/>
        <v>0</v>
      </c>
      <c r="AN1615">
        <f t="shared" si="314"/>
        <v>0</v>
      </c>
      <c r="AO1615">
        <f t="shared" si="314"/>
        <v>0</v>
      </c>
      <c r="AP1615">
        <f t="shared" si="314"/>
        <v>0</v>
      </c>
      <c r="AQ1615">
        <f t="shared" si="314"/>
        <v>0</v>
      </c>
      <c r="AR1615">
        <f t="shared" si="314"/>
        <v>0</v>
      </c>
      <c r="AS1615">
        <f t="shared" si="314"/>
        <v>0</v>
      </c>
      <c r="AT1615">
        <f t="shared" si="314"/>
        <v>0</v>
      </c>
      <c r="AU1615">
        <f t="shared" si="314"/>
        <v>0</v>
      </c>
      <c r="AV1615">
        <f t="shared" si="314"/>
        <v>0</v>
      </c>
      <c r="AW1615">
        <f t="shared" si="314"/>
        <v>0</v>
      </c>
      <c r="AX1615">
        <f t="shared" si="314"/>
        <v>0</v>
      </c>
    </row>
    <row r="1616" spans="3:50" ht="30" customHeight="1" thickTop="1" thickBot="1" x14ac:dyDescent="0.25">
      <c r="C1616" s="118"/>
      <c r="D1616" s="126"/>
      <c r="E1616" s="115"/>
      <c r="F1616" s="115"/>
      <c r="G1616" s="118"/>
      <c r="H1616" s="127"/>
      <c r="I1616" s="127"/>
      <c r="J1616" s="127"/>
      <c r="K1616" s="127"/>
      <c r="L1616" s="127"/>
      <c r="M1616" s="127"/>
      <c r="N1616" s="127"/>
      <c r="O1616" s="127"/>
      <c r="P1616" s="127"/>
      <c r="Q1616" s="109"/>
      <c r="R1616" s="127"/>
      <c r="S1616" s="127"/>
      <c r="U1616" s="15" t="str">
        <f t="shared" si="321"/>
        <v/>
      </c>
      <c r="V1616" t="str">
        <f t="shared" si="315"/>
        <v/>
      </c>
      <c r="W1616" t="str">
        <f t="shared" si="316"/>
        <v/>
      </c>
      <c r="X1616" t="str">
        <f t="shared" si="317"/>
        <v/>
      </c>
      <c r="Y1616" t="str">
        <f t="shared" si="318"/>
        <v/>
      </c>
      <c r="Z1616" t="str">
        <f t="shared" si="319"/>
        <v/>
      </c>
      <c r="AA1616" t="str">
        <f t="shared" si="320"/>
        <v/>
      </c>
      <c r="AB1616">
        <v>1609</v>
      </c>
      <c r="AC1616" t="str">
        <f>IF(ISERROR(IF(U1616="","",IF(OR(U1616=Cad_Inicial!$D$8,X1616=Cad_Inicial!$D$8),Cad_Inicial!$D$8+AB1616*1000,0))),"",IF(U1616="","",IF(OR(U1616=Cad_Inicial!$D$8,X1616=Cad_Inicial!$D$8),Cad_Inicial!$D$8+AB1616*1000,0)))</f>
        <v/>
      </c>
      <c r="AK1616" s="50" t="e">
        <f t="shared" si="322"/>
        <v>#VALUE!</v>
      </c>
      <c r="AL1616" s="50" t="e">
        <f t="shared" si="323"/>
        <v>#VALUE!</v>
      </c>
      <c r="AM1616">
        <f t="shared" si="324"/>
        <v>0</v>
      </c>
      <c r="AN1616">
        <f t="shared" si="314"/>
        <v>0</v>
      </c>
      <c r="AO1616">
        <f t="shared" si="314"/>
        <v>0</v>
      </c>
      <c r="AP1616">
        <f t="shared" si="314"/>
        <v>0</v>
      </c>
      <c r="AQ1616">
        <f t="shared" si="314"/>
        <v>0</v>
      </c>
      <c r="AR1616">
        <f t="shared" si="314"/>
        <v>0</v>
      </c>
      <c r="AS1616">
        <f t="shared" si="314"/>
        <v>0</v>
      </c>
      <c r="AT1616">
        <f t="shared" si="314"/>
        <v>0</v>
      </c>
      <c r="AU1616">
        <f t="shared" si="314"/>
        <v>0</v>
      </c>
      <c r="AV1616">
        <f t="shared" si="314"/>
        <v>0</v>
      </c>
      <c r="AW1616">
        <f t="shared" si="314"/>
        <v>0</v>
      </c>
      <c r="AX1616">
        <f t="shared" si="314"/>
        <v>0</v>
      </c>
    </row>
    <row r="1617" spans="3:50" ht="30" customHeight="1" thickTop="1" thickBot="1" x14ac:dyDescent="0.25">
      <c r="C1617" s="118"/>
      <c r="D1617" s="126"/>
      <c r="E1617" s="115"/>
      <c r="F1617" s="115"/>
      <c r="G1617" s="118"/>
      <c r="H1617" s="127"/>
      <c r="I1617" s="127"/>
      <c r="J1617" s="127"/>
      <c r="K1617" s="127"/>
      <c r="L1617" s="127"/>
      <c r="M1617" s="127"/>
      <c r="N1617" s="127"/>
      <c r="O1617" s="127"/>
      <c r="P1617" s="127"/>
      <c r="Q1617" s="109"/>
      <c r="R1617" s="127"/>
      <c r="S1617" s="127"/>
      <c r="U1617" s="15" t="str">
        <f t="shared" si="321"/>
        <v/>
      </c>
      <c r="V1617" t="str">
        <f t="shared" si="315"/>
        <v/>
      </c>
      <c r="W1617" t="str">
        <f t="shared" si="316"/>
        <v/>
      </c>
      <c r="X1617" t="str">
        <f t="shared" si="317"/>
        <v/>
      </c>
      <c r="Y1617" t="str">
        <f t="shared" si="318"/>
        <v/>
      </c>
      <c r="Z1617" t="str">
        <f t="shared" si="319"/>
        <v/>
      </c>
      <c r="AA1617" t="str">
        <f t="shared" si="320"/>
        <v/>
      </c>
      <c r="AB1617">
        <v>1610</v>
      </c>
      <c r="AC1617" t="str">
        <f>IF(ISERROR(IF(U1617="","",IF(OR(U1617=Cad_Inicial!$D$8,X1617=Cad_Inicial!$D$8),Cad_Inicial!$D$8+AB1617*1000,0))),"",IF(U1617="","",IF(OR(U1617=Cad_Inicial!$D$8,X1617=Cad_Inicial!$D$8),Cad_Inicial!$D$8+AB1617*1000,0)))</f>
        <v/>
      </c>
      <c r="AK1617" s="50" t="e">
        <f t="shared" si="322"/>
        <v>#VALUE!</v>
      </c>
      <c r="AL1617" s="50" t="e">
        <f t="shared" si="323"/>
        <v>#VALUE!</v>
      </c>
      <c r="AM1617">
        <f t="shared" si="324"/>
        <v>0</v>
      </c>
      <c r="AN1617">
        <f t="shared" si="314"/>
        <v>0</v>
      </c>
      <c r="AO1617">
        <f t="shared" si="314"/>
        <v>0</v>
      </c>
      <c r="AP1617">
        <f t="shared" si="314"/>
        <v>0</v>
      </c>
      <c r="AQ1617">
        <f t="shared" si="314"/>
        <v>0</v>
      </c>
      <c r="AR1617">
        <f t="shared" si="314"/>
        <v>0</v>
      </c>
      <c r="AS1617">
        <f t="shared" si="314"/>
        <v>0</v>
      </c>
      <c r="AT1617">
        <f t="shared" si="314"/>
        <v>0</v>
      </c>
      <c r="AU1617">
        <f t="shared" si="314"/>
        <v>0</v>
      </c>
      <c r="AV1617">
        <f t="shared" si="314"/>
        <v>0</v>
      </c>
      <c r="AW1617">
        <f t="shared" si="314"/>
        <v>0</v>
      </c>
      <c r="AX1617">
        <f t="shared" si="314"/>
        <v>0</v>
      </c>
    </row>
    <row r="1618" spans="3:50" ht="30" customHeight="1" thickTop="1" thickBot="1" x14ac:dyDescent="0.25">
      <c r="C1618" s="118"/>
      <c r="D1618" s="126"/>
      <c r="E1618" s="115"/>
      <c r="F1618" s="115"/>
      <c r="G1618" s="118"/>
      <c r="H1618" s="127"/>
      <c r="I1618" s="127"/>
      <c r="J1618" s="127"/>
      <c r="K1618" s="127"/>
      <c r="L1618" s="127"/>
      <c r="M1618" s="127"/>
      <c r="N1618" s="127"/>
      <c r="O1618" s="127"/>
      <c r="P1618" s="127"/>
      <c r="Q1618" s="109"/>
      <c r="R1618" s="127"/>
      <c r="S1618" s="127"/>
      <c r="U1618" s="15" t="str">
        <f t="shared" si="321"/>
        <v/>
      </c>
      <c r="V1618" t="str">
        <f t="shared" si="315"/>
        <v/>
      </c>
      <c r="W1618" t="str">
        <f t="shared" si="316"/>
        <v/>
      </c>
      <c r="X1618" t="str">
        <f t="shared" si="317"/>
        <v/>
      </c>
      <c r="Y1618" t="str">
        <f t="shared" si="318"/>
        <v/>
      </c>
      <c r="Z1618" t="str">
        <f t="shared" si="319"/>
        <v/>
      </c>
      <c r="AA1618" t="str">
        <f t="shared" si="320"/>
        <v/>
      </c>
      <c r="AB1618">
        <v>1611</v>
      </c>
      <c r="AC1618" t="str">
        <f>IF(ISERROR(IF(U1618="","",IF(OR(U1618=Cad_Inicial!$D$8,X1618=Cad_Inicial!$D$8),Cad_Inicial!$D$8+AB1618*1000,0))),"",IF(U1618="","",IF(OR(U1618=Cad_Inicial!$D$8,X1618=Cad_Inicial!$D$8),Cad_Inicial!$D$8+AB1618*1000,0)))</f>
        <v/>
      </c>
      <c r="AK1618" s="50" t="e">
        <f t="shared" si="322"/>
        <v>#VALUE!</v>
      </c>
      <c r="AL1618" s="50" t="e">
        <f t="shared" si="323"/>
        <v>#VALUE!</v>
      </c>
      <c r="AM1618">
        <f t="shared" si="324"/>
        <v>0</v>
      </c>
      <c r="AN1618">
        <f t="shared" si="314"/>
        <v>0</v>
      </c>
      <c r="AO1618">
        <f t="shared" si="314"/>
        <v>0</v>
      </c>
      <c r="AP1618">
        <f t="shared" si="314"/>
        <v>0</v>
      </c>
      <c r="AQ1618">
        <f t="shared" si="314"/>
        <v>0</v>
      </c>
      <c r="AR1618">
        <f t="shared" si="314"/>
        <v>0</v>
      </c>
      <c r="AS1618">
        <f t="shared" si="314"/>
        <v>0</v>
      </c>
      <c r="AT1618">
        <f t="shared" si="314"/>
        <v>0</v>
      </c>
      <c r="AU1618">
        <f t="shared" si="314"/>
        <v>0</v>
      </c>
      <c r="AV1618">
        <f t="shared" si="314"/>
        <v>0</v>
      </c>
      <c r="AW1618">
        <f t="shared" si="314"/>
        <v>0</v>
      </c>
      <c r="AX1618">
        <f t="shared" si="314"/>
        <v>0</v>
      </c>
    </row>
    <row r="1619" spans="3:50" ht="30" customHeight="1" thickTop="1" thickBot="1" x14ac:dyDescent="0.25">
      <c r="C1619" s="118"/>
      <c r="D1619" s="126"/>
      <c r="E1619" s="115"/>
      <c r="F1619" s="115"/>
      <c r="G1619" s="118"/>
      <c r="H1619" s="127"/>
      <c r="I1619" s="127"/>
      <c r="J1619" s="127"/>
      <c r="K1619" s="127"/>
      <c r="L1619" s="127"/>
      <c r="M1619" s="127"/>
      <c r="N1619" s="127"/>
      <c r="O1619" s="127"/>
      <c r="P1619" s="127"/>
      <c r="Q1619" s="109"/>
      <c r="R1619" s="127"/>
      <c r="S1619" s="127"/>
      <c r="U1619" s="15" t="str">
        <f t="shared" si="321"/>
        <v/>
      </c>
      <c r="V1619" t="str">
        <f t="shared" si="315"/>
        <v/>
      </c>
      <c r="W1619" t="str">
        <f t="shared" si="316"/>
        <v/>
      </c>
      <c r="X1619" t="str">
        <f t="shared" si="317"/>
        <v/>
      </c>
      <c r="Y1619" t="str">
        <f t="shared" si="318"/>
        <v/>
      </c>
      <c r="Z1619" t="str">
        <f t="shared" si="319"/>
        <v/>
      </c>
      <c r="AA1619" t="str">
        <f t="shared" si="320"/>
        <v/>
      </c>
      <c r="AB1619">
        <v>1612</v>
      </c>
      <c r="AC1619" t="str">
        <f>IF(ISERROR(IF(U1619="","",IF(OR(U1619=Cad_Inicial!$D$8,X1619=Cad_Inicial!$D$8),Cad_Inicial!$D$8+AB1619*1000,0))),"",IF(U1619="","",IF(OR(U1619=Cad_Inicial!$D$8,X1619=Cad_Inicial!$D$8),Cad_Inicial!$D$8+AB1619*1000,0)))</f>
        <v/>
      </c>
      <c r="AK1619" s="50" t="e">
        <f t="shared" si="322"/>
        <v>#VALUE!</v>
      </c>
      <c r="AL1619" s="50" t="e">
        <f t="shared" si="323"/>
        <v>#VALUE!</v>
      </c>
      <c r="AM1619">
        <f t="shared" si="324"/>
        <v>0</v>
      </c>
      <c r="AN1619">
        <f t="shared" si="314"/>
        <v>0</v>
      </c>
      <c r="AO1619">
        <f t="shared" si="314"/>
        <v>0</v>
      </c>
      <c r="AP1619">
        <f t="shared" si="314"/>
        <v>0</v>
      </c>
      <c r="AQ1619">
        <f t="shared" si="314"/>
        <v>0</v>
      </c>
      <c r="AR1619">
        <f t="shared" si="314"/>
        <v>0</v>
      </c>
      <c r="AS1619">
        <f t="shared" si="314"/>
        <v>0</v>
      </c>
      <c r="AT1619">
        <f t="shared" si="314"/>
        <v>0</v>
      </c>
      <c r="AU1619">
        <f t="shared" si="314"/>
        <v>0</v>
      </c>
      <c r="AV1619">
        <f t="shared" si="314"/>
        <v>0</v>
      </c>
      <c r="AW1619">
        <f t="shared" si="314"/>
        <v>0</v>
      </c>
      <c r="AX1619">
        <f t="shared" si="314"/>
        <v>0</v>
      </c>
    </row>
    <row r="1620" spans="3:50" ht="30" customHeight="1" thickTop="1" thickBot="1" x14ac:dyDescent="0.25">
      <c r="C1620" s="118"/>
      <c r="D1620" s="126"/>
      <c r="E1620" s="115"/>
      <c r="F1620" s="115"/>
      <c r="G1620" s="118"/>
      <c r="H1620" s="127"/>
      <c r="I1620" s="127"/>
      <c r="J1620" s="127"/>
      <c r="K1620" s="127"/>
      <c r="L1620" s="127"/>
      <c r="M1620" s="127"/>
      <c r="N1620" s="127"/>
      <c r="O1620" s="127"/>
      <c r="P1620" s="127"/>
      <c r="Q1620" s="109"/>
      <c r="R1620" s="127"/>
      <c r="S1620" s="127"/>
      <c r="U1620" s="15" t="str">
        <f t="shared" si="321"/>
        <v/>
      </c>
      <c r="V1620" t="str">
        <f t="shared" si="315"/>
        <v/>
      </c>
      <c r="W1620" t="str">
        <f t="shared" si="316"/>
        <v/>
      </c>
      <c r="X1620" t="str">
        <f t="shared" si="317"/>
        <v/>
      </c>
      <c r="Y1620" t="str">
        <f t="shared" si="318"/>
        <v/>
      </c>
      <c r="Z1620" t="str">
        <f t="shared" si="319"/>
        <v/>
      </c>
      <c r="AA1620" t="str">
        <f t="shared" si="320"/>
        <v/>
      </c>
      <c r="AB1620">
        <v>1613</v>
      </c>
      <c r="AC1620" t="str">
        <f>IF(ISERROR(IF(U1620="","",IF(OR(U1620=Cad_Inicial!$D$8,X1620=Cad_Inicial!$D$8),Cad_Inicial!$D$8+AB1620*1000,0))),"",IF(U1620="","",IF(OR(U1620=Cad_Inicial!$D$8,X1620=Cad_Inicial!$D$8),Cad_Inicial!$D$8+AB1620*1000,0)))</f>
        <v/>
      </c>
      <c r="AK1620" s="50" t="e">
        <f t="shared" si="322"/>
        <v>#VALUE!</v>
      </c>
      <c r="AL1620" s="50" t="e">
        <f t="shared" si="323"/>
        <v>#VALUE!</v>
      </c>
      <c r="AM1620">
        <f t="shared" si="324"/>
        <v>0</v>
      </c>
      <c r="AN1620">
        <f t="shared" si="314"/>
        <v>0</v>
      </c>
      <c r="AO1620">
        <f t="shared" si="314"/>
        <v>0</v>
      </c>
      <c r="AP1620">
        <f t="shared" si="314"/>
        <v>0</v>
      </c>
      <c r="AQ1620">
        <f t="shared" si="314"/>
        <v>0</v>
      </c>
      <c r="AR1620">
        <f t="shared" si="314"/>
        <v>0</v>
      </c>
      <c r="AS1620">
        <f t="shared" si="314"/>
        <v>0</v>
      </c>
      <c r="AT1620">
        <f t="shared" si="314"/>
        <v>0</v>
      </c>
      <c r="AU1620">
        <f t="shared" si="314"/>
        <v>0</v>
      </c>
      <c r="AV1620">
        <f t="shared" si="314"/>
        <v>0</v>
      </c>
      <c r="AW1620">
        <f t="shared" si="314"/>
        <v>0</v>
      </c>
      <c r="AX1620">
        <f t="shared" si="314"/>
        <v>0</v>
      </c>
    </row>
    <row r="1621" spans="3:50" ht="30" customHeight="1" thickTop="1" thickBot="1" x14ac:dyDescent="0.25">
      <c r="C1621" s="118"/>
      <c r="D1621" s="126"/>
      <c r="E1621" s="115"/>
      <c r="F1621" s="115"/>
      <c r="G1621" s="118"/>
      <c r="H1621" s="127"/>
      <c r="I1621" s="127"/>
      <c r="J1621" s="127"/>
      <c r="K1621" s="127"/>
      <c r="L1621" s="127"/>
      <c r="M1621" s="127"/>
      <c r="N1621" s="127"/>
      <c r="O1621" s="127"/>
      <c r="P1621" s="127"/>
      <c r="Q1621" s="109"/>
      <c r="R1621" s="127"/>
      <c r="S1621" s="127"/>
      <c r="U1621" s="15" t="str">
        <f t="shared" si="321"/>
        <v/>
      </c>
      <c r="V1621" t="str">
        <f t="shared" si="315"/>
        <v/>
      </c>
      <c r="W1621" t="str">
        <f t="shared" si="316"/>
        <v/>
      </c>
      <c r="X1621" t="str">
        <f t="shared" si="317"/>
        <v/>
      </c>
      <c r="Y1621" t="str">
        <f t="shared" si="318"/>
        <v/>
      </c>
      <c r="Z1621" t="str">
        <f t="shared" si="319"/>
        <v/>
      </c>
      <c r="AA1621" t="str">
        <f t="shared" si="320"/>
        <v/>
      </c>
      <c r="AB1621">
        <v>1614</v>
      </c>
      <c r="AC1621" t="str">
        <f>IF(ISERROR(IF(U1621="","",IF(OR(U1621=Cad_Inicial!$D$8,X1621=Cad_Inicial!$D$8),Cad_Inicial!$D$8+AB1621*1000,0))),"",IF(U1621="","",IF(OR(U1621=Cad_Inicial!$D$8,X1621=Cad_Inicial!$D$8),Cad_Inicial!$D$8+AB1621*1000,0)))</f>
        <v/>
      </c>
      <c r="AK1621" s="50" t="e">
        <f t="shared" si="322"/>
        <v>#VALUE!</v>
      </c>
      <c r="AL1621" s="50" t="e">
        <f t="shared" si="323"/>
        <v>#VALUE!</v>
      </c>
      <c r="AM1621">
        <f t="shared" si="324"/>
        <v>0</v>
      </c>
      <c r="AN1621">
        <f t="shared" si="314"/>
        <v>0</v>
      </c>
      <c r="AO1621">
        <f t="shared" si="314"/>
        <v>0</v>
      </c>
      <c r="AP1621">
        <f t="shared" si="314"/>
        <v>0</v>
      </c>
      <c r="AQ1621">
        <f t="shared" si="314"/>
        <v>0</v>
      </c>
      <c r="AR1621">
        <f t="shared" si="314"/>
        <v>0</v>
      </c>
      <c r="AS1621">
        <f t="shared" si="314"/>
        <v>0</v>
      </c>
      <c r="AT1621">
        <f t="shared" si="314"/>
        <v>0</v>
      </c>
      <c r="AU1621">
        <f t="shared" si="314"/>
        <v>0</v>
      </c>
      <c r="AV1621">
        <f t="shared" si="314"/>
        <v>0</v>
      </c>
      <c r="AW1621">
        <f t="shared" si="314"/>
        <v>0</v>
      </c>
      <c r="AX1621">
        <f t="shared" si="314"/>
        <v>0</v>
      </c>
    </row>
    <row r="1622" spans="3:50" ht="30" customHeight="1" thickTop="1" thickBot="1" x14ac:dyDescent="0.25">
      <c r="C1622" s="118"/>
      <c r="D1622" s="126"/>
      <c r="E1622" s="115"/>
      <c r="F1622" s="115"/>
      <c r="G1622" s="118"/>
      <c r="H1622" s="127"/>
      <c r="I1622" s="127"/>
      <c r="J1622" s="127"/>
      <c r="K1622" s="127"/>
      <c r="L1622" s="127"/>
      <c r="M1622" s="127"/>
      <c r="N1622" s="127"/>
      <c r="O1622" s="127"/>
      <c r="P1622" s="127"/>
      <c r="Q1622" s="109"/>
      <c r="R1622" s="127"/>
      <c r="S1622" s="127"/>
      <c r="U1622" s="15" t="str">
        <f t="shared" si="321"/>
        <v/>
      </c>
      <c r="V1622" t="str">
        <f t="shared" si="315"/>
        <v/>
      </c>
      <c r="W1622" t="str">
        <f t="shared" si="316"/>
        <v/>
      </c>
      <c r="X1622" t="str">
        <f t="shared" si="317"/>
        <v/>
      </c>
      <c r="Y1622" t="str">
        <f t="shared" si="318"/>
        <v/>
      </c>
      <c r="Z1622" t="str">
        <f t="shared" si="319"/>
        <v/>
      </c>
      <c r="AA1622" t="str">
        <f t="shared" si="320"/>
        <v/>
      </c>
      <c r="AB1622">
        <v>1615</v>
      </c>
      <c r="AC1622" t="str">
        <f>IF(ISERROR(IF(U1622="","",IF(OR(U1622=Cad_Inicial!$D$8,X1622=Cad_Inicial!$D$8),Cad_Inicial!$D$8+AB1622*1000,0))),"",IF(U1622="","",IF(OR(U1622=Cad_Inicial!$D$8,X1622=Cad_Inicial!$D$8),Cad_Inicial!$D$8+AB1622*1000,0)))</f>
        <v/>
      </c>
      <c r="AK1622" s="50" t="e">
        <f t="shared" si="322"/>
        <v>#VALUE!</v>
      </c>
      <c r="AL1622" s="50" t="e">
        <f t="shared" si="323"/>
        <v>#VALUE!</v>
      </c>
      <c r="AM1622">
        <f t="shared" si="324"/>
        <v>0</v>
      </c>
      <c r="AN1622">
        <f t="shared" si="314"/>
        <v>0</v>
      </c>
      <c r="AO1622">
        <f t="shared" si="314"/>
        <v>0</v>
      </c>
      <c r="AP1622">
        <f t="shared" si="314"/>
        <v>0</v>
      </c>
      <c r="AQ1622">
        <f t="shared" si="314"/>
        <v>0</v>
      </c>
      <c r="AR1622">
        <f t="shared" si="314"/>
        <v>0</v>
      </c>
      <c r="AS1622">
        <f t="shared" si="314"/>
        <v>0</v>
      </c>
      <c r="AT1622">
        <f t="shared" si="314"/>
        <v>0</v>
      </c>
      <c r="AU1622">
        <f t="shared" si="314"/>
        <v>0</v>
      </c>
      <c r="AV1622">
        <f t="shared" si="314"/>
        <v>0</v>
      </c>
      <c r="AW1622">
        <f t="shared" si="314"/>
        <v>0</v>
      </c>
      <c r="AX1622">
        <f t="shared" si="314"/>
        <v>0</v>
      </c>
    </row>
    <row r="1623" spans="3:50" ht="30" customHeight="1" thickTop="1" thickBot="1" x14ac:dyDescent="0.25">
      <c r="C1623" s="118"/>
      <c r="D1623" s="126"/>
      <c r="E1623" s="115"/>
      <c r="F1623" s="115"/>
      <c r="G1623" s="118"/>
      <c r="H1623" s="127"/>
      <c r="I1623" s="127"/>
      <c r="J1623" s="127"/>
      <c r="K1623" s="127"/>
      <c r="L1623" s="127"/>
      <c r="M1623" s="127"/>
      <c r="N1623" s="127"/>
      <c r="O1623" s="127"/>
      <c r="P1623" s="127"/>
      <c r="Q1623" s="109"/>
      <c r="R1623" s="127"/>
      <c r="S1623" s="127"/>
      <c r="U1623" s="15" t="str">
        <f t="shared" si="321"/>
        <v/>
      </c>
      <c r="V1623" t="str">
        <f t="shared" si="315"/>
        <v/>
      </c>
      <c r="W1623" t="str">
        <f t="shared" si="316"/>
        <v/>
      </c>
      <c r="X1623" t="str">
        <f t="shared" si="317"/>
        <v/>
      </c>
      <c r="Y1623" t="str">
        <f t="shared" si="318"/>
        <v/>
      </c>
      <c r="Z1623" t="str">
        <f t="shared" si="319"/>
        <v/>
      </c>
      <c r="AA1623" t="str">
        <f t="shared" si="320"/>
        <v/>
      </c>
      <c r="AB1623">
        <v>1616</v>
      </c>
      <c r="AC1623" t="str">
        <f>IF(ISERROR(IF(U1623="","",IF(OR(U1623=Cad_Inicial!$D$8,X1623=Cad_Inicial!$D$8),Cad_Inicial!$D$8+AB1623*1000,0))),"",IF(U1623="","",IF(OR(U1623=Cad_Inicial!$D$8,X1623=Cad_Inicial!$D$8),Cad_Inicial!$D$8+AB1623*1000,0)))</f>
        <v/>
      </c>
      <c r="AK1623" s="50" t="e">
        <f t="shared" si="322"/>
        <v>#VALUE!</v>
      </c>
      <c r="AL1623" s="50" t="e">
        <f t="shared" si="323"/>
        <v>#VALUE!</v>
      </c>
      <c r="AM1623">
        <f t="shared" si="324"/>
        <v>0</v>
      </c>
      <c r="AN1623">
        <f t="shared" si="314"/>
        <v>0</v>
      </c>
      <c r="AO1623">
        <f t="shared" si="314"/>
        <v>0</v>
      </c>
      <c r="AP1623">
        <f t="shared" si="314"/>
        <v>0</v>
      </c>
      <c r="AQ1623">
        <f t="shared" si="314"/>
        <v>0</v>
      </c>
      <c r="AR1623">
        <f t="shared" si="314"/>
        <v>0</v>
      </c>
      <c r="AS1623">
        <f t="shared" si="314"/>
        <v>0</v>
      </c>
      <c r="AT1623">
        <f t="shared" si="314"/>
        <v>0</v>
      </c>
      <c r="AU1623">
        <f t="shared" si="314"/>
        <v>0</v>
      </c>
      <c r="AV1623">
        <f t="shared" si="314"/>
        <v>0</v>
      </c>
      <c r="AW1623">
        <f t="shared" si="314"/>
        <v>0</v>
      </c>
      <c r="AX1623">
        <f t="shared" si="314"/>
        <v>0</v>
      </c>
    </row>
    <row r="1624" spans="3:50" ht="30" customHeight="1" thickTop="1" thickBot="1" x14ac:dyDescent="0.25">
      <c r="C1624" s="118"/>
      <c r="D1624" s="126"/>
      <c r="E1624" s="115"/>
      <c r="F1624" s="115"/>
      <c r="G1624" s="118"/>
      <c r="H1624" s="127"/>
      <c r="I1624" s="127"/>
      <c r="J1624" s="127"/>
      <c r="K1624" s="127"/>
      <c r="L1624" s="127"/>
      <c r="M1624" s="127"/>
      <c r="N1624" s="127"/>
      <c r="O1624" s="127"/>
      <c r="P1624" s="127"/>
      <c r="Q1624" s="109"/>
      <c r="R1624" s="127"/>
      <c r="S1624" s="127"/>
      <c r="U1624" s="15" t="str">
        <f t="shared" si="321"/>
        <v/>
      </c>
      <c r="V1624" t="str">
        <f t="shared" si="315"/>
        <v/>
      </c>
      <c r="W1624" t="str">
        <f t="shared" si="316"/>
        <v/>
      </c>
      <c r="X1624" t="str">
        <f t="shared" si="317"/>
        <v/>
      </c>
      <c r="Y1624" t="str">
        <f t="shared" si="318"/>
        <v/>
      </c>
      <c r="Z1624" t="str">
        <f t="shared" si="319"/>
        <v/>
      </c>
      <c r="AA1624" t="str">
        <f t="shared" si="320"/>
        <v/>
      </c>
      <c r="AB1624">
        <v>1617</v>
      </c>
      <c r="AC1624" t="str">
        <f>IF(ISERROR(IF(U1624="","",IF(OR(U1624=Cad_Inicial!$D$8,X1624=Cad_Inicial!$D$8),Cad_Inicial!$D$8+AB1624*1000,0))),"",IF(U1624="","",IF(OR(U1624=Cad_Inicial!$D$8,X1624=Cad_Inicial!$D$8),Cad_Inicial!$D$8+AB1624*1000,0)))</f>
        <v/>
      </c>
      <c r="AK1624" s="50" t="e">
        <f t="shared" si="322"/>
        <v>#VALUE!</v>
      </c>
      <c r="AL1624" s="50" t="e">
        <f t="shared" si="323"/>
        <v>#VALUE!</v>
      </c>
      <c r="AM1624">
        <f t="shared" si="324"/>
        <v>0</v>
      </c>
      <c r="AN1624">
        <f t="shared" si="314"/>
        <v>0</v>
      </c>
      <c r="AO1624">
        <f t="shared" si="314"/>
        <v>0</v>
      </c>
      <c r="AP1624">
        <f t="shared" si="314"/>
        <v>0</v>
      </c>
      <c r="AQ1624">
        <f t="shared" si="314"/>
        <v>0</v>
      </c>
      <c r="AR1624">
        <f t="shared" si="314"/>
        <v>0</v>
      </c>
      <c r="AS1624">
        <f t="shared" si="314"/>
        <v>0</v>
      </c>
      <c r="AT1624">
        <f t="shared" si="314"/>
        <v>0</v>
      </c>
      <c r="AU1624">
        <f t="shared" si="314"/>
        <v>0</v>
      </c>
      <c r="AV1624">
        <f t="shared" si="314"/>
        <v>0</v>
      </c>
      <c r="AW1624">
        <f t="shared" si="314"/>
        <v>0</v>
      </c>
      <c r="AX1624">
        <f t="shared" si="314"/>
        <v>0</v>
      </c>
    </row>
    <row r="1625" spans="3:50" ht="30" customHeight="1" thickTop="1" thickBot="1" x14ac:dyDescent="0.25">
      <c r="C1625" s="118"/>
      <c r="D1625" s="126"/>
      <c r="E1625" s="115"/>
      <c r="F1625" s="115"/>
      <c r="G1625" s="118"/>
      <c r="H1625" s="127"/>
      <c r="I1625" s="127"/>
      <c r="J1625" s="127"/>
      <c r="K1625" s="127"/>
      <c r="L1625" s="127"/>
      <c r="M1625" s="127"/>
      <c r="N1625" s="127"/>
      <c r="O1625" s="127"/>
      <c r="P1625" s="127"/>
      <c r="Q1625" s="109"/>
      <c r="R1625" s="127"/>
      <c r="S1625" s="127"/>
      <c r="U1625" s="15" t="str">
        <f t="shared" si="321"/>
        <v/>
      </c>
      <c r="V1625" t="str">
        <f t="shared" si="315"/>
        <v/>
      </c>
      <c r="W1625" t="str">
        <f t="shared" si="316"/>
        <v/>
      </c>
      <c r="X1625" t="str">
        <f t="shared" si="317"/>
        <v/>
      </c>
      <c r="Y1625" t="str">
        <f t="shared" si="318"/>
        <v/>
      </c>
      <c r="Z1625" t="str">
        <f t="shared" si="319"/>
        <v/>
      </c>
      <c r="AA1625" t="str">
        <f t="shared" si="320"/>
        <v/>
      </c>
      <c r="AB1625">
        <v>1618</v>
      </c>
      <c r="AC1625" t="str">
        <f>IF(ISERROR(IF(U1625="","",IF(OR(U1625=Cad_Inicial!$D$8,X1625=Cad_Inicial!$D$8),Cad_Inicial!$D$8+AB1625*1000,0))),"",IF(U1625="","",IF(OR(U1625=Cad_Inicial!$D$8,X1625=Cad_Inicial!$D$8),Cad_Inicial!$D$8+AB1625*1000,0)))</f>
        <v/>
      </c>
      <c r="AK1625" s="50" t="e">
        <f t="shared" si="322"/>
        <v>#VALUE!</v>
      </c>
      <c r="AL1625" s="50" t="e">
        <f t="shared" si="323"/>
        <v>#VALUE!</v>
      </c>
      <c r="AM1625">
        <f t="shared" si="324"/>
        <v>0</v>
      </c>
      <c r="AN1625">
        <f t="shared" si="314"/>
        <v>0</v>
      </c>
      <c r="AO1625">
        <f t="shared" si="314"/>
        <v>0</v>
      </c>
      <c r="AP1625">
        <f t="shared" si="314"/>
        <v>0</v>
      </c>
      <c r="AQ1625">
        <f t="shared" si="314"/>
        <v>0</v>
      </c>
      <c r="AR1625">
        <f t="shared" si="314"/>
        <v>0</v>
      </c>
      <c r="AS1625">
        <f t="shared" si="314"/>
        <v>0</v>
      </c>
      <c r="AT1625">
        <f t="shared" si="314"/>
        <v>0</v>
      </c>
      <c r="AU1625">
        <f t="shared" si="314"/>
        <v>0</v>
      </c>
      <c r="AV1625">
        <f t="shared" si="314"/>
        <v>0</v>
      </c>
      <c r="AW1625">
        <f t="shared" si="314"/>
        <v>0</v>
      </c>
      <c r="AX1625">
        <f t="shared" si="314"/>
        <v>0</v>
      </c>
    </row>
    <row r="1626" spans="3:50" ht="30" customHeight="1" thickTop="1" thickBot="1" x14ac:dyDescent="0.25">
      <c r="C1626" s="118"/>
      <c r="D1626" s="126"/>
      <c r="E1626" s="115"/>
      <c r="F1626" s="115"/>
      <c r="G1626" s="118"/>
      <c r="H1626" s="127"/>
      <c r="I1626" s="127"/>
      <c r="J1626" s="127"/>
      <c r="K1626" s="127"/>
      <c r="L1626" s="127"/>
      <c r="M1626" s="127"/>
      <c r="N1626" s="127"/>
      <c r="O1626" s="127"/>
      <c r="P1626" s="127"/>
      <c r="Q1626" s="109"/>
      <c r="R1626" s="127"/>
      <c r="S1626" s="127"/>
      <c r="U1626" s="15" t="str">
        <f t="shared" si="321"/>
        <v/>
      </c>
      <c r="V1626" t="str">
        <f t="shared" si="315"/>
        <v/>
      </c>
      <c r="W1626" t="str">
        <f t="shared" si="316"/>
        <v/>
      </c>
      <c r="X1626" t="str">
        <f t="shared" si="317"/>
        <v/>
      </c>
      <c r="Y1626" t="str">
        <f t="shared" si="318"/>
        <v/>
      </c>
      <c r="Z1626" t="str">
        <f t="shared" si="319"/>
        <v/>
      </c>
      <c r="AA1626" t="str">
        <f t="shared" si="320"/>
        <v/>
      </c>
      <c r="AB1626">
        <v>1619</v>
      </c>
      <c r="AC1626" t="str">
        <f>IF(ISERROR(IF(U1626="","",IF(OR(U1626=Cad_Inicial!$D$8,X1626=Cad_Inicial!$D$8),Cad_Inicial!$D$8+AB1626*1000,0))),"",IF(U1626="","",IF(OR(U1626=Cad_Inicial!$D$8,X1626=Cad_Inicial!$D$8),Cad_Inicial!$D$8+AB1626*1000,0)))</f>
        <v/>
      </c>
      <c r="AK1626" s="50" t="e">
        <f t="shared" si="322"/>
        <v>#VALUE!</v>
      </c>
      <c r="AL1626" s="50" t="e">
        <f t="shared" si="323"/>
        <v>#VALUE!</v>
      </c>
      <c r="AM1626">
        <f t="shared" si="324"/>
        <v>0</v>
      </c>
      <c r="AN1626">
        <f t="shared" si="314"/>
        <v>0</v>
      </c>
      <c r="AO1626">
        <f t="shared" si="314"/>
        <v>0</v>
      </c>
      <c r="AP1626">
        <f t="shared" si="314"/>
        <v>0</v>
      </c>
      <c r="AQ1626">
        <f t="shared" si="314"/>
        <v>0</v>
      </c>
      <c r="AR1626">
        <f t="shared" si="314"/>
        <v>0</v>
      </c>
      <c r="AS1626">
        <f t="shared" si="314"/>
        <v>0</v>
      </c>
      <c r="AT1626">
        <f t="shared" si="314"/>
        <v>0</v>
      </c>
      <c r="AU1626">
        <f t="shared" si="314"/>
        <v>0</v>
      </c>
      <c r="AV1626">
        <f t="shared" si="314"/>
        <v>0</v>
      </c>
      <c r="AW1626">
        <f t="shared" si="314"/>
        <v>0</v>
      </c>
      <c r="AX1626">
        <f t="shared" si="314"/>
        <v>0</v>
      </c>
    </row>
    <row r="1627" spans="3:50" ht="30" customHeight="1" thickTop="1" thickBot="1" x14ac:dyDescent="0.25">
      <c r="C1627" s="118"/>
      <c r="D1627" s="126"/>
      <c r="E1627" s="115"/>
      <c r="F1627" s="115"/>
      <c r="G1627" s="118"/>
      <c r="H1627" s="127"/>
      <c r="I1627" s="127"/>
      <c r="J1627" s="127"/>
      <c r="K1627" s="127"/>
      <c r="L1627" s="127"/>
      <c r="M1627" s="127"/>
      <c r="N1627" s="127"/>
      <c r="O1627" s="127"/>
      <c r="P1627" s="127"/>
      <c r="Q1627" s="109"/>
      <c r="R1627" s="127"/>
      <c r="S1627" s="127"/>
      <c r="U1627" s="15" t="str">
        <f t="shared" si="321"/>
        <v/>
      </c>
      <c r="V1627" t="str">
        <f t="shared" si="315"/>
        <v/>
      </c>
      <c r="W1627" t="str">
        <f t="shared" si="316"/>
        <v/>
      </c>
      <c r="X1627" t="str">
        <f t="shared" si="317"/>
        <v/>
      </c>
      <c r="Y1627" t="str">
        <f t="shared" si="318"/>
        <v/>
      </c>
      <c r="Z1627" t="str">
        <f t="shared" si="319"/>
        <v/>
      </c>
      <c r="AA1627" t="str">
        <f t="shared" si="320"/>
        <v/>
      </c>
      <c r="AB1627">
        <v>1620</v>
      </c>
      <c r="AC1627" t="str">
        <f>IF(ISERROR(IF(U1627="","",IF(OR(U1627=Cad_Inicial!$D$8,X1627=Cad_Inicial!$D$8),Cad_Inicial!$D$8+AB1627*1000,0))),"",IF(U1627="","",IF(OR(U1627=Cad_Inicial!$D$8,X1627=Cad_Inicial!$D$8),Cad_Inicial!$D$8+AB1627*1000,0)))</f>
        <v/>
      </c>
      <c r="AK1627" s="50" t="e">
        <f t="shared" si="322"/>
        <v>#VALUE!</v>
      </c>
      <c r="AL1627" s="50" t="e">
        <f t="shared" si="323"/>
        <v>#VALUE!</v>
      </c>
      <c r="AM1627">
        <f t="shared" si="324"/>
        <v>0</v>
      </c>
      <c r="AN1627">
        <f t="shared" si="314"/>
        <v>0</v>
      </c>
      <c r="AO1627">
        <f t="shared" si="314"/>
        <v>0</v>
      </c>
      <c r="AP1627">
        <f t="shared" si="314"/>
        <v>0</v>
      </c>
      <c r="AQ1627">
        <f t="shared" si="314"/>
        <v>0</v>
      </c>
      <c r="AR1627">
        <f t="shared" si="314"/>
        <v>0</v>
      </c>
      <c r="AS1627">
        <f t="shared" si="314"/>
        <v>0</v>
      </c>
      <c r="AT1627">
        <f t="shared" si="314"/>
        <v>0</v>
      </c>
      <c r="AU1627">
        <f t="shared" si="314"/>
        <v>0</v>
      </c>
      <c r="AV1627">
        <f t="shared" si="314"/>
        <v>0</v>
      </c>
      <c r="AW1627">
        <f t="shared" si="314"/>
        <v>0</v>
      </c>
      <c r="AX1627">
        <f t="shared" si="314"/>
        <v>0</v>
      </c>
    </row>
    <row r="1628" spans="3:50" ht="30" customHeight="1" thickTop="1" thickBot="1" x14ac:dyDescent="0.25">
      <c r="C1628" s="118"/>
      <c r="D1628" s="126"/>
      <c r="E1628" s="115"/>
      <c r="F1628" s="115"/>
      <c r="G1628" s="118"/>
      <c r="H1628" s="127"/>
      <c r="I1628" s="127"/>
      <c r="J1628" s="127"/>
      <c r="K1628" s="127"/>
      <c r="L1628" s="127"/>
      <c r="M1628" s="127"/>
      <c r="N1628" s="127"/>
      <c r="O1628" s="127"/>
      <c r="P1628" s="127"/>
      <c r="Q1628" s="109"/>
      <c r="R1628" s="127"/>
      <c r="S1628" s="127"/>
      <c r="U1628" s="15" t="str">
        <f t="shared" si="321"/>
        <v/>
      </c>
      <c r="V1628" t="str">
        <f t="shared" si="315"/>
        <v/>
      </c>
      <c r="W1628" t="str">
        <f t="shared" si="316"/>
        <v/>
      </c>
      <c r="X1628" t="str">
        <f t="shared" si="317"/>
        <v/>
      </c>
      <c r="Y1628" t="str">
        <f t="shared" si="318"/>
        <v/>
      </c>
      <c r="Z1628" t="str">
        <f t="shared" si="319"/>
        <v/>
      </c>
      <c r="AA1628" t="str">
        <f t="shared" si="320"/>
        <v/>
      </c>
      <c r="AB1628">
        <v>1621</v>
      </c>
      <c r="AC1628" t="str">
        <f>IF(ISERROR(IF(U1628="","",IF(OR(U1628=Cad_Inicial!$D$8,X1628=Cad_Inicial!$D$8),Cad_Inicial!$D$8+AB1628*1000,0))),"",IF(U1628="","",IF(OR(U1628=Cad_Inicial!$D$8,X1628=Cad_Inicial!$D$8),Cad_Inicial!$D$8+AB1628*1000,0)))</f>
        <v/>
      </c>
      <c r="AK1628" s="50" t="e">
        <f t="shared" si="322"/>
        <v>#VALUE!</v>
      </c>
      <c r="AL1628" s="50" t="e">
        <f t="shared" si="323"/>
        <v>#VALUE!</v>
      </c>
      <c r="AM1628">
        <f t="shared" si="324"/>
        <v>0</v>
      </c>
      <c r="AN1628">
        <f t="shared" si="314"/>
        <v>0</v>
      </c>
      <c r="AO1628">
        <f t="shared" si="314"/>
        <v>0</v>
      </c>
      <c r="AP1628">
        <f t="shared" si="314"/>
        <v>0</v>
      </c>
      <c r="AQ1628">
        <f t="shared" si="314"/>
        <v>0</v>
      </c>
      <c r="AR1628">
        <f t="shared" si="314"/>
        <v>0</v>
      </c>
      <c r="AS1628">
        <f t="shared" si="314"/>
        <v>0</v>
      </c>
      <c r="AT1628">
        <f t="shared" si="314"/>
        <v>0</v>
      </c>
      <c r="AU1628">
        <f t="shared" si="314"/>
        <v>0</v>
      </c>
      <c r="AV1628">
        <f t="shared" si="314"/>
        <v>0</v>
      </c>
      <c r="AW1628">
        <f t="shared" ref="AN1628:AX1651" si="325">IFERROR(IF(AND($AK1628&lt;=AW$5,$AL1628&gt;=AW$5),1,0),0)</f>
        <v>0</v>
      </c>
      <c r="AX1628">
        <f t="shared" si="325"/>
        <v>0</v>
      </c>
    </row>
    <row r="1629" spans="3:50" ht="30" customHeight="1" thickTop="1" thickBot="1" x14ac:dyDescent="0.25">
      <c r="C1629" s="118"/>
      <c r="D1629" s="126"/>
      <c r="E1629" s="115"/>
      <c r="F1629" s="115"/>
      <c r="G1629" s="118"/>
      <c r="H1629" s="127"/>
      <c r="I1629" s="127"/>
      <c r="J1629" s="127"/>
      <c r="K1629" s="127"/>
      <c r="L1629" s="127"/>
      <c r="M1629" s="127"/>
      <c r="N1629" s="127"/>
      <c r="O1629" s="127"/>
      <c r="P1629" s="127"/>
      <c r="Q1629" s="109"/>
      <c r="R1629" s="127"/>
      <c r="S1629" s="127"/>
      <c r="U1629" s="15" t="str">
        <f t="shared" si="321"/>
        <v/>
      </c>
      <c r="V1629" t="str">
        <f t="shared" si="315"/>
        <v/>
      </c>
      <c r="W1629" t="str">
        <f t="shared" si="316"/>
        <v/>
      </c>
      <c r="X1629" t="str">
        <f t="shared" si="317"/>
        <v/>
      </c>
      <c r="Y1629" t="str">
        <f t="shared" si="318"/>
        <v/>
      </c>
      <c r="Z1629" t="str">
        <f t="shared" si="319"/>
        <v/>
      </c>
      <c r="AA1629" t="str">
        <f t="shared" si="320"/>
        <v/>
      </c>
      <c r="AB1629">
        <v>1622</v>
      </c>
      <c r="AC1629" t="str">
        <f>IF(ISERROR(IF(U1629="","",IF(OR(U1629=Cad_Inicial!$D$8,X1629=Cad_Inicial!$D$8),Cad_Inicial!$D$8+AB1629*1000,0))),"",IF(U1629="","",IF(OR(U1629=Cad_Inicial!$D$8,X1629=Cad_Inicial!$D$8),Cad_Inicial!$D$8+AB1629*1000,0)))</f>
        <v/>
      </c>
      <c r="AK1629" s="50" t="e">
        <f t="shared" si="322"/>
        <v>#VALUE!</v>
      </c>
      <c r="AL1629" s="50" t="e">
        <f t="shared" si="323"/>
        <v>#VALUE!</v>
      </c>
      <c r="AM1629">
        <f t="shared" si="324"/>
        <v>0</v>
      </c>
      <c r="AN1629">
        <f t="shared" si="325"/>
        <v>0</v>
      </c>
      <c r="AO1629">
        <f t="shared" si="325"/>
        <v>0</v>
      </c>
      <c r="AP1629">
        <f t="shared" si="325"/>
        <v>0</v>
      </c>
      <c r="AQ1629">
        <f t="shared" si="325"/>
        <v>0</v>
      </c>
      <c r="AR1629">
        <f t="shared" si="325"/>
        <v>0</v>
      </c>
      <c r="AS1629">
        <f t="shared" si="325"/>
        <v>0</v>
      </c>
      <c r="AT1629">
        <f t="shared" si="325"/>
        <v>0</v>
      </c>
      <c r="AU1629">
        <f t="shared" si="325"/>
        <v>0</v>
      </c>
      <c r="AV1629">
        <f t="shared" si="325"/>
        <v>0</v>
      </c>
      <c r="AW1629">
        <f t="shared" si="325"/>
        <v>0</v>
      </c>
      <c r="AX1629">
        <f t="shared" si="325"/>
        <v>0</v>
      </c>
    </row>
    <row r="1630" spans="3:50" ht="30" customHeight="1" thickTop="1" thickBot="1" x14ac:dyDescent="0.25">
      <c r="C1630" s="118"/>
      <c r="D1630" s="126"/>
      <c r="E1630" s="115"/>
      <c r="F1630" s="115"/>
      <c r="G1630" s="118"/>
      <c r="H1630" s="127"/>
      <c r="I1630" s="127"/>
      <c r="J1630" s="127"/>
      <c r="K1630" s="127"/>
      <c r="L1630" s="127"/>
      <c r="M1630" s="127"/>
      <c r="N1630" s="127"/>
      <c r="O1630" s="127"/>
      <c r="P1630" s="127"/>
      <c r="Q1630" s="109"/>
      <c r="R1630" s="127"/>
      <c r="S1630" s="127"/>
      <c r="U1630" s="15" t="str">
        <f t="shared" si="321"/>
        <v/>
      </c>
      <c r="V1630" t="str">
        <f t="shared" si="315"/>
        <v/>
      </c>
      <c r="W1630" t="str">
        <f t="shared" si="316"/>
        <v/>
      </c>
      <c r="X1630" t="str">
        <f t="shared" si="317"/>
        <v/>
      </c>
      <c r="Y1630" t="str">
        <f t="shared" si="318"/>
        <v/>
      </c>
      <c r="Z1630" t="str">
        <f t="shared" si="319"/>
        <v/>
      </c>
      <c r="AA1630" t="str">
        <f t="shared" si="320"/>
        <v/>
      </c>
      <c r="AB1630">
        <v>1623</v>
      </c>
      <c r="AC1630" t="str">
        <f>IF(ISERROR(IF(U1630="","",IF(OR(U1630=Cad_Inicial!$D$8,X1630=Cad_Inicial!$D$8),Cad_Inicial!$D$8+AB1630*1000,0))),"",IF(U1630="","",IF(OR(U1630=Cad_Inicial!$D$8,X1630=Cad_Inicial!$D$8),Cad_Inicial!$D$8+AB1630*1000,0)))</f>
        <v/>
      </c>
      <c r="AK1630" s="50" t="e">
        <f t="shared" si="322"/>
        <v>#VALUE!</v>
      </c>
      <c r="AL1630" s="50" t="e">
        <f t="shared" si="323"/>
        <v>#VALUE!</v>
      </c>
      <c r="AM1630">
        <f t="shared" si="324"/>
        <v>0</v>
      </c>
      <c r="AN1630">
        <f t="shared" si="325"/>
        <v>0</v>
      </c>
      <c r="AO1630">
        <f t="shared" si="325"/>
        <v>0</v>
      </c>
      <c r="AP1630">
        <f t="shared" si="325"/>
        <v>0</v>
      </c>
      <c r="AQ1630">
        <f t="shared" si="325"/>
        <v>0</v>
      </c>
      <c r="AR1630">
        <f t="shared" si="325"/>
        <v>0</v>
      </c>
      <c r="AS1630">
        <f t="shared" si="325"/>
        <v>0</v>
      </c>
      <c r="AT1630">
        <f t="shared" si="325"/>
        <v>0</v>
      </c>
      <c r="AU1630">
        <f t="shared" si="325"/>
        <v>0</v>
      </c>
      <c r="AV1630">
        <f t="shared" si="325"/>
        <v>0</v>
      </c>
      <c r="AW1630">
        <f t="shared" si="325"/>
        <v>0</v>
      </c>
      <c r="AX1630">
        <f t="shared" si="325"/>
        <v>0</v>
      </c>
    </row>
    <row r="1631" spans="3:50" ht="30" customHeight="1" thickTop="1" thickBot="1" x14ac:dyDescent="0.25">
      <c r="C1631" s="118"/>
      <c r="D1631" s="126"/>
      <c r="E1631" s="115"/>
      <c r="F1631" s="115"/>
      <c r="G1631" s="118"/>
      <c r="H1631" s="127"/>
      <c r="I1631" s="127"/>
      <c r="J1631" s="127"/>
      <c r="K1631" s="127"/>
      <c r="L1631" s="127"/>
      <c r="M1631" s="127"/>
      <c r="N1631" s="127"/>
      <c r="O1631" s="127"/>
      <c r="P1631" s="127"/>
      <c r="Q1631" s="109"/>
      <c r="R1631" s="127"/>
      <c r="S1631" s="127"/>
      <c r="U1631" s="15" t="str">
        <f t="shared" si="321"/>
        <v/>
      </c>
      <c r="V1631" t="str">
        <f t="shared" si="315"/>
        <v/>
      </c>
      <c r="W1631" t="str">
        <f t="shared" si="316"/>
        <v/>
      </c>
      <c r="X1631" t="str">
        <f t="shared" si="317"/>
        <v/>
      </c>
      <c r="Y1631" t="str">
        <f t="shared" si="318"/>
        <v/>
      </c>
      <c r="Z1631" t="str">
        <f t="shared" si="319"/>
        <v/>
      </c>
      <c r="AA1631" t="str">
        <f t="shared" si="320"/>
        <v/>
      </c>
      <c r="AB1631">
        <v>1624</v>
      </c>
      <c r="AC1631" t="str">
        <f>IF(ISERROR(IF(U1631="","",IF(OR(U1631=Cad_Inicial!$D$8,X1631=Cad_Inicial!$D$8),Cad_Inicial!$D$8+AB1631*1000,0))),"",IF(U1631="","",IF(OR(U1631=Cad_Inicial!$D$8,X1631=Cad_Inicial!$D$8),Cad_Inicial!$D$8+AB1631*1000,0)))</f>
        <v/>
      </c>
      <c r="AK1631" s="50" t="e">
        <f t="shared" si="322"/>
        <v>#VALUE!</v>
      </c>
      <c r="AL1631" s="50" t="e">
        <f t="shared" si="323"/>
        <v>#VALUE!</v>
      </c>
      <c r="AM1631">
        <f t="shared" si="324"/>
        <v>0</v>
      </c>
      <c r="AN1631">
        <f t="shared" si="325"/>
        <v>0</v>
      </c>
      <c r="AO1631">
        <f t="shared" si="325"/>
        <v>0</v>
      </c>
      <c r="AP1631">
        <f t="shared" si="325"/>
        <v>0</v>
      </c>
      <c r="AQ1631">
        <f t="shared" si="325"/>
        <v>0</v>
      </c>
      <c r="AR1631">
        <f t="shared" si="325"/>
        <v>0</v>
      </c>
      <c r="AS1631">
        <f t="shared" si="325"/>
        <v>0</v>
      </c>
      <c r="AT1631">
        <f t="shared" si="325"/>
        <v>0</v>
      </c>
      <c r="AU1631">
        <f t="shared" si="325"/>
        <v>0</v>
      </c>
      <c r="AV1631">
        <f t="shared" si="325"/>
        <v>0</v>
      </c>
      <c r="AW1631">
        <f t="shared" si="325"/>
        <v>0</v>
      </c>
      <c r="AX1631">
        <f t="shared" si="325"/>
        <v>0</v>
      </c>
    </row>
    <row r="1632" spans="3:50" ht="30" customHeight="1" thickTop="1" thickBot="1" x14ac:dyDescent="0.25">
      <c r="C1632" s="118"/>
      <c r="D1632" s="126"/>
      <c r="E1632" s="115"/>
      <c r="F1632" s="115"/>
      <c r="G1632" s="118"/>
      <c r="H1632" s="127"/>
      <c r="I1632" s="127"/>
      <c r="J1632" s="127"/>
      <c r="K1632" s="127"/>
      <c r="L1632" s="127"/>
      <c r="M1632" s="127"/>
      <c r="N1632" s="127"/>
      <c r="O1632" s="127"/>
      <c r="P1632" s="127"/>
      <c r="Q1632" s="109"/>
      <c r="R1632" s="127"/>
      <c r="S1632" s="127"/>
      <c r="U1632" s="15" t="str">
        <f t="shared" si="321"/>
        <v/>
      </c>
      <c r="V1632" t="str">
        <f t="shared" si="315"/>
        <v/>
      </c>
      <c r="W1632" t="str">
        <f t="shared" si="316"/>
        <v/>
      </c>
      <c r="X1632" t="str">
        <f t="shared" si="317"/>
        <v/>
      </c>
      <c r="Y1632" t="str">
        <f t="shared" si="318"/>
        <v/>
      </c>
      <c r="Z1632" t="str">
        <f t="shared" si="319"/>
        <v/>
      </c>
      <c r="AA1632" t="str">
        <f t="shared" si="320"/>
        <v/>
      </c>
      <c r="AB1632">
        <v>1625</v>
      </c>
      <c r="AC1632" t="str">
        <f>IF(ISERROR(IF(U1632="","",IF(OR(U1632=Cad_Inicial!$D$8,X1632=Cad_Inicial!$D$8),Cad_Inicial!$D$8+AB1632*1000,0))),"",IF(U1632="","",IF(OR(U1632=Cad_Inicial!$D$8,X1632=Cad_Inicial!$D$8),Cad_Inicial!$D$8+AB1632*1000,0)))</f>
        <v/>
      </c>
      <c r="AK1632" s="50" t="e">
        <f t="shared" si="322"/>
        <v>#VALUE!</v>
      </c>
      <c r="AL1632" s="50" t="e">
        <f t="shared" si="323"/>
        <v>#VALUE!</v>
      </c>
      <c r="AM1632">
        <f t="shared" si="324"/>
        <v>0</v>
      </c>
      <c r="AN1632">
        <f t="shared" si="325"/>
        <v>0</v>
      </c>
      <c r="AO1632">
        <f t="shared" si="325"/>
        <v>0</v>
      </c>
      <c r="AP1632">
        <f t="shared" si="325"/>
        <v>0</v>
      </c>
      <c r="AQ1632">
        <f t="shared" si="325"/>
        <v>0</v>
      </c>
      <c r="AR1632">
        <f t="shared" si="325"/>
        <v>0</v>
      </c>
      <c r="AS1632">
        <f t="shared" si="325"/>
        <v>0</v>
      </c>
      <c r="AT1632">
        <f t="shared" si="325"/>
        <v>0</v>
      </c>
      <c r="AU1632">
        <f t="shared" si="325"/>
        <v>0</v>
      </c>
      <c r="AV1632">
        <f t="shared" si="325"/>
        <v>0</v>
      </c>
      <c r="AW1632">
        <f t="shared" si="325"/>
        <v>0</v>
      </c>
      <c r="AX1632">
        <f t="shared" si="325"/>
        <v>0</v>
      </c>
    </row>
    <row r="1633" spans="3:50" ht="30" customHeight="1" thickTop="1" thickBot="1" x14ac:dyDescent="0.25">
      <c r="C1633" s="118"/>
      <c r="D1633" s="126"/>
      <c r="E1633" s="115"/>
      <c r="F1633" s="115"/>
      <c r="G1633" s="118"/>
      <c r="H1633" s="127"/>
      <c r="I1633" s="127"/>
      <c r="J1633" s="127"/>
      <c r="K1633" s="127"/>
      <c r="L1633" s="127"/>
      <c r="M1633" s="127"/>
      <c r="N1633" s="127"/>
      <c r="O1633" s="127"/>
      <c r="P1633" s="127"/>
      <c r="Q1633" s="109"/>
      <c r="R1633" s="127"/>
      <c r="S1633" s="127"/>
      <c r="U1633" s="15" t="str">
        <f t="shared" si="321"/>
        <v/>
      </c>
      <c r="V1633" t="str">
        <f t="shared" si="315"/>
        <v/>
      </c>
      <c r="W1633" t="str">
        <f t="shared" si="316"/>
        <v/>
      </c>
      <c r="X1633" t="str">
        <f t="shared" si="317"/>
        <v/>
      </c>
      <c r="Y1633" t="str">
        <f t="shared" si="318"/>
        <v/>
      </c>
      <c r="Z1633" t="str">
        <f t="shared" si="319"/>
        <v/>
      </c>
      <c r="AA1633" t="str">
        <f t="shared" si="320"/>
        <v/>
      </c>
      <c r="AB1633">
        <v>1626</v>
      </c>
      <c r="AC1633" t="str">
        <f>IF(ISERROR(IF(U1633="","",IF(OR(U1633=Cad_Inicial!$D$8,X1633=Cad_Inicial!$D$8),Cad_Inicial!$D$8+AB1633*1000,0))),"",IF(U1633="","",IF(OR(U1633=Cad_Inicial!$D$8,X1633=Cad_Inicial!$D$8),Cad_Inicial!$D$8+AB1633*1000,0)))</f>
        <v/>
      </c>
      <c r="AK1633" s="50" t="e">
        <f t="shared" si="322"/>
        <v>#VALUE!</v>
      </c>
      <c r="AL1633" s="50" t="e">
        <f t="shared" si="323"/>
        <v>#VALUE!</v>
      </c>
      <c r="AM1633">
        <f t="shared" si="324"/>
        <v>0</v>
      </c>
      <c r="AN1633">
        <f t="shared" si="325"/>
        <v>0</v>
      </c>
      <c r="AO1633">
        <f t="shared" si="325"/>
        <v>0</v>
      </c>
      <c r="AP1633">
        <f t="shared" si="325"/>
        <v>0</v>
      </c>
      <c r="AQ1633">
        <f t="shared" si="325"/>
        <v>0</v>
      </c>
      <c r="AR1633">
        <f t="shared" si="325"/>
        <v>0</v>
      </c>
      <c r="AS1633">
        <f t="shared" si="325"/>
        <v>0</v>
      </c>
      <c r="AT1633">
        <f t="shared" si="325"/>
        <v>0</v>
      </c>
      <c r="AU1633">
        <f t="shared" si="325"/>
        <v>0</v>
      </c>
      <c r="AV1633">
        <f t="shared" si="325"/>
        <v>0</v>
      </c>
      <c r="AW1633">
        <f t="shared" si="325"/>
        <v>0</v>
      </c>
      <c r="AX1633">
        <f t="shared" si="325"/>
        <v>0</v>
      </c>
    </row>
    <row r="1634" spans="3:50" ht="30" customHeight="1" thickTop="1" thickBot="1" x14ac:dyDescent="0.25">
      <c r="C1634" s="118"/>
      <c r="D1634" s="126"/>
      <c r="E1634" s="115"/>
      <c r="F1634" s="115"/>
      <c r="G1634" s="118"/>
      <c r="H1634" s="127"/>
      <c r="I1634" s="127"/>
      <c r="J1634" s="127"/>
      <c r="K1634" s="127"/>
      <c r="L1634" s="127"/>
      <c r="M1634" s="127"/>
      <c r="N1634" s="127"/>
      <c r="O1634" s="127"/>
      <c r="P1634" s="127"/>
      <c r="Q1634" s="109"/>
      <c r="R1634" s="127"/>
      <c r="S1634" s="127"/>
      <c r="U1634" s="15" t="str">
        <f t="shared" si="321"/>
        <v/>
      </c>
      <c r="V1634" t="str">
        <f t="shared" si="315"/>
        <v/>
      </c>
      <c r="W1634" t="str">
        <f t="shared" si="316"/>
        <v/>
      </c>
      <c r="X1634" t="str">
        <f t="shared" si="317"/>
        <v/>
      </c>
      <c r="Y1634" t="str">
        <f t="shared" si="318"/>
        <v/>
      </c>
      <c r="Z1634" t="str">
        <f t="shared" si="319"/>
        <v/>
      </c>
      <c r="AA1634" t="str">
        <f t="shared" si="320"/>
        <v/>
      </c>
      <c r="AB1634">
        <v>1627</v>
      </c>
      <c r="AC1634" t="str">
        <f>IF(ISERROR(IF(U1634="","",IF(OR(U1634=Cad_Inicial!$D$8,X1634=Cad_Inicial!$D$8),Cad_Inicial!$D$8+AB1634*1000,0))),"",IF(U1634="","",IF(OR(U1634=Cad_Inicial!$D$8,X1634=Cad_Inicial!$D$8),Cad_Inicial!$D$8+AB1634*1000,0)))</f>
        <v/>
      </c>
      <c r="AK1634" s="50" t="e">
        <f t="shared" si="322"/>
        <v>#VALUE!</v>
      </c>
      <c r="AL1634" s="50" t="e">
        <f t="shared" si="323"/>
        <v>#VALUE!</v>
      </c>
      <c r="AM1634">
        <f t="shared" si="324"/>
        <v>0</v>
      </c>
      <c r="AN1634">
        <f t="shared" si="325"/>
        <v>0</v>
      </c>
      <c r="AO1634">
        <f t="shared" si="325"/>
        <v>0</v>
      </c>
      <c r="AP1634">
        <f t="shared" si="325"/>
        <v>0</v>
      </c>
      <c r="AQ1634">
        <f t="shared" si="325"/>
        <v>0</v>
      </c>
      <c r="AR1634">
        <f t="shared" si="325"/>
        <v>0</v>
      </c>
      <c r="AS1634">
        <f t="shared" si="325"/>
        <v>0</v>
      </c>
      <c r="AT1634">
        <f t="shared" si="325"/>
        <v>0</v>
      </c>
      <c r="AU1634">
        <f t="shared" si="325"/>
        <v>0</v>
      </c>
      <c r="AV1634">
        <f t="shared" si="325"/>
        <v>0</v>
      </c>
      <c r="AW1634">
        <f t="shared" si="325"/>
        <v>0</v>
      </c>
      <c r="AX1634">
        <f t="shared" si="325"/>
        <v>0</v>
      </c>
    </row>
    <row r="1635" spans="3:50" ht="30" customHeight="1" thickTop="1" thickBot="1" x14ac:dyDescent="0.25">
      <c r="C1635" s="118"/>
      <c r="D1635" s="126"/>
      <c r="E1635" s="115"/>
      <c r="F1635" s="115"/>
      <c r="G1635" s="118"/>
      <c r="H1635" s="127"/>
      <c r="I1635" s="127"/>
      <c r="J1635" s="127"/>
      <c r="K1635" s="127"/>
      <c r="L1635" s="127"/>
      <c r="M1635" s="127"/>
      <c r="N1635" s="127"/>
      <c r="O1635" s="127"/>
      <c r="P1635" s="127"/>
      <c r="Q1635" s="109"/>
      <c r="R1635" s="127"/>
      <c r="S1635" s="127"/>
      <c r="U1635" s="15" t="str">
        <f t="shared" si="321"/>
        <v/>
      </c>
      <c r="V1635" t="str">
        <f t="shared" si="315"/>
        <v/>
      </c>
      <c r="W1635" t="str">
        <f t="shared" si="316"/>
        <v/>
      </c>
      <c r="X1635" t="str">
        <f t="shared" si="317"/>
        <v/>
      </c>
      <c r="Y1635" t="str">
        <f t="shared" si="318"/>
        <v/>
      </c>
      <c r="Z1635" t="str">
        <f t="shared" si="319"/>
        <v/>
      </c>
      <c r="AA1635" t="str">
        <f t="shared" si="320"/>
        <v/>
      </c>
      <c r="AB1635">
        <v>1628</v>
      </c>
      <c r="AC1635" t="str">
        <f>IF(ISERROR(IF(U1635="","",IF(OR(U1635=Cad_Inicial!$D$8,X1635=Cad_Inicial!$D$8),Cad_Inicial!$D$8+AB1635*1000,0))),"",IF(U1635="","",IF(OR(U1635=Cad_Inicial!$D$8,X1635=Cad_Inicial!$D$8),Cad_Inicial!$D$8+AB1635*1000,0)))</f>
        <v/>
      </c>
      <c r="AK1635" s="50" t="e">
        <f t="shared" si="322"/>
        <v>#VALUE!</v>
      </c>
      <c r="AL1635" s="50" t="e">
        <f t="shared" si="323"/>
        <v>#VALUE!</v>
      </c>
      <c r="AM1635">
        <f t="shared" si="324"/>
        <v>0</v>
      </c>
      <c r="AN1635">
        <f t="shared" si="325"/>
        <v>0</v>
      </c>
      <c r="AO1635">
        <f t="shared" si="325"/>
        <v>0</v>
      </c>
      <c r="AP1635">
        <f t="shared" si="325"/>
        <v>0</v>
      </c>
      <c r="AQ1635">
        <f t="shared" si="325"/>
        <v>0</v>
      </c>
      <c r="AR1635">
        <f t="shared" si="325"/>
        <v>0</v>
      </c>
      <c r="AS1635">
        <f t="shared" si="325"/>
        <v>0</v>
      </c>
      <c r="AT1635">
        <f t="shared" si="325"/>
        <v>0</v>
      </c>
      <c r="AU1635">
        <f t="shared" si="325"/>
        <v>0</v>
      </c>
      <c r="AV1635">
        <f t="shared" si="325"/>
        <v>0</v>
      </c>
      <c r="AW1635">
        <f t="shared" si="325"/>
        <v>0</v>
      </c>
      <c r="AX1635">
        <f t="shared" si="325"/>
        <v>0</v>
      </c>
    </row>
    <row r="1636" spans="3:50" ht="30" customHeight="1" thickTop="1" thickBot="1" x14ac:dyDescent="0.25">
      <c r="C1636" s="118"/>
      <c r="D1636" s="126"/>
      <c r="E1636" s="115"/>
      <c r="F1636" s="115"/>
      <c r="G1636" s="118"/>
      <c r="H1636" s="127"/>
      <c r="I1636" s="127"/>
      <c r="J1636" s="127"/>
      <c r="K1636" s="127"/>
      <c r="L1636" s="127"/>
      <c r="M1636" s="127"/>
      <c r="N1636" s="127"/>
      <c r="O1636" s="127"/>
      <c r="P1636" s="127"/>
      <c r="Q1636" s="109"/>
      <c r="R1636" s="127"/>
      <c r="S1636" s="127"/>
      <c r="U1636" s="15" t="str">
        <f t="shared" si="321"/>
        <v/>
      </c>
      <c r="V1636" t="str">
        <f t="shared" si="315"/>
        <v/>
      </c>
      <c r="W1636" t="str">
        <f t="shared" si="316"/>
        <v/>
      </c>
      <c r="X1636" t="str">
        <f t="shared" si="317"/>
        <v/>
      </c>
      <c r="Y1636" t="str">
        <f t="shared" si="318"/>
        <v/>
      </c>
      <c r="Z1636" t="str">
        <f t="shared" si="319"/>
        <v/>
      </c>
      <c r="AA1636" t="str">
        <f t="shared" si="320"/>
        <v/>
      </c>
      <c r="AB1636">
        <v>1629</v>
      </c>
      <c r="AC1636" t="str">
        <f>IF(ISERROR(IF(U1636="","",IF(OR(U1636=Cad_Inicial!$D$8,X1636=Cad_Inicial!$D$8),Cad_Inicial!$D$8+AB1636*1000,0))),"",IF(U1636="","",IF(OR(U1636=Cad_Inicial!$D$8,X1636=Cad_Inicial!$D$8),Cad_Inicial!$D$8+AB1636*1000,0)))</f>
        <v/>
      </c>
      <c r="AK1636" s="50" t="e">
        <f t="shared" si="322"/>
        <v>#VALUE!</v>
      </c>
      <c r="AL1636" s="50" t="e">
        <f t="shared" si="323"/>
        <v>#VALUE!</v>
      </c>
      <c r="AM1636">
        <f t="shared" si="324"/>
        <v>0</v>
      </c>
      <c r="AN1636">
        <f t="shared" si="325"/>
        <v>0</v>
      </c>
      <c r="AO1636">
        <f t="shared" si="325"/>
        <v>0</v>
      </c>
      <c r="AP1636">
        <f t="shared" si="325"/>
        <v>0</v>
      </c>
      <c r="AQ1636">
        <f t="shared" si="325"/>
        <v>0</v>
      </c>
      <c r="AR1636">
        <f t="shared" si="325"/>
        <v>0</v>
      </c>
      <c r="AS1636">
        <f t="shared" si="325"/>
        <v>0</v>
      </c>
      <c r="AT1636">
        <f t="shared" si="325"/>
        <v>0</v>
      </c>
      <c r="AU1636">
        <f t="shared" si="325"/>
        <v>0</v>
      </c>
      <c r="AV1636">
        <f t="shared" si="325"/>
        <v>0</v>
      </c>
      <c r="AW1636">
        <f t="shared" si="325"/>
        <v>0</v>
      </c>
      <c r="AX1636">
        <f t="shared" si="325"/>
        <v>0</v>
      </c>
    </row>
    <row r="1637" spans="3:50" ht="30" customHeight="1" thickTop="1" thickBot="1" x14ac:dyDescent="0.25">
      <c r="C1637" s="118"/>
      <c r="D1637" s="126"/>
      <c r="E1637" s="115"/>
      <c r="F1637" s="115"/>
      <c r="G1637" s="118"/>
      <c r="H1637" s="127"/>
      <c r="I1637" s="127"/>
      <c r="J1637" s="127"/>
      <c r="K1637" s="127"/>
      <c r="L1637" s="127"/>
      <c r="M1637" s="127"/>
      <c r="N1637" s="127"/>
      <c r="O1637" s="127"/>
      <c r="P1637" s="127"/>
      <c r="Q1637" s="109"/>
      <c r="R1637" s="127"/>
      <c r="S1637" s="127"/>
      <c r="U1637" s="15" t="str">
        <f t="shared" si="321"/>
        <v/>
      </c>
      <c r="V1637" t="str">
        <f t="shared" si="315"/>
        <v/>
      </c>
      <c r="W1637" t="str">
        <f t="shared" si="316"/>
        <v/>
      </c>
      <c r="X1637" t="str">
        <f t="shared" si="317"/>
        <v/>
      </c>
      <c r="Y1637" t="str">
        <f t="shared" si="318"/>
        <v/>
      </c>
      <c r="Z1637" t="str">
        <f t="shared" si="319"/>
        <v/>
      </c>
      <c r="AA1637" t="str">
        <f t="shared" si="320"/>
        <v/>
      </c>
      <c r="AB1637">
        <v>1630</v>
      </c>
      <c r="AC1637" t="str">
        <f>IF(ISERROR(IF(U1637="","",IF(OR(U1637=Cad_Inicial!$D$8,X1637=Cad_Inicial!$D$8),Cad_Inicial!$D$8+AB1637*1000,0))),"",IF(U1637="","",IF(OR(U1637=Cad_Inicial!$D$8,X1637=Cad_Inicial!$D$8),Cad_Inicial!$D$8+AB1637*1000,0)))</f>
        <v/>
      </c>
      <c r="AK1637" s="50" t="e">
        <f t="shared" si="322"/>
        <v>#VALUE!</v>
      </c>
      <c r="AL1637" s="50" t="e">
        <f t="shared" si="323"/>
        <v>#VALUE!</v>
      </c>
      <c r="AM1637">
        <f t="shared" si="324"/>
        <v>0</v>
      </c>
      <c r="AN1637">
        <f t="shared" si="325"/>
        <v>0</v>
      </c>
      <c r="AO1637">
        <f t="shared" si="325"/>
        <v>0</v>
      </c>
      <c r="AP1637">
        <f t="shared" si="325"/>
        <v>0</v>
      </c>
      <c r="AQ1637">
        <f t="shared" si="325"/>
        <v>0</v>
      </c>
      <c r="AR1637">
        <f t="shared" si="325"/>
        <v>0</v>
      </c>
      <c r="AS1637">
        <f t="shared" si="325"/>
        <v>0</v>
      </c>
      <c r="AT1637">
        <f t="shared" si="325"/>
        <v>0</v>
      </c>
      <c r="AU1637">
        <f t="shared" si="325"/>
        <v>0</v>
      </c>
      <c r="AV1637">
        <f t="shared" si="325"/>
        <v>0</v>
      </c>
      <c r="AW1637">
        <f t="shared" si="325"/>
        <v>0</v>
      </c>
      <c r="AX1637">
        <f t="shared" si="325"/>
        <v>0</v>
      </c>
    </row>
    <row r="1638" spans="3:50" ht="30" customHeight="1" thickTop="1" thickBot="1" x14ac:dyDescent="0.25">
      <c r="C1638" s="118"/>
      <c r="D1638" s="126"/>
      <c r="E1638" s="115"/>
      <c r="F1638" s="115"/>
      <c r="G1638" s="118"/>
      <c r="H1638" s="127"/>
      <c r="I1638" s="127"/>
      <c r="J1638" s="127"/>
      <c r="K1638" s="127"/>
      <c r="L1638" s="127"/>
      <c r="M1638" s="127"/>
      <c r="N1638" s="127"/>
      <c r="O1638" s="127"/>
      <c r="P1638" s="127"/>
      <c r="Q1638" s="109"/>
      <c r="R1638" s="127"/>
      <c r="S1638" s="127"/>
      <c r="U1638" s="15" t="str">
        <f t="shared" si="321"/>
        <v/>
      </c>
      <c r="V1638" t="str">
        <f t="shared" si="315"/>
        <v/>
      </c>
      <c r="W1638" t="str">
        <f t="shared" si="316"/>
        <v/>
      </c>
      <c r="X1638" t="str">
        <f t="shared" si="317"/>
        <v/>
      </c>
      <c r="Y1638" t="str">
        <f t="shared" si="318"/>
        <v/>
      </c>
      <c r="Z1638" t="str">
        <f t="shared" si="319"/>
        <v/>
      </c>
      <c r="AA1638" t="str">
        <f t="shared" si="320"/>
        <v/>
      </c>
      <c r="AB1638">
        <v>1631</v>
      </c>
      <c r="AC1638" t="str">
        <f>IF(ISERROR(IF(U1638="","",IF(OR(U1638=Cad_Inicial!$D$8,X1638=Cad_Inicial!$D$8),Cad_Inicial!$D$8+AB1638*1000,0))),"",IF(U1638="","",IF(OR(U1638=Cad_Inicial!$D$8,X1638=Cad_Inicial!$D$8),Cad_Inicial!$D$8+AB1638*1000,0)))</f>
        <v/>
      </c>
      <c r="AK1638" s="50" t="e">
        <f t="shared" si="322"/>
        <v>#VALUE!</v>
      </c>
      <c r="AL1638" s="50" t="e">
        <f t="shared" si="323"/>
        <v>#VALUE!</v>
      </c>
      <c r="AM1638">
        <f t="shared" si="324"/>
        <v>0</v>
      </c>
      <c r="AN1638">
        <f t="shared" si="325"/>
        <v>0</v>
      </c>
      <c r="AO1638">
        <f t="shared" si="325"/>
        <v>0</v>
      </c>
      <c r="AP1638">
        <f t="shared" si="325"/>
        <v>0</v>
      </c>
      <c r="AQ1638">
        <f t="shared" si="325"/>
        <v>0</v>
      </c>
      <c r="AR1638">
        <f t="shared" si="325"/>
        <v>0</v>
      </c>
      <c r="AS1638">
        <f t="shared" si="325"/>
        <v>0</v>
      </c>
      <c r="AT1638">
        <f t="shared" si="325"/>
        <v>0</v>
      </c>
      <c r="AU1638">
        <f t="shared" si="325"/>
        <v>0</v>
      </c>
      <c r="AV1638">
        <f t="shared" si="325"/>
        <v>0</v>
      </c>
      <c r="AW1638">
        <f t="shared" si="325"/>
        <v>0</v>
      </c>
      <c r="AX1638">
        <f t="shared" si="325"/>
        <v>0</v>
      </c>
    </row>
    <row r="1639" spans="3:50" ht="30" customHeight="1" thickTop="1" thickBot="1" x14ac:dyDescent="0.25">
      <c r="C1639" s="118"/>
      <c r="D1639" s="126"/>
      <c r="E1639" s="115"/>
      <c r="F1639" s="115"/>
      <c r="G1639" s="118"/>
      <c r="H1639" s="127"/>
      <c r="I1639" s="127"/>
      <c r="J1639" s="127"/>
      <c r="K1639" s="127"/>
      <c r="L1639" s="127"/>
      <c r="M1639" s="127"/>
      <c r="N1639" s="127"/>
      <c r="O1639" s="127"/>
      <c r="P1639" s="127"/>
      <c r="Q1639" s="109"/>
      <c r="R1639" s="127"/>
      <c r="S1639" s="127"/>
      <c r="U1639" s="15" t="str">
        <f t="shared" si="321"/>
        <v/>
      </c>
      <c r="V1639" t="str">
        <f t="shared" si="315"/>
        <v/>
      </c>
      <c r="W1639" t="str">
        <f t="shared" si="316"/>
        <v/>
      </c>
      <c r="X1639" t="str">
        <f t="shared" si="317"/>
        <v/>
      </c>
      <c r="Y1639" t="str">
        <f t="shared" si="318"/>
        <v/>
      </c>
      <c r="Z1639" t="str">
        <f t="shared" si="319"/>
        <v/>
      </c>
      <c r="AA1639" t="str">
        <f t="shared" si="320"/>
        <v/>
      </c>
      <c r="AB1639">
        <v>1632</v>
      </c>
      <c r="AC1639" t="str">
        <f>IF(ISERROR(IF(U1639="","",IF(OR(U1639=Cad_Inicial!$D$8,X1639=Cad_Inicial!$D$8),Cad_Inicial!$D$8+AB1639*1000,0))),"",IF(U1639="","",IF(OR(U1639=Cad_Inicial!$D$8,X1639=Cad_Inicial!$D$8),Cad_Inicial!$D$8+AB1639*1000,0)))</f>
        <v/>
      </c>
      <c r="AK1639" s="50" t="e">
        <f t="shared" si="322"/>
        <v>#VALUE!</v>
      </c>
      <c r="AL1639" s="50" t="e">
        <f t="shared" si="323"/>
        <v>#VALUE!</v>
      </c>
      <c r="AM1639">
        <f t="shared" si="324"/>
        <v>0</v>
      </c>
      <c r="AN1639">
        <f t="shared" si="325"/>
        <v>0</v>
      </c>
      <c r="AO1639">
        <f t="shared" si="325"/>
        <v>0</v>
      </c>
      <c r="AP1639">
        <f t="shared" si="325"/>
        <v>0</v>
      </c>
      <c r="AQ1639">
        <f t="shared" si="325"/>
        <v>0</v>
      </c>
      <c r="AR1639">
        <f t="shared" si="325"/>
        <v>0</v>
      </c>
      <c r="AS1639">
        <f t="shared" si="325"/>
        <v>0</v>
      </c>
      <c r="AT1639">
        <f t="shared" si="325"/>
        <v>0</v>
      </c>
      <c r="AU1639">
        <f t="shared" si="325"/>
        <v>0</v>
      </c>
      <c r="AV1639">
        <f t="shared" si="325"/>
        <v>0</v>
      </c>
      <c r="AW1639">
        <f t="shared" si="325"/>
        <v>0</v>
      </c>
      <c r="AX1639">
        <f t="shared" si="325"/>
        <v>0</v>
      </c>
    </row>
    <row r="1640" spans="3:50" ht="30" customHeight="1" thickTop="1" thickBot="1" x14ac:dyDescent="0.25">
      <c r="C1640" s="118"/>
      <c r="D1640" s="126"/>
      <c r="E1640" s="115"/>
      <c r="F1640" s="115"/>
      <c r="G1640" s="118"/>
      <c r="H1640" s="127"/>
      <c r="I1640" s="127"/>
      <c r="J1640" s="127"/>
      <c r="K1640" s="127"/>
      <c r="L1640" s="127"/>
      <c r="M1640" s="127"/>
      <c r="N1640" s="127"/>
      <c r="O1640" s="127"/>
      <c r="P1640" s="127"/>
      <c r="Q1640" s="109"/>
      <c r="R1640" s="127"/>
      <c r="S1640" s="127"/>
      <c r="U1640" s="15" t="str">
        <f t="shared" si="321"/>
        <v/>
      </c>
      <c r="V1640" t="str">
        <f t="shared" si="315"/>
        <v/>
      </c>
      <c r="W1640" t="str">
        <f t="shared" si="316"/>
        <v/>
      </c>
      <c r="X1640" t="str">
        <f t="shared" si="317"/>
        <v/>
      </c>
      <c r="Y1640" t="str">
        <f t="shared" si="318"/>
        <v/>
      </c>
      <c r="Z1640" t="str">
        <f t="shared" si="319"/>
        <v/>
      </c>
      <c r="AA1640" t="str">
        <f t="shared" si="320"/>
        <v/>
      </c>
      <c r="AB1640">
        <v>1633</v>
      </c>
      <c r="AC1640" t="str">
        <f>IF(ISERROR(IF(U1640="","",IF(OR(U1640=Cad_Inicial!$D$8,X1640=Cad_Inicial!$D$8),Cad_Inicial!$D$8+AB1640*1000,0))),"",IF(U1640="","",IF(OR(U1640=Cad_Inicial!$D$8,X1640=Cad_Inicial!$D$8),Cad_Inicial!$D$8+AB1640*1000,0)))</f>
        <v/>
      </c>
      <c r="AK1640" s="50" t="e">
        <f t="shared" si="322"/>
        <v>#VALUE!</v>
      </c>
      <c r="AL1640" s="50" t="e">
        <f t="shared" si="323"/>
        <v>#VALUE!</v>
      </c>
      <c r="AM1640">
        <f t="shared" si="324"/>
        <v>0</v>
      </c>
      <c r="AN1640">
        <f t="shared" si="325"/>
        <v>0</v>
      </c>
      <c r="AO1640">
        <f t="shared" si="325"/>
        <v>0</v>
      </c>
      <c r="AP1640">
        <f t="shared" si="325"/>
        <v>0</v>
      </c>
      <c r="AQ1640">
        <f t="shared" si="325"/>
        <v>0</v>
      </c>
      <c r="AR1640">
        <f t="shared" si="325"/>
        <v>0</v>
      </c>
      <c r="AS1640">
        <f t="shared" si="325"/>
        <v>0</v>
      </c>
      <c r="AT1640">
        <f t="shared" si="325"/>
        <v>0</v>
      </c>
      <c r="AU1640">
        <f t="shared" si="325"/>
        <v>0</v>
      </c>
      <c r="AV1640">
        <f t="shared" si="325"/>
        <v>0</v>
      </c>
      <c r="AW1640">
        <f t="shared" si="325"/>
        <v>0</v>
      </c>
      <c r="AX1640">
        <f t="shared" si="325"/>
        <v>0</v>
      </c>
    </row>
    <row r="1641" spans="3:50" ht="30" customHeight="1" thickTop="1" thickBot="1" x14ac:dyDescent="0.25">
      <c r="C1641" s="118"/>
      <c r="D1641" s="126"/>
      <c r="E1641" s="115"/>
      <c r="F1641" s="115"/>
      <c r="G1641" s="118"/>
      <c r="H1641" s="127"/>
      <c r="I1641" s="127"/>
      <c r="J1641" s="127"/>
      <c r="K1641" s="127"/>
      <c r="L1641" s="127"/>
      <c r="M1641" s="127"/>
      <c r="N1641" s="127"/>
      <c r="O1641" s="127"/>
      <c r="P1641" s="127"/>
      <c r="Q1641" s="109"/>
      <c r="R1641" s="127"/>
      <c r="S1641" s="127"/>
      <c r="U1641" s="15" t="str">
        <f t="shared" si="321"/>
        <v/>
      </c>
      <c r="V1641" t="str">
        <f t="shared" si="315"/>
        <v/>
      </c>
      <c r="W1641" t="str">
        <f t="shared" si="316"/>
        <v/>
      </c>
      <c r="X1641" t="str">
        <f t="shared" si="317"/>
        <v/>
      </c>
      <c r="Y1641" t="str">
        <f t="shared" si="318"/>
        <v/>
      </c>
      <c r="Z1641" t="str">
        <f t="shared" si="319"/>
        <v/>
      </c>
      <c r="AA1641" t="str">
        <f t="shared" si="320"/>
        <v/>
      </c>
      <c r="AB1641">
        <v>1634</v>
      </c>
      <c r="AC1641" t="str">
        <f>IF(ISERROR(IF(U1641="","",IF(OR(U1641=Cad_Inicial!$D$8,X1641=Cad_Inicial!$D$8),Cad_Inicial!$D$8+AB1641*1000,0))),"",IF(U1641="","",IF(OR(U1641=Cad_Inicial!$D$8,X1641=Cad_Inicial!$D$8),Cad_Inicial!$D$8+AB1641*1000,0)))</f>
        <v/>
      </c>
      <c r="AK1641" s="50" t="e">
        <f t="shared" si="322"/>
        <v>#VALUE!</v>
      </c>
      <c r="AL1641" s="50" t="e">
        <f t="shared" si="323"/>
        <v>#VALUE!</v>
      </c>
      <c r="AM1641">
        <f t="shared" si="324"/>
        <v>0</v>
      </c>
      <c r="AN1641">
        <f t="shared" si="325"/>
        <v>0</v>
      </c>
      <c r="AO1641">
        <f t="shared" si="325"/>
        <v>0</v>
      </c>
      <c r="AP1641">
        <f t="shared" si="325"/>
        <v>0</v>
      </c>
      <c r="AQ1641">
        <f t="shared" si="325"/>
        <v>0</v>
      </c>
      <c r="AR1641">
        <f t="shared" si="325"/>
        <v>0</v>
      </c>
      <c r="AS1641">
        <f t="shared" si="325"/>
        <v>0</v>
      </c>
      <c r="AT1641">
        <f t="shared" si="325"/>
        <v>0</v>
      </c>
      <c r="AU1641">
        <f t="shared" si="325"/>
        <v>0</v>
      </c>
      <c r="AV1641">
        <f t="shared" si="325"/>
        <v>0</v>
      </c>
      <c r="AW1641">
        <f t="shared" si="325"/>
        <v>0</v>
      </c>
      <c r="AX1641">
        <f t="shared" si="325"/>
        <v>0</v>
      </c>
    </row>
    <row r="1642" spans="3:50" ht="30" customHeight="1" thickTop="1" thickBot="1" x14ac:dyDescent="0.25">
      <c r="C1642" s="118"/>
      <c r="D1642" s="126"/>
      <c r="E1642" s="115"/>
      <c r="F1642" s="115"/>
      <c r="G1642" s="118"/>
      <c r="H1642" s="127"/>
      <c r="I1642" s="127"/>
      <c r="J1642" s="127"/>
      <c r="K1642" s="127"/>
      <c r="L1642" s="127"/>
      <c r="M1642" s="127"/>
      <c r="N1642" s="127"/>
      <c r="O1642" s="127"/>
      <c r="P1642" s="127"/>
      <c r="Q1642" s="109"/>
      <c r="R1642" s="127"/>
      <c r="S1642" s="127"/>
      <c r="U1642" s="15" t="str">
        <f t="shared" si="321"/>
        <v/>
      </c>
      <c r="V1642" t="str">
        <f t="shared" si="315"/>
        <v/>
      </c>
      <c r="W1642" t="str">
        <f t="shared" si="316"/>
        <v/>
      </c>
      <c r="X1642" t="str">
        <f t="shared" si="317"/>
        <v/>
      </c>
      <c r="Y1642" t="str">
        <f t="shared" si="318"/>
        <v/>
      </c>
      <c r="Z1642" t="str">
        <f t="shared" si="319"/>
        <v/>
      </c>
      <c r="AA1642" t="str">
        <f t="shared" si="320"/>
        <v/>
      </c>
      <c r="AB1642">
        <v>1635</v>
      </c>
      <c r="AC1642" t="str">
        <f>IF(ISERROR(IF(U1642="","",IF(OR(U1642=Cad_Inicial!$D$8,X1642=Cad_Inicial!$D$8),Cad_Inicial!$D$8+AB1642*1000,0))),"",IF(U1642="","",IF(OR(U1642=Cad_Inicial!$D$8,X1642=Cad_Inicial!$D$8),Cad_Inicial!$D$8+AB1642*1000,0)))</f>
        <v/>
      </c>
      <c r="AK1642" s="50" t="e">
        <f t="shared" si="322"/>
        <v>#VALUE!</v>
      </c>
      <c r="AL1642" s="50" t="e">
        <f t="shared" si="323"/>
        <v>#VALUE!</v>
      </c>
      <c r="AM1642">
        <f t="shared" si="324"/>
        <v>0</v>
      </c>
      <c r="AN1642">
        <f t="shared" si="325"/>
        <v>0</v>
      </c>
      <c r="AO1642">
        <f t="shared" si="325"/>
        <v>0</v>
      </c>
      <c r="AP1642">
        <f t="shared" si="325"/>
        <v>0</v>
      </c>
      <c r="AQ1642">
        <f t="shared" si="325"/>
        <v>0</v>
      </c>
      <c r="AR1642">
        <f t="shared" si="325"/>
        <v>0</v>
      </c>
      <c r="AS1642">
        <f t="shared" si="325"/>
        <v>0</v>
      </c>
      <c r="AT1642">
        <f t="shared" si="325"/>
        <v>0</v>
      </c>
      <c r="AU1642">
        <f t="shared" si="325"/>
        <v>0</v>
      </c>
      <c r="AV1642">
        <f t="shared" si="325"/>
        <v>0</v>
      </c>
      <c r="AW1642">
        <f t="shared" si="325"/>
        <v>0</v>
      </c>
      <c r="AX1642">
        <f t="shared" si="325"/>
        <v>0</v>
      </c>
    </row>
    <row r="1643" spans="3:50" ht="30" customHeight="1" thickTop="1" thickBot="1" x14ac:dyDescent="0.25">
      <c r="C1643" s="118"/>
      <c r="D1643" s="126"/>
      <c r="E1643" s="115"/>
      <c r="F1643" s="115"/>
      <c r="G1643" s="118"/>
      <c r="H1643" s="127"/>
      <c r="I1643" s="127"/>
      <c r="J1643" s="127"/>
      <c r="K1643" s="127"/>
      <c r="L1643" s="127"/>
      <c r="M1643" s="127"/>
      <c r="N1643" s="127"/>
      <c r="O1643" s="127"/>
      <c r="P1643" s="127"/>
      <c r="Q1643" s="109"/>
      <c r="R1643" s="127"/>
      <c r="S1643" s="127"/>
      <c r="U1643" s="15" t="str">
        <f t="shared" si="321"/>
        <v/>
      </c>
      <c r="V1643" t="str">
        <f t="shared" si="315"/>
        <v/>
      </c>
      <c r="W1643" t="str">
        <f t="shared" si="316"/>
        <v/>
      </c>
      <c r="X1643" t="str">
        <f t="shared" si="317"/>
        <v/>
      </c>
      <c r="Y1643" t="str">
        <f t="shared" si="318"/>
        <v/>
      </c>
      <c r="Z1643" t="str">
        <f t="shared" si="319"/>
        <v/>
      </c>
      <c r="AA1643" t="str">
        <f t="shared" si="320"/>
        <v/>
      </c>
      <c r="AB1643">
        <v>1636</v>
      </c>
      <c r="AC1643" t="str">
        <f>IF(ISERROR(IF(U1643="","",IF(OR(U1643=Cad_Inicial!$D$8,X1643=Cad_Inicial!$D$8),Cad_Inicial!$D$8+AB1643*1000,0))),"",IF(U1643="","",IF(OR(U1643=Cad_Inicial!$D$8,X1643=Cad_Inicial!$D$8),Cad_Inicial!$D$8+AB1643*1000,0)))</f>
        <v/>
      </c>
      <c r="AK1643" s="50" t="e">
        <f t="shared" si="322"/>
        <v>#VALUE!</v>
      </c>
      <c r="AL1643" s="50" t="e">
        <f t="shared" si="323"/>
        <v>#VALUE!</v>
      </c>
      <c r="AM1643">
        <f t="shared" si="324"/>
        <v>0</v>
      </c>
      <c r="AN1643">
        <f t="shared" si="325"/>
        <v>0</v>
      </c>
      <c r="AO1643">
        <f t="shared" si="325"/>
        <v>0</v>
      </c>
      <c r="AP1643">
        <f t="shared" si="325"/>
        <v>0</v>
      </c>
      <c r="AQ1643">
        <f t="shared" si="325"/>
        <v>0</v>
      </c>
      <c r="AR1643">
        <f t="shared" si="325"/>
        <v>0</v>
      </c>
      <c r="AS1643">
        <f t="shared" si="325"/>
        <v>0</v>
      </c>
      <c r="AT1643">
        <f t="shared" si="325"/>
        <v>0</v>
      </c>
      <c r="AU1643">
        <f t="shared" si="325"/>
        <v>0</v>
      </c>
      <c r="AV1643">
        <f t="shared" si="325"/>
        <v>0</v>
      </c>
      <c r="AW1643">
        <f t="shared" si="325"/>
        <v>0</v>
      </c>
      <c r="AX1643">
        <f t="shared" si="325"/>
        <v>0</v>
      </c>
    </row>
    <row r="1644" spans="3:50" ht="30" customHeight="1" thickTop="1" thickBot="1" x14ac:dyDescent="0.25">
      <c r="C1644" s="118"/>
      <c r="D1644" s="126"/>
      <c r="E1644" s="115"/>
      <c r="F1644" s="115"/>
      <c r="G1644" s="118"/>
      <c r="H1644" s="127"/>
      <c r="I1644" s="127"/>
      <c r="J1644" s="127"/>
      <c r="K1644" s="127"/>
      <c r="L1644" s="127"/>
      <c r="M1644" s="127"/>
      <c r="N1644" s="127"/>
      <c r="O1644" s="127"/>
      <c r="P1644" s="127"/>
      <c r="Q1644" s="109"/>
      <c r="R1644" s="127"/>
      <c r="S1644" s="127"/>
      <c r="U1644" s="15" t="str">
        <f t="shared" si="321"/>
        <v/>
      </c>
      <c r="V1644" t="str">
        <f t="shared" si="315"/>
        <v/>
      </c>
      <c r="W1644" t="str">
        <f t="shared" si="316"/>
        <v/>
      </c>
      <c r="X1644" t="str">
        <f t="shared" si="317"/>
        <v/>
      </c>
      <c r="Y1644" t="str">
        <f t="shared" si="318"/>
        <v/>
      </c>
      <c r="Z1644" t="str">
        <f t="shared" si="319"/>
        <v/>
      </c>
      <c r="AA1644" t="str">
        <f t="shared" si="320"/>
        <v/>
      </c>
      <c r="AB1644">
        <v>1637</v>
      </c>
      <c r="AC1644" t="str">
        <f>IF(ISERROR(IF(U1644="","",IF(OR(U1644=Cad_Inicial!$D$8,X1644=Cad_Inicial!$D$8),Cad_Inicial!$D$8+AB1644*1000,0))),"",IF(U1644="","",IF(OR(U1644=Cad_Inicial!$D$8,X1644=Cad_Inicial!$D$8),Cad_Inicial!$D$8+AB1644*1000,0)))</f>
        <v/>
      </c>
      <c r="AK1644" s="50" t="e">
        <f t="shared" si="322"/>
        <v>#VALUE!</v>
      </c>
      <c r="AL1644" s="50" t="e">
        <f t="shared" si="323"/>
        <v>#VALUE!</v>
      </c>
      <c r="AM1644">
        <f t="shared" si="324"/>
        <v>0</v>
      </c>
      <c r="AN1644">
        <f t="shared" si="325"/>
        <v>0</v>
      </c>
      <c r="AO1644">
        <f t="shared" si="325"/>
        <v>0</v>
      </c>
      <c r="AP1644">
        <f t="shared" si="325"/>
        <v>0</v>
      </c>
      <c r="AQ1644">
        <f t="shared" si="325"/>
        <v>0</v>
      </c>
      <c r="AR1644">
        <f t="shared" si="325"/>
        <v>0</v>
      </c>
      <c r="AS1644">
        <f t="shared" si="325"/>
        <v>0</v>
      </c>
      <c r="AT1644">
        <f t="shared" si="325"/>
        <v>0</v>
      </c>
      <c r="AU1644">
        <f t="shared" si="325"/>
        <v>0</v>
      </c>
      <c r="AV1644">
        <f t="shared" si="325"/>
        <v>0</v>
      </c>
      <c r="AW1644">
        <f t="shared" si="325"/>
        <v>0</v>
      </c>
      <c r="AX1644">
        <f t="shared" si="325"/>
        <v>0</v>
      </c>
    </row>
    <row r="1645" spans="3:50" ht="30" customHeight="1" thickTop="1" thickBot="1" x14ac:dyDescent="0.25">
      <c r="C1645" s="118"/>
      <c r="D1645" s="126"/>
      <c r="E1645" s="115"/>
      <c r="F1645" s="115"/>
      <c r="G1645" s="118"/>
      <c r="H1645" s="127"/>
      <c r="I1645" s="127"/>
      <c r="J1645" s="127"/>
      <c r="K1645" s="127"/>
      <c r="L1645" s="127"/>
      <c r="M1645" s="127"/>
      <c r="N1645" s="127"/>
      <c r="O1645" s="127"/>
      <c r="P1645" s="127"/>
      <c r="Q1645" s="109"/>
      <c r="R1645" s="127"/>
      <c r="S1645" s="127"/>
      <c r="U1645" s="15" t="str">
        <f t="shared" si="321"/>
        <v/>
      </c>
      <c r="V1645" t="str">
        <f t="shared" si="315"/>
        <v/>
      </c>
      <c r="W1645" t="str">
        <f t="shared" si="316"/>
        <v/>
      </c>
      <c r="X1645" t="str">
        <f t="shared" si="317"/>
        <v/>
      </c>
      <c r="Y1645" t="str">
        <f t="shared" si="318"/>
        <v/>
      </c>
      <c r="Z1645" t="str">
        <f t="shared" si="319"/>
        <v/>
      </c>
      <c r="AA1645" t="str">
        <f t="shared" si="320"/>
        <v/>
      </c>
      <c r="AB1645">
        <v>1638</v>
      </c>
      <c r="AC1645" t="str">
        <f>IF(ISERROR(IF(U1645="","",IF(OR(U1645=Cad_Inicial!$D$8,X1645=Cad_Inicial!$D$8),Cad_Inicial!$D$8+AB1645*1000,0))),"",IF(U1645="","",IF(OR(U1645=Cad_Inicial!$D$8,X1645=Cad_Inicial!$D$8),Cad_Inicial!$D$8+AB1645*1000,0)))</f>
        <v/>
      </c>
      <c r="AK1645" s="50" t="e">
        <f t="shared" si="322"/>
        <v>#VALUE!</v>
      </c>
      <c r="AL1645" s="50" t="e">
        <f t="shared" si="323"/>
        <v>#VALUE!</v>
      </c>
      <c r="AM1645">
        <f t="shared" si="324"/>
        <v>0</v>
      </c>
      <c r="AN1645">
        <f t="shared" si="325"/>
        <v>0</v>
      </c>
      <c r="AO1645">
        <f t="shared" si="325"/>
        <v>0</v>
      </c>
      <c r="AP1645">
        <f t="shared" si="325"/>
        <v>0</v>
      </c>
      <c r="AQ1645">
        <f t="shared" si="325"/>
        <v>0</v>
      </c>
      <c r="AR1645">
        <f t="shared" si="325"/>
        <v>0</v>
      </c>
      <c r="AS1645">
        <f t="shared" si="325"/>
        <v>0</v>
      </c>
      <c r="AT1645">
        <f t="shared" si="325"/>
        <v>0</v>
      </c>
      <c r="AU1645">
        <f t="shared" si="325"/>
        <v>0</v>
      </c>
      <c r="AV1645">
        <f t="shared" si="325"/>
        <v>0</v>
      </c>
      <c r="AW1645">
        <f t="shared" si="325"/>
        <v>0</v>
      </c>
      <c r="AX1645">
        <f t="shared" si="325"/>
        <v>0</v>
      </c>
    </row>
    <row r="1646" spans="3:50" ht="30" customHeight="1" thickTop="1" thickBot="1" x14ac:dyDescent="0.25">
      <c r="C1646" s="118"/>
      <c r="D1646" s="126"/>
      <c r="E1646" s="115"/>
      <c r="F1646" s="115"/>
      <c r="G1646" s="118"/>
      <c r="H1646" s="127"/>
      <c r="I1646" s="127"/>
      <c r="J1646" s="127"/>
      <c r="K1646" s="127"/>
      <c r="L1646" s="127"/>
      <c r="M1646" s="127"/>
      <c r="N1646" s="127"/>
      <c r="O1646" s="127"/>
      <c r="P1646" s="127"/>
      <c r="Q1646" s="109"/>
      <c r="R1646" s="127"/>
      <c r="S1646" s="127"/>
      <c r="U1646" s="15" t="str">
        <f t="shared" si="321"/>
        <v/>
      </c>
      <c r="V1646" t="str">
        <f t="shared" si="315"/>
        <v/>
      </c>
      <c r="W1646" t="str">
        <f t="shared" si="316"/>
        <v/>
      </c>
      <c r="X1646" t="str">
        <f t="shared" si="317"/>
        <v/>
      </c>
      <c r="Y1646" t="str">
        <f t="shared" si="318"/>
        <v/>
      </c>
      <c r="Z1646" t="str">
        <f t="shared" si="319"/>
        <v/>
      </c>
      <c r="AA1646" t="str">
        <f t="shared" si="320"/>
        <v/>
      </c>
      <c r="AB1646">
        <v>1639</v>
      </c>
      <c r="AC1646" t="str">
        <f>IF(ISERROR(IF(U1646="","",IF(OR(U1646=Cad_Inicial!$D$8,X1646=Cad_Inicial!$D$8),Cad_Inicial!$D$8+AB1646*1000,0))),"",IF(U1646="","",IF(OR(U1646=Cad_Inicial!$D$8,X1646=Cad_Inicial!$D$8),Cad_Inicial!$D$8+AB1646*1000,0)))</f>
        <v/>
      </c>
      <c r="AK1646" s="50" t="e">
        <f t="shared" si="322"/>
        <v>#VALUE!</v>
      </c>
      <c r="AL1646" s="50" t="e">
        <f t="shared" si="323"/>
        <v>#VALUE!</v>
      </c>
      <c r="AM1646">
        <f t="shared" si="324"/>
        <v>0</v>
      </c>
      <c r="AN1646">
        <f t="shared" si="325"/>
        <v>0</v>
      </c>
      <c r="AO1646">
        <f t="shared" si="325"/>
        <v>0</v>
      </c>
      <c r="AP1646">
        <f t="shared" si="325"/>
        <v>0</v>
      </c>
      <c r="AQ1646">
        <f t="shared" si="325"/>
        <v>0</v>
      </c>
      <c r="AR1646">
        <f t="shared" si="325"/>
        <v>0</v>
      </c>
      <c r="AS1646">
        <f t="shared" si="325"/>
        <v>0</v>
      </c>
      <c r="AT1646">
        <f t="shared" si="325"/>
        <v>0</v>
      </c>
      <c r="AU1646">
        <f t="shared" si="325"/>
        <v>0</v>
      </c>
      <c r="AV1646">
        <f t="shared" si="325"/>
        <v>0</v>
      </c>
      <c r="AW1646">
        <f t="shared" si="325"/>
        <v>0</v>
      </c>
      <c r="AX1646">
        <f t="shared" si="325"/>
        <v>0</v>
      </c>
    </row>
    <row r="1647" spans="3:50" ht="30" customHeight="1" thickTop="1" thickBot="1" x14ac:dyDescent="0.25">
      <c r="C1647" s="118"/>
      <c r="D1647" s="126"/>
      <c r="E1647" s="115"/>
      <c r="F1647" s="115"/>
      <c r="G1647" s="118"/>
      <c r="H1647" s="127"/>
      <c r="I1647" s="127"/>
      <c r="J1647" s="127"/>
      <c r="K1647" s="127"/>
      <c r="L1647" s="127"/>
      <c r="M1647" s="127"/>
      <c r="N1647" s="127"/>
      <c r="O1647" s="127"/>
      <c r="P1647" s="127"/>
      <c r="Q1647" s="109"/>
      <c r="R1647" s="127"/>
      <c r="S1647" s="127"/>
      <c r="U1647" s="15" t="str">
        <f t="shared" si="321"/>
        <v/>
      </c>
      <c r="V1647" t="str">
        <f t="shared" si="315"/>
        <v/>
      </c>
      <c r="W1647" t="str">
        <f t="shared" si="316"/>
        <v/>
      </c>
      <c r="X1647" t="str">
        <f t="shared" si="317"/>
        <v/>
      </c>
      <c r="Y1647" t="str">
        <f t="shared" si="318"/>
        <v/>
      </c>
      <c r="Z1647" t="str">
        <f t="shared" si="319"/>
        <v/>
      </c>
      <c r="AA1647" t="str">
        <f t="shared" si="320"/>
        <v/>
      </c>
      <c r="AB1647">
        <v>1640</v>
      </c>
      <c r="AC1647" t="str">
        <f>IF(ISERROR(IF(U1647="","",IF(OR(U1647=Cad_Inicial!$D$8,X1647=Cad_Inicial!$D$8),Cad_Inicial!$D$8+AB1647*1000,0))),"",IF(U1647="","",IF(OR(U1647=Cad_Inicial!$D$8,X1647=Cad_Inicial!$D$8),Cad_Inicial!$D$8+AB1647*1000,0)))</f>
        <v/>
      </c>
      <c r="AK1647" s="50" t="e">
        <f t="shared" si="322"/>
        <v>#VALUE!</v>
      </c>
      <c r="AL1647" s="50" t="e">
        <f t="shared" si="323"/>
        <v>#VALUE!</v>
      </c>
      <c r="AM1647">
        <f t="shared" si="324"/>
        <v>0</v>
      </c>
      <c r="AN1647">
        <f t="shared" si="325"/>
        <v>0</v>
      </c>
      <c r="AO1647">
        <f t="shared" si="325"/>
        <v>0</v>
      </c>
      <c r="AP1647">
        <f t="shared" si="325"/>
        <v>0</v>
      </c>
      <c r="AQ1647">
        <f t="shared" si="325"/>
        <v>0</v>
      </c>
      <c r="AR1647">
        <f t="shared" si="325"/>
        <v>0</v>
      </c>
      <c r="AS1647">
        <f t="shared" si="325"/>
        <v>0</v>
      </c>
      <c r="AT1647">
        <f t="shared" si="325"/>
        <v>0</v>
      </c>
      <c r="AU1647">
        <f t="shared" si="325"/>
        <v>0</v>
      </c>
      <c r="AV1647">
        <f t="shared" si="325"/>
        <v>0</v>
      </c>
      <c r="AW1647">
        <f t="shared" si="325"/>
        <v>0</v>
      </c>
      <c r="AX1647">
        <f t="shared" si="325"/>
        <v>0</v>
      </c>
    </row>
    <row r="1648" spans="3:50" ht="30" customHeight="1" thickTop="1" thickBot="1" x14ac:dyDescent="0.25">
      <c r="C1648" s="118"/>
      <c r="D1648" s="126"/>
      <c r="E1648" s="115"/>
      <c r="F1648" s="115"/>
      <c r="G1648" s="118"/>
      <c r="H1648" s="127"/>
      <c r="I1648" s="127"/>
      <c r="J1648" s="127"/>
      <c r="K1648" s="127"/>
      <c r="L1648" s="127"/>
      <c r="M1648" s="127"/>
      <c r="N1648" s="127"/>
      <c r="O1648" s="127"/>
      <c r="P1648" s="127"/>
      <c r="Q1648" s="109"/>
      <c r="R1648" s="127"/>
      <c r="S1648" s="127"/>
      <c r="U1648" s="15" t="str">
        <f t="shared" si="321"/>
        <v/>
      </c>
      <c r="V1648" t="str">
        <f t="shared" si="315"/>
        <v/>
      </c>
      <c r="W1648" t="str">
        <f t="shared" si="316"/>
        <v/>
      </c>
      <c r="X1648" t="str">
        <f t="shared" si="317"/>
        <v/>
      </c>
      <c r="Y1648" t="str">
        <f t="shared" si="318"/>
        <v/>
      </c>
      <c r="Z1648" t="str">
        <f t="shared" si="319"/>
        <v/>
      </c>
      <c r="AA1648" t="str">
        <f t="shared" si="320"/>
        <v/>
      </c>
      <c r="AB1648">
        <v>1641</v>
      </c>
      <c r="AC1648" t="str">
        <f>IF(ISERROR(IF(U1648="","",IF(OR(U1648=Cad_Inicial!$D$8,X1648=Cad_Inicial!$D$8),Cad_Inicial!$D$8+AB1648*1000,0))),"",IF(U1648="","",IF(OR(U1648=Cad_Inicial!$D$8,X1648=Cad_Inicial!$D$8),Cad_Inicial!$D$8+AB1648*1000,0)))</f>
        <v/>
      </c>
      <c r="AK1648" s="50" t="e">
        <f t="shared" si="322"/>
        <v>#VALUE!</v>
      </c>
      <c r="AL1648" s="50" t="e">
        <f t="shared" si="323"/>
        <v>#VALUE!</v>
      </c>
      <c r="AM1648">
        <f t="shared" si="324"/>
        <v>0</v>
      </c>
      <c r="AN1648">
        <f t="shared" si="325"/>
        <v>0</v>
      </c>
      <c r="AO1648">
        <f t="shared" si="325"/>
        <v>0</v>
      </c>
      <c r="AP1648">
        <f t="shared" si="325"/>
        <v>0</v>
      </c>
      <c r="AQ1648">
        <f t="shared" si="325"/>
        <v>0</v>
      </c>
      <c r="AR1648">
        <f t="shared" si="325"/>
        <v>0</v>
      </c>
      <c r="AS1648">
        <f t="shared" si="325"/>
        <v>0</v>
      </c>
      <c r="AT1648">
        <f t="shared" si="325"/>
        <v>0</v>
      </c>
      <c r="AU1648">
        <f t="shared" si="325"/>
        <v>0</v>
      </c>
      <c r="AV1648">
        <f t="shared" si="325"/>
        <v>0</v>
      </c>
      <c r="AW1648">
        <f t="shared" si="325"/>
        <v>0</v>
      </c>
      <c r="AX1648">
        <f t="shared" si="325"/>
        <v>0</v>
      </c>
    </row>
    <row r="1649" spans="3:50" ht="30" customHeight="1" thickTop="1" thickBot="1" x14ac:dyDescent="0.25">
      <c r="C1649" s="118"/>
      <c r="D1649" s="126"/>
      <c r="E1649" s="115"/>
      <c r="F1649" s="115"/>
      <c r="G1649" s="118"/>
      <c r="H1649" s="127"/>
      <c r="I1649" s="127"/>
      <c r="J1649" s="127"/>
      <c r="K1649" s="127"/>
      <c r="L1649" s="127"/>
      <c r="M1649" s="127"/>
      <c r="N1649" s="127"/>
      <c r="O1649" s="127"/>
      <c r="P1649" s="127"/>
      <c r="Q1649" s="109"/>
      <c r="R1649" s="127"/>
      <c r="S1649" s="127"/>
      <c r="U1649" s="15" t="str">
        <f t="shared" si="321"/>
        <v/>
      </c>
      <c r="V1649" t="str">
        <f t="shared" si="315"/>
        <v/>
      </c>
      <c r="W1649" t="str">
        <f t="shared" si="316"/>
        <v/>
      </c>
      <c r="X1649" t="str">
        <f t="shared" si="317"/>
        <v/>
      </c>
      <c r="Y1649" t="str">
        <f t="shared" si="318"/>
        <v/>
      </c>
      <c r="Z1649" t="str">
        <f t="shared" si="319"/>
        <v/>
      </c>
      <c r="AA1649" t="str">
        <f t="shared" si="320"/>
        <v/>
      </c>
      <c r="AB1649">
        <v>1642</v>
      </c>
      <c r="AC1649" t="str">
        <f>IF(ISERROR(IF(U1649="","",IF(OR(U1649=Cad_Inicial!$D$8,X1649=Cad_Inicial!$D$8),Cad_Inicial!$D$8+AB1649*1000,0))),"",IF(U1649="","",IF(OR(U1649=Cad_Inicial!$D$8,X1649=Cad_Inicial!$D$8),Cad_Inicial!$D$8+AB1649*1000,0)))</f>
        <v/>
      </c>
      <c r="AK1649" s="50" t="e">
        <f t="shared" si="322"/>
        <v>#VALUE!</v>
      </c>
      <c r="AL1649" s="50" t="e">
        <f t="shared" si="323"/>
        <v>#VALUE!</v>
      </c>
      <c r="AM1649">
        <f t="shared" si="324"/>
        <v>0</v>
      </c>
      <c r="AN1649">
        <f t="shared" si="325"/>
        <v>0</v>
      </c>
      <c r="AO1649">
        <f t="shared" si="325"/>
        <v>0</v>
      </c>
      <c r="AP1649">
        <f t="shared" si="325"/>
        <v>0</v>
      </c>
      <c r="AQ1649">
        <f t="shared" si="325"/>
        <v>0</v>
      </c>
      <c r="AR1649">
        <f t="shared" si="325"/>
        <v>0</v>
      </c>
      <c r="AS1649">
        <f t="shared" si="325"/>
        <v>0</v>
      </c>
      <c r="AT1649">
        <f t="shared" si="325"/>
        <v>0</v>
      </c>
      <c r="AU1649">
        <f t="shared" si="325"/>
        <v>0</v>
      </c>
      <c r="AV1649">
        <f t="shared" si="325"/>
        <v>0</v>
      </c>
      <c r="AW1649">
        <f t="shared" si="325"/>
        <v>0</v>
      </c>
      <c r="AX1649">
        <f t="shared" si="325"/>
        <v>0</v>
      </c>
    </row>
    <row r="1650" spans="3:50" ht="30" customHeight="1" thickTop="1" thickBot="1" x14ac:dyDescent="0.25">
      <c r="C1650" s="118"/>
      <c r="D1650" s="126"/>
      <c r="E1650" s="115"/>
      <c r="F1650" s="115"/>
      <c r="G1650" s="118"/>
      <c r="H1650" s="127"/>
      <c r="I1650" s="127"/>
      <c r="J1650" s="127"/>
      <c r="K1650" s="127"/>
      <c r="L1650" s="127"/>
      <c r="M1650" s="127"/>
      <c r="N1650" s="127"/>
      <c r="O1650" s="127"/>
      <c r="P1650" s="127"/>
      <c r="Q1650" s="109"/>
      <c r="R1650" s="127"/>
      <c r="S1650" s="127"/>
      <c r="U1650" s="15" t="str">
        <f t="shared" si="321"/>
        <v/>
      </c>
      <c r="V1650" t="str">
        <f t="shared" si="315"/>
        <v/>
      </c>
      <c r="W1650" t="str">
        <f t="shared" si="316"/>
        <v/>
      </c>
      <c r="X1650" t="str">
        <f t="shared" si="317"/>
        <v/>
      </c>
      <c r="Y1650" t="str">
        <f t="shared" si="318"/>
        <v/>
      </c>
      <c r="Z1650" t="str">
        <f t="shared" si="319"/>
        <v/>
      </c>
      <c r="AA1650" t="str">
        <f t="shared" si="320"/>
        <v/>
      </c>
      <c r="AB1650">
        <v>1643</v>
      </c>
      <c r="AC1650" t="str">
        <f>IF(ISERROR(IF(U1650="","",IF(OR(U1650=Cad_Inicial!$D$8,X1650=Cad_Inicial!$D$8),Cad_Inicial!$D$8+AB1650*1000,0))),"",IF(U1650="","",IF(OR(U1650=Cad_Inicial!$D$8,X1650=Cad_Inicial!$D$8),Cad_Inicial!$D$8+AB1650*1000,0)))</f>
        <v/>
      </c>
      <c r="AK1650" s="50" t="e">
        <f t="shared" si="322"/>
        <v>#VALUE!</v>
      </c>
      <c r="AL1650" s="50" t="e">
        <f t="shared" si="323"/>
        <v>#VALUE!</v>
      </c>
      <c r="AM1650">
        <f t="shared" si="324"/>
        <v>0</v>
      </c>
      <c r="AN1650">
        <f t="shared" si="325"/>
        <v>0</v>
      </c>
      <c r="AO1650">
        <f t="shared" si="325"/>
        <v>0</v>
      </c>
      <c r="AP1650">
        <f t="shared" si="325"/>
        <v>0</v>
      </c>
      <c r="AQ1650">
        <f t="shared" si="325"/>
        <v>0</v>
      </c>
      <c r="AR1650">
        <f t="shared" si="325"/>
        <v>0</v>
      </c>
      <c r="AS1650">
        <f t="shared" si="325"/>
        <v>0</v>
      </c>
      <c r="AT1650">
        <f t="shared" si="325"/>
        <v>0</v>
      </c>
      <c r="AU1650">
        <f t="shared" si="325"/>
        <v>0</v>
      </c>
      <c r="AV1650">
        <f t="shared" si="325"/>
        <v>0</v>
      </c>
      <c r="AW1650">
        <f t="shared" si="325"/>
        <v>0</v>
      </c>
      <c r="AX1650">
        <f t="shared" si="325"/>
        <v>0</v>
      </c>
    </row>
    <row r="1651" spans="3:50" ht="30" customHeight="1" thickTop="1" thickBot="1" x14ac:dyDescent="0.25">
      <c r="C1651" s="118"/>
      <c r="D1651" s="126"/>
      <c r="E1651" s="115"/>
      <c r="F1651" s="115"/>
      <c r="G1651" s="118"/>
      <c r="H1651" s="127"/>
      <c r="I1651" s="127"/>
      <c r="J1651" s="127"/>
      <c r="K1651" s="127"/>
      <c r="L1651" s="127"/>
      <c r="M1651" s="127"/>
      <c r="N1651" s="127"/>
      <c r="O1651" s="127"/>
      <c r="P1651" s="127"/>
      <c r="Q1651" s="109"/>
      <c r="R1651" s="127"/>
      <c r="S1651" s="127"/>
      <c r="U1651" s="15" t="str">
        <f t="shared" si="321"/>
        <v/>
      </c>
      <c r="V1651" t="str">
        <f t="shared" si="315"/>
        <v/>
      </c>
      <c r="W1651" t="str">
        <f t="shared" si="316"/>
        <v/>
      </c>
      <c r="X1651" t="str">
        <f t="shared" si="317"/>
        <v/>
      </c>
      <c r="Y1651" t="str">
        <f t="shared" si="318"/>
        <v/>
      </c>
      <c r="Z1651" t="str">
        <f t="shared" si="319"/>
        <v/>
      </c>
      <c r="AA1651" t="str">
        <f t="shared" si="320"/>
        <v/>
      </c>
      <c r="AB1651">
        <v>1644</v>
      </c>
      <c r="AC1651" t="str">
        <f>IF(ISERROR(IF(U1651="","",IF(OR(U1651=Cad_Inicial!$D$8,X1651=Cad_Inicial!$D$8),Cad_Inicial!$D$8+AB1651*1000,0))),"",IF(U1651="","",IF(OR(U1651=Cad_Inicial!$D$8,X1651=Cad_Inicial!$D$8),Cad_Inicial!$D$8+AB1651*1000,0)))</f>
        <v/>
      </c>
      <c r="AK1651" s="50" t="e">
        <f t="shared" si="322"/>
        <v>#VALUE!</v>
      </c>
      <c r="AL1651" s="50" t="e">
        <f t="shared" si="323"/>
        <v>#VALUE!</v>
      </c>
      <c r="AM1651">
        <f t="shared" si="324"/>
        <v>0</v>
      </c>
      <c r="AN1651">
        <f t="shared" si="325"/>
        <v>0</v>
      </c>
      <c r="AO1651">
        <f t="shared" si="325"/>
        <v>0</v>
      </c>
      <c r="AP1651">
        <f t="shared" si="325"/>
        <v>0</v>
      </c>
      <c r="AQ1651">
        <f t="shared" si="325"/>
        <v>0</v>
      </c>
      <c r="AR1651">
        <f t="shared" si="325"/>
        <v>0</v>
      </c>
      <c r="AS1651">
        <f t="shared" si="325"/>
        <v>0</v>
      </c>
      <c r="AT1651">
        <f t="shared" si="325"/>
        <v>0</v>
      </c>
      <c r="AU1651">
        <f t="shared" si="325"/>
        <v>0</v>
      </c>
      <c r="AV1651">
        <f t="shared" si="325"/>
        <v>0</v>
      </c>
      <c r="AW1651">
        <f t="shared" si="325"/>
        <v>0</v>
      </c>
      <c r="AX1651">
        <f t="shared" si="325"/>
        <v>0</v>
      </c>
    </row>
    <row r="1652" spans="3:50" ht="30" customHeight="1" thickTop="1" thickBot="1" x14ac:dyDescent="0.25">
      <c r="C1652" s="118"/>
      <c r="D1652" s="126"/>
      <c r="E1652" s="115"/>
      <c r="F1652" s="115"/>
      <c r="G1652" s="118"/>
      <c r="H1652" s="127"/>
      <c r="I1652" s="127"/>
      <c r="J1652" s="127"/>
      <c r="K1652" s="127"/>
      <c r="L1652" s="127"/>
      <c r="M1652" s="127"/>
      <c r="N1652" s="127"/>
      <c r="O1652" s="127"/>
      <c r="P1652" s="127"/>
      <c r="Q1652" s="109"/>
      <c r="R1652" s="127"/>
      <c r="S1652" s="127"/>
      <c r="U1652" s="15" t="str">
        <f t="shared" si="321"/>
        <v/>
      </c>
      <c r="V1652" t="str">
        <f t="shared" si="315"/>
        <v/>
      </c>
      <c r="W1652" t="str">
        <f t="shared" si="316"/>
        <v/>
      </c>
      <c r="X1652" t="str">
        <f t="shared" si="317"/>
        <v/>
      </c>
      <c r="Y1652" t="str">
        <f t="shared" si="318"/>
        <v/>
      </c>
      <c r="Z1652" t="str">
        <f t="shared" si="319"/>
        <v/>
      </c>
      <c r="AA1652" t="str">
        <f t="shared" si="320"/>
        <v/>
      </c>
      <c r="AB1652">
        <v>1645</v>
      </c>
      <c r="AC1652" t="str">
        <f>IF(ISERROR(IF(U1652="","",IF(OR(U1652=Cad_Inicial!$D$8,X1652=Cad_Inicial!$D$8),Cad_Inicial!$D$8+AB1652*1000,0))),"",IF(U1652="","",IF(OR(U1652=Cad_Inicial!$D$8,X1652=Cad_Inicial!$D$8),Cad_Inicial!$D$8+AB1652*1000,0)))</f>
        <v/>
      </c>
      <c r="AK1652" s="50" t="e">
        <f t="shared" si="322"/>
        <v>#VALUE!</v>
      </c>
      <c r="AL1652" s="50" t="e">
        <f t="shared" si="323"/>
        <v>#VALUE!</v>
      </c>
      <c r="AM1652">
        <f t="shared" si="324"/>
        <v>0</v>
      </c>
      <c r="AN1652">
        <f t="shared" si="324"/>
        <v>0</v>
      </c>
      <c r="AO1652">
        <f t="shared" si="324"/>
        <v>0</v>
      </c>
      <c r="AP1652">
        <f t="shared" si="324"/>
        <v>0</v>
      </c>
      <c r="AQ1652">
        <f t="shared" si="324"/>
        <v>0</v>
      </c>
      <c r="AR1652">
        <f t="shared" si="324"/>
        <v>0</v>
      </c>
      <c r="AS1652">
        <f t="shared" si="324"/>
        <v>0</v>
      </c>
      <c r="AT1652">
        <f t="shared" si="324"/>
        <v>0</v>
      </c>
      <c r="AU1652">
        <f t="shared" si="324"/>
        <v>0</v>
      </c>
      <c r="AV1652">
        <f t="shared" si="324"/>
        <v>0</v>
      </c>
      <c r="AW1652">
        <f t="shared" si="324"/>
        <v>0</v>
      </c>
      <c r="AX1652">
        <f t="shared" si="324"/>
        <v>0</v>
      </c>
    </row>
    <row r="1653" spans="3:50" ht="30" customHeight="1" thickTop="1" thickBot="1" x14ac:dyDescent="0.25">
      <c r="C1653" s="118"/>
      <c r="D1653" s="126"/>
      <c r="E1653" s="115"/>
      <c r="F1653" s="115"/>
      <c r="G1653" s="118"/>
      <c r="H1653" s="127"/>
      <c r="I1653" s="127"/>
      <c r="J1653" s="127"/>
      <c r="K1653" s="127"/>
      <c r="L1653" s="127"/>
      <c r="M1653" s="127"/>
      <c r="N1653" s="127"/>
      <c r="O1653" s="127"/>
      <c r="P1653" s="127"/>
      <c r="Q1653" s="109"/>
      <c r="R1653" s="127"/>
      <c r="S1653" s="127"/>
      <c r="U1653" s="15" t="str">
        <f t="shared" si="321"/>
        <v/>
      </c>
      <c r="V1653" t="str">
        <f t="shared" si="315"/>
        <v/>
      </c>
      <c r="W1653" t="str">
        <f t="shared" si="316"/>
        <v/>
      </c>
      <c r="X1653" t="str">
        <f t="shared" si="317"/>
        <v/>
      </c>
      <c r="Y1653" t="str">
        <f t="shared" si="318"/>
        <v/>
      </c>
      <c r="Z1653" t="str">
        <f t="shared" si="319"/>
        <v/>
      </c>
      <c r="AA1653" t="str">
        <f t="shared" si="320"/>
        <v/>
      </c>
      <c r="AB1653">
        <v>1646</v>
      </c>
      <c r="AC1653" t="str">
        <f>IF(ISERROR(IF(U1653="","",IF(OR(U1653=Cad_Inicial!$D$8,X1653=Cad_Inicial!$D$8),Cad_Inicial!$D$8+AB1653*1000,0))),"",IF(U1653="","",IF(OR(U1653=Cad_Inicial!$D$8,X1653=Cad_Inicial!$D$8),Cad_Inicial!$D$8+AB1653*1000,0)))</f>
        <v/>
      </c>
      <c r="AK1653" s="50" t="e">
        <f t="shared" si="322"/>
        <v>#VALUE!</v>
      </c>
      <c r="AL1653" s="50" t="e">
        <f t="shared" si="323"/>
        <v>#VALUE!</v>
      </c>
      <c r="AM1653">
        <f t="shared" si="324"/>
        <v>0</v>
      </c>
      <c r="AN1653">
        <f t="shared" si="324"/>
        <v>0</v>
      </c>
      <c r="AO1653">
        <f t="shared" si="324"/>
        <v>0</v>
      </c>
      <c r="AP1653">
        <f t="shared" si="324"/>
        <v>0</v>
      </c>
      <c r="AQ1653">
        <f t="shared" si="324"/>
        <v>0</v>
      </c>
      <c r="AR1653">
        <f t="shared" si="324"/>
        <v>0</v>
      </c>
      <c r="AS1653">
        <f t="shared" si="324"/>
        <v>0</v>
      </c>
      <c r="AT1653">
        <f t="shared" si="324"/>
        <v>0</v>
      </c>
      <c r="AU1653">
        <f t="shared" si="324"/>
        <v>0</v>
      </c>
      <c r="AV1653">
        <f t="shared" si="324"/>
        <v>0</v>
      </c>
      <c r="AW1653">
        <f t="shared" si="324"/>
        <v>0</v>
      </c>
      <c r="AX1653">
        <f t="shared" si="324"/>
        <v>0</v>
      </c>
    </row>
    <row r="1654" spans="3:50" ht="30" customHeight="1" thickTop="1" thickBot="1" x14ac:dyDescent="0.25">
      <c r="C1654" s="118"/>
      <c r="D1654" s="126"/>
      <c r="E1654" s="115"/>
      <c r="F1654" s="115"/>
      <c r="G1654" s="118"/>
      <c r="H1654" s="127"/>
      <c r="I1654" s="127"/>
      <c r="J1654" s="127"/>
      <c r="K1654" s="127"/>
      <c r="L1654" s="127"/>
      <c r="M1654" s="127"/>
      <c r="N1654" s="127"/>
      <c r="O1654" s="127"/>
      <c r="P1654" s="127"/>
      <c r="Q1654" s="109"/>
      <c r="R1654" s="127"/>
      <c r="S1654" s="127"/>
      <c r="U1654" s="15" t="str">
        <f t="shared" si="321"/>
        <v/>
      </c>
      <c r="V1654" t="str">
        <f t="shared" si="315"/>
        <v/>
      </c>
      <c r="W1654" t="str">
        <f t="shared" si="316"/>
        <v/>
      </c>
      <c r="X1654" t="str">
        <f t="shared" si="317"/>
        <v/>
      </c>
      <c r="Y1654" t="str">
        <f t="shared" si="318"/>
        <v/>
      </c>
      <c r="Z1654" t="str">
        <f t="shared" si="319"/>
        <v/>
      </c>
      <c r="AA1654" t="str">
        <f t="shared" si="320"/>
        <v/>
      </c>
      <c r="AB1654">
        <v>1647</v>
      </c>
      <c r="AC1654" t="str">
        <f>IF(ISERROR(IF(U1654="","",IF(OR(U1654=Cad_Inicial!$D$8,X1654=Cad_Inicial!$D$8),Cad_Inicial!$D$8+AB1654*1000,0))),"",IF(U1654="","",IF(OR(U1654=Cad_Inicial!$D$8,X1654=Cad_Inicial!$D$8),Cad_Inicial!$D$8+AB1654*1000,0)))</f>
        <v/>
      </c>
      <c r="AK1654" s="50" t="e">
        <f t="shared" si="322"/>
        <v>#VALUE!</v>
      </c>
      <c r="AL1654" s="50" t="e">
        <f t="shared" si="323"/>
        <v>#VALUE!</v>
      </c>
      <c r="AM1654">
        <f t="shared" si="324"/>
        <v>0</v>
      </c>
      <c r="AN1654">
        <f t="shared" si="324"/>
        <v>0</v>
      </c>
      <c r="AO1654">
        <f t="shared" si="324"/>
        <v>0</v>
      </c>
      <c r="AP1654">
        <f t="shared" si="324"/>
        <v>0</v>
      </c>
      <c r="AQ1654">
        <f t="shared" si="324"/>
        <v>0</v>
      </c>
      <c r="AR1654">
        <f t="shared" si="324"/>
        <v>0</v>
      </c>
      <c r="AS1654">
        <f t="shared" si="324"/>
        <v>0</v>
      </c>
      <c r="AT1654">
        <f t="shared" si="324"/>
        <v>0</v>
      </c>
      <c r="AU1654">
        <f t="shared" si="324"/>
        <v>0</v>
      </c>
      <c r="AV1654">
        <f t="shared" si="324"/>
        <v>0</v>
      </c>
      <c r="AW1654">
        <f t="shared" si="324"/>
        <v>0</v>
      </c>
      <c r="AX1654">
        <f t="shared" si="324"/>
        <v>0</v>
      </c>
    </row>
    <row r="1655" spans="3:50" ht="30" customHeight="1" thickTop="1" thickBot="1" x14ac:dyDescent="0.25">
      <c r="C1655" s="118"/>
      <c r="D1655" s="126"/>
      <c r="E1655" s="115"/>
      <c r="F1655" s="115"/>
      <c r="G1655" s="118"/>
      <c r="H1655" s="127"/>
      <c r="I1655" s="127"/>
      <c r="J1655" s="127"/>
      <c r="K1655" s="127"/>
      <c r="L1655" s="127"/>
      <c r="M1655" s="127"/>
      <c r="N1655" s="127"/>
      <c r="O1655" s="127"/>
      <c r="P1655" s="127"/>
      <c r="Q1655" s="109"/>
      <c r="R1655" s="127"/>
      <c r="S1655" s="127"/>
      <c r="U1655" s="15" t="str">
        <f t="shared" si="321"/>
        <v/>
      </c>
      <c r="V1655" t="str">
        <f t="shared" si="315"/>
        <v/>
      </c>
      <c r="W1655" t="str">
        <f t="shared" si="316"/>
        <v/>
      </c>
      <c r="X1655" t="str">
        <f t="shared" si="317"/>
        <v/>
      </c>
      <c r="Y1655" t="str">
        <f t="shared" si="318"/>
        <v/>
      </c>
      <c r="Z1655" t="str">
        <f t="shared" si="319"/>
        <v/>
      </c>
      <c r="AA1655" t="str">
        <f t="shared" si="320"/>
        <v/>
      </c>
      <c r="AB1655">
        <v>1648</v>
      </c>
      <c r="AC1655" t="str">
        <f>IF(ISERROR(IF(U1655="","",IF(OR(U1655=Cad_Inicial!$D$8,X1655=Cad_Inicial!$D$8),Cad_Inicial!$D$8+AB1655*1000,0))),"",IF(U1655="","",IF(OR(U1655=Cad_Inicial!$D$8,X1655=Cad_Inicial!$D$8),Cad_Inicial!$D$8+AB1655*1000,0)))</f>
        <v/>
      </c>
      <c r="AK1655" s="50" t="e">
        <f t="shared" si="322"/>
        <v>#VALUE!</v>
      </c>
      <c r="AL1655" s="50" t="e">
        <f t="shared" si="323"/>
        <v>#VALUE!</v>
      </c>
      <c r="AM1655">
        <f t="shared" si="324"/>
        <v>0</v>
      </c>
      <c r="AN1655">
        <f t="shared" si="324"/>
        <v>0</v>
      </c>
      <c r="AO1655">
        <f t="shared" si="324"/>
        <v>0</v>
      </c>
      <c r="AP1655">
        <f t="shared" si="324"/>
        <v>0</v>
      </c>
      <c r="AQ1655">
        <f t="shared" si="324"/>
        <v>0</v>
      </c>
      <c r="AR1655">
        <f t="shared" si="324"/>
        <v>0</v>
      </c>
      <c r="AS1655">
        <f t="shared" si="324"/>
        <v>0</v>
      </c>
      <c r="AT1655">
        <f t="shared" si="324"/>
        <v>0</v>
      </c>
      <c r="AU1655">
        <f t="shared" si="324"/>
        <v>0</v>
      </c>
      <c r="AV1655">
        <f t="shared" si="324"/>
        <v>0</v>
      </c>
      <c r="AW1655">
        <f t="shared" si="324"/>
        <v>0</v>
      </c>
      <c r="AX1655">
        <f t="shared" si="324"/>
        <v>0</v>
      </c>
    </row>
    <row r="1656" spans="3:50" ht="30" customHeight="1" thickTop="1" thickBot="1" x14ac:dyDescent="0.25">
      <c r="C1656" s="118"/>
      <c r="D1656" s="126"/>
      <c r="E1656" s="115"/>
      <c r="F1656" s="115"/>
      <c r="G1656" s="118"/>
      <c r="H1656" s="127"/>
      <c r="I1656" s="127"/>
      <c r="J1656" s="127"/>
      <c r="K1656" s="127"/>
      <c r="L1656" s="127"/>
      <c r="M1656" s="127"/>
      <c r="N1656" s="127"/>
      <c r="O1656" s="127"/>
      <c r="P1656" s="127"/>
      <c r="Q1656" s="109"/>
      <c r="R1656" s="127"/>
      <c r="S1656" s="127"/>
      <c r="U1656" s="15" t="str">
        <f t="shared" si="321"/>
        <v/>
      </c>
      <c r="V1656" t="str">
        <f t="shared" si="315"/>
        <v/>
      </c>
      <c r="W1656" t="str">
        <f t="shared" si="316"/>
        <v/>
      </c>
      <c r="X1656" t="str">
        <f t="shared" si="317"/>
        <v/>
      </c>
      <c r="Y1656" t="str">
        <f t="shared" si="318"/>
        <v/>
      </c>
      <c r="Z1656" t="str">
        <f t="shared" si="319"/>
        <v/>
      </c>
      <c r="AA1656" t="str">
        <f t="shared" si="320"/>
        <v/>
      </c>
      <c r="AB1656">
        <v>1649</v>
      </c>
      <c r="AC1656" t="str">
        <f>IF(ISERROR(IF(U1656="","",IF(OR(U1656=Cad_Inicial!$D$8,X1656=Cad_Inicial!$D$8),Cad_Inicial!$D$8+AB1656*1000,0))),"",IF(U1656="","",IF(OR(U1656=Cad_Inicial!$D$8,X1656=Cad_Inicial!$D$8),Cad_Inicial!$D$8+AB1656*1000,0)))</f>
        <v/>
      </c>
      <c r="AK1656" s="50" t="e">
        <f t="shared" si="322"/>
        <v>#VALUE!</v>
      </c>
      <c r="AL1656" s="50" t="e">
        <f t="shared" si="323"/>
        <v>#VALUE!</v>
      </c>
      <c r="AM1656">
        <f t="shared" si="324"/>
        <v>0</v>
      </c>
      <c r="AN1656">
        <f t="shared" si="324"/>
        <v>0</v>
      </c>
      <c r="AO1656">
        <f t="shared" si="324"/>
        <v>0</v>
      </c>
      <c r="AP1656">
        <f t="shared" si="324"/>
        <v>0</v>
      </c>
      <c r="AQ1656">
        <f t="shared" si="324"/>
        <v>0</v>
      </c>
      <c r="AR1656">
        <f t="shared" si="324"/>
        <v>0</v>
      </c>
      <c r="AS1656">
        <f t="shared" si="324"/>
        <v>0</v>
      </c>
      <c r="AT1656">
        <f t="shared" si="324"/>
        <v>0</v>
      </c>
      <c r="AU1656">
        <f t="shared" si="324"/>
        <v>0</v>
      </c>
      <c r="AV1656">
        <f t="shared" si="324"/>
        <v>0</v>
      </c>
      <c r="AW1656">
        <f t="shared" si="324"/>
        <v>0</v>
      </c>
      <c r="AX1656">
        <f t="shared" si="324"/>
        <v>0</v>
      </c>
    </row>
    <row r="1657" spans="3:50" ht="30" customHeight="1" thickTop="1" thickBot="1" x14ac:dyDescent="0.25">
      <c r="C1657" s="118"/>
      <c r="D1657" s="126"/>
      <c r="E1657" s="115"/>
      <c r="F1657" s="115"/>
      <c r="G1657" s="118"/>
      <c r="H1657" s="127"/>
      <c r="I1657" s="127"/>
      <c r="J1657" s="127"/>
      <c r="K1657" s="127"/>
      <c r="L1657" s="127"/>
      <c r="M1657" s="127"/>
      <c r="N1657" s="127"/>
      <c r="O1657" s="127"/>
      <c r="P1657" s="127"/>
      <c r="Q1657" s="109"/>
      <c r="R1657" s="127"/>
      <c r="S1657" s="127"/>
      <c r="U1657" s="15" t="str">
        <f t="shared" si="321"/>
        <v/>
      </c>
      <c r="V1657" t="str">
        <f t="shared" si="315"/>
        <v/>
      </c>
      <c r="W1657" t="str">
        <f t="shared" si="316"/>
        <v/>
      </c>
      <c r="X1657" t="str">
        <f t="shared" si="317"/>
        <v/>
      </c>
      <c r="Y1657" t="str">
        <f t="shared" si="318"/>
        <v/>
      </c>
      <c r="Z1657" t="str">
        <f t="shared" si="319"/>
        <v/>
      </c>
      <c r="AA1657" t="str">
        <f t="shared" si="320"/>
        <v/>
      </c>
      <c r="AB1657">
        <v>1650</v>
      </c>
      <c r="AC1657" t="str">
        <f>IF(ISERROR(IF(U1657="","",IF(OR(U1657=Cad_Inicial!$D$8,X1657=Cad_Inicial!$D$8),Cad_Inicial!$D$8+AB1657*1000,0))),"",IF(U1657="","",IF(OR(U1657=Cad_Inicial!$D$8,X1657=Cad_Inicial!$D$8),Cad_Inicial!$D$8+AB1657*1000,0)))</f>
        <v/>
      </c>
      <c r="AK1657" s="50" t="e">
        <f t="shared" si="322"/>
        <v>#VALUE!</v>
      </c>
      <c r="AL1657" s="50" t="e">
        <f t="shared" si="323"/>
        <v>#VALUE!</v>
      </c>
      <c r="AM1657">
        <f t="shared" si="324"/>
        <v>0</v>
      </c>
      <c r="AN1657">
        <f t="shared" si="324"/>
        <v>0</v>
      </c>
      <c r="AO1657">
        <f t="shared" si="324"/>
        <v>0</v>
      </c>
      <c r="AP1657">
        <f t="shared" si="324"/>
        <v>0</v>
      </c>
      <c r="AQ1657">
        <f t="shared" si="324"/>
        <v>0</v>
      </c>
      <c r="AR1657">
        <f t="shared" si="324"/>
        <v>0</v>
      </c>
      <c r="AS1657">
        <f t="shared" si="324"/>
        <v>0</v>
      </c>
      <c r="AT1657">
        <f t="shared" si="324"/>
        <v>0</v>
      </c>
      <c r="AU1657">
        <f t="shared" si="324"/>
        <v>0</v>
      </c>
      <c r="AV1657">
        <f t="shared" si="324"/>
        <v>0</v>
      </c>
      <c r="AW1657">
        <f t="shared" si="324"/>
        <v>0</v>
      </c>
      <c r="AX1657">
        <f t="shared" si="324"/>
        <v>0</v>
      </c>
    </row>
    <row r="1658" spans="3:50" ht="30" customHeight="1" thickTop="1" thickBot="1" x14ac:dyDescent="0.25">
      <c r="C1658" s="118"/>
      <c r="D1658" s="126"/>
      <c r="E1658" s="115"/>
      <c r="F1658" s="115"/>
      <c r="G1658" s="118"/>
      <c r="H1658" s="127"/>
      <c r="I1658" s="127"/>
      <c r="J1658" s="127"/>
      <c r="K1658" s="127"/>
      <c r="L1658" s="127"/>
      <c r="M1658" s="127"/>
      <c r="N1658" s="127"/>
      <c r="O1658" s="127"/>
      <c r="P1658" s="127"/>
      <c r="Q1658" s="109"/>
      <c r="R1658" s="127"/>
      <c r="S1658" s="127"/>
      <c r="U1658" s="15" t="str">
        <f t="shared" si="321"/>
        <v/>
      </c>
      <c r="V1658" t="str">
        <f t="shared" si="315"/>
        <v/>
      </c>
      <c r="W1658" t="str">
        <f t="shared" si="316"/>
        <v/>
      </c>
      <c r="X1658" t="str">
        <f t="shared" si="317"/>
        <v/>
      </c>
      <c r="Y1658" t="str">
        <f t="shared" si="318"/>
        <v/>
      </c>
      <c r="Z1658" t="str">
        <f t="shared" si="319"/>
        <v/>
      </c>
      <c r="AA1658" t="str">
        <f t="shared" si="320"/>
        <v/>
      </c>
      <c r="AB1658">
        <v>1651</v>
      </c>
      <c r="AC1658" t="str">
        <f>IF(ISERROR(IF(U1658="","",IF(OR(U1658=Cad_Inicial!$D$8,X1658=Cad_Inicial!$D$8),Cad_Inicial!$D$8+AB1658*1000,0))),"",IF(U1658="","",IF(OR(U1658=Cad_Inicial!$D$8,X1658=Cad_Inicial!$D$8),Cad_Inicial!$D$8+AB1658*1000,0)))</f>
        <v/>
      </c>
      <c r="AK1658" s="50" t="e">
        <f t="shared" si="322"/>
        <v>#VALUE!</v>
      </c>
      <c r="AL1658" s="50" t="e">
        <f t="shared" si="323"/>
        <v>#VALUE!</v>
      </c>
      <c r="AM1658">
        <f t="shared" si="324"/>
        <v>0</v>
      </c>
      <c r="AN1658">
        <f t="shared" si="324"/>
        <v>0</v>
      </c>
      <c r="AO1658">
        <f t="shared" si="324"/>
        <v>0</v>
      </c>
      <c r="AP1658">
        <f t="shared" si="324"/>
        <v>0</v>
      </c>
      <c r="AQ1658">
        <f t="shared" si="324"/>
        <v>0</v>
      </c>
      <c r="AR1658">
        <f t="shared" si="324"/>
        <v>0</v>
      </c>
      <c r="AS1658">
        <f t="shared" si="324"/>
        <v>0</v>
      </c>
      <c r="AT1658">
        <f t="shared" si="324"/>
        <v>0</v>
      </c>
      <c r="AU1658">
        <f t="shared" si="324"/>
        <v>0</v>
      </c>
      <c r="AV1658">
        <f t="shared" si="324"/>
        <v>0</v>
      </c>
      <c r="AW1658">
        <f t="shared" si="324"/>
        <v>0</v>
      </c>
      <c r="AX1658">
        <f t="shared" si="324"/>
        <v>0</v>
      </c>
    </row>
    <row r="1659" spans="3:50" ht="30" customHeight="1" thickTop="1" thickBot="1" x14ac:dyDescent="0.25">
      <c r="C1659" s="118"/>
      <c r="D1659" s="126"/>
      <c r="E1659" s="115"/>
      <c r="F1659" s="115"/>
      <c r="G1659" s="118"/>
      <c r="H1659" s="127"/>
      <c r="I1659" s="127"/>
      <c r="J1659" s="127"/>
      <c r="K1659" s="127"/>
      <c r="L1659" s="127"/>
      <c r="M1659" s="127"/>
      <c r="N1659" s="127"/>
      <c r="O1659" s="127"/>
      <c r="P1659" s="127"/>
      <c r="Q1659" s="109"/>
      <c r="R1659" s="127"/>
      <c r="S1659" s="127"/>
      <c r="U1659" s="15" t="str">
        <f t="shared" si="321"/>
        <v/>
      </c>
      <c r="V1659" t="str">
        <f t="shared" si="315"/>
        <v/>
      </c>
      <c r="W1659" t="str">
        <f t="shared" si="316"/>
        <v/>
      </c>
      <c r="X1659" t="str">
        <f t="shared" si="317"/>
        <v/>
      </c>
      <c r="Y1659" t="str">
        <f t="shared" si="318"/>
        <v/>
      </c>
      <c r="Z1659" t="str">
        <f t="shared" si="319"/>
        <v/>
      </c>
      <c r="AA1659" t="str">
        <f t="shared" si="320"/>
        <v/>
      </c>
      <c r="AB1659">
        <v>1652</v>
      </c>
      <c r="AC1659" t="str">
        <f>IF(ISERROR(IF(U1659="","",IF(OR(U1659=Cad_Inicial!$D$8,X1659=Cad_Inicial!$D$8),Cad_Inicial!$D$8+AB1659*1000,0))),"",IF(U1659="","",IF(OR(U1659=Cad_Inicial!$D$8,X1659=Cad_Inicial!$D$8),Cad_Inicial!$D$8+AB1659*1000,0)))</f>
        <v/>
      </c>
      <c r="AK1659" s="50" t="e">
        <f t="shared" si="322"/>
        <v>#VALUE!</v>
      </c>
      <c r="AL1659" s="50" t="e">
        <f t="shared" si="323"/>
        <v>#VALUE!</v>
      </c>
      <c r="AM1659">
        <f t="shared" si="324"/>
        <v>0</v>
      </c>
      <c r="AN1659">
        <f t="shared" si="324"/>
        <v>0</v>
      </c>
      <c r="AO1659">
        <f t="shared" si="324"/>
        <v>0</v>
      </c>
      <c r="AP1659">
        <f t="shared" si="324"/>
        <v>0</v>
      </c>
      <c r="AQ1659">
        <f t="shared" si="324"/>
        <v>0</v>
      </c>
      <c r="AR1659">
        <f t="shared" si="324"/>
        <v>0</v>
      </c>
      <c r="AS1659">
        <f t="shared" si="324"/>
        <v>0</v>
      </c>
      <c r="AT1659">
        <f t="shared" si="324"/>
        <v>0</v>
      </c>
      <c r="AU1659">
        <f t="shared" si="324"/>
        <v>0</v>
      </c>
      <c r="AV1659">
        <f t="shared" si="324"/>
        <v>0</v>
      </c>
      <c r="AW1659">
        <f t="shared" si="324"/>
        <v>0</v>
      </c>
      <c r="AX1659">
        <f t="shared" si="324"/>
        <v>0</v>
      </c>
    </row>
    <row r="1660" spans="3:50" ht="30" customHeight="1" thickTop="1" thickBot="1" x14ac:dyDescent="0.25">
      <c r="C1660" s="118"/>
      <c r="D1660" s="126"/>
      <c r="E1660" s="115"/>
      <c r="F1660" s="115"/>
      <c r="G1660" s="118"/>
      <c r="H1660" s="127"/>
      <c r="I1660" s="127"/>
      <c r="J1660" s="127"/>
      <c r="K1660" s="127"/>
      <c r="L1660" s="127"/>
      <c r="M1660" s="127"/>
      <c r="N1660" s="127"/>
      <c r="O1660" s="127"/>
      <c r="P1660" s="127"/>
      <c r="Q1660" s="109"/>
      <c r="R1660" s="127"/>
      <c r="S1660" s="127"/>
      <c r="U1660" s="15" t="str">
        <f t="shared" si="321"/>
        <v/>
      </c>
      <c r="V1660" t="str">
        <f t="shared" si="315"/>
        <v/>
      </c>
      <c r="W1660" t="str">
        <f t="shared" si="316"/>
        <v/>
      </c>
      <c r="X1660" t="str">
        <f t="shared" si="317"/>
        <v/>
      </c>
      <c r="Y1660" t="str">
        <f t="shared" si="318"/>
        <v/>
      </c>
      <c r="Z1660" t="str">
        <f t="shared" si="319"/>
        <v/>
      </c>
      <c r="AA1660" t="str">
        <f t="shared" si="320"/>
        <v/>
      </c>
      <c r="AB1660">
        <v>1653</v>
      </c>
      <c r="AC1660" t="str">
        <f>IF(ISERROR(IF(U1660="","",IF(OR(U1660=Cad_Inicial!$D$8,X1660=Cad_Inicial!$D$8),Cad_Inicial!$D$8+AB1660*1000,0))),"",IF(U1660="","",IF(OR(U1660=Cad_Inicial!$D$8,X1660=Cad_Inicial!$D$8),Cad_Inicial!$D$8+AB1660*1000,0)))</f>
        <v/>
      </c>
      <c r="AK1660" s="50" t="e">
        <f t="shared" si="322"/>
        <v>#VALUE!</v>
      </c>
      <c r="AL1660" s="50" t="e">
        <f t="shared" si="323"/>
        <v>#VALUE!</v>
      </c>
      <c r="AM1660">
        <f t="shared" si="324"/>
        <v>0</v>
      </c>
      <c r="AN1660">
        <f t="shared" si="324"/>
        <v>0</v>
      </c>
      <c r="AO1660">
        <f t="shared" si="324"/>
        <v>0</v>
      </c>
      <c r="AP1660">
        <f t="shared" si="324"/>
        <v>0</v>
      </c>
      <c r="AQ1660">
        <f t="shared" si="324"/>
        <v>0</v>
      </c>
      <c r="AR1660">
        <f t="shared" si="324"/>
        <v>0</v>
      </c>
      <c r="AS1660">
        <f t="shared" si="324"/>
        <v>0</v>
      </c>
      <c r="AT1660">
        <f t="shared" si="324"/>
        <v>0</v>
      </c>
      <c r="AU1660">
        <f t="shared" si="324"/>
        <v>0</v>
      </c>
      <c r="AV1660">
        <f t="shared" si="324"/>
        <v>0</v>
      </c>
      <c r="AW1660">
        <f t="shared" si="324"/>
        <v>0</v>
      </c>
      <c r="AX1660">
        <f t="shared" si="324"/>
        <v>0</v>
      </c>
    </row>
    <row r="1661" spans="3:50" ht="30" customHeight="1" thickTop="1" thickBot="1" x14ac:dyDescent="0.25">
      <c r="C1661" s="118"/>
      <c r="D1661" s="126"/>
      <c r="E1661" s="115"/>
      <c r="F1661" s="115"/>
      <c r="G1661" s="118"/>
      <c r="H1661" s="127"/>
      <c r="I1661" s="127"/>
      <c r="J1661" s="127"/>
      <c r="K1661" s="127"/>
      <c r="L1661" s="127"/>
      <c r="M1661" s="127"/>
      <c r="N1661" s="127"/>
      <c r="O1661" s="127"/>
      <c r="P1661" s="127"/>
      <c r="Q1661" s="109"/>
      <c r="R1661" s="127"/>
      <c r="S1661" s="127"/>
      <c r="U1661" s="15" t="str">
        <f t="shared" si="321"/>
        <v/>
      </c>
      <c r="V1661" t="str">
        <f t="shared" si="315"/>
        <v/>
      </c>
      <c r="W1661" t="str">
        <f t="shared" si="316"/>
        <v/>
      </c>
      <c r="X1661" t="str">
        <f t="shared" si="317"/>
        <v/>
      </c>
      <c r="Y1661" t="str">
        <f t="shared" si="318"/>
        <v/>
      </c>
      <c r="Z1661" t="str">
        <f t="shared" si="319"/>
        <v/>
      </c>
      <c r="AA1661" t="str">
        <f t="shared" si="320"/>
        <v/>
      </c>
      <c r="AB1661">
        <v>1654</v>
      </c>
      <c r="AC1661" t="str">
        <f>IF(ISERROR(IF(U1661="","",IF(OR(U1661=Cad_Inicial!$D$8,X1661=Cad_Inicial!$D$8),Cad_Inicial!$D$8+AB1661*1000,0))),"",IF(U1661="","",IF(OR(U1661=Cad_Inicial!$D$8,X1661=Cad_Inicial!$D$8),Cad_Inicial!$D$8+AB1661*1000,0)))</f>
        <v/>
      </c>
      <c r="AK1661" s="50" t="e">
        <f t="shared" si="322"/>
        <v>#VALUE!</v>
      </c>
      <c r="AL1661" s="50" t="e">
        <f t="shared" si="323"/>
        <v>#VALUE!</v>
      </c>
      <c r="AM1661">
        <f t="shared" si="324"/>
        <v>0</v>
      </c>
      <c r="AN1661">
        <f t="shared" si="324"/>
        <v>0</v>
      </c>
      <c r="AO1661">
        <f t="shared" si="324"/>
        <v>0</v>
      </c>
      <c r="AP1661">
        <f t="shared" si="324"/>
        <v>0</v>
      </c>
      <c r="AQ1661">
        <f t="shared" si="324"/>
        <v>0</v>
      </c>
      <c r="AR1661">
        <f t="shared" si="324"/>
        <v>0</v>
      </c>
      <c r="AS1661">
        <f t="shared" si="324"/>
        <v>0</v>
      </c>
      <c r="AT1661">
        <f t="shared" si="324"/>
        <v>0</v>
      </c>
      <c r="AU1661">
        <f t="shared" si="324"/>
        <v>0</v>
      </c>
      <c r="AV1661">
        <f t="shared" si="324"/>
        <v>0</v>
      </c>
      <c r="AW1661">
        <f t="shared" si="324"/>
        <v>0</v>
      </c>
      <c r="AX1661">
        <f t="shared" si="324"/>
        <v>0</v>
      </c>
    </row>
    <row r="1662" spans="3:50" ht="30" customHeight="1" thickTop="1" thickBot="1" x14ac:dyDescent="0.25">
      <c r="C1662" s="118"/>
      <c r="D1662" s="126"/>
      <c r="E1662" s="115"/>
      <c r="F1662" s="115"/>
      <c r="G1662" s="118"/>
      <c r="H1662" s="127"/>
      <c r="I1662" s="127"/>
      <c r="J1662" s="127"/>
      <c r="K1662" s="127"/>
      <c r="L1662" s="127"/>
      <c r="M1662" s="127"/>
      <c r="N1662" s="127"/>
      <c r="O1662" s="127"/>
      <c r="P1662" s="127"/>
      <c r="Q1662" s="109"/>
      <c r="R1662" s="127"/>
      <c r="S1662" s="127"/>
      <c r="U1662" s="15" t="str">
        <f t="shared" si="321"/>
        <v/>
      </c>
      <c r="V1662" t="str">
        <f t="shared" si="315"/>
        <v/>
      </c>
      <c r="W1662" t="str">
        <f t="shared" si="316"/>
        <v/>
      </c>
      <c r="X1662" t="str">
        <f t="shared" si="317"/>
        <v/>
      </c>
      <c r="Y1662" t="str">
        <f t="shared" si="318"/>
        <v/>
      </c>
      <c r="Z1662" t="str">
        <f t="shared" si="319"/>
        <v/>
      </c>
      <c r="AA1662" t="str">
        <f t="shared" si="320"/>
        <v/>
      </c>
      <c r="AB1662">
        <v>1655</v>
      </c>
      <c r="AC1662" t="str">
        <f>IF(ISERROR(IF(U1662="","",IF(OR(U1662=Cad_Inicial!$D$8,X1662=Cad_Inicial!$D$8),Cad_Inicial!$D$8+AB1662*1000,0))),"",IF(U1662="","",IF(OR(U1662=Cad_Inicial!$D$8,X1662=Cad_Inicial!$D$8),Cad_Inicial!$D$8+AB1662*1000,0)))</f>
        <v/>
      </c>
      <c r="AK1662" s="50" t="e">
        <f t="shared" si="322"/>
        <v>#VALUE!</v>
      </c>
      <c r="AL1662" s="50" t="e">
        <f t="shared" si="323"/>
        <v>#VALUE!</v>
      </c>
      <c r="AM1662">
        <f t="shared" si="324"/>
        <v>0</v>
      </c>
      <c r="AN1662">
        <f t="shared" si="324"/>
        <v>0</v>
      </c>
      <c r="AO1662">
        <f t="shared" si="324"/>
        <v>0</v>
      </c>
      <c r="AP1662">
        <f t="shared" si="324"/>
        <v>0</v>
      </c>
      <c r="AQ1662">
        <f t="shared" si="324"/>
        <v>0</v>
      </c>
      <c r="AR1662">
        <f t="shared" si="324"/>
        <v>0</v>
      </c>
      <c r="AS1662">
        <f t="shared" si="324"/>
        <v>0</v>
      </c>
      <c r="AT1662">
        <f t="shared" si="324"/>
        <v>0</v>
      </c>
      <c r="AU1662">
        <f t="shared" si="324"/>
        <v>0</v>
      </c>
      <c r="AV1662">
        <f t="shared" si="324"/>
        <v>0</v>
      </c>
      <c r="AW1662">
        <f t="shared" si="324"/>
        <v>0</v>
      </c>
      <c r="AX1662">
        <f t="shared" si="324"/>
        <v>0</v>
      </c>
    </row>
    <row r="1663" spans="3:50" ht="30" customHeight="1" thickTop="1" thickBot="1" x14ac:dyDescent="0.25">
      <c r="C1663" s="118"/>
      <c r="D1663" s="126"/>
      <c r="E1663" s="115"/>
      <c r="F1663" s="115"/>
      <c r="G1663" s="118"/>
      <c r="H1663" s="127"/>
      <c r="I1663" s="127"/>
      <c r="J1663" s="127"/>
      <c r="K1663" s="127"/>
      <c r="L1663" s="127"/>
      <c r="M1663" s="127"/>
      <c r="N1663" s="127"/>
      <c r="O1663" s="127"/>
      <c r="P1663" s="127"/>
      <c r="Q1663" s="109"/>
      <c r="R1663" s="127"/>
      <c r="S1663" s="127"/>
      <c r="U1663" s="15" t="str">
        <f t="shared" si="321"/>
        <v/>
      </c>
      <c r="V1663" t="str">
        <f t="shared" si="315"/>
        <v/>
      </c>
      <c r="W1663" t="str">
        <f t="shared" si="316"/>
        <v/>
      </c>
      <c r="X1663" t="str">
        <f t="shared" si="317"/>
        <v/>
      </c>
      <c r="Y1663" t="str">
        <f t="shared" si="318"/>
        <v/>
      </c>
      <c r="Z1663" t="str">
        <f t="shared" si="319"/>
        <v/>
      </c>
      <c r="AA1663" t="str">
        <f t="shared" si="320"/>
        <v/>
      </c>
      <c r="AB1663">
        <v>1656</v>
      </c>
      <c r="AC1663" t="str">
        <f>IF(ISERROR(IF(U1663="","",IF(OR(U1663=Cad_Inicial!$D$8,X1663=Cad_Inicial!$D$8),Cad_Inicial!$D$8+AB1663*1000,0))),"",IF(U1663="","",IF(OR(U1663=Cad_Inicial!$D$8,X1663=Cad_Inicial!$D$8),Cad_Inicial!$D$8+AB1663*1000,0)))</f>
        <v/>
      </c>
      <c r="AK1663" s="50" t="e">
        <f t="shared" si="322"/>
        <v>#VALUE!</v>
      </c>
      <c r="AL1663" s="50" t="e">
        <f t="shared" si="323"/>
        <v>#VALUE!</v>
      </c>
      <c r="AM1663">
        <f t="shared" si="324"/>
        <v>0</v>
      </c>
      <c r="AN1663">
        <f t="shared" si="324"/>
        <v>0</v>
      </c>
      <c r="AO1663">
        <f t="shared" si="324"/>
        <v>0</v>
      </c>
      <c r="AP1663">
        <f t="shared" si="324"/>
        <v>0</v>
      </c>
      <c r="AQ1663">
        <f t="shared" si="324"/>
        <v>0</v>
      </c>
      <c r="AR1663">
        <f t="shared" si="324"/>
        <v>0</v>
      </c>
      <c r="AS1663">
        <f t="shared" si="324"/>
        <v>0</v>
      </c>
      <c r="AT1663">
        <f t="shared" si="324"/>
        <v>0</v>
      </c>
      <c r="AU1663">
        <f t="shared" si="324"/>
        <v>0</v>
      </c>
      <c r="AV1663">
        <f t="shared" si="324"/>
        <v>0</v>
      </c>
      <c r="AW1663">
        <f t="shared" si="324"/>
        <v>0</v>
      </c>
      <c r="AX1663">
        <f t="shared" si="324"/>
        <v>0</v>
      </c>
    </row>
    <row r="1664" spans="3:50" ht="30" customHeight="1" thickTop="1" thickBot="1" x14ac:dyDescent="0.25">
      <c r="C1664" s="118"/>
      <c r="D1664" s="126"/>
      <c r="E1664" s="115"/>
      <c r="F1664" s="115"/>
      <c r="G1664" s="118"/>
      <c r="H1664" s="127"/>
      <c r="I1664" s="127"/>
      <c r="J1664" s="127"/>
      <c r="K1664" s="127"/>
      <c r="L1664" s="127"/>
      <c r="M1664" s="127"/>
      <c r="N1664" s="127"/>
      <c r="O1664" s="127"/>
      <c r="P1664" s="127"/>
      <c r="Q1664" s="109"/>
      <c r="R1664" s="127"/>
      <c r="S1664" s="127"/>
      <c r="U1664" s="15" t="str">
        <f t="shared" si="321"/>
        <v/>
      </c>
      <c r="V1664" t="str">
        <f t="shared" si="315"/>
        <v/>
      </c>
      <c r="W1664" t="str">
        <f t="shared" si="316"/>
        <v/>
      </c>
      <c r="X1664" t="str">
        <f t="shared" si="317"/>
        <v/>
      </c>
      <c r="Y1664" t="str">
        <f t="shared" si="318"/>
        <v/>
      </c>
      <c r="Z1664" t="str">
        <f t="shared" si="319"/>
        <v/>
      </c>
      <c r="AA1664" t="str">
        <f t="shared" si="320"/>
        <v/>
      </c>
      <c r="AB1664">
        <v>1657</v>
      </c>
      <c r="AC1664" t="str">
        <f>IF(ISERROR(IF(U1664="","",IF(OR(U1664=Cad_Inicial!$D$8,X1664=Cad_Inicial!$D$8),Cad_Inicial!$D$8+AB1664*1000,0))),"",IF(U1664="","",IF(OR(U1664=Cad_Inicial!$D$8,X1664=Cad_Inicial!$D$8),Cad_Inicial!$D$8+AB1664*1000,0)))</f>
        <v/>
      </c>
      <c r="AK1664" s="50" t="e">
        <f t="shared" si="322"/>
        <v>#VALUE!</v>
      </c>
      <c r="AL1664" s="50" t="e">
        <f t="shared" si="323"/>
        <v>#VALUE!</v>
      </c>
      <c r="AM1664">
        <f t="shared" si="324"/>
        <v>0</v>
      </c>
      <c r="AN1664">
        <f t="shared" si="324"/>
        <v>0</v>
      </c>
      <c r="AO1664">
        <f t="shared" si="324"/>
        <v>0</v>
      </c>
      <c r="AP1664">
        <f t="shared" si="324"/>
        <v>0</v>
      </c>
      <c r="AQ1664">
        <f t="shared" si="324"/>
        <v>0</v>
      </c>
      <c r="AR1664">
        <f t="shared" si="324"/>
        <v>0</v>
      </c>
      <c r="AS1664">
        <f t="shared" si="324"/>
        <v>0</v>
      </c>
      <c r="AT1664">
        <f t="shared" si="324"/>
        <v>0</v>
      </c>
      <c r="AU1664">
        <f t="shared" si="324"/>
        <v>0</v>
      </c>
      <c r="AV1664">
        <f t="shared" si="324"/>
        <v>0</v>
      </c>
      <c r="AW1664">
        <f t="shared" si="324"/>
        <v>0</v>
      </c>
      <c r="AX1664">
        <f t="shared" si="324"/>
        <v>0</v>
      </c>
    </row>
    <row r="1665" spans="3:50" ht="30" customHeight="1" thickTop="1" thickBot="1" x14ac:dyDescent="0.25">
      <c r="C1665" s="118"/>
      <c r="D1665" s="126"/>
      <c r="E1665" s="115"/>
      <c r="F1665" s="115"/>
      <c r="G1665" s="118"/>
      <c r="H1665" s="127"/>
      <c r="I1665" s="127"/>
      <c r="J1665" s="127"/>
      <c r="K1665" s="127"/>
      <c r="L1665" s="127"/>
      <c r="M1665" s="127"/>
      <c r="N1665" s="127"/>
      <c r="O1665" s="127"/>
      <c r="P1665" s="127"/>
      <c r="Q1665" s="109"/>
      <c r="R1665" s="127"/>
      <c r="S1665" s="127"/>
      <c r="U1665" s="15" t="str">
        <f t="shared" si="321"/>
        <v/>
      </c>
      <c r="V1665" t="str">
        <f t="shared" si="315"/>
        <v/>
      </c>
      <c r="W1665" t="str">
        <f t="shared" si="316"/>
        <v/>
      </c>
      <c r="X1665" t="str">
        <f t="shared" si="317"/>
        <v/>
      </c>
      <c r="Y1665" t="str">
        <f t="shared" si="318"/>
        <v/>
      </c>
      <c r="Z1665" t="str">
        <f t="shared" si="319"/>
        <v/>
      </c>
      <c r="AA1665" t="str">
        <f t="shared" si="320"/>
        <v/>
      </c>
      <c r="AB1665">
        <v>1658</v>
      </c>
      <c r="AC1665" t="str">
        <f>IF(ISERROR(IF(U1665="","",IF(OR(U1665=Cad_Inicial!$D$8,X1665=Cad_Inicial!$D$8),Cad_Inicial!$D$8+AB1665*1000,0))),"",IF(U1665="","",IF(OR(U1665=Cad_Inicial!$D$8,X1665=Cad_Inicial!$D$8),Cad_Inicial!$D$8+AB1665*1000,0)))</f>
        <v/>
      </c>
      <c r="AK1665" s="50" t="e">
        <f t="shared" si="322"/>
        <v>#VALUE!</v>
      </c>
      <c r="AL1665" s="50" t="e">
        <f t="shared" si="323"/>
        <v>#VALUE!</v>
      </c>
      <c r="AM1665">
        <f t="shared" si="324"/>
        <v>0</v>
      </c>
      <c r="AN1665">
        <f t="shared" si="324"/>
        <v>0</v>
      </c>
      <c r="AO1665">
        <f t="shared" si="324"/>
        <v>0</v>
      </c>
      <c r="AP1665">
        <f t="shared" si="324"/>
        <v>0</v>
      </c>
      <c r="AQ1665">
        <f t="shared" si="324"/>
        <v>0</v>
      </c>
      <c r="AR1665">
        <f t="shared" si="324"/>
        <v>0</v>
      </c>
      <c r="AS1665">
        <f t="shared" si="324"/>
        <v>0</v>
      </c>
      <c r="AT1665">
        <f t="shared" si="324"/>
        <v>0</v>
      </c>
      <c r="AU1665">
        <f t="shared" si="324"/>
        <v>0</v>
      </c>
      <c r="AV1665">
        <f t="shared" si="324"/>
        <v>0</v>
      </c>
      <c r="AW1665">
        <f t="shared" si="324"/>
        <v>0</v>
      </c>
      <c r="AX1665">
        <f t="shared" si="324"/>
        <v>0</v>
      </c>
    </row>
    <row r="1666" spans="3:50" ht="30" customHeight="1" thickTop="1" thickBot="1" x14ac:dyDescent="0.25">
      <c r="C1666" s="118"/>
      <c r="D1666" s="126"/>
      <c r="E1666" s="115"/>
      <c r="F1666" s="115"/>
      <c r="G1666" s="118"/>
      <c r="H1666" s="127"/>
      <c r="I1666" s="127"/>
      <c r="J1666" s="127"/>
      <c r="K1666" s="127"/>
      <c r="L1666" s="127"/>
      <c r="M1666" s="127"/>
      <c r="N1666" s="127"/>
      <c r="O1666" s="127"/>
      <c r="P1666" s="127"/>
      <c r="Q1666" s="109"/>
      <c r="R1666" s="127"/>
      <c r="S1666" s="127"/>
      <c r="U1666" s="15" t="str">
        <f t="shared" si="321"/>
        <v/>
      </c>
      <c r="V1666" t="str">
        <f t="shared" si="315"/>
        <v/>
      </c>
      <c r="W1666" t="str">
        <f t="shared" si="316"/>
        <v/>
      </c>
      <c r="X1666" t="str">
        <f t="shared" si="317"/>
        <v/>
      </c>
      <c r="Y1666" t="str">
        <f t="shared" si="318"/>
        <v/>
      </c>
      <c r="Z1666" t="str">
        <f t="shared" si="319"/>
        <v/>
      </c>
      <c r="AA1666" t="str">
        <f t="shared" si="320"/>
        <v/>
      </c>
      <c r="AB1666">
        <v>1659</v>
      </c>
      <c r="AC1666" t="str">
        <f>IF(ISERROR(IF(U1666="","",IF(OR(U1666=Cad_Inicial!$D$8,X1666=Cad_Inicial!$D$8),Cad_Inicial!$D$8+AB1666*1000,0))),"",IF(U1666="","",IF(OR(U1666=Cad_Inicial!$D$8,X1666=Cad_Inicial!$D$8),Cad_Inicial!$D$8+AB1666*1000,0)))</f>
        <v/>
      </c>
      <c r="AK1666" s="50" t="e">
        <f t="shared" si="322"/>
        <v>#VALUE!</v>
      </c>
      <c r="AL1666" s="50" t="e">
        <f t="shared" si="323"/>
        <v>#VALUE!</v>
      </c>
      <c r="AM1666">
        <f t="shared" si="324"/>
        <v>0</v>
      </c>
      <c r="AN1666">
        <f t="shared" si="324"/>
        <v>0</v>
      </c>
      <c r="AO1666">
        <f t="shared" si="324"/>
        <v>0</v>
      </c>
      <c r="AP1666">
        <f t="shared" si="324"/>
        <v>0</v>
      </c>
      <c r="AQ1666">
        <f t="shared" si="324"/>
        <v>0</v>
      </c>
      <c r="AR1666">
        <f t="shared" si="324"/>
        <v>0</v>
      </c>
      <c r="AS1666">
        <f t="shared" si="324"/>
        <v>0</v>
      </c>
      <c r="AT1666">
        <f t="shared" si="324"/>
        <v>0</v>
      </c>
      <c r="AU1666">
        <f t="shared" si="324"/>
        <v>0</v>
      </c>
      <c r="AV1666">
        <f t="shared" si="324"/>
        <v>0</v>
      </c>
      <c r="AW1666">
        <f t="shared" si="324"/>
        <v>0</v>
      </c>
      <c r="AX1666">
        <f t="shared" si="324"/>
        <v>0</v>
      </c>
    </row>
    <row r="1667" spans="3:50" ht="30" customHeight="1" thickTop="1" thickBot="1" x14ac:dyDescent="0.25">
      <c r="C1667" s="118"/>
      <c r="D1667" s="126"/>
      <c r="E1667" s="115"/>
      <c r="F1667" s="115"/>
      <c r="G1667" s="118"/>
      <c r="H1667" s="127"/>
      <c r="I1667" s="127"/>
      <c r="J1667" s="127"/>
      <c r="K1667" s="127"/>
      <c r="L1667" s="127"/>
      <c r="M1667" s="127"/>
      <c r="N1667" s="127"/>
      <c r="O1667" s="127"/>
      <c r="P1667" s="127"/>
      <c r="Q1667" s="109"/>
      <c r="R1667" s="127"/>
      <c r="S1667" s="127"/>
      <c r="U1667" s="15" t="str">
        <f t="shared" si="321"/>
        <v/>
      </c>
      <c r="V1667" t="str">
        <f t="shared" si="315"/>
        <v/>
      </c>
      <c r="W1667" t="str">
        <f t="shared" si="316"/>
        <v/>
      </c>
      <c r="X1667" t="str">
        <f t="shared" si="317"/>
        <v/>
      </c>
      <c r="Y1667" t="str">
        <f t="shared" si="318"/>
        <v/>
      </c>
      <c r="Z1667" t="str">
        <f t="shared" si="319"/>
        <v/>
      </c>
      <c r="AA1667" t="str">
        <f t="shared" si="320"/>
        <v/>
      </c>
      <c r="AB1667">
        <v>1660</v>
      </c>
      <c r="AC1667" t="str">
        <f>IF(ISERROR(IF(U1667="","",IF(OR(U1667=Cad_Inicial!$D$8,X1667=Cad_Inicial!$D$8),Cad_Inicial!$D$8+AB1667*1000,0))),"",IF(U1667="","",IF(OR(U1667=Cad_Inicial!$D$8,X1667=Cad_Inicial!$D$8),Cad_Inicial!$D$8+AB1667*1000,0)))</f>
        <v/>
      </c>
      <c r="AK1667" s="50" t="e">
        <f t="shared" si="322"/>
        <v>#VALUE!</v>
      </c>
      <c r="AL1667" s="50" t="e">
        <f t="shared" si="323"/>
        <v>#VALUE!</v>
      </c>
      <c r="AM1667">
        <f t="shared" si="324"/>
        <v>0</v>
      </c>
      <c r="AN1667">
        <f t="shared" si="324"/>
        <v>0</v>
      </c>
      <c r="AO1667">
        <f t="shared" si="324"/>
        <v>0</v>
      </c>
      <c r="AP1667">
        <f t="shared" si="324"/>
        <v>0</v>
      </c>
      <c r="AQ1667">
        <f t="shared" si="324"/>
        <v>0</v>
      </c>
      <c r="AR1667">
        <f t="shared" si="324"/>
        <v>0</v>
      </c>
      <c r="AS1667">
        <f t="shared" si="324"/>
        <v>0</v>
      </c>
      <c r="AT1667">
        <f t="shared" si="324"/>
        <v>0</v>
      </c>
      <c r="AU1667">
        <f t="shared" si="324"/>
        <v>0</v>
      </c>
      <c r="AV1667">
        <f t="shared" si="324"/>
        <v>0</v>
      </c>
      <c r="AW1667">
        <f t="shared" si="324"/>
        <v>0</v>
      </c>
      <c r="AX1667">
        <f t="shared" si="324"/>
        <v>0</v>
      </c>
    </row>
    <row r="1668" spans="3:50" ht="30" customHeight="1" thickTop="1" thickBot="1" x14ac:dyDescent="0.25">
      <c r="C1668" s="118"/>
      <c r="D1668" s="126"/>
      <c r="E1668" s="115"/>
      <c r="F1668" s="115"/>
      <c r="G1668" s="118"/>
      <c r="H1668" s="127"/>
      <c r="I1668" s="127"/>
      <c r="J1668" s="127"/>
      <c r="K1668" s="127"/>
      <c r="L1668" s="127"/>
      <c r="M1668" s="127"/>
      <c r="N1668" s="127"/>
      <c r="O1668" s="127"/>
      <c r="P1668" s="127"/>
      <c r="Q1668" s="109"/>
      <c r="R1668" s="127"/>
      <c r="S1668" s="127"/>
      <c r="U1668" s="15" t="str">
        <f t="shared" si="321"/>
        <v/>
      </c>
      <c r="V1668" t="str">
        <f t="shared" si="315"/>
        <v/>
      </c>
      <c r="W1668" t="str">
        <f t="shared" si="316"/>
        <v/>
      </c>
      <c r="X1668" t="str">
        <f t="shared" si="317"/>
        <v/>
      </c>
      <c r="Y1668" t="str">
        <f t="shared" si="318"/>
        <v/>
      </c>
      <c r="Z1668" t="str">
        <f t="shared" si="319"/>
        <v/>
      </c>
      <c r="AA1668" t="str">
        <f t="shared" si="320"/>
        <v/>
      </c>
      <c r="AB1668">
        <v>1661</v>
      </c>
      <c r="AC1668" t="str">
        <f>IF(ISERROR(IF(U1668="","",IF(OR(U1668=Cad_Inicial!$D$8,X1668=Cad_Inicial!$D$8),Cad_Inicial!$D$8+AB1668*1000,0))),"",IF(U1668="","",IF(OR(U1668=Cad_Inicial!$D$8,X1668=Cad_Inicial!$D$8),Cad_Inicial!$D$8+AB1668*1000,0)))</f>
        <v/>
      </c>
      <c r="AK1668" s="50" t="e">
        <f t="shared" si="322"/>
        <v>#VALUE!</v>
      </c>
      <c r="AL1668" s="50" t="e">
        <f t="shared" si="323"/>
        <v>#VALUE!</v>
      </c>
      <c r="AM1668">
        <f t="shared" si="324"/>
        <v>0</v>
      </c>
      <c r="AN1668">
        <f t="shared" si="324"/>
        <v>0</v>
      </c>
      <c r="AO1668">
        <f t="shared" si="324"/>
        <v>0</v>
      </c>
      <c r="AP1668">
        <f t="shared" si="324"/>
        <v>0</v>
      </c>
      <c r="AQ1668">
        <f t="shared" si="324"/>
        <v>0</v>
      </c>
      <c r="AR1668">
        <f t="shared" si="324"/>
        <v>0</v>
      </c>
      <c r="AS1668">
        <f t="shared" si="324"/>
        <v>0</v>
      </c>
      <c r="AT1668">
        <f t="shared" si="324"/>
        <v>0</v>
      </c>
      <c r="AU1668">
        <f t="shared" si="324"/>
        <v>0</v>
      </c>
      <c r="AV1668">
        <f t="shared" si="324"/>
        <v>0</v>
      </c>
      <c r="AW1668">
        <f t="shared" si="324"/>
        <v>0</v>
      </c>
      <c r="AX1668">
        <f t="shared" si="324"/>
        <v>0</v>
      </c>
    </row>
    <row r="1669" spans="3:50" ht="30" customHeight="1" thickTop="1" thickBot="1" x14ac:dyDescent="0.25">
      <c r="C1669" s="118"/>
      <c r="D1669" s="126"/>
      <c r="E1669" s="115"/>
      <c r="F1669" s="115"/>
      <c r="G1669" s="118"/>
      <c r="H1669" s="127"/>
      <c r="I1669" s="127"/>
      <c r="J1669" s="127"/>
      <c r="K1669" s="127"/>
      <c r="L1669" s="127"/>
      <c r="M1669" s="127"/>
      <c r="N1669" s="127"/>
      <c r="O1669" s="127"/>
      <c r="P1669" s="127"/>
      <c r="Q1669" s="109"/>
      <c r="R1669" s="127"/>
      <c r="S1669" s="127"/>
      <c r="U1669" s="15" t="str">
        <f t="shared" si="321"/>
        <v/>
      </c>
      <c r="V1669" t="str">
        <f t="shared" si="315"/>
        <v/>
      </c>
      <c r="W1669" t="str">
        <f t="shared" si="316"/>
        <v/>
      </c>
      <c r="X1669" t="str">
        <f t="shared" si="317"/>
        <v/>
      </c>
      <c r="Y1669" t="str">
        <f t="shared" si="318"/>
        <v/>
      </c>
      <c r="Z1669" t="str">
        <f t="shared" si="319"/>
        <v/>
      </c>
      <c r="AA1669" t="str">
        <f t="shared" si="320"/>
        <v/>
      </c>
      <c r="AB1669">
        <v>1662</v>
      </c>
      <c r="AC1669" t="str">
        <f>IF(ISERROR(IF(U1669="","",IF(OR(U1669=Cad_Inicial!$D$8,X1669=Cad_Inicial!$D$8),Cad_Inicial!$D$8+AB1669*1000,0))),"",IF(U1669="","",IF(OR(U1669=Cad_Inicial!$D$8,X1669=Cad_Inicial!$D$8),Cad_Inicial!$D$8+AB1669*1000,0)))</f>
        <v/>
      </c>
      <c r="AK1669" s="50" t="e">
        <f t="shared" si="322"/>
        <v>#VALUE!</v>
      </c>
      <c r="AL1669" s="50" t="e">
        <f t="shared" si="323"/>
        <v>#VALUE!</v>
      </c>
      <c r="AM1669">
        <f t="shared" si="324"/>
        <v>0</v>
      </c>
      <c r="AN1669">
        <f t="shared" si="324"/>
        <v>0</v>
      </c>
      <c r="AO1669">
        <f t="shared" si="324"/>
        <v>0</v>
      </c>
      <c r="AP1669">
        <f t="shared" si="324"/>
        <v>0</v>
      </c>
      <c r="AQ1669">
        <f t="shared" si="324"/>
        <v>0</v>
      </c>
      <c r="AR1669">
        <f t="shared" si="324"/>
        <v>0</v>
      </c>
      <c r="AS1669">
        <f t="shared" si="324"/>
        <v>0</v>
      </c>
      <c r="AT1669">
        <f t="shared" si="324"/>
        <v>0</v>
      </c>
      <c r="AU1669">
        <f t="shared" si="324"/>
        <v>0</v>
      </c>
      <c r="AV1669">
        <f t="shared" si="324"/>
        <v>0</v>
      </c>
      <c r="AW1669">
        <f t="shared" si="324"/>
        <v>0</v>
      </c>
      <c r="AX1669">
        <f t="shared" si="324"/>
        <v>0</v>
      </c>
    </row>
    <row r="1670" spans="3:50" ht="30" customHeight="1" thickTop="1" thickBot="1" x14ac:dyDescent="0.25">
      <c r="C1670" s="118"/>
      <c r="D1670" s="126"/>
      <c r="E1670" s="115"/>
      <c r="F1670" s="115"/>
      <c r="G1670" s="118"/>
      <c r="H1670" s="127"/>
      <c r="I1670" s="127"/>
      <c r="J1670" s="127"/>
      <c r="K1670" s="127"/>
      <c r="L1670" s="127"/>
      <c r="M1670" s="127"/>
      <c r="N1670" s="127"/>
      <c r="O1670" s="127"/>
      <c r="P1670" s="127"/>
      <c r="Q1670" s="109"/>
      <c r="R1670" s="127"/>
      <c r="S1670" s="127"/>
      <c r="U1670" s="15" t="str">
        <f t="shared" si="321"/>
        <v/>
      </c>
      <c r="V1670" t="str">
        <f t="shared" si="315"/>
        <v/>
      </c>
      <c r="W1670" t="str">
        <f t="shared" si="316"/>
        <v/>
      </c>
      <c r="X1670" t="str">
        <f t="shared" si="317"/>
        <v/>
      </c>
      <c r="Y1670" t="str">
        <f t="shared" si="318"/>
        <v/>
      </c>
      <c r="Z1670" t="str">
        <f t="shared" si="319"/>
        <v/>
      </c>
      <c r="AA1670" t="str">
        <f t="shared" si="320"/>
        <v/>
      </c>
      <c r="AB1670">
        <v>1663</v>
      </c>
      <c r="AC1670" t="str">
        <f>IF(ISERROR(IF(U1670="","",IF(OR(U1670=Cad_Inicial!$D$8,X1670=Cad_Inicial!$D$8),Cad_Inicial!$D$8+AB1670*1000,0))),"",IF(U1670="","",IF(OR(U1670=Cad_Inicial!$D$8,X1670=Cad_Inicial!$D$8),Cad_Inicial!$D$8+AB1670*1000,0)))</f>
        <v/>
      </c>
      <c r="AK1670" s="50" t="e">
        <f t="shared" si="322"/>
        <v>#VALUE!</v>
      </c>
      <c r="AL1670" s="50" t="e">
        <f t="shared" si="323"/>
        <v>#VALUE!</v>
      </c>
      <c r="AM1670">
        <f t="shared" ref="AM1670:AX1691" si="326">IFERROR(IF(AND($AK1670&lt;=AM$5,$AL1670&gt;=AM$5),1,0),0)</f>
        <v>0</v>
      </c>
      <c r="AN1670">
        <f t="shared" si="326"/>
        <v>0</v>
      </c>
      <c r="AO1670">
        <f t="shared" si="326"/>
        <v>0</v>
      </c>
      <c r="AP1670">
        <f t="shared" si="326"/>
        <v>0</v>
      </c>
      <c r="AQ1670">
        <f t="shared" si="326"/>
        <v>0</v>
      </c>
      <c r="AR1670">
        <f t="shared" si="326"/>
        <v>0</v>
      </c>
      <c r="AS1670">
        <f t="shared" si="326"/>
        <v>0</v>
      </c>
      <c r="AT1670">
        <f t="shared" si="326"/>
        <v>0</v>
      </c>
      <c r="AU1670">
        <f t="shared" si="326"/>
        <v>0</v>
      </c>
      <c r="AV1670">
        <f t="shared" si="326"/>
        <v>0</v>
      </c>
      <c r="AW1670">
        <f t="shared" si="326"/>
        <v>0</v>
      </c>
      <c r="AX1670">
        <f t="shared" si="326"/>
        <v>0</v>
      </c>
    </row>
    <row r="1671" spans="3:50" ht="30" customHeight="1" thickTop="1" thickBot="1" x14ac:dyDescent="0.25">
      <c r="C1671" s="118"/>
      <c r="D1671" s="126"/>
      <c r="E1671" s="115"/>
      <c r="F1671" s="115"/>
      <c r="G1671" s="118"/>
      <c r="H1671" s="127"/>
      <c r="I1671" s="127"/>
      <c r="J1671" s="127"/>
      <c r="K1671" s="127"/>
      <c r="L1671" s="127"/>
      <c r="M1671" s="127"/>
      <c r="N1671" s="127"/>
      <c r="O1671" s="127"/>
      <c r="P1671" s="127"/>
      <c r="Q1671" s="109"/>
      <c r="R1671" s="127"/>
      <c r="S1671" s="127"/>
      <c r="U1671" s="15" t="str">
        <f t="shared" si="321"/>
        <v/>
      </c>
      <c r="V1671" t="str">
        <f t="shared" si="315"/>
        <v/>
      </c>
      <c r="W1671" t="str">
        <f t="shared" si="316"/>
        <v/>
      </c>
      <c r="X1671" t="str">
        <f t="shared" si="317"/>
        <v/>
      </c>
      <c r="Y1671" t="str">
        <f t="shared" si="318"/>
        <v/>
      </c>
      <c r="Z1671" t="str">
        <f t="shared" si="319"/>
        <v/>
      </c>
      <c r="AA1671" t="str">
        <f t="shared" si="320"/>
        <v/>
      </c>
      <c r="AB1671">
        <v>1664</v>
      </c>
      <c r="AC1671" t="str">
        <f>IF(ISERROR(IF(U1671="","",IF(OR(U1671=Cad_Inicial!$D$8,X1671=Cad_Inicial!$D$8),Cad_Inicial!$D$8+AB1671*1000,0))),"",IF(U1671="","",IF(OR(U1671=Cad_Inicial!$D$8,X1671=Cad_Inicial!$D$8),Cad_Inicial!$D$8+AB1671*1000,0)))</f>
        <v/>
      </c>
      <c r="AK1671" s="50" t="e">
        <f t="shared" si="322"/>
        <v>#VALUE!</v>
      </c>
      <c r="AL1671" s="50" t="e">
        <f t="shared" si="323"/>
        <v>#VALUE!</v>
      </c>
      <c r="AM1671">
        <f t="shared" si="326"/>
        <v>0</v>
      </c>
      <c r="AN1671">
        <f t="shared" si="326"/>
        <v>0</v>
      </c>
      <c r="AO1671">
        <f t="shared" si="326"/>
        <v>0</v>
      </c>
      <c r="AP1671">
        <f t="shared" si="326"/>
        <v>0</v>
      </c>
      <c r="AQ1671">
        <f t="shared" si="326"/>
        <v>0</v>
      </c>
      <c r="AR1671">
        <f t="shared" si="326"/>
        <v>0</v>
      </c>
      <c r="AS1671">
        <f t="shared" si="326"/>
        <v>0</v>
      </c>
      <c r="AT1671">
        <f t="shared" si="326"/>
        <v>0</v>
      </c>
      <c r="AU1671">
        <f t="shared" si="326"/>
        <v>0</v>
      </c>
      <c r="AV1671">
        <f t="shared" si="326"/>
        <v>0</v>
      </c>
      <c r="AW1671">
        <f t="shared" si="326"/>
        <v>0</v>
      </c>
      <c r="AX1671">
        <f t="shared" si="326"/>
        <v>0</v>
      </c>
    </row>
    <row r="1672" spans="3:50" ht="30" customHeight="1" thickTop="1" thickBot="1" x14ac:dyDescent="0.25">
      <c r="C1672" s="118"/>
      <c r="D1672" s="126"/>
      <c r="E1672" s="115"/>
      <c r="F1672" s="115"/>
      <c r="G1672" s="118"/>
      <c r="H1672" s="127"/>
      <c r="I1672" s="127"/>
      <c r="J1672" s="127"/>
      <c r="K1672" s="127"/>
      <c r="L1672" s="127"/>
      <c r="M1672" s="127"/>
      <c r="N1672" s="127"/>
      <c r="O1672" s="127"/>
      <c r="P1672" s="127"/>
      <c r="Q1672" s="109"/>
      <c r="R1672" s="127"/>
      <c r="S1672" s="127"/>
      <c r="U1672" s="15" t="str">
        <f t="shared" si="321"/>
        <v/>
      </c>
      <c r="V1672" t="str">
        <f t="shared" ref="V1672:V1735" si="327">IF(ISERROR(IF(E1672="","",MONTH(E1672))),"",IF(E1672="","",MONTH(E1672)))</f>
        <v/>
      </c>
      <c r="W1672" t="str">
        <f t="shared" ref="W1672:W1735" si="328">IF(ISERROR(IF(F1672="","",MONTH(F1672))),"",IF(F1672="","",MONTH(F1672)))</f>
        <v/>
      </c>
      <c r="X1672" t="str">
        <f t="shared" ref="X1672:X1735" si="329">IF(ISERROR(IF(F1672="","",YEAR(F1672))),"",IF(F1672="","",YEAR(F1672)))</f>
        <v/>
      </c>
      <c r="Y1672" t="str">
        <f t="shared" ref="Y1672:Y1735" si="330">IF(ISERROR(IF(IF(E1672="","",ROUND((F1672-E1672)/30,0))&lt;1,1,IF(E1672="","",ROUND((F1672-E1672)/30,0)))),"",IF(IF(E1672="","",ROUND((F1672-E1672)/30,0))&lt;1,1,IF(E1672="","",ROUND((F1672-E1672)/30,0))))</f>
        <v/>
      </c>
      <c r="Z1672" t="str">
        <f t="shared" ref="Z1672:Z1735" si="331">IF(ISERROR(D1672/Y1672),"",D1672/Y1672)</f>
        <v/>
      </c>
      <c r="AA1672" t="str">
        <f t="shared" ref="AA1672:AA1735" si="332">IF(ISERROR(Q1672/Y1672),"",Q1672/Y1672)</f>
        <v/>
      </c>
      <c r="AB1672">
        <v>1665</v>
      </c>
      <c r="AC1672" t="str">
        <f>IF(ISERROR(IF(U1672="","",IF(OR(U1672=Cad_Inicial!$D$8,X1672=Cad_Inicial!$D$8),Cad_Inicial!$D$8+AB1672*1000,0))),"",IF(U1672="","",IF(OR(U1672=Cad_Inicial!$D$8,X1672=Cad_Inicial!$D$8),Cad_Inicial!$D$8+AB1672*1000,0)))</f>
        <v/>
      </c>
      <c r="AK1672" s="50" t="e">
        <f t="shared" si="322"/>
        <v>#VALUE!</v>
      </c>
      <c r="AL1672" s="50" t="e">
        <f t="shared" si="323"/>
        <v>#VALUE!</v>
      </c>
      <c r="AM1672">
        <f t="shared" si="326"/>
        <v>0</v>
      </c>
      <c r="AN1672">
        <f t="shared" si="326"/>
        <v>0</v>
      </c>
      <c r="AO1672">
        <f t="shared" si="326"/>
        <v>0</v>
      </c>
      <c r="AP1672">
        <f t="shared" si="326"/>
        <v>0</v>
      </c>
      <c r="AQ1672">
        <f t="shared" si="326"/>
        <v>0</v>
      </c>
      <c r="AR1672">
        <f t="shared" si="326"/>
        <v>0</v>
      </c>
      <c r="AS1672">
        <f t="shared" si="326"/>
        <v>0</v>
      </c>
      <c r="AT1672">
        <f t="shared" si="326"/>
        <v>0</v>
      </c>
      <c r="AU1672">
        <f t="shared" si="326"/>
        <v>0</v>
      </c>
      <c r="AV1672">
        <f t="shared" si="326"/>
        <v>0</v>
      </c>
      <c r="AW1672">
        <f t="shared" si="326"/>
        <v>0</v>
      </c>
      <c r="AX1672">
        <f t="shared" si="326"/>
        <v>0</v>
      </c>
    </row>
    <row r="1673" spans="3:50" ht="30" customHeight="1" thickTop="1" thickBot="1" x14ac:dyDescent="0.25">
      <c r="C1673" s="118"/>
      <c r="D1673" s="126"/>
      <c r="E1673" s="115"/>
      <c r="F1673" s="115"/>
      <c r="G1673" s="118"/>
      <c r="H1673" s="127"/>
      <c r="I1673" s="127"/>
      <c r="J1673" s="127"/>
      <c r="K1673" s="127"/>
      <c r="L1673" s="127"/>
      <c r="M1673" s="127"/>
      <c r="N1673" s="127"/>
      <c r="O1673" s="127"/>
      <c r="P1673" s="127"/>
      <c r="Q1673" s="109"/>
      <c r="R1673" s="127"/>
      <c r="S1673" s="127"/>
      <c r="U1673" s="15" t="str">
        <f t="shared" ref="U1673:U1736" si="333">IF(ISERROR(IF(E1673="","",YEAR(E1673))),"",IF(E1673="","",YEAR(E1673)))</f>
        <v/>
      </c>
      <c r="V1673" t="str">
        <f t="shared" si="327"/>
        <v/>
      </c>
      <c r="W1673" t="str">
        <f t="shared" si="328"/>
        <v/>
      </c>
      <c r="X1673" t="str">
        <f t="shared" si="329"/>
        <v/>
      </c>
      <c r="Y1673" t="str">
        <f t="shared" si="330"/>
        <v/>
      </c>
      <c r="Z1673" t="str">
        <f t="shared" si="331"/>
        <v/>
      </c>
      <c r="AA1673" t="str">
        <f t="shared" si="332"/>
        <v/>
      </c>
      <c r="AB1673">
        <v>1666</v>
      </c>
      <c r="AC1673" t="str">
        <f>IF(ISERROR(IF(U1673="","",IF(OR(U1673=Cad_Inicial!$D$8,X1673=Cad_Inicial!$D$8),Cad_Inicial!$D$8+AB1673*1000,0))),"",IF(U1673="","",IF(OR(U1673=Cad_Inicial!$D$8,X1673=Cad_Inicial!$D$8),Cad_Inicial!$D$8+AB1673*1000,0)))</f>
        <v/>
      </c>
      <c r="AK1673" s="50" t="e">
        <f t="shared" si="322"/>
        <v>#VALUE!</v>
      </c>
      <c r="AL1673" s="50" t="e">
        <f t="shared" si="323"/>
        <v>#VALUE!</v>
      </c>
      <c r="AM1673">
        <f t="shared" si="326"/>
        <v>0</v>
      </c>
      <c r="AN1673">
        <f t="shared" si="326"/>
        <v>0</v>
      </c>
      <c r="AO1673">
        <f t="shared" si="326"/>
        <v>0</v>
      </c>
      <c r="AP1673">
        <f t="shared" si="326"/>
        <v>0</v>
      </c>
      <c r="AQ1673">
        <f t="shared" si="326"/>
        <v>0</v>
      </c>
      <c r="AR1673">
        <f t="shared" si="326"/>
        <v>0</v>
      </c>
      <c r="AS1673">
        <f t="shared" si="326"/>
        <v>0</v>
      </c>
      <c r="AT1673">
        <f t="shared" si="326"/>
        <v>0</v>
      </c>
      <c r="AU1673">
        <f t="shared" si="326"/>
        <v>0</v>
      </c>
      <c r="AV1673">
        <f t="shared" si="326"/>
        <v>0</v>
      </c>
      <c r="AW1673">
        <f t="shared" si="326"/>
        <v>0</v>
      </c>
      <c r="AX1673">
        <f t="shared" si="326"/>
        <v>0</v>
      </c>
    </row>
    <row r="1674" spans="3:50" ht="30" customHeight="1" thickTop="1" thickBot="1" x14ac:dyDescent="0.25">
      <c r="C1674" s="118"/>
      <c r="D1674" s="126"/>
      <c r="E1674" s="115"/>
      <c r="F1674" s="115"/>
      <c r="G1674" s="118"/>
      <c r="H1674" s="127"/>
      <c r="I1674" s="127"/>
      <c r="J1674" s="127"/>
      <c r="K1674" s="127"/>
      <c r="L1674" s="127"/>
      <c r="M1674" s="127"/>
      <c r="N1674" s="127"/>
      <c r="O1674" s="127"/>
      <c r="P1674" s="127"/>
      <c r="Q1674" s="109"/>
      <c r="R1674" s="127"/>
      <c r="S1674" s="127"/>
      <c r="U1674" s="15" t="str">
        <f t="shared" si="333"/>
        <v/>
      </c>
      <c r="V1674" t="str">
        <f t="shared" si="327"/>
        <v/>
      </c>
      <c r="W1674" t="str">
        <f t="shared" si="328"/>
        <v/>
      </c>
      <c r="X1674" t="str">
        <f t="shared" si="329"/>
        <v/>
      </c>
      <c r="Y1674" t="str">
        <f t="shared" si="330"/>
        <v/>
      </c>
      <c r="Z1674" t="str">
        <f t="shared" si="331"/>
        <v/>
      </c>
      <c r="AA1674" t="str">
        <f t="shared" si="332"/>
        <v/>
      </c>
      <c r="AB1674">
        <v>1667</v>
      </c>
      <c r="AC1674" t="str">
        <f>IF(ISERROR(IF(U1674="","",IF(OR(U1674=Cad_Inicial!$D$8,X1674=Cad_Inicial!$D$8),Cad_Inicial!$D$8+AB1674*1000,0))),"",IF(U1674="","",IF(OR(U1674=Cad_Inicial!$D$8,X1674=Cad_Inicial!$D$8),Cad_Inicial!$D$8+AB1674*1000,0)))</f>
        <v/>
      </c>
      <c r="AK1674" s="50" t="e">
        <f t="shared" ref="AK1674:AK1737" si="334">DATE(U1674,V1674,1)</f>
        <v>#VALUE!</v>
      </c>
      <c r="AL1674" s="50" t="e">
        <f t="shared" ref="AL1674:AL1737" si="335">DATE(X1674,W1674,1)</f>
        <v>#VALUE!</v>
      </c>
      <c r="AM1674">
        <f t="shared" si="326"/>
        <v>0</v>
      </c>
      <c r="AN1674">
        <f t="shared" si="326"/>
        <v>0</v>
      </c>
      <c r="AO1674">
        <f t="shared" si="326"/>
        <v>0</v>
      </c>
      <c r="AP1674">
        <f t="shared" si="326"/>
        <v>0</v>
      </c>
      <c r="AQ1674">
        <f t="shared" si="326"/>
        <v>0</v>
      </c>
      <c r="AR1674">
        <f t="shared" si="326"/>
        <v>0</v>
      </c>
      <c r="AS1674">
        <f t="shared" si="326"/>
        <v>0</v>
      </c>
      <c r="AT1674">
        <f t="shared" si="326"/>
        <v>0</v>
      </c>
      <c r="AU1674">
        <f t="shared" si="326"/>
        <v>0</v>
      </c>
      <c r="AV1674">
        <f t="shared" si="326"/>
        <v>0</v>
      </c>
      <c r="AW1674">
        <f t="shared" si="326"/>
        <v>0</v>
      </c>
      <c r="AX1674">
        <f t="shared" si="326"/>
        <v>0</v>
      </c>
    </row>
    <row r="1675" spans="3:50" ht="30" customHeight="1" thickTop="1" thickBot="1" x14ac:dyDescent="0.25">
      <c r="C1675" s="118"/>
      <c r="D1675" s="126"/>
      <c r="E1675" s="115"/>
      <c r="F1675" s="115"/>
      <c r="G1675" s="118"/>
      <c r="H1675" s="127"/>
      <c r="I1675" s="127"/>
      <c r="J1675" s="127"/>
      <c r="K1675" s="127"/>
      <c r="L1675" s="127"/>
      <c r="M1675" s="127"/>
      <c r="N1675" s="127"/>
      <c r="O1675" s="127"/>
      <c r="P1675" s="127"/>
      <c r="Q1675" s="109"/>
      <c r="R1675" s="127"/>
      <c r="S1675" s="127"/>
      <c r="U1675" s="15" t="str">
        <f t="shared" si="333"/>
        <v/>
      </c>
      <c r="V1675" t="str">
        <f t="shared" si="327"/>
        <v/>
      </c>
      <c r="W1675" t="str">
        <f t="shared" si="328"/>
        <v/>
      </c>
      <c r="X1675" t="str">
        <f t="shared" si="329"/>
        <v/>
      </c>
      <c r="Y1675" t="str">
        <f t="shared" si="330"/>
        <v/>
      </c>
      <c r="Z1675" t="str">
        <f t="shared" si="331"/>
        <v/>
      </c>
      <c r="AA1675" t="str">
        <f t="shared" si="332"/>
        <v/>
      </c>
      <c r="AB1675">
        <v>1668</v>
      </c>
      <c r="AC1675" t="str">
        <f>IF(ISERROR(IF(U1675="","",IF(OR(U1675=Cad_Inicial!$D$8,X1675=Cad_Inicial!$D$8),Cad_Inicial!$D$8+AB1675*1000,0))),"",IF(U1675="","",IF(OR(U1675=Cad_Inicial!$D$8,X1675=Cad_Inicial!$D$8),Cad_Inicial!$D$8+AB1675*1000,0)))</f>
        <v/>
      </c>
      <c r="AK1675" s="50" t="e">
        <f t="shared" si="334"/>
        <v>#VALUE!</v>
      </c>
      <c r="AL1675" s="50" t="e">
        <f t="shared" si="335"/>
        <v>#VALUE!</v>
      </c>
      <c r="AM1675">
        <f t="shared" si="326"/>
        <v>0</v>
      </c>
      <c r="AN1675">
        <f t="shared" si="326"/>
        <v>0</v>
      </c>
      <c r="AO1675">
        <f t="shared" si="326"/>
        <v>0</v>
      </c>
      <c r="AP1675">
        <f t="shared" si="326"/>
        <v>0</v>
      </c>
      <c r="AQ1675">
        <f t="shared" si="326"/>
        <v>0</v>
      </c>
      <c r="AR1675">
        <f t="shared" si="326"/>
        <v>0</v>
      </c>
      <c r="AS1675">
        <f t="shared" si="326"/>
        <v>0</v>
      </c>
      <c r="AT1675">
        <f t="shared" si="326"/>
        <v>0</v>
      </c>
      <c r="AU1675">
        <f t="shared" si="326"/>
        <v>0</v>
      </c>
      <c r="AV1675">
        <f t="shared" si="326"/>
        <v>0</v>
      </c>
      <c r="AW1675">
        <f t="shared" si="326"/>
        <v>0</v>
      </c>
      <c r="AX1675">
        <f t="shared" si="326"/>
        <v>0</v>
      </c>
    </row>
    <row r="1676" spans="3:50" ht="30" customHeight="1" thickTop="1" thickBot="1" x14ac:dyDescent="0.25">
      <c r="C1676" s="118"/>
      <c r="D1676" s="126"/>
      <c r="E1676" s="115"/>
      <c r="F1676" s="115"/>
      <c r="G1676" s="118"/>
      <c r="H1676" s="127"/>
      <c r="I1676" s="127"/>
      <c r="J1676" s="127"/>
      <c r="K1676" s="127"/>
      <c r="L1676" s="127"/>
      <c r="M1676" s="127"/>
      <c r="N1676" s="127"/>
      <c r="O1676" s="127"/>
      <c r="P1676" s="127"/>
      <c r="Q1676" s="109"/>
      <c r="R1676" s="127"/>
      <c r="S1676" s="127"/>
      <c r="U1676" s="15" t="str">
        <f t="shared" si="333"/>
        <v/>
      </c>
      <c r="V1676" t="str">
        <f t="shared" si="327"/>
        <v/>
      </c>
      <c r="W1676" t="str">
        <f t="shared" si="328"/>
        <v/>
      </c>
      <c r="X1676" t="str">
        <f t="shared" si="329"/>
        <v/>
      </c>
      <c r="Y1676" t="str">
        <f t="shared" si="330"/>
        <v/>
      </c>
      <c r="Z1676" t="str">
        <f t="shared" si="331"/>
        <v/>
      </c>
      <c r="AA1676" t="str">
        <f t="shared" si="332"/>
        <v/>
      </c>
      <c r="AB1676">
        <v>1669</v>
      </c>
      <c r="AC1676" t="str">
        <f>IF(ISERROR(IF(U1676="","",IF(OR(U1676=Cad_Inicial!$D$8,X1676=Cad_Inicial!$D$8),Cad_Inicial!$D$8+AB1676*1000,0))),"",IF(U1676="","",IF(OR(U1676=Cad_Inicial!$D$8,X1676=Cad_Inicial!$D$8),Cad_Inicial!$D$8+AB1676*1000,0)))</f>
        <v/>
      </c>
      <c r="AK1676" s="50" t="e">
        <f t="shared" si="334"/>
        <v>#VALUE!</v>
      </c>
      <c r="AL1676" s="50" t="e">
        <f t="shared" si="335"/>
        <v>#VALUE!</v>
      </c>
      <c r="AM1676">
        <f t="shared" si="326"/>
        <v>0</v>
      </c>
      <c r="AN1676">
        <f t="shared" si="326"/>
        <v>0</v>
      </c>
      <c r="AO1676">
        <f t="shared" si="326"/>
        <v>0</v>
      </c>
      <c r="AP1676">
        <f t="shared" si="326"/>
        <v>0</v>
      </c>
      <c r="AQ1676">
        <f t="shared" si="326"/>
        <v>0</v>
      </c>
      <c r="AR1676">
        <f t="shared" si="326"/>
        <v>0</v>
      </c>
      <c r="AS1676">
        <f t="shared" si="326"/>
        <v>0</v>
      </c>
      <c r="AT1676">
        <f t="shared" si="326"/>
        <v>0</v>
      </c>
      <c r="AU1676">
        <f t="shared" si="326"/>
        <v>0</v>
      </c>
      <c r="AV1676">
        <f t="shared" si="326"/>
        <v>0</v>
      </c>
      <c r="AW1676">
        <f t="shared" si="326"/>
        <v>0</v>
      </c>
      <c r="AX1676">
        <f t="shared" si="326"/>
        <v>0</v>
      </c>
    </row>
    <row r="1677" spans="3:50" ht="30" customHeight="1" thickTop="1" thickBot="1" x14ac:dyDescent="0.25">
      <c r="C1677" s="118"/>
      <c r="D1677" s="126"/>
      <c r="E1677" s="115"/>
      <c r="F1677" s="115"/>
      <c r="G1677" s="118"/>
      <c r="H1677" s="127"/>
      <c r="I1677" s="127"/>
      <c r="J1677" s="127"/>
      <c r="K1677" s="127"/>
      <c r="L1677" s="127"/>
      <c r="M1677" s="127"/>
      <c r="N1677" s="127"/>
      <c r="O1677" s="127"/>
      <c r="P1677" s="127"/>
      <c r="Q1677" s="109"/>
      <c r="R1677" s="127"/>
      <c r="S1677" s="127"/>
      <c r="U1677" s="15" t="str">
        <f t="shared" si="333"/>
        <v/>
      </c>
      <c r="V1677" t="str">
        <f t="shared" si="327"/>
        <v/>
      </c>
      <c r="W1677" t="str">
        <f t="shared" si="328"/>
        <v/>
      </c>
      <c r="X1677" t="str">
        <f t="shared" si="329"/>
        <v/>
      </c>
      <c r="Y1677" t="str">
        <f t="shared" si="330"/>
        <v/>
      </c>
      <c r="Z1677" t="str">
        <f t="shared" si="331"/>
        <v/>
      </c>
      <c r="AA1677" t="str">
        <f t="shared" si="332"/>
        <v/>
      </c>
      <c r="AB1677">
        <v>1670</v>
      </c>
      <c r="AC1677" t="str">
        <f>IF(ISERROR(IF(U1677="","",IF(OR(U1677=Cad_Inicial!$D$8,X1677=Cad_Inicial!$D$8),Cad_Inicial!$D$8+AB1677*1000,0))),"",IF(U1677="","",IF(OR(U1677=Cad_Inicial!$D$8,X1677=Cad_Inicial!$D$8),Cad_Inicial!$D$8+AB1677*1000,0)))</f>
        <v/>
      </c>
      <c r="AK1677" s="50" t="e">
        <f t="shared" si="334"/>
        <v>#VALUE!</v>
      </c>
      <c r="AL1677" s="50" t="e">
        <f t="shared" si="335"/>
        <v>#VALUE!</v>
      </c>
      <c r="AM1677">
        <f t="shared" si="326"/>
        <v>0</v>
      </c>
      <c r="AN1677">
        <f t="shared" si="326"/>
        <v>0</v>
      </c>
      <c r="AO1677">
        <f t="shared" si="326"/>
        <v>0</v>
      </c>
      <c r="AP1677">
        <f t="shared" si="326"/>
        <v>0</v>
      </c>
      <c r="AQ1677">
        <f t="shared" si="326"/>
        <v>0</v>
      </c>
      <c r="AR1677">
        <f t="shared" si="326"/>
        <v>0</v>
      </c>
      <c r="AS1677">
        <f t="shared" si="326"/>
        <v>0</v>
      </c>
      <c r="AT1677">
        <f t="shared" si="326"/>
        <v>0</v>
      </c>
      <c r="AU1677">
        <f t="shared" si="326"/>
        <v>0</v>
      </c>
      <c r="AV1677">
        <f t="shared" si="326"/>
        <v>0</v>
      </c>
      <c r="AW1677">
        <f t="shared" si="326"/>
        <v>0</v>
      </c>
      <c r="AX1677">
        <f t="shared" si="326"/>
        <v>0</v>
      </c>
    </row>
    <row r="1678" spans="3:50" ht="30" customHeight="1" thickTop="1" thickBot="1" x14ac:dyDescent="0.25">
      <c r="C1678" s="118"/>
      <c r="D1678" s="126"/>
      <c r="E1678" s="115"/>
      <c r="F1678" s="115"/>
      <c r="G1678" s="118"/>
      <c r="H1678" s="127"/>
      <c r="I1678" s="127"/>
      <c r="J1678" s="127"/>
      <c r="K1678" s="127"/>
      <c r="L1678" s="127"/>
      <c r="M1678" s="127"/>
      <c r="N1678" s="127"/>
      <c r="O1678" s="127"/>
      <c r="P1678" s="127"/>
      <c r="Q1678" s="109"/>
      <c r="R1678" s="127"/>
      <c r="S1678" s="127"/>
      <c r="U1678" s="15" t="str">
        <f t="shared" si="333"/>
        <v/>
      </c>
      <c r="V1678" t="str">
        <f t="shared" si="327"/>
        <v/>
      </c>
      <c r="W1678" t="str">
        <f t="shared" si="328"/>
        <v/>
      </c>
      <c r="X1678" t="str">
        <f t="shared" si="329"/>
        <v/>
      </c>
      <c r="Y1678" t="str">
        <f t="shared" si="330"/>
        <v/>
      </c>
      <c r="Z1678" t="str">
        <f t="shared" si="331"/>
        <v/>
      </c>
      <c r="AA1678" t="str">
        <f t="shared" si="332"/>
        <v/>
      </c>
      <c r="AB1678">
        <v>1671</v>
      </c>
      <c r="AC1678" t="str">
        <f>IF(ISERROR(IF(U1678="","",IF(OR(U1678=Cad_Inicial!$D$8,X1678=Cad_Inicial!$D$8),Cad_Inicial!$D$8+AB1678*1000,0))),"",IF(U1678="","",IF(OR(U1678=Cad_Inicial!$D$8,X1678=Cad_Inicial!$D$8),Cad_Inicial!$D$8+AB1678*1000,0)))</f>
        <v/>
      </c>
      <c r="AK1678" s="50" t="e">
        <f t="shared" si="334"/>
        <v>#VALUE!</v>
      </c>
      <c r="AL1678" s="50" t="e">
        <f t="shared" si="335"/>
        <v>#VALUE!</v>
      </c>
      <c r="AM1678">
        <f t="shared" si="326"/>
        <v>0</v>
      </c>
      <c r="AN1678">
        <f t="shared" si="326"/>
        <v>0</v>
      </c>
      <c r="AO1678">
        <f t="shared" si="326"/>
        <v>0</v>
      </c>
      <c r="AP1678">
        <f t="shared" si="326"/>
        <v>0</v>
      </c>
      <c r="AQ1678">
        <f t="shared" si="326"/>
        <v>0</v>
      </c>
      <c r="AR1678">
        <f t="shared" si="326"/>
        <v>0</v>
      </c>
      <c r="AS1678">
        <f t="shared" si="326"/>
        <v>0</v>
      </c>
      <c r="AT1678">
        <f t="shared" si="326"/>
        <v>0</v>
      </c>
      <c r="AU1678">
        <f t="shared" si="326"/>
        <v>0</v>
      </c>
      <c r="AV1678">
        <f t="shared" si="326"/>
        <v>0</v>
      </c>
      <c r="AW1678">
        <f t="shared" si="326"/>
        <v>0</v>
      </c>
      <c r="AX1678">
        <f t="shared" si="326"/>
        <v>0</v>
      </c>
    </row>
    <row r="1679" spans="3:50" ht="30" customHeight="1" thickTop="1" thickBot="1" x14ac:dyDescent="0.25">
      <c r="C1679" s="118"/>
      <c r="D1679" s="126"/>
      <c r="E1679" s="115"/>
      <c r="F1679" s="115"/>
      <c r="G1679" s="118"/>
      <c r="H1679" s="127"/>
      <c r="I1679" s="127"/>
      <c r="J1679" s="127"/>
      <c r="K1679" s="127"/>
      <c r="L1679" s="127"/>
      <c r="M1679" s="127"/>
      <c r="N1679" s="127"/>
      <c r="O1679" s="127"/>
      <c r="P1679" s="127"/>
      <c r="Q1679" s="109"/>
      <c r="R1679" s="127"/>
      <c r="S1679" s="127"/>
      <c r="U1679" s="15" t="str">
        <f t="shared" si="333"/>
        <v/>
      </c>
      <c r="V1679" t="str">
        <f t="shared" si="327"/>
        <v/>
      </c>
      <c r="W1679" t="str">
        <f t="shared" si="328"/>
        <v/>
      </c>
      <c r="X1679" t="str">
        <f t="shared" si="329"/>
        <v/>
      </c>
      <c r="Y1679" t="str">
        <f t="shared" si="330"/>
        <v/>
      </c>
      <c r="Z1679" t="str">
        <f t="shared" si="331"/>
        <v/>
      </c>
      <c r="AA1679" t="str">
        <f t="shared" si="332"/>
        <v/>
      </c>
      <c r="AB1679">
        <v>1672</v>
      </c>
      <c r="AC1679" t="str">
        <f>IF(ISERROR(IF(U1679="","",IF(OR(U1679=Cad_Inicial!$D$8,X1679=Cad_Inicial!$D$8),Cad_Inicial!$D$8+AB1679*1000,0))),"",IF(U1679="","",IF(OR(U1679=Cad_Inicial!$D$8,X1679=Cad_Inicial!$D$8),Cad_Inicial!$D$8+AB1679*1000,0)))</f>
        <v/>
      </c>
      <c r="AK1679" s="50" t="e">
        <f t="shared" si="334"/>
        <v>#VALUE!</v>
      </c>
      <c r="AL1679" s="50" t="e">
        <f t="shared" si="335"/>
        <v>#VALUE!</v>
      </c>
      <c r="AM1679">
        <f t="shared" si="326"/>
        <v>0</v>
      </c>
      <c r="AN1679">
        <f t="shared" si="326"/>
        <v>0</v>
      </c>
      <c r="AO1679">
        <f t="shared" si="326"/>
        <v>0</v>
      </c>
      <c r="AP1679">
        <f t="shared" si="326"/>
        <v>0</v>
      </c>
      <c r="AQ1679">
        <f t="shared" si="326"/>
        <v>0</v>
      </c>
      <c r="AR1679">
        <f t="shared" si="326"/>
        <v>0</v>
      </c>
      <c r="AS1679">
        <f t="shared" si="326"/>
        <v>0</v>
      </c>
      <c r="AT1679">
        <f t="shared" si="326"/>
        <v>0</v>
      </c>
      <c r="AU1679">
        <f t="shared" si="326"/>
        <v>0</v>
      </c>
      <c r="AV1679">
        <f t="shared" si="326"/>
        <v>0</v>
      </c>
      <c r="AW1679">
        <f t="shared" si="326"/>
        <v>0</v>
      </c>
      <c r="AX1679">
        <f t="shared" si="326"/>
        <v>0</v>
      </c>
    </row>
    <row r="1680" spans="3:50" ht="30" customHeight="1" thickTop="1" thickBot="1" x14ac:dyDescent="0.25">
      <c r="C1680" s="118"/>
      <c r="D1680" s="126"/>
      <c r="E1680" s="115"/>
      <c r="F1680" s="115"/>
      <c r="G1680" s="118"/>
      <c r="H1680" s="127"/>
      <c r="I1680" s="127"/>
      <c r="J1680" s="127"/>
      <c r="K1680" s="127"/>
      <c r="L1680" s="127"/>
      <c r="M1680" s="127"/>
      <c r="N1680" s="127"/>
      <c r="O1680" s="127"/>
      <c r="P1680" s="127"/>
      <c r="Q1680" s="109"/>
      <c r="R1680" s="127"/>
      <c r="S1680" s="127"/>
      <c r="U1680" s="15" t="str">
        <f t="shared" si="333"/>
        <v/>
      </c>
      <c r="V1680" t="str">
        <f t="shared" si="327"/>
        <v/>
      </c>
      <c r="W1680" t="str">
        <f t="shared" si="328"/>
        <v/>
      </c>
      <c r="X1680" t="str">
        <f t="shared" si="329"/>
        <v/>
      </c>
      <c r="Y1680" t="str">
        <f t="shared" si="330"/>
        <v/>
      </c>
      <c r="Z1680" t="str">
        <f t="shared" si="331"/>
        <v/>
      </c>
      <c r="AA1680" t="str">
        <f t="shared" si="332"/>
        <v/>
      </c>
      <c r="AB1680">
        <v>1673</v>
      </c>
      <c r="AC1680" t="str">
        <f>IF(ISERROR(IF(U1680="","",IF(OR(U1680=Cad_Inicial!$D$8,X1680=Cad_Inicial!$D$8),Cad_Inicial!$D$8+AB1680*1000,0))),"",IF(U1680="","",IF(OR(U1680=Cad_Inicial!$D$8,X1680=Cad_Inicial!$D$8),Cad_Inicial!$D$8+AB1680*1000,0)))</f>
        <v/>
      </c>
      <c r="AK1680" s="50" t="e">
        <f t="shared" si="334"/>
        <v>#VALUE!</v>
      </c>
      <c r="AL1680" s="50" t="e">
        <f t="shared" si="335"/>
        <v>#VALUE!</v>
      </c>
      <c r="AM1680">
        <f t="shared" si="326"/>
        <v>0</v>
      </c>
      <c r="AN1680">
        <f t="shared" si="326"/>
        <v>0</v>
      </c>
      <c r="AO1680">
        <f t="shared" si="326"/>
        <v>0</v>
      </c>
      <c r="AP1680">
        <f t="shared" si="326"/>
        <v>0</v>
      </c>
      <c r="AQ1680">
        <f t="shared" si="326"/>
        <v>0</v>
      </c>
      <c r="AR1680">
        <f t="shared" si="326"/>
        <v>0</v>
      </c>
      <c r="AS1680">
        <f t="shared" si="326"/>
        <v>0</v>
      </c>
      <c r="AT1680">
        <f t="shared" si="326"/>
        <v>0</v>
      </c>
      <c r="AU1680">
        <f t="shared" si="326"/>
        <v>0</v>
      </c>
      <c r="AV1680">
        <f t="shared" si="326"/>
        <v>0</v>
      </c>
      <c r="AW1680">
        <f t="shared" si="326"/>
        <v>0</v>
      </c>
      <c r="AX1680">
        <f t="shared" si="326"/>
        <v>0</v>
      </c>
    </row>
    <row r="1681" spans="3:50" ht="30" customHeight="1" thickTop="1" thickBot="1" x14ac:dyDescent="0.25">
      <c r="C1681" s="118"/>
      <c r="D1681" s="126"/>
      <c r="E1681" s="115"/>
      <c r="F1681" s="115"/>
      <c r="G1681" s="118"/>
      <c r="H1681" s="127"/>
      <c r="I1681" s="127"/>
      <c r="J1681" s="127"/>
      <c r="K1681" s="127"/>
      <c r="L1681" s="127"/>
      <c r="M1681" s="127"/>
      <c r="N1681" s="127"/>
      <c r="O1681" s="127"/>
      <c r="P1681" s="127"/>
      <c r="Q1681" s="109"/>
      <c r="R1681" s="127"/>
      <c r="S1681" s="127"/>
      <c r="U1681" s="15" t="str">
        <f t="shared" si="333"/>
        <v/>
      </c>
      <c r="V1681" t="str">
        <f t="shared" si="327"/>
        <v/>
      </c>
      <c r="W1681" t="str">
        <f t="shared" si="328"/>
        <v/>
      </c>
      <c r="X1681" t="str">
        <f t="shared" si="329"/>
        <v/>
      </c>
      <c r="Y1681" t="str">
        <f t="shared" si="330"/>
        <v/>
      </c>
      <c r="Z1681" t="str">
        <f t="shared" si="331"/>
        <v/>
      </c>
      <c r="AA1681" t="str">
        <f t="shared" si="332"/>
        <v/>
      </c>
      <c r="AB1681">
        <v>1674</v>
      </c>
      <c r="AC1681" t="str">
        <f>IF(ISERROR(IF(U1681="","",IF(OR(U1681=Cad_Inicial!$D$8,X1681=Cad_Inicial!$D$8),Cad_Inicial!$D$8+AB1681*1000,0))),"",IF(U1681="","",IF(OR(U1681=Cad_Inicial!$D$8,X1681=Cad_Inicial!$D$8),Cad_Inicial!$D$8+AB1681*1000,0)))</f>
        <v/>
      </c>
      <c r="AK1681" s="50" t="e">
        <f t="shared" si="334"/>
        <v>#VALUE!</v>
      </c>
      <c r="AL1681" s="50" t="e">
        <f t="shared" si="335"/>
        <v>#VALUE!</v>
      </c>
      <c r="AM1681">
        <f t="shared" si="326"/>
        <v>0</v>
      </c>
      <c r="AN1681">
        <f t="shared" si="326"/>
        <v>0</v>
      </c>
      <c r="AO1681">
        <f t="shared" si="326"/>
        <v>0</v>
      </c>
      <c r="AP1681">
        <f t="shared" si="326"/>
        <v>0</v>
      </c>
      <c r="AQ1681">
        <f t="shared" si="326"/>
        <v>0</v>
      </c>
      <c r="AR1681">
        <f t="shared" si="326"/>
        <v>0</v>
      </c>
      <c r="AS1681">
        <f t="shared" si="326"/>
        <v>0</v>
      </c>
      <c r="AT1681">
        <f t="shared" si="326"/>
        <v>0</v>
      </c>
      <c r="AU1681">
        <f t="shared" si="326"/>
        <v>0</v>
      </c>
      <c r="AV1681">
        <f t="shared" si="326"/>
        <v>0</v>
      </c>
      <c r="AW1681">
        <f t="shared" si="326"/>
        <v>0</v>
      </c>
      <c r="AX1681">
        <f t="shared" si="326"/>
        <v>0</v>
      </c>
    </row>
    <row r="1682" spans="3:50" ht="30" customHeight="1" thickTop="1" thickBot="1" x14ac:dyDescent="0.25">
      <c r="C1682" s="118"/>
      <c r="D1682" s="126"/>
      <c r="E1682" s="115"/>
      <c r="F1682" s="115"/>
      <c r="G1682" s="118"/>
      <c r="H1682" s="127"/>
      <c r="I1682" s="127"/>
      <c r="J1682" s="127"/>
      <c r="K1682" s="127"/>
      <c r="L1682" s="127"/>
      <c r="M1682" s="127"/>
      <c r="N1682" s="127"/>
      <c r="O1682" s="127"/>
      <c r="P1682" s="127"/>
      <c r="Q1682" s="109"/>
      <c r="R1682" s="127"/>
      <c r="S1682" s="127"/>
      <c r="U1682" s="15" t="str">
        <f t="shared" si="333"/>
        <v/>
      </c>
      <c r="V1682" t="str">
        <f t="shared" si="327"/>
        <v/>
      </c>
      <c r="W1682" t="str">
        <f t="shared" si="328"/>
        <v/>
      </c>
      <c r="X1682" t="str">
        <f t="shared" si="329"/>
        <v/>
      </c>
      <c r="Y1682" t="str">
        <f t="shared" si="330"/>
        <v/>
      </c>
      <c r="Z1682" t="str">
        <f t="shared" si="331"/>
        <v/>
      </c>
      <c r="AA1682" t="str">
        <f t="shared" si="332"/>
        <v/>
      </c>
      <c r="AB1682">
        <v>1675</v>
      </c>
      <c r="AC1682" t="str">
        <f>IF(ISERROR(IF(U1682="","",IF(OR(U1682=Cad_Inicial!$D$8,X1682=Cad_Inicial!$D$8),Cad_Inicial!$D$8+AB1682*1000,0))),"",IF(U1682="","",IF(OR(U1682=Cad_Inicial!$D$8,X1682=Cad_Inicial!$D$8),Cad_Inicial!$D$8+AB1682*1000,0)))</f>
        <v/>
      </c>
      <c r="AK1682" s="50" t="e">
        <f t="shared" si="334"/>
        <v>#VALUE!</v>
      </c>
      <c r="AL1682" s="50" t="e">
        <f t="shared" si="335"/>
        <v>#VALUE!</v>
      </c>
      <c r="AM1682">
        <f t="shared" si="326"/>
        <v>0</v>
      </c>
      <c r="AN1682">
        <f t="shared" si="326"/>
        <v>0</v>
      </c>
      <c r="AO1682">
        <f t="shared" si="326"/>
        <v>0</v>
      </c>
      <c r="AP1682">
        <f t="shared" si="326"/>
        <v>0</v>
      </c>
      <c r="AQ1682">
        <f t="shared" si="326"/>
        <v>0</v>
      </c>
      <c r="AR1682">
        <f t="shared" si="326"/>
        <v>0</v>
      </c>
      <c r="AS1682">
        <f t="shared" si="326"/>
        <v>0</v>
      </c>
      <c r="AT1682">
        <f t="shared" si="326"/>
        <v>0</v>
      </c>
      <c r="AU1682">
        <f t="shared" si="326"/>
        <v>0</v>
      </c>
      <c r="AV1682">
        <f t="shared" si="326"/>
        <v>0</v>
      </c>
      <c r="AW1682">
        <f t="shared" si="326"/>
        <v>0</v>
      </c>
      <c r="AX1682">
        <f t="shared" si="326"/>
        <v>0</v>
      </c>
    </row>
    <row r="1683" spans="3:50" ht="30" customHeight="1" thickTop="1" thickBot="1" x14ac:dyDescent="0.25">
      <c r="C1683" s="118"/>
      <c r="D1683" s="126"/>
      <c r="E1683" s="115"/>
      <c r="F1683" s="115"/>
      <c r="G1683" s="118"/>
      <c r="H1683" s="127"/>
      <c r="I1683" s="127"/>
      <c r="J1683" s="127"/>
      <c r="K1683" s="127"/>
      <c r="L1683" s="127"/>
      <c r="M1683" s="127"/>
      <c r="N1683" s="127"/>
      <c r="O1683" s="127"/>
      <c r="P1683" s="127"/>
      <c r="Q1683" s="109"/>
      <c r="R1683" s="127"/>
      <c r="S1683" s="127"/>
      <c r="U1683" s="15" t="str">
        <f t="shared" si="333"/>
        <v/>
      </c>
      <c r="V1683" t="str">
        <f t="shared" si="327"/>
        <v/>
      </c>
      <c r="W1683" t="str">
        <f t="shared" si="328"/>
        <v/>
      </c>
      <c r="X1683" t="str">
        <f t="shared" si="329"/>
        <v/>
      </c>
      <c r="Y1683" t="str">
        <f t="shared" si="330"/>
        <v/>
      </c>
      <c r="Z1683" t="str">
        <f t="shared" si="331"/>
        <v/>
      </c>
      <c r="AA1683" t="str">
        <f t="shared" si="332"/>
        <v/>
      </c>
      <c r="AB1683">
        <v>1676</v>
      </c>
      <c r="AC1683" t="str">
        <f>IF(ISERROR(IF(U1683="","",IF(OR(U1683=Cad_Inicial!$D$8,X1683=Cad_Inicial!$D$8),Cad_Inicial!$D$8+AB1683*1000,0))),"",IF(U1683="","",IF(OR(U1683=Cad_Inicial!$D$8,X1683=Cad_Inicial!$D$8),Cad_Inicial!$D$8+AB1683*1000,0)))</f>
        <v/>
      </c>
      <c r="AK1683" s="50" t="e">
        <f t="shared" si="334"/>
        <v>#VALUE!</v>
      </c>
      <c r="AL1683" s="50" t="e">
        <f t="shared" si="335"/>
        <v>#VALUE!</v>
      </c>
      <c r="AM1683">
        <f t="shared" si="326"/>
        <v>0</v>
      </c>
      <c r="AN1683">
        <f t="shared" si="326"/>
        <v>0</v>
      </c>
      <c r="AO1683">
        <f t="shared" si="326"/>
        <v>0</v>
      </c>
      <c r="AP1683">
        <f t="shared" si="326"/>
        <v>0</v>
      </c>
      <c r="AQ1683">
        <f t="shared" si="326"/>
        <v>0</v>
      </c>
      <c r="AR1683">
        <f t="shared" si="326"/>
        <v>0</v>
      </c>
      <c r="AS1683">
        <f t="shared" si="326"/>
        <v>0</v>
      </c>
      <c r="AT1683">
        <f t="shared" si="326"/>
        <v>0</v>
      </c>
      <c r="AU1683">
        <f t="shared" si="326"/>
        <v>0</v>
      </c>
      <c r="AV1683">
        <f t="shared" si="326"/>
        <v>0</v>
      </c>
      <c r="AW1683">
        <f t="shared" si="326"/>
        <v>0</v>
      </c>
      <c r="AX1683">
        <f t="shared" si="326"/>
        <v>0</v>
      </c>
    </row>
    <row r="1684" spans="3:50" ht="30" customHeight="1" thickTop="1" thickBot="1" x14ac:dyDescent="0.25">
      <c r="C1684" s="118"/>
      <c r="D1684" s="126"/>
      <c r="E1684" s="115"/>
      <c r="F1684" s="115"/>
      <c r="G1684" s="118"/>
      <c r="H1684" s="127"/>
      <c r="I1684" s="127"/>
      <c r="J1684" s="127"/>
      <c r="K1684" s="127"/>
      <c r="L1684" s="127"/>
      <c r="M1684" s="127"/>
      <c r="N1684" s="127"/>
      <c r="O1684" s="127"/>
      <c r="P1684" s="127"/>
      <c r="Q1684" s="109"/>
      <c r="R1684" s="127"/>
      <c r="S1684" s="127"/>
      <c r="U1684" s="15" t="str">
        <f t="shared" si="333"/>
        <v/>
      </c>
      <c r="V1684" t="str">
        <f t="shared" si="327"/>
        <v/>
      </c>
      <c r="W1684" t="str">
        <f t="shared" si="328"/>
        <v/>
      </c>
      <c r="X1684" t="str">
        <f t="shared" si="329"/>
        <v/>
      </c>
      <c r="Y1684" t="str">
        <f t="shared" si="330"/>
        <v/>
      </c>
      <c r="Z1684" t="str">
        <f t="shared" si="331"/>
        <v/>
      </c>
      <c r="AA1684" t="str">
        <f t="shared" si="332"/>
        <v/>
      </c>
      <c r="AB1684">
        <v>1677</v>
      </c>
      <c r="AC1684" t="str">
        <f>IF(ISERROR(IF(U1684="","",IF(OR(U1684=Cad_Inicial!$D$8,X1684=Cad_Inicial!$D$8),Cad_Inicial!$D$8+AB1684*1000,0))),"",IF(U1684="","",IF(OR(U1684=Cad_Inicial!$D$8,X1684=Cad_Inicial!$D$8),Cad_Inicial!$D$8+AB1684*1000,0)))</f>
        <v/>
      </c>
      <c r="AK1684" s="50" t="e">
        <f t="shared" si="334"/>
        <v>#VALUE!</v>
      </c>
      <c r="AL1684" s="50" t="e">
        <f t="shared" si="335"/>
        <v>#VALUE!</v>
      </c>
      <c r="AM1684">
        <f t="shared" si="326"/>
        <v>0</v>
      </c>
      <c r="AN1684">
        <f t="shared" si="326"/>
        <v>0</v>
      </c>
      <c r="AO1684">
        <f t="shared" si="326"/>
        <v>0</v>
      </c>
      <c r="AP1684">
        <f t="shared" si="326"/>
        <v>0</v>
      </c>
      <c r="AQ1684">
        <f t="shared" si="326"/>
        <v>0</v>
      </c>
      <c r="AR1684">
        <f t="shared" si="326"/>
        <v>0</v>
      </c>
      <c r="AS1684">
        <f t="shared" si="326"/>
        <v>0</v>
      </c>
      <c r="AT1684">
        <f t="shared" si="326"/>
        <v>0</v>
      </c>
      <c r="AU1684">
        <f t="shared" si="326"/>
        <v>0</v>
      </c>
      <c r="AV1684">
        <f t="shared" si="326"/>
        <v>0</v>
      </c>
      <c r="AW1684">
        <f t="shared" si="326"/>
        <v>0</v>
      </c>
      <c r="AX1684">
        <f t="shared" si="326"/>
        <v>0</v>
      </c>
    </row>
    <row r="1685" spans="3:50" ht="30" customHeight="1" thickTop="1" thickBot="1" x14ac:dyDescent="0.25">
      <c r="C1685" s="118"/>
      <c r="D1685" s="126"/>
      <c r="E1685" s="115"/>
      <c r="F1685" s="115"/>
      <c r="G1685" s="118"/>
      <c r="H1685" s="127"/>
      <c r="I1685" s="127"/>
      <c r="J1685" s="127"/>
      <c r="K1685" s="127"/>
      <c r="L1685" s="127"/>
      <c r="M1685" s="127"/>
      <c r="N1685" s="127"/>
      <c r="O1685" s="127"/>
      <c r="P1685" s="127"/>
      <c r="Q1685" s="109"/>
      <c r="R1685" s="127"/>
      <c r="S1685" s="127"/>
      <c r="U1685" s="15" t="str">
        <f t="shared" si="333"/>
        <v/>
      </c>
      <c r="V1685" t="str">
        <f t="shared" si="327"/>
        <v/>
      </c>
      <c r="W1685" t="str">
        <f t="shared" si="328"/>
        <v/>
      </c>
      <c r="X1685" t="str">
        <f t="shared" si="329"/>
        <v/>
      </c>
      <c r="Y1685" t="str">
        <f t="shared" si="330"/>
        <v/>
      </c>
      <c r="Z1685" t="str">
        <f t="shared" si="331"/>
        <v/>
      </c>
      <c r="AA1685" t="str">
        <f t="shared" si="332"/>
        <v/>
      </c>
      <c r="AB1685">
        <v>1678</v>
      </c>
      <c r="AC1685" t="str">
        <f>IF(ISERROR(IF(U1685="","",IF(OR(U1685=Cad_Inicial!$D$8,X1685=Cad_Inicial!$D$8),Cad_Inicial!$D$8+AB1685*1000,0))),"",IF(U1685="","",IF(OR(U1685=Cad_Inicial!$D$8,X1685=Cad_Inicial!$D$8),Cad_Inicial!$D$8+AB1685*1000,0)))</f>
        <v/>
      </c>
      <c r="AK1685" s="50" t="e">
        <f t="shared" si="334"/>
        <v>#VALUE!</v>
      </c>
      <c r="AL1685" s="50" t="e">
        <f t="shared" si="335"/>
        <v>#VALUE!</v>
      </c>
      <c r="AM1685">
        <f t="shared" si="326"/>
        <v>0</v>
      </c>
      <c r="AN1685">
        <f t="shared" si="326"/>
        <v>0</v>
      </c>
      <c r="AO1685">
        <f t="shared" si="326"/>
        <v>0</v>
      </c>
      <c r="AP1685">
        <f t="shared" si="326"/>
        <v>0</v>
      </c>
      <c r="AQ1685">
        <f t="shared" si="326"/>
        <v>0</v>
      </c>
      <c r="AR1685">
        <f t="shared" si="326"/>
        <v>0</v>
      </c>
      <c r="AS1685">
        <f t="shared" si="326"/>
        <v>0</v>
      </c>
      <c r="AT1685">
        <f t="shared" si="326"/>
        <v>0</v>
      </c>
      <c r="AU1685">
        <f t="shared" si="326"/>
        <v>0</v>
      </c>
      <c r="AV1685">
        <f t="shared" si="326"/>
        <v>0</v>
      </c>
      <c r="AW1685">
        <f t="shared" si="326"/>
        <v>0</v>
      </c>
      <c r="AX1685">
        <f t="shared" si="326"/>
        <v>0</v>
      </c>
    </row>
    <row r="1686" spans="3:50" ht="30" customHeight="1" thickTop="1" thickBot="1" x14ac:dyDescent="0.25">
      <c r="C1686" s="118"/>
      <c r="D1686" s="126"/>
      <c r="E1686" s="115"/>
      <c r="F1686" s="115"/>
      <c r="G1686" s="118"/>
      <c r="H1686" s="127"/>
      <c r="I1686" s="127"/>
      <c r="J1686" s="127"/>
      <c r="K1686" s="127"/>
      <c r="L1686" s="127"/>
      <c r="M1686" s="127"/>
      <c r="N1686" s="127"/>
      <c r="O1686" s="127"/>
      <c r="P1686" s="127"/>
      <c r="Q1686" s="109"/>
      <c r="R1686" s="127"/>
      <c r="S1686" s="127"/>
      <c r="U1686" s="15" t="str">
        <f t="shared" si="333"/>
        <v/>
      </c>
      <c r="V1686" t="str">
        <f t="shared" si="327"/>
        <v/>
      </c>
      <c r="W1686" t="str">
        <f t="shared" si="328"/>
        <v/>
      </c>
      <c r="X1686" t="str">
        <f t="shared" si="329"/>
        <v/>
      </c>
      <c r="Y1686" t="str">
        <f t="shared" si="330"/>
        <v/>
      </c>
      <c r="Z1686" t="str">
        <f t="shared" si="331"/>
        <v/>
      </c>
      <c r="AA1686" t="str">
        <f t="shared" si="332"/>
        <v/>
      </c>
      <c r="AB1686">
        <v>1679</v>
      </c>
      <c r="AC1686" t="str">
        <f>IF(ISERROR(IF(U1686="","",IF(OR(U1686=Cad_Inicial!$D$8,X1686=Cad_Inicial!$D$8),Cad_Inicial!$D$8+AB1686*1000,0))),"",IF(U1686="","",IF(OR(U1686=Cad_Inicial!$D$8,X1686=Cad_Inicial!$D$8),Cad_Inicial!$D$8+AB1686*1000,0)))</f>
        <v/>
      </c>
      <c r="AK1686" s="50" t="e">
        <f t="shared" si="334"/>
        <v>#VALUE!</v>
      </c>
      <c r="AL1686" s="50" t="e">
        <f t="shared" si="335"/>
        <v>#VALUE!</v>
      </c>
      <c r="AM1686">
        <f t="shared" si="326"/>
        <v>0</v>
      </c>
      <c r="AN1686">
        <f t="shared" si="326"/>
        <v>0</v>
      </c>
      <c r="AO1686">
        <f t="shared" si="326"/>
        <v>0</v>
      </c>
      <c r="AP1686">
        <f t="shared" si="326"/>
        <v>0</v>
      </c>
      <c r="AQ1686">
        <f t="shared" si="326"/>
        <v>0</v>
      </c>
      <c r="AR1686">
        <f t="shared" si="326"/>
        <v>0</v>
      </c>
      <c r="AS1686">
        <f t="shared" si="326"/>
        <v>0</v>
      </c>
      <c r="AT1686">
        <f t="shared" si="326"/>
        <v>0</v>
      </c>
      <c r="AU1686">
        <f t="shared" si="326"/>
        <v>0</v>
      </c>
      <c r="AV1686">
        <f t="shared" si="326"/>
        <v>0</v>
      </c>
      <c r="AW1686">
        <f t="shared" si="326"/>
        <v>0</v>
      </c>
      <c r="AX1686">
        <f t="shared" si="326"/>
        <v>0</v>
      </c>
    </row>
    <row r="1687" spans="3:50" ht="30" customHeight="1" thickTop="1" thickBot="1" x14ac:dyDescent="0.25">
      <c r="C1687" s="118"/>
      <c r="D1687" s="126"/>
      <c r="E1687" s="115"/>
      <c r="F1687" s="115"/>
      <c r="G1687" s="118"/>
      <c r="H1687" s="127"/>
      <c r="I1687" s="127"/>
      <c r="J1687" s="127"/>
      <c r="K1687" s="127"/>
      <c r="L1687" s="127"/>
      <c r="M1687" s="127"/>
      <c r="N1687" s="127"/>
      <c r="O1687" s="127"/>
      <c r="P1687" s="127"/>
      <c r="Q1687" s="109"/>
      <c r="R1687" s="127"/>
      <c r="S1687" s="127"/>
      <c r="U1687" s="15" t="str">
        <f t="shared" si="333"/>
        <v/>
      </c>
      <c r="V1687" t="str">
        <f t="shared" si="327"/>
        <v/>
      </c>
      <c r="W1687" t="str">
        <f t="shared" si="328"/>
        <v/>
      </c>
      <c r="X1687" t="str">
        <f t="shared" si="329"/>
        <v/>
      </c>
      <c r="Y1687" t="str">
        <f t="shared" si="330"/>
        <v/>
      </c>
      <c r="Z1687" t="str">
        <f t="shared" si="331"/>
        <v/>
      </c>
      <c r="AA1687" t="str">
        <f t="shared" si="332"/>
        <v/>
      </c>
      <c r="AB1687">
        <v>1680</v>
      </c>
      <c r="AC1687" t="str">
        <f>IF(ISERROR(IF(U1687="","",IF(OR(U1687=Cad_Inicial!$D$8,X1687=Cad_Inicial!$D$8),Cad_Inicial!$D$8+AB1687*1000,0))),"",IF(U1687="","",IF(OR(U1687=Cad_Inicial!$D$8,X1687=Cad_Inicial!$D$8),Cad_Inicial!$D$8+AB1687*1000,0)))</f>
        <v/>
      </c>
      <c r="AK1687" s="50" t="e">
        <f t="shared" si="334"/>
        <v>#VALUE!</v>
      </c>
      <c r="AL1687" s="50" t="e">
        <f t="shared" si="335"/>
        <v>#VALUE!</v>
      </c>
      <c r="AM1687">
        <f t="shared" si="326"/>
        <v>0</v>
      </c>
      <c r="AN1687">
        <f t="shared" si="326"/>
        <v>0</v>
      </c>
      <c r="AO1687">
        <f t="shared" si="326"/>
        <v>0</v>
      </c>
      <c r="AP1687">
        <f t="shared" si="326"/>
        <v>0</v>
      </c>
      <c r="AQ1687">
        <f t="shared" si="326"/>
        <v>0</v>
      </c>
      <c r="AR1687">
        <f t="shared" si="326"/>
        <v>0</v>
      </c>
      <c r="AS1687">
        <f t="shared" si="326"/>
        <v>0</v>
      </c>
      <c r="AT1687">
        <f t="shared" si="326"/>
        <v>0</v>
      </c>
      <c r="AU1687">
        <f t="shared" si="326"/>
        <v>0</v>
      </c>
      <c r="AV1687">
        <f t="shared" si="326"/>
        <v>0</v>
      </c>
      <c r="AW1687">
        <f t="shared" si="326"/>
        <v>0</v>
      </c>
      <c r="AX1687">
        <f t="shared" si="326"/>
        <v>0</v>
      </c>
    </row>
    <row r="1688" spans="3:50" ht="30" customHeight="1" thickTop="1" thickBot="1" x14ac:dyDescent="0.25">
      <c r="C1688" s="118"/>
      <c r="D1688" s="126"/>
      <c r="E1688" s="115"/>
      <c r="F1688" s="115"/>
      <c r="G1688" s="118"/>
      <c r="H1688" s="127"/>
      <c r="I1688" s="127"/>
      <c r="J1688" s="127"/>
      <c r="K1688" s="127"/>
      <c r="L1688" s="127"/>
      <c r="M1688" s="127"/>
      <c r="N1688" s="127"/>
      <c r="O1688" s="127"/>
      <c r="P1688" s="127"/>
      <c r="Q1688" s="109"/>
      <c r="R1688" s="127"/>
      <c r="S1688" s="127"/>
      <c r="U1688" s="15" t="str">
        <f t="shared" si="333"/>
        <v/>
      </c>
      <c r="V1688" t="str">
        <f t="shared" si="327"/>
        <v/>
      </c>
      <c r="W1688" t="str">
        <f t="shared" si="328"/>
        <v/>
      </c>
      <c r="X1688" t="str">
        <f t="shared" si="329"/>
        <v/>
      </c>
      <c r="Y1688" t="str">
        <f t="shared" si="330"/>
        <v/>
      </c>
      <c r="Z1688" t="str">
        <f t="shared" si="331"/>
        <v/>
      </c>
      <c r="AA1688" t="str">
        <f t="shared" si="332"/>
        <v/>
      </c>
      <c r="AB1688">
        <v>1681</v>
      </c>
      <c r="AC1688" t="str">
        <f>IF(ISERROR(IF(U1688="","",IF(OR(U1688=Cad_Inicial!$D$8,X1688=Cad_Inicial!$D$8),Cad_Inicial!$D$8+AB1688*1000,0))),"",IF(U1688="","",IF(OR(U1688=Cad_Inicial!$D$8,X1688=Cad_Inicial!$D$8),Cad_Inicial!$D$8+AB1688*1000,0)))</f>
        <v/>
      </c>
      <c r="AK1688" s="50" t="e">
        <f t="shared" si="334"/>
        <v>#VALUE!</v>
      </c>
      <c r="AL1688" s="50" t="e">
        <f t="shared" si="335"/>
        <v>#VALUE!</v>
      </c>
      <c r="AM1688">
        <f t="shared" si="326"/>
        <v>0</v>
      </c>
      <c r="AN1688">
        <f t="shared" si="326"/>
        <v>0</v>
      </c>
      <c r="AO1688">
        <f t="shared" si="326"/>
        <v>0</v>
      </c>
      <c r="AP1688">
        <f t="shared" si="326"/>
        <v>0</v>
      </c>
      <c r="AQ1688">
        <f t="shared" si="326"/>
        <v>0</v>
      </c>
      <c r="AR1688">
        <f t="shared" si="326"/>
        <v>0</v>
      </c>
      <c r="AS1688">
        <f t="shared" si="326"/>
        <v>0</v>
      </c>
      <c r="AT1688">
        <f t="shared" si="326"/>
        <v>0</v>
      </c>
      <c r="AU1688">
        <f t="shared" si="326"/>
        <v>0</v>
      </c>
      <c r="AV1688">
        <f t="shared" si="326"/>
        <v>0</v>
      </c>
      <c r="AW1688">
        <f t="shared" si="326"/>
        <v>0</v>
      </c>
      <c r="AX1688">
        <f t="shared" si="326"/>
        <v>0</v>
      </c>
    </row>
    <row r="1689" spans="3:50" ht="30" customHeight="1" thickTop="1" thickBot="1" x14ac:dyDescent="0.25">
      <c r="C1689" s="118"/>
      <c r="D1689" s="126"/>
      <c r="E1689" s="115"/>
      <c r="F1689" s="115"/>
      <c r="G1689" s="118"/>
      <c r="H1689" s="127"/>
      <c r="I1689" s="127"/>
      <c r="J1689" s="127"/>
      <c r="K1689" s="127"/>
      <c r="L1689" s="127"/>
      <c r="M1689" s="127"/>
      <c r="N1689" s="127"/>
      <c r="O1689" s="127"/>
      <c r="P1689" s="127"/>
      <c r="Q1689" s="109"/>
      <c r="R1689" s="127"/>
      <c r="S1689" s="127"/>
      <c r="U1689" s="15" t="str">
        <f t="shared" si="333"/>
        <v/>
      </c>
      <c r="V1689" t="str">
        <f t="shared" si="327"/>
        <v/>
      </c>
      <c r="W1689" t="str">
        <f t="shared" si="328"/>
        <v/>
      </c>
      <c r="X1689" t="str">
        <f t="shared" si="329"/>
        <v/>
      </c>
      <c r="Y1689" t="str">
        <f t="shared" si="330"/>
        <v/>
      </c>
      <c r="Z1689" t="str">
        <f t="shared" si="331"/>
        <v/>
      </c>
      <c r="AA1689" t="str">
        <f t="shared" si="332"/>
        <v/>
      </c>
      <c r="AB1689">
        <v>1682</v>
      </c>
      <c r="AC1689" t="str">
        <f>IF(ISERROR(IF(U1689="","",IF(OR(U1689=Cad_Inicial!$D$8,X1689=Cad_Inicial!$D$8),Cad_Inicial!$D$8+AB1689*1000,0))),"",IF(U1689="","",IF(OR(U1689=Cad_Inicial!$D$8,X1689=Cad_Inicial!$D$8),Cad_Inicial!$D$8+AB1689*1000,0)))</f>
        <v/>
      </c>
      <c r="AK1689" s="50" t="e">
        <f t="shared" si="334"/>
        <v>#VALUE!</v>
      </c>
      <c r="AL1689" s="50" t="e">
        <f t="shared" si="335"/>
        <v>#VALUE!</v>
      </c>
      <c r="AM1689">
        <f t="shared" si="326"/>
        <v>0</v>
      </c>
      <c r="AN1689">
        <f t="shared" si="326"/>
        <v>0</v>
      </c>
      <c r="AO1689">
        <f t="shared" si="326"/>
        <v>0</v>
      </c>
      <c r="AP1689">
        <f t="shared" si="326"/>
        <v>0</v>
      </c>
      <c r="AQ1689">
        <f t="shared" si="326"/>
        <v>0</v>
      </c>
      <c r="AR1689">
        <f t="shared" si="326"/>
        <v>0</v>
      </c>
      <c r="AS1689">
        <f t="shared" si="326"/>
        <v>0</v>
      </c>
      <c r="AT1689">
        <f t="shared" si="326"/>
        <v>0</v>
      </c>
      <c r="AU1689">
        <f t="shared" si="326"/>
        <v>0</v>
      </c>
      <c r="AV1689">
        <f t="shared" si="326"/>
        <v>0</v>
      </c>
      <c r="AW1689">
        <f t="shared" si="326"/>
        <v>0</v>
      </c>
      <c r="AX1689">
        <f t="shared" si="326"/>
        <v>0</v>
      </c>
    </row>
    <row r="1690" spans="3:50" ht="30" customHeight="1" thickTop="1" thickBot="1" x14ac:dyDescent="0.25">
      <c r="C1690" s="118"/>
      <c r="D1690" s="126"/>
      <c r="E1690" s="115"/>
      <c r="F1690" s="115"/>
      <c r="G1690" s="118"/>
      <c r="H1690" s="127"/>
      <c r="I1690" s="127"/>
      <c r="J1690" s="127"/>
      <c r="K1690" s="127"/>
      <c r="L1690" s="127"/>
      <c r="M1690" s="127"/>
      <c r="N1690" s="127"/>
      <c r="O1690" s="127"/>
      <c r="P1690" s="127"/>
      <c r="Q1690" s="109"/>
      <c r="R1690" s="127"/>
      <c r="S1690" s="127"/>
      <c r="U1690" s="15" t="str">
        <f t="shared" si="333"/>
        <v/>
      </c>
      <c r="V1690" t="str">
        <f t="shared" si="327"/>
        <v/>
      </c>
      <c r="W1690" t="str">
        <f t="shared" si="328"/>
        <v/>
      </c>
      <c r="X1690" t="str">
        <f t="shared" si="329"/>
        <v/>
      </c>
      <c r="Y1690" t="str">
        <f t="shared" si="330"/>
        <v/>
      </c>
      <c r="Z1690" t="str">
        <f t="shared" si="331"/>
        <v/>
      </c>
      <c r="AA1690" t="str">
        <f t="shared" si="332"/>
        <v/>
      </c>
      <c r="AB1690">
        <v>1683</v>
      </c>
      <c r="AC1690" t="str">
        <f>IF(ISERROR(IF(U1690="","",IF(OR(U1690=Cad_Inicial!$D$8,X1690=Cad_Inicial!$D$8),Cad_Inicial!$D$8+AB1690*1000,0))),"",IF(U1690="","",IF(OR(U1690=Cad_Inicial!$D$8,X1690=Cad_Inicial!$D$8),Cad_Inicial!$D$8+AB1690*1000,0)))</f>
        <v/>
      </c>
      <c r="AK1690" s="50" t="e">
        <f t="shared" si="334"/>
        <v>#VALUE!</v>
      </c>
      <c r="AL1690" s="50" t="e">
        <f t="shared" si="335"/>
        <v>#VALUE!</v>
      </c>
      <c r="AM1690">
        <f t="shared" si="326"/>
        <v>0</v>
      </c>
      <c r="AN1690">
        <f t="shared" si="326"/>
        <v>0</v>
      </c>
      <c r="AO1690">
        <f t="shared" si="326"/>
        <v>0</v>
      </c>
      <c r="AP1690">
        <f t="shared" si="326"/>
        <v>0</v>
      </c>
      <c r="AQ1690">
        <f t="shared" si="326"/>
        <v>0</v>
      </c>
      <c r="AR1690">
        <f t="shared" si="326"/>
        <v>0</v>
      </c>
      <c r="AS1690">
        <f t="shared" si="326"/>
        <v>0</v>
      </c>
      <c r="AT1690">
        <f t="shared" si="326"/>
        <v>0</v>
      </c>
      <c r="AU1690">
        <f t="shared" si="326"/>
        <v>0</v>
      </c>
      <c r="AV1690">
        <f t="shared" si="326"/>
        <v>0</v>
      </c>
      <c r="AW1690">
        <f t="shared" si="326"/>
        <v>0</v>
      </c>
      <c r="AX1690">
        <f t="shared" si="326"/>
        <v>0</v>
      </c>
    </row>
    <row r="1691" spans="3:50" ht="30" customHeight="1" thickTop="1" thickBot="1" x14ac:dyDescent="0.25">
      <c r="C1691" s="118"/>
      <c r="D1691" s="126"/>
      <c r="E1691" s="115"/>
      <c r="F1691" s="115"/>
      <c r="G1691" s="118"/>
      <c r="H1691" s="127"/>
      <c r="I1691" s="127"/>
      <c r="J1691" s="127"/>
      <c r="K1691" s="127"/>
      <c r="L1691" s="127"/>
      <c r="M1691" s="127"/>
      <c r="N1691" s="127"/>
      <c r="O1691" s="127"/>
      <c r="P1691" s="127"/>
      <c r="Q1691" s="109"/>
      <c r="R1691" s="127"/>
      <c r="S1691" s="127"/>
      <c r="U1691" s="15" t="str">
        <f t="shared" si="333"/>
        <v/>
      </c>
      <c r="V1691" t="str">
        <f t="shared" si="327"/>
        <v/>
      </c>
      <c r="W1691" t="str">
        <f t="shared" si="328"/>
        <v/>
      </c>
      <c r="X1691" t="str">
        <f t="shared" si="329"/>
        <v/>
      </c>
      <c r="Y1691" t="str">
        <f t="shared" si="330"/>
        <v/>
      </c>
      <c r="Z1691" t="str">
        <f t="shared" si="331"/>
        <v/>
      </c>
      <c r="AA1691" t="str">
        <f t="shared" si="332"/>
        <v/>
      </c>
      <c r="AB1691">
        <v>1684</v>
      </c>
      <c r="AC1691" t="str">
        <f>IF(ISERROR(IF(U1691="","",IF(OR(U1691=Cad_Inicial!$D$8,X1691=Cad_Inicial!$D$8),Cad_Inicial!$D$8+AB1691*1000,0))),"",IF(U1691="","",IF(OR(U1691=Cad_Inicial!$D$8,X1691=Cad_Inicial!$D$8),Cad_Inicial!$D$8+AB1691*1000,0)))</f>
        <v/>
      </c>
      <c r="AK1691" s="50" t="e">
        <f t="shared" si="334"/>
        <v>#VALUE!</v>
      </c>
      <c r="AL1691" s="50" t="e">
        <f t="shared" si="335"/>
        <v>#VALUE!</v>
      </c>
      <c r="AM1691">
        <f t="shared" si="326"/>
        <v>0</v>
      </c>
      <c r="AN1691">
        <f t="shared" si="326"/>
        <v>0</v>
      </c>
      <c r="AO1691">
        <f t="shared" si="326"/>
        <v>0</v>
      </c>
      <c r="AP1691">
        <f t="shared" ref="AN1691:AX1714" si="336">IFERROR(IF(AND($AK1691&lt;=AP$5,$AL1691&gt;=AP$5),1,0),0)</f>
        <v>0</v>
      </c>
      <c r="AQ1691">
        <f t="shared" si="336"/>
        <v>0</v>
      </c>
      <c r="AR1691">
        <f t="shared" si="336"/>
        <v>0</v>
      </c>
      <c r="AS1691">
        <f t="shared" si="336"/>
        <v>0</v>
      </c>
      <c r="AT1691">
        <f t="shared" si="336"/>
        <v>0</v>
      </c>
      <c r="AU1691">
        <f t="shared" si="336"/>
        <v>0</v>
      </c>
      <c r="AV1691">
        <f t="shared" si="336"/>
        <v>0</v>
      </c>
      <c r="AW1691">
        <f t="shared" si="336"/>
        <v>0</v>
      </c>
      <c r="AX1691">
        <f t="shared" si="336"/>
        <v>0</v>
      </c>
    </row>
    <row r="1692" spans="3:50" ht="30" customHeight="1" thickTop="1" thickBot="1" x14ac:dyDescent="0.25">
      <c r="C1692" s="118"/>
      <c r="D1692" s="126"/>
      <c r="E1692" s="115"/>
      <c r="F1692" s="115"/>
      <c r="G1692" s="118"/>
      <c r="H1692" s="127"/>
      <c r="I1692" s="127"/>
      <c r="J1692" s="127"/>
      <c r="K1692" s="127"/>
      <c r="L1692" s="127"/>
      <c r="M1692" s="127"/>
      <c r="N1692" s="127"/>
      <c r="O1692" s="127"/>
      <c r="P1692" s="127"/>
      <c r="Q1692" s="109"/>
      <c r="R1692" s="127"/>
      <c r="S1692" s="127"/>
      <c r="U1692" s="15" t="str">
        <f t="shared" si="333"/>
        <v/>
      </c>
      <c r="V1692" t="str">
        <f t="shared" si="327"/>
        <v/>
      </c>
      <c r="W1692" t="str">
        <f t="shared" si="328"/>
        <v/>
      </c>
      <c r="X1692" t="str">
        <f t="shared" si="329"/>
        <v/>
      </c>
      <c r="Y1692" t="str">
        <f t="shared" si="330"/>
        <v/>
      </c>
      <c r="Z1692" t="str">
        <f t="shared" si="331"/>
        <v/>
      </c>
      <c r="AA1692" t="str">
        <f t="shared" si="332"/>
        <v/>
      </c>
      <c r="AB1692">
        <v>1685</v>
      </c>
      <c r="AC1692" t="str">
        <f>IF(ISERROR(IF(U1692="","",IF(OR(U1692=Cad_Inicial!$D$8,X1692=Cad_Inicial!$D$8),Cad_Inicial!$D$8+AB1692*1000,0))),"",IF(U1692="","",IF(OR(U1692=Cad_Inicial!$D$8,X1692=Cad_Inicial!$D$8),Cad_Inicial!$D$8+AB1692*1000,0)))</f>
        <v/>
      </c>
      <c r="AK1692" s="50" t="e">
        <f t="shared" si="334"/>
        <v>#VALUE!</v>
      </c>
      <c r="AL1692" s="50" t="e">
        <f t="shared" si="335"/>
        <v>#VALUE!</v>
      </c>
      <c r="AM1692">
        <f t="shared" ref="AM1692:AM1755" si="337">IFERROR(IF(AND($AK1692&lt;=AM$5,$AL1692&gt;=AM$5),1,0),0)</f>
        <v>0</v>
      </c>
      <c r="AN1692">
        <f t="shared" si="336"/>
        <v>0</v>
      </c>
      <c r="AO1692">
        <f t="shared" si="336"/>
        <v>0</v>
      </c>
      <c r="AP1692">
        <f t="shared" si="336"/>
        <v>0</v>
      </c>
      <c r="AQ1692">
        <f t="shared" si="336"/>
        <v>0</v>
      </c>
      <c r="AR1692">
        <f t="shared" si="336"/>
        <v>0</v>
      </c>
      <c r="AS1692">
        <f t="shared" si="336"/>
        <v>0</v>
      </c>
      <c r="AT1692">
        <f t="shared" si="336"/>
        <v>0</v>
      </c>
      <c r="AU1692">
        <f t="shared" si="336"/>
        <v>0</v>
      </c>
      <c r="AV1692">
        <f t="shared" si="336"/>
        <v>0</v>
      </c>
      <c r="AW1692">
        <f t="shared" si="336"/>
        <v>0</v>
      </c>
      <c r="AX1692">
        <f t="shared" si="336"/>
        <v>0</v>
      </c>
    </row>
    <row r="1693" spans="3:50" ht="30" customHeight="1" thickTop="1" thickBot="1" x14ac:dyDescent="0.25">
      <c r="C1693" s="118"/>
      <c r="D1693" s="126"/>
      <c r="E1693" s="115"/>
      <c r="F1693" s="115"/>
      <c r="G1693" s="118"/>
      <c r="H1693" s="127"/>
      <c r="I1693" s="127"/>
      <c r="J1693" s="127"/>
      <c r="K1693" s="127"/>
      <c r="L1693" s="127"/>
      <c r="M1693" s="127"/>
      <c r="N1693" s="127"/>
      <c r="O1693" s="127"/>
      <c r="P1693" s="127"/>
      <c r="Q1693" s="109"/>
      <c r="R1693" s="127"/>
      <c r="S1693" s="127"/>
      <c r="U1693" s="15" t="str">
        <f t="shared" si="333"/>
        <v/>
      </c>
      <c r="V1693" t="str">
        <f t="shared" si="327"/>
        <v/>
      </c>
      <c r="W1693" t="str">
        <f t="shared" si="328"/>
        <v/>
      </c>
      <c r="X1693" t="str">
        <f t="shared" si="329"/>
        <v/>
      </c>
      <c r="Y1693" t="str">
        <f t="shared" si="330"/>
        <v/>
      </c>
      <c r="Z1693" t="str">
        <f t="shared" si="331"/>
        <v/>
      </c>
      <c r="AA1693" t="str">
        <f t="shared" si="332"/>
        <v/>
      </c>
      <c r="AB1693">
        <v>1686</v>
      </c>
      <c r="AC1693" t="str">
        <f>IF(ISERROR(IF(U1693="","",IF(OR(U1693=Cad_Inicial!$D$8,X1693=Cad_Inicial!$D$8),Cad_Inicial!$D$8+AB1693*1000,0))),"",IF(U1693="","",IF(OR(U1693=Cad_Inicial!$D$8,X1693=Cad_Inicial!$D$8),Cad_Inicial!$D$8+AB1693*1000,0)))</f>
        <v/>
      </c>
      <c r="AK1693" s="50" t="e">
        <f t="shared" si="334"/>
        <v>#VALUE!</v>
      </c>
      <c r="AL1693" s="50" t="e">
        <f t="shared" si="335"/>
        <v>#VALUE!</v>
      </c>
      <c r="AM1693">
        <f t="shared" si="337"/>
        <v>0</v>
      </c>
      <c r="AN1693">
        <f t="shared" si="336"/>
        <v>0</v>
      </c>
      <c r="AO1693">
        <f t="shared" si="336"/>
        <v>0</v>
      </c>
      <c r="AP1693">
        <f t="shared" si="336"/>
        <v>0</v>
      </c>
      <c r="AQ1693">
        <f t="shared" si="336"/>
        <v>0</v>
      </c>
      <c r="AR1693">
        <f t="shared" si="336"/>
        <v>0</v>
      </c>
      <c r="AS1693">
        <f t="shared" si="336"/>
        <v>0</v>
      </c>
      <c r="AT1693">
        <f t="shared" si="336"/>
        <v>0</v>
      </c>
      <c r="AU1693">
        <f t="shared" si="336"/>
        <v>0</v>
      </c>
      <c r="AV1693">
        <f t="shared" si="336"/>
        <v>0</v>
      </c>
      <c r="AW1693">
        <f t="shared" si="336"/>
        <v>0</v>
      </c>
      <c r="AX1693">
        <f t="shared" si="336"/>
        <v>0</v>
      </c>
    </row>
    <row r="1694" spans="3:50" ht="30" customHeight="1" thickTop="1" thickBot="1" x14ac:dyDescent="0.25">
      <c r="C1694" s="118"/>
      <c r="D1694" s="126"/>
      <c r="E1694" s="115"/>
      <c r="F1694" s="115"/>
      <c r="G1694" s="118"/>
      <c r="H1694" s="127"/>
      <c r="I1694" s="127"/>
      <c r="J1694" s="127"/>
      <c r="K1694" s="127"/>
      <c r="L1694" s="127"/>
      <c r="M1694" s="127"/>
      <c r="N1694" s="127"/>
      <c r="O1694" s="127"/>
      <c r="P1694" s="127"/>
      <c r="Q1694" s="109"/>
      <c r="R1694" s="127"/>
      <c r="S1694" s="127"/>
      <c r="U1694" s="15" t="str">
        <f t="shared" si="333"/>
        <v/>
      </c>
      <c r="V1694" t="str">
        <f t="shared" si="327"/>
        <v/>
      </c>
      <c r="W1694" t="str">
        <f t="shared" si="328"/>
        <v/>
      </c>
      <c r="X1694" t="str">
        <f t="shared" si="329"/>
        <v/>
      </c>
      <c r="Y1694" t="str">
        <f t="shared" si="330"/>
        <v/>
      </c>
      <c r="Z1694" t="str">
        <f t="shared" si="331"/>
        <v/>
      </c>
      <c r="AA1694" t="str">
        <f t="shared" si="332"/>
        <v/>
      </c>
      <c r="AB1694">
        <v>1687</v>
      </c>
      <c r="AC1694" t="str">
        <f>IF(ISERROR(IF(U1694="","",IF(OR(U1694=Cad_Inicial!$D$8,X1694=Cad_Inicial!$D$8),Cad_Inicial!$D$8+AB1694*1000,0))),"",IF(U1694="","",IF(OR(U1694=Cad_Inicial!$D$8,X1694=Cad_Inicial!$D$8),Cad_Inicial!$D$8+AB1694*1000,0)))</f>
        <v/>
      </c>
      <c r="AK1694" s="50" t="e">
        <f t="shared" si="334"/>
        <v>#VALUE!</v>
      </c>
      <c r="AL1694" s="50" t="e">
        <f t="shared" si="335"/>
        <v>#VALUE!</v>
      </c>
      <c r="AM1694">
        <f t="shared" si="337"/>
        <v>0</v>
      </c>
      <c r="AN1694">
        <f t="shared" si="336"/>
        <v>0</v>
      </c>
      <c r="AO1694">
        <f t="shared" si="336"/>
        <v>0</v>
      </c>
      <c r="AP1694">
        <f t="shared" si="336"/>
        <v>0</v>
      </c>
      <c r="AQ1694">
        <f t="shared" si="336"/>
        <v>0</v>
      </c>
      <c r="AR1694">
        <f t="shared" si="336"/>
        <v>0</v>
      </c>
      <c r="AS1694">
        <f t="shared" si="336"/>
        <v>0</v>
      </c>
      <c r="AT1694">
        <f t="shared" si="336"/>
        <v>0</v>
      </c>
      <c r="AU1694">
        <f t="shared" si="336"/>
        <v>0</v>
      </c>
      <c r="AV1694">
        <f t="shared" si="336"/>
        <v>0</v>
      </c>
      <c r="AW1694">
        <f t="shared" si="336"/>
        <v>0</v>
      </c>
      <c r="AX1694">
        <f t="shared" si="336"/>
        <v>0</v>
      </c>
    </row>
    <row r="1695" spans="3:50" ht="30" customHeight="1" thickTop="1" thickBot="1" x14ac:dyDescent="0.25">
      <c r="C1695" s="118"/>
      <c r="D1695" s="126"/>
      <c r="E1695" s="115"/>
      <c r="F1695" s="115"/>
      <c r="G1695" s="118"/>
      <c r="H1695" s="127"/>
      <c r="I1695" s="127"/>
      <c r="J1695" s="127"/>
      <c r="K1695" s="127"/>
      <c r="L1695" s="127"/>
      <c r="M1695" s="127"/>
      <c r="N1695" s="127"/>
      <c r="O1695" s="127"/>
      <c r="P1695" s="127"/>
      <c r="Q1695" s="109"/>
      <c r="R1695" s="127"/>
      <c r="S1695" s="127"/>
      <c r="U1695" s="15" t="str">
        <f t="shared" si="333"/>
        <v/>
      </c>
      <c r="V1695" t="str">
        <f t="shared" si="327"/>
        <v/>
      </c>
      <c r="W1695" t="str">
        <f t="shared" si="328"/>
        <v/>
      </c>
      <c r="X1695" t="str">
        <f t="shared" si="329"/>
        <v/>
      </c>
      <c r="Y1695" t="str">
        <f t="shared" si="330"/>
        <v/>
      </c>
      <c r="Z1695" t="str">
        <f t="shared" si="331"/>
        <v/>
      </c>
      <c r="AA1695" t="str">
        <f t="shared" si="332"/>
        <v/>
      </c>
      <c r="AB1695">
        <v>1688</v>
      </c>
      <c r="AC1695" t="str">
        <f>IF(ISERROR(IF(U1695="","",IF(OR(U1695=Cad_Inicial!$D$8,X1695=Cad_Inicial!$D$8),Cad_Inicial!$D$8+AB1695*1000,0))),"",IF(U1695="","",IF(OR(U1695=Cad_Inicial!$D$8,X1695=Cad_Inicial!$D$8),Cad_Inicial!$D$8+AB1695*1000,0)))</f>
        <v/>
      </c>
      <c r="AK1695" s="50" t="e">
        <f t="shared" si="334"/>
        <v>#VALUE!</v>
      </c>
      <c r="AL1695" s="50" t="e">
        <f t="shared" si="335"/>
        <v>#VALUE!</v>
      </c>
      <c r="AM1695">
        <f t="shared" si="337"/>
        <v>0</v>
      </c>
      <c r="AN1695">
        <f t="shared" si="336"/>
        <v>0</v>
      </c>
      <c r="AO1695">
        <f t="shared" si="336"/>
        <v>0</v>
      </c>
      <c r="AP1695">
        <f t="shared" si="336"/>
        <v>0</v>
      </c>
      <c r="AQ1695">
        <f t="shared" si="336"/>
        <v>0</v>
      </c>
      <c r="AR1695">
        <f t="shared" si="336"/>
        <v>0</v>
      </c>
      <c r="AS1695">
        <f t="shared" si="336"/>
        <v>0</v>
      </c>
      <c r="AT1695">
        <f t="shared" si="336"/>
        <v>0</v>
      </c>
      <c r="AU1695">
        <f t="shared" si="336"/>
        <v>0</v>
      </c>
      <c r="AV1695">
        <f t="shared" si="336"/>
        <v>0</v>
      </c>
      <c r="AW1695">
        <f t="shared" si="336"/>
        <v>0</v>
      </c>
      <c r="AX1695">
        <f t="shared" si="336"/>
        <v>0</v>
      </c>
    </row>
    <row r="1696" spans="3:50" ht="30" customHeight="1" thickTop="1" thickBot="1" x14ac:dyDescent="0.25">
      <c r="C1696" s="118"/>
      <c r="D1696" s="126"/>
      <c r="E1696" s="115"/>
      <c r="F1696" s="115"/>
      <c r="G1696" s="118"/>
      <c r="H1696" s="127"/>
      <c r="I1696" s="127"/>
      <c r="J1696" s="127"/>
      <c r="K1696" s="127"/>
      <c r="L1696" s="127"/>
      <c r="M1696" s="127"/>
      <c r="N1696" s="127"/>
      <c r="O1696" s="127"/>
      <c r="P1696" s="127"/>
      <c r="Q1696" s="109"/>
      <c r="R1696" s="127"/>
      <c r="S1696" s="127"/>
      <c r="U1696" s="15" t="str">
        <f t="shared" si="333"/>
        <v/>
      </c>
      <c r="V1696" t="str">
        <f t="shared" si="327"/>
        <v/>
      </c>
      <c r="W1696" t="str">
        <f t="shared" si="328"/>
        <v/>
      </c>
      <c r="X1696" t="str">
        <f t="shared" si="329"/>
        <v/>
      </c>
      <c r="Y1696" t="str">
        <f t="shared" si="330"/>
        <v/>
      </c>
      <c r="Z1696" t="str">
        <f t="shared" si="331"/>
        <v/>
      </c>
      <c r="AA1696" t="str">
        <f t="shared" si="332"/>
        <v/>
      </c>
      <c r="AB1696">
        <v>1689</v>
      </c>
      <c r="AC1696" t="str">
        <f>IF(ISERROR(IF(U1696="","",IF(OR(U1696=Cad_Inicial!$D$8,X1696=Cad_Inicial!$D$8),Cad_Inicial!$D$8+AB1696*1000,0))),"",IF(U1696="","",IF(OR(U1696=Cad_Inicial!$D$8,X1696=Cad_Inicial!$D$8),Cad_Inicial!$D$8+AB1696*1000,0)))</f>
        <v/>
      </c>
      <c r="AK1696" s="50" t="e">
        <f t="shared" si="334"/>
        <v>#VALUE!</v>
      </c>
      <c r="AL1696" s="50" t="e">
        <f t="shared" si="335"/>
        <v>#VALUE!</v>
      </c>
      <c r="AM1696">
        <f t="shared" si="337"/>
        <v>0</v>
      </c>
      <c r="AN1696">
        <f t="shared" si="336"/>
        <v>0</v>
      </c>
      <c r="AO1696">
        <f t="shared" si="336"/>
        <v>0</v>
      </c>
      <c r="AP1696">
        <f t="shared" si="336"/>
        <v>0</v>
      </c>
      <c r="AQ1696">
        <f t="shared" si="336"/>
        <v>0</v>
      </c>
      <c r="AR1696">
        <f t="shared" si="336"/>
        <v>0</v>
      </c>
      <c r="AS1696">
        <f t="shared" si="336"/>
        <v>0</v>
      </c>
      <c r="AT1696">
        <f t="shared" si="336"/>
        <v>0</v>
      </c>
      <c r="AU1696">
        <f t="shared" si="336"/>
        <v>0</v>
      </c>
      <c r="AV1696">
        <f t="shared" si="336"/>
        <v>0</v>
      </c>
      <c r="AW1696">
        <f t="shared" si="336"/>
        <v>0</v>
      </c>
      <c r="AX1696">
        <f t="shared" si="336"/>
        <v>0</v>
      </c>
    </row>
    <row r="1697" spans="3:50" ht="30" customHeight="1" thickTop="1" thickBot="1" x14ac:dyDescent="0.25">
      <c r="C1697" s="118"/>
      <c r="D1697" s="126"/>
      <c r="E1697" s="115"/>
      <c r="F1697" s="115"/>
      <c r="G1697" s="118"/>
      <c r="H1697" s="127"/>
      <c r="I1697" s="127"/>
      <c r="J1697" s="127"/>
      <c r="K1697" s="127"/>
      <c r="L1697" s="127"/>
      <c r="M1697" s="127"/>
      <c r="N1697" s="127"/>
      <c r="O1697" s="127"/>
      <c r="P1697" s="127"/>
      <c r="Q1697" s="109"/>
      <c r="R1697" s="127"/>
      <c r="S1697" s="127"/>
      <c r="U1697" s="15" t="str">
        <f t="shared" si="333"/>
        <v/>
      </c>
      <c r="V1697" t="str">
        <f t="shared" si="327"/>
        <v/>
      </c>
      <c r="W1697" t="str">
        <f t="shared" si="328"/>
        <v/>
      </c>
      <c r="X1697" t="str">
        <f t="shared" si="329"/>
        <v/>
      </c>
      <c r="Y1697" t="str">
        <f t="shared" si="330"/>
        <v/>
      </c>
      <c r="Z1697" t="str">
        <f t="shared" si="331"/>
        <v/>
      </c>
      <c r="AA1697" t="str">
        <f t="shared" si="332"/>
        <v/>
      </c>
      <c r="AB1697">
        <v>1690</v>
      </c>
      <c r="AC1697" t="str">
        <f>IF(ISERROR(IF(U1697="","",IF(OR(U1697=Cad_Inicial!$D$8,X1697=Cad_Inicial!$D$8),Cad_Inicial!$D$8+AB1697*1000,0))),"",IF(U1697="","",IF(OR(U1697=Cad_Inicial!$D$8,X1697=Cad_Inicial!$D$8),Cad_Inicial!$D$8+AB1697*1000,0)))</f>
        <v/>
      </c>
      <c r="AK1697" s="50" t="e">
        <f t="shared" si="334"/>
        <v>#VALUE!</v>
      </c>
      <c r="AL1697" s="50" t="e">
        <f t="shared" si="335"/>
        <v>#VALUE!</v>
      </c>
      <c r="AM1697">
        <f t="shared" si="337"/>
        <v>0</v>
      </c>
      <c r="AN1697">
        <f t="shared" si="336"/>
        <v>0</v>
      </c>
      <c r="AO1697">
        <f t="shared" si="336"/>
        <v>0</v>
      </c>
      <c r="AP1697">
        <f t="shared" si="336"/>
        <v>0</v>
      </c>
      <c r="AQ1697">
        <f t="shared" si="336"/>
        <v>0</v>
      </c>
      <c r="AR1697">
        <f t="shared" si="336"/>
        <v>0</v>
      </c>
      <c r="AS1697">
        <f t="shared" si="336"/>
        <v>0</v>
      </c>
      <c r="AT1697">
        <f t="shared" si="336"/>
        <v>0</v>
      </c>
      <c r="AU1697">
        <f t="shared" si="336"/>
        <v>0</v>
      </c>
      <c r="AV1697">
        <f t="shared" si="336"/>
        <v>0</v>
      </c>
      <c r="AW1697">
        <f t="shared" si="336"/>
        <v>0</v>
      </c>
      <c r="AX1697">
        <f t="shared" si="336"/>
        <v>0</v>
      </c>
    </row>
    <row r="1698" spans="3:50" ht="30" customHeight="1" thickTop="1" thickBot="1" x14ac:dyDescent="0.25">
      <c r="C1698" s="118"/>
      <c r="D1698" s="126"/>
      <c r="E1698" s="115"/>
      <c r="F1698" s="115"/>
      <c r="G1698" s="118"/>
      <c r="H1698" s="127"/>
      <c r="I1698" s="127"/>
      <c r="J1698" s="127"/>
      <c r="K1698" s="127"/>
      <c r="L1698" s="127"/>
      <c r="M1698" s="127"/>
      <c r="N1698" s="127"/>
      <c r="O1698" s="127"/>
      <c r="P1698" s="127"/>
      <c r="Q1698" s="109"/>
      <c r="R1698" s="127"/>
      <c r="S1698" s="127"/>
      <c r="U1698" s="15" t="str">
        <f t="shared" si="333"/>
        <v/>
      </c>
      <c r="V1698" t="str">
        <f t="shared" si="327"/>
        <v/>
      </c>
      <c r="W1698" t="str">
        <f t="shared" si="328"/>
        <v/>
      </c>
      <c r="X1698" t="str">
        <f t="shared" si="329"/>
        <v/>
      </c>
      <c r="Y1698" t="str">
        <f t="shared" si="330"/>
        <v/>
      </c>
      <c r="Z1698" t="str">
        <f t="shared" si="331"/>
        <v/>
      </c>
      <c r="AA1698" t="str">
        <f t="shared" si="332"/>
        <v/>
      </c>
      <c r="AB1698">
        <v>1691</v>
      </c>
      <c r="AC1698" t="str">
        <f>IF(ISERROR(IF(U1698="","",IF(OR(U1698=Cad_Inicial!$D$8,X1698=Cad_Inicial!$D$8),Cad_Inicial!$D$8+AB1698*1000,0))),"",IF(U1698="","",IF(OR(U1698=Cad_Inicial!$D$8,X1698=Cad_Inicial!$D$8),Cad_Inicial!$D$8+AB1698*1000,0)))</f>
        <v/>
      </c>
      <c r="AK1698" s="50" t="e">
        <f t="shared" si="334"/>
        <v>#VALUE!</v>
      </c>
      <c r="AL1698" s="50" t="e">
        <f t="shared" si="335"/>
        <v>#VALUE!</v>
      </c>
      <c r="AM1698">
        <f t="shared" si="337"/>
        <v>0</v>
      </c>
      <c r="AN1698">
        <f t="shared" si="336"/>
        <v>0</v>
      </c>
      <c r="AO1698">
        <f t="shared" si="336"/>
        <v>0</v>
      </c>
      <c r="AP1698">
        <f t="shared" si="336"/>
        <v>0</v>
      </c>
      <c r="AQ1698">
        <f t="shared" si="336"/>
        <v>0</v>
      </c>
      <c r="AR1698">
        <f t="shared" si="336"/>
        <v>0</v>
      </c>
      <c r="AS1698">
        <f t="shared" si="336"/>
        <v>0</v>
      </c>
      <c r="AT1698">
        <f t="shared" si="336"/>
        <v>0</v>
      </c>
      <c r="AU1698">
        <f t="shared" si="336"/>
        <v>0</v>
      </c>
      <c r="AV1698">
        <f t="shared" si="336"/>
        <v>0</v>
      </c>
      <c r="AW1698">
        <f t="shared" si="336"/>
        <v>0</v>
      </c>
      <c r="AX1698">
        <f t="shared" si="336"/>
        <v>0</v>
      </c>
    </row>
    <row r="1699" spans="3:50" ht="30" customHeight="1" thickTop="1" thickBot="1" x14ac:dyDescent="0.25">
      <c r="C1699" s="118"/>
      <c r="D1699" s="126"/>
      <c r="E1699" s="115"/>
      <c r="F1699" s="115"/>
      <c r="G1699" s="118"/>
      <c r="H1699" s="127"/>
      <c r="I1699" s="127"/>
      <c r="J1699" s="127"/>
      <c r="K1699" s="127"/>
      <c r="L1699" s="127"/>
      <c r="M1699" s="127"/>
      <c r="N1699" s="127"/>
      <c r="O1699" s="127"/>
      <c r="P1699" s="127"/>
      <c r="Q1699" s="109"/>
      <c r="R1699" s="127"/>
      <c r="S1699" s="127"/>
      <c r="U1699" s="15" t="str">
        <f t="shared" si="333"/>
        <v/>
      </c>
      <c r="V1699" t="str">
        <f t="shared" si="327"/>
        <v/>
      </c>
      <c r="W1699" t="str">
        <f t="shared" si="328"/>
        <v/>
      </c>
      <c r="X1699" t="str">
        <f t="shared" si="329"/>
        <v/>
      </c>
      <c r="Y1699" t="str">
        <f t="shared" si="330"/>
        <v/>
      </c>
      <c r="Z1699" t="str">
        <f t="shared" si="331"/>
        <v/>
      </c>
      <c r="AA1699" t="str">
        <f t="shared" si="332"/>
        <v/>
      </c>
      <c r="AB1699">
        <v>1692</v>
      </c>
      <c r="AC1699" t="str">
        <f>IF(ISERROR(IF(U1699="","",IF(OR(U1699=Cad_Inicial!$D$8,X1699=Cad_Inicial!$D$8),Cad_Inicial!$D$8+AB1699*1000,0))),"",IF(U1699="","",IF(OR(U1699=Cad_Inicial!$D$8,X1699=Cad_Inicial!$D$8),Cad_Inicial!$D$8+AB1699*1000,0)))</f>
        <v/>
      </c>
      <c r="AK1699" s="50" t="e">
        <f t="shared" si="334"/>
        <v>#VALUE!</v>
      </c>
      <c r="AL1699" s="50" t="e">
        <f t="shared" si="335"/>
        <v>#VALUE!</v>
      </c>
      <c r="AM1699">
        <f t="shared" si="337"/>
        <v>0</v>
      </c>
      <c r="AN1699">
        <f t="shared" si="336"/>
        <v>0</v>
      </c>
      <c r="AO1699">
        <f t="shared" si="336"/>
        <v>0</v>
      </c>
      <c r="AP1699">
        <f t="shared" si="336"/>
        <v>0</v>
      </c>
      <c r="AQ1699">
        <f t="shared" si="336"/>
        <v>0</v>
      </c>
      <c r="AR1699">
        <f t="shared" si="336"/>
        <v>0</v>
      </c>
      <c r="AS1699">
        <f t="shared" si="336"/>
        <v>0</v>
      </c>
      <c r="AT1699">
        <f t="shared" si="336"/>
        <v>0</v>
      </c>
      <c r="AU1699">
        <f t="shared" si="336"/>
        <v>0</v>
      </c>
      <c r="AV1699">
        <f t="shared" si="336"/>
        <v>0</v>
      </c>
      <c r="AW1699">
        <f t="shared" si="336"/>
        <v>0</v>
      </c>
      <c r="AX1699">
        <f t="shared" si="336"/>
        <v>0</v>
      </c>
    </row>
    <row r="1700" spans="3:50" ht="30" customHeight="1" thickTop="1" thickBot="1" x14ac:dyDescent="0.25">
      <c r="C1700" s="118"/>
      <c r="D1700" s="126"/>
      <c r="E1700" s="115"/>
      <c r="F1700" s="115"/>
      <c r="G1700" s="118"/>
      <c r="H1700" s="127"/>
      <c r="I1700" s="127"/>
      <c r="J1700" s="127"/>
      <c r="K1700" s="127"/>
      <c r="L1700" s="127"/>
      <c r="M1700" s="127"/>
      <c r="N1700" s="127"/>
      <c r="O1700" s="127"/>
      <c r="P1700" s="127"/>
      <c r="Q1700" s="109"/>
      <c r="R1700" s="127"/>
      <c r="S1700" s="127"/>
      <c r="U1700" s="15" t="str">
        <f t="shared" si="333"/>
        <v/>
      </c>
      <c r="V1700" t="str">
        <f t="shared" si="327"/>
        <v/>
      </c>
      <c r="W1700" t="str">
        <f t="shared" si="328"/>
        <v/>
      </c>
      <c r="X1700" t="str">
        <f t="shared" si="329"/>
        <v/>
      </c>
      <c r="Y1700" t="str">
        <f t="shared" si="330"/>
        <v/>
      </c>
      <c r="Z1700" t="str">
        <f t="shared" si="331"/>
        <v/>
      </c>
      <c r="AA1700" t="str">
        <f t="shared" si="332"/>
        <v/>
      </c>
      <c r="AB1700">
        <v>1693</v>
      </c>
      <c r="AC1700" t="str">
        <f>IF(ISERROR(IF(U1700="","",IF(OR(U1700=Cad_Inicial!$D$8,X1700=Cad_Inicial!$D$8),Cad_Inicial!$D$8+AB1700*1000,0))),"",IF(U1700="","",IF(OR(U1700=Cad_Inicial!$D$8,X1700=Cad_Inicial!$D$8),Cad_Inicial!$D$8+AB1700*1000,0)))</f>
        <v/>
      </c>
      <c r="AK1700" s="50" t="e">
        <f t="shared" si="334"/>
        <v>#VALUE!</v>
      </c>
      <c r="AL1700" s="50" t="e">
        <f t="shared" si="335"/>
        <v>#VALUE!</v>
      </c>
      <c r="AM1700">
        <f t="shared" si="337"/>
        <v>0</v>
      </c>
      <c r="AN1700">
        <f t="shared" si="336"/>
        <v>0</v>
      </c>
      <c r="AO1700">
        <f t="shared" si="336"/>
        <v>0</v>
      </c>
      <c r="AP1700">
        <f t="shared" si="336"/>
        <v>0</v>
      </c>
      <c r="AQ1700">
        <f t="shared" si="336"/>
        <v>0</v>
      </c>
      <c r="AR1700">
        <f t="shared" si="336"/>
        <v>0</v>
      </c>
      <c r="AS1700">
        <f t="shared" si="336"/>
        <v>0</v>
      </c>
      <c r="AT1700">
        <f t="shared" si="336"/>
        <v>0</v>
      </c>
      <c r="AU1700">
        <f t="shared" si="336"/>
        <v>0</v>
      </c>
      <c r="AV1700">
        <f t="shared" si="336"/>
        <v>0</v>
      </c>
      <c r="AW1700">
        <f t="shared" si="336"/>
        <v>0</v>
      </c>
      <c r="AX1700">
        <f t="shared" si="336"/>
        <v>0</v>
      </c>
    </row>
    <row r="1701" spans="3:50" ht="30" customHeight="1" thickTop="1" thickBot="1" x14ac:dyDescent="0.25">
      <c r="C1701" s="118"/>
      <c r="D1701" s="126"/>
      <c r="E1701" s="115"/>
      <c r="F1701" s="115"/>
      <c r="G1701" s="118"/>
      <c r="H1701" s="127"/>
      <c r="I1701" s="127"/>
      <c r="J1701" s="127"/>
      <c r="K1701" s="127"/>
      <c r="L1701" s="127"/>
      <c r="M1701" s="127"/>
      <c r="N1701" s="127"/>
      <c r="O1701" s="127"/>
      <c r="P1701" s="127"/>
      <c r="Q1701" s="109"/>
      <c r="R1701" s="127"/>
      <c r="S1701" s="127"/>
      <c r="U1701" s="15" t="str">
        <f t="shared" si="333"/>
        <v/>
      </c>
      <c r="V1701" t="str">
        <f t="shared" si="327"/>
        <v/>
      </c>
      <c r="W1701" t="str">
        <f t="shared" si="328"/>
        <v/>
      </c>
      <c r="X1701" t="str">
        <f t="shared" si="329"/>
        <v/>
      </c>
      <c r="Y1701" t="str">
        <f t="shared" si="330"/>
        <v/>
      </c>
      <c r="Z1701" t="str">
        <f t="shared" si="331"/>
        <v/>
      </c>
      <c r="AA1701" t="str">
        <f t="shared" si="332"/>
        <v/>
      </c>
      <c r="AB1701">
        <v>1694</v>
      </c>
      <c r="AC1701" t="str">
        <f>IF(ISERROR(IF(U1701="","",IF(OR(U1701=Cad_Inicial!$D$8,X1701=Cad_Inicial!$D$8),Cad_Inicial!$D$8+AB1701*1000,0))),"",IF(U1701="","",IF(OR(U1701=Cad_Inicial!$D$8,X1701=Cad_Inicial!$D$8),Cad_Inicial!$D$8+AB1701*1000,0)))</f>
        <v/>
      </c>
      <c r="AK1701" s="50" t="e">
        <f t="shared" si="334"/>
        <v>#VALUE!</v>
      </c>
      <c r="AL1701" s="50" t="e">
        <f t="shared" si="335"/>
        <v>#VALUE!</v>
      </c>
      <c r="AM1701">
        <f t="shared" si="337"/>
        <v>0</v>
      </c>
      <c r="AN1701">
        <f t="shared" si="336"/>
        <v>0</v>
      </c>
      <c r="AO1701">
        <f t="shared" si="336"/>
        <v>0</v>
      </c>
      <c r="AP1701">
        <f t="shared" si="336"/>
        <v>0</v>
      </c>
      <c r="AQ1701">
        <f t="shared" si="336"/>
        <v>0</v>
      </c>
      <c r="AR1701">
        <f t="shared" si="336"/>
        <v>0</v>
      </c>
      <c r="AS1701">
        <f t="shared" si="336"/>
        <v>0</v>
      </c>
      <c r="AT1701">
        <f t="shared" si="336"/>
        <v>0</v>
      </c>
      <c r="AU1701">
        <f t="shared" si="336"/>
        <v>0</v>
      </c>
      <c r="AV1701">
        <f t="shared" si="336"/>
        <v>0</v>
      </c>
      <c r="AW1701">
        <f t="shared" si="336"/>
        <v>0</v>
      </c>
      <c r="AX1701">
        <f t="shared" si="336"/>
        <v>0</v>
      </c>
    </row>
    <row r="1702" spans="3:50" ht="30" customHeight="1" thickTop="1" thickBot="1" x14ac:dyDescent="0.25">
      <c r="C1702" s="118"/>
      <c r="D1702" s="126"/>
      <c r="E1702" s="115"/>
      <c r="F1702" s="115"/>
      <c r="G1702" s="118"/>
      <c r="H1702" s="127"/>
      <c r="I1702" s="127"/>
      <c r="J1702" s="127"/>
      <c r="K1702" s="127"/>
      <c r="L1702" s="127"/>
      <c r="M1702" s="127"/>
      <c r="N1702" s="127"/>
      <c r="O1702" s="127"/>
      <c r="P1702" s="127"/>
      <c r="Q1702" s="109"/>
      <c r="R1702" s="127"/>
      <c r="S1702" s="127"/>
      <c r="U1702" s="15" t="str">
        <f t="shared" si="333"/>
        <v/>
      </c>
      <c r="V1702" t="str">
        <f t="shared" si="327"/>
        <v/>
      </c>
      <c r="W1702" t="str">
        <f t="shared" si="328"/>
        <v/>
      </c>
      <c r="X1702" t="str">
        <f t="shared" si="329"/>
        <v/>
      </c>
      <c r="Y1702" t="str">
        <f t="shared" si="330"/>
        <v/>
      </c>
      <c r="Z1702" t="str">
        <f t="shared" si="331"/>
        <v/>
      </c>
      <c r="AA1702" t="str">
        <f t="shared" si="332"/>
        <v/>
      </c>
      <c r="AB1702">
        <v>1695</v>
      </c>
      <c r="AC1702" t="str">
        <f>IF(ISERROR(IF(U1702="","",IF(OR(U1702=Cad_Inicial!$D$8,X1702=Cad_Inicial!$D$8),Cad_Inicial!$D$8+AB1702*1000,0))),"",IF(U1702="","",IF(OR(U1702=Cad_Inicial!$D$8,X1702=Cad_Inicial!$D$8),Cad_Inicial!$D$8+AB1702*1000,0)))</f>
        <v/>
      </c>
      <c r="AK1702" s="50" t="e">
        <f t="shared" si="334"/>
        <v>#VALUE!</v>
      </c>
      <c r="AL1702" s="50" t="e">
        <f t="shared" si="335"/>
        <v>#VALUE!</v>
      </c>
      <c r="AM1702">
        <f t="shared" si="337"/>
        <v>0</v>
      </c>
      <c r="AN1702">
        <f t="shared" si="336"/>
        <v>0</v>
      </c>
      <c r="AO1702">
        <f t="shared" si="336"/>
        <v>0</v>
      </c>
      <c r="AP1702">
        <f t="shared" si="336"/>
        <v>0</v>
      </c>
      <c r="AQ1702">
        <f t="shared" si="336"/>
        <v>0</v>
      </c>
      <c r="AR1702">
        <f t="shared" si="336"/>
        <v>0</v>
      </c>
      <c r="AS1702">
        <f t="shared" si="336"/>
        <v>0</v>
      </c>
      <c r="AT1702">
        <f t="shared" si="336"/>
        <v>0</v>
      </c>
      <c r="AU1702">
        <f t="shared" si="336"/>
        <v>0</v>
      </c>
      <c r="AV1702">
        <f t="shared" si="336"/>
        <v>0</v>
      </c>
      <c r="AW1702">
        <f t="shared" si="336"/>
        <v>0</v>
      </c>
      <c r="AX1702">
        <f t="shared" si="336"/>
        <v>0</v>
      </c>
    </row>
    <row r="1703" spans="3:50" ht="30" customHeight="1" thickTop="1" thickBot="1" x14ac:dyDescent="0.25">
      <c r="C1703" s="118"/>
      <c r="D1703" s="126"/>
      <c r="E1703" s="115"/>
      <c r="F1703" s="115"/>
      <c r="G1703" s="118"/>
      <c r="H1703" s="127"/>
      <c r="I1703" s="127"/>
      <c r="J1703" s="127"/>
      <c r="K1703" s="127"/>
      <c r="L1703" s="127"/>
      <c r="M1703" s="127"/>
      <c r="N1703" s="127"/>
      <c r="O1703" s="127"/>
      <c r="P1703" s="127"/>
      <c r="Q1703" s="109"/>
      <c r="R1703" s="127"/>
      <c r="S1703" s="127"/>
      <c r="U1703" s="15" t="str">
        <f t="shared" si="333"/>
        <v/>
      </c>
      <c r="V1703" t="str">
        <f t="shared" si="327"/>
        <v/>
      </c>
      <c r="W1703" t="str">
        <f t="shared" si="328"/>
        <v/>
      </c>
      <c r="X1703" t="str">
        <f t="shared" si="329"/>
        <v/>
      </c>
      <c r="Y1703" t="str">
        <f t="shared" si="330"/>
        <v/>
      </c>
      <c r="Z1703" t="str">
        <f t="shared" si="331"/>
        <v/>
      </c>
      <c r="AA1703" t="str">
        <f t="shared" si="332"/>
        <v/>
      </c>
      <c r="AB1703">
        <v>1696</v>
      </c>
      <c r="AC1703" t="str">
        <f>IF(ISERROR(IF(U1703="","",IF(OR(U1703=Cad_Inicial!$D$8,X1703=Cad_Inicial!$D$8),Cad_Inicial!$D$8+AB1703*1000,0))),"",IF(U1703="","",IF(OR(U1703=Cad_Inicial!$D$8,X1703=Cad_Inicial!$D$8),Cad_Inicial!$D$8+AB1703*1000,0)))</f>
        <v/>
      </c>
      <c r="AK1703" s="50" t="e">
        <f t="shared" si="334"/>
        <v>#VALUE!</v>
      </c>
      <c r="AL1703" s="50" t="e">
        <f t="shared" si="335"/>
        <v>#VALUE!</v>
      </c>
      <c r="AM1703">
        <f t="shared" si="337"/>
        <v>0</v>
      </c>
      <c r="AN1703">
        <f t="shared" si="336"/>
        <v>0</v>
      </c>
      <c r="AO1703">
        <f t="shared" si="336"/>
        <v>0</v>
      </c>
      <c r="AP1703">
        <f t="shared" si="336"/>
        <v>0</v>
      </c>
      <c r="AQ1703">
        <f t="shared" si="336"/>
        <v>0</v>
      </c>
      <c r="AR1703">
        <f t="shared" si="336"/>
        <v>0</v>
      </c>
      <c r="AS1703">
        <f t="shared" si="336"/>
        <v>0</v>
      </c>
      <c r="AT1703">
        <f t="shared" si="336"/>
        <v>0</v>
      </c>
      <c r="AU1703">
        <f t="shared" si="336"/>
        <v>0</v>
      </c>
      <c r="AV1703">
        <f t="shared" si="336"/>
        <v>0</v>
      </c>
      <c r="AW1703">
        <f t="shared" si="336"/>
        <v>0</v>
      </c>
      <c r="AX1703">
        <f t="shared" si="336"/>
        <v>0</v>
      </c>
    </row>
    <row r="1704" spans="3:50" ht="30" customHeight="1" thickTop="1" thickBot="1" x14ac:dyDescent="0.25">
      <c r="C1704" s="118"/>
      <c r="D1704" s="126"/>
      <c r="E1704" s="115"/>
      <c r="F1704" s="115"/>
      <c r="G1704" s="118"/>
      <c r="H1704" s="127"/>
      <c r="I1704" s="127"/>
      <c r="J1704" s="127"/>
      <c r="K1704" s="127"/>
      <c r="L1704" s="127"/>
      <c r="M1704" s="127"/>
      <c r="N1704" s="127"/>
      <c r="O1704" s="127"/>
      <c r="P1704" s="127"/>
      <c r="Q1704" s="109"/>
      <c r="R1704" s="127"/>
      <c r="S1704" s="127"/>
      <c r="U1704" s="15" t="str">
        <f t="shared" si="333"/>
        <v/>
      </c>
      <c r="V1704" t="str">
        <f t="shared" si="327"/>
        <v/>
      </c>
      <c r="W1704" t="str">
        <f t="shared" si="328"/>
        <v/>
      </c>
      <c r="X1704" t="str">
        <f t="shared" si="329"/>
        <v/>
      </c>
      <c r="Y1704" t="str">
        <f t="shared" si="330"/>
        <v/>
      </c>
      <c r="Z1704" t="str">
        <f t="shared" si="331"/>
        <v/>
      </c>
      <c r="AA1704" t="str">
        <f t="shared" si="332"/>
        <v/>
      </c>
      <c r="AB1704">
        <v>1697</v>
      </c>
      <c r="AC1704" t="str">
        <f>IF(ISERROR(IF(U1704="","",IF(OR(U1704=Cad_Inicial!$D$8,X1704=Cad_Inicial!$D$8),Cad_Inicial!$D$8+AB1704*1000,0))),"",IF(U1704="","",IF(OR(U1704=Cad_Inicial!$D$8,X1704=Cad_Inicial!$D$8),Cad_Inicial!$D$8+AB1704*1000,0)))</f>
        <v/>
      </c>
      <c r="AK1704" s="50" t="e">
        <f t="shared" si="334"/>
        <v>#VALUE!</v>
      </c>
      <c r="AL1704" s="50" t="e">
        <f t="shared" si="335"/>
        <v>#VALUE!</v>
      </c>
      <c r="AM1704">
        <f t="shared" si="337"/>
        <v>0</v>
      </c>
      <c r="AN1704">
        <f t="shared" si="336"/>
        <v>0</v>
      </c>
      <c r="AO1704">
        <f t="shared" si="336"/>
        <v>0</v>
      </c>
      <c r="AP1704">
        <f t="shared" si="336"/>
        <v>0</v>
      </c>
      <c r="AQ1704">
        <f t="shared" si="336"/>
        <v>0</v>
      </c>
      <c r="AR1704">
        <f t="shared" si="336"/>
        <v>0</v>
      </c>
      <c r="AS1704">
        <f t="shared" si="336"/>
        <v>0</v>
      </c>
      <c r="AT1704">
        <f t="shared" si="336"/>
        <v>0</v>
      </c>
      <c r="AU1704">
        <f t="shared" si="336"/>
        <v>0</v>
      </c>
      <c r="AV1704">
        <f t="shared" si="336"/>
        <v>0</v>
      </c>
      <c r="AW1704">
        <f t="shared" si="336"/>
        <v>0</v>
      </c>
      <c r="AX1704">
        <f t="shared" si="336"/>
        <v>0</v>
      </c>
    </row>
    <row r="1705" spans="3:50" ht="30" customHeight="1" thickTop="1" thickBot="1" x14ac:dyDescent="0.25">
      <c r="C1705" s="118"/>
      <c r="D1705" s="126"/>
      <c r="E1705" s="115"/>
      <c r="F1705" s="115"/>
      <c r="G1705" s="118"/>
      <c r="H1705" s="127"/>
      <c r="I1705" s="127"/>
      <c r="J1705" s="127"/>
      <c r="K1705" s="127"/>
      <c r="L1705" s="127"/>
      <c r="M1705" s="127"/>
      <c r="N1705" s="127"/>
      <c r="O1705" s="127"/>
      <c r="P1705" s="127"/>
      <c r="Q1705" s="109"/>
      <c r="R1705" s="127"/>
      <c r="S1705" s="127"/>
      <c r="U1705" s="15" t="str">
        <f t="shared" si="333"/>
        <v/>
      </c>
      <c r="V1705" t="str">
        <f t="shared" si="327"/>
        <v/>
      </c>
      <c r="W1705" t="str">
        <f t="shared" si="328"/>
        <v/>
      </c>
      <c r="X1705" t="str">
        <f t="shared" si="329"/>
        <v/>
      </c>
      <c r="Y1705" t="str">
        <f t="shared" si="330"/>
        <v/>
      </c>
      <c r="Z1705" t="str">
        <f t="shared" si="331"/>
        <v/>
      </c>
      <c r="AA1705" t="str">
        <f t="shared" si="332"/>
        <v/>
      </c>
      <c r="AB1705">
        <v>1698</v>
      </c>
      <c r="AC1705" t="str">
        <f>IF(ISERROR(IF(U1705="","",IF(OR(U1705=Cad_Inicial!$D$8,X1705=Cad_Inicial!$D$8),Cad_Inicial!$D$8+AB1705*1000,0))),"",IF(U1705="","",IF(OR(U1705=Cad_Inicial!$D$8,X1705=Cad_Inicial!$D$8),Cad_Inicial!$D$8+AB1705*1000,0)))</f>
        <v/>
      </c>
      <c r="AK1705" s="50" t="e">
        <f t="shared" si="334"/>
        <v>#VALUE!</v>
      </c>
      <c r="AL1705" s="50" t="e">
        <f t="shared" si="335"/>
        <v>#VALUE!</v>
      </c>
      <c r="AM1705">
        <f t="shared" si="337"/>
        <v>0</v>
      </c>
      <c r="AN1705">
        <f t="shared" si="336"/>
        <v>0</v>
      </c>
      <c r="AO1705">
        <f t="shared" si="336"/>
        <v>0</v>
      </c>
      <c r="AP1705">
        <f t="shared" si="336"/>
        <v>0</v>
      </c>
      <c r="AQ1705">
        <f t="shared" si="336"/>
        <v>0</v>
      </c>
      <c r="AR1705">
        <f t="shared" si="336"/>
        <v>0</v>
      </c>
      <c r="AS1705">
        <f t="shared" si="336"/>
        <v>0</v>
      </c>
      <c r="AT1705">
        <f t="shared" si="336"/>
        <v>0</v>
      </c>
      <c r="AU1705">
        <f t="shared" si="336"/>
        <v>0</v>
      </c>
      <c r="AV1705">
        <f t="shared" si="336"/>
        <v>0</v>
      </c>
      <c r="AW1705">
        <f t="shared" si="336"/>
        <v>0</v>
      </c>
      <c r="AX1705">
        <f t="shared" si="336"/>
        <v>0</v>
      </c>
    </row>
    <row r="1706" spans="3:50" ht="30" customHeight="1" thickTop="1" thickBot="1" x14ac:dyDescent="0.25">
      <c r="C1706" s="118"/>
      <c r="D1706" s="126"/>
      <c r="E1706" s="115"/>
      <c r="F1706" s="115"/>
      <c r="G1706" s="118"/>
      <c r="H1706" s="127"/>
      <c r="I1706" s="127"/>
      <c r="J1706" s="127"/>
      <c r="K1706" s="127"/>
      <c r="L1706" s="127"/>
      <c r="M1706" s="127"/>
      <c r="N1706" s="127"/>
      <c r="O1706" s="127"/>
      <c r="P1706" s="127"/>
      <c r="Q1706" s="109"/>
      <c r="R1706" s="127"/>
      <c r="S1706" s="127"/>
      <c r="U1706" s="15" t="str">
        <f t="shared" si="333"/>
        <v/>
      </c>
      <c r="V1706" t="str">
        <f t="shared" si="327"/>
        <v/>
      </c>
      <c r="W1706" t="str">
        <f t="shared" si="328"/>
        <v/>
      </c>
      <c r="X1706" t="str">
        <f t="shared" si="329"/>
        <v/>
      </c>
      <c r="Y1706" t="str">
        <f t="shared" si="330"/>
        <v/>
      </c>
      <c r="Z1706" t="str">
        <f t="shared" si="331"/>
        <v/>
      </c>
      <c r="AA1706" t="str">
        <f t="shared" si="332"/>
        <v/>
      </c>
      <c r="AB1706">
        <v>1699</v>
      </c>
      <c r="AC1706" t="str">
        <f>IF(ISERROR(IF(U1706="","",IF(OR(U1706=Cad_Inicial!$D$8,X1706=Cad_Inicial!$D$8),Cad_Inicial!$D$8+AB1706*1000,0))),"",IF(U1706="","",IF(OR(U1706=Cad_Inicial!$D$8,X1706=Cad_Inicial!$D$8),Cad_Inicial!$D$8+AB1706*1000,0)))</f>
        <v/>
      </c>
      <c r="AK1706" s="50" t="e">
        <f t="shared" si="334"/>
        <v>#VALUE!</v>
      </c>
      <c r="AL1706" s="50" t="e">
        <f t="shared" si="335"/>
        <v>#VALUE!</v>
      </c>
      <c r="AM1706">
        <f t="shared" si="337"/>
        <v>0</v>
      </c>
      <c r="AN1706">
        <f t="shared" si="336"/>
        <v>0</v>
      </c>
      <c r="AO1706">
        <f t="shared" si="336"/>
        <v>0</v>
      </c>
      <c r="AP1706">
        <f t="shared" si="336"/>
        <v>0</v>
      </c>
      <c r="AQ1706">
        <f t="shared" si="336"/>
        <v>0</v>
      </c>
      <c r="AR1706">
        <f t="shared" si="336"/>
        <v>0</v>
      </c>
      <c r="AS1706">
        <f t="shared" si="336"/>
        <v>0</v>
      </c>
      <c r="AT1706">
        <f t="shared" si="336"/>
        <v>0</v>
      </c>
      <c r="AU1706">
        <f t="shared" si="336"/>
        <v>0</v>
      </c>
      <c r="AV1706">
        <f t="shared" si="336"/>
        <v>0</v>
      </c>
      <c r="AW1706">
        <f t="shared" si="336"/>
        <v>0</v>
      </c>
      <c r="AX1706">
        <f t="shared" si="336"/>
        <v>0</v>
      </c>
    </row>
    <row r="1707" spans="3:50" ht="30" customHeight="1" thickTop="1" thickBot="1" x14ac:dyDescent="0.25">
      <c r="C1707" s="118"/>
      <c r="D1707" s="126"/>
      <c r="E1707" s="115"/>
      <c r="F1707" s="115"/>
      <c r="G1707" s="118"/>
      <c r="H1707" s="127"/>
      <c r="I1707" s="127"/>
      <c r="J1707" s="127"/>
      <c r="K1707" s="127"/>
      <c r="L1707" s="127"/>
      <c r="M1707" s="127"/>
      <c r="N1707" s="127"/>
      <c r="O1707" s="127"/>
      <c r="P1707" s="127"/>
      <c r="Q1707" s="109"/>
      <c r="R1707" s="127"/>
      <c r="S1707" s="127"/>
      <c r="U1707" s="15" t="str">
        <f t="shared" si="333"/>
        <v/>
      </c>
      <c r="V1707" t="str">
        <f t="shared" si="327"/>
        <v/>
      </c>
      <c r="W1707" t="str">
        <f t="shared" si="328"/>
        <v/>
      </c>
      <c r="X1707" t="str">
        <f t="shared" si="329"/>
        <v/>
      </c>
      <c r="Y1707" t="str">
        <f t="shared" si="330"/>
        <v/>
      </c>
      <c r="Z1707" t="str">
        <f t="shared" si="331"/>
        <v/>
      </c>
      <c r="AA1707" t="str">
        <f t="shared" si="332"/>
        <v/>
      </c>
      <c r="AB1707">
        <v>1700</v>
      </c>
      <c r="AC1707" t="str">
        <f>IF(ISERROR(IF(U1707="","",IF(OR(U1707=Cad_Inicial!$D$8,X1707=Cad_Inicial!$D$8),Cad_Inicial!$D$8+AB1707*1000,0))),"",IF(U1707="","",IF(OR(U1707=Cad_Inicial!$D$8,X1707=Cad_Inicial!$D$8),Cad_Inicial!$D$8+AB1707*1000,0)))</f>
        <v/>
      </c>
      <c r="AK1707" s="50" t="e">
        <f t="shared" si="334"/>
        <v>#VALUE!</v>
      </c>
      <c r="AL1707" s="50" t="e">
        <f t="shared" si="335"/>
        <v>#VALUE!</v>
      </c>
      <c r="AM1707">
        <f t="shared" si="337"/>
        <v>0</v>
      </c>
      <c r="AN1707">
        <f t="shared" si="336"/>
        <v>0</v>
      </c>
      <c r="AO1707">
        <f t="shared" si="336"/>
        <v>0</v>
      </c>
      <c r="AP1707">
        <f t="shared" si="336"/>
        <v>0</v>
      </c>
      <c r="AQ1707">
        <f t="shared" si="336"/>
        <v>0</v>
      </c>
      <c r="AR1707">
        <f t="shared" si="336"/>
        <v>0</v>
      </c>
      <c r="AS1707">
        <f t="shared" si="336"/>
        <v>0</v>
      </c>
      <c r="AT1707">
        <f t="shared" si="336"/>
        <v>0</v>
      </c>
      <c r="AU1707">
        <f t="shared" si="336"/>
        <v>0</v>
      </c>
      <c r="AV1707">
        <f t="shared" si="336"/>
        <v>0</v>
      </c>
      <c r="AW1707">
        <f t="shared" si="336"/>
        <v>0</v>
      </c>
      <c r="AX1707">
        <f t="shared" si="336"/>
        <v>0</v>
      </c>
    </row>
    <row r="1708" spans="3:50" ht="30" customHeight="1" thickTop="1" thickBot="1" x14ac:dyDescent="0.25">
      <c r="C1708" s="118"/>
      <c r="D1708" s="126"/>
      <c r="E1708" s="115"/>
      <c r="F1708" s="115"/>
      <c r="G1708" s="118"/>
      <c r="H1708" s="127"/>
      <c r="I1708" s="127"/>
      <c r="J1708" s="127"/>
      <c r="K1708" s="127"/>
      <c r="L1708" s="127"/>
      <c r="M1708" s="127"/>
      <c r="N1708" s="127"/>
      <c r="O1708" s="127"/>
      <c r="P1708" s="127"/>
      <c r="Q1708" s="109"/>
      <c r="R1708" s="127"/>
      <c r="S1708" s="127"/>
      <c r="U1708" s="15" t="str">
        <f t="shared" si="333"/>
        <v/>
      </c>
      <c r="V1708" t="str">
        <f t="shared" si="327"/>
        <v/>
      </c>
      <c r="W1708" t="str">
        <f t="shared" si="328"/>
        <v/>
      </c>
      <c r="X1708" t="str">
        <f t="shared" si="329"/>
        <v/>
      </c>
      <c r="Y1708" t="str">
        <f t="shared" si="330"/>
        <v/>
      </c>
      <c r="Z1708" t="str">
        <f t="shared" si="331"/>
        <v/>
      </c>
      <c r="AA1708" t="str">
        <f t="shared" si="332"/>
        <v/>
      </c>
      <c r="AB1708">
        <v>1701</v>
      </c>
      <c r="AC1708" t="str">
        <f>IF(ISERROR(IF(U1708="","",IF(OR(U1708=Cad_Inicial!$D$8,X1708=Cad_Inicial!$D$8),Cad_Inicial!$D$8+AB1708*1000,0))),"",IF(U1708="","",IF(OR(U1708=Cad_Inicial!$D$8,X1708=Cad_Inicial!$D$8),Cad_Inicial!$D$8+AB1708*1000,0)))</f>
        <v/>
      </c>
      <c r="AK1708" s="50" t="e">
        <f t="shared" si="334"/>
        <v>#VALUE!</v>
      </c>
      <c r="AL1708" s="50" t="e">
        <f t="shared" si="335"/>
        <v>#VALUE!</v>
      </c>
      <c r="AM1708">
        <f t="shared" si="337"/>
        <v>0</v>
      </c>
      <c r="AN1708">
        <f t="shared" si="336"/>
        <v>0</v>
      </c>
      <c r="AO1708">
        <f t="shared" si="336"/>
        <v>0</v>
      </c>
      <c r="AP1708">
        <f t="shared" si="336"/>
        <v>0</v>
      </c>
      <c r="AQ1708">
        <f t="shared" si="336"/>
        <v>0</v>
      </c>
      <c r="AR1708">
        <f t="shared" si="336"/>
        <v>0</v>
      </c>
      <c r="AS1708">
        <f t="shared" si="336"/>
        <v>0</v>
      </c>
      <c r="AT1708">
        <f t="shared" si="336"/>
        <v>0</v>
      </c>
      <c r="AU1708">
        <f t="shared" si="336"/>
        <v>0</v>
      </c>
      <c r="AV1708">
        <f t="shared" si="336"/>
        <v>0</v>
      </c>
      <c r="AW1708">
        <f t="shared" si="336"/>
        <v>0</v>
      </c>
      <c r="AX1708">
        <f t="shared" si="336"/>
        <v>0</v>
      </c>
    </row>
    <row r="1709" spans="3:50" ht="30" customHeight="1" thickTop="1" thickBot="1" x14ac:dyDescent="0.25">
      <c r="C1709" s="118"/>
      <c r="D1709" s="126"/>
      <c r="E1709" s="115"/>
      <c r="F1709" s="115"/>
      <c r="G1709" s="118"/>
      <c r="H1709" s="127"/>
      <c r="I1709" s="127"/>
      <c r="J1709" s="127"/>
      <c r="K1709" s="127"/>
      <c r="L1709" s="127"/>
      <c r="M1709" s="127"/>
      <c r="N1709" s="127"/>
      <c r="O1709" s="127"/>
      <c r="P1709" s="127"/>
      <c r="Q1709" s="109"/>
      <c r="R1709" s="127"/>
      <c r="S1709" s="127"/>
      <c r="U1709" s="15" t="str">
        <f t="shared" si="333"/>
        <v/>
      </c>
      <c r="V1709" t="str">
        <f t="shared" si="327"/>
        <v/>
      </c>
      <c r="W1709" t="str">
        <f t="shared" si="328"/>
        <v/>
      </c>
      <c r="X1709" t="str">
        <f t="shared" si="329"/>
        <v/>
      </c>
      <c r="Y1709" t="str">
        <f t="shared" si="330"/>
        <v/>
      </c>
      <c r="Z1709" t="str">
        <f t="shared" si="331"/>
        <v/>
      </c>
      <c r="AA1709" t="str">
        <f t="shared" si="332"/>
        <v/>
      </c>
      <c r="AB1709">
        <v>1702</v>
      </c>
      <c r="AC1709" t="str">
        <f>IF(ISERROR(IF(U1709="","",IF(OR(U1709=Cad_Inicial!$D$8,X1709=Cad_Inicial!$D$8),Cad_Inicial!$D$8+AB1709*1000,0))),"",IF(U1709="","",IF(OR(U1709=Cad_Inicial!$D$8,X1709=Cad_Inicial!$D$8),Cad_Inicial!$D$8+AB1709*1000,0)))</f>
        <v/>
      </c>
      <c r="AK1709" s="50" t="e">
        <f t="shared" si="334"/>
        <v>#VALUE!</v>
      </c>
      <c r="AL1709" s="50" t="e">
        <f t="shared" si="335"/>
        <v>#VALUE!</v>
      </c>
      <c r="AM1709">
        <f t="shared" si="337"/>
        <v>0</v>
      </c>
      <c r="AN1709">
        <f t="shared" si="336"/>
        <v>0</v>
      </c>
      <c r="AO1709">
        <f t="shared" si="336"/>
        <v>0</v>
      </c>
      <c r="AP1709">
        <f t="shared" si="336"/>
        <v>0</v>
      </c>
      <c r="AQ1709">
        <f t="shared" si="336"/>
        <v>0</v>
      </c>
      <c r="AR1709">
        <f t="shared" si="336"/>
        <v>0</v>
      </c>
      <c r="AS1709">
        <f t="shared" si="336"/>
        <v>0</v>
      </c>
      <c r="AT1709">
        <f t="shared" si="336"/>
        <v>0</v>
      </c>
      <c r="AU1709">
        <f t="shared" si="336"/>
        <v>0</v>
      </c>
      <c r="AV1709">
        <f t="shared" si="336"/>
        <v>0</v>
      </c>
      <c r="AW1709">
        <f t="shared" si="336"/>
        <v>0</v>
      </c>
      <c r="AX1709">
        <f t="shared" si="336"/>
        <v>0</v>
      </c>
    </row>
    <row r="1710" spans="3:50" ht="30" customHeight="1" thickTop="1" thickBot="1" x14ac:dyDescent="0.25">
      <c r="C1710" s="118"/>
      <c r="D1710" s="126"/>
      <c r="E1710" s="115"/>
      <c r="F1710" s="115"/>
      <c r="G1710" s="118"/>
      <c r="H1710" s="127"/>
      <c r="I1710" s="127"/>
      <c r="J1710" s="127"/>
      <c r="K1710" s="127"/>
      <c r="L1710" s="127"/>
      <c r="M1710" s="127"/>
      <c r="N1710" s="127"/>
      <c r="O1710" s="127"/>
      <c r="P1710" s="127"/>
      <c r="Q1710" s="109"/>
      <c r="R1710" s="127"/>
      <c r="S1710" s="127"/>
      <c r="U1710" s="15" t="str">
        <f t="shared" si="333"/>
        <v/>
      </c>
      <c r="V1710" t="str">
        <f t="shared" si="327"/>
        <v/>
      </c>
      <c r="W1710" t="str">
        <f t="shared" si="328"/>
        <v/>
      </c>
      <c r="X1710" t="str">
        <f t="shared" si="329"/>
        <v/>
      </c>
      <c r="Y1710" t="str">
        <f t="shared" si="330"/>
        <v/>
      </c>
      <c r="Z1710" t="str">
        <f t="shared" si="331"/>
        <v/>
      </c>
      <c r="AA1710" t="str">
        <f t="shared" si="332"/>
        <v/>
      </c>
      <c r="AB1710">
        <v>1703</v>
      </c>
      <c r="AC1710" t="str">
        <f>IF(ISERROR(IF(U1710="","",IF(OR(U1710=Cad_Inicial!$D$8,X1710=Cad_Inicial!$D$8),Cad_Inicial!$D$8+AB1710*1000,0))),"",IF(U1710="","",IF(OR(U1710=Cad_Inicial!$D$8,X1710=Cad_Inicial!$D$8),Cad_Inicial!$D$8+AB1710*1000,0)))</f>
        <v/>
      </c>
      <c r="AK1710" s="50" t="e">
        <f t="shared" si="334"/>
        <v>#VALUE!</v>
      </c>
      <c r="AL1710" s="50" t="e">
        <f t="shared" si="335"/>
        <v>#VALUE!</v>
      </c>
      <c r="AM1710">
        <f t="shared" si="337"/>
        <v>0</v>
      </c>
      <c r="AN1710">
        <f t="shared" si="336"/>
        <v>0</v>
      </c>
      <c r="AO1710">
        <f t="shared" si="336"/>
        <v>0</v>
      </c>
      <c r="AP1710">
        <f t="shared" si="336"/>
        <v>0</v>
      </c>
      <c r="AQ1710">
        <f t="shared" si="336"/>
        <v>0</v>
      </c>
      <c r="AR1710">
        <f t="shared" si="336"/>
        <v>0</v>
      </c>
      <c r="AS1710">
        <f t="shared" si="336"/>
        <v>0</v>
      </c>
      <c r="AT1710">
        <f t="shared" si="336"/>
        <v>0</v>
      </c>
      <c r="AU1710">
        <f t="shared" si="336"/>
        <v>0</v>
      </c>
      <c r="AV1710">
        <f t="shared" si="336"/>
        <v>0</v>
      </c>
      <c r="AW1710">
        <f t="shared" si="336"/>
        <v>0</v>
      </c>
      <c r="AX1710">
        <f t="shared" si="336"/>
        <v>0</v>
      </c>
    </row>
    <row r="1711" spans="3:50" ht="30" customHeight="1" thickTop="1" thickBot="1" x14ac:dyDescent="0.25">
      <c r="C1711" s="118"/>
      <c r="D1711" s="126"/>
      <c r="E1711" s="115"/>
      <c r="F1711" s="115"/>
      <c r="G1711" s="118"/>
      <c r="H1711" s="127"/>
      <c r="I1711" s="127"/>
      <c r="J1711" s="127"/>
      <c r="K1711" s="127"/>
      <c r="L1711" s="127"/>
      <c r="M1711" s="127"/>
      <c r="N1711" s="127"/>
      <c r="O1711" s="127"/>
      <c r="P1711" s="127"/>
      <c r="Q1711" s="109"/>
      <c r="R1711" s="127"/>
      <c r="S1711" s="127"/>
      <c r="U1711" s="15" t="str">
        <f t="shared" si="333"/>
        <v/>
      </c>
      <c r="V1711" t="str">
        <f t="shared" si="327"/>
        <v/>
      </c>
      <c r="W1711" t="str">
        <f t="shared" si="328"/>
        <v/>
      </c>
      <c r="X1711" t="str">
        <f t="shared" si="329"/>
        <v/>
      </c>
      <c r="Y1711" t="str">
        <f t="shared" si="330"/>
        <v/>
      </c>
      <c r="Z1711" t="str">
        <f t="shared" si="331"/>
        <v/>
      </c>
      <c r="AA1711" t="str">
        <f t="shared" si="332"/>
        <v/>
      </c>
      <c r="AB1711">
        <v>1704</v>
      </c>
      <c r="AC1711" t="str">
        <f>IF(ISERROR(IF(U1711="","",IF(OR(U1711=Cad_Inicial!$D$8,X1711=Cad_Inicial!$D$8),Cad_Inicial!$D$8+AB1711*1000,0))),"",IF(U1711="","",IF(OR(U1711=Cad_Inicial!$D$8,X1711=Cad_Inicial!$D$8),Cad_Inicial!$D$8+AB1711*1000,0)))</f>
        <v/>
      </c>
      <c r="AK1711" s="50" t="e">
        <f t="shared" si="334"/>
        <v>#VALUE!</v>
      </c>
      <c r="AL1711" s="50" t="e">
        <f t="shared" si="335"/>
        <v>#VALUE!</v>
      </c>
      <c r="AM1711">
        <f t="shared" si="337"/>
        <v>0</v>
      </c>
      <c r="AN1711">
        <f t="shared" si="336"/>
        <v>0</v>
      </c>
      <c r="AO1711">
        <f t="shared" si="336"/>
        <v>0</v>
      </c>
      <c r="AP1711">
        <f t="shared" si="336"/>
        <v>0</v>
      </c>
      <c r="AQ1711">
        <f t="shared" si="336"/>
        <v>0</v>
      </c>
      <c r="AR1711">
        <f t="shared" si="336"/>
        <v>0</v>
      </c>
      <c r="AS1711">
        <f t="shared" si="336"/>
        <v>0</v>
      </c>
      <c r="AT1711">
        <f t="shared" si="336"/>
        <v>0</v>
      </c>
      <c r="AU1711">
        <f t="shared" si="336"/>
        <v>0</v>
      </c>
      <c r="AV1711">
        <f t="shared" si="336"/>
        <v>0</v>
      </c>
      <c r="AW1711">
        <f t="shared" si="336"/>
        <v>0</v>
      </c>
      <c r="AX1711">
        <f t="shared" si="336"/>
        <v>0</v>
      </c>
    </row>
    <row r="1712" spans="3:50" ht="30" customHeight="1" thickTop="1" thickBot="1" x14ac:dyDescent="0.25">
      <c r="C1712" s="118"/>
      <c r="D1712" s="126"/>
      <c r="E1712" s="115"/>
      <c r="F1712" s="115"/>
      <c r="G1712" s="118"/>
      <c r="H1712" s="127"/>
      <c r="I1712" s="127"/>
      <c r="J1712" s="127"/>
      <c r="K1712" s="127"/>
      <c r="L1712" s="127"/>
      <c r="M1712" s="127"/>
      <c r="N1712" s="127"/>
      <c r="O1712" s="127"/>
      <c r="P1712" s="127"/>
      <c r="Q1712" s="109"/>
      <c r="R1712" s="127"/>
      <c r="S1712" s="127"/>
      <c r="U1712" s="15" t="str">
        <f t="shared" si="333"/>
        <v/>
      </c>
      <c r="V1712" t="str">
        <f t="shared" si="327"/>
        <v/>
      </c>
      <c r="W1712" t="str">
        <f t="shared" si="328"/>
        <v/>
      </c>
      <c r="X1712" t="str">
        <f t="shared" si="329"/>
        <v/>
      </c>
      <c r="Y1712" t="str">
        <f t="shared" si="330"/>
        <v/>
      </c>
      <c r="Z1712" t="str">
        <f t="shared" si="331"/>
        <v/>
      </c>
      <c r="AA1712" t="str">
        <f t="shared" si="332"/>
        <v/>
      </c>
      <c r="AB1712">
        <v>1705</v>
      </c>
      <c r="AC1712" t="str">
        <f>IF(ISERROR(IF(U1712="","",IF(OR(U1712=Cad_Inicial!$D$8,X1712=Cad_Inicial!$D$8),Cad_Inicial!$D$8+AB1712*1000,0))),"",IF(U1712="","",IF(OR(U1712=Cad_Inicial!$D$8,X1712=Cad_Inicial!$D$8),Cad_Inicial!$D$8+AB1712*1000,0)))</f>
        <v/>
      </c>
      <c r="AK1712" s="50" t="e">
        <f t="shared" si="334"/>
        <v>#VALUE!</v>
      </c>
      <c r="AL1712" s="50" t="e">
        <f t="shared" si="335"/>
        <v>#VALUE!</v>
      </c>
      <c r="AM1712">
        <f t="shared" si="337"/>
        <v>0</v>
      </c>
      <c r="AN1712">
        <f t="shared" si="336"/>
        <v>0</v>
      </c>
      <c r="AO1712">
        <f t="shared" si="336"/>
        <v>0</v>
      </c>
      <c r="AP1712">
        <f t="shared" si="336"/>
        <v>0</v>
      </c>
      <c r="AQ1712">
        <f t="shared" si="336"/>
        <v>0</v>
      </c>
      <c r="AR1712">
        <f t="shared" si="336"/>
        <v>0</v>
      </c>
      <c r="AS1712">
        <f t="shared" si="336"/>
        <v>0</v>
      </c>
      <c r="AT1712">
        <f t="shared" si="336"/>
        <v>0</v>
      </c>
      <c r="AU1712">
        <f t="shared" si="336"/>
        <v>0</v>
      </c>
      <c r="AV1712">
        <f t="shared" si="336"/>
        <v>0</v>
      </c>
      <c r="AW1712">
        <f t="shared" si="336"/>
        <v>0</v>
      </c>
      <c r="AX1712">
        <f t="shared" si="336"/>
        <v>0</v>
      </c>
    </row>
    <row r="1713" spans="3:50" ht="30" customHeight="1" thickTop="1" thickBot="1" x14ac:dyDescent="0.25">
      <c r="C1713" s="118"/>
      <c r="D1713" s="126"/>
      <c r="E1713" s="115"/>
      <c r="F1713" s="115"/>
      <c r="G1713" s="118"/>
      <c r="H1713" s="127"/>
      <c r="I1713" s="127"/>
      <c r="J1713" s="127"/>
      <c r="K1713" s="127"/>
      <c r="L1713" s="127"/>
      <c r="M1713" s="127"/>
      <c r="N1713" s="127"/>
      <c r="O1713" s="127"/>
      <c r="P1713" s="127"/>
      <c r="Q1713" s="109"/>
      <c r="R1713" s="127"/>
      <c r="S1713" s="127"/>
      <c r="U1713" s="15" t="str">
        <f t="shared" si="333"/>
        <v/>
      </c>
      <c r="V1713" t="str">
        <f t="shared" si="327"/>
        <v/>
      </c>
      <c r="W1713" t="str">
        <f t="shared" si="328"/>
        <v/>
      </c>
      <c r="X1713" t="str">
        <f t="shared" si="329"/>
        <v/>
      </c>
      <c r="Y1713" t="str">
        <f t="shared" si="330"/>
        <v/>
      </c>
      <c r="Z1713" t="str">
        <f t="shared" si="331"/>
        <v/>
      </c>
      <c r="AA1713" t="str">
        <f t="shared" si="332"/>
        <v/>
      </c>
      <c r="AB1713">
        <v>1706</v>
      </c>
      <c r="AC1713" t="str">
        <f>IF(ISERROR(IF(U1713="","",IF(OR(U1713=Cad_Inicial!$D$8,X1713=Cad_Inicial!$D$8),Cad_Inicial!$D$8+AB1713*1000,0))),"",IF(U1713="","",IF(OR(U1713=Cad_Inicial!$D$8,X1713=Cad_Inicial!$D$8),Cad_Inicial!$D$8+AB1713*1000,0)))</f>
        <v/>
      </c>
      <c r="AK1713" s="50" t="e">
        <f t="shared" si="334"/>
        <v>#VALUE!</v>
      </c>
      <c r="AL1713" s="50" t="e">
        <f t="shared" si="335"/>
        <v>#VALUE!</v>
      </c>
      <c r="AM1713">
        <f t="shared" si="337"/>
        <v>0</v>
      </c>
      <c r="AN1713">
        <f t="shared" si="336"/>
        <v>0</v>
      </c>
      <c r="AO1713">
        <f t="shared" si="336"/>
        <v>0</v>
      </c>
      <c r="AP1713">
        <f t="shared" si="336"/>
        <v>0</v>
      </c>
      <c r="AQ1713">
        <f t="shared" si="336"/>
        <v>0</v>
      </c>
      <c r="AR1713">
        <f t="shared" si="336"/>
        <v>0</v>
      </c>
      <c r="AS1713">
        <f t="shared" si="336"/>
        <v>0</v>
      </c>
      <c r="AT1713">
        <f t="shared" si="336"/>
        <v>0</v>
      </c>
      <c r="AU1713">
        <f t="shared" si="336"/>
        <v>0</v>
      </c>
      <c r="AV1713">
        <f t="shared" si="336"/>
        <v>0</v>
      </c>
      <c r="AW1713">
        <f t="shared" si="336"/>
        <v>0</v>
      </c>
      <c r="AX1713">
        <f t="shared" si="336"/>
        <v>0</v>
      </c>
    </row>
    <row r="1714" spans="3:50" ht="30" customHeight="1" thickTop="1" thickBot="1" x14ac:dyDescent="0.25">
      <c r="C1714" s="118"/>
      <c r="D1714" s="126"/>
      <c r="E1714" s="115"/>
      <c r="F1714" s="115"/>
      <c r="G1714" s="118"/>
      <c r="H1714" s="127"/>
      <c r="I1714" s="127"/>
      <c r="J1714" s="127"/>
      <c r="K1714" s="127"/>
      <c r="L1714" s="127"/>
      <c r="M1714" s="127"/>
      <c r="N1714" s="127"/>
      <c r="O1714" s="127"/>
      <c r="P1714" s="127"/>
      <c r="Q1714" s="109"/>
      <c r="R1714" s="127"/>
      <c r="S1714" s="127"/>
      <c r="U1714" s="15" t="str">
        <f t="shared" si="333"/>
        <v/>
      </c>
      <c r="V1714" t="str">
        <f t="shared" si="327"/>
        <v/>
      </c>
      <c r="W1714" t="str">
        <f t="shared" si="328"/>
        <v/>
      </c>
      <c r="X1714" t="str">
        <f t="shared" si="329"/>
        <v/>
      </c>
      <c r="Y1714" t="str">
        <f t="shared" si="330"/>
        <v/>
      </c>
      <c r="Z1714" t="str">
        <f t="shared" si="331"/>
        <v/>
      </c>
      <c r="AA1714" t="str">
        <f t="shared" si="332"/>
        <v/>
      </c>
      <c r="AB1714">
        <v>1707</v>
      </c>
      <c r="AC1714" t="str">
        <f>IF(ISERROR(IF(U1714="","",IF(OR(U1714=Cad_Inicial!$D$8,X1714=Cad_Inicial!$D$8),Cad_Inicial!$D$8+AB1714*1000,0))),"",IF(U1714="","",IF(OR(U1714=Cad_Inicial!$D$8,X1714=Cad_Inicial!$D$8),Cad_Inicial!$D$8+AB1714*1000,0)))</f>
        <v/>
      </c>
      <c r="AK1714" s="50" t="e">
        <f t="shared" si="334"/>
        <v>#VALUE!</v>
      </c>
      <c r="AL1714" s="50" t="e">
        <f t="shared" si="335"/>
        <v>#VALUE!</v>
      </c>
      <c r="AM1714">
        <f t="shared" si="337"/>
        <v>0</v>
      </c>
      <c r="AN1714">
        <f t="shared" si="336"/>
        <v>0</v>
      </c>
      <c r="AO1714">
        <f t="shared" si="336"/>
        <v>0</v>
      </c>
      <c r="AP1714">
        <f t="shared" si="336"/>
        <v>0</v>
      </c>
      <c r="AQ1714">
        <f t="shared" si="336"/>
        <v>0</v>
      </c>
      <c r="AR1714">
        <f t="shared" ref="AN1714:AX1737" si="338">IFERROR(IF(AND($AK1714&lt;=AR$5,$AL1714&gt;=AR$5),1,0),0)</f>
        <v>0</v>
      </c>
      <c r="AS1714">
        <f t="shared" si="338"/>
        <v>0</v>
      </c>
      <c r="AT1714">
        <f t="shared" si="338"/>
        <v>0</v>
      </c>
      <c r="AU1714">
        <f t="shared" si="338"/>
        <v>0</v>
      </c>
      <c r="AV1714">
        <f t="shared" si="338"/>
        <v>0</v>
      </c>
      <c r="AW1714">
        <f t="shared" si="338"/>
        <v>0</v>
      </c>
      <c r="AX1714">
        <f t="shared" si="338"/>
        <v>0</v>
      </c>
    </row>
    <row r="1715" spans="3:50" ht="30" customHeight="1" thickTop="1" thickBot="1" x14ac:dyDescent="0.25">
      <c r="C1715" s="118"/>
      <c r="D1715" s="126"/>
      <c r="E1715" s="115"/>
      <c r="F1715" s="115"/>
      <c r="G1715" s="118"/>
      <c r="H1715" s="127"/>
      <c r="I1715" s="127"/>
      <c r="J1715" s="127"/>
      <c r="K1715" s="127"/>
      <c r="L1715" s="127"/>
      <c r="M1715" s="127"/>
      <c r="N1715" s="127"/>
      <c r="O1715" s="127"/>
      <c r="P1715" s="127"/>
      <c r="Q1715" s="109"/>
      <c r="R1715" s="127"/>
      <c r="S1715" s="127"/>
      <c r="U1715" s="15" t="str">
        <f t="shared" si="333"/>
        <v/>
      </c>
      <c r="V1715" t="str">
        <f t="shared" si="327"/>
        <v/>
      </c>
      <c r="W1715" t="str">
        <f t="shared" si="328"/>
        <v/>
      </c>
      <c r="X1715" t="str">
        <f t="shared" si="329"/>
        <v/>
      </c>
      <c r="Y1715" t="str">
        <f t="shared" si="330"/>
        <v/>
      </c>
      <c r="Z1715" t="str">
        <f t="shared" si="331"/>
        <v/>
      </c>
      <c r="AA1715" t="str">
        <f t="shared" si="332"/>
        <v/>
      </c>
      <c r="AB1715">
        <v>1708</v>
      </c>
      <c r="AC1715" t="str">
        <f>IF(ISERROR(IF(U1715="","",IF(OR(U1715=Cad_Inicial!$D$8,X1715=Cad_Inicial!$D$8),Cad_Inicial!$D$8+AB1715*1000,0))),"",IF(U1715="","",IF(OR(U1715=Cad_Inicial!$D$8,X1715=Cad_Inicial!$D$8),Cad_Inicial!$D$8+AB1715*1000,0)))</f>
        <v/>
      </c>
      <c r="AK1715" s="50" t="e">
        <f t="shared" si="334"/>
        <v>#VALUE!</v>
      </c>
      <c r="AL1715" s="50" t="e">
        <f t="shared" si="335"/>
        <v>#VALUE!</v>
      </c>
      <c r="AM1715">
        <f t="shared" si="337"/>
        <v>0</v>
      </c>
      <c r="AN1715">
        <f t="shared" si="338"/>
        <v>0</v>
      </c>
      <c r="AO1715">
        <f t="shared" si="338"/>
        <v>0</v>
      </c>
      <c r="AP1715">
        <f t="shared" si="338"/>
        <v>0</v>
      </c>
      <c r="AQ1715">
        <f t="shared" si="338"/>
        <v>0</v>
      </c>
      <c r="AR1715">
        <f t="shared" si="338"/>
        <v>0</v>
      </c>
      <c r="AS1715">
        <f t="shared" si="338"/>
        <v>0</v>
      </c>
      <c r="AT1715">
        <f t="shared" si="338"/>
        <v>0</v>
      </c>
      <c r="AU1715">
        <f t="shared" si="338"/>
        <v>0</v>
      </c>
      <c r="AV1715">
        <f t="shared" si="338"/>
        <v>0</v>
      </c>
      <c r="AW1715">
        <f t="shared" si="338"/>
        <v>0</v>
      </c>
      <c r="AX1715">
        <f t="shared" si="338"/>
        <v>0</v>
      </c>
    </row>
    <row r="1716" spans="3:50" ht="30" customHeight="1" thickTop="1" thickBot="1" x14ac:dyDescent="0.25">
      <c r="C1716" s="118"/>
      <c r="D1716" s="126"/>
      <c r="E1716" s="115"/>
      <c r="F1716" s="115"/>
      <c r="G1716" s="118"/>
      <c r="H1716" s="127"/>
      <c r="I1716" s="127"/>
      <c r="J1716" s="127"/>
      <c r="K1716" s="127"/>
      <c r="L1716" s="127"/>
      <c r="M1716" s="127"/>
      <c r="N1716" s="127"/>
      <c r="O1716" s="127"/>
      <c r="P1716" s="127"/>
      <c r="Q1716" s="109"/>
      <c r="R1716" s="127"/>
      <c r="S1716" s="127"/>
      <c r="U1716" s="15" t="str">
        <f t="shared" si="333"/>
        <v/>
      </c>
      <c r="V1716" t="str">
        <f t="shared" si="327"/>
        <v/>
      </c>
      <c r="W1716" t="str">
        <f t="shared" si="328"/>
        <v/>
      </c>
      <c r="X1716" t="str">
        <f t="shared" si="329"/>
        <v/>
      </c>
      <c r="Y1716" t="str">
        <f t="shared" si="330"/>
        <v/>
      </c>
      <c r="Z1716" t="str">
        <f t="shared" si="331"/>
        <v/>
      </c>
      <c r="AA1716" t="str">
        <f t="shared" si="332"/>
        <v/>
      </c>
      <c r="AB1716">
        <v>1709</v>
      </c>
      <c r="AC1716" t="str">
        <f>IF(ISERROR(IF(U1716="","",IF(OR(U1716=Cad_Inicial!$D$8,X1716=Cad_Inicial!$D$8),Cad_Inicial!$D$8+AB1716*1000,0))),"",IF(U1716="","",IF(OR(U1716=Cad_Inicial!$D$8,X1716=Cad_Inicial!$D$8),Cad_Inicial!$D$8+AB1716*1000,0)))</f>
        <v/>
      </c>
      <c r="AK1716" s="50" t="e">
        <f t="shared" si="334"/>
        <v>#VALUE!</v>
      </c>
      <c r="AL1716" s="50" t="e">
        <f t="shared" si="335"/>
        <v>#VALUE!</v>
      </c>
      <c r="AM1716">
        <f t="shared" si="337"/>
        <v>0</v>
      </c>
      <c r="AN1716">
        <f t="shared" si="338"/>
        <v>0</v>
      </c>
      <c r="AO1716">
        <f t="shared" si="338"/>
        <v>0</v>
      </c>
      <c r="AP1716">
        <f t="shared" si="338"/>
        <v>0</v>
      </c>
      <c r="AQ1716">
        <f t="shared" si="338"/>
        <v>0</v>
      </c>
      <c r="AR1716">
        <f t="shared" si="338"/>
        <v>0</v>
      </c>
      <c r="AS1716">
        <f t="shared" si="338"/>
        <v>0</v>
      </c>
      <c r="AT1716">
        <f t="shared" si="338"/>
        <v>0</v>
      </c>
      <c r="AU1716">
        <f t="shared" si="338"/>
        <v>0</v>
      </c>
      <c r="AV1716">
        <f t="shared" si="338"/>
        <v>0</v>
      </c>
      <c r="AW1716">
        <f t="shared" si="338"/>
        <v>0</v>
      </c>
      <c r="AX1716">
        <f t="shared" si="338"/>
        <v>0</v>
      </c>
    </row>
    <row r="1717" spans="3:50" ht="30" customHeight="1" thickTop="1" thickBot="1" x14ac:dyDescent="0.25">
      <c r="C1717" s="118"/>
      <c r="D1717" s="126"/>
      <c r="E1717" s="115"/>
      <c r="F1717" s="115"/>
      <c r="G1717" s="118"/>
      <c r="H1717" s="127"/>
      <c r="I1717" s="127"/>
      <c r="J1717" s="127"/>
      <c r="K1717" s="127"/>
      <c r="L1717" s="127"/>
      <c r="M1717" s="127"/>
      <c r="N1717" s="127"/>
      <c r="O1717" s="127"/>
      <c r="P1717" s="127"/>
      <c r="Q1717" s="109"/>
      <c r="R1717" s="127"/>
      <c r="S1717" s="127"/>
      <c r="U1717" s="15" t="str">
        <f t="shared" si="333"/>
        <v/>
      </c>
      <c r="V1717" t="str">
        <f t="shared" si="327"/>
        <v/>
      </c>
      <c r="W1717" t="str">
        <f t="shared" si="328"/>
        <v/>
      </c>
      <c r="X1717" t="str">
        <f t="shared" si="329"/>
        <v/>
      </c>
      <c r="Y1717" t="str">
        <f t="shared" si="330"/>
        <v/>
      </c>
      <c r="Z1717" t="str">
        <f t="shared" si="331"/>
        <v/>
      </c>
      <c r="AA1717" t="str">
        <f t="shared" si="332"/>
        <v/>
      </c>
      <c r="AB1717">
        <v>1710</v>
      </c>
      <c r="AC1717" t="str">
        <f>IF(ISERROR(IF(U1717="","",IF(OR(U1717=Cad_Inicial!$D$8,X1717=Cad_Inicial!$D$8),Cad_Inicial!$D$8+AB1717*1000,0))),"",IF(U1717="","",IF(OR(U1717=Cad_Inicial!$D$8,X1717=Cad_Inicial!$D$8),Cad_Inicial!$D$8+AB1717*1000,0)))</f>
        <v/>
      </c>
      <c r="AK1717" s="50" t="e">
        <f t="shared" si="334"/>
        <v>#VALUE!</v>
      </c>
      <c r="AL1717" s="50" t="e">
        <f t="shared" si="335"/>
        <v>#VALUE!</v>
      </c>
      <c r="AM1717">
        <f t="shared" si="337"/>
        <v>0</v>
      </c>
      <c r="AN1717">
        <f t="shared" si="338"/>
        <v>0</v>
      </c>
      <c r="AO1717">
        <f t="shared" si="338"/>
        <v>0</v>
      </c>
      <c r="AP1717">
        <f t="shared" si="338"/>
        <v>0</v>
      </c>
      <c r="AQ1717">
        <f t="shared" si="338"/>
        <v>0</v>
      </c>
      <c r="AR1717">
        <f t="shared" si="338"/>
        <v>0</v>
      </c>
      <c r="AS1717">
        <f t="shared" si="338"/>
        <v>0</v>
      </c>
      <c r="AT1717">
        <f t="shared" si="338"/>
        <v>0</v>
      </c>
      <c r="AU1717">
        <f t="shared" si="338"/>
        <v>0</v>
      </c>
      <c r="AV1717">
        <f t="shared" si="338"/>
        <v>0</v>
      </c>
      <c r="AW1717">
        <f t="shared" si="338"/>
        <v>0</v>
      </c>
      <c r="AX1717">
        <f t="shared" si="338"/>
        <v>0</v>
      </c>
    </row>
    <row r="1718" spans="3:50" ht="30" customHeight="1" thickTop="1" thickBot="1" x14ac:dyDescent="0.25">
      <c r="C1718" s="118"/>
      <c r="D1718" s="126"/>
      <c r="E1718" s="115"/>
      <c r="F1718" s="115"/>
      <c r="G1718" s="118"/>
      <c r="H1718" s="127"/>
      <c r="I1718" s="127"/>
      <c r="J1718" s="127"/>
      <c r="K1718" s="127"/>
      <c r="L1718" s="127"/>
      <c r="M1718" s="127"/>
      <c r="N1718" s="127"/>
      <c r="O1718" s="127"/>
      <c r="P1718" s="127"/>
      <c r="Q1718" s="109"/>
      <c r="R1718" s="127"/>
      <c r="S1718" s="127"/>
      <c r="U1718" s="15" t="str">
        <f t="shared" si="333"/>
        <v/>
      </c>
      <c r="V1718" t="str">
        <f t="shared" si="327"/>
        <v/>
      </c>
      <c r="W1718" t="str">
        <f t="shared" si="328"/>
        <v/>
      </c>
      <c r="X1718" t="str">
        <f t="shared" si="329"/>
        <v/>
      </c>
      <c r="Y1718" t="str">
        <f t="shared" si="330"/>
        <v/>
      </c>
      <c r="Z1718" t="str">
        <f t="shared" si="331"/>
        <v/>
      </c>
      <c r="AA1718" t="str">
        <f t="shared" si="332"/>
        <v/>
      </c>
      <c r="AB1718">
        <v>1711</v>
      </c>
      <c r="AC1718" t="str">
        <f>IF(ISERROR(IF(U1718="","",IF(OR(U1718=Cad_Inicial!$D$8,X1718=Cad_Inicial!$D$8),Cad_Inicial!$D$8+AB1718*1000,0))),"",IF(U1718="","",IF(OR(U1718=Cad_Inicial!$D$8,X1718=Cad_Inicial!$D$8),Cad_Inicial!$D$8+AB1718*1000,0)))</f>
        <v/>
      </c>
      <c r="AK1718" s="50" t="e">
        <f t="shared" si="334"/>
        <v>#VALUE!</v>
      </c>
      <c r="AL1718" s="50" t="e">
        <f t="shared" si="335"/>
        <v>#VALUE!</v>
      </c>
      <c r="AM1718">
        <f t="shared" si="337"/>
        <v>0</v>
      </c>
      <c r="AN1718">
        <f t="shared" si="338"/>
        <v>0</v>
      </c>
      <c r="AO1718">
        <f t="shared" si="338"/>
        <v>0</v>
      </c>
      <c r="AP1718">
        <f t="shared" si="338"/>
        <v>0</v>
      </c>
      <c r="AQ1718">
        <f t="shared" si="338"/>
        <v>0</v>
      </c>
      <c r="AR1718">
        <f t="shared" si="338"/>
        <v>0</v>
      </c>
      <c r="AS1718">
        <f t="shared" si="338"/>
        <v>0</v>
      </c>
      <c r="AT1718">
        <f t="shared" si="338"/>
        <v>0</v>
      </c>
      <c r="AU1718">
        <f t="shared" si="338"/>
        <v>0</v>
      </c>
      <c r="AV1718">
        <f t="shared" si="338"/>
        <v>0</v>
      </c>
      <c r="AW1718">
        <f t="shared" si="338"/>
        <v>0</v>
      </c>
      <c r="AX1718">
        <f t="shared" si="338"/>
        <v>0</v>
      </c>
    </row>
    <row r="1719" spans="3:50" ht="30" customHeight="1" thickTop="1" thickBot="1" x14ac:dyDescent="0.25">
      <c r="C1719" s="118"/>
      <c r="D1719" s="126"/>
      <c r="E1719" s="115"/>
      <c r="F1719" s="115"/>
      <c r="G1719" s="118"/>
      <c r="H1719" s="127"/>
      <c r="I1719" s="127"/>
      <c r="J1719" s="127"/>
      <c r="K1719" s="127"/>
      <c r="L1719" s="127"/>
      <c r="M1719" s="127"/>
      <c r="N1719" s="127"/>
      <c r="O1719" s="127"/>
      <c r="P1719" s="127"/>
      <c r="Q1719" s="109"/>
      <c r="R1719" s="127"/>
      <c r="S1719" s="127"/>
      <c r="U1719" s="15" t="str">
        <f t="shared" si="333"/>
        <v/>
      </c>
      <c r="V1719" t="str">
        <f t="shared" si="327"/>
        <v/>
      </c>
      <c r="W1719" t="str">
        <f t="shared" si="328"/>
        <v/>
      </c>
      <c r="X1719" t="str">
        <f t="shared" si="329"/>
        <v/>
      </c>
      <c r="Y1719" t="str">
        <f t="shared" si="330"/>
        <v/>
      </c>
      <c r="Z1719" t="str">
        <f t="shared" si="331"/>
        <v/>
      </c>
      <c r="AA1719" t="str">
        <f t="shared" si="332"/>
        <v/>
      </c>
      <c r="AB1719">
        <v>1712</v>
      </c>
      <c r="AC1719" t="str">
        <f>IF(ISERROR(IF(U1719="","",IF(OR(U1719=Cad_Inicial!$D$8,X1719=Cad_Inicial!$D$8),Cad_Inicial!$D$8+AB1719*1000,0))),"",IF(U1719="","",IF(OR(U1719=Cad_Inicial!$D$8,X1719=Cad_Inicial!$D$8),Cad_Inicial!$D$8+AB1719*1000,0)))</f>
        <v/>
      </c>
      <c r="AK1719" s="50" t="e">
        <f t="shared" si="334"/>
        <v>#VALUE!</v>
      </c>
      <c r="AL1719" s="50" t="e">
        <f t="shared" si="335"/>
        <v>#VALUE!</v>
      </c>
      <c r="AM1719">
        <f t="shared" si="337"/>
        <v>0</v>
      </c>
      <c r="AN1719">
        <f t="shared" si="338"/>
        <v>0</v>
      </c>
      <c r="AO1719">
        <f t="shared" si="338"/>
        <v>0</v>
      </c>
      <c r="AP1719">
        <f t="shared" si="338"/>
        <v>0</v>
      </c>
      <c r="AQ1719">
        <f t="shared" si="338"/>
        <v>0</v>
      </c>
      <c r="AR1719">
        <f t="shared" si="338"/>
        <v>0</v>
      </c>
      <c r="AS1719">
        <f t="shared" si="338"/>
        <v>0</v>
      </c>
      <c r="AT1719">
        <f t="shared" si="338"/>
        <v>0</v>
      </c>
      <c r="AU1719">
        <f t="shared" si="338"/>
        <v>0</v>
      </c>
      <c r="AV1719">
        <f t="shared" si="338"/>
        <v>0</v>
      </c>
      <c r="AW1719">
        <f t="shared" si="338"/>
        <v>0</v>
      </c>
      <c r="AX1719">
        <f t="shared" si="338"/>
        <v>0</v>
      </c>
    </row>
    <row r="1720" spans="3:50" ht="30" customHeight="1" thickTop="1" thickBot="1" x14ac:dyDescent="0.25">
      <c r="C1720" s="118"/>
      <c r="D1720" s="126"/>
      <c r="E1720" s="115"/>
      <c r="F1720" s="115"/>
      <c r="G1720" s="118"/>
      <c r="H1720" s="127"/>
      <c r="I1720" s="127"/>
      <c r="J1720" s="127"/>
      <c r="K1720" s="127"/>
      <c r="L1720" s="127"/>
      <c r="M1720" s="127"/>
      <c r="N1720" s="127"/>
      <c r="O1720" s="127"/>
      <c r="P1720" s="127"/>
      <c r="Q1720" s="109"/>
      <c r="R1720" s="127"/>
      <c r="S1720" s="127"/>
      <c r="U1720" s="15" t="str">
        <f t="shared" si="333"/>
        <v/>
      </c>
      <c r="V1720" t="str">
        <f t="shared" si="327"/>
        <v/>
      </c>
      <c r="W1720" t="str">
        <f t="shared" si="328"/>
        <v/>
      </c>
      <c r="X1720" t="str">
        <f t="shared" si="329"/>
        <v/>
      </c>
      <c r="Y1720" t="str">
        <f t="shared" si="330"/>
        <v/>
      </c>
      <c r="Z1720" t="str">
        <f t="shared" si="331"/>
        <v/>
      </c>
      <c r="AA1720" t="str">
        <f t="shared" si="332"/>
        <v/>
      </c>
      <c r="AB1720">
        <v>1713</v>
      </c>
      <c r="AC1720" t="str">
        <f>IF(ISERROR(IF(U1720="","",IF(OR(U1720=Cad_Inicial!$D$8,X1720=Cad_Inicial!$D$8),Cad_Inicial!$D$8+AB1720*1000,0))),"",IF(U1720="","",IF(OR(U1720=Cad_Inicial!$D$8,X1720=Cad_Inicial!$D$8),Cad_Inicial!$D$8+AB1720*1000,0)))</f>
        <v/>
      </c>
      <c r="AK1720" s="50" t="e">
        <f t="shared" si="334"/>
        <v>#VALUE!</v>
      </c>
      <c r="AL1720" s="50" t="e">
        <f t="shared" si="335"/>
        <v>#VALUE!</v>
      </c>
      <c r="AM1720">
        <f t="shared" si="337"/>
        <v>0</v>
      </c>
      <c r="AN1720">
        <f t="shared" si="338"/>
        <v>0</v>
      </c>
      <c r="AO1720">
        <f t="shared" si="338"/>
        <v>0</v>
      </c>
      <c r="AP1720">
        <f t="shared" si="338"/>
        <v>0</v>
      </c>
      <c r="AQ1720">
        <f t="shared" si="338"/>
        <v>0</v>
      </c>
      <c r="AR1720">
        <f t="shared" si="338"/>
        <v>0</v>
      </c>
      <c r="AS1720">
        <f t="shared" si="338"/>
        <v>0</v>
      </c>
      <c r="AT1720">
        <f t="shared" si="338"/>
        <v>0</v>
      </c>
      <c r="AU1720">
        <f t="shared" si="338"/>
        <v>0</v>
      </c>
      <c r="AV1720">
        <f t="shared" si="338"/>
        <v>0</v>
      </c>
      <c r="AW1720">
        <f t="shared" si="338"/>
        <v>0</v>
      </c>
      <c r="AX1720">
        <f t="shared" si="338"/>
        <v>0</v>
      </c>
    </row>
    <row r="1721" spans="3:50" ht="30" customHeight="1" thickTop="1" thickBot="1" x14ac:dyDescent="0.25">
      <c r="C1721" s="118"/>
      <c r="D1721" s="126"/>
      <c r="E1721" s="115"/>
      <c r="F1721" s="115"/>
      <c r="G1721" s="118"/>
      <c r="H1721" s="127"/>
      <c r="I1721" s="127"/>
      <c r="J1721" s="127"/>
      <c r="K1721" s="127"/>
      <c r="L1721" s="127"/>
      <c r="M1721" s="127"/>
      <c r="N1721" s="127"/>
      <c r="O1721" s="127"/>
      <c r="P1721" s="127"/>
      <c r="Q1721" s="109"/>
      <c r="R1721" s="127"/>
      <c r="S1721" s="127"/>
      <c r="U1721" s="15" t="str">
        <f t="shared" si="333"/>
        <v/>
      </c>
      <c r="V1721" t="str">
        <f t="shared" si="327"/>
        <v/>
      </c>
      <c r="W1721" t="str">
        <f t="shared" si="328"/>
        <v/>
      </c>
      <c r="X1721" t="str">
        <f t="shared" si="329"/>
        <v/>
      </c>
      <c r="Y1721" t="str">
        <f t="shared" si="330"/>
        <v/>
      </c>
      <c r="Z1721" t="str">
        <f t="shared" si="331"/>
        <v/>
      </c>
      <c r="AA1721" t="str">
        <f t="shared" si="332"/>
        <v/>
      </c>
      <c r="AB1721">
        <v>1714</v>
      </c>
      <c r="AC1721" t="str">
        <f>IF(ISERROR(IF(U1721="","",IF(OR(U1721=Cad_Inicial!$D$8,X1721=Cad_Inicial!$D$8),Cad_Inicial!$D$8+AB1721*1000,0))),"",IF(U1721="","",IF(OR(U1721=Cad_Inicial!$D$8,X1721=Cad_Inicial!$D$8),Cad_Inicial!$D$8+AB1721*1000,0)))</f>
        <v/>
      </c>
      <c r="AK1721" s="50" t="e">
        <f t="shared" si="334"/>
        <v>#VALUE!</v>
      </c>
      <c r="AL1721" s="50" t="e">
        <f t="shared" si="335"/>
        <v>#VALUE!</v>
      </c>
      <c r="AM1721">
        <f t="shared" si="337"/>
        <v>0</v>
      </c>
      <c r="AN1721">
        <f t="shared" si="338"/>
        <v>0</v>
      </c>
      <c r="AO1721">
        <f t="shared" si="338"/>
        <v>0</v>
      </c>
      <c r="AP1721">
        <f t="shared" si="338"/>
        <v>0</v>
      </c>
      <c r="AQ1721">
        <f t="shared" si="338"/>
        <v>0</v>
      </c>
      <c r="AR1721">
        <f t="shared" si="338"/>
        <v>0</v>
      </c>
      <c r="AS1721">
        <f t="shared" si="338"/>
        <v>0</v>
      </c>
      <c r="AT1721">
        <f t="shared" si="338"/>
        <v>0</v>
      </c>
      <c r="AU1721">
        <f t="shared" si="338"/>
        <v>0</v>
      </c>
      <c r="AV1721">
        <f t="shared" si="338"/>
        <v>0</v>
      </c>
      <c r="AW1721">
        <f t="shared" si="338"/>
        <v>0</v>
      </c>
      <c r="AX1721">
        <f t="shared" si="338"/>
        <v>0</v>
      </c>
    </row>
    <row r="1722" spans="3:50" ht="30" customHeight="1" thickTop="1" thickBot="1" x14ac:dyDescent="0.25">
      <c r="C1722" s="118"/>
      <c r="D1722" s="126"/>
      <c r="E1722" s="115"/>
      <c r="F1722" s="115"/>
      <c r="G1722" s="118"/>
      <c r="H1722" s="127"/>
      <c r="I1722" s="127"/>
      <c r="J1722" s="127"/>
      <c r="K1722" s="127"/>
      <c r="L1722" s="127"/>
      <c r="M1722" s="127"/>
      <c r="N1722" s="127"/>
      <c r="O1722" s="127"/>
      <c r="P1722" s="127"/>
      <c r="Q1722" s="109"/>
      <c r="R1722" s="127"/>
      <c r="S1722" s="127"/>
      <c r="U1722" s="15" t="str">
        <f t="shared" si="333"/>
        <v/>
      </c>
      <c r="V1722" t="str">
        <f t="shared" si="327"/>
        <v/>
      </c>
      <c r="W1722" t="str">
        <f t="shared" si="328"/>
        <v/>
      </c>
      <c r="X1722" t="str">
        <f t="shared" si="329"/>
        <v/>
      </c>
      <c r="Y1722" t="str">
        <f t="shared" si="330"/>
        <v/>
      </c>
      <c r="Z1722" t="str">
        <f t="shared" si="331"/>
        <v/>
      </c>
      <c r="AA1722" t="str">
        <f t="shared" si="332"/>
        <v/>
      </c>
      <c r="AB1722">
        <v>1715</v>
      </c>
      <c r="AC1722" t="str">
        <f>IF(ISERROR(IF(U1722="","",IF(OR(U1722=Cad_Inicial!$D$8,X1722=Cad_Inicial!$D$8),Cad_Inicial!$D$8+AB1722*1000,0))),"",IF(U1722="","",IF(OR(U1722=Cad_Inicial!$D$8,X1722=Cad_Inicial!$D$8),Cad_Inicial!$D$8+AB1722*1000,0)))</f>
        <v/>
      </c>
      <c r="AK1722" s="50" t="e">
        <f t="shared" si="334"/>
        <v>#VALUE!</v>
      </c>
      <c r="AL1722" s="50" t="e">
        <f t="shared" si="335"/>
        <v>#VALUE!</v>
      </c>
      <c r="AM1722">
        <f t="shared" si="337"/>
        <v>0</v>
      </c>
      <c r="AN1722">
        <f t="shared" si="338"/>
        <v>0</v>
      </c>
      <c r="AO1722">
        <f t="shared" si="338"/>
        <v>0</v>
      </c>
      <c r="AP1722">
        <f t="shared" si="338"/>
        <v>0</v>
      </c>
      <c r="AQ1722">
        <f t="shared" si="338"/>
        <v>0</v>
      </c>
      <c r="AR1722">
        <f t="shared" si="338"/>
        <v>0</v>
      </c>
      <c r="AS1722">
        <f t="shared" si="338"/>
        <v>0</v>
      </c>
      <c r="AT1722">
        <f t="shared" si="338"/>
        <v>0</v>
      </c>
      <c r="AU1722">
        <f t="shared" si="338"/>
        <v>0</v>
      </c>
      <c r="AV1722">
        <f t="shared" si="338"/>
        <v>0</v>
      </c>
      <c r="AW1722">
        <f t="shared" si="338"/>
        <v>0</v>
      </c>
      <c r="AX1722">
        <f t="shared" si="338"/>
        <v>0</v>
      </c>
    </row>
    <row r="1723" spans="3:50" ht="30" customHeight="1" thickTop="1" thickBot="1" x14ac:dyDescent="0.25">
      <c r="C1723" s="118"/>
      <c r="D1723" s="126"/>
      <c r="E1723" s="115"/>
      <c r="F1723" s="115"/>
      <c r="G1723" s="118"/>
      <c r="H1723" s="127"/>
      <c r="I1723" s="127"/>
      <c r="J1723" s="127"/>
      <c r="K1723" s="127"/>
      <c r="L1723" s="127"/>
      <c r="M1723" s="127"/>
      <c r="N1723" s="127"/>
      <c r="O1723" s="127"/>
      <c r="P1723" s="127"/>
      <c r="Q1723" s="109"/>
      <c r="R1723" s="127"/>
      <c r="S1723" s="127"/>
      <c r="U1723" s="15" t="str">
        <f t="shared" si="333"/>
        <v/>
      </c>
      <c r="V1723" t="str">
        <f t="shared" si="327"/>
        <v/>
      </c>
      <c r="W1723" t="str">
        <f t="shared" si="328"/>
        <v/>
      </c>
      <c r="X1723" t="str">
        <f t="shared" si="329"/>
        <v/>
      </c>
      <c r="Y1723" t="str">
        <f t="shared" si="330"/>
        <v/>
      </c>
      <c r="Z1723" t="str">
        <f t="shared" si="331"/>
        <v/>
      </c>
      <c r="AA1723" t="str">
        <f t="shared" si="332"/>
        <v/>
      </c>
      <c r="AB1723">
        <v>1716</v>
      </c>
      <c r="AC1723" t="str">
        <f>IF(ISERROR(IF(U1723="","",IF(OR(U1723=Cad_Inicial!$D$8,X1723=Cad_Inicial!$D$8),Cad_Inicial!$D$8+AB1723*1000,0))),"",IF(U1723="","",IF(OR(U1723=Cad_Inicial!$D$8,X1723=Cad_Inicial!$D$8),Cad_Inicial!$D$8+AB1723*1000,0)))</f>
        <v/>
      </c>
      <c r="AK1723" s="50" t="e">
        <f t="shared" si="334"/>
        <v>#VALUE!</v>
      </c>
      <c r="AL1723" s="50" t="e">
        <f t="shared" si="335"/>
        <v>#VALUE!</v>
      </c>
      <c r="AM1723">
        <f t="shared" si="337"/>
        <v>0</v>
      </c>
      <c r="AN1723">
        <f t="shared" si="338"/>
        <v>0</v>
      </c>
      <c r="AO1723">
        <f t="shared" si="338"/>
        <v>0</v>
      </c>
      <c r="AP1723">
        <f t="shared" si="338"/>
        <v>0</v>
      </c>
      <c r="AQ1723">
        <f t="shared" si="338"/>
        <v>0</v>
      </c>
      <c r="AR1723">
        <f t="shared" si="338"/>
        <v>0</v>
      </c>
      <c r="AS1723">
        <f t="shared" si="338"/>
        <v>0</v>
      </c>
      <c r="AT1723">
        <f t="shared" si="338"/>
        <v>0</v>
      </c>
      <c r="AU1723">
        <f t="shared" si="338"/>
        <v>0</v>
      </c>
      <c r="AV1723">
        <f t="shared" si="338"/>
        <v>0</v>
      </c>
      <c r="AW1723">
        <f t="shared" si="338"/>
        <v>0</v>
      </c>
      <c r="AX1723">
        <f t="shared" si="338"/>
        <v>0</v>
      </c>
    </row>
    <row r="1724" spans="3:50" ht="30" customHeight="1" thickTop="1" thickBot="1" x14ac:dyDescent="0.25">
      <c r="C1724" s="118"/>
      <c r="D1724" s="126"/>
      <c r="E1724" s="115"/>
      <c r="F1724" s="115"/>
      <c r="G1724" s="118"/>
      <c r="H1724" s="127"/>
      <c r="I1724" s="127"/>
      <c r="J1724" s="127"/>
      <c r="K1724" s="127"/>
      <c r="L1724" s="127"/>
      <c r="M1724" s="127"/>
      <c r="N1724" s="127"/>
      <c r="O1724" s="127"/>
      <c r="P1724" s="127"/>
      <c r="Q1724" s="109"/>
      <c r="R1724" s="127"/>
      <c r="S1724" s="127"/>
      <c r="U1724" s="15" t="str">
        <f t="shared" si="333"/>
        <v/>
      </c>
      <c r="V1724" t="str">
        <f t="shared" si="327"/>
        <v/>
      </c>
      <c r="W1724" t="str">
        <f t="shared" si="328"/>
        <v/>
      </c>
      <c r="X1724" t="str">
        <f t="shared" si="329"/>
        <v/>
      </c>
      <c r="Y1724" t="str">
        <f t="shared" si="330"/>
        <v/>
      </c>
      <c r="Z1724" t="str">
        <f t="shared" si="331"/>
        <v/>
      </c>
      <c r="AA1724" t="str">
        <f t="shared" si="332"/>
        <v/>
      </c>
      <c r="AB1724">
        <v>1717</v>
      </c>
      <c r="AC1724" t="str">
        <f>IF(ISERROR(IF(U1724="","",IF(OR(U1724=Cad_Inicial!$D$8,X1724=Cad_Inicial!$D$8),Cad_Inicial!$D$8+AB1724*1000,0))),"",IF(U1724="","",IF(OR(U1724=Cad_Inicial!$D$8,X1724=Cad_Inicial!$D$8),Cad_Inicial!$D$8+AB1724*1000,0)))</f>
        <v/>
      </c>
      <c r="AK1724" s="50" t="e">
        <f t="shared" si="334"/>
        <v>#VALUE!</v>
      </c>
      <c r="AL1724" s="50" t="e">
        <f t="shared" si="335"/>
        <v>#VALUE!</v>
      </c>
      <c r="AM1724">
        <f t="shared" si="337"/>
        <v>0</v>
      </c>
      <c r="AN1724">
        <f t="shared" si="338"/>
        <v>0</v>
      </c>
      <c r="AO1724">
        <f t="shared" si="338"/>
        <v>0</v>
      </c>
      <c r="AP1724">
        <f t="shared" si="338"/>
        <v>0</v>
      </c>
      <c r="AQ1724">
        <f t="shared" si="338"/>
        <v>0</v>
      </c>
      <c r="AR1724">
        <f t="shared" si="338"/>
        <v>0</v>
      </c>
      <c r="AS1724">
        <f t="shared" si="338"/>
        <v>0</v>
      </c>
      <c r="AT1724">
        <f t="shared" si="338"/>
        <v>0</v>
      </c>
      <c r="AU1724">
        <f t="shared" si="338"/>
        <v>0</v>
      </c>
      <c r="AV1724">
        <f t="shared" si="338"/>
        <v>0</v>
      </c>
      <c r="AW1724">
        <f t="shared" si="338"/>
        <v>0</v>
      </c>
      <c r="AX1724">
        <f t="shared" si="338"/>
        <v>0</v>
      </c>
    </row>
    <row r="1725" spans="3:50" ht="30" customHeight="1" thickTop="1" thickBot="1" x14ac:dyDescent="0.25">
      <c r="C1725" s="118"/>
      <c r="D1725" s="126"/>
      <c r="E1725" s="115"/>
      <c r="F1725" s="115"/>
      <c r="G1725" s="118"/>
      <c r="H1725" s="127"/>
      <c r="I1725" s="127"/>
      <c r="J1725" s="127"/>
      <c r="K1725" s="127"/>
      <c r="L1725" s="127"/>
      <c r="M1725" s="127"/>
      <c r="N1725" s="127"/>
      <c r="O1725" s="127"/>
      <c r="P1725" s="127"/>
      <c r="Q1725" s="109"/>
      <c r="R1725" s="127"/>
      <c r="S1725" s="127"/>
      <c r="U1725" s="15" t="str">
        <f t="shared" si="333"/>
        <v/>
      </c>
      <c r="V1725" t="str">
        <f t="shared" si="327"/>
        <v/>
      </c>
      <c r="W1725" t="str">
        <f t="shared" si="328"/>
        <v/>
      </c>
      <c r="X1725" t="str">
        <f t="shared" si="329"/>
        <v/>
      </c>
      <c r="Y1725" t="str">
        <f t="shared" si="330"/>
        <v/>
      </c>
      <c r="Z1725" t="str">
        <f t="shared" si="331"/>
        <v/>
      </c>
      <c r="AA1725" t="str">
        <f t="shared" si="332"/>
        <v/>
      </c>
      <c r="AB1725">
        <v>1718</v>
      </c>
      <c r="AC1725" t="str">
        <f>IF(ISERROR(IF(U1725="","",IF(OR(U1725=Cad_Inicial!$D$8,X1725=Cad_Inicial!$D$8),Cad_Inicial!$D$8+AB1725*1000,0))),"",IF(U1725="","",IF(OR(U1725=Cad_Inicial!$D$8,X1725=Cad_Inicial!$D$8),Cad_Inicial!$D$8+AB1725*1000,0)))</f>
        <v/>
      </c>
      <c r="AK1725" s="50" t="e">
        <f t="shared" si="334"/>
        <v>#VALUE!</v>
      </c>
      <c r="AL1725" s="50" t="e">
        <f t="shared" si="335"/>
        <v>#VALUE!</v>
      </c>
      <c r="AM1725">
        <f t="shared" si="337"/>
        <v>0</v>
      </c>
      <c r="AN1725">
        <f t="shared" si="338"/>
        <v>0</v>
      </c>
      <c r="AO1725">
        <f t="shared" si="338"/>
        <v>0</v>
      </c>
      <c r="AP1725">
        <f t="shared" si="338"/>
        <v>0</v>
      </c>
      <c r="AQ1725">
        <f t="shared" si="338"/>
        <v>0</v>
      </c>
      <c r="AR1725">
        <f t="shared" si="338"/>
        <v>0</v>
      </c>
      <c r="AS1725">
        <f t="shared" si="338"/>
        <v>0</v>
      </c>
      <c r="AT1725">
        <f t="shared" si="338"/>
        <v>0</v>
      </c>
      <c r="AU1725">
        <f t="shared" si="338"/>
        <v>0</v>
      </c>
      <c r="AV1725">
        <f t="shared" si="338"/>
        <v>0</v>
      </c>
      <c r="AW1725">
        <f t="shared" si="338"/>
        <v>0</v>
      </c>
      <c r="AX1725">
        <f t="shared" si="338"/>
        <v>0</v>
      </c>
    </row>
    <row r="1726" spans="3:50" ht="30" customHeight="1" thickTop="1" thickBot="1" x14ac:dyDescent="0.25">
      <c r="C1726" s="118"/>
      <c r="D1726" s="126"/>
      <c r="E1726" s="115"/>
      <c r="F1726" s="115"/>
      <c r="G1726" s="118"/>
      <c r="H1726" s="127"/>
      <c r="I1726" s="127"/>
      <c r="J1726" s="127"/>
      <c r="K1726" s="127"/>
      <c r="L1726" s="127"/>
      <c r="M1726" s="127"/>
      <c r="N1726" s="127"/>
      <c r="O1726" s="127"/>
      <c r="P1726" s="127"/>
      <c r="Q1726" s="109"/>
      <c r="R1726" s="127"/>
      <c r="S1726" s="127"/>
      <c r="U1726" s="15" t="str">
        <f t="shared" si="333"/>
        <v/>
      </c>
      <c r="V1726" t="str">
        <f t="shared" si="327"/>
        <v/>
      </c>
      <c r="W1726" t="str">
        <f t="shared" si="328"/>
        <v/>
      </c>
      <c r="X1726" t="str">
        <f t="shared" si="329"/>
        <v/>
      </c>
      <c r="Y1726" t="str">
        <f t="shared" si="330"/>
        <v/>
      </c>
      <c r="Z1726" t="str">
        <f t="shared" si="331"/>
        <v/>
      </c>
      <c r="AA1726" t="str">
        <f t="shared" si="332"/>
        <v/>
      </c>
      <c r="AB1726">
        <v>1719</v>
      </c>
      <c r="AC1726" t="str">
        <f>IF(ISERROR(IF(U1726="","",IF(OR(U1726=Cad_Inicial!$D$8,X1726=Cad_Inicial!$D$8),Cad_Inicial!$D$8+AB1726*1000,0))),"",IF(U1726="","",IF(OR(U1726=Cad_Inicial!$D$8,X1726=Cad_Inicial!$D$8),Cad_Inicial!$D$8+AB1726*1000,0)))</f>
        <v/>
      </c>
      <c r="AK1726" s="50" t="e">
        <f t="shared" si="334"/>
        <v>#VALUE!</v>
      </c>
      <c r="AL1726" s="50" t="e">
        <f t="shared" si="335"/>
        <v>#VALUE!</v>
      </c>
      <c r="AM1726">
        <f t="shared" si="337"/>
        <v>0</v>
      </c>
      <c r="AN1726">
        <f t="shared" si="338"/>
        <v>0</v>
      </c>
      <c r="AO1726">
        <f t="shared" si="338"/>
        <v>0</v>
      </c>
      <c r="AP1726">
        <f t="shared" si="338"/>
        <v>0</v>
      </c>
      <c r="AQ1726">
        <f t="shared" si="338"/>
        <v>0</v>
      </c>
      <c r="AR1726">
        <f t="shared" si="338"/>
        <v>0</v>
      </c>
      <c r="AS1726">
        <f t="shared" si="338"/>
        <v>0</v>
      </c>
      <c r="AT1726">
        <f t="shared" si="338"/>
        <v>0</v>
      </c>
      <c r="AU1726">
        <f t="shared" si="338"/>
        <v>0</v>
      </c>
      <c r="AV1726">
        <f t="shared" si="338"/>
        <v>0</v>
      </c>
      <c r="AW1726">
        <f t="shared" si="338"/>
        <v>0</v>
      </c>
      <c r="AX1726">
        <f t="shared" si="338"/>
        <v>0</v>
      </c>
    </row>
    <row r="1727" spans="3:50" ht="30" customHeight="1" thickTop="1" thickBot="1" x14ac:dyDescent="0.25">
      <c r="C1727" s="118"/>
      <c r="D1727" s="126"/>
      <c r="E1727" s="115"/>
      <c r="F1727" s="115"/>
      <c r="G1727" s="118"/>
      <c r="H1727" s="127"/>
      <c r="I1727" s="127"/>
      <c r="J1727" s="127"/>
      <c r="K1727" s="127"/>
      <c r="L1727" s="127"/>
      <c r="M1727" s="127"/>
      <c r="N1727" s="127"/>
      <c r="O1727" s="127"/>
      <c r="P1727" s="127"/>
      <c r="Q1727" s="109"/>
      <c r="R1727" s="127"/>
      <c r="S1727" s="127"/>
      <c r="U1727" s="15" t="str">
        <f t="shared" si="333"/>
        <v/>
      </c>
      <c r="V1727" t="str">
        <f t="shared" si="327"/>
        <v/>
      </c>
      <c r="W1727" t="str">
        <f t="shared" si="328"/>
        <v/>
      </c>
      <c r="X1727" t="str">
        <f t="shared" si="329"/>
        <v/>
      </c>
      <c r="Y1727" t="str">
        <f t="shared" si="330"/>
        <v/>
      </c>
      <c r="Z1727" t="str">
        <f t="shared" si="331"/>
        <v/>
      </c>
      <c r="AA1727" t="str">
        <f t="shared" si="332"/>
        <v/>
      </c>
      <c r="AB1727">
        <v>1720</v>
      </c>
      <c r="AC1727" t="str">
        <f>IF(ISERROR(IF(U1727="","",IF(OR(U1727=Cad_Inicial!$D$8,X1727=Cad_Inicial!$D$8),Cad_Inicial!$D$8+AB1727*1000,0))),"",IF(U1727="","",IF(OR(U1727=Cad_Inicial!$D$8,X1727=Cad_Inicial!$D$8),Cad_Inicial!$D$8+AB1727*1000,0)))</f>
        <v/>
      </c>
      <c r="AK1727" s="50" t="e">
        <f t="shared" si="334"/>
        <v>#VALUE!</v>
      </c>
      <c r="AL1727" s="50" t="e">
        <f t="shared" si="335"/>
        <v>#VALUE!</v>
      </c>
      <c r="AM1727">
        <f t="shared" si="337"/>
        <v>0</v>
      </c>
      <c r="AN1727">
        <f t="shared" si="338"/>
        <v>0</v>
      </c>
      <c r="AO1727">
        <f t="shared" si="338"/>
        <v>0</v>
      </c>
      <c r="AP1727">
        <f t="shared" si="338"/>
        <v>0</v>
      </c>
      <c r="AQ1727">
        <f t="shared" si="338"/>
        <v>0</v>
      </c>
      <c r="AR1727">
        <f t="shared" si="338"/>
        <v>0</v>
      </c>
      <c r="AS1727">
        <f t="shared" si="338"/>
        <v>0</v>
      </c>
      <c r="AT1727">
        <f t="shared" si="338"/>
        <v>0</v>
      </c>
      <c r="AU1727">
        <f t="shared" si="338"/>
        <v>0</v>
      </c>
      <c r="AV1727">
        <f t="shared" si="338"/>
        <v>0</v>
      </c>
      <c r="AW1727">
        <f t="shared" si="338"/>
        <v>0</v>
      </c>
      <c r="AX1727">
        <f t="shared" si="338"/>
        <v>0</v>
      </c>
    </row>
    <row r="1728" spans="3:50" ht="30" customHeight="1" thickTop="1" thickBot="1" x14ac:dyDescent="0.25">
      <c r="C1728" s="118"/>
      <c r="D1728" s="126"/>
      <c r="E1728" s="115"/>
      <c r="F1728" s="115"/>
      <c r="G1728" s="118"/>
      <c r="H1728" s="127"/>
      <c r="I1728" s="127"/>
      <c r="J1728" s="127"/>
      <c r="K1728" s="127"/>
      <c r="L1728" s="127"/>
      <c r="M1728" s="127"/>
      <c r="N1728" s="127"/>
      <c r="O1728" s="127"/>
      <c r="P1728" s="127"/>
      <c r="Q1728" s="109"/>
      <c r="R1728" s="127"/>
      <c r="S1728" s="127"/>
      <c r="U1728" s="15" t="str">
        <f t="shared" si="333"/>
        <v/>
      </c>
      <c r="V1728" t="str">
        <f t="shared" si="327"/>
        <v/>
      </c>
      <c r="W1728" t="str">
        <f t="shared" si="328"/>
        <v/>
      </c>
      <c r="X1728" t="str">
        <f t="shared" si="329"/>
        <v/>
      </c>
      <c r="Y1728" t="str">
        <f t="shared" si="330"/>
        <v/>
      </c>
      <c r="Z1728" t="str">
        <f t="shared" si="331"/>
        <v/>
      </c>
      <c r="AA1728" t="str">
        <f t="shared" si="332"/>
        <v/>
      </c>
      <c r="AB1728">
        <v>1721</v>
      </c>
      <c r="AC1728" t="str">
        <f>IF(ISERROR(IF(U1728="","",IF(OR(U1728=Cad_Inicial!$D$8,X1728=Cad_Inicial!$D$8),Cad_Inicial!$D$8+AB1728*1000,0))),"",IF(U1728="","",IF(OR(U1728=Cad_Inicial!$D$8,X1728=Cad_Inicial!$D$8),Cad_Inicial!$D$8+AB1728*1000,0)))</f>
        <v/>
      </c>
      <c r="AK1728" s="50" t="e">
        <f t="shared" si="334"/>
        <v>#VALUE!</v>
      </c>
      <c r="AL1728" s="50" t="e">
        <f t="shared" si="335"/>
        <v>#VALUE!</v>
      </c>
      <c r="AM1728">
        <f t="shared" si="337"/>
        <v>0</v>
      </c>
      <c r="AN1728">
        <f t="shared" si="338"/>
        <v>0</v>
      </c>
      <c r="AO1728">
        <f t="shared" si="338"/>
        <v>0</v>
      </c>
      <c r="AP1728">
        <f t="shared" si="338"/>
        <v>0</v>
      </c>
      <c r="AQ1728">
        <f t="shared" si="338"/>
        <v>0</v>
      </c>
      <c r="AR1728">
        <f t="shared" si="338"/>
        <v>0</v>
      </c>
      <c r="AS1728">
        <f t="shared" si="338"/>
        <v>0</v>
      </c>
      <c r="AT1728">
        <f t="shared" si="338"/>
        <v>0</v>
      </c>
      <c r="AU1728">
        <f t="shared" si="338"/>
        <v>0</v>
      </c>
      <c r="AV1728">
        <f t="shared" si="338"/>
        <v>0</v>
      </c>
      <c r="AW1728">
        <f t="shared" si="338"/>
        <v>0</v>
      </c>
      <c r="AX1728">
        <f t="shared" si="338"/>
        <v>0</v>
      </c>
    </row>
    <row r="1729" spans="3:50" ht="30" customHeight="1" thickTop="1" thickBot="1" x14ac:dyDescent="0.25">
      <c r="C1729" s="118"/>
      <c r="D1729" s="126"/>
      <c r="E1729" s="115"/>
      <c r="F1729" s="115"/>
      <c r="G1729" s="118"/>
      <c r="H1729" s="127"/>
      <c r="I1729" s="127"/>
      <c r="J1729" s="127"/>
      <c r="K1729" s="127"/>
      <c r="L1729" s="127"/>
      <c r="M1729" s="127"/>
      <c r="N1729" s="127"/>
      <c r="O1729" s="127"/>
      <c r="P1729" s="127"/>
      <c r="Q1729" s="109"/>
      <c r="R1729" s="127"/>
      <c r="S1729" s="127"/>
      <c r="U1729" s="15" t="str">
        <f t="shared" si="333"/>
        <v/>
      </c>
      <c r="V1729" t="str">
        <f t="shared" si="327"/>
        <v/>
      </c>
      <c r="W1729" t="str">
        <f t="shared" si="328"/>
        <v/>
      </c>
      <c r="X1729" t="str">
        <f t="shared" si="329"/>
        <v/>
      </c>
      <c r="Y1729" t="str">
        <f t="shared" si="330"/>
        <v/>
      </c>
      <c r="Z1729" t="str">
        <f t="shared" si="331"/>
        <v/>
      </c>
      <c r="AA1729" t="str">
        <f t="shared" si="332"/>
        <v/>
      </c>
      <c r="AB1729">
        <v>1722</v>
      </c>
      <c r="AC1729" t="str">
        <f>IF(ISERROR(IF(U1729="","",IF(OR(U1729=Cad_Inicial!$D$8,X1729=Cad_Inicial!$D$8),Cad_Inicial!$D$8+AB1729*1000,0))),"",IF(U1729="","",IF(OR(U1729=Cad_Inicial!$D$8,X1729=Cad_Inicial!$D$8),Cad_Inicial!$D$8+AB1729*1000,0)))</f>
        <v/>
      </c>
      <c r="AK1729" s="50" t="e">
        <f t="shared" si="334"/>
        <v>#VALUE!</v>
      </c>
      <c r="AL1729" s="50" t="e">
        <f t="shared" si="335"/>
        <v>#VALUE!</v>
      </c>
      <c r="AM1729">
        <f t="shared" si="337"/>
        <v>0</v>
      </c>
      <c r="AN1729">
        <f t="shared" si="338"/>
        <v>0</v>
      </c>
      <c r="AO1729">
        <f t="shared" si="338"/>
        <v>0</v>
      </c>
      <c r="AP1729">
        <f t="shared" si="338"/>
        <v>0</v>
      </c>
      <c r="AQ1729">
        <f t="shared" si="338"/>
        <v>0</v>
      </c>
      <c r="AR1729">
        <f t="shared" si="338"/>
        <v>0</v>
      </c>
      <c r="AS1729">
        <f t="shared" si="338"/>
        <v>0</v>
      </c>
      <c r="AT1729">
        <f t="shared" si="338"/>
        <v>0</v>
      </c>
      <c r="AU1729">
        <f t="shared" si="338"/>
        <v>0</v>
      </c>
      <c r="AV1729">
        <f t="shared" si="338"/>
        <v>0</v>
      </c>
      <c r="AW1729">
        <f t="shared" si="338"/>
        <v>0</v>
      </c>
      <c r="AX1729">
        <f t="shared" si="338"/>
        <v>0</v>
      </c>
    </row>
    <row r="1730" spans="3:50" ht="30" customHeight="1" thickTop="1" thickBot="1" x14ac:dyDescent="0.25">
      <c r="C1730" s="118"/>
      <c r="D1730" s="126"/>
      <c r="E1730" s="115"/>
      <c r="F1730" s="115"/>
      <c r="G1730" s="118"/>
      <c r="H1730" s="127"/>
      <c r="I1730" s="127"/>
      <c r="J1730" s="127"/>
      <c r="K1730" s="127"/>
      <c r="L1730" s="127"/>
      <c r="M1730" s="127"/>
      <c r="N1730" s="127"/>
      <c r="O1730" s="127"/>
      <c r="P1730" s="127"/>
      <c r="Q1730" s="109"/>
      <c r="R1730" s="127"/>
      <c r="S1730" s="127"/>
      <c r="U1730" s="15" t="str">
        <f t="shared" si="333"/>
        <v/>
      </c>
      <c r="V1730" t="str">
        <f t="shared" si="327"/>
        <v/>
      </c>
      <c r="W1730" t="str">
        <f t="shared" si="328"/>
        <v/>
      </c>
      <c r="X1730" t="str">
        <f t="shared" si="329"/>
        <v/>
      </c>
      <c r="Y1730" t="str">
        <f t="shared" si="330"/>
        <v/>
      </c>
      <c r="Z1730" t="str">
        <f t="shared" si="331"/>
        <v/>
      </c>
      <c r="AA1730" t="str">
        <f t="shared" si="332"/>
        <v/>
      </c>
      <c r="AB1730">
        <v>1723</v>
      </c>
      <c r="AC1730" t="str">
        <f>IF(ISERROR(IF(U1730="","",IF(OR(U1730=Cad_Inicial!$D$8,X1730=Cad_Inicial!$D$8),Cad_Inicial!$D$8+AB1730*1000,0))),"",IF(U1730="","",IF(OR(U1730=Cad_Inicial!$D$8,X1730=Cad_Inicial!$D$8),Cad_Inicial!$D$8+AB1730*1000,0)))</f>
        <v/>
      </c>
      <c r="AK1730" s="50" t="e">
        <f t="shared" si="334"/>
        <v>#VALUE!</v>
      </c>
      <c r="AL1730" s="50" t="e">
        <f t="shared" si="335"/>
        <v>#VALUE!</v>
      </c>
      <c r="AM1730">
        <f t="shared" si="337"/>
        <v>0</v>
      </c>
      <c r="AN1730">
        <f t="shared" si="338"/>
        <v>0</v>
      </c>
      <c r="AO1730">
        <f t="shared" si="338"/>
        <v>0</v>
      </c>
      <c r="AP1730">
        <f t="shared" si="338"/>
        <v>0</v>
      </c>
      <c r="AQ1730">
        <f t="shared" si="338"/>
        <v>0</v>
      </c>
      <c r="AR1730">
        <f t="shared" si="338"/>
        <v>0</v>
      </c>
      <c r="AS1730">
        <f t="shared" si="338"/>
        <v>0</v>
      </c>
      <c r="AT1730">
        <f t="shared" si="338"/>
        <v>0</v>
      </c>
      <c r="AU1730">
        <f t="shared" si="338"/>
        <v>0</v>
      </c>
      <c r="AV1730">
        <f t="shared" si="338"/>
        <v>0</v>
      </c>
      <c r="AW1730">
        <f t="shared" si="338"/>
        <v>0</v>
      </c>
      <c r="AX1730">
        <f t="shared" si="338"/>
        <v>0</v>
      </c>
    </row>
    <row r="1731" spans="3:50" ht="30" customHeight="1" thickTop="1" thickBot="1" x14ac:dyDescent="0.25">
      <c r="C1731" s="118"/>
      <c r="D1731" s="126"/>
      <c r="E1731" s="115"/>
      <c r="F1731" s="115"/>
      <c r="G1731" s="118"/>
      <c r="H1731" s="127"/>
      <c r="I1731" s="127"/>
      <c r="J1731" s="127"/>
      <c r="K1731" s="127"/>
      <c r="L1731" s="127"/>
      <c r="M1731" s="127"/>
      <c r="N1731" s="127"/>
      <c r="O1731" s="127"/>
      <c r="P1731" s="127"/>
      <c r="Q1731" s="109"/>
      <c r="R1731" s="127"/>
      <c r="S1731" s="127"/>
      <c r="U1731" s="15" t="str">
        <f t="shared" si="333"/>
        <v/>
      </c>
      <c r="V1731" t="str">
        <f t="shared" si="327"/>
        <v/>
      </c>
      <c r="W1731" t="str">
        <f t="shared" si="328"/>
        <v/>
      </c>
      <c r="X1731" t="str">
        <f t="shared" si="329"/>
        <v/>
      </c>
      <c r="Y1731" t="str">
        <f t="shared" si="330"/>
        <v/>
      </c>
      <c r="Z1731" t="str">
        <f t="shared" si="331"/>
        <v/>
      </c>
      <c r="AA1731" t="str">
        <f t="shared" si="332"/>
        <v/>
      </c>
      <c r="AB1731">
        <v>1724</v>
      </c>
      <c r="AC1731" t="str">
        <f>IF(ISERROR(IF(U1731="","",IF(OR(U1731=Cad_Inicial!$D$8,X1731=Cad_Inicial!$D$8),Cad_Inicial!$D$8+AB1731*1000,0))),"",IF(U1731="","",IF(OR(U1731=Cad_Inicial!$D$8,X1731=Cad_Inicial!$D$8),Cad_Inicial!$D$8+AB1731*1000,0)))</f>
        <v/>
      </c>
      <c r="AK1731" s="50" t="e">
        <f t="shared" si="334"/>
        <v>#VALUE!</v>
      </c>
      <c r="AL1731" s="50" t="e">
        <f t="shared" si="335"/>
        <v>#VALUE!</v>
      </c>
      <c r="AM1731">
        <f t="shared" si="337"/>
        <v>0</v>
      </c>
      <c r="AN1731">
        <f t="shared" si="338"/>
        <v>0</v>
      </c>
      <c r="AO1731">
        <f t="shared" si="338"/>
        <v>0</v>
      </c>
      <c r="AP1731">
        <f t="shared" si="338"/>
        <v>0</v>
      </c>
      <c r="AQ1731">
        <f t="shared" si="338"/>
        <v>0</v>
      </c>
      <c r="AR1731">
        <f t="shared" si="338"/>
        <v>0</v>
      </c>
      <c r="AS1731">
        <f t="shared" si="338"/>
        <v>0</v>
      </c>
      <c r="AT1731">
        <f t="shared" si="338"/>
        <v>0</v>
      </c>
      <c r="AU1731">
        <f t="shared" si="338"/>
        <v>0</v>
      </c>
      <c r="AV1731">
        <f t="shared" si="338"/>
        <v>0</v>
      </c>
      <c r="AW1731">
        <f t="shared" si="338"/>
        <v>0</v>
      </c>
      <c r="AX1731">
        <f t="shared" si="338"/>
        <v>0</v>
      </c>
    </row>
    <row r="1732" spans="3:50" ht="30" customHeight="1" thickTop="1" thickBot="1" x14ac:dyDescent="0.25">
      <c r="C1732" s="118"/>
      <c r="D1732" s="126"/>
      <c r="E1732" s="115"/>
      <c r="F1732" s="115"/>
      <c r="G1732" s="118"/>
      <c r="H1732" s="127"/>
      <c r="I1732" s="127"/>
      <c r="J1732" s="127"/>
      <c r="K1732" s="127"/>
      <c r="L1732" s="127"/>
      <c r="M1732" s="127"/>
      <c r="N1732" s="127"/>
      <c r="O1732" s="127"/>
      <c r="P1732" s="127"/>
      <c r="Q1732" s="109"/>
      <c r="R1732" s="127"/>
      <c r="S1732" s="127"/>
      <c r="U1732" s="15" t="str">
        <f t="shared" si="333"/>
        <v/>
      </c>
      <c r="V1732" t="str">
        <f t="shared" si="327"/>
        <v/>
      </c>
      <c r="W1732" t="str">
        <f t="shared" si="328"/>
        <v/>
      </c>
      <c r="X1732" t="str">
        <f t="shared" si="329"/>
        <v/>
      </c>
      <c r="Y1732" t="str">
        <f t="shared" si="330"/>
        <v/>
      </c>
      <c r="Z1732" t="str">
        <f t="shared" si="331"/>
        <v/>
      </c>
      <c r="AA1732" t="str">
        <f t="shared" si="332"/>
        <v/>
      </c>
      <c r="AB1732">
        <v>1725</v>
      </c>
      <c r="AC1732" t="str">
        <f>IF(ISERROR(IF(U1732="","",IF(OR(U1732=Cad_Inicial!$D$8,X1732=Cad_Inicial!$D$8),Cad_Inicial!$D$8+AB1732*1000,0))),"",IF(U1732="","",IF(OR(U1732=Cad_Inicial!$D$8,X1732=Cad_Inicial!$D$8),Cad_Inicial!$D$8+AB1732*1000,0)))</f>
        <v/>
      </c>
      <c r="AK1732" s="50" t="e">
        <f t="shared" si="334"/>
        <v>#VALUE!</v>
      </c>
      <c r="AL1732" s="50" t="e">
        <f t="shared" si="335"/>
        <v>#VALUE!</v>
      </c>
      <c r="AM1732">
        <f t="shared" si="337"/>
        <v>0</v>
      </c>
      <c r="AN1732">
        <f t="shared" si="338"/>
        <v>0</v>
      </c>
      <c r="AO1732">
        <f t="shared" si="338"/>
        <v>0</v>
      </c>
      <c r="AP1732">
        <f t="shared" si="338"/>
        <v>0</v>
      </c>
      <c r="AQ1732">
        <f t="shared" si="338"/>
        <v>0</v>
      </c>
      <c r="AR1732">
        <f t="shared" si="338"/>
        <v>0</v>
      </c>
      <c r="AS1732">
        <f t="shared" si="338"/>
        <v>0</v>
      </c>
      <c r="AT1732">
        <f t="shared" si="338"/>
        <v>0</v>
      </c>
      <c r="AU1732">
        <f t="shared" si="338"/>
        <v>0</v>
      </c>
      <c r="AV1732">
        <f t="shared" si="338"/>
        <v>0</v>
      </c>
      <c r="AW1732">
        <f t="shared" si="338"/>
        <v>0</v>
      </c>
      <c r="AX1732">
        <f t="shared" si="338"/>
        <v>0</v>
      </c>
    </row>
    <row r="1733" spans="3:50" ht="30" customHeight="1" thickTop="1" thickBot="1" x14ac:dyDescent="0.25">
      <c r="C1733" s="118"/>
      <c r="D1733" s="126"/>
      <c r="E1733" s="115"/>
      <c r="F1733" s="115"/>
      <c r="G1733" s="118"/>
      <c r="H1733" s="127"/>
      <c r="I1733" s="127"/>
      <c r="J1733" s="127"/>
      <c r="K1733" s="127"/>
      <c r="L1733" s="127"/>
      <c r="M1733" s="127"/>
      <c r="N1733" s="127"/>
      <c r="O1733" s="127"/>
      <c r="P1733" s="127"/>
      <c r="Q1733" s="109"/>
      <c r="R1733" s="127"/>
      <c r="S1733" s="127"/>
      <c r="U1733" s="15" t="str">
        <f t="shared" si="333"/>
        <v/>
      </c>
      <c r="V1733" t="str">
        <f t="shared" si="327"/>
        <v/>
      </c>
      <c r="W1733" t="str">
        <f t="shared" si="328"/>
        <v/>
      </c>
      <c r="X1733" t="str">
        <f t="shared" si="329"/>
        <v/>
      </c>
      <c r="Y1733" t="str">
        <f t="shared" si="330"/>
        <v/>
      </c>
      <c r="Z1733" t="str">
        <f t="shared" si="331"/>
        <v/>
      </c>
      <c r="AA1733" t="str">
        <f t="shared" si="332"/>
        <v/>
      </c>
      <c r="AB1733">
        <v>1726</v>
      </c>
      <c r="AC1733" t="str">
        <f>IF(ISERROR(IF(U1733="","",IF(OR(U1733=Cad_Inicial!$D$8,X1733=Cad_Inicial!$D$8),Cad_Inicial!$D$8+AB1733*1000,0))),"",IF(U1733="","",IF(OR(U1733=Cad_Inicial!$D$8,X1733=Cad_Inicial!$D$8),Cad_Inicial!$D$8+AB1733*1000,0)))</f>
        <v/>
      </c>
      <c r="AK1733" s="50" t="e">
        <f t="shared" si="334"/>
        <v>#VALUE!</v>
      </c>
      <c r="AL1733" s="50" t="e">
        <f t="shared" si="335"/>
        <v>#VALUE!</v>
      </c>
      <c r="AM1733">
        <f t="shared" si="337"/>
        <v>0</v>
      </c>
      <c r="AN1733">
        <f t="shared" si="338"/>
        <v>0</v>
      </c>
      <c r="AO1733">
        <f t="shared" si="338"/>
        <v>0</v>
      </c>
      <c r="AP1733">
        <f t="shared" si="338"/>
        <v>0</v>
      </c>
      <c r="AQ1733">
        <f t="shared" si="338"/>
        <v>0</v>
      </c>
      <c r="AR1733">
        <f t="shared" si="338"/>
        <v>0</v>
      </c>
      <c r="AS1733">
        <f t="shared" si="338"/>
        <v>0</v>
      </c>
      <c r="AT1733">
        <f t="shared" si="338"/>
        <v>0</v>
      </c>
      <c r="AU1733">
        <f t="shared" si="338"/>
        <v>0</v>
      </c>
      <c r="AV1733">
        <f t="shared" si="338"/>
        <v>0</v>
      </c>
      <c r="AW1733">
        <f t="shared" si="338"/>
        <v>0</v>
      </c>
      <c r="AX1733">
        <f t="shared" si="338"/>
        <v>0</v>
      </c>
    </row>
    <row r="1734" spans="3:50" ht="30" customHeight="1" thickTop="1" thickBot="1" x14ac:dyDescent="0.25">
      <c r="C1734" s="118"/>
      <c r="D1734" s="126"/>
      <c r="E1734" s="115"/>
      <c r="F1734" s="115"/>
      <c r="G1734" s="118"/>
      <c r="H1734" s="127"/>
      <c r="I1734" s="127"/>
      <c r="J1734" s="127"/>
      <c r="K1734" s="127"/>
      <c r="L1734" s="127"/>
      <c r="M1734" s="127"/>
      <c r="N1734" s="127"/>
      <c r="O1734" s="127"/>
      <c r="P1734" s="127"/>
      <c r="Q1734" s="109"/>
      <c r="R1734" s="127"/>
      <c r="S1734" s="127"/>
      <c r="U1734" s="15" t="str">
        <f t="shared" si="333"/>
        <v/>
      </c>
      <c r="V1734" t="str">
        <f t="shared" si="327"/>
        <v/>
      </c>
      <c r="W1734" t="str">
        <f t="shared" si="328"/>
        <v/>
      </c>
      <c r="X1734" t="str">
        <f t="shared" si="329"/>
        <v/>
      </c>
      <c r="Y1734" t="str">
        <f t="shared" si="330"/>
        <v/>
      </c>
      <c r="Z1734" t="str">
        <f t="shared" si="331"/>
        <v/>
      </c>
      <c r="AA1734" t="str">
        <f t="shared" si="332"/>
        <v/>
      </c>
      <c r="AB1734">
        <v>1727</v>
      </c>
      <c r="AC1734" t="str">
        <f>IF(ISERROR(IF(U1734="","",IF(OR(U1734=Cad_Inicial!$D$8,X1734=Cad_Inicial!$D$8),Cad_Inicial!$D$8+AB1734*1000,0))),"",IF(U1734="","",IF(OR(U1734=Cad_Inicial!$D$8,X1734=Cad_Inicial!$D$8),Cad_Inicial!$D$8+AB1734*1000,0)))</f>
        <v/>
      </c>
      <c r="AK1734" s="50" t="e">
        <f t="shared" si="334"/>
        <v>#VALUE!</v>
      </c>
      <c r="AL1734" s="50" t="e">
        <f t="shared" si="335"/>
        <v>#VALUE!</v>
      </c>
      <c r="AM1734">
        <f t="shared" si="337"/>
        <v>0</v>
      </c>
      <c r="AN1734">
        <f t="shared" si="338"/>
        <v>0</v>
      </c>
      <c r="AO1734">
        <f t="shared" si="338"/>
        <v>0</v>
      </c>
      <c r="AP1734">
        <f t="shared" si="338"/>
        <v>0</v>
      </c>
      <c r="AQ1734">
        <f t="shared" si="338"/>
        <v>0</v>
      </c>
      <c r="AR1734">
        <f t="shared" si="338"/>
        <v>0</v>
      </c>
      <c r="AS1734">
        <f t="shared" si="338"/>
        <v>0</v>
      </c>
      <c r="AT1734">
        <f t="shared" si="338"/>
        <v>0</v>
      </c>
      <c r="AU1734">
        <f t="shared" si="338"/>
        <v>0</v>
      </c>
      <c r="AV1734">
        <f t="shared" si="338"/>
        <v>0</v>
      </c>
      <c r="AW1734">
        <f t="shared" si="338"/>
        <v>0</v>
      </c>
      <c r="AX1734">
        <f t="shared" si="338"/>
        <v>0</v>
      </c>
    </row>
    <row r="1735" spans="3:50" ht="30" customHeight="1" thickTop="1" thickBot="1" x14ac:dyDescent="0.25">
      <c r="C1735" s="118"/>
      <c r="D1735" s="126"/>
      <c r="E1735" s="115"/>
      <c r="F1735" s="115"/>
      <c r="G1735" s="118"/>
      <c r="H1735" s="127"/>
      <c r="I1735" s="127"/>
      <c r="J1735" s="127"/>
      <c r="K1735" s="127"/>
      <c r="L1735" s="127"/>
      <c r="M1735" s="127"/>
      <c r="N1735" s="127"/>
      <c r="O1735" s="127"/>
      <c r="P1735" s="127"/>
      <c r="Q1735" s="109"/>
      <c r="R1735" s="127"/>
      <c r="S1735" s="127"/>
      <c r="U1735" s="15" t="str">
        <f t="shared" si="333"/>
        <v/>
      </c>
      <c r="V1735" t="str">
        <f t="shared" si="327"/>
        <v/>
      </c>
      <c r="W1735" t="str">
        <f t="shared" si="328"/>
        <v/>
      </c>
      <c r="X1735" t="str">
        <f t="shared" si="329"/>
        <v/>
      </c>
      <c r="Y1735" t="str">
        <f t="shared" si="330"/>
        <v/>
      </c>
      <c r="Z1735" t="str">
        <f t="shared" si="331"/>
        <v/>
      </c>
      <c r="AA1735" t="str">
        <f t="shared" si="332"/>
        <v/>
      </c>
      <c r="AB1735">
        <v>1728</v>
      </c>
      <c r="AC1735" t="str">
        <f>IF(ISERROR(IF(U1735="","",IF(OR(U1735=Cad_Inicial!$D$8,X1735=Cad_Inicial!$D$8),Cad_Inicial!$D$8+AB1735*1000,0))),"",IF(U1735="","",IF(OR(U1735=Cad_Inicial!$D$8,X1735=Cad_Inicial!$D$8),Cad_Inicial!$D$8+AB1735*1000,0)))</f>
        <v/>
      </c>
      <c r="AK1735" s="50" t="e">
        <f t="shared" si="334"/>
        <v>#VALUE!</v>
      </c>
      <c r="AL1735" s="50" t="e">
        <f t="shared" si="335"/>
        <v>#VALUE!</v>
      </c>
      <c r="AM1735">
        <f t="shared" si="337"/>
        <v>0</v>
      </c>
      <c r="AN1735">
        <f t="shared" si="338"/>
        <v>0</v>
      </c>
      <c r="AO1735">
        <f t="shared" si="338"/>
        <v>0</v>
      </c>
      <c r="AP1735">
        <f t="shared" si="338"/>
        <v>0</v>
      </c>
      <c r="AQ1735">
        <f t="shared" si="338"/>
        <v>0</v>
      </c>
      <c r="AR1735">
        <f t="shared" si="338"/>
        <v>0</v>
      </c>
      <c r="AS1735">
        <f t="shared" si="338"/>
        <v>0</v>
      </c>
      <c r="AT1735">
        <f t="shared" si="338"/>
        <v>0</v>
      </c>
      <c r="AU1735">
        <f t="shared" si="338"/>
        <v>0</v>
      </c>
      <c r="AV1735">
        <f t="shared" si="338"/>
        <v>0</v>
      </c>
      <c r="AW1735">
        <f t="shared" si="338"/>
        <v>0</v>
      </c>
      <c r="AX1735">
        <f t="shared" si="338"/>
        <v>0</v>
      </c>
    </row>
    <row r="1736" spans="3:50" ht="30" customHeight="1" thickTop="1" thickBot="1" x14ac:dyDescent="0.25">
      <c r="C1736" s="118"/>
      <c r="D1736" s="126"/>
      <c r="E1736" s="115"/>
      <c r="F1736" s="115"/>
      <c r="G1736" s="118"/>
      <c r="H1736" s="127"/>
      <c r="I1736" s="127"/>
      <c r="J1736" s="127"/>
      <c r="K1736" s="127"/>
      <c r="L1736" s="127"/>
      <c r="M1736" s="127"/>
      <c r="N1736" s="127"/>
      <c r="O1736" s="127"/>
      <c r="P1736" s="127"/>
      <c r="Q1736" s="109"/>
      <c r="R1736" s="127"/>
      <c r="S1736" s="127"/>
      <c r="U1736" s="15" t="str">
        <f t="shared" si="333"/>
        <v/>
      </c>
      <c r="V1736" t="str">
        <f t="shared" ref="V1736:V1799" si="339">IF(ISERROR(IF(E1736="","",MONTH(E1736))),"",IF(E1736="","",MONTH(E1736)))</f>
        <v/>
      </c>
      <c r="W1736" t="str">
        <f t="shared" ref="W1736:W1799" si="340">IF(ISERROR(IF(F1736="","",MONTH(F1736))),"",IF(F1736="","",MONTH(F1736)))</f>
        <v/>
      </c>
      <c r="X1736" t="str">
        <f t="shared" ref="X1736:X1799" si="341">IF(ISERROR(IF(F1736="","",YEAR(F1736))),"",IF(F1736="","",YEAR(F1736)))</f>
        <v/>
      </c>
      <c r="Y1736" t="str">
        <f t="shared" ref="Y1736:Y1799" si="342">IF(ISERROR(IF(IF(E1736="","",ROUND((F1736-E1736)/30,0))&lt;1,1,IF(E1736="","",ROUND((F1736-E1736)/30,0)))),"",IF(IF(E1736="","",ROUND((F1736-E1736)/30,0))&lt;1,1,IF(E1736="","",ROUND((F1736-E1736)/30,0))))</f>
        <v/>
      </c>
      <c r="Z1736" t="str">
        <f t="shared" ref="Z1736:Z1799" si="343">IF(ISERROR(D1736/Y1736),"",D1736/Y1736)</f>
        <v/>
      </c>
      <c r="AA1736" t="str">
        <f t="shared" ref="AA1736:AA1799" si="344">IF(ISERROR(Q1736/Y1736),"",Q1736/Y1736)</f>
        <v/>
      </c>
      <c r="AB1736">
        <v>1729</v>
      </c>
      <c r="AC1736" t="str">
        <f>IF(ISERROR(IF(U1736="","",IF(OR(U1736=Cad_Inicial!$D$8,X1736=Cad_Inicial!$D$8),Cad_Inicial!$D$8+AB1736*1000,0))),"",IF(U1736="","",IF(OR(U1736=Cad_Inicial!$D$8,X1736=Cad_Inicial!$D$8),Cad_Inicial!$D$8+AB1736*1000,0)))</f>
        <v/>
      </c>
      <c r="AK1736" s="50" t="e">
        <f t="shared" si="334"/>
        <v>#VALUE!</v>
      </c>
      <c r="AL1736" s="50" t="e">
        <f t="shared" si="335"/>
        <v>#VALUE!</v>
      </c>
      <c r="AM1736">
        <f t="shared" si="337"/>
        <v>0</v>
      </c>
      <c r="AN1736">
        <f t="shared" si="338"/>
        <v>0</v>
      </c>
      <c r="AO1736">
        <f t="shared" si="338"/>
        <v>0</v>
      </c>
      <c r="AP1736">
        <f t="shared" si="338"/>
        <v>0</v>
      </c>
      <c r="AQ1736">
        <f t="shared" si="338"/>
        <v>0</v>
      </c>
      <c r="AR1736">
        <f t="shared" si="338"/>
        <v>0</v>
      </c>
      <c r="AS1736">
        <f t="shared" si="338"/>
        <v>0</v>
      </c>
      <c r="AT1736">
        <f t="shared" si="338"/>
        <v>0</v>
      </c>
      <c r="AU1736">
        <f t="shared" si="338"/>
        <v>0</v>
      </c>
      <c r="AV1736">
        <f t="shared" si="338"/>
        <v>0</v>
      </c>
      <c r="AW1736">
        <f t="shared" si="338"/>
        <v>0</v>
      </c>
      <c r="AX1736">
        <f t="shared" si="338"/>
        <v>0</v>
      </c>
    </row>
    <row r="1737" spans="3:50" ht="30" customHeight="1" thickTop="1" thickBot="1" x14ac:dyDescent="0.25">
      <c r="C1737" s="118"/>
      <c r="D1737" s="126"/>
      <c r="E1737" s="115"/>
      <c r="F1737" s="115"/>
      <c r="G1737" s="118"/>
      <c r="H1737" s="127"/>
      <c r="I1737" s="127"/>
      <c r="J1737" s="127"/>
      <c r="K1737" s="127"/>
      <c r="L1737" s="127"/>
      <c r="M1737" s="127"/>
      <c r="N1737" s="127"/>
      <c r="O1737" s="127"/>
      <c r="P1737" s="127"/>
      <c r="Q1737" s="109"/>
      <c r="R1737" s="127"/>
      <c r="S1737" s="127"/>
      <c r="U1737" s="15" t="str">
        <f t="shared" ref="U1737:U1800" si="345">IF(ISERROR(IF(E1737="","",YEAR(E1737))),"",IF(E1737="","",YEAR(E1737)))</f>
        <v/>
      </c>
      <c r="V1737" t="str">
        <f t="shared" si="339"/>
        <v/>
      </c>
      <c r="W1737" t="str">
        <f t="shared" si="340"/>
        <v/>
      </c>
      <c r="X1737" t="str">
        <f t="shared" si="341"/>
        <v/>
      </c>
      <c r="Y1737" t="str">
        <f t="shared" si="342"/>
        <v/>
      </c>
      <c r="Z1737" t="str">
        <f t="shared" si="343"/>
        <v/>
      </c>
      <c r="AA1737" t="str">
        <f t="shared" si="344"/>
        <v/>
      </c>
      <c r="AB1737">
        <v>1730</v>
      </c>
      <c r="AC1737" t="str">
        <f>IF(ISERROR(IF(U1737="","",IF(OR(U1737=Cad_Inicial!$D$8,X1737=Cad_Inicial!$D$8),Cad_Inicial!$D$8+AB1737*1000,0))),"",IF(U1737="","",IF(OR(U1737=Cad_Inicial!$D$8,X1737=Cad_Inicial!$D$8),Cad_Inicial!$D$8+AB1737*1000,0)))</f>
        <v/>
      </c>
      <c r="AK1737" s="50" t="e">
        <f t="shared" si="334"/>
        <v>#VALUE!</v>
      </c>
      <c r="AL1737" s="50" t="e">
        <f t="shared" si="335"/>
        <v>#VALUE!</v>
      </c>
      <c r="AM1737">
        <f t="shared" si="337"/>
        <v>0</v>
      </c>
      <c r="AN1737">
        <f t="shared" si="338"/>
        <v>0</v>
      </c>
      <c r="AO1737">
        <f t="shared" si="338"/>
        <v>0</v>
      </c>
      <c r="AP1737">
        <f t="shared" si="338"/>
        <v>0</v>
      </c>
      <c r="AQ1737">
        <f t="shared" si="338"/>
        <v>0</v>
      </c>
      <c r="AR1737">
        <f t="shared" si="338"/>
        <v>0</v>
      </c>
      <c r="AS1737">
        <f t="shared" si="338"/>
        <v>0</v>
      </c>
      <c r="AT1737">
        <f t="shared" ref="AN1737:AX1760" si="346">IFERROR(IF(AND($AK1737&lt;=AT$5,$AL1737&gt;=AT$5),1,0),0)</f>
        <v>0</v>
      </c>
      <c r="AU1737">
        <f t="shared" si="346"/>
        <v>0</v>
      </c>
      <c r="AV1737">
        <f t="shared" si="346"/>
        <v>0</v>
      </c>
      <c r="AW1737">
        <f t="shared" si="346"/>
        <v>0</v>
      </c>
      <c r="AX1737">
        <f t="shared" si="346"/>
        <v>0</v>
      </c>
    </row>
    <row r="1738" spans="3:50" ht="30" customHeight="1" thickTop="1" thickBot="1" x14ac:dyDescent="0.25">
      <c r="C1738" s="118"/>
      <c r="D1738" s="126"/>
      <c r="E1738" s="115"/>
      <c r="F1738" s="115"/>
      <c r="G1738" s="118"/>
      <c r="H1738" s="127"/>
      <c r="I1738" s="127"/>
      <c r="J1738" s="127"/>
      <c r="K1738" s="127"/>
      <c r="L1738" s="127"/>
      <c r="M1738" s="127"/>
      <c r="N1738" s="127"/>
      <c r="O1738" s="127"/>
      <c r="P1738" s="127"/>
      <c r="Q1738" s="109"/>
      <c r="R1738" s="127"/>
      <c r="S1738" s="127"/>
      <c r="U1738" s="15" t="str">
        <f t="shared" si="345"/>
        <v/>
      </c>
      <c r="V1738" t="str">
        <f t="shared" si="339"/>
        <v/>
      </c>
      <c r="W1738" t="str">
        <f t="shared" si="340"/>
        <v/>
      </c>
      <c r="X1738" t="str">
        <f t="shared" si="341"/>
        <v/>
      </c>
      <c r="Y1738" t="str">
        <f t="shared" si="342"/>
        <v/>
      </c>
      <c r="Z1738" t="str">
        <f t="shared" si="343"/>
        <v/>
      </c>
      <c r="AA1738" t="str">
        <f t="shared" si="344"/>
        <v/>
      </c>
      <c r="AB1738">
        <v>1731</v>
      </c>
      <c r="AC1738" t="str">
        <f>IF(ISERROR(IF(U1738="","",IF(OR(U1738=Cad_Inicial!$D$8,X1738=Cad_Inicial!$D$8),Cad_Inicial!$D$8+AB1738*1000,0))),"",IF(U1738="","",IF(OR(U1738=Cad_Inicial!$D$8,X1738=Cad_Inicial!$D$8),Cad_Inicial!$D$8+AB1738*1000,0)))</f>
        <v/>
      </c>
      <c r="AK1738" s="50" t="e">
        <f t="shared" ref="AK1738:AK1801" si="347">DATE(U1738,V1738,1)</f>
        <v>#VALUE!</v>
      </c>
      <c r="AL1738" s="50" t="e">
        <f t="shared" ref="AL1738:AL1801" si="348">DATE(X1738,W1738,1)</f>
        <v>#VALUE!</v>
      </c>
      <c r="AM1738">
        <f t="shared" si="337"/>
        <v>0</v>
      </c>
      <c r="AN1738">
        <f t="shared" si="346"/>
        <v>0</v>
      </c>
      <c r="AO1738">
        <f t="shared" si="346"/>
        <v>0</v>
      </c>
      <c r="AP1738">
        <f t="shared" si="346"/>
        <v>0</v>
      </c>
      <c r="AQ1738">
        <f t="shared" si="346"/>
        <v>0</v>
      </c>
      <c r="AR1738">
        <f t="shared" si="346"/>
        <v>0</v>
      </c>
      <c r="AS1738">
        <f t="shared" si="346"/>
        <v>0</v>
      </c>
      <c r="AT1738">
        <f t="shared" si="346"/>
        <v>0</v>
      </c>
      <c r="AU1738">
        <f t="shared" si="346"/>
        <v>0</v>
      </c>
      <c r="AV1738">
        <f t="shared" si="346"/>
        <v>0</v>
      </c>
      <c r="AW1738">
        <f t="shared" si="346"/>
        <v>0</v>
      </c>
      <c r="AX1738">
        <f t="shared" si="346"/>
        <v>0</v>
      </c>
    </row>
    <row r="1739" spans="3:50" ht="30" customHeight="1" thickTop="1" thickBot="1" x14ac:dyDescent="0.25">
      <c r="C1739" s="118"/>
      <c r="D1739" s="126"/>
      <c r="E1739" s="115"/>
      <c r="F1739" s="115"/>
      <c r="G1739" s="118"/>
      <c r="H1739" s="127"/>
      <c r="I1739" s="127"/>
      <c r="J1739" s="127"/>
      <c r="K1739" s="127"/>
      <c r="L1739" s="127"/>
      <c r="M1739" s="127"/>
      <c r="N1739" s="127"/>
      <c r="O1739" s="127"/>
      <c r="P1739" s="127"/>
      <c r="Q1739" s="109"/>
      <c r="R1739" s="127"/>
      <c r="S1739" s="127"/>
      <c r="U1739" s="15" t="str">
        <f t="shared" si="345"/>
        <v/>
      </c>
      <c r="V1739" t="str">
        <f t="shared" si="339"/>
        <v/>
      </c>
      <c r="W1739" t="str">
        <f t="shared" si="340"/>
        <v/>
      </c>
      <c r="X1739" t="str">
        <f t="shared" si="341"/>
        <v/>
      </c>
      <c r="Y1739" t="str">
        <f t="shared" si="342"/>
        <v/>
      </c>
      <c r="Z1739" t="str">
        <f t="shared" si="343"/>
        <v/>
      </c>
      <c r="AA1739" t="str">
        <f t="shared" si="344"/>
        <v/>
      </c>
      <c r="AB1739">
        <v>1732</v>
      </c>
      <c r="AC1739" t="str">
        <f>IF(ISERROR(IF(U1739="","",IF(OR(U1739=Cad_Inicial!$D$8,X1739=Cad_Inicial!$D$8),Cad_Inicial!$D$8+AB1739*1000,0))),"",IF(U1739="","",IF(OR(U1739=Cad_Inicial!$D$8,X1739=Cad_Inicial!$D$8),Cad_Inicial!$D$8+AB1739*1000,0)))</f>
        <v/>
      </c>
      <c r="AK1739" s="50" t="e">
        <f t="shared" si="347"/>
        <v>#VALUE!</v>
      </c>
      <c r="AL1739" s="50" t="e">
        <f t="shared" si="348"/>
        <v>#VALUE!</v>
      </c>
      <c r="AM1739">
        <f t="shared" si="337"/>
        <v>0</v>
      </c>
      <c r="AN1739">
        <f t="shared" si="346"/>
        <v>0</v>
      </c>
      <c r="AO1739">
        <f t="shared" si="346"/>
        <v>0</v>
      </c>
      <c r="AP1739">
        <f t="shared" si="346"/>
        <v>0</v>
      </c>
      <c r="AQ1739">
        <f t="shared" si="346"/>
        <v>0</v>
      </c>
      <c r="AR1739">
        <f t="shared" si="346"/>
        <v>0</v>
      </c>
      <c r="AS1739">
        <f t="shared" si="346"/>
        <v>0</v>
      </c>
      <c r="AT1739">
        <f t="shared" si="346"/>
        <v>0</v>
      </c>
      <c r="AU1739">
        <f t="shared" si="346"/>
        <v>0</v>
      </c>
      <c r="AV1739">
        <f t="shared" si="346"/>
        <v>0</v>
      </c>
      <c r="AW1739">
        <f t="shared" si="346"/>
        <v>0</v>
      </c>
      <c r="AX1739">
        <f t="shared" si="346"/>
        <v>0</v>
      </c>
    </row>
    <row r="1740" spans="3:50" ht="30" customHeight="1" thickTop="1" thickBot="1" x14ac:dyDescent="0.25">
      <c r="C1740" s="118"/>
      <c r="D1740" s="126"/>
      <c r="E1740" s="115"/>
      <c r="F1740" s="115"/>
      <c r="G1740" s="118"/>
      <c r="H1740" s="127"/>
      <c r="I1740" s="127"/>
      <c r="J1740" s="127"/>
      <c r="K1740" s="127"/>
      <c r="L1740" s="127"/>
      <c r="M1740" s="127"/>
      <c r="N1740" s="127"/>
      <c r="O1740" s="127"/>
      <c r="P1740" s="127"/>
      <c r="Q1740" s="109"/>
      <c r="R1740" s="127"/>
      <c r="S1740" s="127"/>
      <c r="U1740" s="15" t="str">
        <f t="shared" si="345"/>
        <v/>
      </c>
      <c r="V1740" t="str">
        <f t="shared" si="339"/>
        <v/>
      </c>
      <c r="W1740" t="str">
        <f t="shared" si="340"/>
        <v/>
      </c>
      <c r="X1740" t="str">
        <f t="shared" si="341"/>
        <v/>
      </c>
      <c r="Y1740" t="str">
        <f t="shared" si="342"/>
        <v/>
      </c>
      <c r="Z1740" t="str">
        <f t="shared" si="343"/>
        <v/>
      </c>
      <c r="AA1740" t="str">
        <f t="shared" si="344"/>
        <v/>
      </c>
      <c r="AB1740">
        <v>1733</v>
      </c>
      <c r="AC1740" t="str">
        <f>IF(ISERROR(IF(U1740="","",IF(OR(U1740=Cad_Inicial!$D$8,X1740=Cad_Inicial!$D$8),Cad_Inicial!$D$8+AB1740*1000,0))),"",IF(U1740="","",IF(OR(U1740=Cad_Inicial!$D$8,X1740=Cad_Inicial!$D$8),Cad_Inicial!$D$8+AB1740*1000,0)))</f>
        <v/>
      </c>
      <c r="AK1740" s="50" t="e">
        <f t="shared" si="347"/>
        <v>#VALUE!</v>
      </c>
      <c r="AL1740" s="50" t="e">
        <f t="shared" si="348"/>
        <v>#VALUE!</v>
      </c>
      <c r="AM1740">
        <f t="shared" si="337"/>
        <v>0</v>
      </c>
      <c r="AN1740">
        <f t="shared" si="346"/>
        <v>0</v>
      </c>
      <c r="AO1740">
        <f t="shared" si="346"/>
        <v>0</v>
      </c>
      <c r="AP1740">
        <f t="shared" si="346"/>
        <v>0</v>
      </c>
      <c r="AQ1740">
        <f t="shared" si="346"/>
        <v>0</v>
      </c>
      <c r="AR1740">
        <f t="shared" si="346"/>
        <v>0</v>
      </c>
      <c r="AS1740">
        <f t="shared" si="346"/>
        <v>0</v>
      </c>
      <c r="AT1740">
        <f t="shared" si="346"/>
        <v>0</v>
      </c>
      <c r="AU1740">
        <f t="shared" si="346"/>
        <v>0</v>
      </c>
      <c r="AV1740">
        <f t="shared" si="346"/>
        <v>0</v>
      </c>
      <c r="AW1740">
        <f t="shared" si="346"/>
        <v>0</v>
      </c>
      <c r="AX1740">
        <f t="shared" si="346"/>
        <v>0</v>
      </c>
    </row>
    <row r="1741" spans="3:50" ht="30" customHeight="1" thickTop="1" thickBot="1" x14ac:dyDescent="0.25">
      <c r="C1741" s="118"/>
      <c r="D1741" s="126"/>
      <c r="E1741" s="115"/>
      <c r="F1741" s="115"/>
      <c r="G1741" s="118"/>
      <c r="H1741" s="127"/>
      <c r="I1741" s="127"/>
      <c r="J1741" s="127"/>
      <c r="K1741" s="127"/>
      <c r="L1741" s="127"/>
      <c r="M1741" s="127"/>
      <c r="N1741" s="127"/>
      <c r="O1741" s="127"/>
      <c r="P1741" s="127"/>
      <c r="Q1741" s="109"/>
      <c r="R1741" s="127"/>
      <c r="S1741" s="127"/>
      <c r="U1741" s="15" t="str">
        <f t="shared" si="345"/>
        <v/>
      </c>
      <c r="V1741" t="str">
        <f t="shared" si="339"/>
        <v/>
      </c>
      <c r="W1741" t="str">
        <f t="shared" si="340"/>
        <v/>
      </c>
      <c r="X1741" t="str">
        <f t="shared" si="341"/>
        <v/>
      </c>
      <c r="Y1741" t="str">
        <f t="shared" si="342"/>
        <v/>
      </c>
      <c r="Z1741" t="str">
        <f t="shared" si="343"/>
        <v/>
      </c>
      <c r="AA1741" t="str">
        <f t="shared" si="344"/>
        <v/>
      </c>
      <c r="AB1741">
        <v>1734</v>
      </c>
      <c r="AC1741" t="str">
        <f>IF(ISERROR(IF(U1741="","",IF(OR(U1741=Cad_Inicial!$D$8,X1741=Cad_Inicial!$D$8),Cad_Inicial!$D$8+AB1741*1000,0))),"",IF(U1741="","",IF(OR(U1741=Cad_Inicial!$D$8,X1741=Cad_Inicial!$D$8),Cad_Inicial!$D$8+AB1741*1000,0)))</f>
        <v/>
      </c>
      <c r="AK1741" s="50" t="e">
        <f t="shared" si="347"/>
        <v>#VALUE!</v>
      </c>
      <c r="AL1741" s="50" t="e">
        <f t="shared" si="348"/>
        <v>#VALUE!</v>
      </c>
      <c r="AM1741">
        <f t="shared" si="337"/>
        <v>0</v>
      </c>
      <c r="AN1741">
        <f t="shared" si="346"/>
        <v>0</v>
      </c>
      <c r="AO1741">
        <f t="shared" si="346"/>
        <v>0</v>
      </c>
      <c r="AP1741">
        <f t="shared" si="346"/>
        <v>0</v>
      </c>
      <c r="AQ1741">
        <f t="shared" si="346"/>
        <v>0</v>
      </c>
      <c r="AR1741">
        <f t="shared" si="346"/>
        <v>0</v>
      </c>
      <c r="AS1741">
        <f t="shared" si="346"/>
        <v>0</v>
      </c>
      <c r="AT1741">
        <f t="shared" si="346"/>
        <v>0</v>
      </c>
      <c r="AU1741">
        <f t="shared" si="346"/>
        <v>0</v>
      </c>
      <c r="AV1741">
        <f t="shared" si="346"/>
        <v>0</v>
      </c>
      <c r="AW1741">
        <f t="shared" si="346"/>
        <v>0</v>
      </c>
      <c r="AX1741">
        <f t="shared" si="346"/>
        <v>0</v>
      </c>
    </row>
    <row r="1742" spans="3:50" ht="30" customHeight="1" thickTop="1" thickBot="1" x14ac:dyDescent="0.25">
      <c r="C1742" s="118"/>
      <c r="D1742" s="126"/>
      <c r="E1742" s="115"/>
      <c r="F1742" s="115"/>
      <c r="G1742" s="118"/>
      <c r="H1742" s="127"/>
      <c r="I1742" s="127"/>
      <c r="J1742" s="127"/>
      <c r="K1742" s="127"/>
      <c r="L1742" s="127"/>
      <c r="M1742" s="127"/>
      <c r="N1742" s="127"/>
      <c r="O1742" s="127"/>
      <c r="P1742" s="127"/>
      <c r="Q1742" s="109"/>
      <c r="R1742" s="127"/>
      <c r="S1742" s="127"/>
      <c r="U1742" s="15" t="str">
        <f t="shared" si="345"/>
        <v/>
      </c>
      <c r="V1742" t="str">
        <f t="shared" si="339"/>
        <v/>
      </c>
      <c r="W1742" t="str">
        <f t="shared" si="340"/>
        <v/>
      </c>
      <c r="X1742" t="str">
        <f t="shared" si="341"/>
        <v/>
      </c>
      <c r="Y1742" t="str">
        <f t="shared" si="342"/>
        <v/>
      </c>
      <c r="Z1742" t="str">
        <f t="shared" si="343"/>
        <v/>
      </c>
      <c r="AA1742" t="str">
        <f t="shared" si="344"/>
        <v/>
      </c>
      <c r="AB1742">
        <v>1735</v>
      </c>
      <c r="AC1742" t="str">
        <f>IF(ISERROR(IF(U1742="","",IF(OR(U1742=Cad_Inicial!$D$8,X1742=Cad_Inicial!$D$8),Cad_Inicial!$D$8+AB1742*1000,0))),"",IF(U1742="","",IF(OR(U1742=Cad_Inicial!$D$8,X1742=Cad_Inicial!$D$8),Cad_Inicial!$D$8+AB1742*1000,0)))</f>
        <v/>
      </c>
      <c r="AK1742" s="50" t="e">
        <f t="shared" si="347"/>
        <v>#VALUE!</v>
      </c>
      <c r="AL1742" s="50" t="e">
        <f t="shared" si="348"/>
        <v>#VALUE!</v>
      </c>
      <c r="AM1742">
        <f t="shared" si="337"/>
        <v>0</v>
      </c>
      <c r="AN1742">
        <f t="shared" si="346"/>
        <v>0</v>
      </c>
      <c r="AO1742">
        <f t="shared" si="346"/>
        <v>0</v>
      </c>
      <c r="AP1742">
        <f t="shared" si="346"/>
        <v>0</v>
      </c>
      <c r="AQ1742">
        <f t="shared" si="346"/>
        <v>0</v>
      </c>
      <c r="AR1742">
        <f t="shared" si="346"/>
        <v>0</v>
      </c>
      <c r="AS1742">
        <f t="shared" si="346"/>
        <v>0</v>
      </c>
      <c r="AT1742">
        <f t="shared" si="346"/>
        <v>0</v>
      </c>
      <c r="AU1742">
        <f t="shared" si="346"/>
        <v>0</v>
      </c>
      <c r="AV1742">
        <f t="shared" si="346"/>
        <v>0</v>
      </c>
      <c r="AW1742">
        <f t="shared" si="346"/>
        <v>0</v>
      </c>
      <c r="AX1742">
        <f t="shared" si="346"/>
        <v>0</v>
      </c>
    </row>
    <row r="1743" spans="3:50" ht="30" customHeight="1" thickTop="1" thickBot="1" x14ac:dyDescent="0.25">
      <c r="C1743" s="118"/>
      <c r="D1743" s="126"/>
      <c r="E1743" s="115"/>
      <c r="F1743" s="115"/>
      <c r="G1743" s="118"/>
      <c r="H1743" s="127"/>
      <c r="I1743" s="127"/>
      <c r="J1743" s="127"/>
      <c r="K1743" s="127"/>
      <c r="L1743" s="127"/>
      <c r="M1743" s="127"/>
      <c r="N1743" s="127"/>
      <c r="O1743" s="127"/>
      <c r="P1743" s="127"/>
      <c r="Q1743" s="109"/>
      <c r="R1743" s="127"/>
      <c r="S1743" s="127"/>
      <c r="U1743" s="15" t="str">
        <f t="shared" si="345"/>
        <v/>
      </c>
      <c r="V1743" t="str">
        <f t="shared" si="339"/>
        <v/>
      </c>
      <c r="W1743" t="str">
        <f t="shared" si="340"/>
        <v/>
      </c>
      <c r="X1743" t="str">
        <f t="shared" si="341"/>
        <v/>
      </c>
      <c r="Y1743" t="str">
        <f t="shared" si="342"/>
        <v/>
      </c>
      <c r="Z1743" t="str">
        <f t="shared" si="343"/>
        <v/>
      </c>
      <c r="AA1743" t="str">
        <f t="shared" si="344"/>
        <v/>
      </c>
      <c r="AB1743">
        <v>1736</v>
      </c>
      <c r="AC1743" t="str">
        <f>IF(ISERROR(IF(U1743="","",IF(OR(U1743=Cad_Inicial!$D$8,X1743=Cad_Inicial!$D$8),Cad_Inicial!$D$8+AB1743*1000,0))),"",IF(U1743="","",IF(OR(U1743=Cad_Inicial!$D$8,X1743=Cad_Inicial!$D$8),Cad_Inicial!$D$8+AB1743*1000,0)))</f>
        <v/>
      </c>
      <c r="AK1743" s="50" t="e">
        <f t="shared" si="347"/>
        <v>#VALUE!</v>
      </c>
      <c r="AL1743" s="50" t="e">
        <f t="shared" si="348"/>
        <v>#VALUE!</v>
      </c>
      <c r="AM1743">
        <f t="shared" si="337"/>
        <v>0</v>
      </c>
      <c r="AN1743">
        <f t="shared" si="346"/>
        <v>0</v>
      </c>
      <c r="AO1743">
        <f t="shared" si="346"/>
        <v>0</v>
      </c>
      <c r="AP1743">
        <f t="shared" si="346"/>
        <v>0</v>
      </c>
      <c r="AQ1743">
        <f t="shared" si="346"/>
        <v>0</v>
      </c>
      <c r="AR1743">
        <f t="shared" si="346"/>
        <v>0</v>
      </c>
      <c r="AS1743">
        <f t="shared" si="346"/>
        <v>0</v>
      </c>
      <c r="AT1743">
        <f t="shared" si="346"/>
        <v>0</v>
      </c>
      <c r="AU1743">
        <f t="shared" si="346"/>
        <v>0</v>
      </c>
      <c r="AV1743">
        <f t="shared" si="346"/>
        <v>0</v>
      </c>
      <c r="AW1743">
        <f t="shared" si="346"/>
        <v>0</v>
      </c>
      <c r="AX1743">
        <f t="shared" si="346"/>
        <v>0</v>
      </c>
    </row>
    <row r="1744" spans="3:50" ht="30" customHeight="1" thickTop="1" thickBot="1" x14ac:dyDescent="0.25">
      <c r="C1744" s="118"/>
      <c r="D1744" s="126"/>
      <c r="E1744" s="115"/>
      <c r="F1744" s="115"/>
      <c r="G1744" s="118"/>
      <c r="H1744" s="127"/>
      <c r="I1744" s="127"/>
      <c r="J1744" s="127"/>
      <c r="K1744" s="127"/>
      <c r="L1744" s="127"/>
      <c r="M1744" s="127"/>
      <c r="N1744" s="127"/>
      <c r="O1744" s="127"/>
      <c r="P1744" s="127"/>
      <c r="Q1744" s="109"/>
      <c r="R1744" s="127"/>
      <c r="S1744" s="127"/>
      <c r="U1744" s="15" t="str">
        <f t="shared" si="345"/>
        <v/>
      </c>
      <c r="V1744" t="str">
        <f t="shared" si="339"/>
        <v/>
      </c>
      <c r="W1744" t="str">
        <f t="shared" si="340"/>
        <v/>
      </c>
      <c r="X1744" t="str">
        <f t="shared" si="341"/>
        <v/>
      </c>
      <c r="Y1744" t="str">
        <f t="shared" si="342"/>
        <v/>
      </c>
      <c r="Z1744" t="str">
        <f t="shared" si="343"/>
        <v/>
      </c>
      <c r="AA1744" t="str">
        <f t="shared" si="344"/>
        <v/>
      </c>
      <c r="AB1744">
        <v>1737</v>
      </c>
      <c r="AC1744" t="str">
        <f>IF(ISERROR(IF(U1744="","",IF(OR(U1744=Cad_Inicial!$D$8,X1744=Cad_Inicial!$D$8),Cad_Inicial!$D$8+AB1744*1000,0))),"",IF(U1744="","",IF(OR(U1744=Cad_Inicial!$D$8,X1744=Cad_Inicial!$D$8),Cad_Inicial!$D$8+AB1744*1000,0)))</f>
        <v/>
      </c>
      <c r="AK1744" s="50" t="e">
        <f t="shared" si="347"/>
        <v>#VALUE!</v>
      </c>
      <c r="AL1744" s="50" t="e">
        <f t="shared" si="348"/>
        <v>#VALUE!</v>
      </c>
      <c r="AM1744">
        <f t="shared" si="337"/>
        <v>0</v>
      </c>
      <c r="AN1744">
        <f t="shared" si="346"/>
        <v>0</v>
      </c>
      <c r="AO1744">
        <f t="shared" si="346"/>
        <v>0</v>
      </c>
      <c r="AP1744">
        <f t="shared" si="346"/>
        <v>0</v>
      </c>
      <c r="AQ1744">
        <f t="shared" si="346"/>
        <v>0</v>
      </c>
      <c r="AR1744">
        <f t="shared" si="346"/>
        <v>0</v>
      </c>
      <c r="AS1744">
        <f t="shared" si="346"/>
        <v>0</v>
      </c>
      <c r="AT1744">
        <f t="shared" si="346"/>
        <v>0</v>
      </c>
      <c r="AU1744">
        <f t="shared" si="346"/>
        <v>0</v>
      </c>
      <c r="AV1744">
        <f t="shared" si="346"/>
        <v>0</v>
      </c>
      <c r="AW1744">
        <f t="shared" si="346"/>
        <v>0</v>
      </c>
      <c r="AX1744">
        <f t="shared" si="346"/>
        <v>0</v>
      </c>
    </row>
    <row r="1745" spans="3:50" ht="30" customHeight="1" thickTop="1" thickBot="1" x14ac:dyDescent="0.25">
      <c r="C1745" s="118"/>
      <c r="D1745" s="126"/>
      <c r="E1745" s="115"/>
      <c r="F1745" s="115"/>
      <c r="G1745" s="118"/>
      <c r="H1745" s="127"/>
      <c r="I1745" s="127"/>
      <c r="J1745" s="127"/>
      <c r="K1745" s="127"/>
      <c r="L1745" s="127"/>
      <c r="M1745" s="127"/>
      <c r="N1745" s="127"/>
      <c r="O1745" s="127"/>
      <c r="P1745" s="127"/>
      <c r="Q1745" s="109"/>
      <c r="R1745" s="127"/>
      <c r="S1745" s="127"/>
      <c r="U1745" s="15" t="str">
        <f t="shared" si="345"/>
        <v/>
      </c>
      <c r="V1745" t="str">
        <f t="shared" si="339"/>
        <v/>
      </c>
      <c r="W1745" t="str">
        <f t="shared" si="340"/>
        <v/>
      </c>
      <c r="X1745" t="str">
        <f t="shared" si="341"/>
        <v/>
      </c>
      <c r="Y1745" t="str">
        <f t="shared" si="342"/>
        <v/>
      </c>
      <c r="Z1745" t="str">
        <f t="shared" si="343"/>
        <v/>
      </c>
      <c r="AA1745" t="str">
        <f t="shared" si="344"/>
        <v/>
      </c>
      <c r="AB1745">
        <v>1738</v>
      </c>
      <c r="AC1745" t="str">
        <f>IF(ISERROR(IF(U1745="","",IF(OR(U1745=Cad_Inicial!$D$8,X1745=Cad_Inicial!$D$8),Cad_Inicial!$D$8+AB1745*1000,0))),"",IF(U1745="","",IF(OR(U1745=Cad_Inicial!$D$8,X1745=Cad_Inicial!$D$8),Cad_Inicial!$D$8+AB1745*1000,0)))</f>
        <v/>
      </c>
      <c r="AK1745" s="50" t="e">
        <f t="shared" si="347"/>
        <v>#VALUE!</v>
      </c>
      <c r="AL1745" s="50" t="e">
        <f t="shared" si="348"/>
        <v>#VALUE!</v>
      </c>
      <c r="AM1745">
        <f t="shared" si="337"/>
        <v>0</v>
      </c>
      <c r="AN1745">
        <f t="shared" si="346"/>
        <v>0</v>
      </c>
      <c r="AO1745">
        <f t="shared" si="346"/>
        <v>0</v>
      </c>
      <c r="AP1745">
        <f t="shared" si="346"/>
        <v>0</v>
      </c>
      <c r="AQ1745">
        <f t="shared" si="346"/>
        <v>0</v>
      </c>
      <c r="AR1745">
        <f t="shared" si="346"/>
        <v>0</v>
      </c>
      <c r="AS1745">
        <f t="shared" si="346"/>
        <v>0</v>
      </c>
      <c r="AT1745">
        <f t="shared" si="346"/>
        <v>0</v>
      </c>
      <c r="AU1745">
        <f t="shared" si="346"/>
        <v>0</v>
      </c>
      <c r="AV1745">
        <f t="shared" si="346"/>
        <v>0</v>
      </c>
      <c r="AW1745">
        <f t="shared" si="346"/>
        <v>0</v>
      </c>
      <c r="AX1745">
        <f t="shared" si="346"/>
        <v>0</v>
      </c>
    </row>
    <row r="1746" spans="3:50" ht="30" customHeight="1" thickTop="1" thickBot="1" x14ac:dyDescent="0.25">
      <c r="C1746" s="118"/>
      <c r="D1746" s="126"/>
      <c r="E1746" s="115"/>
      <c r="F1746" s="115"/>
      <c r="G1746" s="118"/>
      <c r="H1746" s="127"/>
      <c r="I1746" s="127"/>
      <c r="J1746" s="127"/>
      <c r="K1746" s="127"/>
      <c r="L1746" s="127"/>
      <c r="M1746" s="127"/>
      <c r="N1746" s="127"/>
      <c r="O1746" s="127"/>
      <c r="P1746" s="127"/>
      <c r="Q1746" s="109"/>
      <c r="R1746" s="127"/>
      <c r="S1746" s="127"/>
      <c r="U1746" s="15" t="str">
        <f t="shared" si="345"/>
        <v/>
      </c>
      <c r="V1746" t="str">
        <f t="shared" si="339"/>
        <v/>
      </c>
      <c r="W1746" t="str">
        <f t="shared" si="340"/>
        <v/>
      </c>
      <c r="X1746" t="str">
        <f t="shared" si="341"/>
        <v/>
      </c>
      <c r="Y1746" t="str">
        <f t="shared" si="342"/>
        <v/>
      </c>
      <c r="Z1746" t="str">
        <f t="shared" si="343"/>
        <v/>
      </c>
      <c r="AA1746" t="str">
        <f t="shared" si="344"/>
        <v/>
      </c>
      <c r="AB1746">
        <v>1739</v>
      </c>
      <c r="AC1746" t="str">
        <f>IF(ISERROR(IF(U1746="","",IF(OR(U1746=Cad_Inicial!$D$8,X1746=Cad_Inicial!$D$8),Cad_Inicial!$D$8+AB1746*1000,0))),"",IF(U1746="","",IF(OR(U1746=Cad_Inicial!$D$8,X1746=Cad_Inicial!$D$8),Cad_Inicial!$D$8+AB1746*1000,0)))</f>
        <v/>
      </c>
      <c r="AK1746" s="50" t="e">
        <f t="shared" si="347"/>
        <v>#VALUE!</v>
      </c>
      <c r="AL1746" s="50" t="e">
        <f t="shared" si="348"/>
        <v>#VALUE!</v>
      </c>
      <c r="AM1746">
        <f t="shared" si="337"/>
        <v>0</v>
      </c>
      <c r="AN1746">
        <f t="shared" si="346"/>
        <v>0</v>
      </c>
      <c r="AO1746">
        <f t="shared" si="346"/>
        <v>0</v>
      </c>
      <c r="AP1746">
        <f t="shared" si="346"/>
        <v>0</v>
      </c>
      <c r="AQ1746">
        <f t="shared" si="346"/>
        <v>0</v>
      </c>
      <c r="AR1746">
        <f t="shared" si="346"/>
        <v>0</v>
      </c>
      <c r="AS1746">
        <f t="shared" si="346"/>
        <v>0</v>
      </c>
      <c r="AT1746">
        <f t="shared" si="346"/>
        <v>0</v>
      </c>
      <c r="AU1746">
        <f t="shared" si="346"/>
        <v>0</v>
      </c>
      <c r="AV1746">
        <f t="shared" si="346"/>
        <v>0</v>
      </c>
      <c r="AW1746">
        <f t="shared" si="346"/>
        <v>0</v>
      </c>
      <c r="AX1746">
        <f t="shared" si="346"/>
        <v>0</v>
      </c>
    </row>
    <row r="1747" spans="3:50" ht="30" customHeight="1" thickTop="1" thickBot="1" x14ac:dyDescent="0.25">
      <c r="C1747" s="118"/>
      <c r="D1747" s="126"/>
      <c r="E1747" s="115"/>
      <c r="F1747" s="115"/>
      <c r="G1747" s="118"/>
      <c r="H1747" s="127"/>
      <c r="I1747" s="127"/>
      <c r="J1747" s="127"/>
      <c r="K1747" s="127"/>
      <c r="L1747" s="127"/>
      <c r="M1747" s="127"/>
      <c r="N1747" s="127"/>
      <c r="O1747" s="127"/>
      <c r="P1747" s="127"/>
      <c r="Q1747" s="109"/>
      <c r="R1747" s="127"/>
      <c r="S1747" s="127"/>
      <c r="U1747" s="15" t="str">
        <f t="shared" si="345"/>
        <v/>
      </c>
      <c r="V1747" t="str">
        <f t="shared" si="339"/>
        <v/>
      </c>
      <c r="W1747" t="str">
        <f t="shared" si="340"/>
        <v/>
      </c>
      <c r="X1747" t="str">
        <f t="shared" si="341"/>
        <v/>
      </c>
      <c r="Y1747" t="str">
        <f t="shared" si="342"/>
        <v/>
      </c>
      <c r="Z1747" t="str">
        <f t="shared" si="343"/>
        <v/>
      </c>
      <c r="AA1747" t="str">
        <f t="shared" si="344"/>
        <v/>
      </c>
      <c r="AB1747">
        <v>1740</v>
      </c>
      <c r="AC1747" t="str">
        <f>IF(ISERROR(IF(U1747="","",IF(OR(U1747=Cad_Inicial!$D$8,X1747=Cad_Inicial!$D$8),Cad_Inicial!$D$8+AB1747*1000,0))),"",IF(U1747="","",IF(OR(U1747=Cad_Inicial!$D$8,X1747=Cad_Inicial!$D$8),Cad_Inicial!$D$8+AB1747*1000,0)))</f>
        <v/>
      </c>
      <c r="AK1747" s="50" t="e">
        <f t="shared" si="347"/>
        <v>#VALUE!</v>
      </c>
      <c r="AL1747" s="50" t="e">
        <f t="shared" si="348"/>
        <v>#VALUE!</v>
      </c>
      <c r="AM1747">
        <f t="shared" si="337"/>
        <v>0</v>
      </c>
      <c r="AN1747">
        <f t="shared" si="346"/>
        <v>0</v>
      </c>
      <c r="AO1747">
        <f t="shared" si="346"/>
        <v>0</v>
      </c>
      <c r="AP1747">
        <f t="shared" si="346"/>
        <v>0</v>
      </c>
      <c r="AQ1747">
        <f t="shared" si="346"/>
        <v>0</v>
      </c>
      <c r="AR1747">
        <f t="shared" si="346"/>
        <v>0</v>
      </c>
      <c r="AS1747">
        <f t="shared" si="346"/>
        <v>0</v>
      </c>
      <c r="AT1747">
        <f t="shared" si="346"/>
        <v>0</v>
      </c>
      <c r="AU1747">
        <f t="shared" si="346"/>
        <v>0</v>
      </c>
      <c r="AV1747">
        <f t="shared" si="346"/>
        <v>0</v>
      </c>
      <c r="AW1747">
        <f t="shared" si="346"/>
        <v>0</v>
      </c>
      <c r="AX1747">
        <f t="shared" si="346"/>
        <v>0</v>
      </c>
    </row>
    <row r="1748" spans="3:50" ht="30" customHeight="1" thickTop="1" thickBot="1" x14ac:dyDescent="0.25">
      <c r="C1748" s="118"/>
      <c r="D1748" s="126"/>
      <c r="E1748" s="115"/>
      <c r="F1748" s="115"/>
      <c r="G1748" s="118"/>
      <c r="H1748" s="127"/>
      <c r="I1748" s="127"/>
      <c r="J1748" s="127"/>
      <c r="K1748" s="127"/>
      <c r="L1748" s="127"/>
      <c r="M1748" s="127"/>
      <c r="N1748" s="127"/>
      <c r="O1748" s="127"/>
      <c r="P1748" s="127"/>
      <c r="Q1748" s="109"/>
      <c r="R1748" s="127"/>
      <c r="S1748" s="127"/>
      <c r="U1748" s="15" t="str">
        <f t="shared" si="345"/>
        <v/>
      </c>
      <c r="V1748" t="str">
        <f t="shared" si="339"/>
        <v/>
      </c>
      <c r="W1748" t="str">
        <f t="shared" si="340"/>
        <v/>
      </c>
      <c r="X1748" t="str">
        <f t="shared" si="341"/>
        <v/>
      </c>
      <c r="Y1748" t="str">
        <f t="shared" si="342"/>
        <v/>
      </c>
      <c r="Z1748" t="str">
        <f t="shared" si="343"/>
        <v/>
      </c>
      <c r="AA1748" t="str">
        <f t="shared" si="344"/>
        <v/>
      </c>
      <c r="AB1748">
        <v>1741</v>
      </c>
      <c r="AC1748" t="str">
        <f>IF(ISERROR(IF(U1748="","",IF(OR(U1748=Cad_Inicial!$D$8,X1748=Cad_Inicial!$D$8),Cad_Inicial!$D$8+AB1748*1000,0))),"",IF(U1748="","",IF(OR(U1748=Cad_Inicial!$D$8,X1748=Cad_Inicial!$D$8),Cad_Inicial!$D$8+AB1748*1000,0)))</f>
        <v/>
      </c>
      <c r="AK1748" s="50" t="e">
        <f t="shared" si="347"/>
        <v>#VALUE!</v>
      </c>
      <c r="AL1748" s="50" t="e">
        <f t="shared" si="348"/>
        <v>#VALUE!</v>
      </c>
      <c r="AM1748">
        <f t="shared" si="337"/>
        <v>0</v>
      </c>
      <c r="AN1748">
        <f t="shared" si="346"/>
        <v>0</v>
      </c>
      <c r="AO1748">
        <f t="shared" si="346"/>
        <v>0</v>
      </c>
      <c r="AP1748">
        <f t="shared" si="346"/>
        <v>0</v>
      </c>
      <c r="AQ1748">
        <f t="shared" si="346"/>
        <v>0</v>
      </c>
      <c r="AR1748">
        <f t="shared" si="346"/>
        <v>0</v>
      </c>
      <c r="AS1748">
        <f t="shared" si="346"/>
        <v>0</v>
      </c>
      <c r="AT1748">
        <f t="shared" si="346"/>
        <v>0</v>
      </c>
      <c r="AU1748">
        <f t="shared" si="346"/>
        <v>0</v>
      </c>
      <c r="AV1748">
        <f t="shared" si="346"/>
        <v>0</v>
      </c>
      <c r="AW1748">
        <f t="shared" si="346"/>
        <v>0</v>
      </c>
      <c r="AX1748">
        <f t="shared" si="346"/>
        <v>0</v>
      </c>
    </row>
    <row r="1749" spans="3:50" ht="30" customHeight="1" thickTop="1" thickBot="1" x14ac:dyDescent="0.25">
      <c r="C1749" s="118"/>
      <c r="D1749" s="126"/>
      <c r="E1749" s="115"/>
      <c r="F1749" s="115"/>
      <c r="G1749" s="118"/>
      <c r="H1749" s="127"/>
      <c r="I1749" s="127"/>
      <c r="J1749" s="127"/>
      <c r="K1749" s="127"/>
      <c r="L1749" s="127"/>
      <c r="M1749" s="127"/>
      <c r="N1749" s="127"/>
      <c r="O1749" s="127"/>
      <c r="P1749" s="127"/>
      <c r="Q1749" s="109"/>
      <c r="R1749" s="127"/>
      <c r="S1749" s="127"/>
      <c r="U1749" s="15" t="str">
        <f t="shared" si="345"/>
        <v/>
      </c>
      <c r="V1749" t="str">
        <f t="shared" si="339"/>
        <v/>
      </c>
      <c r="W1749" t="str">
        <f t="shared" si="340"/>
        <v/>
      </c>
      <c r="X1749" t="str">
        <f t="shared" si="341"/>
        <v/>
      </c>
      <c r="Y1749" t="str">
        <f t="shared" si="342"/>
        <v/>
      </c>
      <c r="Z1749" t="str">
        <f t="shared" si="343"/>
        <v/>
      </c>
      <c r="AA1749" t="str">
        <f t="shared" si="344"/>
        <v/>
      </c>
      <c r="AB1749">
        <v>1742</v>
      </c>
      <c r="AC1749" t="str">
        <f>IF(ISERROR(IF(U1749="","",IF(OR(U1749=Cad_Inicial!$D$8,X1749=Cad_Inicial!$D$8),Cad_Inicial!$D$8+AB1749*1000,0))),"",IF(U1749="","",IF(OR(U1749=Cad_Inicial!$D$8,X1749=Cad_Inicial!$D$8),Cad_Inicial!$D$8+AB1749*1000,0)))</f>
        <v/>
      </c>
      <c r="AK1749" s="50" t="e">
        <f t="shared" si="347"/>
        <v>#VALUE!</v>
      </c>
      <c r="AL1749" s="50" t="e">
        <f t="shared" si="348"/>
        <v>#VALUE!</v>
      </c>
      <c r="AM1749">
        <f t="shared" si="337"/>
        <v>0</v>
      </c>
      <c r="AN1749">
        <f t="shared" si="346"/>
        <v>0</v>
      </c>
      <c r="AO1749">
        <f t="shared" si="346"/>
        <v>0</v>
      </c>
      <c r="AP1749">
        <f t="shared" si="346"/>
        <v>0</v>
      </c>
      <c r="AQ1749">
        <f t="shared" si="346"/>
        <v>0</v>
      </c>
      <c r="AR1749">
        <f t="shared" si="346"/>
        <v>0</v>
      </c>
      <c r="AS1749">
        <f t="shared" si="346"/>
        <v>0</v>
      </c>
      <c r="AT1749">
        <f t="shared" si="346"/>
        <v>0</v>
      </c>
      <c r="AU1749">
        <f t="shared" si="346"/>
        <v>0</v>
      </c>
      <c r="AV1749">
        <f t="shared" si="346"/>
        <v>0</v>
      </c>
      <c r="AW1749">
        <f t="shared" si="346"/>
        <v>0</v>
      </c>
      <c r="AX1749">
        <f t="shared" si="346"/>
        <v>0</v>
      </c>
    </row>
    <row r="1750" spans="3:50" ht="30" customHeight="1" thickTop="1" thickBot="1" x14ac:dyDescent="0.25">
      <c r="C1750" s="118"/>
      <c r="D1750" s="126"/>
      <c r="E1750" s="115"/>
      <c r="F1750" s="115"/>
      <c r="G1750" s="118"/>
      <c r="H1750" s="127"/>
      <c r="I1750" s="127"/>
      <c r="J1750" s="127"/>
      <c r="K1750" s="127"/>
      <c r="L1750" s="127"/>
      <c r="M1750" s="127"/>
      <c r="N1750" s="127"/>
      <c r="O1750" s="127"/>
      <c r="P1750" s="127"/>
      <c r="Q1750" s="109"/>
      <c r="R1750" s="127"/>
      <c r="S1750" s="127"/>
      <c r="U1750" s="15" t="str">
        <f t="shared" si="345"/>
        <v/>
      </c>
      <c r="V1750" t="str">
        <f t="shared" si="339"/>
        <v/>
      </c>
      <c r="W1750" t="str">
        <f t="shared" si="340"/>
        <v/>
      </c>
      <c r="X1750" t="str">
        <f t="shared" si="341"/>
        <v/>
      </c>
      <c r="Y1750" t="str">
        <f t="shared" si="342"/>
        <v/>
      </c>
      <c r="Z1750" t="str">
        <f t="shared" si="343"/>
        <v/>
      </c>
      <c r="AA1750" t="str">
        <f t="shared" si="344"/>
        <v/>
      </c>
      <c r="AB1750">
        <v>1743</v>
      </c>
      <c r="AC1750" t="str">
        <f>IF(ISERROR(IF(U1750="","",IF(OR(U1750=Cad_Inicial!$D$8,X1750=Cad_Inicial!$D$8),Cad_Inicial!$D$8+AB1750*1000,0))),"",IF(U1750="","",IF(OR(U1750=Cad_Inicial!$D$8,X1750=Cad_Inicial!$D$8),Cad_Inicial!$D$8+AB1750*1000,0)))</f>
        <v/>
      </c>
      <c r="AK1750" s="50" t="e">
        <f t="shared" si="347"/>
        <v>#VALUE!</v>
      </c>
      <c r="AL1750" s="50" t="e">
        <f t="shared" si="348"/>
        <v>#VALUE!</v>
      </c>
      <c r="AM1750">
        <f t="shared" si="337"/>
        <v>0</v>
      </c>
      <c r="AN1750">
        <f t="shared" si="346"/>
        <v>0</v>
      </c>
      <c r="AO1750">
        <f t="shared" si="346"/>
        <v>0</v>
      </c>
      <c r="AP1750">
        <f t="shared" si="346"/>
        <v>0</v>
      </c>
      <c r="AQ1750">
        <f t="shared" si="346"/>
        <v>0</v>
      </c>
      <c r="AR1750">
        <f t="shared" si="346"/>
        <v>0</v>
      </c>
      <c r="AS1750">
        <f t="shared" si="346"/>
        <v>0</v>
      </c>
      <c r="AT1750">
        <f t="shared" si="346"/>
        <v>0</v>
      </c>
      <c r="AU1750">
        <f t="shared" si="346"/>
        <v>0</v>
      </c>
      <c r="AV1750">
        <f t="shared" si="346"/>
        <v>0</v>
      </c>
      <c r="AW1750">
        <f t="shared" si="346"/>
        <v>0</v>
      </c>
      <c r="AX1750">
        <f t="shared" si="346"/>
        <v>0</v>
      </c>
    </row>
    <row r="1751" spans="3:50" ht="30" customHeight="1" thickTop="1" thickBot="1" x14ac:dyDescent="0.25">
      <c r="C1751" s="118"/>
      <c r="D1751" s="126"/>
      <c r="E1751" s="115"/>
      <c r="F1751" s="115"/>
      <c r="G1751" s="118"/>
      <c r="H1751" s="127"/>
      <c r="I1751" s="127"/>
      <c r="J1751" s="127"/>
      <c r="K1751" s="127"/>
      <c r="L1751" s="127"/>
      <c r="M1751" s="127"/>
      <c r="N1751" s="127"/>
      <c r="O1751" s="127"/>
      <c r="P1751" s="127"/>
      <c r="Q1751" s="109"/>
      <c r="R1751" s="127"/>
      <c r="S1751" s="127"/>
      <c r="U1751" s="15" t="str">
        <f t="shared" si="345"/>
        <v/>
      </c>
      <c r="V1751" t="str">
        <f t="shared" si="339"/>
        <v/>
      </c>
      <c r="W1751" t="str">
        <f t="shared" si="340"/>
        <v/>
      </c>
      <c r="X1751" t="str">
        <f t="shared" si="341"/>
        <v/>
      </c>
      <c r="Y1751" t="str">
        <f t="shared" si="342"/>
        <v/>
      </c>
      <c r="Z1751" t="str">
        <f t="shared" si="343"/>
        <v/>
      </c>
      <c r="AA1751" t="str">
        <f t="shared" si="344"/>
        <v/>
      </c>
      <c r="AB1751">
        <v>1744</v>
      </c>
      <c r="AC1751" t="str">
        <f>IF(ISERROR(IF(U1751="","",IF(OR(U1751=Cad_Inicial!$D$8,X1751=Cad_Inicial!$D$8),Cad_Inicial!$D$8+AB1751*1000,0))),"",IF(U1751="","",IF(OR(U1751=Cad_Inicial!$D$8,X1751=Cad_Inicial!$D$8),Cad_Inicial!$D$8+AB1751*1000,0)))</f>
        <v/>
      </c>
      <c r="AK1751" s="50" t="e">
        <f t="shared" si="347"/>
        <v>#VALUE!</v>
      </c>
      <c r="AL1751" s="50" t="e">
        <f t="shared" si="348"/>
        <v>#VALUE!</v>
      </c>
      <c r="AM1751">
        <f t="shared" si="337"/>
        <v>0</v>
      </c>
      <c r="AN1751">
        <f t="shared" si="346"/>
        <v>0</v>
      </c>
      <c r="AO1751">
        <f t="shared" si="346"/>
        <v>0</v>
      </c>
      <c r="AP1751">
        <f t="shared" si="346"/>
        <v>0</v>
      </c>
      <c r="AQ1751">
        <f t="shared" si="346"/>
        <v>0</v>
      </c>
      <c r="AR1751">
        <f t="shared" si="346"/>
        <v>0</v>
      </c>
      <c r="AS1751">
        <f t="shared" si="346"/>
        <v>0</v>
      </c>
      <c r="AT1751">
        <f t="shared" si="346"/>
        <v>0</v>
      </c>
      <c r="AU1751">
        <f t="shared" si="346"/>
        <v>0</v>
      </c>
      <c r="AV1751">
        <f t="shared" si="346"/>
        <v>0</v>
      </c>
      <c r="AW1751">
        <f t="shared" si="346"/>
        <v>0</v>
      </c>
      <c r="AX1751">
        <f t="shared" si="346"/>
        <v>0</v>
      </c>
    </row>
    <row r="1752" spans="3:50" ht="30" customHeight="1" thickTop="1" thickBot="1" x14ac:dyDescent="0.25">
      <c r="C1752" s="118"/>
      <c r="D1752" s="126"/>
      <c r="E1752" s="115"/>
      <c r="F1752" s="115"/>
      <c r="G1752" s="118"/>
      <c r="H1752" s="127"/>
      <c r="I1752" s="127"/>
      <c r="J1752" s="127"/>
      <c r="K1752" s="127"/>
      <c r="L1752" s="127"/>
      <c r="M1752" s="127"/>
      <c r="N1752" s="127"/>
      <c r="O1752" s="127"/>
      <c r="P1752" s="127"/>
      <c r="Q1752" s="109"/>
      <c r="R1752" s="127"/>
      <c r="S1752" s="127"/>
      <c r="U1752" s="15" t="str">
        <f t="shared" si="345"/>
        <v/>
      </c>
      <c r="V1752" t="str">
        <f t="shared" si="339"/>
        <v/>
      </c>
      <c r="W1752" t="str">
        <f t="shared" si="340"/>
        <v/>
      </c>
      <c r="X1752" t="str">
        <f t="shared" si="341"/>
        <v/>
      </c>
      <c r="Y1752" t="str">
        <f t="shared" si="342"/>
        <v/>
      </c>
      <c r="Z1752" t="str">
        <f t="shared" si="343"/>
        <v/>
      </c>
      <c r="AA1752" t="str">
        <f t="shared" si="344"/>
        <v/>
      </c>
      <c r="AB1752">
        <v>1745</v>
      </c>
      <c r="AC1752" t="str">
        <f>IF(ISERROR(IF(U1752="","",IF(OR(U1752=Cad_Inicial!$D$8,X1752=Cad_Inicial!$D$8),Cad_Inicial!$D$8+AB1752*1000,0))),"",IF(U1752="","",IF(OR(U1752=Cad_Inicial!$D$8,X1752=Cad_Inicial!$D$8),Cad_Inicial!$D$8+AB1752*1000,0)))</f>
        <v/>
      </c>
      <c r="AK1752" s="50" t="e">
        <f t="shared" si="347"/>
        <v>#VALUE!</v>
      </c>
      <c r="AL1752" s="50" t="e">
        <f t="shared" si="348"/>
        <v>#VALUE!</v>
      </c>
      <c r="AM1752">
        <f t="shared" si="337"/>
        <v>0</v>
      </c>
      <c r="AN1752">
        <f t="shared" si="346"/>
        <v>0</v>
      </c>
      <c r="AO1752">
        <f t="shared" si="346"/>
        <v>0</v>
      </c>
      <c r="AP1752">
        <f t="shared" si="346"/>
        <v>0</v>
      </c>
      <c r="AQ1752">
        <f t="shared" si="346"/>
        <v>0</v>
      </c>
      <c r="AR1752">
        <f t="shared" si="346"/>
        <v>0</v>
      </c>
      <c r="AS1752">
        <f t="shared" si="346"/>
        <v>0</v>
      </c>
      <c r="AT1752">
        <f t="shared" si="346"/>
        <v>0</v>
      </c>
      <c r="AU1752">
        <f t="shared" si="346"/>
        <v>0</v>
      </c>
      <c r="AV1752">
        <f t="shared" si="346"/>
        <v>0</v>
      </c>
      <c r="AW1752">
        <f t="shared" si="346"/>
        <v>0</v>
      </c>
      <c r="AX1752">
        <f t="shared" si="346"/>
        <v>0</v>
      </c>
    </row>
    <row r="1753" spans="3:50" ht="30" customHeight="1" thickTop="1" thickBot="1" x14ac:dyDescent="0.25">
      <c r="C1753" s="118"/>
      <c r="D1753" s="126"/>
      <c r="E1753" s="115"/>
      <c r="F1753" s="115"/>
      <c r="G1753" s="118"/>
      <c r="H1753" s="127"/>
      <c r="I1753" s="127"/>
      <c r="J1753" s="127"/>
      <c r="K1753" s="127"/>
      <c r="L1753" s="127"/>
      <c r="M1753" s="127"/>
      <c r="N1753" s="127"/>
      <c r="O1753" s="127"/>
      <c r="P1753" s="127"/>
      <c r="Q1753" s="109"/>
      <c r="R1753" s="127"/>
      <c r="S1753" s="127"/>
      <c r="U1753" s="15" t="str">
        <f t="shared" si="345"/>
        <v/>
      </c>
      <c r="V1753" t="str">
        <f t="shared" si="339"/>
        <v/>
      </c>
      <c r="W1753" t="str">
        <f t="shared" si="340"/>
        <v/>
      </c>
      <c r="X1753" t="str">
        <f t="shared" si="341"/>
        <v/>
      </c>
      <c r="Y1753" t="str">
        <f t="shared" si="342"/>
        <v/>
      </c>
      <c r="Z1753" t="str">
        <f t="shared" si="343"/>
        <v/>
      </c>
      <c r="AA1753" t="str">
        <f t="shared" si="344"/>
        <v/>
      </c>
      <c r="AB1753">
        <v>1746</v>
      </c>
      <c r="AC1753" t="str">
        <f>IF(ISERROR(IF(U1753="","",IF(OR(U1753=Cad_Inicial!$D$8,X1753=Cad_Inicial!$D$8),Cad_Inicial!$D$8+AB1753*1000,0))),"",IF(U1753="","",IF(OR(U1753=Cad_Inicial!$D$8,X1753=Cad_Inicial!$D$8),Cad_Inicial!$D$8+AB1753*1000,0)))</f>
        <v/>
      </c>
      <c r="AK1753" s="50" t="e">
        <f t="shared" si="347"/>
        <v>#VALUE!</v>
      </c>
      <c r="AL1753" s="50" t="e">
        <f t="shared" si="348"/>
        <v>#VALUE!</v>
      </c>
      <c r="AM1753">
        <f t="shared" si="337"/>
        <v>0</v>
      </c>
      <c r="AN1753">
        <f t="shared" si="346"/>
        <v>0</v>
      </c>
      <c r="AO1753">
        <f t="shared" si="346"/>
        <v>0</v>
      </c>
      <c r="AP1753">
        <f t="shared" si="346"/>
        <v>0</v>
      </c>
      <c r="AQ1753">
        <f t="shared" si="346"/>
        <v>0</v>
      </c>
      <c r="AR1753">
        <f t="shared" si="346"/>
        <v>0</v>
      </c>
      <c r="AS1753">
        <f t="shared" si="346"/>
        <v>0</v>
      </c>
      <c r="AT1753">
        <f t="shared" si="346"/>
        <v>0</v>
      </c>
      <c r="AU1753">
        <f t="shared" si="346"/>
        <v>0</v>
      </c>
      <c r="AV1753">
        <f t="shared" si="346"/>
        <v>0</v>
      </c>
      <c r="AW1753">
        <f t="shared" si="346"/>
        <v>0</v>
      </c>
      <c r="AX1753">
        <f t="shared" si="346"/>
        <v>0</v>
      </c>
    </row>
    <row r="1754" spans="3:50" ht="30" customHeight="1" thickTop="1" thickBot="1" x14ac:dyDescent="0.25">
      <c r="C1754" s="118"/>
      <c r="D1754" s="126"/>
      <c r="E1754" s="115"/>
      <c r="F1754" s="115"/>
      <c r="G1754" s="118"/>
      <c r="H1754" s="127"/>
      <c r="I1754" s="127"/>
      <c r="J1754" s="127"/>
      <c r="K1754" s="127"/>
      <c r="L1754" s="127"/>
      <c r="M1754" s="127"/>
      <c r="N1754" s="127"/>
      <c r="O1754" s="127"/>
      <c r="P1754" s="127"/>
      <c r="Q1754" s="109"/>
      <c r="R1754" s="127"/>
      <c r="S1754" s="127"/>
      <c r="U1754" s="15" t="str">
        <f t="shared" si="345"/>
        <v/>
      </c>
      <c r="V1754" t="str">
        <f t="shared" si="339"/>
        <v/>
      </c>
      <c r="W1754" t="str">
        <f t="shared" si="340"/>
        <v/>
      </c>
      <c r="X1754" t="str">
        <f t="shared" si="341"/>
        <v/>
      </c>
      <c r="Y1754" t="str">
        <f t="shared" si="342"/>
        <v/>
      </c>
      <c r="Z1754" t="str">
        <f t="shared" si="343"/>
        <v/>
      </c>
      <c r="AA1754" t="str">
        <f t="shared" si="344"/>
        <v/>
      </c>
      <c r="AB1754">
        <v>1747</v>
      </c>
      <c r="AC1754" t="str">
        <f>IF(ISERROR(IF(U1754="","",IF(OR(U1754=Cad_Inicial!$D$8,X1754=Cad_Inicial!$D$8),Cad_Inicial!$D$8+AB1754*1000,0))),"",IF(U1754="","",IF(OR(U1754=Cad_Inicial!$D$8,X1754=Cad_Inicial!$D$8),Cad_Inicial!$D$8+AB1754*1000,0)))</f>
        <v/>
      </c>
      <c r="AK1754" s="50" t="e">
        <f t="shared" si="347"/>
        <v>#VALUE!</v>
      </c>
      <c r="AL1754" s="50" t="e">
        <f t="shared" si="348"/>
        <v>#VALUE!</v>
      </c>
      <c r="AM1754">
        <f t="shared" si="337"/>
        <v>0</v>
      </c>
      <c r="AN1754">
        <f t="shared" si="346"/>
        <v>0</v>
      </c>
      <c r="AO1754">
        <f t="shared" si="346"/>
        <v>0</v>
      </c>
      <c r="AP1754">
        <f t="shared" si="346"/>
        <v>0</v>
      </c>
      <c r="AQ1754">
        <f t="shared" si="346"/>
        <v>0</v>
      </c>
      <c r="AR1754">
        <f t="shared" si="346"/>
        <v>0</v>
      </c>
      <c r="AS1754">
        <f t="shared" si="346"/>
        <v>0</v>
      </c>
      <c r="AT1754">
        <f t="shared" si="346"/>
        <v>0</v>
      </c>
      <c r="AU1754">
        <f t="shared" si="346"/>
        <v>0</v>
      </c>
      <c r="AV1754">
        <f t="shared" si="346"/>
        <v>0</v>
      </c>
      <c r="AW1754">
        <f t="shared" si="346"/>
        <v>0</v>
      </c>
      <c r="AX1754">
        <f t="shared" si="346"/>
        <v>0</v>
      </c>
    </row>
    <row r="1755" spans="3:50" ht="30" customHeight="1" thickTop="1" thickBot="1" x14ac:dyDescent="0.25">
      <c r="C1755" s="118"/>
      <c r="D1755" s="126"/>
      <c r="E1755" s="115"/>
      <c r="F1755" s="115"/>
      <c r="G1755" s="118"/>
      <c r="H1755" s="127"/>
      <c r="I1755" s="127"/>
      <c r="J1755" s="127"/>
      <c r="K1755" s="127"/>
      <c r="L1755" s="127"/>
      <c r="M1755" s="127"/>
      <c r="N1755" s="127"/>
      <c r="O1755" s="127"/>
      <c r="P1755" s="127"/>
      <c r="Q1755" s="109"/>
      <c r="R1755" s="127"/>
      <c r="S1755" s="127"/>
      <c r="U1755" s="15" t="str">
        <f t="shared" si="345"/>
        <v/>
      </c>
      <c r="V1755" t="str">
        <f t="shared" si="339"/>
        <v/>
      </c>
      <c r="W1755" t="str">
        <f t="shared" si="340"/>
        <v/>
      </c>
      <c r="X1755" t="str">
        <f t="shared" si="341"/>
        <v/>
      </c>
      <c r="Y1755" t="str">
        <f t="shared" si="342"/>
        <v/>
      </c>
      <c r="Z1755" t="str">
        <f t="shared" si="343"/>
        <v/>
      </c>
      <c r="AA1755" t="str">
        <f t="shared" si="344"/>
        <v/>
      </c>
      <c r="AB1755">
        <v>1748</v>
      </c>
      <c r="AC1755" t="str">
        <f>IF(ISERROR(IF(U1755="","",IF(OR(U1755=Cad_Inicial!$D$8,X1755=Cad_Inicial!$D$8),Cad_Inicial!$D$8+AB1755*1000,0))),"",IF(U1755="","",IF(OR(U1755=Cad_Inicial!$D$8,X1755=Cad_Inicial!$D$8),Cad_Inicial!$D$8+AB1755*1000,0)))</f>
        <v/>
      </c>
      <c r="AK1755" s="50" t="e">
        <f t="shared" si="347"/>
        <v>#VALUE!</v>
      </c>
      <c r="AL1755" s="50" t="e">
        <f t="shared" si="348"/>
        <v>#VALUE!</v>
      </c>
      <c r="AM1755">
        <f t="shared" si="337"/>
        <v>0</v>
      </c>
      <c r="AN1755">
        <f t="shared" si="346"/>
        <v>0</v>
      </c>
      <c r="AO1755">
        <f t="shared" si="346"/>
        <v>0</v>
      </c>
      <c r="AP1755">
        <f t="shared" si="346"/>
        <v>0</v>
      </c>
      <c r="AQ1755">
        <f t="shared" si="346"/>
        <v>0</v>
      </c>
      <c r="AR1755">
        <f t="shared" si="346"/>
        <v>0</v>
      </c>
      <c r="AS1755">
        <f t="shared" si="346"/>
        <v>0</v>
      </c>
      <c r="AT1755">
        <f t="shared" si="346"/>
        <v>0</v>
      </c>
      <c r="AU1755">
        <f t="shared" si="346"/>
        <v>0</v>
      </c>
      <c r="AV1755">
        <f t="shared" si="346"/>
        <v>0</v>
      </c>
      <c r="AW1755">
        <f t="shared" si="346"/>
        <v>0</v>
      </c>
      <c r="AX1755">
        <f t="shared" si="346"/>
        <v>0</v>
      </c>
    </row>
    <row r="1756" spans="3:50" ht="30" customHeight="1" thickTop="1" thickBot="1" x14ac:dyDescent="0.25">
      <c r="C1756" s="118"/>
      <c r="D1756" s="126"/>
      <c r="E1756" s="115"/>
      <c r="F1756" s="115"/>
      <c r="G1756" s="118"/>
      <c r="H1756" s="127"/>
      <c r="I1756" s="127"/>
      <c r="J1756" s="127"/>
      <c r="K1756" s="127"/>
      <c r="L1756" s="127"/>
      <c r="M1756" s="127"/>
      <c r="N1756" s="127"/>
      <c r="O1756" s="127"/>
      <c r="P1756" s="127"/>
      <c r="Q1756" s="109"/>
      <c r="R1756" s="127"/>
      <c r="S1756" s="127"/>
      <c r="U1756" s="15" t="str">
        <f t="shared" si="345"/>
        <v/>
      </c>
      <c r="V1756" t="str">
        <f t="shared" si="339"/>
        <v/>
      </c>
      <c r="W1756" t="str">
        <f t="shared" si="340"/>
        <v/>
      </c>
      <c r="X1756" t="str">
        <f t="shared" si="341"/>
        <v/>
      </c>
      <c r="Y1756" t="str">
        <f t="shared" si="342"/>
        <v/>
      </c>
      <c r="Z1756" t="str">
        <f t="shared" si="343"/>
        <v/>
      </c>
      <c r="AA1756" t="str">
        <f t="shared" si="344"/>
        <v/>
      </c>
      <c r="AB1756">
        <v>1749</v>
      </c>
      <c r="AC1756" t="str">
        <f>IF(ISERROR(IF(U1756="","",IF(OR(U1756=Cad_Inicial!$D$8,X1756=Cad_Inicial!$D$8),Cad_Inicial!$D$8+AB1756*1000,0))),"",IF(U1756="","",IF(OR(U1756=Cad_Inicial!$D$8,X1756=Cad_Inicial!$D$8),Cad_Inicial!$D$8+AB1756*1000,0)))</f>
        <v/>
      </c>
      <c r="AK1756" s="50" t="e">
        <f t="shared" si="347"/>
        <v>#VALUE!</v>
      </c>
      <c r="AL1756" s="50" t="e">
        <f t="shared" si="348"/>
        <v>#VALUE!</v>
      </c>
      <c r="AM1756">
        <f t="shared" ref="AM1756:AM1819" si="349">IFERROR(IF(AND($AK1756&lt;=AM$5,$AL1756&gt;=AM$5),1,0),0)</f>
        <v>0</v>
      </c>
      <c r="AN1756">
        <f t="shared" si="346"/>
        <v>0</v>
      </c>
      <c r="AO1756">
        <f t="shared" si="346"/>
        <v>0</v>
      </c>
      <c r="AP1756">
        <f t="shared" si="346"/>
        <v>0</v>
      </c>
      <c r="AQ1756">
        <f t="shared" si="346"/>
        <v>0</v>
      </c>
      <c r="AR1756">
        <f t="shared" si="346"/>
        <v>0</v>
      </c>
      <c r="AS1756">
        <f t="shared" si="346"/>
        <v>0</v>
      </c>
      <c r="AT1756">
        <f t="shared" si="346"/>
        <v>0</v>
      </c>
      <c r="AU1756">
        <f t="shared" si="346"/>
        <v>0</v>
      </c>
      <c r="AV1756">
        <f t="shared" si="346"/>
        <v>0</v>
      </c>
      <c r="AW1756">
        <f t="shared" si="346"/>
        <v>0</v>
      </c>
      <c r="AX1756">
        <f t="shared" si="346"/>
        <v>0</v>
      </c>
    </row>
    <row r="1757" spans="3:50" ht="30" customHeight="1" thickTop="1" thickBot="1" x14ac:dyDescent="0.25">
      <c r="C1757" s="118"/>
      <c r="D1757" s="126"/>
      <c r="E1757" s="115"/>
      <c r="F1757" s="115"/>
      <c r="G1757" s="118"/>
      <c r="H1757" s="127"/>
      <c r="I1757" s="127"/>
      <c r="J1757" s="127"/>
      <c r="K1757" s="127"/>
      <c r="L1757" s="127"/>
      <c r="M1757" s="127"/>
      <c r="N1757" s="127"/>
      <c r="O1757" s="127"/>
      <c r="P1757" s="127"/>
      <c r="Q1757" s="109"/>
      <c r="R1757" s="127"/>
      <c r="S1757" s="127"/>
      <c r="U1757" s="15" t="str">
        <f t="shared" si="345"/>
        <v/>
      </c>
      <c r="V1757" t="str">
        <f t="shared" si="339"/>
        <v/>
      </c>
      <c r="W1757" t="str">
        <f t="shared" si="340"/>
        <v/>
      </c>
      <c r="X1757" t="str">
        <f t="shared" si="341"/>
        <v/>
      </c>
      <c r="Y1757" t="str">
        <f t="shared" si="342"/>
        <v/>
      </c>
      <c r="Z1757" t="str">
        <f t="shared" si="343"/>
        <v/>
      </c>
      <c r="AA1757" t="str">
        <f t="shared" si="344"/>
        <v/>
      </c>
      <c r="AB1757">
        <v>1750</v>
      </c>
      <c r="AC1757" t="str">
        <f>IF(ISERROR(IF(U1757="","",IF(OR(U1757=Cad_Inicial!$D$8,X1757=Cad_Inicial!$D$8),Cad_Inicial!$D$8+AB1757*1000,0))),"",IF(U1757="","",IF(OR(U1757=Cad_Inicial!$D$8,X1757=Cad_Inicial!$D$8),Cad_Inicial!$D$8+AB1757*1000,0)))</f>
        <v/>
      </c>
      <c r="AK1757" s="50" t="e">
        <f t="shared" si="347"/>
        <v>#VALUE!</v>
      </c>
      <c r="AL1757" s="50" t="e">
        <f t="shared" si="348"/>
        <v>#VALUE!</v>
      </c>
      <c r="AM1757">
        <f t="shared" si="349"/>
        <v>0</v>
      </c>
      <c r="AN1757">
        <f t="shared" si="346"/>
        <v>0</v>
      </c>
      <c r="AO1757">
        <f t="shared" si="346"/>
        <v>0</v>
      </c>
      <c r="AP1757">
        <f t="shared" si="346"/>
        <v>0</v>
      </c>
      <c r="AQ1757">
        <f t="shared" si="346"/>
        <v>0</v>
      </c>
      <c r="AR1757">
        <f t="shared" si="346"/>
        <v>0</v>
      </c>
      <c r="AS1757">
        <f t="shared" si="346"/>
        <v>0</v>
      </c>
      <c r="AT1757">
        <f t="shared" si="346"/>
        <v>0</v>
      </c>
      <c r="AU1757">
        <f t="shared" si="346"/>
        <v>0</v>
      </c>
      <c r="AV1757">
        <f t="shared" si="346"/>
        <v>0</v>
      </c>
      <c r="AW1757">
        <f t="shared" si="346"/>
        <v>0</v>
      </c>
      <c r="AX1757">
        <f t="shared" si="346"/>
        <v>0</v>
      </c>
    </row>
    <row r="1758" spans="3:50" ht="30" customHeight="1" thickTop="1" thickBot="1" x14ac:dyDescent="0.25">
      <c r="C1758" s="118"/>
      <c r="D1758" s="126"/>
      <c r="E1758" s="115"/>
      <c r="F1758" s="115"/>
      <c r="G1758" s="118"/>
      <c r="H1758" s="127"/>
      <c r="I1758" s="127"/>
      <c r="J1758" s="127"/>
      <c r="K1758" s="127"/>
      <c r="L1758" s="127"/>
      <c r="M1758" s="127"/>
      <c r="N1758" s="127"/>
      <c r="O1758" s="127"/>
      <c r="P1758" s="127"/>
      <c r="Q1758" s="109"/>
      <c r="R1758" s="127"/>
      <c r="S1758" s="127"/>
      <c r="U1758" s="15" t="str">
        <f t="shared" si="345"/>
        <v/>
      </c>
      <c r="V1758" t="str">
        <f t="shared" si="339"/>
        <v/>
      </c>
      <c r="W1758" t="str">
        <f t="shared" si="340"/>
        <v/>
      </c>
      <c r="X1758" t="str">
        <f t="shared" si="341"/>
        <v/>
      </c>
      <c r="Y1758" t="str">
        <f t="shared" si="342"/>
        <v/>
      </c>
      <c r="Z1758" t="str">
        <f t="shared" si="343"/>
        <v/>
      </c>
      <c r="AA1758" t="str">
        <f t="shared" si="344"/>
        <v/>
      </c>
      <c r="AB1758">
        <v>1751</v>
      </c>
      <c r="AC1758" t="str">
        <f>IF(ISERROR(IF(U1758="","",IF(OR(U1758=Cad_Inicial!$D$8,X1758=Cad_Inicial!$D$8),Cad_Inicial!$D$8+AB1758*1000,0))),"",IF(U1758="","",IF(OR(U1758=Cad_Inicial!$D$8,X1758=Cad_Inicial!$D$8),Cad_Inicial!$D$8+AB1758*1000,0)))</f>
        <v/>
      </c>
      <c r="AK1758" s="50" t="e">
        <f t="shared" si="347"/>
        <v>#VALUE!</v>
      </c>
      <c r="AL1758" s="50" t="e">
        <f t="shared" si="348"/>
        <v>#VALUE!</v>
      </c>
      <c r="AM1758">
        <f t="shared" si="349"/>
        <v>0</v>
      </c>
      <c r="AN1758">
        <f t="shared" si="346"/>
        <v>0</v>
      </c>
      <c r="AO1758">
        <f t="shared" si="346"/>
        <v>0</v>
      </c>
      <c r="AP1758">
        <f t="shared" si="346"/>
        <v>0</v>
      </c>
      <c r="AQ1758">
        <f t="shared" si="346"/>
        <v>0</v>
      </c>
      <c r="AR1758">
        <f t="shared" si="346"/>
        <v>0</v>
      </c>
      <c r="AS1758">
        <f t="shared" si="346"/>
        <v>0</v>
      </c>
      <c r="AT1758">
        <f t="shared" si="346"/>
        <v>0</v>
      </c>
      <c r="AU1758">
        <f t="shared" si="346"/>
        <v>0</v>
      </c>
      <c r="AV1758">
        <f t="shared" si="346"/>
        <v>0</v>
      </c>
      <c r="AW1758">
        <f t="shared" si="346"/>
        <v>0</v>
      </c>
      <c r="AX1758">
        <f t="shared" si="346"/>
        <v>0</v>
      </c>
    </row>
    <row r="1759" spans="3:50" ht="30" customHeight="1" thickTop="1" thickBot="1" x14ac:dyDescent="0.25">
      <c r="C1759" s="118"/>
      <c r="D1759" s="126"/>
      <c r="E1759" s="115"/>
      <c r="F1759" s="115"/>
      <c r="G1759" s="118"/>
      <c r="H1759" s="127"/>
      <c r="I1759" s="127"/>
      <c r="J1759" s="127"/>
      <c r="K1759" s="127"/>
      <c r="L1759" s="127"/>
      <c r="M1759" s="127"/>
      <c r="N1759" s="127"/>
      <c r="O1759" s="127"/>
      <c r="P1759" s="127"/>
      <c r="Q1759" s="109"/>
      <c r="R1759" s="127"/>
      <c r="S1759" s="127"/>
      <c r="U1759" s="15" t="str">
        <f t="shared" si="345"/>
        <v/>
      </c>
      <c r="V1759" t="str">
        <f t="shared" si="339"/>
        <v/>
      </c>
      <c r="W1759" t="str">
        <f t="shared" si="340"/>
        <v/>
      </c>
      <c r="X1759" t="str">
        <f t="shared" si="341"/>
        <v/>
      </c>
      <c r="Y1759" t="str">
        <f t="shared" si="342"/>
        <v/>
      </c>
      <c r="Z1759" t="str">
        <f t="shared" si="343"/>
        <v/>
      </c>
      <c r="AA1759" t="str">
        <f t="shared" si="344"/>
        <v/>
      </c>
      <c r="AB1759">
        <v>1752</v>
      </c>
      <c r="AC1759" t="str">
        <f>IF(ISERROR(IF(U1759="","",IF(OR(U1759=Cad_Inicial!$D$8,X1759=Cad_Inicial!$D$8),Cad_Inicial!$D$8+AB1759*1000,0))),"",IF(U1759="","",IF(OR(U1759=Cad_Inicial!$D$8,X1759=Cad_Inicial!$D$8),Cad_Inicial!$D$8+AB1759*1000,0)))</f>
        <v/>
      </c>
      <c r="AK1759" s="50" t="e">
        <f t="shared" si="347"/>
        <v>#VALUE!</v>
      </c>
      <c r="AL1759" s="50" t="e">
        <f t="shared" si="348"/>
        <v>#VALUE!</v>
      </c>
      <c r="AM1759">
        <f t="shared" si="349"/>
        <v>0</v>
      </c>
      <c r="AN1759">
        <f t="shared" si="346"/>
        <v>0</v>
      </c>
      <c r="AO1759">
        <f t="shared" si="346"/>
        <v>0</v>
      </c>
      <c r="AP1759">
        <f t="shared" si="346"/>
        <v>0</v>
      </c>
      <c r="AQ1759">
        <f t="shared" si="346"/>
        <v>0</v>
      </c>
      <c r="AR1759">
        <f t="shared" si="346"/>
        <v>0</v>
      </c>
      <c r="AS1759">
        <f t="shared" si="346"/>
        <v>0</v>
      </c>
      <c r="AT1759">
        <f t="shared" si="346"/>
        <v>0</v>
      </c>
      <c r="AU1759">
        <f t="shared" si="346"/>
        <v>0</v>
      </c>
      <c r="AV1759">
        <f t="shared" si="346"/>
        <v>0</v>
      </c>
      <c r="AW1759">
        <f t="shared" si="346"/>
        <v>0</v>
      </c>
      <c r="AX1759">
        <f t="shared" si="346"/>
        <v>0</v>
      </c>
    </row>
    <row r="1760" spans="3:50" ht="30" customHeight="1" thickTop="1" thickBot="1" x14ac:dyDescent="0.25">
      <c r="C1760" s="118"/>
      <c r="D1760" s="126"/>
      <c r="E1760" s="115"/>
      <c r="F1760" s="115"/>
      <c r="G1760" s="118"/>
      <c r="H1760" s="127"/>
      <c r="I1760" s="127"/>
      <c r="J1760" s="127"/>
      <c r="K1760" s="127"/>
      <c r="L1760" s="127"/>
      <c r="M1760" s="127"/>
      <c r="N1760" s="127"/>
      <c r="O1760" s="127"/>
      <c r="P1760" s="127"/>
      <c r="Q1760" s="109"/>
      <c r="R1760" s="127"/>
      <c r="S1760" s="127"/>
      <c r="U1760" s="15" t="str">
        <f t="shared" si="345"/>
        <v/>
      </c>
      <c r="V1760" t="str">
        <f t="shared" si="339"/>
        <v/>
      </c>
      <c r="W1760" t="str">
        <f t="shared" si="340"/>
        <v/>
      </c>
      <c r="X1760" t="str">
        <f t="shared" si="341"/>
        <v/>
      </c>
      <c r="Y1760" t="str">
        <f t="shared" si="342"/>
        <v/>
      </c>
      <c r="Z1760" t="str">
        <f t="shared" si="343"/>
        <v/>
      </c>
      <c r="AA1760" t="str">
        <f t="shared" si="344"/>
        <v/>
      </c>
      <c r="AB1760">
        <v>1753</v>
      </c>
      <c r="AC1760" t="str">
        <f>IF(ISERROR(IF(U1760="","",IF(OR(U1760=Cad_Inicial!$D$8,X1760=Cad_Inicial!$D$8),Cad_Inicial!$D$8+AB1760*1000,0))),"",IF(U1760="","",IF(OR(U1760=Cad_Inicial!$D$8,X1760=Cad_Inicial!$D$8),Cad_Inicial!$D$8+AB1760*1000,0)))</f>
        <v/>
      </c>
      <c r="AK1760" s="50" t="e">
        <f t="shared" si="347"/>
        <v>#VALUE!</v>
      </c>
      <c r="AL1760" s="50" t="e">
        <f t="shared" si="348"/>
        <v>#VALUE!</v>
      </c>
      <c r="AM1760">
        <f t="shared" si="349"/>
        <v>0</v>
      </c>
      <c r="AN1760">
        <f t="shared" si="346"/>
        <v>0</v>
      </c>
      <c r="AO1760">
        <f t="shared" si="346"/>
        <v>0</v>
      </c>
      <c r="AP1760">
        <f t="shared" si="346"/>
        <v>0</v>
      </c>
      <c r="AQ1760">
        <f t="shared" si="346"/>
        <v>0</v>
      </c>
      <c r="AR1760">
        <f t="shared" si="346"/>
        <v>0</v>
      </c>
      <c r="AS1760">
        <f t="shared" si="346"/>
        <v>0</v>
      </c>
      <c r="AT1760">
        <f t="shared" si="346"/>
        <v>0</v>
      </c>
      <c r="AU1760">
        <f t="shared" si="346"/>
        <v>0</v>
      </c>
      <c r="AV1760">
        <f t="shared" ref="AN1760:AX1783" si="350">IFERROR(IF(AND($AK1760&lt;=AV$5,$AL1760&gt;=AV$5),1,0),0)</f>
        <v>0</v>
      </c>
      <c r="AW1760">
        <f t="shared" si="350"/>
        <v>0</v>
      </c>
      <c r="AX1760">
        <f t="shared" si="350"/>
        <v>0</v>
      </c>
    </row>
    <row r="1761" spans="3:50" ht="30" customHeight="1" thickTop="1" thickBot="1" x14ac:dyDescent="0.25">
      <c r="C1761" s="118"/>
      <c r="D1761" s="126"/>
      <c r="E1761" s="115"/>
      <c r="F1761" s="115"/>
      <c r="G1761" s="118"/>
      <c r="H1761" s="127"/>
      <c r="I1761" s="127"/>
      <c r="J1761" s="127"/>
      <c r="K1761" s="127"/>
      <c r="L1761" s="127"/>
      <c r="M1761" s="127"/>
      <c r="N1761" s="127"/>
      <c r="O1761" s="127"/>
      <c r="P1761" s="127"/>
      <c r="Q1761" s="109"/>
      <c r="R1761" s="127"/>
      <c r="S1761" s="127"/>
      <c r="U1761" s="15" t="str">
        <f t="shared" si="345"/>
        <v/>
      </c>
      <c r="V1761" t="str">
        <f t="shared" si="339"/>
        <v/>
      </c>
      <c r="W1761" t="str">
        <f t="shared" si="340"/>
        <v/>
      </c>
      <c r="X1761" t="str">
        <f t="shared" si="341"/>
        <v/>
      </c>
      <c r="Y1761" t="str">
        <f t="shared" si="342"/>
        <v/>
      </c>
      <c r="Z1761" t="str">
        <f t="shared" si="343"/>
        <v/>
      </c>
      <c r="AA1761" t="str">
        <f t="shared" si="344"/>
        <v/>
      </c>
      <c r="AB1761">
        <v>1754</v>
      </c>
      <c r="AC1761" t="str">
        <f>IF(ISERROR(IF(U1761="","",IF(OR(U1761=Cad_Inicial!$D$8,X1761=Cad_Inicial!$D$8),Cad_Inicial!$D$8+AB1761*1000,0))),"",IF(U1761="","",IF(OR(U1761=Cad_Inicial!$D$8,X1761=Cad_Inicial!$D$8),Cad_Inicial!$D$8+AB1761*1000,0)))</f>
        <v/>
      </c>
      <c r="AK1761" s="50" t="e">
        <f t="shared" si="347"/>
        <v>#VALUE!</v>
      </c>
      <c r="AL1761" s="50" t="e">
        <f t="shared" si="348"/>
        <v>#VALUE!</v>
      </c>
      <c r="AM1761">
        <f t="shared" si="349"/>
        <v>0</v>
      </c>
      <c r="AN1761">
        <f t="shared" si="350"/>
        <v>0</v>
      </c>
      <c r="AO1761">
        <f t="shared" si="350"/>
        <v>0</v>
      </c>
      <c r="AP1761">
        <f t="shared" si="350"/>
        <v>0</v>
      </c>
      <c r="AQ1761">
        <f t="shared" si="350"/>
        <v>0</v>
      </c>
      <c r="AR1761">
        <f t="shared" si="350"/>
        <v>0</v>
      </c>
      <c r="AS1761">
        <f t="shared" si="350"/>
        <v>0</v>
      </c>
      <c r="AT1761">
        <f t="shared" si="350"/>
        <v>0</v>
      </c>
      <c r="AU1761">
        <f t="shared" si="350"/>
        <v>0</v>
      </c>
      <c r="AV1761">
        <f t="shared" si="350"/>
        <v>0</v>
      </c>
      <c r="AW1761">
        <f t="shared" si="350"/>
        <v>0</v>
      </c>
      <c r="AX1761">
        <f t="shared" si="350"/>
        <v>0</v>
      </c>
    </row>
    <row r="1762" spans="3:50" ht="30" customHeight="1" thickTop="1" thickBot="1" x14ac:dyDescent="0.25">
      <c r="C1762" s="118"/>
      <c r="D1762" s="126"/>
      <c r="E1762" s="115"/>
      <c r="F1762" s="115"/>
      <c r="G1762" s="118"/>
      <c r="H1762" s="127"/>
      <c r="I1762" s="127"/>
      <c r="J1762" s="127"/>
      <c r="K1762" s="127"/>
      <c r="L1762" s="127"/>
      <c r="M1762" s="127"/>
      <c r="N1762" s="127"/>
      <c r="O1762" s="127"/>
      <c r="P1762" s="127"/>
      <c r="Q1762" s="109"/>
      <c r="R1762" s="127"/>
      <c r="S1762" s="127"/>
      <c r="U1762" s="15" t="str">
        <f t="shared" si="345"/>
        <v/>
      </c>
      <c r="V1762" t="str">
        <f t="shared" si="339"/>
        <v/>
      </c>
      <c r="W1762" t="str">
        <f t="shared" si="340"/>
        <v/>
      </c>
      <c r="X1762" t="str">
        <f t="shared" si="341"/>
        <v/>
      </c>
      <c r="Y1762" t="str">
        <f t="shared" si="342"/>
        <v/>
      </c>
      <c r="Z1762" t="str">
        <f t="shared" si="343"/>
        <v/>
      </c>
      <c r="AA1762" t="str">
        <f t="shared" si="344"/>
        <v/>
      </c>
      <c r="AB1762">
        <v>1755</v>
      </c>
      <c r="AC1762" t="str">
        <f>IF(ISERROR(IF(U1762="","",IF(OR(U1762=Cad_Inicial!$D$8,X1762=Cad_Inicial!$D$8),Cad_Inicial!$D$8+AB1762*1000,0))),"",IF(U1762="","",IF(OR(U1762=Cad_Inicial!$D$8,X1762=Cad_Inicial!$D$8),Cad_Inicial!$D$8+AB1762*1000,0)))</f>
        <v/>
      </c>
      <c r="AK1762" s="50" t="e">
        <f t="shared" si="347"/>
        <v>#VALUE!</v>
      </c>
      <c r="AL1762" s="50" t="e">
        <f t="shared" si="348"/>
        <v>#VALUE!</v>
      </c>
      <c r="AM1762">
        <f t="shared" si="349"/>
        <v>0</v>
      </c>
      <c r="AN1762">
        <f t="shared" si="350"/>
        <v>0</v>
      </c>
      <c r="AO1762">
        <f t="shared" si="350"/>
        <v>0</v>
      </c>
      <c r="AP1762">
        <f t="shared" si="350"/>
        <v>0</v>
      </c>
      <c r="AQ1762">
        <f t="shared" si="350"/>
        <v>0</v>
      </c>
      <c r="AR1762">
        <f t="shared" si="350"/>
        <v>0</v>
      </c>
      <c r="AS1762">
        <f t="shared" si="350"/>
        <v>0</v>
      </c>
      <c r="AT1762">
        <f t="shared" si="350"/>
        <v>0</v>
      </c>
      <c r="AU1762">
        <f t="shared" si="350"/>
        <v>0</v>
      </c>
      <c r="AV1762">
        <f t="shared" si="350"/>
        <v>0</v>
      </c>
      <c r="AW1762">
        <f t="shared" si="350"/>
        <v>0</v>
      </c>
      <c r="AX1762">
        <f t="shared" si="350"/>
        <v>0</v>
      </c>
    </row>
    <row r="1763" spans="3:50" ht="30" customHeight="1" thickTop="1" thickBot="1" x14ac:dyDescent="0.25">
      <c r="C1763" s="118"/>
      <c r="D1763" s="126"/>
      <c r="E1763" s="115"/>
      <c r="F1763" s="115"/>
      <c r="G1763" s="118"/>
      <c r="H1763" s="127"/>
      <c r="I1763" s="127"/>
      <c r="J1763" s="127"/>
      <c r="K1763" s="127"/>
      <c r="L1763" s="127"/>
      <c r="M1763" s="127"/>
      <c r="N1763" s="127"/>
      <c r="O1763" s="127"/>
      <c r="P1763" s="127"/>
      <c r="Q1763" s="109"/>
      <c r="R1763" s="127"/>
      <c r="S1763" s="127"/>
      <c r="U1763" s="15" t="str">
        <f t="shared" si="345"/>
        <v/>
      </c>
      <c r="V1763" t="str">
        <f t="shared" si="339"/>
        <v/>
      </c>
      <c r="W1763" t="str">
        <f t="shared" si="340"/>
        <v/>
      </c>
      <c r="X1763" t="str">
        <f t="shared" si="341"/>
        <v/>
      </c>
      <c r="Y1763" t="str">
        <f t="shared" si="342"/>
        <v/>
      </c>
      <c r="Z1763" t="str">
        <f t="shared" si="343"/>
        <v/>
      </c>
      <c r="AA1763" t="str">
        <f t="shared" si="344"/>
        <v/>
      </c>
      <c r="AB1763">
        <v>1756</v>
      </c>
      <c r="AC1763" t="str">
        <f>IF(ISERROR(IF(U1763="","",IF(OR(U1763=Cad_Inicial!$D$8,X1763=Cad_Inicial!$D$8),Cad_Inicial!$D$8+AB1763*1000,0))),"",IF(U1763="","",IF(OR(U1763=Cad_Inicial!$D$8,X1763=Cad_Inicial!$D$8),Cad_Inicial!$D$8+AB1763*1000,0)))</f>
        <v/>
      </c>
      <c r="AK1763" s="50" t="e">
        <f t="shared" si="347"/>
        <v>#VALUE!</v>
      </c>
      <c r="AL1763" s="50" t="e">
        <f t="shared" si="348"/>
        <v>#VALUE!</v>
      </c>
      <c r="AM1763">
        <f t="shared" si="349"/>
        <v>0</v>
      </c>
      <c r="AN1763">
        <f t="shared" si="350"/>
        <v>0</v>
      </c>
      <c r="AO1763">
        <f t="shared" si="350"/>
        <v>0</v>
      </c>
      <c r="AP1763">
        <f t="shared" si="350"/>
        <v>0</v>
      </c>
      <c r="AQ1763">
        <f t="shared" si="350"/>
        <v>0</v>
      </c>
      <c r="AR1763">
        <f t="shared" si="350"/>
        <v>0</v>
      </c>
      <c r="AS1763">
        <f t="shared" si="350"/>
        <v>0</v>
      </c>
      <c r="AT1763">
        <f t="shared" si="350"/>
        <v>0</v>
      </c>
      <c r="AU1763">
        <f t="shared" si="350"/>
        <v>0</v>
      </c>
      <c r="AV1763">
        <f t="shared" si="350"/>
        <v>0</v>
      </c>
      <c r="AW1763">
        <f t="shared" si="350"/>
        <v>0</v>
      </c>
      <c r="AX1763">
        <f t="shared" si="350"/>
        <v>0</v>
      </c>
    </row>
    <row r="1764" spans="3:50" ht="30" customHeight="1" thickTop="1" thickBot="1" x14ac:dyDescent="0.25">
      <c r="C1764" s="118"/>
      <c r="D1764" s="126"/>
      <c r="E1764" s="115"/>
      <c r="F1764" s="115"/>
      <c r="G1764" s="118"/>
      <c r="H1764" s="127"/>
      <c r="I1764" s="127"/>
      <c r="J1764" s="127"/>
      <c r="K1764" s="127"/>
      <c r="L1764" s="127"/>
      <c r="M1764" s="127"/>
      <c r="N1764" s="127"/>
      <c r="O1764" s="127"/>
      <c r="P1764" s="127"/>
      <c r="Q1764" s="109"/>
      <c r="R1764" s="127"/>
      <c r="S1764" s="127"/>
      <c r="U1764" s="15" t="str">
        <f t="shared" si="345"/>
        <v/>
      </c>
      <c r="V1764" t="str">
        <f t="shared" si="339"/>
        <v/>
      </c>
      <c r="W1764" t="str">
        <f t="shared" si="340"/>
        <v/>
      </c>
      <c r="X1764" t="str">
        <f t="shared" si="341"/>
        <v/>
      </c>
      <c r="Y1764" t="str">
        <f t="shared" si="342"/>
        <v/>
      </c>
      <c r="Z1764" t="str">
        <f t="shared" si="343"/>
        <v/>
      </c>
      <c r="AA1764" t="str">
        <f t="shared" si="344"/>
        <v/>
      </c>
      <c r="AB1764">
        <v>1757</v>
      </c>
      <c r="AC1764" t="str">
        <f>IF(ISERROR(IF(U1764="","",IF(OR(U1764=Cad_Inicial!$D$8,X1764=Cad_Inicial!$D$8),Cad_Inicial!$D$8+AB1764*1000,0))),"",IF(U1764="","",IF(OR(U1764=Cad_Inicial!$D$8,X1764=Cad_Inicial!$D$8),Cad_Inicial!$D$8+AB1764*1000,0)))</f>
        <v/>
      </c>
      <c r="AK1764" s="50" t="e">
        <f t="shared" si="347"/>
        <v>#VALUE!</v>
      </c>
      <c r="AL1764" s="50" t="e">
        <f t="shared" si="348"/>
        <v>#VALUE!</v>
      </c>
      <c r="AM1764">
        <f t="shared" si="349"/>
        <v>0</v>
      </c>
      <c r="AN1764">
        <f t="shared" si="350"/>
        <v>0</v>
      </c>
      <c r="AO1764">
        <f t="shared" si="350"/>
        <v>0</v>
      </c>
      <c r="AP1764">
        <f t="shared" si="350"/>
        <v>0</v>
      </c>
      <c r="AQ1764">
        <f t="shared" si="350"/>
        <v>0</v>
      </c>
      <c r="AR1764">
        <f t="shared" si="350"/>
        <v>0</v>
      </c>
      <c r="AS1764">
        <f t="shared" si="350"/>
        <v>0</v>
      </c>
      <c r="AT1764">
        <f t="shared" si="350"/>
        <v>0</v>
      </c>
      <c r="AU1764">
        <f t="shared" si="350"/>
        <v>0</v>
      </c>
      <c r="AV1764">
        <f t="shared" si="350"/>
        <v>0</v>
      </c>
      <c r="AW1764">
        <f t="shared" si="350"/>
        <v>0</v>
      </c>
      <c r="AX1764">
        <f t="shared" si="350"/>
        <v>0</v>
      </c>
    </row>
    <row r="1765" spans="3:50" ht="30" customHeight="1" thickTop="1" thickBot="1" x14ac:dyDescent="0.25">
      <c r="C1765" s="118"/>
      <c r="D1765" s="126"/>
      <c r="E1765" s="115"/>
      <c r="F1765" s="115"/>
      <c r="G1765" s="118"/>
      <c r="H1765" s="127"/>
      <c r="I1765" s="127"/>
      <c r="J1765" s="127"/>
      <c r="K1765" s="127"/>
      <c r="L1765" s="127"/>
      <c r="M1765" s="127"/>
      <c r="N1765" s="127"/>
      <c r="O1765" s="127"/>
      <c r="P1765" s="127"/>
      <c r="Q1765" s="109"/>
      <c r="R1765" s="127"/>
      <c r="S1765" s="127"/>
      <c r="U1765" s="15" t="str">
        <f t="shared" si="345"/>
        <v/>
      </c>
      <c r="V1765" t="str">
        <f t="shared" si="339"/>
        <v/>
      </c>
      <c r="W1765" t="str">
        <f t="shared" si="340"/>
        <v/>
      </c>
      <c r="X1765" t="str">
        <f t="shared" si="341"/>
        <v/>
      </c>
      <c r="Y1765" t="str">
        <f t="shared" si="342"/>
        <v/>
      </c>
      <c r="Z1765" t="str">
        <f t="shared" si="343"/>
        <v/>
      </c>
      <c r="AA1765" t="str">
        <f t="shared" si="344"/>
        <v/>
      </c>
      <c r="AB1765">
        <v>1758</v>
      </c>
      <c r="AC1765" t="str">
        <f>IF(ISERROR(IF(U1765="","",IF(OR(U1765=Cad_Inicial!$D$8,X1765=Cad_Inicial!$D$8),Cad_Inicial!$D$8+AB1765*1000,0))),"",IF(U1765="","",IF(OR(U1765=Cad_Inicial!$D$8,X1765=Cad_Inicial!$D$8),Cad_Inicial!$D$8+AB1765*1000,0)))</f>
        <v/>
      </c>
      <c r="AK1765" s="50" t="e">
        <f t="shared" si="347"/>
        <v>#VALUE!</v>
      </c>
      <c r="AL1765" s="50" t="e">
        <f t="shared" si="348"/>
        <v>#VALUE!</v>
      </c>
      <c r="AM1765">
        <f t="shared" si="349"/>
        <v>0</v>
      </c>
      <c r="AN1765">
        <f t="shared" si="350"/>
        <v>0</v>
      </c>
      <c r="AO1765">
        <f t="shared" si="350"/>
        <v>0</v>
      </c>
      <c r="AP1765">
        <f t="shared" si="350"/>
        <v>0</v>
      </c>
      <c r="AQ1765">
        <f t="shared" si="350"/>
        <v>0</v>
      </c>
      <c r="AR1765">
        <f t="shared" si="350"/>
        <v>0</v>
      </c>
      <c r="AS1765">
        <f t="shared" si="350"/>
        <v>0</v>
      </c>
      <c r="AT1765">
        <f t="shared" si="350"/>
        <v>0</v>
      </c>
      <c r="AU1765">
        <f t="shared" si="350"/>
        <v>0</v>
      </c>
      <c r="AV1765">
        <f t="shared" si="350"/>
        <v>0</v>
      </c>
      <c r="AW1765">
        <f t="shared" si="350"/>
        <v>0</v>
      </c>
      <c r="AX1765">
        <f t="shared" si="350"/>
        <v>0</v>
      </c>
    </row>
    <row r="1766" spans="3:50" ht="30" customHeight="1" thickTop="1" thickBot="1" x14ac:dyDescent="0.25">
      <c r="C1766" s="118"/>
      <c r="D1766" s="126"/>
      <c r="E1766" s="115"/>
      <c r="F1766" s="115"/>
      <c r="G1766" s="118"/>
      <c r="H1766" s="127"/>
      <c r="I1766" s="127"/>
      <c r="J1766" s="127"/>
      <c r="K1766" s="127"/>
      <c r="L1766" s="127"/>
      <c r="M1766" s="127"/>
      <c r="N1766" s="127"/>
      <c r="O1766" s="127"/>
      <c r="P1766" s="127"/>
      <c r="Q1766" s="109"/>
      <c r="R1766" s="127"/>
      <c r="S1766" s="127"/>
      <c r="U1766" s="15" t="str">
        <f t="shared" si="345"/>
        <v/>
      </c>
      <c r="V1766" t="str">
        <f t="shared" si="339"/>
        <v/>
      </c>
      <c r="W1766" t="str">
        <f t="shared" si="340"/>
        <v/>
      </c>
      <c r="X1766" t="str">
        <f t="shared" si="341"/>
        <v/>
      </c>
      <c r="Y1766" t="str">
        <f t="shared" si="342"/>
        <v/>
      </c>
      <c r="Z1766" t="str">
        <f t="shared" si="343"/>
        <v/>
      </c>
      <c r="AA1766" t="str">
        <f t="shared" si="344"/>
        <v/>
      </c>
      <c r="AB1766">
        <v>1759</v>
      </c>
      <c r="AC1766" t="str">
        <f>IF(ISERROR(IF(U1766="","",IF(OR(U1766=Cad_Inicial!$D$8,X1766=Cad_Inicial!$D$8),Cad_Inicial!$D$8+AB1766*1000,0))),"",IF(U1766="","",IF(OR(U1766=Cad_Inicial!$D$8,X1766=Cad_Inicial!$D$8),Cad_Inicial!$D$8+AB1766*1000,0)))</f>
        <v/>
      </c>
      <c r="AK1766" s="50" t="e">
        <f t="shared" si="347"/>
        <v>#VALUE!</v>
      </c>
      <c r="AL1766" s="50" t="e">
        <f t="shared" si="348"/>
        <v>#VALUE!</v>
      </c>
      <c r="AM1766">
        <f t="shared" si="349"/>
        <v>0</v>
      </c>
      <c r="AN1766">
        <f t="shared" si="350"/>
        <v>0</v>
      </c>
      <c r="AO1766">
        <f t="shared" si="350"/>
        <v>0</v>
      </c>
      <c r="AP1766">
        <f t="shared" si="350"/>
        <v>0</v>
      </c>
      <c r="AQ1766">
        <f t="shared" si="350"/>
        <v>0</v>
      </c>
      <c r="AR1766">
        <f t="shared" si="350"/>
        <v>0</v>
      </c>
      <c r="AS1766">
        <f t="shared" si="350"/>
        <v>0</v>
      </c>
      <c r="AT1766">
        <f t="shared" si="350"/>
        <v>0</v>
      </c>
      <c r="AU1766">
        <f t="shared" si="350"/>
        <v>0</v>
      </c>
      <c r="AV1766">
        <f t="shared" si="350"/>
        <v>0</v>
      </c>
      <c r="AW1766">
        <f t="shared" si="350"/>
        <v>0</v>
      </c>
      <c r="AX1766">
        <f t="shared" si="350"/>
        <v>0</v>
      </c>
    </row>
    <row r="1767" spans="3:50" ht="30" customHeight="1" thickTop="1" thickBot="1" x14ac:dyDescent="0.25">
      <c r="C1767" s="118"/>
      <c r="D1767" s="126"/>
      <c r="E1767" s="115"/>
      <c r="F1767" s="115"/>
      <c r="G1767" s="118"/>
      <c r="H1767" s="127"/>
      <c r="I1767" s="127"/>
      <c r="J1767" s="127"/>
      <c r="K1767" s="127"/>
      <c r="L1767" s="127"/>
      <c r="M1767" s="127"/>
      <c r="N1767" s="127"/>
      <c r="O1767" s="127"/>
      <c r="P1767" s="127"/>
      <c r="Q1767" s="109"/>
      <c r="R1767" s="127"/>
      <c r="S1767" s="127"/>
      <c r="U1767" s="15" t="str">
        <f t="shared" si="345"/>
        <v/>
      </c>
      <c r="V1767" t="str">
        <f t="shared" si="339"/>
        <v/>
      </c>
      <c r="W1767" t="str">
        <f t="shared" si="340"/>
        <v/>
      </c>
      <c r="X1767" t="str">
        <f t="shared" si="341"/>
        <v/>
      </c>
      <c r="Y1767" t="str">
        <f t="shared" si="342"/>
        <v/>
      </c>
      <c r="Z1767" t="str">
        <f t="shared" si="343"/>
        <v/>
      </c>
      <c r="AA1767" t="str">
        <f t="shared" si="344"/>
        <v/>
      </c>
      <c r="AB1767">
        <v>1760</v>
      </c>
      <c r="AC1767" t="str">
        <f>IF(ISERROR(IF(U1767="","",IF(OR(U1767=Cad_Inicial!$D$8,X1767=Cad_Inicial!$D$8),Cad_Inicial!$D$8+AB1767*1000,0))),"",IF(U1767="","",IF(OR(U1767=Cad_Inicial!$D$8,X1767=Cad_Inicial!$D$8),Cad_Inicial!$D$8+AB1767*1000,0)))</f>
        <v/>
      </c>
      <c r="AK1767" s="50" t="e">
        <f t="shared" si="347"/>
        <v>#VALUE!</v>
      </c>
      <c r="AL1767" s="50" t="e">
        <f t="shared" si="348"/>
        <v>#VALUE!</v>
      </c>
      <c r="AM1767">
        <f t="shared" si="349"/>
        <v>0</v>
      </c>
      <c r="AN1767">
        <f t="shared" si="350"/>
        <v>0</v>
      </c>
      <c r="AO1767">
        <f t="shared" si="350"/>
        <v>0</v>
      </c>
      <c r="AP1767">
        <f t="shared" si="350"/>
        <v>0</v>
      </c>
      <c r="AQ1767">
        <f t="shared" si="350"/>
        <v>0</v>
      </c>
      <c r="AR1767">
        <f t="shared" si="350"/>
        <v>0</v>
      </c>
      <c r="AS1767">
        <f t="shared" si="350"/>
        <v>0</v>
      </c>
      <c r="AT1767">
        <f t="shared" si="350"/>
        <v>0</v>
      </c>
      <c r="AU1767">
        <f t="shared" si="350"/>
        <v>0</v>
      </c>
      <c r="AV1767">
        <f t="shared" si="350"/>
        <v>0</v>
      </c>
      <c r="AW1767">
        <f t="shared" si="350"/>
        <v>0</v>
      </c>
      <c r="AX1767">
        <f t="shared" si="350"/>
        <v>0</v>
      </c>
    </row>
    <row r="1768" spans="3:50" ht="30" customHeight="1" thickTop="1" thickBot="1" x14ac:dyDescent="0.25">
      <c r="C1768" s="118"/>
      <c r="D1768" s="126"/>
      <c r="E1768" s="115"/>
      <c r="F1768" s="115"/>
      <c r="G1768" s="118"/>
      <c r="H1768" s="127"/>
      <c r="I1768" s="127"/>
      <c r="J1768" s="127"/>
      <c r="K1768" s="127"/>
      <c r="L1768" s="127"/>
      <c r="M1768" s="127"/>
      <c r="N1768" s="127"/>
      <c r="O1768" s="127"/>
      <c r="P1768" s="127"/>
      <c r="Q1768" s="109"/>
      <c r="R1768" s="127"/>
      <c r="S1768" s="127"/>
      <c r="U1768" s="15" t="str">
        <f t="shared" si="345"/>
        <v/>
      </c>
      <c r="V1768" t="str">
        <f t="shared" si="339"/>
        <v/>
      </c>
      <c r="W1768" t="str">
        <f t="shared" si="340"/>
        <v/>
      </c>
      <c r="X1768" t="str">
        <f t="shared" si="341"/>
        <v/>
      </c>
      <c r="Y1768" t="str">
        <f t="shared" si="342"/>
        <v/>
      </c>
      <c r="Z1768" t="str">
        <f t="shared" si="343"/>
        <v/>
      </c>
      <c r="AA1768" t="str">
        <f t="shared" si="344"/>
        <v/>
      </c>
      <c r="AB1768">
        <v>1761</v>
      </c>
      <c r="AC1768" t="str">
        <f>IF(ISERROR(IF(U1768="","",IF(OR(U1768=Cad_Inicial!$D$8,X1768=Cad_Inicial!$D$8),Cad_Inicial!$D$8+AB1768*1000,0))),"",IF(U1768="","",IF(OR(U1768=Cad_Inicial!$D$8,X1768=Cad_Inicial!$D$8),Cad_Inicial!$D$8+AB1768*1000,0)))</f>
        <v/>
      </c>
      <c r="AK1768" s="50" t="e">
        <f t="shared" si="347"/>
        <v>#VALUE!</v>
      </c>
      <c r="AL1768" s="50" t="e">
        <f t="shared" si="348"/>
        <v>#VALUE!</v>
      </c>
      <c r="AM1768">
        <f t="shared" si="349"/>
        <v>0</v>
      </c>
      <c r="AN1768">
        <f t="shared" si="350"/>
        <v>0</v>
      </c>
      <c r="AO1768">
        <f t="shared" si="350"/>
        <v>0</v>
      </c>
      <c r="AP1768">
        <f t="shared" si="350"/>
        <v>0</v>
      </c>
      <c r="AQ1768">
        <f t="shared" si="350"/>
        <v>0</v>
      </c>
      <c r="AR1768">
        <f t="shared" si="350"/>
        <v>0</v>
      </c>
      <c r="AS1768">
        <f t="shared" si="350"/>
        <v>0</v>
      </c>
      <c r="AT1768">
        <f t="shared" si="350"/>
        <v>0</v>
      </c>
      <c r="AU1768">
        <f t="shared" si="350"/>
        <v>0</v>
      </c>
      <c r="AV1768">
        <f t="shared" si="350"/>
        <v>0</v>
      </c>
      <c r="AW1768">
        <f t="shared" si="350"/>
        <v>0</v>
      </c>
      <c r="AX1768">
        <f t="shared" si="350"/>
        <v>0</v>
      </c>
    </row>
    <row r="1769" spans="3:50" ht="30" customHeight="1" thickTop="1" thickBot="1" x14ac:dyDescent="0.25">
      <c r="C1769" s="118"/>
      <c r="D1769" s="126"/>
      <c r="E1769" s="115"/>
      <c r="F1769" s="115"/>
      <c r="G1769" s="118"/>
      <c r="H1769" s="127"/>
      <c r="I1769" s="127"/>
      <c r="J1769" s="127"/>
      <c r="K1769" s="127"/>
      <c r="L1769" s="127"/>
      <c r="M1769" s="127"/>
      <c r="N1769" s="127"/>
      <c r="O1769" s="127"/>
      <c r="P1769" s="127"/>
      <c r="Q1769" s="109"/>
      <c r="R1769" s="127"/>
      <c r="S1769" s="127"/>
      <c r="U1769" s="15" t="str">
        <f t="shared" si="345"/>
        <v/>
      </c>
      <c r="V1769" t="str">
        <f t="shared" si="339"/>
        <v/>
      </c>
      <c r="W1769" t="str">
        <f t="shared" si="340"/>
        <v/>
      </c>
      <c r="X1769" t="str">
        <f t="shared" si="341"/>
        <v/>
      </c>
      <c r="Y1769" t="str">
        <f t="shared" si="342"/>
        <v/>
      </c>
      <c r="Z1769" t="str">
        <f t="shared" si="343"/>
        <v/>
      </c>
      <c r="AA1769" t="str">
        <f t="shared" si="344"/>
        <v/>
      </c>
      <c r="AB1769">
        <v>1762</v>
      </c>
      <c r="AC1769" t="str">
        <f>IF(ISERROR(IF(U1769="","",IF(OR(U1769=Cad_Inicial!$D$8,X1769=Cad_Inicial!$D$8),Cad_Inicial!$D$8+AB1769*1000,0))),"",IF(U1769="","",IF(OR(U1769=Cad_Inicial!$D$8,X1769=Cad_Inicial!$D$8),Cad_Inicial!$D$8+AB1769*1000,0)))</f>
        <v/>
      </c>
      <c r="AK1769" s="50" t="e">
        <f t="shared" si="347"/>
        <v>#VALUE!</v>
      </c>
      <c r="AL1769" s="50" t="e">
        <f t="shared" si="348"/>
        <v>#VALUE!</v>
      </c>
      <c r="AM1769">
        <f t="shared" si="349"/>
        <v>0</v>
      </c>
      <c r="AN1769">
        <f t="shared" si="350"/>
        <v>0</v>
      </c>
      <c r="AO1769">
        <f t="shared" si="350"/>
        <v>0</v>
      </c>
      <c r="AP1769">
        <f t="shared" si="350"/>
        <v>0</v>
      </c>
      <c r="AQ1769">
        <f t="shared" si="350"/>
        <v>0</v>
      </c>
      <c r="AR1769">
        <f t="shared" si="350"/>
        <v>0</v>
      </c>
      <c r="AS1769">
        <f t="shared" si="350"/>
        <v>0</v>
      </c>
      <c r="AT1769">
        <f t="shared" si="350"/>
        <v>0</v>
      </c>
      <c r="AU1769">
        <f t="shared" si="350"/>
        <v>0</v>
      </c>
      <c r="AV1769">
        <f t="shared" si="350"/>
        <v>0</v>
      </c>
      <c r="AW1769">
        <f t="shared" si="350"/>
        <v>0</v>
      </c>
      <c r="AX1769">
        <f t="shared" si="350"/>
        <v>0</v>
      </c>
    </row>
    <row r="1770" spans="3:50" ht="30" customHeight="1" thickTop="1" thickBot="1" x14ac:dyDescent="0.25">
      <c r="C1770" s="118"/>
      <c r="D1770" s="126"/>
      <c r="E1770" s="115"/>
      <c r="F1770" s="115"/>
      <c r="G1770" s="118"/>
      <c r="H1770" s="127"/>
      <c r="I1770" s="127"/>
      <c r="J1770" s="127"/>
      <c r="K1770" s="127"/>
      <c r="L1770" s="127"/>
      <c r="M1770" s="127"/>
      <c r="N1770" s="127"/>
      <c r="O1770" s="127"/>
      <c r="P1770" s="127"/>
      <c r="Q1770" s="109"/>
      <c r="R1770" s="127"/>
      <c r="S1770" s="127"/>
      <c r="U1770" s="15" t="str">
        <f t="shared" si="345"/>
        <v/>
      </c>
      <c r="V1770" t="str">
        <f t="shared" si="339"/>
        <v/>
      </c>
      <c r="W1770" t="str">
        <f t="shared" si="340"/>
        <v/>
      </c>
      <c r="X1770" t="str">
        <f t="shared" si="341"/>
        <v/>
      </c>
      <c r="Y1770" t="str">
        <f t="shared" si="342"/>
        <v/>
      </c>
      <c r="Z1770" t="str">
        <f t="shared" si="343"/>
        <v/>
      </c>
      <c r="AA1770" t="str">
        <f t="shared" si="344"/>
        <v/>
      </c>
      <c r="AB1770">
        <v>1763</v>
      </c>
      <c r="AC1770" t="str">
        <f>IF(ISERROR(IF(U1770="","",IF(OR(U1770=Cad_Inicial!$D$8,X1770=Cad_Inicial!$D$8),Cad_Inicial!$D$8+AB1770*1000,0))),"",IF(U1770="","",IF(OR(U1770=Cad_Inicial!$D$8,X1770=Cad_Inicial!$D$8),Cad_Inicial!$D$8+AB1770*1000,0)))</f>
        <v/>
      </c>
      <c r="AK1770" s="50" t="e">
        <f t="shared" si="347"/>
        <v>#VALUE!</v>
      </c>
      <c r="AL1770" s="50" t="e">
        <f t="shared" si="348"/>
        <v>#VALUE!</v>
      </c>
      <c r="AM1770">
        <f t="shared" si="349"/>
        <v>0</v>
      </c>
      <c r="AN1770">
        <f t="shared" si="350"/>
        <v>0</v>
      </c>
      <c r="AO1770">
        <f t="shared" si="350"/>
        <v>0</v>
      </c>
      <c r="AP1770">
        <f t="shared" si="350"/>
        <v>0</v>
      </c>
      <c r="AQ1770">
        <f t="shared" si="350"/>
        <v>0</v>
      </c>
      <c r="AR1770">
        <f t="shared" si="350"/>
        <v>0</v>
      </c>
      <c r="AS1770">
        <f t="shared" si="350"/>
        <v>0</v>
      </c>
      <c r="AT1770">
        <f t="shared" si="350"/>
        <v>0</v>
      </c>
      <c r="AU1770">
        <f t="shared" si="350"/>
        <v>0</v>
      </c>
      <c r="AV1770">
        <f t="shared" si="350"/>
        <v>0</v>
      </c>
      <c r="AW1770">
        <f t="shared" si="350"/>
        <v>0</v>
      </c>
      <c r="AX1770">
        <f t="shared" si="350"/>
        <v>0</v>
      </c>
    </row>
    <row r="1771" spans="3:50" ht="30" customHeight="1" thickTop="1" thickBot="1" x14ac:dyDescent="0.25">
      <c r="C1771" s="118"/>
      <c r="D1771" s="126"/>
      <c r="E1771" s="115"/>
      <c r="F1771" s="115"/>
      <c r="G1771" s="118"/>
      <c r="H1771" s="127"/>
      <c r="I1771" s="127"/>
      <c r="J1771" s="127"/>
      <c r="K1771" s="127"/>
      <c r="L1771" s="127"/>
      <c r="M1771" s="127"/>
      <c r="N1771" s="127"/>
      <c r="O1771" s="127"/>
      <c r="P1771" s="127"/>
      <c r="Q1771" s="109"/>
      <c r="R1771" s="127"/>
      <c r="S1771" s="127"/>
      <c r="U1771" s="15" t="str">
        <f t="shared" si="345"/>
        <v/>
      </c>
      <c r="V1771" t="str">
        <f t="shared" si="339"/>
        <v/>
      </c>
      <c r="W1771" t="str">
        <f t="shared" si="340"/>
        <v/>
      </c>
      <c r="X1771" t="str">
        <f t="shared" si="341"/>
        <v/>
      </c>
      <c r="Y1771" t="str">
        <f t="shared" si="342"/>
        <v/>
      </c>
      <c r="Z1771" t="str">
        <f t="shared" si="343"/>
        <v/>
      </c>
      <c r="AA1771" t="str">
        <f t="shared" si="344"/>
        <v/>
      </c>
      <c r="AB1771">
        <v>1764</v>
      </c>
      <c r="AC1771" t="str">
        <f>IF(ISERROR(IF(U1771="","",IF(OR(U1771=Cad_Inicial!$D$8,X1771=Cad_Inicial!$D$8),Cad_Inicial!$D$8+AB1771*1000,0))),"",IF(U1771="","",IF(OR(U1771=Cad_Inicial!$D$8,X1771=Cad_Inicial!$D$8),Cad_Inicial!$D$8+AB1771*1000,0)))</f>
        <v/>
      </c>
      <c r="AK1771" s="50" t="e">
        <f t="shared" si="347"/>
        <v>#VALUE!</v>
      </c>
      <c r="AL1771" s="50" t="e">
        <f t="shared" si="348"/>
        <v>#VALUE!</v>
      </c>
      <c r="AM1771">
        <f t="shared" si="349"/>
        <v>0</v>
      </c>
      <c r="AN1771">
        <f t="shared" si="350"/>
        <v>0</v>
      </c>
      <c r="AO1771">
        <f t="shared" si="350"/>
        <v>0</v>
      </c>
      <c r="AP1771">
        <f t="shared" si="350"/>
        <v>0</v>
      </c>
      <c r="AQ1771">
        <f t="shared" si="350"/>
        <v>0</v>
      </c>
      <c r="AR1771">
        <f t="shared" si="350"/>
        <v>0</v>
      </c>
      <c r="AS1771">
        <f t="shared" si="350"/>
        <v>0</v>
      </c>
      <c r="AT1771">
        <f t="shared" si="350"/>
        <v>0</v>
      </c>
      <c r="AU1771">
        <f t="shared" si="350"/>
        <v>0</v>
      </c>
      <c r="AV1771">
        <f t="shared" si="350"/>
        <v>0</v>
      </c>
      <c r="AW1771">
        <f t="shared" si="350"/>
        <v>0</v>
      </c>
      <c r="AX1771">
        <f t="shared" si="350"/>
        <v>0</v>
      </c>
    </row>
    <row r="1772" spans="3:50" ht="30" customHeight="1" thickTop="1" thickBot="1" x14ac:dyDescent="0.25">
      <c r="C1772" s="118"/>
      <c r="D1772" s="126"/>
      <c r="E1772" s="115"/>
      <c r="F1772" s="115"/>
      <c r="G1772" s="118"/>
      <c r="H1772" s="127"/>
      <c r="I1772" s="127"/>
      <c r="J1772" s="127"/>
      <c r="K1772" s="127"/>
      <c r="L1772" s="127"/>
      <c r="M1772" s="127"/>
      <c r="N1772" s="127"/>
      <c r="O1772" s="127"/>
      <c r="P1772" s="127"/>
      <c r="Q1772" s="109"/>
      <c r="R1772" s="127"/>
      <c r="S1772" s="127"/>
      <c r="U1772" s="15" t="str">
        <f t="shared" si="345"/>
        <v/>
      </c>
      <c r="V1772" t="str">
        <f t="shared" si="339"/>
        <v/>
      </c>
      <c r="W1772" t="str">
        <f t="shared" si="340"/>
        <v/>
      </c>
      <c r="X1772" t="str">
        <f t="shared" si="341"/>
        <v/>
      </c>
      <c r="Y1772" t="str">
        <f t="shared" si="342"/>
        <v/>
      </c>
      <c r="Z1772" t="str">
        <f t="shared" si="343"/>
        <v/>
      </c>
      <c r="AA1772" t="str">
        <f t="shared" si="344"/>
        <v/>
      </c>
      <c r="AB1772">
        <v>1765</v>
      </c>
      <c r="AC1772" t="str">
        <f>IF(ISERROR(IF(U1772="","",IF(OR(U1772=Cad_Inicial!$D$8,X1772=Cad_Inicial!$D$8),Cad_Inicial!$D$8+AB1772*1000,0))),"",IF(U1772="","",IF(OR(U1772=Cad_Inicial!$D$8,X1772=Cad_Inicial!$D$8),Cad_Inicial!$D$8+AB1772*1000,0)))</f>
        <v/>
      </c>
      <c r="AK1772" s="50" t="e">
        <f t="shared" si="347"/>
        <v>#VALUE!</v>
      </c>
      <c r="AL1772" s="50" t="e">
        <f t="shared" si="348"/>
        <v>#VALUE!</v>
      </c>
      <c r="AM1772">
        <f t="shared" si="349"/>
        <v>0</v>
      </c>
      <c r="AN1772">
        <f t="shared" si="350"/>
        <v>0</v>
      </c>
      <c r="AO1772">
        <f t="shared" si="350"/>
        <v>0</v>
      </c>
      <c r="AP1772">
        <f t="shared" si="350"/>
        <v>0</v>
      </c>
      <c r="AQ1772">
        <f t="shared" si="350"/>
        <v>0</v>
      </c>
      <c r="AR1772">
        <f t="shared" si="350"/>
        <v>0</v>
      </c>
      <c r="AS1772">
        <f t="shared" si="350"/>
        <v>0</v>
      </c>
      <c r="AT1772">
        <f t="shared" si="350"/>
        <v>0</v>
      </c>
      <c r="AU1772">
        <f t="shared" si="350"/>
        <v>0</v>
      </c>
      <c r="AV1772">
        <f t="shared" si="350"/>
        <v>0</v>
      </c>
      <c r="AW1772">
        <f t="shared" si="350"/>
        <v>0</v>
      </c>
      <c r="AX1772">
        <f t="shared" si="350"/>
        <v>0</v>
      </c>
    </row>
    <row r="1773" spans="3:50" ht="30" customHeight="1" thickTop="1" thickBot="1" x14ac:dyDescent="0.25">
      <c r="C1773" s="118"/>
      <c r="D1773" s="126"/>
      <c r="E1773" s="115"/>
      <c r="F1773" s="115"/>
      <c r="G1773" s="118"/>
      <c r="H1773" s="127"/>
      <c r="I1773" s="127"/>
      <c r="J1773" s="127"/>
      <c r="K1773" s="127"/>
      <c r="L1773" s="127"/>
      <c r="M1773" s="127"/>
      <c r="N1773" s="127"/>
      <c r="O1773" s="127"/>
      <c r="P1773" s="127"/>
      <c r="Q1773" s="109"/>
      <c r="R1773" s="127"/>
      <c r="S1773" s="127"/>
      <c r="U1773" s="15" t="str">
        <f t="shared" si="345"/>
        <v/>
      </c>
      <c r="V1773" t="str">
        <f t="shared" si="339"/>
        <v/>
      </c>
      <c r="W1773" t="str">
        <f t="shared" si="340"/>
        <v/>
      </c>
      <c r="X1773" t="str">
        <f t="shared" si="341"/>
        <v/>
      </c>
      <c r="Y1773" t="str">
        <f t="shared" si="342"/>
        <v/>
      </c>
      <c r="Z1773" t="str">
        <f t="shared" si="343"/>
        <v/>
      </c>
      <c r="AA1773" t="str">
        <f t="shared" si="344"/>
        <v/>
      </c>
      <c r="AB1773">
        <v>1766</v>
      </c>
      <c r="AC1773" t="str">
        <f>IF(ISERROR(IF(U1773="","",IF(OR(U1773=Cad_Inicial!$D$8,X1773=Cad_Inicial!$D$8),Cad_Inicial!$D$8+AB1773*1000,0))),"",IF(U1773="","",IF(OR(U1773=Cad_Inicial!$D$8,X1773=Cad_Inicial!$D$8),Cad_Inicial!$D$8+AB1773*1000,0)))</f>
        <v/>
      </c>
      <c r="AK1773" s="50" t="e">
        <f t="shared" si="347"/>
        <v>#VALUE!</v>
      </c>
      <c r="AL1773" s="50" t="e">
        <f t="shared" si="348"/>
        <v>#VALUE!</v>
      </c>
      <c r="AM1773">
        <f t="shared" si="349"/>
        <v>0</v>
      </c>
      <c r="AN1773">
        <f t="shared" si="350"/>
        <v>0</v>
      </c>
      <c r="AO1773">
        <f t="shared" si="350"/>
        <v>0</v>
      </c>
      <c r="AP1773">
        <f t="shared" si="350"/>
        <v>0</v>
      </c>
      <c r="AQ1773">
        <f t="shared" si="350"/>
        <v>0</v>
      </c>
      <c r="AR1773">
        <f t="shared" si="350"/>
        <v>0</v>
      </c>
      <c r="AS1773">
        <f t="shared" si="350"/>
        <v>0</v>
      </c>
      <c r="AT1773">
        <f t="shared" si="350"/>
        <v>0</v>
      </c>
      <c r="AU1773">
        <f t="shared" si="350"/>
        <v>0</v>
      </c>
      <c r="AV1773">
        <f t="shared" si="350"/>
        <v>0</v>
      </c>
      <c r="AW1773">
        <f t="shared" si="350"/>
        <v>0</v>
      </c>
      <c r="AX1773">
        <f t="shared" si="350"/>
        <v>0</v>
      </c>
    </row>
    <row r="1774" spans="3:50" ht="30" customHeight="1" thickTop="1" thickBot="1" x14ac:dyDescent="0.25">
      <c r="C1774" s="118"/>
      <c r="D1774" s="126"/>
      <c r="E1774" s="115"/>
      <c r="F1774" s="115"/>
      <c r="G1774" s="118"/>
      <c r="H1774" s="127"/>
      <c r="I1774" s="127"/>
      <c r="J1774" s="127"/>
      <c r="K1774" s="127"/>
      <c r="L1774" s="127"/>
      <c r="M1774" s="127"/>
      <c r="N1774" s="127"/>
      <c r="O1774" s="127"/>
      <c r="P1774" s="127"/>
      <c r="Q1774" s="109"/>
      <c r="R1774" s="127"/>
      <c r="S1774" s="127"/>
      <c r="U1774" s="15" t="str">
        <f t="shared" si="345"/>
        <v/>
      </c>
      <c r="V1774" t="str">
        <f t="shared" si="339"/>
        <v/>
      </c>
      <c r="W1774" t="str">
        <f t="shared" si="340"/>
        <v/>
      </c>
      <c r="X1774" t="str">
        <f t="shared" si="341"/>
        <v/>
      </c>
      <c r="Y1774" t="str">
        <f t="shared" si="342"/>
        <v/>
      </c>
      <c r="Z1774" t="str">
        <f t="shared" si="343"/>
        <v/>
      </c>
      <c r="AA1774" t="str">
        <f t="shared" si="344"/>
        <v/>
      </c>
      <c r="AB1774">
        <v>1767</v>
      </c>
      <c r="AC1774" t="str">
        <f>IF(ISERROR(IF(U1774="","",IF(OR(U1774=Cad_Inicial!$D$8,X1774=Cad_Inicial!$D$8),Cad_Inicial!$D$8+AB1774*1000,0))),"",IF(U1774="","",IF(OR(U1774=Cad_Inicial!$D$8,X1774=Cad_Inicial!$D$8),Cad_Inicial!$D$8+AB1774*1000,0)))</f>
        <v/>
      </c>
      <c r="AK1774" s="50" t="e">
        <f t="shared" si="347"/>
        <v>#VALUE!</v>
      </c>
      <c r="AL1774" s="50" t="e">
        <f t="shared" si="348"/>
        <v>#VALUE!</v>
      </c>
      <c r="AM1774">
        <f t="shared" si="349"/>
        <v>0</v>
      </c>
      <c r="AN1774">
        <f t="shared" si="350"/>
        <v>0</v>
      </c>
      <c r="AO1774">
        <f t="shared" si="350"/>
        <v>0</v>
      </c>
      <c r="AP1774">
        <f t="shared" si="350"/>
        <v>0</v>
      </c>
      <c r="AQ1774">
        <f t="shared" si="350"/>
        <v>0</v>
      </c>
      <c r="AR1774">
        <f t="shared" si="350"/>
        <v>0</v>
      </c>
      <c r="AS1774">
        <f t="shared" si="350"/>
        <v>0</v>
      </c>
      <c r="AT1774">
        <f t="shared" si="350"/>
        <v>0</v>
      </c>
      <c r="AU1774">
        <f t="shared" si="350"/>
        <v>0</v>
      </c>
      <c r="AV1774">
        <f t="shared" si="350"/>
        <v>0</v>
      </c>
      <c r="AW1774">
        <f t="shared" si="350"/>
        <v>0</v>
      </c>
      <c r="AX1774">
        <f t="shared" si="350"/>
        <v>0</v>
      </c>
    </row>
    <row r="1775" spans="3:50" ht="30" customHeight="1" thickTop="1" thickBot="1" x14ac:dyDescent="0.25">
      <c r="C1775" s="118"/>
      <c r="D1775" s="126"/>
      <c r="E1775" s="115"/>
      <c r="F1775" s="115"/>
      <c r="G1775" s="118"/>
      <c r="H1775" s="127"/>
      <c r="I1775" s="127"/>
      <c r="J1775" s="127"/>
      <c r="K1775" s="127"/>
      <c r="L1775" s="127"/>
      <c r="M1775" s="127"/>
      <c r="N1775" s="127"/>
      <c r="O1775" s="127"/>
      <c r="P1775" s="127"/>
      <c r="Q1775" s="109"/>
      <c r="R1775" s="127"/>
      <c r="S1775" s="127"/>
      <c r="U1775" s="15" t="str">
        <f t="shared" si="345"/>
        <v/>
      </c>
      <c r="V1775" t="str">
        <f t="shared" si="339"/>
        <v/>
      </c>
      <c r="W1775" t="str">
        <f t="shared" si="340"/>
        <v/>
      </c>
      <c r="X1775" t="str">
        <f t="shared" si="341"/>
        <v/>
      </c>
      <c r="Y1775" t="str">
        <f t="shared" si="342"/>
        <v/>
      </c>
      <c r="Z1775" t="str">
        <f t="shared" si="343"/>
        <v/>
      </c>
      <c r="AA1775" t="str">
        <f t="shared" si="344"/>
        <v/>
      </c>
      <c r="AB1775">
        <v>1768</v>
      </c>
      <c r="AC1775" t="str">
        <f>IF(ISERROR(IF(U1775="","",IF(OR(U1775=Cad_Inicial!$D$8,X1775=Cad_Inicial!$D$8),Cad_Inicial!$D$8+AB1775*1000,0))),"",IF(U1775="","",IF(OR(U1775=Cad_Inicial!$D$8,X1775=Cad_Inicial!$D$8),Cad_Inicial!$D$8+AB1775*1000,0)))</f>
        <v/>
      </c>
      <c r="AK1775" s="50" t="e">
        <f t="shared" si="347"/>
        <v>#VALUE!</v>
      </c>
      <c r="AL1775" s="50" t="e">
        <f t="shared" si="348"/>
        <v>#VALUE!</v>
      </c>
      <c r="AM1775">
        <f t="shared" si="349"/>
        <v>0</v>
      </c>
      <c r="AN1775">
        <f t="shared" si="350"/>
        <v>0</v>
      </c>
      <c r="AO1775">
        <f t="shared" si="350"/>
        <v>0</v>
      </c>
      <c r="AP1775">
        <f t="shared" si="350"/>
        <v>0</v>
      </c>
      <c r="AQ1775">
        <f t="shared" si="350"/>
        <v>0</v>
      </c>
      <c r="AR1775">
        <f t="shared" si="350"/>
        <v>0</v>
      </c>
      <c r="AS1775">
        <f t="shared" si="350"/>
        <v>0</v>
      </c>
      <c r="AT1775">
        <f t="shared" si="350"/>
        <v>0</v>
      </c>
      <c r="AU1775">
        <f t="shared" si="350"/>
        <v>0</v>
      </c>
      <c r="AV1775">
        <f t="shared" si="350"/>
        <v>0</v>
      </c>
      <c r="AW1775">
        <f t="shared" si="350"/>
        <v>0</v>
      </c>
      <c r="AX1775">
        <f t="shared" si="350"/>
        <v>0</v>
      </c>
    </row>
    <row r="1776" spans="3:50" ht="30" customHeight="1" thickTop="1" thickBot="1" x14ac:dyDescent="0.25">
      <c r="C1776" s="118"/>
      <c r="D1776" s="126"/>
      <c r="E1776" s="115"/>
      <c r="F1776" s="115"/>
      <c r="G1776" s="118"/>
      <c r="H1776" s="127"/>
      <c r="I1776" s="127"/>
      <c r="J1776" s="127"/>
      <c r="K1776" s="127"/>
      <c r="L1776" s="127"/>
      <c r="M1776" s="127"/>
      <c r="N1776" s="127"/>
      <c r="O1776" s="127"/>
      <c r="P1776" s="127"/>
      <c r="Q1776" s="109"/>
      <c r="R1776" s="127"/>
      <c r="S1776" s="127"/>
      <c r="U1776" s="15" t="str">
        <f t="shared" si="345"/>
        <v/>
      </c>
      <c r="V1776" t="str">
        <f t="shared" si="339"/>
        <v/>
      </c>
      <c r="W1776" t="str">
        <f t="shared" si="340"/>
        <v/>
      </c>
      <c r="X1776" t="str">
        <f t="shared" si="341"/>
        <v/>
      </c>
      <c r="Y1776" t="str">
        <f t="shared" si="342"/>
        <v/>
      </c>
      <c r="Z1776" t="str">
        <f t="shared" si="343"/>
        <v/>
      </c>
      <c r="AA1776" t="str">
        <f t="shared" si="344"/>
        <v/>
      </c>
      <c r="AB1776">
        <v>1769</v>
      </c>
      <c r="AC1776" t="str">
        <f>IF(ISERROR(IF(U1776="","",IF(OR(U1776=Cad_Inicial!$D$8,X1776=Cad_Inicial!$D$8),Cad_Inicial!$D$8+AB1776*1000,0))),"",IF(U1776="","",IF(OR(U1776=Cad_Inicial!$D$8,X1776=Cad_Inicial!$D$8),Cad_Inicial!$D$8+AB1776*1000,0)))</f>
        <v/>
      </c>
      <c r="AK1776" s="50" t="e">
        <f t="shared" si="347"/>
        <v>#VALUE!</v>
      </c>
      <c r="AL1776" s="50" t="e">
        <f t="shared" si="348"/>
        <v>#VALUE!</v>
      </c>
      <c r="AM1776">
        <f t="shared" si="349"/>
        <v>0</v>
      </c>
      <c r="AN1776">
        <f t="shared" si="350"/>
        <v>0</v>
      </c>
      <c r="AO1776">
        <f t="shared" si="350"/>
        <v>0</v>
      </c>
      <c r="AP1776">
        <f t="shared" si="350"/>
        <v>0</v>
      </c>
      <c r="AQ1776">
        <f t="shared" si="350"/>
        <v>0</v>
      </c>
      <c r="AR1776">
        <f t="shared" si="350"/>
        <v>0</v>
      </c>
      <c r="AS1776">
        <f t="shared" si="350"/>
        <v>0</v>
      </c>
      <c r="AT1776">
        <f t="shared" si="350"/>
        <v>0</v>
      </c>
      <c r="AU1776">
        <f t="shared" si="350"/>
        <v>0</v>
      </c>
      <c r="AV1776">
        <f t="shared" si="350"/>
        <v>0</v>
      </c>
      <c r="AW1776">
        <f t="shared" si="350"/>
        <v>0</v>
      </c>
      <c r="AX1776">
        <f t="shared" si="350"/>
        <v>0</v>
      </c>
    </row>
    <row r="1777" spans="3:50" ht="30" customHeight="1" thickTop="1" thickBot="1" x14ac:dyDescent="0.25">
      <c r="C1777" s="118"/>
      <c r="D1777" s="126"/>
      <c r="E1777" s="115"/>
      <c r="F1777" s="115"/>
      <c r="G1777" s="118"/>
      <c r="H1777" s="127"/>
      <c r="I1777" s="127"/>
      <c r="J1777" s="127"/>
      <c r="K1777" s="127"/>
      <c r="L1777" s="127"/>
      <c r="M1777" s="127"/>
      <c r="N1777" s="127"/>
      <c r="O1777" s="127"/>
      <c r="P1777" s="127"/>
      <c r="Q1777" s="109"/>
      <c r="R1777" s="127"/>
      <c r="S1777" s="127"/>
      <c r="U1777" s="15" t="str">
        <f t="shared" si="345"/>
        <v/>
      </c>
      <c r="V1777" t="str">
        <f t="shared" si="339"/>
        <v/>
      </c>
      <c r="W1777" t="str">
        <f t="shared" si="340"/>
        <v/>
      </c>
      <c r="X1777" t="str">
        <f t="shared" si="341"/>
        <v/>
      </c>
      <c r="Y1777" t="str">
        <f t="shared" si="342"/>
        <v/>
      </c>
      <c r="Z1777" t="str">
        <f t="shared" si="343"/>
        <v/>
      </c>
      <c r="AA1777" t="str">
        <f t="shared" si="344"/>
        <v/>
      </c>
      <c r="AB1777">
        <v>1770</v>
      </c>
      <c r="AC1777" t="str">
        <f>IF(ISERROR(IF(U1777="","",IF(OR(U1777=Cad_Inicial!$D$8,X1777=Cad_Inicial!$D$8),Cad_Inicial!$D$8+AB1777*1000,0))),"",IF(U1777="","",IF(OR(U1777=Cad_Inicial!$D$8,X1777=Cad_Inicial!$D$8),Cad_Inicial!$D$8+AB1777*1000,0)))</f>
        <v/>
      </c>
      <c r="AK1777" s="50" t="e">
        <f t="shared" si="347"/>
        <v>#VALUE!</v>
      </c>
      <c r="AL1777" s="50" t="e">
        <f t="shared" si="348"/>
        <v>#VALUE!</v>
      </c>
      <c r="AM1777">
        <f t="shared" si="349"/>
        <v>0</v>
      </c>
      <c r="AN1777">
        <f t="shared" si="350"/>
        <v>0</v>
      </c>
      <c r="AO1777">
        <f t="shared" si="350"/>
        <v>0</v>
      </c>
      <c r="AP1777">
        <f t="shared" si="350"/>
        <v>0</v>
      </c>
      <c r="AQ1777">
        <f t="shared" si="350"/>
        <v>0</v>
      </c>
      <c r="AR1777">
        <f t="shared" si="350"/>
        <v>0</v>
      </c>
      <c r="AS1777">
        <f t="shared" si="350"/>
        <v>0</v>
      </c>
      <c r="AT1777">
        <f t="shared" si="350"/>
        <v>0</v>
      </c>
      <c r="AU1777">
        <f t="shared" si="350"/>
        <v>0</v>
      </c>
      <c r="AV1777">
        <f t="shared" si="350"/>
        <v>0</v>
      </c>
      <c r="AW1777">
        <f t="shared" si="350"/>
        <v>0</v>
      </c>
      <c r="AX1777">
        <f t="shared" si="350"/>
        <v>0</v>
      </c>
    </row>
    <row r="1778" spans="3:50" ht="30" customHeight="1" thickTop="1" thickBot="1" x14ac:dyDescent="0.25">
      <c r="C1778" s="118"/>
      <c r="D1778" s="126"/>
      <c r="E1778" s="115"/>
      <c r="F1778" s="115"/>
      <c r="G1778" s="118"/>
      <c r="H1778" s="127"/>
      <c r="I1778" s="127"/>
      <c r="J1778" s="127"/>
      <c r="K1778" s="127"/>
      <c r="L1778" s="127"/>
      <c r="M1778" s="127"/>
      <c r="N1778" s="127"/>
      <c r="O1778" s="127"/>
      <c r="P1778" s="127"/>
      <c r="Q1778" s="109"/>
      <c r="R1778" s="127"/>
      <c r="S1778" s="127"/>
      <c r="U1778" s="15" t="str">
        <f t="shared" si="345"/>
        <v/>
      </c>
      <c r="V1778" t="str">
        <f t="shared" si="339"/>
        <v/>
      </c>
      <c r="W1778" t="str">
        <f t="shared" si="340"/>
        <v/>
      </c>
      <c r="X1778" t="str">
        <f t="shared" si="341"/>
        <v/>
      </c>
      <c r="Y1778" t="str">
        <f t="shared" si="342"/>
        <v/>
      </c>
      <c r="Z1778" t="str">
        <f t="shared" si="343"/>
        <v/>
      </c>
      <c r="AA1778" t="str">
        <f t="shared" si="344"/>
        <v/>
      </c>
      <c r="AB1778">
        <v>1771</v>
      </c>
      <c r="AC1778" t="str">
        <f>IF(ISERROR(IF(U1778="","",IF(OR(U1778=Cad_Inicial!$D$8,X1778=Cad_Inicial!$D$8),Cad_Inicial!$D$8+AB1778*1000,0))),"",IF(U1778="","",IF(OR(U1778=Cad_Inicial!$D$8,X1778=Cad_Inicial!$D$8),Cad_Inicial!$D$8+AB1778*1000,0)))</f>
        <v/>
      </c>
      <c r="AK1778" s="50" t="e">
        <f t="shared" si="347"/>
        <v>#VALUE!</v>
      </c>
      <c r="AL1778" s="50" t="e">
        <f t="shared" si="348"/>
        <v>#VALUE!</v>
      </c>
      <c r="AM1778">
        <f t="shared" si="349"/>
        <v>0</v>
      </c>
      <c r="AN1778">
        <f t="shared" si="350"/>
        <v>0</v>
      </c>
      <c r="AO1778">
        <f t="shared" si="350"/>
        <v>0</v>
      </c>
      <c r="AP1778">
        <f t="shared" si="350"/>
        <v>0</v>
      </c>
      <c r="AQ1778">
        <f t="shared" si="350"/>
        <v>0</v>
      </c>
      <c r="AR1778">
        <f t="shared" si="350"/>
        <v>0</v>
      </c>
      <c r="AS1778">
        <f t="shared" si="350"/>
        <v>0</v>
      </c>
      <c r="AT1778">
        <f t="shared" si="350"/>
        <v>0</v>
      </c>
      <c r="AU1778">
        <f t="shared" si="350"/>
        <v>0</v>
      </c>
      <c r="AV1778">
        <f t="shared" si="350"/>
        <v>0</v>
      </c>
      <c r="AW1778">
        <f t="shared" si="350"/>
        <v>0</v>
      </c>
      <c r="AX1778">
        <f t="shared" si="350"/>
        <v>0</v>
      </c>
    </row>
    <row r="1779" spans="3:50" ht="30" customHeight="1" thickTop="1" thickBot="1" x14ac:dyDescent="0.25">
      <c r="C1779" s="118"/>
      <c r="D1779" s="126"/>
      <c r="E1779" s="115"/>
      <c r="F1779" s="115"/>
      <c r="G1779" s="118"/>
      <c r="H1779" s="127"/>
      <c r="I1779" s="127"/>
      <c r="J1779" s="127"/>
      <c r="K1779" s="127"/>
      <c r="L1779" s="127"/>
      <c r="M1779" s="127"/>
      <c r="N1779" s="127"/>
      <c r="O1779" s="127"/>
      <c r="P1779" s="127"/>
      <c r="Q1779" s="109"/>
      <c r="R1779" s="127"/>
      <c r="S1779" s="127"/>
      <c r="U1779" s="15" t="str">
        <f t="shared" si="345"/>
        <v/>
      </c>
      <c r="V1779" t="str">
        <f t="shared" si="339"/>
        <v/>
      </c>
      <c r="W1779" t="str">
        <f t="shared" si="340"/>
        <v/>
      </c>
      <c r="X1779" t="str">
        <f t="shared" si="341"/>
        <v/>
      </c>
      <c r="Y1779" t="str">
        <f t="shared" si="342"/>
        <v/>
      </c>
      <c r="Z1779" t="str">
        <f t="shared" si="343"/>
        <v/>
      </c>
      <c r="AA1779" t="str">
        <f t="shared" si="344"/>
        <v/>
      </c>
      <c r="AB1779">
        <v>1772</v>
      </c>
      <c r="AC1779" t="str">
        <f>IF(ISERROR(IF(U1779="","",IF(OR(U1779=Cad_Inicial!$D$8,X1779=Cad_Inicial!$D$8),Cad_Inicial!$D$8+AB1779*1000,0))),"",IF(U1779="","",IF(OR(U1779=Cad_Inicial!$D$8,X1779=Cad_Inicial!$D$8),Cad_Inicial!$D$8+AB1779*1000,0)))</f>
        <v/>
      </c>
      <c r="AK1779" s="50" t="e">
        <f t="shared" si="347"/>
        <v>#VALUE!</v>
      </c>
      <c r="AL1779" s="50" t="e">
        <f t="shared" si="348"/>
        <v>#VALUE!</v>
      </c>
      <c r="AM1779">
        <f t="shared" si="349"/>
        <v>0</v>
      </c>
      <c r="AN1779">
        <f t="shared" si="350"/>
        <v>0</v>
      </c>
      <c r="AO1779">
        <f t="shared" si="350"/>
        <v>0</v>
      </c>
      <c r="AP1779">
        <f t="shared" si="350"/>
        <v>0</v>
      </c>
      <c r="AQ1779">
        <f t="shared" si="350"/>
        <v>0</v>
      </c>
      <c r="AR1779">
        <f t="shared" si="350"/>
        <v>0</v>
      </c>
      <c r="AS1779">
        <f t="shared" si="350"/>
        <v>0</v>
      </c>
      <c r="AT1779">
        <f t="shared" si="350"/>
        <v>0</v>
      </c>
      <c r="AU1779">
        <f t="shared" si="350"/>
        <v>0</v>
      </c>
      <c r="AV1779">
        <f t="shared" si="350"/>
        <v>0</v>
      </c>
      <c r="AW1779">
        <f t="shared" si="350"/>
        <v>0</v>
      </c>
      <c r="AX1779">
        <f t="shared" si="350"/>
        <v>0</v>
      </c>
    </row>
    <row r="1780" spans="3:50" ht="30" customHeight="1" thickTop="1" thickBot="1" x14ac:dyDescent="0.25">
      <c r="C1780" s="118"/>
      <c r="D1780" s="126"/>
      <c r="E1780" s="115"/>
      <c r="F1780" s="115"/>
      <c r="G1780" s="118"/>
      <c r="H1780" s="127"/>
      <c r="I1780" s="127"/>
      <c r="J1780" s="127"/>
      <c r="K1780" s="127"/>
      <c r="L1780" s="127"/>
      <c r="M1780" s="127"/>
      <c r="N1780" s="127"/>
      <c r="O1780" s="127"/>
      <c r="P1780" s="127"/>
      <c r="Q1780" s="109"/>
      <c r="R1780" s="127"/>
      <c r="S1780" s="127"/>
      <c r="U1780" s="15" t="str">
        <f t="shared" si="345"/>
        <v/>
      </c>
      <c r="V1780" t="str">
        <f t="shared" si="339"/>
        <v/>
      </c>
      <c r="W1780" t="str">
        <f t="shared" si="340"/>
        <v/>
      </c>
      <c r="X1780" t="str">
        <f t="shared" si="341"/>
        <v/>
      </c>
      <c r="Y1780" t="str">
        <f t="shared" si="342"/>
        <v/>
      </c>
      <c r="Z1780" t="str">
        <f t="shared" si="343"/>
        <v/>
      </c>
      <c r="AA1780" t="str">
        <f t="shared" si="344"/>
        <v/>
      </c>
      <c r="AB1780">
        <v>1773</v>
      </c>
      <c r="AC1780" t="str">
        <f>IF(ISERROR(IF(U1780="","",IF(OR(U1780=Cad_Inicial!$D$8,X1780=Cad_Inicial!$D$8),Cad_Inicial!$D$8+AB1780*1000,0))),"",IF(U1780="","",IF(OR(U1780=Cad_Inicial!$D$8,X1780=Cad_Inicial!$D$8),Cad_Inicial!$D$8+AB1780*1000,0)))</f>
        <v/>
      </c>
      <c r="AK1780" s="50" t="e">
        <f t="shared" si="347"/>
        <v>#VALUE!</v>
      </c>
      <c r="AL1780" s="50" t="e">
        <f t="shared" si="348"/>
        <v>#VALUE!</v>
      </c>
      <c r="AM1780">
        <f t="shared" si="349"/>
        <v>0</v>
      </c>
      <c r="AN1780">
        <f t="shared" si="350"/>
        <v>0</v>
      </c>
      <c r="AO1780">
        <f t="shared" si="350"/>
        <v>0</v>
      </c>
      <c r="AP1780">
        <f t="shared" si="350"/>
        <v>0</v>
      </c>
      <c r="AQ1780">
        <f t="shared" si="350"/>
        <v>0</v>
      </c>
      <c r="AR1780">
        <f t="shared" si="350"/>
        <v>0</v>
      </c>
      <c r="AS1780">
        <f t="shared" si="350"/>
        <v>0</v>
      </c>
      <c r="AT1780">
        <f t="shared" si="350"/>
        <v>0</v>
      </c>
      <c r="AU1780">
        <f t="shared" si="350"/>
        <v>0</v>
      </c>
      <c r="AV1780">
        <f t="shared" si="350"/>
        <v>0</v>
      </c>
      <c r="AW1780">
        <f t="shared" si="350"/>
        <v>0</v>
      </c>
      <c r="AX1780">
        <f t="shared" si="350"/>
        <v>0</v>
      </c>
    </row>
    <row r="1781" spans="3:50" ht="30" customHeight="1" thickTop="1" thickBot="1" x14ac:dyDescent="0.25">
      <c r="C1781" s="118"/>
      <c r="D1781" s="126"/>
      <c r="E1781" s="115"/>
      <c r="F1781" s="115"/>
      <c r="G1781" s="118"/>
      <c r="H1781" s="127"/>
      <c r="I1781" s="127"/>
      <c r="J1781" s="127"/>
      <c r="K1781" s="127"/>
      <c r="L1781" s="127"/>
      <c r="M1781" s="127"/>
      <c r="N1781" s="127"/>
      <c r="O1781" s="127"/>
      <c r="P1781" s="127"/>
      <c r="Q1781" s="109"/>
      <c r="R1781" s="127"/>
      <c r="S1781" s="127"/>
      <c r="U1781" s="15" t="str">
        <f t="shared" si="345"/>
        <v/>
      </c>
      <c r="V1781" t="str">
        <f t="shared" si="339"/>
        <v/>
      </c>
      <c r="W1781" t="str">
        <f t="shared" si="340"/>
        <v/>
      </c>
      <c r="X1781" t="str">
        <f t="shared" si="341"/>
        <v/>
      </c>
      <c r="Y1781" t="str">
        <f t="shared" si="342"/>
        <v/>
      </c>
      <c r="Z1781" t="str">
        <f t="shared" si="343"/>
        <v/>
      </c>
      <c r="AA1781" t="str">
        <f t="shared" si="344"/>
        <v/>
      </c>
      <c r="AB1781">
        <v>1774</v>
      </c>
      <c r="AC1781" t="str">
        <f>IF(ISERROR(IF(U1781="","",IF(OR(U1781=Cad_Inicial!$D$8,X1781=Cad_Inicial!$D$8),Cad_Inicial!$D$8+AB1781*1000,0))),"",IF(U1781="","",IF(OR(U1781=Cad_Inicial!$D$8,X1781=Cad_Inicial!$D$8),Cad_Inicial!$D$8+AB1781*1000,0)))</f>
        <v/>
      </c>
      <c r="AK1781" s="50" t="e">
        <f t="shared" si="347"/>
        <v>#VALUE!</v>
      </c>
      <c r="AL1781" s="50" t="e">
        <f t="shared" si="348"/>
        <v>#VALUE!</v>
      </c>
      <c r="AM1781">
        <f t="shared" si="349"/>
        <v>0</v>
      </c>
      <c r="AN1781">
        <f t="shared" si="350"/>
        <v>0</v>
      </c>
      <c r="AO1781">
        <f t="shared" si="350"/>
        <v>0</v>
      </c>
      <c r="AP1781">
        <f t="shared" si="350"/>
        <v>0</v>
      </c>
      <c r="AQ1781">
        <f t="shared" si="350"/>
        <v>0</v>
      </c>
      <c r="AR1781">
        <f t="shared" si="350"/>
        <v>0</v>
      </c>
      <c r="AS1781">
        <f t="shared" si="350"/>
        <v>0</v>
      </c>
      <c r="AT1781">
        <f t="shared" si="350"/>
        <v>0</v>
      </c>
      <c r="AU1781">
        <f t="shared" si="350"/>
        <v>0</v>
      </c>
      <c r="AV1781">
        <f t="shared" si="350"/>
        <v>0</v>
      </c>
      <c r="AW1781">
        <f t="shared" si="350"/>
        <v>0</v>
      </c>
      <c r="AX1781">
        <f t="shared" si="350"/>
        <v>0</v>
      </c>
    </row>
    <row r="1782" spans="3:50" ht="30" customHeight="1" thickTop="1" thickBot="1" x14ac:dyDescent="0.25">
      <c r="C1782" s="118"/>
      <c r="D1782" s="126"/>
      <c r="E1782" s="115"/>
      <c r="F1782" s="115"/>
      <c r="G1782" s="118"/>
      <c r="H1782" s="127"/>
      <c r="I1782" s="127"/>
      <c r="J1782" s="127"/>
      <c r="K1782" s="127"/>
      <c r="L1782" s="127"/>
      <c r="M1782" s="127"/>
      <c r="N1782" s="127"/>
      <c r="O1782" s="127"/>
      <c r="P1782" s="127"/>
      <c r="Q1782" s="109"/>
      <c r="R1782" s="127"/>
      <c r="S1782" s="127"/>
      <c r="U1782" s="15" t="str">
        <f t="shared" si="345"/>
        <v/>
      </c>
      <c r="V1782" t="str">
        <f t="shared" si="339"/>
        <v/>
      </c>
      <c r="W1782" t="str">
        <f t="shared" si="340"/>
        <v/>
      </c>
      <c r="X1782" t="str">
        <f t="shared" si="341"/>
        <v/>
      </c>
      <c r="Y1782" t="str">
        <f t="shared" si="342"/>
        <v/>
      </c>
      <c r="Z1782" t="str">
        <f t="shared" si="343"/>
        <v/>
      </c>
      <c r="AA1782" t="str">
        <f t="shared" si="344"/>
        <v/>
      </c>
      <c r="AB1782">
        <v>1775</v>
      </c>
      <c r="AC1782" t="str">
        <f>IF(ISERROR(IF(U1782="","",IF(OR(U1782=Cad_Inicial!$D$8,X1782=Cad_Inicial!$D$8),Cad_Inicial!$D$8+AB1782*1000,0))),"",IF(U1782="","",IF(OR(U1782=Cad_Inicial!$D$8,X1782=Cad_Inicial!$D$8),Cad_Inicial!$D$8+AB1782*1000,0)))</f>
        <v/>
      </c>
      <c r="AK1782" s="50" t="e">
        <f t="shared" si="347"/>
        <v>#VALUE!</v>
      </c>
      <c r="AL1782" s="50" t="e">
        <f t="shared" si="348"/>
        <v>#VALUE!</v>
      </c>
      <c r="AM1782">
        <f t="shared" si="349"/>
        <v>0</v>
      </c>
      <c r="AN1782">
        <f t="shared" si="350"/>
        <v>0</v>
      </c>
      <c r="AO1782">
        <f t="shared" si="350"/>
        <v>0</v>
      </c>
      <c r="AP1782">
        <f t="shared" si="350"/>
        <v>0</v>
      </c>
      <c r="AQ1782">
        <f t="shared" si="350"/>
        <v>0</v>
      </c>
      <c r="AR1782">
        <f t="shared" si="350"/>
        <v>0</v>
      </c>
      <c r="AS1782">
        <f t="shared" si="350"/>
        <v>0</v>
      </c>
      <c r="AT1782">
        <f t="shared" si="350"/>
        <v>0</v>
      </c>
      <c r="AU1782">
        <f t="shared" si="350"/>
        <v>0</v>
      </c>
      <c r="AV1782">
        <f t="shared" si="350"/>
        <v>0</v>
      </c>
      <c r="AW1782">
        <f t="shared" si="350"/>
        <v>0</v>
      </c>
      <c r="AX1782">
        <f t="shared" si="350"/>
        <v>0</v>
      </c>
    </row>
    <row r="1783" spans="3:50" ht="30" customHeight="1" thickTop="1" thickBot="1" x14ac:dyDescent="0.25">
      <c r="C1783" s="118"/>
      <c r="D1783" s="126"/>
      <c r="E1783" s="115"/>
      <c r="F1783" s="115"/>
      <c r="G1783" s="118"/>
      <c r="H1783" s="127"/>
      <c r="I1783" s="127"/>
      <c r="J1783" s="127"/>
      <c r="K1783" s="127"/>
      <c r="L1783" s="127"/>
      <c r="M1783" s="127"/>
      <c r="N1783" s="127"/>
      <c r="O1783" s="127"/>
      <c r="P1783" s="127"/>
      <c r="Q1783" s="109"/>
      <c r="R1783" s="127"/>
      <c r="S1783" s="127"/>
      <c r="U1783" s="15" t="str">
        <f t="shared" si="345"/>
        <v/>
      </c>
      <c r="V1783" t="str">
        <f t="shared" si="339"/>
        <v/>
      </c>
      <c r="W1783" t="str">
        <f t="shared" si="340"/>
        <v/>
      </c>
      <c r="X1783" t="str">
        <f t="shared" si="341"/>
        <v/>
      </c>
      <c r="Y1783" t="str">
        <f t="shared" si="342"/>
        <v/>
      </c>
      <c r="Z1783" t="str">
        <f t="shared" si="343"/>
        <v/>
      </c>
      <c r="AA1783" t="str">
        <f t="shared" si="344"/>
        <v/>
      </c>
      <c r="AB1783">
        <v>1776</v>
      </c>
      <c r="AC1783" t="str">
        <f>IF(ISERROR(IF(U1783="","",IF(OR(U1783=Cad_Inicial!$D$8,X1783=Cad_Inicial!$D$8),Cad_Inicial!$D$8+AB1783*1000,0))),"",IF(U1783="","",IF(OR(U1783=Cad_Inicial!$D$8,X1783=Cad_Inicial!$D$8),Cad_Inicial!$D$8+AB1783*1000,0)))</f>
        <v/>
      </c>
      <c r="AK1783" s="50" t="e">
        <f t="shared" si="347"/>
        <v>#VALUE!</v>
      </c>
      <c r="AL1783" s="50" t="e">
        <f t="shared" si="348"/>
        <v>#VALUE!</v>
      </c>
      <c r="AM1783">
        <f t="shared" si="349"/>
        <v>0</v>
      </c>
      <c r="AN1783">
        <f t="shared" si="350"/>
        <v>0</v>
      </c>
      <c r="AO1783">
        <f t="shared" si="350"/>
        <v>0</v>
      </c>
      <c r="AP1783">
        <f t="shared" si="350"/>
        <v>0</v>
      </c>
      <c r="AQ1783">
        <f t="shared" si="350"/>
        <v>0</v>
      </c>
      <c r="AR1783">
        <f t="shared" si="350"/>
        <v>0</v>
      </c>
      <c r="AS1783">
        <f t="shared" si="350"/>
        <v>0</v>
      </c>
      <c r="AT1783">
        <f t="shared" si="350"/>
        <v>0</v>
      </c>
      <c r="AU1783">
        <f t="shared" si="350"/>
        <v>0</v>
      </c>
      <c r="AV1783">
        <f t="shared" si="350"/>
        <v>0</v>
      </c>
      <c r="AW1783">
        <f t="shared" si="350"/>
        <v>0</v>
      </c>
      <c r="AX1783">
        <f t="shared" ref="AN1783:AX1807" si="351">IFERROR(IF(AND($AK1783&lt;=AX$5,$AL1783&gt;=AX$5),1,0),0)</f>
        <v>0</v>
      </c>
    </row>
    <row r="1784" spans="3:50" ht="30" customHeight="1" thickTop="1" thickBot="1" x14ac:dyDescent="0.25">
      <c r="C1784" s="118"/>
      <c r="D1784" s="126"/>
      <c r="E1784" s="115"/>
      <c r="F1784" s="115"/>
      <c r="G1784" s="118"/>
      <c r="H1784" s="127"/>
      <c r="I1784" s="127"/>
      <c r="J1784" s="127"/>
      <c r="K1784" s="127"/>
      <c r="L1784" s="127"/>
      <c r="M1784" s="127"/>
      <c r="N1784" s="127"/>
      <c r="O1784" s="127"/>
      <c r="P1784" s="127"/>
      <c r="Q1784" s="109"/>
      <c r="R1784" s="127"/>
      <c r="S1784" s="127"/>
      <c r="U1784" s="15" t="str">
        <f t="shared" si="345"/>
        <v/>
      </c>
      <c r="V1784" t="str">
        <f t="shared" si="339"/>
        <v/>
      </c>
      <c r="W1784" t="str">
        <f t="shared" si="340"/>
        <v/>
      </c>
      <c r="X1784" t="str">
        <f t="shared" si="341"/>
        <v/>
      </c>
      <c r="Y1784" t="str">
        <f t="shared" si="342"/>
        <v/>
      </c>
      <c r="Z1784" t="str">
        <f t="shared" si="343"/>
        <v/>
      </c>
      <c r="AA1784" t="str">
        <f t="shared" si="344"/>
        <v/>
      </c>
      <c r="AB1784">
        <v>1777</v>
      </c>
      <c r="AC1784" t="str">
        <f>IF(ISERROR(IF(U1784="","",IF(OR(U1784=Cad_Inicial!$D$8,X1784=Cad_Inicial!$D$8),Cad_Inicial!$D$8+AB1784*1000,0))),"",IF(U1784="","",IF(OR(U1784=Cad_Inicial!$D$8,X1784=Cad_Inicial!$D$8),Cad_Inicial!$D$8+AB1784*1000,0)))</f>
        <v/>
      </c>
      <c r="AK1784" s="50" t="e">
        <f t="shared" si="347"/>
        <v>#VALUE!</v>
      </c>
      <c r="AL1784" s="50" t="e">
        <f t="shared" si="348"/>
        <v>#VALUE!</v>
      </c>
      <c r="AM1784">
        <f t="shared" si="349"/>
        <v>0</v>
      </c>
      <c r="AN1784">
        <f t="shared" si="351"/>
        <v>0</v>
      </c>
      <c r="AO1784">
        <f t="shared" si="351"/>
        <v>0</v>
      </c>
      <c r="AP1784">
        <f t="shared" si="351"/>
        <v>0</v>
      </c>
      <c r="AQ1784">
        <f t="shared" si="351"/>
        <v>0</v>
      </c>
      <c r="AR1784">
        <f t="shared" si="351"/>
        <v>0</v>
      </c>
      <c r="AS1784">
        <f t="shared" si="351"/>
        <v>0</v>
      </c>
      <c r="AT1784">
        <f t="shared" si="351"/>
        <v>0</v>
      </c>
      <c r="AU1784">
        <f t="shared" si="351"/>
        <v>0</v>
      </c>
      <c r="AV1784">
        <f t="shared" si="351"/>
        <v>0</v>
      </c>
      <c r="AW1784">
        <f t="shared" si="351"/>
        <v>0</v>
      </c>
      <c r="AX1784">
        <f t="shared" si="351"/>
        <v>0</v>
      </c>
    </row>
    <row r="1785" spans="3:50" ht="30" customHeight="1" thickTop="1" thickBot="1" x14ac:dyDescent="0.25">
      <c r="C1785" s="118"/>
      <c r="D1785" s="126"/>
      <c r="E1785" s="115"/>
      <c r="F1785" s="115"/>
      <c r="G1785" s="118"/>
      <c r="H1785" s="127"/>
      <c r="I1785" s="127"/>
      <c r="J1785" s="127"/>
      <c r="K1785" s="127"/>
      <c r="L1785" s="127"/>
      <c r="M1785" s="127"/>
      <c r="N1785" s="127"/>
      <c r="O1785" s="127"/>
      <c r="P1785" s="127"/>
      <c r="Q1785" s="109"/>
      <c r="R1785" s="127"/>
      <c r="S1785" s="127"/>
      <c r="U1785" s="15" t="str">
        <f t="shared" si="345"/>
        <v/>
      </c>
      <c r="V1785" t="str">
        <f t="shared" si="339"/>
        <v/>
      </c>
      <c r="W1785" t="str">
        <f t="shared" si="340"/>
        <v/>
      </c>
      <c r="X1785" t="str">
        <f t="shared" si="341"/>
        <v/>
      </c>
      <c r="Y1785" t="str">
        <f t="shared" si="342"/>
        <v/>
      </c>
      <c r="Z1785" t="str">
        <f t="shared" si="343"/>
        <v/>
      </c>
      <c r="AA1785" t="str">
        <f t="shared" si="344"/>
        <v/>
      </c>
      <c r="AB1785">
        <v>1778</v>
      </c>
      <c r="AC1785" t="str">
        <f>IF(ISERROR(IF(U1785="","",IF(OR(U1785=Cad_Inicial!$D$8,X1785=Cad_Inicial!$D$8),Cad_Inicial!$D$8+AB1785*1000,0))),"",IF(U1785="","",IF(OR(U1785=Cad_Inicial!$D$8,X1785=Cad_Inicial!$D$8),Cad_Inicial!$D$8+AB1785*1000,0)))</f>
        <v/>
      </c>
      <c r="AK1785" s="50" t="e">
        <f t="shared" si="347"/>
        <v>#VALUE!</v>
      </c>
      <c r="AL1785" s="50" t="e">
        <f t="shared" si="348"/>
        <v>#VALUE!</v>
      </c>
      <c r="AM1785">
        <f t="shared" si="349"/>
        <v>0</v>
      </c>
      <c r="AN1785">
        <f t="shared" si="351"/>
        <v>0</v>
      </c>
      <c r="AO1785">
        <f t="shared" si="351"/>
        <v>0</v>
      </c>
      <c r="AP1785">
        <f t="shared" si="351"/>
        <v>0</v>
      </c>
      <c r="AQ1785">
        <f t="shared" si="351"/>
        <v>0</v>
      </c>
      <c r="AR1785">
        <f t="shared" si="351"/>
        <v>0</v>
      </c>
      <c r="AS1785">
        <f t="shared" si="351"/>
        <v>0</v>
      </c>
      <c r="AT1785">
        <f t="shared" si="351"/>
        <v>0</v>
      </c>
      <c r="AU1785">
        <f t="shared" si="351"/>
        <v>0</v>
      </c>
      <c r="AV1785">
        <f t="shared" si="351"/>
        <v>0</v>
      </c>
      <c r="AW1785">
        <f t="shared" si="351"/>
        <v>0</v>
      </c>
      <c r="AX1785">
        <f t="shared" si="351"/>
        <v>0</v>
      </c>
    </row>
    <row r="1786" spans="3:50" ht="30" customHeight="1" thickTop="1" thickBot="1" x14ac:dyDescent="0.25">
      <c r="C1786" s="118"/>
      <c r="D1786" s="126"/>
      <c r="E1786" s="115"/>
      <c r="F1786" s="115"/>
      <c r="G1786" s="118"/>
      <c r="H1786" s="127"/>
      <c r="I1786" s="127"/>
      <c r="J1786" s="127"/>
      <c r="K1786" s="127"/>
      <c r="L1786" s="127"/>
      <c r="M1786" s="127"/>
      <c r="N1786" s="127"/>
      <c r="O1786" s="127"/>
      <c r="P1786" s="127"/>
      <c r="Q1786" s="109"/>
      <c r="R1786" s="127"/>
      <c r="S1786" s="127"/>
      <c r="U1786" s="15" t="str">
        <f t="shared" si="345"/>
        <v/>
      </c>
      <c r="V1786" t="str">
        <f t="shared" si="339"/>
        <v/>
      </c>
      <c r="W1786" t="str">
        <f t="shared" si="340"/>
        <v/>
      </c>
      <c r="X1786" t="str">
        <f t="shared" si="341"/>
        <v/>
      </c>
      <c r="Y1786" t="str">
        <f t="shared" si="342"/>
        <v/>
      </c>
      <c r="Z1786" t="str">
        <f t="shared" si="343"/>
        <v/>
      </c>
      <c r="AA1786" t="str">
        <f t="shared" si="344"/>
        <v/>
      </c>
      <c r="AB1786">
        <v>1779</v>
      </c>
      <c r="AC1786" t="str">
        <f>IF(ISERROR(IF(U1786="","",IF(OR(U1786=Cad_Inicial!$D$8,X1786=Cad_Inicial!$D$8),Cad_Inicial!$D$8+AB1786*1000,0))),"",IF(U1786="","",IF(OR(U1786=Cad_Inicial!$D$8,X1786=Cad_Inicial!$D$8),Cad_Inicial!$D$8+AB1786*1000,0)))</f>
        <v/>
      </c>
      <c r="AK1786" s="50" t="e">
        <f t="shared" si="347"/>
        <v>#VALUE!</v>
      </c>
      <c r="AL1786" s="50" t="e">
        <f t="shared" si="348"/>
        <v>#VALUE!</v>
      </c>
      <c r="AM1786">
        <f t="shared" si="349"/>
        <v>0</v>
      </c>
      <c r="AN1786">
        <f t="shared" si="351"/>
        <v>0</v>
      </c>
      <c r="AO1786">
        <f t="shared" si="351"/>
        <v>0</v>
      </c>
      <c r="AP1786">
        <f t="shared" si="351"/>
        <v>0</v>
      </c>
      <c r="AQ1786">
        <f t="shared" si="351"/>
        <v>0</v>
      </c>
      <c r="AR1786">
        <f t="shared" si="351"/>
        <v>0</v>
      </c>
      <c r="AS1786">
        <f t="shared" si="351"/>
        <v>0</v>
      </c>
      <c r="AT1786">
        <f t="shared" si="351"/>
        <v>0</v>
      </c>
      <c r="AU1786">
        <f t="shared" si="351"/>
        <v>0</v>
      </c>
      <c r="AV1786">
        <f t="shared" si="351"/>
        <v>0</v>
      </c>
      <c r="AW1786">
        <f t="shared" si="351"/>
        <v>0</v>
      </c>
      <c r="AX1786">
        <f t="shared" si="351"/>
        <v>0</v>
      </c>
    </row>
    <row r="1787" spans="3:50" ht="30" customHeight="1" thickTop="1" thickBot="1" x14ac:dyDescent="0.25">
      <c r="C1787" s="118"/>
      <c r="D1787" s="126"/>
      <c r="E1787" s="115"/>
      <c r="F1787" s="115"/>
      <c r="G1787" s="118"/>
      <c r="H1787" s="127"/>
      <c r="I1787" s="127"/>
      <c r="J1787" s="127"/>
      <c r="K1787" s="127"/>
      <c r="L1787" s="127"/>
      <c r="M1787" s="127"/>
      <c r="N1787" s="127"/>
      <c r="O1787" s="127"/>
      <c r="P1787" s="127"/>
      <c r="Q1787" s="109"/>
      <c r="R1787" s="127"/>
      <c r="S1787" s="127"/>
      <c r="U1787" s="15" t="str">
        <f t="shared" si="345"/>
        <v/>
      </c>
      <c r="V1787" t="str">
        <f t="shared" si="339"/>
        <v/>
      </c>
      <c r="W1787" t="str">
        <f t="shared" si="340"/>
        <v/>
      </c>
      <c r="X1787" t="str">
        <f t="shared" si="341"/>
        <v/>
      </c>
      <c r="Y1787" t="str">
        <f t="shared" si="342"/>
        <v/>
      </c>
      <c r="Z1787" t="str">
        <f t="shared" si="343"/>
        <v/>
      </c>
      <c r="AA1787" t="str">
        <f t="shared" si="344"/>
        <v/>
      </c>
      <c r="AB1787">
        <v>1780</v>
      </c>
      <c r="AC1787" t="str">
        <f>IF(ISERROR(IF(U1787="","",IF(OR(U1787=Cad_Inicial!$D$8,X1787=Cad_Inicial!$D$8),Cad_Inicial!$D$8+AB1787*1000,0))),"",IF(U1787="","",IF(OR(U1787=Cad_Inicial!$D$8,X1787=Cad_Inicial!$D$8),Cad_Inicial!$D$8+AB1787*1000,0)))</f>
        <v/>
      </c>
      <c r="AK1787" s="50" t="e">
        <f t="shared" si="347"/>
        <v>#VALUE!</v>
      </c>
      <c r="AL1787" s="50" t="e">
        <f t="shared" si="348"/>
        <v>#VALUE!</v>
      </c>
      <c r="AM1787">
        <f t="shared" si="349"/>
        <v>0</v>
      </c>
      <c r="AN1787">
        <f t="shared" si="351"/>
        <v>0</v>
      </c>
      <c r="AO1787">
        <f t="shared" si="351"/>
        <v>0</v>
      </c>
      <c r="AP1787">
        <f t="shared" si="351"/>
        <v>0</v>
      </c>
      <c r="AQ1787">
        <f t="shared" si="351"/>
        <v>0</v>
      </c>
      <c r="AR1787">
        <f t="shared" si="351"/>
        <v>0</v>
      </c>
      <c r="AS1787">
        <f t="shared" si="351"/>
        <v>0</v>
      </c>
      <c r="AT1787">
        <f t="shared" si="351"/>
        <v>0</v>
      </c>
      <c r="AU1787">
        <f t="shared" si="351"/>
        <v>0</v>
      </c>
      <c r="AV1787">
        <f t="shared" si="351"/>
        <v>0</v>
      </c>
      <c r="AW1787">
        <f t="shared" si="351"/>
        <v>0</v>
      </c>
      <c r="AX1787">
        <f t="shared" si="351"/>
        <v>0</v>
      </c>
    </row>
    <row r="1788" spans="3:50" ht="30" customHeight="1" thickTop="1" thickBot="1" x14ac:dyDescent="0.25">
      <c r="C1788" s="118"/>
      <c r="D1788" s="126"/>
      <c r="E1788" s="115"/>
      <c r="F1788" s="115"/>
      <c r="G1788" s="118"/>
      <c r="H1788" s="127"/>
      <c r="I1788" s="127"/>
      <c r="J1788" s="127"/>
      <c r="K1788" s="127"/>
      <c r="L1788" s="127"/>
      <c r="M1788" s="127"/>
      <c r="N1788" s="127"/>
      <c r="O1788" s="127"/>
      <c r="P1788" s="127"/>
      <c r="Q1788" s="109"/>
      <c r="R1788" s="127"/>
      <c r="S1788" s="127"/>
      <c r="U1788" s="15" t="str">
        <f t="shared" si="345"/>
        <v/>
      </c>
      <c r="V1788" t="str">
        <f t="shared" si="339"/>
        <v/>
      </c>
      <c r="W1788" t="str">
        <f t="shared" si="340"/>
        <v/>
      </c>
      <c r="X1788" t="str">
        <f t="shared" si="341"/>
        <v/>
      </c>
      <c r="Y1788" t="str">
        <f t="shared" si="342"/>
        <v/>
      </c>
      <c r="Z1788" t="str">
        <f t="shared" si="343"/>
        <v/>
      </c>
      <c r="AA1788" t="str">
        <f t="shared" si="344"/>
        <v/>
      </c>
      <c r="AB1788">
        <v>1781</v>
      </c>
      <c r="AC1788" t="str">
        <f>IF(ISERROR(IF(U1788="","",IF(OR(U1788=Cad_Inicial!$D$8,X1788=Cad_Inicial!$D$8),Cad_Inicial!$D$8+AB1788*1000,0))),"",IF(U1788="","",IF(OR(U1788=Cad_Inicial!$D$8,X1788=Cad_Inicial!$D$8),Cad_Inicial!$D$8+AB1788*1000,0)))</f>
        <v/>
      </c>
      <c r="AK1788" s="50" t="e">
        <f t="shared" si="347"/>
        <v>#VALUE!</v>
      </c>
      <c r="AL1788" s="50" t="e">
        <f t="shared" si="348"/>
        <v>#VALUE!</v>
      </c>
      <c r="AM1788">
        <f t="shared" si="349"/>
        <v>0</v>
      </c>
      <c r="AN1788">
        <f t="shared" si="351"/>
        <v>0</v>
      </c>
      <c r="AO1788">
        <f t="shared" si="351"/>
        <v>0</v>
      </c>
      <c r="AP1788">
        <f t="shared" si="351"/>
        <v>0</v>
      </c>
      <c r="AQ1788">
        <f t="shared" si="351"/>
        <v>0</v>
      </c>
      <c r="AR1788">
        <f t="shared" si="351"/>
        <v>0</v>
      </c>
      <c r="AS1788">
        <f t="shared" si="351"/>
        <v>0</v>
      </c>
      <c r="AT1788">
        <f t="shared" si="351"/>
        <v>0</v>
      </c>
      <c r="AU1788">
        <f t="shared" si="351"/>
        <v>0</v>
      </c>
      <c r="AV1788">
        <f t="shared" si="351"/>
        <v>0</v>
      </c>
      <c r="AW1788">
        <f t="shared" si="351"/>
        <v>0</v>
      </c>
      <c r="AX1788">
        <f t="shared" si="351"/>
        <v>0</v>
      </c>
    </row>
    <row r="1789" spans="3:50" ht="30" customHeight="1" thickTop="1" thickBot="1" x14ac:dyDescent="0.25">
      <c r="C1789" s="118"/>
      <c r="D1789" s="126"/>
      <c r="E1789" s="115"/>
      <c r="F1789" s="115"/>
      <c r="G1789" s="118"/>
      <c r="H1789" s="127"/>
      <c r="I1789" s="127"/>
      <c r="J1789" s="127"/>
      <c r="K1789" s="127"/>
      <c r="L1789" s="127"/>
      <c r="M1789" s="127"/>
      <c r="N1789" s="127"/>
      <c r="O1789" s="127"/>
      <c r="P1789" s="127"/>
      <c r="Q1789" s="109"/>
      <c r="R1789" s="127"/>
      <c r="S1789" s="127"/>
      <c r="U1789" s="15" t="str">
        <f t="shared" si="345"/>
        <v/>
      </c>
      <c r="V1789" t="str">
        <f t="shared" si="339"/>
        <v/>
      </c>
      <c r="W1789" t="str">
        <f t="shared" si="340"/>
        <v/>
      </c>
      <c r="X1789" t="str">
        <f t="shared" si="341"/>
        <v/>
      </c>
      <c r="Y1789" t="str">
        <f t="shared" si="342"/>
        <v/>
      </c>
      <c r="Z1789" t="str">
        <f t="shared" si="343"/>
        <v/>
      </c>
      <c r="AA1789" t="str">
        <f t="shared" si="344"/>
        <v/>
      </c>
      <c r="AB1789">
        <v>1782</v>
      </c>
      <c r="AC1789" t="str">
        <f>IF(ISERROR(IF(U1789="","",IF(OR(U1789=Cad_Inicial!$D$8,X1789=Cad_Inicial!$D$8),Cad_Inicial!$D$8+AB1789*1000,0))),"",IF(U1789="","",IF(OR(U1789=Cad_Inicial!$D$8,X1789=Cad_Inicial!$D$8),Cad_Inicial!$D$8+AB1789*1000,0)))</f>
        <v/>
      </c>
      <c r="AK1789" s="50" t="e">
        <f t="shared" si="347"/>
        <v>#VALUE!</v>
      </c>
      <c r="AL1789" s="50" t="e">
        <f t="shared" si="348"/>
        <v>#VALUE!</v>
      </c>
      <c r="AM1789">
        <f t="shared" si="349"/>
        <v>0</v>
      </c>
      <c r="AN1789">
        <f t="shared" si="351"/>
        <v>0</v>
      </c>
      <c r="AO1789">
        <f t="shared" si="351"/>
        <v>0</v>
      </c>
      <c r="AP1789">
        <f t="shared" si="351"/>
        <v>0</v>
      </c>
      <c r="AQ1789">
        <f t="shared" si="351"/>
        <v>0</v>
      </c>
      <c r="AR1789">
        <f t="shared" si="351"/>
        <v>0</v>
      </c>
      <c r="AS1789">
        <f t="shared" si="351"/>
        <v>0</v>
      </c>
      <c r="AT1789">
        <f t="shared" si="351"/>
        <v>0</v>
      </c>
      <c r="AU1789">
        <f t="shared" si="351"/>
        <v>0</v>
      </c>
      <c r="AV1789">
        <f t="shared" si="351"/>
        <v>0</v>
      </c>
      <c r="AW1789">
        <f t="shared" si="351"/>
        <v>0</v>
      </c>
      <c r="AX1789">
        <f t="shared" si="351"/>
        <v>0</v>
      </c>
    </row>
    <row r="1790" spans="3:50" ht="30" customHeight="1" thickTop="1" thickBot="1" x14ac:dyDescent="0.25">
      <c r="C1790" s="118"/>
      <c r="D1790" s="126"/>
      <c r="E1790" s="115"/>
      <c r="F1790" s="115"/>
      <c r="G1790" s="118"/>
      <c r="H1790" s="127"/>
      <c r="I1790" s="127"/>
      <c r="J1790" s="127"/>
      <c r="K1790" s="127"/>
      <c r="L1790" s="127"/>
      <c r="M1790" s="127"/>
      <c r="N1790" s="127"/>
      <c r="O1790" s="127"/>
      <c r="P1790" s="127"/>
      <c r="Q1790" s="109"/>
      <c r="R1790" s="127"/>
      <c r="S1790" s="127"/>
      <c r="U1790" s="15" t="str">
        <f t="shared" si="345"/>
        <v/>
      </c>
      <c r="V1790" t="str">
        <f t="shared" si="339"/>
        <v/>
      </c>
      <c r="W1790" t="str">
        <f t="shared" si="340"/>
        <v/>
      </c>
      <c r="X1790" t="str">
        <f t="shared" si="341"/>
        <v/>
      </c>
      <c r="Y1790" t="str">
        <f t="shared" si="342"/>
        <v/>
      </c>
      <c r="Z1790" t="str">
        <f t="shared" si="343"/>
        <v/>
      </c>
      <c r="AA1790" t="str">
        <f t="shared" si="344"/>
        <v/>
      </c>
      <c r="AB1790">
        <v>1783</v>
      </c>
      <c r="AC1790" t="str">
        <f>IF(ISERROR(IF(U1790="","",IF(OR(U1790=Cad_Inicial!$D$8,X1790=Cad_Inicial!$D$8),Cad_Inicial!$D$8+AB1790*1000,0))),"",IF(U1790="","",IF(OR(U1790=Cad_Inicial!$D$8,X1790=Cad_Inicial!$D$8),Cad_Inicial!$D$8+AB1790*1000,0)))</f>
        <v/>
      </c>
      <c r="AK1790" s="50" t="e">
        <f t="shared" si="347"/>
        <v>#VALUE!</v>
      </c>
      <c r="AL1790" s="50" t="e">
        <f t="shared" si="348"/>
        <v>#VALUE!</v>
      </c>
      <c r="AM1790">
        <f t="shared" si="349"/>
        <v>0</v>
      </c>
      <c r="AN1790">
        <f t="shared" si="351"/>
        <v>0</v>
      </c>
      <c r="AO1790">
        <f t="shared" si="351"/>
        <v>0</v>
      </c>
      <c r="AP1790">
        <f t="shared" si="351"/>
        <v>0</v>
      </c>
      <c r="AQ1790">
        <f t="shared" si="351"/>
        <v>0</v>
      </c>
      <c r="AR1790">
        <f t="shared" si="351"/>
        <v>0</v>
      </c>
      <c r="AS1790">
        <f t="shared" si="351"/>
        <v>0</v>
      </c>
      <c r="AT1790">
        <f t="shared" si="351"/>
        <v>0</v>
      </c>
      <c r="AU1790">
        <f t="shared" si="351"/>
        <v>0</v>
      </c>
      <c r="AV1790">
        <f t="shared" si="351"/>
        <v>0</v>
      </c>
      <c r="AW1790">
        <f t="shared" si="351"/>
        <v>0</v>
      </c>
      <c r="AX1790">
        <f t="shared" si="351"/>
        <v>0</v>
      </c>
    </row>
    <row r="1791" spans="3:50" ht="30" customHeight="1" thickTop="1" thickBot="1" x14ac:dyDescent="0.25">
      <c r="C1791" s="118"/>
      <c r="D1791" s="126"/>
      <c r="E1791" s="115"/>
      <c r="F1791" s="115"/>
      <c r="G1791" s="118"/>
      <c r="H1791" s="127"/>
      <c r="I1791" s="127"/>
      <c r="J1791" s="127"/>
      <c r="K1791" s="127"/>
      <c r="L1791" s="127"/>
      <c r="M1791" s="127"/>
      <c r="N1791" s="127"/>
      <c r="O1791" s="127"/>
      <c r="P1791" s="127"/>
      <c r="Q1791" s="109"/>
      <c r="R1791" s="127"/>
      <c r="S1791" s="127"/>
      <c r="U1791" s="15" t="str">
        <f t="shared" si="345"/>
        <v/>
      </c>
      <c r="V1791" t="str">
        <f t="shared" si="339"/>
        <v/>
      </c>
      <c r="W1791" t="str">
        <f t="shared" si="340"/>
        <v/>
      </c>
      <c r="X1791" t="str">
        <f t="shared" si="341"/>
        <v/>
      </c>
      <c r="Y1791" t="str">
        <f t="shared" si="342"/>
        <v/>
      </c>
      <c r="Z1791" t="str">
        <f t="shared" si="343"/>
        <v/>
      </c>
      <c r="AA1791" t="str">
        <f t="shared" si="344"/>
        <v/>
      </c>
      <c r="AB1791">
        <v>1784</v>
      </c>
      <c r="AC1791" t="str">
        <f>IF(ISERROR(IF(U1791="","",IF(OR(U1791=Cad_Inicial!$D$8,X1791=Cad_Inicial!$D$8),Cad_Inicial!$D$8+AB1791*1000,0))),"",IF(U1791="","",IF(OR(U1791=Cad_Inicial!$D$8,X1791=Cad_Inicial!$D$8),Cad_Inicial!$D$8+AB1791*1000,0)))</f>
        <v/>
      </c>
      <c r="AK1791" s="50" t="e">
        <f t="shared" si="347"/>
        <v>#VALUE!</v>
      </c>
      <c r="AL1791" s="50" t="e">
        <f t="shared" si="348"/>
        <v>#VALUE!</v>
      </c>
      <c r="AM1791">
        <f t="shared" si="349"/>
        <v>0</v>
      </c>
      <c r="AN1791">
        <f t="shared" si="351"/>
        <v>0</v>
      </c>
      <c r="AO1791">
        <f t="shared" si="351"/>
        <v>0</v>
      </c>
      <c r="AP1791">
        <f t="shared" si="351"/>
        <v>0</v>
      </c>
      <c r="AQ1791">
        <f t="shared" si="351"/>
        <v>0</v>
      </c>
      <c r="AR1791">
        <f t="shared" si="351"/>
        <v>0</v>
      </c>
      <c r="AS1791">
        <f t="shared" si="351"/>
        <v>0</v>
      </c>
      <c r="AT1791">
        <f t="shared" si="351"/>
        <v>0</v>
      </c>
      <c r="AU1791">
        <f t="shared" si="351"/>
        <v>0</v>
      </c>
      <c r="AV1791">
        <f t="shared" si="351"/>
        <v>0</v>
      </c>
      <c r="AW1791">
        <f t="shared" si="351"/>
        <v>0</v>
      </c>
      <c r="AX1791">
        <f t="shared" si="351"/>
        <v>0</v>
      </c>
    </row>
    <row r="1792" spans="3:50" ht="30" customHeight="1" thickTop="1" thickBot="1" x14ac:dyDescent="0.25">
      <c r="C1792" s="118"/>
      <c r="D1792" s="126"/>
      <c r="E1792" s="115"/>
      <c r="F1792" s="115"/>
      <c r="G1792" s="118"/>
      <c r="H1792" s="127"/>
      <c r="I1792" s="127"/>
      <c r="J1792" s="127"/>
      <c r="K1792" s="127"/>
      <c r="L1792" s="127"/>
      <c r="M1792" s="127"/>
      <c r="N1792" s="127"/>
      <c r="O1792" s="127"/>
      <c r="P1792" s="127"/>
      <c r="Q1792" s="109"/>
      <c r="R1792" s="127"/>
      <c r="S1792" s="127"/>
      <c r="U1792" s="15" t="str">
        <f t="shared" si="345"/>
        <v/>
      </c>
      <c r="V1792" t="str">
        <f t="shared" si="339"/>
        <v/>
      </c>
      <c r="W1792" t="str">
        <f t="shared" si="340"/>
        <v/>
      </c>
      <c r="X1792" t="str">
        <f t="shared" si="341"/>
        <v/>
      </c>
      <c r="Y1792" t="str">
        <f t="shared" si="342"/>
        <v/>
      </c>
      <c r="Z1792" t="str">
        <f t="shared" si="343"/>
        <v/>
      </c>
      <c r="AA1792" t="str">
        <f t="shared" si="344"/>
        <v/>
      </c>
      <c r="AB1792">
        <v>1785</v>
      </c>
      <c r="AC1792" t="str">
        <f>IF(ISERROR(IF(U1792="","",IF(OR(U1792=Cad_Inicial!$D$8,X1792=Cad_Inicial!$D$8),Cad_Inicial!$D$8+AB1792*1000,0))),"",IF(U1792="","",IF(OR(U1792=Cad_Inicial!$D$8,X1792=Cad_Inicial!$D$8),Cad_Inicial!$D$8+AB1792*1000,0)))</f>
        <v/>
      </c>
      <c r="AK1792" s="50" t="e">
        <f t="shared" si="347"/>
        <v>#VALUE!</v>
      </c>
      <c r="AL1792" s="50" t="e">
        <f t="shared" si="348"/>
        <v>#VALUE!</v>
      </c>
      <c r="AM1792">
        <f t="shared" si="349"/>
        <v>0</v>
      </c>
      <c r="AN1792">
        <f t="shared" si="351"/>
        <v>0</v>
      </c>
      <c r="AO1792">
        <f t="shared" si="351"/>
        <v>0</v>
      </c>
      <c r="AP1792">
        <f t="shared" si="351"/>
        <v>0</v>
      </c>
      <c r="AQ1792">
        <f t="shared" si="351"/>
        <v>0</v>
      </c>
      <c r="AR1792">
        <f t="shared" si="351"/>
        <v>0</v>
      </c>
      <c r="AS1792">
        <f t="shared" si="351"/>
        <v>0</v>
      </c>
      <c r="AT1792">
        <f t="shared" si="351"/>
        <v>0</v>
      </c>
      <c r="AU1792">
        <f t="shared" si="351"/>
        <v>0</v>
      </c>
      <c r="AV1792">
        <f t="shared" si="351"/>
        <v>0</v>
      </c>
      <c r="AW1792">
        <f t="shared" si="351"/>
        <v>0</v>
      </c>
      <c r="AX1792">
        <f t="shared" si="351"/>
        <v>0</v>
      </c>
    </row>
    <row r="1793" spans="3:50" ht="30" customHeight="1" thickTop="1" thickBot="1" x14ac:dyDescent="0.25">
      <c r="C1793" s="118"/>
      <c r="D1793" s="126"/>
      <c r="E1793" s="115"/>
      <c r="F1793" s="115"/>
      <c r="G1793" s="118"/>
      <c r="H1793" s="127"/>
      <c r="I1793" s="127"/>
      <c r="J1793" s="127"/>
      <c r="K1793" s="127"/>
      <c r="L1793" s="127"/>
      <c r="M1793" s="127"/>
      <c r="N1793" s="127"/>
      <c r="O1793" s="127"/>
      <c r="P1793" s="127"/>
      <c r="Q1793" s="109"/>
      <c r="R1793" s="127"/>
      <c r="S1793" s="127"/>
      <c r="U1793" s="15" t="str">
        <f t="shared" si="345"/>
        <v/>
      </c>
      <c r="V1793" t="str">
        <f t="shared" si="339"/>
        <v/>
      </c>
      <c r="W1793" t="str">
        <f t="shared" si="340"/>
        <v/>
      </c>
      <c r="X1793" t="str">
        <f t="shared" si="341"/>
        <v/>
      </c>
      <c r="Y1793" t="str">
        <f t="shared" si="342"/>
        <v/>
      </c>
      <c r="Z1793" t="str">
        <f t="shared" si="343"/>
        <v/>
      </c>
      <c r="AA1793" t="str">
        <f t="shared" si="344"/>
        <v/>
      </c>
      <c r="AB1793">
        <v>1786</v>
      </c>
      <c r="AC1793" t="str">
        <f>IF(ISERROR(IF(U1793="","",IF(OR(U1793=Cad_Inicial!$D$8,X1793=Cad_Inicial!$D$8),Cad_Inicial!$D$8+AB1793*1000,0))),"",IF(U1793="","",IF(OR(U1793=Cad_Inicial!$D$8,X1793=Cad_Inicial!$D$8),Cad_Inicial!$D$8+AB1793*1000,0)))</f>
        <v/>
      </c>
      <c r="AK1793" s="50" t="e">
        <f t="shared" si="347"/>
        <v>#VALUE!</v>
      </c>
      <c r="AL1793" s="50" t="e">
        <f t="shared" si="348"/>
        <v>#VALUE!</v>
      </c>
      <c r="AM1793">
        <f t="shared" si="349"/>
        <v>0</v>
      </c>
      <c r="AN1793">
        <f t="shared" si="351"/>
        <v>0</v>
      </c>
      <c r="AO1793">
        <f t="shared" si="351"/>
        <v>0</v>
      </c>
      <c r="AP1793">
        <f t="shared" si="351"/>
        <v>0</v>
      </c>
      <c r="AQ1793">
        <f t="shared" si="351"/>
        <v>0</v>
      </c>
      <c r="AR1793">
        <f t="shared" si="351"/>
        <v>0</v>
      </c>
      <c r="AS1793">
        <f t="shared" si="351"/>
        <v>0</v>
      </c>
      <c r="AT1793">
        <f t="shared" si="351"/>
        <v>0</v>
      </c>
      <c r="AU1793">
        <f t="shared" si="351"/>
        <v>0</v>
      </c>
      <c r="AV1793">
        <f t="shared" si="351"/>
        <v>0</v>
      </c>
      <c r="AW1793">
        <f t="shared" si="351"/>
        <v>0</v>
      </c>
      <c r="AX1793">
        <f t="shared" si="351"/>
        <v>0</v>
      </c>
    </row>
    <row r="1794" spans="3:50" ht="30" customHeight="1" thickTop="1" thickBot="1" x14ac:dyDescent="0.25">
      <c r="C1794" s="118"/>
      <c r="D1794" s="126"/>
      <c r="E1794" s="115"/>
      <c r="F1794" s="115"/>
      <c r="G1794" s="118"/>
      <c r="H1794" s="127"/>
      <c r="I1794" s="127"/>
      <c r="J1794" s="127"/>
      <c r="K1794" s="127"/>
      <c r="L1794" s="127"/>
      <c r="M1794" s="127"/>
      <c r="N1794" s="127"/>
      <c r="O1794" s="127"/>
      <c r="P1794" s="127"/>
      <c r="Q1794" s="109"/>
      <c r="R1794" s="127"/>
      <c r="S1794" s="127"/>
      <c r="U1794" s="15" t="str">
        <f t="shared" si="345"/>
        <v/>
      </c>
      <c r="V1794" t="str">
        <f t="shared" si="339"/>
        <v/>
      </c>
      <c r="W1794" t="str">
        <f t="shared" si="340"/>
        <v/>
      </c>
      <c r="X1794" t="str">
        <f t="shared" si="341"/>
        <v/>
      </c>
      <c r="Y1794" t="str">
        <f t="shared" si="342"/>
        <v/>
      </c>
      <c r="Z1794" t="str">
        <f t="shared" si="343"/>
        <v/>
      </c>
      <c r="AA1794" t="str">
        <f t="shared" si="344"/>
        <v/>
      </c>
      <c r="AB1794">
        <v>1787</v>
      </c>
      <c r="AC1794" t="str">
        <f>IF(ISERROR(IF(U1794="","",IF(OR(U1794=Cad_Inicial!$D$8,X1794=Cad_Inicial!$D$8),Cad_Inicial!$D$8+AB1794*1000,0))),"",IF(U1794="","",IF(OR(U1794=Cad_Inicial!$D$8,X1794=Cad_Inicial!$D$8),Cad_Inicial!$D$8+AB1794*1000,0)))</f>
        <v/>
      </c>
      <c r="AK1794" s="50" t="e">
        <f t="shared" si="347"/>
        <v>#VALUE!</v>
      </c>
      <c r="AL1794" s="50" t="e">
        <f t="shared" si="348"/>
        <v>#VALUE!</v>
      </c>
      <c r="AM1794">
        <f t="shared" si="349"/>
        <v>0</v>
      </c>
      <c r="AN1794">
        <f t="shared" si="351"/>
        <v>0</v>
      </c>
      <c r="AO1794">
        <f t="shared" si="351"/>
        <v>0</v>
      </c>
      <c r="AP1794">
        <f t="shared" si="351"/>
        <v>0</v>
      </c>
      <c r="AQ1794">
        <f t="shared" si="351"/>
        <v>0</v>
      </c>
      <c r="AR1794">
        <f t="shared" si="351"/>
        <v>0</v>
      </c>
      <c r="AS1794">
        <f t="shared" si="351"/>
        <v>0</v>
      </c>
      <c r="AT1794">
        <f t="shared" si="351"/>
        <v>0</v>
      </c>
      <c r="AU1794">
        <f t="shared" si="351"/>
        <v>0</v>
      </c>
      <c r="AV1794">
        <f t="shared" si="351"/>
        <v>0</v>
      </c>
      <c r="AW1794">
        <f t="shared" si="351"/>
        <v>0</v>
      </c>
      <c r="AX1794">
        <f t="shared" si="351"/>
        <v>0</v>
      </c>
    </row>
    <row r="1795" spans="3:50" ht="30" customHeight="1" thickTop="1" thickBot="1" x14ac:dyDescent="0.25">
      <c r="C1795" s="118"/>
      <c r="D1795" s="126"/>
      <c r="E1795" s="115"/>
      <c r="F1795" s="115"/>
      <c r="G1795" s="118"/>
      <c r="H1795" s="127"/>
      <c r="I1795" s="127"/>
      <c r="J1795" s="127"/>
      <c r="K1795" s="127"/>
      <c r="L1795" s="127"/>
      <c r="M1795" s="127"/>
      <c r="N1795" s="127"/>
      <c r="O1795" s="127"/>
      <c r="P1795" s="127"/>
      <c r="Q1795" s="109"/>
      <c r="R1795" s="127"/>
      <c r="S1795" s="127"/>
      <c r="U1795" s="15" t="str">
        <f t="shared" si="345"/>
        <v/>
      </c>
      <c r="V1795" t="str">
        <f t="shared" si="339"/>
        <v/>
      </c>
      <c r="W1795" t="str">
        <f t="shared" si="340"/>
        <v/>
      </c>
      <c r="X1795" t="str">
        <f t="shared" si="341"/>
        <v/>
      </c>
      <c r="Y1795" t="str">
        <f t="shared" si="342"/>
        <v/>
      </c>
      <c r="Z1795" t="str">
        <f t="shared" si="343"/>
        <v/>
      </c>
      <c r="AA1795" t="str">
        <f t="shared" si="344"/>
        <v/>
      </c>
      <c r="AB1795">
        <v>1788</v>
      </c>
      <c r="AC1795" t="str">
        <f>IF(ISERROR(IF(U1795="","",IF(OR(U1795=Cad_Inicial!$D$8,X1795=Cad_Inicial!$D$8),Cad_Inicial!$D$8+AB1795*1000,0))),"",IF(U1795="","",IF(OR(U1795=Cad_Inicial!$D$8,X1795=Cad_Inicial!$D$8),Cad_Inicial!$D$8+AB1795*1000,0)))</f>
        <v/>
      </c>
      <c r="AK1795" s="50" t="e">
        <f t="shared" si="347"/>
        <v>#VALUE!</v>
      </c>
      <c r="AL1795" s="50" t="e">
        <f t="shared" si="348"/>
        <v>#VALUE!</v>
      </c>
      <c r="AM1795">
        <f t="shared" si="349"/>
        <v>0</v>
      </c>
      <c r="AN1795">
        <f t="shared" si="351"/>
        <v>0</v>
      </c>
      <c r="AO1795">
        <f t="shared" si="351"/>
        <v>0</v>
      </c>
      <c r="AP1795">
        <f t="shared" si="351"/>
        <v>0</v>
      </c>
      <c r="AQ1795">
        <f t="shared" si="351"/>
        <v>0</v>
      </c>
      <c r="AR1795">
        <f t="shared" si="351"/>
        <v>0</v>
      </c>
      <c r="AS1795">
        <f t="shared" si="351"/>
        <v>0</v>
      </c>
      <c r="AT1795">
        <f t="shared" si="351"/>
        <v>0</v>
      </c>
      <c r="AU1795">
        <f t="shared" si="351"/>
        <v>0</v>
      </c>
      <c r="AV1795">
        <f t="shared" si="351"/>
        <v>0</v>
      </c>
      <c r="AW1795">
        <f t="shared" si="351"/>
        <v>0</v>
      </c>
      <c r="AX1795">
        <f t="shared" si="351"/>
        <v>0</v>
      </c>
    </row>
    <row r="1796" spans="3:50" ht="30" customHeight="1" thickTop="1" thickBot="1" x14ac:dyDescent="0.25">
      <c r="C1796" s="118"/>
      <c r="D1796" s="126"/>
      <c r="E1796" s="115"/>
      <c r="F1796" s="115"/>
      <c r="G1796" s="118"/>
      <c r="H1796" s="127"/>
      <c r="I1796" s="127"/>
      <c r="J1796" s="127"/>
      <c r="K1796" s="127"/>
      <c r="L1796" s="127"/>
      <c r="M1796" s="127"/>
      <c r="N1796" s="127"/>
      <c r="O1796" s="127"/>
      <c r="P1796" s="127"/>
      <c r="Q1796" s="109"/>
      <c r="R1796" s="127"/>
      <c r="S1796" s="127"/>
      <c r="U1796" s="15" t="str">
        <f t="shared" si="345"/>
        <v/>
      </c>
      <c r="V1796" t="str">
        <f t="shared" si="339"/>
        <v/>
      </c>
      <c r="W1796" t="str">
        <f t="shared" si="340"/>
        <v/>
      </c>
      <c r="X1796" t="str">
        <f t="shared" si="341"/>
        <v/>
      </c>
      <c r="Y1796" t="str">
        <f t="shared" si="342"/>
        <v/>
      </c>
      <c r="Z1796" t="str">
        <f t="shared" si="343"/>
        <v/>
      </c>
      <c r="AA1796" t="str">
        <f t="shared" si="344"/>
        <v/>
      </c>
      <c r="AB1796">
        <v>1789</v>
      </c>
      <c r="AC1796" t="str">
        <f>IF(ISERROR(IF(U1796="","",IF(OR(U1796=Cad_Inicial!$D$8,X1796=Cad_Inicial!$D$8),Cad_Inicial!$D$8+AB1796*1000,0))),"",IF(U1796="","",IF(OR(U1796=Cad_Inicial!$D$8,X1796=Cad_Inicial!$D$8),Cad_Inicial!$D$8+AB1796*1000,0)))</f>
        <v/>
      </c>
      <c r="AK1796" s="50" t="e">
        <f t="shared" si="347"/>
        <v>#VALUE!</v>
      </c>
      <c r="AL1796" s="50" t="e">
        <f t="shared" si="348"/>
        <v>#VALUE!</v>
      </c>
      <c r="AM1796">
        <f t="shared" si="349"/>
        <v>0</v>
      </c>
      <c r="AN1796">
        <f t="shared" si="351"/>
        <v>0</v>
      </c>
      <c r="AO1796">
        <f t="shared" si="351"/>
        <v>0</v>
      </c>
      <c r="AP1796">
        <f t="shared" si="351"/>
        <v>0</v>
      </c>
      <c r="AQ1796">
        <f t="shared" si="351"/>
        <v>0</v>
      </c>
      <c r="AR1796">
        <f t="shared" si="351"/>
        <v>0</v>
      </c>
      <c r="AS1796">
        <f t="shared" si="351"/>
        <v>0</v>
      </c>
      <c r="AT1796">
        <f t="shared" si="351"/>
        <v>0</v>
      </c>
      <c r="AU1796">
        <f t="shared" si="351"/>
        <v>0</v>
      </c>
      <c r="AV1796">
        <f t="shared" si="351"/>
        <v>0</v>
      </c>
      <c r="AW1796">
        <f t="shared" si="351"/>
        <v>0</v>
      </c>
      <c r="AX1796">
        <f t="shared" si="351"/>
        <v>0</v>
      </c>
    </row>
    <row r="1797" spans="3:50" ht="30" customHeight="1" thickTop="1" thickBot="1" x14ac:dyDescent="0.25">
      <c r="C1797" s="118"/>
      <c r="D1797" s="126"/>
      <c r="E1797" s="115"/>
      <c r="F1797" s="115"/>
      <c r="G1797" s="118"/>
      <c r="H1797" s="127"/>
      <c r="I1797" s="127"/>
      <c r="J1797" s="127"/>
      <c r="K1797" s="127"/>
      <c r="L1797" s="127"/>
      <c r="M1797" s="127"/>
      <c r="N1797" s="127"/>
      <c r="O1797" s="127"/>
      <c r="P1797" s="127"/>
      <c r="Q1797" s="109"/>
      <c r="R1797" s="127"/>
      <c r="S1797" s="127"/>
      <c r="U1797" s="15" t="str">
        <f t="shared" si="345"/>
        <v/>
      </c>
      <c r="V1797" t="str">
        <f t="shared" si="339"/>
        <v/>
      </c>
      <c r="W1797" t="str">
        <f t="shared" si="340"/>
        <v/>
      </c>
      <c r="X1797" t="str">
        <f t="shared" si="341"/>
        <v/>
      </c>
      <c r="Y1797" t="str">
        <f t="shared" si="342"/>
        <v/>
      </c>
      <c r="Z1797" t="str">
        <f t="shared" si="343"/>
        <v/>
      </c>
      <c r="AA1797" t="str">
        <f t="shared" si="344"/>
        <v/>
      </c>
      <c r="AB1797">
        <v>1790</v>
      </c>
      <c r="AC1797" t="str">
        <f>IF(ISERROR(IF(U1797="","",IF(OR(U1797=Cad_Inicial!$D$8,X1797=Cad_Inicial!$D$8),Cad_Inicial!$D$8+AB1797*1000,0))),"",IF(U1797="","",IF(OR(U1797=Cad_Inicial!$D$8,X1797=Cad_Inicial!$D$8),Cad_Inicial!$D$8+AB1797*1000,0)))</f>
        <v/>
      </c>
      <c r="AK1797" s="50" t="e">
        <f t="shared" si="347"/>
        <v>#VALUE!</v>
      </c>
      <c r="AL1797" s="50" t="e">
        <f t="shared" si="348"/>
        <v>#VALUE!</v>
      </c>
      <c r="AM1797">
        <f t="shared" si="349"/>
        <v>0</v>
      </c>
      <c r="AN1797">
        <f t="shared" si="351"/>
        <v>0</v>
      </c>
      <c r="AO1797">
        <f t="shared" si="351"/>
        <v>0</v>
      </c>
      <c r="AP1797">
        <f t="shared" si="351"/>
        <v>0</v>
      </c>
      <c r="AQ1797">
        <f t="shared" si="351"/>
        <v>0</v>
      </c>
      <c r="AR1797">
        <f t="shared" si="351"/>
        <v>0</v>
      </c>
      <c r="AS1797">
        <f t="shared" si="351"/>
        <v>0</v>
      </c>
      <c r="AT1797">
        <f t="shared" si="351"/>
        <v>0</v>
      </c>
      <c r="AU1797">
        <f t="shared" si="351"/>
        <v>0</v>
      </c>
      <c r="AV1797">
        <f t="shared" si="351"/>
        <v>0</v>
      </c>
      <c r="AW1797">
        <f t="shared" si="351"/>
        <v>0</v>
      </c>
      <c r="AX1797">
        <f t="shared" si="351"/>
        <v>0</v>
      </c>
    </row>
    <row r="1798" spans="3:50" ht="30" customHeight="1" thickTop="1" thickBot="1" x14ac:dyDescent="0.25">
      <c r="C1798" s="118"/>
      <c r="D1798" s="126"/>
      <c r="E1798" s="115"/>
      <c r="F1798" s="115"/>
      <c r="G1798" s="118"/>
      <c r="H1798" s="127"/>
      <c r="I1798" s="127"/>
      <c r="J1798" s="127"/>
      <c r="K1798" s="127"/>
      <c r="L1798" s="127"/>
      <c r="M1798" s="127"/>
      <c r="N1798" s="127"/>
      <c r="O1798" s="127"/>
      <c r="P1798" s="127"/>
      <c r="Q1798" s="109"/>
      <c r="R1798" s="127"/>
      <c r="S1798" s="127"/>
      <c r="U1798" s="15" t="str">
        <f t="shared" si="345"/>
        <v/>
      </c>
      <c r="V1798" t="str">
        <f t="shared" si="339"/>
        <v/>
      </c>
      <c r="W1798" t="str">
        <f t="shared" si="340"/>
        <v/>
      </c>
      <c r="X1798" t="str">
        <f t="shared" si="341"/>
        <v/>
      </c>
      <c r="Y1798" t="str">
        <f t="shared" si="342"/>
        <v/>
      </c>
      <c r="Z1798" t="str">
        <f t="shared" si="343"/>
        <v/>
      </c>
      <c r="AA1798" t="str">
        <f t="shared" si="344"/>
        <v/>
      </c>
      <c r="AB1798">
        <v>1791</v>
      </c>
      <c r="AC1798" t="str">
        <f>IF(ISERROR(IF(U1798="","",IF(OR(U1798=Cad_Inicial!$D$8,X1798=Cad_Inicial!$D$8),Cad_Inicial!$D$8+AB1798*1000,0))),"",IF(U1798="","",IF(OR(U1798=Cad_Inicial!$D$8,X1798=Cad_Inicial!$D$8),Cad_Inicial!$D$8+AB1798*1000,0)))</f>
        <v/>
      </c>
      <c r="AK1798" s="50" t="e">
        <f t="shared" si="347"/>
        <v>#VALUE!</v>
      </c>
      <c r="AL1798" s="50" t="e">
        <f t="shared" si="348"/>
        <v>#VALUE!</v>
      </c>
      <c r="AM1798">
        <f t="shared" si="349"/>
        <v>0</v>
      </c>
      <c r="AN1798">
        <f t="shared" si="351"/>
        <v>0</v>
      </c>
      <c r="AO1798">
        <f t="shared" si="351"/>
        <v>0</v>
      </c>
      <c r="AP1798">
        <f t="shared" si="351"/>
        <v>0</v>
      </c>
      <c r="AQ1798">
        <f t="shared" si="351"/>
        <v>0</v>
      </c>
      <c r="AR1798">
        <f t="shared" si="351"/>
        <v>0</v>
      </c>
      <c r="AS1798">
        <f t="shared" si="351"/>
        <v>0</v>
      </c>
      <c r="AT1798">
        <f t="shared" si="351"/>
        <v>0</v>
      </c>
      <c r="AU1798">
        <f t="shared" si="351"/>
        <v>0</v>
      </c>
      <c r="AV1798">
        <f t="shared" si="351"/>
        <v>0</v>
      </c>
      <c r="AW1798">
        <f t="shared" si="351"/>
        <v>0</v>
      </c>
      <c r="AX1798">
        <f t="shared" si="351"/>
        <v>0</v>
      </c>
    </row>
    <row r="1799" spans="3:50" ht="30" customHeight="1" thickTop="1" thickBot="1" x14ac:dyDescent="0.25">
      <c r="C1799" s="118"/>
      <c r="D1799" s="126"/>
      <c r="E1799" s="115"/>
      <c r="F1799" s="115"/>
      <c r="G1799" s="118"/>
      <c r="H1799" s="127"/>
      <c r="I1799" s="127"/>
      <c r="J1799" s="127"/>
      <c r="K1799" s="127"/>
      <c r="L1799" s="127"/>
      <c r="M1799" s="127"/>
      <c r="N1799" s="127"/>
      <c r="O1799" s="127"/>
      <c r="P1799" s="127"/>
      <c r="Q1799" s="109"/>
      <c r="R1799" s="127"/>
      <c r="S1799" s="127"/>
      <c r="U1799" s="15" t="str">
        <f t="shared" si="345"/>
        <v/>
      </c>
      <c r="V1799" t="str">
        <f t="shared" si="339"/>
        <v/>
      </c>
      <c r="W1799" t="str">
        <f t="shared" si="340"/>
        <v/>
      </c>
      <c r="X1799" t="str">
        <f t="shared" si="341"/>
        <v/>
      </c>
      <c r="Y1799" t="str">
        <f t="shared" si="342"/>
        <v/>
      </c>
      <c r="Z1799" t="str">
        <f t="shared" si="343"/>
        <v/>
      </c>
      <c r="AA1799" t="str">
        <f t="shared" si="344"/>
        <v/>
      </c>
      <c r="AB1799">
        <v>1792</v>
      </c>
      <c r="AC1799" t="str">
        <f>IF(ISERROR(IF(U1799="","",IF(OR(U1799=Cad_Inicial!$D$8,X1799=Cad_Inicial!$D$8),Cad_Inicial!$D$8+AB1799*1000,0))),"",IF(U1799="","",IF(OR(U1799=Cad_Inicial!$D$8,X1799=Cad_Inicial!$D$8),Cad_Inicial!$D$8+AB1799*1000,0)))</f>
        <v/>
      </c>
      <c r="AK1799" s="50" t="e">
        <f t="shared" si="347"/>
        <v>#VALUE!</v>
      </c>
      <c r="AL1799" s="50" t="e">
        <f t="shared" si="348"/>
        <v>#VALUE!</v>
      </c>
      <c r="AM1799">
        <f t="shared" si="349"/>
        <v>0</v>
      </c>
      <c r="AN1799">
        <f t="shared" si="351"/>
        <v>0</v>
      </c>
      <c r="AO1799">
        <f t="shared" si="351"/>
        <v>0</v>
      </c>
      <c r="AP1799">
        <f t="shared" si="351"/>
        <v>0</v>
      </c>
      <c r="AQ1799">
        <f t="shared" si="351"/>
        <v>0</v>
      </c>
      <c r="AR1799">
        <f t="shared" si="351"/>
        <v>0</v>
      </c>
      <c r="AS1799">
        <f t="shared" si="351"/>
        <v>0</v>
      </c>
      <c r="AT1799">
        <f t="shared" si="351"/>
        <v>0</v>
      </c>
      <c r="AU1799">
        <f t="shared" si="351"/>
        <v>0</v>
      </c>
      <c r="AV1799">
        <f t="shared" si="351"/>
        <v>0</v>
      </c>
      <c r="AW1799">
        <f t="shared" si="351"/>
        <v>0</v>
      </c>
      <c r="AX1799">
        <f t="shared" si="351"/>
        <v>0</v>
      </c>
    </row>
    <row r="1800" spans="3:50" ht="30" customHeight="1" thickTop="1" thickBot="1" x14ac:dyDescent="0.25">
      <c r="C1800" s="118"/>
      <c r="D1800" s="126"/>
      <c r="E1800" s="115"/>
      <c r="F1800" s="115"/>
      <c r="G1800" s="118"/>
      <c r="H1800" s="127"/>
      <c r="I1800" s="127"/>
      <c r="J1800" s="127"/>
      <c r="K1800" s="127"/>
      <c r="L1800" s="127"/>
      <c r="M1800" s="127"/>
      <c r="N1800" s="127"/>
      <c r="O1800" s="127"/>
      <c r="P1800" s="127"/>
      <c r="Q1800" s="109"/>
      <c r="R1800" s="127"/>
      <c r="S1800" s="127"/>
      <c r="U1800" s="15" t="str">
        <f t="shared" si="345"/>
        <v/>
      </c>
      <c r="V1800" t="str">
        <f t="shared" ref="V1800:V1863" si="352">IF(ISERROR(IF(E1800="","",MONTH(E1800))),"",IF(E1800="","",MONTH(E1800)))</f>
        <v/>
      </c>
      <c r="W1800" t="str">
        <f t="shared" ref="W1800:W1863" si="353">IF(ISERROR(IF(F1800="","",MONTH(F1800))),"",IF(F1800="","",MONTH(F1800)))</f>
        <v/>
      </c>
      <c r="X1800" t="str">
        <f t="shared" ref="X1800:X1863" si="354">IF(ISERROR(IF(F1800="","",YEAR(F1800))),"",IF(F1800="","",YEAR(F1800)))</f>
        <v/>
      </c>
      <c r="Y1800" t="str">
        <f t="shared" ref="Y1800:Y1863" si="355">IF(ISERROR(IF(IF(E1800="","",ROUND((F1800-E1800)/30,0))&lt;1,1,IF(E1800="","",ROUND((F1800-E1800)/30,0)))),"",IF(IF(E1800="","",ROUND((F1800-E1800)/30,0))&lt;1,1,IF(E1800="","",ROUND((F1800-E1800)/30,0))))</f>
        <v/>
      </c>
      <c r="Z1800" t="str">
        <f t="shared" ref="Z1800:Z1863" si="356">IF(ISERROR(D1800/Y1800),"",D1800/Y1800)</f>
        <v/>
      </c>
      <c r="AA1800" t="str">
        <f t="shared" ref="AA1800:AA1863" si="357">IF(ISERROR(Q1800/Y1800),"",Q1800/Y1800)</f>
        <v/>
      </c>
      <c r="AB1800">
        <v>1793</v>
      </c>
      <c r="AC1800" t="str">
        <f>IF(ISERROR(IF(U1800="","",IF(OR(U1800=Cad_Inicial!$D$8,X1800=Cad_Inicial!$D$8),Cad_Inicial!$D$8+AB1800*1000,0))),"",IF(U1800="","",IF(OR(U1800=Cad_Inicial!$D$8,X1800=Cad_Inicial!$D$8),Cad_Inicial!$D$8+AB1800*1000,0)))</f>
        <v/>
      </c>
      <c r="AK1800" s="50" t="e">
        <f t="shared" si="347"/>
        <v>#VALUE!</v>
      </c>
      <c r="AL1800" s="50" t="e">
        <f t="shared" si="348"/>
        <v>#VALUE!</v>
      </c>
      <c r="AM1800">
        <f t="shared" si="349"/>
        <v>0</v>
      </c>
      <c r="AN1800">
        <f t="shared" si="351"/>
        <v>0</v>
      </c>
      <c r="AO1800">
        <f t="shared" si="351"/>
        <v>0</v>
      </c>
      <c r="AP1800">
        <f t="shared" si="351"/>
        <v>0</v>
      </c>
      <c r="AQ1800">
        <f t="shared" si="351"/>
        <v>0</v>
      </c>
      <c r="AR1800">
        <f t="shared" si="351"/>
        <v>0</v>
      </c>
      <c r="AS1800">
        <f t="shared" si="351"/>
        <v>0</v>
      </c>
      <c r="AT1800">
        <f t="shared" si="351"/>
        <v>0</v>
      </c>
      <c r="AU1800">
        <f t="shared" si="351"/>
        <v>0</v>
      </c>
      <c r="AV1800">
        <f t="shared" si="351"/>
        <v>0</v>
      </c>
      <c r="AW1800">
        <f t="shared" si="351"/>
        <v>0</v>
      </c>
      <c r="AX1800">
        <f t="shared" si="351"/>
        <v>0</v>
      </c>
    </row>
    <row r="1801" spans="3:50" ht="30" customHeight="1" thickTop="1" thickBot="1" x14ac:dyDescent="0.25">
      <c r="C1801" s="118"/>
      <c r="D1801" s="126"/>
      <c r="E1801" s="115"/>
      <c r="F1801" s="115"/>
      <c r="G1801" s="118"/>
      <c r="H1801" s="127"/>
      <c r="I1801" s="127"/>
      <c r="J1801" s="127"/>
      <c r="K1801" s="127"/>
      <c r="L1801" s="127"/>
      <c r="M1801" s="127"/>
      <c r="N1801" s="127"/>
      <c r="O1801" s="127"/>
      <c r="P1801" s="127"/>
      <c r="Q1801" s="109"/>
      <c r="R1801" s="127"/>
      <c r="S1801" s="127"/>
      <c r="U1801" s="15" t="str">
        <f t="shared" ref="U1801:U1864" si="358">IF(ISERROR(IF(E1801="","",YEAR(E1801))),"",IF(E1801="","",YEAR(E1801)))</f>
        <v/>
      </c>
      <c r="V1801" t="str">
        <f t="shared" si="352"/>
        <v/>
      </c>
      <c r="W1801" t="str">
        <f t="shared" si="353"/>
        <v/>
      </c>
      <c r="X1801" t="str">
        <f t="shared" si="354"/>
        <v/>
      </c>
      <c r="Y1801" t="str">
        <f t="shared" si="355"/>
        <v/>
      </c>
      <c r="Z1801" t="str">
        <f t="shared" si="356"/>
        <v/>
      </c>
      <c r="AA1801" t="str">
        <f t="shared" si="357"/>
        <v/>
      </c>
      <c r="AB1801">
        <v>1794</v>
      </c>
      <c r="AC1801" t="str">
        <f>IF(ISERROR(IF(U1801="","",IF(OR(U1801=Cad_Inicial!$D$8,X1801=Cad_Inicial!$D$8),Cad_Inicial!$D$8+AB1801*1000,0))),"",IF(U1801="","",IF(OR(U1801=Cad_Inicial!$D$8,X1801=Cad_Inicial!$D$8),Cad_Inicial!$D$8+AB1801*1000,0)))</f>
        <v/>
      </c>
      <c r="AK1801" s="50" t="e">
        <f t="shared" si="347"/>
        <v>#VALUE!</v>
      </c>
      <c r="AL1801" s="50" t="e">
        <f t="shared" si="348"/>
        <v>#VALUE!</v>
      </c>
      <c r="AM1801">
        <f t="shared" si="349"/>
        <v>0</v>
      </c>
      <c r="AN1801">
        <f t="shared" si="351"/>
        <v>0</v>
      </c>
      <c r="AO1801">
        <f t="shared" si="351"/>
        <v>0</v>
      </c>
      <c r="AP1801">
        <f t="shared" si="351"/>
        <v>0</v>
      </c>
      <c r="AQ1801">
        <f t="shared" si="351"/>
        <v>0</v>
      </c>
      <c r="AR1801">
        <f t="shared" si="351"/>
        <v>0</v>
      </c>
      <c r="AS1801">
        <f t="shared" si="351"/>
        <v>0</v>
      </c>
      <c r="AT1801">
        <f t="shared" si="351"/>
        <v>0</v>
      </c>
      <c r="AU1801">
        <f t="shared" si="351"/>
        <v>0</v>
      </c>
      <c r="AV1801">
        <f t="shared" si="351"/>
        <v>0</v>
      </c>
      <c r="AW1801">
        <f t="shared" si="351"/>
        <v>0</v>
      </c>
      <c r="AX1801">
        <f t="shared" si="351"/>
        <v>0</v>
      </c>
    </row>
    <row r="1802" spans="3:50" ht="30" customHeight="1" thickTop="1" thickBot="1" x14ac:dyDescent="0.25">
      <c r="C1802" s="118"/>
      <c r="D1802" s="126"/>
      <c r="E1802" s="115"/>
      <c r="F1802" s="115"/>
      <c r="G1802" s="118"/>
      <c r="H1802" s="127"/>
      <c r="I1802" s="127"/>
      <c r="J1802" s="127"/>
      <c r="K1802" s="127"/>
      <c r="L1802" s="127"/>
      <c r="M1802" s="127"/>
      <c r="N1802" s="127"/>
      <c r="O1802" s="127"/>
      <c r="P1802" s="127"/>
      <c r="Q1802" s="109"/>
      <c r="R1802" s="127"/>
      <c r="S1802" s="127"/>
      <c r="U1802" s="15" t="str">
        <f t="shared" si="358"/>
        <v/>
      </c>
      <c r="V1802" t="str">
        <f t="shared" si="352"/>
        <v/>
      </c>
      <c r="W1802" t="str">
        <f t="shared" si="353"/>
        <v/>
      </c>
      <c r="X1802" t="str">
        <f t="shared" si="354"/>
        <v/>
      </c>
      <c r="Y1802" t="str">
        <f t="shared" si="355"/>
        <v/>
      </c>
      <c r="Z1802" t="str">
        <f t="shared" si="356"/>
        <v/>
      </c>
      <c r="AA1802" t="str">
        <f t="shared" si="357"/>
        <v/>
      </c>
      <c r="AB1802">
        <v>1795</v>
      </c>
      <c r="AC1802" t="str">
        <f>IF(ISERROR(IF(U1802="","",IF(OR(U1802=Cad_Inicial!$D$8,X1802=Cad_Inicial!$D$8),Cad_Inicial!$D$8+AB1802*1000,0))),"",IF(U1802="","",IF(OR(U1802=Cad_Inicial!$D$8,X1802=Cad_Inicial!$D$8),Cad_Inicial!$D$8+AB1802*1000,0)))</f>
        <v/>
      </c>
      <c r="AK1802" s="50" t="e">
        <f t="shared" ref="AK1802:AK1865" si="359">DATE(U1802,V1802,1)</f>
        <v>#VALUE!</v>
      </c>
      <c r="AL1802" s="50" t="e">
        <f t="shared" ref="AL1802:AL1865" si="360">DATE(X1802,W1802,1)</f>
        <v>#VALUE!</v>
      </c>
      <c r="AM1802">
        <f t="shared" si="349"/>
        <v>0</v>
      </c>
      <c r="AN1802">
        <f t="shared" si="351"/>
        <v>0</v>
      </c>
      <c r="AO1802">
        <f t="shared" si="351"/>
        <v>0</v>
      </c>
      <c r="AP1802">
        <f t="shared" si="351"/>
        <v>0</v>
      </c>
      <c r="AQ1802">
        <f t="shared" si="351"/>
        <v>0</v>
      </c>
      <c r="AR1802">
        <f t="shared" si="351"/>
        <v>0</v>
      </c>
      <c r="AS1802">
        <f t="shared" si="351"/>
        <v>0</v>
      </c>
      <c r="AT1802">
        <f t="shared" si="351"/>
        <v>0</v>
      </c>
      <c r="AU1802">
        <f t="shared" si="351"/>
        <v>0</v>
      </c>
      <c r="AV1802">
        <f t="shared" si="351"/>
        <v>0</v>
      </c>
      <c r="AW1802">
        <f t="shared" si="351"/>
        <v>0</v>
      </c>
      <c r="AX1802">
        <f t="shared" si="351"/>
        <v>0</v>
      </c>
    </row>
    <row r="1803" spans="3:50" ht="30" customHeight="1" thickTop="1" thickBot="1" x14ac:dyDescent="0.25">
      <c r="C1803" s="118"/>
      <c r="D1803" s="126"/>
      <c r="E1803" s="115"/>
      <c r="F1803" s="115"/>
      <c r="G1803" s="118"/>
      <c r="H1803" s="127"/>
      <c r="I1803" s="127"/>
      <c r="J1803" s="127"/>
      <c r="K1803" s="127"/>
      <c r="L1803" s="127"/>
      <c r="M1803" s="127"/>
      <c r="N1803" s="127"/>
      <c r="O1803" s="127"/>
      <c r="P1803" s="127"/>
      <c r="Q1803" s="109"/>
      <c r="R1803" s="127"/>
      <c r="S1803" s="127"/>
      <c r="U1803" s="15" t="str">
        <f t="shared" si="358"/>
        <v/>
      </c>
      <c r="V1803" t="str">
        <f t="shared" si="352"/>
        <v/>
      </c>
      <c r="W1803" t="str">
        <f t="shared" si="353"/>
        <v/>
      </c>
      <c r="X1803" t="str">
        <f t="shared" si="354"/>
        <v/>
      </c>
      <c r="Y1803" t="str">
        <f t="shared" si="355"/>
        <v/>
      </c>
      <c r="Z1803" t="str">
        <f t="shared" si="356"/>
        <v/>
      </c>
      <c r="AA1803" t="str">
        <f t="shared" si="357"/>
        <v/>
      </c>
      <c r="AB1803">
        <v>1796</v>
      </c>
      <c r="AC1803" t="str">
        <f>IF(ISERROR(IF(U1803="","",IF(OR(U1803=Cad_Inicial!$D$8,X1803=Cad_Inicial!$D$8),Cad_Inicial!$D$8+AB1803*1000,0))),"",IF(U1803="","",IF(OR(U1803=Cad_Inicial!$D$8,X1803=Cad_Inicial!$D$8),Cad_Inicial!$D$8+AB1803*1000,0)))</f>
        <v/>
      </c>
      <c r="AK1803" s="50" t="e">
        <f t="shared" si="359"/>
        <v>#VALUE!</v>
      </c>
      <c r="AL1803" s="50" t="e">
        <f t="shared" si="360"/>
        <v>#VALUE!</v>
      </c>
      <c r="AM1803">
        <f t="shared" si="349"/>
        <v>0</v>
      </c>
      <c r="AN1803">
        <f t="shared" si="351"/>
        <v>0</v>
      </c>
      <c r="AO1803">
        <f t="shared" si="351"/>
        <v>0</v>
      </c>
      <c r="AP1803">
        <f t="shared" si="351"/>
        <v>0</v>
      </c>
      <c r="AQ1803">
        <f t="shared" si="351"/>
        <v>0</v>
      </c>
      <c r="AR1803">
        <f t="shared" si="351"/>
        <v>0</v>
      </c>
      <c r="AS1803">
        <f t="shared" si="351"/>
        <v>0</v>
      </c>
      <c r="AT1803">
        <f t="shared" si="351"/>
        <v>0</v>
      </c>
      <c r="AU1803">
        <f t="shared" si="351"/>
        <v>0</v>
      </c>
      <c r="AV1803">
        <f t="shared" si="351"/>
        <v>0</v>
      </c>
      <c r="AW1803">
        <f t="shared" si="351"/>
        <v>0</v>
      </c>
      <c r="AX1803">
        <f t="shared" si="351"/>
        <v>0</v>
      </c>
    </row>
    <row r="1804" spans="3:50" ht="30" customHeight="1" thickTop="1" thickBot="1" x14ac:dyDescent="0.25">
      <c r="C1804" s="118"/>
      <c r="D1804" s="126"/>
      <c r="E1804" s="115"/>
      <c r="F1804" s="115"/>
      <c r="G1804" s="118"/>
      <c r="H1804" s="127"/>
      <c r="I1804" s="127"/>
      <c r="J1804" s="127"/>
      <c r="K1804" s="127"/>
      <c r="L1804" s="127"/>
      <c r="M1804" s="127"/>
      <c r="N1804" s="127"/>
      <c r="O1804" s="127"/>
      <c r="P1804" s="127"/>
      <c r="Q1804" s="109"/>
      <c r="R1804" s="127"/>
      <c r="S1804" s="127"/>
      <c r="U1804" s="15" t="str">
        <f t="shared" si="358"/>
        <v/>
      </c>
      <c r="V1804" t="str">
        <f t="shared" si="352"/>
        <v/>
      </c>
      <c r="W1804" t="str">
        <f t="shared" si="353"/>
        <v/>
      </c>
      <c r="X1804" t="str">
        <f t="shared" si="354"/>
        <v/>
      </c>
      <c r="Y1804" t="str">
        <f t="shared" si="355"/>
        <v/>
      </c>
      <c r="Z1804" t="str">
        <f t="shared" si="356"/>
        <v/>
      </c>
      <c r="AA1804" t="str">
        <f t="shared" si="357"/>
        <v/>
      </c>
      <c r="AB1804">
        <v>1797</v>
      </c>
      <c r="AC1804" t="str">
        <f>IF(ISERROR(IF(U1804="","",IF(OR(U1804=Cad_Inicial!$D$8,X1804=Cad_Inicial!$D$8),Cad_Inicial!$D$8+AB1804*1000,0))),"",IF(U1804="","",IF(OR(U1804=Cad_Inicial!$D$8,X1804=Cad_Inicial!$D$8),Cad_Inicial!$D$8+AB1804*1000,0)))</f>
        <v/>
      </c>
      <c r="AK1804" s="50" t="e">
        <f t="shared" si="359"/>
        <v>#VALUE!</v>
      </c>
      <c r="AL1804" s="50" t="e">
        <f t="shared" si="360"/>
        <v>#VALUE!</v>
      </c>
      <c r="AM1804">
        <f t="shared" si="349"/>
        <v>0</v>
      </c>
      <c r="AN1804">
        <f t="shared" si="351"/>
        <v>0</v>
      </c>
      <c r="AO1804">
        <f t="shared" si="351"/>
        <v>0</v>
      </c>
      <c r="AP1804">
        <f t="shared" si="351"/>
        <v>0</v>
      </c>
      <c r="AQ1804">
        <f t="shared" si="351"/>
        <v>0</v>
      </c>
      <c r="AR1804">
        <f t="shared" si="351"/>
        <v>0</v>
      </c>
      <c r="AS1804">
        <f t="shared" si="351"/>
        <v>0</v>
      </c>
      <c r="AT1804">
        <f t="shared" si="351"/>
        <v>0</v>
      </c>
      <c r="AU1804">
        <f t="shared" si="351"/>
        <v>0</v>
      </c>
      <c r="AV1804">
        <f t="shared" si="351"/>
        <v>0</v>
      </c>
      <c r="AW1804">
        <f t="shared" si="351"/>
        <v>0</v>
      </c>
      <c r="AX1804">
        <f t="shared" si="351"/>
        <v>0</v>
      </c>
    </row>
    <row r="1805" spans="3:50" ht="30" customHeight="1" thickTop="1" thickBot="1" x14ac:dyDescent="0.25">
      <c r="C1805" s="118"/>
      <c r="D1805" s="126"/>
      <c r="E1805" s="115"/>
      <c r="F1805" s="115"/>
      <c r="G1805" s="118"/>
      <c r="H1805" s="127"/>
      <c r="I1805" s="127"/>
      <c r="J1805" s="127"/>
      <c r="K1805" s="127"/>
      <c r="L1805" s="127"/>
      <c r="M1805" s="127"/>
      <c r="N1805" s="127"/>
      <c r="O1805" s="127"/>
      <c r="P1805" s="127"/>
      <c r="Q1805" s="109"/>
      <c r="R1805" s="127"/>
      <c r="S1805" s="127"/>
      <c r="U1805" s="15" t="str">
        <f t="shared" si="358"/>
        <v/>
      </c>
      <c r="V1805" t="str">
        <f t="shared" si="352"/>
        <v/>
      </c>
      <c r="W1805" t="str">
        <f t="shared" si="353"/>
        <v/>
      </c>
      <c r="X1805" t="str">
        <f t="shared" si="354"/>
        <v/>
      </c>
      <c r="Y1805" t="str">
        <f t="shared" si="355"/>
        <v/>
      </c>
      <c r="Z1805" t="str">
        <f t="shared" si="356"/>
        <v/>
      </c>
      <c r="AA1805" t="str">
        <f t="shared" si="357"/>
        <v/>
      </c>
      <c r="AB1805">
        <v>1798</v>
      </c>
      <c r="AC1805" t="str">
        <f>IF(ISERROR(IF(U1805="","",IF(OR(U1805=Cad_Inicial!$D$8,X1805=Cad_Inicial!$D$8),Cad_Inicial!$D$8+AB1805*1000,0))),"",IF(U1805="","",IF(OR(U1805=Cad_Inicial!$D$8,X1805=Cad_Inicial!$D$8),Cad_Inicial!$D$8+AB1805*1000,0)))</f>
        <v/>
      </c>
      <c r="AK1805" s="50" t="e">
        <f t="shared" si="359"/>
        <v>#VALUE!</v>
      </c>
      <c r="AL1805" s="50" t="e">
        <f t="shared" si="360"/>
        <v>#VALUE!</v>
      </c>
      <c r="AM1805">
        <f t="shared" si="349"/>
        <v>0</v>
      </c>
      <c r="AN1805">
        <f t="shared" si="351"/>
        <v>0</v>
      </c>
      <c r="AO1805">
        <f t="shared" si="351"/>
        <v>0</v>
      </c>
      <c r="AP1805">
        <f t="shared" si="351"/>
        <v>0</v>
      </c>
      <c r="AQ1805">
        <f t="shared" si="351"/>
        <v>0</v>
      </c>
      <c r="AR1805">
        <f t="shared" si="351"/>
        <v>0</v>
      </c>
      <c r="AS1805">
        <f t="shared" si="351"/>
        <v>0</v>
      </c>
      <c r="AT1805">
        <f t="shared" si="351"/>
        <v>0</v>
      </c>
      <c r="AU1805">
        <f t="shared" si="351"/>
        <v>0</v>
      </c>
      <c r="AV1805">
        <f t="shared" si="351"/>
        <v>0</v>
      </c>
      <c r="AW1805">
        <f t="shared" si="351"/>
        <v>0</v>
      </c>
      <c r="AX1805">
        <f t="shared" si="351"/>
        <v>0</v>
      </c>
    </row>
    <row r="1806" spans="3:50" ht="30" customHeight="1" thickTop="1" thickBot="1" x14ac:dyDescent="0.25">
      <c r="C1806" s="118"/>
      <c r="D1806" s="126"/>
      <c r="E1806" s="115"/>
      <c r="F1806" s="115"/>
      <c r="G1806" s="118"/>
      <c r="H1806" s="127"/>
      <c r="I1806" s="127"/>
      <c r="J1806" s="127"/>
      <c r="K1806" s="127"/>
      <c r="L1806" s="127"/>
      <c r="M1806" s="127"/>
      <c r="N1806" s="127"/>
      <c r="O1806" s="127"/>
      <c r="P1806" s="127"/>
      <c r="Q1806" s="109"/>
      <c r="R1806" s="127"/>
      <c r="S1806" s="127"/>
      <c r="U1806" s="15" t="str">
        <f t="shared" si="358"/>
        <v/>
      </c>
      <c r="V1806" t="str">
        <f t="shared" si="352"/>
        <v/>
      </c>
      <c r="W1806" t="str">
        <f t="shared" si="353"/>
        <v/>
      </c>
      <c r="X1806" t="str">
        <f t="shared" si="354"/>
        <v/>
      </c>
      <c r="Y1806" t="str">
        <f t="shared" si="355"/>
        <v/>
      </c>
      <c r="Z1806" t="str">
        <f t="shared" si="356"/>
        <v/>
      </c>
      <c r="AA1806" t="str">
        <f t="shared" si="357"/>
        <v/>
      </c>
      <c r="AB1806">
        <v>1799</v>
      </c>
      <c r="AC1806" t="str">
        <f>IF(ISERROR(IF(U1806="","",IF(OR(U1806=Cad_Inicial!$D$8,X1806=Cad_Inicial!$D$8),Cad_Inicial!$D$8+AB1806*1000,0))),"",IF(U1806="","",IF(OR(U1806=Cad_Inicial!$D$8,X1806=Cad_Inicial!$D$8),Cad_Inicial!$D$8+AB1806*1000,0)))</f>
        <v/>
      </c>
      <c r="AK1806" s="50" t="e">
        <f t="shared" si="359"/>
        <v>#VALUE!</v>
      </c>
      <c r="AL1806" s="50" t="e">
        <f t="shared" si="360"/>
        <v>#VALUE!</v>
      </c>
      <c r="AM1806">
        <f t="shared" si="349"/>
        <v>0</v>
      </c>
      <c r="AN1806">
        <f t="shared" si="351"/>
        <v>0</v>
      </c>
      <c r="AO1806">
        <f t="shared" si="351"/>
        <v>0</v>
      </c>
      <c r="AP1806">
        <f t="shared" si="351"/>
        <v>0</v>
      </c>
      <c r="AQ1806">
        <f t="shared" si="351"/>
        <v>0</v>
      </c>
      <c r="AR1806">
        <f t="shared" si="351"/>
        <v>0</v>
      </c>
      <c r="AS1806">
        <f t="shared" si="351"/>
        <v>0</v>
      </c>
      <c r="AT1806">
        <f t="shared" si="351"/>
        <v>0</v>
      </c>
      <c r="AU1806">
        <f t="shared" si="351"/>
        <v>0</v>
      </c>
      <c r="AV1806">
        <f t="shared" si="351"/>
        <v>0</v>
      </c>
      <c r="AW1806">
        <f t="shared" si="351"/>
        <v>0</v>
      </c>
      <c r="AX1806">
        <f t="shared" si="351"/>
        <v>0</v>
      </c>
    </row>
    <row r="1807" spans="3:50" ht="30" customHeight="1" thickTop="1" thickBot="1" x14ac:dyDescent="0.25">
      <c r="C1807" s="118"/>
      <c r="D1807" s="126"/>
      <c r="E1807" s="115"/>
      <c r="F1807" s="115"/>
      <c r="G1807" s="118"/>
      <c r="H1807" s="127"/>
      <c r="I1807" s="127"/>
      <c r="J1807" s="127"/>
      <c r="K1807" s="127"/>
      <c r="L1807" s="127"/>
      <c r="M1807" s="127"/>
      <c r="N1807" s="127"/>
      <c r="O1807" s="127"/>
      <c r="P1807" s="127"/>
      <c r="Q1807" s="109"/>
      <c r="R1807" s="127"/>
      <c r="S1807" s="127"/>
      <c r="U1807" s="15" t="str">
        <f t="shared" si="358"/>
        <v/>
      </c>
      <c r="V1807" t="str">
        <f t="shared" si="352"/>
        <v/>
      </c>
      <c r="W1807" t="str">
        <f t="shared" si="353"/>
        <v/>
      </c>
      <c r="X1807" t="str">
        <f t="shared" si="354"/>
        <v/>
      </c>
      <c r="Y1807" t="str">
        <f t="shared" si="355"/>
        <v/>
      </c>
      <c r="Z1807" t="str">
        <f t="shared" si="356"/>
        <v/>
      </c>
      <c r="AA1807" t="str">
        <f t="shared" si="357"/>
        <v/>
      </c>
      <c r="AB1807">
        <v>1800</v>
      </c>
      <c r="AC1807" t="str">
        <f>IF(ISERROR(IF(U1807="","",IF(OR(U1807=Cad_Inicial!$D$8,X1807=Cad_Inicial!$D$8),Cad_Inicial!$D$8+AB1807*1000,0))),"",IF(U1807="","",IF(OR(U1807=Cad_Inicial!$D$8,X1807=Cad_Inicial!$D$8),Cad_Inicial!$D$8+AB1807*1000,0)))</f>
        <v/>
      </c>
      <c r="AK1807" s="50" t="e">
        <f t="shared" si="359"/>
        <v>#VALUE!</v>
      </c>
      <c r="AL1807" s="50" t="e">
        <f t="shared" si="360"/>
        <v>#VALUE!</v>
      </c>
      <c r="AM1807">
        <f t="shared" si="349"/>
        <v>0</v>
      </c>
      <c r="AN1807">
        <f t="shared" si="351"/>
        <v>0</v>
      </c>
      <c r="AO1807">
        <f t="shared" ref="AN1807:AX1830" si="361">IFERROR(IF(AND($AK1807&lt;=AO$5,$AL1807&gt;=AO$5),1,0),0)</f>
        <v>0</v>
      </c>
      <c r="AP1807">
        <f t="shared" si="361"/>
        <v>0</v>
      </c>
      <c r="AQ1807">
        <f t="shared" si="361"/>
        <v>0</v>
      </c>
      <c r="AR1807">
        <f t="shared" si="361"/>
        <v>0</v>
      </c>
      <c r="AS1807">
        <f t="shared" si="361"/>
        <v>0</v>
      </c>
      <c r="AT1807">
        <f t="shared" si="361"/>
        <v>0</v>
      </c>
      <c r="AU1807">
        <f t="shared" si="361"/>
        <v>0</v>
      </c>
      <c r="AV1807">
        <f t="shared" si="361"/>
        <v>0</v>
      </c>
      <c r="AW1807">
        <f t="shared" si="361"/>
        <v>0</v>
      </c>
      <c r="AX1807">
        <f t="shared" si="361"/>
        <v>0</v>
      </c>
    </row>
    <row r="1808" spans="3:50" ht="30" customHeight="1" thickTop="1" thickBot="1" x14ac:dyDescent="0.25">
      <c r="C1808" s="118"/>
      <c r="D1808" s="126"/>
      <c r="E1808" s="115"/>
      <c r="F1808" s="115"/>
      <c r="G1808" s="118"/>
      <c r="H1808" s="127"/>
      <c r="I1808" s="127"/>
      <c r="J1808" s="127"/>
      <c r="K1808" s="127"/>
      <c r="L1808" s="127"/>
      <c r="M1808" s="127"/>
      <c r="N1808" s="127"/>
      <c r="O1808" s="127"/>
      <c r="P1808" s="127"/>
      <c r="Q1808" s="109"/>
      <c r="R1808" s="127"/>
      <c r="S1808" s="127"/>
      <c r="U1808" s="15" t="str">
        <f t="shared" si="358"/>
        <v/>
      </c>
      <c r="V1808" t="str">
        <f t="shared" si="352"/>
        <v/>
      </c>
      <c r="W1808" t="str">
        <f t="shared" si="353"/>
        <v/>
      </c>
      <c r="X1808" t="str">
        <f t="shared" si="354"/>
        <v/>
      </c>
      <c r="Y1808" t="str">
        <f t="shared" si="355"/>
        <v/>
      </c>
      <c r="Z1808" t="str">
        <f t="shared" si="356"/>
        <v/>
      </c>
      <c r="AA1808" t="str">
        <f t="shared" si="357"/>
        <v/>
      </c>
      <c r="AB1808">
        <v>1801</v>
      </c>
      <c r="AC1808" t="str">
        <f>IF(ISERROR(IF(U1808="","",IF(OR(U1808=Cad_Inicial!$D$8,X1808=Cad_Inicial!$D$8),Cad_Inicial!$D$8+AB1808*1000,0))),"",IF(U1808="","",IF(OR(U1808=Cad_Inicial!$D$8,X1808=Cad_Inicial!$D$8),Cad_Inicial!$D$8+AB1808*1000,0)))</f>
        <v/>
      </c>
      <c r="AK1808" s="50" t="e">
        <f t="shared" si="359"/>
        <v>#VALUE!</v>
      </c>
      <c r="AL1808" s="50" t="e">
        <f t="shared" si="360"/>
        <v>#VALUE!</v>
      </c>
      <c r="AM1808">
        <f t="shared" si="349"/>
        <v>0</v>
      </c>
      <c r="AN1808">
        <f t="shared" si="361"/>
        <v>0</v>
      </c>
      <c r="AO1808">
        <f t="shared" si="361"/>
        <v>0</v>
      </c>
      <c r="AP1808">
        <f t="shared" si="361"/>
        <v>0</v>
      </c>
      <c r="AQ1808">
        <f t="shared" si="361"/>
        <v>0</v>
      </c>
      <c r="AR1808">
        <f t="shared" si="361"/>
        <v>0</v>
      </c>
      <c r="AS1808">
        <f t="shared" si="361"/>
        <v>0</v>
      </c>
      <c r="AT1808">
        <f t="shared" si="361"/>
        <v>0</v>
      </c>
      <c r="AU1808">
        <f t="shared" si="361"/>
        <v>0</v>
      </c>
      <c r="AV1808">
        <f t="shared" si="361"/>
        <v>0</v>
      </c>
      <c r="AW1808">
        <f t="shared" si="361"/>
        <v>0</v>
      </c>
      <c r="AX1808">
        <f t="shared" si="361"/>
        <v>0</v>
      </c>
    </row>
    <row r="1809" spans="3:50" ht="30" customHeight="1" thickTop="1" thickBot="1" x14ac:dyDescent="0.25">
      <c r="C1809" s="118"/>
      <c r="D1809" s="126"/>
      <c r="E1809" s="115"/>
      <c r="F1809" s="115"/>
      <c r="G1809" s="118"/>
      <c r="H1809" s="127"/>
      <c r="I1809" s="127"/>
      <c r="J1809" s="127"/>
      <c r="K1809" s="127"/>
      <c r="L1809" s="127"/>
      <c r="M1809" s="127"/>
      <c r="N1809" s="127"/>
      <c r="O1809" s="127"/>
      <c r="P1809" s="127"/>
      <c r="Q1809" s="109"/>
      <c r="R1809" s="127"/>
      <c r="S1809" s="127"/>
      <c r="U1809" s="15" t="str">
        <f t="shared" si="358"/>
        <v/>
      </c>
      <c r="V1809" t="str">
        <f t="shared" si="352"/>
        <v/>
      </c>
      <c r="W1809" t="str">
        <f t="shared" si="353"/>
        <v/>
      </c>
      <c r="X1809" t="str">
        <f t="shared" si="354"/>
        <v/>
      </c>
      <c r="Y1809" t="str">
        <f t="shared" si="355"/>
        <v/>
      </c>
      <c r="Z1809" t="str">
        <f t="shared" si="356"/>
        <v/>
      </c>
      <c r="AA1809" t="str">
        <f t="shared" si="357"/>
        <v/>
      </c>
      <c r="AB1809">
        <v>1802</v>
      </c>
      <c r="AC1809" t="str">
        <f>IF(ISERROR(IF(U1809="","",IF(OR(U1809=Cad_Inicial!$D$8,X1809=Cad_Inicial!$D$8),Cad_Inicial!$D$8+AB1809*1000,0))),"",IF(U1809="","",IF(OR(U1809=Cad_Inicial!$D$8,X1809=Cad_Inicial!$D$8),Cad_Inicial!$D$8+AB1809*1000,0)))</f>
        <v/>
      </c>
      <c r="AK1809" s="50" t="e">
        <f t="shared" si="359"/>
        <v>#VALUE!</v>
      </c>
      <c r="AL1809" s="50" t="e">
        <f t="shared" si="360"/>
        <v>#VALUE!</v>
      </c>
      <c r="AM1809">
        <f t="shared" si="349"/>
        <v>0</v>
      </c>
      <c r="AN1809">
        <f t="shared" si="361"/>
        <v>0</v>
      </c>
      <c r="AO1809">
        <f t="shared" si="361"/>
        <v>0</v>
      </c>
      <c r="AP1809">
        <f t="shared" si="361"/>
        <v>0</v>
      </c>
      <c r="AQ1809">
        <f t="shared" si="361"/>
        <v>0</v>
      </c>
      <c r="AR1809">
        <f t="shared" si="361"/>
        <v>0</v>
      </c>
      <c r="AS1809">
        <f t="shared" si="361"/>
        <v>0</v>
      </c>
      <c r="AT1809">
        <f t="shared" si="361"/>
        <v>0</v>
      </c>
      <c r="AU1809">
        <f t="shared" si="361"/>
        <v>0</v>
      </c>
      <c r="AV1809">
        <f t="shared" si="361"/>
        <v>0</v>
      </c>
      <c r="AW1809">
        <f t="shared" si="361"/>
        <v>0</v>
      </c>
      <c r="AX1809">
        <f t="shared" si="361"/>
        <v>0</v>
      </c>
    </row>
    <row r="1810" spans="3:50" ht="30" customHeight="1" thickTop="1" thickBot="1" x14ac:dyDescent="0.25">
      <c r="C1810" s="118"/>
      <c r="D1810" s="126"/>
      <c r="E1810" s="115"/>
      <c r="F1810" s="115"/>
      <c r="G1810" s="118"/>
      <c r="H1810" s="127"/>
      <c r="I1810" s="127"/>
      <c r="J1810" s="127"/>
      <c r="K1810" s="127"/>
      <c r="L1810" s="127"/>
      <c r="M1810" s="127"/>
      <c r="N1810" s="127"/>
      <c r="O1810" s="127"/>
      <c r="P1810" s="127"/>
      <c r="Q1810" s="109"/>
      <c r="R1810" s="127"/>
      <c r="S1810" s="127"/>
      <c r="U1810" s="15" t="str">
        <f t="shared" si="358"/>
        <v/>
      </c>
      <c r="V1810" t="str">
        <f t="shared" si="352"/>
        <v/>
      </c>
      <c r="W1810" t="str">
        <f t="shared" si="353"/>
        <v/>
      </c>
      <c r="X1810" t="str">
        <f t="shared" si="354"/>
        <v/>
      </c>
      <c r="Y1810" t="str">
        <f t="shared" si="355"/>
        <v/>
      </c>
      <c r="Z1810" t="str">
        <f t="shared" si="356"/>
        <v/>
      </c>
      <c r="AA1810" t="str">
        <f t="shared" si="357"/>
        <v/>
      </c>
      <c r="AB1810">
        <v>1803</v>
      </c>
      <c r="AC1810" t="str">
        <f>IF(ISERROR(IF(U1810="","",IF(OR(U1810=Cad_Inicial!$D$8,X1810=Cad_Inicial!$D$8),Cad_Inicial!$D$8+AB1810*1000,0))),"",IF(U1810="","",IF(OR(U1810=Cad_Inicial!$D$8,X1810=Cad_Inicial!$D$8),Cad_Inicial!$D$8+AB1810*1000,0)))</f>
        <v/>
      </c>
      <c r="AK1810" s="50" t="e">
        <f t="shared" si="359"/>
        <v>#VALUE!</v>
      </c>
      <c r="AL1810" s="50" t="e">
        <f t="shared" si="360"/>
        <v>#VALUE!</v>
      </c>
      <c r="AM1810">
        <f t="shared" si="349"/>
        <v>0</v>
      </c>
      <c r="AN1810">
        <f t="shared" si="361"/>
        <v>0</v>
      </c>
      <c r="AO1810">
        <f t="shared" si="361"/>
        <v>0</v>
      </c>
      <c r="AP1810">
        <f t="shared" si="361"/>
        <v>0</v>
      </c>
      <c r="AQ1810">
        <f t="shared" si="361"/>
        <v>0</v>
      </c>
      <c r="AR1810">
        <f t="shared" si="361"/>
        <v>0</v>
      </c>
      <c r="AS1810">
        <f t="shared" si="361"/>
        <v>0</v>
      </c>
      <c r="AT1810">
        <f t="shared" si="361"/>
        <v>0</v>
      </c>
      <c r="AU1810">
        <f t="shared" si="361"/>
        <v>0</v>
      </c>
      <c r="AV1810">
        <f t="shared" si="361"/>
        <v>0</v>
      </c>
      <c r="AW1810">
        <f t="shared" si="361"/>
        <v>0</v>
      </c>
      <c r="AX1810">
        <f t="shared" si="361"/>
        <v>0</v>
      </c>
    </row>
    <row r="1811" spans="3:50" ht="30" customHeight="1" thickTop="1" thickBot="1" x14ac:dyDescent="0.25">
      <c r="C1811" s="118"/>
      <c r="D1811" s="126"/>
      <c r="E1811" s="115"/>
      <c r="F1811" s="115"/>
      <c r="G1811" s="118"/>
      <c r="H1811" s="127"/>
      <c r="I1811" s="127"/>
      <c r="J1811" s="127"/>
      <c r="K1811" s="127"/>
      <c r="L1811" s="127"/>
      <c r="M1811" s="127"/>
      <c r="N1811" s="127"/>
      <c r="O1811" s="127"/>
      <c r="P1811" s="127"/>
      <c r="Q1811" s="109"/>
      <c r="R1811" s="127"/>
      <c r="S1811" s="127"/>
      <c r="U1811" s="15" t="str">
        <f t="shared" si="358"/>
        <v/>
      </c>
      <c r="V1811" t="str">
        <f t="shared" si="352"/>
        <v/>
      </c>
      <c r="W1811" t="str">
        <f t="shared" si="353"/>
        <v/>
      </c>
      <c r="X1811" t="str">
        <f t="shared" si="354"/>
        <v/>
      </c>
      <c r="Y1811" t="str">
        <f t="shared" si="355"/>
        <v/>
      </c>
      <c r="Z1811" t="str">
        <f t="shared" si="356"/>
        <v/>
      </c>
      <c r="AA1811" t="str">
        <f t="shared" si="357"/>
        <v/>
      </c>
      <c r="AB1811">
        <v>1804</v>
      </c>
      <c r="AC1811" t="str">
        <f>IF(ISERROR(IF(U1811="","",IF(OR(U1811=Cad_Inicial!$D$8,X1811=Cad_Inicial!$D$8),Cad_Inicial!$D$8+AB1811*1000,0))),"",IF(U1811="","",IF(OR(U1811=Cad_Inicial!$D$8,X1811=Cad_Inicial!$D$8),Cad_Inicial!$D$8+AB1811*1000,0)))</f>
        <v/>
      </c>
      <c r="AK1811" s="50" t="e">
        <f t="shared" si="359"/>
        <v>#VALUE!</v>
      </c>
      <c r="AL1811" s="50" t="e">
        <f t="shared" si="360"/>
        <v>#VALUE!</v>
      </c>
      <c r="AM1811">
        <f t="shared" si="349"/>
        <v>0</v>
      </c>
      <c r="AN1811">
        <f t="shared" si="361"/>
        <v>0</v>
      </c>
      <c r="AO1811">
        <f t="shared" si="361"/>
        <v>0</v>
      </c>
      <c r="AP1811">
        <f t="shared" si="361"/>
        <v>0</v>
      </c>
      <c r="AQ1811">
        <f t="shared" si="361"/>
        <v>0</v>
      </c>
      <c r="AR1811">
        <f t="shared" si="361"/>
        <v>0</v>
      </c>
      <c r="AS1811">
        <f t="shared" si="361"/>
        <v>0</v>
      </c>
      <c r="AT1811">
        <f t="shared" si="361"/>
        <v>0</v>
      </c>
      <c r="AU1811">
        <f t="shared" si="361"/>
        <v>0</v>
      </c>
      <c r="AV1811">
        <f t="shared" si="361"/>
        <v>0</v>
      </c>
      <c r="AW1811">
        <f t="shared" si="361"/>
        <v>0</v>
      </c>
      <c r="AX1811">
        <f t="shared" si="361"/>
        <v>0</v>
      </c>
    </row>
    <row r="1812" spans="3:50" ht="30" customHeight="1" thickTop="1" thickBot="1" x14ac:dyDescent="0.25">
      <c r="C1812" s="118"/>
      <c r="D1812" s="126"/>
      <c r="E1812" s="115"/>
      <c r="F1812" s="115"/>
      <c r="G1812" s="118"/>
      <c r="H1812" s="127"/>
      <c r="I1812" s="127"/>
      <c r="J1812" s="127"/>
      <c r="K1812" s="127"/>
      <c r="L1812" s="127"/>
      <c r="M1812" s="127"/>
      <c r="N1812" s="127"/>
      <c r="O1812" s="127"/>
      <c r="P1812" s="127"/>
      <c r="Q1812" s="109"/>
      <c r="R1812" s="127"/>
      <c r="S1812" s="127"/>
      <c r="U1812" s="15" t="str">
        <f t="shared" si="358"/>
        <v/>
      </c>
      <c r="V1812" t="str">
        <f t="shared" si="352"/>
        <v/>
      </c>
      <c r="W1812" t="str">
        <f t="shared" si="353"/>
        <v/>
      </c>
      <c r="X1812" t="str">
        <f t="shared" si="354"/>
        <v/>
      </c>
      <c r="Y1812" t="str">
        <f t="shared" si="355"/>
        <v/>
      </c>
      <c r="Z1812" t="str">
        <f t="shared" si="356"/>
        <v/>
      </c>
      <c r="AA1812" t="str">
        <f t="shared" si="357"/>
        <v/>
      </c>
      <c r="AB1812">
        <v>1805</v>
      </c>
      <c r="AC1812" t="str">
        <f>IF(ISERROR(IF(U1812="","",IF(OR(U1812=Cad_Inicial!$D$8,X1812=Cad_Inicial!$D$8),Cad_Inicial!$D$8+AB1812*1000,0))),"",IF(U1812="","",IF(OR(U1812=Cad_Inicial!$D$8,X1812=Cad_Inicial!$D$8),Cad_Inicial!$D$8+AB1812*1000,0)))</f>
        <v/>
      </c>
      <c r="AK1812" s="50" t="e">
        <f t="shared" si="359"/>
        <v>#VALUE!</v>
      </c>
      <c r="AL1812" s="50" t="e">
        <f t="shared" si="360"/>
        <v>#VALUE!</v>
      </c>
      <c r="AM1812">
        <f t="shared" si="349"/>
        <v>0</v>
      </c>
      <c r="AN1812">
        <f t="shared" si="361"/>
        <v>0</v>
      </c>
      <c r="AO1812">
        <f t="shared" si="361"/>
        <v>0</v>
      </c>
      <c r="AP1812">
        <f t="shared" si="361"/>
        <v>0</v>
      </c>
      <c r="AQ1812">
        <f t="shared" si="361"/>
        <v>0</v>
      </c>
      <c r="AR1812">
        <f t="shared" si="361"/>
        <v>0</v>
      </c>
      <c r="AS1812">
        <f t="shared" si="361"/>
        <v>0</v>
      </c>
      <c r="AT1812">
        <f t="shared" si="361"/>
        <v>0</v>
      </c>
      <c r="AU1812">
        <f t="shared" si="361"/>
        <v>0</v>
      </c>
      <c r="AV1812">
        <f t="shared" si="361"/>
        <v>0</v>
      </c>
      <c r="AW1812">
        <f t="shared" si="361"/>
        <v>0</v>
      </c>
      <c r="AX1812">
        <f t="shared" si="361"/>
        <v>0</v>
      </c>
    </row>
    <row r="1813" spans="3:50" ht="30" customHeight="1" thickTop="1" thickBot="1" x14ac:dyDescent="0.25">
      <c r="C1813" s="118"/>
      <c r="D1813" s="126"/>
      <c r="E1813" s="115"/>
      <c r="F1813" s="115"/>
      <c r="G1813" s="118"/>
      <c r="H1813" s="127"/>
      <c r="I1813" s="127"/>
      <c r="J1813" s="127"/>
      <c r="K1813" s="127"/>
      <c r="L1813" s="127"/>
      <c r="M1813" s="127"/>
      <c r="N1813" s="127"/>
      <c r="O1813" s="127"/>
      <c r="P1813" s="127"/>
      <c r="Q1813" s="109"/>
      <c r="R1813" s="127"/>
      <c r="S1813" s="127"/>
      <c r="U1813" s="15" t="str">
        <f t="shared" si="358"/>
        <v/>
      </c>
      <c r="V1813" t="str">
        <f t="shared" si="352"/>
        <v/>
      </c>
      <c r="W1813" t="str">
        <f t="shared" si="353"/>
        <v/>
      </c>
      <c r="X1813" t="str">
        <f t="shared" si="354"/>
        <v/>
      </c>
      <c r="Y1813" t="str">
        <f t="shared" si="355"/>
        <v/>
      </c>
      <c r="Z1813" t="str">
        <f t="shared" si="356"/>
        <v/>
      </c>
      <c r="AA1813" t="str">
        <f t="shared" si="357"/>
        <v/>
      </c>
      <c r="AB1813">
        <v>1806</v>
      </c>
      <c r="AC1813" t="str">
        <f>IF(ISERROR(IF(U1813="","",IF(OR(U1813=Cad_Inicial!$D$8,X1813=Cad_Inicial!$D$8),Cad_Inicial!$D$8+AB1813*1000,0))),"",IF(U1813="","",IF(OR(U1813=Cad_Inicial!$D$8,X1813=Cad_Inicial!$D$8),Cad_Inicial!$D$8+AB1813*1000,0)))</f>
        <v/>
      </c>
      <c r="AK1813" s="50" t="e">
        <f t="shared" si="359"/>
        <v>#VALUE!</v>
      </c>
      <c r="AL1813" s="50" t="e">
        <f t="shared" si="360"/>
        <v>#VALUE!</v>
      </c>
      <c r="AM1813">
        <f t="shared" si="349"/>
        <v>0</v>
      </c>
      <c r="AN1813">
        <f t="shared" si="361"/>
        <v>0</v>
      </c>
      <c r="AO1813">
        <f t="shared" si="361"/>
        <v>0</v>
      </c>
      <c r="AP1813">
        <f t="shared" si="361"/>
        <v>0</v>
      </c>
      <c r="AQ1813">
        <f t="shared" si="361"/>
        <v>0</v>
      </c>
      <c r="AR1813">
        <f t="shared" si="361"/>
        <v>0</v>
      </c>
      <c r="AS1813">
        <f t="shared" si="361"/>
        <v>0</v>
      </c>
      <c r="AT1813">
        <f t="shared" si="361"/>
        <v>0</v>
      </c>
      <c r="AU1813">
        <f t="shared" si="361"/>
        <v>0</v>
      </c>
      <c r="AV1813">
        <f t="shared" si="361"/>
        <v>0</v>
      </c>
      <c r="AW1813">
        <f t="shared" si="361"/>
        <v>0</v>
      </c>
      <c r="AX1813">
        <f t="shared" si="361"/>
        <v>0</v>
      </c>
    </row>
    <row r="1814" spans="3:50" ht="30" customHeight="1" thickTop="1" thickBot="1" x14ac:dyDescent="0.25">
      <c r="C1814" s="118"/>
      <c r="D1814" s="126"/>
      <c r="E1814" s="115"/>
      <c r="F1814" s="115"/>
      <c r="G1814" s="118"/>
      <c r="H1814" s="127"/>
      <c r="I1814" s="127"/>
      <c r="J1814" s="127"/>
      <c r="K1814" s="127"/>
      <c r="L1814" s="127"/>
      <c r="M1814" s="127"/>
      <c r="N1814" s="127"/>
      <c r="O1814" s="127"/>
      <c r="P1814" s="127"/>
      <c r="Q1814" s="109"/>
      <c r="R1814" s="127"/>
      <c r="S1814" s="127"/>
      <c r="U1814" s="15" t="str">
        <f t="shared" si="358"/>
        <v/>
      </c>
      <c r="V1814" t="str">
        <f t="shared" si="352"/>
        <v/>
      </c>
      <c r="W1814" t="str">
        <f t="shared" si="353"/>
        <v/>
      </c>
      <c r="X1814" t="str">
        <f t="shared" si="354"/>
        <v/>
      </c>
      <c r="Y1814" t="str">
        <f t="shared" si="355"/>
        <v/>
      </c>
      <c r="Z1814" t="str">
        <f t="shared" si="356"/>
        <v/>
      </c>
      <c r="AA1814" t="str">
        <f t="shared" si="357"/>
        <v/>
      </c>
      <c r="AB1814">
        <v>1807</v>
      </c>
      <c r="AC1814" t="str">
        <f>IF(ISERROR(IF(U1814="","",IF(OR(U1814=Cad_Inicial!$D$8,X1814=Cad_Inicial!$D$8),Cad_Inicial!$D$8+AB1814*1000,0))),"",IF(U1814="","",IF(OR(U1814=Cad_Inicial!$D$8,X1814=Cad_Inicial!$D$8),Cad_Inicial!$D$8+AB1814*1000,0)))</f>
        <v/>
      </c>
      <c r="AK1814" s="50" t="e">
        <f t="shared" si="359"/>
        <v>#VALUE!</v>
      </c>
      <c r="AL1814" s="50" t="e">
        <f t="shared" si="360"/>
        <v>#VALUE!</v>
      </c>
      <c r="AM1814">
        <f t="shared" si="349"/>
        <v>0</v>
      </c>
      <c r="AN1814">
        <f t="shared" si="361"/>
        <v>0</v>
      </c>
      <c r="AO1814">
        <f t="shared" si="361"/>
        <v>0</v>
      </c>
      <c r="AP1814">
        <f t="shared" si="361"/>
        <v>0</v>
      </c>
      <c r="AQ1814">
        <f t="shared" si="361"/>
        <v>0</v>
      </c>
      <c r="AR1814">
        <f t="shared" si="361"/>
        <v>0</v>
      </c>
      <c r="AS1814">
        <f t="shared" si="361"/>
        <v>0</v>
      </c>
      <c r="AT1814">
        <f t="shared" si="361"/>
        <v>0</v>
      </c>
      <c r="AU1814">
        <f t="shared" si="361"/>
        <v>0</v>
      </c>
      <c r="AV1814">
        <f t="shared" si="361"/>
        <v>0</v>
      </c>
      <c r="AW1814">
        <f t="shared" si="361"/>
        <v>0</v>
      </c>
      <c r="AX1814">
        <f t="shared" si="361"/>
        <v>0</v>
      </c>
    </row>
    <row r="1815" spans="3:50" ht="30" customHeight="1" thickTop="1" thickBot="1" x14ac:dyDescent="0.25">
      <c r="C1815" s="118"/>
      <c r="D1815" s="126"/>
      <c r="E1815" s="115"/>
      <c r="F1815" s="115"/>
      <c r="G1815" s="118"/>
      <c r="H1815" s="127"/>
      <c r="I1815" s="127"/>
      <c r="J1815" s="127"/>
      <c r="K1815" s="127"/>
      <c r="L1815" s="127"/>
      <c r="M1815" s="127"/>
      <c r="N1815" s="127"/>
      <c r="O1815" s="127"/>
      <c r="P1815" s="127"/>
      <c r="Q1815" s="109"/>
      <c r="R1815" s="127"/>
      <c r="S1815" s="127"/>
      <c r="U1815" s="15" t="str">
        <f t="shared" si="358"/>
        <v/>
      </c>
      <c r="V1815" t="str">
        <f t="shared" si="352"/>
        <v/>
      </c>
      <c r="W1815" t="str">
        <f t="shared" si="353"/>
        <v/>
      </c>
      <c r="X1815" t="str">
        <f t="shared" si="354"/>
        <v/>
      </c>
      <c r="Y1815" t="str">
        <f t="shared" si="355"/>
        <v/>
      </c>
      <c r="Z1815" t="str">
        <f t="shared" si="356"/>
        <v/>
      </c>
      <c r="AA1815" t="str">
        <f t="shared" si="357"/>
        <v/>
      </c>
      <c r="AB1815">
        <v>1808</v>
      </c>
      <c r="AC1815" t="str">
        <f>IF(ISERROR(IF(U1815="","",IF(OR(U1815=Cad_Inicial!$D$8,X1815=Cad_Inicial!$D$8),Cad_Inicial!$D$8+AB1815*1000,0))),"",IF(U1815="","",IF(OR(U1815=Cad_Inicial!$D$8,X1815=Cad_Inicial!$D$8),Cad_Inicial!$D$8+AB1815*1000,0)))</f>
        <v/>
      </c>
      <c r="AK1815" s="50" t="e">
        <f t="shared" si="359"/>
        <v>#VALUE!</v>
      </c>
      <c r="AL1815" s="50" t="e">
        <f t="shared" si="360"/>
        <v>#VALUE!</v>
      </c>
      <c r="AM1815">
        <f t="shared" si="349"/>
        <v>0</v>
      </c>
      <c r="AN1815">
        <f t="shared" si="361"/>
        <v>0</v>
      </c>
      <c r="AO1815">
        <f t="shared" si="361"/>
        <v>0</v>
      </c>
      <c r="AP1815">
        <f t="shared" si="361"/>
        <v>0</v>
      </c>
      <c r="AQ1815">
        <f t="shared" si="361"/>
        <v>0</v>
      </c>
      <c r="AR1815">
        <f t="shared" si="361"/>
        <v>0</v>
      </c>
      <c r="AS1815">
        <f t="shared" si="361"/>
        <v>0</v>
      </c>
      <c r="AT1815">
        <f t="shared" si="361"/>
        <v>0</v>
      </c>
      <c r="AU1815">
        <f t="shared" si="361"/>
        <v>0</v>
      </c>
      <c r="AV1815">
        <f t="shared" si="361"/>
        <v>0</v>
      </c>
      <c r="AW1815">
        <f t="shared" si="361"/>
        <v>0</v>
      </c>
      <c r="AX1815">
        <f t="shared" si="361"/>
        <v>0</v>
      </c>
    </row>
    <row r="1816" spans="3:50" ht="30" customHeight="1" thickTop="1" thickBot="1" x14ac:dyDescent="0.25">
      <c r="C1816" s="118"/>
      <c r="D1816" s="126"/>
      <c r="E1816" s="115"/>
      <c r="F1816" s="115"/>
      <c r="G1816" s="118"/>
      <c r="H1816" s="127"/>
      <c r="I1816" s="127"/>
      <c r="J1816" s="127"/>
      <c r="K1816" s="127"/>
      <c r="L1816" s="127"/>
      <c r="M1816" s="127"/>
      <c r="N1816" s="127"/>
      <c r="O1816" s="127"/>
      <c r="P1816" s="127"/>
      <c r="Q1816" s="109"/>
      <c r="R1816" s="127"/>
      <c r="S1816" s="127"/>
      <c r="U1816" s="15" t="str">
        <f t="shared" si="358"/>
        <v/>
      </c>
      <c r="V1816" t="str">
        <f t="shared" si="352"/>
        <v/>
      </c>
      <c r="W1816" t="str">
        <f t="shared" si="353"/>
        <v/>
      </c>
      <c r="X1816" t="str">
        <f t="shared" si="354"/>
        <v/>
      </c>
      <c r="Y1816" t="str">
        <f t="shared" si="355"/>
        <v/>
      </c>
      <c r="Z1816" t="str">
        <f t="shared" si="356"/>
        <v/>
      </c>
      <c r="AA1816" t="str">
        <f t="shared" si="357"/>
        <v/>
      </c>
      <c r="AB1816">
        <v>1809</v>
      </c>
      <c r="AC1816" t="str">
        <f>IF(ISERROR(IF(U1816="","",IF(OR(U1816=Cad_Inicial!$D$8,X1816=Cad_Inicial!$D$8),Cad_Inicial!$D$8+AB1816*1000,0))),"",IF(U1816="","",IF(OR(U1816=Cad_Inicial!$D$8,X1816=Cad_Inicial!$D$8),Cad_Inicial!$D$8+AB1816*1000,0)))</f>
        <v/>
      </c>
      <c r="AK1816" s="50" t="e">
        <f t="shared" si="359"/>
        <v>#VALUE!</v>
      </c>
      <c r="AL1816" s="50" t="e">
        <f t="shared" si="360"/>
        <v>#VALUE!</v>
      </c>
      <c r="AM1816">
        <f t="shared" si="349"/>
        <v>0</v>
      </c>
      <c r="AN1816">
        <f t="shared" si="361"/>
        <v>0</v>
      </c>
      <c r="AO1816">
        <f t="shared" si="361"/>
        <v>0</v>
      </c>
      <c r="AP1816">
        <f t="shared" si="361"/>
        <v>0</v>
      </c>
      <c r="AQ1816">
        <f t="shared" si="361"/>
        <v>0</v>
      </c>
      <c r="AR1816">
        <f t="shared" si="361"/>
        <v>0</v>
      </c>
      <c r="AS1816">
        <f t="shared" si="361"/>
        <v>0</v>
      </c>
      <c r="AT1816">
        <f t="shared" si="361"/>
        <v>0</v>
      </c>
      <c r="AU1816">
        <f t="shared" si="361"/>
        <v>0</v>
      </c>
      <c r="AV1816">
        <f t="shared" si="361"/>
        <v>0</v>
      </c>
      <c r="AW1816">
        <f t="shared" si="361"/>
        <v>0</v>
      </c>
      <c r="AX1816">
        <f t="shared" si="361"/>
        <v>0</v>
      </c>
    </row>
    <row r="1817" spans="3:50" ht="30" customHeight="1" thickTop="1" thickBot="1" x14ac:dyDescent="0.25">
      <c r="C1817" s="118"/>
      <c r="D1817" s="126"/>
      <c r="E1817" s="115"/>
      <c r="F1817" s="115"/>
      <c r="G1817" s="118"/>
      <c r="H1817" s="127"/>
      <c r="I1817" s="127"/>
      <c r="J1817" s="127"/>
      <c r="K1817" s="127"/>
      <c r="L1817" s="127"/>
      <c r="M1817" s="127"/>
      <c r="N1817" s="127"/>
      <c r="O1817" s="127"/>
      <c r="P1817" s="127"/>
      <c r="Q1817" s="109"/>
      <c r="R1817" s="127"/>
      <c r="S1817" s="127"/>
      <c r="U1817" s="15" t="str">
        <f t="shared" si="358"/>
        <v/>
      </c>
      <c r="V1817" t="str">
        <f t="shared" si="352"/>
        <v/>
      </c>
      <c r="W1817" t="str">
        <f t="shared" si="353"/>
        <v/>
      </c>
      <c r="X1817" t="str">
        <f t="shared" si="354"/>
        <v/>
      </c>
      <c r="Y1817" t="str">
        <f t="shared" si="355"/>
        <v/>
      </c>
      <c r="Z1817" t="str">
        <f t="shared" si="356"/>
        <v/>
      </c>
      <c r="AA1817" t="str">
        <f t="shared" si="357"/>
        <v/>
      </c>
      <c r="AB1817">
        <v>1810</v>
      </c>
      <c r="AC1817" t="str">
        <f>IF(ISERROR(IF(U1817="","",IF(OR(U1817=Cad_Inicial!$D$8,X1817=Cad_Inicial!$D$8),Cad_Inicial!$D$8+AB1817*1000,0))),"",IF(U1817="","",IF(OR(U1817=Cad_Inicial!$D$8,X1817=Cad_Inicial!$D$8),Cad_Inicial!$D$8+AB1817*1000,0)))</f>
        <v/>
      </c>
      <c r="AK1817" s="50" t="e">
        <f t="shared" si="359"/>
        <v>#VALUE!</v>
      </c>
      <c r="AL1817" s="50" t="e">
        <f t="shared" si="360"/>
        <v>#VALUE!</v>
      </c>
      <c r="AM1817">
        <f t="shared" si="349"/>
        <v>0</v>
      </c>
      <c r="AN1817">
        <f t="shared" si="361"/>
        <v>0</v>
      </c>
      <c r="AO1817">
        <f t="shared" si="361"/>
        <v>0</v>
      </c>
      <c r="AP1817">
        <f t="shared" si="361"/>
        <v>0</v>
      </c>
      <c r="AQ1817">
        <f t="shared" si="361"/>
        <v>0</v>
      </c>
      <c r="AR1817">
        <f t="shared" si="361"/>
        <v>0</v>
      </c>
      <c r="AS1817">
        <f t="shared" si="361"/>
        <v>0</v>
      </c>
      <c r="AT1817">
        <f t="shared" si="361"/>
        <v>0</v>
      </c>
      <c r="AU1817">
        <f t="shared" si="361"/>
        <v>0</v>
      </c>
      <c r="AV1817">
        <f t="shared" si="361"/>
        <v>0</v>
      </c>
      <c r="AW1817">
        <f t="shared" si="361"/>
        <v>0</v>
      </c>
      <c r="AX1817">
        <f t="shared" si="361"/>
        <v>0</v>
      </c>
    </row>
    <row r="1818" spans="3:50" ht="30" customHeight="1" thickTop="1" thickBot="1" x14ac:dyDescent="0.25">
      <c r="C1818" s="118"/>
      <c r="D1818" s="126"/>
      <c r="E1818" s="115"/>
      <c r="F1818" s="115"/>
      <c r="G1818" s="118"/>
      <c r="H1818" s="127"/>
      <c r="I1818" s="127"/>
      <c r="J1818" s="127"/>
      <c r="K1818" s="127"/>
      <c r="L1818" s="127"/>
      <c r="M1818" s="127"/>
      <c r="N1818" s="127"/>
      <c r="O1818" s="127"/>
      <c r="P1818" s="127"/>
      <c r="Q1818" s="109"/>
      <c r="R1818" s="127"/>
      <c r="S1818" s="127"/>
      <c r="U1818" s="15" t="str">
        <f t="shared" si="358"/>
        <v/>
      </c>
      <c r="V1818" t="str">
        <f t="shared" si="352"/>
        <v/>
      </c>
      <c r="W1818" t="str">
        <f t="shared" si="353"/>
        <v/>
      </c>
      <c r="X1818" t="str">
        <f t="shared" si="354"/>
        <v/>
      </c>
      <c r="Y1818" t="str">
        <f t="shared" si="355"/>
        <v/>
      </c>
      <c r="Z1818" t="str">
        <f t="shared" si="356"/>
        <v/>
      </c>
      <c r="AA1818" t="str">
        <f t="shared" si="357"/>
        <v/>
      </c>
      <c r="AB1818">
        <v>1811</v>
      </c>
      <c r="AC1818" t="str">
        <f>IF(ISERROR(IF(U1818="","",IF(OR(U1818=Cad_Inicial!$D$8,X1818=Cad_Inicial!$D$8),Cad_Inicial!$D$8+AB1818*1000,0))),"",IF(U1818="","",IF(OR(U1818=Cad_Inicial!$D$8,X1818=Cad_Inicial!$D$8),Cad_Inicial!$D$8+AB1818*1000,0)))</f>
        <v/>
      </c>
      <c r="AK1818" s="50" t="e">
        <f t="shared" si="359"/>
        <v>#VALUE!</v>
      </c>
      <c r="AL1818" s="50" t="e">
        <f t="shared" si="360"/>
        <v>#VALUE!</v>
      </c>
      <c r="AM1818">
        <f t="shared" si="349"/>
        <v>0</v>
      </c>
      <c r="AN1818">
        <f t="shared" si="361"/>
        <v>0</v>
      </c>
      <c r="AO1818">
        <f t="shared" si="361"/>
        <v>0</v>
      </c>
      <c r="AP1818">
        <f t="shared" si="361"/>
        <v>0</v>
      </c>
      <c r="AQ1818">
        <f t="shared" si="361"/>
        <v>0</v>
      </c>
      <c r="AR1818">
        <f t="shared" si="361"/>
        <v>0</v>
      </c>
      <c r="AS1818">
        <f t="shared" si="361"/>
        <v>0</v>
      </c>
      <c r="AT1818">
        <f t="shared" si="361"/>
        <v>0</v>
      </c>
      <c r="AU1818">
        <f t="shared" si="361"/>
        <v>0</v>
      </c>
      <c r="AV1818">
        <f t="shared" si="361"/>
        <v>0</v>
      </c>
      <c r="AW1818">
        <f t="shared" si="361"/>
        <v>0</v>
      </c>
      <c r="AX1818">
        <f t="shared" si="361"/>
        <v>0</v>
      </c>
    </row>
    <row r="1819" spans="3:50" ht="30" customHeight="1" thickTop="1" thickBot="1" x14ac:dyDescent="0.25">
      <c r="C1819" s="118"/>
      <c r="D1819" s="126"/>
      <c r="E1819" s="115"/>
      <c r="F1819" s="115"/>
      <c r="G1819" s="118"/>
      <c r="H1819" s="127"/>
      <c r="I1819" s="127"/>
      <c r="J1819" s="127"/>
      <c r="K1819" s="127"/>
      <c r="L1819" s="127"/>
      <c r="M1819" s="127"/>
      <c r="N1819" s="127"/>
      <c r="O1819" s="127"/>
      <c r="P1819" s="127"/>
      <c r="Q1819" s="109"/>
      <c r="R1819" s="127"/>
      <c r="S1819" s="127"/>
      <c r="U1819" s="15" t="str">
        <f t="shared" si="358"/>
        <v/>
      </c>
      <c r="V1819" t="str">
        <f t="shared" si="352"/>
        <v/>
      </c>
      <c r="W1819" t="str">
        <f t="shared" si="353"/>
        <v/>
      </c>
      <c r="X1819" t="str">
        <f t="shared" si="354"/>
        <v/>
      </c>
      <c r="Y1819" t="str">
        <f t="shared" si="355"/>
        <v/>
      </c>
      <c r="Z1819" t="str">
        <f t="shared" si="356"/>
        <v/>
      </c>
      <c r="AA1819" t="str">
        <f t="shared" si="357"/>
        <v/>
      </c>
      <c r="AB1819">
        <v>1812</v>
      </c>
      <c r="AC1819" t="str">
        <f>IF(ISERROR(IF(U1819="","",IF(OR(U1819=Cad_Inicial!$D$8,X1819=Cad_Inicial!$D$8),Cad_Inicial!$D$8+AB1819*1000,0))),"",IF(U1819="","",IF(OR(U1819=Cad_Inicial!$D$8,X1819=Cad_Inicial!$D$8),Cad_Inicial!$D$8+AB1819*1000,0)))</f>
        <v/>
      </c>
      <c r="AK1819" s="50" t="e">
        <f t="shared" si="359"/>
        <v>#VALUE!</v>
      </c>
      <c r="AL1819" s="50" t="e">
        <f t="shared" si="360"/>
        <v>#VALUE!</v>
      </c>
      <c r="AM1819">
        <f t="shared" si="349"/>
        <v>0</v>
      </c>
      <c r="AN1819">
        <f t="shared" si="361"/>
        <v>0</v>
      </c>
      <c r="AO1819">
        <f t="shared" si="361"/>
        <v>0</v>
      </c>
      <c r="AP1819">
        <f t="shared" si="361"/>
        <v>0</v>
      </c>
      <c r="AQ1819">
        <f t="shared" si="361"/>
        <v>0</v>
      </c>
      <c r="AR1819">
        <f t="shared" si="361"/>
        <v>0</v>
      </c>
      <c r="AS1819">
        <f t="shared" si="361"/>
        <v>0</v>
      </c>
      <c r="AT1819">
        <f t="shared" si="361"/>
        <v>0</v>
      </c>
      <c r="AU1819">
        <f t="shared" si="361"/>
        <v>0</v>
      </c>
      <c r="AV1819">
        <f t="shared" si="361"/>
        <v>0</v>
      </c>
      <c r="AW1819">
        <f t="shared" si="361"/>
        <v>0</v>
      </c>
      <c r="AX1819">
        <f t="shared" si="361"/>
        <v>0</v>
      </c>
    </row>
    <row r="1820" spans="3:50" ht="30" customHeight="1" thickTop="1" thickBot="1" x14ac:dyDescent="0.25">
      <c r="C1820" s="118"/>
      <c r="D1820" s="126"/>
      <c r="E1820" s="115"/>
      <c r="F1820" s="115"/>
      <c r="G1820" s="118"/>
      <c r="H1820" s="127"/>
      <c r="I1820" s="127"/>
      <c r="J1820" s="127"/>
      <c r="K1820" s="127"/>
      <c r="L1820" s="127"/>
      <c r="M1820" s="127"/>
      <c r="N1820" s="127"/>
      <c r="O1820" s="127"/>
      <c r="P1820" s="127"/>
      <c r="Q1820" s="109"/>
      <c r="R1820" s="127"/>
      <c r="S1820" s="127"/>
      <c r="U1820" s="15" t="str">
        <f t="shared" si="358"/>
        <v/>
      </c>
      <c r="V1820" t="str">
        <f t="shared" si="352"/>
        <v/>
      </c>
      <c r="W1820" t="str">
        <f t="shared" si="353"/>
        <v/>
      </c>
      <c r="X1820" t="str">
        <f t="shared" si="354"/>
        <v/>
      </c>
      <c r="Y1820" t="str">
        <f t="shared" si="355"/>
        <v/>
      </c>
      <c r="Z1820" t="str">
        <f t="shared" si="356"/>
        <v/>
      </c>
      <c r="AA1820" t="str">
        <f t="shared" si="357"/>
        <v/>
      </c>
      <c r="AB1820">
        <v>1813</v>
      </c>
      <c r="AC1820" t="str">
        <f>IF(ISERROR(IF(U1820="","",IF(OR(U1820=Cad_Inicial!$D$8,X1820=Cad_Inicial!$D$8),Cad_Inicial!$D$8+AB1820*1000,0))),"",IF(U1820="","",IF(OR(U1820=Cad_Inicial!$D$8,X1820=Cad_Inicial!$D$8),Cad_Inicial!$D$8+AB1820*1000,0)))</f>
        <v/>
      </c>
      <c r="AK1820" s="50" t="e">
        <f t="shared" si="359"/>
        <v>#VALUE!</v>
      </c>
      <c r="AL1820" s="50" t="e">
        <f t="shared" si="360"/>
        <v>#VALUE!</v>
      </c>
      <c r="AM1820">
        <f t="shared" ref="AM1820:AM1883" si="362">IFERROR(IF(AND($AK1820&lt;=AM$5,$AL1820&gt;=AM$5),1,0),0)</f>
        <v>0</v>
      </c>
      <c r="AN1820">
        <f t="shared" si="361"/>
        <v>0</v>
      </c>
      <c r="AO1820">
        <f t="shared" si="361"/>
        <v>0</v>
      </c>
      <c r="AP1820">
        <f t="shared" si="361"/>
        <v>0</v>
      </c>
      <c r="AQ1820">
        <f t="shared" si="361"/>
        <v>0</v>
      </c>
      <c r="AR1820">
        <f t="shared" si="361"/>
        <v>0</v>
      </c>
      <c r="AS1820">
        <f t="shared" si="361"/>
        <v>0</v>
      </c>
      <c r="AT1820">
        <f t="shared" si="361"/>
        <v>0</v>
      </c>
      <c r="AU1820">
        <f t="shared" si="361"/>
        <v>0</v>
      </c>
      <c r="AV1820">
        <f t="shared" si="361"/>
        <v>0</v>
      </c>
      <c r="AW1820">
        <f t="shared" si="361"/>
        <v>0</v>
      </c>
      <c r="AX1820">
        <f t="shared" si="361"/>
        <v>0</v>
      </c>
    </row>
    <row r="1821" spans="3:50" ht="30" customHeight="1" thickTop="1" thickBot="1" x14ac:dyDescent="0.25">
      <c r="C1821" s="118"/>
      <c r="D1821" s="126"/>
      <c r="E1821" s="115"/>
      <c r="F1821" s="115"/>
      <c r="G1821" s="118"/>
      <c r="H1821" s="127"/>
      <c r="I1821" s="127"/>
      <c r="J1821" s="127"/>
      <c r="K1821" s="127"/>
      <c r="L1821" s="127"/>
      <c r="M1821" s="127"/>
      <c r="N1821" s="127"/>
      <c r="O1821" s="127"/>
      <c r="P1821" s="127"/>
      <c r="Q1821" s="109"/>
      <c r="R1821" s="127"/>
      <c r="S1821" s="127"/>
      <c r="U1821" s="15" t="str">
        <f t="shared" si="358"/>
        <v/>
      </c>
      <c r="V1821" t="str">
        <f t="shared" si="352"/>
        <v/>
      </c>
      <c r="W1821" t="str">
        <f t="shared" si="353"/>
        <v/>
      </c>
      <c r="X1821" t="str">
        <f t="shared" si="354"/>
        <v/>
      </c>
      <c r="Y1821" t="str">
        <f t="shared" si="355"/>
        <v/>
      </c>
      <c r="Z1821" t="str">
        <f t="shared" si="356"/>
        <v/>
      </c>
      <c r="AA1821" t="str">
        <f t="shared" si="357"/>
        <v/>
      </c>
      <c r="AB1821">
        <v>1814</v>
      </c>
      <c r="AC1821" t="str">
        <f>IF(ISERROR(IF(U1821="","",IF(OR(U1821=Cad_Inicial!$D$8,X1821=Cad_Inicial!$D$8),Cad_Inicial!$D$8+AB1821*1000,0))),"",IF(U1821="","",IF(OR(U1821=Cad_Inicial!$D$8,X1821=Cad_Inicial!$D$8),Cad_Inicial!$D$8+AB1821*1000,0)))</f>
        <v/>
      </c>
      <c r="AK1821" s="50" t="e">
        <f t="shared" si="359"/>
        <v>#VALUE!</v>
      </c>
      <c r="AL1821" s="50" t="e">
        <f t="shared" si="360"/>
        <v>#VALUE!</v>
      </c>
      <c r="AM1821">
        <f t="shared" si="362"/>
        <v>0</v>
      </c>
      <c r="AN1821">
        <f t="shared" si="361"/>
        <v>0</v>
      </c>
      <c r="AO1821">
        <f t="shared" si="361"/>
        <v>0</v>
      </c>
      <c r="AP1821">
        <f t="shared" si="361"/>
        <v>0</v>
      </c>
      <c r="AQ1821">
        <f t="shared" si="361"/>
        <v>0</v>
      </c>
      <c r="AR1821">
        <f t="shared" si="361"/>
        <v>0</v>
      </c>
      <c r="AS1821">
        <f t="shared" si="361"/>
        <v>0</v>
      </c>
      <c r="AT1821">
        <f t="shared" si="361"/>
        <v>0</v>
      </c>
      <c r="AU1821">
        <f t="shared" si="361"/>
        <v>0</v>
      </c>
      <c r="AV1821">
        <f t="shared" si="361"/>
        <v>0</v>
      </c>
      <c r="AW1821">
        <f t="shared" si="361"/>
        <v>0</v>
      </c>
      <c r="AX1821">
        <f t="shared" si="361"/>
        <v>0</v>
      </c>
    </row>
    <row r="1822" spans="3:50" ht="30" customHeight="1" thickTop="1" thickBot="1" x14ac:dyDescent="0.25">
      <c r="C1822" s="118"/>
      <c r="D1822" s="126"/>
      <c r="E1822" s="115"/>
      <c r="F1822" s="115"/>
      <c r="G1822" s="118"/>
      <c r="H1822" s="127"/>
      <c r="I1822" s="127"/>
      <c r="J1822" s="127"/>
      <c r="K1822" s="127"/>
      <c r="L1822" s="127"/>
      <c r="M1822" s="127"/>
      <c r="N1822" s="127"/>
      <c r="O1822" s="127"/>
      <c r="P1822" s="127"/>
      <c r="Q1822" s="109"/>
      <c r="R1822" s="127"/>
      <c r="S1822" s="127"/>
      <c r="U1822" s="15" t="str">
        <f t="shared" si="358"/>
        <v/>
      </c>
      <c r="V1822" t="str">
        <f t="shared" si="352"/>
        <v/>
      </c>
      <c r="W1822" t="str">
        <f t="shared" si="353"/>
        <v/>
      </c>
      <c r="X1822" t="str">
        <f t="shared" si="354"/>
        <v/>
      </c>
      <c r="Y1822" t="str">
        <f t="shared" si="355"/>
        <v/>
      </c>
      <c r="Z1822" t="str">
        <f t="shared" si="356"/>
        <v/>
      </c>
      <c r="AA1822" t="str">
        <f t="shared" si="357"/>
        <v/>
      </c>
      <c r="AB1822">
        <v>1815</v>
      </c>
      <c r="AC1822" t="str">
        <f>IF(ISERROR(IF(U1822="","",IF(OR(U1822=Cad_Inicial!$D$8,X1822=Cad_Inicial!$D$8),Cad_Inicial!$D$8+AB1822*1000,0))),"",IF(U1822="","",IF(OR(U1822=Cad_Inicial!$D$8,X1822=Cad_Inicial!$D$8),Cad_Inicial!$D$8+AB1822*1000,0)))</f>
        <v/>
      </c>
      <c r="AK1822" s="50" t="e">
        <f t="shared" si="359"/>
        <v>#VALUE!</v>
      </c>
      <c r="AL1822" s="50" t="e">
        <f t="shared" si="360"/>
        <v>#VALUE!</v>
      </c>
      <c r="AM1822">
        <f t="shared" si="362"/>
        <v>0</v>
      </c>
      <c r="AN1822">
        <f t="shared" si="361"/>
        <v>0</v>
      </c>
      <c r="AO1822">
        <f t="shared" si="361"/>
        <v>0</v>
      </c>
      <c r="AP1822">
        <f t="shared" si="361"/>
        <v>0</v>
      </c>
      <c r="AQ1822">
        <f t="shared" si="361"/>
        <v>0</v>
      </c>
      <c r="AR1822">
        <f t="shared" si="361"/>
        <v>0</v>
      </c>
      <c r="AS1822">
        <f t="shared" si="361"/>
        <v>0</v>
      </c>
      <c r="AT1822">
        <f t="shared" si="361"/>
        <v>0</v>
      </c>
      <c r="AU1822">
        <f t="shared" si="361"/>
        <v>0</v>
      </c>
      <c r="AV1822">
        <f t="shared" si="361"/>
        <v>0</v>
      </c>
      <c r="AW1822">
        <f t="shared" si="361"/>
        <v>0</v>
      </c>
      <c r="AX1822">
        <f t="shared" si="361"/>
        <v>0</v>
      </c>
    </row>
    <row r="1823" spans="3:50" ht="30" customHeight="1" thickTop="1" thickBot="1" x14ac:dyDescent="0.25">
      <c r="C1823" s="118"/>
      <c r="D1823" s="126"/>
      <c r="E1823" s="115"/>
      <c r="F1823" s="115"/>
      <c r="G1823" s="118"/>
      <c r="H1823" s="127"/>
      <c r="I1823" s="127"/>
      <c r="J1823" s="127"/>
      <c r="K1823" s="127"/>
      <c r="L1823" s="127"/>
      <c r="M1823" s="127"/>
      <c r="N1823" s="127"/>
      <c r="O1823" s="127"/>
      <c r="P1823" s="127"/>
      <c r="Q1823" s="109"/>
      <c r="R1823" s="127"/>
      <c r="S1823" s="127"/>
      <c r="U1823" s="15" t="str">
        <f t="shared" si="358"/>
        <v/>
      </c>
      <c r="V1823" t="str">
        <f t="shared" si="352"/>
        <v/>
      </c>
      <c r="W1823" t="str">
        <f t="shared" si="353"/>
        <v/>
      </c>
      <c r="X1823" t="str">
        <f t="shared" si="354"/>
        <v/>
      </c>
      <c r="Y1823" t="str">
        <f t="shared" si="355"/>
        <v/>
      </c>
      <c r="Z1823" t="str">
        <f t="shared" si="356"/>
        <v/>
      </c>
      <c r="AA1823" t="str">
        <f t="shared" si="357"/>
        <v/>
      </c>
      <c r="AB1823">
        <v>1816</v>
      </c>
      <c r="AC1823" t="str">
        <f>IF(ISERROR(IF(U1823="","",IF(OR(U1823=Cad_Inicial!$D$8,X1823=Cad_Inicial!$D$8),Cad_Inicial!$D$8+AB1823*1000,0))),"",IF(U1823="","",IF(OR(U1823=Cad_Inicial!$D$8,X1823=Cad_Inicial!$D$8),Cad_Inicial!$D$8+AB1823*1000,0)))</f>
        <v/>
      </c>
      <c r="AK1823" s="50" t="e">
        <f t="shared" si="359"/>
        <v>#VALUE!</v>
      </c>
      <c r="AL1823" s="50" t="e">
        <f t="shared" si="360"/>
        <v>#VALUE!</v>
      </c>
      <c r="AM1823">
        <f t="shared" si="362"/>
        <v>0</v>
      </c>
      <c r="AN1823">
        <f t="shared" si="361"/>
        <v>0</v>
      </c>
      <c r="AO1823">
        <f t="shared" si="361"/>
        <v>0</v>
      </c>
      <c r="AP1823">
        <f t="shared" si="361"/>
        <v>0</v>
      </c>
      <c r="AQ1823">
        <f t="shared" si="361"/>
        <v>0</v>
      </c>
      <c r="AR1823">
        <f t="shared" si="361"/>
        <v>0</v>
      </c>
      <c r="AS1823">
        <f t="shared" si="361"/>
        <v>0</v>
      </c>
      <c r="AT1823">
        <f t="shared" si="361"/>
        <v>0</v>
      </c>
      <c r="AU1823">
        <f t="shared" si="361"/>
        <v>0</v>
      </c>
      <c r="AV1823">
        <f t="shared" si="361"/>
        <v>0</v>
      </c>
      <c r="AW1823">
        <f t="shared" si="361"/>
        <v>0</v>
      </c>
      <c r="AX1823">
        <f t="shared" si="361"/>
        <v>0</v>
      </c>
    </row>
    <row r="1824" spans="3:50" ht="30" customHeight="1" thickTop="1" thickBot="1" x14ac:dyDescent="0.25">
      <c r="C1824" s="118"/>
      <c r="D1824" s="126"/>
      <c r="E1824" s="115"/>
      <c r="F1824" s="115"/>
      <c r="G1824" s="118"/>
      <c r="H1824" s="127"/>
      <c r="I1824" s="127"/>
      <c r="J1824" s="127"/>
      <c r="K1824" s="127"/>
      <c r="L1824" s="127"/>
      <c r="M1824" s="127"/>
      <c r="N1824" s="127"/>
      <c r="O1824" s="127"/>
      <c r="P1824" s="127"/>
      <c r="Q1824" s="109"/>
      <c r="R1824" s="127"/>
      <c r="S1824" s="127"/>
      <c r="U1824" s="15" t="str">
        <f t="shared" si="358"/>
        <v/>
      </c>
      <c r="V1824" t="str">
        <f t="shared" si="352"/>
        <v/>
      </c>
      <c r="W1824" t="str">
        <f t="shared" si="353"/>
        <v/>
      </c>
      <c r="X1824" t="str">
        <f t="shared" si="354"/>
        <v/>
      </c>
      <c r="Y1824" t="str">
        <f t="shared" si="355"/>
        <v/>
      </c>
      <c r="Z1824" t="str">
        <f t="shared" si="356"/>
        <v/>
      </c>
      <c r="AA1824" t="str">
        <f t="shared" si="357"/>
        <v/>
      </c>
      <c r="AB1824">
        <v>1817</v>
      </c>
      <c r="AC1824" t="str">
        <f>IF(ISERROR(IF(U1824="","",IF(OR(U1824=Cad_Inicial!$D$8,X1824=Cad_Inicial!$D$8),Cad_Inicial!$D$8+AB1824*1000,0))),"",IF(U1824="","",IF(OR(U1824=Cad_Inicial!$D$8,X1824=Cad_Inicial!$D$8),Cad_Inicial!$D$8+AB1824*1000,0)))</f>
        <v/>
      </c>
      <c r="AK1824" s="50" t="e">
        <f t="shared" si="359"/>
        <v>#VALUE!</v>
      </c>
      <c r="AL1824" s="50" t="e">
        <f t="shared" si="360"/>
        <v>#VALUE!</v>
      </c>
      <c r="AM1824">
        <f t="shared" si="362"/>
        <v>0</v>
      </c>
      <c r="AN1824">
        <f t="shared" si="361"/>
        <v>0</v>
      </c>
      <c r="AO1824">
        <f t="shared" si="361"/>
        <v>0</v>
      </c>
      <c r="AP1824">
        <f t="shared" si="361"/>
        <v>0</v>
      </c>
      <c r="AQ1824">
        <f t="shared" si="361"/>
        <v>0</v>
      </c>
      <c r="AR1824">
        <f t="shared" si="361"/>
        <v>0</v>
      </c>
      <c r="AS1824">
        <f t="shared" si="361"/>
        <v>0</v>
      </c>
      <c r="AT1824">
        <f t="shared" si="361"/>
        <v>0</v>
      </c>
      <c r="AU1824">
        <f t="shared" si="361"/>
        <v>0</v>
      </c>
      <c r="AV1824">
        <f t="shared" si="361"/>
        <v>0</v>
      </c>
      <c r="AW1824">
        <f t="shared" si="361"/>
        <v>0</v>
      </c>
      <c r="AX1824">
        <f t="shared" si="361"/>
        <v>0</v>
      </c>
    </row>
    <row r="1825" spans="3:50" ht="30" customHeight="1" thickTop="1" thickBot="1" x14ac:dyDescent="0.25">
      <c r="C1825" s="118"/>
      <c r="D1825" s="126"/>
      <c r="E1825" s="115"/>
      <c r="F1825" s="115"/>
      <c r="G1825" s="118"/>
      <c r="H1825" s="127"/>
      <c r="I1825" s="127"/>
      <c r="J1825" s="127"/>
      <c r="K1825" s="127"/>
      <c r="L1825" s="127"/>
      <c r="M1825" s="127"/>
      <c r="N1825" s="127"/>
      <c r="O1825" s="127"/>
      <c r="P1825" s="127"/>
      <c r="Q1825" s="109"/>
      <c r="R1825" s="127"/>
      <c r="S1825" s="127"/>
      <c r="U1825" s="15" t="str">
        <f t="shared" si="358"/>
        <v/>
      </c>
      <c r="V1825" t="str">
        <f t="shared" si="352"/>
        <v/>
      </c>
      <c r="W1825" t="str">
        <f t="shared" si="353"/>
        <v/>
      </c>
      <c r="X1825" t="str">
        <f t="shared" si="354"/>
        <v/>
      </c>
      <c r="Y1825" t="str">
        <f t="shared" si="355"/>
        <v/>
      </c>
      <c r="Z1825" t="str">
        <f t="shared" si="356"/>
        <v/>
      </c>
      <c r="AA1825" t="str">
        <f t="shared" si="357"/>
        <v/>
      </c>
      <c r="AB1825">
        <v>1818</v>
      </c>
      <c r="AC1825" t="str">
        <f>IF(ISERROR(IF(U1825="","",IF(OR(U1825=Cad_Inicial!$D$8,X1825=Cad_Inicial!$D$8),Cad_Inicial!$D$8+AB1825*1000,0))),"",IF(U1825="","",IF(OR(U1825=Cad_Inicial!$D$8,X1825=Cad_Inicial!$D$8),Cad_Inicial!$D$8+AB1825*1000,0)))</f>
        <v/>
      </c>
      <c r="AK1825" s="50" t="e">
        <f t="shared" si="359"/>
        <v>#VALUE!</v>
      </c>
      <c r="AL1825" s="50" t="e">
        <f t="shared" si="360"/>
        <v>#VALUE!</v>
      </c>
      <c r="AM1825">
        <f t="shared" si="362"/>
        <v>0</v>
      </c>
      <c r="AN1825">
        <f t="shared" si="361"/>
        <v>0</v>
      </c>
      <c r="AO1825">
        <f t="shared" si="361"/>
        <v>0</v>
      </c>
      <c r="AP1825">
        <f t="shared" si="361"/>
        <v>0</v>
      </c>
      <c r="AQ1825">
        <f t="shared" si="361"/>
        <v>0</v>
      </c>
      <c r="AR1825">
        <f t="shared" si="361"/>
        <v>0</v>
      </c>
      <c r="AS1825">
        <f t="shared" si="361"/>
        <v>0</v>
      </c>
      <c r="AT1825">
        <f t="shared" si="361"/>
        <v>0</v>
      </c>
      <c r="AU1825">
        <f t="shared" si="361"/>
        <v>0</v>
      </c>
      <c r="AV1825">
        <f t="shared" si="361"/>
        <v>0</v>
      </c>
      <c r="AW1825">
        <f t="shared" si="361"/>
        <v>0</v>
      </c>
      <c r="AX1825">
        <f t="shared" si="361"/>
        <v>0</v>
      </c>
    </row>
    <row r="1826" spans="3:50" ht="30" customHeight="1" thickTop="1" thickBot="1" x14ac:dyDescent="0.25">
      <c r="C1826" s="118"/>
      <c r="D1826" s="126"/>
      <c r="E1826" s="115"/>
      <c r="F1826" s="115"/>
      <c r="G1826" s="118"/>
      <c r="H1826" s="127"/>
      <c r="I1826" s="127"/>
      <c r="J1826" s="127"/>
      <c r="K1826" s="127"/>
      <c r="L1826" s="127"/>
      <c r="M1826" s="127"/>
      <c r="N1826" s="127"/>
      <c r="O1826" s="127"/>
      <c r="P1826" s="127"/>
      <c r="Q1826" s="109"/>
      <c r="R1826" s="127"/>
      <c r="S1826" s="127"/>
      <c r="U1826" s="15" t="str">
        <f t="shared" si="358"/>
        <v/>
      </c>
      <c r="V1826" t="str">
        <f t="shared" si="352"/>
        <v/>
      </c>
      <c r="W1826" t="str">
        <f t="shared" si="353"/>
        <v/>
      </c>
      <c r="X1826" t="str">
        <f t="shared" si="354"/>
        <v/>
      </c>
      <c r="Y1826" t="str">
        <f t="shared" si="355"/>
        <v/>
      </c>
      <c r="Z1826" t="str">
        <f t="shared" si="356"/>
        <v/>
      </c>
      <c r="AA1826" t="str">
        <f t="shared" si="357"/>
        <v/>
      </c>
      <c r="AB1826">
        <v>1819</v>
      </c>
      <c r="AC1826" t="str">
        <f>IF(ISERROR(IF(U1826="","",IF(OR(U1826=Cad_Inicial!$D$8,X1826=Cad_Inicial!$D$8),Cad_Inicial!$D$8+AB1826*1000,0))),"",IF(U1826="","",IF(OR(U1826=Cad_Inicial!$D$8,X1826=Cad_Inicial!$D$8),Cad_Inicial!$D$8+AB1826*1000,0)))</f>
        <v/>
      </c>
      <c r="AK1826" s="50" t="e">
        <f t="shared" si="359"/>
        <v>#VALUE!</v>
      </c>
      <c r="AL1826" s="50" t="e">
        <f t="shared" si="360"/>
        <v>#VALUE!</v>
      </c>
      <c r="AM1826">
        <f t="shared" si="362"/>
        <v>0</v>
      </c>
      <c r="AN1826">
        <f t="shared" si="361"/>
        <v>0</v>
      </c>
      <c r="AO1826">
        <f t="shared" si="361"/>
        <v>0</v>
      </c>
      <c r="AP1826">
        <f t="shared" si="361"/>
        <v>0</v>
      </c>
      <c r="AQ1826">
        <f t="shared" si="361"/>
        <v>0</v>
      </c>
      <c r="AR1826">
        <f t="shared" si="361"/>
        <v>0</v>
      </c>
      <c r="AS1826">
        <f t="shared" si="361"/>
        <v>0</v>
      </c>
      <c r="AT1826">
        <f t="shared" si="361"/>
        <v>0</v>
      </c>
      <c r="AU1826">
        <f t="shared" si="361"/>
        <v>0</v>
      </c>
      <c r="AV1826">
        <f t="shared" si="361"/>
        <v>0</v>
      </c>
      <c r="AW1826">
        <f t="shared" si="361"/>
        <v>0</v>
      </c>
      <c r="AX1826">
        <f t="shared" si="361"/>
        <v>0</v>
      </c>
    </row>
    <row r="1827" spans="3:50" ht="30" customHeight="1" thickTop="1" thickBot="1" x14ac:dyDescent="0.25">
      <c r="C1827" s="118"/>
      <c r="D1827" s="126"/>
      <c r="E1827" s="115"/>
      <c r="F1827" s="115"/>
      <c r="G1827" s="118"/>
      <c r="H1827" s="127"/>
      <c r="I1827" s="127"/>
      <c r="J1827" s="127"/>
      <c r="K1827" s="127"/>
      <c r="L1827" s="127"/>
      <c r="M1827" s="127"/>
      <c r="N1827" s="127"/>
      <c r="O1827" s="127"/>
      <c r="P1827" s="127"/>
      <c r="Q1827" s="109"/>
      <c r="R1827" s="127"/>
      <c r="S1827" s="127"/>
      <c r="U1827" s="15" t="str">
        <f t="shared" si="358"/>
        <v/>
      </c>
      <c r="V1827" t="str">
        <f t="shared" si="352"/>
        <v/>
      </c>
      <c r="W1827" t="str">
        <f t="shared" si="353"/>
        <v/>
      </c>
      <c r="X1827" t="str">
        <f t="shared" si="354"/>
        <v/>
      </c>
      <c r="Y1827" t="str">
        <f t="shared" si="355"/>
        <v/>
      </c>
      <c r="Z1827" t="str">
        <f t="shared" si="356"/>
        <v/>
      </c>
      <c r="AA1827" t="str">
        <f t="shared" si="357"/>
        <v/>
      </c>
      <c r="AB1827">
        <v>1820</v>
      </c>
      <c r="AC1827" t="str">
        <f>IF(ISERROR(IF(U1827="","",IF(OR(U1827=Cad_Inicial!$D$8,X1827=Cad_Inicial!$D$8),Cad_Inicial!$D$8+AB1827*1000,0))),"",IF(U1827="","",IF(OR(U1827=Cad_Inicial!$D$8,X1827=Cad_Inicial!$D$8),Cad_Inicial!$D$8+AB1827*1000,0)))</f>
        <v/>
      </c>
      <c r="AK1827" s="50" t="e">
        <f t="shared" si="359"/>
        <v>#VALUE!</v>
      </c>
      <c r="AL1827" s="50" t="e">
        <f t="shared" si="360"/>
        <v>#VALUE!</v>
      </c>
      <c r="AM1827">
        <f t="shared" si="362"/>
        <v>0</v>
      </c>
      <c r="AN1827">
        <f t="shared" si="361"/>
        <v>0</v>
      </c>
      <c r="AO1827">
        <f t="shared" si="361"/>
        <v>0</v>
      </c>
      <c r="AP1827">
        <f t="shared" si="361"/>
        <v>0</v>
      </c>
      <c r="AQ1827">
        <f t="shared" si="361"/>
        <v>0</v>
      </c>
      <c r="AR1827">
        <f t="shared" si="361"/>
        <v>0</v>
      </c>
      <c r="AS1827">
        <f t="shared" si="361"/>
        <v>0</v>
      </c>
      <c r="AT1827">
        <f t="shared" si="361"/>
        <v>0</v>
      </c>
      <c r="AU1827">
        <f t="shared" si="361"/>
        <v>0</v>
      </c>
      <c r="AV1827">
        <f t="shared" si="361"/>
        <v>0</v>
      </c>
      <c r="AW1827">
        <f t="shared" si="361"/>
        <v>0</v>
      </c>
      <c r="AX1827">
        <f t="shared" si="361"/>
        <v>0</v>
      </c>
    </row>
    <row r="1828" spans="3:50" ht="30" customHeight="1" thickTop="1" thickBot="1" x14ac:dyDescent="0.25">
      <c r="C1828" s="118"/>
      <c r="D1828" s="126"/>
      <c r="E1828" s="115"/>
      <c r="F1828" s="115"/>
      <c r="G1828" s="118"/>
      <c r="H1828" s="127"/>
      <c r="I1828" s="127"/>
      <c r="J1828" s="127"/>
      <c r="K1828" s="127"/>
      <c r="L1828" s="127"/>
      <c r="M1828" s="127"/>
      <c r="N1828" s="127"/>
      <c r="O1828" s="127"/>
      <c r="P1828" s="127"/>
      <c r="Q1828" s="109"/>
      <c r="R1828" s="127"/>
      <c r="S1828" s="127"/>
      <c r="U1828" s="15" t="str">
        <f t="shared" si="358"/>
        <v/>
      </c>
      <c r="V1828" t="str">
        <f t="shared" si="352"/>
        <v/>
      </c>
      <c r="W1828" t="str">
        <f t="shared" si="353"/>
        <v/>
      </c>
      <c r="X1828" t="str">
        <f t="shared" si="354"/>
        <v/>
      </c>
      <c r="Y1828" t="str">
        <f t="shared" si="355"/>
        <v/>
      </c>
      <c r="Z1828" t="str">
        <f t="shared" si="356"/>
        <v/>
      </c>
      <c r="AA1828" t="str">
        <f t="shared" si="357"/>
        <v/>
      </c>
      <c r="AB1828">
        <v>1821</v>
      </c>
      <c r="AC1828" t="str">
        <f>IF(ISERROR(IF(U1828="","",IF(OR(U1828=Cad_Inicial!$D$8,X1828=Cad_Inicial!$D$8),Cad_Inicial!$D$8+AB1828*1000,0))),"",IF(U1828="","",IF(OR(U1828=Cad_Inicial!$D$8,X1828=Cad_Inicial!$D$8),Cad_Inicial!$D$8+AB1828*1000,0)))</f>
        <v/>
      </c>
      <c r="AK1828" s="50" t="e">
        <f t="shared" si="359"/>
        <v>#VALUE!</v>
      </c>
      <c r="AL1828" s="50" t="e">
        <f t="shared" si="360"/>
        <v>#VALUE!</v>
      </c>
      <c r="AM1828">
        <f t="shared" si="362"/>
        <v>0</v>
      </c>
      <c r="AN1828">
        <f t="shared" si="361"/>
        <v>0</v>
      </c>
      <c r="AO1828">
        <f t="shared" si="361"/>
        <v>0</v>
      </c>
      <c r="AP1828">
        <f t="shared" si="361"/>
        <v>0</v>
      </c>
      <c r="AQ1828">
        <f t="shared" si="361"/>
        <v>0</v>
      </c>
      <c r="AR1828">
        <f t="shared" si="361"/>
        <v>0</v>
      </c>
      <c r="AS1828">
        <f t="shared" si="361"/>
        <v>0</v>
      </c>
      <c r="AT1828">
        <f t="shared" si="361"/>
        <v>0</v>
      </c>
      <c r="AU1828">
        <f t="shared" si="361"/>
        <v>0</v>
      </c>
      <c r="AV1828">
        <f t="shared" si="361"/>
        <v>0</v>
      </c>
      <c r="AW1828">
        <f t="shared" si="361"/>
        <v>0</v>
      </c>
      <c r="AX1828">
        <f t="shared" si="361"/>
        <v>0</v>
      </c>
    </row>
    <row r="1829" spans="3:50" ht="30" customHeight="1" thickTop="1" thickBot="1" x14ac:dyDescent="0.25">
      <c r="C1829" s="118"/>
      <c r="D1829" s="126"/>
      <c r="E1829" s="115"/>
      <c r="F1829" s="115"/>
      <c r="G1829" s="118"/>
      <c r="H1829" s="127"/>
      <c r="I1829" s="127"/>
      <c r="J1829" s="127"/>
      <c r="K1829" s="127"/>
      <c r="L1829" s="127"/>
      <c r="M1829" s="127"/>
      <c r="N1829" s="127"/>
      <c r="O1829" s="127"/>
      <c r="P1829" s="127"/>
      <c r="Q1829" s="109"/>
      <c r="R1829" s="127"/>
      <c r="S1829" s="127"/>
      <c r="U1829" s="15" t="str">
        <f t="shared" si="358"/>
        <v/>
      </c>
      <c r="V1829" t="str">
        <f t="shared" si="352"/>
        <v/>
      </c>
      <c r="W1829" t="str">
        <f t="shared" si="353"/>
        <v/>
      </c>
      <c r="X1829" t="str">
        <f t="shared" si="354"/>
        <v/>
      </c>
      <c r="Y1829" t="str">
        <f t="shared" si="355"/>
        <v/>
      </c>
      <c r="Z1829" t="str">
        <f t="shared" si="356"/>
        <v/>
      </c>
      <c r="AA1829" t="str">
        <f t="shared" si="357"/>
        <v/>
      </c>
      <c r="AB1829">
        <v>1822</v>
      </c>
      <c r="AC1829" t="str">
        <f>IF(ISERROR(IF(U1829="","",IF(OR(U1829=Cad_Inicial!$D$8,X1829=Cad_Inicial!$D$8),Cad_Inicial!$D$8+AB1829*1000,0))),"",IF(U1829="","",IF(OR(U1829=Cad_Inicial!$D$8,X1829=Cad_Inicial!$D$8),Cad_Inicial!$D$8+AB1829*1000,0)))</f>
        <v/>
      </c>
      <c r="AK1829" s="50" t="e">
        <f t="shared" si="359"/>
        <v>#VALUE!</v>
      </c>
      <c r="AL1829" s="50" t="e">
        <f t="shared" si="360"/>
        <v>#VALUE!</v>
      </c>
      <c r="AM1829">
        <f t="shared" si="362"/>
        <v>0</v>
      </c>
      <c r="AN1829">
        <f t="shared" si="361"/>
        <v>0</v>
      </c>
      <c r="AO1829">
        <f t="shared" si="361"/>
        <v>0</v>
      </c>
      <c r="AP1829">
        <f t="shared" si="361"/>
        <v>0</v>
      </c>
      <c r="AQ1829">
        <f t="shared" si="361"/>
        <v>0</v>
      </c>
      <c r="AR1829">
        <f t="shared" si="361"/>
        <v>0</v>
      </c>
      <c r="AS1829">
        <f t="shared" si="361"/>
        <v>0</v>
      </c>
      <c r="AT1829">
        <f t="shared" si="361"/>
        <v>0</v>
      </c>
      <c r="AU1829">
        <f t="shared" si="361"/>
        <v>0</v>
      </c>
      <c r="AV1829">
        <f t="shared" si="361"/>
        <v>0</v>
      </c>
      <c r="AW1829">
        <f t="shared" si="361"/>
        <v>0</v>
      </c>
      <c r="AX1829">
        <f t="shared" si="361"/>
        <v>0</v>
      </c>
    </row>
    <row r="1830" spans="3:50" ht="30" customHeight="1" thickTop="1" thickBot="1" x14ac:dyDescent="0.25">
      <c r="C1830" s="118"/>
      <c r="D1830" s="126"/>
      <c r="E1830" s="115"/>
      <c r="F1830" s="115"/>
      <c r="G1830" s="118"/>
      <c r="H1830" s="127"/>
      <c r="I1830" s="127"/>
      <c r="J1830" s="127"/>
      <c r="K1830" s="127"/>
      <c r="L1830" s="127"/>
      <c r="M1830" s="127"/>
      <c r="N1830" s="127"/>
      <c r="O1830" s="127"/>
      <c r="P1830" s="127"/>
      <c r="Q1830" s="109"/>
      <c r="R1830" s="127"/>
      <c r="S1830" s="127"/>
      <c r="U1830" s="15" t="str">
        <f t="shared" si="358"/>
        <v/>
      </c>
      <c r="V1830" t="str">
        <f t="shared" si="352"/>
        <v/>
      </c>
      <c r="W1830" t="str">
        <f t="shared" si="353"/>
        <v/>
      </c>
      <c r="X1830" t="str">
        <f t="shared" si="354"/>
        <v/>
      </c>
      <c r="Y1830" t="str">
        <f t="shared" si="355"/>
        <v/>
      </c>
      <c r="Z1830" t="str">
        <f t="shared" si="356"/>
        <v/>
      </c>
      <c r="AA1830" t="str">
        <f t="shared" si="357"/>
        <v/>
      </c>
      <c r="AB1830">
        <v>1823</v>
      </c>
      <c r="AC1830" t="str">
        <f>IF(ISERROR(IF(U1830="","",IF(OR(U1830=Cad_Inicial!$D$8,X1830=Cad_Inicial!$D$8),Cad_Inicial!$D$8+AB1830*1000,0))),"",IF(U1830="","",IF(OR(U1830=Cad_Inicial!$D$8,X1830=Cad_Inicial!$D$8),Cad_Inicial!$D$8+AB1830*1000,0)))</f>
        <v/>
      </c>
      <c r="AK1830" s="50" t="e">
        <f t="shared" si="359"/>
        <v>#VALUE!</v>
      </c>
      <c r="AL1830" s="50" t="e">
        <f t="shared" si="360"/>
        <v>#VALUE!</v>
      </c>
      <c r="AM1830">
        <f t="shared" si="362"/>
        <v>0</v>
      </c>
      <c r="AN1830">
        <f t="shared" si="361"/>
        <v>0</v>
      </c>
      <c r="AO1830">
        <f t="shared" si="361"/>
        <v>0</v>
      </c>
      <c r="AP1830">
        <f t="shared" si="361"/>
        <v>0</v>
      </c>
      <c r="AQ1830">
        <f t="shared" ref="AN1830:AX1853" si="363">IFERROR(IF(AND($AK1830&lt;=AQ$5,$AL1830&gt;=AQ$5),1,0),0)</f>
        <v>0</v>
      </c>
      <c r="AR1830">
        <f t="shared" si="363"/>
        <v>0</v>
      </c>
      <c r="AS1830">
        <f t="shared" si="363"/>
        <v>0</v>
      </c>
      <c r="AT1830">
        <f t="shared" si="363"/>
        <v>0</v>
      </c>
      <c r="AU1830">
        <f t="shared" si="363"/>
        <v>0</v>
      </c>
      <c r="AV1830">
        <f t="shared" si="363"/>
        <v>0</v>
      </c>
      <c r="AW1830">
        <f t="shared" si="363"/>
        <v>0</v>
      </c>
      <c r="AX1830">
        <f t="shared" si="363"/>
        <v>0</v>
      </c>
    </row>
    <row r="1831" spans="3:50" ht="30" customHeight="1" thickTop="1" thickBot="1" x14ac:dyDescent="0.25">
      <c r="C1831" s="118"/>
      <c r="D1831" s="126"/>
      <c r="E1831" s="115"/>
      <c r="F1831" s="115"/>
      <c r="G1831" s="118"/>
      <c r="H1831" s="127"/>
      <c r="I1831" s="127"/>
      <c r="J1831" s="127"/>
      <c r="K1831" s="127"/>
      <c r="L1831" s="127"/>
      <c r="M1831" s="127"/>
      <c r="N1831" s="127"/>
      <c r="O1831" s="127"/>
      <c r="P1831" s="127"/>
      <c r="Q1831" s="109"/>
      <c r="R1831" s="127"/>
      <c r="S1831" s="127"/>
      <c r="U1831" s="15" t="str">
        <f t="shared" si="358"/>
        <v/>
      </c>
      <c r="V1831" t="str">
        <f t="shared" si="352"/>
        <v/>
      </c>
      <c r="W1831" t="str">
        <f t="shared" si="353"/>
        <v/>
      </c>
      <c r="X1831" t="str">
        <f t="shared" si="354"/>
        <v/>
      </c>
      <c r="Y1831" t="str">
        <f t="shared" si="355"/>
        <v/>
      </c>
      <c r="Z1831" t="str">
        <f t="shared" si="356"/>
        <v/>
      </c>
      <c r="AA1831" t="str">
        <f t="shared" si="357"/>
        <v/>
      </c>
      <c r="AB1831">
        <v>1824</v>
      </c>
      <c r="AC1831" t="str">
        <f>IF(ISERROR(IF(U1831="","",IF(OR(U1831=Cad_Inicial!$D$8,X1831=Cad_Inicial!$D$8),Cad_Inicial!$D$8+AB1831*1000,0))),"",IF(U1831="","",IF(OR(U1831=Cad_Inicial!$D$8,X1831=Cad_Inicial!$D$8),Cad_Inicial!$D$8+AB1831*1000,0)))</f>
        <v/>
      </c>
      <c r="AK1831" s="50" t="e">
        <f t="shared" si="359"/>
        <v>#VALUE!</v>
      </c>
      <c r="AL1831" s="50" t="e">
        <f t="shared" si="360"/>
        <v>#VALUE!</v>
      </c>
      <c r="AM1831">
        <f t="shared" si="362"/>
        <v>0</v>
      </c>
      <c r="AN1831">
        <f t="shared" si="363"/>
        <v>0</v>
      </c>
      <c r="AO1831">
        <f t="shared" si="363"/>
        <v>0</v>
      </c>
      <c r="AP1831">
        <f t="shared" si="363"/>
        <v>0</v>
      </c>
      <c r="AQ1831">
        <f t="shared" si="363"/>
        <v>0</v>
      </c>
      <c r="AR1831">
        <f t="shared" si="363"/>
        <v>0</v>
      </c>
      <c r="AS1831">
        <f t="shared" si="363"/>
        <v>0</v>
      </c>
      <c r="AT1831">
        <f t="shared" si="363"/>
        <v>0</v>
      </c>
      <c r="AU1831">
        <f t="shared" si="363"/>
        <v>0</v>
      </c>
      <c r="AV1831">
        <f t="shared" si="363"/>
        <v>0</v>
      </c>
      <c r="AW1831">
        <f t="shared" si="363"/>
        <v>0</v>
      </c>
      <c r="AX1831">
        <f t="shared" si="363"/>
        <v>0</v>
      </c>
    </row>
    <row r="1832" spans="3:50" ht="30" customHeight="1" thickTop="1" thickBot="1" x14ac:dyDescent="0.25">
      <c r="C1832" s="118"/>
      <c r="D1832" s="126"/>
      <c r="E1832" s="115"/>
      <c r="F1832" s="115"/>
      <c r="G1832" s="118"/>
      <c r="H1832" s="127"/>
      <c r="I1832" s="127"/>
      <c r="J1832" s="127"/>
      <c r="K1832" s="127"/>
      <c r="L1832" s="127"/>
      <c r="M1832" s="127"/>
      <c r="N1832" s="127"/>
      <c r="O1832" s="127"/>
      <c r="P1832" s="127"/>
      <c r="Q1832" s="109"/>
      <c r="R1832" s="127"/>
      <c r="S1832" s="127"/>
      <c r="U1832" s="15" t="str">
        <f t="shared" si="358"/>
        <v/>
      </c>
      <c r="V1832" t="str">
        <f t="shared" si="352"/>
        <v/>
      </c>
      <c r="W1832" t="str">
        <f t="shared" si="353"/>
        <v/>
      </c>
      <c r="X1832" t="str">
        <f t="shared" si="354"/>
        <v/>
      </c>
      <c r="Y1832" t="str">
        <f t="shared" si="355"/>
        <v/>
      </c>
      <c r="Z1832" t="str">
        <f t="shared" si="356"/>
        <v/>
      </c>
      <c r="AA1832" t="str">
        <f t="shared" si="357"/>
        <v/>
      </c>
      <c r="AB1832">
        <v>1825</v>
      </c>
      <c r="AC1832" t="str">
        <f>IF(ISERROR(IF(U1832="","",IF(OR(U1832=Cad_Inicial!$D$8,X1832=Cad_Inicial!$D$8),Cad_Inicial!$D$8+AB1832*1000,0))),"",IF(U1832="","",IF(OR(U1832=Cad_Inicial!$D$8,X1832=Cad_Inicial!$D$8),Cad_Inicial!$D$8+AB1832*1000,0)))</f>
        <v/>
      </c>
      <c r="AK1832" s="50" t="e">
        <f t="shared" si="359"/>
        <v>#VALUE!</v>
      </c>
      <c r="AL1832" s="50" t="e">
        <f t="shared" si="360"/>
        <v>#VALUE!</v>
      </c>
      <c r="AM1832">
        <f t="shared" si="362"/>
        <v>0</v>
      </c>
      <c r="AN1832">
        <f t="shared" si="363"/>
        <v>0</v>
      </c>
      <c r="AO1832">
        <f t="shared" si="363"/>
        <v>0</v>
      </c>
      <c r="AP1832">
        <f t="shared" si="363"/>
        <v>0</v>
      </c>
      <c r="AQ1832">
        <f t="shared" si="363"/>
        <v>0</v>
      </c>
      <c r="AR1832">
        <f t="shared" si="363"/>
        <v>0</v>
      </c>
      <c r="AS1832">
        <f t="shared" si="363"/>
        <v>0</v>
      </c>
      <c r="AT1832">
        <f t="shared" si="363"/>
        <v>0</v>
      </c>
      <c r="AU1832">
        <f t="shared" si="363"/>
        <v>0</v>
      </c>
      <c r="AV1832">
        <f t="shared" si="363"/>
        <v>0</v>
      </c>
      <c r="AW1832">
        <f t="shared" si="363"/>
        <v>0</v>
      </c>
      <c r="AX1832">
        <f t="shared" si="363"/>
        <v>0</v>
      </c>
    </row>
    <row r="1833" spans="3:50" ht="30" customHeight="1" thickTop="1" thickBot="1" x14ac:dyDescent="0.25">
      <c r="C1833" s="118"/>
      <c r="D1833" s="126"/>
      <c r="E1833" s="115"/>
      <c r="F1833" s="115"/>
      <c r="G1833" s="118"/>
      <c r="H1833" s="127"/>
      <c r="I1833" s="127"/>
      <c r="J1833" s="127"/>
      <c r="K1833" s="127"/>
      <c r="L1833" s="127"/>
      <c r="M1833" s="127"/>
      <c r="N1833" s="127"/>
      <c r="O1833" s="127"/>
      <c r="P1833" s="127"/>
      <c r="Q1833" s="109"/>
      <c r="R1833" s="127"/>
      <c r="S1833" s="127"/>
      <c r="U1833" s="15" t="str">
        <f t="shared" si="358"/>
        <v/>
      </c>
      <c r="V1833" t="str">
        <f t="shared" si="352"/>
        <v/>
      </c>
      <c r="W1833" t="str">
        <f t="shared" si="353"/>
        <v/>
      </c>
      <c r="X1833" t="str">
        <f t="shared" si="354"/>
        <v/>
      </c>
      <c r="Y1833" t="str">
        <f t="shared" si="355"/>
        <v/>
      </c>
      <c r="Z1833" t="str">
        <f t="shared" si="356"/>
        <v/>
      </c>
      <c r="AA1833" t="str">
        <f t="shared" si="357"/>
        <v/>
      </c>
      <c r="AB1833">
        <v>1826</v>
      </c>
      <c r="AC1833" t="str">
        <f>IF(ISERROR(IF(U1833="","",IF(OR(U1833=Cad_Inicial!$D$8,X1833=Cad_Inicial!$D$8),Cad_Inicial!$D$8+AB1833*1000,0))),"",IF(U1833="","",IF(OR(U1833=Cad_Inicial!$D$8,X1833=Cad_Inicial!$D$8),Cad_Inicial!$D$8+AB1833*1000,0)))</f>
        <v/>
      </c>
      <c r="AK1833" s="50" t="e">
        <f t="shared" si="359"/>
        <v>#VALUE!</v>
      </c>
      <c r="AL1833" s="50" t="e">
        <f t="shared" si="360"/>
        <v>#VALUE!</v>
      </c>
      <c r="AM1833">
        <f t="shared" si="362"/>
        <v>0</v>
      </c>
      <c r="AN1833">
        <f t="shared" si="363"/>
        <v>0</v>
      </c>
      <c r="AO1833">
        <f t="shared" si="363"/>
        <v>0</v>
      </c>
      <c r="AP1833">
        <f t="shared" si="363"/>
        <v>0</v>
      </c>
      <c r="AQ1833">
        <f t="shared" si="363"/>
        <v>0</v>
      </c>
      <c r="AR1833">
        <f t="shared" si="363"/>
        <v>0</v>
      </c>
      <c r="AS1833">
        <f t="shared" si="363"/>
        <v>0</v>
      </c>
      <c r="AT1833">
        <f t="shared" si="363"/>
        <v>0</v>
      </c>
      <c r="AU1833">
        <f t="shared" si="363"/>
        <v>0</v>
      </c>
      <c r="AV1833">
        <f t="shared" si="363"/>
        <v>0</v>
      </c>
      <c r="AW1833">
        <f t="shared" si="363"/>
        <v>0</v>
      </c>
      <c r="AX1833">
        <f t="shared" si="363"/>
        <v>0</v>
      </c>
    </row>
    <row r="1834" spans="3:50" ht="30" customHeight="1" thickTop="1" thickBot="1" x14ac:dyDescent="0.25">
      <c r="C1834" s="118"/>
      <c r="D1834" s="126"/>
      <c r="E1834" s="115"/>
      <c r="F1834" s="115"/>
      <c r="G1834" s="118"/>
      <c r="H1834" s="127"/>
      <c r="I1834" s="127"/>
      <c r="J1834" s="127"/>
      <c r="K1834" s="127"/>
      <c r="L1834" s="127"/>
      <c r="M1834" s="127"/>
      <c r="N1834" s="127"/>
      <c r="O1834" s="127"/>
      <c r="P1834" s="127"/>
      <c r="Q1834" s="109"/>
      <c r="R1834" s="127"/>
      <c r="S1834" s="127"/>
      <c r="U1834" s="15" t="str">
        <f t="shared" si="358"/>
        <v/>
      </c>
      <c r="V1834" t="str">
        <f t="shared" si="352"/>
        <v/>
      </c>
      <c r="W1834" t="str">
        <f t="shared" si="353"/>
        <v/>
      </c>
      <c r="X1834" t="str">
        <f t="shared" si="354"/>
        <v/>
      </c>
      <c r="Y1834" t="str">
        <f t="shared" si="355"/>
        <v/>
      </c>
      <c r="Z1834" t="str">
        <f t="shared" si="356"/>
        <v/>
      </c>
      <c r="AA1834" t="str">
        <f t="shared" si="357"/>
        <v/>
      </c>
      <c r="AB1834">
        <v>1827</v>
      </c>
      <c r="AC1834" t="str">
        <f>IF(ISERROR(IF(U1834="","",IF(OR(U1834=Cad_Inicial!$D$8,X1834=Cad_Inicial!$D$8),Cad_Inicial!$D$8+AB1834*1000,0))),"",IF(U1834="","",IF(OR(U1834=Cad_Inicial!$D$8,X1834=Cad_Inicial!$D$8),Cad_Inicial!$D$8+AB1834*1000,0)))</f>
        <v/>
      </c>
      <c r="AK1834" s="50" t="e">
        <f t="shared" si="359"/>
        <v>#VALUE!</v>
      </c>
      <c r="AL1834" s="50" t="e">
        <f t="shared" si="360"/>
        <v>#VALUE!</v>
      </c>
      <c r="AM1834">
        <f t="shared" si="362"/>
        <v>0</v>
      </c>
      <c r="AN1834">
        <f t="shared" si="363"/>
        <v>0</v>
      </c>
      <c r="AO1834">
        <f t="shared" si="363"/>
        <v>0</v>
      </c>
      <c r="AP1834">
        <f t="shared" si="363"/>
        <v>0</v>
      </c>
      <c r="AQ1834">
        <f t="shared" si="363"/>
        <v>0</v>
      </c>
      <c r="AR1834">
        <f t="shared" si="363"/>
        <v>0</v>
      </c>
      <c r="AS1834">
        <f t="shared" si="363"/>
        <v>0</v>
      </c>
      <c r="AT1834">
        <f t="shared" si="363"/>
        <v>0</v>
      </c>
      <c r="AU1834">
        <f t="shared" si="363"/>
        <v>0</v>
      </c>
      <c r="AV1834">
        <f t="shared" si="363"/>
        <v>0</v>
      </c>
      <c r="AW1834">
        <f t="shared" si="363"/>
        <v>0</v>
      </c>
      <c r="AX1834">
        <f t="shared" si="363"/>
        <v>0</v>
      </c>
    </row>
    <row r="1835" spans="3:50" ht="30" customHeight="1" thickTop="1" thickBot="1" x14ac:dyDescent="0.25">
      <c r="C1835" s="118"/>
      <c r="D1835" s="126"/>
      <c r="E1835" s="115"/>
      <c r="F1835" s="115"/>
      <c r="G1835" s="118"/>
      <c r="H1835" s="127"/>
      <c r="I1835" s="127"/>
      <c r="J1835" s="127"/>
      <c r="K1835" s="127"/>
      <c r="L1835" s="127"/>
      <c r="M1835" s="127"/>
      <c r="N1835" s="127"/>
      <c r="O1835" s="127"/>
      <c r="P1835" s="127"/>
      <c r="Q1835" s="109"/>
      <c r="R1835" s="127"/>
      <c r="S1835" s="127"/>
      <c r="U1835" s="15" t="str">
        <f t="shared" si="358"/>
        <v/>
      </c>
      <c r="V1835" t="str">
        <f t="shared" si="352"/>
        <v/>
      </c>
      <c r="W1835" t="str">
        <f t="shared" si="353"/>
        <v/>
      </c>
      <c r="X1835" t="str">
        <f t="shared" si="354"/>
        <v/>
      </c>
      <c r="Y1835" t="str">
        <f t="shared" si="355"/>
        <v/>
      </c>
      <c r="Z1835" t="str">
        <f t="shared" si="356"/>
        <v/>
      </c>
      <c r="AA1835" t="str">
        <f t="shared" si="357"/>
        <v/>
      </c>
      <c r="AB1835">
        <v>1828</v>
      </c>
      <c r="AC1835" t="str">
        <f>IF(ISERROR(IF(U1835="","",IF(OR(U1835=Cad_Inicial!$D$8,X1835=Cad_Inicial!$D$8),Cad_Inicial!$D$8+AB1835*1000,0))),"",IF(U1835="","",IF(OR(U1835=Cad_Inicial!$D$8,X1835=Cad_Inicial!$D$8),Cad_Inicial!$D$8+AB1835*1000,0)))</f>
        <v/>
      </c>
      <c r="AK1835" s="50" t="e">
        <f t="shared" si="359"/>
        <v>#VALUE!</v>
      </c>
      <c r="AL1835" s="50" t="e">
        <f t="shared" si="360"/>
        <v>#VALUE!</v>
      </c>
      <c r="AM1835">
        <f t="shared" si="362"/>
        <v>0</v>
      </c>
      <c r="AN1835">
        <f t="shared" si="363"/>
        <v>0</v>
      </c>
      <c r="AO1835">
        <f t="shared" si="363"/>
        <v>0</v>
      </c>
      <c r="AP1835">
        <f t="shared" si="363"/>
        <v>0</v>
      </c>
      <c r="AQ1835">
        <f t="shared" si="363"/>
        <v>0</v>
      </c>
      <c r="AR1835">
        <f t="shared" si="363"/>
        <v>0</v>
      </c>
      <c r="AS1835">
        <f t="shared" si="363"/>
        <v>0</v>
      </c>
      <c r="AT1835">
        <f t="shared" si="363"/>
        <v>0</v>
      </c>
      <c r="AU1835">
        <f t="shared" si="363"/>
        <v>0</v>
      </c>
      <c r="AV1835">
        <f t="shared" si="363"/>
        <v>0</v>
      </c>
      <c r="AW1835">
        <f t="shared" si="363"/>
        <v>0</v>
      </c>
      <c r="AX1835">
        <f t="shared" si="363"/>
        <v>0</v>
      </c>
    </row>
    <row r="1836" spans="3:50" ht="30" customHeight="1" thickTop="1" thickBot="1" x14ac:dyDescent="0.25">
      <c r="C1836" s="118"/>
      <c r="D1836" s="126"/>
      <c r="E1836" s="115"/>
      <c r="F1836" s="115"/>
      <c r="G1836" s="118"/>
      <c r="H1836" s="127"/>
      <c r="I1836" s="127"/>
      <c r="J1836" s="127"/>
      <c r="K1836" s="127"/>
      <c r="L1836" s="127"/>
      <c r="M1836" s="127"/>
      <c r="N1836" s="127"/>
      <c r="O1836" s="127"/>
      <c r="P1836" s="127"/>
      <c r="Q1836" s="109"/>
      <c r="R1836" s="127"/>
      <c r="S1836" s="127"/>
      <c r="U1836" s="15" t="str">
        <f t="shared" si="358"/>
        <v/>
      </c>
      <c r="V1836" t="str">
        <f t="shared" si="352"/>
        <v/>
      </c>
      <c r="W1836" t="str">
        <f t="shared" si="353"/>
        <v/>
      </c>
      <c r="X1836" t="str">
        <f t="shared" si="354"/>
        <v/>
      </c>
      <c r="Y1836" t="str">
        <f t="shared" si="355"/>
        <v/>
      </c>
      <c r="Z1836" t="str">
        <f t="shared" si="356"/>
        <v/>
      </c>
      <c r="AA1836" t="str">
        <f t="shared" si="357"/>
        <v/>
      </c>
      <c r="AB1836">
        <v>1829</v>
      </c>
      <c r="AC1836" t="str">
        <f>IF(ISERROR(IF(U1836="","",IF(OR(U1836=Cad_Inicial!$D$8,X1836=Cad_Inicial!$D$8),Cad_Inicial!$D$8+AB1836*1000,0))),"",IF(U1836="","",IF(OR(U1836=Cad_Inicial!$D$8,X1836=Cad_Inicial!$D$8),Cad_Inicial!$D$8+AB1836*1000,0)))</f>
        <v/>
      </c>
      <c r="AK1836" s="50" t="e">
        <f t="shared" si="359"/>
        <v>#VALUE!</v>
      </c>
      <c r="AL1836" s="50" t="e">
        <f t="shared" si="360"/>
        <v>#VALUE!</v>
      </c>
      <c r="AM1836">
        <f t="shared" si="362"/>
        <v>0</v>
      </c>
      <c r="AN1836">
        <f t="shared" si="363"/>
        <v>0</v>
      </c>
      <c r="AO1836">
        <f t="shared" si="363"/>
        <v>0</v>
      </c>
      <c r="AP1836">
        <f t="shared" si="363"/>
        <v>0</v>
      </c>
      <c r="AQ1836">
        <f t="shared" si="363"/>
        <v>0</v>
      </c>
      <c r="AR1836">
        <f t="shared" si="363"/>
        <v>0</v>
      </c>
      <c r="AS1836">
        <f t="shared" si="363"/>
        <v>0</v>
      </c>
      <c r="AT1836">
        <f t="shared" si="363"/>
        <v>0</v>
      </c>
      <c r="AU1836">
        <f t="shared" si="363"/>
        <v>0</v>
      </c>
      <c r="AV1836">
        <f t="shared" si="363"/>
        <v>0</v>
      </c>
      <c r="AW1836">
        <f t="shared" si="363"/>
        <v>0</v>
      </c>
      <c r="AX1836">
        <f t="shared" si="363"/>
        <v>0</v>
      </c>
    </row>
    <row r="1837" spans="3:50" ht="30" customHeight="1" thickTop="1" thickBot="1" x14ac:dyDescent="0.25">
      <c r="C1837" s="118"/>
      <c r="D1837" s="126"/>
      <c r="E1837" s="115"/>
      <c r="F1837" s="115"/>
      <c r="G1837" s="118"/>
      <c r="H1837" s="127"/>
      <c r="I1837" s="127"/>
      <c r="J1837" s="127"/>
      <c r="K1837" s="127"/>
      <c r="L1837" s="127"/>
      <c r="M1837" s="127"/>
      <c r="N1837" s="127"/>
      <c r="O1837" s="127"/>
      <c r="P1837" s="127"/>
      <c r="Q1837" s="109"/>
      <c r="R1837" s="127"/>
      <c r="S1837" s="127"/>
      <c r="U1837" s="15" t="str">
        <f t="shared" si="358"/>
        <v/>
      </c>
      <c r="V1837" t="str">
        <f t="shared" si="352"/>
        <v/>
      </c>
      <c r="W1837" t="str">
        <f t="shared" si="353"/>
        <v/>
      </c>
      <c r="X1837" t="str">
        <f t="shared" si="354"/>
        <v/>
      </c>
      <c r="Y1837" t="str">
        <f t="shared" si="355"/>
        <v/>
      </c>
      <c r="Z1837" t="str">
        <f t="shared" si="356"/>
        <v/>
      </c>
      <c r="AA1837" t="str">
        <f t="shared" si="357"/>
        <v/>
      </c>
      <c r="AB1837">
        <v>1830</v>
      </c>
      <c r="AC1837" t="str">
        <f>IF(ISERROR(IF(U1837="","",IF(OR(U1837=Cad_Inicial!$D$8,X1837=Cad_Inicial!$D$8),Cad_Inicial!$D$8+AB1837*1000,0))),"",IF(U1837="","",IF(OR(U1837=Cad_Inicial!$D$8,X1837=Cad_Inicial!$D$8),Cad_Inicial!$D$8+AB1837*1000,0)))</f>
        <v/>
      </c>
      <c r="AK1837" s="50" t="e">
        <f t="shared" si="359"/>
        <v>#VALUE!</v>
      </c>
      <c r="AL1837" s="50" t="e">
        <f t="shared" si="360"/>
        <v>#VALUE!</v>
      </c>
      <c r="AM1837">
        <f t="shared" si="362"/>
        <v>0</v>
      </c>
      <c r="AN1837">
        <f t="shared" si="363"/>
        <v>0</v>
      </c>
      <c r="AO1837">
        <f t="shared" si="363"/>
        <v>0</v>
      </c>
      <c r="AP1837">
        <f t="shared" si="363"/>
        <v>0</v>
      </c>
      <c r="AQ1837">
        <f t="shared" si="363"/>
        <v>0</v>
      </c>
      <c r="AR1837">
        <f t="shared" si="363"/>
        <v>0</v>
      </c>
      <c r="AS1837">
        <f t="shared" si="363"/>
        <v>0</v>
      </c>
      <c r="AT1837">
        <f t="shared" si="363"/>
        <v>0</v>
      </c>
      <c r="AU1837">
        <f t="shared" si="363"/>
        <v>0</v>
      </c>
      <c r="AV1837">
        <f t="shared" si="363"/>
        <v>0</v>
      </c>
      <c r="AW1837">
        <f t="shared" si="363"/>
        <v>0</v>
      </c>
      <c r="AX1837">
        <f t="shared" si="363"/>
        <v>0</v>
      </c>
    </row>
    <row r="1838" spans="3:50" ht="30" customHeight="1" thickTop="1" thickBot="1" x14ac:dyDescent="0.25">
      <c r="C1838" s="118"/>
      <c r="D1838" s="126"/>
      <c r="E1838" s="115"/>
      <c r="F1838" s="115"/>
      <c r="G1838" s="118"/>
      <c r="H1838" s="127"/>
      <c r="I1838" s="127"/>
      <c r="J1838" s="127"/>
      <c r="K1838" s="127"/>
      <c r="L1838" s="127"/>
      <c r="M1838" s="127"/>
      <c r="N1838" s="127"/>
      <c r="O1838" s="127"/>
      <c r="P1838" s="127"/>
      <c r="Q1838" s="109"/>
      <c r="R1838" s="127"/>
      <c r="S1838" s="127"/>
      <c r="U1838" s="15" t="str">
        <f t="shared" si="358"/>
        <v/>
      </c>
      <c r="V1838" t="str">
        <f t="shared" si="352"/>
        <v/>
      </c>
      <c r="W1838" t="str">
        <f t="shared" si="353"/>
        <v/>
      </c>
      <c r="X1838" t="str">
        <f t="shared" si="354"/>
        <v/>
      </c>
      <c r="Y1838" t="str">
        <f t="shared" si="355"/>
        <v/>
      </c>
      <c r="Z1838" t="str">
        <f t="shared" si="356"/>
        <v/>
      </c>
      <c r="AA1838" t="str">
        <f t="shared" si="357"/>
        <v/>
      </c>
      <c r="AB1838">
        <v>1831</v>
      </c>
      <c r="AC1838" t="str">
        <f>IF(ISERROR(IF(U1838="","",IF(OR(U1838=Cad_Inicial!$D$8,X1838=Cad_Inicial!$D$8),Cad_Inicial!$D$8+AB1838*1000,0))),"",IF(U1838="","",IF(OR(U1838=Cad_Inicial!$D$8,X1838=Cad_Inicial!$D$8),Cad_Inicial!$D$8+AB1838*1000,0)))</f>
        <v/>
      </c>
      <c r="AK1838" s="50" t="e">
        <f t="shared" si="359"/>
        <v>#VALUE!</v>
      </c>
      <c r="AL1838" s="50" t="e">
        <f t="shared" si="360"/>
        <v>#VALUE!</v>
      </c>
      <c r="AM1838">
        <f t="shared" si="362"/>
        <v>0</v>
      </c>
      <c r="AN1838">
        <f t="shared" si="363"/>
        <v>0</v>
      </c>
      <c r="AO1838">
        <f t="shared" si="363"/>
        <v>0</v>
      </c>
      <c r="AP1838">
        <f t="shared" si="363"/>
        <v>0</v>
      </c>
      <c r="AQ1838">
        <f t="shared" si="363"/>
        <v>0</v>
      </c>
      <c r="AR1838">
        <f t="shared" si="363"/>
        <v>0</v>
      </c>
      <c r="AS1838">
        <f t="shared" si="363"/>
        <v>0</v>
      </c>
      <c r="AT1838">
        <f t="shared" si="363"/>
        <v>0</v>
      </c>
      <c r="AU1838">
        <f t="shared" si="363"/>
        <v>0</v>
      </c>
      <c r="AV1838">
        <f t="shared" si="363"/>
        <v>0</v>
      </c>
      <c r="AW1838">
        <f t="shared" si="363"/>
        <v>0</v>
      </c>
      <c r="AX1838">
        <f t="shared" si="363"/>
        <v>0</v>
      </c>
    </row>
    <row r="1839" spans="3:50" ht="30" customHeight="1" thickTop="1" thickBot="1" x14ac:dyDescent="0.25">
      <c r="C1839" s="118"/>
      <c r="D1839" s="126"/>
      <c r="E1839" s="115"/>
      <c r="F1839" s="115"/>
      <c r="G1839" s="118"/>
      <c r="H1839" s="127"/>
      <c r="I1839" s="127"/>
      <c r="J1839" s="127"/>
      <c r="K1839" s="127"/>
      <c r="L1839" s="127"/>
      <c r="M1839" s="127"/>
      <c r="N1839" s="127"/>
      <c r="O1839" s="127"/>
      <c r="P1839" s="127"/>
      <c r="Q1839" s="109"/>
      <c r="R1839" s="127"/>
      <c r="S1839" s="127"/>
      <c r="U1839" s="15" t="str">
        <f t="shared" si="358"/>
        <v/>
      </c>
      <c r="V1839" t="str">
        <f t="shared" si="352"/>
        <v/>
      </c>
      <c r="W1839" t="str">
        <f t="shared" si="353"/>
        <v/>
      </c>
      <c r="X1839" t="str">
        <f t="shared" si="354"/>
        <v/>
      </c>
      <c r="Y1839" t="str">
        <f t="shared" si="355"/>
        <v/>
      </c>
      <c r="Z1839" t="str">
        <f t="shared" si="356"/>
        <v/>
      </c>
      <c r="AA1839" t="str">
        <f t="shared" si="357"/>
        <v/>
      </c>
      <c r="AB1839">
        <v>1832</v>
      </c>
      <c r="AC1839" t="str">
        <f>IF(ISERROR(IF(U1839="","",IF(OR(U1839=Cad_Inicial!$D$8,X1839=Cad_Inicial!$D$8),Cad_Inicial!$D$8+AB1839*1000,0))),"",IF(U1839="","",IF(OR(U1839=Cad_Inicial!$D$8,X1839=Cad_Inicial!$D$8),Cad_Inicial!$D$8+AB1839*1000,0)))</f>
        <v/>
      </c>
      <c r="AK1839" s="50" t="e">
        <f t="shared" si="359"/>
        <v>#VALUE!</v>
      </c>
      <c r="AL1839" s="50" t="e">
        <f t="shared" si="360"/>
        <v>#VALUE!</v>
      </c>
      <c r="AM1839">
        <f t="shared" si="362"/>
        <v>0</v>
      </c>
      <c r="AN1839">
        <f t="shared" si="363"/>
        <v>0</v>
      </c>
      <c r="AO1839">
        <f t="shared" si="363"/>
        <v>0</v>
      </c>
      <c r="AP1839">
        <f t="shared" si="363"/>
        <v>0</v>
      </c>
      <c r="AQ1839">
        <f t="shared" si="363"/>
        <v>0</v>
      </c>
      <c r="AR1839">
        <f t="shared" si="363"/>
        <v>0</v>
      </c>
      <c r="AS1839">
        <f t="shared" si="363"/>
        <v>0</v>
      </c>
      <c r="AT1839">
        <f t="shared" si="363"/>
        <v>0</v>
      </c>
      <c r="AU1839">
        <f t="shared" si="363"/>
        <v>0</v>
      </c>
      <c r="AV1839">
        <f t="shared" si="363"/>
        <v>0</v>
      </c>
      <c r="AW1839">
        <f t="shared" si="363"/>
        <v>0</v>
      </c>
      <c r="AX1839">
        <f t="shared" si="363"/>
        <v>0</v>
      </c>
    </row>
    <row r="1840" spans="3:50" ht="30" customHeight="1" thickTop="1" thickBot="1" x14ac:dyDescent="0.25">
      <c r="C1840" s="118"/>
      <c r="D1840" s="126"/>
      <c r="E1840" s="115"/>
      <c r="F1840" s="115"/>
      <c r="G1840" s="118"/>
      <c r="H1840" s="127"/>
      <c r="I1840" s="127"/>
      <c r="J1840" s="127"/>
      <c r="K1840" s="127"/>
      <c r="L1840" s="127"/>
      <c r="M1840" s="127"/>
      <c r="N1840" s="127"/>
      <c r="O1840" s="127"/>
      <c r="P1840" s="127"/>
      <c r="Q1840" s="109"/>
      <c r="R1840" s="127"/>
      <c r="S1840" s="127"/>
      <c r="U1840" s="15" t="str">
        <f t="shared" si="358"/>
        <v/>
      </c>
      <c r="V1840" t="str">
        <f t="shared" si="352"/>
        <v/>
      </c>
      <c r="W1840" t="str">
        <f t="shared" si="353"/>
        <v/>
      </c>
      <c r="X1840" t="str">
        <f t="shared" si="354"/>
        <v/>
      </c>
      <c r="Y1840" t="str">
        <f t="shared" si="355"/>
        <v/>
      </c>
      <c r="Z1840" t="str">
        <f t="shared" si="356"/>
        <v/>
      </c>
      <c r="AA1840" t="str">
        <f t="shared" si="357"/>
        <v/>
      </c>
      <c r="AB1840">
        <v>1833</v>
      </c>
      <c r="AC1840" t="str">
        <f>IF(ISERROR(IF(U1840="","",IF(OR(U1840=Cad_Inicial!$D$8,X1840=Cad_Inicial!$D$8),Cad_Inicial!$D$8+AB1840*1000,0))),"",IF(U1840="","",IF(OR(U1840=Cad_Inicial!$D$8,X1840=Cad_Inicial!$D$8),Cad_Inicial!$D$8+AB1840*1000,0)))</f>
        <v/>
      </c>
      <c r="AK1840" s="50" t="e">
        <f t="shared" si="359"/>
        <v>#VALUE!</v>
      </c>
      <c r="AL1840" s="50" t="e">
        <f t="shared" si="360"/>
        <v>#VALUE!</v>
      </c>
      <c r="AM1840">
        <f t="shared" si="362"/>
        <v>0</v>
      </c>
      <c r="AN1840">
        <f t="shared" si="363"/>
        <v>0</v>
      </c>
      <c r="AO1840">
        <f t="shared" si="363"/>
        <v>0</v>
      </c>
      <c r="AP1840">
        <f t="shared" si="363"/>
        <v>0</v>
      </c>
      <c r="AQ1840">
        <f t="shared" si="363"/>
        <v>0</v>
      </c>
      <c r="AR1840">
        <f t="shared" si="363"/>
        <v>0</v>
      </c>
      <c r="AS1840">
        <f t="shared" si="363"/>
        <v>0</v>
      </c>
      <c r="AT1840">
        <f t="shared" si="363"/>
        <v>0</v>
      </c>
      <c r="AU1840">
        <f t="shared" si="363"/>
        <v>0</v>
      </c>
      <c r="AV1840">
        <f t="shared" si="363"/>
        <v>0</v>
      </c>
      <c r="AW1840">
        <f t="shared" si="363"/>
        <v>0</v>
      </c>
      <c r="AX1840">
        <f t="shared" si="363"/>
        <v>0</v>
      </c>
    </row>
    <row r="1841" spans="3:50" ht="30" customHeight="1" thickTop="1" thickBot="1" x14ac:dyDescent="0.25">
      <c r="C1841" s="118"/>
      <c r="D1841" s="126"/>
      <c r="E1841" s="115"/>
      <c r="F1841" s="115"/>
      <c r="G1841" s="118"/>
      <c r="H1841" s="127"/>
      <c r="I1841" s="127"/>
      <c r="J1841" s="127"/>
      <c r="K1841" s="127"/>
      <c r="L1841" s="127"/>
      <c r="M1841" s="127"/>
      <c r="N1841" s="127"/>
      <c r="O1841" s="127"/>
      <c r="P1841" s="127"/>
      <c r="Q1841" s="109"/>
      <c r="R1841" s="127"/>
      <c r="S1841" s="127"/>
      <c r="U1841" s="15" t="str">
        <f t="shared" si="358"/>
        <v/>
      </c>
      <c r="V1841" t="str">
        <f t="shared" si="352"/>
        <v/>
      </c>
      <c r="W1841" t="str">
        <f t="shared" si="353"/>
        <v/>
      </c>
      <c r="X1841" t="str">
        <f t="shared" si="354"/>
        <v/>
      </c>
      <c r="Y1841" t="str">
        <f t="shared" si="355"/>
        <v/>
      </c>
      <c r="Z1841" t="str">
        <f t="shared" si="356"/>
        <v/>
      </c>
      <c r="AA1841" t="str">
        <f t="shared" si="357"/>
        <v/>
      </c>
      <c r="AB1841">
        <v>1834</v>
      </c>
      <c r="AC1841" t="str">
        <f>IF(ISERROR(IF(U1841="","",IF(OR(U1841=Cad_Inicial!$D$8,X1841=Cad_Inicial!$D$8),Cad_Inicial!$D$8+AB1841*1000,0))),"",IF(U1841="","",IF(OR(U1841=Cad_Inicial!$D$8,X1841=Cad_Inicial!$D$8),Cad_Inicial!$D$8+AB1841*1000,0)))</f>
        <v/>
      </c>
      <c r="AK1841" s="50" t="e">
        <f t="shared" si="359"/>
        <v>#VALUE!</v>
      </c>
      <c r="AL1841" s="50" t="e">
        <f t="shared" si="360"/>
        <v>#VALUE!</v>
      </c>
      <c r="AM1841">
        <f t="shared" si="362"/>
        <v>0</v>
      </c>
      <c r="AN1841">
        <f t="shared" si="363"/>
        <v>0</v>
      </c>
      <c r="AO1841">
        <f t="shared" si="363"/>
        <v>0</v>
      </c>
      <c r="AP1841">
        <f t="shared" si="363"/>
        <v>0</v>
      </c>
      <c r="AQ1841">
        <f t="shared" si="363"/>
        <v>0</v>
      </c>
      <c r="AR1841">
        <f t="shared" si="363"/>
        <v>0</v>
      </c>
      <c r="AS1841">
        <f t="shared" si="363"/>
        <v>0</v>
      </c>
      <c r="AT1841">
        <f t="shared" si="363"/>
        <v>0</v>
      </c>
      <c r="AU1841">
        <f t="shared" si="363"/>
        <v>0</v>
      </c>
      <c r="AV1841">
        <f t="shared" si="363"/>
        <v>0</v>
      </c>
      <c r="AW1841">
        <f t="shared" si="363"/>
        <v>0</v>
      </c>
      <c r="AX1841">
        <f t="shared" si="363"/>
        <v>0</v>
      </c>
    </row>
    <row r="1842" spans="3:50" ht="30" customHeight="1" thickTop="1" thickBot="1" x14ac:dyDescent="0.25">
      <c r="C1842" s="118"/>
      <c r="D1842" s="126"/>
      <c r="E1842" s="115"/>
      <c r="F1842" s="115"/>
      <c r="G1842" s="118"/>
      <c r="H1842" s="127"/>
      <c r="I1842" s="127"/>
      <c r="J1842" s="127"/>
      <c r="K1842" s="127"/>
      <c r="L1842" s="127"/>
      <c r="M1842" s="127"/>
      <c r="N1842" s="127"/>
      <c r="O1842" s="127"/>
      <c r="P1842" s="127"/>
      <c r="Q1842" s="109"/>
      <c r="R1842" s="127"/>
      <c r="S1842" s="127"/>
      <c r="U1842" s="15" t="str">
        <f t="shared" si="358"/>
        <v/>
      </c>
      <c r="V1842" t="str">
        <f t="shared" si="352"/>
        <v/>
      </c>
      <c r="W1842" t="str">
        <f t="shared" si="353"/>
        <v/>
      </c>
      <c r="X1842" t="str">
        <f t="shared" si="354"/>
        <v/>
      </c>
      <c r="Y1842" t="str">
        <f t="shared" si="355"/>
        <v/>
      </c>
      <c r="Z1842" t="str">
        <f t="shared" si="356"/>
        <v/>
      </c>
      <c r="AA1842" t="str">
        <f t="shared" si="357"/>
        <v/>
      </c>
      <c r="AB1842">
        <v>1835</v>
      </c>
      <c r="AC1842" t="str">
        <f>IF(ISERROR(IF(U1842="","",IF(OR(U1842=Cad_Inicial!$D$8,X1842=Cad_Inicial!$D$8),Cad_Inicial!$D$8+AB1842*1000,0))),"",IF(U1842="","",IF(OR(U1842=Cad_Inicial!$D$8,X1842=Cad_Inicial!$D$8),Cad_Inicial!$D$8+AB1842*1000,0)))</f>
        <v/>
      </c>
      <c r="AK1842" s="50" t="e">
        <f t="shared" si="359"/>
        <v>#VALUE!</v>
      </c>
      <c r="AL1842" s="50" t="e">
        <f t="shared" si="360"/>
        <v>#VALUE!</v>
      </c>
      <c r="AM1842">
        <f t="shared" si="362"/>
        <v>0</v>
      </c>
      <c r="AN1842">
        <f t="shared" si="363"/>
        <v>0</v>
      </c>
      <c r="AO1842">
        <f t="shared" si="363"/>
        <v>0</v>
      </c>
      <c r="AP1842">
        <f t="shared" si="363"/>
        <v>0</v>
      </c>
      <c r="AQ1842">
        <f t="shared" si="363"/>
        <v>0</v>
      </c>
      <c r="AR1842">
        <f t="shared" si="363"/>
        <v>0</v>
      </c>
      <c r="AS1842">
        <f t="shared" si="363"/>
        <v>0</v>
      </c>
      <c r="AT1842">
        <f t="shared" si="363"/>
        <v>0</v>
      </c>
      <c r="AU1842">
        <f t="shared" si="363"/>
        <v>0</v>
      </c>
      <c r="AV1842">
        <f t="shared" si="363"/>
        <v>0</v>
      </c>
      <c r="AW1842">
        <f t="shared" si="363"/>
        <v>0</v>
      </c>
      <c r="AX1842">
        <f t="shared" si="363"/>
        <v>0</v>
      </c>
    </row>
    <row r="1843" spans="3:50" ht="30" customHeight="1" thickTop="1" thickBot="1" x14ac:dyDescent="0.25">
      <c r="C1843" s="118"/>
      <c r="D1843" s="126"/>
      <c r="E1843" s="115"/>
      <c r="F1843" s="115"/>
      <c r="G1843" s="118"/>
      <c r="H1843" s="127"/>
      <c r="I1843" s="127"/>
      <c r="J1843" s="127"/>
      <c r="K1843" s="127"/>
      <c r="L1843" s="127"/>
      <c r="M1843" s="127"/>
      <c r="N1843" s="127"/>
      <c r="O1843" s="127"/>
      <c r="P1843" s="127"/>
      <c r="Q1843" s="109"/>
      <c r="R1843" s="127"/>
      <c r="S1843" s="127"/>
      <c r="U1843" s="15" t="str">
        <f t="shared" si="358"/>
        <v/>
      </c>
      <c r="V1843" t="str">
        <f t="shared" si="352"/>
        <v/>
      </c>
      <c r="W1843" t="str">
        <f t="shared" si="353"/>
        <v/>
      </c>
      <c r="X1843" t="str">
        <f t="shared" si="354"/>
        <v/>
      </c>
      <c r="Y1843" t="str">
        <f t="shared" si="355"/>
        <v/>
      </c>
      <c r="Z1843" t="str">
        <f t="shared" si="356"/>
        <v/>
      </c>
      <c r="AA1843" t="str">
        <f t="shared" si="357"/>
        <v/>
      </c>
      <c r="AB1843">
        <v>1836</v>
      </c>
      <c r="AC1843" t="str">
        <f>IF(ISERROR(IF(U1843="","",IF(OR(U1843=Cad_Inicial!$D$8,X1843=Cad_Inicial!$D$8),Cad_Inicial!$D$8+AB1843*1000,0))),"",IF(U1843="","",IF(OR(U1843=Cad_Inicial!$D$8,X1843=Cad_Inicial!$D$8),Cad_Inicial!$D$8+AB1843*1000,0)))</f>
        <v/>
      </c>
      <c r="AK1843" s="50" t="e">
        <f t="shared" si="359"/>
        <v>#VALUE!</v>
      </c>
      <c r="AL1843" s="50" t="e">
        <f t="shared" si="360"/>
        <v>#VALUE!</v>
      </c>
      <c r="AM1843">
        <f t="shared" si="362"/>
        <v>0</v>
      </c>
      <c r="AN1843">
        <f t="shared" si="363"/>
        <v>0</v>
      </c>
      <c r="AO1843">
        <f t="shared" si="363"/>
        <v>0</v>
      </c>
      <c r="AP1843">
        <f t="shared" si="363"/>
        <v>0</v>
      </c>
      <c r="AQ1843">
        <f t="shared" si="363"/>
        <v>0</v>
      </c>
      <c r="AR1843">
        <f t="shared" si="363"/>
        <v>0</v>
      </c>
      <c r="AS1843">
        <f t="shared" si="363"/>
        <v>0</v>
      </c>
      <c r="AT1843">
        <f t="shared" si="363"/>
        <v>0</v>
      </c>
      <c r="AU1843">
        <f t="shared" si="363"/>
        <v>0</v>
      </c>
      <c r="AV1843">
        <f t="shared" si="363"/>
        <v>0</v>
      </c>
      <c r="AW1843">
        <f t="shared" si="363"/>
        <v>0</v>
      </c>
      <c r="AX1843">
        <f t="shared" si="363"/>
        <v>0</v>
      </c>
    </row>
    <row r="1844" spans="3:50" ht="30" customHeight="1" thickTop="1" thickBot="1" x14ac:dyDescent="0.25">
      <c r="C1844" s="118"/>
      <c r="D1844" s="126"/>
      <c r="E1844" s="115"/>
      <c r="F1844" s="115"/>
      <c r="G1844" s="118"/>
      <c r="H1844" s="127"/>
      <c r="I1844" s="127"/>
      <c r="J1844" s="127"/>
      <c r="K1844" s="127"/>
      <c r="L1844" s="127"/>
      <c r="M1844" s="127"/>
      <c r="N1844" s="127"/>
      <c r="O1844" s="127"/>
      <c r="P1844" s="127"/>
      <c r="Q1844" s="109"/>
      <c r="R1844" s="127"/>
      <c r="S1844" s="127"/>
      <c r="U1844" s="15" t="str">
        <f t="shared" si="358"/>
        <v/>
      </c>
      <c r="V1844" t="str">
        <f t="shared" si="352"/>
        <v/>
      </c>
      <c r="W1844" t="str">
        <f t="shared" si="353"/>
        <v/>
      </c>
      <c r="X1844" t="str">
        <f t="shared" si="354"/>
        <v/>
      </c>
      <c r="Y1844" t="str">
        <f t="shared" si="355"/>
        <v/>
      </c>
      <c r="Z1844" t="str">
        <f t="shared" si="356"/>
        <v/>
      </c>
      <c r="AA1844" t="str">
        <f t="shared" si="357"/>
        <v/>
      </c>
      <c r="AB1844">
        <v>1837</v>
      </c>
      <c r="AC1844" t="str">
        <f>IF(ISERROR(IF(U1844="","",IF(OR(U1844=Cad_Inicial!$D$8,X1844=Cad_Inicial!$D$8),Cad_Inicial!$D$8+AB1844*1000,0))),"",IF(U1844="","",IF(OR(U1844=Cad_Inicial!$D$8,X1844=Cad_Inicial!$D$8),Cad_Inicial!$D$8+AB1844*1000,0)))</f>
        <v/>
      </c>
      <c r="AK1844" s="50" t="e">
        <f t="shared" si="359"/>
        <v>#VALUE!</v>
      </c>
      <c r="AL1844" s="50" t="e">
        <f t="shared" si="360"/>
        <v>#VALUE!</v>
      </c>
      <c r="AM1844">
        <f t="shared" si="362"/>
        <v>0</v>
      </c>
      <c r="AN1844">
        <f t="shared" si="363"/>
        <v>0</v>
      </c>
      <c r="AO1844">
        <f t="shared" si="363"/>
        <v>0</v>
      </c>
      <c r="AP1844">
        <f t="shared" si="363"/>
        <v>0</v>
      </c>
      <c r="AQ1844">
        <f t="shared" si="363"/>
        <v>0</v>
      </c>
      <c r="AR1844">
        <f t="shared" si="363"/>
        <v>0</v>
      </c>
      <c r="AS1844">
        <f t="shared" si="363"/>
        <v>0</v>
      </c>
      <c r="AT1844">
        <f t="shared" si="363"/>
        <v>0</v>
      </c>
      <c r="AU1844">
        <f t="shared" si="363"/>
        <v>0</v>
      </c>
      <c r="AV1844">
        <f t="shared" si="363"/>
        <v>0</v>
      </c>
      <c r="AW1844">
        <f t="shared" si="363"/>
        <v>0</v>
      </c>
      <c r="AX1844">
        <f t="shared" si="363"/>
        <v>0</v>
      </c>
    </row>
    <row r="1845" spans="3:50" ht="30" customHeight="1" thickTop="1" thickBot="1" x14ac:dyDescent="0.25">
      <c r="C1845" s="118"/>
      <c r="D1845" s="126"/>
      <c r="E1845" s="115"/>
      <c r="F1845" s="115"/>
      <c r="G1845" s="118"/>
      <c r="H1845" s="127"/>
      <c r="I1845" s="127"/>
      <c r="J1845" s="127"/>
      <c r="K1845" s="127"/>
      <c r="L1845" s="127"/>
      <c r="M1845" s="127"/>
      <c r="N1845" s="127"/>
      <c r="O1845" s="127"/>
      <c r="P1845" s="127"/>
      <c r="Q1845" s="109"/>
      <c r="R1845" s="127"/>
      <c r="S1845" s="127"/>
      <c r="U1845" s="15" t="str">
        <f t="shared" si="358"/>
        <v/>
      </c>
      <c r="V1845" t="str">
        <f t="shared" si="352"/>
        <v/>
      </c>
      <c r="W1845" t="str">
        <f t="shared" si="353"/>
        <v/>
      </c>
      <c r="X1845" t="str">
        <f t="shared" si="354"/>
        <v/>
      </c>
      <c r="Y1845" t="str">
        <f t="shared" si="355"/>
        <v/>
      </c>
      <c r="Z1845" t="str">
        <f t="shared" si="356"/>
        <v/>
      </c>
      <c r="AA1845" t="str">
        <f t="shared" si="357"/>
        <v/>
      </c>
      <c r="AB1845">
        <v>1838</v>
      </c>
      <c r="AC1845" t="str">
        <f>IF(ISERROR(IF(U1845="","",IF(OR(U1845=Cad_Inicial!$D$8,X1845=Cad_Inicial!$D$8),Cad_Inicial!$D$8+AB1845*1000,0))),"",IF(U1845="","",IF(OR(U1845=Cad_Inicial!$D$8,X1845=Cad_Inicial!$D$8),Cad_Inicial!$D$8+AB1845*1000,0)))</f>
        <v/>
      </c>
      <c r="AK1845" s="50" t="e">
        <f t="shared" si="359"/>
        <v>#VALUE!</v>
      </c>
      <c r="AL1845" s="50" t="e">
        <f t="shared" si="360"/>
        <v>#VALUE!</v>
      </c>
      <c r="AM1845">
        <f t="shared" si="362"/>
        <v>0</v>
      </c>
      <c r="AN1845">
        <f t="shared" si="363"/>
        <v>0</v>
      </c>
      <c r="AO1845">
        <f t="shared" si="363"/>
        <v>0</v>
      </c>
      <c r="AP1845">
        <f t="shared" si="363"/>
        <v>0</v>
      </c>
      <c r="AQ1845">
        <f t="shared" si="363"/>
        <v>0</v>
      </c>
      <c r="AR1845">
        <f t="shared" si="363"/>
        <v>0</v>
      </c>
      <c r="AS1845">
        <f t="shared" si="363"/>
        <v>0</v>
      </c>
      <c r="AT1845">
        <f t="shared" si="363"/>
        <v>0</v>
      </c>
      <c r="AU1845">
        <f t="shared" si="363"/>
        <v>0</v>
      </c>
      <c r="AV1845">
        <f t="shared" si="363"/>
        <v>0</v>
      </c>
      <c r="AW1845">
        <f t="shared" si="363"/>
        <v>0</v>
      </c>
      <c r="AX1845">
        <f t="shared" si="363"/>
        <v>0</v>
      </c>
    </row>
    <row r="1846" spans="3:50" ht="30" customHeight="1" thickTop="1" thickBot="1" x14ac:dyDescent="0.25">
      <c r="C1846" s="118"/>
      <c r="D1846" s="126"/>
      <c r="E1846" s="115"/>
      <c r="F1846" s="115"/>
      <c r="G1846" s="118"/>
      <c r="H1846" s="127"/>
      <c r="I1846" s="127"/>
      <c r="J1846" s="127"/>
      <c r="K1846" s="127"/>
      <c r="L1846" s="127"/>
      <c r="M1846" s="127"/>
      <c r="N1846" s="127"/>
      <c r="O1846" s="127"/>
      <c r="P1846" s="127"/>
      <c r="Q1846" s="109"/>
      <c r="R1846" s="127"/>
      <c r="S1846" s="127"/>
      <c r="U1846" s="15" t="str">
        <f t="shared" si="358"/>
        <v/>
      </c>
      <c r="V1846" t="str">
        <f t="shared" si="352"/>
        <v/>
      </c>
      <c r="W1846" t="str">
        <f t="shared" si="353"/>
        <v/>
      </c>
      <c r="X1846" t="str">
        <f t="shared" si="354"/>
        <v/>
      </c>
      <c r="Y1846" t="str">
        <f t="shared" si="355"/>
        <v/>
      </c>
      <c r="Z1846" t="str">
        <f t="shared" si="356"/>
        <v/>
      </c>
      <c r="AA1846" t="str">
        <f t="shared" si="357"/>
        <v/>
      </c>
      <c r="AB1846">
        <v>1839</v>
      </c>
      <c r="AC1846" t="str">
        <f>IF(ISERROR(IF(U1846="","",IF(OR(U1846=Cad_Inicial!$D$8,X1846=Cad_Inicial!$D$8),Cad_Inicial!$D$8+AB1846*1000,0))),"",IF(U1846="","",IF(OR(U1846=Cad_Inicial!$D$8,X1846=Cad_Inicial!$D$8),Cad_Inicial!$D$8+AB1846*1000,0)))</f>
        <v/>
      </c>
      <c r="AK1846" s="50" t="e">
        <f t="shared" si="359"/>
        <v>#VALUE!</v>
      </c>
      <c r="AL1846" s="50" t="e">
        <f t="shared" si="360"/>
        <v>#VALUE!</v>
      </c>
      <c r="AM1846">
        <f t="shared" si="362"/>
        <v>0</v>
      </c>
      <c r="AN1846">
        <f t="shared" si="363"/>
        <v>0</v>
      </c>
      <c r="AO1846">
        <f t="shared" si="363"/>
        <v>0</v>
      </c>
      <c r="AP1846">
        <f t="shared" si="363"/>
        <v>0</v>
      </c>
      <c r="AQ1846">
        <f t="shared" si="363"/>
        <v>0</v>
      </c>
      <c r="AR1846">
        <f t="shared" si="363"/>
        <v>0</v>
      </c>
      <c r="AS1846">
        <f t="shared" si="363"/>
        <v>0</v>
      </c>
      <c r="AT1846">
        <f t="shared" si="363"/>
        <v>0</v>
      </c>
      <c r="AU1846">
        <f t="shared" si="363"/>
        <v>0</v>
      </c>
      <c r="AV1846">
        <f t="shared" si="363"/>
        <v>0</v>
      </c>
      <c r="AW1846">
        <f t="shared" si="363"/>
        <v>0</v>
      </c>
      <c r="AX1846">
        <f t="shared" si="363"/>
        <v>0</v>
      </c>
    </row>
    <row r="1847" spans="3:50" ht="30" customHeight="1" thickTop="1" thickBot="1" x14ac:dyDescent="0.25">
      <c r="C1847" s="118"/>
      <c r="D1847" s="126"/>
      <c r="E1847" s="115"/>
      <c r="F1847" s="115"/>
      <c r="G1847" s="118"/>
      <c r="H1847" s="127"/>
      <c r="I1847" s="127"/>
      <c r="J1847" s="127"/>
      <c r="K1847" s="127"/>
      <c r="L1847" s="127"/>
      <c r="M1847" s="127"/>
      <c r="N1847" s="127"/>
      <c r="O1847" s="127"/>
      <c r="P1847" s="127"/>
      <c r="Q1847" s="109"/>
      <c r="R1847" s="127"/>
      <c r="S1847" s="127"/>
      <c r="U1847" s="15" t="str">
        <f t="shared" si="358"/>
        <v/>
      </c>
      <c r="V1847" t="str">
        <f t="shared" si="352"/>
        <v/>
      </c>
      <c r="W1847" t="str">
        <f t="shared" si="353"/>
        <v/>
      </c>
      <c r="X1847" t="str">
        <f t="shared" si="354"/>
        <v/>
      </c>
      <c r="Y1847" t="str">
        <f t="shared" si="355"/>
        <v/>
      </c>
      <c r="Z1847" t="str">
        <f t="shared" si="356"/>
        <v/>
      </c>
      <c r="AA1847" t="str">
        <f t="shared" si="357"/>
        <v/>
      </c>
      <c r="AB1847">
        <v>1840</v>
      </c>
      <c r="AC1847" t="str">
        <f>IF(ISERROR(IF(U1847="","",IF(OR(U1847=Cad_Inicial!$D$8,X1847=Cad_Inicial!$D$8),Cad_Inicial!$D$8+AB1847*1000,0))),"",IF(U1847="","",IF(OR(U1847=Cad_Inicial!$D$8,X1847=Cad_Inicial!$D$8),Cad_Inicial!$D$8+AB1847*1000,0)))</f>
        <v/>
      </c>
      <c r="AK1847" s="50" t="e">
        <f t="shared" si="359"/>
        <v>#VALUE!</v>
      </c>
      <c r="AL1847" s="50" t="e">
        <f t="shared" si="360"/>
        <v>#VALUE!</v>
      </c>
      <c r="AM1847">
        <f t="shared" si="362"/>
        <v>0</v>
      </c>
      <c r="AN1847">
        <f t="shared" si="363"/>
        <v>0</v>
      </c>
      <c r="AO1847">
        <f t="shared" si="363"/>
        <v>0</v>
      </c>
      <c r="AP1847">
        <f t="shared" si="363"/>
        <v>0</v>
      </c>
      <c r="AQ1847">
        <f t="shared" si="363"/>
        <v>0</v>
      </c>
      <c r="AR1847">
        <f t="shared" si="363"/>
        <v>0</v>
      </c>
      <c r="AS1847">
        <f t="shared" si="363"/>
        <v>0</v>
      </c>
      <c r="AT1847">
        <f t="shared" si="363"/>
        <v>0</v>
      </c>
      <c r="AU1847">
        <f t="shared" si="363"/>
        <v>0</v>
      </c>
      <c r="AV1847">
        <f t="shared" si="363"/>
        <v>0</v>
      </c>
      <c r="AW1847">
        <f t="shared" si="363"/>
        <v>0</v>
      </c>
      <c r="AX1847">
        <f t="shared" si="363"/>
        <v>0</v>
      </c>
    </row>
    <row r="1848" spans="3:50" ht="30" customHeight="1" thickTop="1" thickBot="1" x14ac:dyDescent="0.25">
      <c r="C1848" s="118"/>
      <c r="D1848" s="126"/>
      <c r="E1848" s="115"/>
      <c r="F1848" s="115"/>
      <c r="G1848" s="118"/>
      <c r="H1848" s="127"/>
      <c r="I1848" s="127"/>
      <c r="J1848" s="127"/>
      <c r="K1848" s="127"/>
      <c r="L1848" s="127"/>
      <c r="M1848" s="127"/>
      <c r="N1848" s="127"/>
      <c r="O1848" s="127"/>
      <c r="P1848" s="127"/>
      <c r="Q1848" s="109"/>
      <c r="R1848" s="127"/>
      <c r="S1848" s="127"/>
      <c r="U1848" s="15" t="str">
        <f t="shared" si="358"/>
        <v/>
      </c>
      <c r="V1848" t="str">
        <f t="shared" si="352"/>
        <v/>
      </c>
      <c r="W1848" t="str">
        <f t="shared" si="353"/>
        <v/>
      </c>
      <c r="X1848" t="str">
        <f t="shared" si="354"/>
        <v/>
      </c>
      <c r="Y1848" t="str">
        <f t="shared" si="355"/>
        <v/>
      </c>
      <c r="Z1848" t="str">
        <f t="shared" si="356"/>
        <v/>
      </c>
      <c r="AA1848" t="str">
        <f t="shared" si="357"/>
        <v/>
      </c>
      <c r="AB1848">
        <v>1841</v>
      </c>
      <c r="AC1848" t="str">
        <f>IF(ISERROR(IF(U1848="","",IF(OR(U1848=Cad_Inicial!$D$8,X1848=Cad_Inicial!$D$8),Cad_Inicial!$D$8+AB1848*1000,0))),"",IF(U1848="","",IF(OR(U1848=Cad_Inicial!$D$8,X1848=Cad_Inicial!$D$8),Cad_Inicial!$D$8+AB1848*1000,0)))</f>
        <v/>
      </c>
      <c r="AK1848" s="50" t="e">
        <f t="shared" si="359"/>
        <v>#VALUE!</v>
      </c>
      <c r="AL1848" s="50" t="e">
        <f t="shared" si="360"/>
        <v>#VALUE!</v>
      </c>
      <c r="AM1848">
        <f t="shared" si="362"/>
        <v>0</v>
      </c>
      <c r="AN1848">
        <f t="shared" si="363"/>
        <v>0</v>
      </c>
      <c r="AO1848">
        <f t="shared" si="363"/>
        <v>0</v>
      </c>
      <c r="AP1848">
        <f t="shared" si="363"/>
        <v>0</v>
      </c>
      <c r="AQ1848">
        <f t="shared" si="363"/>
        <v>0</v>
      </c>
      <c r="AR1848">
        <f t="shared" si="363"/>
        <v>0</v>
      </c>
      <c r="AS1848">
        <f t="shared" si="363"/>
        <v>0</v>
      </c>
      <c r="AT1848">
        <f t="shared" si="363"/>
        <v>0</v>
      </c>
      <c r="AU1848">
        <f t="shared" si="363"/>
        <v>0</v>
      </c>
      <c r="AV1848">
        <f t="shared" si="363"/>
        <v>0</v>
      </c>
      <c r="AW1848">
        <f t="shared" si="363"/>
        <v>0</v>
      </c>
      <c r="AX1848">
        <f t="shared" si="363"/>
        <v>0</v>
      </c>
    </row>
    <row r="1849" spans="3:50" ht="30" customHeight="1" thickTop="1" thickBot="1" x14ac:dyDescent="0.25">
      <c r="C1849" s="118"/>
      <c r="D1849" s="126"/>
      <c r="E1849" s="115"/>
      <c r="F1849" s="115"/>
      <c r="G1849" s="118"/>
      <c r="H1849" s="127"/>
      <c r="I1849" s="127"/>
      <c r="J1849" s="127"/>
      <c r="K1849" s="127"/>
      <c r="L1849" s="127"/>
      <c r="M1849" s="127"/>
      <c r="N1849" s="127"/>
      <c r="O1849" s="127"/>
      <c r="P1849" s="127"/>
      <c r="Q1849" s="109"/>
      <c r="R1849" s="127"/>
      <c r="S1849" s="127"/>
      <c r="U1849" s="15" t="str">
        <f t="shared" si="358"/>
        <v/>
      </c>
      <c r="V1849" t="str">
        <f t="shared" si="352"/>
        <v/>
      </c>
      <c r="W1849" t="str">
        <f t="shared" si="353"/>
        <v/>
      </c>
      <c r="X1849" t="str">
        <f t="shared" si="354"/>
        <v/>
      </c>
      <c r="Y1849" t="str">
        <f t="shared" si="355"/>
        <v/>
      </c>
      <c r="Z1849" t="str">
        <f t="shared" si="356"/>
        <v/>
      </c>
      <c r="AA1849" t="str">
        <f t="shared" si="357"/>
        <v/>
      </c>
      <c r="AB1849">
        <v>1842</v>
      </c>
      <c r="AC1849" t="str">
        <f>IF(ISERROR(IF(U1849="","",IF(OR(U1849=Cad_Inicial!$D$8,X1849=Cad_Inicial!$D$8),Cad_Inicial!$D$8+AB1849*1000,0))),"",IF(U1849="","",IF(OR(U1849=Cad_Inicial!$D$8,X1849=Cad_Inicial!$D$8),Cad_Inicial!$D$8+AB1849*1000,0)))</f>
        <v/>
      </c>
      <c r="AK1849" s="50" t="e">
        <f t="shared" si="359"/>
        <v>#VALUE!</v>
      </c>
      <c r="AL1849" s="50" t="e">
        <f t="shared" si="360"/>
        <v>#VALUE!</v>
      </c>
      <c r="AM1849">
        <f t="shared" si="362"/>
        <v>0</v>
      </c>
      <c r="AN1849">
        <f t="shared" si="363"/>
        <v>0</v>
      </c>
      <c r="AO1849">
        <f t="shared" si="363"/>
        <v>0</v>
      </c>
      <c r="AP1849">
        <f t="shared" si="363"/>
        <v>0</v>
      </c>
      <c r="AQ1849">
        <f t="shared" si="363"/>
        <v>0</v>
      </c>
      <c r="AR1849">
        <f t="shared" si="363"/>
        <v>0</v>
      </c>
      <c r="AS1849">
        <f t="shared" si="363"/>
        <v>0</v>
      </c>
      <c r="AT1849">
        <f t="shared" si="363"/>
        <v>0</v>
      </c>
      <c r="AU1849">
        <f t="shared" si="363"/>
        <v>0</v>
      </c>
      <c r="AV1849">
        <f t="shared" si="363"/>
        <v>0</v>
      </c>
      <c r="AW1849">
        <f t="shared" si="363"/>
        <v>0</v>
      </c>
      <c r="AX1849">
        <f t="shared" si="363"/>
        <v>0</v>
      </c>
    </row>
    <row r="1850" spans="3:50" ht="30" customHeight="1" thickTop="1" thickBot="1" x14ac:dyDescent="0.25">
      <c r="C1850" s="118"/>
      <c r="D1850" s="126"/>
      <c r="E1850" s="115"/>
      <c r="F1850" s="115"/>
      <c r="G1850" s="118"/>
      <c r="H1850" s="127"/>
      <c r="I1850" s="127"/>
      <c r="J1850" s="127"/>
      <c r="K1850" s="127"/>
      <c r="L1850" s="127"/>
      <c r="M1850" s="127"/>
      <c r="N1850" s="127"/>
      <c r="O1850" s="127"/>
      <c r="P1850" s="127"/>
      <c r="Q1850" s="109"/>
      <c r="R1850" s="127"/>
      <c r="S1850" s="127"/>
      <c r="U1850" s="15" t="str">
        <f t="shared" si="358"/>
        <v/>
      </c>
      <c r="V1850" t="str">
        <f t="shared" si="352"/>
        <v/>
      </c>
      <c r="W1850" t="str">
        <f t="shared" si="353"/>
        <v/>
      </c>
      <c r="X1850" t="str">
        <f t="shared" si="354"/>
        <v/>
      </c>
      <c r="Y1850" t="str">
        <f t="shared" si="355"/>
        <v/>
      </c>
      <c r="Z1850" t="str">
        <f t="shared" si="356"/>
        <v/>
      </c>
      <c r="AA1850" t="str">
        <f t="shared" si="357"/>
        <v/>
      </c>
      <c r="AB1850">
        <v>1843</v>
      </c>
      <c r="AC1850" t="str">
        <f>IF(ISERROR(IF(U1850="","",IF(OR(U1850=Cad_Inicial!$D$8,X1850=Cad_Inicial!$D$8),Cad_Inicial!$D$8+AB1850*1000,0))),"",IF(U1850="","",IF(OR(U1850=Cad_Inicial!$D$8,X1850=Cad_Inicial!$D$8),Cad_Inicial!$D$8+AB1850*1000,0)))</f>
        <v/>
      </c>
      <c r="AK1850" s="50" t="e">
        <f t="shared" si="359"/>
        <v>#VALUE!</v>
      </c>
      <c r="AL1850" s="50" t="e">
        <f t="shared" si="360"/>
        <v>#VALUE!</v>
      </c>
      <c r="AM1850">
        <f t="shared" si="362"/>
        <v>0</v>
      </c>
      <c r="AN1850">
        <f t="shared" si="363"/>
        <v>0</v>
      </c>
      <c r="AO1850">
        <f t="shared" si="363"/>
        <v>0</v>
      </c>
      <c r="AP1850">
        <f t="shared" si="363"/>
        <v>0</v>
      </c>
      <c r="AQ1850">
        <f t="shared" si="363"/>
        <v>0</v>
      </c>
      <c r="AR1850">
        <f t="shared" si="363"/>
        <v>0</v>
      </c>
      <c r="AS1850">
        <f t="shared" si="363"/>
        <v>0</v>
      </c>
      <c r="AT1850">
        <f t="shared" si="363"/>
        <v>0</v>
      </c>
      <c r="AU1850">
        <f t="shared" si="363"/>
        <v>0</v>
      </c>
      <c r="AV1850">
        <f t="shared" si="363"/>
        <v>0</v>
      </c>
      <c r="AW1850">
        <f t="shared" si="363"/>
        <v>0</v>
      </c>
      <c r="AX1850">
        <f t="shared" si="363"/>
        <v>0</v>
      </c>
    </row>
    <row r="1851" spans="3:50" ht="30" customHeight="1" thickTop="1" thickBot="1" x14ac:dyDescent="0.25">
      <c r="C1851" s="118"/>
      <c r="D1851" s="126"/>
      <c r="E1851" s="115"/>
      <c r="F1851" s="115"/>
      <c r="G1851" s="118"/>
      <c r="H1851" s="127"/>
      <c r="I1851" s="127"/>
      <c r="J1851" s="127"/>
      <c r="K1851" s="127"/>
      <c r="L1851" s="127"/>
      <c r="M1851" s="127"/>
      <c r="N1851" s="127"/>
      <c r="O1851" s="127"/>
      <c r="P1851" s="127"/>
      <c r="Q1851" s="109"/>
      <c r="R1851" s="127"/>
      <c r="S1851" s="127"/>
      <c r="U1851" s="15" t="str">
        <f t="shared" si="358"/>
        <v/>
      </c>
      <c r="V1851" t="str">
        <f t="shared" si="352"/>
        <v/>
      </c>
      <c r="W1851" t="str">
        <f t="shared" si="353"/>
        <v/>
      </c>
      <c r="X1851" t="str">
        <f t="shared" si="354"/>
        <v/>
      </c>
      <c r="Y1851" t="str">
        <f t="shared" si="355"/>
        <v/>
      </c>
      <c r="Z1851" t="str">
        <f t="shared" si="356"/>
        <v/>
      </c>
      <c r="AA1851" t="str">
        <f t="shared" si="357"/>
        <v/>
      </c>
      <c r="AB1851">
        <v>1844</v>
      </c>
      <c r="AC1851" t="str">
        <f>IF(ISERROR(IF(U1851="","",IF(OR(U1851=Cad_Inicial!$D$8,X1851=Cad_Inicial!$D$8),Cad_Inicial!$D$8+AB1851*1000,0))),"",IF(U1851="","",IF(OR(U1851=Cad_Inicial!$D$8,X1851=Cad_Inicial!$D$8),Cad_Inicial!$D$8+AB1851*1000,0)))</f>
        <v/>
      </c>
      <c r="AK1851" s="50" t="e">
        <f t="shared" si="359"/>
        <v>#VALUE!</v>
      </c>
      <c r="AL1851" s="50" t="e">
        <f t="shared" si="360"/>
        <v>#VALUE!</v>
      </c>
      <c r="AM1851">
        <f t="shared" si="362"/>
        <v>0</v>
      </c>
      <c r="AN1851">
        <f t="shared" si="363"/>
        <v>0</v>
      </c>
      <c r="AO1851">
        <f t="shared" si="363"/>
        <v>0</v>
      </c>
      <c r="AP1851">
        <f t="shared" si="363"/>
        <v>0</v>
      </c>
      <c r="AQ1851">
        <f t="shared" si="363"/>
        <v>0</v>
      </c>
      <c r="AR1851">
        <f t="shared" si="363"/>
        <v>0</v>
      </c>
      <c r="AS1851">
        <f t="shared" si="363"/>
        <v>0</v>
      </c>
      <c r="AT1851">
        <f t="shared" si="363"/>
        <v>0</v>
      </c>
      <c r="AU1851">
        <f t="shared" si="363"/>
        <v>0</v>
      </c>
      <c r="AV1851">
        <f t="shared" si="363"/>
        <v>0</v>
      </c>
      <c r="AW1851">
        <f t="shared" si="363"/>
        <v>0</v>
      </c>
      <c r="AX1851">
        <f t="shared" si="363"/>
        <v>0</v>
      </c>
    </row>
    <row r="1852" spans="3:50" ht="30" customHeight="1" thickTop="1" thickBot="1" x14ac:dyDescent="0.25">
      <c r="C1852" s="118"/>
      <c r="D1852" s="126"/>
      <c r="E1852" s="115"/>
      <c r="F1852" s="115"/>
      <c r="G1852" s="118"/>
      <c r="H1852" s="127"/>
      <c r="I1852" s="127"/>
      <c r="J1852" s="127"/>
      <c r="K1852" s="127"/>
      <c r="L1852" s="127"/>
      <c r="M1852" s="127"/>
      <c r="N1852" s="127"/>
      <c r="O1852" s="127"/>
      <c r="P1852" s="127"/>
      <c r="Q1852" s="109"/>
      <c r="R1852" s="127"/>
      <c r="S1852" s="127"/>
      <c r="U1852" s="15" t="str">
        <f t="shared" si="358"/>
        <v/>
      </c>
      <c r="V1852" t="str">
        <f t="shared" si="352"/>
        <v/>
      </c>
      <c r="W1852" t="str">
        <f t="shared" si="353"/>
        <v/>
      </c>
      <c r="X1852" t="str">
        <f t="shared" si="354"/>
        <v/>
      </c>
      <c r="Y1852" t="str">
        <f t="shared" si="355"/>
        <v/>
      </c>
      <c r="Z1852" t="str">
        <f t="shared" si="356"/>
        <v/>
      </c>
      <c r="AA1852" t="str">
        <f t="shared" si="357"/>
        <v/>
      </c>
      <c r="AB1852">
        <v>1845</v>
      </c>
      <c r="AC1852" t="str">
        <f>IF(ISERROR(IF(U1852="","",IF(OR(U1852=Cad_Inicial!$D$8,X1852=Cad_Inicial!$D$8),Cad_Inicial!$D$8+AB1852*1000,0))),"",IF(U1852="","",IF(OR(U1852=Cad_Inicial!$D$8,X1852=Cad_Inicial!$D$8),Cad_Inicial!$D$8+AB1852*1000,0)))</f>
        <v/>
      </c>
      <c r="AK1852" s="50" t="e">
        <f t="shared" si="359"/>
        <v>#VALUE!</v>
      </c>
      <c r="AL1852" s="50" t="e">
        <f t="shared" si="360"/>
        <v>#VALUE!</v>
      </c>
      <c r="AM1852">
        <f t="shared" si="362"/>
        <v>0</v>
      </c>
      <c r="AN1852">
        <f t="shared" si="363"/>
        <v>0</v>
      </c>
      <c r="AO1852">
        <f t="shared" si="363"/>
        <v>0</v>
      </c>
      <c r="AP1852">
        <f t="shared" si="363"/>
        <v>0</v>
      </c>
      <c r="AQ1852">
        <f t="shared" si="363"/>
        <v>0</v>
      </c>
      <c r="AR1852">
        <f t="shared" si="363"/>
        <v>0</v>
      </c>
      <c r="AS1852">
        <f t="shared" si="363"/>
        <v>0</v>
      </c>
      <c r="AT1852">
        <f t="shared" si="363"/>
        <v>0</v>
      </c>
      <c r="AU1852">
        <f t="shared" si="363"/>
        <v>0</v>
      </c>
      <c r="AV1852">
        <f t="shared" si="363"/>
        <v>0</v>
      </c>
      <c r="AW1852">
        <f t="shared" si="363"/>
        <v>0</v>
      </c>
      <c r="AX1852">
        <f t="shared" si="363"/>
        <v>0</v>
      </c>
    </row>
    <row r="1853" spans="3:50" ht="30" customHeight="1" thickTop="1" thickBot="1" x14ac:dyDescent="0.25">
      <c r="C1853" s="118"/>
      <c r="D1853" s="126"/>
      <c r="E1853" s="115"/>
      <c r="F1853" s="115"/>
      <c r="G1853" s="118"/>
      <c r="H1853" s="127"/>
      <c r="I1853" s="127"/>
      <c r="J1853" s="127"/>
      <c r="K1853" s="127"/>
      <c r="L1853" s="127"/>
      <c r="M1853" s="127"/>
      <c r="N1853" s="127"/>
      <c r="O1853" s="127"/>
      <c r="P1853" s="127"/>
      <c r="Q1853" s="109"/>
      <c r="R1853" s="127"/>
      <c r="S1853" s="127"/>
      <c r="U1853" s="15" t="str">
        <f t="shared" si="358"/>
        <v/>
      </c>
      <c r="V1853" t="str">
        <f t="shared" si="352"/>
        <v/>
      </c>
      <c r="W1853" t="str">
        <f t="shared" si="353"/>
        <v/>
      </c>
      <c r="X1853" t="str">
        <f t="shared" si="354"/>
        <v/>
      </c>
      <c r="Y1853" t="str">
        <f t="shared" si="355"/>
        <v/>
      </c>
      <c r="Z1853" t="str">
        <f t="shared" si="356"/>
        <v/>
      </c>
      <c r="AA1853" t="str">
        <f t="shared" si="357"/>
        <v/>
      </c>
      <c r="AB1853">
        <v>1846</v>
      </c>
      <c r="AC1853" t="str">
        <f>IF(ISERROR(IF(U1853="","",IF(OR(U1853=Cad_Inicial!$D$8,X1853=Cad_Inicial!$D$8),Cad_Inicial!$D$8+AB1853*1000,0))),"",IF(U1853="","",IF(OR(U1853=Cad_Inicial!$D$8,X1853=Cad_Inicial!$D$8),Cad_Inicial!$D$8+AB1853*1000,0)))</f>
        <v/>
      </c>
      <c r="AK1853" s="50" t="e">
        <f t="shared" si="359"/>
        <v>#VALUE!</v>
      </c>
      <c r="AL1853" s="50" t="e">
        <f t="shared" si="360"/>
        <v>#VALUE!</v>
      </c>
      <c r="AM1853">
        <f t="shared" si="362"/>
        <v>0</v>
      </c>
      <c r="AN1853">
        <f t="shared" si="363"/>
        <v>0</v>
      </c>
      <c r="AO1853">
        <f t="shared" si="363"/>
        <v>0</v>
      </c>
      <c r="AP1853">
        <f t="shared" si="363"/>
        <v>0</v>
      </c>
      <c r="AQ1853">
        <f t="shared" si="363"/>
        <v>0</v>
      </c>
      <c r="AR1853">
        <f t="shared" si="363"/>
        <v>0</v>
      </c>
      <c r="AS1853">
        <f t="shared" ref="AN1853:AX1876" si="364">IFERROR(IF(AND($AK1853&lt;=AS$5,$AL1853&gt;=AS$5),1,0),0)</f>
        <v>0</v>
      </c>
      <c r="AT1853">
        <f t="shared" si="364"/>
        <v>0</v>
      </c>
      <c r="AU1853">
        <f t="shared" si="364"/>
        <v>0</v>
      </c>
      <c r="AV1853">
        <f t="shared" si="364"/>
        <v>0</v>
      </c>
      <c r="AW1853">
        <f t="shared" si="364"/>
        <v>0</v>
      </c>
      <c r="AX1853">
        <f t="shared" si="364"/>
        <v>0</v>
      </c>
    </row>
    <row r="1854" spans="3:50" ht="30" customHeight="1" thickTop="1" thickBot="1" x14ac:dyDescent="0.25">
      <c r="C1854" s="118"/>
      <c r="D1854" s="126"/>
      <c r="E1854" s="115"/>
      <c r="F1854" s="115"/>
      <c r="G1854" s="118"/>
      <c r="H1854" s="127"/>
      <c r="I1854" s="127"/>
      <c r="J1854" s="127"/>
      <c r="K1854" s="127"/>
      <c r="L1854" s="127"/>
      <c r="M1854" s="127"/>
      <c r="N1854" s="127"/>
      <c r="O1854" s="127"/>
      <c r="P1854" s="127"/>
      <c r="Q1854" s="109"/>
      <c r="R1854" s="127"/>
      <c r="S1854" s="127"/>
      <c r="U1854" s="15" t="str">
        <f t="shared" si="358"/>
        <v/>
      </c>
      <c r="V1854" t="str">
        <f t="shared" si="352"/>
        <v/>
      </c>
      <c r="W1854" t="str">
        <f t="shared" si="353"/>
        <v/>
      </c>
      <c r="X1854" t="str">
        <f t="shared" si="354"/>
        <v/>
      </c>
      <c r="Y1854" t="str">
        <f t="shared" si="355"/>
        <v/>
      </c>
      <c r="Z1854" t="str">
        <f t="shared" si="356"/>
        <v/>
      </c>
      <c r="AA1854" t="str">
        <f t="shared" si="357"/>
        <v/>
      </c>
      <c r="AB1854">
        <v>1847</v>
      </c>
      <c r="AC1854" t="str">
        <f>IF(ISERROR(IF(U1854="","",IF(OR(U1854=Cad_Inicial!$D$8,X1854=Cad_Inicial!$D$8),Cad_Inicial!$D$8+AB1854*1000,0))),"",IF(U1854="","",IF(OR(U1854=Cad_Inicial!$D$8,X1854=Cad_Inicial!$D$8),Cad_Inicial!$D$8+AB1854*1000,0)))</f>
        <v/>
      </c>
      <c r="AK1854" s="50" t="e">
        <f t="shared" si="359"/>
        <v>#VALUE!</v>
      </c>
      <c r="AL1854" s="50" t="e">
        <f t="shared" si="360"/>
        <v>#VALUE!</v>
      </c>
      <c r="AM1854">
        <f t="shared" si="362"/>
        <v>0</v>
      </c>
      <c r="AN1854">
        <f t="shared" si="364"/>
        <v>0</v>
      </c>
      <c r="AO1854">
        <f t="shared" si="364"/>
        <v>0</v>
      </c>
      <c r="AP1854">
        <f t="shared" si="364"/>
        <v>0</v>
      </c>
      <c r="AQ1854">
        <f t="shared" si="364"/>
        <v>0</v>
      </c>
      <c r="AR1854">
        <f t="shared" si="364"/>
        <v>0</v>
      </c>
      <c r="AS1854">
        <f t="shared" si="364"/>
        <v>0</v>
      </c>
      <c r="AT1854">
        <f t="shared" si="364"/>
        <v>0</v>
      </c>
      <c r="AU1854">
        <f t="shared" si="364"/>
        <v>0</v>
      </c>
      <c r="AV1854">
        <f t="shared" si="364"/>
        <v>0</v>
      </c>
      <c r="AW1854">
        <f t="shared" si="364"/>
        <v>0</v>
      </c>
      <c r="AX1854">
        <f t="shared" si="364"/>
        <v>0</v>
      </c>
    </row>
    <row r="1855" spans="3:50" ht="30" customHeight="1" thickTop="1" thickBot="1" x14ac:dyDescent="0.25">
      <c r="C1855" s="118"/>
      <c r="D1855" s="126"/>
      <c r="E1855" s="115"/>
      <c r="F1855" s="115"/>
      <c r="G1855" s="118"/>
      <c r="H1855" s="127"/>
      <c r="I1855" s="127"/>
      <c r="J1855" s="127"/>
      <c r="K1855" s="127"/>
      <c r="L1855" s="127"/>
      <c r="M1855" s="127"/>
      <c r="N1855" s="127"/>
      <c r="O1855" s="127"/>
      <c r="P1855" s="127"/>
      <c r="Q1855" s="109"/>
      <c r="R1855" s="127"/>
      <c r="S1855" s="127"/>
      <c r="U1855" s="15" t="str">
        <f t="shared" si="358"/>
        <v/>
      </c>
      <c r="V1855" t="str">
        <f t="shared" si="352"/>
        <v/>
      </c>
      <c r="W1855" t="str">
        <f t="shared" si="353"/>
        <v/>
      </c>
      <c r="X1855" t="str">
        <f t="shared" si="354"/>
        <v/>
      </c>
      <c r="Y1855" t="str">
        <f t="shared" si="355"/>
        <v/>
      </c>
      <c r="Z1855" t="str">
        <f t="shared" si="356"/>
        <v/>
      </c>
      <c r="AA1855" t="str">
        <f t="shared" si="357"/>
        <v/>
      </c>
      <c r="AB1855">
        <v>1848</v>
      </c>
      <c r="AC1855" t="str">
        <f>IF(ISERROR(IF(U1855="","",IF(OR(U1855=Cad_Inicial!$D$8,X1855=Cad_Inicial!$D$8),Cad_Inicial!$D$8+AB1855*1000,0))),"",IF(U1855="","",IF(OR(U1855=Cad_Inicial!$D$8,X1855=Cad_Inicial!$D$8),Cad_Inicial!$D$8+AB1855*1000,0)))</f>
        <v/>
      </c>
      <c r="AK1855" s="50" t="e">
        <f t="shared" si="359"/>
        <v>#VALUE!</v>
      </c>
      <c r="AL1855" s="50" t="e">
        <f t="shared" si="360"/>
        <v>#VALUE!</v>
      </c>
      <c r="AM1855">
        <f t="shared" si="362"/>
        <v>0</v>
      </c>
      <c r="AN1855">
        <f t="shared" si="364"/>
        <v>0</v>
      </c>
      <c r="AO1855">
        <f t="shared" si="364"/>
        <v>0</v>
      </c>
      <c r="AP1855">
        <f t="shared" si="364"/>
        <v>0</v>
      </c>
      <c r="AQ1855">
        <f t="shared" si="364"/>
        <v>0</v>
      </c>
      <c r="AR1855">
        <f t="shared" si="364"/>
        <v>0</v>
      </c>
      <c r="AS1855">
        <f t="shared" si="364"/>
        <v>0</v>
      </c>
      <c r="AT1855">
        <f t="shared" si="364"/>
        <v>0</v>
      </c>
      <c r="AU1855">
        <f t="shared" si="364"/>
        <v>0</v>
      </c>
      <c r="AV1855">
        <f t="shared" si="364"/>
        <v>0</v>
      </c>
      <c r="AW1855">
        <f t="shared" si="364"/>
        <v>0</v>
      </c>
      <c r="AX1855">
        <f t="shared" si="364"/>
        <v>0</v>
      </c>
    </row>
    <row r="1856" spans="3:50" ht="30" customHeight="1" thickTop="1" thickBot="1" x14ac:dyDescent="0.25">
      <c r="C1856" s="118"/>
      <c r="D1856" s="126"/>
      <c r="E1856" s="115"/>
      <c r="F1856" s="115"/>
      <c r="G1856" s="118"/>
      <c r="H1856" s="127"/>
      <c r="I1856" s="127"/>
      <c r="J1856" s="127"/>
      <c r="K1856" s="127"/>
      <c r="L1856" s="127"/>
      <c r="M1856" s="127"/>
      <c r="N1856" s="127"/>
      <c r="O1856" s="127"/>
      <c r="P1856" s="127"/>
      <c r="Q1856" s="109"/>
      <c r="R1856" s="127"/>
      <c r="S1856" s="127"/>
      <c r="U1856" s="15" t="str">
        <f t="shared" si="358"/>
        <v/>
      </c>
      <c r="V1856" t="str">
        <f t="shared" si="352"/>
        <v/>
      </c>
      <c r="W1856" t="str">
        <f t="shared" si="353"/>
        <v/>
      </c>
      <c r="X1856" t="str">
        <f t="shared" si="354"/>
        <v/>
      </c>
      <c r="Y1856" t="str">
        <f t="shared" si="355"/>
        <v/>
      </c>
      <c r="Z1856" t="str">
        <f t="shared" si="356"/>
        <v/>
      </c>
      <c r="AA1856" t="str">
        <f t="shared" si="357"/>
        <v/>
      </c>
      <c r="AB1856">
        <v>1849</v>
      </c>
      <c r="AC1856" t="str">
        <f>IF(ISERROR(IF(U1856="","",IF(OR(U1856=Cad_Inicial!$D$8,X1856=Cad_Inicial!$D$8),Cad_Inicial!$D$8+AB1856*1000,0))),"",IF(U1856="","",IF(OR(U1856=Cad_Inicial!$D$8,X1856=Cad_Inicial!$D$8),Cad_Inicial!$D$8+AB1856*1000,0)))</f>
        <v/>
      </c>
      <c r="AK1856" s="50" t="e">
        <f t="shared" si="359"/>
        <v>#VALUE!</v>
      </c>
      <c r="AL1856" s="50" t="e">
        <f t="shared" si="360"/>
        <v>#VALUE!</v>
      </c>
      <c r="AM1856">
        <f t="shared" si="362"/>
        <v>0</v>
      </c>
      <c r="AN1856">
        <f t="shared" si="364"/>
        <v>0</v>
      </c>
      <c r="AO1856">
        <f t="shared" si="364"/>
        <v>0</v>
      </c>
      <c r="AP1856">
        <f t="shared" si="364"/>
        <v>0</v>
      </c>
      <c r="AQ1856">
        <f t="shared" si="364"/>
        <v>0</v>
      </c>
      <c r="AR1856">
        <f t="shared" si="364"/>
        <v>0</v>
      </c>
      <c r="AS1856">
        <f t="shared" si="364"/>
        <v>0</v>
      </c>
      <c r="AT1856">
        <f t="shared" si="364"/>
        <v>0</v>
      </c>
      <c r="AU1856">
        <f t="shared" si="364"/>
        <v>0</v>
      </c>
      <c r="AV1856">
        <f t="shared" si="364"/>
        <v>0</v>
      </c>
      <c r="AW1856">
        <f t="shared" si="364"/>
        <v>0</v>
      </c>
      <c r="AX1856">
        <f t="shared" si="364"/>
        <v>0</v>
      </c>
    </row>
    <row r="1857" spans="3:50" ht="30" customHeight="1" thickTop="1" thickBot="1" x14ac:dyDescent="0.25">
      <c r="C1857" s="118"/>
      <c r="D1857" s="126"/>
      <c r="E1857" s="115"/>
      <c r="F1857" s="115"/>
      <c r="G1857" s="118"/>
      <c r="H1857" s="127"/>
      <c r="I1857" s="127"/>
      <c r="J1857" s="127"/>
      <c r="K1857" s="127"/>
      <c r="L1857" s="127"/>
      <c r="M1857" s="127"/>
      <c r="N1857" s="127"/>
      <c r="O1857" s="127"/>
      <c r="P1857" s="127"/>
      <c r="Q1857" s="109"/>
      <c r="R1857" s="127"/>
      <c r="S1857" s="127"/>
      <c r="U1857" s="15" t="str">
        <f t="shared" si="358"/>
        <v/>
      </c>
      <c r="V1857" t="str">
        <f t="shared" si="352"/>
        <v/>
      </c>
      <c r="W1857" t="str">
        <f t="shared" si="353"/>
        <v/>
      </c>
      <c r="X1857" t="str">
        <f t="shared" si="354"/>
        <v/>
      </c>
      <c r="Y1857" t="str">
        <f t="shared" si="355"/>
        <v/>
      </c>
      <c r="Z1857" t="str">
        <f t="shared" si="356"/>
        <v/>
      </c>
      <c r="AA1857" t="str">
        <f t="shared" si="357"/>
        <v/>
      </c>
      <c r="AB1857">
        <v>1850</v>
      </c>
      <c r="AC1857" t="str">
        <f>IF(ISERROR(IF(U1857="","",IF(OR(U1857=Cad_Inicial!$D$8,X1857=Cad_Inicial!$D$8),Cad_Inicial!$D$8+AB1857*1000,0))),"",IF(U1857="","",IF(OR(U1857=Cad_Inicial!$D$8,X1857=Cad_Inicial!$D$8),Cad_Inicial!$D$8+AB1857*1000,0)))</f>
        <v/>
      </c>
      <c r="AK1857" s="50" t="e">
        <f t="shared" si="359"/>
        <v>#VALUE!</v>
      </c>
      <c r="AL1857" s="50" t="e">
        <f t="shared" si="360"/>
        <v>#VALUE!</v>
      </c>
      <c r="AM1857">
        <f t="shared" si="362"/>
        <v>0</v>
      </c>
      <c r="AN1857">
        <f t="shared" si="364"/>
        <v>0</v>
      </c>
      <c r="AO1857">
        <f t="shared" si="364"/>
        <v>0</v>
      </c>
      <c r="AP1857">
        <f t="shared" si="364"/>
        <v>0</v>
      </c>
      <c r="AQ1857">
        <f t="shared" si="364"/>
        <v>0</v>
      </c>
      <c r="AR1857">
        <f t="shared" si="364"/>
        <v>0</v>
      </c>
      <c r="AS1857">
        <f t="shared" si="364"/>
        <v>0</v>
      </c>
      <c r="AT1857">
        <f t="shared" si="364"/>
        <v>0</v>
      </c>
      <c r="AU1857">
        <f t="shared" si="364"/>
        <v>0</v>
      </c>
      <c r="AV1857">
        <f t="shared" si="364"/>
        <v>0</v>
      </c>
      <c r="AW1857">
        <f t="shared" si="364"/>
        <v>0</v>
      </c>
      <c r="AX1857">
        <f t="shared" si="364"/>
        <v>0</v>
      </c>
    </row>
    <row r="1858" spans="3:50" ht="30" customHeight="1" thickTop="1" thickBot="1" x14ac:dyDescent="0.25">
      <c r="C1858" s="118"/>
      <c r="D1858" s="126"/>
      <c r="E1858" s="115"/>
      <c r="F1858" s="115"/>
      <c r="G1858" s="118"/>
      <c r="H1858" s="127"/>
      <c r="I1858" s="127"/>
      <c r="J1858" s="127"/>
      <c r="K1858" s="127"/>
      <c r="L1858" s="127"/>
      <c r="M1858" s="127"/>
      <c r="N1858" s="127"/>
      <c r="O1858" s="127"/>
      <c r="P1858" s="127"/>
      <c r="Q1858" s="109"/>
      <c r="R1858" s="127"/>
      <c r="S1858" s="127"/>
      <c r="U1858" s="15" t="str">
        <f t="shared" si="358"/>
        <v/>
      </c>
      <c r="V1858" t="str">
        <f t="shared" si="352"/>
        <v/>
      </c>
      <c r="W1858" t="str">
        <f t="shared" si="353"/>
        <v/>
      </c>
      <c r="X1858" t="str">
        <f t="shared" si="354"/>
        <v/>
      </c>
      <c r="Y1858" t="str">
        <f t="shared" si="355"/>
        <v/>
      </c>
      <c r="Z1858" t="str">
        <f t="shared" si="356"/>
        <v/>
      </c>
      <c r="AA1858" t="str">
        <f t="shared" si="357"/>
        <v/>
      </c>
      <c r="AB1858">
        <v>1851</v>
      </c>
      <c r="AC1858" t="str">
        <f>IF(ISERROR(IF(U1858="","",IF(OR(U1858=Cad_Inicial!$D$8,X1858=Cad_Inicial!$D$8),Cad_Inicial!$D$8+AB1858*1000,0))),"",IF(U1858="","",IF(OR(U1858=Cad_Inicial!$D$8,X1858=Cad_Inicial!$D$8),Cad_Inicial!$D$8+AB1858*1000,0)))</f>
        <v/>
      </c>
      <c r="AK1858" s="50" t="e">
        <f t="shared" si="359"/>
        <v>#VALUE!</v>
      </c>
      <c r="AL1858" s="50" t="e">
        <f t="shared" si="360"/>
        <v>#VALUE!</v>
      </c>
      <c r="AM1858">
        <f t="shared" si="362"/>
        <v>0</v>
      </c>
      <c r="AN1858">
        <f t="shared" si="364"/>
        <v>0</v>
      </c>
      <c r="AO1858">
        <f t="shared" si="364"/>
        <v>0</v>
      </c>
      <c r="AP1858">
        <f t="shared" si="364"/>
        <v>0</v>
      </c>
      <c r="AQ1858">
        <f t="shared" si="364"/>
        <v>0</v>
      </c>
      <c r="AR1858">
        <f t="shared" si="364"/>
        <v>0</v>
      </c>
      <c r="AS1858">
        <f t="shared" si="364"/>
        <v>0</v>
      </c>
      <c r="AT1858">
        <f t="shared" si="364"/>
        <v>0</v>
      </c>
      <c r="AU1858">
        <f t="shared" si="364"/>
        <v>0</v>
      </c>
      <c r="AV1858">
        <f t="shared" si="364"/>
        <v>0</v>
      </c>
      <c r="AW1858">
        <f t="shared" si="364"/>
        <v>0</v>
      </c>
      <c r="AX1858">
        <f t="shared" si="364"/>
        <v>0</v>
      </c>
    </row>
    <row r="1859" spans="3:50" ht="30" customHeight="1" thickTop="1" thickBot="1" x14ac:dyDescent="0.25">
      <c r="C1859" s="118"/>
      <c r="D1859" s="126"/>
      <c r="E1859" s="115"/>
      <c r="F1859" s="115"/>
      <c r="G1859" s="118"/>
      <c r="H1859" s="127"/>
      <c r="I1859" s="127"/>
      <c r="J1859" s="127"/>
      <c r="K1859" s="127"/>
      <c r="L1859" s="127"/>
      <c r="M1859" s="127"/>
      <c r="N1859" s="127"/>
      <c r="O1859" s="127"/>
      <c r="P1859" s="127"/>
      <c r="Q1859" s="109"/>
      <c r="R1859" s="127"/>
      <c r="S1859" s="127"/>
      <c r="U1859" s="15" t="str">
        <f t="shared" si="358"/>
        <v/>
      </c>
      <c r="V1859" t="str">
        <f t="shared" si="352"/>
        <v/>
      </c>
      <c r="W1859" t="str">
        <f t="shared" si="353"/>
        <v/>
      </c>
      <c r="X1859" t="str">
        <f t="shared" si="354"/>
        <v/>
      </c>
      <c r="Y1859" t="str">
        <f t="shared" si="355"/>
        <v/>
      </c>
      <c r="Z1859" t="str">
        <f t="shared" si="356"/>
        <v/>
      </c>
      <c r="AA1859" t="str">
        <f t="shared" si="357"/>
        <v/>
      </c>
      <c r="AB1859">
        <v>1852</v>
      </c>
      <c r="AC1859" t="str">
        <f>IF(ISERROR(IF(U1859="","",IF(OR(U1859=Cad_Inicial!$D$8,X1859=Cad_Inicial!$D$8),Cad_Inicial!$D$8+AB1859*1000,0))),"",IF(U1859="","",IF(OR(U1859=Cad_Inicial!$D$8,X1859=Cad_Inicial!$D$8),Cad_Inicial!$D$8+AB1859*1000,0)))</f>
        <v/>
      </c>
      <c r="AK1859" s="50" t="e">
        <f t="shared" si="359"/>
        <v>#VALUE!</v>
      </c>
      <c r="AL1859" s="50" t="e">
        <f t="shared" si="360"/>
        <v>#VALUE!</v>
      </c>
      <c r="AM1859">
        <f t="shared" si="362"/>
        <v>0</v>
      </c>
      <c r="AN1859">
        <f t="shared" si="364"/>
        <v>0</v>
      </c>
      <c r="AO1859">
        <f t="shared" si="364"/>
        <v>0</v>
      </c>
      <c r="AP1859">
        <f t="shared" si="364"/>
        <v>0</v>
      </c>
      <c r="AQ1859">
        <f t="shared" si="364"/>
        <v>0</v>
      </c>
      <c r="AR1859">
        <f t="shared" si="364"/>
        <v>0</v>
      </c>
      <c r="AS1859">
        <f t="shared" si="364"/>
        <v>0</v>
      </c>
      <c r="AT1859">
        <f t="shared" si="364"/>
        <v>0</v>
      </c>
      <c r="AU1859">
        <f t="shared" si="364"/>
        <v>0</v>
      </c>
      <c r="AV1859">
        <f t="shared" si="364"/>
        <v>0</v>
      </c>
      <c r="AW1859">
        <f t="shared" si="364"/>
        <v>0</v>
      </c>
      <c r="AX1859">
        <f t="shared" si="364"/>
        <v>0</v>
      </c>
    </row>
    <row r="1860" spans="3:50" ht="30" customHeight="1" thickTop="1" thickBot="1" x14ac:dyDescent="0.25">
      <c r="C1860" s="118"/>
      <c r="D1860" s="126"/>
      <c r="E1860" s="115"/>
      <c r="F1860" s="115"/>
      <c r="G1860" s="118"/>
      <c r="H1860" s="127"/>
      <c r="I1860" s="127"/>
      <c r="J1860" s="127"/>
      <c r="K1860" s="127"/>
      <c r="L1860" s="127"/>
      <c r="M1860" s="127"/>
      <c r="N1860" s="127"/>
      <c r="O1860" s="127"/>
      <c r="P1860" s="127"/>
      <c r="Q1860" s="109"/>
      <c r="R1860" s="127"/>
      <c r="S1860" s="127"/>
      <c r="U1860" s="15" t="str">
        <f t="shared" si="358"/>
        <v/>
      </c>
      <c r="V1860" t="str">
        <f t="shared" si="352"/>
        <v/>
      </c>
      <c r="W1860" t="str">
        <f t="shared" si="353"/>
        <v/>
      </c>
      <c r="X1860" t="str">
        <f t="shared" si="354"/>
        <v/>
      </c>
      <c r="Y1860" t="str">
        <f t="shared" si="355"/>
        <v/>
      </c>
      <c r="Z1860" t="str">
        <f t="shared" si="356"/>
        <v/>
      </c>
      <c r="AA1860" t="str">
        <f t="shared" si="357"/>
        <v/>
      </c>
      <c r="AB1860">
        <v>1853</v>
      </c>
      <c r="AC1860" t="str">
        <f>IF(ISERROR(IF(U1860="","",IF(OR(U1860=Cad_Inicial!$D$8,X1860=Cad_Inicial!$D$8),Cad_Inicial!$D$8+AB1860*1000,0))),"",IF(U1860="","",IF(OR(U1860=Cad_Inicial!$D$8,X1860=Cad_Inicial!$D$8),Cad_Inicial!$D$8+AB1860*1000,0)))</f>
        <v/>
      </c>
      <c r="AK1860" s="50" t="e">
        <f t="shared" si="359"/>
        <v>#VALUE!</v>
      </c>
      <c r="AL1860" s="50" t="e">
        <f t="shared" si="360"/>
        <v>#VALUE!</v>
      </c>
      <c r="AM1860">
        <f t="shared" si="362"/>
        <v>0</v>
      </c>
      <c r="AN1860">
        <f t="shared" si="364"/>
        <v>0</v>
      </c>
      <c r="AO1860">
        <f t="shared" si="364"/>
        <v>0</v>
      </c>
      <c r="AP1860">
        <f t="shared" si="364"/>
        <v>0</v>
      </c>
      <c r="AQ1860">
        <f t="shared" si="364"/>
        <v>0</v>
      </c>
      <c r="AR1860">
        <f t="shared" si="364"/>
        <v>0</v>
      </c>
      <c r="AS1860">
        <f t="shared" si="364"/>
        <v>0</v>
      </c>
      <c r="AT1860">
        <f t="shared" si="364"/>
        <v>0</v>
      </c>
      <c r="AU1860">
        <f t="shared" si="364"/>
        <v>0</v>
      </c>
      <c r="AV1860">
        <f t="shared" si="364"/>
        <v>0</v>
      </c>
      <c r="AW1860">
        <f t="shared" si="364"/>
        <v>0</v>
      </c>
      <c r="AX1860">
        <f t="shared" si="364"/>
        <v>0</v>
      </c>
    </row>
    <row r="1861" spans="3:50" ht="30" customHeight="1" thickTop="1" thickBot="1" x14ac:dyDescent="0.25">
      <c r="C1861" s="118"/>
      <c r="D1861" s="126"/>
      <c r="E1861" s="115"/>
      <c r="F1861" s="115"/>
      <c r="G1861" s="118"/>
      <c r="H1861" s="127"/>
      <c r="I1861" s="127"/>
      <c r="J1861" s="127"/>
      <c r="K1861" s="127"/>
      <c r="L1861" s="127"/>
      <c r="M1861" s="127"/>
      <c r="N1861" s="127"/>
      <c r="O1861" s="127"/>
      <c r="P1861" s="127"/>
      <c r="Q1861" s="109"/>
      <c r="R1861" s="127"/>
      <c r="S1861" s="127"/>
      <c r="U1861" s="15" t="str">
        <f t="shared" si="358"/>
        <v/>
      </c>
      <c r="V1861" t="str">
        <f t="shared" si="352"/>
        <v/>
      </c>
      <c r="W1861" t="str">
        <f t="shared" si="353"/>
        <v/>
      </c>
      <c r="X1861" t="str">
        <f t="shared" si="354"/>
        <v/>
      </c>
      <c r="Y1861" t="str">
        <f t="shared" si="355"/>
        <v/>
      </c>
      <c r="Z1861" t="str">
        <f t="shared" si="356"/>
        <v/>
      </c>
      <c r="AA1861" t="str">
        <f t="shared" si="357"/>
        <v/>
      </c>
      <c r="AB1861">
        <v>1854</v>
      </c>
      <c r="AC1861" t="str">
        <f>IF(ISERROR(IF(U1861="","",IF(OR(U1861=Cad_Inicial!$D$8,X1861=Cad_Inicial!$D$8),Cad_Inicial!$D$8+AB1861*1000,0))),"",IF(U1861="","",IF(OR(U1861=Cad_Inicial!$D$8,X1861=Cad_Inicial!$D$8),Cad_Inicial!$D$8+AB1861*1000,0)))</f>
        <v/>
      </c>
      <c r="AK1861" s="50" t="e">
        <f t="shared" si="359"/>
        <v>#VALUE!</v>
      </c>
      <c r="AL1861" s="50" t="e">
        <f t="shared" si="360"/>
        <v>#VALUE!</v>
      </c>
      <c r="AM1861">
        <f t="shared" si="362"/>
        <v>0</v>
      </c>
      <c r="AN1861">
        <f t="shared" si="364"/>
        <v>0</v>
      </c>
      <c r="AO1861">
        <f t="shared" si="364"/>
        <v>0</v>
      </c>
      <c r="AP1861">
        <f t="shared" si="364"/>
        <v>0</v>
      </c>
      <c r="AQ1861">
        <f t="shared" si="364"/>
        <v>0</v>
      </c>
      <c r="AR1861">
        <f t="shared" si="364"/>
        <v>0</v>
      </c>
      <c r="AS1861">
        <f t="shared" si="364"/>
        <v>0</v>
      </c>
      <c r="AT1861">
        <f t="shared" si="364"/>
        <v>0</v>
      </c>
      <c r="AU1861">
        <f t="shared" si="364"/>
        <v>0</v>
      </c>
      <c r="AV1861">
        <f t="shared" si="364"/>
        <v>0</v>
      </c>
      <c r="AW1861">
        <f t="shared" si="364"/>
        <v>0</v>
      </c>
      <c r="AX1861">
        <f t="shared" si="364"/>
        <v>0</v>
      </c>
    </row>
    <row r="1862" spans="3:50" ht="30" customHeight="1" thickTop="1" thickBot="1" x14ac:dyDescent="0.25">
      <c r="C1862" s="118"/>
      <c r="D1862" s="126"/>
      <c r="E1862" s="115"/>
      <c r="F1862" s="115"/>
      <c r="G1862" s="118"/>
      <c r="H1862" s="127"/>
      <c r="I1862" s="127"/>
      <c r="J1862" s="127"/>
      <c r="K1862" s="127"/>
      <c r="L1862" s="127"/>
      <c r="M1862" s="127"/>
      <c r="N1862" s="127"/>
      <c r="O1862" s="127"/>
      <c r="P1862" s="127"/>
      <c r="Q1862" s="109"/>
      <c r="R1862" s="127"/>
      <c r="S1862" s="127"/>
      <c r="U1862" s="15" t="str">
        <f t="shared" si="358"/>
        <v/>
      </c>
      <c r="V1862" t="str">
        <f t="shared" si="352"/>
        <v/>
      </c>
      <c r="W1862" t="str">
        <f t="shared" si="353"/>
        <v/>
      </c>
      <c r="X1862" t="str">
        <f t="shared" si="354"/>
        <v/>
      </c>
      <c r="Y1862" t="str">
        <f t="shared" si="355"/>
        <v/>
      </c>
      <c r="Z1862" t="str">
        <f t="shared" si="356"/>
        <v/>
      </c>
      <c r="AA1862" t="str">
        <f t="shared" si="357"/>
        <v/>
      </c>
      <c r="AB1862">
        <v>1855</v>
      </c>
      <c r="AC1862" t="str">
        <f>IF(ISERROR(IF(U1862="","",IF(OR(U1862=Cad_Inicial!$D$8,X1862=Cad_Inicial!$D$8),Cad_Inicial!$D$8+AB1862*1000,0))),"",IF(U1862="","",IF(OR(U1862=Cad_Inicial!$D$8,X1862=Cad_Inicial!$D$8),Cad_Inicial!$D$8+AB1862*1000,0)))</f>
        <v/>
      </c>
      <c r="AK1862" s="50" t="e">
        <f t="shared" si="359"/>
        <v>#VALUE!</v>
      </c>
      <c r="AL1862" s="50" t="e">
        <f t="shared" si="360"/>
        <v>#VALUE!</v>
      </c>
      <c r="AM1862">
        <f t="shared" si="362"/>
        <v>0</v>
      </c>
      <c r="AN1862">
        <f t="shared" si="364"/>
        <v>0</v>
      </c>
      <c r="AO1862">
        <f t="shared" si="364"/>
        <v>0</v>
      </c>
      <c r="AP1862">
        <f t="shared" si="364"/>
        <v>0</v>
      </c>
      <c r="AQ1862">
        <f t="shared" si="364"/>
        <v>0</v>
      </c>
      <c r="AR1862">
        <f t="shared" si="364"/>
        <v>0</v>
      </c>
      <c r="AS1862">
        <f t="shared" si="364"/>
        <v>0</v>
      </c>
      <c r="AT1862">
        <f t="shared" si="364"/>
        <v>0</v>
      </c>
      <c r="AU1862">
        <f t="shared" si="364"/>
        <v>0</v>
      </c>
      <c r="AV1862">
        <f t="shared" si="364"/>
        <v>0</v>
      </c>
      <c r="AW1862">
        <f t="shared" si="364"/>
        <v>0</v>
      </c>
      <c r="AX1862">
        <f t="shared" si="364"/>
        <v>0</v>
      </c>
    </row>
    <row r="1863" spans="3:50" ht="30" customHeight="1" thickTop="1" thickBot="1" x14ac:dyDescent="0.25">
      <c r="C1863" s="118"/>
      <c r="D1863" s="126"/>
      <c r="E1863" s="115"/>
      <c r="F1863" s="115"/>
      <c r="G1863" s="118"/>
      <c r="H1863" s="127"/>
      <c r="I1863" s="127"/>
      <c r="J1863" s="127"/>
      <c r="K1863" s="127"/>
      <c r="L1863" s="127"/>
      <c r="M1863" s="127"/>
      <c r="N1863" s="127"/>
      <c r="O1863" s="127"/>
      <c r="P1863" s="127"/>
      <c r="Q1863" s="109"/>
      <c r="R1863" s="127"/>
      <c r="S1863" s="127"/>
      <c r="U1863" s="15" t="str">
        <f t="shared" si="358"/>
        <v/>
      </c>
      <c r="V1863" t="str">
        <f t="shared" si="352"/>
        <v/>
      </c>
      <c r="W1863" t="str">
        <f t="shared" si="353"/>
        <v/>
      </c>
      <c r="X1863" t="str">
        <f t="shared" si="354"/>
        <v/>
      </c>
      <c r="Y1863" t="str">
        <f t="shared" si="355"/>
        <v/>
      </c>
      <c r="Z1863" t="str">
        <f t="shared" si="356"/>
        <v/>
      </c>
      <c r="AA1863" t="str">
        <f t="shared" si="357"/>
        <v/>
      </c>
      <c r="AB1863">
        <v>1856</v>
      </c>
      <c r="AC1863" t="str">
        <f>IF(ISERROR(IF(U1863="","",IF(OR(U1863=Cad_Inicial!$D$8,X1863=Cad_Inicial!$D$8),Cad_Inicial!$D$8+AB1863*1000,0))),"",IF(U1863="","",IF(OR(U1863=Cad_Inicial!$D$8,X1863=Cad_Inicial!$D$8),Cad_Inicial!$D$8+AB1863*1000,0)))</f>
        <v/>
      </c>
      <c r="AK1863" s="50" t="e">
        <f t="shared" si="359"/>
        <v>#VALUE!</v>
      </c>
      <c r="AL1863" s="50" t="e">
        <f t="shared" si="360"/>
        <v>#VALUE!</v>
      </c>
      <c r="AM1863">
        <f t="shared" si="362"/>
        <v>0</v>
      </c>
      <c r="AN1863">
        <f t="shared" si="364"/>
        <v>0</v>
      </c>
      <c r="AO1863">
        <f t="shared" si="364"/>
        <v>0</v>
      </c>
      <c r="AP1863">
        <f t="shared" si="364"/>
        <v>0</v>
      </c>
      <c r="AQ1863">
        <f t="shared" si="364"/>
        <v>0</v>
      </c>
      <c r="AR1863">
        <f t="shared" si="364"/>
        <v>0</v>
      </c>
      <c r="AS1863">
        <f t="shared" si="364"/>
        <v>0</v>
      </c>
      <c r="AT1863">
        <f t="shared" si="364"/>
        <v>0</v>
      </c>
      <c r="AU1863">
        <f t="shared" si="364"/>
        <v>0</v>
      </c>
      <c r="AV1863">
        <f t="shared" si="364"/>
        <v>0</v>
      </c>
      <c r="AW1863">
        <f t="shared" si="364"/>
        <v>0</v>
      </c>
      <c r="AX1863">
        <f t="shared" si="364"/>
        <v>0</v>
      </c>
    </row>
    <row r="1864" spans="3:50" ht="30" customHeight="1" thickTop="1" thickBot="1" x14ac:dyDescent="0.25">
      <c r="C1864" s="118"/>
      <c r="D1864" s="126"/>
      <c r="E1864" s="115"/>
      <c r="F1864" s="115"/>
      <c r="G1864" s="118"/>
      <c r="H1864" s="127"/>
      <c r="I1864" s="127"/>
      <c r="J1864" s="127"/>
      <c r="K1864" s="127"/>
      <c r="L1864" s="127"/>
      <c r="M1864" s="127"/>
      <c r="N1864" s="127"/>
      <c r="O1864" s="127"/>
      <c r="P1864" s="127"/>
      <c r="Q1864" s="109"/>
      <c r="R1864" s="127"/>
      <c r="S1864" s="127"/>
      <c r="U1864" s="15" t="str">
        <f t="shared" si="358"/>
        <v/>
      </c>
      <c r="V1864" t="str">
        <f t="shared" ref="V1864:V1927" si="365">IF(ISERROR(IF(E1864="","",MONTH(E1864))),"",IF(E1864="","",MONTH(E1864)))</f>
        <v/>
      </c>
      <c r="W1864" t="str">
        <f t="shared" ref="W1864:W1927" si="366">IF(ISERROR(IF(F1864="","",MONTH(F1864))),"",IF(F1864="","",MONTH(F1864)))</f>
        <v/>
      </c>
      <c r="X1864" t="str">
        <f t="shared" ref="X1864:X1927" si="367">IF(ISERROR(IF(F1864="","",YEAR(F1864))),"",IF(F1864="","",YEAR(F1864)))</f>
        <v/>
      </c>
      <c r="Y1864" t="str">
        <f t="shared" ref="Y1864:Y1927" si="368">IF(ISERROR(IF(IF(E1864="","",ROUND((F1864-E1864)/30,0))&lt;1,1,IF(E1864="","",ROUND((F1864-E1864)/30,0)))),"",IF(IF(E1864="","",ROUND((F1864-E1864)/30,0))&lt;1,1,IF(E1864="","",ROUND((F1864-E1864)/30,0))))</f>
        <v/>
      </c>
      <c r="Z1864" t="str">
        <f t="shared" ref="Z1864:Z1927" si="369">IF(ISERROR(D1864/Y1864),"",D1864/Y1864)</f>
        <v/>
      </c>
      <c r="AA1864" t="str">
        <f t="shared" ref="AA1864:AA1927" si="370">IF(ISERROR(Q1864/Y1864),"",Q1864/Y1864)</f>
        <v/>
      </c>
      <c r="AB1864">
        <v>1857</v>
      </c>
      <c r="AC1864" t="str">
        <f>IF(ISERROR(IF(U1864="","",IF(OR(U1864=Cad_Inicial!$D$8,X1864=Cad_Inicial!$D$8),Cad_Inicial!$D$8+AB1864*1000,0))),"",IF(U1864="","",IF(OR(U1864=Cad_Inicial!$D$8,X1864=Cad_Inicial!$D$8),Cad_Inicial!$D$8+AB1864*1000,0)))</f>
        <v/>
      </c>
      <c r="AK1864" s="50" t="e">
        <f t="shared" si="359"/>
        <v>#VALUE!</v>
      </c>
      <c r="AL1864" s="50" t="e">
        <f t="shared" si="360"/>
        <v>#VALUE!</v>
      </c>
      <c r="AM1864">
        <f t="shared" si="362"/>
        <v>0</v>
      </c>
      <c r="AN1864">
        <f t="shared" si="364"/>
        <v>0</v>
      </c>
      <c r="AO1864">
        <f t="shared" si="364"/>
        <v>0</v>
      </c>
      <c r="AP1864">
        <f t="shared" si="364"/>
        <v>0</v>
      </c>
      <c r="AQ1864">
        <f t="shared" si="364"/>
        <v>0</v>
      </c>
      <c r="AR1864">
        <f t="shared" si="364"/>
        <v>0</v>
      </c>
      <c r="AS1864">
        <f t="shared" si="364"/>
        <v>0</v>
      </c>
      <c r="AT1864">
        <f t="shared" si="364"/>
        <v>0</v>
      </c>
      <c r="AU1864">
        <f t="shared" si="364"/>
        <v>0</v>
      </c>
      <c r="AV1864">
        <f t="shared" si="364"/>
        <v>0</v>
      </c>
      <c r="AW1864">
        <f t="shared" si="364"/>
        <v>0</v>
      </c>
      <c r="AX1864">
        <f t="shared" si="364"/>
        <v>0</v>
      </c>
    </row>
    <row r="1865" spans="3:50" ht="30" customHeight="1" thickTop="1" thickBot="1" x14ac:dyDescent="0.25">
      <c r="C1865" s="118"/>
      <c r="D1865" s="126"/>
      <c r="E1865" s="115"/>
      <c r="F1865" s="115"/>
      <c r="G1865" s="118"/>
      <c r="H1865" s="127"/>
      <c r="I1865" s="127"/>
      <c r="J1865" s="127"/>
      <c r="K1865" s="127"/>
      <c r="L1865" s="127"/>
      <c r="M1865" s="127"/>
      <c r="N1865" s="127"/>
      <c r="O1865" s="127"/>
      <c r="P1865" s="127"/>
      <c r="Q1865" s="109"/>
      <c r="R1865" s="127"/>
      <c r="S1865" s="127"/>
      <c r="U1865" s="15" t="str">
        <f t="shared" ref="U1865:U1928" si="371">IF(ISERROR(IF(E1865="","",YEAR(E1865))),"",IF(E1865="","",YEAR(E1865)))</f>
        <v/>
      </c>
      <c r="V1865" t="str">
        <f t="shared" si="365"/>
        <v/>
      </c>
      <c r="W1865" t="str">
        <f t="shared" si="366"/>
        <v/>
      </c>
      <c r="X1865" t="str">
        <f t="shared" si="367"/>
        <v/>
      </c>
      <c r="Y1865" t="str">
        <f t="shared" si="368"/>
        <v/>
      </c>
      <c r="Z1865" t="str">
        <f t="shared" si="369"/>
        <v/>
      </c>
      <c r="AA1865" t="str">
        <f t="shared" si="370"/>
        <v/>
      </c>
      <c r="AB1865">
        <v>1858</v>
      </c>
      <c r="AC1865" t="str">
        <f>IF(ISERROR(IF(U1865="","",IF(OR(U1865=Cad_Inicial!$D$8,X1865=Cad_Inicial!$D$8),Cad_Inicial!$D$8+AB1865*1000,0))),"",IF(U1865="","",IF(OR(U1865=Cad_Inicial!$D$8,X1865=Cad_Inicial!$D$8),Cad_Inicial!$D$8+AB1865*1000,0)))</f>
        <v/>
      </c>
      <c r="AK1865" s="50" t="e">
        <f t="shared" si="359"/>
        <v>#VALUE!</v>
      </c>
      <c r="AL1865" s="50" t="e">
        <f t="shared" si="360"/>
        <v>#VALUE!</v>
      </c>
      <c r="AM1865">
        <f t="shared" si="362"/>
        <v>0</v>
      </c>
      <c r="AN1865">
        <f t="shared" si="364"/>
        <v>0</v>
      </c>
      <c r="AO1865">
        <f t="shared" si="364"/>
        <v>0</v>
      </c>
      <c r="AP1865">
        <f t="shared" si="364"/>
        <v>0</v>
      </c>
      <c r="AQ1865">
        <f t="shared" si="364"/>
        <v>0</v>
      </c>
      <c r="AR1865">
        <f t="shared" si="364"/>
        <v>0</v>
      </c>
      <c r="AS1865">
        <f t="shared" si="364"/>
        <v>0</v>
      </c>
      <c r="AT1865">
        <f t="shared" si="364"/>
        <v>0</v>
      </c>
      <c r="AU1865">
        <f t="shared" si="364"/>
        <v>0</v>
      </c>
      <c r="AV1865">
        <f t="shared" si="364"/>
        <v>0</v>
      </c>
      <c r="AW1865">
        <f t="shared" si="364"/>
        <v>0</v>
      </c>
      <c r="AX1865">
        <f t="shared" si="364"/>
        <v>0</v>
      </c>
    </row>
    <row r="1866" spans="3:50" ht="30" customHeight="1" thickTop="1" thickBot="1" x14ac:dyDescent="0.25">
      <c r="C1866" s="118"/>
      <c r="D1866" s="126"/>
      <c r="E1866" s="115"/>
      <c r="F1866" s="115"/>
      <c r="G1866" s="118"/>
      <c r="H1866" s="127"/>
      <c r="I1866" s="127"/>
      <c r="J1866" s="127"/>
      <c r="K1866" s="127"/>
      <c r="L1866" s="127"/>
      <c r="M1866" s="127"/>
      <c r="N1866" s="127"/>
      <c r="O1866" s="127"/>
      <c r="P1866" s="127"/>
      <c r="Q1866" s="109"/>
      <c r="R1866" s="127"/>
      <c r="S1866" s="127"/>
      <c r="U1866" s="15" t="str">
        <f t="shared" si="371"/>
        <v/>
      </c>
      <c r="V1866" t="str">
        <f t="shared" si="365"/>
        <v/>
      </c>
      <c r="W1866" t="str">
        <f t="shared" si="366"/>
        <v/>
      </c>
      <c r="X1866" t="str">
        <f t="shared" si="367"/>
        <v/>
      </c>
      <c r="Y1866" t="str">
        <f t="shared" si="368"/>
        <v/>
      </c>
      <c r="Z1866" t="str">
        <f t="shared" si="369"/>
        <v/>
      </c>
      <c r="AA1866" t="str">
        <f t="shared" si="370"/>
        <v/>
      </c>
      <c r="AB1866">
        <v>1859</v>
      </c>
      <c r="AC1866" t="str">
        <f>IF(ISERROR(IF(U1866="","",IF(OR(U1866=Cad_Inicial!$D$8,X1866=Cad_Inicial!$D$8),Cad_Inicial!$D$8+AB1866*1000,0))),"",IF(U1866="","",IF(OR(U1866=Cad_Inicial!$D$8,X1866=Cad_Inicial!$D$8),Cad_Inicial!$D$8+AB1866*1000,0)))</f>
        <v/>
      </c>
      <c r="AK1866" s="50" t="e">
        <f t="shared" ref="AK1866:AK1929" si="372">DATE(U1866,V1866,1)</f>
        <v>#VALUE!</v>
      </c>
      <c r="AL1866" s="50" t="e">
        <f t="shared" ref="AL1866:AL1929" si="373">DATE(X1866,W1866,1)</f>
        <v>#VALUE!</v>
      </c>
      <c r="AM1866">
        <f t="shared" si="362"/>
        <v>0</v>
      </c>
      <c r="AN1866">
        <f t="shared" si="364"/>
        <v>0</v>
      </c>
      <c r="AO1866">
        <f t="shared" si="364"/>
        <v>0</v>
      </c>
      <c r="AP1866">
        <f t="shared" si="364"/>
        <v>0</v>
      </c>
      <c r="AQ1866">
        <f t="shared" si="364"/>
        <v>0</v>
      </c>
      <c r="AR1866">
        <f t="shared" si="364"/>
        <v>0</v>
      </c>
      <c r="AS1866">
        <f t="shared" si="364"/>
        <v>0</v>
      </c>
      <c r="AT1866">
        <f t="shared" si="364"/>
        <v>0</v>
      </c>
      <c r="AU1866">
        <f t="shared" si="364"/>
        <v>0</v>
      </c>
      <c r="AV1866">
        <f t="shared" si="364"/>
        <v>0</v>
      </c>
      <c r="AW1866">
        <f t="shared" si="364"/>
        <v>0</v>
      </c>
      <c r="AX1866">
        <f t="shared" si="364"/>
        <v>0</v>
      </c>
    </row>
    <row r="1867" spans="3:50" ht="30" customHeight="1" thickTop="1" thickBot="1" x14ac:dyDescent="0.25">
      <c r="C1867" s="118"/>
      <c r="D1867" s="126"/>
      <c r="E1867" s="115"/>
      <c r="F1867" s="115"/>
      <c r="G1867" s="118"/>
      <c r="H1867" s="127"/>
      <c r="I1867" s="127"/>
      <c r="J1867" s="127"/>
      <c r="K1867" s="127"/>
      <c r="L1867" s="127"/>
      <c r="M1867" s="127"/>
      <c r="N1867" s="127"/>
      <c r="O1867" s="127"/>
      <c r="P1867" s="127"/>
      <c r="Q1867" s="109"/>
      <c r="R1867" s="127"/>
      <c r="S1867" s="127"/>
      <c r="U1867" s="15" t="str">
        <f t="shared" si="371"/>
        <v/>
      </c>
      <c r="V1867" t="str">
        <f t="shared" si="365"/>
        <v/>
      </c>
      <c r="W1867" t="str">
        <f t="shared" si="366"/>
        <v/>
      </c>
      <c r="X1867" t="str">
        <f t="shared" si="367"/>
        <v/>
      </c>
      <c r="Y1867" t="str">
        <f t="shared" si="368"/>
        <v/>
      </c>
      <c r="Z1867" t="str">
        <f t="shared" si="369"/>
        <v/>
      </c>
      <c r="AA1867" t="str">
        <f t="shared" si="370"/>
        <v/>
      </c>
      <c r="AB1867">
        <v>1860</v>
      </c>
      <c r="AC1867" t="str">
        <f>IF(ISERROR(IF(U1867="","",IF(OR(U1867=Cad_Inicial!$D$8,X1867=Cad_Inicial!$D$8),Cad_Inicial!$D$8+AB1867*1000,0))),"",IF(U1867="","",IF(OR(U1867=Cad_Inicial!$D$8,X1867=Cad_Inicial!$D$8),Cad_Inicial!$D$8+AB1867*1000,0)))</f>
        <v/>
      </c>
      <c r="AK1867" s="50" t="e">
        <f t="shared" si="372"/>
        <v>#VALUE!</v>
      </c>
      <c r="AL1867" s="50" t="e">
        <f t="shared" si="373"/>
        <v>#VALUE!</v>
      </c>
      <c r="AM1867">
        <f t="shared" si="362"/>
        <v>0</v>
      </c>
      <c r="AN1867">
        <f t="shared" si="364"/>
        <v>0</v>
      </c>
      <c r="AO1867">
        <f t="shared" si="364"/>
        <v>0</v>
      </c>
      <c r="AP1867">
        <f t="shared" si="364"/>
        <v>0</v>
      </c>
      <c r="AQ1867">
        <f t="shared" si="364"/>
        <v>0</v>
      </c>
      <c r="AR1867">
        <f t="shared" si="364"/>
        <v>0</v>
      </c>
      <c r="AS1867">
        <f t="shared" si="364"/>
        <v>0</v>
      </c>
      <c r="AT1867">
        <f t="shared" si="364"/>
        <v>0</v>
      </c>
      <c r="AU1867">
        <f t="shared" si="364"/>
        <v>0</v>
      </c>
      <c r="AV1867">
        <f t="shared" si="364"/>
        <v>0</v>
      </c>
      <c r="AW1867">
        <f t="shared" si="364"/>
        <v>0</v>
      </c>
      <c r="AX1867">
        <f t="shared" si="364"/>
        <v>0</v>
      </c>
    </row>
    <row r="1868" spans="3:50" ht="30" customHeight="1" thickTop="1" thickBot="1" x14ac:dyDescent="0.25">
      <c r="C1868" s="118"/>
      <c r="D1868" s="126"/>
      <c r="E1868" s="115"/>
      <c r="F1868" s="115"/>
      <c r="G1868" s="118"/>
      <c r="H1868" s="127"/>
      <c r="I1868" s="127"/>
      <c r="J1868" s="127"/>
      <c r="K1868" s="127"/>
      <c r="L1868" s="127"/>
      <c r="M1868" s="127"/>
      <c r="N1868" s="127"/>
      <c r="O1868" s="127"/>
      <c r="P1868" s="127"/>
      <c r="Q1868" s="109"/>
      <c r="R1868" s="127"/>
      <c r="S1868" s="127"/>
      <c r="U1868" s="15" t="str">
        <f t="shared" si="371"/>
        <v/>
      </c>
      <c r="V1868" t="str">
        <f t="shared" si="365"/>
        <v/>
      </c>
      <c r="W1868" t="str">
        <f t="shared" si="366"/>
        <v/>
      </c>
      <c r="X1868" t="str">
        <f t="shared" si="367"/>
        <v/>
      </c>
      <c r="Y1868" t="str">
        <f t="shared" si="368"/>
        <v/>
      </c>
      <c r="Z1868" t="str">
        <f t="shared" si="369"/>
        <v/>
      </c>
      <c r="AA1868" t="str">
        <f t="shared" si="370"/>
        <v/>
      </c>
      <c r="AB1868">
        <v>1861</v>
      </c>
      <c r="AC1868" t="str">
        <f>IF(ISERROR(IF(U1868="","",IF(OR(U1868=Cad_Inicial!$D$8,X1868=Cad_Inicial!$D$8),Cad_Inicial!$D$8+AB1868*1000,0))),"",IF(U1868="","",IF(OR(U1868=Cad_Inicial!$D$8,X1868=Cad_Inicial!$D$8),Cad_Inicial!$D$8+AB1868*1000,0)))</f>
        <v/>
      </c>
      <c r="AK1868" s="50" t="e">
        <f t="shared" si="372"/>
        <v>#VALUE!</v>
      </c>
      <c r="AL1868" s="50" t="e">
        <f t="shared" si="373"/>
        <v>#VALUE!</v>
      </c>
      <c r="AM1868">
        <f t="shared" si="362"/>
        <v>0</v>
      </c>
      <c r="AN1868">
        <f t="shared" si="364"/>
        <v>0</v>
      </c>
      <c r="AO1868">
        <f t="shared" si="364"/>
        <v>0</v>
      </c>
      <c r="AP1868">
        <f t="shared" si="364"/>
        <v>0</v>
      </c>
      <c r="AQ1868">
        <f t="shared" si="364"/>
        <v>0</v>
      </c>
      <c r="AR1868">
        <f t="shared" si="364"/>
        <v>0</v>
      </c>
      <c r="AS1868">
        <f t="shared" si="364"/>
        <v>0</v>
      </c>
      <c r="AT1868">
        <f t="shared" si="364"/>
        <v>0</v>
      </c>
      <c r="AU1868">
        <f t="shared" si="364"/>
        <v>0</v>
      </c>
      <c r="AV1868">
        <f t="shared" si="364"/>
        <v>0</v>
      </c>
      <c r="AW1868">
        <f t="shared" si="364"/>
        <v>0</v>
      </c>
      <c r="AX1868">
        <f t="shared" si="364"/>
        <v>0</v>
      </c>
    </row>
    <row r="1869" spans="3:50" ht="30" customHeight="1" thickTop="1" thickBot="1" x14ac:dyDescent="0.25">
      <c r="C1869" s="118"/>
      <c r="D1869" s="126"/>
      <c r="E1869" s="115"/>
      <c r="F1869" s="115"/>
      <c r="G1869" s="118"/>
      <c r="H1869" s="127"/>
      <c r="I1869" s="127"/>
      <c r="J1869" s="127"/>
      <c r="K1869" s="127"/>
      <c r="L1869" s="127"/>
      <c r="M1869" s="127"/>
      <c r="N1869" s="127"/>
      <c r="O1869" s="127"/>
      <c r="P1869" s="127"/>
      <c r="Q1869" s="109"/>
      <c r="R1869" s="127"/>
      <c r="S1869" s="127"/>
      <c r="U1869" s="15" t="str">
        <f t="shared" si="371"/>
        <v/>
      </c>
      <c r="V1869" t="str">
        <f t="shared" si="365"/>
        <v/>
      </c>
      <c r="W1869" t="str">
        <f t="shared" si="366"/>
        <v/>
      </c>
      <c r="X1869" t="str">
        <f t="shared" si="367"/>
        <v/>
      </c>
      <c r="Y1869" t="str">
        <f t="shared" si="368"/>
        <v/>
      </c>
      <c r="Z1869" t="str">
        <f t="shared" si="369"/>
        <v/>
      </c>
      <c r="AA1869" t="str">
        <f t="shared" si="370"/>
        <v/>
      </c>
      <c r="AB1869">
        <v>1862</v>
      </c>
      <c r="AC1869" t="str">
        <f>IF(ISERROR(IF(U1869="","",IF(OR(U1869=Cad_Inicial!$D$8,X1869=Cad_Inicial!$D$8),Cad_Inicial!$D$8+AB1869*1000,0))),"",IF(U1869="","",IF(OR(U1869=Cad_Inicial!$D$8,X1869=Cad_Inicial!$D$8),Cad_Inicial!$D$8+AB1869*1000,0)))</f>
        <v/>
      </c>
      <c r="AK1869" s="50" t="e">
        <f t="shared" si="372"/>
        <v>#VALUE!</v>
      </c>
      <c r="AL1869" s="50" t="e">
        <f t="shared" si="373"/>
        <v>#VALUE!</v>
      </c>
      <c r="AM1869">
        <f t="shared" si="362"/>
        <v>0</v>
      </c>
      <c r="AN1869">
        <f t="shared" si="364"/>
        <v>0</v>
      </c>
      <c r="AO1869">
        <f t="shared" si="364"/>
        <v>0</v>
      </c>
      <c r="AP1869">
        <f t="shared" si="364"/>
        <v>0</v>
      </c>
      <c r="AQ1869">
        <f t="shared" si="364"/>
        <v>0</v>
      </c>
      <c r="AR1869">
        <f t="shared" si="364"/>
        <v>0</v>
      </c>
      <c r="AS1869">
        <f t="shared" si="364"/>
        <v>0</v>
      </c>
      <c r="AT1869">
        <f t="shared" si="364"/>
        <v>0</v>
      </c>
      <c r="AU1869">
        <f t="shared" si="364"/>
        <v>0</v>
      </c>
      <c r="AV1869">
        <f t="shared" si="364"/>
        <v>0</v>
      </c>
      <c r="AW1869">
        <f t="shared" si="364"/>
        <v>0</v>
      </c>
      <c r="AX1869">
        <f t="shared" si="364"/>
        <v>0</v>
      </c>
    </row>
    <row r="1870" spans="3:50" ht="30" customHeight="1" thickTop="1" thickBot="1" x14ac:dyDescent="0.25">
      <c r="C1870" s="118"/>
      <c r="D1870" s="126"/>
      <c r="E1870" s="115"/>
      <c r="F1870" s="115"/>
      <c r="G1870" s="118"/>
      <c r="H1870" s="127"/>
      <c r="I1870" s="127"/>
      <c r="J1870" s="127"/>
      <c r="K1870" s="127"/>
      <c r="L1870" s="127"/>
      <c r="M1870" s="127"/>
      <c r="N1870" s="127"/>
      <c r="O1870" s="127"/>
      <c r="P1870" s="127"/>
      <c r="Q1870" s="109"/>
      <c r="R1870" s="127"/>
      <c r="S1870" s="127"/>
      <c r="U1870" s="15" t="str">
        <f t="shared" si="371"/>
        <v/>
      </c>
      <c r="V1870" t="str">
        <f t="shared" si="365"/>
        <v/>
      </c>
      <c r="W1870" t="str">
        <f t="shared" si="366"/>
        <v/>
      </c>
      <c r="X1870" t="str">
        <f t="shared" si="367"/>
        <v/>
      </c>
      <c r="Y1870" t="str">
        <f t="shared" si="368"/>
        <v/>
      </c>
      <c r="Z1870" t="str">
        <f t="shared" si="369"/>
        <v/>
      </c>
      <c r="AA1870" t="str">
        <f t="shared" si="370"/>
        <v/>
      </c>
      <c r="AB1870">
        <v>1863</v>
      </c>
      <c r="AC1870" t="str">
        <f>IF(ISERROR(IF(U1870="","",IF(OR(U1870=Cad_Inicial!$D$8,X1870=Cad_Inicial!$D$8),Cad_Inicial!$D$8+AB1870*1000,0))),"",IF(U1870="","",IF(OR(U1870=Cad_Inicial!$D$8,X1870=Cad_Inicial!$D$8),Cad_Inicial!$D$8+AB1870*1000,0)))</f>
        <v/>
      </c>
      <c r="AK1870" s="50" t="e">
        <f t="shared" si="372"/>
        <v>#VALUE!</v>
      </c>
      <c r="AL1870" s="50" t="e">
        <f t="shared" si="373"/>
        <v>#VALUE!</v>
      </c>
      <c r="AM1870">
        <f t="shared" si="362"/>
        <v>0</v>
      </c>
      <c r="AN1870">
        <f t="shared" si="364"/>
        <v>0</v>
      </c>
      <c r="AO1870">
        <f t="shared" si="364"/>
        <v>0</v>
      </c>
      <c r="AP1870">
        <f t="shared" si="364"/>
        <v>0</v>
      </c>
      <c r="AQ1870">
        <f t="shared" si="364"/>
        <v>0</v>
      </c>
      <c r="AR1870">
        <f t="shared" si="364"/>
        <v>0</v>
      </c>
      <c r="AS1870">
        <f t="shared" si="364"/>
        <v>0</v>
      </c>
      <c r="AT1870">
        <f t="shared" si="364"/>
        <v>0</v>
      </c>
      <c r="AU1870">
        <f t="shared" si="364"/>
        <v>0</v>
      </c>
      <c r="AV1870">
        <f t="shared" si="364"/>
        <v>0</v>
      </c>
      <c r="AW1870">
        <f t="shared" si="364"/>
        <v>0</v>
      </c>
      <c r="AX1870">
        <f t="shared" si="364"/>
        <v>0</v>
      </c>
    </row>
    <row r="1871" spans="3:50" ht="30" customHeight="1" thickTop="1" thickBot="1" x14ac:dyDescent="0.25">
      <c r="C1871" s="118"/>
      <c r="D1871" s="126"/>
      <c r="E1871" s="115"/>
      <c r="F1871" s="115"/>
      <c r="G1871" s="118"/>
      <c r="H1871" s="127"/>
      <c r="I1871" s="127"/>
      <c r="J1871" s="127"/>
      <c r="K1871" s="127"/>
      <c r="L1871" s="127"/>
      <c r="M1871" s="127"/>
      <c r="N1871" s="127"/>
      <c r="O1871" s="127"/>
      <c r="P1871" s="127"/>
      <c r="Q1871" s="109"/>
      <c r="R1871" s="127"/>
      <c r="S1871" s="127"/>
      <c r="U1871" s="15" t="str">
        <f t="shared" si="371"/>
        <v/>
      </c>
      <c r="V1871" t="str">
        <f t="shared" si="365"/>
        <v/>
      </c>
      <c r="W1871" t="str">
        <f t="shared" si="366"/>
        <v/>
      </c>
      <c r="X1871" t="str">
        <f t="shared" si="367"/>
        <v/>
      </c>
      <c r="Y1871" t="str">
        <f t="shared" si="368"/>
        <v/>
      </c>
      <c r="Z1871" t="str">
        <f t="shared" si="369"/>
        <v/>
      </c>
      <c r="AA1871" t="str">
        <f t="shared" si="370"/>
        <v/>
      </c>
      <c r="AB1871">
        <v>1864</v>
      </c>
      <c r="AC1871" t="str">
        <f>IF(ISERROR(IF(U1871="","",IF(OR(U1871=Cad_Inicial!$D$8,X1871=Cad_Inicial!$D$8),Cad_Inicial!$D$8+AB1871*1000,0))),"",IF(U1871="","",IF(OR(U1871=Cad_Inicial!$D$8,X1871=Cad_Inicial!$D$8),Cad_Inicial!$D$8+AB1871*1000,0)))</f>
        <v/>
      </c>
      <c r="AK1871" s="50" t="e">
        <f t="shared" si="372"/>
        <v>#VALUE!</v>
      </c>
      <c r="AL1871" s="50" t="e">
        <f t="shared" si="373"/>
        <v>#VALUE!</v>
      </c>
      <c r="AM1871">
        <f t="shared" si="362"/>
        <v>0</v>
      </c>
      <c r="AN1871">
        <f t="shared" si="364"/>
        <v>0</v>
      </c>
      <c r="AO1871">
        <f t="shared" si="364"/>
        <v>0</v>
      </c>
      <c r="AP1871">
        <f t="shared" si="364"/>
        <v>0</v>
      </c>
      <c r="AQ1871">
        <f t="shared" si="364"/>
        <v>0</v>
      </c>
      <c r="AR1871">
        <f t="shared" si="364"/>
        <v>0</v>
      </c>
      <c r="AS1871">
        <f t="shared" si="364"/>
        <v>0</v>
      </c>
      <c r="AT1871">
        <f t="shared" si="364"/>
        <v>0</v>
      </c>
      <c r="AU1871">
        <f t="shared" si="364"/>
        <v>0</v>
      </c>
      <c r="AV1871">
        <f t="shared" si="364"/>
        <v>0</v>
      </c>
      <c r="AW1871">
        <f t="shared" si="364"/>
        <v>0</v>
      </c>
      <c r="AX1871">
        <f t="shared" si="364"/>
        <v>0</v>
      </c>
    </row>
    <row r="1872" spans="3:50" ht="30" customHeight="1" thickTop="1" thickBot="1" x14ac:dyDescent="0.25">
      <c r="C1872" s="118"/>
      <c r="D1872" s="126"/>
      <c r="E1872" s="115"/>
      <c r="F1872" s="115"/>
      <c r="G1872" s="118"/>
      <c r="H1872" s="127"/>
      <c r="I1872" s="127"/>
      <c r="J1872" s="127"/>
      <c r="K1872" s="127"/>
      <c r="L1872" s="127"/>
      <c r="M1872" s="127"/>
      <c r="N1872" s="127"/>
      <c r="O1872" s="127"/>
      <c r="P1872" s="127"/>
      <c r="Q1872" s="109"/>
      <c r="R1872" s="127"/>
      <c r="S1872" s="127"/>
      <c r="U1872" s="15" t="str">
        <f t="shared" si="371"/>
        <v/>
      </c>
      <c r="V1872" t="str">
        <f t="shared" si="365"/>
        <v/>
      </c>
      <c r="W1872" t="str">
        <f t="shared" si="366"/>
        <v/>
      </c>
      <c r="X1872" t="str">
        <f t="shared" si="367"/>
        <v/>
      </c>
      <c r="Y1872" t="str">
        <f t="shared" si="368"/>
        <v/>
      </c>
      <c r="Z1872" t="str">
        <f t="shared" si="369"/>
        <v/>
      </c>
      <c r="AA1872" t="str">
        <f t="shared" si="370"/>
        <v/>
      </c>
      <c r="AB1872">
        <v>1865</v>
      </c>
      <c r="AC1872" t="str">
        <f>IF(ISERROR(IF(U1872="","",IF(OR(U1872=Cad_Inicial!$D$8,X1872=Cad_Inicial!$D$8),Cad_Inicial!$D$8+AB1872*1000,0))),"",IF(U1872="","",IF(OR(U1872=Cad_Inicial!$D$8,X1872=Cad_Inicial!$D$8),Cad_Inicial!$D$8+AB1872*1000,0)))</f>
        <v/>
      </c>
      <c r="AK1872" s="50" t="e">
        <f t="shared" si="372"/>
        <v>#VALUE!</v>
      </c>
      <c r="AL1872" s="50" t="e">
        <f t="shared" si="373"/>
        <v>#VALUE!</v>
      </c>
      <c r="AM1872">
        <f t="shared" si="362"/>
        <v>0</v>
      </c>
      <c r="AN1872">
        <f t="shared" si="364"/>
        <v>0</v>
      </c>
      <c r="AO1872">
        <f t="shared" si="364"/>
        <v>0</v>
      </c>
      <c r="AP1872">
        <f t="shared" si="364"/>
        <v>0</v>
      </c>
      <c r="AQ1872">
        <f t="shared" si="364"/>
        <v>0</v>
      </c>
      <c r="AR1872">
        <f t="shared" si="364"/>
        <v>0</v>
      </c>
      <c r="AS1872">
        <f t="shared" si="364"/>
        <v>0</v>
      </c>
      <c r="AT1872">
        <f t="shared" si="364"/>
        <v>0</v>
      </c>
      <c r="AU1872">
        <f t="shared" si="364"/>
        <v>0</v>
      </c>
      <c r="AV1872">
        <f t="shared" si="364"/>
        <v>0</v>
      </c>
      <c r="AW1872">
        <f t="shared" si="364"/>
        <v>0</v>
      </c>
      <c r="AX1872">
        <f t="shared" si="364"/>
        <v>0</v>
      </c>
    </row>
    <row r="1873" spans="3:50" ht="30" customHeight="1" thickTop="1" thickBot="1" x14ac:dyDescent="0.25">
      <c r="C1873" s="118"/>
      <c r="D1873" s="126"/>
      <c r="E1873" s="115"/>
      <c r="F1873" s="115"/>
      <c r="G1873" s="118"/>
      <c r="H1873" s="127"/>
      <c r="I1873" s="127"/>
      <c r="J1873" s="127"/>
      <c r="K1873" s="127"/>
      <c r="L1873" s="127"/>
      <c r="M1873" s="127"/>
      <c r="N1873" s="127"/>
      <c r="O1873" s="127"/>
      <c r="P1873" s="127"/>
      <c r="Q1873" s="109"/>
      <c r="R1873" s="127"/>
      <c r="S1873" s="127"/>
      <c r="U1873" s="15" t="str">
        <f t="shared" si="371"/>
        <v/>
      </c>
      <c r="V1873" t="str">
        <f t="shared" si="365"/>
        <v/>
      </c>
      <c r="W1873" t="str">
        <f t="shared" si="366"/>
        <v/>
      </c>
      <c r="X1873" t="str">
        <f t="shared" si="367"/>
        <v/>
      </c>
      <c r="Y1873" t="str">
        <f t="shared" si="368"/>
        <v/>
      </c>
      <c r="Z1873" t="str">
        <f t="shared" si="369"/>
        <v/>
      </c>
      <c r="AA1873" t="str">
        <f t="shared" si="370"/>
        <v/>
      </c>
      <c r="AB1873">
        <v>1866</v>
      </c>
      <c r="AC1873" t="str">
        <f>IF(ISERROR(IF(U1873="","",IF(OR(U1873=Cad_Inicial!$D$8,X1873=Cad_Inicial!$D$8),Cad_Inicial!$D$8+AB1873*1000,0))),"",IF(U1873="","",IF(OR(U1873=Cad_Inicial!$D$8,X1873=Cad_Inicial!$D$8),Cad_Inicial!$D$8+AB1873*1000,0)))</f>
        <v/>
      </c>
      <c r="AK1873" s="50" t="e">
        <f t="shared" si="372"/>
        <v>#VALUE!</v>
      </c>
      <c r="AL1873" s="50" t="e">
        <f t="shared" si="373"/>
        <v>#VALUE!</v>
      </c>
      <c r="AM1873">
        <f t="shared" si="362"/>
        <v>0</v>
      </c>
      <c r="AN1873">
        <f t="shared" si="364"/>
        <v>0</v>
      </c>
      <c r="AO1873">
        <f t="shared" si="364"/>
        <v>0</v>
      </c>
      <c r="AP1873">
        <f t="shared" si="364"/>
        <v>0</v>
      </c>
      <c r="AQ1873">
        <f t="shared" si="364"/>
        <v>0</v>
      </c>
      <c r="AR1873">
        <f t="shared" si="364"/>
        <v>0</v>
      </c>
      <c r="AS1873">
        <f t="shared" si="364"/>
        <v>0</v>
      </c>
      <c r="AT1873">
        <f t="shared" si="364"/>
        <v>0</v>
      </c>
      <c r="AU1873">
        <f t="shared" si="364"/>
        <v>0</v>
      </c>
      <c r="AV1873">
        <f t="shared" si="364"/>
        <v>0</v>
      </c>
      <c r="AW1873">
        <f t="shared" si="364"/>
        <v>0</v>
      </c>
      <c r="AX1873">
        <f t="shared" si="364"/>
        <v>0</v>
      </c>
    </row>
    <row r="1874" spans="3:50" ht="30" customHeight="1" thickTop="1" thickBot="1" x14ac:dyDescent="0.25">
      <c r="C1874" s="118"/>
      <c r="D1874" s="126"/>
      <c r="E1874" s="115"/>
      <c r="F1874" s="115"/>
      <c r="G1874" s="118"/>
      <c r="H1874" s="127"/>
      <c r="I1874" s="127"/>
      <c r="J1874" s="127"/>
      <c r="K1874" s="127"/>
      <c r="L1874" s="127"/>
      <c r="M1874" s="127"/>
      <c r="N1874" s="127"/>
      <c r="O1874" s="127"/>
      <c r="P1874" s="127"/>
      <c r="Q1874" s="109"/>
      <c r="R1874" s="127"/>
      <c r="S1874" s="127"/>
      <c r="U1874" s="15" t="str">
        <f t="shared" si="371"/>
        <v/>
      </c>
      <c r="V1874" t="str">
        <f t="shared" si="365"/>
        <v/>
      </c>
      <c r="W1874" t="str">
        <f t="shared" si="366"/>
        <v/>
      </c>
      <c r="X1874" t="str">
        <f t="shared" si="367"/>
        <v/>
      </c>
      <c r="Y1874" t="str">
        <f t="shared" si="368"/>
        <v/>
      </c>
      <c r="Z1874" t="str">
        <f t="shared" si="369"/>
        <v/>
      </c>
      <c r="AA1874" t="str">
        <f t="shared" si="370"/>
        <v/>
      </c>
      <c r="AB1874">
        <v>1867</v>
      </c>
      <c r="AC1874" t="str">
        <f>IF(ISERROR(IF(U1874="","",IF(OR(U1874=Cad_Inicial!$D$8,X1874=Cad_Inicial!$D$8),Cad_Inicial!$D$8+AB1874*1000,0))),"",IF(U1874="","",IF(OR(U1874=Cad_Inicial!$D$8,X1874=Cad_Inicial!$D$8),Cad_Inicial!$D$8+AB1874*1000,0)))</f>
        <v/>
      </c>
      <c r="AK1874" s="50" t="e">
        <f t="shared" si="372"/>
        <v>#VALUE!</v>
      </c>
      <c r="AL1874" s="50" t="e">
        <f t="shared" si="373"/>
        <v>#VALUE!</v>
      </c>
      <c r="AM1874">
        <f t="shared" si="362"/>
        <v>0</v>
      </c>
      <c r="AN1874">
        <f t="shared" si="364"/>
        <v>0</v>
      </c>
      <c r="AO1874">
        <f t="shared" si="364"/>
        <v>0</v>
      </c>
      <c r="AP1874">
        <f t="shared" si="364"/>
        <v>0</v>
      </c>
      <c r="AQ1874">
        <f t="shared" si="364"/>
        <v>0</v>
      </c>
      <c r="AR1874">
        <f t="shared" si="364"/>
        <v>0</v>
      </c>
      <c r="AS1874">
        <f t="shared" si="364"/>
        <v>0</v>
      </c>
      <c r="AT1874">
        <f t="shared" si="364"/>
        <v>0</v>
      </c>
      <c r="AU1874">
        <f t="shared" si="364"/>
        <v>0</v>
      </c>
      <c r="AV1874">
        <f t="shared" si="364"/>
        <v>0</v>
      </c>
      <c r="AW1874">
        <f t="shared" si="364"/>
        <v>0</v>
      </c>
      <c r="AX1874">
        <f t="shared" si="364"/>
        <v>0</v>
      </c>
    </row>
    <row r="1875" spans="3:50" ht="30" customHeight="1" thickTop="1" thickBot="1" x14ac:dyDescent="0.25">
      <c r="C1875" s="118"/>
      <c r="D1875" s="126"/>
      <c r="E1875" s="115"/>
      <c r="F1875" s="115"/>
      <c r="G1875" s="118"/>
      <c r="H1875" s="127"/>
      <c r="I1875" s="127"/>
      <c r="J1875" s="127"/>
      <c r="K1875" s="127"/>
      <c r="L1875" s="127"/>
      <c r="M1875" s="127"/>
      <c r="N1875" s="127"/>
      <c r="O1875" s="127"/>
      <c r="P1875" s="127"/>
      <c r="Q1875" s="109"/>
      <c r="R1875" s="127"/>
      <c r="S1875" s="127"/>
      <c r="U1875" s="15" t="str">
        <f t="shared" si="371"/>
        <v/>
      </c>
      <c r="V1875" t="str">
        <f t="shared" si="365"/>
        <v/>
      </c>
      <c r="W1875" t="str">
        <f t="shared" si="366"/>
        <v/>
      </c>
      <c r="X1875" t="str">
        <f t="shared" si="367"/>
        <v/>
      </c>
      <c r="Y1875" t="str">
        <f t="shared" si="368"/>
        <v/>
      </c>
      <c r="Z1875" t="str">
        <f t="shared" si="369"/>
        <v/>
      </c>
      <c r="AA1875" t="str">
        <f t="shared" si="370"/>
        <v/>
      </c>
      <c r="AB1875">
        <v>1868</v>
      </c>
      <c r="AC1875" t="str">
        <f>IF(ISERROR(IF(U1875="","",IF(OR(U1875=Cad_Inicial!$D$8,X1875=Cad_Inicial!$D$8),Cad_Inicial!$D$8+AB1875*1000,0))),"",IF(U1875="","",IF(OR(U1875=Cad_Inicial!$D$8,X1875=Cad_Inicial!$D$8),Cad_Inicial!$D$8+AB1875*1000,0)))</f>
        <v/>
      </c>
      <c r="AK1875" s="50" t="e">
        <f t="shared" si="372"/>
        <v>#VALUE!</v>
      </c>
      <c r="AL1875" s="50" t="e">
        <f t="shared" si="373"/>
        <v>#VALUE!</v>
      </c>
      <c r="AM1875">
        <f t="shared" si="362"/>
        <v>0</v>
      </c>
      <c r="AN1875">
        <f t="shared" si="364"/>
        <v>0</v>
      </c>
      <c r="AO1875">
        <f t="shared" si="364"/>
        <v>0</v>
      </c>
      <c r="AP1875">
        <f t="shared" si="364"/>
        <v>0</v>
      </c>
      <c r="AQ1875">
        <f t="shared" si="364"/>
        <v>0</v>
      </c>
      <c r="AR1875">
        <f t="shared" si="364"/>
        <v>0</v>
      </c>
      <c r="AS1875">
        <f t="shared" si="364"/>
        <v>0</v>
      </c>
      <c r="AT1875">
        <f t="shared" si="364"/>
        <v>0</v>
      </c>
      <c r="AU1875">
        <f t="shared" si="364"/>
        <v>0</v>
      </c>
      <c r="AV1875">
        <f t="shared" si="364"/>
        <v>0</v>
      </c>
      <c r="AW1875">
        <f t="shared" si="364"/>
        <v>0</v>
      </c>
      <c r="AX1875">
        <f t="shared" si="364"/>
        <v>0</v>
      </c>
    </row>
    <row r="1876" spans="3:50" ht="30" customHeight="1" thickTop="1" thickBot="1" x14ac:dyDescent="0.25">
      <c r="C1876" s="118"/>
      <c r="D1876" s="126"/>
      <c r="E1876" s="115"/>
      <c r="F1876" s="115"/>
      <c r="G1876" s="118"/>
      <c r="H1876" s="127"/>
      <c r="I1876" s="127"/>
      <c r="J1876" s="127"/>
      <c r="K1876" s="127"/>
      <c r="L1876" s="127"/>
      <c r="M1876" s="127"/>
      <c r="N1876" s="127"/>
      <c r="O1876" s="127"/>
      <c r="P1876" s="127"/>
      <c r="Q1876" s="109"/>
      <c r="R1876" s="127"/>
      <c r="S1876" s="127"/>
      <c r="U1876" s="15" t="str">
        <f t="shared" si="371"/>
        <v/>
      </c>
      <c r="V1876" t="str">
        <f t="shared" si="365"/>
        <v/>
      </c>
      <c r="W1876" t="str">
        <f t="shared" si="366"/>
        <v/>
      </c>
      <c r="X1876" t="str">
        <f t="shared" si="367"/>
        <v/>
      </c>
      <c r="Y1876" t="str">
        <f t="shared" si="368"/>
        <v/>
      </c>
      <c r="Z1876" t="str">
        <f t="shared" si="369"/>
        <v/>
      </c>
      <c r="AA1876" t="str">
        <f t="shared" si="370"/>
        <v/>
      </c>
      <c r="AB1876">
        <v>1869</v>
      </c>
      <c r="AC1876" t="str">
        <f>IF(ISERROR(IF(U1876="","",IF(OR(U1876=Cad_Inicial!$D$8,X1876=Cad_Inicial!$D$8),Cad_Inicial!$D$8+AB1876*1000,0))),"",IF(U1876="","",IF(OR(U1876=Cad_Inicial!$D$8,X1876=Cad_Inicial!$D$8),Cad_Inicial!$D$8+AB1876*1000,0)))</f>
        <v/>
      </c>
      <c r="AK1876" s="50" t="e">
        <f t="shared" si="372"/>
        <v>#VALUE!</v>
      </c>
      <c r="AL1876" s="50" t="e">
        <f t="shared" si="373"/>
        <v>#VALUE!</v>
      </c>
      <c r="AM1876">
        <f t="shared" si="362"/>
        <v>0</v>
      </c>
      <c r="AN1876">
        <f t="shared" si="364"/>
        <v>0</v>
      </c>
      <c r="AO1876">
        <f t="shared" si="364"/>
        <v>0</v>
      </c>
      <c r="AP1876">
        <f t="shared" si="364"/>
        <v>0</v>
      </c>
      <c r="AQ1876">
        <f t="shared" si="364"/>
        <v>0</v>
      </c>
      <c r="AR1876">
        <f t="shared" si="364"/>
        <v>0</v>
      </c>
      <c r="AS1876">
        <f t="shared" si="364"/>
        <v>0</v>
      </c>
      <c r="AT1876">
        <f t="shared" si="364"/>
        <v>0</v>
      </c>
      <c r="AU1876">
        <f t="shared" ref="AN1876:AX1899" si="374">IFERROR(IF(AND($AK1876&lt;=AU$5,$AL1876&gt;=AU$5),1,0),0)</f>
        <v>0</v>
      </c>
      <c r="AV1876">
        <f t="shared" si="374"/>
        <v>0</v>
      </c>
      <c r="AW1876">
        <f t="shared" si="374"/>
        <v>0</v>
      </c>
      <c r="AX1876">
        <f t="shared" si="374"/>
        <v>0</v>
      </c>
    </row>
    <row r="1877" spans="3:50" ht="30" customHeight="1" thickTop="1" thickBot="1" x14ac:dyDescent="0.25">
      <c r="C1877" s="118"/>
      <c r="D1877" s="126"/>
      <c r="E1877" s="115"/>
      <c r="F1877" s="115"/>
      <c r="G1877" s="118"/>
      <c r="H1877" s="127"/>
      <c r="I1877" s="127"/>
      <c r="J1877" s="127"/>
      <c r="K1877" s="127"/>
      <c r="L1877" s="127"/>
      <c r="M1877" s="127"/>
      <c r="N1877" s="127"/>
      <c r="O1877" s="127"/>
      <c r="P1877" s="127"/>
      <c r="Q1877" s="109"/>
      <c r="R1877" s="127"/>
      <c r="S1877" s="127"/>
      <c r="U1877" s="15" t="str">
        <f t="shared" si="371"/>
        <v/>
      </c>
      <c r="V1877" t="str">
        <f t="shared" si="365"/>
        <v/>
      </c>
      <c r="W1877" t="str">
        <f t="shared" si="366"/>
        <v/>
      </c>
      <c r="X1877" t="str">
        <f t="shared" si="367"/>
        <v/>
      </c>
      <c r="Y1877" t="str">
        <f t="shared" si="368"/>
        <v/>
      </c>
      <c r="Z1877" t="str">
        <f t="shared" si="369"/>
        <v/>
      </c>
      <c r="AA1877" t="str">
        <f t="shared" si="370"/>
        <v/>
      </c>
      <c r="AB1877">
        <v>1870</v>
      </c>
      <c r="AC1877" t="str">
        <f>IF(ISERROR(IF(U1877="","",IF(OR(U1877=Cad_Inicial!$D$8,X1877=Cad_Inicial!$D$8),Cad_Inicial!$D$8+AB1877*1000,0))),"",IF(U1877="","",IF(OR(U1877=Cad_Inicial!$D$8,X1877=Cad_Inicial!$D$8),Cad_Inicial!$D$8+AB1877*1000,0)))</f>
        <v/>
      </c>
      <c r="AK1877" s="50" t="e">
        <f t="shared" si="372"/>
        <v>#VALUE!</v>
      </c>
      <c r="AL1877" s="50" t="e">
        <f t="shared" si="373"/>
        <v>#VALUE!</v>
      </c>
      <c r="AM1877">
        <f t="shared" si="362"/>
        <v>0</v>
      </c>
      <c r="AN1877">
        <f t="shared" si="374"/>
        <v>0</v>
      </c>
      <c r="AO1877">
        <f t="shared" si="374"/>
        <v>0</v>
      </c>
      <c r="AP1877">
        <f t="shared" si="374"/>
        <v>0</v>
      </c>
      <c r="AQ1877">
        <f t="shared" si="374"/>
        <v>0</v>
      </c>
      <c r="AR1877">
        <f t="shared" si="374"/>
        <v>0</v>
      </c>
      <c r="AS1877">
        <f t="shared" si="374"/>
        <v>0</v>
      </c>
      <c r="AT1877">
        <f t="shared" si="374"/>
        <v>0</v>
      </c>
      <c r="AU1877">
        <f t="shared" si="374"/>
        <v>0</v>
      </c>
      <c r="AV1877">
        <f t="shared" si="374"/>
        <v>0</v>
      </c>
      <c r="AW1877">
        <f t="shared" si="374"/>
        <v>0</v>
      </c>
      <c r="AX1877">
        <f t="shared" si="374"/>
        <v>0</v>
      </c>
    </row>
    <row r="1878" spans="3:50" ht="30" customHeight="1" thickTop="1" thickBot="1" x14ac:dyDescent="0.25">
      <c r="C1878" s="118"/>
      <c r="D1878" s="126"/>
      <c r="E1878" s="115"/>
      <c r="F1878" s="115"/>
      <c r="G1878" s="118"/>
      <c r="H1878" s="127"/>
      <c r="I1878" s="127"/>
      <c r="J1878" s="127"/>
      <c r="K1878" s="127"/>
      <c r="L1878" s="127"/>
      <c r="M1878" s="127"/>
      <c r="N1878" s="127"/>
      <c r="O1878" s="127"/>
      <c r="P1878" s="127"/>
      <c r="Q1878" s="109"/>
      <c r="R1878" s="127"/>
      <c r="S1878" s="127"/>
      <c r="U1878" s="15" t="str">
        <f t="shared" si="371"/>
        <v/>
      </c>
      <c r="V1878" t="str">
        <f t="shared" si="365"/>
        <v/>
      </c>
      <c r="W1878" t="str">
        <f t="shared" si="366"/>
        <v/>
      </c>
      <c r="X1878" t="str">
        <f t="shared" si="367"/>
        <v/>
      </c>
      <c r="Y1878" t="str">
        <f t="shared" si="368"/>
        <v/>
      </c>
      <c r="Z1878" t="str">
        <f t="shared" si="369"/>
        <v/>
      </c>
      <c r="AA1878" t="str">
        <f t="shared" si="370"/>
        <v/>
      </c>
      <c r="AB1878">
        <v>1871</v>
      </c>
      <c r="AC1878" t="str">
        <f>IF(ISERROR(IF(U1878="","",IF(OR(U1878=Cad_Inicial!$D$8,X1878=Cad_Inicial!$D$8),Cad_Inicial!$D$8+AB1878*1000,0))),"",IF(U1878="","",IF(OR(U1878=Cad_Inicial!$D$8,X1878=Cad_Inicial!$D$8),Cad_Inicial!$D$8+AB1878*1000,0)))</f>
        <v/>
      </c>
      <c r="AK1878" s="50" t="e">
        <f t="shared" si="372"/>
        <v>#VALUE!</v>
      </c>
      <c r="AL1878" s="50" t="e">
        <f t="shared" si="373"/>
        <v>#VALUE!</v>
      </c>
      <c r="AM1878">
        <f t="shared" si="362"/>
        <v>0</v>
      </c>
      <c r="AN1878">
        <f t="shared" si="374"/>
        <v>0</v>
      </c>
      <c r="AO1878">
        <f t="shared" si="374"/>
        <v>0</v>
      </c>
      <c r="AP1878">
        <f t="shared" si="374"/>
        <v>0</v>
      </c>
      <c r="AQ1878">
        <f t="shared" si="374"/>
        <v>0</v>
      </c>
      <c r="AR1878">
        <f t="shared" si="374"/>
        <v>0</v>
      </c>
      <c r="AS1878">
        <f t="shared" si="374"/>
        <v>0</v>
      </c>
      <c r="AT1878">
        <f t="shared" si="374"/>
        <v>0</v>
      </c>
      <c r="AU1878">
        <f t="shared" si="374"/>
        <v>0</v>
      </c>
      <c r="AV1878">
        <f t="shared" si="374"/>
        <v>0</v>
      </c>
      <c r="AW1878">
        <f t="shared" si="374"/>
        <v>0</v>
      </c>
      <c r="AX1878">
        <f t="shared" si="374"/>
        <v>0</v>
      </c>
    </row>
    <row r="1879" spans="3:50" ht="30" customHeight="1" thickTop="1" thickBot="1" x14ac:dyDescent="0.25">
      <c r="C1879" s="118"/>
      <c r="D1879" s="126"/>
      <c r="E1879" s="115"/>
      <c r="F1879" s="115"/>
      <c r="G1879" s="118"/>
      <c r="H1879" s="127"/>
      <c r="I1879" s="127"/>
      <c r="J1879" s="127"/>
      <c r="K1879" s="127"/>
      <c r="L1879" s="127"/>
      <c r="M1879" s="127"/>
      <c r="N1879" s="127"/>
      <c r="O1879" s="127"/>
      <c r="P1879" s="127"/>
      <c r="Q1879" s="109"/>
      <c r="R1879" s="127"/>
      <c r="S1879" s="127"/>
      <c r="U1879" s="15" t="str">
        <f t="shared" si="371"/>
        <v/>
      </c>
      <c r="V1879" t="str">
        <f t="shared" si="365"/>
        <v/>
      </c>
      <c r="W1879" t="str">
        <f t="shared" si="366"/>
        <v/>
      </c>
      <c r="X1879" t="str">
        <f t="shared" si="367"/>
        <v/>
      </c>
      <c r="Y1879" t="str">
        <f t="shared" si="368"/>
        <v/>
      </c>
      <c r="Z1879" t="str">
        <f t="shared" si="369"/>
        <v/>
      </c>
      <c r="AA1879" t="str">
        <f t="shared" si="370"/>
        <v/>
      </c>
      <c r="AB1879">
        <v>1872</v>
      </c>
      <c r="AC1879" t="str">
        <f>IF(ISERROR(IF(U1879="","",IF(OR(U1879=Cad_Inicial!$D$8,X1879=Cad_Inicial!$D$8),Cad_Inicial!$D$8+AB1879*1000,0))),"",IF(U1879="","",IF(OR(U1879=Cad_Inicial!$D$8,X1879=Cad_Inicial!$D$8),Cad_Inicial!$D$8+AB1879*1000,0)))</f>
        <v/>
      </c>
      <c r="AK1879" s="50" t="e">
        <f t="shared" si="372"/>
        <v>#VALUE!</v>
      </c>
      <c r="AL1879" s="50" t="e">
        <f t="shared" si="373"/>
        <v>#VALUE!</v>
      </c>
      <c r="AM1879">
        <f t="shared" si="362"/>
        <v>0</v>
      </c>
      <c r="AN1879">
        <f t="shared" si="374"/>
        <v>0</v>
      </c>
      <c r="AO1879">
        <f t="shared" si="374"/>
        <v>0</v>
      </c>
      <c r="AP1879">
        <f t="shared" si="374"/>
        <v>0</v>
      </c>
      <c r="AQ1879">
        <f t="shared" si="374"/>
        <v>0</v>
      </c>
      <c r="AR1879">
        <f t="shared" si="374"/>
        <v>0</v>
      </c>
      <c r="AS1879">
        <f t="shared" si="374"/>
        <v>0</v>
      </c>
      <c r="AT1879">
        <f t="shared" si="374"/>
        <v>0</v>
      </c>
      <c r="AU1879">
        <f t="shared" si="374"/>
        <v>0</v>
      </c>
      <c r="AV1879">
        <f t="shared" si="374"/>
        <v>0</v>
      </c>
      <c r="AW1879">
        <f t="shared" si="374"/>
        <v>0</v>
      </c>
      <c r="AX1879">
        <f t="shared" si="374"/>
        <v>0</v>
      </c>
    </row>
    <row r="1880" spans="3:50" ht="30" customHeight="1" thickTop="1" thickBot="1" x14ac:dyDescent="0.25">
      <c r="C1880" s="118"/>
      <c r="D1880" s="126"/>
      <c r="E1880" s="115"/>
      <c r="F1880" s="115"/>
      <c r="G1880" s="118"/>
      <c r="H1880" s="127"/>
      <c r="I1880" s="127"/>
      <c r="J1880" s="127"/>
      <c r="K1880" s="127"/>
      <c r="L1880" s="127"/>
      <c r="M1880" s="127"/>
      <c r="N1880" s="127"/>
      <c r="O1880" s="127"/>
      <c r="P1880" s="127"/>
      <c r="Q1880" s="109"/>
      <c r="R1880" s="127"/>
      <c r="S1880" s="127"/>
      <c r="U1880" s="15" t="str">
        <f t="shared" si="371"/>
        <v/>
      </c>
      <c r="V1880" t="str">
        <f t="shared" si="365"/>
        <v/>
      </c>
      <c r="W1880" t="str">
        <f t="shared" si="366"/>
        <v/>
      </c>
      <c r="X1880" t="str">
        <f t="shared" si="367"/>
        <v/>
      </c>
      <c r="Y1880" t="str">
        <f t="shared" si="368"/>
        <v/>
      </c>
      <c r="Z1880" t="str">
        <f t="shared" si="369"/>
        <v/>
      </c>
      <c r="AA1880" t="str">
        <f t="shared" si="370"/>
        <v/>
      </c>
      <c r="AB1880">
        <v>1873</v>
      </c>
      <c r="AC1880" t="str">
        <f>IF(ISERROR(IF(U1880="","",IF(OR(U1880=Cad_Inicial!$D$8,X1880=Cad_Inicial!$D$8),Cad_Inicial!$D$8+AB1880*1000,0))),"",IF(U1880="","",IF(OR(U1880=Cad_Inicial!$D$8,X1880=Cad_Inicial!$D$8),Cad_Inicial!$D$8+AB1880*1000,0)))</f>
        <v/>
      </c>
      <c r="AK1880" s="50" t="e">
        <f t="shared" si="372"/>
        <v>#VALUE!</v>
      </c>
      <c r="AL1880" s="50" t="e">
        <f t="shared" si="373"/>
        <v>#VALUE!</v>
      </c>
      <c r="AM1880">
        <f t="shared" si="362"/>
        <v>0</v>
      </c>
      <c r="AN1880">
        <f t="shared" si="374"/>
        <v>0</v>
      </c>
      <c r="AO1880">
        <f t="shared" si="374"/>
        <v>0</v>
      </c>
      <c r="AP1880">
        <f t="shared" si="374"/>
        <v>0</v>
      </c>
      <c r="AQ1880">
        <f t="shared" si="374"/>
        <v>0</v>
      </c>
      <c r="AR1880">
        <f t="shared" si="374"/>
        <v>0</v>
      </c>
      <c r="AS1880">
        <f t="shared" si="374"/>
        <v>0</v>
      </c>
      <c r="AT1880">
        <f t="shared" si="374"/>
        <v>0</v>
      </c>
      <c r="AU1880">
        <f t="shared" si="374"/>
        <v>0</v>
      </c>
      <c r="AV1880">
        <f t="shared" si="374"/>
        <v>0</v>
      </c>
      <c r="AW1880">
        <f t="shared" si="374"/>
        <v>0</v>
      </c>
      <c r="AX1880">
        <f t="shared" si="374"/>
        <v>0</v>
      </c>
    </row>
    <row r="1881" spans="3:50" ht="30" customHeight="1" thickTop="1" thickBot="1" x14ac:dyDescent="0.25">
      <c r="C1881" s="118"/>
      <c r="D1881" s="126"/>
      <c r="E1881" s="115"/>
      <c r="F1881" s="115"/>
      <c r="G1881" s="118"/>
      <c r="H1881" s="127"/>
      <c r="I1881" s="127"/>
      <c r="J1881" s="127"/>
      <c r="K1881" s="127"/>
      <c r="L1881" s="127"/>
      <c r="M1881" s="127"/>
      <c r="N1881" s="127"/>
      <c r="O1881" s="127"/>
      <c r="P1881" s="127"/>
      <c r="Q1881" s="109"/>
      <c r="R1881" s="127"/>
      <c r="S1881" s="127"/>
      <c r="U1881" s="15" t="str">
        <f t="shared" si="371"/>
        <v/>
      </c>
      <c r="V1881" t="str">
        <f t="shared" si="365"/>
        <v/>
      </c>
      <c r="W1881" t="str">
        <f t="shared" si="366"/>
        <v/>
      </c>
      <c r="X1881" t="str">
        <f t="shared" si="367"/>
        <v/>
      </c>
      <c r="Y1881" t="str">
        <f t="shared" si="368"/>
        <v/>
      </c>
      <c r="Z1881" t="str">
        <f t="shared" si="369"/>
        <v/>
      </c>
      <c r="AA1881" t="str">
        <f t="shared" si="370"/>
        <v/>
      </c>
      <c r="AB1881">
        <v>1874</v>
      </c>
      <c r="AC1881" t="str">
        <f>IF(ISERROR(IF(U1881="","",IF(OR(U1881=Cad_Inicial!$D$8,X1881=Cad_Inicial!$D$8),Cad_Inicial!$D$8+AB1881*1000,0))),"",IF(U1881="","",IF(OR(U1881=Cad_Inicial!$D$8,X1881=Cad_Inicial!$D$8),Cad_Inicial!$D$8+AB1881*1000,0)))</f>
        <v/>
      </c>
      <c r="AK1881" s="50" t="e">
        <f t="shared" si="372"/>
        <v>#VALUE!</v>
      </c>
      <c r="AL1881" s="50" t="e">
        <f t="shared" si="373"/>
        <v>#VALUE!</v>
      </c>
      <c r="AM1881">
        <f t="shared" si="362"/>
        <v>0</v>
      </c>
      <c r="AN1881">
        <f t="shared" si="374"/>
        <v>0</v>
      </c>
      <c r="AO1881">
        <f t="shared" si="374"/>
        <v>0</v>
      </c>
      <c r="AP1881">
        <f t="shared" si="374"/>
        <v>0</v>
      </c>
      <c r="AQ1881">
        <f t="shared" si="374"/>
        <v>0</v>
      </c>
      <c r="AR1881">
        <f t="shared" si="374"/>
        <v>0</v>
      </c>
      <c r="AS1881">
        <f t="shared" si="374"/>
        <v>0</v>
      </c>
      <c r="AT1881">
        <f t="shared" si="374"/>
        <v>0</v>
      </c>
      <c r="AU1881">
        <f t="shared" si="374"/>
        <v>0</v>
      </c>
      <c r="AV1881">
        <f t="shared" si="374"/>
        <v>0</v>
      </c>
      <c r="AW1881">
        <f t="shared" si="374"/>
        <v>0</v>
      </c>
      <c r="AX1881">
        <f t="shared" si="374"/>
        <v>0</v>
      </c>
    </row>
    <row r="1882" spans="3:50" ht="30" customHeight="1" thickTop="1" thickBot="1" x14ac:dyDescent="0.25">
      <c r="C1882" s="118"/>
      <c r="D1882" s="126"/>
      <c r="E1882" s="115"/>
      <c r="F1882" s="115"/>
      <c r="G1882" s="118"/>
      <c r="H1882" s="127"/>
      <c r="I1882" s="127"/>
      <c r="J1882" s="127"/>
      <c r="K1882" s="127"/>
      <c r="L1882" s="127"/>
      <c r="M1882" s="127"/>
      <c r="N1882" s="127"/>
      <c r="O1882" s="127"/>
      <c r="P1882" s="127"/>
      <c r="Q1882" s="109"/>
      <c r="R1882" s="127"/>
      <c r="S1882" s="127"/>
      <c r="U1882" s="15" t="str">
        <f t="shared" si="371"/>
        <v/>
      </c>
      <c r="V1882" t="str">
        <f t="shared" si="365"/>
        <v/>
      </c>
      <c r="W1882" t="str">
        <f t="shared" si="366"/>
        <v/>
      </c>
      <c r="X1882" t="str">
        <f t="shared" si="367"/>
        <v/>
      </c>
      <c r="Y1882" t="str">
        <f t="shared" si="368"/>
        <v/>
      </c>
      <c r="Z1882" t="str">
        <f t="shared" si="369"/>
        <v/>
      </c>
      <c r="AA1882" t="str">
        <f t="shared" si="370"/>
        <v/>
      </c>
      <c r="AB1882">
        <v>1875</v>
      </c>
      <c r="AC1882" t="str">
        <f>IF(ISERROR(IF(U1882="","",IF(OR(U1882=Cad_Inicial!$D$8,X1882=Cad_Inicial!$D$8),Cad_Inicial!$D$8+AB1882*1000,0))),"",IF(U1882="","",IF(OR(U1882=Cad_Inicial!$D$8,X1882=Cad_Inicial!$D$8),Cad_Inicial!$D$8+AB1882*1000,0)))</f>
        <v/>
      </c>
      <c r="AK1882" s="50" t="e">
        <f t="shared" si="372"/>
        <v>#VALUE!</v>
      </c>
      <c r="AL1882" s="50" t="e">
        <f t="shared" si="373"/>
        <v>#VALUE!</v>
      </c>
      <c r="AM1882">
        <f t="shared" si="362"/>
        <v>0</v>
      </c>
      <c r="AN1882">
        <f t="shared" si="374"/>
        <v>0</v>
      </c>
      <c r="AO1882">
        <f t="shared" si="374"/>
        <v>0</v>
      </c>
      <c r="AP1882">
        <f t="shared" si="374"/>
        <v>0</v>
      </c>
      <c r="AQ1882">
        <f t="shared" si="374"/>
        <v>0</v>
      </c>
      <c r="AR1882">
        <f t="shared" si="374"/>
        <v>0</v>
      </c>
      <c r="AS1882">
        <f t="shared" si="374"/>
        <v>0</v>
      </c>
      <c r="AT1882">
        <f t="shared" si="374"/>
        <v>0</v>
      </c>
      <c r="AU1882">
        <f t="shared" si="374"/>
        <v>0</v>
      </c>
      <c r="AV1882">
        <f t="shared" si="374"/>
        <v>0</v>
      </c>
      <c r="AW1882">
        <f t="shared" si="374"/>
        <v>0</v>
      </c>
      <c r="AX1882">
        <f t="shared" si="374"/>
        <v>0</v>
      </c>
    </row>
    <row r="1883" spans="3:50" ht="30" customHeight="1" thickTop="1" thickBot="1" x14ac:dyDescent="0.25">
      <c r="C1883" s="118"/>
      <c r="D1883" s="126"/>
      <c r="E1883" s="115"/>
      <c r="F1883" s="115"/>
      <c r="G1883" s="118"/>
      <c r="H1883" s="127"/>
      <c r="I1883" s="127"/>
      <c r="J1883" s="127"/>
      <c r="K1883" s="127"/>
      <c r="L1883" s="127"/>
      <c r="M1883" s="127"/>
      <c r="N1883" s="127"/>
      <c r="O1883" s="127"/>
      <c r="P1883" s="127"/>
      <c r="Q1883" s="109"/>
      <c r="R1883" s="127"/>
      <c r="S1883" s="127"/>
      <c r="U1883" s="15" t="str">
        <f t="shared" si="371"/>
        <v/>
      </c>
      <c r="V1883" t="str">
        <f t="shared" si="365"/>
        <v/>
      </c>
      <c r="W1883" t="str">
        <f t="shared" si="366"/>
        <v/>
      </c>
      <c r="X1883" t="str">
        <f t="shared" si="367"/>
        <v/>
      </c>
      <c r="Y1883" t="str">
        <f t="shared" si="368"/>
        <v/>
      </c>
      <c r="Z1883" t="str">
        <f t="shared" si="369"/>
        <v/>
      </c>
      <c r="AA1883" t="str">
        <f t="shared" si="370"/>
        <v/>
      </c>
      <c r="AB1883">
        <v>1876</v>
      </c>
      <c r="AC1883" t="str">
        <f>IF(ISERROR(IF(U1883="","",IF(OR(U1883=Cad_Inicial!$D$8,X1883=Cad_Inicial!$D$8),Cad_Inicial!$D$8+AB1883*1000,0))),"",IF(U1883="","",IF(OR(U1883=Cad_Inicial!$D$8,X1883=Cad_Inicial!$D$8),Cad_Inicial!$D$8+AB1883*1000,0)))</f>
        <v/>
      </c>
      <c r="AK1883" s="50" t="e">
        <f t="shared" si="372"/>
        <v>#VALUE!</v>
      </c>
      <c r="AL1883" s="50" t="e">
        <f t="shared" si="373"/>
        <v>#VALUE!</v>
      </c>
      <c r="AM1883">
        <f t="shared" si="362"/>
        <v>0</v>
      </c>
      <c r="AN1883">
        <f t="shared" si="374"/>
        <v>0</v>
      </c>
      <c r="AO1883">
        <f t="shared" si="374"/>
        <v>0</v>
      </c>
      <c r="AP1883">
        <f t="shared" si="374"/>
        <v>0</v>
      </c>
      <c r="AQ1883">
        <f t="shared" si="374"/>
        <v>0</v>
      </c>
      <c r="AR1883">
        <f t="shared" si="374"/>
        <v>0</v>
      </c>
      <c r="AS1883">
        <f t="shared" si="374"/>
        <v>0</v>
      </c>
      <c r="AT1883">
        <f t="shared" si="374"/>
        <v>0</v>
      </c>
      <c r="AU1883">
        <f t="shared" si="374"/>
        <v>0</v>
      </c>
      <c r="AV1883">
        <f t="shared" si="374"/>
        <v>0</v>
      </c>
      <c r="AW1883">
        <f t="shared" si="374"/>
        <v>0</v>
      </c>
      <c r="AX1883">
        <f t="shared" si="374"/>
        <v>0</v>
      </c>
    </row>
    <row r="1884" spans="3:50" ht="30" customHeight="1" thickTop="1" thickBot="1" x14ac:dyDescent="0.25">
      <c r="C1884" s="118"/>
      <c r="D1884" s="126"/>
      <c r="E1884" s="115"/>
      <c r="F1884" s="115"/>
      <c r="G1884" s="118"/>
      <c r="H1884" s="127"/>
      <c r="I1884" s="127"/>
      <c r="J1884" s="127"/>
      <c r="K1884" s="127"/>
      <c r="L1884" s="127"/>
      <c r="M1884" s="127"/>
      <c r="N1884" s="127"/>
      <c r="O1884" s="127"/>
      <c r="P1884" s="127"/>
      <c r="Q1884" s="109"/>
      <c r="R1884" s="127"/>
      <c r="S1884" s="127"/>
      <c r="U1884" s="15" t="str">
        <f t="shared" si="371"/>
        <v/>
      </c>
      <c r="V1884" t="str">
        <f t="shared" si="365"/>
        <v/>
      </c>
      <c r="W1884" t="str">
        <f t="shared" si="366"/>
        <v/>
      </c>
      <c r="X1884" t="str">
        <f t="shared" si="367"/>
        <v/>
      </c>
      <c r="Y1884" t="str">
        <f t="shared" si="368"/>
        <v/>
      </c>
      <c r="Z1884" t="str">
        <f t="shared" si="369"/>
        <v/>
      </c>
      <c r="AA1884" t="str">
        <f t="shared" si="370"/>
        <v/>
      </c>
      <c r="AB1884">
        <v>1877</v>
      </c>
      <c r="AC1884" t="str">
        <f>IF(ISERROR(IF(U1884="","",IF(OR(U1884=Cad_Inicial!$D$8,X1884=Cad_Inicial!$D$8),Cad_Inicial!$D$8+AB1884*1000,0))),"",IF(U1884="","",IF(OR(U1884=Cad_Inicial!$D$8,X1884=Cad_Inicial!$D$8),Cad_Inicial!$D$8+AB1884*1000,0)))</f>
        <v/>
      </c>
      <c r="AK1884" s="50" t="e">
        <f t="shared" si="372"/>
        <v>#VALUE!</v>
      </c>
      <c r="AL1884" s="50" t="e">
        <f t="shared" si="373"/>
        <v>#VALUE!</v>
      </c>
      <c r="AM1884">
        <f t="shared" ref="AM1884:AX1923" si="375">IFERROR(IF(AND($AK1884&lt;=AM$5,$AL1884&gt;=AM$5),1,0),0)</f>
        <v>0</v>
      </c>
      <c r="AN1884">
        <f t="shared" si="374"/>
        <v>0</v>
      </c>
      <c r="AO1884">
        <f t="shared" si="374"/>
        <v>0</v>
      </c>
      <c r="AP1884">
        <f t="shared" si="374"/>
        <v>0</v>
      </c>
      <c r="AQ1884">
        <f t="shared" si="374"/>
        <v>0</v>
      </c>
      <c r="AR1884">
        <f t="shared" si="374"/>
        <v>0</v>
      </c>
      <c r="AS1884">
        <f t="shared" si="374"/>
        <v>0</v>
      </c>
      <c r="AT1884">
        <f t="shared" si="374"/>
        <v>0</v>
      </c>
      <c r="AU1884">
        <f t="shared" si="374"/>
        <v>0</v>
      </c>
      <c r="AV1884">
        <f t="shared" si="374"/>
        <v>0</v>
      </c>
      <c r="AW1884">
        <f t="shared" si="374"/>
        <v>0</v>
      </c>
      <c r="AX1884">
        <f t="shared" si="374"/>
        <v>0</v>
      </c>
    </row>
    <row r="1885" spans="3:50" ht="30" customHeight="1" thickTop="1" thickBot="1" x14ac:dyDescent="0.25">
      <c r="C1885" s="118"/>
      <c r="D1885" s="126"/>
      <c r="E1885" s="115"/>
      <c r="F1885" s="115"/>
      <c r="G1885" s="118"/>
      <c r="H1885" s="127"/>
      <c r="I1885" s="127"/>
      <c r="J1885" s="127"/>
      <c r="K1885" s="127"/>
      <c r="L1885" s="127"/>
      <c r="M1885" s="127"/>
      <c r="N1885" s="127"/>
      <c r="O1885" s="127"/>
      <c r="P1885" s="127"/>
      <c r="Q1885" s="109"/>
      <c r="R1885" s="127"/>
      <c r="S1885" s="127"/>
      <c r="U1885" s="15" t="str">
        <f t="shared" si="371"/>
        <v/>
      </c>
      <c r="V1885" t="str">
        <f t="shared" si="365"/>
        <v/>
      </c>
      <c r="W1885" t="str">
        <f t="shared" si="366"/>
        <v/>
      </c>
      <c r="X1885" t="str">
        <f t="shared" si="367"/>
        <v/>
      </c>
      <c r="Y1885" t="str">
        <f t="shared" si="368"/>
        <v/>
      </c>
      <c r="Z1885" t="str">
        <f t="shared" si="369"/>
        <v/>
      </c>
      <c r="AA1885" t="str">
        <f t="shared" si="370"/>
        <v/>
      </c>
      <c r="AB1885">
        <v>1878</v>
      </c>
      <c r="AC1885" t="str">
        <f>IF(ISERROR(IF(U1885="","",IF(OR(U1885=Cad_Inicial!$D$8,X1885=Cad_Inicial!$D$8),Cad_Inicial!$D$8+AB1885*1000,0))),"",IF(U1885="","",IF(OR(U1885=Cad_Inicial!$D$8,X1885=Cad_Inicial!$D$8),Cad_Inicial!$D$8+AB1885*1000,0)))</f>
        <v/>
      </c>
      <c r="AK1885" s="50" t="e">
        <f t="shared" si="372"/>
        <v>#VALUE!</v>
      </c>
      <c r="AL1885" s="50" t="e">
        <f t="shared" si="373"/>
        <v>#VALUE!</v>
      </c>
      <c r="AM1885">
        <f t="shared" si="375"/>
        <v>0</v>
      </c>
      <c r="AN1885">
        <f t="shared" si="374"/>
        <v>0</v>
      </c>
      <c r="AO1885">
        <f t="shared" si="374"/>
        <v>0</v>
      </c>
      <c r="AP1885">
        <f t="shared" si="374"/>
        <v>0</v>
      </c>
      <c r="AQ1885">
        <f t="shared" si="374"/>
        <v>0</v>
      </c>
      <c r="AR1885">
        <f t="shared" si="374"/>
        <v>0</v>
      </c>
      <c r="AS1885">
        <f t="shared" si="374"/>
        <v>0</v>
      </c>
      <c r="AT1885">
        <f t="shared" si="374"/>
        <v>0</v>
      </c>
      <c r="AU1885">
        <f t="shared" si="374"/>
        <v>0</v>
      </c>
      <c r="AV1885">
        <f t="shared" si="374"/>
        <v>0</v>
      </c>
      <c r="AW1885">
        <f t="shared" si="374"/>
        <v>0</v>
      </c>
      <c r="AX1885">
        <f t="shared" si="374"/>
        <v>0</v>
      </c>
    </row>
    <row r="1886" spans="3:50" ht="30" customHeight="1" thickTop="1" thickBot="1" x14ac:dyDescent="0.25">
      <c r="C1886" s="118"/>
      <c r="D1886" s="126"/>
      <c r="E1886" s="115"/>
      <c r="F1886" s="115"/>
      <c r="G1886" s="118"/>
      <c r="H1886" s="127"/>
      <c r="I1886" s="127"/>
      <c r="J1886" s="127"/>
      <c r="K1886" s="127"/>
      <c r="L1886" s="127"/>
      <c r="M1886" s="127"/>
      <c r="N1886" s="127"/>
      <c r="O1886" s="127"/>
      <c r="P1886" s="127"/>
      <c r="Q1886" s="109"/>
      <c r="R1886" s="127"/>
      <c r="S1886" s="127"/>
      <c r="U1886" s="15" t="str">
        <f t="shared" si="371"/>
        <v/>
      </c>
      <c r="V1886" t="str">
        <f t="shared" si="365"/>
        <v/>
      </c>
      <c r="W1886" t="str">
        <f t="shared" si="366"/>
        <v/>
      </c>
      <c r="X1886" t="str">
        <f t="shared" si="367"/>
        <v/>
      </c>
      <c r="Y1886" t="str">
        <f t="shared" si="368"/>
        <v/>
      </c>
      <c r="Z1886" t="str">
        <f t="shared" si="369"/>
        <v/>
      </c>
      <c r="AA1886" t="str">
        <f t="shared" si="370"/>
        <v/>
      </c>
      <c r="AB1886">
        <v>1879</v>
      </c>
      <c r="AC1886" t="str">
        <f>IF(ISERROR(IF(U1886="","",IF(OR(U1886=Cad_Inicial!$D$8,X1886=Cad_Inicial!$D$8),Cad_Inicial!$D$8+AB1886*1000,0))),"",IF(U1886="","",IF(OR(U1886=Cad_Inicial!$D$8,X1886=Cad_Inicial!$D$8),Cad_Inicial!$D$8+AB1886*1000,0)))</f>
        <v/>
      </c>
      <c r="AK1886" s="50" t="e">
        <f t="shared" si="372"/>
        <v>#VALUE!</v>
      </c>
      <c r="AL1886" s="50" t="e">
        <f t="shared" si="373"/>
        <v>#VALUE!</v>
      </c>
      <c r="AM1886">
        <f t="shared" si="375"/>
        <v>0</v>
      </c>
      <c r="AN1886">
        <f t="shared" si="374"/>
        <v>0</v>
      </c>
      <c r="AO1886">
        <f t="shared" si="374"/>
        <v>0</v>
      </c>
      <c r="AP1886">
        <f t="shared" si="374"/>
        <v>0</v>
      </c>
      <c r="AQ1886">
        <f t="shared" si="374"/>
        <v>0</v>
      </c>
      <c r="AR1886">
        <f t="shared" si="374"/>
        <v>0</v>
      </c>
      <c r="AS1886">
        <f t="shared" si="374"/>
        <v>0</v>
      </c>
      <c r="AT1886">
        <f t="shared" si="374"/>
        <v>0</v>
      </c>
      <c r="AU1886">
        <f t="shared" si="374"/>
        <v>0</v>
      </c>
      <c r="AV1886">
        <f t="shared" si="374"/>
        <v>0</v>
      </c>
      <c r="AW1886">
        <f t="shared" si="374"/>
        <v>0</v>
      </c>
      <c r="AX1886">
        <f t="shared" si="374"/>
        <v>0</v>
      </c>
    </row>
    <row r="1887" spans="3:50" ht="30" customHeight="1" thickTop="1" thickBot="1" x14ac:dyDescent="0.25">
      <c r="C1887" s="118"/>
      <c r="D1887" s="126"/>
      <c r="E1887" s="115"/>
      <c r="F1887" s="115"/>
      <c r="G1887" s="118"/>
      <c r="H1887" s="127"/>
      <c r="I1887" s="127"/>
      <c r="J1887" s="127"/>
      <c r="K1887" s="127"/>
      <c r="L1887" s="127"/>
      <c r="M1887" s="127"/>
      <c r="N1887" s="127"/>
      <c r="O1887" s="127"/>
      <c r="P1887" s="127"/>
      <c r="Q1887" s="109"/>
      <c r="R1887" s="127"/>
      <c r="S1887" s="127"/>
      <c r="U1887" s="15" t="str">
        <f t="shared" si="371"/>
        <v/>
      </c>
      <c r="V1887" t="str">
        <f t="shared" si="365"/>
        <v/>
      </c>
      <c r="W1887" t="str">
        <f t="shared" si="366"/>
        <v/>
      </c>
      <c r="X1887" t="str">
        <f t="shared" si="367"/>
        <v/>
      </c>
      <c r="Y1887" t="str">
        <f t="shared" si="368"/>
        <v/>
      </c>
      <c r="Z1887" t="str">
        <f t="shared" si="369"/>
        <v/>
      </c>
      <c r="AA1887" t="str">
        <f t="shared" si="370"/>
        <v/>
      </c>
      <c r="AB1887">
        <v>1880</v>
      </c>
      <c r="AC1887" t="str">
        <f>IF(ISERROR(IF(U1887="","",IF(OR(U1887=Cad_Inicial!$D$8,X1887=Cad_Inicial!$D$8),Cad_Inicial!$D$8+AB1887*1000,0))),"",IF(U1887="","",IF(OR(U1887=Cad_Inicial!$D$8,X1887=Cad_Inicial!$D$8),Cad_Inicial!$D$8+AB1887*1000,0)))</f>
        <v/>
      </c>
      <c r="AK1887" s="50" t="e">
        <f t="shared" si="372"/>
        <v>#VALUE!</v>
      </c>
      <c r="AL1887" s="50" t="e">
        <f t="shared" si="373"/>
        <v>#VALUE!</v>
      </c>
      <c r="AM1887">
        <f t="shared" si="375"/>
        <v>0</v>
      </c>
      <c r="AN1887">
        <f t="shared" si="374"/>
        <v>0</v>
      </c>
      <c r="AO1887">
        <f t="shared" si="374"/>
        <v>0</v>
      </c>
      <c r="AP1887">
        <f t="shared" si="374"/>
        <v>0</v>
      </c>
      <c r="AQ1887">
        <f t="shared" si="374"/>
        <v>0</v>
      </c>
      <c r="AR1887">
        <f t="shared" si="374"/>
        <v>0</v>
      </c>
      <c r="AS1887">
        <f t="shared" si="374"/>
        <v>0</v>
      </c>
      <c r="AT1887">
        <f t="shared" si="374"/>
        <v>0</v>
      </c>
      <c r="AU1887">
        <f t="shared" si="374"/>
        <v>0</v>
      </c>
      <c r="AV1887">
        <f t="shared" si="374"/>
        <v>0</v>
      </c>
      <c r="AW1887">
        <f t="shared" si="374"/>
        <v>0</v>
      </c>
      <c r="AX1887">
        <f t="shared" si="374"/>
        <v>0</v>
      </c>
    </row>
    <row r="1888" spans="3:50" ht="30" customHeight="1" thickTop="1" thickBot="1" x14ac:dyDescent="0.25">
      <c r="C1888" s="118"/>
      <c r="D1888" s="126"/>
      <c r="E1888" s="115"/>
      <c r="F1888" s="115"/>
      <c r="G1888" s="118"/>
      <c r="H1888" s="127"/>
      <c r="I1888" s="127"/>
      <c r="J1888" s="127"/>
      <c r="K1888" s="127"/>
      <c r="L1888" s="127"/>
      <c r="M1888" s="127"/>
      <c r="N1888" s="127"/>
      <c r="O1888" s="127"/>
      <c r="P1888" s="127"/>
      <c r="Q1888" s="109"/>
      <c r="R1888" s="127"/>
      <c r="S1888" s="127"/>
      <c r="U1888" s="15" t="str">
        <f t="shared" si="371"/>
        <v/>
      </c>
      <c r="V1888" t="str">
        <f t="shared" si="365"/>
        <v/>
      </c>
      <c r="W1888" t="str">
        <f t="shared" si="366"/>
        <v/>
      </c>
      <c r="X1888" t="str">
        <f t="shared" si="367"/>
        <v/>
      </c>
      <c r="Y1888" t="str">
        <f t="shared" si="368"/>
        <v/>
      </c>
      <c r="Z1888" t="str">
        <f t="shared" si="369"/>
        <v/>
      </c>
      <c r="AA1888" t="str">
        <f t="shared" si="370"/>
        <v/>
      </c>
      <c r="AB1888">
        <v>1881</v>
      </c>
      <c r="AC1888" t="str">
        <f>IF(ISERROR(IF(U1888="","",IF(OR(U1888=Cad_Inicial!$D$8,X1888=Cad_Inicial!$D$8),Cad_Inicial!$D$8+AB1888*1000,0))),"",IF(U1888="","",IF(OR(U1888=Cad_Inicial!$D$8,X1888=Cad_Inicial!$D$8),Cad_Inicial!$D$8+AB1888*1000,0)))</f>
        <v/>
      </c>
      <c r="AK1888" s="50" t="e">
        <f t="shared" si="372"/>
        <v>#VALUE!</v>
      </c>
      <c r="AL1888" s="50" t="e">
        <f t="shared" si="373"/>
        <v>#VALUE!</v>
      </c>
      <c r="AM1888">
        <f t="shared" si="375"/>
        <v>0</v>
      </c>
      <c r="AN1888">
        <f t="shared" si="374"/>
        <v>0</v>
      </c>
      <c r="AO1888">
        <f t="shared" si="374"/>
        <v>0</v>
      </c>
      <c r="AP1888">
        <f t="shared" si="374"/>
        <v>0</v>
      </c>
      <c r="AQ1888">
        <f t="shared" si="374"/>
        <v>0</v>
      </c>
      <c r="AR1888">
        <f t="shared" si="374"/>
        <v>0</v>
      </c>
      <c r="AS1888">
        <f t="shared" si="374"/>
        <v>0</v>
      </c>
      <c r="AT1888">
        <f t="shared" si="374"/>
        <v>0</v>
      </c>
      <c r="AU1888">
        <f t="shared" si="374"/>
        <v>0</v>
      </c>
      <c r="AV1888">
        <f t="shared" si="374"/>
        <v>0</v>
      </c>
      <c r="AW1888">
        <f t="shared" si="374"/>
        <v>0</v>
      </c>
      <c r="AX1888">
        <f t="shared" si="374"/>
        <v>0</v>
      </c>
    </row>
    <row r="1889" spans="3:50" ht="30" customHeight="1" thickTop="1" thickBot="1" x14ac:dyDescent="0.25">
      <c r="C1889" s="118"/>
      <c r="D1889" s="126"/>
      <c r="E1889" s="115"/>
      <c r="F1889" s="115"/>
      <c r="G1889" s="118"/>
      <c r="H1889" s="127"/>
      <c r="I1889" s="127"/>
      <c r="J1889" s="127"/>
      <c r="K1889" s="127"/>
      <c r="L1889" s="127"/>
      <c r="M1889" s="127"/>
      <c r="N1889" s="127"/>
      <c r="O1889" s="127"/>
      <c r="P1889" s="127"/>
      <c r="Q1889" s="109"/>
      <c r="R1889" s="127"/>
      <c r="S1889" s="127"/>
      <c r="U1889" s="15" t="str">
        <f t="shared" si="371"/>
        <v/>
      </c>
      <c r="V1889" t="str">
        <f t="shared" si="365"/>
        <v/>
      </c>
      <c r="W1889" t="str">
        <f t="shared" si="366"/>
        <v/>
      </c>
      <c r="X1889" t="str">
        <f t="shared" si="367"/>
        <v/>
      </c>
      <c r="Y1889" t="str">
        <f t="shared" si="368"/>
        <v/>
      </c>
      <c r="Z1889" t="str">
        <f t="shared" si="369"/>
        <v/>
      </c>
      <c r="AA1889" t="str">
        <f t="shared" si="370"/>
        <v/>
      </c>
      <c r="AB1889">
        <v>1882</v>
      </c>
      <c r="AC1889" t="str">
        <f>IF(ISERROR(IF(U1889="","",IF(OR(U1889=Cad_Inicial!$D$8,X1889=Cad_Inicial!$D$8),Cad_Inicial!$D$8+AB1889*1000,0))),"",IF(U1889="","",IF(OR(U1889=Cad_Inicial!$D$8,X1889=Cad_Inicial!$D$8),Cad_Inicial!$D$8+AB1889*1000,0)))</f>
        <v/>
      </c>
      <c r="AK1889" s="50" t="e">
        <f t="shared" si="372"/>
        <v>#VALUE!</v>
      </c>
      <c r="AL1889" s="50" t="e">
        <f t="shared" si="373"/>
        <v>#VALUE!</v>
      </c>
      <c r="AM1889">
        <f t="shared" si="375"/>
        <v>0</v>
      </c>
      <c r="AN1889">
        <f t="shared" si="374"/>
        <v>0</v>
      </c>
      <c r="AO1889">
        <f t="shared" si="374"/>
        <v>0</v>
      </c>
      <c r="AP1889">
        <f t="shared" si="374"/>
        <v>0</v>
      </c>
      <c r="AQ1889">
        <f t="shared" si="374"/>
        <v>0</v>
      </c>
      <c r="AR1889">
        <f t="shared" si="374"/>
        <v>0</v>
      </c>
      <c r="AS1889">
        <f t="shared" si="374"/>
        <v>0</v>
      </c>
      <c r="AT1889">
        <f t="shared" si="374"/>
        <v>0</v>
      </c>
      <c r="AU1889">
        <f t="shared" si="374"/>
        <v>0</v>
      </c>
      <c r="AV1889">
        <f t="shared" si="374"/>
        <v>0</v>
      </c>
      <c r="AW1889">
        <f t="shared" si="374"/>
        <v>0</v>
      </c>
      <c r="AX1889">
        <f t="shared" si="374"/>
        <v>0</v>
      </c>
    </row>
    <row r="1890" spans="3:50" ht="30" customHeight="1" thickTop="1" thickBot="1" x14ac:dyDescent="0.25">
      <c r="C1890" s="118"/>
      <c r="D1890" s="126"/>
      <c r="E1890" s="115"/>
      <c r="F1890" s="115"/>
      <c r="G1890" s="118"/>
      <c r="H1890" s="127"/>
      <c r="I1890" s="127"/>
      <c r="J1890" s="127"/>
      <c r="K1890" s="127"/>
      <c r="L1890" s="127"/>
      <c r="M1890" s="127"/>
      <c r="N1890" s="127"/>
      <c r="O1890" s="127"/>
      <c r="P1890" s="127"/>
      <c r="Q1890" s="109"/>
      <c r="R1890" s="127"/>
      <c r="S1890" s="127"/>
      <c r="U1890" s="15" t="str">
        <f t="shared" si="371"/>
        <v/>
      </c>
      <c r="V1890" t="str">
        <f t="shared" si="365"/>
        <v/>
      </c>
      <c r="W1890" t="str">
        <f t="shared" si="366"/>
        <v/>
      </c>
      <c r="X1890" t="str">
        <f t="shared" si="367"/>
        <v/>
      </c>
      <c r="Y1890" t="str">
        <f t="shared" si="368"/>
        <v/>
      </c>
      <c r="Z1890" t="str">
        <f t="shared" si="369"/>
        <v/>
      </c>
      <c r="AA1890" t="str">
        <f t="shared" si="370"/>
        <v/>
      </c>
      <c r="AB1890">
        <v>1883</v>
      </c>
      <c r="AC1890" t="str">
        <f>IF(ISERROR(IF(U1890="","",IF(OR(U1890=Cad_Inicial!$D$8,X1890=Cad_Inicial!$D$8),Cad_Inicial!$D$8+AB1890*1000,0))),"",IF(U1890="","",IF(OR(U1890=Cad_Inicial!$D$8,X1890=Cad_Inicial!$D$8),Cad_Inicial!$D$8+AB1890*1000,0)))</f>
        <v/>
      </c>
      <c r="AK1890" s="50" t="e">
        <f t="shared" si="372"/>
        <v>#VALUE!</v>
      </c>
      <c r="AL1890" s="50" t="e">
        <f t="shared" si="373"/>
        <v>#VALUE!</v>
      </c>
      <c r="AM1890">
        <f t="shared" si="375"/>
        <v>0</v>
      </c>
      <c r="AN1890">
        <f t="shared" si="374"/>
        <v>0</v>
      </c>
      <c r="AO1890">
        <f t="shared" si="374"/>
        <v>0</v>
      </c>
      <c r="AP1890">
        <f t="shared" si="374"/>
        <v>0</v>
      </c>
      <c r="AQ1890">
        <f t="shared" si="374"/>
        <v>0</v>
      </c>
      <c r="AR1890">
        <f t="shared" si="374"/>
        <v>0</v>
      </c>
      <c r="AS1890">
        <f t="shared" si="374"/>
        <v>0</v>
      </c>
      <c r="AT1890">
        <f t="shared" si="374"/>
        <v>0</v>
      </c>
      <c r="AU1890">
        <f t="shared" si="374"/>
        <v>0</v>
      </c>
      <c r="AV1890">
        <f t="shared" si="374"/>
        <v>0</v>
      </c>
      <c r="AW1890">
        <f t="shared" si="374"/>
        <v>0</v>
      </c>
      <c r="AX1890">
        <f t="shared" si="374"/>
        <v>0</v>
      </c>
    </row>
    <row r="1891" spans="3:50" ht="30" customHeight="1" thickTop="1" thickBot="1" x14ac:dyDescent="0.25">
      <c r="C1891" s="118"/>
      <c r="D1891" s="126"/>
      <c r="E1891" s="115"/>
      <c r="F1891" s="115"/>
      <c r="G1891" s="118"/>
      <c r="H1891" s="127"/>
      <c r="I1891" s="127"/>
      <c r="J1891" s="127"/>
      <c r="K1891" s="127"/>
      <c r="L1891" s="127"/>
      <c r="M1891" s="127"/>
      <c r="N1891" s="127"/>
      <c r="O1891" s="127"/>
      <c r="P1891" s="127"/>
      <c r="Q1891" s="109"/>
      <c r="R1891" s="127"/>
      <c r="S1891" s="127"/>
      <c r="U1891" s="15" t="str">
        <f t="shared" si="371"/>
        <v/>
      </c>
      <c r="V1891" t="str">
        <f t="shared" si="365"/>
        <v/>
      </c>
      <c r="W1891" t="str">
        <f t="shared" si="366"/>
        <v/>
      </c>
      <c r="X1891" t="str">
        <f t="shared" si="367"/>
        <v/>
      </c>
      <c r="Y1891" t="str">
        <f t="shared" si="368"/>
        <v/>
      </c>
      <c r="Z1891" t="str">
        <f t="shared" si="369"/>
        <v/>
      </c>
      <c r="AA1891" t="str">
        <f t="shared" si="370"/>
        <v/>
      </c>
      <c r="AB1891">
        <v>1884</v>
      </c>
      <c r="AC1891" t="str">
        <f>IF(ISERROR(IF(U1891="","",IF(OR(U1891=Cad_Inicial!$D$8,X1891=Cad_Inicial!$D$8),Cad_Inicial!$D$8+AB1891*1000,0))),"",IF(U1891="","",IF(OR(U1891=Cad_Inicial!$D$8,X1891=Cad_Inicial!$D$8),Cad_Inicial!$D$8+AB1891*1000,0)))</f>
        <v/>
      </c>
      <c r="AK1891" s="50" t="e">
        <f t="shared" si="372"/>
        <v>#VALUE!</v>
      </c>
      <c r="AL1891" s="50" t="e">
        <f t="shared" si="373"/>
        <v>#VALUE!</v>
      </c>
      <c r="AM1891">
        <f t="shared" si="375"/>
        <v>0</v>
      </c>
      <c r="AN1891">
        <f t="shared" si="374"/>
        <v>0</v>
      </c>
      <c r="AO1891">
        <f t="shared" si="374"/>
        <v>0</v>
      </c>
      <c r="AP1891">
        <f t="shared" si="374"/>
        <v>0</v>
      </c>
      <c r="AQ1891">
        <f t="shared" si="374"/>
        <v>0</v>
      </c>
      <c r="AR1891">
        <f t="shared" si="374"/>
        <v>0</v>
      </c>
      <c r="AS1891">
        <f t="shared" si="374"/>
        <v>0</v>
      </c>
      <c r="AT1891">
        <f t="shared" si="374"/>
        <v>0</v>
      </c>
      <c r="AU1891">
        <f t="shared" si="374"/>
        <v>0</v>
      </c>
      <c r="AV1891">
        <f t="shared" si="374"/>
        <v>0</v>
      </c>
      <c r="AW1891">
        <f t="shared" si="374"/>
        <v>0</v>
      </c>
      <c r="AX1891">
        <f t="shared" si="374"/>
        <v>0</v>
      </c>
    </row>
    <row r="1892" spans="3:50" ht="30" customHeight="1" thickTop="1" thickBot="1" x14ac:dyDescent="0.25">
      <c r="C1892" s="118"/>
      <c r="D1892" s="126"/>
      <c r="E1892" s="115"/>
      <c r="F1892" s="115"/>
      <c r="G1892" s="118"/>
      <c r="H1892" s="127"/>
      <c r="I1892" s="127"/>
      <c r="J1892" s="127"/>
      <c r="K1892" s="127"/>
      <c r="L1892" s="127"/>
      <c r="M1892" s="127"/>
      <c r="N1892" s="127"/>
      <c r="O1892" s="127"/>
      <c r="P1892" s="127"/>
      <c r="Q1892" s="109"/>
      <c r="R1892" s="127"/>
      <c r="S1892" s="127"/>
      <c r="U1892" s="15" t="str">
        <f t="shared" si="371"/>
        <v/>
      </c>
      <c r="V1892" t="str">
        <f t="shared" si="365"/>
        <v/>
      </c>
      <c r="W1892" t="str">
        <f t="shared" si="366"/>
        <v/>
      </c>
      <c r="X1892" t="str">
        <f t="shared" si="367"/>
        <v/>
      </c>
      <c r="Y1892" t="str">
        <f t="shared" si="368"/>
        <v/>
      </c>
      <c r="Z1892" t="str">
        <f t="shared" si="369"/>
        <v/>
      </c>
      <c r="AA1892" t="str">
        <f t="shared" si="370"/>
        <v/>
      </c>
      <c r="AB1892">
        <v>1885</v>
      </c>
      <c r="AC1892" t="str">
        <f>IF(ISERROR(IF(U1892="","",IF(OR(U1892=Cad_Inicial!$D$8,X1892=Cad_Inicial!$D$8),Cad_Inicial!$D$8+AB1892*1000,0))),"",IF(U1892="","",IF(OR(U1892=Cad_Inicial!$D$8,X1892=Cad_Inicial!$D$8),Cad_Inicial!$D$8+AB1892*1000,0)))</f>
        <v/>
      </c>
      <c r="AK1892" s="50" t="e">
        <f t="shared" si="372"/>
        <v>#VALUE!</v>
      </c>
      <c r="AL1892" s="50" t="e">
        <f t="shared" si="373"/>
        <v>#VALUE!</v>
      </c>
      <c r="AM1892">
        <f t="shared" si="375"/>
        <v>0</v>
      </c>
      <c r="AN1892">
        <f t="shared" si="374"/>
        <v>0</v>
      </c>
      <c r="AO1892">
        <f t="shared" si="374"/>
        <v>0</v>
      </c>
      <c r="AP1892">
        <f t="shared" si="374"/>
        <v>0</v>
      </c>
      <c r="AQ1892">
        <f t="shared" si="374"/>
        <v>0</v>
      </c>
      <c r="AR1892">
        <f t="shared" si="374"/>
        <v>0</v>
      </c>
      <c r="AS1892">
        <f t="shared" si="374"/>
        <v>0</v>
      </c>
      <c r="AT1892">
        <f t="shared" si="374"/>
        <v>0</v>
      </c>
      <c r="AU1892">
        <f t="shared" si="374"/>
        <v>0</v>
      </c>
      <c r="AV1892">
        <f t="shared" si="374"/>
        <v>0</v>
      </c>
      <c r="AW1892">
        <f t="shared" si="374"/>
        <v>0</v>
      </c>
      <c r="AX1892">
        <f t="shared" si="374"/>
        <v>0</v>
      </c>
    </row>
    <row r="1893" spans="3:50" ht="30" customHeight="1" thickTop="1" thickBot="1" x14ac:dyDescent="0.25">
      <c r="C1893" s="118"/>
      <c r="D1893" s="126"/>
      <c r="E1893" s="115"/>
      <c r="F1893" s="115"/>
      <c r="G1893" s="118"/>
      <c r="H1893" s="127"/>
      <c r="I1893" s="127"/>
      <c r="J1893" s="127"/>
      <c r="K1893" s="127"/>
      <c r="L1893" s="127"/>
      <c r="M1893" s="127"/>
      <c r="N1893" s="127"/>
      <c r="O1893" s="127"/>
      <c r="P1893" s="127"/>
      <c r="Q1893" s="109"/>
      <c r="R1893" s="127"/>
      <c r="S1893" s="127"/>
      <c r="U1893" s="15" t="str">
        <f t="shared" si="371"/>
        <v/>
      </c>
      <c r="V1893" t="str">
        <f t="shared" si="365"/>
        <v/>
      </c>
      <c r="W1893" t="str">
        <f t="shared" si="366"/>
        <v/>
      </c>
      <c r="X1893" t="str">
        <f t="shared" si="367"/>
        <v/>
      </c>
      <c r="Y1893" t="str">
        <f t="shared" si="368"/>
        <v/>
      </c>
      <c r="Z1893" t="str">
        <f t="shared" si="369"/>
        <v/>
      </c>
      <c r="AA1893" t="str">
        <f t="shared" si="370"/>
        <v/>
      </c>
      <c r="AB1893">
        <v>1886</v>
      </c>
      <c r="AC1893" t="str">
        <f>IF(ISERROR(IF(U1893="","",IF(OR(U1893=Cad_Inicial!$D$8,X1893=Cad_Inicial!$D$8),Cad_Inicial!$D$8+AB1893*1000,0))),"",IF(U1893="","",IF(OR(U1893=Cad_Inicial!$D$8,X1893=Cad_Inicial!$D$8),Cad_Inicial!$D$8+AB1893*1000,0)))</f>
        <v/>
      </c>
      <c r="AK1893" s="50" t="e">
        <f t="shared" si="372"/>
        <v>#VALUE!</v>
      </c>
      <c r="AL1893" s="50" t="e">
        <f t="shared" si="373"/>
        <v>#VALUE!</v>
      </c>
      <c r="AM1893">
        <f t="shared" si="375"/>
        <v>0</v>
      </c>
      <c r="AN1893">
        <f t="shared" si="374"/>
        <v>0</v>
      </c>
      <c r="AO1893">
        <f t="shared" si="374"/>
        <v>0</v>
      </c>
      <c r="AP1893">
        <f t="shared" si="374"/>
        <v>0</v>
      </c>
      <c r="AQ1893">
        <f t="shared" si="374"/>
        <v>0</v>
      </c>
      <c r="AR1893">
        <f t="shared" si="374"/>
        <v>0</v>
      </c>
      <c r="AS1893">
        <f t="shared" si="374"/>
        <v>0</v>
      </c>
      <c r="AT1893">
        <f t="shared" si="374"/>
        <v>0</v>
      </c>
      <c r="AU1893">
        <f t="shared" si="374"/>
        <v>0</v>
      </c>
      <c r="AV1893">
        <f t="shared" si="374"/>
        <v>0</v>
      </c>
      <c r="AW1893">
        <f t="shared" si="374"/>
        <v>0</v>
      </c>
      <c r="AX1893">
        <f t="shared" si="374"/>
        <v>0</v>
      </c>
    </row>
    <row r="1894" spans="3:50" ht="30" customHeight="1" thickTop="1" thickBot="1" x14ac:dyDescent="0.25">
      <c r="C1894" s="118"/>
      <c r="D1894" s="126"/>
      <c r="E1894" s="115"/>
      <c r="F1894" s="115"/>
      <c r="G1894" s="118"/>
      <c r="H1894" s="127"/>
      <c r="I1894" s="127"/>
      <c r="J1894" s="127"/>
      <c r="K1894" s="127"/>
      <c r="L1894" s="127"/>
      <c r="M1894" s="127"/>
      <c r="N1894" s="127"/>
      <c r="O1894" s="127"/>
      <c r="P1894" s="127"/>
      <c r="Q1894" s="109"/>
      <c r="R1894" s="127"/>
      <c r="S1894" s="127"/>
      <c r="U1894" s="15" t="str">
        <f t="shared" si="371"/>
        <v/>
      </c>
      <c r="V1894" t="str">
        <f t="shared" si="365"/>
        <v/>
      </c>
      <c r="W1894" t="str">
        <f t="shared" si="366"/>
        <v/>
      </c>
      <c r="X1894" t="str">
        <f t="shared" si="367"/>
        <v/>
      </c>
      <c r="Y1894" t="str">
        <f t="shared" si="368"/>
        <v/>
      </c>
      <c r="Z1894" t="str">
        <f t="shared" si="369"/>
        <v/>
      </c>
      <c r="AA1894" t="str">
        <f t="shared" si="370"/>
        <v/>
      </c>
      <c r="AB1894">
        <v>1887</v>
      </c>
      <c r="AC1894" t="str">
        <f>IF(ISERROR(IF(U1894="","",IF(OR(U1894=Cad_Inicial!$D$8,X1894=Cad_Inicial!$D$8),Cad_Inicial!$D$8+AB1894*1000,0))),"",IF(U1894="","",IF(OR(U1894=Cad_Inicial!$D$8,X1894=Cad_Inicial!$D$8),Cad_Inicial!$D$8+AB1894*1000,0)))</f>
        <v/>
      </c>
      <c r="AK1894" s="50" t="e">
        <f t="shared" si="372"/>
        <v>#VALUE!</v>
      </c>
      <c r="AL1894" s="50" t="e">
        <f t="shared" si="373"/>
        <v>#VALUE!</v>
      </c>
      <c r="AM1894">
        <f t="shared" si="375"/>
        <v>0</v>
      </c>
      <c r="AN1894">
        <f t="shared" si="374"/>
        <v>0</v>
      </c>
      <c r="AO1894">
        <f t="shared" si="374"/>
        <v>0</v>
      </c>
      <c r="AP1894">
        <f t="shared" si="374"/>
        <v>0</v>
      </c>
      <c r="AQ1894">
        <f t="shared" si="374"/>
        <v>0</v>
      </c>
      <c r="AR1894">
        <f t="shared" si="374"/>
        <v>0</v>
      </c>
      <c r="AS1894">
        <f t="shared" si="374"/>
        <v>0</v>
      </c>
      <c r="AT1894">
        <f t="shared" si="374"/>
        <v>0</v>
      </c>
      <c r="AU1894">
        <f t="shared" si="374"/>
        <v>0</v>
      </c>
      <c r="AV1894">
        <f t="shared" si="374"/>
        <v>0</v>
      </c>
      <c r="AW1894">
        <f t="shared" si="374"/>
        <v>0</v>
      </c>
      <c r="AX1894">
        <f t="shared" si="374"/>
        <v>0</v>
      </c>
    </row>
    <row r="1895" spans="3:50" ht="30" customHeight="1" thickTop="1" thickBot="1" x14ac:dyDescent="0.25">
      <c r="C1895" s="118"/>
      <c r="D1895" s="126"/>
      <c r="E1895" s="115"/>
      <c r="F1895" s="115"/>
      <c r="G1895" s="118"/>
      <c r="H1895" s="127"/>
      <c r="I1895" s="127"/>
      <c r="J1895" s="127"/>
      <c r="K1895" s="127"/>
      <c r="L1895" s="127"/>
      <c r="M1895" s="127"/>
      <c r="N1895" s="127"/>
      <c r="O1895" s="127"/>
      <c r="P1895" s="127"/>
      <c r="Q1895" s="109"/>
      <c r="R1895" s="127"/>
      <c r="S1895" s="127"/>
      <c r="U1895" s="15" t="str">
        <f t="shared" si="371"/>
        <v/>
      </c>
      <c r="V1895" t="str">
        <f t="shared" si="365"/>
        <v/>
      </c>
      <c r="W1895" t="str">
        <f t="shared" si="366"/>
        <v/>
      </c>
      <c r="X1895" t="str">
        <f t="shared" si="367"/>
        <v/>
      </c>
      <c r="Y1895" t="str">
        <f t="shared" si="368"/>
        <v/>
      </c>
      <c r="Z1895" t="str">
        <f t="shared" si="369"/>
        <v/>
      </c>
      <c r="AA1895" t="str">
        <f t="shared" si="370"/>
        <v/>
      </c>
      <c r="AB1895">
        <v>1888</v>
      </c>
      <c r="AC1895" t="str">
        <f>IF(ISERROR(IF(U1895="","",IF(OR(U1895=Cad_Inicial!$D$8,X1895=Cad_Inicial!$D$8),Cad_Inicial!$D$8+AB1895*1000,0))),"",IF(U1895="","",IF(OR(U1895=Cad_Inicial!$D$8,X1895=Cad_Inicial!$D$8),Cad_Inicial!$D$8+AB1895*1000,0)))</f>
        <v/>
      </c>
      <c r="AK1895" s="50" t="e">
        <f t="shared" si="372"/>
        <v>#VALUE!</v>
      </c>
      <c r="AL1895" s="50" t="e">
        <f t="shared" si="373"/>
        <v>#VALUE!</v>
      </c>
      <c r="AM1895">
        <f t="shared" si="375"/>
        <v>0</v>
      </c>
      <c r="AN1895">
        <f t="shared" si="374"/>
        <v>0</v>
      </c>
      <c r="AO1895">
        <f t="shared" si="374"/>
        <v>0</v>
      </c>
      <c r="AP1895">
        <f t="shared" si="374"/>
        <v>0</v>
      </c>
      <c r="AQ1895">
        <f t="shared" si="374"/>
        <v>0</v>
      </c>
      <c r="AR1895">
        <f t="shared" si="374"/>
        <v>0</v>
      </c>
      <c r="AS1895">
        <f t="shared" si="374"/>
        <v>0</v>
      </c>
      <c r="AT1895">
        <f t="shared" si="374"/>
        <v>0</v>
      </c>
      <c r="AU1895">
        <f t="shared" si="374"/>
        <v>0</v>
      </c>
      <c r="AV1895">
        <f t="shared" si="374"/>
        <v>0</v>
      </c>
      <c r="AW1895">
        <f t="shared" si="374"/>
        <v>0</v>
      </c>
      <c r="AX1895">
        <f t="shared" si="374"/>
        <v>0</v>
      </c>
    </row>
    <row r="1896" spans="3:50" ht="30" customHeight="1" thickTop="1" thickBot="1" x14ac:dyDescent="0.25">
      <c r="C1896" s="118"/>
      <c r="D1896" s="126"/>
      <c r="E1896" s="115"/>
      <c r="F1896" s="115"/>
      <c r="G1896" s="118"/>
      <c r="H1896" s="127"/>
      <c r="I1896" s="127"/>
      <c r="J1896" s="127"/>
      <c r="K1896" s="127"/>
      <c r="L1896" s="127"/>
      <c r="M1896" s="127"/>
      <c r="N1896" s="127"/>
      <c r="O1896" s="127"/>
      <c r="P1896" s="127"/>
      <c r="Q1896" s="109"/>
      <c r="R1896" s="127"/>
      <c r="S1896" s="127"/>
      <c r="U1896" s="15" t="str">
        <f t="shared" si="371"/>
        <v/>
      </c>
      <c r="V1896" t="str">
        <f t="shared" si="365"/>
        <v/>
      </c>
      <c r="W1896" t="str">
        <f t="shared" si="366"/>
        <v/>
      </c>
      <c r="X1896" t="str">
        <f t="shared" si="367"/>
        <v/>
      </c>
      <c r="Y1896" t="str">
        <f t="shared" si="368"/>
        <v/>
      </c>
      <c r="Z1896" t="str">
        <f t="shared" si="369"/>
        <v/>
      </c>
      <c r="AA1896" t="str">
        <f t="shared" si="370"/>
        <v/>
      </c>
      <c r="AB1896">
        <v>1889</v>
      </c>
      <c r="AC1896" t="str">
        <f>IF(ISERROR(IF(U1896="","",IF(OR(U1896=Cad_Inicial!$D$8,X1896=Cad_Inicial!$D$8),Cad_Inicial!$D$8+AB1896*1000,0))),"",IF(U1896="","",IF(OR(U1896=Cad_Inicial!$D$8,X1896=Cad_Inicial!$D$8),Cad_Inicial!$D$8+AB1896*1000,0)))</f>
        <v/>
      </c>
      <c r="AK1896" s="50" t="e">
        <f t="shared" si="372"/>
        <v>#VALUE!</v>
      </c>
      <c r="AL1896" s="50" t="e">
        <f t="shared" si="373"/>
        <v>#VALUE!</v>
      </c>
      <c r="AM1896">
        <f t="shared" si="375"/>
        <v>0</v>
      </c>
      <c r="AN1896">
        <f t="shared" si="374"/>
        <v>0</v>
      </c>
      <c r="AO1896">
        <f t="shared" si="374"/>
        <v>0</v>
      </c>
      <c r="AP1896">
        <f t="shared" si="374"/>
        <v>0</v>
      </c>
      <c r="AQ1896">
        <f t="shared" si="374"/>
        <v>0</v>
      </c>
      <c r="AR1896">
        <f t="shared" si="374"/>
        <v>0</v>
      </c>
      <c r="AS1896">
        <f t="shared" si="374"/>
        <v>0</v>
      </c>
      <c r="AT1896">
        <f t="shared" si="374"/>
        <v>0</v>
      </c>
      <c r="AU1896">
        <f t="shared" si="374"/>
        <v>0</v>
      </c>
      <c r="AV1896">
        <f t="shared" si="374"/>
        <v>0</v>
      </c>
      <c r="AW1896">
        <f t="shared" si="374"/>
        <v>0</v>
      </c>
      <c r="AX1896">
        <f t="shared" si="374"/>
        <v>0</v>
      </c>
    </row>
    <row r="1897" spans="3:50" ht="30" customHeight="1" thickTop="1" thickBot="1" x14ac:dyDescent="0.25">
      <c r="C1897" s="118"/>
      <c r="D1897" s="126"/>
      <c r="E1897" s="115"/>
      <c r="F1897" s="115"/>
      <c r="G1897" s="118"/>
      <c r="H1897" s="127"/>
      <c r="I1897" s="127"/>
      <c r="J1897" s="127"/>
      <c r="K1897" s="127"/>
      <c r="L1897" s="127"/>
      <c r="M1897" s="127"/>
      <c r="N1897" s="127"/>
      <c r="O1897" s="127"/>
      <c r="P1897" s="127"/>
      <c r="Q1897" s="109"/>
      <c r="R1897" s="127"/>
      <c r="S1897" s="127"/>
      <c r="U1897" s="15" t="str">
        <f t="shared" si="371"/>
        <v/>
      </c>
      <c r="V1897" t="str">
        <f t="shared" si="365"/>
        <v/>
      </c>
      <c r="W1897" t="str">
        <f t="shared" si="366"/>
        <v/>
      </c>
      <c r="X1897" t="str">
        <f t="shared" si="367"/>
        <v/>
      </c>
      <c r="Y1897" t="str">
        <f t="shared" si="368"/>
        <v/>
      </c>
      <c r="Z1897" t="str">
        <f t="shared" si="369"/>
        <v/>
      </c>
      <c r="AA1897" t="str">
        <f t="shared" si="370"/>
        <v/>
      </c>
      <c r="AB1897">
        <v>1890</v>
      </c>
      <c r="AC1897" t="str">
        <f>IF(ISERROR(IF(U1897="","",IF(OR(U1897=Cad_Inicial!$D$8,X1897=Cad_Inicial!$D$8),Cad_Inicial!$D$8+AB1897*1000,0))),"",IF(U1897="","",IF(OR(U1897=Cad_Inicial!$D$8,X1897=Cad_Inicial!$D$8),Cad_Inicial!$D$8+AB1897*1000,0)))</f>
        <v/>
      </c>
      <c r="AK1897" s="50" t="e">
        <f t="shared" si="372"/>
        <v>#VALUE!</v>
      </c>
      <c r="AL1897" s="50" t="e">
        <f t="shared" si="373"/>
        <v>#VALUE!</v>
      </c>
      <c r="AM1897">
        <f t="shared" si="375"/>
        <v>0</v>
      </c>
      <c r="AN1897">
        <f t="shared" si="374"/>
        <v>0</v>
      </c>
      <c r="AO1897">
        <f t="shared" si="374"/>
        <v>0</v>
      </c>
      <c r="AP1897">
        <f t="shared" si="374"/>
        <v>0</v>
      </c>
      <c r="AQ1897">
        <f t="shared" si="374"/>
        <v>0</v>
      </c>
      <c r="AR1897">
        <f t="shared" si="374"/>
        <v>0</v>
      </c>
      <c r="AS1897">
        <f t="shared" si="374"/>
        <v>0</v>
      </c>
      <c r="AT1897">
        <f t="shared" si="374"/>
        <v>0</v>
      </c>
      <c r="AU1897">
        <f t="shared" si="374"/>
        <v>0</v>
      </c>
      <c r="AV1897">
        <f t="shared" si="374"/>
        <v>0</v>
      </c>
      <c r="AW1897">
        <f t="shared" si="374"/>
        <v>0</v>
      </c>
      <c r="AX1897">
        <f t="shared" si="374"/>
        <v>0</v>
      </c>
    </row>
    <row r="1898" spans="3:50" ht="30" customHeight="1" thickTop="1" thickBot="1" x14ac:dyDescent="0.25">
      <c r="C1898" s="118"/>
      <c r="D1898" s="126"/>
      <c r="E1898" s="115"/>
      <c r="F1898" s="115"/>
      <c r="G1898" s="118"/>
      <c r="H1898" s="127"/>
      <c r="I1898" s="127"/>
      <c r="J1898" s="127"/>
      <c r="K1898" s="127"/>
      <c r="L1898" s="127"/>
      <c r="M1898" s="127"/>
      <c r="N1898" s="127"/>
      <c r="O1898" s="127"/>
      <c r="P1898" s="127"/>
      <c r="Q1898" s="109"/>
      <c r="R1898" s="127"/>
      <c r="S1898" s="127"/>
      <c r="U1898" s="15" t="str">
        <f t="shared" si="371"/>
        <v/>
      </c>
      <c r="V1898" t="str">
        <f t="shared" si="365"/>
        <v/>
      </c>
      <c r="W1898" t="str">
        <f t="shared" si="366"/>
        <v/>
      </c>
      <c r="X1898" t="str">
        <f t="shared" si="367"/>
        <v/>
      </c>
      <c r="Y1898" t="str">
        <f t="shared" si="368"/>
        <v/>
      </c>
      <c r="Z1898" t="str">
        <f t="shared" si="369"/>
        <v/>
      </c>
      <c r="AA1898" t="str">
        <f t="shared" si="370"/>
        <v/>
      </c>
      <c r="AB1898">
        <v>1891</v>
      </c>
      <c r="AC1898" t="str">
        <f>IF(ISERROR(IF(U1898="","",IF(OR(U1898=Cad_Inicial!$D$8,X1898=Cad_Inicial!$D$8),Cad_Inicial!$D$8+AB1898*1000,0))),"",IF(U1898="","",IF(OR(U1898=Cad_Inicial!$D$8,X1898=Cad_Inicial!$D$8),Cad_Inicial!$D$8+AB1898*1000,0)))</f>
        <v/>
      </c>
      <c r="AK1898" s="50" t="e">
        <f t="shared" si="372"/>
        <v>#VALUE!</v>
      </c>
      <c r="AL1898" s="50" t="e">
        <f t="shared" si="373"/>
        <v>#VALUE!</v>
      </c>
      <c r="AM1898">
        <f t="shared" si="375"/>
        <v>0</v>
      </c>
      <c r="AN1898">
        <f t="shared" si="374"/>
        <v>0</v>
      </c>
      <c r="AO1898">
        <f t="shared" si="374"/>
        <v>0</v>
      </c>
      <c r="AP1898">
        <f t="shared" si="374"/>
        <v>0</v>
      </c>
      <c r="AQ1898">
        <f t="shared" si="374"/>
        <v>0</v>
      </c>
      <c r="AR1898">
        <f t="shared" si="374"/>
        <v>0</v>
      </c>
      <c r="AS1898">
        <f t="shared" si="374"/>
        <v>0</v>
      </c>
      <c r="AT1898">
        <f t="shared" si="374"/>
        <v>0</v>
      </c>
      <c r="AU1898">
        <f t="shared" si="374"/>
        <v>0</v>
      </c>
      <c r="AV1898">
        <f t="shared" si="374"/>
        <v>0</v>
      </c>
      <c r="AW1898">
        <f t="shared" si="374"/>
        <v>0</v>
      </c>
      <c r="AX1898">
        <f t="shared" si="374"/>
        <v>0</v>
      </c>
    </row>
    <row r="1899" spans="3:50" ht="30" customHeight="1" thickTop="1" thickBot="1" x14ac:dyDescent="0.25">
      <c r="C1899" s="118"/>
      <c r="D1899" s="126"/>
      <c r="E1899" s="115"/>
      <c r="F1899" s="115"/>
      <c r="G1899" s="118"/>
      <c r="H1899" s="127"/>
      <c r="I1899" s="127"/>
      <c r="J1899" s="127"/>
      <c r="K1899" s="127"/>
      <c r="L1899" s="127"/>
      <c r="M1899" s="127"/>
      <c r="N1899" s="127"/>
      <c r="O1899" s="127"/>
      <c r="P1899" s="127"/>
      <c r="Q1899" s="109"/>
      <c r="R1899" s="127"/>
      <c r="S1899" s="127"/>
      <c r="U1899" s="15" t="str">
        <f t="shared" si="371"/>
        <v/>
      </c>
      <c r="V1899" t="str">
        <f t="shared" si="365"/>
        <v/>
      </c>
      <c r="W1899" t="str">
        <f t="shared" si="366"/>
        <v/>
      </c>
      <c r="X1899" t="str">
        <f t="shared" si="367"/>
        <v/>
      </c>
      <c r="Y1899" t="str">
        <f t="shared" si="368"/>
        <v/>
      </c>
      <c r="Z1899" t="str">
        <f t="shared" si="369"/>
        <v/>
      </c>
      <c r="AA1899" t="str">
        <f t="shared" si="370"/>
        <v/>
      </c>
      <c r="AB1899">
        <v>1892</v>
      </c>
      <c r="AC1899" t="str">
        <f>IF(ISERROR(IF(U1899="","",IF(OR(U1899=Cad_Inicial!$D$8,X1899=Cad_Inicial!$D$8),Cad_Inicial!$D$8+AB1899*1000,0))),"",IF(U1899="","",IF(OR(U1899=Cad_Inicial!$D$8,X1899=Cad_Inicial!$D$8),Cad_Inicial!$D$8+AB1899*1000,0)))</f>
        <v/>
      </c>
      <c r="AK1899" s="50" t="e">
        <f t="shared" si="372"/>
        <v>#VALUE!</v>
      </c>
      <c r="AL1899" s="50" t="e">
        <f t="shared" si="373"/>
        <v>#VALUE!</v>
      </c>
      <c r="AM1899">
        <f t="shared" si="375"/>
        <v>0</v>
      </c>
      <c r="AN1899">
        <f t="shared" si="374"/>
        <v>0</v>
      </c>
      <c r="AO1899">
        <f t="shared" si="374"/>
        <v>0</v>
      </c>
      <c r="AP1899">
        <f t="shared" si="374"/>
        <v>0</v>
      </c>
      <c r="AQ1899">
        <f t="shared" si="374"/>
        <v>0</v>
      </c>
      <c r="AR1899">
        <f t="shared" si="374"/>
        <v>0</v>
      </c>
      <c r="AS1899">
        <f t="shared" si="374"/>
        <v>0</v>
      </c>
      <c r="AT1899">
        <f t="shared" si="374"/>
        <v>0</v>
      </c>
      <c r="AU1899">
        <f t="shared" si="374"/>
        <v>0</v>
      </c>
      <c r="AV1899">
        <f t="shared" si="374"/>
        <v>0</v>
      </c>
      <c r="AW1899">
        <f t="shared" ref="AN1899:AX1922" si="376">IFERROR(IF(AND($AK1899&lt;=AW$5,$AL1899&gt;=AW$5),1,0),0)</f>
        <v>0</v>
      </c>
      <c r="AX1899">
        <f t="shared" si="376"/>
        <v>0</v>
      </c>
    </row>
    <row r="1900" spans="3:50" ht="30" customHeight="1" thickTop="1" thickBot="1" x14ac:dyDescent="0.25">
      <c r="C1900" s="118"/>
      <c r="D1900" s="126"/>
      <c r="E1900" s="115"/>
      <c r="F1900" s="115"/>
      <c r="G1900" s="118"/>
      <c r="H1900" s="127"/>
      <c r="I1900" s="127"/>
      <c r="J1900" s="127"/>
      <c r="K1900" s="127"/>
      <c r="L1900" s="127"/>
      <c r="M1900" s="127"/>
      <c r="N1900" s="127"/>
      <c r="O1900" s="127"/>
      <c r="P1900" s="127"/>
      <c r="Q1900" s="109"/>
      <c r="R1900" s="127"/>
      <c r="S1900" s="127"/>
      <c r="U1900" s="15" t="str">
        <f t="shared" si="371"/>
        <v/>
      </c>
      <c r="V1900" t="str">
        <f t="shared" si="365"/>
        <v/>
      </c>
      <c r="W1900" t="str">
        <f t="shared" si="366"/>
        <v/>
      </c>
      <c r="X1900" t="str">
        <f t="shared" si="367"/>
        <v/>
      </c>
      <c r="Y1900" t="str">
        <f t="shared" si="368"/>
        <v/>
      </c>
      <c r="Z1900" t="str">
        <f t="shared" si="369"/>
        <v/>
      </c>
      <c r="AA1900" t="str">
        <f t="shared" si="370"/>
        <v/>
      </c>
      <c r="AB1900">
        <v>1893</v>
      </c>
      <c r="AC1900" t="str">
        <f>IF(ISERROR(IF(U1900="","",IF(OR(U1900=Cad_Inicial!$D$8,X1900=Cad_Inicial!$D$8),Cad_Inicial!$D$8+AB1900*1000,0))),"",IF(U1900="","",IF(OR(U1900=Cad_Inicial!$D$8,X1900=Cad_Inicial!$D$8),Cad_Inicial!$D$8+AB1900*1000,0)))</f>
        <v/>
      </c>
      <c r="AK1900" s="50" t="e">
        <f t="shared" si="372"/>
        <v>#VALUE!</v>
      </c>
      <c r="AL1900" s="50" t="e">
        <f t="shared" si="373"/>
        <v>#VALUE!</v>
      </c>
      <c r="AM1900">
        <f t="shared" si="375"/>
        <v>0</v>
      </c>
      <c r="AN1900">
        <f t="shared" si="376"/>
        <v>0</v>
      </c>
      <c r="AO1900">
        <f t="shared" si="376"/>
        <v>0</v>
      </c>
      <c r="AP1900">
        <f t="shared" si="376"/>
        <v>0</v>
      </c>
      <c r="AQ1900">
        <f t="shared" si="376"/>
        <v>0</v>
      </c>
      <c r="AR1900">
        <f t="shared" si="376"/>
        <v>0</v>
      </c>
      <c r="AS1900">
        <f t="shared" si="376"/>
        <v>0</v>
      </c>
      <c r="AT1900">
        <f t="shared" si="376"/>
        <v>0</v>
      </c>
      <c r="AU1900">
        <f t="shared" si="376"/>
        <v>0</v>
      </c>
      <c r="AV1900">
        <f t="shared" si="376"/>
        <v>0</v>
      </c>
      <c r="AW1900">
        <f t="shared" si="376"/>
        <v>0</v>
      </c>
      <c r="AX1900">
        <f t="shared" si="376"/>
        <v>0</v>
      </c>
    </row>
    <row r="1901" spans="3:50" ht="30" customHeight="1" thickTop="1" thickBot="1" x14ac:dyDescent="0.25">
      <c r="C1901" s="118"/>
      <c r="D1901" s="126"/>
      <c r="E1901" s="115"/>
      <c r="F1901" s="115"/>
      <c r="G1901" s="118"/>
      <c r="H1901" s="127"/>
      <c r="I1901" s="127"/>
      <c r="J1901" s="127"/>
      <c r="K1901" s="127"/>
      <c r="L1901" s="127"/>
      <c r="M1901" s="127"/>
      <c r="N1901" s="127"/>
      <c r="O1901" s="127"/>
      <c r="P1901" s="127"/>
      <c r="Q1901" s="109"/>
      <c r="R1901" s="127"/>
      <c r="S1901" s="127"/>
      <c r="U1901" s="15" t="str">
        <f t="shared" si="371"/>
        <v/>
      </c>
      <c r="V1901" t="str">
        <f t="shared" si="365"/>
        <v/>
      </c>
      <c r="W1901" t="str">
        <f t="shared" si="366"/>
        <v/>
      </c>
      <c r="X1901" t="str">
        <f t="shared" si="367"/>
        <v/>
      </c>
      <c r="Y1901" t="str">
        <f t="shared" si="368"/>
        <v/>
      </c>
      <c r="Z1901" t="str">
        <f t="shared" si="369"/>
        <v/>
      </c>
      <c r="AA1901" t="str">
        <f t="shared" si="370"/>
        <v/>
      </c>
      <c r="AB1901">
        <v>1894</v>
      </c>
      <c r="AC1901" t="str">
        <f>IF(ISERROR(IF(U1901="","",IF(OR(U1901=Cad_Inicial!$D$8,X1901=Cad_Inicial!$D$8),Cad_Inicial!$D$8+AB1901*1000,0))),"",IF(U1901="","",IF(OR(U1901=Cad_Inicial!$D$8,X1901=Cad_Inicial!$D$8),Cad_Inicial!$D$8+AB1901*1000,0)))</f>
        <v/>
      </c>
      <c r="AK1901" s="50" t="e">
        <f t="shared" si="372"/>
        <v>#VALUE!</v>
      </c>
      <c r="AL1901" s="50" t="e">
        <f t="shared" si="373"/>
        <v>#VALUE!</v>
      </c>
      <c r="AM1901">
        <f t="shared" si="375"/>
        <v>0</v>
      </c>
      <c r="AN1901">
        <f t="shared" si="376"/>
        <v>0</v>
      </c>
      <c r="AO1901">
        <f t="shared" si="376"/>
        <v>0</v>
      </c>
      <c r="AP1901">
        <f t="shared" si="376"/>
        <v>0</v>
      </c>
      <c r="AQ1901">
        <f t="shared" si="376"/>
        <v>0</v>
      </c>
      <c r="AR1901">
        <f t="shared" si="376"/>
        <v>0</v>
      </c>
      <c r="AS1901">
        <f t="shared" si="376"/>
        <v>0</v>
      </c>
      <c r="AT1901">
        <f t="shared" si="376"/>
        <v>0</v>
      </c>
      <c r="AU1901">
        <f t="shared" si="376"/>
        <v>0</v>
      </c>
      <c r="AV1901">
        <f t="shared" si="376"/>
        <v>0</v>
      </c>
      <c r="AW1901">
        <f t="shared" si="376"/>
        <v>0</v>
      </c>
      <c r="AX1901">
        <f t="shared" si="376"/>
        <v>0</v>
      </c>
    </row>
    <row r="1902" spans="3:50" ht="30" customHeight="1" thickTop="1" thickBot="1" x14ac:dyDescent="0.25">
      <c r="C1902" s="118"/>
      <c r="D1902" s="126"/>
      <c r="E1902" s="115"/>
      <c r="F1902" s="115"/>
      <c r="G1902" s="118"/>
      <c r="H1902" s="127"/>
      <c r="I1902" s="127"/>
      <c r="J1902" s="127"/>
      <c r="K1902" s="127"/>
      <c r="L1902" s="127"/>
      <c r="M1902" s="127"/>
      <c r="N1902" s="127"/>
      <c r="O1902" s="127"/>
      <c r="P1902" s="127"/>
      <c r="Q1902" s="109"/>
      <c r="R1902" s="127"/>
      <c r="S1902" s="127"/>
      <c r="U1902" s="15" t="str">
        <f t="shared" si="371"/>
        <v/>
      </c>
      <c r="V1902" t="str">
        <f t="shared" si="365"/>
        <v/>
      </c>
      <c r="W1902" t="str">
        <f t="shared" si="366"/>
        <v/>
      </c>
      <c r="X1902" t="str">
        <f t="shared" si="367"/>
        <v/>
      </c>
      <c r="Y1902" t="str">
        <f t="shared" si="368"/>
        <v/>
      </c>
      <c r="Z1902" t="str">
        <f t="shared" si="369"/>
        <v/>
      </c>
      <c r="AA1902" t="str">
        <f t="shared" si="370"/>
        <v/>
      </c>
      <c r="AB1902">
        <v>1895</v>
      </c>
      <c r="AC1902" t="str">
        <f>IF(ISERROR(IF(U1902="","",IF(OR(U1902=Cad_Inicial!$D$8,X1902=Cad_Inicial!$D$8),Cad_Inicial!$D$8+AB1902*1000,0))),"",IF(U1902="","",IF(OR(U1902=Cad_Inicial!$D$8,X1902=Cad_Inicial!$D$8),Cad_Inicial!$D$8+AB1902*1000,0)))</f>
        <v/>
      </c>
      <c r="AK1902" s="50" t="e">
        <f t="shared" si="372"/>
        <v>#VALUE!</v>
      </c>
      <c r="AL1902" s="50" t="e">
        <f t="shared" si="373"/>
        <v>#VALUE!</v>
      </c>
      <c r="AM1902">
        <f t="shared" si="375"/>
        <v>0</v>
      </c>
      <c r="AN1902">
        <f t="shared" si="376"/>
        <v>0</v>
      </c>
      <c r="AO1902">
        <f t="shared" si="376"/>
        <v>0</v>
      </c>
      <c r="AP1902">
        <f t="shared" si="376"/>
        <v>0</v>
      </c>
      <c r="AQ1902">
        <f t="shared" si="376"/>
        <v>0</v>
      </c>
      <c r="AR1902">
        <f t="shared" si="376"/>
        <v>0</v>
      </c>
      <c r="AS1902">
        <f t="shared" si="376"/>
        <v>0</v>
      </c>
      <c r="AT1902">
        <f t="shared" si="376"/>
        <v>0</v>
      </c>
      <c r="AU1902">
        <f t="shared" si="376"/>
        <v>0</v>
      </c>
      <c r="AV1902">
        <f t="shared" si="376"/>
        <v>0</v>
      </c>
      <c r="AW1902">
        <f t="shared" si="376"/>
        <v>0</v>
      </c>
      <c r="AX1902">
        <f t="shared" si="376"/>
        <v>0</v>
      </c>
    </row>
    <row r="1903" spans="3:50" ht="30" customHeight="1" thickTop="1" thickBot="1" x14ac:dyDescent="0.25">
      <c r="C1903" s="118"/>
      <c r="D1903" s="126"/>
      <c r="E1903" s="115"/>
      <c r="F1903" s="115"/>
      <c r="G1903" s="118"/>
      <c r="H1903" s="127"/>
      <c r="I1903" s="127"/>
      <c r="J1903" s="127"/>
      <c r="K1903" s="127"/>
      <c r="L1903" s="127"/>
      <c r="M1903" s="127"/>
      <c r="N1903" s="127"/>
      <c r="O1903" s="127"/>
      <c r="P1903" s="127"/>
      <c r="Q1903" s="109"/>
      <c r="R1903" s="127"/>
      <c r="S1903" s="127"/>
      <c r="U1903" s="15" t="str">
        <f t="shared" si="371"/>
        <v/>
      </c>
      <c r="V1903" t="str">
        <f t="shared" si="365"/>
        <v/>
      </c>
      <c r="W1903" t="str">
        <f t="shared" si="366"/>
        <v/>
      </c>
      <c r="X1903" t="str">
        <f t="shared" si="367"/>
        <v/>
      </c>
      <c r="Y1903" t="str">
        <f t="shared" si="368"/>
        <v/>
      </c>
      <c r="Z1903" t="str">
        <f t="shared" si="369"/>
        <v/>
      </c>
      <c r="AA1903" t="str">
        <f t="shared" si="370"/>
        <v/>
      </c>
      <c r="AB1903">
        <v>1896</v>
      </c>
      <c r="AC1903" t="str">
        <f>IF(ISERROR(IF(U1903="","",IF(OR(U1903=Cad_Inicial!$D$8,X1903=Cad_Inicial!$D$8),Cad_Inicial!$D$8+AB1903*1000,0))),"",IF(U1903="","",IF(OR(U1903=Cad_Inicial!$D$8,X1903=Cad_Inicial!$D$8),Cad_Inicial!$D$8+AB1903*1000,0)))</f>
        <v/>
      </c>
      <c r="AK1903" s="50" t="e">
        <f t="shared" si="372"/>
        <v>#VALUE!</v>
      </c>
      <c r="AL1903" s="50" t="e">
        <f t="shared" si="373"/>
        <v>#VALUE!</v>
      </c>
      <c r="AM1903">
        <f t="shared" si="375"/>
        <v>0</v>
      </c>
      <c r="AN1903">
        <f t="shared" si="376"/>
        <v>0</v>
      </c>
      <c r="AO1903">
        <f t="shared" si="376"/>
        <v>0</v>
      </c>
      <c r="AP1903">
        <f t="shared" si="376"/>
        <v>0</v>
      </c>
      <c r="AQ1903">
        <f t="shared" si="376"/>
        <v>0</v>
      </c>
      <c r="AR1903">
        <f t="shared" si="376"/>
        <v>0</v>
      </c>
      <c r="AS1903">
        <f t="shared" si="376"/>
        <v>0</v>
      </c>
      <c r="AT1903">
        <f t="shared" si="376"/>
        <v>0</v>
      </c>
      <c r="AU1903">
        <f t="shared" si="376"/>
        <v>0</v>
      </c>
      <c r="AV1903">
        <f t="shared" si="376"/>
        <v>0</v>
      </c>
      <c r="AW1903">
        <f t="shared" si="376"/>
        <v>0</v>
      </c>
      <c r="AX1903">
        <f t="shared" si="376"/>
        <v>0</v>
      </c>
    </row>
    <row r="1904" spans="3:50" ht="30" customHeight="1" thickTop="1" thickBot="1" x14ac:dyDescent="0.25">
      <c r="C1904" s="118"/>
      <c r="D1904" s="126"/>
      <c r="E1904" s="115"/>
      <c r="F1904" s="115"/>
      <c r="G1904" s="118"/>
      <c r="H1904" s="127"/>
      <c r="I1904" s="127"/>
      <c r="J1904" s="127"/>
      <c r="K1904" s="127"/>
      <c r="L1904" s="127"/>
      <c r="M1904" s="127"/>
      <c r="N1904" s="127"/>
      <c r="O1904" s="127"/>
      <c r="P1904" s="127"/>
      <c r="Q1904" s="109"/>
      <c r="R1904" s="127"/>
      <c r="S1904" s="127"/>
      <c r="U1904" s="15" t="str">
        <f t="shared" si="371"/>
        <v/>
      </c>
      <c r="V1904" t="str">
        <f t="shared" si="365"/>
        <v/>
      </c>
      <c r="W1904" t="str">
        <f t="shared" si="366"/>
        <v/>
      </c>
      <c r="X1904" t="str">
        <f t="shared" si="367"/>
        <v/>
      </c>
      <c r="Y1904" t="str">
        <f t="shared" si="368"/>
        <v/>
      </c>
      <c r="Z1904" t="str">
        <f t="shared" si="369"/>
        <v/>
      </c>
      <c r="AA1904" t="str">
        <f t="shared" si="370"/>
        <v/>
      </c>
      <c r="AB1904">
        <v>1897</v>
      </c>
      <c r="AC1904" t="str">
        <f>IF(ISERROR(IF(U1904="","",IF(OR(U1904=Cad_Inicial!$D$8,X1904=Cad_Inicial!$D$8),Cad_Inicial!$D$8+AB1904*1000,0))),"",IF(U1904="","",IF(OR(U1904=Cad_Inicial!$D$8,X1904=Cad_Inicial!$D$8),Cad_Inicial!$D$8+AB1904*1000,0)))</f>
        <v/>
      </c>
      <c r="AK1904" s="50" t="e">
        <f t="shared" si="372"/>
        <v>#VALUE!</v>
      </c>
      <c r="AL1904" s="50" t="e">
        <f t="shared" si="373"/>
        <v>#VALUE!</v>
      </c>
      <c r="AM1904">
        <f t="shared" si="375"/>
        <v>0</v>
      </c>
      <c r="AN1904">
        <f t="shared" si="376"/>
        <v>0</v>
      </c>
      <c r="AO1904">
        <f t="shared" si="376"/>
        <v>0</v>
      </c>
      <c r="AP1904">
        <f t="shared" si="376"/>
        <v>0</v>
      </c>
      <c r="AQ1904">
        <f t="shared" si="376"/>
        <v>0</v>
      </c>
      <c r="AR1904">
        <f t="shared" si="376"/>
        <v>0</v>
      </c>
      <c r="AS1904">
        <f t="shared" si="376"/>
        <v>0</v>
      </c>
      <c r="AT1904">
        <f t="shared" si="376"/>
        <v>0</v>
      </c>
      <c r="AU1904">
        <f t="shared" si="376"/>
        <v>0</v>
      </c>
      <c r="AV1904">
        <f t="shared" si="376"/>
        <v>0</v>
      </c>
      <c r="AW1904">
        <f t="shared" si="376"/>
        <v>0</v>
      </c>
      <c r="AX1904">
        <f t="shared" si="376"/>
        <v>0</v>
      </c>
    </row>
    <row r="1905" spans="3:50" ht="30" customHeight="1" thickTop="1" thickBot="1" x14ac:dyDescent="0.25">
      <c r="C1905" s="118"/>
      <c r="D1905" s="126"/>
      <c r="E1905" s="115"/>
      <c r="F1905" s="115"/>
      <c r="G1905" s="118"/>
      <c r="H1905" s="127"/>
      <c r="I1905" s="127"/>
      <c r="J1905" s="127"/>
      <c r="K1905" s="127"/>
      <c r="L1905" s="127"/>
      <c r="M1905" s="127"/>
      <c r="N1905" s="127"/>
      <c r="O1905" s="127"/>
      <c r="P1905" s="127"/>
      <c r="Q1905" s="109"/>
      <c r="R1905" s="127"/>
      <c r="S1905" s="127"/>
      <c r="U1905" s="15" t="str">
        <f t="shared" si="371"/>
        <v/>
      </c>
      <c r="V1905" t="str">
        <f t="shared" si="365"/>
        <v/>
      </c>
      <c r="W1905" t="str">
        <f t="shared" si="366"/>
        <v/>
      </c>
      <c r="X1905" t="str">
        <f t="shared" si="367"/>
        <v/>
      </c>
      <c r="Y1905" t="str">
        <f t="shared" si="368"/>
        <v/>
      </c>
      <c r="Z1905" t="str">
        <f t="shared" si="369"/>
        <v/>
      </c>
      <c r="AA1905" t="str">
        <f t="shared" si="370"/>
        <v/>
      </c>
      <c r="AB1905">
        <v>1898</v>
      </c>
      <c r="AC1905" t="str">
        <f>IF(ISERROR(IF(U1905="","",IF(OR(U1905=Cad_Inicial!$D$8,X1905=Cad_Inicial!$D$8),Cad_Inicial!$D$8+AB1905*1000,0))),"",IF(U1905="","",IF(OR(U1905=Cad_Inicial!$D$8,X1905=Cad_Inicial!$D$8),Cad_Inicial!$D$8+AB1905*1000,0)))</f>
        <v/>
      </c>
      <c r="AK1905" s="50" t="e">
        <f t="shared" si="372"/>
        <v>#VALUE!</v>
      </c>
      <c r="AL1905" s="50" t="e">
        <f t="shared" si="373"/>
        <v>#VALUE!</v>
      </c>
      <c r="AM1905">
        <f t="shared" si="375"/>
        <v>0</v>
      </c>
      <c r="AN1905">
        <f t="shared" si="376"/>
        <v>0</v>
      </c>
      <c r="AO1905">
        <f t="shared" si="376"/>
        <v>0</v>
      </c>
      <c r="AP1905">
        <f t="shared" si="376"/>
        <v>0</v>
      </c>
      <c r="AQ1905">
        <f t="shared" si="376"/>
        <v>0</v>
      </c>
      <c r="AR1905">
        <f t="shared" si="376"/>
        <v>0</v>
      </c>
      <c r="AS1905">
        <f t="shared" si="376"/>
        <v>0</v>
      </c>
      <c r="AT1905">
        <f t="shared" si="376"/>
        <v>0</v>
      </c>
      <c r="AU1905">
        <f t="shared" si="376"/>
        <v>0</v>
      </c>
      <c r="AV1905">
        <f t="shared" si="376"/>
        <v>0</v>
      </c>
      <c r="AW1905">
        <f t="shared" si="376"/>
        <v>0</v>
      </c>
      <c r="AX1905">
        <f t="shared" si="376"/>
        <v>0</v>
      </c>
    </row>
    <row r="1906" spans="3:50" ht="30" customHeight="1" thickTop="1" thickBot="1" x14ac:dyDescent="0.25">
      <c r="C1906" s="118"/>
      <c r="D1906" s="126"/>
      <c r="E1906" s="115"/>
      <c r="F1906" s="115"/>
      <c r="G1906" s="118"/>
      <c r="H1906" s="127"/>
      <c r="I1906" s="127"/>
      <c r="J1906" s="127"/>
      <c r="K1906" s="127"/>
      <c r="L1906" s="127"/>
      <c r="M1906" s="127"/>
      <c r="N1906" s="127"/>
      <c r="O1906" s="127"/>
      <c r="P1906" s="127"/>
      <c r="Q1906" s="109"/>
      <c r="R1906" s="127"/>
      <c r="S1906" s="127"/>
      <c r="U1906" s="15" t="str">
        <f t="shared" si="371"/>
        <v/>
      </c>
      <c r="V1906" t="str">
        <f t="shared" si="365"/>
        <v/>
      </c>
      <c r="W1906" t="str">
        <f t="shared" si="366"/>
        <v/>
      </c>
      <c r="X1906" t="str">
        <f t="shared" si="367"/>
        <v/>
      </c>
      <c r="Y1906" t="str">
        <f t="shared" si="368"/>
        <v/>
      </c>
      <c r="Z1906" t="str">
        <f t="shared" si="369"/>
        <v/>
      </c>
      <c r="AA1906" t="str">
        <f t="shared" si="370"/>
        <v/>
      </c>
      <c r="AB1906">
        <v>1899</v>
      </c>
      <c r="AC1906" t="str">
        <f>IF(ISERROR(IF(U1906="","",IF(OR(U1906=Cad_Inicial!$D$8,X1906=Cad_Inicial!$D$8),Cad_Inicial!$D$8+AB1906*1000,0))),"",IF(U1906="","",IF(OR(U1906=Cad_Inicial!$D$8,X1906=Cad_Inicial!$D$8),Cad_Inicial!$D$8+AB1906*1000,0)))</f>
        <v/>
      </c>
      <c r="AK1906" s="50" t="e">
        <f t="shared" si="372"/>
        <v>#VALUE!</v>
      </c>
      <c r="AL1906" s="50" t="e">
        <f t="shared" si="373"/>
        <v>#VALUE!</v>
      </c>
      <c r="AM1906">
        <f t="shared" si="375"/>
        <v>0</v>
      </c>
      <c r="AN1906">
        <f t="shared" si="376"/>
        <v>0</v>
      </c>
      <c r="AO1906">
        <f t="shared" si="376"/>
        <v>0</v>
      </c>
      <c r="AP1906">
        <f t="shared" si="376"/>
        <v>0</v>
      </c>
      <c r="AQ1906">
        <f t="shared" si="376"/>
        <v>0</v>
      </c>
      <c r="AR1906">
        <f t="shared" si="376"/>
        <v>0</v>
      </c>
      <c r="AS1906">
        <f t="shared" si="376"/>
        <v>0</v>
      </c>
      <c r="AT1906">
        <f t="shared" si="376"/>
        <v>0</v>
      </c>
      <c r="AU1906">
        <f t="shared" si="376"/>
        <v>0</v>
      </c>
      <c r="AV1906">
        <f t="shared" si="376"/>
        <v>0</v>
      </c>
      <c r="AW1906">
        <f t="shared" si="376"/>
        <v>0</v>
      </c>
      <c r="AX1906">
        <f t="shared" si="376"/>
        <v>0</v>
      </c>
    </row>
    <row r="1907" spans="3:50" ht="30" customHeight="1" thickTop="1" thickBot="1" x14ac:dyDescent="0.25">
      <c r="C1907" s="118"/>
      <c r="D1907" s="126"/>
      <c r="E1907" s="115"/>
      <c r="F1907" s="115"/>
      <c r="G1907" s="118"/>
      <c r="H1907" s="127"/>
      <c r="I1907" s="127"/>
      <c r="J1907" s="127"/>
      <c r="K1907" s="127"/>
      <c r="L1907" s="127"/>
      <c r="M1907" s="127"/>
      <c r="N1907" s="127"/>
      <c r="O1907" s="127"/>
      <c r="P1907" s="127"/>
      <c r="Q1907" s="109"/>
      <c r="R1907" s="127"/>
      <c r="S1907" s="127"/>
      <c r="U1907" s="15" t="str">
        <f t="shared" si="371"/>
        <v/>
      </c>
      <c r="V1907" t="str">
        <f t="shared" si="365"/>
        <v/>
      </c>
      <c r="W1907" t="str">
        <f t="shared" si="366"/>
        <v/>
      </c>
      <c r="X1907" t="str">
        <f t="shared" si="367"/>
        <v/>
      </c>
      <c r="Y1907" t="str">
        <f t="shared" si="368"/>
        <v/>
      </c>
      <c r="Z1907" t="str">
        <f t="shared" si="369"/>
        <v/>
      </c>
      <c r="AA1907" t="str">
        <f t="shared" si="370"/>
        <v/>
      </c>
      <c r="AB1907">
        <v>1900</v>
      </c>
      <c r="AC1907" t="str">
        <f>IF(ISERROR(IF(U1907="","",IF(OR(U1907=Cad_Inicial!$D$8,X1907=Cad_Inicial!$D$8),Cad_Inicial!$D$8+AB1907*1000,0))),"",IF(U1907="","",IF(OR(U1907=Cad_Inicial!$D$8,X1907=Cad_Inicial!$D$8),Cad_Inicial!$D$8+AB1907*1000,0)))</f>
        <v/>
      </c>
      <c r="AK1907" s="50" t="e">
        <f t="shared" si="372"/>
        <v>#VALUE!</v>
      </c>
      <c r="AL1907" s="50" t="e">
        <f t="shared" si="373"/>
        <v>#VALUE!</v>
      </c>
      <c r="AM1907">
        <f t="shared" si="375"/>
        <v>0</v>
      </c>
      <c r="AN1907">
        <f t="shared" si="376"/>
        <v>0</v>
      </c>
      <c r="AO1907">
        <f t="shared" si="376"/>
        <v>0</v>
      </c>
      <c r="AP1907">
        <f t="shared" si="376"/>
        <v>0</v>
      </c>
      <c r="AQ1907">
        <f t="shared" si="376"/>
        <v>0</v>
      </c>
      <c r="AR1907">
        <f t="shared" si="376"/>
        <v>0</v>
      </c>
      <c r="AS1907">
        <f t="shared" si="376"/>
        <v>0</v>
      </c>
      <c r="AT1907">
        <f t="shared" si="376"/>
        <v>0</v>
      </c>
      <c r="AU1907">
        <f t="shared" si="376"/>
        <v>0</v>
      </c>
      <c r="AV1907">
        <f t="shared" si="376"/>
        <v>0</v>
      </c>
      <c r="AW1907">
        <f t="shared" si="376"/>
        <v>0</v>
      </c>
      <c r="AX1907">
        <f t="shared" si="376"/>
        <v>0</v>
      </c>
    </row>
    <row r="1908" spans="3:50" ht="30" customHeight="1" thickTop="1" thickBot="1" x14ac:dyDescent="0.25">
      <c r="C1908" s="118"/>
      <c r="D1908" s="126"/>
      <c r="E1908" s="115"/>
      <c r="F1908" s="115"/>
      <c r="G1908" s="118"/>
      <c r="H1908" s="127"/>
      <c r="I1908" s="127"/>
      <c r="J1908" s="127"/>
      <c r="K1908" s="127"/>
      <c r="L1908" s="127"/>
      <c r="M1908" s="127"/>
      <c r="N1908" s="127"/>
      <c r="O1908" s="127"/>
      <c r="P1908" s="127"/>
      <c r="Q1908" s="109"/>
      <c r="R1908" s="127"/>
      <c r="S1908" s="127"/>
      <c r="U1908" s="15" t="str">
        <f t="shared" si="371"/>
        <v/>
      </c>
      <c r="V1908" t="str">
        <f t="shared" si="365"/>
        <v/>
      </c>
      <c r="W1908" t="str">
        <f t="shared" si="366"/>
        <v/>
      </c>
      <c r="X1908" t="str">
        <f t="shared" si="367"/>
        <v/>
      </c>
      <c r="Y1908" t="str">
        <f t="shared" si="368"/>
        <v/>
      </c>
      <c r="Z1908" t="str">
        <f t="shared" si="369"/>
        <v/>
      </c>
      <c r="AA1908" t="str">
        <f t="shared" si="370"/>
        <v/>
      </c>
      <c r="AB1908">
        <v>1901</v>
      </c>
      <c r="AC1908" t="str">
        <f>IF(ISERROR(IF(U1908="","",IF(OR(U1908=Cad_Inicial!$D$8,X1908=Cad_Inicial!$D$8),Cad_Inicial!$D$8+AB1908*1000,0))),"",IF(U1908="","",IF(OR(U1908=Cad_Inicial!$D$8,X1908=Cad_Inicial!$D$8),Cad_Inicial!$D$8+AB1908*1000,0)))</f>
        <v/>
      </c>
      <c r="AK1908" s="50" t="e">
        <f t="shared" si="372"/>
        <v>#VALUE!</v>
      </c>
      <c r="AL1908" s="50" t="e">
        <f t="shared" si="373"/>
        <v>#VALUE!</v>
      </c>
      <c r="AM1908">
        <f t="shared" si="375"/>
        <v>0</v>
      </c>
      <c r="AN1908">
        <f t="shared" si="376"/>
        <v>0</v>
      </c>
      <c r="AO1908">
        <f t="shared" si="376"/>
        <v>0</v>
      </c>
      <c r="AP1908">
        <f t="shared" si="376"/>
        <v>0</v>
      </c>
      <c r="AQ1908">
        <f t="shared" si="376"/>
        <v>0</v>
      </c>
      <c r="AR1908">
        <f t="shared" si="376"/>
        <v>0</v>
      </c>
      <c r="AS1908">
        <f t="shared" si="376"/>
        <v>0</v>
      </c>
      <c r="AT1908">
        <f t="shared" si="376"/>
        <v>0</v>
      </c>
      <c r="AU1908">
        <f t="shared" si="376"/>
        <v>0</v>
      </c>
      <c r="AV1908">
        <f t="shared" si="376"/>
        <v>0</v>
      </c>
      <c r="AW1908">
        <f t="shared" si="376"/>
        <v>0</v>
      </c>
      <c r="AX1908">
        <f t="shared" si="376"/>
        <v>0</v>
      </c>
    </row>
    <row r="1909" spans="3:50" ht="30" customHeight="1" thickTop="1" thickBot="1" x14ac:dyDescent="0.25">
      <c r="C1909" s="118"/>
      <c r="D1909" s="126"/>
      <c r="E1909" s="115"/>
      <c r="F1909" s="115"/>
      <c r="G1909" s="118"/>
      <c r="H1909" s="127"/>
      <c r="I1909" s="127"/>
      <c r="J1909" s="127"/>
      <c r="K1909" s="127"/>
      <c r="L1909" s="127"/>
      <c r="M1909" s="127"/>
      <c r="N1909" s="127"/>
      <c r="O1909" s="127"/>
      <c r="P1909" s="127"/>
      <c r="Q1909" s="109"/>
      <c r="R1909" s="127"/>
      <c r="S1909" s="127"/>
      <c r="U1909" s="15" t="str">
        <f t="shared" si="371"/>
        <v/>
      </c>
      <c r="V1909" t="str">
        <f t="shared" si="365"/>
        <v/>
      </c>
      <c r="W1909" t="str">
        <f t="shared" si="366"/>
        <v/>
      </c>
      <c r="X1909" t="str">
        <f t="shared" si="367"/>
        <v/>
      </c>
      <c r="Y1909" t="str">
        <f t="shared" si="368"/>
        <v/>
      </c>
      <c r="Z1909" t="str">
        <f t="shared" si="369"/>
        <v/>
      </c>
      <c r="AA1909" t="str">
        <f t="shared" si="370"/>
        <v/>
      </c>
      <c r="AB1909">
        <v>1902</v>
      </c>
      <c r="AC1909" t="str">
        <f>IF(ISERROR(IF(U1909="","",IF(OR(U1909=Cad_Inicial!$D$8,X1909=Cad_Inicial!$D$8),Cad_Inicial!$D$8+AB1909*1000,0))),"",IF(U1909="","",IF(OR(U1909=Cad_Inicial!$D$8,X1909=Cad_Inicial!$D$8),Cad_Inicial!$D$8+AB1909*1000,0)))</f>
        <v/>
      </c>
      <c r="AK1909" s="50" t="e">
        <f t="shared" si="372"/>
        <v>#VALUE!</v>
      </c>
      <c r="AL1909" s="50" t="e">
        <f t="shared" si="373"/>
        <v>#VALUE!</v>
      </c>
      <c r="AM1909">
        <f t="shared" si="375"/>
        <v>0</v>
      </c>
      <c r="AN1909">
        <f t="shared" si="376"/>
        <v>0</v>
      </c>
      <c r="AO1909">
        <f t="shared" si="376"/>
        <v>0</v>
      </c>
      <c r="AP1909">
        <f t="shared" si="376"/>
        <v>0</v>
      </c>
      <c r="AQ1909">
        <f t="shared" si="376"/>
        <v>0</v>
      </c>
      <c r="AR1909">
        <f t="shared" si="376"/>
        <v>0</v>
      </c>
      <c r="AS1909">
        <f t="shared" si="376"/>
        <v>0</v>
      </c>
      <c r="AT1909">
        <f t="shared" si="376"/>
        <v>0</v>
      </c>
      <c r="AU1909">
        <f t="shared" si="376"/>
        <v>0</v>
      </c>
      <c r="AV1909">
        <f t="shared" si="376"/>
        <v>0</v>
      </c>
      <c r="AW1909">
        <f t="shared" si="376"/>
        <v>0</v>
      </c>
      <c r="AX1909">
        <f t="shared" si="376"/>
        <v>0</v>
      </c>
    </row>
    <row r="1910" spans="3:50" ht="30" customHeight="1" thickTop="1" thickBot="1" x14ac:dyDescent="0.25">
      <c r="C1910" s="118"/>
      <c r="D1910" s="126"/>
      <c r="E1910" s="115"/>
      <c r="F1910" s="115"/>
      <c r="G1910" s="118"/>
      <c r="H1910" s="127"/>
      <c r="I1910" s="127"/>
      <c r="J1910" s="127"/>
      <c r="K1910" s="127"/>
      <c r="L1910" s="127"/>
      <c r="M1910" s="127"/>
      <c r="N1910" s="127"/>
      <c r="O1910" s="127"/>
      <c r="P1910" s="127"/>
      <c r="Q1910" s="109"/>
      <c r="R1910" s="127"/>
      <c r="S1910" s="127"/>
      <c r="U1910" s="15" t="str">
        <f t="shared" si="371"/>
        <v/>
      </c>
      <c r="V1910" t="str">
        <f t="shared" si="365"/>
        <v/>
      </c>
      <c r="W1910" t="str">
        <f t="shared" si="366"/>
        <v/>
      </c>
      <c r="X1910" t="str">
        <f t="shared" si="367"/>
        <v/>
      </c>
      <c r="Y1910" t="str">
        <f t="shared" si="368"/>
        <v/>
      </c>
      <c r="Z1910" t="str">
        <f t="shared" si="369"/>
        <v/>
      </c>
      <c r="AA1910" t="str">
        <f t="shared" si="370"/>
        <v/>
      </c>
      <c r="AB1910">
        <v>1903</v>
      </c>
      <c r="AC1910" t="str">
        <f>IF(ISERROR(IF(U1910="","",IF(OR(U1910=Cad_Inicial!$D$8,X1910=Cad_Inicial!$D$8),Cad_Inicial!$D$8+AB1910*1000,0))),"",IF(U1910="","",IF(OR(U1910=Cad_Inicial!$D$8,X1910=Cad_Inicial!$D$8),Cad_Inicial!$D$8+AB1910*1000,0)))</f>
        <v/>
      </c>
      <c r="AK1910" s="50" t="e">
        <f t="shared" si="372"/>
        <v>#VALUE!</v>
      </c>
      <c r="AL1910" s="50" t="e">
        <f t="shared" si="373"/>
        <v>#VALUE!</v>
      </c>
      <c r="AM1910">
        <f t="shared" si="375"/>
        <v>0</v>
      </c>
      <c r="AN1910">
        <f t="shared" si="376"/>
        <v>0</v>
      </c>
      <c r="AO1910">
        <f t="shared" si="376"/>
        <v>0</v>
      </c>
      <c r="AP1910">
        <f t="shared" si="376"/>
        <v>0</v>
      </c>
      <c r="AQ1910">
        <f t="shared" si="376"/>
        <v>0</v>
      </c>
      <c r="AR1910">
        <f t="shared" si="376"/>
        <v>0</v>
      </c>
      <c r="AS1910">
        <f t="shared" si="376"/>
        <v>0</v>
      </c>
      <c r="AT1910">
        <f t="shared" si="376"/>
        <v>0</v>
      </c>
      <c r="AU1910">
        <f t="shared" si="376"/>
        <v>0</v>
      </c>
      <c r="AV1910">
        <f t="shared" si="376"/>
        <v>0</v>
      </c>
      <c r="AW1910">
        <f t="shared" si="376"/>
        <v>0</v>
      </c>
      <c r="AX1910">
        <f t="shared" si="376"/>
        <v>0</v>
      </c>
    </row>
    <row r="1911" spans="3:50" ht="30" customHeight="1" thickTop="1" thickBot="1" x14ac:dyDescent="0.25">
      <c r="C1911" s="118"/>
      <c r="D1911" s="126"/>
      <c r="E1911" s="115"/>
      <c r="F1911" s="115"/>
      <c r="G1911" s="118"/>
      <c r="H1911" s="127"/>
      <c r="I1911" s="127"/>
      <c r="J1911" s="127"/>
      <c r="K1911" s="127"/>
      <c r="L1911" s="127"/>
      <c r="M1911" s="127"/>
      <c r="N1911" s="127"/>
      <c r="O1911" s="127"/>
      <c r="P1911" s="127"/>
      <c r="Q1911" s="109"/>
      <c r="R1911" s="127"/>
      <c r="S1911" s="127"/>
      <c r="U1911" s="15" t="str">
        <f t="shared" si="371"/>
        <v/>
      </c>
      <c r="V1911" t="str">
        <f t="shared" si="365"/>
        <v/>
      </c>
      <c r="W1911" t="str">
        <f t="shared" si="366"/>
        <v/>
      </c>
      <c r="X1911" t="str">
        <f t="shared" si="367"/>
        <v/>
      </c>
      <c r="Y1911" t="str">
        <f t="shared" si="368"/>
        <v/>
      </c>
      <c r="Z1911" t="str">
        <f t="shared" si="369"/>
        <v/>
      </c>
      <c r="AA1911" t="str">
        <f t="shared" si="370"/>
        <v/>
      </c>
      <c r="AB1911">
        <v>1904</v>
      </c>
      <c r="AC1911" t="str">
        <f>IF(ISERROR(IF(U1911="","",IF(OR(U1911=Cad_Inicial!$D$8,X1911=Cad_Inicial!$D$8),Cad_Inicial!$D$8+AB1911*1000,0))),"",IF(U1911="","",IF(OR(U1911=Cad_Inicial!$D$8,X1911=Cad_Inicial!$D$8),Cad_Inicial!$D$8+AB1911*1000,0)))</f>
        <v/>
      </c>
      <c r="AK1911" s="50" t="e">
        <f t="shared" si="372"/>
        <v>#VALUE!</v>
      </c>
      <c r="AL1911" s="50" t="e">
        <f t="shared" si="373"/>
        <v>#VALUE!</v>
      </c>
      <c r="AM1911">
        <f t="shared" si="375"/>
        <v>0</v>
      </c>
      <c r="AN1911">
        <f t="shared" si="376"/>
        <v>0</v>
      </c>
      <c r="AO1911">
        <f t="shared" si="376"/>
        <v>0</v>
      </c>
      <c r="AP1911">
        <f t="shared" si="376"/>
        <v>0</v>
      </c>
      <c r="AQ1911">
        <f t="shared" si="376"/>
        <v>0</v>
      </c>
      <c r="AR1911">
        <f t="shared" si="376"/>
        <v>0</v>
      </c>
      <c r="AS1911">
        <f t="shared" si="376"/>
        <v>0</v>
      </c>
      <c r="AT1911">
        <f t="shared" si="376"/>
        <v>0</v>
      </c>
      <c r="AU1911">
        <f t="shared" si="376"/>
        <v>0</v>
      </c>
      <c r="AV1911">
        <f t="shared" si="376"/>
        <v>0</v>
      </c>
      <c r="AW1911">
        <f t="shared" si="376"/>
        <v>0</v>
      </c>
      <c r="AX1911">
        <f t="shared" si="376"/>
        <v>0</v>
      </c>
    </row>
    <row r="1912" spans="3:50" ht="30" customHeight="1" thickTop="1" thickBot="1" x14ac:dyDescent="0.25">
      <c r="C1912" s="118"/>
      <c r="D1912" s="126"/>
      <c r="E1912" s="115"/>
      <c r="F1912" s="115"/>
      <c r="G1912" s="118"/>
      <c r="H1912" s="127"/>
      <c r="I1912" s="127"/>
      <c r="J1912" s="127"/>
      <c r="K1912" s="127"/>
      <c r="L1912" s="127"/>
      <c r="M1912" s="127"/>
      <c r="N1912" s="127"/>
      <c r="O1912" s="127"/>
      <c r="P1912" s="127"/>
      <c r="Q1912" s="109"/>
      <c r="R1912" s="127"/>
      <c r="S1912" s="127"/>
      <c r="U1912" s="15" t="str">
        <f t="shared" si="371"/>
        <v/>
      </c>
      <c r="V1912" t="str">
        <f t="shared" si="365"/>
        <v/>
      </c>
      <c r="W1912" t="str">
        <f t="shared" si="366"/>
        <v/>
      </c>
      <c r="X1912" t="str">
        <f t="shared" si="367"/>
        <v/>
      </c>
      <c r="Y1912" t="str">
        <f t="shared" si="368"/>
        <v/>
      </c>
      <c r="Z1912" t="str">
        <f t="shared" si="369"/>
        <v/>
      </c>
      <c r="AA1912" t="str">
        <f t="shared" si="370"/>
        <v/>
      </c>
      <c r="AB1912">
        <v>1905</v>
      </c>
      <c r="AC1912" t="str">
        <f>IF(ISERROR(IF(U1912="","",IF(OR(U1912=Cad_Inicial!$D$8,X1912=Cad_Inicial!$D$8),Cad_Inicial!$D$8+AB1912*1000,0))),"",IF(U1912="","",IF(OR(U1912=Cad_Inicial!$D$8,X1912=Cad_Inicial!$D$8),Cad_Inicial!$D$8+AB1912*1000,0)))</f>
        <v/>
      </c>
      <c r="AK1912" s="50" t="e">
        <f t="shared" si="372"/>
        <v>#VALUE!</v>
      </c>
      <c r="AL1912" s="50" t="e">
        <f t="shared" si="373"/>
        <v>#VALUE!</v>
      </c>
      <c r="AM1912">
        <f t="shared" si="375"/>
        <v>0</v>
      </c>
      <c r="AN1912">
        <f t="shared" si="376"/>
        <v>0</v>
      </c>
      <c r="AO1912">
        <f t="shared" si="376"/>
        <v>0</v>
      </c>
      <c r="AP1912">
        <f t="shared" si="376"/>
        <v>0</v>
      </c>
      <c r="AQ1912">
        <f t="shared" si="376"/>
        <v>0</v>
      </c>
      <c r="AR1912">
        <f t="shared" si="376"/>
        <v>0</v>
      </c>
      <c r="AS1912">
        <f t="shared" si="376"/>
        <v>0</v>
      </c>
      <c r="AT1912">
        <f t="shared" si="376"/>
        <v>0</v>
      </c>
      <c r="AU1912">
        <f t="shared" si="376"/>
        <v>0</v>
      </c>
      <c r="AV1912">
        <f t="shared" si="376"/>
        <v>0</v>
      </c>
      <c r="AW1912">
        <f t="shared" si="376"/>
        <v>0</v>
      </c>
      <c r="AX1912">
        <f t="shared" si="376"/>
        <v>0</v>
      </c>
    </row>
    <row r="1913" spans="3:50" ht="30" customHeight="1" thickTop="1" thickBot="1" x14ac:dyDescent="0.25">
      <c r="C1913" s="118"/>
      <c r="D1913" s="126"/>
      <c r="E1913" s="115"/>
      <c r="F1913" s="115"/>
      <c r="G1913" s="118"/>
      <c r="H1913" s="127"/>
      <c r="I1913" s="127"/>
      <c r="J1913" s="127"/>
      <c r="K1913" s="127"/>
      <c r="L1913" s="127"/>
      <c r="M1913" s="127"/>
      <c r="N1913" s="127"/>
      <c r="O1913" s="127"/>
      <c r="P1913" s="127"/>
      <c r="Q1913" s="109"/>
      <c r="R1913" s="127"/>
      <c r="S1913" s="127"/>
      <c r="U1913" s="15" t="str">
        <f t="shared" si="371"/>
        <v/>
      </c>
      <c r="V1913" t="str">
        <f t="shared" si="365"/>
        <v/>
      </c>
      <c r="W1913" t="str">
        <f t="shared" si="366"/>
        <v/>
      </c>
      <c r="X1913" t="str">
        <f t="shared" si="367"/>
        <v/>
      </c>
      <c r="Y1913" t="str">
        <f t="shared" si="368"/>
        <v/>
      </c>
      <c r="Z1913" t="str">
        <f t="shared" si="369"/>
        <v/>
      </c>
      <c r="AA1913" t="str">
        <f t="shared" si="370"/>
        <v/>
      </c>
      <c r="AB1913">
        <v>1906</v>
      </c>
      <c r="AC1913" t="str">
        <f>IF(ISERROR(IF(U1913="","",IF(OR(U1913=Cad_Inicial!$D$8,X1913=Cad_Inicial!$D$8),Cad_Inicial!$D$8+AB1913*1000,0))),"",IF(U1913="","",IF(OR(U1913=Cad_Inicial!$D$8,X1913=Cad_Inicial!$D$8),Cad_Inicial!$D$8+AB1913*1000,0)))</f>
        <v/>
      </c>
      <c r="AK1913" s="50" t="e">
        <f t="shared" si="372"/>
        <v>#VALUE!</v>
      </c>
      <c r="AL1913" s="50" t="e">
        <f t="shared" si="373"/>
        <v>#VALUE!</v>
      </c>
      <c r="AM1913">
        <f t="shared" si="375"/>
        <v>0</v>
      </c>
      <c r="AN1913">
        <f t="shared" si="376"/>
        <v>0</v>
      </c>
      <c r="AO1913">
        <f t="shared" si="376"/>
        <v>0</v>
      </c>
      <c r="AP1913">
        <f t="shared" si="376"/>
        <v>0</v>
      </c>
      <c r="AQ1913">
        <f t="shared" si="376"/>
        <v>0</v>
      </c>
      <c r="AR1913">
        <f t="shared" si="376"/>
        <v>0</v>
      </c>
      <c r="AS1913">
        <f t="shared" si="376"/>
        <v>0</v>
      </c>
      <c r="AT1913">
        <f t="shared" si="376"/>
        <v>0</v>
      </c>
      <c r="AU1913">
        <f t="shared" si="376"/>
        <v>0</v>
      </c>
      <c r="AV1913">
        <f t="shared" si="376"/>
        <v>0</v>
      </c>
      <c r="AW1913">
        <f t="shared" si="376"/>
        <v>0</v>
      </c>
      <c r="AX1913">
        <f t="shared" si="376"/>
        <v>0</v>
      </c>
    </row>
    <row r="1914" spans="3:50" ht="30" customHeight="1" thickTop="1" thickBot="1" x14ac:dyDescent="0.25">
      <c r="C1914" s="118"/>
      <c r="D1914" s="126"/>
      <c r="E1914" s="115"/>
      <c r="F1914" s="115"/>
      <c r="G1914" s="118"/>
      <c r="H1914" s="127"/>
      <c r="I1914" s="127"/>
      <c r="J1914" s="127"/>
      <c r="K1914" s="127"/>
      <c r="L1914" s="127"/>
      <c r="M1914" s="127"/>
      <c r="N1914" s="127"/>
      <c r="O1914" s="127"/>
      <c r="P1914" s="127"/>
      <c r="Q1914" s="109"/>
      <c r="R1914" s="127"/>
      <c r="S1914" s="127"/>
      <c r="U1914" s="15" t="str">
        <f t="shared" si="371"/>
        <v/>
      </c>
      <c r="V1914" t="str">
        <f t="shared" si="365"/>
        <v/>
      </c>
      <c r="W1914" t="str">
        <f t="shared" si="366"/>
        <v/>
      </c>
      <c r="X1914" t="str">
        <f t="shared" si="367"/>
        <v/>
      </c>
      <c r="Y1914" t="str">
        <f t="shared" si="368"/>
        <v/>
      </c>
      <c r="Z1914" t="str">
        <f t="shared" si="369"/>
        <v/>
      </c>
      <c r="AA1914" t="str">
        <f t="shared" si="370"/>
        <v/>
      </c>
      <c r="AB1914">
        <v>1907</v>
      </c>
      <c r="AC1914" t="str">
        <f>IF(ISERROR(IF(U1914="","",IF(OR(U1914=Cad_Inicial!$D$8,X1914=Cad_Inicial!$D$8),Cad_Inicial!$D$8+AB1914*1000,0))),"",IF(U1914="","",IF(OR(U1914=Cad_Inicial!$D$8,X1914=Cad_Inicial!$D$8),Cad_Inicial!$D$8+AB1914*1000,0)))</f>
        <v/>
      </c>
      <c r="AK1914" s="50" t="e">
        <f t="shared" si="372"/>
        <v>#VALUE!</v>
      </c>
      <c r="AL1914" s="50" t="e">
        <f t="shared" si="373"/>
        <v>#VALUE!</v>
      </c>
      <c r="AM1914">
        <f t="shared" si="375"/>
        <v>0</v>
      </c>
      <c r="AN1914">
        <f t="shared" si="376"/>
        <v>0</v>
      </c>
      <c r="AO1914">
        <f t="shared" si="376"/>
        <v>0</v>
      </c>
      <c r="AP1914">
        <f t="shared" si="376"/>
        <v>0</v>
      </c>
      <c r="AQ1914">
        <f t="shared" si="376"/>
        <v>0</v>
      </c>
      <c r="AR1914">
        <f t="shared" si="376"/>
        <v>0</v>
      </c>
      <c r="AS1914">
        <f t="shared" si="376"/>
        <v>0</v>
      </c>
      <c r="AT1914">
        <f t="shared" si="376"/>
        <v>0</v>
      </c>
      <c r="AU1914">
        <f t="shared" si="376"/>
        <v>0</v>
      </c>
      <c r="AV1914">
        <f t="shared" si="376"/>
        <v>0</v>
      </c>
      <c r="AW1914">
        <f t="shared" si="376"/>
        <v>0</v>
      </c>
      <c r="AX1914">
        <f t="shared" si="376"/>
        <v>0</v>
      </c>
    </row>
    <row r="1915" spans="3:50" ht="30" customHeight="1" thickTop="1" thickBot="1" x14ac:dyDescent="0.25">
      <c r="C1915" s="118"/>
      <c r="D1915" s="126"/>
      <c r="E1915" s="115"/>
      <c r="F1915" s="115"/>
      <c r="G1915" s="118"/>
      <c r="H1915" s="127"/>
      <c r="I1915" s="127"/>
      <c r="J1915" s="127"/>
      <c r="K1915" s="127"/>
      <c r="L1915" s="127"/>
      <c r="M1915" s="127"/>
      <c r="N1915" s="127"/>
      <c r="O1915" s="127"/>
      <c r="P1915" s="127"/>
      <c r="Q1915" s="109"/>
      <c r="R1915" s="127"/>
      <c r="S1915" s="127"/>
      <c r="U1915" s="15" t="str">
        <f t="shared" si="371"/>
        <v/>
      </c>
      <c r="V1915" t="str">
        <f t="shared" si="365"/>
        <v/>
      </c>
      <c r="W1915" t="str">
        <f t="shared" si="366"/>
        <v/>
      </c>
      <c r="X1915" t="str">
        <f t="shared" si="367"/>
        <v/>
      </c>
      <c r="Y1915" t="str">
        <f t="shared" si="368"/>
        <v/>
      </c>
      <c r="Z1915" t="str">
        <f t="shared" si="369"/>
        <v/>
      </c>
      <c r="AA1915" t="str">
        <f t="shared" si="370"/>
        <v/>
      </c>
      <c r="AB1915">
        <v>1908</v>
      </c>
      <c r="AC1915" t="str">
        <f>IF(ISERROR(IF(U1915="","",IF(OR(U1915=Cad_Inicial!$D$8,X1915=Cad_Inicial!$D$8),Cad_Inicial!$D$8+AB1915*1000,0))),"",IF(U1915="","",IF(OR(U1915=Cad_Inicial!$D$8,X1915=Cad_Inicial!$D$8),Cad_Inicial!$D$8+AB1915*1000,0)))</f>
        <v/>
      </c>
      <c r="AK1915" s="50" t="e">
        <f t="shared" si="372"/>
        <v>#VALUE!</v>
      </c>
      <c r="AL1915" s="50" t="e">
        <f t="shared" si="373"/>
        <v>#VALUE!</v>
      </c>
      <c r="AM1915">
        <f t="shared" si="375"/>
        <v>0</v>
      </c>
      <c r="AN1915">
        <f t="shared" si="376"/>
        <v>0</v>
      </c>
      <c r="AO1915">
        <f t="shared" si="376"/>
        <v>0</v>
      </c>
      <c r="AP1915">
        <f t="shared" si="376"/>
        <v>0</v>
      </c>
      <c r="AQ1915">
        <f t="shared" si="376"/>
        <v>0</v>
      </c>
      <c r="AR1915">
        <f t="shared" si="376"/>
        <v>0</v>
      </c>
      <c r="AS1915">
        <f t="shared" si="376"/>
        <v>0</v>
      </c>
      <c r="AT1915">
        <f t="shared" si="376"/>
        <v>0</v>
      </c>
      <c r="AU1915">
        <f t="shared" si="376"/>
        <v>0</v>
      </c>
      <c r="AV1915">
        <f t="shared" si="376"/>
        <v>0</v>
      </c>
      <c r="AW1915">
        <f t="shared" si="376"/>
        <v>0</v>
      </c>
      <c r="AX1915">
        <f t="shared" si="376"/>
        <v>0</v>
      </c>
    </row>
    <row r="1916" spans="3:50" ht="30" customHeight="1" thickTop="1" thickBot="1" x14ac:dyDescent="0.25">
      <c r="C1916" s="118"/>
      <c r="D1916" s="126"/>
      <c r="E1916" s="115"/>
      <c r="F1916" s="115"/>
      <c r="G1916" s="118"/>
      <c r="H1916" s="127"/>
      <c r="I1916" s="127"/>
      <c r="J1916" s="127"/>
      <c r="K1916" s="127"/>
      <c r="L1916" s="127"/>
      <c r="M1916" s="127"/>
      <c r="N1916" s="127"/>
      <c r="O1916" s="127"/>
      <c r="P1916" s="127"/>
      <c r="Q1916" s="109"/>
      <c r="R1916" s="127"/>
      <c r="S1916" s="127"/>
      <c r="U1916" s="15" t="str">
        <f t="shared" si="371"/>
        <v/>
      </c>
      <c r="V1916" t="str">
        <f t="shared" si="365"/>
        <v/>
      </c>
      <c r="W1916" t="str">
        <f t="shared" si="366"/>
        <v/>
      </c>
      <c r="X1916" t="str">
        <f t="shared" si="367"/>
        <v/>
      </c>
      <c r="Y1916" t="str">
        <f t="shared" si="368"/>
        <v/>
      </c>
      <c r="Z1916" t="str">
        <f t="shared" si="369"/>
        <v/>
      </c>
      <c r="AA1916" t="str">
        <f t="shared" si="370"/>
        <v/>
      </c>
      <c r="AB1916">
        <v>1909</v>
      </c>
      <c r="AC1916" t="str">
        <f>IF(ISERROR(IF(U1916="","",IF(OR(U1916=Cad_Inicial!$D$8,X1916=Cad_Inicial!$D$8),Cad_Inicial!$D$8+AB1916*1000,0))),"",IF(U1916="","",IF(OR(U1916=Cad_Inicial!$D$8,X1916=Cad_Inicial!$D$8),Cad_Inicial!$D$8+AB1916*1000,0)))</f>
        <v/>
      </c>
      <c r="AK1916" s="50" t="e">
        <f t="shared" si="372"/>
        <v>#VALUE!</v>
      </c>
      <c r="AL1916" s="50" t="e">
        <f t="shared" si="373"/>
        <v>#VALUE!</v>
      </c>
      <c r="AM1916">
        <f t="shared" si="375"/>
        <v>0</v>
      </c>
      <c r="AN1916">
        <f t="shared" si="376"/>
        <v>0</v>
      </c>
      <c r="AO1916">
        <f t="shared" si="376"/>
        <v>0</v>
      </c>
      <c r="AP1916">
        <f t="shared" si="376"/>
        <v>0</v>
      </c>
      <c r="AQ1916">
        <f t="shared" si="376"/>
        <v>0</v>
      </c>
      <c r="AR1916">
        <f t="shared" si="376"/>
        <v>0</v>
      </c>
      <c r="AS1916">
        <f t="shared" si="376"/>
        <v>0</v>
      </c>
      <c r="AT1916">
        <f t="shared" si="376"/>
        <v>0</v>
      </c>
      <c r="AU1916">
        <f t="shared" si="376"/>
        <v>0</v>
      </c>
      <c r="AV1916">
        <f t="shared" si="376"/>
        <v>0</v>
      </c>
      <c r="AW1916">
        <f t="shared" si="376"/>
        <v>0</v>
      </c>
      <c r="AX1916">
        <f t="shared" si="376"/>
        <v>0</v>
      </c>
    </row>
    <row r="1917" spans="3:50" ht="30" customHeight="1" thickTop="1" thickBot="1" x14ac:dyDescent="0.25">
      <c r="C1917" s="118"/>
      <c r="D1917" s="126"/>
      <c r="E1917" s="115"/>
      <c r="F1917" s="115"/>
      <c r="G1917" s="118"/>
      <c r="H1917" s="127"/>
      <c r="I1917" s="127"/>
      <c r="J1917" s="127"/>
      <c r="K1917" s="127"/>
      <c r="L1917" s="127"/>
      <c r="M1917" s="127"/>
      <c r="N1917" s="127"/>
      <c r="O1917" s="127"/>
      <c r="P1917" s="127"/>
      <c r="Q1917" s="109"/>
      <c r="R1917" s="127"/>
      <c r="S1917" s="127"/>
      <c r="U1917" s="15" t="str">
        <f t="shared" si="371"/>
        <v/>
      </c>
      <c r="V1917" t="str">
        <f t="shared" si="365"/>
        <v/>
      </c>
      <c r="W1917" t="str">
        <f t="shared" si="366"/>
        <v/>
      </c>
      <c r="X1917" t="str">
        <f t="shared" si="367"/>
        <v/>
      </c>
      <c r="Y1917" t="str">
        <f t="shared" si="368"/>
        <v/>
      </c>
      <c r="Z1917" t="str">
        <f t="shared" si="369"/>
        <v/>
      </c>
      <c r="AA1917" t="str">
        <f t="shared" si="370"/>
        <v/>
      </c>
      <c r="AB1917">
        <v>1910</v>
      </c>
      <c r="AC1917" t="str">
        <f>IF(ISERROR(IF(U1917="","",IF(OR(U1917=Cad_Inicial!$D$8,X1917=Cad_Inicial!$D$8),Cad_Inicial!$D$8+AB1917*1000,0))),"",IF(U1917="","",IF(OR(U1917=Cad_Inicial!$D$8,X1917=Cad_Inicial!$D$8),Cad_Inicial!$D$8+AB1917*1000,0)))</f>
        <v/>
      </c>
      <c r="AK1917" s="50" t="e">
        <f t="shared" si="372"/>
        <v>#VALUE!</v>
      </c>
      <c r="AL1917" s="50" t="e">
        <f t="shared" si="373"/>
        <v>#VALUE!</v>
      </c>
      <c r="AM1917">
        <f t="shared" si="375"/>
        <v>0</v>
      </c>
      <c r="AN1917">
        <f t="shared" si="376"/>
        <v>0</v>
      </c>
      <c r="AO1917">
        <f t="shared" si="376"/>
        <v>0</v>
      </c>
      <c r="AP1917">
        <f t="shared" si="376"/>
        <v>0</v>
      </c>
      <c r="AQ1917">
        <f t="shared" si="376"/>
        <v>0</v>
      </c>
      <c r="AR1917">
        <f t="shared" si="376"/>
        <v>0</v>
      </c>
      <c r="AS1917">
        <f t="shared" si="376"/>
        <v>0</v>
      </c>
      <c r="AT1917">
        <f t="shared" si="376"/>
        <v>0</v>
      </c>
      <c r="AU1917">
        <f t="shared" si="376"/>
        <v>0</v>
      </c>
      <c r="AV1917">
        <f t="shared" si="376"/>
        <v>0</v>
      </c>
      <c r="AW1917">
        <f t="shared" si="376"/>
        <v>0</v>
      </c>
      <c r="AX1917">
        <f t="shared" si="376"/>
        <v>0</v>
      </c>
    </row>
    <row r="1918" spans="3:50" ht="30" customHeight="1" thickTop="1" thickBot="1" x14ac:dyDescent="0.25">
      <c r="C1918" s="118"/>
      <c r="D1918" s="126"/>
      <c r="E1918" s="115"/>
      <c r="F1918" s="115"/>
      <c r="G1918" s="118"/>
      <c r="H1918" s="127"/>
      <c r="I1918" s="127"/>
      <c r="J1918" s="127"/>
      <c r="K1918" s="127"/>
      <c r="L1918" s="127"/>
      <c r="M1918" s="127"/>
      <c r="N1918" s="127"/>
      <c r="O1918" s="127"/>
      <c r="P1918" s="127"/>
      <c r="Q1918" s="109"/>
      <c r="R1918" s="127"/>
      <c r="S1918" s="127"/>
      <c r="U1918" s="15" t="str">
        <f t="shared" si="371"/>
        <v/>
      </c>
      <c r="V1918" t="str">
        <f t="shared" si="365"/>
        <v/>
      </c>
      <c r="W1918" t="str">
        <f t="shared" si="366"/>
        <v/>
      </c>
      <c r="X1918" t="str">
        <f t="shared" si="367"/>
        <v/>
      </c>
      <c r="Y1918" t="str">
        <f t="shared" si="368"/>
        <v/>
      </c>
      <c r="Z1918" t="str">
        <f t="shared" si="369"/>
        <v/>
      </c>
      <c r="AA1918" t="str">
        <f t="shared" si="370"/>
        <v/>
      </c>
      <c r="AB1918">
        <v>1911</v>
      </c>
      <c r="AC1918" t="str">
        <f>IF(ISERROR(IF(U1918="","",IF(OR(U1918=Cad_Inicial!$D$8,X1918=Cad_Inicial!$D$8),Cad_Inicial!$D$8+AB1918*1000,0))),"",IF(U1918="","",IF(OR(U1918=Cad_Inicial!$D$8,X1918=Cad_Inicial!$D$8),Cad_Inicial!$D$8+AB1918*1000,0)))</f>
        <v/>
      </c>
      <c r="AK1918" s="50" t="e">
        <f t="shared" si="372"/>
        <v>#VALUE!</v>
      </c>
      <c r="AL1918" s="50" t="e">
        <f t="shared" si="373"/>
        <v>#VALUE!</v>
      </c>
      <c r="AM1918">
        <f t="shared" si="375"/>
        <v>0</v>
      </c>
      <c r="AN1918">
        <f t="shared" si="376"/>
        <v>0</v>
      </c>
      <c r="AO1918">
        <f t="shared" si="376"/>
        <v>0</v>
      </c>
      <c r="AP1918">
        <f t="shared" si="376"/>
        <v>0</v>
      </c>
      <c r="AQ1918">
        <f t="shared" si="376"/>
        <v>0</v>
      </c>
      <c r="AR1918">
        <f t="shared" si="376"/>
        <v>0</v>
      </c>
      <c r="AS1918">
        <f t="shared" si="376"/>
        <v>0</v>
      </c>
      <c r="AT1918">
        <f t="shared" si="376"/>
        <v>0</v>
      </c>
      <c r="AU1918">
        <f t="shared" si="376"/>
        <v>0</v>
      </c>
      <c r="AV1918">
        <f t="shared" si="376"/>
        <v>0</v>
      </c>
      <c r="AW1918">
        <f t="shared" si="376"/>
        <v>0</v>
      </c>
      <c r="AX1918">
        <f t="shared" si="376"/>
        <v>0</v>
      </c>
    </row>
    <row r="1919" spans="3:50" ht="30" customHeight="1" thickTop="1" thickBot="1" x14ac:dyDescent="0.25">
      <c r="C1919" s="118"/>
      <c r="D1919" s="126"/>
      <c r="E1919" s="115"/>
      <c r="F1919" s="115"/>
      <c r="G1919" s="118"/>
      <c r="H1919" s="127"/>
      <c r="I1919" s="127"/>
      <c r="J1919" s="127"/>
      <c r="K1919" s="127"/>
      <c r="L1919" s="127"/>
      <c r="M1919" s="127"/>
      <c r="N1919" s="127"/>
      <c r="O1919" s="127"/>
      <c r="P1919" s="127"/>
      <c r="Q1919" s="109"/>
      <c r="R1919" s="127"/>
      <c r="S1919" s="127"/>
      <c r="U1919" s="15" t="str">
        <f t="shared" si="371"/>
        <v/>
      </c>
      <c r="V1919" t="str">
        <f t="shared" si="365"/>
        <v/>
      </c>
      <c r="W1919" t="str">
        <f t="shared" si="366"/>
        <v/>
      </c>
      <c r="X1919" t="str">
        <f t="shared" si="367"/>
        <v/>
      </c>
      <c r="Y1919" t="str">
        <f t="shared" si="368"/>
        <v/>
      </c>
      <c r="Z1919" t="str">
        <f t="shared" si="369"/>
        <v/>
      </c>
      <c r="AA1919" t="str">
        <f t="shared" si="370"/>
        <v/>
      </c>
      <c r="AB1919">
        <v>1912</v>
      </c>
      <c r="AC1919" t="str">
        <f>IF(ISERROR(IF(U1919="","",IF(OR(U1919=Cad_Inicial!$D$8,X1919=Cad_Inicial!$D$8),Cad_Inicial!$D$8+AB1919*1000,0))),"",IF(U1919="","",IF(OR(U1919=Cad_Inicial!$D$8,X1919=Cad_Inicial!$D$8),Cad_Inicial!$D$8+AB1919*1000,0)))</f>
        <v/>
      </c>
      <c r="AK1919" s="50" t="e">
        <f t="shared" si="372"/>
        <v>#VALUE!</v>
      </c>
      <c r="AL1919" s="50" t="e">
        <f t="shared" si="373"/>
        <v>#VALUE!</v>
      </c>
      <c r="AM1919">
        <f t="shared" si="375"/>
        <v>0</v>
      </c>
      <c r="AN1919">
        <f t="shared" si="376"/>
        <v>0</v>
      </c>
      <c r="AO1919">
        <f t="shared" si="376"/>
        <v>0</v>
      </c>
      <c r="AP1919">
        <f t="shared" si="376"/>
        <v>0</v>
      </c>
      <c r="AQ1919">
        <f t="shared" si="376"/>
        <v>0</v>
      </c>
      <c r="AR1919">
        <f t="shared" si="376"/>
        <v>0</v>
      </c>
      <c r="AS1919">
        <f t="shared" si="376"/>
        <v>0</v>
      </c>
      <c r="AT1919">
        <f t="shared" si="376"/>
        <v>0</v>
      </c>
      <c r="AU1919">
        <f t="shared" si="376"/>
        <v>0</v>
      </c>
      <c r="AV1919">
        <f t="shared" si="376"/>
        <v>0</v>
      </c>
      <c r="AW1919">
        <f t="shared" si="376"/>
        <v>0</v>
      </c>
      <c r="AX1919">
        <f t="shared" si="376"/>
        <v>0</v>
      </c>
    </row>
    <row r="1920" spans="3:50" ht="30" customHeight="1" thickTop="1" thickBot="1" x14ac:dyDescent="0.25">
      <c r="C1920" s="118"/>
      <c r="D1920" s="126"/>
      <c r="E1920" s="115"/>
      <c r="F1920" s="115"/>
      <c r="G1920" s="118"/>
      <c r="H1920" s="127"/>
      <c r="I1920" s="127"/>
      <c r="J1920" s="127"/>
      <c r="K1920" s="127"/>
      <c r="L1920" s="127"/>
      <c r="M1920" s="127"/>
      <c r="N1920" s="127"/>
      <c r="O1920" s="127"/>
      <c r="P1920" s="127"/>
      <c r="Q1920" s="109"/>
      <c r="R1920" s="127"/>
      <c r="S1920" s="127"/>
      <c r="U1920" s="15" t="str">
        <f t="shared" si="371"/>
        <v/>
      </c>
      <c r="V1920" t="str">
        <f t="shared" si="365"/>
        <v/>
      </c>
      <c r="W1920" t="str">
        <f t="shared" si="366"/>
        <v/>
      </c>
      <c r="X1920" t="str">
        <f t="shared" si="367"/>
        <v/>
      </c>
      <c r="Y1920" t="str">
        <f t="shared" si="368"/>
        <v/>
      </c>
      <c r="Z1920" t="str">
        <f t="shared" si="369"/>
        <v/>
      </c>
      <c r="AA1920" t="str">
        <f t="shared" si="370"/>
        <v/>
      </c>
      <c r="AB1920">
        <v>1913</v>
      </c>
      <c r="AC1920" t="str">
        <f>IF(ISERROR(IF(U1920="","",IF(OR(U1920=Cad_Inicial!$D$8,X1920=Cad_Inicial!$D$8),Cad_Inicial!$D$8+AB1920*1000,0))),"",IF(U1920="","",IF(OR(U1920=Cad_Inicial!$D$8,X1920=Cad_Inicial!$D$8),Cad_Inicial!$D$8+AB1920*1000,0)))</f>
        <v/>
      </c>
      <c r="AK1920" s="50" t="e">
        <f t="shared" si="372"/>
        <v>#VALUE!</v>
      </c>
      <c r="AL1920" s="50" t="e">
        <f t="shared" si="373"/>
        <v>#VALUE!</v>
      </c>
      <c r="AM1920">
        <f t="shared" si="375"/>
        <v>0</v>
      </c>
      <c r="AN1920">
        <f t="shared" si="376"/>
        <v>0</v>
      </c>
      <c r="AO1920">
        <f t="shared" si="376"/>
        <v>0</v>
      </c>
      <c r="AP1920">
        <f t="shared" si="376"/>
        <v>0</v>
      </c>
      <c r="AQ1920">
        <f t="shared" si="376"/>
        <v>0</v>
      </c>
      <c r="AR1920">
        <f t="shared" si="376"/>
        <v>0</v>
      </c>
      <c r="AS1920">
        <f t="shared" si="376"/>
        <v>0</v>
      </c>
      <c r="AT1920">
        <f t="shared" si="376"/>
        <v>0</v>
      </c>
      <c r="AU1920">
        <f t="shared" si="376"/>
        <v>0</v>
      </c>
      <c r="AV1920">
        <f t="shared" si="376"/>
        <v>0</v>
      </c>
      <c r="AW1920">
        <f t="shared" si="376"/>
        <v>0</v>
      </c>
      <c r="AX1920">
        <f t="shared" si="376"/>
        <v>0</v>
      </c>
    </row>
    <row r="1921" spans="3:50" ht="30" customHeight="1" thickTop="1" thickBot="1" x14ac:dyDescent="0.25">
      <c r="C1921" s="118"/>
      <c r="D1921" s="126"/>
      <c r="E1921" s="115"/>
      <c r="F1921" s="115"/>
      <c r="G1921" s="118"/>
      <c r="H1921" s="127"/>
      <c r="I1921" s="127"/>
      <c r="J1921" s="127"/>
      <c r="K1921" s="127"/>
      <c r="L1921" s="127"/>
      <c r="M1921" s="127"/>
      <c r="N1921" s="127"/>
      <c r="O1921" s="127"/>
      <c r="P1921" s="127"/>
      <c r="Q1921" s="109"/>
      <c r="R1921" s="127"/>
      <c r="S1921" s="127"/>
      <c r="U1921" s="15" t="str">
        <f t="shared" si="371"/>
        <v/>
      </c>
      <c r="V1921" t="str">
        <f t="shared" si="365"/>
        <v/>
      </c>
      <c r="W1921" t="str">
        <f t="shared" si="366"/>
        <v/>
      </c>
      <c r="X1921" t="str">
        <f t="shared" si="367"/>
        <v/>
      </c>
      <c r="Y1921" t="str">
        <f t="shared" si="368"/>
        <v/>
      </c>
      <c r="Z1921" t="str">
        <f t="shared" si="369"/>
        <v/>
      </c>
      <c r="AA1921" t="str">
        <f t="shared" si="370"/>
        <v/>
      </c>
      <c r="AB1921">
        <v>1914</v>
      </c>
      <c r="AC1921" t="str">
        <f>IF(ISERROR(IF(U1921="","",IF(OR(U1921=Cad_Inicial!$D$8,X1921=Cad_Inicial!$D$8),Cad_Inicial!$D$8+AB1921*1000,0))),"",IF(U1921="","",IF(OR(U1921=Cad_Inicial!$D$8,X1921=Cad_Inicial!$D$8),Cad_Inicial!$D$8+AB1921*1000,0)))</f>
        <v/>
      </c>
      <c r="AK1921" s="50" t="e">
        <f t="shared" si="372"/>
        <v>#VALUE!</v>
      </c>
      <c r="AL1921" s="50" t="e">
        <f t="shared" si="373"/>
        <v>#VALUE!</v>
      </c>
      <c r="AM1921">
        <f t="shared" si="375"/>
        <v>0</v>
      </c>
      <c r="AN1921">
        <f t="shared" si="376"/>
        <v>0</v>
      </c>
      <c r="AO1921">
        <f t="shared" si="376"/>
        <v>0</v>
      </c>
      <c r="AP1921">
        <f t="shared" si="376"/>
        <v>0</v>
      </c>
      <c r="AQ1921">
        <f t="shared" si="376"/>
        <v>0</v>
      </c>
      <c r="AR1921">
        <f t="shared" si="376"/>
        <v>0</v>
      </c>
      <c r="AS1921">
        <f t="shared" si="376"/>
        <v>0</v>
      </c>
      <c r="AT1921">
        <f t="shared" si="376"/>
        <v>0</v>
      </c>
      <c r="AU1921">
        <f t="shared" si="376"/>
        <v>0</v>
      </c>
      <c r="AV1921">
        <f t="shared" si="376"/>
        <v>0</v>
      </c>
      <c r="AW1921">
        <f t="shared" si="376"/>
        <v>0</v>
      </c>
      <c r="AX1921">
        <f t="shared" si="376"/>
        <v>0</v>
      </c>
    </row>
    <row r="1922" spans="3:50" ht="30" customHeight="1" thickTop="1" thickBot="1" x14ac:dyDescent="0.25">
      <c r="C1922" s="118"/>
      <c r="D1922" s="126"/>
      <c r="E1922" s="115"/>
      <c r="F1922" s="115"/>
      <c r="G1922" s="118"/>
      <c r="H1922" s="127"/>
      <c r="I1922" s="127"/>
      <c r="J1922" s="127"/>
      <c r="K1922" s="127"/>
      <c r="L1922" s="127"/>
      <c r="M1922" s="127"/>
      <c r="N1922" s="127"/>
      <c r="O1922" s="127"/>
      <c r="P1922" s="127"/>
      <c r="Q1922" s="109"/>
      <c r="R1922" s="127"/>
      <c r="S1922" s="127"/>
      <c r="U1922" s="15" t="str">
        <f t="shared" si="371"/>
        <v/>
      </c>
      <c r="V1922" t="str">
        <f t="shared" si="365"/>
        <v/>
      </c>
      <c r="W1922" t="str">
        <f t="shared" si="366"/>
        <v/>
      </c>
      <c r="X1922" t="str">
        <f t="shared" si="367"/>
        <v/>
      </c>
      <c r="Y1922" t="str">
        <f t="shared" si="368"/>
        <v/>
      </c>
      <c r="Z1922" t="str">
        <f t="shared" si="369"/>
        <v/>
      </c>
      <c r="AA1922" t="str">
        <f t="shared" si="370"/>
        <v/>
      </c>
      <c r="AB1922">
        <v>1915</v>
      </c>
      <c r="AC1922" t="str">
        <f>IF(ISERROR(IF(U1922="","",IF(OR(U1922=Cad_Inicial!$D$8,X1922=Cad_Inicial!$D$8),Cad_Inicial!$D$8+AB1922*1000,0))),"",IF(U1922="","",IF(OR(U1922=Cad_Inicial!$D$8,X1922=Cad_Inicial!$D$8),Cad_Inicial!$D$8+AB1922*1000,0)))</f>
        <v/>
      </c>
      <c r="AK1922" s="50" t="e">
        <f t="shared" si="372"/>
        <v>#VALUE!</v>
      </c>
      <c r="AL1922" s="50" t="e">
        <f t="shared" si="373"/>
        <v>#VALUE!</v>
      </c>
      <c r="AM1922">
        <f t="shared" si="375"/>
        <v>0</v>
      </c>
      <c r="AN1922">
        <f t="shared" si="376"/>
        <v>0</v>
      </c>
      <c r="AO1922">
        <f t="shared" si="376"/>
        <v>0</v>
      </c>
      <c r="AP1922">
        <f t="shared" si="376"/>
        <v>0</v>
      </c>
      <c r="AQ1922">
        <f t="shared" si="376"/>
        <v>0</v>
      </c>
      <c r="AR1922">
        <f t="shared" si="376"/>
        <v>0</v>
      </c>
      <c r="AS1922">
        <f t="shared" si="376"/>
        <v>0</v>
      </c>
      <c r="AT1922">
        <f t="shared" si="376"/>
        <v>0</v>
      </c>
      <c r="AU1922">
        <f t="shared" si="376"/>
        <v>0</v>
      </c>
      <c r="AV1922">
        <f t="shared" si="376"/>
        <v>0</v>
      </c>
      <c r="AW1922">
        <f t="shared" si="376"/>
        <v>0</v>
      </c>
      <c r="AX1922">
        <f t="shared" si="376"/>
        <v>0</v>
      </c>
    </row>
    <row r="1923" spans="3:50" ht="30" customHeight="1" thickTop="1" thickBot="1" x14ac:dyDescent="0.25">
      <c r="C1923" s="118"/>
      <c r="D1923" s="126"/>
      <c r="E1923" s="115"/>
      <c r="F1923" s="115"/>
      <c r="G1923" s="118"/>
      <c r="H1923" s="127"/>
      <c r="I1923" s="127"/>
      <c r="J1923" s="127"/>
      <c r="K1923" s="127"/>
      <c r="L1923" s="127"/>
      <c r="M1923" s="127"/>
      <c r="N1923" s="127"/>
      <c r="O1923" s="127"/>
      <c r="P1923" s="127"/>
      <c r="Q1923" s="109"/>
      <c r="R1923" s="127"/>
      <c r="S1923" s="127"/>
      <c r="U1923" s="15" t="str">
        <f t="shared" si="371"/>
        <v/>
      </c>
      <c r="V1923" t="str">
        <f t="shared" si="365"/>
        <v/>
      </c>
      <c r="W1923" t="str">
        <f t="shared" si="366"/>
        <v/>
      </c>
      <c r="X1923" t="str">
        <f t="shared" si="367"/>
        <v/>
      </c>
      <c r="Y1923" t="str">
        <f t="shared" si="368"/>
        <v/>
      </c>
      <c r="Z1923" t="str">
        <f t="shared" si="369"/>
        <v/>
      </c>
      <c r="AA1923" t="str">
        <f t="shared" si="370"/>
        <v/>
      </c>
      <c r="AB1923">
        <v>1916</v>
      </c>
      <c r="AC1923" t="str">
        <f>IF(ISERROR(IF(U1923="","",IF(OR(U1923=Cad_Inicial!$D$8,X1923=Cad_Inicial!$D$8),Cad_Inicial!$D$8+AB1923*1000,0))),"",IF(U1923="","",IF(OR(U1923=Cad_Inicial!$D$8,X1923=Cad_Inicial!$D$8),Cad_Inicial!$D$8+AB1923*1000,0)))</f>
        <v/>
      </c>
      <c r="AK1923" s="50" t="e">
        <f t="shared" si="372"/>
        <v>#VALUE!</v>
      </c>
      <c r="AL1923" s="50" t="e">
        <f t="shared" si="373"/>
        <v>#VALUE!</v>
      </c>
      <c r="AM1923">
        <f t="shared" si="375"/>
        <v>0</v>
      </c>
      <c r="AN1923">
        <f t="shared" si="375"/>
        <v>0</v>
      </c>
      <c r="AO1923">
        <f t="shared" si="375"/>
        <v>0</v>
      </c>
      <c r="AP1923">
        <f t="shared" si="375"/>
        <v>0</v>
      </c>
      <c r="AQ1923">
        <f t="shared" si="375"/>
        <v>0</v>
      </c>
      <c r="AR1923">
        <f t="shared" si="375"/>
        <v>0</v>
      </c>
      <c r="AS1923">
        <f t="shared" si="375"/>
        <v>0</v>
      </c>
      <c r="AT1923">
        <f t="shared" si="375"/>
        <v>0</v>
      </c>
      <c r="AU1923">
        <f t="shared" si="375"/>
        <v>0</v>
      </c>
      <c r="AV1923">
        <f t="shared" si="375"/>
        <v>0</v>
      </c>
      <c r="AW1923">
        <f t="shared" si="375"/>
        <v>0</v>
      </c>
      <c r="AX1923">
        <f t="shared" si="375"/>
        <v>0</v>
      </c>
    </row>
    <row r="1924" spans="3:50" ht="30" customHeight="1" thickTop="1" thickBot="1" x14ac:dyDescent="0.25">
      <c r="C1924" s="118"/>
      <c r="D1924" s="126"/>
      <c r="E1924" s="115"/>
      <c r="F1924" s="115"/>
      <c r="G1924" s="118"/>
      <c r="H1924" s="127"/>
      <c r="I1924" s="127"/>
      <c r="J1924" s="127"/>
      <c r="K1924" s="127"/>
      <c r="L1924" s="127"/>
      <c r="M1924" s="127"/>
      <c r="N1924" s="127"/>
      <c r="O1924" s="127"/>
      <c r="P1924" s="127"/>
      <c r="Q1924" s="109"/>
      <c r="R1924" s="127"/>
      <c r="S1924" s="127"/>
      <c r="U1924" s="15" t="str">
        <f t="shared" si="371"/>
        <v/>
      </c>
      <c r="V1924" t="str">
        <f t="shared" si="365"/>
        <v/>
      </c>
      <c r="W1924" t="str">
        <f t="shared" si="366"/>
        <v/>
      </c>
      <c r="X1924" t="str">
        <f t="shared" si="367"/>
        <v/>
      </c>
      <c r="Y1924" t="str">
        <f t="shared" si="368"/>
        <v/>
      </c>
      <c r="Z1924" t="str">
        <f t="shared" si="369"/>
        <v/>
      </c>
      <c r="AA1924" t="str">
        <f t="shared" si="370"/>
        <v/>
      </c>
      <c r="AB1924">
        <v>1917</v>
      </c>
      <c r="AC1924" t="str">
        <f>IF(ISERROR(IF(U1924="","",IF(OR(U1924=Cad_Inicial!$D$8,X1924=Cad_Inicial!$D$8),Cad_Inicial!$D$8+AB1924*1000,0))),"",IF(U1924="","",IF(OR(U1924=Cad_Inicial!$D$8,X1924=Cad_Inicial!$D$8),Cad_Inicial!$D$8+AB1924*1000,0)))</f>
        <v/>
      </c>
      <c r="AK1924" s="50" t="e">
        <f t="shared" si="372"/>
        <v>#VALUE!</v>
      </c>
      <c r="AL1924" s="50" t="e">
        <f t="shared" si="373"/>
        <v>#VALUE!</v>
      </c>
      <c r="AM1924">
        <f t="shared" ref="AM1924:AX1945" si="377">IFERROR(IF(AND($AK1924&lt;=AM$5,$AL1924&gt;=AM$5),1,0),0)</f>
        <v>0</v>
      </c>
      <c r="AN1924">
        <f t="shared" si="377"/>
        <v>0</v>
      </c>
      <c r="AO1924">
        <f t="shared" si="377"/>
        <v>0</v>
      </c>
      <c r="AP1924">
        <f t="shared" si="377"/>
        <v>0</v>
      </c>
      <c r="AQ1924">
        <f t="shared" si="377"/>
        <v>0</v>
      </c>
      <c r="AR1924">
        <f t="shared" si="377"/>
        <v>0</v>
      </c>
      <c r="AS1924">
        <f t="shared" si="377"/>
        <v>0</v>
      </c>
      <c r="AT1924">
        <f t="shared" si="377"/>
        <v>0</v>
      </c>
      <c r="AU1924">
        <f t="shared" si="377"/>
        <v>0</v>
      </c>
      <c r="AV1924">
        <f t="shared" si="377"/>
        <v>0</v>
      </c>
      <c r="AW1924">
        <f t="shared" si="377"/>
        <v>0</v>
      </c>
      <c r="AX1924">
        <f t="shared" si="377"/>
        <v>0</v>
      </c>
    </row>
    <row r="1925" spans="3:50" ht="30" customHeight="1" thickTop="1" thickBot="1" x14ac:dyDescent="0.25">
      <c r="C1925" s="118"/>
      <c r="D1925" s="126"/>
      <c r="E1925" s="115"/>
      <c r="F1925" s="115"/>
      <c r="G1925" s="118"/>
      <c r="H1925" s="127"/>
      <c r="I1925" s="127"/>
      <c r="J1925" s="127"/>
      <c r="K1925" s="127"/>
      <c r="L1925" s="127"/>
      <c r="M1925" s="127"/>
      <c r="N1925" s="127"/>
      <c r="O1925" s="127"/>
      <c r="P1925" s="127"/>
      <c r="Q1925" s="109"/>
      <c r="R1925" s="127"/>
      <c r="S1925" s="127"/>
      <c r="U1925" s="15" t="str">
        <f t="shared" si="371"/>
        <v/>
      </c>
      <c r="V1925" t="str">
        <f t="shared" si="365"/>
        <v/>
      </c>
      <c r="W1925" t="str">
        <f t="shared" si="366"/>
        <v/>
      </c>
      <c r="X1925" t="str">
        <f t="shared" si="367"/>
        <v/>
      </c>
      <c r="Y1925" t="str">
        <f t="shared" si="368"/>
        <v/>
      </c>
      <c r="Z1925" t="str">
        <f t="shared" si="369"/>
        <v/>
      </c>
      <c r="AA1925" t="str">
        <f t="shared" si="370"/>
        <v/>
      </c>
      <c r="AB1925">
        <v>1918</v>
      </c>
      <c r="AC1925" t="str">
        <f>IF(ISERROR(IF(U1925="","",IF(OR(U1925=Cad_Inicial!$D$8,X1925=Cad_Inicial!$D$8),Cad_Inicial!$D$8+AB1925*1000,0))),"",IF(U1925="","",IF(OR(U1925=Cad_Inicial!$D$8,X1925=Cad_Inicial!$D$8),Cad_Inicial!$D$8+AB1925*1000,0)))</f>
        <v/>
      </c>
      <c r="AK1925" s="50" t="e">
        <f t="shared" si="372"/>
        <v>#VALUE!</v>
      </c>
      <c r="AL1925" s="50" t="e">
        <f t="shared" si="373"/>
        <v>#VALUE!</v>
      </c>
      <c r="AM1925">
        <f t="shared" si="377"/>
        <v>0</v>
      </c>
      <c r="AN1925">
        <f t="shared" si="377"/>
        <v>0</v>
      </c>
      <c r="AO1925">
        <f t="shared" si="377"/>
        <v>0</v>
      </c>
      <c r="AP1925">
        <f t="shared" si="377"/>
        <v>0</v>
      </c>
      <c r="AQ1925">
        <f t="shared" si="377"/>
        <v>0</v>
      </c>
      <c r="AR1925">
        <f t="shared" si="377"/>
        <v>0</v>
      </c>
      <c r="AS1925">
        <f t="shared" si="377"/>
        <v>0</v>
      </c>
      <c r="AT1925">
        <f t="shared" si="377"/>
        <v>0</v>
      </c>
      <c r="AU1925">
        <f t="shared" si="377"/>
        <v>0</v>
      </c>
      <c r="AV1925">
        <f t="shared" si="377"/>
        <v>0</v>
      </c>
      <c r="AW1925">
        <f t="shared" si="377"/>
        <v>0</v>
      </c>
      <c r="AX1925">
        <f t="shared" si="377"/>
        <v>0</v>
      </c>
    </row>
    <row r="1926" spans="3:50" ht="30" customHeight="1" thickTop="1" thickBot="1" x14ac:dyDescent="0.25">
      <c r="C1926" s="118"/>
      <c r="D1926" s="126"/>
      <c r="E1926" s="115"/>
      <c r="F1926" s="115"/>
      <c r="G1926" s="118"/>
      <c r="H1926" s="127"/>
      <c r="I1926" s="127"/>
      <c r="J1926" s="127"/>
      <c r="K1926" s="127"/>
      <c r="L1926" s="127"/>
      <c r="M1926" s="127"/>
      <c r="N1926" s="127"/>
      <c r="O1926" s="127"/>
      <c r="P1926" s="127"/>
      <c r="Q1926" s="109"/>
      <c r="R1926" s="127"/>
      <c r="S1926" s="127"/>
      <c r="U1926" s="15" t="str">
        <f t="shared" si="371"/>
        <v/>
      </c>
      <c r="V1926" t="str">
        <f t="shared" si="365"/>
        <v/>
      </c>
      <c r="W1926" t="str">
        <f t="shared" si="366"/>
        <v/>
      </c>
      <c r="X1926" t="str">
        <f t="shared" si="367"/>
        <v/>
      </c>
      <c r="Y1926" t="str">
        <f t="shared" si="368"/>
        <v/>
      </c>
      <c r="Z1926" t="str">
        <f t="shared" si="369"/>
        <v/>
      </c>
      <c r="AA1926" t="str">
        <f t="shared" si="370"/>
        <v/>
      </c>
      <c r="AB1926">
        <v>1919</v>
      </c>
      <c r="AC1926" t="str">
        <f>IF(ISERROR(IF(U1926="","",IF(OR(U1926=Cad_Inicial!$D$8,X1926=Cad_Inicial!$D$8),Cad_Inicial!$D$8+AB1926*1000,0))),"",IF(U1926="","",IF(OR(U1926=Cad_Inicial!$D$8,X1926=Cad_Inicial!$D$8),Cad_Inicial!$D$8+AB1926*1000,0)))</f>
        <v/>
      </c>
      <c r="AK1926" s="50" t="e">
        <f t="shared" si="372"/>
        <v>#VALUE!</v>
      </c>
      <c r="AL1926" s="50" t="e">
        <f t="shared" si="373"/>
        <v>#VALUE!</v>
      </c>
      <c r="AM1926">
        <f t="shared" si="377"/>
        <v>0</v>
      </c>
      <c r="AN1926">
        <f t="shared" si="377"/>
        <v>0</v>
      </c>
      <c r="AO1926">
        <f t="shared" si="377"/>
        <v>0</v>
      </c>
      <c r="AP1926">
        <f t="shared" si="377"/>
        <v>0</v>
      </c>
      <c r="AQ1926">
        <f t="shared" si="377"/>
        <v>0</v>
      </c>
      <c r="AR1926">
        <f t="shared" si="377"/>
        <v>0</v>
      </c>
      <c r="AS1926">
        <f t="shared" si="377"/>
        <v>0</v>
      </c>
      <c r="AT1926">
        <f t="shared" si="377"/>
        <v>0</v>
      </c>
      <c r="AU1926">
        <f t="shared" si="377"/>
        <v>0</v>
      </c>
      <c r="AV1926">
        <f t="shared" si="377"/>
        <v>0</v>
      </c>
      <c r="AW1926">
        <f t="shared" si="377"/>
        <v>0</v>
      </c>
      <c r="AX1926">
        <f t="shared" si="377"/>
        <v>0</v>
      </c>
    </row>
    <row r="1927" spans="3:50" ht="30" customHeight="1" thickTop="1" thickBot="1" x14ac:dyDescent="0.25">
      <c r="C1927" s="118"/>
      <c r="D1927" s="126"/>
      <c r="E1927" s="115"/>
      <c r="F1927" s="115"/>
      <c r="G1927" s="118"/>
      <c r="H1927" s="127"/>
      <c r="I1927" s="127"/>
      <c r="J1927" s="127"/>
      <c r="K1927" s="127"/>
      <c r="L1927" s="127"/>
      <c r="M1927" s="127"/>
      <c r="N1927" s="127"/>
      <c r="O1927" s="127"/>
      <c r="P1927" s="127"/>
      <c r="Q1927" s="109"/>
      <c r="R1927" s="127"/>
      <c r="S1927" s="127"/>
      <c r="U1927" s="15" t="str">
        <f t="shared" si="371"/>
        <v/>
      </c>
      <c r="V1927" t="str">
        <f t="shared" si="365"/>
        <v/>
      </c>
      <c r="W1927" t="str">
        <f t="shared" si="366"/>
        <v/>
      </c>
      <c r="X1927" t="str">
        <f t="shared" si="367"/>
        <v/>
      </c>
      <c r="Y1927" t="str">
        <f t="shared" si="368"/>
        <v/>
      </c>
      <c r="Z1927" t="str">
        <f t="shared" si="369"/>
        <v/>
      </c>
      <c r="AA1927" t="str">
        <f t="shared" si="370"/>
        <v/>
      </c>
      <c r="AB1927">
        <v>1920</v>
      </c>
      <c r="AC1927" t="str">
        <f>IF(ISERROR(IF(U1927="","",IF(OR(U1927=Cad_Inicial!$D$8,X1927=Cad_Inicial!$D$8),Cad_Inicial!$D$8+AB1927*1000,0))),"",IF(U1927="","",IF(OR(U1927=Cad_Inicial!$D$8,X1927=Cad_Inicial!$D$8),Cad_Inicial!$D$8+AB1927*1000,0)))</f>
        <v/>
      </c>
      <c r="AK1927" s="50" t="e">
        <f t="shared" si="372"/>
        <v>#VALUE!</v>
      </c>
      <c r="AL1927" s="50" t="e">
        <f t="shared" si="373"/>
        <v>#VALUE!</v>
      </c>
      <c r="AM1927">
        <f t="shared" si="377"/>
        <v>0</v>
      </c>
      <c r="AN1927">
        <f t="shared" si="377"/>
        <v>0</v>
      </c>
      <c r="AO1927">
        <f t="shared" si="377"/>
        <v>0</v>
      </c>
      <c r="AP1927">
        <f t="shared" si="377"/>
        <v>0</v>
      </c>
      <c r="AQ1927">
        <f t="shared" si="377"/>
        <v>0</v>
      </c>
      <c r="AR1927">
        <f t="shared" si="377"/>
        <v>0</v>
      </c>
      <c r="AS1927">
        <f t="shared" si="377"/>
        <v>0</v>
      </c>
      <c r="AT1927">
        <f t="shared" si="377"/>
        <v>0</v>
      </c>
      <c r="AU1927">
        <f t="shared" si="377"/>
        <v>0</v>
      </c>
      <c r="AV1927">
        <f t="shared" si="377"/>
        <v>0</v>
      </c>
      <c r="AW1927">
        <f t="shared" si="377"/>
        <v>0</v>
      </c>
      <c r="AX1927">
        <f t="shared" si="377"/>
        <v>0</v>
      </c>
    </row>
    <row r="1928" spans="3:50" ht="30" customHeight="1" thickTop="1" thickBot="1" x14ac:dyDescent="0.25">
      <c r="C1928" s="118"/>
      <c r="D1928" s="126"/>
      <c r="E1928" s="115"/>
      <c r="F1928" s="115"/>
      <c r="G1928" s="118"/>
      <c r="H1928" s="127"/>
      <c r="I1928" s="127"/>
      <c r="J1928" s="127"/>
      <c r="K1928" s="127"/>
      <c r="L1928" s="127"/>
      <c r="M1928" s="127"/>
      <c r="N1928" s="127"/>
      <c r="O1928" s="127"/>
      <c r="P1928" s="127"/>
      <c r="Q1928" s="109"/>
      <c r="R1928" s="127"/>
      <c r="S1928" s="127"/>
      <c r="U1928" s="15" t="str">
        <f t="shared" si="371"/>
        <v/>
      </c>
      <c r="V1928" t="str">
        <f t="shared" ref="V1928:V1991" si="378">IF(ISERROR(IF(E1928="","",MONTH(E1928))),"",IF(E1928="","",MONTH(E1928)))</f>
        <v/>
      </c>
      <c r="W1928" t="str">
        <f t="shared" ref="W1928:W1991" si="379">IF(ISERROR(IF(F1928="","",MONTH(F1928))),"",IF(F1928="","",MONTH(F1928)))</f>
        <v/>
      </c>
      <c r="X1928" t="str">
        <f t="shared" ref="X1928:X1991" si="380">IF(ISERROR(IF(F1928="","",YEAR(F1928))),"",IF(F1928="","",YEAR(F1928)))</f>
        <v/>
      </c>
      <c r="Y1928" t="str">
        <f t="shared" ref="Y1928:Y1991" si="381">IF(ISERROR(IF(IF(E1928="","",ROUND((F1928-E1928)/30,0))&lt;1,1,IF(E1928="","",ROUND((F1928-E1928)/30,0)))),"",IF(IF(E1928="","",ROUND((F1928-E1928)/30,0))&lt;1,1,IF(E1928="","",ROUND((F1928-E1928)/30,0))))</f>
        <v/>
      </c>
      <c r="Z1928" t="str">
        <f t="shared" ref="Z1928:Z1991" si="382">IF(ISERROR(D1928/Y1928),"",D1928/Y1928)</f>
        <v/>
      </c>
      <c r="AA1928" t="str">
        <f t="shared" ref="AA1928:AA1991" si="383">IF(ISERROR(Q1928/Y1928),"",Q1928/Y1928)</f>
        <v/>
      </c>
      <c r="AB1928">
        <v>1921</v>
      </c>
      <c r="AC1928" t="str">
        <f>IF(ISERROR(IF(U1928="","",IF(OR(U1928=Cad_Inicial!$D$8,X1928=Cad_Inicial!$D$8),Cad_Inicial!$D$8+AB1928*1000,0))),"",IF(U1928="","",IF(OR(U1928=Cad_Inicial!$D$8,X1928=Cad_Inicial!$D$8),Cad_Inicial!$D$8+AB1928*1000,0)))</f>
        <v/>
      </c>
      <c r="AK1928" s="50" t="e">
        <f t="shared" si="372"/>
        <v>#VALUE!</v>
      </c>
      <c r="AL1928" s="50" t="e">
        <f t="shared" si="373"/>
        <v>#VALUE!</v>
      </c>
      <c r="AM1928">
        <f t="shared" si="377"/>
        <v>0</v>
      </c>
      <c r="AN1928">
        <f t="shared" si="377"/>
        <v>0</v>
      </c>
      <c r="AO1928">
        <f t="shared" si="377"/>
        <v>0</v>
      </c>
      <c r="AP1928">
        <f t="shared" si="377"/>
        <v>0</v>
      </c>
      <c r="AQ1928">
        <f t="shared" si="377"/>
        <v>0</v>
      </c>
      <c r="AR1928">
        <f t="shared" si="377"/>
        <v>0</v>
      </c>
      <c r="AS1928">
        <f t="shared" si="377"/>
        <v>0</v>
      </c>
      <c r="AT1928">
        <f t="shared" si="377"/>
        <v>0</v>
      </c>
      <c r="AU1928">
        <f t="shared" si="377"/>
        <v>0</v>
      </c>
      <c r="AV1928">
        <f t="shared" si="377"/>
        <v>0</v>
      </c>
      <c r="AW1928">
        <f t="shared" si="377"/>
        <v>0</v>
      </c>
      <c r="AX1928">
        <f t="shared" si="377"/>
        <v>0</v>
      </c>
    </row>
    <row r="1929" spans="3:50" ht="30" customHeight="1" thickTop="1" thickBot="1" x14ac:dyDescent="0.25">
      <c r="C1929" s="118"/>
      <c r="D1929" s="126"/>
      <c r="E1929" s="115"/>
      <c r="F1929" s="115"/>
      <c r="G1929" s="118"/>
      <c r="H1929" s="127"/>
      <c r="I1929" s="127"/>
      <c r="J1929" s="127"/>
      <c r="K1929" s="127"/>
      <c r="L1929" s="127"/>
      <c r="M1929" s="127"/>
      <c r="N1929" s="127"/>
      <c r="O1929" s="127"/>
      <c r="P1929" s="127"/>
      <c r="Q1929" s="109"/>
      <c r="R1929" s="127"/>
      <c r="S1929" s="127"/>
      <c r="U1929" s="15" t="str">
        <f t="shared" ref="U1929:U1992" si="384">IF(ISERROR(IF(E1929="","",YEAR(E1929))),"",IF(E1929="","",YEAR(E1929)))</f>
        <v/>
      </c>
      <c r="V1929" t="str">
        <f t="shared" si="378"/>
        <v/>
      </c>
      <c r="W1929" t="str">
        <f t="shared" si="379"/>
        <v/>
      </c>
      <c r="X1929" t="str">
        <f t="shared" si="380"/>
        <v/>
      </c>
      <c r="Y1929" t="str">
        <f t="shared" si="381"/>
        <v/>
      </c>
      <c r="Z1929" t="str">
        <f t="shared" si="382"/>
        <v/>
      </c>
      <c r="AA1929" t="str">
        <f t="shared" si="383"/>
        <v/>
      </c>
      <c r="AB1929">
        <v>1922</v>
      </c>
      <c r="AC1929" t="str">
        <f>IF(ISERROR(IF(U1929="","",IF(OR(U1929=Cad_Inicial!$D$8,X1929=Cad_Inicial!$D$8),Cad_Inicial!$D$8+AB1929*1000,0))),"",IF(U1929="","",IF(OR(U1929=Cad_Inicial!$D$8,X1929=Cad_Inicial!$D$8),Cad_Inicial!$D$8+AB1929*1000,0)))</f>
        <v/>
      </c>
      <c r="AK1929" s="50" t="e">
        <f t="shared" si="372"/>
        <v>#VALUE!</v>
      </c>
      <c r="AL1929" s="50" t="e">
        <f t="shared" si="373"/>
        <v>#VALUE!</v>
      </c>
      <c r="AM1929">
        <f t="shared" si="377"/>
        <v>0</v>
      </c>
      <c r="AN1929">
        <f t="shared" si="377"/>
        <v>0</v>
      </c>
      <c r="AO1929">
        <f t="shared" si="377"/>
        <v>0</v>
      </c>
      <c r="AP1929">
        <f t="shared" si="377"/>
        <v>0</v>
      </c>
      <c r="AQ1929">
        <f t="shared" si="377"/>
        <v>0</v>
      </c>
      <c r="AR1929">
        <f t="shared" si="377"/>
        <v>0</v>
      </c>
      <c r="AS1929">
        <f t="shared" si="377"/>
        <v>0</v>
      </c>
      <c r="AT1929">
        <f t="shared" si="377"/>
        <v>0</v>
      </c>
      <c r="AU1929">
        <f t="shared" si="377"/>
        <v>0</v>
      </c>
      <c r="AV1929">
        <f t="shared" si="377"/>
        <v>0</v>
      </c>
      <c r="AW1929">
        <f t="shared" si="377"/>
        <v>0</v>
      </c>
      <c r="AX1929">
        <f t="shared" si="377"/>
        <v>0</v>
      </c>
    </row>
    <row r="1930" spans="3:50" ht="30" customHeight="1" thickTop="1" thickBot="1" x14ac:dyDescent="0.25">
      <c r="C1930" s="118"/>
      <c r="D1930" s="126"/>
      <c r="E1930" s="115"/>
      <c r="F1930" s="115"/>
      <c r="G1930" s="118"/>
      <c r="H1930" s="127"/>
      <c r="I1930" s="127"/>
      <c r="J1930" s="127"/>
      <c r="K1930" s="127"/>
      <c r="L1930" s="127"/>
      <c r="M1930" s="127"/>
      <c r="N1930" s="127"/>
      <c r="O1930" s="127"/>
      <c r="P1930" s="127"/>
      <c r="Q1930" s="109"/>
      <c r="R1930" s="127"/>
      <c r="S1930" s="127"/>
      <c r="U1930" s="15" t="str">
        <f t="shared" si="384"/>
        <v/>
      </c>
      <c r="V1930" t="str">
        <f t="shared" si="378"/>
        <v/>
      </c>
      <c r="W1930" t="str">
        <f t="shared" si="379"/>
        <v/>
      </c>
      <c r="X1930" t="str">
        <f t="shared" si="380"/>
        <v/>
      </c>
      <c r="Y1930" t="str">
        <f t="shared" si="381"/>
        <v/>
      </c>
      <c r="Z1930" t="str">
        <f t="shared" si="382"/>
        <v/>
      </c>
      <c r="AA1930" t="str">
        <f t="shared" si="383"/>
        <v/>
      </c>
      <c r="AB1930">
        <v>1923</v>
      </c>
      <c r="AC1930" t="str">
        <f>IF(ISERROR(IF(U1930="","",IF(OR(U1930=Cad_Inicial!$D$8,X1930=Cad_Inicial!$D$8),Cad_Inicial!$D$8+AB1930*1000,0))),"",IF(U1930="","",IF(OR(U1930=Cad_Inicial!$D$8,X1930=Cad_Inicial!$D$8),Cad_Inicial!$D$8+AB1930*1000,0)))</f>
        <v/>
      </c>
      <c r="AK1930" s="50" t="e">
        <f t="shared" ref="AK1930:AK1993" si="385">DATE(U1930,V1930,1)</f>
        <v>#VALUE!</v>
      </c>
      <c r="AL1930" s="50" t="e">
        <f t="shared" ref="AL1930:AL1993" si="386">DATE(X1930,W1930,1)</f>
        <v>#VALUE!</v>
      </c>
      <c r="AM1930">
        <f t="shared" si="377"/>
        <v>0</v>
      </c>
      <c r="AN1930">
        <f t="shared" si="377"/>
        <v>0</v>
      </c>
      <c r="AO1930">
        <f t="shared" si="377"/>
        <v>0</v>
      </c>
      <c r="AP1930">
        <f t="shared" si="377"/>
        <v>0</v>
      </c>
      <c r="AQ1930">
        <f t="shared" si="377"/>
        <v>0</v>
      </c>
      <c r="AR1930">
        <f t="shared" si="377"/>
        <v>0</v>
      </c>
      <c r="AS1930">
        <f t="shared" si="377"/>
        <v>0</v>
      </c>
      <c r="AT1930">
        <f t="shared" si="377"/>
        <v>0</v>
      </c>
      <c r="AU1930">
        <f t="shared" si="377"/>
        <v>0</v>
      </c>
      <c r="AV1930">
        <f t="shared" si="377"/>
        <v>0</v>
      </c>
      <c r="AW1930">
        <f t="shared" si="377"/>
        <v>0</v>
      </c>
      <c r="AX1930">
        <f t="shared" si="377"/>
        <v>0</v>
      </c>
    </row>
    <row r="1931" spans="3:50" ht="30" customHeight="1" thickTop="1" thickBot="1" x14ac:dyDescent="0.25">
      <c r="C1931" s="118"/>
      <c r="D1931" s="126"/>
      <c r="E1931" s="115"/>
      <c r="F1931" s="115"/>
      <c r="G1931" s="118"/>
      <c r="H1931" s="127"/>
      <c r="I1931" s="127"/>
      <c r="J1931" s="127"/>
      <c r="K1931" s="127"/>
      <c r="L1931" s="127"/>
      <c r="M1931" s="127"/>
      <c r="N1931" s="127"/>
      <c r="O1931" s="127"/>
      <c r="P1931" s="127"/>
      <c r="Q1931" s="109"/>
      <c r="R1931" s="127"/>
      <c r="S1931" s="127"/>
      <c r="U1931" s="15" t="str">
        <f t="shared" si="384"/>
        <v/>
      </c>
      <c r="V1931" t="str">
        <f t="shared" si="378"/>
        <v/>
      </c>
      <c r="W1931" t="str">
        <f t="shared" si="379"/>
        <v/>
      </c>
      <c r="X1931" t="str">
        <f t="shared" si="380"/>
        <v/>
      </c>
      <c r="Y1931" t="str">
        <f t="shared" si="381"/>
        <v/>
      </c>
      <c r="Z1931" t="str">
        <f t="shared" si="382"/>
        <v/>
      </c>
      <c r="AA1931" t="str">
        <f t="shared" si="383"/>
        <v/>
      </c>
      <c r="AB1931">
        <v>1924</v>
      </c>
      <c r="AC1931" t="str">
        <f>IF(ISERROR(IF(U1931="","",IF(OR(U1931=Cad_Inicial!$D$8,X1931=Cad_Inicial!$D$8),Cad_Inicial!$D$8+AB1931*1000,0))),"",IF(U1931="","",IF(OR(U1931=Cad_Inicial!$D$8,X1931=Cad_Inicial!$D$8),Cad_Inicial!$D$8+AB1931*1000,0)))</f>
        <v/>
      </c>
      <c r="AK1931" s="50" t="e">
        <f t="shared" si="385"/>
        <v>#VALUE!</v>
      </c>
      <c r="AL1931" s="50" t="e">
        <f t="shared" si="386"/>
        <v>#VALUE!</v>
      </c>
      <c r="AM1931">
        <f t="shared" si="377"/>
        <v>0</v>
      </c>
      <c r="AN1931">
        <f t="shared" si="377"/>
        <v>0</v>
      </c>
      <c r="AO1931">
        <f t="shared" si="377"/>
        <v>0</v>
      </c>
      <c r="AP1931">
        <f t="shared" si="377"/>
        <v>0</v>
      </c>
      <c r="AQ1931">
        <f t="shared" si="377"/>
        <v>0</v>
      </c>
      <c r="AR1931">
        <f t="shared" si="377"/>
        <v>0</v>
      </c>
      <c r="AS1931">
        <f t="shared" si="377"/>
        <v>0</v>
      </c>
      <c r="AT1931">
        <f t="shared" si="377"/>
        <v>0</v>
      </c>
      <c r="AU1931">
        <f t="shared" si="377"/>
        <v>0</v>
      </c>
      <c r="AV1931">
        <f t="shared" si="377"/>
        <v>0</v>
      </c>
      <c r="AW1931">
        <f t="shared" si="377"/>
        <v>0</v>
      </c>
      <c r="AX1931">
        <f t="shared" si="377"/>
        <v>0</v>
      </c>
    </row>
    <row r="1932" spans="3:50" ht="30" customHeight="1" thickTop="1" thickBot="1" x14ac:dyDescent="0.25">
      <c r="C1932" s="118"/>
      <c r="D1932" s="126"/>
      <c r="E1932" s="115"/>
      <c r="F1932" s="115"/>
      <c r="G1932" s="118"/>
      <c r="H1932" s="127"/>
      <c r="I1932" s="127"/>
      <c r="J1932" s="127"/>
      <c r="K1932" s="127"/>
      <c r="L1932" s="127"/>
      <c r="M1932" s="127"/>
      <c r="N1932" s="127"/>
      <c r="O1932" s="127"/>
      <c r="P1932" s="127"/>
      <c r="Q1932" s="109"/>
      <c r="R1932" s="127"/>
      <c r="S1932" s="127"/>
      <c r="U1932" s="15" t="str">
        <f t="shared" si="384"/>
        <v/>
      </c>
      <c r="V1932" t="str">
        <f t="shared" si="378"/>
        <v/>
      </c>
      <c r="W1932" t="str">
        <f t="shared" si="379"/>
        <v/>
      </c>
      <c r="X1932" t="str">
        <f t="shared" si="380"/>
        <v/>
      </c>
      <c r="Y1932" t="str">
        <f t="shared" si="381"/>
        <v/>
      </c>
      <c r="Z1932" t="str">
        <f t="shared" si="382"/>
        <v/>
      </c>
      <c r="AA1932" t="str">
        <f t="shared" si="383"/>
        <v/>
      </c>
      <c r="AB1932">
        <v>1925</v>
      </c>
      <c r="AC1932" t="str">
        <f>IF(ISERROR(IF(U1932="","",IF(OR(U1932=Cad_Inicial!$D$8,X1932=Cad_Inicial!$D$8),Cad_Inicial!$D$8+AB1932*1000,0))),"",IF(U1932="","",IF(OR(U1932=Cad_Inicial!$D$8,X1932=Cad_Inicial!$D$8),Cad_Inicial!$D$8+AB1932*1000,0)))</f>
        <v/>
      </c>
      <c r="AK1932" s="50" t="e">
        <f t="shared" si="385"/>
        <v>#VALUE!</v>
      </c>
      <c r="AL1932" s="50" t="e">
        <f t="shared" si="386"/>
        <v>#VALUE!</v>
      </c>
      <c r="AM1932">
        <f t="shared" si="377"/>
        <v>0</v>
      </c>
      <c r="AN1932">
        <f t="shared" si="377"/>
        <v>0</v>
      </c>
      <c r="AO1932">
        <f t="shared" si="377"/>
        <v>0</v>
      </c>
      <c r="AP1932">
        <f t="shared" si="377"/>
        <v>0</v>
      </c>
      <c r="AQ1932">
        <f t="shared" si="377"/>
        <v>0</v>
      </c>
      <c r="AR1932">
        <f t="shared" si="377"/>
        <v>0</v>
      </c>
      <c r="AS1932">
        <f t="shared" si="377"/>
        <v>0</v>
      </c>
      <c r="AT1932">
        <f t="shared" si="377"/>
        <v>0</v>
      </c>
      <c r="AU1932">
        <f t="shared" si="377"/>
        <v>0</v>
      </c>
      <c r="AV1932">
        <f t="shared" si="377"/>
        <v>0</v>
      </c>
      <c r="AW1932">
        <f t="shared" si="377"/>
        <v>0</v>
      </c>
      <c r="AX1932">
        <f t="shared" si="377"/>
        <v>0</v>
      </c>
    </row>
    <row r="1933" spans="3:50" ht="30" customHeight="1" thickTop="1" thickBot="1" x14ac:dyDescent="0.25">
      <c r="C1933" s="118"/>
      <c r="D1933" s="126"/>
      <c r="E1933" s="115"/>
      <c r="F1933" s="115"/>
      <c r="G1933" s="118"/>
      <c r="H1933" s="127"/>
      <c r="I1933" s="127"/>
      <c r="J1933" s="127"/>
      <c r="K1933" s="127"/>
      <c r="L1933" s="127"/>
      <c r="M1933" s="127"/>
      <c r="N1933" s="127"/>
      <c r="O1933" s="127"/>
      <c r="P1933" s="127"/>
      <c r="Q1933" s="109"/>
      <c r="R1933" s="127"/>
      <c r="S1933" s="127"/>
      <c r="U1933" s="15" t="str">
        <f t="shared" si="384"/>
        <v/>
      </c>
      <c r="V1933" t="str">
        <f t="shared" si="378"/>
        <v/>
      </c>
      <c r="W1933" t="str">
        <f t="shared" si="379"/>
        <v/>
      </c>
      <c r="X1933" t="str">
        <f t="shared" si="380"/>
        <v/>
      </c>
      <c r="Y1933" t="str">
        <f t="shared" si="381"/>
        <v/>
      </c>
      <c r="Z1933" t="str">
        <f t="shared" si="382"/>
        <v/>
      </c>
      <c r="AA1933" t="str">
        <f t="shared" si="383"/>
        <v/>
      </c>
      <c r="AB1933">
        <v>1926</v>
      </c>
      <c r="AC1933" t="str">
        <f>IF(ISERROR(IF(U1933="","",IF(OR(U1933=Cad_Inicial!$D$8,X1933=Cad_Inicial!$D$8),Cad_Inicial!$D$8+AB1933*1000,0))),"",IF(U1933="","",IF(OR(U1933=Cad_Inicial!$D$8,X1933=Cad_Inicial!$D$8),Cad_Inicial!$D$8+AB1933*1000,0)))</f>
        <v/>
      </c>
      <c r="AK1933" s="50" t="e">
        <f t="shared" si="385"/>
        <v>#VALUE!</v>
      </c>
      <c r="AL1933" s="50" t="e">
        <f t="shared" si="386"/>
        <v>#VALUE!</v>
      </c>
      <c r="AM1933">
        <f t="shared" si="377"/>
        <v>0</v>
      </c>
      <c r="AN1933">
        <f t="shared" si="377"/>
        <v>0</v>
      </c>
      <c r="AO1933">
        <f t="shared" si="377"/>
        <v>0</v>
      </c>
      <c r="AP1933">
        <f t="shared" si="377"/>
        <v>0</v>
      </c>
      <c r="AQ1933">
        <f t="shared" si="377"/>
        <v>0</v>
      </c>
      <c r="AR1933">
        <f t="shared" si="377"/>
        <v>0</v>
      </c>
      <c r="AS1933">
        <f t="shared" si="377"/>
        <v>0</v>
      </c>
      <c r="AT1933">
        <f t="shared" si="377"/>
        <v>0</v>
      </c>
      <c r="AU1933">
        <f t="shared" si="377"/>
        <v>0</v>
      </c>
      <c r="AV1933">
        <f t="shared" si="377"/>
        <v>0</v>
      </c>
      <c r="AW1933">
        <f t="shared" si="377"/>
        <v>0</v>
      </c>
      <c r="AX1933">
        <f t="shared" si="377"/>
        <v>0</v>
      </c>
    </row>
    <row r="1934" spans="3:50" ht="30" customHeight="1" thickTop="1" thickBot="1" x14ac:dyDescent="0.25">
      <c r="C1934" s="118"/>
      <c r="D1934" s="126"/>
      <c r="E1934" s="115"/>
      <c r="F1934" s="115"/>
      <c r="G1934" s="118"/>
      <c r="H1934" s="127"/>
      <c r="I1934" s="127"/>
      <c r="J1934" s="127"/>
      <c r="K1934" s="127"/>
      <c r="L1934" s="127"/>
      <c r="M1934" s="127"/>
      <c r="N1934" s="127"/>
      <c r="O1934" s="127"/>
      <c r="P1934" s="127"/>
      <c r="Q1934" s="109"/>
      <c r="R1934" s="127"/>
      <c r="S1934" s="127"/>
      <c r="U1934" s="15" t="str">
        <f t="shared" si="384"/>
        <v/>
      </c>
      <c r="V1934" t="str">
        <f t="shared" si="378"/>
        <v/>
      </c>
      <c r="W1934" t="str">
        <f t="shared" si="379"/>
        <v/>
      </c>
      <c r="X1934" t="str">
        <f t="shared" si="380"/>
        <v/>
      </c>
      <c r="Y1934" t="str">
        <f t="shared" si="381"/>
        <v/>
      </c>
      <c r="Z1934" t="str">
        <f t="shared" si="382"/>
        <v/>
      </c>
      <c r="AA1934" t="str">
        <f t="shared" si="383"/>
        <v/>
      </c>
      <c r="AB1934">
        <v>1927</v>
      </c>
      <c r="AC1934" t="str">
        <f>IF(ISERROR(IF(U1934="","",IF(OR(U1934=Cad_Inicial!$D$8,X1934=Cad_Inicial!$D$8),Cad_Inicial!$D$8+AB1934*1000,0))),"",IF(U1934="","",IF(OR(U1934=Cad_Inicial!$D$8,X1934=Cad_Inicial!$D$8),Cad_Inicial!$D$8+AB1934*1000,0)))</f>
        <v/>
      </c>
      <c r="AK1934" s="50" t="e">
        <f t="shared" si="385"/>
        <v>#VALUE!</v>
      </c>
      <c r="AL1934" s="50" t="e">
        <f t="shared" si="386"/>
        <v>#VALUE!</v>
      </c>
      <c r="AM1934">
        <f t="shared" si="377"/>
        <v>0</v>
      </c>
      <c r="AN1934">
        <f t="shared" si="377"/>
        <v>0</v>
      </c>
      <c r="AO1934">
        <f t="shared" si="377"/>
        <v>0</v>
      </c>
      <c r="AP1934">
        <f t="shared" si="377"/>
        <v>0</v>
      </c>
      <c r="AQ1934">
        <f t="shared" si="377"/>
        <v>0</v>
      </c>
      <c r="AR1934">
        <f t="shared" si="377"/>
        <v>0</v>
      </c>
      <c r="AS1934">
        <f t="shared" si="377"/>
        <v>0</v>
      </c>
      <c r="AT1934">
        <f t="shared" si="377"/>
        <v>0</v>
      </c>
      <c r="AU1934">
        <f t="shared" si="377"/>
        <v>0</v>
      </c>
      <c r="AV1934">
        <f t="shared" si="377"/>
        <v>0</v>
      </c>
      <c r="AW1934">
        <f t="shared" si="377"/>
        <v>0</v>
      </c>
      <c r="AX1934">
        <f t="shared" si="377"/>
        <v>0</v>
      </c>
    </row>
    <row r="1935" spans="3:50" ht="30" customHeight="1" thickTop="1" thickBot="1" x14ac:dyDescent="0.25">
      <c r="C1935" s="118"/>
      <c r="D1935" s="126"/>
      <c r="E1935" s="115"/>
      <c r="F1935" s="115"/>
      <c r="G1935" s="118"/>
      <c r="H1935" s="127"/>
      <c r="I1935" s="127"/>
      <c r="J1935" s="127"/>
      <c r="K1935" s="127"/>
      <c r="L1935" s="127"/>
      <c r="M1935" s="127"/>
      <c r="N1935" s="127"/>
      <c r="O1935" s="127"/>
      <c r="P1935" s="127"/>
      <c r="Q1935" s="109"/>
      <c r="R1935" s="127"/>
      <c r="S1935" s="127"/>
      <c r="U1935" s="15" t="str">
        <f t="shared" si="384"/>
        <v/>
      </c>
      <c r="V1935" t="str">
        <f t="shared" si="378"/>
        <v/>
      </c>
      <c r="W1935" t="str">
        <f t="shared" si="379"/>
        <v/>
      </c>
      <c r="X1935" t="str">
        <f t="shared" si="380"/>
        <v/>
      </c>
      <c r="Y1935" t="str">
        <f t="shared" si="381"/>
        <v/>
      </c>
      <c r="Z1935" t="str">
        <f t="shared" si="382"/>
        <v/>
      </c>
      <c r="AA1935" t="str">
        <f t="shared" si="383"/>
        <v/>
      </c>
      <c r="AB1935">
        <v>1928</v>
      </c>
      <c r="AC1935" t="str">
        <f>IF(ISERROR(IF(U1935="","",IF(OR(U1935=Cad_Inicial!$D$8,X1935=Cad_Inicial!$D$8),Cad_Inicial!$D$8+AB1935*1000,0))),"",IF(U1935="","",IF(OR(U1935=Cad_Inicial!$D$8,X1935=Cad_Inicial!$D$8),Cad_Inicial!$D$8+AB1935*1000,0)))</f>
        <v/>
      </c>
      <c r="AK1935" s="50" t="e">
        <f t="shared" si="385"/>
        <v>#VALUE!</v>
      </c>
      <c r="AL1935" s="50" t="e">
        <f t="shared" si="386"/>
        <v>#VALUE!</v>
      </c>
      <c r="AM1935">
        <f t="shared" si="377"/>
        <v>0</v>
      </c>
      <c r="AN1935">
        <f t="shared" si="377"/>
        <v>0</v>
      </c>
      <c r="AO1935">
        <f t="shared" si="377"/>
        <v>0</v>
      </c>
      <c r="AP1935">
        <f t="shared" si="377"/>
        <v>0</v>
      </c>
      <c r="AQ1935">
        <f t="shared" si="377"/>
        <v>0</v>
      </c>
      <c r="AR1935">
        <f t="shared" si="377"/>
        <v>0</v>
      </c>
      <c r="AS1935">
        <f t="shared" si="377"/>
        <v>0</v>
      </c>
      <c r="AT1935">
        <f t="shared" si="377"/>
        <v>0</v>
      </c>
      <c r="AU1935">
        <f t="shared" si="377"/>
        <v>0</v>
      </c>
      <c r="AV1935">
        <f t="shared" si="377"/>
        <v>0</v>
      </c>
      <c r="AW1935">
        <f t="shared" si="377"/>
        <v>0</v>
      </c>
      <c r="AX1935">
        <f t="shared" si="377"/>
        <v>0</v>
      </c>
    </row>
    <row r="1936" spans="3:50" ht="30" customHeight="1" thickTop="1" thickBot="1" x14ac:dyDescent="0.25">
      <c r="C1936" s="118"/>
      <c r="D1936" s="126"/>
      <c r="E1936" s="115"/>
      <c r="F1936" s="115"/>
      <c r="G1936" s="118"/>
      <c r="H1936" s="127"/>
      <c r="I1936" s="127"/>
      <c r="J1936" s="127"/>
      <c r="K1936" s="127"/>
      <c r="L1936" s="127"/>
      <c r="M1936" s="127"/>
      <c r="N1936" s="127"/>
      <c r="O1936" s="127"/>
      <c r="P1936" s="127"/>
      <c r="Q1936" s="109"/>
      <c r="R1936" s="127"/>
      <c r="S1936" s="127"/>
      <c r="U1936" s="15" t="str">
        <f t="shared" si="384"/>
        <v/>
      </c>
      <c r="V1936" t="str">
        <f t="shared" si="378"/>
        <v/>
      </c>
      <c r="W1936" t="str">
        <f t="shared" si="379"/>
        <v/>
      </c>
      <c r="X1936" t="str">
        <f t="shared" si="380"/>
        <v/>
      </c>
      <c r="Y1936" t="str">
        <f t="shared" si="381"/>
        <v/>
      </c>
      <c r="Z1936" t="str">
        <f t="shared" si="382"/>
        <v/>
      </c>
      <c r="AA1936" t="str">
        <f t="shared" si="383"/>
        <v/>
      </c>
      <c r="AB1936">
        <v>1929</v>
      </c>
      <c r="AC1936" t="str">
        <f>IF(ISERROR(IF(U1936="","",IF(OR(U1936=Cad_Inicial!$D$8,X1936=Cad_Inicial!$D$8),Cad_Inicial!$D$8+AB1936*1000,0))),"",IF(U1936="","",IF(OR(U1936=Cad_Inicial!$D$8,X1936=Cad_Inicial!$D$8),Cad_Inicial!$D$8+AB1936*1000,0)))</f>
        <v/>
      </c>
      <c r="AK1936" s="50" t="e">
        <f t="shared" si="385"/>
        <v>#VALUE!</v>
      </c>
      <c r="AL1936" s="50" t="e">
        <f t="shared" si="386"/>
        <v>#VALUE!</v>
      </c>
      <c r="AM1936">
        <f t="shared" si="377"/>
        <v>0</v>
      </c>
      <c r="AN1936">
        <f t="shared" si="377"/>
        <v>0</v>
      </c>
      <c r="AO1936">
        <f t="shared" si="377"/>
        <v>0</v>
      </c>
      <c r="AP1936">
        <f t="shared" si="377"/>
        <v>0</v>
      </c>
      <c r="AQ1936">
        <f t="shared" si="377"/>
        <v>0</v>
      </c>
      <c r="AR1936">
        <f t="shared" si="377"/>
        <v>0</v>
      </c>
      <c r="AS1936">
        <f t="shared" si="377"/>
        <v>0</v>
      </c>
      <c r="AT1936">
        <f t="shared" si="377"/>
        <v>0</v>
      </c>
      <c r="AU1936">
        <f t="shared" si="377"/>
        <v>0</v>
      </c>
      <c r="AV1936">
        <f t="shared" si="377"/>
        <v>0</v>
      </c>
      <c r="AW1936">
        <f t="shared" si="377"/>
        <v>0</v>
      </c>
      <c r="AX1936">
        <f t="shared" si="377"/>
        <v>0</v>
      </c>
    </row>
    <row r="1937" spans="3:50" ht="30" customHeight="1" thickTop="1" thickBot="1" x14ac:dyDescent="0.25">
      <c r="C1937" s="118"/>
      <c r="D1937" s="126"/>
      <c r="E1937" s="115"/>
      <c r="F1937" s="115"/>
      <c r="G1937" s="118"/>
      <c r="H1937" s="127"/>
      <c r="I1937" s="127"/>
      <c r="J1937" s="127"/>
      <c r="K1937" s="127"/>
      <c r="L1937" s="127"/>
      <c r="M1937" s="127"/>
      <c r="N1937" s="127"/>
      <c r="O1937" s="127"/>
      <c r="P1937" s="127"/>
      <c r="Q1937" s="109"/>
      <c r="R1937" s="127"/>
      <c r="S1937" s="127"/>
      <c r="U1937" s="15" t="str">
        <f t="shared" si="384"/>
        <v/>
      </c>
      <c r="V1937" t="str">
        <f t="shared" si="378"/>
        <v/>
      </c>
      <c r="W1937" t="str">
        <f t="shared" si="379"/>
        <v/>
      </c>
      <c r="X1937" t="str">
        <f t="shared" si="380"/>
        <v/>
      </c>
      <c r="Y1937" t="str">
        <f t="shared" si="381"/>
        <v/>
      </c>
      <c r="Z1937" t="str">
        <f t="shared" si="382"/>
        <v/>
      </c>
      <c r="AA1937" t="str">
        <f t="shared" si="383"/>
        <v/>
      </c>
      <c r="AB1937">
        <v>1930</v>
      </c>
      <c r="AC1937" t="str">
        <f>IF(ISERROR(IF(U1937="","",IF(OR(U1937=Cad_Inicial!$D$8,X1937=Cad_Inicial!$D$8),Cad_Inicial!$D$8+AB1937*1000,0))),"",IF(U1937="","",IF(OR(U1937=Cad_Inicial!$D$8,X1937=Cad_Inicial!$D$8),Cad_Inicial!$D$8+AB1937*1000,0)))</f>
        <v/>
      </c>
      <c r="AK1937" s="50" t="e">
        <f t="shared" si="385"/>
        <v>#VALUE!</v>
      </c>
      <c r="AL1937" s="50" t="e">
        <f t="shared" si="386"/>
        <v>#VALUE!</v>
      </c>
      <c r="AM1937">
        <f t="shared" si="377"/>
        <v>0</v>
      </c>
      <c r="AN1937">
        <f t="shared" si="377"/>
        <v>0</v>
      </c>
      <c r="AO1937">
        <f t="shared" si="377"/>
        <v>0</v>
      </c>
      <c r="AP1937">
        <f t="shared" si="377"/>
        <v>0</v>
      </c>
      <c r="AQ1937">
        <f t="shared" si="377"/>
        <v>0</v>
      </c>
      <c r="AR1937">
        <f t="shared" si="377"/>
        <v>0</v>
      </c>
      <c r="AS1937">
        <f t="shared" si="377"/>
        <v>0</v>
      </c>
      <c r="AT1937">
        <f t="shared" si="377"/>
        <v>0</v>
      </c>
      <c r="AU1937">
        <f t="shared" si="377"/>
        <v>0</v>
      </c>
      <c r="AV1937">
        <f t="shared" si="377"/>
        <v>0</v>
      </c>
      <c r="AW1937">
        <f t="shared" si="377"/>
        <v>0</v>
      </c>
      <c r="AX1937">
        <f t="shared" si="377"/>
        <v>0</v>
      </c>
    </row>
    <row r="1938" spans="3:50" ht="30" customHeight="1" thickTop="1" thickBot="1" x14ac:dyDescent="0.25">
      <c r="C1938" s="118"/>
      <c r="D1938" s="126"/>
      <c r="E1938" s="115"/>
      <c r="F1938" s="115"/>
      <c r="G1938" s="118"/>
      <c r="H1938" s="127"/>
      <c r="I1938" s="127"/>
      <c r="J1938" s="127"/>
      <c r="K1938" s="127"/>
      <c r="L1938" s="127"/>
      <c r="M1938" s="127"/>
      <c r="N1938" s="127"/>
      <c r="O1938" s="127"/>
      <c r="P1938" s="127"/>
      <c r="Q1938" s="109"/>
      <c r="R1938" s="127"/>
      <c r="S1938" s="127"/>
      <c r="U1938" s="15" t="str">
        <f t="shared" si="384"/>
        <v/>
      </c>
      <c r="V1938" t="str">
        <f t="shared" si="378"/>
        <v/>
      </c>
      <c r="W1938" t="str">
        <f t="shared" si="379"/>
        <v/>
      </c>
      <c r="X1938" t="str">
        <f t="shared" si="380"/>
        <v/>
      </c>
      <c r="Y1938" t="str">
        <f t="shared" si="381"/>
        <v/>
      </c>
      <c r="Z1938" t="str">
        <f t="shared" si="382"/>
        <v/>
      </c>
      <c r="AA1938" t="str">
        <f t="shared" si="383"/>
        <v/>
      </c>
      <c r="AB1938">
        <v>1931</v>
      </c>
      <c r="AC1938" t="str">
        <f>IF(ISERROR(IF(U1938="","",IF(OR(U1938=Cad_Inicial!$D$8,X1938=Cad_Inicial!$D$8),Cad_Inicial!$D$8+AB1938*1000,0))),"",IF(U1938="","",IF(OR(U1938=Cad_Inicial!$D$8,X1938=Cad_Inicial!$D$8),Cad_Inicial!$D$8+AB1938*1000,0)))</f>
        <v/>
      </c>
      <c r="AK1938" s="50" t="e">
        <f t="shared" si="385"/>
        <v>#VALUE!</v>
      </c>
      <c r="AL1938" s="50" t="e">
        <f t="shared" si="386"/>
        <v>#VALUE!</v>
      </c>
      <c r="AM1938">
        <f t="shared" si="377"/>
        <v>0</v>
      </c>
      <c r="AN1938">
        <f t="shared" si="377"/>
        <v>0</v>
      </c>
      <c r="AO1938">
        <f t="shared" si="377"/>
        <v>0</v>
      </c>
      <c r="AP1938">
        <f t="shared" si="377"/>
        <v>0</v>
      </c>
      <c r="AQ1938">
        <f t="shared" si="377"/>
        <v>0</v>
      </c>
      <c r="AR1938">
        <f t="shared" si="377"/>
        <v>0</v>
      </c>
      <c r="AS1938">
        <f t="shared" si="377"/>
        <v>0</v>
      </c>
      <c r="AT1938">
        <f t="shared" si="377"/>
        <v>0</v>
      </c>
      <c r="AU1938">
        <f t="shared" si="377"/>
        <v>0</v>
      </c>
      <c r="AV1938">
        <f t="shared" si="377"/>
        <v>0</v>
      </c>
      <c r="AW1938">
        <f t="shared" si="377"/>
        <v>0</v>
      </c>
      <c r="AX1938">
        <f t="shared" si="377"/>
        <v>0</v>
      </c>
    </row>
    <row r="1939" spans="3:50" ht="30" customHeight="1" thickTop="1" thickBot="1" x14ac:dyDescent="0.25">
      <c r="C1939" s="118"/>
      <c r="D1939" s="126"/>
      <c r="E1939" s="115"/>
      <c r="F1939" s="115"/>
      <c r="G1939" s="118"/>
      <c r="H1939" s="127"/>
      <c r="I1939" s="127"/>
      <c r="J1939" s="127"/>
      <c r="K1939" s="127"/>
      <c r="L1939" s="127"/>
      <c r="M1939" s="127"/>
      <c r="N1939" s="127"/>
      <c r="O1939" s="127"/>
      <c r="P1939" s="127"/>
      <c r="Q1939" s="109"/>
      <c r="R1939" s="127"/>
      <c r="S1939" s="127"/>
      <c r="U1939" s="15" t="str">
        <f t="shared" si="384"/>
        <v/>
      </c>
      <c r="V1939" t="str">
        <f t="shared" si="378"/>
        <v/>
      </c>
      <c r="W1939" t="str">
        <f t="shared" si="379"/>
        <v/>
      </c>
      <c r="X1939" t="str">
        <f t="shared" si="380"/>
        <v/>
      </c>
      <c r="Y1939" t="str">
        <f t="shared" si="381"/>
        <v/>
      </c>
      <c r="Z1939" t="str">
        <f t="shared" si="382"/>
        <v/>
      </c>
      <c r="AA1939" t="str">
        <f t="shared" si="383"/>
        <v/>
      </c>
      <c r="AB1939">
        <v>1932</v>
      </c>
      <c r="AC1939" t="str">
        <f>IF(ISERROR(IF(U1939="","",IF(OR(U1939=Cad_Inicial!$D$8,X1939=Cad_Inicial!$D$8),Cad_Inicial!$D$8+AB1939*1000,0))),"",IF(U1939="","",IF(OR(U1939=Cad_Inicial!$D$8,X1939=Cad_Inicial!$D$8),Cad_Inicial!$D$8+AB1939*1000,0)))</f>
        <v/>
      </c>
      <c r="AK1939" s="50" t="e">
        <f t="shared" si="385"/>
        <v>#VALUE!</v>
      </c>
      <c r="AL1939" s="50" t="e">
        <f t="shared" si="386"/>
        <v>#VALUE!</v>
      </c>
      <c r="AM1939">
        <f t="shared" si="377"/>
        <v>0</v>
      </c>
      <c r="AN1939">
        <f t="shared" si="377"/>
        <v>0</v>
      </c>
      <c r="AO1939">
        <f t="shared" si="377"/>
        <v>0</v>
      </c>
      <c r="AP1939">
        <f t="shared" si="377"/>
        <v>0</v>
      </c>
      <c r="AQ1939">
        <f t="shared" si="377"/>
        <v>0</v>
      </c>
      <c r="AR1939">
        <f t="shared" si="377"/>
        <v>0</v>
      </c>
      <c r="AS1939">
        <f t="shared" si="377"/>
        <v>0</v>
      </c>
      <c r="AT1939">
        <f t="shared" si="377"/>
        <v>0</v>
      </c>
      <c r="AU1939">
        <f t="shared" si="377"/>
        <v>0</v>
      </c>
      <c r="AV1939">
        <f t="shared" si="377"/>
        <v>0</v>
      </c>
      <c r="AW1939">
        <f t="shared" si="377"/>
        <v>0</v>
      </c>
      <c r="AX1939">
        <f t="shared" si="377"/>
        <v>0</v>
      </c>
    </row>
    <row r="1940" spans="3:50" ht="30" customHeight="1" thickTop="1" thickBot="1" x14ac:dyDescent="0.25">
      <c r="C1940" s="118"/>
      <c r="D1940" s="126"/>
      <c r="E1940" s="115"/>
      <c r="F1940" s="115"/>
      <c r="G1940" s="118"/>
      <c r="H1940" s="127"/>
      <c r="I1940" s="127"/>
      <c r="J1940" s="127"/>
      <c r="K1940" s="127"/>
      <c r="L1940" s="127"/>
      <c r="M1940" s="127"/>
      <c r="N1940" s="127"/>
      <c r="O1940" s="127"/>
      <c r="P1940" s="127"/>
      <c r="Q1940" s="109"/>
      <c r="R1940" s="127"/>
      <c r="S1940" s="127"/>
      <c r="U1940" s="15" t="str">
        <f t="shared" si="384"/>
        <v/>
      </c>
      <c r="V1940" t="str">
        <f t="shared" si="378"/>
        <v/>
      </c>
      <c r="W1940" t="str">
        <f t="shared" si="379"/>
        <v/>
      </c>
      <c r="X1940" t="str">
        <f t="shared" si="380"/>
        <v/>
      </c>
      <c r="Y1940" t="str">
        <f t="shared" si="381"/>
        <v/>
      </c>
      <c r="Z1940" t="str">
        <f t="shared" si="382"/>
        <v/>
      </c>
      <c r="AA1940" t="str">
        <f t="shared" si="383"/>
        <v/>
      </c>
      <c r="AB1940">
        <v>1933</v>
      </c>
      <c r="AC1940" t="str">
        <f>IF(ISERROR(IF(U1940="","",IF(OR(U1940=Cad_Inicial!$D$8,X1940=Cad_Inicial!$D$8),Cad_Inicial!$D$8+AB1940*1000,0))),"",IF(U1940="","",IF(OR(U1940=Cad_Inicial!$D$8,X1940=Cad_Inicial!$D$8),Cad_Inicial!$D$8+AB1940*1000,0)))</f>
        <v/>
      </c>
      <c r="AK1940" s="50" t="e">
        <f t="shared" si="385"/>
        <v>#VALUE!</v>
      </c>
      <c r="AL1940" s="50" t="e">
        <f t="shared" si="386"/>
        <v>#VALUE!</v>
      </c>
      <c r="AM1940">
        <f t="shared" si="377"/>
        <v>0</v>
      </c>
      <c r="AN1940">
        <f t="shared" si="377"/>
        <v>0</v>
      </c>
      <c r="AO1940">
        <f t="shared" si="377"/>
        <v>0</v>
      </c>
      <c r="AP1940">
        <f t="shared" si="377"/>
        <v>0</v>
      </c>
      <c r="AQ1940">
        <f t="shared" si="377"/>
        <v>0</v>
      </c>
      <c r="AR1940">
        <f t="shared" si="377"/>
        <v>0</v>
      </c>
      <c r="AS1940">
        <f t="shared" si="377"/>
        <v>0</v>
      </c>
      <c r="AT1940">
        <f t="shared" si="377"/>
        <v>0</v>
      </c>
      <c r="AU1940">
        <f t="shared" si="377"/>
        <v>0</v>
      </c>
      <c r="AV1940">
        <f t="shared" si="377"/>
        <v>0</v>
      </c>
      <c r="AW1940">
        <f t="shared" si="377"/>
        <v>0</v>
      </c>
      <c r="AX1940">
        <f t="shared" si="377"/>
        <v>0</v>
      </c>
    </row>
    <row r="1941" spans="3:50" ht="30" customHeight="1" thickTop="1" thickBot="1" x14ac:dyDescent="0.25">
      <c r="C1941" s="118"/>
      <c r="D1941" s="126"/>
      <c r="E1941" s="115"/>
      <c r="F1941" s="115"/>
      <c r="G1941" s="118"/>
      <c r="H1941" s="127"/>
      <c r="I1941" s="127"/>
      <c r="J1941" s="127"/>
      <c r="K1941" s="127"/>
      <c r="L1941" s="127"/>
      <c r="M1941" s="127"/>
      <c r="N1941" s="127"/>
      <c r="O1941" s="127"/>
      <c r="P1941" s="127"/>
      <c r="Q1941" s="109"/>
      <c r="R1941" s="127"/>
      <c r="S1941" s="127"/>
      <c r="U1941" s="15" t="str">
        <f t="shared" si="384"/>
        <v/>
      </c>
      <c r="V1941" t="str">
        <f t="shared" si="378"/>
        <v/>
      </c>
      <c r="W1941" t="str">
        <f t="shared" si="379"/>
        <v/>
      </c>
      <c r="X1941" t="str">
        <f t="shared" si="380"/>
        <v/>
      </c>
      <c r="Y1941" t="str">
        <f t="shared" si="381"/>
        <v/>
      </c>
      <c r="Z1941" t="str">
        <f t="shared" si="382"/>
        <v/>
      </c>
      <c r="AA1941" t="str">
        <f t="shared" si="383"/>
        <v/>
      </c>
      <c r="AB1941">
        <v>1934</v>
      </c>
      <c r="AC1941" t="str">
        <f>IF(ISERROR(IF(U1941="","",IF(OR(U1941=Cad_Inicial!$D$8,X1941=Cad_Inicial!$D$8),Cad_Inicial!$D$8+AB1941*1000,0))),"",IF(U1941="","",IF(OR(U1941=Cad_Inicial!$D$8,X1941=Cad_Inicial!$D$8),Cad_Inicial!$D$8+AB1941*1000,0)))</f>
        <v/>
      </c>
      <c r="AK1941" s="50" t="e">
        <f t="shared" si="385"/>
        <v>#VALUE!</v>
      </c>
      <c r="AL1941" s="50" t="e">
        <f t="shared" si="386"/>
        <v>#VALUE!</v>
      </c>
      <c r="AM1941">
        <f t="shared" si="377"/>
        <v>0</v>
      </c>
      <c r="AN1941">
        <f t="shared" si="377"/>
        <v>0</v>
      </c>
      <c r="AO1941">
        <f t="shared" si="377"/>
        <v>0</v>
      </c>
      <c r="AP1941">
        <f t="shared" si="377"/>
        <v>0</v>
      </c>
      <c r="AQ1941">
        <f t="shared" si="377"/>
        <v>0</v>
      </c>
      <c r="AR1941">
        <f t="shared" si="377"/>
        <v>0</v>
      </c>
      <c r="AS1941">
        <f t="shared" si="377"/>
        <v>0</v>
      </c>
      <c r="AT1941">
        <f t="shared" si="377"/>
        <v>0</v>
      </c>
      <c r="AU1941">
        <f t="shared" si="377"/>
        <v>0</v>
      </c>
      <c r="AV1941">
        <f t="shared" si="377"/>
        <v>0</v>
      </c>
      <c r="AW1941">
        <f t="shared" si="377"/>
        <v>0</v>
      </c>
      <c r="AX1941">
        <f t="shared" si="377"/>
        <v>0</v>
      </c>
    </row>
    <row r="1942" spans="3:50" ht="30" customHeight="1" thickTop="1" thickBot="1" x14ac:dyDescent="0.25">
      <c r="C1942" s="118"/>
      <c r="D1942" s="126"/>
      <c r="E1942" s="115"/>
      <c r="F1942" s="115"/>
      <c r="G1942" s="118"/>
      <c r="H1942" s="127"/>
      <c r="I1942" s="127"/>
      <c r="J1942" s="127"/>
      <c r="K1942" s="127"/>
      <c r="L1942" s="127"/>
      <c r="M1942" s="127"/>
      <c r="N1942" s="127"/>
      <c r="O1942" s="127"/>
      <c r="P1942" s="127"/>
      <c r="Q1942" s="109"/>
      <c r="R1942" s="127"/>
      <c r="S1942" s="127"/>
      <c r="U1942" s="15" t="str">
        <f t="shared" si="384"/>
        <v/>
      </c>
      <c r="V1942" t="str">
        <f t="shared" si="378"/>
        <v/>
      </c>
      <c r="W1942" t="str">
        <f t="shared" si="379"/>
        <v/>
      </c>
      <c r="X1942" t="str">
        <f t="shared" si="380"/>
        <v/>
      </c>
      <c r="Y1942" t="str">
        <f t="shared" si="381"/>
        <v/>
      </c>
      <c r="Z1942" t="str">
        <f t="shared" si="382"/>
        <v/>
      </c>
      <c r="AA1942" t="str">
        <f t="shared" si="383"/>
        <v/>
      </c>
      <c r="AB1942">
        <v>1935</v>
      </c>
      <c r="AC1942" t="str">
        <f>IF(ISERROR(IF(U1942="","",IF(OR(U1942=Cad_Inicial!$D$8,X1942=Cad_Inicial!$D$8),Cad_Inicial!$D$8+AB1942*1000,0))),"",IF(U1942="","",IF(OR(U1942=Cad_Inicial!$D$8,X1942=Cad_Inicial!$D$8),Cad_Inicial!$D$8+AB1942*1000,0)))</f>
        <v/>
      </c>
      <c r="AK1942" s="50" t="e">
        <f t="shared" si="385"/>
        <v>#VALUE!</v>
      </c>
      <c r="AL1942" s="50" t="e">
        <f t="shared" si="386"/>
        <v>#VALUE!</v>
      </c>
      <c r="AM1942">
        <f t="shared" si="377"/>
        <v>0</v>
      </c>
      <c r="AN1942">
        <f t="shared" si="377"/>
        <v>0</v>
      </c>
      <c r="AO1942">
        <f t="shared" si="377"/>
        <v>0</v>
      </c>
      <c r="AP1942">
        <f t="shared" si="377"/>
        <v>0</v>
      </c>
      <c r="AQ1942">
        <f t="shared" si="377"/>
        <v>0</v>
      </c>
      <c r="AR1942">
        <f t="shared" si="377"/>
        <v>0</v>
      </c>
      <c r="AS1942">
        <f t="shared" si="377"/>
        <v>0</v>
      </c>
      <c r="AT1942">
        <f t="shared" si="377"/>
        <v>0</v>
      </c>
      <c r="AU1942">
        <f t="shared" si="377"/>
        <v>0</v>
      </c>
      <c r="AV1942">
        <f t="shared" si="377"/>
        <v>0</v>
      </c>
      <c r="AW1942">
        <f t="shared" si="377"/>
        <v>0</v>
      </c>
      <c r="AX1942">
        <f t="shared" si="377"/>
        <v>0</v>
      </c>
    </row>
    <row r="1943" spans="3:50" ht="30" customHeight="1" thickTop="1" thickBot="1" x14ac:dyDescent="0.25">
      <c r="C1943" s="118"/>
      <c r="D1943" s="126"/>
      <c r="E1943" s="115"/>
      <c r="F1943" s="115"/>
      <c r="G1943" s="118"/>
      <c r="H1943" s="127"/>
      <c r="I1943" s="127"/>
      <c r="J1943" s="127"/>
      <c r="K1943" s="127"/>
      <c r="L1943" s="127"/>
      <c r="M1943" s="127"/>
      <c r="N1943" s="127"/>
      <c r="O1943" s="127"/>
      <c r="P1943" s="127"/>
      <c r="Q1943" s="109"/>
      <c r="R1943" s="127"/>
      <c r="S1943" s="127"/>
      <c r="U1943" s="15" t="str">
        <f t="shared" si="384"/>
        <v/>
      </c>
      <c r="V1943" t="str">
        <f t="shared" si="378"/>
        <v/>
      </c>
      <c r="W1943" t="str">
        <f t="shared" si="379"/>
        <v/>
      </c>
      <c r="X1943" t="str">
        <f t="shared" si="380"/>
        <v/>
      </c>
      <c r="Y1943" t="str">
        <f t="shared" si="381"/>
        <v/>
      </c>
      <c r="Z1943" t="str">
        <f t="shared" si="382"/>
        <v/>
      </c>
      <c r="AA1943" t="str">
        <f t="shared" si="383"/>
        <v/>
      </c>
      <c r="AB1943">
        <v>1936</v>
      </c>
      <c r="AC1943" t="str">
        <f>IF(ISERROR(IF(U1943="","",IF(OR(U1943=Cad_Inicial!$D$8,X1943=Cad_Inicial!$D$8),Cad_Inicial!$D$8+AB1943*1000,0))),"",IF(U1943="","",IF(OR(U1943=Cad_Inicial!$D$8,X1943=Cad_Inicial!$D$8),Cad_Inicial!$D$8+AB1943*1000,0)))</f>
        <v/>
      </c>
      <c r="AK1943" s="50" t="e">
        <f t="shared" si="385"/>
        <v>#VALUE!</v>
      </c>
      <c r="AL1943" s="50" t="e">
        <f t="shared" si="386"/>
        <v>#VALUE!</v>
      </c>
      <c r="AM1943">
        <f t="shared" si="377"/>
        <v>0</v>
      </c>
      <c r="AN1943">
        <f t="shared" si="377"/>
        <v>0</v>
      </c>
      <c r="AO1943">
        <f t="shared" si="377"/>
        <v>0</v>
      </c>
      <c r="AP1943">
        <f t="shared" si="377"/>
        <v>0</v>
      </c>
      <c r="AQ1943">
        <f t="shared" si="377"/>
        <v>0</v>
      </c>
      <c r="AR1943">
        <f t="shared" si="377"/>
        <v>0</v>
      </c>
      <c r="AS1943">
        <f t="shared" si="377"/>
        <v>0</v>
      </c>
      <c r="AT1943">
        <f t="shared" si="377"/>
        <v>0</v>
      </c>
      <c r="AU1943">
        <f t="shared" si="377"/>
        <v>0</v>
      </c>
      <c r="AV1943">
        <f t="shared" si="377"/>
        <v>0</v>
      </c>
      <c r="AW1943">
        <f t="shared" si="377"/>
        <v>0</v>
      </c>
      <c r="AX1943">
        <f t="shared" si="377"/>
        <v>0</v>
      </c>
    </row>
    <row r="1944" spans="3:50" ht="30" customHeight="1" thickTop="1" thickBot="1" x14ac:dyDescent="0.25">
      <c r="C1944" s="118"/>
      <c r="D1944" s="126"/>
      <c r="E1944" s="115"/>
      <c r="F1944" s="115"/>
      <c r="G1944" s="118"/>
      <c r="H1944" s="127"/>
      <c r="I1944" s="127"/>
      <c r="J1944" s="127"/>
      <c r="K1944" s="127"/>
      <c r="L1944" s="127"/>
      <c r="M1944" s="127"/>
      <c r="N1944" s="127"/>
      <c r="O1944" s="127"/>
      <c r="P1944" s="127"/>
      <c r="Q1944" s="109"/>
      <c r="R1944" s="127"/>
      <c r="S1944" s="127"/>
      <c r="U1944" s="15" t="str">
        <f t="shared" si="384"/>
        <v/>
      </c>
      <c r="V1944" t="str">
        <f t="shared" si="378"/>
        <v/>
      </c>
      <c r="W1944" t="str">
        <f t="shared" si="379"/>
        <v/>
      </c>
      <c r="X1944" t="str">
        <f t="shared" si="380"/>
        <v/>
      </c>
      <c r="Y1944" t="str">
        <f t="shared" si="381"/>
        <v/>
      </c>
      <c r="Z1944" t="str">
        <f t="shared" si="382"/>
        <v/>
      </c>
      <c r="AA1944" t="str">
        <f t="shared" si="383"/>
        <v/>
      </c>
      <c r="AB1944">
        <v>1937</v>
      </c>
      <c r="AC1944" t="str">
        <f>IF(ISERROR(IF(U1944="","",IF(OR(U1944=Cad_Inicial!$D$8,X1944=Cad_Inicial!$D$8),Cad_Inicial!$D$8+AB1944*1000,0))),"",IF(U1944="","",IF(OR(U1944=Cad_Inicial!$D$8,X1944=Cad_Inicial!$D$8),Cad_Inicial!$D$8+AB1944*1000,0)))</f>
        <v/>
      </c>
      <c r="AK1944" s="50" t="e">
        <f t="shared" si="385"/>
        <v>#VALUE!</v>
      </c>
      <c r="AL1944" s="50" t="e">
        <f t="shared" si="386"/>
        <v>#VALUE!</v>
      </c>
      <c r="AM1944">
        <f t="shared" si="377"/>
        <v>0</v>
      </c>
      <c r="AN1944">
        <f t="shared" si="377"/>
        <v>0</v>
      </c>
      <c r="AO1944">
        <f t="shared" si="377"/>
        <v>0</v>
      </c>
      <c r="AP1944">
        <f t="shared" si="377"/>
        <v>0</v>
      </c>
      <c r="AQ1944">
        <f t="shared" si="377"/>
        <v>0</v>
      </c>
      <c r="AR1944">
        <f t="shared" si="377"/>
        <v>0</v>
      </c>
      <c r="AS1944">
        <f t="shared" si="377"/>
        <v>0</v>
      </c>
      <c r="AT1944">
        <f t="shared" si="377"/>
        <v>0</v>
      </c>
      <c r="AU1944">
        <f t="shared" si="377"/>
        <v>0</v>
      </c>
      <c r="AV1944">
        <f t="shared" si="377"/>
        <v>0</v>
      </c>
      <c r="AW1944">
        <f t="shared" si="377"/>
        <v>0</v>
      </c>
      <c r="AX1944">
        <f t="shared" si="377"/>
        <v>0</v>
      </c>
    </row>
    <row r="1945" spans="3:50" ht="30" customHeight="1" thickTop="1" thickBot="1" x14ac:dyDescent="0.25">
      <c r="C1945" s="118"/>
      <c r="D1945" s="126"/>
      <c r="E1945" s="115"/>
      <c r="F1945" s="115"/>
      <c r="G1945" s="118"/>
      <c r="H1945" s="127"/>
      <c r="I1945" s="127"/>
      <c r="J1945" s="127"/>
      <c r="K1945" s="127"/>
      <c r="L1945" s="127"/>
      <c r="M1945" s="127"/>
      <c r="N1945" s="127"/>
      <c r="O1945" s="127"/>
      <c r="P1945" s="127"/>
      <c r="Q1945" s="109"/>
      <c r="R1945" s="127"/>
      <c r="S1945" s="127"/>
      <c r="U1945" s="15" t="str">
        <f t="shared" si="384"/>
        <v/>
      </c>
      <c r="V1945" t="str">
        <f t="shared" si="378"/>
        <v/>
      </c>
      <c r="W1945" t="str">
        <f t="shared" si="379"/>
        <v/>
      </c>
      <c r="X1945" t="str">
        <f t="shared" si="380"/>
        <v/>
      </c>
      <c r="Y1945" t="str">
        <f t="shared" si="381"/>
        <v/>
      </c>
      <c r="Z1945" t="str">
        <f t="shared" si="382"/>
        <v/>
      </c>
      <c r="AA1945" t="str">
        <f t="shared" si="383"/>
        <v/>
      </c>
      <c r="AB1945">
        <v>1938</v>
      </c>
      <c r="AC1945" t="str">
        <f>IF(ISERROR(IF(U1945="","",IF(OR(U1945=Cad_Inicial!$D$8,X1945=Cad_Inicial!$D$8),Cad_Inicial!$D$8+AB1945*1000,0))),"",IF(U1945="","",IF(OR(U1945=Cad_Inicial!$D$8,X1945=Cad_Inicial!$D$8),Cad_Inicial!$D$8+AB1945*1000,0)))</f>
        <v/>
      </c>
      <c r="AK1945" s="50" t="e">
        <f t="shared" si="385"/>
        <v>#VALUE!</v>
      </c>
      <c r="AL1945" s="50" t="e">
        <f t="shared" si="386"/>
        <v>#VALUE!</v>
      </c>
      <c r="AM1945">
        <f t="shared" si="377"/>
        <v>0</v>
      </c>
      <c r="AN1945">
        <f t="shared" si="377"/>
        <v>0</v>
      </c>
      <c r="AO1945">
        <f t="shared" si="377"/>
        <v>0</v>
      </c>
      <c r="AP1945">
        <f t="shared" ref="AN1945:AX1968" si="387">IFERROR(IF(AND($AK1945&lt;=AP$5,$AL1945&gt;=AP$5),1,0),0)</f>
        <v>0</v>
      </c>
      <c r="AQ1945">
        <f t="shared" si="387"/>
        <v>0</v>
      </c>
      <c r="AR1945">
        <f t="shared" si="387"/>
        <v>0</v>
      </c>
      <c r="AS1945">
        <f t="shared" si="387"/>
        <v>0</v>
      </c>
      <c r="AT1945">
        <f t="shared" si="387"/>
        <v>0</v>
      </c>
      <c r="AU1945">
        <f t="shared" si="387"/>
        <v>0</v>
      </c>
      <c r="AV1945">
        <f t="shared" si="387"/>
        <v>0</v>
      </c>
      <c r="AW1945">
        <f t="shared" si="387"/>
        <v>0</v>
      </c>
      <c r="AX1945">
        <f t="shared" si="387"/>
        <v>0</v>
      </c>
    </row>
    <row r="1946" spans="3:50" ht="30" customHeight="1" thickTop="1" thickBot="1" x14ac:dyDescent="0.25">
      <c r="C1946" s="118"/>
      <c r="D1946" s="126"/>
      <c r="E1946" s="115"/>
      <c r="F1946" s="115"/>
      <c r="G1946" s="118"/>
      <c r="H1946" s="127"/>
      <c r="I1946" s="127"/>
      <c r="J1946" s="127"/>
      <c r="K1946" s="127"/>
      <c r="L1946" s="127"/>
      <c r="M1946" s="127"/>
      <c r="N1946" s="127"/>
      <c r="O1946" s="127"/>
      <c r="P1946" s="127"/>
      <c r="Q1946" s="109"/>
      <c r="R1946" s="127"/>
      <c r="S1946" s="127"/>
      <c r="U1946" s="15" t="str">
        <f t="shared" si="384"/>
        <v/>
      </c>
      <c r="V1946" t="str">
        <f t="shared" si="378"/>
        <v/>
      </c>
      <c r="W1946" t="str">
        <f t="shared" si="379"/>
        <v/>
      </c>
      <c r="X1946" t="str">
        <f t="shared" si="380"/>
        <v/>
      </c>
      <c r="Y1946" t="str">
        <f t="shared" si="381"/>
        <v/>
      </c>
      <c r="Z1946" t="str">
        <f t="shared" si="382"/>
        <v/>
      </c>
      <c r="AA1946" t="str">
        <f t="shared" si="383"/>
        <v/>
      </c>
      <c r="AB1946">
        <v>1939</v>
      </c>
      <c r="AC1946" t="str">
        <f>IF(ISERROR(IF(U1946="","",IF(OR(U1946=Cad_Inicial!$D$8,X1946=Cad_Inicial!$D$8),Cad_Inicial!$D$8+AB1946*1000,0))),"",IF(U1946="","",IF(OR(U1946=Cad_Inicial!$D$8,X1946=Cad_Inicial!$D$8),Cad_Inicial!$D$8+AB1946*1000,0)))</f>
        <v/>
      </c>
      <c r="AK1946" s="50" t="e">
        <f t="shared" si="385"/>
        <v>#VALUE!</v>
      </c>
      <c r="AL1946" s="50" t="e">
        <f t="shared" si="386"/>
        <v>#VALUE!</v>
      </c>
      <c r="AM1946">
        <f t="shared" ref="AM1946:AM2008" si="388">IFERROR(IF(AND($AK1946&lt;=AM$5,$AL1946&gt;=AM$5),1,0),0)</f>
        <v>0</v>
      </c>
      <c r="AN1946">
        <f t="shared" si="387"/>
        <v>0</v>
      </c>
      <c r="AO1946">
        <f t="shared" si="387"/>
        <v>0</v>
      </c>
      <c r="AP1946">
        <f t="shared" si="387"/>
        <v>0</v>
      </c>
      <c r="AQ1946">
        <f t="shared" si="387"/>
        <v>0</v>
      </c>
      <c r="AR1946">
        <f t="shared" si="387"/>
        <v>0</v>
      </c>
      <c r="AS1946">
        <f t="shared" si="387"/>
        <v>0</v>
      </c>
      <c r="AT1946">
        <f t="shared" si="387"/>
        <v>0</v>
      </c>
      <c r="AU1946">
        <f t="shared" si="387"/>
        <v>0</v>
      </c>
      <c r="AV1946">
        <f t="shared" si="387"/>
        <v>0</v>
      </c>
      <c r="AW1946">
        <f t="shared" si="387"/>
        <v>0</v>
      </c>
      <c r="AX1946">
        <f t="shared" si="387"/>
        <v>0</v>
      </c>
    </row>
    <row r="1947" spans="3:50" ht="30" customHeight="1" thickTop="1" thickBot="1" x14ac:dyDescent="0.25">
      <c r="C1947" s="118"/>
      <c r="D1947" s="126"/>
      <c r="E1947" s="115"/>
      <c r="F1947" s="115"/>
      <c r="G1947" s="118"/>
      <c r="H1947" s="127"/>
      <c r="I1947" s="127"/>
      <c r="J1947" s="127"/>
      <c r="K1947" s="127"/>
      <c r="L1947" s="127"/>
      <c r="M1947" s="127"/>
      <c r="N1947" s="127"/>
      <c r="O1947" s="127"/>
      <c r="P1947" s="127"/>
      <c r="Q1947" s="109"/>
      <c r="R1947" s="127"/>
      <c r="S1947" s="127"/>
      <c r="U1947" s="15" t="str">
        <f t="shared" si="384"/>
        <v/>
      </c>
      <c r="V1947" t="str">
        <f t="shared" si="378"/>
        <v/>
      </c>
      <c r="W1947" t="str">
        <f t="shared" si="379"/>
        <v/>
      </c>
      <c r="X1947" t="str">
        <f t="shared" si="380"/>
        <v/>
      </c>
      <c r="Y1947" t="str">
        <f t="shared" si="381"/>
        <v/>
      </c>
      <c r="Z1947" t="str">
        <f t="shared" si="382"/>
        <v/>
      </c>
      <c r="AA1947" t="str">
        <f t="shared" si="383"/>
        <v/>
      </c>
      <c r="AB1947">
        <v>1940</v>
      </c>
      <c r="AC1947" t="str">
        <f>IF(ISERROR(IF(U1947="","",IF(OR(U1947=Cad_Inicial!$D$8,X1947=Cad_Inicial!$D$8),Cad_Inicial!$D$8+AB1947*1000,0))),"",IF(U1947="","",IF(OR(U1947=Cad_Inicial!$D$8,X1947=Cad_Inicial!$D$8),Cad_Inicial!$D$8+AB1947*1000,0)))</f>
        <v/>
      </c>
      <c r="AK1947" s="50" t="e">
        <f t="shared" si="385"/>
        <v>#VALUE!</v>
      </c>
      <c r="AL1947" s="50" t="e">
        <f t="shared" si="386"/>
        <v>#VALUE!</v>
      </c>
      <c r="AM1947">
        <f t="shared" si="388"/>
        <v>0</v>
      </c>
      <c r="AN1947">
        <f t="shared" si="387"/>
        <v>0</v>
      </c>
      <c r="AO1947">
        <f t="shared" si="387"/>
        <v>0</v>
      </c>
      <c r="AP1947">
        <f t="shared" si="387"/>
        <v>0</v>
      </c>
      <c r="AQ1947">
        <f t="shared" si="387"/>
        <v>0</v>
      </c>
      <c r="AR1947">
        <f t="shared" si="387"/>
        <v>0</v>
      </c>
      <c r="AS1947">
        <f t="shared" si="387"/>
        <v>0</v>
      </c>
      <c r="AT1947">
        <f t="shared" si="387"/>
        <v>0</v>
      </c>
      <c r="AU1947">
        <f t="shared" si="387"/>
        <v>0</v>
      </c>
      <c r="AV1947">
        <f t="shared" si="387"/>
        <v>0</v>
      </c>
      <c r="AW1947">
        <f t="shared" si="387"/>
        <v>0</v>
      </c>
      <c r="AX1947">
        <f t="shared" si="387"/>
        <v>0</v>
      </c>
    </row>
    <row r="1948" spans="3:50" ht="30" customHeight="1" thickTop="1" thickBot="1" x14ac:dyDescent="0.25">
      <c r="C1948" s="118"/>
      <c r="D1948" s="126"/>
      <c r="E1948" s="115"/>
      <c r="F1948" s="115"/>
      <c r="G1948" s="118"/>
      <c r="H1948" s="127"/>
      <c r="I1948" s="127"/>
      <c r="J1948" s="127"/>
      <c r="K1948" s="127"/>
      <c r="L1948" s="127"/>
      <c r="M1948" s="127"/>
      <c r="N1948" s="127"/>
      <c r="O1948" s="127"/>
      <c r="P1948" s="127"/>
      <c r="Q1948" s="109"/>
      <c r="R1948" s="127"/>
      <c r="S1948" s="127"/>
      <c r="U1948" s="15" t="str">
        <f t="shared" si="384"/>
        <v/>
      </c>
      <c r="V1948" t="str">
        <f t="shared" si="378"/>
        <v/>
      </c>
      <c r="W1948" t="str">
        <f t="shared" si="379"/>
        <v/>
      </c>
      <c r="X1948" t="str">
        <f t="shared" si="380"/>
        <v/>
      </c>
      <c r="Y1948" t="str">
        <f t="shared" si="381"/>
        <v/>
      </c>
      <c r="Z1948" t="str">
        <f t="shared" si="382"/>
        <v/>
      </c>
      <c r="AA1948" t="str">
        <f t="shared" si="383"/>
        <v/>
      </c>
      <c r="AB1948">
        <v>1941</v>
      </c>
      <c r="AC1948" t="str">
        <f>IF(ISERROR(IF(U1948="","",IF(OR(U1948=Cad_Inicial!$D$8,X1948=Cad_Inicial!$D$8),Cad_Inicial!$D$8+AB1948*1000,0))),"",IF(U1948="","",IF(OR(U1948=Cad_Inicial!$D$8,X1948=Cad_Inicial!$D$8),Cad_Inicial!$D$8+AB1948*1000,0)))</f>
        <v/>
      </c>
      <c r="AK1948" s="50" t="e">
        <f t="shared" si="385"/>
        <v>#VALUE!</v>
      </c>
      <c r="AL1948" s="50" t="e">
        <f t="shared" si="386"/>
        <v>#VALUE!</v>
      </c>
      <c r="AM1948">
        <f t="shared" si="388"/>
        <v>0</v>
      </c>
      <c r="AN1948">
        <f t="shared" si="387"/>
        <v>0</v>
      </c>
      <c r="AO1948">
        <f t="shared" si="387"/>
        <v>0</v>
      </c>
      <c r="AP1948">
        <f t="shared" si="387"/>
        <v>0</v>
      </c>
      <c r="AQ1948">
        <f t="shared" si="387"/>
        <v>0</v>
      </c>
      <c r="AR1948">
        <f t="shared" si="387"/>
        <v>0</v>
      </c>
      <c r="AS1948">
        <f t="shared" si="387"/>
        <v>0</v>
      </c>
      <c r="AT1948">
        <f t="shared" si="387"/>
        <v>0</v>
      </c>
      <c r="AU1948">
        <f t="shared" si="387"/>
        <v>0</v>
      </c>
      <c r="AV1948">
        <f t="shared" si="387"/>
        <v>0</v>
      </c>
      <c r="AW1948">
        <f t="shared" si="387"/>
        <v>0</v>
      </c>
      <c r="AX1948">
        <f t="shared" si="387"/>
        <v>0</v>
      </c>
    </row>
    <row r="1949" spans="3:50" ht="30" customHeight="1" thickTop="1" thickBot="1" x14ac:dyDescent="0.25">
      <c r="C1949" s="118"/>
      <c r="D1949" s="126"/>
      <c r="E1949" s="115"/>
      <c r="F1949" s="115"/>
      <c r="G1949" s="118"/>
      <c r="H1949" s="127"/>
      <c r="I1949" s="127"/>
      <c r="J1949" s="127"/>
      <c r="K1949" s="127"/>
      <c r="L1949" s="127"/>
      <c r="M1949" s="127"/>
      <c r="N1949" s="127"/>
      <c r="O1949" s="127"/>
      <c r="P1949" s="127"/>
      <c r="Q1949" s="109"/>
      <c r="R1949" s="127"/>
      <c r="S1949" s="127"/>
      <c r="U1949" s="15" t="str">
        <f t="shared" si="384"/>
        <v/>
      </c>
      <c r="V1949" t="str">
        <f t="shared" si="378"/>
        <v/>
      </c>
      <c r="W1949" t="str">
        <f t="shared" si="379"/>
        <v/>
      </c>
      <c r="X1949" t="str">
        <f t="shared" si="380"/>
        <v/>
      </c>
      <c r="Y1949" t="str">
        <f t="shared" si="381"/>
        <v/>
      </c>
      <c r="Z1949" t="str">
        <f t="shared" si="382"/>
        <v/>
      </c>
      <c r="AA1949" t="str">
        <f t="shared" si="383"/>
        <v/>
      </c>
      <c r="AB1949">
        <v>1942</v>
      </c>
      <c r="AC1949" t="str">
        <f>IF(ISERROR(IF(U1949="","",IF(OR(U1949=Cad_Inicial!$D$8,X1949=Cad_Inicial!$D$8),Cad_Inicial!$D$8+AB1949*1000,0))),"",IF(U1949="","",IF(OR(U1949=Cad_Inicial!$D$8,X1949=Cad_Inicial!$D$8),Cad_Inicial!$D$8+AB1949*1000,0)))</f>
        <v/>
      </c>
      <c r="AK1949" s="50" t="e">
        <f t="shared" si="385"/>
        <v>#VALUE!</v>
      </c>
      <c r="AL1949" s="50" t="e">
        <f t="shared" si="386"/>
        <v>#VALUE!</v>
      </c>
      <c r="AM1949">
        <f t="shared" si="388"/>
        <v>0</v>
      </c>
      <c r="AN1949">
        <f t="shared" si="387"/>
        <v>0</v>
      </c>
      <c r="AO1949">
        <f t="shared" si="387"/>
        <v>0</v>
      </c>
      <c r="AP1949">
        <f t="shared" si="387"/>
        <v>0</v>
      </c>
      <c r="AQ1949">
        <f t="shared" si="387"/>
        <v>0</v>
      </c>
      <c r="AR1949">
        <f t="shared" si="387"/>
        <v>0</v>
      </c>
      <c r="AS1949">
        <f t="shared" si="387"/>
        <v>0</v>
      </c>
      <c r="AT1949">
        <f t="shared" si="387"/>
        <v>0</v>
      </c>
      <c r="AU1949">
        <f t="shared" si="387"/>
        <v>0</v>
      </c>
      <c r="AV1949">
        <f t="shared" si="387"/>
        <v>0</v>
      </c>
      <c r="AW1949">
        <f t="shared" si="387"/>
        <v>0</v>
      </c>
      <c r="AX1949">
        <f t="shared" si="387"/>
        <v>0</v>
      </c>
    </row>
    <row r="1950" spans="3:50" ht="30" customHeight="1" thickTop="1" thickBot="1" x14ac:dyDescent="0.25">
      <c r="C1950" s="118"/>
      <c r="D1950" s="126"/>
      <c r="E1950" s="115"/>
      <c r="F1950" s="115"/>
      <c r="G1950" s="118"/>
      <c r="H1950" s="127"/>
      <c r="I1950" s="127"/>
      <c r="J1950" s="127"/>
      <c r="K1950" s="127"/>
      <c r="L1950" s="127"/>
      <c r="M1950" s="127"/>
      <c r="N1950" s="127"/>
      <c r="O1950" s="127"/>
      <c r="P1950" s="127"/>
      <c r="Q1950" s="109"/>
      <c r="R1950" s="127"/>
      <c r="S1950" s="127"/>
      <c r="U1950" s="15" t="str">
        <f t="shared" si="384"/>
        <v/>
      </c>
      <c r="V1950" t="str">
        <f t="shared" si="378"/>
        <v/>
      </c>
      <c r="W1950" t="str">
        <f t="shared" si="379"/>
        <v/>
      </c>
      <c r="X1950" t="str">
        <f t="shared" si="380"/>
        <v/>
      </c>
      <c r="Y1950" t="str">
        <f t="shared" si="381"/>
        <v/>
      </c>
      <c r="Z1950" t="str">
        <f t="shared" si="382"/>
        <v/>
      </c>
      <c r="AA1950" t="str">
        <f t="shared" si="383"/>
        <v/>
      </c>
      <c r="AB1950">
        <v>1943</v>
      </c>
      <c r="AC1950" t="str">
        <f>IF(ISERROR(IF(U1950="","",IF(OR(U1950=Cad_Inicial!$D$8,X1950=Cad_Inicial!$D$8),Cad_Inicial!$D$8+AB1950*1000,0))),"",IF(U1950="","",IF(OR(U1950=Cad_Inicial!$D$8,X1950=Cad_Inicial!$D$8),Cad_Inicial!$D$8+AB1950*1000,0)))</f>
        <v/>
      </c>
      <c r="AK1950" s="50" t="e">
        <f t="shared" si="385"/>
        <v>#VALUE!</v>
      </c>
      <c r="AL1950" s="50" t="e">
        <f t="shared" si="386"/>
        <v>#VALUE!</v>
      </c>
      <c r="AM1950">
        <f t="shared" si="388"/>
        <v>0</v>
      </c>
      <c r="AN1950">
        <f t="shared" si="387"/>
        <v>0</v>
      </c>
      <c r="AO1950">
        <f t="shared" si="387"/>
        <v>0</v>
      </c>
      <c r="AP1950">
        <f t="shared" si="387"/>
        <v>0</v>
      </c>
      <c r="AQ1950">
        <f t="shared" si="387"/>
        <v>0</v>
      </c>
      <c r="AR1950">
        <f t="shared" si="387"/>
        <v>0</v>
      </c>
      <c r="AS1950">
        <f t="shared" si="387"/>
        <v>0</v>
      </c>
      <c r="AT1950">
        <f t="shared" si="387"/>
        <v>0</v>
      </c>
      <c r="AU1950">
        <f t="shared" si="387"/>
        <v>0</v>
      </c>
      <c r="AV1950">
        <f t="shared" si="387"/>
        <v>0</v>
      </c>
      <c r="AW1950">
        <f t="shared" si="387"/>
        <v>0</v>
      </c>
      <c r="AX1950">
        <f t="shared" si="387"/>
        <v>0</v>
      </c>
    </row>
    <row r="1951" spans="3:50" ht="30" customHeight="1" thickTop="1" thickBot="1" x14ac:dyDescent="0.25">
      <c r="C1951" s="118"/>
      <c r="D1951" s="126"/>
      <c r="E1951" s="115"/>
      <c r="F1951" s="115"/>
      <c r="G1951" s="118"/>
      <c r="H1951" s="127"/>
      <c r="I1951" s="127"/>
      <c r="J1951" s="127"/>
      <c r="K1951" s="127"/>
      <c r="L1951" s="127"/>
      <c r="M1951" s="127"/>
      <c r="N1951" s="127"/>
      <c r="O1951" s="127"/>
      <c r="P1951" s="127"/>
      <c r="Q1951" s="109"/>
      <c r="R1951" s="127"/>
      <c r="S1951" s="127"/>
      <c r="U1951" s="15" t="str">
        <f t="shared" si="384"/>
        <v/>
      </c>
      <c r="V1951" t="str">
        <f t="shared" si="378"/>
        <v/>
      </c>
      <c r="W1951" t="str">
        <f t="shared" si="379"/>
        <v/>
      </c>
      <c r="X1951" t="str">
        <f t="shared" si="380"/>
        <v/>
      </c>
      <c r="Y1951" t="str">
        <f t="shared" si="381"/>
        <v/>
      </c>
      <c r="Z1951" t="str">
        <f t="shared" si="382"/>
        <v/>
      </c>
      <c r="AA1951" t="str">
        <f t="shared" si="383"/>
        <v/>
      </c>
      <c r="AB1951">
        <v>1944</v>
      </c>
      <c r="AC1951" t="str">
        <f>IF(ISERROR(IF(U1951="","",IF(OR(U1951=Cad_Inicial!$D$8,X1951=Cad_Inicial!$D$8),Cad_Inicial!$D$8+AB1951*1000,0))),"",IF(U1951="","",IF(OR(U1951=Cad_Inicial!$D$8,X1951=Cad_Inicial!$D$8),Cad_Inicial!$D$8+AB1951*1000,0)))</f>
        <v/>
      </c>
      <c r="AK1951" s="50" t="e">
        <f t="shared" si="385"/>
        <v>#VALUE!</v>
      </c>
      <c r="AL1951" s="50" t="e">
        <f t="shared" si="386"/>
        <v>#VALUE!</v>
      </c>
      <c r="AM1951">
        <f t="shared" si="388"/>
        <v>0</v>
      </c>
      <c r="AN1951">
        <f t="shared" si="387"/>
        <v>0</v>
      </c>
      <c r="AO1951">
        <f t="shared" si="387"/>
        <v>0</v>
      </c>
      <c r="AP1951">
        <f t="shared" si="387"/>
        <v>0</v>
      </c>
      <c r="AQ1951">
        <f t="shared" si="387"/>
        <v>0</v>
      </c>
      <c r="AR1951">
        <f t="shared" si="387"/>
        <v>0</v>
      </c>
      <c r="AS1951">
        <f t="shared" si="387"/>
        <v>0</v>
      </c>
      <c r="AT1951">
        <f t="shared" si="387"/>
        <v>0</v>
      </c>
      <c r="AU1951">
        <f t="shared" si="387"/>
        <v>0</v>
      </c>
      <c r="AV1951">
        <f t="shared" si="387"/>
        <v>0</v>
      </c>
      <c r="AW1951">
        <f t="shared" si="387"/>
        <v>0</v>
      </c>
      <c r="AX1951">
        <f t="shared" si="387"/>
        <v>0</v>
      </c>
    </row>
    <row r="1952" spans="3:50" ht="30" customHeight="1" thickTop="1" thickBot="1" x14ac:dyDescent="0.25">
      <c r="C1952" s="118"/>
      <c r="D1952" s="126"/>
      <c r="E1952" s="115"/>
      <c r="F1952" s="115"/>
      <c r="G1952" s="118"/>
      <c r="H1952" s="127"/>
      <c r="I1952" s="127"/>
      <c r="J1952" s="127"/>
      <c r="K1952" s="127"/>
      <c r="L1952" s="127"/>
      <c r="M1952" s="127"/>
      <c r="N1952" s="127"/>
      <c r="O1952" s="127"/>
      <c r="P1952" s="127"/>
      <c r="Q1952" s="109"/>
      <c r="R1952" s="127"/>
      <c r="S1952" s="127"/>
      <c r="U1952" s="15" t="str">
        <f t="shared" si="384"/>
        <v/>
      </c>
      <c r="V1952" t="str">
        <f t="shared" si="378"/>
        <v/>
      </c>
      <c r="W1952" t="str">
        <f t="shared" si="379"/>
        <v/>
      </c>
      <c r="X1952" t="str">
        <f t="shared" si="380"/>
        <v/>
      </c>
      <c r="Y1952" t="str">
        <f t="shared" si="381"/>
        <v/>
      </c>
      <c r="Z1952" t="str">
        <f t="shared" si="382"/>
        <v/>
      </c>
      <c r="AA1952" t="str">
        <f t="shared" si="383"/>
        <v/>
      </c>
      <c r="AB1952">
        <v>1945</v>
      </c>
      <c r="AC1952" t="str">
        <f>IF(ISERROR(IF(U1952="","",IF(OR(U1952=Cad_Inicial!$D$8,X1952=Cad_Inicial!$D$8),Cad_Inicial!$D$8+AB1952*1000,0))),"",IF(U1952="","",IF(OR(U1952=Cad_Inicial!$D$8,X1952=Cad_Inicial!$D$8),Cad_Inicial!$D$8+AB1952*1000,0)))</f>
        <v/>
      </c>
      <c r="AK1952" s="50" t="e">
        <f t="shared" si="385"/>
        <v>#VALUE!</v>
      </c>
      <c r="AL1952" s="50" t="e">
        <f t="shared" si="386"/>
        <v>#VALUE!</v>
      </c>
      <c r="AM1952">
        <f t="shared" si="388"/>
        <v>0</v>
      </c>
      <c r="AN1952">
        <f t="shared" si="387"/>
        <v>0</v>
      </c>
      <c r="AO1952">
        <f t="shared" si="387"/>
        <v>0</v>
      </c>
      <c r="AP1952">
        <f t="shared" si="387"/>
        <v>0</v>
      </c>
      <c r="AQ1952">
        <f t="shared" si="387"/>
        <v>0</v>
      </c>
      <c r="AR1952">
        <f t="shared" si="387"/>
        <v>0</v>
      </c>
      <c r="AS1952">
        <f t="shared" si="387"/>
        <v>0</v>
      </c>
      <c r="AT1952">
        <f t="shared" si="387"/>
        <v>0</v>
      </c>
      <c r="AU1952">
        <f t="shared" si="387"/>
        <v>0</v>
      </c>
      <c r="AV1952">
        <f t="shared" si="387"/>
        <v>0</v>
      </c>
      <c r="AW1952">
        <f t="shared" si="387"/>
        <v>0</v>
      </c>
      <c r="AX1952">
        <f t="shared" si="387"/>
        <v>0</v>
      </c>
    </row>
    <row r="1953" spans="3:50" ht="30" customHeight="1" thickTop="1" thickBot="1" x14ac:dyDescent="0.25">
      <c r="C1953" s="118"/>
      <c r="D1953" s="126"/>
      <c r="E1953" s="115"/>
      <c r="F1953" s="115"/>
      <c r="G1953" s="118"/>
      <c r="H1953" s="127"/>
      <c r="I1953" s="127"/>
      <c r="J1953" s="127"/>
      <c r="K1953" s="127"/>
      <c r="L1953" s="127"/>
      <c r="M1953" s="127"/>
      <c r="N1953" s="127"/>
      <c r="O1953" s="127"/>
      <c r="P1953" s="127"/>
      <c r="Q1953" s="109"/>
      <c r="R1953" s="127"/>
      <c r="S1953" s="127"/>
      <c r="U1953" s="15" t="str">
        <f t="shared" si="384"/>
        <v/>
      </c>
      <c r="V1953" t="str">
        <f t="shared" si="378"/>
        <v/>
      </c>
      <c r="W1953" t="str">
        <f t="shared" si="379"/>
        <v/>
      </c>
      <c r="X1953" t="str">
        <f t="shared" si="380"/>
        <v/>
      </c>
      <c r="Y1953" t="str">
        <f t="shared" si="381"/>
        <v/>
      </c>
      <c r="Z1953" t="str">
        <f t="shared" si="382"/>
        <v/>
      </c>
      <c r="AA1953" t="str">
        <f t="shared" si="383"/>
        <v/>
      </c>
      <c r="AB1953">
        <v>1946</v>
      </c>
      <c r="AC1953" t="str">
        <f>IF(ISERROR(IF(U1953="","",IF(OR(U1953=Cad_Inicial!$D$8,X1953=Cad_Inicial!$D$8),Cad_Inicial!$D$8+AB1953*1000,0))),"",IF(U1953="","",IF(OR(U1953=Cad_Inicial!$D$8,X1953=Cad_Inicial!$D$8),Cad_Inicial!$D$8+AB1953*1000,0)))</f>
        <v/>
      </c>
      <c r="AK1953" s="50" t="e">
        <f t="shared" si="385"/>
        <v>#VALUE!</v>
      </c>
      <c r="AL1953" s="50" t="e">
        <f t="shared" si="386"/>
        <v>#VALUE!</v>
      </c>
      <c r="AM1953">
        <f t="shared" si="388"/>
        <v>0</v>
      </c>
      <c r="AN1953">
        <f t="shared" si="387"/>
        <v>0</v>
      </c>
      <c r="AO1953">
        <f t="shared" si="387"/>
        <v>0</v>
      </c>
      <c r="AP1953">
        <f t="shared" si="387"/>
        <v>0</v>
      </c>
      <c r="AQ1953">
        <f t="shared" si="387"/>
        <v>0</v>
      </c>
      <c r="AR1953">
        <f t="shared" si="387"/>
        <v>0</v>
      </c>
      <c r="AS1953">
        <f t="shared" si="387"/>
        <v>0</v>
      </c>
      <c r="AT1953">
        <f t="shared" si="387"/>
        <v>0</v>
      </c>
      <c r="AU1953">
        <f t="shared" si="387"/>
        <v>0</v>
      </c>
      <c r="AV1953">
        <f t="shared" si="387"/>
        <v>0</v>
      </c>
      <c r="AW1953">
        <f t="shared" si="387"/>
        <v>0</v>
      </c>
      <c r="AX1953">
        <f t="shared" si="387"/>
        <v>0</v>
      </c>
    </row>
    <row r="1954" spans="3:50" ht="30" customHeight="1" thickTop="1" thickBot="1" x14ac:dyDescent="0.25">
      <c r="C1954" s="118"/>
      <c r="D1954" s="126"/>
      <c r="E1954" s="115"/>
      <c r="F1954" s="115"/>
      <c r="G1954" s="118"/>
      <c r="H1954" s="127"/>
      <c r="I1954" s="127"/>
      <c r="J1954" s="127"/>
      <c r="K1954" s="127"/>
      <c r="L1954" s="127"/>
      <c r="M1954" s="127"/>
      <c r="N1954" s="127"/>
      <c r="O1954" s="127"/>
      <c r="P1954" s="127"/>
      <c r="Q1954" s="109"/>
      <c r="R1954" s="127"/>
      <c r="S1954" s="127"/>
      <c r="U1954" s="15" t="str">
        <f t="shared" si="384"/>
        <v/>
      </c>
      <c r="V1954" t="str">
        <f t="shared" si="378"/>
        <v/>
      </c>
      <c r="W1954" t="str">
        <f t="shared" si="379"/>
        <v/>
      </c>
      <c r="X1954" t="str">
        <f t="shared" si="380"/>
        <v/>
      </c>
      <c r="Y1954" t="str">
        <f t="shared" si="381"/>
        <v/>
      </c>
      <c r="Z1954" t="str">
        <f t="shared" si="382"/>
        <v/>
      </c>
      <c r="AA1954" t="str">
        <f t="shared" si="383"/>
        <v/>
      </c>
      <c r="AB1954">
        <v>1947</v>
      </c>
      <c r="AC1954" t="str">
        <f>IF(ISERROR(IF(U1954="","",IF(OR(U1954=Cad_Inicial!$D$8,X1954=Cad_Inicial!$D$8),Cad_Inicial!$D$8+AB1954*1000,0))),"",IF(U1954="","",IF(OR(U1954=Cad_Inicial!$D$8,X1954=Cad_Inicial!$D$8),Cad_Inicial!$D$8+AB1954*1000,0)))</f>
        <v/>
      </c>
      <c r="AK1954" s="50" t="e">
        <f t="shared" si="385"/>
        <v>#VALUE!</v>
      </c>
      <c r="AL1954" s="50" t="e">
        <f t="shared" si="386"/>
        <v>#VALUE!</v>
      </c>
      <c r="AM1954">
        <f t="shared" si="388"/>
        <v>0</v>
      </c>
      <c r="AN1954">
        <f t="shared" si="387"/>
        <v>0</v>
      </c>
      <c r="AO1954">
        <f t="shared" si="387"/>
        <v>0</v>
      </c>
      <c r="AP1954">
        <f t="shared" si="387"/>
        <v>0</v>
      </c>
      <c r="AQ1954">
        <f t="shared" si="387"/>
        <v>0</v>
      </c>
      <c r="AR1954">
        <f t="shared" si="387"/>
        <v>0</v>
      </c>
      <c r="AS1954">
        <f t="shared" si="387"/>
        <v>0</v>
      </c>
      <c r="AT1954">
        <f t="shared" si="387"/>
        <v>0</v>
      </c>
      <c r="AU1954">
        <f t="shared" si="387"/>
        <v>0</v>
      </c>
      <c r="AV1954">
        <f t="shared" si="387"/>
        <v>0</v>
      </c>
      <c r="AW1954">
        <f t="shared" si="387"/>
        <v>0</v>
      </c>
      <c r="AX1954">
        <f t="shared" si="387"/>
        <v>0</v>
      </c>
    </row>
    <row r="1955" spans="3:50" ht="30" customHeight="1" thickTop="1" thickBot="1" x14ac:dyDescent="0.25">
      <c r="C1955" s="118"/>
      <c r="D1955" s="126"/>
      <c r="E1955" s="115"/>
      <c r="F1955" s="115"/>
      <c r="G1955" s="118"/>
      <c r="H1955" s="127"/>
      <c r="I1955" s="127"/>
      <c r="J1955" s="127"/>
      <c r="K1955" s="127"/>
      <c r="L1955" s="127"/>
      <c r="M1955" s="127"/>
      <c r="N1955" s="127"/>
      <c r="O1955" s="127"/>
      <c r="P1955" s="127"/>
      <c r="Q1955" s="109"/>
      <c r="R1955" s="127"/>
      <c r="S1955" s="127"/>
      <c r="U1955" s="15" t="str">
        <f t="shared" si="384"/>
        <v/>
      </c>
      <c r="V1955" t="str">
        <f t="shared" si="378"/>
        <v/>
      </c>
      <c r="W1955" t="str">
        <f t="shared" si="379"/>
        <v/>
      </c>
      <c r="X1955" t="str">
        <f t="shared" si="380"/>
        <v/>
      </c>
      <c r="Y1955" t="str">
        <f t="shared" si="381"/>
        <v/>
      </c>
      <c r="Z1955" t="str">
        <f t="shared" si="382"/>
        <v/>
      </c>
      <c r="AA1955" t="str">
        <f t="shared" si="383"/>
        <v/>
      </c>
      <c r="AB1955">
        <v>1948</v>
      </c>
      <c r="AC1955" t="str">
        <f>IF(ISERROR(IF(U1955="","",IF(OR(U1955=Cad_Inicial!$D$8,X1955=Cad_Inicial!$D$8),Cad_Inicial!$D$8+AB1955*1000,0))),"",IF(U1955="","",IF(OR(U1955=Cad_Inicial!$D$8,X1955=Cad_Inicial!$D$8),Cad_Inicial!$D$8+AB1955*1000,0)))</f>
        <v/>
      </c>
      <c r="AK1955" s="50" t="e">
        <f t="shared" si="385"/>
        <v>#VALUE!</v>
      </c>
      <c r="AL1955" s="50" t="e">
        <f t="shared" si="386"/>
        <v>#VALUE!</v>
      </c>
      <c r="AM1955">
        <f t="shared" si="388"/>
        <v>0</v>
      </c>
      <c r="AN1955">
        <f t="shared" si="387"/>
        <v>0</v>
      </c>
      <c r="AO1955">
        <f t="shared" si="387"/>
        <v>0</v>
      </c>
      <c r="AP1955">
        <f t="shared" si="387"/>
        <v>0</v>
      </c>
      <c r="AQ1955">
        <f t="shared" si="387"/>
        <v>0</v>
      </c>
      <c r="AR1955">
        <f t="shared" si="387"/>
        <v>0</v>
      </c>
      <c r="AS1955">
        <f t="shared" si="387"/>
        <v>0</v>
      </c>
      <c r="AT1955">
        <f t="shared" si="387"/>
        <v>0</v>
      </c>
      <c r="AU1955">
        <f t="shared" si="387"/>
        <v>0</v>
      </c>
      <c r="AV1955">
        <f t="shared" si="387"/>
        <v>0</v>
      </c>
      <c r="AW1955">
        <f t="shared" si="387"/>
        <v>0</v>
      </c>
      <c r="AX1955">
        <f t="shared" si="387"/>
        <v>0</v>
      </c>
    </row>
    <row r="1956" spans="3:50" ht="30" customHeight="1" thickTop="1" thickBot="1" x14ac:dyDescent="0.25">
      <c r="C1956" s="118"/>
      <c r="D1956" s="126"/>
      <c r="E1956" s="115"/>
      <c r="F1956" s="115"/>
      <c r="G1956" s="118"/>
      <c r="H1956" s="127"/>
      <c r="I1956" s="127"/>
      <c r="J1956" s="127"/>
      <c r="K1956" s="127"/>
      <c r="L1956" s="127"/>
      <c r="M1956" s="127"/>
      <c r="N1956" s="127"/>
      <c r="O1956" s="127"/>
      <c r="P1956" s="127"/>
      <c r="Q1956" s="109"/>
      <c r="R1956" s="127"/>
      <c r="S1956" s="127"/>
      <c r="U1956" s="15" t="str">
        <f t="shared" si="384"/>
        <v/>
      </c>
      <c r="V1956" t="str">
        <f t="shared" si="378"/>
        <v/>
      </c>
      <c r="W1956" t="str">
        <f t="shared" si="379"/>
        <v/>
      </c>
      <c r="X1956" t="str">
        <f t="shared" si="380"/>
        <v/>
      </c>
      <c r="Y1956" t="str">
        <f t="shared" si="381"/>
        <v/>
      </c>
      <c r="Z1956" t="str">
        <f t="shared" si="382"/>
        <v/>
      </c>
      <c r="AA1956" t="str">
        <f t="shared" si="383"/>
        <v/>
      </c>
      <c r="AB1956">
        <v>1949</v>
      </c>
      <c r="AC1956" t="str">
        <f>IF(ISERROR(IF(U1956="","",IF(OR(U1956=Cad_Inicial!$D$8,X1956=Cad_Inicial!$D$8),Cad_Inicial!$D$8+AB1956*1000,0))),"",IF(U1956="","",IF(OR(U1956=Cad_Inicial!$D$8,X1956=Cad_Inicial!$D$8),Cad_Inicial!$D$8+AB1956*1000,0)))</f>
        <v/>
      </c>
      <c r="AK1956" s="50" t="e">
        <f t="shared" si="385"/>
        <v>#VALUE!</v>
      </c>
      <c r="AL1956" s="50" t="e">
        <f t="shared" si="386"/>
        <v>#VALUE!</v>
      </c>
      <c r="AM1956">
        <f t="shared" si="388"/>
        <v>0</v>
      </c>
      <c r="AN1956">
        <f t="shared" si="387"/>
        <v>0</v>
      </c>
      <c r="AO1956">
        <f t="shared" si="387"/>
        <v>0</v>
      </c>
      <c r="AP1956">
        <f t="shared" si="387"/>
        <v>0</v>
      </c>
      <c r="AQ1956">
        <f t="shared" si="387"/>
        <v>0</v>
      </c>
      <c r="AR1956">
        <f t="shared" si="387"/>
        <v>0</v>
      </c>
      <c r="AS1956">
        <f t="shared" si="387"/>
        <v>0</v>
      </c>
      <c r="AT1956">
        <f t="shared" si="387"/>
        <v>0</v>
      </c>
      <c r="AU1956">
        <f t="shared" si="387"/>
        <v>0</v>
      </c>
      <c r="AV1956">
        <f t="shared" si="387"/>
        <v>0</v>
      </c>
      <c r="AW1956">
        <f t="shared" si="387"/>
        <v>0</v>
      </c>
      <c r="AX1956">
        <f t="shared" si="387"/>
        <v>0</v>
      </c>
    </row>
    <row r="1957" spans="3:50" ht="30" customHeight="1" thickTop="1" thickBot="1" x14ac:dyDescent="0.25">
      <c r="C1957" s="118"/>
      <c r="D1957" s="126"/>
      <c r="E1957" s="115"/>
      <c r="F1957" s="115"/>
      <c r="G1957" s="118"/>
      <c r="H1957" s="127"/>
      <c r="I1957" s="127"/>
      <c r="J1957" s="127"/>
      <c r="K1957" s="127"/>
      <c r="L1957" s="127"/>
      <c r="M1957" s="127"/>
      <c r="N1957" s="127"/>
      <c r="O1957" s="127"/>
      <c r="P1957" s="127"/>
      <c r="Q1957" s="109"/>
      <c r="R1957" s="127"/>
      <c r="S1957" s="127"/>
      <c r="U1957" s="15" t="str">
        <f t="shared" si="384"/>
        <v/>
      </c>
      <c r="V1957" t="str">
        <f t="shared" si="378"/>
        <v/>
      </c>
      <c r="W1957" t="str">
        <f t="shared" si="379"/>
        <v/>
      </c>
      <c r="X1957" t="str">
        <f t="shared" si="380"/>
        <v/>
      </c>
      <c r="Y1957" t="str">
        <f t="shared" si="381"/>
        <v/>
      </c>
      <c r="Z1957" t="str">
        <f t="shared" si="382"/>
        <v/>
      </c>
      <c r="AA1957" t="str">
        <f t="shared" si="383"/>
        <v/>
      </c>
      <c r="AB1957">
        <v>1950</v>
      </c>
      <c r="AC1957" t="str">
        <f>IF(ISERROR(IF(U1957="","",IF(OR(U1957=Cad_Inicial!$D$8,X1957=Cad_Inicial!$D$8),Cad_Inicial!$D$8+AB1957*1000,0))),"",IF(U1957="","",IF(OR(U1957=Cad_Inicial!$D$8,X1957=Cad_Inicial!$D$8),Cad_Inicial!$D$8+AB1957*1000,0)))</f>
        <v/>
      </c>
      <c r="AK1957" s="50" t="e">
        <f t="shared" si="385"/>
        <v>#VALUE!</v>
      </c>
      <c r="AL1957" s="50" t="e">
        <f t="shared" si="386"/>
        <v>#VALUE!</v>
      </c>
      <c r="AM1957">
        <f t="shared" si="388"/>
        <v>0</v>
      </c>
      <c r="AN1957">
        <f t="shared" si="387"/>
        <v>0</v>
      </c>
      <c r="AO1957">
        <f t="shared" si="387"/>
        <v>0</v>
      </c>
      <c r="AP1957">
        <f t="shared" si="387"/>
        <v>0</v>
      </c>
      <c r="AQ1957">
        <f t="shared" si="387"/>
        <v>0</v>
      </c>
      <c r="AR1957">
        <f t="shared" si="387"/>
        <v>0</v>
      </c>
      <c r="AS1957">
        <f t="shared" si="387"/>
        <v>0</v>
      </c>
      <c r="AT1957">
        <f t="shared" si="387"/>
        <v>0</v>
      </c>
      <c r="AU1957">
        <f t="shared" si="387"/>
        <v>0</v>
      </c>
      <c r="AV1957">
        <f t="shared" si="387"/>
        <v>0</v>
      </c>
      <c r="AW1957">
        <f t="shared" si="387"/>
        <v>0</v>
      </c>
      <c r="AX1957">
        <f t="shared" si="387"/>
        <v>0</v>
      </c>
    </row>
    <row r="1958" spans="3:50" ht="30" customHeight="1" thickTop="1" thickBot="1" x14ac:dyDescent="0.25">
      <c r="C1958" s="118"/>
      <c r="D1958" s="126"/>
      <c r="E1958" s="115"/>
      <c r="F1958" s="115"/>
      <c r="G1958" s="118"/>
      <c r="H1958" s="127"/>
      <c r="I1958" s="127"/>
      <c r="J1958" s="127"/>
      <c r="K1958" s="127"/>
      <c r="L1958" s="127"/>
      <c r="M1958" s="127"/>
      <c r="N1958" s="127"/>
      <c r="O1958" s="127"/>
      <c r="P1958" s="127"/>
      <c r="Q1958" s="109"/>
      <c r="R1958" s="127"/>
      <c r="S1958" s="127"/>
      <c r="U1958" s="15" t="str">
        <f t="shared" si="384"/>
        <v/>
      </c>
      <c r="V1958" t="str">
        <f t="shared" si="378"/>
        <v/>
      </c>
      <c r="W1958" t="str">
        <f t="shared" si="379"/>
        <v/>
      </c>
      <c r="X1958" t="str">
        <f t="shared" si="380"/>
        <v/>
      </c>
      <c r="Y1958" t="str">
        <f t="shared" si="381"/>
        <v/>
      </c>
      <c r="Z1958" t="str">
        <f t="shared" si="382"/>
        <v/>
      </c>
      <c r="AA1958" t="str">
        <f t="shared" si="383"/>
        <v/>
      </c>
      <c r="AB1958">
        <v>1951</v>
      </c>
      <c r="AC1958" t="str">
        <f>IF(ISERROR(IF(U1958="","",IF(OR(U1958=Cad_Inicial!$D$8,X1958=Cad_Inicial!$D$8),Cad_Inicial!$D$8+AB1958*1000,0))),"",IF(U1958="","",IF(OR(U1958=Cad_Inicial!$D$8,X1958=Cad_Inicial!$D$8),Cad_Inicial!$D$8+AB1958*1000,0)))</f>
        <v/>
      </c>
      <c r="AK1958" s="50" t="e">
        <f t="shared" si="385"/>
        <v>#VALUE!</v>
      </c>
      <c r="AL1958" s="50" t="e">
        <f t="shared" si="386"/>
        <v>#VALUE!</v>
      </c>
      <c r="AM1958">
        <f t="shared" si="388"/>
        <v>0</v>
      </c>
      <c r="AN1958">
        <f t="shared" si="387"/>
        <v>0</v>
      </c>
      <c r="AO1958">
        <f t="shared" si="387"/>
        <v>0</v>
      </c>
      <c r="AP1958">
        <f t="shared" si="387"/>
        <v>0</v>
      </c>
      <c r="AQ1958">
        <f t="shared" si="387"/>
        <v>0</v>
      </c>
      <c r="AR1958">
        <f t="shared" si="387"/>
        <v>0</v>
      </c>
      <c r="AS1958">
        <f t="shared" si="387"/>
        <v>0</v>
      </c>
      <c r="AT1958">
        <f t="shared" si="387"/>
        <v>0</v>
      </c>
      <c r="AU1958">
        <f t="shared" si="387"/>
        <v>0</v>
      </c>
      <c r="AV1958">
        <f t="shared" si="387"/>
        <v>0</v>
      </c>
      <c r="AW1958">
        <f t="shared" si="387"/>
        <v>0</v>
      </c>
      <c r="AX1958">
        <f t="shared" si="387"/>
        <v>0</v>
      </c>
    </row>
    <row r="1959" spans="3:50" ht="30" customHeight="1" thickTop="1" thickBot="1" x14ac:dyDescent="0.25">
      <c r="C1959" s="118"/>
      <c r="D1959" s="126"/>
      <c r="E1959" s="115"/>
      <c r="F1959" s="115"/>
      <c r="G1959" s="118"/>
      <c r="H1959" s="127"/>
      <c r="I1959" s="127"/>
      <c r="J1959" s="127"/>
      <c r="K1959" s="127"/>
      <c r="L1959" s="127"/>
      <c r="M1959" s="127"/>
      <c r="N1959" s="127"/>
      <c r="O1959" s="127"/>
      <c r="P1959" s="127"/>
      <c r="Q1959" s="109"/>
      <c r="R1959" s="127"/>
      <c r="S1959" s="127"/>
      <c r="U1959" s="15" t="str">
        <f t="shared" si="384"/>
        <v/>
      </c>
      <c r="V1959" t="str">
        <f t="shared" si="378"/>
        <v/>
      </c>
      <c r="W1959" t="str">
        <f t="shared" si="379"/>
        <v/>
      </c>
      <c r="X1959" t="str">
        <f t="shared" si="380"/>
        <v/>
      </c>
      <c r="Y1959" t="str">
        <f t="shared" si="381"/>
        <v/>
      </c>
      <c r="Z1959" t="str">
        <f t="shared" si="382"/>
        <v/>
      </c>
      <c r="AA1959" t="str">
        <f t="shared" si="383"/>
        <v/>
      </c>
      <c r="AB1959">
        <v>1952</v>
      </c>
      <c r="AC1959" t="str">
        <f>IF(ISERROR(IF(U1959="","",IF(OR(U1959=Cad_Inicial!$D$8,X1959=Cad_Inicial!$D$8),Cad_Inicial!$D$8+AB1959*1000,0))),"",IF(U1959="","",IF(OR(U1959=Cad_Inicial!$D$8,X1959=Cad_Inicial!$D$8),Cad_Inicial!$D$8+AB1959*1000,0)))</f>
        <v/>
      </c>
      <c r="AK1959" s="50" t="e">
        <f t="shared" si="385"/>
        <v>#VALUE!</v>
      </c>
      <c r="AL1959" s="50" t="e">
        <f t="shared" si="386"/>
        <v>#VALUE!</v>
      </c>
      <c r="AM1959">
        <f t="shared" si="388"/>
        <v>0</v>
      </c>
      <c r="AN1959">
        <f t="shared" si="387"/>
        <v>0</v>
      </c>
      <c r="AO1959">
        <f t="shared" si="387"/>
        <v>0</v>
      </c>
      <c r="AP1959">
        <f t="shared" si="387"/>
        <v>0</v>
      </c>
      <c r="AQ1959">
        <f t="shared" si="387"/>
        <v>0</v>
      </c>
      <c r="AR1959">
        <f t="shared" si="387"/>
        <v>0</v>
      </c>
      <c r="AS1959">
        <f t="shared" si="387"/>
        <v>0</v>
      </c>
      <c r="AT1959">
        <f t="shared" si="387"/>
        <v>0</v>
      </c>
      <c r="AU1959">
        <f t="shared" si="387"/>
        <v>0</v>
      </c>
      <c r="AV1959">
        <f t="shared" si="387"/>
        <v>0</v>
      </c>
      <c r="AW1959">
        <f t="shared" si="387"/>
        <v>0</v>
      </c>
      <c r="AX1959">
        <f t="shared" si="387"/>
        <v>0</v>
      </c>
    </row>
    <row r="1960" spans="3:50" ht="30" customHeight="1" thickTop="1" thickBot="1" x14ac:dyDescent="0.25">
      <c r="C1960" s="118"/>
      <c r="D1960" s="126"/>
      <c r="E1960" s="115"/>
      <c r="F1960" s="115"/>
      <c r="G1960" s="118"/>
      <c r="H1960" s="127"/>
      <c r="I1960" s="127"/>
      <c r="J1960" s="127"/>
      <c r="K1960" s="127"/>
      <c r="L1960" s="127"/>
      <c r="M1960" s="127"/>
      <c r="N1960" s="127"/>
      <c r="O1960" s="127"/>
      <c r="P1960" s="127"/>
      <c r="Q1960" s="109"/>
      <c r="R1960" s="127"/>
      <c r="S1960" s="127"/>
      <c r="U1960" s="15" t="str">
        <f t="shared" si="384"/>
        <v/>
      </c>
      <c r="V1960" t="str">
        <f t="shared" si="378"/>
        <v/>
      </c>
      <c r="W1960" t="str">
        <f t="shared" si="379"/>
        <v/>
      </c>
      <c r="X1960" t="str">
        <f t="shared" si="380"/>
        <v/>
      </c>
      <c r="Y1960" t="str">
        <f t="shared" si="381"/>
        <v/>
      </c>
      <c r="Z1960" t="str">
        <f t="shared" si="382"/>
        <v/>
      </c>
      <c r="AA1960" t="str">
        <f t="shared" si="383"/>
        <v/>
      </c>
      <c r="AB1960">
        <v>1953</v>
      </c>
      <c r="AC1960" t="str">
        <f>IF(ISERROR(IF(U1960="","",IF(OR(U1960=Cad_Inicial!$D$8,X1960=Cad_Inicial!$D$8),Cad_Inicial!$D$8+AB1960*1000,0))),"",IF(U1960="","",IF(OR(U1960=Cad_Inicial!$D$8,X1960=Cad_Inicial!$D$8),Cad_Inicial!$D$8+AB1960*1000,0)))</f>
        <v/>
      </c>
      <c r="AK1960" s="50" t="e">
        <f t="shared" si="385"/>
        <v>#VALUE!</v>
      </c>
      <c r="AL1960" s="50" t="e">
        <f t="shared" si="386"/>
        <v>#VALUE!</v>
      </c>
      <c r="AM1960">
        <f t="shared" si="388"/>
        <v>0</v>
      </c>
      <c r="AN1960">
        <f t="shared" si="387"/>
        <v>0</v>
      </c>
      <c r="AO1960">
        <f t="shared" si="387"/>
        <v>0</v>
      </c>
      <c r="AP1960">
        <f t="shared" si="387"/>
        <v>0</v>
      </c>
      <c r="AQ1960">
        <f t="shared" si="387"/>
        <v>0</v>
      </c>
      <c r="AR1960">
        <f t="shared" si="387"/>
        <v>0</v>
      </c>
      <c r="AS1960">
        <f t="shared" si="387"/>
        <v>0</v>
      </c>
      <c r="AT1960">
        <f t="shared" si="387"/>
        <v>0</v>
      </c>
      <c r="AU1960">
        <f t="shared" si="387"/>
        <v>0</v>
      </c>
      <c r="AV1960">
        <f t="shared" si="387"/>
        <v>0</v>
      </c>
      <c r="AW1960">
        <f t="shared" si="387"/>
        <v>0</v>
      </c>
      <c r="AX1960">
        <f t="shared" si="387"/>
        <v>0</v>
      </c>
    </row>
    <row r="1961" spans="3:50" ht="30" customHeight="1" thickTop="1" thickBot="1" x14ac:dyDescent="0.25">
      <c r="C1961" s="118"/>
      <c r="D1961" s="126"/>
      <c r="E1961" s="115"/>
      <c r="F1961" s="115"/>
      <c r="G1961" s="118"/>
      <c r="H1961" s="127"/>
      <c r="I1961" s="127"/>
      <c r="J1961" s="127"/>
      <c r="K1961" s="127"/>
      <c r="L1961" s="127"/>
      <c r="M1961" s="127"/>
      <c r="N1961" s="127"/>
      <c r="O1961" s="127"/>
      <c r="P1961" s="127"/>
      <c r="Q1961" s="109"/>
      <c r="R1961" s="127"/>
      <c r="S1961" s="127"/>
      <c r="U1961" s="15" t="str">
        <f t="shared" si="384"/>
        <v/>
      </c>
      <c r="V1961" t="str">
        <f t="shared" si="378"/>
        <v/>
      </c>
      <c r="W1961" t="str">
        <f t="shared" si="379"/>
        <v/>
      </c>
      <c r="X1961" t="str">
        <f t="shared" si="380"/>
        <v/>
      </c>
      <c r="Y1961" t="str">
        <f t="shared" si="381"/>
        <v/>
      </c>
      <c r="Z1961" t="str">
        <f t="shared" si="382"/>
        <v/>
      </c>
      <c r="AA1961" t="str">
        <f t="shared" si="383"/>
        <v/>
      </c>
      <c r="AB1961">
        <v>1954</v>
      </c>
      <c r="AC1961" t="str">
        <f>IF(ISERROR(IF(U1961="","",IF(OR(U1961=Cad_Inicial!$D$8,X1961=Cad_Inicial!$D$8),Cad_Inicial!$D$8+AB1961*1000,0))),"",IF(U1961="","",IF(OR(U1961=Cad_Inicial!$D$8,X1961=Cad_Inicial!$D$8),Cad_Inicial!$D$8+AB1961*1000,0)))</f>
        <v/>
      </c>
      <c r="AK1961" s="50" t="e">
        <f t="shared" si="385"/>
        <v>#VALUE!</v>
      </c>
      <c r="AL1961" s="50" t="e">
        <f t="shared" si="386"/>
        <v>#VALUE!</v>
      </c>
      <c r="AM1961">
        <f t="shared" si="388"/>
        <v>0</v>
      </c>
      <c r="AN1961">
        <f t="shared" si="387"/>
        <v>0</v>
      </c>
      <c r="AO1961">
        <f t="shared" si="387"/>
        <v>0</v>
      </c>
      <c r="AP1961">
        <f t="shared" si="387"/>
        <v>0</v>
      </c>
      <c r="AQ1961">
        <f t="shared" si="387"/>
        <v>0</v>
      </c>
      <c r="AR1961">
        <f t="shared" si="387"/>
        <v>0</v>
      </c>
      <c r="AS1961">
        <f t="shared" si="387"/>
        <v>0</v>
      </c>
      <c r="AT1961">
        <f t="shared" si="387"/>
        <v>0</v>
      </c>
      <c r="AU1961">
        <f t="shared" si="387"/>
        <v>0</v>
      </c>
      <c r="AV1961">
        <f t="shared" si="387"/>
        <v>0</v>
      </c>
      <c r="AW1961">
        <f t="shared" si="387"/>
        <v>0</v>
      </c>
      <c r="AX1961">
        <f t="shared" si="387"/>
        <v>0</v>
      </c>
    </row>
    <row r="1962" spans="3:50" ht="30" customHeight="1" thickTop="1" thickBot="1" x14ac:dyDescent="0.25">
      <c r="C1962" s="118"/>
      <c r="D1962" s="126"/>
      <c r="E1962" s="115"/>
      <c r="F1962" s="115"/>
      <c r="G1962" s="118"/>
      <c r="H1962" s="127"/>
      <c r="I1962" s="127"/>
      <c r="J1962" s="127"/>
      <c r="K1962" s="127"/>
      <c r="L1962" s="127"/>
      <c r="M1962" s="127"/>
      <c r="N1962" s="127"/>
      <c r="O1962" s="127"/>
      <c r="P1962" s="127"/>
      <c r="Q1962" s="109"/>
      <c r="R1962" s="127"/>
      <c r="S1962" s="127"/>
      <c r="U1962" s="15" t="str">
        <f t="shared" si="384"/>
        <v/>
      </c>
      <c r="V1962" t="str">
        <f t="shared" si="378"/>
        <v/>
      </c>
      <c r="W1962" t="str">
        <f t="shared" si="379"/>
        <v/>
      </c>
      <c r="X1962" t="str">
        <f t="shared" si="380"/>
        <v/>
      </c>
      <c r="Y1962" t="str">
        <f t="shared" si="381"/>
        <v/>
      </c>
      <c r="Z1962" t="str">
        <f t="shared" si="382"/>
        <v/>
      </c>
      <c r="AA1962" t="str">
        <f t="shared" si="383"/>
        <v/>
      </c>
      <c r="AB1962">
        <v>1955</v>
      </c>
      <c r="AC1962" t="str">
        <f>IF(ISERROR(IF(U1962="","",IF(OR(U1962=Cad_Inicial!$D$8,X1962=Cad_Inicial!$D$8),Cad_Inicial!$D$8+AB1962*1000,0))),"",IF(U1962="","",IF(OR(U1962=Cad_Inicial!$D$8,X1962=Cad_Inicial!$D$8),Cad_Inicial!$D$8+AB1962*1000,0)))</f>
        <v/>
      </c>
      <c r="AK1962" s="50" t="e">
        <f t="shared" si="385"/>
        <v>#VALUE!</v>
      </c>
      <c r="AL1962" s="50" t="e">
        <f t="shared" si="386"/>
        <v>#VALUE!</v>
      </c>
      <c r="AM1962">
        <f t="shared" si="388"/>
        <v>0</v>
      </c>
      <c r="AN1962">
        <f t="shared" si="387"/>
        <v>0</v>
      </c>
      <c r="AO1962">
        <f t="shared" si="387"/>
        <v>0</v>
      </c>
      <c r="AP1962">
        <f t="shared" si="387"/>
        <v>0</v>
      </c>
      <c r="AQ1962">
        <f t="shared" si="387"/>
        <v>0</v>
      </c>
      <c r="AR1962">
        <f t="shared" si="387"/>
        <v>0</v>
      </c>
      <c r="AS1962">
        <f t="shared" si="387"/>
        <v>0</v>
      </c>
      <c r="AT1962">
        <f t="shared" si="387"/>
        <v>0</v>
      </c>
      <c r="AU1962">
        <f t="shared" si="387"/>
        <v>0</v>
      </c>
      <c r="AV1962">
        <f t="shared" si="387"/>
        <v>0</v>
      </c>
      <c r="AW1962">
        <f t="shared" si="387"/>
        <v>0</v>
      </c>
      <c r="AX1962">
        <f t="shared" si="387"/>
        <v>0</v>
      </c>
    </row>
    <row r="1963" spans="3:50" ht="30" customHeight="1" thickTop="1" thickBot="1" x14ac:dyDescent="0.25">
      <c r="C1963" s="118"/>
      <c r="D1963" s="126"/>
      <c r="E1963" s="115"/>
      <c r="F1963" s="115"/>
      <c r="G1963" s="118"/>
      <c r="H1963" s="127"/>
      <c r="I1963" s="127"/>
      <c r="J1963" s="127"/>
      <c r="K1963" s="127"/>
      <c r="L1963" s="127"/>
      <c r="M1963" s="127"/>
      <c r="N1963" s="127"/>
      <c r="O1963" s="127"/>
      <c r="P1963" s="127"/>
      <c r="Q1963" s="109"/>
      <c r="R1963" s="127"/>
      <c r="S1963" s="127"/>
      <c r="U1963" s="15" t="str">
        <f t="shared" si="384"/>
        <v/>
      </c>
      <c r="V1963" t="str">
        <f t="shared" si="378"/>
        <v/>
      </c>
      <c r="W1963" t="str">
        <f t="shared" si="379"/>
        <v/>
      </c>
      <c r="X1963" t="str">
        <f t="shared" si="380"/>
        <v/>
      </c>
      <c r="Y1963" t="str">
        <f t="shared" si="381"/>
        <v/>
      </c>
      <c r="Z1963" t="str">
        <f t="shared" si="382"/>
        <v/>
      </c>
      <c r="AA1963" t="str">
        <f t="shared" si="383"/>
        <v/>
      </c>
      <c r="AB1963">
        <v>1956</v>
      </c>
      <c r="AC1963" t="str">
        <f>IF(ISERROR(IF(U1963="","",IF(OR(U1963=Cad_Inicial!$D$8,X1963=Cad_Inicial!$D$8),Cad_Inicial!$D$8+AB1963*1000,0))),"",IF(U1963="","",IF(OR(U1963=Cad_Inicial!$D$8,X1963=Cad_Inicial!$D$8),Cad_Inicial!$D$8+AB1963*1000,0)))</f>
        <v/>
      </c>
      <c r="AK1963" s="50" t="e">
        <f t="shared" si="385"/>
        <v>#VALUE!</v>
      </c>
      <c r="AL1963" s="50" t="e">
        <f t="shared" si="386"/>
        <v>#VALUE!</v>
      </c>
      <c r="AM1963">
        <f t="shared" si="388"/>
        <v>0</v>
      </c>
      <c r="AN1963">
        <f t="shared" si="387"/>
        <v>0</v>
      </c>
      <c r="AO1963">
        <f t="shared" si="387"/>
        <v>0</v>
      </c>
      <c r="AP1963">
        <f t="shared" si="387"/>
        <v>0</v>
      </c>
      <c r="AQ1963">
        <f t="shared" si="387"/>
        <v>0</v>
      </c>
      <c r="AR1963">
        <f t="shared" si="387"/>
        <v>0</v>
      </c>
      <c r="AS1963">
        <f t="shared" si="387"/>
        <v>0</v>
      </c>
      <c r="AT1963">
        <f t="shared" si="387"/>
        <v>0</v>
      </c>
      <c r="AU1963">
        <f t="shared" si="387"/>
        <v>0</v>
      </c>
      <c r="AV1963">
        <f t="shared" si="387"/>
        <v>0</v>
      </c>
      <c r="AW1963">
        <f t="shared" si="387"/>
        <v>0</v>
      </c>
      <c r="AX1963">
        <f t="shared" si="387"/>
        <v>0</v>
      </c>
    </row>
    <row r="1964" spans="3:50" ht="30" customHeight="1" thickTop="1" thickBot="1" x14ac:dyDescent="0.25">
      <c r="C1964" s="118"/>
      <c r="D1964" s="126"/>
      <c r="E1964" s="115"/>
      <c r="F1964" s="115"/>
      <c r="G1964" s="118"/>
      <c r="H1964" s="127"/>
      <c r="I1964" s="127"/>
      <c r="J1964" s="127"/>
      <c r="K1964" s="127"/>
      <c r="L1964" s="127"/>
      <c r="M1964" s="127"/>
      <c r="N1964" s="127"/>
      <c r="O1964" s="127"/>
      <c r="P1964" s="127"/>
      <c r="Q1964" s="109"/>
      <c r="R1964" s="127"/>
      <c r="S1964" s="127"/>
      <c r="U1964" s="15" t="str">
        <f t="shared" si="384"/>
        <v/>
      </c>
      <c r="V1964" t="str">
        <f t="shared" si="378"/>
        <v/>
      </c>
      <c r="W1964" t="str">
        <f t="shared" si="379"/>
        <v/>
      </c>
      <c r="X1964" t="str">
        <f t="shared" si="380"/>
        <v/>
      </c>
      <c r="Y1964" t="str">
        <f t="shared" si="381"/>
        <v/>
      </c>
      <c r="Z1964" t="str">
        <f t="shared" si="382"/>
        <v/>
      </c>
      <c r="AA1964" t="str">
        <f t="shared" si="383"/>
        <v/>
      </c>
      <c r="AB1964">
        <v>1957</v>
      </c>
      <c r="AC1964" t="str">
        <f>IF(ISERROR(IF(U1964="","",IF(OR(U1964=Cad_Inicial!$D$8,X1964=Cad_Inicial!$D$8),Cad_Inicial!$D$8+AB1964*1000,0))),"",IF(U1964="","",IF(OR(U1964=Cad_Inicial!$D$8,X1964=Cad_Inicial!$D$8),Cad_Inicial!$D$8+AB1964*1000,0)))</f>
        <v/>
      </c>
      <c r="AK1964" s="50" t="e">
        <f t="shared" si="385"/>
        <v>#VALUE!</v>
      </c>
      <c r="AL1964" s="50" t="e">
        <f t="shared" si="386"/>
        <v>#VALUE!</v>
      </c>
      <c r="AM1964">
        <f t="shared" si="388"/>
        <v>0</v>
      </c>
      <c r="AN1964">
        <f t="shared" si="387"/>
        <v>0</v>
      </c>
      <c r="AO1964">
        <f t="shared" si="387"/>
        <v>0</v>
      </c>
      <c r="AP1964">
        <f t="shared" si="387"/>
        <v>0</v>
      </c>
      <c r="AQ1964">
        <f t="shared" si="387"/>
        <v>0</v>
      </c>
      <c r="AR1964">
        <f t="shared" si="387"/>
        <v>0</v>
      </c>
      <c r="AS1964">
        <f t="shared" si="387"/>
        <v>0</v>
      </c>
      <c r="AT1964">
        <f t="shared" si="387"/>
        <v>0</v>
      </c>
      <c r="AU1964">
        <f t="shared" si="387"/>
        <v>0</v>
      </c>
      <c r="AV1964">
        <f t="shared" si="387"/>
        <v>0</v>
      </c>
      <c r="AW1964">
        <f t="shared" si="387"/>
        <v>0</v>
      </c>
      <c r="AX1964">
        <f t="shared" si="387"/>
        <v>0</v>
      </c>
    </row>
    <row r="1965" spans="3:50" ht="30" customHeight="1" thickTop="1" thickBot="1" x14ac:dyDescent="0.25">
      <c r="C1965" s="118"/>
      <c r="D1965" s="126"/>
      <c r="E1965" s="115"/>
      <c r="F1965" s="115"/>
      <c r="G1965" s="118"/>
      <c r="H1965" s="127"/>
      <c r="I1965" s="127"/>
      <c r="J1965" s="127"/>
      <c r="K1965" s="127"/>
      <c r="L1965" s="127"/>
      <c r="M1965" s="127"/>
      <c r="N1965" s="127"/>
      <c r="O1965" s="127"/>
      <c r="P1965" s="127"/>
      <c r="Q1965" s="109"/>
      <c r="R1965" s="127"/>
      <c r="S1965" s="127"/>
      <c r="U1965" s="15" t="str">
        <f t="shared" si="384"/>
        <v/>
      </c>
      <c r="V1965" t="str">
        <f t="shared" si="378"/>
        <v/>
      </c>
      <c r="W1965" t="str">
        <f t="shared" si="379"/>
        <v/>
      </c>
      <c r="X1965" t="str">
        <f t="shared" si="380"/>
        <v/>
      </c>
      <c r="Y1965" t="str">
        <f t="shared" si="381"/>
        <v/>
      </c>
      <c r="Z1965" t="str">
        <f t="shared" si="382"/>
        <v/>
      </c>
      <c r="AA1965" t="str">
        <f t="shared" si="383"/>
        <v/>
      </c>
      <c r="AB1965">
        <v>1958</v>
      </c>
      <c r="AC1965" t="str">
        <f>IF(ISERROR(IF(U1965="","",IF(OR(U1965=Cad_Inicial!$D$8,X1965=Cad_Inicial!$D$8),Cad_Inicial!$D$8+AB1965*1000,0))),"",IF(U1965="","",IF(OR(U1965=Cad_Inicial!$D$8,X1965=Cad_Inicial!$D$8),Cad_Inicial!$D$8+AB1965*1000,0)))</f>
        <v/>
      </c>
      <c r="AK1965" s="50" t="e">
        <f t="shared" si="385"/>
        <v>#VALUE!</v>
      </c>
      <c r="AL1965" s="50" t="e">
        <f t="shared" si="386"/>
        <v>#VALUE!</v>
      </c>
      <c r="AM1965">
        <f t="shared" si="388"/>
        <v>0</v>
      </c>
      <c r="AN1965">
        <f t="shared" si="387"/>
        <v>0</v>
      </c>
      <c r="AO1965">
        <f t="shared" si="387"/>
        <v>0</v>
      </c>
      <c r="AP1965">
        <f t="shared" si="387"/>
        <v>0</v>
      </c>
      <c r="AQ1965">
        <f t="shared" si="387"/>
        <v>0</v>
      </c>
      <c r="AR1965">
        <f t="shared" si="387"/>
        <v>0</v>
      </c>
      <c r="AS1965">
        <f t="shared" si="387"/>
        <v>0</v>
      </c>
      <c r="AT1965">
        <f t="shared" si="387"/>
        <v>0</v>
      </c>
      <c r="AU1965">
        <f t="shared" si="387"/>
        <v>0</v>
      </c>
      <c r="AV1965">
        <f t="shared" si="387"/>
        <v>0</v>
      </c>
      <c r="AW1965">
        <f t="shared" si="387"/>
        <v>0</v>
      </c>
      <c r="AX1965">
        <f t="shared" si="387"/>
        <v>0</v>
      </c>
    </row>
    <row r="1966" spans="3:50" ht="30" customHeight="1" thickTop="1" thickBot="1" x14ac:dyDescent="0.25">
      <c r="C1966" s="118"/>
      <c r="D1966" s="126"/>
      <c r="E1966" s="115"/>
      <c r="F1966" s="115"/>
      <c r="G1966" s="118"/>
      <c r="H1966" s="127"/>
      <c r="I1966" s="127"/>
      <c r="J1966" s="127"/>
      <c r="K1966" s="127"/>
      <c r="L1966" s="127"/>
      <c r="M1966" s="127"/>
      <c r="N1966" s="127"/>
      <c r="O1966" s="127"/>
      <c r="P1966" s="127"/>
      <c r="Q1966" s="109"/>
      <c r="R1966" s="127"/>
      <c r="S1966" s="127"/>
      <c r="U1966" s="15" t="str">
        <f t="shared" si="384"/>
        <v/>
      </c>
      <c r="V1966" t="str">
        <f t="shared" si="378"/>
        <v/>
      </c>
      <c r="W1966" t="str">
        <f t="shared" si="379"/>
        <v/>
      </c>
      <c r="X1966" t="str">
        <f t="shared" si="380"/>
        <v/>
      </c>
      <c r="Y1966" t="str">
        <f t="shared" si="381"/>
        <v/>
      </c>
      <c r="Z1966" t="str">
        <f t="shared" si="382"/>
        <v/>
      </c>
      <c r="AA1966" t="str">
        <f t="shared" si="383"/>
        <v/>
      </c>
      <c r="AB1966">
        <v>1959</v>
      </c>
      <c r="AC1966" t="str">
        <f>IF(ISERROR(IF(U1966="","",IF(OR(U1966=Cad_Inicial!$D$8,X1966=Cad_Inicial!$D$8),Cad_Inicial!$D$8+AB1966*1000,0))),"",IF(U1966="","",IF(OR(U1966=Cad_Inicial!$D$8,X1966=Cad_Inicial!$D$8),Cad_Inicial!$D$8+AB1966*1000,0)))</f>
        <v/>
      </c>
      <c r="AK1966" s="50" t="e">
        <f t="shared" si="385"/>
        <v>#VALUE!</v>
      </c>
      <c r="AL1966" s="50" t="e">
        <f t="shared" si="386"/>
        <v>#VALUE!</v>
      </c>
      <c r="AM1966">
        <f t="shared" si="388"/>
        <v>0</v>
      </c>
      <c r="AN1966">
        <f t="shared" si="387"/>
        <v>0</v>
      </c>
      <c r="AO1966">
        <f t="shared" si="387"/>
        <v>0</v>
      </c>
      <c r="AP1966">
        <f t="shared" si="387"/>
        <v>0</v>
      </c>
      <c r="AQ1966">
        <f t="shared" si="387"/>
        <v>0</v>
      </c>
      <c r="AR1966">
        <f t="shared" si="387"/>
        <v>0</v>
      </c>
      <c r="AS1966">
        <f t="shared" si="387"/>
        <v>0</v>
      </c>
      <c r="AT1966">
        <f t="shared" si="387"/>
        <v>0</v>
      </c>
      <c r="AU1966">
        <f t="shared" si="387"/>
        <v>0</v>
      </c>
      <c r="AV1966">
        <f t="shared" si="387"/>
        <v>0</v>
      </c>
      <c r="AW1966">
        <f t="shared" si="387"/>
        <v>0</v>
      </c>
      <c r="AX1966">
        <f t="shared" si="387"/>
        <v>0</v>
      </c>
    </row>
    <row r="1967" spans="3:50" ht="30" customHeight="1" thickTop="1" thickBot="1" x14ac:dyDescent="0.25">
      <c r="C1967" s="118"/>
      <c r="D1967" s="126"/>
      <c r="E1967" s="115"/>
      <c r="F1967" s="115"/>
      <c r="G1967" s="118"/>
      <c r="H1967" s="127"/>
      <c r="I1967" s="127"/>
      <c r="J1967" s="127"/>
      <c r="K1967" s="127"/>
      <c r="L1967" s="127"/>
      <c r="M1967" s="127"/>
      <c r="N1967" s="127"/>
      <c r="O1967" s="127"/>
      <c r="P1967" s="127"/>
      <c r="Q1967" s="109"/>
      <c r="R1967" s="127"/>
      <c r="S1967" s="127"/>
      <c r="U1967" s="15" t="str">
        <f t="shared" si="384"/>
        <v/>
      </c>
      <c r="V1967" t="str">
        <f t="shared" si="378"/>
        <v/>
      </c>
      <c r="W1967" t="str">
        <f t="shared" si="379"/>
        <v/>
      </c>
      <c r="X1967" t="str">
        <f t="shared" si="380"/>
        <v/>
      </c>
      <c r="Y1967" t="str">
        <f t="shared" si="381"/>
        <v/>
      </c>
      <c r="Z1967" t="str">
        <f t="shared" si="382"/>
        <v/>
      </c>
      <c r="AA1967" t="str">
        <f t="shared" si="383"/>
        <v/>
      </c>
      <c r="AB1967">
        <v>1960</v>
      </c>
      <c r="AC1967" t="str">
        <f>IF(ISERROR(IF(U1967="","",IF(OR(U1967=Cad_Inicial!$D$8,X1967=Cad_Inicial!$D$8),Cad_Inicial!$D$8+AB1967*1000,0))),"",IF(U1967="","",IF(OR(U1967=Cad_Inicial!$D$8,X1967=Cad_Inicial!$D$8),Cad_Inicial!$D$8+AB1967*1000,0)))</f>
        <v/>
      </c>
      <c r="AK1967" s="50" t="e">
        <f t="shared" si="385"/>
        <v>#VALUE!</v>
      </c>
      <c r="AL1967" s="50" t="e">
        <f t="shared" si="386"/>
        <v>#VALUE!</v>
      </c>
      <c r="AM1967">
        <f t="shared" si="388"/>
        <v>0</v>
      </c>
      <c r="AN1967">
        <f t="shared" si="387"/>
        <v>0</v>
      </c>
      <c r="AO1967">
        <f t="shared" si="387"/>
        <v>0</v>
      </c>
      <c r="AP1967">
        <f t="shared" si="387"/>
        <v>0</v>
      </c>
      <c r="AQ1967">
        <f t="shared" si="387"/>
        <v>0</v>
      </c>
      <c r="AR1967">
        <f t="shared" si="387"/>
        <v>0</v>
      </c>
      <c r="AS1967">
        <f t="shared" si="387"/>
        <v>0</v>
      </c>
      <c r="AT1967">
        <f t="shared" si="387"/>
        <v>0</v>
      </c>
      <c r="AU1967">
        <f t="shared" si="387"/>
        <v>0</v>
      </c>
      <c r="AV1967">
        <f t="shared" si="387"/>
        <v>0</v>
      </c>
      <c r="AW1967">
        <f t="shared" si="387"/>
        <v>0</v>
      </c>
      <c r="AX1967">
        <f t="shared" si="387"/>
        <v>0</v>
      </c>
    </row>
    <row r="1968" spans="3:50" ht="30" customHeight="1" thickTop="1" thickBot="1" x14ac:dyDescent="0.25">
      <c r="C1968" s="118"/>
      <c r="D1968" s="126"/>
      <c r="E1968" s="115"/>
      <c r="F1968" s="115"/>
      <c r="G1968" s="118"/>
      <c r="H1968" s="127"/>
      <c r="I1968" s="127"/>
      <c r="J1968" s="127"/>
      <c r="K1968" s="127"/>
      <c r="L1968" s="127"/>
      <c r="M1968" s="127"/>
      <c r="N1968" s="127"/>
      <c r="O1968" s="127"/>
      <c r="P1968" s="127"/>
      <c r="Q1968" s="109"/>
      <c r="R1968" s="127"/>
      <c r="S1968" s="127"/>
      <c r="U1968" s="15" t="str">
        <f t="shared" si="384"/>
        <v/>
      </c>
      <c r="V1968" t="str">
        <f t="shared" si="378"/>
        <v/>
      </c>
      <c r="W1968" t="str">
        <f t="shared" si="379"/>
        <v/>
      </c>
      <c r="X1968" t="str">
        <f t="shared" si="380"/>
        <v/>
      </c>
      <c r="Y1968" t="str">
        <f t="shared" si="381"/>
        <v/>
      </c>
      <c r="Z1968" t="str">
        <f t="shared" si="382"/>
        <v/>
      </c>
      <c r="AA1968" t="str">
        <f t="shared" si="383"/>
        <v/>
      </c>
      <c r="AB1968">
        <v>1961</v>
      </c>
      <c r="AC1968" t="str">
        <f>IF(ISERROR(IF(U1968="","",IF(OR(U1968=Cad_Inicial!$D$8,X1968=Cad_Inicial!$D$8),Cad_Inicial!$D$8+AB1968*1000,0))),"",IF(U1968="","",IF(OR(U1968=Cad_Inicial!$D$8,X1968=Cad_Inicial!$D$8),Cad_Inicial!$D$8+AB1968*1000,0)))</f>
        <v/>
      </c>
      <c r="AK1968" s="50" t="e">
        <f t="shared" si="385"/>
        <v>#VALUE!</v>
      </c>
      <c r="AL1968" s="50" t="e">
        <f t="shared" si="386"/>
        <v>#VALUE!</v>
      </c>
      <c r="AM1968">
        <f t="shared" si="388"/>
        <v>0</v>
      </c>
      <c r="AN1968">
        <f t="shared" si="387"/>
        <v>0</v>
      </c>
      <c r="AO1968">
        <f t="shared" si="387"/>
        <v>0</v>
      </c>
      <c r="AP1968">
        <f t="shared" si="387"/>
        <v>0</v>
      </c>
      <c r="AQ1968">
        <f t="shared" si="387"/>
        <v>0</v>
      </c>
      <c r="AR1968">
        <f t="shared" ref="AN1968:AX1991" si="389">IFERROR(IF(AND($AK1968&lt;=AR$5,$AL1968&gt;=AR$5),1,0),0)</f>
        <v>0</v>
      </c>
      <c r="AS1968">
        <f t="shared" si="389"/>
        <v>0</v>
      </c>
      <c r="AT1968">
        <f t="shared" si="389"/>
        <v>0</v>
      </c>
      <c r="AU1968">
        <f t="shared" si="389"/>
        <v>0</v>
      </c>
      <c r="AV1968">
        <f t="shared" si="389"/>
        <v>0</v>
      </c>
      <c r="AW1968">
        <f t="shared" si="389"/>
        <v>0</v>
      </c>
      <c r="AX1968">
        <f t="shared" si="389"/>
        <v>0</v>
      </c>
    </row>
    <row r="1969" spans="3:50" ht="30" customHeight="1" thickTop="1" thickBot="1" x14ac:dyDescent="0.25">
      <c r="C1969" s="118"/>
      <c r="D1969" s="126"/>
      <c r="E1969" s="115"/>
      <c r="F1969" s="115"/>
      <c r="G1969" s="118"/>
      <c r="H1969" s="127"/>
      <c r="I1969" s="127"/>
      <c r="J1969" s="127"/>
      <c r="K1969" s="127"/>
      <c r="L1969" s="127"/>
      <c r="M1969" s="127"/>
      <c r="N1969" s="127"/>
      <c r="O1969" s="127"/>
      <c r="P1969" s="127"/>
      <c r="Q1969" s="109"/>
      <c r="R1969" s="127"/>
      <c r="S1969" s="127"/>
      <c r="U1969" s="15" t="str">
        <f t="shared" si="384"/>
        <v/>
      </c>
      <c r="V1969" t="str">
        <f t="shared" si="378"/>
        <v/>
      </c>
      <c r="W1969" t="str">
        <f t="shared" si="379"/>
        <v/>
      </c>
      <c r="X1969" t="str">
        <f t="shared" si="380"/>
        <v/>
      </c>
      <c r="Y1969" t="str">
        <f t="shared" si="381"/>
        <v/>
      </c>
      <c r="Z1969" t="str">
        <f t="shared" si="382"/>
        <v/>
      </c>
      <c r="AA1969" t="str">
        <f t="shared" si="383"/>
        <v/>
      </c>
      <c r="AB1969">
        <v>1962</v>
      </c>
      <c r="AC1969" t="str">
        <f>IF(ISERROR(IF(U1969="","",IF(OR(U1969=Cad_Inicial!$D$8,X1969=Cad_Inicial!$D$8),Cad_Inicial!$D$8+AB1969*1000,0))),"",IF(U1969="","",IF(OR(U1969=Cad_Inicial!$D$8,X1969=Cad_Inicial!$D$8),Cad_Inicial!$D$8+AB1969*1000,0)))</f>
        <v/>
      </c>
      <c r="AK1969" s="50" t="e">
        <f t="shared" si="385"/>
        <v>#VALUE!</v>
      </c>
      <c r="AL1969" s="50" t="e">
        <f t="shared" si="386"/>
        <v>#VALUE!</v>
      </c>
      <c r="AM1969">
        <f t="shared" si="388"/>
        <v>0</v>
      </c>
      <c r="AN1969">
        <f t="shared" si="389"/>
        <v>0</v>
      </c>
      <c r="AO1969">
        <f t="shared" si="389"/>
        <v>0</v>
      </c>
      <c r="AP1969">
        <f t="shared" si="389"/>
        <v>0</v>
      </c>
      <c r="AQ1969">
        <f t="shared" si="389"/>
        <v>0</v>
      </c>
      <c r="AR1969">
        <f t="shared" si="389"/>
        <v>0</v>
      </c>
      <c r="AS1969">
        <f t="shared" si="389"/>
        <v>0</v>
      </c>
      <c r="AT1969">
        <f t="shared" si="389"/>
        <v>0</v>
      </c>
      <c r="AU1969">
        <f t="shared" si="389"/>
        <v>0</v>
      </c>
      <c r="AV1969">
        <f t="shared" si="389"/>
        <v>0</v>
      </c>
      <c r="AW1969">
        <f t="shared" si="389"/>
        <v>0</v>
      </c>
      <c r="AX1969">
        <f t="shared" si="389"/>
        <v>0</v>
      </c>
    </row>
    <row r="1970" spans="3:50" ht="30" customHeight="1" thickTop="1" thickBot="1" x14ac:dyDescent="0.25">
      <c r="C1970" s="118"/>
      <c r="D1970" s="126"/>
      <c r="E1970" s="115"/>
      <c r="F1970" s="115"/>
      <c r="G1970" s="118"/>
      <c r="H1970" s="127"/>
      <c r="I1970" s="127"/>
      <c r="J1970" s="127"/>
      <c r="K1970" s="127"/>
      <c r="L1970" s="127"/>
      <c r="M1970" s="127"/>
      <c r="N1970" s="127"/>
      <c r="O1970" s="127"/>
      <c r="P1970" s="127"/>
      <c r="Q1970" s="109"/>
      <c r="R1970" s="127"/>
      <c r="S1970" s="127"/>
      <c r="U1970" s="15" t="str">
        <f t="shared" si="384"/>
        <v/>
      </c>
      <c r="V1970" t="str">
        <f t="shared" si="378"/>
        <v/>
      </c>
      <c r="W1970" t="str">
        <f t="shared" si="379"/>
        <v/>
      </c>
      <c r="X1970" t="str">
        <f t="shared" si="380"/>
        <v/>
      </c>
      <c r="Y1970" t="str">
        <f t="shared" si="381"/>
        <v/>
      </c>
      <c r="Z1970" t="str">
        <f t="shared" si="382"/>
        <v/>
      </c>
      <c r="AA1970" t="str">
        <f t="shared" si="383"/>
        <v/>
      </c>
      <c r="AB1970">
        <v>1963</v>
      </c>
      <c r="AC1970" t="str">
        <f>IF(ISERROR(IF(U1970="","",IF(OR(U1970=Cad_Inicial!$D$8,X1970=Cad_Inicial!$D$8),Cad_Inicial!$D$8+AB1970*1000,0))),"",IF(U1970="","",IF(OR(U1970=Cad_Inicial!$D$8,X1970=Cad_Inicial!$D$8),Cad_Inicial!$D$8+AB1970*1000,0)))</f>
        <v/>
      </c>
      <c r="AK1970" s="50" t="e">
        <f t="shared" si="385"/>
        <v>#VALUE!</v>
      </c>
      <c r="AL1970" s="50" t="e">
        <f t="shared" si="386"/>
        <v>#VALUE!</v>
      </c>
      <c r="AM1970">
        <f t="shared" si="388"/>
        <v>0</v>
      </c>
      <c r="AN1970">
        <f t="shared" si="389"/>
        <v>0</v>
      </c>
      <c r="AO1970">
        <f t="shared" si="389"/>
        <v>0</v>
      </c>
      <c r="AP1970">
        <f t="shared" si="389"/>
        <v>0</v>
      </c>
      <c r="AQ1970">
        <f t="shared" si="389"/>
        <v>0</v>
      </c>
      <c r="AR1970">
        <f t="shared" si="389"/>
        <v>0</v>
      </c>
      <c r="AS1970">
        <f t="shared" si="389"/>
        <v>0</v>
      </c>
      <c r="AT1970">
        <f t="shared" si="389"/>
        <v>0</v>
      </c>
      <c r="AU1970">
        <f t="shared" si="389"/>
        <v>0</v>
      </c>
      <c r="AV1970">
        <f t="shared" si="389"/>
        <v>0</v>
      </c>
      <c r="AW1970">
        <f t="shared" si="389"/>
        <v>0</v>
      </c>
      <c r="AX1970">
        <f t="shared" si="389"/>
        <v>0</v>
      </c>
    </row>
    <row r="1971" spans="3:50" ht="30" customHeight="1" thickTop="1" thickBot="1" x14ac:dyDescent="0.25">
      <c r="C1971" s="118"/>
      <c r="D1971" s="126"/>
      <c r="E1971" s="115"/>
      <c r="F1971" s="115"/>
      <c r="G1971" s="118"/>
      <c r="H1971" s="127"/>
      <c r="I1971" s="127"/>
      <c r="J1971" s="127"/>
      <c r="K1971" s="127"/>
      <c r="L1971" s="127"/>
      <c r="M1971" s="127"/>
      <c r="N1971" s="127"/>
      <c r="O1971" s="127"/>
      <c r="P1971" s="127"/>
      <c r="Q1971" s="109"/>
      <c r="R1971" s="127"/>
      <c r="S1971" s="127"/>
      <c r="U1971" s="15" t="str">
        <f t="shared" si="384"/>
        <v/>
      </c>
      <c r="V1971" t="str">
        <f t="shared" si="378"/>
        <v/>
      </c>
      <c r="W1971" t="str">
        <f t="shared" si="379"/>
        <v/>
      </c>
      <c r="X1971" t="str">
        <f t="shared" si="380"/>
        <v/>
      </c>
      <c r="Y1971" t="str">
        <f t="shared" si="381"/>
        <v/>
      </c>
      <c r="Z1971" t="str">
        <f t="shared" si="382"/>
        <v/>
      </c>
      <c r="AA1971" t="str">
        <f t="shared" si="383"/>
        <v/>
      </c>
      <c r="AB1971">
        <v>1964</v>
      </c>
      <c r="AC1971" t="str">
        <f>IF(ISERROR(IF(U1971="","",IF(OR(U1971=Cad_Inicial!$D$8,X1971=Cad_Inicial!$D$8),Cad_Inicial!$D$8+AB1971*1000,0))),"",IF(U1971="","",IF(OR(U1971=Cad_Inicial!$D$8,X1971=Cad_Inicial!$D$8),Cad_Inicial!$D$8+AB1971*1000,0)))</f>
        <v/>
      </c>
      <c r="AK1971" s="50" t="e">
        <f t="shared" si="385"/>
        <v>#VALUE!</v>
      </c>
      <c r="AL1971" s="50" t="e">
        <f t="shared" si="386"/>
        <v>#VALUE!</v>
      </c>
      <c r="AM1971">
        <f t="shared" si="388"/>
        <v>0</v>
      </c>
      <c r="AN1971">
        <f t="shared" si="389"/>
        <v>0</v>
      </c>
      <c r="AO1971">
        <f t="shared" si="389"/>
        <v>0</v>
      </c>
      <c r="AP1971">
        <f t="shared" si="389"/>
        <v>0</v>
      </c>
      <c r="AQ1971">
        <f t="shared" si="389"/>
        <v>0</v>
      </c>
      <c r="AR1971">
        <f t="shared" si="389"/>
        <v>0</v>
      </c>
      <c r="AS1971">
        <f t="shared" si="389"/>
        <v>0</v>
      </c>
      <c r="AT1971">
        <f t="shared" si="389"/>
        <v>0</v>
      </c>
      <c r="AU1971">
        <f t="shared" si="389"/>
        <v>0</v>
      </c>
      <c r="AV1971">
        <f t="shared" si="389"/>
        <v>0</v>
      </c>
      <c r="AW1971">
        <f t="shared" si="389"/>
        <v>0</v>
      </c>
      <c r="AX1971">
        <f t="shared" si="389"/>
        <v>0</v>
      </c>
    </row>
    <row r="1972" spans="3:50" ht="30" customHeight="1" thickTop="1" thickBot="1" x14ac:dyDescent="0.25">
      <c r="C1972" s="118"/>
      <c r="D1972" s="126"/>
      <c r="E1972" s="115"/>
      <c r="F1972" s="115"/>
      <c r="G1972" s="118"/>
      <c r="H1972" s="127"/>
      <c r="I1972" s="127"/>
      <c r="J1972" s="127"/>
      <c r="K1972" s="127"/>
      <c r="L1972" s="127"/>
      <c r="M1972" s="127"/>
      <c r="N1972" s="127"/>
      <c r="O1972" s="127"/>
      <c r="P1972" s="127"/>
      <c r="Q1972" s="109"/>
      <c r="R1972" s="127"/>
      <c r="S1972" s="127"/>
      <c r="U1972" s="15" t="str">
        <f t="shared" si="384"/>
        <v/>
      </c>
      <c r="V1972" t="str">
        <f t="shared" si="378"/>
        <v/>
      </c>
      <c r="W1972" t="str">
        <f t="shared" si="379"/>
        <v/>
      </c>
      <c r="X1972" t="str">
        <f t="shared" si="380"/>
        <v/>
      </c>
      <c r="Y1972" t="str">
        <f t="shared" si="381"/>
        <v/>
      </c>
      <c r="Z1972" t="str">
        <f t="shared" si="382"/>
        <v/>
      </c>
      <c r="AA1972" t="str">
        <f t="shared" si="383"/>
        <v/>
      </c>
      <c r="AB1972">
        <v>1965</v>
      </c>
      <c r="AC1972" t="str">
        <f>IF(ISERROR(IF(U1972="","",IF(OR(U1972=Cad_Inicial!$D$8,X1972=Cad_Inicial!$D$8),Cad_Inicial!$D$8+AB1972*1000,0))),"",IF(U1972="","",IF(OR(U1972=Cad_Inicial!$D$8,X1972=Cad_Inicial!$D$8),Cad_Inicial!$D$8+AB1972*1000,0)))</f>
        <v/>
      </c>
      <c r="AK1972" s="50" t="e">
        <f t="shared" si="385"/>
        <v>#VALUE!</v>
      </c>
      <c r="AL1972" s="50" t="e">
        <f t="shared" si="386"/>
        <v>#VALUE!</v>
      </c>
      <c r="AM1972">
        <f t="shared" si="388"/>
        <v>0</v>
      </c>
      <c r="AN1972">
        <f t="shared" si="389"/>
        <v>0</v>
      </c>
      <c r="AO1972">
        <f t="shared" si="389"/>
        <v>0</v>
      </c>
      <c r="AP1972">
        <f t="shared" si="389"/>
        <v>0</v>
      </c>
      <c r="AQ1972">
        <f t="shared" si="389"/>
        <v>0</v>
      </c>
      <c r="AR1972">
        <f t="shared" si="389"/>
        <v>0</v>
      </c>
      <c r="AS1972">
        <f t="shared" si="389"/>
        <v>0</v>
      </c>
      <c r="AT1972">
        <f t="shared" si="389"/>
        <v>0</v>
      </c>
      <c r="AU1972">
        <f t="shared" si="389"/>
        <v>0</v>
      </c>
      <c r="AV1972">
        <f t="shared" si="389"/>
        <v>0</v>
      </c>
      <c r="AW1972">
        <f t="shared" si="389"/>
        <v>0</v>
      </c>
      <c r="AX1972">
        <f t="shared" si="389"/>
        <v>0</v>
      </c>
    </row>
    <row r="1973" spans="3:50" ht="30" customHeight="1" thickTop="1" thickBot="1" x14ac:dyDescent="0.25">
      <c r="C1973" s="118"/>
      <c r="D1973" s="126"/>
      <c r="E1973" s="115"/>
      <c r="F1973" s="115"/>
      <c r="G1973" s="118"/>
      <c r="H1973" s="127"/>
      <c r="I1973" s="127"/>
      <c r="J1973" s="127"/>
      <c r="K1973" s="127"/>
      <c r="L1973" s="127"/>
      <c r="M1973" s="127"/>
      <c r="N1973" s="127"/>
      <c r="O1973" s="127"/>
      <c r="P1973" s="127"/>
      <c r="Q1973" s="109"/>
      <c r="R1973" s="127"/>
      <c r="S1973" s="127"/>
      <c r="U1973" s="15" t="str">
        <f t="shared" si="384"/>
        <v/>
      </c>
      <c r="V1973" t="str">
        <f t="shared" si="378"/>
        <v/>
      </c>
      <c r="W1973" t="str">
        <f t="shared" si="379"/>
        <v/>
      </c>
      <c r="X1973" t="str">
        <f t="shared" si="380"/>
        <v/>
      </c>
      <c r="Y1973" t="str">
        <f t="shared" si="381"/>
        <v/>
      </c>
      <c r="Z1973" t="str">
        <f t="shared" si="382"/>
        <v/>
      </c>
      <c r="AA1973" t="str">
        <f t="shared" si="383"/>
        <v/>
      </c>
      <c r="AB1973">
        <v>1966</v>
      </c>
      <c r="AC1973" t="str">
        <f>IF(ISERROR(IF(U1973="","",IF(OR(U1973=Cad_Inicial!$D$8,X1973=Cad_Inicial!$D$8),Cad_Inicial!$D$8+AB1973*1000,0))),"",IF(U1973="","",IF(OR(U1973=Cad_Inicial!$D$8,X1973=Cad_Inicial!$D$8),Cad_Inicial!$D$8+AB1973*1000,0)))</f>
        <v/>
      </c>
      <c r="AK1973" s="50" t="e">
        <f t="shared" si="385"/>
        <v>#VALUE!</v>
      </c>
      <c r="AL1973" s="50" t="e">
        <f t="shared" si="386"/>
        <v>#VALUE!</v>
      </c>
      <c r="AM1973">
        <f t="shared" si="388"/>
        <v>0</v>
      </c>
      <c r="AN1973">
        <f t="shared" si="389"/>
        <v>0</v>
      </c>
      <c r="AO1973">
        <f t="shared" si="389"/>
        <v>0</v>
      </c>
      <c r="AP1973">
        <f t="shared" si="389"/>
        <v>0</v>
      </c>
      <c r="AQ1973">
        <f t="shared" si="389"/>
        <v>0</v>
      </c>
      <c r="AR1973">
        <f t="shared" si="389"/>
        <v>0</v>
      </c>
      <c r="AS1973">
        <f t="shared" si="389"/>
        <v>0</v>
      </c>
      <c r="AT1973">
        <f t="shared" si="389"/>
        <v>0</v>
      </c>
      <c r="AU1973">
        <f t="shared" si="389"/>
        <v>0</v>
      </c>
      <c r="AV1973">
        <f t="shared" si="389"/>
        <v>0</v>
      </c>
      <c r="AW1973">
        <f t="shared" si="389"/>
        <v>0</v>
      </c>
      <c r="AX1973">
        <f t="shared" si="389"/>
        <v>0</v>
      </c>
    </row>
    <row r="1974" spans="3:50" ht="30" customHeight="1" thickTop="1" thickBot="1" x14ac:dyDescent="0.25">
      <c r="C1974" s="118"/>
      <c r="D1974" s="126"/>
      <c r="E1974" s="115"/>
      <c r="F1974" s="115"/>
      <c r="G1974" s="118"/>
      <c r="H1974" s="127"/>
      <c r="I1974" s="127"/>
      <c r="J1974" s="127"/>
      <c r="K1974" s="127"/>
      <c r="L1974" s="127"/>
      <c r="M1974" s="127"/>
      <c r="N1974" s="127"/>
      <c r="O1974" s="127"/>
      <c r="P1974" s="127"/>
      <c r="Q1974" s="109"/>
      <c r="R1974" s="127"/>
      <c r="S1974" s="127"/>
      <c r="U1974" s="15" t="str">
        <f t="shared" si="384"/>
        <v/>
      </c>
      <c r="V1974" t="str">
        <f t="shared" si="378"/>
        <v/>
      </c>
      <c r="W1974" t="str">
        <f t="shared" si="379"/>
        <v/>
      </c>
      <c r="X1974" t="str">
        <f t="shared" si="380"/>
        <v/>
      </c>
      <c r="Y1974" t="str">
        <f t="shared" si="381"/>
        <v/>
      </c>
      <c r="Z1974" t="str">
        <f t="shared" si="382"/>
        <v/>
      </c>
      <c r="AA1974" t="str">
        <f t="shared" si="383"/>
        <v/>
      </c>
      <c r="AB1974">
        <v>1967</v>
      </c>
      <c r="AC1974" t="str">
        <f>IF(ISERROR(IF(U1974="","",IF(OR(U1974=Cad_Inicial!$D$8,X1974=Cad_Inicial!$D$8),Cad_Inicial!$D$8+AB1974*1000,0))),"",IF(U1974="","",IF(OR(U1974=Cad_Inicial!$D$8,X1974=Cad_Inicial!$D$8),Cad_Inicial!$D$8+AB1974*1000,0)))</f>
        <v/>
      </c>
      <c r="AK1974" s="50" t="e">
        <f t="shared" si="385"/>
        <v>#VALUE!</v>
      </c>
      <c r="AL1974" s="50" t="e">
        <f t="shared" si="386"/>
        <v>#VALUE!</v>
      </c>
      <c r="AM1974">
        <f t="shared" si="388"/>
        <v>0</v>
      </c>
      <c r="AN1974">
        <f t="shared" si="389"/>
        <v>0</v>
      </c>
      <c r="AO1974">
        <f t="shared" si="389"/>
        <v>0</v>
      </c>
      <c r="AP1974">
        <f t="shared" si="389"/>
        <v>0</v>
      </c>
      <c r="AQ1974">
        <f t="shared" si="389"/>
        <v>0</v>
      </c>
      <c r="AR1974">
        <f t="shared" si="389"/>
        <v>0</v>
      </c>
      <c r="AS1974">
        <f t="shared" si="389"/>
        <v>0</v>
      </c>
      <c r="AT1974">
        <f t="shared" si="389"/>
        <v>0</v>
      </c>
      <c r="AU1974">
        <f t="shared" si="389"/>
        <v>0</v>
      </c>
      <c r="AV1974">
        <f t="shared" si="389"/>
        <v>0</v>
      </c>
      <c r="AW1974">
        <f t="shared" si="389"/>
        <v>0</v>
      </c>
      <c r="AX1974">
        <f t="shared" si="389"/>
        <v>0</v>
      </c>
    </row>
    <row r="1975" spans="3:50" ht="30" customHeight="1" thickTop="1" thickBot="1" x14ac:dyDescent="0.25">
      <c r="C1975" s="118"/>
      <c r="D1975" s="126"/>
      <c r="E1975" s="115"/>
      <c r="F1975" s="115"/>
      <c r="G1975" s="118"/>
      <c r="H1975" s="127"/>
      <c r="I1975" s="127"/>
      <c r="J1975" s="127"/>
      <c r="K1975" s="127"/>
      <c r="L1975" s="127"/>
      <c r="M1975" s="127"/>
      <c r="N1975" s="127"/>
      <c r="O1975" s="127"/>
      <c r="P1975" s="127"/>
      <c r="Q1975" s="109"/>
      <c r="R1975" s="127"/>
      <c r="S1975" s="127"/>
      <c r="U1975" s="15" t="str">
        <f t="shared" si="384"/>
        <v/>
      </c>
      <c r="V1975" t="str">
        <f t="shared" si="378"/>
        <v/>
      </c>
      <c r="W1975" t="str">
        <f t="shared" si="379"/>
        <v/>
      </c>
      <c r="X1975" t="str">
        <f t="shared" si="380"/>
        <v/>
      </c>
      <c r="Y1975" t="str">
        <f t="shared" si="381"/>
        <v/>
      </c>
      <c r="Z1975" t="str">
        <f t="shared" si="382"/>
        <v/>
      </c>
      <c r="AA1975" t="str">
        <f t="shared" si="383"/>
        <v/>
      </c>
      <c r="AB1975">
        <v>1968</v>
      </c>
      <c r="AC1975" t="str">
        <f>IF(ISERROR(IF(U1975="","",IF(OR(U1975=Cad_Inicial!$D$8,X1975=Cad_Inicial!$D$8),Cad_Inicial!$D$8+AB1975*1000,0))),"",IF(U1975="","",IF(OR(U1975=Cad_Inicial!$D$8,X1975=Cad_Inicial!$D$8),Cad_Inicial!$D$8+AB1975*1000,0)))</f>
        <v/>
      </c>
      <c r="AK1975" s="50" t="e">
        <f t="shared" si="385"/>
        <v>#VALUE!</v>
      </c>
      <c r="AL1975" s="50" t="e">
        <f t="shared" si="386"/>
        <v>#VALUE!</v>
      </c>
      <c r="AM1975">
        <f t="shared" si="388"/>
        <v>0</v>
      </c>
      <c r="AN1975">
        <f t="shared" si="389"/>
        <v>0</v>
      </c>
      <c r="AO1975">
        <f t="shared" si="389"/>
        <v>0</v>
      </c>
      <c r="AP1975">
        <f t="shared" si="389"/>
        <v>0</v>
      </c>
      <c r="AQ1975">
        <f t="shared" si="389"/>
        <v>0</v>
      </c>
      <c r="AR1975">
        <f t="shared" si="389"/>
        <v>0</v>
      </c>
      <c r="AS1975">
        <f t="shared" si="389"/>
        <v>0</v>
      </c>
      <c r="AT1975">
        <f t="shared" si="389"/>
        <v>0</v>
      </c>
      <c r="AU1975">
        <f t="shared" si="389"/>
        <v>0</v>
      </c>
      <c r="AV1975">
        <f t="shared" si="389"/>
        <v>0</v>
      </c>
      <c r="AW1975">
        <f t="shared" si="389"/>
        <v>0</v>
      </c>
      <c r="AX1975">
        <f t="shared" si="389"/>
        <v>0</v>
      </c>
    </row>
    <row r="1976" spans="3:50" ht="30" customHeight="1" thickTop="1" thickBot="1" x14ac:dyDescent="0.25">
      <c r="C1976" s="118"/>
      <c r="D1976" s="126"/>
      <c r="E1976" s="115"/>
      <c r="F1976" s="115"/>
      <c r="G1976" s="118"/>
      <c r="H1976" s="127"/>
      <c r="I1976" s="127"/>
      <c r="J1976" s="127"/>
      <c r="K1976" s="127"/>
      <c r="L1976" s="127"/>
      <c r="M1976" s="127"/>
      <c r="N1976" s="127"/>
      <c r="O1976" s="127"/>
      <c r="P1976" s="127"/>
      <c r="Q1976" s="109"/>
      <c r="R1976" s="127"/>
      <c r="S1976" s="127"/>
      <c r="U1976" s="15" t="str">
        <f t="shared" si="384"/>
        <v/>
      </c>
      <c r="V1976" t="str">
        <f t="shared" si="378"/>
        <v/>
      </c>
      <c r="W1976" t="str">
        <f t="shared" si="379"/>
        <v/>
      </c>
      <c r="X1976" t="str">
        <f t="shared" si="380"/>
        <v/>
      </c>
      <c r="Y1976" t="str">
        <f t="shared" si="381"/>
        <v/>
      </c>
      <c r="Z1976" t="str">
        <f t="shared" si="382"/>
        <v/>
      </c>
      <c r="AA1976" t="str">
        <f t="shared" si="383"/>
        <v/>
      </c>
      <c r="AB1976">
        <v>1969</v>
      </c>
      <c r="AC1976" t="str">
        <f>IF(ISERROR(IF(U1976="","",IF(OR(U1976=Cad_Inicial!$D$8,X1976=Cad_Inicial!$D$8),Cad_Inicial!$D$8+AB1976*1000,0))),"",IF(U1976="","",IF(OR(U1976=Cad_Inicial!$D$8,X1976=Cad_Inicial!$D$8),Cad_Inicial!$D$8+AB1976*1000,0)))</f>
        <v/>
      </c>
      <c r="AK1976" s="50" t="e">
        <f t="shared" si="385"/>
        <v>#VALUE!</v>
      </c>
      <c r="AL1976" s="50" t="e">
        <f t="shared" si="386"/>
        <v>#VALUE!</v>
      </c>
      <c r="AM1976">
        <f t="shared" si="388"/>
        <v>0</v>
      </c>
      <c r="AN1976">
        <f t="shared" si="389"/>
        <v>0</v>
      </c>
      <c r="AO1976">
        <f t="shared" si="389"/>
        <v>0</v>
      </c>
      <c r="AP1976">
        <f t="shared" si="389"/>
        <v>0</v>
      </c>
      <c r="AQ1976">
        <f t="shared" si="389"/>
        <v>0</v>
      </c>
      <c r="AR1976">
        <f t="shared" si="389"/>
        <v>0</v>
      </c>
      <c r="AS1976">
        <f t="shared" si="389"/>
        <v>0</v>
      </c>
      <c r="AT1976">
        <f t="shared" si="389"/>
        <v>0</v>
      </c>
      <c r="AU1976">
        <f t="shared" si="389"/>
        <v>0</v>
      </c>
      <c r="AV1976">
        <f t="shared" si="389"/>
        <v>0</v>
      </c>
      <c r="AW1976">
        <f t="shared" si="389"/>
        <v>0</v>
      </c>
      <c r="AX1976">
        <f t="shared" si="389"/>
        <v>0</v>
      </c>
    </row>
    <row r="1977" spans="3:50" ht="30" customHeight="1" thickTop="1" thickBot="1" x14ac:dyDescent="0.25">
      <c r="C1977" s="118"/>
      <c r="D1977" s="126"/>
      <c r="E1977" s="115"/>
      <c r="F1977" s="115"/>
      <c r="G1977" s="118"/>
      <c r="H1977" s="127"/>
      <c r="I1977" s="127"/>
      <c r="J1977" s="127"/>
      <c r="K1977" s="127"/>
      <c r="L1977" s="127"/>
      <c r="M1977" s="127"/>
      <c r="N1977" s="127"/>
      <c r="O1977" s="127"/>
      <c r="P1977" s="127"/>
      <c r="Q1977" s="109"/>
      <c r="R1977" s="127"/>
      <c r="S1977" s="127"/>
      <c r="U1977" s="15" t="str">
        <f t="shared" si="384"/>
        <v/>
      </c>
      <c r="V1977" t="str">
        <f t="shared" si="378"/>
        <v/>
      </c>
      <c r="W1977" t="str">
        <f t="shared" si="379"/>
        <v/>
      </c>
      <c r="X1977" t="str">
        <f t="shared" si="380"/>
        <v/>
      </c>
      <c r="Y1977" t="str">
        <f t="shared" si="381"/>
        <v/>
      </c>
      <c r="Z1977" t="str">
        <f t="shared" si="382"/>
        <v/>
      </c>
      <c r="AA1977" t="str">
        <f t="shared" si="383"/>
        <v/>
      </c>
      <c r="AB1977">
        <v>1970</v>
      </c>
      <c r="AC1977" t="str">
        <f>IF(ISERROR(IF(U1977="","",IF(OR(U1977=Cad_Inicial!$D$8,X1977=Cad_Inicial!$D$8),Cad_Inicial!$D$8+AB1977*1000,0))),"",IF(U1977="","",IF(OR(U1977=Cad_Inicial!$D$8,X1977=Cad_Inicial!$D$8),Cad_Inicial!$D$8+AB1977*1000,0)))</f>
        <v/>
      </c>
      <c r="AK1977" s="50" t="e">
        <f t="shared" si="385"/>
        <v>#VALUE!</v>
      </c>
      <c r="AL1977" s="50" t="e">
        <f t="shared" si="386"/>
        <v>#VALUE!</v>
      </c>
      <c r="AM1977">
        <f t="shared" si="388"/>
        <v>0</v>
      </c>
      <c r="AN1977">
        <f t="shared" si="389"/>
        <v>0</v>
      </c>
      <c r="AO1977">
        <f t="shared" si="389"/>
        <v>0</v>
      </c>
      <c r="AP1977">
        <f t="shared" si="389"/>
        <v>0</v>
      </c>
      <c r="AQ1977">
        <f t="shared" si="389"/>
        <v>0</v>
      </c>
      <c r="AR1977">
        <f t="shared" si="389"/>
        <v>0</v>
      </c>
      <c r="AS1977">
        <f t="shared" si="389"/>
        <v>0</v>
      </c>
      <c r="AT1977">
        <f t="shared" si="389"/>
        <v>0</v>
      </c>
      <c r="AU1977">
        <f t="shared" si="389"/>
        <v>0</v>
      </c>
      <c r="AV1977">
        <f t="shared" si="389"/>
        <v>0</v>
      </c>
      <c r="AW1977">
        <f t="shared" si="389"/>
        <v>0</v>
      </c>
      <c r="AX1977">
        <f t="shared" si="389"/>
        <v>0</v>
      </c>
    </row>
    <row r="1978" spans="3:50" ht="30" customHeight="1" thickTop="1" thickBot="1" x14ac:dyDescent="0.25">
      <c r="C1978" s="118"/>
      <c r="D1978" s="126"/>
      <c r="E1978" s="115"/>
      <c r="F1978" s="115"/>
      <c r="G1978" s="118"/>
      <c r="H1978" s="127"/>
      <c r="I1978" s="127"/>
      <c r="J1978" s="127"/>
      <c r="K1978" s="127"/>
      <c r="L1978" s="127"/>
      <c r="M1978" s="127"/>
      <c r="N1978" s="127"/>
      <c r="O1978" s="127"/>
      <c r="P1978" s="127"/>
      <c r="Q1978" s="109"/>
      <c r="R1978" s="127"/>
      <c r="S1978" s="127"/>
      <c r="U1978" s="15" t="str">
        <f t="shared" si="384"/>
        <v/>
      </c>
      <c r="V1978" t="str">
        <f t="shared" si="378"/>
        <v/>
      </c>
      <c r="W1978" t="str">
        <f t="shared" si="379"/>
        <v/>
      </c>
      <c r="X1978" t="str">
        <f t="shared" si="380"/>
        <v/>
      </c>
      <c r="Y1978" t="str">
        <f t="shared" si="381"/>
        <v/>
      </c>
      <c r="Z1978" t="str">
        <f t="shared" si="382"/>
        <v/>
      </c>
      <c r="AA1978" t="str">
        <f t="shared" si="383"/>
        <v/>
      </c>
      <c r="AB1978">
        <v>1971</v>
      </c>
      <c r="AC1978" t="str">
        <f>IF(ISERROR(IF(U1978="","",IF(OR(U1978=Cad_Inicial!$D$8,X1978=Cad_Inicial!$D$8),Cad_Inicial!$D$8+AB1978*1000,0))),"",IF(U1978="","",IF(OR(U1978=Cad_Inicial!$D$8,X1978=Cad_Inicial!$D$8),Cad_Inicial!$D$8+AB1978*1000,0)))</f>
        <v/>
      </c>
      <c r="AK1978" s="50" t="e">
        <f t="shared" si="385"/>
        <v>#VALUE!</v>
      </c>
      <c r="AL1978" s="50" t="e">
        <f t="shared" si="386"/>
        <v>#VALUE!</v>
      </c>
      <c r="AM1978">
        <f t="shared" si="388"/>
        <v>0</v>
      </c>
      <c r="AN1978">
        <f t="shared" si="389"/>
        <v>0</v>
      </c>
      <c r="AO1978">
        <f t="shared" si="389"/>
        <v>0</v>
      </c>
      <c r="AP1978">
        <f t="shared" si="389"/>
        <v>0</v>
      </c>
      <c r="AQ1978">
        <f t="shared" si="389"/>
        <v>0</v>
      </c>
      <c r="AR1978">
        <f t="shared" si="389"/>
        <v>0</v>
      </c>
      <c r="AS1978">
        <f t="shared" si="389"/>
        <v>0</v>
      </c>
      <c r="AT1978">
        <f t="shared" si="389"/>
        <v>0</v>
      </c>
      <c r="AU1978">
        <f t="shared" si="389"/>
        <v>0</v>
      </c>
      <c r="AV1978">
        <f t="shared" si="389"/>
        <v>0</v>
      </c>
      <c r="AW1978">
        <f t="shared" si="389"/>
        <v>0</v>
      </c>
      <c r="AX1978">
        <f t="shared" si="389"/>
        <v>0</v>
      </c>
    </row>
    <row r="1979" spans="3:50" ht="30" customHeight="1" thickTop="1" thickBot="1" x14ac:dyDescent="0.25">
      <c r="C1979" s="118"/>
      <c r="D1979" s="126"/>
      <c r="E1979" s="115"/>
      <c r="F1979" s="115"/>
      <c r="G1979" s="118"/>
      <c r="H1979" s="127"/>
      <c r="I1979" s="127"/>
      <c r="J1979" s="127"/>
      <c r="K1979" s="127"/>
      <c r="L1979" s="127"/>
      <c r="M1979" s="127"/>
      <c r="N1979" s="127"/>
      <c r="O1979" s="127"/>
      <c r="P1979" s="127"/>
      <c r="Q1979" s="109"/>
      <c r="R1979" s="127"/>
      <c r="S1979" s="127"/>
      <c r="U1979" s="15" t="str">
        <f t="shared" si="384"/>
        <v/>
      </c>
      <c r="V1979" t="str">
        <f t="shared" si="378"/>
        <v/>
      </c>
      <c r="W1979" t="str">
        <f t="shared" si="379"/>
        <v/>
      </c>
      <c r="X1979" t="str">
        <f t="shared" si="380"/>
        <v/>
      </c>
      <c r="Y1979" t="str">
        <f t="shared" si="381"/>
        <v/>
      </c>
      <c r="Z1979" t="str">
        <f t="shared" si="382"/>
        <v/>
      </c>
      <c r="AA1979" t="str">
        <f t="shared" si="383"/>
        <v/>
      </c>
      <c r="AB1979">
        <v>1972</v>
      </c>
      <c r="AC1979" t="str">
        <f>IF(ISERROR(IF(U1979="","",IF(OR(U1979=Cad_Inicial!$D$8,X1979=Cad_Inicial!$D$8),Cad_Inicial!$D$8+AB1979*1000,0))),"",IF(U1979="","",IF(OR(U1979=Cad_Inicial!$D$8,X1979=Cad_Inicial!$D$8),Cad_Inicial!$D$8+AB1979*1000,0)))</f>
        <v/>
      </c>
      <c r="AK1979" s="50" t="e">
        <f t="shared" si="385"/>
        <v>#VALUE!</v>
      </c>
      <c r="AL1979" s="50" t="e">
        <f t="shared" si="386"/>
        <v>#VALUE!</v>
      </c>
      <c r="AM1979">
        <f t="shared" si="388"/>
        <v>0</v>
      </c>
      <c r="AN1979">
        <f t="shared" si="389"/>
        <v>0</v>
      </c>
      <c r="AO1979">
        <f t="shared" si="389"/>
        <v>0</v>
      </c>
      <c r="AP1979">
        <f t="shared" si="389"/>
        <v>0</v>
      </c>
      <c r="AQ1979">
        <f t="shared" si="389"/>
        <v>0</v>
      </c>
      <c r="AR1979">
        <f t="shared" si="389"/>
        <v>0</v>
      </c>
      <c r="AS1979">
        <f t="shared" si="389"/>
        <v>0</v>
      </c>
      <c r="AT1979">
        <f t="shared" si="389"/>
        <v>0</v>
      </c>
      <c r="AU1979">
        <f t="shared" si="389"/>
        <v>0</v>
      </c>
      <c r="AV1979">
        <f t="shared" si="389"/>
        <v>0</v>
      </c>
      <c r="AW1979">
        <f t="shared" si="389"/>
        <v>0</v>
      </c>
      <c r="AX1979">
        <f t="shared" si="389"/>
        <v>0</v>
      </c>
    </row>
    <row r="1980" spans="3:50" ht="30" customHeight="1" thickTop="1" thickBot="1" x14ac:dyDescent="0.25">
      <c r="C1980" s="118"/>
      <c r="D1980" s="126"/>
      <c r="E1980" s="115"/>
      <c r="F1980" s="115"/>
      <c r="G1980" s="118"/>
      <c r="H1980" s="127"/>
      <c r="I1980" s="127"/>
      <c r="J1980" s="127"/>
      <c r="K1980" s="127"/>
      <c r="L1980" s="127"/>
      <c r="M1980" s="127"/>
      <c r="N1980" s="127"/>
      <c r="O1980" s="127"/>
      <c r="P1980" s="127"/>
      <c r="Q1980" s="109"/>
      <c r="R1980" s="127"/>
      <c r="S1980" s="127"/>
      <c r="U1980" s="15" t="str">
        <f t="shared" si="384"/>
        <v/>
      </c>
      <c r="V1980" t="str">
        <f t="shared" si="378"/>
        <v/>
      </c>
      <c r="W1980" t="str">
        <f t="shared" si="379"/>
        <v/>
      </c>
      <c r="X1980" t="str">
        <f t="shared" si="380"/>
        <v/>
      </c>
      <c r="Y1980" t="str">
        <f t="shared" si="381"/>
        <v/>
      </c>
      <c r="Z1980" t="str">
        <f t="shared" si="382"/>
        <v/>
      </c>
      <c r="AA1980" t="str">
        <f t="shared" si="383"/>
        <v/>
      </c>
      <c r="AB1980">
        <v>1973</v>
      </c>
      <c r="AC1980" t="str">
        <f>IF(ISERROR(IF(U1980="","",IF(OR(U1980=Cad_Inicial!$D$8,X1980=Cad_Inicial!$D$8),Cad_Inicial!$D$8+AB1980*1000,0))),"",IF(U1980="","",IF(OR(U1980=Cad_Inicial!$D$8,X1980=Cad_Inicial!$D$8),Cad_Inicial!$D$8+AB1980*1000,0)))</f>
        <v/>
      </c>
      <c r="AK1980" s="50" t="e">
        <f t="shared" si="385"/>
        <v>#VALUE!</v>
      </c>
      <c r="AL1980" s="50" t="e">
        <f t="shared" si="386"/>
        <v>#VALUE!</v>
      </c>
      <c r="AM1980">
        <f t="shared" si="388"/>
        <v>0</v>
      </c>
      <c r="AN1980">
        <f t="shared" si="389"/>
        <v>0</v>
      </c>
      <c r="AO1980">
        <f t="shared" si="389"/>
        <v>0</v>
      </c>
      <c r="AP1980">
        <f t="shared" si="389"/>
        <v>0</v>
      </c>
      <c r="AQ1980">
        <f t="shared" si="389"/>
        <v>0</v>
      </c>
      <c r="AR1980">
        <f t="shared" si="389"/>
        <v>0</v>
      </c>
      <c r="AS1980">
        <f t="shared" si="389"/>
        <v>0</v>
      </c>
      <c r="AT1980">
        <f t="shared" si="389"/>
        <v>0</v>
      </c>
      <c r="AU1980">
        <f t="shared" si="389"/>
        <v>0</v>
      </c>
      <c r="AV1980">
        <f t="shared" si="389"/>
        <v>0</v>
      </c>
      <c r="AW1980">
        <f t="shared" si="389"/>
        <v>0</v>
      </c>
      <c r="AX1980">
        <f t="shared" si="389"/>
        <v>0</v>
      </c>
    </row>
    <row r="1981" spans="3:50" ht="30" customHeight="1" thickTop="1" thickBot="1" x14ac:dyDescent="0.25">
      <c r="C1981" s="118"/>
      <c r="D1981" s="126"/>
      <c r="E1981" s="115"/>
      <c r="F1981" s="115"/>
      <c r="G1981" s="118"/>
      <c r="H1981" s="127"/>
      <c r="I1981" s="127"/>
      <c r="J1981" s="127"/>
      <c r="K1981" s="127"/>
      <c r="L1981" s="127"/>
      <c r="M1981" s="127"/>
      <c r="N1981" s="127"/>
      <c r="O1981" s="127"/>
      <c r="P1981" s="127"/>
      <c r="Q1981" s="109"/>
      <c r="R1981" s="127"/>
      <c r="S1981" s="127"/>
      <c r="U1981" s="15" t="str">
        <f t="shared" si="384"/>
        <v/>
      </c>
      <c r="V1981" t="str">
        <f t="shared" si="378"/>
        <v/>
      </c>
      <c r="W1981" t="str">
        <f t="shared" si="379"/>
        <v/>
      </c>
      <c r="X1981" t="str">
        <f t="shared" si="380"/>
        <v/>
      </c>
      <c r="Y1981" t="str">
        <f t="shared" si="381"/>
        <v/>
      </c>
      <c r="Z1981" t="str">
        <f t="shared" si="382"/>
        <v/>
      </c>
      <c r="AA1981" t="str">
        <f t="shared" si="383"/>
        <v/>
      </c>
      <c r="AB1981">
        <v>1974</v>
      </c>
      <c r="AC1981" t="str">
        <f>IF(ISERROR(IF(U1981="","",IF(OR(U1981=Cad_Inicial!$D$8,X1981=Cad_Inicial!$D$8),Cad_Inicial!$D$8+AB1981*1000,0))),"",IF(U1981="","",IF(OR(U1981=Cad_Inicial!$D$8,X1981=Cad_Inicial!$D$8),Cad_Inicial!$D$8+AB1981*1000,0)))</f>
        <v/>
      </c>
      <c r="AK1981" s="50" t="e">
        <f t="shared" si="385"/>
        <v>#VALUE!</v>
      </c>
      <c r="AL1981" s="50" t="e">
        <f t="shared" si="386"/>
        <v>#VALUE!</v>
      </c>
      <c r="AM1981">
        <f t="shared" si="388"/>
        <v>0</v>
      </c>
      <c r="AN1981">
        <f t="shared" si="389"/>
        <v>0</v>
      </c>
      <c r="AO1981">
        <f t="shared" si="389"/>
        <v>0</v>
      </c>
      <c r="AP1981">
        <f t="shared" si="389"/>
        <v>0</v>
      </c>
      <c r="AQ1981">
        <f t="shared" si="389"/>
        <v>0</v>
      </c>
      <c r="AR1981">
        <f t="shared" si="389"/>
        <v>0</v>
      </c>
      <c r="AS1981">
        <f t="shared" si="389"/>
        <v>0</v>
      </c>
      <c r="AT1981">
        <f t="shared" si="389"/>
        <v>0</v>
      </c>
      <c r="AU1981">
        <f t="shared" si="389"/>
        <v>0</v>
      </c>
      <c r="AV1981">
        <f t="shared" si="389"/>
        <v>0</v>
      </c>
      <c r="AW1981">
        <f t="shared" si="389"/>
        <v>0</v>
      </c>
      <c r="AX1981">
        <f t="shared" si="389"/>
        <v>0</v>
      </c>
    </row>
    <row r="1982" spans="3:50" ht="30" customHeight="1" thickTop="1" thickBot="1" x14ac:dyDescent="0.25">
      <c r="C1982" s="118"/>
      <c r="D1982" s="126"/>
      <c r="E1982" s="115"/>
      <c r="F1982" s="115"/>
      <c r="G1982" s="118"/>
      <c r="H1982" s="127"/>
      <c r="I1982" s="127"/>
      <c r="J1982" s="127"/>
      <c r="K1982" s="127"/>
      <c r="L1982" s="127"/>
      <c r="M1982" s="127"/>
      <c r="N1982" s="127"/>
      <c r="O1982" s="127"/>
      <c r="P1982" s="127"/>
      <c r="Q1982" s="109"/>
      <c r="R1982" s="127"/>
      <c r="S1982" s="127"/>
      <c r="U1982" s="15" t="str">
        <f t="shared" si="384"/>
        <v/>
      </c>
      <c r="V1982" t="str">
        <f t="shared" si="378"/>
        <v/>
      </c>
      <c r="W1982" t="str">
        <f t="shared" si="379"/>
        <v/>
      </c>
      <c r="X1982" t="str">
        <f t="shared" si="380"/>
        <v/>
      </c>
      <c r="Y1982" t="str">
        <f t="shared" si="381"/>
        <v/>
      </c>
      <c r="Z1982" t="str">
        <f t="shared" si="382"/>
        <v/>
      </c>
      <c r="AA1982" t="str">
        <f t="shared" si="383"/>
        <v/>
      </c>
      <c r="AB1982">
        <v>1975</v>
      </c>
      <c r="AC1982" t="str">
        <f>IF(ISERROR(IF(U1982="","",IF(OR(U1982=Cad_Inicial!$D$8,X1982=Cad_Inicial!$D$8),Cad_Inicial!$D$8+AB1982*1000,0))),"",IF(U1982="","",IF(OR(U1982=Cad_Inicial!$D$8,X1982=Cad_Inicial!$D$8),Cad_Inicial!$D$8+AB1982*1000,0)))</f>
        <v/>
      </c>
      <c r="AK1982" s="50" t="e">
        <f t="shared" si="385"/>
        <v>#VALUE!</v>
      </c>
      <c r="AL1982" s="50" t="e">
        <f t="shared" si="386"/>
        <v>#VALUE!</v>
      </c>
      <c r="AM1982">
        <f t="shared" si="388"/>
        <v>0</v>
      </c>
      <c r="AN1982">
        <f t="shared" si="389"/>
        <v>0</v>
      </c>
      <c r="AO1982">
        <f t="shared" si="389"/>
        <v>0</v>
      </c>
      <c r="AP1982">
        <f t="shared" si="389"/>
        <v>0</v>
      </c>
      <c r="AQ1982">
        <f t="shared" si="389"/>
        <v>0</v>
      </c>
      <c r="AR1982">
        <f t="shared" si="389"/>
        <v>0</v>
      </c>
      <c r="AS1982">
        <f t="shared" si="389"/>
        <v>0</v>
      </c>
      <c r="AT1982">
        <f t="shared" si="389"/>
        <v>0</v>
      </c>
      <c r="AU1982">
        <f t="shared" si="389"/>
        <v>0</v>
      </c>
      <c r="AV1982">
        <f t="shared" si="389"/>
        <v>0</v>
      </c>
      <c r="AW1982">
        <f t="shared" si="389"/>
        <v>0</v>
      </c>
      <c r="AX1982">
        <f t="shared" si="389"/>
        <v>0</v>
      </c>
    </row>
    <row r="1983" spans="3:50" ht="30" customHeight="1" thickTop="1" thickBot="1" x14ac:dyDescent="0.25">
      <c r="C1983" s="118"/>
      <c r="D1983" s="126"/>
      <c r="E1983" s="115"/>
      <c r="F1983" s="115"/>
      <c r="G1983" s="118"/>
      <c r="H1983" s="127"/>
      <c r="I1983" s="127"/>
      <c r="J1983" s="127"/>
      <c r="K1983" s="127"/>
      <c r="L1983" s="127"/>
      <c r="M1983" s="127"/>
      <c r="N1983" s="127"/>
      <c r="O1983" s="127"/>
      <c r="P1983" s="127"/>
      <c r="Q1983" s="109"/>
      <c r="R1983" s="127"/>
      <c r="S1983" s="127"/>
      <c r="U1983" s="15" t="str">
        <f t="shared" si="384"/>
        <v/>
      </c>
      <c r="V1983" t="str">
        <f t="shared" si="378"/>
        <v/>
      </c>
      <c r="W1983" t="str">
        <f t="shared" si="379"/>
        <v/>
      </c>
      <c r="X1983" t="str">
        <f t="shared" si="380"/>
        <v/>
      </c>
      <c r="Y1983" t="str">
        <f t="shared" si="381"/>
        <v/>
      </c>
      <c r="Z1983" t="str">
        <f t="shared" si="382"/>
        <v/>
      </c>
      <c r="AA1983" t="str">
        <f t="shared" si="383"/>
        <v/>
      </c>
      <c r="AB1983">
        <v>1976</v>
      </c>
      <c r="AC1983" t="str">
        <f>IF(ISERROR(IF(U1983="","",IF(OR(U1983=Cad_Inicial!$D$8,X1983=Cad_Inicial!$D$8),Cad_Inicial!$D$8+AB1983*1000,0))),"",IF(U1983="","",IF(OR(U1983=Cad_Inicial!$D$8,X1983=Cad_Inicial!$D$8),Cad_Inicial!$D$8+AB1983*1000,0)))</f>
        <v/>
      </c>
      <c r="AK1983" s="50" t="e">
        <f t="shared" si="385"/>
        <v>#VALUE!</v>
      </c>
      <c r="AL1983" s="50" t="e">
        <f t="shared" si="386"/>
        <v>#VALUE!</v>
      </c>
      <c r="AM1983">
        <f t="shared" si="388"/>
        <v>0</v>
      </c>
      <c r="AN1983">
        <f t="shared" si="389"/>
        <v>0</v>
      </c>
      <c r="AO1983">
        <f t="shared" si="389"/>
        <v>0</v>
      </c>
      <c r="AP1983">
        <f t="shared" si="389"/>
        <v>0</v>
      </c>
      <c r="AQ1983">
        <f t="shared" si="389"/>
        <v>0</v>
      </c>
      <c r="AR1983">
        <f t="shared" si="389"/>
        <v>0</v>
      </c>
      <c r="AS1983">
        <f t="shared" si="389"/>
        <v>0</v>
      </c>
      <c r="AT1983">
        <f t="shared" si="389"/>
        <v>0</v>
      </c>
      <c r="AU1983">
        <f t="shared" si="389"/>
        <v>0</v>
      </c>
      <c r="AV1983">
        <f t="shared" si="389"/>
        <v>0</v>
      </c>
      <c r="AW1983">
        <f t="shared" si="389"/>
        <v>0</v>
      </c>
      <c r="AX1983">
        <f t="shared" si="389"/>
        <v>0</v>
      </c>
    </row>
    <row r="1984" spans="3:50" ht="30" customHeight="1" thickTop="1" thickBot="1" x14ac:dyDescent="0.25">
      <c r="C1984" s="118"/>
      <c r="D1984" s="126"/>
      <c r="E1984" s="115"/>
      <c r="F1984" s="115"/>
      <c r="G1984" s="118"/>
      <c r="H1984" s="127"/>
      <c r="I1984" s="127"/>
      <c r="J1984" s="127"/>
      <c r="K1984" s="127"/>
      <c r="L1984" s="127"/>
      <c r="M1984" s="127"/>
      <c r="N1984" s="127"/>
      <c r="O1984" s="127"/>
      <c r="P1984" s="127"/>
      <c r="Q1984" s="109"/>
      <c r="R1984" s="127"/>
      <c r="S1984" s="127"/>
      <c r="U1984" s="15" t="str">
        <f t="shared" si="384"/>
        <v/>
      </c>
      <c r="V1984" t="str">
        <f t="shared" si="378"/>
        <v/>
      </c>
      <c r="W1984" t="str">
        <f t="shared" si="379"/>
        <v/>
      </c>
      <c r="X1984" t="str">
        <f t="shared" si="380"/>
        <v/>
      </c>
      <c r="Y1984" t="str">
        <f t="shared" si="381"/>
        <v/>
      </c>
      <c r="Z1984" t="str">
        <f t="shared" si="382"/>
        <v/>
      </c>
      <c r="AA1984" t="str">
        <f t="shared" si="383"/>
        <v/>
      </c>
      <c r="AB1984">
        <v>1977</v>
      </c>
      <c r="AC1984" t="str">
        <f>IF(ISERROR(IF(U1984="","",IF(OR(U1984=Cad_Inicial!$D$8,X1984=Cad_Inicial!$D$8),Cad_Inicial!$D$8+AB1984*1000,0))),"",IF(U1984="","",IF(OR(U1984=Cad_Inicial!$D$8,X1984=Cad_Inicial!$D$8),Cad_Inicial!$D$8+AB1984*1000,0)))</f>
        <v/>
      </c>
      <c r="AK1984" s="50" t="e">
        <f t="shared" si="385"/>
        <v>#VALUE!</v>
      </c>
      <c r="AL1984" s="50" t="e">
        <f t="shared" si="386"/>
        <v>#VALUE!</v>
      </c>
      <c r="AM1984">
        <f t="shared" si="388"/>
        <v>0</v>
      </c>
      <c r="AN1984">
        <f t="shared" si="389"/>
        <v>0</v>
      </c>
      <c r="AO1984">
        <f t="shared" si="389"/>
        <v>0</v>
      </c>
      <c r="AP1984">
        <f t="shared" si="389"/>
        <v>0</v>
      </c>
      <c r="AQ1984">
        <f t="shared" si="389"/>
        <v>0</v>
      </c>
      <c r="AR1984">
        <f t="shared" si="389"/>
        <v>0</v>
      </c>
      <c r="AS1984">
        <f t="shared" si="389"/>
        <v>0</v>
      </c>
      <c r="AT1984">
        <f t="shared" si="389"/>
        <v>0</v>
      </c>
      <c r="AU1984">
        <f t="shared" si="389"/>
        <v>0</v>
      </c>
      <c r="AV1984">
        <f t="shared" si="389"/>
        <v>0</v>
      </c>
      <c r="AW1984">
        <f t="shared" si="389"/>
        <v>0</v>
      </c>
      <c r="AX1984">
        <f t="shared" si="389"/>
        <v>0</v>
      </c>
    </row>
    <row r="1985" spans="3:50" ht="30" customHeight="1" thickTop="1" thickBot="1" x14ac:dyDescent="0.25">
      <c r="C1985" s="118"/>
      <c r="D1985" s="126"/>
      <c r="E1985" s="115"/>
      <c r="F1985" s="115"/>
      <c r="G1985" s="118"/>
      <c r="H1985" s="127"/>
      <c r="I1985" s="127"/>
      <c r="J1985" s="127"/>
      <c r="K1985" s="127"/>
      <c r="L1985" s="127"/>
      <c r="M1985" s="127"/>
      <c r="N1985" s="127"/>
      <c r="O1985" s="127"/>
      <c r="P1985" s="127"/>
      <c r="Q1985" s="109"/>
      <c r="R1985" s="127"/>
      <c r="S1985" s="127"/>
      <c r="U1985" s="15" t="str">
        <f t="shared" si="384"/>
        <v/>
      </c>
      <c r="V1985" t="str">
        <f t="shared" si="378"/>
        <v/>
      </c>
      <c r="W1985" t="str">
        <f t="shared" si="379"/>
        <v/>
      </c>
      <c r="X1985" t="str">
        <f t="shared" si="380"/>
        <v/>
      </c>
      <c r="Y1985" t="str">
        <f t="shared" si="381"/>
        <v/>
      </c>
      <c r="Z1985" t="str">
        <f t="shared" si="382"/>
        <v/>
      </c>
      <c r="AA1985" t="str">
        <f t="shared" si="383"/>
        <v/>
      </c>
      <c r="AB1985">
        <v>1978</v>
      </c>
      <c r="AC1985" t="str">
        <f>IF(ISERROR(IF(U1985="","",IF(OR(U1985=Cad_Inicial!$D$8,X1985=Cad_Inicial!$D$8),Cad_Inicial!$D$8+AB1985*1000,0))),"",IF(U1985="","",IF(OR(U1985=Cad_Inicial!$D$8,X1985=Cad_Inicial!$D$8),Cad_Inicial!$D$8+AB1985*1000,0)))</f>
        <v/>
      </c>
      <c r="AK1985" s="50" t="e">
        <f t="shared" si="385"/>
        <v>#VALUE!</v>
      </c>
      <c r="AL1985" s="50" t="e">
        <f t="shared" si="386"/>
        <v>#VALUE!</v>
      </c>
      <c r="AM1985">
        <f t="shared" si="388"/>
        <v>0</v>
      </c>
      <c r="AN1985">
        <f t="shared" si="389"/>
        <v>0</v>
      </c>
      <c r="AO1985">
        <f t="shared" si="389"/>
        <v>0</v>
      </c>
      <c r="AP1985">
        <f t="shared" si="389"/>
        <v>0</v>
      </c>
      <c r="AQ1985">
        <f t="shared" si="389"/>
        <v>0</v>
      </c>
      <c r="AR1985">
        <f t="shared" si="389"/>
        <v>0</v>
      </c>
      <c r="AS1985">
        <f t="shared" si="389"/>
        <v>0</v>
      </c>
      <c r="AT1985">
        <f t="shared" si="389"/>
        <v>0</v>
      </c>
      <c r="AU1985">
        <f t="shared" si="389"/>
        <v>0</v>
      </c>
      <c r="AV1985">
        <f t="shared" si="389"/>
        <v>0</v>
      </c>
      <c r="AW1985">
        <f t="shared" si="389"/>
        <v>0</v>
      </c>
      <c r="AX1985">
        <f t="shared" si="389"/>
        <v>0</v>
      </c>
    </row>
    <row r="1986" spans="3:50" ht="30" customHeight="1" thickTop="1" thickBot="1" x14ac:dyDescent="0.25">
      <c r="C1986" s="118"/>
      <c r="D1986" s="126"/>
      <c r="E1986" s="115"/>
      <c r="F1986" s="115"/>
      <c r="G1986" s="118"/>
      <c r="H1986" s="127"/>
      <c r="I1986" s="127"/>
      <c r="J1986" s="127"/>
      <c r="K1986" s="127"/>
      <c r="L1986" s="127"/>
      <c r="M1986" s="127"/>
      <c r="N1986" s="127"/>
      <c r="O1986" s="127"/>
      <c r="P1986" s="127"/>
      <c r="Q1986" s="109"/>
      <c r="R1986" s="127"/>
      <c r="S1986" s="127"/>
      <c r="U1986" s="15" t="str">
        <f t="shared" si="384"/>
        <v/>
      </c>
      <c r="V1986" t="str">
        <f t="shared" si="378"/>
        <v/>
      </c>
      <c r="W1986" t="str">
        <f t="shared" si="379"/>
        <v/>
      </c>
      <c r="X1986" t="str">
        <f t="shared" si="380"/>
        <v/>
      </c>
      <c r="Y1986" t="str">
        <f t="shared" si="381"/>
        <v/>
      </c>
      <c r="Z1986" t="str">
        <f t="shared" si="382"/>
        <v/>
      </c>
      <c r="AA1986" t="str">
        <f t="shared" si="383"/>
        <v/>
      </c>
      <c r="AB1986">
        <v>1979</v>
      </c>
      <c r="AC1986" t="str">
        <f>IF(ISERROR(IF(U1986="","",IF(OR(U1986=Cad_Inicial!$D$8,X1986=Cad_Inicial!$D$8),Cad_Inicial!$D$8+AB1986*1000,0))),"",IF(U1986="","",IF(OR(U1986=Cad_Inicial!$D$8,X1986=Cad_Inicial!$D$8),Cad_Inicial!$D$8+AB1986*1000,0)))</f>
        <v/>
      </c>
      <c r="AK1986" s="50" t="e">
        <f t="shared" si="385"/>
        <v>#VALUE!</v>
      </c>
      <c r="AL1986" s="50" t="e">
        <f t="shared" si="386"/>
        <v>#VALUE!</v>
      </c>
      <c r="AM1986">
        <f t="shared" si="388"/>
        <v>0</v>
      </c>
      <c r="AN1986">
        <f t="shared" si="389"/>
        <v>0</v>
      </c>
      <c r="AO1986">
        <f t="shared" si="389"/>
        <v>0</v>
      </c>
      <c r="AP1986">
        <f t="shared" si="389"/>
        <v>0</v>
      </c>
      <c r="AQ1986">
        <f t="shared" si="389"/>
        <v>0</v>
      </c>
      <c r="AR1986">
        <f t="shared" si="389"/>
        <v>0</v>
      </c>
      <c r="AS1986">
        <f t="shared" si="389"/>
        <v>0</v>
      </c>
      <c r="AT1986">
        <f t="shared" si="389"/>
        <v>0</v>
      </c>
      <c r="AU1986">
        <f t="shared" si="389"/>
        <v>0</v>
      </c>
      <c r="AV1986">
        <f t="shared" si="389"/>
        <v>0</v>
      </c>
      <c r="AW1986">
        <f t="shared" si="389"/>
        <v>0</v>
      </c>
      <c r="AX1986">
        <f t="shared" si="389"/>
        <v>0</v>
      </c>
    </row>
    <row r="1987" spans="3:50" ht="30" customHeight="1" thickTop="1" thickBot="1" x14ac:dyDescent="0.25">
      <c r="C1987" s="118"/>
      <c r="D1987" s="126"/>
      <c r="E1987" s="115"/>
      <c r="F1987" s="115"/>
      <c r="G1987" s="118"/>
      <c r="H1987" s="127"/>
      <c r="I1987" s="127"/>
      <c r="J1987" s="127"/>
      <c r="K1987" s="127"/>
      <c r="L1987" s="127"/>
      <c r="M1987" s="127"/>
      <c r="N1987" s="127"/>
      <c r="O1987" s="127"/>
      <c r="P1987" s="127"/>
      <c r="Q1987" s="109"/>
      <c r="R1987" s="127"/>
      <c r="S1987" s="127"/>
      <c r="U1987" s="15" t="str">
        <f t="shared" si="384"/>
        <v/>
      </c>
      <c r="V1987" t="str">
        <f t="shared" si="378"/>
        <v/>
      </c>
      <c r="W1987" t="str">
        <f t="shared" si="379"/>
        <v/>
      </c>
      <c r="X1987" t="str">
        <f t="shared" si="380"/>
        <v/>
      </c>
      <c r="Y1987" t="str">
        <f t="shared" si="381"/>
        <v/>
      </c>
      <c r="Z1987" t="str">
        <f t="shared" si="382"/>
        <v/>
      </c>
      <c r="AA1987" t="str">
        <f t="shared" si="383"/>
        <v/>
      </c>
      <c r="AB1987">
        <v>1980</v>
      </c>
      <c r="AC1987" t="str">
        <f>IF(ISERROR(IF(U1987="","",IF(OR(U1987=Cad_Inicial!$D$8,X1987=Cad_Inicial!$D$8),Cad_Inicial!$D$8+AB1987*1000,0))),"",IF(U1987="","",IF(OR(U1987=Cad_Inicial!$D$8,X1987=Cad_Inicial!$D$8),Cad_Inicial!$D$8+AB1987*1000,0)))</f>
        <v/>
      </c>
      <c r="AK1987" s="50" t="e">
        <f t="shared" si="385"/>
        <v>#VALUE!</v>
      </c>
      <c r="AL1987" s="50" t="e">
        <f t="shared" si="386"/>
        <v>#VALUE!</v>
      </c>
      <c r="AM1987">
        <f t="shared" si="388"/>
        <v>0</v>
      </c>
      <c r="AN1987">
        <f t="shared" si="389"/>
        <v>0</v>
      </c>
      <c r="AO1987">
        <f t="shared" si="389"/>
        <v>0</v>
      </c>
      <c r="AP1987">
        <f t="shared" si="389"/>
        <v>0</v>
      </c>
      <c r="AQ1987">
        <f t="shared" si="389"/>
        <v>0</v>
      </c>
      <c r="AR1987">
        <f t="shared" si="389"/>
        <v>0</v>
      </c>
      <c r="AS1987">
        <f t="shared" si="389"/>
        <v>0</v>
      </c>
      <c r="AT1987">
        <f t="shared" si="389"/>
        <v>0</v>
      </c>
      <c r="AU1987">
        <f t="shared" si="389"/>
        <v>0</v>
      </c>
      <c r="AV1987">
        <f t="shared" si="389"/>
        <v>0</v>
      </c>
      <c r="AW1987">
        <f t="shared" si="389"/>
        <v>0</v>
      </c>
      <c r="AX1987">
        <f t="shared" si="389"/>
        <v>0</v>
      </c>
    </row>
    <row r="1988" spans="3:50" ht="30" customHeight="1" thickTop="1" thickBot="1" x14ac:dyDescent="0.25">
      <c r="C1988" s="118"/>
      <c r="D1988" s="126"/>
      <c r="E1988" s="115"/>
      <c r="F1988" s="115"/>
      <c r="G1988" s="118"/>
      <c r="H1988" s="127"/>
      <c r="I1988" s="127"/>
      <c r="J1988" s="127"/>
      <c r="K1988" s="127"/>
      <c r="L1988" s="127"/>
      <c r="M1988" s="127"/>
      <c r="N1988" s="127"/>
      <c r="O1988" s="127"/>
      <c r="P1988" s="127"/>
      <c r="Q1988" s="109"/>
      <c r="R1988" s="127"/>
      <c r="S1988" s="127"/>
      <c r="U1988" s="15" t="str">
        <f t="shared" si="384"/>
        <v/>
      </c>
      <c r="V1988" t="str">
        <f t="shared" si="378"/>
        <v/>
      </c>
      <c r="W1988" t="str">
        <f t="shared" si="379"/>
        <v/>
      </c>
      <c r="X1988" t="str">
        <f t="shared" si="380"/>
        <v/>
      </c>
      <c r="Y1988" t="str">
        <f t="shared" si="381"/>
        <v/>
      </c>
      <c r="Z1988" t="str">
        <f t="shared" si="382"/>
        <v/>
      </c>
      <c r="AA1988" t="str">
        <f t="shared" si="383"/>
        <v/>
      </c>
      <c r="AB1988">
        <v>1981</v>
      </c>
      <c r="AC1988" t="str">
        <f>IF(ISERROR(IF(U1988="","",IF(OR(U1988=Cad_Inicial!$D$8,X1988=Cad_Inicial!$D$8),Cad_Inicial!$D$8+AB1988*1000,0))),"",IF(U1988="","",IF(OR(U1988=Cad_Inicial!$D$8,X1988=Cad_Inicial!$D$8),Cad_Inicial!$D$8+AB1988*1000,0)))</f>
        <v/>
      </c>
      <c r="AK1988" s="50" t="e">
        <f t="shared" si="385"/>
        <v>#VALUE!</v>
      </c>
      <c r="AL1988" s="50" t="e">
        <f t="shared" si="386"/>
        <v>#VALUE!</v>
      </c>
      <c r="AM1988">
        <f t="shared" si="388"/>
        <v>0</v>
      </c>
      <c r="AN1988">
        <f t="shared" si="389"/>
        <v>0</v>
      </c>
      <c r="AO1988">
        <f t="shared" si="389"/>
        <v>0</v>
      </c>
      <c r="AP1988">
        <f t="shared" si="389"/>
        <v>0</v>
      </c>
      <c r="AQ1988">
        <f t="shared" si="389"/>
        <v>0</v>
      </c>
      <c r="AR1988">
        <f t="shared" si="389"/>
        <v>0</v>
      </c>
      <c r="AS1988">
        <f t="shared" si="389"/>
        <v>0</v>
      </c>
      <c r="AT1988">
        <f t="shared" si="389"/>
        <v>0</v>
      </c>
      <c r="AU1988">
        <f t="shared" si="389"/>
        <v>0</v>
      </c>
      <c r="AV1988">
        <f t="shared" si="389"/>
        <v>0</v>
      </c>
      <c r="AW1988">
        <f t="shared" si="389"/>
        <v>0</v>
      </c>
      <c r="AX1988">
        <f t="shared" si="389"/>
        <v>0</v>
      </c>
    </row>
    <row r="1989" spans="3:50" ht="30" customHeight="1" thickTop="1" thickBot="1" x14ac:dyDescent="0.25">
      <c r="C1989" s="118"/>
      <c r="D1989" s="126"/>
      <c r="E1989" s="115"/>
      <c r="F1989" s="115"/>
      <c r="G1989" s="118"/>
      <c r="H1989" s="127"/>
      <c r="I1989" s="127"/>
      <c r="J1989" s="127"/>
      <c r="K1989" s="127"/>
      <c r="L1989" s="127"/>
      <c r="M1989" s="127"/>
      <c r="N1989" s="127"/>
      <c r="O1989" s="127"/>
      <c r="P1989" s="127"/>
      <c r="Q1989" s="109"/>
      <c r="R1989" s="127"/>
      <c r="S1989" s="127"/>
      <c r="U1989" s="15" t="str">
        <f t="shared" si="384"/>
        <v/>
      </c>
      <c r="V1989" t="str">
        <f t="shared" si="378"/>
        <v/>
      </c>
      <c r="W1989" t="str">
        <f t="shared" si="379"/>
        <v/>
      </c>
      <c r="X1989" t="str">
        <f t="shared" si="380"/>
        <v/>
      </c>
      <c r="Y1989" t="str">
        <f t="shared" si="381"/>
        <v/>
      </c>
      <c r="Z1989" t="str">
        <f t="shared" si="382"/>
        <v/>
      </c>
      <c r="AA1989" t="str">
        <f t="shared" si="383"/>
        <v/>
      </c>
      <c r="AB1989">
        <v>1982</v>
      </c>
      <c r="AC1989" t="str">
        <f>IF(ISERROR(IF(U1989="","",IF(OR(U1989=Cad_Inicial!$D$8,X1989=Cad_Inicial!$D$8),Cad_Inicial!$D$8+AB1989*1000,0))),"",IF(U1989="","",IF(OR(U1989=Cad_Inicial!$D$8,X1989=Cad_Inicial!$D$8),Cad_Inicial!$D$8+AB1989*1000,0)))</f>
        <v/>
      </c>
      <c r="AK1989" s="50" t="e">
        <f t="shared" si="385"/>
        <v>#VALUE!</v>
      </c>
      <c r="AL1989" s="50" t="e">
        <f t="shared" si="386"/>
        <v>#VALUE!</v>
      </c>
      <c r="AM1989">
        <f t="shared" si="388"/>
        <v>0</v>
      </c>
      <c r="AN1989">
        <f t="shared" si="389"/>
        <v>0</v>
      </c>
      <c r="AO1989">
        <f t="shared" si="389"/>
        <v>0</v>
      </c>
      <c r="AP1989">
        <f t="shared" si="389"/>
        <v>0</v>
      </c>
      <c r="AQ1989">
        <f t="shared" si="389"/>
        <v>0</v>
      </c>
      <c r="AR1989">
        <f t="shared" si="389"/>
        <v>0</v>
      </c>
      <c r="AS1989">
        <f t="shared" si="389"/>
        <v>0</v>
      </c>
      <c r="AT1989">
        <f t="shared" si="389"/>
        <v>0</v>
      </c>
      <c r="AU1989">
        <f t="shared" si="389"/>
        <v>0</v>
      </c>
      <c r="AV1989">
        <f t="shared" si="389"/>
        <v>0</v>
      </c>
      <c r="AW1989">
        <f t="shared" si="389"/>
        <v>0</v>
      </c>
      <c r="AX1989">
        <f t="shared" si="389"/>
        <v>0</v>
      </c>
    </row>
    <row r="1990" spans="3:50" ht="30" customHeight="1" thickTop="1" thickBot="1" x14ac:dyDescent="0.25">
      <c r="C1990" s="118"/>
      <c r="D1990" s="126"/>
      <c r="E1990" s="115"/>
      <c r="F1990" s="115"/>
      <c r="G1990" s="118"/>
      <c r="H1990" s="127"/>
      <c r="I1990" s="127"/>
      <c r="J1990" s="127"/>
      <c r="K1990" s="127"/>
      <c r="L1990" s="127"/>
      <c r="M1990" s="127"/>
      <c r="N1990" s="127"/>
      <c r="O1990" s="127"/>
      <c r="P1990" s="127"/>
      <c r="Q1990" s="109"/>
      <c r="R1990" s="127"/>
      <c r="S1990" s="127"/>
      <c r="U1990" s="15" t="str">
        <f t="shared" si="384"/>
        <v/>
      </c>
      <c r="V1990" t="str">
        <f t="shared" si="378"/>
        <v/>
      </c>
      <c r="W1990" t="str">
        <f t="shared" si="379"/>
        <v/>
      </c>
      <c r="X1990" t="str">
        <f t="shared" si="380"/>
        <v/>
      </c>
      <c r="Y1990" t="str">
        <f t="shared" si="381"/>
        <v/>
      </c>
      <c r="Z1990" t="str">
        <f t="shared" si="382"/>
        <v/>
      </c>
      <c r="AA1990" t="str">
        <f t="shared" si="383"/>
        <v/>
      </c>
      <c r="AB1990">
        <v>1983</v>
      </c>
      <c r="AC1990" t="str">
        <f>IF(ISERROR(IF(U1990="","",IF(OR(U1990=Cad_Inicial!$D$8,X1990=Cad_Inicial!$D$8),Cad_Inicial!$D$8+AB1990*1000,0))),"",IF(U1990="","",IF(OR(U1990=Cad_Inicial!$D$8,X1990=Cad_Inicial!$D$8),Cad_Inicial!$D$8+AB1990*1000,0)))</f>
        <v/>
      </c>
      <c r="AK1990" s="50" t="e">
        <f t="shared" si="385"/>
        <v>#VALUE!</v>
      </c>
      <c r="AL1990" s="50" t="e">
        <f t="shared" si="386"/>
        <v>#VALUE!</v>
      </c>
      <c r="AM1990">
        <f t="shared" si="388"/>
        <v>0</v>
      </c>
      <c r="AN1990">
        <f t="shared" si="389"/>
        <v>0</v>
      </c>
      <c r="AO1990">
        <f t="shared" si="389"/>
        <v>0</v>
      </c>
      <c r="AP1990">
        <f t="shared" si="389"/>
        <v>0</v>
      </c>
      <c r="AQ1990">
        <f t="shared" si="389"/>
        <v>0</v>
      </c>
      <c r="AR1990">
        <f t="shared" si="389"/>
        <v>0</v>
      </c>
      <c r="AS1990">
        <f t="shared" si="389"/>
        <v>0</v>
      </c>
      <c r="AT1990">
        <f t="shared" si="389"/>
        <v>0</v>
      </c>
      <c r="AU1990">
        <f t="shared" si="389"/>
        <v>0</v>
      </c>
      <c r="AV1990">
        <f t="shared" si="389"/>
        <v>0</v>
      </c>
      <c r="AW1990">
        <f t="shared" si="389"/>
        <v>0</v>
      </c>
      <c r="AX1990">
        <f t="shared" si="389"/>
        <v>0</v>
      </c>
    </row>
    <row r="1991" spans="3:50" ht="30" customHeight="1" thickTop="1" thickBot="1" x14ac:dyDescent="0.25">
      <c r="C1991" s="118"/>
      <c r="D1991" s="126"/>
      <c r="E1991" s="115"/>
      <c r="F1991" s="115"/>
      <c r="G1991" s="118"/>
      <c r="H1991" s="127"/>
      <c r="I1991" s="127"/>
      <c r="J1991" s="127"/>
      <c r="K1991" s="127"/>
      <c r="L1991" s="127"/>
      <c r="M1991" s="127"/>
      <c r="N1991" s="127"/>
      <c r="O1991" s="127"/>
      <c r="P1991" s="127"/>
      <c r="Q1991" s="109"/>
      <c r="R1991" s="127"/>
      <c r="S1991" s="127"/>
      <c r="U1991" s="15" t="str">
        <f t="shared" si="384"/>
        <v/>
      </c>
      <c r="V1991" t="str">
        <f t="shared" si="378"/>
        <v/>
      </c>
      <c r="W1991" t="str">
        <f t="shared" si="379"/>
        <v/>
      </c>
      <c r="X1991" t="str">
        <f t="shared" si="380"/>
        <v/>
      </c>
      <c r="Y1991" t="str">
        <f t="shared" si="381"/>
        <v/>
      </c>
      <c r="Z1991" t="str">
        <f t="shared" si="382"/>
        <v/>
      </c>
      <c r="AA1991" t="str">
        <f t="shared" si="383"/>
        <v/>
      </c>
      <c r="AB1991">
        <v>1984</v>
      </c>
      <c r="AC1991" t="str">
        <f>IF(ISERROR(IF(U1991="","",IF(OR(U1991=Cad_Inicial!$D$8,X1991=Cad_Inicial!$D$8),Cad_Inicial!$D$8+AB1991*1000,0))),"",IF(U1991="","",IF(OR(U1991=Cad_Inicial!$D$8,X1991=Cad_Inicial!$D$8),Cad_Inicial!$D$8+AB1991*1000,0)))</f>
        <v/>
      </c>
      <c r="AK1991" s="50" t="e">
        <f t="shared" si="385"/>
        <v>#VALUE!</v>
      </c>
      <c r="AL1991" s="50" t="e">
        <f t="shared" si="386"/>
        <v>#VALUE!</v>
      </c>
      <c r="AM1991">
        <f t="shared" si="388"/>
        <v>0</v>
      </c>
      <c r="AN1991">
        <f t="shared" si="389"/>
        <v>0</v>
      </c>
      <c r="AO1991">
        <f t="shared" si="389"/>
        <v>0</v>
      </c>
      <c r="AP1991">
        <f t="shared" si="389"/>
        <v>0</v>
      </c>
      <c r="AQ1991">
        <f t="shared" si="389"/>
        <v>0</v>
      </c>
      <c r="AR1991">
        <f t="shared" si="389"/>
        <v>0</v>
      </c>
      <c r="AS1991">
        <f t="shared" si="389"/>
        <v>0</v>
      </c>
      <c r="AT1991">
        <f t="shared" ref="AN1991:AX2008" si="390">IFERROR(IF(AND($AK1991&lt;=AT$5,$AL1991&gt;=AT$5),1,0),0)</f>
        <v>0</v>
      </c>
      <c r="AU1991">
        <f t="shared" si="390"/>
        <v>0</v>
      </c>
      <c r="AV1991">
        <f t="shared" si="390"/>
        <v>0</v>
      </c>
      <c r="AW1991">
        <f t="shared" si="390"/>
        <v>0</v>
      </c>
      <c r="AX1991">
        <f t="shared" si="390"/>
        <v>0</v>
      </c>
    </row>
    <row r="1992" spans="3:50" ht="30" customHeight="1" thickTop="1" thickBot="1" x14ac:dyDescent="0.25">
      <c r="C1992" s="118"/>
      <c r="D1992" s="126"/>
      <c r="E1992" s="115"/>
      <c r="F1992" s="115"/>
      <c r="G1992" s="118"/>
      <c r="H1992" s="127"/>
      <c r="I1992" s="127"/>
      <c r="J1992" s="127"/>
      <c r="K1992" s="127"/>
      <c r="L1992" s="127"/>
      <c r="M1992" s="127"/>
      <c r="N1992" s="127"/>
      <c r="O1992" s="127"/>
      <c r="P1992" s="127"/>
      <c r="Q1992" s="109"/>
      <c r="R1992" s="127"/>
      <c r="S1992" s="127"/>
      <c r="U1992" s="15" t="str">
        <f t="shared" si="384"/>
        <v/>
      </c>
      <c r="V1992" t="str">
        <f t="shared" ref="V1992:V2008" si="391">IF(ISERROR(IF(E1992="","",MONTH(E1992))),"",IF(E1992="","",MONTH(E1992)))</f>
        <v/>
      </c>
      <c r="W1992" t="str">
        <f t="shared" ref="W1992:W2008" si="392">IF(ISERROR(IF(F1992="","",MONTH(F1992))),"",IF(F1992="","",MONTH(F1992)))</f>
        <v/>
      </c>
      <c r="X1992" t="str">
        <f t="shared" ref="X1992:X2008" si="393">IF(ISERROR(IF(F1992="","",YEAR(F1992))),"",IF(F1992="","",YEAR(F1992)))</f>
        <v/>
      </c>
      <c r="Y1992" t="str">
        <f t="shared" ref="Y1992:Y2008" si="394">IF(ISERROR(IF(IF(E1992="","",ROUND((F1992-E1992)/30,0))&lt;1,1,IF(E1992="","",ROUND((F1992-E1992)/30,0)))),"",IF(IF(E1992="","",ROUND((F1992-E1992)/30,0))&lt;1,1,IF(E1992="","",ROUND((F1992-E1992)/30,0))))</f>
        <v/>
      </c>
      <c r="Z1992" t="str">
        <f t="shared" ref="Z1992:Z2008" si="395">IF(ISERROR(D1992/Y1992),"",D1992/Y1992)</f>
        <v/>
      </c>
      <c r="AA1992" t="str">
        <f t="shared" ref="AA1992:AA2008" si="396">IF(ISERROR(Q1992/Y1992),"",Q1992/Y1992)</f>
        <v/>
      </c>
      <c r="AB1992">
        <v>1985</v>
      </c>
      <c r="AC1992" t="str">
        <f>IF(ISERROR(IF(U1992="","",IF(OR(U1992=Cad_Inicial!$D$8,X1992=Cad_Inicial!$D$8),Cad_Inicial!$D$8+AB1992*1000,0))),"",IF(U1992="","",IF(OR(U1992=Cad_Inicial!$D$8,X1992=Cad_Inicial!$D$8),Cad_Inicial!$D$8+AB1992*1000,0)))</f>
        <v/>
      </c>
      <c r="AK1992" s="50" t="e">
        <f t="shared" si="385"/>
        <v>#VALUE!</v>
      </c>
      <c r="AL1992" s="50" t="e">
        <f t="shared" si="386"/>
        <v>#VALUE!</v>
      </c>
      <c r="AM1992">
        <f t="shared" si="388"/>
        <v>0</v>
      </c>
      <c r="AN1992">
        <f t="shared" si="390"/>
        <v>0</v>
      </c>
      <c r="AO1992">
        <f t="shared" si="390"/>
        <v>0</v>
      </c>
      <c r="AP1992">
        <f t="shared" si="390"/>
        <v>0</v>
      </c>
      <c r="AQ1992">
        <f t="shared" si="390"/>
        <v>0</v>
      </c>
      <c r="AR1992">
        <f t="shared" si="390"/>
        <v>0</v>
      </c>
      <c r="AS1992">
        <f t="shared" si="390"/>
        <v>0</v>
      </c>
      <c r="AT1992">
        <f t="shared" si="390"/>
        <v>0</v>
      </c>
      <c r="AU1992">
        <f t="shared" si="390"/>
        <v>0</v>
      </c>
      <c r="AV1992">
        <f t="shared" si="390"/>
        <v>0</v>
      </c>
      <c r="AW1992">
        <f t="shared" si="390"/>
        <v>0</v>
      </c>
      <c r="AX1992">
        <f t="shared" si="390"/>
        <v>0</v>
      </c>
    </row>
    <row r="1993" spans="3:50" ht="30" customHeight="1" thickTop="1" thickBot="1" x14ac:dyDescent="0.25">
      <c r="C1993" s="118"/>
      <c r="D1993" s="126"/>
      <c r="E1993" s="115"/>
      <c r="F1993" s="115"/>
      <c r="G1993" s="118"/>
      <c r="H1993" s="127"/>
      <c r="I1993" s="127"/>
      <c r="J1993" s="127"/>
      <c r="K1993" s="127"/>
      <c r="L1993" s="127"/>
      <c r="M1993" s="127"/>
      <c r="N1993" s="127"/>
      <c r="O1993" s="127"/>
      <c r="P1993" s="127"/>
      <c r="Q1993" s="109"/>
      <c r="R1993" s="127"/>
      <c r="S1993" s="127"/>
      <c r="U1993" s="15" t="str">
        <f t="shared" ref="U1993:U2008" si="397">IF(ISERROR(IF(E1993="","",YEAR(E1993))),"",IF(E1993="","",YEAR(E1993)))</f>
        <v/>
      </c>
      <c r="V1993" t="str">
        <f t="shared" si="391"/>
        <v/>
      </c>
      <c r="W1993" t="str">
        <f t="shared" si="392"/>
        <v/>
      </c>
      <c r="X1993" t="str">
        <f t="shared" si="393"/>
        <v/>
      </c>
      <c r="Y1993" t="str">
        <f t="shared" si="394"/>
        <v/>
      </c>
      <c r="Z1993" t="str">
        <f t="shared" si="395"/>
        <v/>
      </c>
      <c r="AA1993" t="str">
        <f t="shared" si="396"/>
        <v/>
      </c>
      <c r="AB1993">
        <v>1986</v>
      </c>
      <c r="AC1993" t="str">
        <f>IF(ISERROR(IF(U1993="","",IF(OR(U1993=Cad_Inicial!$D$8,X1993=Cad_Inicial!$D$8),Cad_Inicial!$D$8+AB1993*1000,0))),"",IF(U1993="","",IF(OR(U1993=Cad_Inicial!$D$8,X1993=Cad_Inicial!$D$8),Cad_Inicial!$D$8+AB1993*1000,0)))</f>
        <v/>
      </c>
      <c r="AK1993" s="50" t="e">
        <f t="shared" si="385"/>
        <v>#VALUE!</v>
      </c>
      <c r="AL1993" s="50" t="e">
        <f t="shared" si="386"/>
        <v>#VALUE!</v>
      </c>
      <c r="AM1993">
        <f t="shared" si="388"/>
        <v>0</v>
      </c>
      <c r="AN1993">
        <f t="shared" si="390"/>
        <v>0</v>
      </c>
      <c r="AO1993">
        <f t="shared" si="390"/>
        <v>0</v>
      </c>
      <c r="AP1993">
        <f t="shared" si="390"/>
        <v>0</v>
      </c>
      <c r="AQ1993">
        <f t="shared" si="390"/>
        <v>0</v>
      </c>
      <c r="AR1993">
        <f t="shared" si="390"/>
        <v>0</v>
      </c>
      <c r="AS1993">
        <f t="shared" si="390"/>
        <v>0</v>
      </c>
      <c r="AT1993">
        <f t="shared" si="390"/>
        <v>0</v>
      </c>
      <c r="AU1993">
        <f t="shared" si="390"/>
        <v>0</v>
      </c>
      <c r="AV1993">
        <f t="shared" si="390"/>
        <v>0</v>
      </c>
      <c r="AW1993">
        <f t="shared" si="390"/>
        <v>0</v>
      </c>
      <c r="AX1993">
        <f t="shared" si="390"/>
        <v>0</v>
      </c>
    </row>
    <row r="1994" spans="3:50" ht="30" customHeight="1" thickTop="1" thickBot="1" x14ac:dyDescent="0.25">
      <c r="C1994" s="118"/>
      <c r="D1994" s="126"/>
      <c r="E1994" s="115"/>
      <c r="F1994" s="115"/>
      <c r="G1994" s="118"/>
      <c r="H1994" s="127"/>
      <c r="I1994" s="127"/>
      <c r="J1994" s="127"/>
      <c r="K1994" s="127"/>
      <c r="L1994" s="127"/>
      <c r="M1994" s="127"/>
      <c r="N1994" s="127"/>
      <c r="O1994" s="127"/>
      <c r="P1994" s="127"/>
      <c r="Q1994" s="109"/>
      <c r="R1994" s="127"/>
      <c r="S1994" s="127"/>
      <c r="U1994" s="15" t="str">
        <f t="shared" si="397"/>
        <v/>
      </c>
      <c r="V1994" t="str">
        <f t="shared" si="391"/>
        <v/>
      </c>
      <c r="W1994" t="str">
        <f t="shared" si="392"/>
        <v/>
      </c>
      <c r="X1994" t="str">
        <f t="shared" si="393"/>
        <v/>
      </c>
      <c r="Y1994" t="str">
        <f t="shared" si="394"/>
        <v/>
      </c>
      <c r="Z1994" t="str">
        <f t="shared" si="395"/>
        <v/>
      </c>
      <c r="AA1994" t="str">
        <f t="shared" si="396"/>
        <v/>
      </c>
      <c r="AB1994">
        <v>1987</v>
      </c>
      <c r="AC1994" t="str">
        <f>IF(ISERROR(IF(U1994="","",IF(OR(U1994=Cad_Inicial!$D$8,X1994=Cad_Inicial!$D$8),Cad_Inicial!$D$8+AB1994*1000,0))),"",IF(U1994="","",IF(OR(U1994=Cad_Inicial!$D$8,X1994=Cad_Inicial!$D$8),Cad_Inicial!$D$8+AB1994*1000,0)))</f>
        <v/>
      </c>
      <c r="AK1994" s="50" t="e">
        <f t="shared" ref="AK1994:AK2008" si="398">DATE(U1994,V1994,1)</f>
        <v>#VALUE!</v>
      </c>
      <c r="AL1994" s="50" t="e">
        <f t="shared" ref="AL1994:AL2008" si="399">DATE(X1994,W1994,1)</f>
        <v>#VALUE!</v>
      </c>
      <c r="AM1994">
        <f t="shared" si="388"/>
        <v>0</v>
      </c>
      <c r="AN1994">
        <f t="shared" si="390"/>
        <v>0</v>
      </c>
      <c r="AO1994">
        <f t="shared" si="390"/>
        <v>0</v>
      </c>
      <c r="AP1994">
        <f t="shared" si="390"/>
        <v>0</v>
      </c>
      <c r="AQ1994">
        <f t="shared" si="390"/>
        <v>0</v>
      </c>
      <c r="AR1994">
        <f t="shared" si="390"/>
        <v>0</v>
      </c>
      <c r="AS1994">
        <f t="shared" si="390"/>
        <v>0</v>
      </c>
      <c r="AT1994">
        <f t="shared" si="390"/>
        <v>0</v>
      </c>
      <c r="AU1994">
        <f t="shared" si="390"/>
        <v>0</v>
      </c>
      <c r="AV1994">
        <f t="shared" si="390"/>
        <v>0</v>
      </c>
      <c r="AW1994">
        <f t="shared" si="390"/>
        <v>0</v>
      </c>
      <c r="AX1994">
        <f t="shared" si="390"/>
        <v>0</v>
      </c>
    </row>
    <row r="1995" spans="3:50" ht="30" customHeight="1" thickTop="1" thickBot="1" x14ac:dyDescent="0.25">
      <c r="C1995" s="118"/>
      <c r="D1995" s="126"/>
      <c r="E1995" s="115"/>
      <c r="F1995" s="115"/>
      <c r="G1995" s="118"/>
      <c r="H1995" s="127"/>
      <c r="I1995" s="127"/>
      <c r="J1995" s="127"/>
      <c r="K1995" s="127"/>
      <c r="L1995" s="127"/>
      <c r="M1995" s="127"/>
      <c r="N1995" s="127"/>
      <c r="O1995" s="127"/>
      <c r="P1995" s="127"/>
      <c r="Q1995" s="109"/>
      <c r="R1995" s="127"/>
      <c r="S1995" s="127"/>
      <c r="U1995" s="15" t="str">
        <f t="shared" si="397"/>
        <v/>
      </c>
      <c r="V1995" t="str">
        <f t="shared" si="391"/>
        <v/>
      </c>
      <c r="W1995" t="str">
        <f t="shared" si="392"/>
        <v/>
      </c>
      <c r="X1995" t="str">
        <f t="shared" si="393"/>
        <v/>
      </c>
      <c r="Y1995" t="str">
        <f t="shared" si="394"/>
        <v/>
      </c>
      <c r="Z1995" t="str">
        <f t="shared" si="395"/>
        <v/>
      </c>
      <c r="AA1995" t="str">
        <f t="shared" si="396"/>
        <v/>
      </c>
      <c r="AB1995">
        <v>1988</v>
      </c>
      <c r="AC1995" t="str">
        <f>IF(ISERROR(IF(U1995="","",IF(OR(U1995=Cad_Inicial!$D$8,X1995=Cad_Inicial!$D$8),Cad_Inicial!$D$8+AB1995*1000,0))),"",IF(U1995="","",IF(OR(U1995=Cad_Inicial!$D$8,X1995=Cad_Inicial!$D$8),Cad_Inicial!$D$8+AB1995*1000,0)))</f>
        <v/>
      </c>
      <c r="AK1995" s="50" t="e">
        <f t="shared" si="398"/>
        <v>#VALUE!</v>
      </c>
      <c r="AL1995" s="50" t="e">
        <f t="shared" si="399"/>
        <v>#VALUE!</v>
      </c>
      <c r="AM1995">
        <f t="shared" si="388"/>
        <v>0</v>
      </c>
      <c r="AN1995">
        <f t="shared" si="390"/>
        <v>0</v>
      </c>
      <c r="AO1995">
        <f t="shared" si="390"/>
        <v>0</v>
      </c>
      <c r="AP1995">
        <f t="shared" si="390"/>
        <v>0</v>
      </c>
      <c r="AQ1995">
        <f t="shared" si="390"/>
        <v>0</v>
      </c>
      <c r="AR1995">
        <f t="shared" si="390"/>
        <v>0</v>
      </c>
      <c r="AS1995">
        <f t="shared" si="390"/>
        <v>0</v>
      </c>
      <c r="AT1995">
        <f t="shared" si="390"/>
        <v>0</v>
      </c>
      <c r="AU1995">
        <f t="shared" si="390"/>
        <v>0</v>
      </c>
      <c r="AV1995">
        <f t="shared" si="390"/>
        <v>0</v>
      </c>
      <c r="AW1995">
        <f t="shared" si="390"/>
        <v>0</v>
      </c>
      <c r="AX1995">
        <f t="shared" si="390"/>
        <v>0</v>
      </c>
    </row>
    <row r="1996" spans="3:50" ht="30" customHeight="1" thickTop="1" thickBot="1" x14ac:dyDescent="0.25">
      <c r="C1996" s="118"/>
      <c r="D1996" s="126"/>
      <c r="E1996" s="115"/>
      <c r="F1996" s="115"/>
      <c r="G1996" s="118"/>
      <c r="H1996" s="127"/>
      <c r="I1996" s="127"/>
      <c r="J1996" s="127"/>
      <c r="K1996" s="127"/>
      <c r="L1996" s="127"/>
      <c r="M1996" s="127"/>
      <c r="N1996" s="127"/>
      <c r="O1996" s="127"/>
      <c r="P1996" s="127"/>
      <c r="Q1996" s="109"/>
      <c r="R1996" s="127"/>
      <c r="S1996" s="127"/>
      <c r="U1996" s="15" t="str">
        <f t="shared" si="397"/>
        <v/>
      </c>
      <c r="V1996" t="str">
        <f t="shared" si="391"/>
        <v/>
      </c>
      <c r="W1996" t="str">
        <f t="shared" si="392"/>
        <v/>
      </c>
      <c r="X1996" t="str">
        <f t="shared" si="393"/>
        <v/>
      </c>
      <c r="Y1996" t="str">
        <f t="shared" si="394"/>
        <v/>
      </c>
      <c r="Z1996" t="str">
        <f t="shared" si="395"/>
        <v/>
      </c>
      <c r="AA1996" t="str">
        <f t="shared" si="396"/>
        <v/>
      </c>
      <c r="AB1996">
        <v>1989</v>
      </c>
      <c r="AC1996" t="str">
        <f>IF(ISERROR(IF(U1996="","",IF(OR(U1996=Cad_Inicial!$D$8,X1996=Cad_Inicial!$D$8),Cad_Inicial!$D$8+AB1996*1000,0))),"",IF(U1996="","",IF(OR(U1996=Cad_Inicial!$D$8,X1996=Cad_Inicial!$D$8),Cad_Inicial!$D$8+AB1996*1000,0)))</f>
        <v/>
      </c>
      <c r="AK1996" s="50" t="e">
        <f t="shared" si="398"/>
        <v>#VALUE!</v>
      </c>
      <c r="AL1996" s="50" t="e">
        <f t="shared" si="399"/>
        <v>#VALUE!</v>
      </c>
      <c r="AM1996">
        <f t="shared" si="388"/>
        <v>0</v>
      </c>
      <c r="AN1996">
        <f t="shared" si="390"/>
        <v>0</v>
      </c>
      <c r="AO1996">
        <f t="shared" si="390"/>
        <v>0</v>
      </c>
      <c r="AP1996">
        <f t="shared" si="390"/>
        <v>0</v>
      </c>
      <c r="AQ1996">
        <f t="shared" si="390"/>
        <v>0</v>
      </c>
      <c r="AR1996">
        <f t="shared" si="390"/>
        <v>0</v>
      </c>
      <c r="AS1996">
        <f t="shared" si="390"/>
        <v>0</v>
      </c>
      <c r="AT1996">
        <f t="shared" si="390"/>
        <v>0</v>
      </c>
      <c r="AU1996">
        <f t="shared" si="390"/>
        <v>0</v>
      </c>
      <c r="AV1996">
        <f t="shared" si="390"/>
        <v>0</v>
      </c>
      <c r="AW1996">
        <f t="shared" si="390"/>
        <v>0</v>
      </c>
      <c r="AX1996">
        <f t="shared" si="390"/>
        <v>0</v>
      </c>
    </row>
    <row r="1997" spans="3:50" ht="30" customHeight="1" thickTop="1" thickBot="1" x14ac:dyDescent="0.25">
      <c r="C1997" s="118"/>
      <c r="D1997" s="126"/>
      <c r="E1997" s="115"/>
      <c r="F1997" s="115"/>
      <c r="G1997" s="118"/>
      <c r="H1997" s="127"/>
      <c r="I1997" s="127"/>
      <c r="J1997" s="127"/>
      <c r="K1997" s="127"/>
      <c r="L1997" s="127"/>
      <c r="M1997" s="127"/>
      <c r="N1997" s="127"/>
      <c r="O1997" s="127"/>
      <c r="P1997" s="127"/>
      <c r="Q1997" s="109"/>
      <c r="R1997" s="127"/>
      <c r="S1997" s="127"/>
      <c r="U1997" s="15" t="str">
        <f t="shared" si="397"/>
        <v/>
      </c>
      <c r="V1997" t="str">
        <f t="shared" si="391"/>
        <v/>
      </c>
      <c r="W1997" t="str">
        <f t="shared" si="392"/>
        <v/>
      </c>
      <c r="X1997" t="str">
        <f t="shared" si="393"/>
        <v/>
      </c>
      <c r="Y1997" t="str">
        <f t="shared" si="394"/>
        <v/>
      </c>
      <c r="Z1997" t="str">
        <f t="shared" si="395"/>
        <v/>
      </c>
      <c r="AA1997" t="str">
        <f t="shared" si="396"/>
        <v/>
      </c>
      <c r="AB1997">
        <v>1990</v>
      </c>
      <c r="AC1997" t="str">
        <f>IF(ISERROR(IF(U1997="","",IF(OR(U1997=Cad_Inicial!$D$8,X1997=Cad_Inicial!$D$8),Cad_Inicial!$D$8+AB1997*1000,0))),"",IF(U1997="","",IF(OR(U1997=Cad_Inicial!$D$8,X1997=Cad_Inicial!$D$8),Cad_Inicial!$D$8+AB1997*1000,0)))</f>
        <v/>
      </c>
      <c r="AK1997" s="50" t="e">
        <f t="shared" si="398"/>
        <v>#VALUE!</v>
      </c>
      <c r="AL1997" s="50" t="e">
        <f t="shared" si="399"/>
        <v>#VALUE!</v>
      </c>
      <c r="AM1997">
        <f t="shared" si="388"/>
        <v>0</v>
      </c>
      <c r="AN1997">
        <f t="shared" si="390"/>
        <v>0</v>
      </c>
      <c r="AO1997">
        <f t="shared" si="390"/>
        <v>0</v>
      </c>
      <c r="AP1997">
        <f t="shared" si="390"/>
        <v>0</v>
      </c>
      <c r="AQ1997">
        <f t="shared" si="390"/>
        <v>0</v>
      </c>
      <c r="AR1997">
        <f t="shared" si="390"/>
        <v>0</v>
      </c>
      <c r="AS1997">
        <f t="shared" si="390"/>
        <v>0</v>
      </c>
      <c r="AT1997">
        <f t="shared" si="390"/>
        <v>0</v>
      </c>
      <c r="AU1997">
        <f t="shared" si="390"/>
        <v>0</v>
      </c>
      <c r="AV1997">
        <f t="shared" si="390"/>
        <v>0</v>
      </c>
      <c r="AW1997">
        <f t="shared" si="390"/>
        <v>0</v>
      </c>
      <c r="AX1997">
        <f t="shared" si="390"/>
        <v>0</v>
      </c>
    </row>
    <row r="1998" spans="3:50" ht="30" customHeight="1" thickTop="1" thickBot="1" x14ac:dyDescent="0.25">
      <c r="C1998" s="118"/>
      <c r="D1998" s="126"/>
      <c r="E1998" s="115"/>
      <c r="F1998" s="115"/>
      <c r="G1998" s="118"/>
      <c r="H1998" s="127"/>
      <c r="I1998" s="127"/>
      <c r="J1998" s="127"/>
      <c r="K1998" s="127"/>
      <c r="L1998" s="127"/>
      <c r="M1998" s="127"/>
      <c r="N1998" s="127"/>
      <c r="O1998" s="127"/>
      <c r="P1998" s="127"/>
      <c r="Q1998" s="109"/>
      <c r="R1998" s="127"/>
      <c r="S1998" s="127"/>
      <c r="U1998" s="15" t="str">
        <f t="shared" si="397"/>
        <v/>
      </c>
      <c r="V1998" t="str">
        <f t="shared" si="391"/>
        <v/>
      </c>
      <c r="W1998" t="str">
        <f t="shared" si="392"/>
        <v/>
      </c>
      <c r="X1998" t="str">
        <f t="shared" si="393"/>
        <v/>
      </c>
      <c r="Y1998" t="str">
        <f t="shared" si="394"/>
        <v/>
      </c>
      <c r="Z1998" t="str">
        <f t="shared" si="395"/>
        <v/>
      </c>
      <c r="AA1998" t="str">
        <f t="shared" si="396"/>
        <v/>
      </c>
      <c r="AB1998">
        <v>1991</v>
      </c>
      <c r="AC1998" t="str">
        <f>IF(ISERROR(IF(U1998="","",IF(OR(U1998=Cad_Inicial!$D$8,X1998=Cad_Inicial!$D$8),Cad_Inicial!$D$8+AB1998*1000,0))),"",IF(U1998="","",IF(OR(U1998=Cad_Inicial!$D$8,X1998=Cad_Inicial!$D$8),Cad_Inicial!$D$8+AB1998*1000,0)))</f>
        <v/>
      </c>
      <c r="AK1998" s="50" t="e">
        <f t="shared" si="398"/>
        <v>#VALUE!</v>
      </c>
      <c r="AL1998" s="50" t="e">
        <f t="shared" si="399"/>
        <v>#VALUE!</v>
      </c>
      <c r="AM1998">
        <f t="shared" si="388"/>
        <v>0</v>
      </c>
      <c r="AN1998">
        <f t="shared" si="390"/>
        <v>0</v>
      </c>
      <c r="AO1998">
        <f t="shared" si="390"/>
        <v>0</v>
      </c>
      <c r="AP1998">
        <f t="shared" si="390"/>
        <v>0</v>
      </c>
      <c r="AQ1998">
        <f t="shared" si="390"/>
        <v>0</v>
      </c>
      <c r="AR1998">
        <f t="shared" si="390"/>
        <v>0</v>
      </c>
      <c r="AS1998">
        <f t="shared" si="390"/>
        <v>0</v>
      </c>
      <c r="AT1998">
        <f t="shared" si="390"/>
        <v>0</v>
      </c>
      <c r="AU1998">
        <f t="shared" si="390"/>
        <v>0</v>
      </c>
      <c r="AV1998">
        <f t="shared" si="390"/>
        <v>0</v>
      </c>
      <c r="AW1998">
        <f t="shared" si="390"/>
        <v>0</v>
      </c>
      <c r="AX1998">
        <f t="shared" si="390"/>
        <v>0</v>
      </c>
    </row>
    <row r="1999" spans="3:50" ht="30" customHeight="1" thickTop="1" thickBot="1" x14ac:dyDescent="0.25">
      <c r="C1999" s="118"/>
      <c r="D1999" s="126"/>
      <c r="E1999" s="115"/>
      <c r="F1999" s="115"/>
      <c r="G1999" s="118"/>
      <c r="H1999" s="127"/>
      <c r="I1999" s="127"/>
      <c r="J1999" s="127"/>
      <c r="K1999" s="127"/>
      <c r="L1999" s="127"/>
      <c r="M1999" s="127"/>
      <c r="N1999" s="127"/>
      <c r="O1999" s="127"/>
      <c r="P1999" s="127"/>
      <c r="Q1999" s="109"/>
      <c r="R1999" s="127"/>
      <c r="S1999" s="127"/>
      <c r="U1999" s="15" t="str">
        <f t="shared" si="397"/>
        <v/>
      </c>
      <c r="V1999" t="str">
        <f t="shared" si="391"/>
        <v/>
      </c>
      <c r="W1999" t="str">
        <f t="shared" si="392"/>
        <v/>
      </c>
      <c r="X1999" t="str">
        <f t="shared" si="393"/>
        <v/>
      </c>
      <c r="Y1999" t="str">
        <f t="shared" si="394"/>
        <v/>
      </c>
      <c r="Z1999" t="str">
        <f t="shared" si="395"/>
        <v/>
      </c>
      <c r="AA1999" t="str">
        <f t="shared" si="396"/>
        <v/>
      </c>
      <c r="AB1999">
        <v>1992</v>
      </c>
      <c r="AC1999" t="str">
        <f>IF(ISERROR(IF(U1999="","",IF(OR(U1999=Cad_Inicial!$D$8,X1999=Cad_Inicial!$D$8),Cad_Inicial!$D$8+AB1999*1000,0))),"",IF(U1999="","",IF(OR(U1999=Cad_Inicial!$D$8,X1999=Cad_Inicial!$D$8),Cad_Inicial!$D$8+AB1999*1000,0)))</f>
        <v/>
      </c>
      <c r="AK1999" s="50" t="e">
        <f t="shared" si="398"/>
        <v>#VALUE!</v>
      </c>
      <c r="AL1999" s="50" t="e">
        <f t="shared" si="399"/>
        <v>#VALUE!</v>
      </c>
      <c r="AM1999">
        <f t="shared" si="388"/>
        <v>0</v>
      </c>
      <c r="AN1999">
        <f t="shared" si="390"/>
        <v>0</v>
      </c>
      <c r="AO1999">
        <f t="shared" si="390"/>
        <v>0</v>
      </c>
      <c r="AP1999">
        <f t="shared" si="390"/>
        <v>0</v>
      </c>
      <c r="AQ1999">
        <f t="shared" si="390"/>
        <v>0</v>
      </c>
      <c r="AR1999">
        <f t="shared" si="390"/>
        <v>0</v>
      </c>
      <c r="AS1999">
        <f t="shared" si="390"/>
        <v>0</v>
      </c>
      <c r="AT1999">
        <f t="shared" si="390"/>
        <v>0</v>
      </c>
      <c r="AU1999">
        <f t="shared" si="390"/>
        <v>0</v>
      </c>
      <c r="AV1999">
        <f t="shared" si="390"/>
        <v>0</v>
      </c>
      <c r="AW1999">
        <f t="shared" si="390"/>
        <v>0</v>
      </c>
      <c r="AX1999">
        <f t="shared" si="390"/>
        <v>0</v>
      </c>
    </row>
    <row r="2000" spans="3:50" ht="30" customHeight="1" thickTop="1" thickBot="1" x14ac:dyDescent="0.25">
      <c r="C2000" s="118"/>
      <c r="D2000" s="126"/>
      <c r="E2000" s="115"/>
      <c r="F2000" s="115"/>
      <c r="G2000" s="118"/>
      <c r="H2000" s="127"/>
      <c r="I2000" s="127"/>
      <c r="J2000" s="127"/>
      <c r="K2000" s="127"/>
      <c r="L2000" s="127"/>
      <c r="M2000" s="127"/>
      <c r="N2000" s="127"/>
      <c r="O2000" s="127"/>
      <c r="P2000" s="127"/>
      <c r="Q2000" s="109"/>
      <c r="R2000" s="127"/>
      <c r="S2000" s="127"/>
      <c r="U2000" s="15" t="str">
        <f t="shared" si="397"/>
        <v/>
      </c>
      <c r="V2000" t="str">
        <f t="shared" si="391"/>
        <v/>
      </c>
      <c r="W2000" t="str">
        <f t="shared" si="392"/>
        <v/>
      </c>
      <c r="X2000" t="str">
        <f t="shared" si="393"/>
        <v/>
      </c>
      <c r="Y2000" t="str">
        <f t="shared" si="394"/>
        <v/>
      </c>
      <c r="Z2000" t="str">
        <f t="shared" si="395"/>
        <v/>
      </c>
      <c r="AA2000" t="str">
        <f t="shared" si="396"/>
        <v/>
      </c>
      <c r="AB2000">
        <v>1993</v>
      </c>
      <c r="AC2000" t="str">
        <f>IF(ISERROR(IF(U2000="","",IF(OR(U2000=Cad_Inicial!$D$8,X2000=Cad_Inicial!$D$8),Cad_Inicial!$D$8+AB2000*1000,0))),"",IF(U2000="","",IF(OR(U2000=Cad_Inicial!$D$8,X2000=Cad_Inicial!$D$8),Cad_Inicial!$D$8+AB2000*1000,0)))</f>
        <v/>
      </c>
      <c r="AK2000" s="50" t="e">
        <f t="shared" si="398"/>
        <v>#VALUE!</v>
      </c>
      <c r="AL2000" s="50" t="e">
        <f t="shared" si="399"/>
        <v>#VALUE!</v>
      </c>
      <c r="AM2000">
        <f t="shared" si="388"/>
        <v>0</v>
      </c>
      <c r="AN2000">
        <f t="shared" si="390"/>
        <v>0</v>
      </c>
      <c r="AO2000">
        <f t="shared" si="390"/>
        <v>0</v>
      </c>
      <c r="AP2000">
        <f t="shared" si="390"/>
        <v>0</v>
      </c>
      <c r="AQ2000">
        <f t="shared" si="390"/>
        <v>0</v>
      </c>
      <c r="AR2000">
        <f t="shared" si="390"/>
        <v>0</v>
      </c>
      <c r="AS2000">
        <f t="shared" si="390"/>
        <v>0</v>
      </c>
      <c r="AT2000">
        <f t="shared" si="390"/>
        <v>0</v>
      </c>
      <c r="AU2000">
        <f t="shared" si="390"/>
        <v>0</v>
      </c>
      <c r="AV2000">
        <f t="shared" si="390"/>
        <v>0</v>
      </c>
      <c r="AW2000">
        <f t="shared" si="390"/>
        <v>0</v>
      </c>
      <c r="AX2000">
        <f t="shared" si="390"/>
        <v>0</v>
      </c>
    </row>
    <row r="2001" spans="3:50" ht="30" customHeight="1" thickTop="1" thickBot="1" x14ac:dyDescent="0.25">
      <c r="C2001" s="118"/>
      <c r="D2001" s="126"/>
      <c r="E2001" s="115"/>
      <c r="F2001" s="115"/>
      <c r="G2001" s="118"/>
      <c r="H2001" s="127"/>
      <c r="I2001" s="127"/>
      <c r="J2001" s="127"/>
      <c r="K2001" s="127"/>
      <c r="L2001" s="127"/>
      <c r="M2001" s="127"/>
      <c r="N2001" s="127"/>
      <c r="O2001" s="127"/>
      <c r="P2001" s="127"/>
      <c r="Q2001" s="109"/>
      <c r="R2001" s="127"/>
      <c r="S2001" s="127"/>
      <c r="U2001" s="15" t="str">
        <f t="shared" si="397"/>
        <v/>
      </c>
      <c r="V2001" t="str">
        <f t="shared" si="391"/>
        <v/>
      </c>
      <c r="W2001" t="str">
        <f t="shared" si="392"/>
        <v/>
      </c>
      <c r="X2001" t="str">
        <f t="shared" si="393"/>
        <v/>
      </c>
      <c r="Y2001" t="str">
        <f t="shared" si="394"/>
        <v/>
      </c>
      <c r="Z2001" t="str">
        <f t="shared" si="395"/>
        <v/>
      </c>
      <c r="AA2001" t="str">
        <f t="shared" si="396"/>
        <v/>
      </c>
      <c r="AB2001">
        <v>1994</v>
      </c>
      <c r="AC2001" t="str">
        <f>IF(ISERROR(IF(U2001="","",IF(OR(U2001=Cad_Inicial!$D$8,X2001=Cad_Inicial!$D$8),Cad_Inicial!$D$8+AB2001*1000,0))),"",IF(U2001="","",IF(OR(U2001=Cad_Inicial!$D$8,X2001=Cad_Inicial!$D$8),Cad_Inicial!$D$8+AB2001*1000,0)))</f>
        <v/>
      </c>
      <c r="AK2001" s="50" t="e">
        <f t="shared" si="398"/>
        <v>#VALUE!</v>
      </c>
      <c r="AL2001" s="50" t="e">
        <f t="shared" si="399"/>
        <v>#VALUE!</v>
      </c>
      <c r="AM2001">
        <f t="shared" si="388"/>
        <v>0</v>
      </c>
      <c r="AN2001">
        <f t="shared" si="390"/>
        <v>0</v>
      </c>
      <c r="AO2001">
        <f t="shared" si="390"/>
        <v>0</v>
      </c>
      <c r="AP2001">
        <f t="shared" si="390"/>
        <v>0</v>
      </c>
      <c r="AQ2001">
        <f t="shared" si="390"/>
        <v>0</v>
      </c>
      <c r="AR2001">
        <f t="shared" si="390"/>
        <v>0</v>
      </c>
      <c r="AS2001">
        <f t="shared" si="390"/>
        <v>0</v>
      </c>
      <c r="AT2001">
        <f t="shared" si="390"/>
        <v>0</v>
      </c>
      <c r="AU2001">
        <f t="shared" si="390"/>
        <v>0</v>
      </c>
      <c r="AV2001">
        <f t="shared" si="390"/>
        <v>0</v>
      </c>
      <c r="AW2001">
        <f t="shared" si="390"/>
        <v>0</v>
      </c>
      <c r="AX2001">
        <f t="shared" si="390"/>
        <v>0</v>
      </c>
    </row>
    <row r="2002" spans="3:50" ht="30" customHeight="1" thickTop="1" thickBot="1" x14ac:dyDescent="0.25">
      <c r="C2002" s="118"/>
      <c r="D2002" s="126"/>
      <c r="E2002" s="115"/>
      <c r="F2002" s="115"/>
      <c r="G2002" s="118"/>
      <c r="H2002" s="127"/>
      <c r="I2002" s="127"/>
      <c r="J2002" s="127"/>
      <c r="K2002" s="127"/>
      <c r="L2002" s="127"/>
      <c r="M2002" s="127"/>
      <c r="N2002" s="127"/>
      <c r="O2002" s="127"/>
      <c r="P2002" s="127"/>
      <c r="Q2002" s="109"/>
      <c r="R2002" s="127"/>
      <c r="S2002" s="127"/>
      <c r="U2002" s="15" t="str">
        <f t="shared" si="397"/>
        <v/>
      </c>
      <c r="V2002" t="str">
        <f t="shared" si="391"/>
        <v/>
      </c>
      <c r="W2002" t="str">
        <f t="shared" si="392"/>
        <v/>
      </c>
      <c r="X2002" t="str">
        <f t="shared" si="393"/>
        <v/>
      </c>
      <c r="Y2002" t="str">
        <f t="shared" si="394"/>
        <v/>
      </c>
      <c r="Z2002" t="str">
        <f t="shared" si="395"/>
        <v/>
      </c>
      <c r="AA2002" t="str">
        <f t="shared" si="396"/>
        <v/>
      </c>
      <c r="AB2002">
        <v>1995</v>
      </c>
      <c r="AC2002" t="str">
        <f>IF(ISERROR(IF(U2002="","",IF(OR(U2002=Cad_Inicial!$D$8,X2002=Cad_Inicial!$D$8),Cad_Inicial!$D$8+AB2002*1000,0))),"",IF(U2002="","",IF(OR(U2002=Cad_Inicial!$D$8,X2002=Cad_Inicial!$D$8),Cad_Inicial!$D$8+AB2002*1000,0)))</f>
        <v/>
      </c>
      <c r="AK2002" s="50" t="e">
        <f t="shared" si="398"/>
        <v>#VALUE!</v>
      </c>
      <c r="AL2002" s="50" t="e">
        <f t="shared" si="399"/>
        <v>#VALUE!</v>
      </c>
      <c r="AM2002">
        <f t="shared" si="388"/>
        <v>0</v>
      </c>
      <c r="AN2002">
        <f t="shared" si="390"/>
        <v>0</v>
      </c>
      <c r="AO2002">
        <f t="shared" si="390"/>
        <v>0</v>
      </c>
      <c r="AP2002">
        <f t="shared" si="390"/>
        <v>0</v>
      </c>
      <c r="AQ2002">
        <f t="shared" si="390"/>
        <v>0</v>
      </c>
      <c r="AR2002">
        <f t="shared" si="390"/>
        <v>0</v>
      </c>
      <c r="AS2002">
        <f t="shared" si="390"/>
        <v>0</v>
      </c>
      <c r="AT2002">
        <f t="shared" si="390"/>
        <v>0</v>
      </c>
      <c r="AU2002">
        <f t="shared" si="390"/>
        <v>0</v>
      </c>
      <c r="AV2002">
        <f t="shared" si="390"/>
        <v>0</v>
      </c>
      <c r="AW2002">
        <f t="shared" si="390"/>
        <v>0</v>
      </c>
      <c r="AX2002">
        <f t="shared" si="390"/>
        <v>0</v>
      </c>
    </row>
    <row r="2003" spans="3:50" ht="30" customHeight="1" thickTop="1" thickBot="1" x14ac:dyDescent="0.25">
      <c r="C2003" s="118"/>
      <c r="D2003" s="126"/>
      <c r="E2003" s="115"/>
      <c r="F2003" s="115"/>
      <c r="G2003" s="118"/>
      <c r="H2003" s="127"/>
      <c r="I2003" s="127"/>
      <c r="J2003" s="127"/>
      <c r="K2003" s="127"/>
      <c r="L2003" s="127"/>
      <c r="M2003" s="127"/>
      <c r="N2003" s="127"/>
      <c r="O2003" s="127"/>
      <c r="P2003" s="127"/>
      <c r="Q2003" s="109"/>
      <c r="R2003" s="127"/>
      <c r="S2003" s="127"/>
      <c r="U2003" s="15" t="str">
        <f t="shared" si="397"/>
        <v/>
      </c>
      <c r="V2003" t="str">
        <f t="shared" si="391"/>
        <v/>
      </c>
      <c r="W2003" t="str">
        <f t="shared" si="392"/>
        <v/>
      </c>
      <c r="X2003" t="str">
        <f t="shared" si="393"/>
        <v/>
      </c>
      <c r="Y2003" t="str">
        <f t="shared" si="394"/>
        <v/>
      </c>
      <c r="Z2003" t="str">
        <f t="shared" si="395"/>
        <v/>
      </c>
      <c r="AA2003" t="str">
        <f t="shared" si="396"/>
        <v/>
      </c>
      <c r="AB2003">
        <v>1996</v>
      </c>
      <c r="AC2003" t="str">
        <f>IF(ISERROR(IF(U2003="","",IF(OR(U2003=Cad_Inicial!$D$8,X2003=Cad_Inicial!$D$8),Cad_Inicial!$D$8+AB2003*1000,0))),"",IF(U2003="","",IF(OR(U2003=Cad_Inicial!$D$8,X2003=Cad_Inicial!$D$8),Cad_Inicial!$D$8+AB2003*1000,0)))</f>
        <v/>
      </c>
      <c r="AK2003" s="50" t="e">
        <f t="shared" si="398"/>
        <v>#VALUE!</v>
      </c>
      <c r="AL2003" s="50" t="e">
        <f t="shared" si="399"/>
        <v>#VALUE!</v>
      </c>
      <c r="AM2003">
        <f t="shared" si="388"/>
        <v>0</v>
      </c>
      <c r="AN2003">
        <f t="shared" si="390"/>
        <v>0</v>
      </c>
      <c r="AO2003">
        <f t="shared" si="390"/>
        <v>0</v>
      </c>
      <c r="AP2003">
        <f t="shared" si="390"/>
        <v>0</v>
      </c>
      <c r="AQ2003">
        <f t="shared" si="390"/>
        <v>0</v>
      </c>
      <c r="AR2003">
        <f t="shared" si="390"/>
        <v>0</v>
      </c>
      <c r="AS2003">
        <f t="shared" si="390"/>
        <v>0</v>
      </c>
      <c r="AT2003">
        <f t="shared" si="390"/>
        <v>0</v>
      </c>
      <c r="AU2003">
        <f t="shared" si="390"/>
        <v>0</v>
      </c>
      <c r="AV2003">
        <f t="shared" si="390"/>
        <v>0</v>
      </c>
      <c r="AW2003">
        <f t="shared" si="390"/>
        <v>0</v>
      </c>
      <c r="AX2003">
        <f t="shared" si="390"/>
        <v>0</v>
      </c>
    </row>
    <row r="2004" spans="3:50" ht="30" customHeight="1" thickTop="1" thickBot="1" x14ac:dyDescent="0.25">
      <c r="C2004" s="118"/>
      <c r="D2004" s="126"/>
      <c r="E2004" s="115"/>
      <c r="F2004" s="115"/>
      <c r="G2004" s="118"/>
      <c r="H2004" s="127"/>
      <c r="I2004" s="127"/>
      <c r="J2004" s="127"/>
      <c r="K2004" s="127"/>
      <c r="L2004" s="127"/>
      <c r="M2004" s="127"/>
      <c r="N2004" s="127"/>
      <c r="O2004" s="127"/>
      <c r="P2004" s="127"/>
      <c r="Q2004" s="109"/>
      <c r="R2004" s="127"/>
      <c r="S2004" s="127"/>
      <c r="U2004" s="15" t="str">
        <f t="shared" si="397"/>
        <v/>
      </c>
      <c r="V2004" t="str">
        <f t="shared" si="391"/>
        <v/>
      </c>
      <c r="W2004" t="str">
        <f t="shared" si="392"/>
        <v/>
      </c>
      <c r="X2004" t="str">
        <f t="shared" si="393"/>
        <v/>
      </c>
      <c r="Y2004" t="str">
        <f t="shared" si="394"/>
        <v/>
      </c>
      <c r="Z2004" t="str">
        <f t="shared" si="395"/>
        <v/>
      </c>
      <c r="AA2004" t="str">
        <f t="shared" si="396"/>
        <v/>
      </c>
      <c r="AB2004">
        <v>1997</v>
      </c>
      <c r="AC2004" t="str">
        <f>IF(ISERROR(IF(U2004="","",IF(OR(U2004=Cad_Inicial!$D$8,X2004=Cad_Inicial!$D$8),Cad_Inicial!$D$8+AB2004*1000,0))),"",IF(U2004="","",IF(OR(U2004=Cad_Inicial!$D$8,X2004=Cad_Inicial!$D$8),Cad_Inicial!$D$8+AB2004*1000,0)))</f>
        <v/>
      </c>
      <c r="AK2004" s="50" t="e">
        <f t="shared" si="398"/>
        <v>#VALUE!</v>
      </c>
      <c r="AL2004" s="50" t="e">
        <f t="shared" si="399"/>
        <v>#VALUE!</v>
      </c>
      <c r="AM2004">
        <f t="shared" si="388"/>
        <v>0</v>
      </c>
      <c r="AN2004">
        <f t="shared" si="390"/>
        <v>0</v>
      </c>
      <c r="AO2004">
        <f t="shared" si="390"/>
        <v>0</v>
      </c>
      <c r="AP2004">
        <f t="shared" si="390"/>
        <v>0</v>
      </c>
      <c r="AQ2004">
        <f t="shared" si="390"/>
        <v>0</v>
      </c>
      <c r="AR2004">
        <f t="shared" si="390"/>
        <v>0</v>
      </c>
      <c r="AS2004">
        <f t="shared" si="390"/>
        <v>0</v>
      </c>
      <c r="AT2004">
        <f t="shared" si="390"/>
        <v>0</v>
      </c>
      <c r="AU2004">
        <f t="shared" si="390"/>
        <v>0</v>
      </c>
      <c r="AV2004">
        <f t="shared" si="390"/>
        <v>0</v>
      </c>
      <c r="AW2004">
        <f t="shared" si="390"/>
        <v>0</v>
      </c>
      <c r="AX2004">
        <f t="shared" si="390"/>
        <v>0</v>
      </c>
    </row>
    <row r="2005" spans="3:50" ht="30" customHeight="1" thickTop="1" thickBot="1" x14ac:dyDescent="0.25">
      <c r="C2005" s="118"/>
      <c r="D2005" s="126"/>
      <c r="E2005" s="115"/>
      <c r="F2005" s="115"/>
      <c r="G2005" s="118"/>
      <c r="H2005" s="127"/>
      <c r="I2005" s="127"/>
      <c r="J2005" s="127"/>
      <c r="K2005" s="127"/>
      <c r="L2005" s="127"/>
      <c r="M2005" s="127"/>
      <c r="N2005" s="127"/>
      <c r="O2005" s="127"/>
      <c r="P2005" s="127"/>
      <c r="Q2005" s="109"/>
      <c r="R2005" s="127"/>
      <c r="S2005" s="127"/>
      <c r="U2005" s="15" t="str">
        <f t="shared" si="397"/>
        <v/>
      </c>
      <c r="V2005" t="str">
        <f t="shared" si="391"/>
        <v/>
      </c>
      <c r="W2005" t="str">
        <f t="shared" si="392"/>
        <v/>
      </c>
      <c r="X2005" t="str">
        <f t="shared" si="393"/>
        <v/>
      </c>
      <c r="Y2005" t="str">
        <f t="shared" si="394"/>
        <v/>
      </c>
      <c r="Z2005" t="str">
        <f t="shared" si="395"/>
        <v/>
      </c>
      <c r="AA2005" t="str">
        <f t="shared" si="396"/>
        <v/>
      </c>
      <c r="AB2005">
        <v>1998</v>
      </c>
      <c r="AC2005" t="str">
        <f>IF(ISERROR(IF(U2005="","",IF(OR(U2005=Cad_Inicial!$D$8,X2005=Cad_Inicial!$D$8),Cad_Inicial!$D$8+AB2005*1000,0))),"",IF(U2005="","",IF(OR(U2005=Cad_Inicial!$D$8,X2005=Cad_Inicial!$D$8),Cad_Inicial!$D$8+AB2005*1000,0)))</f>
        <v/>
      </c>
      <c r="AK2005" s="50" t="e">
        <f t="shared" si="398"/>
        <v>#VALUE!</v>
      </c>
      <c r="AL2005" s="50" t="e">
        <f t="shared" si="399"/>
        <v>#VALUE!</v>
      </c>
      <c r="AM2005">
        <f t="shared" si="388"/>
        <v>0</v>
      </c>
      <c r="AN2005">
        <f t="shared" si="390"/>
        <v>0</v>
      </c>
      <c r="AO2005">
        <f t="shared" si="390"/>
        <v>0</v>
      </c>
      <c r="AP2005">
        <f t="shared" si="390"/>
        <v>0</v>
      </c>
      <c r="AQ2005">
        <f t="shared" si="390"/>
        <v>0</v>
      </c>
      <c r="AR2005">
        <f t="shared" si="390"/>
        <v>0</v>
      </c>
      <c r="AS2005">
        <f t="shared" si="390"/>
        <v>0</v>
      </c>
      <c r="AT2005">
        <f t="shared" si="390"/>
        <v>0</v>
      </c>
      <c r="AU2005">
        <f t="shared" si="390"/>
        <v>0</v>
      </c>
      <c r="AV2005">
        <f t="shared" si="390"/>
        <v>0</v>
      </c>
      <c r="AW2005">
        <f t="shared" si="390"/>
        <v>0</v>
      </c>
      <c r="AX2005">
        <f t="shared" si="390"/>
        <v>0</v>
      </c>
    </row>
    <row r="2006" spans="3:50" ht="30" customHeight="1" thickTop="1" thickBot="1" x14ac:dyDescent="0.25">
      <c r="C2006" s="118"/>
      <c r="D2006" s="126"/>
      <c r="E2006" s="115"/>
      <c r="F2006" s="115"/>
      <c r="G2006" s="118"/>
      <c r="H2006" s="127"/>
      <c r="I2006" s="127"/>
      <c r="J2006" s="127"/>
      <c r="K2006" s="127"/>
      <c r="L2006" s="127"/>
      <c r="M2006" s="127"/>
      <c r="N2006" s="127"/>
      <c r="O2006" s="127"/>
      <c r="P2006" s="127"/>
      <c r="Q2006" s="109"/>
      <c r="R2006" s="127"/>
      <c r="S2006" s="127"/>
      <c r="U2006" s="15" t="str">
        <f t="shared" si="397"/>
        <v/>
      </c>
      <c r="V2006" t="str">
        <f t="shared" si="391"/>
        <v/>
      </c>
      <c r="W2006" t="str">
        <f t="shared" si="392"/>
        <v/>
      </c>
      <c r="X2006" t="str">
        <f t="shared" si="393"/>
        <v/>
      </c>
      <c r="Y2006" t="str">
        <f t="shared" si="394"/>
        <v/>
      </c>
      <c r="Z2006" t="str">
        <f t="shared" si="395"/>
        <v/>
      </c>
      <c r="AA2006" t="str">
        <f t="shared" si="396"/>
        <v/>
      </c>
      <c r="AB2006">
        <v>1999</v>
      </c>
      <c r="AC2006" t="str">
        <f>IF(ISERROR(IF(U2006="","",IF(OR(U2006=Cad_Inicial!$D$8,X2006=Cad_Inicial!$D$8),Cad_Inicial!$D$8+AB2006*1000,0))),"",IF(U2006="","",IF(OR(U2006=Cad_Inicial!$D$8,X2006=Cad_Inicial!$D$8),Cad_Inicial!$D$8+AB2006*1000,0)))</f>
        <v/>
      </c>
      <c r="AK2006" s="50" t="e">
        <f t="shared" si="398"/>
        <v>#VALUE!</v>
      </c>
      <c r="AL2006" s="50" t="e">
        <f t="shared" si="399"/>
        <v>#VALUE!</v>
      </c>
      <c r="AM2006">
        <f t="shared" si="388"/>
        <v>0</v>
      </c>
      <c r="AN2006">
        <f t="shared" si="390"/>
        <v>0</v>
      </c>
      <c r="AO2006">
        <f t="shared" si="390"/>
        <v>0</v>
      </c>
      <c r="AP2006">
        <f t="shared" si="390"/>
        <v>0</v>
      </c>
      <c r="AQ2006">
        <f t="shared" si="390"/>
        <v>0</v>
      </c>
      <c r="AR2006">
        <f t="shared" si="390"/>
        <v>0</v>
      </c>
      <c r="AS2006">
        <f t="shared" si="390"/>
        <v>0</v>
      </c>
      <c r="AT2006">
        <f t="shared" si="390"/>
        <v>0</v>
      </c>
      <c r="AU2006">
        <f t="shared" si="390"/>
        <v>0</v>
      </c>
      <c r="AV2006">
        <f t="shared" si="390"/>
        <v>0</v>
      </c>
      <c r="AW2006">
        <f t="shared" si="390"/>
        <v>0</v>
      </c>
      <c r="AX2006">
        <f t="shared" si="390"/>
        <v>0</v>
      </c>
    </row>
    <row r="2007" spans="3:50" ht="30" customHeight="1" thickTop="1" thickBot="1" x14ac:dyDescent="0.25">
      <c r="C2007" s="118"/>
      <c r="D2007" s="126"/>
      <c r="E2007" s="115"/>
      <c r="F2007" s="115"/>
      <c r="G2007" s="118"/>
      <c r="H2007" s="127"/>
      <c r="I2007" s="127"/>
      <c r="J2007" s="127"/>
      <c r="K2007" s="127"/>
      <c r="L2007" s="127"/>
      <c r="M2007" s="127"/>
      <c r="N2007" s="127"/>
      <c r="O2007" s="127"/>
      <c r="P2007" s="127"/>
      <c r="Q2007" s="109"/>
      <c r="R2007" s="127"/>
      <c r="S2007" s="127"/>
      <c r="U2007" s="15" t="str">
        <f t="shared" si="397"/>
        <v/>
      </c>
      <c r="V2007" t="str">
        <f t="shared" si="391"/>
        <v/>
      </c>
      <c r="W2007" t="str">
        <f t="shared" si="392"/>
        <v/>
      </c>
      <c r="X2007" t="str">
        <f t="shared" si="393"/>
        <v/>
      </c>
      <c r="Y2007" t="str">
        <f t="shared" si="394"/>
        <v/>
      </c>
      <c r="Z2007" t="str">
        <f t="shared" si="395"/>
        <v/>
      </c>
      <c r="AA2007" t="str">
        <f t="shared" si="396"/>
        <v/>
      </c>
      <c r="AB2007">
        <v>2000</v>
      </c>
      <c r="AC2007" t="str">
        <f>IF(ISERROR(IF(U2007="","",IF(OR(U2007=Cad_Inicial!$D$8,X2007=Cad_Inicial!$D$8),Cad_Inicial!$D$8+AB2007*1000,0))),"",IF(U2007="","",IF(OR(U2007=Cad_Inicial!$D$8,X2007=Cad_Inicial!$D$8),Cad_Inicial!$D$8+AB2007*1000,0)))</f>
        <v/>
      </c>
      <c r="AK2007" s="50" t="e">
        <f t="shared" si="398"/>
        <v>#VALUE!</v>
      </c>
      <c r="AL2007" s="50" t="e">
        <f t="shared" si="399"/>
        <v>#VALUE!</v>
      </c>
      <c r="AM2007">
        <f t="shared" si="388"/>
        <v>0</v>
      </c>
      <c r="AN2007">
        <f t="shared" si="390"/>
        <v>0</v>
      </c>
      <c r="AO2007">
        <f t="shared" si="390"/>
        <v>0</v>
      </c>
      <c r="AP2007">
        <f t="shared" si="390"/>
        <v>0</v>
      </c>
      <c r="AQ2007">
        <f t="shared" si="390"/>
        <v>0</v>
      </c>
      <c r="AR2007">
        <f t="shared" si="390"/>
        <v>0</v>
      </c>
      <c r="AS2007">
        <f t="shared" si="390"/>
        <v>0</v>
      </c>
      <c r="AT2007">
        <f t="shared" si="390"/>
        <v>0</v>
      </c>
      <c r="AU2007">
        <f t="shared" si="390"/>
        <v>0</v>
      </c>
      <c r="AV2007">
        <f t="shared" si="390"/>
        <v>0</v>
      </c>
      <c r="AW2007">
        <f t="shared" si="390"/>
        <v>0</v>
      </c>
      <c r="AX2007">
        <f t="shared" si="390"/>
        <v>0</v>
      </c>
    </row>
    <row r="2008" spans="3:50" ht="30" customHeight="1" thickTop="1" thickBot="1" x14ac:dyDescent="0.25">
      <c r="C2008" s="118"/>
      <c r="D2008" s="126"/>
      <c r="E2008" s="115"/>
      <c r="F2008" s="115"/>
      <c r="G2008" s="118"/>
      <c r="H2008" s="127"/>
      <c r="I2008" s="127"/>
      <c r="J2008" s="127"/>
      <c r="K2008" s="127"/>
      <c r="L2008" s="127"/>
      <c r="M2008" s="127"/>
      <c r="N2008" s="127"/>
      <c r="O2008" s="127"/>
      <c r="P2008" s="127"/>
      <c r="Q2008" s="109"/>
      <c r="R2008" s="127"/>
      <c r="S2008" s="127"/>
      <c r="U2008" s="15" t="str">
        <f t="shared" si="397"/>
        <v/>
      </c>
      <c r="V2008" t="str">
        <f t="shared" si="391"/>
        <v/>
      </c>
      <c r="W2008" t="str">
        <f t="shared" si="392"/>
        <v/>
      </c>
      <c r="X2008" t="str">
        <f t="shared" si="393"/>
        <v/>
      </c>
      <c r="Y2008" t="str">
        <f t="shared" si="394"/>
        <v/>
      </c>
      <c r="Z2008" t="str">
        <f t="shared" si="395"/>
        <v/>
      </c>
      <c r="AA2008" t="str">
        <f t="shared" si="396"/>
        <v/>
      </c>
      <c r="AB2008">
        <v>2001</v>
      </c>
      <c r="AC2008" t="str">
        <f>IF(ISERROR(IF(U2008="","",IF(OR(U2008=Cad_Inicial!$D$8,X2008=Cad_Inicial!$D$8),Cad_Inicial!$D$8+AB2008*1000,0))),"",IF(U2008="","",IF(OR(U2008=Cad_Inicial!$D$8,X2008=Cad_Inicial!$D$8),Cad_Inicial!$D$8+AB2008*1000,0)))</f>
        <v/>
      </c>
      <c r="AK2008" s="50" t="e">
        <f t="shared" si="398"/>
        <v>#VALUE!</v>
      </c>
      <c r="AL2008" s="50" t="e">
        <f t="shared" si="399"/>
        <v>#VALUE!</v>
      </c>
      <c r="AM2008">
        <f t="shared" si="388"/>
        <v>0</v>
      </c>
      <c r="AN2008">
        <f t="shared" si="390"/>
        <v>0</v>
      </c>
      <c r="AO2008">
        <f t="shared" si="390"/>
        <v>0</v>
      </c>
      <c r="AP2008">
        <f t="shared" si="390"/>
        <v>0</v>
      </c>
      <c r="AQ2008">
        <f t="shared" si="390"/>
        <v>0</v>
      </c>
      <c r="AR2008">
        <f t="shared" si="390"/>
        <v>0</v>
      </c>
      <c r="AS2008">
        <f t="shared" si="390"/>
        <v>0</v>
      </c>
      <c r="AT2008">
        <f t="shared" si="390"/>
        <v>0</v>
      </c>
      <c r="AU2008">
        <f t="shared" si="390"/>
        <v>0</v>
      </c>
      <c r="AV2008">
        <f t="shared" si="390"/>
        <v>0</v>
      </c>
      <c r="AW2008">
        <f t="shared" si="390"/>
        <v>0</v>
      </c>
      <c r="AX2008">
        <f t="shared" si="390"/>
        <v>0</v>
      </c>
    </row>
  </sheetData>
  <sheetProtection selectLockedCells="1" selectUnlockedCells="1"/>
  <mergeCells count="1">
    <mergeCell ref="C6:G6"/>
  </mergeCells>
  <pageMargins left="0.511811024" right="0.511811024" top="0.78740157499999996" bottom="0.78740157499999996" header="0.31496062000000002" footer="0.31496062000000002"/>
  <pageSetup paperSize="9" orientation="portrait"/>
  <drawing r:id="rId1"/>
  <legacyDrawing r:id="rId2"/>
  <extLst>
    <ext xmlns:mx="http://schemas.microsoft.com/office/mac/excel/2008/main" uri="{64002731-A6B0-56B0-2670-7721B7C09600}">
      <mx:PLV Mode="0" OnePage="0" WScale="0"/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Plan16"/>
  <dimension ref="A1:XFD2008"/>
  <sheetViews>
    <sheetView showGridLines="0" zoomScale="90" zoomScaleNormal="90" zoomScalePageLayoutView="90" workbookViewId="0">
      <pane ySplit="7" topLeftCell="A8" activePane="bottomLeft" state="frozen"/>
      <selection activeCell="B1" sqref="B1"/>
      <selection pane="bottomLeft" activeCell="B1" sqref="B1"/>
    </sheetView>
  </sheetViews>
  <sheetFormatPr defaultColWidth="8.875" defaultRowHeight="15" customHeight="1" zeroHeight="1" x14ac:dyDescent="0.2"/>
  <cols>
    <col min="1" max="1" width="27.7109375" style="1" customWidth="1"/>
    <col min="2" max="2" width="3.765625" customWidth="1"/>
    <col min="3" max="3" width="46.6796875" customWidth="1"/>
    <col min="4" max="4" width="21.25390625" customWidth="1"/>
    <col min="5" max="6" width="34.4375" customWidth="1"/>
    <col min="7" max="8" width="22.46484375" customWidth="1"/>
    <col min="9" max="9" width="15.46875" bestFit="1" customWidth="1"/>
    <col min="10" max="19" width="8.7421875" customWidth="1"/>
    <col min="20" max="20" width="5.37890625" bestFit="1" customWidth="1"/>
    <col min="21" max="21" width="13.44921875" bestFit="1" customWidth="1"/>
    <col min="22" max="27" width="8.7421875" customWidth="1"/>
    <col min="28" max="28" width="6.3203125" bestFit="1" customWidth="1"/>
    <col min="29" max="29" width="5.91796875" bestFit="1" customWidth="1"/>
    <col min="30" max="30" width="11.43359375" bestFit="1" customWidth="1"/>
    <col min="31" max="31" width="8.7421875" customWidth="1"/>
    <col min="32" max="32" width="9.14453125" customWidth="1"/>
  </cols>
  <sheetData>
    <row r="1" spans="1:16384" s="4" customFormat="1" ht="34.35" customHeight="1" x14ac:dyDescent="0.3">
      <c r="A1" s="1"/>
      <c r="C1" s="5" t="s">
        <v>16</v>
      </c>
      <c r="T1" s="4" t="str">
        <f>IF(ISERROR(IF(Cad_Func!C8="","",Cad_Func!C8)),"",IF(Cad_Func!C8="","",Cad_Func!C8))</f>
        <v>ze 1</v>
      </c>
      <c r="U1" s="4" t="str">
        <f>IF(ISERROR(IF(Cad!C8="","",Cad!C8)),"",IF(Cad!C8="","",Cad!C8))</f>
        <v>Designer I</v>
      </c>
    </row>
    <row r="2" spans="1:16384" s="4" customFormat="1" ht="21.6" customHeight="1" x14ac:dyDescent="0.2">
      <c r="A2" s="1"/>
      <c r="T2" s="4" t="str">
        <f>IF(ISERROR(IF(Cad_Func!C9="","",Cad_Func!C9)),"",IF(Cad_Func!C9="","",Cad_Func!C9))</f>
        <v>ze 2</v>
      </c>
      <c r="U2" s="4" t="str">
        <f>IF(ISERROR(IF(Cad!C9="","",Cad!C9)),"",IF(Cad!C9="","",Cad!C9))</f>
        <v>Designer II</v>
      </c>
    </row>
    <row r="3" spans="1:16384" s="4" customFormat="1" ht="21.6" customHeight="1" x14ac:dyDescent="0.2">
      <c r="A3" s="1"/>
      <c r="T3" s="4" t="str">
        <f>IF(ISERROR(IF(Cad_Func!C10="","",Cad_Func!C10)),"",IF(Cad_Func!C10="","",Cad_Func!C10))</f>
        <v>ze 3</v>
      </c>
      <c r="U3" s="4" t="str">
        <f>IF(ISERROR(IF(Cad!C10="","",Cad!C10)),"",IF(Cad!C10="","",Cad!C10))</f>
        <v>Designer III</v>
      </c>
    </row>
    <row r="4" spans="1:16384" s="106" customFormat="1" ht="45" customHeight="1" x14ac:dyDescent="0.2">
      <c r="A4" s="99"/>
      <c r="B4" s="104"/>
      <c r="C4" s="104"/>
      <c r="D4" s="104"/>
      <c r="E4" s="104"/>
      <c r="F4" s="104"/>
      <c r="G4" s="104"/>
      <c r="H4" s="104"/>
      <c r="I4" s="104"/>
      <c r="J4" s="104"/>
      <c r="K4" s="104"/>
      <c r="L4" s="104"/>
      <c r="M4" s="104"/>
      <c r="N4" s="104"/>
      <c r="O4" s="104"/>
      <c r="P4" s="104"/>
      <c r="Q4" s="104"/>
      <c r="R4" s="104"/>
      <c r="S4" s="104"/>
      <c r="T4" s="104"/>
      <c r="U4" s="104"/>
      <c r="V4" s="104"/>
      <c r="W4" s="104"/>
      <c r="X4" s="104"/>
      <c r="Y4" s="104"/>
      <c r="Z4" s="104"/>
      <c r="AA4" s="104"/>
      <c r="AB4" s="104"/>
      <c r="AC4" s="104"/>
      <c r="AD4" s="104"/>
      <c r="AE4" s="104"/>
      <c r="AF4" s="104"/>
      <c r="AG4" s="104"/>
      <c r="AH4" s="104"/>
      <c r="AI4" s="104"/>
      <c r="AJ4" s="104"/>
      <c r="AK4" s="104"/>
      <c r="AL4" s="104"/>
      <c r="AM4" s="104"/>
      <c r="AN4" s="104"/>
      <c r="AO4" s="104"/>
      <c r="AP4" s="104"/>
      <c r="AQ4" s="104"/>
      <c r="AR4" s="104"/>
      <c r="AS4" s="104"/>
      <c r="AT4" s="104"/>
      <c r="AU4" s="104"/>
      <c r="AV4" s="104"/>
      <c r="AW4" s="104"/>
      <c r="AX4" s="104"/>
      <c r="AY4" s="104"/>
      <c r="AZ4" s="104"/>
      <c r="BA4" s="104"/>
      <c r="BB4" s="104"/>
      <c r="BC4" s="104"/>
      <c r="BD4" s="104"/>
      <c r="BE4" s="104"/>
      <c r="BF4" s="104"/>
      <c r="BG4" s="104"/>
      <c r="BH4" s="104"/>
      <c r="BI4" s="104"/>
      <c r="BJ4" s="104"/>
      <c r="BK4" s="104"/>
      <c r="BL4" s="104"/>
      <c r="BM4" s="104"/>
      <c r="BN4" s="104"/>
      <c r="BO4" s="104"/>
      <c r="BP4" s="104"/>
      <c r="BQ4" s="104"/>
      <c r="BR4" s="104"/>
      <c r="BS4" s="104"/>
      <c r="BT4" s="104"/>
      <c r="BU4" s="104"/>
      <c r="BV4" s="104"/>
      <c r="BW4" s="104"/>
      <c r="BX4" s="104"/>
      <c r="BY4" s="104"/>
      <c r="BZ4" s="104"/>
      <c r="CA4" s="104"/>
      <c r="CB4" s="104"/>
      <c r="CC4" s="104"/>
      <c r="CD4" s="104"/>
      <c r="CE4" s="104"/>
      <c r="CF4" s="104"/>
      <c r="CG4" s="104"/>
      <c r="CH4" s="104"/>
      <c r="CI4" s="104"/>
      <c r="CJ4" s="104"/>
      <c r="CK4" s="104"/>
      <c r="CL4" s="104"/>
      <c r="CM4" s="104"/>
      <c r="CN4" s="104"/>
      <c r="CO4" s="104"/>
      <c r="CP4" s="104"/>
      <c r="CQ4" s="104"/>
      <c r="CR4" s="104"/>
      <c r="CS4" s="104"/>
      <c r="CT4" s="104"/>
      <c r="CU4" s="104"/>
      <c r="CV4" s="104"/>
      <c r="CW4" s="104"/>
      <c r="CX4" s="104"/>
      <c r="CY4" s="104"/>
      <c r="CZ4" s="104"/>
      <c r="DA4" s="104"/>
      <c r="DB4" s="104"/>
      <c r="DC4" s="104"/>
      <c r="DD4" s="104"/>
      <c r="DE4" s="104"/>
      <c r="DF4" s="104"/>
      <c r="DG4" s="104"/>
      <c r="DH4" s="104"/>
      <c r="DI4" s="104"/>
      <c r="DJ4" s="104"/>
      <c r="DK4" s="104"/>
      <c r="DL4" s="104"/>
      <c r="DM4" s="104"/>
      <c r="DN4" s="104"/>
      <c r="DO4" s="104"/>
      <c r="DP4" s="104"/>
      <c r="DQ4" s="104"/>
      <c r="DR4" s="104"/>
      <c r="DS4" s="104"/>
      <c r="DT4" s="104"/>
      <c r="DU4" s="104"/>
      <c r="DV4" s="104"/>
      <c r="DW4" s="104"/>
      <c r="DX4" s="104"/>
      <c r="DY4" s="104"/>
      <c r="DZ4" s="104"/>
      <c r="EA4" s="104"/>
      <c r="EB4" s="104"/>
      <c r="EC4" s="104"/>
      <c r="ED4" s="104"/>
      <c r="EE4" s="104"/>
      <c r="EF4" s="104"/>
      <c r="EG4" s="104"/>
      <c r="EH4" s="104"/>
      <c r="EI4" s="104"/>
      <c r="EJ4" s="104"/>
      <c r="EK4" s="104"/>
      <c r="EL4" s="104"/>
      <c r="EM4" s="104"/>
      <c r="EN4" s="104"/>
      <c r="EO4" s="104"/>
      <c r="EP4" s="104"/>
      <c r="EQ4" s="104"/>
      <c r="ER4" s="104"/>
      <c r="ES4" s="104"/>
      <c r="ET4" s="104"/>
      <c r="EU4" s="104"/>
      <c r="EV4" s="104"/>
      <c r="EW4" s="104"/>
      <c r="EX4" s="104"/>
      <c r="EY4" s="104"/>
      <c r="EZ4" s="104"/>
      <c r="FA4" s="104"/>
      <c r="FB4" s="104"/>
      <c r="FC4" s="104"/>
      <c r="FD4" s="104"/>
      <c r="FE4" s="104"/>
      <c r="FF4" s="104"/>
      <c r="FG4" s="104"/>
      <c r="FH4" s="104"/>
      <c r="FI4" s="104"/>
      <c r="FJ4" s="104"/>
      <c r="FK4" s="104"/>
      <c r="FL4" s="104"/>
      <c r="FM4" s="104"/>
      <c r="FN4" s="104"/>
      <c r="FO4" s="104"/>
      <c r="FP4" s="104"/>
      <c r="FQ4" s="104"/>
      <c r="FR4" s="104"/>
      <c r="FS4" s="104"/>
      <c r="FT4" s="104"/>
      <c r="FU4" s="104"/>
      <c r="FV4" s="104"/>
      <c r="FW4" s="104"/>
      <c r="FX4" s="104"/>
      <c r="FY4" s="104"/>
      <c r="FZ4" s="104"/>
      <c r="GA4" s="104"/>
      <c r="GB4" s="104"/>
      <c r="GC4" s="104"/>
      <c r="GD4" s="104"/>
      <c r="GE4" s="104"/>
      <c r="GF4" s="104"/>
      <c r="GG4" s="104"/>
      <c r="GH4" s="104"/>
      <c r="GI4" s="104"/>
      <c r="GJ4" s="104"/>
      <c r="GK4" s="104"/>
      <c r="GL4" s="104"/>
      <c r="GM4" s="104"/>
      <c r="GN4" s="104"/>
      <c r="GO4" s="104"/>
      <c r="GP4" s="104"/>
      <c r="GQ4" s="104"/>
      <c r="GR4" s="104"/>
      <c r="GS4" s="104"/>
      <c r="GT4" s="104"/>
      <c r="GU4" s="104"/>
      <c r="GV4" s="104"/>
      <c r="GW4" s="104"/>
      <c r="GX4" s="104"/>
      <c r="GY4" s="104"/>
      <c r="GZ4" s="104"/>
      <c r="HA4" s="104"/>
      <c r="HB4" s="104"/>
      <c r="HC4" s="104"/>
      <c r="HD4" s="104"/>
      <c r="HE4" s="104"/>
      <c r="HF4" s="104"/>
      <c r="HG4" s="104"/>
      <c r="HH4" s="104"/>
      <c r="HI4" s="104"/>
      <c r="HJ4" s="104"/>
      <c r="HK4" s="104"/>
      <c r="HL4" s="104"/>
      <c r="HM4" s="104"/>
      <c r="HN4" s="104"/>
      <c r="HO4" s="104"/>
      <c r="HP4" s="104"/>
      <c r="HQ4" s="104"/>
      <c r="HR4" s="104"/>
      <c r="HS4" s="104"/>
      <c r="HT4" s="104"/>
      <c r="HU4" s="104"/>
      <c r="HV4" s="104"/>
      <c r="HW4" s="104"/>
      <c r="HX4" s="104"/>
      <c r="HY4" s="104"/>
      <c r="HZ4" s="104"/>
      <c r="IA4" s="104"/>
      <c r="IB4" s="104"/>
      <c r="IC4" s="104"/>
      <c r="ID4" s="104"/>
      <c r="IE4" s="104"/>
      <c r="IF4" s="104"/>
      <c r="IG4" s="104"/>
      <c r="IH4" s="104"/>
      <c r="II4" s="104"/>
      <c r="IJ4" s="104"/>
      <c r="IK4" s="104"/>
      <c r="IL4" s="104"/>
      <c r="IM4" s="104"/>
      <c r="IN4" s="104"/>
      <c r="IO4" s="104"/>
      <c r="IP4" s="104"/>
      <c r="IQ4" s="104"/>
      <c r="IR4" s="104"/>
      <c r="IS4" s="104"/>
      <c r="IT4" s="104"/>
      <c r="IU4" s="104"/>
      <c r="IV4" s="104"/>
      <c r="IW4" s="104"/>
      <c r="IX4" s="104"/>
      <c r="IY4" s="104"/>
      <c r="IZ4" s="104"/>
      <c r="JA4" s="104"/>
      <c r="JB4" s="104"/>
      <c r="JC4" s="104"/>
      <c r="JD4" s="104"/>
      <c r="JE4" s="104"/>
      <c r="JF4" s="104"/>
      <c r="JG4" s="104"/>
      <c r="JH4" s="104"/>
      <c r="JI4" s="104"/>
      <c r="JJ4" s="104"/>
      <c r="JK4" s="104"/>
      <c r="JL4" s="104"/>
      <c r="JM4" s="104"/>
      <c r="JN4" s="104"/>
      <c r="JO4" s="104"/>
      <c r="JP4" s="104"/>
      <c r="JQ4" s="104"/>
      <c r="JR4" s="104"/>
      <c r="JS4" s="104"/>
      <c r="JT4" s="104"/>
      <c r="JU4" s="104"/>
      <c r="JV4" s="104"/>
      <c r="JW4" s="104"/>
      <c r="JX4" s="104"/>
      <c r="JY4" s="104"/>
      <c r="JZ4" s="104"/>
      <c r="KA4" s="104"/>
      <c r="KB4" s="104"/>
      <c r="KC4" s="104"/>
      <c r="KD4" s="104"/>
      <c r="KE4" s="104"/>
      <c r="KF4" s="104"/>
      <c r="KG4" s="104"/>
      <c r="KH4" s="104"/>
      <c r="KI4" s="104"/>
      <c r="KJ4" s="104"/>
      <c r="KK4" s="104"/>
      <c r="KL4" s="104"/>
      <c r="KM4" s="104"/>
      <c r="KN4" s="104"/>
      <c r="KO4" s="104"/>
      <c r="KP4" s="104"/>
      <c r="KQ4" s="104"/>
      <c r="KR4" s="104"/>
      <c r="KS4" s="104"/>
      <c r="KT4" s="104"/>
      <c r="KU4" s="104"/>
      <c r="KV4" s="104"/>
      <c r="KW4" s="104"/>
      <c r="KX4" s="104"/>
      <c r="KY4" s="104"/>
      <c r="KZ4" s="104"/>
      <c r="LA4" s="104"/>
      <c r="LB4" s="104"/>
      <c r="LC4" s="104"/>
      <c r="LD4" s="104"/>
      <c r="LE4" s="104"/>
      <c r="LF4" s="104"/>
      <c r="LG4" s="104"/>
      <c r="LH4" s="104"/>
      <c r="LI4" s="104"/>
      <c r="LJ4" s="104"/>
      <c r="LK4" s="104"/>
      <c r="LL4" s="104"/>
      <c r="LM4" s="104"/>
      <c r="LN4" s="104"/>
      <c r="LO4" s="104"/>
      <c r="LP4" s="104"/>
      <c r="LQ4" s="104"/>
      <c r="LR4" s="104"/>
      <c r="LS4" s="104"/>
      <c r="LT4" s="104"/>
      <c r="LU4" s="104"/>
      <c r="LV4" s="104"/>
      <c r="LW4" s="104"/>
      <c r="LX4" s="104"/>
      <c r="LY4" s="104"/>
      <c r="LZ4" s="104"/>
      <c r="MA4" s="104"/>
      <c r="MB4" s="104"/>
      <c r="MC4" s="104"/>
      <c r="MD4" s="104"/>
      <c r="ME4" s="104"/>
      <c r="MF4" s="104"/>
      <c r="MG4" s="104"/>
      <c r="MH4" s="104"/>
      <c r="MI4" s="104"/>
      <c r="MJ4" s="104"/>
      <c r="MK4" s="104"/>
      <c r="ML4" s="104"/>
      <c r="MM4" s="104"/>
      <c r="MN4" s="104"/>
      <c r="MO4" s="104"/>
      <c r="MP4" s="104"/>
      <c r="MQ4" s="104"/>
      <c r="MR4" s="104"/>
      <c r="MS4" s="104"/>
      <c r="MT4" s="104"/>
      <c r="MU4" s="104"/>
      <c r="MV4" s="104"/>
      <c r="MW4" s="104"/>
      <c r="MX4" s="104"/>
      <c r="MY4" s="104"/>
      <c r="MZ4" s="104"/>
      <c r="NA4" s="104"/>
      <c r="NB4" s="104"/>
      <c r="NC4" s="104"/>
      <c r="ND4" s="104"/>
      <c r="NE4" s="104"/>
      <c r="NF4" s="104"/>
      <c r="NG4" s="104"/>
      <c r="NH4" s="104"/>
      <c r="NI4" s="104"/>
      <c r="NJ4" s="104"/>
      <c r="NK4" s="104"/>
      <c r="NL4" s="104"/>
      <c r="NM4" s="104"/>
      <c r="NN4" s="104"/>
      <c r="NO4" s="104"/>
      <c r="NP4" s="104"/>
      <c r="NQ4" s="104"/>
      <c r="NR4" s="104"/>
      <c r="NS4" s="104"/>
      <c r="NT4" s="104"/>
      <c r="NU4" s="104"/>
      <c r="NV4" s="104"/>
      <c r="NW4" s="104"/>
      <c r="NX4" s="104"/>
      <c r="NY4" s="104"/>
      <c r="NZ4" s="104"/>
      <c r="OA4" s="104"/>
      <c r="OB4" s="104"/>
      <c r="OC4" s="104"/>
      <c r="OD4" s="104"/>
      <c r="OE4" s="104"/>
      <c r="OF4" s="104"/>
      <c r="OG4" s="104"/>
      <c r="OH4" s="104"/>
      <c r="OI4" s="104"/>
      <c r="OJ4" s="104"/>
      <c r="OK4" s="104"/>
      <c r="OL4" s="104"/>
      <c r="OM4" s="104"/>
      <c r="ON4" s="104"/>
      <c r="OO4" s="104"/>
      <c r="OP4" s="104"/>
      <c r="OQ4" s="104"/>
      <c r="OR4" s="104"/>
      <c r="OS4" s="104"/>
      <c r="OT4" s="104"/>
      <c r="OU4" s="104"/>
      <c r="OV4" s="104"/>
      <c r="OW4" s="104"/>
      <c r="OX4" s="104"/>
      <c r="OY4" s="104"/>
      <c r="OZ4" s="104"/>
      <c r="PA4" s="104"/>
      <c r="PB4" s="104"/>
      <c r="PC4" s="104"/>
      <c r="PD4" s="104"/>
      <c r="PE4" s="104"/>
      <c r="PF4" s="104"/>
      <c r="PG4" s="104"/>
      <c r="PH4" s="104"/>
      <c r="PI4" s="104"/>
      <c r="PJ4" s="104"/>
      <c r="PK4" s="104"/>
      <c r="PL4" s="104"/>
      <c r="PM4" s="104"/>
      <c r="PN4" s="104"/>
      <c r="PO4" s="104"/>
      <c r="PP4" s="104"/>
      <c r="PQ4" s="104"/>
      <c r="PR4" s="104"/>
      <c r="PS4" s="104"/>
      <c r="PT4" s="104"/>
      <c r="PU4" s="104"/>
      <c r="PV4" s="104"/>
      <c r="PW4" s="104"/>
      <c r="PX4" s="104"/>
      <c r="PY4" s="104"/>
      <c r="PZ4" s="104"/>
      <c r="QA4" s="104"/>
      <c r="QB4" s="104"/>
      <c r="QC4" s="104"/>
      <c r="QD4" s="104"/>
      <c r="QE4" s="104"/>
      <c r="QF4" s="104"/>
      <c r="QG4" s="104"/>
      <c r="QH4" s="104"/>
      <c r="QI4" s="104"/>
      <c r="QJ4" s="104"/>
      <c r="QK4" s="104"/>
      <c r="QL4" s="104"/>
      <c r="QM4" s="104"/>
      <c r="QN4" s="104"/>
      <c r="QO4" s="104"/>
      <c r="QP4" s="104"/>
      <c r="QQ4" s="104"/>
      <c r="QR4" s="104"/>
      <c r="QS4" s="104"/>
      <c r="QT4" s="104"/>
      <c r="QU4" s="104"/>
      <c r="QV4" s="104"/>
      <c r="QW4" s="104"/>
      <c r="QX4" s="104"/>
      <c r="QY4" s="104"/>
      <c r="QZ4" s="104"/>
      <c r="RA4" s="104"/>
      <c r="RB4" s="104"/>
      <c r="RC4" s="104"/>
      <c r="RD4" s="104"/>
      <c r="RE4" s="104"/>
      <c r="RF4" s="104"/>
      <c r="RG4" s="104"/>
      <c r="RH4" s="104"/>
      <c r="RI4" s="104"/>
      <c r="RJ4" s="104"/>
      <c r="RK4" s="104"/>
      <c r="RL4" s="104"/>
      <c r="RM4" s="104"/>
      <c r="RN4" s="104"/>
      <c r="RO4" s="104"/>
      <c r="RP4" s="104"/>
      <c r="RQ4" s="104"/>
      <c r="RR4" s="104"/>
      <c r="RS4" s="104"/>
      <c r="RT4" s="104"/>
      <c r="RU4" s="104"/>
      <c r="RV4" s="104"/>
      <c r="RW4" s="104"/>
      <c r="RX4" s="104"/>
      <c r="RY4" s="104"/>
      <c r="RZ4" s="104"/>
      <c r="SA4" s="104"/>
      <c r="SB4" s="104"/>
      <c r="SC4" s="104"/>
      <c r="SD4" s="104"/>
      <c r="SE4" s="104"/>
      <c r="SF4" s="104"/>
      <c r="SG4" s="104"/>
      <c r="SH4" s="104"/>
      <c r="SI4" s="104"/>
      <c r="SJ4" s="104"/>
      <c r="SK4" s="104"/>
      <c r="SL4" s="104"/>
      <c r="SM4" s="104"/>
      <c r="SN4" s="104"/>
      <c r="SO4" s="104"/>
      <c r="SP4" s="104"/>
      <c r="SQ4" s="104"/>
      <c r="SR4" s="104"/>
      <c r="SS4" s="104"/>
      <c r="ST4" s="104"/>
      <c r="SU4" s="104"/>
      <c r="SV4" s="104"/>
      <c r="SW4" s="104"/>
      <c r="SX4" s="104"/>
      <c r="SY4" s="104"/>
      <c r="SZ4" s="104"/>
      <c r="TA4" s="104"/>
      <c r="TB4" s="104"/>
      <c r="TC4" s="104"/>
      <c r="TD4" s="104"/>
      <c r="TE4" s="104"/>
      <c r="TF4" s="104"/>
      <c r="TG4" s="104"/>
      <c r="TH4" s="104"/>
      <c r="TI4" s="104"/>
      <c r="TJ4" s="104"/>
      <c r="TK4" s="104"/>
      <c r="TL4" s="104"/>
      <c r="TM4" s="104"/>
      <c r="TN4" s="104"/>
      <c r="TO4" s="104"/>
      <c r="TP4" s="104"/>
      <c r="TQ4" s="104"/>
      <c r="TR4" s="104"/>
      <c r="TS4" s="104"/>
      <c r="TT4" s="104"/>
      <c r="TU4" s="104"/>
      <c r="TV4" s="104"/>
      <c r="TW4" s="104"/>
      <c r="TX4" s="104"/>
      <c r="TY4" s="104"/>
      <c r="TZ4" s="104"/>
      <c r="UA4" s="104"/>
      <c r="UB4" s="104"/>
      <c r="UC4" s="104"/>
      <c r="UD4" s="104"/>
      <c r="UE4" s="104"/>
      <c r="UF4" s="104"/>
      <c r="UG4" s="104"/>
      <c r="UH4" s="104"/>
      <c r="UI4" s="104"/>
      <c r="UJ4" s="104"/>
      <c r="UK4" s="104"/>
      <c r="UL4" s="104"/>
      <c r="UM4" s="104"/>
      <c r="UN4" s="104"/>
      <c r="UO4" s="104"/>
      <c r="UP4" s="104"/>
      <c r="UQ4" s="104"/>
      <c r="UR4" s="104"/>
      <c r="US4" s="104"/>
      <c r="UT4" s="104"/>
      <c r="UU4" s="104"/>
      <c r="UV4" s="104"/>
      <c r="UW4" s="104"/>
      <c r="UX4" s="104"/>
      <c r="UY4" s="104"/>
      <c r="UZ4" s="104"/>
      <c r="VA4" s="104"/>
      <c r="VB4" s="104"/>
      <c r="VC4" s="104"/>
      <c r="VD4" s="104"/>
      <c r="VE4" s="104"/>
      <c r="VF4" s="104"/>
      <c r="VG4" s="104"/>
      <c r="VH4" s="104"/>
      <c r="VI4" s="104"/>
      <c r="VJ4" s="104"/>
      <c r="VK4" s="104"/>
      <c r="VL4" s="104"/>
      <c r="VM4" s="104"/>
      <c r="VN4" s="104"/>
      <c r="VO4" s="104"/>
      <c r="VP4" s="104"/>
      <c r="VQ4" s="104"/>
      <c r="VR4" s="104"/>
      <c r="VS4" s="104"/>
      <c r="VT4" s="104"/>
      <c r="VU4" s="104"/>
      <c r="VV4" s="104"/>
      <c r="VW4" s="104"/>
      <c r="VX4" s="104"/>
      <c r="VY4" s="104"/>
      <c r="VZ4" s="104"/>
      <c r="WA4" s="104"/>
      <c r="WB4" s="104"/>
      <c r="WC4" s="104"/>
      <c r="WD4" s="104"/>
      <c r="WE4" s="104"/>
      <c r="WF4" s="104"/>
      <c r="WG4" s="104"/>
      <c r="WH4" s="104"/>
      <c r="WI4" s="104"/>
      <c r="WJ4" s="104"/>
      <c r="WK4" s="104"/>
      <c r="WL4" s="104"/>
      <c r="WM4" s="104"/>
      <c r="WN4" s="104"/>
      <c r="WO4" s="104"/>
      <c r="WP4" s="104"/>
      <c r="WQ4" s="104"/>
      <c r="WR4" s="104"/>
      <c r="WS4" s="104"/>
      <c r="WT4" s="104"/>
      <c r="WU4" s="104"/>
      <c r="WV4" s="104"/>
      <c r="WW4" s="104"/>
      <c r="WX4" s="104"/>
      <c r="WY4" s="104"/>
      <c r="WZ4" s="104"/>
      <c r="XA4" s="104"/>
      <c r="XB4" s="104"/>
      <c r="XC4" s="104"/>
      <c r="XD4" s="104"/>
      <c r="XE4" s="104"/>
      <c r="XF4" s="104"/>
      <c r="XG4" s="104"/>
      <c r="XH4" s="104"/>
      <c r="XI4" s="104"/>
      <c r="XJ4" s="104"/>
      <c r="XK4" s="104"/>
      <c r="XL4" s="104"/>
      <c r="XM4" s="104"/>
      <c r="XN4" s="104"/>
      <c r="XO4" s="104"/>
      <c r="XP4" s="104"/>
      <c r="XQ4" s="104"/>
      <c r="XR4" s="104"/>
      <c r="XS4" s="104"/>
      <c r="XT4" s="104"/>
      <c r="XU4" s="104"/>
      <c r="XV4" s="104"/>
      <c r="XW4" s="104"/>
      <c r="XX4" s="104"/>
      <c r="XY4" s="104"/>
      <c r="XZ4" s="104"/>
      <c r="YA4" s="104"/>
      <c r="YB4" s="104"/>
      <c r="YC4" s="104"/>
      <c r="YD4" s="104"/>
      <c r="YE4" s="104"/>
      <c r="YF4" s="104"/>
      <c r="YG4" s="104"/>
      <c r="YH4" s="104"/>
      <c r="YI4" s="104"/>
      <c r="YJ4" s="104"/>
      <c r="YK4" s="104"/>
      <c r="YL4" s="104"/>
      <c r="YM4" s="104"/>
      <c r="YN4" s="104"/>
      <c r="YO4" s="104"/>
      <c r="YP4" s="104"/>
      <c r="YQ4" s="104"/>
      <c r="YR4" s="104"/>
      <c r="YS4" s="104"/>
      <c r="YT4" s="104"/>
      <c r="YU4" s="104"/>
      <c r="YV4" s="104"/>
      <c r="YW4" s="104"/>
      <c r="YX4" s="104"/>
      <c r="YY4" s="104"/>
      <c r="YZ4" s="104"/>
      <c r="ZA4" s="104"/>
      <c r="ZB4" s="104"/>
      <c r="ZC4" s="104"/>
      <c r="ZD4" s="104"/>
      <c r="ZE4" s="104"/>
      <c r="ZF4" s="104"/>
      <c r="ZG4" s="104"/>
      <c r="ZH4" s="104"/>
      <c r="ZI4" s="104"/>
      <c r="ZJ4" s="104"/>
      <c r="ZK4" s="104"/>
      <c r="ZL4" s="104"/>
      <c r="ZM4" s="104"/>
      <c r="ZN4" s="104"/>
      <c r="ZO4" s="104"/>
      <c r="ZP4" s="104"/>
      <c r="ZQ4" s="104"/>
      <c r="ZR4" s="104"/>
      <c r="ZS4" s="104"/>
      <c r="ZT4" s="104"/>
      <c r="ZU4" s="104"/>
      <c r="ZV4" s="104"/>
      <c r="ZW4" s="104"/>
      <c r="ZX4" s="104"/>
      <c r="ZY4" s="104"/>
      <c r="ZZ4" s="104"/>
      <c r="AAA4" s="104"/>
      <c r="AAB4" s="104"/>
      <c r="AAC4" s="104"/>
      <c r="AAD4" s="104"/>
      <c r="AAE4" s="104"/>
      <c r="AAF4" s="104"/>
      <c r="AAG4" s="104"/>
      <c r="AAH4" s="104"/>
      <c r="AAI4" s="104"/>
      <c r="AAJ4" s="104"/>
      <c r="AAK4" s="104"/>
      <c r="AAL4" s="104"/>
      <c r="AAM4" s="104"/>
      <c r="AAN4" s="104"/>
      <c r="AAO4" s="104"/>
      <c r="AAP4" s="104"/>
      <c r="AAQ4" s="104"/>
      <c r="AAR4" s="104"/>
      <c r="AAS4" s="104"/>
      <c r="AAT4" s="104"/>
      <c r="AAU4" s="104"/>
      <c r="AAV4" s="104"/>
      <c r="AAW4" s="104"/>
      <c r="AAX4" s="104"/>
      <c r="AAY4" s="104"/>
      <c r="AAZ4" s="104"/>
      <c r="ABA4" s="104"/>
      <c r="ABB4" s="104"/>
      <c r="ABC4" s="104"/>
      <c r="ABD4" s="104"/>
      <c r="ABE4" s="104"/>
      <c r="ABF4" s="104"/>
      <c r="ABG4" s="104"/>
      <c r="ABH4" s="104"/>
      <c r="ABI4" s="104"/>
      <c r="ABJ4" s="104"/>
      <c r="ABK4" s="104"/>
      <c r="ABL4" s="104"/>
      <c r="ABM4" s="104"/>
      <c r="ABN4" s="104"/>
      <c r="ABO4" s="104"/>
      <c r="ABP4" s="104"/>
      <c r="ABQ4" s="104"/>
      <c r="ABR4" s="104"/>
      <c r="ABS4" s="104"/>
      <c r="ABT4" s="104"/>
      <c r="ABU4" s="104"/>
      <c r="ABV4" s="104"/>
      <c r="ABW4" s="104"/>
      <c r="ABX4" s="104"/>
      <c r="ABY4" s="104"/>
      <c r="ABZ4" s="104"/>
      <c r="ACA4" s="104"/>
      <c r="ACB4" s="104"/>
      <c r="ACC4" s="104"/>
      <c r="ACD4" s="104"/>
      <c r="ACE4" s="104"/>
      <c r="ACF4" s="104"/>
      <c r="ACG4" s="104"/>
      <c r="ACH4" s="104"/>
      <c r="ACI4" s="104"/>
      <c r="ACJ4" s="104"/>
      <c r="ACK4" s="104"/>
      <c r="ACL4" s="104"/>
      <c r="ACM4" s="104"/>
      <c r="ACN4" s="104"/>
      <c r="ACO4" s="104"/>
      <c r="ACP4" s="104"/>
      <c r="ACQ4" s="104"/>
      <c r="ACR4" s="104"/>
      <c r="ACS4" s="104"/>
      <c r="ACT4" s="104"/>
      <c r="ACU4" s="104"/>
      <c r="ACV4" s="104"/>
      <c r="ACW4" s="104"/>
      <c r="ACX4" s="104"/>
      <c r="ACY4" s="104"/>
      <c r="ACZ4" s="104"/>
      <c r="ADA4" s="104"/>
      <c r="ADB4" s="104"/>
      <c r="ADC4" s="104"/>
      <c r="ADD4" s="104"/>
      <c r="ADE4" s="104"/>
      <c r="ADF4" s="104"/>
      <c r="ADG4" s="104"/>
      <c r="ADH4" s="104"/>
      <c r="ADI4" s="104"/>
      <c r="ADJ4" s="104"/>
      <c r="ADK4" s="104"/>
      <c r="ADL4" s="104"/>
      <c r="ADM4" s="104"/>
      <c r="ADN4" s="104"/>
      <c r="ADO4" s="104"/>
      <c r="ADP4" s="104"/>
      <c r="ADQ4" s="104"/>
      <c r="ADR4" s="104"/>
      <c r="ADS4" s="104"/>
      <c r="ADT4" s="104"/>
      <c r="ADU4" s="104"/>
      <c r="ADV4" s="104"/>
      <c r="ADW4" s="104"/>
      <c r="ADX4" s="104"/>
      <c r="ADY4" s="104"/>
      <c r="ADZ4" s="104"/>
      <c r="AEA4" s="104"/>
      <c r="AEB4" s="104"/>
      <c r="AEC4" s="104"/>
      <c r="AED4" s="104"/>
      <c r="AEE4" s="104"/>
      <c r="AEF4" s="104"/>
      <c r="AEG4" s="104"/>
      <c r="AEH4" s="104"/>
      <c r="AEI4" s="104"/>
      <c r="AEJ4" s="104"/>
      <c r="AEK4" s="104"/>
      <c r="AEL4" s="104"/>
      <c r="AEM4" s="104"/>
      <c r="AEN4" s="104"/>
      <c r="AEO4" s="104"/>
      <c r="AEP4" s="104"/>
      <c r="AEQ4" s="104"/>
      <c r="AER4" s="104"/>
      <c r="AES4" s="104"/>
      <c r="AET4" s="104"/>
      <c r="AEU4" s="104"/>
      <c r="AEV4" s="104"/>
      <c r="AEW4" s="104"/>
      <c r="AEX4" s="104"/>
      <c r="AEY4" s="104"/>
      <c r="AEZ4" s="104"/>
      <c r="AFA4" s="104"/>
      <c r="AFB4" s="104"/>
      <c r="AFC4" s="104"/>
      <c r="AFD4" s="104"/>
      <c r="AFE4" s="104"/>
      <c r="AFF4" s="104"/>
      <c r="AFG4" s="104"/>
      <c r="AFH4" s="104"/>
      <c r="AFI4" s="104"/>
      <c r="AFJ4" s="104"/>
      <c r="AFK4" s="104"/>
      <c r="AFL4" s="104"/>
      <c r="AFM4" s="104"/>
      <c r="AFN4" s="104"/>
      <c r="AFO4" s="104"/>
      <c r="AFP4" s="104"/>
      <c r="AFQ4" s="104"/>
      <c r="AFR4" s="104"/>
      <c r="AFS4" s="104"/>
      <c r="AFT4" s="104"/>
      <c r="AFU4" s="104"/>
      <c r="AFV4" s="104"/>
      <c r="AFW4" s="104"/>
      <c r="AFX4" s="104"/>
      <c r="AFY4" s="104"/>
      <c r="AFZ4" s="104"/>
      <c r="AGA4" s="104"/>
      <c r="AGB4" s="104"/>
      <c r="AGC4" s="104"/>
      <c r="AGD4" s="104"/>
      <c r="AGE4" s="104"/>
      <c r="AGF4" s="104"/>
      <c r="AGG4" s="104"/>
      <c r="AGH4" s="104"/>
      <c r="AGI4" s="104"/>
      <c r="AGJ4" s="104"/>
      <c r="AGK4" s="104"/>
      <c r="AGL4" s="104"/>
      <c r="AGM4" s="104"/>
      <c r="AGN4" s="104"/>
      <c r="AGO4" s="104"/>
      <c r="AGP4" s="104"/>
      <c r="AGQ4" s="104"/>
      <c r="AGR4" s="104"/>
      <c r="AGS4" s="104"/>
      <c r="AGT4" s="104"/>
      <c r="AGU4" s="104"/>
      <c r="AGV4" s="104"/>
      <c r="AGW4" s="104"/>
      <c r="AGX4" s="104"/>
      <c r="AGY4" s="104"/>
      <c r="AGZ4" s="104"/>
      <c r="AHA4" s="104"/>
      <c r="AHB4" s="104"/>
      <c r="AHC4" s="104"/>
      <c r="AHD4" s="104"/>
      <c r="AHE4" s="104"/>
      <c r="AHF4" s="104"/>
      <c r="AHG4" s="104"/>
      <c r="AHH4" s="104"/>
      <c r="AHI4" s="104"/>
      <c r="AHJ4" s="104"/>
      <c r="AHK4" s="104"/>
      <c r="AHL4" s="104"/>
      <c r="AHM4" s="104"/>
      <c r="AHN4" s="104"/>
      <c r="AHO4" s="104"/>
      <c r="AHP4" s="104"/>
      <c r="AHQ4" s="104"/>
      <c r="AHR4" s="104"/>
      <c r="AHS4" s="104"/>
      <c r="AHT4" s="104"/>
      <c r="AHU4" s="104"/>
      <c r="AHV4" s="104"/>
      <c r="AHW4" s="104"/>
      <c r="AHX4" s="104"/>
      <c r="AHY4" s="104"/>
      <c r="AHZ4" s="104"/>
      <c r="AIA4" s="104"/>
      <c r="AIB4" s="104"/>
      <c r="AIC4" s="104"/>
      <c r="AID4" s="104"/>
      <c r="AIE4" s="104"/>
      <c r="AIF4" s="104"/>
      <c r="AIG4" s="104"/>
      <c r="AIH4" s="104"/>
      <c r="AII4" s="104"/>
      <c r="AIJ4" s="104"/>
      <c r="AIK4" s="104"/>
      <c r="AIL4" s="104"/>
      <c r="AIM4" s="104"/>
      <c r="AIN4" s="104"/>
      <c r="AIO4" s="104"/>
      <c r="AIP4" s="104"/>
      <c r="AIQ4" s="104"/>
      <c r="AIR4" s="104"/>
      <c r="AIS4" s="104"/>
      <c r="AIT4" s="104"/>
      <c r="AIU4" s="104"/>
      <c r="AIV4" s="104"/>
      <c r="AIW4" s="104"/>
      <c r="AIX4" s="104"/>
      <c r="AIY4" s="104"/>
      <c r="AIZ4" s="104"/>
      <c r="AJA4" s="104"/>
      <c r="AJB4" s="104"/>
      <c r="AJC4" s="104"/>
      <c r="AJD4" s="104"/>
      <c r="AJE4" s="104"/>
      <c r="AJF4" s="104"/>
      <c r="AJG4" s="104"/>
      <c r="AJH4" s="104"/>
      <c r="AJI4" s="104"/>
      <c r="AJJ4" s="104"/>
      <c r="AJK4" s="104"/>
      <c r="AJL4" s="104"/>
      <c r="AJM4" s="104"/>
      <c r="AJN4" s="104"/>
      <c r="AJO4" s="104"/>
      <c r="AJP4" s="104"/>
      <c r="AJQ4" s="104"/>
      <c r="AJR4" s="104"/>
      <c r="AJS4" s="104"/>
      <c r="AJT4" s="104"/>
      <c r="AJU4" s="104"/>
      <c r="AJV4" s="104"/>
      <c r="AJW4" s="104"/>
      <c r="AJX4" s="104"/>
      <c r="AJY4" s="104"/>
      <c r="AJZ4" s="104"/>
      <c r="AKA4" s="104"/>
      <c r="AKB4" s="104"/>
      <c r="AKC4" s="104"/>
      <c r="AKD4" s="104"/>
      <c r="AKE4" s="104"/>
      <c r="AKF4" s="104"/>
      <c r="AKG4" s="104"/>
      <c r="AKH4" s="104"/>
      <c r="AKI4" s="104"/>
      <c r="AKJ4" s="104"/>
      <c r="AKK4" s="104"/>
      <c r="AKL4" s="104"/>
      <c r="AKM4" s="104"/>
      <c r="AKN4" s="104"/>
      <c r="AKO4" s="104"/>
      <c r="AKP4" s="104"/>
      <c r="AKQ4" s="104"/>
      <c r="AKR4" s="104"/>
      <c r="AKS4" s="104"/>
      <c r="AKT4" s="104"/>
      <c r="AKU4" s="104"/>
      <c r="AKV4" s="104"/>
      <c r="AKW4" s="104"/>
      <c r="AKX4" s="104"/>
      <c r="AKY4" s="104"/>
      <c r="AKZ4" s="104"/>
      <c r="ALA4" s="104"/>
      <c r="ALB4" s="104"/>
      <c r="ALC4" s="104"/>
      <c r="ALD4" s="104"/>
      <c r="ALE4" s="104"/>
      <c r="ALF4" s="104"/>
      <c r="ALG4" s="104"/>
      <c r="ALH4" s="104"/>
      <c r="ALI4" s="104"/>
      <c r="ALJ4" s="104"/>
      <c r="ALK4" s="104"/>
      <c r="ALL4" s="104"/>
      <c r="ALM4" s="104"/>
      <c r="ALN4" s="104"/>
      <c r="ALO4" s="104"/>
      <c r="ALP4" s="104"/>
      <c r="ALQ4" s="104"/>
      <c r="ALR4" s="104"/>
      <c r="ALS4" s="104"/>
      <c r="ALT4" s="104"/>
      <c r="ALU4" s="104"/>
      <c r="ALV4" s="104"/>
      <c r="ALW4" s="104"/>
      <c r="ALX4" s="104"/>
      <c r="ALY4" s="104"/>
      <c r="ALZ4" s="104"/>
      <c r="AMA4" s="104"/>
      <c r="AMB4" s="104"/>
      <c r="AMC4" s="104"/>
      <c r="AMD4" s="104"/>
      <c r="AME4" s="104"/>
      <c r="AMF4" s="104"/>
      <c r="AMG4" s="104"/>
      <c r="AMH4" s="104"/>
      <c r="AMI4" s="104"/>
      <c r="AMJ4" s="104"/>
      <c r="AMK4" s="104"/>
      <c r="AML4" s="104"/>
      <c r="AMM4" s="104"/>
      <c r="AMN4" s="104"/>
      <c r="AMO4" s="104"/>
      <c r="AMP4" s="104"/>
      <c r="AMQ4" s="104"/>
      <c r="AMR4" s="104"/>
      <c r="AMS4" s="104"/>
      <c r="AMT4" s="104"/>
      <c r="AMU4" s="104"/>
      <c r="AMV4" s="104"/>
      <c r="AMW4" s="104"/>
      <c r="AMX4" s="104"/>
      <c r="AMY4" s="104"/>
      <c r="AMZ4" s="104"/>
      <c r="ANA4" s="104"/>
      <c r="ANB4" s="104"/>
      <c r="ANC4" s="104"/>
      <c r="AND4" s="104"/>
      <c r="ANE4" s="104"/>
      <c r="ANF4" s="104"/>
      <c r="ANG4" s="104"/>
      <c r="ANH4" s="104"/>
      <c r="ANI4" s="104"/>
      <c r="ANJ4" s="104"/>
      <c r="ANK4" s="104"/>
      <c r="ANL4" s="104"/>
      <c r="ANM4" s="104"/>
      <c r="ANN4" s="104"/>
      <c r="ANO4" s="104"/>
      <c r="ANP4" s="104"/>
      <c r="ANQ4" s="104"/>
      <c r="ANR4" s="104"/>
      <c r="ANS4" s="104"/>
      <c r="ANT4" s="104"/>
      <c r="ANU4" s="104"/>
      <c r="ANV4" s="104"/>
      <c r="ANW4" s="104"/>
      <c r="ANX4" s="104"/>
      <c r="ANY4" s="104"/>
      <c r="ANZ4" s="104"/>
      <c r="AOA4" s="104"/>
      <c r="AOB4" s="104"/>
      <c r="AOC4" s="104"/>
      <c r="AOD4" s="104"/>
      <c r="AOE4" s="104"/>
      <c r="AOF4" s="104"/>
      <c r="AOG4" s="104"/>
      <c r="AOH4" s="104"/>
      <c r="AOI4" s="104"/>
      <c r="AOJ4" s="104"/>
      <c r="AOK4" s="104"/>
      <c r="AOL4" s="104"/>
      <c r="AOM4" s="104"/>
      <c r="AON4" s="104"/>
      <c r="AOO4" s="104"/>
      <c r="AOP4" s="104"/>
      <c r="AOQ4" s="104"/>
      <c r="AOR4" s="104"/>
      <c r="AOS4" s="104"/>
      <c r="AOT4" s="104"/>
      <c r="AOU4" s="104"/>
      <c r="AOV4" s="104"/>
      <c r="AOW4" s="104"/>
      <c r="AOX4" s="104"/>
      <c r="AOY4" s="104"/>
      <c r="AOZ4" s="104"/>
      <c r="APA4" s="104"/>
      <c r="APB4" s="104"/>
      <c r="APC4" s="104"/>
      <c r="APD4" s="104"/>
      <c r="APE4" s="104"/>
      <c r="APF4" s="104"/>
      <c r="APG4" s="104"/>
      <c r="APH4" s="104"/>
      <c r="API4" s="104"/>
      <c r="APJ4" s="104"/>
      <c r="APK4" s="104"/>
      <c r="APL4" s="104"/>
      <c r="APM4" s="104"/>
      <c r="APN4" s="104"/>
      <c r="APO4" s="104"/>
      <c r="APP4" s="104"/>
      <c r="APQ4" s="104"/>
      <c r="APR4" s="104"/>
      <c r="APS4" s="104"/>
      <c r="APT4" s="104"/>
      <c r="APU4" s="104"/>
      <c r="APV4" s="104"/>
      <c r="APW4" s="104"/>
      <c r="APX4" s="104"/>
      <c r="APY4" s="104"/>
      <c r="APZ4" s="104"/>
      <c r="AQA4" s="104"/>
      <c r="AQB4" s="104"/>
      <c r="AQC4" s="104"/>
      <c r="AQD4" s="104"/>
      <c r="AQE4" s="104"/>
      <c r="AQF4" s="104"/>
      <c r="AQG4" s="104"/>
      <c r="AQH4" s="104"/>
      <c r="AQI4" s="104"/>
      <c r="AQJ4" s="104"/>
      <c r="AQK4" s="104"/>
      <c r="AQL4" s="104"/>
      <c r="AQM4" s="104"/>
      <c r="AQN4" s="104"/>
      <c r="AQO4" s="104"/>
      <c r="AQP4" s="104"/>
      <c r="AQQ4" s="104"/>
      <c r="AQR4" s="104"/>
      <c r="AQS4" s="104"/>
      <c r="AQT4" s="104"/>
      <c r="AQU4" s="104"/>
      <c r="AQV4" s="104"/>
      <c r="AQW4" s="104"/>
      <c r="AQX4" s="104"/>
      <c r="AQY4" s="104"/>
      <c r="AQZ4" s="104"/>
      <c r="ARA4" s="104"/>
      <c r="ARB4" s="104"/>
      <c r="ARC4" s="104"/>
      <c r="ARD4" s="104"/>
      <c r="ARE4" s="104"/>
      <c r="ARF4" s="104"/>
      <c r="ARG4" s="104"/>
      <c r="ARH4" s="104"/>
      <c r="ARI4" s="104"/>
      <c r="ARJ4" s="104"/>
      <c r="ARK4" s="104"/>
      <c r="ARL4" s="104"/>
      <c r="ARM4" s="104"/>
      <c r="ARN4" s="104"/>
      <c r="ARO4" s="104"/>
      <c r="ARP4" s="104"/>
      <c r="ARQ4" s="104"/>
      <c r="ARR4" s="104"/>
      <c r="ARS4" s="104"/>
      <c r="ART4" s="104"/>
      <c r="ARU4" s="104"/>
      <c r="ARV4" s="104"/>
      <c r="ARW4" s="104"/>
      <c r="ARX4" s="104"/>
      <c r="ARY4" s="104"/>
      <c r="ARZ4" s="104"/>
      <c r="ASA4" s="104"/>
      <c r="ASB4" s="104"/>
      <c r="ASC4" s="104"/>
      <c r="ASD4" s="104"/>
      <c r="ASE4" s="104"/>
      <c r="ASF4" s="104"/>
      <c r="ASG4" s="104"/>
      <c r="ASH4" s="104"/>
      <c r="ASI4" s="104"/>
      <c r="ASJ4" s="104"/>
      <c r="ASK4" s="104"/>
      <c r="ASL4" s="104"/>
      <c r="ASM4" s="104"/>
      <c r="ASN4" s="104"/>
      <c r="ASO4" s="104"/>
      <c r="ASP4" s="104"/>
      <c r="ASQ4" s="104"/>
      <c r="ASR4" s="104"/>
      <c r="ASS4" s="104"/>
      <c r="AST4" s="104"/>
      <c r="ASU4" s="104"/>
      <c r="ASV4" s="104"/>
      <c r="ASW4" s="104"/>
      <c r="ASX4" s="104"/>
      <c r="ASY4" s="104"/>
      <c r="ASZ4" s="104"/>
      <c r="ATA4" s="104"/>
      <c r="ATB4" s="104"/>
      <c r="ATC4" s="104"/>
      <c r="ATD4" s="104"/>
      <c r="ATE4" s="104"/>
      <c r="ATF4" s="104"/>
      <c r="ATG4" s="104"/>
      <c r="ATH4" s="104"/>
      <c r="ATI4" s="104"/>
      <c r="ATJ4" s="104"/>
      <c r="ATK4" s="104"/>
      <c r="ATL4" s="104"/>
      <c r="ATM4" s="104"/>
      <c r="ATN4" s="104"/>
      <c r="ATO4" s="104"/>
      <c r="ATP4" s="104"/>
      <c r="ATQ4" s="104"/>
      <c r="ATR4" s="104"/>
      <c r="ATS4" s="104"/>
      <c r="ATT4" s="104"/>
      <c r="ATU4" s="104"/>
      <c r="ATV4" s="104"/>
      <c r="ATW4" s="104"/>
      <c r="ATX4" s="104"/>
      <c r="ATY4" s="104"/>
      <c r="ATZ4" s="104"/>
      <c r="AUA4" s="104"/>
      <c r="AUB4" s="104"/>
      <c r="AUC4" s="104"/>
      <c r="AUD4" s="104"/>
      <c r="AUE4" s="104"/>
      <c r="AUF4" s="104"/>
      <c r="AUG4" s="104"/>
      <c r="AUH4" s="104"/>
      <c r="AUI4" s="104"/>
      <c r="AUJ4" s="104"/>
      <c r="AUK4" s="104"/>
      <c r="AUL4" s="104"/>
      <c r="AUM4" s="104"/>
      <c r="AUN4" s="104"/>
      <c r="AUO4" s="104"/>
      <c r="AUP4" s="104"/>
      <c r="AUQ4" s="104"/>
      <c r="AUR4" s="104"/>
      <c r="AUS4" s="104"/>
      <c r="AUT4" s="104"/>
      <c r="AUU4" s="104"/>
      <c r="AUV4" s="104"/>
      <c r="AUW4" s="104"/>
      <c r="AUX4" s="104"/>
      <c r="AUY4" s="104"/>
      <c r="AUZ4" s="104"/>
      <c r="AVA4" s="104"/>
      <c r="AVB4" s="104"/>
      <c r="AVC4" s="104"/>
      <c r="AVD4" s="104"/>
      <c r="AVE4" s="104"/>
      <c r="AVF4" s="104"/>
      <c r="AVG4" s="104"/>
      <c r="AVH4" s="104"/>
      <c r="AVI4" s="104"/>
      <c r="AVJ4" s="104"/>
      <c r="AVK4" s="104"/>
      <c r="AVL4" s="104"/>
      <c r="AVM4" s="104"/>
      <c r="AVN4" s="104"/>
      <c r="AVO4" s="104"/>
      <c r="AVP4" s="104"/>
      <c r="AVQ4" s="104"/>
      <c r="AVR4" s="104"/>
      <c r="AVS4" s="104"/>
      <c r="AVT4" s="104"/>
      <c r="AVU4" s="104"/>
      <c r="AVV4" s="104"/>
      <c r="AVW4" s="104"/>
      <c r="AVX4" s="104"/>
      <c r="AVY4" s="104"/>
      <c r="AVZ4" s="104"/>
      <c r="AWA4" s="104"/>
      <c r="AWB4" s="104"/>
      <c r="AWC4" s="104"/>
      <c r="AWD4" s="104"/>
      <c r="AWE4" s="104"/>
      <c r="AWF4" s="104"/>
      <c r="AWG4" s="104"/>
      <c r="AWH4" s="104"/>
      <c r="AWI4" s="104"/>
      <c r="AWJ4" s="104"/>
      <c r="AWK4" s="104"/>
      <c r="AWL4" s="104"/>
      <c r="AWM4" s="104"/>
      <c r="AWN4" s="104"/>
      <c r="AWO4" s="104"/>
      <c r="AWP4" s="104"/>
      <c r="AWQ4" s="104"/>
      <c r="AWR4" s="104"/>
      <c r="AWS4" s="104"/>
      <c r="AWT4" s="104"/>
      <c r="AWU4" s="104"/>
      <c r="AWV4" s="104"/>
      <c r="AWW4" s="104"/>
      <c r="AWX4" s="104"/>
      <c r="AWY4" s="104"/>
      <c r="AWZ4" s="104"/>
      <c r="AXA4" s="104"/>
      <c r="AXB4" s="104"/>
      <c r="AXC4" s="104"/>
      <c r="AXD4" s="104"/>
      <c r="AXE4" s="104"/>
      <c r="AXF4" s="104"/>
      <c r="AXG4" s="104"/>
      <c r="AXH4" s="104"/>
      <c r="AXI4" s="104"/>
      <c r="AXJ4" s="104"/>
      <c r="AXK4" s="104"/>
      <c r="AXL4" s="104"/>
      <c r="AXM4" s="104"/>
      <c r="AXN4" s="104"/>
      <c r="AXO4" s="104"/>
      <c r="AXP4" s="104"/>
      <c r="AXQ4" s="104"/>
      <c r="AXR4" s="104"/>
      <c r="AXS4" s="104"/>
      <c r="AXT4" s="104"/>
      <c r="AXU4" s="104"/>
      <c r="AXV4" s="104"/>
      <c r="AXW4" s="104"/>
      <c r="AXX4" s="104"/>
      <c r="AXY4" s="104"/>
      <c r="AXZ4" s="104"/>
      <c r="AYA4" s="104"/>
      <c r="AYB4" s="104"/>
      <c r="AYC4" s="104"/>
      <c r="AYD4" s="104"/>
      <c r="AYE4" s="104"/>
      <c r="AYF4" s="104"/>
      <c r="AYG4" s="104"/>
      <c r="AYH4" s="104"/>
      <c r="AYI4" s="104"/>
      <c r="AYJ4" s="104"/>
      <c r="AYK4" s="104"/>
      <c r="AYL4" s="104"/>
      <c r="AYM4" s="104"/>
      <c r="AYN4" s="104"/>
      <c r="AYO4" s="104"/>
      <c r="AYP4" s="104"/>
      <c r="AYQ4" s="104"/>
      <c r="AYR4" s="104"/>
      <c r="AYS4" s="104"/>
      <c r="AYT4" s="104"/>
      <c r="AYU4" s="104"/>
      <c r="AYV4" s="104"/>
      <c r="AYW4" s="104"/>
      <c r="AYX4" s="104"/>
      <c r="AYY4" s="104"/>
      <c r="AYZ4" s="104"/>
      <c r="AZA4" s="104"/>
      <c r="AZB4" s="104"/>
      <c r="AZC4" s="104"/>
      <c r="AZD4" s="104"/>
      <c r="AZE4" s="104"/>
      <c r="AZF4" s="104"/>
      <c r="AZG4" s="104"/>
      <c r="AZH4" s="104"/>
      <c r="AZI4" s="104"/>
      <c r="AZJ4" s="104"/>
      <c r="AZK4" s="104"/>
      <c r="AZL4" s="104"/>
      <c r="AZM4" s="104"/>
      <c r="AZN4" s="104"/>
      <c r="AZO4" s="104"/>
      <c r="AZP4" s="104"/>
      <c r="AZQ4" s="104"/>
      <c r="AZR4" s="104"/>
      <c r="AZS4" s="104"/>
      <c r="AZT4" s="104"/>
      <c r="AZU4" s="104"/>
      <c r="AZV4" s="104"/>
      <c r="AZW4" s="104"/>
      <c r="AZX4" s="104"/>
      <c r="AZY4" s="104"/>
      <c r="AZZ4" s="104"/>
      <c r="BAA4" s="104"/>
      <c r="BAB4" s="104"/>
      <c r="BAC4" s="104"/>
      <c r="BAD4" s="104"/>
      <c r="BAE4" s="104"/>
      <c r="BAF4" s="104"/>
      <c r="BAG4" s="104"/>
      <c r="BAH4" s="104"/>
      <c r="BAI4" s="104"/>
      <c r="BAJ4" s="104"/>
      <c r="BAK4" s="104"/>
      <c r="BAL4" s="104"/>
      <c r="BAM4" s="104"/>
      <c r="BAN4" s="104"/>
      <c r="BAO4" s="104"/>
      <c r="BAP4" s="104"/>
      <c r="BAQ4" s="104"/>
      <c r="BAR4" s="104"/>
      <c r="BAS4" s="104"/>
      <c r="BAT4" s="104"/>
      <c r="BAU4" s="104"/>
      <c r="BAV4" s="104"/>
      <c r="BAW4" s="104"/>
      <c r="BAX4" s="104"/>
      <c r="BAY4" s="104"/>
      <c r="BAZ4" s="104"/>
      <c r="BBA4" s="104"/>
      <c r="BBB4" s="104"/>
      <c r="BBC4" s="104"/>
      <c r="BBD4" s="104"/>
      <c r="BBE4" s="104"/>
      <c r="BBF4" s="104"/>
      <c r="BBG4" s="104"/>
      <c r="BBH4" s="104"/>
      <c r="BBI4" s="104"/>
      <c r="BBJ4" s="104"/>
      <c r="BBK4" s="104"/>
      <c r="BBL4" s="104"/>
      <c r="BBM4" s="104"/>
      <c r="BBN4" s="104"/>
      <c r="BBO4" s="104"/>
      <c r="BBP4" s="104"/>
      <c r="BBQ4" s="104"/>
      <c r="BBR4" s="104"/>
      <c r="BBS4" s="104"/>
      <c r="BBT4" s="104"/>
      <c r="BBU4" s="104"/>
      <c r="BBV4" s="104"/>
      <c r="BBW4" s="104"/>
      <c r="BBX4" s="104"/>
      <c r="BBY4" s="104"/>
      <c r="BBZ4" s="104"/>
      <c r="BCA4" s="104"/>
      <c r="BCB4" s="104"/>
      <c r="BCC4" s="104"/>
      <c r="BCD4" s="104"/>
      <c r="BCE4" s="104"/>
      <c r="BCF4" s="104"/>
      <c r="BCG4" s="104"/>
      <c r="BCH4" s="104"/>
      <c r="BCI4" s="104"/>
      <c r="BCJ4" s="104"/>
      <c r="BCK4" s="104"/>
      <c r="BCL4" s="104"/>
      <c r="BCM4" s="104"/>
      <c r="BCN4" s="104"/>
      <c r="BCO4" s="104"/>
      <c r="BCP4" s="104"/>
      <c r="BCQ4" s="104"/>
      <c r="BCR4" s="104"/>
      <c r="BCS4" s="104"/>
      <c r="BCT4" s="104"/>
      <c r="BCU4" s="104"/>
      <c r="BCV4" s="104"/>
      <c r="BCW4" s="104"/>
      <c r="BCX4" s="104"/>
      <c r="BCY4" s="104"/>
      <c r="BCZ4" s="104"/>
      <c r="BDA4" s="104"/>
      <c r="BDB4" s="104"/>
      <c r="BDC4" s="104"/>
      <c r="BDD4" s="104"/>
      <c r="BDE4" s="104"/>
      <c r="BDF4" s="104"/>
      <c r="BDG4" s="104"/>
      <c r="BDH4" s="104"/>
      <c r="BDI4" s="104"/>
      <c r="BDJ4" s="104"/>
      <c r="BDK4" s="104"/>
      <c r="BDL4" s="104"/>
      <c r="BDM4" s="104"/>
      <c r="BDN4" s="104"/>
      <c r="BDO4" s="104"/>
      <c r="BDP4" s="104"/>
      <c r="BDQ4" s="104"/>
      <c r="BDR4" s="104"/>
      <c r="BDS4" s="104"/>
      <c r="BDT4" s="104"/>
      <c r="BDU4" s="104"/>
      <c r="BDV4" s="104"/>
      <c r="BDW4" s="104"/>
      <c r="BDX4" s="104"/>
      <c r="BDY4" s="104"/>
      <c r="BDZ4" s="104"/>
      <c r="BEA4" s="104"/>
      <c r="BEB4" s="104"/>
      <c r="BEC4" s="104"/>
      <c r="BED4" s="104"/>
      <c r="BEE4" s="104"/>
      <c r="BEF4" s="104"/>
      <c r="BEG4" s="104"/>
      <c r="BEH4" s="104"/>
      <c r="BEI4" s="104"/>
      <c r="BEJ4" s="104"/>
      <c r="BEK4" s="104"/>
      <c r="BEL4" s="104"/>
      <c r="BEM4" s="104"/>
      <c r="BEN4" s="104"/>
      <c r="BEO4" s="104"/>
      <c r="BEP4" s="104"/>
      <c r="BEQ4" s="104"/>
      <c r="BER4" s="104"/>
      <c r="BES4" s="104"/>
      <c r="BET4" s="104"/>
      <c r="BEU4" s="104"/>
      <c r="BEV4" s="104"/>
      <c r="BEW4" s="104"/>
      <c r="BEX4" s="104"/>
      <c r="BEY4" s="104"/>
      <c r="BEZ4" s="104"/>
      <c r="BFA4" s="104"/>
      <c r="BFB4" s="104"/>
      <c r="BFC4" s="104"/>
      <c r="BFD4" s="104"/>
      <c r="BFE4" s="104"/>
      <c r="BFF4" s="104"/>
      <c r="BFG4" s="104"/>
      <c r="BFH4" s="104"/>
      <c r="BFI4" s="104"/>
      <c r="BFJ4" s="104"/>
      <c r="BFK4" s="104"/>
      <c r="BFL4" s="104"/>
      <c r="BFM4" s="104"/>
      <c r="BFN4" s="104"/>
      <c r="BFO4" s="104"/>
      <c r="BFP4" s="104"/>
      <c r="BFQ4" s="104"/>
      <c r="BFR4" s="104"/>
      <c r="BFS4" s="104"/>
      <c r="BFT4" s="104"/>
      <c r="BFU4" s="104"/>
      <c r="BFV4" s="104"/>
      <c r="BFW4" s="104"/>
      <c r="BFX4" s="104"/>
      <c r="BFY4" s="104"/>
      <c r="BFZ4" s="104"/>
      <c r="BGA4" s="104"/>
      <c r="BGB4" s="104"/>
      <c r="BGC4" s="104"/>
      <c r="BGD4" s="104"/>
      <c r="BGE4" s="104"/>
      <c r="BGF4" s="104"/>
      <c r="BGG4" s="104"/>
      <c r="BGH4" s="104"/>
      <c r="BGI4" s="104"/>
      <c r="BGJ4" s="104"/>
      <c r="BGK4" s="104"/>
      <c r="BGL4" s="104"/>
      <c r="BGM4" s="104"/>
      <c r="BGN4" s="104"/>
      <c r="BGO4" s="104"/>
      <c r="BGP4" s="104"/>
      <c r="BGQ4" s="104"/>
      <c r="BGR4" s="104"/>
      <c r="BGS4" s="104"/>
      <c r="BGT4" s="104"/>
      <c r="BGU4" s="104"/>
      <c r="BGV4" s="104"/>
      <c r="BGW4" s="104"/>
      <c r="BGX4" s="104"/>
      <c r="BGY4" s="104"/>
      <c r="BGZ4" s="104"/>
      <c r="BHA4" s="104"/>
      <c r="BHB4" s="104"/>
      <c r="BHC4" s="104"/>
      <c r="BHD4" s="104"/>
      <c r="BHE4" s="104"/>
      <c r="BHF4" s="104"/>
      <c r="BHG4" s="104"/>
      <c r="BHH4" s="104"/>
      <c r="BHI4" s="104"/>
      <c r="BHJ4" s="104"/>
      <c r="BHK4" s="104"/>
      <c r="BHL4" s="104"/>
      <c r="BHM4" s="104"/>
      <c r="BHN4" s="104"/>
      <c r="BHO4" s="104"/>
      <c r="BHP4" s="104"/>
      <c r="BHQ4" s="104"/>
      <c r="BHR4" s="104"/>
      <c r="BHS4" s="104"/>
      <c r="BHT4" s="104"/>
      <c r="BHU4" s="104"/>
      <c r="BHV4" s="104"/>
      <c r="BHW4" s="104"/>
      <c r="BHX4" s="104"/>
      <c r="BHY4" s="104"/>
      <c r="BHZ4" s="104"/>
      <c r="BIA4" s="104"/>
      <c r="BIB4" s="104"/>
      <c r="BIC4" s="104"/>
      <c r="BID4" s="104"/>
      <c r="BIE4" s="104"/>
      <c r="BIF4" s="104"/>
      <c r="BIG4" s="104"/>
      <c r="BIH4" s="104"/>
      <c r="BII4" s="104"/>
      <c r="BIJ4" s="104"/>
      <c r="BIK4" s="104"/>
      <c r="BIL4" s="104"/>
      <c r="BIM4" s="104"/>
      <c r="BIN4" s="104"/>
      <c r="BIO4" s="104"/>
      <c r="BIP4" s="104"/>
      <c r="BIQ4" s="104"/>
      <c r="BIR4" s="104"/>
      <c r="BIS4" s="104"/>
      <c r="BIT4" s="104"/>
      <c r="BIU4" s="104"/>
      <c r="BIV4" s="104"/>
      <c r="BIW4" s="104"/>
      <c r="BIX4" s="104"/>
      <c r="BIY4" s="104"/>
      <c r="BIZ4" s="104"/>
      <c r="BJA4" s="104"/>
      <c r="BJB4" s="104"/>
      <c r="BJC4" s="104"/>
      <c r="BJD4" s="104"/>
      <c r="BJE4" s="104"/>
      <c r="BJF4" s="104"/>
      <c r="BJG4" s="104"/>
      <c r="BJH4" s="104"/>
      <c r="BJI4" s="104"/>
      <c r="BJJ4" s="104"/>
      <c r="BJK4" s="104"/>
      <c r="BJL4" s="104"/>
      <c r="BJM4" s="104"/>
      <c r="BJN4" s="104"/>
      <c r="BJO4" s="104"/>
      <c r="BJP4" s="104"/>
      <c r="BJQ4" s="104"/>
      <c r="BJR4" s="104"/>
      <c r="BJS4" s="104"/>
      <c r="BJT4" s="104"/>
      <c r="BJU4" s="104"/>
      <c r="BJV4" s="104"/>
      <c r="BJW4" s="104"/>
      <c r="BJX4" s="104"/>
      <c r="BJY4" s="104"/>
      <c r="BJZ4" s="104"/>
      <c r="BKA4" s="104"/>
      <c r="BKB4" s="104"/>
      <c r="BKC4" s="104"/>
      <c r="BKD4" s="104"/>
      <c r="BKE4" s="104"/>
      <c r="BKF4" s="104"/>
      <c r="BKG4" s="104"/>
      <c r="BKH4" s="104"/>
      <c r="BKI4" s="104"/>
      <c r="BKJ4" s="104"/>
      <c r="BKK4" s="104"/>
      <c r="BKL4" s="104"/>
      <c r="BKM4" s="104"/>
      <c r="BKN4" s="104"/>
      <c r="BKO4" s="104"/>
      <c r="BKP4" s="104"/>
      <c r="BKQ4" s="104"/>
      <c r="BKR4" s="104"/>
      <c r="BKS4" s="104"/>
      <c r="BKT4" s="104"/>
      <c r="BKU4" s="104"/>
      <c r="BKV4" s="104"/>
      <c r="BKW4" s="104"/>
      <c r="BKX4" s="104"/>
      <c r="BKY4" s="104"/>
      <c r="BKZ4" s="104"/>
      <c r="BLA4" s="104"/>
      <c r="BLB4" s="104"/>
      <c r="BLC4" s="104"/>
      <c r="BLD4" s="104"/>
      <c r="BLE4" s="104"/>
      <c r="BLF4" s="104"/>
      <c r="BLG4" s="104"/>
      <c r="BLH4" s="104"/>
      <c r="BLI4" s="104"/>
      <c r="BLJ4" s="104"/>
      <c r="BLK4" s="104"/>
      <c r="BLL4" s="104"/>
      <c r="BLM4" s="104"/>
      <c r="BLN4" s="104"/>
      <c r="BLO4" s="104"/>
      <c r="BLP4" s="104"/>
      <c r="BLQ4" s="104"/>
      <c r="BLR4" s="104"/>
      <c r="BLS4" s="104"/>
      <c r="BLT4" s="104"/>
      <c r="BLU4" s="104"/>
      <c r="BLV4" s="104"/>
      <c r="BLW4" s="104"/>
      <c r="BLX4" s="104"/>
      <c r="BLY4" s="104"/>
      <c r="BLZ4" s="104"/>
      <c r="BMA4" s="104"/>
      <c r="BMB4" s="104"/>
      <c r="BMC4" s="104"/>
      <c r="BMD4" s="104"/>
      <c r="BME4" s="104"/>
      <c r="BMF4" s="104"/>
      <c r="BMG4" s="104"/>
      <c r="BMH4" s="104"/>
      <c r="BMI4" s="104"/>
      <c r="BMJ4" s="104"/>
      <c r="BMK4" s="104"/>
      <c r="BML4" s="104"/>
      <c r="BMM4" s="104"/>
      <c r="BMN4" s="104"/>
      <c r="BMO4" s="104"/>
      <c r="BMP4" s="104"/>
      <c r="BMQ4" s="104"/>
      <c r="BMR4" s="104"/>
      <c r="BMS4" s="104"/>
      <c r="BMT4" s="104"/>
      <c r="BMU4" s="104"/>
      <c r="BMV4" s="104"/>
      <c r="BMW4" s="104"/>
      <c r="BMX4" s="104"/>
      <c r="BMY4" s="104"/>
      <c r="BMZ4" s="104"/>
      <c r="BNA4" s="104"/>
      <c r="BNB4" s="104"/>
      <c r="BNC4" s="104"/>
      <c r="BND4" s="104"/>
      <c r="BNE4" s="104"/>
      <c r="BNF4" s="104"/>
      <c r="BNG4" s="104"/>
      <c r="BNH4" s="104"/>
      <c r="BNI4" s="104"/>
      <c r="BNJ4" s="104"/>
      <c r="BNK4" s="104"/>
      <c r="BNL4" s="104"/>
      <c r="BNM4" s="104"/>
      <c r="BNN4" s="104"/>
      <c r="BNO4" s="104"/>
      <c r="BNP4" s="104"/>
      <c r="BNQ4" s="104"/>
      <c r="BNR4" s="104"/>
      <c r="BNS4" s="104"/>
      <c r="BNT4" s="104"/>
      <c r="BNU4" s="104"/>
      <c r="BNV4" s="104"/>
      <c r="BNW4" s="104"/>
      <c r="BNX4" s="104"/>
      <c r="BNY4" s="104"/>
      <c r="BNZ4" s="104"/>
      <c r="BOA4" s="104"/>
      <c r="BOB4" s="104"/>
      <c r="BOC4" s="104"/>
      <c r="BOD4" s="104"/>
      <c r="BOE4" s="104"/>
      <c r="BOF4" s="104"/>
      <c r="BOG4" s="104"/>
      <c r="BOH4" s="104"/>
      <c r="BOI4" s="104"/>
      <c r="BOJ4" s="104"/>
      <c r="BOK4" s="104"/>
      <c r="BOL4" s="104"/>
      <c r="BOM4" s="104"/>
      <c r="BON4" s="104"/>
      <c r="BOO4" s="104"/>
      <c r="BOP4" s="104"/>
      <c r="BOQ4" s="104"/>
      <c r="BOR4" s="104"/>
      <c r="BOS4" s="104"/>
      <c r="BOT4" s="104"/>
      <c r="BOU4" s="104"/>
      <c r="BOV4" s="104"/>
      <c r="BOW4" s="104"/>
      <c r="BOX4" s="104"/>
      <c r="BOY4" s="104"/>
      <c r="BOZ4" s="104"/>
      <c r="BPA4" s="104"/>
      <c r="BPB4" s="104"/>
      <c r="BPC4" s="104"/>
      <c r="BPD4" s="104"/>
      <c r="BPE4" s="104"/>
      <c r="BPF4" s="104"/>
      <c r="BPG4" s="104"/>
      <c r="BPH4" s="104"/>
      <c r="BPI4" s="104"/>
      <c r="BPJ4" s="104"/>
      <c r="BPK4" s="104"/>
      <c r="BPL4" s="104"/>
      <c r="BPM4" s="104"/>
      <c r="BPN4" s="104"/>
      <c r="BPO4" s="104"/>
      <c r="BPP4" s="104"/>
      <c r="BPQ4" s="104"/>
      <c r="BPR4" s="104"/>
      <c r="BPS4" s="104"/>
      <c r="BPT4" s="104"/>
      <c r="BPU4" s="104"/>
      <c r="BPV4" s="104"/>
      <c r="BPW4" s="104"/>
      <c r="BPX4" s="104"/>
      <c r="BPY4" s="104"/>
      <c r="BPZ4" s="104"/>
      <c r="BQA4" s="104"/>
      <c r="BQB4" s="104"/>
      <c r="BQC4" s="104"/>
      <c r="BQD4" s="104"/>
      <c r="BQE4" s="104"/>
      <c r="BQF4" s="104"/>
      <c r="BQG4" s="104"/>
      <c r="BQH4" s="104"/>
      <c r="BQI4" s="104"/>
      <c r="BQJ4" s="104"/>
      <c r="BQK4" s="104"/>
      <c r="BQL4" s="104"/>
      <c r="BQM4" s="104"/>
      <c r="BQN4" s="104"/>
      <c r="BQO4" s="104"/>
      <c r="BQP4" s="104"/>
      <c r="BQQ4" s="104"/>
      <c r="BQR4" s="104"/>
      <c r="BQS4" s="104"/>
      <c r="BQT4" s="104"/>
      <c r="BQU4" s="104"/>
      <c r="BQV4" s="104"/>
      <c r="BQW4" s="104"/>
      <c r="BQX4" s="104"/>
      <c r="BQY4" s="104"/>
      <c r="BQZ4" s="104"/>
      <c r="BRA4" s="104"/>
      <c r="BRB4" s="104"/>
      <c r="BRC4" s="104"/>
      <c r="BRD4" s="104"/>
      <c r="BRE4" s="104"/>
      <c r="BRF4" s="104"/>
      <c r="BRG4" s="104"/>
      <c r="BRH4" s="104"/>
      <c r="BRI4" s="104"/>
      <c r="BRJ4" s="104"/>
      <c r="BRK4" s="104"/>
      <c r="BRL4" s="104"/>
      <c r="BRM4" s="104"/>
      <c r="BRN4" s="104"/>
      <c r="BRO4" s="104"/>
      <c r="BRP4" s="104"/>
      <c r="BRQ4" s="104"/>
      <c r="BRR4" s="104"/>
      <c r="BRS4" s="104"/>
      <c r="BRT4" s="104"/>
      <c r="BRU4" s="104"/>
      <c r="BRV4" s="104"/>
      <c r="BRW4" s="104"/>
      <c r="BRX4" s="104"/>
      <c r="BRY4" s="104"/>
      <c r="BRZ4" s="104"/>
      <c r="BSA4" s="104"/>
      <c r="BSB4" s="104"/>
      <c r="BSC4" s="104"/>
      <c r="BSD4" s="104"/>
      <c r="BSE4" s="104"/>
      <c r="BSF4" s="104"/>
      <c r="BSG4" s="104"/>
      <c r="BSH4" s="104"/>
      <c r="BSI4" s="104"/>
      <c r="BSJ4" s="104"/>
      <c r="BSK4" s="104"/>
      <c r="BSL4" s="104"/>
      <c r="BSM4" s="104"/>
      <c r="BSN4" s="104"/>
      <c r="BSO4" s="104"/>
      <c r="BSP4" s="104"/>
      <c r="BSQ4" s="104"/>
      <c r="BSR4" s="104"/>
      <c r="BSS4" s="104"/>
      <c r="BST4" s="104"/>
      <c r="BSU4" s="104"/>
      <c r="BSV4" s="104"/>
      <c r="BSW4" s="104"/>
      <c r="BSX4" s="104"/>
      <c r="BSY4" s="104"/>
      <c r="BSZ4" s="104"/>
      <c r="BTA4" s="104"/>
      <c r="BTB4" s="104"/>
      <c r="BTC4" s="104"/>
      <c r="BTD4" s="104"/>
      <c r="BTE4" s="104"/>
      <c r="BTF4" s="104"/>
      <c r="BTG4" s="104"/>
      <c r="BTH4" s="104"/>
      <c r="BTI4" s="104"/>
      <c r="BTJ4" s="104"/>
      <c r="BTK4" s="104"/>
      <c r="BTL4" s="104"/>
      <c r="BTM4" s="104"/>
      <c r="BTN4" s="104"/>
      <c r="BTO4" s="104"/>
      <c r="BTP4" s="104"/>
      <c r="BTQ4" s="104"/>
      <c r="BTR4" s="104"/>
      <c r="BTS4" s="104"/>
      <c r="BTT4" s="104"/>
      <c r="BTU4" s="104"/>
      <c r="BTV4" s="104"/>
      <c r="BTW4" s="104"/>
      <c r="BTX4" s="104"/>
      <c r="BTY4" s="104"/>
      <c r="BTZ4" s="104"/>
      <c r="BUA4" s="104"/>
      <c r="BUB4" s="104"/>
      <c r="BUC4" s="104"/>
      <c r="BUD4" s="104"/>
      <c r="BUE4" s="104"/>
      <c r="BUF4" s="104"/>
      <c r="BUG4" s="104"/>
      <c r="BUH4" s="104"/>
      <c r="BUI4" s="104"/>
      <c r="BUJ4" s="104"/>
      <c r="BUK4" s="104"/>
      <c r="BUL4" s="104"/>
      <c r="BUM4" s="104"/>
      <c r="BUN4" s="104"/>
      <c r="BUO4" s="104"/>
      <c r="BUP4" s="104"/>
      <c r="BUQ4" s="104"/>
      <c r="BUR4" s="104"/>
      <c r="BUS4" s="104"/>
      <c r="BUT4" s="104"/>
      <c r="BUU4" s="104"/>
      <c r="BUV4" s="104"/>
      <c r="BUW4" s="104"/>
      <c r="BUX4" s="104"/>
      <c r="BUY4" s="104"/>
      <c r="BUZ4" s="104"/>
      <c r="BVA4" s="104"/>
      <c r="BVB4" s="104"/>
      <c r="BVC4" s="104"/>
      <c r="BVD4" s="104"/>
      <c r="BVE4" s="104"/>
      <c r="BVF4" s="104"/>
      <c r="BVG4" s="104"/>
      <c r="BVH4" s="104"/>
      <c r="BVI4" s="104"/>
      <c r="BVJ4" s="104"/>
      <c r="BVK4" s="104"/>
      <c r="BVL4" s="104"/>
      <c r="BVM4" s="104"/>
      <c r="BVN4" s="104"/>
      <c r="BVO4" s="104"/>
      <c r="BVP4" s="104"/>
      <c r="BVQ4" s="104"/>
      <c r="BVR4" s="104"/>
      <c r="BVS4" s="104"/>
      <c r="BVT4" s="104"/>
      <c r="BVU4" s="104"/>
      <c r="BVV4" s="104"/>
      <c r="BVW4" s="104"/>
      <c r="BVX4" s="104"/>
      <c r="BVY4" s="104"/>
      <c r="BVZ4" s="104"/>
      <c r="BWA4" s="104"/>
      <c r="BWB4" s="104"/>
      <c r="BWC4" s="104"/>
      <c r="BWD4" s="104"/>
      <c r="BWE4" s="104"/>
      <c r="BWF4" s="104"/>
      <c r="BWG4" s="104"/>
      <c r="BWH4" s="104"/>
      <c r="BWI4" s="104"/>
      <c r="BWJ4" s="104"/>
      <c r="BWK4" s="104"/>
      <c r="BWL4" s="104"/>
      <c r="BWM4" s="104"/>
      <c r="BWN4" s="104"/>
      <c r="BWO4" s="104"/>
      <c r="BWP4" s="104"/>
      <c r="BWQ4" s="104"/>
      <c r="BWR4" s="104"/>
      <c r="BWS4" s="104"/>
      <c r="BWT4" s="104"/>
      <c r="BWU4" s="104"/>
      <c r="BWV4" s="104"/>
      <c r="BWW4" s="104"/>
      <c r="BWX4" s="104"/>
      <c r="BWY4" s="104"/>
      <c r="BWZ4" s="104"/>
      <c r="BXA4" s="104"/>
      <c r="BXB4" s="104"/>
      <c r="BXC4" s="104"/>
      <c r="BXD4" s="104"/>
      <c r="BXE4" s="104"/>
      <c r="BXF4" s="104"/>
      <c r="BXG4" s="104"/>
      <c r="BXH4" s="104"/>
      <c r="BXI4" s="104"/>
      <c r="BXJ4" s="104"/>
      <c r="BXK4" s="104"/>
      <c r="BXL4" s="104"/>
      <c r="BXM4" s="104"/>
      <c r="BXN4" s="104"/>
      <c r="BXO4" s="104"/>
      <c r="BXP4" s="104"/>
      <c r="BXQ4" s="104"/>
      <c r="BXR4" s="104"/>
      <c r="BXS4" s="104"/>
      <c r="BXT4" s="104"/>
      <c r="BXU4" s="104"/>
      <c r="BXV4" s="104"/>
      <c r="BXW4" s="104"/>
      <c r="BXX4" s="104"/>
      <c r="BXY4" s="104"/>
      <c r="BXZ4" s="104"/>
      <c r="BYA4" s="104"/>
      <c r="BYB4" s="104"/>
      <c r="BYC4" s="104"/>
      <c r="BYD4" s="104"/>
      <c r="BYE4" s="104"/>
      <c r="BYF4" s="104"/>
      <c r="BYG4" s="104"/>
      <c r="BYH4" s="104"/>
      <c r="BYI4" s="104"/>
      <c r="BYJ4" s="104"/>
      <c r="BYK4" s="104"/>
      <c r="BYL4" s="104"/>
      <c r="BYM4" s="104"/>
      <c r="BYN4" s="104"/>
      <c r="BYO4" s="104"/>
      <c r="BYP4" s="104"/>
      <c r="BYQ4" s="104"/>
      <c r="BYR4" s="104"/>
      <c r="BYS4" s="104"/>
      <c r="BYT4" s="104"/>
      <c r="BYU4" s="104"/>
      <c r="BYV4" s="104"/>
      <c r="BYW4" s="104"/>
      <c r="BYX4" s="104"/>
      <c r="BYY4" s="104"/>
      <c r="BYZ4" s="104"/>
      <c r="BZA4" s="104"/>
      <c r="BZB4" s="104"/>
      <c r="BZC4" s="104"/>
      <c r="BZD4" s="104"/>
      <c r="BZE4" s="104"/>
      <c r="BZF4" s="104"/>
      <c r="BZG4" s="104"/>
      <c r="BZH4" s="104"/>
      <c r="BZI4" s="104"/>
      <c r="BZJ4" s="104"/>
      <c r="BZK4" s="104"/>
      <c r="BZL4" s="104"/>
      <c r="BZM4" s="104"/>
      <c r="BZN4" s="104"/>
      <c r="BZO4" s="104"/>
      <c r="BZP4" s="104"/>
      <c r="BZQ4" s="104"/>
      <c r="BZR4" s="104"/>
      <c r="BZS4" s="104"/>
      <c r="BZT4" s="104"/>
      <c r="BZU4" s="104"/>
      <c r="BZV4" s="104"/>
      <c r="BZW4" s="104"/>
      <c r="BZX4" s="104"/>
      <c r="BZY4" s="104"/>
      <c r="BZZ4" s="104"/>
      <c r="CAA4" s="104"/>
      <c r="CAB4" s="104"/>
      <c r="CAC4" s="104"/>
      <c r="CAD4" s="104"/>
      <c r="CAE4" s="104"/>
      <c r="CAF4" s="104"/>
      <c r="CAG4" s="104"/>
      <c r="CAH4" s="104"/>
      <c r="CAI4" s="104"/>
      <c r="CAJ4" s="104"/>
      <c r="CAK4" s="104"/>
      <c r="CAL4" s="104"/>
      <c r="CAM4" s="104"/>
      <c r="CAN4" s="104"/>
      <c r="CAO4" s="104"/>
      <c r="CAP4" s="104"/>
      <c r="CAQ4" s="104"/>
      <c r="CAR4" s="104"/>
      <c r="CAS4" s="104"/>
      <c r="CAT4" s="104"/>
      <c r="CAU4" s="104"/>
      <c r="CAV4" s="104"/>
      <c r="CAW4" s="104"/>
      <c r="CAX4" s="104"/>
      <c r="CAY4" s="104"/>
      <c r="CAZ4" s="104"/>
      <c r="CBA4" s="104"/>
      <c r="CBB4" s="104"/>
      <c r="CBC4" s="104"/>
      <c r="CBD4" s="104"/>
      <c r="CBE4" s="104"/>
      <c r="CBF4" s="104"/>
      <c r="CBG4" s="104"/>
      <c r="CBH4" s="104"/>
      <c r="CBI4" s="104"/>
      <c r="CBJ4" s="104"/>
      <c r="CBK4" s="104"/>
      <c r="CBL4" s="104"/>
      <c r="CBM4" s="104"/>
      <c r="CBN4" s="104"/>
      <c r="CBO4" s="104"/>
      <c r="CBP4" s="104"/>
      <c r="CBQ4" s="104"/>
      <c r="CBR4" s="104"/>
      <c r="CBS4" s="104"/>
      <c r="CBT4" s="104"/>
      <c r="CBU4" s="104"/>
      <c r="CBV4" s="104"/>
      <c r="CBW4" s="104"/>
      <c r="CBX4" s="104"/>
      <c r="CBY4" s="104"/>
      <c r="CBZ4" s="104"/>
      <c r="CCA4" s="104"/>
      <c r="CCB4" s="104"/>
      <c r="CCC4" s="104"/>
      <c r="CCD4" s="104"/>
      <c r="CCE4" s="104"/>
      <c r="CCF4" s="104"/>
      <c r="CCG4" s="104"/>
      <c r="CCH4" s="104"/>
      <c r="CCI4" s="104"/>
      <c r="CCJ4" s="104"/>
      <c r="CCK4" s="104"/>
      <c r="CCL4" s="104"/>
      <c r="CCM4" s="104"/>
      <c r="CCN4" s="104"/>
      <c r="CCO4" s="104"/>
      <c r="CCP4" s="104"/>
      <c r="CCQ4" s="104"/>
      <c r="CCR4" s="104"/>
      <c r="CCS4" s="104"/>
      <c r="CCT4" s="104"/>
      <c r="CCU4" s="104"/>
      <c r="CCV4" s="104"/>
      <c r="CCW4" s="104"/>
      <c r="CCX4" s="104"/>
      <c r="CCY4" s="104"/>
      <c r="CCZ4" s="104"/>
      <c r="CDA4" s="104"/>
      <c r="CDB4" s="104"/>
      <c r="CDC4" s="104"/>
      <c r="CDD4" s="104"/>
      <c r="CDE4" s="104"/>
      <c r="CDF4" s="104"/>
      <c r="CDG4" s="104"/>
      <c r="CDH4" s="104"/>
      <c r="CDI4" s="104"/>
      <c r="CDJ4" s="104"/>
      <c r="CDK4" s="104"/>
      <c r="CDL4" s="104"/>
      <c r="CDM4" s="104"/>
      <c r="CDN4" s="104"/>
      <c r="CDO4" s="104"/>
      <c r="CDP4" s="104"/>
      <c r="CDQ4" s="104"/>
      <c r="CDR4" s="104"/>
      <c r="CDS4" s="104"/>
      <c r="CDT4" s="104"/>
      <c r="CDU4" s="104"/>
      <c r="CDV4" s="104"/>
      <c r="CDW4" s="104"/>
      <c r="CDX4" s="104"/>
      <c r="CDY4" s="104"/>
      <c r="CDZ4" s="104"/>
      <c r="CEA4" s="104"/>
      <c r="CEB4" s="104"/>
      <c r="CEC4" s="104"/>
      <c r="CED4" s="104"/>
      <c r="CEE4" s="104"/>
      <c r="CEF4" s="104"/>
      <c r="CEG4" s="104"/>
      <c r="CEH4" s="104"/>
      <c r="CEI4" s="104"/>
      <c r="CEJ4" s="104"/>
      <c r="CEK4" s="104"/>
      <c r="CEL4" s="104"/>
      <c r="CEM4" s="104"/>
      <c r="CEN4" s="104"/>
      <c r="CEO4" s="104"/>
      <c r="CEP4" s="104"/>
      <c r="CEQ4" s="104"/>
      <c r="CER4" s="104"/>
      <c r="CES4" s="104"/>
      <c r="CET4" s="104"/>
      <c r="CEU4" s="104"/>
      <c r="CEV4" s="104"/>
      <c r="CEW4" s="104"/>
      <c r="CEX4" s="104"/>
      <c r="CEY4" s="104"/>
      <c r="CEZ4" s="104"/>
      <c r="CFA4" s="104"/>
      <c r="CFB4" s="104"/>
      <c r="CFC4" s="104"/>
      <c r="CFD4" s="104"/>
      <c r="CFE4" s="104"/>
      <c r="CFF4" s="104"/>
      <c r="CFG4" s="104"/>
      <c r="CFH4" s="104"/>
      <c r="CFI4" s="104"/>
      <c r="CFJ4" s="104"/>
      <c r="CFK4" s="104"/>
      <c r="CFL4" s="104"/>
      <c r="CFM4" s="104"/>
      <c r="CFN4" s="104"/>
      <c r="CFO4" s="104"/>
      <c r="CFP4" s="104"/>
      <c r="CFQ4" s="104"/>
      <c r="CFR4" s="104"/>
      <c r="CFS4" s="104"/>
      <c r="CFT4" s="104"/>
      <c r="CFU4" s="104"/>
      <c r="CFV4" s="104"/>
      <c r="CFW4" s="104"/>
      <c r="CFX4" s="104"/>
      <c r="CFY4" s="104"/>
      <c r="CFZ4" s="104"/>
      <c r="CGA4" s="104"/>
      <c r="CGB4" s="104"/>
      <c r="CGC4" s="104"/>
      <c r="CGD4" s="104"/>
      <c r="CGE4" s="104"/>
      <c r="CGF4" s="104"/>
      <c r="CGG4" s="104"/>
      <c r="CGH4" s="104"/>
      <c r="CGI4" s="104"/>
      <c r="CGJ4" s="104"/>
      <c r="CGK4" s="104"/>
      <c r="CGL4" s="104"/>
      <c r="CGM4" s="104"/>
      <c r="CGN4" s="104"/>
      <c r="CGO4" s="104"/>
      <c r="CGP4" s="104"/>
      <c r="CGQ4" s="104"/>
      <c r="CGR4" s="104"/>
      <c r="CGS4" s="104"/>
      <c r="CGT4" s="104"/>
      <c r="CGU4" s="104"/>
      <c r="CGV4" s="104"/>
      <c r="CGW4" s="104"/>
      <c r="CGX4" s="104"/>
      <c r="CGY4" s="104"/>
      <c r="CGZ4" s="104"/>
      <c r="CHA4" s="104"/>
      <c r="CHB4" s="104"/>
      <c r="CHC4" s="104"/>
      <c r="CHD4" s="104"/>
      <c r="CHE4" s="104"/>
      <c r="CHF4" s="104"/>
      <c r="CHG4" s="104"/>
      <c r="CHH4" s="104"/>
      <c r="CHI4" s="104"/>
      <c r="CHJ4" s="104"/>
      <c r="CHK4" s="104"/>
      <c r="CHL4" s="104"/>
      <c r="CHM4" s="104"/>
      <c r="CHN4" s="104"/>
      <c r="CHO4" s="104"/>
      <c r="CHP4" s="104"/>
      <c r="CHQ4" s="104"/>
      <c r="CHR4" s="104"/>
      <c r="CHS4" s="104"/>
      <c r="CHT4" s="104"/>
      <c r="CHU4" s="104"/>
      <c r="CHV4" s="104"/>
      <c r="CHW4" s="104"/>
      <c r="CHX4" s="104"/>
      <c r="CHY4" s="104"/>
      <c r="CHZ4" s="104"/>
      <c r="CIA4" s="104"/>
      <c r="CIB4" s="104"/>
      <c r="CIC4" s="104"/>
      <c r="CID4" s="104"/>
      <c r="CIE4" s="104"/>
      <c r="CIF4" s="104"/>
      <c r="CIG4" s="104"/>
      <c r="CIH4" s="104"/>
      <c r="CII4" s="104"/>
      <c r="CIJ4" s="104"/>
      <c r="CIK4" s="104"/>
      <c r="CIL4" s="104"/>
      <c r="CIM4" s="104"/>
      <c r="CIN4" s="104"/>
      <c r="CIO4" s="104"/>
      <c r="CIP4" s="104"/>
      <c r="CIQ4" s="104"/>
      <c r="CIR4" s="104"/>
      <c r="CIS4" s="104"/>
      <c r="CIT4" s="104"/>
      <c r="CIU4" s="104"/>
      <c r="CIV4" s="104"/>
      <c r="CIW4" s="104"/>
      <c r="CIX4" s="104"/>
      <c r="CIY4" s="104"/>
      <c r="CIZ4" s="104"/>
      <c r="CJA4" s="104"/>
      <c r="CJB4" s="104"/>
      <c r="CJC4" s="104"/>
      <c r="CJD4" s="104"/>
      <c r="CJE4" s="104"/>
      <c r="CJF4" s="104"/>
      <c r="CJG4" s="104"/>
      <c r="CJH4" s="104"/>
      <c r="CJI4" s="104"/>
      <c r="CJJ4" s="104"/>
      <c r="CJK4" s="104"/>
      <c r="CJL4" s="104"/>
      <c r="CJM4" s="104"/>
      <c r="CJN4" s="104"/>
      <c r="CJO4" s="104"/>
      <c r="CJP4" s="104"/>
      <c r="CJQ4" s="104"/>
      <c r="CJR4" s="104"/>
      <c r="CJS4" s="104"/>
      <c r="CJT4" s="104"/>
      <c r="CJU4" s="104"/>
      <c r="CJV4" s="104"/>
      <c r="CJW4" s="104"/>
      <c r="CJX4" s="104"/>
      <c r="CJY4" s="104"/>
      <c r="CJZ4" s="104"/>
      <c r="CKA4" s="104"/>
      <c r="CKB4" s="104"/>
      <c r="CKC4" s="104"/>
      <c r="CKD4" s="104"/>
      <c r="CKE4" s="104"/>
      <c r="CKF4" s="104"/>
      <c r="CKG4" s="104"/>
      <c r="CKH4" s="104"/>
      <c r="CKI4" s="104"/>
      <c r="CKJ4" s="104"/>
      <c r="CKK4" s="104"/>
      <c r="CKL4" s="104"/>
      <c r="CKM4" s="104"/>
      <c r="CKN4" s="104"/>
      <c r="CKO4" s="104"/>
      <c r="CKP4" s="104"/>
      <c r="CKQ4" s="104"/>
      <c r="CKR4" s="104"/>
      <c r="CKS4" s="104"/>
      <c r="CKT4" s="104"/>
      <c r="CKU4" s="104"/>
      <c r="CKV4" s="104"/>
      <c r="CKW4" s="104"/>
      <c r="CKX4" s="104"/>
      <c r="CKY4" s="104"/>
      <c r="CKZ4" s="104"/>
      <c r="CLA4" s="104"/>
      <c r="CLB4" s="104"/>
      <c r="CLC4" s="104"/>
      <c r="CLD4" s="104"/>
      <c r="CLE4" s="104"/>
      <c r="CLF4" s="104"/>
      <c r="CLG4" s="104"/>
      <c r="CLH4" s="104"/>
      <c r="CLI4" s="104"/>
      <c r="CLJ4" s="104"/>
      <c r="CLK4" s="104"/>
      <c r="CLL4" s="104"/>
      <c r="CLM4" s="104"/>
      <c r="CLN4" s="104"/>
      <c r="CLO4" s="104"/>
      <c r="CLP4" s="104"/>
      <c r="CLQ4" s="104"/>
      <c r="CLR4" s="104"/>
      <c r="CLS4" s="104"/>
      <c r="CLT4" s="104"/>
      <c r="CLU4" s="104"/>
      <c r="CLV4" s="104"/>
      <c r="CLW4" s="104"/>
      <c r="CLX4" s="104"/>
      <c r="CLY4" s="104"/>
      <c r="CLZ4" s="104"/>
      <c r="CMA4" s="104"/>
      <c r="CMB4" s="104"/>
      <c r="CMC4" s="104"/>
      <c r="CMD4" s="104"/>
      <c r="CME4" s="104"/>
      <c r="CMF4" s="104"/>
      <c r="CMG4" s="104"/>
      <c r="CMH4" s="104"/>
      <c r="CMI4" s="104"/>
      <c r="CMJ4" s="104"/>
      <c r="CMK4" s="104"/>
      <c r="CML4" s="104"/>
      <c r="CMM4" s="104"/>
      <c r="CMN4" s="104"/>
      <c r="CMO4" s="104"/>
      <c r="CMP4" s="104"/>
      <c r="CMQ4" s="104"/>
      <c r="CMR4" s="104"/>
      <c r="CMS4" s="104"/>
      <c r="CMT4" s="104"/>
      <c r="CMU4" s="104"/>
      <c r="CMV4" s="104"/>
      <c r="CMW4" s="104"/>
      <c r="CMX4" s="104"/>
      <c r="CMY4" s="104"/>
      <c r="CMZ4" s="104"/>
      <c r="CNA4" s="104"/>
      <c r="CNB4" s="104"/>
      <c r="CNC4" s="104"/>
      <c r="CND4" s="104"/>
      <c r="CNE4" s="104"/>
      <c r="CNF4" s="104"/>
      <c r="CNG4" s="104"/>
      <c r="CNH4" s="104"/>
      <c r="CNI4" s="104"/>
      <c r="CNJ4" s="104"/>
      <c r="CNK4" s="104"/>
      <c r="CNL4" s="104"/>
      <c r="CNM4" s="104"/>
      <c r="CNN4" s="104"/>
      <c r="CNO4" s="104"/>
      <c r="CNP4" s="104"/>
      <c r="CNQ4" s="104"/>
      <c r="CNR4" s="104"/>
      <c r="CNS4" s="104"/>
      <c r="CNT4" s="104"/>
      <c r="CNU4" s="104"/>
      <c r="CNV4" s="104"/>
      <c r="CNW4" s="104"/>
      <c r="CNX4" s="104"/>
      <c r="CNY4" s="104"/>
      <c r="CNZ4" s="104"/>
      <c r="COA4" s="104"/>
      <c r="COB4" s="104"/>
      <c r="COC4" s="104"/>
      <c r="COD4" s="104"/>
      <c r="COE4" s="104"/>
      <c r="COF4" s="104"/>
      <c r="COG4" s="104"/>
      <c r="COH4" s="104"/>
      <c r="COI4" s="104"/>
      <c r="COJ4" s="104"/>
      <c r="COK4" s="104"/>
      <c r="COL4" s="104"/>
      <c r="COM4" s="104"/>
      <c r="CON4" s="104"/>
      <c r="COO4" s="104"/>
      <c r="COP4" s="104"/>
      <c r="COQ4" s="104"/>
      <c r="COR4" s="104"/>
      <c r="COS4" s="104"/>
      <c r="COT4" s="104"/>
      <c r="COU4" s="104"/>
      <c r="COV4" s="104"/>
      <c r="COW4" s="104"/>
      <c r="COX4" s="104"/>
      <c r="COY4" s="104"/>
      <c r="COZ4" s="104"/>
      <c r="CPA4" s="104"/>
      <c r="CPB4" s="104"/>
      <c r="CPC4" s="104"/>
      <c r="CPD4" s="104"/>
      <c r="CPE4" s="104"/>
      <c r="CPF4" s="104"/>
      <c r="CPG4" s="104"/>
      <c r="CPH4" s="104"/>
      <c r="CPI4" s="104"/>
      <c r="CPJ4" s="104"/>
      <c r="CPK4" s="104"/>
      <c r="CPL4" s="104"/>
      <c r="CPM4" s="104"/>
      <c r="CPN4" s="104"/>
      <c r="CPO4" s="104"/>
      <c r="CPP4" s="104"/>
      <c r="CPQ4" s="104"/>
      <c r="CPR4" s="104"/>
      <c r="CPS4" s="104"/>
      <c r="CPT4" s="104"/>
      <c r="CPU4" s="104"/>
      <c r="CPV4" s="104"/>
      <c r="CPW4" s="104"/>
      <c r="CPX4" s="104"/>
      <c r="CPY4" s="104"/>
      <c r="CPZ4" s="104"/>
      <c r="CQA4" s="104"/>
      <c r="CQB4" s="104"/>
      <c r="CQC4" s="104"/>
      <c r="CQD4" s="104"/>
      <c r="CQE4" s="104"/>
      <c r="CQF4" s="104"/>
      <c r="CQG4" s="104"/>
      <c r="CQH4" s="104"/>
      <c r="CQI4" s="104"/>
      <c r="CQJ4" s="104"/>
      <c r="CQK4" s="104"/>
      <c r="CQL4" s="104"/>
      <c r="CQM4" s="104"/>
      <c r="CQN4" s="104"/>
      <c r="CQO4" s="104"/>
      <c r="CQP4" s="104"/>
      <c r="CQQ4" s="104"/>
      <c r="CQR4" s="104"/>
      <c r="CQS4" s="104"/>
      <c r="CQT4" s="104"/>
      <c r="CQU4" s="104"/>
      <c r="CQV4" s="104"/>
      <c r="CQW4" s="104"/>
      <c r="CQX4" s="104"/>
      <c r="CQY4" s="104"/>
      <c r="CQZ4" s="104"/>
      <c r="CRA4" s="104"/>
      <c r="CRB4" s="104"/>
      <c r="CRC4" s="104"/>
      <c r="CRD4" s="104"/>
      <c r="CRE4" s="104"/>
      <c r="CRF4" s="104"/>
      <c r="CRG4" s="104"/>
      <c r="CRH4" s="104"/>
      <c r="CRI4" s="104"/>
      <c r="CRJ4" s="104"/>
      <c r="CRK4" s="104"/>
      <c r="CRL4" s="104"/>
      <c r="CRM4" s="104"/>
      <c r="CRN4" s="104"/>
      <c r="CRO4" s="104"/>
      <c r="CRP4" s="104"/>
      <c r="CRQ4" s="104"/>
      <c r="CRR4" s="104"/>
      <c r="CRS4" s="104"/>
      <c r="CRT4" s="104"/>
      <c r="CRU4" s="104"/>
      <c r="CRV4" s="104"/>
      <c r="CRW4" s="104"/>
      <c r="CRX4" s="104"/>
      <c r="CRY4" s="104"/>
      <c r="CRZ4" s="104"/>
      <c r="CSA4" s="104"/>
      <c r="CSB4" s="104"/>
      <c r="CSC4" s="104"/>
      <c r="CSD4" s="104"/>
      <c r="CSE4" s="104"/>
      <c r="CSF4" s="104"/>
      <c r="CSG4" s="104"/>
      <c r="CSH4" s="104"/>
      <c r="CSI4" s="104"/>
      <c r="CSJ4" s="104"/>
      <c r="CSK4" s="104"/>
      <c r="CSL4" s="104"/>
      <c r="CSM4" s="104"/>
      <c r="CSN4" s="104"/>
      <c r="CSO4" s="104"/>
      <c r="CSP4" s="104"/>
      <c r="CSQ4" s="104"/>
      <c r="CSR4" s="104"/>
      <c r="CSS4" s="104"/>
      <c r="CST4" s="104"/>
      <c r="CSU4" s="104"/>
      <c r="CSV4" s="104"/>
      <c r="CSW4" s="104"/>
      <c r="CSX4" s="104"/>
      <c r="CSY4" s="104"/>
      <c r="CSZ4" s="104"/>
      <c r="CTA4" s="104"/>
      <c r="CTB4" s="104"/>
      <c r="CTC4" s="104"/>
      <c r="CTD4" s="104"/>
      <c r="CTE4" s="104"/>
      <c r="CTF4" s="104"/>
      <c r="CTG4" s="104"/>
      <c r="CTH4" s="104"/>
      <c r="CTI4" s="104"/>
      <c r="CTJ4" s="104"/>
      <c r="CTK4" s="104"/>
      <c r="CTL4" s="104"/>
      <c r="CTM4" s="104"/>
      <c r="CTN4" s="104"/>
      <c r="CTO4" s="104"/>
      <c r="CTP4" s="104"/>
      <c r="CTQ4" s="104"/>
      <c r="CTR4" s="104"/>
      <c r="CTS4" s="104"/>
      <c r="CTT4" s="104"/>
      <c r="CTU4" s="104"/>
      <c r="CTV4" s="104"/>
      <c r="CTW4" s="104"/>
      <c r="CTX4" s="104"/>
      <c r="CTY4" s="104"/>
      <c r="CTZ4" s="104"/>
      <c r="CUA4" s="104"/>
      <c r="CUB4" s="104"/>
      <c r="CUC4" s="104"/>
      <c r="CUD4" s="104"/>
      <c r="CUE4" s="104"/>
      <c r="CUF4" s="104"/>
      <c r="CUG4" s="104"/>
      <c r="CUH4" s="104"/>
      <c r="CUI4" s="104"/>
      <c r="CUJ4" s="104"/>
      <c r="CUK4" s="104"/>
      <c r="CUL4" s="104"/>
      <c r="CUM4" s="104"/>
      <c r="CUN4" s="104"/>
      <c r="CUO4" s="104"/>
      <c r="CUP4" s="104"/>
      <c r="CUQ4" s="104"/>
      <c r="CUR4" s="104"/>
      <c r="CUS4" s="104"/>
      <c r="CUT4" s="104"/>
      <c r="CUU4" s="104"/>
      <c r="CUV4" s="104"/>
      <c r="CUW4" s="104"/>
      <c r="CUX4" s="104"/>
      <c r="CUY4" s="104"/>
      <c r="CUZ4" s="104"/>
      <c r="CVA4" s="104"/>
      <c r="CVB4" s="104"/>
      <c r="CVC4" s="104"/>
      <c r="CVD4" s="104"/>
      <c r="CVE4" s="104"/>
      <c r="CVF4" s="104"/>
      <c r="CVG4" s="104"/>
      <c r="CVH4" s="104"/>
      <c r="CVI4" s="104"/>
      <c r="CVJ4" s="104"/>
      <c r="CVK4" s="104"/>
      <c r="CVL4" s="104"/>
      <c r="CVM4" s="104"/>
      <c r="CVN4" s="104"/>
      <c r="CVO4" s="104"/>
      <c r="CVP4" s="104"/>
      <c r="CVQ4" s="104"/>
      <c r="CVR4" s="104"/>
      <c r="CVS4" s="104"/>
      <c r="CVT4" s="104"/>
      <c r="CVU4" s="104"/>
      <c r="CVV4" s="104"/>
      <c r="CVW4" s="104"/>
      <c r="CVX4" s="104"/>
      <c r="CVY4" s="104"/>
      <c r="CVZ4" s="104"/>
      <c r="CWA4" s="104"/>
      <c r="CWB4" s="104"/>
      <c r="CWC4" s="104"/>
      <c r="CWD4" s="104"/>
      <c r="CWE4" s="104"/>
      <c r="CWF4" s="104"/>
      <c r="CWG4" s="104"/>
      <c r="CWH4" s="104"/>
      <c r="CWI4" s="104"/>
      <c r="CWJ4" s="104"/>
      <c r="CWK4" s="104"/>
      <c r="CWL4" s="104"/>
      <c r="CWM4" s="104"/>
      <c r="CWN4" s="104"/>
      <c r="CWO4" s="104"/>
      <c r="CWP4" s="104"/>
      <c r="CWQ4" s="104"/>
      <c r="CWR4" s="104"/>
      <c r="CWS4" s="104"/>
      <c r="CWT4" s="104"/>
      <c r="CWU4" s="104"/>
      <c r="CWV4" s="104"/>
      <c r="CWW4" s="104"/>
      <c r="CWX4" s="104"/>
      <c r="CWY4" s="104"/>
      <c r="CWZ4" s="104"/>
      <c r="CXA4" s="104"/>
      <c r="CXB4" s="104"/>
      <c r="CXC4" s="104"/>
      <c r="CXD4" s="104"/>
      <c r="CXE4" s="104"/>
      <c r="CXF4" s="104"/>
      <c r="CXG4" s="104"/>
      <c r="CXH4" s="104"/>
      <c r="CXI4" s="104"/>
      <c r="CXJ4" s="104"/>
      <c r="CXK4" s="104"/>
      <c r="CXL4" s="104"/>
      <c r="CXM4" s="104"/>
      <c r="CXN4" s="104"/>
      <c r="CXO4" s="104"/>
      <c r="CXP4" s="104"/>
      <c r="CXQ4" s="104"/>
      <c r="CXR4" s="104"/>
      <c r="CXS4" s="104"/>
      <c r="CXT4" s="104"/>
      <c r="CXU4" s="104"/>
      <c r="CXV4" s="104"/>
      <c r="CXW4" s="104"/>
      <c r="CXX4" s="104"/>
      <c r="CXY4" s="104"/>
      <c r="CXZ4" s="104"/>
      <c r="CYA4" s="104"/>
      <c r="CYB4" s="104"/>
      <c r="CYC4" s="104"/>
      <c r="CYD4" s="104"/>
      <c r="CYE4" s="104"/>
      <c r="CYF4" s="104"/>
      <c r="CYG4" s="104"/>
      <c r="CYH4" s="104"/>
      <c r="CYI4" s="104"/>
      <c r="CYJ4" s="104"/>
      <c r="CYK4" s="104"/>
      <c r="CYL4" s="104"/>
      <c r="CYM4" s="104"/>
      <c r="CYN4" s="104"/>
      <c r="CYO4" s="104"/>
      <c r="CYP4" s="104"/>
      <c r="CYQ4" s="104"/>
      <c r="CYR4" s="104"/>
      <c r="CYS4" s="104"/>
      <c r="CYT4" s="104"/>
      <c r="CYU4" s="104"/>
      <c r="CYV4" s="104"/>
      <c r="CYW4" s="104"/>
      <c r="CYX4" s="104"/>
      <c r="CYY4" s="104"/>
      <c r="CYZ4" s="104"/>
      <c r="CZA4" s="104"/>
      <c r="CZB4" s="104"/>
      <c r="CZC4" s="104"/>
      <c r="CZD4" s="104"/>
      <c r="CZE4" s="104"/>
      <c r="CZF4" s="104"/>
      <c r="CZG4" s="104"/>
      <c r="CZH4" s="104"/>
      <c r="CZI4" s="104"/>
      <c r="CZJ4" s="104"/>
      <c r="CZK4" s="104"/>
      <c r="CZL4" s="104"/>
      <c r="CZM4" s="104"/>
      <c r="CZN4" s="104"/>
      <c r="CZO4" s="104"/>
      <c r="CZP4" s="104"/>
      <c r="CZQ4" s="104"/>
      <c r="CZR4" s="104"/>
      <c r="CZS4" s="104"/>
      <c r="CZT4" s="104"/>
      <c r="CZU4" s="104"/>
      <c r="CZV4" s="104"/>
      <c r="CZW4" s="104"/>
      <c r="CZX4" s="104"/>
      <c r="CZY4" s="104"/>
      <c r="CZZ4" s="104"/>
      <c r="DAA4" s="104"/>
      <c r="DAB4" s="104"/>
      <c r="DAC4" s="104"/>
      <c r="DAD4" s="104"/>
      <c r="DAE4" s="104"/>
      <c r="DAF4" s="104"/>
      <c r="DAG4" s="104"/>
      <c r="DAH4" s="104"/>
      <c r="DAI4" s="104"/>
      <c r="DAJ4" s="104"/>
      <c r="DAK4" s="104"/>
      <c r="DAL4" s="104"/>
      <c r="DAM4" s="104"/>
      <c r="DAN4" s="104"/>
      <c r="DAO4" s="104"/>
      <c r="DAP4" s="104"/>
      <c r="DAQ4" s="104"/>
      <c r="DAR4" s="104"/>
      <c r="DAS4" s="104"/>
      <c r="DAT4" s="104"/>
      <c r="DAU4" s="104"/>
      <c r="DAV4" s="104"/>
      <c r="DAW4" s="104"/>
      <c r="DAX4" s="104"/>
      <c r="DAY4" s="104"/>
      <c r="DAZ4" s="104"/>
      <c r="DBA4" s="104"/>
      <c r="DBB4" s="104"/>
      <c r="DBC4" s="104"/>
      <c r="DBD4" s="104"/>
      <c r="DBE4" s="104"/>
      <c r="DBF4" s="104"/>
      <c r="DBG4" s="104"/>
      <c r="DBH4" s="104"/>
      <c r="DBI4" s="104"/>
      <c r="DBJ4" s="104"/>
      <c r="DBK4" s="104"/>
      <c r="DBL4" s="104"/>
      <c r="DBM4" s="104"/>
      <c r="DBN4" s="104"/>
      <c r="DBO4" s="104"/>
      <c r="DBP4" s="104"/>
      <c r="DBQ4" s="104"/>
      <c r="DBR4" s="104"/>
      <c r="DBS4" s="104"/>
      <c r="DBT4" s="104"/>
      <c r="DBU4" s="104"/>
      <c r="DBV4" s="104"/>
      <c r="DBW4" s="104"/>
      <c r="DBX4" s="104"/>
      <c r="DBY4" s="104"/>
      <c r="DBZ4" s="104"/>
      <c r="DCA4" s="104"/>
      <c r="DCB4" s="104"/>
      <c r="DCC4" s="104"/>
      <c r="DCD4" s="104"/>
      <c r="DCE4" s="104"/>
      <c r="DCF4" s="104"/>
      <c r="DCG4" s="104"/>
      <c r="DCH4" s="104"/>
      <c r="DCI4" s="104"/>
      <c r="DCJ4" s="104"/>
      <c r="DCK4" s="104"/>
      <c r="DCL4" s="104"/>
      <c r="DCM4" s="104"/>
      <c r="DCN4" s="104"/>
      <c r="DCO4" s="104"/>
      <c r="DCP4" s="104"/>
      <c r="DCQ4" s="104"/>
      <c r="DCR4" s="104"/>
      <c r="DCS4" s="104"/>
      <c r="DCT4" s="104"/>
      <c r="DCU4" s="104"/>
      <c r="DCV4" s="104"/>
      <c r="DCW4" s="104"/>
      <c r="DCX4" s="104"/>
      <c r="DCY4" s="104"/>
      <c r="DCZ4" s="104"/>
      <c r="DDA4" s="104"/>
      <c r="DDB4" s="104"/>
      <c r="DDC4" s="104"/>
      <c r="DDD4" s="104"/>
      <c r="DDE4" s="104"/>
      <c r="DDF4" s="104"/>
      <c r="DDG4" s="104"/>
      <c r="DDH4" s="104"/>
      <c r="DDI4" s="104"/>
      <c r="DDJ4" s="104"/>
      <c r="DDK4" s="104"/>
      <c r="DDL4" s="104"/>
      <c r="DDM4" s="104"/>
      <c r="DDN4" s="104"/>
      <c r="DDO4" s="104"/>
      <c r="DDP4" s="104"/>
      <c r="DDQ4" s="104"/>
      <c r="DDR4" s="104"/>
      <c r="DDS4" s="104"/>
      <c r="DDT4" s="104"/>
      <c r="DDU4" s="104"/>
      <c r="DDV4" s="104"/>
      <c r="DDW4" s="104"/>
      <c r="DDX4" s="104"/>
      <c r="DDY4" s="104"/>
      <c r="DDZ4" s="104"/>
      <c r="DEA4" s="104"/>
      <c r="DEB4" s="104"/>
      <c r="DEC4" s="104"/>
      <c r="DED4" s="104"/>
      <c r="DEE4" s="104"/>
      <c r="DEF4" s="104"/>
      <c r="DEG4" s="104"/>
      <c r="DEH4" s="104"/>
      <c r="DEI4" s="104"/>
      <c r="DEJ4" s="104"/>
      <c r="DEK4" s="104"/>
      <c r="DEL4" s="104"/>
      <c r="DEM4" s="104"/>
      <c r="DEN4" s="104"/>
      <c r="DEO4" s="104"/>
      <c r="DEP4" s="104"/>
      <c r="DEQ4" s="104"/>
      <c r="DER4" s="104"/>
      <c r="DES4" s="104"/>
      <c r="DET4" s="104"/>
      <c r="DEU4" s="104"/>
      <c r="DEV4" s="104"/>
      <c r="DEW4" s="104"/>
      <c r="DEX4" s="104"/>
      <c r="DEY4" s="104"/>
      <c r="DEZ4" s="104"/>
      <c r="DFA4" s="104"/>
      <c r="DFB4" s="104"/>
      <c r="DFC4" s="104"/>
      <c r="DFD4" s="104"/>
      <c r="DFE4" s="104"/>
      <c r="DFF4" s="104"/>
      <c r="DFG4" s="104"/>
      <c r="DFH4" s="104"/>
      <c r="DFI4" s="104"/>
      <c r="DFJ4" s="104"/>
      <c r="DFK4" s="104"/>
      <c r="DFL4" s="104"/>
      <c r="DFM4" s="104"/>
      <c r="DFN4" s="104"/>
      <c r="DFO4" s="104"/>
      <c r="DFP4" s="104"/>
      <c r="DFQ4" s="104"/>
      <c r="DFR4" s="104"/>
      <c r="DFS4" s="104"/>
      <c r="DFT4" s="104"/>
      <c r="DFU4" s="104"/>
      <c r="DFV4" s="104"/>
      <c r="DFW4" s="104"/>
      <c r="DFX4" s="104"/>
      <c r="DFY4" s="104"/>
      <c r="DFZ4" s="104"/>
      <c r="DGA4" s="104"/>
      <c r="DGB4" s="104"/>
      <c r="DGC4" s="104"/>
      <c r="DGD4" s="104"/>
      <c r="DGE4" s="104"/>
      <c r="DGF4" s="104"/>
      <c r="DGG4" s="104"/>
      <c r="DGH4" s="104"/>
      <c r="DGI4" s="104"/>
      <c r="DGJ4" s="104"/>
      <c r="DGK4" s="104"/>
      <c r="DGL4" s="104"/>
      <c r="DGM4" s="104"/>
      <c r="DGN4" s="104"/>
      <c r="DGO4" s="104"/>
      <c r="DGP4" s="104"/>
      <c r="DGQ4" s="104"/>
      <c r="DGR4" s="104"/>
      <c r="DGS4" s="104"/>
      <c r="DGT4" s="104"/>
      <c r="DGU4" s="104"/>
      <c r="DGV4" s="104"/>
      <c r="DGW4" s="104"/>
      <c r="DGX4" s="104"/>
      <c r="DGY4" s="104"/>
      <c r="DGZ4" s="104"/>
      <c r="DHA4" s="104"/>
      <c r="DHB4" s="104"/>
      <c r="DHC4" s="104"/>
      <c r="DHD4" s="104"/>
      <c r="DHE4" s="104"/>
      <c r="DHF4" s="104"/>
      <c r="DHG4" s="104"/>
      <c r="DHH4" s="104"/>
      <c r="DHI4" s="104"/>
      <c r="DHJ4" s="104"/>
      <c r="DHK4" s="104"/>
      <c r="DHL4" s="104"/>
      <c r="DHM4" s="104"/>
      <c r="DHN4" s="104"/>
      <c r="DHO4" s="104"/>
      <c r="DHP4" s="104"/>
      <c r="DHQ4" s="104"/>
      <c r="DHR4" s="104"/>
      <c r="DHS4" s="104"/>
      <c r="DHT4" s="104"/>
      <c r="DHU4" s="104"/>
      <c r="DHV4" s="104"/>
      <c r="DHW4" s="104"/>
      <c r="DHX4" s="104"/>
      <c r="DHY4" s="104"/>
      <c r="DHZ4" s="104"/>
      <c r="DIA4" s="104"/>
      <c r="DIB4" s="104"/>
      <c r="DIC4" s="104"/>
      <c r="DID4" s="104"/>
      <c r="DIE4" s="104"/>
      <c r="DIF4" s="104"/>
      <c r="DIG4" s="104"/>
      <c r="DIH4" s="104"/>
      <c r="DII4" s="104"/>
      <c r="DIJ4" s="104"/>
      <c r="DIK4" s="104"/>
      <c r="DIL4" s="104"/>
      <c r="DIM4" s="104"/>
      <c r="DIN4" s="104"/>
      <c r="DIO4" s="104"/>
      <c r="DIP4" s="104"/>
      <c r="DIQ4" s="104"/>
      <c r="DIR4" s="104"/>
      <c r="DIS4" s="104"/>
      <c r="DIT4" s="104"/>
      <c r="DIU4" s="104"/>
      <c r="DIV4" s="104"/>
      <c r="DIW4" s="104"/>
      <c r="DIX4" s="104"/>
      <c r="DIY4" s="104"/>
      <c r="DIZ4" s="104"/>
      <c r="DJA4" s="104"/>
      <c r="DJB4" s="104"/>
      <c r="DJC4" s="104"/>
      <c r="DJD4" s="104"/>
      <c r="DJE4" s="104"/>
      <c r="DJF4" s="104"/>
      <c r="DJG4" s="104"/>
      <c r="DJH4" s="104"/>
      <c r="DJI4" s="104"/>
      <c r="DJJ4" s="104"/>
      <c r="DJK4" s="104"/>
      <c r="DJL4" s="104"/>
      <c r="DJM4" s="104"/>
      <c r="DJN4" s="104"/>
      <c r="DJO4" s="104"/>
      <c r="DJP4" s="104"/>
      <c r="DJQ4" s="104"/>
      <c r="DJR4" s="104"/>
      <c r="DJS4" s="104"/>
      <c r="DJT4" s="104"/>
      <c r="DJU4" s="104"/>
      <c r="DJV4" s="104"/>
      <c r="DJW4" s="104"/>
      <c r="DJX4" s="104"/>
      <c r="DJY4" s="104"/>
      <c r="DJZ4" s="104"/>
      <c r="DKA4" s="104"/>
      <c r="DKB4" s="104"/>
      <c r="DKC4" s="104"/>
      <c r="DKD4" s="104"/>
      <c r="DKE4" s="104"/>
      <c r="DKF4" s="104"/>
      <c r="DKG4" s="104"/>
      <c r="DKH4" s="104"/>
      <c r="DKI4" s="104"/>
      <c r="DKJ4" s="104"/>
      <c r="DKK4" s="104"/>
      <c r="DKL4" s="104"/>
      <c r="DKM4" s="104"/>
      <c r="DKN4" s="104"/>
      <c r="DKO4" s="104"/>
      <c r="DKP4" s="104"/>
      <c r="DKQ4" s="104"/>
      <c r="DKR4" s="104"/>
      <c r="DKS4" s="104"/>
      <c r="DKT4" s="104"/>
      <c r="DKU4" s="104"/>
      <c r="DKV4" s="104"/>
      <c r="DKW4" s="104"/>
      <c r="DKX4" s="104"/>
      <c r="DKY4" s="104"/>
      <c r="DKZ4" s="104"/>
      <c r="DLA4" s="104"/>
      <c r="DLB4" s="104"/>
      <c r="DLC4" s="104"/>
      <c r="DLD4" s="104"/>
      <c r="DLE4" s="104"/>
      <c r="DLF4" s="104"/>
      <c r="DLG4" s="104"/>
      <c r="DLH4" s="104"/>
      <c r="DLI4" s="104"/>
      <c r="DLJ4" s="104"/>
      <c r="DLK4" s="104"/>
      <c r="DLL4" s="104"/>
      <c r="DLM4" s="104"/>
      <c r="DLN4" s="104"/>
      <c r="DLO4" s="104"/>
      <c r="DLP4" s="104"/>
      <c r="DLQ4" s="104"/>
      <c r="DLR4" s="104"/>
      <c r="DLS4" s="104"/>
      <c r="DLT4" s="104"/>
      <c r="DLU4" s="104"/>
      <c r="DLV4" s="104"/>
      <c r="DLW4" s="104"/>
      <c r="DLX4" s="104"/>
      <c r="DLY4" s="104"/>
      <c r="DLZ4" s="104"/>
      <c r="DMA4" s="104"/>
      <c r="DMB4" s="104"/>
      <c r="DMC4" s="104"/>
      <c r="DMD4" s="104"/>
      <c r="DME4" s="104"/>
      <c r="DMF4" s="104"/>
      <c r="DMG4" s="104"/>
      <c r="DMH4" s="104"/>
      <c r="DMI4" s="104"/>
      <c r="DMJ4" s="104"/>
      <c r="DMK4" s="104"/>
      <c r="DML4" s="104"/>
      <c r="DMM4" s="104"/>
      <c r="DMN4" s="104"/>
      <c r="DMO4" s="104"/>
      <c r="DMP4" s="104"/>
      <c r="DMQ4" s="104"/>
      <c r="DMR4" s="104"/>
      <c r="DMS4" s="104"/>
      <c r="DMT4" s="104"/>
      <c r="DMU4" s="104"/>
      <c r="DMV4" s="104"/>
      <c r="DMW4" s="104"/>
      <c r="DMX4" s="104"/>
      <c r="DMY4" s="104"/>
      <c r="DMZ4" s="104"/>
      <c r="DNA4" s="104"/>
      <c r="DNB4" s="104"/>
      <c r="DNC4" s="104"/>
      <c r="DND4" s="104"/>
      <c r="DNE4" s="104"/>
      <c r="DNF4" s="104"/>
      <c r="DNG4" s="104"/>
      <c r="DNH4" s="104"/>
      <c r="DNI4" s="104"/>
      <c r="DNJ4" s="104"/>
      <c r="DNK4" s="104"/>
      <c r="DNL4" s="104"/>
      <c r="DNM4" s="104"/>
      <c r="DNN4" s="104"/>
      <c r="DNO4" s="104"/>
      <c r="DNP4" s="104"/>
      <c r="DNQ4" s="104"/>
      <c r="DNR4" s="104"/>
      <c r="DNS4" s="104"/>
      <c r="DNT4" s="104"/>
      <c r="DNU4" s="104"/>
      <c r="DNV4" s="104"/>
      <c r="DNW4" s="104"/>
      <c r="DNX4" s="104"/>
      <c r="DNY4" s="104"/>
      <c r="DNZ4" s="104"/>
      <c r="DOA4" s="104"/>
      <c r="DOB4" s="104"/>
      <c r="DOC4" s="104"/>
      <c r="DOD4" s="104"/>
      <c r="DOE4" s="104"/>
      <c r="DOF4" s="104"/>
      <c r="DOG4" s="104"/>
      <c r="DOH4" s="104"/>
      <c r="DOI4" s="104"/>
      <c r="DOJ4" s="104"/>
      <c r="DOK4" s="104"/>
      <c r="DOL4" s="104"/>
      <c r="DOM4" s="104"/>
      <c r="DON4" s="104"/>
      <c r="DOO4" s="104"/>
      <c r="DOP4" s="104"/>
      <c r="DOQ4" s="104"/>
      <c r="DOR4" s="104"/>
      <c r="DOS4" s="104"/>
      <c r="DOT4" s="104"/>
      <c r="DOU4" s="104"/>
      <c r="DOV4" s="104"/>
      <c r="DOW4" s="104"/>
      <c r="DOX4" s="104"/>
      <c r="DOY4" s="104"/>
      <c r="DOZ4" s="104"/>
      <c r="DPA4" s="104"/>
      <c r="DPB4" s="104"/>
      <c r="DPC4" s="104"/>
      <c r="DPD4" s="104"/>
      <c r="DPE4" s="104"/>
      <c r="DPF4" s="104"/>
      <c r="DPG4" s="104"/>
      <c r="DPH4" s="104"/>
      <c r="DPI4" s="104"/>
      <c r="DPJ4" s="104"/>
      <c r="DPK4" s="104"/>
      <c r="DPL4" s="104"/>
      <c r="DPM4" s="104"/>
      <c r="DPN4" s="104"/>
      <c r="DPO4" s="104"/>
      <c r="DPP4" s="104"/>
      <c r="DPQ4" s="104"/>
      <c r="DPR4" s="104"/>
      <c r="DPS4" s="104"/>
      <c r="DPT4" s="104"/>
      <c r="DPU4" s="104"/>
      <c r="DPV4" s="104"/>
      <c r="DPW4" s="104"/>
      <c r="DPX4" s="104"/>
      <c r="DPY4" s="104"/>
      <c r="DPZ4" s="104"/>
      <c r="DQA4" s="104"/>
      <c r="DQB4" s="104"/>
      <c r="DQC4" s="104"/>
      <c r="DQD4" s="104"/>
      <c r="DQE4" s="104"/>
      <c r="DQF4" s="104"/>
      <c r="DQG4" s="104"/>
      <c r="DQH4" s="104"/>
      <c r="DQI4" s="104"/>
      <c r="DQJ4" s="104"/>
      <c r="DQK4" s="104"/>
      <c r="DQL4" s="104"/>
      <c r="DQM4" s="104"/>
      <c r="DQN4" s="104"/>
      <c r="DQO4" s="104"/>
      <c r="DQP4" s="104"/>
      <c r="DQQ4" s="104"/>
      <c r="DQR4" s="104"/>
      <c r="DQS4" s="104"/>
      <c r="DQT4" s="104"/>
      <c r="DQU4" s="104"/>
      <c r="DQV4" s="104"/>
      <c r="DQW4" s="104"/>
      <c r="DQX4" s="104"/>
      <c r="DQY4" s="104"/>
      <c r="DQZ4" s="104"/>
      <c r="DRA4" s="104"/>
      <c r="DRB4" s="104"/>
      <c r="DRC4" s="104"/>
      <c r="DRD4" s="104"/>
      <c r="DRE4" s="104"/>
      <c r="DRF4" s="104"/>
      <c r="DRG4" s="104"/>
      <c r="DRH4" s="104"/>
      <c r="DRI4" s="104"/>
      <c r="DRJ4" s="104"/>
      <c r="DRK4" s="104"/>
      <c r="DRL4" s="104"/>
      <c r="DRM4" s="104"/>
      <c r="DRN4" s="104"/>
      <c r="DRO4" s="104"/>
      <c r="DRP4" s="104"/>
      <c r="DRQ4" s="104"/>
      <c r="DRR4" s="104"/>
      <c r="DRS4" s="104"/>
      <c r="DRT4" s="104"/>
      <c r="DRU4" s="104"/>
      <c r="DRV4" s="104"/>
      <c r="DRW4" s="104"/>
      <c r="DRX4" s="104"/>
      <c r="DRY4" s="104"/>
      <c r="DRZ4" s="104"/>
      <c r="DSA4" s="104"/>
      <c r="DSB4" s="104"/>
      <c r="DSC4" s="104"/>
      <c r="DSD4" s="104"/>
      <c r="DSE4" s="104"/>
      <c r="DSF4" s="104"/>
      <c r="DSG4" s="104"/>
      <c r="DSH4" s="104"/>
      <c r="DSI4" s="104"/>
      <c r="DSJ4" s="104"/>
      <c r="DSK4" s="104"/>
      <c r="DSL4" s="104"/>
      <c r="DSM4" s="104"/>
      <c r="DSN4" s="104"/>
      <c r="DSO4" s="104"/>
      <c r="DSP4" s="104"/>
      <c r="DSQ4" s="104"/>
      <c r="DSR4" s="104"/>
      <c r="DSS4" s="104"/>
      <c r="DST4" s="104"/>
      <c r="DSU4" s="104"/>
      <c r="DSV4" s="104"/>
      <c r="DSW4" s="104"/>
      <c r="DSX4" s="104"/>
      <c r="DSY4" s="104"/>
      <c r="DSZ4" s="104"/>
      <c r="DTA4" s="104"/>
      <c r="DTB4" s="104"/>
      <c r="DTC4" s="104"/>
      <c r="DTD4" s="104"/>
      <c r="DTE4" s="104"/>
      <c r="DTF4" s="104"/>
      <c r="DTG4" s="104"/>
      <c r="DTH4" s="104"/>
      <c r="DTI4" s="104"/>
      <c r="DTJ4" s="104"/>
      <c r="DTK4" s="104"/>
      <c r="DTL4" s="104"/>
      <c r="DTM4" s="104"/>
      <c r="DTN4" s="104"/>
      <c r="DTO4" s="104"/>
      <c r="DTP4" s="104"/>
      <c r="DTQ4" s="104"/>
      <c r="DTR4" s="104"/>
      <c r="DTS4" s="104"/>
      <c r="DTT4" s="104"/>
      <c r="DTU4" s="104"/>
      <c r="DTV4" s="104"/>
      <c r="DTW4" s="104"/>
      <c r="DTX4" s="104"/>
      <c r="DTY4" s="104"/>
      <c r="DTZ4" s="104"/>
      <c r="DUA4" s="104"/>
      <c r="DUB4" s="104"/>
      <c r="DUC4" s="104"/>
      <c r="DUD4" s="104"/>
      <c r="DUE4" s="104"/>
      <c r="DUF4" s="104"/>
      <c r="DUG4" s="104"/>
      <c r="DUH4" s="104"/>
      <c r="DUI4" s="104"/>
      <c r="DUJ4" s="104"/>
      <c r="DUK4" s="104"/>
      <c r="DUL4" s="104"/>
      <c r="DUM4" s="104"/>
      <c r="DUN4" s="104"/>
      <c r="DUO4" s="104"/>
      <c r="DUP4" s="104"/>
      <c r="DUQ4" s="104"/>
      <c r="DUR4" s="104"/>
      <c r="DUS4" s="104"/>
      <c r="DUT4" s="104"/>
      <c r="DUU4" s="104"/>
      <c r="DUV4" s="104"/>
      <c r="DUW4" s="104"/>
      <c r="DUX4" s="104"/>
      <c r="DUY4" s="104"/>
      <c r="DUZ4" s="104"/>
      <c r="DVA4" s="104"/>
      <c r="DVB4" s="104"/>
      <c r="DVC4" s="104"/>
      <c r="DVD4" s="104"/>
      <c r="DVE4" s="104"/>
      <c r="DVF4" s="104"/>
      <c r="DVG4" s="104"/>
      <c r="DVH4" s="104"/>
      <c r="DVI4" s="104"/>
      <c r="DVJ4" s="104"/>
      <c r="DVK4" s="104"/>
      <c r="DVL4" s="104"/>
      <c r="DVM4" s="104"/>
      <c r="DVN4" s="104"/>
      <c r="DVO4" s="104"/>
      <c r="DVP4" s="104"/>
      <c r="DVQ4" s="104"/>
      <c r="DVR4" s="104"/>
      <c r="DVS4" s="104"/>
      <c r="DVT4" s="104"/>
      <c r="DVU4" s="104"/>
      <c r="DVV4" s="104"/>
      <c r="DVW4" s="104"/>
      <c r="DVX4" s="104"/>
      <c r="DVY4" s="104"/>
      <c r="DVZ4" s="104"/>
      <c r="DWA4" s="104"/>
      <c r="DWB4" s="104"/>
      <c r="DWC4" s="104"/>
      <c r="DWD4" s="104"/>
      <c r="DWE4" s="104"/>
      <c r="DWF4" s="104"/>
      <c r="DWG4" s="104"/>
      <c r="DWH4" s="104"/>
      <c r="DWI4" s="104"/>
      <c r="DWJ4" s="104"/>
      <c r="DWK4" s="104"/>
      <c r="DWL4" s="104"/>
      <c r="DWM4" s="104"/>
      <c r="DWN4" s="104"/>
      <c r="DWO4" s="104"/>
      <c r="DWP4" s="104"/>
      <c r="DWQ4" s="104"/>
      <c r="DWR4" s="104"/>
      <c r="DWS4" s="104"/>
      <c r="DWT4" s="104"/>
      <c r="DWU4" s="104"/>
      <c r="DWV4" s="104"/>
      <c r="DWW4" s="104"/>
      <c r="DWX4" s="104"/>
      <c r="DWY4" s="104"/>
      <c r="DWZ4" s="104"/>
      <c r="DXA4" s="104"/>
      <c r="DXB4" s="104"/>
      <c r="DXC4" s="104"/>
      <c r="DXD4" s="104"/>
      <c r="DXE4" s="104"/>
      <c r="DXF4" s="104"/>
      <c r="DXG4" s="104"/>
      <c r="DXH4" s="104"/>
      <c r="DXI4" s="104"/>
      <c r="DXJ4" s="104"/>
      <c r="DXK4" s="104"/>
      <c r="DXL4" s="104"/>
      <c r="DXM4" s="104"/>
      <c r="DXN4" s="104"/>
      <c r="DXO4" s="104"/>
      <c r="DXP4" s="104"/>
      <c r="DXQ4" s="104"/>
      <c r="DXR4" s="104"/>
      <c r="DXS4" s="104"/>
      <c r="DXT4" s="104"/>
      <c r="DXU4" s="104"/>
      <c r="DXV4" s="104"/>
      <c r="DXW4" s="104"/>
      <c r="DXX4" s="104"/>
      <c r="DXY4" s="104"/>
      <c r="DXZ4" s="104"/>
      <c r="DYA4" s="104"/>
      <c r="DYB4" s="104"/>
      <c r="DYC4" s="104"/>
      <c r="DYD4" s="104"/>
      <c r="DYE4" s="104"/>
      <c r="DYF4" s="104"/>
      <c r="DYG4" s="104"/>
      <c r="DYH4" s="104"/>
      <c r="DYI4" s="104"/>
      <c r="DYJ4" s="104"/>
      <c r="DYK4" s="104"/>
      <c r="DYL4" s="104"/>
      <c r="DYM4" s="104"/>
      <c r="DYN4" s="104"/>
      <c r="DYO4" s="104"/>
      <c r="DYP4" s="104"/>
      <c r="DYQ4" s="104"/>
      <c r="DYR4" s="104"/>
      <c r="DYS4" s="104"/>
      <c r="DYT4" s="104"/>
      <c r="DYU4" s="104"/>
      <c r="DYV4" s="104"/>
      <c r="DYW4" s="104"/>
      <c r="DYX4" s="104"/>
      <c r="DYY4" s="104"/>
      <c r="DYZ4" s="104"/>
      <c r="DZA4" s="104"/>
      <c r="DZB4" s="104"/>
      <c r="DZC4" s="104"/>
      <c r="DZD4" s="104"/>
      <c r="DZE4" s="104"/>
      <c r="DZF4" s="104"/>
      <c r="DZG4" s="104"/>
      <c r="DZH4" s="104"/>
      <c r="DZI4" s="104"/>
      <c r="DZJ4" s="104"/>
      <c r="DZK4" s="104"/>
      <c r="DZL4" s="104"/>
      <c r="DZM4" s="104"/>
      <c r="DZN4" s="104"/>
      <c r="DZO4" s="104"/>
      <c r="DZP4" s="104"/>
      <c r="DZQ4" s="104"/>
      <c r="DZR4" s="104"/>
      <c r="DZS4" s="104"/>
      <c r="DZT4" s="104"/>
      <c r="DZU4" s="104"/>
      <c r="DZV4" s="104"/>
      <c r="DZW4" s="104"/>
      <c r="DZX4" s="104"/>
      <c r="DZY4" s="104"/>
      <c r="DZZ4" s="104"/>
      <c r="EAA4" s="104"/>
      <c r="EAB4" s="104"/>
      <c r="EAC4" s="104"/>
      <c r="EAD4" s="104"/>
      <c r="EAE4" s="104"/>
      <c r="EAF4" s="104"/>
      <c r="EAG4" s="104"/>
      <c r="EAH4" s="104"/>
      <c r="EAI4" s="104"/>
      <c r="EAJ4" s="104"/>
      <c r="EAK4" s="104"/>
      <c r="EAL4" s="104"/>
      <c r="EAM4" s="104"/>
      <c r="EAN4" s="104"/>
      <c r="EAO4" s="104"/>
      <c r="EAP4" s="104"/>
      <c r="EAQ4" s="104"/>
      <c r="EAR4" s="104"/>
      <c r="EAS4" s="104"/>
      <c r="EAT4" s="104"/>
      <c r="EAU4" s="104"/>
      <c r="EAV4" s="104"/>
      <c r="EAW4" s="104"/>
      <c r="EAX4" s="104"/>
      <c r="EAY4" s="104"/>
      <c r="EAZ4" s="104"/>
      <c r="EBA4" s="104"/>
      <c r="EBB4" s="104"/>
      <c r="EBC4" s="104"/>
      <c r="EBD4" s="104"/>
      <c r="EBE4" s="104"/>
      <c r="EBF4" s="104"/>
      <c r="EBG4" s="104"/>
      <c r="EBH4" s="104"/>
      <c r="EBI4" s="104"/>
      <c r="EBJ4" s="104"/>
      <c r="EBK4" s="104"/>
      <c r="EBL4" s="104"/>
      <c r="EBM4" s="104"/>
      <c r="EBN4" s="104"/>
      <c r="EBO4" s="104"/>
      <c r="EBP4" s="104"/>
      <c r="EBQ4" s="104"/>
      <c r="EBR4" s="104"/>
      <c r="EBS4" s="104"/>
      <c r="EBT4" s="104"/>
      <c r="EBU4" s="104"/>
      <c r="EBV4" s="104"/>
      <c r="EBW4" s="104"/>
      <c r="EBX4" s="104"/>
      <c r="EBY4" s="104"/>
      <c r="EBZ4" s="104"/>
      <c r="ECA4" s="104"/>
      <c r="ECB4" s="104"/>
      <c r="ECC4" s="104"/>
      <c r="ECD4" s="104"/>
      <c r="ECE4" s="104"/>
      <c r="ECF4" s="104"/>
      <c r="ECG4" s="104"/>
      <c r="ECH4" s="104"/>
      <c r="ECI4" s="104"/>
      <c r="ECJ4" s="104"/>
      <c r="ECK4" s="104"/>
      <c r="ECL4" s="104"/>
      <c r="ECM4" s="104"/>
      <c r="ECN4" s="104"/>
      <c r="ECO4" s="104"/>
      <c r="ECP4" s="104"/>
      <c r="ECQ4" s="104"/>
      <c r="ECR4" s="104"/>
      <c r="ECS4" s="104"/>
      <c r="ECT4" s="104"/>
      <c r="ECU4" s="104"/>
      <c r="ECV4" s="104"/>
      <c r="ECW4" s="104"/>
      <c r="ECX4" s="104"/>
      <c r="ECY4" s="104"/>
      <c r="ECZ4" s="104"/>
      <c r="EDA4" s="104"/>
      <c r="EDB4" s="104"/>
      <c r="EDC4" s="104"/>
      <c r="EDD4" s="104"/>
      <c r="EDE4" s="104"/>
      <c r="EDF4" s="104"/>
      <c r="EDG4" s="104"/>
      <c r="EDH4" s="104"/>
      <c r="EDI4" s="104"/>
      <c r="EDJ4" s="104"/>
      <c r="EDK4" s="104"/>
      <c r="EDL4" s="104"/>
      <c r="EDM4" s="104"/>
      <c r="EDN4" s="104"/>
      <c r="EDO4" s="104"/>
      <c r="EDP4" s="104"/>
      <c r="EDQ4" s="104"/>
      <c r="EDR4" s="104"/>
      <c r="EDS4" s="104"/>
      <c r="EDT4" s="104"/>
      <c r="EDU4" s="104"/>
      <c r="EDV4" s="104"/>
      <c r="EDW4" s="104"/>
      <c r="EDX4" s="104"/>
      <c r="EDY4" s="104"/>
      <c r="EDZ4" s="104"/>
      <c r="EEA4" s="104"/>
      <c r="EEB4" s="104"/>
      <c r="EEC4" s="104"/>
      <c r="EED4" s="104"/>
      <c r="EEE4" s="104"/>
      <c r="EEF4" s="104"/>
      <c r="EEG4" s="104"/>
      <c r="EEH4" s="104"/>
      <c r="EEI4" s="104"/>
      <c r="EEJ4" s="104"/>
      <c r="EEK4" s="104"/>
      <c r="EEL4" s="104"/>
      <c r="EEM4" s="104"/>
      <c r="EEN4" s="104"/>
      <c r="EEO4" s="104"/>
      <c r="EEP4" s="104"/>
      <c r="EEQ4" s="104"/>
      <c r="EER4" s="104"/>
      <c r="EES4" s="104"/>
      <c r="EET4" s="104"/>
      <c r="EEU4" s="104"/>
      <c r="EEV4" s="104"/>
      <c r="EEW4" s="104"/>
      <c r="EEX4" s="104"/>
      <c r="EEY4" s="104"/>
      <c r="EEZ4" s="104"/>
      <c r="EFA4" s="104"/>
      <c r="EFB4" s="104"/>
      <c r="EFC4" s="104"/>
      <c r="EFD4" s="104"/>
      <c r="EFE4" s="104"/>
      <c r="EFF4" s="104"/>
      <c r="EFG4" s="104"/>
      <c r="EFH4" s="104"/>
      <c r="EFI4" s="104"/>
      <c r="EFJ4" s="104"/>
      <c r="EFK4" s="104"/>
      <c r="EFL4" s="104"/>
      <c r="EFM4" s="104"/>
      <c r="EFN4" s="104"/>
      <c r="EFO4" s="104"/>
      <c r="EFP4" s="104"/>
      <c r="EFQ4" s="104"/>
      <c r="EFR4" s="104"/>
      <c r="EFS4" s="104"/>
      <c r="EFT4" s="104"/>
      <c r="EFU4" s="104"/>
      <c r="EFV4" s="104"/>
      <c r="EFW4" s="104"/>
      <c r="EFX4" s="104"/>
      <c r="EFY4" s="104"/>
      <c r="EFZ4" s="104"/>
      <c r="EGA4" s="104"/>
      <c r="EGB4" s="104"/>
      <c r="EGC4" s="104"/>
      <c r="EGD4" s="104"/>
      <c r="EGE4" s="104"/>
      <c r="EGF4" s="104"/>
      <c r="EGG4" s="104"/>
      <c r="EGH4" s="104"/>
      <c r="EGI4" s="104"/>
      <c r="EGJ4" s="104"/>
      <c r="EGK4" s="104"/>
      <c r="EGL4" s="104"/>
      <c r="EGM4" s="104"/>
      <c r="EGN4" s="104"/>
      <c r="EGO4" s="104"/>
      <c r="EGP4" s="104"/>
      <c r="EGQ4" s="104"/>
      <c r="EGR4" s="104"/>
      <c r="EGS4" s="104"/>
      <c r="EGT4" s="104"/>
      <c r="EGU4" s="104"/>
      <c r="EGV4" s="104"/>
      <c r="EGW4" s="104"/>
      <c r="EGX4" s="104"/>
      <c r="EGY4" s="104"/>
      <c r="EGZ4" s="104"/>
      <c r="EHA4" s="104"/>
      <c r="EHB4" s="104"/>
      <c r="EHC4" s="104"/>
      <c r="EHD4" s="104"/>
      <c r="EHE4" s="104"/>
      <c r="EHF4" s="104"/>
      <c r="EHG4" s="104"/>
      <c r="EHH4" s="104"/>
      <c r="EHI4" s="104"/>
      <c r="EHJ4" s="104"/>
      <c r="EHK4" s="104"/>
      <c r="EHL4" s="104"/>
      <c r="EHM4" s="104"/>
      <c r="EHN4" s="104"/>
      <c r="EHO4" s="104"/>
      <c r="EHP4" s="104"/>
      <c r="EHQ4" s="104"/>
      <c r="EHR4" s="104"/>
      <c r="EHS4" s="104"/>
      <c r="EHT4" s="104"/>
      <c r="EHU4" s="104"/>
      <c r="EHV4" s="104"/>
      <c r="EHW4" s="104"/>
      <c r="EHX4" s="104"/>
      <c r="EHY4" s="104"/>
      <c r="EHZ4" s="104"/>
      <c r="EIA4" s="104"/>
      <c r="EIB4" s="104"/>
      <c r="EIC4" s="104"/>
      <c r="EID4" s="104"/>
      <c r="EIE4" s="104"/>
      <c r="EIF4" s="104"/>
      <c r="EIG4" s="104"/>
      <c r="EIH4" s="104"/>
      <c r="EII4" s="104"/>
      <c r="EIJ4" s="104"/>
      <c r="EIK4" s="104"/>
      <c r="EIL4" s="104"/>
      <c r="EIM4" s="104"/>
      <c r="EIN4" s="104"/>
      <c r="EIO4" s="104"/>
      <c r="EIP4" s="104"/>
      <c r="EIQ4" s="104"/>
      <c r="EIR4" s="104"/>
      <c r="EIS4" s="104"/>
      <c r="EIT4" s="104"/>
      <c r="EIU4" s="104"/>
      <c r="EIV4" s="104"/>
      <c r="EIW4" s="104"/>
      <c r="EIX4" s="104"/>
      <c r="EIY4" s="104"/>
      <c r="EIZ4" s="104"/>
      <c r="EJA4" s="104"/>
      <c r="EJB4" s="104"/>
      <c r="EJC4" s="104"/>
      <c r="EJD4" s="104"/>
      <c r="EJE4" s="104"/>
      <c r="EJF4" s="104"/>
      <c r="EJG4" s="104"/>
      <c r="EJH4" s="104"/>
      <c r="EJI4" s="104"/>
      <c r="EJJ4" s="104"/>
      <c r="EJK4" s="104"/>
      <c r="EJL4" s="104"/>
      <c r="EJM4" s="104"/>
      <c r="EJN4" s="104"/>
      <c r="EJO4" s="104"/>
      <c r="EJP4" s="104"/>
      <c r="EJQ4" s="104"/>
      <c r="EJR4" s="104"/>
      <c r="EJS4" s="104"/>
      <c r="EJT4" s="104"/>
      <c r="EJU4" s="104"/>
      <c r="EJV4" s="104"/>
      <c r="EJW4" s="104"/>
      <c r="EJX4" s="104"/>
      <c r="EJY4" s="104"/>
      <c r="EJZ4" s="104"/>
      <c r="EKA4" s="104"/>
      <c r="EKB4" s="104"/>
      <c r="EKC4" s="104"/>
      <c r="EKD4" s="104"/>
      <c r="EKE4" s="104"/>
      <c r="EKF4" s="104"/>
      <c r="EKG4" s="104"/>
      <c r="EKH4" s="104"/>
      <c r="EKI4" s="104"/>
      <c r="EKJ4" s="104"/>
      <c r="EKK4" s="104"/>
      <c r="EKL4" s="104"/>
      <c r="EKM4" s="104"/>
      <c r="EKN4" s="104"/>
      <c r="EKO4" s="104"/>
      <c r="EKP4" s="104"/>
      <c r="EKQ4" s="104"/>
      <c r="EKR4" s="104"/>
      <c r="EKS4" s="104"/>
      <c r="EKT4" s="104"/>
      <c r="EKU4" s="104"/>
      <c r="EKV4" s="104"/>
      <c r="EKW4" s="104"/>
      <c r="EKX4" s="104"/>
      <c r="EKY4" s="104"/>
      <c r="EKZ4" s="104"/>
      <c r="ELA4" s="104"/>
      <c r="ELB4" s="104"/>
      <c r="ELC4" s="104"/>
      <c r="ELD4" s="104"/>
      <c r="ELE4" s="104"/>
      <c r="ELF4" s="104"/>
      <c r="ELG4" s="104"/>
      <c r="ELH4" s="104"/>
      <c r="ELI4" s="104"/>
      <c r="ELJ4" s="104"/>
      <c r="ELK4" s="104"/>
      <c r="ELL4" s="104"/>
      <c r="ELM4" s="104"/>
      <c r="ELN4" s="104"/>
      <c r="ELO4" s="104"/>
      <c r="ELP4" s="104"/>
      <c r="ELQ4" s="104"/>
      <c r="ELR4" s="104"/>
      <c r="ELS4" s="104"/>
      <c r="ELT4" s="104"/>
      <c r="ELU4" s="104"/>
      <c r="ELV4" s="104"/>
      <c r="ELW4" s="104"/>
      <c r="ELX4" s="104"/>
      <c r="ELY4" s="104"/>
      <c r="ELZ4" s="104"/>
      <c r="EMA4" s="104"/>
      <c r="EMB4" s="104"/>
      <c r="EMC4" s="104"/>
      <c r="EMD4" s="104"/>
      <c r="EME4" s="104"/>
      <c r="EMF4" s="104"/>
      <c r="EMG4" s="104"/>
      <c r="EMH4" s="104"/>
      <c r="EMI4" s="104"/>
      <c r="EMJ4" s="104"/>
      <c r="EMK4" s="104"/>
      <c r="EML4" s="104"/>
      <c r="EMM4" s="104"/>
      <c r="EMN4" s="104"/>
      <c r="EMO4" s="104"/>
      <c r="EMP4" s="104"/>
      <c r="EMQ4" s="104"/>
      <c r="EMR4" s="104"/>
      <c r="EMS4" s="104"/>
      <c r="EMT4" s="104"/>
      <c r="EMU4" s="104"/>
      <c r="EMV4" s="104"/>
      <c r="EMW4" s="104"/>
      <c r="EMX4" s="104"/>
      <c r="EMY4" s="104"/>
      <c r="EMZ4" s="104"/>
      <c r="ENA4" s="104"/>
      <c r="ENB4" s="104"/>
      <c r="ENC4" s="104"/>
      <c r="END4" s="104"/>
      <c r="ENE4" s="104"/>
      <c r="ENF4" s="104"/>
      <c r="ENG4" s="104"/>
      <c r="ENH4" s="104"/>
      <c r="ENI4" s="104"/>
      <c r="ENJ4" s="104"/>
      <c r="ENK4" s="104"/>
      <c r="ENL4" s="104"/>
      <c r="ENM4" s="104"/>
      <c r="ENN4" s="104"/>
      <c r="ENO4" s="104"/>
      <c r="ENP4" s="104"/>
      <c r="ENQ4" s="104"/>
      <c r="ENR4" s="104"/>
      <c r="ENS4" s="104"/>
      <c r="ENT4" s="104"/>
      <c r="ENU4" s="104"/>
      <c r="ENV4" s="104"/>
      <c r="ENW4" s="104"/>
      <c r="ENX4" s="104"/>
      <c r="ENY4" s="104"/>
      <c r="ENZ4" s="104"/>
      <c r="EOA4" s="104"/>
      <c r="EOB4" s="104"/>
      <c r="EOC4" s="104"/>
      <c r="EOD4" s="104"/>
      <c r="EOE4" s="104"/>
      <c r="EOF4" s="104"/>
      <c r="EOG4" s="104"/>
      <c r="EOH4" s="104"/>
      <c r="EOI4" s="104"/>
      <c r="EOJ4" s="104"/>
      <c r="EOK4" s="104"/>
      <c r="EOL4" s="104"/>
      <c r="EOM4" s="104"/>
      <c r="EON4" s="104"/>
      <c r="EOO4" s="104"/>
      <c r="EOP4" s="104"/>
      <c r="EOQ4" s="104"/>
      <c r="EOR4" s="104"/>
      <c r="EOS4" s="104"/>
      <c r="EOT4" s="104"/>
      <c r="EOU4" s="104"/>
      <c r="EOV4" s="104"/>
      <c r="EOW4" s="104"/>
      <c r="EOX4" s="104"/>
      <c r="EOY4" s="104"/>
      <c r="EOZ4" s="104"/>
      <c r="EPA4" s="104"/>
      <c r="EPB4" s="104"/>
      <c r="EPC4" s="104"/>
      <c r="EPD4" s="104"/>
      <c r="EPE4" s="104"/>
      <c r="EPF4" s="104"/>
      <c r="EPG4" s="104"/>
      <c r="EPH4" s="104"/>
      <c r="EPI4" s="104"/>
      <c r="EPJ4" s="104"/>
      <c r="EPK4" s="104"/>
      <c r="EPL4" s="104"/>
      <c r="EPM4" s="104"/>
      <c r="EPN4" s="104"/>
      <c r="EPO4" s="104"/>
      <c r="EPP4" s="104"/>
      <c r="EPQ4" s="104"/>
      <c r="EPR4" s="104"/>
      <c r="EPS4" s="104"/>
      <c r="EPT4" s="104"/>
      <c r="EPU4" s="104"/>
      <c r="EPV4" s="104"/>
      <c r="EPW4" s="104"/>
      <c r="EPX4" s="104"/>
      <c r="EPY4" s="104"/>
      <c r="EPZ4" s="104"/>
      <c r="EQA4" s="104"/>
      <c r="EQB4" s="104"/>
      <c r="EQC4" s="104"/>
      <c r="EQD4" s="104"/>
      <c r="EQE4" s="104"/>
      <c r="EQF4" s="104"/>
      <c r="EQG4" s="104"/>
      <c r="EQH4" s="104"/>
      <c r="EQI4" s="104"/>
      <c r="EQJ4" s="104"/>
      <c r="EQK4" s="104"/>
      <c r="EQL4" s="104"/>
      <c r="EQM4" s="104"/>
      <c r="EQN4" s="104"/>
      <c r="EQO4" s="104"/>
      <c r="EQP4" s="104"/>
      <c r="EQQ4" s="104"/>
      <c r="EQR4" s="104"/>
      <c r="EQS4" s="104"/>
      <c r="EQT4" s="104"/>
      <c r="EQU4" s="104"/>
      <c r="EQV4" s="104"/>
      <c r="EQW4" s="104"/>
      <c r="EQX4" s="104"/>
      <c r="EQY4" s="104"/>
      <c r="EQZ4" s="104"/>
      <c r="ERA4" s="104"/>
      <c r="ERB4" s="104"/>
      <c r="ERC4" s="104"/>
      <c r="ERD4" s="104"/>
      <c r="ERE4" s="104"/>
      <c r="ERF4" s="104"/>
      <c r="ERG4" s="104"/>
      <c r="ERH4" s="104"/>
      <c r="ERI4" s="104"/>
      <c r="ERJ4" s="104"/>
      <c r="ERK4" s="104"/>
      <c r="ERL4" s="104"/>
      <c r="ERM4" s="104"/>
      <c r="ERN4" s="104"/>
      <c r="ERO4" s="104"/>
      <c r="ERP4" s="104"/>
      <c r="ERQ4" s="104"/>
      <c r="ERR4" s="104"/>
      <c r="ERS4" s="104"/>
      <c r="ERT4" s="104"/>
      <c r="ERU4" s="104"/>
      <c r="ERV4" s="104"/>
      <c r="ERW4" s="104"/>
      <c r="ERX4" s="104"/>
      <c r="ERY4" s="104"/>
      <c r="ERZ4" s="104"/>
      <c r="ESA4" s="104"/>
      <c r="ESB4" s="104"/>
      <c r="ESC4" s="104"/>
      <c r="ESD4" s="104"/>
      <c r="ESE4" s="104"/>
      <c r="ESF4" s="104"/>
      <c r="ESG4" s="104"/>
      <c r="ESH4" s="104"/>
      <c r="ESI4" s="104"/>
      <c r="ESJ4" s="104"/>
      <c r="ESK4" s="104"/>
      <c r="ESL4" s="104"/>
      <c r="ESM4" s="104"/>
      <c r="ESN4" s="104"/>
      <c r="ESO4" s="104"/>
      <c r="ESP4" s="104"/>
      <c r="ESQ4" s="104"/>
      <c r="ESR4" s="104"/>
      <c r="ESS4" s="104"/>
      <c r="EST4" s="104"/>
      <c r="ESU4" s="104"/>
      <c r="ESV4" s="104"/>
      <c r="ESW4" s="104"/>
      <c r="ESX4" s="104"/>
      <c r="ESY4" s="104"/>
      <c r="ESZ4" s="104"/>
      <c r="ETA4" s="104"/>
      <c r="ETB4" s="104"/>
      <c r="ETC4" s="104"/>
      <c r="ETD4" s="104"/>
      <c r="ETE4" s="104"/>
      <c r="ETF4" s="104"/>
      <c r="ETG4" s="104"/>
      <c r="ETH4" s="104"/>
      <c r="ETI4" s="104"/>
      <c r="ETJ4" s="104"/>
      <c r="ETK4" s="104"/>
      <c r="ETL4" s="104"/>
      <c r="ETM4" s="104"/>
      <c r="ETN4" s="104"/>
      <c r="ETO4" s="104"/>
      <c r="ETP4" s="104"/>
      <c r="ETQ4" s="104"/>
      <c r="ETR4" s="104"/>
      <c r="ETS4" s="104"/>
      <c r="ETT4" s="104"/>
      <c r="ETU4" s="104"/>
      <c r="ETV4" s="104"/>
      <c r="ETW4" s="104"/>
      <c r="ETX4" s="104"/>
      <c r="ETY4" s="104"/>
      <c r="ETZ4" s="104"/>
      <c r="EUA4" s="104"/>
      <c r="EUB4" s="104"/>
      <c r="EUC4" s="104"/>
      <c r="EUD4" s="104"/>
      <c r="EUE4" s="104"/>
      <c r="EUF4" s="104"/>
      <c r="EUG4" s="104"/>
      <c r="EUH4" s="104"/>
      <c r="EUI4" s="104"/>
      <c r="EUJ4" s="104"/>
      <c r="EUK4" s="104"/>
      <c r="EUL4" s="104"/>
      <c r="EUM4" s="104"/>
      <c r="EUN4" s="104"/>
      <c r="EUO4" s="104"/>
      <c r="EUP4" s="104"/>
      <c r="EUQ4" s="104"/>
      <c r="EUR4" s="104"/>
      <c r="EUS4" s="104"/>
      <c r="EUT4" s="104"/>
      <c r="EUU4" s="104"/>
      <c r="EUV4" s="104"/>
      <c r="EUW4" s="104"/>
      <c r="EUX4" s="104"/>
      <c r="EUY4" s="104"/>
      <c r="EUZ4" s="104"/>
      <c r="EVA4" s="104"/>
      <c r="EVB4" s="104"/>
      <c r="EVC4" s="104"/>
      <c r="EVD4" s="104"/>
      <c r="EVE4" s="104"/>
      <c r="EVF4" s="104"/>
      <c r="EVG4" s="104"/>
      <c r="EVH4" s="104"/>
      <c r="EVI4" s="104"/>
      <c r="EVJ4" s="104"/>
      <c r="EVK4" s="104"/>
      <c r="EVL4" s="104"/>
      <c r="EVM4" s="104"/>
      <c r="EVN4" s="104"/>
      <c r="EVO4" s="104"/>
      <c r="EVP4" s="104"/>
      <c r="EVQ4" s="104"/>
      <c r="EVR4" s="104"/>
      <c r="EVS4" s="104"/>
      <c r="EVT4" s="104"/>
      <c r="EVU4" s="104"/>
      <c r="EVV4" s="104"/>
      <c r="EVW4" s="104"/>
      <c r="EVX4" s="104"/>
      <c r="EVY4" s="104"/>
      <c r="EVZ4" s="104"/>
      <c r="EWA4" s="104"/>
      <c r="EWB4" s="104"/>
      <c r="EWC4" s="104"/>
      <c r="EWD4" s="104"/>
      <c r="EWE4" s="104"/>
      <c r="EWF4" s="104"/>
      <c r="EWG4" s="104"/>
      <c r="EWH4" s="104"/>
      <c r="EWI4" s="104"/>
      <c r="EWJ4" s="104"/>
      <c r="EWK4" s="104"/>
      <c r="EWL4" s="104"/>
      <c r="EWM4" s="104"/>
      <c r="EWN4" s="104"/>
      <c r="EWO4" s="104"/>
      <c r="EWP4" s="104"/>
      <c r="EWQ4" s="104"/>
      <c r="EWR4" s="104"/>
      <c r="EWS4" s="104"/>
      <c r="EWT4" s="104"/>
      <c r="EWU4" s="104"/>
      <c r="EWV4" s="104"/>
      <c r="EWW4" s="104"/>
      <c r="EWX4" s="104"/>
      <c r="EWY4" s="104"/>
      <c r="EWZ4" s="104"/>
      <c r="EXA4" s="104"/>
      <c r="EXB4" s="104"/>
      <c r="EXC4" s="104"/>
      <c r="EXD4" s="104"/>
      <c r="EXE4" s="104"/>
      <c r="EXF4" s="104"/>
      <c r="EXG4" s="104"/>
      <c r="EXH4" s="104"/>
      <c r="EXI4" s="104"/>
      <c r="EXJ4" s="104"/>
      <c r="EXK4" s="104"/>
      <c r="EXL4" s="104"/>
      <c r="EXM4" s="104"/>
      <c r="EXN4" s="104"/>
      <c r="EXO4" s="104"/>
      <c r="EXP4" s="104"/>
      <c r="EXQ4" s="104"/>
      <c r="EXR4" s="104"/>
      <c r="EXS4" s="104"/>
      <c r="EXT4" s="104"/>
      <c r="EXU4" s="104"/>
      <c r="EXV4" s="104"/>
      <c r="EXW4" s="104"/>
      <c r="EXX4" s="104"/>
      <c r="EXY4" s="104"/>
      <c r="EXZ4" s="104"/>
      <c r="EYA4" s="104"/>
      <c r="EYB4" s="104"/>
      <c r="EYC4" s="104"/>
      <c r="EYD4" s="104"/>
      <c r="EYE4" s="104"/>
      <c r="EYF4" s="104"/>
      <c r="EYG4" s="104"/>
      <c r="EYH4" s="104"/>
      <c r="EYI4" s="104"/>
      <c r="EYJ4" s="104"/>
      <c r="EYK4" s="104"/>
      <c r="EYL4" s="104"/>
      <c r="EYM4" s="104"/>
      <c r="EYN4" s="104"/>
      <c r="EYO4" s="104"/>
      <c r="EYP4" s="104"/>
      <c r="EYQ4" s="104"/>
      <c r="EYR4" s="104"/>
      <c r="EYS4" s="104"/>
      <c r="EYT4" s="104"/>
      <c r="EYU4" s="104"/>
      <c r="EYV4" s="104"/>
      <c r="EYW4" s="104"/>
      <c r="EYX4" s="104"/>
      <c r="EYY4" s="104"/>
      <c r="EYZ4" s="104"/>
      <c r="EZA4" s="104"/>
      <c r="EZB4" s="104"/>
      <c r="EZC4" s="104"/>
      <c r="EZD4" s="104"/>
      <c r="EZE4" s="104"/>
      <c r="EZF4" s="104"/>
      <c r="EZG4" s="104"/>
      <c r="EZH4" s="104"/>
      <c r="EZI4" s="104"/>
      <c r="EZJ4" s="104"/>
      <c r="EZK4" s="104"/>
      <c r="EZL4" s="104"/>
      <c r="EZM4" s="104"/>
      <c r="EZN4" s="104"/>
      <c r="EZO4" s="104"/>
      <c r="EZP4" s="104"/>
      <c r="EZQ4" s="104"/>
      <c r="EZR4" s="104"/>
      <c r="EZS4" s="104"/>
      <c r="EZT4" s="104"/>
      <c r="EZU4" s="104"/>
      <c r="EZV4" s="104"/>
      <c r="EZW4" s="104"/>
      <c r="EZX4" s="104"/>
      <c r="EZY4" s="104"/>
      <c r="EZZ4" s="104"/>
      <c r="FAA4" s="104"/>
      <c r="FAB4" s="104"/>
      <c r="FAC4" s="104"/>
      <c r="FAD4" s="104"/>
      <c r="FAE4" s="104"/>
      <c r="FAF4" s="104"/>
      <c r="FAG4" s="104"/>
      <c r="FAH4" s="104"/>
      <c r="FAI4" s="104"/>
      <c r="FAJ4" s="104"/>
      <c r="FAK4" s="104"/>
      <c r="FAL4" s="104"/>
      <c r="FAM4" s="104"/>
      <c r="FAN4" s="104"/>
      <c r="FAO4" s="104"/>
      <c r="FAP4" s="104"/>
      <c r="FAQ4" s="104"/>
      <c r="FAR4" s="104"/>
      <c r="FAS4" s="104"/>
      <c r="FAT4" s="104"/>
      <c r="FAU4" s="104"/>
      <c r="FAV4" s="104"/>
      <c r="FAW4" s="104"/>
      <c r="FAX4" s="104"/>
      <c r="FAY4" s="104"/>
      <c r="FAZ4" s="104"/>
      <c r="FBA4" s="104"/>
      <c r="FBB4" s="104"/>
      <c r="FBC4" s="104"/>
      <c r="FBD4" s="104"/>
      <c r="FBE4" s="104"/>
      <c r="FBF4" s="104"/>
      <c r="FBG4" s="104"/>
      <c r="FBH4" s="104"/>
      <c r="FBI4" s="104"/>
      <c r="FBJ4" s="104"/>
      <c r="FBK4" s="104"/>
      <c r="FBL4" s="104"/>
      <c r="FBM4" s="104"/>
      <c r="FBN4" s="104"/>
      <c r="FBO4" s="104"/>
      <c r="FBP4" s="104"/>
      <c r="FBQ4" s="104"/>
      <c r="FBR4" s="104"/>
      <c r="FBS4" s="104"/>
      <c r="FBT4" s="104"/>
      <c r="FBU4" s="104"/>
      <c r="FBV4" s="104"/>
      <c r="FBW4" s="104"/>
      <c r="FBX4" s="104"/>
      <c r="FBY4" s="104"/>
      <c r="FBZ4" s="104"/>
      <c r="FCA4" s="104"/>
      <c r="FCB4" s="104"/>
      <c r="FCC4" s="104"/>
      <c r="FCD4" s="104"/>
      <c r="FCE4" s="104"/>
      <c r="FCF4" s="104"/>
      <c r="FCG4" s="104"/>
      <c r="FCH4" s="104"/>
      <c r="FCI4" s="104"/>
      <c r="FCJ4" s="104"/>
      <c r="FCK4" s="104"/>
      <c r="FCL4" s="104"/>
      <c r="FCM4" s="104"/>
      <c r="FCN4" s="104"/>
      <c r="FCO4" s="104"/>
      <c r="FCP4" s="104"/>
      <c r="FCQ4" s="104"/>
      <c r="FCR4" s="104"/>
      <c r="FCS4" s="104"/>
      <c r="FCT4" s="104"/>
      <c r="FCU4" s="104"/>
      <c r="FCV4" s="104"/>
      <c r="FCW4" s="104"/>
      <c r="FCX4" s="104"/>
      <c r="FCY4" s="104"/>
      <c r="FCZ4" s="104"/>
      <c r="FDA4" s="104"/>
      <c r="FDB4" s="104"/>
      <c r="FDC4" s="104"/>
      <c r="FDD4" s="104"/>
      <c r="FDE4" s="104"/>
      <c r="FDF4" s="104"/>
      <c r="FDG4" s="104"/>
      <c r="FDH4" s="104"/>
      <c r="FDI4" s="104"/>
      <c r="FDJ4" s="104"/>
      <c r="FDK4" s="104"/>
      <c r="FDL4" s="104"/>
      <c r="FDM4" s="104"/>
      <c r="FDN4" s="104"/>
      <c r="FDO4" s="104"/>
      <c r="FDP4" s="104"/>
      <c r="FDQ4" s="104"/>
      <c r="FDR4" s="104"/>
      <c r="FDS4" s="104"/>
      <c r="FDT4" s="104"/>
      <c r="FDU4" s="104"/>
      <c r="FDV4" s="104"/>
      <c r="FDW4" s="104"/>
      <c r="FDX4" s="104"/>
      <c r="FDY4" s="104"/>
      <c r="FDZ4" s="104"/>
      <c r="FEA4" s="104"/>
      <c r="FEB4" s="104"/>
      <c r="FEC4" s="104"/>
      <c r="FED4" s="104"/>
      <c r="FEE4" s="104"/>
      <c r="FEF4" s="104"/>
      <c r="FEG4" s="104"/>
      <c r="FEH4" s="104"/>
      <c r="FEI4" s="104"/>
      <c r="FEJ4" s="104"/>
      <c r="FEK4" s="104"/>
      <c r="FEL4" s="104"/>
      <c r="FEM4" s="104"/>
      <c r="FEN4" s="104"/>
      <c r="FEO4" s="104"/>
      <c r="FEP4" s="104"/>
      <c r="FEQ4" s="104"/>
      <c r="FER4" s="104"/>
      <c r="FES4" s="104"/>
      <c r="FET4" s="104"/>
      <c r="FEU4" s="104"/>
      <c r="FEV4" s="104"/>
      <c r="FEW4" s="104"/>
      <c r="FEX4" s="104"/>
      <c r="FEY4" s="104"/>
      <c r="FEZ4" s="104"/>
      <c r="FFA4" s="104"/>
      <c r="FFB4" s="104"/>
      <c r="FFC4" s="104"/>
      <c r="FFD4" s="104"/>
      <c r="FFE4" s="104"/>
      <c r="FFF4" s="104"/>
      <c r="FFG4" s="104"/>
      <c r="FFH4" s="104"/>
      <c r="FFI4" s="104"/>
      <c r="FFJ4" s="104"/>
      <c r="FFK4" s="104"/>
      <c r="FFL4" s="104"/>
      <c r="FFM4" s="104"/>
      <c r="FFN4" s="104"/>
      <c r="FFO4" s="104"/>
      <c r="FFP4" s="104"/>
      <c r="FFQ4" s="104"/>
      <c r="FFR4" s="104"/>
      <c r="FFS4" s="104"/>
      <c r="FFT4" s="104"/>
      <c r="FFU4" s="104"/>
      <c r="FFV4" s="104"/>
      <c r="FFW4" s="104"/>
      <c r="FFX4" s="104"/>
      <c r="FFY4" s="104"/>
      <c r="FFZ4" s="104"/>
      <c r="FGA4" s="104"/>
      <c r="FGB4" s="104"/>
      <c r="FGC4" s="104"/>
      <c r="FGD4" s="104"/>
      <c r="FGE4" s="104"/>
      <c r="FGF4" s="104"/>
      <c r="FGG4" s="104"/>
      <c r="FGH4" s="104"/>
      <c r="FGI4" s="104"/>
      <c r="FGJ4" s="104"/>
      <c r="FGK4" s="104"/>
      <c r="FGL4" s="104"/>
      <c r="FGM4" s="104"/>
      <c r="FGN4" s="104"/>
      <c r="FGO4" s="104"/>
      <c r="FGP4" s="104"/>
      <c r="FGQ4" s="104"/>
      <c r="FGR4" s="104"/>
      <c r="FGS4" s="104"/>
      <c r="FGT4" s="104"/>
      <c r="FGU4" s="104"/>
      <c r="FGV4" s="104"/>
      <c r="FGW4" s="104"/>
      <c r="FGX4" s="104"/>
      <c r="FGY4" s="104"/>
      <c r="FGZ4" s="104"/>
      <c r="FHA4" s="104"/>
      <c r="FHB4" s="104"/>
      <c r="FHC4" s="104"/>
      <c r="FHD4" s="104"/>
      <c r="FHE4" s="104"/>
      <c r="FHF4" s="104"/>
      <c r="FHG4" s="104"/>
      <c r="FHH4" s="104"/>
      <c r="FHI4" s="104"/>
      <c r="FHJ4" s="104"/>
      <c r="FHK4" s="104"/>
      <c r="FHL4" s="104"/>
      <c r="FHM4" s="104"/>
      <c r="FHN4" s="104"/>
      <c r="FHO4" s="104"/>
      <c r="FHP4" s="104"/>
      <c r="FHQ4" s="104"/>
      <c r="FHR4" s="104"/>
      <c r="FHS4" s="104"/>
      <c r="FHT4" s="104"/>
      <c r="FHU4" s="104"/>
      <c r="FHV4" s="104"/>
      <c r="FHW4" s="104"/>
      <c r="FHX4" s="104"/>
      <c r="FHY4" s="104"/>
      <c r="FHZ4" s="104"/>
      <c r="FIA4" s="104"/>
      <c r="FIB4" s="104"/>
      <c r="FIC4" s="104"/>
      <c r="FID4" s="104"/>
      <c r="FIE4" s="104"/>
      <c r="FIF4" s="104"/>
      <c r="FIG4" s="104"/>
      <c r="FIH4" s="104"/>
      <c r="FII4" s="104"/>
      <c r="FIJ4" s="104"/>
      <c r="FIK4" s="104"/>
      <c r="FIL4" s="104"/>
      <c r="FIM4" s="104"/>
      <c r="FIN4" s="104"/>
      <c r="FIO4" s="104"/>
      <c r="FIP4" s="104"/>
      <c r="FIQ4" s="104"/>
      <c r="FIR4" s="104"/>
      <c r="FIS4" s="104"/>
      <c r="FIT4" s="104"/>
      <c r="FIU4" s="104"/>
      <c r="FIV4" s="104"/>
      <c r="FIW4" s="104"/>
      <c r="FIX4" s="104"/>
      <c r="FIY4" s="104"/>
      <c r="FIZ4" s="104"/>
      <c r="FJA4" s="104"/>
      <c r="FJB4" s="104"/>
      <c r="FJC4" s="104"/>
      <c r="FJD4" s="104"/>
      <c r="FJE4" s="104"/>
      <c r="FJF4" s="104"/>
      <c r="FJG4" s="104"/>
      <c r="FJH4" s="104"/>
      <c r="FJI4" s="104"/>
      <c r="FJJ4" s="104"/>
      <c r="FJK4" s="104"/>
      <c r="FJL4" s="104"/>
      <c r="FJM4" s="104"/>
      <c r="FJN4" s="104"/>
      <c r="FJO4" s="104"/>
      <c r="FJP4" s="104"/>
      <c r="FJQ4" s="104"/>
      <c r="FJR4" s="104"/>
      <c r="FJS4" s="104"/>
      <c r="FJT4" s="104"/>
      <c r="FJU4" s="104"/>
      <c r="FJV4" s="104"/>
      <c r="FJW4" s="104"/>
      <c r="FJX4" s="104"/>
      <c r="FJY4" s="104"/>
      <c r="FJZ4" s="104"/>
      <c r="FKA4" s="104"/>
      <c r="FKB4" s="104"/>
      <c r="FKC4" s="104"/>
      <c r="FKD4" s="104"/>
      <c r="FKE4" s="104"/>
      <c r="FKF4" s="104"/>
      <c r="FKG4" s="104"/>
      <c r="FKH4" s="104"/>
      <c r="FKI4" s="104"/>
      <c r="FKJ4" s="104"/>
      <c r="FKK4" s="104"/>
      <c r="FKL4" s="104"/>
      <c r="FKM4" s="104"/>
      <c r="FKN4" s="104"/>
      <c r="FKO4" s="104"/>
      <c r="FKP4" s="104"/>
      <c r="FKQ4" s="104"/>
      <c r="FKR4" s="104"/>
      <c r="FKS4" s="104"/>
      <c r="FKT4" s="104"/>
      <c r="FKU4" s="104"/>
      <c r="FKV4" s="104"/>
      <c r="FKW4" s="104"/>
      <c r="FKX4" s="104"/>
      <c r="FKY4" s="104"/>
      <c r="FKZ4" s="104"/>
      <c r="FLA4" s="104"/>
      <c r="FLB4" s="104"/>
      <c r="FLC4" s="104"/>
      <c r="FLD4" s="104"/>
      <c r="FLE4" s="104"/>
      <c r="FLF4" s="104"/>
      <c r="FLG4" s="104"/>
      <c r="FLH4" s="104"/>
      <c r="FLI4" s="104"/>
      <c r="FLJ4" s="104"/>
      <c r="FLK4" s="104"/>
      <c r="FLL4" s="104"/>
      <c r="FLM4" s="104"/>
      <c r="FLN4" s="104"/>
      <c r="FLO4" s="104"/>
      <c r="FLP4" s="104"/>
      <c r="FLQ4" s="104"/>
      <c r="FLR4" s="104"/>
      <c r="FLS4" s="104"/>
      <c r="FLT4" s="104"/>
      <c r="FLU4" s="104"/>
      <c r="FLV4" s="104"/>
      <c r="FLW4" s="104"/>
      <c r="FLX4" s="104"/>
      <c r="FLY4" s="104"/>
      <c r="FLZ4" s="104"/>
      <c r="FMA4" s="104"/>
      <c r="FMB4" s="104"/>
      <c r="FMC4" s="104"/>
      <c r="FMD4" s="104"/>
      <c r="FME4" s="104"/>
      <c r="FMF4" s="104"/>
      <c r="FMG4" s="104"/>
      <c r="FMH4" s="104"/>
      <c r="FMI4" s="104"/>
      <c r="FMJ4" s="104"/>
      <c r="FMK4" s="104"/>
      <c r="FML4" s="104"/>
      <c r="FMM4" s="104"/>
      <c r="FMN4" s="104"/>
      <c r="FMO4" s="104"/>
      <c r="FMP4" s="104"/>
      <c r="FMQ4" s="104"/>
      <c r="FMR4" s="104"/>
      <c r="FMS4" s="104"/>
      <c r="FMT4" s="104"/>
      <c r="FMU4" s="104"/>
      <c r="FMV4" s="104"/>
      <c r="FMW4" s="104"/>
      <c r="FMX4" s="104"/>
      <c r="FMY4" s="104"/>
      <c r="FMZ4" s="104"/>
      <c r="FNA4" s="104"/>
      <c r="FNB4" s="104"/>
      <c r="FNC4" s="104"/>
      <c r="FND4" s="104"/>
      <c r="FNE4" s="104"/>
      <c r="FNF4" s="104"/>
      <c r="FNG4" s="104"/>
      <c r="FNH4" s="104"/>
      <c r="FNI4" s="104"/>
      <c r="FNJ4" s="104"/>
      <c r="FNK4" s="104"/>
      <c r="FNL4" s="104"/>
      <c r="FNM4" s="104"/>
      <c r="FNN4" s="104"/>
      <c r="FNO4" s="104"/>
      <c r="FNP4" s="104"/>
      <c r="FNQ4" s="104"/>
      <c r="FNR4" s="104"/>
      <c r="FNS4" s="104"/>
      <c r="FNT4" s="104"/>
      <c r="FNU4" s="104"/>
      <c r="FNV4" s="104"/>
      <c r="FNW4" s="104"/>
      <c r="FNX4" s="104"/>
      <c r="FNY4" s="104"/>
      <c r="FNZ4" s="104"/>
      <c r="FOA4" s="104"/>
      <c r="FOB4" s="104"/>
      <c r="FOC4" s="104"/>
      <c r="FOD4" s="104"/>
      <c r="FOE4" s="104"/>
      <c r="FOF4" s="104"/>
      <c r="FOG4" s="104"/>
      <c r="FOH4" s="104"/>
      <c r="FOI4" s="104"/>
      <c r="FOJ4" s="104"/>
      <c r="FOK4" s="104"/>
      <c r="FOL4" s="104"/>
      <c r="FOM4" s="104"/>
      <c r="FON4" s="104"/>
      <c r="FOO4" s="104"/>
      <c r="FOP4" s="104"/>
      <c r="FOQ4" s="104"/>
      <c r="FOR4" s="104"/>
      <c r="FOS4" s="104"/>
      <c r="FOT4" s="104"/>
      <c r="FOU4" s="104"/>
      <c r="FOV4" s="104"/>
      <c r="FOW4" s="104"/>
      <c r="FOX4" s="104"/>
      <c r="FOY4" s="104"/>
      <c r="FOZ4" s="104"/>
      <c r="FPA4" s="104"/>
      <c r="FPB4" s="104"/>
      <c r="FPC4" s="104"/>
      <c r="FPD4" s="104"/>
      <c r="FPE4" s="104"/>
      <c r="FPF4" s="104"/>
      <c r="FPG4" s="104"/>
      <c r="FPH4" s="104"/>
      <c r="FPI4" s="104"/>
      <c r="FPJ4" s="104"/>
      <c r="FPK4" s="104"/>
      <c r="FPL4" s="104"/>
      <c r="FPM4" s="104"/>
      <c r="FPN4" s="104"/>
      <c r="FPO4" s="104"/>
      <c r="FPP4" s="104"/>
      <c r="FPQ4" s="104"/>
      <c r="FPR4" s="104"/>
      <c r="FPS4" s="104"/>
      <c r="FPT4" s="104"/>
      <c r="FPU4" s="104"/>
      <c r="FPV4" s="104"/>
      <c r="FPW4" s="104"/>
      <c r="FPX4" s="104"/>
      <c r="FPY4" s="104"/>
      <c r="FPZ4" s="104"/>
      <c r="FQA4" s="104"/>
      <c r="FQB4" s="104"/>
      <c r="FQC4" s="104"/>
      <c r="FQD4" s="104"/>
      <c r="FQE4" s="104"/>
      <c r="FQF4" s="104"/>
      <c r="FQG4" s="104"/>
      <c r="FQH4" s="104"/>
      <c r="FQI4" s="104"/>
      <c r="FQJ4" s="104"/>
      <c r="FQK4" s="104"/>
      <c r="FQL4" s="104"/>
      <c r="FQM4" s="104"/>
      <c r="FQN4" s="104"/>
      <c r="FQO4" s="104"/>
      <c r="FQP4" s="104"/>
      <c r="FQQ4" s="104"/>
      <c r="FQR4" s="104"/>
      <c r="FQS4" s="104"/>
      <c r="FQT4" s="104"/>
      <c r="FQU4" s="104"/>
      <c r="FQV4" s="104"/>
      <c r="FQW4" s="104"/>
      <c r="FQX4" s="104"/>
      <c r="FQY4" s="104"/>
      <c r="FQZ4" s="104"/>
      <c r="FRA4" s="104"/>
      <c r="FRB4" s="104"/>
      <c r="FRC4" s="104"/>
      <c r="FRD4" s="104"/>
      <c r="FRE4" s="104"/>
      <c r="FRF4" s="104"/>
      <c r="FRG4" s="104"/>
      <c r="FRH4" s="104"/>
      <c r="FRI4" s="104"/>
      <c r="FRJ4" s="104"/>
      <c r="FRK4" s="104"/>
      <c r="FRL4" s="104"/>
      <c r="FRM4" s="104"/>
      <c r="FRN4" s="104"/>
      <c r="FRO4" s="104"/>
      <c r="FRP4" s="104"/>
      <c r="FRQ4" s="104"/>
      <c r="FRR4" s="104"/>
      <c r="FRS4" s="104"/>
      <c r="FRT4" s="104"/>
      <c r="FRU4" s="104"/>
      <c r="FRV4" s="104"/>
      <c r="FRW4" s="104"/>
      <c r="FRX4" s="104"/>
      <c r="FRY4" s="104"/>
      <c r="FRZ4" s="104"/>
      <c r="FSA4" s="104"/>
      <c r="FSB4" s="104"/>
      <c r="FSC4" s="104"/>
      <c r="FSD4" s="104"/>
      <c r="FSE4" s="104"/>
      <c r="FSF4" s="104"/>
      <c r="FSG4" s="104"/>
      <c r="FSH4" s="104"/>
      <c r="FSI4" s="104"/>
      <c r="FSJ4" s="104"/>
      <c r="FSK4" s="104"/>
      <c r="FSL4" s="104"/>
      <c r="FSM4" s="104"/>
      <c r="FSN4" s="104"/>
      <c r="FSO4" s="104"/>
      <c r="FSP4" s="104"/>
      <c r="FSQ4" s="104"/>
      <c r="FSR4" s="104"/>
      <c r="FSS4" s="104"/>
      <c r="FST4" s="104"/>
      <c r="FSU4" s="104"/>
      <c r="FSV4" s="104"/>
      <c r="FSW4" s="104"/>
      <c r="FSX4" s="104"/>
      <c r="FSY4" s="104"/>
      <c r="FSZ4" s="104"/>
      <c r="FTA4" s="104"/>
      <c r="FTB4" s="104"/>
      <c r="FTC4" s="104"/>
      <c r="FTD4" s="104"/>
      <c r="FTE4" s="104"/>
      <c r="FTF4" s="104"/>
      <c r="FTG4" s="104"/>
      <c r="FTH4" s="104"/>
      <c r="FTI4" s="104"/>
      <c r="FTJ4" s="104"/>
      <c r="FTK4" s="104"/>
      <c r="FTL4" s="104"/>
      <c r="FTM4" s="104"/>
      <c r="FTN4" s="104"/>
      <c r="FTO4" s="104"/>
      <c r="FTP4" s="104"/>
      <c r="FTQ4" s="104"/>
      <c r="FTR4" s="104"/>
      <c r="FTS4" s="104"/>
      <c r="FTT4" s="104"/>
      <c r="FTU4" s="104"/>
      <c r="FTV4" s="104"/>
      <c r="FTW4" s="104"/>
      <c r="FTX4" s="104"/>
      <c r="FTY4" s="104"/>
      <c r="FTZ4" s="104"/>
      <c r="FUA4" s="104"/>
      <c r="FUB4" s="104"/>
      <c r="FUC4" s="104"/>
      <c r="FUD4" s="104"/>
      <c r="FUE4" s="104"/>
      <c r="FUF4" s="104"/>
      <c r="FUG4" s="104"/>
      <c r="FUH4" s="104"/>
      <c r="FUI4" s="104"/>
      <c r="FUJ4" s="104"/>
      <c r="FUK4" s="104"/>
      <c r="FUL4" s="104"/>
      <c r="FUM4" s="104"/>
      <c r="FUN4" s="104"/>
      <c r="FUO4" s="104"/>
      <c r="FUP4" s="104"/>
      <c r="FUQ4" s="104"/>
      <c r="FUR4" s="104"/>
      <c r="FUS4" s="104"/>
      <c r="FUT4" s="104"/>
      <c r="FUU4" s="104"/>
      <c r="FUV4" s="104"/>
      <c r="FUW4" s="104"/>
      <c r="FUX4" s="104"/>
      <c r="FUY4" s="104"/>
      <c r="FUZ4" s="104"/>
      <c r="FVA4" s="104"/>
      <c r="FVB4" s="104"/>
      <c r="FVC4" s="104"/>
      <c r="FVD4" s="104"/>
      <c r="FVE4" s="104"/>
      <c r="FVF4" s="104"/>
      <c r="FVG4" s="104"/>
      <c r="FVH4" s="104"/>
      <c r="FVI4" s="104"/>
      <c r="FVJ4" s="104"/>
      <c r="FVK4" s="104"/>
      <c r="FVL4" s="104"/>
      <c r="FVM4" s="104"/>
      <c r="FVN4" s="104"/>
      <c r="FVO4" s="104"/>
      <c r="FVP4" s="104"/>
      <c r="FVQ4" s="104"/>
      <c r="FVR4" s="104"/>
      <c r="FVS4" s="104"/>
      <c r="FVT4" s="104"/>
      <c r="FVU4" s="104"/>
      <c r="FVV4" s="104"/>
      <c r="FVW4" s="104"/>
      <c r="FVX4" s="104"/>
      <c r="FVY4" s="104"/>
      <c r="FVZ4" s="104"/>
      <c r="FWA4" s="104"/>
      <c r="FWB4" s="104"/>
      <c r="FWC4" s="104"/>
      <c r="FWD4" s="104"/>
      <c r="FWE4" s="104"/>
      <c r="FWF4" s="104"/>
      <c r="FWG4" s="104"/>
      <c r="FWH4" s="104"/>
      <c r="FWI4" s="104"/>
      <c r="FWJ4" s="104"/>
      <c r="FWK4" s="104"/>
      <c r="FWL4" s="104"/>
      <c r="FWM4" s="104"/>
      <c r="FWN4" s="104"/>
      <c r="FWO4" s="104"/>
      <c r="FWP4" s="104"/>
      <c r="FWQ4" s="104"/>
      <c r="FWR4" s="104"/>
      <c r="FWS4" s="104"/>
      <c r="FWT4" s="104"/>
      <c r="FWU4" s="104"/>
      <c r="FWV4" s="104"/>
      <c r="FWW4" s="104"/>
      <c r="FWX4" s="104"/>
      <c r="FWY4" s="104"/>
      <c r="FWZ4" s="104"/>
      <c r="FXA4" s="104"/>
      <c r="FXB4" s="104"/>
      <c r="FXC4" s="104"/>
      <c r="FXD4" s="104"/>
      <c r="FXE4" s="104"/>
      <c r="FXF4" s="104"/>
      <c r="FXG4" s="104"/>
      <c r="FXH4" s="104"/>
      <c r="FXI4" s="104"/>
      <c r="FXJ4" s="104"/>
      <c r="FXK4" s="104"/>
      <c r="FXL4" s="104"/>
      <c r="FXM4" s="104"/>
      <c r="FXN4" s="104"/>
      <c r="FXO4" s="104"/>
      <c r="FXP4" s="104"/>
      <c r="FXQ4" s="104"/>
      <c r="FXR4" s="104"/>
      <c r="FXS4" s="104"/>
      <c r="FXT4" s="104"/>
      <c r="FXU4" s="104"/>
      <c r="FXV4" s="104"/>
      <c r="FXW4" s="104"/>
      <c r="FXX4" s="104"/>
      <c r="FXY4" s="104"/>
      <c r="FXZ4" s="104"/>
      <c r="FYA4" s="104"/>
      <c r="FYB4" s="104"/>
      <c r="FYC4" s="104"/>
      <c r="FYD4" s="104"/>
      <c r="FYE4" s="104"/>
      <c r="FYF4" s="104"/>
      <c r="FYG4" s="104"/>
      <c r="FYH4" s="104"/>
      <c r="FYI4" s="104"/>
      <c r="FYJ4" s="104"/>
      <c r="FYK4" s="104"/>
      <c r="FYL4" s="104"/>
      <c r="FYM4" s="104"/>
      <c r="FYN4" s="104"/>
      <c r="FYO4" s="104"/>
      <c r="FYP4" s="104"/>
      <c r="FYQ4" s="104"/>
      <c r="FYR4" s="104"/>
      <c r="FYS4" s="104"/>
      <c r="FYT4" s="104"/>
      <c r="FYU4" s="104"/>
      <c r="FYV4" s="104"/>
      <c r="FYW4" s="104"/>
      <c r="FYX4" s="104"/>
      <c r="FYY4" s="104"/>
      <c r="FYZ4" s="104"/>
      <c r="FZA4" s="104"/>
      <c r="FZB4" s="104"/>
      <c r="FZC4" s="104"/>
      <c r="FZD4" s="104"/>
      <c r="FZE4" s="104"/>
      <c r="FZF4" s="104"/>
      <c r="FZG4" s="104"/>
      <c r="FZH4" s="104"/>
      <c r="FZI4" s="104"/>
      <c r="FZJ4" s="104"/>
      <c r="FZK4" s="104"/>
      <c r="FZL4" s="104"/>
      <c r="FZM4" s="104"/>
      <c r="FZN4" s="104"/>
      <c r="FZO4" s="104"/>
      <c r="FZP4" s="104"/>
      <c r="FZQ4" s="104"/>
      <c r="FZR4" s="104"/>
      <c r="FZS4" s="104"/>
      <c r="FZT4" s="104"/>
      <c r="FZU4" s="104"/>
      <c r="FZV4" s="104"/>
      <c r="FZW4" s="104"/>
      <c r="FZX4" s="104"/>
      <c r="FZY4" s="104"/>
      <c r="FZZ4" s="104"/>
      <c r="GAA4" s="104"/>
      <c r="GAB4" s="104"/>
      <c r="GAC4" s="104"/>
      <c r="GAD4" s="104"/>
      <c r="GAE4" s="104"/>
      <c r="GAF4" s="104"/>
      <c r="GAG4" s="104"/>
      <c r="GAH4" s="104"/>
      <c r="GAI4" s="104"/>
      <c r="GAJ4" s="104"/>
      <c r="GAK4" s="104"/>
      <c r="GAL4" s="104"/>
      <c r="GAM4" s="104"/>
      <c r="GAN4" s="104"/>
      <c r="GAO4" s="104"/>
      <c r="GAP4" s="104"/>
      <c r="GAQ4" s="104"/>
      <c r="GAR4" s="104"/>
      <c r="GAS4" s="104"/>
      <c r="GAT4" s="104"/>
      <c r="GAU4" s="104"/>
      <c r="GAV4" s="104"/>
      <c r="GAW4" s="104"/>
      <c r="GAX4" s="104"/>
      <c r="GAY4" s="104"/>
      <c r="GAZ4" s="104"/>
      <c r="GBA4" s="104"/>
      <c r="GBB4" s="104"/>
      <c r="GBC4" s="104"/>
      <c r="GBD4" s="104"/>
      <c r="GBE4" s="104"/>
      <c r="GBF4" s="104"/>
      <c r="GBG4" s="104"/>
      <c r="GBH4" s="104"/>
      <c r="GBI4" s="104"/>
      <c r="GBJ4" s="104"/>
      <c r="GBK4" s="104"/>
      <c r="GBL4" s="104"/>
      <c r="GBM4" s="104"/>
      <c r="GBN4" s="104"/>
      <c r="GBO4" s="104"/>
      <c r="GBP4" s="104"/>
      <c r="GBQ4" s="104"/>
      <c r="GBR4" s="104"/>
      <c r="GBS4" s="104"/>
      <c r="GBT4" s="104"/>
      <c r="GBU4" s="104"/>
      <c r="GBV4" s="104"/>
      <c r="GBW4" s="104"/>
      <c r="GBX4" s="104"/>
      <c r="GBY4" s="104"/>
      <c r="GBZ4" s="104"/>
      <c r="GCA4" s="104"/>
      <c r="GCB4" s="104"/>
      <c r="GCC4" s="104"/>
      <c r="GCD4" s="104"/>
      <c r="GCE4" s="104"/>
      <c r="GCF4" s="104"/>
      <c r="GCG4" s="104"/>
      <c r="GCH4" s="104"/>
      <c r="GCI4" s="104"/>
      <c r="GCJ4" s="104"/>
      <c r="GCK4" s="104"/>
      <c r="GCL4" s="104"/>
      <c r="GCM4" s="104"/>
      <c r="GCN4" s="104"/>
      <c r="GCO4" s="104"/>
      <c r="GCP4" s="104"/>
      <c r="GCQ4" s="104"/>
      <c r="GCR4" s="104"/>
      <c r="GCS4" s="104"/>
      <c r="GCT4" s="104"/>
      <c r="GCU4" s="104"/>
      <c r="GCV4" s="104"/>
      <c r="GCW4" s="104"/>
      <c r="GCX4" s="104"/>
      <c r="GCY4" s="104"/>
      <c r="GCZ4" s="104"/>
      <c r="GDA4" s="104"/>
      <c r="GDB4" s="104"/>
      <c r="GDC4" s="104"/>
      <c r="GDD4" s="104"/>
      <c r="GDE4" s="104"/>
      <c r="GDF4" s="104"/>
      <c r="GDG4" s="104"/>
      <c r="GDH4" s="104"/>
      <c r="GDI4" s="104"/>
      <c r="GDJ4" s="104"/>
      <c r="GDK4" s="104"/>
      <c r="GDL4" s="104"/>
      <c r="GDM4" s="104"/>
      <c r="GDN4" s="104"/>
      <c r="GDO4" s="104"/>
      <c r="GDP4" s="104"/>
      <c r="GDQ4" s="104"/>
      <c r="GDR4" s="104"/>
      <c r="GDS4" s="104"/>
      <c r="GDT4" s="104"/>
      <c r="GDU4" s="104"/>
      <c r="GDV4" s="104"/>
      <c r="GDW4" s="104"/>
      <c r="GDX4" s="104"/>
      <c r="GDY4" s="104"/>
      <c r="GDZ4" s="104"/>
      <c r="GEA4" s="104"/>
      <c r="GEB4" s="104"/>
      <c r="GEC4" s="104"/>
      <c r="GED4" s="104"/>
      <c r="GEE4" s="104"/>
      <c r="GEF4" s="104"/>
      <c r="GEG4" s="104"/>
      <c r="GEH4" s="104"/>
      <c r="GEI4" s="104"/>
      <c r="GEJ4" s="104"/>
      <c r="GEK4" s="104"/>
      <c r="GEL4" s="104"/>
      <c r="GEM4" s="104"/>
      <c r="GEN4" s="104"/>
      <c r="GEO4" s="104"/>
      <c r="GEP4" s="104"/>
      <c r="GEQ4" s="104"/>
      <c r="GER4" s="104"/>
      <c r="GES4" s="104"/>
      <c r="GET4" s="104"/>
      <c r="GEU4" s="104"/>
      <c r="GEV4" s="104"/>
      <c r="GEW4" s="104"/>
      <c r="GEX4" s="104"/>
      <c r="GEY4" s="104"/>
      <c r="GEZ4" s="104"/>
      <c r="GFA4" s="104"/>
      <c r="GFB4" s="104"/>
      <c r="GFC4" s="104"/>
      <c r="GFD4" s="104"/>
      <c r="GFE4" s="104"/>
      <c r="GFF4" s="104"/>
      <c r="GFG4" s="104"/>
      <c r="GFH4" s="104"/>
      <c r="GFI4" s="104"/>
      <c r="GFJ4" s="104"/>
      <c r="GFK4" s="104"/>
      <c r="GFL4" s="104"/>
      <c r="GFM4" s="104"/>
      <c r="GFN4" s="104"/>
      <c r="GFO4" s="104"/>
      <c r="GFP4" s="104"/>
      <c r="GFQ4" s="104"/>
      <c r="GFR4" s="104"/>
      <c r="GFS4" s="104"/>
      <c r="GFT4" s="104"/>
      <c r="GFU4" s="104"/>
      <c r="GFV4" s="104"/>
      <c r="GFW4" s="104"/>
      <c r="GFX4" s="104"/>
      <c r="GFY4" s="104"/>
      <c r="GFZ4" s="104"/>
      <c r="GGA4" s="104"/>
      <c r="GGB4" s="104"/>
      <c r="GGC4" s="104"/>
      <c r="GGD4" s="104"/>
      <c r="GGE4" s="104"/>
      <c r="GGF4" s="104"/>
      <c r="GGG4" s="104"/>
      <c r="GGH4" s="104"/>
      <c r="GGI4" s="104"/>
      <c r="GGJ4" s="104"/>
      <c r="GGK4" s="104"/>
      <c r="GGL4" s="104"/>
      <c r="GGM4" s="104"/>
      <c r="GGN4" s="104"/>
      <c r="GGO4" s="104"/>
      <c r="GGP4" s="104"/>
      <c r="GGQ4" s="104"/>
      <c r="GGR4" s="104"/>
      <c r="GGS4" s="104"/>
      <c r="GGT4" s="104"/>
      <c r="GGU4" s="104"/>
      <c r="GGV4" s="104"/>
      <c r="GGW4" s="104"/>
      <c r="GGX4" s="104"/>
      <c r="GGY4" s="104"/>
      <c r="GGZ4" s="104"/>
      <c r="GHA4" s="104"/>
      <c r="GHB4" s="104"/>
      <c r="GHC4" s="104"/>
      <c r="GHD4" s="104"/>
      <c r="GHE4" s="104"/>
      <c r="GHF4" s="104"/>
      <c r="GHG4" s="104"/>
      <c r="GHH4" s="104"/>
      <c r="GHI4" s="104"/>
      <c r="GHJ4" s="104"/>
      <c r="GHK4" s="104"/>
      <c r="GHL4" s="104"/>
      <c r="GHM4" s="104"/>
      <c r="GHN4" s="104"/>
      <c r="GHO4" s="104"/>
      <c r="GHP4" s="104"/>
      <c r="GHQ4" s="104"/>
      <c r="GHR4" s="104"/>
      <c r="GHS4" s="104"/>
      <c r="GHT4" s="104"/>
      <c r="GHU4" s="104"/>
      <c r="GHV4" s="104"/>
      <c r="GHW4" s="104"/>
      <c r="GHX4" s="104"/>
      <c r="GHY4" s="104"/>
      <c r="GHZ4" s="104"/>
      <c r="GIA4" s="104"/>
      <c r="GIB4" s="104"/>
      <c r="GIC4" s="104"/>
      <c r="GID4" s="104"/>
      <c r="GIE4" s="104"/>
      <c r="GIF4" s="104"/>
      <c r="GIG4" s="104"/>
      <c r="GIH4" s="104"/>
      <c r="GII4" s="104"/>
      <c r="GIJ4" s="104"/>
      <c r="GIK4" s="104"/>
      <c r="GIL4" s="104"/>
      <c r="GIM4" s="104"/>
      <c r="GIN4" s="104"/>
      <c r="GIO4" s="104"/>
      <c r="GIP4" s="104"/>
      <c r="GIQ4" s="104"/>
      <c r="GIR4" s="104"/>
      <c r="GIS4" s="104"/>
      <c r="GIT4" s="104"/>
      <c r="GIU4" s="104"/>
      <c r="GIV4" s="104"/>
      <c r="GIW4" s="104"/>
      <c r="GIX4" s="104"/>
      <c r="GIY4" s="104"/>
      <c r="GIZ4" s="104"/>
      <c r="GJA4" s="104"/>
      <c r="GJB4" s="104"/>
      <c r="GJC4" s="104"/>
      <c r="GJD4" s="104"/>
      <c r="GJE4" s="104"/>
      <c r="GJF4" s="104"/>
      <c r="GJG4" s="104"/>
      <c r="GJH4" s="104"/>
      <c r="GJI4" s="104"/>
      <c r="GJJ4" s="104"/>
      <c r="GJK4" s="104"/>
      <c r="GJL4" s="104"/>
      <c r="GJM4" s="104"/>
      <c r="GJN4" s="104"/>
      <c r="GJO4" s="104"/>
      <c r="GJP4" s="104"/>
      <c r="GJQ4" s="104"/>
      <c r="GJR4" s="104"/>
      <c r="GJS4" s="104"/>
      <c r="GJT4" s="104"/>
      <c r="GJU4" s="104"/>
      <c r="GJV4" s="104"/>
      <c r="GJW4" s="104"/>
      <c r="GJX4" s="104"/>
      <c r="GJY4" s="104"/>
      <c r="GJZ4" s="104"/>
      <c r="GKA4" s="104"/>
      <c r="GKB4" s="104"/>
      <c r="GKC4" s="104"/>
      <c r="GKD4" s="104"/>
      <c r="GKE4" s="104"/>
      <c r="GKF4" s="104"/>
      <c r="GKG4" s="104"/>
      <c r="GKH4" s="104"/>
      <c r="GKI4" s="104"/>
      <c r="GKJ4" s="104"/>
      <c r="GKK4" s="104"/>
      <c r="GKL4" s="104"/>
      <c r="GKM4" s="104"/>
      <c r="GKN4" s="104"/>
      <c r="GKO4" s="104"/>
      <c r="GKP4" s="104"/>
      <c r="GKQ4" s="104"/>
      <c r="GKR4" s="104"/>
      <c r="GKS4" s="104"/>
      <c r="GKT4" s="104"/>
      <c r="GKU4" s="104"/>
      <c r="GKV4" s="104"/>
      <c r="GKW4" s="104"/>
      <c r="GKX4" s="104"/>
      <c r="GKY4" s="104"/>
      <c r="GKZ4" s="104"/>
      <c r="GLA4" s="104"/>
      <c r="GLB4" s="104"/>
      <c r="GLC4" s="104"/>
      <c r="GLD4" s="104"/>
      <c r="GLE4" s="104"/>
      <c r="GLF4" s="104"/>
      <c r="GLG4" s="104"/>
      <c r="GLH4" s="104"/>
      <c r="GLI4" s="104"/>
      <c r="GLJ4" s="104"/>
      <c r="GLK4" s="104"/>
      <c r="GLL4" s="104"/>
      <c r="GLM4" s="104"/>
      <c r="GLN4" s="104"/>
      <c r="GLO4" s="104"/>
      <c r="GLP4" s="104"/>
      <c r="GLQ4" s="104"/>
      <c r="GLR4" s="104"/>
      <c r="GLS4" s="104"/>
      <c r="GLT4" s="104"/>
      <c r="GLU4" s="104"/>
      <c r="GLV4" s="104"/>
      <c r="GLW4" s="104"/>
      <c r="GLX4" s="104"/>
      <c r="GLY4" s="104"/>
      <c r="GLZ4" s="104"/>
      <c r="GMA4" s="104"/>
      <c r="GMB4" s="104"/>
      <c r="GMC4" s="104"/>
      <c r="GMD4" s="104"/>
      <c r="GME4" s="104"/>
      <c r="GMF4" s="104"/>
      <c r="GMG4" s="104"/>
      <c r="GMH4" s="104"/>
      <c r="GMI4" s="104"/>
      <c r="GMJ4" s="104"/>
      <c r="GMK4" s="104"/>
      <c r="GML4" s="104"/>
      <c r="GMM4" s="104"/>
      <c r="GMN4" s="104"/>
      <c r="GMO4" s="104"/>
      <c r="GMP4" s="104"/>
      <c r="GMQ4" s="104"/>
      <c r="GMR4" s="104"/>
      <c r="GMS4" s="104"/>
      <c r="GMT4" s="104"/>
      <c r="GMU4" s="104"/>
      <c r="GMV4" s="104"/>
      <c r="GMW4" s="104"/>
      <c r="GMX4" s="104"/>
      <c r="GMY4" s="104"/>
      <c r="GMZ4" s="104"/>
      <c r="GNA4" s="104"/>
      <c r="GNB4" s="104"/>
      <c r="GNC4" s="104"/>
      <c r="GND4" s="104"/>
      <c r="GNE4" s="104"/>
      <c r="GNF4" s="104"/>
      <c r="GNG4" s="104"/>
      <c r="GNH4" s="104"/>
      <c r="GNI4" s="104"/>
      <c r="GNJ4" s="104"/>
      <c r="GNK4" s="104"/>
      <c r="GNL4" s="104"/>
      <c r="GNM4" s="104"/>
      <c r="GNN4" s="104"/>
      <c r="GNO4" s="104"/>
      <c r="GNP4" s="104"/>
      <c r="GNQ4" s="104"/>
      <c r="GNR4" s="104"/>
      <c r="GNS4" s="104"/>
      <c r="GNT4" s="104"/>
      <c r="GNU4" s="104"/>
      <c r="GNV4" s="104"/>
      <c r="GNW4" s="104"/>
      <c r="GNX4" s="104"/>
      <c r="GNY4" s="104"/>
      <c r="GNZ4" s="104"/>
      <c r="GOA4" s="104"/>
      <c r="GOB4" s="104"/>
      <c r="GOC4" s="104"/>
      <c r="GOD4" s="104"/>
      <c r="GOE4" s="104"/>
      <c r="GOF4" s="104"/>
      <c r="GOG4" s="104"/>
      <c r="GOH4" s="104"/>
      <c r="GOI4" s="104"/>
      <c r="GOJ4" s="104"/>
      <c r="GOK4" s="104"/>
      <c r="GOL4" s="104"/>
      <c r="GOM4" s="104"/>
      <c r="GON4" s="104"/>
      <c r="GOO4" s="104"/>
      <c r="GOP4" s="104"/>
      <c r="GOQ4" s="104"/>
      <c r="GOR4" s="104"/>
      <c r="GOS4" s="104"/>
      <c r="GOT4" s="104"/>
      <c r="GOU4" s="104"/>
      <c r="GOV4" s="104"/>
      <c r="GOW4" s="104"/>
      <c r="GOX4" s="104"/>
      <c r="GOY4" s="104"/>
      <c r="GOZ4" s="104"/>
      <c r="GPA4" s="104"/>
      <c r="GPB4" s="104"/>
      <c r="GPC4" s="104"/>
      <c r="GPD4" s="104"/>
      <c r="GPE4" s="104"/>
      <c r="GPF4" s="104"/>
      <c r="GPG4" s="104"/>
      <c r="GPH4" s="104"/>
      <c r="GPI4" s="104"/>
      <c r="GPJ4" s="104"/>
      <c r="GPK4" s="104"/>
      <c r="GPL4" s="104"/>
      <c r="GPM4" s="104"/>
      <c r="GPN4" s="104"/>
      <c r="GPO4" s="104"/>
      <c r="GPP4" s="104"/>
      <c r="GPQ4" s="104"/>
      <c r="GPR4" s="104"/>
      <c r="GPS4" s="104"/>
      <c r="GPT4" s="104"/>
      <c r="GPU4" s="104"/>
      <c r="GPV4" s="104"/>
      <c r="GPW4" s="104"/>
      <c r="GPX4" s="104"/>
      <c r="GPY4" s="104"/>
      <c r="GPZ4" s="104"/>
      <c r="GQA4" s="104"/>
      <c r="GQB4" s="104"/>
      <c r="GQC4" s="104"/>
      <c r="GQD4" s="104"/>
      <c r="GQE4" s="104"/>
      <c r="GQF4" s="104"/>
      <c r="GQG4" s="104"/>
      <c r="GQH4" s="104"/>
      <c r="GQI4" s="104"/>
      <c r="GQJ4" s="104"/>
      <c r="GQK4" s="104"/>
      <c r="GQL4" s="104"/>
      <c r="GQM4" s="104"/>
      <c r="GQN4" s="104"/>
      <c r="GQO4" s="104"/>
      <c r="GQP4" s="104"/>
      <c r="GQQ4" s="104"/>
      <c r="GQR4" s="104"/>
      <c r="GQS4" s="104"/>
      <c r="GQT4" s="104"/>
      <c r="GQU4" s="104"/>
      <c r="GQV4" s="104"/>
      <c r="GQW4" s="104"/>
      <c r="GQX4" s="104"/>
      <c r="GQY4" s="104"/>
      <c r="GQZ4" s="104"/>
      <c r="GRA4" s="104"/>
      <c r="GRB4" s="104"/>
      <c r="GRC4" s="104"/>
      <c r="GRD4" s="104"/>
      <c r="GRE4" s="104"/>
      <c r="GRF4" s="104"/>
      <c r="GRG4" s="104"/>
      <c r="GRH4" s="104"/>
      <c r="GRI4" s="104"/>
      <c r="GRJ4" s="104"/>
      <c r="GRK4" s="104"/>
      <c r="GRL4" s="104"/>
      <c r="GRM4" s="104"/>
      <c r="GRN4" s="104"/>
      <c r="GRO4" s="104"/>
      <c r="GRP4" s="104"/>
      <c r="GRQ4" s="104"/>
      <c r="GRR4" s="104"/>
      <c r="GRS4" s="104"/>
      <c r="GRT4" s="104"/>
      <c r="GRU4" s="104"/>
      <c r="GRV4" s="104"/>
      <c r="GRW4" s="104"/>
      <c r="GRX4" s="104"/>
      <c r="GRY4" s="104"/>
      <c r="GRZ4" s="104"/>
      <c r="GSA4" s="104"/>
      <c r="GSB4" s="104"/>
      <c r="GSC4" s="104"/>
      <c r="GSD4" s="104"/>
      <c r="GSE4" s="104"/>
      <c r="GSF4" s="104"/>
      <c r="GSG4" s="104"/>
      <c r="GSH4" s="104"/>
      <c r="GSI4" s="104"/>
      <c r="GSJ4" s="104"/>
      <c r="GSK4" s="104"/>
      <c r="GSL4" s="104"/>
      <c r="GSM4" s="104"/>
      <c r="GSN4" s="104"/>
      <c r="GSO4" s="104"/>
      <c r="GSP4" s="104"/>
      <c r="GSQ4" s="104"/>
      <c r="GSR4" s="104"/>
      <c r="GSS4" s="104"/>
      <c r="GST4" s="104"/>
      <c r="GSU4" s="104"/>
      <c r="GSV4" s="104"/>
      <c r="GSW4" s="104"/>
      <c r="GSX4" s="104"/>
      <c r="GSY4" s="104"/>
      <c r="GSZ4" s="104"/>
      <c r="GTA4" s="104"/>
      <c r="GTB4" s="104"/>
      <c r="GTC4" s="104"/>
      <c r="GTD4" s="104"/>
      <c r="GTE4" s="104"/>
      <c r="GTF4" s="104"/>
      <c r="GTG4" s="104"/>
      <c r="GTH4" s="104"/>
      <c r="GTI4" s="104"/>
      <c r="GTJ4" s="104"/>
      <c r="GTK4" s="104"/>
      <c r="GTL4" s="104"/>
      <c r="GTM4" s="104"/>
      <c r="GTN4" s="104"/>
      <c r="GTO4" s="104"/>
      <c r="GTP4" s="104"/>
      <c r="GTQ4" s="104"/>
      <c r="GTR4" s="104"/>
      <c r="GTS4" s="104"/>
      <c r="GTT4" s="104"/>
      <c r="GTU4" s="104"/>
      <c r="GTV4" s="104"/>
      <c r="GTW4" s="104"/>
      <c r="GTX4" s="104"/>
      <c r="GTY4" s="104"/>
      <c r="GTZ4" s="104"/>
      <c r="GUA4" s="104"/>
      <c r="GUB4" s="104"/>
      <c r="GUC4" s="104"/>
      <c r="GUD4" s="104"/>
      <c r="GUE4" s="104"/>
      <c r="GUF4" s="104"/>
      <c r="GUG4" s="104"/>
      <c r="GUH4" s="104"/>
      <c r="GUI4" s="104"/>
      <c r="GUJ4" s="104"/>
      <c r="GUK4" s="104"/>
      <c r="GUL4" s="104"/>
      <c r="GUM4" s="104"/>
      <c r="GUN4" s="104"/>
      <c r="GUO4" s="104"/>
      <c r="GUP4" s="104"/>
      <c r="GUQ4" s="104"/>
      <c r="GUR4" s="104"/>
      <c r="GUS4" s="104"/>
      <c r="GUT4" s="104"/>
      <c r="GUU4" s="104"/>
      <c r="GUV4" s="104"/>
      <c r="GUW4" s="104"/>
      <c r="GUX4" s="104"/>
      <c r="GUY4" s="104"/>
      <c r="GUZ4" s="104"/>
      <c r="GVA4" s="104"/>
      <c r="GVB4" s="104"/>
      <c r="GVC4" s="104"/>
      <c r="GVD4" s="104"/>
      <c r="GVE4" s="104"/>
      <c r="GVF4" s="104"/>
      <c r="GVG4" s="104"/>
      <c r="GVH4" s="104"/>
      <c r="GVI4" s="104"/>
      <c r="GVJ4" s="104"/>
      <c r="GVK4" s="104"/>
      <c r="GVL4" s="104"/>
      <c r="GVM4" s="104"/>
      <c r="GVN4" s="104"/>
      <c r="GVO4" s="104"/>
      <c r="GVP4" s="104"/>
      <c r="GVQ4" s="104"/>
      <c r="GVR4" s="104"/>
      <c r="GVS4" s="104"/>
      <c r="GVT4" s="104"/>
      <c r="GVU4" s="104"/>
      <c r="GVV4" s="104"/>
      <c r="GVW4" s="104"/>
      <c r="GVX4" s="104"/>
      <c r="GVY4" s="104"/>
      <c r="GVZ4" s="104"/>
      <c r="GWA4" s="104"/>
      <c r="GWB4" s="104"/>
      <c r="GWC4" s="104"/>
      <c r="GWD4" s="104"/>
      <c r="GWE4" s="104"/>
      <c r="GWF4" s="104"/>
      <c r="GWG4" s="104"/>
      <c r="GWH4" s="104"/>
      <c r="GWI4" s="104"/>
      <c r="GWJ4" s="104"/>
      <c r="GWK4" s="104"/>
      <c r="GWL4" s="104"/>
      <c r="GWM4" s="104"/>
      <c r="GWN4" s="104"/>
      <c r="GWO4" s="104"/>
      <c r="GWP4" s="104"/>
      <c r="GWQ4" s="104"/>
      <c r="GWR4" s="104"/>
      <c r="GWS4" s="104"/>
      <c r="GWT4" s="104"/>
      <c r="GWU4" s="104"/>
      <c r="GWV4" s="104"/>
      <c r="GWW4" s="104"/>
      <c r="GWX4" s="104"/>
      <c r="GWY4" s="104"/>
      <c r="GWZ4" s="104"/>
      <c r="GXA4" s="104"/>
      <c r="GXB4" s="104"/>
      <c r="GXC4" s="104"/>
      <c r="GXD4" s="104"/>
      <c r="GXE4" s="104"/>
      <c r="GXF4" s="104"/>
      <c r="GXG4" s="104"/>
      <c r="GXH4" s="104"/>
      <c r="GXI4" s="104"/>
      <c r="GXJ4" s="104"/>
      <c r="GXK4" s="104"/>
      <c r="GXL4" s="104"/>
      <c r="GXM4" s="104"/>
      <c r="GXN4" s="104"/>
      <c r="GXO4" s="104"/>
      <c r="GXP4" s="104"/>
      <c r="GXQ4" s="104"/>
      <c r="GXR4" s="104"/>
      <c r="GXS4" s="104"/>
      <c r="GXT4" s="104"/>
      <c r="GXU4" s="104"/>
      <c r="GXV4" s="104"/>
      <c r="GXW4" s="104"/>
      <c r="GXX4" s="104"/>
      <c r="GXY4" s="104"/>
      <c r="GXZ4" s="104"/>
      <c r="GYA4" s="104"/>
      <c r="GYB4" s="104"/>
      <c r="GYC4" s="104"/>
      <c r="GYD4" s="104"/>
      <c r="GYE4" s="104"/>
      <c r="GYF4" s="104"/>
      <c r="GYG4" s="104"/>
      <c r="GYH4" s="104"/>
      <c r="GYI4" s="104"/>
      <c r="GYJ4" s="104"/>
      <c r="GYK4" s="104"/>
      <c r="GYL4" s="104"/>
      <c r="GYM4" s="104"/>
      <c r="GYN4" s="104"/>
      <c r="GYO4" s="104"/>
      <c r="GYP4" s="104"/>
      <c r="GYQ4" s="104"/>
      <c r="GYR4" s="104"/>
      <c r="GYS4" s="104"/>
      <c r="GYT4" s="104"/>
      <c r="GYU4" s="104"/>
      <c r="GYV4" s="104"/>
      <c r="GYW4" s="104"/>
      <c r="GYX4" s="104"/>
      <c r="GYY4" s="104"/>
      <c r="GYZ4" s="104"/>
      <c r="GZA4" s="104"/>
      <c r="GZB4" s="104"/>
      <c r="GZC4" s="104"/>
      <c r="GZD4" s="104"/>
      <c r="GZE4" s="104"/>
      <c r="GZF4" s="104"/>
      <c r="GZG4" s="104"/>
      <c r="GZH4" s="104"/>
      <c r="GZI4" s="104"/>
      <c r="GZJ4" s="104"/>
      <c r="GZK4" s="104"/>
      <c r="GZL4" s="104"/>
      <c r="GZM4" s="104"/>
      <c r="GZN4" s="104"/>
      <c r="GZO4" s="104"/>
      <c r="GZP4" s="104"/>
      <c r="GZQ4" s="104"/>
      <c r="GZR4" s="104"/>
      <c r="GZS4" s="104"/>
      <c r="GZT4" s="104"/>
      <c r="GZU4" s="104"/>
      <c r="GZV4" s="104"/>
      <c r="GZW4" s="104"/>
      <c r="GZX4" s="104"/>
      <c r="GZY4" s="104"/>
      <c r="GZZ4" s="104"/>
      <c r="HAA4" s="104"/>
      <c r="HAB4" s="104"/>
      <c r="HAC4" s="104"/>
      <c r="HAD4" s="104"/>
      <c r="HAE4" s="104"/>
      <c r="HAF4" s="104"/>
      <c r="HAG4" s="104"/>
      <c r="HAH4" s="104"/>
      <c r="HAI4" s="104"/>
      <c r="HAJ4" s="104"/>
      <c r="HAK4" s="104"/>
      <c r="HAL4" s="104"/>
      <c r="HAM4" s="104"/>
      <c r="HAN4" s="104"/>
      <c r="HAO4" s="104"/>
      <c r="HAP4" s="104"/>
      <c r="HAQ4" s="104"/>
      <c r="HAR4" s="104"/>
      <c r="HAS4" s="104"/>
      <c r="HAT4" s="104"/>
      <c r="HAU4" s="104"/>
      <c r="HAV4" s="104"/>
      <c r="HAW4" s="104"/>
      <c r="HAX4" s="104"/>
      <c r="HAY4" s="104"/>
      <c r="HAZ4" s="104"/>
      <c r="HBA4" s="104"/>
      <c r="HBB4" s="104"/>
      <c r="HBC4" s="104"/>
      <c r="HBD4" s="104"/>
      <c r="HBE4" s="104"/>
      <c r="HBF4" s="104"/>
      <c r="HBG4" s="104"/>
      <c r="HBH4" s="104"/>
      <c r="HBI4" s="104"/>
      <c r="HBJ4" s="104"/>
      <c r="HBK4" s="104"/>
      <c r="HBL4" s="104"/>
      <c r="HBM4" s="104"/>
      <c r="HBN4" s="104"/>
      <c r="HBO4" s="104"/>
      <c r="HBP4" s="104"/>
      <c r="HBQ4" s="104"/>
      <c r="HBR4" s="104"/>
      <c r="HBS4" s="104"/>
      <c r="HBT4" s="104"/>
      <c r="HBU4" s="104"/>
      <c r="HBV4" s="104"/>
      <c r="HBW4" s="104"/>
      <c r="HBX4" s="104"/>
      <c r="HBY4" s="104"/>
      <c r="HBZ4" s="104"/>
      <c r="HCA4" s="104"/>
      <c r="HCB4" s="104"/>
      <c r="HCC4" s="104"/>
      <c r="HCD4" s="104"/>
      <c r="HCE4" s="104"/>
      <c r="HCF4" s="104"/>
      <c r="HCG4" s="104"/>
      <c r="HCH4" s="104"/>
      <c r="HCI4" s="104"/>
      <c r="HCJ4" s="104"/>
      <c r="HCK4" s="104"/>
      <c r="HCL4" s="104"/>
      <c r="HCM4" s="104"/>
      <c r="HCN4" s="104"/>
      <c r="HCO4" s="104"/>
      <c r="HCP4" s="104"/>
      <c r="HCQ4" s="104"/>
      <c r="HCR4" s="104"/>
      <c r="HCS4" s="104"/>
      <c r="HCT4" s="104"/>
      <c r="HCU4" s="104"/>
      <c r="HCV4" s="104"/>
      <c r="HCW4" s="104"/>
      <c r="HCX4" s="104"/>
      <c r="HCY4" s="104"/>
      <c r="HCZ4" s="104"/>
      <c r="HDA4" s="104"/>
      <c r="HDB4" s="104"/>
      <c r="HDC4" s="104"/>
      <c r="HDD4" s="104"/>
      <c r="HDE4" s="104"/>
      <c r="HDF4" s="104"/>
      <c r="HDG4" s="104"/>
      <c r="HDH4" s="104"/>
      <c r="HDI4" s="104"/>
      <c r="HDJ4" s="104"/>
      <c r="HDK4" s="104"/>
      <c r="HDL4" s="104"/>
      <c r="HDM4" s="104"/>
      <c r="HDN4" s="104"/>
      <c r="HDO4" s="104"/>
      <c r="HDP4" s="104"/>
      <c r="HDQ4" s="104"/>
      <c r="HDR4" s="104"/>
      <c r="HDS4" s="104"/>
      <c r="HDT4" s="104"/>
      <c r="HDU4" s="104"/>
      <c r="HDV4" s="104"/>
      <c r="HDW4" s="104"/>
      <c r="HDX4" s="104"/>
      <c r="HDY4" s="104"/>
      <c r="HDZ4" s="104"/>
      <c r="HEA4" s="104"/>
      <c r="HEB4" s="104"/>
      <c r="HEC4" s="104"/>
      <c r="HED4" s="104"/>
      <c r="HEE4" s="104"/>
      <c r="HEF4" s="104"/>
      <c r="HEG4" s="104"/>
      <c r="HEH4" s="104"/>
      <c r="HEI4" s="104"/>
      <c r="HEJ4" s="104"/>
      <c r="HEK4" s="104"/>
      <c r="HEL4" s="104"/>
      <c r="HEM4" s="104"/>
      <c r="HEN4" s="104"/>
      <c r="HEO4" s="104"/>
      <c r="HEP4" s="104"/>
      <c r="HEQ4" s="104"/>
      <c r="HER4" s="104"/>
      <c r="HES4" s="104"/>
      <c r="HET4" s="104"/>
      <c r="HEU4" s="104"/>
      <c r="HEV4" s="104"/>
      <c r="HEW4" s="104"/>
      <c r="HEX4" s="104"/>
      <c r="HEY4" s="104"/>
      <c r="HEZ4" s="104"/>
      <c r="HFA4" s="104"/>
      <c r="HFB4" s="104"/>
      <c r="HFC4" s="104"/>
      <c r="HFD4" s="104"/>
      <c r="HFE4" s="104"/>
      <c r="HFF4" s="104"/>
      <c r="HFG4" s="104"/>
      <c r="HFH4" s="104"/>
      <c r="HFI4" s="104"/>
      <c r="HFJ4" s="104"/>
      <c r="HFK4" s="104"/>
      <c r="HFL4" s="104"/>
      <c r="HFM4" s="104"/>
      <c r="HFN4" s="104"/>
      <c r="HFO4" s="104"/>
      <c r="HFP4" s="104"/>
      <c r="HFQ4" s="104"/>
      <c r="HFR4" s="104"/>
      <c r="HFS4" s="104"/>
      <c r="HFT4" s="104"/>
      <c r="HFU4" s="104"/>
      <c r="HFV4" s="104"/>
      <c r="HFW4" s="104"/>
      <c r="HFX4" s="104"/>
      <c r="HFY4" s="104"/>
      <c r="HFZ4" s="104"/>
      <c r="HGA4" s="104"/>
      <c r="HGB4" s="104"/>
      <c r="HGC4" s="104"/>
      <c r="HGD4" s="104"/>
      <c r="HGE4" s="104"/>
      <c r="HGF4" s="104"/>
      <c r="HGG4" s="104"/>
      <c r="HGH4" s="104"/>
      <c r="HGI4" s="104"/>
      <c r="HGJ4" s="104"/>
      <c r="HGK4" s="104"/>
      <c r="HGL4" s="104"/>
      <c r="HGM4" s="104"/>
      <c r="HGN4" s="104"/>
      <c r="HGO4" s="104"/>
      <c r="HGP4" s="104"/>
      <c r="HGQ4" s="104"/>
      <c r="HGR4" s="104"/>
      <c r="HGS4" s="104"/>
      <c r="HGT4" s="104"/>
      <c r="HGU4" s="104"/>
      <c r="HGV4" s="104"/>
      <c r="HGW4" s="104"/>
      <c r="HGX4" s="104"/>
      <c r="HGY4" s="104"/>
      <c r="HGZ4" s="104"/>
      <c r="HHA4" s="104"/>
      <c r="HHB4" s="104"/>
      <c r="HHC4" s="104"/>
      <c r="HHD4" s="104"/>
      <c r="HHE4" s="104"/>
      <c r="HHF4" s="104"/>
      <c r="HHG4" s="104"/>
      <c r="HHH4" s="104"/>
      <c r="HHI4" s="104"/>
      <c r="HHJ4" s="104"/>
      <c r="HHK4" s="104"/>
      <c r="HHL4" s="104"/>
      <c r="HHM4" s="104"/>
      <c r="HHN4" s="104"/>
      <c r="HHO4" s="104"/>
      <c r="HHP4" s="104"/>
      <c r="HHQ4" s="104"/>
      <c r="HHR4" s="104"/>
      <c r="HHS4" s="104"/>
      <c r="HHT4" s="104"/>
      <c r="HHU4" s="104"/>
      <c r="HHV4" s="104"/>
      <c r="HHW4" s="104"/>
      <c r="HHX4" s="104"/>
      <c r="HHY4" s="104"/>
      <c r="HHZ4" s="104"/>
      <c r="HIA4" s="104"/>
      <c r="HIB4" s="104"/>
      <c r="HIC4" s="104"/>
      <c r="HID4" s="104"/>
      <c r="HIE4" s="104"/>
      <c r="HIF4" s="104"/>
      <c r="HIG4" s="104"/>
      <c r="HIH4" s="104"/>
      <c r="HII4" s="104"/>
      <c r="HIJ4" s="104"/>
      <c r="HIK4" s="104"/>
      <c r="HIL4" s="104"/>
      <c r="HIM4" s="104"/>
      <c r="HIN4" s="104"/>
      <c r="HIO4" s="104"/>
      <c r="HIP4" s="104"/>
      <c r="HIQ4" s="104"/>
      <c r="HIR4" s="104"/>
      <c r="HIS4" s="104"/>
      <c r="HIT4" s="104"/>
      <c r="HIU4" s="104"/>
      <c r="HIV4" s="104"/>
      <c r="HIW4" s="104"/>
      <c r="HIX4" s="104"/>
      <c r="HIY4" s="104"/>
      <c r="HIZ4" s="104"/>
      <c r="HJA4" s="104"/>
      <c r="HJB4" s="104"/>
      <c r="HJC4" s="104"/>
      <c r="HJD4" s="104"/>
      <c r="HJE4" s="104"/>
      <c r="HJF4" s="104"/>
      <c r="HJG4" s="104"/>
      <c r="HJH4" s="104"/>
      <c r="HJI4" s="104"/>
      <c r="HJJ4" s="104"/>
      <c r="HJK4" s="104"/>
      <c r="HJL4" s="104"/>
      <c r="HJM4" s="104"/>
      <c r="HJN4" s="104"/>
      <c r="HJO4" s="104"/>
      <c r="HJP4" s="104"/>
      <c r="HJQ4" s="104"/>
      <c r="HJR4" s="104"/>
      <c r="HJS4" s="104"/>
      <c r="HJT4" s="104"/>
      <c r="HJU4" s="104"/>
      <c r="HJV4" s="104"/>
      <c r="HJW4" s="104"/>
      <c r="HJX4" s="104"/>
      <c r="HJY4" s="104"/>
      <c r="HJZ4" s="104"/>
      <c r="HKA4" s="104"/>
      <c r="HKB4" s="104"/>
      <c r="HKC4" s="104"/>
      <c r="HKD4" s="104"/>
      <c r="HKE4" s="104"/>
      <c r="HKF4" s="104"/>
      <c r="HKG4" s="104"/>
      <c r="HKH4" s="104"/>
      <c r="HKI4" s="104"/>
      <c r="HKJ4" s="104"/>
      <c r="HKK4" s="104"/>
      <c r="HKL4" s="104"/>
      <c r="HKM4" s="104"/>
      <c r="HKN4" s="104"/>
      <c r="HKO4" s="104"/>
      <c r="HKP4" s="104"/>
      <c r="HKQ4" s="104"/>
      <c r="HKR4" s="104"/>
      <c r="HKS4" s="104"/>
      <c r="HKT4" s="104"/>
      <c r="HKU4" s="104"/>
      <c r="HKV4" s="104"/>
      <c r="HKW4" s="104"/>
      <c r="HKX4" s="104"/>
      <c r="HKY4" s="104"/>
      <c r="HKZ4" s="104"/>
      <c r="HLA4" s="104"/>
      <c r="HLB4" s="104"/>
      <c r="HLC4" s="104"/>
      <c r="HLD4" s="104"/>
      <c r="HLE4" s="104"/>
      <c r="HLF4" s="104"/>
      <c r="HLG4" s="104"/>
      <c r="HLH4" s="104"/>
      <c r="HLI4" s="104"/>
      <c r="HLJ4" s="104"/>
      <c r="HLK4" s="104"/>
      <c r="HLL4" s="104"/>
      <c r="HLM4" s="104"/>
      <c r="HLN4" s="104"/>
      <c r="HLO4" s="104"/>
      <c r="HLP4" s="104"/>
      <c r="HLQ4" s="104"/>
      <c r="HLR4" s="104"/>
      <c r="HLS4" s="104"/>
      <c r="HLT4" s="104"/>
      <c r="HLU4" s="104"/>
      <c r="HLV4" s="104"/>
      <c r="HLW4" s="104"/>
      <c r="HLX4" s="104"/>
      <c r="HLY4" s="104"/>
      <c r="HLZ4" s="104"/>
      <c r="HMA4" s="104"/>
      <c r="HMB4" s="104"/>
      <c r="HMC4" s="104"/>
      <c r="HMD4" s="104"/>
      <c r="HME4" s="104"/>
      <c r="HMF4" s="104"/>
      <c r="HMG4" s="104"/>
      <c r="HMH4" s="104"/>
      <c r="HMI4" s="104"/>
      <c r="HMJ4" s="104"/>
      <c r="HMK4" s="104"/>
      <c r="HML4" s="104"/>
      <c r="HMM4" s="104"/>
      <c r="HMN4" s="104"/>
      <c r="HMO4" s="104"/>
      <c r="HMP4" s="104"/>
      <c r="HMQ4" s="104"/>
      <c r="HMR4" s="104"/>
      <c r="HMS4" s="104"/>
      <c r="HMT4" s="104"/>
      <c r="HMU4" s="104"/>
      <c r="HMV4" s="104"/>
      <c r="HMW4" s="104"/>
      <c r="HMX4" s="104"/>
      <c r="HMY4" s="104"/>
      <c r="HMZ4" s="104"/>
      <c r="HNA4" s="104"/>
      <c r="HNB4" s="104"/>
      <c r="HNC4" s="104"/>
      <c r="HND4" s="104"/>
      <c r="HNE4" s="104"/>
      <c r="HNF4" s="104"/>
      <c r="HNG4" s="104"/>
      <c r="HNH4" s="104"/>
      <c r="HNI4" s="104"/>
      <c r="HNJ4" s="104"/>
      <c r="HNK4" s="104"/>
      <c r="HNL4" s="104"/>
      <c r="HNM4" s="104"/>
      <c r="HNN4" s="104"/>
      <c r="HNO4" s="104"/>
      <c r="HNP4" s="104"/>
      <c r="HNQ4" s="104"/>
      <c r="HNR4" s="104"/>
      <c r="HNS4" s="104"/>
      <c r="HNT4" s="104"/>
      <c r="HNU4" s="104"/>
      <c r="HNV4" s="104"/>
      <c r="HNW4" s="104"/>
      <c r="HNX4" s="104"/>
      <c r="HNY4" s="104"/>
      <c r="HNZ4" s="104"/>
      <c r="HOA4" s="104"/>
      <c r="HOB4" s="104"/>
      <c r="HOC4" s="104"/>
      <c r="HOD4" s="104"/>
      <c r="HOE4" s="104"/>
      <c r="HOF4" s="104"/>
      <c r="HOG4" s="104"/>
      <c r="HOH4" s="104"/>
      <c r="HOI4" s="104"/>
      <c r="HOJ4" s="104"/>
      <c r="HOK4" s="104"/>
      <c r="HOL4" s="104"/>
      <c r="HOM4" s="104"/>
      <c r="HON4" s="104"/>
      <c r="HOO4" s="104"/>
      <c r="HOP4" s="104"/>
      <c r="HOQ4" s="104"/>
      <c r="HOR4" s="104"/>
      <c r="HOS4" s="104"/>
      <c r="HOT4" s="104"/>
      <c r="HOU4" s="104"/>
      <c r="HOV4" s="104"/>
      <c r="HOW4" s="104"/>
      <c r="HOX4" s="104"/>
      <c r="HOY4" s="104"/>
      <c r="HOZ4" s="104"/>
      <c r="HPA4" s="104"/>
      <c r="HPB4" s="104"/>
      <c r="HPC4" s="104"/>
      <c r="HPD4" s="104"/>
      <c r="HPE4" s="104"/>
      <c r="HPF4" s="104"/>
      <c r="HPG4" s="104"/>
      <c r="HPH4" s="104"/>
      <c r="HPI4" s="104"/>
      <c r="HPJ4" s="104"/>
      <c r="HPK4" s="104"/>
      <c r="HPL4" s="104"/>
      <c r="HPM4" s="104"/>
      <c r="HPN4" s="104"/>
      <c r="HPO4" s="104"/>
      <c r="HPP4" s="104"/>
      <c r="HPQ4" s="104"/>
      <c r="HPR4" s="104"/>
      <c r="HPS4" s="104"/>
      <c r="HPT4" s="104"/>
      <c r="HPU4" s="104"/>
      <c r="HPV4" s="104"/>
      <c r="HPW4" s="104"/>
      <c r="HPX4" s="104"/>
      <c r="HPY4" s="104"/>
      <c r="HPZ4" s="104"/>
      <c r="HQA4" s="104"/>
      <c r="HQB4" s="104"/>
      <c r="HQC4" s="104"/>
      <c r="HQD4" s="104"/>
      <c r="HQE4" s="104"/>
      <c r="HQF4" s="104"/>
      <c r="HQG4" s="104"/>
      <c r="HQH4" s="104"/>
      <c r="HQI4" s="104"/>
      <c r="HQJ4" s="104"/>
      <c r="HQK4" s="104"/>
      <c r="HQL4" s="104"/>
      <c r="HQM4" s="104"/>
      <c r="HQN4" s="104"/>
      <c r="HQO4" s="104"/>
      <c r="HQP4" s="104"/>
      <c r="HQQ4" s="104"/>
      <c r="HQR4" s="104"/>
      <c r="HQS4" s="104"/>
      <c r="HQT4" s="104"/>
      <c r="HQU4" s="104"/>
      <c r="HQV4" s="104"/>
      <c r="HQW4" s="104"/>
      <c r="HQX4" s="104"/>
      <c r="HQY4" s="104"/>
      <c r="HQZ4" s="104"/>
      <c r="HRA4" s="104"/>
      <c r="HRB4" s="104"/>
      <c r="HRC4" s="104"/>
      <c r="HRD4" s="104"/>
      <c r="HRE4" s="104"/>
      <c r="HRF4" s="104"/>
      <c r="HRG4" s="104"/>
      <c r="HRH4" s="104"/>
      <c r="HRI4" s="104"/>
      <c r="HRJ4" s="104"/>
      <c r="HRK4" s="104"/>
      <c r="HRL4" s="104"/>
      <c r="HRM4" s="104"/>
      <c r="HRN4" s="104"/>
      <c r="HRO4" s="104"/>
      <c r="HRP4" s="104"/>
      <c r="HRQ4" s="104"/>
      <c r="HRR4" s="104"/>
      <c r="HRS4" s="104"/>
      <c r="HRT4" s="104"/>
      <c r="HRU4" s="104"/>
      <c r="HRV4" s="104"/>
      <c r="HRW4" s="104"/>
      <c r="HRX4" s="104"/>
      <c r="HRY4" s="104"/>
      <c r="HRZ4" s="104"/>
      <c r="HSA4" s="104"/>
      <c r="HSB4" s="104"/>
      <c r="HSC4" s="104"/>
      <c r="HSD4" s="104"/>
      <c r="HSE4" s="104"/>
      <c r="HSF4" s="104"/>
      <c r="HSG4" s="104"/>
      <c r="HSH4" s="104"/>
      <c r="HSI4" s="104"/>
      <c r="HSJ4" s="104"/>
      <c r="HSK4" s="104"/>
      <c r="HSL4" s="104"/>
      <c r="HSM4" s="104"/>
      <c r="HSN4" s="104"/>
      <c r="HSO4" s="104"/>
      <c r="HSP4" s="104"/>
      <c r="HSQ4" s="104"/>
      <c r="HSR4" s="104"/>
      <c r="HSS4" s="104"/>
      <c r="HST4" s="104"/>
      <c r="HSU4" s="104"/>
      <c r="HSV4" s="104"/>
      <c r="HSW4" s="104"/>
      <c r="HSX4" s="104"/>
      <c r="HSY4" s="104"/>
      <c r="HSZ4" s="104"/>
      <c r="HTA4" s="104"/>
      <c r="HTB4" s="104"/>
      <c r="HTC4" s="104"/>
      <c r="HTD4" s="104"/>
      <c r="HTE4" s="104"/>
      <c r="HTF4" s="104"/>
      <c r="HTG4" s="104"/>
      <c r="HTH4" s="104"/>
      <c r="HTI4" s="104"/>
      <c r="HTJ4" s="104"/>
      <c r="HTK4" s="104"/>
      <c r="HTL4" s="104"/>
      <c r="HTM4" s="104"/>
      <c r="HTN4" s="104"/>
      <c r="HTO4" s="104"/>
      <c r="HTP4" s="104"/>
      <c r="HTQ4" s="104"/>
      <c r="HTR4" s="104"/>
      <c r="HTS4" s="104"/>
      <c r="HTT4" s="104"/>
      <c r="HTU4" s="104"/>
      <c r="HTV4" s="104"/>
      <c r="HTW4" s="104"/>
      <c r="HTX4" s="104"/>
      <c r="HTY4" s="104"/>
      <c r="HTZ4" s="104"/>
      <c r="HUA4" s="104"/>
      <c r="HUB4" s="104"/>
      <c r="HUC4" s="104"/>
      <c r="HUD4" s="104"/>
      <c r="HUE4" s="104"/>
      <c r="HUF4" s="104"/>
      <c r="HUG4" s="104"/>
      <c r="HUH4" s="104"/>
      <c r="HUI4" s="104"/>
      <c r="HUJ4" s="104"/>
      <c r="HUK4" s="104"/>
      <c r="HUL4" s="104"/>
      <c r="HUM4" s="104"/>
      <c r="HUN4" s="104"/>
      <c r="HUO4" s="104"/>
      <c r="HUP4" s="104"/>
      <c r="HUQ4" s="104"/>
      <c r="HUR4" s="104"/>
      <c r="HUS4" s="104"/>
      <c r="HUT4" s="104"/>
      <c r="HUU4" s="104"/>
      <c r="HUV4" s="104"/>
      <c r="HUW4" s="104"/>
      <c r="HUX4" s="104"/>
      <c r="HUY4" s="104"/>
      <c r="HUZ4" s="104"/>
      <c r="HVA4" s="104"/>
      <c r="HVB4" s="104"/>
      <c r="HVC4" s="104"/>
      <c r="HVD4" s="104"/>
      <c r="HVE4" s="104"/>
      <c r="HVF4" s="104"/>
      <c r="HVG4" s="104"/>
      <c r="HVH4" s="104"/>
      <c r="HVI4" s="104"/>
      <c r="HVJ4" s="104"/>
      <c r="HVK4" s="104"/>
      <c r="HVL4" s="104"/>
      <c r="HVM4" s="104"/>
      <c r="HVN4" s="104"/>
      <c r="HVO4" s="104"/>
      <c r="HVP4" s="104"/>
      <c r="HVQ4" s="104"/>
      <c r="HVR4" s="104"/>
      <c r="HVS4" s="104"/>
      <c r="HVT4" s="104"/>
      <c r="HVU4" s="104"/>
      <c r="HVV4" s="104"/>
      <c r="HVW4" s="104"/>
      <c r="HVX4" s="104"/>
      <c r="HVY4" s="104"/>
      <c r="HVZ4" s="104"/>
      <c r="HWA4" s="104"/>
      <c r="HWB4" s="104"/>
      <c r="HWC4" s="104"/>
      <c r="HWD4" s="104"/>
      <c r="HWE4" s="104"/>
      <c r="HWF4" s="104"/>
      <c r="HWG4" s="104"/>
      <c r="HWH4" s="104"/>
      <c r="HWI4" s="104"/>
      <c r="HWJ4" s="104"/>
      <c r="HWK4" s="104"/>
      <c r="HWL4" s="104"/>
      <c r="HWM4" s="104"/>
      <c r="HWN4" s="104"/>
      <c r="HWO4" s="104"/>
      <c r="HWP4" s="104"/>
      <c r="HWQ4" s="104"/>
      <c r="HWR4" s="104"/>
      <c r="HWS4" s="104"/>
      <c r="HWT4" s="104"/>
      <c r="HWU4" s="104"/>
      <c r="HWV4" s="104"/>
      <c r="HWW4" s="104"/>
      <c r="HWX4" s="104"/>
      <c r="HWY4" s="104"/>
      <c r="HWZ4" s="104"/>
      <c r="HXA4" s="104"/>
      <c r="HXB4" s="104"/>
      <c r="HXC4" s="104"/>
      <c r="HXD4" s="104"/>
      <c r="HXE4" s="104"/>
      <c r="HXF4" s="104"/>
      <c r="HXG4" s="104"/>
      <c r="HXH4" s="104"/>
      <c r="HXI4" s="104"/>
      <c r="HXJ4" s="104"/>
      <c r="HXK4" s="104"/>
      <c r="HXL4" s="104"/>
      <c r="HXM4" s="104"/>
      <c r="HXN4" s="104"/>
      <c r="HXO4" s="104"/>
      <c r="HXP4" s="104"/>
      <c r="HXQ4" s="104"/>
      <c r="HXR4" s="104"/>
      <c r="HXS4" s="104"/>
      <c r="HXT4" s="104"/>
      <c r="HXU4" s="104"/>
      <c r="HXV4" s="104"/>
      <c r="HXW4" s="104"/>
      <c r="HXX4" s="104"/>
      <c r="HXY4" s="104"/>
      <c r="HXZ4" s="104"/>
      <c r="HYA4" s="104"/>
      <c r="HYB4" s="104"/>
      <c r="HYC4" s="104"/>
      <c r="HYD4" s="104"/>
      <c r="HYE4" s="104"/>
      <c r="HYF4" s="104"/>
      <c r="HYG4" s="104"/>
      <c r="HYH4" s="104"/>
      <c r="HYI4" s="104"/>
      <c r="HYJ4" s="104"/>
      <c r="HYK4" s="104"/>
      <c r="HYL4" s="104"/>
      <c r="HYM4" s="104"/>
      <c r="HYN4" s="104"/>
      <c r="HYO4" s="104"/>
      <c r="HYP4" s="104"/>
      <c r="HYQ4" s="104"/>
      <c r="HYR4" s="104"/>
      <c r="HYS4" s="104"/>
      <c r="HYT4" s="104"/>
      <c r="HYU4" s="104"/>
      <c r="HYV4" s="104"/>
      <c r="HYW4" s="104"/>
      <c r="HYX4" s="104"/>
      <c r="HYY4" s="104"/>
      <c r="HYZ4" s="104"/>
      <c r="HZA4" s="104"/>
      <c r="HZB4" s="104"/>
      <c r="HZC4" s="104"/>
      <c r="HZD4" s="104"/>
      <c r="HZE4" s="104"/>
      <c r="HZF4" s="104"/>
      <c r="HZG4" s="104"/>
      <c r="HZH4" s="104"/>
      <c r="HZI4" s="104"/>
      <c r="HZJ4" s="104"/>
      <c r="HZK4" s="104"/>
      <c r="HZL4" s="104"/>
      <c r="HZM4" s="104"/>
      <c r="HZN4" s="104"/>
      <c r="HZO4" s="104"/>
      <c r="HZP4" s="104"/>
      <c r="HZQ4" s="104"/>
      <c r="HZR4" s="104"/>
      <c r="HZS4" s="104"/>
      <c r="HZT4" s="104"/>
      <c r="HZU4" s="104"/>
      <c r="HZV4" s="104"/>
      <c r="HZW4" s="104"/>
      <c r="HZX4" s="104"/>
      <c r="HZY4" s="104"/>
      <c r="HZZ4" s="104"/>
      <c r="IAA4" s="104"/>
      <c r="IAB4" s="104"/>
      <c r="IAC4" s="104"/>
      <c r="IAD4" s="104"/>
      <c r="IAE4" s="104"/>
      <c r="IAF4" s="104"/>
      <c r="IAG4" s="104"/>
      <c r="IAH4" s="104"/>
      <c r="IAI4" s="104"/>
      <c r="IAJ4" s="104"/>
      <c r="IAK4" s="104"/>
      <c r="IAL4" s="104"/>
      <c r="IAM4" s="104"/>
      <c r="IAN4" s="104"/>
      <c r="IAO4" s="104"/>
      <c r="IAP4" s="104"/>
      <c r="IAQ4" s="104"/>
      <c r="IAR4" s="104"/>
      <c r="IAS4" s="104"/>
      <c r="IAT4" s="104"/>
      <c r="IAU4" s="104"/>
      <c r="IAV4" s="104"/>
      <c r="IAW4" s="104"/>
      <c r="IAX4" s="104"/>
      <c r="IAY4" s="104"/>
      <c r="IAZ4" s="104"/>
      <c r="IBA4" s="104"/>
      <c r="IBB4" s="104"/>
      <c r="IBC4" s="104"/>
      <c r="IBD4" s="104"/>
      <c r="IBE4" s="104"/>
      <c r="IBF4" s="104"/>
      <c r="IBG4" s="104"/>
      <c r="IBH4" s="104"/>
      <c r="IBI4" s="104"/>
      <c r="IBJ4" s="104"/>
      <c r="IBK4" s="104"/>
      <c r="IBL4" s="104"/>
      <c r="IBM4" s="104"/>
      <c r="IBN4" s="104"/>
      <c r="IBO4" s="104"/>
      <c r="IBP4" s="104"/>
      <c r="IBQ4" s="104"/>
      <c r="IBR4" s="104"/>
      <c r="IBS4" s="104"/>
      <c r="IBT4" s="104"/>
      <c r="IBU4" s="104"/>
      <c r="IBV4" s="104"/>
      <c r="IBW4" s="104"/>
      <c r="IBX4" s="104"/>
      <c r="IBY4" s="104"/>
      <c r="IBZ4" s="104"/>
      <c r="ICA4" s="104"/>
      <c r="ICB4" s="104"/>
      <c r="ICC4" s="104"/>
      <c r="ICD4" s="104"/>
      <c r="ICE4" s="104"/>
      <c r="ICF4" s="104"/>
      <c r="ICG4" s="104"/>
      <c r="ICH4" s="104"/>
      <c r="ICI4" s="104"/>
      <c r="ICJ4" s="104"/>
      <c r="ICK4" s="104"/>
      <c r="ICL4" s="104"/>
      <c r="ICM4" s="104"/>
      <c r="ICN4" s="104"/>
      <c r="ICO4" s="104"/>
      <c r="ICP4" s="104"/>
      <c r="ICQ4" s="104"/>
      <c r="ICR4" s="104"/>
      <c r="ICS4" s="104"/>
      <c r="ICT4" s="104"/>
      <c r="ICU4" s="104"/>
      <c r="ICV4" s="104"/>
      <c r="ICW4" s="104"/>
      <c r="ICX4" s="104"/>
      <c r="ICY4" s="104"/>
      <c r="ICZ4" s="104"/>
      <c r="IDA4" s="104"/>
      <c r="IDB4" s="104"/>
      <c r="IDC4" s="104"/>
      <c r="IDD4" s="104"/>
      <c r="IDE4" s="104"/>
      <c r="IDF4" s="104"/>
      <c r="IDG4" s="104"/>
      <c r="IDH4" s="104"/>
      <c r="IDI4" s="104"/>
      <c r="IDJ4" s="104"/>
      <c r="IDK4" s="104"/>
      <c r="IDL4" s="104"/>
      <c r="IDM4" s="104"/>
      <c r="IDN4" s="104"/>
      <c r="IDO4" s="104"/>
      <c r="IDP4" s="104"/>
      <c r="IDQ4" s="104"/>
      <c r="IDR4" s="104"/>
      <c r="IDS4" s="104"/>
      <c r="IDT4" s="104"/>
      <c r="IDU4" s="104"/>
      <c r="IDV4" s="104"/>
      <c r="IDW4" s="104"/>
      <c r="IDX4" s="104"/>
      <c r="IDY4" s="104"/>
      <c r="IDZ4" s="104"/>
      <c r="IEA4" s="104"/>
      <c r="IEB4" s="104"/>
      <c r="IEC4" s="104"/>
      <c r="IED4" s="104"/>
      <c r="IEE4" s="104"/>
      <c r="IEF4" s="104"/>
      <c r="IEG4" s="104"/>
      <c r="IEH4" s="104"/>
      <c r="IEI4" s="104"/>
      <c r="IEJ4" s="104"/>
      <c r="IEK4" s="104"/>
      <c r="IEL4" s="104"/>
      <c r="IEM4" s="104"/>
      <c r="IEN4" s="104"/>
      <c r="IEO4" s="104"/>
      <c r="IEP4" s="104"/>
      <c r="IEQ4" s="104"/>
      <c r="IER4" s="104"/>
      <c r="IES4" s="104"/>
      <c r="IET4" s="104"/>
      <c r="IEU4" s="104"/>
      <c r="IEV4" s="104"/>
      <c r="IEW4" s="104"/>
      <c r="IEX4" s="104"/>
      <c r="IEY4" s="104"/>
      <c r="IEZ4" s="104"/>
      <c r="IFA4" s="104"/>
      <c r="IFB4" s="104"/>
      <c r="IFC4" s="104"/>
      <c r="IFD4" s="104"/>
      <c r="IFE4" s="104"/>
      <c r="IFF4" s="104"/>
      <c r="IFG4" s="104"/>
      <c r="IFH4" s="104"/>
      <c r="IFI4" s="104"/>
      <c r="IFJ4" s="104"/>
      <c r="IFK4" s="104"/>
      <c r="IFL4" s="104"/>
      <c r="IFM4" s="104"/>
      <c r="IFN4" s="104"/>
      <c r="IFO4" s="104"/>
      <c r="IFP4" s="104"/>
      <c r="IFQ4" s="104"/>
      <c r="IFR4" s="104"/>
      <c r="IFS4" s="104"/>
      <c r="IFT4" s="104"/>
      <c r="IFU4" s="104"/>
      <c r="IFV4" s="104"/>
      <c r="IFW4" s="104"/>
      <c r="IFX4" s="104"/>
      <c r="IFY4" s="104"/>
      <c r="IFZ4" s="104"/>
      <c r="IGA4" s="104"/>
      <c r="IGB4" s="104"/>
      <c r="IGC4" s="104"/>
      <c r="IGD4" s="104"/>
      <c r="IGE4" s="104"/>
      <c r="IGF4" s="104"/>
      <c r="IGG4" s="104"/>
      <c r="IGH4" s="104"/>
      <c r="IGI4" s="104"/>
      <c r="IGJ4" s="104"/>
      <c r="IGK4" s="104"/>
      <c r="IGL4" s="104"/>
      <c r="IGM4" s="104"/>
      <c r="IGN4" s="104"/>
      <c r="IGO4" s="104"/>
      <c r="IGP4" s="104"/>
      <c r="IGQ4" s="104"/>
      <c r="IGR4" s="104"/>
      <c r="IGS4" s="104"/>
      <c r="IGT4" s="104"/>
      <c r="IGU4" s="104"/>
      <c r="IGV4" s="104"/>
      <c r="IGW4" s="104"/>
      <c r="IGX4" s="104"/>
      <c r="IGY4" s="104"/>
      <c r="IGZ4" s="104"/>
      <c r="IHA4" s="104"/>
      <c r="IHB4" s="104"/>
      <c r="IHC4" s="104"/>
      <c r="IHD4" s="104"/>
      <c r="IHE4" s="104"/>
      <c r="IHF4" s="104"/>
      <c r="IHG4" s="104"/>
      <c r="IHH4" s="104"/>
      <c r="IHI4" s="104"/>
      <c r="IHJ4" s="104"/>
      <c r="IHK4" s="104"/>
      <c r="IHL4" s="104"/>
      <c r="IHM4" s="104"/>
      <c r="IHN4" s="104"/>
      <c r="IHO4" s="104"/>
      <c r="IHP4" s="104"/>
      <c r="IHQ4" s="104"/>
      <c r="IHR4" s="104"/>
      <c r="IHS4" s="104"/>
      <c r="IHT4" s="104"/>
      <c r="IHU4" s="104"/>
      <c r="IHV4" s="104"/>
      <c r="IHW4" s="104"/>
      <c r="IHX4" s="104"/>
      <c r="IHY4" s="104"/>
      <c r="IHZ4" s="104"/>
      <c r="IIA4" s="104"/>
      <c r="IIB4" s="104"/>
      <c r="IIC4" s="104"/>
      <c r="IID4" s="104"/>
      <c r="IIE4" s="104"/>
      <c r="IIF4" s="104"/>
      <c r="IIG4" s="104"/>
      <c r="IIH4" s="104"/>
      <c r="III4" s="104"/>
      <c r="IIJ4" s="104"/>
      <c r="IIK4" s="104"/>
      <c r="IIL4" s="104"/>
      <c r="IIM4" s="104"/>
      <c r="IIN4" s="104"/>
      <c r="IIO4" s="104"/>
      <c r="IIP4" s="104"/>
      <c r="IIQ4" s="104"/>
      <c r="IIR4" s="104"/>
      <c r="IIS4" s="104"/>
      <c r="IIT4" s="104"/>
      <c r="IIU4" s="104"/>
      <c r="IIV4" s="104"/>
      <c r="IIW4" s="104"/>
      <c r="IIX4" s="104"/>
      <c r="IIY4" s="104"/>
      <c r="IIZ4" s="104"/>
      <c r="IJA4" s="104"/>
      <c r="IJB4" s="104"/>
      <c r="IJC4" s="104"/>
      <c r="IJD4" s="104"/>
      <c r="IJE4" s="104"/>
      <c r="IJF4" s="104"/>
      <c r="IJG4" s="104"/>
      <c r="IJH4" s="104"/>
      <c r="IJI4" s="104"/>
      <c r="IJJ4" s="104"/>
      <c r="IJK4" s="104"/>
      <c r="IJL4" s="104"/>
      <c r="IJM4" s="104"/>
      <c r="IJN4" s="104"/>
      <c r="IJO4" s="104"/>
      <c r="IJP4" s="104"/>
      <c r="IJQ4" s="104"/>
      <c r="IJR4" s="104"/>
      <c r="IJS4" s="104"/>
      <c r="IJT4" s="104"/>
      <c r="IJU4" s="104"/>
      <c r="IJV4" s="104"/>
      <c r="IJW4" s="104"/>
      <c r="IJX4" s="104"/>
      <c r="IJY4" s="104"/>
      <c r="IJZ4" s="104"/>
      <c r="IKA4" s="104"/>
      <c r="IKB4" s="104"/>
      <c r="IKC4" s="104"/>
      <c r="IKD4" s="104"/>
      <c r="IKE4" s="104"/>
      <c r="IKF4" s="104"/>
      <c r="IKG4" s="104"/>
      <c r="IKH4" s="104"/>
      <c r="IKI4" s="104"/>
      <c r="IKJ4" s="104"/>
      <c r="IKK4" s="104"/>
      <c r="IKL4" s="104"/>
      <c r="IKM4" s="104"/>
      <c r="IKN4" s="104"/>
      <c r="IKO4" s="104"/>
      <c r="IKP4" s="104"/>
      <c r="IKQ4" s="104"/>
      <c r="IKR4" s="104"/>
      <c r="IKS4" s="104"/>
      <c r="IKT4" s="104"/>
      <c r="IKU4" s="104"/>
      <c r="IKV4" s="104"/>
      <c r="IKW4" s="104"/>
      <c r="IKX4" s="104"/>
      <c r="IKY4" s="104"/>
      <c r="IKZ4" s="104"/>
      <c r="ILA4" s="104"/>
      <c r="ILB4" s="104"/>
      <c r="ILC4" s="104"/>
      <c r="ILD4" s="104"/>
      <c r="ILE4" s="104"/>
      <c r="ILF4" s="104"/>
      <c r="ILG4" s="104"/>
      <c r="ILH4" s="104"/>
      <c r="ILI4" s="104"/>
      <c r="ILJ4" s="104"/>
      <c r="ILK4" s="104"/>
      <c r="ILL4" s="104"/>
      <c r="ILM4" s="104"/>
      <c r="ILN4" s="104"/>
      <c r="ILO4" s="104"/>
      <c r="ILP4" s="104"/>
      <c r="ILQ4" s="104"/>
      <c r="ILR4" s="104"/>
      <c r="ILS4" s="104"/>
      <c r="ILT4" s="104"/>
      <c r="ILU4" s="104"/>
      <c r="ILV4" s="104"/>
      <c r="ILW4" s="104"/>
      <c r="ILX4" s="104"/>
      <c r="ILY4" s="104"/>
      <c r="ILZ4" s="104"/>
      <c r="IMA4" s="104"/>
      <c r="IMB4" s="104"/>
      <c r="IMC4" s="104"/>
      <c r="IMD4" s="104"/>
      <c r="IME4" s="104"/>
      <c r="IMF4" s="104"/>
      <c r="IMG4" s="104"/>
      <c r="IMH4" s="104"/>
      <c r="IMI4" s="104"/>
      <c r="IMJ4" s="104"/>
      <c r="IMK4" s="104"/>
      <c r="IML4" s="104"/>
      <c r="IMM4" s="104"/>
      <c r="IMN4" s="104"/>
      <c r="IMO4" s="104"/>
      <c r="IMP4" s="104"/>
      <c r="IMQ4" s="104"/>
      <c r="IMR4" s="104"/>
      <c r="IMS4" s="104"/>
      <c r="IMT4" s="104"/>
      <c r="IMU4" s="104"/>
      <c r="IMV4" s="104"/>
      <c r="IMW4" s="104"/>
      <c r="IMX4" s="104"/>
      <c r="IMY4" s="104"/>
      <c r="IMZ4" s="104"/>
      <c r="INA4" s="104"/>
      <c r="INB4" s="104"/>
      <c r="INC4" s="104"/>
      <c r="IND4" s="104"/>
      <c r="INE4" s="104"/>
      <c r="INF4" s="104"/>
      <c r="ING4" s="104"/>
      <c r="INH4" s="104"/>
      <c r="INI4" s="104"/>
      <c r="INJ4" s="104"/>
      <c r="INK4" s="104"/>
      <c r="INL4" s="104"/>
      <c r="INM4" s="104"/>
      <c r="INN4" s="104"/>
      <c r="INO4" s="104"/>
      <c r="INP4" s="104"/>
      <c r="INQ4" s="104"/>
      <c r="INR4" s="104"/>
      <c r="INS4" s="104"/>
      <c r="INT4" s="104"/>
      <c r="INU4" s="104"/>
      <c r="INV4" s="104"/>
      <c r="INW4" s="104"/>
      <c r="INX4" s="104"/>
      <c r="INY4" s="104"/>
      <c r="INZ4" s="104"/>
      <c r="IOA4" s="104"/>
      <c r="IOB4" s="104"/>
      <c r="IOC4" s="104"/>
      <c r="IOD4" s="104"/>
      <c r="IOE4" s="104"/>
      <c r="IOF4" s="104"/>
      <c r="IOG4" s="104"/>
      <c r="IOH4" s="104"/>
      <c r="IOI4" s="104"/>
      <c r="IOJ4" s="104"/>
      <c r="IOK4" s="104"/>
      <c r="IOL4" s="104"/>
      <c r="IOM4" s="104"/>
      <c r="ION4" s="104"/>
      <c r="IOO4" s="104"/>
      <c r="IOP4" s="104"/>
      <c r="IOQ4" s="104"/>
      <c r="IOR4" s="104"/>
      <c r="IOS4" s="104"/>
      <c r="IOT4" s="104"/>
      <c r="IOU4" s="104"/>
      <c r="IOV4" s="104"/>
      <c r="IOW4" s="104"/>
      <c r="IOX4" s="104"/>
      <c r="IOY4" s="104"/>
      <c r="IOZ4" s="104"/>
      <c r="IPA4" s="104"/>
      <c r="IPB4" s="104"/>
      <c r="IPC4" s="104"/>
      <c r="IPD4" s="104"/>
      <c r="IPE4" s="104"/>
      <c r="IPF4" s="104"/>
      <c r="IPG4" s="104"/>
      <c r="IPH4" s="104"/>
      <c r="IPI4" s="104"/>
      <c r="IPJ4" s="104"/>
      <c r="IPK4" s="104"/>
      <c r="IPL4" s="104"/>
      <c r="IPM4" s="104"/>
      <c r="IPN4" s="104"/>
      <c r="IPO4" s="104"/>
      <c r="IPP4" s="104"/>
      <c r="IPQ4" s="104"/>
      <c r="IPR4" s="104"/>
      <c r="IPS4" s="104"/>
      <c r="IPT4" s="104"/>
      <c r="IPU4" s="104"/>
      <c r="IPV4" s="104"/>
      <c r="IPW4" s="104"/>
      <c r="IPX4" s="104"/>
      <c r="IPY4" s="104"/>
      <c r="IPZ4" s="104"/>
      <c r="IQA4" s="104"/>
      <c r="IQB4" s="104"/>
      <c r="IQC4" s="104"/>
      <c r="IQD4" s="104"/>
      <c r="IQE4" s="104"/>
      <c r="IQF4" s="104"/>
      <c r="IQG4" s="104"/>
      <c r="IQH4" s="104"/>
      <c r="IQI4" s="104"/>
      <c r="IQJ4" s="104"/>
      <c r="IQK4" s="104"/>
      <c r="IQL4" s="104"/>
      <c r="IQM4" s="104"/>
      <c r="IQN4" s="104"/>
      <c r="IQO4" s="104"/>
      <c r="IQP4" s="104"/>
      <c r="IQQ4" s="104"/>
      <c r="IQR4" s="104"/>
      <c r="IQS4" s="104"/>
      <c r="IQT4" s="104"/>
      <c r="IQU4" s="104"/>
      <c r="IQV4" s="104"/>
      <c r="IQW4" s="104"/>
      <c r="IQX4" s="104"/>
      <c r="IQY4" s="104"/>
      <c r="IQZ4" s="104"/>
      <c r="IRA4" s="104"/>
      <c r="IRB4" s="104"/>
      <c r="IRC4" s="104"/>
      <c r="IRD4" s="104"/>
      <c r="IRE4" s="104"/>
      <c r="IRF4" s="104"/>
      <c r="IRG4" s="104"/>
      <c r="IRH4" s="104"/>
      <c r="IRI4" s="104"/>
      <c r="IRJ4" s="104"/>
      <c r="IRK4" s="104"/>
      <c r="IRL4" s="104"/>
      <c r="IRM4" s="104"/>
      <c r="IRN4" s="104"/>
      <c r="IRO4" s="104"/>
      <c r="IRP4" s="104"/>
      <c r="IRQ4" s="104"/>
      <c r="IRR4" s="104"/>
      <c r="IRS4" s="104"/>
      <c r="IRT4" s="104"/>
      <c r="IRU4" s="104"/>
      <c r="IRV4" s="104"/>
      <c r="IRW4" s="104"/>
      <c r="IRX4" s="104"/>
      <c r="IRY4" s="104"/>
      <c r="IRZ4" s="104"/>
      <c r="ISA4" s="104"/>
      <c r="ISB4" s="104"/>
      <c r="ISC4" s="104"/>
      <c r="ISD4" s="104"/>
      <c r="ISE4" s="104"/>
      <c r="ISF4" s="104"/>
      <c r="ISG4" s="104"/>
      <c r="ISH4" s="104"/>
      <c r="ISI4" s="104"/>
      <c r="ISJ4" s="104"/>
      <c r="ISK4" s="104"/>
      <c r="ISL4" s="104"/>
      <c r="ISM4" s="104"/>
      <c r="ISN4" s="104"/>
      <c r="ISO4" s="104"/>
      <c r="ISP4" s="104"/>
      <c r="ISQ4" s="104"/>
      <c r="ISR4" s="104"/>
      <c r="ISS4" s="104"/>
      <c r="IST4" s="104"/>
      <c r="ISU4" s="104"/>
      <c r="ISV4" s="104"/>
      <c r="ISW4" s="104"/>
      <c r="ISX4" s="104"/>
      <c r="ISY4" s="104"/>
      <c r="ISZ4" s="104"/>
      <c r="ITA4" s="104"/>
      <c r="ITB4" s="104"/>
      <c r="ITC4" s="104"/>
      <c r="ITD4" s="104"/>
      <c r="ITE4" s="104"/>
      <c r="ITF4" s="104"/>
      <c r="ITG4" s="104"/>
      <c r="ITH4" s="104"/>
      <c r="ITI4" s="104"/>
      <c r="ITJ4" s="104"/>
      <c r="ITK4" s="104"/>
      <c r="ITL4" s="104"/>
      <c r="ITM4" s="104"/>
      <c r="ITN4" s="104"/>
      <c r="ITO4" s="104"/>
      <c r="ITP4" s="104"/>
      <c r="ITQ4" s="104"/>
      <c r="ITR4" s="104"/>
      <c r="ITS4" s="104"/>
      <c r="ITT4" s="104"/>
      <c r="ITU4" s="104"/>
      <c r="ITV4" s="104"/>
      <c r="ITW4" s="104"/>
      <c r="ITX4" s="104"/>
      <c r="ITY4" s="104"/>
      <c r="ITZ4" s="104"/>
      <c r="IUA4" s="104"/>
      <c r="IUB4" s="104"/>
      <c r="IUC4" s="104"/>
      <c r="IUD4" s="104"/>
      <c r="IUE4" s="104"/>
      <c r="IUF4" s="104"/>
      <c r="IUG4" s="104"/>
      <c r="IUH4" s="104"/>
      <c r="IUI4" s="104"/>
      <c r="IUJ4" s="104"/>
      <c r="IUK4" s="104"/>
      <c r="IUL4" s="104"/>
      <c r="IUM4" s="104"/>
      <c r="IUN4" s="104"/>
      <c r="IUO4" s="104"/>
      <c r="IUP4" s="104"/>
      <c r="IUQ4" s="104"/>
      <c r="IUR4" s="104"/>
      <c r="IUS4" s="104"/>
      <c r="IUT4" s="104"/>
      <c r="IUU4" s="104"/>
      <c r="IUV4" s="104"/>
      <c r="IUW4" s="104"/>
      <c r="IUX4" s="104"/>
      <c r="IUY4" s="104"/>
      <c r="IUZ4" s="104"/>
      <c r="IVA4" s="104"/>
      <c r="IVB4" s="104"/>
      <c r="IVC4" s="104"/>
      <c r="IVD4" s="104"/>
      <c r="IVE4" s="104"/>
      <c r="IVF4" s="104"/>
      <c r="IVG4" s="104"/>
      <c r="IVH4" s="104"/>
      <c r="IVI4" s="104"/>
      <c r="IVJ4" s="104"/>
      <c r="IVK4" s="104"/>
      <c r="IVL4" s="104"/>
      <c r="IVM4" s="104"/>
      <c r="IVN4" s="104"/>
      <c r="IVO4" s="104"/>
      <c r="IVP4" s="104"/>
      <c r="IVQ4" s="104"/>
      <c r="IVR4" s="104"/>
      <c r="IVS4" s="104"/>
      <c r="IVT4" s="104"/>
      <c r="IVU4" s="104"/>
      <c r="IVV4" s="104"/>
      <c r="IVW4" s="104"/>
      <c r="IVX4" s="104"/>
      <c r="IVY4" s="104"/>
      <c r="IVZ4" s="104"/>
      <c r="IWA4" s="104"/>
      <c r="IWB4" s="104"/>
      <c r="IWC4" s="104"/>
      <c r="IWD4" s="104"/>
      <c r="IWE4" s="104"/>
      <c r="IWF4" s="104"/>
      <c r="IWG4" s="104"/>
      <c r="IWH4" s="104"/>
      <c r="IWI4" s="104"/>
      <c r="IWJ4" s="104"/>
      <c r="IWK4" s="104"/>
      <c r="IWL4" s="104"/>
      <c r="IWM4" s="104"/>
      <c r="IWN4" s="104"/>
      <c r="IWO4" s="104"/>
      <c r="IWP4" s="104"/>
      <c r="IWQ4" s="104"/>
      <c r="IWR4" s="104"/>
      <c r="IWS4" s="104"/>
      <c r="IWT4" s="104"/>
      <c r="IWU4" s="104"/>
      <c r="IWV4" s="104"/>
      <c r="IWW4" s="104"/>
      <c r="IWX4" s="104"/>
      <c r="IWY4" s="104"/>
      <c r="IWZ4" s="104"/>
      <c r="IXA4" s="104"/>
      <c r="IXB4" s="104"/>
      <c r="IXC4" s="104"/>
      <c r="IXD4" s="104"/>
      <c r="IXE4" s="104"/>
      <c r="IXF4" s="104"/>
      <c r="IXG4" s="104"/>
      <c r="IXH4" s="104"/>
      <c r="IXI4" s="104"/>
      <c r="IXJ4" s="104"/>
      <c r="IXK4" s="104"/>
      <c r="IXL4" s="104"/>
      <c r="IXM4" s="104"/>
      <c r="IXN4" s="104"/>
      <c r="IXO4" s="104"/>
      <c r="IXP4" s="104"/>
      <c r="IXQ4" s="104"/>
      <c r="IXR4" s="104"/>
      <c r="IXS4" s="104"/>
      <c r="IXT4" s="104"/>
      <c r="IXU4" s="104"/>
      <c r="IXV4" s="104"/>
      <c r="IXW4" s="104"/>
      <c r="IXX4" s="104"/>
      <c r="IXY4" s="104"/>
      <c r="IXZ4" s="104"/>
      <c r="IYA4" s="104"/>
      <c r="IYB4" s="104"/>
      <c r="IYC4" s="104"/>
      <c r="IYD4" s="104"/>
      <c r="IYE4" s="104"/>
      <c r="IYF4" s="104"/>
      <c r="IYG4" s="104"/>
      <c r="IYH4" s="104"/>
      <c r="IYI4" s="104"/>
      <c r="IYJ4" s="104"/>
      <c r="IYK4" s="104"/>
      <c r="IYL4" s="104"/>
      <c r="IYM4" s="104"/>
      <c r="IYN4" s="104"/>
      <c r="IYO4" s="104"/>
      <c r="IYP4" s="104"/>
      <c r="IYQ4" s="104"/>
      <c r="IYR4" s="104"/>
      <c r="IYS4" s="104"/>
      <c r="IYT4" s="104"/>
      <c r="IYU4" s="104"/>
      <c r="IYV4" s="104"/>
      <c r="IYW4" s="104"/>
      <c r="IYX4" s="104"/>
      <c r="IYY4" s="104"/>
      <c r="IYZ4" s="104"/>
      <c r="IZA4" s="104"/>
      <c r="IZB4" s="104"/>
      <c r="IZC4" s="104"/>
      <c r="IZD4" s="104"/>
      <c r="IZE4" s="104"/>
      <c r="IZF4" s="104"/>
      <c r="IZG4" s="104"/>
      <c r="IZH4" s="104"/>
      <c r="IZI4" s="104"/>
      <c r="IZJ4" s="104"/>
      <c r="IZK4" s="104"/>
      <c r="IZL4" s="104"/>
      <c r="IZM4" s="104"/>
      <c r="IZN4" s="104"/>
      <c r="IZO4" s="104"/>
      <c r="IZP4" s="104"/>
      <c r="IZQ4" s="104"/>
      <c r="IZR4" s="104"/>
      <c r="IZS4" s="104"/>
      <c r="IZT4" s="104"/>
      <c r="IZU4" s="104"/>
      <c r="IZV4" s="104"/>
      <c r="IZW4" s="104"/>
      <c r="IZX4" s="104"/>
      <c r="IZY4" s="104"/>
      <c r="IZZ4" s="104"/>
      <c r="JAA4" s="104"/>
      <c r="JAB4" s="104"/>
      <c r="JAC4" s="104"/>
      <c r="JAD4" s="104"/>
      <c r="JAE4" s="104"/>
      <c r="JAF4" s="104"/>
      <c r="JAG4" s="104"/>
      <c r="JAH4" s="104"/>
      <c r="JAI4" s="104"/>
      <c r="JAJ4" s="104"/>
      <c r="JAK4" s="104"/>
      <c r="JAL4" s="104"/>
      <c r="JAM4" s="104"/>
      <c r="JAN4" s="104"/>
      <c r="JAO4" s="104"/>
      <c r="JAP4" s="104"/>
      <c r="JAQ4" s="104"/>
      <c r="JAR4" s="104"/>
      <c r="JAS4" s="104"/>
      <c r="JAT4" s="104"/>
      <c r="JAU4" s="104"/>
      <c r="JAV4" s="104"/>
      <c r="JAW4" s="104"/>
      <c r="JAX4" s="104"/>
      <c r="JAY4" s="104"/>
      <c r="JAZ4" s="104"/>
      <c r="JBA4" s="104"/>
      <c r="JBB4" s="104"/>
      <c r="JBC4" s="104"/>
      <c r="JBD4" s="104"/>
      <c r="JBE4" s="104"/>
      <c r="JBF4" s="104"/>
      <c r="JBG4" s="104"/>
      <c r="JBH4" s="104"/>
      <c r="JBI4" s="104"/>
      <c r="JBJ4" s="104"/>
      <c r="JBK4" s="104"/>
      <c r="JBL4" s="104"/>
      <c r="JBM4" s="104"/>
      <c r="JBN4" s="104"/>
      <c r="JBO4" s="104"/>
      <c r="JBP4" s="104"/>
      <c r="JBQ4" s="104"/>
      <c r="JBR4" s="104"/>
      <c r="JBS4" s="104"/>
      <c r="JBT4" s="104"/>
      <c r="JBU4" s="104"/>
      <c r="JBV4" s="104"/>
      <c r="JBW4" s="104"/>
      <c r="JBX4" s="104"/>
      <c r="JBY4" s="104"/>
      <c r="JBZ4" s="104"/>
      <c r="JCA4" s="104"/>
      <c r="JCB4" s="104"/>
      <c r="JCC4" s="104"/>
      <c r="JCD4" s="104"/>
      <c r="JCE4" s="104"/>
      <c r="JCF4" s="104"/>
      <c r="JCG4" s="104"/>
      <c r="JCH4" s="104"/>
      <c r="JCI4" s="104"/>
      <c r="JCJ4" s="104"/>
      <c r="JCK4" s="104"/>
      <c r="JCL4" s="104"/>
      <c r="JCM4" s="104"/>
      <c r="JCN4" s="104"/>
      <c r="JCO4" s="104"/>
      <c r="JCP4" s="104"/>
      <c r="JCQ4" s="104"/>
      <c r="JCR4" s="104"/>
      <c r="JCS4" s="104"/>
      <c r="JCT4" s="104"/>
      <c r="JCU4" s="104"/>
      <c r="JCV4" s="104"/>
      <c r="JCW4" s="104"/>
      <c r="JCX4" s="104"/>
      <c r="JCY4" s="104"/>
      <c r="JCZ4" s="104"/>
      <c r="JDA4" s="104"/>
      <c r="JDB4" s="104"/>
      <c r="JDC4" s="104"/>
      <c r="JDD4" s="104"/>
      <c r="JDE4" s="104"/>
      <c r="JDF4" s="104"/>
      <c r="JDG4" s="104"/>
      <c r="JDH4" s="104"/>
      <c r="JDI4" s="104"/>
      <c r="JDJ4" s="104"/>
      <c r="JDK4" s="104"/>
      <c r="JDL4" s="104"/>
      <c r="JDM4" s="104"/>
      <c r="JDN4" s="104"/>
      <c r="JDO4" s="104"/>
      <c r="JDP4" s="104"/>
      <c r="JDQ4" s="104"/>
      <c r="JDR4" s="104"/>
      <c r="JDS4" s="104"/>
      <c r="JDT4" s="104"/>
      <c r="JDU4" s="104"/>
      <c r="JDV4" s="104"/>
      <c r="JDW4" s="104"/>
      <c r="JDX4" s="104"/>
      <c r="JDY4" s="104"/>
      <c r="JDZ4" s="104"/>
      <c r="JEA4" s="104"/>
      <c r="JEB4" s="104"/>
      <c r="JEC4" s="104"/>
      <c r="JED4" s="104"/>
      <c r="JEE4" s="104"/>
      <c r="JEF4" s="104"/>
      <c r="JEG4" s="104"/>
      <c r="JEH4" s="104"/>
      <c r="JEI4" s="104"/>
      <c r="JEJ4" s="104"/>
      <c r="JEK4" s="104"/>
      <c r="JEL4" s="104"/>
      <c r="JEM4" s="104"/>
      <c r="JEN4" s="104"/>
      <c r="JEO4" s="104"/>
      <c r="JEP4" s="104"/>
      <c r="JEQ4" s="104"/>
      <c r="JER4" s="104"/>
      <c r="JES4" s="104"/>
      <c r="JET4" s="104"/>
      <c r="JEU4" s="104"/>
      <c r="JEV4" s="104"/>
      <c r="JEW4" s="104"/>
      <c r="JEX4" s="104"/>
      <c r="JEY4" s="104"/>
      <c r="JEZ4" s="104"/>
      <c r="JFA4" s="104"/>
      <c r="JFB4" s="104"/>
      <c r="JFC4" s="104"/>
      <c r="JFD4" s="104"/>
      <c r="JFE4" s="104"/>
      <c r="JFF4" s="104"/>
      <c r="JFG4" s="104"/>
      <c r="JFH4" s="104"/>
      <c r="JFI4" s="104"/>
      <c r="JFJ4" s="104"/>
      <c r="JFK4" s="104"/>
      <c r="JFL4" s="104"/>
      <c r="JFM4" s="104"/>
      <c r="JFN4" s="104"/>
      <c r="JFO4" s="104"/>
      <c r="JFP4" s="104"/>
      <c r="JFQ4" s="104"/>
      <c r="JFR4" s="104"/>
      <c r="JFS4" s="104"/>
      <c r="JFT4" s="104"/>
      <c r="JFU4" s="104"/>
      <c r="JFV4" s="104"/>
      <c r="JFW4" s="104"/>
      <c r="JFX4" s="104"/>
      <c r="JFY4" s="104"/>
      <c r="JFZ4" s="104"/>
      <c r="JGA4" s="104"/>
      <c r="JGB4" s="104"/>
      <c r="JGC4" s="104"/>
      <c r="JGD4" s="104"/>
      <c r="JGE4" s="104"/>
      <c r="JGF4" s="104"/>
      <c r="JGG4" s="104"/>
      <c r="JGH4" s="104"/>
      <c r="JGI4" s="104"/>
      <c r="JGJ4" s="104"/>
      <c r="JGK4" s="104"/>
      <c r="JGL4" s="104"/>
      <c r="JGM4" s="104"/>
      <c r="JGN4" s="104"/>
      <c r="JGO4" s="104"/>
      <c r="JGP4" s="104"/>
      <c r="JGQ4" s="104"/>
      <c r="JGR4" s="104"/>
      <c r="JGS4" s="104"/>
      <c r="JGT4" s="104"/>
      <c r="JGU4" s="104"/>
      <c r="JGV4" s="104"/>
      <c r="JGW4" s="104"/>
      <c r="JGX4" s="104"/>
      <c r="JGY4" s="104"/>
      <c r="JGZ4" s="104"/>
      <c r="JHA4" s="104"/>
      <c r="JHB4" s="104"/>
      <c r="JHC4" s="104"/>
      <c r="JHD4" s="104"/>
      <c r="JHE4" s="104"/>
      <c r="JHF4" s="104"/>
      <c r="JHG4" s="104"/>
      <c r="JHH4" s="104"/>
      <c r="JHI4" s="104"/>
      <c r="JHJ4" s="104"/>
      <c r="JHK4" s="104"/>
      <c r="JHL4" s="104"/>
      <c r="JHM4" s="104"/>
      <c r="JHN4" s="104"/>
      <c r="JHO4" s="104"/>
      <c r="JHP4" s="104"/>
      <c r="JHQ4" s="104"/>
      <c r="JHR4" s="104"/>
      <c r="JHS4" s="104"/>
      <c r="JHT4" s="104"/>
      <c r="JHU4" s="104"/>
      <c r="JHV4" s="104"/>
      <c r="JHW4" s="104"/>
      <c r="JHX4" s="104"/>
      <c r="JHY4" s="104"/>
      <c r="JHZ4" s="104"/>
      <c r="JIA4" s="104"/>
      <c r="JIB4" s="104"/>
      <c r="JIC4" s="104"/>
      <c r="JID4" s="104"/>
      <c r="JIE4" s="104"/>
      <c r="JIF4" s="104"/>
      <c r="JIG4" s="104"/>
      <c r="JIH4" s="104"/>
      <c r="JII4" s="104"/>
      <c r="JIJ4" s="104"/>
      <c r="JIK4" s="104"/>
      <c r="JIL4" s="104"/>
      <c r="JIM4" s="104"/>
      <c r="JIN4" s="104"/>
      <c r="JIO4" s="104"/>
      <c r="JIP4" s="104"/>
      <c r="JIQ4" s="104"/>
      <c r="JIR4" s="104"/>
      <c r="JIS4" s="104"/>
      <c r="JIT4" s="104"/>
      <c r="JIU4" s="104"/>
      <c r="JIV4" s="104"/>
      <c r="JIW4" s="104"/>
      <c r="JIX4" s="104"/>
      <c r="JIY4" s="104"/>
      <c r="JIZ4" s="104"/>
      <c r="JJA4" s="104"/>
      <c r="JJB4" s="104"/>
      <c r="JJC4" s="104"/>
      <c r="JJD4" s="104"/>
      <c r="JJE4" s="104"/>
      <c r="JJF4" s="104"/>
      <c r="JJG4" s="104"/>
      <c r="JJH4" s="104"/>
      <c r="JJI4" s="104"/>
      <c r="JJJ4" s="104"/>
      <c r="JJK4" s="104"/>
      <c r="JJL4" s="104"/>
      <c r="JJM4" s="104"/>
      <c r="JJN4" s="104"/>
      <c r="JJO4" s="104"/>
      <c r="JJP4" s="104"/>
      <c r="JJQ4" s="104"/>
      <c r="JJR4" s="104"/>
      <c r="JJS4" s="104"/>
      <c r="JJT4" s="104"/>
      <c r="JJU4" s="104"/>
      <c r="JJV4" s="104"/>
      <c r="JJW4" s="104"/>
      <c r="JJX4" s="104"/>
      <c r="JJY4" s="104"/>
      <c r="JJZ4" s="104"/>
      <c r="JKA4" s="104"/>
      <c r="JKB4" s="104"/>
      <c r="JKC4" s="104"/>
      <c r="JKD4" s="104"/>
      <c r="JKE4" s="104"/>
      <c r="JKF4" s="104"/>
      <c r="JKG4" s="104"/>
      <c r="JKH4" s="104"/>
      <c r="JKI4" s="104"/>
      <c r="JKJ4" s="104"/>
      <c r="JKK4" s="104"/>
      <c r="JKL4" s="104"/>
      <c r="JKM4" s="104"/>
      <c r="JKN4" s="104"/>
      <c r="JKO4" s="104"/>
      <c r="JKP4" s="104"/>
      <c r="JKQ4" s="104"/>
      <c r="JKR4" s="104"/>
      <c r="JKS4" s="104"/>
      <c r="JKT4" s="104"/>
      <c r="JKU4" s="104"/>
      <c r="JKV4" s="104"/>
      <c r="JKW4" s="104"/>
      <c r="JKX4" s="104"/>
      <c r="JKY4" s="104"/>
      <c r="JKZ4" s="104"/>
      <c r="JLA4" s="104"/>
      <c r="JLB4" s="104"/>
      <c r="JLC4" s="104"/>
      <c r="JLD4" s="104"/>
      <c r="JLE4" s="104"/>
      <c r="JLF4" s="104"/>
      <c r="JLG4" s="104"/>
      <c r="JLH4" s="104"/>
      <c r="JLI4" s="104"/>
      <c r="JLJ4" s="104"/>
      <c r="JLK4" s="104"/>
      <c r="JLL4" s="104"/>
      <c r="JLM4" s="104"/>
      <c r="JLN4" s="104"/>
      <c r="JLO4" s="104"/>
      <c r="JLP4" s="104"/>
      <c r="JLQ4" s="104"/>
      <c r="JLR4" s="104"/>
      <c r="JLS4" s="104"/>
      <c r="JLT4" s="104"/>
      <c r="JLU4" s="104"/>
      <c r="JLV4" s="104"/>
      <c r="JLW4" s="104"/>
      <c r="JLX4" s="104"/>
      <c r="JLY4" s="104"/>
      <c r="JLZ4" s="104"/>
      <c r="JMA4" s="104"/>
      <c r="JMB4" s="104"/>
      <c r="JMC4" s="104"/>
      <c r="JMD4" s="104"/>
      <c r="JME4" s="104"/>
      <c r="JMF4" s="104"/>
      <c r="JMG4" s="104"/>
      <c r="JMH4" s="104"/>
      <c r="JMI4" s="104"/>
      <c r="JMJ4" s="104"/>
      <c r="JMK4" s="104"/>
      <c r="JML4" s="104"/>
      <c r="JMM4" s="104"/>
      <c r="JMN4" s="104"/>
      <c r="JMO4" s="104"/>
      <c r="JMP4" s="104"/>
      <c r="JMQ4" s="104"/>
      <c r="JMR4" s="104"/>
      <c r="JMS4" s="104"/>
      <c r="JMT4" s="104"/>
      <c r="JMU4" s="104"/>
      <c r="JMV4" s="104"/>
      <c r="JMW4" s="104"/>
      <c r="JMX4" s="104"/>
      <c r="JMY4" s="104"/>
      <c r="JMZ4" s="104"/>
      <c r="JNA4" s="104"/>
      <c r="JNB4" s="104"/>
      <c r="JNC4" s="104"/>
      <c r="JND4" s="104"/>
      <c r="JNE4" s="104"/>
      <c r="JNF4" s="104"/>
      <c r="JNG4" s="104"/>
      <c r="JNH4" s="104"/>
      <c r="JNI4" s="104"/>
      <c r="JNJ4" s="104"/>
      <c r="JNK4" s="104"/>
      <c r="JNL4" s="104"/>
      <c r="JNM4" s="104"/>
      <c r="JNN4" s="104"/>
      <c r="JNO4" s="104"/>
      <c r="JNP4" s="104"/>
      <c r="JNQ4" s="104"/>
      <c r="JNR4" s="104"/>
      <c r="JNS4" s="104"/>
      <c r="JNT4" s="104"/>
      <c r="JNU4" s="104"/>
      <c r="JNV4" s="104"/>
      <c r="JNW4" s="104"/>
      <c r="JNX4" s="104"/>
      <c r="JNY4" s="104"/>
      <c r="JNZ4" s="104"/>
      <c r="JOA4" s="104"/>
      <c r="JOB4" s="104"/>
      <c r="JOC4" s="104"/>
      <c r="JOD4" s="104"/>
      <c r="JOE4" s="104"/>
      <c r="JOF4" s="104"/>
      <c r="JOG4" s="104"/>
      <c r="JOH4" s="104"/>
      <c r="JOI4" s="104"/>
      <c r="JOJ4" s="104"/>
      <c r="JOK4" s="104"/>
      <c r="JOL4" s="104"/>
      <c r="JOM4" s="104"/>
      <c r="JON4" s="104"/>
      <c r="JOO4" s="104"/>
      <c r="JOP4" s="104"/>
      <c r="JOQ4" s="104"/>
      <c r="JOR4" s="104"/>
      <c r="JOS4" s="104"/>
      <c r="JOT4" s="104"/>
      <c r="JOU4" s="104"/>
      <c r="JOV4" s="104"/>
      <c r="JOW4" s="104"/>
      <c r="JOX4" s="104"/>
      <c r="JOY4" s="104"/>
      <c r="JOZ4" s="104"/>
      <c r="JPA4" s="104"/>
      <c r="JPB4" s="104"/>
      <c r="JPC4" s="104"/>
      <c r="JPD4" s="104"/>
      <c r="JPE4" s="104"/>
      <c r="JPF4" s="104"/>
      <c r="JPG4" s="104"/>
      <c r="JPH4" s="104"/>
      <c r="JPI4" s="104"/>
      <c r="JPJ4" s="104"/>
      <c r="JPK4" s="104"/>
      <c r="JPL4" s="104"/>
      <c r="JPM4" s="104"/>
      <c r="JPN4" s="104"/>
      <c r="JPO4" s="104"/>
      <c r="JPP4" s="104"/>
      <c r="JPQ4" s="104"/>
      <c r="JPR4" s="104"/>
      <c r="JPS4" s="104"/>
      <c r="JPT4" s="104"/>
      <c r="JPU4" s="104"/>
      <c r="JPV4" s="104"/>
      <c r="JPW4" s="104"/>
      <c r="JPX4" s="104"/>
      <c r="JPY4" s="104"/>
      <c r="JPZ4" s="104"/>
      <c r="JQA4" s="104"/>
      <c r="JQB4" s="104"/>
      <c r="JQC4" s="104"/>
      <c r="JQD4" s="104"/>
      <c r="JQE4" s="104"/>
      <c r="JQF4" s="104"/>
      <c r="JQG4" s="104"/>
      <c r="JQH4" s="104"/>
      <c r="JQI4" s="104"/>
      <c r="JQJ4" s="104"/>
      <c r="JQK4" s="104"/>
      <c r="JQL4" s="104"/>
      <c r="JQM4" s="104"/>
      <c r="JQN4" s="104"/>
      <c r="JQO4" s="104"/>
      <c r="JQP4" s="104"/>
      <c r="JQQ4" s="104"/>
      <c r="JQR4" s="104"/>
      <c r="JQS4" s="104"/>
      <c r="JQT4" s="104"/>
      <c r="JQU4" s="104"/>
      <c r="JQV4" s="104"/>
      <c r="JQW4" s="104"/>
      <c r="JQX4" s="104"/>
      <c r="JQY4" s="104"/>
      <c r="JQZ4" s="104"/>
      <c r="JRA4" s="104"/>
      <c r="JRB4" s="104"/>
      <c r="JRC4" s="104"/>
      <c r="JRD4" s="104"/>
      <c r="JRE4" s="104"/>
      <c r="JRF4" s="104"/>
      <c r="JRG4" s="104"/>
      <c r="JRH4" s="104"/>
      <c r="JRI4" s="104"/>
      <c r="JRJ4" s="104"/>
      <c r="JRK4" s="104"/>
      <c r="JRL4" s="104"/>
      <c r="JRM4" s="104"/>
      <c r="JRN4" s="104"/>
      <c r="JRO4" s="104"/>
      <c r="JRP4" s="104"/>
      <c r="JRQ4" s="104"/>
      <c r="JRR4" s="104"/>
      <c r="JRS4" s="104"/>
      <c r="JRT4" s="104"/>
      <c r="JRU4" s="104"/>
      <c r="JRV4" s="104"/>
      <c r="JRW4" s="104"/>
      <c r="JRX4" s="104"/>
      <c r="JRY4" s="104"/>
      <c r="JRZ4" s="104"/>
      <c r="JSA4" s="104"/>
      <c r="JSB4" s="104"/>
      <c r="JSC4" s="104"/>
      <c r="JSD4" s="104"/>
      <c r="JSE4" s="104"/>
      <c r="JSF4" s="104"/>
      <c r="JSG4" s="104"/>
      <c r="JSH4" s="104"/>
      <c r="JSI4" s="104"/>
      <c r="JSJ4" s="104"/>
      <c r="JSK4" s="104"/>
      <c r="JSL4" s="104"/>
      <c r="JSM4" s="104"/>
      <c r="JSN4" s="104"/>
      <c r="JSO4" s="104"/>
      <c r="JSP4" s="104"/>
      <c r="JSQ4" s="104"/>
      <c r="JSR4" s="104"/>
      <c r="JSS4" s="104"/>
      <c r="JST4" s="104"/>
      <c r="JSU4" s="104"/>
      <c r="JSV4" s="104"/>
      <c r="JSW4" s="104"/>
      <c r="JSX4" s="104"/>
      <c r="JSY4" s="104"/>
      <c r="JSZ4" s="104"/>
      <c r="JTA4" s="104"/>
      <c r="JTB4" s="104"/>
      <c r="JTC4" s="104"/>
      <c r="JTD4" s="104"/>
      <c r="JTE4" s="104"/>
      <c r="JTF4" s="104"/>
      <c r="JTG4" s="104"/>
      <c r="JTH4" s="104"/>
      <c r="JTI4" s="104"/>
      <c r="JTJ4" s="104"/>
      <c r="JTK4" s="104"/>
      <c r="JTL4" s="104"/>
      <c r="JTM4" s="104"/>
      <c r="JTN4" s="104"/>
      <c r="JTO4" s="104"/>
      <c r="JTP4" s="104"/>
      <c r="JTQ4" s="104"/>
      <c r="JTR4" s="104"/>
      <c r="JTS4" s="104"/>
      <c r="JTT4" s="104"/>
      <c r="JTU4" s="104"/>
      <c r="JTV4" s="104"/>
      <c r="JTW4" s="104"/>
      <c r="JTX4" s="104"/>
      <c r="JTY4" s="104"/>
      <c r="JTZ4" s="104"/>
      <c r="JUA4" s="104"/>
      <c r="JUB4" s="104"/>
      <c r="JUC4" s="104"/>
      <c r="JUD4" s="104"/>
      <c r="JUE4" s="104"/>
      <c r="JUF4" s="104"/>
      <c r="JUG4" s="104"/>
      <c r="JUH4" s="104"/>
      <c r="JUI4" s="104"/>
      <c r="JUJ4" s="104"/>
      <c r="JUK4" s="104"/>
      <c r="JUL4" s="104"/>
      <c r="JUM4" s="104"/>
      <c r="JUN4" s="104"/>
      <c r="JUO4" s="104"/>
      <c r="JUP4" s="104"/>
      <c r="JUQ4" s="104"/>
      <c r="JUR4" s="104"/>
      <c r="JUS4" s="104"/>
      <c r="JUT4" s="104"/>
      <c r="JUU4" s="104"/>
      <c r="JUV4" s="104"/>
      <c r="JUW4" s="104"/>
      <c r="JUX4" s="104"/>
      <c r="JUY4" s="104"/>
      <c r="JUZ4" s="104"/>
      <c r="JVA4" s="104"/>
      <c r="JVB4" s="104"/>
      <c r="JVC4" s="104"/>
      <c r="JVD4" s="104"/>
      <c r="JVE4" s="104"/>
      <c r="JVF4" s="104"/>
      <c r="JVG4" s="104"/>
      <c r="JVH4" s="104"/>
      <c r="JVI4" s="104"/>
      <c r="JVJ4" s="104"/>
      <c r="JVK4" s="104"/>
      <c r="JVL4" s="104"/>
      <c r="JVM4" s="104"/>
      <c r="JVN4" s="104"/>
      <c r="JVO4" s="104"/>
      <c r="JVP4" s="104"/>
      <c r="JVQ4" s="104"/>
      <c r="JVR4" s="104"/>
      <c r="JVS4" s="104"/>
      <c r="JVT4" s="104"/>
      <c r="JVU4" s="104"/>
      <c r="JVV4" s="104"/>
      <c r="JVW4" s="104"/>
      <c r="JVX4" s="104"/>
      <c r="JVY4" s="104"/>
      <c r="JVZ4" s="104"/>
      <c r="JWA4" s="104"/>
      <c r="JWB4" s="104"/>
      <c r="JWC4" s="104"/>
      <c r="JWD4" s="104"/>
      <c r="JWE4" s="104"/>
      <c r="JWF4" s="104"/>
      <c r="JWG4" s="104"/>
      <c r="JWH4" s="104"/>
      <c r="JWI4" s="104"/>
      <c r="JWJ4" s="104"/>
      <c r="JWK4" s="104"/>
      <c r="JWL4" s="104"/>
      <c r="JWM4" s="104"/>
      <c r="JWN4" s="104"/>
      <c r="JWO4" s="104"/>
      <c r="JWP4" s="104"/>
      <c r="JWQ4" s="104"/>
      <c r="JWR4" s="104"/>
      <c r="JWS4" s="104"/>
      <c r="JWT4" s="104"/>
      <c r="JWU4" s="104"/>
      <c r="JWV4" s="104"/>
      <c r="JWW4" s="104"/>
      <c r="JWX4" s="104"/>
      <c r="JWY4" s="104"/>
      <c r="JWZ4" s="104"/>
      <c r="JXA4" s="104"/>
      <c r="JXB4" s="104"/>
      <c r="JXC4" s="104"/>
      <c r="JXD4" s="104"/>
      <c r="JXE4" s="104"/>
      <c r="JXF4" s="104"/>
      <c r="JXG4" s="104"/>
      <c r="JXH4" s="104"/>
      <c r="JXI4" s="104"/>
      <c r="JXJ4" s="104"/>
      <c r="JXK4" s="104"/>
      <c r="JXL4" s="104"/>
      <c r="JXM4" s="104"/>
      <c r="JXN4" s="104"/>
      <c r="JXO4" s="104"/>
      <c r="JXP4" s="104"/>
      <c r="JXQ4" s="104"/>
      <c r="JXR4" s="104"/>
      <c r="JXS4" s="104"/>
      <c r="JXT4" s="104"/>
      <c r="JXU4" s="104"/>
      <c r="JXV4" s="104"/>
      <c r="JXW4" s="104"/>
      <c r="JXX4" s="104"/>
      <c r="JXY4" s="104"/>
      <c r="JXZ4" s="104"/>
      <c r="JYA4" s="104"/>
      <c r="JYB4" s="104"/>
      <c r="JYC4" s="104"/>
      <c r="JYD4" s="104"/>
      <c r="JYE4" s="104"/>
      <c r="JYF4" s="104"/>
      <c r="JYG4" s="104"/>
      <c r="JYH4" s="104"/>
      <c r="JYI4" s="104"/>
      <c r="JYJ4" s="104"/>
      <c r="JYK4" s="104"/>
      <c r="JYL4" s="104"/>
      <c r="JYM4" s="104"/>
      <c r="JYN4" s="104"/>
      <c r="JYO4" s="104"/>
      <c r="JYP4" s="104"/>
      <c r="JYQ4" s="104"/>
      <c r="JYR4" s="104"/>
      <c r="JYS4" s="104"/>
      <c r="JYT4" s="104"/>
      <c r="JYU4" s="104"/>
      <c r="JYV4" s="104"/>
      <c r="JYW4" s="104"/>
      <c r="JYX4" s="104"/>
      <c r="JYY4" s="104"/>
      <c r="JYZ4" s="104"/>
      <c r="JZA4" s="104"/>
      <c r="JZB4" s="104"/>
      <c r="JZC4" s="104"/>
      <c r="JZD4" s="104"/>
      <c r="JZE4" s="104"/>
      <c r="JZF4" s="104"/>
      <c r="JZG4" s="104"/>
      <c r="JZH4" s="104"/>
      <c r="JZI4" s="104"/>
      <c r="JZJ4" s="104"/>
      <c r="JZK4" s="104"/>
      <c r="JZL4" s="104"/>
      <c r="JZM4" s="104"/>
      <c r="JZN4" s="104"/>
      <c r="JZO4" s="104"/>
      <c r="JZP4" s="104"/>
      <c r="JZQ4" s="104"/>
      <c r="JZR4" s="104"/>
      <c r="JZS4" s="104"/>
      <c r="JZT4" s="104"/>
      <c r="JZU4" s="104"/>
      <c r="JZV4" s="104"/>
      <c r="JZW4" s="104"/>
      <c r="JZX4" s="104"/>
      <c r="JZY4" s="104"/>
      <c r="JZZ4" s="104"/>
      <c r="KAA4" s="104"/>
      <c r="KAB4" s="104"/>
      <c r="KAC4" s="104"/>
      <c r="KAD4" s="104"/>
      <c r="KAE4" s="104"/>
      <c r="KAF4" s="104"/>
      <c r="KAG4" s="104"/>
      <c r="KAH4" s="104"/>
      <c r="KAI4" s="104"/>
      <c r="KAJ4" s="104"/>
      <c r="KAK4" s="104"/>
      <c r="KAL4" s="104"/>
      <c r="KAM4" s="104"/>
      <c r="KAN4" s="104"/>
      <c r="KAO4" s="104"/>
      <c r="KAP4" s="104"/>
      <c r="KAQ4" s="104"/>
      <c r="KAR4" s="104"/>
      <c r="KAS4" s="104"/>
      <c r="KAT4" s="104"/>
      <c r="KAU4" s="104"/>
      <c r="KAV4" s="104"/>
      <c r="KAW4" s="104"/>
      <c r="KAX4" s="104"/>
      <c r="KAY4" s="104"/>
      <c r="KAZ4" s="104"/>
      <c r="KBA4" s="104"/>
      <c r="KBB4" s="104"/>
      <c r="KBC4" s="104"/>
      <c r="KBD4" s="104"/>
      <c r="KBE4" s="104"/>
      <c r="KBF4" s="104"/>
      <c r="KBG4" s="104"/>
      <c r="KBH4" s="104"/>
      <c r="KBI4" s="104"/>
      <c r="KBJ4" s="104"/>
      <c r="KBK4" s="104"/>
      <c r="KBL4" s="104"/>
      <c r="KBM4" s="104"/>
      <c r="KBN4" s="104"/>
      <c r="KBO4" s="104"/>
      <c r="KBP4" s="104"/>
      <c r="KBQ4" s="104"/>
      <c r="KBR4" s="104"/>
      <c r="KBS4" s="104"/>
      <c r="KBT4" s="104"/>
      <c r="KBU4" s="104"/>
      <c r="KBV4" s="104"/>
      <c r="KBW4" s="104"/>
      <c r="KBX4" s="104"/>
      <c r="KBY4" s="104"/>
      <c r="KBZ4" s="104"/>
      <c r="KCA4" s="104"/>
      <c r="KCB4" s="104"/>
      <c r="KCC4" s="104"/>
      <c r="KCD4" s="104"/>
      <c r="KCE4" s="104"/>
      <c r="KCF4" s="104"/>
      <c r="KCG4" s="104"/>
      <c r="KCH4" s="104"/>
      <c r="KCI4" s="104"/>
      <c r="KCJ4" s="104"/>
      <c r="KCK4" s="104"/>
      <c r="KCL4" s="104"/>
      <c r="KCM4" s="104"/>
      <c r="KCN4" s="104"/>
      <c r="KCO4" s="104"/>
      <c r="KCP4" s="104"/>
      <c r="KCQ4" s="104"/>
      <c r="KCR4" s="104"/>
      <c r="KCS4" s="104"/>
      <c r="KCT4" s="104"/>
      <c r="KCU4" s="104"/>
      <c r="KCV4" s="104"/>
      <c r="KCW4" s="104"/>
      <c r="KCX4" s="104"/>
      <c r="KCY4" s="104"/>
      <c r="KCZ4" s="104"/>
      <c r="KDA4" s="104"/>
      <c r="KDB4" s="104"/>
      <c r="KDC4" s="104"/>
      <c r="KDD4" s="104"/>
      <c r="KDE4" s="104"/>
      <c r="KDF4" s="104"/>
      <c r="KDG4" s="104"/>
      <c r="KDH4" s="104"/>
      <c r="KDI4" s="104"/>
      <c r="KDJ4" s="104"/>
      <c r="KDK4" s="104"/>
      <c r="KDL4" s="104"/>
      <c r="KDM4" s="104"/>
      <c r="KDN4" s="104"/>
      <c r="KDO4" s="104"/>
      <c r="KDP4" s="104"/>
      <c r="KDQ4" s="104"/>
      <c r="KDR4" s="104"/>
      <c r="KDS4" s="104"/>
      <c r="KDT4" s="104"/>
      <c r="KDU4" s="104"/>
      <c r="KDV4" s="104"/>
      <c r="KDW4" s="104"/>
      <c r="KDX4" s="104"/>
      <c r="KDY4" s="104"/>
      <c r="KDZ4" s="104"/>
      <c r="KEA4" s="104"/>
      <c r="KEB4" s="104"/>
      <c r="KEC4" s="104"/>
      <c r="KED4" s="104"/>
      <c r="KEE4" s="104"/>
      <c r="KEF4" s="104"/>
      <c r="KEG4" s="104"/>
      <c r="KEH4" s="104"/>
      <c r="KEI4" s="104"/>
      <c r="KEJ4" s="104"/>
      <c r="KEK4" s="104"/>
      <c r="KEL4" s="104"/>
      <c r="KEM4" s="104"/>
      <c r="KEN4" s="104"/>
      <c r="KEO4" s="104"/>
      <c r="KEP4" s="104"/>
      <c r="KEQ4" s="104"/>
      <c r="KER4" s="104"/>
      <c r="KES4" s="104"/>
      <c r="KET4" s="104"/>
      <c r="KEU4" s="104"/>
      <c r="KEV4" s="104"/>
      <c r="KEW4" s="104"/>
      <c r="KEX4" s="104"/>
      <c r="KEY4" s="104"/>
      <c r="KEZ4" s="104"/>
      <c r="KFA4" s="104"/>
      <c r="KFB4" s="104"/>
      <c r="KFC4" s="104"/>
      <c r="KFD4" s="104"/>
      <c r="KFE4" s="104"/>
      <c r="KFF4" s="104"/>
      <c r="KFG4" s="104"/>
      <c r="KFH4" s="104"/>
      <c r="KFI4" s="104"/>
      <c r="KFJ4" s="104"/>
      <c r="KFK4" s="104"/>
      <c r="KFL4" s="104"/>
      <c r="KFM4" s="104"/>
      <c r="KFN4" s="104"/>
      <c r="KFO4" s="104"/>
      <c r="KFP4" s="104"/>
      <c r="KFQ4" s="104"/>
      <c r="KFR4" s="104"/>
      <c r="KFS4" s="104"/>
      <c r="KFT4" s="104"/>
      <c r="KFU4" s="104"/>
      <c r="KFV4" s="104"/>
      <c r="KFW4" s="104"/>
      <c r="KFX4" s="104"/>
      <c r="KFY4" s="104"/>
      <c r="KFZ4" s="104"/>
      <c r="KGA4" s="104"/>
      <c r="KGB4" s="104"/>
      <c r="KGC4" s="104"/>
      <c r="KGD4" s="104"/>
      <c r="KGE4" s="104"/>
      <c r="KGF4" s="104"/>
      <c r="KGG4" s="104"/>
      <c r="KGH4" s="104"/>
      <c r="KGI4" s="104"/>
      <c r="KGJ4" s="104"/>
      <c r="KGK4" s="104"/>
      <c r="KGL4" s="104"/>
      <c r="KGM4" s="104"/>
      <c r="KGN4" s="104"/>
      <c r="KGO4" s="104"/>
      <c r="KGP4" s="104"/>
      <c r="KGQ4" s="104"/>
      <c r="KGR4" s="104"/>
      <c r="KGS4" s="104"/>
      <c r="KGT4" s="104"/>
      <c r="KGU4" s="104"/>
      <c r="KGV4" s="104"/>
      <c r="KGW4" s="104"/>
      <c r="KGX4" s="104"/>
      <c r="KGY4" s="104"/>
      <c r="KGZ4" s="104"/>
      <c r="KHA4" s="104"/>
      <c r="KHB4" s="104"/>
      <c r="KHC4" s="104"/>
      <c r="KHD4" s="104"/>
      <c r="KHE4" s="104"/>
      <c r="KHF4" s="104"/>
      <c r="KHG4" s="104"/>
      <c r="KHH4" s="104"/>
      <c r="KHI4" s="104"/>
      <c r="KHJ4" s="104"/>
      <c r="KHK4" s="104"/>
      <c r="KHL4" s="104"/>
      <c r="KHM4" s="104"/>
      <c r="KHN4" s="104"/>
      <c r="KHO4" s="104"/>
      <c r="KHP4" s="104"/>
      <c r="KHQ4" s="104"/>
      <c r="KHR4" s="104"/>
      <c r="KHS4" s="104"/>
      <c r="KHT4" s="104"/>
      <c r="KHU4" s="104"/>
      <c r="KHV4" s="104"/>
      <c r="KHW4" s="104"/>
      <c r="KHX4" s="104"/>
      <c r="KHY4" s="104"/>
      <c r="KHZ4" s="104"/>
      <c r="KIA4" s="104"/>
      <c r="KIB4" s="104"/>
      <c r="KIC4" s="104"/>
      <c r="KID4" s="104"/>
      <c r="KIE4" s="104"/>
      <c r="KIF4" s="104"/>
      <c r="KIG4" s="104"/>
      <c r="KIH4" s="104"/>
      <c r="KII4" s="104"/>
      <c r="KIJ4" s="104"/>
      <c r="KIK4" s="104"/>
      <c r="KIL4" s="104"/>
      <c r="KIM4" s="104"/>
      <c r="KIN4" s="104"/>
      <c r="KIO4" s="104"/>
      <c r="KIP4" s="104"/>
      <c r="KIQ4" s="104"/>
      <c r="KIR4" s="104"/>
      <c r="KIS4" s="104"/>
      <c r="KIT4" s="104"/>
      <c r="KIU4" s="104"/>
      <c r="KIV4" s="104"/>
      <c r="KIW4" s="104"/>
      <c r="KIX4" s="104"/>
      <c r="KIY4" s="104"/>
      <c r="KIZ4" s="104"/>
      <c r="KJA4" s="104"/>
      <c r="KJB4" s="104"/>
      <c r="KJC4" s="104"/>
      <c r="KJD4" s="104"/>
      <c r="KJE4" s="104"/>
      <c r="KJF4" s="104"/>
      <c r="KJG4" s="104"/>
      <c r="KJH4" s="104"/>
      <c r="KJI4" s="104"/>
      <c r="KJJ4" s="104"/>
      <c r="KJK4" s="104"/>
      <c r="KJL4" s="104"/>
      <c r="KJM4" s="104"/>
      <c r="KJN4" s="104"/>
      <c r="KJO4" s="104"/>
      <c r="KJP4" s="104"/>
      <c r="KJQ4" s="104"/>
      <c r="KJR4" s="104"/>
      <c r="KJS4" s="104"/>
      <c r="KJT4" s="104"/>
      <c r="KJU4" s="104"/>
      <c r="KJV4" s="104"/>
      <c r="KJW4" s="104"/>
      <c r="KJX4" s="104"/>
      <c r="KJY4" s="104"/>
      <c r="KJZ4" s="104"/>
      <c r="KKA4" s="104"/>
      <c r="KKB4" s="104"/>
      <c r="KKC4" s="104"/>
      <c r="KKD4" s="104"/>
      <c r="KKE4" s="104"/>
      <c r="KKF4" s="104"/>
      <c r="KKG4" s="104"/>
      <c r="KKH4" s="104"/>
      <c r="KKI4" s="104"/>
      <c r="KKJ4" s="104"/>
      <c r="KKK4" s="104"/>
      <c r="KKL4" s="104"/>
      <c r="KKM4" s="104"/>
      <c r="KKN4" s="104"/>
      <c r="KKO4" s="104"/>
      <c r="KKP4" s="104"/>
      <c r="KKQ4" s="104"/>
      <c r="KKR4" s="104"/>
      <c r="KKS4" s="104"/>
      <c r="KKT4" s="104"/>
      <c r="KKU4" s="104"/>
      <c r="KKV4" s="104"/>
      <c r="KKW4" s="104"/>
      <c r="KKX4" s="104"/>
      <c r="KKY4" s="104"/>
      <c r="KKZ4" s="104"/>
      <c r="KLA4" s="104"/>
      <c r="KLB4" s="104"/>
      <c r="KLC4" s="104"/>
      <c r="KLD4" s="104"/>
      <c r="KLE4" s="104"/>
      <c r="KLF4" s="104"/>
      <c r="KLG4" s="104"/>
      <c r="KLH4" s="104"/>
      <c r="KLI4" s="104"/>
      <c r="KLJ4" s="104"/>
      <c r="KLK4" s="104"/>
      <c r="KLL4" s="104"/>
      <c r="KLM4" s="104"/>
      <c r="KLN4" s="104"/>
      <c r="KLO4" s="104"/>
      <c r="KLP4" s="104"/>
      <c r="KLQ4" s="104"/>
      <c r="KLR4" s="104"/>
      <c r="KLS4" s="104"/>
      <c r="KLT4" s="104"/>
      <c r="KLU4" s="104"/>
      <c r="KLV4" s="104"/>
      <c r="KLW4" s="104"/>
      <c r="KLX4" s="104"/>
      <c r="KLY4" s="104"/>
      <c r="KLZ4" s="104"/>
      <c r="KMA4" s="104"/>
      <c r="KMB4" s="104"/>
      <c r="KMC4" s="104"/>
      <c r="KMD4" s="104"/>
      <c r="KME4" s="104"/>
      <c r="KMF4" s="104"/>
      <c r="KMG4" s="104"/>
      <c r="KMH4" s="104"/>
      <c r="KMI4" s="104"/>
      <c r="KMJ4" s="104"/>
      <c r="KMK4" s="104"/>
      <c r="KML4" s="104"/>
      <c r="KMM4" s="104"/>
      <c r="KMN4" s="104"/>
      <c r="KMO4" s="104"/>
      <c r="KMP4" s="104"/>
      <c r="KMQ4" s="104"/>
      <c r="KMR4" s="104"/>
      <c r="KMS4" s="104"/>
      <c r="KMT4" s="104"/>
      <c r="KMU4" s="104"/>
      <c r="KMV4" s="104"/>
      <c r="KMW4" s="104"/>
      <c r="KMX4" s="104"/>
      <c r="KMY4" s="104"/>
      <c r="KMZ4" s="104"/>
      <c r="KNA4" s="104"/>
      <c r="KNB4" s="104"/>
      <c r="KNC4" s="104"/>
      <c r="KND4" s="104"/>
      <c r="KNE4" s="104"/>
      <c r="KNF4" s="104"/>
      <c r="KNG4" s="104"/>
      <c r="KNH4" s="104"/>
      <c r="KNI4" s="104"/>
      <c r="KNJ4" s="104"/>
      <c r="KNK4" s="104"/>
      <c r="KNL4" s="104"/>
      <c r="KNM4" s="104"/>
      <c r="KNN4" s="104"/>
      <c r="KNO4" s="104"/>
      <c r="KNP4" s="104"/>
      <c r="KNQ4" s="104"/>
      <c r="KNR4" s="104"/>
      <c r="KNS4" s="104"/>
      <c r="KNT4" s="104"/>
      <c r="KNU4" s="104"/>
      <c r="KNV4" s="104"/>
      <c r="KNW4" s="104"/>
      <c r="KNX4" s="104"/>
      <c r="KNY4" s="104"/>
      <c r="KNZ4" s="104"/>
      <c r="KOA4" s="104"/>
      <c r="KOB4" s="104"/>
      <c r="KOC4" s="104"/>
      <c r="KOD4" s="104"/>
      <c r="KOE4" s="104"/>
      <c r="KOF4" s="104"/>
      <c r="KOG4" s="104"/>
      <c r="KOH4" s="104"/>
      <c r="KOI4" s="104"/>
      <c r="KOJ4" s="104"/>
      <c r="KOK4" s="104"/>
      <c r="KOL4" s="104"/>
      <c r="KOM4" s="104"/>
      <c r="KON4" s="104"/>
      <c r="KOO4" s="104"/>
      <c r="KOP4" s="104"/>
      <c r="KOQ4" s="104"/>
      <c r="KOR4" s="104"/>
      <c r="KOS4" s="104"/>
      <c r="KOT4" s="104"/>
      <c r="KOU4" s="104"/>
      <c r="KOV4" s="104"/>
      <c r="KOW4" s="104"/>
      <c r="KOX4" s="104"/>
      <c r="KOY4" s="104"/>
      <c r="KOZ4" s="104"/>
      <c r="KPA4" s="104"/>
      <c r="KPB4" s="104"/>
      <c r="KPC4" s="104"/>
      <c r="KPD4" s="104"/>
      <c r="KPE4" s="104"/>
      <c r="KPF4" s="104"/>
      <c r="KPG4" s="104"/>
      <c r="KPH4" s="104"/>
      <c r="KPI4" s="104"/>
      <c r="KPJ4" s="104"/>
      <c r="KPK4" s="104"/>
      <c r="KPL4" s="104"/>
      <c r="KPM4" s="104"/>
      <c r="KPN4" s="104"/>
      <c r="KPO4" s="104"/>
      <c r="KPP4" s="104"/>
      <c r="KPQ4" s="104"/>
      <c r="KPR4" s="104"/>
      <c r="KPS4" s="104"/>
      <c r="KPT4" s="104"/>
      <c r="KPU4" s="104"/>
      <c r="KPV4" s="104"/>
      <c r="KPW4" s="104"/>
      <c r="KPX4" s="104"/>
      <c r="KPY4" s="104"/>
      <c r="KPZ4" s="104"/>
      <c r="KQA4" s="104"/>
      <c r="KQB4" s="104"/>
      <c r="KQC4" s="104"/>
      <c r="KQD4" s="104"/>
      <c r="KQE4" s="104"/>
      <c r="KQF4" s="104"/>
      <c r="KQG4" s="104"/>
      <c r="KQH4" s="104"/>
      <c r="KQI4" s="104"/>
      <c r="KQJ4" s="104"/>
      <c r="KQK4" s="104"/>
      <c r="KQL4" s="104"/>
      <c r="KQM4" s="104"/>
      <c r="KQN4" s="104"/>
      <c r="KQO4" s="104"/>
      <c r="KQP4" s="104"/>
      <c r="KQQ4" s="104"/>
      <c r="KQR4" s="104"/>
      <c r="KQS4" s="104"/>
      <c r="KQT4" s="104"/>
      <c r="KQU4" s="104"/>
      <c r="KQV4" s="104"/>
      <c r="KQW4" s="104"/>
      <c r="KQX4" s="104"/>
      <c r="KQY4" s="104"/>
      <c r="KQZ4" s="104"/>
      <c r="KRA4" s="104"/>
      <c r="KRB4" s="104"/>
      <c r="KRC4" s="104"/>
      <c r="KRD4" s="104"/>
      <c r="KRE4" s="104"/>
      <c r="KRF4" s="104"/>
      <c r="KRG4" s="104"/>
      <c r="KRH4" s="104"/>
      <c r="KRI4" s="104"/>
      <c r="KRJ4" s="104"/>
      <c r="KRK4" s="104"/>
      <c r="KRL4" s="104"/>
      <c r="KRM4" s="104"/>
      <c r="KRN4" s="104"/>
      <c r="KRO4" s="104"/>
      <c r="KRP4" s="104"/>
      <c r="KRQ4" s="104"/>
      <c r="KRR4" s="104"/>
      <c r="KRS4" s="104"/>
      <c r="KRT4" s="104"/>
      <c r="KRU4" s="104"/>
      <c r="KRV4" s="104"/>
      <c r="KRW4" s="104"/>
      <c r="KRX4" s="104"/>
      <c r="KRY4" s="104"/>
      <c r="KRZ4" s="104"/>
      <c r="KSA4" s="104"/>
      <c r="KSB4" s="104"/>
      <c r="KSC4" s="104"/>
      <c r="KSD4" s="104"/>
      <c r="KSE4" s="104"/>
      <c r="KSF4" s="104"/>
      <c r="KSG4" s="104"/>
      <c r="KSH4" s="104"/>
      <c r="KSI4" s="104"/>
      <c r="KSJ4" s="104"/>
      <c r="KSK4" s="104"/>
      <c r="KSL4" s="104"/>
      <c r="KSM4" s="104"/>
      <c r="KSN4" s="104"/>
      <c r="KSO4" s="104"/>
      <c r="KSP4" s="104"/>
      <c r="KSQ4" s="104"/>
      <c r="KSR4" s="104"/>
      <c r="KSS4" s="104"/>
      <c r="KST4" s="104"/>
      <c r="KSU4" s="104"/>
      <c r="KSV4" s="104"/>
      <c r="KSW4" s="104"/>
      <c r="KSX4" s="104"/>
      <c r="KSY4" s="104"/>
      <c r="KSZ4" s="104"/>
      <c r="KTA4" s="104"/>
      <c r="KTB4" s="104"/>
      <c r="KTC4" s="104"/>
      <c r="KTD4" s="104"/>
      <c r="KTE4" s="104"/>
      <c r="KTF4" s="104"/>
      <c r="KTG4" s="104"/>
      <c r="KTH4" s="104"/>
      <c r="KTI4" s="104"/>
      <c r="KTJ4" s="104"/>
      <c r="KTK4" s="104"/>
      <c r="KTL4" s="104"/>
      <c r="KTM4" s="104"/>
      <c r="KTN4" s="104"/>
      <c r="KTO4" s="104"/>
      <c r="KTP4" s="104"/>
      <c r="KTQ4" s="104"/>
      <c r="KTR4" s="104"/>
      <c r="KTS4" s="104"/>
      <c r="KTT4" s="104"/>
      <c r="KTU4" s="104"/>
      <c r="KTV4" s="104"/>
      <c r="KTW4" s="104"/>
      <c r="KTX4" s="104"/>
      <c r="KTY4" s="104"/>
      <c r="KTZ4" s="104"/>
      <c r="KUA4" s="104"/>
      <c r="KUB4" s="104"/>
      <c r="KUC4" s="104"/>
      <c r="KUD4" s="104"/>
      <c r="KUE4" s="104"/>
      <c r="KUF4" s="104"/>
      <c r="KUG4" s="104"/>
      <c r="KUH4" s="104"/>
      <c r="KUI4" s="104"/>
      <c r="KUJ4" s="104"/>
      <c r="KUK4" s="104"/>
      <c r="KUL4" s="104"/>
      <c r="KUM4" s="104"/>
      <c r="KUN4" s="104"/>
      <c r="KUO4" s="104"/>
      <c r="KUP4" s="104"/>
      <c r="KUQ4" s="104"/>
      <c r="KUR4" s="104"/>
      <c r="KUS4" s="104"/>
      <c r="KUT4" s="104"/>
      <c r="KUU4" s="104"/>
      <c r="KUV4" s="104"/>
      <c r="KUW4" s="104"/>
      <c r="KUX4" s="104"/>
      <c r="KUY4" s="104"/>
      <c r="KUZ4" s="104"/>
      <c r="KVA4" s="104"/>
      <c r="KVB4" s="104"/>
      <c r="KVC4" s="104"/>
      <c r="KVD4" s="104"/>
      <c r="KVE4" s="104"/>
      <c r="KVF4" s="104"/>
      <c r="KVG4" s="104"/>
      <c r="KVH4" s="104"/>
      <c r="KVI4" s="104"/>
      <c r="KVJ4" s="104"/>
      <c r="KVK4" s="104"/>
      <c r="KVL4" s="104"/>
      <c r="KVM4" s="104"/>
      <c r="KVN4" s="104"/>
      <c r="KVO4" s="104"/>
      <c r="KVP4" s="104"/>
      <c r="KVQ4" s="104"/>
      <c r="KVR4" s="104"/>
      <c r="KVS4" s="104"/>
      <c r="KVT4" s="104"/>
      <c r="KVU4" s="104"/>
      <c r="KVV4" s="104"/>
      <c r="KVW4" s="104"/>
      <c r="KVX4" s="104"/>
      <c r="KVY4" s="104"/>
      <c r="KVZ4" s="104"/>
      <c r="KWA4" s="104"/>
      <c r="KWB4" s="104"/>
      <c r="KWC4" s="104"/>
      <c r="KWD4" s="104"/>
      <c r="KWE4" s="104"/>
      <c r="KWF4" s="104"/>
      <c r="KWG4" s="104"/>
      <c r="KWH4" s="104"/>
      <c r="KWI4" s="104"/>
      <c r="KWJ4" s="104"/>
      <c r="KWK4" s="104"/>
      <c r="KWL4" s="104"/>
      <c r="KWM4" s="104"/>
      <c r="KWN4" s="104"/>
      <c r="KWO4" s="104"/>
      <c r="KWP4" s="104"/>
      <c r="KWQ4" s="104"/>
      <c r="KWR4" s="104"/>
      <c r="KWS4" s="104"/>
      <c r="KWT4" s="104"/>
      <c r="KWU4" s="104"/>
      <c r="KWV4" s="104"/>
      <c r="KWW4" s="104"/>
      <c r="KWX4" s="104"/>
      <c r="KWY4" s="104"/>
      <c r="KWZ4" s="104"/>
      <c r="KXA4" s="104"/>
      <c r="KXB4" s="104"/>
      <c r="KXC4" s="104"/>
      <c r="KXD4" s="104"/>
      <c r="KXE4" s="104"/>
      <c r="KXF4" s="104"/>
      <c r="KXG4" s="104"/>
      <c r="KXH4" s="104"/>
      <c r="KXI4" s="104"/>
      <c r="KXJ4" s="104"/>
      <c r="KXK4" s="104"/>
      <c r="KXL4" s="104"/>
      <c r="KXM4" s="104"/>
      <c r="KXN4" s="104"/>
      <c r="KXO4" s="104"/>
      <c r="KXP4" s="104"/>
      <c r="KXQ4" s="104"/>
      <c r="KXR4" s="104"/>
      <c r="KXS4" s="104"/>
      <c r="KXT4" s="104"/>
      <c r="KXU4" s="104"/>
      <c r="KXV4" s="104"/>
      <c r="KXW4" s="104"/>
      <c r="KXX4" s="104"/>
      <c r="KXY4" s="104"/>
      <c r="KXZ4" s="104"/>
      <c r="KYA4" s="104"/>
      <c r="KYB4" s="104"/>
      <c r="KYC4" s="104"/>
      <c r="KYD4" s="104"/>
      <c r="KYE4" s="104"/>
      <c r="KYF4" s="104"/>
      <c r="KYG4" s="104"/>
      <c r="KYH4" s="104"/>
      <c r="KYI4" s="104"/>
      <c r="KYJ4" s="104"/>
      <c r="KYK4" s="104"/>
      <c r="KYL4" s="104"/>
      <c r="KYM4" s="104"/>
      <c r="KYN4" s="104"/>
      <c r="KYO4" s="104"/>
      <c r="KYP4" s="104"/>
      <c r="KYQ4" s="104"/>
      <c r="KYR4" s="104"/>
      <c r="KYS4" s="104"/>
      <c r="KYT4" s="104"/>
      <c r="KYU4" s="104"/>
      <c r="KYV4" s="104"/>
      <c r="KYW4" s="104"/>
      <c r="KYX4" s="104"/>
      <c r="KYY4" s="104"/>
      <c r="KYZ4" s="104"/>
      <c r="KZA4" s="104"/>
      <c r="KZB4" s="104"/>
      <c r="KZC4" s="104"/>
      <c r="KZD4" s="104"/>
      <c r="KZE4" s="104"/>
      <c r="KZF4" s="104"/>
      <c r="KZG4" s="104"/>
      <c r="KZH4" s="104"/>
      <c r="KZI4" s="104"/>
      <c r="KZJ4" s="104"/>
      <c r="KZK4" s="104"/>
      <c r="KZL4" s="104"/>
      <c r="KZM4" s="104"/>
      <c r="KZN4" s="104"/>
      <c r="KZO4" s="104"/>
      <c r="KZP4" s="104"/>
      <c r="KZQ4" s="104"/>
      <c r="KZR4" s="104"/>
      <c r="KZS4" s="104"/>
      <c r="KZT4" s="104"/>
      <c r="KZU4" s="104"/>
      <c r="KZV4" s="104"/>
      <c r="KZW4" s="104"/>
      <c r="KZX4" s="104"/>
      <c r="KZY4" s="104"/>
      <c r="KZZ4" s="104"/>
      <c r="LAA4" s="104"/>
      <c r="LAB4" s="104"/>
      <c r="LAC4" s="104"/>
      <c r="LAD4" s="104"/>
      <c r="LAE4" s="104"/>
      <c r="LAF4" s="104"/>
      <c r="LAG4" s="104"/>
      <c r="LAH4" s="104"/>
      <c r="LAI4" s="104"/>
      <c r="LAJ4" s="104"/>
      <c r="LAK4" s="104"/>
      <c r="LAL4" s="104"/>
      <c r="LAM4" s="104"/>
      <c r="LAN4" s="104"/>
      <c r="LAO4" s="104"/>
      <c r="LAP4" s="104"/>
      <c r="LAQ4" s="104"/>
      <c r="LAR4" s="104"/>
      <c r="LAS4" s="104"/>
      <c r="LAT4" s="104"/>
      <c r="LAU4" s="104"/>
      <c r="LAV4" s="104"/>
      <c r="LAW4" s="104"/>
      <c r="LAX4" s="104"/>
      <c r="LAY4" s="104"/>
      <c r="LAZ4" s="104"/>
      <c r="LBA4" s="104"/>
      <c r="LBB4" s="104"/>
      <c r="LBC4" s="104"/>
      <c r="LBD4" s="104"/>
      <c r="LBE4" s="104"/>
      <c r="LBF4" s="104"/>
      <c r="LBG4" s="104"/>
      <c r="LBH4" s="104"/>
      <c r="LBI4" s="104"/>
      <c r="LBJ4" s="104"/>
      <c r="LBK4" s="104"/>
      <c r="LBL4" s="104"/>
      <c r="LBM4" s="104"/>
      <c r="LBN4" s="104"/>
      <c r="LBO4" s="104"/>
      <c r="LBP4" s="104"/>
      <c r="LBQ4" s="104"/>
      <c r="LBR4" s="104"/>
      <c r="LBS4" s="104"/>
      <c r="LBT4" s="104"/>
      <c r="LBU4" s="104"/>
      <c r="LBV4" s="104"/>
      <c r="LBW4" s="104"/>
      <c r="LBX4" s="104"/>
      <c r="LBY4" s="104"/>
      <c r="LBZ4" s="104"/>
      <c r="LCA4" s="104"/>
      <c r="LCB4" s="104"/>
      <c r="LCC4" s="104"/>
      <c r="LCD4" s="104"/>
      <c r="LCE4" s="104"/>
      <c r="LCF4" s="104"/>
      <c r="LCG4" s="104"/>
      <c r="LCH4" s="104"/>
      <c r="LCI4" s="104"/>
      <c r="LCJ4" s="104"/>
      <c r="LCK4" s="104"/>
      <c r="LCL4" s="104"/>
      <c r="LCM4" s="104"/>
      <c r="LCN4" s="104"/>
      <c r="LCO4" s="104"/>
      <c r="LCP4" s="104"/>
      <c r="LCQ4" s="104"/>
      <c r="LCR4" s="104"/>
      <c r="LCS4" s="104"/>
      <c r="LCT4" s="104"/>
      <c r="LCU4" s="104"/>
      <c r="LCV4" s="104"/>
      <c r="LCW4" s="104"/>
      <c r="LCX4" s="104"/>
      <c r="LCY4" s="104"/>
      <c r="LCZ4" s="104"/>
      <c r="LDA4" s="104"/>
      <c r="LDB4" s="104"/>
      <c r="LDC4" s="104"/>
      <c r="LDD4" s="104"/>
      <c r="LDE4" s="104"/>
      <c r="LDF4" s="104"/>
      <c r="LDG4" s="104"/>
      <c r="LDH4" s="104"/>
      <c r="LDI4" s="104"/>
      <c r="LDJ4" s="104"/>
      <c r="LDK4" s="104"/>
      <c r="LDL4" s="104"/>
      <c r="LDM4" s="104"/>
      <c r="LDN4" s="104"/>
      <c r="LDO4" s="104"/>
      <c r="LDP4" s="104"/>
      <c r="LDQ4" s="104"/>
      <c r="LDR4" s="104"/>
      <c r="LDS4" s="104"/>
      <c r="LDT4" s="104"/>
      <c r="LDU4" s="104"/>
      <c r="LDV4" s="104"/>
      <c r="LDW4" s="104"/>
      <c r="LDX4" s="104"/>
      <c r="LDY4" s="104"/>
      <c r="LDZ4" s="104"/>
      <c r="LEA4" s="104"/>
      <c r="LEB4" s="104"/>
      <c r="LEC4" s="104"/>
      <c r="LED4" s="104"/>
      <c r="LEE4" s="104"/>
      <c r="LEF4" s="104"/>
      <c r="LEG4" s="104"/>
      <c r="LEH4" s="104"/>
      <c r="LEI4" s="104"/>
      <c r="LEJ4" s="104"/>
      <c r="LEK4" s="104"/>
      <c r="LEL4" s="104"/>
      <c r="LEM4" s="104"/>
      <c r="LEN4" s="104"/>
      <c r="LEO4" s="104"/>
      <c r="LEP4" s="104"/>
      <c r="LEQ4" s="104"/>
      <c r="LER4" s="104"/>
      <c r="LES4" s="104"/>
      <c r="LET4" s="104"/>
      <c r="LEU4" s="104"/>
      <c r="LEV4" s="104"/>
      <c r="LEW4" s="104"/>
      <c r="LEX4" s="104"/>
      <c r="LEY4" s="104"/>
      <c r="LEZ4" s="104"/>
      <c r="LFA4" s="104"/>
      <c r="LFB4" s="104"/>
      <c r="LFC4" s="104"/>
      <c r="LFD4" s="104"/>
      <c r="LFE4" s="104"/>
      <c r="LFF4" s="104"/>
      <c r="LFG4" s="104"/>
      <c r="LFH4" s="104"/>
      <c r="LFI4" s="104"/>
      <c r="LFJ4" s="104"/>
      <c r="LFK4" s="104"/>
      <c r="LFL4" s="104"/>
      <c r="LFM4" s="104"/>
      <c r="LFN4" s="104"/>
      <c r="LFO4" s="104"/>
      <c r="LFP4" s="104"/>
      <c r="LFQ4" s="104"/>
      <c r="LFR4" s="104"/>
      <c r="LFS4" s="104"/>
      <c r="LFT4" s="104"/>
      <c r="LFU4" s="104"/>
      <c r="LFV4" s="104"/>
      <c r="LFW4" s="104"/>
      <c r="LFX4" s="104"/>
      <c r="LFY4" s="104"/>
      <c r="LFZ4" s="104"/>
      <c r="LGA4" s="104"/>
      <c r="LGB4" s="104"/>
      <c r="LGC4" s="104"/>
      <c r="LGD4" s="104"/>
      <c r="LGE4" s="104"/>
      <c r="LGF4" s="104"/>
      <c r="LGG4" s="104"/>
      <c r="LGH4" s="104"/>
      <c r="LGI4" s="104"/>
      <c r="LGJ4" s="104"/>
      <c r="LGK4" s="104"/>
      <c r="LGL4" s="104"/>
      <c r="LGM4" s="104"/>
      <c r="LGN4" s="104"/>
      <c r="LGO4" s="104"/>
      <c r="LGP4" s="104"/>
      <c r="LGQ4" s="104"/>
      <c r="LGR4" s="104"/>
      <c r="LGS4" s="104"/>
      <c r="LGT4" s="104"/>
      <c r="LGU4" s="104"/>
      <c r="LGV4" s="104"/>
      <c r="LGW4" s="104"/>
      <c r="LGX4" s="104"/>
      <c r="LGY4" s="104"/>
      <c r="LGZ4" s="104"/>
      <c r="LHA4" s="104"/>
      <c r="LHB4" s="104"/>
      <c r="LHC4" s="104"/>
      <c r="LHD4" s="104"/>
      <c r="LHE4" s="104"/>
      <c r="LHF4" s="104"/>
      <c r="LHG4" s="104"/>
      <c r="LHH4" s="104"/>
      <c r="LHI4" s="104"/>
      <c r="LHJ4" s="104"/>
      <c r="LHK4" s="104"/>
      <c r="LHL4" s="104"/>
      <c r="LHM4" s="104"/>
      <c r="LHN4" s="104"/>
      <c r="LHO4" s="104"/>
      <c r="LHP4" s="104"/>
      <c r="LHQ4" s="104"/>
      <c r="LHR4" s="104"/>
      <c r="LHS4" s="104"/>
      <c r="LHT4" s="104"/>
      <c r="LHU4" s="104"/>
      <c r="LHV4" s="104"/>
      <c r="LHW4" s="104"/>
      <c r="LHX4" s="104"/>
      <c r="LHY4" s="104"/>
      <c r="LHZ4" s="104"/>
      <c r="LIA4" s="104"/>
      <c r="LIB4" s="104"/>
      <c r="LIC4" s="104"/>
      <c r="LID4" s="104"/>
      <c r="LIE4" s="104"/>
      <c r="LIF4" s="104"/>
      <c r="LIG4" s="104"/>
      <c r="LIH4" s="104"/>
      <c r="LII4" s="104"/>
      <c r="LIJ4" s="104"/>
      <c r="LIK4" s="104"/>
      <c r="LIL4" s="104"/>
      <c r="LIM4" s="104"/>
      <c r="LIN4" s="104"/>
      <c r="LIO4" s="104"/>
      <c r="LIP4" s="104"/>
      <c r="LIQ4" s="104"/>
      <c r="LIR4" s="104"/>
      <c r="LIS4" s="104"/>
      <c r="LIT4" s="104"/>
      <c r="LIU4" s="104"/>
      <c r="LIV4" s="104"/>
      <c r="LIW4" s="104"/>
      <c r="LIX4" s="104"/>
      <c r="LIY4" s="104"/>
      <c r="LIZ4" s="104"/>
      <c r="LJA4" s="104"/>
      <c r="LJB4" s="104"/>
      <c r="LJC4" s="104"/>
      <c r="LJD4" s="104"/>
      <c r="LJE4" s="104"/>
      <c r="LJF4" s="104"/>
      <c r="LJG4" s="104"/>
      <c r="LJH4" s="104"/>
      <c r="LJI4" s="104"/>
      <c r="LJJ4" s="104"/>
      <c r="LJK4" s="104"/>
      <c r="LJL4" s="104"/>
      <c r="LJM4" s="104"/>
      <c r="LJN4" s="104"/>
      <c r="LJO4" s="104"/>
      <c r="LJP4" s="104"/>
      <c r="LJQ4" s="104"/>
      <c r="LJR4" s="104"/>
      <c r="LJS4" s="104"/>
      <c r="LJT4" s="104"/>
      <c r="LJU4" s="104"/>
      <c r="LJV4" s="104"/>
      <c r="LJW4" s="104"/>
      <c r="LJX4" s="104"/>
      <c r="LJY4" s="104"/>
      <c r="LJZ4" s="104"/>
      <c r="LKA4" s="104"/>
      <c r="LKB4" s="104"/>
      <c r="LKC4" s="104"/>
      <c r="LKD4" s="104"/>
      <c r="LKE4" s="104"/>
      <c r="LKF4" s="104"/>
      <c r="LKG4" s="104"/>
      <c r="LKH4" s="104"/>
      <c r="LKI4" s="104"/>
      <c r="LKJ4" s="104"/>
      <c r="LKK4" s="104"/>
      <c r="LKL4" s="104"/>
      <c r="LKM4" s="104"/>
      <c r="LKN4" s="104"/>
      <c r="LKO4" s="104"/>
      <c r="LKP4" s="104"/>
      <c r="LKQ4" s="104"/>
      <c r="LKR4" s="104"/>
      <c r="LKS4" s="104"/>
      <c r="LKT4" s="104"/>
      <c r="LKU4" s="104"/>
      <c r="LKV4" s="104"/>
      <c r="LKW4" s="104"/>
      <c r="LKX4" s="104"/>
      <c r="LKY4" s="104"/>
      <c r="LKZ4" s="104"/>
      <c r="LLA4" s="104"/>
      <c r="LLB4" s="104"/>
      <c r="LLC4" s="104"/>
      <c r="LLD4" s="104"/>
      <c r="LLE4" s="104"/>
      <c r="LLF4" s="104"/>
      <c r="LLG4" s="104"/>
      <c r="LLH4" s="104"/>
      <c r="LLI4" s="104"/>
      <c r="LLJ4" s="104"/>
      <c r="LLK4" s="104"/>
      <c r="LLL4" s="104"/>
      <c r="LLM4" s="104"/>
      <c r="LLN4" s="104"/>
      <c r="LLO4" s="104"/>
      <c r="LLP4" s="104"/>
      <c r="LLQ4" s="104"/>
      <c r="LLR4" s="104"/>
      <c r="LLS4" s="104"/>
      <c r="LLT4" s="104"/>
      <c r="LLU4" s="104"/>
      <c r="LLV4" s="104"/>
      <c r="LLW4" s="104"/>
      <c r="LLX4" s="104"/>
      <c r="LLY4" s="104"/>
      <c r="LLZ4" s="104"/>
      <c r="LMA4" s="104"/>
      <c r="LMB4" s="104"/>
      <c r="LMC4" s="104"/>
      <c r="LMD4" s="104"/>
      <c r="LME4" s="104"/>
      <c r="LMF4" s="104"/>
      <c r="LMG4" s="104"/>
      <c r="LMH4" s="104"/>
      <c r="LMI4" s="104"/>
      <c r="LMJ4" s="104"/>
      <c r="LMK4" s="104"/>
      <c r="LML4" s="104"/>
      <c r="LMM4" s="104"/>
      <c r="LMN4" s="104"/>
      <c r="LMO4" s="104"/>
      <c r="LMP4" s="104"/>
      <c r="LMQ4" s="104"/>
      <c r="LMR4" s="104"/>
      <c r="LMS4" s="104"/>
      <c r="LMT4" s="104"/>
      <c r="LMU4" s="104"/>
      <c r="LMV4" s="104"/>
      <c r="LMW4" s="104"/>
      <c r="LMX4" s="104"/>
      <c r="LMY4" s="104"/>
      <c r="LMZ4" s="104"/>
      <c r="LNA4" s="104"/>
      <c r="LNB4" s="104"/>
      <c r="LNC4" s="104"/>
      <c r="LND4" s="104"/>
      <c r="LNE4" s="104"/>
      <c r="LNF4" s="104"/>
      <c r="LNG4" s="104"/>
      <c r="LNH4" s="104"/>
      <c r="LNI4" s="104"/>
      <c r="LNJ4" s="104"/>
      <c r="LNK4" s="104"/>
      <c r="LNL4" s="104"/>
      <c r="LNM4" s="104"/>
      <c r="LNN4" s="104"/>
      <c r="LNO4" s="104"/>
      <c r="LNP4" s="104"/>
      <c r="LNQ4" s="104"/>
      <c r="LNR4" s="104"/>
      <c r="LNS4" s="104"/>
      <c r="LNT4" s="104"/>
      <c r="LNU4" s="104"/>
      <c r="LNV4" s="104"/>
      <c r="LNW4" s="104"/>
      <c r="LNX4" s="104"/>
      <c r="LNY4" s="104"/>
      <c r="LNZ4" s="104"/>
      <c r="LOA4" s="104"/>
      <c r="LOB4" s="104"/>
      <c r="LOC4" s="104"/>
      <c r="LOD4" s="104"/>
      <c r="LOE4" s="104"/>
      <c r="LOF4" s="104"/>
      <c r="LOG4" s="104"/>
      <c r="LOH4" s="104"/>
      <c r="LOI4" s="104"/>
      <c r="LOJ4" s="104"/>
      <c r="LOK4" s="104"/>
      <c r="LOL4" s="104"/>
      <c r="LOM4" s="104"/>
      <c r="LON4" s="104"/>
      <c r="LOO4" s="104"/>
      <c r="LOP4" s="104"/>
      <c r="LOQ4" s="104"/>
      <c r="LOR4" s="104"/>
      <c r="LOS4" s="104"/>
      <c r="LOT4" s="104"/>
      <c r="LOU4" s="104"/>
      <c r="LOV4" s="104"/>
      <c r="LOW4" s="104"/>
      <c r="LOX4" s="104"/>
      <c r="LOY4" s="104"/>
      <c r="LOZ4" s="104"/>
      <c r="LPA4" s="104"/>
      <c r="LPB4" s="104"/>
      <c r="LPC4" s="104"/>
      <c r="LPD4" s="104"/>
      <c r="LPE4" s="104"/>
      <c r="LPF4" s="104"/>
      <c r="LPG4" s="104"/>
      <c r="LPH4" s="104"/>
      <c r="LPI4" s="104"/>
      <c r="LPJ4" s="104"/>
      <c r="LPK4" s="104"/>
      <c r="LPL4" s="104"/>
      <c r="LPM4" s="104"/>
      <c r="LPN4" s="104"/>
      <c r="LPO4" s="104"/>
      <c r="LPP4" s="104"/>
      <c r="LPQ4" s="104"/>
      <c r="LPR4" s="104"/>
      <c r="LPS4" s="104"/>
      <c r="LPT4" s="104"/>
      <c r="LPU4" s="104"/>
      <c r="LPV4" s="104"/>
      <c r="LPW4" s="104"/>
      <c r="LPX4" s="104"/>
      <c r="LPY4" s="104"/>
      <c r="LPZ4" s="104"/>
      <c r="LQA4" s="104"/>
      <c r="LQB4" s="104"/>
      <c r="LQC4" s="104"/>
      <c r="LQD4" s="104"/>
      <c r="LQE4" s="104"/>
      <c r="LQF4" s="104"/>
      <c r="LQG4" s="104"/>
      <c r="LQH4" s="104"/>
      <c r="LQI4" s="104"/>
      <c r="LQJ4" s="104"/>
      <c r="LQK4" s="104"/>
      <c r="LQL4" s="104"/>
      <c r="LQM4" s="104"/>
      <c r="LQN4" s="104"/>
      <c r="LQO4" s="104"/>
      <c r="LQP4" s="104"/>
      <c r="LQQ4" s="104"/>
      <c r="LQR4" s="104"/>
      <c r="LQS4" s="104"/>
      <c r="LQT4" s="104"/>
      <c r="LQU4" s="104"/>
      <c r="LQV4" s="104"/>
      <c r="LQW4" s="104"/>
      <c r="LQX4" s="104"/>
      <c r="LQY4" s="104"/>
      <c r="LQZ4" s="104"/>
      <c r="LRA4" s="104"/>
      <c r="LRB4" s="104"/>
      <c r="LRC4" s="104"/>
      <c r="LRD4" s="104"/>
      <c r="LRE4" s="104"/>
      <c r="LRF4" s="104"/>
      <c r="LRG4" s="104"/>
      <c r="LRH4" s="104"/>
      <c r="LRI4" s="104"/>
      <c r="LRJ4" s="104"/>
      <c r="LRK4" s="104"/>
      <c r="LRL4" s="104"/>
      <c r="LRM4" s="104"/>
      <c r="LRN4" s="104"/>
      <c r="LRO4" s="104"/>
      <c r="LRP4" s="104"/>
      <c r="LRQ4" s="104"/>
      <c r="LRR4" s="104"/>
      <c r="LRS4" s="104"/>
      <c r="LRT4" s="104"/>
      <c r="LRU4" s="104"/>
      <c r="LRV4" s="104"/>
      <c r="LRW4" s="104"/>
      <c r="LRX4" s="104"/>
      <c r="LRY4" s="104"/>
      <c r="LRZ4" s="104"/>
      <c r="LSA4" s="104"/>
      <c r="LSB4" s="104"/>
      <c r="LSC4" s="104"/>
      <c r="LSD4" s="104"/>
      <c r="LSE4" s="104"/>
      <c r="LSF4" s="104"/>
      <c r="LSG4" s="104"/>
      <c r="LSH4" s="104"/>
      <c r="LSI4" s="104"/>
      <c r="LSJ4" s="104"/>
      <c r="LSK4" s="104"/>
      <c r="LSL4" s="104"/>
      <c r="LSM4" s="104"/>
      <c r="LSN4" s="104"/>
      <c r="LSO4" s="104"/>
      <c r="LSP4" s="104"/>
      <c r="LSQ4" s="104"/>
      <c r="LSR4" s="104"/>
      <c r="LSS4" s="104"/>
      <c r="LST4" s="104"/>
      <c r="LSU4" s="104"/>
      <c r="LSV4" s="104"/>
      <c r="LSW4" s="104"/>
      <c r="LSX4" s="104"/>
      <c r="LSY4" s="104"/>
      <c r="LSZ4" s="104"/>
      <c r="LTA4" s="104"/>
      <c r="LTB4" s="104"/>
      <c r="LTC4" s="104"/>
      <c r="LTD4" s="104"/>
      <c r="LTE4" s="104"/>
      <c r="LTF4" s="104"/>
      <c r="LTG4" s="104"/>
      <c r="LTH4" s="104"/>
      <c r="LTI4" s="104"/>
      <c r="LTJ4" s="104"/>
      <c r="LTK4" s="104"/>
      <c r="LTL4" s="104"/>
      <c r="LTM4" s="104"/>
      <c r="LTN4" s="104"/>
      <c r="LTO4" s="104"/>
      <c r="LTP4" s="104"/>
      <c r="LTQ4" s="104"/>
      <c r="LTR4" s="104"/>
      <c r="LTS4" s="104"/>
      <c r="LTT4" s="104"/>
      <c r="LTU4" s="104"/>
      <c r="LTV4" s="104"/>
      <c r="LTW4" s="104"/>
      <c r="LTX4" s="104"/>
      <c r="LTY4" s="104"/>
      <c r="LTZ4" s="104"/>
      <c r="LUA4" s="104"/>
      <c r="LUB4" s="104"/>
      <c r="LUC4" s="104"/>
      <c r="LUD4" s="104"/>
      <c r="LUE4" s="104"/>
      <c r="LUF4" s="104"/>
      <c r="LUG4" s="104"/>
      <c r="LUH4" s="104"/>
      <c r="LUI4" s="104"/>
      <c r="LUJ4" s="104"/>
      <c r="LUK4" s="104"/>
      <c r="LUL4" s="104"/>
      <c r="LUM4" s="104"/>
      <c r="LUN4" s="104"/>
      <c r="LUO4" s="104"/>
      <c r="LUP4" s="104"/>
      <c r="LUQ4" s="104"/>
      <c r="LUR4" s="104"/>
      <c r="LUS4" s="104"/>
      <c r="LUT4" s="104"/>
      <c r="LUU4" s="104"/>
      <c r="LUV4" s="104"/>
      <c r="LUW4" s="104"/>
      <c r="LUX4" s="104"/>
      <c r="LUY4" s="104"/>
      <c r="LUZ4" s="104"/>
      <c r="LVA4" s="104"/>
      <c r="LVB4" s="104"/>
      <c r="LVC4" s="104"/>
      <c r="LVD4" s="104"/>
      <c r="LVE4" s="104"/>
      <c r="LVF4" s="104"/>
      <c r="LVG4" s="104"/>
      <c r="LVH4" s="104"/>
      <c r="LVI4" s="104"/>
      <c r="LVJ4" s="104"/>
      <c r="LVK4" s="104"/>
      <c r="LVL4" s="104"/>
      <c r="LVM4" s="104"/>
      <c r="LVN4" s="104"/>
      <c r="LVO4" s="104"/>
      <c r="LVP4" s="104"/>
      <c r="LVQ4" s="104"/>
      <c r="LVR4" s="104"/>
      <c r="LVS4" s="104"/>
      <c r="LVT4" s="104"/>
      <c r="LVU4" s="104"/>
      <c r="LVV4" s="104"/>
      <c r="LVW4" s="104"/>
      <c r="LVX4" s="104"/>
      <c r="LVY4" s="104"/>
      <c r="LVZ4" s="104"/>
      <c r="LWA4" s="104"/>
      <c r="LWB4" s="104"/>
      <c r="LWC4" s="104"/>
      <c r="LWD4" s="104"/>
      <c r="LWE4" s="104"/>
      <c r="LWF4" s="104"/>
      <c r="LWG4" s="104"/>
      <c r="LWH4" s="104"/>
      <c r="LWI4" s="104"/>
      <c r="LWJ4" s="104"/>
      <c r="LWK4" s="104"/>
      <c r="LWL4" s="104"/>
      <c r="LWM4" s="104"/>
      <c r="LWN4" s="104"/>
      <c r="LWO4" s="104"/>
      <c r="LWP4" s="104"/>
      <c r="LWQ4" s="104"/>
      <c r="LWR4" s="104"/>
      <c r="LWS4" s="104"/>
      <c r="LWT4" s="104"/>
      <c r="LWU4" s="104"/>
      <c r="LWV4" s="104"/>
      <c r="LWW4" s="104"/>
      <c r="LWX4" s="104"/>
      <c r="LWY4" s="104"/>
      <c r="LWZ4" s="104"/>
      <c r="LXA4" s="104"/>
      <c r="LXB4" s="104"/>
      <c r="LXC4" s="104"/>
      <c r="LXD4" s="104"/>
      <c r="LXE4" s="104"/>
      <c r="LXF4" s="104"/>
      <c r="LXG4" s="104"/>
      <c r="LXH4" s="104"/>
      <c r="LXI4" s="104"/>
      <c r="LXJ4" s="104"/>
      <c r="LXK4" s="104"/>
      <c r="LXL4" s="104"/>
      <c r="LXM4" s="104"/>
      <c r="LXN4" s="104"/>
      <c r="LXO4" s="104"/>
      <c r="LXP4" s="104"/>
      <c r="LXQ4" s="104"/>
      <c r="LXR4" s="104"/>
      <c r="LXS4" s="104"/>
      <c r="LXT4" s="104"/>
      <c r="LXU4" s="104"/>
      <c r="LXV4" s="104"/>
      <c r="LXW4" s="104"/>
      <c r="LXX4" s="104"/>
      <c r="LXY4" s="104"/>
      <c r="LXZ4" s="104"/>
      <c r="LYA4" s="104"/>
      <c r="LYB4" s="104"/>
      <c r="LYC4" s="104"/>
      <c r="LYD4" s="104"/>
      <c r="LYE4" s="104"/>
      <c r="LYF4" s="104"/>
      <c r="LYG4" s="104"/>
      <c r="LYH4" s="104"/>
      <c r="LYI4" s="104"/>
      <c r="LYJ4" s="104"/>
      <c r="LYK4" s="104"/>
      <c r="LYL4" s="104"/>
      <c r="LYM4" s="104"/>
      <c r="LYN4" s="104"/>
      <c r="LYO4" s="104"/>
      <c r="LYP4" s="104"/>
      <c r="LYQ4" s="104"/>
      <c r="LYR4" s="104"/>
      <c r="LYS4" s="104"/>
      <c r="LYT4" s="104"/>
      <c r="LYU4" s="104"/>
      <c r="LYV4" s="104"/>
      <c r="LYW4" s="104"/>
      <c r="LYX4" s="104"/>
      <c r="LYY4" s="104"/>
      <c r="LYZ4" s="104"/>
      <c r="LZA4" s="104"/>
      <c r="LZB4" s="104"/>
      <c r="LZC4" s="104"/>
      <c r="LZD4" s="104"/>
      <c r="LZE4" s="104"/>
      <c r="LZF4" s="104"/>
      <c r="LZG4" s="104"/>
      <c r="LZH4" s="104"/>
      <c r="LZI4" s="104"/>
      <c r="LZJ4" s="104"/>
      <c r="LZK4" s="104"/>
      <c r="LZL4" s="104"/>
      <c r="LZM4" s="104"/>
      <c r="LZN4" s="104"/>
      <c r="LZO4" s="104"/>
      <c r="LZP4" s="104"/>
      <c r="LZQ4" s="104"/>
      <c r="LZR4" s="104"/>
      <c r="LZS4" s="104"/>
      <c r="LZT4" s="104"/>
      <c r="LZU4" s="104"/>
      <c r="LZV4" s="104"/>
      <c r="LZW4" s="104"/>
      <c r="LZX4" s="104"/>
      <c r="LZY4" s="104"/>
      <c r="LZZ4" s="104"/>
      <c r="MAA4" s="104"/>
      <c r="MAB4" s="104"/>
      <c r="MAC4" s="104"/>
      <c r="MAD4" s="104"/>
      <c r="MAE4" s="104"/>
      <c r="MAF4" s="104"/>
      <c r="MAG4" s="104"/>
      <c r="MAH4" s="104"/>
      <c r="MAI4" s="104"/>
      <c r="MAJ4" s="104"/>
      <c r="MAK4" s="104"/>
      <c r="MAL4" s="104"/>
      <c r="MAM4" s="104"/>
      <c r="MAN4" s="104"/>
      <c r="MAO4" s="104"/>
      <c r="MAP4" s="104"/>
      <c r="MAQ4" s="104"/>
      <c r="MAR4" s="104"/>
      <c r="MAS4" s="104"/>
      <c r="MAT4" s="104"/>
      <c r="MAU4" s="104"/>
      <c r="MAV4" s="104"/>
      <c r="MAW4" s="104"/>
      <c r="MAX4" s="104"/>
      <c r="MAY4" s="104"/>
      <c r="MAZ4" s="104"/>
      <c r="MBA4" s="104"/>
      <c r="MBB4" s="104"/>
      <c r="MBC4" s="104"/>
      <c r="MBD4" s="104"/>
      <c r="MBE4" s="104"/>
      <c r="MBF4" s="104"/>
      <c r="MBG4" s="104"/>
      <c r="MBH4" s="104"/>
      <c r="MBI4" s="104"/>
      <c r="MBJ4" s="104"/>
      <c r="MBK4" s="104"/>
      <c r="MBL4" s="104"/>
      <c r="MBM4" s="104"/>
      <c r="MBN4" s="104"/>
      <c r="MBO4" s="104"/>
      <c r="MBP4" s="104"/>
      <c r="MBQ4" s="104"/>
      <c r="MBR4" s="104"/>
      <c r="MBS4" s="104"/>
      <c r="MBT4" s="104"/>
      <c r="MBU4" s="104"/>
      <c r="MBV4" s="104"/>
      <c r="MBW4" s="104"/>
      <c r="MBX4" s="104"/>
      <c r="MBY4" s="104"/>
      <c r="MBZ4" s="104"/>
      <c r="MCA4" s="104"/>
      <c r="MCB4" s="104"/>
      <c r="MCC4" s="104"/>
      <c r="MCD4" s="104"/>
      <c r="MCE4" s="104"/>
      <c r="MCF4" s="104"/>
      <c r="MCG4" s="104"/>
      <c r="MCH4" s="104"/>
      <c r="MCI4" s="104"/>
      <c r="MCJ4" s="104"/>
      <c r="MCK4" s="104"/>
      <c r="MCL4" s="104"/>
      <c r="MCM4" s="104"/>
      <c r="MCN4" s="104"/>
      <c r="MCO4" s="104"/>
      <c r="MCP4" s="104"/>
      <c r="MCQ4" s="104"/>
      <c r="MCR4" s="104"/>
      <c r="MCS4" s="104"/>
      <c r="MCT4" s="104"/>
      <c r="MCU4" s="104"/>
      <c r="MCV4" s="104"/>
      <c r="MCW4" s="104"/>
      <c r="MCX4" s="104"/>
      <c r="MCY4" s="104"/>
      <c r="MCZ4" s="104"/>
      <c r="MDA4" s="104"/>
      <c r="MDB4" s="104"/>
      <c r="MDC4" s="104"/>
      <c r="MDD4" s="104"/>
      <c r="MDE4" s="104"/>
      <c r="MDF4" s="104"/>
      <c r="MDG4" s="104"/>
      <c r="MDH4" s="104"/>
      <c r="MDI4" s="104"/>
      <c r="MDJ4" s="104"/>
      <c r="MDK4" s="104"/>
      <c r="MDL4" s="104"/>
      <c r="MDM4" s="104"/>
      <c r="MDN4" s="104"/>
      <c r="MDO4" s="104"/>
      <c r="MDP4" s="104"/>
      <c r="MDQ4" s="104"/>
      <c r="MDR4" s="104"/>
      <c r="MDS4" s="104"/>
      <c r="MDT4" s="104"/>
      <c r="MDU4" s="104"/>
      <c r="MDV4" s="104"/>
      <c r="MDW4" s="104"/>
      <c r="MDX4" s="104"/>
      <c r="MDY4" s="104"/>
      <c r="MDZ4" s="104"/>
      <c r="MEA4" s="104"/>
      <c r="MEB4" s="104"/>
      <c r="MEC4" s="104"/>
      <c r="MED4" s="104"/>
      <c r="MEE4" s="104"/>
      <c r="MEF4" s="104"/>
      <c r="MEG4" s="104"/>
      <c r="MEH4" s="104"/>
      <c r="MEI4" s="104"/>
      <c r="MEJ4" s="104"/>
      <c r="MEK4" s="104"/>
      <c r="MEL4" s="104"/>
      <c r="MEM4" s="104"/>
      <c r="MEN4" s="104"/>
      <c r="MEO4" s="104"/>
      <c r="MEP4" s="104"/>
      <c r="MEQ4" s="104"/>
      <c r="MER4" s="104"/>
      <c r="MES4" s="104"/>
      <c r="MET4" s="104"/>
      <c r="MEU4" s="104"/>
      <c r="MEV4" s="104"/>
      <c r="MEW4" s="104"/>
      <c r="MEX4" s="104"/>
      <c r="MEY4" s="104"/>
      <c r="MEZ4" s="104"/>
      <c r="MFA4" s="104"/>
      <c r="MFB4" s="104"/>
      <c r="MFC4" s="104"/>
      <c r="MFD4" s="104"/>
      <c r="MFE4" s="104"/>
      <c r="MFF4" s="104"/>
      <c r="MFG4" s="104"/>
      <c r="MFH4" s="104"/>
      <c r="MFI4" s="104"/>
      <c r="MFJ4" s="104"/>
      <c r="MFK4" s="104"/>
      <c r="MFL4" s="104"/>
      <c r="MFM4" s="104"/>
      <c r="MFN4" s="104"/>
      <c r="MFO4" s="104"/>
      <c r="MFP4" s="104"/>
      <c r="MFQ4" s="104"/>
      <c r="MFR4" s="104"/>
      <c r="MFS4" s="104"/>
      <c r="MFT4" s="104"/>
      <c r="MFU4" s="104"/>
      <c r="MFV4" s="104"/>
      <c r="MFW4" s="104"/>
      <c r="MFX4" s="104"/>
      <c r="MFY4" s="104"/>
      <c r="MFZ4" s="104"/>
      <c r="MGA4" s="104"/>
      <c r="MGB4" s="104"/>
      <c r="MGC4" s="104"/>
      <c r="MGD4" s="104"/>
      <c r="MGE4" s="104"/>
      <c r="MGF4" s="104"/>
      <c r="MGG4" s="104"/>
      <c r="MGH4" s="104"/>
      <c r="MGI4" s="104"/>
      <c r="MGJ4" s="104"/>
      <c r="MGK4" s="104"/>
      <c r="MGL4" s="104"/>
      <c r="MGM4" s="104"/>
      <c r="MGN4" s="104"/>
      <c r="MGO4" s="104"/>
      <c r="MGP4" s="104"/>
      <c r="MGQ4" s="104"/>
      <c r="MGR4" s="104"/>
      <c r="MGS4" s="104"/>
      <c r="MGT4" s="104"/>
      <c r="MGU4" s="104"/>
      <c r="MGV4" s="104"/>
      <c r="MGW4" s="104"/>
      <c r="MGX4" s="104"/>
      <c r="MGY4" s="104"/>
      <c r="MGZ4" s="104"/>
      <c r="MHA4" s="104"/>
      <c r="MHB4" s="104"/>
      <c r="MHC4" s="104"/>
      <c r="MHD4" s="104"/>
      <c r="MHE4" s="104"/>
      <c r="MHF4" s="104"/>
      <c r="MHG4" s="104"/>
      <c r="MHH4" s="104"/>
      <c r="MHI4" s="104"/>
      <c r="MHJ4" s="104"/>
      <c r="MHK4" s="104"/>
      <c r="MHL4" s="104"/>
      <c r="MHM4" s="104"/>
      <c r="MHN4" s="104"/>
      <c r="MHO4" s="104"/>
      <c r="MHP4" s="104"/>
      <c r="MHQ4" s="104"/>
      <c r="MHR4" s="104"/>
      <c r="MHS4" s="104"/>
      <c r="MHT4" s="104"/>
      <c r="MHU4" s="104"/>
      <c r="MHV4" s="104"/>
      <c r="MHW4" s="104"/>
      <c r="MHX4" s="104"/>
      <c r="MHY4" s="104"/>
      <c r="MHZ4" s="104"/>
      <c r="MIA4" s="104"/>
      <c r="MIB4" s="104"/>
      <c r="MIC4" s="104"/>
      <c r="MID4" s="104"/>
      <c r="MIE4" s="104"/>
      <c r="MIF4" s="104"/>
      <c r="MIG4" s="104"/>
      <c r="MIH4" s="104"/>
      <c r="MII4" s="104"/>
      <c r="MIJ4" s="104"/>
      <c r="MIK4" s="104"/>
      <c r="MIL4" s="104"/>
      <c r="MIM4" s="104"/>
      <c r="MIN4" s="104"/>
      <c r="MIO4" s="104"/>
      <c r="MIP4" s="104"/>
      <c r="MIQ4" s="104"/>
      <c r="MIR4" s="104"/>
      <c r="MIS4" s="104"/>
      <c r="MIT4" s="104"/>
      <c r="MIU4" s="104"/>
      <c r="MIV4" s="104"/>
      <c r="MIW4" s="104"/>
      <c r="MIX4" s="104"/>
      <c r="MIY4" s="104"/>
      <c r="MIZ4" s="104"/>
      <c r="MJA4" s="104"/>
      <c r="MJB4" s="104"/>
      <c r="MJC4" s="104"/>
      <c r="MJD4" s="104"/>
      <c r="MJE4" s="104"/>
      <c r="MJF4" s="104"/>
      <c r="MJG4" s="104"/>
      <c r="MJH4" s="104"/>
      <c r="MJI4" s="104"/>
      <c r="MJJ4" s="104"/>
      <c r="MJK4" s="104"/>
      <c r="MJL4" s="104"/>
      <c r="MJM4" s="104"/>
      <c r="MJN4" s="104"/>
      <c r="MJO4" s="104"/>
      <c r="MJP4" s="104"/>
      <c r="MJQ4" s="104"/>
      <c r="MJR4" s="104"/>
      <c r="MJS4" s="104"/>
      <c r="MJT4" s="104"/>
      <c r="MJU4" s="104"/>
      <c r="MJV4" s="104"/>
      <c r="MJW4" s="104"/>
      <c r="MJX4" s="104"/>
      <c r="MJY4" s="104"/>
      <c r="MJZ4" s="104"/>
      <c r="MKA4" s="104"/>
      <c r="MKB4" s="104"/>
      <c r="MKC4" s="104"/>
      <c r="MKD4" s="104"/>
      <c r="MKE4" s="104"/>
      <c r="MKF4" s="104"/>
      <c r="MKG4" s="104"/>
      <c r="MKH4" s="104"/>
      <c r="MKI4" s="104"/>
      <c r="MKJ4" s="104"/>
      <c r="MKK4" s="104"/>
      <c r="MKL4" s="104"/>
      <c r="MKM4" s="104"/>
      <c r="MKN4" s="104"/>
      <c r="MKO4" s="104"/>
      <c r="MKP4" s="104"/>
      <c r="MKQ4" s="104"/>
      <c r="MKR4" s="104"/>
      <c r="MKS4" s="104"/>
      <c r="MKT4" s="104"/>
      <c r="MKU4" s="104"/>
      <c r="MKV4" s="104"/>
      <c r="MKW4" s="104"/>
      <c r="MKX4" s="104"/>
      <c r="MKY4" s="104"/>
      <c r="MKZ4" s="104"/>
      <c r="MLA4" s="104"/>
      <c r="MLB4" s="104"/>
      <c r="MLC4" s="104"/>
      <c r="MLD4" s="104"/>
      <c r="MLE4" s="104"/>
      <c r="MLF4" s="104"/>
      <c r="MLG4" s="104"/>
      <c r="MLH4" s="104"/>
      <c r="MLI4" s="104"/>
      <c r="MLJ4" s="104"/>
      <c r="MLK4" s="104"/>
      <c r="MLL4" s="104"/>
      <c r="MLM4" s="104"/>
      <c r="MLN4" s="104"/>
      <c r="MLO4" s="104"/>
      <c r="MLP4" s="104"/>
      <c r="MLQ4" s="104"/>
      <c r="MLR4" s="104"/>
      <c r="MLS4" s="104"/>
      <c r="MLT4" s="104"/>
      <c r="MLU4" s="104"/>
      <c r="MLV4" s="104"/>
      <c r="MLW4" s="104"/>
      <c r="MLX4" s="104"/>
      <c r="MLY4" s="104"/>
      <c r="MLZ4" s="104"/>
      <c r="MMA4" s="104"/>
      <c r="MMB4" s="104"/>
      <c r="MMC4" s="104"/>
      <c r="MMD4" s="104"/>
      <c r="MME4" s="104"/>
      <c r="MMF4" s="104"/>
      <c r="MMG4" s="104"/>
      <c r="MMH4" s="104"/>
      <c r="MMI4" s="104"/>
      <c r="MMJ4" s="104"/>
      <c r="MMK4" s="104"/>
      <c r="MML4" s="104"/>
      <c r="MMM4" s="104"/>
      <c r="MMN4" s="104"/>
      <c r="MMO4" s="104"/>
      <c r="MMP4" s="104"/>
      <c r="MMQ4" s="104"/>
      <c r="MMR4" s="104"/>
      <c r="MMS4" s="104"/>
      <c r="MMT4" s="104"/>
      <c r="MMU4" s="104"/>
      <c r="MMV4" s="104"/>
      <c r="MMW4" s="104"/>
      <c r="MMX4" s="104"/>
      <c r="MMY4" s="104"/>
      <c r="MMZ4" s="104"/>
      <c r="MNA4" s="104"/>
      <c r="MNB4" s="104"/>
      <c r="MNC4" s="104"/>
      <c r="MND4" s="104"/>
      <c r="MNE4" s="104"/>
      <c r="MNF4" s="104"/>
      <c r="MNG4" s="104"/>
      <c r="MNH4" s="104"/>
      <c r="MNI4" s="104"/>
      <c r="MNJ4" s="104"/>
      <c r="MNK4" s="104"/>
      <c r="MNL4" s="104"/>
      <c r="MNM4" s="104"/>
      <c r="MNN4" s="104"/>
      <c r="MNO4" s="104"/>
      <c r="MNP4" s="104"/>
      <c r="MNQ4" s="104"/>
      <c r="MNR4" s="104"/>
      <c r="MNS4" s="104"/>
      <c r="MNT4" s="104"/>
      <c r="MNU4" s="104"/>
      <c r="MNV4" s="104"/>
      <c r="MNW4" s="104"/>
      <c r="MNX4" s="104"/>
      <c r="MNY4" s="104"/>
      <c r="MNZ4" s="104"/>
      <c r="MOA4" s="104"/>
      <c r="MOB4" s="104"/>
      <c r="MOC4" s="104"/>
      <c r="MOD4" s="104"/>
      <c r="MOE4" s="104"/>
      <c r="MOF4" s="104"/>
      <c r="MOG4" s="104"/>
      <c r="MOH4" s="104"/>
      <c r="MOI4" s="104"/>
      <c r="MOJ4" s="104"/>
      <c r="MOK4" s="104"/>
      <c r="MOL4" s="104"/>
      <c r="MOM4" s="104"/>
      <c r="MON4" s="104"/>
      <c r="MOO4" s="104"/>
      <c r="MOP4" s="104"/>
      <c r="MOQ4" s="104"/>
      <c r="MOR4" s="104"/>
      <c r="MOS4" s="104"/>
      <c r="MOT4" s="104"/>
      <c r="MOU4" s="104"/>
      <c r="MOV4" s="104"/>
      <c r="MOW4" s="104"/>
      <c r="MOX4" s="104"/>
      <c r="MOY4" s="104"/>
      <c r="MOZ4" s="104"/>
      <c r="MPA4" s="104"/>
      <c r="MPB4" s="104"/>
      <c r="MPC4" s="104"/>
      <c r="MPD4" s="104"/>
      <c r="MPE4" s="104"/>
      <c r="MPF4" s="104"/>
      <c r="MPG4" s="104"/>
      <c r="MPH4" s="104"/>
      <c r="MPI4" s="104"/>
      <c r="MPJ4" s="104"/>
      <c r="MPK4" s="104"/>
      <c r="MPL4" s="104"/>
      <c r="MPM4" s="104"/>
      <c r="MPN4" s="104"/>
      <c r="MPO4" s="104"/>
      <c r="MPP4" s="104"/>
      <c r="MPQ4" s="104"/>
      <c r="MPR4" s="104"/>
      <c r="MPS4" s="104"/>
      <c r="MPT4" s="104"/>
      <c r="MPU4" s="104"/>
      <c r="MPV4" s="104"/>
      <c r="MPW4" s="104"/>
      <c r="MPX4" s="104"/>
      <c r="MPY4" s="104"/>
      <c r="MPZ4" s="104"/>
      <c r="MQA4" s="104"/>
      <c r="MQB4" s="104"/>
      <c r="MQC4" s="104"/>
      <c r="MQD4" s="104"/>
      <c r="MQE4" s="104"/>
      <c r="MQF4" s="104"/>
      <c r="MQG4" s="104"/>
      <c r="MQH4" s="104"/>
      <c r="MQI4" s="104"/>
      <c r="MQJ4" s="104"/>
      <c r="MQK4" s="104"/>
      <c r="MQL4" s="104"/>
      <c r="MQM4" s="104"/>
      <c r="MQN4" s="104"/>
      <c r="MQO4" s="104"/>
      <c r="MQP4" s="104"/>
      <c r="MQQ4" s="104"/>
      <c r="MQR4" s="104"/>
      <c r="MQS4" s="104"/>
      <c r="MQT4" s="104"/>
      <c r="MQU4" s="104"/>
      <c r="MQV4" s="104"/>
      <c r="MQW4" s="104"/>
      <c r="MQX4" s="104"/>
      <c r="MQY4" s="104"/>
      <c r="MQZ4" s="104"/>
      <c r="MRA4" s="104"/>
      <c r="MRB4" s="104"/>
      <c r="MRC4" s="104"/>
      <c r="MRD4" s="104"/>
      <c r="MRE4" s="104"/>
      <c r="MRF4" s="104"/>
      <c r="MRG4" s="104"/>
      <c r="MRH4" s="104"/>
      <c r="MRI4" s="104"/>
      <c r="MRJ4" s="104"/>
      <c r="MRK4" s="104"/>
      <c r="MRL4" s="104"/>
      <c r="MRM4" s="104"/>
      <c r="MRN4" s="104"/>
      <c r="MRO4" s="104"/>
      <c r="MRP4" s="104"/>
      <c r="MRQ4" s="104"/>
      <c r="MRR4" s="104"/>
      <c r="MRS4" s="104"/>
      <c r="MRT4" s="104"/>
      <c r="MRU4" s="104"/>
      <c r="MRV4" s="104"/>
      <c r="MRW4" s="104"/>
      <c r="MRX4" s="104"/>
      <c r="MRY4" s="104"/>
      <c r="MRZ4" s="104"/>
      <c r="MSA4" s="104"/>
      <c r="MSB4" s="104"/>
      <c r="MSC4" s="104"/>
      <c r="MSD4" s="104"/>
      <c r="MSE4" s="104"/>
      <c r="MSF4" s="104"/>
      <c r="MSG4" s="104"/>
      <c r="MSH4" s="104"/>
      <c r="MSI4" s="104"/>
      <c r="MSJ4" s="104"/>
      <c r="MSK4" s="104"/>
      <c r="MSL4" s="104"/>
      <c r="MSM4" s="104"/>
      <c r="MSN4" s="104"/>
      <c r="MSO4" s="104"/>
      <c r="MSP4" s="104"/>
      <c r="MSQ4" s="104"/>
      <c r="MSR4" s="104"/>
      <c r="MSS4" s="104"/>
      <c r="MST4" s="104"/>
      <c r="MSU4" s="104"/>
      <c r="MSV4" s="104"/>
      <c r="MSW4" s="104"/>
      <c r="MSX4" s="104"/>
      <c r="MSY4" s="104"/>
      <c r="MSZ4" s="104"/>
      <c r="MTA4" s="104"/>
      <c r="MTB4" s="104"/>
      <c r="MTC4" s="104"/>
      <c r="MTD4" s="104"/>
      <c r="MTE4" s="104"/>
      <c r="MTF4" s="104"/>
      <c r="MTG4" s="104"/>
      <c r="MTH4" s="104"/>
      <c r="MTI4" s="104"/>
      <c r="MTJ4" s="104"/>
      <c r="MTK4" s="104"/>
      <c r="MTL4" s="104"/>
      <c r="MTM4" s="104"/>
      <c r="MTN4" s="104"/>
      <c r="MTO4" s="104"/>
      <c r="MTP4" s="104"/>
      <c r="MTQ4" s="104"/>
      <c r="MTR4" s="104"/>
      <c r="MTS4" s="104"/>
      <c r="MTT4" s="104"/>
      <c r="MTU4" s="104"/>
      <c r="MTV4" s="104"/>
      <c r="MTW4" s="104"/>
      <c r="MTX4" s="104"/>
      <c r="MTY4" s="104"/>
      <c r="MTZ4" s="104"/>
      <c r="MUA4" s="104"/>
      <c r="MUB4" s="104"/>
      <c r="MUC4" s="104"/>
      <c r="MUD4" s="104"/>
      <c r="MUE4" s="104"/>
      <c r="MUF4" s="104"/>
      <c r="MUG4" s="104"/>
      <c r="MUH4" s="104"/>
      <c r="MUI4" s="104"/>
      <c r="MUJ4" s="104"/>
      <c r="MUK4" s="104"/>
      <c r="MUL4" s="104"/>
      <c r="MUM4" s="104"/>
      <c r="MUN4" s="104"/>
      <c r="MUO4" s="104"/>
      <c r="MUP4" s="104"/>
      <c r="MUQ4" s="104"/>
      <c r="MUR4" s="104"/>
      <c r="MUS4" s="104"/>
      <c r="MUT4" s="104"/>
      <c r="MUU4" s="104"/>
      <c r="MUV4" s="104"/>
      <c r="MUW4" s="104"/>
      <c r="MUX4" s="104"/>
      <c r="MUY4" s="104"/>
      <c r="MUZ4" s="104"/>
      <c r="MVA4" s="104"/>
      <c r="MVB4" s="104"/>
      <c r="MVC4" s="104"/>
      <c r="MVD4" s="104"/>
      <c r="MVE4" s="104"/>
      <c r="MVF4" s="104"/>
      <c r="MVG4" s="104"/>
      <c r="MVH4" s="104"/>
      <c r="MVI4" s="104"/>
      <c r="MVJ4" s="104"/>
      <c r="MVK4" s="104"/>
      <c r="MVL4" s="104"/>
      <c r="MVM4" s="104"/>
      <c r="MVN4" s="104"/>
      <c r="MVO4" s="104"/>
      <c r="MVP4" s="104"/>
      <c r="MVQ4" s="104"/>
      <c r="MVR4" s="104"/>
      <c r="MVS4" s="104"/>
      <c r="MVT4" s="104"/>
      <c r="MVU4" s="104"/>
      <c r="MVV4" s="104"/>
      <c r="MVW4" s="104"/>
      <c r="MVX4" s="104"/>
      <c r="MVY4" s="104"/>
      <c r="MVZ4" s="104"/>
      <c r="MWA4" s="104"/>
      <c r="MWB4" s="104"/>
      <c r="MWC4" s="104"/>
      <c r="MWD4" s="104"/>
      <c r="MWE4" s="104"/>
      <c r="MWF4" s="104"/>
      <c r="MWG4" s="104"/>
      <c r="MWH4" s="104"/>
      <c r="MWI4" s="104"/>
      <c r="MWJ4" s="104"/>
      <c r="MWK4" s="104"/>
      <c r="MWL4" s="104"/>
      <c r="MWM4" s="104"/>
      <c r="MWN4" s="104"/>
      <c r="MWO4" s="104"/>
      <c r="MWP4" s="104"/>
      <c r="MWQ4" s="104"/>
      <c r="MWR4" s="104"/>
      <c r="MWS4" s="104"/>
      <c r="MWT4" s="104"/>
      <c r="MWU4" s="104"/>
      <c r="MWV4" s="104"/>
      <c r="MWW4" s="104"/>
      <c r="MWX4" s="104"/>
      <c r="MWY4" s="104"/>
      <c r="MWZ4" s="104"/>
      <c r="MXA4" s="104"/>
      <c r="MXB4" s="104"/>
      <c r="MXC4" s="104"/>
      <c r="MXD4" s="104"/>
      <c r="MXE4" s="104"/>
      <c r="MXF4" s="104"/>
      <c r="MXG4" s="104"/>
      <c r="MXH4" s="104"/>
      <c r="MXI4" s="104"/>
      <c r="MXJ4" s="104"/>
      <c r="MXK4" s="104"/>
      <c r="MXL4" s="104"/>
      <c r="MXM4" s="104"/>
      <c r="MXN4" s="104"/>
      <c r="MXO4" s="104"/>
      <c r="MXP4" s="104"/>
      <c r="MXQ4" s="104"/>
      <c r="MXR4" s="104"/>
      <c r="MXS4" s="104"/>
      <c r="MXT4" s="104"/>
      <c r="MXU4" s="104"/>
      <c r="MXV4" s="104"/>
      <c r="MXW4" s="104"/>
      <c r="MXX4" s="104"/>
      <c r="MXY4" s="104"/>
      <c r="MXZ4" s="104"/>
      <c r="MYA4" s="104"/>
      <c r="MYB4" s="104"/>
      <c r="MYC4" s="104"/>
      <c r="MYD4" s="104"/>
      <c r="MYE4" s="104"/>
      <c r="MYF4" s="104"/>
      <c r="MYG4" s="104"/>
      <c r="MYH4" s="104"/>
      <c r="MYI4" s="104"/>
      <c r="MYJ4" s="104"/>
      <c r="MYK4" s="104"/>
      <c r="MYL4" s="104"/>
      <c r="MYM4" s="104"/>
      <c r="MYN4" s="104"/>
      <c r="MYO4" s="104"/>
      <c r="MYP4" s="104"/>
      <c r="MYQ4" s="104"/>
      <c r="MYR4" s="104"/>
      <c r="MYS4" s="104"/>
      <c r="MYT4" s="104"/>
      <c r="MYU4" s="104"/>
      <c r="MYV4" s="104"/>
      <c r="MYW4" s="104"/>
      <c r="MYX4" s="104"/>
      <c r="MYY4" s="104"/>
      <c r="MYZ4" s="104"/>
      <c r="MZA4" s="104"/>
      <c r="MZB4" s="104"/>
      <c r="MZC4" s="104"/>
      <c r="MZD4" s="104"/>
      <c r="MZE4" s="104"/>
      <c r="MZF4" s="104"/>
      <c r="MZG4" s="104"/>
      <c r="MZH4" s="104"/>
      <c r="MZI4" s="104"/>
      <c r="MZJ4" s="104"/>
      <c r="MZK4" s="104"/>
      <c r="MZL4" s="104"/>
      <c r="MZM4" s="104"/>
      <c r="MZN4" s="104"/>
      <c r="MZO4" s="104"/>
      <c r="MZP4" s="104"/>
      <c r="MZQ4" s="104"/>
      <c r="MZR4" s="104"/>
      <c r="MZS4" s="104"/>
      <c r="MZT4" s="104"/>
      <c r="MZU4" s="104"/>
      <c r="MZV4" s="104"/>
      <c r="MZW4" s="104"/>
      <c r="MZX4" s="104"/>
      <c r="MZY4" s="104"/>
      <c r="MZZ4" s="104"/>
      <c r="NAA4" s="104"/>
      <c r="NAB4" s="104"/>
      <c r="NAC4" s="104"/>
      <c r="NAD4" s="104"/>
      <c r="NAE4" s="104"/>
      <c r="NAF4" s="104"/>
      <c r="NAG4" s="104"/>
      <c r="NAH4" s="104"/>
      <c r="NAI4" s="104"/>
      <c r="NAJ4" s="104"/>
      <c r="NAK4" s="104"/>
      <c r="NAL4" s="104"/>
      <c r="NAM4" s="104"/>
      <c r="NAN4" s="104"/>
      <c r="NAO4" s="104"/>
      <c r="NAP4" s="104"/>
      <c r="NAQ4" s="104"/>
      <c r="NAR4" s="104"/>
      <c r="NAS4" s="104"/>
      <c r="NAT4" s="104"/>
      <c r="NAU4" s="104"/>
      <c r="NAV4" s="104"/>
      <c r="NAW4" s="104"/>
      <c r="NAX4" s="104"/>
      <c r="NAY4" s="104"/>
      <c r="NAZ4" s="104"/>
      <c r="NBA4" s="104"/>
      <c r="NBB4" s="104"/>
      <c r="NBC4" s="104"/>
      <c r="NBD4" s="104"/>
      <c r="NBE4" s="104"/>
      <c r="NBF4" s="104"/>
      <c r="NBG4" s="104"/>
      <c r="NBH4" s="104"/>
      <c r="NBI4" s="104"/>
      <c r="NBJ4" s="104"/>
      <c r="NBK4" s="104"/>
      <c r="NBL4" s="104"/>
      <c r="NBM4" s="104"/>
      <c r="NBN4" s="104"/>
      <c r="NBO4" s="104"/>
      <c r="NBP4" s="104"/>
      <c r="NBQ4" s="104"/>
      <c r="NBR4" s="104"/>
      <c r="NBS4" s="104"/>
      <c r="NBT4" s="104"/>
      <c r="NBU4" s="104"/>
      <c r="NBV4" s="104"/>
      <c r="NBW4" s="104"/>
      <c r="NBX4" s="104"/>
      <c r="NBY4" s="104"/>
      <c r="NBZ4" s="104"/>
      <c r="NCA4" s="104"/>
      <c r="NCB4" s="104"/>
      <c r="NCC4" s="104"/>
      <c r="NCD4" s="104"/>
      <c r="NCE4" s="104"/>
      <c r="NCF4" s="104"/>
      <c r="NCG4" s="104"/>
      <c r="NCH4" s="104"/>
      <c r="NCI4" s="104"/>
      <c r="NCJ4" s="104"/>
      <c r="NCK4" s="104"/>
      <c r="NCL4" s="104"/>
      <c r="NCM4" s="104"/>
      <c r="NCN4" s="104"/>
      <c r="NCO4" s="104"/>
      <c r="NCP4" s="104"/>
      <c r="NCQ4" s="104"/>
      <c r="NCR4" s="104"/>
      <c r="NCS4" s="104"/>
      <c r="NCT4" s="104"/>
      <c r="NCU4" s="104"/>
      <c r="NCV4" s="104"/>
      <c r="NCW4" s="104"/>
      <c r="NCX4" s="104"/>
      <c r="NCY4" s="104"/>
      <c r="NCZ4" s="104"/>
      <c r="NDA4" s="104"/>
      <c r="NDB4" s="104"/>
      <c r="NDC4" s="104"/>
      <c r="NDD4" s="104"/>
      <c r="NDE4" s="104"/>
      <c r="NDF4" s="104"/>
      <c r="NDG4" s="104"/>
      <c r="NDH4" s="104"/>
      <c r="NDI4" s="104"/>
      <c r="NDJ4" s="104"/>
      <c r="NDK4" s="104"/>
      <c r="NDL4" s="104"/>
      <c r="NDM4" s="104"/>
      <c r="NDN4" s="104"/>
      <c r="NDO4" s="104"/>
      <c r="NDP4" s="104"/>
      <c r="NDQ4" s="104"/>
      <c r="NDR4" s="104"/>
      <c r="NDS4" s="104"/>
      <c r="NDT4" s="104"/>
      <c r="NDU4" s="104"/>
      <c r="NDV4" s="104"/>
      <c r="NDW4" s="104"/>
      <c r="NDX4" s="104"/>
      <c r="NDY4" s="104"/>
      <c r="NDZ4" s="104"/>
      <c r="NEA4" s="104"/>
      <c r="NEB4" s="104"/>
      <c r="NEC4" s="104"/>
      <c r="NED4" s="104"/>
      <c r="NEE4" s="104"/>
      <c r="NEF4" s="104"/>
      <c r="NEG4" s="104"/>
      <c r="NEH4" s="104"/>
      <c r="NEI4" s="104"/>
      <c r="NEJ4" s="104"/>
      <c r="NEK4" s="104"/>
      <c r="NEL4" s="104"/>
      <c r="NEM4" s="104"/>
      <c r="NEN4" s="104"/>
      <c r="NEO4" s="104"/>
      <c r="NEP4" s="104"/>
      <c r="NEQ4" s="104"/>
      <c r="NER4" s="104"/>
      <c r="NES4" s="104"/>
      <c r="NET4" s="104"/>
      <c r="NEU4" s="104"/>
      <c r="NEV4" s="104"/>
      <c r="NEW4" s="104"/>
      <c r="NEX4" s="104"/>
      <c r="NEY4" s="104"/>
      <c r="NEZ4" s="104"/>
      <c r="NFA4" s="104"/>
      <c r="NFB4" s="104"/>
      <c r="NFC4" s="104"/>
      <c r="NFD4" s="104"/>
      <c r="NFE4" s="104"/>
      <c r="NFF4" s="104"/>
      <c r="NFG4" s="104"/>
      <c r="NFH4" s="104"/>
      <c r="NFI4" s="104"/>
      <c r="NFJ4" s="104"/>
      <c r="NFK4" s="104"/>
      <c r="NFL4" s="104"/>
      <c r="NFM4" s="104"/>
      <c r="NFN4" s="104"/>
      <c r="NFO4" s="104"/>
      <c r="NFP4" s="104"/>
      <c r="NFQ4" s="104"/>
      <c r="NFR4" s="104"/>
      <c r="NFS4" s="104"/>
      <c r="NFT4" s="104"/>
      <c r="NFU4" s="104"/>
      <c r="NFV4" s="104"/>
      <c r="NFW4" s="104"/>
      <c r="NFX4" s="104"/>
      <c r="NFY4" s="104"/>
      <c r="NFZ4" s="104"/>
      <c r="NGA4" s="104"/>
      <c r="NGB4" s="104"/>
      <c r="NGC4" s="104"/>
      <c r="NGD4" s="104"/>
      <c r="NGE4" s="104"/>
      <c r="NGF4" s="104"/>
      <c r="NGG4" s="104"/>
      <c r="NGH4" s="104"/>
      <c r="NGI4" s="104"/>
      <c r="NGJ4" s="104"/>
      <c r="NGK4" s="104"/>
      <c r="NGL4" s="104"/>
      <c r="NGM4" s="104"/>
      <c r="NGN4" s="104"/>
      <c r="NGO4" s="104"/>
      <c r="NGP4" s="104"/>
      <c r="NGQ4" s="104"/>
      <c r="NGR4" s="104"/>
      <c r="NGS4" s="104"/>
      <c r="NGT4" s="104"/>
      <c r="NGU4" s="104"/>
      <c r="NGV4" s="104"/>
      <c r="NGW4" s="104"/>
      <c r="NGX4" s="104"/>
      <c r="NGY4" s="104"/>
      <c r="NGZ4" s="104"/>
      <c r="NHA4" s="104"/>
      <c r="NHB4" s="104"/>
      <c r="NHC4" s="104"/>
      <c r="NHD4" s="104"/>
      <c r="NHE4" s="104"/>
      <c r="NHF4" s="104"/>
      <c r="NHG4" s="104"/>
      <c r="NHH4" s="104"/>
      <c r="NHI4" s="104"/>
      <c r="NHJ4" s="104"/>
      <c r="NHK4" s="104"/>
      <c r="NHL4" s="104"/>
      <c r="NHM4" s="104"/>
      <c r="NHN4" s="104"/>
      <c r="NHO4" s="104"/>
      <c r="NHP4" s="104"/>
      <c r="NHQ4" s="104"/>
      <c r="NHR4" s="104"/>
      <c r="NHS4" s="104"/>
      <c r="NHT4" s="104"/>
      <c r="NHU4" s="104"/>
      <c r="NHV4" s="104"/>
      <c r="NHW4" s="104"/>
      <c r="NHX4" s="104"/>
      <c r="NHY4" s="104"/>
      <c r="NHZ4" s="104"/>
      <c r="NIA4" s="104"/>
      <c r="NIB4" s="104"/>
      <c r="NIC4" s="104"/>
      <c r="NID4" s="104"/>
      <c r="NIE4" s="104"/>
      <c r="NIF4" s="104"/>
      <c r="NIG4" s="104"/>
      <c r="NIH4" s="104"/>
      <c r="NII4" s="104"/>
      <c r="NIJ4" s="104"/>
      <c r="NIK4" s="104"/>
      <c r="NIL4" s="104"/>
      <c r="NIM4" s="104"/>
      <c r="NIN4" s="104"/>
      <c r="NIO4" s="104"/>
      <c r="NIP4" s="104"/>
      <c r="NIQ4" s="104"/>
      <c r="NIR4" s="104"/>
      <c r="NIS4" s="104"/>
      <c r="NIT4" s="104"/>
      <c r="NIU4" s="104"/>
      <c r="NIV4" s="104"/>
      <c r="NIW4" s="104"/>
      <c r="NIX4" s="104"/>
      <c r="NIY4" s="104"/>
      <c r="NIZ4" s="104"/>
      <c r="NJA4" s="104"/>
      <c r="NJB4" s="104"/>
      <c r="NJC4" s="104"/>
      <c r="NJD4" s="104"/>
      <c r="NJE4" s="104"/>
      <c r="NJF4" s="104"/>
      <c r="NJG4" s="104"/>
      <c r="NJH4" s="104"/>
      <c r="NJI4" s="104"/>
      <c r="NJJ4" s="104"/>
      <c r="NJK4" s="104"/>
      <c r="NJL4" s="104"/>
      <c r="NJM4" s="104"/>
      <c r="NJN4" s="104"/>
      <c r="NJO4" s="104"/>
      <c r="NJP4" s="104"/>
      <c r="NJQ4" s="104"/>
      <c r="NJR4" s="104"/>
      <c r="NJS4" s="104"/>
      <c r="NJT4" s="104"/>
      <c r="NJU4" s="104"/>
      <c r="NJV4" s="104"/>
      <c r="NJW4" s="104"/>
      <c r="NJX4" s="104"/>
      <c r="NJY4" s="104"/>
      <c r="NJZ4" s="104"/>
      <c r="NKA4" s="104"/>
      <c r="NKB4" s="104"/>
      <c r="NKC4" s="104"/>
      <c r="NKD4" s="104"/>
      <c r="NKE4" s="104"/>
      <c r="NKF4" s="104"/>
      <c r="NKG4" s="104"/>
      <c r="NKH4" s="104"/>
      <c r="NKI4" s="104"/>
      <c r="NKJ4" s="104"/>
      <c r="NKK4" s="104"/>
      <c r="NKL4" s="104"/>
      <c r="NKM4" s="104"/>
      <c r="NKN4" s="104"/>
      <c r="NKO4" s="104"/>
      <c r="NKP4" s="104"/>
      <c r="NKQ4" s="104"/>
      <c r="NKR4" s="104"/>
      <c r="NKS4" s="104"/>
      <c r="NKT4" s="104"/>
      <c r="NKU4" s="104"/>
      <c r="NKV4" s="104"/>
      <c r="NKW4" s="104"/>
      <c r="NKX4" s="104"/>
      <c r="NKY4" s="104"/>
      <c r="NKZ4" s="104"/>
      <c r="NLA4" s="104"/>
      <c r="NLB4" s="104"/>
      <c r="NLC4" s="104"/>
      <c r="NLD4" s="104"/>
      <c r="NLE4" s="104"/>
      <c r="NLF4" s="104"/>
      <c r="NLG4" s="104"/>
      <c r="NLH4" s="104"/>
      <c r="NLI4" s="104"/>
      <c r="NLJ4" s="104"/>
      <c r="NLK4" s="104"/>
      <c r="NLL4" s="104"/>
      <c r="NLM4" s="104"/>
      <c r="NLN4" s="104"/>
      <c r="NLO4" s="104"/>
      <c r="NLP4" s="104"/>
      <c r="NLQ4" s="104"/>
      <c r="NLR4" s="104"/>
      <c r="NLS4" s="104"/>
      <c r="NLT4" s="104"/>
      <c r="NLU4" s="104"/>
      <c r="NLV4" s="104"/>
      <c r="NLW4" s="104"/>
      <c r="NLX4" s="104"/>
      <c r="NLY4" s="104"/>
      <c r="NLZ4" s="104"/>
      <c r="NMA4" s="104"/>
      <c r="NMB4" s="104"/>
      <c r="NMC4" s="104"/>
      <c r="NMD4" s="104"/>
      <c r="NME4" s="104"/>
      <c r="NMF4" s="104"/>
      <c r="NMG4" s="104"/>
      <c r="NMH4" s="104"/>
      <c r="NMI4" s="104"/>
      <c r="NMJ4" s="104"/>
      <c r="NMK4" s="104"/>
      <c r="NML4" s="104"/>
      <c r="NMM4" s="104"/>
      <c r="NMN4" s="104"/>
      <c r="NMO4" s="104"/>
      <c r="NMP4" s="104"/>
      <c r="NMQ4" s="104"/>
      <c r="NMR4" s="104"/>
      <c r="NMS4" s="104"/>
      <c r="NMT4" s="104"/>
      <c r="NMU4" s="104"/>
      <c r="NMV4" s="104"/>
      <c r="NMW4" s="104"/>
      <c r="NMX4" s="104"/>
      <c r="NMY4" s="104"/>
      <c r="NMZ4" s="104"/>
      <c r="NNA4" s="104"/>
      <c r="NNB4" s="104"/>
      <c r="NNC4" s="104"/>
      <c r="NND4" s="104"/>
      <c r="NNE4" s="104"/>
      <c r="NNF4" s="104"/>
      <c r="NNG4" s="104"/>
      <c r="NNH4" s="104"/>
      <c r="NNI4" s="104"/>
      <c r="NNJ4" s="104"/>
      <c r="NNK4" s="104"/>
      <c r="NNL4" s="104"/>
      <c r="NNM4" s="104"/>
      <c r="NNN4" s="104"/>
      <c r="NNO4" s="104"/>
      <c r="NNP4" s="104"/>
      <c r="NNQ4" s="104"/>
      <c r="NNR4" s="104"/>
      <c r="NNS4" s="104"/>
      <c r="NNT4" s="104"/>
      <c r="NNU4" s="104"/>
      <c r="NNV4" s="104"/>
      <c r="NNW4" s="104"/>
      <c r="NNX4" s="104"/>
      <c r="NNY4" s="104"/>
      <c r="NNZ4" s="104"/>
      <c r="NOA4" s="104"/>
      <c r="NOB4" s="104"/>
      <c r="NOC4" s="104"/>
      <c r="NOD4" s="104"/>
      <c r="NOE4" s="104"/>
      <c r="NOF4" s="104"/>
      <c r="NOG4" s="104"/>
      <c r="NOH4" s="104"/>
      <c r="NOI4" s="104"/>
      <c r="NOJ4" s="104"/>
      <c r="NOK4" s="104"/>
      <c r="NOL4" s="104"/>
      <c r="NOM4" s="104"/>
      <c r="NON4" s="104"/>
      <c r="NOO4" s="104"/>
      <c r="NOP4" s="104"/>
      <c r="NOQ4" s="104"/>
      <c r="NOR4" s="104"/>
      <c r="NOS4" s="104"/>
      <c r="NOT4" s="104"/>
      <c r="NOU4" s="104"/>
      <c r="NOV4" s="104"/>
      <c r="NOW4" s="104"/>
      <c r="NOX4" s="104"/>
      <c r="NOY4" s="104"/>
      <c r="NOZ4" s="104"/>
      <c r="NPA4" s="104"/>
      <c r="NPB4" s="104"/>
      <c r="NPC4" s="104"/>
      <c r="NPD4" s="104"/>
      <c r="NPE4" s="104"/>
      <c r="NPF4" s="104"/>
      <c r="NPG4" s="104"/>
      <c r="NPH4" s="104"/>
      <c r="NPI4" s="104"/>
      <c r="NPJ4" s="104"/>
      <c r="NPK4" s="104"/>
      <c r="NPL4" s="104"/>
      <c r="NPM4" s="104"/>
      <c r="NPN4" s="104"/>
      <c r="NPO4" s="104"/>
      <c r="NPP4" s="104"/>
      <c r="NPQ4" s="104"/>
      <c r="NPR4" s="104"/>
      <c r="NPS4" s="104"/>
      <c r="NPT4" s="104"/>
      <c r="NPU4" s="104"/>
      <c r="NPV4" s="104"/>
      <c r="NPW4" s="104"/>
      <c r="NPX4" s="104"/>
      <c r="NPY4" s="104"/>
      <c r="NPZ4" s="104"/>
      <c r="NQA4" s="104"/>
      <c r="NQB4" s="104"/>
      <c r="NQC4" s="104"/>
      <c r="NQD4" s="104"/>
      <c r="NQE4" s="104"/>
      <c r="NQF4" s="104"/>
      <c r="NQG4" s="104"/>
      <c r="NQH4" s="104"/>
      <c r="NQI4" s="104"/>
      <c r="NQJ4" s="104"/>
      <c r="NQK4" s="104"/>
      <c r="NQL4" s="104"/>
      <c r="NQM4" s="104"/>
      <c r="NQN4" s="104"/>
      <c r="NQO4" s="104"/>
      <c r="NQP4" s="104"/>
      <c r="NQQ4" s="104"/>
      <c r="NQR4" s="104"/>
      <c r="NQS4" s="104"/>
      <c r="NQT4" s="104"/>
      <c r="NQU4" s="104"/>
      <c r="NQV4" s="104"/>
      <c r="NQW4" s="104"/>
      <c r="NQX4" s="104"/>
      <c r="NQY4" s="104"/>
      <c r="NQZ4" s="104"/>
      <c r="NRA4" s="104"/>
      <c r="NRB4" s="104"/>
      <c r="NRC4" s="104"/>
      <c r="NRD4" s="104"/>
      <c r="NRE4" s="104"/>
      <c r="NRF4" s="104"/>
      <c r="NRG4" s="104"/>
      <c r="NRH4" s="104"/>
      <c r="NRI4" s="104"/>
      <c r="NRJ4" s="104"/>
      <c r="NRK4" s="104"/>
      <c r="NRL4" s="104"/>
      <c r="NRM4" s="104"/>
      <c r="NRN4" s="104"/>
      <c r="NRO4" s="104"/>
      <c r="NRP4" s="104"/>
      <c r="NRQ4" s="104"/>
      <c r="NRR4" s="104"/>
      <c r="NRS4" s="104"/>
      <c r="NRT4" s="104"/>
      <c r="NRU4" s="104"/>
      <c r="NRV4" s="104"/>
      <c r="NRW4" s="104"/>
      <c r="NRX4" s="104"/>
      <c r="NRY4" s="104"/>
      <c r="NRZ4" s="104"/>
      <c r="NSA4" s="104"/>
      <c r="NSB4" s="104"/>
      <c r="NSC4" s="104"/>
      <c r="NSD4" s="104"/>
      <c r="NSE4" s="104"/>
      <c r="NSF4" s="104"/>
      <c r="NSG4" s="104"/>
      <c r="NSH4" s="104"/>
      <c r="NSI4" s="104"/>
      <c r="NSJ4" s="104"/>
      <c r="NSK4" s="104"/>
      <c r="NSL4" s="104"/>
      <c r="NSM4" s="104"/>
      <c r="NSN4" s="104"/>
      <c r="NSO4" s="104"/>
      <c r="NSP4" s="104"/>
      <c r="NSQ4" s="104"/>
      <c r="NSR4" s="104"/>
      <c r="NSS4" s="104"/>
      <c r="NST4" s="104"/>
      <c r="NSU4" s="104"/>
      <c r="NSV4" s="104"/>
      <c r="NSW4" s="104"/>
      <c r="NSX4" s="104"/>
      <c r="NSY4" s="104"/>
      <c r="NSZ4" s="104"/>
      <c r="NTA4" s="104"/>
      <c r="NTB4" s="104"/>
      <c r="NTC4" s="104"/>
      <c r="NTD4" s="104"/>
      <c r="NTE4" s="104"/>
      <c r="NTF4" s="104"/>
      <c r="NTG4" s="104"/>
      <c r="NTH4" s="104"/>
      <c r="NTI4" s="104"/>
      <c r="NTJ4" s="104"/>
      <c r="NTK4" s="104"/>
      <c r="NTL4" s="104"/>
      <c r="NTM4" s="104"/>
      <c r="NTN4" s="104"/>
      <c r="NTO4" s="104"/>
      <c r="NTP4" s="104"/>
      <c r="NTQ4" s="104"/>
      <c r="NTR4" s="104"/>
      <c r="NTS4" s="104"/>
      <c r="NTT4" s="104"/>
      <c r="NTU4" s="104"/>
      <c r="NTV4" s="104"/>
      <c r="NTW4" s="104"/>
      <c r="NTX4" s="104"/>
      <c r="NTY4" s="104"/>
      <c r="NTZ4" s="104"/>
      <c r="NUA4" s="104"/>
      <c r="NUB4" s="104"/>
      <c r="NUC4" s="104"/>
      <c r="NUD4" s="104"/>
      <c r="NUE4" s="104"/>
      <c r="NUF4" s="104"/>
      <c r="NUG4" s="104"/>
      <c r="NUH4" s="104"/>
      <c r="NUI4" s="104"/>
      <c r="NUJ4" s="104"/>
      <c r="NUK4" s="104"/>
      <c r="NUL4" s="104"/>
      <c r="NUM4" s="104"/>
      <c r="NUN4" s="104"/>
      <c r="NUO4" s="104"/>
      <c r="NUP4" s="104"/>
      <c r="NUQ4" s="104"/>
      <c r="NUR4" s="104"/>
      <c r="NUS4" s="104"/>
      <c r="NUT4" s="104"/>
      <c r="NUU4" s="104"/>
      <c r="NUV4" s="104"/>
      <c r="NUW4" s="104"/>
      <c r="NUX4" s="104"/>
      <c r="NUY4" s="104"/>
      <c r="NUZ4" s="104"/>
      <c r="NVA4" s="104"/>
      <c r="NVB4" s="104"/>
      <c r="NVC4" s="104"/>
      <c r="NVD4" s="104"/>
      <c r="NVE4" s="104"/>
      <c r="NVF4" s="104"/>
      <c r="NVG4" s="104"/>
      <c r="NVH4" s="104"/>
      <c r="NVI4" s="104"/>
      <c r="NVJ4" s="104"/>
      <c r="NVK4" s="104"/>
      <c r="NVL4" s="104"/>
      <c r="NVM4" s="104"/>
      <c r="NVN4" s="104"/>
      <c r="NVO4" s="104"/>
      <c r="NVP4" s="104"/>
      <c r="NVQ4" s="104"/>
      <c r="NVR4" s="104"/>
      <c r="NVS4" s="104"/>
      <c r="NVT4" s="104"/>
      <c r="NVU4" s="104"/>
      <c r="NVV4" s="104"/>
      <c r="NVW4" s="104"/>
      <c r="NVX4" s="104"/>
      <c r="NVY4" s="104"/>
      <c r="NVZ4" s="104"/>
      <c r="NWA4" s="104"/>
      <c r="NWB4" s="104"/>
      <c r="NWC4" s="104"/>
      <c r="NWD4" s="104"/>
      <c r="NWE4" s="104"/>
      <c r="NWF4" s="104"/>
      <c r="NWG4" s="104"/>
      <c r="NWH4" s="104"/>
      <c r="NWI4" s="104"/>
      <c r="NWJ4" s="104"/>
      <c r="NWK4" s="104"/>
      <c r="NWL4" s="104"/>
      <c r="NWM4" s="104"/>
      <c r="NWN4" s="104"/>
      <c r="NWO4" s="104"/>
      <c r="NWP4" s="104"/>
      <c r="NWQ4" s="104"/>
      <c r="NWR4" s="104"/>
      <c r="NWS4" s="104"/>
      <c r="NWT4" s="104"/>
      <c r="NWU4" s="104"/>
      <c r="NWV4" s="104"/>
      <c r="NWW4" s="104"/>
      <c r="NWX4" s="104"/>
      <c r="NWY4" s="104"/>
      <c r="NWZ4" s="104"/>
      <c r="NXA4" s="104"/>
      <c r="NXB4" s="104"/>
      <c r="NXC4" s="104"/>
      <c r="NXD4" s="104"/>
      <c r="NXE4" s="104"/>
      <c r="NXF4" s="104"/>
      <c r="NXG4" s="104"/>
      <c r="NXH4" s="104"/>
      <c r="NXI4" s="104"/>
      <c r="NXJ4" s="104"/>
      <c r="NXK4" s="104"/>
      <c r="NXL4" s="104"/>
      <c r="NXM4" s="104"/>
      <c r="NXN4" s="104"/>
      <c r="NXO4" s="104"/>
      <c r="NXP4" s="104"/>
      <c r="NXQ4" s="104"/>
      <c r="NXR4" s="104"/>
      <c r="NXS4" s="104"/>
      <c r="NXT4" s="104"/>
      <c r="NXU4" s="104"/>
      <c r="NXV4" s="104"/>
      <c r="NXW4" s="104"/>
      <c r="NXX4" s="104"/>
      <c r="NXY4" s="104"/>
      <c r="NXZ4" s="104"/>
      <c r="NYA4" s="104"/>
      <c r="NYB4" s="104"/>
      <c r="NYC4" s="104"/>
      <c r="NYD4" s="104"/>
      <c r="NYE4" s="104"/>
      <c r="NYF4" s="104"/>
      <c r="NYG4" s="104"/>
      <c r="NYH4" s="104"/>
      <c r="NYI4" s="104"/>
      <c r="NYJ4" s="104"/>
      <c r="NYK4" s="104"/>
      <c r="NYL4" s="104"/>
      <c r="NYM4" s="104"/>
      <c r="NYN4" s="104"/>
      <c r="NYO4" s="104"/>
      <c r="NYP4" s="104"/>
      <c r="NYQ4" s="104"/>
      <c r="NYR4" s="104"/>
      <c r="NYS4" s="104"/>
      <c r="NYT4" s="104"/>
      <c r="NYU4" s="104"/>
      <c r="NYV4" s="104"/>
      <c r="NYW4" s="104"/>
      <c r="NYX4" s="104"/>
      <c r="NYY4" s="104"/>
      <c r="NYZ4" s="104"/>
      <c r="NZA4" s="104"/>
      <c r="NZB4" s="104"/>
      <c r="NZC4" s="104"/>
      <c r="NZD4" s="104"/>
      <c r="NZE4" s="104"/>
      <c r="NZF4" s="104"/>
      <c r="NZG4" s="104"/>
      <c r="NZH4" s="104"/>
      <c r="NZI4" s="104"/>
      <c r="NZJ4" s="104"/>
      <c r="NZK4" s="104"/>
      <c r="NZL4" s="104"/>
      <c r="NZM4" s="104"/>
      <c r="NZN4" s="104"/>
      <c r="NZO4" s="104"/>
      <c r="NZP4" s="104"/>
      <c r="NZQ4" s="104"/>
      <c r="NZR4" s="104"/>
      <c r="NZS4" s="104"/>
      <c r="NZT4" s="104"/>
      <c r="NZU4" s="104"/>
      <c r="NZV4" s="104"/>
      <c r="NZW4" s="104"/>
      <c r="NZX4" s="104"/>
      <c r="NZY4" s="104"/>
      <c r="NZZ4" s="104"/>
      <c r="OAA4" s="104"/>
      <c r="OAB4" s="104"/>
      <c r="OAC4" s="104"/>
      <c r="OAD4" s="104"/>
      <c r="OAE4" s="104"/>
      <c r="OAF4" s="104"/>
      <c r="OAG4" s="104"/>
      <c r="OAH4" s="104"/>
      <c r="OAI4" s="104"/>
      <c r="OAJ4" s="104"/>
      <c r="OAK4" s="104"/>
      <c r="OAL4" s="104"/>
      <c r="OAM4" s="104"/>
      <c r="OAN4" s="104"/>
      <c r="OAO4" s="104"/>
      <c r="OAP4" s="104"/>
      <c r="OAQ4" s="104"/>
      <c r="OAR4" s="104"/>
      <c r="OAS4" s="104"/>
      <c r="OAT4" s="104"/>
      <c r="OAU4" s="104"/>
      <c r="OAV4" s="104"/>
      <c r="OAW4" s="104"/>
      <c r="OAX4" s="104"/>
      <c r="OAY4" s="104"/>
      <c r="OAZ4" s="104"/>
      <c r="OBA4" s="104"/>
      <c r="OBB4" s="104"/>
      <c r="OBC4" s="104"/>
      <c r="OBD4" s="104"/>
      <c r="OBE4" s="104"/>
      <c r="OBF4" s="104"/>
      <c r="OBG4" s="104"/>
      <c r="OBH4" s="104"/>
      <c r="OBI4" s="104"/>
      <c r="OBJ4" s="104"/>
      <c r="OBK4" s="104"/>
      <c r="OBL4" s="104"/>
      <c r="OBM4" s="104"/>
      <c r="OBN4" s="104"/>
      <c r="OBO4" s="104"/>
      <c r="OBP4" s="104"/>
      <c r="OBQ4" s="104"/>
      <c r="OBR4" s="104"/>
      <c r="OBS4" s="104"/>
      <c r="OBT4" s="104"/>
      <c r="OBU4" s="104"/>
      <c r="OBV4" s="104"/>
      <c r="OBW4" s="104"/>
      <c r="OBX4" s="104"/>
      <c r="OBY4" s="104"/>
      <c r="OBZ4" s="104"/>
      <c r="OCA4" s="104"/>
      <c r="OCB4" s="104"/>
      <c r="OCC4" s="104"/>
      <c r="OCD4" s="104"/>
      <c r="OCE4" s="104"/>
      <c r="OCF4" s="104"/>
      <c r="OCG4" s="104"/>
      <c r="OCH4" s="104"/>
      <c r="OCI4" s="104"/>
      <c r="OCJ4" s="104"/>
      <c r="OCK4" s="104"/>
      <c r="OCL4" s="104"/>
      <c r="OCM4" s="104"/>
      <c r="OCN4" s="104"/>
      <c r="OCO4" s="104"/>
      <c r="OCP4" s="104"/>
      <c r="OCQ4" s="104"/>
      <c r="OCR4" s="104"/>
      <c r="OCS4" s="104"/>
      <c r="OCT4" s="104"/>
      <c r="OCU4" s="104"/>
      <c r="OCV4" s="104"/>
      <c r="OCW4" s="104"/>
      <c r="OCX4" s="104"/>
      <c r="OCY4" s="104"/>
      <c r="OCZ4" s="104"/>
      <c r="ODA4" s="104"/>
      <c r="ODB4" s="104"/>
      <c r="ODC4" s="104"/>
      <c r="ODD4" s="104"/>
      <c r="ODE4" s="104"/>
      <c r="ODF4" s="104"/>
      <c r="ODG4" s="104"/>
      <c r="ODH4" s="104"/>
      <c r="ODI4" s="104"/>
      <c r="ODJ4" s="104"/>
      <c r="ODK4" s="104"/>
      <c r="ODL4" s="104"/>
      <c r="ODM4" s="104"/>
      <c r="ODN4" s="104"/>
      <c r="ODO4" s="104"/>
      <c r="ODP4" s="104"/>
      <c r="ODQ4" s="104"/>
      <c r="ODR4" s="104"/>
      <c r="ODS4" s="104"/>
      <c r="ODT4" s="104"/>
      <c r="ODU4" s="104"/>
      <c r="ODV4" s="104"/>
      <c r="ODW4" s="104"/>
      <c r="ODX4" s="104"/>
      <c r="ODY4" s="104"/>
      <c r="ODZ4" s="104"/>
      <c r="OEA4" s="104"/>
      <c r="OEB4" s="104"/>
      <c r="OEC4" s="104"/>
      <c r="OED4" s="104"/>
      <c r="OEE4" s="104"/>
      <c r="OEF4" s="104"/>
      <c r="OEG4" s="104"/>
      <c r="OEH4" s="104"/>
      <c r="OEI4" s="104"/>
      <c r="OEJ4" s="104"/>
      <c r="OEK4" s="104"/>
      <c r="OEL4" s="104"/>
      <c r="OEM4" s="104"/>
      <c r="OEN4" s="104"/>
      <c r="OEO4" s="104"/>
      <c r="OEP4" s="104"/>
      <c r="OEQ4" s="104"/>
      <c r="OER4" s="104"/>
      <c r="OES4" s="104"/>
      <c r="OET4" s="104"/>
      <c r="OEU4" s="104"/>
      <c r="OEV4" s="104"/>
      <c r="OEW4" s="104"/>
      <c r="OEX4" s="104"/>
      <c r="OEY4" s="104"/>
      <c r="OEZ4" s="104"/>
      <c r="OFA4" s="104"/>
      <c r="OFB4" s="104"/>
      <c r="OFC4" s="104"/>
      <c r="OFD4" s="104"/>
      <c r="OFE4" s="104"/>
      <c r="OFF4" s="104"/>
      <c r="OFG4" s="104"/>
      <c r="OFH4" s="104"/>
      <c r="OFI4" s="104"/>
      <c r="OFJ4" s="104"/>
      <c r="OFK4" s="104"/>
      <c r="OFL4" s="104"/>
      <c r="OFM4" s="104"/>
      <c r="OFN4" s="104"/>
      <c r="OFO4" s="104"/>
      <c r="OFP4" s="104"/>
      <c r="OFQ4" s="104"/>
      <c r="OFR4" s="104"/>
      <c r="OFS4" s="104"/>
      <c r="OFT4" s="104"/>
      <c r="OFU4" s="104"/>
      <c r="OFV4" s="104"/>
      <c r="OFW4" s="104"/>
      <c r="OFX4" s="104"/>
      <c r="OFY4" s="104"/>
      <c r="OFZ4" s="104"/>
      <c r="OGA4" s="104"/>
      <c r="OGB4" s="104"/>
      <c r="OGC4" s="104"/>
      <c r="OGD4" s="104"/>
      <c r="OGE4" s="104"/>
      <c r="OGF4" s="104"/>
      <c r="OGG4" s="104"/>
      <c r="OGH4" s="104"/>
      <c r="OGI4" s="104"/>
      <c r="OGJ4" s="104"/>
      <c r="OGK4" s="104"/>
      <c r="OGL4" s="104"/>
      <c r="OGM4" s="104"/>
      <c r="OGN4" s="104"/>
      <c r="OGO4" s="104"/>
      <c r="OGP4" s="104"/>
      <c r="OGQ4" s="104"/>
      <c r="OGR4" s="104"/>
      <c r="OGS4" s="104"/>
      <c r="OGT4" s="104"/>
      <c r="OGU4" s="104"/>
      <c r="OGV4" s="104"/>
      <c r="OGW4" s="104"/>
      <c r="OGX4" s="104"/>
      <c r="OGY4" s="104"/>
      <c r="OGZ4" s="104"/>
      <c r="OHA4" s="104"/>
      <c r="OHB4" s="104"/>
      <c r="OHC4" s="104"/>
      <c r="OHD4" s="104"/>
      <c r="OHE4" s="104"/>
      <c r="OHF4" s="104"/>
      <c r="OHG4" s="104"/>
      <c r="OHH4" s="104"/>
      <c r="OHI4" s="104"/>
      <c r="OHJ4" s="104"/>
      <c r="OHK4" s="104"/>
      <c r="OHL4" s="104"/>
      <c r="OHM4" s="104"/>
      <c r="OHN4" s="104"/>
      <c r="OHO4" s="104"/>
      <c r="OHP4" s="104"/>
      <c r="OHQ4" s="104"/>
      <c r="OHR4" s="104"/>
      <c r="OHS4" s="104"/>
      <c r="OHT4" s="104"/>
      <c r="OHU4" s="104"/>
      <c r="OHV4" s="104"/>
      <c r="OHW4" s="104"/>
      <c r="OHX4" s="104"/>
      <c r="OHY4" s="104"/>
      <c r="OHZ4" s="104"/>
      <c r="OIA4" s="104"/>
      <c r="OIB4" s="104"/>
      <c r="OIC4" s="104"/>
      <c r="OID4" s="104"/>
      <c r="OIE4" s="104"/>
      <c r="OIF4" s="104"/>
      <c r="OIG4" s="104"/>
      <c r="OIH4" s="104"/>
      <c r="OII4" s="104"/>
      <c r="OIJ4" s="104"/>
      <c r="OIK4" s="104"/>
      <c r="OIL4" s="104"/>
      <c r="OIM4" s="104"/>
      <c r="OIN4" s="104"/>
      <c r="OIO4" s="104"/>
      <c r="OIP4" s="104"/>
      <c r="OIQ4" s="104"/>
      <c r="OIR4" s="104"/>
      <c r="OIS4" s="104"/>
      <c r="OIT4" s="104"/>
      <c r="OIU4" s="104"/>
      <c r="OIV4" s="104"/>
      <c r="OIW4" s="104"/>
      <c r="OIX4" s="104"/>
      <c r="OIY4" s="104"/>
      <c r="OIZ4" s="104"/>
      <c r="OJA4" s="104"/>
      <c r="OJB4" s="104"/>
      <c r="OJC4" s="104"/>
      <c r="OJD4" s="104"/>
      <c r="OJE4" s="104"/>
      <c r="OJF4" s="104"/>
      <c r="OJG4" s="104"/>
      <c r="OJH4" s="104"/>
      <c r="OJI4" s="104"/>
      <c r="OJJ4" s="104"/>
      <c r="OJK4" s="104"/>
      <c r="OJL4" s="104"/>
      <c r="OJM4" s="104"/>
      <c r="OJN4" s="104"/>
      <c r="OJO4" s="104"/>
      <c r="OJP4" s="104"/>
      <c r="OJQ4" s="104"/>
      <c r="OJR4" s="104"/>
      <c r="OJS4" s="104"/>
      <c r="OJT4" s="104"/>
      <c r="OJU4" s="104"/>
      <c r="OJV4" s="104"/>
      <c r="OJW4" s="104"/>
      <c r="OJX4" s="104"/>
      <c r="OJY4" s="104"/>
      <c r="OJZ4" s="104"/>
      <c r="OKA4" s="104"/>
      <c r="OKB4" s="104"/>
      <c r="OKC4" s="104"/>
      <c r="OKD4" s="104"/>
      <c r="OKE4" s="104"/>
      <c r="OKF4" s="104"/>
      <c r="OKG4" s="104"/>
      <c r="OKH4" s="104"/>
      <c r="OKI4" s="104"/>
      <c r="OKJ4" s="104"/>
      <c r="OKK4" s="104"/>
      <c r="OKL4" s="104"/>
      <c r="OKM4" s="104"/>
      <c r="OKN4" s="104"/>
      <c r="OKO4" s="104"/>
      <c r="OKP4" s="104"/>
      <c r="OKQ4" s="104"/>
      <c r="OKR4" s="104"/>
      <c r="OKS4" s="104"/>
      <c r="OKT4" s="104"/>
      <c r="OKU4" s="104"/>
      <c r="OKV4" s="104"/>
      <c r="OKW4" s="104"/>
      <c r="OKX4" s="104"/>
      <c r="OKY4" s="104"/>
      <c r="OKZ4" s="104"/>
      <c r="OLA4" s="104"/>
      <c r="OLB4" s="104"/>
      <c r="OLC4" s="104"/>
      <c r="OLD4" s="104"/>
      <c r="OLE4" s="104"/>
      <c r="OLF4" s="104"/>
      <c r="OLG4" s="104"/>
      <c r="OLH4" s="104"/>
      <c r="OLI4" s="104"/>
      <c r="OLJ4" s="104"/>
      <c r="OLK4" s="104"/>
      <c r="OLL4" s="104"/>
      <c r="OLM4" s="104"/>
      <c r="OLN4" s="104"/>
      <c r="OLO4" s="104"/>
      <c r="OLP4" s="104"/>
      <c r="OLQ4" s="104"/>
      <c r="OLR4" s="104"/>
      <c r="OLS4" s="104"/>
      <c r="OLT4" s="104"/>
      <c r="OLU4" s="104"/>
      <c r="OLV4" s="104"/>
      <c r="OLW4" s="104"/>
      <c r="OLX4" s="104"/>
      <c r="OLY4" s="104"/>
      <c r="OLZ4" s="104"/>
      <c r="OMA4" s="104"/>
      <c r="OMB4" s="104"/>
      <c r="OMC4" s="104"/>
      <c r="OMD4" s="104"/>
      <c r="OME4" s="104"/>
      <c r="OMF4" s="104"/>
      <c r="OMG4" s="104"/>
      <c r="OMH4" s="104"/>
      <c r="OMI4" s="104"/>
      <c r="OMJ4" s="104"/>
      <c r="OMK4" s="104"/>
      <c r="OML4" s="104"/>
      <c r="OMM4" s="104"/>
      <c r="OMN4" s="104"/>
      <c r="OMO4" s="104"/>
      <c r="OMP4" s="104"/>
      <c r="OMQ4" s="104"/>
      <c r="OMR4" s="104"/>
      <c r="OMS4" s="104"/>
      <c r="OMT4" s="104"/>
      <c r="OMU4" s="104"/>
      <c r="OMV4" s="104"/>
      <c r="OMW4" s="104"/>
      <c r="OMX4" s="104"/>
      <c r="OMY4" s="104"/>
      <c r="OMZ4" s="104"/>
      <c r="ONA4" s="104"/>
      <c r="ONB4" s="104"/>
      <c r="ONC4" s="104"/>
      <c r="OND4" s="104"/>
      <c r="ONE4" s="104"/>
      <c r="ONF4" s="104"/>
      <c r="ONG4" s="104"/>
      <c r="ONH4" s="104"/>
      <c r="ONI4" s="104"/>
      <c r="ONJ4" s="104"/>
      <c r="ONK4" s="104"/>
      <c r="ONL4" s="104"/>
      <c r="ONM4" s="104"/>
      <c r="ONN4" s="104"/>
      <c r="ONO4" s="104"/>
      <c r="ONP4" s="104"/>
      <c r="ONQ4" s="104"/>
      <c r="ONR4" s="104"/>
      <c r="ONS4" s="104"/>
      <c r="ONT4" s="104"/>
      <c r="ONU4" s="104"/>
      <c r="ONV4" s="104"/>
      <c r="ONW4" s="104"/>
      <c r="ONX4" s="104"/>
      <c r="ONY4" s="104"/>
      <c r="ONZ4" s="104"/>
      <c r="OOA4" s="104"/>
      <c r="OOB4" s="104"/>
      <c r="OOC4" s="104"/>
      <c r="OOD4" s="104"/>
      <c r="OOE4" s="104"/>
      <c r="OOF4" s="104"/>
      <c r="OOG4" s="104"/>
      <c r="OOH4" s="104"/>
      <c r="OOI4" s="104"/>
      <c r="OOJ4" s="104"/>
      <c r="OOK4" s="104"/>
      <c r="OOL4" s="104"/>
      <c r="OOM4" s="104"/>
      <c r="OON4" s="104"/>
      <c r="OOO4" s="104"/>
      <c r="OOP4" s="104"/>
      <c r="OOQ4" s="104"/>
      <c r="OOR4" s="104"/>
      <c r="OOS4" s="104"/>
      <c r="OOT4" s="104"/>
      <c r="OOU4" s="104"/>
      <c r="OOV4" s="104"/>
      <c r="OOW4" s="104"/>
      <c r="OOX4" s="104"/>
      <c r="OOY4" s="104"/>
      <c r="OOZ4" s="104"/>
      <c r="OPA4" s="104"/>
      <c r="OPB4" s="104"/>
      <c r="OPC4" s="104"/>
      <c r="OPD4" s="104"/>
      <c r="OPE4" s="104"/>
      <c r="OPF4" s="104"/>
      <c r="OPG4" s="104"/>
      <c r="OPH4" s="104"/>
      <c r="OPI4" s="104"/>
      <c r="OPJ4" s="104"/>
      <c r="OPK4" s="104"/>
      <c r="OPL4" s="104"/>
      <c r="OPM4" s="104"/>
      <c r="OPN4" s="104"/>
      <c r="OPO4" s="104"/>
      <c r="OPP4" s="104"/>
      <c r="OPQ4" s="104"/>
      <c r="OPR4" s="104"/>
      <c r="OPS4" s="104"/>
      <c r="OPT4" s="104"/>
      <c r="OPU4" s="104"/>
      <c r="OPV4" s="104"/>
      <c r="OPW4" s="104"/>
      <c r="OPX4" s="104"/>
      <c r="OPY4" s="104"/>
      <c r="OPZ4" s="104"/>
      <c r="OQA4" s="104"/>
      <c r="OQB4" s="104"/>
      <c r="OQC4" s="104"/>
      <c r="OQD4" s="104"/>
      <c r="OQE4" s="104"/>
      <c r="OQF4" s="104"/>
      <c r="OQG4" s="104"/>
      <c r="OQH4" s="104"/>
      <c r="OQI4" s="104"/>
      <c r="OQJ4" s="104"/>
      <c r="OQK4" s="104"/>
      <c r="OQL4" s="104"/>
      <c r="OQM4" s="104"/>
      <c r="OQN4" s="104"/>
      <c r="OQO4" s="104"/>
      <c r="OQP4" s="104"/>
      <c r="OQQ4" s="104"/>
      <c r="OQR4" s="104"/>
      <c r="OQS4" s="104"/>
      <c r="OQT4" s="104"/>
      <c r="OQU4" s="104"/>
      <c r="OQV4" s="104"/>
      <c r="OQW4" s="104"/>
      <c r="OQX4" s="104"/>
      <c r="OQY4" s="104"/>
      <c r="OQZ4" s="104"/>
      <c r="ORA4" s="104"/>
      <c r="ORB4" s="104"/>
      <c r="ORC4" s="104"/>
      <c r="ORD4" s="104"/>
      <c r="ORE4" s="104"/>
      <c r="ORF4" s="104"/>
      <c r="ORG4" s="104"/>
      <c r="ORH4" s="104"/>
      <c r="ORI4" s="104"/>
      <c r="ORJ4" s="104"/>
      <c r="ORK4" s="104"/>
      <c r="ORL4" s="104"/>
      <c r="ORM4" s="104"/>
      <c r="ORN4" s="104"/>
      <c r="ORO4" s="104"/>
      <c r="ORP4" s="104"/>
      <c r="ORQ4" s="104"/>
      <c r="ORR4" s="104"/>
      <c r="ORS4" s="104"/>
      <c r="ORT4" s="104"/>
      <c r="ORU4" s="104"/>
      <c r="ORV4" s="104"/>
      <c r="ORW4" s="104"/>
      <c r="ORX4" s="104"/>
      <c r="ORY4" s="104"/>
      <c r="ORZ4" s="104"/>
      <c r="OSA4" s="104"/>
      <c r="OSB4" s="104"/>
      <c r="OSC4" s="104"/>
      <c r="OSD4" s="104"/>
      <c r="OSE4" s="104"/>
      <c r="OSF4" s="104"/>
      <c r="OSG4" s="104"/>
      <c r="OSH4" s="104"/>
      <c r="OSI4" s="104"/>
      <c r="OSJ4" s="104"/>
      <c r="OSK4" s="104"/>
      <c r="OSL4" s="104"/>
      <c r="OSM4" s="104"/>
      <c r="OSN4" s="104"/>
      <c r="OSO4" s="104"/>
      <c r="OSP4" s="104"/>
      <c r="OSQ4" s="104"/>
      <c r="OSR4" s="104"/>
      <c r="OSS4" s="104"/>
      <c r="OST4" s="104"/>
      <c r="OSU4" s="104"/>
      <c r="OSV4" s="104"/>
      <c r="OSW4" s="104"/>
      <c r="OSX4" s="104"/>
      <c r="OSY4" s="104"/>
      <c r="OSZ4" s="104"/>
      <c r="OTA4" s="104"/>
      <c r="OTB4" s="104"/>
      <c r="OTC4" s="104"/>
      <c r="OTD4" s="104"/>
      <c r="OTE4" s="104"/>
      <c r="OTF4" s="104"/>
      <c r="OTG4" s="104"/>
      <c r="OTH4" s="104"/>
      <c r="OTI4" s="104"/>
      <c r="OTJ4" s="104"/>
      <c r="OTK4" s="104"/>
      <c r="OTL4" s="104"/>
      <c r="OTM4" s="104"/>
      <c r="OTN4" s="104"/>
      <c r="OTO4" s="104"/>
      <c r="OTP4" s="104"/>
      <c r="OTQ4" s="104"/>
      <c r="OTR4" s="104"/>
      <c r="OTS4" s="104"/>
      <c r="OTT4" s="104"/>
      <c r="OTU4" s="104"/>
      <c r="OTV4" s="104"/>
      <c r="OTW4" s="104"/>
      <c r="OTX4" s="104"/>
      <c r="OTY4" s="104"/>
      <c r="OTZ4" s="104"/>
      <c r="OUA4" s="104"/>
      <c r="OUB4" s="104"/>
      <c r="OUC4" s="104"/>
      <c r="OUD4" s="104"/>
      <c r="OUE4" s="104"/>
      <c r="OUF4" s="104"/>
      <c r="OUG4" s="104"/>
      <c r="OUH4" s="104"/>
      <c r="OUI4" s="104"/>
      <c r="OUJ4" s="104"/>
      <c r="OUK4" s="104"/>
      <c r="OUL4" s="104"/>
      <c r="OUM4" s="104"/>
      <c r="OUN4" s="104"/>
      <c r="OUO4" s="104"/>
      <c r="OUP4" s="104"/>
      <c r="OUQ4" s="104"/>
      <c r="OUR4" s="104"/>
      <c r="OUS4" s="104"/>
      <c r="OUT4" s="104"/>
      <c r="OUU4" s="104"/>
      <c r="OUV4" s="104"/>
      <c r="OUW4" s="104"/>
      <c r="OUX4" s="104"/>
      <c r="OUY4" s="104"/>
      <c r="OUZ4" s="104"/>
      <c r="OVA4" s="104"/>
      <c r="OVB4" s="104"/>
      <c r="OVC4" s="104"/>
      <c r="OVD4" s="104"/>
      <c r="OVE4" s="104"/>
      <c r="OVF4" s="104"/>
      <c r="OVG4" s="104"/>
      <c r="OVH4" s="104"/>
      <c r="OVI4" s="104"/>
      <c r="OVJ4" s="104"/>
      <c r="OVK4" s="104"/>
      <c r="OVL4" s="104"/>
      <c r="OVM4" s="104"/>
      <c r="OVN4" s="104"/>
      <c r="OVO4" s="104"/>
      <c r="OVP4" s="104"/>
      <c r="OVQ4" s="104"/>
      <c r="OVR4" s="104"/>
      <c r="OVS4" s="104"/>
      <c r="OVT4" s="104"/>
      <c r="OVU4" s="104"/>
      <c r="OVV4" s="104"/>
      <c r="OVW4" s="104"/>
      <c r="OVX4" s="104"/>
      <c r="OVY4" s="104"/>
      <c r="OVZ4" s="104"/>
      <c r="OWA4" s="104"/>
      <c r="OWB4" s="104"/>
      <c r="OWC4" s="104"/>
      <c r="OWD4" s="104"/>
      <c r="OWE4" s="104"/>
      <c r="OWF4" s="104"/>
      <c r="OWG4" s="104"/>
      <c r="OWH4" s="104"/>
      <c r="OWI4" s="104"/>
      <c r="OWJ4" s="104"/>
      <c r="OWK4" s="104"/>
      <c r="OWL4" s="104"/>
      <c r="OWM4" s="104"/>
      <c r="OWN4" s="104"/>
      <c r="OWO4" s="104"/>
      <c r="OWP4" s="104"/>
      <c r="OWQ4" s="104"/>
      <c r="OWR4" s="104"/>
      <c r="OWS4" s="104"/>
      <c r="OWT4" s="104"/>
      <c r="OWU4" s="104"/>
      <c r="OWV4" s="104"/>
      <c r="OWW4" s="104"/>
      <c r="OWX4" s="104"/>
      <c r="OWY4" s="104"/>
      <c r="OWZ4" s="104"/>
      <c r="OXA4" s="104"/>
      <c r="OXB4" s="104"/>
      <c r="OXC4" s="104"/>
      <c r="OXD4" s="104"/>
      <c r="OXE4" s="104"/>
      <c r="OXF4" s="104"/>
      <c r="OXG4" s="104"/>
      <c r="OXH4" s="104"/>
      <c r="OXI4" s="104"/>
      <c r="OXJ4" s="104"/>
      <c r="OXK4" s="104"/>
      <c r="OXL4" s="104"/>
      <c r="OXM4" s="104"/>
      <c r="OXN4" s="104"/>
      <c r="OXO4" s="104"/>
      <c r="OXP4" s="104"/>
      <c r="OXQ4" s="104"/>
      <c r="OXR4" s="104"/>
      <c r="OXS4" s="104"/>
      <c r="OXT4" s="104"/>
      <c r="OXU4" s="104"/>
      <c r="OXV4" s="104"/>
      <c r="OXW4" s="104"/>
      <c r="OXX4" s="104"/>
      <c r="OXY4" s="104"/>
      <c r="OXZ4" s="104"/>
      <c r="OYA4" s="104"/>
      <c r="OYB4" s="104"/>
      <c r="OYC4" s="104"/>
      <c r="OYD4" s="104"/>
      <c r="OYE4" s="104"/>
      <c r="OYF4" s="104"/>
      <c r="OYG4" s="104"/>
      <c r="OYH4" s="104"/>
      <c r="OYI4" s="104"/>
      <c r="OYJ4" s="104"/>
      <c r="OYK4" s="104"/>
      <c r="OYL4" s="104"/>
      <c r="OYM4" s="104"/>
      <c r="OYN4" s="104"/>
      <c r="OYO4" s="104"/>
      <c r="OYP4" s="104"/>
      <c r="OYQ4" s="104"/>
      <c r="OYR4" s="104"/>
      <c r="OYS4" s="104"/>
      <c r="OYT4" s="104"/>
      <c r="OYU4" s="104"/>
      <c r="OYV4" s="104"/>
      <c r="OYW4" s="104"/>
      <c r="OYX4" s="104"/>
      <c r="OYY4" s="104"/>
      <c r="OYZ4" s="104"/>
      <c r="OZA4" s="104"/>
      <c r="OZB4" s="104"/>
      <c r="OZC4" s="104"/>
      <c r="OZD4" s="104"/>
      <c r="OZE4" s="104"/>
      <c r="OZF4" s="104"/>
      <c r="OZG4" s="104"/>
      <c r="OZH4" s="104"/>
      <c r="OZI4" s="104"/>
      <c r="OZJ4" s="104"/>
      <c r="OZK4" s="104"/>
      <c r="OZL4" s="104"/>
      <c r="OZM4" s="104"/>
      <c r="OZN4" s="104"/>
      <c r="OZO4" s="104"/>
      <c r="OZP4" s="104"/>
      <c r="OZQ4" s="104"/>
      <c r="OZR4" s="104"/>
      <c r="OZS4" s="104"/>
      <c r="OZT4" s="104"/>
      <c r="OZU4" s="104"/>
      <c r="OZV4" s="104"/>
      <c r="OZW4" s="104"/>
      <c r="OZX4" s="104"/>
      <c r="OZY4" s="104"/>
      <c r="OZZ4" s="104"/>
      <c r="PAA4" s="104"/>
      <c r="PAB4" s="104"/>
      <c r="PAC4" s="104"/>
      <c r="PAD4" s="104"/>
      <c r="PAE4" s="104"/>
      <c r="PAF4" s="104"/>
      <c r="PAG4" s="104"/>
      <c r="PAH4" s="104"/>
      <c r="PAI4" s="104"/>
      <c r="PAJ4" s="104"/>
      <c r="PAK4" s="104"/>
      <c r="PAL4" s="104"/>
      <c r="PAM4" s="104"/>
      <c r="PAN4" s="104"/>
      <c r="PAO4" s="104"/>
      <c r="PAP4" s="104"/>
      <c r="PAQ4" s="104"/>
      <c r="PAR4" s="104"/>
      <c r="PAS4" s="104"/>
      <c r="PAT4" s="104"/>
      <c r="PAU4" s="104"/>
      <c r="PAV4" s="104"/>
      <c r="PAW4" s="104"/>
      <c r="PAX4" s="104"/>
      <c r="PAY4" s="104"/>
      <c r="PAZ4" s="104"/>
      <c r="PBA4" s="104"/>
      <c r="PBB4" s="104"/>
      <c r="PBC4" s="104"/>
      <c r="PBD4" s="104"/>
      <c r="PBE4" s="104"/>
      <c r="PBF4" s="104"/>
      <c r="PBG4" s="104"/>
      <c r="PBH4" s="104"/>
      <c r="PBI4" s="104"/>
      <c r="PBJ4" s="104"/>
      <c r="PBK4" s="104"/>
      <c r="PBL4" s="104"/>
      <c r="PBM4" s="104"/>
      <c r="PBN4" s="104"/>
      <c r="PBO4" s="104"/>
      <c r="PBP4" s="104"/>
      <c r="PBQ4" s="104"/>
      <c r="PBR4" s="104"/>
      <c r="PBS4" s="104"/>
      <c r="PBT4" s="104"/>
      <c r="PBU4" s="104"/>
      <c r="PBV4" s="104"/>
      <c r="PBW4" s="104"/>
      <c r="PBX4" s="104"/>
      <c r="PBY4" s="104"/>
      <c r="PBZ4" s="104"/>
      <c r="PCA4" s="104"/>
      <c r="PCB4" s="104"/>
      <c r="PCC4" s="104"/>
      <c r="PCD4" s="104"/>
      <c r="PCE4" s="104"/>
      <c r="PCF4" s="104"/>
      <c r="PCG4" s="104"/>
      <c r="PCH4" s="104"/>
      <c r="PCI4" s="104"/>
      <c r="PCJ4" s="104"/>
      <c r="PCK4" s="104"/>
      <c r="PCL4" s="104"/>
      <c r="PCM4" s="104"/>
      <c r="PCN4" s="104"/>
      <c r="PCO4" s="104"/>
      <c r="PCP4" s="104"/>
      <c r="PCQ4" s="104"/>
      <c r="PCR4" s="104"/>
      <c r="PCS4" s="104"/>
      <c r="PCT4" s="104"/>
      <c r="PCU4" s="104"/>
      <c r="PCV4" s="104"/>
      <c r="PCW4" s="104"/>
      <c r="PCX4" s="104"/>
      <c r="PCY4" s="104"/>
      <c r="PCZ4" s="104"/>
      <c r="PDA4" s="104"/>
      <c r="PDB4" s="104"/>
      <c r="PDC4" s="104"/>
      <c r="PDD4" s="104"/>
      <c r="PDE4" s="104"/>
      <c r="PDF4" s="104"/>
      <c r="PDG4" s="104"/>
      <c r="PDH4" s="104"/>
      <c r="PDI4" s="104"/>
      <c r="PDJ4" s="104"/>
      <c r="PDK4" s="104"/>
      <c r="PDL4" s="104"/>
      <c r="PDM4" s="104"/>
      <c r="PDN4" s="104"/>
      <c r="PDO4" s="104"/>
      <c r="PDP4" s="104"/>
      <c r="PDQ4" s="104"/>
      <c r="PDR4" s="104"/>
      <c r="PDS4" s="104"/>
      <c r="PDT4" s="104"/>
      <c r="PDU4" s="104"/>
      <c r="PDV4" s="104"/>
      <c r="PDW4" s="104"/>
      <c r="PDX4" s="104"/>
      <c r="PDY4" s="104"/>
      <c r="PDZ4" s="104"/>
      <c r="PEA4" s="104"/>
      <c r="PEB4" s="104"/>
      <c r="PEC4" s="104"/>
      <c r="PED4" s="104"/>
      <c r="PEE4" s="104"/>
      <c r="PEF4" s="104"/>
      <c r="PEG4" s="104"/>
      <c r="PEH4" s="104"/>
      <c r="PEI4" s="104"/>
      <c r="PEJ4" s="104"/>
      <c r="PEK4" s="104"/>
      <c r="PEL4" s="104"/>
      <c r="PEM4" s="104"/>
      <c r="PEN4" s="104"/>
      <c r="PEO4" s="104"/>
      <c r="PEP4" s="104"/>
      <c r="PEQ4" s="104"/>
      <c r="PER4" s="104"/>
      <c r="PES4" s="104"/>
      <c r="PET4" s="104"/>
      <c r="PEU4" s="104"/>
      <c r="PEV4" s="104"/>
      <c r="PEW4" s="104"/>
      <c r="PEX4" s="104"/>
      <c r="PEY4" s="104"/>
      <c r="PEZ4" s="104"/>
      <c r="PFA4" s="104"/>
      <c r="PFB4" s="104"/>
      <c r="PFC4" s="104"/>
      <c r="PFD4" s="104"/>
      <c r="PFE4" s="104"/>
      <c r="PFF4" s="104"/>
      <c r="PFG4" s="104"/>
      <c r="PFH4" s="104"/>
      <c r="PFI4" s="104"/>
      <c r="PFJ4" s="104"/>
      <c r="PFK4" s="104"/>
      <c r="PFL4" s="104"/>
      <c r="PFM4" s="104"/>
      <c r="PFN4" s="104"/>
      <c r="PFO4" s="104"/>
      <c r="PFP4" s="104"/>
      <c r="PFQ4" s="104"/>
      <c r="PFR4" s="104"/>
      <c r="PFS4" s="104"/>
      <c r="PFT4" s="104"/>
      <c r="PFU4" s="104"/>
      <c r="PFV4" s="104"/>
      <c r="PFW4" s="104"/>
      <c r="PFX4" s="104"/>
      <c r="PFY4" s="104"/>
      <c r="PFZ4" s="104"/>
      <c r="PGA4" s="104"/>
      <c r="PGB4" s="104"/>
      <c r="PGC4" s="104"/>
      <c r="PGD4" s="104"/>
      <c r="PGE4" s="104"/>
      <c r="PGF4" s="104"/>
      <c r="PGG4" s="104"/>
      <c r="PGH4" s="104"/>
      <c r="PGI4" s="104"/>
      <c r="PGJ4" s="104"/>
      <c r="PGK4" s="104"/>
      <c r="PGL4" s="104"/>
      <c r="PGM4" s="104"/>
      <c r="PGN4" s="104"/>
      <c r="PGO4" s="104"/>
      <c r="PGP4" s="104"/>
      <c r="PGQ4" s="104"/>
      <c r="PGR4" s="104"/>
      <c r="PGS4" s="104"/>
      <c r="PGT4" s="104"/>
      <c r="PGU4" s="104"/>
      <c r="PGV4" s="104"/>
      <c r="PGW4" s="104"/>
      <c r="PGX4" s="104"/>
      <c r="PGY4" s="104"/>
      <c r="PGZ4" s="104"/>
      <c r="PHA4" s="104"/>
      <c r="PHB4" s="104"/>
      <c r="PHC4" s="104"/>
      <c r="PHD4" s="104"/>
      <c r="PHE4" s="104"/>
      <c r="PHF4" s="104"/>
      <c r="PHG4" s="104"/>
      <c r="PHH4" s="104"/>
      <c r="PHI4" s="104"/>
      <c r="PHJ4" s="104"/>
      <c r="PHK4" s="104"/>
      <c r="PHL4" s="104"/>
      <c r="PHM4" s="104"/>
      <c r="PHN4" s="104"/>
      <c r="PHO4" s="104"/>
      <c r="PHP4" s="104"/>
      <c r="PHQ4" s="104"/>
      <c r="PHR4" s="104"/>
      <c r="PHS4" s="104"/>
      <c r="PHT4" s="104"/>
      <c r="PHU4" s="104"/>
      <c r="PHV4" s="104"/>
      <c r="PHW4" s="104"/>
      <c r="PHX4" s="104"/>
      <c r="PHY4" s="104"/>
      <c r="PHZ4" s="104"/>
      <c r="PIA4" s="104"/>
      <c r="PIB4" s="104"/>
      <c r="PIC4" s="104"/>
      <c r="PID4" s="104"/>
      <c r="PIE4" s="104"/>
      <c r="PIF4" s="104"/>
      <c r="PIG4" s="104"/>
      <c r="PIH4" s="104"/>
      <c r="PII4" s="104"/>
      <c r="PIJ4" s="104"/>
      <c r="PIK4" s="104"/>
      <c r="PIL4" s="104"/>
      <c r="PIM4" s="104"/>
      <c r="PIN4" s="104"/>
      <c r="PIO4" s="104"/>
      <c r="PIP4" s="104"/>
      <c r="PIQ4" s="104"/>
      <c r="PIR4" s="104"/>
      <c r="PIS4" s="104"/>
      <c r="PIT4" s="104"/>
      <c r="PIU4" s="104"/>
      <c r="PIV4" s="104"/>
      <c r="PIW4" s="104"/>
      <c r="PIX4" s="104"/>
      <c r="PIY4" s="104"/>
      <c r="PIZ4" s="104"/>
      <c r="PJA4" s="104"/>
      <c r="PJB4" s="104"/>
      <c r="PJC4" s="104"/>
      <c r="PJD4" s="104"/>
      <c r="PJE4" s="104"/>
      <c r="PJF4" s="104"/>
      <c r="PJG4" s="104"/>
      <c r="PJH4" s="104"/>
      <c r="PJI4" s="104"/>
      <c r="PJJ4" s="104"/>
      <c r="PJK4" s="104"/>
      <c r="PJL4" s="104"/>
      <c r="PJM4" s="104"/>
      <c r="PJN4" s="104"/>
      <c r="PJO4" s="104"/>
      <c r="PJP4" s="104"/>
      <c r="PJQ4" s="104"/>
      <c r="PJR4" s="104"/>
      <c r="PJS4" s="104"/>
      <c r="PJT4" s="104"/>
      <c r="PJU4" s="104"/>
      <c r="PJV4" s="104"/>
      <c r="PJW4" s="104"/>
      <c r="PJX4" s="104"/>
      <c r="PJY4" s="104"/>
      <c r="PJZ4" s="104"/>
      <c r="PKA4" s="104"/>
      <c r="PKB4" s="104"/>
      <c r="PKC4" s="104"/>
      <c r="PKD4" s="104"/>
      <c r="PKE4" s="104"/>
      <c r="PKF4" s="104"/>
      <c r="PKG4" s="104"/>
      <c r="PKH4" s="104"/>
      <c r="PKI4" s="104"/>
      <c r="PKJ4" s="104"/>
      <c r="PKK4" s="104"/>
      <c r="PKL4" s="104"/>
      <c r="PKM4" s="104"/>
      <c r="PKN4" s="104"/>
      <c r="PKO4" s="104"/>
      <c r="PKP4" s="104"/>
      <c r="PKQ4" s="104"/>
      <c r="PKR4" s="104"/>
      <c r="PKS4" s="104"/>
      <c r="PKT4" s="104"/>
      <c r="PKU4" s="104"/>
      <c r="PKV4" s="104"/>
      <c r="PKW4" s="104"/>
      <c r="PKX4" s="104"/>
      <c r="PKY4" s="104"/>
      <c r="PKZ4" s="104"/>
      <c r="PLA4" s="104"/>
      <c r="PLB4" s="104"/>
      <c r="PLC4" s="104"/>
      <c r="PLD4" s="104"/>
      <c r="PLE4" s="104"/>
      <c r="PLF4" s="104"/>
      <c r="PLG4" s="104"/>
      <c r="PLH4" s="104"/>
      <c r="PLI4" s="104"/>
      <c r="PLJ4" s="104"/>
      <c r="PLK4" s="104"/>
      <c r="PLL4" s="104"/>
      <c r="PLM4" s="104"/>
      <c r="PLN4" s="104"/>
      <c r="PLO4" s="104"/>
      <c r="PLP4" s="104"/>
      <c r="PLQ4" s="104"/>
      <c r="PLR4" s="104"/>
      <c r="PLS4" s="104"/>
      <c r="PLT4" s="104"/>
      <c r="PLU4" s="104"/>
      <c r="PLV4" s="104"/>
      <c r="PLW4" s="104"/>
      <c r="PLX4" s="104"/>
      <c r="PLY4" s="104"/>
      <c r="PLZ4" s="104"/>
      <c r="PMA4" s="104"/>
      <c r="PMB4" s="104"/>
      <c r="PMC4" s="104"/>
      <c r="PMD4" s="104"/>
      <c r="PME4" s="104"/>
      <c r="PMF4" s="104"/>
      <c r="PMG4" s="104"/>
      <c r="PMH4" s="104"/>
      <c r="PMI4" s="104"/>
      <c r="PMJ4" s="104"/>
      <c r="PMK4" s="104"/>
      <c r="PML4" s="104"/>
      <c r="PMM4" s="104"/>
      <c r="PMN4" s="104"/>
      <c r="PMO4" s="104"/>
      <c r="PMP4" s="104"/>
      <c r="PMQ4" s="104"/>
      <c r="PMR4" s="104"/>
      <c r="PMS4" s="104"/>
      <c r="PMT4" s="104"/>
      <c r="PMU4" s="104"/>
      <c r="PMV4" s="104"/>
      <c r="PMW4" s="104"/>
      <c r="PMX4" s="104"/>
      <c r="PMY4" s="104"/>
      <c r="PMZ4" s="104"/>
      <c r="PNA4" s="104"/>
      <c r="PNB4" s="104"/>
      <c r="PNC4" s="104"/>
      <c r="PND4" s="104"/>
      <c r="PNE4" s="104"/>
      <c r="PNF4" s="104"/>
      <c r="PNG4" s="104"/>
      <c r="PNH4" s="104"/>
      <c r="PNI4" s="104"/>
      <c r="PNJ4" s="104"/>
      <c r="PNK4" s="104"/>
      <c r="PNL4" s="104"/>
      <c r="PNM4" s="104"/>
      <c r="PNN4" s="104"/>
      <c r="PNO4" s="104"/>
      <c r="PNP4" s="104"/>
      <c r="PNQ4" s="104"/>
      <c r="PNR4" s="104"/>
      <c r="PNS4" s="104"/>
      <c r="PNT4" s="104"/>
      <c r="PNU4" s="104"/>
      <c r="PNV4" s="104"/>
      <c r="PNW4" s="104"/>
      <c r="PNX4" s="104"/>
      <c r="PNY4" s="104"/>
      <c r="PNZ4" s="104"/>
      <c r="POA4" s="104"/>
      <c r="POB4" s="104"/>
      <c r="POC4" s="104"/>
      <c r="POD4" s="104"/>
      <c r="POE4" s="104"/>
      <c r="POF4" s="104"/>
      <c r="POG4" s="104"/>
      <c r="POH4" s="104"/>
      <c r="POI4" s="104"/>
      <c r="POJ4" s="104"/>
      <c r="POK4" s="104"/>
      <c r="POL4" s="104"/>
      <c r="POM4" s="104"/>
      <c r="PON4" s="104"/>
      <c r="POO4" s="104"/>
      <c r="POP4" s="104"/>
      <c r="POQ4" s="104"/>
      <c r="POR4" s="104"/>
      <c r="POS4" s="104"/>
      <c r="POT4" s="104"/>
      <c r="POU4" s="104"/>
      <c r="POV4" s="104"/>
      <c r="POW4" s="104"/>
      <c r="POX4" s="104"/>
      <c r="POY4" s="104"/>
      <c r="POZ4" s="104"/>
      <c r="PPA4" s="104"/>
      <c r="PPB4" s="104"/>
      <c r="PPC4" s="104"/>
      <c r="PPD4" s="104"/>
      <c r="PPE4" s="104"/>
      <c r="PPF4" s="104"/>
      <c r="PPG4" s="104"/>
      <c r="PPH4" s="104"/>
      <c r="PPI4" s="104"/>
      <c r="PPJ4" s="104"/>
      <c r="PPK4" s="104"/>
      <c r="PPL4" s="104"/>
      <c r="PPM4" s="104"/>
      <c r="PPN4" s="104"/>
      <c r="PPO4" s="104"/>
      <c r="PPP4" s="104"/>
      <c r="PPQ4" s="104"/>
      <c r="PPR4" s="104"/>
      <c r="PPS4" s="104"/>
      <c r="PPT4" s="104"/>
      <c r="PPU4" s="104"/>
      <c r="PPV4" s="104"/>
      <c r="PPW4" s="104"/>
      <c r="PPX4" s="104"/>
      <c r="PPY4" s="104"/>
      <c r="PPZ4" s="104"/>
      <c r="PQA4" s="104"/>
      <c r="PQB4" s="104"/>
      <c r="PQC4" s="104"/>
      <c r="PQD4" s="104"/>
      <c r="PQE4" s="104"/>
      <c r="PQF4" s="104"/>
      <c r="PQG4" s="104"/>
      <c r="PQH4" s="104"/>
      <c r="PQI4" s="104"/>
      <c r="PQJ4" s="104"/>
      <c r="PQK4" s="104"/>
      <c r="PQL4" s="104"/>
      <c r="PQM4" s="104"/>
      <c r="PQN4" s="104"/>
      <c r="PQO4" s="104"/>
      <c r="PQP4" s="104"/>
      <c r="PQQ4" s="104"/>
      <c r="PQR4" s="104"/>
      <c r="PQS4" s="104"/>
      <c r="PQT4" s="104"/>
      <c r="PQU4" s="104"/>
      <c r="PQV4" s="104"/>
      <c r="PQW4" s="104"/>
      <c r="PQX4" s="104"/>
      <c r="PQY4" s="104"/>
      <c r="PQZ4" s="104"/>
      <c r="PRA4" s="104"/>
      <c r="PRB4" s="104"/>
      <c r="PRC4" s="104"/>
      <c r="PRD4" s="104"/>
      <c r="PRE4" s="104"/>
      <c r="PRF4" s="104"/>
      <c r="PRG4" s="104"/>
      <c r="PRH4" s="104"/>
      <c r="PRI4" s="104"/>
      <c r="PRJ4" s="104"/>
      <c r="PRK4" s="104"/>
      <c r="PRL4" s="104"/>
      <c r="PRM4" s="104"/>
      <c r="PRN4" s="104"/>
      <c r="PRO4" s="104"/>
      <c r="PRP4" s="104"/>
      <c r="PRQ4" s="104"/>
      <c r="PRR4" s="104"/>
      <c r="PRS4" s="104"/>
      <c r="PRT4" s="104"/>
      <c r="PRU4" s="104"/>
      <c r="PRV4" s="104"/>
      <c r="PRW4" s="104"/>
      <c r="PRX4" s="104"/>
      <c r="PRY4" s="104"/>
      <c r="PRZ4" s="104"/>
      <c r="PSA4" s="104"/>
      <c r="PSB4" s="104"/>
      <c r="PSC4" s="104"/>
      <c r="PSD4" s="104"/>
      <c r="PSE4" s="104"/>
      <c r="PSF4" s="104"/>
      <c r="PSG4" s="104"/>
      <c r="PSH4" s="104"/>
      <c r="PSI4" s="104"/>
      <c r="PSJ4" s="104"/>
      <c r="PSK4" s="104"/>
      <c r="PSL4" s="104"/>
      <c r="PSM4" s="104"/>
      <c r="PSN4" s="104"/>
      <c r="PSO4" s="104"/>
      <c r="PSP4" s="104"/>
      <c r="PSQ4" s="104"/>
      <c r="PSR4" s="104"/>
      <c r="PSS4" s="104"/>
      <c r="PST4" s="104"/>
      <c r="PSU4" s="104"/>
      <c r="PSV4" s="104"/>
      <c r="PSW4" s="104"/>
      <c r="PSX4" s="104"/>
      <c r="PSY4" s="104"/>
      <c r="PSZ4" s="104"/>
      <c r="PTA4" s="104"/>
      <c r="PTB4" s="104"/>
      <c r="PTC4" s="104"/>
      <c r="PTD4" s="104"/>
      <c r="PTE4" s="104"/>
      <c r="PTF4" s="104"/>
      <c r="PTG4" s="104"/>
      <c r="PTH4" s="104"/>
      <c r="PTI4" s="104"/>
      <c r="PTJ4" s="104"/>
      <c r="PTK4" s="104"/>
      <c r="PTL4" s="104"/>
      <c r="PTM4" s="104"/>
      <c r="PTN4" s="104"/>
      <c r="PTO4" s="104"/>
      <c r="PTP4" s="104"/>
      <c r="PTQ4" s="104"/>
      <c r="PTR4" s="104"/>
      <c r="PTS4" s="104"/>
      <c r="PTT4" s="104"/>
      <c r="PTU4" s="104"/>
      <c r="PTV4" s="104"/>
      <c r="PTW4" s="104"/>
      <c r="PTX4" s="104"/>
      <c r="PTY4" s="104"/>
      <c r="PTZ4" s="104"/>
      <c r="PUA4" s="104"/>
      <c r="PUB4" s="104"/>
      <c r="PUC4" s="104"/>
      <c r="PUD4" s="104"/>
      <c r="PUE4" s="104"/>
      <c r="PUF4" s="104"/>
      <c r="PUG4" s="104"/>
      <c r="PUH4" s="104"/>
      <c r="PUI4" s="104"/>
      <c r="PUJ4" s="104"/>
      <c r="PUK4" s="104"/>
      <c r="PUL4" s="104"/>
      <c r="PUM4" s="104"/>
      <c r="PUN4" s="104"/>
      <c r="PUO4" s="104"/>
      <c r="PUP4" s="104"/>
      <c r="PUQ4" s="104"/>
      <c r="PUR4" s="104"/>
      <c r="PUS4" s="104"/>
      <c r="PUT4" s="104"/>
      <c r="PUU4" s="104"/>
      <c r="PUV4" s="104"/>
      <c r="PUW4" s="104"/>
      <c r="PUX4" s="104"/>
      <c r="PUY4" s="104"/>
      <c r="PUZ4" s="104"/>
      <c r="PVA4" s="104"/>
      <c r="PVB4" s="104"/>
      <c r="PVC4" s="104"/>
      <c r="PVD4" s="104"/>
      <c r="PVE4" s="104"/>
      <c r="PVF4" s="104"/>
      <c r="PVG4" s="104"/>
      <c r="PVH4" s="104"/>
      <c r="PVI4" s="104"/>
      <c r="PVJ4" s="104"/>
      <c r="PVK4" s="104"/>
      <c r="PVL4" s="104"/>
      <c r="PVM4" s="104"/>
      <c r="PVN4" s="104"/>
      <c r="PVO4" s="104"/>
      <c r="PVP4" s="104"/>
      <c r="PVQ4" s="104"/>
      <c r="PVR4" s="104"/>
      <c r="PVS4" s="104"/>
      <c r="PVT4" s="104"/>
      <c r="PVU4" s="104"/>
      <c r="PVV4" s="104"/>
      <c r="PVW4" s="104"/>
      <c r="PVX4" s="104"/>
      <c r="PVY4" s="104"/>
      <c r="PVZ4" s="104"/>
      <c r="PWA4" s="104"/>
      <c r="PWB4" s="104"/>
      <c r="PWC4" s="104"/>
      <c r="PWD4" s="104"/>
      <c r="PWE4" s="104"/>
      <c r="PWF4" s="104"/>
      <c r="PWG4" s="104"/>
      <c r="PWH4" s="104"/>
      <c r="PWI4" s="104"/>
      <c r="PWJ4" s="104"/>
      <c r="PWK4" s="104"/>
      <c r="PWL4" s="104"/>
      <c r="PWM4" s="104"/>
      <c r="PWN4" s="104"/>
      <c r="PWO4" s="104"/>
      <c r="PWP4" s="104"/>
      <c r="PWQ4" s="104"/>
      <c r="PWR4" s="104"/>
      <c r="PWS4" s="104"/>
      <c r="PWT4" s="104"/>
      <c r="PWU4" s="104"/>
      <c r="PWV4" s="104"/>
      <c r="PWW4" s="104"/>
      <c r="PWX4" s="104"/>
      <c r="PWY4" s="104"/>
      <c r="PWZ4" s="104"/>
      <c r="PXA4" s="104"/>
      <c r="PXB4" s="104"/>
      <c r="PXC4" s="104"/>
      <c r="PXD4" s="104"/>
      <c r="PXE4" s="104"/>
      <c r="PXF4" s="104"/>
      <c r="PXG4" s="104"/>
      <c r="PXH4" s="104"/>
      <c r="PXI4" s="104"/>
      <c r="PXJ4" s="104"/>
      <c r="PXK4" s="104"/>
      <c r="PXL4" s="104"/>
      <c r="PXM4" s="104"/>
      <c r="PXN4" s="104"/>
      <c r="PXO4" s="104"/>
      <c r="PXP4" s="104"/>
      <c r="PXQ4" s="104"/>
      <c r="PXR4" s="104"/>
      <c r="PXS4" s="104"/>
      <c r="PXT4" s="104"/>
      <c r="PXU4" s="104"/>
      <c r="PXV4" s="104"/>
      <c r="PXW4" s="104"/>
      <c r="PXX4" s="104"/>
      <c r="PXY4" s="104"/>
      <c r="PXZ4" s="104"/>
      <c r="PYA4" s="104"/>
      <c r="PYB4" s="104"/>
      <c r="PYC4" s="104"/>
      <c r="PYD4" s="104"/>
      <c r="PYE4" s="104"/>
      <c r="PYF4" s="104"/>
      <c r="PYG4" s="104"/>
      <c r="PYH4" s="104"/>
      <c r="PYI4" s="104"/>
      <c r="PYJ4" s="104"/>
      <c r="PYK4" s="104"/>
      <c r="PYL4" s="104"/>
      <c r="PYM4" s="104"/>
      <c r="PYN4" s="104"/>
      <c r="PYO4" s="104"/>
      <c r="PYP4" s="104"/>
      <c r="PYQ4" s="104"/>
      <c r="PYR4" s="104"/>
      <c r="PYS4" s="104"/>
      <c r="PYT4" s="104"/>
      <c r="PYU4" s="104"/>
      <c r="PYV4" s="104"/>
      <c r="PYW4" s="104"/>
      <c r="PYX4" s="104"/>
      <c r="PYY4" s="104"/>
      <c r="PYZ4" s="104"/>
      <c r="PZA4" s="104"/>
      <c r="PZB4" s="104"/>
      <c r="PZC4" s="104"/>
      <c r="PZD4" s="104"/>
      <c r="PZE4" s="104"/>
      <c r="PZF4" s="104"/>
      <c r="PZG4" s="104"/>
      <c r="PZH4" s="104"/>
      <c r="PZI4" s="104"/>
      <c r="PZJ4" s="104"/>
      <c r="PZK4" s="104"/>
      <c r="PZL4" s="104"/>
      <c r="PZM4" s="104"/>
      <c r="PZN4" s="104"/>
      <c r="PZO4" s="104"/>
      <c r="PZP4" s="104"/>
      <c r="PZQ4" s="104"/>
      <c r="PZR4" s="104"/>
      <c r="PZS4" s="104"/>
      <c r="PZT4" s="104"/>
      <c r="PZU4" s="104"/>
      <c r="PZV4" s="104"/>
      <c r="PZW4" s="104"/>
      <c r="PZX4" s="104"/>
      <c r="PZY4" s="104"/>
      <c r="PZZ4" s="104"/>
      <c r="QAA4" s="104"/>
      <c r="QAB4" s="104"/>
      <c r="QAC4" s="104"/>
      <c r="QAD4" s="104"/>
      <c r="QAE4" s="104"/>
      <c r="QAF4" s="104"/>
      <c r="QAG4" s="104"/>
      <c r="QAH4" s="104"/>
      <c r="QAI4" s="104"/>
      <c r="QAJ4" s="104"/>
      <c r="QAK4" s="104"/>
      <c r="QAL4" s="104"/>
      <c r="QAM4" s="104"/>
      <c r="QAN4" s="104"/>
      <c r="QAO4" s="104"/>
      <c r="QAP4" s="104"/>
      <c r="QAQ4" s="104"/>
      <c r="QAR4" s="104"/>
      <c r="QAS4" s="104"/>
      <c r="QAT4" s="104"/>
      <c r="QAU4" s="104"/>
      <c r="QAV4" s="104"/>
      <c r="QAW4" s="104"/>
      <c r="QAX4" s="104"/>
      <c r="QAY4" s="104"/>
      <c r="QAZ4" s="104"/>
      <c r="QBA4" s="104"/>
      <c r="QBB4" s="104"/>
      <c r="QBC4" s="104"/>
      <c r="QBD4" s="104"/>
      <c r="QBE4" s="104"/>
      <c r="QBF4" s="104"/>
      <c r="QBG4" s="104"/>
      <c r="QBH4" s="104"/>
      <c r="QBI4" s="104"/>
      <c r="QBJ4" s="104"/>
      <c r="QBK4" s="104"/>
      <c r="QBL4" s="104"/>
      <c r="QBM4" s="104"/>
      <c r="QBN4" s="104"/>
      <c r="QBO4" s="104"/>
      <c r="QBP4" s="104"/>
      <c r="QBQ4" s="104"/>
      <c r="QBR4" s="104"/>
      <c r="QBS4" s="104"/>
      <c r="QBT4" s="104"/>
      <c r="QBU4" s="104"/>
      <c r="QBV4" s="104"/>
      <c r="QBW4" s="104"/>
      <c r="QBX4" s="104"/>
      <c r="QBY4" s="104"/>
      <c r="QBZ4" s="104"/>
      <c r="QCA4" s="104"/>
      <c r="QCB4" s="104"/>
      <c r="QCC4" s="104"/>
      <c r="QCD4" s="104"/>
      <c r="QCE4" s="104"/>
      <c r="QCF4" s="104"/>
      <c r="QCG4" s="104"/>
      <c r="QCH4" s="104"/>
      <c r="QCI4" s="104"/>
      <c r="QCJ4" s="104"/>
      <c r="QCK4" s="104"/>
      <c r="QCL4" s="104"/>
      <c r="QCM4" s="104"/>
      <c r="QCN4" s="104"/>
      <c r="QCO4" s="104"/>
      <c r="QCP4" s="104"/>
      <c r="QCQ4" s="104"/>
      <c r="QCR4" s="104"/>
      <c r="QCS4" s="104"/>
      <c r="QCT4" s="104"/>
      <c r="QCU4" s="104"/>
      <c r="QCV4" s="104"/>
      <c r="QCW4" s="104"/>
      <c r="QCX4" s="104"/>
      <c r="QCY4" s="104"/>
      <c r="QCZ4" s="104"/>
      <c r="QDA4" s="104"/>
      <c r="QDB4" s="104"/>
      <c r="QDC4" s="104"/>
      <c r="QDD4" s="104"/>
      <c r="QDE4" s="104"/>
      <c r="QDF4" s="104"/>
      <c r="QDG4" s="104"/>
      <c r="QDH4" s="104"/>
      <c r="QDI4" s="104"/>
      <c r="QDJ4" s="104"/>
      <c r="QDK4" s="104"/>
      <c r="QDL4" s="104"/>
      <c r="QDM4" s="104"/>
      <c r="QDN4" s="104"/>
      <c r="QDO4" s="104"/>
      <c r="QDP4" s="104"/>
      <c r="QDQ4" s="104"/>
      <c r="QDR4" s="104"/>
      <c r="QDS4" s="104"/>
      <c r="QDT4" s="104"/>
      <c r="QDU4" s="104"/>
      <c r="QDV4" s="104"/>
      <c r="QDW4" s="104"/>
      <c r="QDX4" s="104"/>
      <c r="QDY4" s="104"/>
      <c r="QDZ4" s="104"/>
      <c r="QEA4" s="104"/>
      <c r="QEB4" s="104"/>
      <c r="QEC4" s="104"/>
      <c r="QED4" s="104"/>
      <c r="QEE4" s="104"/>
      <c r="QEF4" s="104"/>
      <c r="QEG4" s="104"/>
      <c r="QEH4" s="104"/>
      <c r="QEI4" s="104"/>
      <c r="QEJ4" s="104"/>
      <c r="QEK4" s="104"/>
      <c r="QEL4" s="104"/>
      <c r="QEM4" s="104"/>
      <c r="QEN4" s="104"/>
      <c r="QEO4" s="104"/>
      <c r="QEP4" s="104"/>
      <c r="QEQ4" s="104"/>
      <c r="QER4" s="104"/>
      <c r="QES4" s="104"/>
      <c r="QET4" s="104"/>
      <c r="QEU4" s="104"/>
      <c r="QEV4" s="104"/>
      <c r="QEW4" s="104"/>
      <c r="QEX4" s="104"/>
      <c r="QEY4" s="104"/>
      <c r="QEZ4" s="104"/>
      <c r="QFA4" s="104"/>
      <c r="QFB4" s="104"/>
      <c r="QFC4" s="104"/>
      <c r="QFD4" s="104"/>
      <c r="QFE4" s="104"/>
      <c r="QFF4" s="104"/>
      <c r="QFG4" s="104"/>
      <c r="QFH4" s="104"/>
      <c r="QFI4" s="104"/>
      <c r="QFJ4" s="104"/>
      <c r="QFK4" s="104"/>
      <c r="QFL4" s="104"/>
      <c r="QFM4" s="104"/>
      <c r="QFN4" s="104"/>
      <c r="QFO4" s="104"/>
      <c r="QFP4" s="104"/>
      <c r="QFQ4" s="104"/>
      <c r="QFR4" s="104"/>
      <c r="QFS4" s="104"/>
      <c r="QFT4" s="104"/>
      <c r="QFU4" s="104"/>
      <c r="QFV4" s="104"/>
      <c r="QFW4" s="104"/>
      <c r="QFX4" s="104"/>
      <c r="QFY4" s="104"/>
      <c r="QFZ4" s="104"/>
      <c r="QGA4" s="104"/>
      <c r="QGB4" s="104"/>
      <c r="QGC4" s="104"/>
      <c r="QGD4" s="104"/>
      <c r="QGE4" s="104"/>
      <c r="QGF4" s="104"/>
      <c r="QGG4" s="104"/>
      <c r="QGH4" s="104"/>
      <c r="QGI4" s="104"/>
      <c r="QGJ4" s="104"/>
      <c r="QGK4" s="104"/>
      <c r="QGL4" s="104"/>
      <c r="QGM4" s="104"/>
      <c r="QGN4" s="104"/>
      <c r="QGO4" s="104"/>
      <c r="QGP4" s="104"/>
      <c r="QGQ4" s="104"/>
      <c r="QGR4" s="104"/>
      <c r="QGS4" s="104"/>
      <c r="QGT4" s="104"/>
      <c r="QGU4" s="104"/>
      <c r="QGV4" s="104"/>
      <c r="QGW4" s="104"/>
      <c r="QGX4" s="104"/>
      <c r="QGY4" s="104"/>
      <c r="QGZ4" s="104"/>
      <c r="QHA4" s="104"/>
      <c r="QHB4" s="104"/>
      <c r="QHC4" s="104"/>
      <c r="QHD4" s="104"/>
      <c r="QHE4" s="104"/>
      <c r="QHF4" s="104"/>
      <c r="QHG4" s="104"/>
      <c r="QHH4" s="104"/>
      <c r="QHI4" s="104"/>
      <c r="QHJ4" s="104"/>
      <c r="QHK4" s="104"/>
      <c r="QHL4" s="104"/>
      <c r="QHM4" s="104"/>
      <c r="QHN4" s="104"/>
      <c r="QHO4" s="104"/>
      <c r="QHP4" s="104"/>
      <c r="QHQ4" s="104"/>
      <c r="QHR4" s="104"/>
      <c r="QHS4" s="104"/>
      <c r="QHT4" s="104"/>
      <c r="QHU4" s="104"/>
      <c r="QHV4" s="104"/>
      <c r="QHW4" s="104"/>
      <c r="QHX4" s="104"/>
      <c r="QHY4" s="104"/>
      <c r="QHZ4" s="104"/>
      <c r="QIA4" s="104"/>
      <c r="QIB4" s="104"/>
      <c r="QIC4" s="104"/>
      <c r="QID4" s="104"/>
      <c r="QIE4" s="104"/>
      <c r="QIF4" s="104"/>
      <c r="QIG4" s="104"/>
      <c r="QIH4" s="104"/>
      <c r="QII4" s="104"/>
      <c r="QIJ4" s="104"/>
      <c r="QIK4" s="104"/>
      <c r="QIL4" s="104"/>
      <c r="QIM4" s="104"/>
      <c r="QIN4" s="104"/>
      <c r="QIO4" s="104"/>
      <c r="QIP4" s="104"/>
      <c r="QIQ4" s="104"/>
      <c r="QIR4" s="104"/>
      <c r="QIS4" s="104"/>
      <c r="QIT4" s="104"/>
      <c r="QIU4" s="104"/>
      <c r="QIV4" s="104"/>
      <c r="QIW4" s="104"/>
      <c r="QIX4" s="104"/>
      <c r="QIY4" s="104"/>
      <c r="QIZ4" s="104"/>
      <c r="QJA4" s="104"/>
      <c r="QJB4" s="104"/>
      <c r="QJC4" s="104"/>
      <c r="QJD4" s="104"/>
      <c r="QJE4" s="104"/>
      <c r="QJF4" s="104"/>
      <c r="QJG4" s="104"/>
      <c r="QJH4" s="104"/>
      <c r="QJI4" s="104"/>
      <c r="QJJ4" s="104"/>
      <c r="QJK4" s="104"/>
      <c r="QJL4" s="104"/>
      <c r="QJM4" s="104"/>
      <c r="QJN4" s="104"/>
      <c r="QJO4" s="104"/>
      <c r="QJP4" s="104"/>
      <c r="QJQ4" s="104"/>
      <c r="QJR4" s="104"/>
      <c r="QJS4" s="104"/>
      <c r="QJT4" s="104"/>
      <c r="QJU4" s="104"/>
      <c r="QJV4" s="104"/>
      <c r="QJW4" s="104"/>
      <c r="QJX4" s="104"/>
      <c r="QJY4" s="104"/>
      <c r="QJZ4" s="104"/>
      <c r="QKA4" s="104"/>
      <c r="QKB4" s="104"/>
      <c r="QKC4" s="104"/>
      <c r="QKD4" s="104"/>
      <c r="QKE4" s="104"/>
      <c r="QKF4" s="104"/>
      <c r="QKG4" s="104"/>
      <c r="QKH4" s="104"/>
      <c r="QKI4" s="104"/>
      <c r="QKJ4" s="104"/>
      <c r="QKK4" s="104"/>
      <c r="QKL4" s="104"/>
      <c r="QKM4" s="104"/>
      <c r="QKN4" s="104"/>
      <c r="QKO4" s="104"/>
      <c r="QKP4" s="104"/>
      <c r="QKQ4" s="104"/>
      <c r="QKR4" s="104"/>
      <c r="QKS4" s="104"/>
      <c r="QKT4" s="104"/>
      <c r="QKU4" s="104"/>
      <c r="QKV4" s="104"/>
      <c r="QKW4" s="104"/>
      <c r="QKX4" s="104"/>
      <c r="QKY4" s="104"/>
      <c r="QKZ4" s="104"/>
      <c r="QLA4" s="104"/>
      <c r="QLB4" s="104"/>
      <c r="QLC4" s="104"/>
      <c r="QLD4" s="104"/>
      <c r="QLE4" s="104"/>
      <c r="QLF4" s="104"/>
      <c r="QLG4" s="104"/>
      <c r="QLH4" s="104"/>
      <c r="QLI4" s="104"/>
      <c r="QLJ4" s="104"/>
      <c r="QLK4" s="104"/>
      <c r="QLL4" s="104"/>
      <c r="QLM4" s="104"/>
      <c r="QLN4" s="104"/>
      <c r="QLO4" s="104"/>
      <c r="QLP4" s="104"/>
      <c r="QLQ4" s="104"/>
      <c r="QLR4" s="104"/>
      <c r="QLS4" s="104"/>
      <c r="QLT4" s="104"/>
      <c r="QLU4" s="104"/>
      <c r="QLV4" s="104"/>
      <c r="QLW4" s="104"/>
      <c r="QLX4" s="104"/>
      <c r="QLY4" s="104"/>
      <c r="QLZ4" s="104"/>
      <c r="QMA4" s="104"/>
      <c r="QMB4" s="104"/>
      <c r="QMC4" s="104"/>
      <c r="QMD4" s="104"/>
      <c r="QME4" s="104"/>
      <c r="QMF4" s="104"/>
      <c r="QMG4" s="104"/>
      <c r="QMH4" s="104"/>
      <c r="QMI4" s="104"/>
      <c r="QMJ4" s="104"/>
      <c r="QMK4" s="104"/>
      <c r="QML4" s="104"/>
      <c r="QMM4" s="104"/>
      <c r="QMN4" s="104"/>
      <c r="QMO4" s="104"/>
      <c r="QMP4" s="104"/>
      <c r="QMQ4" s="104"/>
      <c r="QMR4" s="104"/>
      <c r="QMS4" s="104"/>
      <c r="QMT4" s="104"/>
      <c r="QMU4" s="104"/>
      <c r="QMV4" s="104"/>
      <c r="QMW4" s="104"/>
      <c r="QMX4" s="104"/>
      <c r="QMY4" s="104"/>
      <c r="QMZ4" s="104"/>
      <c r="QNA4" s="104"/>
      <c r="QNB4" s="104"/>
      <c r="QNC4" s="104"/>
      <c r="QND4" s="104"/>
      <c r="QNE4" s="104"/>
      <c r="QNF4" s="104"/>
      <c r="QNG4" s="104"/>
      <c r="QNH4" s="104"/>
      <c r="QNI4" s="104"/>
      <c r="QNJ4" s="104"/>
      <c r="QNK4" s="104"/>
      <c r="QNL4" s="104"/>
      <c r="QNM4" s="104"/>
      <c r="QNN4" s="104"/>
      <c r="QNO4" s="104"/>
      <c r="QNP4" s="104"/>
      <c r="QNQ4" s="104"/>
      <c r="QNR4" s="104"/>
      <c r="QNS4" s="104"/>
      <c r="QNT4" s="104"/>
      <c r="QNU4" s="104"/>
      <c r="QNV4" s="104"/>
      <c r="QNW4" s="104"/>
      <c r="QNX4" s="104"/>
      <c r="QNY4" s="104"/>
      <c r="QNZ4" s="104"/>
      <c r="QOA4" s="104"/>
      <c r="QOB4" s="104"/>
      <c r="QOC4" s="104"/>
      <c r="QOD4" s="104"/>
      <c r="QOE4" s="104"/>
      <c r="QOF4" s="104"/>
      <c r="QOG4" s="104"/>
      <c r="QOH4" s="104"/>
      <c r="QOI4" s="104"/>
      <c r="QOJ4" s="104"/>
      <c r="QOK4" s="104"/>
      <c r="QOL4" s="104"/>
      <c r="QOM4" s="104"/>
      <c r="QON4" s="104"/>
      <c r="QOO4" s="104"/>
      <c r="QOP4" s="104"/>
      <c r="QOQ4" s="104"/>
      <c r="QOR4" s="104"/>
      <c r="QOS4" s="104"/>
      <c r="QOT4" s="104"/>
      <c r="QOU4" s="104"/>
      <c r="QOV4" s="104"/>
      <c r="QOW4" s="104"/>
      <c r="QOX4" s="104"/>
      <c r="QOY4" s="104"/>
      <c r="QOZ4" s="104"/>
      <c r="QPA4" s="104"/>
      <c r="QPB4" s="104"/>
      <c r="QPC4" s="104"/>
      <c r="QPD4" s="104"/>
      <c r="QPE4" s="104"/>
      <c r="QPF4" s="104"/>
      <c r="QPG4" s="104"/>
      <c r="QPH4" s="104"/>
      <c r="QPI4" s="104"/>
      <c r="QPJ4" s="104"/>
      <c r="QPK4" s="104"/>
      <c r="QPL4" s="104"/>
      <c r="QPM4" s="104"/>
      <c r="QPN4" s="104"/>
      <c r="QPO4" s="104"/>
      <c r="QPP4" s="104"/>
      <c r="QPQ4" s="104"/>
      <c r="QPR4" s="104"/>
      <c r="QPS4" s="104"/>
      <c r="QPT4" s="104"/>
      <c r="QPU4" s="104"/>
      <c r="QPV4" s="104"/>
      <c r="QPW4" s="104"/>
      <c r="QPX4" s="104"/>
      <c r="QPY4" s="104"/>
      <c r="QPZ4" s="104"/>
      <c r="QQA4" s="104"/>
      <c r="QQB4" s="104"/>
      <c r="QQC4" s="104"/>
      <c r="QQD4" s="104"/>
      <c r="QQE4" s="104"/>
      <c r="QQF4" s="104"/>
      <c r="QQG4" s="104"/>
      <c r="QQH4" s="104"/>
      <c r="QQI4" s="104"/>
      <c r="QQJ4" s="104"/>
      <c r="QQK4" s="104"/>
      <c r="QQL4" s="104"/>
      <c r="QQM4" s="104"/>
      <c r="QQN4" s="104"/>
      <c r="QQO4" s="104"/>
      <c r="QQP4" s="104"/>
      <c r="QQQ4" s="104"/>
      <c r="QQR4" s="104"/>
      <c r="QQS4" s="104"/>
      <c r="QQT4" s="104"/>
      <c r="QQU4" s="104"/>
      <c r="QQV4" s="104"/>
      <c r="QQW4" s="104"/>
      <c r="QQX4" s="104"/>
      <c r="QQY4" s="104"/>
      <c r="QQZ4" s="104"/>
      <c r="QRA4" s="104"/>
      <c r="QRB4" s="104"/>
      <c r="QRC4" s="104"/>
      <c r="QRD4" s="104"/>
      <c r="QRE4" s="104"/>
      <c r="QRF4" s="104"/>
      <c r="QRG4" s="104"/>
      <c r="QRH4" s="104"/>
      <c r="QRI4" s="104"/>
      <c r="QRJ4" s="104"/>
      <c r="QRK4" s="104"/>
      <c r="QRL4" s="104"/>
      <c r="QRM4" s="104"/>
      <c r="QRN4" s="104"/>
      <c r="QRO4" s="104"/>
      <c r="QRP4" s="104"/>
      <c r="QRQ4" s="104"/>
      <c r="QRR4" s="104"/>
      <c r="QRS4" s="104"/>
      <c r="QRT4" s="104"/>
      <c r="QRU4" s="104"/>
      <c r="QRV4" s="104"/>
      <c r="QRW4" s="104"/>
      <c r="QRX4" s="104"/>
      <c r="QRY4" s="104"/>
      <c r="QRZ4" s="104"/>
      <c r="QSA4" s="104"/>
      <c r="QSB4" s="104"/>
      <c r="QSC4" s="104"/>
      <c r="QSD4" s="104"/>
      <c r="QSE4" s="104"/>
      <c r="QSF4" s="104"/>
      <c r="QSG4" s="104"/>
      <c r="QSH4" s="104"/>
      <c r="QSI4" s="104"/>
      <c r="QSJ4" s="104"/>
      <c r="QSK4" s="104"/>
      <c r="QSL4" s="104"/>
      <c r="QSM4" s="104"/>
      <c r="QSN4" s="104"/>
      <c r="QSO4" s="104"/>
      <c r="QSP4" s="104"/>
      <c r="QSQ4" s="104"/>
      <c r="QSR4" s="104"/>
      <c r="QSS4" s="104"/>
      <c r="QST4" s="104"/>
      <c r="QSU4" s="104"/>
      <c r="QSV4" s="104"/>
      <c r="QSW4" s="104"/>
      <c r="QSX4" s="104"/>
      <c r="QSY4" s="104"/>
      <c r="QSZ4" s="104"/>
      <c r="QTA4" s="104"/>
      <c r="QTB4" s="104"/>
      <c r="QTC4" s="104"/>
      <c r="QTD4" s="104"/>
      <c r="QTE4" s="104"/>
      <c r="QTF4" s="104"/>
      <c r="QTG4" s="104"/>
      <c r="QTH4" s="104"/>
      <c r="QTI4" s="104"/>
      <c r="QTJ4" s="104"/>
      <c r="QTK4" s="104"/>
      <c r="QTL4" s="104"/>
      <c r="QTM4" s="104"/>
      <c r="QTN4" s="104"/>
      <c r="QTO4" s="104"/>
      <c r="QTP4" s="104"/>
      <c r="QTQ4" s="104"/>
      <c r="QTR4" s="104"/>
      <c r="QTS4" s="104"/>
      <c r="QTT4" s="104"/>
      <c r="QTU4" s="104"/>
      <c r="QTV4" s="104"/>
      <c r="QTW4" s="104"/>
      <c r="QTX4" s="104"/>
      <c r="QTY4" s="104"/>
      <c r="QTZ4" s="104"/>
      <c r="QUA4" s="104"/>
      <c r="QUB4" s="104"/>
      <c r="QUC4" s="104"/>
      <c r="QUD4" s="104"/>
      <c r="QUE4" s="104"/>
      <c r="QUF4" s="104"/>
      <c r="QUG4" s="104"/>
      <c r="QUH4" s="104"/>
      <c r="QUI4" s="104"/>
      <c r="QUJ4" s="104"/>
      <c r="QUK4" s="104"/>
      <c r="QUL4" s="104"/>
      <c r="QUM4" s="104"/>
      <c r="QUN4" s="104"/>
      <c r="QUO4" s="104"/>
      <c r="QUP4" s="104"/>
      <c r="QUQ4" s="104"/>
      <c r="QUR4" s="104"/>
      <c r="QUS4" s="104"/>
      <c r="QUT4" s="104"/>
      <c r="QUU4" s="104"/>
      <c r="QUV4" s="104"/>
      <c r="QUW4" s="104"/>
      <c r="QUX4" s="104"/>
      <c r="QUY4" s="104"/>
      <c r="QUZ4" s="104"/>
      <c r="QVA4" s="104"/>
      <c r="QVB4" s="104"/>
      <c r="QVC4" s="104"/>
      <c r="QVD4" s="104"/>
      <c r="QVE4" s="104"/>
      <c r="QVF4" s="104"/>
      <c r="QVG4" s="104"/>
      <c r="QVH4" s="104"/>
      <c r="QVI4" s="104"/>
      <c r="QVJ4" s="104"/>
      <c r="QVK4" s="104"/>
      <c r="QVL4" s="104"/>
      <c r="QVM4" s="104"/>
      <c r="QVN4" s="104"/>
      <c r="QVO4" s="104"/>
      <c r="QVP4" s="104"/>
      <c r="QVQ4" s="104"/>
      <c r="QVR4" s="104"/>
      <c r="QVS4" s="104"/>
      <c r="QVT4" s="104"/>
      <c r="QVU4" s="104"/>
      <c r="QVV4" s="104"/>
      <c r="QVW4" s="104"/>
      <c r="QVX4" s="104"/>
      <c r="QVY4" s="104"/>
      <c r="QVZ4" s="104"/>
      <c r="QWA4" s="104"/>
      <c r="QWB4" s="104"/>
      <c r="QWC4" s="104"/>
      <c r="QWD4" s="104"/>
      <c r="QWE4" s="104"/>
      <c r="QWF4" s="104"/>
      <c r="QWG4" s="104"/>
      <c r="QWH4" s="104"/>
      <c r="QWI4" s="104"/>
      <c r="QWJ4" s="104"/>
      <c r="QWK4" s="104"/>
      <c r="QWL4" s="104"/>
      <c r="QWM4" s="104"/>
      <c r="QWN4" s="104"/>
      <c r="QWO4" s="104"/>
      <c r="QWP4" s="104"/>
      <c r="QWQ4" s="104"/>
      <c r="QWR4" s="104"/>
      <c r="QWS4" s="104"/>
      <c r="QWT4" s="104"/>
      <c r="QWU4" s="104"/>
      <c r="QWV4" s="104"/>
      <c r="QWW4" s="104"/>
      <c r="QWX4" s="104"/>
      <c r="QWY4" s="104"/>
      <c r="QWZ4" s="104"/>
      <c r="QXA4" s="104"/>
      <c r="QXB4" s="104"/>
      <c r="QXC4" s="104"/>
      <c r="QXD4" s="104"/>
      <c r="QXE4" s="104"/>
      <c r="QXF4" s="104"/>
      <c r="QXG4" s="104"/>
      <c r="QXH4" s="104"/>
      <c r="QXI4" s="104"/>
      <c r="QXJ4" s="104"/>
      <c r="QXK4" s="104"/>
      <c r="QXL4" s="104"/>
      <c r="QXM4" s="104"/>
      <c r="QXN4" s="104"/>
      <c r="QXO4" s="104"/>
      <c r="QXP4" s="104"/>
      <c r="QXQ4" s="104"/>
      <c r="QXR4" s="104"/>
      <c r="QXS4" s="104"/>
      <c r="QXT4" s="104"/>
      <c r="QXU4" s="104"/>
      <c r="QXV4" s="104"/>
      <c r="QXW4" s="104"/>
      <c r="QXX4" s="104"/>
      <c r="QXY4" s="104"/>
      <c r="QXZ4" s="104"/>
      <c r="QYA4" s="104"/>
      <c r="QYB4" s="104"/>
      <c r="QYC4" s="104"/>
      <c r="QYD4" s="104"/>
      <c r="QYE4" s="104"/>
      <c r="QYF4" s="104"/>
      <c r="QYG4" s="104"/>
      <c r="QYH4" s="104"/>
      <c r="QYI4" s="104"/>
      <c r="QYJ4" s="104"/>
      <c r="QYK4" s="104"/>
      <c r="QYL4" s="104"/>
      <c r="QYM4" s="104"/>
      <c r="QYN4" s="104"/>
      <c r="QYO4" s="104"/>
      <c r="QYP4" s="104"/>
      <c r="QYQ4" s="104"/>
      <c r="QYR4" s="104"/>
      <c r="QYS4" s="104"/>
      <c r="QYT4" s="104"/>
      <c r="QYU4" s="104"/>
      <c r="QYV4" s="104"/>
      <c r="QYW4" s="104"/>
      <c r="QYX4" s="104"/>
      <c r="QYY4" s="104"/>
      <c r="QYZ4" s="104"/>
      <c r="QZA4" s="104"/>
      <c r="QZB4" s="104"/>
      <c r="QZC4" s="104"/>
      <c r="QZD4" s="104"/>
      <c r="QZE4" s="104"/>
      <c r="QZF4" s="104"/>
      <c r="QZG4" s="104"/>
      <c r="QZH4" s="104"/>
      <c r="QZI4" s="104"/>
      <c r="QZJ4" s="104"/>
      <c r="QZK4" s="104"/>
      <c r="QZL4" s="104"/>
      <c r="QZM4" s="104"/>
      <c r="QZN4" s="104"/>
      <c r="QZO4" s="104"/>
      <c r="QZP4" s="104"/>
      <c r="QZQ4" s="104"/>
      <c r="QZR4" s="104"/>
      <c r="QZS4" s="104"/>
      <c r="QZT4" s="104"/>
      <c r="QZU4" s="104"/>
      <c r="QZV4" s="104"/>
      <c r="QZW4" s="104"/>
      <c r="QZX4" s="104"/>
      <c r="QZY4" s="104"/>
      <c r="QZZ4" s="104"/>
      <c r="RAA4" s="104"/>
      <c r="RAB4" s="104"/>
      <c r="RAC4" s="104"/>
      <c r="RAD4" s="104"/>
      <c r="RAE4" s="104"/>
      <c r="RAF4" s="104"/>
      <c r="RAG4" s="104"/>
      <c r="RAH4" s="104"/>
      <c r="RAI4" s="104"/>
      <c r="RAJ4" s="104"/>
      <c r="RAK4" s="104"/>
      <c r="RAL4" s="104"/>
      <c r="RAM4" s="104"/>
      <c r="RAN4" s="104"/>
      <c r="RAO4" s="104"/>
      <c r="RAP4" s="104"/>
      <c r="RAQ4" s="104"/>
      <c r="RAR4" s="104"/>
      <c r="RAS4" s="104"/>
      <c r="RAT4" s="104"/>
      <c r="RAU4" s="104"/>
      <c r="RAV4" s="104"/>
      <c r="RAW4" s="104"/>
      <c r="RAX4" s="104"/>
      <c r="RAY4" s="104"/>
      <c r="RAZ4" s="104"/>
      <c r="RBA4" s="104"/>
      <c r="RBB4" s="104"/>
      <c r="RBC4" s="104"/>
      <c r="RBD4" s="104"/>
      <c r="RBE4" s="104"/>
      <c r="RBF4" s="104"/>
      <c r="RBG4" s="104"/>
      <c r="RBH4" s="104"/>
      <c r="RBI4" s="104"/>
      <c r="RBJ4" s="104"/>
      <c r="RBK4" s="104"/>
      <c r="RBL4" s="104"/>
      <c r="RBM4" s="104"/>
      <c r="RBN4" s="104"/>
      <c r="RBO4" s="104"/>
      <c r="RBP4" s="104"/>
      <c r="RBQ4" s="104"/>
      <c r="RBR4" s="104"/>
      <c r="RBS4" s="104"/>
      <c r="RBT4" s="104"/>
      <c r="RBU4" s="104"/>
      <c r="RBV4" s="104"/>
      <c r="RBW4" s="104"/>
      <c r="RBX4" s="104"/>
      <c r="RBY4" s="104"/>
      <c r="RBZ4" s="104"/>
      <c r="RCA4" s="104"/>
      <c r="RCB4" s="104"/>
      <c r="RCC4" s="104"/>
      <c r="RCD4" s="104"/>
      <c r="RCE4" s="104"/>
      <c r="RCF4" s="104"/>
      <c r="RCG4" s="104"/>
      <c r="RCH4" s="104"/>
      <c r="RCI4" s="104"/>
      <c r="RCJ4" s="104"/>
      <c r="RCK4" s="104"/>
      <c r="RCL4" s="104"/>
      <c r="RCM4" s="104"/>
      <c r="RCN4" s="104"/>
      <c r="RCO4" s="104"/>
      <c r="RCP4" s="104"/>
      <c r="RCQ4" s="104"/>
      <c r="RCR4" s="104"/>
      <c r="RCS4" s="104"/>
      <c r="RCT4" s="104"/>
      <c r="RCU4" s="104"/>
      <c r="RCV4" s="104"/>
      <c r="RCW4" s="104"/>
      <c r="RCX4" s="104"/>
      <c r="RCY4" s="104"/>
      <c r="RCZ4" s="104"/>
      <c r="RDA4" s="104"/>
      <c r="RDB4" s="104"/>
      <c r="RDC4" s="104"/>
      <c r="RDD4" s="104"/>
      <c r="RDE4" s="104"/>
      <c r="RDF4" s="104"/>
      <c r="RDG4" s="104"/>
      <c r="RDH4" s="104"/>
      <c r="RDI4" s="104"/>
      <c r="RDJ4" s="104"/>
      <c r="RDK4" s="104"/>
      <c r="RDL4" s="104"/>
      <c r="RDM4" s="104"/>
      <c r="RDN4" s="104"/>
      <c r="RDO4" s="104"/>
      <c r="RDP4" s="104"/>
      <c r="RDQ4" s="104"/>
      <c r="RDR4" s="104"/>
      <c r="RDS4" s="104"/>
      <c r="RDT4" s="104"/>
      <c r="RDU4" s="104"/>
      <c r="RDV4" s="104"/>
      <c r="RDW4" s="104"/>
      <c r="RDX4" s="104"/>
      <c r="RDY4" s="104"/>
      <c r="RDZ4" s="104"/>
      <c r="REA4" s="104"/>
      <c r="REB4" s="104"/>
      <c r="REC4" s="104"/>
      <c r="RED4" s="104"/>
      <c r="REE4" s="104"/>
      <c r="REF4" s="104"/>
      <c r="REG4" s="104"/>
      <c r="REH4" s="104"/>
      <c r="REI4" s="104"/>
      <c r="REJ4" s="104"/>
      <c r="REK4" s="104"/>
      <c r="REL4" s="104"/>
      <c r="REM4" s="104"/>
      <c r="REN4" s="104"/>
      <c r="REO4" s="104"/>
      <c r="REP4" s="104"/>
      <c r="REQ4" s="104"/>
      <c r="RER4" s="104"/>
      <c r="RES4" s="104"/>
      <c r="RET4" s="104"/>
      <c r="REU4" s="104"/>
      <c r="REV4" s="104"/>
      <c r="REW4" s="104"/>
      <c r="REX4" s="104"/>
      <c r="REY4" s="104"/>
      <c r="REZ4" s="104"/>
      <c r="RFA4" s="104"/>
      <c r="RFB4" s="104"/>
      <c r="RFC4" s="104"/>
      <c r="RFD4" s="104"/>
      <c r="RFE4" s="104"/>
      <c r="RFF4" s="104"/>
      <c r="RFG4" s="104"/>
      <c r="RFH4" s="104"/>
      <c r="RFI4" s="104"/>
      <c r="RFJ4" s="104"/>
      <c r="RFK4" s="104"/>
      <c r="RFL4" s="104"/>
      <c r="RFM4" s="104"/>
      <c r="RFN4" s="104"/>
      <c r="RFO4" s="104"/>
      <c r="RFP4" s="104"/>
      <c r="RFQ4" s="104"/>
      <c r="RFR4" s="104"/>
      <c r="RFS4" s="104"/>
      <c r="RFT4" s="104"/>
      <c r="RFU4" s="104"/>
      <c r="RFV4" s="104"/>
      <c r="RFW4" s="104"/>
      <c r="RFX4" s="104"/>
      <c r="RFY4" s="104"/>
      <c r="RFZ4" s="104"/>
      <c r="RGA4" s="104"/>
      <c r="RGB4" s="104"/>
      <c r="RGC4" s="104"/>
      <c r="RGD4" s="104"/>
      <c r="RGE4" s="104"/>
      <c r="RGF4" s="104"/>
      <c r="RGG4" s="104"/>
      <c r="RGH4" s="104"/>
      <c r="RGI4" s="104"/>
      <c r="RGJ4" s="104"/>
      <c r="RGK4" s="104"/>
      <c r="RGL4" s="104"/>
      <c r="RGM4" s="104"/>
      <c r="RGN4" s="104"/>
      <c r="RGO4" s="104"/>
      <c r="RGP4" s="104"/>
      <c r="RGQ4" s="104"/>
      <c r="RGR4" s="104"/>
      <c r="RGS4" s="104"/>
      <c r="RGT4" s="104"/>
      <c r="RGU4" s="104"/>
      <c r="RGV4" s="104"/>
      <c r="RGW4" s="104"/>
      <c r="RGX4" s="104"/>
      <c r="RGY4" s="104"/>
      <c r="RGZ4" s="104"/>
      <c r="RHA4" s="104"/>
      <c r="RHB4" s="104"/>
      <c r="RHC4" s="104"/>
      <c r="RHD4" s="104"/>
      <c r="RHE4" s="104"/>
      <c r="RHF4" s="104"/>
      <c r="RHG4" s="104"/>
      <c r="RHH4" s="104"/>
      <c r="RHI4" s="104"/>
      <c r="RHJ4" s="104"/>
      <c r="RHK4" s="104"/>
      <c r="RHL4" s="104"/>
      <c r="RHM4" s="104"/>
      <c r="RHN4" s="104"/>
      <c r="RHO4" s="104"/>
      <c r="RHP4" s="104"/>
      <c r="RHQ4" s="104"/>
      <c r="RHR4" s="104"/>
      <c r="RHS4" s="104"/>
      <c r="RHT4" s="104"/>
      <c r="RHU4" s="104"/>
      <c r="RHV4" s="104"/>
      <c r="RHW4" s="104"/>
      <c r="RHX4" s="104"/>
      <c r="RHY4" s="104"/>
      <c r="RHZ4" s="104"/>
      <c r="RIA4" s="104"/>
      <c r="RIB4" s="104"/>
      <c r="RIC4" s="104"/>
      <c r="RID4" s="104"/>
      <c r="RIE4" s="104"/>
      <c r="RIF4" s="104"/>
      <c r="RIG4" s="104"/>
      <c r="RIH4" s="104"/>
      <c r="RII4" s="104"/>
      <c r="RIJ4" s="104"/>
      <c r="RIK4" s="104"/>
      <c r="RIL4" s="104"/>
      <c r="RIM4" s="104"/>
      <c r="RIN4" s="104"/>
      <c r="RIO4" s="104"/>
      <c r="RIP4" s="104"/>
      <c r="RIQ4" s="104"/>
      <c r="RIR4" s="104"/>
      <c r="RIS4" s="104"/>
      <c r="RIT4" s="104"/>
      <c r="RIU4" s="104"/>
      <c r="RIV4" s="104"/>
      <c r="RIW4" s="104"/>
      <c r="RIX4" s="104"/>
      <c r="RIY4" s="104"/>
      <c r="RIZ4" s="104"/>
      <c r="RJA4" s="104"/>
      <c r="RJB4" s="104"/>
      <c r="RJC4" s="104"/>
      <c r="RJD4" s="104"/>
      <c r="RJE4" s="104"/>
      <c r="RJF4" s="104"/>
      <c r="RJG4" s="104"/>
      <c r="RJH4" s="104"/>
      <c r="RJI4" s="104"/>
      <c r="RJJ4" s="104"/>
      <c r="RJK4" s="104"/>
      <c r="RJL4" s="104"/>
      <c r="RJM4" s="104"/>
      <c r="RJN4" s="104"/>
      <c r="RJO4" s="104"/>
      <c r="RJP4" s="104"/>
      <c r="RJQ4" s="104"/>
      <c r="RJR4" s="104"/>
      <c r="RJS4" s="104"/>
      <c r="RJT4" s="104"/>
      <c r="RJU4" s="104"/>
      <c r="RJV4" s="104"/>
      <c r="RJW4" s="104"/>
      <c r="RJX4" s="104"/>
      <c r="RJY4" s="104"/>
      <c r="RJZ4" s="104"/>
      <c r="RKA4" s="104"/>
      <c r="RKB4" s="104"/>
      <c r="RKC4" s="104"/>
      <c r="RKD4" s="104"/>
      <c r="RKE4" s="104"/>
      <c r="RKF4" s="104"/>
      <c r="RKG4" s="104"/>
      <c r="RKH4" s="104"/>
      <c r="RKI4" s="104"/>
      <c r="RKJ4" s="104"/>
      <c r="RKK4" s="104"/>
      <c r="RKL4" s="104"/>
      <c r="RKM4" s="104"/>
      <c r="RKN4" s="104"/>
      <c r="RKO4" s="104"/>
      <c r="RKP4" s="104"/>
      <c r="RKQ4" s="104"/>
      <c r="RKR4" s="104"/>
      <c r="RKS4" s="104"/>
      <c r="RKT4" s="104"/>
      <c r="RKU4" s="104"/>
      <c r="RKV4" s="104"/>
      <c r="RKW4" s="104"/>
      <c r="RKX4" s="104"/>
      <c r="RKY4" s="104"/>
      <c r="RKZ4" s="104"/>
      <c r="RLA4" s="104"/>
      <c r="RLB4" s="104"/>
      <c r="RLC4" s="104"/>
      <c r="RLD4" s="104"/>
      <c r="RLE4" s="104"/>
      <c r="RLF4" s="104"/>
      <c r="RLG4" s="104"/>
      <c r="RLH4" s="104"/>
      <c r="RLI4" s="104"/>
      <c r="RLJ4" s="104"/>
      <c r="RLK4" s="104"/>
      <c r="RLL4" s="104"/>
      <c r="RLM4" s="104"/>
      <c r="RLN4" s="104"/>
      <c r="RLO4" s="104"/>
      <c r="RLP4" s="104"/>
      <c r="RLQ4" s="104"/>
      <c r="RLR4" s="104"/>
      <c r="RLS4" s="104"/>
      <c r="RLT4" s="104"/>
      <c r="RLU4" s="104"/>
      <c r="RLV4" s="104"/>
      <c r="RLW4" s="104"/>
      <c r="RLX4" s="104"/>
      <c r="RLY4" s="104"/>
      <c r="RLZ4" s="104"/>
      <c r="RMA4" s="104"/>
      <c r="RMB4" s="104"/>
      <c r="RMC4" s="104"/>
      <c r="RMD4" s="104"/>
      <c r="RME4" s="104"/>
      <c r="RMF4" s="104"/>
      <c r="RMG4" s="104"/>
      <c r="RMH4" s="104"/>
      <c r="RMI4" s="104"/>
      <c r="RMJ4" s="104"/>
      <c r="RMK4" s="104"/>
      <c r="RML4" s="104"/>
      <c r="RMM4" s="104"/>
      <c r="RMN4" s="104"/>
      <c r="RMO4" s="104"/>
      <c r="RMP4" s="104"/>
      <c r="RMQ4" s="104"/>
      <c r="RMR4" s="104"/>
      <c r="RMS4" s="104"/>
      <c r="RMT4" s="104"/>
      <c r="RMU4" s="104"/>
      <c r="RMV4" s="104"/>
      <c r="RMW4" s="104"/>
      <c r="RMX4" s="104"/>
      <c r="RMY4" s="104"/>
      <c r="RMZ4" s="104"/>
      <c r="RNA4" s="104"/>
      <c r="RNB4" s="104"/>
      <c r="RNC4" s="104"/>
      <c r="RND4" s="104"/>
      <c r="RNE4" s="104"/>
      <c r="RNF4" s="104"/>
      <c r="RNG4" s="104"/>
      <c r="RNH4" s="104"/>
      <c r="RNI4" s="104"/>
      <c r="RNJ4" s="104"/>
      <c r="RNK4" s="104"/>
      <c r="RNL4" s="104"/>
      <c r="RNM4" s="104"/>
      <c r="RNN4" s="104"/>
      <c r="RNO4" s="104"/>
      <c r="RNP4" s="104"/>
      <c r="RNQ4" s="104"/>
      <c r="RNR4" s="104"/>
      <c r="RNS4" s="104"/>
      <c r="RNT4" s="104"/>
      <c r="RNU4" s="104"/>
      <c r="RNV4" s="104"/>
      <c r="RNW4" s="104"/>
      <c r="RNX4" s="104"/>
      <c r="RNY4" s="104"/>
      <c r="RNZ4" s="104"/>
      <c r="ROA4" s="104"/>
      <c r="ROB4" s="104"/>
      <c r="ROC4" s="104"/>
      <c r="ROD4" s="104"/>
      <c r="ROE4" s="104"/>
      <c r="ROF4" s="104"/>
      <c r="ROG4" s="104"/>
      <c r="ROH4" s="104"/>
      <c r="ROI4" s="104"/>
      <c r="ROJ4" s="104"/>
      <c r="ROK4" s="104"/>
      <c r="ROL4" s="104"/>
      <c r="ROM4" s="104"/>
      <c r="RON4" s="104"/>
      <c r="ROO4" s="104"/>
      <c r="ROP4" s="104"/>
      <c r="ROQ4" s="104"/>
      <c r="ROR4" s="104"/>
      <c r="ROS4" s="104"/>
      <c r="ROT4" s="104"/>
      <c r="ROU4" s="104"/>
      <c r="ROV4" s="104"/>
      <c r="ROW4" s="104"/>
      <c r="ROX4" s="104"/>
      <c r="ROY4" s="104"/>
      <c r="ROZ4" s="104"/>
      <c r="RPA4" s="104"/>
      <c r="RPB4" s="104"/>
      <c r="RPC4" s="104"/>
      <c r="RPD4" s="104"/>
      <c r="RPE4" s="104"/>
      <c r="RPF4" s="104"/>
      <c r="RPG4" s="104"/>
      <c r="RPH4" s="104"/>
      <c r="RPI4" s="104"/>
      <c r="RPJ4" s="104"/>
      <c r="RPK4" s="104"/>
      <c r="RPL4" s="104"/>
      <c r="RPM4" s="104"/>
      <c r="RPN4" s="104"/>
      <c r="RPO4" s="104"/>
      <c r="RPP4" s="104"/>
      <c r="RPQ4" s="104"/>
      <c r="RPR4" s="104"/>
      <c r="RPS4" s="104"/>
      <c r="RPT4" s="104"/>
      <c r="RPU4" s="104"/>
      <c r="RPV4" s="104"/>
      <c r="RPW4" s="104"/>
      <c r="RPX4" s="104"/>
      <c r="RPY4" s="104"/>
      <c r="RPZ4" s="104"/>
      <c r="RQA4" s="104"/>
      <c r="RQB4" s="104"/>
      <c r="RQC4" s="104"/>
      <c r="RQD4" s="104"/>
      <c r="RQE4" s="104"/>
      <c r="RQF4" s="104"/>
      <c r="RQG4" s="104"/>
      <c r="RQH4" s="104"/>
      <c r="RQI4" s="104"/>
      <c r="RQJ4" s="104"/>
      <c r="RQK4" s="104"/>
      <c r="RQL4" s="104"/>
      <c r="RQM4" s="104"/>
      <c r="RQN4" s="104"/>
      <c r="RQO4" s="104"/>
      <c r="RQP4" s="104"/>
      <c r="RQQ4" s="104"/>
      <c r="RQR4" s="104"/>
      <c r="RQS4" s="104"/>
      <c r="RQT4" s="104"/>
      <c r="RQU4" s="104"/>
      <c r="RQV4" s="104"/>
      <c r="RQW4" s="104"/>
      <c r="RQX4" s="104"/>
      <c r="RQY4" s="104"/>
      <c r="RQZ4" s="104"/>
      <c r="RRA4" s="104"/>
      <c r="RRB4" s="104"/>
      <c r="RRC4" s="104"/>
      <c r="RRD4" s="104"/>
      <c r="RRE4" s="104"/>
      <c r="RRF4" s="104"/>
      <c r="RRG4" s="104"/>
      <c r="RRH4" s="104"/>
      <c r="RRI4" s="104"/>
      <c r="RRJ4" s="104"/>
      <c r="RRK4" s="104"/>
      <c r="RRL4" s="104"/>
      <c r="RRM4" s="104"/>
      <c r="RRN4" s="104"/>
      <c r="RRO4" s="104"/>
      <c r="RRP4" s="104"/>
      <c r="RRQ4" s="104"/>
      <c r="RRR4" s="104"/>
      <c r="RRS4" s="104"/>
      <c r="RRT4" s="104"/>
      <c r="RRU4" s="104"/>
      <c r="RRV4" s="104"/>
      <c r="RRW4" s="104"/>
      <c r="RRX4" s="104"/>
      <c r="RRY4" s="104"/>
      <c r="RRZ4" s="104"/>
      <c r="RSA4" s="104"/>
      <c r="RSB4" s="104"/>
      <c r="RSC4" s="104"/>
      <c r="RSD4" s="104"/>
      <c r="RSE4" s="104"/>
      <c r="RSF4" s="104"/>
      <c r="RSG4" s="104"/>
      <c r="RSH4" s="104"/>
      <c r="RSI4" s="104"/>
      <c r="RSJ4" s="104"/>
      <c r="RSK4" s="104"/>
      <c r="RSL4" s="104"/>
      <c r="RSM4" s="104"/>
      <c r="RSN4" s="104"/>
      <c r="RSO4" s="104"/>
      <c r="RSP4" s="104"/>
      <c r="RSQ4" s="104"/>
      <c r="RSR4" s="104"/>
      <c r="RSS4" s="104"/>
      <c r="RST4" s="104"/>
      <c r="RSU4" s="104"/>
      <c r="RSV4" s="104"/>
      <c r="RSW4" s="104"/>
      <c r="RSX4" s="104"/>
      <c r="RSY4" s="104"/>
      <c r="RSZ4" s="104"/>
      <c r="RTA4" s="104"/>
      <c r="RTB4" s="104"/>
      <c r="RTC4" s="104"/>
      <c r="RTD4" s="104"/>
      <c r="RTE4" s="104"/>
      <c r="RTF4" s="104"/>
      <c r="RTG4" s="104"/>
      <c r="RTH4" s="104"/>
      <c r="RTI4" s="104"/>
      <c r="RTJ4" s="104"/>
      <c r="RTK4" s="104"/>
      <c r="RTL4" s="104"/>
      <c r="RTM4" s="104"/>
      <c r="RTN4" s="104"/>
      <c r="RTO4" s="104"/>
      <c r="RTP4" s="104"/>
      <c r="RTQ4" s="104"/>
      <c r="RTR4" s="104"/>
      <c r="RTS4" s="104"/>
      <c r="RTT4" s="104"/>
      <c r="RTU4" s="104"/>
      <c r="RTV4" s="104"/>
      <c r="RTW4" s="104"/>
      <c r="RTX4" s="104"/>
      <c r="RTY4" s="104"/>
      <c r="RTZ4" s="104"/>
      <c r="RUA4" s="104"/>
      <c r="RUB4" s="104"/>
      <c r="RUC4" s="104"/>
      <c r="RUD4" s="104"/>
      <c r="RUE4" s="104"/>
      <c r="RUF4" s="104"/>
      <c r="RUG4" s="104"/>
      <c r="RUH4" s="104"/>
      <c r="RUI4" s="104"/>
      <c r="RUJ4" s="104"/>
      <c r="RUK4" s="104"/>
      <c r="RUL4" s="104"/>
      <c r="RUM4" s="104"/>
      <c r="RUN4" s="104"/>
      <c r="RUO4" s="104"/>
      <c r="RUP4" s="104"/>
      <c r="RUQ4" s="104"/>
      <c r="RUR4" s="104"/>
      <c r="RUS4" s="104"/>
      <c r="RUT4" s="104"/>
      <c r="RUU4" s="104"/>
      <c r="RUV4" s="104"/>
      <c r="RUW4" s="104"/>
      <c r="RUX4" s="104"/>
      <c r="RUY4" s="104"/>
      <c r="RUZ4" s="104"/>
      <c r="RVA4" s="104"/>
      <c r="RVB4" s="104"/>
      <c r="RVC4" s="104"/>
      <c r="RVD4" s="104"/>
      <c r="RVE4" s="104"/>
      <c r="RVF4" s="104"/>
      <c r="RVG4" s="104"/>
      <c r="RVH4" s="104"/>
      <c r="RVI4" s="104"/>
      <c r="RVJ4" s="104"/>
      <c r="RVK4" s="104"/>
      <c r="RVL4" s="104"/>
      <c r="RVM4" s="104"/>
      <c r="RVN4" s="104"/>
      <c r="RVO4" s="104"/>
      <c r="RVP4" s="104"/>
      <c r="RVQ4" s="104"/>
      <c r="RVR4" s="104"/>
      <c r="RVS4" s="104"/>
      <c r="RVT4" s="104"/>
      <c r="RVU4" s="104"/>
      <c r="RVV4" s="104"/>
      <c r="RVW4" s="104"/>
      <c r="RVX4" s="104"/>
      <c r="RVY4" s="104"/>
      <c r="RVZ4" s="104"/>
      <c r="RWA4" s="104"/>
      <c r="RWB4" s="104"/>
      <c r="RWC4" s="104"/>
      <c r="RWD4" s="104"/>
      <c r="RWE4" s="104"/>
      <c r="RWF4" s="104"/>
      <c r="RWG4" s="104"/>
      <c r="RWH4" s="104"/>
      <c r="RWI4" s="104"/>
      <c r="RWJ4" s="104"/>
      <c r="RWK4" s="104"/>
      <c r="RWL4" s="104"/>
      <c r="RWM4" s="104"/>
      <c r="RWN4" s="104"/>
      <c r="RWO4" s="104"/>
      <c r="RWP4" s="104"/>
      <c r="RWQ4" s="104"/>
      <c r="RWR4" s="104"/>
      <c r="RWS4" s="104"/>
      <c r="RWT4" s="104"/>
      <c r="RWU4" s="104"/>
      <c r="RWV4" s="104"/>
      <c r="RWW4" s="104"/>
      <c r="RWX4" s="104"/>
      <c r="RWY4" s="104"/>
      <c r="RWZ4" s="104"/>
      <c r="RXA4" s="104"/>
      <c r="RXB4" s="104"/>
      <c r="RXC4" s="104"/>
      <c r="RXD4" s="104"/>
      <c r="RXE4" s="104"/>
      <c r="RXF4" s="104"/>
      <c r="RXG4" s="104"/>
      <c r="RXH4" s="104"/>
      <c r="RXI4" s="104"/>
      <c r="RXJ4" s="104"/>
      <c r="RXK4" s="104"/>
      <c r="RXL4" s="104"/>
      <c r="RXM4" s="104"/>
      <c r="RXN4" s="104"/>
      <c r="RXO4" s="104"/>
      <c r="RXP4" s="104"/>
      <c r="RXQ4" s="104"/>
      <c r="RXR4" s="104"/>
      <c r="RXS4" s="104"/>
      <c r="RXT4" s="104"/>
      <c r="RXU4" s="104"/>
      <c r="RXV4" s="104"/>
      <c r="RXW4" s="104"/>
      <c r="RXX4" s="104"/>
      <c r="RXY4" s="104"/>
      <c r="RXZ4" s="104"/>
      <c r="RYA4" s="104"/>
      <c r="RYB4" s="104"/>
      <c r="RYC4" s="104"/>
      <c r="RYD4" s="104"/>
      <c r="RYE4" s="104"/>
      <c r="RYF4" s="104"/>
      <c r="RYG4" s="104"/>
      <c r="RYH4" s="104"/>
      <c r="RYI4" s="104"/>
      <c r="RYJ4" s="104"/>
      <c r="RYK4" s="104"/>
      <c r="RYL4" s="104"/>
      <c r="RYM4" s="104"/>
      <c r="RYN4" s="104"/>
      <c r="RYO4" s="104"/>
      <c r="RYP4" s="104"/>
      <c r="RYQ4" s="104"/>
      <c r="RYR4" s="104"/>
      <c r="RYS4" s="104"/>
      <c r="RYT4" s="104"/>
      <c r="RYU4" s="104"/>
      <c r="RYV4" s="104"/>
      <c r="RYW4" s="104"/>
      <c r="RYX4" s="104"/>
      <c r="RYY4" s="104"/>
      <c r="RYZ4" s="104"/>
      <c r="RZA4" s="104"/>
      <c r="RZB4" s="104"/>
      <c r="RZC4" s="104"/>
      <c r="RZD4" s="104"/>
      <c r="RZE4" s="104"/>
      <c r="RZF4" s="104"/>
      <c r="RZG4" s="104"/>
      <c r="RZH4" s="104"/>
      <c r="RZI4" s="104"/>
      <c r="RZJ4" s="104"/>
      <c r="RZK4" s="104"/>
      <c r="RZL4" s="104"/>
      <c r="RZM4" s="104"/>
      <c r="RZN4" s="104"/>
      <c r="RZO4" s="104"/>
      <c r="RZP4" s="104"/>
      <c r="RZQ4" s="104"/>
      <c r="RZR4" s="104"/>
      <c r="RZS4" s="104"/>
      <c r="RZT4" s="104"/>
      <c r="RZU4" s="104"/>
      <c r="RZV4" s="104"/>
      <c r="RZW4" s="104"/>
      <c r="RZX4" s="104"/>
      <c r="RZY4" s="104"/>
      <c r="RZZ4" s="104"/>
      <c r="SAA4" s="104"/>
      <c r="SAB4" s="104"/>
      <c r="SAC4" s="104"/>
      <c r="SAD4" s="104"/>
      <c r="SAE4" s="104"/>
      <c r="SAF4" s="104"/>
      <c r="SAG4" s="104"/>
      <c r="SAH4" s="104"/>
      <c r="SAI4" s="104"/>
      <c r="SAJ4" s="104"/>
      <c r="SAK4" s="104"/>
      <c r="SAL4" s="104"/>
      <c r="SAM4" s="104"/>
      <c r="SAN4" s="104"/>
      <c r="SAO4" s="104"/>
      <c r="SAP4" s="104"/>
      <c r="SAQ4" s="104"/>
      <c r="SAR4" s="104"/>
      <c r="SAS4" s="104"/>
      <c r="SAT4" s="104"/>
      <c r="SAU4" s="104"/>
      <c r="SAV4" s="104"/>
      <c r="SAW4" s="104"/>
      <c r="SAX4" s="104"/>
      <c r="SAY4" s="104"/>
      <c r="SAZ4" s="104"/>
      <c r="SBA4" s="104"/>
      <c r="SBB4" s="104"/>
      <c r="SBC4" s="104"/>
      <c r="SBD4" s="104"/>
      <c r="SBE4" s="104"/>
      <c r="SBF4" s="104"/>
      <c r="SBG4" s="104"/>
      <c r="SBH4" s="104"/>
      <c r="SBI4" s="104"/>
      <c r="SBJ4" s="104"/>
      <c r="SBK4" s="104"/>
      <c r="SBL4" s="104"/>
      <c r="SBM4" s="104"/>
      <c r="SBN4" s="104"/>
      <c r="SBO4" s="104"/>
      <c r="SBP4" s="104"/>
      <c r="SBQ4" s="104"/>
      <c r="SBR4" s="104"/>
      <c r="SBS4" s="104"/>
      <c r="SBT4" s="104"/>
      <c r="SBU4" s="104"/>
      <c r="SBV4" s="104"/>
      <c r="SBW4" s="104"/>
      <c r="SBX4" s="104"/>
      <c r="SBY4" s="104"/>
      <c r="SBZ4" s="104"/>
      <c r="SCA4" s="104"/>
      <c r="SCB4" s="104"/>
      <c r="SCC4" s="104"/>
      <c r="SCD4" s="104"/>
      <c r="SCE4" s="104"/>
      <c r="SCF4" s="104"/>
      <c r="SCG4" s="104"/>
      <c r="SCH4" s="104"/>
      <c r="SCI4" s="104"/>
      <c r="SCJ4" s="104"/>
      <c r="SCK4" s="104"/>
      <c r="SCL4" s="104"/>
      <c r="SCM4" s="104"/>
      <c r="SCN4" s="104"/>
      <c r="SCO4" s="104"/>
      <c r="SCP4" s="104"/>
      <c r="SCQ4" s="104"/>
      <c r="SCR4" s="104"/>
      <c r="SCS4" s="104"/>
      <c r="SCT4" s="104"/>
      <c r="SCU4" s="104"/>
      <c r="SCV4" s="104"/>
      <c r="SCW4" s="104"/>
      <c r="SCX4" s="104"/>
      <c r="SCY4" s="104"/>
      <c r="SCZ4" s="104"/>
      <c r="SDA4" s="104"/>
      <c r="SDB4" s="104"/>
      <c r="SDC4" s="104"/>
      <c r="SDD4" s="104"/>
      <c r="SDE4" s="104"/>
      <c r="SDF4" s="104"/>
      <c r="SDG4" s="104"/>
      <c r="SDH4" s="104"/>
      <c r="SDI4" s="104"/>
      <c r="SDJ4" s="104"/>
      <c r="SDK4" s="104"/>
      <c r="SDL4" s="104"/>
      <c r="SDM4" s="104"/>
      <c r="SDN4" s="104"/>
      <c r="SDO4" s="104"/>
      <c r="SDP4" s="104"/>
      <c r="SDQ4" s="104"/>
      <c r="SDR4" s="104"/>
      <c r="SDS4" s="104"/>
      <c r="SDT4" s="104"/>
      <c r="SDU4" s="104"/>
      <c r="SDV4" s="104"/>
      <c r="SDW4" s="104"/>
      <c r="SDX4" s="104"/>
      <c r="SDY4" s="104"/>
      <c r="SDZ4" s="104"/>
      <c r="SEA4" s="104"/>
      <c r="SEB4" s="104"/>
      <c r="SEC4" s="104"/>
      <c r="SED4" s="104"/>
      <c r="SEE4" s="104"/>
      <c r="SEF4" s="104"/>
      <c r="SEG4" s="104"/>
      <c r="SEH4" s="104"/>
      <c r="SEI4" s="104"/>
      <c r="SEJ4" s="104"/>
      <c r="SEK4" s="104"/>
      <c r="SEL4" s="104"/>
      <c r="SEM4" s="104"/>
      <c r="SEN4" s="104"/>
      <c r="SEO4" s="104"/>
      <c r="SEP4" s="104"/>
      <c r="SEQ4" s="104"/>
      <c r="SER4" s="104"/>
      <c r="SES4" s="104"/>
      <c r="SET4" s="104"/>
      <c r="SEU4" s="104"/>
      <c r="SEV4" s="104"/>
      <c r="SEW4" s="104"/>
      <c r="SEX4" s="104"/>
      <c r="SEY4" s="104"/>
      <c r="SEZ4" s="104"/>
      <c r="SFA4" s="104"/>
      <c r="SFB4" s="104"/>
      <c r="SFC4" s="104"/>
      <c r="SFD4" s="104"/>
      <c r="SFE4" s="104"/>
      <c r="SFF4" s="104"/>
      <c r="SFG4" s="104"/>
      <c r="SFH4" s="104"/>
      <c r="SFI4" s="104"/>
      <c r="SFJ4" s="104"/>
      <c r="SFK4" s="104"/>
      <c r="SFL4" s="104"/>
      <c r="SFM4" s="104"/>
      <c r="SFN4" s="104"/>
      <c r="SFO4" s="104"/>
      <c r="SFP4" s="104"/>
      <c r="SFQ4" s="104"/>
      <c r="SFR4" s="104"/>
      <c r="SFS4" s="104"/>
      <c r="SFT4" s="104"/>
      <c r="SFU4" s="104"/>
      <c r="SFV4" s="104"/>
      <c r="SFW4" s="104"/>
      <c r="SFX4" s="104"/>
      <c r="SFY4" s="104"/>
      <c r="SFZ4" s="104"/>
      <c r="SGA4" s="104"/>
      <c r="SGB4" s="104"/>
      <c r="SGC4" s="104"/>
      <c r="SGD4" s="104"/>
      <c r="SGE4" s="104"/>
      <c r="SGF4" s="104"/>
      <c r="SGG4" s="104"/>
      <c r="SGH4" s="104"/>
      <c r="SGI4" s="104"/>
      <c r="SGJ4" s="104"/>
      <c r="SGK4" s="104"/>
      <c r="SGL4" s="104"/>
      <c r="SGM4" s="104"/>
      <c r="SGN4" s="104"/>
      <c r="SGO4" s="104"/>
      <c r="SGP4" s="104"/>
      <c r="SGQ4" s="104"/>
      <c r="SGR4" s="104"/>
      <c r="SGS4" s="104"/>
      <c r="SGT4" s="104"/>
      <c r="SGU4" s="104"/>
      <c r="SGV4" s="104"/>
      <c r="SGW4" s="104"/>
      <c r="SGX4" s="104"/>
      <c r="SGY4" s="104"/>
      <c r="SGZ4" s="104"/>
      <c r="SHA4" s="104"/>
      <c r="SHB4" s="104"/>
      <c r="SHC4" s="104"/>
      <c r="SHD4" s="104"/>
      <c r="SHE4" s="104"/>
      <c r="SHF4" s="104"/>
      <c r="SHG4" s="104"/>
      <c r="SHH4" s="104"/>
      <c r="SHI4" s="104"/>
      <c r="SHJ4" s="104"/>
      <c r="SHK4" s="104"/>
      <c r="SHL4" s="104"/>
      <c r="SHM4" s="104"/>
      <c r="SHN4" s="104"/>
      <c r="SHO4" s="104"/>
      <c r="SHP4" s="104"/>
      <c r="SHQ4" s="104"/>
      <c r="SHR4" s="104"/>
      <c r="SHS4" s="104"/>
      <c r="SHT4" s="104"/>
      <c r="SHU4" s="104"/>
      <c r="SHV4" s="104"/>
      <c r="SHW4" s="104"/>
      <c r="SHX4" s="104"/>
      <c r="SHY4" s="104"/>
      <c r="SHZ4" s="104"/>
      <c r="SIA4" s="104"/>
      <c r="SIB4" s="104"/>
      <c r="SIC4" s="104"/>
      <c r="SID4" s="104"/>
      <c r="SIE4" s="104"/>
      <c r="SIF4" s="104"/>
      <c r="SIG4" s="104"/>
      <c r="SIH4" s="104"/>
      <c r="SII4" s="104"/>
      <c r="SIJ4" s="104"/>
      <c r="SIK4" s="104"/>
      <c r="SIL4" s="104"/>
      <c r="SIM4" s="104"/>
      <c r="SIN4" s="104"/>
      <c r="SIO4" s="104"/>
      <c r="SIP4" s="104"/>
      <c r="SIQ4" s="104"/>
      <c r="SIR4" s="104"/>
      <c r="SIS4" s="104"/>
      <c r="SIT4" s="104"/>
      <c r="SIU4" s="104"/>
      <c r="SIV4" s="104"/>
      <c r="SIW4" s="104"/>
      <c r="SIX4" s="104"/>
      <c r="SIY4" s="104"/>
      <c r="SIZ4" s="104"/>
      <c r="SJA4" s="104"/>
      <c r="SJB4" s="104"/>
      <c r="SJC4" s="104"/>
      <c r="SJD4" s="104"/>
      <c r="SJE4" s="104"/>
      <c r="SJF4" s="104"/>
      <c r="SJG4" s="104"/>
      <c r="SJH4" s="104"/>
      <c r="SJI4" s="104"/>
      <c r="SJJ4" s="104"/>
      <c r="SJK4" s="104"/>
      <c r="SJL4" s="104"/>
      <c r="SJM4" s="104"/>
      <c r="SJN4" s="104"/>
      <c r="SJO4" s="104"/>
      <c r="SJP4" s="104"/>
      <c r="SJQ4" s="104"/>
      <c r="SJR4" s="104"/>
      <c r="SJS4" s="104"/>
      <c r="SJT4" s="104"/>
      <c r="SJU4" s="104"/>
      <c r="SJV4" s="104"/>
      <c r="SJW4" s="104"/>
      <c r="SJX4" s="104"/>
      <c r="SJY4" s="104"/>
      <c r="SJZ4" s="104"/>
      <c r="SKA4" s="104"/>
      <c r="SKB4" s="104"/>
      <c r="SKC4" s="104"/>
      <c r="SKD4" s="104"/>
      <c r="SKE4" s="104"/>
      <c r="SKF4" s="104"/>
      <c r="SKG4" s="104"/>
      <c r="SKH4" s="104"/>
      <c r="SKI4" s="104"/>
      <c r="SKJ4" s="104"/>
      <c r="SKK4" s="104"/>
      <c r="SKL4" s="104"/>
      <c r="SKM4" s="104"/>
      <c r="SKN4" s="104"/>
      <c r="SKO4" s="104"/>
      <c r="SKP4" s="104"/>
      <c r="SKQ4" s="104"/>
      <c r="SKR4" s="104"/>
      <c r="SKS4" s="104"/>
      <c r="SKT4" s="104"/>
      <c r="SKU4" s="104"/>
      <c r="SKV4" s="104"/>
      <c r="SKW4" s="104"/>
      <c r="SKX4" s="104"/>
      <c r="SKY4" s="104"/>
      <c r="SKZ4" s="104"/>
      <c r="SLA4" s="104"/>
      <c r="SLB4" s="104"/>
      <c r="SLC4" s="104"/>
      <c r="SLD4" s="104"/>
      <c r="SLE4" s="104"/>
      <c r="SLF4" s="104"/>
      <c r="SLG4" s="104"/>
      <c r="SLH4" s="104"/>
      <c r="SLI4" s="104"/>
      <c r="SLJ4" s="104"/>
      <c r="SLK4" s="104"/>
      <c r="SLL4" s="104"/>
      <c r="SLM4" s="104"/>
      <c r="SLN4" s="104"/>
      <c r="SLO4" s="104"/>
      <c r="SLP4" s="104"/>
      <c r="SLQ4" s="104"/>
      <c r="SLR4" s="104"/>
      <c r="SLS4" s="104"/>
      <c r="SLT4" s="104"/>
      <c r="SLU4" s="104"/>
      <c r="SLV4" s="104"/>
      <c r="SLW4" s="104"/>
      <c r="SLX4" s="104"/>
      <c r="SLY4" s="104"/>
      <c r="SLZ4" s="104"/>
      <c r="SMA4" s="104"/>
      <c r="SMB4" s="104"/>
      <c r="SMC4" s="104"/>
      <c r="SMD4" s="104"/>
      <c r="SME4" s="104"/>
      <c r="SMF4" s="104"/>
      <c r="SMG4" s="104"/>
      <c r="SMH4" s="104"/>
      <c r="SMI4" s="104"/>
      <c r="SMJ4" s="104"/>
      <c r="SMK4" s="104"/>
      <c r="SML4" s="104"/>
      <c r="SMM4" s="104"/>
      <c r="SMN4" s="104"/>
      <c r="SMO4" s="104"/>
      <c r="SMP4" s="104"/>
      <c r="SMQ4" s="104"/>
      <c r="SMR4" s="104"/>
      <c r="SMS4" s="104"/>
      <c r="SMT4" s="104"/>
      <c r="SMU4" s="104"/>
      <c r="SMV4" s="104"/>
      <c r="SMW4" s="104"/>
      <c r="SMX4" s="104"/>
      <c r="SMY4" s="104"/>
      <c r="SMZ4" s="104"/>
      <c r="SNA4" s="104"/>
      <c r="SNB4" s="104"/>
      <c r="SNC4" s="104"/>
      <c r="SND4" s="104"/>
      <c r="SNE4" s="104"/>
      <c r="SNF4" s="104"/>
      <c r="SNG4" s="104"/>
      <c r="SNH4" s="104"/>
      <c r="SNI4" s="104"/>
      <c r="SNJ4" s="104"/>
      <c r="SNK4" s="104"/>
      <c r="SNL4" s="104"/>
      <c r="SNM4" s="104"/>
      <c r="SNN4" s="104"/>
      <c r="SNO4" s="104"/>
      <c r="SNP4" s="104"/>
      <c r="SNQ4" s="104"/>
      <c r="SNR4" s="104"/>
      <c r="SNS4" s="104"/>
      <c r="SNT4" s="104"/>
      <c r="SNU4" s="104"/>
      <c r="SNV4" s="104"/>
      <c r="SNW4" s="104"/>
      <c r="SNX4" s="104"/>
      <c r="SNY4" s="104"/>
      <c r="SNZ4" s="104"/>
      <c r="SOA4" s="104"/>
      <c r="SOB4" s="104"/>
      <c r="SOC4" s="104"/>
      <c r="SOD4" s="104"/>
      <c r="SOE4" s="104"/>
      <c r="SOF4" s="104"/>
      <c r="SOG4" s="104"/>
      <c r="SOH4" s="104"/>
      <c r="SOI4" s="104"/>
      <c r="SOJ4" s="104"/>
      <c r="SOK4" s="104"/>
      <c r="SOL4" s="104"/>
      <c r="SOM4" s="104"/>
      <c r="SON4" s="104"/>
      <c r="SOO4" s="104"/>
      <c r="SOP4" s="104"/>
      <c r="SOQ4" s="104"/>
      <c r="SOR4" s="104"/>
      <c r="SOS4" s="104"/>
      <c r="SOT4" s="104"/>
      <c r="SOU4" s="104"/>
      <c r="SOV4" s="104"/>
      <c r="SOW4" s="104"/>
      <c r="SOX4" s="104"/>
      <c r="SOY4" s="104"/>
      <c r="SOZ4" s="104"/>
      <c r="SPA4" s="104"/>
      <c r="SPB4" s="104"/>
      <c r="SPC4" s="104"/>
      <c r="SPD4" s="104"/>
      <c r="SPE4" s="104"/>
      <c r="SPF4" s="104"/>
      <c r="SPG4" s="104"/>
      <c r="SPH4" s="104"/>
      <c r="SPI4" s="104"/>
      <c r="SPJ4" s="104"/>
      <c r="SPK4" s="104"/>
      <c r="SPL4" s="104"/>
      <c r="SPM4" s="104"/>
      <c r="SPN4" s="104"/>
      <c r="SPO4" s="104"/>
      <c r="SPP4" s="104"/>
      <c r="SPQ4" s="104"/>
      <c r="SPR4" s="104"/>
      <c r="SPS4" s="104"/>
      <c r="SPT4" s="104"/>
      <c r="SPU4" s="104"/>
      <c r="SPV4" s="104"/>
      <c r="SPW4" s="104"/>
      <c r="SPX4" s="104"/>
      <c r="SPY4" s="104"/>
      <c r="SPZ4" s="104"/>
      <c r="SQA4" s="104"/>
      <c r="SQB4" s="104"/>
      <c r="SQC4" s="104"/>
      <c r="SQD4" s="104"/>
      <c r="SQE4" s="104"/>
      <c r="SQF4" s="104"/>
      <c r="SQG4" s="104"/>
      <c r="SQH4" s="104"/>
      <c r="SQI4" s="104"/>
      <c r="SQJ4" s="104"/>
      <c r="SQK4" s="104"/>
      <c r="SQL4" s="104"/>
      <c r="SQM4" s="104"/>
      <c r="SQN4" s="104"/>
      <c r="SQO4" s="104"/>
      <c r="SQP4" s="104"/>
      <c r="SQQ4" s="104"/>
      <c r="SQR4" s="104"/>
      <c r="SQS4" s="104"/>
      <c r="SQT4" s="104"/>
      <c r="SQU4" s="104"/>
      <c r="SQV4" s="104"/>
      <c r="SQW4" s="104"/>
      <c r="SQX4" s="104"/>
      <c r="SQY4" s="104"/>
      <c r="SQZ4" s="104"/>
      <c r="SRA4" s="104"/>
      <c r="SRB4" s="104"/>
      <c r="SRC4" s="104"/>
      <c r="SRD4" s="104"/>
      <c r="SRE4" s="104"/>
      <c r="SRF4" s="104"/>
      <c r="SRG4" s="104"/>
      <c r="SRH4" s="104"/>
      <c r="SRI4" s="104"/>
      <c r="SRJ4" s="104"/>
      <c r="SRK4" s="104"/>
      <c r="SRL4" s="104"/>
      <c r="SRM4" s="104"/>
      <c r="SRN4" s="104"/>
      <c r="SRO4" s="104"/>
      <c r="SRP4" s="104"/>
      <c r="SRQ4" s="104"/>
      <c r="SRR4" s="104"/>
      <c r="SRS4" s="104"/>
      <c r="SRT4" s="104"/>
      <c r="SRU4" s="104"/>
      <c r="SRV4" s="104"/>
      <c r="SRW4" s="104"/>
      <c r="SRX4" s="104"/>
      <c r="SRY4" s="104"/>
      <c r="SRZ4" s="104"/>
      <c r="SSA4" s="104"/>
      <c r="SSB4" s="104"/>
      <c r="SSC4" s="104"/>
      <c r="SSD4" s="104"/>
      <c r="SSE4" s="104"/>
      <c r="SSF4" s="104"/>
      <c r="SSG4" s="104"/>
      <c r="SSH4" s="104"/>
      <c r="SSI4" s="104"/>
      <c r="SSJ4" s="104"/>
      <c r="SSK4" s="104"/>
      <c r="SSL4" s="104"/>
      <c r="SSM4" s="104"/>
      <c r="SSN4" s="104"/>
      <c r="SSO4" s="104"/>
      <c r="SSP4" s="104"/>
      <c r="SSQ4" s="104"/>
      <c r="SSR4" s="104"/>
      <c r="SSS4" s="104"/>
      <c r="SST4" s="104"/>
      <c r="SSU4" s="104"/>
      <c r="SSV4" s="104"/>
      <c r="SSW4" s="104"/>
      <c r="SSX4" s="104"/>
      <c r="SSY4" s="104"/>
      <c r="SSZ4" s="104"/>
      <c r="STA4" s="104"/>
      <c r="STB4" s="104"/>
      <c r="STC4" s="104"/>
      <c r="STD4" s="104"/>
      <c r="STE4" s="104"/>
      <c r="STF4" s="104"/>
      <c r="STG4" s="104"/>
      <c r="STH4" s="104"/>
      <c r="STI4" s="104"/>
      <c r="STJ4" s="104"/>
      <c r="STK4" s="104"/>
      <c r="STL4" s="104"/>
      <c r="STM4" s="104"/>
      <c r="STN4" s="104"/>
      <c r="STO4" s="104"/>
      <c r="STP4" s="104"/>
      <c r="STQ4" s="104"/>
      <c r="STR4" s="104"/>
      <c r="STS4" s="104"/>
      <c r="STT4" s="104"/>
      <c r="STU4" s="104"/>
      <c r="STV4" s="104"/>
      <c r="STW4" s="104"/>
      <c r="STX4" s="104"/>
      <c r="STY4" s="104"/>
      <c r="STZ4" s="104"/>
      <c r="SUA4" s="104"/>
      <c r="SUB4" s="104"/>
      <c r="SUC4" s="104"/>
      <c r="SUD4" s="104"/>
      <c r="SUE4" s="104"/>
      <c r="SUF4" s="104"/>
      <c r="SUG4" s="104"/>
      <c r="SUH4" s="104"/>
      <c r="SUI4" s="104"/>
      <c r="SUJ4" s="104"/>
      <c r="SUK4" s="104"/>
      <c r="SUL4" s="104"/>
      <c r="SUM4" s="104"/>
      <c r="SUN4" s="104"/>
      <c r="SUO4" s="104"/>
      <c r="SUP4" s="104"/>
      <c r="SUQ4" s="104"/>
      <c r="SUR4" s="104"/>
      <c r="SUS4" s="104"/>
      <c r="SUT4" s="104"/>
      <c r="SUU4" s="104"/>
      <c r="SUV4" s="104"/>
      <c r="SUW4" s="104"/>
      <c r="SUX4" s="104"/>
      <c r="SUY4" s="104"/>
      <c r="SUZ4" s="104"/>
      <c r="SVA4" s="104"/>
      <c r="SVB4" s="104"/>
      <c r="SVC4" s="104"/>
      <c r="SVD4" s="104"/>
      <c r="SVE4" s="104"/>
      <c r="SVF4" s="104"/>
      <c r="SVG4" s="104"/>
      <c r="SVH4" s="104"/>
      <c r="SVI4" s="104"/>
      <c r="SVJ4" s="104"/>
      <c r="SVK4" s="104"/>
      <c r="SVL4" s="104"/>
      <c r="SVM4" s="104"/>
      <c r="SVN4" s="104"/>
      <c r="SVO4" s="104"/>
      <c r="SVP4" s="104"/>
      <c r="SVQ4" s="104"/>
      <c r="SVR4" s="104"/>
      <c r="SVS4" s="104"/>
      <c r="SVT4" s="104"/>
      <c r="SVU4" s="104"/>
      <c r="SVV4" s="104"/>
      <c r="SVW4" s="104"/>
      <c r="SVX4" s="104"/>
      <c r="SVY4" s="104"/>
      <c r="SVZ4" s="104"/>
      <c r="SWA4" s="104"/>
      <c r="SWB4" s="104"/>
      <c r="SWC4" s="104"/>
      <c r="SWD4" s="104"/>
      <c r="SWE4" s="104"/>
      <c r="SWF4" s="104"/>
      <c r="SWG4" s="104"/>
      <c r="SWH4" s="104"/>
      <c r="SWI4" s="104"/>
      <c r="SWJ4" s="104"/>
      <c r="SWK4" s="104"/>
      <c r="SWL4" s="104"/>
      <c r="SWM4" s="104"/>
      <c r="SWN4" s="104"/>
      <c r="SWO4" s="104"/>
      <c r="SWP4" s="104"/>
      <c r="SWQ4" s="104"/>
      <c r="SWR4" s="104"/>
      <c r="SWS4" s="104"/>
      <c r="SWT4" s="104"/>
      <c r="SWU4" s="104"/>
      <c r="SWV4" s="104"/>
      <c r="SWW4" s="104"/>
      <c r="SWX4" s="104"/>
      <c r="SWY4" s="104"/>
      <c r="SWZ4" s="104"/>
      <c r="SXA4" s="104"/>
      <c r="SXB4" s="104"/>
      <c r="SXC4" s="104"/>
      <c r="SXD4" s="104"/>
      <c r="SXE4" s="104"/>
      <c r="SXF4" s="104"/>
      <c r="SXG4" s="104"/>
      <c r="SXH4" s="104"/>
      <c r="SXI4" s="104"/>
      <c r="SXJ4" s="104"/>
      <c r="SXK4" s="104"/>
      <c r="SXL4" s="104"/>
      <c r="SXM4" s="104"/>
      <c r="SXN4" s="104"/>
      <c r="SXO4" s="104"/>
      <c r="SXP4" s="104"/>
      <c r="SXQ4" s="104"/>
      <c r="SXR4" s="104"/>
      <c r="SXS4" s="104"/>
      <c r="SXT4" s="104"/>
      <c r="SXU4" s="104"/>
      <c r="SXV4" s="104"/>
      <c r="SXW4" s="104"/>
      <c r="SXX4" s="104"/>
      <c r="SXY4" s="104"/>
      <c r="SXZ4" s="104"/>
      <c r="SYA4" s="104"/>
      <c r="SYB4" s="104"/>
      <c r="SYC4" s="104"/>
      <c r="SYD4" s="104"/>
      <c r="SYE4" s="104"/>
      <c r="SYF4" s="104"/>
      <c r="SYG4" s="104"/>
      <c r="SYH4" s="104"/>
      <c r="SYI4" s="104"/>
      <c r="SYJ4" s="104"/>
      <c r="SYK4" s="104"/>
      <c r="SYL4" s="104"/>
      <c r="SYM4" s="104"/>
      <c r="SYN4" s="104"/>
      <c r="SYO4" s="104"/>
      <c r="SYP4" s="104"/>
      <c r="SYQ4" s="104"/>
      <c r="SYR4" s="104"/>
      <c r="SYS4" s="104"/>
      <c r="SYT4" s="104"/>
      <c r="SYU4" s="104"/>
      <c r="SYV4" s="104"/>
      <c r="SYW4" s="104"/>
      <c r="SYX4" s="104"/>
      <c r="SYY4" s="104"/>
      <c r="SYZ4" s="104"/>
      <c r="SZA4" s="104"/>
      <c r="SZB4" s="104"/>
      <c r="SZC4" s="104"/>
      <c r="SZD4" s="104"/>
      <c r="SZE4" s="104"/>
      <c r="SZF4" s="104"/>
      <c r="SZG4" s="104"/>
      <c r="SZH4" s="104"/>
      <c r="SZI4" s="104"/>
      <c r="SZJ4" s="104"/>
      <c r="SZK4" s="104"/>
      <c r="SZL4" s="104"/>
      <c r="SZM4" s="104"/>
      <c r="SZN4" s="104"/>
      <c r="SZO4" s="104"/>
      <c r="SZP4" s="104"/>
      <c r="SZQ4" s="104"/>
      <c r="SZR4" s="104"/>
      <c r="SZS4" s="104"/>
      <c r="SZT4" s="104"/>
      <c r="SZU4" s="104"/>
      <c r="SZV4" s="104"/>
      <c r="SZW4" s="104"/>
      <c r="SZX4" s="104"/>
      <c r="SZY4" s="104"/>
      <c r="SZZ4" s="104"/>
      <c r="TAA4" s="104"/>
      <c r="TAB4" s="104"/>
      <c r="TAC4" s="104"/>
      <c r="TAD4" s="104"/>
      <c r="TAE4" s="104"/>
      <c r="TAF4" s="104"/>
      <c r="TAG4" s="104"/>
      <c r="TAH4" s="104"/>
      <c r="TAI4" s="104"/>
      <c r="TAJ4" s="104"/>
      <c r="TAK4" s="104"/>
      <c r="TAL4" s="104"/>
      <c r="TAM4" s="104"/>
      <c r="TAN4" s="104"/>
      <c r="TAO4" s="104"/>
      <c r="TAP4" s="104"/>
      <c r="TAQ4" s="104"/>
      <c r="TAR4" s="104"/>
      <c r="TAS4" s="104"/>
      <c r="TAT4" s="104"/>
      <c r="TAU4" s="104"/>
      <c r="TAV4" s="104"/>
      <c r="TAW4" s="104"/>
      <c r="TAX4" s="104"/>
      <c r="TAY4" s="104"/>
      <c r="TAZ4" s="104"/>
      <c r="TBA4" s="104"/>
      <c r="TBB4" s="104"/>
      <c r="TBC4" s="104"/>
      <c r="TBD4" s="104"/>
      <c r="TBE4" s="104"/>
      <c r="TBF4" s="104"/>
      <c r="TBG4" s="104"/>
      <c r="TBH4" s="104"/>
      <c r="TBI4" s="104"/>
      <c r="TBJ4" s="104"/>
      <c r="TBK4" s="104"/>
      <c r="TBL4" s="104"/>
      <c r="TBM4" s="104"/>
      <c r="TBN4" s="104"/>
      <c r="TBO4" s="104"/>
      <c r="TBP4" s="104"/>
      <c r="TBQ4" s="104"/>
      <c r="TBR4" s="104"/>
      <c r="TBS4" s="104"/>
      <c r="TBT4" s="104"/>
      <c r="TBU4" s="104"/>
      <c r="TBV4" s="104"/>
      <c r="TBW4" s="104"/>
      <c r="TBX4" s="104"/>
      <c r="TBY4" s="104"/>
      <c r="TBZ4" s="104"/>
      <c r="TCA4" s="104"/>
      <c r="TCB4" s="104"/>
      <c r="TCC4" s="104"/>
      <c r="TCD4" s="104"/>
      <c r="TCE4" s="104"/>
      <c r="TCF4" s="104"/>
      <c r="TCG4" s="104"/>
      <c r="TCH4" s="104"/>
      <c r="TCI4" s="104"/>
      <c r="TCJ4" s="104"/>
      <c r="TCK4" s="104"/>
      <c r="TCL4" s="104"/>
      <c r="TCM4" s="104"/>
      <c r="TCN4" s="104"/>
      <c r="TCO4" s="104"/>
      <c r="TCP4" s="104"/>
      <c r="TCQ4" s="104"/>
      <c r="TCR4" s="104"/>
      <c r="TCS4" s="104"/>
      <c r="TCT4" s="104"/>
      <c r="TCU4" s="104"/>
      <c r="TCV4" s="104"/>
      <c r="TCW4" s="104"/>
      <c r="TCX4" s="104"/>
      <c r="TCY4" s="104"/>
      <c r="TCZ4" s="104"/>
      <c r="TDA4" s="104"/>
      <c r="TDB4" s="104"/>
      <c r="TDC4" s="104"/>
      <c r="TDD4" s="104"/>
      <c r="TDE4" s="104"/>
      <c r="TDF4" s="104"/>
      <c r="TDG4" s="104"/>
      <c r="TDH4" s="104"/>
      <c r="TDI4" s="104"/>
      <c r="TDJ4" s="104"/>
      <c r="TDK4" s="104"/>
      <c r="TDL4" s="104"/>
      <c r="TDM4" s="104"/>
      <c r="TDN4" s="104"/>
      <c r="TDO4" s="104"/>
      <c r="TDP4" s="104"/>
      <c r="TDQ4" s="104"/>
      <c r="TDR4" s="104"/>
      <c r="TDS4" s="104"/>
      <c r="TDT4" s="104"/>
      <c r="TDU4" s="104"/>
      <c r="TDV4" s="104"/>
      <c r="TDW4" s="104"/>
      <c r="TDX4" s="104"/>
      <c r="TDY4" s="104"/>
      <c r="TDZ4" s="104"/>
      <c r="TEA4" s="104"/>
      <c r="TEB4" s="104"/>
      <c r="TEC4" s="104"/>
      <c r="TED4" s="104"/>
      <c r="TEE4" s="104"/>
      <c r="TEF4" s="104"/>
      <c r="TEG4" s="104"/>
      <c r="TEH4" s="104"/>
      <c r="TEI4" s="104"/>
      <c r="TEJ4" s="104"/>
      <c r="TEK4" s="104"/>
      <c r="TEL4" s="104"/>
      <c r="TEM4" s="104"/>
      <c r="TEN4" s="104"/>
      <c r="TEO4" s="104"/>
      <c r="TEP4" s="104"/>
      <c r="TEQ4" s="104"/>
      <c r="TER4" s="104"/>
      <c r="TES4" s="104"/>
      <c r="TET4" s="104"/>
      <c r="TEU4" s="104"/>
      <c r="TEV4" s="104"/>
      <c r="TEW4" s="104"/>
      <c r="TEX4" s="104"/>
      <c r="TEY4" s="104"/>
      <c r="TEZ4" s="104"/>
      <c r="TFA4" s="104"/>
      <c r="TFB4" s="104"/>
      <c r="TFC4" s="104"/>
      <c r="TFD4" s="104"/>
      <c r="TFE4" s="104"/>
      <c r="TFF4" s="104"/>
      <c r="TFG4" s="104"/>
      <c r="TFH4" s="104"/>
      <c r="TFI4" s="104"/>
      <c r="TFJ4" s="104"/>
      <c r="TFK4" s="104"/>
      <c r="TFL4" s="104"/>
      <c r="TFM4" s="104"/>
      <c r="TFN4" s="104"/>
      <c r="TFO4" s="104"/>
      <c r="TFP4" s="104"/>
      <c r="TFQ4" s="104"/>
      <c r="TFR4" s="104"/>
      <c r="TFS4" s="104"/>
      <c r="TFT4" s="104"/>
      <c r="TFU4" s="104"/>
      <c r="TFV4" s="104"/>
      <c r="TFW4" s="104"/>
      <c r="TFX4" s="104"/>
      <c r="TFY4" s="104"/>
      <c r="TFZ4" s="104"/>
      <c r="TGA4" s="104"/>
      <c r="TGB4" s="104"/>
      <c r="TGC4" s="104"/>
      <c r="TGD4" s="104"/>
      <c r="TGE4" s="104"/>
      <c r="TGF4" s="104"/>
      <c r="TGG4" s="104"/>
      <c r="TGH4" s="104"/>
      <c r="TGI4" s="104"/>
      <c r="TGJ4" s="104"/>
      <c r="TGK4" s="104"/>
      <c r="TGL4" s="104"/>
      <c r="TGM4" s="104"/>
      <c r="TGN4" s="104"/>
      <c r="TGO4" s="104"/>
      <c r="TGP4" s="104"/>
      <c r="TGQ4" s="104"/>
      <c r="TGR4" s="104"/>
      <c r="TGS4" s="104"/>
      <c r="TGT4" s="104"/>
      <c r="TGU4" s="104"/>
      <c r="TGV4" s="104"/>
      <c r="TGW4" s="104"/>
      <c r="TGX4" s="104"/>
      <c r="TGY4" s="104"/>
      <c r="TGZ4" s="104"/>
      <c r="THA4" s="104"/>
      <c r="THB4" s="104"/>
      <c r="THC4" s="104"/>
      <c r="THD4" s="104"/>
      <c r="THE4" s="104"/>
      <c r="THF4" s="104"/>
      <c r="THG4" s="104"/>
      <c r="THH4" s="104"/>
      <c r="THI4" s="104"/>
      <c r="THJ4" s="104"/>
      <c r="THK4" s="104"/>
      <c r="THL4" s="104"/>
      <c r="THM4" s="104"/>
      <c r="THN4" s="104"/>
      <c r="THO4" s="104"/>
      <c r="THP4" s="104"/>
      <c r="THQ4" s="104"/>
      <c r="THR4" s="104"/>
      <c r="THS4" s="104"/>
      <c r="THT4" s="104"/>
      <c r="THU4" s="104"/>
      <c r="THV4" s="104"/>
      <c r="THW4" s="104"/>
      <c r="THX4" s="104"/>
      <c r="THY4" s="104"/>
      <c r="THZ4" s="104"/>
      <c r="TIA4" s="104"/>
      <c r="TIB4" s="104"/>
      <c r="TIC4" s="104"/>
      <c r="TID4" s="104"/>
      <c r="TIE4" s="104"/>
      <c r="TIF4" s="104"/>
      <c r="TIG4" s="104"/>
      <c r="TIH4" s="104"/>
      <c r="TII4" s="104"/>
      <c r="TIJ4" s="104"/>
      <c r="TIK4" s="104"/>
      <c r="TIL4" s="104"/>
      <c r="TIM4" s="104"/>
      <c r="TIN4" s="104"/>
      <c r="TIO4" s="104"/>
      <c r="TIP4" s="104"/>
      <c r="TIQ4" s="104"/>
      <c r="TIR4" s="104"/>
      <c r="TIS4" s="104"/>
      <c r="TIT4" s="104"/>
      <c r="TIU4" s="104"/>
      <c r="TIV4" s="104"/>
      <c r="TIW4" s="104"/>
      <c r="TIX4" s="104"/>
      <c r="TIY4" s="104"/>
      <c r="TIZ4" s="104"/>
      <c r="TJA4" s="104"/>
      <c r="TJB4" s="104"/>
      <c r="TJC4" s="104"/>
      <c r="TJD4" s="104"/>
      <c r="TJE4" s="104"/>
      <c r="TJF4" s="104"/>
      <c r="TJG4" s="104"/>
      <c r="TJH4" s="104"/>
      <c r="TJI4" s="104"/>
      <c r="TJJ4" s="104"/>
      <c r="TJK4" s="104"/>
      <c r="TJL4" s="104"/>
      <c r="TJM4" s="104"/>
      <c r="TJN4" s="104"/>
      <c r="TJO4" s="104"/>
      <c r="TJP4" s="104"/>
      <c r="TJQ4" s="104"/>
      <c r="TJR4" s="104"/>
      <c r="TJS4" s="104"/>
      <c r="TJT4" s="104"/>
      <c r="TJU4" s="104"/>
      <c r="TJV4" s="104"/>
      <c r="TJW4" s="104"/>
      <c r="TJX4" s="104"/>
      <c r="TJY4" s="104"/>
      <c r="TJZ4" s="104"/>
      <c r="TKA4" s="104"/>
      <c r="TKB4" s="104"/>
      <c r="TKC4" s="104"/>
      <c r="TKD4" s="104"/>
      <c r="TKE4" s="104"/>
      <c r="TKF4" s="104"/>
      <c r="TKG4" s="104"/>
      <c r="TKH4" s="104"/>
      <c r="TKI4" s="104"/>
      <c r="TKJ4" s="104"/>
      <c r="TKK4" s="104"/>
      <c r="TKL4" s="104"/>
      <c r="TKM4" s="104"/>
      <c r="TKN4" s="104"/>
      <c r="TKO4" s="104"/>
      <c r="TKP4" s="104"/>
      <c r="TKQ4" s="104"/>
      <c r="TKR4" s="104"/>
      <c r="TKS4" s="104"/>
      <c r="TKT4" s="104"/>
      <c r="TKU4" s="104"/>
      <c r="TKV4" s="104"/>
      <c r="TKW4" s="104"/>
      <c r="TKX4" s="104"/>
      <c r="TKY4" s="104"/>
      <c r="TKZ4" s="104"/>
      <c r="TLA4" s="104"/>
      <c r="TLB4" s="104"/>
      <c r="TLC4" s="104"/>
      <c r="TLD4" s="104"/>
      <c r="TLE4" s="104"/>
      <c r="TLF4" s="104"/>
      <c r="TLG4" s="104"/>
      <c r="TLH4" s="104"/>
      <c r="TLI4" s="104"/>
      <c r="TLJ4" s="104"/>
      <c r="TLK4" s="104"/>
      <c r="TLL4" s="104"/>
      <c r="TLM4" s="104"/>
      <c r="TLN4" s="104"/>
      <c r="TLO4" s="104"/>
      <c r="TLP4" s="104"/>
      <c r="TLQ4" s="104"/>
      <c r="TLR4" s="104"/>
      <c r="TLS4" s="104"/>
      <c r="TLT4" s="104"/>
      <c r="TLU4" s="104"/>
      <c r="TLV4" s="104"/>
      <c r="TLW4" s="104"/>
      <c r="TLX4" s="104"/>
      <c r="TLY4" s="104"/>
      <c r="TLZ4" s="104"/>
      <c r="TMA4" s="104"/>
      <c r="TMB4" s="104"/>
      <c r="TMC4" s="104"/>
      <c r="TMD4" s="104"/>
      <c r="TME4" s="104"/>
      <c r="TMF4" s="104"/>
      <c r="TMG4" s="104"/>
      <c r="TMH4" s="104"/>
      <c r="TMI4" s="104"/>
      <c r="TMJ4" s="104"/>
      <c r="TMK4" s="104"/>
      <c r="TML4" s="104"/>
      <c r="TMM4" s="104"/>
      <c r="TMN4" s="104"/>
      <c r="TMO4" s="104"/>
      <c r="TMP4" s="104"/>
      <c r="TMQ4" s="104"/>
      <c r="TMR4" s="104"/>
      <c r="TMS4" s="104"/>
      <c r="TMT4" s="104"/>
      <c r="TMU4" s="104"/>
      <c r="TMV4" s="104"/>
      <c r="TMW4" s="104"/>
      <c r="TMX4" s="104"/>
      <c r="TMY4" s="104"/>
      <c r="TMZ4" s="104"/>
      <c r="TNA4" s="104"/>
      <c r="TNB4" s="104"/>
      <c r="TNC4" s="104"/>
      <c r="TND4" s="104"/>
      <c r="TNE4" s="104"/>
      <c r="TNF4" s="104"/>
      <c r="TNG4" s="104"/>
      <c r="TNH4" s="104"/>
      <c r="TNI4" s="104"/>
      <c r="TNJ4" s="104"/>
      <c r="TNK4" s="104"/>
      <c r="TNL4" s="104"/>
      <c r="TNM4" s="104"/>
      <c r="TNN4" s="104"/>
      <c r="TNO4" s="104"/>
      <c r="TNP4" s="104"/>
      <c r="TNQ4" s="104"/>
      <c r="TNR4" s="104"/>
      <c r="TNS4" s="104"/>
      <c r="TNT4" s="104"/>
      <c r="TNU4" s="104"/>
      <c r="TNV4" s="104"/>
      <c r="TNW4" s="104"/>
      <c r="TNX4" s="104"/>
      <c r="TNY4" s="104"/>
      <c r="TNZ4" s="104"/>
      <c r="TOA4" s="104"/>
      <c r="TOB4" s="104"/>
      <c r="TOC4" s="104"/>
      <c r="TOD4" s="104"/>
      <c r="TOE4" s="104"/>
      <c r="TOF4" s="104"/>
      <c r="TOG4" s="104"/>
      <c r="TOH4" s="104"/>
      <c r="TOI4" s="104"/>
      <c r="TOJ4" s="104"/>
      <c r="TOK4" s="104"/>
      <c r="TOL4" s="104"/>
      <c r="TOM4" s="104"/>
      <c r="TON4" s="104"/>
      <c r="TOO4" s="104"/>
      <c r="TOP4" s="104"/>
      <c r="TOQ4" s="104"/>
      <c r="TOR4" s="104"/>
      <c r="TOS4" s="104"/>
      <c r="TOT4" s="104"/>
      <c r="TOU4" s="104"/>
      <c r="TOV4" s="104"/>
      <c r="TOW4" s="104"/>
      <c r="TOX4" s="104"/>
      <c r="TOY4" s="104"/>
      <c r="TOZ4" s="104"/>
      <c r="TPA4" s="104"/>
      <c r="TPB4" s="104"/>
      <c r="TPC4" s="104"/>
      <c r="TPD4" s="104"/>
      <c r="TPE4" s="104"/>
      <c r="TPF4" s="104"/>
      <c r="TPG4" s="104"/>
      <c r="TPH4" s="104"/>
      <c r="TPI4" s="104"/>
      <c r="TPJ4" s="104"/>
      <c r="TPK4" s="104"/>
      <c r="TPL4" s="104"/>
      <c r="TPM4" s="104"/>
      <c r="TPN4" s="104"/>
      <c r="TPO4" s="104"/>
      <c r="TPP4" s="104"/>
      <c r="TPQ4" s="104"/>
      <c r="TPR4" s="104"/>
      <c r="TPS4" s="104"/>
      <c r="TPT4" s="104"/>
      <c r="TPU4" s="104"/>
      <c r="TPV4" s="104"/>
      <c r="TPW4" s="104"/>
      <c r="TPX4" s="104"/>
      <c r="TPY4" s="104"/>
      <c r="TPZ4" s="104"/>
      <c r="TQA4" s="104"/>
      <c r="TQB4" s="104"/>
      <c r="TQC4" s="104"/>
      <c r="TQD4" s="104"/>
      <c r="TQE4" s="104"/>
      <c r="TQF4" s="104"/>
      <c r="TQG4" s="104"/>
      <c r="TQH4" s="104"/>
      <c r="TQI4" s="104"/>
      <c r="TQJ4" s="104"/>
      <c r="TQK4" s="104"/>
      <c r="TQL4" s="104"/>
      <c r="TQM4" s="104"/>
      <c r="TQN4" s="104"/>
      <c r="TQO4" s="104"/>
      <c r="TQP4" s="104"/>
      <c r="TQQ4" s="104"/>
      <c r="TQR4" s="104"/>
      <c r="TQS4" s="104"/>
      <c r="TQT4" s="104"/>
      <c r="TQU4" s="104"/>
      <c r="TQV4" s="104"/>
      <c r="TQW4" s="104"/>
      <c r="TQX4" s="104"/>
      <c r="TQY4" s="104"/>
      <c r="TQZ4" s="104"/>
      <c r="TRA4" s="104"/>
      <c r="TRB4" s="104"/>
      <c r="TRC4" s="104"/>
      <c r="TRD4" s="104"/>
      <c r="TRE4" s="104"/>
      <c r="TRF4" s="104"/>
      <c r="TRG4" s="104"/>
      <c r="TRH4" s="104"/>
      <c r="TRI4" s="104"/>
      <c r="TRJ4" s="104"/>
      <c r="TRK4" s="104"/>
      <c r="TRL4" s="104"/>
      <c r="TRM4" s="104"/>
      <c r="TRN4" s="104"/>
      <c r="TRO4" s="104"/>
      <c r="TRP4" s="104"/>
      <c r="TRQ4" s="104"/>
      <c r="TRR4" s="104"/>
      <c r="TRS4" s="104"/>
      <c r="TRT4" s="104"/>
      <c r="TRU4" s="104"/>
      <c r="TRV4" s="104"/>
      <c r="TRW4" s="104"/>
      <c r="TRX4" s="104"/>
      <c r="TRY4" s="104"/>
      <c r="TRZ4" s="104"/>
      <c r="TSA4" s="104"/>
      <c r="TSB4" s="104"/>
      <c r="TSC4" s="104"/>
      <c r="TSD4" s="104"/>
      <c r="TSE4" s="104"/>
      <c r="TSF4" s="104"/>
      <c r="TSG4" s="104"/>
      <c r="TSH4" s="104"/>
      <c r="TSI4" s="104"/>
      <c r="TSJ4" s="104"/>
      <c r="TSK4" s="104"/>
      <c r="TSL4" s="104"/>
      <c r="TSM4" s="104"/>
      <c r="TSN4" s="104"/>
      <c r="TSO4" s="104"/>
      <c r="TSP4" s="104"/>
      <c r="TSQ4" s="104"/>
      <c r="TSR4" s="104"/>
      <c r="TSS4" s="104"/>
      <c r="TST4" s="104"/>
      <c r="TSU4" s="104"/>
      <c r="TSV4" s="104"/>
      <c r="TSW4" s="104"/>
      <c r="TSX4" s="104"/>
      <c r="TSY4" s="104"/>
      <c r="TSZ4" s="104"/>
      <c r="TTA4" s="104"/>
      <c r="TTB4" s="104"/>
      <c r="TTC4" s="104"/>
      <c r="TTD4" s="104"/>
      <c r="TTE4" s="104"/>
      <c r="TTF4" s="104"/>
      <c r="TTG4" s="104"/>
      <c r="TTH4" s="104"/>
      <c r="TTI4" s="104"/>
      <c r="TTJ4" s="104"/>
      <c r="TTK4" s="104"/>
      <c r="TTL4" s="104"/>
      <c r="TTM4" s="104"/>
      <c r="TTN4" s="104"/>
      <c r="TTO4" s="104"/>
      <c r="TTP4" s="104"/>
      <c r="TTQ4" s="104"/>
      <c r="TTR4" s="104"/>
      <c r="TTS4" s="104"/>
      <c r="TTT4" s="104"/>
      <c r="TTU4" s="104"/>
      <c r="TTV4" s="104"/>
      <c r="TTW4" s="104"/>
      <c r="TTX4" s="104"/>
      <c r="TTY4" s="104"/>
      <c r="TTZ4" s="104"/>
      <c r="TUA4" s="104"/>
      <c r="TUB4" s="104"/>
      <c r="TUC4" s="104"/>
      <c r="TUD4" s="104"/>
      <c r="TUE4" s="104"/>
      <c r="TUF4" s="104"/>
      <c r="TUG4" s="104"/>
      <c r="TUH4" s="104"/>
      <c r="TUI4" s="104"/>
      <c r="TUJ4" s="104"/>
      <c r="TUK4" s="104"/>
      <c r="TUL4" s="104"/>
      <c r="TUM4" s="104"/>
      <c r="TUN4" s="104"/>
      <c r="TUO4" s="104"/>
      <c r="TUP4" s="104"/>
      <c r="TUQ4" s="104"/>
      <c r="TUR4" s="104"/>
      <c r="TUS4" s="104"/>
      <c r="TUT4" s="104"/>
      <c r="TUU4" s="104"/>
      <c r="TUV4" s="104"/>
      <c r="TUW4" s="104"/>
      <c r="TUX4" s="104"/>
      <c r="TUY4" s="104"/>
      <c r="TUZ4" s="104"/>
      <c r="TVA4" s="104"/>
      <c r="TVB4" s="104"/>
      <c r="TVC4" s="104"/>
      <c r="TVD4" s="104"/>
      <c r="TVE4" s="104"/>
      <c r="TVF4" s="104"/>
      <c r="TVG4" s="104"/>
      <c r="TVH4" s="104"/>
      <c r="TVI4" s="104"/>
      <c r="TVJ4" s="104"/>
      <c r="TVK4" s="104"/>
      <c r="TVL4" s="104"/>
      <c r="TVM4" s="104"/>
      <c r="TVN4" s="104"/>
      <c r="TVO4" s="104"/>
      <c r="TVP4" s="104"/>
      <c r="TVQ4" s="104"/>
      <c r="TVR4" s="104"/>
      <c r="TVS4" s="104"/>
      <c r="TVT4" s="104"/>
      <c r="TVU4" s="104"/>
      <c r="TVV4" s="104"/>
      <c r="TVW4" s="104"/>
      <c r="TVX4" s="104"/>
      <c r="TVY4" s="104"/>
      <c r="TVZ4" s="104"/>
      <c r="TWA4" s="104"/>
      <c r="TWB4" s="104"/>
      <c r="TWC4" s="104"/>
      <c r="TWD4" s="104"/>
      <c r="TWE4" s="104"/>
      <c r="TWF4" s="104"/>
      <c r="TWG4" s="104"/>
      <c r="TWH4" s="104"/>
      <c r="TWI4" s="104"/>
      <c r="TWJ4" s="104"/>
      <c r="TWK4" s="104"/>
      <c r="TWL4" s="104"/>
      <c r="TWM4" s="104"/>
      <c r="TWN4" s="104"/>
      <c r="TWO4" s="104"/>
      <c r="TWP4" s="104"/>
      <c r="TWQ4" s="104"/>
      <c r="TWR4" s="104"/>
      <c r="TWS4" s="104"/>
      <c r="TWT4" s="104"/>
      <c r="TWU4" s="104"/>
      <c r="TWV4" s="104"/>
      <c r="TWW4" s="104"/>
      <c r="TWX4" s="104"/>
      <c r="TWY4" s="104"/>
      <c r="TWZ4" s="104"/>
      <c r="TXA4" s="104"/>
      <c r="TXB4" s="104"/>
      <c r="TXC4" s="104"/>
      <c r="TXD4" s="104"/>
      <c r="TXE4" s="104"/>
      <c r="TXF4" s="104"/>
      <c r="TXG4" s="104"/>
      <c r="TXH4" s="104"/>
      <c r="TXI4" s="104"/>
      <c r="TXJ4" s="104"/>
      <c r="TXK4" s="104"/>
      <c r="TXL4" s="104"/>
      <c r="TXM4" s="104"/>
      <c r="TXN4" s="104"/>
      <c r="TXO4" s="104"/>
      <c r="TXP4" s="104"/>
      <c r="TXQ4" s="104"/>
      <c r="TXR4" s="104"/>
      <c r="TXS4" s="104"/>
      <c r="TXT4" s="104"/>
      <c r="TXU4" s="104"/>
      <c r="TXV4" s="104"/>
      <c r="TXW4" s="104"/>
      <c r="TXX4" s="104"/>
      <c r="TXY4" s="104"/>
      <c r="TXZ4" s="104"/>
      <c r="TYA4" s="104"/>
      <c r="TYB4" s="104"/>
      <c r="TYC4" s="104"/>
      <c r="TYD4" s="104"/>
      <c r="TYE4" s="104"/>
      <c r="TYF4" s="104"/>
      <c r="TYG4" s="104"/>
      <c r="TYH4" s="104"/>
      <c r="TYI4" s="104"/>
      <c r="TYJ4" s="104"/>
      <c r="TYK4" s="104"/>
      <c r="TYL4" s="104"/>
      <c r="TYM4" s="104"/>
      <c r="TYN4" s="104"/>
      <c r="TYO4" s="104"/>
      <c r="TYP4" s="104"/>
      <c r="TYQ4" s="104"/>
      <c r="TYR4" s="104"/>
      <c r="TYS4" s="104"/>
      <c r="TYT4" s="104"/>
      <c r="TYU4" s="104"/>
      <c r="TYV4" s="104"/>
      <c r="TYW4" s="104"/>
      <c r="TYX4" s="104"/>
      <c r="TYY4" s="104"/>
      <c r="TYZ4" s="104"/>
      <c r="TZA4" s="104"/>
      <c r="TZB4" s="104"/>
      <c r="TZC4" s="104"/>
      <c r="TZD4" s="104"/>
      <c r="TZE4" s="104"/>
      <c r="TZF4" s="104"/>
      <c r="TZG4" s="104"/>
      <c r="TZH4" s="104"/>
      <c r="TZI4" s="104"/>
      <c r="TZJ4" s="104"/>
      <c r="TZK4" s="104"/>
      <c r="TZL4" s="104"/>
      <c r="TZM4" s="104"/>
      <c r="TZN4" s="104"/>
      <c r="TZO4" s="104"/>
      <c r="TZP4" s="104"/>
      <c r="TZQ4" s="104"/>
      <c r="TZR4" s="104"/>
      <c r="TZS4" s="104"/>
      <c r="TZT4" s="104"/>
      <c r="TZU4" s="104"/>
      <c r="TZV4" s="104"/>
      <c r="TZW4" s="104"/>
      <c r="TZX4" s="104"/>
      <c r="TZY4" s="104"/>
      <c r="TZZ4" s="104"/>
      <c r="UAA4" s="104"/>
      <c r="UAB4" s="104"/>
      <c r="UAC4" s="104"/>
      <c r="UAD4" s="104"/>
      <c r="UAE4" s="104"/>
      <c r="UAF4" s="104"/>
      <c r="UAG4" s="104"/>
      <c r="UAH4" s="104"/>
      <c r="UAI4" s="104"/>
      <c r="UAJ4" s="104"/>
      <c r="UAK4" s="104"/>
      <c r="UAL4" s="104"/>
      <c r="UAM4" s="104"/>
      <c r="UAN4" s="104"/>
      <c r="UAO4" s="104"/>
      <c r="UAP4" s="104"/>
      <c r="UAQ4" s="104"/>
      <c r="UAR4" s="104"/>
      <c r="UAS4" s="104"/>
      <c r="UAT4" s="104"/>
      <c r="UAU4" s="104"/>
      <c r="UAV4" s="104"/>
      <c r="UAW4" s="104"/>
      <c r="UAX4" s="104"/>
      <c r="UAY4" s="104"/>
      <c r="UAZ4" s="104"/>
      <c r="UBA4" s="104"/>
      <c r="UBB4" s="104"/>
      <c r="UBC4" s="104"/>
      <c r="UBD4" s="104"/>
      <c r="UBE4" s="104"/>
      <c r="UBF4" s="104"/>
      <c r="UBG4" s="104"/>
      <c r="UBH4" s="104"/>
      <c r="UBI4" s="104"/>
      <c r="UBJ4" s="104"/>
      <c r="UBK4" s="104"/>
      <c r="UBL4" s="104"/>
      <c r="UBM4" s="104"/>
      <c r="UBN4" s="104"/>
      <c r="UBO4" s="104"/>
      <c r="UBP4" s="104"/>
      <c r="UBQ4" s="104"/>
      <c r="UBR4" s="104"/>
      <c r="UBS4" s="104"/>
      <c r="UBT4" s="104"/>
      <c r="UBU4" s="104"/>
      <c r="UBV4" s="104"/>
      <c r="UBW4" s="104"/>
      <c r="UBX4" s="104"/>
      <c r="UBY4" s="104"/>
      <c r="UBZ4" s="104"/>
      <c r="UCA4" s="104"/>
      <c r="UCB4" s="104"/>
      <c r="UCC4" s="104"/>
      <c r="UCD4" s="104"/>
      <c r="UCE4" s="104"/>
      <c r="UCF4" s="104"/>
      <c r="UCG4" s="104"/>
      <c r="UCH4" s="104"/>
      <c r="UCI4" s="104"/>
      <c r="UCJ4" s="104"/>
      <c r="UCK4" s="104"/>
      <c r="UCL4" s="104"/>
      <c r="UCM4" s="104"/>
      <c r="UCN4" s="104"/>
      <c r="UCO4" s="104"/>
      <c r="UCP4" s="104"/>
      <c r="UCQ4" s="104"/>
      <c r="UCR4" s="104"/>
      <c r="UCS4" s="104"/>
      <c r="UCT4" s="104"/>
      <c r="UCU4" s="104"/>
      <c r="UCV4" s="104"/>
      <c r="UCW4" s="104"/>
      <c r="UCX4" s="104"/>
      <c r="UCY4" s="104"/>
      <c r="UCZ4" s="104"/>
      <c r="UDA4" s="104"/>
      <c r="UDB4" s="104"/>
      <c r="UDC4" s="104"/>
      <c r="UDD4" s="104"/>
      <c r="UDE4" s="104"/>
      <c r="UDF4" s="104"/>
      <c r="UDG4" s="104"/>
      <c r="UDH4" s="104"/>
      <c r="UDI4" s="104"/>
      <c r="UDJ4" s="104"/>
      <c r="UDK4" s="104"/>
      <c r="UDL4" s="104"/>
      <c r="UDM4" s="104"/>
      <c r="UDN4" s="104"/>
      <c r="UDO4" s="104"/>
      <c r="UDP4" s="104"/>
      <c r="UDQ4" s="104"/>
      <c r="UDR4" s="104"/>
      <c r="UDS4" s="104"/>
      <c r="UDT4" s="104"/>
      <c r="UDU4" s="104"/>
      <c r="UDV4" s="104"/>
      <c r="UDW4" s="104"/>
      <c r="UDX4" s="104"/>
      <c r="UDY4" s="104"/>
      <c r="UDZ4" s="104"/>
      <c r="UEA4" s="104"/>
      <c r="UEB4" s="104"/>
      <c r="UEC4" s="104"/>
      <c r="UED4" s="104"/>
      <c r="UEE4" s="104"/>
      <c r="UEF4" s="104"/>
      <c r="UEG4" s="104"/>
      <c r="UEH4" s="104"/>
      <c r="UEI4" s="104"/>
      <c r="UEJ4" s="104"/>
      <c r="UEK4" s="104"/>
      <c r="UEL4" s="104"/>
      <c r="UEM4" s="104"/>
      <c r="UEN4" s="104"/>
      <c r="UEO4" s="104"/>
      <c r="UEP4" s="104"/>
      <c r="UEQ4" s="104"/>
      <c r="UER4" s="104"/>
      <c r="UES4" s="104"/>
      <c r="UET4" s="104"/>
      <c r="UEU4" s="104"/>
      <c r="UEV4" s="104"/>
      <c r="UEW4" s="104"/>
      <c r="UEX4" s="104"/>
      <c r="UEY4" s="104"/>
      <c r="UEZ4" s="104"/>
      <c r="UFA4" s="104"/>
      <c r="UFB4" s="104"/>
      <c r="UFC4" s="104"/>
      <c r="UFD4" s="104"/>
      <c r="UFE4" s="104"/>
      <c r="UFF4" s="104"/>
      <c r="UFG4" s="104"/>
      <c r="UFH4" s="104"/>
      <c r="UFI4" s="104"/>
      <c r="UFJ4" s="104"/>
      <c r="UFK4" s="104"/>
      <c r="UFL4" s="104"/>
      <c r="UFM4" s="104"/>
      <c r="UFN4" s="104"/>
      <c r="UFO4" s="104"/>
      <c r="UFP4" s="104"/>
      <c r="UFQ4" s="104"/>
      <c r="UFR4" s="104"/>
      <c r="UFS4" s="104"/>
      <c r="UFT4" s="104"/>
      <c r="UFU4" s="104"/>
      <c r="UFV4" s="104"/>
      <c r="UFW4" s="104"/>
      <c r="UFX4" s="104"/>
      <c r="UFY4" s="104"/>
      <c r="UFZ4" s="104"/>
      <c r="UGA4" s="104"/>
      <c r="UGB4" s="104"/>
      <c r="UGC4" s="104"/>
      <c r="UGD4" s="104"/>
      <c r="UGE4" s="104"/>
      <c r="UGF4" s="104"/>
      <c r="UGG4" s="104"/>
      <c r="UGH4" s="104"/>
      <c r="UGI4" s="104"/>
      <c r="UGJ4" s="104"/>
      <c r="UGK4" s="104"/>
      <c r="UGL4" s="104"/>
      <c r="UGM4" s="104"/>
      <c r="UGN4" s="104"/>
      <c r="UGO4" s="104"/>
      <c r="UGP4" s="104"/>
      <c r="UGQ4" s="104"/>
      <c r="UGR4" s="104"/>
      <c r="UGS4" s="104"/>
      <c r="UGT4" s="104"/>
      <c r="UGU4" s="104"/>
      <c r="UGV4" s="104"/>
      <c r="UGW4" s="104"/>
      <c r="UGX4" s="104"/>
      <c r="UGY4" s="104"/>
      <c r="UGZ4" s="104"/>
      <c r="UHA4" s="104"/>
      <c r="UHB4" s="104"/>
      <c r="UHC4" s="104"/>
      <c r="UHD4" s="104"/>
      <c r="UHE4" s="104"/>
      <c r="UHF4" s="104"/>
      <c r="UHG4" s="104"/>
      <c r="UHH4" s="104"/>
      <c r="UHI4" s="104"/>
      <c r="UHJ4" s="104"/>
      <c r="UHK4" s="104"/>
      <c r="UHL4" s="104"/>
      <c r="UHM4" s="104"/>
      <c r="UHN4" s="104"/>
      <c r="UHO4" s="104"/>
      <c r="UHP4" s="104"/>
      <c r="UHQ4" s="104"/>
      <c r="UHR4" s="104"/>
      <c r="UHS4" s="104"/>
      <c r="UHT4" s="104"/>
      <c r="UHU4" s="104"/>
      <c r="UHV4" s="104"/>
      <c r="UHW4" s="104"/>
      <c r="UHX4" s="104"/>
      <c r="UHY4" s="104"/>
      <c r="UHZ4" s="104"/>
      <c r="UIA4" s="104"/>
      <c r="UIB4" s="104"/>
      <c r="UIC4" s="104"/>
      <c r="UID4" s="104"/>
      <c r="UIE4" s="104"/>
      <c r="UIF4" s="104"/>
      <c r="UIG4" s="104"/>
      <c r="UIH4" s="104"/>
      <c r="UII4" s="104"/>
      <c r="UIJ4" s="104"/>
      <c r="UIK4" s="104"/>
      <c r="UIL4" s="104"/>
      <c r="UIM4" s="104"/>
      <c r="UIN4" s="104"/>
      <c r="UIO4" s="104"/>
      <c r="UIP4" s="104"/>
      <c r="UIQ4" s="104"/>
      <c r="UIR4" s="104"/>
      <c r="UIS4" s="104"/>
      <c r="UIT4" s="104"/>
      <c r="UIU4" s="104"/>
      <c r="UIV4" s="104"/>
      <c r="UIW4" s="104"/>
      <c r="UIX4" s="104"/>
      <c r="UIY4" s="104"/>
      <c r="UIZ4" s="104"/>
      <c r="UJA4" s="104"/>
      <c r="UJB4" s="104"/>
      <c r="UJC4" s="104"/>
      <c r="UJD4" s="104"/>
      <c r="UJE4" s="104"/>
      <c r="UJF4" s="104"/>
      <c r="UJG4" s="104"/>
      <c r="UJH4" s="104"/>
      <c r="UJI4" s="104"/>
      <c r="UJJ4" s="104"/>
      <c r="UJK4" s="104"/>
      <c r="UJL4" s="104"/>
      <c r="UJM4" s="104"/>
      <c r="UJN4" s="104"/>
      <c r="UJO4" s="104"/>
      <c r="UJP4" s="104"/>
      <c r="UJQ4" s="104"/>
      <c r="UJR4" s="104"/>
      <c r="UJS4" s="104"/>
      <c r="UJT4" s="104"/>
      <c r="UJU4" s="104"/>
      <c r="UJV4" s="104"/>
      <c r="UJW4" s="104"/>
      <c r="UJX4" s="104"/>
      <c r="UJY4" s="104"/>
      <c r="UJZ4" s="104"/>
      <c r="UKA4" s="104"/>
      <c r="UKB4" s="104"/>
      <c r="UKC4" s="104"/>
      <c r="UKD4" s="104"/>
      <c r="UKE4" s="104"/>
      <c r="UKF4" s="104"/>
      <c r="UKG4" s="104"/>
      <c r="UKH4" s="104"/>
      <c r="UKI4" s="104"/>
      <c r="UKJ4" s="104"/>
      <c r="UKK4" s="104"/>
      <c r="UKL4" s="104"/>
      <c r="UKM4" s="104"/>
      <c r="UKN4" s="104"/>
      <c r="UKO4" s="104"/>
      <c r="UKP4" s="104"/>
      <c r="UKQ4" s="104"/>
      <c r="UKR4" s="104"/>
      <c r="UKS4" s="104"/>
      <c r="UKT4" s="104"/>
      <c r="UKU4" s="104"/>
      <c r="UKV4" s="104"/>
      <c r="UKW4" s="104"/>
      <c r="UKX4" s="104"/>
      <c r="UKY4" s="104"/>
      <c r="UKZ4" s="104"/>
      <c r="ULA4" s="104"/>
      <c r="ULB4" s="104"/>
      <c r="ULC4" s="104"/>
      <c r="ULD4" s="104"/>
      <c r="ULE4" s="104"/>
      <c r="ULF4" s="104"/>
      <c r="ULG4" s="104"/>
      <c r="ULH4" s="104"/>
      <c r="ULI4" s="104"/>
      <c r="ULJ4" s="104"/>
      <c r="ULK4" s="104"/>
      <c r="ULL4" s="104"/>
      <c r="ULM4" s="104"/>
      <c r="ULN4" s="104"/>
      <c r="ULO4" s="104"/>
      <c r="ULP4" s="104"/>
      <c r="ULQ4" s="104"/>
      <c r="ULR4" s="104"/>
      <c r="ULS4" s="104"/>
      <c r="ULT4" s="104"/>
      <c r="ULU4" s="104"/>
      <c r="ULV4" s="104"/>
      <c r="ULW4" s="104"/>
      <c r="ULX4" s="104"/>
      <c r="ULY4" s="104"/>
      <c r="ULZ4" s="104"/>
      <c r="UMA4" s="104"/>
      <c r="UMB4" s="104"/>
      <c r="UMC4" s="104"/>
      <c r="UMD4" s="104"/>
      <c r="UME4" s="104"/>
      <c r="UMF4" s="104"/>
      <c r="UMG4" s="104"/>
      <c r="UMH4" s="104"/>
      <c r="UMI4" s="104"/>
      <c r="UMJ4" s="104"/>
      <c r="UMK4" s="104"/>
      <c r="UML4" s="104"/>
      <c r="UMM4" s="104"/>
      <c r="UMN4" s="104"/>
      <c r="UMO4" s="104"/>
      <c r="UMP4" s="104"/>
      <c r="UMQ4" s="104"/>
      <c r="UMR4" s="104"/>
      <c r="UMS4" s="104"/>
      <c r="UMT4" s="104"/>
      <c r="UMU4" s="104"/>
      <c r="UMV4" s="104"/>
      <c r="UMW4" s="104"/>
      <c r="UMX4" s="104"/>
      <c r="UMY4" s="104"/>
      <c r="UMZ4" s="104"/>
      <c r="UNA4" s="104"/>
      <c r="UNB4" s="104"/>
      <c r="UNC4" s="104"/>
      <c r="UND4" s="104"/>
      <c r="UNE4" s="104"/>
      <c r="UNF4" s="104"/>
      <c r="UNG4" s="104"/>
      <c r="UNH4" s="104"/>
      <c r="UNI4" s="104"/>
      <c r="UNJ4" s="104"/>
      <c r="UNK4" s="104"/>
      <c r="UNL4" s="104"/>
      <c r="UNM4" s="104"/>
      <c r="UNN4" s="104"/>
      <c r="UNO4" s="104"/>
      <c r="UNP4" s="104"/>
      <c r="UNQ4" s="104"/>
      <c r="UNR4" s="104"/>
      <c r="UNS4" s="104"/>
      <c r="UNT4" s="104"/>
      <c r="UNU4" s="104"/>
      <c r="UNV4" s="104"/>
      <c r="UNW4" s="104"/>
      <c r="UNX4" s="104"/>
      <c r="UNY4" s="104"/>
      <c r="UNZ4" s="104"/>
      <c r="UOA4" s="104"/>
      <c r="UOB4" s="104"/>
      <c r="UOC4" s="104"/>
      <c r="UOD4" s="104"/>
      <c r="UOE4" s="104"/>
      <c r="UOF4" s="104"/>
      <c r="UOG4" s="104"/>
      <c r="UOH4" s="104"/>
      <c r="UOI4" s="104"/>
      <c r="UOJ4" s="104"/>
      <c r="UOK4" s="104"/>
      <c r="UOL4" s="104"/>
      <c r="UOM4" s="104"/>
      <c r="UON4" s="104"/>
      <c r="UOO4" s="104"/>
      <c r="UOP4" s="104"/>
      <c r="UOQ4" s="104"/>
      <c r="UOR4" s="104"/>
      <c r="UOS4" s="104"/>
      <c r="UOT4" s="104"/>
      <c r="UOU4" s="104"/>
      <c r="UOV4" s="104"/>
      <c r="UOW4" s="104"/>
      <c r="UOX4" s="104"/>
      <c r="UOY4" s="104"/>
      <c r="UOZ4" s="104"/>
      <c r="UPA4" s="104"/>
      <c r="UPB4" s="104"/>
      <c r="UPC4" s="104"/>
      <c r="UPD4" s="104"/>
      <c r="UPE4" s="104"/>
      <c r="UPF4" s="104"/>
      <c r="UPG4" s="104"/>
      <c r="UPH4" s="104"/>
      <c r="UPI4" s="104"/>
      <c r="UPJ4" s="104"/>
      <c r="UPK4" s="104"/>
      <c r="UPL4" s="104"/>
      <c r="UPM4" s="104"/>
      <c r="UPN4" s="104"/>
      <c r="UPO4" s="104"/>
      <c r="UPP4" s="104"/>
      <c r="UPQ4" s="104"/>
      <c r="UPR4" s="104"/>
      <c r="UPS4" s="104"/>
      <c r="UPT4" s="104"/>
      <c r="UPU4" s="104"/>
      <c r="UPV4" s="104"/>
      <c r="UPW4" s="104"/>
      <c r="UPX4" s="104"/>
      <c r="UPY4" s="104"/>
      <c r="UPZ4" s="104"/>
      <c r="UQA4" s="104"/>
      <c r="UQB4" s="104"/>
      <c r="UQC4" s="104"/>
      <c r="UQD4" s="104"/>
      <c r="UQE4" s="104"/>
      <c r="UQF4" s="104"/>
      <c r="UQG4" s="104"/>
      <c r="UQH4" s="104"/>
      <c r="UQI4" s="104"/>
      <c r="UQJ4" s="104"/>
      <c r="UQK4" s="104"/>
      <c r="UQL4" s="104"/>
      <c r="UQM4" s="104"/>
      <c r="UQN4" s="104"/>
      <c r="UQO4" s="104"/>
      <c r="UQP4" s="104"/>
      <c r="UQQ4" s="104"/>
      <c r="UQR4" s="104"/>
      <c r="UQS4" s="104"/>
      <c r="UQT4" s="104"/>
      <c r="UQU4" s="104"/>
      <c r="UQV4" s="104"/>
      <c r="UQW4" s="104"/>
      <c r="UQX4" s="104"/>
      <c r="UQY4" s="104"/>
      <c r="UQZ4" s="104"/>
      <c r="URA4" s="104"/>
      <c r="URB4" s="104"/>
      <c r="URC4" s="104"/>
      <c r="URD4" s="104"/>
      <c r="URE4" s="104"/>
      <c r="URF4" s="104"/>
      <c r="URG4" s="104"/>
      <c r="URH4" s="104"/>
      <c r="URI4" s="104"/>
      <c r="URJ4" s="104"/>
      <c r="URK4" s="104"/>
      <c r="URL4" s="104"/>
      <c r="URM4" s="104"/>
      <c r="URN4" s="104"/>
      <c r="URO4" s="104"/>
      <c r="URP4" s="104"/>
      <c r="URQ4" s="104"/>
      <c r="URR4" s="104"/>
      <c r="URS4" s="104"/>
      <c r="URT4" s="104"/>
      <c r="URU4" s="104"/>
      <c r="URV4" s="104"/>
      <c r="URW4" s="104"/>
      <c r="URX4" s="104"/>
      <c r="URY4" s="104"/>
      <c r="URZ4" s="104"/>
      <c r="USA4" s="104"/>
      <c r="USB4" s="104"/>
      <c r="USC4" s="104"/>
      <c r="USD4" s="104"/>
      <c r="USE4" s="104"/>
      <c r="USF4" s="104"/>
      <c r="USG4" s="104"/>
      <c r="USH4" s="104"/>
      <c r="USI4" s="104"/>
      <c r="USJ4" s="104"/>
      <c r="USK4" s="104"/>
      <c r="USL4" s="104"/>
      <c r="USM4" s="104"/>
      <c r="USN4" s="104"/>
      <c r="USO4" s="104"/>
      <c r="USP4" s="104"/>
      <c r="USQ4" s="104"/>
      <c r="USR4" s="104"/>
      <c r="USS4" s="104"/>
      <c r="UST4" s="104"/>
      <c r="USU4" s="104"/>
      <c r="USV4" s="104"/>
      <c r="USW4" s="104"/>
      <c r="USX4" s="104"/>
      <c r="USY4" s="104"/>
      <c r="USZ4" s="104"/>
      <c r="UTA4" s="104"/>
      <c r="UTB4" s="104"/>
      <c r="UTC4" s="104"/>
      <c r="UTD4" s="104"/>
      <c r="UTE4" s="104"/>
      <c r="UTF4" s="104"/>
      <c r="UTG4" s="104"/>
      <c r="UTH4" s="104"/>
      <c r="UTI4" s="104"/>
      <c r="UTJ4" s="104"/>
      <c r="UTK4" s="104"/>
      <c r="UTL4" s="104"/>
      <c r="UTM4" s="104"/>
      <c r="UTN4" s="104"/>
      <c r="UTO4" s="104"/>
      <c r="UTP4" s="104"/>
      <c r="UTQ4" s="104"/>
      <c r="UTR4" s="104"/>
      <c r="UTS4" s="104"/>
      <c r="UTT4" s="104"/>
      <c r="UTU4" s="104"/>
      <c r="UTV4" s="104"/>
      <c r="UTW4" s="104"/>
      <c r="UTX4" s="104"/>
      <c r="UTY4" s="104"/>
      <c r="UTZ4" s="104"/>
      <c r="UUA4" s="104"/>
      <c r="UUB4" s="104"/>
      <c r="UUC4" s="104"/>
      <c r="UUD4" s="104"/>
      <c r="UUE4" s="104"/>
      <c r="UUF4" s="104"/>
      <c r="UUG4" s="104"/>
      <c r="UUH4" s="104"/>
      <c r="UUI4" s="104"/>
      <c r="UUJ4" s="104"/>
      <c r="UUK4" s="104"/>
      <c r="UUL4" s="104"/>
      <c r="UUM4" s="104"/>
      <c r="UUN4" s="104"/>
      <c r="UUO4" s="104"/>
      <c r="UUP4" s="104"/>
      <c r="UUQ4" s="104"/>
      <c r="UUR4" s="104"/>
      <c r="UUS4" s="104"/>
      <c r="UUT4" s="104"/>
      <c r="UUU4" s="104"/>
      <c r="UUV4" s="104"/>
      <c r="UUW4" s="104"/>
      <c r="UUX4" s="104"/>
      <c r="UUY4" s="104"/>
      <c r="UUZ4" s="104"/>
      <c r="UVA4" s="104"/>
      <c r="UVB4" s="104"/>
      <c r="UVC4" s="104"/>
      <c r="UVD4" s="104"/>
      <c r="UVE4" s="104"/>
      <c r="UVF4" s="104"/>
      <c r="UVG4" s="104"/>
      <c r="UVH4" s="104"/>
      <c r="UVI4" s="104"/>
      <c r="UVJ4" s="104"/>
      <c r="UVK4" s="104"/>
      <c r="UVL4" s="104"/>
      <c r="UVM4" s="104"/>
      <c r="UVN4" s="104"/>
      <c r="UVO4" s="104"/>
      <c r="UVP4" s="104"/>
      <c r="UVQ4" s="104"/>
      <c r="UVR4" s="104"/>
      <c r="UVS4" s="104"/>
      <c r="UVT4" s="104"/>
      <c r="UVU4" s="104"/>
      <c r="UVV4" s="104"/>
      <c r="UVW4" s="104"/>
      <c r="UVX4" s="104"/>
      <c r="UVY4" s="104"/>
      <c r="UVZ4" s="104"/>
      <c r="UWA4" s="104"/>
      <c r="UWB4" s="104"/>
      <c r="UWC4" s="104"/>
      <c r="UWD4" s="104"/>
      <c r="UWE4" s="104"/>
      <c r="UWF4" s="104"/>
      <c r="UWG4" s="104"/>
      <c r="UWH4" s="104"/>
      <c r="UWI4" s="104"/>
      <c r="UWJ4" s="104"/>
      <c r="UWK4" s="104"/>
      <c r="UWL4" s="104"/>
      <c r="UWM4" s="104"/>
      <c r="UWN4" s="104"/>
      <c r="UWO4" s="104"/>
      <c r="UWP4" s="104"/>
      <c r="UWQ4" s="104"/>
      <c r="UWR4" s="104"/>
      <c r="UWS4" s="104"/>
      <c r="UWT4" s="104"/>
      <c r="UWU4" s="104"/>
      <c r="UWV4" s="104"/>
      <c r="UWW4" s="104"/>
      <c r="UWX4" s="104"/>
      <c r="UWY4" s="104"/>
      <c r="UWZ4" s="104"/>
      <c r="UXA4" s="104"/>
      <c r="UXB4" s="104"/>
      <c r="UXC4" s="104"/>
      <c r="UXD4" s="104"/>
      <c r="UXE4" s="104"/>
      <c r="UXF4" s="104"/>
      <c r="UXG4" s="104"/>
      <c r="UXH4" s="104"/>
      <c r="UXI4" s="104"/>
      <c r="UXJ4" s="104"/>
      <c r="UXK4" s="104"/>
      <c r="UXL4" s="104"/>
      <c r="UXM4" s="104"/>
      <c r="UXN4" s="104"/>
      <c r="UXO4" s="104"/>
      <c r="UXP4" s="104"/>
      <c r="UXQ4" s="104"/>
      <c r="UXR4" s="104"/>
      <c r="UXS4" s="104"/>
      <c r="UXT4" s="104"/>
      <c r="UXU4" s="104"/>
      <c r="UXV4" s="104"/>
      <c r="UXW4" s="104"/>
      <c r="UXX4" s="104"/>
      <c r="UXY4" s="104"/>
      <c r="UXZ4" s="104"/>
      <c r="UYA4" s="104"/>
      <c r="UYB4" s="104"/>
      <c r="UYC4" s="104"/>
      <c r="UYD4" s="104"/>
      <c r="UYE4" s="104"/>
      <c r="UYF4" s="104"/>
      <c r="UYG4" s="104"/>
      <c r="UYH4" s="104"/>
      <c r="UYI4" s="104"/>
      <c r="UYJ4" s="104"/>
      <c r="UYK4" s="104"/>
      <c r="UYL4" s="104"/>
      <c r="UYM4" s="104"/>
      <c r="UYN4" s="104"/>
      <c r="UYO4" s="104"/>
      <c r="UYP4" s="104"/>
      <c r="UYQ4" s="104"/>
      <c r="UYR4" s="104"/>
      <c r="UYS4" s="104"/>
      <c r="UYT4" s="104"/>
      <c r="UYU4" s="104"/>
      <c r="UYV4" s="104"/>
      <c r="UYW4" s="104"/>
      <c r="UYX4" s="104"/>
      <c r="UYY4" s="104"/>
      <c r="UYZ4" s="104"/>
      <c r="UZA4" s="104"/>
      <c r="UZB4" s="104"/>
      <c r="UZC4" s="104"/>
      <c r="UZD4" s="104"/>
      <c r="UZE4" s="104"/>
      <c r="UZF4" s="104"/>
      <c r="UZG4" s="104"/>
      <c r="UZH4" s="104"/>
      <c r="UZI4" s="104"/>
      <c r="UZJ4" s="104"/>
      <c r="UZK4" s="104"/>
      <c r="UZL4" s="104"/>
      <c r="UZM4" s="104"/>
      <c r="UZN4" s="104"/>
      <c r="UZO4" s="104"/>
      <c r="UZP4" s="104"/>
      <c r="UZQ4" s="104"/>
      <c r="UZR4" s="104"/>
      <c r="UZS4" s="104"/>
      <c r="UZT4" s="104"/>
      <c r="UZU4" s="104"/>
      <c r="UZV4" s="104"/>
      <c r="UZW4" s="104"/>
      <c r="UZX4" s="104"/>
      <c r="UZY4" s="104"/>
      <c r="UZZ4" s="104"/>
      <c r="VAA4" s="104"/>
      <c r="VAB4" s="104"/>
      <c r="VAC4" s="104"/>
      <c r="VAD4" s="104"/>
      <c r="VAE4" s="104"/>
      <c r="VAF4" s="104"/>
      <c r="VAG4" s="104"/>
      <c r="VAH4" s="104"/>
      <c r="VAI4" s="104"/>
      <c r="VAJ4" s="104"/>
      <c r="VAK4" s="104"/>
      <c r="VAL4" s="104"/>
      <c r="VAM4" s="104"/>
      <c r="VAN4" s="104"/>
      <c r="VAO4" s="104"/>
      <c r="VAP4" s="104"/>
      <c r="VAQ4" s="104"/>
      <c r="VAR4" s="104"/>
      <c r="VAS4" s="104"/>
      <c r="VAT4" s="104"/>
      <c r="VAU4" s="104"/>
      <c r="VAV4" s="104"/>
      <c r="VAW4" s="104"/>
      <c r="VAX4" s="104"/>
      <c r="VAY4" s="104"/>
      <c r="VAZ4" s="104"/>
      <c r="VBA4" s="104"/>
      <c r="VBB4" s="104"/>
      <c r="VBC4" s="104"/>
      <c r="VBD4" s="104"/>
      <c r="VBE4" s="104"/>
      <c r="VBF4" s="104"/>
      <c r="VBG4" s="104"/>
      <c r="VBH4" s="104"/>
      <c r="VBI4" s="104"/>
      <c r="VBJ4" s="104"/>
      <c r="VBK4" s="104"/>
      <c r="VBL4" s="104"/>
      <c r="VBM4" s="104"/>
      <c r="VBN4" s="104"/>
      <c r="VBO4" s="104"/>
      <c r="VBP4" s="104"/>
      <c r="VBQ4" s="104"/>
      <c r="VBR4" s="104"/>
      <c r="VBS4" s="104"/>
      <c r="VBT4" s="104"/>
      <c r="VBU4" s="104"/>
      <c r="VBV4" s="104"/>
      <c r="VBW4" s="104"/>
      <c r="VBX4" s="104"/>
      <c r="VBY4" s="104"/>
      <c r="VBZ4" s="104"/>
      <c r="VCA4" s="104"/>
      <c r="VCB4" s="104"/>
      <c r="VCC4" s="104"/>
      <c r="VCD4" s="104"/>
      <c r="VCE4" s="104"/>
      <c r="VCF4" s="104"/>
      <c r="VCG4" s="104"/>
      <c r="VCH4" s="104"/>
      <c r="VCI4" s="104"/>
      <c r="VCJ4" s="104"/>
      <c r="VCK4" s="104"/>
      <c r="VCL4" s="104"/>
      <c r="VCM4" s="104"/>
      <c r="VCN4" s="104"/>
      <c r="VCO4" s="104"/>
      <c r="VCP4" s="104"/>
      <c r="VCQ4" s="104"/>
      <c r="VCR4" s="104"/>
      <c r="VCS4" s="104"/>
      <c r="VCT4" s="104"/>
      <c r="VCU4" s="104"/>
      <c r="VCV4" s="104"/>
      <c r="VCW4" s="104"/>
      <c r="VCX4" s="104"/>
      <c r="VCY4" s="104"/>
      <c r="VCZ4" s="104"/>
      <c r="VDA4" s="104"/>
      <c r="VDB4" s="104"/>
      <c r="VDC4" s="104"/>
      <c r="VDD4" s="104"/>
      <c r="VDE4" s="104"/>
      <c r="VDF4" s="104"/>
      <c r="VDG4" s="104"/>
      <c r="VDH4" s="104"/>
      <c r="VDI4" s="104"/>
      <c r="VDJ4" s="104"/>
      <c r="VDK4" s="104"/>
      <c r="VDL4" s="104"/>
      <c r="VDM4" s="104"/>
      <c r="VDN4" s="104"/>
      <c r="VDO4" s="104"/>
      <c r="VDP4" s="104"/>
      <c r="VDQ4" s="104"/>
      <c r="VDR4" s="104"/>
      <c r="VDS4" s="104"/>
      <c r="VDT4" s="104"/>
      <c r="VDU4" s="104"/>
      <c r="VDV4" s="104"/>
      <c r="VDW4" s="104"/>
      <c r="VDX4" s="104"/>
      <c r="VDY4" s="104"/>
      <c r="VDZ4" s="104"/>
      <c r="VEA4" s="104"/>
      <c r="VEB4" s="104"/>
      <c r="VEC4" s="104"/>
      <c r="VED4" s="104"/>
      <c r="VEE4" s="104"/>
      <c r="VEF4" s="104"/>
      <c r="VEG4" s="104"/>
      <c r="VEH4" s="104"/>
      <c r="VEI4" s="104"/>
      <c r="VEJ4" s="104"/>
      <c r="VEK4" s="104"/>
      <c r="VEL4" s="104"/>
      <c r="VEM4" s="104"/>
      <c r="VEN4" s="104"/>
      <c r="VEO4" s="104"/>
      <c r="VEP4" s="104"/>
      <c r="VEQ4" s="104"/>
      <c r="VER4" s="104"/>
      <c r="VES4" s="104"/>
      <c r="VET4" s="104"/>
      <c r="VEU4" s="104"/>
      <c r="VEV4" s="104"/>
      <c r="VEW4" s="104"/>
      <c r="VEX4" s="104"/>
      <c r="VEY4" s="104"/>
      <c r="VEZ4" s="104"/>
      <c r="VFA4" s="104"/>
      <c r="VFB4" s="104"/>
      <c r="VFC4" s="104"/>
      <c r="VFD4" s="104"/>
      <c r="VFE4" s="104"/>
      <c r="VFF4" s="104"/>
      <c r="VFG4" s="104"/>
      <c r="VFH4" s="104"/>
      <c r="VFI4" s="104"/>
      <c r="VFJ4" s="104"/>
      <c r="VFK4" s="104"/>
      <c r="VFL4" s="104"/>
      <c r="VFM4" s="104"/>
      <c r="VFN4" s="104"/>
      <c r="VFO4" s="104"/>
      <c r="VFP4" s="104"/>
      <c r="VFQ4" s="104"/>
      <c r="VFR4" s="104"/>
      <c r="VFS4" s="104"/>
      <c r="VFT4" s="104"/>
      <c r="VFU4" s="104"/>
      <c r="VFV4" s="104"/>
      <c r="VFW4" s="104"/>
      <c r="VFX4" s="104"/>
      <c r="VFY4" s="104"/>
      <c r="VFZ4" s="104"/>
      <c r="VGA4" s="104"/>
      <c r="VGB4" s="104"/>
      <c r="VGC4" s="104"/>
      <c r="VGD4" s="104"/>
      <c r="VGE4" s="104"/>
      <c r="VGF4" s="104"/>
      <c r="VGG4" s="104"/>
      <c r="VGH4" s="104"/>
      <c r="VGI4" s="104"/>
      <c r="VGJ4" s="104"/>
      <c r="VGK4" s="104"/>
      <c r="VGL4" s="104"/>
      <c r="VGM4" s="104"/>
      <c r="VGN4" s="104"/>
      <c r="VGO4" s="104"/>
      <c r="VGP4" s="104"/>
      <c r="VGQ4" s="104"/>
      <c r="VGR4" s="104"/>
      <c r="VGS4" s="104"/>
      <c r="VGT4" s="104"/>
      <c r="VGU4" s="104"/>
      <c r="VGV4" s="104"/>
      <c r="VGW4" s="104"/>
      <c r="VGX4" s="104"/>
      <c r="VGY4" s="104"/>
      <c r="VGZ4" s="104"/>
      <c r="VHA4" s="104"/>
      <c r="VHB4" s="104"/>
      <c r="VHC4" s="104"/>
      <c r="VHD4" s="104"/>
      <c r="VHE4" s="104"/>
      <c r="VHF4" s="104"/>
      <c r="VHG4" s="104"/>
      <c r="VHH4" s="104"/>
      <c r="VHI4" s="104"/>
      <c r="VHJ4" s="104"/>
      <c r="VHK4" s="104"/>
      <c r="VHL4" s="104"/>
      <c r="VHM4" s="104"/>
      <c r="VHN4" s="104"/>
      <c r="VHO4" s="104"/>
      <c r="VHP4" s="104"/>
      <c r="VHQ4" s="104"/>
      <c r="VHR4" s="104"/>
      <c r="VHS4" s="104"/>
      <c r="VHT4" s="104"/>
      <c r="VHU4" s="104"/>
      <c r="VHV4" s="104"/>
      <c r="VHW4" s="104"/>
      <c r="VHX4" s="104"/>
      <c r="VHY4" s="104"/>
      <c r="VHZ4" s="104"/>
      <c r="VIA4" s="104"/>
      <c r="VIB4" s="104"/>
      <c r="VIC4" s="104"/>
      <c r="VID4" s="104"/>
      <c r="VIE4" s="104"/>
      <c r="VIF4" s="104"/>
      <c r="VIG4" s="104"/>
      <c r="VIH4" s="104"/>
      <c r="VII4" s="104"/>
      <c r="VIJ4" s="104"/>
      <c r="VIK4" s="104"/>
      <c r="VIL4" s="104"/>
      <c r="VIM4" s="104"/>
      <c r="VIN4" s="104"/>
      <c r="VIO4" s="104"/>
      <c r="VIP4" s="104"/>
      <c r="VIQ4" s="104"/>
      <c r="VIR4" s="104"/>
      <c r="VIS4" s="104"/>
      <c r="VIT4" s="104"/>
      <c r="VIU4" s="104"/>
      <c r="VIV4" s="104"/>
      <c r="VIW4" s="104"/>
      <c r="VIX4" s="104"/>
      <c r="VIY4" s="104"/>
      <c r="VIZ4" s="104"/>
      <c r="VJA4" s="104"/>
      <c r="VJB4" s="104"/>
      <c r="VJC4" s="104"/>
      <c r="VJD4" s="104"/>
      <c r="VJE4" s="104"/>
      <c r="VJF4" s="104"/>
      <c r="VJG4" s="104"/>
      <c r="VJH4" s="104"/>
      <c r="VJI4" s="104"/>
      <c r="VJJ4" s="104"/>
      <c r="VJK4" s="104"/>
      <c r="VJL4" s="104"/>
      <c r="VJM4" s="104"/>
      <c r="VJN4" s="104"/>
      <c r="VJO4" s="104"/>
      <c r="VJP4" s="104"/>
      <c r="VJQ4" s="104"/>
      <c r="VJR4" s="104"/>
      <c r="VJS4" s="104"/>
      <c r="VJT4" s="104"/>
      <c r="VJU4" s="104"/>
      <c r="VJV4" s="104"/>
      <c r="VJW4" s="104"/>
      <c r="VJX4" s="104"/>
      <c r="VJY4" s="104"/>
      <c r="VJZ4" s="104"/>
      <c r="VKA4" s="104"/>
      <c r="VKB4" s="104"/>
      <c r="VKC4" s="104"/>
      <c r="VKD4" s="104"/>
      <c r="VKE4" s="104"/>
      <c r="VKF4" s="104"/>
      <c r="VKG4" s="104"/>
      <c r="VKH4" s="104"/>
      <c r="VKI4" s="104"/>
      <c r="VKJ4" s="104"/>
      <c r="VKK4" s="104"/>
      <c r="VKL4" s="104"/>
      <c r="VKM4" s="104"/>
      <c r="VKN4" s="104"/>
      <c r="VKO4" s="104"/>
      <c r="VKP4" s="104"/>
      <c r="VKQ4" s="104"/>
      <c r="VKR4" s="104"/>
      <c r="VKS4" s="104"/>
      <c r="VKT4" s="104"/>
      <c r="VKU4" s="104"/>
      <c r="VKV4" s="104"/>
      <c r="VKW4" s="104"/>
      <c r="VKX4" s="104"/>
      <c r="VKY4" s="104"/>
      <c r="VKZ4" s="104"/>
      <c r="VLA4" s="104"/>
      <c r="VLB4" s="104"/>
      <c r="VLC4" s="104"/>
      <c r="VLD4" s="104"/>
      <c r="VLE4" s="104"/>
      <c r="VLF4" s="104"/>
      <c r="VLG4" s="104"/>
      <c r="VLH4" s="104"/>
      <c r="VLI4" s="104"/>
      <c r="VLJ4" s="104"/>
      <c r="VLK4" s="104"/>
      <c r="VLL4" s="104"/>
      <c r="VLM4" s="104"/>
      <c r="VLN4" s="104"/>
      <c r="VLO4" s="104"/>
      <c r="VLP4" s="104"/>
      <c r="VLQ4" s="104"/>
      <c r="VLR4" s="104"/>
      <c r="VLS4" s="104"/>
      <c r="VLT4" s="104"/>
      <c r="VLU4" s="104"/>
      <c r="VLV4" s="104"/>
      <c r="VLW4" s="104"/>
      <c r="VLX4" s="104"/>
      <c r="VLY4" s="104"/>
      <c r="VLZ4" s="104"/>
      <c r="VMA4" s="104"/>
      <c r="VMB4" s="104"/>
      <c r="VMC4" s="104"/>
      <c r="VMD4" s="104"/>
      <c r="VME4" s="104"/>
      <c r="VMF4" s="104"/>
      <c r="VMG4" s="104"/>
      <c r="VMH4" s="104"/>
      <c r="VMI4" s="104"/>
      <c r="VMJ4" s="104"/>
      <c r="VMK4" s="104"/>
      <c r="VML4" s="104"/>
      <c r="VMM4" s="104"/>
      <c r="VMN4" s="104"/>
      <c r="VMO4" s="104"/>
      <c r="VMP4" s="104"/>
      <c r="VMQ4" s="104"/>
      <c r="VMR4" s="104"/>
      <c r="VMS4" s="104"/>
      <c r="VMT4" s="104"/>
      <c r="VMU4" s="104"/>
      <c r="VMV4" s="104"/>
      <c r="VMW4" s="104"/>
      <c r="VMX4" s="104"/>
      <c r="VMY4" s="104"/>
      <c r="VMZ4" s="104"/>
      <c r="VNA4" s="104"/>
      <c r="VNB4" s="104"/>
      <c r="VNC4" s="104"/>
      <c r="VND4" s="104"/>
      <c r="VNE4" s="104"/>
      <c r="VNF4" s="104"/>
      <c r="VNG4" s="104"/>
      <c r="VNH4" s="104"/>
      <c r="VNI4" s="104"/>
      <c r="VNJ4" s="104"/>
      <c r="VNK4" s="104"/>
      <c r="VNL4" s="104"/>
      <c r="VNM4" s="104"/>
      <c r="VNN4" s="104"/>
      <c r="VNO4" s="104"/>
      <c r="VNP4" s="104"/>
      <c r="VNQ4" s="104"/>
      <c r="VNR4" s="104"/>
      <c r="VNS4" s="104"/>
      <c r="VNT4" s="104"/>
      <c r="VNU4" s="104"/>
      <c r="VNV4" s="104"/>
      <c r="VNW4" s="104"/>
      <c r="VNX4" s="104"/>
      <c r="VNY4" s="104"/>
      <c r="VNZ4" s="104"/>
      <c r="VOA4" s="104"/>
      <c r="VOB4" s="104"/>
      <c r="VOC4" s="104"/>
      <c r="VOD4" s="104"/>
      <c r="VOE4" s="104"/>
      <c r="VOF4" s="104"/>
      <c r="VOG4" s="104"/>
      <c r="VOH4" s="104"/>
      <c r="VOI4" s="104"/>
      <c r="VOJ4" s="104"/>
      <c r="VOK4" s="104"/>
      <c r="VOL4" s="104"/>
      <c r="VOM4" s="104"/>
      <c r="VON4" s="104"/>
      <c r="VOO4" s="104"/>
      <c r="VOP4" s="104"/>
      <c r="VOQ4" s="104"/>
      <c r="VOR4" s="104"/>
      <c r="VOS4" s="104"/>
      <c r="VOT4" s="104"/>
      <c r="VOU4" s="104"/>
      <c r="VOV4" s="104"/>
      <c r="VOW4" s="104"/>
      <c r="VOX4" s="104"/>
      <c r="VOY4" s="104"/>
      <c r="VOZ4" s="104"/>
      <c r="VPA4" s="104"/>
      <c r="VPB4" s="104"/>
      <c r="VPC4" s="104"/>
      <c r="VPD4" s="104"/>
      <c r="VPE4" s="104"/>
      <c r="VPF4" s="104"/>
      <c r="VPG4" s="104"/>
      <c r="VPH4" s="104"/>
      <c r="VPI4" s="104"/>
      <c r="VPJ4" s="104"/>
      <c r="VPK4" s="104"/>
      <c r="VPL4" s="104"/>
      <c r="VPM4" s="104"/>
      <c r="VPN4" s="104"/>
      <c r="VPO4" s="104"/>
      <c r="VPP4" s="104"/>
      <c r="VPQ4" s="104"/>
      <c r="VPR4" s="104"/>
      <c r="VPS4" s="104"/>
      <c r="VPT4" s="104"/>
      <c r="VPU4" s="104"/>
      <c r="VPV4" s="104"/>
      <c r="VPW4" s="104"/>
      <c r="VPX4" s="104"/>
      <c r="VPY4" s="104"/>
      <c r="VPZ4" s="104"/>
      <c r="VQA4" s="104"/>
      <c r="VQB4" s="104"/>
      <c r="VQC4" s="104"/>
      <c r="VQD4" s="104"/>
      <c r="VQE4" s="104"/>
      <c r="VQF4" s="104"/>
      <c r="VQG4" s="104"/>
      <c r="VQH4" s="104"/>
      <c r="VQI4" s="104"/>
      <c r="VQJ4" s="104"/>
      <c r="VQK4" s="104"/>
      <c r="VQL4" s="104"/>
      <c r="VQM4" s="104"/>
      <c r="VQN4" s="104"/>
      <c r="VQO4" s="104"/>
      <c r="VQP4" s="104"/>
      <c r="VQQ4" s="104"/>
      <c r="VQR4" s="104"/>
      <c r="VQS4" s="104"/>
      <c r="VQT4" s="104"/>
      <c r="VQU4" s="104"/>
      <c r="VQV4" s="104"/>
      <c r="VQW4" s="104"/>
      <c r="VQX4" s="104"/>
      <c r="VQY4" s="104"/>
      <c r="VQZ4" s="104"/>
      <c r="VRA4" s="104"/>
      <c r="VRB4" s="104"/>
      <c r="VRC4" s="104"/>
      <c r="VRD4" s="104"/>
      <c r="VRE4" s="104"/>
      <c r="VRF4" s="104"/>
      <c r="VRG4" s="104"/>
      <c r="VRH4" s="104"/>
      <c r="VRI4" s="104"/>
      <c r="VRJ4" s="104"/>
      <c r="VRK4" s="104"/>
      <c r="VRL4" s="104"/>
      <c r="VRM4" s="104"/>
      <c r="VRN4" s="104"/>
      <c r="VRO4" s="104"/>
      <c r="VRP4" s="104"/>
      <c r="VRQ4" s="104"/>
      <c r="VRR4" s="104"/>
      <c r="VRS4" s="104"/>
      <c r="VRT4" s="104"/>
      <c r="VRU4" s="104"/>
      <c r="VRV4" s="104"/>
      <c r="VRW4" s="104"/>
      <c r="VRX4" s="104"/>
      <c r="VRY4" s="104"/>
      <c r="VRZ4" s="104"/>
      <c r="VSA4" s="104"/>
      <c r="VSB4" s="104"/>
      <c r="VSC4" s="104"/>
      <c r="VSD4" s="104"/>
      <c r="VSE4" s="104"/>
      <c r="VSF4" s="104"/>
      <c r="VSG4" s="104"/>
      <c r="VSH4" s="104"/>
      <c r="VSI4" s="104"/>
      <c r="VSJ4" s="104"/>
      <c r="VSK4" s="104"/>
      <c r="VSL4" s="104"/>
      <c r="VSM4" s="104"/>
      <c r="VSN4" s="104"/>
      <c r="VSO4" s="104"/>
      <c r="VSP4" s="104"/>
      <c r="VSQ4" s="104"/>
      <c r="VSR4" s="104"/>
      <c r="VSS4" s="104"/>
      <c r="VST4" s="104"/>
      <c r="VSU4" s="104"/>
      <c r="VSV4" s="104"/>
      <c r="VSW4" s="104"/>
      <c r="VSX4" s="104"/>
      <c r="VSY4" s="104"/>
      <c r="VSZ4" s="104"/>
      <c r="VTA4" s="104"/>
      <c r="VTB4" s="104"/>
      <c r="VTC4" s="104"/>
      <c r="VTD4" s="104"/>
      <c r="VTE4" s="104"/>
      <c r="VTF4" s="104"/>
      <c r="VTG4" s="104"/>
      <c r="VTH4" s="104"/>
      <c r="VTI4" s="104"/>
      <c r="VTJ4" s="104"/>
      <c r="VTK4" s="104"/>
      <c r="VTL4" s="104"/>
      <c r="VTM4" s="104"/>
      <c r="VTN4" s="104"/>
      <c r="VTO4" s="104"/>
      <c r="VTP4" s="104"/>
      <c r="VTQ4" s="104"/>
      <c r="VTR4" s="104"/>
      <c r="VTS4" s="104"/>
      <c r="VTT4" s="104"/>
      <c r="VTU4" s="104"/>
      <c r="VTV4" s="104"/>
      <c r="VTW4" s="104"/>
      <c r="VTX4" s="104"/>
      <c r="VTY4" s="104"/>
      <c r="VTZ4" s="104"/>
      <c r="VUA4" s="104"/>
      <c r="VUB4" s="104"/>
      <c r="VUC4" s="104"/>
      <c r="VUD4" s="104"/>
      <c r="VUE4" s="104"/>
      <c r="VUF4" s="104"/>
      <c r="VUG4" s="104"/>
      <c r="VUH4" s="104"/>
      <c r="VUI4" s="104"/>
      <c r="VUJ4" s="104"/>
      <c r="VUK4" s="104"/>
      <c r="VUL4" s="104"/>
      <c r="VUM4" s="104"/>
      <c r="VUN4" s="104"/>
      <c r="VUO4" s="104"/>
      <c r="VUP4" s="104"/>
      <c r="VUQ4" s="104"/>
      <c r="VUR4" s="104"/>
      <c r="VUS4" s="104"/>
      <c r="VUT4" s="104"/>
      <c r="VUU4" s="104"/>
      <c r="VUV4" s="104"/>
      <c r="VUW4" s="104"/>
      <c r="VUX4" s="104"/>
      <c r="VUY4" s="104"/>
      <c r="VUZ4" s="104"/>
      <c r="VVA4" s="104"/>
      <c r="VVB4" s="104"/>
      <c r="VVC4" s="104"/>
      <c r="VVD4" s="104"/>
      <c r="VVE4" s="104"/>
      <c r="VVF4" s="104"/>
      <c r="VVG4" s="104"/>
      <c r="VVH4" s="104"/>
      <c r="VVI4" s="104"/>
      <c r="VVJ4" s="104"/>
      <c r="VVK4" s="104"/>
      <c r="VVL4" s="104"/>
      <c r="VVM4" s="104"/>
      <c r="VVN4" s="104"/>
      <c r="VVO4" s="104"/>
      <c r="VVP4" s="104"/>
      <c r="VVQ4" s="104"/>
      <c r="VVR4" s="104"/>
      <c r="VVS4" s="104"/>
      <c r="VVT4" s="104"/>
      <c r="VVU4" s="104"/>
      <c r="VVV4" s="104"/>
      <c r="VVW4" s="104"/>
      <c r="VVX4" s="104"/>
      <c r="VVY4" s="104"/>
      <c r="VVZ4" s="104"/>
      <c r="VWA4" s="104"/>
      <c r="VWB4" s="104"/>
      <c r="VWC4" s="104"/>
      <c r="VWD4" s="104"/>
      <c r="VWE4" s="104"/>
      <c r="VWF4" s="104"/>
      <c r="VWG4" s="104"/>
      <c r="VWH4" s="104"/>
      <c r="VWI4" s="104"/>
      <c r="VWJ4" s="104"/>
      <c r="VWK4" s="104"/>
      <c r="VWL4" s="104"/>
      <c r="VWM4" s="104"/>
      <c r="VWN4" s="104"/>
      <c r="VWO4" s="104"/>
      <c r="VWP4" s="104"/>
      <c r="VWQ4" s="104"/>
      <c r="VWR4" s="104"/>
      <c r="VWS4" s="104"/>
      <c r="VWT4" s="104"/>
      <c r="VWU4" s="104"/>
      <c r="VWV4" s="104"/>
      <c r="VWW4" s="104"/>
      <c r="VWX4" s="104"/>
      <c r="VWY4" s="104"/>
      <c r="VWZ4" s="104"/>
      <c r="VXA4" s="104"/>
      <c r="VXB4" s="104"/>
      <c r="VXC4" s="104"/>
      <c r="VXD4" s="104"/>
      <c r="VXE4" s="104"/>
      <c r="VXF4" s="104"/>
      <c r="VXG4" s="104"/>
      <c r="VXH4" s="104"/>
      <c r="VXI4" s="104"/>
      <c r="VXJ4" s="104"/>
      <c r="VXK4" s="104"/>
      <c r="VXL4" s="104"/>
      <c r="VXM4" s="104"/>
      <c r="VXN4" s="104"/>
      <c r="VXO4" s="104"/>
      <c r="VXP4" s="104"/>
      <c r="VXQ4" s="104"/>
      <c r="VXR4" s="104"/>
      <c r="VXS4" s="104"/>
      <c r="VXT4" s="104"/>
      <c r="VXU4" s="104"/>
      <c r="VXV4" s="104"/>
      <c r="VXW4" s="104"/>
      <c r="VXX4" s="104"/>
      <c r="VXY4" s="104"/>
      <c r="VXZ4" s="104"/>
      <c r="VYA4" s="104"/>
      <c r="VYB4" s="104"/>
      <c r="VYC4" s="104"/>
      <c r="VYD4" s="104"/>
      <c r="VYE4" s="104"/>
      <c r="VYF4" s="104"/>
      <c r="VYG4" s="104"/>
      <c r="VYH4" s="104"/>
      <c r="VYI4" s="104"/>
      <c r="VYJ4" s="104"/>
      <c r="VYK4" s="104"/>
      <c r="VYL4" s="104"/>
      <c r="VYM4" s="104"/>
      <c r="VYN4" s="104"/>
      <c r="VYO4" s="104"/>
      <c r="VYP4" s="104"/>
      <c r="VYQ4" s="104"/>
      <c r="VYR4" s="104"/>
      <c r="VYS4" s="104"/>
      <c r="VYT4" s="104"/>
      <c r="VYU4" s="104"/>
      <c r="VYV4" s="104"/>
      <c r="VYW4" s="104"/>
      <c r="VYX4" s="104"/>
      <c r="VYY4" s="104"/>
      <c r="VYZ4" s="104"/>
      <c r="VZA4" s="104"/>
      <c r="VZB4" s="104"/>
      <c r="VZC4" s="104"/>
      <c r="VZD4" s="104"/>
      <c r="VZE4" s="104"/>
      <c r="VZF4" s="104"/>
      <c r="VZG4" s="104"/>
      <c r="VZH4" s="104"/>
      <c r="VZI4" s="104"/>
      <c r="VZJ4" s="104"/>
      <c r="VZK4" s="104"/>
      <c r="VZL4" s="104"/>
      <c r="VZM4" s="104"/>
      <c r="VZN4" s="104"/>
      <c r="VZO4" s="104"/>
      <c r="VZP4" s="104"/>
      <c r="VZQ4" s="104"/>
      <c r="VZR4" s="104"/>
      <c r="VZS4" s="104"/>
      <c r="VZT4" s="104"/>
      <c r="VZU4" s="104"/>
      <c r="VZV4" s="104"/>
      <c r="VZW4" s="104"/>
      <c r="VZX4" s="104"/>
      <c r="VZY4" s="104"/>
      <c r="VZZ4" s="104"/>
      <c r="WAA4" s="104"/>
      <c r="WAB4" s="104"/>
      <c r="WAC4" s="104"/>
      <c r="WAD4" s="104"/>
      <c r="WAE4" s="104"/>
      <c r="WAF4" s="104"/>
      <c r="WAG4" s="104"/>
      <c r="WAH4" s="104"/>
      <c r="WAI4" s="104"/>
      <c r="WAJ4" s="104"/>
      <c r="WAK4" s="104"/>
      <c r="WAL4" s="104"/>
      <c r="WAM4" s="104"/>
      <c r="WAN4" s="104"/>
      <c r="WAO4" s="104"/>
      <c r="WAP4" s="104"/>
      <c r="WAQ4" s="104"/>
      <c r="WAR4" s="104"/>
      <c r="WAS4" s="104"/>
      <c r="WAT4" s="104"/>
      <c r="WAU4" s="104"/>
      <c r="WAV4" s="104"/>
      <c r="WAW4" s="104"/>
      <c r="WAX4" s="104"/>
      <c r="WAY4" s="104"/>
      <c r="WAZ4" s="104"/>
      <c r="WBA4" s="104"/>
      <c r="WBB4" s="104"/>
      <c r="WBC4" s="104"/>
      <c r="WBD4" s="104"/>
      <c r="WBE4" s="104"/>
      <c r="WBF4" s="104"/>
      <c r="WBG4" s="104"/>
      <c r="WBH4" s="104"/>
      <c r="WBI4" s="104"/>
      <c r="WBJ4" s="104"/>
      <c r="WBK4" s="104"/>
      <c r="WBL4" s="104"/>
      <c r="WBM4" s="104"/>
      <c r="WBN4" s="104"/>
      <c r="WBO4" s="104"/>
      <c r="WBP4" s="104"/>
      <c r="WBQ4" s="104"/>
      <c r="WBR4" s="104"/>
      <c r="WBS4" s="104"/>
      <c r="WBT4" s="104"/>
      <c r="WBU4" s="104"/>
      <c r="WBV4" s="104"/>
      <c r="WBW4" s="104"/>
      <c r="WBX4" s="104"/>
      <c r="WBY4" s="104"/>
      <c r="WBZ4" s="104"/>
      <c r="WCA4" s="104"/>
      <c r="WCB4" s="104"/>
      <c r="WCC4" s="104"/>
      <c r="WCD4" s="104"/>
      <c r="WCE4" s="104"/>
      <c r="WCF4" s="104"/>
      <c r="WCG4" s="104"/>
      <c r="WCH4" s="104"/>
      <c r="WCI4" s="104"/>
      <c r="WCJ4" s="104"/>
      <c r="WCK4" s="104"/>
      <c r="WCL4" s="104"/>
      <c r="WCM4" s="104"/>
      <c r="WCN4" s="104"/>
      <c r="WCO4" s="104"/>
      <c r="WCP4" s="104"/>
      <c r="WCQ4" s="104"/>
      <c r="WCR4" s="104"/>
      <c r="WCS4" s="104"/>
      <c r="WCT4" s="104"/>
      <c r="WCU4" s="104"/>
      <c r="WCV4" s="104"/>
      <c r="WCW4" s="104"/>
      <c r="WCX4" s="104"/>
      <c r="WCY4" s="104"/>
      <c r="WCZ4" s="104"/>
      <c r="WDA4" s="104"/>
      <c r="WDB4" s="104"/>
      <c r="WDC4" s="104"/>
      <c r="WDD4" s="104"/>
      <c r="WDE4" s="104"/>
      <c r="WDF4" s="104"/>
      <c r="WDG4" s="104"/>
      <c r="WDH4" s="104"/>
      <c r="WDI4" s="104"/>
      <c r="WDJ4" s="104"/>
      <c r="WDK4" s="104"/>
      <c r="WDL4" s="104"/>
      <c r="WDM4" s="104"/>
      <c r="WDN4" s="104"/>
      <c r="WDO4" s="104"/>
      <c r="WDP4" s="104"/>
      <c r="WDQ4" s="104"/>
      <c r="WDR4" s="104"/>
      <c r="WDS4" s="104"/>
      <c r="WDT4" s="104"/>
      <c r="WDU4" s="104"/>
      <c r="WDV4" s="104"/>
      <c r="WDW4" s="104"/>
      <c r="WDX4" s="104"/>
      <c r="WDY4" s="104"/>
      <c r="WDZ4" s="104"/>
      <c r="WEA4" s="104"/>
      <c r="WEB4" s="104"/>
      <c r="WEC4" s="104"/>
      <c r="WED4" s="104"/>
      <c r="WEE4" s="104"/>
      <c r="WEF4" s="104"/>
      <c r="WEG4" s="104"/>
      <c r="WEH4" s="104"/>
      <c r="WEI4" s="104"/>
      <c r="WEJ4" s="104"/>
      <c r="WEK4" s="104"/>
      <c r="WEL4" s="104"/>
      <c r="WEM4" s="104"/>
      <c r="WEN4" s="104"/>
      <c r="WEO4" s="104"/>
      <c r="WEP4" s="104"/>
      <c r="WEQ4" s="104"/>
      <c r="WER4" s="104"/>
      <c r="WES4" s="104"/>
      <c r="WET4" s="104"/>
      <c r="WEU4" s="104"/>
      <c r="WEV4" s="104"/>
      <c r="WEW4" s="104"/>
      <c r="WEX4" s="104"/>
      <c r="WEY4" s="104"/>
      <c r="WEZ4" s="104"/>
      <c r="WFA4" s="104"/>
      <c r="WFB4" s="104"/>
      <c r="WFC4" s="104"/>
      <c r="WFD4" s="104"/>
      <c r="WFE4" s="104"/>
      <c r="WFF4" s="104"/>
      <c r="WFG4" s="104"/>
      <c r="WFH4" s="104"/>
      <c r="WFI4" s="104"/>
      <c r="WFJ4" s="104"/>
      <c r="WFK4" s="104"/>
      <c r="WFL4" s="104"/>
      <c r="WFM4" s="104"/>
      <c r="WFN4" s="104"/>
      <c r="WFO4" s="104"/>
      <c r="WFP4" s="104"/>
      <c r="WFQ4" s="104"/>
      <c r="WFR4" s="104"/>
      <c r="WFS4" s="104"/>
      <c r="WFT4" s="104"/>
      <c r="WFU4" s="104"/>
      <c r="WFV4" s="104"/>
      <c r="WFW4" s="104"/>
      <c r="WFX4" s="104"/>
      <c r="WFY4" s="104"/>
      <c r="WFZ4" s="104"/>
      <c r="WGA4" s="104"/>
      <c r="WGB4" s="104"/>
      <c r="WGC4" s="104"/>
      <c r="WGD4" s="104"/>
      <c r="WGE4" s="104"/>
      <c r="WGF4" s="104"/>
      <c r="WGG4" s="104"/>
      <c r="WGH4" s="104"/>
      <c r="WGI4" s="104"/>
      <c r="WGJ4" s="104"/>
      <c r="WGK4" s="104"/>
      <c r="WGL4" s="104"/>
      <c r="WGM4" s="104"/>
      <c r="WGN4" s="104"/>
      <c r="WGO4" s="104"/>
      <c r="WGP4" s="104"/>
      <c r="WGQ4" s="104"/>
      <c r="WGR4" s="104"/>
      <c r="WGS4" s="104"/>
      <c r="WGT4" s="104"/>
      <c r="WGU4" s="104"/>
      <c r="WGV4" s="104"/>
      <c r="WGW4" s="104"/>
      <c r="WGX4" s="104"/>
      <c r="WGY4" s="104"/>
      <c r="WGZ4" s="104"/>
      <c r="WHA4" s="104"/>
      <c r="WHB4" s="104"/>
      <c r="WHC4" s="104"/>
      <c r="WHD4" s="104"/>
      <c r="WHE4" s="104"/>
      <c r="WHF4" s="104"/>
      <c r="WHG4" s="104"/>
      <c r="WHH4" s="104"/>
      <c r="WHI4" s="104"/>
      <c r="WHJ4" s="104"/>
      <c r="WHK4" s="104"/>
      <c r="WHL4" s="104"/>
      <c r="WHM4" s="104"/>
      <c r="WHN4" s="104"/>
      <c r="WHO4" s="104"/>
      <c r="WHP4" s="104"/>
      <c r="WHQ4" s="104"/>
      <c r="WHR4" s="104"/>
      <c r="WHS4" s="104"/>
      <c r="WHT4" s="104"/>
      <c r="WHU4" s="104"/>
      <c r="WHV4" s="104"/>
      <c r="WHW4" s="104"/>
      <c r="WHX4" s="104"/>
      <c r="WHY4" s="104"/>
      <c r="WHZ4" s="104"/>
      <c r="WIA4" s="104"/>
      <c r="WIB4" s="104"/>
      <c r="WIC4" s="104"/>
      <c r="WID4" s="104"/>
      <c r="WIE4" s="104"/>
      <c r="WIF4" s="104"/>
      <c r="WIG4" s="104"/>
      <c r="WIH4" s="104"/>
      <c r="WII4" s="104"/>
      <c r="WIJ4" s="104"/>
      <c r="WIK4" s="104"/>
      <c r="WIL4" s="104"/>
      <c r="WIM4" s="104"/>
      <c r="WIN4" s="104"/>
      <c r="WIO4" s="104"/>
      <c r="WIP4" s="104"/>
      <c r="WIQ4" s="104"/>
      <c r="WIR4" s="104"/>
      <c r="WIS4" s="104"/>
      <c r="WIT4" s="104"/>
      <c r="WIU4" s="104"/>
      <c r="WIV4" s="104"/>
      <c r="WIW4" s="104"/>
      <c r="WIX4" s="104"/>
      <c r="WIY4" s="104"/>
      <c r="WIZ4" s="104"/>
      <c r="WJA4" s="104"/>
      <c r="WJB4" s="104"/>
      <c r="WJC4" s="104"/>
      <c r="WJD4" s="104"/>
      <c r="WJE4" s="104"/>
      <c r="WJF4" s="104"/>
      <c r="WJG4" s="104"/>
      <c r="WJH4" s="104"/>
      <c r="WJI4" s="104"/>
      <c r="WJJ4" s="104"/>
      <c r="WJK4" s="104"/>
      <c r="WJL4" s="104"/>
      <c r="WJM4" s="104"/>
      <c r="WJN4" s="104"/>
      <c r="WJO4" s="104"/>
      <c r="WJP4" s="104"/>
      <c r="WJQ4" s="104"/>
      <c r="WJR4" s="104"/>
      <c r="WJS4" s="104"/>
      <c r="WJT4" s="104"/>
      <c r="WJU4" s="104"/>
      <c r="WJV4" s="104"/>
      <c r="WJW4" s="104"/>
      <c r="WJX4" s="104"/>
      <c r="WJY4" s="104"/>
      <c r="WJZ4" s="104"/>
      <c r="WKA4" s="104"/>
      <c r="WKB4" s="104"/>
      <c r="WKC4" s="104"/>
      <c r="WKD4" s="104"/>
      <c r="WKE4" s="104"/>
      <c r="WKF4" s="104"/>
      <c r="WKG4" s="104"/>
      <c r="WKH4" s="104"/>
      <c r="WKI4" s="104"/>
      <c r="WKJ4" s="104"/>
      <c r="WKK4" s="104"/>
      <c r="WKL4" s="104"/>
      <c r="WKM4" s="104"/>
      <c r="WKN4" s="104"/>
      <c r="WKO4" s="104"/>
      <c r="WKP4" s="104"/>
      <c r="WKQ4" s="104"/>
      <c r="WKR4" s="104"/>
      <c r="WKS4" s="104"/>
      <c r="WKT4" s="104"/>
      <c r="WKU4" s="104"/>
      <c r="WKV4" s="104"/>
      <c r="WKW4" s="104"/>
      <c r="WKX4" s="104"/>
      <c r="WKY4" s="104"/>
      <c r="WKZ4" s="104"/>
      <c r="WLA4" s="104"/>
      <c r="WLB4" s="104"/>
      <c r="WLC4" s="104"/>
      <c r="WLD4" s="104"/>
      <c r="WLE4" s="104"/>
      <c r="WLF4" s="104"/>
      <c r="WLG4" s="104"/>
      <c r="WLH4" s="104"/>
      <c r="WLI4" s="104"/>
      <c r="WLJ4" s="104"/>
      <c r="WLK4" s="104"/>
      <c r="WLL4" s="104"/>
      <c r="WLM4" s="104"/>
      <c r="WLN4" s="104"/>
      <c r="WLO4" s="104"/>
      <c r="WLP4" s="104"/>
      <c r="WLQ4" s="104"/>
      <c r="WLR4" s="104"/>
      <c r="WLS4" s="104"/>
      <c r="WLT4" s="104"/>
      <c r="WLU4" s="104"/>
      <c r="WLV4" s="104"/>
      <c r="WLW4" s="104"/>
      <c r="WLX4" s="104"/>
      <c r="WLY4" s="104"/>
      <c r="WLZ4" s="104"/>
      <c r="WMA4" s="104"/>
      <c r="WMB4" s="104"/>
      <c r="WMC4" s="104"/>
      <c r="WMD4" s="104"/>
      <c r="WME4" s="104"/>
      <c r="WMF4" s="104"/>
      <c r="WMG4" s="104"/>
      <c r="WMH4" s="104"/>
      <c r="WMI4" s="104"/>
      <c r="WMJ4" s="104"/>
      <c r="WMK4" s="104"/>
      <c r="WML4" s="104"/>
      <c r="WMM4" s="104"/>
      <c r="WMN4" s="104"/>
      <c r="WMO4" s="104"/>
      <c r="WMP4" s="104"/>
      <c r="WMQ4" s="104"/>
      <c r="WMR4" s="104"/>
      <c r="WMS4" s="104"/>
      <c r="WMT4" s="104"/>
      <c r="WMU4" s="104"/>
      <c r="WMV4" s="104"/>
      <c r="WMW4" s="104"/>
      <c r="WMX4" s="104"/>
      <c r="WMY4" s="104"/>
      <c r="WMZ4" s="104"/>
      <c r="WNA4" s="104"/>
      <c r="WNB4" s="104"/>
      <c r="WNC4" s="104"/>
      <c r="WND4" s="104"/>
      <c r="WNE4" s="104"/>
      <c r="WNF4" s="104"/>
      <c r="WNG4" s="104"/>
      <c r="WNH4" s="104"/>
      <c r="WNI4" s="104"/>
      <c r="WNJ4" s="104"/>
      <c r="WNK4" s="104"/>
      <c r="WNL4" s="104"/>
      <c r="WNM4" s="104"/>
      <c r="WNN4" s="104"/>
      <c r="WNO4" s="104"/>
      <c r="WNP4" s="104"/>
      <c r="WNQ4" s="104"/>
      <c r="WNR4" s="104"/>
      <c r="WNS4" s="104"/>
      <c r="WNT4" s="104"/>
      <c r="WNU4" s="104"/>
      <c r="WNV4" s="104"/>
      <c r="WNW4" s="104"/>
      <c r="WNX4" s="104"/>
      <c r="WNY4" s="104"/>
      <c r="WNZ4" s="104"/>
      <c r="WOA4" s="104"/>
      <c r="WOB4" s="104"/>
      <c r="WOC4" s="104"/>
      <c r="WOD4" s="104"/>
      <c r="WOE4" s="104"/>
      <c r="WOF4" s="104"/>
      <c r="WOG4" s="104"/>
      <c r="WOH4" s="104"/>
      <c r="WOI4" s="104"/>
      <c r="WOJ4" s="104"/>
      <c r="WOK4" s="104"/>
      <c r="WOL4" s="104"/>
      <c r="WOM4" s="104"/>
      <c r="WON4" s="104"/>
      <c r="WOO4" s="104"/>
      <c r="WOP4" s="104"/>
      <c r="WOQ4" s="104"/>
      <c r="WOR4" s="104"/>
      <c r="WOS4" s="104"/>
      <c r="WOT4" s="104"/>
      <c r="WOU4" s="104"/>
      <c r="WOV4" s="104"/>
      <c r="WOW4" s="104"/>
      <c r="WOX4" s="104"/>
      <c r="WOY4" s="104"/>
      <c r="WOZ4" s="104"/>
      <c r="WPA4" s="104"/>
      <c r="WPB4" s="104"/>
      <c r="WPC4" s="104"/>
      <c r="WPD4" s="104"/>
      <c r="WPE4" s="104"/>
      <c r="WPF4" s="104"/>
      <c r="WPG4" s="104"/>
      <c r="WPH4" s="104"/>
      <c r="WPI4" s="104"/>
      <c r="WPJ4" s="104"/>
      <c r="WPK4" s="104"/>
      <c r="WPL4" s="104"/>
      <c r="WPM4" s="104"/>
      <c r="WPN4" s="104"/>
      <c r="WPO4" s="104"/>
      <c r="WPP4" s="104"/>
      <c r="WPQ4" s="104"/>
      <c r="WPR4" s="104"/>
      <c r="WPS4" s="104"/>
      <c r="WPT4" s="104"/>
      <c r="WPU4" s="104"/>
      <c r="WPV4" s="104"/>
      <c r="WPW4" s="104"/>
      <c r="WPX4" s="104"/>
      <c r="WPY4" s="104"/>
      <c r="WPZ4" s="104"/>
      <c r="WQA4" s="104"/>
      <c r="WQB4" s="104"/>
      <c r="WQC4" s="104"/>
      <c r="WQD4" s="104"/>
      <c r="WQE4" s="104"/>
      <c r="WQF4" s="104"/>
      <c r="WQG4" s="104"/>
      <c r="WQH4" s="104"/>
      <c r="WQI4" s="104"/>
      <c r="WQJ4" s="104"/>
      <c r="WQK4" s="104"/>
      <c r="WQL4" s="104"/>
      <c r="WQM4" s="104"/>
      <c r="WQN4" s="104"/>
      <c r="WQO4" s="104"/>
      <c r="WQP4" s="104"/>
      <c r="WQQ4" s="104"/>
      <c r="WQR4" s="104"/>
      <c r="WQS4" s="104"/>
      <c r="WQT4" s="104"/>
      <c r="WQU4" s="104"/>
      <c r="WQV4" s="104"/>
      <c r="WQW4" s="104"/>
      <c r="WQX4" s="104"/>
      <c r="WQY4" s="104"/>
      <c r="WQZ4" s="104"/>
      <c r="WRA4" s="104"/>
      <c r="WRB4" s="104"/>
      <c r="WRC4" s="104"/>
      <c r="WRD4" s="104"/>
      <c r="WRE4" s="104"/>
      <c r="WRF4" s="104"/>
      <c r="WRG4" s="104"/>
      <c r="WRH4" s="104"/>
      <c r="WRI4" s="104"/>
      <c r="WRJ4" s="104"/>
      <c r="WRK4" s="104"/>
      <c r="WRL4" s="104"/>
      <c r="WRM4" s="104"/>
      <c r="WRN4" s="104"/>
      <c r="WRO4" s="104"/>
      <c r="WRP4" s="104"/>
      <c r="WRQ4" s="104"/>
      <c r="WRR4" s="104"/>
      <c r="WRS4" s="104"/>
      <c r="WRT4" s="104"/>
      <c r="WRU4" s="104"/>
      <c r="WRV4" s="104"/>
      <c r="WRW4" s="104"/>
      <c r="WRX4" s="104"/>
      <c r="WRY4" s="104"/>
      <c r="WRZ4" s="104"/>
      <c r="WSA4" s="104"/>
      <c r="WSB4" s="104"/>
      <c r="WSC4" s="104"/>
      <c r="WSD4" s="104"/>
      <c r="WSE4" s="104"/>
      <c r="WSF4" s="104"/>
      <c r="WSG4" s="104"/>
      <c r="WSH4" s="104"/>
      <c r="WSI4" s="104"/>
      <c r="WSJ4" s="104"/>
      <c r="WSK4" s="104"/>
      <c r="WSL4" s="104"/>
      <c r="WSM4" s="104"/>
      <c r="WSN4" s="104"/>
      <c r="WSO4" s="104"/>
      <c r="WSP4" s="104"/>
      <c r="WSQ4" s="104"/>
      <c r="WSR4" s="104"/>
      <c r="WSS4" s="104"/>
      <c r="WST4" s="104"/>
      <c r="WSU4" s="104"/>
      <c r="WSV4" s="104"/>
      <c r="WSW4" s="104"/>
      <c r="WSX4" s="104"/>
      <c r="WSY4" s="104"/>
      <c r="WSZ4" s="104"/>
      <c r="WTA4" s="104"/>
      <c r="WTB4" s="104"/>
      <c r="WTC4" s="104"/>
      <c r="WTD4" s="104"/>
      <c r="WTE4" s="104"/>
      <c r="WTF4" s="104"/>
      <c r="WTG4" s="104"/>
      <c r="WTH4" s="104"/>
      <c r="WTI4" s="104"/>
      <c r="WTJ4" s="104"/>
      <c r="WTK4" s="104"/>
      <c r="WTL4" s="104"/>
      <c r="WTM4" s="104"/>
      <c r="WTN4" s="104"/>
      <c r="WTO4" s="104"/>
      <c r="WTP4" s="104"/>
      <c r="WTQ4" s="104"/>
      <c r="WTR4" s="104"/>
      <c r="WTS4" s="104"/>
      <c r="WTT4" s="104"/>
      <c r="WTU4" s="104"/>
      <c r="WTV4" s="104"/>
      <c r="WTW4" s="104"/>
      <c r="WTX4" s="104"/>
      <c r="WTY4" s="104"/>
      <c r="WTZ4" s="104"/>
      <c r="WUA4" s="104"/>
      <c r="WUB4" s="104"/>
      <c r="WUC4" s="104"/>
      <c r="WUD4" s="104"/>
      <c r="WUE4" s="104"/>
      <c r="WUF4" s="104"/>
      <c r="WUG4" s="104"/>
      <c r="WUH4" s="104"/>
      <c r="WUI4" s="104"/>
      <c r="WUJ4" s="104"/>
      <c r="WUK4" s="104"/>
      <c r="WUL4" s="104"/>
      <c r="WUM4" s="104"/>
      <c r="WUN4" s="104"/>
      <c r="WUO4" s="104"/>
      <c r="WUP4" s="104"/>
      <c r="WUQ4" s="104"/>
      <c r="WUR4" s="104"/>
      <c r="WUS4" s="104"/>
      <c r="WUT4" s="104"/>
      <c r="WUU4" s="104"/>
      <c r="WUV4" s="104"/>
      <c r="WUW4" s="104"/>
      <c r="WUX4" s="104"/>
      <c r="WUY4" s="104"/>
      <c r="WUZ4" s="104"/>
      <c r="WVA4" s="104"/>
      <c r="WVB4" s="104"/>
      <c r="WVC4" s="104"/>
      <c r="WVD4" s="104"/>
      <c r="WVE4" s="104"/>
      <c r="WVF4" s="104"/>
      <c r="WVG4" s="104"/>
      <c r="WVH4" s="104"/>
      <c r="WVI4" s="104"/>
      <c r="WVJ4" s="104"/>
      <c r="WVK4" s="104"/>
      <c r="WVL4" s="104"/>
      <c r="WVM4" s="104"/>
      <c r="WVN4" s="104"/>
      <c r="WVO4" s="104"/>
      <c r="WVP4" s="104"/>
      <c r="WVQ4" s="104"/>
      <c r="WVR4" s="104"/>
      <c r="WVS4" s="104"/>
      <c r="WVT4" s="104"/>
      <c r="WVU4" s="104"/>
      <c r="WVV4" s="104"/>
      <c r="WVW4" s="104"/>
      <c r="WVX4" s="104"/>
      <c r="WVY4" s="104"/>
      <c r="WVZ4" s="104"/>
      <c r="WWA4" s="104"/>
      <c r="WWB4" s="104"/>
      <c r="WWC4" s="104"/>
      <c r="WWD4" s="104"/>
      <c r="WWE4" s="104"/>
      <c r="WWF4" s="104"/>
      <c r="WWG4" s="104"/>
      <c r="WWH4" s="104"/>
      <c r="WWI4" s="104"/>
      <c r="WWJ4" s="104"/>
      <c r="WWK4" s="104"/>
      <c r="WWL4" s="104"/>
      <c r="WWM4" s="104"/>
      <c r="WWN4" s="104"/>
      <c r="WWO4" s="104"/>
      <c r="WWP4" s="104"/>
      <c r="WWQ4" s="104"/>
      <c r="WWR4" s="104"/>
      <c r="WWS4" s="104"/>
      <c r="WWT4" s="104"/>
      <c r="WWU4" s="104"/>
      <c r="WWV4" s="104"/>
      <c r="WWW4" s="104"/>
      <c r="WWX4" s="104"/>
      <c r="WWY4" s="104"/>
      <c r="WWZ4" s="104"/>
      <c r="WXA4" s="104"/>
      <c r="WXB4" s="104"/>
      <c r="WXC4" s="104"/>
      <c r="WXD4" s="104"/>
      <c r="WXE4" s="104"/>
      <c r="WXF4" s="104"/>
      <c r="WXG4" s="104"/>
      <c r="WXH4" s="104"/>
      <c r="WXI4" s="104"/>
      <c r="WXJ4" s="104"/>
      <c r="WXK4" s="104"/>
      <c r="WXL4" s="104"/>
      <c r="WXM4" s="104"/>
      <c r="WXN4" s="104"/>
      <c r="WXO4" s="104"/>
      <c r="WXP4" s="104"/>
      <c r="WXQ4" s="104"/>
      <c r="WXR4" s="104"/>
      <c r="WXS4" s="104"/>
      <c r="WXT4" s="104"/>
      <c r="WXU4" s="104"/>
      <c r="WXV4" s="104"/>
      <c r="WXW4" s="104"/>
      <c r="WXX4" s="104"/>
      <c r="WXY4" s="104"/>
      <c r="WXZ4" s="104"/>
      <c r="WYA4" s="104"/>
      <c r="WYB4" s="104"/>
      <c r="WYC4" s="104"/>
      <c r="WYD4" s="104"/>
      <c r="WYE4" s="104"/>
      <c r="WYF4" s="104"/>
      <c r="WYG4" s="104"/>
      <c r="WYH4" s="104"/>
      <c r="WYI4" s="104"/>
      <c r="WYJ4" s="104"/>
      <c r="WYK4" s="104"/>
      <c r="WYL4" s="104"/>
      <c r="WYM4" s="104"/>
      <c r="WYN4" s="104"/>
      <c r="WYO4" s="104"/>
      <c r="WYP4" s="104"/>
      <c r="WYQ4" s="104"/>
      <c r="WYR4" s="104"/>
      <c r="WYS4" s="104"/>
      <c r="WYT4" s="104"/>
      <c r="WYU4" s="104"/>
      <c r="WYV4" s="104"/>
      <c r="WYW4" s="104"/>
      <c r="WYX4" s="104"/>
      <c r="WYY4" s="104"/>
      <c r="WYZ4" s="104"/>
      <c r="WZA4" s="104"/>
      <c r="WZB4" s="104"/>
      <c r="WZC4" s="104"/>
      <c r="WZD4" s="104"/>
      <c r="WZE4" s="104"/>
      <c r="WZF4" s="104"/>
      <c r="WZG4" s="104"/>
      <c r="WZH4" s="104"/>
      <c r="WZI4" s="104"/>
      <c r="WZJ4" s="104"/>
      <c r="WZK4" s="104"/>
      <c r="WZL4" s="104"/>
      <c r="WZM4" s="104"/>
      <c r="WZN4" s="104"/>
      <c r="WZO4" s="104"/>
      <c r="WZP4" s="104"/>
      <c r="WZQ4" s="104"/>
      <c r="WZR4" s="104"/>
      <c r="WZS4" s="104"/>
      <c r="WZT4" s="104"/>
      <c r="WZU4" s="104"/>
      <c r="WZV4" s="104"/>
      <c r="WZW4" s="104"/>
      <c r="WZX4" s="104"/>
      <c r="WZY4" s="104"/>
      <c r="WZZ4" s="104"/>
      <c r="XAA4" s="104"/>
      <c r="XAB4" s="104"/>
      <c r="XAC4" s="104"/>
      <c r="XAD4" s="104"/>
      <c r="XAE4" s="104"/>
      <c r="XAF4" s="104"/>
      <c r="XAG4" s="104"/>
      <c r="XAH4" s="104"/>
      <c r="XAI4" s="104"/>
      <c r="XAJ4" s="104"/>
      <c r="XAK4" s="104"/>
      <c r="XAL4" s="104"/>
      <c r="XAM4" s="104"/>
      <c r="XAN4" s="104"/>
      <c r="XAO4" s="104"/>
      <c r="XAP4" s="104"/>
      <c r="XAQ4" s="104"/>
      <c r="XAR4" s="104"/>
      <c r="XAS4" s="104"/>
      <c r="XAT4" s="104"/>
      <c r="XAU4" s="104"/>
      <c r="XAV4" s="104"/>
      <c r="XAW4" s="104"/>
      <c r="XAX4" s="104"/>
      <c r="XAY4" s="104"/>
      <c r="XAZ4" s="104"/>
      <c r="XBA4" s="104"/>
      <c r="XBB4" s="104"/>
      <c r="XBC4" s="104"/>
      <c r="XBD4" s="104"/>
      <c r="XBE4" s="104"/>
      <c r="XBF4" s="104"/>
      <c r="XBG4" s="104"/>
      <c r="XBH4" s="104"/>
      <c r="XBI4" s="104"/>
      <c r="XBJ4" s="104"/>
      <c r="XBK4" s="104"/>
      <c r="XBL4" s="104"/>
      <c r="XBM4" s="104"/>
      <c r="XBN4" s="104"/>
      <c r="XBO4" s="104"/>
      <c r="XBP4" s="104"/>
      <c r="XBQ4" s="104"/>
      <c r="XBR4" s="104"/>
      <c r="XBS4" s="104"/>
      <c r="XBT4" s="104"/>
      <c r="XBU4" s="104"/>
      <c r="XBV4" s="104"/>
      <c r="XBW4" s="104"/>
      <c r="XBX4" s="104"/>
      <c r="XBY4" s="104"/>
      <c r="XBZ4" s="104"/>
      <c r="XCA4" s="104"/>
      <c r="XCB4" s="104"/>
      <c r="XCC4" s="104"/>
      <c r="XCD4" s="104"/>
      <c r="XCE4" s="104"/>
      <c r="XCF4" s="104"/>
      <c r="XCG4" s="104"/>
      <c r="XCH4" s="104"/>
      <c r="XCI4" s="104"/>
      <c r="XCJ4" s="104"/>
      <c r="XCK4" s="104"/>
      <c r="XCL4" s="104"/>
      <c r="XCM4" s="104"/>
      <c r="XCN4" s="104"/>
      <c r="XCO4" s="104"/>
      <c r="XCP4" s="104"/>
      <c r="XCQ4" s="104"/>
      <c r="XCR4" s="104"/>
      <c r="XCS4" s="104"/>
      <c r="XCT4" s="104"/>
      <c r="XCU4" s="104"/>
      <c r="XCV4" s="104"/>
      <c r="XCW4" s="104"/>
      <c r="XCX4" s="104"/>
      <c r="XCY4" s="104"/>
      <c r="XCZ4" s="104"/>
      <c r="XDA4" s="104"/>
      <c r="XDB4" s="104"/>
      <c r="XDC4" s="104"/>
      <c r="XDD4" s="104"/>
      <c r="XDE4" s="104"/>
      <c r="XDF4" s="104"/>
      <c r="XDG4" s="104"/>
      <c r="XDH4" s="104"/>
      <c r="XDI4" s="104"/>
      <c r="XDJ4" s="104"/>
      <c r="XDK4" s="104"/>
      <c r="XDL4" s="104"/>
      <c r="XDM4" s="104"/>
      <c r="XDN4" s="104"/>
      <c r="XDO4" s="104"/>
      <c r="XDP4" s="104"/>
      <c r="XDQ4" s="104"/>
      <c r="XDR4" s="104"/>
      <c r="XDS4" s="104"/>
      <c r="XDT4" s="104"/>
      <c r="XDU4" s="104"/>
      <c r="XDV4" s="104"/>
      <c r="XDW4" s="104"/>
      <c r="XDX4" s="104"/>
      <c r="XDY4" s="104"/>
      <c r="XDZ4" s="104"/>
      <c r="XEA4" s="104"/>
      <c r="XEB4" s="104"/>
      <c r="XEC4" s="104"/>
      <c r="XED4" s="104"/>
      <c r="XEE4" s="104"/>
      <c r="XEF4" s="104"/>
      <c r="XEG4" s="104"/>
      <c r="XEH4" s="104"/>
      <c r="XEI4" s="104"/>
      <c r="XEJ4" s="104"/>
      <c r="XEK4" s="104"/>
      <c r="XEL4" s="104"/>
      <c r="XEM4" s="104"/>
      <c r="XEN4" s="104"/>
      <c r="XEO4" s="104"/>
      <c r="XEP4" s="104"/>
      <c r="XEQ4" s="104"/>
      <c r="XER4" s="104"/>
      <c r="XES4" s="104"/>
      <c r="XET4" s="104"/>
      <c r="XEU4" s="104"/>
      <c r="XEV4" s="104"/>
      <c r="XEW4" s="104"/>
      <c r="XEX4" s="104"/>
      <c r="XEY4" s="104"/>
      <c r="XEZ4" s="104"/>
      <c r="XFA4" s="104"/>
      <c r="XFB4" s="104"/>
      <c r="XFC4" s="104"/>
      <c r="XFD4" s="104"/>
    </row>
    <row r="5" spans="1:16384" ht="14.1" customHeight="1" x14ac:dyDescent="0.2">
      <c r="T5" t="str">
        <f>IF(ISERROR(IF(Cad_Func!C11="","",Cad_Func!C11)),"",IF(Cad_Func!C11="","",Cad_Func!C11))</f>
        <v>ze 4</v>
      </c>
      <c r="U5" t="str">
        <f>IF(ISERROR(IF(Cad!C11="","",Cad!C11)),"",IF(Cad!C11="","",Cad!C11))</f>
        <v>Dir de Arte</v>
      </c>
    </row>
    <row r="6" spans="1:16384" ht="30" customHeight="1" thickBot="1" x14ac:dyDescent="0.25">
      <c r="C6" s="140" t="s">
        <v>120</v>
      </c>
      <c r="D6" s="141"/>
      <c r="E6" s="141"/>
      <c r="F6" s="141"/>
      <c r="G6" s="141"/>
      <c r="H6" s="141"/>
      <c r="I6" s="141"/>
      <c r="T6" t="str">
        <f>IF(ISERROR(IF(Cad_Func!C12="","",Cad_Func!C12)),"",IF(Cad_Func!C12="","",Cad_Func!C12))</f>
        <v>ze 5</v>
      </c>
      <c r="U6" t="str">
        <f>IF(ISERROR(IF(Cad!C12="","",Cad!C12)),"",IF(Cad!C12="","",Cad!C12))</f>
        <v>Dir de Criação</v>
      </c>
    </row>
    <row r="7" spans="1:16384" ht="30" customHeight="1" thickBot="1" x14ac:dyDescent="0.25">
      <c r="C7" s="13" t="s">
        <v>96</v>
      </c>
      <c r="D7" s="13" t="s">
        <v>118</v>
      </c>
      <c r="E7" s="13" t="s">
        <v>294</v>
      </c>
      <c r="F7" s="13" t="s">
        <v>295</v>
      </c>
      <c r="G7" s="34" t="s">
        <v>296</v>
      </c>
      <c r="H7" s="34" t="s">
        <v>297</v>
      </c>
      <c r="I7" s="13" t="s">
        <v>119</v>
      </c>
      <c r="T7" t="str">
        <f>IF(ISERROR(IF(Cad_Func!C13="","",Cad_Func!C13)),"",IF(Cad_Func!C13="","",Cad_Func!C13))</f>
        <v>ze 6</v>
      </c>
      <c r="U7" t="str">
        <f>IF(ISERROR(IF(Cad!C13="","",Cad!C13)),"",IF(Cad!C13="","",Cad!C13))</f>
        <v>Sócio</v>
      </c>
      <c r="AB7" s="42" t="s">
        <v>100</v>
      </c>
      <c r="AC7" s="42" t="s">
        <v>101</v>
      </c>
      <c r="AD7" s="42" t="s">
        <v>188</v>
      </c>
    </row>
    <row r="8" spans="1:16384" ht="30" customHeight="1" thickBot="1" x14ac:dyDescent="0.25">
      <c r="C8" s="29" t="s">
        <v>252</v>
      </c>
      <c r="D8" s="30">
        <v>42064</v>
      </c>
      <c r="E8" s="31" t="str">
        <f>IF(ISERROR(IF(C8="","",IFERROR(VLOOKUP(C8,Cad_Func!$C$8:$G$208,5,0),""))),"",IF(C8="","",IFERROR(VLOOKUP(C8,Cad_Func!$C$8:$G$208,5,0),"")))</f>
        <v>Designer III</v>
      </c>
      <c r="F8" s="29" t="s">
        <v>247</v>
      </c>
      <c r="G8" s="80">
        <f>IF(ISERROR(IF(E8="","",IFERROR(VLOOKUP(E8,Cad!$C$8:$E$208,3,0),""))),"",IF(E8="","",IFERROR(VLOOKUP(E8,Cad!$C$8:$E$208,3,0),"")))</f>
        <v>2500</v>
      </c>
      <c r="H8" s="80">
        <f>IF(ISERROR(IF(F8="","",IFERROR(VLOOKUP(F8,Cad!$C$8:$E$208,3,0),""))),"",IF(F8="","",IFERROR(VLOOKUP(F8,Cad!$C$8:$E$208,3,0),"")))</f>
        <v>5000</v>
      </c>
      <c r="I8" s="33">
        <f>IF(ISERROR(H8/G8-1),"",H8/G8-1)</f>
        <v>1</v>
      </c>
      <c r="T8" t="str">
        <f>IF(ISERROR(IF(Cad_Func!C14="","",Cad_Func!C14)),"",IF(Cad_Func!C14="","",Cad_Func!C14))</f>
        <v>ze 7</v>
      </c>
      <c r="U8" t="str">
        <f>IF(ISERROR(IF(Cad!C14="","",Cad!C14)),"",IF(Cad!C14="","",Cad!C14))</f>
        <v/>
      </c>
      <c r="AB8" s="15">
        <f>IF(D8="","",MONTH(D8))</f>
        <v>3</v>
      </c>
      <c r="AC8" s="15">
        <f>IF(D8="","",YEAR(D8))</f>
        <v>2015</v>
      </c>
      <c r="AD8" s="27">
        <f>IF(ISERROR(IF(G8="","",H8-G8)),"",IF(G8="","",H8-G8))</f>
        <v>2500</v>
      </c>
    </row>
    <row r="9" spans="1:16384" ht="30" customHeight="1" thickBot="1" x14ac:dyDescent="0.25">
      <c r="C9" s="117" t="s">
        <v>248</v>
      </c>
      <c r="D9" s="113">
        <v>42036</v>
      </c>
      <c r="E9" s="128" t="str">
        <f>IF(ISERROR(IF(C9="","",IFERROR(VLOOKUP(C9,Cad_Func!$C$8:$G$208,5,0),""))),"",IF(C9="","",IFERROR(VLOOKUP(C9,Cad_Func!$C$8:$G$208,5,0),"")))</f>
        <v>Designer I</v>
      </c>
      <c r="F9" s="117" t="s">
        <v>243</v>
      </c>
      <c r="G9" s="129">
        <f>IF(ISERROR(IF(E9="","",IFERROR(VLOOKUP(E9,Cad!$C$8:$E$208,3,0),""))),"",IF(E9="","",IFERROR(VLOOKUP(E9,Cad!$C$8:$E$208,3,0),"")))</f>
        <v>1500</v>
      </c>
      <c r="H9" s="129">
        <f>IF(ISERROR(IF(F9="","",IFERROR(VLOOKUP(F9,Cad!$C$8:$E$208,3,0),""))),"",IF(F9="","",IFERROR(VLOOKUP(F9,Cad!$C$8:$E$208,3,0),"")))</f>
        <v>2000</v>
      </c>
      <c r="I9" s="130">
        <f t="shared" ref="I9" si="0">IF(ISERROR(H9/G9-1),"",H9/G9-1)</f>
        <v>0.33333333333333326</v>
      </c>
      <c r="T9" t="str">
        <f>IF(ISERROR(IF(Cad_Func!C15="","",Cad_Func!C15)),"",IF(Cad_Func!C15="","",Cad_Func!C15))</f>
        <v>ze 8</v>
      </c>
      <c r="U9" t="str">
        <f>IF(ISERROR(IF(Cad!C15="","",Cad!C15)),"",IF(Cad!C15="","",Cad!C15))</f>
        <v/>
      </c>
      <c r="AB9" s="15">
        <f t="shared" ref="AB9:AB72" si="1">IF(D9="","",MONTH(D9))</f>
        <v>2</v>
      </c>
      <c r="AC9" s="15">
        <f t="shared" ref="AC9:AC72" si="2">IF(D9="","",YEAR(D9))</f>
        <v>2015</v>
      </c>
      <c r="AD9" s="27">
        <f t="shared" ref="AD9:AD72" si="3">IF(ISERROR(IF(G9="","",H9-G9)),"",IF(G9="","",H9-G9))</f>
        <v>500</v>
      </c>
    </row>
    <row r="10" spans="1:16384" ht="30" customHeight="1" thickTop="1" thickBot="1" x14ac:dyDescent="0.25">
      <c r="C10" s="118" t="s">
        <v>251</v>
      </c>
      <c r="D10" s="115">
        <v>42036</v>
      </c>
      <c r="E10" s="116" t="s">
        <v>245</v>
      </c>
      <c r="F10" s="118" t="s">
        <v>246</v>
      </c>
      <c r="G10" s="131">
        <v>3000</v>
      </c>
      <c r="H10" s="131">
        <v>3500</v>
      </c>
      <c r="I10" s="132">
        <v>0.16666666666666674</v>
      </c>
      <c r="T10" t="str">
        <f>IF(ISERROR(IF(Cad_Func!C16="","",Cad_Func!C16)),"",IF(Cad_Func!C16="","",Cad_Func!C16))</f>
        <v>ze 9</v>
      </c>
      <c r="U10" t="str">
        <f>IF(ISERROR(IF(Cad!C16="","",Cad!C16)),"",IF(Cad!C16="","",Cad!C16))</f>
        <v/>
      </c>
      <c r="AB10" s="15">
        <f t="shared" si="1"/>
        <v>2</v>
      </c>
      <c r="AC10" s="15">
        <f t="shared" si="2"/>
        <v>2015</v>
      </c>
      <c r="AD10" s="27">
        <f t="shared" si="3"/>
        <v>500</v>
      </c>
    </row>
    <row r="11" spans="1:16384" ht="30" customHeight="1" thickTop="1" thickBot="1" x14ac:dyDescent="0.25">
      <c r="C11" s="118" t="s">
        <v>249</v>
      </c>
      <c r="D11" s="115">
        <v>42037</v>
      </c>
      <c r="E11" s="116" t="s">
        <v>243</v>
      </c>
      <c r="F11" s="118" t="s">
        <v>244</v>
      </c>
      <c r="G11" s="131">
        <v>2000</v>
      </c>
      <c r="H11" s="131">
        <v>2500</v>
      </c>
      <c r="I11" s="132">
        <v>0.25</v>
      </c>
      <c r="T11" t="str">
        <f>IF(ISERROR(IF(Cad_Func!C17="","",Cad_Func!C17)),"",IF(Cad_Func!C17="","",Cad_Func!C17))</f>
        <v>ze 10</v>
      </c>
      <c r="U11" t="str">
        <f>IF(ISERROR(IF(Cad!C17="","",Cad!C17)),"",IF(Cad!C17="","",Cad!C17))</f>
        <v/>
      </c>
      <c r="AB11" s="15">
        <f t="shared" si="1"/>
        <v>2</v>
      </c>
      <c r="AC11" s="15">
        <f t="shared" si="2"/>
        <v>2015</v>
      </c>
      <c r="AD11" s="27">
        <f t="shared" si="3"/>
        <v>500</v>
      </c>
    </row>
    <row r="12" spans="1:16384" ht="30" customHeight="1" thickTop="1" thickBot="1" x14ac:dyDescent="0.25">
      <c r="C12" s="118"/>
      <c r="D12" s="115"/>
      <c r="E12" s="116" t="s">
        <v>350</v>
      </c>
      <c r="F12" s="118"/>
      <c r="G12" s="131" t="s">
        <v>350</v>
      </c>
      <c r="H12" s="131" t="s">
        <v>350</v>
      </c>
      <c r="I12" s="132" t="s">
        <v>350</v>
      </c>
      <c r="T12" t="str">
        <f>IF(ISERROR(IF(Cad_Func!C18="","",Cad_Func!C18)),"",IF(Cad_Func!C18="","",Cad_Func!C18))</f>
        <v>ze 11</v>
      </c>
      <c r="U12" t="str">
        <f>IF(ISERROR(IF(Cad!C18="","",Cad!C18)),"",IF(Cad!C18="","",Cad!C18))</f>
        <v/>
      </c>
      <c r="AB12" s="15" t="str">
        <f t="shared" si="1"/>
        <v/>
      </c>
      <c r="AC12" s="15" t="str">
        <f t="shared" si="2"/>
        <v/>
      </c>
      <c r="AD12" s="27" t="str">
        <f t="shared" si="3"/>
        <v/>
      </c>
    </row>
    <row r="13" spans="1:16384" ht="30" customHeight="1" thickTop="1" thickBot="1" x14ac:dyDescent="0.25">
      <c r="C13" s="118"/>
      <c r="D13" s="115"/>
      <c r="E13" s="116" t="s">
        <v>350</v>
      </c>
      <c r="F13" s="118"/>
      <c r="G13" s="131" t="s">
        <v>350</v>
      </c>
      <c r="H13" s="131" t="s">
        <v>350</v>
      </c>
      <c r="I13" s="132" t="s">
        <v>350</v>
      </c>
      <c r="T13" t="str">
        <f>IF(ISERROR(IF(Cad_Func!C19="","",Cad_Func!C19)),"",IF(Cad_Func!C19="","",Cad_Func!C19))</f>
        <v>ze 12</v>
      </c>
      <c r="U13" t="str">
        <f>IF(ISERROR(IF(Cad!C19="","",Cad!C19)),"",IF(Cad!C19="","",Cad!C19))</f>
        <v/>
      </c>
      <c r="AB13" s="15" t="str">
        <f t="shared" si="1"/>
        <v/>
      </c>
      <c r="AC13" s="15" t="str">
        <f t="shared" si="2"/>
        <v/>
      </c>
      <c r="AD13" s="27" t="str">
        <f t="shared" si="3"/>
        <v/>
      </c>
    </row>
    <row r="14" spans="1:16384" ht="30" customHeight="1" thickTop="1" thickBot="1" x14ac:dyDescent="0.25">
      <c r="C14" s="118"/>
      <c r="D14" s="115"/>
      <c r="E14" s="116" t="s">
        <v>350</v>
      </c>
      <c r="F14" s="118"/>
      <c r="G14" s="131" t="s">
        <v>350</v>
      </c>
      <c r="H14" s="131" t="s">
        <v>350</v>
      </c>
      <c r="I14" s="132" t="s">
        <v>350</v>
      </c>
      <c r="T14" t="str">
        <f>IF(ISERROR(IF(Cad_Func!C20="","",Cad_Func!C20)),"",IF(Cad_Func!C20="","",Cad_Func!C20))</f>
        <v/>
      </c>
      <c r="U14" t="str">
        <f>IF(ISERROR(IF(Cad!C20="","",Cad!C20)),"",IF(Cad!C20="","",Cad!C20))</f>
        <v/>
      </c>
      <c r="AB14" s="15" t="str">
        <f t="shared" si="1"/>
        <v/>
      </c>
      <c r="AC14" s="15" t="str">
        <f t="shared" si="2"/>
        <v/>
      </c>
      <c r="AD14" s="27" t="str">
        <f t="shared" si="3"/>
        <v/>
      </c>
    </row>
    <row r="15" spans="1:16384" ht="30" customHeight="1" thickTop="1" thickBot="1" x14ac:dyDescent="0.25">
      <c r="C15" s="118"/>
      <c r="D15" s="115"/>
      <c r="E15" s="116" t="s">
        <v>350</v>
      </c>
      <c r="F15" s="118"/>
      <c r="G15" s="131" t="s">
        <v>350</v>
      </c>
      <c r="H15" s="131" t="s">
        <v>350</v>
      </c>
      <c r="I15" s="132" t="s">
        <v>350</v>
      </c>
      <c r="T15" t="str">
        <f>IF(ISERROR(IF(Cad_Func!C21="","",Cad_Func!C21)),"",IF(Cad_Func!C21="","",Cad_Func!C21))</f>
        <v/>
      </c>
      <c r="U15" t="str">
        <f>IF(ISERROR(IF(Cad!C21="","",Cad!C21)),"",IF(Cad!C21="","",Cad!C21))</f>
        <v/>
      </c>
      <c r="AB15" s="15" t="str">
        <f t="shared" si="1"/>
        <v/>
      </c>
      <c r="AC15" s="15" t="str">
        <f t="shared" si="2"/>
        <v/>
      </c>
      <c r="AD15" s="27" t="str">
        <f t="shared" si="3"/>
        <v/>
      </c>
    </row>
    <row r="16" spans="1:16384" ht="30" customHeight="1" thickTop="1" thickBot="1" x14ac:dyDescent="0.25">
      <c r="C16" s="118"/>
      <c r="D16" s="115"/>
      <c r="E16" s="116" t="s">
        <v>350</v>
      </c>
      <c r="F16" s="118"/>
      <c r="G16" s="131" t="s">
        <v>350</v>
      </c>
      <c r="H16" s="131" t="s">
        <v>350</v>
      </c>
      <c r="I16" s="132" t="s">
        <v>350</v>
      </c>
      <c r="T16" t="str">
        <f>IF(ISERROR(IF(Cad_Func!C22="","",Cad_Func!C22)),"",IF(Cad_Func!C22="","",Cad_Func!C22))</f>
        <v/>
      </c>
      <c r="U16" t="str">
        <f>IF(ISERROR(IF(Cad!C22="","",Cad!C22)),"",IF(Cad!C22="","",Cad!C22))</f>
        <v/>
      </c>
      <c r="AB16" s="15" t="str">
        <f t="shared" si="1"/>
        <v/>
      </c>
      <c r="AC16" s="15" t="str">
        <f t="shared" si="2"/>
        <v/>
      </c>
      <c r="AD16" s="27" t="str">
        <f t="shared" si="3"/>
        <v/>
      </c>
    </row>
    <row r="17" spans="3:30" ht="30" customHeight="1" thickTop="1" thickBot="1" x14ac:dyDescent="0.25">
      <c r="C17" s="118"/>
      <c r="D17" s="115"/>
      <c r="E17" s="116" t="s">
        <v>350</v>
      </c>
      <c r="F17" s="118"/>
      <c r="G17" s="131" t="s">
        <v>350</v>
      </c>
      <c r="H17" s="131" t="s">
        <v>350</v>
      </c>
      <c r="I17" s="132" t="s">
        <v>350</v>
      </c>
      <c r="T17" t="str">
        <f>IF(ISERROR(IF(Cad_Func!C23="","",Cad_Func!C23)),"",IF(Cad_Func!C23="","",Cad_Func!C23))</f>
        <v/>
      </c>
      <c r="U17" t="str">
        <f>IF(ISERROR(IF(Cad!C23="","",Cad!C23)),"",IF(Cad!C23="","",Cad!C23))</f>
        <v/>
      </c>
      <c r="AB17" s="15" t="str">
        <f t="shared" si="1"/>
        <v/>
      </c>
      <c r="AC17" s="15" t="str">
        <f t="shared" si="2"/>
        <v/>
      </c>
      <c r="AD17" s="27" t="str">
        <f t="shared" si="3"/>
        <v/>
      </c>
    </row>
    <row r="18" spans="3:30" ht="30" customHeight="1" thickTop="1" thickBot="1" x14ac:dyDescent="0.25">
      <c r="C18" s="118"/>
      <c r="D18" s="115"/>
      <c r="E18" s="116" t="s">
        <v>350</v>
      </c>
      <c r="F18" s="118"/>
      <c r="G18" s="131" t="s">
        <v>350</v>
      </c>
      <c r="H18" s="131" t="s">
        <v>350</v>
      </c>
      <c r="I18" s="132" t="s">
        <v>350</v>
      </c>
      <c r="T18" t="str">
        <f>IF(ISERROR(IF(Cad_Func!C24="","",Cad_Func!C24)),"",IF(Cad_Func!C24="","",Cad_Func!C24))</f>
        <v/>
      </c>
      <c r="U18" t="str">
        <f>IF(ISERROR(IF(Cad!C24="","",Cad!C24)),"",IF(Cad!C24="","",Cad!C24))</f>
        <v/>
      </c>
      <c r="AB18" s="15" t="str">
        <f t="shared" si="1"/>
        <v/>
      </c>
      <c r="AC18" s="15" t="str">
        <f t="shared" si="2"/>
        <v/>
      </c>
      <c r="AD18" s="27" t="str">
        <f t="shared" si="3"/>
        <v/>
      </c>
    </row>
    <row r="19" spans="3:30" ht="30" customHeight="1" thickTop="1" thickBot="1" x14ac:dyDescent="0.25">
      <c r="C19" s="118"/>
      <c r="D19" s="115"/>
      <c r="E19" s="116" t="s">
        <v>350</v>
      </c>
      <c r="F19" s="118"/>
      <c r="G19" s="131" t="s">
        <v>350</v>
      </c>
      <c r="H19" s="131" t="s">
        <v>350</v>
      </c>
      <c r="I19" s="132" t="s">
        <v>350</v>
      </c>
      <c r="T19" t="str">
        <f>IF(ISERROR(IF(Cad_Func!C25="","",Cad_Func!C25)),"",IF(Cad_Func!C25="","",Cad_Func!C25))</f>
        <v/>
      </c>
      <c r="U19" t="str">
        <f>IF(ISERROR(IF(Cad!C25="","",Cad!C25)),"",IF(Cad!C25="","",Cad!C25))</f>
        <v/>
      </c>
      <c r="AB19" s="15" t="str">
        <f t="shared" si="1"/>
        <v/>
      </c>
      <c r="AC19" s="15" t="str">
        <f t="shared" si="2"/>
        <v/>
      </c>
      <c r="AD19" s="27" t="str">
        <f t="shared" si="3"/>
        <v/>
      </c>
    </row>
    <row r="20" spans="3:30" ht="30" customHeight="1" thickTop="1" thickBot="1" x14ac:dyDescent="0.25">
      <c r="C20" s="118"/>
      <c r="D20" s="115"/>
      <c r="E20" s="116" t="s">
        <v>350</v>
      </c>
      <c r="F20" s="118"/>
      <c r="G20" s="131" t="s">
        <v>350</v>
      </c>
      <c r="H20" s="131" t="s">
        <v>350</v>
      </c>
      <c r="I20" s="132" t="s">
        <v>350</v>
      </c>
      <c r="T20" t="str">
        <f>IF(ISERROR(IF(Cad_Func!C26="","",Cad_Func!C26)),"",IF(Cad_Func!C26="","",Cad_Func!C26))</f>
        <v/>
      </c>
      <c r="U20" t="str">
        <f>IF(ISERROR(IF(Cad!C26="","",Cad!C26)),"",IF(Cad!C26="","",Cad!C26))</f>
        <v/>
      </c>
      <c r="AB20" s="15" t="str">
        <f t="shared" si="1"/>
        <v/>
      </c>
      <c r="AC20" s="15" t="str">
        <f t="shared" si="2"/>
        <v/>
      </c>
      <c r="AD20" s="27" t="str">
        <f t="shared" si="3"/>
        <v/>
      </c>
    </row>
    <row r="21" spans="3:30" ht="30" customHeight="1" thickTop="1" thickBot="1" x14ac:dyDescent="0.25">
      <c r="C21" s="118"/>
      <c r="D21" s="115"/>
      <c r="E21" s="116" t="s">
        <v>350</v>
      </c>
      <c r="F21" s="118"/>
      <c r="G21" s="131" t="s">
        <v>350</v>
      </c>
      <c r="H21" s="131" t="s">
        <v>350</v>
      </c>
      <c r="I21" s="132" t="s">
        <v>350</v>
      </c>
      <c r="T21" t="str">
        <f>IF(ISERROR(IF(Cad_Func!C27="","",Cad_Func!C27)),"",IF(Cad_Func!C27="","",Cad_Func!C27))</f>
        <v/>
      </c>
      <c r="U21" t="str">
        <f>IF(ISERROR(IF(Cad!C27="","",Cad!C27)),"",IF(Cad!C27="","",Cad!C27))</f>
        <v/>
      </c>
      <c r="AB21" s="15" t="str">
        <f t="shared" si="1"/>
        <v/>
      </c>
      <c r="AC21" s="15" t="str">
        <f t="shared" si="2"/>
        <v/>
      </c>
      <c r="AD21" s="27" t="str">
        <f t="shared" si="3"/>
        <v/>
      </c>
    </row>
    <row r="22" spans="3:30" ht="30" customHeight="1" thickTop="1" thickBot="1" x14ac:dyDescent="0.25">
      <c r="C22" s="118"/>
      <c r="D22" s="115"/>
      <c r="E22" s="116" t="s">
        <v>350</v>
      </c>
      <c r="F22" s="118"/>
      <c r="G22" s="131" t="s">
        <v>350</v>
      </c>
      <c r="H22" s="131" t="s">
        <v>350</v>
      </c>
      <c r="I22" s="132" t="s">
        <v>350</v>
      </c>
      <c r="T22" t="str">
        <f>IF(ISERROR(IF(Cad_Func!C28="","",Cad_Func!C28)),"",IF(Cad_Func!C28="","",Cad_Func!C28))</f>
        <v/>
      </c>
      <c r="U22" t="str">
        <f>IF(ISERROR(IF(Cad!C28="","",Cad!C28)),"",IF(Cad!C28="","",Cad!C28))</f>
        <v/>
      </c>
      <c r="AB22" s="15" t="str">
        <f t="shared" si="1"/>
        <v/>
      </c>
      <c r="AC22" s="15" t="str">
        <f t="shared" si="2"/>
        <v/>
      </c>
      <c r="AD22" s="27" t="str">
        <f t="shared" si="3"/>
        <v/>
      </c>
    </row>
    <row r="23" spans="3:30" ht="30" customHeight="1" thickTop="1" thickBot="1" x14ac:dyDescent="0.25">
      <c r="C23" s="118"/>
      <c r="D23" s="115"/>
      <c r="E23" s="116" t="s">
        <v>350</v>
      </c>
      <c r="F23" s="118"/>
      <c r="G23" s="131" t="s">
        <v>350</v>
      </c>
      <c r="H23" s="131" t="s">
        <v>350</v>
      </c>
      <c r="I23" s="132" t="s">
        <v>350</v>
      </c>
      <c r="T23" t="str">
        <f>IF(ISERROR(IF(Cad_Func!C29="","",Cad_Func!C29)),"",IF(Cad_Func!C29="","",Cad_Func!C29))</f>
        <v/>
      </c>
      <c r="U23" t="str">
        <f>IF(ISERROR(IF(Cad!C29="","",Cad!C29)),"",IF(Cad!C29="","",Cad!C29))</f>
        <v/>
      </c>
      <c r="AB23" s="15" t="str">
        <f t="shared" si="1"/>
        <v/>
      </c>
      <c r="AC23" s="15" t="str">
        <f t="shared" si="2"/>
        <v/>
      </c>
      <c r="AD23" s="27" t="str">
        <f t="shared" si="3"/>
        <v/>
      </c>
    </row>
    <row r="24" spans="3:30" ht="30" customHeight="1" thickTop="1" thickBot="1" x14ac:dyDescent="0.25">
      <c r="C24" s="118"/>
      <c r="D24" s="115"/>
      <c r="E24" s="116" t="s">
        <v>350</v>
      </c>
      <c r="F24" s="118"/>
      <c r="G24" s="131" t="s">
        <v>350</v>
      </c>
      <c r="H24" s="131" t="s">
        <v>350</v>
      </c>
      <c r="I24" s="132" t="s">
        <v>350</v>
      </c>
      <c r="T24" t="str">
        <f>IF(ISERROR(IF(Cad_Func!C30="","",Cad_Func!C30)),"",IF(Cad_Func!C30="","",Cad_Func!C30))</f>
        <v/>
      </c>
      <c r="U24" t="str">
        <f>IF(ISERROR(IF(Cad!C30="","",Cad!C30)),"",IF(Cad!C30="","",Cad!C30))</f>
        <v/>
      </c>
      <c r="AB24" s="15" t="str">
        <f t="shared" si="1"/>
        <v/>
      </c>
      <c r="AC24" s="15" t="str">
        <f t="shared" si="2"/>
        <v/>
      </c>
      <c r="AD24" s="27" t="str">
        <f t="shared" si="3"/>
        <v/>
      </c>
    </row>
    <row r="25" spans="3:30" ht="30" customHeight="1" thickTop="1" thickBot="1" x14ac:dyDescent="0.25">
      <c r="C25" s="118"/>
      <c r="D25" s="115"/>
      <c r="E25" s="116" t="s">
        <v>350</v>
      </c>
      <c r="F25" s="118"/>
      <c r="G25" s="131" t="s">
        <v>350</v>
      </c>
      <c r="H25" s="131" t="s">
        <v>350</v>
      </c>
      <c r="I25" s="132" t="s">
        <v>350</v>
      </c>
      <c r="T25" t="str">
        <f>IF(ISERROR(IF(Cad_Func!C31="","",Cad_Func!C31)),"",IF(Cad_Func!C31="","",Cad_Func!C31))</f>
        <v/>
      </c>
      <c r="U25" t="str">
        <f>IF(ISERROR(IF(Cad!C31="","",Cad!C31)),"",IF(Cad!C31="","",Cad!C31))</f>
        <v/>
      </c>
      <c r="AB25" s="15" t="str">
        <f t="shared" si="1"/>
        <v/>
      </c>
      <c r="AC25" s="15" t="str">
        <f t="shared" si="2"/>
        <v/>
      </c>
      <c r="AD25" s="27" t="str">
        <f t="shared" si="3"/>
        <v/>
      </c>
    </row>
    <row r="26" spans="3:30" ht="30" customHeight="1" thickTop="1" thickBot="1" x14ac:dyDescent="0.25">
      <c r="C26" s="118"/>
      <c r="D26" s="115"/>
      <c r="E26" s="116" t="s">
        <v>350</v>
      </c>
      <c r="F26" s="118"/>
      <c r="G26" s="131" t="s">
        <v>350</v>
      </c>
      <c r="H26" s="131" t="s">
        <v>350</v>
      </c>
      <c r="I26" s="132" t="s">
        <v>350</v>
      </c>
      <c r="T26" t="str">
        <f>IF(ISERROR(IF(Cad_Func!C32="","",Cad_Func!C32)),"",IF(Cad_Func!C32="","",Cad_Func!C32))</f>
        <v/>
      </c>
      <c r="U26" t="str">
        <f>IF(ISERROR(IF(Cad!C32="","",Cad!C32)),"",IF(Cad!C32="","",Cad!C32))</f>
        <v/>
      </c>
      <c r="AB26" s="15" t="str">
        <f t="shared" si="1"/>
        <v/>
      </c>
      <c r="AC26" s="15" t="str">
        <f t="shared" si="2"/>
        <v/>
      </c>
      <c r="AD26" s="27" t="str">
        <f t="shared" si="3"/>
        <v/>
      </c>
    </row>
    <row r="27" spans="3:30" ht="30" customHeight="1" thickTop="1" thickBot="1" x14ac:dyDescent="0.25">
      <c r="C27" s="118"/>
      <c r="D27" s="115"/>
      <c r="E27" s="116" t="s">
        <v>350</v>
      </c>
      <c r="F27" s="118"/>
      <c r="G27" s="131" t="s">
        <v>350</v>
      </c>
      <c r="H27" s="131" t="s">
        <v>350</v>
      </c>
      <c r="I27" s="132" t="s">
        <v>350</v>
      </c>
      <c r="T27" t="str">
        <f>IF(ISERROR(IF(Cad_Func!C33="","",Cad_Func!C33)),"",IF(Cad_Func!C33="","",Cad_Func!C33))</f>
        <v/>
      </c>
      <c r="U27" t="str">
        <f>IF(ISERROR(IF(Cad!C33="","",Cad!C33)),"",IF(Cad!C33="","",Cad!C33))</f>
        <v/>
      </c>
      <c r="AB27" s="15" t="str">
        <f t="shared" si="1"/>
        <v/>
      </c>
      <c r="AC27" s="15" t="str">
        <f t="shared" si="2"/>
        <v/>
      </c>
      <c r="AD27" s="27" t="str">
        <f t="shared" si="3"/>
        <v/>
      </c>
    </row>
    <row r="28" spans="3:30" ht="30" customHeight="1" thickTop="1" thickBot="1" x14ac:dyDescent="0.25">
      <c r="C28" s="118"/>
      <c r="D28" s="115"/>
      <c r="E28" s="116" t="s">
        <v>350</v>
      </c>
      <c r="F28" s="118"/>
      <c r="G28" s="131" t="s">
        <v>350</v>
      </c>
      <c r="H28" s="131" t="s">
        <v>350</v>
      </c>
      <c r="I28" s="132" t="s">
        <v>350</v>
      </c>
      <c r="T28" t="str">
        <f>IF(ISERROR(IF(Cad_Func!C34="","",Cad_Func!C34)),"",IF(Cad_Func!C34="","",Cad_Func!C34))</f>
        <v/>
      </c>
      <c r="U28" t="str">
        <f>IF(ISERROR(IF(Cad!C34="","",Cad!C34)),"",IF(Cad!C34="","",Cad!C34))</f>
        <v/>
      </c>
      <c r="AB28" s="15" t="str">
        <f t="shared" si="1"/>
        <v/>
      </c>
      <c r="AC28" s="15" t="str">
        <f t="shared" si="2"/>
        <v/>
      </c>
      <c r="AD28" s="27" t="str">
        <f t="shared" si="3"/>
        <v/>
      </c>
    </row>
    <row r="29" spans="3:30" ht="30" customHeight="1" thickTop="1" thickBot="1" x14ac:dyDescent="0.25">
      <c r="C29" s="118"/>
      <c r="D29" s="115"/>
      <c r="E29" s="116" t="s">
        <v>350</v>
      </c>
      <c r="F29" s="118"/>
      <c r="G29" s="131" t="s">
        <v>350</v>
      </c>
      <c r="H29" s="131" t="s">
        <v>350</v>
      </c>
      <c r="I29" s="132" t="s">
        <v>350</v>
      </c>
      <c r="T29" t="str">
        <f>IF(ISERROR(IF(Cad_Func!C35="","",Cad_Func!C35)),"",IF(Cad_Func!C35="","",Cad_Func!C35))</f>
        <v/>
      </c>
      <c r="U29" t="str">
        <f>IF(ISERROR(IF(Cad!C35="","",Cad!C35)),"",IF(Cad!C35="","",Cad!C35))</f>
        <v/>
      </c>
      <c r="AB29" s="15" t="str">
        <f t="shared" si="1"/>
        <v/>
      </c>
      <c r="AC29" s="15" t="str">
        <f t="shared" si="2"/>
        <v/>
      </c>
      <c r="AD29" s="27" t="str">
        <f t="shared" si="3"/>
        <v/>
      </c>
    </row>
    <row r="30" spans="3:30" ht="30" customHeight="1" thickTop="1" thickBot="1" x14ac:dyDescent="0.25">
      <c r="C30" s="118"/>
      <c r="D30" s="115"/>
      <c r="E30" s="116" t="s">
        <v>350</v>
      </c>
      <c r="F30" s="118"/>
      <c r="G30" s="131" t="s">
        <v>350</v>
      </c>
      <c r="H30" s="131" t="s">
        <v>350</v>
      </c>
      <c r="I30" s="132" t="s">
        <v>350</v>
      </c>
      <c r="T30" t="str">
        <f>IF(ISERROR(IF(Cad_Func!C36="","",Cad_Func!C36)),"",IF(Cad_Func!C36="","",Cad_Func!C36))</f>
        <v/>
      </c>
      <c r="U30" t="str">
        <f>IF(ISERROR(IF(Cad!C36="","",Cad!C36)),"",IF(Cad!C36="","",Cad!C36))</f>
        <v/>
      </c>
      <c r="AB30" s="15" t="str">
        <f t="shared" si="1"/>
        <v/>
      </c>
      <c r="AC30" s="15" t="str">
        <f t="shared" si="2"/>
        <v/>
      </c>
      <c r="AD30" s="27" t="str">
        <f t="shared" si="3"/>
        <v/>
      </c>
    </row>
    <row r="31" spans="3:30" ht="30" customHeight="1" thickTop="1" thickBot="1" x14ac:dyDescent="0.25">
      <c r="C31" s="118"/>
      <c r="D31" s="115"/>
      <c r="E31" s="116" t="s">
        <v>350</v>
      </c>
      <c r="F31" s="118"/>
      <c r="G31" s="131" t="s">
        <v>350</v>
      </c>
      <c r="H31" s="131" t="s">
        <v>350</v>
      </c>
      <c r="I31" s="132" t="s">
        <v>350</v>
      </c>
      <c r="T31" t="str">
        <f>IF(ISERROR(IF(Cad_Func!C37="","",Cad_Func!C37)),"",IF(Cad_Func!C37="","",Cad_Func!C37))</f>
        <v/>
      </c>
      <c r="U31" t="str">
        <f>IF(ISERROR(IF(Cad!C37="","",Cad!C37)),"",IF(Cad!C37="","",Cad!C37))</f>
        <v/>
      </c>
      <c r="AB31" s="15" t="str">
        <f t="shared" si="1"/>
        <v/>
      </c>
      <c r="AC31" s="15" t="str">
        <f t="shared" si="2"/>
        <v/>
      </c>
      <c r="AD31" s="27" t="str">
        <f t="shared" si="3"/>
        <v/>
      </c>
    </row>
    <row r="32" spans="3:30" ht="30" customHeight="1" thickTop="1" thickBot="1" x14ac:dyDescent="0.25">
      <c r="C32" s="118"/>
      <c r="D32" s="115"/>
      <c r="E32" s="116" t="s">
        <v>350</v>
      </c>
      <c r="F32" s="118"/>
      <c r="G32" s="131" t="s">
        <v>350</v>
      </c>
      <c r="H32" s="131" t="s">
        <v>350</v>
      </c>
      <c r="I32" s="132" t="s">
        <v>350</v>
      </c>
      <c r="T32" t="str">
        <f>IF(ISERROR(IF(Cad_Func!C38="","",Cad_Func!C38)),"",IF(Cad_Func!C38="","",Cad_Func!C38))</f>
        <v/>
      </c>
      <c r="U32" t="str">
        <f>IF(ISERROR(IF(Cad!C38="","",Cad!C38)),"",IF(Cad!C38="","",Cad!C38))</f>
        <v/>
      </c>
      <c r="AB32" s="15" t="str">
        <f t="shared" si="1"/>
        <v/>
      </c>
      <c r="AC32" s="15" t="str">
        <f t="shared" si="2"/>
        <v/>
      </c>
      <c r="AD32" s="27" t="str">
        <f t="shared" si="3"/>
        <v/>
      </c>
    </row>
    <row r="33" spans="3:30" ht="30" customHeight="1" thickTop="1" thickBot="1" x14ac:dyDescent="0.25">
      <c r="C33" s="118"/>
      <c r="D33" s="115"/>
      <c r="E33" s="116" t="s">
        <v>350</v>
      </c>
      <c r="F33" s="118"/>
      <c r="G33" s="131" t="s">
        <v>350</v>
      </c>
      <c r="H33" s="131" t="s">
        <v>350</v>
      </c>
      <c r="I33" s="132" t="s">
        <v>350</v>
      </c>
      <c r="T33" t="str">
        <f>IF(ISERROR(IF(Cad_Func!C39="","",Cad_Func!C39)),"",IF(Cad_Func!C39="","",Cad_Func!C39))</f>
        <v/>
      </c>
      <c r="U33" t="str">
        <f>IF(ISERROR(IF(Cad!C39="","",Cad!C39)),"",IF(Cad!C39="","",Cad!C39))</f>
        <v/>
      </c>
      <c r="AB33" s="15" t="str">
        <f t="shared" si="1"/>
        <v/>
      </c>
      <c r="AC33" s="15" t="str">
        <f t="shared" si="2"/>
        <v/>
      </c>
      <c r="AD33" s="27" t="str">
        <f t="shared" si="3"/>
        <v/>
      </c>
    </row>
    <row r="34" spans="3:30" ht="30" customHeight="1" thickTop="1" thickBot="1" x14ac:dyDescent="0.25">
      <c r="C34" s="118"/>
      <c r="D34" s="115"/>
      <c r="E34" s="116" t="s">
        <v>350</v>
      </c>
      <c r="F34" s="118"/>
      <c r="G34" s="131" t="s">
        <v>350</v>
      </c>
      <c r="H34" s="131" t="s">
        <v>350</v>
      </c>
      <c r="I34" s="132" t="s">
        <v>350</v>
      </c>
      <c r="T34" t="str">
        <f>IF(ISERROR(IF(Cad_Func!C40="","",Cad_Func!C40)),"",IF(Cad_Func!C40="","",Cad_Func!C40))</f>
        <v/>
      </c>
      <c r="U34" t="str">
        <f>IF(ISERROR(IF(Cad!C40="","",Cad!C40)),"",IF(Cad!C40="","",Cad!C40))</f>
        <v/>
      </c>
      <c r="AB34" s="15" t="str">
        <f t="shared" si="1"/>
        <v/>
      </c>
      <c r="AC34" s="15" t="str">
        <f t="shared" si="2"/>
        <v/>
      </c>
      <c r="AD34" s="27" t="str">
        <f t="shared" si="3"/>
        <v/>
      </c>
    </row>
    <row r="35" spans="3:30" ht="30" customHeight="1" thickTop="1" thickBot="1" x14ac:dyDescent="0.25">
      <c r="C35" s="118"/>
      <c r="D35" s="115"/>
      <c r="E35" s="116" t="s">
        <v>350</v>
      </c>
      <c r="F35" s="118"/>
      <c r="G35" s="131" t="s">
        <v>350</v>
      </c>
      <c r="H35" s="131" t="s">
        <v>350</v>
      </c>
      <c r="I35" s="132" t="s">
        <v>350</v>
      </c>
      <c r="T35" t="str">
        <f>IF(ISERROR(IF(Cad_Func!C41="","",Cad_Func!C41)),"",IF(Cad_Func!C41="","",Cad_Func!C41))</f>
        <v/>
      </c>
      <c r="U35" t="str">
        <f>IF(ISERROR(IF(Cad!C41="","",Cad!C41)),"",IF(Cad!C41="","",Cad!C41))</f>
        <v/>
      </c>
      <c r="AB35" s="15" t="str">
        <f t="shared" si="1"/>
        <v/>
      </c>
      <c r="AC35" s="15" t="str">
        <f t="shared" si="2"/>
        <v/>
      </c>
      <c r="AD35" s="27" t="str">
        <f t="shared" si="3"/>
        <v/>
      </c>
    </row>
    <row r="36" spans="3:30" ht="30" customHeight="1" thickTop="1" thickBot="1" x14ac:dyDescent="0.25">
      <c r="C36" s="118"/>
      <c r="D36" s="115"/>
      <c r="E36" s="116" t="s">
        <v>350</v>
      </c>
      <c r="F36" s="118"/>
      <c r="G36" s="131" t="s">
        <v>350</v>
      </c>
      <c r="H36" s="131" t="s">
        <v>350</v>
      </c>
      <c r="I36" s="132" t="s">
        <v>350</v>
      </c>
      <c r="T36" t="str">
        <f>IF(ISERROR(IF(Cad_Func!C42="","",Cad_Func!C42)),"",IF(Cad_Func!C42="","",Cad_Func!C42))</f>
        <v/>
      </c>
      <c r="U36" t="str">
        <f>IF(ISERROR(IF(Cad!C42="","",Cad!C42)),"",IF(Cad!C42="","",Cad!C42))</f>
        <v/>
      </c>
      <c r="AB36" s="15" t="str">
        <f t="shared" si="1"/>
        <v/>
      </c>
      <c r="AC36" s="15" t="str">
        <f t="shared" si="2"/>
        <v/>
      </c>
      <c r="AD36" s="27" t="str">
        <f t="shared" si="3"/>
        <v/>
      </c>
    </row>
    <row r="37" spans="3:30" ht="30" customHeight="1" thickTop="1" thickBot="1" x14ac:dyDescent="0.25">
      <c r="C37" s="118"/>
      <c r="D37" s="115"/>
      <c r="E37" s="116" t="s">
        <v>350</v>
      </c>
      <c r="F37" s="118"/>
      <c r="G37" s="131" t="s">
        <v>350</v>
      </c>
      <c r="H37" s="131" t="s">
        <v>350</v>
      </c>
      <c r="I37" s="132" t="s">
        <v>350</v>
      </c>
      <c r="T37" t="str">
        <f>IF(ISERROR(IF(Cad_Func!C43="","",Cad_Func!C43)),"",IF(Cad_Func!C43="","",Cad_Func!C43))</f>
        <v/>
      </c>
      <c r="U37" t="str">
        <f>IF(ISERROR(IF(Cad!C43="","",Cad!C43)),"",IF(Cad!C43="","",Cad!C43))</f>
        <v/>
      </c>
      <c r="AB37" s="15" t="str">
        <f t="shared" si="1"/>
        <v/>
      </c>
      <c r="AC37" s="15" t="str">
        <f t="shared" si="2"/>
        <v/>
      </c>
      <c r="AD37" s="27" t="str">
        <f t="shared" si="3"/>
        <v/>
      </c>
    </row>
    <row r="38" spans="3:30" ht="30" customHeight="1" thickTop="1" thickBot="1" x14ac:dyDescent="0.25">
      <c r="C38" s="118"/>
      <c r="D38" s="115"/>
      <c r="E38" s="116" t="s">
        <v>350</v>
      </c>
      <c r="F38" s="118"/>
      <c r="G38" s="131" t="s">
        <v>350</v>
      </c>
      <c r="H38" s="131" t="s">
        <v>350</v>
      </c>
      <c r="I38" s="132" t="s">
        <v>350</v>
      </c>
      <c r="T38" t="str">
        <f>IF(ISERROR(IF(Cad_Func!C44="","",Cad_Func!C44)),"",IF(Cad_Func!C44="","",Cad_Func!C44))</f>
        <v/>
      </c>
      <c r="U38" t="str">
        <f>IF(ISERROR(IF(Cad!C44="","",Cad!C44)),"",IF(Cad!C44="","",Cad!C44))</f>
        <v/>
      </c>
      <c r="AB38" s="15" t="str">
        <f t="shared" si="1"/>
        <v/>
      </c>
      <c r="AC38" s="15" t="str">
        <f t="shared" si="2"/>
        <v/>
      </c>
      <c r="AD38" s="27" t="str">
        <f t="shared" si="3"/>
        <v/>
      </c>
    </row>
    <row r="39" spans="3:30" ht="30" customHeight="1" thickTop="1" thickBot="1" x14ac:dyDescent="0.25">
      <c r="C39" s="118"/>
      <c r="D39" s="115"/>
      <c r="E39" s="116" t="s">
        <v>350</v>
      </c>
      <c r="F39" s="118"/>
      <c r="G39" s="131" t="s">
        <v>350</v>
      </c>
      <c r="H39" s="131" t="s">
        <v>350</v>
      </c>
      <c r="I39" s="132" t="s">
        <v>350</v>
      </c>
      <c r="T39" t="str">
        <f>IF(ISERROR(IF(Cad_Func!C45="","",Cad_Func!C45)),"",IF(Cad_Func!C45="","",Cad_Func!C45))</f>
        <v/>
      </c>
      <c r="U39" t="str">
        <f>IF(ISERROR(IF(Cad!C45="","",Cad!C45)),"",IF(Cad!C45="","",Cad!C45))</f>
        <v/>
      </c>
      <c r="AB39" s="15" t="str">
        <f t="shared" si="1"/>
        <v/>
      </c>
      <c r="AC39" s="15" t="str">
        <f t="shared" si="2"/>
        <v/>
      </c>
      <c r="AD39" s="27" t="str">
        <f t="shared" si="3"/>
        <v/>
      </c>
    </row>
    <row r="40" spans="3:30" ht="30" customHeight="1" thickTop="1" thickBot="1" x14ac:dyDescent="0.25">
      <c r="C40" s="118"/>
      <c r="D40" s="115"/>
      <c r="E40" s="116" t="s">
        <v>350</v>
      </c>
      <c r="F40" s="118"/>
      <c r="G40" s="131" t="s">
        <v>350</v>
      </c>
      <c r="H40" s="131" t="s">
        <v>350</v>
      </c>
      <c r="I40" s="132" t="s">
        <v>350</v>
      </c>
      <c r="T40" t="str">
        <f>IF(ISERROR(IF(Cad_Func!C46="","",Cad_Func!C46)),"",IF(Cad_Func!C46="","",Cad_Func!C46))</f>
        <v/>
      </c>
      <c r="U40" t="str">
        <f>IF(ISERROR(IF(Cad!C46="","",Cad!C46)),"",IF(Cad!C46="","",Cad!C46))</f>
        <v/>
      </c>
      <c r="AB40" s="15" t="str">
        <f t="shared" si="1"/>
        <v/>
      </c>
      <c r="AC40" s="15" t="str">
        <f t="shared" si="2"/>
        <v/>
      </c>
      <c r="AD40" s="27" t="str">
        <f t="shared" si="3"/>
        <v/>
      </c>
    </row>
    <row r="41" spans="3:30" ht="30" customHeight="1" thickTop="1" thickBot="1" x14ac:dyDescent="0.25">
      <c r="C41" s="118"/>
      <c r="D41" s="115"/>
      <c r="E41" s="116" t="s">
        <v>350</v>
      </c>
      <c r="F41" s="118"/>
      <c r="G41" s="131" t="s">
        <v>350</v>
      </c>
      <c r="H41" s="131" t="s">
        <v>350</v>
      </c>
      <c r="I41" s="132" t="s">
        <v>350</v>
      </c>
      <c r="T41" t="str">
        <f>IF(ISERROR(IF(Cad_Func!C47="","",Cad_Func!C47)),"",IF(Cad_Func!C47="","",Cad_Func!C47))</f>
        <v/>
      </c>
      <c r="U41" t="str">
        <f>IF(ISERROR(IF(Cad!C47="","",Cad!C47)),"",IF(Cad!C47="","",Cad!C47))</f>
        <v/>
      </c>
      <c r="AB41" s="15" t="str">
        <f t="shared" si="1"/>
        <v/>
      </c>
      <c r="AC41" s="15" t="str">
        <f t="shared" si="2"/>
        <v/>
      </c>
      <c r="AD41" s="27" t="str">
        <f t="shared" si="3"/>
        <v/>
      </c>
    </row>
    <row r="42" spans="3:30" ht="30" customHeight="1" thickTop="1" thickBot="1" x14ac:dyDescent="0.25">
      <c r="C42" s="118"/>
      <c r="D42" s="115"/>
      <c r="E42" s="116" t="s">
        <v>350</v>
      </c>
      <c r="F42" s="118"/>
      <c r="G42" s="131" t="s">
        <v>350</v>
      </c>
      <c r="H42" s="131" t="s">
        <v>350</v>
      </c>
      <c r="I42" s="132" t="s">
        <v>350</v>
      </c>
      <c r="T42" t="str">
        <f>IF(ISERROR(IF(Cad_Func!C48="","",Cad_Func!C48)),"",IF(Cad_Func!C48="","",Cad_Func!C48))</f>
        <v/>
      </c>
      <c r="U42" t="str">
        <f>IF(ISERROR(IF(Cad!C48="","",Cad!C48)),"",IF(Cad!C48="","",Cad!C48))</f>
        <v/>
      </c>
      <c r="AB42" s="15" t="str">
        <f t="shared" si="1"/>
        <v/>
      </c>
      <c r="AC42" s="15" t="str">
        <f t="shared" si="2"/>
        <v/>
      </c>
      <c r="AD42" s="27" t="str">
        <f t="shared" si="3"/>
        <v/>
      </c>
    </row>
    <row r="43" spans="3:30" ht="30" customHeight="1" thickTop="1" thickBot="1" x14ac:dyDescent="0.25">
      <c r="C43" s="118"/>
      <c r="D43" s="115"/>
      <c r="E43" s="116" t="s">
        <v>350</v>
      </c>
      <c r="F43" s="118"/>
      <c r="G43" s="131" t="s">
        <v>350</v>
      </c>
      <c r="H43" s="131" t="s">
        <v>350</v>
      </c>
      <c r="I43" s="132" t="s">
        <v>350</v>
      </c>
      <c r="T43" t="str">
        <f>IF(ISERROR(IF(Cad_Func!C49="","",Cad_Func!C49)),"",IF(Cad_Func!C49="","",Cad_Func!C49))</f>
        <v/>
      </c>
      <c r="U43" t="str">
        <f>IF(ISERROR(IF(Cad!C49="","",Cad!C49)),"",IF(Cad!C49="","",Cad!C49))</f>
        <v/>
      </c>
      <c r="AB43" s="15" t="str">
        <f t="shared" si="1"/>
        <v/>
      </c>
      <c r="AC43" s="15" t="str">
        <f t="shared" si="2"/>
        <v/>
      </c>
      <c r="AD43" s="27" t="str">
        <f t="shared" si="3"/>
        <v/>
      </c>
    </row>
    <row r="44" spans="3:30" ht="30" customHeight="1" thickTop="1" thickBot="1" x14ac:dyDescent="0.25">
      <c r="C44" s="118"/>
      <c r="D44" s="115"/>
      <c r="E44" s="116" t="s">
        <v>350</v>
      </c>
      <c r="F44" s="118"/>
      <c r="G44" s="131" t="s">
        <v>350</v>
      </c>
      <c r="H44" s="131" t="s">
        <v>350</v>
      </c>
      <c r="I44" s="132" t="s">
        <v>350</v>
      </c>
      <c r="T44" t="str">
        <f>IF(ISERROR(IF(Cad_Func!C50="","",Cad_Func!C50)),"",IF(Cad_Func!C50="","",Cad_Func!C50))</f>
        <v/>
      </c>
      <c r="U44" t="str">
        <f>IF(ISERROR(IF(Cad!C50="","",Cad!C50)),"",IF(Cad!C50="","",Cad!C50))</f>
        <v/>
      </c>
      <c r="AB44" s="15" t="str">
        <f t="shared" si="1"/>
        <v/>
      </c>
      <c r="AC44" s="15" t="str">
        <f t="shared" si="2"/>
        <v/>
      </c>
      <c r="AD44" s="27" t="str">
        <f t="shared" si="3"/>
        <v/>
      </c>
    </row>
    <row r="45" spans="3:30" ht="30" customHeight="1" thickTop="1" thickBot="1" x14ac:dyDescent="0.25">
      <c r="C45" s="118"/>
      <c r="D45" s="115"/>
      <c r="E45" s="116" t="s">
        <v>350</v>
      </c>
      <c r="F45" s="118"/>
      <c r="G45" s="131" t="s">
        <v>350</v>
      </c>
      <c r="H45" s="131" t="s">
        <v>350</v>
      </c>
      <c r="I45" s="132" t="s">
        <v>350</v>
      </c>
      <c r="T45" t="str">
        <f>IF(ISERROR(IF(Cad_Func!C51="","",Cad_Func!C51)),"",IF(Cad_Func!C51="","",Cad_Func!C51))</f>
        <v/>
      </c>
      <c r="U45" t="str">
        <f>IF(ISERROR(IF(Cad!C51="","",Cad!C51)),"",IF(Cad!C51="","",Cad!C51))</f>
        <v/>
      </c>
      <c r="AB45" s="15" t="str">
        <f t="shared" si="1"/>
        <v/>
      </c>
      <c r="AC45" s="15" t="str">
        <f t="shared" si="2"/>
        <v/>
      </c>
      <c r="AD45" s="27" t="str">
        <f t="shared" si="3"/>
        <v/>
      </c>
    </row>
    <row r="46" spans="3:30" ht="30" customHeight="1" thickTop="1" thickBot="1" x14ac:dyDescent="0.25">
      <c r="C46" s="118"/>
      <c r="D46" s="115"/>
      <c r="E46" s="116" t="s">
        <v>350</v>
      </c>
      <c r="F46" s="118"/>
      <c r="G46" s="131" t="s">
        <v>350</v>
      </c>
      <c r="H46" s="131" t="s">
        <v>350</v>
      </c>
      <c r="I46" s="132" t="s">
        <v>350</v>
      </c>
      <c r="T46" t="str">
        <f>IF(ISERROR(IF(Cad_Func!C52="","",Cad_Func!C52)),"",IF(Cad_Func!C52="","",Cad_Func!C52))</f>
        <v/>
      </c>
      <c r="U46" t="str">
        <f>IF(ISERROR(IF(Cad!C52="","",Cad!C52)),"",IF(Cad!C52="","",Cad!C52))</f>
        <v/>
      </c>
      <c r="AB46" s="15" t="str">
        <f t="shared" si="1"/>
        <v/>
      </c>
      <c r="AC46" s="15" t="str">
        <f t="shared" si="2"/>
        <v/>
      </c>
      <c r="AD46" s="27" t="str">
        <f t="shared" si="3"/>
        <v/>
      </c>
    </row>
    <row r="47" spans="3:30" ht="30" customHeight="1" thickTop="1" thickBot="1" x14ac:dyDescent="0.25">
      <c r="C47" s="118"/>
      <c r="D47" s="115"/>
      <c r="E47" s="116" t="s">
        <v>350</v>
      </c>
      <c r="F47" s="118"/>
      <c r="G47" s="131" t="s">
        <v>350</v>
      </c>
      <c r="H47" s="131" t="s">
        <v>350</v>
      </c>
      <c r="I47" s="132" t="s">
        <v>350</v>
      </c>
      <c r="T47" t="str">
        <f>IF(ISERROR(IF(Cad_Func!C53="","",Cad_Func!C53)),"",IF(Cad_Func!C53="","",Cad_Func!C53))</f>
        <v/>
      </c>
      <c r="U47" t="str">
        <f>IF(ISERROR(IF(Cad!C53="","",Cad!C53)),"",IF(Cad!C53="","",Cad!C53))</f>
        <v/>
      </c>
      <c r="AB47" s="15" t="str">
        <f t="shared" si="1"/>
        <v/>
      </c>
      <c r="AC47" s="15" t="str">
        <f t="shared" si="2"/>
        <v/>
      </c>
      <c r="AD47" s="27" t="str">
        <f t="shared" si="3"/>
        <v/>
      </c>
    </row>
    <row r="48" spans="3:30" ht="30" customHeight="1" thickTop="1" thickBot="1" x14ac:dyDescent="0.25">
      <c r="C48" s="118"/>
      <c r="D48" s="115"/>
      <c r="E48" s="116" t="s">
        <v>350</v>
      </c>
      <c r="F48" s="118"/>
      <c r="G48" s="131" t="s">
        <v>350</v>
      </c>
      <c r="H48" s="131" t="s">
        <v>350</v>
      </c>
      <c r="I48" s="132" t="s">
        <v>350</v>
      </c>
      <c r="T48" t="str">
        <f>IF(ISERROR(IF(Cad_Func!C54="","",Cad_Func!C54)),"",IF(Cad_Func!C54="","",Cad_Func!C54))</f>
        <v/>
      </c>
      <c r="U48" t="str">
        <f>IF(ISERROR(IF(Cad!C54="","",Cad!C54)),"",IF(Cad!C54="","",Cad!C54))</f>
        <v/>
      </c>
      <c r="AB48" s="15" t="str">
        <f t="shared" si="1"/>
        <v/>
      </c>
      <c r="AC48" s="15" t="str">
        <f t="shared" si="2"/>
        <v/>
      </c>
      <c r="AD48" s="27" t="str">
        <f t="shared" si="3"/>
        <v/>
      </c>
    </row>
    <row r="49" spans="3:30" ht="30" customHeight="1" thickTop="1" thickBot="1" x14ac:dyDescent="0.25">
      <c r="C49" s="118"/>
      <c r="D49" s="115"/>
      <c r="E49" s="116" t="s">
        <v>350</v>
      </c>
      <c r="F49" s="118"/>
      <c r="G49" s="131" t="s">
        <v>350</v>
      </c>
      <c r="H49" s="131" t="s">
        <v>350</v>
      </c>
      <c r="I49" s="132" t="s">
        <v>350</v>
      </c>
      <c r="T49" t="str">
        <f>IF(ISERROR(IF(Cad_Func!C55="","",Cad_Func!C55)),"",IF(Cad_Func!C55="","",Cad_Func!C55))</f>
        <v/>
      </c>
      <c r="U49" t="str">
        <f>IF(ISERROR(IF(Cad!C55="","",Cad!C55)),"",IF(Cad!C55="","",Cad!C55))</f>
        <v/>
      </c>
      <c r="AB49" s="15" t="str">
        <f t="shared" si="1"/>
        <v/>
      </c>
      <c r="AC49" s="15" t="str">
        <f t="shared" si="2"/>
        <v/>
      </c>
      <c r="AD49" s="27" t="str">
        <f t="shared" si="3"/>
        <v/>
      </c>
    </row>
    <row r="50" spans="3:30" ht="30" customHeight="1" thickTop="1" thickBot="1" x14ac:dyDescent="0.25">
      <c r="C50" s="118"/>
      <c r="D50" s="115"/>
      <c r="E50" s="116" t="s">
        <v>350</v>
      </c>
      <c r="F50" s="118"/>
      <c r="G50" s="131" t="s">
        <v>350</v>
      </c>
      <c r="H50" s="131" t="s">
        <v>350</v>
      </c>
      <c r="I50" s="132" t="s">
        <v>350</v>
      </c>
      <c r="T50" t="str">
        <f>IF(ISERROR(IF(Cad_Func!C56="","",Cad_Func!C56)),"",IF(Cad_Func!C56="","",Cad_Func!C56))</f>
        <v/>
      </c>
      <c r="U50" t="str">
        <f>IF(ISERROR(IF(Cad!C56="","",Cad!C56)),"",IF(Cad!C56="","",Cad!C56))</f>
        <v/>
      </c>
      <c r="AB50" s="15" t="str">
        <f t="shared" si="1"/>
        <v/>
      </c>
      <c r="AC50" s="15" t="str">
        <f t="shared" si="2"/>
        <v/>
      </c>
      <c r="AD50" s="27" t="str">
        <f t="shared" si="3"/>
        <v/>
      </c>
    </row>
    <row r="51" spans="3:30" ht="30" customHeight="1" thickTop="1" thickBot="1" x14ac:dyDescent="0.25">
      <c r="C51" s="118"/>
      <c r="D51" s="115"/>
      <c r="E51" s="116" t="s">
        <v>350</v>
      </c>
      <c r="F51" s="118"/>
      <c r="G51" s="131" t="s">
        <v>350</v>
      </c>
      <c r="H51" s="131" t="s">
        <v>350</v>
      </c>
      <c r="I51" s="132" t="s">
        <v>350</v>
      </c>
      <c r="T51" t="str">
        <f>IF(ISERROR(IF(Cad_Func!C57="","",Cad_Func!C57)),"",IF(Cad_Func!C57="","",Cad_Func!C57))</f>
        <v/>
      </c>
      <c r="U51" t="str">
        <f>IF(ISERROR(IF(Cad!C57="","",Cad!C57)),"",IF(Cad!C57="","",Cad!C57))</f>
        <v/>
      </c>
      <c r="AB51" s="15" t="str">
        <f t="shared" si="1"/>
        <v/>
      </c>
      <c r="AC51" s="15" t="str">
        <f t="shared" si="2"/>
        <v/>
      </c>
      <c r="AD51" s="27" t="str">
        <f t="shared" si="3"/>
        <v/>
      </c>
    </row>
    <row r="52" spans="3:30" ht="30" customHeight="1" thickTop="1" thickBot="1" x14ac:dyDescent="0.25">
      <c r="C52" s="118"/>
      <c r="D52" s="115"/>
      <c r="E52" s="116" t="s">
        <v>350</v>
      </c>
      <c r="F52" s="118"/>
      <c r="G52" s="131" t="s">
        <v>350</v>
      </c>
      <c r="H52" s="131" t="s">
        <v>350</v>
      </c>
      <c r="I52" s="132" t="s">
        <v>350</v>
      </c>
      <c r="T52" t="str">
        <f>IF(ISERROR(IF(Cad_Func!C58="","",Cad_Func!C58)),"",IF(Cad_Func!C58="","",Cad_Func!C58))</f>
        <v/>
      </c>
      <c r="U52" t="str">
        <f>IF(ISERROR(IF(Cad!C58="","",Cad!C58)),"",IF(Cad!C58="","",Cad!C58))</f>
        <v/>
      </c>
      <c r="AB52" s="15" t="str">
        <f t="shared" si="1"/>
        <v/>
      </c>
      <c r="AC52" s="15" t="str">
        <f t="shared" si="2"/>
        <v/>
      </c>
      <c r="AD52" s="27" t="str">
        <f t="shared" si="3"/>
        <v/>
      </c>
    </row>
    <row r="53" spans="3:30" ht="30" customHeight="1" thickTop="1" thickBot="1" x14ac:dyDescent="0.25">
      <c r="C53" s="118"/>
      <c r="D53" s="115"/>
      <c r="E53" s="116" t="s">
        <v>350</v>
      </c>
      <c r="F53" s="118"/>
      <c r="G53" s="131" t="s">
        <v>350</v>
      </c>
      <c r="H53" s="131" t="s">
        <v>350</v>
      </c>
      <c r="I53" s="132" t="s">
        <v>350</v>
      </c>
      <c r="T53" t="str">
        <f>IF(ISERROR(IF(Cad_Func!C59="","",Cad_Func!C59)),"",IF(Cad_Func!C59="","",Cad_Func!C59))</f>
        <v/>
      </c>
      <c r="U53" t="str">
        <f>IF(ISERROR(IF(Cad!C59="","",Cad!C59)),"",IF(Cad!C59="","",Cad!C59))</f>
        <v/>
      </c>
      <c r="AB53" s="15" t="str">
        <f t="shared" si="1"/>
        <v/>
      </c>
      <c r="AC53" s="15" t="str">
        <f t="shared" si="2"/>
        <v/>
      </c>
      <c r="AD53" s="27" t="str">
        <f t="shared" si="3"/>
        <v/>
      </c>
    </row>
    <row r="54" spans="3:30" ht="30" customHeight="1" thickTop="1" thickBot="1" x14ac:dyDescent="0.25">
      <c r="C54" s="118"/>
      <c r="D54" s="115"/>
      <c r="E54" s="116" t="s">
        <v>350</v>
      </c>
      <c r="F54" s="118"/>
      <c r="G54" s="131" t="s">
        <v>350</v>
      </c>
      <c r="H54" s="131" t="s">
        <v>350</v>
      </c>
      <c r="I54" s="132" t="s">
        <v>350</v>
      </c>
      <c r="T54" t="str">
        <f>IF(ISERROR(IF(Cad_Func!C60="","",Cad_Func!C60)),"",IF(Cad_Func!C60="","",Cad_Func!C60))</f>
        <v/>
      </c>
      <c r="U54" t="str">
        <f>IF(ISERROR(IF(Cad!C60="","",Cad!C60)),"",IF(Cad!C60="","",Cad!C60))</f>
        <v/>
      </c>
      <c r="AB54" s="15" t="str">
        <f t="shared" si="1"/>
        <v/>
      </c>
      <c r="AC54" s="15" t="str">
        <f t="shared" si="2"/>
        <v/>
      </c>
      <c r="AD54" s="27" t="str">
        <f t="shared" si="3"/>
        <v/>
      </c>
    </row>
    <row r="55" spans="3:30" ht="30" customHeight="1" thickTop="1" thickBot="1" x14ac:dyDescent="0.25">
      <c r="C55" s="118"/>
      <c r="D55" s="115"/>
      <c r="E55" s="116" t="s">
        <v>350</v>
      </c>
      <c r="F55" s="118"/>
      <c r="G55" s="131" t="s">
        <v>350</v>
      </c>
      <c r="H55" s="131" t="s">
        <v>350</v>
      </c>
      <c r="I55" s="132" t="s">
        <v>350</v>
      </c>
      <c r="T55" t="str">
        <f>IF(ISERROR(IF(Cad_Func!C61="","",Cad_Func!C61)),"",IF(Cad_Func!C61="","",Cad_Func!C61))</f>
        <v/>
      </c>
      <c r="U55" t="str">
        <f>IF(ISERROR(IF(Cad!C61="","",Cad!C61)),"",IF(Cad!C61="","",Cad!C61))</f>
        <v/>
      </c>
      <c r="AB55" s="15" t="str">
        <f t="shared" si="1"/>
        <v/>
      </c>
      <c r="AC55" s="15" t="str">
        <f t="shared" si="2"/>
        <v/>
      </c>
      <c r="AD55" s="27" t="str">
        <f t="shared" si="3"/>
        <v/>
      </c>
    </row>
    <row r="56" spans="3:30" ht="30" customHeight="1" thickTop="1" thickBot="1" x14ac:dyDescent="0.25">
      <c r="C56" s="118"/>
      <c r="D56" s="115"/>
      <c r="E56" s="116" t="s">
        <v>350</v>
      </c>
      <c r="F56" s="118"/>
      <c r="G56" s="131" t="s">
        <v>350</v>
      </c>
      <c r="H56" s="131" t="s">
        <v>350</v>
      </c>
      <c r="I56" s="132" t="s">
        <v>350</v>
      </c>
      <c r="T56" t="str">
        <f>IF(ISERROR(IF(Cad_Func!C62="","",Cad_Func!C62)),"",IF(Cad_Func!C62="","",Cad_Func!C62))</f>
        <v/>
      </c>
      <c r="U56" t="str">
        <f>IF(ISERROR(IF(Cad!C62="","",Cad!C62)),"",IF(Cad!C62="","",Cad!C62))</f>
        <v/>
      </c>
      <c r="AB56" s="15" t="str">
        <f t="shared" si="1"/>
        <v/>
      </c>
      <c r="AC56" s="15" t="str">
        <f t="shared" si="2"/>
        <v/>
      </c>
      <c r="AD56" s="27" t="str">
        <f t="shared" si="3"/>
        <v/>
      </c>
    </row>
    <row r="57" spans="3:30" ht="30" customHeight="1" thickTop="1" thickBot="1" x14ac:dyDescent="0.25">
      <c r="C57" s="118"/>
      <c r="D57" s="115"/>
      <c r="E57" s="116" t="s">
        <v>350</v>
      </c>
      <c r="F57" s="118"/>
      <c r="G57" s="131" t="s">
        <v>350</v>
      </c>
      <c r="H57" s="131" t="s">
        <v>350</v>
      </c>
      <c r="I57" s="132" t="s">
        <v>350</v>
      </c>
      <c r="T57" t="str">
        <f>IF(ISERROR(IF(Cad_Func!C63="","",Cad_Func!C63)),"",IF(Cad_Func!C63="","",Cad_Func!C63))</f>
        <v/>
      </c>
      <c r="U57" t="str">
        <f>IF(ISERROR(IF(Cad!C63="","",Cad!C63)),"",IF(Cad!C63="","",Cad!C63))</f>
        <v/>
      </c>
      <c r="AB57" s="15" t="str">
        <f t="shared" si="1"/>
        <v/>
      </c>
      <c r="AC57" s="15" t="str">
        <f t="shared" si="2"/>
        <v/>
      </c>
      <c r="AD57" s="27" t="str">
        <f t="shared" si="3"/>
        <v/>
      </c>
    </row>
    <row r="58" spans="3:30" ht="30" customHeight="1" thickTop="1" thickBot="1" x14ac:dyDescent="0.25">
      <c r="C58" s="118"/>
      <c r="D58" s="115"/>
      <c r="E58" s="116" t="s">
        <v>350</v>
      </c>
      <c r="F58" s="118"/>
      <c r="G58" s="131" t="s">
        <v>350</v>
      </c>
      <c r="H58" s="131" t="s">
        <v>350</v>
      </c>
      <c r="I58" s="132" t="s">
        <v>350</v>
      </c>
      <c r="T58" t="str">
        <f>IF(ISERROR(IF(Cad_Func!C64="","",Cad_Func!C64)),"",IF(Cad_Func!C64="","",Cad_Func!C64))</f>
        <v/>
      </c>
      <c r="U58" t="str">
        <f>IF(ISERROR(IF(Cad!C64="","",Cad!C64)),"",IF(Cad!C64="","",Cad!C64))</f>
        <v/>
      </c>
      <c r="AB58" s="15" t="str">
        <f t="shared" si="1"/>
        <v/>
      </c>
      <c r="AC58" s="15" t="str">
        <f t="shared" si="2"/>
        <v/>
      </c>
      <c r="AD58" s="27" t="str">
        <f t="shared" si="3"/>
        <v/>
      </c>
    </row>
    <row r="59" spans="3:30" ht="30" customHeight="1" thickTop="1" thickBot="1" x14ac:dyDescent="0.25">
      <c r="C59" s="118"/>
      <c r="D59" s="115"/>
      <c r="E59" s="116" t="s">
        <v>350</v>
      </c>
      <c r="F59" s="118"/>
      <c r="G59" s="131" t="s">
        <v>350</v>
      </c>
      <c r="H59" s="131" t="s">
        <v>350</v>
      </c>
      <c r="I59" s="132" t="s">
        <v>350</v>
      </c>
      <c r="T59" t="str">
        <f>IF(ISERROR(IF(Cad_Func!C65="","",Cad_Func!C65)),"",IF(Cad_Func!C65="","",Cad_Func!C65))</f>
        <v/>
      </c>
      <c r="U59" t="str">
        <f>IF(ISERROR(IF(Cad!C65="","",Cad!C65)),"",IF(Cad!C65="","",Cad!C65))</f>
        <v/>
      </c>
      <c r="AB59" s="15" t="str">
        <f t="shared" si="1"/>
        <v/>
      </c>
      <c r="AC59" s="15" t="str">
        <f t="shared" si="2"/>
        <v/>
      </c>
      <c r="AD59" s="27" t="str">
        <f t="shared" si="3"/>
        <v/>
      </c>
    </row>
    <row r="60" spans="3:30" ht="30" customHeight="1" thickTop="1" thickBot="1" x14ac:dyDescent="0.25">
      <c r="C60" s="118"/>
      <c r="D60" s="115"/>
      <c r="E60" s="116" t="s">
        <v>350</v>
      </c>
      <c r="F60" s="118"/>
      <c r="G60" s="131" t="s">
        <v>350</v>
      </c>
      <c r="H60" s="131" t="s">
        <v>350</v>
      </c>
      <c r="I60" s="132" t="s">
        <v>350</v>
      </c>
      <c r="T60" t="str">
        <f>IF(ISERROR(IF(Cad_Func!C66="","",Cad_Func!C66)),"",IF(Cad_Func!C66="","",Cad_Func!C66))</f>
        <v/>
      </c>
      <c r="U60" t="str">
        <f>IF(ISERROR(IF(Cad!C66="","",Cad!C66)),"",IF(Cad!C66="","",Cad!C66))</f>
        <v/>
      </c>
      <c r="AB60" s="15" t="str">
        <f t="shared" si="1"/>
        <v/>
      </c>
      <c r="AC60" s="15" t="str">
        <f t="shared" si="2"/>
        <v/>
      </c>
      <c r="AD60" s="27" t="str">
        <f t="shared" si="3"/>
        <v/>
      </c>
    </row>
    <row r="61" spans="3:30" ht="30" customHeight="1" thickTop="1" thickBot="1" x14ac:dyDescent="0.25">
      <c r="C61" s="118"/>
      <c r="D61" s="115"/>
      <c r="E61" s="116" t="s">
        <v>350</v>
      </c>
      <c r="F61" s="118"/>
      <c r="G61" s="131" t="s">
        <v>350</v>
      </c>
      <c r="H61" s="131" t="s">
        <v>350</v>
      </c>
      <c r="I61" s="132" t="s">
        <v>350</v>
      </c>
      <c r="T61" t="str">
        <f>IF(ISERROR(IF(Cad_Func!C67="","",Cad_Func!C67)),"",IF(Cad_Func!C67="","",Cad_Func!C67))</f>
        <v/>
      </c>
      <c r="U61" t="str">
        <f>IF(ISERROR(IF(Cad!C67="","",Cad!C67)),"",IF(Cad!C67="","",Cad!C67))</f>
        <v/>
      </c>
      <c r="AB61" s="15" t="str">
        <f t="shared" si="1"/>
        <v/>
      </c>
      <c r="AC61" s="15" t="str">
        <f t="shared" si="2"/>
        <v/>
      </c>
      <c r="AD61" s="27" t="str">
        <f t="shared" si="3"/>
        <v/>
      </c>
    </row>
    <row r="62" spans="3:30" ht="30" customHeight="1" thickTop="1" thickBot="1" x14ac:dyDescent="0.25">
      <c r="C62" s="118"/>
      <c r="D62" s="115"/>
      <c r="E62" s="116" t="s">
        <v>350</v>
      </c>
      <c r="F62" s="118"/>
      <c r="G62" s="131" t="s">
        <v>350</v>
      </c>
      <c r="H62" s="131" t="s">
        <v>350</v>
      </c>
      <c r="I62" s="132" t="s">
        <v>350</v>
      </c>
      <c r="T62" t="str">
        <f>IF(ISERROR(IF(Cad_Func!C68="","",Cad_Func!C68)),"",IF(Cad_Func!C68="","",Cad_Func!C68))</f>
        <v/>
      </c>
      <c r="U62" t="str">
        <f>IF(ISERROR(IF(Cad!C68="","",Cad!C68)),"",IF(Cad!C68="","",Cad!C68))</f>
        <v/>
      </c>
      <c r="AB62" s="15" t="str">
        <f t="shared" si="1"/>
        <v/>
      </c>
      <c r="AC62" s="15" t="str">
        <f t="shared" si="2"/>
        <v/>
      </c>
      <c r="AD62" s="27" t="str">
        <f t="shared" si="3"/>
        <v/>
      </c>
    </row>
    <row r="63" spans="3:30" ht="30" customHeight="1" thickTop="1" thickBot="1" x14ac:dyDescent="0.25">
      <c r="C63" s="118"/>
      <c r="D63" s="115"/>
      <c r="E63" s="116" t="s">
        <v>350</v>
      </c>
      <c r="F63" s="118"/>
      <c r="G63" s="131" t="s">
        <v>350</v>
      </c>
      <c r="H63" s="131" t="s">
        <v>350</v>
      </c>
      <c r="I63" s="132" t="s">
        <v>350</v>
      </c>
      <c r="T63" t="str">
        <f>IF(ISERROR(IF(Cad_Func!C69="","",Cad_Func!C69)),"",IF(Cad_Func!C69="","",Cad_Func!C69))</f>
        <v/>
      </c>
      <c r="U63" t="str">
        <f>IF(ISERROR(IF(Cad!C69="","",Cad!C69)),"",IF(Cad!C69="","",Cad!C69))</f>
        <v/>
      </c>
      <c r="AB63" s="15" t="str">
        <f t="shared" si="1"/>
        <v/>
      </c>
      <c r="AC63" s="15" t="str">
        <f t="shared" si="2"/>
        <v/>
      </c>
      <c r="AD63" s="27" t="str">
        <f t="shared" si="3"/>
        <v/>
      </c>
    </row>
    <row r="64" spans="3:30" ht="30" customHeight="1" thickTop="1" thickBot="1" x14ac:dyDescent="0.25">
      <c r="C64" s="118"/>
      <c r="D64" s="115"/>
      <c r="E64" s="116" t="s">
        <v>350</v>
      </c>
      <c r="F64" s="118"/>
      <c r="G64" s="131" t="s">
        <v>350</v>
      </c>
      <c r="H64" s="131" t="s">
        <v>350</v>
      </c>
      <c r="I64" s="132" t="s">
        <v>350</v>
      </c>
      <c r="T64" t="str">
        <f>IF(ISERROR(IF(Cad_Func!C70="","",Cad_Func!C70)),"",IF(Cad_Func!C70="","",Cad_Func!C70))</f>
        <v/>
      </c>
      <c r="U64" t="str">
        <f>IF(ISERROR(IF(Cad!C70="","",Cad!C70)),"",IF(Cad!C70="","",Cad!C70))</f>
        <v/>
      </c>
      <c r="AB64" s="15" t="str">
        <f t="shared" si="1"/>
        <v/>
      </c>
      <c r="AC64" s="15" t="str">
        <f t="shared" si="2"/>
        <v/>
      </c>
      <c r="AD64" s="27" t="str">
        <f t="shared" si="3"/>
        <v/>
      </c>
    </row>
    <row r="65" spans="3:30" ht="30" customHeight="1" thickTop="1" thickBot="1" x14ac:dyDescent="0.25">
      <c r="C65" s="118"/>
      <c r="D65" s="115"/>
      <c r="E65" s="116" t="s">
        <v>350</v>
      </c>
      <c r="F65" s="118"/>
      <c r="G65" s="131" t="s">
        <v>350</v>
      </c>
      <c r="H65" s="131" t="s">
        <v>350</v>
      </c>
      <c r="I65" s="132" t="s">
        <v>350</v>
      </c>
      <c r="T65" t="str">
        <f>IF(ISERROR(IF(Cad_Func!C71="","",Cad_Func!C71)),"",IF(Cad_Func!C71="","",Cad_Func!C71))</f>
        <v/>
      </c>
      <c r="U65" t="str">
        <f>IF(ISERROR(IF(Cad!C71="","",Cad!C71)),"",IF(Cad!C71="","",Cad!C71))</f>
        <v/>
      </c>
      <c r="AB65" s="15" t="str">
        <f t="shared" si="1"/>
        <v/>
      </c>
      <c r="AC65" s="15" t="str">
        <f t="shared" si="2"/>
        <v/>
      </c>
      <c r="AD65" s="27" t="str">
        <f t="shared" si="3"/>
        <v/>
      </c>
    </row>
    <row r="66" spans="3:30" ht="30" customHeight="1" thickTop="1" thickBot="1" x14ac:dyDescent="0.25">
      <c r="C66" s="118"/>
      <c r="D66" s="115"/>
      <c r="E66" s="116" t="s">
        <v>350</v>
      </c>
      <c r="F66" s="118"/>
      <c r="G66" s="131" t="s">
        <v>350</v>
      </c>
      <c r="H66" s="131" t="s">
        <v>350</v>
      </c>
      <c r="I66" s="132" t="s">
        <v>350</v>
      </c>
      <c r="T66" t="str">
        <f>IF(ISERROR(IF(Cad_Func!C72="","",Cad_Func!C72)),"",IF(Cad_Func!C72="","",Cad_Func!C72))</f>
        <v/>
      </c>
      <c r="U66" t="str">
        <f>IF(ISERROR(IF(Cad!C72="","",Cad!C72)),"",IF(Cad!C72="","",Cad!C72))</f>
        <v/>
      </c>
      <c r="AB66" s="15" t="str">
        <f t="shared" si="1"/>
        <v/>
      </c>
      <c r="AC66" s="15" t="str">
        <f t="shared" si="2"/>
        <v/>
      </c>
      <c r="AD66" s="27" t="str">
        <f t="shared" si="3"/>
        <v/>
      </c>
    </row>
    <row r="67" spans="3:30" ht="30" customHeight="1" thickTop="1" thickBot="1" x14ac:dyDescent="0.25">
      <c r="C67" s="118"/>
      <c r="D67" s="115"/>
      <c r="E67" s="116" t="s">
        <v>350</v>
      </c>
      <c r="F67" s="118"/>
      <c r="G67" s="131" t="s">
        <v>350</v>
      </c>
      <c r="H67" s="131" t="s">
        <v>350</v>
      </c>
      <c r="I67" s="132" t="s">
        <v>350</v>
      </c>
      <c r="T67" t="str">
        <f>IF(ISERROR(IF(Cad_Func!C73="","",Cad_Func!C73)),"",IF(Cad_Func!C73="","",Cad_Func!C73))</f>
        <v/>
      </c>
      <c r="U67" t="str">
        <f>IF(ISERROR(IF(Cad!C73="","",Cad!C73)),"",IF(Cad!C73="","",Cad!C73))</f>
        <v/>
      </c>
      <c r="AB67" s="15" t="str">
        <f t="shared" si="1"/>
        <v/>
      </c>
      <c r="AC67" s="15" t="str">
        <f t="shared" si="2"/>
        <v/>
      </c>
      <c r="AD67" s="27" t="str">
        <f t="shared" si="3"/>
        <v/>
      </c>
    </row>
    <row r="68" spans="3:30" ht="30" customHeight="1" thickTop="1" thickBot="1" x14ac:dyDescent="0.25">
      <c r="C68" s="118"/>
      <c r="D68" s="115"/>
      <c r="E68" s="116" t="s">
        <v>350</v>
      </c>
      <c r="F68" s="118"/>
      <c r="G68" s="131" t="s">
        <v>350</v>
      </c>
      <c r="H68" s="131" t="s">
        <v>350</v>
      </c>
      <c r="I68" s="132" t="s">
        <v>350</v>
      </c>
      <c r="T68" t="str">
        <f>IF(ISERROR(IF(Cad_Func!C74="","",Cad_Func!C74)),"",IF(Cad_Func!C74="","",Cad_Func!C74))</f>
        <v/>
      </c>
      <c r="U68" t="str">
        <f>IF(ISERROR(IF(Cad!C74="","",Cad!C74)),"",IF(Cad!C74="","",Cad!C74))</f>
        <v/>
      </c>
      <c r="AB68" s="15" t="str">
        <f t="shared" si="1"/>
        <v/>
      </c>
      <c r="AC68" s="15" t="str">
        <f t="shared" si="2"/>
        <v/>
      </c>
      <c r="AD68" s="27" t="str">
        <f t="shared" si="3"/>
        <v/>
      </c>
    </row>
    <row r="69" spans="3:30" ht="30" customHeight="1" thickTop="1" thickBot="1" x14ac:dyDescent="0.25">
      <c r="C69" s="118"/>
      <c r="D69" s="115"/>
      <c r="E69" s="116" t="s">
        <v>350</v>
      </c>
      <c r="F69" s="118"/>
      <c r="G69" s="131" t="s">
        <v>350</v>
      </c>
      <c r="H69" s="131" t="s">
        <v>350</v>
      </c>
      <c r="I69" s="132" t="s">
        <v>350</v>
      </c>
      <c r="T69" t="str">
        <f>IF(ISERROR(IF(Cad_Func!C75="","",Cad_Func!C75)),"",IF(Cad_Func!C75="","",Cad_Func!C75))</f>
        <v/>
      </c>
      <c r="U69" t="str">
        <f>IF(ISERROR(IF(Cad!C75="","",Cad!C75)),"",IF(Cad!C75="","",Cad!C75))</f>
        <v/>
      </c>
      <c r="AB69" s="15" t="str">
        <f t="shared" si="1"/>
        <v/>
      </c>
      <c r="AC69" s="15" t="str">
        <f t="shared" si="2"/>
        <v/>
      </c>
      <c r="AD69" s="27" t="str">
        <f t="shared" si="3"/>
        <v/>
      </c>
    </row>
    <row r="70" spans="3:30" ht="30" customHeight="1" thickTop="1" thickBot="1" x14ac:dyDescent="0.25">
      <c r="C70" s="118"/>
      <c r="D70" s="115"/>
      <c r="E70" s="116" t="s">
        <v>350</v>
      </c>
      <c r="F70" s="118"/>
      <c r="G70" s="131" t="s">
        <v>350</v>
      </c>
      <c r="H70" s="131" t="s">
        <v>350</v>
      </c>
      <c r="I70" s="132" t="s">
        <v>350</v>
      </c>
      <c r="T70" t="str">
        <f>IF(ISERROR(IF(Cad_Func!C76="","",Cad_Func!C76)),"",IF(Cad_Func!C76="","",Cad_Func!C76))</f>
        <v/>
      </c>
      <c r="U70" t="str">
        <f>IF(ISERROR(IF(Cad!C76="","",Cad!C76)),"",IF(Cad!C76="","",Cad!C76))</f>
        <v/>
      </c>
      <c r="AB70" s="15" t="str">
        <f t="shared" si="1"/>
        <v/>
      </c>
      <c r="AC70" s="15" t="str">
        <f t="shared" si="2"/>
        <v/>
      </c>
      <c r="AD70" s="27" t="str">
        <f t="shared" si="3"/>
        <v/>
      </c>
    </row>
    <row r="71" spans="3:30" ht="30" customHeight="1" thickTop="1" thickBot="1" x14ac:dyDescent="0.25">
      <c r="C71" s="118"/>
      <c r="D71" s="115"/>
      <c r="E71" s="116" t="s">
        <v>350</v>
      </c>
      <c r="F71" s="118"/>
      <c r="G71" s="131" t="s">
        <v>350</v>
      </c>
      <c r="H71" s="131" t="s">
        <v>350</v>
      </c>
      <c r="I71" s="132" t="s">
        <v>350</v>
      </c>
      <c r="T71" t="str">
        <f>IF(ISERROR(IF(Cad_Func!C77="","",Cad_Func!C77)),"",IF(Cad_Func!C77="","",Cad_Func!C77))</f>
        <v/>
      </c>
      <c r="U71" t="str">
        <f>IF(ISERROR(IF(Cad!C77="","",Cad!C77)),"",IF(Cad!C77="","",Cad!C77))</f>
        <v/>
      </c>
      <c r="AB71" s="15" t="str">
        <f t="shared" si="1"/>
        <v/>
      </c>
      <c r="AC71" s="15" t="str">
        <f t="shared" si="2"/>
        <v/>
      </c>
      <c r="AD71" s="27" t="str">
        <f t="shared" si="3"/>
        <v/>
      </c>
    </row>
    <row r="72" spans="3:30" ht="30" customHeight="1" thickTop="1" thickBot="1" x14ac:dyDescent="0.25">
      <c r="C72" s="118"/>
      <c r="D72" s="115"/>
      <c r="E72" s="116" t="s">
        <v>350</v>
      </c>
      <c r="F72" s="118"/>
      <c r="G72" s="131" t="s">
        <v>350</v>
      </c>
      <c r="H72" s="131" t="s">
        <v>350</v>
      </c>
      <c r="I72" s="132" t="s">
        <v>350</v>
      </c>
      <c r="T72" t="str">
        <f>IF(ISERROR(IF(Cad_Func!C78="","",Cad_Func!C78)),"",IF(Cad_Func!C78="","",Cad_Func!C78))</f>
        <v/>
      </c>
      <c r="U72" t="str">
        <f>IF(ISERROR(IF(Cad!C78="","",Cad!C78)),"",IF(Cad!C78="","",Cad!C78))</f>
        <v/>
      </c>
      <c r="AB72" s="15" t="str">
        <f t="shared" si="1"/>
        <v/>
      </c>
      <c r="AC72" s="15" t="str">
        <f t="shared" si="2"/>
        <v/>
      </c>
      <c r="AD72" s="27" t="str">
        <f t="shared" si="3"/>
        <v/>
      </c>
    </row>
    <row r="73" spans="3:30" ht="30" customHeight="1" thickTop="1" thickBot="1" x14ac:dyDescent="0.25">
      <c r="C73" s="118"/>
      <c r="D73" s="115"/>
      <c r="E73" s="116" t="s">
        <v>350</v>
      </c>
      <c r="F73" s="118"/>
      <c r="G73" s="131" t="s">
        <v>350</v>
      </c>
      <c r="H73" s="131" t="s">
        <v>350</v>
      </c>
      <c r="I73" s="132" t="s">
        <v>350</v>
      </c>
      <c r="T73" t="str">
        <f>IF(ISERROR(IF(Cad_Func!C79="","",Cad_Func!C79)),"",IF(Cad_Func!C79="","",Cad_Func!C79))</f>
        <v/>
      </c>
      <c r="U73" t="str">
        <f>IF(ISERROR(IF(Cad!C79="","",Cad!C79)),"",IF(Cad!C79="","",Cad!C79))</f>
        <v/>
      </c>
      <c r="AB73" s="15" t="str">
        <f t="shared" ref="AB73:AB136" si="4">IF(D73="","",MONTH(D73))</f>
        <v/>
      </c>
      <c r="AC73" s="15" t="str">
        <f t="shared" ref="AC73:AC136" si="5">IF(D73="","",YEAR(D73))</f>
        <v/>
      </c>
      <c r="AD73" s="27" t="str">
        <f t="shared" ref="AD73:AD136" si="6">IF(ISERROR(IF(G73="","",H73-G73)),"",IF(G73="","",H73-G73))</f>
        <v/>
      </c>
    </row>
    <row r="74" spans="3:30" ht="30" customHeight="1" thickTop="1" thickBot="1" x14ac:dyDescent="0.25">
      <c r="C74" s="118"/>
      <c r="D74" s="115"/>
      <c r="E74" s="116" t="s">
        <v>350</v>
      </c>
      <c r="F74" s="118"/>
      <c r="G74" s="131" t="s">
        <v>350</v>
      </c>
      <c r="H74" s="131" t="s">
        <v>350</v>
      </c>
      <c r="I74" s="132" t="s">
        <v>350</v>
      </c>
      <c r="T74" t="str">
        <f>IF(ISERROR(IF(Cad_Func!C80="","",Cad_Func!C80)),"",IF(Cad_Func!C80="","",Cad_Func!C80))</f>
        <v/>
      </c>
      <c r="U74" t="str">
        <f>IF(ISERROR(IF(Cad!C80="","",Cad!C80)),"",IF(Cad!C80="","",Cad!C80))</f>
        <v/>
      </c>
      <c r="AB74" s="15" t="str">
        <f t="shared" si="4"/>
        <v/>
      </c>
      <c r="AC74" s="15" t="str">
        <f t="shared" si="5"/>
        <v/>
      </c>
      <c r="AD74" s="27" t="str">
        <f t="shared" si="6"/>
        <v/>
      </c>
    </row>
    <row r="75" spans="3:30" ht="30" customHeight="1" thickTop="1" thickBot="1" x14ac:dyDescent="0.25">
      <c r="C75" s="118"/>
      <c r="D75" s="115"/>
      <c r="E75" s="116" t="s">
        <v>350</v>
      </c>
      <c r="F75" s="118"/>
      <c r="G75" s="131" t="s">
        <v>350</v>
      </c>
      <c r="H75" s="131" t="s">
        <v>350</v>
      </c>
      <c r="I75" s="132" t="s">
        <v>350</v>
      </c>
      <c r="T75" t="str">
        <f>IF(ISERROR(IF(Cad_Func!C81="","",Cad_Func!C81)),"",IF(Cad_Func!C81="","",Cad_Func!C81))</f>
        <v/>
      </c>
      <c r="U75" t="str">
        <f>IF(ISERROR(IF(Cad!C81="","",Cad!C81)),"",IF(Cad!C81="","",Cad!C81))</f>
        <v/>
      </c>
      <c r="AB75" s="15" t="str">
        <f t="shared" si="4"/>
        <v/>
      </c>
      <c r="AC75" s="15" t="str">
        <f t="shared" si="5"/>
        <v/>
      </c>
      <c r="AD75" s="27" t="str">
        <f t="shared" si="6"/>
        <v/>
      </c>
    </row>
    <row r="76" spans="3:30" ht="30" customHeight="1" thickTop="1" thickBot="1" x14ac:dyDescent="0.25">
      <c r="C76" s="118"/>
      <c r="D76" s="115"/>
      <c r="E76" s="116" t="s">
        <v>350</v>
      </c>
      <c r="F76" s="118"/>
      <c r="G76" s="131" t="s">
        <v>350</v>
      </c>
      <c r="H76" s="131" t="s">
        <v>350</v>
      </c>
      <c r="I76" s="132" t="s">
        <v>350</v>
      </c>
      <c r="T76" t="str">
        <f>IF(ISERROR(IF(Cad_Func!C82="","",Cad_Func!C82)),"",IF(Cad_Func!C82="","",Cad_Func!C82))</f>
        <v/>
      </c>
      <c r="U76" t="str">
        <f>IF(ISERROR(IF(Cad!C82="","",Cad!C82)),"",IF(Cad!C82="","",Cad!C82))</f>
        <v/>
      </c>
      <c r="AB76" s="15" t="str">
        <f t="shared" si="4"/>
        <v/>
      </c>
      <c r="AC76" s="15" t="str">
        <f t="shared" si="5"/>
        <v/>
      </c>
      <c r="AD76" s="27" t="str">
        <f t="shared" si="6"/>
        <v/>
      </c>
    </row>
    <row r="77" spans="3:30" ht="30" customHeight="1" thickTop="1" thickBot="1" x14ac:dyDescent="0.25">
      <c r="C77" s="118"/>
      <c r="D77" s="115"/>
      <c r="E77" s="116" t="s">
        <v>350</v>
      </c>
      <c r="F77" s="118"/>
      <c r="G77" s="131" t="s">
        <v>350</v>
      </c>
      <c r="H77" s="131" t="s">
        <v>350</v>
      </c>
      <c r="I77" s="132" t="s">
        <v>350</v>
      </c>
      <c r="T77" t="str">
        <f>IF(ISERROR(IF(Cad_Func!C83="","",Cad_Func!C83)),"",IF(Cad_Func!C83="","",Cad_Func!C83))</f>
        <v/>
      </c>
      <c r="U77" t="str">
        <f>IF(ISERROR(IF(Cad!C83="","",Cad!C83)),"",IF(Cad!C83="","",Cad!C83))</f>
        <v/>
      </c>
      <c r="AB77" s="15" t="str">
        <f t="shared" si="4"/>
        <v/>
      </c>
      <c r="AC77" s="15" t="str">
        <f t="shared" si="5"/>
        <v/>
      </c>
      <c r="AD77" s="27" t="str">
        <f t="shared" si="6"/>
        <v/>
      </c>
    </row>
    <row r="78" spans="3:30" ht="30" customHeight="1" thickTop="1" thickBot="1" x14ac:dyDescent="0.25">
      <c r="C78" s="118"/>
      <c r="D78" s="115"/>
      <c r="E78" s="116" t="s">
        <v>350</v>
      </c>
      <c r="F78" s="118"/>
      <c r="G78" s="131" t="s">
        <v>350</v>
      </c>
      <c r="H78" s="131" t="s">
        <v>350</v>
      </c>
      <c r="I78" s="132" t="s">
        <v>350</v>
      </c>
      <c r="T78" t="str">
        <f>IF(ISERROR(IF(Cad_Func!C84="","",Cad_Func!C84)),"",IF(Cad_Func!C84="","",Cad_Func!C84))</f>
        <v/>
      </c>
      <c r="U78" t="str">
        <f>IF(ISERROR(IF(Cad!C84="","",Cad!C84)),"",IF(Cad!C84="","",Cad!C84))</f>
        <v/>
      </c>
      <c r="AB78" s="15" t="str">
        <f t="shared" si="4"/>
        <v/>
      </c>
      <c r="AC78" s="15" t="str">
        <f t="shared" si="5"/>
        <v/>
      </c>
      <c r="AD78" s="27" t="str">
        <f t="shared" si="6"/>
        <v/>
      </c>
    </row>
    <row r="79" spans="3:30" ht="30" customHeight="1" thickTop="1" thickBot="1" x14ac:dyDescent="0.25">
      <c r="C79" s="118"/>
      <c r="D79" s="115"/>
      <c r="E79" s="116" t="s">
        <v>350</v>
      </c>
      <c r="F79" s="118"/>
      <c r="G79" s="131" t="s">
        <v>350</v>
      </c>
      <c r="H79" s="131" t="s">
        <v>350</v>
      </c>
      <c r="I79" s="132" t="s">
        <v>350</v>
      </c>
      <c r="T79" t="str">
        <f>IF(ISERROR(IF(Cad_Func!C85="","",Cad_Func!C85)),"",IF(Cad_Func!C85="","",Cad_Func!C85))</f>
        <v/>
      </c>
      <c r="U79" t="str">
        <f>IF(ISERROR(IF(Cad!C85="","",Cad!C85)),"",IF(Cad!C85="","",Cad!C85))</f>
        <v/>
      </c>
      <c r="AB79" s="15" t="str">
        <f t="shared" si="4"/>
        <v/>
      </c>
      <c r="AC79" s="15" t="str">
        <f t="shared" si="5"/>
        <v/>
      </c>
      <c r="AD79" s="27" t="str">
        <f t="shared" si="6"/>
        <v/>
      </c>
    </row>
    <row r="80" spans="3:30" ht="30" customHeight="1" thickTop="1" thickBot="1" x14ac:dyDescent="0.25">
      <c r="C80" s="118"/>
      <c r="D80" s="115"/>
      <c r="E80" s="116" t="s">
        <v>350</v>
      </c>
      <c r="F80" s="118"/>
      <c r="G80" s="131" t="s">
        <v>350</v>
      </c>
      <c r="H80" s="131" t="s">
        <v>350</v>
      </c>
      <c r="I80" s="132" t="s">
        <v>350</v>
      </c>
      <c r="T80" t="str">
        <f>IF(ISERROR(IF(Cad_Func!C86="","",Cad_Func!C86)),"",IF(Cad_Func!C86="","",Cad_Func!C86))</f>
        <v/>
      </c>
      <c r="U80" t="str">
        <f>IF(ISERROR(IF(Cad!C86="","",Cad!C86)),"",IF(Cad!C86="","",Cad!C86))</f>
        <v/>
      </c>
      <c r="AB80" s="15" t="str">
        <f t="shared" si="4"/>
        <v/>
      </c>
      <c r="AC80" s="15" t="str">
        <f t="shared" si="5"/>
        <v/>
      </c>
      <c r="AD80" s="27" t="str">
        <f t="shared" si="6"/>
        <v/>
      </c>
    </row>
    <row r="81" spans="3:30" ht="30" customHeight="1" thickTop="1" thickBot="1" x14ac:dyDescent="0.25">
      <c r="C81" s="118"/>
      <c r="D81" s="115"/>
      <c r="E81" s="116" t="s">
        <v>350</v>
      </c>
      <c r="F81" s="118"/>
      <c r="G81" s="131" t="s">
        <v>350</v>
      </c>
      <c r="H81" s="131" t="s">
        <v>350</v>
      </c>
      <c r="I81" s="132" t="s">
        <v>350</v>
      </c>
      <c r="T81" t="str">
        <f>IF(ISERROR(IF(Cad_Func!C87="","",Cad_Func!C87)),"",IF(Cad_Func!C87="","",Cad_Func!C87))</f>
        <v/>
      </c>
      <c r="U81" t="str">
        <f>IF(ISERROR(IF(Cad!C87="","",Cad!C87)),"",IF(Cad!C87="","",Cad!C87))</f>
        <v/>
      </c>
      <c r="AB81" s="15" t="str">
        <f t="shared" si="4"/>
        <v/>
      </c>
      <c r="AC81" s="15" t="str">
        <f t="shared" si="5"/>
        <v/>
      </c>
      <c r="AD81" s="27" t="str">
        <f t="shared" si="6"/>
        <v/>
      </c>
    </row>
    <row r="82" spans="3:30" ht="30" customHeight="1" thickTop="1" thickBot="1" x14ac:dyDescent="0.25">
      <c r="C82" s="118"/>
      <c r="D82" s="115"/>
      <c r="E82" s="116" t="s">
        <v>350</v>
      </c>
      <c r="F82" s="118"/>
      <c r="G82" s="131" t="s">
        <v>350</v>
      </c>
      <c r="H82" s="131" t="s">
        <v>350</v>
      </c>
      <c r="I82" s="132" t="s">
        <v>350</v>
      </c>
      <c r="T82" t="str">
        <f>IF(ISERROR(IF(Cad_Func!C88="","",Cad_Func!C88)),"",IF(Cad_Func!C88="","",Cad_Func!C88))</f>
        <v/>
      </c>
      <c r="U82" t="str">
        <f>IF(ISERROR(IF(Cad!C88="","",Cad!C88)),"",IF(Cad!C88="","",Cad!C88))</f>
        <v/>
      </c>
      <c r="AB82" s="15" t="str">
        <f t="shared" si="4"/>
        <v/>
      </c>
      <c r="AC82" s="15" t="str">
        <f t="shared" si="5"/>
        <v/>
      </c>
      <c r="AD82" s="27" t="str">
        <f t="shared" si="6"/>
        <v/>
      </c>
    </row>
    <row r="83" spans="3:30" ht="30" customHeight="1" thickTop="1" thickBot="1" x14ac:dyDescent="0.25">
      <c r="C83" s="118"/>
      <c r="D83" s="115"/>
      <c r="E83" s="116" t="s">
        <v>350</v>
      </c>
      <c r="F83" s="118"/>
      <c r="G83" s="131" t="s">
        <v>350</v>
      </c>
      <c r="H83" s="131" t="s">
        <v>350</v>
      </c>
      <c r="I83" s="132" t="s">
        <v>350</v>
      </c>
      <c r="T83" t="str">
        <f>IF(ISERROR(IF(Cad_Func!C89="","",Cad_Func!C89)),"",IF(Cad_Func!C89="","",Cad_Func!C89))</f>
        <v/>
      </c>
      <c r="U83" t="str">
        <f>IF(ISERROR(IF(Cad!C89="","",Cad!C89)),"",IF(Cad!C89="","",Cad!C89))</f>
        <v/>
      </c>
      <c r="AB83" s="15" t="str">
        <f t="shared" si="4"/>
        <v/>
      </c>
      <c r="AC83" s="15" t="str">
        <f t="shared" si="5"/>
        <v/>
      </c>
      <c r="AD83" s="27" t="str">
        <f t="shared" si="6"/>
        <v/>
      </c>
    </row>
    <row r="84" spans="3:30" ht="30" customHeight="1" thickTop="1" thickBot="1" x14ac:dyDescent="0.25">
      <c r="C84" s="118"/>
      <c r="D84" s="115"/>
      <c r="E84" s="116" t="s">
        <v>350</v>
      </c>
      <c r="F84" s="118"/>
      <c r="G84" s="131" t="s">
        <v>350</v>
      </c>
      <c r="H84" s="131" t="s">
        <v>350</v>
      </c>
      <c r="I84" s="132" t="s">
        <v>350</v>
      </c>
      <c r="T84" t="str">
        <f>IF(ISERROR(IF(Cad_Func!C90="","",Cad_Func!C90)),"",IF(Cad_Func!C90="","",Cad_Func!C90))</f>
        <v/>
      </c>
      <c r="U84" t="str">
        <f>IF(ISERROR(IF(Cad!C90="","",Cad!C90)),"",IF(Cad!C90="","",Cad!C90))</f>
        <v/>
      </c>
      <c r="AB84" s="15" t="str">
        <f t="shared" si="4"/>
        <v/>
      </c>
      <c r="AC84" s="15" t="str">
        <f t="shared" si="5"/>
        <v/>
      </c>
      <c r="AD84" s="27" t="str">
        <f t="shared" si="6"/>
        <v/>
      </c>
    </row>
    <row r="85" spans="3:30" ht="30" customHeight="1" thickTop="1" thickBot="1" x14ac:dyDescent="0.25">
      <c r="C85" s="118"/>
      <c r="D85" s="115"/>
      <c r="E85" s="116" t="s">
        <v>350</v>
      </c>
      <c r="F85" s="118"/>
      <c r="G85" s="131" t="s">
        <v>350</v>
      </c>
      <c r="H85" s="131" t="s">
        <v>350</v>
      </c>
      <c r="I85" s="132" t="s">
        <v>350</v>
      </c>
      <c r="T85" t="str">
        <f>IF(ISERROR(IF(Cad_Func!C91="","",Cad_Func!C91)),"",IF(Cad_Func!C91="","",Cad_Func!C91))</f>
        <v/>
      </c>
      <c r="U85" t="str">
        <f>IF(ISERROR(IF(Cad!C91="","",Cad!C91)),"",IF(Cad!C91="","",Cad!C91))</f>
        <v/>
      </c>
      <c r="AB85" s="15" t="str">
        <f t="shared" si="4"/>
        <v/>
      </c>
      <c r="AC85" s="15" t="str">
        <f t="shared" si="5"/>
        <v/>
      </c>
      <c r="AD85" s="27" t="str">
        <f t="shared" si="6"/>
        <v/>
      </c>
    </row>
    <row r="86" spans="3:30" ht="30" customHeight="1" thickTop="1" thickBot="1" x14ac:dyDescent="0.25">
      <c r="C86" s="118"/>
      <c r="D86" s="115"/>
      <c r="E86" s="116" t="s">
        <v>350</v>
      </c>
      <c r="F86" s="118"/>
      <c r="G86" s="131" t="s">
        <v>350</v>
      </c>
      <c r="H86" s="131" t="s">
        <v>350</v>
      </c>
      <c r="I86" s="132" t="s">
        <v>350</v>
      </c>
      <c r="T86" t="str">
        <f>IF(ISERROR(IF(Cad_Func!C92="","",Cad_Func!C92)),"",IF(Cad_Func!C92="","",Cad_Func!C92))</f>
        <v/>
      </c>
      <c r="U86" t="str">
        <f>IF(ISERROR(IF(Cad!C92="","",Cad!C92)),"",IF(Cad!C92="","",Cad!C92))</f>
        <v/>
      </c>
      <c r="AB86" s="15" t="str">
        <f t="shared" si="4"/>
        <v/>
      </c>
      <c r="AC86" s="15" t="str">
        <f t="shared" si="5"/>
        <v/>
      </c>
      <c r="AD86" s="27" t="str">
        <f t="shared" si="6"/>
        <v/>
      </c>
    </row>
    <row r="87" spans="3:30" ht="30" customHeight="1" thickTop="1" thickBot="1" x14ac:dyDescent="0.25">
      <c r="C87" s="118"/>
      <c r="D87" s="115"/>
      <c r="E87" s="116" t="s">
        <v>350</v>
      </c>
      <c r="F87" s="118"/>
      <c r="G87" s="131" t="s">
        <v>350</v>
      </c>
      <c r="H87" s="131" t="s">
        <v>350</v>
      </c>
      <c r="I87" s="132" t="s">
        <v>350</v>
      </c>
      <c r="T87" t="str">
        <f>IF(ISERROR(IF(Cad_Func!C93="","",Cad_Func!C93)),"",IF(Cad_Func!C93="","",Cad_Func!C93))</f>
        <v/>
      </c>
      <c r="U87" t="str">
        <f>IF(ISERROR(IF(Cad!C93="","",Cad!C93)),"",IF(Cad!C93="","",Cad!C93))</f>
        <v/>
      </c>
      <c r="AB87" s="15" t="str">
        <f t="shared" si="4"/>
        <v/>
      </c>
      <c r="AC87" s="15" t="str">
        <f t="shared" si="5"/>
        <v/>
      </c>
      <c r="AD87" s="27" t="str">
        <f t="shared" si="6"/>
        <v/>
      </c>
    </row>
    <row r="88" spans="3:30" ht="30" customHeight="1" thickTop="1" thickBot="1" x14ac:dyDescent="0.25">
      <c r="C88" s="118"/>
      <c r="D88" s="115"/>
      <c r="E88" s="116" t="s">
        <v>350</v>
      </c>
      <c r="F88" s="118"/>
      <c r="G88" s="131" t="s">
        <v>350</v>
      </c>
      <c r="H88" s="131" t="s">
        <v>350</v>
      </c>
      <c r="I88" s="132" t="s">
        <v>350</v>
      </c>
      <c r="T88" t="str">
        <f>IF(ISERROR(IF(Cad_Func!C94="","",Cad_Func!C94)),"",IF(Cad_Func!C94="","",Cad_Func!C94))</f>
        <v/>
      </c>
      <c r="U88" t="str">
        <f>IF(ISERROR(IF(Cad!C94="","",Cad!C94)),"",IF(Cad!C94="","",Cad!C94))</f>
        <v/>
      </c>
      <c r="AB88" s="15" t="str">
        <f t="shared" si="4"/>
        <v/>
      </c>
      <c r="AC88" s="15" t="str">
        <f t="shared" si="5"/>
        <v/>
      </c>
      <c r="AD88" s="27" t="str">
        <f t="shared" si="6"/>
        <v/>
      </c>
    </row>
    <row r="89" spans="3:30" ht="30" customHeight="1" thickTop="1" thickBot="1" x14ac:dyDescent="0.25">
      <c r="C89" s="118"/>
      <c r="D89" s="115"/>
      <c r="E89" s="116" t="s">
        <v>350</v>
      </c>
      <c r="F89" s="118"/>
      <c r="G89" s="131" t="s">
        <v>350</v>
      </c>
      <c r="H89" s="131" t="s">
        <v>350</v>
      </c>
      <c r="I89" s="132" t="s">
        <v>350</v>
      </c>
      <c r="T89" t="str">
        <f>IF(ISERROR(IF(Cad_Func!C95="","",Cad_Func!C95)),"",IF(Cad_Func!C95="","",Cad_Func!C95))</f>
        <v/>
      </c>
      <c r="U89" t="str">
        <f>IF(ISERROR(IF(Cad!C95="","",Cad!C95)),"",IF(Cad!C95="","",Cad!C95))</f>
        <v/>
      </c>
      <c r="AB89" s="15" t="str">
        <f t="shared" si="4"/>
        <v/>
      </c>
      <c r="AC89" s="15" t="str">
        <f t="shared" si="5"/>
        <v/>
      </c>
      <c r="AD89" s="27" t="str">
        <f t="shared" si="6"/>
        <v/>
      </c>
    </row>
    <row r="90" spans="3:30" ht="30" customHeight="1" thickTop="1" thickBot="1" x14ac:dyDescent="0.25">
      <c r="C90" s="118"/>
      <c r="D90" s="115"/>
      <c r="E90" s="116" t="s">
        <v>350</v>
      </c>
      <c r="F90" s="118"/>
      <c r="G90" s="131" t="s">
        <v>350</v>
      </c>
      <c r="H90" s="131" t="s">
        <v>350</v>
      </c>
      <c r="I90" s="132" t="s">
        <v>350</v>
      </c>
      <c r="T90" t="str">
        <f>IF(ISERROR(IF(Cad_Func!C96="","",Cad_Func!C96)),"",IF(Cad_Func!C96="","",Cad_Func!C96))</f>
        <v/>
      </c>
      <c r="U90" t="str">
        <f>IF(ISERROR(IF(Cad!C96="","",Cad!C96)),"",IF(Cad!C96="","",Cad!C96))</f>
        <v/>
      </c>
      <c r="AB90" s="15" t="str">
        <f t="shared" si="4"/>
        <v/>
      </c>
      <c r="AC90" s="15" t="str">
        <f t="shared" si="5"/>
        <v/>
      </c>
      <c r="AD90" s="27" t="str">
        <f t="shared" si="6"/>
        <v/>
      </c>
    </row>
    <row r="91" spans="3:30" ht="30" customHeight="1" thickTop="1" thickBot="1" x14ac:dyDescent="0.25">
      <c r="C91" s="118"/>
      <c r="D91" s="115"/>
      <c r="E91" s="116" t="s">
        <v>350</v>
      </c>
      <c r="F91" s="118"/>
      <c r="G91" s="131" t="s">
        <v>350</v>
      </c>
      <c r="H91" s="131" t="s">
        <v>350</v>
      </c>
      <c r="I91" s="132" t="s">
        <v>350</v>
      </c>
      <c r="T91" t="str">
        <f>IF(ISERROR(IF(Cad_Func!C97="","",Cad_Func!C97)),"",IF(Cad_Func!C97="","",Cad_Func!C97))</f>
        <v/>
      </c>
      <c r="U91" t="str">
        <f>IF(ISERROR(IF(Cad!C97="","",Cad!C97)),"",IF(Cad!C97="","",Cad!C97))</f>
        <v/>
      </c>
      <c r="AB91" s="15" t="str">
        <f t="shared" si="4"/>
        <v/>
      </c>
      <c r="AC91" s="15" t="str">
        <f t="shared" si="5"/>
        <v/>
      </c>
      <c r="AD91" s="27" t="str">
        <f t="shared" si="6"/>
        <v/>
      </c>
    </row>
    <row r="92" spans="3:30" ht="30" customHeight="1" thickTop="1" thickBot="1" x14ac:dyDescent="0.25">
      <c r="C92" s="118"/>
      <c r="D92" s="115"/>
      <c r="E92" s="116" t="s">
        <v>350</v>
      </c>
      <c r="F92" s="118"/>
      <c r="G92" s="131" t="s">
        <v>350</v>
      </c>
      <c r="H92" s="131" t="s">
        <v>350</v>
      </c>
      <c r="I92" s="132" t="s">
        <v>350</v>
      </c>
      <c r="T92" t="str">
        <f>IF(ISERROR(IF(Cad_Func!C98="","",Cad_Func!C98)),"",IF(Cad_Func!C98="","",Cad_Func!C98))</f>
        <v/>
      </c>
      <c r="U92" t="str">
        <f>IF(ISERROR(IF(Cad!C98="","",Cad!C98)),"",IF(Cad!C98="","",Cad!C98))</f>
        <v/>
      </c>
      <c r="AB92" s="15" t="str">
        <f t="shared" si="4"/>
        <v/>
      </c>
      <c r="AC92" s="15" t="str">
        <f t="shared" si="5"/>
        <v/>
      </c>
      <c r="AD92" s="27" t="str">
        <f t="shared" si="6"/>
        <v/>
      </c>
    </row>
    <row r="93" spans="3:30" ht="30" customHeight="1" thickTop="1" thickBot="1" x14ac:dyDescent="0.25">
      <c r="C93" s="118"/>
      <c r="D93" s="115"/>
      <c r="E93" s="116" t="s">
        <v>350</v>
      </c>
      <c r="F93" s="118"/>
      <c r="G93" s="131" t="s">
        <v>350</v>
      </c>
      <c r="H93" s="131" t="s">
        <v>350</v>
      </c>
      <c r="I93" s="132" t="s">
        <v>350</v>
      </c>
      <c r="T93" t="str">
        <f>IF(ISERROR(IF(Cad_Func!C99="","",Cad_Func!C99)),"",IF(Cad_Func!C99="","",Cad_Func!C99))</f>
        <v/>
      </c>
      <c r="U93" t="str">
        <f>IF(ISERROR(IF(Cad!C99="","",Cad!C99)),"",IF(Cad!C99="","",Cad!C99))</f>
        <v/>
      </c>
      <c r="AB93" s="15" t="str">
        <f t="shared" si="4"/>
        <v/>
      </c>
      <c r="AC93" s="15" t="str">
        <f t="shared" si="5"/>
        <v/>
      </c>
      <c r="AD93" s="27" t="str">
        <f t="shared" si="6"/>
        <v/>
      </c>
    </row>
    <row r="94" spans="3:30" ht="30" customHeight="1" thickTop="1" thickBot="1" x14ac:dyDescent="0.25">
      <c r="C94" s="118"/>
      <c r="D94" s="115"/>
      <c r="E94" s="116" t="s">
        <v>350</v>
      </c>
      <c r="F94" s="118"/>
      <c r="G94" s="131" t="s">
        <v>350</v>
      </c>
      <c r="H94" s="131" t="s">
        <v>350</v>
      </c>
      <c r="I94" s="132" t="s">
        <v>350</v>
      </c>
      <c r="T94" t="str">
        <f>IF(ISERROR(IF(Cad_Func!C100="","",Cad_Func!C100)),"",IF(Cad_Func!C100="","",Cad_Func!C100))</f>
        <v/>
      </c>
      <c r="U94" t="str">
        <f>IF(ISERROR(IF(Cad!C100="","",Cad!C100)),"",IF(Cad!C100="","",Cad!C100))</f>
        <v/>
      </c>
      <c r="AB94" s="15" t="str">
        <f t="shared" si="4"/>
        <v/>
      </c>
      <c r="AC94" s="15" t="str">
        <f t="shared" si="5"/>
        <v/>
      </c>
      <c r="AD94" s="27" t="str">
        <f t="shared" si="6"/>
        <v/>
      </c>
    </row>
    <row r="95" spans="3:30" ht="30" customHeight="1" thickTop="1" thickBot="1" x14ac:dyDescent="0.25">
      <c r="C95" s="118"/>
      <c r="D95" s="115"/>
      <c r="E95" s="116" t="s">
        <v>350</v>
      </c>
      <c r="F95" s="118"/>
      <c r="G95" s="131" t="s">
        <v>350</v>
      </c>
      <c r="H95" s="131" t="s">
        <v>350</v>
      </c>
      <c r="I95" s="132" t="s">
        <v>350</v>
      </c>
      <c r="T95" t="str">
        <f>IF(ISERROR(IF(Cad_Func!C101="","",Cad_Func!C101)),"",IF(Cad_Func!C101="","",Cad_Func!C101))</f>
        <v/>
      </c>
      <c r="U95" t="str">
        <f>IF(ISERROR(IF(Cad!C101="","",Cad!C101)),"",IF(Cad!C101="","",Cad!C101))</f>
        <v/>
      </c>
      <c r="AB95" s="15" t="str">
        <f t="shared" si="4"/>
        <v/>
      </c>
      <c r="AC95" s="15" t="str">
        <f t="shared" si="5"/>
        <v/>
      </c>
      <c r="AD95" s="27" t="str">
        <f t="shared" si="6"/>
        <v/>
      </c>
    </row>
    <row r="96" spans="3:30" ht="30" customHeight="1" thickTop="1" thickBot="1" x14ac:dyDescent="0.25">
      <c r="C96" s="118"/>
      <c r="D96" s="115"/>
      <c r="E96" s="116" t="s">
        <v>350</v>
      </c>
      <c r="F96" s="118"/>
      <c r="G96" s="131" t="s">
        <v>350</v>
      </c>
      <c r="H96" s="131" t="s">
        <v>350</v>
      </c>
      <c r="I96" s="132" t="s">
        <v>350</v>
      </c>
      <c r="T96" t="str">
        <f>IF(ISERROR(IF(Cad_Func!C102="","",Cad_Func!C102)),"",IF(Cad_Func!C102="","",Cad_Func!C102))</f>
        <v/>
      </c>
      <c r="U96" t="str">
        <f>IF(ISERROR(IF(Cad!C102="","",Cad!C102)),"",IF(Cad!C102="","",Cad!C102))</f>
        <v/>
      </c>
      <c r="AB96" s="15" t="str">
        <f t="shared" si="4"/>
        <v/>
      </c>
      <c r="AC96" s="15" t="str">
        <f t="shared" si="5"/>
        <v/>
      </c>
      <c r="AD96" s="27" t="str">
        <f t="shared" si="6"/>
        <v/>
      </c>
    </row>
    <row r="97" spans="3:30" ht="30" customHeight="1" thickTop="1" thickBot="1" x14ac:dyDescent="0.25">
      <c r="C97" s="118"/>
      <c r="D97" s="115"/>
      <c r="E97" s="116" t="s">
        <v>350</v>
      </c>
      <c r="F97" s="118"/>
      <c r="G97" s="131" t="s">
        <v>350</v>
      </c>
      <c r="H97" s="131" t="s">
        <v>350</v>
      </c>
      <c r="I97" s="132" t="s">
        <v>350</v>
      </c>
      <c r="T97" t="str">
        <f>IF(ISERROR(IF(Cad_Func!C103="","",Cad_Func!C103)),"",IF(Cad_Func!C103="","",Cad_Func!C103))</f>
        <v/>
      </c>
      <c r="U97" t="str">
        <f>IF(ISERROR(IF(Cad!C103="","",Cad!C103)),"",IF(Cad!C103="","",Cad!C103))</f>
        <v/>
      </c>
      <c r="AB97" s="15" t="str">
        <f t="shared" si="4"/>
        <v/>
      </c>
      <c r="AC97" s="15" t="str">
        <f t="shared" si="5"/>
        <v/>
      </c>
      <c r="AD97" s="27" t="str">
        <f t="shared" si="6"/>
        <v/>
      </c>
    </row>
    <row r="98" spans="3:30" ht="30" customHeight="1" thickTop="1" thickBot="1" x14ac:dyDescent="0.25">
      <c r="C98" s="118"/>
      <c r="D98" s="115"/>
      <c r="E98" s="116" t="s">
        <v>350</v>
      </c>
      <c r="F98" s="118"/>
      <c r="G98" s="131" t="s">
        <v>350</v>
      </c>
      <c r="H98" s="131" t="s">
        <v>350</v>
      </c>
      <c r="I98" s="132" t="s">
        <v>350</v>
      </c>
      <c r="T98" t="str">
        <f>IF(ISERROR(IF(Cad_Func!C104="","",Cad_Func!C104)),"",IF(Cad_Func!C104="","",Cad_Func!C104))</f>
        <v/>
      </c>
      <c r="U98" t="str">
        <f>IF(ISERROR(IF(Cad!C104="","",Cad!C104)),"",IF(Cad!C104="","",Cad!C104))</f>
        <v/>
      </c>
      <c r="AB98" s="15" t="str">
        <f t="shared" si="4"/>
        <v/>
      </c>
      <c r="AC98" s="15" t="str">
        <f t="shared" si="5"/>
        <v/>
      </c>
      <c r="AD98" s="27" t="str">
        <f t="shared" si="6"/>
        <v/>
      </c>
    </row>
    <row r="99" spans="3:30" ht="30" customHeight="1" thickTop="1" thickBot="1" x14ac:dyDescent="0.25">
      <c r="C99" s="118"/>
      <c r="D99" s="115"/>
      <c r="E99" s="116" t="s">
        <v>350</v>
      </c>
      <c r="F99" s="118"/>
      <c r="G99" s="131" t="s">
        <v>350</v>
      </c>
      <c r="H99" s="131" t="s">
        <v>350</v>
      </c>
      <c r="I99" s="132" t="s">
        <v>350</v>
      </c>
      <c r="T99" t="str">
        <f>IF(ISERROR(IF(Cad_Func!C105="","",Cad_Func!C105)),"",IF(Cad_Func!C105="","",Cad_Func!C105))</f>
        <v/>
      </c>
      <c r="U99" t="str">
        <f>IF(ISERROR(IF(Cad!C105="","",Cad!C105)),"",IF(Cad!C105="","",Cad!C105))</f>
        <v/>
      </c>
      <c r="AB99" s="15" t="str">
        <f t="shared" si="4"/>
        <v/>
      </c>
      <c r="AC99" s="15" t="str">
        <f t="shared" si="5"/>
        <v/>
      </c>
      <c r="AD99" s="27" t="str">
        <f t="shared" si="6"/>
        <v/>
      </c>
    </row>
    <row r="100" spans="3:30" ht="30" customHeight="1" thickTop="1" thickBot="1" x14ac:dyDescent="0.25">
      <c r="C100" s="118"/>
      <c r="D100" s="115"/>
      <c r="E100" s="116" t="s">
        <v>350</v>
      </c>
      <c r="F100" s="118"/>
      <c r="G100" s="131" t="s">
        <v>350</v>
      </c>
      <c r="H100" s="131" t="s">
        <v>350</v>
      </c>
      <c r="I100" s="132" t="s">
        <v>350</v>
      </c>
      <c r="T100" t="str">
        <f>IF(ISERROR(IF(Cad_Func!C106="","",Cad_Func!C106)),"",IF(Cad_Func!C106="","",Cad_Func!C106))</f>
        <v/>
      </c>
      <c r="U100" t="str">
        <f>IF(ISERROR(IF(Cad!C106="","",Cad!C106)),"",IF(Cad!C106="","",Cad!C106))</f>
        <v/>
      </c>
      <c r="AB100" s="15" t="str">
        <f t="shared" si="4"/>
        <v/>
      </c>
      <c r="AC100" s="15" t="str">
        <f t="shared" si="5"/>
        <v/>
      </c>
      <c r="AD100" s="27" t="str">
        <f t="shared" si="6"/>
        <v/>
      </c>
    </row>
    <row r="101" spans="3:30" ht="30" customHeight="1" thickTop="1" thickBot="1" x14ac:dyDescent="0.25">
      <c r="C101" s="118"/>
      <c r="D101" s="115"/>
      <c r="E101" s="116" t="s">
        <v>350</v>
      </c>
      <c r="F101" s="118"/>
      <c r="G101" s="131" t="s">
        <v>350</v>
      </c>
      <c r="H101" s="131" t="s">
        <v>350</v>
      </c>
      <c r="I101" s="132" t="s">
        <v>350</v>
      </c>
      <c r="T101" t="str">
        <f>IF(ISERROR(IF(Cad_Func!C107="","",Cad_Func!C107)),"",IF(Cad_Func!C107="","",Cad_Func!C107))</f>
        <v/>
      </c>
      <c r="U101" t="str">
        <f>IF(ISERROR(IF(Cad!C107="","",Cad!C107)),"",IF(Cad!C107="","",Cad!C107))</f>
        <v/>
      </c>
      <c r="AB101" s="15" t="str">
        <f t="shared" si="4"/>
        <v/>
      </c>
      <c r="AC101" s="15" t="str">
        <f t="shared" si="5"/>
        <v/>
      </c>
      <c r="AD101" s="27" t="str">
        <f t="shared" si="6"/>
        <v/>
      </c>
    </row>
    <row r="102" spans="3:30" ht="30" customHeight="1" thickTop="1" thickBot="1" x14ac:dyDescent="0.25">
      <c r="C102" s="118"/>
      <c r="D102" s="115"/>
      <c r="E102" s="116" t="s">
        <v>350</v>
      </c>
      <c r="F102" s="118"/>
      <c r="G102" s="131" t="s">
        <v>350</v>
      </c>
      <c r="H102" s="131" t="s">
        <v>350</v>
      </c>
      <c r="I102" s="132" t="s">
        <v>350</v>
      </c>
      <c r="T102" t="str">
        <f>IF(ISERROR(IF(Cad_Func!C108="","",Cad_Func!C108)),"",IF(Cad_Func!C108="","",Cad_Func!C108))</f>
        <v/>
      </c>
      <c r="U102" t="str">
        <f>IF(ISERROR(IF(Cad!C108="","",Cad!C108)),"",IF(Cad!C108="","",Cad!C108))</f>
        <v/>
      </c>
      <c r="AB102" s="15" t="str">
        <f t="shared" si="4"/>
        <v/>
      </c>
      <c r="AC102" s="15" t="str">
        <f t="shared" si="5"/>
        <v/>
      </c>
      <c r="AD102" s="27" t="str">
        <f t="shared" si="6"/>
        <v/>
      </c>
    </row>
    <row r="103" spans="3:30" ht="30" customHeight="1" thickTop="1" thickBot="1" x14ac:dyDescent="0.25">
      <c r="C103" s="118"/>
      <c r="D103" s="115"/>
      <c r="E103" s="116" t="s">
        <v>350</v>
      </c>
      <c r="F103" s="118"/>
      <c r="G103" s="131" t="s">
        <v>350</v>
      </c>
      <c r="H103" s="131" t="s">
        <v>350</v>
      </c>
      <c r="I103" s="132" t="s">
        <v>350</v>
      </c>
      <c r="T103" t="str">
        <f>IF(ISERROR(IF(Cad_Func!C109="","",Cad_Func!C109)),"",IF(Cad_Func!C109="","",Cad_Func!C109))</f>
        <v/>
      </c>
      <c r="U103" t="str">
        <f>IF(ISERROR(IF(Cad!C109="","",Cad!C109)),"",IF(Cad!C109="","",Cad!C109))</f>
        <v/>
      </c>
      <c r="AB103" s="15" t="str">
        <f t="shared" si="4"/>
        <v/>
      </c>
      <c r="AC103" s="15" t="str">
        <f t="shared" si="5"/>
        <v/>
      </c>
      <c r="AD103" s="27" t="str">
        <f t="shared" si="6"/>
        <v/>
      </c>
    </row>
    <row r="104" spans="3:30" ht="30" customHeight="1" thickTop="1" thickBot="1" x14ac:dyDescent="0.25">
      <c r="C104" s="118"/>
      <c r="D104" s="115"/>
      <c r="E104" s="116" t="s">
        <v>350</v>
      </c>
      <c r="F104" s="118"/>
      <c r="G104" s="131" t="s">
        <v>350</v>
      </c>
      <c r="H104" s="131" t="s">
        <v>350</v>
      </c>
      <c r="I104" s="132" t="s">
        <v>350</v>
      </c>
      <c r="T104" t="str">
        <f>IF(ISERROR(IF(Cad_Func!C110="","",Cad_Func!C110)),"",IF(Cad_Func!C110="","",Cad_Func!C110))</f>
        <v/>
      </c>
      <c r="U104" t="str">
        <f>IF(ISERROR(IF(Cad!C110="","",Cad!C110)),"",IF(Cad!C110="","",Cad!C110))</f>
        <v/>
      </c>
      <c r="AB104" s="15" t="str">
        <f t="shared" si="4"/>
        <v/>
      </c>
      <c r="AC104" s="15" t="str">
        <f t="shared" si="5"/>
        <v/>
      </c>
      <c r="AD104" s="27" t="str">
        <f t="shared" si="6"/>
        <v/>
      </c>
    </row>
    <row r="105" spans="3:30" ht="30" customHeight="1" thickTop="1" thickBot="1" x14ac:dyDescent="0.25">
      <c r="C105" s="118"/>
      <c r="D105" s="115"/>
      <c r="E105" s="116" t="s">
        <v>350</v>
      </c>
      <c r="F105" s="118"/>
      <c r="G105" s="131" t="s">
        <v>350</v>
      </c>
      <c r="H105" s="131" t="s">
        <v>350</v>
      </c>
      <c r="I105" s="132" t="s">
        <v>350</v>
      </c>
      <c r="T105" t="str">
        <f>IF(ISERROR(IF(Cad_Func!C111="","",Cad_Func!C111)),"",IF(Cad_Func!C111="","",Cad_Func!C111))</f>
        <v/>
      </c>
      <c r="U105" t="str">
        <f>IF(ISERROR(IF(Cad!C111="","",Cad!C111)),"",IF(Cad!C111="","",Cad!C111))</f>
        <v/>
      </c>
      <c r="AB105" s="15" t="str">
        <f t="shared" si="4"/>
        <v/>
      </c>
      <c r="AC105" s="15" t="str">
        <f t="shared" si="5"/>
        <v/>
      </c>
      <c r="AD105" s="27" t="str">
        <f t="shared" si="6"/>
        <v/>
      </c>
    </row>
    <row r="106" spans="3:30" ht="30" customHeight="1" thickTop="1" thickBot="1" x14ac:dyDescent="0.25">
      <c r="C106" s="118"/>
      <c r="D106" s="115"/>
      <c r="E106" s="116" t="s">
        <v>350</v>
      </c>
      <c r="F106" s="118"/>
      <c r="G106" s="131" t="s">
        <v>350</v>
      </c>
      <c r="H106" s="131" t="s">
        <v>350</v>
      </c>
      <c r="I106" s="132" t="s">
        <v>350</v>
      </c>
      <c r="T106" t="str">
        <f>IF(ISERROR(IF(Cad_Func!C112="","",Cad_Func!C112)),"",IF(Cad_Func!C112="","",Cad_Func!C112))</f>
        <v/>
      </c>
      <c r="U106" t="str">
        <f>IF(ISERROR(IF(Cad!C112="","",Cad!C112)),"",IF(Cad!C112="","",Cad!C112))</f>
        <v/>
      </c>
      <c r="AB106" s="15" t="str">
        <f t="shared" si="4"/>
        <v/>
      </c>
      <c r="AC106" s="15" t="str">
        <f t="shared" si="5"/>
        <v/>
      </c>
      <c r="AD106" s="27" t="str">
        <f t="shared" si="6"/>
        <v/>
      </c>
    </row>
    <row r="107" spans="3:30" ht="30" customHeight="1" thickTop="1" thickBot="1" x14ac:dyDescent="0.25">
      <c r="C107" s="118"/>
      <c r="D107" s="115"/>
      <c r="E107" s="116" t="s">
        <v>350</v>
      </c>
      <c r="F107" s="118"/>
      <c r="G107" s="131" t="s">
        <v>350</v>
      </c>
      <c r="H107" s="131" t="s">
        <v>350</v>
      </c>
      <c r="I107" s="132" t="s">
        <v>350</v>
      </c>
      <c r="T107" t="str">
        <f>IF(ISERROR(IF(Cad_Func!C113="","",Cad_Func!C113)),"",IF(Cad_Func!C113="","",Cad_Func!C113))</f>
        <v/>
      </c>
      <c r="U107" t="str">
        <f>IF(ISERROR(IF(Cad!C113="","",Cad!C113)),"",IF(Cad!C113="","",Cad!C113))</f>
        <v/>
      </c>
      <c r="AB107" s="15" t="str">
        <f t="shared" si="4"/>
        <v/>
      </c>
      <c r="AC107" s="15" t="str">
        <f t="shared" si="5"/>
        <v/>
      </c>
      <c r="AD107" s="27" t="str">
        <f t="shared" si="6"/>
        <v/>
      </c>
    </row>
    <row r="108" spans="3:30" ht="30" customHeight="1" thickTop="1" thickBot="1" x14ac:dyDescent="0.25">
      <c r="C108" s="118"/>
      <c r="D108" s="115"/>
      <c r="E108" s="116" t="s">
        <v>350</v>
      </c>
      <c r="F108" s="118"/>
      <c r="G108" s="131" t="s">
        <v>350</v>
      </c>
      <c r="H108" s="131" t="s">
        <v>350</v>
      </c>
      <c r="I108" s="132" t="s">
        <v>350</v>
      </c>
      <c r="T108" t="str">
        <f>IF(ISERROR(IF(Cad_Func!C114="","",Cad_Func!C114)),"",IF(Cad_Func!C114="","",Cad_Func!C114))</f>
        <v/>
      </c>
      <c r="U108" t="str">
        <f>IF(ISERROR(IF(Cad!C114="","",Cad!C114)),"",IF(Cad!C114="","",Cad!C114))</f>
        <v/>
      </c>
      <c r="AB108" s="15" t="str">
        <f t="shared" si="4"/>
        <v/>
      </c>
      <c r="AC108" s="15" t="str">
        <f t="shared" si="5"/>
        <v/>
      </c>
      <c r="AD108" s="27" t="str">
        <f t="shared" si="6"/>
        <v/>
      </c>
    </row>
    <row r="109" spans="3:30" ht="30" customHeight="1" thickTop="1" thickBot="1" x14ac:dyDescent="0.25">
      <c r="C109" s="118"/>
      <c r="D109" s="115"/>
      <c r="E109" s="116" t="s">
        <v>350</v>
      </c>
      <c r="F109" s="118"/>
      <c r="G109" s="131" t="s">
        <v>350</v>
      </c>
      <c r="H109" s="131" t="s">
        <v>350</v>
      </c>
      <c r="I109" s="132" t="s">
        <v>350</v>
      </c>
      <c r="T109" t="str">
        <f>IF(ISERROR(IF(Cad_Func!C115="","",Cad_Func!C115)),"",IF(Cad_Func!C115="","",Cad_Func!C115))</f>
        <v/>
      </c>
      <c r="U109" t="str">
        <f>IF(ISERROR(IF(Cad!C115="","",Cad!C115)),"",IF(Cad!C115="","",Cad!C115))</f>
        <v/>
      </c>
      <c r="AB109" s="15" t="str">
        <f t="shared" si="4"/>
        <v/>
      </c>
      <c r="AC109" s="15" t="str">
        <f t="shared" si="5"/>
        <v/>
      </c>
      <c r="AD109" s="27" t="str">
        <f t="shared" si="6"/>
        <v/>
      </c>
    </row>
    <row r="110" spans="3:30" ht="30" customHeight="1" thickTop="1" thickBot="1" x14ac:dyDescent="0.25">
      <c r="C110" s="118"/>
      <c r="D110" s="115"/>
      <c r="E110" s="116" t="s">
        <v>350</v>
      </c>
      <c r="F110" s="118"/>
      <c r="G110" s="131" t="s">
        <v>350</v>
      </c>
      <c r="H110" s="131" t="s">
        <v>350</v>
      </c>
      <c r="I110" s="132" t="s">
        <v>350</v>
      </c>
      <c r="T110" t="str">
        <f>IF(ISERROR(IF(Cad_Func!C116="","",Cad_Func!C116)),"",IF(Cad_Func!C116="","",Cad_Func!C116))</f>
        <v/>
      </c>
      <c r="U110" t="str">
        <f>IF(ISERROR(IF(Cad!C116="","",Cad!C116)),"",IF(Cad!C116="","",Cad!C116))</f>
        <v/>
      </c>
      <c r="AB110" s="15" t="str">
        <f t="shared" si="4"/>
        <v/>
      </c>
      <c r="AC110" s="15" t="str">
        <f t="shared" si="5"/>
        <v/>
      </c>
      <c r="AD110" s="27" t="str">
        <f t="shared" si="6"/>
        <v/>
      </c>
    </row>
    <row r="111" spans="3:30" ht="30" customHeight="1" thickTop="1" thickBot="1" x14ac:dyDescent="0.25">
      <c r="C111" s="118"/>
      <c r="D111" s="115"/>
      <c r="E111" s="116" t="s">
        <v>350</v>
      </c>
      <c r="F111" s="118"/>
      <c r="G111" s="131" t="s">
        <v>350</v>
      </c>
      <c r="H111" s="131" t="s">
        <v>350</v>
      </c>
      <c r="I111" s="132" t="s">
        <v>350</v>
      </c>
      <c r="T111" t="str">
        <f>IF(ISERROR(IF(Cad_Func!C117="","",Cad_Func!C117)),"",IF(Cad_Func!C117="","",Cad_Func!C117))</f>
        <v/>
      </c>
      <c r="U111" t="str">
        <f>IF(ISERROR(IF(Cad!C117="","",Cad!C117)),"",IF(Cad!C117="","",Cad!C117))</f>
        <v/>
      </c>
      <c r="AB111" s="15" t="str">
        <f t="shared" si="4"/>
        <v/>
      </c>
      <c r="AC111" s="15" t="str">
        <f t="shared" si="5"/>
        <v/>
      </c>
      <c r="AD111" s="27" t="str">
        <f t="shared" si="6"/>
        <v/>
      </c>
    </row>
    <row r="112" spans="3:30" ht="30" customHeight="1" thickTop="1" thickBot="1" x14ac:dyDescent="0.25">
      <c r="C112" s="118"/>
      <c r="D112" s="115"/>
      <c r="E112" s="116" t="s">
        <v>350</v>
      </c>
      <c r="F112" s="118"/>
      <c r="G112" s="131" t="s">
        <v>350</v>
      </c>
      <c r="H112" s="131" t="s">
        <v>350</v>
      </c>
      <c r="I112" s="132" t="s">
        <v>350</v>
      </c>
      <c r="T112" t="str">
        <f>IF(ISERROR(IF(Cad_Func!C118="","",Cad_Func!C118)),"",IF(Cad_Func!C118="","",Cad_Func!C118))</f>
        <v/>
      </c>
      <c r="U112" t="str">
        <f>IF(ISERROR(IF(Cad!C118="","",Cad!C118)),"",IF(Cad!C118="","",Cad!C118))</f>
        <v/>
      </c>
      <c r="AB112" s="15" t="str">
        <f t="shared" si="4"/>
        <v/>
      </c>
      <c r="AC112" s="15" t="str">
        <f t="shared" si="5"/>
        <v/>
      </c>
      <c r="AD112" s="27" t="str">
        <f t="shared" si="6"/>
        <v/>
      </c>
    </row>
    <row r="113" spans="3:30" ht="30" customHeight="1" thickTop="1" thickBot="1" x14ac:dyDescent="0.25">
      <c r="C113" s="118"/>
      <c r="D113" s="115"/>
      <c r="E113" s="116" t="s">
        <v>350</v>
      </c>
      <c r="F113" s="118"/>
      <c r="G113" s="131" t="s">
        <v>350</v>
      </c>
      <c r="H113" s="131" t="s">
        <v>350</v>
      </c>
      <c r="I113" s="132" t="s">
        <v>350</v>
      </c>
      <c r="T113" t="str">
        <f>IF(ISERROR(IF(Cad_Func!C119="","",Cad_Func!C119)),"",IF(Cad_Func!C119="","",Cad_Func!C119))</f>
        <v/>
      </c>
      <c r="U113" t="str">
        <f>IF(ISERROR(IF(Cad!C119="","",Cad!C119)),"",IF(Cad!C119="","",Cad!C119))</f>
        <v/>
      </c>
      <c r="AB113" s="15" t="str">
        <f t="shared" si="4"/>
        <v/>
      </c>
      <c r="AC113" s="15" t="str">
        <f t="shared" si="5"/>
        <v/>
      </c>
      <c r="AD113" s="27" t="str">
        <f t="shared" si="6"/>
        <v/>
      </c>
    </row>
    <row r="114" spans="3:30" ht="30" customHeight="1" thickTop="1" thickBot="1" x14ac:dyDescent="0.25">
      <c r="C114" s="118"/>
      <c r="D114" s="115"/>
      <c r="E114" s="116" t="s">
        <v>350</v>
      </c>
      <c r="F114" s="118"/>
      <c r="G114" s="131" t="s">
        <v>350</v>
      </c>
      <c r="H114" s="131" t="s">
        <v>350</v>
      </c>
      <c r="I114" s="132" t="s">
        <v>350</v>
      </c>
      <c r="T114" t="str">
        <f>IF(ISERROR(IF(Cad_Func!C120="","",Cad_Func!C120)),"",IF(Cad_Func!C120="","",Cad_Func!C120))</f>
        <v/>
      </c>
      <c r="U114" t="str">
        <f>IF(ISERROR(IF(Cad!C120="","",Cad!C120)),"",IF(Cad!C120="","",Cad!C120))</f>
        <v/>
      </c>
      <c r="AB114" s="15" t="str">
        <f t="shared" si="4"/>
        <v/>
      </c>
      <c r="AC114" s="15" t="str">
        <f t="shared" si="5"/>
        <v/>
      </c>
      <c r="AD114" s="27" t="str">
        <f t="shared" si="6"/>
        <v/>
      </c>
    </row>
    <row r="115" spans="3:30" ht="30" customHeight="1" thickTop="1" thickBot="1" x14ac:dyDescent="0.25">
      <c r="C115" s="118"/>
      <c r="D115" s="115"/>
      <c r="E115" s="116" t="s">
        <v>350</v>
      </c>
      <c r="F115" s="118"/>
      <c r="G115" s="131" t="s">
        <v>350</v>
      </c>
      <c r="H115" s="131" t="s">
        <v>350</v>
      </c>
      <c r="I115" s="132" t="s">
        <v>350</v>
      </c>
      <c r="T115" t="str">
        <f>IF(ISERROR(IF(Cad_Func!C121="","",Cad_Func!C121)),"",IF(Cad_Func!C121="","",Cad_Func!C121))</f>
        <v/>
      </c>
      <c r="U115" t="str">
        <f>IF(ISERROR(IF(Cad!C121="","",Cad!C121)),"",IF(Cad!C121="","",Cad!C121))</f>
        <v/>
      </c>
      <c r="AB115" s="15" t="str">
        <f t="shared" si="4"/>
        <v/>
      </c>
      <c r="AC115" s="15" t="str">
        <f t="shared" si="5"/>
        <v/>
      </c>
      <c r="AD115" s="27" t="str">
        <f t="shared" si="6"/>
        <v/>
      </c>
    </row>
    <row r="116" spans="3:30" ht="30" customHeight="1" thickTop="1" thickBot="1" x14ac:dyDescent="0.25">
      <c r="C116" s="118"/>
      <c r="D116" s="115"/>
      <c r="E116" s="116" t="s">
        <v>350</v>
      </c>
      <c r="F116" s="118"/>
      <c r="G116" s="131" t="s">
        <v>350</v>
      </c>
      <c r="H116" s="131" t="s">
        <v>350</v>
      </c>
      <c r="I116" s="132" t="s">
        <v>350</v>
      </c>
      <c r="T116" t="str">
        <f>IF(ISERROR(IF(Cad_Func!C122="","",Cad_Func!C122)),"",IF(Cad_Func!C122="","",Cad_Func!C122))</f>
        <v/>
      </c>
      <c r="U116" t="str">
        <f>IF(ISERROR(IF(Cad!C122="","",Cad!C122)),"",IF(Cad!C122="","",Cad!C122))</f>
        <v/>
      </c>
      <c r="AB116" s="15" t="str">
        <f t="shared" si="4"/>
        <v/>
      </c>
      <c r="AC116" s="15" t="str">
        <f t="shared" si="5"/>
        <v/>
      </c>
      <c r="AD116" s="27" t="str">
        <f t="shared" si="6"/>
        <v/>
      </c>
    </row>
    <row r="117" spans="3:30" ht="30" customHeight="1" thickTop="1" thickBot="1" x14ac:dyDescent="0.25">
      <c r="C117" s="118"/>
      <c r="D117" s="115"/>
      <c r="E117" s="116" t="s">
        <v>350</v>
      </c>
      <c r="F117" s="118"/>
      <c r="G117" s="131" t="s">
        <v>350</v>
      </c>
      <c r="H117" s="131" t="s">
        <v>350</v>
      </c>
      <c r="I117" s="132" t="s">
        <v>350</v>
      </c>
      <c r="T117" t="str">
        <f>IF(ISERROR(IF(Cad_Func!C123="","",Cad_Func!C123)),"",IF(Cad_Func!C123="","",Cad_Func!C123))</f>
        <v/>
      </c>
      <c r="U117" t="str">
        <f>IF(ISERROR(IF(Cad!C123="","",Cad!C123)),"",IF(Cad!C123="","",Cad!C123))</f>
        <v/>
      </c>
      <c r="AB117" s="15" t="str">
        <f t="shared" si="4"/>
        <v/>
      </c>
      <c r="AC117" s="15" t="str">
        <f t="shared" si="5"/>
        <v/>
      </c>
      <c r="AD117" s="27" t="str">
        <f t="shared" si="6"/>
        <v/>
      </c>
    </row>
    <row r="118" spans="3:30" ht="30" customHeight="1" thickTop="1" thickBot="1" x14ac:dyDescent="0.25">
      <c r="C118" s="118"/>
      <c r="D118" s="115"/>
      <c r="E118" s="116" t="s">
        <v>350</v>
      </c>
      <c r="F118" s="118"/>
      <c r="G118" s="131" t="s">
        <v>350</v>
      </c>
      <c r="H118" s="131" t="s">
        <v>350</v>
      </c>
      <c r="I118" s="132" t="s">
        <v>350</v>
      </c>
      <c r="T118" t="str">
        <f>IF(ISERROR(IF(Cad_Func!C124="","",Cad_Func!C124)),"",IF(Cad_Func!C124="","",Cad_Func!C124))</f>
        <v/>
      </c>
      <c r="U118" t="str">
        <f>IF(ISERROR(IF(Cad!C124="","",Cad!C124)),"",IF(Cad!C124="","",Cad!C124))</f>
        <v/>
      </c>
      <c r="AB118" s="15" t="str">
        <f t="shared" si="4"/>
        <v/>
      </c>
      <c r="AC118" s="15" t="str">
        <f t="shared" si="5"/>
        <v/>
      </c>
      <c r="AD118" s="27" t="str">
        <f t="shared" si="6"/>
        <v/>
      </c>
    </row>
    <row r="119" spans="3:30" ht="30" customHeight="1" thickTop="1" thickBot="1" x14ac:dyDescent="0.25">
      <c r="C119" s="118"/>
      <c r="D119" s="115"/>
      <c r="E119" s="116" t="s">
        <v>350</v>
      </c>
      <c r="F119" s="118"/>
      <c r="G119" s="131" t="s">
        <v>350</v>
      </c>
      <c r="H119" s="131" t="s">
        <v>350</v>
      </c>
      <c r="I119" s="132" t="s">
        <v>350</v>
      </c>
      <c r="T119" t="str">
        <f>IF(ISERROR(IF(Cad_Func!C125="","",Cad_Func!C125)),"",IF(Cad_Func!C125="","",Cad_Func!C125))</f>
        <v/>
      </c>
      <c r="U119" t="str">
        <f>IF(ISERROR(IF(Cad!C125="","",Cad!C125)),"",IF(Cad!C125="","",Cad!C125))</f>
        <v/>
      </c>
      <c r="AB119" s="15" t="str">
        <f t="shared" si="4"/>
        <v/>
      </c>
      <c r="AC119" s="15" t="str">
        <f t="shared" si="5"/>
        <v/>
      </c>
      <c r="AD119" s="27" t="str">
        <f t="shared" si="6"/>
        <v/>
      </c>
    </row>
    <row r="120" spans="3:30" ht="30" customHeight="1" thickTop="1" thickBot="1" x14ac:dyDescent="0.25">
      <c r="C120" s="118"/>
      <c r="D120" s="115"/>
      <c r="E120" s="116" t="s">
        <v>350</v>
      </c>
      <c r="F120" s="118"/>
      <c r="G120" s="131" t="s">
        <v>350</v>
      </c>
      <c r="H120" s="131" t="s">
        <v>350</v>
      </c>
      <c r="I120" s="132" t="s">
        <v>350</v>
      </c>
      <c r="T120" t="str">
        <f>IF(ISERROR(IF(Cad_Func!C126="","",Cad_Func!C126)),"",IF(Cad_Func!C126="","",Cad_Func!C126))</f>
        <v/>
      </c>
      <c r="U120" t="str">
        <f>IF(ISERROR(IF(Cad!C126="","",Cad!C126)),"",IF(Cad!C126="","",Cad!C126))</f>
        <v/>
      </c>
      <c r="AB120" s="15" t="str">
        <f t="shared" si="4"/>
        <v/>
      </c>
      <c r="AC120" s="15" t="str">
        <f t="shared" si="5"/>
        <v/>
      </c>
      <c r="AD120" s="27" t="str">
        <f t="shared" si="6"/>
        <v/>
      </c>
    </row>
    <row r="121" spans="3:30" ht="30" customHeight="1" thickTop="1" thickBot="1" x14ac:dyDescent="0.25">
      <c r="C121" s="118"/>
      <c r="D121" s="115"/>
      <c r="E121" s="116" t="s">
        <v>350</v>
      </c>
      <c r="F121" s="118"/>
      <c r="G121" s="131" t="s">
        <v>350</v>
      </c>
      <c r="H121" s="131" t="s">
        <v>350</v>
      </c>
      <c r="I121" s="132" t="s">
        <v>350</v>
      </c>
      <c r="T121" t="str">
        <f>IF(ISERROR(IF(Cad_Func!C127="","",Cad_Func!C127)),"",IF(Cad_Func!C127="","",Cad_Func!C127))</f>
        <v/>
      </c>
      <c r="U121" t="str">
        <f>IF(ISERROR(IF(Cad!C127="","",Cad!C127)),"",IF(Cad!C127="","",Cad!C127))</f>
        <v/>
      </c>
      <c r="AB121" s="15" t="str">
        <f t="shared" si="4"/>
        <v/>
      </c>
      <c r="AC121" s="15" t="str">
        <f t="shared" si="5"/>
        <v/>
      </c>
      <c r="AD121" s="27" t="str">
        <f t="shared" si="6"/>
        <v/>
      </c>
    </row>
    <row r="122" spans="3:30" ht="30" customHeight="1" thickTop="1" thickBot="1" x14ac:dyDescent="0.25">
      <c r="C122" s="118"/>
      <c r="D122" s="115"/>
      <c r="E122" s="116" t="s">
        <v>350</v>
      </c>
      <c r="F122" s="118"/>
      <c r="G122" s="131" t="s">
        <v>350</v>
      </c>
      <c r="H122" s="131" t="s">
        <v>350</v>
      </c>
      <c r="I122" s="132" t="s">
        <v>350</v>
      </c>
      <c r="T122" t="str">
        <f>IF(ISERROR(IF(Cad_Func!C128="","",Cad_Func!C128)),"",IF(Cad_Func!C128="","",Cad_Func!C128))</f>
        <v/>
      </c>
      <c r="U122" t="str">
        <f>IF(ISERROR(IF(Cad!C128="","",Cad!C128)),"",IF(Cad!C128="","",Cad!C128))</f>
        <v/>
      </c>
      <c r="AB122" s="15" t="str">
        <f t="shared" si="4"/>
        <v/>
      </c>
      <c r="AC122" s="15" t="str">
        <f t="shared" si="5"/>
        <v/>
      </c>
      <c r="AD122" s="27" t="str">
        <f t="shared" si="6"/>
        <v/>
      </c>
    </row>
    <row r="123" spans="3:30" ht="30" customHeight="1" thickTop="1" thickBot="1" x14ac:dyDescent="0.25">
      <c r="C123" s="118"/>
      <c r="D123" s="115"/>
      <c r="E123" s="116" t="s">
        <v>350</v>
      </c>
      <c r="F123" s="118"/>
      <c r="G123" s="131" t="s">
        <v>350</v>
      </c>
      <c r="H123" s="131" t="s">
        <v>350</v>
      </c>
      <c r="I123" s="132" t="s">
        <v>350</v>
      </c>
      <c r="T123" t="str">
        <f>IF(ISERROR(IF(Cad_Func!C129="","",Cad_Func!C129)),"",IF(Cad_Func!C129="","",Cad_Func!C129))</f>
        <v/>
      </c>
      <c r="U123" t="str">
        <f>IF(ISERROR(IF(Cad!C129="","",Cad!C129)),"",IF(Cad!C129="","",Cad!C129))</f>
        <v/>
      </c>
      <c r="AB123" s="15" t="str">
        <f t="shared" si="4"/>
        <v/>
      </c>
      <c r="AC123" s="15" t="str">
        <f t="shared" si="5"/>
        <v/>
      </c>
      <c r="AD123" s="27" t="str">
        <f t="shared" si="6"/>
        <v/>
      </c>
    </row>
    <row r="124" spans="3:30" ht="30" customHeight="1" thickTop="1" thickBot="1" x14ac:dyDescent="0.25">
      <c r="C124" s="118"/>
      <c r="D124" s="115"/>
      <c r="E124" s="116" t="s">
        <v>350</v>
      </c>
      <c r="F124" s="118"/>
      <c r="G124" s="131" t="s">
        <v>350</v>
      </c>
      <c r="H124" s="131" t="s">
        <v>350</v>
      </c>
      <c r="I124" s="132" t="s">
        <v>350</v>
      </c>
      <c r="T124" t="str">
        <f>IF(ISERROR(IF(Cad_Func!C130="","",Cad_Func!C130)),"",IF(Cad_Func!C130="","",Cad_Func!C130))</f>
        <v/>
      </c>
      <c r="U124" t="str">
        <f>IF(ISERROR(IF(Cad!C130="","",Cad!C130)),"",IF(Cad!C130="","",Cad!C130))</f>
        <v/>
      </c>
      <c r="AB124" s="15" t="str">
        <f t="shared" si="4"/>
        <v/>
      </c>
      <c r="AC124" s="15" t="str">
        <f t="shared" si="5"/>
        <v/>
      </c>
      <c r="AD124" s="27" t="str">
        <f t="shared" si="6"/>
        <v/>
      </c>
    </row>
    <row r="125" spans="3:30" ht="30" customHeight="1" thickTop="1" thickBot="1" x14ac:dyDescent="0.25">
      <c r="C125" s="118"/>
      <c r="D125" s="115"/>
      <c r="E125" s="116" t="s">
        <v>350</v>
      </c>
      <c r="F125" s="118"/>
      <c r="G125" s="131" t="s">
        <v>350</v>
      </c>
      <c r="H125" s="131" t="s">
        <v>350</v>
      </c>
      <c r="I125" s="132" t="s">
        <v>350</v>
      </c>
      <c r="T125" t="str">
        <f>IF(ISERROR(IF(Cad_Func!C131="","",Cad_Func!C131)),"",IF(Cad_Func!C131="","",Cad_Func!C131))</f>
        <v/>
      </c>
      <c r="U125" t="str">
        <f>IF(ISERROR(IF(Cad!C131="","",Cad!C131)),"",IF(Cad!C131="","",Cad!C131))</f>
        <v/>
      </c>
      <c r="AB125" s="15" t="str">
        <f t="shared" si="4"/>
        <v/>
      </c>
      <c r="AC125" s="15" t="str">
        <f t="shared" si="5"/>
        <v/>
      </c>
      <c r="AD125" s="27" t="str">
        <f t="shared" si="6"/>
        <v/>
      </c>
    </row>
    <row r="126" spans="3:30" ht="30" customHeight="1" thickTop="1" thickBot="1" x14ac:dyDescent="0.25">
      <c r="C126" s="118"/>
      <c r="D126" s="115"/>
      <c r="E126" s="116" t="s">
        <v>350</v>
      </c>
      <c r="F126" s="118"/>
      <c r="G126" s="131" t="s">
        <v>350</v>
      </c>
      <c r="H126" s="131" t="s">
        <v>350</v>
      </c>
      <c r="I126" s="132" t="s">
        <v>350</v>
      </c>
      <c r="T126" t="str">
        <f>IF(ISERROR(IF(Cad_Func!C132="","",Cad_Func!C132)),"",IF(Cad_Func!C132="","",Cad_Func!C132))</f>
        <v/>
      </c>
      <c r="U126" t="str">
        <f>IF(ISERROR(IF(Cad!C132="","",Cad!C132)),"",IF(Cad!C132="","",Cad!C132))</f>
        <v/>
      </c>
      <c r="AB126" s="15" t="str">
        <f t="shared" si="4"/>
        <v/>
      </c>
      <c r="AC126" s="15" t="str">
        <f t="shared" si="5"/>
        <v/>
      </c>
      <c r="AD126" s="27" t="str">
        <f t="shared" si="6"/>
        <v/>
      </c>
    </row>
    <row r="127" spans="3:30" ht="30" customHeight="1" thickTop="1" thickBot="1" x14ac:dyDescent="0.25">
      <c r="C127" s="118"/>
      <c r="D127" s="115"/>
      <c r="E127" s="116" t="s">
        <v>350</v>
      </c>
      <c r="F127" s="118"/>
      <c r="G127" s="131" t="s">
        <v>350</v>
      </c>
      <c r="H127" s="131" t="s">
        <v>350</v>
      </c>
      <c r="I127" s="132" t="s">
        <v>350</v>
      </c>
      <c r="T127" t="str">
        <f>IF(ISERROR(IF(Cad_Func!C133="","",Cad_Func!C133)),"",IF(Cad_Func!C133="","",Cad_Func!C133))</f>
        <v/>
      </c>
      <c r="U127" t="str">
        <f>IF(ISERROR(IF(Cad!C133="","",Cad!C133)),"",IF(Cad!C133="","",Cad!C133))</f>
        <v/>
      </c>
      <c r="AB127" s="15" t="str">
        <f t="shared" si="4"/>
        <v/>
      </c>
      <c r="AC127" s="15" t="str">
        <f t="shared" si="5"/>
        <v/>
      </c>
      <c r="AD127" s="27" t="str">
        <f t="shared" si="6"/>
        <v/>
      </c>
    </row>
    <row r="128" spans="3:30" ht="30" customHeight="1" thickTop="1" thickBot="1" x14ac:dyDescent="0.25">
      <c r="C128" s="118"/>
      <c r="D128" s="115"/>
      <c r="E128" s="116" t="s">
        <v>350</v>
      </c>
      <c r="F128" s="118"/>
      <c r="G128" s="131" t="s">
        <v>350</v>
      </c>
      <c r="H128" s="131" t="s">
        <v>350</v>
      </c>
      <c r="I128" s="132" t="s">
        <v>350</v>
      </c>
      <c r="T128" t="str">
        <f>IF(ISERROR(IF(Cad_Func!C134="","",Cad_Func!C134)),"",IF(Cad_Func!C134="","",Cad_Func!C134))</f>
        <v/>
      </c>
      <c r="U128" t="str">
        <f>IF(ISERROR(IF(Cad!C134="","",Cad!C134)),"",IF(Cad!C134="","",Cad!C134))</f>
        <v/>
      </c>
      <c r="AB128" s="15" t="str">
        <f t="shared" si="4"/>
        <v/>
      </c>
      <c r="AC128" s="15" t="str">
        <f t="shared" si="5"/>
        <v/>
      </c>
      <c r="AD128" s="27" t="str">
        <f t="shared" si="6"/>
        <v/>
      </c>
    </row>
    <row r="129" spans="3:30" ht="30" customHeight="1" thickTop="1" thickBot="1" x14ac:dyDescent="0.25">
      <c r="C129" s="118"/>
      <c r="D129" s="115"/>
      <c r="E129" s="116" t="s">
        <v>350</v>
      </c>
      <c r="F129" s="118"/>
      <c r="G129" s="131" t="s">
        <v>350</v>
      </c>
      <c r="H129" s="131" t="s">
        <v>350</v>
      </c>
      <c r="I129" s="132" t="s">
        <v>350</v>
      </c>
      <c r="T129" t="str">
        <f>IF(ISERROR(IF(Cad_Func!C135="","",Cad_Func!C135)),"",IF(Cad_Func!C135="","",Cad_Func!C135))</f>
        <v/>
      </c>
      <c r="U129" t="str">
        <f>IF(ISERROR(IF(Cad!C135="","",Cad!C135)),"",IF(Cad!C135="","",Cad!C135))</f>
        <v/>
      </c>
      <c r="AB129" s="15" t="str">
        <f t="shared" si="4"/>
        <v/>
      </c>
      <c r="AC129" s="15" t="str">
        <f t="shared" si="5"/>
        <v/>
      </c>
      <c r="AD129" s="27" t="str">
        <f t="shared" si="6"/>
        <v/>
      </c>
    </row>
    <row r="130" spans="3:30" ht="30" customHeight="1" thickTop="1" thickBot="1" x14ac:dyDescent="0.25">
      <c r="C130" s="118"/>
      <c r="D130" s="115"/>
      <c r="E130" s="116" t="s">
        <v>350</v>
      </c>
      <c r="F130" s="118"/>
      <c r="G130" s="131" t="s">
        <v>350</v>
      </c>
      <c r="H130" s="131" t="s">
        <v>350</v>
      </c>
      <c r="I130" s="132" t="s">
        <v>350</v>
      </c>
      <c r="T130" t="str">
        <f>IF(ISERROR(IF(Cad_Func!C136="","",Cad_Func!C136)),"",IF(Cad_Func!C136="","",Cad_Func!C136))</f>
        <v/>
      </c>
      <c r="U130" t="str">
        <f>IF(ISERROR(IF(Cad!C136="","",Cad!C136)),"",IF(Cad!C136="","",Cad!C136))</f>
        <v/>
      </c>
      <c r="AB130" s="15" t="str">
        <f t="shared" si="4"/>
        <v/>
      </c>
      <c r="AC130" s="15" t="str">
        <f t="shared" si="5"/>
        <v/>
      </c>
      <c r="AD130" s="27" t="str">
        <f t="shared" si="6"/>
        <v/>
      </c>
    </row>
    <row r="131" spans="3:30" ht="30" customHeight="1" thickTop="1" thickBot="1" x14ac:dyDescent="0.25">
      <c r="C131" s="118"/>
      <c r="D131" s="115"/>
      <c r="E131" s="116" t="s">
        <v>350</v>
      </c>
      <c r="F131" s="118"/>
      <c r="G131" s="131" t="s">
        <v>350</v>
      </c>
      <c r="H131" s="131" t="s">
        <v>350</v>
      </c>
      <c r="I131" s="132" t="s">
        <v>350</v>
      </c>
      <c r="T131" t="str">
        <f>IF(ISERROR(IF(Cad_Func!C137="","",Cad_Func!C137)),"",IF(Cad_Func!C137="","",Cad_Func!C137))</f>
        <v/>
      </c>
      <c r="U131" t="str">
        <f>IF(ISERROR(IF(Cad!C137="","",Cad!C137)),"",IF(Cad!C137="","",Cad!C137))</f>
        <v/>
      </c>
      <c r="AB131" s="15" t="str">
        <f t="shared" si="4"/>
        <v/>
      </c>
      <c r="AC131" s="15" t="str">
        <f t="shared" si="5"/>
        <v/>
      </c>
      <c r="AD131" s="27" t="str">
        <f t="shared" si="6"/>
        <v/>
      </c>
    </row>
    <row r="132" spans="3:30" ht="30" customHeight="1" thickTop="1" thickBot="1" x14ac:dyDescent="0.25">
      <c r="C132" s="118"/>
      <c r="D132" s="115"/>
      <c r="E132" s="116" t="s">
        <v>350</v>
      </c>
      <c r="F132" s="118"/>
      <c r="G132" s="131" t="s">
        <v>350</v>
      </c>
      <c r="H132" s="131" t="s">
        <v>350</v>
      </c>
      <c r="I132" s="132" t="s">
        <v>350</v>
      </c>
      <c r="T132" t="str">
        <f>IF(ISERROR(IF(Cad_Func!C138="","",Cad_Func!C138)),"",IF(Cad_Func!C138="","",Cad_Func!C138))</f>
        <v/>
      </c>
      <c r="U132" t="str">
        <f>IF(ISERROR(IF(Cad!C138="","",Cad!C138)),"",IF(Cad!C138="","",Cad!C138))</f>
        <v/>
      </c>
      <c r="AB132" s="15" t="str">
        <f t="shared" si="4"/>
        <v/>
      </c>
      <c r="AC132" s="15" t="str">
        <f t="shared" si="5"/>
        <v/>
      </c>
      <c r="AD132" s="27" t="str">
        <f t="shared" si="6"/>
        <v/>
      </c>
    </row>
    <row r="133" spans="3:30" ht="30" customHeight="1" thickTop="1" thickBot="1" x14ac:dyDescent="0.25">
      <c r="C133" s="118"/>
      <c r="D133" s="115"/>
      <c r="E133" s="116" t="s">
        <v>350</v>
      </c>
      <c r="F133" s="118"/>
      <c r="G133" s="131" t="s">
        <v>350</v>
      </c>
      <c r="H133" s="131" t="s">
        <v>350</v>
      </c>
      <c r="I133" s="132" t="s">
        <v>350</v>
      </c>
      <c r="T133" t="str">
        <f>IF(ISERROR(IF(Cad_Func!C139="","",Cad_Func!C139)),"",IF(Cad_Func!C139="","",Cad_Func!C139))</f>
        <v/>
      </c>
      <c r="U133" t="str">
        <f>IF(ISERROR(IF(Cad!C139="","",Cad!C139)),"",IF(Cad!C139="","",Cad!C139))</f>
        <v/>
      </c>
      <c r="AB133" s="15" t="str">
        <f t="shared" si="4"/>
        <v/>
      </c>
      <c r="AC133" s="15" t="str">
        <f t="shared" si="5"/>
        <v/>
      </c>
      <c r="AD133" s="27" t="str">
        <f t="shared" si="6"/>
        <v/>
      </c>
    </row>
    <row r="134" spans="3:30" ht="30" customHeight="1" thickTop="1" thickBot="1" x14ac:dyDescent="0.25">
      <c r="C134" s="118"/>
      <c r="D134" s="115"/>
      <c r="E134" s="116" t="s">
        <v>350</v>
      </c>
      <c r="F134" s="118"/>
      <c r="G134" s="131" t="s">
        <v>350</v>
      </c>
      <c r="H134" s="131" t="s">
        <v>350</v>
      </c>
      <c r="I134" s="132" t="s">
        <v>350</v>
      </c>
      <c r="T134" t="str">
        <f>IF(ISERROR(IF(Cad_Func!C140="","",Cad_Func!C140)),"",IF(Cad_Func!C140="","",Cad_Func!C140))</f>
        <v/>
      </c>
      <c r="U134" t="str">
        <f>IF(ISERROR(IF(Cad!C140="","",Cad!C140)),"",IF(Cad!C140="","",Cad!C140))</f>
        <v/>
      </c>
      <c r="AB134" s="15" t="str">
        <f t="shared" si="4"/>
        <v/>
      </c>
      <c r="AC134" s="15" t="str">
        <f t="shared" si="5"/>
        <v/>
      </c>
      <c r="AD134" s="27" t="str">
        <f t="shared" si="6"/>
        <v/>
      </c>
    </row>
    <row r="135" spans="3:30" ht="30" customHeight="1" thickTop="1" thickBot="1" x14ac:dyDescent="0.25">
      <c r="C135" s="118"/>
      <c r="D135" s="115"/>
      <c r="E135" s="116" t="s">
        <v>350</v>
      </c>
      <c r="F135" s="118"/>
      <c r="G135" s="131" t="s">
        <v>350</v>
      </c>
      <c r="H135" s="131" t="s">
        <v>350</v>
      </c>
      <c r="I135" s="132" t="s">
        <v>350</v>
      </c>
      <c r="T135" t="str">
        <f>IF(ISERROR(IF(Cad_Func!C141="","",Cad_Func!C141)),"",IF(Cad_Func!C141="","",Cad_Func!C141))</f>
        <v/>
      </c>
      <c r="U135" t="str">
        <f>IF(ISERROR(IF(Cad!C141="","",Cad!C141)),"",IF(Cad!C141="","",Cad!C141))</f>
        <v/>
      </c>
      <c r="AB135" s="15" t="str">
        <f t="shared" si="4"/>
        <v/>
      </c>
      <c r="AC135" s="15" t="str">
        <f t="shared" si="5"/>
        <v/>
      </c>
      <c r="AD135" s="27" t="str">
        <f t="shared" si="6"/>
        <v/>
      </c>
    </row>
    <row r="136" spans="3:30" ht="30" customHeight="1" thickTop="1" thickBot="1" x14ac:dyDescent="0.25">
      <c r="C136" s="118"/>
      <c r="D136" s="115"/>
      <c r="E136" s="116" t="s">
        <v>350</v>
      </c>
      <c r="F136" s="118"/>
      <c r="G136" s="131" t="s">
        <v>350</v>
      </c>
      <c r="H136" s="131" t="s">
        <v>350</v>
      </c>
      <c r="I136" s="132" t="s">
        <v>350</v>
      </c>
      <c r="T136" t="str">
        <f>IF(ISERROR(IF(Cad_Func!C142="","",Cad_Func!C142)),"",IF(Cad_Func!C142="","",Cad_Func!C142))</f>
        <v/>
      </c>
      <c r="U136" t="str">
        <f>IF(ISERROR(IF(Cad!C142="","",Cad!C142)),"",IF(Cad!C142="","",Cad!C142))</f>
        <v/>
      </c>
      <c r="AB136" s="15" t="str">
        <f t="shared" si="4"/>
        <v/>
      </c>
      <c r="AC136" s="15" t="str">
        <f t="shared" si="5"/>
        <v/>
      </c>
      <c r="AD136" s="27" t="str">
        <f t="shared" si="6"/>
        <v/>
      </c>
    </row>
    <row r="137" spans="3:30" ht="30" customHeight="1" thickTop="1" thickBot="1" x14ac:dyDescent="0.25">
      <c r="C137" s="118"/>
      <c r="D137" s="115"/>
      <c r="E137" s="116" t="s">
        <v>350</v>
      </c>
      <c r="F137" s="118"/>
      <c r="G137" s="131" t="s">
        <v>350</v>
      </c>
      <c r="H137" s="131" t="s">
        <v>350</v>
      </c>
      <c r="I137" s="132" t="s">
        <v>350</v>
      </c>
      <c r="T137" t="str">
        <f>IF(ISERROR(IF(Cad_Func!C143="","",Cad_Func!C143)),"",IF(Cad_Func!C143="","",Cad_Func!C143))</f>
        <v/>
      </c>
      <c r="U137" t="str">
        <f>IF(ISERROR(IF(Cad!C143="","",Cad!C143)),"",IF(Cad!C143="","",Cad!C143))</f>
        <v/>
      </c>
      <c r="AB137" s="15" t="str">
        <f t="shared" ref="AB137:AB200" si="7">IF(D137="","",MONTH(D137))</f>
        <v/>
      </c>
      <c r="AC137" s="15" t="str">
        <f t="shared" ref="AC137:AC200" si="8">IF(D137="","",YEAR(D137))</f>
        <v/>
      </c>
      <c r="AD137" s="27" t="str">
        <f t="shared" ref="AD137:AD200" si="9">IF(ISERROR(IF(G137="","",H137-G137)),"",IF(G137="","",H137-G137))</f>
        <v/>
      </c>
    </row>
    <row r="138" spans="3:30" ht="30" customHeight="1" thickTop="1" thickBot="1" x14ac:dyDescent="0.25">
      <c r="C138" s="118"/>
      <c r="D138" s="115"/>
      <c r="E138" s="116" t="s">
        <v>350</v>
      </c>
      <c r="F138" s="118"/>
      <c r="G138" s="131" t="s">
        <v>350</v>
      </c>
      <c r="H138" s="131" t="s">
        <v>350</v>
      </c>
      <c r="I138" s="132" t="s">
        <v>350</v>
      </c>
      <c r="T138" t="str">
        <f>IF(ISERROR(IF(Cad_Func!C144="","",Cad_Func!C144)),"",IF(Cad_Func!C144="","",Cad_Func!C144))</f>
        <v/>
      </c>
      <c r="U138" t="str">
        <f>IF(ISERROR(IF(Cad!C144="","",Cad!C144)),"",IF(Cad!C144="","",Cad!C144))</f>
        <v/>
      </c>
      <c r="AB138" s="15" t="str">
        <f t="shared" si="7"/>
        <v/>
      </c>
      <c r="AC138" s="15" t="str">
        <f t="shared" si="8"/>
        <v/>
      </c>
      <c r="AD138" s="27" t="str">
        <f t="shared" si="9"/>
        <v/>
      </c>
    </row>
    <row r="139" spans="3:30" ht="30" customHeight="1" thickTop="1" thickBot="1" x14ac:dyDescent="0.25">
      <c r="C139" s="118"/>
      <c r="D139" s="115"/>
      <c r="E139" s="116" t="s">
        <v>350</v>
      </c>
      <c r="F139" s="118"/>
      <c r="G139" s="131" t="s">
        <v>350</v>
      </c>
      <c r="H139" s="131" t="s">
        <v>350</v>
      </c>
      <c r="I139" s="132" t="s">
        <v>350</v>
      </c>
      <c r="T139" t="str">
        <f>IF(ISERROR(IF(Cad_Func!C145="","",Cad_Func!C145)),"",IF(Cad_Func!C145="","",Cad_Func!C145))</f>
        <v/>
      </c>
      <c r="U139" t="str">
        <f>IF(ISERROR(IF(Cad!C145="","",Cad!C145)),"",IF(Cad!C145="","",Cad!C145))</f>
        <v/>
      </c>
      <c r="AB139" s="15" t="str">
        <f t="shared" si="7"/>
        <v/>
      </c>
      <c r="AC139" s="15" t="str">
        <f t="shared" si="8"/>
        <v/>
      </c>
      <c r="AD139" s="27" t="str">
        <f t="shared" si="9"/>
        <v/>
      </c>
    </row>
    <row r="140" spans="3:30" ht="30" customHeight="1" thickTop="1" thickBot="1" x14ac:dyDescent="0.25">
      <c r="C140" s="118"/>
      <c r="D140" s="115"/>
      <c r="E140" s="116" t="s">
        <v>350</v>
      </c>
      <c r="F140" s="118"/>
      <c r="G140" s="131" t="s">
        <v>350</v>
      </c>
      <c r="H140" s="131" t="s">
        <v>350</v>
      </c>
      <c r="I140" s="132" t="s">
        <v>350</v>
      </c>
      <c r="T140" t="str">
        <f>IF(ISERROR(IF(Cad_Func!C146="","",Cad_Func!C146)),"",IF(Cad_Func!C146="","",Cad_Func!C146))</f>
        <v/>
      </c>
      <c r="U140" t="str">
        <f>IF(ISERROR(IF(Cad!C146="","",Cad!C146)),"",IF(Cad!C146="","",Cad!C146))</f>
        <v/>
      </c>
      <c r="AB140" s="15" t="str">
        <f t="shared" si="7"/>
        <v/>
      </c>
      <c r="AC140" s="15" t="str">
        <f t="shared" si="8"/>
        <v/>
      </c>
      <c r="AD140" s="27" t="str">
        <f t="shared" si="9"/>
        <v/>
      </c>
    </row>
    <row r="141" spans="3:30" ht="30" customHeight="1" thickTop="1" thickBot="1" x14ac:dyDescent="0.25">
      <c r="C141" s="118"/>
      <c r="D141" s="115"/>
      <c r="E141" s="116" t="s">
        <v>350</v>
      </c>
      <c r="F141" s="118"/>
      <c r="G141" s="131" t="s">
        <v>350</v>
      </c>
      <c r="H141" s="131" t="s">
        <v>350</v>
      </c>
      <c r="I141" s="132" t="s">
        <v>350</v>
      </c>
      <c r="T141" t="str">
        <f>IF(ISERROR(IF(Cad_Func!C147="","",Cad_Func!C147)),"",IF(Cad_Func!C147="","",Cad_Func!C147))</f>
        <v/>
      </c>
      <c r="U141" t="str">
        <f>IF(ISERROR(IF(Cad!C147="","",Cad!C147)),"",IF(Cad!C147="","",Cad!C147))</f>
        <v/>
      </c>
      <c r="AB141" s="15" t="str">
        <f t="shared" si="7"/>
        <v/>
      </c>
      <c r="AC141" s="15" t="str">
        <f t="shared" si="8"/>
        <v/>
      </c>
      <c r="AD141" s="27" t="str">
        <f t="shared" si="9"/>
        <v/>
      </c>
    </row>
    <row r="142" spans="3:30" ht="30" customHeight="1" thickTop="1" thickBot="1" x14ac:dyDescent="0.25">
      <c r="C142" s="118"/>
      <c r="D142" s="115"/>
      <c r="E142" s="116" t="s">
        <v>350</v>
      </c>
      <c r="F142" s="118"/>
      <c r="G142" s="131" t="s">
        <v>350</v>
      </c>
      <c r="H142" s="131" t="s">
        <v>350</v>
      </c>
      <c r="I142" s="132" t="s">
        <v>350</v>
      </c>
      <c r="T142" t="str">
        <f>IF(ISERROR(IF(Cad_Func!C148="","",Cad_Func!C148)),"",IF(Cad_Func!C148="","",Cad_Func!C148))</f>
        <v/>
      </c>
      <c r="U142" t="str">
        <f>IF(ISERROR(IF(Cad!C148="","",Cad!C148)),"",IF(Cad!C148="","",Cad!C148))</f>
        <v/>
      </c>
      <c r="AB142" s="15" t="str">
        <f t="shared" si="7"/>
        <v/>
      </c>
      <c r="AC142" s="15" t="str">
        <f t="shared" si="8"/>
        <v/>
      </c>
      <c r="AD142" s="27" t="str">
        <f t="shared" si="9"/>
        <v/>
      </c>
    </row>
    <row r="143" spans="3:30" ht="30" customHeight="1" thickTop="1" thickBot="1" x14ac:dyDescent="0.25">
      <c r="C143" s="118"/>
      <c r="D143" s="115"/>
      <c r="E143" s="116" t="s">
        <v>350</v>
      </c>
      <c r="F143" s="118"/>
      <c r="G143" s="131" t="s">
        <v>350</v>
      </c>
      <c r="H143" s="131" t="s">
        <v>350</v>
      </c>
      <c r="I143" s="132" t="s">
        <v>350</v>
      </c>
      <c r="T143" t="str">
        <f>IF(ISERROR(IF(Cad_Func!C149="","",Cad_Func!C149)),"",IF(Cad_Func!C149="","",Cad_Func!C149))</f>
        <v/>
      </c>
      <c r="U143" t="str">
        <f>IF(ISERROR(IF(Cad!C149="","",Cad!C149)),"",IF(Cad!C149="","",Cad!C149))</f>
        <v/>
      </c>
      <c r="AB143" s="15" t="str">
        <f t="shared" si="7"/>
        <v/>
      </c>
      <c r="AC143" s="15" t="str">
        <f t="shared" si="8"/>
        <v/>
      </c>
      <c r="AD143" s="27" t="str">
        <f t="shared" si="9"/>
        <v/>
      </c>
    </row>
    <row r="144" spans="3:30" ht="30" customHeight="1" thickTop="1" thickBot="1" x14ac:dyDescent="0.25">
      <c r="C144" s="118"/>
      <c r="D144" s="115"/>
      <c r="E144" s="116" t="s">
        <v>350</v>
      </c>
      <c r="F144" s="118"/>
      <c r="G144" s="131" t="s">
        <v>350</v>
      </c>
      <c r="H144" s="131" t="s">
        <v>350</v>
      </c>
      <c r="I144" s="132" t="s">
        <v>350</v>
      </c>
      <c r="T144" t="str">
        <f>IF(ISERROR(IF(Cad_Func!C150="","",Cad_Func!C150)),"",IF(Cad_Func!C150="","",Cad_Func!C150))</f>
        <v/>
      </c>
      <c r="U144" t="str">
        <f>IF(ISERROR(IF(Cad!C150="","",Cad!C150)),"",IF(Cad!C150="","",Cad!C150))</f>
        <v/>
      </c>
      <c r="AB144" s="15" t="str">
        <f t="shared" si="7"/>
        <v/>
      </c>
      <c r="AC144" s="15" t="str">
        <f t="shared" si="8"/>
        <v/>
      </c>
      <c r="AD144" s="27" t="str">
        <f t="shared" si="9"/>
        <v/>
      </c>
    </row>
    <row r="145" spans="3:30" ht="30" customHeight="1" thickTop="1" thickBot="1" x14ac:dyDescent="0.25">
      <c r="C145" s="118"/>
      <c r="D145" s="115"/>
      <c r="E145" s="116" t="s">
        <v>350</v>
      </c>
      <c r="F145" s="118"/>
      <c r="G145" s="131" t="s">
        <v>350</v>
      </c>
      <c r="H145" s="131" t="s">
        <v>350</v>
      </c>
      <c r="I145" s="132" t="s">
        <v>350</v>
      </c>
      <c r="T145" t="str">
        <f>IF(ISERROR(IF(Cad_Func!C151="","",Cad_Func!C151)),"",IF(Cad_Func!C151="","",Cad_Func!C151))</f>
        <v/>
      </c>
      <c r="U145" t="str">
        <f>IF(ISERROR(IF(Cad!C151="","",Cad!C151)),"",IF(Cad!C151="","",Cad!C151))</f>
        <v/>
      </c>
      <c r="AB145" s="15" t="str">
        <f t="shared" si="7"/>
        <v/>
      </c>
      <c r="AC145" s="15" t="str">
        <f t="shared" si="8"/>
        <v/>
      </c>
      <c r="AD145" s="27" t="str">
        <f t="shared" si="9"/>
        <v/>
      </c>
    </row>
    <row r="146" spans="3:30" ht="30" customHeight="1" thickTop="1" thickBot="1" x14ac:dyDescent="0.25">
      <c r="C146" s="118"/>
      <c r="D146" s="115"/>
      <c r="E146" s="116" t="s">
        <v>350</v>
      </c>
      <c r="F146" s="118"/>
      <c r="G146" s="131" t="s">
        <v>350</v>
      </c>
      <c r="H146" s="131" t="s">
        <v>350</v>
      </c>
      <c r="I146" s="132" t="s">
        <v>350</v>
      </c>
      <c r="T146" t="str">
        <f>IF(ISERROR(IF(Cad_Func!C152="","",Cad_Func!C152)),"",IF(Cad_Func!C152="","",Cad_Func!C152))</f>
        <v/>
      </c>
      <c r="U146" t="str">
        <f>IF(ISERROR(IF(Cad!C152="","",Cad!C152)),"",IF(Cad!C152="","",Cad!C152))</f>
        <v/>
      </c>
      <c r="AB146" s="15" t="str">
        <f t="shared" si="7"/>
        <v/>
      </c>
      <c r="AC146" s="15" t="str">
        <f t="shared" si="8"/>
        <v/>
      </c>
      <c r="AD146" s="27" t="str">
        <f t="shared" si="9"/>
        <v/>
      </c>
    </row>
    <row r="147" spans="3:30" ht="30" customHeight="1" thickTop="1" thickBot="1" x14ac:dyDescent="0.25">
      <c r="C147" s="118"/>
      <c r="D147" s="115"/>
      <c r="E147" s="116" t="s">
        <v>350</v>
      </c>
      <c r="F147" s="118"/>
      <c r="G147" s="131" t="s">
        <v>350</v>
      </c>
      <c r="H147" s="131" t="s">
        <v>350</v>
      </c>
      <c r="I147" s="132" t="s">
        <v>350</v>
      </c>
      <c r="T147" t="str">
        <f>IF(ISERROR(IF(Cad_Func!C153="","",Cad_Func!C153)),"",IF(Cad_Func!C153="","",Cad_Func!C153))</f>
        <v/>
      </c>
      <c r="U147" t="str">
        <f>IF(ISERROR(IF(Cad!C153="","",Cad!C153)),"",IF(Cad!C153="","",Cad!C153))</f>
        <v/>
      </c>
      <c r="AB147" s="15" t="str">
        <f t="shared" si="7"/>
        <v/>
      </c>
      <c r="AC147" s="15" t="str">
        <f t="shared" si="8"/>
        <v/>
      </c>
      <c r="AD147" s="27" t="str">
        <f t="shared" si="9"/>
        <v/>
      </c>
    </row>
    <row r="148" spans="3:30" ht="30" customHeight="1" thickTop="1" thickBot="1" x14ac:dyDescent="0.25">
      <c r="C148" s="118"/>
      <c r="D148" s="115"/>
      <c r="E148" s="116" t="s">
        <v>350</v>
      </c>
      <c r="F148" s="118"/>
      <c r="G148" s="131" t="s">
        <v>350</v>
      </c>
      <c r="H148" s="131" t="s">
        <v>350</v>
      </c>
      <c r="I148" s="132" t="s">
        <v>350</v>
      </c>
      <c r="T148" t="str">
        <f>IF(ISERROR(IF(Cad_Func!C154="","",Cad_Func!C154)),"",IF(Cad_Func!C154="","",Cad_Func!C154))</f>
        <v/>
      </c>
      <c r="U148" t="str">
        <f>IF(ISERROR(IF(Cad!C154="","",Cad!C154)),"",IF(Cad!C154="","",Cad!C154))</f>
        <v/>
      </c>
      <c r="AB148" s="15" t="str">
        <f t="shared" si="7"/>
        <v/>
      </c>
      <c r="AC148" s="15" t="str">
        <f t="shared" si="8"/>
        <v/>
      </c>
      <c r="AD148" s="27" t="str">
        <f t="shared" si="9"/>
        <v/>
      </c>
    </row>
    <row r="149" spans="3:30" ht="30" customHeight="1" thickTop="1" thickBot="1" x14ac:dyDescent="0.25">
      <c r="C149" s="118"/>
      <c r="D149" s="115"/>
      <c r="E149" s="116" t="s">
        <v>350</v>
      </c>
      <c r="F149" s="118"/>
      <c r="G149" s="131" t="s">
        <v>350</v>
      </c>
      <c r="H149" s="131" t="s">
        <v>350</v>
      </c>
      <c r="I149" s="132" t="s">
        <v>350</v>
      </c>
      <c r="T149" t="str">
        <f>IF(ISERROR(IF(Cad_Func!C155="","",Cad_Func!C155)),"",IF(Cad_Func!C155="","",Cad_Func!C155))</f>
        <v/>
      </c>
      <c r="U149" t="str">
        <f>IF(ISERROR(IF(Cad!C155="","",Cad!C155)),"",IF(Cad!C155="","",Cad!C155))</f>
        <v/>
      </c>
      <c r="AB149" s="15" t="str">
        <f t="shared" si="7"/>
        <v/>
      </c>
      <c r="AC149" s="15" t="str">
        <f t="shared" si="8"/>
        <v/>
      </c>
      <c r="AD149" s="27" t="str">
        <f t="shared" si="9"/>
        <v/>
      </c>
    </row>
    <row r="150" spans="3:30" ht="30" customHeight="1" thickTop="1" thickBot="1" x14ac:dyDescent="0.25">
      <c r="C150" s="118"/>
      <c r="D150" s="115"/>
      <c r="E150" s="116" t="s">
        <v>350</v>
      </c>
      <c r="F150" s="118"/>
      <c r="G150" s="131" t="s">
        <v>350</v>
      </c>
      <c r="H150" s="131" t="s">
        <v>350</v>
      </c>
      <c r="I150" s="132" t="s">
        <v>350</v>
      </c>
      <c r="T150" t="str">
        <f>IF(ISERROR(IF(Cad_Func!C156="","",Cad_Func!C156)),"",IF(Cad_Func!C156="","",Cad_Func!C156))</f>
        <v/>
      </c>
      <c r="U150" t="str">
        <f>IF(ISERROR(IF(Cad!C156="","",Cad!C156)),"",IF(Cad!C156="","",Cad!C156))</f>
        <v/>
      </c>
      <c r="AB150" s="15" t="str">
        <f t="shared" si="7"/>
        <v/>
      </c>
      <c r="AC150" s="15" t="str">
        <f t="shared" si="8"/>
        <v/>
      </c>
      <c r="AD150" s="27" t="str">
        <f t="shared" si="9"/>
        <v/>
      </c>
    </row>
    <row r="151" spans="3:30" ht="30" customHeight="1" thickTop="1" thickBot="1" x14ac:dyDescent="0.25">
      <c r="C151" s="118"/>
      <c r="D151" s="115"/>
      <c r="E151" s="116" t="s">
        <v>350</v>
      </c>
      <c r="F151" s="118"/>
      <c r="G151" s="131" t="s">
        <v>350</v>
      </c>
      <c r="H151" s="131" t="s">
        <v>350</v>
      </c>
      <c r="I151" s="132" t="s">
        <v>350</v>
      </c>
      <c r="T151" t="str">
        <f>IF(ISERROR(IF(Cad_Func!C157="","",Cad_Func!C157)),"",IF(Cad_Func!C157="","",Cad_Func!C157))</f>
        <v/>
      </c>
      <c r="U151" t="str">
        <f>IF(ISERROR(IF(Cad!C157="","",Cad!C157)),"",IF(Cad!C157="","",Cad!C157))</f>
        <v/>
      </c>
      <c r="AB151" s="15" t="str">
        <f t="shared" si="7"/>
        <v/>
      </c>
      <c r="AC151" s="15" t="str">
        <f t="shared" si="8"/>
        <v/>
      </c>
      <c r="AD151" s="27" t="str">
        <f t="shared" si="9"/>
        <v/>
      </c>
    </row>
    <row r="152" spans="3:30" ht="30" customHeight="1" thickTop="1" thickBot="1" x14ac:dyDescent="0.25">
      <c r="C152" s="118"/>
      <c r="D152" s="115"/>
      <c r="E152" s="116" t="s">
        <v>350</v>
      </c>
      <c r="F152" s="118"/>
      <c r="G152" s="131" t="s">
        <v>350</v>
      </c>
      <c r="H152" s="131" t="s">
        <v>350</v>
      </c>
      <c r="I152" s="132" t="s">
        <v>350</v>
      </c>
      <c r="T152" t="str">
        <f>IF(ISERROR(IF(Cad_Func!C158="","",Cad_Func!C158)),"",IF(Cad_Func!C158="","",Cad_Func!C158))</f>
        <v/>
      </c>
      <c r="U152" t="str">
        <f>IF(ISERROR(IF(Cad!C158="","",Cad!C158)),"",IF(Cad!C158="","",Cad!C158))</f>
        <v/>
      </c>
      <c r="AB152" s="15" t="str">
        <f t="shared" si="7"/>
        <v/>
      </c>
      <c r="AC152" s="15" t="str">
        <f t="shared" si="8"/>
        <v/>
      </c>
      <c r="AD152" s="27" t="str">
        <f t="shared" si="9"/>
        <v/>
      </c>
    </row>
    <row r="153" spans="3:30" ht="30" customHeight="1" thickTop="1" thickBot="1" x14ac:dyDescent="0.25">
      <c r="C153" s="118"/>
      <c r="D153" s="115"/>
      <c r="E153" s="116" t="s">
        <v>350</v>
      </c>
      <c r="F153" s="118"/>
      <c r="G153" s="131" t="s">
        <v>350</v>
      </c>
      <c r="H153" s="131" t="s">
        <v>350</v>
      </c>
      <c r="I153" s="132" t="s">
        <v>350</v>
      </c>
      <c r="T153" t="str">
        <f>IF(ISERROR(IF(Cad_Func!C159="","",Cad_Func!C159)),"",IF(Cad_Func!C159="","",Cad_Func!C159))</f>
        <v/>
      </c>
      <c r="U153" t="str">
        <f>IF(ISERROR(IF(Cad!C159="","",Cad!C159)),"",IF(Cad!C159="","",Cad!C159))</f>
        <v/>
      </c>
      <c r="AB153" s="15" t="str">
        <f t="shared" si="7"/>
        <v/>
      </c>
      <c r="AC153" s="15" t="str">
        <f t="shared" si="8"/>
        <v/>
      </c>
      <c r="AD153" s="27" t="str">
        <f t="shared" si="9"/>
        <v/>
      </c>
    </row>
    <row r="154" spans="3:30" ht="30" customHeight="1" thickTop="1" thickBot="1" x14ac:dyDescent="0.25">
      <c r="C154" s="118"/>
      <c r="D154" s="115"/>
      <c r="E154" s="116" t="s">
        <v>350</v>
      </c>
      <c r="F154" s="118"/>
      <c r="G154" s="131" t="s">
        <v>350</v>
      </c>
      <c r="H154" s="131" t="s">
        <v>350</v>
      </c>
      <c r="I154" s="132" t="s">
        <v>350</v>
      </c>
      <c r="T154" t="str">
        <f>IF(ISERROR(IF(Cad_Func!C160="","",Cad_Func!C160)),"",IF(Cad_Func!C160="","",Cad_Func!C160))</f>
        <v/>
      </c>
      <c r="U154" t="str">
        <f>IF(ISERROR(IF(Cad!C160="","",Cad!C160)),"",IF(Cad!C160="","",Cad!C160))</f>
        <v/>
      </c>
      <c r="AB154" s="15" t="str">
        <f t="shared" si="7"/>
        <v/>
      </c>
      <c r="AC154" s="15" t="str">
        <f t="shared" si="8"/>
        <v/>
      </c>
      <c r="AD154" s="27" t="str">
        <f t="shared" si="9"/>
        <v/>
      </c>
    </row>
    <row r="155" spans="3:30" ht="30" customHeight="1" thickTop="1" thickBot="1" x14ac:dyDescent="0.25">
      <c r="C155" s="118"/>
      <c r="D155" s="115"/>
      <c r="E155" s="116" t="s">
        <v>350</v>
      </c>
      <c r="F155" s="118"/>
      <c r="G155" s="131" t="s">
        <v>350</v>
      </c>
      <c r="H155" s="131" t="s">
        <v>350</v>
      </c>
      <c r="I155" s="132" t="s">
        <v>350</v>
      </c>
      <c r="T155" t="str">
        <f>IF(ISERROR(IF(Cad_Func!C161="","",Cad_Func!C161)),"",IF(Cad_Func!C161="","",Cad_Func!C161))</f>
        <v/>
      </c>
      <c r="U155" t="str">
        <f>IF(ISERROR(IF(Cad!C161="","",Cad!C161)),"",IF(Cad!C161="","",Cad!C161))</f>
        <v/>
      </c>
      <c r="AB155" s="15" t="str">
        <f t="shared" si="7"/>
        <v/>
      </c>
      <c r="AC155" s="15" t="str">
        <f t="shared" si="8"/>
        <v/>
      </c>
      <c r="AD155" s="27" t="str">
        <f t="shared" si="9"/>
        <v/>
      </c>
    </row>
    <row r="156" spans="3:30" ht="30" customHeight="1" thickTop="1" thickBot="1" x14ac:dyDescent="0.25">
      <c r="C156" s="118"/>
      <c r="D156" s="115"/>
      <c r="E156" s="116" t="s">
        <v>350</v>
      </c>
      <c r="F156" s="118"/>
      <c r="G156" s="131" t="s">
        <v>350</v>
      </c>
      <c r="H156" s="131" t="s">
        <v>350</v>
      </c>
      <c r="I156" s="132" t="s">
        <v>350</v>
      </c>
      <c r="T156" t="str">
        <f>IF(ISERROR(IF(Cad_Func!C162="","",Cad_Func!C162)),"",IF(Cad_Func!C162="","",Cad_Func!C162))</f>
        <v/>
      </c>
      <c r="U156" t="str">
        <f>IF(ISERROR(IF(Cad!C162="","",Cad!C162)),"",IF(Cad!C162="","",Cad!C162))</f>
        <v/>
      </c>
      <c r="AB156" s="15" t="str">
        <f t="shared" si="7"/>
        <v/>
      </c>
      <c r="AC156" s="15" t="str">
        <f t="shared" si="8"/>
        <v/>
      </c>
      <c r="AD156" s="27" t="str">
        <f t="shared" si="9"/>
        <v/>
      </c>
    </row>
    <row r="157" spans="3:30" ht="30" customHeight="1" thickTop="1" thickBot="1" x14ac:dyDescent="0.25">
      <c r="C157" s="118"/>
      <c r="D157" s="115"/>
      <c r="E157" s="116" t="s">
        <v>350</v>
      </c>
      <c r="F157" s="118"/>
      <c r="G157" s="131" t="s">
        <v>350</v>
      </c>
      <c r="H157" s="131" t="s">
        <v>350</v>
      </c>
      <c r="I157" s="132" t="s">
        <v>350</v>
      </c>
      <c r="T157" t="str">
        <f>IF(ISERROR(IF(Cad_Func!C163="","",Cad_Func!C163)),"",IF(Cad_Func!C163="","",Cad_Func!C163))</f>
        <v/>
      </c>
      <c r="U157" t="str">
        <f>IF(ISERROR(IF(Cad!C163="","",Cad!C163)),"",IF(Cad!C163="","",Cad!C163))</f>
        <v/>
      </c>
      <c r="AB157" s="15" t="str">
        <f t="shared" si="7"/>
        <v/>
      </c>
      <c r="AC157" s="15" t="str">
        <f t="shared" si="8"/>
        <v/>
      </c>
      <c r="AD157" s="27" t="str">
        <f t="shared" si="9"/>
        <v/>
      </c>
    </row>
    <row r="158" spans="3:30" ht="30" customHeight="1" thickTop="1" thickBot="1" x14ac:dyDescent="0.25">
      <c r="C158" s="118"/>
      <c r="D158" s="115"/>
      <c r="E158" s="116" t="s">
        <v>350</v>
      </c>
      <c r="F158" s="118"/>
      <c r="G158" s="131" t="s">
        <v>350</v>
      </c>
      <c r="H158" s="131" t="s">
        <v>350</v>
      </c>
      <c r="I158" s="132" t="s">
        <v>350</v>
      </c>
      <c r="T158" t="str">
        <f>IF(ISERROR(IF(Cad_Func!C164="","",Cad_Func!C164)),"",IF(Cad_Func!C164="","",Cad_Func!C164))</f>
        <v/>
      </c>
      <c r="U158" t="str">
        <f>IF(ISERROR(IF(Cad!C164="","",Cad!C164)),"",IF(Cad!C164="","",Cad!C164))</f>
        <v/>
      </c>
      <c r="AB158" s="15" t="str">
        <f t="shared" si="7"/>
        <v/>
      </c>
      <c r="AC158" s="15" t="str">
        <f t="shared" si="8"/>
        <v/>
      </c>
      <c r="AD158" s="27" t="str">
        <f t="shared" si="9"/>
        <v/>
      </c>
    </row>
    <row r="159" spans="3:30" ht="30" customHeight="1" thickTop="1" thickBot="1" x14ac:dyDescent="0.25">
      <c r="C159" s="118"/>
      <c r="D159" s="115"/>
      <c r="E159" s="116" t="s">
        <v>350</v>
      </c>
      <c r="F159" s="118"/>
      <c r="G159" s="131" t="s">
        <v>350</v>
      </c>
      <c r="H159" s="131" t="s">
        <v>350</v>
      </c>
      <c r="I159" s="132" t="s">
        <v>350</v>
      </c>
      <c r="T159" t="str">
        <f>IF(ISERROR(IF(Cad_Func!C165="","",Cad_Func!C165)),"",IF(Cad_Func!C165="","",Cad_Func!C165))</f>
        <v/>
      </c>
      <c r="U159" t="str">
        <f>IF(ISERROR(IF(Cad!C165="","",Cad!C165)),"",IF(Cad!C165="","",Cad!C165))</f>
        <v/>
      </c>
      <c r="AB159" s="15" t="str">
        <f t="shared" si="7"/>
        <v/>
      </c>
      <c r="AC159" s="15" t="str">
        <f t="shared" si="8"/>
        <v/>
      </c>
      <c r="AD159" s="27" t="str">
        <f t="shared" si="9"/>
        <v/>
      </c>
    </row>
    <row r="160" spans="3:30" ht="30" customHeight="1" thickTop="1" thickBot="1" x14ac:dyDescent="0.25">
      <c r="C160" s="118"/>
      <c r="D160" s="115"/>
      <c r="E160" s="116" t="s">
        <v>350</v>
      </c>
      <c r="F160" s="118"/>
      <c r="G160" s="131" t="s">
        <v>350</v>
      </c>
      <c r="H160" s="131" t="s">
        <v>350</v>
      </c>
      <c r="I160" s="132" t="s">
        <v>350</v>
      </c>
      <c r="T160" t="str">
        <f>IF(ISERROR(IF(Cad_Func!C166="","",Cad_Func!C166)),"",IF(Cad_Func!C166="","",Cad_Func!C166))</f>
        <v/>
      </c>
      <c r="U160" t="str">
        <f>IF(ISERROR(IF(Cad!C166="","",Cad!C166)),"",IF(Cad!C166="","",Cad!C166))</f>
        <v/>
      </c>
      <c r="AB160" s="15" t="str">
        <f t="shared" si="7"/>
        <v/>
      </c>
      <c r="AC160" s="15" t="str">
        <f t="shared" si="8"/>
        <v/>
      </c>
      <c r="AD160" s="27" t="str">
        <f t="shared" si="9"/>
        <v/>
      </c>
    </row>
    <row r="161" spans="3:30" ht="30" customHeight="1" thickTop="1" thickBot="1" x14ac:dyDescent="0.25">
      <c r="C161" s="118"/>
      <c r="D161" s="115"/>
      <c r="E161" s="116" t="s">
        <v>350</v>
      </c>
      <c r="F161" s="118"/>
      <c r="G161" s="131" t="s">
        <v>350</v>
      </c>
      <c r="H161" s="131" t="s">
        <v>350</v>
      </c>
      <c r="I161" s="132" t="s">
        <v>350</v>
      </c>
      <c r="T161" t="str">
        <f>IF(ISERROR(IF(Cad_Func!C167="","",Cad_Func!C167)),"",IF(Cad_Func!C167="","",Cad_Func!C167))</f>
        <v/>
      </c>
      <c r="U161" t="str">
        <f>IF(ISERROR(IF(Cad!C167="","",Cad!C167)),"",IF(Cad!C167="","",Cad!C167))</f>
        <v/>
      </c>
      <c r="AB161" s="15" t="str">
        <f t="shared" si="7"/>
        <v/>
      </c>
      <c r="AC161" s="15" t="str">
        <f t="shared" si="8"/>
        <v/>
      </c>
      <c r="AD161" s="27" t="str">
        <f t="shared" si="9"/>
        <v/>
      </c>
    </row>
    <row r="162" spans="3:30" ht="30" customHeight="1" thickTop="1" thickBot="1" x14ac:dyDescent="0.25">
      <c r="C162" s="118"/>
      <c r="D162" s="115"/>
      <c r="E162" s="116" t="s">
        <v>350</v>
      </c>
      <c r="F162" s="118"/>
      <c r="G162" s="131" t="s">
        <v>350</v>
      </c>
      <c r="H162" s="131" t="s">
        <v>350</v>
      </c>
      <c r="I162" s="132" t="s">
        <v>350</v>
      </c>
      <c r="T162" t="str">
        <f>IF(ISERROR(IF(Cad_Func!C168="","",Cad_Func!C168)),"",IF(Cad_Func!C168="","",Cad_Func!C168))</f>
        <v/>
      </c>
      <c r="U162" t="str">
        <f>IF(ISERROR(IF(Cad!C168="","",Cad!C168)),"",IF(Cad!C168="","",Cad!C168))</f>
        <v/>
      </c>
      <c r="AB162" s="15" t="str">
        <f t="shared" si="7"/>
        <v/>
      </c>
      <c r="AC162" s="15" t="str">
        <f t="shared" si="8"/>
        <v/>
      </c>
      <c r="AD162" s="27" t="str">
        <f t="shared" si="9"/>
        <v/>
      </c>
    </row>
    <row r="163" spans="3:30" ht="30" customHeight="1" thickTop="1" thickBot="1" x14ac:dyDescent="0.25">
      <c r="C163" s="118"/>
      <c r="D163" s="115"/>
      <c r="E163" s="116" t="s">
        <v>350</v>
      </c>
      <c r="F163" s="118"/>
      <c r="G163" s="131" t="s">
        <v>350</v>
      </c>
      <c r="H163" s="131" t="s">
        <v>350</v>
      </c>
      <c r="I163" s="132" t="s">
        <v>350</v>
      </c>
      <c r="T163" t="str">
        <f>IF(ISERROR(IF(Cad_Func!C169="","",Cad_Func!C169)),"",IF(Cad_Func!C169="","",Cad_Func!C169))</f>
        <v/>
      </c>
      <c r="U163" t="str">
        <f>IF(ISERROR(IF(Cad!C169="","",Cad!C169)),"",IF(Cad!C169="","",Cad!C169))</f>
        <v/>
      </c>
      <c r="AB163" s="15" t="str">
        <f t="shared" si="7"/>
        <v/>
      </c>
      <c r="AC163" s="15" t="str">
        <f t="shared" si="8"/>
        <v/>
      </c>
      <c r="AD163" s="27" t="str">
        <f t="shared" si="9"/>
        <v/>
      </c>
    </row>
    <row r="164" spans="3:30" ht="30" customHeight="1" thickTop="1" thickBot="1" x14ac:dyDescent="0.25">
      <c r="C164" s="118"/>
      <c r="D164" s="115"/>
      <c r="E164" s="116" t="s">
        <v>350</v>
      </c>
      <c r="F164" s="118"/>
      <c r="G164" s="131" t="s">
        <v>350</v>
      </c>
      <c r="H164" s="131" t="s">
        <v>350</v>
      </c>
      <c r="I164" s="132" t="s">
        <v>350</v>
      </c>
      <c r="T164" t="str">
        <f>IF(ISERROR(IF(Cad_Func!C170="","",Cad_Func!C170)),"",IF(Cad_Func!C170="","",Cad_Func!C170))</f>
        <v/>
      </c>
      <c r="U164" t="str">
        <f>IF(ISERROR(IF(Cad!C170="","",Cad!C170)),"",IF(Cad!C170="","",Cad!C170))</f>
        <v/>
      </c>
      <c r="AB164" s="15" t="str">
        <f t="shared" si="7"/>
        <v/>
      </c>
      <c r="AC164" s="15" t="str">
        <f t="shared" si="8"/>
        <v/>
      </c>
      <c r="AD164" s="27" t="str">
        <f t="shared" si="9"/>
        <v/>
      </c>
    </row>
    <row r="165" spans="3:30" ht="30" customHeight="1" thickTop="1" thickBot="1" x14ac:dyDescent="0.25">
      <c r="C165" s="118"/>
      <c r="D165" s="115"/>
      <c r="E165" s="116" t="s">
        <v>350</v>
      </c>
      <c r="F165" s="118"/>
      <c r="G165" s="131" t="s">
        <v>350</v>
      </c>
      <c r="H165" s="131" t="s">
        <v>350</v>
      </c>
      <c r="I165" s="132" t="s">
        <v>350</v>
      </c>
      <c r="T165" t="str">
        <f>IF(ISERROR(IF(Cad_Func!C171="","",Cad_Func!C171)),"",IF(Cad_Func!C171="","",Cad_Func!C171))</f>
        <v/>
      </c>
      <c r="U165" t="str">
        <f>IF(ISERROR(IF(Cad!C171="","",Cad!C171)),"",IF(Cad!C171="","",Cad!C171))</f>
        <v/>
      </c>
      <c r="AB165" s="15" t="str">
        <f t="shared" si="7"/>
        <v/>
      </c>
      <c r="AC165" s="15" t="str">
        <f t="shared" si="8"/>
        <v/>
      </c>
      <c r="AD165" s="27" t="str">
        <f t="shared" si="9"/>
        <v/>
      </c>
    </row>
    <row r="166" spans="3:30" ht="30" customHeight="1" thickTop="1" thickBot="1" x14ac:dyDescent="0.25">
      <c r="C166" s="118"/>
      <c r="D166" s="115"/>
      <c r="E166" s="116" t="s">
        <v>350</v>
      </c>
      <c r="F166" s="118"/>
      <c r="G166" s="131" t="s">
        <v>350</v>
      </c>
      <c r="H166" s="131" t="s">
        <v>350</v>
      </c>
      <c r="I166" s="132" t="s">
        <v>350</v>
      </c>
      <c r="T166" t="str">
        <f>IF(ISERROR(IF(Cad_Func!C172="","",Cad_Func!C172)),"",IF(Cad_Func!C172="","",Cad_Func!C172))</f>
        <v/>
      </c>
      <c r="U166" t="str">
        <f>IF(ISERROR(IF(Cad!C172="","",Cad!C172)),"",IF(Cad!C172="","",Cad!C172))</f>
        <v/>
      </c>
      <c r="AB166" s="15" t="str">
        <f t="shared" si="7"/>
        <v/>
      </c>
      <c r="AC166" s="15" t="str">
        <f t="shared" si="8"/>
        <v/>
      </c>
      <c r="AD166" s="27" t="str">
        <f t="shared" si="9"/>
        <v/>
      </c>
    </row>
    <row r="167" spans="3:30" ht="30" customHeight="1" thickTop="1" thickBot="1" x14ac:dyDescent="0.25">
      <c r="C167" s="118"/>
      <c r="D167" s="115"/>
      <c r="E167" s="116" t="s">
        <v>350</v>
      </c>
      <c r="F167" s="118"/>
      <c r="G167" s="131" t="s">
        <v>350</v>
      </c>
      <c r="H167" s="131" t="s">
        <v>350</v>
      </c>
      <c r="I167" s="132" t="s">
        <v>350</v>
      </c>
      <c r="T167" t="str">
        <f>IF(ISERROR(IF(Cad_Func!C173="","",Cad_Func!C173)),"",IF(Cad_Func!C173="","",Cad_Func!C173))</f>
        <v/>
      </c>
      <c r="U167" t="str">
        <f>IF(ISERROR(IF(Cad!C173="","",Cad!C173)),"",IF(Cad!C173="","",Cad!C173))</f>
        <v/>
      </c>
      <c r="AB167" s="15" t="str">
        <f t="shared" si="7"/>
        <v/>
      </c>
      <c r="AC167" s="15" t="str">
        <f t="shared" si="8"/>
        <v/>
      </c>
      <c r="AD167" s="27" t="str">
        <f t="shared" si="9"/>
        <v/>
      </c>
    </row>
    <row r="168" spans="3:30" ht="30" customHeight="1" thickTop="1" thickBot="1" x14ac:dyDescent="0.25">
      <c r="C168" s="118"/>
      <c r="D168" s="115"/>
      <c r="E168" s="116" t="s">
        <v>350</v>
      </c>
      <c r="F168" s="118"/>
      <c r="G168" s="131" t="s">
        <v>350</v>
      </c>
      <c r="H168" s="131" t="s">
        <v>350</v>
      </c>
      <c r="I168" s="132" t="s">
        <v>350</v>
      </c>
      <c r="T168" t="str">
        <f>IF(ISERROR(IF(Cad_Func!C174="","",Cad_Func!C174)),"",IF(Cad_Func!C174="","",Cad_Func!C174))</f>
        <v/>
      </c>
      <c r="U168" t="str">
        <f>IF(ISERROR(IF(Cad!C174="","",Cad!C174)),"",IF(Cad!C174="","",Cad!C174))</f>
        <v/>
      </c>
      <c r="AB168" s="15" t="str">
        <f t="shared" si="7"/>
        <v/>
      </c>
      <c r="AC168" s="15" t="str">
        <f t="shared" si="8"/>
        <v/>
      </c>
      <c r="AD168" s="27" t="str">
        <f t="shared" si="9"/>
        <v/>
      </c>
    </row>
    <row r="169" spans="3:30" ht="30" customHeight="1" thickTop="1" thickBot="1" x14ac:dyDescent="0.25">
      <c r="C169" s="118"/>
      <c r="D169" s="115"/>
      <c r="E169" s="116" t="s">
        <v>350</v>
      </c>
      <c r="F169" s="118"/>
      <c r="G169" s="131" t="s">
        <v>350</v>
      </c>
      <c r="H169" s="131" t="s">
        <v>350</v>
      </c>
      <c r="I169" s="132" t="s">
        <v>350</v>
      </c>
      <c r="T169" t="str">
        <f>IF(ISERROR(IF(Cad_Func!C175="","",Cad_Func!C175)),"",IF(Cad_Func!C175="","",Cad_Func!C175))</f>
        <v/>
      </c>
      <c r="U169" t="str">
        <f>IF(ISERROR(IF(Cad!C175="","",Cad!C175)),"",IF(Cad!C175="","",Cad!C175))</f>
        <v/>
      </c>
      <c r="AB169" s="15" t="str">
        <f t="shared" si="7"/>
        <v/>
      </c>
      <c r="AC169" s="15" t="str">
        <f t="shared" si="8"/>
        <v/>
      </c>
      <c r="AD169" s="27" t="str">
        <f t="shared" si="9"/>
        <v/>
      </c>
    </row>
    <row r="170" spans="3:30" ht="30" customHeight="1" thickTop="1" thickBot="1" x14ac:dyDescent="0.25">
      <c r="C170" s="118"/>
      <c r="D170" s="115"/>
      <c r="E170" s="116" t="s">
        <v>350</v>
      </c>
      <c r="F170" s="118"/>
      <c r="G170" s="131" t="s">
        <v>350</v>
      </c>
      <c r="H170" s="131" t="s">
        <v>350</v>
      </c>
      <c r="I170" s="132" t="s">
        <v>350</v>
      </c>
      <c r="T170" t="str">
        <f>IF(ISERROR(IF(Cad_Func!C176="","",Cad_Func!C176)),"",IF(Cad_Func!C176="","",Cad_Func!C176))</f>
        <v/>
      </c>
      <c r="U170" t="str">
        <f>IF(ISERROR(IF(Cad!C176="","",Cad!C176)),"",IF(Cad!C176="","",Cad!C176))</f>
        <v/>
      </c>
      <c r="AB170" s="15" t="str">
        <f t="shared" si="7"/>
        <v/>
      </c>
      <c r="AC170" s="15" t="str">
        <f t="shared" si="8"/>
        <v/>
      </c>
      <c r="AD170" s="27" t="str">
        <f t="shared" si="9"/>
        <v/>
      </c>
    </row>
    <row r="171" spans="3:30" ht="30" customHeight="1" thickTop="1" thickBot="1" x14ac:dyDescent="0.25">
      <c r="C171" s="118"/>
      <c r="D171" s="115"/>
      <c r="E171" s="116" t="s">
        <v>350</v>
      </c>
      <c r="F171" s="118"/>
      <c r="G171" s="131" t="s">
        <v>350</v>
      </c>
      <c r="H171" s="131" t="s">
        <v>350</v>
      </c>
      <c r="I171" s="132" t="s">
        <v>350</v>
      </c>
      <c r="T171" t="str">
        <f>IF(ISERROR(IF(Cad_Func!C177="","",Cad_Func!C177)),"",IF(Cad_Func!C177="","",Cad_Func!C177))</f>
        <v/>
      </c>
      <c r="U171" t="str">
        <f>IF(ISERROR(IF(Cad!C177="","",Cad!C177)),"",IF(Cad!C177="","",Cad!C177))</f>
        <v/>
      </c>
      <c r="AB171" s="15" t="str">
        <f t="shared" si="7"/>
        <v/>
      </c>
      <c r="AC171" s="15" t="str">
        <f t="shared" si="8"/>
        <v/>
      </c>
      <c r="AD171" s="27" t="str">
        <f t="shared" si="9"/>
        <v/>
      </c>
    </row>
    <row r="172" spans="3:30" ht="30" customHeight="1" thickTop="1" thickBot="1" x14ac:dyDescent="0.25">
      <c r="C172" s="118"/>
      <c r="D172" s="115"/>
      <c r="E172" s="116" t="s">
        <v>350</v>
      </c>
      <c r="F172" s="118"/>
      <c r="G172" s="131" t="s">
        <v>350</v>
      </c>
      <c r="H172" s="131" t="s">
        <v>350</v>
      </c>
      <c r="I172" s="132" t="s">
        <v>350</v>
      </c>
      <c r="T172" t="str">
        <f>IF(ISERROR(IF(Cad_Func!C178="","",Cad_Func!C178)),"",IF(Cad_Func!C178="","",Cad_Func!C178))</f>
        <v/>
      </c>
      <c r="U172" t="str">
        <f>IF(ISERROR(IF(Cad!C178="","",Cad!C178)),"",IF(Cad!C178="","",Cad!C178))</f>
        <v/>
      </c>
      <c r="AB172" s="15" t="str">
        <f t="shared" si="7"/>
        <v/>
      </c>
      <c r="AC172" s="15" t="str">
        <f t="shared" si="8"/>
        <v/>
      </c>
      <c r="AD172" s="27" t="str">
        <f t="shared" si="9"/>
        <v/>
      </c>
    </row>
    <row r="173" spans="3:30" ht="30" customHeight="1" thickTop="1" thickBot="1" x14ac:dyDescent="0.25">
      <c r="C173" s="118"/>
      <c r="D173" s="115"/>
      <c r="E173" s="116" t="s">
        <v>350</v>
      </c>
      <c r="F173" s="118"/>
      <c r="G173" s="131" t="s">
        <v>350</v>
      </c>
      <c r="H173" s="131" t="s">
        <v>350</v>
      </c>
      <c r="I173" s="132" t="s">
        <v>350</v>
      </c>
      <c r="T173" t="str">
        <f>IF(ISERROR(IF(Cad_Func!C179="","",Cad_Func!C179)),"",IF(Cad_Func!C179="","",Cad_Func!C179))</f>
        <v/>
      </c>
      <c r="U173" t="str">
        <f>IF(ISERROR(IF(Cad!C179="","",Cad!C179)),"",IF(Cad!C179="","",Cad!C179))</f>
        <v/>
      </c>
      <c r="AB173" s="15" t="str">
        <f t="shared" si="7"/>
        <v/>
      </c>
      <c r="AC173" s="15" t="str">
        <f t="shared" si="8"/>
        <v/>
      </c>
      <c r="AD173" s="27" t="str">
        <f t="shared" si="9"/>
        <v/>
      </c>
    </row>
    <row r="174" spans="3:30" ht="30" customHeight="1" thickTop="1" thickBot="1" x14ac:dyDescent="0.25">
      <c r="C174" s="118"/>
      <c r="D174" s="115"/>
      <c r="E174" s="116" t="s">
        <v>350</v>
      </c>
      <c r="F174" s="118"/>
      <c r="G174" s="131" t="s">
        <v>350</v>
      </c>
      <c r="H174" s="131" t="s">
        <v>350</v>
      </c>
      <c r="I174" s="132" t="s">
        <v>350</v>
      </c>
      <c r="T174" t="str">
        <f>IF(ISERROR(IF(Cad_Func!C180="","",Cad_Func!C180)),"",IF(Cad_Func!C180="","",Cad_Func!C180))</f>
        <v/>
      </c>
      <c r="U174" t="str">
        <f>IF(ISERROR(IF(Cad!C180="","",Cad!C180)),"",IF(Cad!C180="","",Cad!C180))</f>
        <v/>
      </c>
      <c r="AB174" s="15" t="str">
        <f t="shared" si="7"/>
        <v/>
      </c>
      <c r="AC174" s="15" t="str">
        <f t="shared" si="8"/>
        <v/>
      </c>
      <c r="AD174" s="27" t="str">
        <f t="shared" si="9"/>
        <v/>
      </c>
    </row>
    <row r="175" spans="3:30" ht="30" customHeight="1" thickTop="1" thickBot="1" x14ac:dyDescent="0.25">
      <c r="C175" s="118"/>
      <c r="D175" s="115"/>
      <c r="E175" s="116" t="s">
        <v>350</v>
      </c>
      <c r="F175" s="118"/>
      <c r="G175" s="131" t="s">
        <v>350</v>
      </c>
      <c r="H175" s="131" t="s">
        <v>350</v>
      </c>
      <c r="I175" s="132" t="s">
        <v>350</v>
      </c>
      <c r="T175" t="str">
        <f>IF(ISERROR(IF(Cad_Func!C181="","",Cad_Func!C181)),"",IF(Cad_Func!C181="","",Cad_Func!C181))</f>
        <v/>
      </c>
      <c r="U175" t="str">
        <f>IF(ISERROR(IF(Cad!C181="","",Cad!C181)),"",IF(Cad!C181="","",Cad!C181))</f>
        <v/>
      </c>
      <c r="AB175" s="15" t="str">
        <f t="shared" si="7"/>
        <v/>
      </c>
      <c r="AC175" s="15" t="str">
        <f t="shared" si="8"/>
        <v/>
      </c>
      <c r="AD175" s="27" t="str">
        <f t="shared" si="9"/>
        <v/>
      </c>
    </row>
    <row r="176" spans="3:30" ht="30" customHeight="1" thickTop="1" thickBot="1" x14ac:dyDescent="0.25">
      <c r="C176" s="118"/>
      <c r="D176" s="115"/>
      <c r="E176" s="116" t="s">
        <v>350</v>
      </c>
      <c r="F176" s="118"/>
      <c r="G176" s="131" t="s">
        <v>350</v>
      </c>
      <c r="H176" s="131" t="s">
        <v>350</v>
      </c>
      <c r="I176" s="132" t="s">
        <v>350</v>
      </c>
      <c r="T176" t="str">
        <f>IF(ISERROR(IF(Cad_Func!C182="","",Cad_Func!C182)),"",IF(Cad_Func!C182="","",Cad_Func!C182))</f>
        <v/>
      </c>
      <c r="U176" t="str">
        <f>IF(ISERROR(IF(Cad!C182="","",Cad!C182)),"",IF(Cad!C182="","",Cad!C182))</f>
        <v/>
      </c>
      <c r="AB176" s="15" t="str">
        <f t="shared" si="7"/>
        <v/>
      </c>
      <c r="AC176" s="15" t="str">
        <f t="shared" si="8"/>
        <v/>
      </c>
      <c r="AD176" s="27" t="str">
        <f t="shared" si="9"/>
        <v/>
      </c>
    </row>
    <row r="177" spans="3:30" ht="30" customHeight="1" thickTop="1" thickBot="1" x14ac:dyDescent="0.25">
      <c r="C177" s="118"/>
      <c r="D177" s="115"/>
      <c r="E177" s="116" t="s">
        <v>350</v>
      </c>
      <c r="F177" s="118"/>
      <c r="G177" s="131" t="s">
        <v>350</v>
      </c>
      <c r="H177" s="131" t="s">
        <v>350</v>
      </c>
      <c r="I177" s="132" t="s">
        <v>350</v>
      </c>
      <c r="T177" t="str">
        <f>IF(ISERROR(IF(Cad_Func!C183="","",Cad_Func!C183)),"",IF(Cad_Func!C183="","",Cad_Func!C183))</f>
        <v/>
      </c>
      <c r="U177" t="str">
        <f>IF(ISERROR(IF(Cad!C183="","",Cad!C183)),"",IF(Cad!C183="","",Cad!C183))</f>
        <v/>
      </c>
      <c r="AB177" s="15" t="str">
        <f t="shared" si="7"/>
        <v/>
      </c>
      <c r="AC177" s="15" t="str">
        <f t="shared" si="8"/>
        <v/>
      </c>
      <c r="AD177" s="27" t="str">
        <f t="shared" si="9"/>
        <v/>
      </c>
    </row>
    <row r="178" spans="3:30" ht="30" customHeight="1" thickTop="1" thickBot="1" x14ac:dyDescent="0.25">
      <c r="C178" s="118"/>
      <c r="D178" s="115"/>
      <c r="E178" s="116" t="s">
        <v>350</v>
      </c>
      <c r="F178" s="118"/>
      <c r="G178" s="131" t="s">
        <v>350</v>
      </c>
      <c r="H178" s="131" t="s">
        <v>350</v>
      </c>
      <c r="I178" s="132" t="s">
        <v>350</v>
      </c>
      <c r="T178" t="str">
        <f>IF(ISERROR(IF(Cad_Func!C184="","",Cad_Func!C184)),"",IF(Cad_Func!C184="","",Cad_Func!C184))</f>
        <v/>
      </c>
      <c r="U178" t="str">
        <f>IF(ISERROR(IF(Cad!C184="","",Cad!C184)),"",IF(Cad!C184="","",Cad!C184))</f>
        <v/>
      </c>
      <c r="AB178" s="15" t="str">
        <f t="shared" si="7"/>
        <v/>
      </c>
      <c r="AC178" s="15" t="str">
        <f t="shared" si="8"/>
        <v/>
      </c>
      <c r="AD178" s="27" t="str">
        <f t="shared" si="9"/>
        <v/>
      </c>
    </row>
    <row r="179" spans="3:30" ht="30" customHeight="1" thickTop="1" thickBot="1" x14ac:dyDescent="0.25">
      <c r="C179" s="118"/>
      <c r="D179" s="115"/>
      <c r="E179" s="116" t="s">
        <v>350</v>
      </c>
      <c r="F179" s="118"/>
      <c r="G179" s="131" t="s">
        <v>350</v>
      </c>
      <c r="H179" s="131" t="s">
        <v>350</v>
      </c>
      <c r="I179" s="132" t="s">
        <v>350</v>
      </c>
      <c r="T179" t="str">
        <f>IF(ISERROR(IF(Cad_Func!C185="","",Cad_Func!C185)),"",IF(Cad_Func!C185="","",Cad_Func!C185))</f>
        <v/>
      </c>
      <c r="U179" t="str">
        <f>IF(ISERROR(IF(Cad!C185="","",Cad!C185)),"",IF(Cad!C185="","",Cad!C185))</f>
        <v/>
      </c>
      <c r="AB179" s="15" t="str">
        <f t="shared" si="7"/>
        <v/>
      </c>
      <c r="AC179" s="15" t="str">
        <f t="shared" si="8"/>
        <v/>
      </c>
      <c r="AD179" s="27" t="str">
        <f t="shared" si="9"/>
        <v/>
      </c>
    </row>
    <row r="180" spans="3:30" ht="30" customHeight="1" thickTop="1" thickBot="1" x14ac:dyDescent="0.25">
      <c r="C180" s="118"/>
      <c r="D180" s="115"/>
      <c r="E180" s="116" t="s">
        <v>350</v>
      </c>
      <c r="F180" s="118"/>
      <c r="G180" s="131" t="s">
        <v>350</v>
      </c>
      <c r="H180" s="131" t="s">
        <v>350</v>
      </c>
      <c r="I180" s="132" t="s">
        <v>350</v>
      </c>
      <c r="T180" t="str">
        <f>IF(ISERROR(IF(Cad_Func!C186="","",Cad_Func!C186)),"",IF(Cad_Func!C186="","",Cad_Func!C186))</f>
        <v/>
      </c>
      <c r="U180" t="str">
        <f>IF(ISERROR(IF(Cad!C186="","",Cad!C186)),"",IF(Cad!C186="","",Cad!C186))</f>
        <v/>
      </c>
      <c r="AB180" s="15" t="str">
        <f t="shared" si="7"/>
        <v/>
      </c>
      <c r="AC180" s="15" t="str">
        <f t="shared" si="8"/>
        <v/>
      </c>
      <c r="AD180" s="27" t="str">
        <f t="shared" si="9"/>
        <v/>
      </c>
    </row>
    <row r="181" spans="3:30" ht="30" customHeight="1" thickTop="1" thickBot="1" x14ac:dyDescent="0.25">
      <c r="C181" s="118"/>
      <c r="D181" s="115"/>
      <c r="E181" s="116" t="s">
        <v>350</v>
      </c>
      <c r="F181" s="118"/>
      <c r="G181" s="131" t="s">
        <v>350</v>
      </c>
      <c r="H181" s="131" t="s">
        <v>350</v>
      </c>
      <c r="I181" s="132" t="s">
        <v>350</v>
      </c>
      <c r="T181" t="str">
        <f>IF(ISERROR(IF(Cad_Func!C187="","",Cad_Func!C187)),"",IF(Cad_Func!C187="","",Cad_Func!C187))</f>
        <v/>
      </c>
      <c r="U181" t="str">
        <f>IF(ISERROR(IF(Cad!C187="","",Cad!C187)),"",IF(Cad!C187="","",Cad!C187))</f>
        <v/>
      </c>
      <c r="AB181" s="15" t="str">
        <f t="shared" si="7"/>
        <v/>
      </c>
      <c r="AC181" s="15" t="str">
        <f t="shared" si="8"/>
        <v/>
      </c>
      <c r="AD181" s="27" t="str">
        <f t="shared" si="9"/>
        <v/>
      </c>
    </row>
    <row r="182" spans="3:30" ht="30" customHeight="1" thickTop="1" thickBot="1" x14ac:dyDescent="0.25">
      <c r="C182" s="118"/>
      <c r="D182" s="115"/>
      <c r="E182" s="116" t="s">
        <v>350</v>
      </c>
      <c r="F182" s="118"/>
      <c r="G182" s="131" t="s">
        <v>350</v>
      </c>
      <c r="H182" s="131" t="s">
        <v>350</v>
      </c>
      <c r="I182" s="132" t="s">
        <v>350</v>
      </c>
      <c r="T182" t="str">
        <f>IF(ISERROR(IF(Cad_Func!C188="","",Cad_Func!C188)),"",IF(Cad_Func!C188="","",Cad_Func!C188))</f>
        <v/>
      </c>
      <c r="U182" t="str">
        <f>IF(ISERROR(IF(Cad!C188="","",Cad!C188)),"",IF(Cad!C188="","",Cad!C188))</f>
        <v/>
      </c>
      <c r="AB182" s="15" t="str">
        <f t="shared" si="7"/>
        <v/>
      </c>
      <c r="AC182" s="15" t="str">
        <f t="shared" si="8"/>
        <v/>
      </c>
      <c r="AD182" s="27" t="str">
        <f t="shared" si="9"/>
        <v/>
      </c>
    </row>
    <row r="183" spans="3:30" ht="30" customHeight="1" thickTop="1" thickBot="1" x14ac:dyDescent="0.25">
      <c r="C183" s="118"/>
      <c r="D183" s="115"/>
      <c r="E183" s="116" t="s">
        <v>350</v>
      </c>
      <c r="F183" s="118"/>
      <c r="G183" s="131" t="s">
        <v>350</v>
      </c>
      <c r="H183" s="131" t="s">
        <v>350</v>
      </c>
      <c r="I183" s="132" t="s">
        <v>350</v>
      </c>
      <c r="T183" t="str">
        <f>IF(ISERROR(IF(Cad_Func!C189="","",Cad_Func!C189)),"",IF(Cad_Func!C189="","",Cad_Func!C189))</f>
        <v/>
      </c>
      <c r="U183" t="str">
        <f>IF(ISERROR(IF(Cad!C189="","",Cad!C189)),"",IF(Cad!C189="","",Cad!C189))</f>
        <v/>
      </c>
      <c r="AB183" s="15" t="str">
        <f t="shared" si="7"/>
        <v/>
      </c>
      <c r="AC183" s="15" t="str">
        <f t="shared" si="8"/>
        <v/>
      </c>
      <c r="AD183" s="27" t="str">
        <f t="shared" si="9"/>
        <v/>
      </c>
    </row>
    <row r="184" spans="3:30" ht="30" customHeight="1" thickTop="1" thickBot="1" x14ac:dyDescent="0.25">
      <c r="C184" s="118"/>
      <c r="D184" s="115"/>
      <c r="E184" s="116" t="s">
        <v>350</v>
      </c>
      <c r="F184" s="118"/>
      <c r="G184" s="131" t="s">
        <v>350</v>
      </c>
      <c r="H184" s="131" t="s">
        <v>350</v>
      </c>
      <c r="I184" s="132" t="s">
        <v>350</v>
      </c>
      <c r="T184" t="str">
        <f>IF(ISERROR(IF(Cad_Func!C190="","",Cad_Func!C190)),"",IF(Cad_Func!C190="","",Cad_Func!C190))</f>
        <v/>
      </c>
      <c r="U184" t="str">
        <f>IF(ISERROR(IF(Cad!C190="","",Cad!C190)),"",IF(Cad!C190="","",Cad!C190))</f>
        <v/>
      </c>
      <c r="AB184" s="15" t="str">
        <f t="shared" si="7"/>
        <v/>
      </c>
      <c r="AC184" s="15" t="str">
        <f t="shared" si="8"/>
        <v/>
      </c>
      <c r="AD184" s="27" t="str">
        <f t="shared" si="9"/>
        <v/>
      </c>
    </row>
    <row r="185" spans="3:30" ht="30" customHeight="1" thickTop="1" thickBot="1" x14ac:dyDescent="0.25">
      <c r="C185" s="118"/>
      <c r="D185" s="115"/>
      <c r="E185" s="116" t="s">
        <v>350</v>
      </c>
      <c r="F185" s="118"/>
      <c r="G185" s="131" t="s">
        <v>350</v>
      </c>
      <c r="H185" s="131" t="s">
        <v>350</v>
      </c>
      <c r="I185" s="132" t="s">
        <v>350</v>
      </c>
      <c r="T185" t="str">
        <f>IF(ISERROR(IF(Cad_Func!C191="","",Cad_Func!C191)),"",IF(Cad_Func!C191="","",Cad_Func!C191))</f>
        <v/>
      </c>
      <c r="U185" t="str">
        <f>IF(ISERROR(IF(Cad!C191="","",Cad!C191)),"",IF(Cad!C191="","",Cad!C191))</f>
        <v/>
      </c>
      <c r="AB185" s="15" t="str">
        <f t="shared" si="7"/>
        <v/>
      </c>
      <c r="AC185" s="15" t="str">
        <f t="shared" si="8"/>
        <v/>
      </c>
      <c r="AD185" s="27" t="str">
        <f t="shared" si="9"/>
        <v/>
      </c>
    </row>
    <row r="186" spans="3:30" ht="30" customHeight="1" thickTop="1" thickBot="1" x14ac:dyDescent="0.25">
      <c r="C186" s="118"/>
      <c r="D186" s="115"/>
      <c r="E186" s="116" t="s">
        <v>350</v>
      </c>
      <c r="F186" s="118"/>
      <c r="G186" s="131" t="s">
        <v>350</v>
      </c>
      <c r="H186" s="131" t="s">
        <v>350</v>
      </c>
      <c r="I186" s="132" t="s">
        <v>350</v>
      </c>
      <c r="T186" t="str">
        <f>IF(ISERROR(IF(Cad_Func!C192="","",Cad_Func!C192)),"",IF(Cad_Func!C192="","",Cad_Func!C192))</f>
        <v/>
      </c>
      <c r="U186" t="str">
        <f>IF(ISERROR(IF(Cad!C192="","",Cad!C192)),"",IF(Cad!C192="","",Cad!C192))</f>
        <v/>
      </c>
      <c r="AB186" s="15" t="str">
        <f t="shared" si="7"/>
        <v/>
      </c>
      <c r="AC186" s="15" t="str">
        <f t="shared" si="8"/>
        <v/>
      </c>
      <c r="AD186" s="27" t="str">
        <f t="shared" si="9"/>
        <v/>
      </c>
    </row>
    <row r="187" spans="3:30" ht="30" customHeight="1" thickTop="1" thickBot="1" x14ac:dyDescent="0.25">
      <c r="C187" s="118"/>
      <c r="D187" s="115"/>
      <c r="E187" s="116" t="s">
        <v>350</v>
      </c>
      <c r="F187" s="118"/>
      <c r="G187" s="131" t="s">
        <v>350</v>
      </c>
      <c r="H187" s="131" t="s">
        <v>350</v>
      </c>
      <c r="I187" s="132" t="s">
        <v>350</v>
      </c>
      <c r="T187" t="str">
        <f>IF(ISERROR(IF(Cad_Func!C193="","",Cad_Func!C193)),"",IF(Cad_Func!C193="","",Cad_Func!C193))</f>
        <v/>
      </c>
      <c r="U187" t="str">
        <f>IF(ISERROR(IF(Cad!C193="","",Cad!C193)),"",IF(Cad!C193="","",Cad!C193))</f>
        <v/>
      </c>
      <c r="AB187" s="15" t="str">
        <f t="shared" si="7"/>
        <v/>
      </c>
      <c r="AC187" s="15" t="str">
        <f t="shared" si="8"/>
        <v/>
      </c>
      <c r="AD187" s="27" t="str">
        <f t="shared" si="9"/>
        <v/>
      </c>
    </row>
    <row r="188" spans="3:30" ht="30" customHeight="1" thickTop="1" thickBot="1" x14ac:dyDescent="0.25">
      <c r="C188" s="118"/>
      <c r="D188" s="115"/>
      <c r="E188" s="116" t="s">
        <v>350</v>
      </c>
      <c r="F188" s="118"/>
      <c r="G188" s="131" t="s">
        <v>350</v>
      </c>
      <c r="H188" s="131" t="s">
        <v>350</v>
      </c>
      <c r="I188" s="132" t="s">
        <v>350</v>
      </c>
      <c r="T188" t="str">
        <f>IF(ISERROR(IF(Cad_Func!C194="","",Cad_Func!C194)),"",IF(Cad_Func!C194="","",Cad_Func!C194))</f>
        <v/>
      </c>
      <c r="U188" t="str">
        <f>IF(ISERROR(IF(Cad!C194="","",Cad!C194)),"",IF(Cad!C194="","",Cad!C194))</f>
        <v/>
      </c>
      <c r="AB188" s="15" t="str">
        <f t="shared" si="7"/>
        <v/>
      </c>
      <c r="AC188" s="15" t="str">
        <f t="shared" si="8"/>
        <v/>
      </c>
      <c r="AD188" s="27" t="str">
        <f t="shared" si="9"/>
        <v/>
      </c>
    </row>
    <row r="189" spans="3:30" ht="30" customHeight="1" thickTop="1" thickBot="1" x14ac:dyDescent="0.25">
      <c r="C189" s="118"/>
      <c r="D189" s="115"/>
      <c r="E189" s="116" t="s">
        <v>350</v>
      </c>
      <c r="F189" s="118"/>
      <c r="G189" s="131" t="s">
        <v>350</v>
      </c>
      <c r="H189" s="131" t="s">
        <v>350</v>
      </c>
      <c r="I189" s="132" t="s">
        <v>350</v>
      </c>
      <c r="T189" t="str">
        <f>IF(ISERROR(IF(Cad_Func!C195="","",Cad_Func!C195)),"",IF(Cad_Func!C195="","",Cad_Func!C195))</f>
        <v/>
      </c>
      <c r="U189" t="str">
        <f>IF(ISERROR(IF(Cad!C195="","",Cad!C195)),"",IF(Cad!C195="","",Cad!C195))</f>
        <v/>
      </c>
      <c r="AB189" s="15" t="str">
        <f t="shared" si="7"/>
        <v/>
      </c>
      <c r="AC189" s="15" t="str">
        <f t="shared" si="8"/>
        <v/>
      </c>
      <c r="AD189" s="27" t="str">
        <f t="shared" si="9"/>
        <v/>
      </c>
    </row>
    <row r="190" spans="3:30" ht="30" customHeight="1" thickTop="1" thickBot="1" x14ac:dyDescent="0.25">
      <c r="C190" s="118"/>
      <c r="D190" s="115"/>
      <c r="E190" s="116" t="s">
        <v>350</v>
      </c>
      <c r="F190" s="118"/>
      <c r="G190" s="131" t="s">
        <v>350</v>
      </c>
      <c r="H190" s="131" t="s">
        <v>350</v>
      </c>
      <c r="I190" s="132" t="s">
        <v>350</v>
      </c>
      <c r="T190" t="str">
        <f>IF(ISERROR(IF(Cad_Func!C196="","",Cad_Func!C196)),"",IF(Cad_Func!C196="","",Cad_Func!C196))</f>
        <v/>
      </c>
      <c r="U190" t="str">
        <f>IF(ISERROR(IF(Cad!C196="","",Cad!C196)),"",IF(Cad!C196="","",Cad!C196))</f>
        <v/>
      </c>
      <c r="AB190" s="15" t="str">
        <f t="shared" si="7"/>
        <v/>
      </c>
      <c r="AC190" s="15" t="str">
        <f t="shared" si="8"/>
        <v/>
      </c>
      <c r="AD190" s="27" t="str">
        <f t="shared" si="9"/>
        <v/>
      </c>
    </row>
    <row r="191" spans="3:30" ht="30" customHeight="1" thickTop="1" thickBot="1" x14ac:dyDescent="0.25">
      <c r="C191" s="118"/>
      <c r="D191" s="115"/>
      <c r="E191" s="116" t="s">
        <v>350</v>
      </c>
      <c r="F191" s="118"/>
      <c r="G191" s="131" t="s">
        <v>350</v>
      </c>
      <c r="H191" s="131" t="s">
        <v>350</v>
      </c>
      <c r="I191" s="132" t="s">
        <v>350</v>
      </c>
      <c r="T191" t="str">
        <f>IF(ISERROR(IF(Cad_Func!C197="","",Cad_Func!C197)),"",IF(Cad_Func!C197="","",Cad_Func!C197))</f>
        <v/>
      </c>
      <c r="U191" t="str">
        <f>IF(ISERROR(IF(Cad!C197="","",Cad!C197)),"",IF(Cad!C197="","",Cad!C197))</f>
        <v/>
      </c>
      <c r="AB191" s="15" t="str">
        <f t="shared" si="7"/>
        <v/>
      </c>
      <c r="AC191" s="15" t="str">
        <f t="shared" si="8"/>
        <v/>
      </c>
      <c r="AD191" s="27" t="str">
        <f t="shared" si="9"/>
        <v/>
      </c>
    </row>
    <row r="192" spans="3:30" ht="30" customHeight="1" thickTop="1" thickBot="1" x14ac:dyDescent="0.25">
      <c r="C192" s="118"/>
      <c r="D192" s="115"/>
      <c r="E192" s="116" t="s">
        <v>350</v>
      </c>
      <c r="F192" s="118"/>
      <c r="G192" s="131" t="s">
        <v>350</v>
      </c>
      <c r="H192" s="131" t="s">
        <v>350</v>
      </c>
      <c r="I192" s="132" t="s">
        <v>350</v>
      </c>
      <c r="T192" t="str">
        <f>IF(ISERROR(IF(Cad_Func!C198="","",Cad_Func!C198)),"",IF(Cad_Func!C198="","",Cad_Func!C198))</f>
        <v/>
      </c>
      <c r="U192" t="str">
        <f>IF(ISERROR(IF(Cad!C198="","",Cad!C198)),"",IF(Cad!C198="","",Cad!C198))</f>
        <v/>
      </c>
      <c r="AB192" s="15" t="str">
        <f t="shared" si="7"/>
        <v/>
      </c>
      <c r="AC192" s="15" t="str">
        <f t="shared" si="8"/>
        <v/>
      </c>
      <c r="AD192" s="27" t="str">
        <f t="shared" si="9"/>
        <v/>
      </c>
    </row>
    <row r="193" spans="3:30" ht="30" customHeight="1" thickTop="1" thickBot="1" x14ac:dyDescent="0.25">
      <c r="C193" s="118"/>
      <c r="D193" s="115"/>
      <c r="E193" s="116" t="s">
        <v>350</v>
      </c>
      <c r="F193" s="118"/>
      <c r="G193" s="131" t="s">
        <v>350</v>
      </c>
      <c r="H193" s="131" t="s">
        <v>350</v>
      </c>
      <c r="I193" s="132" t="s">
        <v>350</v>
      </c>
      <c r="T193" t="str">
        <f>IF(ISERROR(IF(Cad_Func!C199="","",Cad_Func!C199)),"",IF(Cad_Func!C199="","",Cad_Func!C199))</f>
        <v/>
      </c>
      <c r="U193" t="str">
        <f>IF(ISERROR(IF(Cad!C199="","",Cad!C199)),"",IF(Cad!C199="","",Cad!C199))</f>
        <v/>
      </c>
      <c r="AB193" s="15" t="str">
        <f t="shared" si="7"/>
        <v/>
      </c>
      <c r="AC193" s="15" t="str">
        <f t="shared" si="8"/>
        <v/>
      </c>
      <c r="AD193" s="27" t="str">
        <f t="shared" si="9"/>
        <v/>
      </c>
    </row>
    <row r="194" spans="3:30" ht="30" customHeight="1" thickTop="1" thickBot="1" x14ac:dyDescent="0.25">
      <c r="C194" s="118"/>
      <c r="D194" s="115"/>
      <c r="E194" s="116" t="s">
        <v>350</v>
      </c>
      <c r="F194" s="118"/>
      <c r="G194" s="131" t="s">
        <v>350</v>
      </c>
      <c r="H194" s="131" t="s">
        <v>350</v>
      </c>
      <c r="I194" s="132" t="s">
        <v>350</v>
      </c>
      <c r="T194" t="str">
        <f>IF(ISERROR(IF(Cad_Func!C200="","",Cad_Func!C200)),"",IF(Cad_Func!C200="","",Cad_Func!C200))</f>
        <v/>
      </c>
      <c r="U194" t="str">
        <f>IF(ISERROR(IF(Cad!C200="","",Cad!C200)),"",IF(Cad!C200="","",Cad!C200))</f>
        <v/>
      </c>
      <c r="AB194" s="15" t="str">
        <f t="shared" si="7"/>
        <v/>
      </c>
      <c r="AC194" s="15" t="str">
        <f t="shared" si="8"/>
        <v/>
      </c>
      <c r="AD194" s="27" t="str">
        <f t="shared" si="9"/>
        <v/>
      </c>
    </row>
    <row r="195" spans="3:30" ht="30" customHeight="1" thickTop="1" thickBot="1" x14ac:dyDescent="0.25">
      <c r="C195" s="118"/>
      <c r="D195" s="115"/>
      <c r="E195" s="116" t="s">
        <v>350</v>
      </c>
      <c r="F195" s="118"/>
      <c r="G195" s="131" t="s">
        <v>350</v>
      </c>
      <c r="H195" s="131" t="s">
        <v>350</v>
      </c>
      <c r="I195" s="132" t="s">
        <v>350</v>
      </c>
      <c r="T195" t="str">
        <f>IF(ISERROR(IF(Cad_Func!C201="","",Cad_Func!C201)),"",IF(Cad_Func!C201="","",Cad_Func!C201))</f>
        <v/>
      </c>
      <c r="U195" t="str">
        <f>IF(ISERROR(IF(Cad!C201="","",Cad!C201)),"",IF(Cad!C201="","",Cad!C201))</f>
        <v/>
      </c>
      <c r="AB195" s="15" t="str">
        <f t="shared" si="7"/>
        <v/>
      </c>
      <c r="AC195" s="15" t="str">
        <f t="shared" si="8"/>
        <v/>
      </c>
      <c r="AD195" s="27" t="str">
        <f t="shared" si="9"/>
        <v/>
      </c>
    </row>
    <row r="196" spans="3:30" ht="30" customHeight="1" thickTop="1" thickBot="1" x14ac:dyDescent="0.25">
      <c r="C196" s="118"/>
      <c r="D196" s="115"/>
      <c r="E196" s="116" t="s">
        <v>350</v>
      </c>
      <c r="F196" s="118"/>
      <c r="G196" s="131" t="s">
        <v>350</v>
      </c>
      <c r="H196" s="131" t="s">
        <v>350</v>
      </c>
      <c r="I196" s="132" t="s">
        <v>350</v>
      </c>
      <c r="T196" t="str">
        <f>IF(ISERROR(IF(Cad_Func!C202="","",Cad_Func!C202)),"",IF(Cad_Func!C202="","",Cad_Func!C202))</f>
        <v/>
      </c>
      <c r="U196" t="str">
        <f>IF(ISERROR(IF(Cad!C202="","",Cad!C202)),"",IF(Cad!C202="","",Cad!C202))</f>
        <v/>
      </c>
      <c r="AB196" s="15" t="str">
        <f t="shared" si="7"/>
        <v/>
      </c>
      <c r="AC196" s="15" t="str">
        <f t="shared" si="8"/>
        <v/>
      </c>
      <c r="AD196" s="27" t="str">
        <f t="shared" si="9"/>
        <v/>
      </c>
    </row>
    <row r="197" spans="3:30" ht="30" customHeight="1" thickTop="1" thickBot="1" x14ac:dyDescent="0.25">
      <c r="C197" s="118"/>
      <c r="D197" s="115"/>
      <c r="E197" s="116" t="s">
        <v>350</v>
      </c>
      <c r="F197" s="118"/>
      <c r="G197" s="131" t="s">
        <v>350</v>
      </c>
      <c r="H197" s="131" t="s">
        <v>350</v>
      </c>
      <c r="I197" s="132" t="s">
        <v>350</v>
      </c>
      <c r="T197" t="str">
        <f>IF(ISERROR(IF(Cad_Func!C203="","",Cad_Func!C203)),"",IF(Cad_Func!C203="","",Cad_Func!C203))</f>
        <v/>
      </c>
      <c r="U197" t="str">
        <f>IF(ISERROR(IF(Cad!C203="","",Cad!C203)),"",IF(Cad!C203="","",Cad!C203))</f>
        <v/>
      </c>
      <c r="AB197" s="15" t="str">
        <f t="shared" si="7"/>
        <v/>
      </c>
      <c r="AC197" s="15" t="str">
        <f t="shared" si="8"/>
        <v/>
      </c>
      <c r="AD197" s="27" t="str">
        <f t="shared" si="9"/>
        <v/>
      </c>
    </row>
    <row r="198" spans="3:30" ht="30" customHeight="1" thickTop="1" thickBot="1" x14ac:dyDescent="0.25">
      <c r="C198" s="118"/>
      <c r="D198" s="115"/>
      <c r="E198" s="116" t="s">
        <v>350</v>
      </c>
      <c r="F198" s="118"/>
      <c r="G198" s="131" t="s">
        <v>350</v>
      </c>
      <c r="H198" s="131" t="s">
        <v>350</v>
      </c>
      <c r="I198" s="132" t="s">
        <v>350</v>
      </c>
      <c r="T198" t="str">
        <f>IF(ISERROR(IF(Cad_Func!C204="","",Cad_Func!C204)),"",IF(Cad_Func!C204="","",Cad_Func!C204))</f>
        <v/>
      </c>
      <c r="U198" t="str">
        <f>IF(ISERROR(IF(Cad!C204="","",Cad!C204)),"",IF(Cad!C204="","",Cad!C204))</f>
        <v/>
      </c>
      <c r="AB198" s="15" t="str">
        <f t="shared" si="7"/>
        <v/>
      </c>
      <c r="AC198" s="15" t="str">
        <f t="shared" si="8"/>
        <v/>
      </c>
      <c r="AD198" s="27" t="str">
        <f t="shared" si="9"/>
        <v/>
      </c>
    </row>
    <row r="199" spans="3:30" ht="30" customHeight="1" thickTop="1" thickBot="1" x14ac:dyDescent="0.25">
      <c r="C199" s="118"/>
      <c r="D199" s="115"/>
      <c r="E199" s="116" t="s">
        <v>350</v>
      </c>
      <c r="F199" s="118"/>
      <c r="G199" s="131" t="s">
        <v>350</v>
      </c>
      <c r="H199" s="131" t="s">
        <v>350</v>
      </c>
      <c r="I199" s="132" t="s">
        <v>350</v>
      </c>
      <c r="T199" t="str">
        <f>IF(ISERROR(IF(Cad_Func!C205="","",Cad_Func!C205)),"",IF(Cad_Func!C205="","",Cad_Func!C205))</f>
        <v/>
      </c>
      <c r="U199" t="str">
        <f>IF(ISERROR(IF(Cad!C205="","",Cad!C205)),"",IF(Cad!C205="","",Cad!C205))</f>
        <v/>
      </c>
      <c r="AB199" s="15" t="str">
        <f t="shared" si="7"/>
        <v/>
      </c>
      <c r="AC199" s="15" t="str">
        <f t="shared" si="8"/>
        <v/>
      </c>
      <c r="AD199" s="27" t="str">
        <f t="shared" si="9"/>
        <v/>
      </c>
    </row>
    <row r="200" spans="3:30" ht="30" customHeight="1" thickTop="1" thickBot="1" x14ac:dyDescent="0.25">
      <c r="C200" s="118"/>
      <c r="D200" s="115"/>
      <c r="E200" s="116" t="s">
        <v>350</v>
      </c>
      <c r="F200" s="118"/>
      <c r="G200" s="131" t="s">
        <v>350</v>
      </c>
      <c r="H200" s="131" t="s">
        <v>350</v>
      </c>
      <c r="I200" s="132" t="s">
        <v>350</v>
      </c>
      <c r="T200" t="str">
        <f>IF(ISERROR(IF(Cad_Func!C206="","",Cad_Func!C206)),"",IF(Cad_Func!C206="","",Cad_Func!C206))</f>
        <v/>
      </c>
      <c r="U200" t="str">
        <f>IF(ISERROR(IF(Cad!C206="","",Cad!C206)),"",IF(Cad!C206="","",Cad!C206))</f>
        <v/>
      </c>
      <c r="AB200" s="15" t="str">
        <f t="shared" si="7"/>
        <v/>
      </c>
      <c r="AC200" s="15" t="str">
        <f t="shared" si="8"/>
        <v/>
      </c>
      <c r="AD200" s="27" t="str">
        <f t="shared" si="9"/>
        <v/>
      </c>
    </row>
    <row r="201" spans="3:30" ht="30" customHeight="1" thickTop="1" thickBot="1" x14ac:dyDescent="0.25">
      <c r="C201" s="118"/>
      <c r="D201" s="115"/>
      <c r="E201" s="116" t="s">
        <v>350</v>
      </c>
      <c r="F201" s="118"/>
      <c r="G201" s="131" t="s">
        <v>350</v>
      </c>
      <c r="H201" s="131" t="s">
        <v>350</v>
      </c>
      <c r="I201" s="132" t="s">
        <v>350</v>
      </c>
      <c r="T201" t="str">
        <f>IF(ISERROR(IF(Cad_Func!C207="","",Cad_Func!C207)),"",IF(Cad_Func!C207="","",Cad_Func!C207))</f>
        <v/>
      </c>
      <c r="U201" t="str">
        <f>IF(ISERROR(IF(Cad!C207="","",Cad!C207)),"",IF(Cad!C207="","",Cad!C207))</f>
        <v/>
      </c>
      <c r="AB201" s="15" t="str">
        <f t="shared" ref="AB201:AB264" si="10">IF(D201="","",MONTH(D201))</f>
        <v/>
      </c>
      <c r="AC201" s="15" t="str">
        <f t="shared" ref="AC201:AC264" si="11">IF(D201="","",YEAR(D201))</f>
        <v/>
      </c>
      <c r="AD201" s="27" t="str">
        <f t="shared" ref="AD201:AD264" si="12">IF(ISERROR(IF(G201="","",H201-G201)),"",IF(G201="","",H201-G201))</f>
        <v/>
      </c>
    </row>
    <row r="202" spans="3:30" ht="30" customHeight="1" thickTop="1" thickBot="1" x14ac:dyDescent="0.25">
      <c r="C202" s="118"/>
      <c r="D202" s="115"/>
      <c r="E202" s="116" t="s">
        <v>350</v>
      </c>
      <c r="F202" s="118"/>
      <c r="G202" s="131" t="s">
        <v>350</v>
      </c>
      <c r="H202" s="131" t="s">
        <v>350</v>
      </c>
      <c r="I202" s="132" t="s">
        <v>350</v>
      </c>
      <c r="T202" t="str">
        <f>IF(ISERROR(IF(Cad_Func!C208="","",Cad_Func!C208)),"",IF(Cad_Func!C208="","",Cad_Func!C208))</f>
        <v/>
      </c>
      <c r="U202" t="str">
        <f>IF(ISERROR(IF(Cad!C208="","",Cad!C208)),"",IF(Cad!C208="","",Cad!C208))</f>
        <v/>
      </c>
      <c r="AB202" s="15" t="str">
        <f t="shared" si="10"/>
        <v/>
      </c>
      <c r="AC202" s="15" t="str">
        <f t="shared" si="11"/>
        <v/>
      </c>
      <c r="AD202" s="27" t="str">
        <f t="shared" si="12"/>
        <v/>
      </c>
    </row>
    <row r="203" spans="3:30" ht="30" customHeight="1" thickTop="1" thickBot="1" x14ac:dyDescent="0.25">
      <c r="C203" s="118"/>
      <c r="D203" s="115"/>
      <c r="E203" s="116" t="s">
        <v>350</v>
      </c>
      <c r="F203" s="118"/>
      <c r="G203" s="131" t="s">
        <v>350</v>
      </c>
      <c r="H203" s="131" t="s">
        <v>350</v>
      </c>
      <c r="I203" s="132" t="s">
        <v>350</v>
      </c>
      <c r="AB203" s="15" t="str">
        <f t="shared" si="10"/>
        <v/>
      </c>
      <c r="AC203" s="15" t="str">
        <f t="shared" si="11"/>
        <v/>
      </c>
      <c r="AD203" s="27" t="str">
        <f t="shared" si="12"/>
        <v/>
      </c>
    </row>
    <row r="204" spans="3:30" ht="30" customHeight="1" thickTop="1" thickBot="1" x14ac:dyDescent="0.25">
      <c r="C204" s="118"/>
      <c r="D204" s="115"/>
      <c r="E204" s="116" t="s">
        <v>350</v>
      </c>
      <c r="F204" s="118"/>
      <c r="G204" s="131" t="s">
        <v>350</v>
      </c>
      <c r="H204" s="131" t="s">
        <v>350</v>
      </c>
      <c r="I204" s="132" t="s">
        <v>350</v>
      </c>
      <c r="AB204" s="15" t="str">
        <f t="shared" si="10"/>
        <v/>
      </c>
      <c r="AC204" s="15" t="str">
        <f t="shared" si="11"/>
        <v/>
      </c>
      <c r="AD204" s="27" t="str">
        <f t="shared" si="12"/>
        <v/>
      </c>
    </row>
    <row r="205" spans="3:30" ht="30" customHeight="1" thickTop="1" thickBot="1" x14ac:dyDescent="0.25">
      <c r="C205" s="118"/>
      <c r="D205" s="115"/>
      <c r="E205" s="116" t="s">
        <v>350</v>
      </c>
      <c r="F205" s="118"/>
      <c r="G205" s="131" t="s">
        <v>350</v>
      </c>
      <c r="H205" s="131" t="s">
        <v>350</v>
      </c>
      <c r="I205" s="132" t="s">
        <v>350</v>
      </c>
      <c r="AB205" s="15" t="str">
        <f t="shared" si="10"/>
        <v/>
      </c>
      <c r="AC205" s="15" t="str">
        <f t="shared" si="11"/>
        <v/>
      </c>
      <c r="AD205" s="27" t="str">
        <f t="shared" si="12"/>
        <v/>
      </c>
    </row>
    <row r="206" spans="3:30" ht="30" customHeight="1" thickTop="1" thickBot="1" x14ac:dyDescent="0.25">
      <c r="C206" s="118"/>
      <c r="D206" s="115"/>
      <c r="E206" s="116" t="s">
        <v>350</v>
      </c>
      <c r="F206" s="118"/>
      <c r="G206" s="131" t="s">
        <v>350</v>
      </c>
      <c r="H206" s="131" t="s">
        <v>350</v>
      </c>
      <c r="I206" s="132" t="s">
        <v>350</v>
      </c>
      <c r="AB206" s="15" t="str">
        <f t="shared" si="10"/>
        <v/>
      </c>
      <c r="AC206" s="15" t="str">
        <f t="shared" si="11"/>
        <v/>
      </c>
      <c r="AD206" s="27" t="str">
        <f t="shared" si="12"/>
        <v/>
      </c>
    </row>
    <row r="207" spans="3:30" ht="30" customHeight="1" thickTop="1" thickBot="1" x14ac:dyDescent="0.25">
      <c r="C207" s="118"/>
      <c r="D207" s="115"/>
      <c r="E207" s="116" t="s">
        <v>350</v>
      </c>
      <c r="F207" s="118"/>
      <c r="G207" s="131" t="s">
        <v>350</v>
      </c>
      <c r="H207" s="131" t="s">
        <v>350</v>
      </c>
      <c r="I207" s="132" t="s">
        <v>350</v>
      </c>
      <c r="AB207" s="15" t="str">
        <f t="shared" si="10"/>
        <v/>
      </c>
      <c r="AC207" s="15" t="str">
        <f t="shared" si="11"/>
        <v/>
      </c>
      <c r="AD207" s="27" t="str">
        <f t="shared" si="12"/>
        <v/>
      </c>
    </row>
    <row r="208" spans="3:30" ht="30" customHeight="1" thickTop="1" thickBot="1" x14ac:dyDescent="0.25">
      <c r="C208" s="118"/>
      <c r="D208" s="115"/>
      <c r="E208" s="116" t="s">
        <v>350</v>
      </c>
      <c r="F208" s="118"/>
      <c r="G208" s="131" t="s">
        <v>350</v>
      </c>
      <c r="H208" s="131" t="s">
        <v>350</v>
      </c>
      <c r="I208" s="132" t="s">
        <v>350</v>
      </c>
      <c r="AB208" s="15" t="str">
        <f t="shared" si="10"/>
        <v/>
      </c>
      <c r="AC208" s="15" t="str">
        <f t="shared" si="11"/>
        <v/>
      </c>
      <c r="AD208" s="27" t="str">
        <f t="shared" si="12"/>
        <v/>
      </c>
    </row>
    <row r="209" spans="3:30" ht="30" customHeight="1" thickTop="1" thickBot="1" x14ac:dyDescent="0.25">
      <c r="C209" s="118"/>
      <c r="D209" s="115"/>
      <c r="E209" s="116" t="s">
        <v>350</v>
      </c>
      <c r="F209" s="118"/>
      <c r="G209" s="131" t="s">
        <v>350</v>
      </c>
      <c r="H209" s="131" t="s">
        <v>350</v>
      </c>
      <c r="I209" s="132" t="s">
        <v>350</v>
      </c>
      <c r="AB209" s="15" t="str">
        <f t="shared" si="10"/>
        <v/>
      </c>
      <c r="AC209" s="15" t="str">
        <f t="shared" si="11"/>
        <v/>
      </c>
      <c r="AD209" s="27" t="str">
        <f t="shared" si="12"/>
        <v/>
      </c>
    </row>
    <row r="210" spans="3:30" ht="30" customHeight="1" thickTop="1" thickBot="1" x14ac:dyDescent="0.25">
      <c r="C210" s="118"/>
      <c r="D210" s="115"/>
      <c r="E210" s="116" t="s">
        <v>350</v>
      </c>
      <c r="F210" s="118"/>
      <c r="G210" s="131" t="s">
        <v>350</v>
      </c>
      <c r="H210" s="131" t="s">
        <v>350</v>
      </c>
      <c r="I210" s="132" t="s">
        <v>350</v>
      </c>
      <c r="AB210" s="15" t="str">
        <f t="shared" si="10"/>
        <v/>
      </c>
      <c r="AC210" s="15" t="str">
        <f t="shared" si="11"/>
        <v/>
      </c>
      <c r="AD210" s="27" t="str">
        <f t="shared" si="12"/>
        <v/>
      </c>
    </row>
    <row r="211" spans="3:30" ht="30" customHeight="1" thickTop="1" thickBot="1" x14ac:dyDescent="0.25">
      <c r="C211" s="118"/>
      <c r="D211" s="115"/>
      <c r="E211" s="116" t="s">
        <v>350</v>
      </c>
      <c r="F211" s="118"/>
      <c r="G211" s="131" t="s">
        <v>350</v>
      </c>
      <c r="H211" s="131" t="s">
        <v>350</v>
      </c>
      <c r="I211" s="132" t="s">
        <v>350</v>
      </c>
      <c r="AB211" s="15" t="str">
        <f t="shared" si="10"/>
        <v/>
      </c>
      <c r="AC211" s="15" t="str">
        <f t="shared" si="11"/>
        <v/>
      </c>
      <c r="AD211" s="27" t="str">
        <f t="shared" si="12"/>
        <v/>
      </c>
    </row>
    <row r="212" spans="3:30" ht="30" customHeight="1" thickTop="1" thickBot="1" x14ac:dyDescent="0.25">
      <c r="C212" s="118"/>
      <c r="D212" s="115"/>
      <c r="E212" s="116" t="s">
        <v>350</v>
      </c>
      <c r="F212" s="118"/>
      <c r="G212" s="131" t="s">
        <v>350</v>
      </c>
      <c r="H212" s="131" t="s">
        <v>350</v>
      </c>
      <c r="I212" s="132" t="s">
        <v>350</v>
      </c>
      <c r="AB212" s="15" t="str">
        <f t="shared" si="10"/>
        <v/>
      </c>
      <c r="AC212" s="15" t="str">
        <f t="shared" si="11"/>
        <v/>
      </c>
      <c r="AD212" s="27" t="str">
        <f t="shared" si="12"/>
        <v/>
      </c>
    </row>
    <row r="213" spans="3:30" ht="30" customHeight="1" thickTop="1" thickBot="1" x14ac:dyDescent="0.25">
      <c r="C213" s="118"/>
      <c r="D213" s="115"/>
      <c r="E213" s="116" t="s">
        <v>350</v>
      </c>
      <c r="F213" s="118"/>
      <c r="G213" s="131" t="s">
        <v>350</v>
      </c>
      <c r="H213" s="131" t="s">
        <v>350</v>
      </c>
      <c r="I213" s="132" t="s">
        <v>350</v>
      </c>
      <c r="AB213" s="15" t="str">
        <f t="shared" si="10"/>
        <v/>
      </c>
      <c r="AC213" s="15" t="str">
        <f t="shared" si="11"/>
        <v/>
      </c>
      <c r="AD213" s="27" t="str">
        <f t="shared" si="12"/>
        <v/>
      </c>
    </row>
    <row r="214" spans="3:30" ht="30" customHeight="1" thickTop="1" thickBot="1" x14ac:dyDescent="0.25">
      <c r="C214" s="118"/>
      <c r="D214" s="115"/>
      <c r="E214" s="116" t="s">
        <v>350</v>
      </c>
      <c r="F214" s="118"/>
      <c r="G214" s="131" t="s">
        <v>350</v>
      </c>
      <c r="H214" s="131" t="s">
        <v>350</v>
      </c>
      <c r="I214" s="132" t="s">
        <v>350</v>
      </c>
      <c r="AB214" s="15" t="str">
        <f t="shared" si="10"/>
        <v/>
      </c>
      <c r="AC214" s="15" t="str">
        <f t="shared" si="11"/>
        <v/>
      </c>
      <c r="AD214" s="27" t="str">
        <f t="shared" si="12"/>
        <v/>
      </c>
    </row>
    <row r="215" spans="3:30" ht="30" customHeight="1" thickTop="1" thickBot="1" x14ac:dyDescent="0.25">
      <c r="C215" s="118"/>
      <c r="D215" s="115"/>
      <c r="E215" s="116" t="s">
        <v>350</v>
      </c>
      <c r="F215" s="118"/>
      <c r="G215" s="131" t="s">
        <v>350</v>
      </c>
      <c r="H215" s="131" t="s">
        <v>350</v>
      </c>
      <c r="I215" s="132" t="s">
        <v>350</v>
      </c>
      <c r="AB215" s="15" t="str">
        <f t="shared" si="10"/>
        <v/>
      </c>
      <c r="AC215" s="15" t="str">
        <f t="shared" si="11"/>
        <v/>
      </c>
      <c r="AD215" s="27" t="str">
        <f t="shared" si="12"/>
        <v/>
      </c>
    </row>
    <row r="216" spans="3:30" ht="30" customHeight="1" thickTop="1" thickBot="1" x14ac:dyDescent="0.25">
      <c r="C216" s="118"/>
      <c r="D216" s="115"/>
      <c r="E216" s="116" t="s">
        <v>350</v>
      </c>
      <c r="F216" s="118"/>
      <c r="G216" s="131" t="s">
        <v>350</v>
      </c>
      <c r="H216" s="131" t="s">
        <v>350</v>
      </c>
      <c r="I216" s="132" t="s">
        <v>350</v>
      </c>
      <c r="AB216" s="15" t="str">
        <f t="shared" si="10"/>
        <v/>
      </c>
      <c r="AC216" s="15" t="str">
        <f t="shared" si="11"/>
        <v/>
      </c>
      <c r="AD216" s="27" t="str">
        <f t="shared" si="12"/>
        <v/>
      </c>
    </row>
    <row r="217" spans="3:30" ht="30" customHeight="1" thickTop="1" thickBot="1" x14ac:dyDescent="0.25">
      <c r="C217" s="118"/>
      <c r="D217" s="115"/>
      <c r="E217" s="116" t="s">
        <v>350</v>
      </c>
      <c r="F217" s="118"/>
      <c r="G217" s="131" t="s">
        <v>350</v>
      </c>
      <c r="H217" s="131" t="s">
        <v>350</v>
      </c>
      <c r="I217" s="132" t="s">
        <v>350</v>
      </c>
      <c r="AB217" s="15" t="str">
        <f t="shared" si="10"/>
        <v/>
      </c>
      <c r="AC217" s="15" t="str">
        <f t="shared" si="11"/>
        <v/>
      </c>
      <c r="AD217" s="27" t="str">
        <f t="shared" si="12"/>
        <v/>
      </c>
    </row>
    <row r="218" spans="3:30" ht="30" customHeight="1" thickTop="1" thickBot="1" x14ac:dyDescent="0.25">
      <c r="C218" s="118"/>
      <c r="D218" s="115"/>
      <c r="E218" s="116" t="s">
        <v>350</v>
      </c>
      <c r="F218" s="118"/>
      <c r="G218" s="131" t="s">
        <v>350</v>
      </c>
      <c r="H218" s="131" t="s">
        <v>350</v>
      </c>
      <c r="I218" s="132" t="s">
        <v>350</v>
      </c>
      <c r="AB218" s="15" t="str">
        <f t="shared" si="10"/>
        <v/>
      </c>
      <c r="AC218" s="15" t="str">
        <f t="shared" si="11"/>
        <v/>
      </c>
      <c r="AD218" s="27" t="str">
        <f t="shared" si="12"/>
        <v/>
      </c>
    </row>
    <row r="219" spans="3:30" ht="30" customHeight="1" thickTop="1" thickBot="1" x14ac:dyDescent="0.25">
      <c r="C219" s="118"/>
      <c r="D219" s="115"/>
      <c r="E219" s="116" t="s">
        <v>350</v>
      </c>
      <c r="F219" s="118"/>
      <c r="G219" s="131" t="s">
        <v>350</v>
      </c>
      <c r="H219" s="131" t="s">
        <v>350</v>
      </c>
      <c r="I219" s="132" t="s">
        <v>350</v>
      </c>
      <c r="AB219" s="15" t="str">
        <f t="shared" si="10"/>
        <v/>
      </c>
      <c r="AC219" s="15" t="str">
        <f t="shared" si="11"/>
        <v/>
      </c>
      <c r="AD219" s="27" t="str">
        <f t="shared" si="12"/>
        <v/>
      </c>
    </row>
    <row r="220" spans="3:30" ht="30" customHeight="1" thickTop="1" thickBot="1" x14ac:dyDescent="0.25">
      <c r="C220" s="118"/>
      <c r="D220" s="115"/>
      <c r="E220" s="116" t="s">
        <v>350</v>
      </c>
      <c r="F220" s="118"/>
      <c r="G220" s="131" t="s">
        <v>350</v>
      </c>
      <c r="H220" s="131" t="s">
        <v>350</v>
      </c>
      <c r="I220" s="132" t="s">
        <v>350</v>
      </c>
      <c r="AB220" s="15" t="str">
        <f t="shared" si="10"/>
        <v/>
      </c>
      <c r="AC220" s="15" t="str">
        <f t="shared" si="11"/>
        <v/>
      </c>
      <c r="AD220" s="27" t="str">
        <f t="shared" si="12"/>
        <v/>
      </c>
    </row>
    <row r="221" spans="3:30" ht="30" customHeight="1" thickTop="1" thickBot="1" x14ac:dyDescent="0.25">
      <c r="C221" s="118"/>
      <c r="D221" s="115"/>
      <c r="E221" s="116" t="s">
        <v>350</v>
      </c>
      <c r="F221" s="118"/>
      <c r="G221" s="131" t="s">
        <v>350</v>
      </c>
      <c r="H221" s="131" t="s">
        <v>350</v>
      </c>
      <c r="I221" s="132" t="s">
        <v>350</v>
      </c>
      <c r="AB221" s="15" t="str">
        <f t="shared" si="10"/>
        <v/>
      </c>
      <c r="AC221" s="15" t="str">
        <f t="shared" si="11"/>
        <v/>
      </c>
      <c r="AD221" s="27" t="str">
        <f t="shared" si="12"/>
        <v/>
      </c>
    </row>
    <row r="222" spans="3:30" ht="30" customHeight="1" thickTop="1" thickBot="1" x14ac:dyDescent="0.25">
      <c r="C222" s="118"/>
      <c r="D222" s="115"/>
      <c r="E222" s="116" t="s">
        <v>350</v>
      </c>
      <c r="F222" s="118"/>
      <c r="G222" s="131" t="s">
        <v>350</v>
      </c>
      <c r="H222" s="131" t="s">
        <v>350</v>
      </c>
      <c r="I222" s="132" t="s">
        <v>350</v>
      </c>
      <c r="AB222" s="15" t="str">
        <f t="shared" si="10"/>
        <v/>
      </c>
      <c r="AC222" s="15" t="str">
        <f t="shared" si="11"/>
        <v/>
      </c>
      <c r="AD222" s="27" t="str">
        <f t="shared" si="12"/>
        <v/>
      </c>
    </row>
    <row r="223" spans="3:30" ht="30" customHeight="1" thickTop="1" thickBot="1" x14ac:dyDescent="0.25">
      <c r="C223" s="118"/>
      <c r="D223" s="115"/>
      <c r="E223" s="116" t="s">
        <v>350</v>
      </c>
      <c r="F223" s="118"/>
      <c r="G223" s="131" t="s">
        <v>350</v>
      </c>
      <c r="H223" s="131" t="s">
        <v>350</v>
      </c>
      <c r="I223" s="132" t="s">
        <v>350</v>
      </c>
      <c r="AB223" s="15" t="str">
        <f t="shared" si="10"/>
        <v/>
      </c>
      <c r="AC223" s="15" t="str">
        <f t="shared" si="11"/>
        <v/>
      </c>
      <c r="AD223" s="27" t="str">
        <f t="shared" si="12"/>
        <v/>
      </c>
    </row>
    <row r="224" spans="3:30" ht="30" customHeight="1" thickTop="1" thickBot="1" x14ac:dyDescent="0.25">
      <c r="C224" s="118"/>
      <c r="D224" s="115"/>
      <c r="E224" s="116" t="s">
        <v>350</v>
      </c>
      <c r="F224" s="118"/>
      <c r="G224" s="131" t="s">
        <v>350</v>
      </c>
      <c r="H224" s="131" t="s">
        <v>350</v>
      </c>
      <c r="I224" s="132" t="s">
        <v>350</v>
      </c>
      <c r="AB224" s="15" t="str">
        <f t="shared" si="10"/>
        <v/>
      </c>
      <c r="AC224" s="15" t="str">
        <f t="shared" si="11"/>
        <v/>
      </c>
      <c r="AD224" s="27" t="str">
        <f t="shared" si="12"/>
        <v/>
      </c>
    </row>
    <row r="225" spans="3:30" ht="30" customHeight="1" thickTop="1" thickBot="1" x14ac:dyDescent="0.25">
      <c r="C225" s="118"/>
      <c r="D225" s="115"/>
      <c r="E225" s="116" t="s">
        <v>350</v>
      </c>
      <c r="F225" s="118"/>
      <c r="G225" s="131" t="s">
        <v>350</v>
      </c>
      <c r="H225" s="131" t="s">
        <v>350</v>
      </c>
      <c r="I225" s="132" t="s">
        <v>350</v>
      </c>
      <c r="AB225" s="15" t="str">
        <f t="shared" si="10"/>
        <v/>
      </c>
      <c r="AC225" s="15" t="str">
        <f t="shared" si="11"/>
        <v/>
      </c>
      <c r="AD225" s="27" t="str">
        <f t="shared" si="12"/>
        <v/>
      </c>
    </row>
    <row r="226" spans="3:30" ht="30" customHeight="1" thickTop="1" thickBot="1" x14ac:dyDescent="0.25">
      <c r="C226" s="118"/>
      <c r="D226" s="115"/>
      <c r="E226" s="116" t="s">
        <v>350</v>
      </c>
      <c r="F226" s="118"/>
      <c r="G226" s="131" t="s">
        <v>350</v>
      </c>
      <c r="H226" s="131" t="s">
        <v>350</v>
      </c>
      <c r="I226" s="132" t="s">
        <v>350</v>
      </c>
      <c r="AB226" s="15" t="str">
        <f t="shared" si="10"/>
        <v/>
      </c>
      <c r="AC226" s="15" t="str">
        <f t="shared" si="11"/>
        <v/>
      </c>
      <c r="AD226" s="27" t="str">
        <f t="shared" si="12"/>
        <v/>
      </c>
    </row>
    <row r="227" spans="3:30" ht="30" customHeight="1" thickTop="1" thickBot="1" x14ac:dyDescent="0.25">
      <c r="C227" s="118"/>
      <c r="D227" s="115"/>
      <c r="E227" s="116" t="s">
        <v>350</v>
      </c>
      <c r="F227" s="118"/>
      <c r="G227" s="131" t="s">
        <v>350</v>
      </c>
      <c r="H227" s="131" t="s">
        <v>350</v>
      </c>
      <c r="I227" s="132" t="s">
        <v>350</v>
      </c>
      <c r="AB227" s="15" t="str">
        <f t="shared" si="10"/>
        <v/>
      </c>
      <c r="AC227" s="15" t="str">
        <f t="shared" si="11"/>
        <v/>
      </c>
      <c r="AD227" s="27" t="str">
        <f t="shared" si="12"/>
        <v/>
      </c>
    </row>
    <row r="228" spans="3:30" ht="30" customHeight="1" thickTop="1" thickBot="1" x14ac:dyDescent="0.25">
      <c r="C228" s="118"/>
      <c r="D228" s="115"/>
      <c r="E228" s="116" t="s">
        <v>350</v>
      </c>
      <c r="F228" s="118"/>
      <c r="G228" s="131" t="s">
        <v>350</v>
      </c>
      <c r="H228" s="131" t="s">
        <v>350</v>
      </c>
      <c r="I228" s="132" t="s">
        <v>350</v>
      </c>
      <c r="AB228" s="15" t="str">
        <f t="shared" si="10"/>
        <v/>
      </c>
      <c r="AC228" s="15" t="str">
        <f t="shared" si="11"/>
        <v/>
      </c>
      <c r="AD228" s="27" t="str">
        <f t="shared" si="12"/>
        <v/>
      </c>
    </row>
    <row r="229" spans="3:30" ht="30" customHeight="1" thickTop="1" thickBot="1" x14ac:dyDescent="0.25">
      <c r="C229" s="118"/>
      <c r="D229" s="115"/>
      <c r="E229" s="116" t="s">
        <v>350</v>
      </c>
      <c r="F229" s="118"/>
      <c r="G229" s="131" t="s">
        <v>350</v>
      </c>
      <c r="H229" s="131" t="s">
        <v>350</v>
      </c>
      <c r="I229" s="132" t="s">
        <v>350</v>
      </c>
      <c r="AB229" s="15" t="str">
        <f t="shared" si="10"/>
        <v/>
      </c>
      <c r="AC229" s="15" t="str">
        <f t="shared" si="11"/>
        <v/>
      </c>
      <c r="AD229" s="27" t="str">
        <f t="shared" si="12"/>
        <v/>
      </c>
    </row>
    <row r="230" spans="3:30" ht="30" customHeight="1" thickTop="1" thickBot="1" x14ac:dyDescent="0.25">
      <c r="C230" s="118"/>
      <c r="D230" s="115"/>
      <c r="E230" s="116" t="s">
        <v>350</v>
      </c>
      <c r="F230" s="118"/>
      <c r="G230" s="131" t="s">
        <v>350</v>
      </c>
      <c r="H230" s="131" t="s">
        <v>350</v>
      </c>
      <c r="I230" s="132" t="s">
        <v>350</v>
      </c>
      <c r="AB230" s="15" t="str">
        <f t="shared" si="10"/>
        <v/>
      </c>
      <c r="AC230" s="15" t="str">
        <f t="shared" si="11"/>
        <v/>
      </c>
      <c r="AD230" s="27" t="str">
        <f t="shared" si="12"/>
        <v/>
      </c>
    </row>
    <row r="231" spans="3:30" ht="30" customHeight="1" thickTop="1" thickBot="1" x14ac:dyDescent="0.25">
      <c r="C231" s="118"/>
      <c r="D231" s="115"/>
      <c r="E231" s="116" t="s">
        <v>350</v>
      </c>
      <c r="F231" s="118"/>
      <c r="G231" s="131" t="s">
        <v>350</v>
      </c>
      <c r="H231" s="131" t="s">
        <v>350</v>
      </c>
      <c r="I231" s="132" t="s">
        <v>350</v>
      </c>
      <c r="AB231" s="15" t="str">
        <f t="shared" si="10"/>
        <v/>
      </c>
      <c r="AC231" s="15" t="str">
        <f t="shared" si="11"/>
        <v/>
      </c>
      <c r="AD231" s="27" t="str">
        <f t="shared" si="12"/>
        <v/>
      </c>
    </row>
    <row r="232" spans="3:30" ht="30" customHeight="1" thickTop="1" thickBot="1" x14ac:dyDescent="0.25">
      <c r="C232" s="118"/>
      <c r="D232" s="115"/>
      <c r="E232" s="116" t="s">
        <v>350</v>
      </c>
      <c r="F232" s="118"/>
      <c r="G232" s="131" t="s">
        <v>350</v>
      </c>
      <c r="H232" s="131" t="s">
        <v>350</v>
      </c>
      <c r="I232" s="132" t="s">
        <v>350</v>
      </c>
      <c r="AB232" s="15" t="str">
        <f t="shared" si="10"/>
        <v/>
      </c>
      <c r="AC232" s="15" t="str">
        <f t="shared" si="11"/>
        <v/>
      </c>
      <c r="AD232" s="27" t="str">
        <f t="shared" si="12"/>
        <v/>
      </c>
    </row>
    <row r="233" spans="3:30" ht="30" customHeight="1" thickTop="1" thickBot="1" x14ac:dyDescent="0.25">
      <c r="C233" s="118"/>
      <c r="D233" s="115"/>
      <c r="E233" s="116" t="s">
        <v>350</v>
      </c>
      <c r="F233" s="118"/>
      <c r="G233" s="131" t="s">
        <v>350</v>
      </c>
      <c r="H233" s="131" t="s">
        <v>350</v>
      </c>
      <c r="I233" s="132" t="s">
        <v>350</v>
      </c>
      <c r="AB233" s="15" t="str">
        <f t="shared" si="10"/>
        <v/>
      </c>
      <c r="AC233" s="15" t="str">
        <f t="shared" si="11"/>
        <v/>
      </c>
      <c r="AD233" s="27" t="str">
        <f t="shared" si="12"/>
        <v/>
      </c>
    </row>
    <row r="234" spans="3:30" ht="30" customHeight="1" thickTop="1" thickBot="1" x14ac:dyDescent="0.25">
      <c r="C234" s="118"/>
      <c r="D234" s="115"/>
      <c r="E234" s="116" t="s">
        <v>350</v>
      </c>
      <c r="F234" s="118"/>
      <c r="G234" s="131" t="s">
        <v>350</v>
      </c>
      <c r="H234" s="131" t="s">
        <v>350</v>
      </c>
      <c r="I234" s="132" t="s">
        <v>350</v>
      </c>
      <c r="AB234" s="15" t="str">
        <f t="shared" si="10"/>
        <v/>
      </c>
      <c r="AC234" s="15" t="str">
        <f t="shared" si="11"/>
        <v/>
      </c>
      <c r="AD234" s="27" t="str">
        <f t="shared" si="12"/>
        <v/>
      </c>
    </row>
    <row r="235" spans="3:30" ht="30" customHeight="1" thickTop="1" thickBot="1" x14ac:dyDescent="0.25">
      <c r="C235" s="118"/>
      <c r="D235" s="115"/>
      <c r="E235" s="116" t="s">
        <v>350</v>
      </c>
      <c r="F235" s="118"/>
      <c r="G235" s="131" t="s">
        <v>350</v>
      </c>
      <c r="H235" s="131" t="s">
        <v>350</v>
      </c>
      <c r="I235" s="132" t="s">
        <v>350</v>
      </c>
      <c r="AB235" s="15" t="str">
        <f t="shared" si="10"/>
        <v/>
      </c>
      <c r="AC235" s="15" t="str">
        <f t="shared" si="11"/>
        <v/>
      </c>
      <c r="AD235" s="27" t="str">
        <f t="shared" si="12"/>
        <v/>
      </c>
    </row>
    <row r="236" spans="3:30" ht="30" customHeight="1" thickTop="1" thickBot="1" x14ac:dyDescent="0.25">
      <c r="C236" s="118"/>
      <c r="D236" s="115"/>
      <c r="E236" s="116" t="s">
        <v>350</v>
      </c>
      <c r="F236" s="118"/>
      <c r="G236" s="131" t="s">
        <v>350</v>
      </c>
      <c r="H236" s="131" t="s">
        <v>350</v>
      </c>
      <c r="I236" s="132" t="s">
        <v>350</v>
      </c>
      <c r="AB236" s="15" t="str">
        <f t="shared" si="10"/>
        <v/>
      </c>
      <c r="AC236" s="15" t="str">
        <f t="shared" si="11"/>
        <v/>
      </c>
      <c r="AD236" s="27" t="str">
        <f t="shared" si="12"/>
        <v/>
      </c>
    </row>
    <row r="237" spans="3:30" ht="30" customHeight="1" thickTop="1" thickBot="1" x14ac:dyDescent="0.25">
      <c r="C237" s="118"/>
      <c r="D237" s="115"/>
      <c r="E237" s="116" t="s">
        <v>350</v>
      </c>
      <c r="F237" s="118"/>
      <c r="G237" s="131" t="s">
        <v>350</v>
      </c>
      <c r="H237" s="131" t="s">
        <v>350</v>
      </c>
      <c r="I237" s="132" t="s">
        <v>350</v>
      </c>
      <c r="AB237" s="15" t="str">
        <f t="shared" si="10"/>
        <v/>
      </c>
      <c r="AC237" s="15" t="str">
        <f t="shared" si="11"/>
        <v/>
      </c>
      <c r="AD237" s="27" t="str">
        <f t="shared" si="12"/>
        <v/>
      </c>
    </row>
    <row r="238" spans="3:30" ht="30" customHeight="1" thickTop="1" thickBot="1" x14ac:dyDescent="0.25">
      <c r="C238" s="118"/>
      <c r="D238" s="115"/>
      <c r="E238" s="116" t="s">
        <v>350</v>
      </c>
      <c r="F238" s="118"/>
      <c r="G238" s="131" t="s">
        <v>350</v>
      </c>
      <c r="H238" s="131" t="s">
        <v>350</v>
      </c>
      <c r="I238" s="132" t="s">
        <v>350</v>
      </c>
      <c r="AB238" s="15" t="str">
        <f t="shared" si="10"/>
        <v/>
      </c>
      <c r="AC238" s="15" t="str">
        <f t="shared" si="11"/>
        <v/>
      </c>
      <c r="AD238" s="27" t="str">
        <f t="shared" si="12"/>
        <v/>
      </c>
    </row>
    <row r="239" spans="3:30" ht="30" customHeight="1" thickTop="1" thickBot="1" x14ac:dyDescent="0.25">
      <c r="C239" s="118"/>
      <c r="D239" s="115"/>
      <c r="E239" s="116" t="s">
        <v>350</v>
      </c>
      <c r="F239" s="118"/>
      <c r="G239" s="131" t="s">
        <v>350</v>
      </c>
      <c r="H239" s="131" t="s">
        <v>350</v>
      </c>
      <c r="I239" s="132" t="s">
        <v>350</v>
      </c>
      <c r="AB239" s="15" t="str">
        <f t="shared" si="10"/>
        <v/>
      </c>
      <c r="AC239" s="15" t="str">
        <f t="shared" si="11"/>
        <v/>
      </c>
      <c r="AD239" s="27" t="str">
        <f t="shared" si="12"/>
        <v/>
      </c>
    </row>
    <row r="240" spans="3:30" ht="30" customHeight="1" thickTop="1" thickBot="1" x14ac:dyDescent="0.25">
      <c r="C240" s="118"/>
      <c r="D240" s="115"/>
      <c r="E240" s="116" t="s">
        <v>350</v>
      </c>
      <c r="F240" s="118"/>
      <c r="G240" s="131" t="s">
        <v>350</v>
      </c>
      <c r="H240" s="131" t="s">
        <v>350</v>
      </c>
      <c r="I240" s="132" t="s">
        <v>350</v>
      </c>
      <c r="AB240" s="15" t="str">
        <f t="shared" si="10"/>
        <v/>
      </c>
      <c r="AC240" s="15" t="str">
        <f t="shared" si="11"/>
        <v/>
      </c>
      <c r="AD240" s="27" t="str">
        <f t="shared" si="12"/>
        <v/>
      </c>
    </row>
    <row r="241" spans="3:30" ht="30" customHeight="1" thickTop="1" thickBot="1" x14ac:dyDescent="0.25">
      <c r="C241" s="118"/>
      <c r="D241" s="115"/>
      <c r="E241" s="116" t="s">
        <v>350</v>
      </c>
      <c r="F241" s="118"/>
      <c r="G241" s="131" t="s">
        <v>350</v>
      </c>
      <c r="H241" s="131" t="s">
        <v>350</v>
      </c>
      <c r="I241" s="132" t="s">
        <v>350</v>
      </c>
      <c r="AB241" s="15" t="str">
        <f t="shared" si="10"/>
        <v/>
      </c>
      <c r="AC241" s="15" t="str">
        <f t="shared" si="11"/>
        <v/>
      </c>
      <c r="AD241" s="27" t="str">
        <f t="shared" si="12"/>
        <v/>
      </c>
    </row>
    <row r="242" spans="3:30" ht="30" customHeight="1" thickTop="1" thickBot="1" x14ac:dyDescent="0.25">
      <c r="C242" s="118"/>
      <c r="D242" s="115"/>
      <c r="E242" s="116" t="s">
        <v>350</v>
      </c>
      <c r="F242" s="118"/>
      <c r="G242" s="131" t="s">
        <v>350</v>
      </c>
      <c r="H242" s="131" t="s">
        <v>350</v>
      </c>
      <c r="I242" s="132" t="s">
        <v>350</v>
      </c>
      <c r="AB242" s="15" t="str">
        <f t="shared" si="10"/>
        <v/>
      </c>
      <c r="AC242" s="15" t="str">
        <f t="shared" si="11"/>
        <v/>
      </c>
      <c r="AD242" s="27" t="str">
        <f t="shared" si="12"/>
        <v/>
      </c>
    </row>
    <row r="243" spans="3:30" ht="30" customHeight="1" thickTop="1" thickBot="1" x14ac:dyDescent="0.25">
      <c r="C243" s="118"/>
      <c r="D243" s="115"/>
      <c r="E243" s="116" t="s">
        <v>350</v>
      </c>
      <c r="F243" s="118"/>
      <c r="G243" s="131" t="s">
        <v>350</v>
      </c>
      <c r="H243" s="131" t="s">
        <v>350</v>
      </c>
      <c r="I243" s="132" t="s">
        <v>350</v>
      </c>
      <c r="AB243" s="15" t="str">
        <f t="shared" si="10"/>
        <v/>
      </c>
      <c r="AC243" s="15" t="str">
        <f t="shared" si="11"/>
        <v/>
      </c>
      <c r="AD243" s="27" t="str">
        <f t="shared" si="12"/>
        <v/>
      </c>
    </row>
    <row r="244" spans="3:30" ht="30" customHeight="1" thickTop="1" thickBot="1" x14ac:dyDescent="0.25">
      <c r="C244" s="118"/>
      <c r="D244" s="115"/>
      <c r="E244" s="116" t="s">
        <v>350</v>
      </c>
      <c r="F244" s="118"/>
      <c r="G244" s="131" t="s">
        <v>350</v>
      </c>
      <c r="H244" s="131" t="s">
        <v>350</v>
      </c>
      <c r="I244" s="132" t="s">
        <v>350</v>
      </c>
      <c r="AB244" s="15" t="str">
        <f t="shared" si="10"/>
        <v/>
      </c>
      <c r="AC244" s="15" t="str">
        <f t="shared" si="11"/>
        <v/>
      </c>
      <c r="AD244" s="27" t="str">
        <f t="shared" si="12"/>
        <v/>
      </c>
    </row>
    <row r="245" spans="3:30" ht="30" customHeight="1" thickTop="1" thickBot="1" x14ac:dyDescent="0.25">
      <c r="C245" s="118"/>
      <c r="D245" s="115"/>
      <c r="E245" s="116" t="s">
        <v>350</v>
      </c>
      <c r="F245" s="118"/>
      <c r="G245" s="131" t="s">
        <v>350</v>
      </c>
      <c r="H245" s="131" t="s">
        <v>350</v>
      </c>
      <c r="I245" s="132" t="s">
        <v>350</v>
      </c>
      <c r="AB245" s="15" t="str">
        <f t="shared" si="10"/>
        <v/>
      </c>
      <c r="AC245" s="15" t="str">
        <f t="shared" si="11"/>
        <v/>
      </c>
      <c r="AD245" s="27" t="str">
        <f t="shared" si="12"/>
        <v/>
      </c>
    </row>
    <row r="246" spans="3:30" ht="30" customHeight="1" thickTop="1" thickBot="1" x14ac:dyDescent="0.25">
      <c r="C246" s="118"/>
      <c r="D246" s="115"/>
      <c r="E246" s="116" t="s">
        <v>350</v>
      </c>
      <c r="F246" s="118"/>
      <c r="G246" s="131" t="s">
        <v>350</v>
      </c>
      <c r="H246" s="131" t="s">
        <v>350</v>
      </c>
      <c r="I246" s="132" t="s">
        <v>350</v>
      </c>
      <c r="AB246" s="15" t="str">
        <f t="shared" si="10"/>
        <v/>
      </c>
      <c r="AC246" s="15" t="str">
        <f t="shared" si="11"/>
        <v/>
      </c>
      <c r="AD246" s="27" t="str">
        <f t="shared" si="12"/>
        <v/>
      </c>
    </row>
    <row r="247" spans="3:30" ht="30" customHeight="1" thickTop="1" thickBot="1" x14ac:dyDescent="0.25">
      <c r="C247" s="118"/>
      <c r="D247" s="115"/>
      <c r="E247" s="116" t="s">
        <v>350</v>
      </c>
      <c r="F247" s="118"/>
      <c r="G247" s="131" t="s">
        <v>350</v>
      </c>
      <c r="H247" s="131" t="s">
        <v>350</v>
      </c>
      <c r="I247" s="132" t="s">
        <v>350</v>
      </c>
      <c r="AB247" s="15" t="str">
        <f t="shared" si="10"/>
        <v/>
      </c>
      <c r="AC247" s="15" t="str">
        <f t="shared" si="11"/>
        <v/>
      </c>
      <c r="AD247" s="27" t="str">
        <f t="shared" si="12"/>
        <v/>
      </c>
    </row>
    <row r="248" spans="3:30" ht="30" customHeight="1" thickTop="1" thickBot="1" x14ac:dyDescent="0.25">
      <c r="C248" s="118"/>
      <c r="D248" s="115"/>
      <c r="E248" s="116" t="s">
        <v>350</v>
      </c>
      <c r="F248" s="118"/>
      <c r="G248" s="131" t="s">
        <v>350</v>
      </c>
      <c r="H248" s="131" t="s">
        <v>350</v>
      </c>
      <c r="I248" s="132" t="s">
        <v>350</v>
      </c>
      <c r="AB248" s="15" t="str">
        <f t="shared" si="10"/>
        <v/>
      </c>
      <c r="AC248" s="15" t="str">
        <f t="shared" si="11"/>
        <v/>
      </c>
      <c r="AD248" s="27" t="str">
        <f t="shared" si="12"/>
        <v/>
      </c>
    </row>
    <row r="249" spans="3:30" ht="30" customHeight="1" thickTop="1" thickBot="1" x14ac:dyDescent="0.25">
      <c r="C249" s="118"/>
      <c r="D249" s="115"/>
      <c r="E249" s="116" t="s">
        <v>350</v>
      </c>
      <c r="F249" s="118"/>
      <c r="G249" s="131" t="s">
        <v>350</v>
      </c>
      <c r="H249" s="131" t="s">
        <v>350</v>
      </c>
      <c r="I249" s="132" t="s">
        <v>350</v>
      </c>
      <c r="AB249" s="15" t="str">
        <f t="shared" si="10"/>
        <v/>
      </c>
      <c r="AC249" s="15" t="str">
        <f t="shared" si="11"/>
        <v/>
      </c>
      <c r="AD249" s="27" t="str">
        <f t="shared" si="12"/>
        <v/>
      </c>
    </row>
    <row r="250" spans="3:30" ht="30" customHeight="1" thickTop="1" thickBot="1" x14ac:dyDescent="0.25">
      <c r="C250" s="118"/>
      <c r="D250" s="115"/>
      <c r="E250" s="116" t="s">
        <v>350</v>
      </c>
      <c r="F250" s="118"/>
      <c r="G250" s="131" t="s">
        <v>350</v>
      </c>
      <c r="H250" s="131" t="s">
        <v>350</v>
      </c>
      <c r="I250" s="132" t="s">
        <v>350</v>
      </c>
      <c r="AB250" s="15" t="str">
        <f t="shared" si="10"/>
        <v/>
      </c>
      <c r="AC250" s="15" t="str">
        <f t="shared" si="11"/>
        <v/>
      </c>
      <c r="AD250" s="27" t="str">
        <f t="shared" si="12"/>
        <v/>
      </c>
    </row>
    <row r="251" spans="3:30" ht="30" customHeight="1" thickTop="1" thickBot="1" x14ac:dyDescent="0.25">
      <c r="C251" s="118"/>
      <c r="D251" s="115"/>
      <c r="E251" s="116" t="s">
        <v>350</v>
      </c>
      <c r="F251" s="118"/>
      <c r="G251" s="131" t="s">
        <v>350</v>
      </c>
      <c r="H251" s="131" t="s">
        <v>350</v>
      </c>
      <c r="I251" s="132" t="s">
        <v>350</v>
      </c>
      <c r="AB251" s="15" t="str">
        <f t="shared" si="10"/>
        <v/>
      </c>
      <c r="AC251" s="15" t="str">
        <f t="shared" si="11"/>
        <v/>
      </c>
      <c r="AD251" s="27" t="str">
        <f t="shared" si="12"/>
        <v/>
      </c>
    </row>
    <row r="252" spans="3:30" ht="30" customHeight="1" thickTop="1" thickBot="1" x14ac:dyDescent="0.25">
      <c r="C252" s="118"/>
      <c r="D252" s="115"/>
      <c r="E252" s="116" t="s">
        <v>350</v>
      </c>
      <c r="F252" s="118"/>
      <c r="G252" s="131" t="s">
        <v>350</v>
      </c>
      <c r="H252" s="131" t="s">
        <v>350</v>
      </c>
      <c r="I252" s="132" t="s">
        <v>350</v>
      </c>
      <c r="AB252" s="15" t="str">
        <f t="shared" si="10"/>
        <v/>
      </c>
      <c r="AC252" s="15" t="str">
        <f t="shared" si="11"/>
        <v/>
      </c>
      <c r="AD252" s="27" t="str">
        <f t="shared" si="12"/>
        <v/>
      </c>
    </row>
    <row r="253" spans="3:30" ht="30" customHeight="1" thickTop="1" thickBot="1" x14ac:dyDescent="0.25">
      <c r="C253" s="118"/>
      <c r="D253" s="115"/>
      <c r="E253" s="116" t="s">
        <v>350</v>
      </c>
      <c r="F253" s="118"/>
      <c r="G253" s="131" t="s">
        <v>350</v>
      </c>
      <c r="H253" s="131" t="s">
        <v>350</v>
      </c>
      <c r="I253" s="132" t="s">
        <v>350</v>
      </c>
      <c r="AB253" s="15" t="str">
        <f t="shared" si="10"/>
        <v/>
      </c>
      <c r="AC253" s="15" t="str">
        <f t="shared" si="11"/>
        <v/>
      </c>
      <c r="AD253" s="27" t="str">
        <f t="shared" si="12"/>
        <v/>
      </c>
    </row>
    <row r="254" spans="3:30" ht="30" customHeight="1" thickTop="1" thickBot="1" x14ac:dyDescent="0.25">
      <c r="C254" s="118"/>
      <c r="D254" s="115"/>
      <c r="E254" s="116" t="s">
        <v>350</v>
      </c>
      <c r="F254" s="118"/>
      <c r="G254" s="131" t="s">
        <v>350</v>
      </c>
      <c r="H254" s="131" t="s">
        <v>350</v>
      </c>
      <c r="I254" s="132" t="s">
        <v>350</v>
      </c>
      <c r="AB254" s="15" t="str">
        <f t="shared" si="10"/>
        <v/>
      </c>
      <c r="AC254" s="15" t="str">
        <f t="shared" si="11"/>
        <v/>
      </c>
      <c r="AD254" s="27" t="str">
        <f t="shared" si="12"/>
        <v/>
      </c>
    </row>
    <row r="255" spans="3:30" ht="30" customHeight="1" thickTop="1" thickBot="1" x14ac:dyDescent="0.25">
      <c r="C255" s="118"/>
      <c r="D255" s="115"/>
      <c r="E255" s="116" t="s">
        <v>350</v>
      </c>
      <c r="F255" s="118"/>
      <c r="G255" s="131" t="s">
        <v>350</v>
      </c>
      <c r="H255" s="131" t="s">
        <v>350</v>
      </c>
      <c r="I255" s="132" t="s">
        <v>350</v>
      </c>
      <c r="AB255" s="15" t="str">
        <f t="shared" si="10"/>
        <v/>
      </c>
      <c r="AC255" s="15" t="str">
        <f t="shared" si="11"/>
        <v/>
      </c>
      <c r="AD255" s="27" t="str">
        <f t="shared" si="12"/>
        <v/>
      </c>
    </row>
    <row r="256" spans="3:30" ht="30" customHeight="1" thickTop="1" thickBot="1" x14ac:dyDescent="0.25">
      <c r="C256" s="118"/>
      <c r="D256" s="115"/>
      <c r="E256" s="116" t="s">
        <v>350</v>
      </c>
      <c r="F256" s="118"/>
      <c r="G256" s="131" t="s">
        <v>350</v>
      </c>
      <c r="H256" s="131" t="s">
        <v>350</v>
      </c>
      <c r="I256" s="132" t="s">
        <v>350</v>
      </c>
      <c r="AB256" s="15" t="str">
        <f t="shared" si="10"/>
        <v/>
      </c>
      <c r="AC256" s="15" t="str">
        <f t="shared" si="11"/>
        <v/>
      </c>
      <c r="AD256" s="27" t="str">
        <f t="shared" si="12"/>
        <v/>
      </c>
    </row>
    <row r="257" spans="3:30" ht="30" customHeight="1" thickTop="1" thickBot="1" x14ac:dyDescent="0.25">
      <c r="C257" s="118"/>
      <c r="D257" s="115"/>
      <c r="E257" s="116" t="s">
        <v>350</v>
      </c>
      <c r="F257" s="118"/>
      <c r="G257" s="131" t="s">
        <v>350</v>
      </c>
      <c r="H257" s="131" t="s">
        <v>350</v>
      </c>
      <c r="I257" s="132" t="s">
        <v>350</v>
      </c>
      <c r="AB257" s="15" t="str">
        <f t="shared" si="10"/>
        <v/>
      </c>
      <c r="AC257" s="15" t="str">
        <f t="shared" si="11"/>
        <v/>
      </c>
      <c r="AD257" s="27" t="str">
        <f t="shared" si="12"/>
        <v/>
      </c>
    </row>
    <row r="258" spans="3:30" ht="30" customHeight="1" thickTop="1" thickBot="1" x14ac:dyDescent="0.25">
      <c r="C258" s="118"/>
      <c r="D258" s="115"/>
      <c r="E258" s="116" t="s">
        <v>350</v>
      </c>
      <c r="F258" s="118"/>
      <c r="G258" s="131" t="s">
        <v>350</v>
      </c>
      <c r="H258" s="131" t="s">
        <v>350</v>
      </c>
      <c r="I258" s="132" t="s">
        <v>350</v>
      </c>
      <c r="AB258" s="15" t="str">
        <f t="shared" si="10"/>
        <v/>
      </c>
      <c r="AC258" s="15" t="str">
        <f t="shared" si="11"/>
        <v/>
      </c>
      <c r="AD258" s="27" t="str">
        <f t="shared" si="12"/>
        <v/>
      </c>
    </row>
    <row r="259" spans="3:30" ht="30" customHeight="1" thickTop="1" thickBot="1" x14ac:dyDescent="0.25">
      <c r="C259" s="118"/>
      <c r="D259" s="115"/>
      <c r="E259" s="116" t="s">
        <v>350</v>
      </c>
      <c r="F259" s="118"/>
      <c r="G259" s="131" t="s">
        <v>350</v>
      </c>
      <c r="H259" s="131" t="s">
        <v>350</v>
      </c>
      <c r="I259" s="132" t="s">
        <v>350</v>
      </c>
      <c r="AB259" s="15" t="str">
        <f t="shared" si="10"/>
        <v/>
      </c>
      <c r="AC259" s="15" t="str">
        <f t="shared" si="11"/>
        <v/>
      </c>
      <c r="AD259" s="27" t="str">
        <f t="shared" si="12"/>
        <v/>
      </c>
    </row>
    <row r="260" spans="3:30" ht="30" customHeight="1" thickTop="1" thickBot="1" x14ac:dyDescent="0.25">
      <c r="C260" s="118"/>
      <c r="D260" s="115"/>
      <c r="E260" s="116" t="s">
        <v>350</v>
      </c>
      <c r="F260" s="118"/>
      <c r="G260" s="131" t="s">
        <v>350</v>
      </c>
      <c r="H260" s="131" t="s">
        <v>350</v>
      </c>
      <c r="I260" s="132" t="s">
        <v>350</v>
      </c>
      <c r="AB260" s="15" t="str">
        <f t="shared" si="10"/>
        <v/>
      </c>
      <c r="AC260" s="15" t="str">
        <f t="shared" si="11"/>
        <v/>
      </c>
      <c r="AD260" s="27" t="str">
        <f t="shared" si="12"/>
        <v/>
      </c>
    </row>
    <row r="261" spans="3:30" ht="30" customHeight="1" thickTop="1" thickBot="1" x14ac:dyDescent="0.25">
      <c r="C261" s="118"/>
      <c r="D261" s="115"/>
      <c r="E261" s="116" t="s">
        <v>350</v>
      </c>
      <c r="F261" s="118"/>
      <c r="G261" s="131" t="s">
        <v>350</v>
      </c>
      <c r="H261" s="131" t="s">
        <v>350</v>
      </c>
      <c r="I261" s="132" t="s">
        <v>350</v>
      </c>
      <c r="AB261" s="15" t="str">
        <f t="shared" si="10"/>
        <v/>
      </c>
      <c r="AC261" s="15" t="str">
        <f t="shared" si="11"/>
        <v/>
      </c>
      <c r="AD261" s="27" t="str">
        <f t="shared" si="12"/>
        <v/>
      </c>
    </row>
    <row r="262" spans="3:30" ht="30" customHeight="1" thickTop="1" thickBot="1" x14ac:dyDescent="0.25">
      <c r="C262" s="118"/>
      <c r="D262" s="115"/>
      <c r="E262" s="116" t="s">
        <v>350</v>
      </c>
      <c r="F262" s="118"/>
      <c r="G262" s="131" t="s">
        <v>350</v>
      </c>
      <c r="H262" s="131" t="s">
        <v>350</v>
      </c>
      <c r="I262" s="132" t="s">
        <v>350</v>
      </c>
      <c r="AB262" s="15" t="str">
        <f t="shared" si="10"/>
        <v/>
      </c>
      <c r="AC262" s="15" t="str">
        <f t="shared" si="11"/>
        <v/>
      </c>
      <c r="AD262" s="27" t="str">
        <f t="shared" si="12"/>
        <v/>
      </c>
    </row>
    <row r="263" spans="3:30" ht="30" customHeight="1" thickTop="1" thickBot="1" x14ac:dyDescent="0.25">
      <c r="C263" s="118"/>
      <c r="D263" s="115"/>
      <c r="E263" s="116" t="s">
        <v>350</v>
      </c>
      <c r="F263" s="118"/>
      <c r="G263" s="131" t="s">
        <v>350</v>
      </c>
      <c r="H263" s="131" t="s">
        <v>350</v>
      </c>
      <c r="I263" s="132" t="s">
        <v>350</v>
      </c>
      <c r="AB263" s="15" t="str">
        <f t="shared" si="10"/>
        <v/>
      </c>
      <c r="AC263" s="15" t="str">
        <f t="shared" si="11"/>
        <v/>
      </c>
      <c r="AD263" s="27" t="str">
        <f t="shared" si="12"/>
        <v/>
      </c>
    </row>
    <row r="264" spans="3:30" ht="30" customHeight="1" thickTop="1" thickBot="1" x14ac:dyDescent="0.25">
      <c r="C264" s="118"/>
      <c r="D264" s="115"/>
      <c r="E264" s="116" t="s">
        <v>350</v>
      </c>
      <c r="F264" s="118"/>
      <c r="G264" s="131" t="s">
        <v>350</v>
      </c>
      <c r="H264" s="131" t="s">
        <v>350</v>
      </c>
      <c r="I264" s="132" t="s">
        <v>350</v>
      </c>
      <c r="AB264" s="15" t="str">
        <f t="shared" si="10"/>
        <v/>
      </c>
      <c r="AC264" s="15" t="str">
        <f t="shared" si="11"/>
        <v/>
      </c>
      <c r="AD264" s="27" t="str">
        <f t="shared" si="12"/>
        <v/>
      </c>
    </row>
    <row r="265" spans="3:30" ht="30" customHeight="1" thickTop="1" thickBot="1" x14ac:dyDescent="0.25">
      <c r="C265" s="118"/>
      <c r="D265" s="115"/>
      <c r="E265" s="116" t="s">
        <v>350</v>
      </c>
      <c r="F265" s="118"/>
      <c r="G265" s="131" t="s">
        <v>350</v>
      </c>
      <c r="H265" s="131" t="s">
        <v>350</v>
      </c>
      <c r="I265" s="132" t="s">
        <v>350</v>
      </c>
      <c r="AB265" s="15" t="str">
        <f t="shared" ref="AB265:AB328" si="13">IF(D265="","",MONTH(D265))</f>
        <v/>
      </c>
      <c r="AC265" s="15" t="str">
        <f t="shared" ref="AC265:AC328" si="14">IF(D265="","",YEAR(D265))</f>
        <v/>
      </c>
      <c r="AD265" s="27" t="str">
        <f t="shared" ref="AD265:AD328" si="15">IF(ISERROR(IF(G265="","",H265-G265)),"",IF(G265="","",H265-G265))</f>
        <v/>
      </c>
    </row>
    <row r="266" spans="3:30" ht="30" customHeight="1" thickTop="1" thickBot="1" x14ac:dyDescent="0.25">
      <c r="C266" s="118"/>
      <c r="D266" s="115"/>
      <c r="E266" s="116" t="s">
        <v>350</v>
      </c>
      <c r="F266" s="118"/>
      <c r="G266" s="131" t="s">
        <v>350</v>
      </c>
      <c r="H266" s="131" t="s">
        <v>350</v>
      </c>
      <c r="I266" s="132" t="s">
        <v>350</v>
      </c>
      <c r="AB266" s="15" t="str">
        <f t="shared" si="13"/>
        <v/>
      </c>
      <c r="AC266" s="15" t="str">
        <f t="shared" si="14"/>
        <v/>
      </c>
      <c r="AD266" s="27" t="str">
        <f t="shared" si="15"/>
        <v/>
      </c>
    </row>
    <row r="267" spans="3:30" ht="30" customHeight="1" thickTop="1" thickBot="1" x14ac:dyDescent="0.25">
      <c r="C267" s="118"/>
      <c r="D267" s="115"/>
      <c r="E267" s="116" t="s">
        <v>350</v>
      </c>
      <c r="F267" s="118"/>
      <c r="G267" s="131" t="s">
        <v>350</v>
      </c>
      <c r="H267" s="131" t="s">
        <v>350</v>
      </c>
      <c r="I267" s="132" t="s">
        <v>350</v>
      </c>
      <c r="AB267" s="15" t="str">
        <f t="shared" si="13"/>
        <v/>
      </c>
      <c r="AC267" s="15" t="str">
        <f t="shared" si="14"/>
        <v/>
      </c>
      <c r="AD267" s="27" t="str">
        <f t="shared" si="15"/>
        <v/>
      </c>
    </row>
    <row r="268" spans="3:30" ht="30" customHeight="1" thickTop="1" thickBot="1" x14ac:dyDescent="0.25">
      <c r="C268" s="118"/>
      <c r="D268" s="115"/>
      <c r="E268" s="116" t="s">
        <v>350</v>
      </c>
      <c r="F268" s="118"/>
      <c r="G268" s="131" t="s">
        <v>350</v>
      </c>
      <c r="H268" s="131" t="s">
        <v>350</v>
      </c>
      <c r="I268" s="132" t="s">
        <v>350</v>
      </c>
      <c r="AB268" s="15" t="str">
        <f t="shared" si="13"/>
        <v/>
      </c>
      <c r="AC268" s="15" t="str">
        <f t="shared" si="14"/>
        <v/>
      </c>
      <c r="AD268" s="27" t="str">
        <f t="shared" si="15"/>
        <v/>
      </c>
    </row>
    <row r="269" spans="3:30" ht="30" customHeight="1" thickTop="1" thickBot="1" x14ac:dyDescent="0.25">
      <c r="C269" s="118"/>
      <c r="D269" s="115"/>
      <c r="E269" s="116" t="s">
        <v>350</v>
      </c>
      <c r="F269" s="118"/>
      <c r="G269" s="131" t="s">
        <v>350</v>
      </c>
      <c r="H269" s="131" t="s">
        <v>350</v>
      </c>
      <c r="I269" s="132" t="s">
        <v>350</v>
      </c>
      <c r="AB269" s="15" t="str">
        <f t="shared" si="13"/>
        <v/>
      </c>
      <c r="AC269" s="15" t="str">
        <f t="shared" si="14"/>
        <v/>
      </c>
      <c r="AD269" s="27" t="str">
        <f t="shared" si="15"/>
        <v/>
      </c>
    </row>
    <row r="270" spans="3:30" ht="30" customHeight="1" thickTop="1" thickBot="1" x14ac:dyDescent="0.25">
      <c r="C270" s="118"/>
      <c r="D270" s="115"/>
      <c r="E270" s="116" t="s">
        <v>350</v>
      </c>
      <c r="F270" s="118"/>
      <c r="G270" s="131" t="s">
        <v>350</v>
      </c>
      <c r="H270" s="131" t="s">
        <v>350</v>
      </c>
      <c r="I270" s="132" t="s">
        <v>350</v>
      </c>
      <c r="AB270" s="15" t="str">
        <f t="shared" si="13"/>
        <v/>
      </c>
      <c r="AC270" s="15" t="str">
        <f t="shared" si="14"/>
        <v/>
      </c>
      <c r="AD270" s="27" t="str">
        <f t="shared" si="15"/>
        <v/>
      </c>
    </row>
    <row r="271" spans="3:30" ht="30" customHeight="1" thickTop="1" thickBot="1" x14ac:dyDescent="0.25">
      <c r="C271" s="118"/>
      <c r="D271" s="115"/>
      <c r="E271" s="116" t="s">
        <v>350</v>
      </c>
      <c r="F271" s="118"/>
      <c r="G271" s="131" t="s">
        <v>350</v>
      </c>
      <c r="H271" s="131" t="s">
        <v>350</v>
      </c>
      <c r="I271" s="132" t="s">
        <v>350</v>
      </c>
      <c r="AB271" s="15" t="str">
        <f t="shared" si="13"/>
        <v/>
      </c>
      <c r="AC271" s="15" t="str">
        <f t="shared" si="14"/>
        <v/>
      </c>
      <c r="AD271" s="27" t="str">
        <f t="shared" si="15"/>
        <v/>
      </c>
    </row>
    <row r="272" spans="3:30" ht="30" customHeight="1" thickTop="1" thickBot="1" x14ac:dyDescent="0.25">
      <c r="C272" s="118"/>
      <c r="D272" s="115"/>
      <c r="E272" s="116" t="s">
        <v>350</v>
      </c>
      <c r="F272" s="118"/>
      <c r="G272" s="131" t="s">
        <v>350</v>
      </c>
      <c r="H272" s="131" t="s">
        <v>350</v>
      </c>
      <c r="I272" s="132" t="s">
        <v>350</v>
      </c>
      <c r="AB272" s="15" t="str">
        <f t="shared" si="13"/>
        <v/>
      </c>
      <c r="AC272" s="15" t="str">
        <f t="shared" si="14"/>
        <v/>
      </c>
      <c r="AD272" s="27" t="str">
        <f t="shared" si="15"/>
        <v/>
      </c>
    </row>
    <row r="273" spans="3:30" ht="30" customHeight="1" thickTop="1" thickBot="1" x14ac:dyDescent="0.25">
      <c r="C273" s="118"/>
      <c r="D273" s="115"/>
      <c r="E273" s="116" t="s">
        <v>350</v>
      </c>
      <c r="F273" s="118"/>
      <c r="G273" s="131" t="s">
        <v>350</v>
      </c>
      <c r="H273" s="131" t="s">
        <v>350</v>
      </c>
      <c r="I273" s="132" t="s">
        <v>350</v>
      </c>
      <c r="AB273" s="15" t="str">
        <f t="shared" si="13"/>
        <v/>
      </c>
      <c r="AC273" s="15" t="str">
        <f t="shared" si="14"/>
        <v/>
      </c>
      <c r="AD273" s="27" t="str">
        <f t="shared" si="15"/>
        <v/>
      </c>
    </row>
    <row r="274" spans="3:30" ht="30" customHeight="1" thickTop="1" thickBot="1" x14ac:dyDescent="0.25">
      <c r="C274" s="118"/>
      <c r="D274" s="115"/>
      <c r="E274" s="116" t="s">
        <v>350</v>
      </c>
      <c r="F274" s="118"/>
      <c r="G274" s="131" t="s">
        <v>350</v>
      </c>
      <c r="H274" s="131" t="s">
        <v>350</v>
      </c>
      <c r="I274" s="132" t="s">
        <v>350</v>
      </c>
      <c r="AB274" s="15" t="str">
        <f t="shared" si="13"/>
        <v/>
      </c>
      <c r="AC274" s="15" t="str">
        <f t="shared" si="14"/>
        <v/>
      </c>
      <c r="AD274" s="27" t="str">
        <f t="shared" si="15"/>
        <v/>
      </c>
    </row>
    <row r="275" spans="3:30" ht="30" customHeight="1" thickTop="1" thickBot="1" x14ac:dyDescent="0.25">
      <c r="C275" s="118"/>
      <c r="D275" s="115"/>
      <c r="E275" s="116" t="s">
        <v>350</v>
      </c>
      <c r="F275" s="118"/>
      <c r="G275" s="131" t="s">
        <v>350</v>
      </c>
      <c r="H275" s="131" t="s">
        <v>350</v>
      </c>
      <c r="I275" s="132" t="s">
        <v>350</v>
      </c>
      <c r="AB275" s="15" t="str">
        <f t="shared" si="13"/>
        <v/>
      </c>
      <c r="AC275" s="15" t="str">
        <f t="shared" si="14"/>
        <v/>
      </c>
      <c r="AD275" s="27" t="str">
        <f t="shared" si="15"/>
        <v/>
      </c>
    </row>
    <row r="276" spans="3:30" ht="30" customHeight="1" thickTop="1" thickBot="1" x14ac:dyDescent="0.25">
      <c r="C276" s="118"/>
      <c r="D276" s="115"/>
      <c r="E276" s="116" t="s">
        <v>350</v>
      </c>
      <c r="F276" s="118"/>
      <c r="G276" s="131" t="s">
        <v>350</v>
      </c>
      <c r="H276" s="131" t="s">
        <v>350</v>
      </c>
      <c r="I276" s="132" t="s">
        <v>350</v>
      </c>
      <c r="AB276" s="15" t="str">
        <f t="shared" si="13"/>
        <v/>
      </c>
      <c r="AC276" s="15" t="str">
        <f t="shared" si="14"/>
        <v/>
      </c>
      <c r="AD276" s="27" t="str">
        <f t="shared" si="15"/>
        <v/>
      </c>
    </row>
    <row r="277" spans="3:30" ht="30" customHeight="1" thickTop="1" thickBot="1" x14ac:dyDescent="0.25">
      <c r="C277" s="118"/>
      <c r="D277" s="115"/>
      <c r="E277" s="116" t="s">
        <v>350</v>
      </c>
      <c r="F277" s="118"/>
      <c r="G277" s="131" t="s">
        <v>350</v>
      </c>
      <c r="H277" s="131" t="s">
        <v>350</v>
      </c>
      <c r="I277" s="132" t="s">
        <v>350</v>
      </c>
      <c r="AB277" s="15" t="str">
        <f t="shared" si="13"/>
        <v/>
      </c>
      <c r="AC277" s="15" t="str">
        <f t="shared" si="14"/>
        <v/>
      </c>
      <c r="AD277" s="27" t="str">
        <f t="shared" si="15"/>
        <v/>
      </c>
    </row>
    <row r="278" spans="3:30" ht="30" customHeight="1" thickTop="1" thickBot="1" x14ac:dyDescent="0.25">
      <c r="C278" s="118"/>
      <c r="D278" s="115"/>
      <c r="E278" s="116" t="s">
        <v>350</v>
      </c>
      <c r="F278" s="118"/>
      <c r="G278" s="131" t="s">
        <v>350</v>
      </c>
      <c r="H278" s="131" t="s">
        <v>350</v>
      </c>
      <c r="I278" s="132" t="s">
        <v>350</v>
      </c>
      <c r="AB278" s="15" t="str">
        <f t="shared" si="13"/>
        <v/>
      </c>
      <c r="AC278" s="15" t="str">
        <f t="shared" si="14"/>
        <v/>
      </c>
      <c r="AD278" s="27" t="str">
        <f t="shared" si="15"/>
        <v/>
      </c>
    </row>
    <row r="279" spans="3:30" ht="30" customHeight="1" thickTop="1" thickBot="1" x14ac:dyDescent="0.25">
      <c r="C279" s="118"/>
      <c r="D279" s="115"/>
      <c r="E279" s="116" t="s">
        <v>350</v>
      </c>
      <c r="F279" s="118"/>
      <c r="G279" s="131" t="s">
        <v>350</v>
      </c>
      <c r="H279" s="131" t="s">
        <v>350</v>
      </c>
      <c r="I279" s="132" t="s">
        <v>350</v>
      </c>
      <c r="AB279" s="15" t="str">
        <f t="shared" si="13"/>
        <v/>
      </c>
      <c r="AC279" s="15" t="str">
        <f t="shared" si="14"/>
        <v/>
      </c>
      <c r="AD279" s="27" t="str">
        <f t="shared" si="15"/>
        <v/>
      </c>
    </row>
    <row r="280" spans="3:30" ht="30" customHeight="1" thickTop="1" thickBot="1" x14ac:dyDescent="0.25">
      <c r="C280" s="118"/>
      <c r="D280" s="115"/>
      <c r="E280" s="116" t="s">
        <v>350</v>
      </c>
      <c r="F280" s="118"/>
      <c r="G280" s="131" t="s">
        <v>350</v>
      </c>
      <c r="H280" s="131" t="s">
        <v>350</v>
      </c>
      <c r="I280" s="132" t="s">
        <v>350</v>
      </c>
      <c r="AB280" s="15" t="str">
        <f t="shared" si="13"/>
        <v/>
      </c>
      <c r="AC280" s="15" t="str">
        <f t="shared" si="14"/>
        <v/>
      </c>
      <c r="AD280" s="27" t="str">
        <f t="shared" si="15"/>
        <v/>
      </c>
    </row>
    <row r="281" spans="3:30" ht="30" customHeight="1" thickTop="1" thickBot="1" x14ac:dyDescent="0.25">
      <c r="C281" s="118"/>
      <c r="D281" s="115"/>
      <c r="E281" s="116" t="s">
        <v>350</v>
      </c>
      <c r="F281" s="118"/>
      <c r="G281" s="131" t="s">
        <v>350</v>
      </c>
      <c r="H281" s="131" t="s">
        <v>350</v>
      </c>
      <c r="I281" s="132" t="s">
        <v>350</v>
      </c>
      <c r="AB281" s="15" t="str">
        <f t="shared" si="13"/>
        <v/>
      </c>
      <c r="AC281" s="15" t="str">
        <f t="shared" si="14"/>
        <v/>
      </c>
      <c r="AD281" s="27" t="str">
        <f t="shared" si="15"/>
        <v/>
      </c>
    </row>
    <row r="282" spans="3:30" ht="30" customHeight="1" thickTop="1" thickBot="1" x14ac:dyDescent="0.25">
      <c r="C282" s="118"/>
      <c r="D282" s="115"/>
      <c r="E282" s="116" t="s">
        <v>350</v>
      </c>
      <c r="F282" s="118"/>
      <c r="G282" s="131" t="s">
        <v>350</v>
      </c>
      <c r="H282" s="131" t="s">
        <v>350</v>
      </c>
      <c r="I282" s="132" t="s">
        <v>350</v>
      </c>
      <c r="AB282" s="15" t="str">
        <f t="shared" si="13"/>
        <v/>
      </c>
      <c r="AC282" s="15" t="str">
        <f t="shared" si="14"/>
        <v/>
      </c>
      <c r="AD282" s="27" t="str">
        <f t="shared" si="15"/>
        <v/>
      </c>
    </row>
    <row r="283" spans="3:30" ht="30" customHeight="1" thickTop="1" thickBot="1" x14ac:dyDescent="0.25">
      <c r="C283" s="118"/>
      <c r="D283" s="115"/>
      <c r="E283" s="116" t="s">
        <v>350</v>
      </c>
      <c r="F283" s="118"/>
      <c r="G283" s="131" t="s">
        <v>350</v>
      </c>
      <c r="H283" s="131" t="s">
        <v>350</v>
      </c>
      <c r="I283" s="132" t="s">
        <v>350</v>
      </c>
      <c r="AB283" s="15" t="str">
        <f t="shared" si="13"/>
        <v/>
      </c>
      <c r="AC283" s="15" t="str">
        <f t="shared" si="14"/>
        <v/>
      </c>
      <c r="AD283" s="27" t="str">
        <f t="shared" si="15"/>
        <v/>
      </c>
    </row>
    <row r="284" spans="3:30" ht="30" customHeight="1" thickTop="1" thickBot="1" x14ac:dyDescent="0.25">
      <c r="C284" s="118"/>
      <c r="D284" s="115"/>
      <c r="E284" s="116" t="s">
        <v>350</v>
      </c>
      <c r="F284" s="118"/>
      <c r="G284" s="131" t="s">
        <v>350</v>
      </c>
      <c r="H284" s="131" t="s">
        <v>350</v>
      </c>
      <c r="I284" s="132" t="s">
        <v>350</v>
      </c>
      <c r="AB284" s="15" t="str">
        <f t="shared" si="13"/>
        <v/>
      </c>
      <c r="AC284" s="15" t="str">
        <f t="shared" si="14"/>
        <v/>
      </c>
      <c r="AD284" s="27" t="str">
        <f t="shared" si="15"/>
        <v/>
      </c>
    </row>
    <row r="285" spans="3:30" ht="30" customHeight="1" thickTop="1" thickBot="1" x14ac:dyDescent="0.25">
      <c r="C285" s="118"/>
      <c r="D285" s="115"/>
      <c r="E285" s="116" t="s">
        <v>350</v>
      </c>
      <c r="F285" s="118"/>
      <c r="G285" s="131" t="s">
        <v>350</v>
      </c>
      <c r="H285" s="131" t="s">
        <v>350</v>
      </c>
      <c r="I285" s="132" t="s">
        <v>350</v>
      </c>
      <c r="AB285" s="15" t="str">
        <f t="shared" si="13"/>
        <v/>
      </c>
      <c r="AC285" s="15" t="str">
        <f t="shared" si="14"/>
        <v/>
      </c>
      <c r="AD285" s="27" t="str">
        <f t="shared" si="15"/>
        <v/>
      </c>
    </row>
    <row r="286" spans="3:30" ht="30" customHeight="1" thickTop="1" thickBot="1" x14ac:dyDescent="0.25">
      <c r="C286" s="118"/>
      <c r="D286" s="115"/>
      <c r="E286" s="116" t="s">
        <v>350</v>
      </c>
      <c r="F286" s="118"/>
      <c r="G286" s="131" t="s">
        <v>350</v>
      </c>
      <c r="H286" s="131" t="s">
        <v>350</v>
      </c>
      <c r="I286" s="132" t="s">
        <v>350</v>
      </c>
      <c r="AB286" s="15" t="str">
        <f t="shared" si="13"/>
        <v/>
      </c>
      <c r="AC286" s="15" t="str">
        <f t="shared" si="14"/>
        <v/>
      </c>
      <c r="AD286" s="27" t="str">
        <f t="shared" si="15"/>
        <v/>
      </c>
    </row>
    <row r="287" spans="3:30" ht="30" customHeight="1" thickTop="1" thickBot="1" x14ac:dyDescent="0.25">
      <c r="C287" s="118"/>
      <c r="D287" s="115"/>
      <c r="E287" s="116" t="s">
        <v>350</v>
      </c>
      <c r="F287" s="118"/>
      <c r="G287" s="131" t="s">
        <v>350</v>
      </c>
      <c r="H287" s="131" t="s">
        <v>350</v>
      </c>
      <c r="I287" s="132" t="s">
        <v>350</v>
      </c>
      <c r="AB287" s="15" t="str">
        <f t="shared" si="13"/>
        <v/>
      </c>
      <c r="AC287" s="15" t="str">
        <f t="shared" si="14"/>
        <v/>
      </c>
      <c r="AD287" s="27" t="str">
        <f t="shared" si="15"/>
        <v/>
      </c>
    </row>
    <row r="288" spans="3:30" ht="30" customHeight="1" thickTop="1" thickBot="1" x14ac:dyDescent="0.25">
      <c r="C288" s="118"/>
      <c r="D288" s="115"/>
      <c r="E288" s="116" t="s">
        <v>350</v>
      </c>
      <c r="F288" s="118"/>
      <c r="G288" s="131" t="s">
        <v>350</v>
      </c>
      <c r="H288" s="131" t="s">
        <v>350</v>
      </c>
      <c r="I288" s="132" t="s">
        <v>350</v>
      </c>
      <c r="AB288" s="15" t="str">
        <f t="shared" si="13"/>
        <v/>
      </c>
      <c r="AC288" s="15" t="str">
        <f t="shared" si="14"/>
        <v/>
      </c>
      <c r="AD288" s="27" t="str">
        <f t="shared" si="15"/>
        <v/>
      </c>
    </row>
    <row r="289" spans="3:30" ht="30" customHeight="1" thickTop="1" thickBot="1" x14ac:dyDescent="0.25">
      <c r="C289" s="118"/>
      <c r="D289" s="115"/>
      <c r="E289" s="116" t="s">
        <v>350</v>
      </c>
      <c r="F289" s="118"/>
      <c r="G289" s="131" t="s">
        <v>350</v>
      </c>
      <c r="H289" s="131" t="s">
        <v>350</v>
      </c>
      <c r="I289" s="132" t="s">
        <v>350</v>
      </c>
      <c r="AB289" s="15" t="str">
        <f t="shared" si="13"/>
        <v/>
      </c>
      <c r="AC289" s="15" t="str">
        <f t="shared" si="14"/>
        <v/>
      </c>
      <c r="AD289" s="27" t="str">
        <f t="shared" si="15"/>
        <v/>
      </c>
    </row>
    <row r="290" spans="3:30" ht="30" customHeight="1" thickTop="1" thickBot="1" x14ac:dyDescent="0.25">
      <c r="C290" s="118"/>
      <c r="D290" s="115"/>
      <c r="E290" s="116" t="s">
        <v>350</v>
      </c>
      <c r="F290" s="118"/>
      <c r="G290" s="131" t="s">
        <v>350</v>
      </c>
      <c r="H290" s="131" t="s">
        <v>350</v>
      </c>
      <c r="I290" s="132" t="s">
        <v>350</v>
      </c>
      <c r="AB290" s="15" t="str">
        <f t="shared" si="13"/>
        <v/>
      </c>
      <c r="AC290" s="15" t="str">
        <f t="shared" si="14"/>
        <v/>
      </c>
      <c r="AD290" s="27" t="str">
        <f t="shared" si="15"/>
        <v/>
      </c>
    </row>
    <row r="291" spans="3:30" ht="30" customHeight="1" thickTop="1" thickBot="1" x14ac:dyDescent="0.25">
      <c r="C291" s="118"/>
      <c r="D291" s="115"/>
      <c r="E291" s="116" t="s">
        <v>350</v>
      </c>
      <c r="F291" s="118"/>
      <c r="G291" s="131" t="s">
        <v>350</v>
      </c>
      <c r="H291" s="131" t="s">
        <v>350</v>
      </c>
      <c r="I291" s="132" t="s">
        <v>350</v>
      </c>
      <c r="AB291" s="15" t="str">
        <f t="shared" si="13"/>
        <v/>
      </c>
      <c r="AC291" s="15" t="str">
        <f t="shared" si="14"/>
        <v/>
      </c>
      <c r="AD291" s="27" t="str">
        <f t="shared" si="15"/>
        <v/>
      </c>
    </row>
    <row r="292" spans="3:30" ht="30" customHeight="1" thickTop="1" thickBot="1" x14ac:dyDescent="0.25">
      <c r="C292" s="118"/>
      <c r="D292" s="115"/>
      <c r="E292" s="116" t="s">
        <v>350</v>
      </c>
      <c r="F292" s="118"/>
      <c r="G292" s="131" t="s">
        <v>350</v>
      </c>
      <c r="H292" s="131" t="s">
        <v>350</v>
      </c>
      <c r="I292" s="132" t="s">
        <v>350</v>
      </c>
      <c r="AB292" s="15" t="str">
        <f t="shared" si="13"/>
        <v/>
      </c>
      <c r="AC292" s="15" t="str">
        <f t="shared" si="14"/>
        <v/>
      </c>
      <c r="AD292" s="27" t="str">
        <f t="shared" si="15"/>
        <v/>
      </c>
    </row>
    <row r="293" spans="3:30" ht="30" customHeight="1" thickTop="1" thickBot="1" x14ac:dyDescent="0.25">
      <c r="C293" s="118"/>
      <c r="D293" s="115"/>
      <c r="E293" s="116" t="s">
        <v>350</v>
      </c>
      <c r="F293" s="118"/>
      <c r="G293" s="131" t="s">
        <v>350</v>
      </c>
      <c r="H293" s="131" t="s">
        <v>350</v>
      </c>
      <c r="I293" s="132" t="s">
        <v>350</v>
      </c>
      <c r="AB293" s="15" t="str">
        <f t="shared" si="13"/>
        <v/>
      </c>
      <c r="AC293" s="15" t="str">
        <f t="shared" si="14"/>
        <v/>
      </c>
      <c r="AD293" s="27" t="str">
        <f t="shared" si="15"/>
        <v/>
      </c>
    </row>
    <row r="294" spans="3:30" ht="30" customHeight="1" thickTop="1" thickBot="1" x14ac:dyDescent="0.25">
      <c r="C294" s="118"/>
      <c r="D294" s="115"/>
      <c r="E294" s="116" t="s">
        <v>350</v>
      </c>
      <c r="F294" s="118"/>
      <c r="G294" s="131" t="s">
        <v>350</v>
      </c>
      <c r="H294" s="131" t="s">
        <v>350</v>
      </c>
      <c r="I294" s="132" t="s">
        <v>350</v>
      </c>
      <c r="AB294" s="15" t="str">
        <f t="shared" si="13"/>
        <v/>
      </c>
      <c r="AC294" s="15" t="str">
        <f t="shared" si="14"/>
        <v/>
      </c>
      <c r="AD294" s="27" t="str">
        <f t="shared" si="15"/>
        <v/>
      </c>
    </row>
    <row r="295" spans="3:30" ht="30" customHeight="1" thickTop="1" thickBot="1" x14ac:dyDescent="0.25">
      <c r="C295" s="118"/>
      <c r="D295" s="115"/>
      <c r="E295" s="116" t="s">
        <v>350</v>
      </c>
      <c r="F295" s="118"/>
      <c r="G295" s="131" t="s">
        <v>350</v>
      </c>
      <c r="H295" s="131" t="s">
        <v>350</v>
      </c>
      <c r="I295" s="132" t="s">
        <v>350</v>
      </c>
      <c r="AB295" s="15" t="str">
        <f t="shared" si="13"/>
        <v/>
      </c>
      <c r="AC295" s="15" t="str">
        <f t="shared" si="14"/>
        <v/>
      </c>
      <c r="AD295" s="27" t="str">
        <f t="shared" si="15"/>
        <v/>
      </c>
    </row>
    <row r="296" spans="3:30" ht="30" customHeight="1" thickTop="1" thickBot="1" x14ac:dyDescent="0.25">
      <c r="C296" s="118"/>
      <c r="D296" s="115"/>
      <c r="E296" s="116" t="s">
        <v>350</v>
      </c>
      <c r="F296" s="118"/>
      <c r="G296" s="131" t="s">
        <v>350</v>
      </c>
      <c r="H296" s="131" t="s">
        <v>350</v>
      </c>
      <c r="I296" s="132" t="s">
        <v>350</v>
      </c>
      <c r="AB296" s="15" t="str">
        <f t="shared" si="13"/>
        <v/>
      </c>
      <c r="AC296" s="15" t="str">
        <f t="shared" si="14"/>
        <v/>
      </c>
      <c r="AD296" s="27" t="str">
        <f t="shared" si="15"/>
        <v/>
      </c>
    </row>
    <row r="297" spans="3:30" ht="30" customHeight="1" thickTop="1" thickBot="1" x14ac:dyDescent="0.25">
      <c r="C297" s="118"/>
      <c r="D297" s="115"/>
      <c r="E297" s="116" t="s">
        <v>350</v>
      </c>
      <c r="F297" s="118"/>
      <c r="G297" s="131" t="s">
        <v>350</v>
      </c>
      <c r="H297" s="131" t="s">
        <v>350</v>
      </c>
      <c r="I297" s="132" t="s">
        <v>350</v>
      </c>
      <c r="AB297" s="15" t="str">
        <f t="shared" si="13"/>
        <v/>
      </c>
      <c r="AC297" s="15" t="str">
        <f t="shared" si="14"/>
        <v/>
      </c>
      <c r="AD297" s="27" t="str">
        <f t="shared" si="15"/>
        <v/>
      </c>
    </row>
    <row r="298" spans="3:30" ht="30" customHeight="1" thickTop="1" thickBot="1" x14ac:dyDescent="0.25">
      <c r="C298" s="118"/>
      <c r="D298" s="115"/>
      <c r="E298" s="116" t="s">
        <v>350</v>
      </c>
      <c r="F298" s="118"/>
      <c r="G298" s="131" t="s">
        <v>350</v>
      </c>
      <c r="H298" s="131" t="s">
        <v>350</v>
      </c>
      <c r="I298" s="132" t="s">
        <v>350</v>
      </c>
      <c r="AB298" s="15" t="str">
        <f t="shared" si="13"/>
        <v/>
      </c>
      <c r="AC298" s="15" t="str">
        <f t="shared" si="14"/>
        <v/>
      </c>
      <c r="AD298" s="27" t="str">
        <f t="shared" si="15"/>
        <v/>
      </c>
    </row>
    <row r="299" spans="3:30" ht="30" customHeight="1" thickTop="1" thickBot="1" x14ac:dyDescent="0.25">
      <c r="C299" s="118"/>
      <c r="D299" s="115"/>
      <c r="E299" s="116" t="s">
        <v>350</v>
      </c>
      <c r="F299" s="118"/>
      <c r="G299" s="131" t="s">
        <v>350</v>
      </c>
      <c r="H299" s="131" t="s">
        <v>350</v>
      </c>
      <c r="I299" s="132" t="s">
        <v>350</v>
      </c>
      <c r="AB299" s="15" t="str">
        <f t="shared" si="13"/>
        <v/>
      </c>
      <c r="AC299" s="15" t="str">
        <f t="shared" si="14"/>
        <v/>
      </c>
      <c r="AD299" s="27" t="str">
        <f t="shared" si="15"/>
        <v/>
      </c>
    </row>
    <row r="300" spans="3:30" ht="30" customHeight="1" thickTop="1" thickBot="1" x14ac:dyDescent="0.25">
      <c r="C300" s="118"/>
      <c r="D300" s="115"/>
      <c r="E300" s="116" t="s">
        <v>350</v>
      </c>
      <c r="F300" s="118"/>
      <c r="G300" s="131" t="s">
        <v>350</v>
      </c>
      <c r="H300" s="131" t="s">
        <v>350</v>
      </c>
      <c r="I300" s="132" t="s">
        <v>350</v>
      </c>
      <c r="AB300" s="15" t="str">
        <f t="shared" si="13"/>
        <v/>
      </c>
      <c r="AC300" s="15" t="str">
        <f t="shared" si="14"/>
        <v/>
      </c>
      <c r="AD300" s="27" t="str">
        <f t="shared" si="15"/>
        <v/>
      </c>
    </row>
    <row r="301" spans="3:30" ht="30" customHeight="1" thickTop="1" thickBot="1" x14ac:dyDescent="0.25">
      <c r="C301" s="118"/>
      <c r="D301" s="115"/>
      <c r="E301" s="116" t="s">
        <v>350</v>
      </c>
      <c r="F301" s="118"/>
      <c r="G301" s="131" t="s">
        <v>350</v>
      </c>
      <c r="H301" s="131" t="s">
        <v>350</v>
      </c>
      <c r="I301" s="132" t="s">
        <v>350</v>
      </c>
      <c r="AB301" s="15" t="str">
        <f t="shared" si="13"/>
        <v/>
      </c>
      <c r="AC301" s="15" t="str">
        <f t="shared" si="14"/>
        <v/>
      </c>
      <c r="AD301" s="27" t="str">
        <f t="shared" si="15"/>
        <v/>
      </c>
    </row>
    <row r="302" spans="3:30" ht="30" customHeight="1" thickTop="1" thickBot="1" x14ac:dyDescent="0.25">
      <c r="C302" s="118"/>
      <c r="D302" s="115"/>
      <c r="E302" s="116" t="s">
        <v>350</v>
      </c>
      <c r="F302" s="118"/>
      <c r="G302" s="131" t="s">
        <v>350</v>
      </c>
      <c r="H302" s="131" t="s">
        <v>350</v>
      </c>
      <c r="I302" s="132" t="s">
        <v>350</v>
      </c>
      <c r="AB302" s="15" t="str">
        <f t="shared" si="13"/>
        <v/>
      </c>
      <c r="AC302" s="15" t="str">
        <f t="shared" si="14"/>
        <v/>
      </c>
      <c r="AD302" s="27" t="str">
        <f t="shared" si="15"/>
        <v/>
      </c>
    </row>
    <row r="303" spans="3:30" ht="30" customHeight="1" thickTop="1" thickBot="1" x14ac:dyDescent="0.25">
      <c r="C303" s="118"/>
      <c r="D303" s="115"/>
      <c r="E303" s="116" t="s">
        <v>350</v>
      </c>
      <c r="F303" s="118"/>
      <c r="G303" s="131" t="s">
        <v>350</v>
      </c>
      <c r="H303" s="131" t="s">
        <v>350</v>
      </c>
      <c r="I303" s="132" t="s">
        <v>350</v>
      </c>
      <c r="AB303" s="15" t="str">
        <f t="shared" si="13"/>
        <v/>
      </c>
      <c r="AC303" s="15" t="str">
        <f t="shared" si="14"/>
        <v/>
      </c>
      <c r="AD303" s="27" t="str">
        <f t="shared" si="15"/>
        <v/>
      </c>
    </row>
    <row r="304" spans="3:30" ht="30" customHeight="1" thickTop="1" thickBot="1" x14ac:dyDescent="0.25">
      <c r="C304" s="118"/>
      <c r="D304" s="115"/>
      <c r="E304" s="116" t="s">
        <v>350</v>
      </c>
      <c r="F304" s="118"/>
      <c r="G304" s="131" t="s">
        <v>350</v>
      </c>
      <c r="H304" s="131" t="s">
        <v>350</v>
      </c>
      <c r="I304" s="132" t="s">
        <v>350</v>
      </c>
      <c r="AB304" s="15" t="str">
        <f t="shared" si="13"/>
        <v/>
      </c>
      <c r="AC304" s="15" t="str">
        <f t="shared" si="14"/>
        <v/>
      </c>
      <c r="AD304" s="27" t="str">
        <f t="shared" si="15"/>
        <v/>
      </c>
    </row>
    <row r="305" spans="3:30" ht="30" customHeight="1" thickTop="1" thickBot="1" x14ac:dyDescent="0.25">
      <c r="C305" s="118"/>
      <c r="D305" s="115"/>
      <c r="E305" s="116" t="s">
        <v>350</v>
      </c>
      <c r="F305" s="118"/>
      <c r="G305" s="131" t="s">
        <v>350</v>
      </c>
      <c r="H305" s="131" t="s">
        <v>350</v>
      </c>
      <c r="I305" s="132" t="s">
        <v>350</v>
      </c>
      <c r="AB305" s="15" t="str">
        <f t="shared" si="13"/>
        <v/>
      </c>
      <c r="AC305" s="15" t="str">
        <f t="shared" si="14"/>
        <v/>
      </c>
      <c r="AD305" s="27" t="str">
        <f t="shared" si="15"/>
        <v/>
      </c>
    </row>
    <row r="306" spans="3:30" ht="30" customHeight="1" thickTop="1" thickBot="1" x14ac:dyDescent="0.25">
      <c r="C306" s="118"/>
      <c r="D306" s="115"/>
      <c r="E306" s="116" t="s">
        <v>350</v>
      </c>
      <c r="F306" s="118"/>
      <c r="G306" s="131" t="s">
        <v>350</v>
      </c>
      <c r="H306" s="131" t="s">
        <v>350</v>
      </c>
      <c r="I306" s="132" t="s">
        <v>350</v>
      </c>
      <c r="AB306" s="15" t="str">
        <f t="shared" si="13"/>
        <v/>
      </c>
      <c r="AC306" s="15" t="str">
        <f t="shared" si="14"/>
        <v/>
      </c>
      <c r="AD306" s="27" t="str">
        <f t="shared" si="15"/>
        <v/>
      </c>
    </row>
    <row r="307" spans="3:30" ht="30" customHeight="1" thickTop="1" thickBot="1" x14ac:dyDescent="0.25">
      <c r="C307" s="118"/>
      <c r="D307" s="115"/>
      <c r="E307" s="116" t="s">
        <v>350</v>
      </c>
      <c r="F307" s="118"/>
      <c r="G307" s="131" t="s">
        <v>350</v>
      </c>
      <c r="H307" s="131" t="s">
        <v>350</v>
      </c>
      <c r="I307" s="132" t="s">
        <v>350</v>
      </c>
      <c r="AB307" s="15" t="str">
        <f t="shared" si="13"/>
        <v/>
      </c>
      <c r="AC307" s="15" t="str">
        <f t="shared" si="14"/>
        <v/>
      </c>
      <c r="AD307" s="27" t="str">
        <f t="shared" si="15"/>
        <v/>
      </c>
    </row>
    <row r="308" spans="3:30" ht="30" customHeight="1" thickTop="1" thickBot="1" x14ac:dyDescent="0.25">
      <c r="C308" s="118"/>
      <c r="D308" s="115"/>
      <c r="E308" s="116" t="s">
        <v>350</v>
      </c>
      <c r="F308" s="118"/>
      <c r="G308" s="131" t="s">
        <v>350</v>
      </c>
      <c r="H308" s="131" t="s">
        <v>350</v>
      </c>
      <c r="I308" s="132" t="s">
        <v>350</v>
      </c>
      <c r="AB308" s="15" t="str">
        <f t="shared" si="13"/>
        <v/>
      </c>
      <c r="AC308" s="15" t="str">
        <f t="shared" si="14"/>
        <v/>
      </c>
      <c r="AD308" s="27" t="str">
        <f t="shared" si="15"/>
        <v/>
      </c>
    </row>
    <row r="309" spans="3:30" ht="30" customHeight="1" thickTop="1" thickBot="1" x14ac:dyDescent="0.25">
      <c r="C309" s="118"/>
      <c r="D309" s="115"/>
      <c r="E309" s="116" t="s">
        <v>350</v>
      </c>
      <c r="F309" s="118"/>
      <c r="G309" s="131" t="s">
        <v>350</v>
      </c>
      <c r="H309" s="131" t="s">
        <v>350</v>
      </c>
      <c r="I309" s="132" t="s">
        <v>350</v>
      </c>
      <c r="AB309" s="15" t="str">
        <f t="shared" si="13"/>
        <v/>
      </c>
      <c r="AC309" s="15" t="str">
        <f t="shared" si="14"/>
        <v/>
      </c>
      <c r="AD309" s="27" t="str">
        <f t="shared" si="15"/>
        <v/>
      </c>
    </row>
    <row r="310" spans="3:30" ht="30" customHeight="1" thickTop="1" thickBot="1" x14ac:dyDescent="0.25">
      <c r="C310" s="118"/>
      <c r="D310" s="115"/>
      <c r="E310" s="116" t="s">
        <v>350</v>
      </c>
      <c r="F310" s="118"/>
      <c r="G310" s="131" t="s">
        <v>350</v>
      </c>
      <c r="H310" s="131" t="s">
        <v>350</v>
      </c>
      <c r="I310" s="132" t="s">
        <v>350</v>
      </c>
      <c r="AB310" s="15" t="str">
        <f t="shared" si="13"/>
        <v/>
      </c>
      <c r="AC310" s="15" t="str">
        <f t="shared" si="14"/>
        <v/>
      </c>
      <c r="AD310" s="27" t="str">
        <f t="shared" si="15"/>
        <v/>
      </c>
    </row>
    <row r="311" spans="3:30" ht="30" customHeight="1" thickTop="1" thickBot="1" x14ac:dyDescent="0.25">
      <c r="C311" s="118"/>
      <c r="D311" s="115"/>
      <c r="E311" s="116" t="s">
        <v>350</v>
      </c>
      <c r="F311" s="118"/>
      <c r="G311" s="131" t="s">
        <v>350</v>
      </c>
      <c r="H311" s="131" t="s">
        <v>350</v>
      </c>
      <c r="I311" s="132" t="s">
        <v>350</v>
      </c>
      <c r="AB311" s="15" t="str">
        <f t="shared" si="13"/>
        <v/>
      </c>
      <c r="AC311" s="15" t="str">
        <f t="shared" si="14"/>
        <v/>
      </c>
      <c r="AD311" s="27" t="str">
        <f t="shared" si="15"/>
        <v/>
      </c>
    </row>
    <row r="312" spans="3:30" ht="30" customHeight="1" thickTop="1" thickBot="1" x14ac:dyDescent="0.25">
      <c r="C312" s="118"/>
      <c r="D312" s="115"/>
      <c r="E312" s="116" t="s">
        <v>350</v>
      </c>
      <c r="F312" s="118"/>
      <c r="G312" s="131" t="s">
        <v>350</v>
      </c>
      <c r="H312" s="131" t="s">
        <v>350</v>
      </c>
      <c r="I312" s="132" t="s">
        <v>350</v>
      </c>
      <c r="AB312" s="15" t="str">
        <f t="shared" si="13"/>
        <v/>
      </c>
      <c r="AC312" s="15" t="str">
        <f t="shared" si="14"/>
        <v/>
      </c>
      <c r="AD312" s="27" t="str">
        <f t="shared" si="15"/>
        <v/>
      </c>
    </row>
    <row r="313" spans="3:30" ht="30" customHeight="1" thickTop="1" thickBot="1" x14ac:dyDescent="0.25">
      <c r="C313" s="118"/>
      <c r="D313" s="115"/>
      <c r="E313" s="116" t="s">
        <v>350</v>
      </c>
      <c r="F313" s="118"/>
      <c r="G313" s="131" t="s">
        <v>350</v>
      </c>
      <c r="H313" s="131" t="s">
        <v>350</v>
      </c>
      <c r="I313" s="132" t="s">
        <v>350</v>
      </c>
      <c r="AB313" s="15" t="str">
        <f t="shared" si="13"/>
        <v/>
      </c>
      <c r="AC313" s="15" t="str">
        <f t="shared" si="14"/>
        <v/>
      </c>
      <c r="AD313" s="27" t="str">
        <f t="shared" si="15"/>
        <v/>
      </c>
    </row>
    <row r="314" spans="3:30" ht="30" customHeight="1" thickTop="1" thickBot="1" x14ac:dyDescent="0.25">
      <c r="C314" s="118"/>
      <c r="D314" s="115"/>
      <c r="E314" s="116" t="s">
        <v>350</v>
      </c>
      <c r="F314" s="118"/>
      <c r="G314" s="131" t="s">
        <v>350</v>
      </c>
      <c r="H314" s="131" t="s">
        <v>350</v>
      </c>
      <c r="I314" s="132" t="s">
        <v>350</v>
      </c>
      <c r="AB314" s="15" t="str">
        <f t="shared" si="13"/>
        <v/>
      </c>
      <c r="AC314" s="15" t="str">
        <f t="shared" si="14"/>
        <v/>
      </c>
      <c r="AD314" s="27" t="str">
        <f t="shared" si="15"/>
        <v/>
      </c>
    </row>
    <row r="315" spans="3:30" ht="30" customHeight="1" thickTop="1" thickBot="1" x14ac:dyDescent="0.25">
      <c r="C315" s="118"/>
      <c r="D315" s="115"/>
      <c r="E315" s="116" t="s">
        <v>350</v>
      </c>
      <c r="F315" s="118"/>
      <c r="G315" s="131" t="s">
        <v>350</v>
      </c>
      <c r="H315" s="131" t="s">
        <v>350</v>
      </c>
      <c r="I315" s="132" t="s">
        <v>350</v>
      </c>
      <c r="AB315" s="15" t="str">
        <f t="shared" si="13"/>
        <v/>
      </c>
      <c r="AC315" s="15" t="str">
        <f t="shared" si="14"/>
        <v/>
      </c>
      <c r="AD315" s="27" t="str">
        <f t="shared" si="15"/>
        <v/>
      </c>
    </row>
    <row r="316" spans="3:30" ht="30" customHeight="1" thickTop="1" thickBot="1" x14ac:dyDescent="0.25">
      <c r="C316" s="118"/>
      <c r="D316" s="115"/>
      <c r="E316" s="116" t="s">
        <v>350</v>
      </c>
      <c r="F316" s="118"/>
      <c r="G316" s="131" t="s">
        <v>350</v>
      </c>
      <c r="H316" s="131" t="s">
        <v>350</v>
      </c>
      <c r="I316" s="132" t="s">
        <v>350</v>
      </c>
      <c r="AB316" s="15" t="str">
        <f t="shared" si="13"/>
        <v/>
      </c>
      <c r="AC316" s="15" t="str">
        <f t="shared" si="14"/>
        <v/>
      </c>
      <c r="AD316" s="27" t="str">
        <f t="shared" si="15"/>
        <v/>
      </c>
    </row>
    <row r="317" spans="3:30" ht="30" customHeight="1" thickTop="1" thickBot="1" x14ac:dyDescent="0.25">
      <c r="C317" s="118"/>
      <c r="D317" s="115"/>
      <c r="E317" s="116" t="s">
        <v>350</v>
      </c>
      <c r="F317" s="118"/>
      <c r="G317" s="131" t="s">
        <v>350</v>
      </c>
      <c r="H317" s="131" t="s">
        <v>350</v>
      </c>
      <c r="I317" s="132" t="s">
        <v>350</v>
      </c>
      <c r="AB317" s="15" t="str">
        <f t="shared" si="13"/>
        <v/>
      </c>
      <c r="AC317" s="15" t="str">
        <f t="shared" si="14"/>
        <v/>
      </c>
      <c r="AD317" s="27" t="str">
        <f t="shared" si="15"/>
        <v/>
      </c>
    </row>
    <row r="318" spans="3:30" ht="30" customHeight="1" thickTop="1" thickBot="1" x14ac:dyDescent="0.25">
      <c r="C318" s="118"/>
      <c r="D318" s="115"/>
      <c r="E318" s="116" t="s">
        <v>350</v>
      </c>
      <c r="F318" s="118"/>
      <c r="G318" s="131" t="s">
        <v>350</v>
      </c>
      <c r="H318" s="131" t="s">
        <v>350</v>
      </c>
      <c r="I318" s="132" t="s">
        <v>350</v>
      </c>
      <c r="AB318" s="15" t="str">
        <f t="shared" si="13"/>
        <v/>
      </c>
      <c r="AC318" s="15" t="str">
        <f t="shared" si="14"/>
        <v/>
      </c>
      <c r="AD318" s="27" t="str">
        <f t="shared" si="15"/>
        <v/>
      </c>
    </row>
    <row r="319" spans="3:30" ht="30" customHeight="1" thickTop="1" thickBot="1" x14ac:dyDescent="0.25">
      <c r="C319" s="118"/>
      <c r="D319" s="115"/>
      <c r="E319" s="116" t="s">
        <v>350</v>
      </c>
      <c r="F319" s="118"/>
      <c r="G319" s="131" t="s">
        <v>350</v>
      </c>
      <c r="H319" s="131" t="s">
        <v>350</v>
      </c>
      <c r="I319" s="132" t="s">
        <v>350</v>
      </c>
      <c r="AB319" s="15" t="str">
        <f t="shared" si="13"/>
        <v/>
      </c>
      <c r="AC319" s="15" t="str">
        <f t="shared" si="14"/>
        <v/>
      </c>
      <c r="AD319" s="27" t="str">
        <f t="shared" si="15"/>
        <v/>
      </c>
    </row>
    <row r="320" spans="3:30" ht="30" customHeight="1" thickTop="1" thickBot="1" x14ac:dyDescent="0.25">
      <c r="C320" s="118"/>
      <c r="D320" s="115"/>
      <c r="E320" s="116" t="s">
        <v>350</v>
      </c>
      <c r="F320" s="118"/>
      <c r="G320" s="131" t="s">
        <v>350</v>
      </c>
      <c r="H320" s="131" t="s">
        <v>350</v>
      </c>
      <c r="I320" s="132" t="s">
        <v>350</v>
      </c>
      <c r="AB320" s="15" t="str">
        <f t="shared" si="13"/>
        <v/>
      </c>
      <c r="AC320" s="15" t="str">
        <f t="shared" si="14"/>
        <v/>
      </c>
      <c r="AD320" s="27" t="str">
        <f t="shared" si="15"/>
        <v/>
      </c>
    </row>
    <row r="321" spans="3:30" ht="30" customHeight="1" thickTop="1" thickBot="1" x14ac:dyDescent="0.25">
      <c r="C321" s="118"/>
      <c r="D321" s="115"/>
      <c r="E321" s="116" t="s">
        <v>350</v>
      </c>
      <c r="F321" s="118"/>
      <c r="G321" s="131" t="s">
        <v>350</v>
      </c>
      <c r="H321" s="131" t="s">
        <v>350</v>
      </c>
      <c r="I321" s="132" t="s">
        <v>350</v>
      </c>
      <c r="AB321" s="15" t="str">
        <f t="shared" si="13"/>
        <v/>
      </c>
      <c r="AC321" s="15" t="str">
        <f t="shared" si="14"/>
        <v/>
      </c>
      <c r="AD321" s="27" t="str">
        <f t="shared" si="15"/>
        <v/>
      </c>
    </row>
    <row r="322" spans="3:30" ht="30" customHeight="1" thickTop="1" thickBot="1" x14ac:dyDescent="0.25">
      <c r="C322" s="118"/>
      <c r="D322" s="115"/>
      <c r="E322" s="116" t="s">
        <v>350</v>
      </c>
      <c r="F322" s="118"/>
      <c r="G322" s="131" t="s">
        <v>350</v>
      </c>
      <c r="H322" s="131" t="s">
        <v>350</v>
      </c>
      <c r="I322" s="132" t="s">
        <v>350</v>
      </c>
      <c r="AB322" s="15" t="str">
        <f t="shared" si="13"/>
        <v/>
      </c>
      <c r="AC322" s="15" t="str">
        <f t="shared" si="14"/>
        <v/>
      </c>
      <c r="AD322" s="27" t="str">
        <f t="shared" si="15"/>
        <v/>
      </c>
    </row>
    <row r="323" spans="3:30" ht="30" customHeight="1" thickTop="1" thickBot="1" x14ac:dyDescent="0.25">
      <c r="C323" s="118"/>
      <c r="D323" s="115"/>
      <c r="E323" s="116" t="s">
        <v>350</v>
      </c>
      <c r="F323" s="118"/>
      <c r="G323" s="131" t="s">
        <v>350</v>
      </c>
      <c r="H323" s="131" t="s">
        <v>350</v>
      </c>
      <c r="I323" s="132" t="s">
        <v>350</v>
      </c>
      <c r="AB323" s="15" t="str">
        <f t="shared" si="13"/>
        <v/>
      </c>
      <c r="AC323" s="15" t="str">
        <f t="shared" si="14"/>
        <v/>
      </c>
      <c r="AD323" s="27" t="str">
        <f t="shared" si="15"/>
        <v/>
      </c>
    </row>
    <row r="324" spans="3:30" ht="30" customHeight="1" thickTop="1" thickBot="1" x14ac:dyDescent="0.25">
      <c r="C324" s="118"/>
      <c r="D324" s="115"/>
      <c r="E324" s="116" t="s">
        <v>350</v>
      </c>
      <c r="F324" s="118"/>
      <c r="G324" s="131" t="s">
        <v>350</v>
      </c>
      <c r="H324" s="131" t="s">
        <v>350</v>
      </c>
      <c r="I324" s="132" t="s">
        <v>350</v>
      </c>
      <c r="AB324" s="15" t="str">
        <f t="shared" si="13"/>
        <v/>
      </c>
      <c r="AC324" s="15" t="str">
        <f t="shared" si="14"/>
        <v/>
      </c>
      <c r="AD324" s="27" t="str">
        <f t="shared" si="15"/>
        <v/>
      </c>
    </row>
    <row r="325" spans="3:30" ht="30" customHeight="1" thickTop="1" thickBot="1" x14ac:dyDescent="0.25">
      <c r="C325" s="118"/>
      <c r="D325" s="115"/>
      <c r="E325" s="116" t="s">
        <v>350</v>
      </c>
      <c r="F325" s="118"/>
      <c r="G325" s="131" t="s">
        <v>350</v>
      </c>
      <c r="H325" s="131" t="s">
        <v>350</v>
      </c>
      <c r="I325" s="132" t="s">
        <v>350</v>
      </c>
      <c r="AB325" s="15" t="str">
        <f t="shared" si="13"/>
        <v/>
      </c>
      <c r="AC325" s="15" t="str">
        <f t="shared" si="14"/>
        <v/>
      </c>
      <c r="AD325" s="27" t="str">
        <f t="shared" si="15"/>
        <v/>
      </c>
    </row>
    <row r="326" spans="3:30" ht="30" customHeight="1" thickTop="1" thickBot="1" x14ac:dyDescent="0.25">
      <c r="C326" s="118"/>
      <c r="D326" s="115"/>
      <c r="E326" s="116" t="s">
        <v>350</v>
      </c>
      <c r="F326" s="118"/>
      <c r="G326" s="131" t="s">
        <v>350</v>
      </c>
      <c r="H326" s="131" t="s">
        <v>350</v>
      </c>
      <c r="I326" s="132" t="s">
        <v>350</v>
      </c>
      <c r="AB326" s="15" t="str">
        <f t="shared" si="13"/>
        <v/>
      </c>
      <c r="AC326" s="15" t="str">
        <f t="shared" si="14"/>
        <v/>
      </c>
      <c r="AD326" s="27" t="str">
        <f t="shared" si="15"/>
        <v/>
      </c>
    </row>
    <row r="327" spans="3:30" ht="30" customHeight="1" thickTop="1" thickBot="1" x14ac:dyDescent="0.25">
      <c r="C327" s="118"/>
      <c r="D327" s="115"/>
      <c r="E327" s="116" t="s">
        <v>350</v>
      </c>
      <c r="F327" s="118"/>
      <c r="G327" s="131" t="s">
        <v>350</v>
      </c>
      <c r="H327" s="131" t="s">
        <v>350</v>
      </c>
      <c r="I327" s="132" t="s">
        <v>350</v>
      </c>
      <c r="AB327" s="15" t="str">
        <f t="shared" si="13"/>
        <v/>
      </c>
      <c r="AC327" s="15" t="str">
        <f t="shared" si="14"/>
        <v/>
      </c>
      <c r="AD327" s="27" t="str">
        <f t="shared" si="15"/>
        <v/>
      </c>
    </row>
    <row r="328" spans="3:30" ht="30" customHeight="1" thickTop="1" thickBot="1" x14ac:dyDescent="0.25">
      <c r="C328" s="118"/>
      <c r="D328" s="115"/>
      <c r="E328" s="116" t="s">
        <v>350</v>
      </c>
      <c r="F328" s="118"/>
      <c r="G328" s="131" t="s">
        <v>350</v>
      </c>
      <c r="H328" s="131" t="s">
        <v>350</v>
      </c>
      <c r="I328" s="132" t="s">
        <v>350</v>
      </c>
      <c r="AB328" s="15" t="str">
        <f t="shared" si="13"/>
        <v/>
      </c>
      <c r="AC328" s="15" t="str">
        <f t="shared" si="14"/>
        <v/>
      </c>
      <c r="AD328" s="27" t="str">
        <f t="shared" si="15"/>
        <v/>
      </c>
    </row>
    <row r="329" spans="3:30" ht="30" customHeight="1" thickTop="1" thickBot="1" x14ac:dyDescent="0.25">
      <c r="C329" s="118"/>
      <c r="D329" s="115"/>
      <c r="E329" s="116" t="s">
        <v>350</v>
      </c>
      <c r="F329" s="118"/>
      <c r="G329" s="131" t="s">
        <v>350</v>
      </c>
      <c r="H329" s="131" t="s">
        <v>350</v>
      </c>
      <c r="I329" s="132" t="s">
        <v>350</v>
      </c>
      <c r="AB329" s="15" t="str">
        <f t="shared" ref="AB329:AB392" si="16">IF(D329="","",MONTH(D329))</f>
        <v/>
      </c>
      <c r="AC329" s="15" t="str">
        <f t="shared" ref="AC329:AC392" si="17">IF(D329="","",YEAR(D329))</f>
        <v/>
      </c>
      <c r="AD329" s="27" t="str">
        <f t="shared" ref="AD329:AD392" si="18">IF(ISERROR(IF(G329="","",H329-G329)),"",IF(G329="","",H329-G329))</f>
        <v/>
      </c>
    </row>
    <row r="330" spans="3:30" ht="30" customHeight="1" thickTop="1" thickBot="1" x14ac:dyDescent="0.25">
      <c r="C330" s="118"/>
      <c r="D330" s="115"/>
      <c r="E330" s="116" t="s">
        <v>350</v>
      </c>
      <c r="F330" s="118"/>
      <c r="G330" s="131" t="s">
        <v>350</v>
      </c>
      <c r="H330" s="131" t="s">
        <v>350</v>
      </c>
      <c r="I330" s="132" t="s">
        <v>350</v>
      </c>
      <c r="AB330" s="15" t="str">
        <f t="shared" si="16"/>
        <v/>
      </c>
      <c r="AC330" s="15" t="str">
        <f t="shared" si="17"/>
        <v/>
      </c>
      <c r="AD330" s="27" t="str">
        <f t="shared" si="18"/>
        <v/>
      </c>
    </row>
    <row r="331" spans="3:30" ht="30" customHeight="1" thickTop="1" thickBot="1" x14ac:dyDescent="0.25">
      <c r="C331" s="118"/>
      <c r="D331" s="115"/>
      <c r="E331" s="116" t="s">
        <v>350</v>
      </c>
      <c r="F331" s="118"/>
      <c r="G331" s="131" t="s">
        <v>350</v>
      </c>
      <c r="H331" s="131" t="s">
        <v>350</v>
      </c>
      <c r="I331" s="132" t="s">
        <v>350</v>
      </c>
      <c r="AB331" s="15" t="str">
        <f t="shared" si="16"/>
        <v/>
      </c>
      <c r="AC331" s="15" t="str">
        <f t="shared" si="17"/>
        <v/>
      </c>
      <c r="AD331" s="27" t="str">
        <f t="shared" si="18"/>
        <v/>
      </c>
    </row>
    <row r="332" spans="3:30" ht="30" customHeight="1" thickTop="1" thickBot="1" x14ac:dyDescent="0.25">
      <c r="C332" s="118"/>
      <c r="D332" s="115"/>
      <c r="E332" s="116" t="s">
        <v>350</v>
      </c>
      <c r="F332" s="118"/>
      <c r="G332" s="131" t="s">
        <v>350</v>
      </c>
      <c r="H332" s="131" t="s">
        <v>350</v>
      </c>
      <c r="I332" s="132" t="s">
        <v>350</v>
      </c>
      <c r="AB332" s="15" t="str">
        <f t="shared" si="16"/>
        <v/>
      </c>
      <c r="AC332" s="15" t="str">
        <f t="shared" si="17"/>
        <v/>
      </c>
      <c r="AD332" s="27" t="str">
        <f t="shared" si="18"/>
        <v/>
      </c>
    </row>
    <row r="333" spans="3:30" ht="30" customHeight="1" thickTop="1" thickBot="1" x14ac:dyDescent="0.25">
      <c r="C333" s="118"/>
      <c r="D333" s="115"/>
      <c r="E333" s="116" t="s">
        <v>350</v>
      </c>
      <c r="F333" s="118"/>
      <c r="G333" s="131" t="s">
        <v>350</v>
      </c>
      <c r="H333" s="131" t="s">
        <v>350</v>
      </c>
      <c r="I333" s="132" t="s">
        <v>350</v>
      </c>
      <c r="AB333" s="15" t="str">
        <f t="shared" si="16"/>
        <v/>
      </c>
      <c r="AC333" s="15" t="str">
        <f t="shared" si="17"/>
        <v/>
      </c>
      <c r="AD333" s="27" t="str">
        <f t="shared" si="18"/>
        <v/>
      </c>
    </row>
    <row r="334" spans="3:30" ht="30" customHeight="1" thickTop="1" thickBot="1" x14ac:dyDescent="0.25">
      <c r="C334" s="118"/>
      <c r="D334" s="115"/>
      <c r="E334" s="116" t="s">
        <v>350</v>
      </c>
      <c r="F334" s="118"/>
      <c r="G334" s="131" t="s">
        <v>350</v>
      </c>
      <c r="H334" s="131" t="s">
        <v>350</v>
      </c>
      <c r="I334" s="132" t="s">
        <v>350</v>
      </c>
      <c r="AB334" s="15" t="str">
        <f t="shared" si="16"/>
        <v/>
      </c>
      <c r="AC334" s="15" t="str">
        <f t="shared" si="17"/>
        <v/>
      </c>
      <c r="AD334" s="27" t="str">
        <f t="shared" si="18"/>
        <v/>
      </c>
    </row>
    <row r="335" spans="3:30" ht="30" customHeight="1" thickTop="1" thickBot="1" x14ac:dyDescent="0.25">
      <c r="C335" s="118"/>
      <c r="D335" s="115"/>
      <c r="E335" s="116" t="s">
        <v>350</v>
      </c>
      <c r="F335" s="118"/>
      <c r="G335" s="131" t="s">
        <v>350</v>
      </c>
      <c r="H335" s="131" t="s">
        <v>350</v>
      </c>
      <c r="I335" s="132" t="s">
        <v>350</v>
      </c>
      <c r="AB335" s="15" t="str">
        <f t="shared" si="16"/>
        <v/>
      </c>
      <c r="AC335" s="15" t="str">
        <f t="shared" si="17"/>
        <v/>
      </c>
      <c r="AD335" s="27" t="str">
        <f t="shared" si="18"/>
        <v/>
      </c>
    </row>
    <row r="336" spans="3:30" ht="30" customHeight="1" thickTop="1" thickBot="1" x14ac:dyDescent="0.25">
      <c r="C336" s="118"/>
      <c r="D336" s="115"/>
      <c r="E336" s="116" t="s">
        <v>350</v>
      </c>
      <c r="F336" s="118"/>
      <c r="G336" s="131" t="s">
        <v>350</v>
      </c>
      <c r="H336" s="131" t="s">
        <v>350</v>
      </c>
      <c r="I336" s="132" t="s">
        <v>350</v>
      </c>
      <c r="AB336" s="15" t="str">
        <f t="shared" si="16"/>
        <v/>
      </c>
      <c r="AC336" s="15" t="str">
        <f t="shared" si="17"/>
        <v/>
      </c>
      <c r="AD336" s="27" t="str">
        <f t="shared" si="18"/>
        <v/>
      </c>
    </row>
    <row r="337" spans="3:30" ht="30" customHeight="1" thickTop="1" thickBot="1" x14ac:dyDescent="0.25">
      <c r="C337" s="118"/>
      <c r="D337" s="115"/>
      <c r="E337" s="116" t="s">
        <v>350</v>
      </c>
      <c r="F337" s="118"/>
      <c r="G337" s="131" t="s">
        <v>350</v>
      </c>
      <c r="H337" s="131" t="s">
        <v>350</v>
      </c>
      <c r="I337" s="132" t="s">
        <v>350</v>
      </c>
      <c r="AB337" s="15" t="str">
        <f t="shared" si="16"/>
        <v/>
      </c>
      <c r="AC337" s="15" t="str">
        <f t="shared" si="17"/>
        <v/>
      </c>
      <c r="AD337" s="27" t="str">
        <f t="shared" si="18"/>
        <v/>
      </c>
    </row>
    <row r="338" spans="3:30" ht="30" customHeight="1" thickTop="1" thickBot="1" x14ac:dyDescent="0.25">
      <c r="C338" s="118"/>
      <c r="D338" s="115"/>
      <c r="E338" s="116" t="s">
        <v>350</v>
      </c>
      <c r="F338" s="118"/>
      <c r="G338" s="131" t="s">
        <v>350</v>
      </c>
      <c r="H338" s="131" t="s">
        <v>350</v>
      </c>
      <c r="I338" s="132" t="s">
        <v>350</v>
      </c>
      <c r="AB338" s="15" t="str">
        <f t="shared" si="16"/>
        <v/>
      </c>
      <c r="AC338" s="15" t="str">
        <f t="shared" si="17"/>
        <v/>
      </c>
      <c r="AD338" s="27" t="str">
        <f t="shared" si="18"/>
        <v/>
      </c>
    </row>
    <row r="339" spans="3:30" ht="30" customHeight="1" thickTop="1" thickBot="1" x14ac:dyDescent="0.25">
      <c r="C339" s="118"/>
      <c r="D339" s="115"/>
      <c r="E339" s="116" t="s">
        <v>350</v>
      </c>
      <c r="F339" s="118"/>
      <c r="G339" s="131" t="s">
        <v>350</v>
      </c>
      <c r="H339" s="131" t="s">
        <v>350</v>
      </c>
      <c r="I339" s="132" t="s">
        <v>350</v>
      </c>
      <c r="AB339" s="15" t="str">
        <f t="shared" si="16"/>
        <v/>
      </c>
      <c r="AC339" s="15" t="str">
        <f t="shared" si="17"/>
        <v/>
      </c>
      <c r="AD339" s="27" t="str">
        <f t="shared" si="18"/>
        <v/>
      </c>
    </row>
    <row r="340" spans="3:30" ht="30" customHeight="1" thickTop="1" thickBot="1" x14ac:dyDescent="0.25">
      <c r="C340" s="118"/>
      <c r="D340" s="115"/>
      <c r="E340" s="116" t="s">
        <v>350</v>
      </c>
      <c r="F340" s="118"/>
      <c r="G340" s="131" t="s">
        <v>350</v>
      </c>
      <c r="H340" s="131" t="s">
        <v>350</v>
      </c>
      <c r="I340" s="132" t="s">
        <v>350</v>
      </c>
      <c r="AB340" s="15" t="str">
        <f t="shared" si="16"/>
        <v/>
      </c>
      <c r="AC340" s="15" t="str">
        <f t="shared" si="17"/>
        <v/>
      </c>
      <c r="AD340" s="27" t="str">
        <f t="shared" si="18"/>
        <v/>
      </c>
    </row>
    <row r="341" spans="3:30" ht="30" customHeight="1" thickTop="1" thickBot="1" x14ac:dyDescent="0.25">
      <c r="C341" s="118"/>
      <c r="D341" s="115"/>
      <c r="E341" s="116" t="s">
        <v>350</v>
      </c>
      <c r="F341" s="118"/>
      <c r="G341" s="131" t="s">
        <v>350</v>
      </c>
      <c r="H341" s="131" t="s">
        <v>350</v>
      </c>
      <c r="I341" s="132" t="s">
        <v>350</v>
      </c>
      <c r="AB341" s="15" t="str">
        <f t="shared" si="16"/>
        <v/>
      </c>
      <c r="AC341" s="15" t="str">
        <f t="shared" si="17"/>
        <v/>
      </c>
      <c r="AD341" s="27" t="str">
        <f t="shared" si="18"/>
        <v/>
      </c>
    </row>
    <row r="342" spans="3:30" ht="30" customHeight="1" thickTop="1" thickBot="1" x14ac:dyDescent="0.25">
      <c r="C342" s="118"/>
      <c r="D342" s="115"/>
      <c r="E342" s="116" t="s">
        <v>350</v>
      </c>
      <c r="F342" s="118"/>
      <c r="G342" s="131" t="s">
        <v>350</v>
      </c>
      <c r="H342" s="131" t="s">
        <v>350</v>
      </c>
      <c r="I342" s="132" t="s">
        <v>350</v>
      </c>
      <c r="AB342" s="15" t="str">
        <f t="shared" si="16"/>
        <v/>
      </c>
      <c r="AC342" s="15" t="str">
        <f t="shared" si="17"/>
        <v/>
      </c>
      <c r="AD342" s="27" t="str">
        <f t="shared" si="18"/>
        <v/>
      </c>
    </row>
    <row r="343" spans="3:30" ht="30" customHeight="1" thickTop="1" thickBot="1" x14ac:dyDescent="0.25">
      <c r="C343" s="118"/>
      <c r="D343" s="115"/>
      <c r="E343" s="116" t="s">
        <v>350</v>
      </c>
      <c r="F343" s="118"/>
      <c r="G343" s="131" t="s">
        <v>350</v>
      </c>
      <c r="H343" s="131" t="s">
        <v>350</v>
      </c>
      <c r="I343" s="132" t="s">
        <v>350</v>
      </c>
      <c r="AB343" s="15" t="str">
        <f t="shared" si="16"/>
        <v/>
      </c>
      <c r="AC343" s="15" t="str">
        <f t="shared" si="17"/>
        <v/>
      </c>
      <c r="AD343" s="27" t="str">
        <f t="shared" si="18"/>
        <v/>
      </c>
    </row>
    <row r="344" spans="3:30" ht="30" customHeight="1" thickTop="1" thickBot="1" x14ac:dyDescent="0.25">
      <c r="C344" s="118"/>
      <c r="D344" s="115"/>
      <c r="E344" s="116" t="s">
        <v>350</v>
      </c>
      <c r="F344" s="118"/>
      <c r="G344" s="131" t="s">
        <v>350</v>
      </c>
      <c r="H344" s="131" t="s">
        <v>350</v>
      </c>
      <c r="I344" s="132" t="s">
        <v>350</v>
      </c>
      <c r="AB344" s="15" t="str">
        <f t="shared" si="16"/>
        <v/>
      </c>
      <c r="AC344" s="15" t="str">
        <f t="shared" si="17"/>
        <v/>
      </c>
      <c r="AD344" s="27" t="str">
        <f t="shared" si="18"/>
        <v/>
      </c>
    </row>
    <row r="345" spans="3:30" ht="30" customHeight="1" thickTop="1" thickBot="1" x14ac:dyDescent="0.25">
      <c r="C345" s="118"/>
      <c r="D345" s="115"/>
      <c r="E345" s="116" t="s">
        <v>350</v>
      </c>
      <c r="F345" s="118"/>
      <c r="G345" s="131" t="s">
        <v>350</v>
      </c>
      <c r="H345" s="131" t="s">
        <v>350</v>
      </c>
      <c r="I345" s="132" t="s">
        <v>350</v>
      </c>
      <c r="AB345" s="15" t="str">
        <f t="shared" si="16"/>
        <v/>
      </c>
      <c r="AC345" s="15" t="str">
        <f t="shared" si="17"/>
        <v/>
      </c>
      <c r="AD345" s="27" t="str">
        <f t="shared" si="18"/>
        <v/>
      </c>
    </row>
    <row r="346" spans="3:30" ht="30" customHeight="1" thickTop="1" thickBot="1" x14ac:dyDescent="0.25">
      <c r="C346" s="118"/>
      <c r="D346" s="115"/>
      <c r="E346" s="116" t="s">
        <v>350</v>
      </c>
      <c r="F346" s="118"/>
      <c r="G346" s="131" t="s">
        <v>350</v>
      </c>
      <c r="H346" s="131" t="s">
        <v>350</v>
      </c>
      <c r="I346" s="132" t="s">
        <v>350</v>
      </c>
      <c r="AB346" s="15" t="str">
        <f t="shared" si="16"/>
        <v/>
      </c>
      <c r="AC346" s="15" t="str">
        <f t="shared" si="17"/>
        <v/>
      </c>
      <c r="AD346" s="27" t="str">
        <f t="shared" si="18"/>
        <v/>
      </c>
    </row>
    <row r="347" spans="3:30" ht="30" customHeight="1" thickTop="1" thickBot="1" x14ac:dyDescent="0.25">
      <c r="C347" s="118"/>
      <c r="D347" s="115"/>
      <c r="E347" s="116" t="s">
        <v>350</v>
      </c>
      <c r="F347" s="118"/>
      <c r="G347" s="131" t="s">
        <v>350</v>
      </c>
      <c r="H347" s="131" t="s">
        <v>350</v>
      </c>
      <c r="I347" s="132" t="s">
        <v>350</v>
      </c>
      <c r="AB347" s="15" t="str">
        <f t="shared" si="16"/>
        <v/>
      </c>
      <c r="AC347" s="15" t="str">
        <f t="shared" si="17"/>
        <v/>
      </c>
      <c r="AD347" s="27" t="str">
        <f t="shared" si="18"/>
        <v/>
      </c>
    </row>
    <row r="348" spans="3:30" ht="30" customHeight="1" thickTop="1" thickBot="1" x14ac:dyDescent="0.25">
      <c r="C348" s="118"/>
      <c r="D348" s="115"/>
      <c r="E348" s="116" t="s">
        <v>350</v>
      </c>
      <c r="F348" s="118"/>
      <c r="G348" s="131" t="s">
        <v>350</v>
      </c>
      <c r="H348" s="131" t="s">
        <v>350</v>
      </c>
      <c r="I348" s="132" t="s">
        <v>350</v>
      </c>
      <c r="AB348" s="15" t="str">
        <f t="shared" si="16"/>
        <v/>
      </c>
      <c r="AC348" s="15" t="str">
        <f t="shared" si="17"/>
        <v/>
      </c>
      <c r="AD348" s="27" t="str">
        <f t="shared" si="18"/>
        <v/>
      </c>
    </row>
    <row r="349" spans="3:30" ht="30" customHeight="1" thickTop="1" thickBot="1" x14ac:dyDescent="0.25">
      <c r="C349" s="118"/>
      <c r="D349" s="115"/>
      <c r="E349" s="116" t="s">
        <v>350</v>
      </c>
      <c r="F349" s="118"/>
      <c r="G349" s="131" t="s">
        <v>350</v>
      </c>
      <c r="H349" s="131" t="s">
        <v>350</v>
      </c>
      <c r="I349" s="132" t="s">
        <v>350</v>
      </c>
      <c r="AB349" s="15" t="str">
        <f t="shared" si="16"/>
        <v/>
      </c>
      <c r="AC349" s="15" t="str">
        <f t="shared" si="17"/>
        <v/>
      </c>
      <c r="AD349" s="27" t="str">
        <f t="shared" si="18"/>
        <v/>
      </c>
    </row>
    <row r="350" spans="3:30" ht="30" customHeight="1" thickTop="1" thickBot="1" x14ac:dyDescent="0.25">
      <c r="C350" s="118"/>
      <c r="D350" s="115"/>
      <c r="E350" s="116" t="s">
        <v>350</v>
      </c>
      <c r="F350" s="118"/>
      <c r="G350" s="131" t="s">
        <v>350</v>
      </c>
      <c r="H350" s="131" t="s">
        <v>350</v>
      </c>
      <c r="I350" s="132" t="s">
        <v>350</v>
      </c>
      <c r="AB350" s="15" t="str">
        <f t="shared" si="16"/>
        <v/>
      </c>
      <c r="AC350" s="15" t="str">
        <f t="shared" si="17"/>
        <v/>
      </c>
      <c r="AD350" s="27" t="str">
        <f t="shared" si="18"/>
        <v/>
      </c>
    </row>
    <row r="351" spans="3:30" ht="30" customHeight="1" thickTop="1" thickBot="1" x14ac:dyDescent="0.25">
      <c r="C351" s="118"/>
      <c r="D351" s="115"/>
      <c r="E351" s="116" t="s">
        <v>350</v>
      </c>
      <c r="F351" s="118"/>
      <c r="G351" s="131" t="s">
        <v>350</v>
      </c>
      <c r="H351" s="131" t="s">
        <v>350</v>
      </c>
      <c r="I351" s="132" t="s">
        <v>350</v>
      </c>
      <c r="AB351" s="15" t="str">
        <f t="shared" si="16"/>
        <v/>
      </c>
      <c r="AC351" s="15" t="str">
        <f t="shared" si="17"/>
        <v/>
      </c>
      <c r="AD351" s="27" t="str">
        <f t="shared" si="18"/>
        <v/>
      </c>
    </row>
    <row r="352" spans="3:30" ht="30" customHeight="1" thickTop="1" thickBot="1" x14ac:dyDescent="0.25">
      <c r="C352" s="118"/>
      <c r="D352" s="115"/>
      <c r="E352" s="116" t="s">
        <v>350</v>
      </c>
      <c r="F352" s="118"/>
      <c r="G352" s="131" t="s">
        <v>350</v>
      </c>
      <c r="H352" s="131" t="s">
        <v>350</v>
      </c>
      <c r="I352" s="132" t="s">
        <v>350</v>
      </c>
      <c r="AB352" s="15" t="str">
        <f t="shared" si="16"/>
        <v/>
      </c>
      <c r="AC352" s="15" t="str">
        <f t="shared" si="17"/>
        <v/>
      </c>
      <c r="AD352" s="27" t="str">
        <f t="shared" si="18"/>
        <v/>
      </c>
    </row>
    <row r="353" spans="3:30" ht="30" customHeight="1" thickTop="1" thickBot="1" x14ac:dyDescent="0.25">
      <c r="C353" s="118"/>
      <c r="D353" s="115"/>
      <c r="E353" s="116" t="s">
        <v>350</v>
      </c>
      <c r="F353" s="118"/>
      <c r="G353" s="131" t="s">
        <v>350</v>
      </c>
      <c r="H353" s="131" t="s">
        <v>350</v>
      </c>
      <c r="I353" s="132" t="s">
        <v>350</v>
      </c>
      <c r="AB353" s="15" t="str">
        <f t="shared" si="16"/>
        <v/>
      </c>
      <c r="AC353" s="15" t="str">
        <f t="shared" si="17"/>
        <v/>
      </c>
      <c r="AD353" s="27" t="str">
        <f t="shared" si="18"/>
        <v/>
      </c>
    </row>
    <row r="354" spans="3:30" ht="30" customHeight="1" thickTop="1" thickBot="1" x14ac:dyDescent="0.25">
      <c r="C354" s="118"/>
      <c r="D354" s="115"/>
      <c r="E354" s="116" t="s">
        <v>350</v>
      </c>
      <c r="F354" s="118"/>
      <c r="G354" s="131" t="s">
        <v>350</v>
      </c>
      <c r="H354" s="131" t="s">
        <v>350</v>
      </c>
      <c r="I354" s="132" t="s">
        <v>350</v>
      </c>
      <c r="AB354" s="15" t="str">
        <f t="shared" si="16"/>
        <v/>
      </c>
      <c r="AC354" s="15" t="str">
        <f t="shared" si="17"/>
        <v/>
      </c>
      <c r="AD354" s="27" t="str">
        <f t="shared" si="18"/>
        <v/>
      </c>
    </row>
    <row r="355" spans="3:30" ht="30" customHeight="1" thickTop="1" thickBot="1" x14ac:dyDescent="0.25">
      <c r="C355" s="118"/>
      <c r="D355" s="115"/>
      <c r="E355" s="116" t="s">
        <v>350</v>
      </c>
      <c r="F355" s="118"/>
      <c r="G355" s="131" t="s">
        <v>350</v>
      </c>
      <c r="H355" s="131" t="s">
        <v>350</v>
      </c>
      <c r="I355" s="132" t="s">
        <v>350</v>
      </c>
      <c r="AB355" s="15" t="str">
        <f t="shared" si="16"/>
        <v/>
      </c>
      <c r="AC355" s="15" t="str">
        <f t="shared" si="17"/>
        <v/>
      </c>
      <c r="AD355" s="27" t="str">
        <f t="shared" si="18"/>
        <v/>
      </c>
    </row>
    <row r="356" spans="3:30" ht="30" customHeight="1" thickTop="1" thickBot="1" x14ac:dyDescent="0.25">
      <c r="C356" s="118"/>
      <c r="D356" s="115"/>
      <c r="E356" s="116" t="s">
        <v>350</v>
      </c>
      <c r="F356" s="118"/>
      <c r="G356" s="131" t="s">
        <v>350</v>
      </c>
      <c r="H356" s="131" t="s">
        <v>350</v>
      </c>
      <c r="I356" s="132" t="s">
        <v>350</v>
      </c>
      <c r="AB356" s="15" t="str">
        <f t="shared" si="16"/>
        <v/>
      </c>
      <c r="AC356" s="15" t="str">
        <f t="shared" si="17"/>
        <v/>
      </c>
      <c r="AD356" s="27" t="str">
        <f t="shared" si="18"/>
        <v/>
      </c>
    </row>
    <row r="357" spans="3:30" ht="30" customHeight="1" thickTop="1" thickBot="1" x14ac:dyDescent="0.25">
      <c r="C357" s="118"/>
      <c r="D357" s="115"/>
      <c r="E357" s="116" t="s">
        <v>350</v>
      </c>
      <c r="F357" s="118"/>
      <c r="G357" s="131" t="s">
        <v>350</v>
      </c>
      <c r="H357" s="131" t="s">
        <v>350</v>
      </c>
      <c r="I357" s="132" t="s">
        <v>350</v>
      </c>
      <c r="AB357" s="15" t="str">
        <f t="shared" si="16"/>
        <v/>
      </c>
      <c r="AC357" s="15" t="str">
        <f t="shared" si="17"/>
        <v/>
      </c>
      <c r="AD357" s="27" t="str">
        <f t="shared" si="18"/>
        <v/>
      </c>
    </row>
    <row r="358" spans="3:30" ht="30" customHeight="1" thickTop="1" thickBot="1" x14ac:dyDescent="0.25">
      <c r="C358" s="118"/>
      <c r="D358" s="115"/>
      <c r="E358" s="116" t="s">
        <v>350</v>
      </c>
      <c r="F358" s="118"/>
      <c r="G358" s="131" t="s">
        <v>350</v>
      </c>
      <c r="H358" s="131" t="s">
        <v>350</v>
      </c>
      <c r="I358" s="132" t="s">
        <v>350</v>
      </c>
      <c r="AB358" s="15" t="str">
        <f t="shared" si="16"/>
        <v/>
      </c>
      <c r="AC358" s="15" t="str">
        <f t="shared" si="17"/>
        <v/>
      </c>
      <c r="AD358" s="27" t="str">
        <f t="shared" si="18"/>
        <v/>
      </c>
    </row>
    <row r="359" spans="3:30" ht="30" customHeight="1" thickTop="1" thickBot="1" x14ac:dyDescent="0.25">
      <c r="C359" s="118"/>
      <c r="D359" s="115"/>
      <c r="E359" s="116" t="s">
        <v>350</v>
      </c>
      <c r="F359" s="118"/>
      <c r="G359" s="131" t="s">
        <v>350</v>
      </c>
      <c r="H359" s="131" t="s">
        <v>350</v>
      </c>
      <c r="I359" s="132" t="s">
        <v>350</v>
      </c>
      <c r="AB359" s="15" t="str">
        <f t="shared" si="16"/>
        <v/>
      </c>
      <c r="AC359" s="15" t="str">
        <f t="shared" si="17"/>
        <v/>
      </c>
      <c r="AD359" s="27" t="str">
        <f t="shared" si="18"/>
        <v/>
      </c>
    </row>
    <row r="360" spans="3:30" ht="30" customHeight="1" thickTop="1" thickBot="1" x14ac:dyDescent="0.25">
      <c r="C360" s="118"/>
      <c r="D360" s="115"/>
      <c r="E360" s="116" t="s">
        <v>350</v>
      </c>
      <c r="F360" s="118"/>
      <c r="G360" s="131" t="s">
        <v>350</v>
      </c>
      <c r="H360" s="131" t="s">
        <v>350</v>
      </c>
      <c r="I360" s="132" t="s">
        <v>350</v>
      </c>
      <c r="AB360" s="15" t="str">
        <f t="shared" si="16"/>
        <v/>
      </c>
      <c r="AC360" s="15" t="str">
        <f t="shared" si="17"/>
        <v/>
      </c>
      <c r="AD360" s="27" t="str">
        <f t="shared" si="18"/>
        <v/>
      </c>
    </row>
    <row r="361" spans="3:30" ht="30" customHeight="1" thickTop="1" thickBot="1" x14ac:dyDescent="0.25">
      <c r="C361" s="118"/>
      <c r="D361" s="115"/>
      <c r="E361" s="116" t="s">
        <v>350</v>
      </c>
      <c r="F361" s="118"/>
      <c r="G361" s="131" t="s">
        <v>350</v>
      </c>
      <c r="H361" s="131" t="s">
        <v>350</v>
      </c>
      <c r="I361" s="132" t="s">
        <v>350</v>
      </c>
      <c r="AB361" s="15" t="str">
        <f t="shared" si="16"/>
        <v/>
      </c>
      <c r="AC361" s="15" t="str">
        <f t="shared" si="17"/>
        <v/>
      </c>
      <c r="AD361" s="27" t="str">
        <f t="shared" si="18"/>
        <v/>
      </c>
    </row>
    <row r="362" spans="3:30" ht="30" customHeight="1" thickTop="1" thickBot="1" x14ac:dyDescent="0.25">
      <c r="C362" s="118"/>
      <c r="D362" s="115"/>
      <c r="E362" s="116" t="s">
        <v>350</v>
      </c>
      <c r="F362" s="118"/>
      <c r="G362" s="131" t="s">
        <v>350</v>
      </c>
      <c r="H362" s="131" t="s">
        <v>350</v>
      </c>
      <c r="I362" s="132" t="s">
        <v>350</v>
      </c>
      <c r="AB362" s="15" t="str">
        <f t="shared" si="16"/>
        <v/>
      </c>
      <c r="AC362" s="15" t="str">
        <f t="shared" si="17"/>
        <v/>
      </c>
      <c r="AD362" s="27" t="str">
        <f t="shared" si="18"/>
        <v/>
      </c>
    </row>
    <row r="363" spans="3:30" ht="30" customHeight="1" thickTop="1" thickBot="1" x14ac:dyDescent="0.25">
      <c r="C363" s="118"/>
      <c r="D363" s="115"/>
      <c r="E363" s="116" t="s">
        <v>350</v>
      </c>
      <c r="F363" s="118"/>
      <c r="G363" s="131" t="s">
        <v>350</v>
      </c>
      <c r="H363" s="131" t="s">
        <v>350</v>
      </c>
      <c r="I363" s="132" t="s">
        <v>350</v>
      </c>
      <c r="AB363" s="15" t="str">
        <f t="shared" si="16"/>
        <v/>
      </c>
      <c r="AC363" s="15" t="str">
        <f t="shared" si="17"/>
        <v/>
      </c>
      <c r="AD363" s="27" t="str">
        <f t="shared" si="18"/>
        <v/>
      </c>
    </row>
    <row r="364" spans="3:30" ht="30" customHeight="1" thickTop="1" thickBot="1" x14ac:dyDescent="0.25">
      <c r="C364" s="118"/>
      <c r="D364" s="115"/>
      <c r="E364" s="116" t="s">
        <v>350</v>
      </c>
      <c r="F364" s="118"/>
      <c r="G364" s="131" t="s">
        <v>350</v>
      </c>
      <c r="H364" s="131" t="s">
        <v>350</v>
      </c>
      <c r="I364" s="132" t="s">
        <v>350</v>
      </c>
      <c r="AB364" s="15" t="str">
        <f t="shared" si="16"/>
        <v/>
      </c>
      <c r="AC364" s="15" t="str">
        <f t="shared" si="17"/>
        <v/>
      </c>
      <c r="AD364" s="27" t="str">
        <f t="shared" si="18"/>
        <v/>
      </c>
    </row>
    <row r="365" spans="3:30" ht="30" customHeight="1" thickTop="1" thickBot="1" x14ac:dyDescent="0.25">
      <c r="C365" s="118"/>
      <c r="D365" s="115"/>
      <c r="E365" s="116" t="s">
        <v>350</v>
      </c>
      <c r="F365" s="118"/>
      <c r="G365" s="131" t="s">
        <v>350</v>
      </c>
      <c r="H365" s="131" t="s">
        <v>350</v>
      </c>
      <c r="I365" s="132" t="s">
        <v>350</v>
      </c>
      <c r="AB365" s="15" t="str">
        <f t="shared" si="16"/>
        <v/>
      </c>
      <c r="AC365" s="15" t="str">
        <f t="shared" si="17"/>
        <v/>
      </c>
      <c r="AD365" s="27" t="str">
        <f t="shared" si="18"/>
        <v/>
      </c>
    </row>
    <row r="366" spans="3:30" ht="30" customHeight="1" thickTop="1" thickBot="1" x14ac:dyDescent="0.25">
      <c r="C366" s="118"/>
      <c r="D366" s="115"/>
      <c r="E366" s="116" t="s">
        <v>350</v>
      </c>
      <c r="F366" s="118"/>
      <c r="G366" s="131" t="s">
        <v>350</v>
      </c>
      <c r="H366" s="131" t="s">
        <v>350</v>
      </c>
      <c r="I366" s="132" t="s">
        <v>350</v>
      </c>
      <c r="AB366" s="15" t="str">
        <f t="shared" si="16"/>
        <v/>
      </c>
      <c r="AC366" s="15" t="str">
        <f t="shared" si="17"/>
        <v/>
      </c>
      <c r="AD366" s="27" t="str">
        <f t="shared" si="18"/>
        <v/>
      </c>
    </row>
    <row r="367" spans="3:30" ht="30" customHeight="1" thickTop="1" thickBot="1" x14ac:dyDescent="0.25">
      <c r="C367" s="118"/>
      <c r="D367" s="115"/>
      <c r="E367" s="116" t="s">
        <v>350</v>
      </c>
      <c r="F367" s="118"/>
      <c r="G367" s="131" t="s">
        <v>350</v>
      </c>
      <c r="H367" s="131" t="s">
        <v>350</v>
      </c>
      <c r="I367" s="132" t="s">
        <v>350</v>
      </c>
      <c r="AB367" s="15" t="str">
        <f t="shared" si="16"/>
        <v/>
      </c>
      <c r="AC367" s="15" t="str">
        <f t="shared" si="17"/>
        <v/>
      </c>
      <c r="AD367" s="27" t="str">
        <f t="shared" si="18"/>
        <v/>
      </c>
    </row>
    <row r="368" spans="3:30" ht="30" customHeight="1" thickTop="1" thickBot="1" x14ac:dyDescent="0.25">
      <c r="C368" s="118"/>
      <c r="D368" s="115"/>
      <c r="E368" s="116" t="s">
        <v>350</v>
      </c>
      <c r="F368" s="118"/>
      <c r="G368" s="131" t="s">
        <v>350</v>
      </c>
      <c r="H368" s="131" t="s">
        <v>350</v>
      </c>
      <c r="I368" s="132" t="s">
        <v>350</v>
      </c>
      <c r="AB368" s="15" t="str">
        <f t="shared" si="16"/>
        <v/>
      </c>
      <c r="AC368" s="15" t="str">
        <f t="shared" si="17"/>
        <v/>
      </c>
      <c r="AD368" s="27" t="str">
        <f t="shared" si="18"/>
        <v/>
      </c>
    </row>
    <row r="369" spans="3:30" ht="30" customHeight="1" thickTop="1" thickBot="1" x14ac:dyDescent="0.25">
      <c r="C369" s="118"/>
      <c r="D369" s="115"/>
      <c r="E369" s="116" t="s">
        <v>350</v>
      </c>
      <c r="F369" s="118"/>
      <c r="G369" s="131" t="s">
        <v>350</v>
      </c>
      <c r="H369" s="131" t="s">
        <v>350</v>
      </c>
      <c r="I369" s="132" t="s">
        <v>350</v>
      </c>
      <c r="AB369" s="15" t="str">
        <f t="shared" si="16"/>
        <v/>
      </c>
      <c r="AC369" s="15" t="str">
        <f t="shared" si="17"/>
        <v/>
      </c>
      <c r="AD369" s="27" t="str">
        <f t="shared" si="18"/>
        <v/>
      </c>
    </row>
    <row r="370" spans="3:30" ht="30" customHeight="1" thickTop="1" thickBot="1" x14ac:dyDescent="0.25">
      <c r="C370" s="118"/>
      <c r="D370" s="115"/>
      <c r="E370" s="116" t="s">
        <v>350</v>
      </c>
      <c r="F370" s="118"/>
      <c r="G370" s="131" t="s">
        <v>350</v>
      </c>
      <c r="H370" s="131" t="s">
        <v>350</v>
      </c>
      <c r="I370" s="132" t="s">
        <v>350</v>
      </c>
      <c r="AB370" s="15" t="str">
        <f t="shared" si="16"/>
        <v/>
      </c>
      <c r="AC370" s="15" t="str">
        <f t="shared" si="17"/>
        <v/>
      </c>
      <c r="AD370" s="27" t="str">
        <f t="shared" si="18"/>
        <v/>
      </c>
    </row>
    <row r="371" spans="3:30" ht="30" customHeight="1" thickTop="1" thickBot="1" x14ac:dyDescent="0.25">
      <c r="C371" s="118"/>
      <c r="D371" s="115"/>
      <c r="E371" s="116" t="s">
        <v>350</v>
      </c>
      <c r="F371" s="118"/>
      <c r="G371" s="131" t="s">
        <v>350</v>
      </c>
      <c r="H371" s="131" t="s">
        <v>350</v>
      </c>
      <c r="I371" s="132" t="s">
        <v>350</v>
      </c>
      <c r="AB371" s="15" t="str">
        <f t="shared" si="16"/>
        <v/>
      </c>
      <c r="AC371" s="15" t="str">
        <f t="shared" si="17"/>
        <v/>
      </c>
      <c r="AD371" s="27" t="str">
        <f t="shared" si="18"/>
        <v/>
      </c>
    </row>
    <row r="372" spans="3:30" ht="30" customHeight="1" thickTop="1" thickBot="1" x14ac:dyDescent="0.25">
      <c r="C372" s="118"/>
      <c r="D372" s="115"/>
      <c r="E372" s="116" t="s">
        <v>350</v>
      </c>
      <c r="F372" s="118"/>
      <c r="G372" s="131" t="s">
        <v>350</v>
      </c>
      <c r="H372" s="131" t="s">
        <v>350</v>
      </c>
      <c r="I372" s="132" t="s">
        <v>350</v>
      </c>
      <c r="AB372" s="15" t="str">
        <f t="shared" si="16"/>
        <v/>
      </c>
      <c r="AC372" s="15" t="str">
        <f t="shared" si="17"/>
        <v/>
      </c>
      <c r="AD372" s="27" t="str">
        <f t="shared" si="18"/>
        <v/>
      </c>
    </row>
    <row r="373" spans="3:30" ht="30" customHeight="1" thickTop="1" thickBot="1" x14ac:dyDescent="0.25">
      <c r="C373" s="118"/>
      <c r="D373" s="115"/>
      <c r="E373" s="116" t="s">
        <v>350</v>
      </c>
      <c r="F373" s="118"/>
      <c r="G373" s="131" t="s">
        <v>350</v>
      </c>
      <c r="H373" s="131" t="s">
        <v>350</v>
      </c>
      <c r="I373" s="132" t="s">
        <v>350</v>
      </c>
      <c r="AB373" s="15" t="str">
        <f t="shared" si="16"/>
        <v/>
      </c>
      <c r="AC373" s="15" t="str">
        <f t="shared" si="17"/>
        <v/>
      </c>
      <c r="AD373" s="27" t="str">
        <f t="shared" si="18"/>
        <v/>
      </c>
    </row>
    <row r="374" spans="3:30" ht="30" customHeight="1" thickTop="1" thickBot="1" x14ac:dyDescent="0.25">
      <c r="C374" s="118"/>
      <c r="D374" s="115"/>
      <c r="E374" s="116" t="s">
        <v>350</v>
      </c>
      <c r="F374" s="118"/>
      <c r="G374" s="131" t="s">
        <v>350</v>
      </c>
      <c r="H374" s="131" t="s">
        <v>350</v>
      </c>
      <c r="I374" s="132" t="s">
        <v>350</v>
      </c>
      <c r="AB374" s="15" t="str">
        <f t="shared" si="16"/>
        <v/>
      </c>
      <c r="AC374" s="15" t="str">
        <f t="shared" si="17"/>
        <v/>
      </c>
      <c r="AD374" s="27" t="str">
        <f t="shared" si="18"/>
        <v/>
      </c>
    </row>
    <row r="375" spans="3:30" ht="30" customHeight="1" thickTop="1" thickBot="1" x14ac:dyDescent="0.25">
      <c r="C375" s="118"/>
      <c r="D375" s="115"/>
      <c r="E375" s="116" t="s">
        <v>350</v>
      </c>
      <c r="F375" s="118"/>
      <c r="G375" s="131" t="s">
        <v>350</v>
      </c>
      <c r="H375" s="131" t="s">
        <v>350</v>
      </c>
      <c r="I375" s="132" t="s">
        <v>350</v>
      </c>
      <c r="AB375" s="15" t="str">
        <f t="shared" si="16"/>
        <v/>
      </c>
      <c r="AC375" s="15" t="str">
        <f t="shared" si="17"/>
        <v/>
      </c>
      <c r="AD375" s="27" t="str">
        <f t="shared" si="18"/>
        <v/>
      </c>
    </row>
    <row r="376" spans="3:30" ht="30" customHeight="1" thickTop="1" thickBot="1" x14ac:dyDescent="0.25">
      <c r="C376" s="118"/>
      <c r="D376" s="115"/>
      <c r="E376" s="116" t="s">
        <v>350</v>
      </c>
      <c r="F376" s="118"/>
      <c r="G376" s="131" t="s">
        <v>350</v>
      </c>
      <c r="H376" s="131" t="s">
        <v>350</v>
      </c>
      <c r="I376" s="132" t="s">
        <v>350</v>
      </c>
      <c r="AB376" s="15" t="str">
        <f t="shared" si="16"/>
        <v/>
      </c>
      <c r="AC376" s="15" t="str">
        <f t="shared" si="17"/>
        <v/>
      </c>
      <c r="AD376" s="27" t="str">
        <f t="shared" si="18"/>
        <v/>
      </c>
    </row>
    <row r="377" spans="3:30" ht="30" customHeight="1" thickTop="1" thickBot="1" x14ac:dyDescent="0.25">
      <c r="C377" s="118"/>
      <c r="D377" s="115"/>
      <c r="E377" s="116" t="s">
        <v>350</v>
      </c>
      <c r="F377" s="118"/>
      <c r="G377" s="131" t="s">
        <v>350</v>
      </c>
      <c r="H377" s="131" t="s">
        <v>350</v>
      </c>
      <c r="I377" s="132" t="s">
        <v>350</v>
      </c>
      <c r="AB377" s="15" t="str">
        <f t="shared" si="16"/>
        <v/>
      </c>
      <c r="AC377" s="15" t="str">
        <f t="shared" si="17"/>
        <v/>
      </c>
      <c r="AD377" s="27" t="str">
        <f t="shared" si="18"/>
        <v/>
      </c>
    </row>
    <row r="378" spans="3:30" ht="30" customHeight="1" thickTop="1" thickBot="1" x14ac:dyDescent="0.25">
      <c r="C378" s="118"/>
      <c r="D378" s="115"/>
      <c r="E378" s="116" t="s">
        <v>350</v>
      </c>
      <c r="F378" s="118"/>
      <c r="G378" s="131" t="s">
        <v>350</v>
      </c>
      <c r="H378" s="131" t="s">
        <v>350</v>
      </c>
      <c r="I378" s="132" t="s">
        <v>350</v>
      </c>
      <c r="AB378" s="15" t="str">
        <f t="shared" si="16"/>
        <v/>
      </c>
      <c r="AC378" s="15" t="str">
        <f t="shared" si="17"/>
        <v/>
      </c>
      <c r="AD378" s="27" t="str">
        <f t="shared" si="18"/>
        <v/>
      </c>
    </row>
    <row r="379" spans="3:30" ht="30" customHeight="1" thickTop="1" thickBot="1" x14ac:dyDescent="0.25">
      <c r="C379" s="118"/>
      <c r="D379" s="115"/>
      <c r="E379" s="116" t="s">
        <v>350</v>
      </c>
      <c r="F379" s="118"/>
      <c r="G379" s="131" t="s">
        <v>350</v>
      </c>
      <c r="H379" s="131" t="s">
        <v>350</v>
      </c>
      <c r="I379" s="132" t="s">
        <v>350</v>
      </c>
      <c r="AB379" s="15" t="str">
        <f t="shared" si="16"/>
        <v/>
      </c>
      <c r="AC379" s="15" t="str">
        <f t="shared" si="17"/>
        <v/>
      </c>
      <c r="AD379" s="27" t="str">
        <f t="shared" si="18"/>
        <v/>
      </c>
    </row>
    <row r="380" spans="3:30" ht="30" customHeight="1" thickTop="1" thickBot="1" x14ac:dyDescent="0.25">
      <c r="C380" s="118"/>
      <c r="D380" s="115"/>
      <c r="E380" s="116" t="s">
        <v>350</v>
      </c>
      <c r="F380" s="118"/>
      <c r="G380" s="131" t="s">
        <v>350</v>
      </c>
      <c r="H380" s="131" t="s">
        <v>350</v>
      </c>
      <c r="I380" s="132" t="s">
        <v>350</v>
      </c>
      <c r="AB380" s="15" t="str">
        <f t="shared" si="16"/>
        <v/>
      </c>
      <c r="AC380" s="15" t="str">
        <f t="shared" si="17"/>
        <v/>
      </c>
      <c r="AD380" s="27" t="str">
        <f t="shared" si="18"/>
        <v/>
      </c>
    </row>
    <row r="381" spans="3:30" ht="30" customHeight="1" thickTop="1" thickBot="1" x14ac:dyDescent="0.25">
      <c r="C381" s="118"/>
      <c r="D381" s="115"/>
      <c r="E381" s="116" t="s">
        <v>350</v>
      </c>
      <c r="F381" s="118"/>
      <c r="G381" s="131" t="s">
        <v>350</v>
      </c>
      <c r="H381" s="131" t="s">
        <v>350</v>
      </c>
      <c r="I381" s="132" t="s">
        <v>350</v>
      </c>
      <c r="AB381" s="15" t="str">
        <f t="shared" si="16"/>
        <v/>
      </c>
      <c r="AC381" s="15" t="str">
        <f t="shared" si="17"/>
        <v/>
      </c>
      <c r="AD381" s="27" t="str">
        <f t="shared" si="18"/>
        <v/>
      </c>
    </row>
    <row r="382" spans="3:30" ht="30" customHeight="1" thickTop="1" thickBot="1" x14ac:dyDescent="0.25">
      <c r="C382" s="118"/>
      <c r="D382" s="115"/>
      <c r="E382" s="116" t="s">
        <v>350</v>
      </c>
      <c r="F382" s="118"/>
      <c r="G382" s="131" t="s">
        <v>350</v>
      </c>
      <c r="H382" s="131" t="s">
        <v>350</v>
      </c>
      <c r="I382" s="132" t="s">
        <v>350</v>
      </c>
      <c r="AB382" s="15" t="str">
        <f t="shared" si="16"/>
        <v/>
      </c>
      <c r="AC382" s="15" t="str">
        <f t="shared" si="17"/>
        <v/>
      </c>
      <c r="AD382" s="27" t="str">
        <f t="shared" si="18"/>
        <v/>
      </c>
    </row>
    <row r="383" spans="3:30" ht="30" customHeight="1" thickTop="1" thickBot="1" x14ac:dyDescent="0.25">
      <c r="C383" s="118"/>
      <c r="D383" s="115"/>
      <c r="E383" s="116" t="s">
        <v>350</v>
      </c>
      <c r="F383" s="118"/>
      <c r="G383" s="131" t="s">
        <v>350</v>
      </c>
      <c r="H383" s="131" t="s">
        <v>350</v>
      </c>
      <c r="I383" s="132" t="s">
        <v>350</v>
      </c>
      <c r="AB383" s="15" t="str">
        <f t="shared" si="16"/>
        <v/>
      </c>
      <c r="AC383" s="15" t="str">
        <f t="shared" si="17"/>
        <v/>
      </c>
      <c r="AD383" s="27" t="str">
        <f t="shared" si="18"/>
        <v/>
      </c>
    </row>
    <row r="384" spans="3:30" ht="30" customHeight="1" thickTop="1" thickBot="1" x14ac:dyDescent="0.25">
      <c r="C384" s="118"/>
      <c r="D384" s="115"/>
      <c r="E384" s="116" t="s">
        <v>350</v>
      </c>
      <c r="F384" s="118"/>
      <c r="G384" s="131" t="s">
        <v>350</v>
      </c>
      <c r="H384" s="131" t="s">
        <v>350</v>
      </c>
      <c r="I384" s="132" t="s">
        <v>350</v>
      </c>
      <c r="AB384" s="15" t="str">
        <f t="shared" si="16"/>
        <v/>
      </c>
      <c r="AC384" s="15" t="str">
        <f t="shared" si="17"/>
        <v/>
      </c>
      <c r="AD384" s="27" t="str">
        <f t="shared" si="18"/>
        <v/>
      </c>
    </row>
    <row r="385" spans="3:30" ht="30" customHeight="1" thickTop="1" thickBot="1" x14ac:dyDescent="0.25">
      <c r="C385" s="118"/>
      <c r="D385" s="115"/>
      <c r="E385" s="116" t="s">
        <v>350</v>
      </c>
      <c r="F385" s="118"/>
      <c r="G385" s="131" t="s">
        <v>350</v>
      </c>
      <c r="H385" s="131" t="s">
        <v>350</v>
      </c>
      <c r="I385" s="132" t="s">
        <v>350</v>
      </c>
      <c r="AB385" s="15" t="str">
        <f t="shared" si="16"/>
        <v/>
      </c>
      <c r="AC385" s="15" t="str">
        <f t="shared" si="17"/>
        <v/>
      </c>
      <c r="AD385" s="27" t="str">
        <f t="shared" si="18"/>
        <v/>
      </c>
    </row>
    <row r="386" spans="3:30" ht="30" customHeight="1" thickTop="1" thickBot="1" x14ac:dyDescent="0.25">
      <c r="C386" s="118"/>
      <c r="D386" s="115"/>
      <c r="E386" s="116" t="s">
        <v>350</v>
      </c>
      <c r="F386" s="118"/>
      <c r="G386" s="131" t="s">
        <v>350</v>
      </c>
      <c r="H386" s="131" t="s">
        <v>350</v>
      </c>
      <c r="I386" s="132" t="s">
        <v>350</v>
      </c>
      <c r="AB386" s="15" t="str">
        <f t="shared" si="16"/>
        <v/>
      </c>
      <c r="AC386" s="15" t="str">
        <f t="shared" si="17"/>
        <v/>
      </c>
      <c r="AD386" s="27" t="str">
        <f t="shared" si="18"/>
        <v/>
      </c>
    </row>
    <row r="387" spans="3:30" ht="30" customHeight="1" thickTop="1" thickBot="1" x14ac:dyDescent="0.25">
      <c r="C387" s="118"/>
      <c r="D387" s="115"/>
      <c r="E387" s="116" t="s">
        <v>350</v>
      </c>
      <c r="F387" s="118"/>
      <c r="G387" s="131" t="s">
        <v>350</v>
      </c>
      <c r="H387" s="131" t="s">
        <v>350</v>
      </c>
      <c r="I387" s="132" t="s">
        <v>350</v>
      </c>
      <c r="AB387" s="15" t="str">
        <f t="shared" si="16"/>
        <v/>
      </c>
      <c r="AC387" s="15" t="str">
        <f t="shared" si="17"/>
        <v/>
      </c>
      <c r="AD387" s="27" t="str">
        <f t="shared" si="18"/>
        <v/>
      </c>
    </row>
    <row r="388" spans="3:30" ht="30" customHeight="1" thickTop="1" thickBot="1" x14ac:dyDescent="0.25">
      <c r="C388" s="118"/>
      <c r="D388" s="115"/>
      <c r="E388" s="116" t="s">
        <v>350</v>
      </c>
      <c r="F388" s="118"/>
      <c r="G388" s="131" t="s">
        <v>350</v>
      </c>
      <c r="H388" s="131" t="s">
        <v>350</v>
      </c>
      <c r="I388" s="132" t="s">
        <v>350</v>
      </c>
      <c r="AB388" s="15" t="str">
        <f t="shared" si="16"/>
        <v/>
      </c>
      <c r="AC388" s="15" t="str">
        <f t="shared" si="17"/>
        <v/>
      </c>
      <c r="AD388" s="27" t="str">
        <f t="shared" si="18"/>
        <v/>
      </c>
    </row>
    <row r="389" spans="3:30" ht="30" customHeight="1" thickTop="1" thickBot="1" x14ac:dyDescent="0.25">
      <c r="C389" s="118"/>
      <c r="D389" s="115"/>
      <c r="E389" s="116" t="s">
        <v>350</v>
      </c>
      <c r="F389" s="118"/>
      <c r="G389" s="131" t="s">
        <v>350</v>
      </c>
      <c r="H389" s="131" t="s">
        <v>350</v>
      </c>
      <c r="I389" s="132" t="s">
        <v>350</v>
      </c>
      <c r="AB389" s="15" t="str">
        <f t="shared" si="16"/>
        <v/>
      </c>
      <c r="AC389" s="15" t="str">
        <f t="shared" si="17"/>
        <v/>
      </c>
      <c r="AD389" s="27" t="str">
        <f t="shared" si="18"/>
        <v/>
      </c>
    </row>
    <row r="390" spans="3:30" ht="30" customHeight="1" thickTop="1" thickBot="1" x14ac:dyDescent="0.25">
      <c r="C390" s="118"/>
      <c r="D390" s="115"/>
      <c r="E390" s="116" t="s">
        <v>350</v>
      </c>
      <c r="F390" s="118"/>
      <c r="G390" s="131" t="s">
        <v>350</v>
      </c>
      <c r="H390" s="131" t="s">
        <v>350</v>
      </c>
      <c r="I390" s="132" t="s">
        <v>350</v>
      </c>
      <c r="AB390" s="15" t="str">
        <f t="shared" si="16"/>
        <v/>
      </c>
      <c r="AC390" s="15" t="str">
        <f t="shared" si="17"/>
        <v/>
      </c>
      <c r="AD390" s="27" t="str">
        <f t="shared" si="18"/>
        <v/>
      </c>
    </row>
    <row r="391" spans="3:30" ht="30" customHeight="1" thickTop="1" thickBot="1" x14ac:dyDescent="0.25">
      <c r="C391" s="118"/>
      <c r="D391" s="115"/>
      <c r="E391" s="116" t="s">
        <v>350</v>
      </c>
      <c r="F391" s="118"/>
      <c r="G391" s="131" t="s">
        <v>350</v>
      </c>
      <c r="H391" s="131" t="s">
        <v>350</v>
      </c>
      <c r="I391" s="132" t="s">
        <v>350</v>
      </c>
      <c r="AB391" s="15" t="str">
        <f t="shared" si="16"/>
        <v/>
      </c>
      <c r="AC391" s="15" t="str">
        <f t="shared" si="17"/>
        <v/>
      </c>
      <c r="AD391" s="27" t="str">
        <f t="shared" si="18"/>
        <v/>
      </c>
    </row>
    <row r="392" spans="3:30" ht="30" customHeight="1" thickTop="1" thickBot="1" x14ac:dyDescent="0.25">
      <c r="C392" s="118"/>
      <c r="D392" s="115"/>
      <c r="E392" s="116" t="s">
        <v>350</v>
      </c>
      <c r="F392" s="118"/>
      <c r="G392" s="131" t="s">
        <v>350</v>
      </c>
      <c r="H392" s="131" t="s">
        <v>350</v>
      </c>
      <c r="I392" s="132" t="s">
        <v>350</v>
      </c>
      <c r="AB392" s="15" t="str">
        <f t="shared" si="16"/>
        <v/>
      </c>
      <c r="AC392" s="15" t="str">
        <f t="shared" si="17"/>
        <v/>
      </c>
      <c r="AD392" s="27" t="str">
        <f t="shared" si="18"/>
        <v/>
      </c>
    </row>
    <row r="393" spans="3:30" ht="30" customHeight="1" thickTop="1" thickBot="1" x14ac:dyDescent="0.25">
      <c r="C393" s="118"/>
      <c r="D393" s="115"/>
      <c r="E393" s="116" t="s">
        <v>350</v>
      </c>
      <c r="F393" s="118"/>
      <c r="G393" s="131" t="s">
        <v>350</v>
      </c>
      <c r="H393" s="131" t="s">
        <v>350</v>
      </c>
      <c r="I393" s="132" t="s">
        <v>350</v>
      </c>
      <c r="AB393" s="15" t="str">
        <f t="shared" ref="AB393:AB456" si="19">IF(D393="","",MONTH(D393))</f>
        <v/>
      </c>
      <c r="AC393" s="15" t="str">
        <f t="shared" ref="AC393:AC456" si="20">IF(D393="","",YEAR(D393))</f>
        <v/>
      </c>
      <c r="AD393" s="27" t="str">
        <f t="shared" ref="AD393:AD456" si="21">IF(ISERROR(IF(G393="","",H393-G393)),"",IF(G393="","",H393-G393))</f>
        <v/>
      </c>
    </row>
    <row r="394" spans="3:30" ht="30" customHeight="1" thickTop="1" thickBot="1" x14ac:dyDescent="0.25">
      <c r="C394" s="118"/>
      <c r="D394" s="115"/>
      <c r="E394" s="116" t="s">
        <v>350</v>
      </c>
      <c r="F394" s="118"/>
      <c r="G394" s="131" t="s">
        <v>350</v>
      </c>
      <c r="H394" s="131" t="s">
        <v>350</v>
      </c>
      <c r="I394" s="132" t="s">
        <v>350</v>
      </c>
      <c r="AB394" s="15" t="str">
        <f t="shared" si="19"/>
        <v/>
      </c>
      <c r="AC394" s="15" t="str">
        <f t="shared" si="20"/>
        <v/>
      </c>
      <c r="AD394" s="27" t="str">
        <f t="shared" si="21"/>
        <v/>
      </c>
    </row>
    <row r="395" spans="3:30" ht="30" customHeight="1" thickTop="1" thickBot="1" x14ac:dyDescent="0.25">
      <c r="C395" s="118"/>
      <c r="D395" s="115"/>
      <c r="E395" s="116" t="s">
        <v>350</v>
      </c>
      <c r="F395" s="118"/>
      <c r="G395" s="131" t="s">
        <v>350</v>
      </c>
      <c r="H395" s="131" t="s">
        <v>350</v>
      </c>
      <c r="I395" s="132" t="s">
        <v>350</v>
      </c>
      <c r="AB395" s="15" t="str">
        <f t="shared" si="19"/>
        <v/>
      </c>
      <c r="AC395" s="15" t="str">
        <f t="shared" si="20"/>
        <v/>
      </c>
      <c r="AD395" s="27" t="str">
        <f t="shared" si="21"/>
        <v/>
      </c>
    </row>
    <row r="396" spans="3:30" ht="30" customHeight="1" thickTop="1" thickBot="1" x14ac:dyDescent="0.25">
      <c r="C396" s="118"/>
      <c r="D396" s="115"/>
      <c r="E396" s="116" t="s">
        <v>350</v>
      </c>
      <c r="F396" s="118"/>
      <c r="G396" s="131" t="s">
        <v>350</v>
      </c>
      <c r="H396" s="131" t="s">
        <v>350</v>
      </c>
      <c r="I396" s="132" t="s">
        <v>350</v>
      </c>
      <c r="AB396" s="15" t="str">
        <f t="shared" si="19"/>
        <v/>
      </c>
      <c r="AC396" s="15" t="str">
        <f t="shared" si="20"/>
        <v/>
      </c>
      <c r="AD396" s="27" t="str">
        <f t="shared" si="21"/>
        <v/>
      </c>
    </row>
    <row r="397" spans="3:30" ht="30" customHeight="1" thickTop="1" thickBot="1" x14ac:dyDescent="0.25">
      <c r="C397" s="118"/>
      <c r="D397" s="115"/>
      <c r="E397" s="116" t="s">
        <v>350</v>
      </c>
      <c r="F397" s="118"/>
      <c r="G397" s="131" t="s">
        <v>350</v>
      </c>
      <c r="H397" s="131" t="s">
        <v>350</v>
      </c>
      <c r="I397" s="132" t="s">
        <v>350</v>
      </c>
      <c r="AB397" s="15" t="str">
        <f t="shared" si="19"/>
        <v/>
      </c>
      <c r="AC397" s="15" t="str">
        <f t="shared" si="20"/>
        <v/>
      </c>
      <c r="AD397" s="27" t="str">
        <f t="shared" si="21"/>
        <v/>
      </c>
    </row>
    <row r="398" spans="3:30" ht="30" customHeight="1" thickTop="1" thickBot="1" x14ac:dyDescent="0.25">
      <c r="C398" s="118"/>
      <c r="D398" s="115"/>
      <c r="E398" s="116" t="s">
        <v>350</v>
      </c>
      <c r="F398" s="118"/>
      <c r="G398" s="131" t="s">
        <v>350</v>
      </c>
      <c r="H398" s="131" t="s">
        <v>350</v>
      </c>
      <c r="I398" s="132" t="s">
        <v>350</v>
      </c>
      <c r="AB398" s="15" t="str">
        <f t="shared" si="19"/>
        <v/>
      </c>
      <c r="AC398" s="15" t="str">
        <f t="shared" si="20"/>
        <v/>
      </c>
      <c r="AD398" s="27" t="str">
        <f t="shared" si="21"/>
        <v/>
      </c>
    </row>
    <row r="399" spans="3:30" ht="30" customHeight="1" thickTop="1" thickBot="1" x14ac:dyDescent="0.25">
      <c r="C399" s="118"/>
      <c r="D399" s="115"/>
      <c r="E399" s="116" t="s">
        <v>350</v>
      </c>
      <c r="F399" s="118"/>
      <c r="G399" s="131" t="s">
        <v>350</v>
      </c>
      <c r="H399" s="131" t="s">
        <v>350</v>
      </c>
      <c r="I399" s="132" t="s">
        <v>350</v>
      </c>
      <c r="AB399" s="15" t="str">
        <f t="shared" si="19"/>
        <v/>
      </c>
      <c r="AC399" s="15" t="str">
        <f t="shared" si="20"/>
        <v/>
      </c>
      <c r="AD399" s="27" t="str">
        <f t="shared" si="21"/>
        <v/>
      </c>
    </row>
    <row r="400" spans="3:30" ht="30" customHeight="1" thickTop="1" thickBot="1" x14ac:dyDescent="0.25">
      <c r="C400" s="118"/>
      <c r="D400" s="115"/>
      <c r="E400" s="116" t="s">
        <v>350</v>
      </c>
      <c r="F400" s="118"/>
      <c r="G400" s="131" t="s">
        <v>350</v>
      </c>
      <c r="H400" s="131" t="s">
        <v>350</v>
      </c>
      <c r="I400" s="132" t="s">
        <v>350</v>
      </c>
      <c r="AB400" s="15" t="str">
        <f t="shared" si="19"/>
        <v/>
      </c>
      <c r="AC400" s="15" t="str">
        <f t="shared" si="20"/>
        <v/>
      </c>
      <c r="AD400" s="27" t="str">
        <f t="shared" si="21"/>
        <v/>
      </c>
    </row>
    <row r="401" spans="3:30" ht="30" customHeight="1" thickTop="1" thickBot="1" x14ac:dyDescent="0.25">
      <c r="C401" s="118"/>
      <c r="D401" s="115"/>
      <c r="E401" s="116" t="s">
        <v>350</v>
      </c>
      <c r="F401" s="118"/>
      <c r="G401" s="131" t="s">
        <v>350</v>
      </c>
      <c r="H401" s="131" t="s">
        <v>350</v>
      </c>
      <c r="I401" s="132" t="s">
        <v>350</v>
      </c>
      <c r="AB401" s="15" t="str">
        <f t="shared" si="19"/>
        <v/>
      </c>
      <c r="AC401" s="15" t="str">
        <f t="shared" si="20"/>
        <v/>
      </c>
      <c r="AD401" s="27" t="str">
        <f t="shared" si="21"/>
        <v/>
      </c>
    </row>
    <row r="402" spans="3:30" ht="30" customHeight="1" thickTop="1" thickBot="1" x14ac:dyDescent="0.25">
      <c r="C402" s="118"/>
      <c r="D402" s="115"/>
      <c r="E402" s="116" t="s">
        <v>350</v>
      </c>
      <c r="F402" s="118"/>
      <c r="G402" s="131" t="s">
        <v>350</v>
      </c>
      <c r="H402" s="131" t="s">
        <v>350</v>
      </c>
      <c r="I402" s="132" t="s">
        <v>350</v>
      </c>
      <c r="AB402" s="15" t="str">
        <f t="shared" si="19"/>
        <v/>
      </c>
      <c r="AC402" s="15" t="str">
        <f t="shared" si="20"/>
        <v/>
      </c>
      <c r="AD402" s="27" t="str">
        <f t="shared" si="21"/>
        <v/>
      </c>
    </row>
    <row r="403" spans="3:30" ht="30" customHeight="1" thickTop="1" thickBot="1" x14ac:dyDescent="0.25">
      <c r="C403" s="118"/>
      <c r="D403" s="115"/>
      <c r="E403" s="116" t="s">
        <v>350</v>
      </c>
      <c r="F403" s="118"/>
      <c r="G403" s="131" t="s">
        <v>350</v>
      </c>
      <c r="H403" s="131" t="s">
        <v>350</v>
      </c>
      <c r="I403" s="132" t="s">
        <v>350</v>
      </c>
      <c r="AB403" s="15" t="str">
        <f t="shared" si="19"/>
        <v/>
      </c>
      <c r="AC403" s="15" t="str">
        <f t="shared" si="20"/>
        <v/>
      </c>
      <c r="AD403" s="27" t="str">
        <f t="shared" si="21"/>
        <v/>
      </c>
    </row>
    <row r="404" spans="3:30" ht="30" customHeight="1" thickTop="1" thickBot="1" x14ac:dyDescent="0.25">
      <c r="C404" s="118"/>
      <c r="D404" s="115"/>
      <c r="E404" s="116" t="s">
        <v>350</v>
      </c>
      <c r="F404" s="118"/>
      <c r="G404" s="131" t="s">
        <v>350</v>
      </c>
      <c r="H404" s="131" t="s">
        <v>350</v>
      </c>
      <c r="I404" s="132" t="s">
        <v>350</v>
      </c>
      <c r="AB404" s="15" t="str">
        <f t="shared" si="19"/>
        <v/>
      </c>
      <c r="AC404" s="15" t="str">
        <f t="shared" si="20"/>
        <v/>
      </c>
      <c r="AD404" s="27" t="str">
        <f t="shared" si="21"/>
        <v/>
      </c>
    </row>
    <row r="405" spans="3:30" ht="30" customHeight="1" thickTop="1" thickBot="1" x14ac:dyDescent="0.25">
      <c r="C405" s="118"/>
      <c r="D405" s="115"/>
      <c r="E405" s="116" t="s">
        <v>350</v>
      </c>
      <c r="F405" s="118"/>
      <c r="G405" s="131" t="s">
        <v>350</v>
      </c>
      <c r="H405" s="131" t="s">
        <v>350</v>
      </c>
      <c r="I405" s="132" t="s">
        <v>350</v>
      </c>
      <c r="AB405" s="15" t="str">
        <f t="shared" si="19"/>
        <v/>
      </c>
      <c r="AC405" s="15" t="str">
        <f t="shared" si="20"/>
        <v/>
      </c>
      <c r="AD405" s="27" t="str">
        <f t="shared" si="21"/>
        <v/>
      </c>
    </row>
    <row r="406" spans="3:30" ht="30" customHeight="1" thickTop="1" thickBot="1" x14ac:dyDescent="0.25">
      <c r="C406" s="118"/>
      <c r="D406" s="115"/>
      <c r="E406" s="116" t="s">
        <v>350</v>
      </c>
      <c r="F406" s="118"/>
      <c r="G406" s="131" t="s">
        <v>350</v>
      </c>
      <c r="H406" s="131" t="s">
        <v>350</v>
      </c>
      <c r="I406" s="132" t="s">
        <v>350</v>
      </c>
      <c r="AB406" s="15" t="str">
        <f t="shared" si="19"/>
        <v/>
      </c>
      <c r="AC406" s="15" t="str">
        <f t="shared" si="20"/>
        <v/>
      </c>
      <c r="AD406" s="27" t="str">
        <f t="shared" si="21"/>
        <v/>
      </c>
    </row>
    <row r="407" spans="3:30" ht="30" customHeight="1" thickTop="1" thickBot="1" x14ac:dyDescent="0.25">
      <c r="C407" s="118"/>
      <c r="D407" s="115"/>
      <c r="E407" s="116" t="s">
        <v>350</v>
      </c>
      <c r="F407" s="118"/>
      <c r="G407" s="131" t="s">
        <v>350</v>
      </c>
      <c r="H407" s="131" t="s">
        <v>350</v>
      </c>
      <c r="I407" s="132" t="s">
        <v>350</v>
      </c>
      <c r="AB407" s="15" t="str">
        <f t="shared" si="19"/>
        <v/>
      </c>
      <c r="AC407" s="15" t="str">
        <f t="shared" si="20"/>
        <v/>
      </c>
      <c r="AD407" s="27" t="str">
        <f t="shared" si="21"/>
        <v/>
      </c>
    </row>
    <row r="408" spans="3:30" ht="30" customHeight="1" thickTop="1" thickBot="1" x14ac:dyDescent="0.25">
      <c r="C408" s="118"/>
      <c r="D408" s="115"/>
      <c r="E408" s="116" t="s">
        <v>350</v>
      </c>
      <c r="F408" s="118"/>
      <c r="G408" s="131" t="s">
        <v>350</v>
      </c>
      <c r="H408" s="131" t="s">
        <v>350</v>
      </c>
      <c r="I408" s="132" t="s">
        <v>350</v>
      </c>
      <c r="AB408" s="15" t="str">
        <f t="shared" si="19"/>
        <v/>
      </c>
      <c r="AC408" s="15" t="str">
        <f t="shared" si="20"/>
        <v/>
      </c>
      <c r="AD408" s="27" t="str">
        <f t="shared" si="21"/>
        <v/>
      </c>
    </row>
    <row r="409" spans="3:30" ht="30" customHeight="1" thickTop="1" thickBot="1" x14ac:dyDescent="0.25">
      <c r="C409" s="118"/>
      <c r="D409" s="115"/>
      <c r="E409" s="116" t="s">
        <v>350</v>
      </c>
      <c r="F409" s="118"/>
      <c r="G409" s="131" t="s">
        <v>350</v>
      </c>
      <c r="H409" s="131" t="s">
        <v>350</v>
      </c>
      <c r="I409" s="132" t="s">
        <v>350</v>
      </c>
      <c r="AB409" s="15" t="str">
        <f t="shared" si="19"/>
        <v/>
      </c>
      <c r="AC409" s="15" t="str">
        <f t="shared" si="20"/>
        <v/>
      </c>
      <c r="AD409" s="27" t="str">
        <f t="shared" si="21"/>
        <v/>
      </c>
    </row>
    <row r="410" spans="3:30" ht="30" customHeight="1" thickTop="1" thickBot="1" x14ac:dyDescent="0.25">
      <c r="C410" s="118"/>
      <c r="D410" s="115"/>
      <c r="E410" s="116" t="s">
        <v>350</v>
      </c>
      <c r="F410" s="118"/>
      <c r="G410" s="131" t="s">
        <v>350</v>
      </c>
      <c r="H410" s="131" t="s">
        <v>350</v>
      </c>
      <c r="I410" s="132" t="s">
        <v>350</v>
      </c>
      <c r="AB410" s="15" t="str">
        <f t="shared" si="19"/>
        <v/>
      </c>
      <c r="AC410" s="15" t="str">
        <f t="shared" si="20"/>
        <v/>
      </c>
      <c r="AD410" s="27" t="str">
        <f t="shared" si="21"/>
        <v/>
      </c>
    </row>
    <row r="411" spans="3:30" ht="30" customHeight="1" thickTop="1" thickBot="1" x14ac:dyDescent="0.25">
      <c r="C411" s="118"/>
      <c r="D411" s="115"/>
      <c r="E411" s="116" t="s">
        <v>350</v>
      </c>
      <c r="F411" s="118"/>
      <c r="G411" s="131" t="s">
        <v>350</v>
      </c>
      <c r="H411" s="131" t="s">
        <v>350</v>
      </c>
      <c r="I411" s="132" t="s">
        <v>350</v>
      </c>
      <c r="AB411" s="15" t="str">
        <f t="shared" si="19"/>
        <v/>
      </c>
      <c r="AC411" s="15" t="str">
        <f t="shared" si="20"/>
        <v/>
      </c>
      <c r="AD411" s="27" t="str">
        <f t="shared" si="21"/>
        <v/>
      </c>
    </row>
    <row r="412" spans="3:30" ht="30" customHeight="1" thickTop="1" thickBot="1" x14ac:dyDescent="0.25">
      <c r="C412" s="118"/>
      <c r="D412" s="115"/>
      <c r="E412" s="116" t="s">
        <v>350</v>
      </c>
      <c r="F412" s="118"/>
      <c r="G412" s="131" t="s">
        <v>350</v>
      </c>
      <c r="H412" s="131" t="s">
        <v>350</v>
      </c>
      <c r="I412" s="132" t="s">
        <v>350</v>
      </c>
      <c r="AB412" s="15" t="str">
        <f t="shared" si="19"/>
        <v/>
      </c>
      <c r="AC412" s="15" t="str">
        <f t="shared" si="20"/>
        <v/>
      </c>
      <c r="AD412" s="27" t="str">
        <f t="shared" si="21"/>
        <v/>
      </c>
    </row>
    <row r="413" spans="3:30" ht="30" customHeight="1" thickTop="1" thickBot="1" x14ac:dyDescent="0.25">
      <c r="C413" s="118"/>
      <c r="D413" s="115"/>
      <c r="E413" s="116" t="s">
        <v>350</v>
      </c>
      <c r="F413" s="118"/>
      <c r="G413" s="131" t="s">
        <v>350</v>
      </c>
      <c r="H413" s="131" t="s">
        <v>350</v>
      </c>
      <c r="I413" s="132" t="s">
        <v>350</v>
      </c>
      <c r="AB413" s="15" t="str">
        <f t="shared" si="19"/>
        <v/>
      </c>
      <c r="AC413" s="15" t="str">
        <f t="shared" si="20"/>
        <v/>
      </c>
      <c r="AD413" s="27" t="str">
        <f t="shared" si="21"/>
        <v/>
      </c>
    </row>
    <row r="414" spans="3:30" ht="30" customHeight="1" thickTop="1" thickBot="1" x14ac:dyDescent="0.25">
      <c r="C414" s="118"/>
      <c r="D414" s="115"/>
      <c r="E414" s="116" t="s">
        <v>350</v>
      </c>
      <c r="F414" s="118"/>
      <c r="G414" s="131" t="s">
        <v>350</v>
      </c>
      <c r="H414" s="131" t="s">
        <v>350</v>
      </c>
      <c r="I414" s="132" t="s">
        <v>350</v>
      </c>
      <c r="AB414" s="15" t="str">
        <f t="shared" si="19"/>
        <v/>
      </c>
      <c r="AC414" s="15" t="str">
        <f t="shared" si="20"/>
        <v/>
      </c>
      <c r="AD414" s="27" t="str">
        <f t="shared" si="21"/>
        <v/>
      </c>
    </row>
    <row r="415" spans="3:30" ht="30" customHeight="1" thickTop="1" thickBot="1" x14ac:dyDescent="0.25">
      <c r="C415" s="118"/>
      <c r="D415" s="115"/>
      <c r="E415" s="116" t="s">
        <v>350</v>
      </c>
      <c r="F415" s="118"/>
      <c r="G415" s="131" t="s">
        <v>350</v>
      </c>
      <c r="H415" s="131" t="s">
        <v>350</v>
      </c>
      <c r="I415" s="132" t="s">
        <v>350</v>
      </c>
      <c r="AB415" s="15" t="str">
        <f t="shared" si="19"/>
        <v/>
      </c>
      <c r="AC415" s="15" t="str">
        <f t="shared" si="20"/>
        <v/>
      </c>
      <c r="AD415" s="27" t="str">
        <f t="shared" si="21"/>
        <v/>
      </c>
    </row>
    <row r="416" spans="3:30" ht="30" customHeight="1" thickTop="1" thickBot="1" x14ac:dyDescent="0.25">
      <c r="C416" s="118"/>
      <c r="D416" s="115"/>
      <c r="E416" s="116" t="s">
        <v>350</v>
      </c>
      <c r="F416" s="118"/>
      <c r="G416" s="131" t="s">
        <v>350</v>
      </c>
      <c r="H416" s="131" t="s">
        <v>350</v>
      </c>
      <c r="I416" s="132" t="s">
        <v>350</v>
      </c>
      <c r="AB416" s="15" t="str">
        <f t="shared" si="19"/>
        <v/>
      </c>
      <c r="AC416" s="15" t="str">
        <f t="shared" si="20"/>
        <v/>
      </c>
      <c r="AD416" s="27" t="str">
        <f t="shared" si="21"/>
        <v/>
      </c>
    </row>
    <row r="417" spans="3:30" ht="30" customHeight="1" thickTop="1" thickBot="1" x14ac:dyDescent="0.25">
      <c r="C417" s="118"/>
      <c r="D417" s="115"/>
      <c r="E417" s="116" t="s">
        <v>350</v>
      </c>
      <c r="F417" s="118"/>
      <c r="G417" s="131" t="s">
        <v>350</v>
      </c>
      <c r="H417" s="131" t="s">
        <v>350</v>
      </c>
      <c r="I417" s="132" t="s">
        <v>350</v>
      </c>
      <c r="AB417" s="15" t="str">
        <f t="shared" si="19"/>
        <v/>
      </c>
      <c r="AC417" s="15" t="str">
        <f t="shared" si="20"/>
        <v/>
      </c>
      <c r="AD417" s="27" t="str">
        <f t="shared" si="21"/>
        <v/>
      </c>
    </row>
    <row r="418" spans="3:30" ht="30" customHeight="1" thickTop="1" thickBot="1" x14ac:dyDescent="0.25">
      <c r="C418" s="118"/>
      <c r="D418" s="115"/>
      <c r="E418" s="116" t="s">
        <v>350</v>
      </c>
      <c r="F418" s="118"/>
      <c r="G418" s="131" t="s">
        <v>350</v>
      </c>
      <c r="H418" s="131" t="s">
        <v>350</v>
      </c>
      <c r="I418" s="132" t="s">
        <v>350</v>
      </c>
      <c r="AB418" s="15" t="str">
        <f t="shared" si="19"/>
        <v/>
      </c>
      <c r="AC418" s="15" t="str">
        <f t="shared" si="20"/>
        <v/>
      </c>
      <c r="AD418" s="27" t="str">
        <f t="shared" si="21"/>
        <v/>
      </c>
    </row>
    <row r="419" spans="3:30" ht="30" customHeight="1" thickTop="1" thickBot="1" x14ac:dyDescent="0.25">
      <c r="C419" s="118"/>
      <c r="D419" s="115"/>
      <c r="E419" s="116" t="s">
        <v>350</v>
      </c>
      <c r="F419" s="118"/>
      <c r="G419" s="131" t="s">
        <v>350</v>
      </c>
      <c r="H419" s="131" t="s">
        <v>350</v>
      </c>
      <c r="I419" s="132" t="s">
        <v>350</v>
      </c>
      <c r="AB419" s="15" t="str">
        <f t="shared" si="19"/>
        <v/>
      </c>
      <c r="AC419" s="15" t="str">
        <f t="shared" si="20"/>
        <v/>
      </c>
      <c r="AD419" s="27" t="str">
        <f t="shared" si="21"/>
        <v/>
      </c>
    </row>
    <row r="420" spans="3:30" ht="30" customHeight="1" thickTop="1" thickBot="1" x14ac:dyDescent="0.25">
      <c r="C420" s="118"/>
      <c r="D420" s="115"/>
      <c r="E420" s="116" t="s">
        <v>350</v>
      </c>
      <c r="F420" s="118"/>
      <c r="G420" s="131" t="s">
        <v>350</v>
      </c>
      <c r="H420" s="131" t="s">
        <v>350</v>
      </c>
      <c r="I420" s="132" t="s">
        <v>350</v>
      </c>
      <c r="AB420" s="15" t="str">
        <f t="shared" si="19"/>
        <v/>
      </c>
      <c r="AC420" s="15" t="str">
        <f t="shared" si="20"/>
        <v/>
      </c>
      <c r="AD420" s="27" t="str">
        <f t="shared" si="21"/>
        <v/>
      </c>
    </row>
    <row r="421" spans="3:30" ht="30" customHeight="1" thickTop="1" thickBot="1" x14ac:dyDescent="0.25">
      <c r="C421" s="118"/>
      <c r="D421" s="115"/>
      <c r="E421" s="116" t="s">
        <v>350</v>
      </c>
      <c r="F421" s="118"/>
      <c r="G421" s="131" t="s">
        <v>350</v>
      </c>
      <c r="H421" s="131" t="s">
        <v>350</v>
      </c>
      <c r="I421" s="132" t="s">
        <v>350</v>
      </c>
      <c r="AB421" s="15" t="str">
        <f t="shared" si="19"/>
        <v/>
      </c>
      <c r="AC421" s="15" t="str">
        <f t="shared" si="20"/>
        <v/>
      </c>
      <c r="AD421" s="27" t="str">
        <f t="shared" si="21"/>
        <v/>
      </c>
    </row>
    <row r="422" spans="3:30" ht="30" customHeight="1" thickTop="1" thickBot="1" x14ac:dyDescent="0.25">
      <c r="C422" s="118"/>
      <c r="D422" s="115"/>
      <c r="E422" s="116" t="s">
        <v>350</v>
      </c>
      <c r="F422" s="118"/>
      <c r="G422" s="131" t="s">
        <v>350</v>
      </c>
      <c r="H422" s="131" t="s">
        <v>350</v>
      </c>
      <c r="I422" s="132" t="s">
        <v>350</v>
      </c>
      <c r="AB422" s="15" t="str">
        <f t="shared" si="19"/>
        <v/>
      </c>
      <c r="AC422" s="15" t="str">
        <f t="shared" si="20"/>
        <v/>
      </c>
      <c r="AD422" s="27" t="str">
        <f t="shared" si="21"/>
        <v/>
      </c>
    </row>
    <row r="423" spans="3:30" ht="30" customHeight="1" thickTop="1" thickBot="1" x14ac:dyDescent="0.25">
      <c r="C423" s="118"/>
      <c r="D423" s="115"/>
      <c r="E423" s="116" t="s">
        <v>350</v>
      </c>
      <c r="F423" s="118"/>
      <c r="G423" s="131" t="s">
        <v>350</v>
      </c>
      <c r="H423" s="131" t="s">
        <v>350</v>
      </c>
      <c r="I423" s="132" t="s">
        <v>350</v>
      </c>
      <c r="AB423" s="15" t="str">
        <f t="shared" si="19"/>
        <v/>
      </c>
      <c r="AC423" s="15" t="str">
        <f t="shared" si="20"/>
        <v/>
      </c>
      <c r="AD423" s="27" t="str">
        <f t="shared" si="21"/>
        <v/>
      </c>
    </row>
    <row r="424" spans="3:30" ht="30" customHeight="1" thickTop="1" thickBot="1" x14ac:dyDescent="0.25">
      <c r="C424" s="118"/>
      <c r="D424" s="115"/>
      <c r="E424" s="116" t="s">
        <v>350</v>
      </c>
      <c r="F424" s="118"/>
      <c r="G424" s="131" t="s">
        <v>350</v>
      </c>
      <c r="H424" s="131" t="s">
        <v>350</v>
      </c>
      <c r="I424" s="132" t="s">
        <v>350</v>
      </c>
      <c r="AB424" s="15" t="str">
        <f t="shared" si="19"/>
        <v/>
      </c>
      <c r="AC424" s="15" t="str">
        <f t="shared" si="20"/>
        <v/>
      </c>
      <c r="AD424" s="27" t="str">
        <f t="shared" si="21"/>
        <v/>
      </c>
    </row>
    <row r="425" spans="3:30" ht="30" customHeight="1" thickTop="1" thickBot="1" x14ac:dyDescent="0.25">
      <c r="C425" s="118"/>
      <c r="D425" s="115"/>
      <c r="E425" s="116" t="s">
        <v>350</v>
      </c>
      <c r="F425" s="118"/>
      <c r="G425" s="131" t="s">
        <v>350</v>
      </c>
      <c r="H425" s="131" t="s">
        <v>350</v>
      </c>
      <c r="I425" s="132" t="s">
        <v>350</v>
      </c>
      <c r="AB425" s="15" t="str">
        <f t="shared" si="19"/>
        <v/>
      </c>
      <c r="AC425" s="15" t="str">
        <f t="shared" si="20"/>
        <v/>
      </c>
      <c r="AD425" s="27" t="str">
        <f t="shared" si="21"/>
        <v/>
      </c>
    </row>
    <row r="426" spans="3:30" ht="30" customHeight="1" thickTop="1" thickBot="1" x14ac:dyDescent="0.25">
      <c r="C426" s="118"/>
      <c r="D426" s="115"/>
      <c r="E426" s="116" t="s">
        <v>350</v>
      </c>
      <c r="F426" s="118"/>
      <c r="G426" s="131" t="s">
        <v>350</v>
      </c>
      <c r="H426" s="131" t="s">
        <v>350</v>
      </c>
      <c r="I426" s="132" t="s">
        <v>350</v>
      </c>
      <c r="AB426" s="15" t="str">
        <f t="shared" si="19"/>
        <v/>
      </c>
      <c r="AC426" s="15" t="str">
        <f t="shared" si="20"/>
        <v/>
      </c>
      <c r="AD426" s="27" t="str">
        <f t="shared" si="21"/>
        <v/>
      </c>
    </row>
    <row r="427" spans="3:30" ht="30" customHeight="1" thickTop="1" thickBot="1" x14ac:dyDescent="0.25">
      <c r="C427" s="118"/>
      <c r="D427" s="115"/>
      <c r="E427" s="116" t="s">
        <v>350</v>
      </c>
      <c r="F427" s="118"/>
      <c r="G427" s="131" t="s">
        <v>350</v>
      </c>
      <c r="H427" s="131" t="s">
        <v>350</v>
      </c>
      <c r="I427" s="132" t="s">
        <v>350</v>
      </c>
      <c r="AB427" s="15" t="str">
        <f t="shared" si="19"/>
        <v/>
      </c>
      <c r="AC427" s="15" t="str">
        <f t="shared" si="20"/>
        <v/>
      </c>
      <c r="AD427" s="27" t="str">
        <f t="shared" si="21"/>
        <v/>
      </c>
    </row>
    <row r="428" spans="3:30" ht="30" customHeight="1" thickTop="1" thickBot="1" x14ac:dyDescent="0.25">
      <c r="C428" s="118"/>
      <c r="D428" s="115"/>
      <c r="E428" s="116" t="s">
        <v>350</v>
      </c>
      <c r="F428" s="118"/>
      <c r="G428" s="131" t="s">
        <v>350</v>
      </c>
      <c r="H428" s="131" t="s">
        <v>350</v>
      </c>
      <c r="I428" s="132" t="s">
        <v>350</v>
      </c>
      <c r="AB428" s="15" t="str">
        <f t="shared" si="19"/>
        <v/>
      </c>
      <c r="AC428" s="15" t="str">
        <f t="shared" si="20"/>
        <v/>
      </c>
      <c r="AD428" s="27" t="str">
        <f t="shared" si="21"/>
        <v/>
      </c>
    </row>
    <row r="429" spans="3:30" ht="30" customHeight="1" thickTop="1" thickBot="1" x14ac:dyDescent="0.25">
      <c r="C429" s="118"/>
      <c r="D429" s="115"/>
      <c r="E429" s="116" t="s">
        <v>350</v>
      </c>
      <c r="F429" s="118"/>
      <c r="G429" s="131" t="s">
        <v>350</v>
      </c>
      <c r="H429" s="131" t="s">
        <v>350</v>
      </c>
      <c r="I429" s="132" t="s">
        <v>350</v>
      </c>
      <c r="AB429" s="15" t="str">
        <f t="shared" si="19"/>
        <v/>
      </c>
      <c r="AC429" s="15" t="str">
        <f t="shared" si="20"/>
        <v/>
      </c>
      <c r="AD429" s="27" t="str">
        <f t="shared" si="21"/>
        <v/>
      </c>
    </row>
    <row r="430" spans="3:30" ht="30" customHeight="1" thickTop="1" thickBot="1" x14ac:dyDescent="0.25">
      <c r="C430" s="118"/>
      <c r="D430" s="115"/>
      <c r="E430" s="116" t="s">
        <v>350</v>
      </c>
      <c r="F430" s="118"/>
      <c r="G430" s="131" t="s">
        <v>350</v>
      </c>
      <c r="H430" s="131" t="s">
        <v>350</v>
      </c>
      <c r="I430" s="132" t="s">
        <v>350</v>
      </c>
      <c r="AB430" s="15" t="str">
        <f t="shared" si="19"/>
        <v/>
      </c>
      <c r="AC430" s="15" t="str">
        <f t="shared" si="20"/>
        <v/>
      </c>
      <c r="AD430" s="27" t="str">
        <f t="shared" si="21"/>
        <v/>
      </c>
    </row>
    <row r="431" spans="3:30" ht="30" customHeight="1" thickTop="1" thickBot="1" x14ac:dyDescent="0.25">
      <c r="C431" s="118"/>
      <c r="D431" s="115"/>
      <c r="E431" s="116" t="s">
        <v>350</v>
      </c>
      <c r="F431" s="118"/>
      <c r="G431" s="131" t="s">
        <v>350</v>
      </c>
      <c r="H431" s="131" t="s">
        <v>350</v>
      </c>
      <c r="I431" s="132" t="s">
        <v>350</v>
      </c>
      <c r="AB431" s="15" t="str">
        <f t="shared" si="19"/>
        <v/>
      </c>
      <c r="AC431" s="15" t="str">
        <f t="shared" si="20"/>
        <v/>
      </c>
      <c r="AD431" s="27" t="str">
        <f t="shared" si="21"/>
        <v/>
      </c>
    </row>
    <row r="432" spans="3:30" ht="30" customHeight="1" thickTop="1" thickBot="1" x14ac:dyDescent="0.25">
      <c r="C432" s="118"/>
      <c r="D432" s="115"/>
      <c r="E432" s="116" t="s">
        <v>350</v>
      </c>
      <c r="F432" s="118"/>
      <c r="G432" s="131" t="s">
        <v>350</v>
      </c>
      <c r="H432" s="131" t="s">
        <v>350</v>
      </c>
      <c r="I432" s="132" t="s">
        <v>350</v>
      </c>
      <c r="AB432" s="15" t="str">
        <f t="shared" si="19"/>
        <v/>
      </c>
      <c r="AC432" s="15" t="str">
        <f t="shared" si="20"/>
        <v/>
      </c>
      <c r="AD432" s="27" t="str">
        <f t="shared" si="21"/>
        <v/>
      </c>
    </row>
    <row r="433" spans="3:30" ht="30" customHeight="1" thickTop="1" thickBot="1" x14ac:dyDescent="0.25">
      <c r="C433" s="118"/>
      <c r="D433" s="115"/>
      <c r="E433" s="116" t="s">
        <v>350</v>
      </c>
      <c r="F433" s="118"/>
      <c r="G433" s="131" t="s">
        <v>350</v>
      </c>
      <c r="H433" s="131" t="s">
        <v>350</v>
      </c>
      <c r="I433" s="132" t="s">
        <v>350</v>
      </c>
      <c r="AB433" s="15" t="str">
        <f t="shared" si="19"/>
        <v/>
      </c>
      <c r="AC433" s="15" t="str">
        <f t="shared" si="20"/>
        <v/>
      </c>
      <c r="AD433" s="27" t="str">
        <f t="shared" si="21"/>
        <v/>
      </c>
    </row>
    <row r="434" spans="3:30" ht="30" customHeight="1" thickTop="1" thickBot="1" x14ac:dyDescent="0.25">
      <c r="C434" s="118"/>
      <c r="D434" s="115"/>
      <c r="E434" s="116" t="s">
        <v>350</v>
      </c>
      <c r="F434" s="118"/>
      <c r="G434" s="131" t="s">
        <v>350</v>
      </c>
      <c r="H434" s="131" t="s">
        <v>350</v>
      </c>
      <c r="I434" s="132" t="s">
        <v>350</v>
      </c>
      <c r="AB434" s="15" t="str">
        <f t="shared" si="19"/>
        <v/>
      </c>
      <c r="AC434" s="15" t="str">
        <f t="shared" si="20"/>
        <v/>
      </c>
      <c r="AD434" s="27" t="str">
        <f t="shared" si="21"/>
        <v/>
      </c>
    </row>
    <row r="435" spans="3:30" ht="30" customHeight="1" thickTop="1" thickBot="1" x14ac:dyDescent="0.25">
      <c r="C435" s="118"/>
      <c r="D435" s="115"/>
      <c r="E435" s="116" t="s">
        <v>350</v>
      </c>
      <c r="F435" s="118"/>
      <c r="G435" s="131" t="s">
        <v>350</v>
      </c>
      <c r="H435" s="131" t="s">
        <v>350</v>
      </c>
      <c r="I435" s="132" t="s">
        <v>350</v>
      </c>
      <c r="AB435" s="15" t="str">
        <f t="shared" si="19"/>
        <v/>
      </c>
      <c r="AC435" s="15" t="str">
        <f t="shared" si="20"/>
        <v/>
      </c>
      <c r="AD435" s="27" t="str">
        <f t="shared" si="21"/>
        <v/>
      </c>
    </row>
    <row r="436" spans="3:30" ht="30" customHeight="1" thickTop="1" thickBot="1" x14ac:dyDescent="0.25">
      <c r="C436" s="118"/>
      <c r="D436" s="115"/>
      <c r="E436" s="116" t="s">
        <v>350</v>
      </c>
      <c r="F436" s="118"/>
      <c r="G436" s="131" t="s">
        <v>350</v>
      </c>
      <c r="H436" s="131" t="s">
        <v>350</v>
      </c>
      <c r="I436" s="132" t="s">
        <v>350</v>
      </c>
      <c r="AB436" s="15" t="str">
        <f t="shared" si="19"/>
        <v/>
      </c>
      <c r="AC436" s="15" t="str">
        <f t="shared" si="20"/>
        <v/>
      </c>
      <c r="AD436" s="27" t="str">
        <f t="shared" si="21"/>
        <v/>
      </c>
    </row>
    <row r="437" spans="3:30" ht="30" customHeight="1" thickTop="1" thickBot="1" x14ac:dyDescent="0.25">
      <c r="C437" s="118"/>
      <c r="D437" s="115"/>
      <c r="E437" s="116" t="s">
        <v>350</v>
      </c>
      <c r="F437" s="118"/>
      <c r="G437" s="131" t="s">
        <v>350</v>
      </c>
      <c r="H437" s="131" t="s">
        <v>350</v>
      </c>
      <c r="I437" s="132" t="s">
        <v>350</v>
      </c>
      <c r="AB437" s="15" t="str">
        <f t="shared" si="19"/>
        <v/>
      </c>
      <c r="AC437" s="15" t="str">
        <f t="shared" si="20"/>
        <v/>
      </c>
      <c r="AD437" s="27" t="str">
        <f t="shared" si="21"/>
        <v/>
      </c>
    </row>
    <row r="438" spans="3:30" ht="30" customHeight="1" thickTop="1" thickBot="1" x14ac:dyDescent="0.25">
      <c r="C438" s="118"/>
      <c r="D438" s="115"/>
      <c r="E438" s="116" t="s">
        <v>350</v>
      </c>
      <c r="F438" s="118"/>
      <c r="G438" s="131" t="s">
        <v>350</v>
      </c>
      <c r="H438" s="131" t="s">
        <v>350</v>
      </c>
      <c r="I438" s="132" t="s">
        <v>350</v>
      </c>
      <c r="AB438" s="15" t="str">
        <f t="shared" si="19"/>
        <v/>
      </c>
      <c r="AC438" s="15" t="str">
        <f t="shared" si="20"/>
        <v/>
      </c>
      <c r="AD438" s="27" t="str">
        <f t="shared" si="21"/>
        <v/>
      </c>
    </row>
    <row r="439" spans="3:30" ht="30" customHeight="1" thickTop="1" thickBot="1" x14ac:dyDescent="0.25">
      <c r="C439" s="118"/>
      <c r="D439" s="115"/>
      <c r="E439" s="116" t="s">
        <v>350</v>
      </c>
      <c r="F439" s="118"/>
      <c r="G439" s="131" t="s">
        <v>350</v>
      </c>
      <c r="H439" s="131" t="s">
        <v>350</v>
      </c>
      <c r="I439" s="132" t="s">
        <v>350</v>
      </c>
      <c r="AB439" s="15" t="str">
        <f t="shared" si="19"/>
        <v/>
      </c>
      <c r="AC439" s="15" t="str">
        <f t="shared" si="20"/>
        <v/>
      </c>
      <c r="AD439" s="27" t="str">
        <f t="shared" si="21"/>
        <v/>
      </c>
    </row>
    <row r="440" spans="3:30" ht="30" customHeight="1" thickTop="1" thickBot="1" x14ac:dyDescent="0.25">
      <c r="C440" s="118"/>
      <c r="D440" s="115"/>
      <c r="E440" s="116" t="s">
        <v>350</v>
      </c>
      <c r="F440" s="118"/>
      <c r="G440" s="131" t="s">
        <v>350</v>
      </c>
      <c r="H440" s="131" t="s">
        <v>350</v>
      </c>
      <c r="I440" s="132" t="s">
        <v>350</v>
      </c>
      <c r="AB440" s="15" t="str">
        <f t="shared" si="19"/>
        <v/>
      </c>
      <c r="AC440" s="15" t="str">
        <f t="shared" si="20"/>
        <v/>
      </c>
      <c r="AD440" s="27" t="str">
        <f t="shared" si="21"/>
        <v/>
      </c>
    </row>
    <row r="441" spans="3:30" ht="30" customHeight="1" thickTop="1" thickBot="1" x14ac:dyDescent="0.25">
      <c r="C441" s="118"/>
      <c r="D441" s="115"/>
      <c r="E441" s="116" t="s">
        <v>350</v>
      </c>
      <c r="F441" s="118"/>
      <c r="G441" s="131" t="s">
        <v>350</v>
      </c>
      <c r="H441" s="131" t="s">
        <v>350</v>
      </c>
      <c r="I441" s="132" t="s">
        <v>350</v>
      </c>
      <c r="AB441" s="15" t="str">
        <f t="shared" si="19"/>
        <v/>
      </c>
      <c r="AC441" s="15" t="str">
        <f t="shared" si="20"/>
        <v/>
      </c>
      <c r="AD441" s="27" t="str">
        <f t="shared" si="21"/>
        <v/>
      </c>
    </row>
    <row r="442" spans="3:30" ht="30" customHeight="1" thickTop="1" thickBot="1" x14ac:dyDescent="0.25">
      <c r="C442" s="118"/>
      <c r="D442" s="115"/>
      <c r="E442" s="116" t="s">
        <v>350</v>
      </c>
      <c r="F442" s="118"/>
      <c r="G442" s="131" t="s">
        <v>350</v>
      </c>
      <c r="H442" s="131" t="s">
        <v>350</v>
      </c>
      <c r="I442" s="132" t="s">
        <v>350</v>
      </c>
      <c r="AB442" s="15" t="str">
        <f t="shared" si="19"/>
        <v/>
      </c>
      <c r="AC442" s="15" t="str">
        <f t="shared" si="20"/>
        <v/>
      </c>
      <c r="AD442" s="27" t="str">
        <f t="shared" si="21"/>
        <v/>
      </c>
    </row>
    <row r="443" spans="3:30" ht="30" customHeight="1" thickTop="1" thickBot="1" x14ac:dyDescent="0.25">
      <c r="C443" s="118"/>
      <c r="D443" s="115"/>
      <c r="E443" s="116" t="s">
        <v>350</v>
      </c>
      <c r="F443" s="118"/>
      <c r="G443" s="131" t="s">
        <v>350</v>
      </c>
      <c r="H443" s="131" t="s">
        <v>350</v>
      </c>
      <c r="I443" s="132" t="s">
        <v>350</v>
      </c>
      <c r="AB443" s="15" t="str">
        <f t="shared" si="19"/>
        <v/>
      </c>
      <c r="AC443" s="15" t="str">
        <f t="shared" si="20"/>
        <v/>
      </c>
      <c r="AD443" s="27" t="str">
        <f t="shared" si="21"/>
        <v/>
      </c>
    </row>
    <row r="444" spans="3:30" ht="30" customHeight="1" thickTop="1" thickBot="1" x14ac:dyDescent="0.25">
      <c r="C444" s="118"/>
      <c r="D444" s="115"/>
      <c r="E444" s="116" t="s">
        <v>350</v>
      </c>
      <c r="F444" s="118"/>
      <c r="G444" s="131" t="s">
        <v>350</v>
      </c>
      <c r="H444" s="131" t="s">
        <v>350</v>
      </c>
      <c r="I444" s="132" t="s">
        <v>350</v>
      </c>
      <c r="AB444" s="15" t="str">
        <f t="shared" si="19"/>
        <v/>
      </c>
      <c r="AC444" s="15" t="str">
        <f t="shared" si="20"/>
        <v/>
      </c>
      <c r="AD444" s="27" t="str">
        <f t="shared" si="21"/>
        <v/>
      </c>
    </row>
    <row r="445" spans="3:30" ht="30" customHeight="1" thickTop="1" thickBot="1" x14ac:dyDescent="0.25">
      <c r="C445" s="118"/>
      <c r="D445" s="115"/>
      <c r="E445" s="116" t="s">
        <v>350</v>
      </c>
      <c r="F445" s="118"/>
      <c r="G445" s="131" t="s">
        <v>350</v>
      </c>
      <c r="H445" s="131" t="s">
        <v>350</v>
      </c>
      <c r="I445" s="132" t="s">
        <v>350</v>
      </c>
      <c r="AB445" s="15" t="str">
        <f t="shared" si="19"/>
        <v/>
      </c>
      <c r="AC445" s="15" t="str">
        <f t="shared" si="20"/>
        <v/>
      </c>
      <c r="AD445" s="27" t="str">
        <f t="shared" si="21"/>
        <v/>
      </c>
    </row>
    <row r="446" spans="3:30" ht="30" customHeight="1" thickTop="1" thickBot="1" x14ac:dyDescent="0.25">
      <c r="C446" s="118"/>
      <c r="D446" s="115"/>
      <c r="E446" s="116" t="s">
        <v>350</v>
      </c>
      <c r="F446" s="118"/>
      <c r="G446" s="131" t="s">
        <v>350</v>
      </c>
      <c r="H446" s="131" t="s">
        <v>350</v>
      </c>
      <c r="I446" s="132" t="s">
        <v>350</v>
      </c>
      <c r="AB446" s="15" t="str">
        <f t="shared" si="19"/>
        <v/>
      </c>
      <c r="AC446" s="15" t="str">
        <f t="shared" si="20"/>
        <v/>
      </c>
      <c r="AD446" s="27" t="str">
        <f t="shared" si="21"/>
        <v/>
      </c>
    </row>
    <row r="447" spans="3:30" ht="30" customHeight="1" thickTop="1" thickBot="1" x14ac:dyDescent="0.25">
      <c r="C447" s="118"/>
      <c r="D447" s="115"/>
      <c r="E447" s="116" t="s">
        <v>350</v>
      </c>
      <c r="F447" s="118"/>
      <c r="G447" s="131" t="s">
        <v>350</v>
      </c>
      <c r="H447" s="131" t="s">
        <v>350</v>
      </c>
      <c r="I447" s="132" t="s">
        <v>350</v>
      </c>
      <c r="AB447" s="15" t="str">
        <f t="shared" si="19"/>
        <v/>
      </c>
      <c r="AC447" s="15" t="str">
        <f t="shared" si="20"/>
        <v/>
      </c>
      <c r="AD447" s="27" t="str">
        <f t="shared" si="21"/>
        <v/>
      </c>
    </row>
    <row r="448" spans="3:30" ht="30" customHeight="1" thickTop="1" thickBot="1" x14ac:dyDescent="0.25">
      <c r="C448" s="118"/>
      <c r="D448" s="115"/>
      <c r="E448" s="116" t="s">
        <v>350</v>
      </c>
      <c r="F448" s="118"/>
      <c r="G448" s="131" t="s">
        <v>350</v>
      </c>
      <c r="H448" s="131" t="s">
        <v>350</v>
      </c>
      <c r="I448" s="132" t="s">
        <v>350</v>
      </c>
      <c r="AB448" s="15" t="str">
        <f t="shared" si="19"/>
        <v/>
      </c>
      <c r="AC448" s="15" t="str">
        <f t="shared" si="20"/>
        <v/>
      </c>
      <c r="AD448" s="27" t="str">
        <f t="shared" si="21"/>
        <v/>
      </c>
    </row>
    <row r="449" spans="3:30" ht="30" customHeight="1" thickTop="1" thickBot="1" x14ac:dyDescent="0.25">
      <c r="C449" s="118"/>
      <c r="D449" s="115"/>
      <c r="E449" s="116" t="s">
        <v>350</v>
      </c>
      <c r="F449" s="118"/>
      <c r="G449" s="131" t="s">
        <v>350</v>
      </c>
      <c r="H449" s="131" t="s">
        <v>350</v>
      </c>
      <c r="I449" s="132" t="s">
        <v>350</v>
      </c>
      <c r="AB449" s="15" t="str">
        <f t="shared" si="19"/>
        <v/>
      </c>
      <c r="AC449" s="15" t="str">
        <f t="shared" si="20"/>
        <v/>
      </c>
      <c r="AD449" s="27" t="str">
        <f t="shared" si="21"/>
        <v/>
      </c>
    </row>
    <row r="450" spans="3:30" ht="30" customHeight="1" thickTop="1" thickBot="1" x14ac:dyDescent="0.25">
      <c r="C450" s="118"/>
      <c r="D450" s="115"/>
      <c r="E450" s="116" t="s">
        <v>350</v>
      </c>
      <c r="F450" s="118"/>
      <c r="G450" s="131" t="s">
        <v>350</v>
      </c>
      <c r="H450" s="131" t="s">
        <v>350</v>
      </c>
      <c r="I450" s="132" t="s">
        <v>350</v>
      </c>
      <c r="AB450" s="15" t="str">
        <f t="shared" si="19"/>
        <v/>
      </c>
      <c r="AC450" s="15" t="str">
        <f t="shared" si="20"/>
        <v/>
      </c>
      <c r="AD450" s="27" t="str">
        <f t="shared" si="21"/>
        <v/>
      </c>
    </row>
    <row r="451" spans="3:30" ht="30" customHeight="1" thickTop="1" thickBot="1" x14ac:dyDescent="0.25">
      <c r="C451" s="118"/>
      <c r="D451" s="115"/>
      <c r="E451" s="116" t="s">
        <v>350</v>
      </c>
      <c r="F451" s="118"/>
      <c r="G451" s="131" t="s">
        <v>350</v>
      </c>
      <c r="H451" s="131" t="s">
        <v>350</v>
      </c>
      <c r="I451" s="132" t="s">
        <v>350</v>
      </c>
      <c r="AB451" s="15" t="str">
        <f t="shared" si="19"/>
        <v/>
      </c>
      <c r="AC451" s="15" t="str">
        <f t="shared" si="20"/>
        <v/>
      </c>
      <c r="AD451" s="27" t="str">
        <f t="shared" si="21"/>
        <v/>
      </c>
    </row>
    <row r="452" spans="3:30" ht="30" customHeight="1" thickTop="1" thickBot="1" x14ac:dyDescent="0.25">
      <c r="C452" s="118"/>
      <c r="D452" s="115"/>
      <c r="E452" s="116" t="s">
        <v>350</v>
      </c>
      <c r="F452" s="118"/>
      <c r="G452" s="131" t="s">
        <v>350</v>
      </c>
      <c r="H452" s="131" t="s">
        <v>350</v>
      </c>
      <c r="I452" s="132" t="s">
        <v>350</v>
      </c>
      <c r="AB452" s="15" t="str">
        <f t="shared" si="19"/>
        <v/>
      </c>
      <c r="AC452" s="15" t="str">
        <f t="shared" si="20"/>
        <v/>
      </c>
      <c r="AD452" s="27" t="str">
        <f t="shared" si="21"/>
        <v/>
      </c>
    </row>
    <row r="453" spans="3:30" ht="30" customHeight="1" thickTop="1" thickBot="1" x14ac:dyDescent="0.25">
      <c r="C453" s="118"/>
      <c r="D453" s="115"/>
      <c r="E453" s="116" t="s">
        <v>350</v>
      </c>
      <c r="F453" s="118"/>
      <c r="G453" s="131" t="s">
        <v>350</v>
      </c>
      <c r="H453" s="131" t="s">
        <v>350</v>
      </c>
      <c r="I453" s="132" t="s">
        <v>350</v>
      </c>
      <c r="AB453" s="15" t="str">
        <f t="shared" si="19"/>
        <v/>
      </c>
      <c r="AC453" s="15" t="str">
        <f t="shared" si="20"/>
        <v/>
      </c>
      <c r="AD453" s="27" t="str">
        <f t="shared" si="21"/>
        <v/>
      </c>
    </row>
    <row r="454" spans="3:30" ht="30" customHeight="1" thickTop="1" thickBot="1" x14ac:dyDescent="0.25">
      <c r="C454" s="118"/>
      <c r="D454" s="115"/>
      <c r="E454" s="116" t="s">
        <v>350</v>
      </c>
      <c r="F454" s="118"/>
      <c r="G454" s="131" t="s">
        <v>350</v>
      </c>
      <c r="H454" s="131" t="s">
        <v>350</v>
      </c>
      <c r="I454" s="132" t="s">
        <v>350</v>
      </c>
      <c r="AB454" s="15" t="str">
        <f t="shared" si="19"/>
        <v/>
      </c>
      <c r="AC454" s="15" t="str">
        <f t="shared" si="20"/>
        <v/>
      </c>
      <c r="AD454" s="27" t="str">
        <f t="shared" si="21"/>
        <v/>
      </c>
    </row>
    <row r="455" spans="3:30" ht="30" customHeight="1" thickTop="1" thickBot="1" x14ac:dyDescent="0.25">
      <c r="C455" s="118"/>
      <c r="D455" s="115"/>
      <c r="E455" s="116" t="s">
        <v>350</v>
      </c>
      <c r="F455" s="118"/>
      <c r="G455" s="131" t="s">
        <v>350</v>
      </c>
      <c r="H455" s="131" t="s">
        <v>350</v>
      </c>
      <c r="I455" s="132" t="s">
        <v>350</v>
      </c>
      <c r="AB455" s="15" t="str">
        <f t="shared" si="19"/>
        <v/>
      </c>
      <c r="AC455" s="15" t="str">
        <f t="shared" si="20"/>
        <v/>
      </c>
      <c r="AD455" s="27" t="str">
        <f t="shared" si="21"/>
        <v/>
      </c>
    </row>
    <row r="456" spans="3:30" ht="30" customHeight="1" thickTop="1" thickBot="1" x14ac:dyDescent="0.25">
      <c r="C456" s="118"/>
      <c r="D456" s="115"/>
      <c r="E456" s="116" t="s">
        <v>350</v>
      </c>
      <c r="F456" s="118"/>
      <c r="G456" s="131" t="s">
        <v>350</v>
      </c>
      <c r="H456" s="131" t="s">
        <v>350</v>
      </c>
      <c r="I456" s="132" t="s">
        <v>350</v>
      </c>
      <c r="AB456" s="15" t="str">
        <f t="shared" si="19"/>
        <v/>
      </c>
      <c r="AC456" s="15" t="str">
        <f t="shared" si="20"/>
        <v/>
      </c>
      <c r="AD456" s="27" t="str">
        <f t="shared" si="21"/>
        <v/>
      </c>
    </row>
    <row r="457" spans="3:30" ht="30" customHeight="1" thickTop="1" thickBot="1" x14ac:dyDescent="0.25">
      <c r="C457" s="118"/>
      <c r="D457" s="115"/>
      <c r="E457" s="116" t="s">
        <v>350</v>
      </c>
      <c r="F457" s="118"/>
      <c r="G457" s="131" t="s">
        <v>350</v>
      </c>
      <c r="H457" s="131" t="s">
        <v>350</v>
      </c>
      <c r="I457" s="132" t="s">
        <v>350</v>
      </c>
      <c r="AB457" s="15" t="str">
        <f t="shared" ref="AB457:AB520" si="22">IF(D457="","",MONTH(D457))</f>
        <v/>
      </c>
      <c r="AC457" s="15" t="str">
        <f t="shared" ref="AC457:AC520" si="23">IF(D457="","",YEAR(D457))</f>
        <v/>
      </c>
      <c r="AD457" s="27" t="str">
        <f t="shared" ref="AD457:AD520" si="24">IF(ISERROR(IF(G457="","",H457-G457)),"",IF(G457="","",H457-G457))</f>
        <v/>
      </c>
    </row>
    <row r="458" spans="3:30" ht="30" customHeight="1" thickTop="1" thickBot="1" x14ac:dyDescent="0.25">
      <c r="C458" s="118"/>
      <c r="D458" s="115"/>
      <c r="E458" s="116" t="s">
        <v>350</v>
      </c>
      <c r="F458" s="118"/>
      <c r="G458" s="131" t="s">
        <v>350</v>
      </c>
      <c r="H458" s="131" t="s">
        <v>350</v>
      </c>
      <c r="I458" s="132" t="s">
        <v>350</v>
      </c>
      <c r="AB458" s="15" t="str">
        <f t="shared" si="22"/>
        <v/>
      </c>
      <c r="AC458" s="15" t="str">
        <f t="shared" si="23"/>
        <v/>
      </c>
      <c r="AD458" s="27" t="str">
        <f t="shared" si="24"/>
        <v/>
      </c>
    </row>
    <row r="459" spans="3:30" ht="30" customHeight="1" thickTop="1" thickBot="1" x14ac:dyDescent="0.25">
      <c r="C459" s="118"/>
      <c r="D459" s="115"/>
      <c r="E459" s="116" t="s">
        <v>350</v>
      </c>
      <c r="F459" s="118"/>
      <c r="G459" s="131" t="s">
        <v>350</v>
      </c>
      <c r="H459" s="131" t="s">
        <v>350</v>
      </c>
      <c r="I459" s="132" t="s">
        <v>350</v>
      </c>
      <c r="AB459" s="15" t="str">
        <f t="shared" si="22"/>
        <v/>
      </c>
      <c r="AC459" s="15" t="str">
        <f t="shared" si="23"/>
        <v/>
      </c>
      <c r="AD459" s="27" t="str">
        <f t="shared" si="24"/>
        <v/>
      </c>
    </row>
    <row r="460" spans="3:30" ht="30" customHeight="1" thickTop="1" thickBot="1" x14ac:dyDescent="0.25">
      <c r="C460" s="118"/>
      <c r="D460" s="115"/>
      <c r="E460" s="116" t="s">
        <v>350</v>
      </c>
      <c r="F460" s="118"/>
      <c r="G460" s="131" t="s">
        <v>350</v>
      </c>
      <c r="H460" s="131" t="s">
        <v>350</v>
      </c>
      <c r="I460" s="132" t="s">
        <v>350</v>
      </c>
      <c r="AB460" s="15" t="str">
        <f t="shared" si="22"/>
        <v/>
      </c>
      <c r="AC460" s="15" t="str">
        <f t="shared" si="23"/>
        <v/>
      </c>
      <c r="AD460" s="27" t="str">
        <f t="shared" si="24"/>
        <v/>
      </c>
    </row>
    <row r="461" spans="3:30" ht="30" customHeight="1" thickTop="1" thickBot="1" x14ac:dyDescent="0.25">
      <c r="C461" s="118"/>
      <c r="D461" s="115"/>
      <c r="E461" s="116" t="s">
        <v>350</v>
      </c>
      <c r="F461" s="118"/>
      <c r="G461" s="131" t="s">
        <v>350</v>
      </c>
      <c r="H461" s="131" t="s">
        <v>350</v>
      </c>
      <c r="I461" s="132" t="s">
        <v>350</v>
      </c>
      <c r="AB461" s="15" t="str">
        <f t="shared" si="22"/>
        <v/>
      </c>
      <c r="AC461" s="15" t="str">
        <f t="shared" si="23"/>
        <v/>
      </c>
      <c r="AD461" s="27" t="str">
        <f t="shared" si="24"/>
        <v/>
      </c>
    </row>
    <row r="462" spans="3:30" ht="30" customHeight="1" thickTop="1" thickBot="1" x14ac:dyDescent="0.25">
      <c r="C462" s="118"/>
      <c r="D462" s="115"/>
      <c r="E462" s="116" t="s">
        <v>350</v>
      </c>
      <c r="F462" s="118"/>
      <c r="G462" s="131" t="s">
        <v>350</v>
      </c>
      <c r="H462" s="131" t="s">
        <v>350</v>
      </c>
      <c r="I462" s="132" t="s">
        <v>350</v>
      </c>
      <c r="AB462" s="15" t="str">
        <f t="shared" si="22"/>
        <v/>
      </c>
      <c r="AC462" s="15" t="str">
        <f t="shared" si="23"/>
        <v/>
      </c>
      <c r="AD462" s="27" t="str">
        <f t="shared" si="24"/>
        <v/>
      </c>
    </row>
    <row r="463" spans="3:30" ht="30" customHeight="1" thickTop="1" thickBot="1" x14ac:dyDescent="0.25">
      <c r="C463" s="118"/>
      <c r="D463" s="115"/>
      <c r="E463" s="116" t="s">
        <v>350</v>
      </c>
      <c r="F463" s="118"/>
      <c r="G463" s="131" t="s">
        <v>350</v>
      </c>
      <c r="H463" s="131" t="s">
        <v>350</v>
      </c>
      <c r="I463" s="132" t="s">
        <v>350</v>
      </c>
      <c r="AB463" s="15" t="str">
        <f t="shared" si="22"/>
        <v/>
      </c>
      <c r="AC463" s="15" t="str">
        <f t="shared" si="23"/>
        <v/>
      </c>
      <c r="AD463" s="27" t="str">
        <f t="shared" si="24"/>
        <v/>
      </c>
    </row>
    <row r="464" spans="3:30" ht="30" customHeight="1" thickTop="1" thickBot="1" x14ac:dyDescent="0.25">
      <c r="C464" s="118"/>
      <c r="D464" s="115"/>
      <c r="E464" s="116" t="s">
        <v>350</v>
      </c>
      <c r="F464" s="118"/>
      <c r="G464" s="131" t="s">
        <v>350</v>
      </c>
      <c r="H464" s="131" t="s">
        <v>350</v>
      </c>
      <c r="I464" s="132" t="s">
        <v>350</v>
      </c>
      <c r="AB464" s="15" t="str">
        <f t="shared" si="22"/>
        <v/>
      </c>
      <c r="AC464" s="15" t="str">
        <f t="shared" si="23"/>
        <v/>
      </c>
      <c r="AD464" s="27" t="str">
        <f t="shared" si="24"/>
        <v/>
      </c>
    </row>
    <row r="465" spans="3:30" ht="30" customHeight="1" thickTop="1" thickBot="1" x14ac:dyDescent="0.25">
      <c r="C465" s="118"/>
      <c r="D465" s="115"/>
      <c r="E465" s="116" t="s">
        <v>350</v>
      </c>
      <c r="F465" s="118"/>
      <c r="G465" s="131" t="s">
        <v>350</v>
      </c>
      <c r="H465" s="131" t="s">
        <v>350</v>
      </c>
      <c r="I465" s="132" t="s">
        <v>350</v>
      </c>
      <c r="AB465" s="15" t="str">
        <f t="shared" si="22"/>
        <v/>
      </c>
      <c r="AC465" s="15" t="str">
        <f t="shared" si="23"/>
        <v/>
      </c>
      <c r="AD465" s="27" t="str">
        <f t="shared" si="24"/>
        <v/>
      </c>
    </row>
    <row r="466" spans="3:30" ht="30" customHeight="1" thickTop="1" thickBot="1" x14ac:dyDescent="0.25">
      <c r="C466" s="118"/>
      <c r="D466" s="115"/>
      <c r="E466" s="116" t="s">
        <v>350</v>
      </c>
      <c r="F466" s="118"/>
      <c r="G466" s="131" t="s">
        <v>350</v>
      </c>
      <c r="H466" s="131" t="s">
        <v>350</v>
      </c>
      <c r="I466" s="132" t="s">
        <v>350</v>
      </c>
      <c r="AB466" s="15" t="str">
        <f t="shared" si="22"/>
        <v/>
      </c>
      <c r="AC466" s="15" t="str">
        <f t="shared" si="23"/>
        <v/>
      </c>
      <c r="AD466" s="27" t="str">
        <f t="shared" si="24"/>
        <v/>
      </c>
    </row>
    <row r="467" spans="3:30" ht="30" customHeight="1" thickTop="1" thickBot="1" x14ac:dyDescent="0.25">
      <c r="C467" s="118"/>
      <c r="D467" s="115"/>
      <c r="E467" s="116" t="s">
        <v>350</v>
      </c>
      <c r="F467" s="118"/>
      <c r="G467" s="131" t="s">
        <v>350</v>
      </c>
      <c r="H467" s="131" t="s">
        <v>350</v>
      </c>
      <c r="I467" s="132" t="s">
        <v>350</v>
      </c>
      <c r="AB467" s="15" t="str">
        <f t="shared" si="22"/>
        <v/>
      </c>
      <c r="AC467" s="15" t="str">
        <f t="shared" si="23"/>
        <v/>
      </c>
      <c r="AD467" s="27" t="str">
        <f t="shared" si="24"/>
        <v/>
      </c>
    </row>
    <row r="468" spans="3:30" ht="30" customHeight="1" thickTop="1" thickBot="1" x14ac:dyDescent="0.25">
      <c r="C468" s="118"/>
      <c r="D468" s="115"/>
      <c r="E468" s="116" t="s">
        <v>350</v>
      </c>
      <c r="F468" s="118"/>
      <c r="G468" s="131" t="s">
        <v>350</v>
      </c>
      <c r="H468" s="131" t="s">
        <v>350</v>
      </c>
      <c r="I468" s="132" t="s">
        <v>350</v>
      </c>
      <c r="AB468" s="15" t="str">
        <f t="shared" si="22"/>
        <v/>
      </c>
      <c r="AC468" s="15" t="str">
        <f t="shared" si="23"/>
        <v/>
      </c>
      <c r="AD468" s="27" t="str">
        <f t="shared" si="24"/>
        <v/>
      </c>
    </row>
    <row r="469" spans="3:30" ht="30" customHeight="1" thickTop="1" thickBot="1" x14ac:dyDescent="0.25">
      <c r="C469" s="118"/>
      <c r="D469" s="115"/>
      <c r="E469" s="116" t="s">
        <v>350</v>
      </c>
      <c r="F469" s="118"/>
      <c r="G469" s="131" t="s">
        <v>350</v>
      </c>
      <c r="H469" s="131" t="s">
        <v>350</v>
      </c>
      <c r="I469" s="132" t="s">
        <v>350</v>
      </c>
      <c r="AB469" s="15" t="str">
        <f t="shared" si="22"/>
        <v/>
      </c>
      <c r="AC469" s="15" t="str">
        <f t="shared" si="23"/>
        <v/>
      </c>
      <c r="AD469" s="27" t="str">
        <f t="shared" si="24"/>
        <v/>
      </c>
    </row>
    <row r="470" spans="3:30" ht="30" customHeight="1" thickTop="1" thickBot="1" x14ac:dyDescent="0.25">
      <c r="C470" s="118"/>
      <c r="D470" s="115"/>
      <c r="E470" s="116" t="s">
        <v>350</v>
      </c>
      <c r="F470" s="118"/>
      <c r="G470" s="131" t="s">
        <v>350</v>
      </c>
      <c r="H470" s="131" t="s">
        <v>350</v>
      </c>
      <c r="I470" s="132" t="s">
        <v>350</v>
      </c>
      <c r="AB470" s="15" t="str">
        <f t="shared" si="22"/>
        <v/>
      </c>
      <c r="AC470" s="15" t="str">
        <f t="shared" si="23"/>
        <v/>
      </c>
      <c r="AD470" s="27" t="str">
        <f t="shared" si="24"/>
        <v/>
      </c>
    </row>
    <row r="471" spans="3:30" ht="30" customHeight="1" thickTop="1" thickBot="1" x14ac:dyDescent="0.25">
      <c r="C471" s="118"/>
      <c r="D471" s="115"/>
      <c r="E471" s="116" t="s">
        <v>350</v>
      </c>
      <c r="F471" s="118"/>
      <c r="G471" s="131" t="s">
        <v>350</v>
      </c>
      <c r="H471" s="131" t="s">
        <v>350</v>
      </c>
      <c r="I471" s="132" t="s">
        <v>350</v>
      </c>
      <c r="AB471" s="15" t="str">
        <f t="shared" si="22"/>
        <v/>
      </c>
      <c r="AC471" s="15" t="str">
        <f t="shared" si="23"/>
        <v/>
      </c>
      <c r="AD471" s="27" t="str">
        <f t="shared" si="24"/>
        <v/>
      </c>
    </row>
    <row r="472" spans="3:30" ht="30" customHeight="1" thickTop="1" thickBot="1" x14ac:dyDescent="0.25">
      <c r="C472" s="118"/>
      <c r="D472" s="115"/>
      <c r="E472" s="116" t="s">
        <v>350</v>
      </c>
      <c r="F472" s="118"/>
      <c r="G472" s="131" t="s">
        <v>350</v>
      </c>
      <c r="H472" s="131" t="s">
        <v>350</v>
      </c>
      <c r="I472" s="132" t="s">
        <v>350</v>
      </c>
      <c r="AB472" s="15" t="str">
        <f t="shared" si="22"/>
        <v/>
      </c>
      <c r="AC472" s="15" t="str">
        <f t="shared" si="23"/>
        <v/>
      </c>
      <c r="AD472" s="27" t="str">
        <f t="shared" si="24"/>
        <v/>
      </c>
    </row>
    <row r="473" spans="3:30" ht="30" customHeight="1" thickTop="1" thickBot="1" x14ac:dyDescent="0.25">
      <c r="C473" s="118"/>
      <c r="D473" s="115"/>
      <c r="E473" s="116" t="s">
        <v>350</v>
      </c>
      <c r="F473" s="118"/>
      <c r="G473" s="131" t="s">
        <v>350</v>
      </c>
      <c r="H473" s="131" t="s">
        <v>350</v>
      </c>
      <c r="I473" s="132" t="s">
        <v>350</v>
      </c>
      <c r="AB473" s="15" t="str">
        <f t="shared" si="22"/>
        <v/>
      </c>
      <c r="AC473" s="15" t="str">
        <f t="shared" si="23"/>
        <v/>
      </c>
      <c r="AD473" s="27" t="str">
        <f t="shared" si="24"/>
        <v/>
      </c>
    </row>
    <row r="474" spans="3:30" ht="30" customHeight="1" thickTop="1" thickBot="1" x14ac:dyDescent="0.25">
      <c r="C474" s="118"/>
      <c r="D474" s="115"/>
      <c r="E474" s="116" t="s">
        <v>350</v>
      </c>
      <c r="F474" s="118"/>
      <c r="G474" s="131" t="s">
        <v>350</v>
      </c>
      <c r="H474" s="131" t="s">
        <v>350</v>
      </c>
      <c r="I474" s="132" t="s">
        <v>350</v>
      </c>
      <c r="AB474" s="15" t="str">
        <f t="shared" si="22"/>
        <v/>
      </c>
      <c r="AC474" s="15" t="str">
        <f t="shared" si="23"/>
        <v/>
      </c>
      <c r="AD474" s="27" t="str">
        <f t="shared" si="24"/>
        <v/>
      </c>
    </row>
    <row r="475" spans="3:30" ht="30" customHeight="1" thickTop="1" thickBot="1" x14ac:dyDescent="0.25">
      <c r="C475" s="118"/>
      <c r="D475" s="115"/>
      <c r="E475" s="116" t="s">
        <v>350</v>
      </c>
      <c r="F475" s="118"/>
      <c r="G475" s="131" t="s">
        <v>350</v>
      </c>
      <c r="H475" s="131" t="s">
        <v>350</v>
      </c>
      <c r="I475" s="132" t="s">
        <v>350</v>
      </c>
      <c r="AB475" s="15" t="str">
        <f t="shared" si="22"/>
        <v/>
      </c>
      <c r="AC475" s="15" t="str">
        <f t="shared" si="23"/>
        <v/>
      </c>
      <c r="AD475" s="27" t="str">
        <f t="shared" si="24"/>
        <v/>
      </c>
    </row>
    <row r="476" spans="3:30" ht="30" customHeight="1" thickTop="1" thickBot="1" x14ac:dyDescent="0.25">
      <c r="C476" s="118"/>
      <c r="D476" s="115"/>
      <c r="E476" s="116" t="s">
        <v>350</v>
      </c>
      <c r="F476" s="118"/>
      <c r="G476" s="131" t="s">
        <v>350</v>
      </c>
      <c r="H476" s="131" t="s">
        <v>350</v>
      </c>
      <c r="I476" s="132" t="s">
        <v>350</v>
      </c>
      <c r="AB476" s="15" t="str">
        <f t="shared" si="22"/>
        <v/>
      </c>
      <c r="AC476" s="15" t="str">
        <f t="shared" si="23"/>
        <v/>
      </c>
      <c r="AD476" s="27" t="str">
        <f t="shared" si="24"/>
        <v/>
      </c>
    </row>
    <row r="477" spans="3:30" ht="30" customHeight="1" thickTop="1" thickBot="1" x14ac:dyDescent="0.25">
      <c r="C477" s="118"/>
      <c r="D477" s="115"/>
      <c r="E477" s="116" t="s">
        <v>350</v>
      </c>
      <c r="F477" s="118"/>
      <c r="G477" s="131" t="s">
        <v>350</v>
      </c>
      <c r="H477" s="131" t="s">
        <v>350</v>
      </c>
      <c r="I477" s="132" t="s">
        <v>350</v>
      </c>
      <c r="AB477" s="15" t="str">
        <f t="shared" si="22"/>
        <v/>
      </c>
      <c r="AC477" s="15" t="str">
        <f t="shared" si="23"/>
        <v/>
      </c>
      <c r="AD477" s="27" t="str">
        <f t="shared" si="24"/>
        <v/>
      </c>
    </row>
    <row r="478" spans="3:30" ht="30" customHeight="1" thickTop="1" thickBot="1" x14ac:dyDescent="0.25">
      <c r="C478" s="118"/>
      <c r="D478" s="115"/>
      <c r="E478" s="116" t="s">
        <v>350</v>
      </c>
      <c r="F478" s="118"/>
      <c r="G478" s="131" t="s">
        <v>350</v>
      </c>
      <c r="H478" s="131" t="s">
        <v>350</v>
      </c>
      <c r="I478" s="132" t="s">
        <v>350</v>
      </c>
      <c r="AB478" s="15" t="str">
        <f t="shared" si="22"/>
        <v/>
      </c>
      <c r="AC478" s="15" t="str">
        <f t="shared" si="23"/>
        <v/>
      </c>
      <c r="AD478" s="27" t="str">
        <f t="shared" si="24"/>
        <v/>
      </c>
    </row>
    <row r="479" spans="3:30" ht="30" customHeight="1" thickTop="1" thickBot="1" x14ac:dyDescent="0.25">
      <c r="C479" s="118"/>
      <c r="D479" s="115"/>
      <c r="E479" s="116" t="s">
        <v>350</v>
      </c>
      <c r="F479" s="118"/>
      <c r="G479" s="131" t="s">
        <v>350</v>
      </c>
      <c r="H479" s="131" t="s">
        <v>350</v>
      </c>
      <c r="I479" s="132" t="s">
        <v>350</v>
      </c>
      <c r="AB479" s="15" t="str">
        <f t="shared" si="22"/>
        <v/>
      </c>
      <c r="AC479" s="15" t="str">
        <f t="shared" si="23"/>
        <v/>
      </c>
      <c r="AD479" s="27" t="str">
        <f t="shared" si="24"/>
        <v/>
      </c>
    </row>
    <row r="480" spans="3:30" ht="30" customHeight="1" thickTop="1" thickBot="1" x14ac:dyDescent="0.25">
      <c r="C480" s="118"/>
      <c r="D480" s="115"/>
      <c r="E480" s="116" t="s">
        <v>350</v>
      </c>
      <c r="F480" s="118"/>
      <c r="G480" s="131" t="s">
        <v>350</v>
      </c>
      <c r="H480" s="131" t="s">
        <v>350</v>
      </c>
      <c r="I480" s="132" t="s">
        <v>350</v>
      </c>
      <c r="AB480" s="15" t="str">
        <f t="shared" si="22"/>
        <v/>
      </c>
      <c r="AC480" s="15" t="str">
        <f t="shared" si="23"/>
        <v/>
      </c>
      <c r="AD480" s="27" t="str">
        <f t="shared" si="24"/>
        <v/>
      </c>
    </row>
    <row r="481" spans="3:30" ht="30" customHeight="1" thickTop="1" thickBot="1" x14ac:dyDescent="0.25">
      <c r="C481" s="118"/>
      <c r="D481" s="115"/>
      <c r="E481" s="116" t="s">
        <v>350</v>
      </c>
      <c r="F481" s="118"/>
      <c r="G481" s="131" t="s">
        <v>350</v>
      </c>
      <c r="H481" s="131" t="s">
        <v>350</v>
      </c>
      <c r="I481" s="132" t="s">
        <v>350</v>
      </c>
      <c r="AB481" s="15" t="str">
        <f t="shared" si="22"/>
        <v/>
      </c>
      <c r="AC481" s="15" t="str">
        <f t="shared" si="23"/>
        <v/>
      </c>
      <c r="AD481" s="27" t="str">
        <f t="shared" si="24"/>
        <v/>
      </c>
    </row>
    <row r="482" spans="3:30" ht="30" customHeight="1" thickTop="1" thickBot="1" x14ac:dyDescent="0.25">
      <c r="C482" s="118"/>
      <c r="D482" s="115"/>
      <c r="E482" s="116" t="s">
        <v>350</v>
      </c>
      <c r="F482" s="118"/>
      <c r="G482" s="131" t="s">
        <v>350</v>
      </c>
      <c r="H482" s="131" t="s">
        <v>350</v>
      </c>
      <c r="I482" s="132" t="s">
        <v>350</v>
      </c>
      <c r="AB482" s="15" t="str">
        <f t="shared" si="22"/>
        <v/>
      </c>
      <c r="AC482" s="15" t="str">
        <f t="shared" si="23"/>
        <v/>
      </c>
      <c r="AD482" s="27" t="str">
        <f t="shared" si="24"/>
        <v/>
      </c>
    </row>
    <row r="483" spans="3:30" ht="30" customHeight="1" thickTop="1" thickBot="1" x14ac:dyDescent="0.25">
      <c r="C483" s="118"/>
      <c r="D483" s="115"/>
      <c r="E483" s="116" t="s">
        <v>350</v>
      </c>
      <c r="F483" s="118"/>
      <c r="G483" s="131" t="s">
        <v>350</v>
      </c>
      <c r="H483" s="131" t="s">
        <v>350</v>
      </c>
      <c r="I483" s="132" t="s">
        <v>350</v>
      </c>
      <c r="AB483" s="15" t="str">
        <f t="shared" si="22"/>
        <v/>
      </c>
      <c r="AC483" s="15" t="str">
        <f t="shared" si="23"/>
        <v/>
      </c>
      <c r="AD483" s="27" t="str">
        <f t="shared" si="24"/>
        <v/>
      </c>
    </row>
    <row r="484" spans="3:30" ht="30" customHeight="1" thickTop="1" thickBot="1" x14ac:dyDescent="0.25">
      <c r="C484" s="118"/>
      <c r="D484" s="115"/>
      <c r="E484" s="116" t="s">
        <v>350</v>
      </c>
      <c r="F484" s="118"/>
      <c r="G484" s="131" t="s">
        <v>350</v>
      </c>
      <c r="H484" s="131" t="s">
        <v>350</v>
      </c>
      <c r="I484" s="132" t="s">
        <v>350</v>
      </c>
      <c r="AB484" s="15" t="str">
        <f t="shared" si="22"/>
        <v/>
      </c>
      <c r="AC484" s="15" t="str">
        <f t="shared" si="23"/>
        <v/>
      </c>
      <c r="AD484" s="27" t="str">
        <f t="shared" si="24"/>
        <v/>
      </c>
    </row>
    <row r="485" spans="3:30" ht="30" customHeight="1" thickTop="1" thickBot="1" x14ac:dyDescent="0.25">
      <c r="C485" s="118"/>
      <c r="D485" s="115"/>
      <c r="E485" s="116" t="s">
        <v>350</v>
      </c>
      <c r="F485" s="118"/>
      <c r="G485" s="131" t="s">
        <v>350</v>
      </c>
      <c r="H485" s="131" t="s">
        <v>350</v>
      </c>
      <c r="I485" s="132" t="s">
        <v>350</v>
      </c>
      <c r="AB485" s="15" t="str">
        <f t="shared" si="22"/>
        <v/>
      </c>
      <c r="AC485" s="15" t="str">
        <f t="shared" si="23"/>
        <v/>
      </c>
      <c r="AD485" s="27" t="str">
        <f t="shared" si="24"/>
        <v/>
      </c>
    </row>
    <row r="486" spans="3:30" ht="30" customHeight="1" thickTop="1" thickBot="1" x14ac:dyDescent="0.25">
      <c r="C486" s="118"/>
      <c r="D486" s="115"/>
      <c r="E486" s="116" t="s">
        <v>350</v>
      </c>
      <c r="F486" s="118"/>
      <c r="G486" s="131" t="s">
        <v>350</v>
      </c>
      <c r="H486" s="131" t="s">
        <v>350</v>
      </c>
      <c r="I486" s="132" t="s">
        <v>350</v>
      </c>
      <c r="AB486" s="15" t="str">
        <f t="shared" si="22"/>
        <v/>
      </c>
      <c r="AC486" s="15" t="str">
        <f t="shared" si="23"/>
        <v/>
      </c>
      <c r="AD486" s="27" t="str">
        <f t="shared" si="24"/>
        <v/>
      </c>
    </row>
    <row r="487" spans="3:30" ht="30" customHeight="1" thickTop="1" thickBot="1" x14ac:dyDescent="0.25">
      <c r="C487" s="118"/>
      <c r="D487" s="115"/>
      <c r="E487" s="116" t="s">
        <v>350</v>
      </c>
      <c r="F487" s="118"/>
      <c r="G487" s="131" t="s">
        <v>350</v>
      </c>
      <c r="H487" s="131" t="s">
        <v>350</v>
      </c>
      <c r="I487" s="132" t="s">
        <v>350</v>
      </c>
      <c r="AB487" s="15" t="str">
        <f t="shared" si="22"/>
        <v/>
      </c>
      <c r="AC487" s="15" t="str">
        <f t="shared" si="23"/>
        <v/>
      </c>
      <c r="AD487" s="27" t="str">
        <f t="shared" si="24"/>
        <v/>
      </c>
    </row>
    <row r="488" spans="3:30" ht="30" customHeight="1" thickTop="1" thickBot="1" x14ac:dyDescent="0.25">
      <c r="C488" s="118"/>
      <c r="D488" s="115"/>
      <c r="E488" s="116" t="s">
        <v>350</v>
      </c>
      <c r="F488" s="118"/>
      <c r="G488" s="131" t="s">
        <v>350</v>
      </c>
      <c r="H488" s="131" t="s">
        <v>350</v>
      </c>
      <c r="I488" s="132" t="s">
        <v>350</v>
      </c>
      <c r="AB488" s="15" t="str">
        <f t="shared" si="22"/>
        <v/>
      </c>
      <c r="AC488" s="15" t="str">
        <f t="shared" si="23"/>
        <v/>
      </c>
      <c r="AD488" s="27" t="str">
        <f t="shared" si="24"/>
        <v/>
      </c>
    </row>
    <row r="489" spans="3:30" ht="30" customHeight="1" thickTop="1" thickBot="1" x14ac:dyDescent="0.25">
      <c r="C489" s="118"/>
      <c r="D489" s="115"/>
      <c r="E489" s="116" t="s">
        <v>350</v>
      </c>
      <c r="F489" s="118"/>
      <c r="G489" s="131" t="s">
        <v>350</v>
      </c>
      <c r="H489" s="131" t="s">
        <v>350</v>
      </c>
      <c r="I489" s="132" t="s">
        <v>350</v>
      </c>
      <c r="AB489" s="15" t="str">
        <f t="shared" si="22"/>
        <v/>
      </c>
      <c r="AC489" s="15" t="str">
        <f t="shared" si="23"/>
        <v/>
      </c>
      <c r="AD489" s="27" t="str">
        <f t="shared" si="24"/>
        <v/>
      </c>
    </row>
    <row r="490" spans="3:30" ht="30" customHeight="1" thickTop="1" thickBot="1" x14ac:dyDescent="0.25">
      <c r="C490" s="118"/>
      <c r="D490" s="115"/>
      <c r="E490" s="116" t="s">
        <v>350</v>
      </c>
      <c r="F490" s="118"/>
      <c r="G490" s="131" t="s">
        <v>350</v>
      </c>
      <c r="H490" s="131" t="s">
        <v>350</v>
      </c>
      <c r="I490" s="132" t="s">
        <v>350</v>
      </c>
      <c r="AB490" s="15" t="str">
        <f t="shared" si="22"/>
        <v/>
      </c>
      <c r="AC490" s="15" t="str">
        <f t="shared" si="23"/>
        <v/>
      </c>
      <c r="AD490" s="27" t="str">
        <f t="shared" si="24"/>
        <v/>
      </c>
    </row>
    <row r="491" spans="3:30" ht="30" customHeight="1" thickTop="1" thickBot="1" x14ac:dyDescent="0.25">
      <c r="C491" s="118"/>
      <c r="D491" s="115"/>
      <c r="E491" s="116" t="s">
        <v>350</v>
      </c>
      <c r="F491" s="118"/>
      <c r="G491" s="131" t="s">
        <v>350</v>
      </c>
      <c r="H491" s="131" t="s">
        <v>350</v>
      </c>
      <c r="I491" s="132" t="s">
        <v>350</v>
      </c>
      <c r="AB491" s="15" t="str">
        <f t="shared" si="22"/>
        <v/>
      </c>
      <c r="AC491" s="15" t="str">
        <f t="shared" si="23"/>
        <v/>
      </c>
      <c r="AD491" s="27" t="str">
        <f t="shared" si="24"/>
        <v/>
      </c>
    </row>
    <row r="492" spans="3:30" ht="30" customHeight="1" thickTop="1" thickBot="1" x14ac:dyDescent="0.25">
      <c r="C492" s="118"/>
      <c r="D492" s="115"/>
      <c r="E492" s="116" t="s">
        <v>350</v>
      </c>
      <c r="F492" s="118"/>
      <c r="G492" s="131" t="s">
        <v>350</v>
      </c>
      <c r="H492" s="131" t="s">
        <v>350</v>
      </c>
      <c r="I492" s="132" t="s">
        <v>350</v>
      </c>
      <c r="AB492" s="15" t="str">
        <f t="shared" si="22"/>
        <v/>
      </c>
      <c r="AC492" s="15" t="str">
        <f t="shared" si="23"/>
        <v/>
      </c>
      <c r="AD492" s="27" t="str">
        <f t="shared" si="24"/>
        <v/>
      </c>
    </row>
    <row r="493" spans="3:30" ht="30" customHeight="1" thickTop="1" thickBot="1" x14ac:dyDescent="0.25">
      <c r="C493" s="118"/>
      <c r="D493" s="115"/>
      <c r="E493" s="116" t="s">
        <v>350</v>
      </c>
      <c r="F493" s="118"/>
      <c r="G493" s="131" t="s">
        <v>350</v>
      </c>
      <c r="H493" s="131" t="s">
        <v>350</v>
      </c>
      <c r="I493" s="132" t="s">
        <v>350</v>
      </c>
      <c r="AB493" s="15" t="str">
        <f t="shared" si="22"/>
        <v/>
      </c>
      <c r="AC493" s="15" t="str">
        <f t="shared" si="23"/>
        <v/>
      </c>
      <c r="AD493" s="27" t="str">
        <f t="shared" si="24"/>
        <v/>
      </c>
    </row>
    <row r="494" spans="3:30" ht="30" customHeight="1" thickTop="1" thickBot="1" x14ac:dyDescent="0.25">
      <c r="C494" s="118"/>
      <c r="D494" s="115"/>
      <c r="E494" s="116" t="s">
        <v>350</v>
      </c>
      <c r="F494" s="118"/>
      <c r="G494" s="131" t="s">
        <v>350</v>
      </c>
      <c r="H494" s="131" t="s">
        <v>350</v>
      </c>
      <c r="I494" s="132" t="s">
        <v>350</v>
      </c>
      <c r="AB494" s="15" t="str">
        <f t="shared" si="22"/>
        <v/>
      </c>
      <c r="AC494" s="15" t="str">
        <f t="shared" si="23"/>
        <v/>
      </c>
      <c r="AD494" s="27" t="str">
        <f t="shared" si="24"/>
        <v/>
      </c>
    </row>
    <row r="495" spans="3:30" ht="30" customHeight="1" thickTop="1" thickBot="1" x14ac:dyDescent="0.25">
      <c r="C495" s="118"/>
      <c r="D495" s="115"/>
      <c r="E495" s="116" t="s">
        <v>350</v>
      </c>
      <c r="F495" s="118"/>
      <c r="G495" s="131" t="s">
        <v>350</v>
      </c>
      <c r="H495" s="131" t="s">
        <v>350</v>
      </c>
      <c r="I495" s="132" t="s">
        <v>350</v>
      </c>
      <c r="AB495" s="15" t="str">
        <f t="shared" si="22"/>
        <v/>
      </c>
      <c r="AC495" s="15" t="str">
        <f t="shared" si="23"/>
        <v/>
      </c>
      <c r="AD495" s="27" t="str">
        <f t="shared" si="24"/>
        <v/>
      </c>
    </row>
    <row r="496" spans="3:30" ht="30" customHeight="1" thickTop="1" thickBot="1" x14ac:dyDescent="0.25">
      <c r="C496" s="118"/>
      <c r="D496" s="115"/>
      <c r="E496" s="116" t="s">
        <v>350</v>
      </c>
      <c r="F496" s="118"/>
      <c r="G496" s="131" t="s">
        <v>350</v>
      </c>
      <c r="H496" s="131" t="s">
        <v>350</v>
      </c>
      <c r="I496" s="132" t="s">
        <v>350</v>
      </c>
      <c r="AB496" s="15" t="str">
        <f t="shared" si="22"/>
        <v/>
      </c>
      <c r="AC496" s="15" t="str">
        <f t="shared" si="23"/>
        <v/>
      </c>
      <c r="AD496" s="27" t="str">
        <f t="shared" si="24"/>
        <v/>
      </c>
    </row>
    <row r="497" spans="3:30" ht="30" customHeight="1" thickTop="1" thickBot="1" x14ac:dyDescent="0.25">
      <c r="C497" s="118"/>
      <c r="D497" s="115"/>
      <c r="E497" s="116" t="s">
        <v>350</v>
      </c>
      <c r="F497" s="118"/>
      <c r="G497" s="131" t="s">
        <v>350</v>
      </c>
      <c r="H497" s="131" t="s">
        <v>350</v>
      </c>
      <c r="I497" s="132" t="s">
        <v>350</v>
      </c>
      <c r="AB497" s="15" t="str">
        <f t="shared" si="22"/>
        <v/>
      </c>
      <c r="AC497" s="15" t="str">
        <f t="shared" si="23"/>
        <v/>
      </c>
      <c r="AD497" s="27" t="str">
        <f t="shared" si="24"/>
        <v/>
      </c>
    </row>
    <row r="498" spans="3:30" ht="30" customHeight="1" thickTop="1" thickBot="1" x14ac:dyDescent="0.25">
      <c r="C498" s="118"/>
      <c r="D498" s="115"/>
      <c r="E498" s="116" t="s">
        <v>350</v>
      </c>
      <c r="F498" s="118"/>
      <c r="G498" s="131" t="s">
        <v>350</v>
      </c>
      <c r="H498" s="131" t="s">
        <v>350</v>
      </c>
      <c r="I498" s="132" t="s">
        <v>350</v>
      </c>
      <c r="AB498" s="15" t="str">
        <f t="shared" si="22"/>
        <v/>
      </c>
      <c r="AC498" s="15" t="str">
        <f t="shared" si="23"/>
        <v/>
      </c>
      <c r="AD498" s="27" t="str">
        <f t="shared" si="24"/>
        <v/>
      </c>
    </row>
    <row r="499" spans="3:30" ht="30" customHeight="1" thickTop="1" thickBot="1" x14ac:dyDescent="0.25">
      <c r="C499" s="118"/>
      <c r="D499" s="115"/>
      <c r="E499" s="116" t="s">
        <v>350</v>
      </c>
      <c r="F499" s="118"/>
      <c r="G499" s="131" t="s">
        <v>350</v>
      </c>
      <c r="H499" s="131" t="s">
        <v>350</v>
      </c>
      <c r="I499" s="132" t="s">
        <v>350</v>
      </c>
      <c r="AB499" s="15" t="str">
        <f t="shared" si="22"/>
        <v/>
      </c>
      <c r="AC499" s="15" t="str">
        <f t="shared" si="23"/>
        <v/>
      </c>
      <c r="AD499" s="27" t="str">
        <f t="shared" si="24"/>
        <v/>
      </c>
    </row>
    <row r="500" spans="3:30" ht="30" customHeight="1" thickTop="1" thickBot="1" x14ac:dyDescent="0.25">
      <c r="C500" s="118"/>
      <c r="D500" s="115"/>
      <c r="E500" s="116" t="s">
        <v>350</v>
      </c>
      <c r="F500" s="118"/>
      <c r="G500" s="131" t="s">
        <v>350</v>
      </c>
      <c r="H500" s="131" t="s">
        <v>350</v>
      </c>
      <c r="I500" s="132" t="s">
        <v>350</v>
      </c>
      <c r="AB500" s="15" t="str">
        <f t="shared" si="22"/>
        <v/>
      </c>
      <c r="AC500" s="15" t="str">
        <f t="shared" si="23"/>
        <v/>
      </c>
      <c r="AD500" s="27" t="str">
        <f t="shared" si="24"/>
        <v/>
      </c>
    </row>
    <row r="501" spans="3:30" ht="30" customHeight="1" thickTop="1" thickBot="1" x14ac:dyDescent="0.25">
      <c r="C501" s="118"/>
      <c r="D501" s="115"/>
      <c r="E501" s="116" t="s">
        <v>350</v>
      </c>
      <c r="F501" s="118"/>
      <c r="G501" s="131" t="s">
        <v>350</v>
      </c>
      <c r="H501" s="131" t="s">
        <v>350</v>
      </c>
      <c r="I501" s="132" t="s">
        <v>350</v>
      </c>
      <c r="AB501" s="15" t="str">
        <f t="shared" si="22"/>
        <v/>
      </c>
      <c r="AC501" s="15" t="str">
        <f t="shared" si="23"/>
        <v/>
      </c>
      <c r="AD501" s="27" t="str">
        <f t="shared" si="24"/>
        <v/>
      </c>
    </row>
    <row r="502" spans="3:30" ht="30" customHeight="1" thickTop="1" thickBot="1" x14ac:dyDescent="0.25">
      <c r="C502" s="118"/>
      <c r="D502" s="115"/>
      <c r="E502" s="116" t="s">
        <v>350</v>
      </c>
      <c r="F502" s="118"/>
      <c r="G502" s="131" t="s">
        <v>350</v>
      </c>
      <c r="H502" s="131" t="s">
        <v>350</v>
      </c>
      <c r="I502" s="132" t="s">
        <v>350</v>
      </c>
      <c r="AB502" s="15" t="str">
        <f t="shared" si="22"/>
        <v/>
      </c>
      <c r="AC502" s="15" t="str">
        <f t="shared" si="23"/>
        <v/>
      </c>
      <c r="AD502" s="27" t="str">
        <f t="shared" si="24"/>
        <v/>
      </c>
    </row>
    <row r="503" spans="3:30" ht="30" customHeight="1" thickTop="1" thickBot="1" x14ac:dyDescent="0.25">
      <c r="C503" s="118"/>
      <c r="D503" s="115"/>
      <c r="E503" s="116" t="s">
        <v>350</v>
      </c>
      <c r="F503" s="118"/>
      <c r="G503" s="131" t="s">
        <v>350</v>
      </c>
      <c r="H503" s="131" t="s">
        <v>350</v>
      </c>
      <c r="I503" s="132" t="s">
        <v>350</v>
      </c>
      <c r="AB503" s="15" t="str">
        <f t="shared" si="22"/>
        <v/>
      </c>
      <c r="AC503" s="15" t="str">
        <f t="shared" si="23"/>
        <v/>
      </c>
      <c r="AD503" s="27" t="str">
        <f t="shared" si="24"/>
        <v/>
      </c>
    </row>
    <row r="504" spans="3:30" ht="30" customHeight="1" thickTop="1" thickBot="1" x14ac:dyDescent="0.25">
      <c r="C504" s="118"/>
      <c r="D504" s="115"/>
      <c r="E504" s="116" t="s">
        <v>350</v>
      </c>
      <c r="F504" s="118"/>
      <c r="G504" s="131" t="s">
        <v>350</v>
      </c>
      <c r="H504" s="131" t="s">
        <v>350</v>
      </c>
      <c r="I504" s="132" t="s">
        <v>350</v>
      </c>
      <c r="AB504" s="15" t="str">
        <f t="shared" si="22"/>
        <v/>
      </c>
      <c r="AC504" s="15" t="str">
        <f t="shared" si="23"/>
        <v/>
      </c>
      <c r="AD504" s="27" t="str">
        <f t="shared" si="24"/>
        <v/>
      </c>
    </row>
    <row r="505" spans="3:30" ht="30" customHeight="1" thickTop="1" thickBot="1" x14ac:dyDescent="0.25">
      <c r="C505" s="118"/>
      <c r="D505" s="115"/>
      <c r="E505" s="116" t="s">
        <v>350</v>
      </c>
      <c r="F505" s="118"/>
      <c r="G505" s="131" t="s">
        <v>350</v>
      </c>
      <c r="H505" s="131" t="s">
        <v>350</v>
      </c>
      <c r="I505" s="132" t="s">
        <v>350</v>
      </c>
      <c r="AB505" s="15" t="str">
        <f t="shared" si="22"/>
        <v/>
      </c>
      <c r="AC505" s="15" t="str">
        <f t="shared" si="23"/>
        <v/>
      </c>
      <c r="AD505" s="27" t="str">
        <f t="shared" si="24"/>
        <v/>
      </c>
    </row>
    <row r="506" spans="3:30" ht="30" customHeight="1" thickTop="1" thickBot="1" x14ac:dyDescent="0.25">
      <c r="C506" s="118"/>
      <c r="D506" s="115"/>
      <c r="E506" s="116" t="s">
        <v>350</v>
      </c>
      <c r="F506" s="118"/>
      <c r="G506" s="131" t="s">
        <v>350</v>
      </c>
      <c r="H506" s="131" t="s">
        <v>350</v>
      </c>
      <c r="I506" s="132" t="s">
        <v>350</v>
      </c>
      <c r="AB506" s="15" t="str">
        <f t="shared" si="22"/>
        <v/>
      </c>
      <c r="AC506" s="15" t="str">
        <f t="shared" si="23"/>
        <v/>
      </c>
      <c r="AD506" s="27" t="str">
        <f t="shared" si="24"/>
        <v/>
      </c>
    </row>
    <row r="507" spans="3:30" ht="30" customHeight="1" thickTop="1" thickBot="1" x14ac:dyDescent="0.25">
      <c r="C507" s="118"/>
      <c r="D507" s="115"/>
      <c r="E507" s="116" t="s">
        <v>350</v>
      </c>
      <c r="F507" s="118"/>
      <c r="G507" s="131" t="s">
        <v>350</v>
      </c>
      <c r="H507" s="131" t="s">
        <v>350</v>
      </c>
      <c r="I507" s="132" t="s">
        <v>350</v>
      </c>
      <c r="AB507" s="15" t="str">
        <f t="shared" si="22"/>
        <v/>
      </c>
      <c r="AC507" s="15" t="str">
        <f t="shared" si="23"/>
        <v/>
      </c>
      <c r="AD507" s="27" t="str">
        <f t="shared" si="24"/>
        <v/>
      </c>
    </row>
    <row r="508" spans="3:30" ht="30" customHeight="1" thickTop="1" thickBot="1" x14ac:dyDescent="0.25">
      <c r="C508" s="118"/>
      <c r="D508" s="115"/>
      <c r="E508" s="116" t="s">
        <v>350</v>
      </c>
      <c r="F508" s="118"/>
      <c r="G508" s="131" t="s">
        <v>350</v>
      </c>
      <c r="H508" s="131" t="s">
        <v>350</v>
      </c>
      <c r="I508" s="132" t="s">
        <v>350</v>
      </c>
      <c r="AB508" s="15" t="str">
        <f t="shared" si="22"/>
        <v/>
      </c>
      <c r="AC508" s="15" t="str">
        <f t="shared" si="23"/>
        <v/>
      </c>
      <c r="AD508" s="27" t="str">
        <f t="shared" si="24"/>
        <v/>
      </c>
    </row>
    <row r="509" spans="3:30" ht="30" customHeight="1" thickTop="1" thickBot="1" x14ac:dyDescent="0.25">
      <c r="C509" s="118"/>
      <c r="D509" s="115"/>
      <c r="E509" s="116" t="s">
        <v>350</v>
      </c>
      <c r="F509" s="118"/>
      <c r="G509" s="131" t="s">
        <v>350</v>
      </c>
      <c r="H509" s="131" t="s">
        <v>350</v>
      </c>
      <c r="I509" s="132" t="s">
        <v>350</v>
      </c>
      <c r="AB509" s="15" t="str">
        <f t="shared" si="22"/>
        <v/>
      </c>
      <c r="AC509" s="15" t="str">
        <f t="shared" si="23"/>
        <v/>
      </c>
      <c r="AD509" s="27" t="str">
        <f t="shared" si="24"/>
        <v/>
      </c>
    </row>
    <row r="510" spans="3:30" ht="30" customHeight="1" thickTop="1" thickBot="1" x14ac:dyDescent="0.25">
      <c r="C510" s="118"/>
      <c r="D510" s="115"/>
      <c r="E510" s="116" t="s">
        <v>350</v>
      </c>
      <c r="F510" s="118"/>
      <c r="G510" s="131" t="s">
        <v>350</v>
      </c>
      <c r="H510" s="131" t="s">
        <v>350</v>
      </c>
      <c r="I510" s="132" t="s">
        <v>350</v>
      </c>
      <c r="AB510" s="15" t="str">
        <f t="shared" si="22"/>
        <v/>
      </c>
      <c r="AC510" s="15" t="str">
        <f t="shared" si="23"/>
        <v/>
      </c>
      <c r="AD510" s="27" t="str">
        <f t="shared" si="24"/>
        <v/>
      </c>
    </row>
    <row r="511" spans="3:30" ht="30" customHeight="1" thickTop="1" thickBot="1" x14ac:dyDescent="0.25">
      <c r="C511" s="118"/>
      <c r="D511" s="115"/>
      <c r="E511" s="116" t="s">
        <v>350</v>
      </c>
      <c r="F511" s="118"/>
      <c r="G511" s="131" t="s">
        <v>350</v>
      </c>
      <c r="H511" s="131" t="s">
        <v>350</v>
      </c>
      <c r="I511" s="132" t="s">
        <v>350</v>
      </c>
      <c r="AB511" s="15" t="str">
        <f t="shared" si="22"/>
        <v/>
      </c>
      <c r="AC511" s="15" t="str">
        <f t="shared" si="23"/>
        <v/>
      </c>
      <c r="AD511" s="27" t="str">
        <f t="shared" si="24"/>
        <v/>
      </c>
    </row>
    <row r="512" spans="3:30" ht="30" customHeight="1" thickTop="1" thickBot="1" x14ac:dyDescent="0.25">
      <c r="C512" s="118"/>
      <c r="D512" s="115"/>
      <c r="E512" s="116" t="s">
        <v>350</v>
      </c>
      <c r="F512" s="118"/>
      <c r="G512" s="131" t="s">
        <v>350</v>
      </c>
      <c r="H512" s="131" t="s">
        <v>350</v>
      </c>
      <c r="I512" s="132" t="s">
        <v>350</v>
      </c>
      <c r="AB512" s="15" t="str">
        <f t="shared" si="22"/>
        <v/>
      </c>
      <c r="AC512" s="15" t="str">
        <f t="shared" si="23"/>
        <v/>
      </c>
      <c r="AD512" s="27" t="str">
        <f t="shared" si="24"/>
        <v/>
      </c>
    </row>
    <row r="513" spans="3:30" ht="30" customHeight="1" thickTop="1" thickBot="1" x14ac:dyDescent="0.25">
      <c r="C513" s="118"/>
      <c r="D513" s="115"/>
      <c r="E513" s="116" t="s">
        <v>350</v>
      </c>
      <c r="F513" s="118"/>
      <c r="G513" s="131" t="s">
        <v>350</v>
      </c>
      <c r="H513" s="131" t="s">
        <v>350</v>
      </c>
      <c r="I513" s="132" t="s">
        <v>350</v>
      </c>
      <c r="AB513" s="15" t="str">
        <f t="shared" si="22"/>
        <v/>
      </c>
      <c r="AC513" s="15" t="str">
        <f t="shared" si="23"/>
        <v/>
      </c>
      <c r="AD513" s="27" t="str">
        <f t="shared" si="24"/>
        <v/>
      </c>
    </row>
    <row r="514" spans="3:30" ht="30" customHeight="1" thickTop="1" thickBot="1" x14ac:dyDescent="0.25">
      <c r="C514" s="118"/>
      <c r="D514" s="115"/>
      <c r="E514" s="116" t="s">
        <v>350</v>
      </c>
      <c r="F514" s="118"/>
      <c r="G514" s="131" t="s">
        <v>350</v>
      </c>
      <c r="H514" s="131" t="s">
        <v>350</v>
      </c>
      <c r="I514" s="132" t="s">
        <v>350</v>
      </c>
      <c r="AB514" s="15" t="str">
        <f t="shared" si="22"/>
        <v/>
      </c>
      <c r="AC514" s="15" t="str">
        <f t="shared" si="23"/>
        <v/>
      </c>
      <c r="AD514" s="27" t="str">
        <f t="shared" si="24"/>
        <v/>
      </c>
    </row>
    <row r="515" spans="3:30" ht="30" customHeight="1" thickTop="1" thickBot="1" x14ac:dyDescent="0.25">
      <c r="C515" s="118"/>
      <c r="D515" s="115"/>
      <c r="E515" s="116" t="s">
        <v>350</v>
      </c>
      <c r="F515" s="118"/>
      <c r="G515" s="131" t="s">
        <v>350</v>
      </c>
      <c r="H515" s="131" t="s">
        <v>350</v>
      </c>
      <c r="I515" s="132" t="s">
        <v>350</v>
      </c>
      <c r="AB515" s="15" t="str">
        <f t="shared" si="22"/>
        <v/>
      </c>
      <c r="AC515" s="15" t="str">
        <f t="shared" si="23"/>
        <v/>
      </c>
      <c r="AD515" s="27" t="str">
        <f t="shared" si="24"/>
        <v/>
      </c>
    </row>
    <row r="516" spans="3:30" ht="30" customHeight="1" thickTop="1" thickBot="1" x14ac:dyDescent="0.25">
      <c r="C516" s="118"/>
      <c r="D516" s="115"/>
      <c r="E516" s="116" t="s">
        <v>350</v>
      </c>
      <c r="F516" s="118"/>
      <c r="G516" s="131" t="s">
        <v>350</v>
      </c>
      <c r="H516" s="131" t="s">
        <v>350</v>
      </c>
      <c r="I516" s="132" t="s">
        <v>350</v>
      </c>
      <c r="AB516" s="15" t="str">
        <f t="shared" si="22"/>
        <v/>
      </c>
      <c r="AC516" s="15" t="str">
        <f t="shared" si="23"/>
        <v/>
      </c>
      <c r="AD516" s="27" t="str">
        <f t="shared" si="24"/>
        <v/>
      </c>
    </row>
    <row r="517" spans="3:30" ht="30" customHeight="1" thickTop="1" thickBot="1" x14ac:dyDescent="0.25">
      <c r="C517" s="118"/>
      <c r="D517" s="115"/>
      <c r="E517" s="116" t="s">
        <v>350</v>
      </c>
      <c r="F517" s="118"/>
      <c r="G517" s="131" t="s">
        <v>350</v>
      </c>
      <c r="H517" s="131" t="s">
        <v>350</v>
      </c>
      <c r="I517" s="132" t="s">
        <v>350</v>
      </c>
      <c r="AB517" s="15" t="str">
        <f t="shared" si="22"/>
        <v/>
      </c>
      <c r="AC517" s="15" t="str">
        <f t="shared" si="23"/>
        <v/>
      </c>
      <c r="AD517" s="27" t="str">
        <f t="shared" si="24"/>
        <v/>
      </c>
    </row>
    <row r="518" spans="3:30" ht="30" customHeight="1" thickTop="1" thickBot="1" x14ac:dyDescent="0.25">
      <c r="C518" s="118"/>
      <c r="D518" s="115"/>
      <c r="E518" s="116" t="s">
        <v>350</v>
      </c>
      <c r="F518" s="118"/>
      <c r="G518" s="131" t="s">
        <v>350</v>
      </c>
      <c r="H518" s="131" t="s">
        <v>350</v>
      </c>
      <c r="I518" s="132" t="s">
        <v>350</v>
      </c>
      <c r="AB518" s="15" t="str">
        <f t="shared" si="22"/>
        <v/>
      </c>
      <c r="AC518" s="15" t="str">
        <f t="shared" si="23"/>
        <v/>
      </c>
      <c r="AD518" s="27" t="str">
        <f t="shared" si="24"/>
        <v/>
      </c>
    </row>
    <row r="519" spans="3:30" ht="30" customHeight="1" thickTop="1" thickBot="1" x14ac:dyDescent="0.25">
      <c r="C519" s="118"/>
      <c r="D519" s="115"/>
      <c r="E519" s="116" t="s">
        <v>350</v>
      </c>
      <c r="F519" s="118"/>
      <c r="G519" s="131" t="s">
        <v>350</v>
      </c>
      <c r="H519" s="131" t="s">
        <v>350</v>
      </c>
      <c r="I519" s="132" t="s">
        <v>350</v>
      </c>
      <c r="AB519" s="15" t="str">
        <f t="shared" si="22"/>
        <v/>
      </c>
      <c r="AC519" s="15" t="str">
        <f t="shared" si="23"/>
        <v/>
      </c>
      <c r="AD519" s="27" t="str">
        <f t="shared" si="24"/>
        <v/>
      </c>
    </row>
    <row r="520" spans="3:30" ht="30" customHeight="1" thickTop="1" thickBot="1" x14ac:dyDescent="0.25">
      <c r="C520" s="118"/>
      <c r="D520" s="115"/>
      <c r="E520" s="116" t="s">
        <v>350</v>
      </c>
      <c r="F520" s="118"/>
      <c r="G520" s="131" t="s">
        <v>350</v>
      </c>
      <c r="H520" s="131" t="s">
        <v>350</v>
      </c>
      <c r="I520" s="132" t="s">
        <v>350</v>
      </c>
      <c r="AB520" s="15" t="str">
        <f t="shared" si="22"/>
        <v/>
      </c>
      <c r="AC520" s="15" t="str">
        <f t="shared" si="23"/>
        <v/>
      </c>
      <c r="AD520" s="27" t="str">
        <f t="shared" si="24"/>
        <v/>
      </c>
    </row>
    <row r="521" spans="3:30" ht="30" customHeight="1" thickTop="1" thickBot="1" x14ac:dyDescent="0.25">
      <c r="C521" s="118"/>
      <c r="D521" s="115"/>
      <c r="E521" s="116" t="s">
        <v>350</v>
      </c>
      <c r="F521" s="118"/>
      <c r="G521" s="131" t="s">
        <v>350</v>
      </c>
      <c r="H521" s="131" t="s">
        <v>350</v>
      </c>
      <c r="I521" s="132" t="s">
        <v>350</v>
      </c>
      <c r="AB521" s="15" t="str">
        <f t="shared" ref="AB521:AB584" si="25">IF(D521="","",MONTH(D521))</f>
        <v/>
      </c>
      <c r="AC521" s="15" t="str">
        <f t="shared" ref="AC521:AC584" si="26">IF(D521="","",YEAR(D521))</f>
        <v/>
      </c>
      <c r="AD521" s="27" t="str">
        <f t="shared" ref="AD521:AD584" si="27">IF(ISERROR(IF(G521="","",H521-G521)),"",IF(G521="","",H521-G521))</f>
        <v/>
      </c>
    </row>
    <row r="522" spans="3:30" ht="30" customHeight="1" thickTop="1" thickBot="1" x14ac:dyDescent="0.25">
      <c r="C522" s="118"/>
      <c r="D522" s="115"/>
      <c r="E522" s="116" t="s">
        <v>350</v>
      </c>
      <c r="F522" s="118"/>
      <c r="G522" s="131" t="s">
        <v>350</v>
      </c>
      <c r="H522" s="131" t="s">
        <v>350</v>
      </c>
      <c r="I522" s="132" t="s">
        <v>350</v>
      </c>
      <c r="AB522" s="15" t="str">
        <f t="shared" si="25"/>
        <v/>
      </c>
      <c r="AC522" s="15" t="str">
        <f t="shared" si="26"/>
        <v/>
      </c>
      <c r="AD522" s="27" t="str">
        <f t="shared" si="27"/>
        <v/>
      </c>
    </row>
    <row r="523" spans="3:30" ht="30" customHeight="1" thickTop="1" thickBot="1" x14ac:dyDescent="0.25">
      <c r="C523" s="118"/>
      <c r="D523" s="115"/>
      <c r="E523" s="116" t="s">
        <v>350</v>
      </c>
      <c r="F523" s="118"/>
      <c r="G523" s="131" t="s">
        <v>350</v>
      </c>
      <c r="H523" s="131" t="s">
        <v>350</v>
      </c>
      <c r="I523" s="132" t="s">
        <v>350</v>
      </c>
      <c r="AB523" s="15" t="str">
        <f t="shared" si="25"/>
        <v/>
      </c>
      <c r="AC523" s="15" t="str">
        <f t="shared" si="26"/>
        <v/>
      </c>
      <c r="AD523" s="27" t="str">
        <f t="shared" si="27"/>
        <v/>
      </c>
    </row>
    <row r="524" spans="3:30" ht="30" customHeight="1" thickTop="1" thickBot="1" x14ac:dyDescent="0.25">
      <c r="C524" s="118"/>
      <c r="D524" s="115"/>
      <c r="E524" s="116" t="s">
        <v>350</v>
      </c>
      <c r="F524" s="118"/>
      <c r="G524" s="131" t="s">
        <v>350</v>
      </c>
      <c r="H524" s="131" t="s">
        <v>350</v>
      </c>
      <c r="I524" s="132" t="s">
        <v>350</v>
      </c>
      <c r="AB524" s="15" t="str">
        <f t="shared" si="25"/>
        <v/>
      </c>
      <c r="AC524" s="15" t="str">
        <f t="shared" si="26"/>
        <v/>
      </c>
      <c r="AD524" s="27" t="str">
        <f t="shared" si="27"/>
        <v/>
      </c>
    </row>
    <row r="525" spans="3:30" ht="30" customHeight="1" thickTop="1" thickBot="1" x14ac:dyDescent="0.25">
      <c r="C525" s="118"/>
      <c r="D525" s="115"/>
      <c r="E525" s="116" t="s">
        <v>350</v>
      </c>
      <c r="F525" s="118"/>
      <c r="G525" s="131" t="s">
        <v>350</v>
      </c>
      <c r="H525" s="131" t="s">
        <v>350</v>
      </c>
      <c r="I525" s="132" t="s">
        <v>350</v>
      </c>
      <c r="AB525" s="15" t="str">
        <f t="shared" si="25"/>
        <v/>
      </c>
      <c r="AC525" s="15" t="str">
        <f t="shared" si="26"/>
        <v/>
      </c>
      <c r="AD525" s="27" t="str">
        <f t="shared" si="27"/>
        <v/>
      </c>
    </row>
    <row r="526" spans="3:30" ht="30" customHeight="1" thickTop="1" thickBot="1" x14ac:dyDescent="0.25">
      <c r="C526" s="118"/>
      <c r="D526" s="115"/>
      <c r="E526" s="116" t="s">
        <v>350</v>
      </c>
      <c r="F526" s="118"/>
      <c r="G526" s="131" t="s">
        <v>350</v>
      </c>
      <c r="H526" s="131" t="s">
        <v>350</v>
      </c>
      <c r="I526" s="132" t="s">
        <v>350</v>
      </c>
      <c r="AB526" s="15" t="str">
        <f t="shared" si="25"/>
        <v/>
      </c>
      <c r="AC526" s="15" t="str">
        <f t="shared" si="26"/>
        <v/>
      </c>
      <c r="AD526" s="27" t="str">
        <f t="shared" si="27"/>
        <v/>
      </c>
    </row>
    <row r="527" spans="3:30" ht="30" customHeight="1" thickTop="1" thickBot="1" x14ac:dyDescent="0.25">
      <c r="C527" s="118"/>
      <c r="D527" s="115"/>
      <c r="E527" s="116" t="s">
        <v>350</v>
      </c>
      <c r="F527" s="118"/>
      <c r="G527" s="131" t="s">
        <v>350</v>
      </c>
      <c r="H527" s="131" t="s">
        <v>350</v>
      </c>
      <c r="I527" s="132" t="s">
        <v>350</v>
      </c>
      <c r="AB527" s="15" t="str">
        <f t="shared" si="25"/>
        <v/>
      </c>
      <c r="AC527" s="15" t="str">
        <f t="shared" si="26"/>
        <v/>
      </c>
      <c r="AD527" s="27" t="str">
        <f t="shared" si="27"/>
        <v/>
      </c>
    </row>
    <row r="528" spans="3:30" ht="30" customHeight="1" thickTop="1" thickBot="1" x14ac:dyDescent="0.25">
      <c r="C528" s="118"/>
      <c r="D528" s="115"/>
      <c r="E528" s="116" t="s">
        <v>350</v>
      </c>
      <c r="F528" s="118"/>
      <c r="G528" s="131" t="s">
        <v>350</v>
      </c>
      <c r="H528" s="131" t="s">
        <v>350</v>
      </c>
      <c r="I528" s="132" t="s">
        <v>350</v>
      </c>
      <c r="AB528" s="15" t="str">
        <f t="shared" si="25"/>
        <v/>
      </c>
      <c r="AC528" s="15" t="str">
        <f t="shared" si="26"/>
        <v/>
      </c>
      <c r="AD528" s="27" t="str">
        <f t="shared" si="27"/>
        <v/>
      </c>
    </row>
    <row r="529" spans="3:30" ht="30" customHeight="1" thickTop="1" thickBot="1" x14ac:dyDescent="0.25">
      <c r="C529" s="118"/>
      <c r="D529" s="115"/>
      <c r="E529" s="116" t="s">
        <v>350</v>
      </c>
      <c r="F529" s="118"/>
      <c r="G529" s="131" t="s">
        <v>350</v>
      </c>
      <c r="H529" s="131" t="s">
        <v>350</v>
      </c>
      <c r="I529" s="132" t="s">
        <v>350</v>
      </c>
      <c r="AB529" s="15" t="str">
        <f t="shared" si="25"/>
        <v/>
      </c>
      <c r="AC529" s="15" t="str">
        <f t="shared" si="26"/>
        <v/>
      </c>
      <c r="AD529" s="27" t="str">
        <f t="shared" si="27"/>
        <v/>
      </c>
    </row>
    <row r="530" spans="3:30" ht="30" customHeight="1" thickTop="1" thickBot="1" x14ac:dyDescent="0.25">
      <c r="C530" s="118"/>
      <c r="D530" s="115"/>
      <c r="E530" s="116" t="s">
        <v>350</v>
      </c>
      <c r="F530" s="118"/>
      <c r="G530" s="131" t="s">
        <v>350</v>
      </c>
      <c r="H530" s="131" t="s">
        <v>350</v>
      </c>
      <c r="I530" s="132" t="s">
        <v>350</v>
      </c>
      <c r="AB530" s="15" t="str">
        <f t="shared" si="25"/>
        <v/>
      </c>
      <c r="AC530" s="15" t="str">
        <f t="shared" si="26"/>
        <v/>
      </c>
      <c r="AD530" s="27" t="str">
        <f t="shared" si="27"/>
        <v/>
      </c>
    </row>
    <row r="531" spans="3:30" ht="30" customHeight="1" thickTop="1" thickBot="1" x14ac:dyDescent="0.25">
      <c r="C531" s="118"/>
      <c r="D531" s="115"/>
      <c r="E531" s="116" t="s">
        <v>350</v>
      </c>
      <c r="F531" s="118"/>
      <c r="G531" s="131" t="s">
        <v>350</v>
      </c>
      <c r="H531" s="131" t="s">
        <v>350</v>
      </c>
      <c r="I531" s="132" t="s">
        <v>350</v>
      </c>
      <c r="AB531" s="15" t="str">
        <f t="shared" si="25"/>
        <v/>
      </c>
      <c r="AC531" s="15" t="str">
        <f t="shared" si="26"/>
        <v/>
      </c>
      <c r="AD531" s="27" t="str">
        <f t="shared" si="27"/>
        <v/>
      </c>
    </row>
    <row r="532" spans="3:30" ht="30" customHeight="1" thickTop="1" thickBot="1" x14ac:dyDescent="0.25">
      <c r="C532" s="118"/>
      <c r="D532" s="115"/>
      <c r="E532" s="116" t="s">
        <v>350</v>
      </c>
      <c r="F532" s="118"/>
      <c r="G532" s="131" t="s">
        <v>350</v>
      </c>
      <c r="H532" s="131" t="s">
        <v>350</v>
      </c>
      <c r="I532" s="132" t="s">
        <v>350</v>
      </c>
      <c r="AB532" s="15" t="str">
        <f t="shared" si="25"/>
        <v/>
      </c>
      <c r="AC532" s="15" t="str">
        <f t="shared" si="26"/>
        <v/>
      </c>
      <c r="AD532" s="27" t="str">
        <f t="shared" si="27"/>
        <v/>
      </c>
    </row>
    <row r="533" spans="3:30" ht="30" customHeight="1" thickTop="1" thickBot="1" x14ac:dyDescent="0.25">
      <c r="C533" s="118"/>
      <c r="D533" s="115"/>
      <c r="E533" s="116" t="s">
        <v>350</v>
      </c>
      <c r="F533" s="118"/>
      <c r="G533" s="131" t="s">
        <v>350</v>
      </c>
      <c r="H533" s="131" t="s">
        <v>350</v>
      </c>
      <c r="I533" s="132" t="s">
        <v>350</v>
      </c>
      <c r="AB533" s="15" t="str">
        <f t="shared" si="25"/>
        <v/>
      </c>
      <c r="AC533" s="15" t="str">
        <f t="shared" si="26"/>
        <v/>
      </c>
      <c r="AD533" s="27" t="str">
        <f t="shared" si="27"/>
        <v/>
      </c>
    </row>
    <row r="534" spans="3:30" ht="30" customHeight="1" thickTop="1" thickBot="1" x14ac:dyDescent="0.25">
      <c r="C534" s="118"/>
      <c r="D534" s="115"/>
      <c r="E534" s="116" t="s">
        <v>350</v>
      </c>
      <c r="F534" s="118"/>
      <c r="G534" s="131" t="s">
        <v>350</v>
      </c>
      <c r="H534" s="131" t="s">
        <v>350</v>
      </c>
      <c r="I534" s="132" t="s">
        <v>350</v>
      </c>
      <c r="AB534" s="15" t="str">
        <f t="shared" si="25"/>
        <v/>
      </c>
      <c r="AC534" s="15" t="str">
        <f t="shared" si="26"/>
        <v/>
      </c>
      <c r="AD534" s="27" t="str">
        <f t="shared" si="27"/>
        <v/>
      </c>
    </row>
    <row r="535" spans="3:30" ht="30" customHeight="1" thickTop="1" thickBot="1" x14ac:dyDescent="0.25">
      <c r="C535" s="118"/>
      <c r="D535" s="115"/>
      <c r="E535" s="116" t="s">
        <v>350</v>
      </c>
      <c r="F535" s="118"/>
      <c r="G535" s="131" t="s">
        <v>350</v>
      </c>
      <c r="H535" s="131" t="s">
        <v>350</v>
      </c>
      <c r="I535" s="132" t="s">
        <v>350</v>
      </c>
      <c r="AB535" s="15" t="str">
        <f t="shared" si="25"/>
        <v/>
      </c>
      <c r="AC535" s="15" t="str">
        <f t="shared" si="26"/>
        <v/>
      </c>
      <c r="AD535" s="27" t="str">
        <f t="shared" si="27"/>
        <v/>
      </c>
    </row>
    <row r="536" spans="3:30" ht="30" customHeight="1" thickTop="1" thickBot="1" x14ac:dyDescent="0.25">
      <c r="C536" s="118"/>
      <c r="D536" s="115"/>
      <c r="E536" s="116" t="s">
        <v>350</v>
      </c>
      <c r="F536" s="118"/>
      <c r="G536" s="131" t="s">
        <v>350</v>
      </c>
      <c r="H536" s="131" t="s">
        <v>350</v>
      </c>
      <c r="I536" s="132" t="s">
        <v>350</v>
      </c>
      <c r="AB536" s="15" t="str">
        <f t="shared" si="25"/>
        <v/>
      </c>
      <c r="AC536" s="15" t="str">
        <f t="shared" si="26"/>
        <v/>
      </c>
      <c r="AD536" s="27" t="str">
        <f t="shared" si="27"/>
        <v/>
      </c>
    </row>
    <row r="537" spans="3:30" ht="30" customHeight="1" thickTop="1" thickBot="1" x14ac:dyDescent="0.25">
      <c r="C537" s="118"/>
      <c r="D537" s="115"/>
      <c r="E537" s="116" t="s">
        <v>350</v>
      </c>
      <c r="F537" s="118"/>
      <c r="G537" s="131" t="s">
        <v>350</v>
      </c>
      <c r="H537" s="131" t="s">
        <v>350</v>
      </c>
      <c r="I537" s="132" t="s">
        <v>350</v>
      </c>
      <c r="AB537" s="15" t="str">
        <f t="shared" si="25"/>
        <v/>
      </c>
      <c r="AC537" s="15" t="str">
        <f t="shared" si="26"/>
        <v/>
      </c>
      <c r="AD537" s="27" t="str">
        <f t="shared" si="27"/>
        <v/>
      </c>
    </row>
    <row r="538" spans="3:30" ht="30" customHeight="1" thickTop="1" thickBot="1" x14ac:dyDescent="0.25">
      <c r="C538" s="118"/>
      <c r="D538" s="115"/>
      <c r="E538" s="116" t="s">
        <v>350</v>
      </c>
      <c r="F538" s="118"/>
      <c r="G538" s="131" t="s">
        <v>350</v>
      </c>
      <c r="H538" s="131" t="s">
        <v>350</v>
      </c>
      <c r="I538" s="132" t="s">
        <v>350</v>
      </c>
      <c r="AB538" s="15" t="str">
        <f t="shared" si="25"/>
        <v/>
      </c>
      <c r="AC538" s="15" t="str">
        <f t="shared" si="26"/>
        <v/>
      </c>
      <c r="AD538" s="27" t="str">
        <f t="shared" si="27"/>
        <v/>
      </c>
    </row>
    <row r="539" spans="3:30" ht="30" customHeight="1" thickTop="1" thickBot="1" x14ac:dyDescent="0.25">
      <c r="C539" s="118"/>
      <c r="D539" s="115"/>
      <c r="E539" s="116" t="s">
        <v>350</v>
      </c>
      <c r="F539" s="118"/>
      <c r="G539" s="131" t="s">
        <v>350</v>
      </c>
      <c r="H539" s="131" t="s">
        <v>350</v>
      </c>
      <c r="I539" s="132" t="s">
        <v>350</v>
      </c>
      <c r="AB539" s="15" t="str">
        <f t="shared" si="25"/>
        <v/>
      </c>
      <c r="AC539" s="15" t="str">
        <f t="shared" si="26"/>
        <v/>
      </c>
      <c r="AD539" s="27" t="str">
        <f t="shared" si="27"/>
        <v/>
      </c>
    </row>
    <row r="540" spans="3:30" ht="30" customHeight="1" thickTop="1" thickBot="1" x14ac:dyDescent="0.25">
      <c r="C540" s="118"/>
      <c r="D540" s="115"/>
      <c r="E540" s="116" t="s">
        <v>350</v>
      </c>
      <c r="F540" s="118"/>
      <c r="G540" s="131" t="s">
        <v>350</v>
      </c>
      <c r="H540" s="131" t="s">
        <v>350</v>
      </c>
      <c r="I540" s="132" t="s">
        <v>350</v>
      </c>
      <c r="AB540" s="15" t="str">
        <f t="shared" si="25"/>
        <v/>
      </c>
      <c r="AC540" s="15" t="str">
        <f t="shared" si="26"/>
        <v/>
      </c>
      <c r="AD540" s="27" t="str">
        <f t="shared" si="27"/>
        <v/>
      </c>
    </row>
    <row r="541" spans="3:30" ht="30" customHeight="1" thickTop="1" thickBot="1" x14ac:dyDescent="0.25">
      <c r="C541" s="118"/>
      <c r="D541" s="115"/>
      <c r="E541" s="116" t="s">
        <v>350</v>
      </c>
      <c r="F541" s="118"/>
      <c r="G541" s="131" t="s">
        <v>350</v>
      </c>
      <c r="H541" s="131" t="s">
        <v>350</v>
      </c>
      <c r="I541" s="132" t="s">
        <v>350</v>
      </c>
      <c r="AB541" s="15" t="str">
        <f t="shared" si="25"/>
        <v/>
      </c>
      <c r="AC541" s="15" t="str">
        <f t="shared" si="26"/>
        <v/>
      </c>
      <c r="AD541" s="27" t="str">
        <f t="shared" si="27"/>
        <v/>
      </c>
    </row>
    <row r="542" spans="3:30" ht="30" customHeight="1" thickTop="1" thickBot="1" x14ac:dyDescent="0.25">
      <c r="C542" s="118"/>
      <c r="D542" s="115"/>
      <c r="E542" s="116" t="s">
        <v>350</v>
      </c>
      <c r="F542" s="118"/>
      <c r="G542" s="131" t="s">
        <v>350</v>
      </c>
      <c r="H542" s="131" t="s">
        <v>350</v>
      </c>
      <c r="I542" s="132" t="s">
        <v>350</v>
      </c>
      <c r="AB542" s="15" t="str">
        <f t="shared" si="25"/>
        <v/>
      </c>
      <c r="AC542" s="15" t="str">
        <f t="shared" si="26"/>
        <v/>
      </c>
      <c r="AD542" s="27" t="str">
        <f t="shared" si="27"/>
        <v/>
      </c>
    </row>
    <row r="543" spans="3:30" ht="30" customHeight="1" thickTop="1" thickBot="1" x14ac:dyDescent="0.25">
      <c r="C543" s="118"/>
      <c r="D543" s="115"/>
      <c r="E543" s="116" t="s">
        <v>350</v>
      </c>
      <c r="F543" s="118"/>
      <c r="G543" s="131" t="s">
        <v>350</v>
      </c>
      <c r="H543" s="131" t="s">
        <v>350</v>
      </c>
      <c r="I543" s="132" t="s">
        <v>350</v>
      </c>
      <c r="AB543" s="15" t="str">
        <f t="shared" si="25"/>
        <v/>
      </c>
      <c r="AC543" s="15" t="str">
        <f t="shared" si="26"/>
        <v/>
      </c>
      <c r="AD543" s="27" t="str">
        <f t="shared" si="27"/>
        <v/>
      </c>
    </row>
    <row r="544" spans="3:30" ht="30" customHeight="1" thickTop="1" thickBot="1" x14ac:dyDescent="0.25">
      <c r="C544" s="118"/>
      <c r="D544" s="115"/>
      <c r="E544" s="116" t="s">
        <v>350</v>
      </c>
      <c r="F544" s="118"/>
      <c r="G544" s="131" t="s">
        <v>350</v>
      </c>
      <c r="H544" s="131" t="s">
        <v>350</v>
      </c>
      <c r="I544" s="132" t="s">
        <v>350</v>
      </c>
      <c r="AB544" s="15" t="str">
        <f t="shared" si="25"/>
        <v/>
      </c>
      <c r="AC544" s="15" t="str">
        <f t="shared" si="26"/>
        <v/>
      </c>
      <c r="AD544" s="27" t="str">
        <f t="shared" si="27"/>
        <v/>
      </c>
    </row>
    <row r="545" spans="3:30" ht="30" customHeight="1" thickTop="1" thickBot="1" x14ac:dyDescent="0.25">
      <c r="C545" s="118"/>
      <c r="D545" s="115"/>
      <c r="E545" s="116" t="s">
        <v>350</v>
      </c>
      <c r="F545" s="118"/>
      <c r="G545" s="131" t="s">
        <v>350</v>
      </c>
      <c r="H545" s="131" t="s">
        <v>350</v>
      </c>
      <c r="I545" s="132" t="s">
        <v>350</v>
      </c>
      <c r="AB545" s="15" t="str">
        <f t="shared" si="25"/>
        <v/>
      </c>
      <c r="AC545" s="15" t="str">
        <f t="shared" si="26"/>
        <v/>
      </c>
      <c r="AD545" s="27" t="str">
        <f t="shared" si="27"/>
        <v/>
      </c>
    </row>
    <row r="546" spans="3:30" ht="30" customHeight="1" thickTop="1" thickBot="1" x14ac:dyDescent="0.25">
      <c r="C546" s="118"/>
      <c r="D546" s="115"/>
      <c r="E546" s="116" t="s">
        <v>350</v>
      </c>
      <c r="F546" s="118"/>
      <c r="G546" s="131" t="s">
        <v>350</v>
      </c>
      <c r="H546" s="131" t="s">
        <v>350</v>
      </c>
      <c r="I546" s="132" t="s">
        <v>350</v>
      </c>
      <c r="AB546" s="15" t="str">
        <f t="shared" si="25"/>
        <v/>
      </c>
      <c r="AC546" s="15" t="str">
        <f t="shared" si="26"/>
        <v/>
      </c>
      <c r="AD546" s="27" t="str">
        <f t="shared" si="27"/>
        <v/>
      </c>
    </row>
    <row r="547" spans="3:30" ht="30" customHeight="1" thickTop="1" thickBot="1" x14ac:dyDescent="0.25">
      <c r="C547" s="118"/>
      <c r="D547" s="115"/>
      <c r="E547" s="116" t="s">
        <v>350</v>
      </c>
      <c r="F547" s="118"/>
      <c r="G547" s="131" t="s">
        <v>350</v>
      </c>
      <c r="H547" s="131" t="s">
        <v>350</v>
      </c>
      <c r="I547" s="132" t="s">
        <v>350</v>
      </c>
      <c r="AB547" s="15" t="str">
        <f t="shared" si="25"/>
        <v/>
      </c>
      <c r="AC547" s="15" t="str">
        <f t="shared" si="26"/>
        <v/>
      </c>
      <c r="AD547" s="27" t="str">
        <f t="shared" si="27"/>
        <v/>
      </c>
    </row>
    <row r="548" spans="3:30" ht="30" customHeight="1" thickTop="1" thickBot="1" x14ac:dyDescent="0.25">
      <c r="C548" s="118"/>
      <c r="D548" s="115"/>
      <c r="E548" s="116" t="s">
        <v>350</v>
      </c>
      <c r="F548" s="118"/>
      <c r="G548" s="131" t="s">
        <v>350</v>
      </c>
      <c r="H548" s="131" t="s">
        <v>350</v>
      </c>
      <c r="I548" s="132" t="s">
        <v>350</v>
      </c>
      <c r="AB548" s="15" t="str">
        <f t="shared" si="25"/>
        <v/>
      </c>
      <c r="AC548" s="15" t="str">
        <f t="shared" si="26"/>
        <v/>
      </c>
      <c r="AD548" s="27" t="str">
        <f t="shared" si="27"/>
        <v/>
      </c>
    </row>
    <row r="549" spans="3:30" ht="30" customHeight="1" thickTop="1" thickBot="1" x14ac:dyDescent="0.25">
      <c r="C549" s="118"/>
      <c r="D549" s="115"/>
      <c r="E549" s="116" t="s">
        <v>350</v>
      </c>
      <c r="F549" s="118"/>
      <c r="G549" s="131" t="s">
        <v>350</v>
      </c>
      <c r="H549" s="131" t="s">
        <v>350</v>
      </c>
      <c r="I549" s="132" t="s">
        <v>350</v>
      </c>
      <c r="AB549" s="15" t="str">
        <f t="shared" si="25"/>
        <v/>
      </c>
      <c r="AC549" s="15" t="str">
        <f t="shared" si="26"/>
        <v/>
      </c>
      <c r="AD549" s="27" t="str">
        <f t="shared" si="27"/>
        <v/>
      </c>
    </row>
    <row r="550" spans="3:30" ht="30" customHeight="1" thickTop="1" thickBot="1" x14ac:dyDescent="0.25">
      <c r="C550" s="118"/>
      <c r="D550" s="115"/>
      <c r="E550" s="116" t="s">
        <v>350</v>
      </c>
      <c r="F550" s="118"/>
      <c r="G550" s="131" t="s">
        <v>350</v>
      </c>
      <c r="H550" s="131" t="s">
        <v>350</v>
      </c>
      <c r="I550" s="132" t="s">
        <v>350</v>
      </c>
      <c r="AB550" s="15" t="str">
        <f t="shared" si="25"/>
        <v/>
      </c>
      <c r="AC550" s="15" t="str">
        <f t="shared" si="26"/>
        <v/>
      </c>
      <c r="AD550" s="27" t="str">
        <f t="shared" si="27"/>
        <v/>
      </c>
    </row>
    <row r="551" spans="3:30" ht="30" customHeight="1" thickTop="1" thickBot="1" x14ac:dyDescent="0.25">
      <c r="C551" s="118"/>
      <c r="D551" s="115"/>
      <c r="E551" s="116" t="s">
        <v>350</v>
      </c>
      <c r="F551" s="118"/>
      <c r="G551" s="131" t="s">
        <v>350</v>
      </c>
      <c r="H551" s="131" t="s">
        <v>350</v>
      </c>
      <c r="I551" s="132" t="s">
        <v>350</v>
      </c>
      <c r="AB551" s="15" t="str">
        <f t="shared" si="25"/>
        <v/>
      </c>
      <c r="AC551" s="15" t="str">
        <f t="shared" si="26"/>
        <v/>
      </c>
      <c r="AD551" s="27" t="str">
        <f t="shared" si="27"/>
        <v/>
      </c>
    </row>
    <row r="552" spans="3:30" ht="30" customHeight="1" thickTop="1" thickBot="1" x14ac:dyDescent="0.25">
      <c r="C552" s="118"/>
      <c r="D552" s="115"/>
      <c r="E552" s="116" t="s">
        <v>350</v>
      </c>
      <c r="F552" s="118"/>
      <c r="G552" s="131" t="s">
        <v>350</v>
      </c>
      <c r="H552" s="131" t="s">
        <v>350</v>
      </c>
      <c r="I552" s="132" t="s">
        <v>350</v>
      </c>
      <c r="AB552" s="15" t="str">
        <f t="shared" si="25"/>
        <v/>
      </c>
      <c r="AC552" s="15" t="str">
        <f t="shared" si="26"/>
        <v/>
      </c>
      <c r="AD552" s="27" t="str">
        <f t="shared" si="27"/>
        <v/>
      </c>
    </row>
    <row r="553" spans="3:30" ht="30" customHeight="1" thickTop="1" thickBot="1" x14ac:dyDescent="0.25">
      <c r="C553" s="118"/>
      <c r="D553" s="115"/>
      <c r="E553" s="116" t="s">
        <v>350</v>
      </c>
      <c r="F553" s="118"/>
      <c r="G553" s="131" t="s">
        <v>350</v>
      </c>
      <c r="H553" s="131" t="s">
        <v>350</v>
      </c>
      <c r="I553" s="132" t="s">
        <v>350</v>
      </c>
      <c r="AB553" s="15" t="str">
        <f t="shared" si="25"/>
        <v/>
      </c>
      <c r="AC553" s="15" t="str">
        <f t="shared" si="26"/>
        <v/>
      </c>
      <c r="AD553" s="27" t="str">
        <f t="shared" si="27"/>
        <v/>
      </c>
    </row>
    <row r="554" spans="3:30" ht="30" customHeight="1" thickTop="1" thickBot="1" x14ac:dyDescent="0.25">
      <c r="C554" s="118"/>
      <c r="D554" s="115"/>
      <c r="E554" s="116" t="s">
        <v>350</v>
      </c>
      <c r="F554" s="118"/>
      <c r="G554" s="131" t="s">
        <v>350</v>
      </c>
      <c r="H554" s="131" t="s">
        <v>350</v>
      </c>
      <c r="I554" s="132" t="s">
        <v>350</v>
      </c>
      <c r="AB554" s="15" t="str">
        <f t="shared" si="25"/>
        <v/>
      </c>
      <c r="AC554" s="15" t="str">
        <f t="shared" si="26"/>
        <v/>
      </c>
      <c r="AD554" s="27" t="str">
        <f t="shared" si="27"/>
        <v/>
      </c>
    </row>
    <row r="555" spans="3:30" ht="30" customHeight="1" thickTop="1" thickBot="1" x14ac:dyDescent="0.25">
      <c r="C555" s="118"/>
      <c r="D555" s="115"/>
      <c r="E555" s="116" t="s">
        <v>350</v>
      </c>
      <c r="F555" s="118"/>
      <c r="G555" s="131" t="s">
        <v>350</v>
      </c>
      <c r="H555" s="131" t="s">
        <v>350</v>
      </c>
      <c r="I555" s="132" t="s">
        <v>350</v>
      </c>
      <c r="AB555" s="15" t="str">
        <f t="shared" si="25"/>
        <v/>
      </c>
      <c r="AC555" s="15" t="str">
        <f t="shared" si="26"/>
        <v/>
      </c>
      <c r="AD555" s="27" t="str">
        <f t="shared" si="27"/>
        <v/>
      </c>
    </row>
    <row r="556" spans="3:30" ht="30" customHeight="1" thickTop="1" thickBot="1" x14ac:dyDescent="0.25">
      <c r="C556" s="118"/>
      <c r="D556" s="115"/>
      <c r="E556" s="116" t="s">
        <v>350</v>
      </c>
      <c r="F556" s="118"/>
      <c r="G556" s="131" t="s">
        <v>350</v>
      </c>
      <c r="H556" s="131" t="s">
        <v>350</v>
      </c>
      <c r="I556" s="132" t="s">
        <v>350</v>
      </c>
      <c r="AB556" s="15" t="str">
        <f t="shared" si="25"/>
        <v/>
      </c>
      <c r="AC556" s="15" t="str">
        <f t="shared" si="26"/>
        <v/>
      </c>
      <c r="AD556" s="27" t="str">
        <f t="shared" si="27"/>
        <v/>
      </c>
    </row>
    <row r="557" spans="3:30" ht="30" customHeight="1" thickTop="1" thickBot="1" x14ac:dyDescent="0.25">
      <c r="C557" s="118"/>
      <c r="D557" s="115"/>
      <c r="E557" s="116" t="s">
        <v>350</v>
      </c>
      <c r="F557" s="118"/>
      <c r="G557" s="131" t="s">
        <v>350</v>
      </c>
      <c r="H557" s="131" t="s">
        <v>350</v>
      </c>
      <c r="I557" s="132" t="s">
        <v>350</v>
      </c>
      <c r="AB557" s="15" t="str">
        <f t="shared" si="25"/>
        <v/>
      </c>
      <c r="AC557" s="15" t="str">
        <f t="shared" si="26"/>
        <v/>
      </c>
      <c r="AD557" s="27" t="str">
        <f t="shared" si="27"/>
        <v/>
      </c>
    </row>
    <row r="558" spans="3:30" ht="30" customHeight="1" thickTop="1" thickBot="1" x14ac:dyDescent="0.25">
      <c r="C558" s="118"/>
      <c r="D558" s="115"/>
      <c r="E558" s="116" t="s">
        <v>350</v>
      </c>
      <c r="F558" s="118"/>
      <c r="G558" s="131" t="s">
        <v>350</v>
      </c>
      <c r="H558" s="131" t="s">
        <v>350</v>
      </c>
      <c r="I558" s="132" t="s">
        <v>350</v>
      </c>
      <c r="AB558" s="15" t="str">
        <f t="shared" si="25"/>
        <v/>
      </c>
      <c r="AC558" s="15" t="str">
        <f t="shared" si="26"/>
        <v/>
      </c>
      <c r="AD558" s="27" t="str">
        <f t="shared" si="27"/>
        <v/>
      </c>
    </row>
    <row r="559" spans="3:30" ht="30" customHeight="1" thickTop="1" thickBot="1" x14ac:dyDescent="0.25">
      <c r="C559" s="118"/>
      <c r="D559" s="115"/>
      <c r="E559" s="116" t="s">
        <v>350</v>
      </c>
      <c r="F559" s="118"/>
      <c r="G559" s="131" t="s">
        <v>350</v>
      </c>
      <c r="H559" s="131" t="s">
        <v>350</v>
      </c>
      <c r="I559" s="132" t="s">
        <v>350</v>
      </c>
      <c r="AB559" s="15" t="str">
        <f t="shared" si="25"/>
        <v/>
      </c>
      <c r="AC559" s="15" t="str">
        <f t="shared" si="26"/>
        <v/>
      </c>
      <c r="AD559" s="27" t="str">
        <f t="shared" si="27"/>
        <v/>
      </c>
    </row>
    <row r="560" spans="3:30" ht="30" customHeight="1" thickTop="1" thickBot="1" x14ac:dyDescent="0.25">
      <c r="C560" s="118"/>
      <c r="D560" s="115"/>
      <c r="E560" s="116" t="s">
        <v>350</v>
      </c>
      <c r="F560" s="118"/>
      <c r="G560" s="131" t="s">
        <v>350</v>
      </c>
      <c r="H560" s="131" t="s">
        <v>350</v>
      </c>
      <c r="I560" s="132" t="s">
        <v>350</v>
      </c>
      <c r="AB560" s="15" t="str">
        <f t="shared" si="25"/>
        <v/>
      </c>
      <c r="AC560" s="15" t="str">
        <f t="shared" si="26"/>
        <v/>
      </c>
      <c r="AD560" s="27" t="str">
        <f t="shared" si="27"/>
        <v/>
      </c>
    </row>
    <row r="561" spans="3:30" ht="30" customHeight="1" thickTop="1" thickBot="1" x14ac:dyDescent="0.25">
      <c r="C561" s="118"/>
      <c r="D561" s="115"/>
      <c r="E561" s="116" t="s">
        <v>350</v>
      </c>
      <c r="F561" s="118"/>
      <c r="G561" s="131" t="s">
        <v>350</v>
      </c>
      <c r="H561" s="131" t="s">
        <v>350</v>
      </c>
      <c r="I561" s="132" t="s">
        <v>350</v>
      </c>
      <c r="AB561" s="15" t="str">
        <f t="shared" si="25"/>
        <v/>
      </c>
      <c r="AC561" s="15" t="str">
        <f t="shared" si="26"/>
        <v/>
      </c>
      <c r="AD561" s="27" t="str">
        <f t="shared" si="27"/>
        <v/>
      </c>
    </row>
    <row r="562" spans="3:30" ht="30" customHeight="1" thickTop="1" thickBot="1" x14ac:dyDescent="0.25">
      <c r="C562" s="118"/>
      <c r="D562" s="115"/>
      <c r="E562" s="116" t="s">
        <v>350</v>
      </c>
      <c r="F562" s="118"/>
      <c r="G562" s="131" t="s">
        <v>350</v>
      </c>
      <c r="H562" s="131" t="s">
        <v>350</v>
      </c>
      <c r="I562" s="132" t="s">
        <v>350</v>
      </c>
      <c r="AB562" s="15" t="str">
        <f t="shared" si="25"/>
        <v/>
      </c>
      <c r="AC562" s="15" t="str">
        <f t="shared" si="26"/>
        <v/>
      </c>
      <c r="AD562" s="27" t="str">
        <f t="shared" si="27"/>
        <v/>
      </c>
    </row>
    <row r="563" spans="3:30" ht="30" customHeight="1" thickTop="1" thickBot="1" x14ac:dyDescent="0.25">
      <c r="C563" s="118"/>
      <c r="D563" s="115"/>
      <c r="E563" s="116" t="s">
        <v>350</v>
      </c>
      <c r="F563" s="118"/>
      <c r="G563" s="131" t="s">
        <v>350</v>
      </c>
      <c r="H563" s="131" t="s">
        <v>350</v>
      </c>
      <c r="I563" s="132" t="s">
        <v>350</v>
      </c>
      <c r="AB563" s="15" t="str">
        <f t="shared" si="25"/>
        <v/>
      </c>
      <c r="AC563" s="15" t="str">
        <f t="shared" si="26"/>
        <v/>
      </c>
      <c r="AD563" s="27" t="str">
        <f t="shared" si="27"/>
        <v/>
      </c>
    </row>
    <row r="564" spans="3:30" ht="30" customHeight="1" thickTop="1" thickBot="1" x14ac:dyDescent="0.25">
      <c r="C564" s="118"/>
      <c r="D564" s="115"/>
      <c r="E564" s="116" t="s">
        <v>350</v>
      </c>
      <c r="F564" s="118"/>
      <c r="G564" s="131" t="s">
        <v>350</v>
      </c>
      <c r="H564" s="131" t="s">
        <v>350</v>
      </c>
      <c r="I564" s="132" t="s">
        <v>350</v>
      </c>
      <c r="AB564" s="15" t="str">
        <f t="shared" si="25"/>
        <v/>
      </c>
      <c r="AC564" s="15" t="str">
        <f t="shared" si="26"/>
        <v/>
      </c>
      <c r="AD564" s="27" t="str">
        <f t="shared" si="27"/>
        <v/>
      </c>
    </row>
    <row r="565" spans="3:30" ht="30" customHeight="1" thickTop="1" thickBot="1" x14ac:dyDescent="0.25">
      <c r="C565" s="118"/>
      <c r="D565" s="115"/>
      <c r="E565" s="116" t="s">
        <v>350</v>
      </c>
      <c r="F565" s="118"/>
      <c r="G565" s="131" t="s">
        <v>350</v>
      </c>
      <c r="H565" s="131" t="s">
        <v>350</v>
      </c>
      <c r="I565" s="132" t="s">
        <v>350</v>
      </c>
      <c r="AB565" s="15" t="str">
        <f t="shared" si="25"/>
        <v/>
      </c>
      <c r="AC565" s="15" t="str">
        <f t="shared" si="26"/>
        <v/>
      </c>
      <c r="AD565" s="27" t="str">
        <f t="shared" si="27"/>
        <v/>
      </c>
    </row>
    <row r="566" spans="3:30" ht="30" customHeight="1" thickTop="1" thickBot="1" x14ac:dyDescent="0.25">
      <c r="C566" s="118"/>
      <c r="D566" s="115"/>
      <c r="E566" s="116" t="s">
        <v>350</v>
      </c>
      <c r="F566" s="118"/>
      <c r="G566" s="131" t="s">
        <v>350</v>
      </c>
      <c r="H566" s="131" t="s">
        <v>350</v>
      </c>
      <c r="I566" s="132" t="s">
        <v>350</v>
      </c>
      <c r="AB566" s="15" t="str">
        <f t="shared" si="25"/>
        <v/>
      </c>
      <c r="AC566" s="15" t="str">
        <f t="shared" si="26"/>
        <v/>
      </c>
      <c r="AD566" s="27" t="str">
        <f t="shared" si="27"/>
        <v/>
      </c>
    </row>
    <row r="567" spans="3:30" ht="30" customHeight="1" thickTop="1" thickBot="1" x14ac:dyDescent="0.25">
      <c r="C567" s="118"/>
      <c r="D567" s="115"/>
      <c r="E567" s="116" t="s">
        <v>350</v>
      </c>
      <c r="F567" s="118"/>
      <c r="G567" s="131" t="s">
        <v>350</v>
      </c>
      <c r="H567" s="131" t="s">
        <v>350</v>
      </c>
      <c r="I567" s="132" t="s">
        <v>350</v>
      </c>
      <c r="AB567" s="15" t="str">
        <f t="shared" si="25"/>
        <v/>
      </c>
      <c r="AC567" s="15" t="str">
        <f t="shared" si="26"/>
        <v/>
      </c>
      <c r="AD567" s="27" t="str">
        <f t="shared" si="27"/>
        <v/>
      </c>
    </row>
    <row r="568" spans="3:30" ht="30" customHeight="1" thickTop="1" thickBot="1" x14ac:dyDescent="0.25">
      <c r="C568" s="118"/>
      <c r="D568" s="115"/>
      <c r="E568" s="116" t="s">
        <v>350</v>
      </c>
      <c r="F568" s="118"/>
      <c r="G568" s="131" t="s">
        <v>350</v>
      </c>
      <c r="H568" s="131" t="s">
        <v>350</v>
      </c>
      <c r="I568" s="132" t="s">
        <v>350</v>
      </c>
      <c r="AB568" s="15" t="str">
        <f t="shared" si="25"/>
        <v/>
      </c>
      <c r="AC568" s="15" t="str">
        <f t="shared" si="26"/>
        <v/>
      </c>
      <c r="AD568" s="27" t="str">
        <f t="shared" si="27"/>
        <v/>
      </c>
    </row>
    <row r="569" spans="3:30" ht="30" customHeight="1" thickTop="1" thickBot="1" x14ac:dyDescent="0.25">
      <c r="C569" s="118"/>
      <c r="D569" s="115"/>
      <c r="E569" s="116" t="s">
        <v>350</v>
      </c>
      <c r="F569" s="118"/>
      <c r="G569" s="131" t="s">
        <v>350</v>
      </c>
      <c r="H569" s="131" t="s">
        <v>350</v>
      </c>
      <c r="I569" s="132" t="s">
        <v>350</v>
      </c>
      <c r="AB569" s="15" t="str">
        <f t="shared" si="25"/>
        <v/>
      </c>
      <c r="AC569" s="15" t="str">
        <f t="shared" si="26"/>
        <v/>
      </c>
      <c r="AD569" s="27" t="str">
        <f t="shared" si="27"/>
        <v/>
      </c>
    </row>
    <row r="570" spans="3:30" ht="30" customHeight="1" thickTop="1" thickBot="1" x14ac:dyDescent="0.25">
      <c r="C570" s="118"/>
      <c r="D570" s="115"/>
      <c r="E570" s="116" t="s">
        <v>350</v>
      </c>
      <c r="F570" s="118"/>
      <c r="G570" s="131" t="s">
        <v>350</v>
      </c>
      <c r="H570" s="131" t="s">
        <v>350</v>
      </c>
      <c r="I570" s="132" t="s">
        <v>350</v>
      </c>
      <c r="AB570" s="15" t="str">
        <f t="shared" si="25"/>
        <v/>
      </c>
      <c r="AC570" s="15" t="str">
        <f t="shared" si="26"/>
        <v/>
      </c>
      <c r="AD570" s="27" t="str">
        <f t="shared" si="27"/>
        <v/>
      </c>
    </row>
    <row r="571" spans="3:30" ht="30" customHeight="1" thickTop="1" thickBot="1" x14ac:dyDescent="0.25">
      <c r="C571" s="118"/>
      <c r="D571" s="115"/>
      <c r="E571" s="116" t="s">
        <v>350</v>
      </c>
      <c r="F571" s="118"/>
      <c r="G571" s="131" t="s">
        <v>350</v>
      </c>
      <c r="H571" s="131" t="s">
        <v>350</v>
      </c>
      <c r="I571" s="132" t="s">
        <v>350</v>
      </c>
      <c r="AB571" s="15" t="str">
        <f t="shared" si="25"/>
        <v/>
      </c>
      <c r="AC571" s="15" t="str">
        <f t="shared" si="26"/>
        <v/>
      </c>
      <c r="AD571" s="27" t="str">
        <f t="shared" si="27"/>
        <v/>
      </c>
    </row>
    <row r="572" spans="3:30" ht="30" customHeight="1" thickTop="1" thickBot="1" x14ac:dyDescent="0.25">
      <c r="C572" s="118"/>
      <c r="D572" s="115"/>
      <c r="E572" s="116" t="s">
        <v>350</v>
      </c>
      <c r="F572" s="118"/>
      <c r="G572" s="131" t="s">
        <v>350</v>
      </c>
      <c r="H572" s="131" t="s">
        <v>350</v>
      </c>
      <c r="I572" s="132" t="s">
        <v>350</v>
      </c>
      <c r="AB572" s="15" t="str">
        <f t="shared" si="25"/>
        <v/>
      </c>
      <c r="AC572" s="15" t="str">
        <f t="shared" si="26"/>
        <v/>
      </c>
      <c r="AD572" s="27" t="str">
        <f t="shared" si="27"/>
        <v/>
      </c>
    </row>
    <row r="573" spans="3:30" ht="30" customHeight="1" thickTop="1" thickBot="1" x14ac:dyDescent="0.25">
      <c r="C573" s="118"/>
      <c r="D573" s="115"/>
      <c r="E573" s="116" t="s">
        <v>350</v>
      </c>
      <c r="F573" s="118"/>
      <c r="G573" s="131" t="s">
        <v>350</v>
      </c>
      <c r="H573" s="131" t="s">
        <v>350</v>
      </c>
      <c r="I573" s="132" t="s">
        <v>350</v>
      </c>
      <c r="AB573" s="15" t="str">
        <f t="shared" si="25"/>
        <v/>
      </c>
      <c r="AC573" s="15" t="str">
        <f t="shared" si="26"/>
        <v/>
      </c>
      <c r="AD573" s="27" t="str">
        <f t="shared" si="27"/>
        <v/>
      </c>
    </row>
    <row r="574" spans="3:30" ht="30" customHeight="1" thickTop="1" thickBot="1" x14ac:dyDescent="0.25">
      <c r="C574" s="118"/>
      <c r="D574" s="115"/>
      <c r="E574" s="116" t="s">
        <v>350</v>
      </c>
      <c r="F574" s="118"/>
      <c r="G574" s="131" t="s">
        <v>350</v>
      </c>
      <c r="H574" s="131" t="s">
        <v>350</v>
      </c>
      <c r="I574" s="132" t="s">
        <v>350</v>
      </c>
      <c r="AB574" s="15" t="str">
        <f t="shared" si="25"/>
        <v/>
      </c>
      <c r="AC574" s="15" t="str">
        <f t="shared" si="26"/>
        <v/>
      </c>
      <c r="AD574" s="27" t="str">
        <f t="shared" si="27"/>
        <v/>
      </c>
    </row>
    <row r="575" spans="3:30" ht="30" customHeight="1" thickTop="1" thickBot="1" x14ac:dyDescent="0.25">
      <c r="C575" s="118"/>
      <c r="D575" s="115"/>
      <c r="E575" s="116" t="s">
        <v>350</v>
      </c>
      <c r="F575" s="118"/>
      <c r="G575" s="131" t="s">
        <v>350</v>
      </c>
      <c r="H575" s="131" t="s">
        <v>350</v>
      </c>
      <c r="I575" s="132" t="s">
        <v>350</v>
      </c>
      <c r="AB575" s="15" t="str">
        <f t="shared" si="25"/>
        <v/>
      </c>
      <c r="AC575" s="15" t="str">
        <f t="shared" si="26"/>
        <v/>
      </c>
      <c r="AD575" s="27" t="str">
        <f t="shared" si="27"/>
        <v/>
      </c>
    </row>
    <row r="576" spans="3:30" ht="30" customHeight="1" thickTop="1" thickBot="1" x14ac:dyDescent="0.25">
      <c r="C576" s="118"/>
      <c r="D576" s="115"/>
      <c r="E576" s="116" t="s">
        <v>350</v>
      </c>
      <c r="F576" s="118"/>
      <c r="G576" s="131" t="s">
        <v>350</v>
      </c>
      <c r="H576" s="131" t="s">
        <v>350</v>
      </c>
      <c r="I576" s="132" t="s">
        <v>350</v>
      </c>
      <c r="AB576" s="15" t="str">
        <f t="shared" si="25"/>
        <v/>
      </c>
      <c r="AC576" s="15" t="str">
        <f t="shared" si="26"/>
        <v/>
      </c>
      <c r="AD576" s="27" t="str">
        <f t="shared" si="27"/>
        <v/>
      </c>
    </row>
    <row r="577" spans="3:30" ht="30" customHeight="1" thickTop="1" thickBot="1" x14ac:dyDescent="0.25">
      <c r="C577" s="118"/>
      <c r="D577" s="115"/>
      <c r="E577" s="116" t="s">
        <v>350</v>
      </c>
      <c r="F577" s="118"/>
      <c r="G577" s="131" t="s">
        <v>350</v>
      </c>
      <c r="H577" s="131" t="s">
        <v>350</v>
      </c>
      <c r="I577" s="132" t="s">
        <v>350</v>
      </c>
      <c r="AB577" s="15" t="str">
        <f t="shared" si="25"/>
        <v/>
      </c>
      <c r="AC577" s="15" t="str">
        <f t="shared" si="26"/>
        <v/>
      </c>
      <c r="AD577" s="27" t="str">
        <f t="shared" si="27"/>
        <v/>
      </c>
    </row>
    <row r="578" spans="3:30" ht="30" customHeight="1" thickTop="1" thickBot="1" x14ac:dyDescent="0.25">
      <c r="C578" s="118"/>
      <c r="D578" s="115"/>
      <c r="E578" s="116" t="s">
        <v>350</v>
      </c>
      <c r="F578" s="118"/>
      <c r="G578" s="131" t="s">
        <v>350</v>
      </c>
      <c r="H578" s="131" t="s">
        <v>350</v>
      </c>
      <c r="I578" s="132" t="s">
        <v>350</v>
      </c>
      <c r="AB578" s="15" t="str">
        <f t="shared" si="25"/>
        <v/>
      </c>
      <c r="AC578" s="15" t="str">
        <f t="shared" si="26"/>
        <v/>
      </c>
      <c r="AD578" s="27" t="str">
        <f t="shared" si="27"/>
        <v/>
      </c>
    </row>
    <row r="579" spans="3:30" ht="30" customHeight="1" thickTop="1" thickBot="1" x14ac:dyDescent="0.25">
      <c r="C579" s="118"/>
      <c r="D579" s="115"/>
      <c r="E579" s="116" t="s">
        <v>350</v>
      </c>
      <c r="F579" s="118"/>
      <c r="G579" s="131" t="s">
        <v>350</v>
      </c>
      <c r="H579" s="131" t="s">
        <v>350</v>
      </c>
      <c r="I579" s="132" t="s">
        <v>350</v>
      </c>
      <c r="AB579" s="15" t="str">
        <f t="shared" si="25"/>
        <v/>
      </c>
      <c r="AC579" s="15" t="str">
        <f t="shared" si="26"/>
        <v/>
      </c>
      <c r="AD579" s="27" t="str">
        <f t="shared" si="27"/>
        <v/>
      </c>
    </row>
    <row r="580" spans="3:30" ht="30" customHeight="1" thickTop="1" thickBot="1" x14ac:dyDescent="0.25">
      <c r="C580" s="118"/>
      <c r="D580" s="115"/>
      <c r="E580" s="116" t="s">
        <v>350</v>
      </c>
      <c r="F580" s="118"/>
      <c r="G580" s="131" t="s">
        <v>350</v>
      </c>
      <c r="H580" s="131" t="s">
        <v>350</v>
      </c>
      <c r="I580" s="132" t="s">
        <v>350</v>
      </c>
      <c r="AB580" s="15" t="str">
        <f t="shared" si="25"/>
        <v/>
      </c>
      <c r="AC580" s="15" t="str">
        <f t="shared" si="26"/>
        <v/>
      </c>
      <c r="AD580" s="27" t="str">
        <f t="shared" si="27"/>
        <v/>
      </c>
    </row>
    <row r="581" spans="3:30" ht="30" customHeight="1" thickTop="1" thickBot="1" x14ac:dyDescent="0.25">
      <c r="C581" s="118"/>
      <c r="D581" s="115"/>
      <c r="E581" s="116" t="s">
        <v>350</v>
      </c>
      <c r="F581" s="118"/>
      <c r="G581" s="131" t="s">
        <v>350</v>
      </c>
      <c r="H581" s="131" t="s">
        <v>350</v>
      </c>
      <c r="I581" s="132" t="s">
        <v>350</v>
      </c>
      <c r="AB581" s="15" t="str">
        <f t="shared" si="25"/>
        <v/>
      </c>
      <c r="AC581" s="15" t="str">
        <f t="shared" si="26"/>
        <v/>
      </c>
      <c r="AD581" s="27" t="str">
        <f t="shared" si="27"/>
        <v/>
      </c>
    </row>
    <row r="582" spans="3:30" ht="30" customHeight="1" thickTop="1" thickBot="1" x14ac:dyDescent="0.25">
      <c r="C582" s="118"/>
      <c r="D582" s="115"/>
      <c r="E582" s="116" t="s">
        <v>350</v>
      </c>
      <c r="F582" s="118"/>
      <c r="G582" s="131" t="s">
        <v>350</v>
      </c>
      <c r="H582" s="131" t="s">
        <v>350</v>
      </c>
      <c r="I582" s="132" t="s">
        <v>350</v>
      </c>
      <c r="AB582" s="15" t="str">
        <f t="shared" si="25"/>
        <v/>
      </c>
      <c r="AC582" s="15" t="str">
        <f t="shared" si="26"/>
        <v/>
      </c>
      <c r="AD582" s="27" t="str">
        <f t="shared" si="27"/>
        <v/>
      </c>
    </row>
    <row r="583" spans="3:30" ht="30" customHeight="1" thickTop="1" thickBot="1" x14ac:dyDescent="0.25">
      <c r="C583" s="118"/>
      <c r="D583" s="115"/>
      <c r="E583" s="116" t="s">
        <v>350</v>
      </c>
      <c r="F583" s="118"/>
      <c r="G583" s="131" t="s">
        <v>350</v>
      </c>
      <c r="H583" s="131" t="s">
        <v>350</v>
      </c>
      <c r="I583" s="132" t="s">
        <v>350</v>
      </c>
      <c r="AB583" s="15" t="str">
        <f t="shared" si="25"/>
        <v/>
      </c>
      <c r="AC583" s="15" t="str">
        <f t="shared" si="26"/>
        <v/>
      </c>
      <c r="AD583" s="27" t="str">
        <f t="shared" si="27"/>
        <v/>
      </c>
    </row>
    <row r="584" spans="3:30" ht="30" customHeight="1" thickTop="1" thickBot="1" x14ac:dyDescent="0.25">
      <c r="C584" s="118"/>
      <c r="D584" s="115"/>
      <c r="E584" s="116" t="s">
        <v>350</v>
      </c>
      <c r="F584" s="118"/>
      <c r="G584" s="131" t="s">
        <v>350</v>
      </c>
      <c r="H584" s="131" t="s">
        <v>350</v>
      </c>
      <c r="I584" s="132" t="s">
        <v>350</v>
      </c>
      <c r="AB584" s="15" t="str">
        <f t="shared" si="25"/>
        <v/>
      </c>
      <c r="AC584" s="15" t="str">
        <f t="shared" si="26"/>
        <v/>
      </c>
      <c r="AD584" s="27" t="str">
        <f t="shared" si="27"/>
        <v/>
      </c>
    </row>
    <row r="585" spans="3:30" ht="30" customHeight="1" thickTop="1" thickBot="1" x14ac:dyDescent="0.25">
      <c r="C585" s="118"/>
      <c r="D585" s="115"/>
      <c r="E585" s="116" t="s">
        <v>350</v>
      </c>
      <c r="F585" s="118"/>
      <c r="G585" s="131" t="s">
        <v>350</v>
      </c>
      <c r="H585" s="131" t="s">
        <v>350</v>
      </c>
      <c r="I585" s="132" t="s">
        <v>350</v>
      </c>
      <c r="AB585" s="15" t="str">
        <f t="shared" ref="AB585:AB648" si="28">IF(D585="","",MONTH(D585))</f>
        <v/>
      </c>
      <c r="AC585" s="15" t="str">
        <f t="shared" ref="AC585:AC648" si="29">IF(D585="","",YEAR(D585))</f>
        <v/>
      </c>
      <c r="AD585" s="27" t="str">
        <f t="shared" ref="AD585:AD648" si="30">IF(ISERROR(IF(G585="","",H585-G585)),"",IF(G585="","",H585-G585))</f>
        <v/>
      </c>
    </row>
    <row r="586" spans="3:30" ht="30" customHeight="1" thickTop="1" thickBot="1" x14ac:dyDescent="0.25">
      <c r="C586" s="118"/>
      <c r="D586" s="115"/>
      <c r="E586" s="116" t="s">
        <v>350</v>
      </c>
      <c r="F586" s="118"/>
      <c r="G586" s="131" t="s">
        <v>350</v>
      </c>
      <c r="H586" s="131" t="s">
        <v>350</v>
      </c>
      <c r="I586" s="132" t="s">
        <v>350</v>
      </c>
      <c r="AB586" s="15" t="str">
        <f t="shared" si="28"/>
        <v/>
      </c>
      <c r="AC586" s="15" t="str">
        <f t="shared" si="29"/>
        <v/>
      </c>
      <c r="AD586" s="27" t="str">
        <f t="shared" si="30"/>
        <v/>
      </c>
    </row>
    <row r="587" spans="3:30" ht="30" customHeight="1" thickTop="1" thickBot="1" x14ac:dyDescent="0.25">
      <c r="C587" s="118"/>
      <c r="D587" s="115"/>
      <c r="E587" s="116" t="s">
        <v>350</v>
      </c>
      <c r="F587" s="118"/>
      <c r="G587" s="131" t="s">
        <v>350</v>
      </c>
      <c r="H587" s="131" t="s">
        <v>350</v>
      </c>
      <c r="I587" s="132" t="s">
        <v>350</v>
      </c>
      <c r="AB587" s="15" t="str">
        <f t="shared" si="28"/>
        <v/>
      </c>
      <c r="AC587" s="15" t="str">
        <f t="shared" si="29"/>
        <v/>
      </c>
      <c r="AD587" s="27" t="str">
        <f t="shared" si="30"/>
        <v/>
      </c>
    </row>
    <row r="588" spans="3:30" ht="30" customHeight="1" thickTop="1" thickBot="1" x14ac:dyDescent="0.25">
      <c r="C588" s="118"/>
      <c r="D588" s="115"/>
      <c r="E588" s="116" t="s">
        <v>350</v>
      </c>
      <c r="F588" s="118"/>
      <c r="G588" s="131" t="s">
        <v>350</v>
      </c>
      <c r="H588" s="131" t="s">
        <v>350</v>
      </c>
      <c r="I588" s="132" t="s">
        <v>350</v>
      </c>
      <c r="AB588" s="15" t="str">
        <f t="shared" si="28"/>
        <v/>
      </c>
      <c r="AC588" s="15" t="str">
        <f t="shared" si="29"/>
        <v/>
      </c>
      <c r="AD588" s="27" t="str">
        <f t="shared" si="30"/>
        <v/>
      </c>
    </row>
    <row r="589" spans="3:30" ht="30" customHeight="1" thickTop="1" thickBot="1" x14ac:dyDescent="0.25">
      <c r="C589" s="118"/>
      <c r="D589" s="115"/>
      <c r="E589" s="116" t="s">
        <v>350</v>
      </c>
      <c r="F589" s="118"/>
      <c r="G589" s="131" t="s">
        <v>350</v>
      </c>
      <c r="H589" s="131" t="s">
        <v>350</v>
      </c>
      <c r="I589" s="132" t="s">
        <v>350</v>
      </c>
      <c r="AB589" s="15" t="str">
        <f t="shared" si="28"/>
        <v/>
      </c>
      <c r="AC589" s="15" t="str">
        <f t="shared" si="29"/>
        <v/>
      </c>
      <c r="AD589" s="27" t="str">
        <f t="shared" si="30"/>
        <v/>
      </c>
    </row>
    <row r="590" spans="3:30" ht="30" customHeight="1" thickTop="1" thickBot="1" x14ac:dyDescent="0.25">
      <c r="C590" s="118"/>
      <c r="D590" s="115"/>
      <c r="E590" s="116" t="s">
        <v>350</v>
      </c>
      <c r="F590" s="118"/>
      <c r="G590" s="131" t="s">
        <v>350</v>
      </c>
      <c r="H590" s="131" t="s">
        <v>350</v>
      </c>
      <c r="I590" s="132" t="s">
        <v>350</v>
      </c>
      <c r="AB590" s="15" t="str">
        <f t="shared" si="28"/>
        <v/>
      </c>
      <c r="AC590" s="15" t="str">
        <f t="shared" si="29"/>
        <v/>
      </c>
      <c r="AD590" s="27" t="str">
        <f t="shared" si="30"/>
        <v/>
      </c>
    </row>
    <row r="591" spans="3:30" ht="30" customHeight="1" thickTop="1" thickBot="1" x14ac:dyDescent="0.25">
      <c r="C591" s="118"/>
      <c r="D591" s="115"/>
      <c r="E591" s="116" t="s">
        <v>350</v>
      </c>
      <c r="F591" s="118"/>
      <c r="G591" s="131" t="s">
        <v>350</v>
      </c>
      <c r="H591" s="131" t="s">
        <v>350</v>
      </c>
      <c r="I591" s="132" t="s">
        <v>350</v>
      </c>
      <c r="AB591" s="15" t="str">
        <f t="shared" si="28"/>
        <v/>
      </c>
      <c r="AC591" s="15" t="str">
        <f t="shared" si="29"/>
        <v/>
      </c>
      <c r="AD591" s="27" t="str">
        <f t="shared" si="30"/>
        <v/>
      </c>
    </row>
    <row r="592" spans="3:30" ht="30" customHeight="1" thickTop="1" thickBot="1" x14ac:dyDescent="0.25">
      <c r="C592" s="118"/>
      <c r="D592" s="115"/>
      <c r="E592" s="116" t="s">
        <v>350</v>
      </c>
      <c r="F592" s="118"/>
      <c r="G592" s="131" t="s">
        <v>350</v>
      </c>
      <c r="H592" s="131" t="s">
        <v>350</v>
      </c>
      <c r="I592" s="132" t="s">
        <v>350</v>
      </c>
      <c r="AB592" s="15" t="str">
        <f t="shared" si="28"/>
        <v/>
      </c>
      <c r="AC592" s="15" t="str">
        <f t="shared" si="29"/>
        <v/>
      </c>
      <c r="AD592" s="27" t="str">
        <f t="shared" si="30"/>
        <v/>
      </c>
    </row>
    <row r="593" spans="3:30" ht="30" customHeight="1" thickTop="1" thickBot="1" x14ac:dyDescent="0.25">
      <c r="C593" s="118"/>
      <c r="D593" s="115"/>
      <c r="E593" s="116" t="s">
        <v>350</v>
      </c>
      <c r="F593" s="118"/>
      <c r="G593" s="131" t="s">
        <v>350</v>
      </c>
      <c r="H593" s="131" t="s">
        <v>350</v>
      </c>
      <c r="I593" s="132" t="s">
        <v>350</v>
      </c>
      <c r="AB593" s="15" t="str">
        <f t="shared" si="28"/>
        <v/>
      </c>
      <c r="AC593" s="15" t="str">
        <f t="shared" si="29"/>
        <v/>
      </c>
      <c r="AD593" s="27" t="str">
        <f t="shared" si="30"/>
        <v/>
      </c>
    </row>
    <row r="594" spans="3:30" ht="30" customHeight="1" thickTop="1" thickBot="1" x14ac:dyDescent="0.25">
      <c r="C594" s="118"/>
      <c r="D594" s="115"/>
      <c r="E594" s="116" t="s">
        <v>350</v>
      </c>
      <c r="F594" s="118"/>
      <c r="G594" s="131" t="s">
        <v>350</v>
      </c>
      <c r="H594" s="131" t="s">
        <v>350</v>
      </c>
      <c r="I594" s="132" t="s">
        <v>350</v>
      </c>
      <c r="AB594" s="15" t="str">
        <f t="shared" si="28"/>
        <v/>
      </c>
      <c r="AC594" s="15" t="str">
        <f t="shared" si="29"/>
        <v/>
      </c>
      <c r="AD594" s="27" t="str">
        <f t="shared" si="30"/>
        <v/>
      </c>
    </row>
    <row r="595" spans="3:30" ht="30" customHeight="1" thickTop="1" thickBot="1" x14ac:dyDescent="0.25">
      <c r="C595" s="118"/>
      <c r="D595" s="115"/>
      <c r="E595" s="116" t="s">
        <v>350</v>
      </c>
      <c r="F595" s="118"/>
      <c r="G595" s="131" t="s">
        <v>350</v>
      </c>
      <c r="H595" s="131" t="s">
        <v>350</v>
      </c>
      <c r="I595" s="132" t="s">
        <v>350</v>
      </c>
      <c r="AB595" s="15" t="str">
        <f t="shared" si="28"/>
        <v/>
      </c>
      <c r="AC595" s="15" t="str">
        <f t="shared" si="29"/>
        <v/>
      </c>
      <c r="AD595" s="27" t="str">
        <f t="shared" si="30"/>
        <v/>
      </c>
    </row>
    <row r="596" spans="3:30" ht="30" customHeight="1" thickTop="1" thickBot="1" x14ac:dyDescent="0.25">
      <c r="C596" s="118"/>
      <c r="D596" s="115"/>
      <c r="E596" s="116" t="s">
        <v>350</v>
      </c>
      <c r="F596" s="118"/>
      <c r="G596" s="131" t="s">
        <v>350</v>
      </c>
      <c r="H596" s="131" t="s">
        <v>350</v>
      </c>
      <c r="I596" s="132" t="s">
        <v>350</v>
      </c>
      <c r="AB596" s="15" t="str">
        <f t="shared" si="28"/>
        <v/>
      </c>
      <c r="AC596" s="15" t="str">
        <f t="shared" si="29"/>
        <v/>
      </c>
      <c r="AD596" s="27" t="str">
        <f t="shared" si="30"/>
        <v/>
      </c>
    </row>
    <row r="597" spans="3:30" ht="30" customHeight="1" thickTop="1" thickBot="1" x14ac:dyDescent="0.25">
      <c r="C597" s="118"/>
      <c r="D597" s="115"/>
      <c r="E597" s="116" t="s">
        <v>350</v>
      </c>
      <c r="F597" s="118"/>
      <c r="G597" s="131" t="s">
        <v>350</v>
      </c>
      <c r="H597" s="131" t="s">
        <v>350</v>
      </c>
      <c r="I597" s="132" t="s">
        <v>350</v>
      </c>
      <c r="AB597" s="15" t="str">
        <f t="shared" si="28"/>
        <v/>
      </c>
      <c r="AC597" s="15" t="str">
        <f t="shared" si="29"/>
        <v/>
      </c>
      <c r="AD597" s="27" t="str">
        <f t="shared" si="30"/>
        <v/>
      </c>
    </row>
    <row r="598" spans="3:30" ht="30" customHeight="1" thickTop="1" thickBot="1" x14ac:dyDescent="0.25">
      <c r="C598" s="118"/>
      <c r="D598" s="115"/>
      <c r="E598" s="116" t="s">
        <v>350</v>
      </c>
      <c r="F598" s="118"/>
      <c r="G598" s="131" t="s">
        <v>350</v>
      </c>
      <c r="H598" s="131" t="s">
        <v>350</v>
      </c>
      <c r="I598" s="132" t="s">
        <v>350</v>
      </c>
      <c r="AB598" s="15" t="str">
        <f t="shared" si="28"/>
        <v/>
      </c>
      <c r="AC598" s="15" t="str">
        <f t="shared" si="29"/>
        <v/>
      </c>
      <c r="AD598" s="27" t="str">
        <f t="shared" si="30"/>
        <v/>
      </c>
    </row>
    <row r="599" spans="3:30" ht="30" customHeight="1" thickTop="1" thickBot="1" x14ac:dyDescent="0.25">
      <c r="C599" s="118"/>
      <c r="D599" s="115"/>
      <c r="E599" s="116" t="s">
        <v>350</v>
      </c>
      <c r="F599" s="118"/>
      <c r="G599" s="131" t="s">
        <v>350</v>
      </c>
      <c r="H599" s="131" t="s">
        <v>350</v>
      </c>
      <c r="I599" s="132" t="s">
        <v>350</v>
      </c>
      <c r="AB599" s="15" t="str">
        <f t="shared" si="28"/>
        <v/>
      </c>
      <c r="AC599" s="15" t="str">
        <f t="shared" si="29"/>
        <v/>
      </c>
      <c r="AD599" s="27" t="str">
        <f t="shared" si="30"/>
        <v/>
      </c>
    </row>
    <row r="600" spans="3:30" ht="30" customHeight="1" thickTop="1" thickBot="1" x14ac:dyDescent="0.25">
      <c r="C600" s="118"/>
      <c r="D600" s="115"/>
      <c r="E600" s="116" t="s">
        <v>350</v>
      </c>
      <c r="F600" s="118"/>
      <c r="G600" s="131" t="s">
        <v>350</v>
      </c>
      <c r="H600" s="131" t="s">
        <v>350</v>
      </c>
      <c r="I600" s="132" t="s">
        <v>350</v>
      </c>
      <c r="AB600" s="15" t="str">
        <f t="shared" si="28"/>
        <v/>
      </c>
      <c r="AC600" s="15" t="str">
        <f t="shared" si="29"/>
        <v/>
      </c>
      <c r="AD600" s="27" t="str">
        <f t="shared" si="30"/>
        <v/>
      </c>
    </row>
    <row r="601" spans="3:30" ht="30" customHeight="1" thickTop="1" thickBot="1" x14ac:dyDescent="0.25">
      <c r="C601" s="118"/>
      <c r="D601" s="115"/>
      <c r="E601" s="116" t="s">
        <v>350</v>
      </c>
      <c r="F601" s="118"/>
      <c r="G601" s="131" t="s">
        <v>350</v>
      </c>
      <c r="H601" s="131" t="s">
        <v>350</v>
      </c>
      <c r="I601" s="132" t="s">
        <v>350</v>
      </c>
      <c r="AB601" s="15" t="str">
        <f t="shared" si="28"/>
        <v/>
      </c>
      <c r="AC601" s="15" t="str">
        <f t="shared" si="29"/>
        <v/>
      </c>
      <c r="AD601" s="27" t="str">
        <f t="shared" si="30"/>
        <v/>
      </c>
    </row>
    <row r="602" spans="3:30" ht="30" customHeight="1" thickTop="1" thickBot="1" x14ac:dyDescent="0.25">
      <c r="C602" s="118"/>
      <c r="D602" s="115"/>
      <c r="E602" s="116" t="s">
        <v>350</v>
      </c>
      <c r="F602" s="118"/>
      <c r="G602" s="131" t="s">
        <v>350</v>
      </c>
      <c r="H602" s="131" t="s">
        <v>350</v>
      </c>
      <c r="I602" s="132" t="s">
        <v>350</v>
      </c>
      <c r="AB602" s="15" t="str">
        <f t="shared" si="28"/>
        <v/>
      </c>
      <c r="AC602" s="15" t="str">
        <f t="shared" si="29"/>
        <v/>
      </c>
      <c r="AD602" s="27" t="str">
        <f t="shared" si="30"/>
        <v/>
      </c>
    </row>
    <row r="603" spans="3:30" ht="30" customHeight="1" thickTop="1" thickBot="1" x14ac:dyDescent="0.25">
      <c r="C603" s="118"/>
      <c r="D603" s="115"/>
      <c r="E603" s="116" t="s">
        <v>350</v>
      </c>
      <c r="F603" s="118"/>
      <c r="G603" s="131" t="s">
        <v>350</v>
      </c>
      <c r="H603" s="131" t="s">
        <v>350</v>
      </c>
      <c r="I603" s="132" t="s">
        <v>350</v>
      </c>
      <c r="AB603" s="15" t="str">
        <f t="shared" si="28"/>
        <v/>
      </c>
      <c r="AC603" s="15" t="str">
        <f t="shared" si="29"/>
        <v/>
      </c>
      <c r="AD603" s="27" t="str">
        <f t="shared" si="30"/>
        <v/>
      </c>
    </row>
    <row r="604" spans="3:30" ht="30" customHeight="1" thickTop="1" thickBot="1" x14ac:dyDescent="0.25">
      <c r="C604" s="118"/>
      <c r="D604" s="115"/>
      <c r="E604" s="116" t="s">
        <v>350</v>
      </c>
      <c r="F604" s="118"/>
      <c r="G604" s="131" t="s">
        <v>350</v>
      </c>
      <c r="H604" s="131" t="s">
        <v>350</v>
      </c>
      <c r="I604" s="132" t="s">
        <v>350</v>
      </c>
      <c r="AB604" s="15" t="str">
        <f t="shared" si="28"/>
        <v/>
      </c>
      <c r="AC604" s="15" t="str">
        <f t="shared" si="29"/>
        <v/>
      </c>
      <c r="AD604" s="27" t="str">
        <f t="shared" si="30"/>
        <v/>
      </c>
    </row>
    <row r="605" spans="3:30" ht="30" customHeight="1" thickTop="1" thickBot="1" x14ac:dyDescent="0.25">
      <c r="C605" s="118"/>
      <c r="D605" s="115"/>
      <c r="E605" s="116" t="s">
        <v>350</v>
      </c>
      <c r="F605" s="118"/>
      <c r="G605" s="131" t="s">
        <v>350</v>
      </c>
      <c r="H605" s="131" t="s">
        <v>350</v>
      </c>
      <c r="I605" s="132" t="s">
        <v>350</v>
      </c>
      <c r="AB605" s="15" t="str">
        <f t="shared" si="28"/>
        <v/>
      </c>
      <c r="AC605" s="15" t="str">
        <f t="shared" si="29"/>
        <v/>
      </c>
      <c r="AD605" s="27" t="str">
        <f t="shared" si="30"/>
        <v/>
      </c>
    </row>
    <row r="606" spans="3:30" ht="30" customHeight="1" thickTop="1" thickBot="1" x14ac:dyDescent="0.25">
      <c r="C606" s="118"/>
      <c r="D606" s="115"/>
      <c r="E606" s="116" t="s">
        <v>350</v>
      </c>
      <c r="F606" s="118"/>
      <c r="G606" s="131" t="s">
        <v>350</v>
      </c>
      <c r="H606" s="131" t="s">
        <v>350</v>
      </c>
      <c r="I606" s="132" t="s">
        <v>350</v>
      </c>
      <c r="AB606" s="15" t="str">
        <f t="shared" si="28"/>
        <v/>
      </c>
      <c r="AC606" s="15" t="str">
        <f t="shared" si="29"/>
        <v/>
      </c>
      <c r="AD606" s="27" t="str">
        <f t="shared" si="30"/>
        <v/>
      </c>
    </row>
    <row r="607" spans="3:30" ht="30" customHeight="1" thickTop="1" thickBot="1" x14ac:dyDescent="0.25">
      <c r="C607" s="118"/>
      <c r="D607" s="115"/>
      <c r="E607" s="116" t="s">
        <v>350</v>
      </c>
      <c r="F607" s="118"/>
      <c r="G607" s="131" t="s">
        <v>350</v>
      </c>
      <c r="H607" s="131" t="s">
        <v>350</v>
      </c>
      <c r="I607" s="132" t="s">
        <v>350</v>
      </c>
      <c r="AB607" s="15" t="str">
        <f t="shared" si="28"/>
        <v/>
      </c>
      <c r="AC607" s="15" t="str">
        <f t="shared" si="29"/>
        <v/>
      </c>
      <c r="AD607" s="27" t="str">
        <f t="shared" si="30"/>
        <v/>
      </c>
    </row>
    <row r="608" spans="3:30" ht="30" customHeight="1" thickTop="1" thickBot="1" x14ac:dyDescent="0.25">
      <c r="C608" s="118"/>
      <c r="D608" s="115"/>
      <c r="E608" s="116" t="s">
        <v>350</v>
      </c>
      <c r="F608" s="118"/>
      <c r="G608" s="131" t="s">
        <v>350</v>
      </c>
      <c r="H608" s="131" t="s">
        <v>350</v>
      </c>
      <c r="I608" s="132" t="s">
        <v>350</v>
      </c>
      <c r="AB608" s="15" t="str">
        <f t="shared" si="28"/>
        <v/>
      </c>
      <c r="AC608" s="15" t="str">
        <f t="shared" si="29"/>
        <v/>
      </c>
      <c r="AD608" s="27" t="str">
        <f t="shared" si="30"/>
        <v/>
      </c>
    </row>
    <row r="609" spans="3:30" ht="30" customHeight="1" thickTop="1" thickBot="1" x14ac:dyDescent="0.25">
      <c r="C609" s="118"/>
      <c r="D609" s="115"/>
      <c r="E609" s="116" t="s">
        <v>350</v>
      </c>
      <c r="F609" s="118"/>
      <c r="G609" s="131" t="s">
        <v>350</v>
      </c>
      <c r="H609" s="131" t="s">
        <v>350</v>
      </c>
      <c r="I609" s="132" t="s">
        <v>350</v>
      </c>
      <c r="AB609" s="15" t="str">
        <f t="shared" si="28"/>
        <v/>
      </c>
      <c r="AC609" s="15" t="str">
        <f t="shared" si="29"/>
        <v/>
      </c>
      <c r="AD609" s="27" t="str">
        <f t="shared" si="30"/>
        <v/>
      </c>
    </row>
    <row r="610" spans="3:30" ht="30" customHeight="1" thickTop="1" thickBot="1" x14ac:dyDescent="0.25">
      <c r="C610" s="118"/>
      <c r="D610" s="115"/>
      <c r="E610" s="116" t="s">
        <v>350</v>
      </c>
      <c r="F610" s="118"/>
      <c r="G610" s="131" t="s">
        <v>350</v>
      </c>
      <c r="H610" s="131" t="s">
        <v>350</v>
      </c>
      <c r="I610" s="132" t="s">
        <v>350</v>
      </c>
      <c r="AB610" s="15" t="str">
        <f t="shared" si="28"/>
        <v/>
      </c>
      <c r="AC610" s="15" t="str">
        <f t="shared" si="29"/>
        <v/>
      </c>
      <c r="AD610" s="27" t="str">
        <f t="shared" si="30"/>
        <v/>
      </c>
    </row>
    <row r="611" spans="3:30" ht="30" customHeight="1" thickTop="1" thickBot="1" x14ac:dyDescent="0.25">
      <c r="C611" s="118"/>
      <c r="D611" s="115"/>
      <c r="E611" s="116" t="s">
        <v>350</v>
      </c>
      <c r="F611" s="118"/>
      <c r="G611" s="131" t="s">
        <v>350</v>
      </c>
      <c r="H611" s="131" t="s">
        <v>350</v>
      </c>
      <c r="I611" s="132" t="s">
        <v>350</v>
      </c>
      <c r="AB611" s="15" t="str">
        <f t="shared" si="28"/>
        <v/>
      </c>
      <c r="AC611" s="15" t="str">
        <f t="shared" si="29"/>
        <v/>
      </c>
      <c r="AD611" s="27" t="str">
        <f t="shared" si="30"/>
        <v/>
      </c>
    </row>
    <row r="612" spans="3:30" ht="30" customHeight="1" thickTop="1" thickBot="1" x14ac:dyDescent="0.25">
      <c r="C612" s="118"/>
      <c r="D612" s="115"/>
      <c r="E612" s="116" t="s">
        <v>350</v>
      </c>
      <c r="F612" s="118"/>
      <c r="G612" s="131" t="s">
        <v>350</v>
      </c>
      <c r="H612" s="131" t="s">
        <v>350</v>
      </c>
      <c r="I612" s="132" t="s">
        <v>350</v>
      </c>
      <c r="AB612" s="15" t="str">
        <f t="shared" si="28"/>
        <v/>
      </c>
      <c r="AC612" s="15" t="str">
        <f t="shared" si="29"/>
        <v/>
      </c>
      <c r="AD612" s="27" t="str">
        <f t="shared" si="30"/>
        <v/>
      </c>
    </row>
    <row r="613" spans="3:30" ht="30" customHeight="1" thickTop="1" thickBot="1" x14ac:dyDescent="0.25">
      <c r="C613" s="118"/>
      <c r="D613" s="115"/>
      <c r="E613" s="116" t="s">
        <v>350</v>
      </c>
      <c r="F613" s="118"/>
      <c r="G613" s="131" t="s">
        <v>350</v>
      </c>
      <c r="H613" s="131" t="s">
        <v>350</v>
      </c>
      <c r="I613" s="132" t="s">
        <v>350</v>
      </c>
      <c r="AB613" s="15" t="str">
        <f t="shared" si="28"/>
        <v/>
      </c>
      <c r="AC613" s="15" t="str">
        <f t="shared" si="29"/>
        <v/>
      </c>
      <c r="AD613" s="27" t="str">
        <f t="shared" si="30"/>
        <v/>
      </c>
    </row>
    <row r="614" spans="3:30" ht="30" customHeight="1" thickTop="1" thickBot="1" x14ac:dyDescent="0.25">
      <c r="C614" s="118"/>
      <c r="D614" s="115"/>
      <c r="E614" s="116" t="s">
        <v>350</v>
      </c>
      <c r="F614" s="118"/>
      <c r="G614" s="131" t="s">
        <v>350</v>
      </c>
      <c r="H614" s="131" t="s">
        <v>350</v>
      </c>
      <c r="I614" s="132" t="s">
        <v>350</v>
      </c>
      <c r="AB614" s="15" t="str">
        <f t="shared" si="28"/>
        <v/>
      </c>
      <c r="AC614" s="15" t="str">
        <f t="shared" si="29"/>
        <v/>
      </c>
      <c r="AD614" s="27" t="str">
        <f t="shared" si="30"/>
        <v/>
      </c>
    </row>
    <row r="615" spans="3:30" ht="30" customHeight="1" thickTop="1" thickBot="1" x14ac:dyDescent="0.25">
      <c r="C615" s="118"/>
      <c r="D615" s="115"/>
      <c r="E615" s="116" t="s">
        <v>350</v>
      </c>
      <c r="F615" s="118"/>
      <c r="G615" s="131" t="s">
        <v>350</v>
      </c>
      <c r="H615" s="131" t="s">
        <v>350</v>
      </c>
      <c r="I615" s="132" t="s">
        <v>350</v>
      </c>
      <c r="AB615" s="15" t="str">
        <f t="shared" si="28"/>
        <v/>
      </c>
      <c r="AC615" s="15" t="str">
        <f t="shared" si="29"/>
        <v/>
      </c>
      <c r="AD615" s="27" t="str">
        <f t="shared" si="30"/>
        <v/>
      </c>
    </row>
    <row r="616" spans="3:30" ht="30" customHeight="1" thickTop="1" thickBot="1" x14ac:dyDescent="0.25">
      <c r="C616" s="118"/>
      <c r="D616" s="115"/>
      <c r="E616" s="116" t="s">
        <v>350</v>
      </c>
      <c r="F616" s="118"/>
      <c r="G616" s="131" t="s">
        <v>350</v>
      </c>
      <c r="H616" s="131" t="s">
        <v>350</v>
      </c>
      <c r="I616" s="132" t="s">
        <v>350</v>
      </c>
      <c r="AB616" s="15" t="str">
        <f t="shared" si="28"/>
        <v/>
      </c>
      <c r="AC616" s="15" t="str">
        <f t="shared" si="29"/>
        <v/>
      </c>
      <c r="AD616" s="27" t="str">
        <f t="shared" si="30"/>
        <v/>
      </c>
    </row>
    <row r="617" spans="3:30" ht="30" customHeight="1" thickTop="1" thickBot="1" x14ac:dyDescent="0.25">
      <c r="C617" s="118"/>
      <c r="D617" s="115"/>
      <c r="E617" s="116" t="s">
        <v>350</v>
      </c>
      <c r="F617" s="118"/>
      <c r="G617" s="131" t="s">
        <v>350</v>
      </c>
      <c r="H617" s="131" t="s">
        <v>350</v>
      </c>
      <c r="I617" s="132" t="s">
        <v>350</v>
      </c>
      <c r="AB617" s="15" t="str">
        <f t="shared" si="28"/>
        <v/>
      </c>
      <c r="AC617" s="15" t="str">
        <f t="shared" si="29"/>
        <v/>
      </c>
      <c r="AD617" s="27" t="str">
        <f t="shared" si="30"/>
        <v/>
      </c>
    </row>
    <row r="618" spans="3:30" ht="30" customHeight="1" thickTop="1" thickBot="1" x14ac:dyDescent="0.25">
      <c r="C618" s="118"/>
      <c r="D618" s="115"/>
      <c r="E618" s="116" t="s">
        <v>350</v>
      </c>
      <c r="F618" s="118"/>
      <c r="G618" s="131" t="s">
        <v>350</v>
      </c>
      <c r="H618" s="131" t="s">
        <v>350</v>
      </c>
      <c r="I618" s="132" t="s">
        <v>350</v>
      </c>
      <c r="AB618" s="15" t="str">
        <f t="shared" si="28"/>
        <v/>
      </c>
      <c r="AC618" s="15" t="str">
        <f t="shared" si="29"/>
        <v/>
      </c>
      <c r="AD618" s="27" t="str">
        <f t="shared" si="30"/>
        <v/>
      </c>
    </row>
    <row r="619" spans="3:30" ht="30" customHeight="1" thickTop="1" thickBot="1" x14ac:dyDescent="0.25">
      <c r="C619" s="118"/>
      <c r="D619" s="115"/>
      <c r="E619" s="116" t="s">
        <v>350</v>
      </c>
      <c r="F619" s="118"/>
      <c r="G619" s="131" t="s">
        <v>350</v>
      </c>
      <c r="H619" s="131" t="s">
        <v>350</v>
      </c>
      <c r="I619" s="132" t="s">
        <v>350</v>
      </c>
      <c r="AB619" s="15" t="str">
        <f t="shared" si="28"/>
        <v/>
      </c>
      <c r="AC619" s="15" t="str">
        <f t="shared" si="29"/>
        <v/>
      </c>
      <c r="AD619" s="27" t="str">
        <f t="shared" si="30"/>
        <v/>
      </c>
    </row>
    <row r="620" spans="3:30" ht="30" customHeight="1" thickTop="1" thickBot="1" x14ac:dyDescent="0.25">
      <c r="C620" s="118"/>
      <c r="D620" s="115"/>
      <c r="E620" s="116" t="s">
        <v>350</v>
      </c>
      <c r="F620" s="118"/>
      <c r="G620" s="131" t="s">
        <v>350</v>
      </c>
      <c r="H620" s="131" t="s">
        <v>350</v>
      </c>
      <c r="I620" s="132" t="s">
        <v>350</v>
      </c>
      <c r="AB620" s="15" t="str">
        <f t="shared" si="28"/>
        <v/>
      </c>
      <c r="AC620" s="15" t="str">
        <f t="shared" si="29"/>
        <v/>
      </c>
      <c r="AD620" s="27" t="str">
        <f t="shared" si="30"/>
        <v/>
      </c>
    </row>
    <row r="621" spans="3:30" ht="30" customHeight="1" thickTop="1" thickBot="1" x14ac:dyDescent="0.25">
      <c r="C621" s="118"/>
      <c r="D621" s="115"/>
      <c r="E621" s="116" t="s">
        <v>350</v>
      </c>
      <c r="F621" s="118"/>
      <c r="G621" s="131" t="s">
        <v>350</v>
      </c>
      <c r="H621" s="131" t="s">
        <v>350</v>
      </c>
      <c r="I621" s="132" t="s">
        <v>350</v>
      </c>
      <c r="AB621" s="15" t="str">
        <f t="shared" si="28"/>
        <v/>
      </c>
      <c r="AC621" s="15" t="str">
        <f t="shared" si="29"/>
        <v/>
      </c>
      <c r="AD621" s="27" t="str">
        <f t="shared" si="30"/>
        <v/>
      </c>
    </row>
    <row r="622" spans="3:30" ht="30" customHeight="1" thickTop="1" thickBot="1" x14ac:dyDescent="0.25">
      <c r="C622" s="118"/>
      <c r="D622" s="115"/>
      <c r="E622" s="116" t="s">
        <v>350</v>
      </c>
      <c r="F622" s="118"/>
      <c r="G622" s="131" t="s">
        <v>350</v>
      </c>
      <c r="H622" s="131" t="s">
        <v>350</v>
      </c>
      <c r="I622" s="132" t="s">
        <v>350</v>
      </c>
      <c r="AB622" s="15" t="str">
        <f t="shared" si="28"/>
        <v/>
      </c>
      <c r="AC622" s="15" t="str">
        <f t="shared" si="29"/>
        <v/>
      </c>
      <c r="AD622" s="27" t="str">
        <f t="shared" si="30"/>
        <v/>
      </c>
    </row>
    <row r="623" spans="3:30" ht="30" customHeight="1" thickTop="1" thickBot="1" x14ac:dyDescent="0.25">
      <c r="C623" s="118"/>
      <c r="D623" s="115"/>
      <c r="E623" s="116" t="s">
        <v>350</v>
      </c>
      <c r="F623" s="118"/>
      <c r="G623" s="131" t="s">
        <v>350</v>
      </c>
      <c r="H623" s="131" t="s">
        <v>350</v>
      </c>
      <c r="I623" s="132" t="s">
        <v>350</v>
      </c>
      <c r="AB623" s="15" t="str">
        <f t="shared" si="28"/>
        <v/>
      </c>
      <c r="AC623" s="15" t="str">
        <f t="shared" si="29"/>
        <v/>
      </c>
      <c r="AD623" s="27" t="str">
        <f t="shared" si="30"/>
        <v/>
      </c>
    </row>
    <row r="624" spans="3:30" ht="30" customHeight="1" thickTop="1" thickBot="1" x14ac:dyDescent="0.25">
      <c r="C624" s="118"/>
      <c r="D624" s="115"/>
      <c r="E624" s="116" t="s">
        <v>350</v>
      </c>
      <c r="F624" s="118"/>
      <c r="G624" s="131" t="s">
        <v>350</v>
      </c>
      <c r="H624" s="131" t="s">
        <v>350</v>
      </c>
      <c r="I624" s="132" t="s">
        <v>350</v>
      </c>
      <c r="AB624" s="15" t="str">
        <f t="shared" si="28"/>
        <v/>
      </c>
      <c r="AC624" s="15" t="str">
        <f t="shared" si="29"/>
        <v/>
      </c>
      <c r="AD624" s="27" t="str">
        <f t="shared" si="30"/>
        <v/>
      </c>
    </row>
    <row r="625" spans="3:30" ht="30" customHeight="1" thickTop="1" thickBot="1" x14ac:dyDescent="0.25">
      <c r="C625" s="118"/>
      <c r="D625" s="115"/>
      <c r="E625" s="116" t="s">
        <v>350</v>
      </c>
      <c r="F625" s="118"/>
      <c r="G625" s="131" t="s">
        <v>350</v>
      </c>
      <c r="H625" s="131" t="s">
        <v>350</v>
      </c>
      <c r="I625" s="132" t="s">
        <v>350</v>
      </c>
      <c r="AB625" s="15" t="str">
        <f t="shared" si="28"/>
        <v/>
      </c>
      <c r="AC625" s="15" t="str">
        <f t="shared" si="29"/>
        <v/>
      </c>
      <c r="AD625" s="27" t="str">
        <f t="shared" si="30"/>
        <v/>
      </c>
    </row>
    <row r="626" spans="3:30" ht="30" customHeight="1" thickTop="1" thickBot="1" x14ac:dyDescent="0.25">
      <c r="C626" s="118"/>
      <c r="D626" s="115"/>
      <c r="E626" s="116" t="s">
        <v>350</v>
      </c>
      <c r="F626" s="118"/>
      <c r="G626" s="131" t="s">
        <v>350</v>
      </c>
      <c r="H626" s="131" t="s">
        <v>350</v>
      </c>
      <c r="I626" s="132" t="s">
        <v>350</v>
      </c>
      <c r="AB626" s="15" t="str">
        <f t="shared" si="28"/>
        <v/>
      </c>
      <c r="AC626" s="15" t="str">
        <f t="shared" si="29"/>
        <v/>
      </c>
      <c r="AD626" s="27" t="str">
        <f t="shared" si="30"/>
        <v/>
      </c>
    </row>
    <row r="627" spans="3:30" ht="30" customHeight="1" thickTop="1" thickBot="1" x14ac:dyDescent="0.25">
      <c r="C627" s="118"/>
      <c r="D627" s="115"/>
      <c r="E627" s="116" t="s">
        <v>350</v>
      </c>
      <c r="F627" s="118"/>
      <c r="G627" s="131" t="s">
        <v>350</v>
      </c>
      <c r="H627" s="131" t="s">
        <v>350</v>
      </c>
      <c r="I627" s="132" t="s">
        <v>350</v>
      </c>
      <c r="AB627" s="15" t="str">
        <f t="shared" si="28"/>
        <v/>
      </c>
      <c r="AC627" s="15" t="str">
        <f t="shared" si="29"/>
        <v/>
      </c>
      <c r="AD627" s="27" t="str">
        <f t="shared" si="30"/>
        <v/>
      </c>
    </row>
    <row r="628" spans="3:30" ht="30" customHeight="1" thickTop="1" thickBot="1" x14ac:dyDescent="0.25">
      <c r="C628" s="118"/>
      <c r="D628" s="115"/>
      <c r="E628" s="116" t="s">
        <v>350</v>
      </c>
      <c r="F628" s="118"/>
      <c r="G628" s="131" t="s">
        <v>350</v>
      </c>
      <c r="H628" s="131" t="s">
        <v>350</v>
      </c>
      <c r="I628" s="132" t="s">
        <v>350</v>
      </c>
      <c r="AB628" s="15" t="str">
        <f t="shared" si="28"/>
        <v/>
      </c>
      <c r="AC628" s="15" t="str">
        <f t="shared" si="29"/>
        <v/>
      </c>
      <c r="AD628" s="27" t="str">
        <f t="shared" si="30"/>
        <v/>
      </c>
    </row>
    <row r="629" spans="3:30" ht="30" customHeight="1" thickTop="1" thickBot="1" x14ac:dyDescent="0.25">
      <c r="C629" s="118"/>
      <c r="D629" s="115"/>
      <c r="E629" s="116" t="s">
        <v>350</v>
      </c>
      <c r="F629" s="118"/>
      <c r="G629" s="131" t="s">
        <v>350</v>
      </c>
      <c r="H629" s="131" t="s">
        <v>350</v>
      </c>
      <c r="I629" s="132" t="s">
        <v>350</v>
      </c>
      <c r="AB629" s="15" t="str">
        <f t="shared" si="28"/>
        <v/>
      </c>
      <c r="AC629" s="15" t="str">
        <f t="shared" si="29"/>
        <v/>
      </c>
      <c r="AD629" s="27" t="str">
        <f t="shared" si="30"/>
        <v/>
      </c>
    </row>
    <row r="630" spans="3:30" ht="30" customHeight="1" thickTop="1" thickBot="1" x14ac:dyDescent="0.25">
      <c r="C630" s="118"/>
      <c r="D630" s="115"/>
      <c r="E630" s="116" t="s">
        <v>350</v>
      </c>
      <c r="F630" s="118"/>
      <c r="G630" s="131" t="s">
        <v>350</v>
      </c>
      <c r="H630" s="131" t="s">
        <v>350</v>
      </c>
      <c r="I630" s="132" t="s">
        <v>350</v>
      </c>
      <c r="AB630" s="15" t="str">
        <f t="shared" si="28"/>
        <v/>
      </c>
      <c r="AC630" s="15" t="str">
        <f t="shared" si="29"/>
        <v/>
      </c>
      <c r="AD630" s="27" t="str">
        <f t="shared" si="30"/>
        <v/>
      </c>
    </row>
    <row r="631" spans="3:30" ht="30" customHeight="1" thickTop="1" thickBot="1" x14ac:dyDescent="0.25">
      <c r="C631" s="118"/>
      <c r="D631" s="115"/>
      <c r="E631" s="116" t="s">
        <v>350</v>
      </c>
      <c r="F631" s="118"/>
      <c r="G631" s="131" t="s">
        <v>350</v>
      </c>
      <c r="H631" s="131" t="s">
        <v>350</v>
      </c>
      <c r="I631" s="132" t="s">
        <v>350</v>
      </c>
      <c r="AB631" s="15" t="str">
        <f t="shared" si="28"/>
        <v/>
      </c>
      <c r="AC631" s="15" t="str">
        <f t="shared" si="29"/>
        <v/>
      </c>
      <c r="AD631" s="27" t="str">
        <f t="shared" si="30"/>
        <v/>
      </c>
    </row>
    <row r="632" spans="3:30" ht="30" customHeight="1" thickTop="1" thickBot="1" x14ac:dyDescent="0.25">
      <c r="C632" s="118"/>
      <c r="D632" s="115"/>
      <c r="E632" s="116" t="s">
        <v>350</v>
      </c>
      <c r="F632" s="118"/>
      <c r="G632" s="131" t="s">
        <v>350</v>
      </c>
      <c r="H632" s="131" t="s">
        <v>350</v>
      </c>
      <c r="I632" s="132" t="s">
        <v>350</v>
      </c>
      <c r="AB632" s="15" t="str">
        <f t="shared" si="28"/>
        <v/>
      </c>
      <c r="AC632" s="15" t="str">
        <f t="shared" si="29"/>
        <v/>
      </c>
      <c r="AD632" s="27" t="str">
        <f t="shared" si="30"/>
        <v/>
      </c>
    </row>
    <row r="633" spans="3:30" ht="30" customHeight="1" thickTop="1" thickBot="1" x14ac:dyDescent="0.25">
      <c r="C633" s="118"/>
      <c r="D633" s="115"/>
      <c r="E633" s="116" t="s">
        <v>350</v>
      </c>
      <c r="F633" s="118"/>
      <c r="G633" s="131" t="s">
        <v>350</v>
      </c>
      <c r="H633" s="131" t="s">
        <v>350</v>
      </c>
      <c r="I633" s="132" t="s">
        <v>350</v>
      </c>
      <c r="AB633" s="15" t="str">
        <f t="shared" si="28"/>
        <v/>
      </c>
      <c r="AC633" s="15" t="str">
        <f t="shared" si="29"/>
        <v/>
      </c>
      <c r="AD633" s="27" t="str">
        <f t="shared" si="30"/>
        <v/>
      </c>
    </row>
    <row r="634" spans="3:30" ht="30" customHeight="1" thickTop="1" thickBot="1" x14ac:dyDescent="0.25">
      <c r="C634" s="118"/>
      <c r="D634" s="115"/>
      <c r="E634" s="116" t="s">
        <v>350</v>
      </c>
      <c r="F634" s="118"/>
      <c r="G634" s="131" t="s">
        <v>350</v>
      </c>
      <c r="H634" s="131" t="s">
        <v>350</v>
      </c>
      <c r="I634" s="132" t="s">
        <v>350</v>
      </c>
      <c r="AB634" s="15" t="str">
        <f t="shared" si="28"/>
        <v/>
      </c>
      <c r="AC634" s="15" t="str">
        <f t="shared" si="29"/>
        <v/>
      </c>
      <c r="AD634" s="27" t="str">
        <f t="shared" si="30"/>
        <v/>
      </c>
    </row>
    <row r="635" spans="3:30" ht="30" customHeight="1" thickTop="1" thickBot="1" x14ac:dyDescent="0.25">
      <c r="C635" s="118"/>
      <c r="D635" s="115"/>
      <c r="E635" s="116" t="s">
        <v>350</v>
      </c>
      <c r="F635" s="118"/>
      <c r="G635" s="131" t="s">
        <v>350</v>
      </c>
      <c r="H635" s="131" t="s">
        <v>350</v>
      </c>
      <c r="I635" s="132" t="s">
        <v>350</v>
      </c>
      <c r="AB635" s="15" t="str">
        <f t="shared" si="28"/>
        <v/>
      </c>
      <c r="AC635" s="15" t="str">
        <f t="shared" si="29"/>
        <v/>
      </c>
      <c r="AD635" s="27" t="str">
        <f t="shared" si="30"/>
        <v/>
      </c>
    </row>
    <row r="636" spans="3:30" ht="30" customHeight="1" thickTop="1" thickBot="1" x14ac:dyDescent="0.25">
      <c r="C636" s="118"/>
      <c r="D636" s="115"/>
      <c r="E636" s="116" t="s">
        <v>350</v>
      </c>
      <c r="F636" s="118"/>
      <c r="G636" s="131" t="s">
        <v>350</v>
      </c>
      <c r="H636" s="131" t="s">
        <v>350</v>
      </c>
      <c r="I636" s="132" t="s">
        <v>350</v>
      </c>
      <c r="AB636" s="15" t="str">
        <f t="shared" si="28"/>
        <v/>
      </c>
      <c r="AC636" s="15" t="str">
        <f t="shared" si="29"/>
        <v/>
      </c>
      <c r="AD636" s="27" t="str">
        <f t="shared" si="30"/>
        <v/>
      </c>
    </row>
    <row r="637" spans="3:30" ht="30" customHeight="1" thickTop="1" thickBot="1" x14ac:dyDescent="0.25">
      <c r="C637" s="118"/>
      <c r="D637" s="115"/>
      <c r="E637" s="116" t="s">
        <v>350</v>
      </c>
      <c r="F637" s="118"/>
      <c r="G637" s="131" t="s">
        <v>350</v>
      </c>
      <c r="H637" s="131" t="s">
        <v>350</v>
      </c>
      <c r="I637" s="132" t="s">
        <v>350</v>
      </c>
      <c r="AB637" s="15" t="str">
        <f t="shared" si="28"/>
        <v/>
      </c>
      <c r="AC637" s="15" t="str">
        <f t="shared" si="29"/>
        <v/>
      </c>
      <c r="AD637" s="27" t="str">
        <f t="shared" si="30"/>
        <v/>
      </c>
    </row>
    <row r="638" spans="3:30" ht="30" customHeight="1" thickTop="1" thickBot="1" x14ac:dyDescent="0.25">
      <c r="C638" s="118"/>
      <c r="D638" s="115"/>
      <c r="E638" s="116" t="s">
        <v>350</v>
      </c>
      <c r="F638" s="118"/>
      <c r="G638" s="131" t="s">
        <v>350</v>
      </c>
      <c r="H638" s="131" t="s">
        <v>350</v>
      </c>
      <c r="I638" s="132" t="s">
        <v>350</v>
      </c>
      <c r="AB638" s="15" t="str">
        <f t="shared" si="28"/>
        <v/>
      </c>
      <c r="AC638" s="15" t="str">
        <f t="shared" si="29"/>
        <v/>
      </c>
      <c r="AD638" s="27" t="str">
        <f t="shared" si="30"/>
        <v/>
      </c>
    </row>
    <row r="639" spans="3:30" ht="30" customHeight="1" thickTop="1" thickBot="1" x14ac:dyDescent="0.25">
      <c r="C639" s="118"/>
      <c r="D639" s="115"/>
      <c r="E639" s="116" t="s">
        <v>350</v>
      </c>
      <c r="F639" s="118"/>
      <c r="G639" s="131" t="s">
        <v>350</v>
      </c>
      <c r="H639" s="131" t="s">
        <v>350</v>
      </c>
      <c r="I639" s="132" t="s">
        <v>350</v>
      </c>
      <c r="AB639" s="15" t="str">
        <f t="shared" si="28"/>
        <v/>
      </c>
      <c r="AC639" s="15" t="str">
        <f t="shared" si="29"/>
        <v/>
      </c>
      <c r="AD639" s="27" t="str">
        <f t="shared" si="30"/>
        <v/>
      </c>
    </row>
    <row r="640" spans="3:30" ht="30" customHeight="1" thickTop="1" thickBot="1" x14ac:dyDescent="0.25">
      <c r="C640" s="118"/>
      <c r="D640" s="115"/>
      <c r="E640" s="116" t="s">
        <v>350</v>
      </c>
      <c r="F640" s="118"/>
      <c r="G640" s="131" t="s">
        <v>350</v>
      </c>
      <c r="H640" s="131" t="s">
        <v>350</v>
      </c>
      <c r="I640" s="132" t="s">
        <v>350</v>
      </c>
      <c r="AB640" s="15" t="str">
        <f t="shared" si="28"/>
        <v/>
      </c>
      <c r="AC640" s="15" t="str">
        <f t="shared" si="29"/>
        <v/>
      </c>
      <c r="AD640" s="27" t="str">
        <f t="shared" si="30"/>
        <v/>
      </c>
    </row>
    <row r="641" spans="3:30" ht="30" customHeight="1" thickTop="1" thickBot="1" x14ac:dyDescent="0.25">
      <c r="C641" s="118"/>
      <c r="D641" s="115"/>
      <c r="E641" s="116" t="s">
        <v>350</v>
      </c>
      <c r="F641" s="118"/>
      <c r="G641" s="131" t="s">
        <v>350</v>
      </c>
      <c r="H641" s="131" t="s">
        <v>350</v>
      </c>
      <c r="I641" s="132" t="s">
        <v>350</v>
      </c>
      <c r="AB641" s="15" t="str">
        <f t="shared" si="28"/>
        <v/>
      </c>
      <c r="AC641" s="15" t="str">
        <f t="shared" si="29"/>
        <v/>
      </c>
      <c r="AD641" s="27" t="str">
        <f t="shared" si="30"/>
        <v/>
      </c>
    </row>
    <row r="642" spans="3:30" ht="30" customHeight="1" thickTop="1" thickBot="1" x14ac:dyDescent="0.25">
      <c r="C642" s="118"/>
      <c r="D642" s="115"/>
      <c r="E642" s="116" t="s">
        <v>350</v>
      </c>
      <c r="F642" s="118"/>
      <c r="G642" s="131" t="s">
        <v>350</v>
      </c>
      <c r="H642" s="131" t="s">
        <v>350</v>
      </c>
      <c r="I642" s="132" t="s">
        <v>350</v>
      </c>
      <c r="AB642" s="15" t="str">
        <f t="shared" si="28"/>
        <v/>
      </c>
      <c r="AC642" s="15" t="str">
        <f t="shared" si="29"/>
        <v/>
      </c>
      <c r="AD642" s="27" t="str">
        <f t="shared" si="30"/>
        <v/>
      </c>
    </row>
    <row r="643" spans="3:30" ht="30" customHeight="1" thickTop="1" thickBot="1" x14ac:dyDescent="0.25">
      <c r="C643" s="118"/>
      <c r="D643" s="115"/>
      <c r="E643" s="116" t="s">
        <v>350</v>
      </c>
      <c r="F643" s="118"/>
      <c r="G643" s="131" t="s">
        <v>350</v>
      </c>
      <c r="H643" s="131" t="s">
        <v>350</v>
      </c>
      <c r="I643" s="132" t="s">
        <v>350</v>
      </c>
      <c r="AB643" s="15" t="str">
        <f t="shared" si="28"/>
        <v/>
      </c>
      <c r="AC643" s="15" t="str">
        <f t="shared" si="29"/>
        <v/>
      </c>
      <c r="AD643" s="27" t="str">
        <f t="shared" si="30"/>
        <v/>
      </c>
    </row>
    <row r="644" spans="3:30" ht="30" customHeight="1" thickTop="1" thickBot="1" x14ac:dyDescent="0.25">
      <c r="C644" s="118"/>
      <c r="D644" s="115"/>
      <c r="E644" s="116" t="s">
        <v>350</v>
      </c>
      <c r="F644" s="118"/>
      <c r="G644" s="131" t="s">
        <v>350</v>
      </c>
      <c r="H644" s="131" t="s">
        <v>350</v>
      </c>
      <c r="I644" s="132" t="s">
        <v>350</v>
      </c>
      <c r="AB644" s="15" t="str">
        <f t="shared" si="28"/>
        <v/>
      </c>
      <c r="AC644" s="15" t="str">
        <f t="shared" si="29"/>
        <v/>
      </c>
      <c r="AD644" s="27" t="str">
        <f t="shared" si="30"/>
        <v/>
      </c>
    </row>
    <row r="645" spans="3:30" ht="30" customHeight="1" thickTop="1" thickBot="1" x14ac:dyDescent="0.25">
      <c r="C645" s="118"/>
      <c r="D645" s="115"/>
      <c r="E645" s="116" t="s">
        <v>350</v>
      </c>
      <c r="F645" s="118"/>
      <c r="G645" s="131" t="s">
        <v>350</v>
      </c>
      <c r="H645" s="131" t="s">
        <v>350</v>
      </c>
      <c r="I645" s="132" t="s">
        <v>350</v>
      </c>
      <c r="AB645" s="15" t="str">
        <f t="shared" si="28"/>
        <v/>
      </c>
      <c r="AC645" s="15" t="str">
        <f t="shared" si="29"/>
        <v/>
      </c>
      <c r="AD645" s="27" t="str">
        <f t="shared" si="30"/>
        <v/>
      </c>
    </row>
    <row r="646" spans="3:30" ht="30" customHeight="1" thickTop="1" thickBot="1" x14ac:dyDescent="0.25">
      <c r="C646" s="118"/>
      <c r="D646" s="115"/>
      <c r="E646" s="116" t="s">
        <v>350</v>
      </c>
      <c r="F646" s="118"/>
      <c r="G646" s="131" t="s">
        <v>350</v>
      </c>
      <c r="H646" s="131" t="s">
        <v>350</v>
      </c>
      <c r="I646" s="132" t="s">
        <v>350</v>
      </c>
      <c r="AB646" s="15" t="str">
        <f t="shared" si="28"/>
        <v/>
      </c>
      <c r="AC646" s="15" t="str">
        <f t="shared" si="29"/>
        <v/>
      </c>
      <c r="AD646" s="27" t="str">
        <f t="shared" si="30"/>
        <v/>
      </c>
    </row>
    <row r="647" spans="3:30" ht="30" customHeight="1" thickTop="1" thickBot="1" x14ac:dyDescent="0.25">
      <c r="C647" s="118"/>
      <c r="D647" s="115"/>
      <c r="E647" s="116" t="s">
        <v>350</v>
      </c>
      <c r="F647" s="118"/>
      <c r="G647" s="131" t="s">
        <v>350</v>
      </c>
      <c r="H647" s="131" t="s">
        <v>350</v>
      </c>
      <c r="I647" s="132" t="s">
        <v>350</v>
      </c>
      <c r="AB647" s="15" t="str">
        <f t="shared" si="28"/>
        <v/>
      </c>
      <c r="AC647" s="15" t="str">
        <f t="shared" si="29"/>
        <v/>
      </c>
      <c r="AD647" s="27" t="str">
        <f t="shared" si="30"/>
        <v/>
      </c>
    </row>
    <row r="648" spans="3:30" ht="30" customHeight="1" thickTop="1" thickBot="1" x14ac:dyDescent="0.25">
      <c r="C648" s="118"/>
      <c r="D648" s="115"/>
      <c r="E648" s="116" t="s">
        <v>350</v>
      </c>
      <c r="F648" s="118"/>
      <c r="G648" s="131" t="s">
        <v>350</v>
      </c>
      <c r="H648" s="131" t="s">
        <v>350</v>
      </c>
      <c r="I648" s="132" t="s">
        <v>350</v>
      </c>
      <c r="AB648" s="15" t="str">
        <f t="shared" si="28"/>
        <v/>
      </c>
      <c r="AC648" s="15" t="str">
        <f t="shared" si="29"/>
        <v/>
      </c>
      <c r="AD648" s="27" t="str">
        <f t="shared" si="30"/>
        <v/>
      </c>
    </row>
    <row r="649" spans="3:30" ht="30" customHeight="1" thickTop="1" thickBot="1" x14ac:dyDescent="0.25">
      <c r="C649" s="118"/>
      <c r="D649" s="115"/>
      <c r="E649" s="116" t="s">
        <v>350</v>
      </c>
      <c r="F649" s="118"/>
      <c r="G649" s="131" t="s">
        <v>350</v>
      </c>
      <c r="H649" s="131" t="s">
        <v>350</v>
      </c>
      <c r="I649" s="132" t="s">
        <v>350</v>
      </c>
      <c r="AB649" s="15" t="str">
        <f t="shared" ref="AB649:AB712" si="31">IF(D649="","",MONTH(D649))</f>
        <v/>
      </c>
      <c r="AC649" s="15" t="str">
        <f t="shared" ref="AC649:AC712" si="32">IF(D649="","",YEAR(D649))</f>
        <v/>
      </c>
      <c r="AD649" s="27" t="str">
        <f t="shared" ref="AD649:AD712" si="33">IF(ISERROR(IF(G649="","",H649-G649)),"",IF(G649="","",H649-G649))</f>
        <v/>
      </c>
    </row>
    <row r="650" spans="3:30" ht="30" customHeight="1" thickTop="1" thickBot="1" x14ac:dyDescent="0.25">
      <c r="C650" s="118"/>
      <c r="D650" s="115"/>
      <c r="E650" s="116" t="s">
        <v>350</v>
      </c>
      <c r="F650" s="118"/>
      <c r="G650" s="131" t="s">
        <v>350</v>
      </c>
      <c r="H650" s="131" t="s">
        <v>350</v>
      </c>
      <c r="I650" s="132" t="s">
        <v>350</v>
      </c>
      <c r="AB650" s="15" t="str">
        <f t="shared" si="31"/>
        <v/>
      </c>
      <c r="AC650" s="15" t="str">
        <f t="shared" si="32"/>
        <v/>
      </c>
      <c r="AD650" s="27" t="str">
        <f t="shared" si="33"/>
        <v/>
      </c>
    </row>
    <row r="651" spans="3:30" ht="30" customHeight="1" thickTop="1" thickBot="1" x14ac:dyDescent="0.25">
      <c r="C651" s="118"/>
      <c r="D651" s="115"/>
      <c r="E651" s="116" t="s">
        <v>350</v>
      </c>
      <c r="F651" s="118"/>
      <c r="G651" s="131" t="s">
        <v>350</v>
      </c>
      <c r="H651" s="131" t="s">
        <v>350</v>
      </c>
      <c r="I651" s="132" t="s">
        <v>350</v>
      </c>
      <c r="AB651" s="15" t="str">
        <f t="shared" si="31"/>
        <v/>
      </c>
      <c r="AC651" s="15" t="str">
        <f t="shared" si="32"/>
        <v/>
      </c>
      <c r="AD651" s="27" t="str">
        <f t="shared" si="33"/>
        <v/>
      </c>
    </row>
    <row r="652" spans="3:30" ht="30" customHeight="1" thickTop="1" thickBot="1" x14ac:dyDescent="0.25">
      <c r="C652" s="118"/>
      <c r="D652" s="115"/>
      <c r="E652" s="116" t="s">
        <v>350</v>
      </c>
      <c r="F652" s="118"/>
      <c r="G652" s="131" t="s">
        <v>350</v>
      </c>
      <c r="H652" s="131" t="s">
        <v>350</v>
      </c>
      <c r="I652" s="132" t="s">
        <v>350</v>
      </c>
      <c r="AB652" s="15" t="str">
        <f t="shared" si="31"/>
        <v/>
      </c>
      <c r="AC652" s="15" t="str">
        <f t="shared" si="32"/>
        <v/>
      </c>
      <c r="AD652" s="27" t="str">
        <f t="shared" si="33"/>
        <v/>
      </c>
    </row>
    <row r="653" spans="3:30" ht="30" customHeight="1" thickTop="1" thickBot="1" x14ac:dyDescent="0.25">
      <c r="C653" s="118"/>
      <c r="D653" s="115"/>
      <c r="E653" s="116" t="s">
        <v>350</v>
      </c>
      <c r="F653" s="118"/>
      <c r="G653" s="131" t="s">
        <v>350</v>
      </c>
      <c r="H653" s="131" t="s">
        <v>350</v>
      </c>
      <c r="I653" s="132" t="s">
        <v>350</v>
      </c>
      <c r="AB653" s="15" t="str">
        <f t="shared" si="31"/>
        <v/>
      </c>
      <c r="AC653" s="15" t="str">
        <f t="shared" si="32"/>
        <v/>
      </c>
      <c r="AD653" s="27" t="str">
        <f t="shared" si="33"/>
        <v/>
      </c>
    </row>
    <row r="654" spans="3:30" ht="30" customHeight="1" thickTop="1" thickBot="1" x14ac:dyDescent="0.25">
      <c r="C654" s="118"/>
      <c r="D654" s="115"/>
      <c r="E654" s="116" t="s">
        <v>350</v>
      </c>
      <c r="F654" s="118"/>
      <c r="G654" s="131" t="s">
        <v>350</v>
      </c>
      <c r="H654" s="131" t="s">
        <v>350</v>
      </c>
      <c r="I654" s="132" t="s">
        <v>350</v>
      </c>
      <c r="AB654" s="15" t="str">
        <f t="shared" si="31"/>
        <v/>
      </c>
      <c r="AC654" s="15" t="str">
        <f t="shared" si="32"/>
        <v/>
      </c>
      <c r="AD654" s="27" t="str">
        <f t="shared" si="33"/>
        <v/>
      </c>
    </row>
    <row r="655" spans="3:30" ht="30" customHeight="1" thickTop="1" thickBot="1" x14ac:dyDescent="0.25">
      <c r="C655" s="118"/>
      <c r="D655" s="115"/>
      <c r="E655" s="116" t="s">
        <v>350</v>
      </c>
      <c r="F655" s="118"/>
      <c r="G655" s="131" t="s">
        <v>350</v>
      </c>
      <c r="H655" s="131" t="s">
        <v>350</v>
      </c>
      <c r="I655" s="132" t="s">
        <v>350</v>
      </c>
      <c r="AB655" s="15" t="str">
        <f t="shared" si="31"/>
        <v/>
      </c>
      <c r="AC655" s="15" t="str">
        <f t="shared" si="32"/>
        <v/>
      </c>
      <c r="AD655" s="27" t="str">
        <f t="shared" si="33"/>
        <v/>
      </c>
    </row>
    <row r="656" spans="3:30" ht="30" customHeight="1" thickTop="1" thickBot="1" x14ac:dyDescent="0.25">
      <c r="C656" s="118"/>
      <c r="D656" s="115"/>
      <c r="E656" s="116" t="s">
        <v>350</v>
      </c>
      <c r="F656" s="118"/>
      <c r="G656" s="131" t="s">
        <v>350</v>
      </c>
      <c r="H656" s="131" t="s">
        <v>350</v>
      </c>
      <c r="I656" s="132" t="s">
        <v>350</v>
      </c>
      <c r="AB656" s="15" t="str">
        <f t="shared" si="31"/>
        <v/>
      </c>
      <c r="AC656" s="15" t="str">
        <f t="shared" si="32"/>
        <v/>
      </c>
      <c r="AD656" s="27" t="str">
        <f t="shared" si="33"/>
        <v/>
      </c>
    </row>
    <row r="657" spans="3:30" ht="30" customHeight="1" thickTop="1" thickBot="1" x14ac:dyDescent="0.25">
      <c r="C657" s="118"/>
      <c r="D657" s="115"/>
      <c r="E657" s="116" t="s">
        <v>350</v>
      </c>
      <c r="F657" s="118"/>
      <c r="G657" s="131" t="s">
        <v>350</v>
      </c>
      <c r="H657" s="131" t="s">
        <v>350</v>
      </c>
      <c r="I657" s="132" t="s">
        <v>350</v>
      </c>
      <c r="AB657" s="15" t="str">
        <f t="shared" si="31"/>
        <v/>
      </c>
      <c r="AC657" s="15" t="str">
        <f t="shared" si="32"/>
        <v/>
      </c>
      <c r="AD657" s="27" t="str">
        <f t="shared" si="33"/>
        <v/>
      </c>
    </row>
    <row r="658" spans="3:30" ht="30" customHeight="1" thickTop="1" thickBot="1" x14ac:dyDescent="0.25">
      <c r="C658" s="118"/>
      <c r="D658" s="115"/>
      <c r="E658" s="116" t="s">
        <v>350</v>
      </c>
      <c r="F658" s="118"/>
      <c r="G658" s="131" t="s">
        <v>350</v>
      </c>
      <c r="H658" s="131" t="s">
        <v>350</v>
      </c>
      <c r="I658" s="132" t="s">
        <v>350</v>
      </c>
      <c r="AB658" s="15" t="str">
        <f t="shared" si="31"/>
        <v/>
      </c>
      <c r="AC658" s="15" t="str">
        <f t="shared" si="32"/>
        <v/>
      </c>
      <c r="AD658" s="27" t="str">
        <f t="shared" si="33"/>
        <v/>
      </c>
    </row>
    <row r="659" spans="3:30" ht="30" customHeight="1" thickTop="1" thickBot="1" x14ac:dyDescent="0.25">
      <c r="C659" s="118"/>
      <c r="D659" s="115"/>
      <c r="E659" s="116" t="s">
        <v>350</v>
      </c>
      <c r="F659" s="118"/>
      <c r="G659" s="131" t="s">
        <v>350</v>
      </c>
      <c r="H659" s="131" t="s">
        <v>350</v>
      </c>
      <c r="I659" s="132" t="s">
        <v>350</v>
      </c>
      <c r="AB659" s="15" t="str">
        <f t="shared" si="31"/>
        <v/>
      </c>
      <c r="AC659" s="15" t="str">
        <f t="shared" si="32"/>
        <v/>
      </c>
      <c r="AD659" s="27" t="str">
        <f t="shared" si="33"/>
        <v/>
      </c>
    </row>
    <row r="660" spans="3:30" ht="30" customHeight="1" thickTop="1" thickBot="1" x14ac:dyDescent="0.25">
      <c r="C660" s="118"/>
      <c r="D660" s="115"/>
      <c r="E660" s="116" t="s">
        <v>350</v>
      </c>
      <c r="F660" s="118"/>
      <c r="G660" s="131" t="s">
        <v>350</v>
      </c>
      <c r="H660" s="131" t="s">
        <v>350</v>
      </c>
      <c r="I660" s="132" t="s">
        <v>350</v>
      </c>
      <c r="AB660" s="15" t="str">
        <f t="shared" si="31"/>
        <v/>
      </c>
      <c r="AC660" s="15" t="str">
        <f t="shared" si="32"/>
        <v/>
      </c>
      <c r="AD660" s="27" t="str">
        <f t="shared" si="33"/>
        <v/>
      </c>
    </row>
    <row r="661" spans="3:30" ht="30" customHeight="1" thickTop="1" thickBot="1" x14ac:dyDescent="0.25">
      <c r="C661" s="118"/>
      <c r="D661" s="115"/>
      <c r="E661" s="116" t="s">
        <v>350</v>
      </c>
      <c r="F661" s="118"/>
      <c r="G661" s="131" t="s">
        <v>350</v>
      </c>
      <c r="H661" s="131" t="s">
        <v>350</v>
      </c>
      <c r="I661" s="132" t="s">
        <v>350</v>
      </c>
      <c r="AB661" s="15" t="str">
        <f t="shared" si="31"/>
        <v/>
      </c>
      <c r="AC661" s="15" t="str">
        <f t="shared" si="32"/>
        <v/>
      </c>
      <c r="AD661" s="27" t="str">
        <f t="shared" si="33"/>
        <v/>
      </c>
    </row>
    <row r="662" spans="3:30" ht="30" customHeight="1" thickTop="1" thickBot="1" x14ac:dyDescent="0.25">
      <c r="C662" s="118"/>
      <c r="D662" s="115"/>
      <c r="E662" s="116" t="s">
        <v>350</v>
      </c>
      <c r="F662" s="118"/>
      <c r="G662" s="131" t="s">
        <v>350</v>
      </c>
      <c r="H662" s="131" t="s">
        <v>350</v>
      </c>
      <c r="I662" s="132" t="s">
        <v>350</v>
      </c>
      <c r="AB662" s="15" t="str">
        <f t="shared" si="31"/>
        <v/>
      </c>
      <c r="AC662" s="15" t="str">
        <f t="shared" si="32"/>
        <v/>
      </c>
      <c r="AD662" s="27" t="str">
        <f t="shared" si="33"/>
        <v/>
      </c>
    </row>
    <row r="663" spans="3:30" ht="30" customHeight="1" thickTop="1" thickBot="1" x14ac:dyDescent="0.25">
      <c r="C663" s="118"/>
      <c r="D663" s="115"/>
      <c r="E663" s="116" t="s">
        <v>350</v>
      </c>
      <c r="F663" s="118"/>
      <c r="G663" s="131" t="s">
        <v>350</v>
      </c>
      <c r="H663" s="131" t="s">
        <v>350</v>
      </c>
      <c r="I663" s="132" t="s">
        <v>350</v>
      </c>
      <c r="AB663" s="15" t="str">
        <f t="shared" si="31"/>
        <v/>
      </c>
      <c r="AC663" s="15" t="str">
        <f t="shared" si="32"/>
        <v/>
      </c>
      <c r="AD663" s="27" t="str">
        <f t="shared" si="33"/>
        <v/>
      </c>
    </row>
    <row r="664" spans="3:30" ht="30" customHeight="1" thickTop="1" thickBot="1" x14ac:dyDescent="0.25">
      <c r="C664" s="118"/>
      <c r="D664" s="115"/>
      <c r="E664" s="116" t="s">
        <v>350</v>
      </c>
      <c r="F664" s="118"/>
      <c r="G664" s="131" t="s">
        <v>350</v>
      </c>
      <c r="H664" s="131" t="s">
        <v>350</v>
      </c>
      <c r="I664" s="132" t="s">
        <v>350</v>
      </c>
      <c r="AB664" s="15" t="str">
        <f t="shared" si="31"/>
        <v/>
      </c>
      <c r="AC664" s="15" t="str">
        <f t="shared" si="32"/>
        <v/>
      </c>
      <c r="AD664" s="27" t="str">
        <f t="shared" si="33"/>
        <v/>
      </c>
    </row>
    <row r="665" spans="3:30" ht="30" customHeight="1" thickTop="1" thickBot="1" x14ac:dyDescent="0.25">
      <c r="C665" s="118"/>
      <c r="D665" s="115"/>
      <c r="E665" s="116" t="s">
        <v>350</v>
      </c>
      <c r="F665" s="118"/>
      <c r="G665" s="131" t="s">
        <v>350</v>
      </c>
      <c r="H665" s="131" t="s">
        <v>350</v>
      </c>
      <c r="I665" s="132" t="s">
        <v>350</v>
      </c>
      <c r="AB665" s="15" t="str">
        <f t="shared" si="31"/>
        <v/>
      </c>
      <c r="AC665" s="15" t="str">
        <f t="shared" si="32"/>
        <v/>
      </c>
      <c r="AD665" s="27" t="str">
        <f t="shared" si="33"/>
        <v/>
      </c>
    </row>
    <row r="666" spans="3:30" ht="30" customHeight="1" thickTop="1" thickBot="1" x14ac:dyDescent="0.25">
      <c r="C666" s="118"/>
      <c r="D666" s="115"/>
      <c r="E666" s="116" t="s">
        <v>350</v>
      </c>
      <c r="F666" s="118"/>
      <c r="G666" s="131" t="s">
        <v>350</v>
      </c>
      <c r="H666" s="131" t="s">
        <v>350</v>
      </c>
      <c r="I666" s="132" t="s">
        <v>350</v>
      </c>
      <c r="AB666" s="15" t="str">
        <f t="shared" si="31"/>
        <v/>
      </c>
      <c r="AC666" s="15" t="str">
        <f t="shared" si="32"/>
        <v/>
      </c>
      <c r="AD666" s="27" t="str">
        <f t="shared" si="33"/>
        <v/>
      </c>
    </row>
    <row r="667" spans="3:30" ht="30" customHeight="1" thickTop="1" thickBot="1" x14ac:dyDescent="0.25">
      <c r="C667" s="118"/>
      <c r="D667" s="115"/>
      <c r="E667" s="116" t="s">
        <v>350</v>
      </c>
      <c r="F667" s="118"/>
      <c r="G667" s="131" t="s">
        <v>350</v>
      </c>
      <c r="H667" s="131" t="s">
        <v>350</v>
      </c>
      <c r="I667" s="132" t="s">
        <v>350</v>
      </c>
      <c r="AB667" s="15" t="str">
        <f t="shared" si="31"/>
        <v/>
      </c>
      <c r="AC667" s="15" t="str">
        <f t="shared" si="32"/>
        <v/>
      </c>
      <c r="AD667" s="27" t="str">
        <f t="shared" si="33"/>
        <v/>
      </c>
    </row>
    <row r="668" spans="3:30" ht="30" customHeight="1" thickTop="1" thickBot="1" x14ac:dyDescent="0.25">
      <c r="C668" s="118"/>
      <c r="D668" s="115"/>
      <c r="E668" s="116" t="s">
        <v>350</v>
      </c>
      <c r="F668" s="118"/>
      <c r="G668" s="131" t="s">
        <v>350</v>
      </c>
      <c r="H668" s="131" t="s">
        <v>350</v>
      </c>
      <c r="I668" s="132" t="s">
        <v>350</v>
      </c>
      <c r="AB668" s="15" t="str">
        <f t="shared" si="31"/>
        <v/>
      </c>
      <c r="AC668" s="15" t="str">
        <f t="shared" si="32"/>
        <v/>
      </c>
      <c r="AD668" s="27" t="str">
        <f t="shared" si="33"/>
        <v/>
      </c>
    </row>
    <row r="669" spans="3:30" ht="30" customHeight="1" thickTop="1" thickBot="1" x14ac:dyDescent="0.25">
      <c r="C669" s="118"/>
      <c r="D669" s="115"/>
      <c r="E669" s="116" t="s">
        <v>350</v>
      </c>
      <c r="F669" s="118"/>
      <c r="G669" s="131" t="s">
        <v>350</v>
      </c>
      <c r="H669" s="131" t="s">
        <v>350</v>
      </c>
      <c r="I669" s="132" t="s">
        <v>350</v>
      </c>
      <c r="AB669" s="15" t="str">
        <f t="shared" si="31"/>
        <v/>
      </c>
      <c r="AC669" s="15" t="str">
        <f t="shared" si="32"/>
        <v/>
      </c>
      <c r="AD669" s="27" t="str">
        <f t="shared" si="33"/>
        <v/>
      </c>
    </row>
    <row r="670" spans="3:30" ht="30" customHeight="1" thickTop="1" thickBot="1" x14ac:dyDescent="0.25">
      <c r="C670" s="118"/>
      <c r="D670" s="115"/>
      <c r="E670" s="116" t="s">
        <v>350</v>
      </c>
      <c r="F670" s="118"/>
      <c r="G670" s="131" t="s">
        <v>350</v>
      </c>
      <c r="H670" s="131" t="s">
        <v>350</v>
      </c>
      <c r="I670" s="132" t="s">
        <v>350</v>
      </c>
      <c r="AB670" s="15" t="str">
        <f t="shared" si="31"/>
        <v/>
      </c>
      <c r="AC670" s="15" t="str">
        <f t="shared" si="32"/>
        <v/>
      </c>
      <c r="AD670" s="27" t="str">
        <f t="shared" si="33"/>
        <v/>
      </c>
    </row>
    <row r="671" spans="3:30" ht="30" customHeight="1" thickTop="1" thickBot="1" x14ac:dyDescent="0.25">
      <c r="C671" s="118"/>
      <c r="D671" s="115"/>
      <c r="E671" s="116" t="s">
        <v>350</v>
      </c>
      <c r="F671" s="118"/>
      <c r="G671" s="131" t="s">
        <v>350</v>
      </c>
      <c r="H671" s="131" t="s">
        <v>350</v>
      </c>
      <c r="I671" s="132" t="s">
        <v>350</v>
      </c>
      <c r="AB671" s="15" t="str">
        <f t="shared" si="31"/>
        <v/>
      </c>
      <c r="AC671" s="15" t="str">
        <f t="shared" si="32"/>
        <v/>
      </c>
      <c r="AD671" s="27" t="str">
        <f t="shared" si="33"/>
        <v/>
      </c>
    </row>
    <row r="672" spans="3:30" ht="30" customHeight="1" thickTop="1" thickBot="1" x14ac:dyDescent="0.25">
      <c r="C672" s="118"/>
      <c r="D672" s="115"/>
      <c r="E672" s="116" t="s">
        <v>350</v>
      </c>
      <c r="F672" s="118"/>
      <c r="G672" s="131" t="s">
        <v>350</v>
      </c>
      <c r="H672" s="131" t="s">
        <v>350</v>
      </c>
      <c r="I672" s="132" t="s">
        <v>350</v>
      </c>
      <c r="AB672" s="15" t="str">
        <f t="shared" si="31"/>
        <v/>
      </c>
      <c r="AC672" s="15" t="str">
        <f t="shared" si="32"/>
        <v/>
      </c>
      <c r="AD672" s="27" t="str">
        <f t="shared" si="33"/>
        <v/>
      </c>
    </row>
    <row r="673" spans="3:30" ht="30" customHeight="1" thickTop="1" thickBot="1" x14ac:dyDescent="0.25">
      <c r="C673" s="118"/>
      <c r="D673" s="115"/>
      <c r="E673" s="116" t="s">
        <v>350</v>
      </c>
      <c r="F673" s="118"/>
      <c r="G673" s="131" t="s">
        <v>350</v>
      </c>
      <c r="H673" s="131" t="s">
        <v>350</v>
      </c>
      <c r="I673" s="132" t="s">
        <v>350</v>
      </c>
      <c r="AB673" s="15" t="str">
        <f t="shared" si="31"/>
        <v/>
      </c>
      <c r="AC673" s="15" t="str">
        <f t="shared" si="32"/>
        <v/>
      </c>
      <c r="AD673" s="27" t="str">
        <f t="shared" si="33"/>
        <v/>
      </c>
    </row>
    <row r="674" spans="3:30" ht="30" customHeight="1" thickTop="1" thickBot="1" x14ac:dyDescent="0.25">
      <c r="C674" s="118"/>
      <c r="D674" s="115"/>
      <c r="E674" s="116" t="s">
        <v>350</v>
      </c>
      <c r="F674" s="118"/>
      <c r="G674" s="131" t="s">
        <v>350</v>
      </c>
      <c r="H674" s="131" t="s">
        <v>350</v>
      </c>
      <c r="I674" s="132" t="s">
        <v>350</v>
      </c>
      <c r="AB674" s="15" t="str">
        <f t="shared" si="31"/>
        <v/>
      </c>
      <c r="AC674" s="15" t="str">
        <f t="shared" si="32"/>
        <v/>
      </c>
      <c r="AD674" s="27" t="str">
        <f t="shared" si="33"/>
        <v/>
      </c>
    </row>
    <row r="675" spans="3:30" ht="30" customHeight="1" thickTop="1" thickBot="1" x14ac:dyDescent="0.25">
      <c r="C675" s="118"/>
      <c r="D675" s="115"/>
      <c r="E675" s="116" t="s">
        <v>350</v>
      </c>
      <c r="F675" s="118"/>
      <c r="G675" s="131" t="s">
        <v>350</v>
      </c>
      <c r="H675" s="131" t="s">
        <v>350</v>
      </c>
      <c r="I675" s="132" t="s">
        <v>350</v>
      </c>
      <c r="AB675" s="15" t="str">
        <f t="shared" si="31"/>
        <v/>
      </c>
      <c r="AC675" s="15" t="str">
        <f t="shared" si="32"/>
        <v/>
      </c>
      <c r="AD675" s="27" t="str">
        <f t="shared" si="33"/>
        <v/>
      </c>
    </row>
    <row r="676" spans="3:30" ht="30" customHeight="1" thickTop="1" thickBot="1" x14ac:dyDescent="0.25">
      <c r="C676" s="118"/>
      <c r="D676" s="115"/>
      <c r="E676" s="116" t="s">
        <v>350</v>
      </c>
      <c r="F676" s="118"/>
      <c r="G676" s="131" t="s">
        <v>350</v>
      </c>
      <c r="H676" s="131" t="s">
        <v>350</v>
      </c>
      <c r="I676" s="132" t="s">
        <v>350</v>
      </c>
      <c r="AB676" s="15" t="str">
        <f t="shared" si="31"/>
        <v/>
      </c>
      <c r="AC676" s="15" t="str">
        <f t="shared" si="32"/>
        <v/>
      </c>
      <c r="AD676" s="27" t="str">
        <f t="shared" si="33"/>
        <v/>
      </c>
    </row>
    <row r="677" spans="3:30" ht="30" customHeight="1" thickTop="1" thickBot="1" x14ac:dyDescent="0.25">
      <c r="C677" s="118"/>
      <c r="D677" s="115"/>
      <c r="E677" s="116" t="s">
        <v>350</v>
      </c>
      <c r="F677" s="118"/>
      <c r="G677" s="131" t="s">
        <v>350</v>
      </c>
      <c r="H677" s="131" t="s">
        <v>350</v>
      </c>
      <c r="I677" s="132" t="s">
        <v>350</v>
      </c>
      <c r="AB677" s="15" t="str">
        <f t="shared" si="31"/>
        <v/>
      </c>
      <c r="AC677" s="15" t="str">
        <f t="shared" si="32"/>
        <v/>
      </c>
      <c r="AD677" s="27" t="str">
        <f t="shared" si="33"/>
        <v/>
      </c>
    </row>
    <row r="678" spans="3:30" ht="30" customHeight="1" thickTop="1" thickBot="1" x14ac:dyDescent="0.25">
      <c r="C678" s="118"/>
      <c r="D678" s="115"/>
      <c r="E678" s="116" t="s">
        <v>350</v>
      </c>
      <c r="F678" s="118"/>
      <c r="G678" s="131" t="s">
        <v>350</v>
      </c>
      <c r="H678" s="131" t="s">
        <v>350</v>
      </c>
      <c r="I678" s="132" t="s">
        <v>350</v>
      </c>
      <c r="AB678" s="15" t="str">
        <f t="shared" si="31"/>
        <v/>
      </c>
      <c r="AC678" s="15" t="str">
        <f t="shared" si="32"/>
        <v/>
      </c>
      <c r="AD678" s="27" t="str">
        <f t="shared" si="33"/>
        <v/>
      </c>
    </row>
    <row r="679" spans="3:30" ht="30" customHeight="1" thickTop="1" thickBot="1" x14ac:dyDescent="0.25">
      <c r="C679" s="118"/>
      <c r="D679" s="115"/>
      <c r="E679" s="116" t="s">
        <v>350</v>
      </c>
      <c r="F679" s="118"/>
      <c r="G679" s="131" t="s">
        <v>350</v>
      </c>
      <c r="H679" s="131" t="s">
        <v>350</v>
      </c>
      <c r="I679" s="132" t="s">
        <v>350</v>
      </c>
      <c r="AB679" s="15" t="str">
        <f t="shared" si="31"/>
        <v/>
      </c>
      <c r="AC679" s="15" t="str">
        <f t="shared" si="32"/>
        <v/>
      </c>
      <c r="AD679" s="27" t="str">
        <f t="shared" si="33"/>
        <v/>
      </c>
    </row>
    <row r="680" spans="3:30" ht="30" customHeight="1" thickTop="1" thickBot="1" x14ac:dyDescent="0.25">
      <c r="C680" s="118"/>
      <c r="D680" s="115"/>
      <c r="E680" s="116" t="s">
        <v>350</v>
      </c>
      <c r="F680" s="118"/>
      <c r="G680" s="131" t="s">
        <v>350</v>
      </c>
      <c r="H680" s="131" t="s">
        <v>350</v>
      </c>
      <c r="I680" s="132" t="s">
        <v>350</v>
      </c>
      <c r="AB680" s="15" t="str">
        <f t="shared" si="31"/>
        <v/>
      </c>
      <c r="AC680" s="15" t="str">
        <f t="shared" si="32"/>
        <v/>
      </c>
      <c r="AD680" s="27" t="str">
        <f t="shared" si="33"/>
        <v/>
      </c>
    </row>
    <row r="681" spans="3:30" ht="30" customHeight="1" thickTop="1" thickBot="1" x14ac:dyDescent="0.25">
      <c r="C681" s="118"/>
      <c r="D681" s="115"/>
      <c r="E681" s="116" t="s">
        <v>350</v>
      </c>
      <c r="F681" s="118"/>
      <c r="G681" s="131" t="s">
        <v>350</v>
      </c>
      <c r="H681" s="131" t="s">
        <v>350</v>
      </c>
      <c r="I681" s="132" t="s">
        <v>350</v>
      </c>
      <c r="AB681" s="15" t="str">
        <f t="shared" si="31"/>
        <v/>
      </c>
      <c r="AC681" s="15" t="str">
        <f t="shared" si="32"/>
        <v/>
      </c>
      <c r="AD681" s="27" t="str">
        <f t="shared" si="33"/>
        <v/>
      </c>
    </row>
    <row r="682" spans="3:30" ht="30" customHeight="1" thickTop="1" thickBot="1" x14ac:dyDescent="0.25">
      <c r="C682" s="118"/>
      <c r="D682" s="115"/>
      <c r="E682" s="116" t="s">
        <v>350</v>
      </c>
      <c r="F682" s="118"/>
      <c r="G682" s="131" t="s">
        <v>350</v>
      </c>
      <c r="H682" s="131" t="s">
        <v>350</v>
      </c>
      <c r="I682" s="132" t="s">
        <v>350</v>
      </c>
      <c r="AB682" s="15" t="str">
        <f t="shared" si="31"/>
        <v/>
      </c>
      <c r="AC682" s="15" t="str">
        <f t="shared" si="32"/>
        <v/>
      </c>
      <c r="AD682" s="27" t="str">
        <f t="shared" si="33"/>
        <v/>
      </c>
    </row>
    <row r="683" spans="3:30" ht="30" customHeight="1" thickTop="1" thickBot="1" x14ac:dyDescent="0.25">
      <c r="C683" s="118"/>
      <c r="D683" s="115"/>
      <c r="E683" s="116" t="s">
        <v>350</v>
      </c>
      <c r="F683" s="118"/>
      <c r="G683" s="131" t="s">
        <v>350</v>
      </c>
      <c r="H683" s="131" t="s">
        <v>350</v>
      </c>
      <c r="I683" s="132" t="s">
        <v>350</v>
      </c>
      <c r="AB683" s="15" t="str">
        <f t="shared" si="31"/>
        <v/>
      </c>
      <c r="AC683" s="15" t="str">
        <f t="shared" si="32"/>
        <v/>
      </c>
      <c r="AD683" s="27" t="str">
        <f t="shared" si="33"/>
        <v/>
      </c>
    </row>
    <row r="684" spans="3:30" ht="30" customHeight="1" thickTop="1" thickBot="1" x14ac:dyDescent="0.25">
      <c r="C684" s="118"/>
      <c r="D684" s="115"/>
      <c r="E684" s="116" t="s">
        <v>350</v>
      </c>
      <c r="F684" s="118"/>
      <c r="G684" s="131" t="s">
        <v>350</v>
      </c>
      <c r="H684" s="131" t="s">
        <v>350</v>
      </c>
      <c r="I684" s="132" t="s">
        <v>350</v>
      </c>
      <c r="AB684" s="15" t="str">
        <f t="shared" si="31"/>
        <v/>
      </c>
      <c r="AC684" s="15" t="str">
        <f t="shared" si="32"/>
        <v/>
      </c>
      <c r="AD684" s="27" t="str">
        <f t="shared" si="33"/>
        <v/>
      </c>
    </row>
    <row r="685" spans="3:30" ht="30" customHeight="1" thickTop="1" thickBot="1" x14ac:dyDescent="0.25">
      <c r="C685" s="118"/>
      <c r="D685" s="115"/>
      <c r="E685" s="116" t="s">
        <v>350</v>
      </c>
      <c r="F685" s="118"/>
      <c r="G685" s="131" t="s">
        <v>350</v>
      </c>
      <c r="H685" s="131" t="s">
        <v>350</v>
      </c>
      <c r="I685" s="132" t="s">
        <v>350</v>
      </c>
      <c r="AB685" s="15" t="str">
        <f t="shared" si="31"/>
        <v/>
      </c>
      <c r="AC685" s="15" t="str">
        <f t="shared" si="32"/>
        <v/>
      </c>
      <c r="AD685" s="27" t="str">
        <f t="shared" si="33"/>
        <v/>
      </c>
    </row>
    <row r="686" spans="3:30" ht="30" customHeight="1" thickTop="1" thickBot="1" x14ac:dyDescent="0.25">
      <c r="C686" s="118"/>
      <c r="D686" s="115"/>
      <c r="E686" s="116" t="s">
        <v>350</v>
      </c>
      <c r="F686" s="118"/>
      <c r="G686" s="131" t="s">
        <v>350</v>
      </c>
      <c r="H686" s="131" t="s">
        <v>350</v>
      </c>
      <c r="I686" s="132" t="s">
        <v>350</v>
      </c>
      <c r="AB686" s="15" t="str">
        <f t="shared" si="31"/>
        <v/>
      </c>
      <c r="AC686" s="15" t="str">
        <f t="shared" si="32"/>
        <v/>
      </c>
      <c r="AD686" s="27" t="str">
        <f t="shared" si="33"/>
        <v/>
      </c>
    </row>
    <row r="687" spans="3:30" ht="30" customHeight="1" thickTop="1" thickBot="1" x14ac:dyDescent="0.25">
      <c r="C687" s="118"/>
      <c r="D687" s="115"/>
      <c r="E687" s="116" t="s">
        <v>350</v>
      </c>
      <c r="F687" s="118"/>
      <c r="G687" s="131" t="s">
        <v>350</v>
      </c>
      <c r="H687" s="131" t="s">
        <v>350</v>
      </c>
      <c r="I687" s="132" t="s">
        <v>350</v>
      </c>
      <c r="AB687" s="15" t="str">
        <f t="shared" si="31"/>
        <v/>
      </c>
      <c r="AC687" s="15" t="str">
        <f t="shared" si="32"/>
        <v/>
      </c>
      <c r="AD687" s="27" t="str">
        <f t="shared" si="33"/>
        <v/>
      </c>
    </row>
    <row r="688" spans="3:30" ht="30" customHeight="1" thickTop="1" thickBot="1" x14ac:dyDescent="0.25">
      <c r="C688" s="118"/>
      <c r="D688" s="115"/>
      <c r="E688" s="116" t="s">
        <v>350</v>
      </c>
      <c r="F688" s="118"/>
      <c r="G688" s="131" t="s">
        <v>350</v>
      </c>
      <c r="H688" s="131" t="s">
        <v>350</v>
      </c>
      <c r="I688" s="132" t="s">
        <v>350</v>
      </c>
      <c r="AB688" s="15" t="str">
        <f t="shared" si="31"/>
        <v/>
      </c>
      <c r="AC688" s="15" t="str">
        <f t="shared" si="32"/>
        <v/>
      </c>
      <c r="AD688" s="27" t="str">
        <f t="shared" si="33"/>
        <v/>
      </c>
    </row>
    <row r="689" spans="3:30" ht="30" customHeight="1" thickTop="1" thickBot="1" x14ac:dyDescent="0.25">
      <c r="C689" s="118"/>
      <c r="D689" s="115"/>
      <c r="E689" s="116" t="s">
        <v>350</v>
      </c>
      <c r="F689" s="118"/>
      <c r="G689" s="131" t="s">
        <v>350</v>
      </c>
      <c r="H689" s="131" t="s">
        <v>350</v>
      </c>
      <c r="I689" s="132" t="s">
        <v>350</v>
      </c>
      <c r="AB689" s="15" t="str">
        <f t="shared" si="31"/>
        <v/>
      </c>
      <c r="AC689" s="15" t="str">
        <f t="shared" si="32"/>
        <v/>
      </c>
      <c r="AD689" s="27" t="str">
        <f t="shared" si="33"/>
        <v/>
      </c>
    </row>
    <row r="690" spans="3:30" ht="30" customHeight="1" thickTop="1" thickBot="1" x14ac:dyDescent="0.25">
      <c r="C690" s="118"/>
      <c r="D690" s="115"/>
      <c r="E690" s="116" t="s">
        <v>350</v>
      </c>
      <c r="F690" s="118"/>
      <c r="G690" s="131" t="s">
        <v>350</v>
      </c>
      <c r="H690" s="131" t="s">
        <v>350</v>
      </c>
      <c r="I690" s="132" t="s">
        <v>350</v>
      </c>
      <c r="AB690" s="15" t="str">
        <f t="shared" si="31"/>
        <v/>
      </c>
      <c r="AC690" s="15" t="str">
        <f t="shared" si="32"/>
        <v/>
      </c>
      <c r="AD690" s="27" t="str">
        <f t="shared" si="33"/>
        <v/>
      </c>
    </row>
    <row r="691" spans="3:30" ht="30" customHeight="1" thickTop="1" thickBot="1" x14ac:dyDescent="0.25">
      <c r="C691" s="118"/>
      <c r="D691" s="115"/>
      <c r="E691" s="116" t="s">
        <v>350</v>
      </c>
      <c r="F691" s="118"/>
      <c r="G691" s="131" t="s">
        <v>350</v>
      </c>
      <c r="H691" s="131" t="s">
        <v>350</v>
      </c>
      <c r="I691" s="132" t="s">
        <v>350</v>
      </c>
      <c r="AB691" s="15" t="str">
        <f t="shared" si="31"/>
        <v/>
      </c>
      <c r="AC691" s="15" t="str">
        <f t="shared" si="32"/>
        <v/>
      </c>
      <c r="AD691" s="27" t="str">
        <f t="shared" si="33"/>
        <v/>
      </c>
    </row>
    <row r="692" spans="3:30" ht="30" customHeight="1" thickTop="1" thickBot="1" x14ac:dyDescent="0.25">
      <c r="C692" s="118"/>
      <c r="D692" s="115"/>
      <c r="E692" s="116" t="s">
        <v>350</v>
      </c>
      <c r="F692" s="118"/>
      <c r="G692" s="131" t="s">
        <v>350</v>
      </c>
      <c r="H692" s="131" t="s">
        <v>350</v>
      </c>
      <c r="I692" s="132" t="s">
        <v>350</v>
      </c>
      <c r="AB692" s="15" t="str">
        <f t="shared" si="31"/>
        <v/>
      </c>
      <c r="AC692" s="15" t="str">
        <f t="shared" si="32"/>
        <v/>
      </c>
      <c r="AD692" s="27" t="str">
        <f t="shared" si="33"/>
        <v/>
      </c>
    </row>
    <row r="693" spans="3:30" ht="30" customHeight="1" thickTop="1" thickBot="1" x14ac:dyDescent="0.25">
      <c r="C693" s="118"/>
      <c r="D693" s="115"/>
      <c r="E693" s="116" t="s">
        <v>350</v>
      </c>
      <c r="F693" s="118"/>
      <c r="G693" s="131" t="s">
        <v>350</v>
      </c>
      <c r="H693" s="131" t="s">
        <v>350</v>
      </c>
      <c r="I693" s="132" t="s">
        <v>350</v>
      </c>
      <c r="AB693" s="15" t="str">
        <f t="shared" si="31"/>
        <v/>
      </c>
      <c r="AC693" s="15" t="str">
        <f t="shared" si="32"/>
        <v/>
      </c>
      <c r="AD693" s="27" t="str">
        <f t="shared" si="33"/>
        <v/>
      </c>
    </row>
    <row r="694" spans="3:30" ht="30" customHeight="1" thickTop="1" thickBot="1" x14ac:dyDescent="0.25">
      <c r="C694" s="118"/>
      <c r="D694" s="115"/>
      <c r="E694" s="116" t="s">
        <v>350</v>
      </c>
      <c r="F694" s="118"/>
      <c r="G694" s="131" t="s">
        <v>350</v>
      </c>
      <c r="H694" s="131" t="s">
        <v>350</v>
      </c>
      <c r="I694" s="132" t="s">
        <v>350</v>
      </c>
      <c r="AB694" s="15" t="str">
        <f t="shared" si="31"/>
        <v/>
      </c>
      <c r="AC694" s="15" t="str">
        <f t="shared" si="32"/>
        <v/>
      </c>
      <c r="AD694" s="27" t="str">
        <f t="shared" si="33"/>
        <v/>
      </c>
    </row>
    <row r="695" spans="3:30" ht="30" customHeight="1" thickTop="1" thickBot="1" x14ac:dyDescent="0.25">
      <c r="C695" s="118"/>
      <c r="D695" s="115"/>
      <c r="E695" s="116" t="s">
        <v>350</v>
      </c>
      <c r="F695" s="118"/>
      <c r="G695" s="131" t="s">
        <v>350</v>
      </c>
      <c r="H695" s="131" t="s">
        <v>350</v>
      </c>
      <c r="I695" s="132" t="s">
        <v>350</v>
      </c>
      <c r="AB695" s="15" t="str">
        <f t="shared" si="31"/>
        <v/>
      </c>
      <c r="AC695" s="15" t="str">
        <f t="shared" si="32"/>
        <v/>
      </c>
      <c r="AD695" s="27" t="str">
        <f t="shared" si="33"/>
        <v/>
      </c>
    </row>
    <row r="696" spans="3:30" ht="30" customHeight="1" thickTop="1" thickBot="1" x14ac:dyDescent="0.25">
      <c r="C696" s="118"/>
      <c r="D696" s="115"/>
      <c r="E696" s="116" t="s">
        <v>350</v>
      </c>
      <c r="F696" s="118"/>
      <c r="G696" s="131" t="s">
        <v>350</v>
      </c>
      <c r="H696" s="131" t="s">
        <v>350</v>
      </c>
      <c r="I696" s="132" t="s">
        <v>350</v>
      </c>
      <c r="AB696" s="15" t="str">
        <f t="shared" si="31"/>
        <v/>
      </c>
      <c r="AC696" s="15" t="str">
        <f t="shared" si="32"/>
        <v/>
      </c>
      <c r="AD696" s="27" t="str">
        <f t="shared" si="33"/>
        <v/>
      </c>
    </row>
    <row r="697" spans="3:30" ht="30" customHeight="1" thickTop="1" thickBot="1" x14ac:dyDescent="0.25">
      <c r="C697" s="118"/>
      <c r="D697" s="115"/>
      <c r="E697" s="116" t="s">
        <v>350</v>
      </c>
      <c r="F697" s="118"/>
      <c r="G697" s="131" t="s">
        <v>350</v>
      </c>
      <c r="H697" s="131" t="s">
        <v>350</v>
      </c>
      <c r="I697" s="132" t="s">
        <v>350</v>
      </c>
      <c r="AB697" s="15" t="str">
        <f t="shared" si="31"/>
        <v/>
      </c>
      <c r="AC697" s="15" t="str">
        <f t="shared" si="32"/>
        <v/>
      </c>
      <c r="AD697" s="27" t="str">
        <f t="shared" si="33"/>
        <v/>
      </c>
    </row>
    <row r="698" spans="3:30" ht="30" customHeight="1" thickTop="1" thickBot="1" x14ac:dyDescent="0.25">
      <c r="C698" s="118"/>
      <c r="D698" s="115"/>
      <c r="E698" s="116" t="s">
        <v>350</v>
      </c>
      <c r="F698" s="118"/>
      <c r="G698" s="131" t="s">
        <v>350</v>
      </c>
      <c r="H698" s="131" t="s">
        <v>350</v>
      </c>
      <c r="I698" s="132" t="s">
        <v>350</v>
      </c>
      <c r="AB698" s="15" t="str">
        <f t="shared" si="31"/>
        <v/>
      </c>
      <c r="AC698" s="15" t="str">
        <f t="shared" si="32"/>
        <v/>
      </c>
      <c r="AD698" s="27" t="str">
        <f t="shared" si="33"/>
        <v/>
      </c>
    </row>
    <row r="699" spans="3:30" ht="30" customHeight="1" thickTop="1" thickBot="1" x14ac:dyDescent="0.25">
      <c r="C699" s="118"/>
      <c r="D699" s="115"/>
      <c r="E699" s="116" t="s">
        <v>350</v>
      </c>
      <c r="F699" s="118"/>
      <c r="G699" s="131" t="s">
        <v>350</v>
      </c>
      <c r="H699" s="131" t="s">
        <v>350</v>
      </c>
      <c r="I699" s="132" t="s">
        <v>350</v>
      </c>
      <c r="AB699" s="15" t="str">
        <f t="shared" si="31"/>
        <v/>
      </c>
      <c r="AC699" s="15" t="str">
        <f t="shared" si="32"/>
        <v/>
      </c>
      <c r="AD699" s="27" t="str">
        <f t="shared" si="33"/>
        <v/>
      </c>
    </row>
    <row r="700" spans="3:30" ht="30" customHeight="1" thickTop="1" thickBot="1" x14ac:dyDescent="0.25">
      <c r="C700" s="118"/>
      <c r="D700" s="115"/>
      <c r="E700" s="116" t="s">
        <v>350</v>
      </c>
      <c r="F700" s="118"/>
      <c r="G700" s="131" t="s">
        <v>350</v>
      </c>
      <c r="H700" s="131" t="s">
        <v>350</v>
      </c>
      <c r="I700" s="132" t="s">
        <v>350</v>
      </c>
      <c r="AB700" s="15" t="str">
        <f t="shared" si="31"/>
        <v/>
      </c>
      <c r="AC700" s="15" t="str">
        <f t="shared" si="32"/>
        <v/>
      </c>
      <c r="AD700" s="27" t="str">
        <f t="shared" si="33"/>
        <v/>
      </c>
    </row>
    <row r="701" spans="3:30" ht="30" customHeight="1" thickTop="1" thickBot="1" x14ac:dyDescent="0.25">
      <c r="C701" s="118"/>
      <c r="D701" s="115"/>
      <c r="E701" s="116" t="s">
        <v>350</v>
      </c>
      <c r="F701" s="118"/>
      <c r="G701" s="131" t="s">
        <v>350</v>
      </c>
      <c r="H701" s="131" t="s">
        <v>350</v>
      </c>
      <c r="I701" s="132" t="s">
        <v>350</v>
      </c>
      <c r="AB701" s="15" t="str">
        <f t="shared" si="31"/>
        <v/>
      </c>
      <c r="AC701" s="15" t="str">
        <f t="shared" si="32"/>
        <v/>
      </c>
      <c r="AD701" s="27" t="str">
        <f t="shared" si="33"/>
        <v/>
      </c>
    </row>
    <row r="702" spans="3:30" ht="30" customHeight="1" thickTop="1" thickBot="1" x14ac:dyDescent="0.25">
      <c r="C702" s="118"/>
      <c r="D702" s="115"/>
      <c r="E702" s="116" t="s">
        <v>350</v>
      </c>
      <c r="F702" s="118"/>
      <c r="G702" s="131" t="s">
        <v>350</v>
      </c>
      <c r="H702" s="131" t="s">
        <v>350</v>
      </c>
      <c r="I702" s="132" t="s">
        <v>350</v>
      </c>
      <c r="AB702" s="15" t="str">
        <f t="shared" si="31"/>
        <v/>
      </c>
      <c r="AC702" s="15" t="str">
        <f t="shared" si="32"/>
        <v/>
      </c>
      <c r="AD702" s="27" t="str">
        <f t="shared" si="33"/>
        <v/>
      </c>
    </row>
    <row r="703" spans="3:30" ht="30" customHeight="1" thickTop="1" thickBot="1" x14ac:dyDescent="0.25">
      <c r="C703" s="118"/>
      <c r="D703" s="115"/>
      <c r="E703" s="116" t="s">
        <v>350</v>
      </c>
      <c r="F703" s="118"/>
      <c r="G703" s="131" t="s">
        <v>350</v>
      </c>
      <c r="H703" s="131" t="s">
        <v>350</v>
      </c>
      <c r="I703" s="132" t="s">
        <v>350</v>
      </c>
      <c r="AB703" s="15" t="str">
        <f t="shared" si="31"/>
        <v/>
      </c>
      <c r="AC703" s="15" t="str">
        <f t="shared" si="32"/>
        <v/>
      </c>
      <c r="AD703" s="27" t="str">
        <f t="shared" si="33"/>
        <v/>
      </c>
    </row>
    <row r="704" spans="3:30" ht="30" customHeight="1" thickTop="1" thickBot="1" x14ac:dyDescent="0.25">
      <c r="C704" s="118"/>
      <c r="D704" s="115"/>
      <c r="E704" s="116" t="s">
        <v>350</v>
      </c>
      <c r="F704" s="118"/>
      <c r="G704" s="131" t="s">
        <v>350</v>
      </c>
      <c r="H704" s="131" t="s">
        <v>350</v>
      </c>
      <c r="I704" s="132" t="s">
        <v>350</v>
      </c>
      <c r="AB704" s="15" t="str">
        <f t="shared" si="31"/>
        <v/>
      </c>
      <c r="AC704" s="15" t="str">
        <f t="shared" si="32"/>
        <v/>
      </c>
      <c r="AD704" s="27" t="str">
        <f t="shared" si="33"/>
        <v/>
      </c>
    </row>
    <row r="705" spans="3:30" ht="30" customHeight="1" thickTop="1" thickBot="1" x14ac:dyDescent="0.25">
      <c r="C705" s="118"/>
      <c r="D705" s="115"/>
      <c r="E705" s="116" t="s">
        <v>350</v>
      </c>
      <c r="F705" s="118"/>
      <c r="G705" s="131" t="s">
        <v>350</v>
      </c>
      <c r="H705" s="131" t="s">
        <v>350</v>
      </c>
      <c r="I705" s="132" t="s">
        <v>350</v>
      </c>
      <c r="AB705" s="15" t="str">
        <f t="shared" si="31"/>
        <v/>
      </c>
      <c r="AC705" s="15" t="str">
        <f t="shared" si="32"/>
        <v/>
      </c>
      <c r="AD705" s="27" t="str">
        <f t="shared" si="33"/>
        <v/>
      </c>
    </row>
    <row r="706" spans="3:30" ht="30" customHeight="1" thickTop="1" thickBot="1" x14ac:dyDescent="0.25">
      <c r="C706" s="118"/>
      <c r="D706" s="115"/>
      <c r="E706" s="116" t="s">
        <v>350</v>
      </c>
      <c r="F706" s="118"/>
      <c r="G706" s="131" t="s">
        <v>350</v>
      </c>
      <c r="H706" s="131" t="s">
        <v>350</v>
      </c>
      <c r="I706" s="132" t="s">
        <v>350</v>
      </c>
      <c r="AB706" s="15" t="str">
        <f t="shared" si="31"/>
        <v/>
      </c>
      <c r="AC706" s="15" t="str">
        <f t="shared" si="32"/>
        <v/>
      </c>
      <c r="AD706" s="27" t="str">
        <f t="shared" si="33"/>
        <v/>
      </c>
    </row>
    <row r="707" spans="3:30" ht="30" customHeight="1" thickTop="1" thickBot="1" x14ac:dyDescent="0.25">
      <c r="C707" s="118"/>
      <c r="D707" s="115"/>
      <c r="E707" s="116" t="s">
        <v>350</v>
      </c>
      <c r="F707" s="118"/>
      <c r="G707" s="131" t="s">
        <v>350</v>
      </c>
      <c r="H707" s="131" t="s">
        <v>350</v>
      </c>
      <c r="I707" s="132" t="s">
        <v>350</v>
      </c>
      <c r="AB707" s="15" t="str">
        <f t="shared" si="31"/>
        <v/>
      </c>
      <c r="AC707" s="15" t="str">
        <f t="shared" si="32"/>
        <v/>
      </c>
      <c r="AD707" s="27" t="str">
        <f t="shared" si="33"/>
        <v/>
      </c>
    </row>
    <row r="708" spans="3:30" ht="30" customHeight="1" thickTop="1" thickBot="1" x14ac:dyDescent="0.25">
      <c r="C708" s="118"/>
      <c r="D708" s="115"/>
      <c r="E708" s="116" t="s">
        <v>350</v>
      </c>
      <c r="F708" s="118"/>
      <c r="G708" s="131" t="s">
        <v>350</v>
      </c>
      <c r="H708" s="131" t="s">
        <v>350</v>
      </c>
      <c r="I708" s="132" t="s">
        <v>350</v>
      </c>
      <c r="AB708" s="15" t="str">
        <f t="shared" si="31"/>
        <v/>
      </c>
      <c r="AC708" s="15" t="str">
        <f t="shared" si="32"/>
        <v/>
      </c>
      <c r="AD708" s="27" t="str">
        <f t="shared" si="33"/>
        <v/>
      </c>
    </row>
    <row r="709" spans="3:30" ht="30" customHeight="1" thickTop="1" thickBot="1" x14ac:dyDescent="0.25">
      <c r="C709" s="118"/>
      <c r="D709" s="115"/>
      <c r="E709" s="116" t="s">
        <v>350</v>
      </c>
      <c r="F709" s="118"/>
      <c r="G709" s="131" t="s">
        <v>350</v>
      </c>
      <c r="H709" s="131" t="s">
        <v>350</v>
      </c>
      <c r="I709" s="132" t="s">
        <v>350</v>
      </c>
      <c r="AB709" s="15" t="str">
        <f t="shared" si="31"/>
        <v/>
      </c>
      <c r="AC709" s="15" t="str">
        <f t="shared" si="32"/>
        <v/>
      </c>
      <c r="AD709" s="27" t="str">
        <f t="shared" si="33"/>
        <v/>
      </c>
    </row>
    <row r="710" spans="3:30" ht="30" customHeight="1" thickTop="1" thickBot="1" x14ac:dyDescent="0.25">
      <c r="C710" s="118"/>
      <c r="D710" s="115"/>
      <c r="E710" s="116" t="s">
        <v>350</v>
      </c>
      <c r="F710" s="118"/>
      <c r="G710" s="131" t="s">
        <v>350</v>
      </c>
      <c r="H710" s="131" t="s">
        <v>350</v>
      </c>
      <c r="I710" s="132" t="s">
        <v>350</v>
      </c>
      <c r="AB710" s="15" t="str">
        <f t="shared" si="31"/>
        <v/>
      </c>
      <c r="AC710" s="15" t="str">
        <f t="shared" si="32"/>
        <v/>
      </c>
      <c r="AD710" s="27" t="str">
        <f t="shared" si="33"/>
        <v/>
      </c>
    </row>
    <row r="711" spans="3:30" ht="30" customHeight="1" thickTop="1" thickBot="1" x14ac:dyDescent="0.25">
      <c r="C711" s="118"/>
      <c r="D711" s="115"/>
      <c r="E711" s="116" t="s">
        <v>350</v>
      </c>
      <c r="F711" s="118"/>
      <c r="G711" s="131" t="s">
        <v>350</v>
      </c>
      <c r="H711" s="131" t="s">
        <v>350</v>
      </c>
      <c r="I711" s="132" t="s">
        <v>350</v>
      </c>
      <c r="AB711" s="15" t="str">
        <f t="shared" si="31"/>
        <v/>
      </c>
      <c r="AC711" s="15" t="str">
        <f t="shared" si="32"/>
        <v/>
      </c>
      <c r="AD711" s="27" t="str">
        <f t="shared" si="33"/>
        <v/>
      </c>
    </row>
    <row r="712" spans="3:30" ht="30" customHeight="1" thickTop="1" thickBot="1" x14ac:dyDescent="0.25">
      <c r="C712" s="118"/>
      <c r="D712" s="115"/>
      <c r="E712" s="116" t="s">
        <v>350</v>
      </c>
      <c r="F712" s="118"/>
      <c r="G712" s="131" t="s">
        <v>350</v>
      </c>
      <c r="H712" s="131" t="s">
        <v>350</v>
      </c>
      <c r="I712" s="132" t="s">
        <v>350</v>
      </c>
      <c r="AB712" s="15" t="str">
        <f t="shared" si="31"/>
        <v/>
      </c>
      <c r="AC712" s="15" t="str">
        <f t="shared" si="32"/>
        <v/>
      </c>
      <c r="AD712" s="27" t="str">
        <f t="shared" si="33"/>
        <v/>
      </c>
    </row>
    <row r="713" spans="3:30" ht="30" customHeight="1" thickTop="1" thickBot="1" x14ac:dyDescent="0.25">
      <c r="C713" s="118"/>
      <c r="D713" s="115"/>
      <c r="E713" s="116" t="s">
        <v>350</v>
      </c>
      <c r="F713" s="118"/>
      <c r="G713" s="131" t="s">
        <v>350</v>
      </c>
      <c r="H713" s="131" t="s">
        <v>350</v>
      </c>
      <c r="I713" s="132" t="s">
        <v>350</v>
      </c>
      <c r="AB713" s="15" t="str">
        <f t="shared" ref="AB713:AB776" si="34">IF(D713="","",MONTH(D713))</f>
        <v/>
      </c>
      <c r="AC713" s="15" t="str">
        <f t="shared" ref="AC713:AC776" si="35">IF(D713="","",YEAR(D713))</f>
        <v/>
      </c>
      <c r="AD713" s="27" t="str">
        <f t="shared" ref="AD713:AD776" si="36">IF(ISERROR(IF(G713="","",H713-G713)),"",IF(G713="","",H713-G713))</f>
        <v/>
      </c>
    </row>
    <row r="714" spans="3:30" ht="30" customHeight="1" thickTop="1" thickBot="1" x14ac:dyDescent="0.25">
      <c r="C714" s="118"/>
      <c r="D714" s="115"/>
      <c r="E714" s="116" t="s">
        <v>350</v>
      </c>
      <c r="F714" s="118"/>
      <c r="G714" s="131" t="s">
        <v>350</v>
      </c>
      <c r="H714" s="131" t="s">
        <v>350</v>
      </c>
      <c r="I714" s="132" t="s">
        <v>350</v>
      </c>
      <c r="AB714" s="15" t="str">
        <f t="shared" si="34"/>
        <v/>
      </c>
      <c r="AC714" s="15" t="str">
        <f t="shared" si="35"/>
        <v/>
      </c>
      <c r="AD714" s="27" t="str">
        <f t="shared" si="36"/>
        <v/>
      </c>
    </row>
    <row r="715" spans="3:30" ht="30" customHeight="1" thickTop="1" thickBot="1" x14ac:dyDescent="0.25">
      <c r="C715" s="118"/>
      <c r="D715" s="115"/>
      <c r="E715" s="116" t="s">
        <v>350</v>
      </c>
      <c r="F715" s="118"/>
      <c r="G715" s="131" t="s">
        <v>350</v>
      </c>
      <c r="H715" s="131" t="s">
        <v>350</v>
      </c>
      <c r="I715" s="132" t="s">
        <v>350</v>
      </c>
      <c r="AB715" s="15" t="str">
        <f t="shared" si="34"/>
        <v/>
      </c>
      <c r="AC715" s="15" t="str">
        <f t="shared" si="35"/>
        <v/>
      </c>
      <c r="AD715" s="27" t="str">
        <f t="shared" si="36"/>
        <v/>
      </c>
    </row>
    <row r="716" spans="3:30" ht="30" customHeight="1" thickTop="1" thickBot="1" x14ac:dyDescent="0.25">
      <c r="C716" s="118"/>
      <c r="D716" s="115"/>
      <c r="E716" s="116" t="s">
        <v>350</v>
      </c>
      <c r="F716" s="118"/>
      <c r="G716" s="131" t="s">
        <v>350</v>
      </c>
      <c r="H716" s="131" t="s">
        <v>350</v>
      </c>
      <c r="I716" s="132" t="s">
        <v>350</v>
      </c>
      <c r="AB716" s="15" t="str">
        <f t="shared" si="34"/>
        <v/>
      </c>
      <c r="AC716" s="15" t="str">
        <f t="shared" si="35"/>
        <v/>
      </c>
      <c r="AD716" s="27" t="str">
        <f t="shared" si="36"/>
        <v/>
      </c>
    </row>
    <row r="717" spans="3:30" ht="30" customHeight="1" thickTop="1" thickBot="1" x14ac:dyDescent="0.25">
      <c r="C717" s="118"/>
      <c r="D717" s="115"/>
      <c r="E717" s="116" t="s">
        <v>350</v>
      </c>
      <c r="F717" s="118"/>
      <c r="G717" s="131" t="s">
        <v>350</v>
      </c>
      <c r="H717" s="131" t="s">
        <v>350</v>
      </c>
      <c r="I717" s="132" t="s">
        <v>350</v>
      </c>
      <c r="AB717" s="15" t="str">
        <f t="shared" si="34"/>
        <v/>
      </c>
      <c r="AC717" s="15" t="str">
        <f t="shared" si="35"/>
        <v/>
      </c>
      <c r="AD717" s="27" t="str">
        <f t="shared" si="36"/>
        <v/>
      </c>
    </row>
    <row r="718" spans="3:30" ht="30" customHeight="1" thickTop="1" thickBot="1" x14ac:dyDescent="0.25">
      <c r="C718" s="118"/>
      <c r="D718" s="115"/>
      <c r="E718" s="116" t="s">
        <v>350</v>
      </c>
      <c r="F718" s="118"/>
      <c r="G718" s="131" t="s">
        <v>350</v>
      </c>
      <c r="H718" s="131" t="s">
        <v>350</v>
      </c>
      <c r="I718" s="132" t="s">
        <v>350</v>
      </c>
      <c r="AB718" s="15" t="str">
        <f t="shared" si="34"/>
        <v/>
      </c>
      <c r="AC718" s="15" t="str">
        <f t="shared" si="35"/>
        <v/>
      </c>
      <c r="AD718" s="27" t="str">
        <f t="shared" si="36"/>
        <v/>
      </c>
    </row>
    <row r="719" spans="3:30" ht="30" customHeight="1" thickTop="1" thickBot="1" x14ac:dyDescent="0.25">
      <c r="C719" s="118"/>
      <c r="D719" s="115"/>
      <c r="E719" s="116" t="s">
        <v>350</v>
      </c>
      <c r="F719" s="118"/>
      <c r="G719" s="131" t="s">
        <v>350</v>
      </c>
      <c r="H719" s="131" t="s">
        <v>350</v>
      </c>
      <c r="I719" s="132" t="s">
        <v>350</v>
      </c>
      <c r="AB719" s="15" t="str">
        <f t="shared" si="34"/>
        <v/>
      </c>
      <c r="AC719" s="15" t="str">
        <f t="shared" si="35"/>
        <v/>
      </c>
      <c r="AD719" s="27" t="str">
        <f t="shared" si="36"/>
        <v/>
      </c>
    </row>
    <row r="720" spans="3:30" ht="30" customHeight="1" thickTop="1" thickBot="1" x14ac:dyDescent="0.25">
      <c r="C720" s="118"/>
      <c r="D720" s="115"/>
      <c r="E720" s="116" t="s">
        <v>350</v>
      </c>
      <c r="F720" s="118"/>
      <c r="G720" s="131" t="s">
        <v>350</v>
      </c>
      <c r="H720" s="131" t="s">
        <v>350</v>
      </c>
      <c r="I720" s="132" t="s">
        <v>350</v>
      </c>
      <c r="AB720" s="15" t="str">
        <f t="shared" si="34"/>
        <v/>
      </c>
      <c r="AC720" s="15" t="str">
        <f t="shared" si="35"/>
        <v/>
      </c>
      <c r="AD720" s="27" t="str">
        <f t="shared" si="36"/>
        <v/>
      </c>
    </row>
    <row r="721" spans="3:30" ht="30" customHeight="1" thickTop="1" thickBot="1" x14ac:dyDescent="0.25">
      <c r="C721" s="118"/>
      <c r="D721" s="115"/>
      <c r="E721" s="116" t="s">
        <v>350</v>
      </c>
      <c r="F721" s="118"/>
      <c r="G721" s="131" t="s">
        <v>350</v>
      </c>
      <c r="H721" s="131" t="s">
        <v>350</v>
      </c>
      <c r="I721" s="132" t="s">
        <v>350</v>
      </c>
      <c r="AB721" s="15" t="str">
        <f t="shared" si="34"/>
        <v/>
      </c>
      <c r="AC721" s="15" t="str">
        <f t="shared" si="35"/>
        <v/>
      </c>
      <c r="AD721" s="27" t="str">
        <f t="shared" si="36"/>
        <v/>
      </c>
    </row>
    <row r="722" spans="3:30" ht="30" customHeight="1" thickTop="1" thickBot="1" x14ac:dyDescent="0.25">
      <c r="C722" s="118"/>
      <c r="D722" s="115"/>
      <c r="E722" s="116" t="s">
        <v>350</v>
      </c>
      <c r="F722" s="118"/>
      <c r="G722" s="131" t="s">
        <v>350</v>
      </c>
      <c r="H722" s="131" t="s">
        <v>350</v>
      </c>
      <c r="I722" s="132" t="s">
        <v>350</v>
      </c>
      <c r="AB722" s="15" t="str">
        <f t="shared" si="34"/>
        <v/>
      </c>
      <c r="AC722" s="15" t="str">
        <f t="shared" si="35"/>
        <v/>
      </c>
      <c r="AD722" s="27" t="str">
        <f t="shared" si="36"/>
        <v/>
      </c>
    </row>
    <row r="723" spans="3:30" ht="30" customHeight="1" thickTop="1" thickBot="1" x14ac:dyDescent="0.25">
      <c r="C723" s="118"/>
      <c r="D723" s="115"/>
      <c r="E723" s="116" t="s">
        <v>350</v>
      </c>
      <c r="F723" s="118"/>
      <c r="G723" s="131" t="s">
        <v>350</v>
      </c>
      <c r="H723" s="131" t="s">
        <v>350</v>
      </c>
      <c r="I723" s="132" t="s">
        <v>350</v>
      </c>
      <c r="AB723" s="15" t="str">
        <f t="shared" si="34"/>
        <v/>
      </c>
      <c r="AC723" s="15" t="str">
        <f t="shared" si="35"/>
        <v/>
      </c>
      <c r="AD723" s="27" t="str">
        <f t="shared" si="36"/>
        <v/>
      </c>
    </row>
    <row r="724" spans="3:30" ht="30" customHeight="1" thickTop="1" thickBot="1" x14ac:dyDescent="0.25">
      <c r="C724" s="118"/>
      <c r="D724" s="115"/>
      <c r="E724" s="116" t="s">
        <v>350</v>
      </c>
      <c r="F724" s="118"/>
      <c r="G724" s="131" t="s">
        <v>350</v>
      </c>
      <c r="H724" s="131" t="s">
        <v>350</v>
      </c>
      <c r="I724" s="132" t="s">
        <v>350</v>
      </c>
      <c r="AB724" s="15" t="str">
        <f t="shared" si="34"/>
        <v/>
      </c>
      <c r="AC724" s="15" t="str">
        <f t="shared" si="35"/>
        <v/>
      </c>
      <c r="AD724" s="27" t="str">
        <f t="shared" si="36"/>
        <v/>
      </c>
    </row>
    <row r="725" spans="3:30" ht="30" customHeight="1" thickTop="1" thickBot="1" x14ac:dyDescent="0.25">
      <c r="C725" s="118"/>
      <c r="D725" s="115"/>
      <c r="E725" s="116" t="s">
        <v>350</v>
      </c>
      <c r="F725" s="118"/>
      <c r="G725" s="131" t="s">
        <v>350</v>
      </c>
      <c r="H725" s="131" t="s">
        <v>350</v>
      </c>
      <c r="I725" s="132" t="s">
        <v>350</v>
      </c>
      <c r="AB725" s="15" t="str">
        <f t="shared" si="34"/>
        <v/>
      </c>
      <c r="AC725" s="15" t="str">
        <f t="shared" si="35"/>
        <v/>
      </c>
      <c r="AD725" s="27" t="str">
        <f t="shared" si="36"/>
        <v/>
      </c>
    </row>
    <row r="726" spans="3:30" ht="30" customHeight="1" thickTop="1" thickBot="1" x14ac:dyDescent="0.25">
      <c r="C726" s="118"/>
      <c r="D726" s="115"/>
      <c r="E726" s="116" t="s">
        <v>350</v>
      </c>
      <c r="F726" s="118"/>
      <c r="G726" s="131" t="s">
        <v>350</v>
      </c>
      <c r="H726" s="131" t="s">
        <v>350</v>
      </c>
      <c r="I726" s="132" t="s">
        <v>350</v>
      </c>
      <c r="AB726" s="15" t="str">
        <f t="shared" si="34"/>
        <v/>
      </c>
      <c r="AC726" s="15" t="str">
        <f t="shared" si="35"/>
        <v/>
      </c>
      <c r="AD726" s="27" t="str">
        <f t="shared" si="36"/>
        <v/>
      </c>
    </row>
    <row r="727" spans="3:30" ht="30" customHeight="1" thickTop="1" thickBot="1" x14ac:dyDescent="0.25">
      <c r="C727" s="118"/>
      <c r="D727" s="115"/>
      <c r="E727" s="116" t="s">
        <v>350</v>
      </c>
      <c r="F727" s="118"/>
      <c r="G727" s="131" t="s">
        <v>350</v>
      </c>
      <c r="H727" s="131" t="s">
        <v>350</v>
      </c>
      <c r="I727" s="132" t="s">
        <v>350</v>
      </c>
      <c r="AB727" s="15" t="str">
        <f t="shared" si="34"/>
        <v/>
      </c>
      <c r="AC727" s="15" t="str">
        <f t="shared" si="35"/>
        <v/>
      </c>
      <c r="AD727" s="27" t="str">
        <f t="shared" si="36"/>
        <v/>
      </c>
    </row>
    <row r="728" spans="3:30" ht="30" customHeight="1" thickTop="1" thickBot="1" x14ac:dyDescent="0.25">
      <c r="C728" s="118"/>
      <c r="D728" s="115"/>
      <c r="E728" s="116" t="s">
        <v>350</v>
      </c>
      <c r="F728" s="118"/>
      <c r="G728" s="131" t="s">
        <v>350</v>
      </c>
      <c r="H728" s="131" t="s">
        <v>350</v>
      </c>
      <c r="I728" s="132" t="s">
        <v>350</v>
      </c>
      <c r="AB728" s="15" t="str">
        <f t="shared" si="34"/>
        <v/>
      </c>
      <c r="AC728" s="15" t="str">
        <f t="shared" si="35"/>
        <v/>
      </c>
      <c r="AD728" s="27" t="str">
        <f t="shared" si="36"/>
        <v/>
      </c>
    </row>
    <row r="729" spans="3:30" ht="30" customHeight="1" thickTop="1" thickBot="1" x14ac:dyDescent="0.25">
      <c r="C729" s="118"/>
      <c r="D729" s="115"/>
      <c r="E729" s="116" t="s">
        <v>350</v>
      </c>
      <c r="F729" s="118"/>
      <c r="G729" s="131" t="s">
        <v>350</v>
      </c>
      <c r="H729" s="131" t="s">
        <v>350</v>
      </c>
      <c r="I729" s="132" t="s">
        <v>350</v>
      </c>
      <c r="AB729" s="15" t="str">
        <f t="shared" si="34"/>
        <v/>
      </c>
      <c r="AC729" s="15" t="str">
        <f t="shared" si="35"/>
        <v/>
      </c>
      <c r="AD729" s="27" t="str">
        <f t="shared" si="36"/>
        <v/>
      </c>
    </row>
    <row r="730" spans="3:30" ht="30" customHeight="1" thickTop="1" thickBot="1" x14ac:dyDescent="0.25">
      <c r="C730" s="118"/>
      <c r="D730" s="115"/>
      <c r="E730" s="116" t="s">
        <v>350</v>
      </c>
      <c r="F730" s="118"/>
      <c r="G730" s="131" t="s">
        <v>350</v>
      </c>
      <c r="H730" s="131" t="s">
        <v>350</v>
      </c>
      <c r="I730" s="132" t="s">
        <v>350</v>
      </c>
      <c r="AB730" s="15" t="str">
        <f t="shared" si="34"/>
        <v/>
      </c>
      <c r="AC730" s="15" t="str">
        <f t="shared" si="35"/>
        <v/>
      </c>
      <c r="AD730" s="27" t="str">
        <f t="shared" si="36"/>
        <v/>
      </c>
    </row>
    <row r="731" spans="3:30" ht="30" customHeight="1" thickTop="1" thickBot="1" x14ac:dyDescent="0.25">
      <c r="C731" s="118"/>
      <c r="D731" s="115"/>
      <c r="E731" s="116" t="s">
        <v>350</v>
      </c>
      <c r="F731" s="118"/>
      <c r="G731" s="131" t="s">
        <v>350</v>
      </c>
      <c r="H731" s="131" t="s">
        <v>350</v>
      </c>
      <c r="I731" s="132" t="s">
        <v>350</v>
      </c>
      <c r="AB731" s="15" t="str">
        <f t="shared" si="34"/>
        <v/>
      </c>
      <c r="AC731" s="15" t="str">
        <f t="shared" si="35"/>
        <v/>
      </c>
      <c r="AD731" s="27" t="str">
        <f t="shared" si="36"/>
        <v/>
      </c>
    </row>
    <row r="732" spans="3:30" ht="30" customHeight="1" thickTop="1" thickBot="1" x14ac:dyDescent="0.25">
      <c r="C732" s="118"/>
      <c r="D732" s="115"/>
      <c r="E732" s="116" t="s">
        <v>350</v>
      </c>
      <c r="F732" s="118"/>
      <c r="G732" s="131" t="s">
        <v>350</v>
      </c>
      <c r="H732" s="131" t="s">
        <v>350</v>
      </c>
      <c r="I732" s="132" t="s">
        <v>350</v>
      </c>
      <c r="AB732" s="15" t="str">
        <f t="shared" si="34"/>
        <v/>
      </c>
      <c r="AC732" s="15" t="str">
        <f t="shared" si="35"/>
        <v/>
      </c>
      <c r="AD732" s="27" t="str">
        <f t="shared" si="36"/>
        <v/>
      </c>
    </row>
    <row r="733" spans="3:30" ht="30" customHeight="1" thickTop="1" thickBot="1" x14ac:dyDescent="0.25">
      <c r="C733" s="118"/>
      <c r="D733" s="115"/>
      <c r="E733" s="116" t="s">
        <v>350</v>
      </c>
      <c r="F733" s="118"/>
      <c r="G733" s="131" t="s">
        <v>350</v>
      </c>
      <c r="H733" s="131" t="s">
        <v>350</v>
      </c>
      <c r="I733" s="132" t="s">
        <v>350</v>
      </c>
      <c r="AB733" s="15" t="str">
        <f t="shared" si="34"/>
        <v/>
      </c>
      <c r="AC733" s="15" t="str">
        <f t="shared" si="35"/>
        <v/>
      </c>
      <c r="AD733" s="27" t="str">
        <f t="shared" si="36"/>
        <v/>
      </c>
    </row>
    <row r="734" spans="3:30" ht="30" customHeight="1" thickTop="1" thickBot="1" x14ac:dyDescent="0.25">
      <c r="C734" s="118"/>
      <c r="D734" s="115"/>
      <c r="E734" s="116" t="s">
        <v>350</v>
      </c>
      <c r="F734" s="118"/>
      <c r="G734" s="131" t="s">
        <v>350</v>
      </c>
      <c r="H734" s="131" t="s">
        <v>350</v>
      </c>
      <c r="I734" s="132" t="s">
        <v>350</v>
      </c>
      <c r="AB734" s="15" t="str">
        <f t="shared" si="34"/>
        <v/>
      </c>
      <c r="AC734" s="15" t="str">
        <f t="shared" si="35"/>
        <v/>
      </c>
      <c r="AD734" s="27" t="str">
        <f t="shared" si="36"/>
        <v/>
      </c>
    </row>
    <row r="735" spans="3:30" ht="30" customHeight="1" thickTop="1" thickBot="1" x14ac:dyDescent="0.25">
      <c r="C735" s="118"/>
      <c r="D735" s="115"/>
      <c r="E735" s="116" t="s">
        <v>350</v>
      </c>
      <c r="F735" s="118"/>
      <c r="G735" s="131" t="s">
        <v>350</v>
      </c>
      <c r="H735" s="131" t="s">
        <v>350</v>
      </c>
      <c r="I735" s="132" t="s">
        <v>350</v>
      </c>
      <c r="AB735" s="15" t="str">
        <f t="shared" si="34"/>
        <v/>
      </c>
      <c r="AC735" s="15" t="str">
        <f t="shared" si="35"/>
        <v/>
      </c>
      <c r="AD735" s="27" t="str">
        <f t="shared" si="36"/>
        <v/>
      </c>
    </row>
    <row r="736" spans="3:30" ht="30" customHeight="1" thickTop="1" thickBot="1" x14ac:dyDescent="0.25">
      <c r="C736" s="118"/>
      <c r="D736" s="115"/>
      <c r="E736" s="116" t="s">
        <v>350</v>
      </c>
      <c r="F736" s="118"/>
      <c r="G736" s="131" t="s">
        <v>350</v>
      </c>
      <c r="H736" s="131" t="s">
        <v>350</v>
      </c>
      <c r="I736" s="132" t="s">
        <v>350</v>
      </c>
      <c r="AB736" s="15" t="str">
        <f t="shared" si="34"/>
        <v/>
      </c>
      <c r="AC736" s="15" t="str">
        <f t="shared" si="35"/>
        <v/>
      </c>
      <c r="AD736" s="27" t="str">
        <f t="shared" si="36"/>
        <v/>
      </c>
    </row>
    <row r="737" spans="3:30" ht="30" customHeight="1" thickTop="1" thickBot="1" x14ac:dyDescent="0.25">
      <c r="C737" s="118"/>
      <c r="D737" s="115"/>
      <c r="E737" s="116" t="s">
        <v>350</v>
      </c>
      <c r="F737" s="118"/>
      <c r="G737" s="131" t="s">
        <v>350</v>
      </c>
      <c r="H737" s="131" t="s">
        <v>350</v>
      </c>
      <c r="I737" s="132" t="s">
        <v>350</v>
      </c>
      <c r="AB737" s="15" t="str">
        <f t="shared" si="34"/>
        <v/>
      </c>
      <c r="AC737" s="15" t="str">
        <f t="shared" si="35"/>
        <v/>
      </c>
      <c r="AD737" s="27" t="str">
        <f t="shared" si="36"/>
        <v/>
      </c>
    </row>
    <row r="738" spans="3:30" ht="30" customHeight="1" thickTop="1" thickBot="1" x14ac:dyDescent="0.25">
      <c r="C738" s="118"/>
      <c r="D738" s="115"/>
      <c r="E738" s="116" t="s">
        <v>350</v>
      </c>
      <c r="F738" s="118"/>
      <c r="G738" s="131" t="s">
        <v>350</v>
      </c>
      <c r="H738" s="131" t="s">
        <v>350</v>
      </c>
      <c r="I738" s="132" t="s">
        <v>350</v>
      </c>
      <c r="AB738" s="15" t="str">
        <f t="shared" si="34"/>
        <v/>
      </c>
      <c r="AC738" s="15" t="str">
        <f t="shared" si="35"/>
        <v/>
      </c>
      <c r="AD738" s="27" t="str">
        <f t="shared" si="36"/>
        <v/>
      </c>
    </row>
    <row r="739" spans="3:30" ht="30" customHeight="1" thickTop="1" thickBot="1" x14ac:dyDescent="0.25">
      <c r="C739" s="118"/>
      <c r="D739" s="115"/>
      <c r="E739" s="116" t="s">
        <v>350</v>
      </c>
      <c r="F739" s="118"/>
      <c r="G739" s="131" t="s">
        <v>350</v>
      </c>
      <c r="H739" s="131" t="s">
        <v>350</v>
      </c>
      <c r="I739" s="132" t="s">
        <v>350</v>
      </c>
      <c r="AB739" s="15" t="str">
        <f t="shared" si="34"/>
        <v/>
      </c>
      <c r="AC739" s="15" t="str">
        <f t="shared" si="35"/>
        <v/>
      </c>
      <c r="AD739" s="27" t="str">
        <f t="shared" si="36"/>
        <v/>
      </c>
    </row>
    <row r="740" spans="3:30" ht="30" customHeight="1" thickTop="1" thickBot="1" x14ac:dyDescent="0.25">
      <c r="C740" s="118"/>
      <c r="D740" s="115"/>
      <c r="E740" s="116" t="s">
        <v>350</v>
      </c>
      <c r="F740" s="118"/>
      <c r="G740" s="131" t="s">
        <v>350</v>
      </c>
      <c r="H740" s="131" t="s">
        <v>350</v>
      </c>
      <c r="I740" s="132" t="s">
        <v>350</v>
      </c>
      <c r="AB740" s="15" t="str">
        <f t="shared" si="34"/>
        <v/>
      </c>
      <c r="AC740" s="15" t="str">
        <f t="shared" si="35"/>
        <v/>
      </c>
      <c r="AD740" s="27" t="str">
        <f t="shared" si="36"/>
        <v/>
      </c>
    </row>
    <row r="741" spans="3:30" ht="30" customHeight="1" thickTop="1" thickBot="1" x14ac:dyDescent="0.25">
      <c r="C741" s="118"/>
      <c r="D741" s="115"/>
      <c r="E741" s="116" t="s">
        <v>350</v>
      </c>
      <c r="F741" s="118"/>
      <c r="G741" s="131" t="s">
        <v>350</v>
      </c>
      <c r="H741" s="131" t="s">
        <v>350</v>
      </c>
      <c r="I741" s="132" t="s">
        <v>350</v>
      </c>
      <c r="AB741" s="15" t="str">
        <f t="shared" si="34"/>
        <v/>
      </c>
      <c r="AC741" s="15" t="str">
        <f t="shared" si="35"/>
        <v/>
      </c>
      <c r="AD741" s="27" t="str">
        <f t="shared" si="36"/>
        <v/>
      </c>
    </row>
    <row r="742" spans="3:30" ht="30" customHeight="1" thickTop="1" thickBot="1" x14ac:dyDescent="0.25">
      <c r="C742" s="118"/>
      <c r="D742" s="115"/>
      <c r="E742" s="116" t="s">
        <v>350</v>
      </c>
      <c r="F742" s="118"/>
      <c r="G742" s="131" t="s">
        <v>350</v>
      </c>
      <c r="H742" s="131" t="s">
        <v>350</v>
      </c>
      <c r="I742" s="132" t="s">
        <v>350</v>
      </c>
      <c r="AB742" s="15" t="str">
        <f t="shared" si="34"/>
        <v/>
      </c>
      <c r="AC742" s="15" t="str">
        <f t="shared" si="35"/>
        <v/>
      </c>
      <c r="AD742" s="27" t="str">
        <f t="shared" si="36"/>
        <v/>
      </c>
    </row>
    <row r="743" spans="3:30" ht="30" customHeight="1" thickTop="1" thickBot="1" x14ac:dyDescent="0.25">
      <c r="C743" s="118"/>
      <c r="D743" s="115"/>
      <c r="E743" s="116" t="s">
        <v>350</v>
      </c>
      <c r="F743" s="118"/>
      <c r="G743" s="131" t="s">
        <v>350</v>
      </c>
      <c r="H743" s="131" t="s">
        <v>350</v>
      </c>
      <c r="I743" s="132" t="s">
        <v>350</v>
      </c>
      <c r="AB743" s="15" t="str">
        <f t="shared" si="34"/>
        <v/>
      </c>
      <c r="AC743" s="15" t="str">
        <f t="shared" si="35"/>
        <v/>
      </c>
      <c r="AD743" s="27" t="str">
        <f t="shared" si="36"/>
        <v/>
      </c>
    </row>
    <row r="744" spans="3:30" ht="30" customHeight="1" thickTop="1" thickBot="1" x14ac:dyDescent="0.25">
      <c r="C744" s="118"/>
      <c r="D744" s="115"/>
      <c r="E744" s="116" t="s">
        <v>350</v>
      </c>
      <c r="F744" s="118"/>
      <c r="G744" s="131" t="s">
        <v>350</v>
      </c>
      <c r="H744" s="131" t="s">
        <v>350</v>
      </c>
      <c r="I744" s="132" t="s">
        <v>350</v>
      </c>
      <c r="AB744" s="15" t="str">
        <f t="shared" si="34"/>
        <v/>
      </c>
      <c r="AC744" s="15" t="str">
        <f t="shared" si="35"/>
        <v/>
      </c>
      <c r="AD744" s="27" t="str">
        <f t="shared" si="36"/>
        <v/>
      </c>
    </row>
    <row r="745" spans="3:30" ht="30" customHeight="1" thickTop="1" thickBot="1" x14ac:dyDescent="0.25">
      <c r="C745" s="118"/>
      <c r="D745" s="115"/>
      <c r="E745" s="116" t="s">
        <v>350</v>
      </c>
      <c r="F745" s="118"/>
      <c r="G745" s="131" t="s">
        <v>350</v>
      </c>
      <c r="H745" s="131" t="s">
        <v>350</v>
      </c>
      <c r="I745" s="132" t="s">
        <v>350</v>
      </c>
      <c r="AB745" s="15" t="str">
        <f t="shared" si="34"/>
        <v/>
      </c>
      <c r="AC745" s="15" t="str">
        <f t="shared" si="35"/>
        <v/>
      </c>
      <c r="AD745" s="27" t="str">
        <f t="shared" si="36"/>
        <v/>
      </c>
    </row>
    <row r="746" spans="3:30" ht="30" customHeight="1" thickTop="1" thickBot="1" x14ac:dyDescent="0.25">
      <c r="C746" s="118"/>
      <c r="D746" s="115"/>
      <c r="E746" s="116" t="s">
        <v>350</v>
      </c>
      <c r="F746" s="118"/>
      <c r="G746" s="131" t="s">
        <v>350</v>
      </c>
      <c r="H746" s="131" t="s">
        <v>350</v>
      </c>
      <c r="I746" s="132" t="s">
        <v>350</v>
      </c>
      <c r="AB746" s="15" t="str">
        <f t="shared" si="34"/>
        <v/>
      </c>
      <c r="AC746" s="15" t="str">
        <f t="shared" si="35"/>
        <v/>
      </c>
      <c r="AD746" s="27" t="str">
        <f t="shared" si="36"/>
        <v/>
      </c>
    </row>
    <row r="747" spans="3:30" ht="30" customHeight="1" thickTop="1" thickBot="1" x14ac:dyDescent="0.25">
      <c r="C747" s="118"/>
      <c r="D747" s="115"/>
      <c r="E747" s="116" t="s">
        <v>350</v>
      </c>
      <c r="F747" s="118"/>
      <c r="G747" s="131" t="s">
        <v>350</v>
      </c>
      <c r="H747" s="131" t="s">
        <v>350</v>
      </c>
      <c r="I747" s="132" t="s">
        <v>350</v>
      </c>
      <c r="AB747" s="15" t="str">
        <f t="shared" si="34"/>
        <v/>
      </c>
      <c r="AC747" s="15" t="str">
        <f t="shared" si="35"/>
        <v/>
      </c>
      <c r="AD747" s="27" t="str">
        <f t="shared" si="36"/>
        <v/>
      </c>
    </row>
    <row r="748" spans="3:30" ht="30" customHeight="1" thickTop="1" thickBot="1" x14ac:dyDescent="0.25">
      <c r="C748" s="118"/>
      <c r="D748" s="115"/>
      <c r="E748" s="116" t="s">
        <v>350</v>
      </c>
      <c r="F748" s="118"/>
      <c r="G748" s="131" t="s">
        <v>350</v>
      </c>
      <c r="H748" s="131" t="s">
        <v>350</v>
      </c>
      <c r="I748" s="132" t="s">
        <v>350</v>
      </c>
      <c r="AB748" s="15" t="str">
        <f t="shared" si="34"/>
        <v/>
      </c>
      <c r="AC748" s="15" t="str">
        <f t="shared" si="35"/>
        <v/>
      </c>
      <c r="AD748" s="27" t="str">
        <f t="shared" si="36"/>
        <v/>
      </c>
    </row>
    <row r="749" spans="3:30" ht="30" customHeight="1" thickTop="1" thickBot="1" x14ac:dyDescent="0.25">
      <c r="C749" s="118"/>
      <c r="D749" s="115"/>
      <c r="E749" s="116" t="s">
        <v>350</v>
      </c>
      <c r="F749" s="118"/>
      <c r="G749" s="131" t="s">
        <v>350</v>
      </c>
      <c r="H749" s="131" t="s">
        <v>350</v>
      </c>
      <c r="I749" s="132" t="s">
        <v>350</v>
      </c>
      <c r="AB749" s="15" t="str">
        <f t="shared" si="34"/>
        <v/>
      </c>
      <c r="AC749" s="15" t="str">
        <f t="shared" si="35"/>
        <v/>
      </c>
      <c r="AD749" s="27" t="str">
        <f t="shared" si="36"/>
        <v/>
      </c>
    </row>
    <row r="750" spans="3:30" ht="30" customHeight="1" thickTop="1" thickBot="1" x14ac:dyDescent="0.25">
      <c r="C750" s="118"/>
      <c r="D750" s="115"/>
      <c r="E750" s="116" t="s">
        <v>350</v>
      </c>
      <c r="F750" s="118"/>
      <c r="G750" s="131" t="s">
        <v>350</v>
      </c>
      <c r="H750" s="131" t="s">
        <v>350</v>
      </c>
      <c r="I750" s="132" t="s">
        <v>350</v>
      </c>
      <c r="AB750" s="15" t="str">
        <f t="shared" si="34"/>
        <v/>
      </c>
      <c r="AC750" s="15" t="str">
        <f t="shared" si="35"/>
        <v/>
      </c>
      <c r="AD750" s="27" t="str">
        <f t="shared" si="36"/>
        <v/>
      </c>
    </row>
    <row r="751" spans="3:30" ht="30" customHeight="1" thickTop="1" thickBot="1" x14ac:dyDescent="0.25">
      <c r="C751" s="118"/>
      <c r="D751" s="115"/>
      <c r="E751" s="116" t="s">
        <v>350</v>
      </c>
      <c r="F751" s="118"/>
      <c r="G751" s="131" t="s">
        <v>350</v>
      </c>
      <c r="H751" s="131" t="s">
        <v>350</v>
      </c>
      <c r="I751" s="132" t="s">
        <v>350</v>
      </c>
      <c r="AB751" s="15" t="str">
        <f t="shared" si="34"/>
        <v/>
      </c>
      <c r="AC751" s="15" t="str">
        <f t="shared" si="35"/>
        <v/>
      </c>
      <c r="AD751" s="27" t="str">
        <f t="shared" si="36"/>
        <v/>
      </c>
    </row>
    <row r="752" spans="3:30" ht="30" customHeight="1" thickTop="1" thickBot="1" x14ac:dyDescent="0.25">
      <c r="C752" s="118"/>
      <c r="D752" s="115"/>
      <c r="E752" s="116" t="s">
        <v>350</v>
      </c>
      <c r="F752" s="118"/>
      <c r="G752" s="131" t="s">
        <v>350</v>
      </c>
      <c r="H752" s="131" t="s">
        <v>350</v>
      </c>
      <c r="I752" s="132" t="s">
        <v>350</v>
      </c>
      <c r="AB752" s="15" t="str">
        <f t="shared" si="34"/>
        <v/>
      </c>
      <c r="AC752" s="15" t="str">
        <f t="shared" si="35"/>
        <v/>
      </c>
      <c r="AD752" s="27" t="str">
        <f t="shared" si="36"/>
        <v/>
      </c>
    </row>
    <row r="753" spans="3:30" ht="30" customHeight="1" thickTop="1" thickBot="1" x14ac:dyDescent="0.25">
      <c r="C753" s="118"/>
      <c r="D753" s="115"/>
      <c r="E753" s="116" t="s">
        <v>350</v>
      </c>
      <c r="F753" s="118"/>
      <c r="G753" s="131" t="s">
        <v>350</v>
      </c>
      <c r="H753" s="131" t="s">
        <v>350</v>
      </c>
      <c r="I753" s="132" t="s">
        <v>350</v>
      </c>
      <c r="AB753" s="15" t="str">
        <f t="shared" si="34"/>
        <v/>
      </c>
      <c r="AC753" s="15" t="str">
        <f t="shared" si="35"/>
        <v/>
      </c>
      <c r="AD753" s="27" t="str">
        <f t="shared" si="36"/>
        <v/>
      </c>
    </row>
    <row r="754" spans="3:30" ht="30" customHeight="1" thickTop="1" thickBot="1" x14ac:dyDescent="0.25">
      <c r="C754" s="118"/>
      <c r="D754" s="115"/>
      <c r="E754" s="116" t="s">
        <v>350</v>
      </c>
      <c r="F754" s="118"/>
      <c r="G754" s="131" t="s">
        <v>350</v>
      </c>
      <c r="H754" s="131" t="s">
        <v>350</v>
      </c>
      <c r="I754" s="132" t="s">
        <v>350</v>
      </c>
      <c r="AB754" s="15" t="str">
        <f t="shared" si="34"/>
        <v/>
      </c>
      <c r="AC754" s="15" t="str">
        <f t="shared" si="35"/>
        <v/>
      </c>
      <c r="AD754" s="27" t="str">
        <f t="shared" si="36"/>
        <v/>
      </c>
    </row>
    <row r="755" spans="3:30" ht="30" customHeight="1" thickTop="1" thickBot="1" x14ac:dyDescent="0.25">
      <c r="C755" s="118"/>
      <c r="D755" s="115"/>
      <c r="E755" s="116" t="s">
        <v>350</v>
      </c>
      <c r="F755" s="118"/>
      <c r="G755" s="131" t="s">
        <v>350</v>
      </c>
      <c r="H755" s="131" t="s">
        <v>350</v>
      </c>
      <c r="I755" s="132" t="s">
        <v>350</v>
      </c>
      <c r="AB755" s="15" t="str">
        <f t="shared" si="34"/>
        <v/>
      </c>
      <c r="AC755" s="15" t="str">
        <f t="shared" si="35"/>
        <v/>
      </c>
      <c r="AD755" s="27" t="str">
        <f t="shared" si="36"/>
        <v/>
      </c>
    </row>
    <row r="756" spans="3:30" ht="30" customHeight="1" thickTop="1" thickBot="1" x14ac:dyDescent="0.25">
      <c r="C756" s="118"/>
      <c r="D756" s="115"/>
      <c r="E756" s="116" t="s">
        <v>350</v>
      </c>
      <c r="F756" s="118"/>
      <c r="G756" s="131" t="s">
        <v>350</v>
      </c>
      <c r="H756" s="131" t="s">
        <v>350</v>
      </c>
      <c r="I756" s="132" t="s">
        <v>350</v>
      </c>
      <c r="AB756" s="15" t="str">
        <f t="shared" si="34"/>
        <v/>
      </c>
      <c r="AC756" s="15" t="str">
        <f t="shared" si="35"/>
        <v/>
      </c>
      <c r="AD756" s="27" t="str">
        <f t="shared" si="36"/>
        <v/>
      </c>
    </row>
    <row r="757" spans="3:30" ht="30" customHeight="1" thickTop="1" thickBot="1" x14ac:dyDescent="0.25">
      <c r="C757" s="118"/>
      <c r="D757" s="115"/>
      <c r="E757" s="116" t="s">
        <v>350</v>
      </c>
      <c r="F757" s="118"/>
      <c r="G757" s="131" t="s">
        <v>350</v>
      </c>
      <c r="H757" s="131" t="s">
        <v>350</v>
      </c>
      <c r="I757" s="132" t="s">
        <v>350</v>
      </c>
      <c r="AB757" s="15" t="str">
        <f t="shared" si="34"/>
        <v/>
      </c>
      <c r="AC757" s="15" t="str">
        <f t="shared" si="35"/>
        <v/>
      </c>
      <c r="AD757" s="27" t="str">
        <f t="shared" si="36"/>
        <v/>
      </c>
    </row>
    <row r="758" spans="3:30" ht="30" customHeight="1" thickTop="1" thickBot="1" x14ac:dyDescent="0.25">
      <c r="C758" s="118"/>
      <c r="D758" s="115"/>
      <c r="E758" s="116" t="s">
        <v>350</v>
      </c>
      <c r="F758" s="118"/>
      <c r="G758" s="131" t="s">
        <v>350</v>
      </c>
      <c r="H758" s="131" t="s">
        <v>350</v>
      </c>
      <c r="I758" s="132" t="s">
        <v>350</v>
      </c>
      <c r="AB758" s="15" t="str">
        <f t="shared" si="34"/>
        <v/>
      </c>
      <c r="AC758" s="15" t="str">
        <f t="shared" si="35"/>
        <v/>
      </c>
      <c r="AD758" s="27" t="str">
        <f t="shared" si="36"/>
        <v/>
      </c>
    </row>
    <row r="759" spans="3:30" ht="30" customHeight="1" thickTop="1" thickBot="1" x14ac:dyDescent="0.25">
      <c r="C759" s="118"/>
      <c r="D759" s="115"/>
      <c r="E759" s="116" t="s">
        <v>350</v>
      </c>
      <c r="F759" s="118"/>
      <c r="G759" s="131" t="s">
        <v>350</v>
      </c>
      <c r="H759" s="131" t="s">
        <v>350</v>
      </c>
      <c r="I759" s="132" t="s">
        <v>350</v>
      </c>
      <c r="AB759" s="15" t="str">
        <f t="shared" si="34"/>
        <v/>
      </c>
      <c r="AC759" s="15" t="str">
        <f t="shared" si="35"/>
        <v/>
      </c>
      <c r="AD759" s="27" t="str">
        <f t="shared" si="36"/>
        <v/>
      </c>
    </row>
    <row r="760" spans="3:30" ht="30" customHeight="1" thickTop="1" thickBot="1" x14ac:dyDescent="0.25">
      <c r="C760" s="118"/>
      <c r="D760" s="115"/>
      <c r="E760" s="116" t="s">
        <v>350</v>
      </c>
      <c r="F760" s="118"/>
      <c r="G760" s="131" t="s">
        <v>350</v>
      </c>
      <c r="H760" s="131" t="s">
        <v>350</v>
      </c>
      <c r="I760" s="132" t="s">
        <v>350</v>
      </c>
      <c r="AB760" s="15" t="str">
        <f t="shared" si="34"/>
        <v/>
      </c>
      <c r="AC760" s="15" t="str">
        <f t="shared" si="35"/>
        <v/>
      </c>
      <c r="AD760" s="27" t="str">
        <f t="shared" si="36"/>
        <v/>
      </c>
    </row>
    <row r="761" spans="3:30" ht="30" customHeight="1" thickTop="1" thickBot="1" x14ac:dyDescent="0.25">
      <c r="C761" s="118"/>
      <c r="D761" s="115"/>
      <c r="E761" s="116" t="s">
        <v>350</v>
      </c>
      <c r="F761" s="118"/>
      <c r="G761" s="131" t="s">
        <v>350</v>
      </c>
      <c r="H761" s="131" t="s">
        <v>350</v>
      </c>
      <c r="I761" s="132" t="s">
        <v>350</v>
      </c>
      <c r="AB761" s="15" t="str">
        <f t="shared" si="34"/>
        <v/>
      </c>
      <c r="AC761" s="15" t="str">
        <f t="shared" si="35"/>
        <v/>
      </c>
      <c r="AD761" s="27" t="str">
        <f t="shared" si="36"/>
        <v/>
      </c>
    </row>
    <row r="762" spans="3:30" ht="30" customHeight="1" thickTop="1" thickBot="1" x14ac:dyDescent="0.25">
      <c r="C762" s="118"/>
      <c r="D762" s="115"/>
      <c r="E762" s="116" t="s">
        <v>350</v>
      </c>
      <c r="F762" s="118"/>
      <c r="G762" s="131" t="s">
        <v>350</v>
      </c>
      <c r="H762" s="131" t="s">
        <v>350</v>
      </c>
      <c r="I762" s="132" t="s">
        <v>350</v>
      </c>
      <c r="AB762" s="15" t="str">
        <f t="shared" si="34"/>
        <v/>
      </c>
      <c r="AC762" s="15" t="str">
        <f t="shared" si="35"/>
        <v/>
      </c>
      <c r="AD762" s="27" t="str">
        <f t="shared" si="36"/>
        <v/>
      </c>
    </row>
    <row r="763" spans="3:30" ht="30" customHeight="1" thickTop="1" thickBot="1" x14ac:dyDescent="0.25">
      <c r="C763" s="118"/>
      <c r="D763" s="115"/>
      <c r="E763" s="116" t="s">
        <v>350</v>
      </c>
      <c r="F763" s="118"/>
      <c r="G763" s="131" t="s">
        <v>350</v>
      </c>
      <c r="H763" s="131" t="s">
        <v>350</v>
      </c>
      <c r="I763" s="132" t="s">
        <v>350</v>
      </c>
      <c r="AB763" s="15" t="str">
        <f t="shared" si="34"/>
        <v/>
      </c>
      <c r="AC763" s="15" t="str">
        <f t="shared" si="35"/>
        <v/>
      </c>
      <c r="AD763" s="27" t="str">
        <f t="shared" si="36"/>
        <v/>
      </c>
    </row>
    <row r="764" spans="3:30" ht="30" customHeight="1" thickTop="1" thickBot="1" x14ac:dyDescent="0.25">
      <c r="C764" s="118"/>
      <c r="D764" s="115"/>
      <c r="E764" s="116" t="s">
        <v>350</v>
      </c>
      <c r="F764" s="118"/>
      <c r="G764" s="131" t="s">
        <v>350</v>
      </c>
      <c r="H764" s="131" t="s">
        <v>350</v>
      </c>
      <c r="I764" s="132" t="s">
        <v>350</v>
      </c>
      <c r="AB764" s="15" t="str">
        <f t="shared" si="34"/>
        <v/>
      </c>
      <c r="AC764" s="15" t="str">
        <f t="shared" si="35"/>
        <v/>
      </c>
      <c r="AD764" s="27" t="str">
        <f t="shared" si="36"/>
        <v/>
      </c>
    </row>
    <row r="765" spans="3:30" ht="30" customHeight="1" thickTop="1" thickBot="1" x14ac:dyDescent="0.25">
      <c r="C765" s="118"/>
      <c r="D765" s="115"/>
      <c r="E765" s="116" t="s">
        <v>350</v>
      </c>
      <c r="F765" s="118"/>
      <c r="G765" s="131" t="s">
        <v>350</v>
      </c>
      <c r="H765" s="131" t="s">
        <v>350</v>
      </c>
      <c r="I765" s="132" t="s">
        <v>350</v>
      </c>
      <c r="AB765" s="15" t="str">
        <f t="shared" si="34"/>
        <v/>
      </c>
      <c r="AC765" s="15" t="str">
        <f t="shared" si="35"/>
        <v/>
      </c>
      <c r="AD765" s="27" t="str">
        <f t="shared" si="36"/>
        <v/>
      </c>
    </row>
    <row r="766" spans="3:30" ht="30" customHeight="1" thickTop="1" thickBot="1" x14ac:dyDescent="0.25">
      <c r="C766" s="118"/>
      <c r="D766" s="115"/>
      <c r="E766" s="116" t="s">
        <v>350</v>
      </c>
      <c r="F766" s="118"/>
      <c r="G766" s="131" t="s">
        <v>350</v>
      </c>
      <c r="H766" s="131" t="s">
        <v>350</v>
      </c>
      <c r="I766" s="132" t="s">
        <v>350</v>
      </c>
      <c r="AB766" s="15" t="str">
        <f t="shared" si="34"/>
        <v/>
      </c>
      <c r="AC766" s="15" t="str">
        <f t="shared" si="35"/>
        <v/>
      </c>
      <c r="AD766" s="27" t="str">
        <f t="shared" si="36"/>
        <v/>
      </c>
    </row>
    <row r="767" spans="3:30" ht="30" customHeight="1" thickTop="1" thickBot="1" x14ac:dyDescent="0.25">
      <c r="C767" s="118"/>
      <c r="D767" s="115"/>
      <c r="E767" s="116" t="s">
        <v>350</v>
      </c>
      <c r="F767" s="118"/>
      <c r="G767" s="131" t="s">
        <v>350</v>
      </c>
      <c r="H767" s="131" t="s">
        <v>350</v>
      </c>
      <c r="I767" s="132" t="s">
        <v>350</v>
      </c>
      <c r="AB767" s="15" t="str">
        <f t="shared" si="34"/>
        <v/>
      </c>
      <c r="AC767" s="15" t="str">
        <f t="shared" si="35"/>
        <v/>
      </c>
      <c r="AD767" s="27" t="str">
        <f t="shared" si="36"/>
        <v/>
      </c>
    </row>
    <row r="768" spans="3:30" ht="30" customHeight="1" thickTop="1" thickBot="1" x14ac:dyDescent="0.25">
      <c r="C768" s="118"/>
      <c r="D768" s="115"/>
      <c r="E768" s="116" t="s">
        <v>350</v>
      </c>
      <c r="F768" s="118"/>
      <c r="G768" s="131" t="s">
        <v>350</v>
      </c>
      <c r="H768" s="131" t="s">
        <v>350</v>
      </c>
      <c r="I768" s="132" t="s">
        <v>350</v>
      </c>
      <c r="AB768" s="15" t="str">
        <f t="shared" si="34"/>
        <v/>
      </c>
      <c r="AC768" s="15" t="str">
        <f t="shared" si="35"/>
        <v/>
      </c>
      <c r="AD768" s="27" t="str">
        <f t="shared" si="36"/>
        <v/>
      </c>
    </row>
    <row r="769" spans="3:30" ht="30" customHeight="1" thickTop="1" thickBot="1" x14ac:dyDescent="0.25">
      <c r="C769" s="118"/>
      <c r="D769" s="115"/>
      <c r="E769" s="116" t="s">
        <v>350</v>
      </c>
      <c r="F769" s="118"/>
      <c r="G769" s="131" t="s">
        <v>350</v>
      </c>
      <c r="H769" s="131" t="s">
        <v>350</v>
      </c>
      <c r="I769" s="132" t="s">
        <v>350</v>
      </c>
      <c r="AB769" s="15" t="str">
        <f t="shared" si="34"/>
        <v/>
      </c>
      <c r="AC769" s="15" t="str">
        <f t="shared" si="35"/>
        <v/>
      </c>
      <c r="AD769" s="27" t="str">
        <f t="shared" si="36"/>
        <v/>
      </c>
    </row>
    <row r="770" spans="3:30" ht="30" customHeight="1" thickTop="1" thickBot="1" x14ac:dyDescent="0.25">
      <c r="C770" s="118"/>
      <c r="D770" s="115"/>
      <c r="E770" s="116" t="s">
        <v>350</v>
      </c>
      <c r="F770" s="118"/>
      <c r="G770" s="131" t="s">
        <v>350</v>
      </c>
      <c r="H770" s="131" t="s">
        <v>350</v>
      </c>
      <c r="I770" s="132" t="s">
        <v>350</v>
      </c>
      <c r="AB770" s="15" t="str">
        <f t="shared" si="34"/>
        <v/>
      </c>
      <c r="AC770" s="15" t="str">
        <f t="shared" si="35"/>
        <v/>
      </c>
      <c r="AD770" s="27" t="str">
        <f t="shared" si="36"/>
        <v/>
      </c>
    </row>
    <row r="771" spans="3:30" ht="30" customHeight="1" thickTop="1" thickBot="1" x14ac:dyDescent="0.25">
      <c r="C771" s="118"/>
      <c r="D771" s="115"/>
      <c r="E771" s="116" t="s">
        <v>350</v>
      </c>
      <c r="F771" s="118"/>
      <c r="G771" s="131" t="s">
        <v>350</v>
      </c>
      <c r="H771" s="131" t="s">
        <v>350</v>
      </c>
      <c r="I771" s="132" t="s">
        <v>350</v>
      </c>
      <c r="AB771" s="15" t="str">
        <f t="shared" si="34"/>
        <v/>
      </c>
      <c r="AC771" s="15" t="str">
        <f t="shared" si="35"/>
        <v/>
      </c>
      <c r="AD771" s="27" t="str">
        <f t="shared" si="36"/>
        <v/>
      </c>
    </row>
    <row r="772" spans="3:30" ht="30" customHeight="1" thickTop="1" thickBot="1" x14ac:dyDescent="0.25">
      <c r="C772" s="118"/>
      <c r="D772" s="115"/>
      <c r="E772" s="116" t="s">
        <v>350</v>
      </c>
      <c r="F772" s="118"/>
      <c r="G772" s="131" t="s">
        <v>350</v>
      </c>
      <c r="H772" s="131" t="s">
        <v>350</v>
      </c>
      <c r="I772" s="132" t="s">
        <v>350</v>
      </c>
      <c r="AB772" s="15" t="str">
        <f t="shared" si="34"/>
        <v/>
      </c>
      <c r="AC772" s="15" t="str">
        <f t="shared" si="35"/>
        <v/>
      </c>
      <c r="AD772" s="27" t="str">
        <f t="shared" si="36"/>
        <v/>
      </c>
    </row>
    <row r="773" spans="3:30" ht="30" customHeight="1" thickTop="1" thickBot="1" x14ac:dyDescent="0.25">
      <c r="C773" s="118"/>
      <c r="D773" s="115"/>
      <c r="E773" s="116" t="s">
        <v>350</v>
      </c>
      <c r="F773" s="118"/>
      <c r="G773" s="131" t="s">
        <v>350</v>
      </c>
      <c r="H773" s="131" t="s">
        <v>350</v>
      </c>
      <c r="I773" s="132" t="s">
        <v>350</v>
      </c>
      <c r="AB773" s="15" t="str">
        <f t="shared" si="34"/>
        <v/>
      </c>
      <c r="AC773" s="15" t="str">
        <f t="shared" si="35"/>
        <v/>
      </c>
      <c r="AD773" s="27" t="str">
        <f t="shared" si="36"/>
        <v/>
      </c>
    </row>
    <row r="774" spans="3:30" ht="30" customHeight="1" thickTop="1" thickBot="1" x14ac:dyDescent="0.25">
      <c r="C774" s="118"/>
      <c r="D774" s="115"/>
      <c r="E774" s="116" t="s">
        <v>350</v>
      </c>
      <c r="F774" s="118"/>
      <c r="G774" s="131" t="s">
        <v>350</v>
      </c>
      <c r="H774" s="131" t="s">
        <v>350</v>
      </c>
      <c r="I774" s="132" t="s">
        <v>350</v>
      </c>
      <c r="AB774" s="15" t="str">
        <f t="shared" si="34"/>
        <v/>
      </c>
      <c r="AC774" s="15" t="str">
        <f t="shared" si="35"/>
        <v/>
      </c>
      <c r="AD774" s="27" t="str">
        <f t="shared" si="36"/>
        <v/>
      </c>
    </row>
    <row r="775" spans="3:30" ht="30" customHeight="1" thickTop="1" thickBot="1" x14ac:dyDescent="0.25">
      <c r="C775" s="118"/>
      <c r="D775" s="115"/>
      <c r="E775" s="116" t="s">
        <v>350</v>
      </c>
      <c r="F775" s="118"/>
      <c r="G775" s="131" t="s">
        <v>350</v>
      </c>
      <c r="H775" s="131" t="s">
        <v>350</v>
      </c>
      <c r="I775" s="132" t="s">
        <v>350</v>
      </c>
      <c r="AB775" s="15" t="str">
        <f t="shared" si="34"/>
        <v/>
      </c>
      <c r="AC775" s="15" t="str">
        <f t="shared" si="35"/>
        <v/>
      </c>
      <c r="AD775" s="27" t="str">
        <f t="shared" si="36"/>
        <v/>
      </c>
    </row>
    <row r="776" spans="3:30" ht="30" customHeight="1" thickTop="1" thickBot="1" x14ac:dyDescent="0.25">
      <c r="C776" s="118"/>
      <c r="D776" s="115"/>
      <c r="E776" s="116" t="s">
        <v>350</v>
      </c>
      <c r="F776" s="118"/>
      <c r="G776" s="131" t="s">
        <v>350</v>
      </c>
      <c r="H776" s="131" t="s">
        <v>350</v>
      </c>
      <c r="I776" s="132" t="s">
        <v>350</v>
      </c>
      <c r="AB776" s="15" t="str">
        <f t="shared" si="34"/>
        <v/>
      </c>
      <c r="AC776" s="15" t="str">
        <f t="shared" si="35"/>
        <v/>
      </c>
      <c r="AD776" s="27" t="str">
        <f t="shared" si="36"/>
        <v/>
      </c>
    </row>
    <row r="777" spans="3:30" ht="30" customHeight="1" thickTop="1" thickBot="1" x14ac:dyDescent="0.25">
      <c r="C777" s="118"/>
      <c r="D777" s="115"/>
      <c r="E777" s="116" t="s">
        <v>350</v>
      </c>
      <c r="F777" s="118"/>
      <c r="G777" s="131" t="s">
        <v>350</v>
      </c>
      <c r="H777" s="131" t="s">
        <v>350</v>
      </c>
      <c r="I777" s="132" t="s">
        <v>350</v>
      </c>
      <c r="AB777" s="15" t="str">
        <f t="shared" ref="AB777:AB840" si="37">IF(D777="","",MONTH(D777))</f>
        <v/>
      </c>
      <c r="AC777" s="15" t="str">
        <f t="shared" ref="AC777:AC840" si="38">IF(D777="","",YEAR(D777))</f>
        <v/>
      </c>
      <c r="AD777" s="27" t="str">
        <f t="shared" ref="AD777:AD840" si="39">IF(ISERROR(IF(G777="","",H777-G777)),"",IF(G777="","",H777-G777))</f>
        <v/>
      </c>
    </row>
    <row r="778" spans="3:30" ht="30" customHeight="1" thickTop="1" thickBot="1" x14ac:dyDescent="0.25">
      <c r="C778" s="118"/>
      <c r="D778" s="115"/>
      <c r="E778" s="116" t="s">
        <v>350</v>
      </c>
      <c r="F778" s="118"/>
      <c r="G778" s="131" t="s">
        <v>350</v>
      </c>
      <c r="H778" s="131" t="s">
        <v>350</v>
      </c>
      <c r="I778" s="132" t="s">
        <v>350</v>
      </c>
      <c r="AB778" s="15" t="str">
        <f t="shared" si="37"/>
        <v/>
      </c>
      <c r="AC778" s="15" t="str">
        <f t="shared" si="38"/>
        <v/>
      </c>
      <c r="AD778" s="27" t="str">
        <f t="shared" si="39"/>
        <v/>
      </c>
    </row>
    <row r="779" spans="3:30" ht="30" customHeight="1" thickTop="1" thickBot="1" x14ac:dyDescent="0.25">
      <c r="C779" s="118"/>
      <c r="D779" s="115"/>
      <c r="E779" s="116" t="s">
        <v>350</v>
      </c>
      <c r="F779" s="118"/>
      <c r="G779" s="131" t="s">
        <v>350</v>
      </c>
      <c r="H779" s="131" t="s">
        <v>350</v>
      </c>
      <c r="I779" s="132" t="s">
        <v>350</v>
      </c>
      <c r="AB779" s="15" t="str">
        <f t="shared" si="37"/>
        <v/>
      </c>
      <c r="AC779" s="15" t="str">
        <f t="shared" si="38"/>
        <v/>
      </c>
      <c r="AD779" s="27" t="str">
        <f t="shared" si="39"/>
        <v/>
      </c>
    </row>
    <row r="780" spans="3:30" ht="30" customHeight="1" thickTop="1" thickBot="1" x14ac:dyDescent="0.25">
      <c r="C780" s="118"/>
      <c r="D780" s="115"/>
      <c r="E780" s="116" t="s">
        <v>350</v>
      </c>
      <c r="F780" s="118"/>
      <c r="G780" s="131" t="s">
        <v>350</v>
      </c>
      <c r="H780" s="131" t="s">
        <v>350</v>
      </c>
      <c r="I780" s="132" t="s">
        <v>350</v>
      </c>
      <c r="AB780" s="15" t="str">
        <f t="shared" si="37"/>
        <v/>
      </c>
      <c r="AC780" s="15" t="str">
        <f t="shared" si="38"/>
        <v/>
      </c>
      <c r="AD780" s="27" t="str">
        <f t="shared" si="39"/>
        <v/>
      </c>
    </row>
    <row r="781" spans="3:30" ht="30" customHeight="1" thickTop="1" thickBot="1" x14ac:dyDescent="0.25">
      <c r="C781" s="118"/>
      <c r="D781" s="115"/>
      <c r="E781" s="116" t="s">
        <v>350</v>
      </c>
      <c r="F781" s="118"/>
      <c r="G781" s="131" t="s">
        <v>350</v>
      </c>
      <c r="H781" s="131" t="s">
        <v>350</v>
      </c>
      <c r="I781" s="132" t="s">
        <v>350</v>
      </c>
      <c r="AB781" s="15" t="str">
        <f t="shared" si="37"/>
        <v/>
      </c>
      <c r="AC781" s="15" t="str">
        <f t="shared" si="38"/>
        <v/>
      </c>
      <c r="AD781" s="27" t="str">
        <f t="shared" si="39"/>
        <v/>
      </c>
    </row>
    <row r="782" spans="3:30" ht="30" customHeight="1" thickTop="1" thickBot="1" x14ac:dyDescent="0.25">
      <c r="C782" s="118"/>
      <c r="D782" s="115"/>
      <c r="E782" s="116" t="s">
        <v>350</v>
      </c>
      <c r="F782" s="118"/>
      <c r="G782" s="131" t="s">
        <v>350</v>
      </c>
      <c r="H782" s="131" t="s">
        <v>350</v>
      </c>
      <c r="I782" s="132" t="s">
        <v>350</v>
      </c>
      <c r="AB782" s="15" t="str">
        <f t="shared" si="37"/>
        <v/>
      </c>
      <c r="AC782" s="15" t="str">
        <f t="shared" si="38"/>
        <v/>
      </c>
      <c r="AD782" s="27" t="str">
        <f t="shared" si="39"/>
        <v/>
      </c>
    </row>
    <row r="783" spans="3:30" ht="30" customHeight="1" thickTop="1" thickBot="1" x14ac:dyDescent="0.25">
      <c r="C783" s="118"/>
      <c r="D783" s="115"/>
      <c r="E783" s="116" t="s">
        <v>350</v>
      </c>
      <c r="F783" s="118"/>
      <c r="G783" s="131" t="s">
        <v>350</v>
      </c>
      <c r="H783" s="131" t="s">
        <v>350</v>
      </c>
      <c r="I783" s="132" t="s">
        <v>350</v>
      </c>
      <c r="AB783" s="15" t="str">
        <f t="shared" si="37"/>
        <v/>
      </c>
      <c r="AC783" s="15" t="str">
        <f t="shared" si="38"/>
        <v/>
      </c>
      <c r="AD783" s="27" t="str">
        <f t="shared" si="39"/>
        <v/>
      </c>
    </row>
    <row r="784" spans="3:30" ht="30" customHeight="1" thickTop="1" thickBot="1" x14ac:dyDescent="0.25">
      <c r="C784" s="118"/>
      <c r="D784" s="115"/>
      <c r="E784" s="116" t="s">
        <v>350</v>
      </c>
      <c r="F784" s="118"/>
      <c r="G784" s="131" t="s">
        <v>350</v>
      </c>
      <c r="H784" s="131" t="s">
        <v>350</v>
      </c>
      <c r="I784" s="132" t="s">
        <v>350</v>
      </c>
      <c r="AB784" s="15" t="str">
        <f t="shared" si="37"/>
        <v/>
      </c>
      <c r="AC784" s="15" t="str">
        <f t="shared" si="38"/>
        <v/>
      </c>
      <c r="AD784" s="27" t="str">
        <f t="shared" si="39"/>
        <v/>
      </c>
    </row>
    <row r="785" spans="3:30" ht="30" customHeight="1" thickTop="1" thickBot="1" x14ac:dyDescent="0.25">
      <c r="C785" s="118"/>
      <c r="D785" s="115"/>
      <c r="E785" s="116" t="s">
        <v>350</v>
      </c>
      <c r="F785" s="118"/>
      <c r="G785" s="131" t="s">
        <v>350</v>
      </c>
      <c r="H785" s="131" t="s">
        <v>350</v>
      </c>
      <c r="I785" s="132" t="s">
        <v>350</v>
      </c>
      <c r="AB785" s="15" t="str">
        <f t="shared" si="37"/>
        <v/>
      </c>
      <c r="AC785" s="15" t="str">
        <f t="shared" si="38"/>
        <v/>
      </c>
      <c r="AD785" s="27" t="str">
        <f t="shared" si="39"/>
        <v/>
      </c>
    </row>
    <row r="786" spans="3:30" ht="30" customHeight="1" thickTop="1" thickBot="1" x14ac:dyDescent="0.25">
      <c r="C786" s="118"/>
      <c r="D786" s="115"/>
      <c r="E786" s="116" t="s">
        <v>350</v>
      </c>
      <c r="F786" s="118"/>
      <c r="G786" s="131" t="s">
        <v>350</v>
      </c>
      <c r="H786" s="131" t="s">
        <v>350</v>
      </c>
      <c r="I786" s="132" t="s">
        <v>350</v>
      </c>
      <c r="AB786" s="15" t="str">
        <f t="shared" si="37"/>
        <v/>
      </c>
      <c r="AC786" s="15" t="str">
        <f t="shared" si="38"/>
        <v/>
      </c>
      <c r="AD786" s="27" t="str">
        <f t="shared" si="39"/>
        <v/>
      </c>
    </row>
    <row r="787" spans="3:30" ht="30" customHeight="1" thickTop="1" thickBot="1" x14ac:dyDescent="0.25">
      <c r="C787" s="118"/>
      <c r="D787" s="115"/>
      <c r="E787" s="116" t="s">
        <v>350</v>
      </c>
      <c r="F787" s="118"/>
      <c r="G787" s="131" t="s">
        <v>350</v>
      </c>
      <c r="H787" s="131" t="s">
        <v>350</v>
      </c>
      <c r="I787" s="132" t="s">
        <v>350</v>
      </c>
      <c r="AB787" s="15" t="str">
        <f t="shared" si="37"/>
        <v/>
      </c>
      <c r="AC787" s="15" t="str">
        <f t="shared" si="38"/>
        <v/>
      </c>
      <c r="AD787" s="27" t="str">
        <f t="shared" si="39"/>
        <v/>
      </c>
    </row>
    <row r="788" spans="3:30" ht="30" customHeight="1" thickTop="1" thickBot="1" x14ac:dyDescent="0.25">
      <c r="C788" s="118"/>
      <c r="D788" s="115"/>
      <c r="E788" s="116" t="s">
        <v>350</v>
      </c>
      <c r="F788" s="118"/>
      <c r="G788" s="131" t="s">
        <v>350</v>
      </c>
      <c r="H788" s="131" t="s">
        <v>350</v>
      </c>
      <c r="I788" s="132" t="s">
        <v>350</v>
      </c>
      <c r="AB788" s="15" t="str">
        <f t="shared" si="37"/>
        <v/>
      </c>
      <c r="AC788" s="15" t="str">
        <f t="shared" si="38"/>
        <v/>
      </c>
      <c r="AD788" s="27" t="str">
        <f t="shared" si="39"/>
        <v/>
      </c>
    </row>
    <row r="789" spans="3:30" ht="30" customHeight="1" thickTop="1" thickBot="1" x14ac:dyDescent="0.25">
      <c r="C789" s="118"/>
      <c r="D789" s="115"/>
      <c r="E789" s="116" t="s">
        <v>350</v>
      </c>
      <c r="F789" s="118"/>
      <c r="G789" s="131" t="s">
        <v>350</v>
      </c>
      <c r="H789" s="131" t="s">
        <v>350</v>
      </c>
      <c r="I789" s="132" t="s">
        <v>350</v>
      </c>
      <c r="AB789" s="15" t="str">
        <f t="shared" si="37"/>
        <v/>
      </c>
      <c r="AC789" s="15" t="str">
        <f t="shared" si="38"/>
        <v/>
      </c>
      <c r="AD789" s="27" t="str">
        <f t="shared" si="39"/>
        <v/>
      </c>
    </row>
    <row r="790" spans="3:30" ht="30" customHeight="1" thickTop="1" thickBot="1" x14ac:dyDescent="0.25">
      <c r="C790" s="118"/>
      <c r="D790" s="115"/>
      <c r="E790" s="116" t="s">
        <v>350</v>
      </c>
      <c r="F790" s="118"/>
      <c r="G790" s="131" t="s">
        <v>350</v>
      </c>
      <c r="H790" s="131" t="s">
        <v>350</v>
      </c>
      <c r="I790" s="132" t="s">
        <v>350</v>
      </c>
      <c r="AB790" s="15" t="str">
        <f t="shared" si="37"/>
        <v/>
      </c>
      <c r="AC790" s="15" t="str">
        <f t="shared" si="38"/>
        <v/>
      </c>
      <c r="AD790" s="27" t="str">
        <f t="shared" si="39"/>
        <v/>
      </c>
    </row>
    <row r="791" spans="3:30" ht="30" customHeight="1" thickTop="1" thickBot="1" x14ac:dyDescent="0.25">
      <c r="C791" s="118"/>
      <c r="D791" s="115"/>
      <c r="E791" s="116" t="s">
        <v>350</v>
      </c>
      <c r="F791" s="118"/>
      <c r="G791" s="131" t="s">
        <v>350</v>
      </c>
      <c r="H791" s="131" t="s">
        <v>350</v>
      </c>
      <c r="I791" s="132" t="s">
        <v>350</v>
      </c>
      <c r="AB791" s="15" t="str">
        <f t="shared" si="37"/>
        <v/>
      </c>
      <c r="AC791" s="15" t="str">
        <f t="shared" si="38"/>
        <v/>
      </c>
      <c r="AD791" s="27" t="str">
        <f t="shared" si="39"/>
        <v/>
      </c>
    </row>
    <row r="792" spans="3:30" ht="30" customHeight="1" thickTop="1" thickBot="1" x14ac:dyDescent="0.25">
      <c r="C792" s="118"/>
      <c r="D792" s="115"/>
      <c r="E792" s="116" t="s">
        <v>350</v>
      </c>
      <c r="F792" s="118"/>
      <c r="G792" s="131" t="s">
        <v>350</v>
      </c>
      <c r="H792" s="131" t="s">
        <v>350</v>
      </c>
      <c r="I792" s="132" t="s">
        <v>350</v>
      </c>
      <c r="AB792" s="15" t="str">
        <f t="shared" si="37"/>
        <v/>
      </c>
      <c r="AC792" s="15" t="str">
        <f t="shared" si="38"/>
        <v/>
      </c>
      <c r="AD792" s="27" t="str">
        <f t="shared" si="39"/>
        <v/>
      </c>
    </row>
    <row r="793" spans="3:30" ht="30" customHeight="1" thickTop="1" thickBot="1" x14ac:dyDescent="0.25">
      <c r="C793" s="118"/>
      <c r="D793" s="115"/>
      <c r="E793" s="116" t="s">
        <v>350</v>
      </c>
      <c r="F793" s="118"/>
      <c r="G793" s="131" t="s">
        <v>350</v>
      </c>
      <c r="H793" s="131" t="s">
        <v>350</v>
      </c>
      <c r="I793" s="132" t="s">
        <v>350</v>
      </c>
      <c r="AB793" s="15" t="str">
        <f t="shared" si="37"/>
        <v/>
      </c>
      <c r="AC793" s="15" t="str">
        <f t="shared" si="38"/>
        <v/>
      </c>
      <c r="AD793" s="27" t="str">
        <f t="shared" si="39"/>
        <v/>
      </c>
    </row>
    <row r="794" spans="3:30" ht="30" customHeight="1" thickTop="1" thickBot="1" x14ac:dyDescent="0.25">
      <c r="C794" s="118"/>
      <c r="D794" s="115"/>
      <c r="E794" s="116" t="s">
        <v>350</v>
      </c>
      <c r="F794" s="118"/>
      <c r="G794" s="131" t="s">
        <v>350</v>
      </c>
      <c r="H794" s="131" t="s">
        <v>350</v>
      </c>
      <c r="I794" s="132" t="s">
        <v>350</v>
      </c>
      <c r="AB794" s="15" t="str">
        <f t="shared" si="37"/>
        <v/>
      </c>
      <c r="AC794" s="15" t="str">
        <f t="shared" si="38"/>
        <v/>
      </c>
      <c r="AD794" s="27" t="str">
        <f t="shared" si="39"/>
        <v/>
      </c>
    </row>
    <row r="795" spans="3:30" ht="30" customHeight="1" thickTop="1" thickBot="1" x14ac:dyDescent="0.25">
      <c r="C795" s="118"/>
      <c r="D795" s="115"/>
      <c r="E795" s="116" t="s">
        <v>350</v>
      </c>
      <c r="F795" s="118"/>
      <c r="G795" s="131" t="s">
        <v>350</v>
      </c>
      <c r="H795" s="131" t="s">
        <v>350</v>
      </c>
      <c r="I795" s="132" t="s">
        <v>350</v>
      </c>
      <c r="AB795" s="15" t="str">
        <f t="shared" si="37"/>
        <v/>
      </c>
      <c r="AC795" s="15" t="str">
        <f t="shared" si="38"/>
        <v/>
      </c>
      <c r="AD795" s="27" t="str">
        <f t="shared" si="39"/>
        <v/>
      </c>
    </row>
    <row r="796" spans="3:30" ht="30" customHeight="1" thickTop="1" thickBot="1" x14ac:dyDescent="0.25">
      <c r="C796" s="118"/>
      <c r="D796" s="115"/>
      <c r="E796" s="116" t="s">
        <v>350</v>
      </c>
      <c r="F796" s="118"/>
      <c r="G796" s="131" t="s">
        <v>350</v>
      </c>
      <c r="H796" s="131" t="s">
        <v>350</v>
      </c>
      <c r="I796" s="132" t="s">
        <v>350</v>
      </c>
      <c r="AB796" s="15" t="str">
        <f t="shared" si="37"/>
        <v/>
      </c>
      <c r="AC796" s="15" t="str">
        <f t="shared" si="38"/>
        <v/>
      </c>
      <c r="AD796" s="27" t="str">
        <f t="shared" si="39"/>
        <v/>
      </c>
    </row>
    <row r="797" spans="3:30" ht="30" customHeight="1" thickTop="1" thickBot="1" x14ac:dyDescent="0.25">
      <c r="C797" s="118"/>
      <c r="D797" s="115"/>
      <c r="E797" s="116" t="s">
        <v>350</v>
      </c>
      <c r="F797" s="118"/>
      <c r="G797" s="131" t="s">
        <v>350</v>
      </c>
      <c r="H797" s="131" t="s">
        <v>350</v>
      </c>
      <c r="I797" s="132" t="s">
        <v>350</v>
      </c>
      <c r="AB797" s="15" t="str">
        <f t="shared" si="37"/>
        <v/>
      </c>
      <c r="AC797" s="15" t="str">
        <f t="shared" si="38"/>
        <v/>
      </c>
      <c r="AD797" s="27" t="str">
        <f t="shared" si="39"/>
        <v/>
      </c>
    </row>
    <row r="798" spans="3:30" ht="30" customHeight="1" thickTop="1" thickBot="1" x14ac:dyDescent="0.25">
      <c r="C798" s="118"/>
      <c r="D798" s="115"/>
      <c r="E798" s="116" t="s">
        <v>350</v>
      </c>
      <c r="F798" s="118"/>
      <c r="G798" s="131" t="s">
        <v>350</v>
      </c>
      <c r="H798" s="131" t="s">
        <v>350</v>
      </c>
      <c r="I798" s="132" t="s">
        <v>350</v>
      </c>
      <c r="AB798" s="15" t="str">
        <f t="shared" si="37"/>
        <v/>
      </c>
      <c r="AC798" s="15" t="str">
        <f t="shared" si="38"/>
        <v/>
      </c>
      <c r="AD798" s="27" t="str">
        <f t="shared" si="39"/>
        <v/>
      </c>
    </row>
    <row r="799" spans="3:30" ht="30" customHeight="1" thickTop="1" thickBot="1" x14ac:dyDescent="0.25">
      <c r="C799" s="118"/>
      <c r="D799" s="115"/>
      <c r="E799" s="116" t="s">
        <v>350</v>
      </c>
      <c r="F799" s="118"/>
      <c r="G799" s="131" t="s">
        <v>350</v>
      </c>
      <c r="H799" s="131" t="s">
        <v>350</v>
      </c>
      <c r="I799" s="132" t="s">
        <v>350</v>
      </c>
      <c r="AB799" s="15" t="str">
        <f t="shared" si="37"/>
        <v/>
      </c>
      <c r="AC799" s="15" t="str">
        <f t="shared" si="38"/>
        <v/>
      </c>
      <c r="AD799" s="27" t="str">
        <f t="shared" si="39"/>
        <v/>
      </c>
    </row>
    <row r="800" spans="3:30" ht="30" customHeight="1" thickTop="1" thickBot="1" x14ac:dyDescent="0.25">
      <c r="C800" s="118"/>
      <c r="D800" s="115"/>
      <c r="E800" s="116" t="s">
        <v>350</v>
      </c>
      <c r="F800" s="118"/>
      <c r="G800" s="131" t="s">
        <v>350</v>
      </c>
      <c r="H800" s="131" t="s">
        <v>350</v>
      </c>
      <c r="I800" s="132" t="s">
        <v>350</v>
      </c>
      <c r="AB800" s="15" t="str">
        <f t="shared" si="37"/>
        <v/>
      </c>
      <c r="AC800" s="15" t="str">
        <f t="shared" si="38"/>
        <v/>
      </c>
      <c r="AD800" s="27" t="str">
        <f t="shared" si="39"/>
        <v/>
      </c>
    </row>
    <row r="801" spans="3:30" ht="30" customHeight="1" thickTop="1" thickBot="1" x14ac:dyDescent="0.25">
      <c r="C801" s="118"/>
      <c r="D801" s="115"/>
      <c r="E801" s="116" t="s">
        <v>350</v>
      </c>
      <c r="F801" s="118"/>
      <c r="G801" s="131" t="s">
        <v>350</v>
      </c>
      <c r="H801" s="131" t="s">
        <v>350</v>
      </c>
      <c r="I801" s="132" t="s">
        <v>350</v>
      </c>
      <c r="AB801" s="15" t="str">
        <f t="shared" si="37"/>
        <v/>
      </c>
      <c r="AC801" s="15" t="str">
        <f t="shared" si="38"/>
        <v/>
      </c>
      <c r="AD801" s="27" t="str">
        <f t="shared" si="39"/>
        <v/>
      </c>
    </row>
    <row r="802" spans="3:30" ht="30" customHeight="1" thickTop="1" thickBot="1" x14ac:dyDescent="0.25">
      <c r="C802" s="118"/>
      <c r="D802" s="115"/>
      <c r="E802" s="116" t="s">
        <v>350</v>
      </c>
      <c r="F802" s="118"/>
      <c r="G802" s="131" t="s">
        <v>350</v>
      </c>
      <c r="H802" s="131" t="s">
        <v>350</v>
      </c>
      <c r="I802" s="132" t="s">
        <v>350</v>
      </c>
      <c r="AB802" s="15" t="str">
        <f t="shared" si="37"/>
        <v/>
      </c>
      <c r="AC802" s="15" t="str">
        <f t="shared" si="38"/>
        <v/>
      </c>
      <c r="AD802" s="27" t="str">
        <f t="shared" si="39"/>
        <v/>
      </c>
    </row>
    <row r="803" spans="3:30" ht="30" customHeight="1" thickTop="1" thickBot="1" x14ac:dyDescent="0.25">
      <c r="C803" s="118"/>
      <c r="D803" s="115"/>
      <c r="E803" s="116" t="s">
        <v>350</v>
      </c>
      <c r="F803" s="118"/>
      <c r="G803" s="131" t="s">
        <v>350</v>
      </c>
      <c r="H803" s="131" t="s">
        <v>350</v>
      </c>
      <c r="I803" s="132" t="s">
        <v>350</v>
      </c>
      <c r="AB803" s="15" t="str">
        <f t="shared" si="37"/>
        <v/>
      </c>
      <c r="AC803" s="15" t="str">
        <f t="shared" si="38"/>
        <v/>
      </c>
      <c r="AD803" s="27" t="str">
        <f t="shared" si="39"/>
        <v/>
      </c>
    </row>
    <row r="804" spans="3:30" ht="30" customHeight="1" thickTop="1" thickBot="1" x14ac:dyDescent="0.25">
      <c r="C804" s="118"/>
      <c r="D804" s="115"/>
      <c r="E804" s="116" t="s">
        <v>350</v>
      </c>
      <c r="F804" s="118"/>
      <c r="G804" s="131" t="s">
        <v>350</v>
      </c>
      <c r="H804" s="131" t="s">
        <v>350</v>
      </c>
      <c r="I804" s="132" t="s">
        <v>350</v>
      </c>
      <c r="AB804" s="15" t="str">
        <f t="shared" si="37"/>
        <v/>
      </c>
      <c r="AC804" s="15" t="str">
        <f t="shared" si="38"/>
        <v/>
      </c>
      <c r="AD804" s="27" t="str">
        <f t="shared" si="39"/>
        <v/>
      </c>
    </row>
    <row r="805" spans="3:30" ht="30" customHeight="1" thickTop="1" thickBot="1" x14ac:dyDescent="0.25">
      <c r="C805" s="118"/>
      <c r="D805" s="115"/>
      <c r="E805" s="116" t="s">
        <v>350</v>
      </c>
      <c r="F805" s="118"/>
      <c r="G805" s="131" t="s">
        <v>350</v>
      </c>
      <c r="H805" s="131" t="s">
        <v>350</v>
      </c>
      <c r="I805" s="132" t="s">
        <v>350</v>
      </c>
      <c r="AB805" s="15" t="str">
        <f t="shared" si="37"/>
        <v/>
      </c>
      <c r="AC805" s="15" t="str">
        <f t="shared" si="38"/>
        <v/>
      </c>
      <c r="AD805" s="27" t="str">
        <f t="shared" si="39"/>
        <v/>
      </c>
    </row>
    <row r="806" spans="3:30" ht="30" customHeight="1" thickTop="1" thickBot="1" x14ac:dyDescent="0.25">
      <c r="C806" s="118"/>
      <c r="D806" s="115"/>
      <c r="E806" s="116" t="s">
        <v>350</v>
      </c>
      <c r="F806" s="118"/>
      <c r="G806" s="131" t="s">
        <v>350</v>
      </c>
      <c r="H806" s="131" t="s">
        <v>350</v>
      </c>
      <c r="I806" s="132" t="s">
        <v>350</v>
      </c>
      <c r="AB806" s="15" t="str">
        <f t="shared" si="37"/>
        <v/>
      </c>
      <c r="AC806" s="15" t="str">
        <f t="shared" si="38"/>
        <v/>
      </c>
      <c r="AD806" s="27" t="str">
        <f t="shared" si="39"/>
        <v/>
      </c>
    </row>
    <row r="807" spans="3:30" ht="30" customHeight="1" thickTop="1" thickBot="1" x14ac:dyDescent="0.25">
      <c r="C807" s="118"/>
      <c r="D807" s="115"/>
      <c r="E807" s="116" t="s">
        <v>350</v>
      </c>
      <c r="F807" s="118"/>
      <c r="G807" s="131" t="s">
        <v>350</v>
      </c>
      <c r="H807" s="131" t="s">
        <v>350</v>
      </c>
      <c r="I807" s="132" t="s">
        <v>350</v>
      </c>
      <c r="AB807" s="15" t="str">
        <f t="shared" si="37"/>
        <v/>
      </c>
      <c r="AC807" s="15" t="str">
        <f t="shared" si="38"/>
        <v/>
      </c>
      <c r="AD807" s="27" t="str">
        <f t="shared" si="39"/>
        <v/>
      </c>
    </row>
    <row r="808" spans="3:30" ht="30" customHeight="1" thickTop="1" thickBot="1" x14ac:dyDescent="0.25">
      <c r="C808" s="118"/>
      <c r="D808" s="115"/>
      <c r="E808" s="116" t="s">
        <v>350</v>
      </c>
      <c r="F808" s="118"/>
      <c r="G808" s="131" t="s">
        <v>350</v>
      </c>
      <c r="H808" s="131" t="s">
        <v>350</v>
      </c>
      <c r="I808" s="132" t="s">
        <v>350</v>
      </c>
      <c r="AB808" s="15" t="str">
        <f t="shared" si="37"/>
        <v/>
      </c>
      <c r="AC808" s="15" t="str">
        <f t="shared" si="38"/>
        <v/>
      </c>
      <c r="AD808" s="27" t="str">
        <f t="shared" si="39"/>
        <v/>
      </c>
    </row>
    <row r="809" spans="3:30" ht="30" customHeight="1" thickTop="1" thickBot="1" x14ac:dyDescent="0.25">
      <c r="C809" s="118"/>
      <c r="D809" s="115"/>
      <c r="E809" s="116" t="s">
        <v>350</v>
      </c>
      <c r="F809" s="118"/>
      <c r="G809" s="131" t="s">
        <v>350</v>
      </c>
      <c r="H809" s="131" t="s">
        <v>350</v>
      </c>
      <c r="I809" s="132" t="s">
        <v>350</v>
      </c>
      <c r="AB809" s="15" t="str">
        <f t="shared" si="37"/>
        <v/>
      </c>
      <c r="AC809" s="15" t="str">
        <f t="shared" si="38"/>
        <v/>
      </c>
      <c r="AD809" s="27" t="str">
        <f t="shared" si="39"/>
        <v/>
      </c>
    </row>
    <row r="810" spans="3:30" ht="30" customHeight="1" thickTop="1" thickBot="1" x14ac:dyDescent="0.25">
      <c r="C810" s="118"/>
      <c r="D810" s="115"/>
      <c r="E810" s="116" t="s">
        <v>350</v>
      </c>
      <c r="F810" s="118"/>
      <c r="G810" s="131" t="s">
        <v>350</v>
      </c>
      <c r="H810" s="131" t="s">
        <v>350</v>
      </c>
      <c r="I810" s="132" t="s">
        <v>350</v>
      </c>
      <c r="AB810" s="15" t="str">
        <f t="shared" si="37"/>
        <v/>
      </c>
      <c r="AC810" s="15" t="str">
        <f t="shared" si="38"/>
        <v/>
      </c>
      <c r="AD810" s="27" t="str">
        <f t="shared" si="39"/>
        <v/>
      </c>
    </row>
    <row r="811" spans="3:30" ht="30" customHeight="1" thickTop="1" thickBot="1" x14ac:dyDescent="0.25">
      <c r="C811" s="118"/>
      <c r="D811" s="115"/>
      <c r="E811" s="116" t="s">
        <v>350</v>
      </c>
      <c r="F811" s="118"/>
      <c r="G811" s="131" t="s">
        <v>350</v>
      </c>
      <c r="H811" s="131" t="s">
        <v>350</v>
      </c>
      <c r="I811" s="132" t="s">
        <v>350</v>
      </c>
      <c r="AB811" s="15" t="str">
        <f t="shared" si="37"/>
        <v/>
      </c>
      <c r="AC811" s="15" t="str">
        <f t="shared" si="38"/>
        <v/>
      </c>
      <c r="AD811" s="27" t="str">
        <f t="shared" si="39"/>
        <v/>
      </c>
    </row>
    <row r="812" spans="3:30" ht="30" customHeight="1" thickTop="1" thickBot="1" x14ac:dyDescent="0.25">
      <c r="C812" s="118"/>
      <c r="D812" s="115"/>
      <c r="E812" s="116" t="s">
        <v>350</v>
      </c>
      <c r="F812" s="118"/>
      <c r="G812" s="131" t="s">
        <v>350</v>
      </c>
      <c r="H812" s="131" t="s">
        <v>350</v>
      </c>
      <c r="I812" s="132" t="s">
        <v>350</v>
      </c>
      <c r="AB812" s="15" t="str">
        <f t="shared" si="37"/>
        <v/>
      </c>
      <c r="AC812" s="15" t="str">
        <f t="shared" si="38"/>
        <v/>
      </c>
      <c r="AD812" s="27" t="str">
        <f t="shared" si="39"/>
        <v/>
      </c>
    </row>
    <row r="813" spans="3:30" ht="30" customHeight="1" thickTop="1" thickBot="1" x14ac:dyDescent="0.25">
      <c r="C813" s="118"/>
      <c r="D813" s="115"/>
      <c r="E813" s="116" t="s">
        <v>350</v>
      </c>
      <c r="F813" s="118"/>
      <c r="G813" s="131" t="s">
        <v>350</v>
      </c>
      <c r="H813" s="131" t="s">
        <v>350</v>
      </c>
      <c r="I813" s="132" t="s">
        <v>350</v>
      </c>
      <c r="AB813" s="15" t="str">
        <f t="shared" si="37"/>
        <v/>
      </c>
      <c r="AC813" s="15" t="str">
        <f t="shared" si="38"/>
        <v/>
      </c>
      <c r="AD813" s="27" t="str">
        <f t="shared" si="39"/>
        <v/>
      </c>
    </row>
    <row r="814" spans="3:30" ht="30" customHeight="1" thickTop="1" thickBot="1" x14ac:dyDescent="0.25">
      <c r="C814" s="118"/>
      <c r="D814" s="115"/>
      <c r="E814" s="116" t="s">
        <v>350</v>
      </c>
      <c r="F814" s="118"/>
      <c r="G814" s="131" t="s">
        <v>350</v>
      </c>
      <c r="H814" s="131" t="s">
        <v>350</v>
      </c>
      <c r="I814" s="132" t="s">
        <v>350</v>
      </c>
      <c r="AB814" s="15" t="str">
        <f t="shared" si="37"/>
        <v/>
      </c>
      <c r="AC814" s="15" t="str">
        <f t="shared" si="38"/>
        <v/>
      </c>
      <c r="AD814" s="27" t="str">
        <f t="shared" si="39"/>
        <v/>
      </c>
    </row>
    <row r="815" spans="3:30" ht="30" customHeight="1" thickTop="1" thickBot="1" x14ac:dyDescent="0.25">
      <c r="C815" s="118"/>
      <c r="D815" s="115"/>
      <c r="E815" s="116" t="s">
        <v>350</v>
      </c>
      <c r="F815" s="118"/>
      <c r="G815" s="131" t="s">
        <v>350</v>
      </c>
      <c r="H815" s="131" t="s">
        <v>350</v>
      </c>
      <c r="I815" s="132" t="s">
        <v>350</v>
      </c>
      <c r="AB815" s="15" t="str">
        <f t="shared" si="37"/>
        <v/>
      </c>
      <c r="AC815" s="15" t="str">
        <f t="shared" si="38"/>
        <v/>
      </c>
      <c r="AD815" s="27" t="str">
        <f t="shared" si="39"/>
        <v/>
      </c>
    </row>
    <row r="816" spans="3:30" ht="30" customHeight="1" thickTop="1" thickBot="1" x14ac:dyDescent="0.25">
      <c r="C816" s="118"/>
      <c r="D816" s="115"/>
      <c r="E816" s="116" t="s">
        <v>350</v>
      </c>
      <c r="F816" s="118"/>
      <c r="G816" s="131" t="s">
        <v>350</v>
      </c>
      <c r="H816" s="131" t="s">
        <v>350</v>
      </c>
      <c r="I816" s="132" t="s">
        <v>350</v>
      </c>
      <c r="AB816" s="15" t="str">
        <f t="shared" si="37"/>
        <v/>
      </c>
      <c r="AC816" s="15" t="str">
        <f t="shared" si="38"/>
        <v/>
      </c>
      <c r="AD816" s="27" t="str">
        <f t="shared" si="39"/>
        <v/>
      </c>
    </row>
    <row r="817" spans="3:30" ht="30" customHeight="1" thickTop="1" thickBot="1" x14ac:dyDescent="0.25">
      <c r="C817" s="118"/>
      <c r="D817" s="115"/>
      <c r="E817" s="116" t="s">
        <v>350</v>
      </c>
      <c r="F817" s="118"/>
      <c r="G817" s="131" t="s">
        <v>350</v>
      </c>
      <c r="H817" s="131" t="s">
        <v>350</v>
      </c>
      <c r="I817" s="132" t="s">
        <v>350</v>
      </c>
      <c r="AB817" s="15" t="str">
        <f t="shared" si="37"/>
        <v/>
      </c>
      <c r="AC817" s="15" t="str">
        <f t="shared" si="38"/>
        <v/>
      </c>
      <c r="AD817" s="27" t="str">
        <f t="shared" si="39"/>
        <v/>
      </c>
    </row>
    <row r="818" spans="3:30" ht="30" customHeight="1" thickTop="1" thickBot="1" x14ac:dyDescent="0.25">
      <c r="C818" s="118"/>
      <c r="D818" s="115"/>
      <c r="E818" s="116" t="s">
        <v>350</v>
      </c>
      <c r="F818" s="118"/>
      <c r="G818" s="131" t="s">
        <v>350</v>
      </c>
      <c r="H818" s="131" t="s">
        <v>350</v>
      </c>
      <c r="I818" s="132" t="s">
        <v>350</v>
      </c>
      <c r="AB818" s="15" t="str">
        <f t="shared" si="37"/>
        <v/>
      </c>
      <c r="AC818" s="15" t="str">
        <f t="shared" si="38"/>
        <v/>
      </c>
      <c r="AD818" s="27" t="str">
        <f t="shared" si="39"/>
        <v/>
      </c>
    </row>
    <row r="819" spans="3:30" ht="30" customHeight="1" thickTop="1" thickBot="1" x14ac:dyDescent="0.25">
      <c r="C819" s="118"/>
      <c r="D819" s="115"/>
      <c r="E819" s="116" t="s">
        <v>350</v>
      </c>
      <c r="F819" s="118"/>
      <c r="G819" s="131" t="s">
        <v>350</v>
      </c>
      <c r="H819" s="131" t="s">
        <v>350</v>
      </c>
      <c r="I819" s="132" t="s">
        <v>350</v>
      </c>
      <c r="AB819" s="15" t="str">
        <f t="shared" si="37"/>
        <v/>
      </c>
      <c r="AC819" s="15" t="str">
        <f t="shared" si="38"/>
        <v/>
      </c>
      <c r="AD819" s="27" t="str">
        <f t="shared" si="39"/>
        <v/>
      </c>
    </row>
    <row r="820" spans="3:30" ht="30" customHeight="1" thickTop="1" thickBot="1" x14ac:dyDescent="0.25">
      <c r="C820" s="118"/>
      <c r="D820" s="115"/>
      <c r="E820" s="116" t="s">
        <v>350</v>
      </c>
      <c r="F820" s="118"/>
      <c r="G820" s="131" t="s">
        <v>350</v>
      </c>
      <c r="H820" s="131" t="s">
        <v>350</v>
      </c>
      <c r="I820" s="132" t="s">
        <v>350</v>
      </c>
      <c r="AB820" s="15" t="str">
        <f t="shared" si="37"/>
        <v/>
      </c>
      <c r="AC820" s="15" t="str">
        <f t="shared" si="38"/>
        <v/>
      </c>
      <c r="AD820" s="27" t="str">
        <f t="shared" si="39"/>
        <v/>
      </c>
    </row>
    <row r="821" spans="3:30" ht="30" customHeight="1" thickTop="1" thickBot="1" x14ac:dyDescent="0.25">
      <c r="C821" s="118"/>
      <c r="D821" s="115"/>
      <c r="E821" s="116" t="s">
        <v>350</v>
      </c>
      <c r="F821" s="118"/>
      <c r="G821" s="131" t="s">
        <v>350</v>
      </c>
      <c r="H821" s="131" t="s">
        <v>350</v>
      </c>
      <c r="I821" s="132" t="s">
        <v>350</v>
      </c>
      <c r="AB821" s="15" t="str">
        <f t="shared" si="37"/>
        <v/>
      </c>
      <c r="AC821" s="15" t="str">
        <f t="shared" si="38"/>
        <v/>
      </c>
      <c r="AD821" s="27" t="str">
        <f t="shared" si="39"/>
        <v/>
      </c>
    </row>
    <row r="822" spans="3:30" ht="30" customHeight="1" thickTop="1" thickBot="1" x14ac:dyDescent="0.25">
      <c r="C822" s="118"/>
      <c r="D822" s="115"/>
      <c r="E822" s="116" t="s">
        <v>350</v>
      </c>
      <c r="F822" s="118"/>
      <c r="G822" s="131" t="s">
        <v>350</v>
      </c>
      <c r="H822" s="131" t="s">
        <v>350</v>
      </c>
      <c r="I822" s="132" t="s">
        <v>350</v>
      </c>
      <c r="AB822" s="15" t="str">
        <f t="shared" si="37"/>
        <v/>
      </c>
      <c r="AC822" s="15" t="str">
        <f t="shared" si="38"/>
        <v/>
      </c>
      <c r="AD822" s="27" t="str">
        <f t="shared" si="39"/>
        <v/>
      </c>
    </row>
    <row r="823" spans="3:30" ht="30" customHeight="1" thickTop="1" thickBot="1" x14ac:dyDescent="0.25">
      <c r="C823" s="118"/>
      <c r="D823" s="115"/>
      <c r="E823" s="116" t="s">
        <v>350</v>
      </c>
      <c r="F823" s="118"/>
      <c r="G823" s="131" t="s">
        <v>350</v>
      </c>
      <c r="H823" s="131" t="s">
        <v>350</v>
      </c>
      <c r="I823" s="132" t="s">
        <v>350</v>
      </c>
      <c r="AB823" s="15" t="str">
        <f t="shared" si="37"/>
        <v/>
      </c>
      <c r="AC823" s="15" t="str">
        <f t="shared" si="38"/>
        <v/>
      </c>
      <c r="AD823" s="27" t="str">
        <f t="shared" si="39"/>
        <v/>
      </c>
    </row>
    <row r="824" spans="3:30" ht="30" customHeight="1" thickTop="1" thickBot="1" x14ac:dyDescent="0.25">
      <c r="C824" s="118"/>
      <c r="D824" s="115"/>
      <c r="E824" s="116" t="s">
        <v>350</v>
      </c>
      <c r="F824" s="118"/>
      <c r="G824" s="131" t="s">
        <v>350</v>
      </c>
      <c r="H824" s="131" t="s">
        <v>350</v>
      </c>
      <c r="I824" s="132" t="s">
        <v>350</v>
      </c>
      <c r="AB824" s="15" t="str">
        <f t="shared" si="37"/>
        <v/>
      </c>
      <c r="AC824" s="15" t="str">
        <f t="shared" si="38"/>
        <v/>
      </c>
      <c r="AD824" s="27" t="str">
        <f t="shared" si="39"/>
        <v/>
      </c>
    </row>
    <row r="825" spans="3:30" ht="30" customHeight="1" thickTop="1" thickBot="1" x14ac:dyDescent="0.25">
      <c r="C825" s="118"/>
      <c r="D825" s="115"/>
      <c r="E825" s="116" t="s">
        <v>350</v>
      </c>
      <c r="F825" s="118"/>
      <c r="G825" s="131" t="s">
        <v>350</v>
      </c>
      <c r="H825" s="131" t="s">
        <v>350</v>
      </c>
      <c r="I825" s="132" t="s">
        <v>350</v>
      </c>
      <c r="AB825" s="15" t="str">
        <f t="shared" si="37"/>
        <v/>
      </c>
      <c r="AC825" s="15" t="str">
        <f t="shared" si="38"/>
        <v/>
      </c>
      <c r="AD825" s="27" t="str">
        <f t="shared" si="39"/>
        <v/>
      </c>
    </row>
    <row r="826" spans="3:30" ht="30" customHeight="1" thickTop="1" thickBot="1" x14ac:dyDescent="0.25">
      <c r="C826" s="118"/>
      <c r="D826" s="115"/>
      <c r="E826" s="116" t="s">
        <v>350</v>
      </c>
      <c r="F826" s="118"/>
      <c r="G826" s="131" t="s">
        <v>350</v>
      </c>
      <c r="H826" s="131" t="s">
        <v>350</v>
      </c>
      <c r="I826" s="132" t="s">
        <v>350</v>
      </c>
      <c r="AB826" s="15" t="str">
        <f t="shared" si="37"/>
        <v/>
      </c>
      <c r="AC826" s="15" t="str">
        <f t="shared" si="38"/>
        <v/>
      </c>
      <c r="AD826" s="27" t="str">
        <f t="shared" si="39"/>
        <v/>
      </c>
    </row>
    <row r="827" spans="3:30" ht="30" customHeight="1" thickTop="1" thickBot="1" x14ac:dyDescent="0.25">
      <c r="C827" s="118"/>
      <c r="D827" s="115"/>
      <c r="E827" s="116" t="s">
        <v>350</v>
      </c>
      <c r="F827" s="118"/>
      <c r="G827" s="131" t="s">
        <v>350</v>
      </c>
      <c r="H827" s="131" t="s">
        <v>350</v>
      </c>
      <c r="I827" s="132" t="s">
        <v>350</v>
      </c>
      <c r="AB827" s="15" t="str">
        <f t="shared" si="37"/>
        <v/>
      </c>
      <c r="AC827" s="15" t="str">
        <f t="shared" si="38"/>
        <v/>
      </c>
      <c r="AD827" s="27" t="str">
        <f t="shared" si="39"/>
        <v/>
      </c>
    </row>
    <row r="828" spans="3:30" ht="30" customHeight="1" thickTop="1" thickBot="1" x14ac:dyDescent="0.25">
      <c r="C828" s="118"/>
      <c r="D828" s="115"/>
      <c r="E828" s="116" t="s">
        <v>350</v>
      </c>
      <c r="F828" s="118"/>
      <c r="G828" s="131" t="s">
        <v>350</v>
      </c>
      <c r="H828" s="131" t="s">
        <v>350</v>
      </c>
      <c r="I828" s="132" t="s">
        <v>350</v>
      </c>
      <c r="AB828" s="15" t="str">
        <f t="shared" si="37"/>
        <v/>
      </c>
      <c r="AC828" s="15" t="str">
        <f t="shared" si="38"/>
        <v/>
      </c>
      <c r="AD828" s="27" t="str">
        <f t="shared" si="39"/>
        <v/>
      </c>
    </row>
    <row r="829" spans="3:30" ht="30" customHeight="1" thickTop="1" thickBot="1" x14ac:dyDescent="0.25">
      <c r="C829" s="118"/>
      <c r="D829" s="115"/>
      <c r="E829" s="116" t="s">
        <v>350</v>
      </c>
      <c r="F829" s="118"/>
      <c r="G829" s="131" t="s">
        <v>350</v>
      </c>
      <c r="H829" s="131" t="s">
        <v>350</v>
      </c>
      <c r="I829" s="132" t="s">
        <v>350</v>
      </c>
      <c r="AB829" s="15" t="str">
        <f t="shared" si="37"/>
        <v/>
      </c>
      <c r="AC829" s="15" t="str">
        <f t="shared" si="38"/>
        <v/>
      </c>
      <c r="AD829" s="27" t="str">
        <f t="shared" si="39"/>
        <v/>
      </c>
    </row>
    <row r="830" spans="3:30" ht="30" customHeight="1" thickTop="1" thickBot="1" x14ac:dyDescent="0.25">
      <c r="C830" s="118"/>
      <c r="D830" s="115"/>
      <c r="E830" s="116" t="s">
        <v>350</v>
      </c>
      <c r="F830" s="118"/>
      <c r="G830" s="131" t="s">
        <v>350</v>
      </c>
      <c r="H830" s="131" t="s">
        <v>350</v>
      </c>
      <c r="I830" s="132" t="s">
        <v>350</v>
      </c>
      <c r="AB830" s="15" t="str">
        <f t="shared" si="37"/>
        <v/>
      </c>
      <c r="AC830" s="15" t="str">
        <f t="shared" si="38"/>
        <v/>
      </c>
      <c r="AD830" s="27" t="str">
        <f t="shared" si="39"/>
        <v/>
      </c>
    </row>
    <row r="831" spans="3:30" ht="30" customHeight="1" thickTop="1" thickBot="1" x14ac:dyDescent="0.25">
      <c r="C831" s="118"/>
      <c r="D831" s="115"/>
      <c r="E831" s="116" t="s">
        <v>350</v>
      </c>
      <c r="F831" s="118"/>
      <c r="G831" s="131" t="s">
        <v>350</v>
      </c>
      <c r="H831" s="131" t="s">
        <v>350</v>
      </c>
      <c r="I831" s="132" t="s">
        <v>350</v>
      </c>
      <c r="AB831" s="15" t="str">
        <f t="shared" si="37"/>
        <v/>
      </c>
      <c r="AC831" s="15" t="str">
        <f t="shared" si="38"/>
        <v/>
      </c>
      <c r="AD831" s="27" t="str">
        <f t="shared" si="39"/>
        <v/>
      </c>
    </row>
    <row r="832" spans="3:30" ht="30" customHeight="1" thickTop="1" thickBot="1" x14ac:dyDescent="0.25">
      <c r="C832" s="118"/>
      <c r="D832" s="115"/>
      <c r="E832" s="116" t="s">
        <v>350</v>
      </c>
      <c r="F832" s="118"/>
      <c r="G832" s="131" t="s">
        <v>350</v>
      </c>
      <c r="H832" s="131" t="s">
        <v>350</v>
      </c>
      <c r="I832" s="132" t="s">
        <v>350</v>
      </c>
      <c r="AB832" s="15" t="str">
        <f t="shared" si="37"/>
        <v/>
      </c>
      <c r="AC832" s="15" t="str">
        <f t="shared" si="38"/>
        <v/>
      </c>
      <c r="AD832" s="27" t="str">
        <f t="shared" si="39"/>
        <v/>
      </c>
    </row>
    <row r="833" spans="3:30" ht="30" customHeight="1" thickTop="1" thickBot="1" x14ac:dyDescent="0.25">
      <c r="C833" s="118"/>
      <c r="D833" s="115"/>
      <c r="E833" s="116" t="s">
        <v>350</v>
      </c>
      <c r="F833" s="118"/>
      <c r="G833" s="131" t="s">
        <v>350</v>
      </c>
      <c r="H833" s="131" t="s">
        <v>350</v>
      </c>
      <c r="I833" s="132" t="s">
        <v>350</v>
      </c>
      <c r="AB833" s="15" t="str">
        <f t="shared" si="37"/>
        <v/>
      </c>
      <c r="AC833" s="15" t="str">
        <f t="shared" si="38"/>
        <v/>
      </c>
      <c r="AD833" s="27" t="str">
        <f t="shared" si="39"/>
        <v/>
      </c>
    </row>
    <row r="834" spans="3:30" ht="30" customHeight="1" thickTop="1" thickBot="1" x14ac:dyDescent="0.25">
      <c r="C834" s="118"/>
      <c r="D834" s="115"/>
      <c r="E834" s="116" t="s">
        <v>350</v>
      </c>
      <c r="F834" s="118"/>
      <c r="G834" s="131" t="s">
        <v>350</v>
      </c>
      <c r="H834" s="131" t="s">
        <v>350</v>
      </c>
      <c r="I834" s="132" t="s">
        <v>350</v>
      </c>
      <c r="AB834" s="15" t="str">
        <f t="shared" si="37"/>
        <v/>
      </c>
      <c r="AC834" s="15" t="str">
        <f t="shared" si="38"/>
        <v/>
      </c>
      <c r="AD834" s="27" t="str">
        <f t="shared" si="39"/>
        <v/>
      </c>
    </row>
    <row r="835" spans="3:30" ht="30" customHeight="1" thickTop="1" thickBot="1" x14ac:dyDescent="0.25">
      <c r="C835" s="118"/>
      <c r="D835" s="115"/>
      <c r="E835" s="116" t="s">
        <v>350</v>
      </c>
      <c r="F835" s="118"/>
      <c r="G835" s="131" t="s">
        <v>350</v>
      </c>
      <c r="H835" s="131" t="s">
        <v>350</v>
      </c>
      <c r="I835" s="132" t="s">
        <v>350</v>
      </c>
      <c r="AB835" s="15" t="str">
        <f t="shared" si="37"/>
        <v/>
      </c>
      <c r="AC835" s="15" t="str">
        <f t="shared" si="38"/>
        <v/>
      </c>
      <c r="AD835" s="27" t="str">
        <f t="shared" si="39"/>
        <v/>
      </c>
    </row>
    <row r="836" spans="3:30" ht="30" customHeight="1" thickTop="1" thickBot="1" x14ac:dyDescent="0.25">
      <c r="C836" s="118"/>
      <c r="D836" s="115"/>
      <c r="E836" s="116" t="s">
        <v>350</v>
      </c>
      <c r="F836" s="118"/>
      <c r="G836" s="131" t="s">
        <v>350</v>
      </c>
      <c r="H836" s="131" t="s">
        <v>350</v>
      </c>
      <c r="I836" s="132" t="s">
        <v>350</v>
      </c>
      <c r="AB836" s="15" t="str">
        <f t="shared" si="37"/>
        <v/>
      </c>
      <c r="AC836" s="15" t="str">
        <f t="shared" si="38"/>
        <v/>
      </c>
      <c r="AD836" s="27" t="str">
        <f t="shared" si="39"/>
        <v/>
      </c>
    </row>
    <row r="837" spans="3:30" ht="30" customHeight="1" thickTop="1" thickBot="1" x14ac:dyDescent="0.25">
      <c r="C837" s="118"/>
      <c r="D837" s="115"/>
      <c r="E837" s="116" t="s">
        <v>350</v>
      </c>
      <c r="F837" s="118"/>
      <c r="G837" s="131" t="s">
        <v>350</v>
      </c>
      <c r="H837" s="131" t="s">
        <v>350</v>
      </c>
      <c r="I837" s="132" t="s">
        <v>350</v>
      </c>
      <c r="AB837" s="15" t="str">
        <f t="shared" si="37"/>
        <v/>
      </c>
      <c r="AC837" s="15" t="str">
        <f t="shared" si="38"/>
        <v/>
      </c>
      <c r="AD837" s="27" t="str">
        <f t="shared" si="39"/>
        <v/>
      </c>
    </row>
    <row r="838" spans="3:30" ht="30" customHeight="1" thickTop="1" thickBot="1" x14ac:dyDescent="0.25">
      <c r="C838" s="118"/>
      <c r="D838" s="115"/>
      <c r="E838" s="116" t="s">
        <v>350</v>
      </c>
      <c r="F838" s="118"/>
      <c r="G838" s="131" t="s">
        <v>350</v>
      </c>
      <c r="H838" s="131" t="s">
        <v>350</v>
      </c>
      <c r="I838" s="132" t="s">
        <v>350</v>
      </c>
      <c r="AB838" s="15" t="str">
        <f t="shared" si="37"/>
        <v/>
      </c>
      <c r="AC838" s="15" t="str">
        <f t="shared" si="38"/>
        <v/>
      </c>
      <c r="AD838" s="27" t="str">
        <f t="shared" si="39"/>
        <v/>
      </c>
    </row>
    <row r="839" spans="3:30" ht="30" customHeight="1" thickTop="1" thickBot="1" x14ac:dyDescent="0.25">
      <c r="C839" s="118"/>
      <c r="D839" s="115"/>
      <c r="E839" s="116" t="s">
        <v>350</v>
      </c>
      <c r="F839" s="118"/>
      <c r="G839" s="131" t="s">
        <v>350</v>
      </c>
      <c r="H839" s="131" t="s">
        <v>350</v>
      </c>
      <c r="I839" s="132" t="s">
        <v>350</v>
      </c>
      <c r="AB839" s="15" t="str">
        <f t="shared" si="37"/>
        <v/>
      </c>
      <c r="AC839" s="15" t="str">
        <f t="shared" si="38"/>
        <v/>
      </c>
      <c r="AD839" s="27" t="str">
        <f t="shared" si="39"/>
        <v/>
      </c>
    </row>
    <row r="840" spans="3:30" ht="30" customHeight="1" thickTop="1" thickBot="1" x14ac:dyDescent="0.25">
      <c r="C840" s="118"/>
      <c r="D840" s="115"/>
      <c r="E840" s="116" t="s">
        <v>350</v>
      </c>
      <c r="F840" s="118"/>
      <c r="G840" s="131" t="s">
        <v>350</v>
      </c>
      <c r="H840" s="131" t="s">
        <v>350</v>
      </c>
      <c r="I840" s="132" t="s">
        <v>350</v>
      </c>
      <c r="AB840" s="15" t="str">
        <f t="shared" si="37"/>
        <v/>
      </c>
      <c r="AC840" s="15" t="str">
        <f t="shared" si="38"/>
        <v/>
      </c>
      <c r="AD840" s="27" t="str">
        <f t="shared" si="39"/>
        <v/>
      </c>
    </row>
    <row r="841" spans="3:30" ht="30" customHeight="1" thickTop="1" thickBot="1" x14ac:dyDescent="0.25">
      <c r="C841" s="118"/>
      <c r="D841" s="115"/>
      <c r="E841" s="116" t="s">
        <v>350</v>
      </c>
      <c r="F841" s="118"/>
      <c r="G841" s="131" t="s">
        <v>350</v>
      </c>
      <c r="H841" s="131" t="s">
        <v>350</v>
      </c>
      <c r="I841" s="132" t="s">
        <v>350</v>
      </c>
      <c r="AB841" s="15" t="str">
        <f t="shared" ref="AB841:AB904" si="40">IF(D841="","",MONTH(D841))</f>
        <v/>
      </c>
      <c r="AC841" s="15" t="str">
        <f t="shared" ref="AC841:AC904" si="41">IF(D841="","",YEAR(D841))</f>
        <v/>
      </c>
      <c r="AD841" s="27" t="str">
        <f t="shared" ref="AD841:AD904" si="42">IF(ISERROR(IF(G841="","",H841-G841)),"",IF(G841="","",H841-G841))</f>
        <v/>
      </c>
    </row>
    <row r="842" spans="3:30" ht="30" customHeight="1" thickTop="1" thickBot="1" x14ac:dyDescent="0.25">
      <c r="C842" s="118"/>
      <c r="D842" s="115"/>
      <c r="E842" s="116" t="s">
        <v>350</v>
      </c>
      <c r="F842" s="118"/>
      <c r="G842" s="131" t="s">
        <v>350</v>
      </c>
      <c r="H842" s="131" t="s">
        <v>350</v>
      </c>
      <c r="I842" s="132" t="s">
        <v>350</v>
      </c>
      <c r="AB842" s="15" t="str">
        <f t="shared" si="40"/>
        <v/>
      </c>
      <c r="AC842" s="15" t="str">
        <f t="shared" si="41"/>
        <v/>
      </c>
      <c r="AD842" s="27" t="str">
        <f t="shared" si="42"/>
        <v/>
      </c>
    </row>
    <row r="843" spans="3:30" ht="30" customHeight="1" thickTop="1" thickBot="1" x14ac:dyDescent="0.25">
      <c r="C843" s="118"/>
      <c r="D843" s="115"/>
      <c r="E843" s="116" t="s">
        <v>350</v>
      </c>
      <c r="F843" s="118"/>
      <c r="G843" s="131" t="s">
        <v>350</v>
      </c>
      <c r="H843" s="131" t="s">
        <v>350</v>
      </c>
      <c r="I843" s="132" t="s">
        <v>350</v>
      </c>
      <c r="AB843" s="15" t="str">
        <f t="shared" si="40"/>
        <v/>
      </c>
      <c r="AC843" s="15" t="str">
        <f t="shared" si="41"/>
        <v/>
      </c>
      <c r="AD843" s="27" t="str">
        <f t="shared" si="42"/>
        <v/>
      </c>
    </row>
    <row r="844" spans="3:30" ht="30" customHeight="1" thickTop="1" thickBot="1" x14ac:dyDescent="0.25">
      <c r="C844" s="118"/>
      <c r="D844" s="115"/>
      <c r="E844" s="116" t="s">
        <v>350</v>
      </c>
      <c r="F844" s="118"/>
      <c r="G844" s="131" t="s">
        <v>350</v>
      </c>
      <c r="H844" s="131" t="s">
        <v>350</v>
      </c>
      <c r="I844" s="132" t="s">
        <v>350</v>
      </c>
      <c r="AB844" s="15" t="str">
        <f t="shared" si="40"/>
        <v/>
      </c>
      <c r="AC844" s="15" t="str">
        <f t="shared" si="41"/>
        <v/>
      </c>
      <c r="AD844" s="27" t="str">
        <f t="shared" si="42"/>
        <v/>
      </c>
    </row>
    <row r="845" spans="3:30" ht="30" customHeight="1" thickTop="1" thickBot="1" x14ac:dyDescent="0.25">
      <c r="C845" s="118"/>
      <c r="D845" s="115"/>
      <c r="E845" s="116" t="s">
        <v>350</v>
      </c>
      <c r="F845" s="118"/>
      <c r="G845" s="131" t="s">
        <v>350</v>
      </c>
      <c r="H845" s="131" t="s">
        <v>350</v>
      </c>
      <c r="I845" s="132" t="s">
        <v>350</v>
      </c>
      <c r="AB845" s="15" t="str">
        <f t="shared" si="40"/>
        <v/>
      </c>
      <c r="AC845" s="15" t="str">
        <f t="shared" si="41"/>
        <v/>
      </c>
      <c r="AD845" s="27" t="str">
        <f t="shared" si="42"/>
        <v/>
      </c>
    </row>
    <row r="846" spans="3:30" ht="30" customHeight="1" thickTop="1" thickBot="1" x14ac:dyDescent="0.25">
      <c r="C846" s="118"/>
      <c r="D846" s="115"/>
      <c r="E846" s="116" t="s">
        <v>350</v>
      </c>
      <c r="F846" s="118"/>
      <c r="G846" s="131" t="s">
        <v>350</v>
      </c>
      <c r="H846" s="131" t="s">
        <v>350</v>
      </c>
      <c r="I846" s="132" t="s">
        <v>350</v>
      </c>
      <c r="AB846" s="15" t="str">
        <f t="shared" si="40"/>
        <v/>
      </c>
      <c r="AC846" s="15" t="str">
        <f t="shared" si="41"/>
        <v/>
      </c>
      <c r="AD846" s="27" t="str">
        <f t="shared" si="42"/>
        <v/>
      </c>
    </row>
    <row r="847" spans="3:30" ht="30" customHeight="1" thickTop="1" thickBot="1" x14ac:dyDescent="0.25">
      <c r="C847" s="118"/>
      <c r="D847" s="115"/>
      <c r="E847" s="116" t="s">
        <v>350</v>
      </c>
      <c r="F847" s="118"/>
      <c r="G847" s="131" t="s">
        <v>350</v>
      </c>
      <c r="H847" s="131" t="s">
        <v>350</v>
      </c>
      <c r="I847" s="132" t="s">
        <v>350</v>
      </c>
      <c r="AB847" s="15" t="str">
        <f t="shared" si="40"/>
        <v/>
      </c>
      <c r="AC847" s="15" t="str">
        <f t="shared" si="41"/>
        <v/>
      </c>
      <c r="AD847" s="27" t="str">
        <f t="shared" si="42"/>
        <v/>
      </c>
    </row>
    <row r="848" spans="3:30" ht="30" customHeight="1" thickTop="1" thickBot="1" x14ac:dyDescent="0.25">
      <c r="C848" s="118"/>
      <c r="D848" s="115"/>
      <c r="E848" s="116" t="s">
        <v>350</v>
      </c>
      <c r="F848" s="118"/>
      <c r="G848" s="131" t="s">
        <v>350</v>
      </c>
      <c r="H848" s="131" t="s">
        <v>350</v>
      </c>
      <c r="I848" s="132" t="s">
        <v>350</v>
      </c>
      <c r="AB848" s="15" t="str">
        <f t="shared" si="40"/>
        <v/>
      </c>
      <c r="AC848" s="15" t="str">
        <f t="shared" si="41"/>
        <v/>
      </c>
      <c r="AD848" s="27" t="str">
        <f t="shared" si="42"/>
        <v/>
      </c>
    </row>
    <row r="849" spans="3:30" ht="30" customHeight="1" thickTop="1" thickBot="1" x14ac:dyDescent="0.25">
      <c r="C849" s="118"/>
      <c r="D849" s="115"/>
      <c r="E849" s="116" t="s">
        <v>350</v>
      </c>
      <c r="F849" s="118"/>
      <c r="G849" s="131" t="s">
        <v>350</v>
      </c>
      <c r="H849" s="131" t="s">
        <v>350</v>
      </c>
      <c r="I849" s="132" t="s">
        <v>350</v>
      </c>
      <c r="AB849" s="15" t="str">
        <f t="shared" si="40"/>
        <v/>
      </c>
      <c r="AC849" s="15" t="str">
        <f t="shared" si="41"/>
        <v/>
      </c>
      <c r="AD849" s="27" t="str">
        <f t="shared" si="42"/>
        <v/>
      </c>
    </row>
    <row r="850" spans="3:30" ht="30" customHeight="1" thickTop="1" thickBot="1" x14ac:dyDescent="0.25">
      <c r="C850" s="118"/>
      <c r="D850" s="115"/>
      <c r="E850" s="116" t="s">
        <v>350</v>
      </c>
      <c r="F850" s="118"/>
      <c r="G850" s="131" t="s">
        <v>350</v>
      </c>
      <c r="H850" s="131" t="s">
        <v>350</v>
      </c>
      <c r="I850" s="132" t="s">
        <v>350</v>
      </c>
      <c r="AB850" s="15" t="str">
        <f t="shared" si="40"/>
        <v/>
      </c>
      <c r="AC850" s="15" t="str">
        <f t="shared" si="41"/>
        <v/>
      </c>
      <c r="AD850" s="27" t="str">
        <f t="shared" si="42"/>
        <v/>
      </c>
    </row>
    <row r="851" spans="3:30" ht="30" customHeight="1" thickTop="1" thickBot="1" x14ac:dyDescent="0.25">
      <c r="C851" s="118"/>
      <c r="D851" s="115"/>
      <c r="E851" s="116" t="s">
        <v>350</v>
      </c>
      <c r="F851" s="118"/>
      <c r="G851" s="131" t="s">
        <v>350</v>
      </c>
      <c r="H851" s="131" t="s">
        <v>350</v>
      </c>
      <c r="I851" s="132" t="s">
        <v>350</v>
      </c>
      <c r="AB851" s="15" t="str">
        <f t="shared" si="40"/>
        <v/>
      </c>
      <c r="AC851" s="15" t="str">
        <f t="shared" si="41"/>
        <v/>
      </c>
      <c r="AD851" s="27" t="str">
        <f t="shared" si="42"/>
        <v/>
      </c>
    </row>
    <row r="852" spans="3:30" ht="30" customHeight="1" thickTop="1" thickBot="1" x14ac:dyDescent="0.25">
      <c r="C852" s="118"/>
      <c r="D852" s="115"/>
      <c r="E852" s="116" t="s">
        <v>350</v>
      </c>
      <c r="F852" s="118"/>
      <c r="G852" s="131" t="s">
        <v>350</v>
      </c>
      <c r="H852" s="131" t="s">
        <v>350</v>
      </c>
      <c r="I852" s="132" t="s">
        <v>350</v>
      </c>
      <c r="AB852" s="15" t="str">
        <f t="shared" si="40"/>
        <v/>
      </c>
      <c r="AC852" s="15" t="str">
        <f t="shared" si="41"/>
        <v/>
      </c>
      <c r="AD852" s="27" t="str">
        <f t="shared" si="42"/>
        <v/>
      </c>
    </row>
    <row r="853" spans="3:30" ht="30" customHeight="1" thickTop="1" thickBot="1" x14ac:dyDescent="0.25">
      <c r="C853" s="118"/>
      <c r="D853" s="115"/>
      <c r="E853" s="116" t="s">
        <v>350</v>
      </c>
      <c r="F853" s="118"/>
      <c r="G853" s="131" t="s">
        <v>350</v>
      </c>
      <c r="H853" s="131" t="s">
        <v>350</v>
      </c>
      <c r="I853" s="132" t="s">
        <v>350</v>
      </c>
      <c r="AB853" s="15" t="str">
        <f t="shared" si="40"/>
        <v/>
      </c>
      <c r="AC853" s="15" t="str">
        <f t="shared" si="41"/>
        <v/>
      </c>
      <c r="AD853" s="27" t="str">
        <f t="shared" si="42"/>
        <v/>
      </c>
    </row>
    <row r="854" spans="3:30" ht="30" customHeight="1" thickTop="1" thickBot="1" x14ac:dyDescent="0.25">
      <c r="C854" s="118"/>
      <c r="D854" s="115"/>
      <c r="E854" s="116" t="s">
        <v>350</v>
      </c>
      <c r="F854" s="118"/>
      <c r="G854" s="131" t="s">
        <v>350</v>
      </c>
      <c r="H854" s="131" t="s">
        <v>350</v>
      </c>
      <c r="I854" s="132" t="s">
        <v>350</v>
      </c>
      <c r="AB854" s="15" t="str">
        <f t="shared" si="40"/>
        <v/>
      </c>
      <c r="AC854" s="15" t="str">
        <f t="shared" si="41"/>
        <v/>
      </c>
      <c r="AD854" s="27" t="str">
        <f t="shared" si="42"/>
        <v/>
      </c>
    </row>
    <row r="855" spans="3:30" ht="30" customHeight="1" thickTop="1" thickBot="1" x14ac:dyDescent="0.25">
      <c r="C855" s="118"/>
      <c r="D855" s="115"/>
      <c r="E855" s="116" t="s">
        <v>350</v>
      </c>
      <c r="F855" s="118"/>
      <c r="G855" s="131" t="s">
        <v>350</v>
      </c>
      <c r="H855" s="131" t="s">
        <v>350</v>
      </c>
      <c r="I855" s="132" t="s">
        <v>350</v>
      </c>
      <c r="AB855" s="15" t="str">
        <f t="shared" si="40"/>
        <v/>
      </c>
      <c r="AC855" s="15" t="str">
        <f t="shared" si="41"/>
        <v/>
      </c>
      <c r="AD855" s="27" t="str">
        <f t="shared" si="42"/>
        <v/>
      </c>
    </row>
    <row r="856" spans="3:30" ht="30" customHeight="1" thickTop="1" thickBot="1" x14ac:dyDescent="0.25">
      <c r="C856" s="118"/>
      <c r="D856" s="115"/>
      <c r="E856" s="116" t="s">
        <v>350</v>
      </c>
      <c r="F856" s="118"/>
      <c r="G856" s="131" t="s">
        <v>350</v>
      </c>
      <c r="H856" s="131" t="s">
        <v>350</v>
      </c>
      <c r="I856" s="132" t="s">
        <v>350</v>
      </c>
      <c r="AB856" s="15" t="str">
        <f t="shared" si="40"/>
        <v/>
      </c>
      <c r="AC856" s="15" t="str">
        <f t="shared" si="41"/>
        <v/>
      </c>
      <c r="AD856" s="27" t="str">
        <f t="shared" si="42"/>
        <v/>
      </c>
    </row>
    <row r="857" spans="3:30" ht="30" customHeight="1" thickTop="1" thickBot="1" x14ac:dyDescent="0.25">
      <c r="C857" s="118"/>
      <c r="D857" s="115"/>
      <c r="E857" s="116" t="s">
        <v>350</v>
      </c>
      <c r="F857" s="118"/>
      <c r="G857" s="131" t="s">
        <v>350</v>
      </c>
      <c r="H857" s="131" t="s">
        <v>350</v>
      </c>
      <c r="I857" s="132" t="s">
        <v>350</v>
      </c>
      <c r="AB857" s="15" t="str">
        <f t="shared" si="40"/>
        <v/>
      </c>
      <c r="AC857" s="15" t="str">
        <f t="shared" si="41"/>
        <v/>
      </c>
      <c r="AD857" s="27" t="str">
        <f t="shared" si="42"/>
        <v/>
      </c>
    </row>
    <row r="858" spans="3:30" ht="30" customHeight="1" thickTop="1" thickBot="1" x14ac:dyDescent="0.25">
      <c r="C858" s="118"/>
      <c r="D858" s="115"/>
      <c r="E858" s="116" t="s">
        <v>350</v>
      </c>
      <c r="F858" s="118"/>
      <c r="G858" s="131" t="s">
        <v>350</v>
      </c>
      <c r="H858" s="131" t="s">
        <v>350</v>
      </c>
      <c r="I858" s="132" t="s">
        <v>350</v>
      </c>
      <c r="AB858" s="15" t="str">
        <f t="shared" si="40"/>
        <v/>
      </c>
      <c r="AC858" s="15" t="str">
        <f t="shared" si="41"/>
        <v/>
      </c>
      <c r="AD858" s="27" t="str">
        <f t="shared" si="42"/>
        <v/>
      </c>
    </row>
    <row r="859" spans="3:30" ht="30" customHeight="1" thickTop="1" thickBot="1" x14ac:dyDescent="0.25">
      <c r="C859" s="118"/>
      <c r="D859" s="115"/>
      <c r="E859" s="116" t="s">
        <v>350</v>
      </c>
      <c r="F859" s="118"/>
      <c r="G859" s="131" t="s">
        <v>350</v>
      </c>
      <c r="H859" s="131" t="s">
        <v>350</v>
      </c>
      <c r="I859" s="132" t="s">
        <v>350</v>
      </c>
      <c r="AB859" s="15" t="str">
        <f t="shared" si="40"/>
        <v/>
      </c>
      <c r="AC859" s="15" t="str">
        <f t="shared" si="41"/>
        <v/>
      </c>
      <c r="AD859" s="27" t="str">
        <f t="shared" si="42"/>
        <v/>
      </c>
    </row>
    <row r="860" spans="3:30" ht="30" customHeight="1" thickTop="1" thickBot="1" x14ac:dyDescent="0.25">
      <c r="C860" s="118"/>
      <c r="D860" s="115"/>
      <c r="E860" s="116" t="s">
        <v>350</v>
      </c>
      <c r="F860" s="118"/>
      <c r="G860" s="131" t="s">
        <v>350</v>
      </c>
      <c r="H860" s="131" t="s">
        <v>350</v>
      </c>
      <c r="I860" s="132" t="s">
        <v>350</v>
      </c>
      <c r="AB860" s="15" t="str">
        <f t="shared" si="40"/>
        <v/>
      </c>
      <c r="AC860" s="15" t="str">
        <f t="shared" si="41"/>
        <v/>
      </c>
      <c r="AD860" s="27" t="str">
        <f t="shared" si="42"/>
        <v/>
      </c>
    </row>
    <row r="861" spans="3:30" ht="30" customHeight="1" thickTop="1" thickBot="1" x14ac:dyDescent="0.25">
      <c r="C861" s="118"/>
      <c r="D861" s="115"/>
      <c r="E861" s="116" t="s">
        <v>350</v>
      </c>
      <c r="F861" s="118"/>
      <c r="G861" s="131" t="s">
        <v>350</v>
      </c>
      <c r="H861" s="131" t="s">
        <v>350</v>
      </c>
      <c r="I861" s="132" t="s">
        <v>350</v>
      </c>
      <c r="AB861" s="15" t="str">
        <f t="shared" si="40"/>
        <v/>
      </c>
      <c r="AC861" s="15" t="str">
        <f t="shared" si="41"/>
        <v/>
      </c>
      <c r="AD861" s="27" t="str">
        <f t="shared" si="42"/>
        <v/>
      </c>
    </row>
    <row r="862" spans="3:30" ht="30" customHeight="1" thickTop="1" thickBot="1" x14ac:dyDescent="0.25">
      <c r="C862" s="118"/>
      <c r="D862" s="115"/>
      <c r="E862" s="116" t="s">
        <v>350</v>
      </c>
      <c r="F862" s="118"/>
      <c r="G862" s="131" t="s">
        <v>350</v>
      </c>
      <c r="H862" s="131" t="s">
        <v>350</v>
      </c>
      <c r="I862" s="132" t="s">
        <v>350</v>
      </c>
      <c r="AB862" s="15" t="str">
        <f t="shared" si="40"/>
        <v/>
      </c>
      <c r="AC862" s="15" t="str">
        <f t="shared" si="41"/>
        <v/>
      </c>
      <c r="AD862" s="27" t="str">
        <f t="shared" si="42"/>
        <v/>
      </c>
    </row>
    <row r="863" spans="3:30" ht="30" customHeight="1" thickTop="1" thickBot="1" x14ac:dyDescent="0.25">
      <c r="C863" s="118"/>
      <c r="D863" s="115"/>
      <c r="E863" s="116" t="s">
        <v>350</v>
      </c>
      <c r="F863" s="118"/>
      <c r="G863" s="131" t="s">
        <v>350</v>
      </c>
      <c r="H863" s="131" t="s">
        <v>350</v>
      </c>
      <c r="I863" s="132" t="s">
        <v>350</v>
      </c>
      <c r="AB863" s="15" t="str">
        <f t="shared" si="40"/>
        <v/>
      </c>
      <c r="AC863" s="15" t="str">
        <f t="shared" si="41"/>
        <v/>
      </c>
      <c r="AD863" s="27" t="str">
        <f t="shared" si="42"/>
        <v/>
      </c>
    </row>
    <row r="864" spans="3:30" ht="30" customHeight="1" thickTop="1" thickBot="1" x14ac:dyDescent="0.25">
      <c r="C864" s="118"/>
      <c r="D864" s="115"/>
      <c r="E864" s="116" t="s">
        <v>350</v>
      </c>
      <c r="F864" s="118"/>
      <c r="G864" s="131" t="s">
        <v>350</v>
      </c>
      <c r="H864" s="131" t="s">
        <v>350</v>
      </c>
      <c r="I864" s="132" t="s">
        <v>350</v>
      </c>
      <c r="AB864" s="15" t="str">
        <f t="shared" si="40"/>
        <v/>
      </c>
      <c r="AC864" s="15" t="str">
        <f t="shared" si="41"/>
        <v/>
      </c>
      <c r="AD864" s="27" t="str">
        <f t="shared" si="42"/>
        <v/>
      </c>
    </row>
    <row r="865" spans="3:30" ht="30" customHeight="1" thickTop="1" thickBot="1" x14ac:dyDescent="0.25">
      <c r="C865" s="118"/>
      <c r="D865" s="115"/>
      <c r="E865" s="116" t="s">
        <v>350</v>
      </c>
      <c r="F865" s="118"/>
      <c r="G865" s="131" t="s">
        <v>350</v>
      </c>
      <c r="H865" s="131" t="s">
        <v>350</v>
      </c>
      <c r="I865" s="132" t="s">
        <v>350</v>
      </c>
      <c r="AB865" s="15" t="str">
        <f t="shared" si="40"/>
        <v/>
      </c>
      <c r="AC865" s="15" t="str">
        <f t="shared" si="41"/>
        <v/>
      </c>
      <c r="AD865" s="27" t="str">
        <f t="shared" si="42"/>
        <v/>
      </c>
    </row>
    <row r="866" spans="3:30" ht="30" customHeight="1" thickTop="1" thickBot="1" x14ac:dyDescent="0.25">
      <c r="C866" s="118"/>
      <c r="D866" s="115"/>
      <c r="E866" s="116" t="s">
        <v>350</v>
      </c>
      <c r="F866" s="118"/>
      <c r="G866" s="131" t="s">
        <v>350</v>
      </c>
      <c r="H866" s="131" t="s">
        <v>350</v>
      </c>
      <c r="I866" s="132" t="s">
        <v>350</v>
      </c>
      <c r="AB866" s="15" t="str">
        <f t="shared" si="40"/>
        <v/>
      </c>
      <c r="AC866" s="15" t="str">
        <f t="shared" si="41"/>
        <v/>
      </c>
      <c r="AD866" s="27" t="str">
        <f t="shared" si="42"/>
        <v/>
      </c>
    </row>
    <row r="867" spans="3:30" ht="30" customHeight="1" thickTop="1" thickBot="1" x14ac:dyDescent="0.25">
      <c r="C867" s="118"/>
      <c r="D867" s="115"/>
      <c r="E867" s="116" t="s">
        <v>350</v>
      </c>
      <c r="F867" s="118"/>
      <c r="G867" s="131" t="s">
        <v>350</v>
      </c>
      <c r="H867" s="131" t="s">
        <v>350</v>
      </c>
      <c r="I867" s="132" t="s">
        <v>350</v>
      </c>
      <c r="AB867" s="15" t="str">
        <f t="shared" si="40"/>
        <v/>
      </c>
      <c r="AC867" s="15" t="str">
        <f t="shared" si="41"/>
        <v/>
      </c>
      <c r="AD867" s="27" t="str">
        <f t="shared" si="42"/>
        <v/>
      </c>
    </row>
    <row r="868" spans="3:30" ht="30" customHeight="1" thickTop="1" thickBot="1" x14ac:dyDescent="0.25">
      <c r="C868" s="118"/>
      <c r="D868" s="115"/>
      <c r="E868" s="116" t="s">
        <v>350</v>
      </c>
      <c r="F868" s="118"/>
      <c r="G868" s="131" t="s">
        <v>350</v>
      </c>
      <c r="H868" s="131" t="s">
        <v>350</v>
      </c>
      <c r="I868" s="132" t="s">
        <v>350</v>
      </c>
      <c r="AB868" s="15" t="str">
        <f t="shared" si="40"/>
        <v/>
      </c>
      <c r="AC868" s="15" t="str">
        <f t="shared" si="41"/>
        <v/>
      </c>
      <c r="AD868" s="27" t="str">
        <f t="shared" si="42"/>
        <v/>
      </c>
    </row>
    <row r="869" spans="3:30" ht="30" customHeight="1" thickTop="1" thickBot="1" x14ac:dyDescent="0.25">
      <c r="C869" s="118"/>
      <c r="D869" s="115"/>
      <c r="E869" s="116" t="s">
        <v>350</v>
      </c>
      <c r="F869" s="118"/>
      <c r="G869" s="131" t="s">
        <v>350</v>
      </c>
      <c r="H869" s="131" t="s">
        <v>350</v>
      </c>
      <c r="I869" s="132" t="s">
        <v>350</v>
      </c>
      <c r="AB869" s="15" t="str">
        <f t="shared" si="40"/>
        <v/>
      </c>
      <c r="AC869" s="15" t="str">
        <f t="shared" si="41"/>
        <v/>
      </c>
      <c r="AD869" s="27" t="str">
        <f t="shared" si="42"/>
        <v/>
      </c>
    </row>
    <row r="870" spans="3:30" ht="30" customHeight="1" thickTop="1" thickBot="1" x14ac:dyDescent="0.25">
      <c r="C870" s="118"/>
      <c r="D870" s="115"/>
      <c r="E870" s="116" t="s">
        <v>350</v>
      </c>
      <c r="F870" s="118"/>
      <c r="G870" s="131" t="s">
        <v>350</v>
      </c>
      <c r="H870" s="131" t="s">
        <v>350</v>
      </c>
      <c r="I870" s="132" t="s">
        <v>350</v>
      </c>
      <c r="AB870" s="15" t="str">
        <f t="shared" si="40"/>
        <v/>
      </c>
      <c r="AC870" s="15" t="str">
        <f t="shared" si="41"/>
        <v/>
      </c>
      <c r="AD870" s="27" t="str">
        <f t="shared" si="42"/>
        <v/>
      </c>
    </row>
    <row r="871" spans="3:30" ht="30" customHeight="1" thickTop="1" thickBot="1" x14ac:dyDescent="0.25">
      <c r="C871" s="118"/>
      <c r="D871" s="115"/>
      <c r="E871" s="116" t="s">
        <v>350</v>
      </c>
      <c r="F871" s="118"/>
      <c r="G871" s="131" t="s">
        <v>350</v>
      </c>
      <c r="H871" s="131" t="s">
        <v>350</v>
      </c>
      <c r="I871" s="132" t="s">
        <v>350</v>
      </c>
      <c r="AB871" s="15" t="str">
        <f t="shared" si="40"/>
        <v/>
      </c>
      <c r="AC871" s="15" t="str">
        <f t="shared" si="41"/>
        <v/>
      </c>
      <c r="AD871" s="27" t="str">
        <f t="shared" si="42"/>
        <v/>
      </c>
    </row>
    <row r="872" spans="3:30" ht="30" customHeight="1" thickTop="1" thickBot="1" x14ac:dyDescent="0.25">
      <c r="C872" s="118"/>
      <c r="D872" s="115"/>
      <c r="E872" s="116" t="s">
        <v>350</v>
      </c>
      <c r="F872" s="118"/>
      <c r="G872" s="131" t="s">
        <v>350</v>
      </c>
      <c r="H872" s="131" t="s">
        <v>350</v>
      </c>
      <c r="I872" s="132" t="s">
        <v>350</v>
      </c>
      <c r="AB872" s="15" t="str">
        <f t="shared" si="40"/>
        <v/>
      </c>
      <c r="AC872" s="15" t="str">
        <f t="shared" si="41"/>
        <v/>
      </c>
      <c r="AD872" s="27" t="str">
        <f t="shared" si="42"/>
        <v/>
      </c>
    </row>
    <row r="873" spans="3:30" ht="30" customHeight="1" thickTop="1" thickBot="1" x14ac:dyDescent="0.25">
      <c r="C873" s="118"/>
      <c r="D873" s="115"/>
      <c r="E873" s="116" t="s">
        <v>350</v>
      </c>
      <c r="F873" s="118"/>
      <c r="G873" s="131" t="s">
        <v>350</v>
      </c>
      <c r="H873" s="131" t="s">
        <v>350</v>
      </c>
      <c r="I873" s="132" t="s">
        <v>350</v>
      </c>
      <c r="AB873" s="15" t="str">
        <f t="shared" si="40"/>
        <v/>
      </c>
      <c r="AC873" s="15" t="str">
        <f t="shared" si="41"/>
        <v/>
      </c>
      <c r="AD873" s="27" t="str">
        <f t="shared" si="42"/>
        <v/>
      </c>
    </row>
    <row r="874" spans="3:30" ht="30" customHeight="1" thickTop="1" thickBot="1" x14ac:dyDescent="0.25">
      <c r="C874" s="118"/>
      <c r="D874" s="115"/>
      <c r="E874" s="116" t="s">
        <v>350</v>
      </c>
      <c r="F874" s="118"/>
      <c r="G874" s="131" t="s">
        <v>350</v>
      </c>
      <c r="H874" s="131" t="s">
        <v>350</v>
      </c>
      <c r="I874" s="132" t="s">
        <v>350</v>
      </c>
      <c r="AB874" s="15" t="str">
        <f t="shared" si="40"/>
        <v/>
      </c>
      <c r="AC874" s="15" t="str">
        <f t="shared" si="41"/>
        <v/>
      </c>
      <c r="AD874" s="27" t="str">
        <f t="shared" si="42"/>
        <v/>
      </c>
    </row>
    <row r="875" spans="3:30" ht="30" customHeight="1" thickTop="1" thickBot="1" x14ac:dyDescent="0.25">
      <c r="C875" s="118"/>
      <c r="D875" s="115"/>
      <c r="E875" s="116" t="s">
        <v>350</v>
      </c>
      <c r="F875" s="118"/>
      <c r="G875" s="131" t="s">
        <v>350</v>
      </c>
      <c r="H875" s="131" t="s">
        <v>350</v>
      </c>
      <c r="I875" s="132" t="s">
        <v>350</v>
      </c>
      <c r="AB875" s="15" t="str">
        <f t="shared" si="40"/>
        <v/>
      </c>
      <c r="AC875" s="15" t="str">
        <f t="shared" si="41"/>
        <v/>
      </c>
      <c r="AD875" s="27" t="str">
        <f t="shared" si="42"/>
        <v/>
      </c>
    </row>
    <row r="876" spans="3:30" ht="30" customHeight="1" thickTop="1" thickBot="1" x14ac:dyDescent="0.25">
      <c r="C876" s="118"/>
      <c r="D876" s="115"/>
      <c r="E876" s="116" t="s">
        <v>350</v>
      </c>
      <c r="F876" s="118"/>
      <c r="G876" s="131" t="s">
        <v>350</v>
      </c>
      <c r="H876" s="131" t="s">
        <v>350</v>
      </c>
      <c r="I876" s="132" t="s">
        <v>350</v>
      </c>
      <c r="AB876" s="15" t="str">
        <f t="shared" si="40"/>
        <v/>
      </c>
      <c r="AC876" s="15" t="str">
        <f t="shared" si="41"/>
        <v/>
      </c>
      <c r="AD876" s="27" t="str">
        <f t="shared" si="42"/>
        <v/>
      </c>
    </row>
    <row r="877" spans="3:30" ht="30" customHeight="1" thickTop="1" thickBot="1" x14ac:dyDescent="0.25">
      <c r="C877" s="118"/>
      <c r="D877" s="115"/>
      <c r="E877" s="116" t="s">
        <v>350</v>
      </c>
      <c r="F877" s="118"/>
      <c r="G877" s="131" t="s">
        <v>350</v>
      </c>
      <c r="H877" s="131" t="s">
        <v>350</v>
      </c>
      <c r="I877" s="132" t="s">
        <v>350</v>
      </c>
      <c r="AB877" s="15" t="str">
        <f t="shared" si="40"/>
        <v/>
      </c>
      <c r="AC877" s="15" t="str">
        <f t="shared" si="41"/>
        <v/>
      </c>
      <c r="AD877" s="27" t="str">
        <f t="shared" si="42"/>
        <v/>
      </c>
    </row>
    <row r="878" spans="3:30" ht="30" customHeight="1" thickTop="1" thickBot="1" x14ac:dyDescent="0.25">
      <c r="C878" s="118"/>
      <c r="D878" s="115"/>
      <c r="E878" s="116" t="s">
        <v>350</v>
      </c>
      <c r="F878" s="118"/>
      <c r="G878" s="131" t="s">
        <v>350</v>
      </c>
      <c r="H878" s="131" t="s">
        <v>350</v>
      </c>
      <c r="I878" s="132" t="s">
        <v>350</v>
      </c>
      <c r="AB878" s="15" t="str">
        <f t="shared" si="40"/>
        <v/>
      </c>
      <c r="AC878" s="15" t="str">
        <f t="shared" si="41"/>
        <v/>
      </c>
      <c r="AD878" s="27" t="str">
        <f t="shared" si="42"/>
        <v/>
      </c>
    </row>
    <row r="879" spans="3:30" ht="30" customHeight="1" thickTop="1" thickBot="1" x14ac:dyDescent="0.25">
      <c r="C879" s="118"/>
      <c r="D879" s="115"/>
      <c r="E879" s="116" t="s">
        <v>350</v>
      </c>
      <c r="F879" s="118"/>
      <c r="G879" s="131" t="s">
        <v>350</v>
      </c>
      <c r="H879" s="131" t="s">
        <v>350</v>
      </c>
      <c r="I879" s="132" t="s">
        <v>350</v>
      </c>
      <c r="AB879" s="15" t="str">
        <f t="shared" si="40"/>
        <v/>
      </c>
      <c r="AC879" s="15" t="str">
        <f t="shared" si="41"/>
        <v/>
      </c>
      <c r="AD879" s="27" t="str">
        <f t="shared" si="42"/>
        <v/>
      </c>
    </row>
    <row r="880" spans="3:30" ht="30" customHeight="1" thickTop="1" thickBot="1" x14ac:dyDescent="0.25">
      <c r="C880" s="118"/>
      <c r="D880" s="115"/>
      <c r="E880" s="116" t="s">
        <v>350</v>
      </c>
      <c r="F880" s="118"/>
      <c r="G880" s="131" t="s">
        <v>350</v>
      </c>
      <c r="H880" s="131" t="s">
        <v>350</v>
      </c>
      <c r="I880" s="132" t="s">
        <v>350</v>
      </c>
      <c r="AB880" s="15" t="str">
        <f t="shared" si="40"/>
        <v/>
      </c>
      <c r="AC880" s="15" t="str">
        <f t="shared" si="41"/>
        <v/>
      </c>
      <c r="AD880" s="27" t="str">
        <f t="shared" si="42"/>
        <v/>
      </c>
    </row>
    <row r="881" spans="3:30" ht="30" customHeight="1" thickTop="1" thickBot="1" x14ac:dyDescent="0.25">
      <c r="C881" s="118"/>
      <c r="D881" s="115"/>
      <c r="E881" s="116" t="s">
        <v>350</v>
      </c>
      <c r="F881" s="118"/>
      <c r="G881" s="131" t="s">
        <v>350</v>
      </c>
      <c r="H881" s="131" t="s">
        <v>350</v>
      </c>
      <c r="I881" s="132" t="s">
        <v>350</v>
      </c>
      <c r="AB881" s="15" t="str">
        <f t="shared" si="40"/>
        <v/>
      </c>
      <c r="AC881" s="15" t="str">
        <f t="shared" si="41"/>
        <v/>
      </c>
      <c r="AD881" s="27" t="str">
        <f t="shared" si="42"/>
        <v/>
      </c>
    </row>
    <row r="882" spans="3:30" ht="30" customHeight="1" thickTop="1" thickBot="1" x14ac:dyDescent="0.25">
      <c r="C882" s="118"/>
      <c r="D882" s="115"/>
      <c r="E882" s="116" t="s">
        <v>350</v>
      </c>
      <c r="F882" s="118"/>
      <c r="G882" s="131" t="s">
        <v>350</v>
      </c>
      <c r="H882" s="131" t="s">
        <v>350</v>
      </c>
      <c r="I882" s="132" t="s">
        <v>350</v>
      </c>
      <c r="AB882" s="15" t="str">
        <f t="shared" si="40"/>
        <v/>
      </c>
      <c r="AC882" s="15" t="str">
        <f t="shared" si="41"/>
        <v/>
      </c>
      <c r="AD882" s="27" t="str">
        <f t="shared" si="42"/>
        <v/>
      </c>
    </row>
    <row r="883" spans="3:30" ht="30" customHeight="1" thickTop="1" thickBot="1" x14ac:dyDescent="0.25">
      <c r="C883" s="118"/>
      <c r="D883" s="115"/>
      <c r="E883" s="116" t="s">
        <v>350</v>
      </c>
      <c r="F883" s="118"/>
      <c r="G883" s="131" t="s">
        <v>350</v>
      </c>
      <c r="H883" s="131" t="s">
        <v>350</v>
      </c>
      <c r="I883" s="132" t="s">
        <v>350</v>
      </c>
      <c r="AB883" s="15" t="str">
        <f t="shared" si="40"/>
        <v/>
      </c>
      <c r="AC883" s="15" t="str">
        <f t="shared" si="41"/>
        <v/>
      </c>
      <c r="AD883" s="27" t="str">
        <f t="shared" si="42"/>
        <v/>
      </c>
    </row>
    <row r="884" spans="3:30" ht="30" customHeight="1" thickTop="1" thickBot="1" x14ac:dyDescent="0.25">
      <c r="C884" s="118"/>
      <c r="D884" s="115"/>
      <c r="E884" s="116" t="s">
        <v>350</v>
      </c>
      <c r="F884" s="118"/>
      <c r="G884" s="131" t="s">
        <v>350</v>
      </c>
      <c r="H884" s="131" t="s">
        <v>350</v>
      </c>
      <c r="I884" s="132" t="s">
        <v>350</v>
      </c>
      <c r="AB884" s="15" t="str">
        <f t="shared" si="40"/>
        <v/>
      </c>
      <c r="AC884" s="15" t="str">
        <f t="shared" si="41"/>
        <v/>
      </c>
      <c r="AD884" s="27" t="str">
        <f t="shared" si="42"/>
        <v/>
      </c>
    </row>
    <row r="885" spans="3:30" ht="30" customHeight="1" thickTop="1" thickBot="1" x14ac:dyDescent="0.25">
      <c r="C885" s="118"/>
      <c r="D885" s="115"/>
      <c r="E885" s="116" t="s">
        <v>350</v>
      </c>
      <c r="F885" s="118"/>
      <c r="G885" s="131" t="s">
        <v>350</v>
      </c>
      <c r="H885" s="131" t="s">
        <v>350</v>
      </c>
      <c r="I885" s="132" t="s">
        <v>350</v>
      </c>
      <c r="AB885" s="15" t="str">
        <f t="shared" si="40"/>
        <v/>
      </c>
      <c r="AC885" s="15" t="str">
        <f t="shared" si="41"/>
        <v/>
      </c>
      <c r="AD885" s="27" t="str">
        <f t="shared" si="42"/>
        <v/>
      </c>
    </row>
    <row r="886" spans="3:30" ht="30" customHeight="1" thickTop="1" thickBot="1" x14ac:dyDescent="0.25">
      <c r="C886" s="118"/>
      <c r="D886" s="115"/>
      <c r="E886" s="116" t="s">
        <v>350</v>
      </c>
      <c r="F886" s="118"/>
      <c r="G886" s="131" t="s">
        <v>350</v>
      </c>
      <c r="H886" s="131" t="s">
        <v>350</v>
      </c>
      <c r="I886" s="132" t="s">
        <v>350</v>
      </c>
      <c r="AB886" s="15" t="str">
        <f t="shared" si="40"/>
        <v/>
      </c>
      <c r="AC886" s="15" t="str">
        <f t="shared" si="41"/>
        <v/>
      </c>
      <c r="AD886" s="27" t="str">
        <f t="shared" si="42"/>
        <v/>
      </c>
    </row>
    <row r="887" spans="3:30" ht="30" customHeight="1" thickTop="1" thickBot="1" x14ac:dyDescent="0.25">
      <c r="C887" s="118"/>
      <c r="D887" s="115"/>
      <c r="E887" s="116" t="s">
        <v>350</v>
      </c>
      <c r="F887" s="118"/>
      <c r="G887" s="131" t="s">
        <v>350</v>
      </c>
      <c r="H887" s="131" t="s">
        <v>350</v>
      </c>
      <c r="I887" s="132" t="s">
        <v>350</v>
      </c>
      <c r="AB887" s="15" t="str">
        <f t="shared" si="40"/>
        <v/>
      </c>
      <c r="AC887" s="15" t="str">
        <f t="shared" si="41"/>
        <v/>
      </c>
      <c r="AD887" s="27" t="str">
        <f t="shared" si="42"/>
        <v/>
      </c>
    </row>
    <row r="888" spans="3:30" ht="30" customHeight="1" thickTop="1" thickBot="1" x14ac:dyDescent="0.25">
      <c r="C888" s="118"/>
      <c r="D888" s="115"/>
      <c r="E888" s="116" t="s">
        <v>350</v>
      </c>
      <c r="F888" s="118"/>
      <c r="G888" s="131" t="s">
        <v>350</v>
      </c>
      <c r="H888" s="131" t="s">
        <v>350</v>
      </c>
      <c r="I888" s="132" t="s">
        <v>350</v>
      </c>
      <c r="AB888" s="15" t="str">
        <f t="shared" si="40"/>
        <v/>
      </c>
      <c r="AC888" s="15" t="str">
        <f t="shared" si="41"/>
        <v/>
      </c>
      <c r="AD888" s="27" t="str">
        <f t="shared" si="42"/>
        <v/>
      </c>
    </row>
    <row r="889" spans="3:30" ht="30" customHeight="1" thickTop="1" thickBot="1" x14ac:dyDescent="0.25">
      <c r="C889" s="118"/>
      <c r="D889" s="115"/>
      <c r="E889" s="116" t="s">
        <v>350</v>
      </c>
      <c r="F889" s="118"/>
      <c r="G889" s="131" t="s">
        <v>350</v>
      </c>
      <c r="H889" s="131" t="s">
        <v>350</v>
      </c>
      <c r="I889" s="132" t="s">
        <v>350</v>
      </c>
      <c r="AB889" s="15" t="str">
        <f t="shared" si="40"/>
        <v/>
      </c>
      <c r="AC889" s="15" t="str">
        <f t="shared" si="41"/>
        <v/>
      </c>
      <c r="AD889" s="27" t="str">
        <f t="shared" si="42"/>
        <v/>
      </c>
    </row>
    <row r="890" spans="3:30" ht="30" customHeight="1" thickTop="1" thickBot="1" x14ac:dyDescent="0.25">
      <c r="C890" s="118"/>
      <c r="D890" s="115"/>
      <c r="E890" s="116" t="s">
        <v>350</v>
      </c>
      <c r="F890" s="118"/>
      <c r="G890" s="131" t="s">
        <v>350</v>
      </c>
      <c r="H890" s="131" t="s">
        <v>350</v>
      </c>
      <c r="I890" s="132" t="s">
        <v>350</v>
      </c>
      <c r="AB890" s="15" t="str">
        <f t="shared" si="40"/>
        <v/>
      </c>
      <c r="AC890" s="15" t="str">
        <f t="shared" si="41"/>
        <v/>
      </c>
      <c r="AD890" s="27" t="str">
        <f t="shared" si="42"/>
        <v/>
      </c>
    </row>
    <row r="891" spans="3:30" ht="30" customHeight="1" thickTop="1" thickBot="1" x14ac:dyDescent="0.25">
      <c r="C891" s="118"/>
      <c r="D891" s="115"/>
      <c r="E891" s="116" t="s">
        <v>350</v>
      </c>
      <c r="F891" s="118"/>
      <c r="G891" s="131" t="s">
        <v>350</v>
      </c>
      <c r="H891" s="131" t="s">
        <v>350</v>
      </c>
      <c r="I891" s="132" t="s">
        <v>350</v>
      </c>
      <c r="AB891" s="15" t="str">
        <f t="shared" si="40"/>
        <v/>
      </c>
      <c r="AC891" s="15" t="str">
        <f t="shared" si="41"/>
        <v/>
      </c>
      <c r="AD891" s="27" t="str">
        <f t="shared" si="42"/>
        <v/>
      </c>
    </row>
    <row r="892" spans="3:30" ht="30" customHeight="1" thickTop="1" thickBot="1" x14ac:dyDescent="0.25">
      <c r="C892" s="118"/>
      <c r="D892" s="115"/>
      <c r="E892" s="116" t="s">
        <v>350</v>
      </c>
      <c r="F892" s="118"/>
      <c r="G892" s="131" t="s">
        <v>350</v>
      </c>
      <c r="H892" s="131" t="s">
        <v>350</v>
      </c>
      <c r="I892" s="132" t="s">
        <v>350</v>
      </c>
      <c r="AB892" s="15" t="str">
        <f t="shared" si="40"/>
        <v/>
      </c>
      <c r="AC892" s="15" t="str">
        <f t="shared" si="41"/>
        <v/>
      </c>
      <c r="AD892" s="27" t="str">
        <f t="shared" si="42"/>
        <v/>
      </c>
    </row>
    <row r="893" spans="3:30" ht="30" customHeight="1" thickTop="1" thickBot="1" x14ac:dyDescent="0.25">
      <c r="C893" s="118"/>
      <c r="D893" s="115"/>
      <c r="E893" s="116" t="s">
        <v>350</v>
      </c>
      <c r="F893" s="118"/>
      <c r="G893" s="131" t="s">
        <v>350</v>
      </c>
      <c r="H893" s="131" t="s">
        <v>350</v>
      </c>
      <c r="I893" s="132" t="s">
        <v>350</v>
      </c>
      <c r="AB893" s="15" t="str">
        <f t="shared" si="40"/>
        <v/>
      </c>
      <c r="AC893" s="15" t="str">
        <f t="shared" si="41"/>
        <v/>
      </c>
      <c r="AD893" s="27" t="str">
        <f t="shared" si="42"/>
        <v/>
      </c>
    </row>
    <row r="894" spans="3:30" ht="30" customHeight="1" thickTop="1" thickBot="1" x14ac:dyDescent="0.25">
      <c r="C894" s="118"/>
      <c r="D894" s="115"/>
      <c r="E894" s="116" t="s">
        <v>350</v>
      </c>
      <c r="F894" s="118"/>
      <c r="G894" s="131" t="s">
        <v>350</v>
      </c>
      <c r="H894" s="131" t="s">
        <v>350</v>
      </c>
      <c r="I894" s="132" t="s">
        <v>350</v>
      </c>
      <c r="AB894" s="15" t="str">
        <f t="shared" si="40"/>
        <v/>
      </c>
      <c r="AC894" s="15" t="str">
        <f t="shared" si="41"/>
        <v/>
      </c>
      <c r="AD894" s="27" t="str">
        <f t="shared" si="42"/>
        <v/>
      </c>
    </row>
    <row r="895" spans="3:30" ht="30" customHeight="1" thickTop="1" thickBot="1" x14ac:dyDescent="0.25">
      <c r="C895" s="118"/>
      <c r="D895" s="115"/>
      <c r="E895" s="116" t="s">
        <v>350</v>
      </c>
      <c r="F895" s="118"/>
      <c r="G895" s="131" t="s">
        <v>350</v>
      </c>
      <c r="H895" s="131" t="s">
        <v>350</v>
      </c>
      <c r="I895" s="132" t="s">
        <v>350</v>
      </c>
      <c r="AB895" s="15" t="str">
        <f t="shared" si="40"/>
        <v/>
      </c>
      <c r="AC895" s="15" t="str">
        <f t="shared" si="41"/>
        <v/>
      </c>
      <c r="AD895" s="27" t="str">
        <f t="shared" si="42"/>
        <v/>
      </c>
    </row>
    <row r="896" spans="3:30" ht="30" customHeight="1" thickTop="1" thickBot="1" x14ac:dyDescent="0.25">
      <c r="C896" s="118"/>
      <c r="D896" s="115"/>
      <c r="E896" s="116" t="s">
        <v>350</v>
      </c>
      <c r="F896" s="118"/>
      <c r="G896" s="131" t="s">
        <v>350</v>
      </c>
      <c r="H896" s="131" t="s">
        <v>350</v>
      </c>
      <c r="I896" s="132" t="s">
        <v>350</v>
      </c>
      <c r="AB896" s="15" t="str">
        <f t="shared" si="40"/>
        <v/>
      </c>
      <c r="AC896" s="15" t="str">
        <f t="shared" si="41"/>
        <v/>
      </c>
      <c r="AD896" s="27" t="str">
        <f t="shared" si="42"/>
        <v/>
      </c>
    </row>
    <row r="897" spans="3:30" ht="30" customHeight="1" thickTop="1" thickBot="1" x14ac:dyDescent="0.25">
      <c r="C897" s="118"/>
      <c r="D897" s="115"/>
      <c r="E897" s="116" t="s">
        <v>350</v>
      </c>
      <c r="F897" s="118"/>
      <c r="G897" s="131" t="s">
        <v>350</v>
      </c>
      <c r="H897" s="131" t="s">
        <v>350</v>
      </c>
      <c r="I897" s="132" t="s">
        <v>350</v>
      </c>
      <c r="AB897" s="15" t="str">
        <f t="shared" si="40"/>
        <v/>
      </c>
      <c r="AC897" s="15" t="str">
        <f t="shared" si="41"/>
        <v/>
      </c>
      <c r="AD897" s="27" t="str">
        <f t="shared" si="42"/>
        <v/>
      </c>
    </row>
    <row r="898" spans="3:30" ht="30" customHeight="1" thickTop="1" thickBot="1" x14ac:dyDescent="0.25">
      <c r="C898" s="118"/>
      <c r="D898" s="115"/>
      <c r="E898" s="116" t="s">
        <v>350</v>
      </c>
      <c r="F898" s="118"/>
      <c r="G898" s="131" t="s">
        <v>350</v>
      </c>
      <c r="H898" s="131" t="s">
        <v>350</v>
      </c>
      <c r="I898" s="132" t="s">
        <v>350</v>
      </c>
      <c r="AB898" s="15" t="str">
        <f t="shared" si="40"/>
        <v/>
      </c>
      <c r="AC898" s="15" t="str">
        <f t="shared" si="41"/>
        <v/>
      </c>
      <c r="AD898" s="27" t="str">
        <f t="shared" si="42"/>
        <v/>
      </c>
    </row>
    <row r="899" spans="3:30" ht="30" customHeight="1" thickTop="1" thickBot="1" x14ac:dyDescent="0.25">
      <c r="C899" s="118"/>
      <c r="D899" s="115"/>
      <c r="E899" s="116" t="s">
        <v>350</v>
      </c>
      <c r="F899" s="118"/>
      <c r="G899" s="131" t="s">
        <v>350</v>
      </c>
      <c r="H899" s="131" t="s">
        <v>350</v>
      </c>
      <c r="I899" s="132" t="s">
        <v>350</v>
      </c>
      <c r="AB899" s="15" t="str">
        <f t="shared" si="40"/>
        <v/>
      </c>
      <c r="AC899" s="15" t="str">
        <f t="shared" si="41"/>
        <v/>
      </c>
      <c r="AD899" s="27" t="str">
        <f t="shared" si="42"/>
        <v/>
      </c>
    </row>
    <row r="900" spans="3:30" ht="30" customHeight="1" thickTop="1" thickBot="1" x14ac:dyDescent="0.25">
      <c r="C900" s="118"/>
      <c r="D900" s="115"/>
      <c r="E900" s="116" t="s">
        <v>350</v>
      </c>
      <c r="F900" s="118"/>
      <c r="G900" s="131" t="s">
        <v>350</v>
      </c>
      <c r="H900" s="131" t="s">
        <v>350</v>
      </c>
      <c r="I900" s="132" t="s">
        <v>350</v>
      </c>
      <c r="AB900" s="15" t="str">
        <f t="shared" si="40"/>
        <v/>
      </c>
      <c r="AC900" s="15" t="str">
        <f t="shared" si="41"/>
        <v/>
      </c>
      <c r="AD900" s="27" t="str">
        <f t="shared" si="42"/>
        <v/>
      </c>
    </row>
    <row r="901" spans="3:30" ht="30" customHeight="1" thickTop="1" thickBot="1" x14ac:dyDescent="0.25">
      <c r="C901" s="118"/>
      <c r="D901" s="115"/>
      <c r="E901" s="116" t="s">
        <v>350</v>
      </c>
      <c r="F901" s="118"/>
      <c r="G901" s="131" t="s">
        <v>350</v>
      </c>
      <c r="H901" s="131" t="s">
        <v>350</v>
      </c>
      <c r="I901" s="132" t="s">
        <v>350</v>
      </c>
      <c r="AB901" s="15" t="str">
        <f t="shared" si="40"/>
        <v/>
      </c>
      <c r="AC901" s="15" t="str">
        <f t="shared" si="41"/>
        <v/>
      </c>
      <c r="AD901" s="27" t="str">
        <f t="shared" si="42"/>
        <v/>
      </c>
    </row>
    <row r="902" spans="3:30" ht="30" customHeight="1" thickTop="1" thickBot="1" x14ac:dyDescent="0.25">
      <c r="C902" s="118"/>
      <c r="D902" s="115"/>
      <c r="E902" s="116" t="s">
        <v>350</v>
      </c>
      <c r="F902" s="118"/>
      <c r="G902" s="131" t="s">
        <v>350</v>
      </c>
      <c r="H902" s="131" t="s">
        <v>350</v>
      </c>
      <c r="I902" s="132" t="s">
        <v>350</v>
      </c>
      <c r="AB902" s="15" t="str">
        <f t="shared" si="40"/>
        <v/>
      </c>
      <c r="AC902" s="15" t="str">
        <f t="shared" si="41"/>
        <v/>
      </c>
      <c r="AD902" s="27" t="str">
        <f t="shared" si="42"/>
        <v/>
      </c>
    </row>
    <row r="903" spans="3:30" ht="30" customHeight="1" thickTop="1" thickBot="1" x14ac:dyDescent="0.25">
      <c r="C903" s="118"/>
      <c r="D903" s="115"/>
      <c r="E903" s="116" t="s">
        <v>350</v>
      </c>
      <c r="F903" s="118"/>
      <c r="G903" s="131" t="s">
        <v>350</v>
      </c>
      <c r="H903" s="131" t="s">
        <v>350</v>
      </c>
      <c r="I903" s="132" t="s">
        <v>350</v>
      </c>
      <c r="AB903" s="15" t="str">
        <f t="shared" si="40"/>
        <v/>
      </c>
      <c r="AC903" s="15" t="str">
        <f t="shared" si="41"/>
        <v/>
      </c>
      <c r="AD903" s="27" t="str">
        <f t="shared" si="42"/>
        <v/>
      </c>
    </row>
    <row r="904" spans="3:30" ht="30" customHeight="1" thickTop="1" thickBot="1" x14ac:dyDescent="0.25">
      <c r="C904" s="118"/>
      <c r="D904" s="115"/>
      <c r="E904" s="116" t="s">
        <v>350</v>
      </c>
      <c r="F904" s="118"/>
      <c r="G904" s="131" t="s">
        <v>350</v>
      </c>
      <c r="H904" s="131" t="s">
        <v>350</v>
      </c>
      <c r="I904" s="132" t="s">
        <v>350</v>
      </c>
      <c r="AB904" s="15" t="str">
        <f t="shared" si="40"/>
        <v/>
      </c>
      <c r="AC904" s="15" t="str">
        <f t="shared" si="41"/>
        <v/>
      </c>
      <c r="AD904" s="27" t="str">
        <f t="shared" si="42"/>
        <v/>
      </c>
    </row>
    <row r="905" spans="3:30" ht="30" customHeight="1" thickTop="1" thickBot="1" x14ac:dyDescent="0.25">
      <c r="C905" s="118"/>
      <c r="D905" s="115"/>
      <c r="E905" s="116" t="s">
        <v>350</v>
      </c>
      <c r="F905" s="118"/>
      <c r="G905" s="131" t="s">
        <v>350</v>
      </c>
      <c r="H905" s="131" t="s">
        <v>350</v>
      </c>
      <c r="I905" s="132" t="s">
        <v>350</v>
      </c>
      <c r="AB905" s="15" t="str">
        <f t="shared" ref="AB905:AB968" si="43">IF(D905="","",MONTH(D905))</f>
        <v/>
      </c>
      <c r="AC905" s="15" t="str">
        <f t="shared" ref="AC905:AC968" si="44">IF(D905="","",YEAR(D905))</f>
        <v/>
      </c>
      <c r="AD905" s="27" t="str">
        <f t="shared" ref="AD905:AD968" si="45">IF(ISERROR(IF(G905="","",H905-G905)),"",IF(G905="","",H905-G905))</f>
        <v/>
      </c>
    </row>
    <row r="906" spans="3:30" ht="30" customHeight="1" thickTop="1" thickBot="1" x14ac:dyDescent="0.25">
      <c r="C906" s="118"/>
      <c r="D906" s="115"/>
      <c r="E906" s="116" t="s">
        <v>350</v>
      </c>
      <c r="F906" s="118"/>
      <c r="G906" s="131" t="s">
        <v>350</v>
      </c>
      <c r="H906" s="131" t="s">
        <v>350</v>
      </c>
      <c r="I906" s="132" t="s">
        <v>350</v>
      </c>
      <c r="AB906" s="15" t="str">
        <f t="shared" si="43"/>
        <v/>
      </c>
      <c r="AC906" s="15" t="str">
        <f t="shared" si="44"/>
        <v/>
      </c>
      <c r="AD906" s="27" t="str">
        <f t="shared" si="45"/>
        <v/>
      </c>
    </row>
    <row r="907" spans="3:30" ht="30" customHeight="1" thickTop="1" thickBot="1" x14ac:dyDescent="0.25">
      <c r="C907" s="118"/>
      <c r="D907" s="115"/>
      <c r="E907" s="116" t="s">
        <v>350</v>
      </c>
      <c r="F907" s="118"/>
      <c r="G907" s="131" t="s">
        <v>350</v>
      </c>
      <c r="H907" s="131" t="s">
        <v>350</v>
      </c>
      <c r="I907" s="132" t="s">
        <v>350</v>
      </c>
      <c r="AB907" s="15" t="str">
        <f t="shared" si="43"/>
        <v/>
      </c>
      <c r="AC907" s="15" t="str">
        <f t="shared" si="44"/>
        <v/>
      </c>
      <c r="AD907" s="27" t="str">
        <f t="shared" si="45"/>
        <v/>
      </c>
    </row>
    <row r="908" spans="3:30" ht="30" customHeight="1" thickTop="1" thickBot="1" x14ac:dyDescent="0.25">
      <c r="C908" s="118"/>
      <c r="D908" s="115"/>
      <c r="E908" s="116" t="s">
        <v>350</v>
      </c>
      <c r="F908" s="118"/>
      <c r="G908" s="131" t="s">
        <v>350</v>
      </c>
      <c r="H908" s="131" t="s">
        <v>350</v>
      </c>
      <c r="I908" s="132" t="s">
        <v>350</v>
      </c>
      <c r="AB908" s="15" t="str">
        <f t="shared" si="43"/>
        <v/>
      </c>
      <c r="AC908" s="15" t="str">
        <f t="shared" si="44"/>
        <v/>
      </c>
      <c r="AD908" s="27" t="str">
        <f t="shared" si="45"/>
        <v/>
      </c>
    </row>
    <row r="909" spans="3:30" ht="30" customHeight="1" thickTop="1" thickBot="1" x14ac:dyDescent="0.25">
      <c r="C909" s="118"/>
      <c r="D909" s="115"/>
      <c r="E909" s="116" t="s">
        <v>350</v>
      </c>
      <c r="F909" s="118"/>
      <c r="G909" s="131" t="s">
        <v>350</v>
      </c>
      <c r="H909" s="131" t="s">
        <v>350</v>
      </c>
      <c r="I909" s="132" t="s">
        <v>350</v>
      </c>
      <c r="AB909" s="15" t="str">
        <f t="shared" si="43"/>
        <v/>
      </c>
      <c r="AC909" s="15" t="str">
        <f t="shared" si="44"/>
        <v/>
      </c>
      <c r="AD909" s="27" t="str">
        <f t="shared" si="45"/>
        <v/>
      </c>
    </row>
    <row r="910" spans="3:30" ht="30" customHeight="1" thickTop="1" thickBot="1" x14ac:dyDescent="0.25">
      <c r="C910" s="118"/>
      <c r="D910" s="115"/>
      <c r="E910" s="116" t="s">
        <v>350</v>
      </c>
      <c r="F910" s="118"/>
      <c r="G910" s="131" t="s">
        <v>350</v>
      </c>
      <c r="H910" s="131" t="s">
        <v>350</v>
      </c>
      <c r="I910" s="132" t="s">
        <v>350</v>
      </c>
      <c r="AB910" s="15" t="str">
        <f t="shared" si="43"/>
        <v/>
      </c>
      <c r="AC910" s="15" t="str">
        <f t="shared" si="44"/>
        <v/>
      </c>
      <c r="AD910" s="27" t="str">
        <f t="shared" si="45"/>
        <v/>
      </c>
    </row>
    <row r="911" spans="3:30" ht="30" customHeight="1" thickTop="1" thickBot="1" x14ac:dyDescent="0.25">
      <c r="C911" s="118"/>
      <c r="D911" s="115"/>
      <c r="E911" s="116" t="s">
        <v>350</v>
      </c>
      <c r="F911" s="118"/>
      <c r="G911" s="131" t="s">
        <v>350</v>
      </c>
      <c r="H911" s="131" t="s">
        <v>350</v>
      </c>
      <c r="I911" s="132" t="s">
        <v>350</v>
      </c>
      <c r="AB911" s="15" t="str">
        <f t="shared" si="43"/>
        <v/>
      </c>
      <c r="AC911" s="15" t="str">
        <f t="shared" si="44"/>
        <v/>
      </c>
      <c r="AD911" s="27" t="str">
        <f t="shared" si="45"/>
        <v/>
      </c>
    </row>
    <row r="912" spans="3:30" ht="30" customHeight="1" thickTop="1" thickBot="1" x14ac:dyDescent="0.25">
      <c r="C912" s="118"/>
      <c r="D912" s="115"/>
      <c r="E912" s="116" t="s">
        <v>350</v>
      </c>
      <c r="F912" s="118"/>
      <c r="G912" s="131" t="s">
        <v>350</v>
      </c>
      <c r="H912" s="131" t="s">
        <v>350</v>
      </c>
      <c r="I912" s="132" t="s">
        <v>350</v>
      </c>
      <c r="AB912" s="15" t="str">
        <f t="shared" si="43"/>
        <v/>
      </c>
      <c r="AC912" s="15" t="str">
        <f t="shared" si="44"/>
        <v/>
      </c>
      <c r="AD912" s="27" t="str">
        <f t="shared" si="45"/>
        <v/>
      </c>
    </row>
    <row r="913" spans="3:30" ht="30" customHeight="1" thickTop="1" thickBot="1" x14ac:dyDescent="0.25">
      <c r="C913" s="118"/>
      <c r="D913" s="115"/>
      <c r="E913" s="116" t="s">
        <v>350</v>
      </c>
      <c r="F913" s="118"/>
      <c r="G913" s="131" t="s">
        <v>350</v>
      </c>
      <c r="H913" s="131" t="s">
        <v>350</v>
      </c>
      <c r="I913" s="132" t="s">
        <v>350</v>
      </c>
      <c r="AB913" s="15" t="str">
        <f t="shared" si="43"/>
        <v/>
      </c>
      <c r="AC913" s="15" t="str">
        <f t="shared" si="44"/>
        <v/>
      </c>
      <c r="AD913" s="27" t="str">
        <f t="shared" si="45"/>
        <v/>
      </c>
    </row>
    <row r="914" spans="3:30" ht="30" customHeight="1" thickTop="1" thickBot="1" x14ac:dyDescent="0.25">
      <c r="C914" s="118"/>
      <c r="D914" s="115"/>
      <c r="E914" s="116" t="s">
        <v>350</v>
      </c>
      <c r="F914" s="118"/>
      <c r="G914" s="131" t="s">
        <v>350</v>
      </c>
      <c r="H914" s="131" t="s">
        <v>350</v>
      </c>
      <c r="I914" s="132" t="s">
        <v>350</v>
      </c>
      <c r="AB914" s="15" t="str">
        <f t="shared" si="43"/>
        <v/>
      </c>
      <c r="AC914" s="15" t="str">
        <f t="shared" si="44"/>
        <v/>
      </c>
      <c r="AD914" s="27" t="str">
        <f t="shared" si="45"/>
        <v/>
      </c>
    </row>
    <row r="915" spans="3:30" ht="30" customHeight="1" thickTop="1" thickBot="1" x14ac:dyDescent="0.25">
      <c r="C915" s="118"/>
      <c r="D915" s="115"/>
      <c r="E915" s="116" t="s">
        <v>350</v>
      </c>
      <c r="F915" s="118"/>
      <c r="G915" s="131" t="s">
        <v>350</v>
      </c>
      <c r="H915" s="131" t="s">
        <v>350</v>
      </c>
      <c r="I915" s="132" t="s">
        <v>350</v>
      </c>
      <c r="AB915" s="15" t="str">
        <f t="shared" si="43"/>
        <v/>
      </c>
      <c r="AC915" s="15" t="str">
        <f t="shared" si="44"/>
        <v/>
      </c>
      <c r="AD915" s="27" t="str">
        <f t="shared" si="45"/>
        <v/>
      </c>
    </row>
    <row r="916" spans="3:30" ht="30" customHeight="1" thickTop="1" thickBot="1" x14ac:dyDescent="0.25">
      <c r="C916" s="118"/>
      <c r="D916" s="115"/>
      <c r="E916" s="116" t="s">
        <v>350</v>
      </c>
      <c r="F916" s="118"/>
      <c r="G916" s="131" t="s">
        <v>350</v>
      </c>
      <c r="H916" s="131" t="s">
        <v>350</v>
      </c>
      <c r="I916" s="132" t="s">
        <v>350</v>
      </c>
      <c r="AB916" s="15" t="str">
        <f t="shared" si="43"/>
        <v/>
      </c>
      <c r="AC916" s="15" t="str">
        <f t="shared" si="44"/>
        <v/>
      </c>
      <c r="AD916" s="27" t="str">
        <f t="shared" si="45"/>
        <v/>
      </c>
    </row>
    <row r="917" spans="3:30" ht="30" customHeight="1" thickTop="1" thickBot="1" x14ac:dyDescent="0.25">
      <c r="C917" s="118"/>
      <c r="D917" s="115"/>
      <c r="E917" s="116" t="s">
        <v>350</v>
      </c>
      <c r="F917" s="118"/>
      <c r="G917" s="131" t="s">
        <v>350</v>
      </c>
      <c r="H917" s="131" t="s">
        <v>350</v>
      </c>
      <c r="I917" s="132" t="s">
        <v>350</v>
      </c>
      <c r="AB917" s="15" t="str">
        <f t="shared" si="43"/>
        <v/>
      </c>
      <c r="AC917" s="15" t="str">
        <f t="shared" si="44"/>
        <v/>
      </c>
      <c r="AD917" s="27" t="str">
        <f t="shared" si="45"/>
        <v/>
      </c>
    </row>
    <row r="918" spans="3:30" ht="30" customHeight="1" thickTop="1" thickBot="1" x14ac:dyDescent="0.25">
      <c r="C918" s="118"/>
      <c r="D918" s="115"/>
      <c r="E918" s="116" t="s">
        <v>350</v>
      </c>
      <c r="F918" s="118"/>
      <c r="G918" s="131" t="s">
        <v>350</v>
      </c>
      <c r="H918" s="131" t="s">
        <v>350</v>
      </c>
      <c r="I918" s="132" t="s">
        <v>350</v>
      </c>
      <c r="AB918" s="15" t="str">
        <f t="shared" si="43"/>
        <v/>
      </c>
      <c r="AC918" s="15" t="str">
        <f t="shared" si="44"/>
        <v/>
      </c>
      <c r="AD918" s="27" t="str">
        <f t="shared" si="45"/>
        <v/>
      </c>
    </row>
    <row r="919" spans="3:30" ht="30" customHeight="1" thickTop="1" thickBot="1" x14ac:dyDescent="0.25">
      <c r="C919" s="118"/>
      <c r="D919" s="115"/>
      <c r="E919" s="116" t="s">
        <v>350</v>
      </c>
      <c r="F919" s="118"/>
      <c r="G919" s="131" t="s">
        <v>350</v>
      </c>
      <c r="H919" s="131" t="s">
        <v>350</v>
      </c>
      <c r="I919" s="132" t="s">
        <v>350</v>
      </c>
      <c r="AB919" s="15" t="str">
        <f t="shared" si="43"/>
        <v/>
      </c>
      <c r="AC919" s="15" t="str">
        <f t="shared" si="44"/>
        <v/>
      </c>
      <c r="AD919" s="27" t="str">
        <f t="shared" si="45"/>
        <v/>
      </c>
    </row>
    <row r="920" spans="3:30" ht="30" customHeight="1" thickTop="1" thickBot="1" x14ac:dyDescent="0.25">
      <c r="C920" s="118"/>
      <c r="D920" s="115"/>
      <c r="E920" s="116" t="s">
        <v>350</v>
      </c>
      <c r="F920" s="118"/>
      <c r="G920" s="131" t="s">
        <v>350</v>
      </c>
      <c r="H920" s="131" t="s">
        <v>350</v>
      </c>
      <c r="I920" s="132" t="s">
        <v>350</v>
      </c>
      <c r="AB920" s="15" t="str">
        <f t="shared" si="43"/>
        <v/>
      </c>
      <c r="AC920" s="15" t="str">
        <f t="shared" si="44"/>
        <v/>
      </c>
      <c r="AD920" s="27" t="str">
        <f t="shared" si="45"/>
        <v/>
      </c>
    </row>
    <row r="921" spans="3:30" ht="30" customHeight="1" thickTop="1" thickBot="1" x14ac:dyDescent="0.25">
      <c r="C921" s="118"/>
      <c r="D921" s="115"/>
      <c r="E921" s="116" t="s">
        <v>350</v>
      </c>
      <c r="F921" s="118"/>
      <c r="G921" s="131" t="s">
        <v>350</v>
      </c>
      <c r="H921" s="131" t="s">
        <v>350</v>
      </c>
      <c r="I921" s="132" t="s">
        <v>350</v>
      </c>
      <c r="AB921" s="15" t="str">
        <f t="shared" si="43"/>
        <v/>
      </c>
      <c r="AC921" s="15" t="str">
        <f t="shared" si="44"/>
        <v/>
      </c>
      <c r="AD921" s="27" t="str">
        <f t="shared" si="45"/>
        <v/>
      </c>
    </row>
    <row r="922" spans="3:30" ht="30" customHeight="1" thickTop="1" thickBot="1" x14ac:dyDescent="0.25">
      <c r="C922" s="118"/>
      <c r="D922" s="115"/>
      <c r="E922" s="116" t="s">
        <v>350</v>
      </c>
      <c r="F922" s="118"/>
      <c r="G922" s="131" t="s">
        <v>350</v>
      </c>
      <c r="H922" s="131" t="s">
        <v>350</v>
      </c>
      <c r="I922" s="132" t="s">
        <v>350</v>
      </c>
      <c r="AB922" s="15" t="str">
        <f t="shared" si="43"/>
        <v/>
      </c>
      <c r="AC922" s="15" t="str">
        <f t="shared" si="44"/>
        <v/>
      </c>
      <c r="AD922" s="27" t="str">
        <f t="shared" si="45"/>
        <v/>
      </c>
    </row>
    <row r="923" spans="3:30" ht="30" customHeight="1" thickTop="1" thickBot="1" x14ac:dyDescent="0.25">
      <c r="C923" s="118"/>
      <c r="D923" s="115"/>
      <c r="E923" s="116" t="s">
        <v>350</v>
      </c>
      <c r="F923" s="118"/>
      <c r="G923" s="131" t="s">
        <v>350</v>
      </c>
      <c r="H923" s="131" t="s">
        <v>350</v>
      </c>
      <c r="I923" s="132" t="s">
        <v>350</v>
      </c>
      <c r="AB923" s="15" t="str">
        <f t="shared" si="43"/>
        <v/>
      </c>
      <c r="AC923" s="15" t="str">
        <f t="shared" si="44"/>
        <v/>
      </c>
      <c r="AD923" s="27" t="str">
        <f t="shared" si="45"/>
        <v/>
      </c>
    </row>
    <row r="924" spans="3:30" ht="30" customHeight="1" thickTop="1" thickBot="1" x14ac:dyDescent="0.25">
      <c r="C924" s="118"/>
      <c r="D924" s="115"/>
      <c r="E924" s="116" t="s">
        <v>350</v>
      </c>
      <c r="F924" s="118"/>
      <c r="G924" s="131" t="s">
        <v>350</v>
      </c>
      <c r="H924" s="131" t="s">
        <v>350</v>
      </c>
      <c r="I924" s="132" t="s">
        <v>350</v>
      </c>
      <c r="AB924" s="15" t="str">
        <f t="shared" si="43"/>
        <v/>
      </c>
      <c r="AC924" s="15" t="str">
        <f t="shared" si="44"/>
        <v/>
      </c>
      <c r="AD924" s="27" t="str">
        <f t="shared" si="45"/>
        <v/>
      </c>
    </row>
    <row r="925" spans="3:30" ht="30" customHeight="1" thickTop="1" thickBot="1" x14ac:dyDescent="0.25">
      <c r="C925" s="118"/>
      <c r="D925" s="115"/>
      <c r="E925" s="116" t="s">
        <v>350</v>
      </c>
      <c r="F925" s="118"/>
      <c r="G925" s="131" t="s">
        <v>350</v>
      </c>
      <c r="H925" s="131" t="s">
        <v>350</v>
      </c>
      <c r="I925" s="132" t="s">
        <v>350</v>
      </c>
      <c r="AB925" s="15" t="str">
        <f t="shared" si="43"/>
        <v/>
      </c>
      <c r="AC925" s="15" t="str">
        <f t="shared" si="44"/>
        <v/>
      </c>
      <c r="AD925" s="27" t="str">
        <f t="shared" si="45"/>
        <v/>
      </c>
    </row>
    <row r="926" spans="3:30" ht="30" customHeight="1" thickTop="1" thickBot="1" x14ac:dyDescent="0.25">
      <c r="C926" s="118"/>
      <c r="D926" s="115"/>
      <c r="E926" s="116" t="s">
        <v>350</v>
      </c>
      <c r="F926" s="118"/>
      <c r="G926" s="131" t="s">
        <v>350</v>
      </c>
      <c r="H926" s="131" t="s">
        <v>350</v>
      </c>
      <c r="I926" s="132" t="s">
        <v>350</v>
      </c>
      <c r="AB926" s="15" t="str">
        <f t="shared" si="43"/>
        <v/>
      </c>
      <c r="AC926" s="15" t="str">
        <f t="shared" si="44"/>
        <v/>
      </c>
      <c r="AD926" s="27" t="str">
        <f t="shared" si="45"/>
        <v/>
      </c>
    </row>
    <row r="927" spans="3:30" ht="30" customHeight="1" thickTop="1" thickBot="1" x14ac:dyDescent="0.25">
      <c r="C927" s="118"/>
      <c r="D927" s="115"/>
      <c r="E927" s="116" t="s">
        <v>350</v>
      </c>
      <c r="F927" s="118"/>
      <c r="G927" s="131" t="s">
        <v>350</v>
      </c>
      <c r="H927" s="131" t="s">
        <v>350</v>
      </c>
      <c r="I927" s="132" t="s">
        <v>350</v>
      </c>
      <c r="AB927" s="15" t="str">
        <f t="shared" si="43"/>
        <v/>
      </c>
      <c r="AC927" s="15" t="str">
        <f t="shared" si="44"/>
        <v/>
      </c>
      <c r="AD927" s="27" t="str">
        <f t="shared" si="45"/>
        <v/>
      </c>
    </row>
    <row r="928" spans="3:30" ht="30" customHeight="1" thickTop="1" thickBot="1" x14ac:dyDescent="0.25">
      <c r="C928" s="118"/>
      <c r="D928" s="115"/>
      <c r="E928" s="116" t="s">
        <v>350</v>
      </c>
      <c r="F928" s="118"/>
      <c r="G928" s="131" t="s">
        <v>350</v>
      </c>
      <c r="H928" s="131" t="s">
        <v>350</v>
      </c>
      <c r="I928" s="132" t="s">
        <v>350</v>
      </c>
      <c r="AB928" s="15" t="str">
        <f t="shared" si="43"/>
        <v/>
      </c>
      <c r="AC928" s="15" t="str">
        <f t="shared" si="44"/>
        <v/>
      </c>
      <c r="AD928" s="27" t="str">
        <f t="shared" si="45"/>
        <v/>
      </c>
    </row>
    <row r="929" spans="3:30" ht="30" customHeight="1" thickTop="1" thickBot="1" x14ac:dyDescent="0.25">
      <c r="C929" s="118"/>
      <c r="D929" s="115"/>
      <c r="E929" s="116" t="s">
        <v>350</v>
      </c>
      <c r="F929" s="118"/>
      <c r="G929" s="131" t="s">
        <v>350</v>
      </c>
      <c r="H929" s="131" t="s">
        <v>350</v>
      </c>
      <c r="I929" s="132" t="s">
        <v>350</v>
      </c>
      <c r="AB929" s="15" t="str">
        <f t="shared" si="43"/>
        <v/>
      </c>
      <c r="AC929" s="15" t="str">
        <f t="shared" si="44"/>
        <v/>
      </c>
      <c r="AD929" s="27" t="str">
        <f t="shared" si="45"/>
        <v/>
      </c>
    </row>
    <row r="930" spans="3:30" ht="30" customHeight="1" thickTop="1" thickBot="1" x14ac:dyDescent="0.25">
      <c r="C930" s="118"/>
      <c r="D930" s="115"/>
      <c r="E930" s="116" t="s">
        <v>350</v>
      </c>
      <c r="F930" s="118"/>
      <c r="G930" s="131" t="s">
        <v>350</v>
      </c>
      <c r="H930" s="131" t="s">
        <v>350</v>
      </c>
      <c r="I930" s="132" t="s">
        <v>350</v>
      </c>
      <c r="AB930" s="15" t="str">
        <f t="shared" si="43"/>
        <v/>
      </c>
      <c r="AC930" s="15" t="str">
        <f t="shared" si="44"/>
        <v/>
      </c>
      <c r="AD930" s="27" t="str">
        <f t="shared" si="45"/>
        <v/>
      </c>
    </row>
    <row r="931" spans="3:30" ht="30" customHeight="1" thickTop="1" thickBot="1" x14ac:dyDescent="0.25">
      <c r="C931" s="118"/>
      <c r="D931" s="115"/>
      <c r="E931" s="116" t="s">
        <v>350</v>
      </c>
      <c r="F931" s="118"/>
      <c r="G931" s="131" t="s">
        <v>350</v>
      </c>
      <c r="H931" s="131" t="s">
        <v>350</v>
      </c>
      <c r="I931" s="132" t="s">
        <v>350</v>
      </c>
      <c r="AB931" s="15" t="str">
        <f t="shared" si="43"/>
        <v/>
      </c>
      <c r="AC931" s="15" t="str">
        <f t="shared" si="44"/>
        <v/>
      </c>
      <c r="AD931" s="27" t="str">
        <f t="shared" si="45"/>
        <v/>
      </c>
    </row>
    <row r="932" spans="3:30" ht="30" customHeight="1" thickTop="1" thickBot="1" x14ac:dyDescent="0.25">
      <c r="C932" s="118"/>
      <c r="D932" s="115"/>
      <c r="E932" s="116" t="s">
        <v>350</v>
      </c>
      <c r="F932" s="118"/>
      <c r="G932" s="131" t="s">
        <v>350</v>
      </c>
      <c r="H932" s="131" t="s">
        <v>350</v>
      </c>
      <c r="I932" s="132" t="s">
        <v>350</v>
      </c>
      <c r="AB932" s="15" t="str">
        <f t="shared" si="43"/>
        <v/>
      </c>
      <c r="AC932" s="15" t="str">
        <f t="shared" si="44"/>
        <v/>
      </c>
      <c r="AD932" s="27" t="str">
        <f t="shared" si="45"/>
        <v/>
      </c>
    </row>
    <row r="933" spans="3:30" ht="30" customHeight="1" thickTop="1" thickBot="1" x14ac:dyDescent="0.25">
      <c r="C933" s="118"/>
      <c r="D933" s="115"/>
      <c r="E933" s="116" t="s">
        <v>350</v>
      </c>
      <c r="F933" s="118"/>
      <c r="G933" s="131" t="s">
        <v>350</v>
      </c>
      <c r="H933" s="131" t="s">
        <v>350</v>
      </c>
      <c r="I933" s="132" t="s">
        <v>350</v>
      </c>
      <c r="AB933" s="15" t="str">
        <f t="shared" si="43"/>
        <v/>
      </c>
      <c r="AC933" s="15" t="str">
        <f t="shared" si="44"/>
        <v/>
      </c>
      <c r="AD933" s="27" t="str">
        <f t="shared" si="45"/>
        <v/>
      </c>
    </row>
    <row r="934" spans="3:30" ht="30" customHeight="1" thickTop="1" thickBot="1" x14ac:dyDescent="0.25">
      <c r="C934" s="118"/>
      <c r="D934" s="115"/>
      <c r="E934" s="116" t="s">
        <v>350</v>
      </c>
      <c r="F934" s="118"/>
      <c r="G934" s="131" t="s">
        <v>350</v>
      </c>
      <c r="H934" s="131" t="s">
        <v>350</v>
      </c>
      <c r="I934" s="132" t="s">
        <v>350</v>
      </c>
      <c r="AB934" s="15" t="str">
        <f t="shared" si="43"/>
        <v/>
      </c>
      <c r="AC934" s="15" t="str">
        <f t="shared" si="44"/>
        <v/>
      </c>
      <c r="AD934" s="27" t="str">
        <f t="shared" si="45"/>
        <v/>
      </c>
    </row>
    <row r="935" spans="3:30" ht="30" customHeight="1" thickTop="1" thickBot="1" x14ac:dyDescent="0.25">
      <c r="C935" s="118"/>
      <c r="D935" s="115"/>
      <c r="E935" s="116" t="s">
        <v>350</v>
      </c>
      <c r="F935" s="118"/>
      <c r="G935" s="131" t="s">
        <v>350</v>
      </c>
      <c r="H935" s="131" t="s">
        <v>350</v>
      </c>
      <c r="I935" s="132" t="s">
        <v>350</v>
      </c>
      <c r="AB935" s="15" t="str">
        <f t="shared" si="43"/>
        <v/>
      </c>
      <c r="AC935" s="15" t="str">
        <f t="shared" si="44"/>
        <v/>
      </c>
      <c r="AD935" s="27" t="str">
        <f t="shared" si="45"/>
        <v/>
      </c>
    </row>
    <row r="936" spans="3:30" ht="30" customHeight="1" thickTop="1" thickBot="1" x14ac:dyDescent="0.25">
      <c r="C936" s="118"/>
      <c r="D936" s="115"/>
      <c r="E936" s="116" t="s">
        <v>350</v>
      </c>
      <c r="F936" s="118"/>
      <c r="G936" s="131" t="s">
        <v>350</v>
      </c>
      <c r="H936" s="131" t="s">
        <v>350</v>
      </c>
      <c r="I936" s="132" t="s">
        <v>350</v>
      </c>
      <c r="AB936" s="15" t="str">
        <f t="shared" si="43"/>
        <v/>
      </c>
      <c r="AC936" s="15" t="str">
        <f t="shared" si="44"/>
        <v/>
      </c>
      <c r="AD936" s="27" t="str">
        <f t="shared" si="45"/>
        <v/>
      </c>
    </row>
    <row r="937" spans="3:30" ht="30" customHeight="1" thickTop="1" thickBot="1" x14ac:dyDescent="0.25">
      <c r="C937" s="118"/>
      <c r="D937" s="115"/>
      <c r="E937" s="116" t="s">
        <v>350</v>
      </c>
      <c r="F937" s="118"/>
      <c r="G937" s="131" t="s">
        <v>350</v>
      </c>
      <c r="H937" s="131" t="s">
        <v>350</v>
      </c>
      <c r="I937" s="132" t="s">
        <v>350</v>
      </c>
      <c r="AB937" s="15" t="str">
        <f t="shared" si="43"/>
        <v/>
      </c>
      <c r="AC937" s="15" t="str">
        <f t="shared" si="44"/>
        <v/>
      </c>
      <c r="AD937" s="27" t="str">
        <f t="shared" si="45"/>
        <v/>
      </c>
    </row>
    <row r="938" spans="3:30" ht="30" customHeight="1" thickTop="1" thickBot="1" x14ac:dyDescent="0.25">
      <c r="C938" s="118"/>
      <c r="D938" s="115"/>
      <c r="E938" s="116" t="s">
        <v>350</v>
      </c>
      <c r="F938" s="118"/>
      <c r="G938" s="131" t="s">
        <v>350</v>
      </c>
      <c r="H938" s="131" t="s">
        <v>350</v>
      </c>
      <c r="I938" s="132" t="s">
        <v>350</v>
      </c>
      <c r="AB938" s="15" t="str">
        <f t="shared" si="43"/>
        <v/>
      </c>
      <c r="AC938" s="15" t="str">
        <f t="shared" si="44"/>
        <v/>
      </c>
      <c r="AD938" s="27" t="str">
        <f t="shared" si="45"/>
        <v/>
      </c>
    </row>
    <row r="939" spans="3:30" ht="30" customHeight="1" thickTop="1" thickBot="1" x14ac:dyDescent="0.25">
      <c r="C939" s="118"/>
      <c r="D939" s="115"/>
      <c r="E939" s="116" t="s">
        <v>350</v>
      </c>
      <c r="F939" s="118"/>
      <c r="G939" s="131" t="s">
        <v>350</v>
      </c>
      <c r="H939" s="131" t="s">
        <v>350</v>
      </c>
      <c r="I939" s="132" t="s">
        <v>350</v>
      </c>
      <c r="AB939" s="15" t="str">
        <f t="shared" si="43"/>
        <v/>
      </c>
      <c r="AC939" s="15" t="str">
        <f t="shared" si="44"/>
        <v/>
      </c>
      <c r="AD939" s="27" t="str">
        <f t="shared" si="45"/>
        <v/>
      </c>
    </row>
    <row r="940" spans="3:30" ht="30" customHeight="1" thickTop="1" thickBot="1" x14ac:dyDescent="0.25">
      <c r="C940" s="118"/>
      <c r="D940" s="115"/>
      <c r="E940" s="116" t="s">
        <v>350</v>
      </c>
      <c r="F940" s="118"/>
      <c r="G940" s="131" t="s">
        <v>350</v>
      </c>
      <c r="H940" s="131" t="s">
        <v>350</v>
      </c>
      <c r="I940" s="132" t="s">
        <v>350</v>
      </c>
      <c r="AB940" s="15" t="str">
        <f t="shared" si="43"/>
        <v/>
      </c>
      <c r="AC940" s="15" t="str">
        <f t="shared" si="44"/>
        <v/>
      </c>
      <c r="AD940" s="27" t="str">
        <f t="shared" si="45"/>
        <v/>
      </c>
    </row>
    <row r="941" spans="3:30" ht="30" customHeight="1" thickTop="1" thickBot="1" x14ac:dyDescent="0.25">
      <c r="C941" s="118"/>
      <c r="D941" s="115"/>
      <c r="E941" s="116" t="s">
        <v>350</v>
      </c>
      <c r="F941" s="118"/>
      <c r="G941" s="131" t="s">
        <v>350</v>
      </c>
      <c r="H941" s="131" t="s">
        <v>350</v>
      </c>
      <c r="I941" s="132" t="s">
        <v>350</v>
      </c>
      <c r="AB941" s="15" t="str">
        <f t="shared" si="43"/>
        <v/>
      </c>
      <c r="AC941" s="15" t="str">
        <f t="shared" si="44"/>
        <v/>
      </c>
      <c r="AD941" s="27" t="str">
        <f t="shared" si="45"/>
        <v/>
      </c>
    </row>
    <row r="942" spans="3:30" ht="30" customHeight="1" thickTop="1" thickBot="1" x14ac:dyDescent="0.25">
      <c r="C942" s="118"/>
      <c r="D942" s="115"/>
      <c r="E942" s="116" t="s">
        <v>350</v>
      </c>
      <c r="F942" s="118"/>
      <c r="G942" s="131" t="s">
        <v>350</v>
      </c>
      <c r="H942" s="131" t="s">
        <v>350</v>
      </c>
      <c r="I942" s="132" t="s">
        <v>350</v>
      </c>
      <c r="AB942" s="15" t="str">
        <f t="shared" si="43"/>
        <v/>
      </c>
      <c r="AC942" s="15" t="str">
        <f t="shared" si="44"/>
        <v/>
      </c>
      <c r="AD942" s="27" t="str">
        <f t="shared" si="45"/>
        <v/>
      </c>
    </row>
    <row r="943" spans="3:30" ht="30" customHeight="1" thickTop="1" thickBot="1" x14ac:dyDescent="0.25">
      <c r="C943" s="118"/>
      <c r="D943" s="115"/>
      <c r="E943" s="116" t="s">
        <v>350</v>
      </c>
      <c r="F943" s="118"/>
      <c r="G943" s="131" t="s">
        <v>350</v>
      </c>
      <c r="H943" s="131" t="s">
        <v>350</v>
      </c>
      <c r="I943" s="132" t="s">
        <v>350</v>
      </c>
      <c r="AB943" s="15" t="str">
        <f t="shared" si="43"/>
        <v/>
      </c>
      <c r="AC943" s="15" t="str">
        <f t="shared" si="44"/>
        <v/>
      </c>
      <c r="AD943" s="27" t="str">
        <f t="shared" si="45"/>
        <v/>
      </c>
    </row>
    <row r="944" spans="3:30" ht="30" customHeight="1" thickTop="1" thickBot="1" x14ac:dyDescent="0.25">
      <c r="C944" s="118"/>
      <c r="D944" s="115"/>
      <c r="E944" s="116" t="s">
        <v>350</v>
      </c>
      <c r="F944" s="118"/>
      <c r="G944" s="131" t="s">
        <v>350</v>
      </c>
      <c r="H944" s="131" t="s">
        <v>350</v>
      </c>
      <c r="I944" s="132" t="s">
        <v>350</v>
      </c>
      <c r="AB944" s="15" t="str">
        <f t="shared" si="43"/>
        <v/>
      </c>
      <c r="AC944" s="15" t="str">
        <f t="shared" si="44"/>
        <v/>
      </c>
      <c r="AD944" s="27" t="str">
        <f t="shared" si="45"/>
        <v/>
      </c>
    </row>
    <row r="945" spans="3:30" ht="30" customHeight="1" thickTop="1" thickBot="1" x14ac:dyDescent="0.25">
      <c r="C945" s="118"/>
      <c r="D945" s="115"/>
      <c r="E945" s="116" t="s">
        <v>350</v>
      </c>
      <c r="F945" s="118"/>
      <c r="G945" s="131" t="s">
        <v>350</v>
      </c>
      <c r="H945" s="131" t="s">
        <v>350</v>
      </c>
      <c r="I945" s="132" t="s">
        <v>350</v>
      </c>
      <c r="AB945" s="15" t="str">
        <f t="shared" si="43"/>
        <v/>
      </c>
      <c r="AC945" s="15" t="str">
        <f t="shared" si="44"/>
        <v/>
      </c>
      <c r="AD945" s="27" t="str">
        <f t="shared" si="45"/>
        <v/>
      </c>
    </row>
    <row r="946" spans="3:30" ht="30" customHeight="1" thickTop="1" thickBot="1" x14ac:dyDescent="0.25">
      <c r="C946" s="118"/>
      <c r="D946" s="115"/>
      <c r="E946" s="116" t="s">
        <v>350</v>
      </c>
      <c r="F946" s="118"/>
      <c r="G946" s="131" t="s">
        <v>350</v>
      </c>
      <c r="H946" s="131" t="s">
        <v>350</v>
      </c>
      <c r="I946" s="132" t="s">
        <v>350</v>
      </c>
      <c r="AB946" s="15" t="str">
        <f t="shared" si="43"/>
        <v/>
      </c>
      <c r="AC946" s="15" t="str">
        <f t="shared" si="44"/>
        <v/>
      </c>
      <c r="AD946" s="27" t="str">
        <f t="shared" si="45"/>
        <v/>
      </c>
    </row>
    <row r="947" spans="3:30" ht="30" customHeight="1" thickTop="1" thickBot="1" x14ac:dyDescent="0.25">
      <c r="C947" s="118"/>
      <c r="D947" s="115"/>
      <c r="E947" s="116" t="s">
        <v>350</v>
      </c>
      <c r="F947" s="118"/>
      <c r="G947" s="131" t="s">
        <v>350</v>
      </c>
      <c r="H947" s="131" t="s">
        <v>350</v>
      </c>
      <c r="I947" s="132" t="s">
        <v>350</v>
      </c>
      <c r="AB947" s="15" t="str">
        <f t="shared" si="43"/>
        <v/>
      </c>
      <c r="AC947" s="15" t="str">
        <f t="shared" si="44"/>
        <v/>
      </c>
      <c r="AD947" s="27" t="str">
        <f t="shared" si="45"/>
        <v/>
      </c>
    </row>
    <row r="948" spans="3:30" ht="30" customHeight="1" thickTop="1" thickBot="1" x14ac:dyDescent="0.25">
      <c r="C948" s="118"/>
      <c r="D948" s="115"/>
      <c r="E948" s="116" t="s">
        <v>350</v>
      </c>
      <c r="F948" s="118"/>
      <c r="G948" s="131" t="s">
        <v>350</v>
      </c>
      <c r="H948" s="131" t="s">
        <v>350</v>
      </c>
      <c r="I948" s="132" t="s">
        <v>350</v>
      </c>
      <c r="AB948" s="15" t="str">
        <f t="shared" si="43"/>
        <v/>
      </c>
      <c r="AC948" s="15" t="str">
        <f t="shared" si="44"/>
        <v/>
      </c>
      <c r="AD948" s="27" t="str">
        <f t="shared" si="45"/>
        <v/>
      </c>
    </row>
    <row r="949" spans="3:30" ht="30" customHeight="1" thickTop="1" thickBot="1" x14ac:dyDescent="0.25">
      <c r="C949" s="118"/>
      <c r="D949" s="115"/>
      <c r="E949" s="116" t="s">
        <v>350</v>
      </c>
      <c r="F949" s="118"/>
      <c r="G949" s="131" t="s">
        <v>350</v>
      </c>
      <c r="H949" s="131" t="s">
        <v>350</v>
      </c>
      <c r="I949" s="132" t="s">
        <v>350</v>
      </c>
      <c r="AB949" s="15" t="str">
        <f t="shared" si="43"/>
        <v/>
      </c>
      <c r="AC949" s="15" t="str">
        <f t="shared" si="44"/>
        <v/>
      </c>
      <c r="AD949" s="27" t="str">
        <f t="shared" si="45"/>
        <v/>
      </c>
    </row>
    <row r="950" spans="3:30" ht="30" customHeight="1" thickTop="1" thickBot="1" x14ac:dyDescent="0.25">
      <c r="C950" s="118"/>
      <c r="D950" s="115"/>
      <c r="E950" s="116" t="s">
        <v>350</v>
      </c>
      <c r="F950" s="118"/>
      <c r="G950" s="131" t="s">
        <v>350</v>
      </c>
      <c r="H950" s="131" t="s">
        <v>350</v>
      </c>
      <c r="I950" s="132" t="s">
        <v>350</v>
      </c>
      <c r="AB950" s="15" t="str">
        <f t="shared" si="43"/>
        <v/>
      </c>
      <c r="AC950" s="15" t="str">
        <f t="shared" si="44"/>
        <v/>
      </c>
      <c r="AD950" s="27" t="str">
        <f t="shared" si="45"/>
        <v/>
      </c>
    </row>
    <row r="951" spans="3:30" ht="30" customHeight="1" thickTop="1" thickBot="1" x14ac:dyDescent="0.25">
      <c r="C951" s="118"/>
      <c r="D951" s="115"/>
      <c r="E951" s="116" t="s">
        <v>350</v>
      </c>
      <c r="F951" s="118"/>
      <c r="G951" s="131" t="s">
        <v>350</v>
      </c>
      <c r="H951" s="131" t="s">
        <v>350</v>
      </c>
      <c r="I951" s="132" t="s">
        <v>350</v>
      </c>
      <c r="AB951" s="15" t="str">
        <f t="shared" si="43"/>
        <v/>
      </c>
      <c r="AC951" s="15" t="str">
        <f t="shared" si="44"/>
        <v/>
      </c>
      <c r="AD951" s="27" t="str">
        <f t="shared" si="45"/>
        <v/>
      </c>
    </row>
    <row r="952" spans="3:30" ht="30" customHeight="1" thickTop="1" thickBot="1" x14ac:dyDescent="0.25">
      <c r="C952" s="118"/>
      <c r="D952" s="115"/>
      <c r="E952" s="116" t="s">
        <v>350</v>
      </c>
      <c r="F952" s="118"/>
      <c r="G952" s="131" t="s">
        <v>350</v>
      </c>
      <c r="H952" s="131" t="s">
        <v>350</v>
      </c>
      <c r="I952" s="132" t="s">
        <v>350</v>
      </c>
      <c r="AB952" s="15" t="str">
        <f t="shared" si="43"/>
        <v/>
      </c>
      <c r="AC952" s="15" t="str">
        <f t="shared" si="44"/>
        <v/>
      </c>
      <c r="AD952" s="27" t="str">
        <f t="shared" si="45"/>
        <v/>
      </c>
    </row>
    <row r="953" spans="3:30" ht="30" customHeight="1" thickTop="1" thickBot="1" x14ac:dyDescent="0.25">
      <c r="C953" s="118"/>
      <c r="D953" s="115"/>
      <c r="E953" s="116" t="s">
        <v>350</v>
      </c>
      <c r="F953" s="118"/>
      <c r="G953" s="131" t="s">
        <v>350</v>
      </c>
      <c r="H953" s="131" t="s">
        <v>350</v>
      </c>
      <c r="I953" s="132" t="s">
        <v>350</v>
      </c>
      <c r="AB953" s="15" t="str">
        <f t="shared" si="43"/>
        <v/>
      </c>
      <c r="AC953" s="15" t="str">
        <f t="shared" si="44"/>
        <v/>
      </c>
      <c r="AD953" s="27" t="str">
        <f t="shared" si="45"/>
        <v/>
      </c>
    </row>
    <row r="954" spans="3:30" ht="30" customHeight="1" thickTop="1" thickBot="1" x14ac:dyDescent="0.25">
      <c r="C954" s="118"/>
      <c r="D954" s="115"/>
      <c r="E954" s="116" t="s">
        <v>350</v>
      </c>
      <c r="F954" s="118"/>
      <c r="G954" s="131" t="s">
        <v>350</v>
      </c>
      <c r="H954" s="131" t="s">
        <v>350</v>
      </c>
      <c r="I954" s="132" t="s">
        <v>350</v>
      </c>
      <c r="AB954" s="15" t="str">
        <f t="shared" si="43"/>
        <v/>
      </c>
      <c r="AC954" s="15" t="str">
        <f t="shared" si="44"/>
        <v/>
      </c>
      <c r="AD954" s="27" t="str">
        <f t="shared" si="45"/>
        <v/>
      </c>
    </row>
    <row r="955" spans="3:30" ht="30" customHeight="1" thickTop="1" thickBot="1" x14ac:dyDescent="0.25">
      <c r="C955" s="118"/>
      <c r="D955" s="115"/>
      <c r="E955" s="116" t="s">
        <v>350</v>
      </c>
      <c r="F955" s="118"/>
      <c r="G955" s="131" t="s">
        <v>350</v>
      </c>
      <c r="H955" s="131" t="s">
        <v>350</v>
      </c>
      <c r="I955" s="132" t="s">
        <v>350</v>
      </c>
      <c r="AB955" s="15" t="str">
        <f t="shared" si="43"/>
        <v/>
      </c>
      <c r="AC955" s="15" t="str">
        <f t="shared" si="44"/>
        <v/>
      </c>
      <c r="AD955" s="27" t="str">
        <f t="shared" si="45"/>
        <v/>
      </c>
    </row>
    <row r="956" spans="3:30" ht="30" customHeight="1" thickTop="1" thickBot="1" x14ac:dyDescent="0.25">
      <c r="C956" s="118"/>
      <c r="D956" s="115"/>
      <c r="E956" s="116" t="s">
        <v>350</v>
      </c>
      <c r="F956" s="118"/>
      <c r="G956" s="131" t="s">
        <v>350</v>
      </c>
      <c r="H956" s="131" t="s">
        <v>350</v>
      </c>
      <c r="I956" s="132" t="s">
        <v>350</v>
      </c>
      <c r="AB956" s="15" t="str">
        <f t="shared" si="43"/>
        <v/>
      </c>
      <c r="AC956" s="15" t="str">
        <f t="shared" si="44"/>
        <v/>
      </c>
      <c r="AD956" s="27" t="str">
        <f t="shared" si="45"/>
        <v/>
      </c>
    </row>
    <row r="957" spans="3:30" ht="30" customHeight="1" thickTop="1" thickBot="1" x14ac:dyDescent="0.25">
      <c r="C957" s="118"/>
      <c r="D957" s="115"/>
      <c r="E957" s="116" t="s">
        <v>350</v>
      </c>
      <c r="F957" s="118"/>
      <c r="G957" s="131" t="s">
        <v>350</v>
      </c>
      <c r="H957" s="131" t="s">
        <v>350</v>
      </c>
      <c r="I957" s="132" t="s">
        <v>350</v>
      </c>
      <c r="AB957" s="15" t="str">
        <f t="shared" si="43"/>
        <v/>
      </c>
      <c r="AC957" s="15" t="str">
        <f t="shared" si="44"/>
        <v/>
      </c>
      <c r="AD957" s="27" t="str">
        <f t="shared" si="45"/>
        <v/>
      </c>
    </row>
    <row r="958" spans="3:30" ht="30" customHeight="1" thickTop="1" thickBot="1" x14ac:dyDescent="0.25">
      <c r="C958" s="118"/>
      <c r="D958" s="115"/>
      <c r="E958" s="116" t="s">
        <v>350</v>
      </c>
      <c r="F958" s="118"/>
      <c r="G958" s="131" t="s">
        <v>350</v>
      </c>
      <c r="H958" s="131" t="s">
        <v>350</v>
      </c>
      <c r="I958" s="132" t="s">
        <v>350</v>
      </c>
      <c r="AB958" s="15" t="str">
        <f t="shared" si="43"/>
        <v/>
      </c>
      <c r="AC958" s="15" t="str">
        <f t="shared" si="44"/>
        <v/>
      </c>
      <c r="AD958" s="27" t="str">
        <f t="shared" si="45"/>
        <v/>
      </c>
    </row>
    <row r="959" spans="3:30" ht="30" customHeight="1" thickTop="1" thickBot="1" x14ac:dyDescent="0.25">
      <c r="C959" s="118"/>
      <c r="D959" s="115"/>
      <c r="E959" s="116" t="s">
        <v>350</v>
      </c>
      <c r="F959" s="118"/>
      <c r="G959" s="131" t="s">
        <v>350</v>
      </c>
      <c r="H959" s="131" t="s">
        <v>350</v>
      </c>
      <c r="I959" s="132" t="s">
        <v>350</v>
      </c>
      <c r="AB959" s="15" t="str">
        <f t="shared" si="43"/>
        <v/>
      </c>
      <c r="AC959" s="15" t="str">
        <f t="shared" si="44"/>
        <v/>
      </c>
      <c r="AD959" s="27" t="str">
        <f t="shared" si="45"/>
        <v/>
      </c>
    </row>
    <row r="960" spans="3:30" ht="30" customHeight="1" thickTop="1" thickBot="1" x14ac:dyDescent="0.25">
      <c r="C960" s="118"/>
      <c r="D960" s="115"/>
      <c r="E960" s="116" t="s">
        <v>350</v>
      </c>
      <c r="F960" s="118"/>
      <c r="G960" s="131" t="s">
        <v>350</v>
      </c>
      <c r="H960" s="131" t="s">
        <v>350</v>
      </c>
      <c r="I960" s="132" t="s">
        <v>350</v>
      </c>
      <c r="AB960" s="15" t="str">
        <f t="shared" si="43"/>
        <v/>
      </c>
      <c r="AC960" s="15" t="str">
        <f t="shared" si="44"/>
        <v/>
      </c>
      <c r="AD960" s="27" t="str">
        <f t="shared" si="45"/>
        <v/>
      </c>
    </row>
    <row r="961" spans="3:30" ht="30" customHeight="1" thickTop="1" thickBot="1" x14ac:dyDescent="0.25">
      <c r="C961" s="118"/>
      <c r="D961" s="115"/>
      <c r="E961" s="116" t="s">
        <v>350</v>
      </c>
      <c r="F961" s="118"/>
      <c r="G961" s="131" t="s">
        <v>350</v>
      </c>
      <c r="H961" s="131" t="s">
        <v>350</v>
      </c>
      <c r="I961" s="132" t="s">
        <v>350</v>
      </c>
      <c r="AB961" s="15" t="str">
        <f t="shared" si="43"/>
        <v/>
      </c>
      <c r="AC961" s="15" t="str">
        <f t="shared" si="44"/>
        <v/>
      </c>
      <c r="AD961" s="27" t="str">
        <f t="shared" si="45"/>
        <v/>
      </c>
    </row>
    <row r="962" spans="3:30" ht="30" customHeight="1" thickTop="1" thickBot="1" x14ac:dyDescent="0.25">
      <c r="C962" s="118"/>
      <c r="D962" s="115"/>
      <c r="E962" s="116" t="s">
        <v>350</v>
      </c>
      <c r="F962" s="118"/>
      <c r="G962" s="131" t="s">
        <v>350</v>
      </c>
      <c r="H962" s="131" t="s">
        <v>350</v>
      </c>
      <c r="I962" s="132" t="s">
        <v>350</v>
      </c>
      <c r="AB962" s="15" t="str">
        <f t="shared" si="43"/>
        <v/>
      </c>
      <c r="AC962" s="15" t="str">
        <f t="shared" si="44"/>
        <v/>
      </c>
      <c r="AD962" s="27" t="str">
        <f t="shared" si="45"/>
        <v/>
      </c>
    </row>
    <row r="963" spans="3:30" ht="30" customHeight="1" thickTop="1" thickBot="1" x14ac:dyDescent="0.25">
      <c r="C963" s="118"/>
      <c r="D963" s="115"/>
      <c r="E963" s="116" t="s">
        <v>350</v>
      </c>
      <c r="F963" s="118"/>
      <c r="G963" s="131" t="s">
        <v>350</v>
      </c>
      <c r="H963" s="131" t="s">
        <v>350</v>
      </c>
      <c r="I963" s="132" t="s">
        <v>350</v>
      </c>
      <c r="AB963" s="15" t="str">
        <f t="shared" si="43"/>
        <v/>
      </c>
      <c r="AC963" s="15" t="str">
        <f t="shared" si="44"/>
        <v/>
      </c>
      <c r="AD963" s="27" t="str">
        <f t="shared" si="45"/>
        <v/>
      </c>
    </row>
    <row r="964" spans="3:30" ht="30" customHeight="1" thickTop="1" thickBot="1" x14ac:dyDescent="0.25">
      <c r="C964" s="118"/>
      <c r="D964" s="115"/>
      <c r="E964" s="116" t="s">
        <v>350</v>
      </c>
      <c r="F964" s="118"/>
      <c r="G964" s="131" t="s">
        <v>350</v>
      </c>
      <c r="H964" s="131" t="s">
        <v>350</v>
      </c>
      <c r="I964" s="132" t="s">
        <v>350</v>
      </c>
      <c r="AB964" s="15" t="str">
        <f t="shared" si="43"/>
        <v/>
      </c>
      <c r="AC964" s="15" t="str">
        <f t="shared" si="44"/>
        <v/>
      </c>
      <c r="AD964" s="27" t="str">
        <f t="shared" si="45"/>
        <v/>
      </c>
    </row>
    <row r="965" spans="3:30" ht="30" customHeight="1" thickTop="1" thickBot="1" x14ac:dyDescent="0.25">
      <c r="C965" s="118"/>
      <c r="D965" s="115"/>
      <c r="E965" s="116" t="s">
        <v>350</v>
      </c>
      <c r="F965" s="118"/>
      <c r="G965" s="131" t="s">
        <v>350</v>
      </c>
      <c r="H965" s="131" t="s">
        <v>350</v>
      </c>
      <c r="I965" s="132" t="s">
        <v>350</v>
      </c>
      <c r="AB965" s="15" t="str">
        <f t="shared" si="43"/>
        <v/>
      </c>
      <c r="AC965" s="15" t="str">
        <f t="shared" si="44"/>
        <v/>
      </c>
      <c r="AD965" s="27" t="str">
        <f t="shared" si="45"/>
        <v/>
      </c>
    </row>
    <row r="966" spans="3:30" ht="30" customHeight="1" thickTop="1" thickBot="1" x14ac:dyDescent="0.25">
      <c r="C966" s="118"/>
      <c r="D966" s="115"/>
      <c r="E966" s="116" t="s">
        <v>350</v>
      </c>
      <c r="F966" s="118"/>
      <c r="G966" s="131" t="s">
        <v>350</v>
      </c>
      <c r="H966" s="131" t="s">
        <v>350</v>
      </c>
      <c r="I966" s="132" t="s">
        <v>350</v>
      </c>
      <c r="AB966" s="15" t="str">
        <f t="shared" si="43"/>
        <v/>
      </c>
      <c r="AC966" s="15" t="str">
        <f t="shared" si="44"/>
        <v/>
      </c>
      <c r="AD966" s="27" t="str">
        <f t="shared" si="45"/>
        <v/>
      </c>
    </row>
    <row r="967" spans="3:30" ht="30" customHeight="1" thickTop="1" thickBot="1" x14ac:dyDescent="0.25">
      <c r="C967" s="118"/>
      <c r="D967" s="115"/>
      <c r="E967" s="116" t="s">
        <v>350</v>
      </c>
      <c r="F967" s="118"/>
      <c r="G967" s="131" t="s">
        <v>350</v>
      </c>
      <c r="H967" s="131" t="s">
        <v>350</v>
      </c>
      <c r="I967" s="132" t="s">
        <v>350</v>
      </c>
      <c r="AB967" s="15" t="str">
        <f t="shared" si="43"/>
        <v/>
      </c>
      <c r="AC967" s="15" t="str">
        <f t="shared" si="44"/>
        <v/>
      </c>
      <c r="AD967" s="27" t="str">
        <f t="shared" si="45"/>
        <v/>
      </c>
    </row>
    <row r="968" spans="3:30" ht="30" customHeight="1" thickTop="1" thickBot="1" x14ac:dyDescent="0.25">
      <c r="C968" s="118"/>
      <c r="D968" s="115"/>
      <c r="E968" s="116" t="s">
        <v>350</v>
      </c>
      <c r="F968" s="118"/>
      <c r="G968" s="131" t="s">
        <v>350</v>
      </c>
      <c r="H968" s="131" t="s">
        <v>350</v>
      </c>
      <c r="I968" s="132" t="s">
        <v>350</v>
      </c>
      <c r="AB968" s="15" t="str">
        <f t="shared" si="43"/>
        <v/>
      </c>
      <c r="AC968" s="15" t="str">
        <f t="shared" si="44"/>
        <v/>
      </c>
      <c r="AD968" s="27" t="str">
        <f t="shared" si="45"/>
        <v/>
      </c>
    </row>
    <row r="969" spans="3:30" ht="30" customHeight="1" thickTop="1" thickBot="1" x14ac:dyDescent="0.25">
      <c r="C969" s="118"/>
      <c r="D969" s="115"/>
      <c r="E969" s="116" t="s">
        <v>350</v>
      </c>
      <c r="F969" s="118"/>
      <c r="G969" s="131" t="s">
        <v>350</v>
      </c>
      <c r="H969" s="131" t="s">
        <v>350</v>
      </c>
      <c r="I969" s="132" t="s">
        <v>350</v>
      </c>
      <c r="AB969" s="15" t="str">
        <f t="shared" ref="AB969:AB1032" si="46">IF(D969="","",MONTH(D969))</f>
        <v/>
      </c>
      <c r="AC969" s="15" t="str">
        <f t="shared" ref="AC969:AC1032" si="47">IF(D969="","",YEAR(D969))</f>
        <v/>
      </c>
      <c r="AD969" s="27" t="str">
        <f t="shared" ref="AD969:AD1032" si="48">IF(ISERROR(IF(G969="","",H969-G969)),"",IF(G969="","",H969-G969))</f>
        <v/>
      </c>
    </row>
    <row r="970" spans="3:30" ht="30" customHeight="1" thickTop="1" thickBot="1" x14ac:dyDescent="0.25">
      <c r="C970" s="118"/>
      <c r="D970" s="115"/>
      <c r="E970" s="116" t="s">
        <v>350</v>
      </c>
      <c r="F970" s="118"/>
      <c r="G970" s="131" t="s">
        <v>350</v>
      </c>
      <c r="H970" s="131" t="s">
        <v>350</v>
      </c>
      <c r="I970" s="132" t="s">
        <v>350</v>
      </c>
      <c r="AB970" s="15" t="str">
        <f t="shared" si="46"/>
        <v/>
      </c>
      <c r="AC970" s="15" t="str">
        <f t="shared" si="47"/>
        <v/>
      </c>
      <c r="AD970" s="27" t="str">
        <f t="shared" si="48"/>
        <v/>
      </c>
    </row>
    <row r="971" spans="3:30" ht="30" customHeight="1" thickTop="1" thickBot="1" x14ac:dyDescent="0.25">
      <c r="C971" s="118"/>
      <c r="D971" s="115"/>
      <c r="E971" s="116" t="s">
        <v>350</v>
      </c>
      <c r="F971" s="118"/>
      <c r="G971" s="131" t="s">
        <v>350</v>
      </c>
      <c r="H971" s="131" t="s">
        <v>350</v>
      </c>
      <c r="I971" s="132" t="s">
        <v>350</v>
      </c>
      <c r="AB971" s="15" t="str">
        <f t="shared" si="46"/>
        <v/>
      </c>
      <c r="AC971" s="15" t="str">
        <f t="shared" si="47"/>
        <v/>
      </c>
      <c r="AD971" s="27" t="str">
        <f t="shared" si="48"/>
        <v/>
      </c>
    </row>
    <row r="972" spans="3:30" ht="30" customHeight="1" thickTop="1" thickBot="1" x14ac:dyDescent="0.25">
      <c r="C972" s="118"/>
      <c r="D972" s="115"/>
      <c r="E972" s="116" t="s">
        <v>350</v>
      </c>
      <c r="F972" s="118"/>
      <c r="G972" s="131" t="s">
        <v>350</v>
      </c>
      <c r="H972" s="131" t="s">
        <v>350</v>
      </c>
      <c r="I972" s="132" t="s">
        <v>350</v>
      </c>
      <c r="AB972" s="15" t="str">
        <f t="shared" si="46"/>
        <v/>
      </c>
      <c r="AC972" s="15" t="str">
        <f t="shared" si="47"/>
        <v/>
      </c>
      <c r="AD972" s="27" t="str">
        <f t="shared" si="48"/>
        <v/>
      </c>
    </row>
    <row r="973" spans="3:30" ht="30" customHeight="1" thickTop="1" thickBot="1" x14ac:dyDescent="0.25">
      <c r="C973" s="118"/>
      <c r="D973" s="115"/>
      <c r="E973" s="116" t="s">
        <v>350</v>
      </c>
      <c r="F973" s="118"/>
      <c r="G973" s="131" t="s">
        <v>350</v>
      </c>
      <c r="H973" s="131" t="s">
        <v>350</v>
      </c>
      <c r="I973" s="132" t="s">
        <v>350</v>
      </c>
      <c r="AB973" s="15" t="str">
        <f t="shared" si="46"/>
        <v/>
      </c>
      <c r="AC973" s="15" t="str">
        <f t="shared" si="47"/>
        <v/>
      </c>
      <c r="AD973" s="27" t="str">
        <f t="shared" si="48"/>
        <v/>
      </c>
    </row>
    <row r="974" spans="3:30" ht="30" customHeight="1" thickTop="1" thickBot="1" x14ac:dyDescent="0.25">
      <c r="C974" s="118"/>
      <c r="D974" s="115"/>
      <c r="E974" s="116" t="s">
        <v>350</v>
      </c>
      <c r="F974" s="118"/>
      <c r="G974" s="131" t="s">
        <v>350</v>
      </c>
      <c r="H974" s="131" t="s">
        <v>350</v>
      </c>
      <c r="I974" s="132" t="s">
        <v>350</v>
      </c>
      <c r="AB974" s="15" t="str">
        <f t="shared" si="46"/>
        <v/>
      </c>
      <c r="AC974" s="15" t="str">
        <f t="shared" si="47"/>
        <v/>
      </c>
      <c r="AD974" s="27" t="str">
        <f t="shared" si="48"/>
        <v/>
      </c>
    </row>
    <row r="975" spans="3:30" ht="30" customHeight="1" thickTop="1" thickBot="1" x14ac:dyDescent="0.25">
      <c r="C975" s="118"/>
      <c r="D975" s="115"/>
      <c r="E975" s="116" t="s">
        <v>350</v>
      </c>
      <c r="F975" s="118"/>
      <c r="G975" s="131" t="s">
        <v>350</v>
      </c>
      <c r="H975" s="131" t="s">
        <v>350</v>
      </c>
      <c r="I975" s="132" t="s">
        <v>350</v>
      </c>
      <c r="AB975" s="15" t="str">
        <f t="shared" si="46"/>
        <v/>
      </c>
      <c r="AC975" s="15" t="str">
        <f t="shared" si="47"/>
        <v/>
      </c>
      <c r="AD975" s="27" t="str">
        <f t="shared" si="48"/>
        <v/>
      </c>
    </row>
    <row r="976" spans="3:30" ht="30" customHeight="1" thickTop="1" thickBot="1" x14ac:dyDescent="0.25">
      <c r="C976" s="118"/>
      <c r="D976" s="115"/>
      <c r="E976" s="116" t="s">
        <v>350</v>
      </c>
      <c r="F976" s="118"/>
      <c r="G976" s="131" t="s">
        <v>350</v>
      </c>
      <c r="H976" s="131" t="s">
        <v>350</v>
      </c>
      <c r="I976" s="132" t="s">
        <v>350</v>
      </c>
      <c r="AB976" s="15" t="str">
        <f t="shared" si="46"/>
        <v/>
      </c>
      <c r="AC976" s="15" t="str">
        <f t="shared" si="47"/>
        <v/>
      </c>
      <c r="AD976" s="27" t="str">
        <f t="shared" si="48"/>
        <v/>
      </c>
    </row>
    <row r="977" spans="3:30" ht="30" customHeight="1" thickTop="1" thickBot="1" x14ac:dyDescent="0.25">
      <c r="C977" s="118"/>
      <c r="D977" s="115"/>
      <c r="E977" s="116" t="s">
        <v>350</v>
      </c>
      <c r="F977" s="118"/>
      <c r="G977" s="131" t="s">
        <v>350</v>
      </c>
      <c r="H977" s="131" t="s">
        <v>350</v>
      </c>
      <c r="I977" s="132" t="s">
        <v>350</v>
      </c>
      <c r="AB977" s="15" t="str">
        <f t="shared" si="46"/>
        <v/>
      </c>
      <c r="AC977" s="15" t="str">
        <f t="shared" si="47"/>
        <v/>
      </c>
      <c r="AD977" s="27" t="str">
        <f t="shared" si="48"/>
        <v/>
      </c>
    </row>
    <row r="978" spans="3:30" ht="30" customHeight="1" thickTop="1" thickBot="1" x14ac:dyDescent="0.25">
      <c r="C978" s="118"/>
      <c r="D978" s="115"/>
      <c r="E978" s="116" t="s">
        <v>350</v>
      </c>
      <c r="F978" s="118"/>
      <c r="G978" s="131" t="s">
        <v>350</v>
      </c>
      <c r="H978" s="131" t="s">
        <v>350</v>
      </c>
      <c r="I978" s="132" t="s">
        <v>350</v>
      </c>
      <c r="AB978" s="15" t="str">
        <f t="shared" si="46"/>
        <v/>
      </c>
      <c r="AC978" s="15" t="str">
        <f t="shared" si="47"/>
        <v/>
      </c>
      <c r="AD978" s="27" t="str">
        <f t="shared" si="48"/>
        <v/>
      </c>
    </row>
    <row r="979" spans="3:30" ht="30" customHeight="1" thickTop="1" thickBot="1" x14ac:dyDescent="0.25">
      <c r="C979" s="118"/>
      <c r="D979" s="115"/>
      <c r="E979" s="116" t="s">
        <v>350</v>
      </c>
      <c r="F979" s="118"/>
      <c r="G979" s="131" t="s">
        <v>350</v>
      </c>
      <c r="H979" s="131" t="s">
        <v>350</v>
      </c>
      <c r="I979" s="132" t="s">
        <v>350</v>
      </c>
      <c r="AB979" s="15" t="str">
        <f t="shared" si="46"/>
        <v/>
      </c>
      <c r="AC979" s="15" t="str">
        <f t="shared" si="47"/>
        <v/>
      </c>
      <c r="AD979" s="27" t="str">
        <f t="shared" si="48"/>
        <v/>
      </c>
    </row>
    <row r="980" spans="3:30" ht="30" customHeight="1" thickTop="1" thickBot="1" x14ac:dyDescent="0.25">
      <c r="C980" s="118"/>
      <c r="D980" s="115"/>
      <c r="E980" s="116" t="s">
        <v>350</v>
      </c>
      <c r="F980" s="118"/>
      <c r="G980" s="131" t="s">
        <v>350</v>
      </c>
      <c r="H980" s="131" t="s">
        <v>350</v>
      </c>
      <c r="I980" s="132" t="s">
        <v>350</v>
      </c>
      <c r="AB980" s="15" t="str">
        <f t="shared" si="46"/>
        <v/>
      </c>
      <c r="AC980" s="15" t="str">
        <f t="shared" si="47"/>
        <v/>
      </c>
      <c r="AD980" s="27" t="str">
        <f t="shared" si="48"/>
        <v/>
      </c>
    </row>
    <row r="981" spans="3:30" ht="30" customHeight="1" thickTop="1" thickBot="1" x14ac:dyDescent="0.25">
      <c r="C981" s="118"/>
      <c r="D981" s="115"/>
      <c r="E981" s="116" t="s">
        <v>350</v>
      </c>
      <c r="F981" s="118"/>
      <c r="G981" s="131" t="s">
        <v>350</v>
      </c>
      <c r="H981" s="131" t="s">
        <v>350</v>
      </c>
      <c r="I981" s="132" t="s">
        <v>350</v>
      </c>
      <c r="AB981" s="15" t="str">
        <f t="shared" si="46"/>
        <v/>
      </c>
      <c r="AC981" s="15" t="str">
        <f t="shared" si="47"/>
        <v/>
      </c>
      <c r="AD981" s="27" t="str">
        <f t="shared" si="48"/>
        <v/>
      </c>
    </row>
    <row r="982" spans="3:30" ht="30" customHeight="1" thickTop="1" thickBot="1" x14ac:dyDescent="0.25">
      <c r="C982" s="118"/>
      <c r="D982" s="115"/>
      <c r="E982" s="116" t="s">
        <v>350</v>
      </c>
      <c r="F982" s="118"/>
      <c r="G982" s="131" t="s">
        <v>350</v>
      </c>
      <c r="H982" s="131" t="s">
        <v>350</v>
      </c>
      <c r="I982" s="132" t="s">
        <v>350</v>
      </c>
      <c r="AB982" s="15" t="str">
        <f t="shared" si="46"/>
        <v/>
      </c>
      <c r="AC982" s="15" t="str">
        <f t="shared" si="47"/>
        <v/>
      </c>
      <c r="AD982" s="27" t="str">
        <f t="shared" si="48"/>
        <v/>
      </c>
    </row>
    <row r="983" spans="3:30" ht="30" customHeight="1" thickTop="1" thickBot="1" x14ac:dyDescent="0.25">
      <c r="C983" s="118"/>
      <c r="D983" s="115"/>
      <c r="E983" s="116" t="s">
        <v>350</v>
      </c>
      <c r="F983" s="118"/>
      <c r="G983" s="131" t="s">
        <v>350</v>
      </c>
      <c r="H983" s="131" t="s">
        <v>350</v>
      </c>
      <c r="I983" s="132" t="s">
        <v>350</v>
      </c>
      <c r="AB983" s="15" t="str">
        <f t="shared" si="46"/>
        <v/>
      </c>
      <c r="AC983" s="15" t="str">
        <f t="shared" si="47"/>
        <v/>
      </c>
      <c r="AD983" s="27" t="str">
        <f t="shared" si="48"/>
        <v/>
      </c>
    </row>
    <row r="984" spans="3:30" ht="30" customHeight="1" thickTop="1" thickBot="1" x14ac:dyDescent="0.25">
      <c r="C984" s="118"/>
      <c r="D984" s="115"/>
      <c r="E984" s="116" t="s">
        <v>350</v>
      </c>
      <c r="F984" s="118"/>
      <c r="G984" s="131" t="s">
        <v>350</v>
      </c>
      <c r="H984" s="131" t="s">
        <v>350</v>
      </c>
      <c r="I984" s="132" t="s">
        <v>350</v>
      </c>
      <c r="AB984" s="15" t="str">
        <f t="shared" si="46"/>
        <v/>
      </c>
      <c r="AC984" s="15" t="str">
        <f t="shared" si="47"/>
        <v/>
      </c>
      <c r="AD984" s="27" t="str">
        <f t="shared" si="48"/>
        <v/>
      </c>
    </row>
    <row r="985" spans="3:30" ht="30" customHeight="1" thickTop="1" thickBot="1" x14ac:dyDescent="0.25">
      <c r="C985" s="118"/>
      <c r="D985" s="115"/>
      <c r="E985" s="116" t="s">
        <v>350</v>
      </c>
      <c r="F985" s="118"/>
      <c r="G985" s="131" t="s">
        <v>350</v>
      </c>
      <c r="H985" s="131" t="s">
        <v>350</v>
      </c>
      <c r="I985" s="132" t="s">
        <v>350</v>
      </c>
      <c r="AB985" s="15" t="str">
        <f t="shared" si="46"/>
        <v/>
      </c>
      <c r="AC985" s="15" t="str">
        <f t="shared" si="47"/>
        <v/>
      </c>
      <c r="AD985" s="27" t="str">
        <f t="shared" si="48"/>
        <v/>
      </c>
    </row>
    <row r="986" spans="3:30" ht="30" customHeight="1" thickTop="1" thickBot="1" x14ac:dyDescent="0.25">
      <c r="C986" s="118"/>
      <c r="D986" s="115"/>
      <c r="E986" s="116" t="s">
        <v>350</v>
      </c>
      <c r="F986" s="118"/>
      <c r="G986" s="131" t="s">
        <v>350</v>
      </c>
      <c r="H986" s="131" t="s">
        <v>350</v>
      </c>
      <c r="I986" s="132" t="s">
        <v>350</v>
      </c>
      <c r="AB986" s="15" t="str">
        <f t="shared" si="46"/>
        <v/>
      </c>
      <c r="AC986" s="15" t="str">
        <f t="shared" si="47"/>
        <v/>
      </c>
      <c r="AD986" s="27" t="str">
        <f t="shared" si="48"/>
        <v/>
      </c>
    </row>
    <row r="987" spans="3:30" ht="30" customHeight="1" thickTop="1" thickBot="1" x14ac:dyDescent="0.25">
      <c r="C987" s="118"/>
      <c r="D987" s="115"/>
      <c r="E987" s="116" t="s">
        <v>350</v>
      </c>
      <c r="F987" s="118"/>
      <c r="G987" s="131" t="s">
        <v>350</v>
      </c>
      <c r="H987" s="131" t="s">
        <v>350</v>
      </c>
      <c r="I987" s="132" t="s">
        <v>350</v>
      </c>
      <c r="AB987" s="15" t="str">
        <f t="shared" si="46"/>
        <v/>
      </c>
      <c r="AC987" s="15" t="str">
        <f t="shared" si="47"/>
        <v/>
      </c>
      <c r="AD987" s="27" t="str">
        <f t="shared" si="48"/>
        <v/>
      </c>
    </row>
    <row r="988" spans="3:30" ht="30" customHeight="1" thickTop="1" thickBot="1" x14ac:dyDescent="0.25">
      <c r="C988" s="118"/>
      <c r="D988" s="115"/>
      <c r="E988" s="116" t="s">
        <v>350</v>
      </c>
      <c r="F988" s="118"/>
      <c r="G988" s="131" t="s">
        <v>350</v>
      </c>
      <c r="H988" s="131" t="s">
        <v>350</v>
      </c>
      <c r="I988" s="132" t="s">
        <v>350</v>
      </c>
      <c r="AB988" s="15" t="str">
        <f t="shared" si="46"/>
        <v/>
      </c>
      <c r="AC988" s="15" t="str">
        <f t="shared" si="47"/>
        <v/>
      </c>
      <c r="AD988" s="27" t="str">
        <f t="shared" si="48"/>
        <v/>
      </c>
    </row>
    <row r="989" spans="3:30" ht="30" customHeight="1" thickTop="1" thickBot="1" x14ac:dyDescent="0.25">
      <c r="C989" s="118"/>
      <c r="D989" s="115"/>
      <c r="E989" s="116" t="s">
        <v>350</v>
      </c>
      <c r="F989" s="118"/>
      <c r="G989" s="131" t="s">
        <v>350</v>
      </c>
      <c r="H989" s="131" t="s">
        <v>350</v>
      </c>
      <c r="I989" s="132" t="s">
        <v>350</v>
      </c>
      <c r="AB989" s="15" t="str">
        <f t="shared" si="46"/>
        <v/>
      </c>
      <c r="AC989" s="15" t="str">
        <f t="shared" si="47"/>
        <v/>
      </c>
      <c r="AD989" s="27" t="str">
        <f t="shared" si="48"/>
        <v/>
      </c>
    </row>
    <row r="990" spans="3:30" ht="30" customHeight="1" thickTop="1" thickBot="1" x14ac:dyDescent="0.25">
      <c r="C990" s="118"/>
      <c r="D990" s="115"/>
      <c r="E990" s="116" t="s">
        <v>350</v>
      </c>
      <c r="F990" s="118"/>
      <c r="G990" s="131" t="s">
        <v>350</v>
      </c>
      <c r="H990" s="131" t="s">
        <v>350</v>
      </c>
      <c r="I990" s="132" t="s">
        <v>350</v>
      </c>
      <c r="AB990" s="15" t="str">
        <f t="shared" si="46"/>
        <v/>
      </c>
      <c r="AC990" s="15" t="str">
        <f t="shared" si="47"/>
        <v/>
      </c>
      <c r="AD990" s="27" t="str">
        <f t="shared" si="48"/>
        <v/>
      </c>
    </row>
    <row r="991" spans="3:30" ht="30" customHeight="1" thickTop="1" thickBot="1" x14ac:dyDescent="0.25">
      <c r="C991" s="118"/>
      <c r="D991" s="115"/>
      <c r="E991" s="116" t="s">
        <v>350</v>
      </c>
      <c r="F991" s="118"/>
      <c r="G991" s="131" t="s">
        <v>350</v>
      </c>
      <c r="H991" s="131" t="s">
        <v>350</v>
      </c>
      <c r="I991" s="132" t="s">
        <v>350</v>
      </c>
      <c r="AB991" s="15" t="str">
        <f t="shared" si="46"/>
        <v/>
      </c>
      <c r="AC991" s="15" t="str">
        <f t="shared" si="47"/>
        <v/>
      </c>
      <c r="AD991" s="27" t="str">
        <f t="shared" si="48"/>
        <v/>
      </c>
    </row>
    <row r="992" spans="3:30" ht="30" customHeight="1" thickTop="1" thickBot="1" x14ac:dyDescent="0.25">
      <c r="C992" s="118"/>
      <c r="D992" s="115"/>
      <c r="E992" s="116" t="s">
        <v>350</v>
      </c>
      <c r="F992" s="118"/>
      <c r="G992" s="131" t="s">
        <v>350</v>
      </c>
      <c r="H992" s="131" t="s">
        <v>350</v>
      </c>
      <c r="I992" s="132" t="s">
        <v>350</v>
      </c>
      <c r="AB992" s="15" t="str">
        <f t="shared" si="46"/>
        <v/>
      </c>
      <c r="AC992" s="15" t="str">
        <f t="shared" si="47"/>
        <v/>
      </c>
      <c r="AD992" s="27" t="str">
        <f t="shared" si="48"/>
        <v/>
      </c>
    </row>
    <row r="993" spans="3:30" ht="30" customHeight="1" thickTop="1" thickBot="1" x14ac:dyDescent="0.25">
      <c r="C993" s="118"/>
      <c r="D993" s="115"/>
      <c r="E993" s="116" t="s">
        <v>350</v>
      </c>
      <c r="F993" s="118"/>
      <c r="G993" s="131" t="s">
        <v>350</v>
      </c>
      <c r="H993" s="131" t="s">
        <v>350</v>
      </c>
      <c r="I993" s="132" t="s">
        <v>350</v>
      </c>
      <c r="AB993" s="15" t="str">
        <f t="shared" si="46"/>
        <v/>
      </c>
      <c r="AC993" s="15" t="str">
        <f t="shared" si="47"/>
        <v/>
      </c>
      <c r="AD993" s="27" t="str">
        <f t="shared" si="48"/>
        <v/>
      </c>
    </row>
    <row r="994" spans="3:30" ht="30" customHeight="1" thickTop="1" thickBot="1" x14ac:dyDescent="0.25">
      <c r="C994" s="118"/>
      <c r="D994" s="115"/>
      <c r="E994" s="116" t="s">
        <v>350</v>
      </c>
      <c r="F994" s="118"/>
      <c r="G994" s="131" t="s">
        <v>350</v>
      </c>
      <c r="H994" s="131" t="s">
        <v>350</v>
      </c>
      <c r="I994" s="132" t="s">
        <v>350</v>
      </c>
      <c r="AB994" s="15" t="str">
        <f t="shared" si="46"/>
        <v/>
      </c>
      <c r="AC994" s="15" t="str">
        <f t="shared" si="47"/>
        <v/>
      </c>
      <c r="AD994" s="27" t="str">
        <f t="shared" si="48"/>
        <v/>
      </c>
    </row>
    <row r="995" spans="3:30" ht="30" customHeight="1" thickTop="1" thickBot="1" x14ac:dyDescent="0.25">
      <c r="C995" s="118"/>
      <c r="D995" s="115"/>
      <c r="E995" s="116" t="s">
        <v>350</v>
      </c>
      <c r="F995" s="118"/>
      <c r="G995" s="131" t="s">
        <v>350</v>
      </c>
      <c r="H995" s="131" t="s">
        <v>350</v>
      </c>
      <c r="I995" s="132" t="s">
        <v>350</v>
      </c>
      <c r="AB995" s="15" t="str">
        <f t="shared" si="46"/>
        <v/>
      </c>
      <c r="AC995" s="15" t="str">
        <f t="shared" si="47"/>
        <v/>
      </c>
      <c r="AD995" s="27" t="str">
        <f t="shared" si="48"/>
        <v/>
      </c>
    </row>
    <row r="996" spans="3:30" ht="30" customHeight="1" thickTop="1" thickBot="1" x14ac:dyDescent="0.25">
      <c r="C996" s="118"/>
      <c r="D996" s="115"/>
      <c r="E996" s="116" t="s">
        <v>350</v>
      </c>
      <c r="F996" s="118"/>
      <c r="G996" s="131" t="s">
        <v>350</v>
      </c>
      <c r="H996" s="131" t="s">
        <v>350</v>
      </c>
      <c r="I996" s="132" t="s">
        <v>350</v>
      </c>
      <c r="AB996" s="15" t="str">
        <f t="shared" si="46"/>
        <v/>
      </c>
      <c r="AC996" s="15" t="str">
        <f t="shared" si="47"/>
        <v/>
      </c>
      <c r="AD996" s="27" t="str">
        <f t="shared" si="48"/>
        <v/>
      </c>
    </row>
    <row r="997" spans="3:30" ht="30" customHeight="1" thickTop="1" thickBot="1" x14ac:dyDescent="0.25">
      <c r="C997" s="118"/>
      <c r="D997" s="115"/>
      <c r="E997" s="116" t="s">
        <v>350</v>
      </c>
      <c r="F997" s="118"/>
      <c r="G997" s="131" t="s">
        <v>350</v>
      </c>
      <c r="H997" s="131" t="s">
        <v>350</v>
      </c>
      <c r="I997" s="132" t="s">
        <v>350</v>
      </c>
      <c r="AB997" s="15" t="str">
        <f t="shared" si="46"/>
        <v/>
      </c>
      <c r="AC997" s="15" t="str">
        <f t="shared" si="47"/>
        <v/>
      </c>
      <c r="AD997" s="27" t="str">
        <f t="shared" si="48"/>
        <v/>
      </c>
    </row>
    <row r="998" spans="3:30" ht="30" customHeight="1" thickTop="1" thickBot="1" x14ac:dyDescent="0.25">
      <c r="C998" s="118"/>
      <c r="D998" s="115"/>
      <c r="E998" s="116" t="s">
        <v>350</v>
      </c>
      <c r="F998" s="118"/>
      <c r="G998" s="131" t="s">
        <v>350</v>
      </c>
      <c r="H998" s="131" t="s">
        <v>350</v>
      </c>
      <c r="I998" s="132" t="s">
        <v>350</v>
      </c>
      <c r="AB998" s="15" t="str">
        <f t="shared" si="46"/>
        <v/>
      </c>
      <c r="AC998" s="15" t="str">
        <f t="shared" si="47"/>
        <v/>
      </c>
      <c r="AD998" s="27" t="str">
        <f t="shared" si="48"/>
        <v/>
      </c>
    </row>
    <row r="999" spans="3:30" ht="30" customHeight="1" thickTop="1" thickBot="1" x14ac:dyDescent="0.25">
      <c r="C999" s="118"/>
      <c r="D999" s="115"/>
      <c r="E999" s="116" t="s">
        <v>350</v>
      </c>
      <c r="F999" s="118"/>
      <c r="G999" s="131" t="s">
        <v>350</v>
      </c>
      <c r="H999" s="131" t="s">
        <v>350</v>
      </c>
      <c r="I999" s="132" t="s">
        <v>350</v>
      </c>
      <c r="AB999" s="15" t="str">
        <f t="shared" si="46"/>
        <v/>
      </c>
      <c r="AC999" s="15" t="str">
        <f t="shared" si="47"/>
        <v/>
      </c>
      <c r="AD999" s="27" t="str">
        <f t="shared" si="48"/>
        <v/>
      </c>
    </row>
    <row r="1000" spans="3:30" ht="30" customHeight="1" thickTop="1" thickBot="1" x14ac:dyDescent="0.25">
      <c r="C1000" s="118"/>
      <c r="D1000" s="115"/>
      <c r="E1000" s="116" t="s">
        <v>350</v>
      </c>
      <c r="F1000" s="118"/>
      <c r="G1000" s="131" t="s">
        <v>350</v>
      </c>
      <c r="H1000" s="131" t="s">
        <v>350</v>
      </c>
      <c r="I1000" s="132" t="s">
        <v>350</v>
      </c>
      <c r="AB1000" s="15" t="str">
        <f t="shared" si="46"/>
        <v/>
      </c>
      <c r="AC1000" s="15" t="str">
        <f t="shared" si="47"/>
        <v/>
      </c>
      <c r="AD1000" s="27" t="str">
        <f t="shared" si="48"/>
        <v/>
      </c>
    </row>
    <row r="1001" spans="3:30" ht="30" customHeight="1" thickTop="1" thickBot="1" x14ac:dyDescent="0.25">
      <c r="C1001" s="118"/>
      <c r="D1001" s="115"/>
      <c r="E1001" s="116" t="s">
        <v>350</v>
      </c>
      <c r="F1001" s="118"/>
      <c r="G1001" s="131" t="s">
        <v>350</v>
      </c>
      <c r="H1001" s="131" t="s">
        <v>350</v>
      </c>
      <c r="I1001" s="132" t="s">
        <v>350</v>
      </c>
      <c r="AB1001" s="15" t="str">
        <f t="shared" si="46"/>
        <v/>
      </c>
      <c r="AC1001" s="15" t="str">
        <f t="shared" si="47"/>
        <v/>
      </c>
      <c r="AD1001" s="27" t="str">
        <f t="shared" si="48"/>
        <v/>
      </c>
    </row>
    <row r="1002" spans="3:30" ht="30" customHeight="1" thickTop="1" thickBot="1" x14ac:dyDescent="0.25">
      <c r="C1002" s="118"/>
      <c r="D1002" s="115"/>
      <c r="E1002" s="116" t="s">
        <v>350</v>
      </c>
      <c r="F1002" s="118"/>
      <c r="G1002" s="131" t="s">
        <v>350</v>
      </c>
      <c r="H1002" s="131" t="s">
        <v>350</v>
      </c>
      <c r="I1002" s="132" t="s">
        <v>350</v>
      </c>
      <c r="AB1002" s="15" t="str">
        <f t="shared" si="46"/>
        <v/>
      </c>
      <c r="AC1002" s="15" t="str">
        <f t="shared" si="47"/>
        <v/>
      </c>
      <c r="AD1002" s="27" t="str">
        <f t="shared" si="48"/>
        <v/>
      </c>
    </row>
    <row r="1003" spans="3:30" ht="30" customHeight="1" thickTop="1" thickBot="1" x14ac:dyDescent="0.25">
      <c r="C1003" s="118"/>
      <c r="D1003" s="115"/>
      <c r="E1003" s="116" t="s">
        <v>350</v>
      </c>
      <c r="F1003" s="118"/>
      <c r="G1003" s="131" t="s">
        <v>350</v>
      </c>
      <c r="H1003" s="131" t="s">
        <v>350</v>
      </c>
      <c r="I1003" s="132" t="s">
        <v>350</v>
      </c>
      <c r="AB1003" s="15" t="str">
        <f t="shared" si="46"/>
        <v/>
      </c>
      <c r="AC1003" s="15" t="str">
        <f t="shared" si="47"/>
        <v/>
      </c>
      <c r="AD1003" s="27" t="str">
        <f t="shared" si="48"/>
        <v/>
      </c>
    </row>
    <row r="1004" spans="3:30" ht="30" customHeight="1" thickTop="1" thickBot="1" x14ac:dyDescent="0.25">
      <c r="C1004" s="118"/>
      <c r="D1004" s="115"/>
      <c r="E1004" s="116" t="s">
        <v>350</v>
      </c>
      <c r="F1004" s="118"/>
      <c r="G1004" s="131" t="s">
        <v>350</v>
      </c>
      <c r="H1004" s="131" t="s">
        <v>350</v>
      </c>
      <c r="I1004" s="132" t="s">
        <v>350</v>
      </c>
      <c r="AB1004" s="15" t="str">
        <f t="shared" si="46"/>
        <v/>
      </c>
      <c r="AC1004" s="15" t="str">
        <f t="shared" si="47"/>
        <v/>
      </c>
      <c r="AD1004" s="27" t="str">
        <f t="shared" si="48"/>
        <v/>
      </c>
    </row>
    <row r="1005" spans="3:30" ht="30" customHeight="1" thickTop="1" thickBot="1" x14ac:dyDescent="0.25">
      <c r="C1005" s="118"/>
      <c r="D1005" s="115"/>
      <c r="E1005" s="116" t="s">
        <v>350</v>
      </c>
      <c r="F1005" s="118"/>
      <c r="G1005" s="131" t="s">
        <v>350</v>
      </c>
      <c r="H1005" s="131" t="s">
        <v>350</v>
      </c>
      <c r="I1005" s="132" t="s">
        <v>350</v>
      </c>
      <c r="AB1005" s="15" t="str">
        <f t="shared" si="46"/>
        <v/>
      </c>
      <c r="AC1005" s="15" t="str">
        <f t="shared" si="47"/>
        <v/>
      </c>
      <c r="AD1005" s="27" t="str">
        <f t="shared" si="48"/>
        <v/>
      </c>
    </row>
    <row r="1006" spans="3:30" ht="30" customHeight="1" thickTop="1" thickBot="1" x14ac:dyDescent="0.25">
      <c r="C1006" s="118"/>
      <c r="D1006" s="115"/>
      <c r="E1006" s="116" t="s">
        <v>350</v>
      </c>
      <c r="F1006" s="118"/>
      <c r="G1006" s="131" t="s">
        <v>350</v>
      </c>
      <c r="H1006" s="131" t="s">
        <v>350</v>
      </c>
      <c r="I1006" s="132" t="s">
        <v>350</v>
      </c>
      <c r="AB1006" s="15" t="str">
        <f t="shared" si="46"/>
        <v/>
      </c>
      <c r="AC1006" s="15" t="str">
        <f t="shared" si="47"/>
        <v/>
      </c>
      <c r="AD1006" s="27" t="str">
        <f t="shared" si="48"/>
        <v/>
      </c>
    </row>
    <row r="1007" spans="3:30" ht="30" customHeight="1" thickTop="1" thickBot="1" x14ac:dyDescent="0.25">
      <c r="C1007" s="118"/>
      <c r="D1007" s="115"/>
      <c r="E1007" s="116" t="s">
        <v>350</v>
      </c>
      <c r="F1007" s="118"/>
      <c r="G1007" s="131" t="s">
        <v>350</v>
      </c>
      <c r="H1007" s="131" t="s">
        <v>350</v>
      </c>
      <c r="I1007" s="132" t="s">
        <v>350</v>
      </c>
      <c r="AB1007" s="15" t="str">
        <f t="shared" si="46"/>
        <v/>
      </c>
      <c r="AC1007" s="15" t="str">
        <f t="shared" si="47"/>
        <v/>
      </c>
      <c r="AD1007" s="27" t="str">
        <f t="shared" si="48"/>
        <v/>
      </c>
    </row>
    <row r="1008" spans="3:30" ht="30" customHeight="1" thickTop="1" thickBot="1" x14ac:dyDescent="0.25">
      <c r="C1008" s="118"/>
      <c r="D1008" s="115"/>
      <c r="E1008" s="116" t="s">
        <v>350</v>
      </c>
      <c r="F1008" s="118"/>
      <c r="G1008" s="131" t="s">
        <v>350</v>
      </c>
      <c r="H1008" s="131" t="s">
        <v>350</v>
      </c>
      <c r="I1008" s="132" t="s">
        <v>350</v>
      </c>
      <c r="AB1008" s="15" t="str">
        <f t="shared" si="46"/>
        <v/>
      </c>
      <c r="AC1008" s="15" t="str">
        <f t="shared" si="47"/>
        <v/>
      </c>
      <c r="AD1008" s="27" t="str">
        <f t="shared" si="48"/>
        <v/>
      </c>
    </row>
    <row r="1009" spans="3:30" ht="30" customHeight="1" thickTop="1" thickBot="1" x14ac:dyDescent="0.25">
      <c r="C1009" s="118"/>
      <c r="D1009" s="115"/>
      <c r="E1009" s="116" t="s">
        <v>350</v>
      </c>
      <c r="F1009" s="118"/>
      <c r="G1009" s="131" t="s">
        <v>350</v>
      </c>
      <c r="H1009" s="131" t="s">
        <v>350</v>
      </c>
      <c r="I1009" s="132" t="s">
        <v>350</v>
      </c>
      <c r="AB1009" s="15" t="str">
        <f t="shared" si="46"/>
        <v/>
      </c>
      <c r="AC1009" s="15" t="str">
        <f t="shared" si="47"/>
        <v/>
      </c>
      <c r="AD1009" s="27" t="str">
        <f t="shared" si="48"/>
        <v/>
      </c>
    </row>
    <row r="1010" spans="3:30" ht="30" customHeight="1" thickTop="1" thickBot="1" x14ac:dyDescent="0.25">
      <c r="C1010" s="118"/>
      <c r="D1010" s="115"/>
      <c r="E1010" s="116" t="s">
        <v>350</v>
      </c>
      <c r="F1010" s="118"/>
      <c r="G1010" s="131" t="s">
        <v>350</v>
      </c>
      <c r="H1010" s="131" t="s">
        <v>350</v>
      </c>
      <c r="I1010" s="132" t="s">
        <v>350</v>
      </c>
      <c r="AB1010" s="15" t="str">
        <f t="shared" si="46"/>
        <v/>
      </c>
      <c r="AC1010" s="15" t="str">
        <f t="shared" si="47"/>
        <v/>
      </c>
      <c r="AD1010" s="27" t="str">
        <f t="shared" si="48"/>
        <v/>
      </c>
    </row>
    <row r="1011" spans="3:30" ht="30" customHeight="1" thickTop="1" thickBot="1" x14ac:dyDescent="0.25">
      <c r="C1011" s="118"/>
      <c r="D1011" s="115"/>
      <c r="E1011" s="116" t="s">
        <v>350</v>
      </c>
      <c r="F1011" s="118"/>
      <c r="G1011" s="131" t="s">
        <v>350</v>
      </c>
      <c r="H1011" s="131" t="s">
        <v>350</v>
      </c>
      <c r="I1011" s="132" t="s">
        <v>350</v>
      </c>
      <c r="AB1011" s="15" t="str">
        <f t="shared" si="46"/>
        <v/>
      </c>
      <c r="AC1011" s="15" t="str">
        <f t="shared" si="47"/>
        <v/>
      </c>
      <c r="AD1011" s="27" t="str">
        <f t="shared" si="48"/>
        <v/>
      </c>
    </row>
    <row r="1012" spans="3:30" ht="30" customHeight="1" thickTop="1" thickBot="1" x14ac:dyDescent="0.25">
      <c r="C1012" s="118"/>
      <c r="D1012" s="115"/>
      <c r="E1012" s="116" t="s">
        <v>350</v>
      </c>
      <c r="F1012" s="118"/>
      <c r="G1012" s="131" t="s">
        <v>350</v>
      </c>
      <c r="H1012" s="131" t="s">
        <v>350</v>
      </c>
      <c r="I1012" s="132" t="s">
        <v>350</v>
      </c>
      <c r="AB1012" s="15" t="str">
        <f t="shared" si="46"/>
        <v/>
      </c>
      <c r="AC1012" s="15" t="str">
        <f t="shared" si="47"/>
        <v/>
      </c>
      <c r="AD1012" s="27" t="str">
        <f t="shared" si="48"/>
        <v/>
      </c>
    </row>
    <row r="1013" spans="3:30" ht="30" customHeight="1" thickTop="1" thickBot="1" x14ac:dyDescent="0.25">
      <c r="C1013" s="118"/>
      <c r="D1013" s="115"/>
      <c r="E1013" s="116" t="s">
        <v>350</v>
      </c>
      <c r="F1013" s="118"/>
      <c r="G1013" s="131" t="s">
        <v>350</v>
      </c>
      <c r="H1013" s="131" t="s">
        <v>350</v>
      </c>
      <c r="I1013" s="132" t="s">
        <v>350</v>
      </c>
      <c r="AB1013" s="15" t="str">
        <f t="shared" si="46"/>
        <v/>
      </c>
      <c r="AC1013" s="15" t="str">
        <f t="shared" si="47"/>
        <v/>
      </c>
      <c r="AD1013" s="27" t="str">
        <f t="shared" si="48"/>
        <v/>
      </c>
    </row>
    <row r="1014" spans="3:30" ht="30" customHeight="1" thickTop="1" thickBot="1" x14ac:dyDescent="0.25">
      <c r="C1014" s="118"/>
      <c r="D1014" s="115"/>
      <c r="E1014" s="116" t="s">
        <v>350</v>
      </c>
      <c r="F1014" s="118"/>
      <c r="G1014" s="131" t="s">
        <v>350</v>
      </c>
      <c r="H1014" s="131" t="s">
        <v>350</v>
      </c>
      <c r="I1014" s="132" t="s">
        <v>350</v>
      </c>
      <c r="AB1014" s="15" t="str">
        <f t="shared" si="46"/>
        <v/>
      </c>
      <c r="AC1014" s="15" t="str">
        <f t="shared" si="47"/>
        <v/>
      </c>
      <c r="AD1014" s="27" t="str">
        <f t="shared" si="48"/>
        <v/>
      </c>
    </row>
    <row r="1015" spans="3:30" ht="30" customHeight="1" thickTop="1" thickBot="1" x14ac:dyDescent="0.25">
      <c r="C1015" s="118"/>
      <c r="D1015" s="115"/>
      <c r="E1015" s="116" t="s">
        <v>350</v>
      </c>
      <c r="F1015" s="118"/>
      <c r="G1015" s="131" t="s">
        <v>350</v>
      </c>
      <c r="H1015" s="131" t="s">
        <v>350</v>
      </c>
      <c r="I1015" s="132" t="s">
        <v>350</v>
      </c>
      <c r="AB1015" s="15" t="str">
        <f t="shared" si="46"/>
        <v/>
      </c>
      <c r="AC1015" s="15" t="str">
        <f t="shared" si="47"/>
        <v/>
      </c>
      <c r="AD1015" s="27" t="str">
        <f t="shared" si="48"/>
        <v/>
      </c>
    </row>
    <row r="1016" spans="3:30" ht="30" customHeight="1" thickTop="1" thickBot="1" x14ac:dyDescent="0.25">
      <c r="C1016" s="118"/>
      <c r="D1016" s="115"/>
      <c r="E1016" s="116" t="s">
        <v>350</v>
      </c>
      <c r="F1016" s="118"/>
      <c r="G1016" s="131" t="s">
        <v>350</v>
      </c>
      <c r="H1016" s="131" t="s">
        <v>350</v>
      </c>
      <c r="I1016" s="132" t="s">
        <v>350</v>
      </c>
      <c r="AB1016" s="15" t="str">
        <f t="shared" si="46"/>
        <v/>
      </c>
      <c r="AC1016" s="15" t="str">
        <f t="shared" si="47"/>
        <v/>
      </c>
      <c r="AD1016" s="27" t="str">
        <f t="shared" si="48"/>
        <v/>
      </c>
    </row>
    <row r="1017" spans="3:30" ht="30" customHeight="1" thickTop="1" thickBot="1" x14ac:dyDescent="0.25">
      <c r="C1017" s="118"/>
      <c r="D1017" s="115"/>
      <c r="E1017" s="116" t="s">
        <v>350</v>
      </c>
      <c r="F1017" s="118"/>
      <c r="G1017" s="131" t="s">
        <v>350</v>
      </c>
      <c r="H1017" s="131" t="s">
        <v>350</v>
      </c>
      <c r="I1017" s="132" t="s">
        <v>350</v>
      </c>
      <c r="AB1017" s="15" t="str">
        <f t="shared" si="46"/>
        <v/>
      </c>
      <c r="AC1017" s="15" t="str">
        <f t="shared" si="47"/>
        <v/>
      </c>
      <c r="AD1017" s="27" t="str">
        <f t="shared" si="48"/>
        <v/>
      </c>
    </row>
    <row r="1018" spans="3:30" ht="30" customHeight="1" thickTop="1" thickBot="1" x14ac:dyDescent="0.25">
      <c r="C1018" s="118"/>
      <c r="D1018" s="115"/>
      <c r="E1018" s="116" t="s">
        <v>350</v>
      </c>
      <c r="F1018" s="118"/>
      <c r="G1018" s="131" t="s">
        <v>350</v>
      </c>
      <c r="H1018" s="131" t="s">
        <v>350</v>
      </c>
      <c r="I1018" s="132" t="s">
        <v>350</v>
      </c>
      <c r="AB1018" s="15" t="str">
        <f t="shared" si="46"/>
        <v/>
      </c>
      <c r="AC1018" s="15" t="str">
        <f t="shared" si="47"/>
        <v/>
      </c>
      <c r="AD1018" s="27" t="str">
        <f t="shared" si="48"/>
        <v/>
      </c>
    </row>
    <row r="1019" spans="3:30" ht="30" customHeight="1" thickTop="1" thickBot="1" x14ac:dyDescent="0.25">
      <c r="C1019" s="118"/>
      <c r="D1019" s="115"/>
      <c r="E1019" s="116" t="s">
        <v>350</v>
      </c>
      <c r="F1019" s="118"/>
      <c r="G1019" s="131" t="s">
        <v>350</v>
      </c>
      <c r="H1019" s="131" t="s">
        <v>350</v>
      </c>
      <c r="I1019" s="132" t="s">
        <v>350</v>
      </c>
      <c r="AB1019" s="15" t="str">
        <f t="shared" si="46"/>
        <v/>
      </c>
      <c r="AC1019" s="15" t="str">
        <f t="shared" si="47"/>
        <v/>
      </c>
      <c r="AD1019" s="27" t="str">
        <f t="shared" si="48"/>
        <v/>
      </c>
    </row>
    <row r="1020" spans="3:30" ht="30" customHeight="1" thickTop="1" thickBot="1" x14ac:dyDescent="0.25">
      <c r="C1020" s="118"/>
      <c r="D1020" s="115"/>
      <c r="E1020" s="116" t="s">
        <v>350</v>
      </c>
      <c r="F1020" s="118"/>
      <c r="G1020" s="131" t="s">
        <v>350</v>
      </c>
      <c r="H1020" s="131" t="s">
        <v>350</v>
      </c>
      <c r="I1020" s="132" t="s">
        <v>350</v>
      </c>
      <c r="AB1020" s="15" t="str">
        <f t="shared" si="46"/>
        <v/>
      </c>
      <c r="AC1020" s="15" t="str">
        <f t="shared" si="47"/>
        <v/>
      </c>
      <c r="AD1020" s="27" t="str">
        <f t="shared" si="48"/>
        <v/>
      </c>
    </row>
    <row r="1021" spans="3:30" ht="30" customHeight="1" thickTop="1" thickBot="1" x14ac:dyDescent="0.25">
      <c r="C1021" s="118"/>
      <c r="D1021" s="115"/>
      <c r="E1021" s="116" t="s">
        <v>350</v>
      </c>
      <c r="F1021" s="118"/>
      <c r="G1021" s="131" t="s">
        <v>350</v>
      </c>
      <c r="H1021" s="131" t="s">
        <v>350</v>
      </c>
      <c r="I1021" s="132" t="s">
        <v>350</v>
      </c>
      <c r="AB1021" s="15" t="str">
        <f t="shared" si="46"/>
        <v/>
      </c>
      <c r="AC1021" s="15" t="str">
        <f t="shared" si="47"/>
        <v/>
      </c>
      <c r="AD1021" s="27" t="str">
        <f t="shared" si="48"/>
        <v/>
      </c>
    </row>
    <row r="1022" spans="3:30" ht="30" customHeight="1" thickTop="1" thickBot="1" x14ac:dyDescent="0.25">
      <c r="C1022" s="118"/>
      <c r="D1022" s="115"/>
      <c r="E1022" s="116" t="s">
        <v>350</v>
      </c>
      <c r="F1022" s="118"/>
      <c r="G1022" s="131" t="s">
        <v>350</v>
      </c>
      <c r="H1022" s="131" t="s">
        <v>350</v>
      </c>
      <c r="I1022" s="132" t="s">
        <v>350</v>
      </c>
      <c r="AB1022" s="15" t="str">
        <f t="shared" si="46"/>
        <v/>
      </c>
      <c r="AC1022" s="15" t="str">
        <f t="shared" si="47"/>
        <v/>
      </c>
      <c r="AD1022" s="27" t="str">
        <f t="shared" si="48"/>
        <v/>
      </c>
    </row>
    <row r="1023" spans="3:30" ht="30" customHeight="1" thickTop="1" thickBot="1" x14ac:dyDescent="0.25">
      <c r="C1023" s="118"/>
      <c r="D1023" s="115"/>
      <c r="E1023" s="116" t="s">
        <v>350</v>
      </c>
      <c r="F1023" s="118"/>
      <c r="G1023" s="131" t="s">
        <v>350</v>
      </c>
      <c r="H1023" s="131" t="s">
        <v>350</v>
      </c>
      <c r="I1023" s="132" t="s">
        <v>350</v>
      </c>
      <c r="AB1023" s="15" t="str">
        <f t="shared" si="46"/>
        <v/>
      </c>
      <c r="AC1023" s="15" t="str">
        <f t="shared" si="47"/>
        <v/>
      </c>
      <c r="AD1023" s="27" t="str">
        <f t="shared" si="48"/>
        <v/>
      </c>
    </row>
    <row r="1024" spans="3:30" ht="30" customHeight="1" thickTop="1" thickBot="1" x14ac:dyDescent="0.25">
      <c r="C1024" s="118"/>
      <c r="D1024" s="115"/>
      <c r="E1024" s="116" t="s">
        <v>350</v>
      </c>
      <c r="F1024" s="118"/>
      <c r="G1024" s="131" t="s">
        <v>350</v>
      </c>
      <c r="H1024" s="131" t="s">
        <v>350</v>
      </c>
      <c r="I1024" s="132" t="s">
        <v>350</v>
      </c>
      <c r="AB1024" s="15" t="str">
        <f t="shared" si="46"/>
        <v/>
      </c>
      <c r="AC1024" s="15" t="str">
        <f t="shared" si="47"/>
        <v/>
      </c>
      <c r="AD1024" s="27" t="str">
        <f t="shared" si="48"/>
        <v/>
      </c>
    </row>
    <row r="1025" spans="3:30" ht="30" customHeight="1" thickTop="1" thickBot="1" x14ac:dyDescent="0.25">
      <c r="C1025" s="118"/>
      <c r="D1025" s="115"/>
      <c r="E1025" s="116" t="s">
        <v>350</v>
      </c>
      <c r="F1025" s="118"/>
      <c r="G1025" s="131" t="s">
        <v>350</v>
      </c>
      <c r="H1025" s="131" t="s">
        <v>350</v>
      </c>
      <c r="I1025" s="132" t="s">
        <v>350</v>
      </c>
      <c r="AB1025" s="15" t="str">
        <f t="shared" si="46"/>
        <v/>
      </c>
      <c r="AC1025" s="15" t="str">
        <f t="shared" si="47"/>
        <v/>
      </c>
      <c r="AD1025" s="27" t="str">
        <f t="shared" si="48"/>
        <v/>
      </c>
    </row>
    <row r="1026" spans="3:30" ht="30" customHeight="1" thickTop="1" thickBot="1" x14ac:dyDescent="0.25">
      <c r="C1026" s="118"/>
      <c r="D1026" s="115"/>
      <c r="E1026" s="116" t="s">
        <v>350</v>
      </c>
      <c r="F1026" s="118"/>
      <c r="G1026" s="131" t="s">
        <v>350</v>
      </c>
      <c r="H1026" s="131" t="s">
        <v>350</v>
      </c>
      <c r="I1026" s="132" t="s">
        <v>350</v>
      </c>
      <c r="AB1026" s="15" t="str">
        <f t="shared" si="46"/>
        <v/>
      </c>
      <c r="AC1026" s="15" t="str">
        <f t="shared" si="47"/>
        <v/>
      </c>
      <c r="AD1026" s="27" t="str">
        <f t="shared" si="48"/>
        <v/>
      </c>
    </row>
    <row r="1027" spans="3:30" ht="30" customHeight="1" thickTop="1" thickBot="1" x14ac:dyDescent="0.25">
      <c r="C1027" s="118"/>
      <c r="D1027" s="115"/>
      <c r="E1027" s="116" t="s">
        <v>350</v>
      </c>
      <c r="F1027" s="118"/>
      <c r="G1027" s="131" t="s">
        <v>350</v>
      </c>
      <c r="H1027" s="131" t="s">
        <v>350</v>
      </c>
      <c r="I1027" s="132" t="s">
        <v>350</v>
      </c>
      <c r="AB1027" s="15" t="str">
        <f t="shared" si="46"/>
        <v/>
      </c>
      <c r="AC1027" s="15" t="str">
        <f t="shared" si="47"/>
        <v/>
      </c>
      <c r="AD1027" s="27" t="str">
        <f t="shared" si="48"/>
        <v/>
      </c>
    </row>
    <row r="1028" spans="3:30" ht="30" customHeight="1" thickTop="1" thickBot="1" x14ac:dyDescent="0.25">
      <c r="C1028" s="118"/>
      <c r="D1028" s="115"/>
      <c r="E1028" s="116" t="s">
        <v>350</v>
      </c>
      <c r="F1028" s="118"/>
      <c r="G1028" s="131" t="s">
        <v>350</v>
      </c>
      <c r="H1028" s="131" t="s">
        <v>350</v>
      </c>
      <c r="I1028" s="132" t="s">
        <v>350</v>
      </c>
      <c r="AB1028" s="15" t="str">
        <f t="shared" si="46"/>
        <v/>
      </c>
      <c r="AC1028" s="15" t="str">
        <f t="shared" si="47"/>
        <v/>
      </c>
      <c r="AD1028" s="27" t="str">
        <f t="shared" si="48"/>
        <v/>
      </c>
    </row>
    <row r="1029" spans="3:30" ht="30" customHeight="1" thickTop="1" thickBot="1" x14ac:dyDescent="0.25">
      <c r="C1029" s="118"/>
      <c r="D1029" s="115"/>
      <c r="E1029" s="116" t="s">
        <v>350</v>
      </c>
      <c r="F1029" s="118"/>
      <c r="G1029" s="131" t="s">
        <v>350</v>
      </c>
      <c r="H1029" s="131" t="s">
        <v>350</v>
      </c>
      <c r="I1029" s="132" t="s">
        <v>350</v>
      </c>
      <c r="AB1029" s="15" t="str">
        <f t="shared" si="46"/>
        <v/>
      </c>
      <c r="AC1029" s="15" t="str">
        <f t="shared" si="47"/>
        <v/>
      </c>
      <c r="AD1029" s="27" t="str">
        <f t="shared" si="48"/>
        <v/>
      </c>
    </row>
    <row r="1030" spans="3:30" ht="30" customHeight="1" thickTop="1" thickBot="1" x14ac:dyDescent="0.25">
      <c r="C1030" s="118"/>
      <c r="D1030" s="115"/>
      <c r="E1030" s="116" t="s">
        <v>350</v>
      </c>
      <c r="F1030" s="118"/>
      <c r="G1030" s="131" t="s">
        <v>350</v>
      </c>
      <c r="H1030" s="131" t="s">
        <v>350</v>
      </c>
      <c r="I1030" s="132" t="s">
        <v>350</v>
      </c>
      <c r="AB1030" s="15" t="str">
        <f t="shared" si="46"/>
        <v/>
      </c>
      <c r="AC1030" s="15" t="str">
        <f t="shared" si="47"/>
        <v/>
      </c>
      <c r="AD1030" s="27" t="str">
        <f t="shared" si="48"/>
        <v/>
      </c>
    </row>
    <row r="1031" spans="3:30" ht="30" customHeight="1" thickTop="1" thickBot="1" x14ac:dyDescent="0.25">
      <c r="C1031" s="118"/>
      <c r="D1031" s="115"/>
      <c r="E1031" s="116" t="s">
        <v>350</v>
      </c>
      <c r="F1031" s="118"/>
      <c r="G1031" s="131" t="s">
        <v>350</v>
      </c>
      <c r="H1031" s="131" t="s">
        <v>350</v>
      </c>
      <c r="I1031" s="132" t="s">
        <v>350</v>
      </c>
      <c r="AB1031" s="15" t="str">
        <f t="shared" si="46"/>
        <v/>
      </c>
      <c r="AC1031" s="15" t="str">
        <f t="shared" si="47"/>
        <v/>
      </c>
      <c r="AD1031" s="27" t="str">
        <f t="shared" si="48"/>
        <v/>
      </c>
    </row>
    <row r="1032" spans="3:30" ht="30" customHeight="1" thickTop="1" thickBot="1" x14ac:dyDescent="0.25">
      <c r="C1032" s="118"/>
      <c r="D1032" s="115"/>
      <c r="E1032" s="116" t="s">
        <v>350</v>
      </c>
      <c r="F1032" s="118"/>
      <c r="G1032" s="131" t="s">
        <v>350</v>
      </c>
      <c r="H1032" s="131" t="s">
        <v>350</v>
      </c>
      <c r="I1032" s="132" t="s">
        <v>350</v>
      </c>
      <c r="AB1032" s="15" t="str">
        <f t="shared" si="46"/>
        <v/>
      </c>
      <c r="AC1032" s="15" t="str">
        <f t="shared" si="47"/>
        <v/>
      </c>
      <c r="AD1032" s="27" t="str">
        <f t="shared" si="48"/>
        <v/>
      </c>
    </row>
    <row r="1033" spans="3:30" ht="30" customHeight="1" thickTop="1" thickBot="1" x14ac:dyDescent="0.25">
      <c r="C1033" s="118"/>
      <c r="D1033" s="115"/>
      <c r="E1033" s="116" t="s">
        <v>350</v>
      </c>
      <c r="F1033" s="118"/>
      <c r="G1033" s="131" t="s">
        <v>350</v>
      </c>
      <c r="H1033" s="131" t="s">
        <v>350</v>
      </c>
      <c r="I1033" s="132" t="s">
        <v>350</v>
      </c>
      <c r="AB1033" s="15" t="str">
        <f t="shared" ref="AB1033:AB1096" si="49">IF(D1033="","",MONTH(D1033))</f>
        <v/>
      </c>
      <c r="AC1033" s="15" t="str">
        <f t="shared" ref="AC1033:AC1096" si="50">IF(D1033="","",YEAR(D1033))</f>
        <v/>
      </c>
      <c r="AD1033" s="27" t="str">
        <f t="shared" ref="AD1033:AD1096" si="51">IF(ISERROR(IF(G1033="","",H1033-G1033)),"",IF(G1033="","",H1033-G1033))</f>
        <v/>
      </c>
    </row>
    <row r="1034" spans="3:30" ht="30" customHeight="1" thickTop="1" thickBot="1" x14ac:dyDescent="0.25">
      <c r="C1034" s="118"/>
      <c r="D1034" s="115"/>
      <c r="E1034" s="116" t="s">
        <v>350</v>
      </c>
      <c r="F1034" s="118"/>
      <c r="G1034" s="131" t="s">
        <v>350</v>
      </c>
      <c r="H1034" s="131" t="s">
        <v>350</v>
      </c>
      <c r="I1034" s="132" t="s">
        <v>350</v>
      </c>
      <c r="AB1034" s="15" t="str">
        <f t="shared" si="49"/>
        <v/>
      </c>
      <c r="AC1034" s="15" t="str">
        <f t="shared" si="50"/>
        <v/>
      </c>
      <c r="AD1034" s="27" t="str">
        <f t="shared" si="51"/>
        <v/>
      </c>
    </row>
    <row r="1035" spans="3:30" ht="30" customHeight="1" thickTop="1" thickBot="1" x14ac:dyDescent="0.25">
      <c r="C1035" s="118"/>
      <c r="D1035" s="115"/>
      <c r="E1035" s="116" t="s">
        <v>350</v>
      </c>
      <c r="F1035" s="118"/>
      <c r="G1035" s="131" t="s">
        <v>350</v>
      </c>
      <c r="H1035" s="131" t="s">
        <v>350</v>
      </c>
      <c r="I1035" s="132" t="s">
        <v>350</v>
      </c>
      <c r="AB1035" s="15" t="str">
        <f t="shared" si="49"/>
        <v/>
      </c>
      <c r="AC1035" s="15" t="str">
        <f t="shared" si="50"/>
        <v/>
      </c>
      <c r="AD1035" s="27" t="str">
        <f t="shared" si="51"/>
        <v/>
      </c>
    </row>
    <row r="1036" spans="3:30" ht="30" customHeight="1" thickTop="1" thickBot="1" x14ac:dyDescent="0.25">
      <c r="C1036" s="118"/>
      <c r="D1036" s="115"/>
      <c r="E1036" s="116" t="s">
        <v>350</v>
      </c>
      <c r="F1036" s="118"/>
      <c r="G1036" s="131" t="s">
        <v>350</v>
      </c>
      <c r="H1036" s="131" t="s">
        <v>350</v>
      </c>
      <c r="I1036" s="132" t="s">
        <v>350</v>
      </c>
      <c r="AB1036" s="15" t="str">
        <f t="shared" si="49"/>
        <v/>
      </c>
      <c r="AC1036" s="15" t="str">
        <f t="shared" si="50"/>
        <v/>
      </c>
      <c r="AD1036" s="27" t="str">
        <f t="shared" si="51"/>
        <v/>
      </c>
    </row>
    <row r="1037" spans="3:30" ht="30" customHeight="1" thickTop="1" thickBot="1" x14ac:dyDescent="0.25">
      <c r="C1037" s="118"/>
      <c r="D1037" s="115"/>
      <c r="E1037" s="116" t="s">
        <v>350</v>
      </c>
      <c r="F1037" s="118"/>
      <c r="G1037" s="131" t="s">
        <v>350</v>
      </c>
      <c r="H1037" s="131" t="s">
        <v>350</v>
      </c>
      <c r="I1037" s="132" t="s">
        <v>350</v>
      </c>
      <c r="AB1037" s="15" t="str">
        <f t="shared" si="49"/>
        <v/>
      </c>
      <c r="AC1037" s="15" t="str">
        <f t="shared" si="50"/>
        <v/>
      </c>
      <c r="AD1037" s="27" t="str">
        <f t="shared" si="51"/>
        <v/>
      </c>
    </row>
    <row r="1038" spans="3:30" ht="30" customHeight="1" thickTop="1" thickBot="1" x14ac:dyDescent="0.25">
      <c r="C1038" s="118"/>
      <c r="D1038" s="115"/>
      <c r="E1038" s="116" t="s">
        <v>350</v>
      </c>
      <c r="F1038" s="118"/>
      <c r="G1038" s="131" t="s">
        <v>350</v>
      </c>
      <c r="H1038" s="131" t="s">
        <v>350</v>
      </c>
      <c r="I1038" s="132" t="s">
        <v>350</v>
      </c>
      <c r="AB1038" s="15" t="str">
        <f t="shared" si="49"/>
        <v/>
      </c>
      <c r="AC1038" s="15" t="str">
        <f t="shared" si="50"/>
        <v/>
      </c>
      <c r="AD1038" s="27" t="str">
        <f t="shared" si="51"/>
        <v/>
      </c>
    </row>
    <row r="1039" spans="3:30" ht="30" customHeight="1" thickTop="1" thickBot="1" x14ac:dyDescent="0.25">
      <c r="C1039" s="118"/>
      <c r="D1039" s="115"/>
      <c r="E1039" s="116" t="s">
        <v>350</v>
      </c>
      <c r="F1039" s="118"/>
      <c r="G1039" s="131" t="s">
        <v>350</v>
      </c>
      <c r="H1039" s="131" t="s">
        <v>350</v>
      </c>
      <c r="I1039" s="132" t="s">
        <v>350</v>
      </c>
      <c r="AB1039" s="15" t="str">
        <f t="shared" si="49"/>
        <v/>
      </c>
      <c r="AC1039" s="15" t="str">
        <f t="shared" si="50"/>
        <v/>
      </c>
      <c r="AD1039" s="27" t="str">
        <f t="shared" si="51"/>
        <v/>
      </c>
    </row>
    <row r="1040" spans="3:30" ht="30" customHeight="1" thickTop="1" thickBot="1" x14ac:dyDescent="0.25">
      <c r="C1040" s="118"/>
      <c r="D1040" s="115"/>
      <c r="E1040" s="116" t="s">
        <v>350</v>
      </c>
      <c r="F1040" s="118"/>
      <c r="G1040" s="131" t="s">
        <v>350</v>
      </c>
      <c r="H1040" s="131" t="s">
        <v>350</v>
      </c>
      <c r="I1040" s="132" t="s">
        <v>350</v>
      </c>
      <c r="AB1040" s="15" t="str">
        <f t="shared" si="49"/>
        <v/>
      </c>
      <c r="AC1040" s="15" t="str">
        <f t="shared" si="50"/>
        <v/>
      </c>
      <c r="AD1040" s="27" t="str">
        <f t="shared" si="51"/>
        <v/>
      </c>
    </row>
    <row r="1041" spans="3:30" ht="30" customHeight="1" thickTop="1" thickBot="1" x14ac:dyDescent="0.25">
      <c r="C1041" s="118"/>
      <c r="D1041" s="115"/>
      <c r="E1041" s="116" t="s">
        <v>350</v>
      </c>
      <c r="F1041" s="118"/>
      <c r="G1041" s="131" t="s">
        <v>350</v>
      </c>
      <c r="H1041" s="131" t="s">
        <v>350</v>
      </c>
      <c r="I1041" s="132" t="s">
        <v>350</v>
      </c>
      <c r="AB1041" s="15" t="str">
        <f t="shared" si="49"/>
        <v/>
      </c>
      <c r="AC1041" s="15" t="str">
        <f t="shared" si="50"/>
        <v/>
      </c>
      <c r="AD1041" s="27" t="str">
        <f t="shared" si="51"/>
        <v/>
      </c>
    </row>
    <row r="1042" spans="3:30" ht="30" customHeight="1" thickTop="1" thickBot="1" x14ac:dyDescent="0.25">
      <c r="C1042" s="118"/>
      <c r="D1042" s="115"/>
      <c r="E1042" s="116" t="s">
        <v>350</v>
      </c>
      <c r="F1042" s="118"/>
      <c r="G1042" s="131" t="s">
        <v>350</v>
      </c>
      <c r="H1042" s="131" t="s">
        <v>350</v>
      </c>
      <c r="I1042" s="132" t="s">
        <v>350</v>
      </c>
      <c r="AB1042" s="15" t="str">
        <f t="shared" si="49"/>
        <v/>
      </c>
      <c r="AC1042" s="15" t="str">
        <f t="shared" si="50"/>
        <v/>
      </c>
      <c r="AD1042" s="27" t="str">
        <f t="shared" si="51"/>
        <v/>
      </c>
    </row>
    <row r="1043" spans="3:30" ht="30" customHeight="1" thickTop="1" thickBot="1" x14ac:dyDescent="0.25">
      <c r="C1043" s="118"/>
      <c r="D1043" s="115"/>
      <c r="E1043" s="116" t="s">
        <v>350</v>
      </c>
      <c r="F1043" s="118"/>
      <c r="G1043" s="131" t="s">
        <v>350</v>
      </c>
      <c r="H1043" s="131" t="s">
        <v>350</v>
      </c>
      <c r="I1043" s="132" t="s">
        <v>350</v>
      </c>
      <c r="AB1043" s="15" t="str">
        <f t="shared" si="49"/>
        <v/>
      </c>
      <c r="AC1043" s="15" t="str">
        <f t="shared" si="50"/>
        <v/>
      </c>
      <c r="AD1043" s="27" t="str">
        <f t="shared" si="51"/>
        <v/>
      </c>
    </row>
    <row r="1044" spans="3:30" ht="30" customHeight="1" thickTop="1" thickBot="1" x14ac:dyDescent="0.25">
      <c r="C1044" s="118"/>
      <c r="D1044" s="115"/>
      <c r="E1044" s="116" t="s">
        <v>350</v>
      </c>
      <c r="F1044" s="118"/>
      <c r="G1044" s="131" t="s">
        <v>350</v>
      </c>
      <c r="H1044" s="131" t="s">
        <v>350</v>
      </c>
      <c r="I1044" s="132" t="s">
        <v>350</v>
      </c>
      <c r="AB1044" s="15" t="str">
        <f t="shared" si="49"/>
        <v/>
      </c>
      <c r="AC1044" s="15" t="str">
        <f t="shared" si="50"/>
        <v/>
      </c>
      <c r="AD1044" s="27" t="str">
        <f t="shared" si="51"/>
        <v/>
      </c>
    </row>
    <row r="1045" spans="3:30" ht="30" customHeight="1" thickTop="1" thickBot="1" x14ac:dyDescent="0.25">
      <c r="C1045" s="118"/>
      <c r="D1045" s="115"/>
      <c r="E1045" s="116" t="s">
        <v>350</v>
      </c>
      <c r="F1045" s="118"/>
      <c r="G1045" s="131" t="s">
        <v>350</v>
      </c>
      <c r="H1045" s="131" t="s">
        <v>350</v>
      </c>
      <c r="I1045" s="132" t="s">
        <v>350</v>
      </c>
      <c r="AB1045" s="15" t="str">
        <f t="shared" si="49"/>
        <v/>
      </c>
      <c r="AC1045" s="15" t="str">
        <f t="shared" si="50"/>
        <v/>
      </c>
      <c r="AD1045" s="27" t="str">
        <f t="shared" si="51"/>
        <v/>
      </c>
    </row>
    <row r="1046" spans="3:30" ht="30" customHeight="1" thickTop="1" thickBot="1" x14ac:dyDescent="0.25">
      <c r="C1046" s="118"/>
      <c r="D1046" s="115"/>
      <c r="E1046" s="116" t="s">
        <v>350</v>
      </c>
      <c r="F1046" s="118"/>
      <c r="G1046" s="131" t="s">
        <v>350</v>
      </c>
      <c r="H1046" s="131" t="s">
        <v>350</v>
      </c>
      <c r="I1046" s="132" t="s">
        <v>350</v>
      </c>
      <c r="AB1046" s="15" t="str">
        <f t="shared" si="49"/>
        <v/>
      </c>
      <c r="AC1046" s="15" t="str">
        <f t="shared" si="50"/>
        <v/>
      </c>
      <c r="AD1046" s="27" t="str">
        <f t="shared" si="51"/>
        <v/>
      </c>
    </row>
    <row r="1047" spans="3:30" ht="30" customHeight="1" thickTop="1" thickBot="1" x14ac:dyDescent="0.25">
      <c r="C1047" s="118"/>
      <c r="D1047" s="115"/>
      <c r="E1047" s="116" t="s">
        <v>350</v>
      </c>
      <c r="F1047" s="118"/>
      <c r="G1047" s="131" t="s">
        <v>350</v>
      </c>
      <c r="H1047" s="131" t="s">
        <v>350</v>
      </c>
      <c r="I1047" s="132" t="s">
        <v>350</v>
      </c>
      <c r="AB1047" s="15" t="str">
        <f t="shared" si="49"/>
        <v/>
      </c>
      <c r="AC1047" s="15" t="str">
        <f t="shared" si="50"/>
        <v/>
      </c>
      <c r="AD1047" s="27" t="str">
        <f t="shared" si="51"/>
        <v/>
      </c>
    </row>
    <row r="1048" spans="3:30" ht="30" customHeight="1" thickTop="1" thickBot="1" x14ac:dyDescent="0.25">
      <c r="C1048" s="118"/>
      <c r="D1048" s="115"/>
      <c r="E1048" s="116" t="s">
        <v>350</v>
      </c>
      <c r="F1048" s="118"/>
      <c r="G1048" s="131" t="s">
        <v>350</v>
      </c>
      <c r="H1048" s="131" t="s">
        <v>350</v>
      </c>
      <c r="I1048" s="132" t="s">
        <v>350</v>
      </c>
      <c r="AB1048" s="15" t="str">
        <f t="shared" si="49"/>
        <v/>
      </c>
      <c r="AC1048" s="15" t="str">
        <f t="shared" si="50"/>
        <v/>
      </c>
      <c r="AD1048" s="27" t="str">
        <f t="shared" si="51"/>
        <v/>
      </c>
    </row>
    <row r="1049" spans="3:30" ht="30" customHeight="1" thickTop="1" thickBot="1" x14ac:dyDescent="0.25">
      <c r="C1049" s="118"/>
      <c r="D1049" s="115"/>
      <c r="E1049" s="116" t="s">
        <v>350</v>
      </c>
      <c r="F1049" s="118"/>
      <c r="G1049" s="131" t="s">
        <v>350</v>
      </c>
      <c r="H1049" s="131" t="s">
        <v>350</v>
      </c>
      <c r="I1049" s="132" t="s">
        <v>350</v>
      </c>
      <c r="AB1049" s="15" t="str">
        <f t="shared" si="49"/>
        <v/>
      </c>
      <c r="AC1049" s="15" t="str">
        <f t="shared" si="50"/>
        <v/>
      </c>
      <c r="AD1049" s="27" t="str">
        <f t="shared" si="51"/>
        <v/>
      </c>
    </row>
    <row r="1050" spans="3:30" ht="30" customHeight="1" thickTop="1" thickBot="1" x14ac:dyDescent="0.25">
      <c r="C1050" s="118"/>
      <c r="D1050" s="115"/>
      <c r="E1050" s="116" t="s">
        <v>350</v>
      </c>
      <c r="F1050" s="118"/>
      <c r="G1050" s="131" t="s">
        <v>350</v>
      </c>
      <c r="H1050" s="131" t="s">
        <v>350</v>
      </c>
      <c r="I1050" s="132" t="s">
        <v>350</v>
      </c>
      <c r="AB1050" s="15" t="str">
        <f t="shared" si="49"/>
        <v/>
      </c>
      <c r="AC1050" s="15" t="str">
        <f t="shared" si="50"/>
        <v/>
      </c>
      <c r="AD1050" s="27" t="str">
        <f t="shared" si="51"/>
        <v/>
      </c>
    </row>
    <row r="1051" spans="3:30" ht="30" customHeight="1" thickTop="1" thickBot="1" x14ac:dyDescent="0.25">
      <c r="C1051" s="118"/>
      <c r="D1051" s="115"/>
      <c r="E1051" s="116" t="s">
        <v>350</v>
      </c>
      <c r="F1051" s="118"/>
      <c r="G1051" s="131" t="s">
        <v>350</v>
      </c>
      <c r="H1051" s="131" t="s">
        <v>350</v>
      </c>
      <c r="I1051" s="132" t="s">
        <v>350</v>
      </c>
      <c r="AB1051" s="15" t="str">
        <f t="shared" si="49"/>
        <v/>
      </c>
      <c r="AC1051" s="15" t="str">
        <f t="shared" si="50"/>
        <v/>
      </c>
      <c r="AD1051" s="27" t="str">
        <f t="shared" si="51"/>
        <v/>
      </c>
    </row>
    <row r="1052" spans="3:30" ht="30" customHeight="1" thickTop="1" thickBot="1" x14ac:dyDescent="0.25">
      <c r="C1052" s="118"/>
      <c r="D1052" s="115"/>
      <c r="E1052" s="116" t="s">
        <v>350</v>
      </c>
      <c r="F1052" s="118"/>
      <c r="G1052" s="131" t="s">
        <v>350</v>
      </c>
      <c r="H1052" s="131" t="s">
        <v>350</v>
      </c>
      <c r="I1052" s="132" t="s">
        <v>350</v>
      </c>
      <c r="AB1052" s="15" t="str">
        <f t="shared" si="49"/>
        <v/>
      </c>
      <c r="AC1052" s="15" t="str">
        <f t="shared" si="50"/>
        <v/>
      </c>
      <c r="AD1052" s="27" t="str">
        <f t="shared" si="51"/>
        <v/>
      </c>
    </row>
    <row r="1053" spans="3:30" ht="30" customHeight="1" thickTop="1" thickBot="1" x14ac:dyDescent="0.25">
      <c r="C1053" s="118"/>
      <c r="D1053" s="115"/>
      <c r="E1053" s="116" t="s">
        <v>350</v>
      </c>
      <c r="F1053" s="118"/>
      <c r="G1053" s="131" t="s">
        <v>350</v>
      </c>
      <c r="H1053" s="131" t="s">
        <v>350</v>
      </c>
      <c r="I1053" s="132" t="s">
        <v>350</v>
      </c>
      <c r="AB1053" s="15" t="str">
        <f t="shared" si="49"/>
        <v/>
      </c>
      <c r="AC1053" s="15" t="str">
        <f t="shared" si="50"/>
        <v/>
      </c>
      <c r="AD1053" s="27" t="str">
        <f t="shared" si="51"/>
        <v/>
      </c>
    </row>
    <row r="1054" spans="3:30" ht="30" customHeight="1" thickTop="1" thickBot="1" x14ac:dyDescent="0.25">
      <c r="C1054" s="118"/>
      <c r="D1054" s="115"/>
      <c r="E1054" s="116" t="s">
        <v>350</v>
      </c>
      <c r="F1054" s="118"/>
      <c r="G1054" s="131" t="s">
        <v>350</v>
      </c>
      <c r="H1054" s="131" t="s">
        <v>350</v>
      </c>
      <c r="I1054" s="132" t="s">
        <v>350</v>
      </c>
      <c r="AB1054" s="15" t="str">
        <f t="shared" si="49"/>
        <v/>
      </c>
      <c r="AC1054" s="15" t="str">
        <f t="shared" si="50"/>
        <v/>
      </c>
      <c r="AD1054" s="27" t="str">
        <f t="shared" si="51"/>
        <v/>
      </c>
    </row>
    <row r="1055" spans="3:30" ht="30" customHeight="1" thickTop="1" thickBot="1" x14ac:dyDescent="0.25">
      <c r="C1055" s="118"/>
      <c r="D1055" s="115"/>
      <c r="E1055" s="116" t="s">
        <v>350</v>
      </c>
      <c r="F1055" s="118"/>
      <c r="G1055" s="131" t="s">
        <v>350</v>
      </c>
      <c r="H1055" s="131" t="s">
        <v>350</v>
      </c>
      <c r="I1055" s="132" t="s">
        <v>350</v>
      </c>
      <c r="AB1055" s="15" t="str">
        <f t="shared" si="49"/>
        <v/>
      </c>
      <c r="AC1055" s="15" t="str">
        <f t="shared" si="50"/>
        <v/>
      </c>
      <c r="AD1055" s="27" t="str">
        <f t="shared" si="51"/>
        <v/>
      </c>
    </row>
    <row r="1056" spans="3:30" ht="30" customHeight="1" thickTop="1" thickBot="1" x14ac:dyDescent="0.25">
      <c r="C1056" s="118"/>
      <c r="D1056" s="115"/>
      <c r="E1056" s="116" t="s">
        <v>350</v>
      </c>
      <c r="F1056" s="118"/>
      <c r="G1056" s="131" t="s">
        <v>350</v>
      </c>
      <c r="H1056" s="131" t="s">
        <v>350</v>
      </c>
      <c r="I1056" s="132" t="s">
        <v>350</v>
      </c>
      <c r="AB1056" s="15" t="str">
        <f t="shared" si="49"/>
        <v/>
      </c>
      <c r="AC1056" s="15" t="str">
        <f t="shared" si="50"/>
        <v/>
      </c>
      <c r="AD1056" s="27" t="str">
        <f t="shared" si="51"/>
        <v/>
      </c>
    </row>
    <row r="1057" spans="3:30" ht="30" customHeight="1" thickTop="1" thickBot="1" x14ac:dyDescent="0.25">
      <c r="C1057" s="118"/>
      <c r="D1057" s="115"/>
      <c r="E1057" s="116" t="s">
        <v>350</v>
      </c>
      <c r="F1057" s="118"/>
      <c r="G1057" s="131" t="s">
        <v>350</v>
      </c>
      <c r="H1057" s="131" t="s">
        <v>350</v>
      </c>
      <c r="I1057" s="132" t="s">
        <v>350</v>
      </c>
      <c r="AB1057" s="15" t="str">
        <f t="shared" si="49"/>
        <v/>
      </c>
      <c r="AC1057" s="15" t="str">
        <f t="shared" si="50"/>
        <v/>
      </c>
      <c r="AD1057" s="27" t="str">
        <f t="shared" si="51"/>
        <v/>
      </c>
    </row>
    <row r="1058" spans="3:30" ht="30" customHeight="1" thickTop="1" thickBot="1" x14ac:dyDescent="0.25">
      <c r="C1058" s="118"/>
      <c r="D1058" s="115"/>
      <c r="E1058" s="116" t="s">
        <v>350</v>
      </c>
      <c r="F1058" s="118"/>
      <c r="G1058" s="131" t="s">
        <v>350</v>
      </c>
      <c r="H1058" s="131" t="s">
        <v>350</v>
      </c>
      <c r="I1058" s="132" t="s">
        <v>350</v>
      </c>
      <c r="AB1058" s="15" t="str">
        <f t="shared" si="49"/>
        <v/>
      </c>
      <c r="AC1058" s="15" t="str">
        <f t="shared" si="50"/>
        <v/>
      </c>
      <c r="AD1058" s="27" t="str">
        <f t="shared" si="51"/>
        <v/>
      </c>
    </row>
    <row r="1059" spans="3:30" ht="30" customHeight="1" thickTop="1" thickBot="1" x14ac:dyDescent="0.25">
      <c r="C1059" s="118"/>
      <c r="D1059" s="115"/>
      <c r="E1059" s="116" t="s">
        <v>350</v>
      </c>
      <c r="F1059" s="118"/>
      <c r="G1059" s="131" t="s">
        <v>350</v>
      </c>
      <c r="H1059" s="131" t="s">
        <v>350</v>
      </c>
      <c r="I1059" s="132" t="s">
        <v>350</v>
      </c>
      <c r="AB1059" s="15" t="str">
        <f t="shared" si="49"/>
        <v/>
      </c>
      <c r="AC1059" s="15" t="str">
        <f t="shared" si="50"/>
        <v/>
      </c>
      <c r="AD1059" s="27" t="str">
        <f t="shared" si="51"/>
        <v/>
      </c>
    </row>
    <row r="1060" spans="3:30" ht="30" customHeight="1" thickTop="1" thickBot="1" x14ac:dyDescent="0.25">
      <c r="C1060" s="118"/>
      <c r="D1060" s="115"/>
      <c r="E1060" s="116" t="s">
        <v>350</v>
      </c>
      <c r="F1060" s="118"/>
      <c r="G1060" s="131" t="s">
        <v>350</v>
      </c>
      <c r="H1060" s="131" t="s">
        <v>350</v>
      </c>
      <c r="I1060" s="132" t="s">
        <v>350</v>
      </c>
      <c r="AB1060" s="15" t="str">
        <f t="shared" si="49"/>
        <v/>
      </c>
      <c r="AC1060" s="15" t="str">
        <f t="shared" si="50"/>
        <v/>
      </c>
      <c r="AD1060" s="27" t="str">
        <f t="shared" si="51"/>
        <v/>
      </c>
    </row>
    <row r="1061" spans="3:30" ht="30" customHeight="1" thickTop="1" thickBot="1" x14ac:dyDescent="0.25">
      <c r="C1061" s="118"/>
      <c r="D1061" s="115"/>
      <c r="E1061" s="116" t="s">
        <v>350</v>
      </c>
      <c r="F1061" s="118"/>
      <c r="G1061" s="131" t="s">
        <v>350</v>
      </c>
      <c r="H1061" s="131" t="s">
        <v>350</v>
      </c>
      <c r="I1061" s="132" t="s">
        <v>350</v>
      </c>
      <c r="AB1061" s="15" t="str">
        <f t="shared" si="49"/>
        <v/>
      </c>
      <c r="AC1061" s="15" t="str">
        <f t="shared" si="50"/>
        <v/>
      </c>
      <c r="AD1061" s="27" t="str">
        <f t="shared" si="51"/>
        <v/>
      </c>
    </row>
    <row r="1062" spans="3:30" ht="30" customHeight="1" thickTop="1" thickBot="1" x14ac:dyDescent="0.25">
      <c r="C1062" s="118"/>
      <c r="D1062" s="115"/>
      <c r="E1062" s="116" t="s">
        <v>350</v>
      </c>
      <c r="F1062" s="118"/>
      <c r="G1062" s="131" t="s">
        <v>350</v>
      </c>
      <c r="H1062" s="131" t="s">
        <v>350</v>
      </c>
      <c r="I1062" s="132" t="s">
        <v>350</v>
      </c>
      <c r="AB1062" s="15" t="str">
        <f t="shared" si="49"/>
        <v/>
      </c>
      <c r="AC1062" s="15" t="str">
        <f t="shared" si="50"/>
        <v/>
      </c>
      <c r="AD1062" s="27" t="str">
        <f t="shared" si="51"/>
        <v/>
      </c>
    </row>
    <row r="1063" spans="3:30" ht="30" customHeight="1" thickTop="1" thickBot="1" x14ac:dyDescent="0.25">
      <c r="C1063" s="118"/>
      <c r="D1063" s="115"/>
      <c r="E1063" s="116" t="s">
        <v>350</v>
      </c>
      <c r="F1063" s="118"/>
      <c r="G1063" s="131" t="s">
        <v>350</v>
      </c>
      <c r="H1063" s="131" t="s">
        <v>350</v>
      </c>
      <c r="I1063" s="132" t="s">
        <v>350</v>
      </c>
      <c r="AB1063" s="15" t="str">
        <f t="shared" si="49"/>
        <v/>
      </c>
      <c r="AC1063" s="15" t="str">
        <f t="shared" si="50"/>
        <v/>
      </c>
      <c r="AD1063" s="27" t="str">
        <f t="shared" si="51"/>
        <v/>
      </c>
    </row>
    <row r="1064" spans="3:30" ht="30" customHeight="1" thickTop="1" thickBot="1" x14ac:dyDescent="0.25">
      <c r="C1064" s="118"/>
      <c r="D1064" s="115"/>
      <c r="E1064" s="116" t="s">
        <v>350</v>
      </c>
      <c r="F1064" s="118"/>
      <c r="G1064" s="131" t="s">
        <v>350</v>
      </c>
      <c r="H1064" s="131" t="s">
        <v>350</v>
      </c>
      <c r="I1064" s="132" t="s">
        <v>350</v>
      </c>
      <c r="AB1064" s="15" t="str">
        <f t="shared" si="49"/>
        <v/>
      </c>
      <c r="AC1064" s="15" t="str">
        <f t="shared" si="50"/>
        <v/>
      </c>
      <c r="AD1064" s="27" t="str">
        <f t="shared" si="51"/>
        <v/>
      </c>
    </row>
    <row r="1065" spans="3:30" ht="30" customHeight="1" thickTop="1" thickBot="1" x14ac:dyDescent="0.25">
      <c r="C1065" s="118"/>
      <c r="D1065" s="115"/>
      <c r="E1065" s="116" t="s">
        <v>350</v>
      </c>
      <c r="F1065" s="118"/>
      <c r="G1065" s="131" t="s">
        <v>350</v>
      </c>
      <c r="H1065" s="131" t="s">
        <v>350</v>
      </c>
      <c r="I1065" s="132" t="s">
        <v>350</v>
      </c>
      <c r="AB1065" s="15" t="str">
        <f t="shared" si="49"/>
        <v/>
      </c>
      <c r="AC1065" s="15" t="str">
        <f t="shared" si="50"/>
        <v/>
      </c>
      <c r="AD1065" s="27" t="str">
        <f t="shared" si="51"/>
        <v/>
      </c>
    </row>
    <row r="1066" spans="3:30" ht="30" customHeight="1" thickTop="1" thickBot="1" x14ac:dyDescent="0.25">
      <c r="C1066" s="118"/>
      <c r="D1066" s="115"/>
      <c r="E1066" s="116" t="s">
        <v>350</v>
      </c>
      <c r="F1066" s="118"/>
      <c r="G1066" s="131" t="s">
        <v>350</v>
      </c>
      <c r="H1066" s="131" t="s">
        <v>350</v>
      </c>
      <c r="I1066" s="132" t="s">
        <v>350</v>
      </c>
      <c r="AB1066" s="15" t="str">
        <f t="shared" si="49"/>
        <v/>
      </c>
      <c r="AC1066" s="15" t="str">
        <f t="shared" si="50"/>
        <v/>
      </c>
      <c r="AD1066" s="27" t="str">
        <f t="shared" si="51"/>
        <v/>
      </c>
    </row>
    <row r="1067" spans="3:30" ht="30" customHeight="1" thickTop="1" thickBot="1" x14ac:dyDescent="0.25">
      <c r="C1067" s="118"/>
      <c r="D1067" s="115"/>
      <c r="E1067" s="116" t="s">
        <v>350</v>
      </c>
      <c r="F1067" s="118"/>
      <c r="G1067" s="131" t="s">
        <v>350</v>
      </c>
      <c r="H1067" s="131" t="s">
        <v>350</v>
      </c>
      <c r="I1067" s="132" t="s">
        <v>350</v>
      </c>
      <c r="AB1067" s="15" t="str">
        <f t="shared" si="49"/>
        <v/>
      </c>
      <c r="AC1067" s="15" t="str">
        <f t="shared" si="50"/>
        <v/>
      </c>
      <c r="AD1067" s="27" t="str">
        <f t="shared" si="51"/>
        <v/>
      </c>
    </row>
    <row r="1068" spans="3:30" ht="30" customHeight="1" thickTop="1" thickBot="1" x14ac:dyDescent="0.25">
      <c r="C1068" s="118"/>
      <c r="D1068" s="115"/>
      <c r="E1068" s="116" t="s">
        <v>350</v>
      </c>
      <c r="F1068" s="118"/>
      <c r="G1068" s="131" t="s">
        <v>350</v>
      </c>
      <c r="H1068" s="131" t="s">
        <v>350</v>
      </c>
      <c r="I1068" s="132" t="s">
        <v>350</v>
      </c>
      <c r="AB1068" s="15" t="str">
        <f t="shared" si="49"/>
        <v/>
      </c>
      <c r="AC1068" s="15" t="str">
        <f t="shared" si="50"/>
        <v/>
      </c>
      <c r="AD1068" s="27" t="str">
        <f t="shared" si="51"/>
        <v/>
      </c>
    </row>
    <row r="1069" spans="3:30" ht="30" customHeight="1" thickTop="1" thickBot="1" x14ac:dyDescent="0.25">
      <c r="C1069" s="118"/>
      <c r="D1069" s="115"/>
      <c r="E1069" s="116" t="s">
        <v>350</v>
      </c>
      <c r="F1069" s="118"/>
      <c r="G1069" s="131" t="s">
        <v>350</v>
      </c>
      <c r="H1069" s="131" t="s">
        <v>350</v>
      </c>
      <c r="I1069" s="132" t="s">
        <v>350</v>
      </c>
      <c r="AB1069" s="15" t="str">
        <f t="shared" si="49"/>
        <v/>
      </c>
      <c r="AC1069" s="15" t="str">
        <f t="shared" si="50"/>
        <v/>
      </c>
      <c r="AD1069" s="27" t="str">
        <f t="shared" si="51"/>
        <v/>
      </c>
    </row>
    <row r="1070" spans="3:30" ht="30" customHeight="1" thickTop="1" thickBot="1" x14ac:dyDescent="0.25">
      <c r="C1070" s="118"/>
      <c r="D1070" s="115"/>
      <c r="E1070" s="116" t="s">
        <v>350</v>
      </c>
      <c r="F1070" s="118"/>
      <c r="G1070" s="131" t="s">
        <v>350</v>
      </c>
      <c r="H1070" s="131" t="s">
        <v>350</v>
      </c>
      <c r="I1070" s="132" t="s">
        <v>350</v>
      </c>
      <c r="AB1070" s="15" t="str">
        <f t="shared" si="49"/>
        <v/>
      </c>
      <c r="AC1070" s="15" t="str">
        <f t="shared" si="50"/>
        <v/>
      </c>
      <c r="AD1070" s="27" t="str">
        <f t="shared" si="51"/>
        <v/>
      </c>
    </row>
    <row r="1071" spans="3:30" ht="30" customHeight="1" thickTop="1" thickBot="1" x14ac:dyDescent="0.25">
      <c r="C1071" s="118"/>
      <c r="D1071" s="115"/>
      <c r="E1071" s="116" t="s">
        <v>350</v>
      </c>
      <c r="F1071" s="118"/>
      <c r="G1071" s="131" t="s">
        <v>350</v>
      </c>
      <c r="H1071" s="131" t="s">
        <v>350</v>
      </c>
      <c r="I1071" s="132" t="s">
        <v>350</v>
      </c>
      <c r="AB1071" s="15" t="str">
        <f t="shared" si="49"/>
        <v/>
      </c>
      <c r="AC1071" s="15" t="str">
        <f t="shared" si="50"/>
        <v/>
      </c>
      <c r="AD1071" s="27" t="str">
        <f t="shared" si="51"/>
        <v/>
      </c>
    </row>
    <row r="1072" spans="3:30" ht="30" customHeight="1" thickTop="1" thickBot="1" x14ac:dyDescent="0.25">
      <c r="C1072" s="118"/>
      <c r="D1072" s="115"/>
      <c r="E1072" s="116" t="s">
        <v>350</v>
      </c>
      <c r="F1072" s="118"/>
      <c r="G1072" s="131" t="s">
        <v>350</v>
      </c>
      <c r="H1072" s="131" t="s">
        <v>350</v>
      </c>
      <c r="I1072" s="132" t="s">
        <v>350</v>
      </c>
      <c r="AB1072" s="15" t="str">
        <f t="shared" si="49"/>
        <v/>
      </c>
      <c r="AC1072" s="15" t="str">
        <f t="shared" si="50"/>
        <v/>
      </c>
      <c r="AD1072" s="27" t="str">
        <f t="shared" si="51"/>
        <v/>
      </c>
    </row>
    <row r="1073" spans="3:30" ht="30" customHeight="1" thickTop="1" thickBot="1" x14ac:dyDescent="0.25">
      <c r="C1073" s="118"/>
      <c r="D1073" s="115"/>
      <c r="E1073" s="116" t="s">
        <v>350</v>
      </c>
      <c r="F1073" s="118"/>
      <c r="G1073" s="131" t="s">
        <v>350</v>
      </c>
      <c r="H1073" s="131" t="s">
        <v>350</v>
      </c>
      <c r="I1073" s="132" t="s">
        <v>350</v>
      </c>
      <c r="AB1073" s="15" t="str">
        <f t="shared" si="49"/>
        <v/>
      </c>
      <c r="AC1073" s="15" t="str">
        <f t="shared" si="50"/>
        <v/>
      </c>
      <c r="AD1073" s="27" t="str">
        <f t="shared" si="51"/>
        <v/>
      </c>
    </row>
    <row r="1074" spans="3:30" ht="30" customHeight="1" thickTop="1" thickBot="1" x14ac:dyDescent="0.25">
      <c r="C1074" s="118"/>
      <c r="D1074" s="115"/>
      <c r="E1074" s="116" t="s">
        <v>350</v>
      </c>
      <c r="F1074" s="118"/>
      <c r="G1074" s="131" t="s">
        <v>350</v>
      </c>
      <c r="H1074" s="131" t="s">
        <v>350</v>
      </c>
      <c r="I1074" s="132" t="s">
        <v>350</v>
      </c>
      <c r="AB1074" s="15" t="str">
        <f t="shared" si="49"/>
        <v/>
      </c>
      <c r="AC1074" s="15" t="str">
        <f t="shared" si="50"/>
        <v/>
      </c>
      <c r="AD1074" s="27" t="str">
        <f t="shared" si="51"/>
        <v/>
      </c>
    </row>
    <row r="1075" spans="3:30" ht="30" customHeight="1" thickTop="1" thickBot="1" x14ac:dyDescent="0.25">
      <c r="C1075" s="118"/>
      <c r="D1075" s="115"/>
      <c r="E1075" s="116" t="s">
        <v>350</v>
      </c>
      <c r="F1075" s="118"/>
      <c r="G1075" s="131" t="s">
        <v>350</v>
      </c>
      <c r="H1075" s="131" t="s">
        <v>350</v>
      </c>
      <c r="I1075" s="132" t="s">
        <v>350</v>
      </c>
      <c r="AB1075" s="15" t="str">
        <f t="shared" si="49"/>
        <v/>
      </c>
      <c r="AC1075" s="15" t="str">
        <f t="shared" si="50"/>
        <v/>
      </c>
      <c r="AD1075" s="27" t="str">
        <f t="shared" si="51"/>
        <v/>
      </c>
    </row>
    <row r="1076" spans="3:30" ht="30" customHeight="1" thickTop="1" thickBot="1" x14ac:dyDescent="0.25">
      <c r="C1076" s="118"/>
      <c r="D1076" s="115"/>
      <c r="E1076" s="116" t="s">
        <v>350</v>
      </c>
      <c r="F1076" s="118"/>
      <c r="G1076" s="131" t="s">
        <v>350</v>
      </c>
      <c r="H1076" s="131" t="s">
        <v>350</v>
      </c>
      <c r="I1076" s="132" t="s">
        <v>350</v>
      </c>
      <c r="AB1076" s="15" t="str">
        <f t="shared" si="49"/>
        <v/>
      </c>
      <c r="AC1076" s="15" t="str">
        <f t="shared" si="50"/>
        <v/>
      </c>
      <c r="AD1076" s="27" t="str">
        <f t="shared" si="51"/>
        <v/>
      </c>
    </row>
    <row r="1077" spans="3:30" ht="30" customHeight="1" thickTop="1" thickBot="1" x14ac:dyDescent="0.25">
      <c r="C1077" s="118"/>
      <c r="D1077" s="115"/>
      <c r="E1077" s="116" t="s">
        <v>350</v>
      </c>
      <c r="F1077" s="118"/>
      <c r="G1077" s="131" t="s">
        <v>350</v>
      </c>
      <c r="H1077" s="131" t="s">
        <v>350</v>
      </c>
      <c r="I1077" s="132" t="s">
        <v>350</v>
      </c>
      <c r="AB1077" s="15" t="str">
        <f t="shared" si="49"/>
        <v/>
      </c>
      <c r="AC1077" s="15" t="str">
        <f t="shared" si="50"/>
        <v/>
      </c>
      <c r="AD1077" s="27" t="str">
        <f t="shared" si="51"/>
        <v/>
      </c>
    </row>
    <row r="1078" spans="3:30" ht="30" customHeight="1" thickTop="1" thickBot="1" x14ac:dyDescent="0.25">
      <c r="C1078" s="118"/>
      <c r="D1078" s="115"/>
      <c r="E1078" s="116" t="s">
        <v>350</v>
      </c>
      <c r="F1078" s="118"/>
      <c r="G1078" s="131" t="s">
        <v>350</v>
      </c>
      <c r="H1078" s="131" t="s">
        <v>350</v>
      </c>
      <c r="I1078" s="132" t="s">
        <v>350</v>
      </c>
      <c r="AB1078" s="15" t="str">
        <f t="shared" si="49"/>
        <v/>
      </c>
      <c r="AC1078" s="15" t="str">
        <f t="shared" si="50"/>
        <v/>
      </c>
      <c r="AD1078" s="27" t="str">
        <f t="shared" si="51"/>
        <v/>
      </c>
    </row>
    <row r="1079" spans="3:30" ht="30" customHeight="1" thickTop="1" thickBot="1" x14ac:dyDescent="0.25">
      <c r="C1079" s="118"/>
      <c r="D1079" s="115"/>
      <c r="E1079" s="116" t="s">
        <v>350</v>
      </c>
      <c r="F1079" s="118"/>
      <c r="G1079" s="131" t="s">
        <v>350</v>
      </c>
      <c r="H1079" s="131" t="s">
        <v>350</v>
      </c>
      <c r="I1079" s="132" t="s">
        <v>350</v>
      </c>
      <c r="AB1079" s="15" t="str">
        <f t="shared" si="49"/>
        <v/>
      </c>
      <c r="AC1079" s="15" t="str">
        <f t="shared" si="50"/>
        <v/>
      </c>
      <c r="AD1079" s="27" t="str">
        <f t="shared" si="51"/>
        <v/>
      </c>
    </row>
    <row r="1080" spans="3:30" ht="30" customHeight="1" thickTop="1" thickBot="1" x14ac:dyDescent="0.25">
      <c r="C1080" s="118"/>
      <c r="D1080" s="115"/>
      <c r="E1080" s="116" t="s">
        <v>350</v>
      </c>
      <c r="F1080" s="118"/>
      <c r="G1080" s="131" t="s">
        <v>350</v>
      </c>
      <c r="H1080" s="131" t="s">
        <v>350</v>
      </c>
      <c r="I1080" s="132" t="s">
        <v>350</v>
      </c>
      <c r="AB1080" s="15" t="str">
        <f t="shared" si="49"/>
        <v/>
      </c>
      <c r="AC1080" s="15" t="str">
        <f t="shared" si="50"/>
        <v/>
      </c>
      <c r="AD1080" s="27" t="str">
        <f t="shared" si="51"/>
        <v/>
      </c>
    </row>
    <row r="1081" spans="3:30" ht="30" customHeight="1" thickTop="1" thickBot="1" x14ac:dyDescent="0.25">
      <c r="C1081" s="118"/>
      <c r="D1081" s="115"/>
      <c r="E1081" s="116" t="s">
        <v>350</v>
      </c>
      <c r="F1081" s="118"/>
      <c r="G1081" s="131" t="s">
        <v>350</v>
      </c>
      <c r="H1081" s="131" t="s">
        <v>350</v>
      </c>
      <c r="I1081" s="132" t="s">
        <v>350</v>
      </c>
      <c r="AB1081" s="15" t="str">
        <f t="shared" si="49"/>
        <v/>
      </c>
      <c r="AC1081" s="15" t="str">
        <f t="shared" si="50"/>
        <v/>
      </c>
      <c r="AD1081" s="27" t="str">
        <f t="shared" si="51"/>
        <v/>
      </c>
    </row>
    <row r="1082" spans="3:30" ht="30" customHeight="1" thickTop="1" thickBot="1" x14ac:dyDescent="0.25">
      <c r="C1082" s="118"/>
      <c r="D1082" s="115"/>
      <c r="E1082" s="116" t="s">
        <v>350</v>
      </c>
      <c r="F1082" s="118"/>
      <c r="G1082" s="131" t="s">
        <v>350</v>
      </c>
      <c r="H1082" s="131" t="s">
        <v>350</v>
      </c>
      <c r="I1082" s="132" t="s">
        <v>350</v>
      </c>
      <c r="AB1082" s="15" t="str">
        <f t="shared" si="49"/>
        <v/>
      </c>
      <c r="AC1082" s="15" t="str">
        <f t="shared" si="50"/>
        <v/>
      </c>
      <c r="AD1082" s="27" t="str">
        <f t="shared" si="51"/>
        <v/>
      </c>
    </row>
    <row r="1083" spans="3:30" ht="30" customHeight="1" thickTop="1" thickBot="1" x14ac:dyDescent="0.25">
      <c r="C1083" s="118"/>
      <c r="D1083" s="115"/>
      <c r="E1083" s="116" t="s">
        <v>350</v>
      </c>
      <c r="F1083" s="118"/>
      <c r="G1083" s="131" t="s">
        <v>350</v>
      </c>
      <c r="H1083" s="131" t="s">
        <v>350</v>
      </c>
      <c r="I1083" s="132" t="s">
        <v>350</v>
      </c>
      <c r="AB1083" s="15" t="str">
        <f t="shared" si="49"/>
        <v/>
      </c>
      <c r="AC1083" s="15" t="str">
        <f t="shared" si="50"/>
        <v/>
      </c>
      <c r="AD1083" s="27" t="str">
        <f t="shared" si="51"/>
        <v/>
      </c>
    </row>
    <row r="1084" spans="3:30" ht="30" customHeight="1" thickTop="1" thickBot="1" x14ac:dyDescent="0.25">
      <c r="C1084" s="118"/>
      <c r="D1084" s="115"/>
      <c r="E1084" s="116" t="s">
        <v>350</v>
      </c>
      <c r="F1084" s="118"/>
      <c r="G1084" s="131" t="s">
        <v>350</v>
      </c>
      <c r="H1084" s="131" t="s">
        <v>350</v>
      </c>
      <c r="I1084" s="132" t="s">
        <v>350</v>
      </c>
      <c r="AB1084" s="15" t="str">
        <f t="shared" si="49"/>
        <v/>
      </c>
      <c r="AC1084" s="15" t="str">
        <f t="shared" si="50"/>
        <v/>
      </c>
      <c r="AD1084" s="27" t="str">
        <f t="shared" si="51"/>
        <v/>
      </c>
    </row>
    <row r="1085" spans="3:30" ht="30" customHeight="1" thickTop="1" thickBot="1" x14ac:dyDescent="0.25">
      <c r="C1085" s="118"/>
      <c r="D1085" s="115"/>
      <c r="E1085" s="116" t="s">
        <v>350</v>
      </c>
      <c r="F1085" s="118"/>
      <c r="G1085" s="131" t="s">
        <v>350</v>
      </c>
      <c r="H1085" s="131" t="s">
        <v>350</v>
      </c>
      <c r="I1085" s="132" t="s">
        <v>350</v>
      </c>
      <c r="AB1085" s="15" t="str">
        <f t="shared" si="49"/>
        <v/>
      </c>
      <c r="AC1085" s="15" t="str">
        <f t="shared" si="50"/>
        <v/>
      </c>
      <c r="AD1085" s="27" t="str">
        <f t="shared" si="51"/>
        <v/>
      </c>
    </row>
    <row r="1086" spans="3:30" ht="30" customHeight="1" thickTop="1" thickBot="1" x14ac:dyDescent="0.25">
      <c r="C1086" s="118"/>
      <c r="D1086" s="115"/>
      <c r="E1086" s="116" t="s">
        <v>350</v>
      </c>
      <c r="F1086" s="118"/>
      <c r="G1086" s="131" t="s">
        <v>350</v>
      </c>
      <c r="H1086" s="131" t="s">
        <v>350</v>
      </c>
      <c r="I1086" s="132" t="s">
        <v>350</v>
      </c>
      <c r="AB1086" s="15" t="str">
        <f t="shared" si="49"/>
        <v/>
      </c>
      <c r="AC1086" s="15" t="str">
        <f t="shared" si="50"/>
        <v/>
      </c>
      <c r="AD1086" s="27" t="str">
        <f t="shared" si="51"/>
        <v/>
      </c>
    </row>
    <row r="1087" spans="3:30" ht="30" customHeight="1" thickTop="1" thickBot="1" x14ac:dyDescent="0.25">
      <c r="C1087" s="118"/>
      <c r="D1087" s="115"/>
      <c r="E1087" s="116" t="s">
        <v>350</v>
      </c>
      <c r="F1087" s="118"/>
      <c r="G1087" s="131" t="s">
        <v>350</v>
      </c>
      <c r="H1087" s="131" t="s">
        <v>350</v>
      </c>
      <c r="I1087" s="132" t="s">
        <v>350</v>
      </c>
      <c r="AB1087" s="15" t="str">
        <f t="shared" si="49"/>
        <v/>
      </c>
      <c r="AC1087" s="15" t="str">
        <f t="shared" si="50"/>
        <v/>
      </c>
      <c r="AD1087" s="27" t="str">
        <f t="shared" si="51"/>
        <v/>
      </c>
    </row>
    <row r="1088" spans="3:30" ht="30" customHeight="1" thickTop="1" thickBot="1" x14ac:dyDescent="0.25">
      <c r="C1088" s="118"/>
      <c r="D1088" s="115"/>
      <c r="E1088" s="116" t="s">
        <v>350</v>
      </c>
      <c r="F1088" s="118"/>
      <c r="G1088" s="131" t="s">
        <v>350</v>
      </c>
      <c r="H1088" s="131" t="s">
        <v>350</v>
      </c>
      <c r="I1088" s="132" t="s">
        <v>350</v>
      </c>
      <c r="AB1088" s="15" t="str">
        <f t="shared" si="49"/>
        <v/>
      </c>
      <c r="AC1088" s="15" t="str">
        <f t="shared" si="50"/>
        <v/>
      </c>
      <c r="AD1088" s="27" t="str">
        <f t="shared" si="51"/>
        <v/>
      </c>
    </row>
    <row r="1089" spans="3:30" ht="30" customHeight="1" thickTop="1" thickBot="1" x14ac:dyDescent="0.25">
      <c r="C1089" s="118"/>
      <c r="D1089" s="115"/>
      <c r="E1089" s="116" t="s">
        <v>350</v>
      </c>
      <c r="F1089" s="118"/>
      <c r="G1089" s="131" t="s">
        <v>350</v>
      </c>
      <c r="H1089" s="131" t="s">
        <v>350</v>
      </c>
      <c r="I1089" s="132" t="s">
        <v>350</v>
      </c>
      <c r="AB1089" s="15" t="str">
        <f t="shared" si="49"/>
        <v/>
      </c>
      <c r="AC1089" s="15" t="str">
        <f t="shared" si="50"/>
        <v/>
      </c>
      <c r="AD1089" s="27" t="str">
        <f t="shared" si="51"/>
        <v/>
      </c>
    </row>
    <row r="1090" spans="3:30" ht="30" customHeight="1" thickTop="1" thickBot="1" x14ac:dyDescent="0.25">
      <c r="C1090" s="118"/>
      <c r="D1090" s="115"/>
      <c r="E1090" s="116" t="s">
        <v>350</v>
      </c>
      <c r="F1090" s="118"/>
      <c r="G1090" s="131" t="s">
        <v>350</v>
      </c>
      <c r="H1090" s="131" t="s">
        <v>350</v>
      </c>
      <c r="I1090" s="132" t="s">
        <v>350</v>
      </c>
      <c r="AB1090" s="15" t="str">
        <f t="shared" si="49"/>
        <v/>
      </c>
      <c r="AC1090" s="15" t="str">
        <f t="shared" si="50"/>
        <v/>
      </c>
      <c r="AD1090" s="27" t="str">
        <f t="shared" si="51"/>
        <v/>
      </c>
    </row>
    <row r="1091" spans="3:30" ht="30" customHeight="1" thickTop="1" thickBot="1" x14ac:dyDescent="0.25">
      <c r="C1091" s="118"/>
      <c r="D1091" s="115"/>
      <c r="E1091" s="116" t="s">
        <v>350</v>
      </c>
      <c r="F1091" s="118"/>
      <c r="G1091" s="131" t="s">
        <v>350</v>
      </c>
      <c r="H1091" s="131" t="s">
        <v>350</v>
      </c>
      <c r="I1091" s="132" t="s">
        <v>350</v>
      </c>
      <c r="AB1091" s="15" t="str">
        <f t="shared" si="49"/>
        <v/>
      </c>
      <c r="AC1091" s="15" t="str">
        <f t="shared" si="50"/>
        <v/>
      </c>
      <c r="AD1091" s="27" t="str">
        <f t="shared" si="51"/>
        <v/>
      </c>
    </row>
    <row r="1092" spans="3:30" ht="30" customHeight="1" thickTop="1" thickBot="1" x14ac:dyDescent="0.25">
      <c r="C1092" s="118"/>
      <c r="D1092" s="115"/>
      <c r="E1092" s="116" t="s">
        <v>350</v>
      </c>
      <c r="F1092" s="118"/>
      <c r="G1092" s="131" t="s">
        <v>350</v>
      </c>
      <c r="H1092" s="131" t="s">
        <v>350</v>
      </c>
      <c r="I1092" s="132" t="s">
        <v>350</v>
      </c>
      <c r="AB1092" s="15" t="str">
        <f t="shared" si="49"/>
        <v/>
      </c>
      <c r="AC1092" s="15" t="str">
        <f t="shared" si="50"/>
        <v/>
      </c>
      <c r="AD1092" s="27" t="str">
        <f t="shared" si="51"/>
        <v/>
      </c>
    </row>
    <row r="1093" spans="3:30" ht="30" customHeight="1" thickTop="1" thickBot="1" x14ac:dyDescent="0.25">
      <c r="C1093" s="118"/>
      <c r="D1093" s="115"/>
      <c r="E1093" s="116" t="s">
        <v>350</v>
      </c>
      <c r="F1093" s="118"/>
      <c r="G1093" s="131" t="s">
        <v>350</v>
      </c>
      <c r="H1093" s="131" t="s">
        <v>350</v>
      </c>
      <c r="I1093" s="132" t="s">
        <v>350</v>
      </c>
      <c r="AB1093" s="15" t="str">
        <f t="shared" si="49"/>
        <v/>
      </c>
      <c r="AC1093" s="15" t="str">
        <f t="shared" si="50"/>
        <v/>
      </c>
      <c r="AD1093" s="27" t="str">
        <f t="shared" si="51"/>
        <v/>
      </c>
    </row>
    <row r="1094" spans="3:30" ht="30" customHeight="1" thickTop="1" thickBot="1" x14ac:dyDescent="0.25">
      <c r="C1094" s="118"/>
      <c r="D1094" s="115"/>
      <c r="E1094" s="116" t="s">
        <v>350</v>
      </c>
      <c r="F1094" s="118"/>
      <c r="G1094" s="131" t="s">
        <v>350</v>
      </c>
      <c r="H1094" s="131" t="s">
        <v>350</v>
      </c>
      <c r="I1094" s="132" t="s">
        <v>350</v>
      </c>
      <c r="AB1094" s="15" t="str">
        <f t="shared" si="49"/>
        <v/>
      </c>
      <c r="AC1094" s="15" t="str">
        <f t="shared" si="50"/>
        <v/>
      </c>
      <c r="AD1094" s="27" t="str">
        <f t="shared" si="51"/>
        <v/>
      </c>
    </row>
    <row r="1095" spans="3:30" ht="30" customHeight="1" thickTop="1" thickBot="1" x14ac:dyDescent="0.25">
      <c r="C1095" s="118"/>
      <c r="D1095" s="115"/>
      <c r="E1095" s="116" t="s">
        <v>350</v>
      </c>
      <c r="F1095" s="118"/>
      <c r="G1095" s="131" t="s">
        <v>350</v>
      </c>
      <c r="H1095" s="131" t="s">
        <v>350</v>
      </c>
      <c r="I1095" s="132" t="s">
        <v>350</v>
      </c>
      <c r="AB1095" s="15" t="str">
        <f t="shared" si="49"/>
        <v/>
      </c>
      <c r="AC1095" s="15" t="str">
        <f t="shared" si="50"/>
        <v/>
      </c>
      <c r="AD1095" s="27" t="str">
        <f t="shared" si="51"/>
        <v/>
      </c>
    </row>
    <row r="1096" spans="3:30" ht="30" customHeight="1" thickTop="1" thickBot="1" x14ac:dyDescent="0.25">
      <c r="C1096" s="118"/>
      <c r="D1096" s="115"/>
      <c r="E1096" s="116" t="s">
        <v>350</v>
      </c>
      <c r="F1096" s="118"/>
      <c r="G1096" s="131" t="s">
        <v>350</v>
      </c>
      <c r="H1096" s="131" t="s">
        <v>350</v>
      </c>
      <c r="I1096" s="132" t="s">
        <v>350</v>
      </c>
      <c r="AB1096" s="15" t="str">
        <f t="shared" si="49"/>
        <v/>
      </c>
      <c r="AC1096" s="15" t="str">
        <f t="shared" si="50"/>
        <v/>
      </c>
      <c r="AD1096" s="27" t="str">
        <f t="shared" si="51"/>
        <v/>
      </c>
    </row>
    <row r="1097" spans="3:30" ht="30" customHeight="1" thickTop="1" thickBot="1" x14ac:dyDescent="0.25">
      <c r="C1097" s="118"/>
      <c r="D1097" s="115"/>
      <c r="E1097" s="116" t="s">
        <v>350</v>
      </c>
      <c r="F1097" s="118"/>
      <c r="G1097" s="131" t="s">
        <v>350</v>
      </c>
      <c r="H1097" s="131" t="s">
        <v>350</v>
      </c>
      <c r="I1097" s="132" t="s">
        <v>350</v>
      </c>
      <c r="AB1097" s="15" t="str">
        <f t="shared" ref="AB1097:AB1160" si="52">IF(D1097="","",MONTH(D1097))</f>
        <v/>
      </c>
      <c r="AC1097" s="15" t="str">
        <f t="shared" ref="AC1097:AC1160" si="53">IF(D1097="","",YEAR(D1097))</f>
        <v/>
      </c>
      <c r="AD1097" s="27" t="str">
        <f t="shared" ref="AD1097:AD1160" si="54">IF(ISERROR(IF(G1097="","",H1097-G1097)),"",IF(G1097="","",H1097-G1097))</f>
        <v/>
      </c>
    </row>
    <row r="1098" spans="3:30" ht="30" customHeight="1" thickTop="1" thickBot="1" x14ac:dyDescent="0.25">
      <c r="C1098" s="118"/>
      <c r="D1098" s="115"/>
      <c r="E1098" s="116" t="s">
        <v>350</v>
      </c>
      <c r="F1098" s="118"/>
      <c r="G1098" s="131" t="s">
        <v>350</v>
      </c>
      <c r="H1098" s="131" t="s">
        <v>350</v>
      </c>
      <c r="I1098" s="132" t="s">
        <v>350</v>
      </c>
      <c r="AB1098" s="15" t="str">
        <f t="shared" si="52"/>
        <v/>
      </c>
      <c r="AC1098" s="15" t="str">
        <f t="shared" si="53"/>
        <v/>
      </c>
      <c r="AD1098" s="27" t="str">
        <f t="shared" si="54"/>
        <v/>
      </c>
    </row>
    <row r="1099" spans="3:30" ht="30" customHeight="1" thickTop="1" thickBot="1" x14ac:dyDescent="0.25">
      <c r="C1099" s="118"/>
      <c r="D1099" s="115"/>
      <c r="E1099" s="116" t="s">
        <v>350</v>
      </c>
      <c r="F1099" s="118"/>
      <c r="G1099" s="131" t="s">
        <v>350</v>
      </c>
      <c r="H1099" s="131" t="s">
        <v>350</v>
      </c>
      <c r="I1099" s="132" t="s">
        <v>350</v>
      </c>
      <c r="AB1099" s="15" t="str">
        <f t="shared" si="52"/>
        <v/>
      </c>
      <c r="AC1099" s="15" t="str">
        <f t="shared" si="53"/>
        <v/>
      </c>
      <c r="AD1099" s="27" t="str">
        <f t="shared" si="54"/>
        <v/>
      </c>
    </row>
    <row r="1100" spans="3:30" ht="30" customHeight="1" thickTop="1" thickBot="1" x14ac:dyDescent="0.25">
      <c r="C1100" s="118"/>
      <c r="D1100" s="115"/>
      <c r="E1100" s="116" t="s">
        <v>350</v>
      </c>
      <c r="F1100" s="118"/>
      <c r="G1100" s="131" t="s">
        <v>350</v>
      </c>
      <c r="H1100" s="131" t="s">
        <v>350</v>
      </c>
      <c r="I1100" s="132" t="s">
        <v>350</v>
      </c>
      <c r="AB1100" s="15" t="str">
        <f t="shared" si="52"/>
        <v/>
      </c>
      <c r="AC1100" s="15" t="str">
        <f t="shared" si="53"/>
        <v/>
      </c>
      <c r="AD1100" s="27" t="str">
        <f t="shared" si="54"/>
        <v/>
      </c>
    </row>
    <row r="1101" spans="3:30" ht="30" customHeight="1" thickTop="1" thickBot="1" x14ac:dyDescent="0.25">
      <c r="C1101" s="118"/>
      <c r="D1101" s="115"/>
      <c r="E1101" s="116" t="s">
        <v>350</v>
      </c>
      <c r="F1101" s="118"/>
      <c r="G1101" s="131" t="s">
        <v>350</v>
      </c>
      <c r="H1101" s="131" t="s">
        <v>350</v>
      </c>
      <c r="I1101" s="132" t="s">
        <v>350</v>
      </c>
      <c r="AB1101" s="15" t="str">
        <f t="shared" si="52"/>
        <v/>
      </c>
      <c r="AC1101" s="15" t="str">
        <f t="shared" si="53"/>
        <v/>
      </c>
      <c r="AD1101" s="27" t="str">
        <f t="shared" si="54"/>
        <v/>
      </c>
    </row>
    <row r="1102" spans="3:30" ht="30" customHeight="1" thickTop="1" thickBot="1" x14ac:dyDescent="0.25">
      <c r="C1102" s="118"/>
      <c r="D1102" s="115"/>
      <c r="E1102" s="116" t="s">
        <v>350</v>
      </c>
      <c r="F1102" s="118"/>
      <c r="G1102" s="131" t="s">
        <v>350</v>
      </c>
      <c r="H1102" s="131" t="s">
        <v>350</v>
      </c>
      <c r="I1102" s="132" t="s">
        <v>350</v>
      </c>
      <c r="AB1102" s="15" t="str">
        <f t="shared" si="52"/>
        <v/>
      </c>
      <c r="AC1102" s="15" t="str">
        <f t="shared" si="53"/>
        <v/>
      </c>
      <c r="AD1102" s="27" t="str">
        <f t="shared" si="54"/>
        <v/>
      </c>
    </row>
    <row r="1103" spans="3:30" ht="30" customHeight="1" thickTop="1" thickBot="1" x14ac:dyDescent="0.25">
      <c r="C1103" s="118"/>
      <c r="D1103" s="115"/>
      <c r="E1103" s="116" t="s">
        <v>350</v>
      </c>
      <c r="F1103" s="118"/>
      <c r="G1103" s="131" t="s">
        <v>350</v>
      </c>
      <c r="H1103" s="131" t="s">
        <v>350</v>
      </c>
      <c r="I1103" s="132" t="s">
        <v>350</v>
      </c>
      <c r="AB1103" s="15" t="str">
        <f t="shared" si="52"/>
        <v/>
      </c>
      <c r="AC1103" s="15" t="str">
        <f t="shared" si="53"/>
        <v/>
      </c>
      <c r="AD1103" s="27" t="str">
        <f t="shared" si="54"/>
        <v/>
      </c>
    </row>
    <row r="1104" spans="3:30" ht="30" customHeight="1" thickTop="1" thickBot="1" x14ac:dyDescent="0.25">
      <c r="C1104" s="118"/>
      <c r="D1104" s="115"/>
      <c r="E1104" s="116" t="s">
        <v>350</v>
      </c>
      <c r="F1104" s="118"/>
      <c r="G1104" s="131" t="s">
        <v>350</v>
      </c>
      <c r="H1104" s="131" t="s">
        <v>350</v>
      </c>
      <c r="I1104" s="132" t="s">
        <v>350</v>
      </c>
      <c r="AB1104" s="15" t="str">
        <f t="shared" si="52"/>
        <v/>
      </c>
      <c r="AC1104" s="15" t="str">
        <f t="shared" si="53"/>
        <v/>
      </c>
      <c r="AD1104" s="27" t="str">
        <f t="shared" si="54"/>
        <v/>
      </c>
    </row>
    <row r="1105" spans="3:30" ht="30" customHeight="1" thickTop="1" thickBot="1" x14ac:dyDescent="0.25">
      <c r="C1105" s="118"/>
      <c r="D1105" s="115"/>
      <c r="E1105" s="116" t="s">
        <v>350</v>
      </c>
      <c r="F1105" s="118"/>
      <c r="G1105" s="131" t="s">
        <v>350</v>
      </c>
      <c r="H1105" s="131" t="s">
        <v>350</v>
      </c>
      <c r="I1105" s="132" t="s">
        <v>350</v>
      </c>
      <c r="AB1105" s="15" t="str">
        <f t="shared" si="52"/>
        <v/>
      </c>
      <c r="AC1105" s="15" t="str">
        <f t="shared" si="53"/>
        <v/>
      </c>
      <c r="AD1105" s="27" t="str">
        <f t="shared" si="54"/>
        <v/>
      </c>
    </row>
    <row r="1106" spans="3:30" ht="30" customHeight="1" thickTop="1" thickBot="1" x14ac:dyDescent="0.25">
      <c r="C1106" s="118"/>
      <c r="D1106" s="115"/>
      <c r="E1106" s="116" t="s">
        <v>350</v>
      </c>
      <c r="F1106" s="118"/>
      <c r="G1106" s="131" t="s">
        <v>350</v>
      </c>
      <c r="H1106" s="131" t="s">
        <v>350</v>
      </c>
      <c r="I1106" s="132" t="s">
        <v>350</v>
      </c>
      <c r="AB1106" s="15" t="str">
        <f t="shared" si="52"/>
        <v/>
      </c>
      <c r="AC1106" s="15" t="str">
        <f t="shared" si="53"/>
        <v/>
      </c>
      <c r="AD1106" s="27" t="str">
        <f t="shared" si="54"/>
        <v/>
      </c>
    </row>
    <row r="1107" spans="3:30" ht="30" customHeight="1" thickTop="1" thickBot="1" x14ac:dyDescent="0.25">
      <c r="C1107" s="118"/>
      <c r="D1107" s="115"/>
      <c r="E1107" s="116" t="s">
        <v>350</v>
      </c>
      <c r="F1107" s="118"/>
      <c r="G1107" s="131" t="s">
        <v>350</v>
      </c>
      <c r="H1107" s="131" t="s">
        <v>350</v>
      </c>
      <c r="I1107" s="132" t="s">
        <v>350</v>
      </c>
      <c r="AB1107" s="15" t="str">
        <f t="shared" si="52"/>
        <v/>
      </c>
      <c r="AC1107" s="15" t="str">
        <f t="shared" si="53"/>
        <v/>
      </c>
      <c r="AD1107" s="27" t="str">
        <f t="shared" si="54"/>
        <v/>
      </c>
    </row>
    <row r="1108" spans="3:30" ht="30" customHeight="1" thickTop="1" thickBot="1" x14ac:dyDescent="0.25">
      <c r="C1108" s="118"/>
      <c r="D1108" s="115"/>
      <c r="E1108" s="116" t="s">
        <v>350</v>
      </c>
      <c r="F1108" s="118"/>
      <c r="G1108" s="131" t="s">
        <v>350</v>
      </c>
      <c r="H1108" s="131" t="s">
        <v>350</v>
      </c>
      <c r="I1108" s="132" t="s">
        <v>350</v>
      </c>
      <c r="AB1108" s="15" t="str">
        <f t="shared" si="52"/>
        <v/>
      </c>
      <c r="AC1108" s="15" t="str">
        <f t="shared" si="53"/>
        <v/>
      </c>
      <c r="AD1108" s="27" t="str">
        <f t="shared" si="54"/>
        <v/>
      </c>
    </row>
    <row r="1109" spans="3:30" ht="30" customHeight="1" thickTop="1" thickBot="1" x14ac:dyDescent="0.25">
      <c r="C1109" s="118"/>
      <c r="D1109" s="115"/>
      <c r="E1109" s="116" t="s">
        <v>350</v>
      </c>
      <c r="F1109" s="118"/>
      <c r="G1109" s="131" t="s">
        <v>350</v>
      </c>
      <c r="H1109" s="131" t="s">
        <v>350</v>
      </c>
      <c r="I1109" s="132" t="s">
        <v>350</v>
      </c>
      <c r="AB1109" s="15" t="str">
        <f t="shared" si="52"/>
        <v/>
      </c>
      <c r="AC1109" s="15" t="str">
        <f t="shared" si="53"/>
        <v/>
      </c>
      <c r="AD1109" s="27" t="str">
        <f t="shared" si="54"/>
        <v/>
      </c>
    </row>
    <row r="1110" spans="3:30" ht="30" customHeight="1" thickTop="1" thickBot="1" x14ac:dyDescent="0.25">
      <c r="C1110" s="118"/>
      <c r="D1110" s="115"/>
      <c r="E1110" s="116" t="s">
        <v>350</v>
      </c>
      <c r="F1110" s="118"/>
      <c r="G1110" s="131" t="s">
        <v>350</v>
      </c>
      <c r="H1110" s="131" t="s">
        <v>350</v>
      </c>
      <c r="I1110" s="132" t="s">
        <v>350</v>
      </c>
      <c r="AB1110" s="15" t="str">
        <f t="shared" si="52"/>
        <v/>
      </c>
      <c r="AC1110" s="15" t="str">
        <f t="shared" si="53"/>
        <v/>
      </c>
      <c r="AD1110" s="27" t="str">
        <f t="shared" si="54"/>
        <v/>
      </c>
    </row>
    <row r="1111" spans="3:30" ht="30" customHeight="1" thickTop="1" thickBot="1" x14ac:dyDescent="0.25">
      <c r="C1111" s="118"/>
      <c r="D1111" s="115"/>
      <c r="E1111" s="116" t="s">
        <v>350</v>
      </c>
      <c r="F1111" s="118"/>
      <c r="G1111" s="131" t="s">
        <v>350</v>
      </c>
      <c r="H1111" s="131" t="s">
        <v>350</v>
      </c>
      <c r="I1111" s="132" t="s">
        <v>350</v>
      </c>
      <c r="AB1111" s="15" t="str">
        <f t="shared" si="52"/>
        <v/>
      </c>
      <c r="AC1111" s="15" t="str">
        <f t="shared" si="53"/>
        <v/>
      </c>
      <c r="AD1111" s="27" t="str">
        <f t="shared" si="54"/>
        <v/>
      </c>
    </row>
    <row r="1112" spans="3:30" ht="30" customHeight="1" thickTop="1" thickBot="1" x14ac:dyDescent="0.25">
      <c r="C1112" s="118"/>
      <c r="D1112" s="115"/>
      <c r="E1112" s="116" t="s">
        <v>350</v>
      </c>
      <c r="F1112" s="118"/>
      <c r="G1112" s="131" t="s">
        <v>350</v>
      </c>
      <c r="H1112" s="131" t="s">
        <v>350</v>
      </c>
      <c r="I1112" s="132" t="s">
        <v>350</v>
      </c>
      <c r="AB1112" s="15" t="str">
        <f t="shared" si="52"/>
        <v/>
      </c>
      <c r="AC1112" s="15" t="str">
        <f t="shared" si="53"/>
        <v/>
      </c>
      <c r="AD1112" s="27" t="str">
        <f t="shared" si="54"/>
        <v/>
      </c>
    </row>
    <row r="1113" spans="3:30" ht="30" customHeight="1" thickTop="1" thickBot="1" x14ac:dyDescent="0.25">
      <c r="C1113" s="118"/>
      <c r="D1113" s="115"/>
      <c r="E1113" s="116" t="s">
        <v>350</v>
      </c>
      <c r="F1113" s="118"/>
      <c r="G1113" s="131" t="s">
        <v>350</v>
      </c>
      <c r="H1113" s="131" t="s">
        <v>350</v>
      </c>
      <c r="I1113" s="132" t="s">
        <v>350</v>
      </c>
      <c r="AB1113" s="15" t="str">
        <f t="shared" si="52"/>
        <v/>
      </c>
      <c r="AC1113" s="15" t="str">
        <f t="shared" si="53"/>
        <v/>
      </c>
      <c r="AD1113" s="27" t="str">
        <f t="shared" si="54"/>
        <v/>
      </c>
    </row>
    <row r="1114" spans="3:30" ht="30" customHeight="1" thickTop="1" thickBot="1" x14ac:dyDescent="0.25">
      <c r="C1114" s="118"/>
      <c r="D1114" s="115"/>
      <c r="E1114" s="116" t="s">
        <v>350</v>
      </c>
      <c r="F1114" s="118"/>
      <c r="G1114" s="131" t="s">
        <v>350</v>
      </c>
      <c r="H1114" s="131" t="s">
        <v>350</v>
      </c>
      <c r="I1114" s="132" t="s">
        <v>350</v>
      </c>
      <c r="AB1114" s="15" t="str">
        <f t="shared" si="52"/>
        <v/>
      </c>
      <c r="AC1114" s="15" t="str">
        <f t="shared" si="53"/>
        <v/>
      </c>
      <c r="AD1114" s="27" t="str">
        <f t="shared" si="54"/>
        <v/>
      </c>
    </row>
    <row r="1115" spans="3:30" ht="30" customHeight="1" thickTop="1" thickBot="1" x14ac:dyDescent="0.25">
      <c r="C1115" s="118"/>
      <c r="D1115" s="115"/>
      <c r="E1115" s="116" t="s">
        <v>350</v>
      </c>
      <c r="F1115" s="118"/>
      <c r="G1115" s="131" t="s">
        <v>350</v>
      </c>
      <c r="H1115" s="131" t="s">
        <v>350</v>
      </c>
      <c r="I1115" s="132" t="s">
        <v>350</v>
      </c>
      <c r="AB1115" s="15" t="str">
        <f t="shared" si="52"/>
        <v/>
      </c>
      <c r="AC1115" s="15" t="str">
        <f t="shared" si="53"/>
        <v/>
      </c>
      <c r="AD1115" s="27" t="str">
        <f t="shared" si="54"/>
        <v/>
      </c>
    </row>
    <row r="1116" spans="3:30" ht="30" customHeight="1" thickTop="1" thickBot="1" x14ac:dyDescent="0.25">
      <c r="C1116" s="118"/>
      <c r="D1116" s="115"/>
      <c r="E1116" s="116" t="s">
        <v>350</v>
      </c>
      <c r="F1116" s="118"/>
      <c r="G1116" s="131" t="s">
        <v>350</v>
      </c>
      <c r="H1116" s="131" t="s">
        <v>350</v>
      </c>
      <c r="I1116" s="132" t="s">
        <v>350</v>
      </c>
      <c r="AB1116" s="15" t="str">
        <f t="shared" si="52"/>
        <v/>
      </c>
      <c r="AC1116" s="15" t="str">
        <f t="shared" si="53"/>
        <v/>
      </c>
      <c r="AD1116" s="27" t="str">
        <f t="shared" si="54"/>
        <v/>
      </c>
    </row>
    <row r="1117" spans="3:30" ht="30" customHeight="1" thickTop="1" thickBot="1" x14ac:dyDescent="0.25">
      <c r="C1117" s="118"/>
      <c r="D1117" s="115"/>
      <c r="E1117" s="116" t="s">
        <v>350</v>
      </c>
      <c r="F1117" s="118"/>
      <c r="G1117" s="131" t="s">
        <v>350</v>
      </c>
      <c r="H1117" s="131" t="s">
        <v>350</v>
      </c>
      <c r="I1117" s="132" t="s">
        <v>350</v>
      </c>
      <c r="AB1117" s="15" t="str">
        <f t="shared" si="52"/>
        <v/>
      </c>
      <c r="AC1117" s="15" t="str">
        <f t="shared" si="53"/>
        <v/>
      </c>
      <c r="AD1117" s="27" t="str">
        <f t="shared" si="54"/>
        <v/>
      </c>
    </row>
    <row r="1118" spans="3:30" ht="30" customHeight="1" thickTop="1" thickBot="1" x14ac:dyDescent="0.25">
      <c r="C1118" s="118"/>
      <c r="D1118" s="115"/>
      <c r="E1118" s="116" t="s">
        <v>350</v>
      </c>
      <c r="F1118" s="118"/>
      <c r="G1118" s="131" t="s">
        <v>350</v>
      </c>
      <c r="H1118" s="131" t="s">
        <v>350</v>
      </c>
      <c r="I1118" s="132" t="s">
        <v>350</v>
      </c>
      <c r="AB1118" s="15" t="str">
        <f t="shared" si="52"/>
        <v/>
      </c>
      <c r="AC1118" s="15" t="str">
        <f t="shared" si="53"/>
        <v/>
      </c>
      <c r="AD1118" s="27" t="str">
        <f t="shared" si="54"/>
        <v/>
      </c>
    </row>
    <row r="1119" spans="3:30" ht="30" customHeight="1" thickTop="1" thickBot="1" x14ac:dyDescent="0.25">
      <c r="C1119" s="118"/>
      <c r="D1119" s="115"/>
      <c r="E1119" s="116" t="s">
        <v>350</v>
      </c>
      <c r="F1119" s="118"/>
      <c r="G1119" s="131" t="s">
        <v>350</v>
      </c>
      <c r="H1119" s="131" t="s">
        <v>350</v>
      </c>
      <c r="I1119" s="132" t="s">
        <v>350</v>
      </c>
      <c r="AB1119" s="15" t="str">
        <f t="shared" si="52"/>
        <v/>
      </c>
      <c r="AC1119" s="15" t="str">
        <f t="shared" si="53"/>
        <v/>
      </c>
      <c r="AD1119" s="27" t="str">
        <f t="shared" si="54"/>
        <v/>
      </c>
    </row>
    <row r="1120" spans="3:30" ht="30" customHeight="1" thickTop="1" thickBot="1" x14ac:dyDescent="0.25">
      <c r="C1120" s="118"/>
      <c r="D1120" s="115"/>
      <c r="E1120" s="116" t="s">
        <v>350</v>
      </c>
      <c r="F1120" s="118"/>
      <c r="G1120" s="131" t="s">
        <v>350</v>
      </c>
      <c r="H1120" s="131" t="s">
        <v>350</v>
      </c>
      <c r="I1120" s="132" t="s">
        <v>350</v>
      </c>
      <c r="AB1120" s="15" t="str">
        <f t="shared" si="52"/>
        <v/>
      </c>
      <c r="AC1120" s="15" t="str">
        <f t="shared" si="53"/>
        <v/>
      </c>
      <c r="AD1120" s="27" t="str">
        <f t="shared" si="54"/>
        <v/>
      </c>
    </row>
    <row r="1121" spans="3:30" ht="30" customHeight="1" thickTop="1" thickBot="1" x14ac:dyDescent="0.25">
      <c r="C1121" s="118"/>
      <c r="D1121" s="115"/>
      <c r="E1121" s="116" t="s">
        <v>350</v>
      </c>
      <c r="F1121" s="118"/>
      <c r="G1121" s="131" t="s">
        <v>350</v>
      </c>
      <c r="H1121" s="131" t="s">
        <v>350</v>
      </c>
      <c r="I1121" s="132" t="s">
        <v>350</v>
      </c>
      <c r="AB1121" s="15" t="str">
        <f t="shared" si="52"/>
        <v/>
      </c>
      <c r="AC1121" s="15" t="str">
        <f t="shared" si="53"/>
        <v/>
      </c>
      <c r="AD1121" s="27" t="str">
        <f t="shared" si="54"/>
        <v/>
      </c>
    </row>
    <row r="1122" spans="3:30" ht="30" customHeight="1" thickTop="1" thickBot="1" x14ac:dyDescent="0.25">
      <c r="C1122" s="118"/>
      <c r="D1122" s="115"/>
      <c r="E1122" s="116" t="s">
        <v>350</v>
      </c>
      <c r="F1122" s="118"/>
      <c r="G1122" s="131" t="s">
        <v>350</v>
      </c>
      <c r="H1122" s="131" t="s">
        <v>350</v>
      </c>
      <c r="I1122" s="132" t="s">
        <v>350</v>
      </c>
      <c r="AB1122" s="15" t="str">
        <f t="shared" si="52"/>
        <v/>
      </c>
      <c r="AC1122" s="15" t="str">
        <f t="shared" si="53"/>
        <v/>
      </c>
      <c r="AD1122" s="27" t="str">
        <f t="shared" si="54"/>
        <v/>
      </c>
    </row>
    <row r="1123" spans="3:30" ht="30" customHeight="1" thickTop="1" thickBot="1" x14ac:dyDescent="0.25">
      <c r="C1123" s="118"/>
      <c r="D1123" s="115"/>
      <c r="E1123" s="116" t="s">
        <v>350</v>
      </c>
      <c r="F1123" s="118"/>
      <c r="G1123" s="131" t="s">
        <v>350</v>
      </c>
      <c r="H1123" s="131" t="s">
        <v>350</v>
      </c>
      <c r="I1123" s="132" t="s">
        <v>350</v>
      </c>
      <c r="AB1123" s="15" t="str">
        <f t="shared" si="52"/>
        <v/>
      </c>
      <c r="AC1123" s="15" t="str">
        <f t="shared" si="53"/>
        <v/>
      </c>
      <c r="AD1123" s="27" t="str">
        <f t="shared" si="54"/>
        <v/>
      </c>
    </row>
    <row r="1124" spans="3:30" ht="30" customHeight="1" thickTop="1" thickBot="1" x14ac:dyDescent="0.25">
      <c r="C1124" s="118"/>
      <c r="D1124" s="115"/>
      <c r="E1124" s="116" t="s">
        <v>350</v>
      </c>
      <c r="F1124" s="118"/>
      <c r="G1124" s="131" t="s">
        <v>350</v>
      </c>
      <c r="H1124" s="131" t="s">
        <v>350</v>
      </c>
      <c r="I1124" s="132" t="s">
        <v>350</v>
      </c>
      <c r="AB1124" s="15" t="str">
        <f t="shared" si="52"/>
        <v/>
      </c>
      <c r="AC1124" s="15" t="str">
        <f t="shared" si="53"/>
        <v/>
      </c>
      <c r="AD1124" s="27" t="str">
        <f t="shared" si="54"/>
        <v/>
      </c>
    </row>
    <row r="1125" spans="3:30" ht="30" customHeight="1" thickTop="1" thickBot="1" x14ac:dyDescent="0.25">
      <c r="C1125" s="118"/>
      <c r="D1125" s="115"/>
      <c r="E1125" s="116" t="s">
        <v>350</v>
      </c>
      <c r="F1125" s="118"/>
      <c r="G1125" s="131" t="s">
        <v>350</v>
      </c>
      <c r="H1125" s="131" t="s">
        <v>350</v>
      </c>
      <c r="I1125" s="132" t="s">
        <v>350</v>
      </c>
      <c r="AB1125" s="15" t="str">
        <f t="shared" si="52"/>
        <v/>
      </c>
      <c r="AC1125" s="15" t="str">
        <f t="shared" si="53"/>
        <v/>
      </c>
      <c r="AD1125" s="27" t="str">
        <f t="shared" si="54"/>
        <v/>
      </c>
    </row>
    <row r="1126" spans="3:30" ht="30" customHeight="1" thickTop="1" thickBot="1" x14ac:dyDescent="0.25">
      <c r="C1126" s="118"/>
      <c r="D1126" s="115"/>
      <c r="E1126" s="116" t="s">
        <v>350</v>
      </c>
      <c r="F1126" s="118"/>
      <c r="G1126" s="131" t="s">
        <v>350</v>
      </c>
      <c r="H1126" s="131" t="s">
        <v>350</v>
      </c>
      <c r="I1126" s="132" t="s">
        <v>350</v>
      </c>
      <c r="AB1126" s="15" t="str">
        <f t="shared" si="52"/>
        <v/>
      </c>
      <c r="AC1126" s="15" t="str">
        <f t="shared" si="53"/>
        <v/>
      </c>
      <c r="AD1126" s="27" t="str">
        <f t="shared" si="54"/>
        <v/>
      </c>
    </row>
    <row r="1127" spans="3:30" ht="30" customHeight="1" thickTop="1" thickBot="1" x14ac:dyDescent="0.25">
      <c r="C1127" s="118"/>
      <c r="D1127" s="115"/>
      <c r="E1127" s="116" t="s">
        <v>350</v>
      </c>
      <c r="F1127" s="118"/>
      <c r="G1127" s="131" t="s">
        <v>350</v>
      </c>
      <c r="H1127" s="131" t="s">
        <v>350</v>
      </c>
      <c r="I1127" s="132" t="s">
        <v>350</v>
      </c>
      <c r="AB1127" s="15" t="str">
        <f t="shared" si="52"/>
        <v/>
      </c>
      <c r="AC1127" s="15" t="str">
        <f t="shared" si="53"/>
        <v/>
      </c>
      <c r="AD1127" s="27" t="str">
        <f t="shared" si="54"/>
        <v/>
      </c>
    </row>
    <row r="1128" spans="3:30" ht="30" customHeight="1" thickTop="1" thickBot="1" x14ac:dyDescent="0.25">
      <c r="C1128" s="118"/>
      <c r="D1128" s="115"/>
      <c r="E1128" s="116" t="s">
        <v>350</v>
      </c>
      <c r="F1128" s="118"/>
      <c r="G1128" s="131" t="s">
        <v>350</v>
      </c>
      <c r="H1128" s="131" t="s">
        <v>350</v>
      </c>
      <c r="I1128" s="132" t="s">
        <v>350</v>
      </c>
      <c r="AB1128" s="15" t="str">
        <f t="shared" si="52"/>
        <v/>
      </c>
      <c r="AC1128" s="15" t="str">
        <f t="shared" si="53"/>
        <v/>
      </c>
      <c r="AD1128" s="27" t="str">
        <f t="shared" si="54"/>
        <v/>
      </c>
    </row>
    <row r="1129" spans="3:30" ht="30" customHeight="1" thickTop="1" thickBot="1" x14ac:dyDescent="0.25">
      <c r="C1129" s="118"/>
      <c r="D1129" s="115"/>
      <c r="E1129" s="116" t="s">
        <v>350</v>
      </c>
      <c r="F1129" s="118"/>
      <c r="G1129" s="131" t="s">
        <v>350</v>
      </c>
      <c r="H1129" s="131" t="s">
        <v>350</v>
      </c>
      <c r="I1129" s="132" t="s">
        <v>350</v>
      </c>
      <c r="AB1129" s="15" t="str">
        <f t="shared" si="52"/>
        <v/>
      </c>
      <c r="AC1129" s="15" t="str">
        <f t="shared" si="53"/>
        <v/>
      </c>
      <c r="AD1129" s="27" t="str">
        <f t="shared" si="54"/>
        <v/>
      </c>
    </row>
    <row r="1130" spans="3:30" ht="30" customHeight="1" thickTop="1" thickBot="1" x14ac:dyDescent="0.25">
      <c r="C1130" s="118"/>
      <c r="D1130" s="115"/>
      <c r="E1130" s="116" t="s">
        <v>350</v>
      </c>
      <c r="F1130" s="118"/>
      <c r="G1130" s="131" t="s">
        <v>350</v>
      </c>
      <c r="H1130" s="131" t="s">
        <v>350</v>
      </c>
      <c r="I1130" s="132" t="s">
        <v>350</v>
      </c>
      <c r="AB1130" s="15" t="str">
        <f t="shared" si="52"/>
        <v/>
      </c>
      <c r="AC1130" s="15" t="str">
        <f t="shared" si="53"/>
        <v/>
      </c>
      <c r="AD1130" s="27" t="str">
        <f t="shared" si="54"/>
        <v/>
      </c>
    </row>
    <row r="1131" spans="3:30" ht="30" customHeight="1" thickTop="1" thickBot="1" x14ac:dyDescent="0.25">
      <c r="C1131" s="118"/>
      <c r="D1131" s="115"/>
      <c r="E1131" s="116" t="s">
        <v>350</v>
      </c>
      <c r="F1131" s="118"/>
      <c r="G1131" s="131" t="s">
        <v>350</v>
      </c>
      <c r="H1131" s="131" t="s">
        <v>350</v>
      </c>
      <c r="I1131" s="132" t="s">
        <v>350</v>
      </c>
      <c r="AB1131" s="15" t="str">
        <f t="shared" si="52"/>
        <v/>
      </c>
      <c r="AC1131" s="15" t="str">
        <f t="shared" si="53"/>
        <v/>
      </c>
      <c r="AD1131" s="27" t="str">
        <f t="shared" si="54"/>
        <v/>
      </c>
    </row>
    <row r="1132" spans="3:30" ht="30" customHeight="1" thickTop="1" thickBot="1" x14ac:dyDescent="0.25">
      <c r="C1132" s="118"/>
      <c r="D1132" s="115"/>
      <c r="E1132" s="116" t="s">
        <v>350</v>
      </c>
      <c r="F1132" s="118"/>
      <c r="G1132" s="131" t="s">
        <v>350</v>
      </c>
      <c r="H1132" s="131" t="s">
        <v>350</v>
      </c>
      <c r="I1132" s="132" t="s">
        <v>350</v>
      </c>
      <c r="AB1132" s="15" t="str">
        <f t="shared" si="52"/>
        <v/>
      </c>
      <c r="AC1132" s="15" t="str">
        <f t="shared" si="53"/>
        <v/>
      </c>
      <c r="AD1132" s="27" t="str">
        <f t="shared" si="54"/>
        <v/>
      </c>
    </row>
    <row r="1133" spans="3:30" ht="30" customHeight="1" thickTop="1" thickBot="1" x14ac:dyDescent="0.25">
      <c r="C1133" s="118"/>
      <c r="D1133" s="115"/>
      <c r="E1133" s="116" t="s">
        <v>350</v>
      </c>
      <c r="F1133" s="118"/>
      <c r="G1133" s="131" t="s">
        <v>350</v>
      </c>
      <c r="H1133" s="131" t="s">
        <v>350</v>
      </c>
      <c r="I1133" s="132" t="s">
        <v>350</v>
      </c>
      <c r="AB1133" s="15" t="str">
        <f t="shared" si="52"/>
        <v/>
      </c>
      <c r="AC1133" s="15" t="str">
        <f t="shared" si="53"/>
        <v/>
      </c>
      <c r="AD1133" s="27" t="str">
        <f t="shared" si="54"/>
        <v/>
      </c>
    </row>
    <row r="1134" spans="3:30" ht="30" customHeight="1" thickTop="1" thickBot="1" x14ac:dyDescent="0.25">
      <c r="C1134" s="118"/>
      <c r="D1134" s="115"/>
      <c r="E1134" s="116" t="s">
        <v>350</v>
      </c>
      <c r="F1134" s="118"/>
      <c r="G1134" s="131" t="s">
        <v>350</v>
      </c>
      <c r="H1134" s="131" t="s">
        <v>350</v>
      </c>
      <c r="I1134" s="132" t="s">
        <v>350</v>
      </c>
      <c r="AB1134" s="15" t="str">
        <f t="shared" si="52"/>
        <v/>
      </c>
      <c r="AC1134" s="15" t="str">
        <f t="shared" si="53"/>
        <v/>
      </c>
      <c r="AD1134" s="27" t="str">
        <f t="shared" si="54"/>
        <v/>
      </c>
    </row>
    <row r="1135" spans="3:30" ht="30" customHeight="1" thickTop="1" thickBot="1" x14ac:dyDescent="0.25">
      <c r="C1135" s="118"/>
      <c r="D1135" s="115"/>
      <c r="E1135" s="116" t="s">
        <v>350</v>
      </c>
      <c r="F1135" s="118"/>
      <c r="G1135" s="131" t="s">
        <v>350</v>
      </c>
      <c r="H1135" s="131" t="s">
        <v>350</v>
      </c>
      <c r="I1135" s="132" t="s">
        <v>350</v>
      </c>
      <c r="AB1135" s="15" t="str">
        <f t="shared" si="52"/>
        <v/>
      </c>
      <c r="AC1135" s="15" t="str">
        <f t="shared" si="53"/>
        <v/>
      </c>
      <c r="AD1135" s="27" t="str">
        <f t="shared" si="54"/>
        <v/>
      </c>
    </row>
    <row r="1136" spans="3:30" ht="30" customHeight="1" thickTop="1" thickBot="1" x14ac:dyDescent="0.25">
      <c r="C1136" s="118"/>
      <c r="D1136" s="115"/>
      <c r="E1136" s="116" t="s">
        <v>350</v>
      </c>
      <c r="F1136" s="118"/>
      <c r="G1136" s="131" t="s">
        <v>350</v>
      </c>
      <c r="H1136" s="131" t="s">
        <v>350</v>
      </c>
      <c r="I1136" s="132" t="s">
        <v>350</v>
      </c>
      <c r="AB1136" s="15" t="str">
        <f t="shared" si="52"/>
        <v/>
      </c>
      <c r="AC1136" s="15" t="str">
        <f t="shared" si="53"/>
        <v/>
      </c>
      <c r="AD1136" s="27" t="str">
        <f t="shared" si="54"/>
        <v/>
      </c>
    </row>
    <row r="1137" spans="3:30" ht="30" customHeight="1" thickTop="1" thickBot="1" x14ac:dyDescent="0.25">
      <c r="C1137" s="118"/>
      <c r="D1137" s="115"/>
      <c r="E1137" s="116" t="s">
        <v>350</v>
      </c>
      <c r="F1137" s="118"/>
      <c r="G1137" s="131" t="s">
        <v>350</v>
      </c>
      <c r="H1137" s="131" t="s">
        <v>350</v>
      </c>
      <c r="I1137" s="132" t="s">
        <v>350</v>
      </c>
      <c r="AB1137" s="15" t="str">
        <f t="shared" si="52"/>
        <v/>
      </c>
      <c r="AC1137" s="15" t="str">
        <f t="shared" si="53"/>
        <v/>
      </c>
      <c r="AD1137" s="27" t="str">
        <f t="shared" si="54"/>
        <v/>
      </c>
    </row>
    <row r="1138" spans="3:30" ht="30" customHeight="1" thickTop="1" thickBot="1" x14ac:dyDescent="0.25">
      <c r="C1138" s="118"/>
      <c r="D1138" s="115"/>
      <c r="E1138" s="116" t="s">
        <v>350</v>
      </c>
      <c r="F1138" s="118"/>
      <c r="G1138" s="131" t="s">
        <v>350</v>
      </c>
      <c r="H1138" s="131" t="s">
        <v>350</v>
      </c>
      <c r="I1138" s="132" t="s">
        <v>350</v>
      </c>
      <c r="AB1138" s="15" t="str">
        <f t="shared" si="52"/>
        <v/>
      </c>
      <c r="AC1138" s="15" t="str">
        <f t="shared" si="53"/>
        <v/>
      </c>
      <c r="AD1138" s="27" t="str">
        <f t="shared" si="54"/>
        <v/>
      </c>
    </row>
    <row r="1139" spans="3:30" ht="30" customHeight="1" thickTop="1" thickBot="1" x14ac:dyDescent="0.25">
      <c r="C1139" s="118"/>
      <c r="D1139" s="115"/>
      <c r="E1139" s="116" t="s">
        <v>350</v>
      </c>
      <c r="F1139" s="118"/>
      <c r="G1139" s="131" t="s">
        <v>350</v>
      </c>
      <c r="H1139" s="131" t="s">
        <v>350</v>
      </c>
      <c r="I1139" s="132" t="s">
        <v>350</v>
      </c>
      <c r="AB1139" s="15" t="str">
        <f t="shared" si="52"/>
        <v/>
      </c>
      <c r="AC1139" s="15" t="str">
        <f t="shared" si="53"/>
        <v/>
      </c>
      <c r="AD1139" s="27" t="str">
        <f t="shared" si="54"/>
        <v/>
      </c>
    </row>
    <row r="1140" spans="3:30" ht="30" customHeight="1" thickTop="1" thickBot="1" x14ac:dyDescent="0.25">
      <c r="C1140" s="118"/>
      <c r="D1140" s="115"/>
      <c r="E1140" s="116" t="s">
        <v>350</v>
      </c>
      <c r="F1140" s="118"/>
      <c r="G1140" s="131" t="s">
        <v>350</v>
      </c>
      <c r="H1140" s="131" t="s">
        <v>350</v>
      </c>
      <c r="I1140" s="132" t="s">
        <v>350</v>
      </c>
      <c r="AB1140" s="15" t="str">
        <f t="shared" si="52"/>
        <v/>
      </c>
      <c r="AC1140" s="15" t="str">
        <f t="shared" si="53"/>
        <v/>
      </c>
      <c r="AD1140" s="27" t="str">
        <f t="shared" si="54"/>
        <v/>
      </c>
    </row>
    <row r="1141" spans="3:30" ht="30" customHeight="1" thickTop="1" thickBot="1" x14ac:dyDescent="0.25">
      <c r="C1141" s="118"/>
      <c r="D1141" s="115"/>
      <c r="E1141" s="116" t="s">
        <v>350</v>
      </c>
      <c r="F1141" s="118"/>
      <c r="G1141" s="131" t="s">
        <v>350</v>
      </c>
      <c r="H1141" s="131" t="s">
        <v>350</v>
      </c>
      <c r="I1141" s="132" t="s">
        <v>350</v>
      </c>
      <c r="AB1141" s="15" t="str">
        <f t="shared" si="52"/>
        <v/>
      </c>
      <c r="AC1141" s="15" t="str">
        <f t="shared" si="53"/>
        <v/>
      </c>
      <c r="AD1141" s="27" t="str">
        <f t="shared" si="54"/>
        <v/>
      </c>
    </row>
    <row r="1142" spans="3:30" ht="30" customHeight="1" thickTop="1" thickBot="1" x14ac:dyDescent="0.25">
      <c r="C1142" s="118"/>
      <c r="D1142" s="115"/>
      <c r="E1142" s="116" t="s">
        <v>350</v>
      </c>
      <c r="F1142" s="118"/>
      <c r="G1142" s="131" t="s">
        <v>350</v>
      </c>
      <c r="H1142" s="131" t="s">
        <v>350</v>
      </c>
      <c r="I1142" s="132" t="s">
        <v>350</v>
      </c>
      <c r="AB1142" s="15" t="str">
        <f t="shared" si="52"/>
        <v/>
      </c>
      <c r="AC1142" s="15" t="str">
        <f t="shared" si="53"/>
        <v/>
      </c>
      <c r="AD1142" s="27" t="str">
        <f t="shared" si="54"/>
        <v/>
      </c>
    </row>
    <row r="1143" spans="3:30" ht="30" customHeight="1" thickTop="1" thickBot="1" x14ac:dyDescent="0.25">
      <c r="C1143" s="118"/>
      <c r="D1143" s="115"/>
      <c r="E1143" s="116" t="s">
        <v>350</v>
      </c>
      <c r="F1143" s="118"/>
      <c r="G1143" s="131" t="s">
        <v>350</v>
      </c>
      <c r="H1143" s="131" t="s">
        <v>350</v>
      </c>
      <c r="I1143" s="132" t="s">
        <v>350</v>
      </c>
      <c r="AB1143" s="15" t="str">
        <f t="shared" si="52"/>
        <v/>
      </c>
      <c r="AC1143" s="15" t="str">
        <f t="shared" si="53"/>
        <v/>
      </c>
      <c r="AD1143" s="27" t="str">
        <f t="shared" si="54"/>
        <v/>
      </c>
    </row>
    <row r="1144" spans="3:30" ht="30" customHeight="1" thickTop="1" thickBot="1" x14ac:dyDescent="0.25">
      <c r="C1144" s="118"/>
      <c r="D1144" s="115"/>
      <c r="E1144" s="116" t="s">
        <v>350</v>
      </c>
      <c r="F1144" s="118"/>
      <c r="G1144" s="131" t="s">
        <v>350</v>
      </c>
      <c r="H1144" s="131" t="s">
        <v>350</v>
      </c>
      <c r="I1144" s="132" t="s">
        <v>350</v>
      </c>
      <c r="AB1144" s="15" t="str">
        <f t="shared" si="52"/>
        <v/>
      </c>
      <c r="AC1144" s="15" t="str">
        <f t="shared" si="53"/>
        <v/>
      </c>
      <c r="AD1144" s="27" t="str">
        <f t="shared" si="54"/>
        <v/>
      </c>
    </row>
    <row r="1145" spans="3:30" ht="30" customHeight="1" thickTop="1" thickBot="1" x14ac:dyDescent="0.25">
      <c r="C1145" s="118"/>
      <c r="D1145" s="115"/>
      <c r="E1145" s="116" t="s">
        <v>350</v>
      </c>
      <c r="F1145" s="118"/>
      <c r="G1145" s="131" t="s">
        <v>350</v>
      </c>
      <c r="H1145" s="131" t="s">
        <v>350</v>
      </c>
      <c r="I1145" s="132" t="s">
        <v>350</v>
      </c>
      <c r="AB1145" s="15" t="str">
        <f t="shared" si="52"/>
        <v/>
      </c>
      <c r="AC1145" s="15" t="str">
        <f t="shared" si="53"/>
        <v/>
      </c>
      <c r="AD1145" s="27" t="str">
        <f t="shared" si="54"/>
        <v/>
      </c>
    </row>
    <row r="1146" spans="3:30" ht="30" customHeight="1" thickTop="1" thickBot="1" x14ac:dyDescent="0.25">
      <c r="C1146" s="118"/>
      <c r="D1146" s="115"/>
      <c r="E1146" s="116" t="s">
        <v>350</v>
      </c>
      <c r="F1146" s="118"/>
      <c r="G1146" s="131" t="s">
        <v>350</v>
      </c>
      <c r="H1146" s="131" t="s">
        <v>350</v>
      </c>
      <c r="I1146" s="132" t="s">
        <v>350</v>
      </c>
      <c r="AB1146" s="15" t="str">
        <f t="shared" si="52"/>
        <v/>
      </c>
      <c r="AC1146" s="15" t="str">
        <f t="shared" si="53"/>
        <v/>
      </c>
      <c r="AD1146" s="27" t="str">
        <f t="shared" si="54"/>
        <v/>
      </c>
    </row>
    <row r="1147" spans="3:30" ht="30" customHeight="1" thickTop="1" thickBot="1" x14ac:dyDescent="0.25">
      <c r="C1147" s="118"/>
      <c r="D1147" s="115"/>
      <c r="E1147" s="116" t="s">
        <v>350</v>
      </c>
      <c r="F1147" s="118"/>
      <c r="G1147" s="131" t="s">
        <v>350</v>
      </c>
      <c r="H1147" s="131" t="s">
        <v>350</v>
      </c>
      <c r="I1147" s="132" t="s">
        <v>350</v>
      </c>
      <c r="AB1147" s="15" t="str">
        <f t="shared" si="52"/>
        <v/>
      </c>
      <c r="AC1147" s="15" t="str">
        <f t="shared" si="53"/>
        <v/>
      </c>
      <c r="AD1147" s="27" t="str">
        <f t="shared" si="54"/>
        <v/>
      </c>
    </row>
    <row r="1148" spans="3:30" ht="30" customHeight="1" thickTop="1" thickBot="1" x14ac:dyDescent="0.25">
      <c r="C1148" s="118"/>
      <c r="D1148" s="115"/>
      <c r="E1148" s="116" t="s">
        <v>350</v>
      </c>
      <c r="F1148" s="118"/>
      <c r="G1148" s="131" t="s">
        <v>350</v>
      </c>
      <c r="H1148" s="131" t="s">
        <v>350</v>
      </c>
      <c r="I1148" s="132" t="s">
        <v>350</v>
      </c>
      <c r="AB1148" s="15" t="str">
        <f t="shared" si="52"/>
        <v/>
      </c>
      <c r="AC1148" s="15" t="str">
        <f t="shared" si="53"/>
        <v/>
      </c>
      <c r="AD1148" s="27" t="str">
        <f t="shared" si="54"/>
        <v/>
      </c>
    </row>
    <row r="1149" spans="3:30" ht="30" customHeight="1" thickTop="1" thickBot="1" x14ac:dyDescent="0.25">
      <c r="C1149" s="118"/>
      <c r="D1149" s="115"/>
      <c r="E1149" s="116" t="s">
        <v>350</v>
      </c>
      <c r="F1149" s="118"/>
      <c r="G1149" s="131" t="s">
        <v>350</v>
      </c>
      <c r="H1149" s="131" t="s">
        <v>350</v>
      </c>
      <c r="I1149" s="132" t="s">
        <v>350</v>
      </c>
      <c r="AB1149" s="15" t="str">
        <f t="shared" si="52"/>
        <v/>
      </c>
      <c r="AC1149" s="15" t="str">
        <f t="shared" si="53"/>
        <v/>
      </c>
      <c r="AD1149" s="27" t="str">
        <f t="shared" si="54"/>
        <v/>
      </c>
    </row>
    <row r="1150" spans="3:30" ht="30" customHeight="1" thickTop="1" thickBot="1" x14ac:dyDescent="0.25">
      <c r="C1150" s="118"/>
      <c r="D1150" s="115"/>
      <c r="E1150" s="116" t="s">
        <v>350</v>
      </c>
      <c r="F1150" s="118"/>
      <c r="G1150" s="131" t="s">
        <v>350</v>
      </c>
      <c r="H1150" s="131" t="s">
        <v>350</v>
      </c>
      <c r="I1150" s="132" t="s">
        <v>350</v>
      </c>
      <c r="AB1150" s="15" t="str">
        <f t="shared" si="52"/>
        <v/>
      </c>
      <c r="AC1150" s="15" t="str">
        <f t="shared" si="53"/>
        <v/>
      </c>
      <c r="AD1150" s="27" t="str">
        <f t="shared" si="54"/>
        <v/>
      </c>
    </row>
    <row r="1151" spans="3:30" ht="30" customHeight="1" thickTop="1" thickBot="1" x14ac:dyDescent="0.25">
      <c r="C1151" s="118"/>
      <c r="D1151" s="115"/>
      <c r="E1151" s="116" t="s">
        <v>350</v>
      </c>
      <c r="F1151" s="118"/>
      <c r="G1151" s="131" t="s">
        <v>350</v>
      </c>
      <c r="H1151" s="131" t="s">
        <v>350</v>
      </c>
      <c r="I1151" s="132" t="s">
        <v>350</v>
      </c>
      <c r="AB1151" s="15" t="str">
        <f t="shared" si="52"/>
        <v/>
      </c>
      <c r="AC1151" s="15" t="str">
        <f t="shared" si="53"/>
        <v/>
      </c>
      <c r="AD1151" s="27" t="str">
        <f t="shared" si="54"/>
        <v/>
      </c>
    </row>
    <row r="1152" spans="3:30" ht="30" customHeight="1" thickTop="1" thickBot="1" x14ac:dyDescent="0.25">
      <c r="C1152" s="118"/>
      <c r="D1152" s="115"/>
      <c r="E1152" s="116" t="s">
        <v>350</v>
      </c>
      <c r="F1152" s="118"/>
      <c r="G1152" s="131" t="s">
        <v>350</v>
      </c>
      <c r="H1152" s="131" t="s">
        <v>350</v>
      </c>
      <c r="I1152" s="132" t="s">
        <v>350</v>
      </c>
      <c r="AB1152" s="15" t="str">
        <f t="shared" si="52"/>
        <v/>
      </c>
      <c r="AC1152" s="15" t="str">
        <f t="shared" si="53"/>
        <v/>
      </c>
      <c r="AD1152" s="27" t="str">
        <f t="shared" si="54"/>
        <v/>
      </c>
    </row>
    <row r="1153" spans="3:30" ht="30" customHeight="1" thickTop="1" thickBot="1" x14ac:dyDescent="0.25">
      <c r="C1153" s="118"/>
      <c r="D1153" s="115"/>
      <c r="E1153" s="116" t="s">
        <v>350</v>
      </c>
      <c r="F1153" s="118"/>
      <c r="G1153" s="131" t="s">
        <v>350</v>
      </c>
      <c r="H1153" s="131" t="s">
        <v>350</v>
      </c>
      <c r="I1153" s="132" t="s">
        <v>350</v>
      </c>
      <c r="AB1153" s="15" t="str">
        <f t="shared" si="52"/>
        <v/>
      </c>
      <c r="AC1153" s="15" t="str">
        <f t="shared" si="53"/>
        <v/>
      </c>
      <c r="AD1153" s="27" t="str">
        <f t="shared" si="54"/>
        <v/>
      </c>
    </row>
    <row r="1154" spans="3:30" ht="30" customHeight="1" thickTop="1" thickBot="1" x14ac:dyDescent="0.25">
      <c r="C1154" s="118"/>
      <c r="D1154" s="115"/>
      <c r="E1154" s="116" t="s">
        <v>350</v>
      </c>
      <c r="F1154" s="118"/>
      <c r="G1154" s="131" t="s">
        <v>350</v>
      </c>
      <c r="H1154" s="131" t="s">
        <v>350</v>
      </c>
      <c r="I1154" s="132" t="s">
        <v>350</v>
      </c>
      <c r="AB1154" s="15" t="str">
        <f t="shared" si="52"/>
        <v/>
      </c>
      <c r="AC1154" s="15" t="str">
        <f t="shared" si="53"/>
        <v/>
      </c>
      <c r="AD1154" s="27" t="str">
        <f t="shared" si="54"/>
        <v/>
      </c>
    </row>
    <row r="1155" spans="3:30" ht="30" customHeight="1" thickTop="1" thickBot="1" x14ac:dyDescent="0.25">
      <c r="C1155" s="118"/>
      <c r="D1155" s="115"/>
      <c r="E1155" s="116" t="s">
        <v>350</v>
      </c>
      <c r="F1155" s="118"/>
      <c r="G1155" s="131" t="s">
        <v>350</v>
      </c>
      <c r="H1155" s="131" t="s">
        <v>350</v>
      </c>
      <c r="I1155" s="132" t="s">
        <v>350</v>
      </c>
      <c r="AB1155" s="15" t="str">
        <f t="shared" si="52"/>
        <v/>
      </c>
      <c r="AC1155" s="15" t="str">
        <f t="shared" si="53"/>
        <v/>
      </c>
      <c r="AD1155" s="27" t="str">
        <f t="shared" si="54"/>
        <v/>
      </c>
    </row>
    <row r="1156" spans="3:30" ht="30" customHeight="1" thickTop="1" thickBot="1" x14ac:dyDescent="0.25">
      <c r="C1156" s="118"/>
      <c r="D1156" s="115"/>
      <c r="E1156" s="116" t="s">
        <v>350</v>
      </c>
      <c r="F1156" s="118"/>
      <c r="G1156" s="131" t="s">
        <v>350</v>
      </c>
      <c r="H1156" s="131" t="s">
        <v>350</v>
      </c>
      <c r="I1156" s="132" t="s">
        <v>350</v>
      </c>
      <c r="AB1156" s="15" t="str">
        <f t="shared" si="52"/>
        <v/>
      </c>
      <c r="AC1156" s="15" t="str">
        <f t="shared" si="53"/>
        <v/>
      </c>
      <c r="AD1156" s="27" t="str">
        <f t="shared" si="54"/>
        <v/>
      </c>
    </row>
    <row r="1157" spans="3:30" ht="30" customHeight="1" thickTop="1" thickBot="1" x14ac:dyDescent="0.25">
      <c r="C1157" s="118"/>
      <c r="D1157" s="115"/>
      <c r="E1157" s="116" t="s">
        <v>350</v>
      </c>
      <c r="F1157" s="118"/>
      <c r="G1157" s="131" t="s">
        <v>350</v>
      </c>
      <c r="H1157" s="131" t="s">
        <v>350</v>
      </c>
      <c r="I1157" s="132" t="s">
        <v>350</v>
      </c>
      <c r="AB1157" s="15" t="str">
        <f t="shared" si="52"/>
        <v/>
      </c>
      <c r="AC1157" s="15" t="str">
        <f t="shared" si="53"/>
        <v/>
      </c>
      <c r="AD1157" s="27" t="str">
        <f t="shared" si="54"/>
        <v/>
      </c>
    </row>
    <row r="1158" spans="3:30" ht="30" customHeight="1" thickTop="1" thickBot="1" x14ac:dyDescent="0.25">
      <c r="C1158" s="118"/>
      <c r="D1158" s="115"/>
      <c r="E1158" s="116" t="s">
        <v>350</v>
      </c>
      <c r="F1158" s="118"/>
      <c r="G1158" s="131" t="s">
        <v>350</v>
      </c>
      <c r="H1158" s="131" t="s">
        <v>350</v>
      </c>
      <c r="I1158" s="132" t="s">
        <v>350</v>
      </c>
      <c r="AB1158" s="15" t="str">
        <f t="shared" si="52"/>
        <v/>
      </c>
      <c r="AC1158" s="15" t="str">
        <f t="shared" si="53"/>
        <v/>
      </c>
      <c r="AD1158" s="27" t="str">
        <f t="shared" si="54"/>
        <v/>
      </c>
    </row>
    <row r="1159" spans="3:30" ht="30" customHeight="1" thickTop="1" thickBot="1" x14ac:dyDescent="0.25">
      <c r="C1159" s="118"/>
      <c r="D1159" s="115"/>
      <c r="E1159" s="116" t="s">
        <v>350</v>
      </c>
      <c r="F1159" s="118"/>
      <c r="G1159" s="131" t="s">
        <v>350</v>
      </c>
      <c r="H1159" s="131" t="s">
        <v>350</v>
      </c>
      <c r="I1159" s="132" t="s">
        <v>350</v>
      </c>
      <c r="AB1159" s="15" t="str">
        <f t="shared" si="52"/>
        <v/>
      </c>
      <c r="AC1159" s="15" t="str">
        <f t="shared" si="53"/>
        <v/>
      </c>
      <c r="AD1159" s="27" t="str">
        <f t="shared" si="54"/>
        <v/>
      </c>
    </row>
    <row r="1160" spans="3:30" ht="30" customHeight="1" thickTop="1" thickBot="1" x14ac:dyDescent="0.25">
      <c r="C1160" s="118"/>
      <c r="D1160" s="115"/>
      <c r="E1160" s="116" t="s">
        <v>350</v>
      </c>
      <c r="F1160" s="118"/>
      <c r="G1160" s="131" t="s">
        <v>350</v>
      </c>
      <c r="H1160" s="131" t="s">
        <v>350</v>
      </c>
      <c r="I1160" s="132" t="s">
        <v>350</v>
      </c>
      <c r="AB1160" s="15" t="str">
        <f t="shared" si="52"/>
        <v/>
      </c>
      <c r="AC1160" s="15" t="str">
        <f t="shared" si="53"/>
        <v/>
      </c>
      <c r="AD1160" s="27" t="str">
        <f t="shared" si="54"/>
        <v/>
      </c>
    </row>
    <row r="1161" spans="3:30" ht="30" customHeight="1" thickTop="1" thickBot="1" x14ac:dyDescent="0.25">
      <c r="C1161" s="118"/>
      <c r="D1161" s="115"/>
      <c r="E1161" s="116" t="s">
        <v>350</v>
      </c>
      <c r="F1161" s="118"/>
      <c r="G1161" s="131" t="s">
        <v>350</v>
      </c>
      <c r="H1161" s="131" t="s">
        <v>350</v>
      </c>
      <c r="I1161" s="132" t="s">
        <v>350</v>
      </c>
      <c r="AB1161" s="15" t="str">
        <f t="shared" ref="AB1161:AB1224" si="55">IF(D1161="","",MONTH(D1161))</f>
        <v/>
      </c>
      <c r="AC1161" s="15" t="str">
        <f t="shared" ref="AC1161:AC1224" si="56">IF(D1161="","",YEAR(D1161))</f>
        <v/>
      </c>
      <c r="AD1161" s="27" t="str">
        <f t="shared" ref="AD1161:AD1224" si="57">IF(ISERROR(IF(G1161="","",H1161-G1161)),"",IF(G1161="","",H1161-G1161))</f>
        <v/>
      </c>
    </row>
    <row r="1162" spans="3:30" ht="30" customHeight="1" thickTop="1" thickBot="1" x14ac:dyDescent="0.25">
      <c r="C1162" s="118"/>
      <c r="D1162" s="115"/>
      <c r="E1162" s="116" t="s">
        <v>350</v>
      </c>
      <c r="F1162" s="118"/>
      <c r="G1162" s="131" t="s">
        <v>350</v>
      </c>
      <c r="H1162" s="131" t="s">
        <v>350</v>
      </c>
      <c r="I1162" s="132" t="s">
        <v>350</v>
      </c>
      <c r="AB1162" s="15" t="str">
        <f t="shared" si="55"/>
        <v/>
      </c>
      <c r="AC1162" s="15" t="str">
        <f t="shared" si="56"/>
        <v/>
      </c>
      <c r="AD1162" s="27" t="str">
        <f t="shared" si="57"/>
        <v/>
      </c>
    </row>
    <row r="1163" spans="3:30" ht="30" customHeight="1" thickTop="1" thickBot="1" x14ac:dyDescent="0.25">
      <c r="C1163" s="118"/>
      <c r="D1163" s="115"/>
      <c r="E1163" s="116" t="s">
        <v>350</v>
      </c>
      <c r="F1163" s="118"/>
      <c r="G1163" s="131" t="s">
        <v>350</v>
      </c>
      <c r="H1163" s="131" t="s">
        <v>350</v>
      </c>
      <c r="I1163" s="132" t="s">
        <v>350</v>
      </c>
      <c r="AB1163" s="15" t="str">
        <f t="shared" si="55"/>
        <v/>
      </c>
      <c r="AC1163" s="15" t="str">
        <f t="shared" si="56"/>
        <v/>
      </c>
      <c r="AD1163" s="27" t="str">
        <f t="shared" si="57"/>
        <v/>
      </c>
    </row>
    <row r="1164" spans="3:30" ht="30" customHeight="1" thickTop="1" thickBot="1" x14ac:dyDescent="0.25">
      <c r="C1164" s="118"/>
      <c r="D1164" s="115"/>
      <c r="E1164" s="116" t="s">
        <v>350</v>
      </c>
      <c r="F1164" s="118"/>
      <c r="G1164" s="131" t="s">
        <v>350</v>
      </c>
      <c r="H1164" s="131" t="s">
        <v>350</v>
      </c>
      <c r="I1164" s="132" t="s">
        <v>350</v>
      </c>
      <c r="AB1164" s="15" t="str">
        <f t="shared" si="55"/>
        <v/>
      </c>
      <c r="AC1164" s="15" t="str">
        <f t="shared" si="56"/>
        <v/>
      </c>
      <c r="AD1164" s="27" t="str">
        <f t="shared" si="57"/>
        <v/>
      </c>
    </row>
    <row r="1165" spans="3:30" ht="30" customHeight="1" thickTop="1" thickBot="1" x14ac:dyDescent="0.25">
      <c r="C1165" s="118"/>
      <c r="D1165" s="115"/>
      <c r="E1165" s="116" t="s">
        <v>350</v>
      </c>
      <c r="F1165" s="118"/>
      <c r="G1165" s="131" t="s">
        <v>350</v>
      </c>
      <c r="H1165" s="131" t="s">
        <v>350</v>
      </c>
      <c r="I1165" s="132" t="s">
        <v>350</v>
      </c>
      <c r="AB1165" s="15" t="str">
        <f t="shared" si="55"/>
        <v/>
      </c>
      <c r="AC1165" s="15" t="str">
        <f t="shared" si="56"/>
        <v/>
      </c>
      <c r="AD1165" s="27" t="str">
        <f t="shared" si="57"/>
        <v/>
      </c>
    </row>
    <row r="1166" spans="3:30" ht="30" customHeight="1" thickTop="1" thickBot="1" x14ac:dyDescent="0.25">
      <c r="C1166" s="118"/>
      <c r="D1166" s="115"/>
      <c r="E1166" s="116" t="s">
        <v>350</v>
      </c>
      <c r="F1166" s="118"/>
      <c r="G1166" s="131" t="s">
        <v>350</v>
      </c>
      <c r="H1166" s="131" t="s">
        <v>350</v>
      </c>
      <c r="I1166" s="132" t="s">
        <v>350</v>
      </c>
      <c r="AB1166" s="15" t="str">
        <f t="shared" si="55"/>
        <v/>
      </c>
      <c r="AC1166" s="15" t="str">
        <f t="shared" si="56"/>
        <v/>
      </c>
      <c r="AD1166" s="27" t="str">
        <f t="shared" si="57"/>
        <v/>
      </c>
    </row>
    <row r="1167" spans="3:30" ht="30" customHeight="1" thickTop="1" thickBot="1" x14ac:dyDescent="0.25">
      <c r="C1167" s="118"/>
      <c r="D1167" s="115"/>
      <c r="E1167" s="116" t="s">
        <v>350</v>
      </c>
      <c r="F1167" s="118"/>
      <c r="G1167" s="131" t="s">
        <v>350</v>
      </c>
      <c r="H1167" s="131" t="s">
        <v>350</v>
      </c>
      <c r="I1167" s="132" t="s">
        <v>350</v>
      </c>
      <c r="AB1167" s="15" t="str">
        <f t="shared" si="55"/>
        <v/>
      </c>
      <c r="AC1167" s="15" t="str">
        <f t="shared" si="56"/>
        <v/>
      </c>
      <c r="AD1167" s="27" t="str">
        <f t="shared" si="57"/>
        <v/>
      </c>
    </row>
    <row r="1168" spans="3:30" ht="30" customHeight="1" thickTop="1" thickBot="1" x14ac:dyDescent="0.25">
      <c r="C1168" s="118"/>
      <c r="D1168" s="115"/>
      <c r="E1168" s="116" t="s">
        <v>350</v>
      </c>
      <c r="F1168" s="118"/>
      <c r="G1168" s="131" t="s">
        <v>350</v>
      </c>
      <c r="H1168" s="131" t="s">
        <v>350</v>
      </c>
      <c r="I1168" s="132" t="s">
        <v>350</v>
      </c>
      <c r="AB1168" s="15" t="str">
        <f t="shared" si="55"/>
        <v/>
      </c>
      <c r="AC1168" s="15" t="str">
        <f t="shared" si="56"/>
        <v/>
      </c>
      <c r="AD1168" s="27" t="str">
        <f t="shared" si="57"/>
        <v/>
      </c>
    </row>
    <row r="1169" spans="3:30" ht="30" customHeight="1" thickTop="1" thickBot="1" x14ac:dyDescent="0.25">
      <c r="C1169" s="118"/>
      <c r="D1169" s="115"/>
      <c r="E1169" s="116" t="s">
        <v>350</v>
      </c>
      <c r="F1169" s="118"/>
      <c r="G1169" s="131" t="s">
        <v>350</v>
      </c>
      <c r="H1169" s="131" t="s">
        <v>350</v>
      </c>
      <c r="I1169" s="132" t="s">
        <v>350</v>
      </c>
      <c r="AB1169" s="15" t="str">
        <f t="shared" si="55"/>
        <v/>
      </c>
      <c r="AC1169" s="15" t="str">
        <f t="shared" si="56"/>
        <v/>
      </c>
      <c r="AD1169" s="27" t="str">
        <f t="shared" si="57"/>
        <v/>
      </c>
    </row>
    <row r="1170" spans="3:30" ht="30" customHeight="1" thickTop="1" thickBot="1" x14ac:dyDescent="0.25">
      <c r="C1170" s="118"/>
      <c r="D1170" s="115"/>
      <c r="E1170" s="116" t="s">
        <v>350</v>
      </c>
      <c r="F1170" s="118"/>
      <c r="G1170" s="131" t="s">
        <v>350</v>
      </c>
      <c r="H1170" s="131" t="s">
        <v>350</v>
      </c>
      <c r="I1170" s="132" t="s">
        <v>350</v>
      </c>
      <c r="AB1170" s="15" t="str">
        <f t="shared" si="55"/>
        <v/>
      </c>
      <c r="AC1170" s="15" t="str">
        <f t="shared" si="56"/>
        <v/>
      </c>
      <c r="AD1170" s="27" t="str">
        <f t="shared" si="57"/>
        <v/>
      </c>
    </row>
    <row r="1171" spans="3:30" ht="30" customHeight="1" thickTop="1" thickBot="1" x14ac:dyDescent="0.25">
      <c r="C1171" s="118"/>
      <c r="D1171" s="115"/>
      <c r="E1171" s="116" t="s">
        <v>350</v>
      </c>
      <c r="F1171" s="118"/>
      <c r="G1171" s="131" t="s">
        <v>350</v>
      </c>
      <c r="H1171" s="131" t="s">
        <v>350</v>
      </c>
      <c r="I1171" s="132" t="s">
        <v>350</v>
      </c>
      <c r="AB1171" s="15" t="str">
        <f t="shared" si="55"/>
        <v/>
      </c>
      <c r="AC1171" s="15" t="str">
        <f t="shared" si="56"/>
        <v/>
      </c>
      <c r="AD1171" s="27" t="str">
        <f t="shared" si="57"/>
        <v/>
      </c>
    </row>
    <row r="1172" spans="3:30" ht="30" customHeight="1" thickTop="1" thickBot="1" x14ac:dyDescent="0.25">
      <c r="C1172" s="118"/>
      <c r="D1172" s="115"/>
      <c r="E1172" s="116" t="s">
        <v>350</v>
      </c>
      <c r="F1172" s="118"/>
      <c r="G1172" s="131" t="s">
        <v>350</v>
      </c>
      <c r="H1172" s="131" t="s">
        <v>350</v>
      </c>
      <c r="I1172" s="132" t="s">
        <v>350</v>
      </c>
      <c r="AB1172" s="15" t="str">
        <f t="shared" si="55"/>
        <v/>
      </c>
      <c r="AC1172" s="15" t="str">
        <f t="shared" si="56"/>
        <v/>
      </c>
      <c r="AD1172" s="27" t="str">
        <f t="shared" si="57"/>
        <v/>
      </c>
    </row>
    <row r="1173" spans="3:30" ht="30" customHeight="1" thickTop="1" thickBot="1" x14ac:dyDescent="0.25">
      <c r="C1173" s="118"/>
      <c r="D1173" s="115"/>
      <c r="E1173" s="116" t="s">
        <v>350</v>
      </c>
      <c r="F1173" s="118"/>
      <c r="G1173" s="131" t="s">
        <v>350</v>
      </c>
      <c r="H1173" s="131" t="s">
        <v>350</v>
      </c>
      <c r="I1173" s="132" t="s">
        <v>350</v>
      </c>
      <c r="AB1173" s="15" t="str">
        <f t="shared" si="55"/>
        <v/>
      </c>
      <c r="AC1173" s="15" t="str">
        <f t="shared" si="56"/>
        <v/>
      </c>
      <c r="AD1173" s="27" t="str">
        <f t="shared" si="57"/>
        <v/>
      </c>
    </row>
    <row r="1174" spans="3:30" ht="30" customHeight="1" thickTop="1" thickBot="1" x14ac:dyDescent="0.25">
      <c r="C1174" s="118"/>
      <c r="D1174" s="115"/>
      <c r="E1174" s="116" t="s">
        <v>350</v>
      </c>
      <c r="F1174" s="118"/>
      <c r="G1174" s="131" t="s">
        <v>350</v>
      </c>
      <c r="H1174" s="131" t="s">
        <v>350</v>
      </c>
      <c r="I1174" s="132" t="s">
        <v>350</v>
      </c>
      <c r="AB1174" s="15" t="str">
        <f t="shared" si="55"/>
        <v/>
      </c>
      <c r="AC1174" s="15" t="str">
        <f t="shared" si="56"/>
        <v/>
      </c>
      <c r="AD1174" s="27" t="str">
        <f t="shared" si="57"/>
        <v/>
      </c>
    </row>
    <row r="1175" spans="3:30" ht="30" customHeight="1" thickTop="1" thickBot="1" x14ac:dyDescent="0.25">
      <c r="C1175" s="118"/>
      <c r="D1175" s="115"/>
      <c r="E1175" s="116" t="s">
        <v>350</v>
      </c>
      <c r="F1175" s="118"/>
      <c r="G1175" s="131" t="s">
        <v>350</v>
      </c>
      <c r="H1175" s="131" t="s">
        <v>350</v>
      </c>
      <c r="I1175" s="132" t="s">
        <v>350</v>
      </c>
      <c r="AB1175" s="15" t="str">
        <f t="shared" si="55"/>
        <v/>
      </c>
      <c r="AC1175" s="15" t="str">
        <f t="shared" si="56"/>
        <v/>
      </c>
      <c r="AD1175" s="27" t="str">
        <f t="shared" si="57"/>
        <v/>
      </c>
    </row>
    <row r="1176" spans="3:30" ht="30" customHeight="1" thickTop="1" thickBot="1" x14ac:dyDescent="0.25">
      <c r="C1176" s="118"/>
      <c r="D1176" s="115"/>
      <c r="E1176" s="116" t="s">
        <v>350</v>
      </c>
      <c r="F1176" s="118"/>
      <c r="G1176" s="131" t="s">
        <v>350</v>
      </c>
      <c r="H1176" s="131" t="s">
        <v>350</v>
      </c>
      <c r="I1176" s="132" t="s">
        <v>350</v>
      </c>
      <c r="AB1176" s="15" t="str">
        <f t="shared" si="55"/>
        <v/>
      </c>
      <c r="AC1176" s="15" t="str">
        <f t="shared" si="56"/>
        <v/>
      </c>
      <c r="AD1176" s="27" t="str">
        <f t="shared" si="57"/>
        <v/>
      </c>
    </row>
    <row r="1177" spans="3:30" ht="30" customHeight="1" thickTop="1" thickBot="1" x14ac:dyDescent="0.25">
      <c r="C1177" s="118"/>
      <c r="D1177" s="115"/>
      <c r="E1177" s="116" t="s">
        <v>350</v>
      </c>
      <c r="F1177" s="118"/>
      <c r="G1177" s="131" t="s">
        <v>350</v>
      </c>
      <c r="H1177" s="131" t="s">
        <v>350</v>
      </c>
      <c r="I1177" s="132" t="s">
        <v>350</v>
      </c>
      <c r="AB1177" s="15" t="str">
        <f t="shared" si="55"/>
        <v/>
      </c>
      <c r="AC1177" s="15" t="str">
        <f t="shared" si="56"/>
        <v/>
      </c>
      <c r="AD1177" s="27" t="str">
        <f t="shared" si="57"/>
        <v/>
      </c>
    </row>
    <row r="1178" spans="3:30" ht="30" customHeight="1" thickTop="1" thickBot="1" x14ac:dyDescent="0.25">
      <c r="C1178" s="118"/>
      <c r="D1178" s="115"/>
      <c r="E1178" s="116" t="s">
        <v>350</v>
      </c>
      <c r="F1178" s="118"/>
      <c r="G1178" s="131" t="s">
        <v>350</v>
      </c>
      <c r="H1178" s="131" t="s">
        <v>350</v>
      </c>
      <c r="I1178" s="132" t="s">
        <v>350</v>
      </c>
      <c r="AB1178" s="15" t="str">
        <f t="shared" si="55"/>
        <v/>
      </c>
      <c r="AC1178" s="15" t="str">
        <f t="shared" si="56"/>
        <v/>
      </c>
      <c r="AD1178" s="27" t="str">
        <f t="shared" si="57"/>
        <v/>
      </c>
    </row>
    <row r="1179" spans="3:30" ht="30" customHeight="1" thickTop="1" thickBot="1" x14ac:dyDescent="0.25">
      <c r="C1179" s="118"/>
      <c r="D1179" s="115"/>
      <c r="E1179" s="116" t="s">
        <v>350</v>
      </c>
      <c r="F1179" s="118"/>
      <c r="G1179" s="131" t="s">
        <v>350</v>
      </c>
      <c r="H1179" s="131" t="s">
        <v>350</v>
      </c>
      <c r="I1179" s="132" t="s">
        <v>350</v>
      </c>
      <c r="AB1179" s="15" t="str">
        <f t="shared" si="55"/>
        <v/>
      </c>
      <c r="AC1179" s="15" t="str">
        <f t="shared" si="56"/>
        <v/>
      </c>
      <c r="AD1179" s="27" t="str">
        <f t="shared" si="57"/>
        <v/>
      </c>
    </row>
    <row r="1180" spans="3:30" ht="30" customHeight="1" thickTop="1" thickBot="1" x14ac:dyDescent="0.25">
      <c r="C1180" s="118"/>
      <c r="D1180" s="115"/>
      <c r="E1180" s="116" t="s">
        <v>350</v>
      </c>
      <c r="F1180" s="118"/>
      <c r="G1180" s="131" t="s">
        <v>350</v>
      </c>
      <c r="H1180" s="131" t="s">
        <v>350</v>
      </c>
      <c r="I1180" s="132" t="s">
        <v>350</v>
      </c>
      <c r="AB1180" s="15" t="str">
        <f t="shared" si="55"/>
        <v/>
      </c>
      <c r="AC1180" s="15" t="str">
        <f t="shared" si="56"/>
        <v/>
      </c>
      <c r="AD1180" s="27" t="str">
        <f t="shared" si="57"/>
        <v/>
      </c>
    </row>
    <row r="1181" spans="3:30" ht="30" customHeight="1" thickTop="1" thickBot="1" x14ac:dyDescent="0.25">
      <c r="C1181" s="118"/>
      <c r="D1181" s="115"/>
      <c r="E1181" s="116" t="s">
        <v>350</v>
      </c>
      <c r="F1181" s="118"/>
      <c r="G1181" s="131" t="s">
        <v>350</v>
      </c>
      <c r="H1181" s="131" t="s">
        <v>350</v>
      </c>
      <c r="I1181" s="132" t="s">
        <v>350</v>
      </c>
      <c r="AB1181" s="15" t="str">
        <f t="shared" si="55"/>
        <v/>
      </c>
      <c r="AC1181" s="15" t="str">
        <f t="shared" si="56"/>
        <v/>
      </c>
      <c r="AD1181" s="27" t="str">
        <f t="shared" si="57"/>
        <v/>
      </c>
    </row>
    <row r="1182" spans="3:30" ht="30" customHeight="1" thickTop="1" thickBot="1" x14ac:dyDescent="0.25">
      <c r="C1182" s="118"/>
      <c r="D1182" s="115"/>
      <c r="E1182" s="116" t="s">
        <v>350</v>
      </c>
      <c r="F1182" s="118"/>
      <c r="G1182" s="131" t="s">
        <v>350</v>
      </c>
      <c r="H1182" s="131" t="s">
        <v>350</v>
      </c>
      <c r="I1182" s="132" t="s">
        <v>350</v>
      </c>
      <c r="AB1182" s="15" t="str">
        <f t="shared" si="55"/>
        <v/>
      </c>
      <c r="AC1182" s="15" t="str">
        <f t="shared" si="56"/>
        <v/>
      </c>
      <c r="AD1182" s="27" t="str">
        <f t="shared" si="57"/>
        <v/>
      </c>
    </row>
    <row r="1183" spans="3:30" ht="30" customHeight="1" thickTop="1" thickBot="1" x14ac:dyDescent="0.25">
      <c r="C1183" s="118"/>
      <c r="D1183" s="115"/>
      <c r="E1183" s="116" t="s">
        <v>350</v>
      </c>
      <c r="F1183" s="118"/>
      <c r="G1183" s="131" t="s">
        <v>350</v>
      </c>
      <c r="H1183" s="131" t="s">
        <v>350</v>
      </c>
      <c r="I1183" s="132" t="s">
        <v>350</v>
      </c>
      <c r="AB1183" s="15" t="str">
        <f t="shared" si="55"/>
        <v/>
      </c>
      <c r="AC1183" s="15" t="str">
        <f t="shared" si="56"/>
        <v/>
      </c>
      <c r="AD1183" s="27" t="str">
        <f t="shared" si="57"/>
        <v/>
      </c>
    </row>
    <row r="1184" spans="3:30" ht="30" customHeight="1" thickTop="1" thickBot="1" x14ac:dyDescent="0.25">
      <c r="C1184" s="118"/>
      <c r="D1184" s="115"/>
      <c r="E1184" s="116" t="s">
        <v>350</v>
      </c>
      <c r="F1184" s="118"/>
      <c r="G1184" s="131" t="s">
        <v>350</v>
      </c>
      <c r="H1184" s="131" t="s">
        <v>350</v>
      </c>
      <c r="I1184" s="132" t="s">
        <v>350</v>
      </c>
      <c r="AB1184" s="15" t="str">
        <f t="shared" si="55"/>
        <v/>
      </c>
      <c r="AC1184" s="15" t="str">
        <f t="shared" si="56"/>
        <v/>
      </c>
      <c r="AD1184" s="27" t="str">
        <f t="shared" si="57"/>
        <v/>
      </c>
    </row>
    <row r="1185" spans="3:30" ht="30" customHeight="1" thickTop="1" thickBot="1" x14ac:dyDescent="0.25">
      <c r="C1185" s="118"/>
      <c r="D1185" s="115"/>
      <c r="E1185" s="116" t="s">
        <v>350</v>
      </c>
      <c r="F1185" s="118"/>
      <c r="G1185" s="131" t="s">
        <v>350</v>
      </c>
      <c r="H1185" s="131" t="s">
        <v>350</v>
      </c>
      <c r="I1185" s="132" t="s">
        <v>350</v>
      </c>
      <c r="AB1185" s="15" t="str">
        <f t="shared" si="55"/>
        <v/>
      </c>
      <c r="AC1185" s="15" t="str">
        <f t="shared" si="56"/>
        <v/>
      </c>
      <c r="AD1185" s="27" t="str">
        <f t="shared" si="57"/>
        <v/>
      </c>
    </row>
    <row r="1186" spans="3:30" ht="30" customHeight="1" thickTop="1" thickBot="1" x14ac:dyDescent="0.25">
      <c r="C1186" s="118"/>
      <c r="D1186" s="115"/>
      <c r="E1186" s="116" t="s">
        <v>350</v>
      </c>
      <c r="F1186" s="118"/>
      <c r="G1186" s="131" t="s">
        <v>350</v>
      </c>
      <c r="H1186" s="131" t="s">
        <v>350</v>
      </c>
      <c r="I1186" s="132" t="s">
        <v>350</v>
      </c>
      <c r="AB1186" s="15" t="str">
        <f t="shared" si="55"/>
        <v/>
      </c>
      <c r="AC1186" s="15" t="str">
        <f t="shared" si="56"/>
        <v/>
      </c>
      <c r="AD1186" s="27" t="str">
        <f t="shared" si="57"/>
        <v/>
      </c>
    </row>
    <row r="1187" spans="3:30" ht="30" customHeight="1" thickTop="1" thickBot="1" x14ac:dyDescent="0.25">
      <c r="C1187" s="118"/>
      <c r="D1187" s="115"/>
      <c r="E1187" s="116" t="s">
        <v>350</v>
      </c>
      <c r="F1187" s="118"/>
      <c r="G1187" s="131" t="s">
        <v>350</v>
      </c>
      <c r="H1187" s="131" t="s">
        <v>350</v>
      </c>
      <c r="I1187" s="132" t="s">
        <v>350</v>
      </c>
      <c r="AB1187" s="15" t="str">
        <f t="shared" si="55"/>
        <v/>
      </c>
      <c r="AC1187" s="15" t="str">
        <f t="shared" si="56"/>
        <v/>
      </c>
      <c r="AD1187" s="27" t="str">
        <f t="shared" si="57"/>
        <v/>
      </c>
    </row>
    <row r="1188" spans="3:30" ht="30" customHeight="1" thickTop="1" thickBot="1" x14ac:dyDescent="0.25">
      <c r="C1188" s="118"/>
      <c r="D1188" s="115"/>
      <c r="E1188" s="116" t="s">
        <v>350</v>
      </c>
      <c r="F1188" s="118"/>
      <c r="G1188" s="131" t="s">
        <v>350</v>
      </c>
      <c r="H1188" s="131" t="s">
        <v>350</v>
      </c>
      <c r="I1188" s="132" t="s">
        <v>350</v>
      </c>
      <c r="AB1188" s="15" t="str">
        <f t="shared" si="55"/>
        <v/>
      </c>
      <c r="AC1188" s="15" t="str">
        <f t="shared" si="56"/>
        <v/>
      </c>
      <c r="AD1188" s="27" t="str">
        <f t="shared" si="57"/>
        <v/>
      </c>
    </row>
    <row r="1189" spans="3:30" ht="30" customHeight="1" thickTop="1" thickBot="1" x14ac:dyDescent="0.25">
      <c r="C1189" s="118"/>
      <c r="D1189" s="115"/>
      <c r="E1189" s="116" t="s">
        <v>350</v>
      </c>
      <c r="F1189" s="118"/>
      <c r="G1189" s="131" t="s">
        <v>350</v>
      </c>
      <c r="H1189" s="131" t="s">
        <v>350</v>
      </c>
      <c r="I1189" s="132" t="s">
        <v>350</v>
      </c>
      <c r="AB1189" s="15" t="str">
        <f t="shared" si="55"/>
        <v/>
      </c>
      <c r="AC1189" s="15" t="str">
        <f t="shared" si="56"/>
        <v/>
      </c>
      <c r="AD1189" s="27" t="str">
        <f t="shared" si="57"/>
        <v/>
      </c>
    </row>
    <row r="1190" spans="3:30" ht="30" customHeight="1" thickTop="1" thickBot="1" x14ac:dyDescent="0.25">
      <c r="C1190" s="118"/>
      <c r="D1190" s="115"/>
      <c r="E1190" s="116" t="s">
        <v>350</v>
      </c>
      <c r="F1190" s="118"/>
      <c r="G1190" s="131" t="s">
        <v>350</v>
      </c>
      <c r="H1190" s="131" t="s">
        <v>350</v>
      </c>
      <c r="I1190" s="132" t="s">
        <v>350</v>
      </c>
      <c r="AB1190" s="15" t="str">
        <f t="shared" si="55"/>
        <v/>
      </c>
      <c r="AC1190" s="15" t="str">
        <f t="shared" si="56"/>
        <v/>
      </c>
      <c r="AD1190" s="27" t="str">
        <f t="shared" si="57"/>
        <v/>
      </c>
    </row>
    <row r="1191" spans="3:30" ht="30" customHeight="1" thickTop="1" thickBot="1" x14ac:dyDescent="0.25">
      <c r="C1191" s="118"/>
      <c r="D1191" s="115"/>
      <c r="E1191" s="116" t="s">
        <v>350</v>
      </c>
      <c r="F1191" s="118"/>
      <c r="G1191" s="131" t="s">
        <v>350</v>
      </c>
      <c r="H1191" s="131" t="s">
        <v>350</v>
      </c>
      <c r="I1191" s="132" t="s">
        <v>350</v>
      </c>
      <c r="AB1191" s="15" t="str">
        <f t="shared" si="55"/>
        <v/>
      </c>
      <c r="AC1191" s="15" t="str">
        <f t="shared" si="56"/>
        <v/>
      </c>
      <c r="AD1191" s="27" t="str">
        <f t="shared" si="57"/>
        <v/>
      </c>
    </row>
    <row r="1192" spans="3:30" ht="30" customHeight="1" thickTop="1" thickBot="1" x14ac:dyDescent="0.25">
      <c r="C1192" s="118"/>
      <c r="D1192" s="115"/>
      <c r="E1192" s="116" t="s">
        <v>350</v>
      </c>
      <c r="F1192" s="118"/>
      <c r="G1192" s="131" t="s">
        <v>350</v>
      </c>
      <c r="H1192" s="131" t="s">
        <v>350</v>
      </c>
      <c r="I1192" s="132" t="s">
        <v>350</v>
      </c>
      <c r="AB1192" s="15" t="str">
        <f t="shared" si="55"/>
        <v/>
      </c>
      <c r="AC1192" s="15" t="str">
        <f t="shared" si="56"/>
        <v/>
      </c>
      <c r="AD1192" s="27" t="str">
        <f t="shared" si="57"/>
        <v/>
      </c>
    </row>
    <row r="1193" spans="3:30" ht="30" customHeight="1" thickTop="1" thickBot="1" x14ac:dyDescent="0.25">
      <c r="C1193" s="118"/>
      <c r="D1193" s="115"/>
      <c r="E1193" s="116" t="s">
        <v>350</v>
      </c>
      <c r="F1193" s="118"/>
      <c r="G1193" s="131" t="s">
        <v>350</v>
      </c>
      <c r="H1193" s="131" t="s">
        <v>350</v>
      </c>
      <c r="I1193" s="132" t="s">
        <v>350</v>
      </c>
      <c r="AB1193" s="15" t="str">
        <f t="shared" si="55"/>
        <v/>
      </c>
      <c r="AC1193" s="15" t="str">
        <f t="shared" si="56"/>
        <v/>
      </c>
      <c r="AD1193" s="27" t="str">
        <f t="shared" si="57"/>
        <v/>
      </c>
    </row>
    <row r="1194" spans="3:30" ht="30" customHeight="1" thickTop="1" thickBot="1" x14ac:dyDescent="0.25">
      <c r="C1194" s="118"/>
      <c r="D1194" s="115"/>
      <c r="E1194" s="116" t="s">
        <v>350</v>
      </c>
      <c r="F1194" s="118"/>
      <c r="G1194" s="131" t="s">
        <v>350</v>
      </c>
      <c r="H1194" s="131" t="s">
        <v>350</v>
      </c>
      <c r="I1194" s="132" t="s">
        <v>350</v>
      </c>
      <c r="AB1194" s="15" t="str">
        <f t="shared" si="55"/>
        <v/>
      </c>
      <c r="AC1194" s="15" t="str">
        <f t="shared" si="56"/>
        <v/>
      </c>
      <c r="AD1194" s="27" t="str">
        <f t="shared" si="57"/>
        <v/>
      </c>
    </row>
    <row r="1195" spans="3:30" ht="30" customHeight="1" thickTop="1" thickBot="1" x14ac:dyDescent="0.25">
      <c r="C1195" s="118"/>
      <c r="D1195" s="115"/>
      <c r="E1195" s="116" t="s">
        <v>350</v>
      </c>
      <c r="F1195" s="118"/>
      <c r="G1195" s="131" t="s">
        <v>350</v>
      </c>
      <c r="H1195" s="131" t="s">
        <v>350</v>
      </c>
      <c r="I1195" s="132" t="s">
        <v>350</v>
      </c>
      <c r="AB1195" s="15" t="str">
        <f t="shared" si="55"/>
        <v/>
      </c>
      <c r="AC1195" s="15" t="str">
        <f t="shared" si="56"/>
        <v/>
      </c>
      <c r="AD1195" s="27" t="str">
        <f t="shared" si="57"/>
        <v/>
      </c>
    </row>
    <row r="1196" spans="3:30" ht="30" customHeight="1" thickTop="1" thickBot="1" x14ac:dyDescent="0.25">
      <c r="C1196" s="118"/>
      <c r="D1196" s="115"/>
      <c r="E1196" s="116" t="s">
        <v>350</v>
      </c>
      <c r="F1196" s="118"/>
      <c r="G1196" s="131" t="s">
        <v>350</v>
      </c>
      <c r="H1196" s="131" t="s">
        <v>350</v>
      </c>
      <c r="I1196" s="132" t="s">
        <v>350</v>
      </c>
      <c r="AB1196" s="15" t="str">
        <f t="shared" si="55"/>
        <v/>
      </c>
      <c r="AC1196" s="15" t="str">
        <f t="shared" si="56"/>
        <v/>
      </c>
      <c r="AD1196" s="27" t="str">
        <f t="shared" si="57"/>
        <v/>
      </c>
    </row>
    <row r="1197" spans="3:30" ht="30" customHeight="1" thickTop="1" thickBot="1" x14ac:dyDescent="0.25">
      <c r="C1197" s="118"/>
      <c r="D1197" s="115"/>
      <c r="E1197" s="116" t="s">
        <v>350</v>
      </c>
      <c r="F1197" s="118"/>
      <c r="G1197" s="131" t="s">
        <v>350</v>
      </c>
      <c r="H1197" s="131" t="s">
        <v>350</v>
      </c>
      <c r="I1197" s="132" t="s">
        <v>350</v>
      </c>
      <c r="AB1197" s="15" t="str">
        <f t="shared" si="55"/>
        <v/>
      </c>
      <c r="AC1197" s="15" t="str">
        <f t="shared" si="56"/>
        <v/>
      </c>
      <c r="AD1197" s="27" t="str">
        <f t="shared" si="57"/>
        <v/>
      </c>
    </row>
    <row r="1198" spans="3:30" ht="30" customHeight="1" thickTop="1" thickBot="1" x14ac:dyDescent="0.25">
      <c r="C1198" s="118"/>
      <c r="D1198" s="115"/>
      <c r="E1198" s="116" t="s">
        <v>350</v>
      </c>
      <c r="F1198" s="118"/>
      <c r="G1198" s="131" t="s">
        <v>350</v>
      </c>
      <c r="H1198" s="131" t="s">
        <v>350</v>
      </c>
      <c r="I1198" s="132" t="s">
        <v>350</v>
      </c>
      <c r="AB1198" s="15" t="str">
        <f t="shared" si="55"/>
        <v/>
      </c>
      <c r="AC1198" s="15" t="str">
        <f t="shared" si="56"/>
        <v/>
      </c>
      <c r="AD1198" s="27" t="str">
        <f t="shared" si="57"/>
        <v/>
      </c>
    </row>
    <row r="1199" spans="3:30" ht="30" customHeight="1" thickTop="1" thickBot="1" x14ac:dyDescent="0.25">
      <c r="C1199" s="118"/>
      <c r="D1199" s="115"/>
      <c r="E1199" s="116" t="s">
        <v>350</v>
      </c>
      <c r="F1199" s="118"/>
      <c r="G1199" s="131" t="s">
        <v>350</v>
      </c>
      <c r="H1199" s="131" t="s">
        <v>350</v>
      </c>
      <c r="I1199" s="132" t="s">
        <v>350</v>
      </c>
      <c r="AB1199" s="15" t="str">
        <f t="shared" si="55"/>
        <v/>
      </c>
      <c r="AC1199" s="15" t="str">
        <f t="shared" si="56"/>
        <v/>
      </c>
      <c r="AD1199" s="27" t="str">
        <f t="shared" si="57"/>
        <v/>
      </c>
    </row>
    <row r="1200" spans="3:30" ht="30" customHeight="1" thickTop="1" thickBot="1" x14ac:dyDescent="0.25">
      <c r="C1200" s="118"/>
      <c r="D1200" s="115"/>
      <c r="E1200" s="116" t="s">
        <v>350</v>
      </c>
      <c r="F1200" s="118"/>
      <c r="G1200" s="131" t="s">
        <v>350</v>
      </c>
      <c r="H1200" s="131" t="s">
        <v>350</v>
      </c>
      <c r="I1200" s="132" t="s">
        <v>350</v>
      </c>
      <c r="AB1200" s="15" t="str">
        <f t="shared" si="55"/>
        <v/>
      </c>
      <c r="AC1200" s="15" t="str">
        <f t="shared" si="56"/>
        <v/>
      </c>
      <c r="AD1200" s="27" t="str">
        <f t="shared" si="57"/>
        <v/>
      </c>
    </row>
    <row r="1201" spans="3:30" ht="30" customHeight="1" thickTop="1" thickBot="1" x14ac:dyDescent="0.25">
      <c r="C1201" s="118"/>
      <c r="D1201" s="115"/>
      <c r="E1201" s="116" t="s">
        <v>350</v>
      </c>
      <c r="F1201" s="118"/>
      <c r="G1201" s="131" t="s">
        <v>350</v>
      </c>
      <c r="H1201" s="131" t="s">
        <v>350</v>
      </c>
      <c r="I1201" s="132" t="s">
        <v>350</v>
      </c>
      <c r="AB1201" s="15" t="str">
        <f t="shared" si="55"/>
        <v/>
      </c>
      <c r="AC1201" s="15" t="str">
        <f t="shared" si="56"/>
        <v/>
      </c>
      <c r="AD1201" s="27" t="str">
        <f t="shared" si="57"/>
        <v/>
      </c>
    </row>
    <row r="1202" spans="3:30" ht="30" customHeight="1" thickTop="1" thickBot="1" x14ac:dyDescent="0.25">
      <c r="C1202" s="118"/>
      <c r="D1202" s="115"/>
      <c r="E1202" s="116" t="s">
        <v>350</v>
      </c>
      <c r="F1202" s="118"/>
      <c r="G1202" s="131" t="s">
        <v>350</v>
      </c>
      <c r="H1202" s="131" t="s">
        <v>350</v>
      </c>
      <c r="I1202" s="132" t="s">
        <v>350</v>
      </c>
      <c r="AB1202" s="15" t="str">
        <f t="shared" si="55"/>
        <v/>
      </c>
      <c r="AC1202" s="15" t="str">
        <f t="shared" si="56"/>
        <v/>
      </c>
      <c r="AD1202" s="27" t="str">
        <f t="shared" si="57"/>
        <v/>
      </c>
    </row>
    <row r="1203" spans="3:30" ht="30" customHeight="1" thickTop="1" thickBot="1" x14ac:dyDescent="0.25">
      <c r="C1203" s="118"/>
      <c r="D1203" s="115"/>
      <c r="E1203" s="116" t="s">
        <v>350</v>
      </c>
      <c r="F1203" s="118"/>
      <c r="G1203" s="131" t="s">
        <v>350</v>
      </c>
      <c r="H1203" s="131" t="s">
        <v>350</v>
      </c>
      <c r="I1203" s="132" t="s">
        <v>350</v>
      </c>
      <c r="AB1203" s="15" t="str">
        <f t="shared" si="55"/>
        <v/>
      </c>
      <c r="AC1203" s="15" t="str">
        <f t="shared" si="56"/>
        <v/>
      </c>
      <c r="AD1203" s="27" t="str">
        <f t="shared" si="57"/>
        <v/>
      </c>
    </row>
    <row r="1204" spans="3:30" ht="30" customHeight="1" thickTop="1" thickBot="1" x14ac:dyDescent="0.25">
      <c r="C1204" s="118"/>
      <c r="D1204" s="115"/>
      <c r="E1204" s="116" t="s">
        <v>350</v>
      </c>
      <c r="F1204" s="118"/>
      <c r="G1204" s="131" t="s">
        <v>350</v>
      </c>
      <c r="H1204" s="131" t="s">
        <v>350</v>
      </c>
      <c r="I1204" s="132" t="s">
        <v>350</v>
      </c>
      <c r="AB1204" s="15" t="str">
        <f t="shared" si="55"/>
        <v/>
      </c>
      <c r="AC1204" s="15" t="str">
        <f t="shared" si="56"/>
        <v/>
      </c>
      <c r="AD1204" s="27" t="str">
        <f t="shared" si="57"/>
        <v/>
      </c>
    </row>
    <row r="1205" spans="3:30" ht="30" customHeight="1" thickTop="1" thickBot="1" x14ac:dyDescent="0.25">
      <c r="C1205" s="118"/>
      <c r="D1205" s="115"/>
      <c r="E1205" s="116" t="s">
        <v>350</v>
      </c>
      <c r="F1205" s="118"/>
      <c r="G1205" s="131" t="s">
        <v>350</v>
      </c>
      <c r="H1205" s="131" t="s">
        <v>350</v>
      </c>
      <c r="I1205" s="132" t="s">
        <v>350</v>
      </c>
      <c r="AB1205" s="15" t="str">
        <f t="shared" si="55"/>
        <v/>
      </c>
      <c r="AC1205" s="15" t="str">
        <f t="shared" si="56"/>
        <v/>
      </c>
      <c r="AD1205" s="27" t="str">
        <f t="shared" si="57"/>
        <v/>
      </c>
    </row>
    <row r="1206" spans="3:30" ht="30" customHeight="1" thickTop="1" thickBot="1" x14ac:dyDescent="0.25">
      <c r="C1206" s="118"/>
      <c r="D1206" s="115"/>
      <c r="E1206" s="116" t="s">
        <v>350</v>
      </c>
      <c r="F1206" s="118"/>
      <c r="G1206" s="131" t="s">
        <v>350</v>
      </c>
      <c r="H1206" s="131" t="s">
        <v>350</v>
      </c>
      <c r="I1206" s="132" t="s">
        <v>350</v>
      </c>
      <c r="AB1206" s="15" t="str">
        <f t="shared" si="55"/>
        <v/>
      </c>
      <c r="AC1206" s="15" t="str">
        <f t="shared" si="56"/>
        <v/>
      </c>
      <c r="AD1206" s="27" t="str">
        <f t="shared" si="57"/>
        <v/>
      </c>
    </row>
    <row r="1207" spans="3:30" ht="30" customHeight="1" thickTop="1" thickBot="1" x14ac:dyDescent="0.25">
      <c r="C1207" s="118"/>
      <c r="D1207" s="115"/>
      <c r="E1207" s="116" t="s">
        <v>350</v>
      </c>
      <c r="F1207" s="118"/>
      <c r="G1207" s="131" t="s">
        <v>350</v>
      </c>
      <c r="H1207" s="131" t="s">
        <v>350</v>
      </c>
      <c r="I1207" s="132" t="s">
        <v>350</v>
      </c>
      <c r="AB1207" s="15" t="str">
        <f t="shared" si="55"/>
        <v/>
      </c>
      <c r="AC1207" s="15" t="str">
        <f t="shared" si="56"/>
        <v/>
      </c>
      <c r="AD1207" s="27" t="str">
        <f t="shared" si="57"/>
        <v/>
      </c>
    </row>
    <row r="1208" spans="3:30" ht="30" customHeight="1" thickTop="1" thickBot="1" x14ac:dyDescent="0.25">
      <c r="C1208" s="118"/>
      <c r="D1208" s="115"/>
      <c r="E1208" s="116" t="s">
        <v>350</v>
      </c>
      <c r="F1208" s="118"/>
      <c r="G1208" s="131" t="s">
        <v>350</v>
      </c>
      <c r="H1208" s="131" t="s">
        <v>350</v>
      </c>
      <c r="I1208" s="132" t="s">
        <v>350</v>
      </c>
      <c r="AB1208" s="15" t="str">
        <f t="shared" si="55"/>
        <v/>
      </c>
      <c r="AC1208" s="15" t="str">
        <f t="shared" si="56"/>
        <v/>
      </c>
      <c r="AD1208" s="27" t="str">
        <f t="shared" si="57"/>
        <v/>
      </c>
    </row>
    <row r="1209" spans="3:30" ht="30" customHeight="1" thickTop="1" thickBot="1" x14ac:dyDescent="0.25">
      <c r="C1209" s="118"/>
      <c r="D1209" s="115"/>
      <c r="E1209" s="116" t="s">
        <v>350</v>
      </c>
      <c r="F1209" s="118"/>
      <c r="G1209" s="131" t="s">
        <v>350</v>
      </c>
      <c r="H1209" s="131" t="s">
        <v>350</v>
      </c>
      <c r="I1209" s="132" t="s">
        <v>350</v>
      </c>
      <c r="AB1209" s="15" t="str">
        <f t="shared" si="55"/>
        <v/>
      </c>
      <c r="AC1209" s="15" t="str">
        <f t="shared" si="56"/>
        <v/>
      </c>
      <c r="AD1209" s="27" t="str">
        <f t="shared" si="57"/>
        <v/>
      </c>
    </row>
    <row r="1210" spans="3:30" ht="30" customHeight="1" thickTop="1" thickBot="1" x14ac:dyDescent="0.25">
      <c r="C1210" s="118"/>
      <c r="D1210" s="115"/>
      <c r="E1210" s="116" t="s">
        <v>350</v>
      </c>
      <c r="F1210" s="118"/>
      <c r="G1210" s="131" t="s">
        <v>350</v>
      </c>
      <c r="H1210" s="131" t="s">
        <v>350</v>
      </c>
      <c r="I1210" s="132" t="s">
        <v>350</v>
      </c>
      <c r="AB1210" s="15" t="str">
        <f t="shared" si="55"/>
        <v/>
      </c>
      <c r="AC1210" s="15" t="str">
        <f t="shared" si="56"/>
        <v/>
      </c>
      <c r="AD1210" s="27" t="str">
        <f t="shared" si="57"/>
        <v/>
      </c>
    </row>
    <row r="1211" spans="3:30" ht="30" customHeight="1" thickTop="1" thickBot="1" x14ac:dyDescent="0.25">
      <c r="C1211" s="118"/>
      <c r="D1211" s="115"/>
      <c r="E1211" s="116" t="s">
        <v>350</v>
      </c>
      <c r="F1211" s="118"/>
      <c r="G1211" s="131" t="s">
        <v>350</v>
      </c>
      <c r="H1211" s="131" t="s">
        <v>350</v>
      </c>
      <c r="I1211" s="132" t="s">
        <v>350</v>
      </c>
      <c r="AB1211" s="15" t="str">
        <f t="shared" si="55"/>
        <v/>
      </c>
      <c r="AC1211" s="15" t="str">
        <f t="shared" si="56"/>
        <v/>
      </c>
      <c r="AD1211" s="27" t="str">
        <f t="shared" si="57"/>
        <v/>
      </c>
    </row>
    <row r="1212" spans="3:30" ht="30" customHeight="1" thickTop="1" thickBot="1" x14ac:dyDescent="0.25">
      <c r="C1212" s="118"/>
      <c r="D1212" s="115"/>
      <c r="E1212" s="116" t="s">
        <v>350</v>
      </c>
      <c r="F1212" s="118"/>
      <c r="G1212" s="131" t="s">
        <v>350</v>
      </c>
      <c r="H1212" s="131" t="s">
        <v>350</v>
      </c>
      <c r="I1212" s="132" t="s">
        <v>350</v>
      </c>
      <c r="AB1212" s="15" t="str">
        <f t="shared" si="55"/>
        <v/>
      </c>
      <c r="AC1212" s="15" t="str">
        <f t="shared" si="56"/>
        <v/>
      </c>
      <c r="AD1212" s="27" t="str">
        <f t="shared" si="57"/>
        <v/>
      </c>
    </row>
    <row r="1213" spans="3:30" ht="30" customHeight="1" thickTop="1" thickBot="1" x14ac:dyDescent="0.25">
      <c r="C1213" s="118"/>
      <c r="D1213" s="115"/>
      <c r="E1213" s="116" t="s">
        <v>350</v>
      </c>
      <c r="F1213" s="118"/>
      <c r="G1213" s="131" t="s">
        <v>350</v>
      </c>
      <c r="H1213" s="131" t="s">
        <v>350</v>
      </c>
      <c r="I1213" s="132" t="s">
        <v>350</v>
      </c>
      <c r="AB1213" s="15" t="str">
        <f t="shared" si="55"/>
        <v/>
      </c>
      <c r="AC1213" s="15" t="str">
        <f t="shared" si="56"/>
        <v/>
      </c>
      <c r="AD1213" s="27" t="str">
        <f t="shared" si="57"/>
        <v/>
      </c>
    </row>
    <row r="1214" spans="3:30" ht="30" customHeight="1" thickTop="1" thickBot="1" x14ac:dyDescent="0.25">
      <c r="C1214" s="118"/>
      <c r="D1214" s="115"/>
      <c r="E1214" s="116" t="s">
        <v>350</v>
      </c>
      <c r="F1214" s="118"/>
      <c r="G1214" s="131" t="s">
        <v>350</v>
      </c>
      <c r="H1214" s="131" t="s">
        <v>350</v>
      </c>
      <c r="I1214" s="132" t="s">
        <v>350</v>
      </c>
      <c r="AB1214" s="15" t="str">
        <f t="shared" si="55"/>
        <v/>
      </c>
      <c r="AC1214" s="15" t="str">
        <f t="shared" si="56"/>
        <v/>
      </c>
      <c r="AD1214" s="27" t="str">
        <f t="shared" si="57"/>
        <v/>
      </c>
    </row>
    <row r="1215" spans="3:30" ht="30" customHeight="1" thickTop="1" thickBot="1" x14ac:dyDescent="0.25">
      <c r="C1215" s="118"/>
      <c r="D1215" s="115"/>
      <c r="E1215" s="116" t="s">
        <v>350</v>
      </c>
      <c r="F1215" s="118"/>
      <c r="G1215" s="131" t="s">
        <v>350</v>
      </c>
      <c r="H1215" s="131" t="s">
        <v>350</v>
      </c>
      <c r="I1215" s="132" t="s">
        <v>350</v>
      </c>
      <c r="AB1215" s="15" t="str">
        <f t="shared" si="55"/>
        <v/>
      </c>
      <c r="AC1215" s="15" t="str">
        <f t="shared" si="56"/>
        <v/>
      </c>
      <c r="AD1215" s="27" t="str">
        <f t="shared" si="57"/>
        <v/>
      </c>
    </row>
    <row r="1216" spans="3:30" ht="30" customHeight="1" thickTop="1" thickBot="1" x14ac:dyDescent="0.25">
      <c r="C1216" s="118"/>
      <c r="D1216" s="115"/>
      <c r="E1216" s="116" t="s">
        <v>350</v>
      </c>
      <c r="F1216" s="118"/>
      <c r="G1216" s="131" t="s">
        <v>350</v>
      </c>
      <c r="H1216" s="131" t="s">
        <v>350</v>
      </c>
      <c r="I1216" s="132" t="s">
        <v>350</v>
      </c>
      <c r="AB1216" s="15" t="str">
        <f t="shared" si="55"/>
        <v/>
      </c>
      <c r="AC1216" s="15" t="str">
        <f t="shared" si="56"/>
        <v/>
      </c>
      <c r="AD1216" s="27" t="str">
        <f t="shared" si="57"/>
        <v/>
      </c>
    </row>
    <row r="1217" spans="3:30" ht="30" customHeight="1" thickTop="1" thickBot="1" x14ac:dyDescent="0.25">
      <c r="C1217" s="118"/>
      <c r="D1217" s="115"/>
      <c r="E1217" s="116" t="s">
        <v>350</v>
      </c>
      <c r="F1217" s="118"/>
      <c r="G1217" s="131" t="s">
        <v>350</v>
      </c>
      <c r="H1217" s="131" t="s">
        <v>350</v>
      </c>
      <c r="I1217" s="132" t="s">
        <v>350</v>
      </c>
      <c r="AB1217" s="15" t="str">
        <f t="shared" si="55"/>
        <v/>
      </c>
      <c r="AC1217" s="15" t="str">
        <f t="shared" si="56"/>
        <v/>
      </c>
      <c r="AD1217" s="27" t="str">
        <f t="shared" si="57"/>
        <v/>
      </c>
    </row>
    <row r="1218" spans="3:30" ht="30" customHeight="1" thickTop="1" thickBot="1" x14ac:dyDescent="0.25">
      <c r="C1218" s="118"/>
      <c r="D1218" s="115"/>
      <c r="E1218" s="116" t="s">
        <v>350</v>
      </c>
      <c r="F1218" s="118"/>
      <c r="G1218" s="131" t="s">
        <v>350</v>
      </c>
      <c r="H1218" s="131" t="s">
        <v>350</v>
      </c>
      <c r="I1218" s="132" t="s">
        <v>350</v>
      </c>
      <c r="AB1218" s="15" t="str">
        <f t="shared" si="55"/>
        <v/>
      </c>
      <c r="AC1218" s="15" t="str">
        <f t="shared" si="56"/>
        <v/>
      </c>
      <c r="AD1218" s="27" t="str">
        <f t="shared" si="57"/>
        <v/>
      </c>
    </row>
    <row r="1219" spans="3:30" ht="30" customHeight="1" thickTop="1" thickBot="1" x14ac:dyDescent="0.25">
      <c r="C1219" s="118"/>
      <c r="D1219" s="115"/>
      <c r="E1219" s="116" t="s">
        <v>350</v>
      </c>
      <c r="F1219" s="118"/>
      <c r="G1219" s="131" t="s">
        <v>350</v>
      </c>
      <c r="H1219" s="131" t="s">
        <v>350</v>
      </c>
      <c r="I1219" s="132" t="s">
        <v>350</v>
      </c>
      <c r="AB1219" s="15" t="str">
        <f t="shared" si="55"/>
        <v/>
      </c>
      <c r="AC1219" s="15" t="str">
        <f t="shared" si="56"/>
        <v/>
      </c>
      <c r="AD1219" s="27" t="str">
        <f t="shared" si="57"/>
        <v/>
      </c>
    </row>
    <row r="1220" spans="3:30" ht="30" customHeight="1" thickTop="1" thickBot="1" x14ac:dyDescent="0.25">
      <c r="C1220" s="118"/>
      <c r="D1220" s="115"/>
      <c r="E1220" s="116" t="s">
        <v>350</v>
      </c>
      <c r="F1220" s="118"/>
      <c r="G1220" s="131" t="s">
        <v>350</v>
      </c>
      <c r="H1220" s="131" t="s">
        <v>350</v>
      </c>
      <c r="I1220" s="132" t="s">
        <v>350</v>
      </c>
      <c r="AB1220" s="15" t="str">
        <f t="shared" si="55"/>
        <v/>
      </c>
      <c r="AC1220" s="15" t="str">
        <f t="shared" si="56"/>
        <v/>
      </c>
      <c r="AD1220" s="27" t="str">
        <f t="shared" si="57"/>
        <v/>
      </c>
    </row>
    <row r="1221" spans="3:30" ht="30" customHeight="1" thickTop="1" thickBot="1" x14ac:dyDescent="0.25">
      <c r="C1221" s="118"/>
      <c r="D1221" s="115"/>
      <c r="E1221" s="116" t="s">
        <v>350</v>
      </c>
      <c r="F1221" s="118"/>
      <c r="G1221" s="131" t="s">
        <v>350</v>
      </c>
      <c r="H1221" s="131" t="s">
        <v>350</v>
      </c>
      <c r="I1221" s="132" t="s">
        <v>350</v>
      </c>
      <c r="AB1221" s="15" t="str">
        <f t="shared" si="55"/>
        <v/>
      </c>
      <c r="AC1221" s="15" t="str">
        <f t="shared" si="56"/>
        <v/>
      </c>
      <c r="AD1221" s="27" t="str">
        <f t="shared" si="57"/>
        <v/>
      </c>
    </row>
    <row r="1222" spans="3:30" ht="30" customHeight="1" thickTop="1" thickBot="1" x14ac:dyDescent="0.25">
      <c r="C1222" s="118"/>
      <c r="D1222" s="115"/>
      <c r="E1222" s="116" t="s">
        <v>350</v>
      </c>
      <c r="F1222" s="118"/>
      <c r="G1222" s="131" t="s">
        <v>350</v>
      </c>
      <c r="H1222" s="131" t="s">
        <v>350</v>
      </c>
      <c r="I1222" s="132" t="s">
        <v>350</v>
      </c>
      <c r="AB1222" s="15" t="str">
        <f t="shared" si="55"/>
        <v/>
      </c>
      <c r="AC1222" s="15" t="str">
        <f t="shared" si="56"/>
        <v/>
      </c>
      <c r="AD1222" s="27" t="str">
        <f t="shared" si="57"/>
        <v/>
      </c>
    </row>
    <row r="1223" spans="3:30" ht="30" customHeight="1" thickTop="1" thickBot="1" x14ac:dyDescent="0.25">
      <c r="C1223" s="118"/>
      <c r="D1223" s="115"/>
      <c r="E1223" s="116" t="s">
        <v>350</v>
      </c>
      <c r="F1223" s="118"/>
      <c r="G1223" s="131" t="s">
        <v>350</v>
      </c>
      <c r="H1223" s="131" t="s">
        <v>350</v>
      </c>
      <c r="I1223" s="132" t="s">
        <v>350</v>
      </c>
      <c r="AB1223" s="15" t="str">
        <f t="shared" si="55"/>
        <v/>
      </c>
      <c r="AC1223" s="15" t="str">
        <f t="shared" si="56"/>
        <v/>
      </c>
      <c r="AD1223" s="27" t="str">
        <f t="shared" si="57"/>
        <v/>
      </c>
    </row>
    <row r="1224" spans="3:30" ht="30" customHeight="1" thickTop="1" thickBot="1" x14ac:dyDescent="0.25">
      <c r="C1224" s="118"/>
      <c r="D1224" s="115"/>
      <c r="E1224" s="116" t="s">
        <v>350</v>
      </c>
      <c r="F1224" s="118"/>
      <c r="G1224" s="131" t="s">
        <v>350</v>
      </c>
      <c r="H1224" s="131" t="s">
        <v>350</v>
      </c>
      <c r="I1224" s="132" t="s">
        <v>350</v>
      </c>
      <c r="AB1224" s="15" t="str">
        <f t="shared" si="55"/>
        <v/>
      </c>
      <c r="AC1224" s="15" t="str">
        <f t="shared" si="56"/>
        <v/>
      </c>
      <c r="AD1224" s="27" t="str">
        <f t="shared" si="57"/>
        <v/>
      </c>
    </row>
    <row r="1225" spans="3:30" ht="30" customHeight="1" thickTop="1" thickBot="1" x14ac:dyDescent="0.25">
      <c r="C1225" s="118"/>
      <c r="D1225" s="115"/>
      <c r="E1225" s="116" t="s">
        <v>350</v>
      </c>
      <c r="F1225" s="118"/>
      <c r="G1225" s="131" t="s">
        <v>350</v>
      </c>
      <c r="H1225" s="131" t="s">
        <v>350</v>
      </c>
      <c r="I1225" s="132" t="s">
        <v>350</v>
      </c>
      <c r="AB1225" s="15" t="str">
        <f t="shared" ref="AB1225:AB1288" si="58">IF(D1225="","",MONTH(D1225))</f>
        <v/>
      </c>
      <c r="AC1225" s="15" t="str">
        <f t="shared" ref="AC1225:AC1288" si="59">IF(D1225="","",YEAR(D1225))</f>
        <v/>
      </c>
      <c r="AD1225" s="27" t="str">
        <f t="shared" ref="AD1225:AD1288" si="60">IF(ISERROR(IF(G1225="","",H1225-G1225)),"",IF(G1225="","",H1225-G1225))</f>
        <v/>
      </c>
    </row>
    <row r="1226" spans="3:30" ht="30" customHeight="1" thickTop="1" thickBot="1" x14ac:dyDescent="0.25">
      <c r="C1226" s="118"/>
      <c r="D1226" s="115"/>
      <c r="E1226" s="116" t="s">
        <v>350</v>
      </c>
      <c r="F1226" s="118"/>
      <c r="G1226" s="131" t="s">
        <v>350</v>
      </c>
      <c r="H1226" s="131" t="s">
        <v>350</v>
      </c>
      <c r="I1226" s="132" t="s">
        <v>350</v>
      </c>
      <c r="AB1226" s="15" t="str">
        <f t="shared" si="58"/>
        <v/>
      </c>
      <c r="AC1226" s="15" t="str">
        <f t="shared" si="59"/>
        <v/>
      </c>
      <c r="AD1226" s="27" t="str">
        <f t="shared" si="60"/>
        <v/>
      </c>
    </row>
    <row r="1227" spans="3:30" ht="30" customHeight="1" thickTop="1" thickBot="1" x14ac:dyDescent="0.25">
      <c r="C1227" s="118"/>
      <c r="D1227" s="115"/>
      <c r="E1227" s="116" t="s">
        <v>350</v>
      </c>
      <c r="F1227" s="118"/>
      <c r="G1227" s="131" t="s">
        <v>350</v>
      </c>
      <c r="H1227" s="131" t="s">
        <v>350</v>
      </c>
      <c r="I1227" s="132" t="s">
        <v>350</v>
      </c>
      <c r="AB1227" s="15" t="str">
        <f t="shared" si="58"/>
        <v/>
      </c>
      <c r="AC1227" s="15" t="str">
        <f t="shared" si="59"/>
        <v/>
      </c>
      <c r="AD1227" s="27" t="str">
        <f t="shared" si="60"/>
        <v/>
      </c>
    </row>
    <row r="1228" spans="3:30" ht="30" customHeight="1" thickTop="1" thickBot="1" x14ac:dyDescent="0.25">
      <c r="C1228" s="118"/>
      <c r="D1228" s="115"/>
      <c r="E1228" s="116" t="s">
        <v>350</v>
      </c>
      <c r="F1228" s="118"/>
      <c r="G1228" s="131" t="s">
        <v>350</v>
      </c>
      <c r="H1228" s="131" t="s">
        <v>350</v>
      </c>
      <c r="I1228" s="132" t="s">
        <v>350</v>
      </c>
      <c r="AB1228" s="15" t="str">
        <f t="shared" si="58"/>
        <v/>
      </c>
      <c r="AC1228" s="15" t="str">
        <f t="shared" si="59"/>
        <v/>
      </c>
      <c r="AD1228" s="27" t="str">
        <f t="shared" si="60"/>
        <v/>
      </c>
    </row>
    <row r="1229" spans="3:30" ht="30" customHeight="1" thickTop="1" thickBot="1" x14ac:dyDescent="0.25">
      <c r="C1229" s="118"/>
      <c r="D1229" s="115"/>
      <c r="E1229" s="116" t="s">
        <v>350</v>
      </c>
      <c r="F1229" s="118"/>
      <c r="G1229" s="131" t="s">
        <v>350</v>
      </c>
      <c r="H1229" s="131" t="s">
        <v>350</v>
      </c>
      <c r="I1229" s="132" t="s">
        <v>350</v>
      </c>
      <c r="AB1229" s="15" t="str">
        <f t="shared" si="58"/>
        <v/>
      </c>
      <c r="AC1229" s="15" t="str">
        <f t="shared" si="59"/>
        <v/>
      </c>
      <c r="AD1229" s="27" t="str">
        <f t="shared" si="60"/>
        <v/>
      </c>
    </row>
    <row r="1230" spans="3:30" ht="30" customHeight="1" thickTop="1" thickBot="1" x14ac:dyDescent="0.25">
      <c r="C1230" s="118"/>
      <c r="D1230" s="115"/>
      <c r="E1230" s="116" t="s">
        <v>350</v>
      </c>
      <c r="F1230" s="118"/>
      <c r="G1230" s="131" t="s">
        <v>350</v>
      </c>
      <c r="H1230" s="131" t="s">
        <v>350</v>
      </c>
      <c r="I1230" s="132" t="s">
        <v>350</v>
      </c>
      <c r="AB1230" s="15" t="str">
        <f t="shared" si="58"/>
        <v/>
      </c>
      <c r="AC1230" s="15" t="str">
        <f t="shared" si="59"/>
        <v/>
      </c>
      <c r="AD1230" s="27" t="str">
        <f t="shared" si="60"/>
        <v/>
      </c>
    </row>
    <row r="1231" spans="3:30" ht="30" customHeight="1" thickTop="1" thickBot="1" x14ac:dyDescent="0.25">
      <c r="C1231" s="118"/>
      <c r="D1231" s="115"/>
      <c r="E1231" s="116" t="s">
        <v>350</v>
      </c>
      <c r="F1231" s="118"/>
      <c r="G1231" s="131" t="s">
        <v>350</v>
      </c>
      <c r="H1231" s="131" t="s">
        <v>350</v>
      </c>
      <c r="I1231" s="132" t="s">
        <v>350</v>
      </c>
      <c r="AB1231" s="15" t="str">
        <f t="shared" si="58"/>
        <v/>
      </c>
      <c r="AC1231" s="15" t="str">
        <f t="shared" si="59"/>
        <v/>
      </c>
      <c r="AD1231" s="27" t="str">
        <f t="shared" si="60"/>
        <v/>
      </c>
    </row>
    <row r="1232" spans="3:30" ht="30" customHeight="1" thickTop="1" thickBot="1" x14ac:dyDescent="0.25">
      <c r="C1232" s="118"/>
      <c r="D1232" s="115"/>
      <c r="E1232" s="116" t="s">
        <v>350</v>
      </c>
      <c r="F1232" s="118"/>
      <c r="G1232" s="131" t="s">
        <v>350</v>
      </c>
      <c r="H1232" s="131" t="s">
        <v>350</v>
      </c>
      <c r="I1232" s="132" t="s">
        <v>350</v>
      </c>
      <c r="AB1232" s="15" t="str">
        <f t="shared" si="58"/>
        <v/>
      </c>
      <c r="AC1232" s="15" t="str">
        <f t="shared" si="59"/>
        <v/>
      </c>
      <c r="AD1232" s="27" t="str">
        <f t="shared" si="60"/>
        <v/>
      </c>
    </row>
    <row r="1233" spans="3:30" ht="30" customHeight="1" thickTop="1" thickBot="1" x14ac:dyDescent="0.25">
      <c r="C1233" s="118"/>
      <c r="D1233" s="115"/>
      <c r="E1233" s="116" t="s">
        <v>350</v>
      </c>
      <c r="F1233" s="118"/>
      <c r="G1233" s="131" t="s">
        <v>350</v>
      </c>
      <c r="H1233" s="131" t="s">
        <v>350</v>
      </c>
      <c r="I1233" s="132" t="s">
        <v>350</v>
      </c>
      <c r="AB1233" s="15" t="str">
        <f t="shared" si="58"/>
        <v/>
      </c>
      <c r="AC1233" s="15" t="str">
        <f t="shared" si="59"/>
        <v/>
      </c>
      <c r="AD1233" s="27" t="str">
        <f t="shared" si="60"/>
        <v/>
      </c>
    </row>
    <row r="1234" spans="3:30" ht="30" customHeight="1" thickTop="1" thickBot="1" x14ac:dyDescent="0.25">
      <c r="C1234" s="118"/>
      <c r="D1234" s="115"/>
      <c r="E1234" s="116" t="s">
        <v>350</v>
      </c>
      <c r="F1234" s="118"/>
      <c r="G1234" s="131" t="s">
        <v>350</v>
      </c>
      <c r="H1234" s="131" t="s">
        <v>350</v>
      </c>
      <c r="I1234" s="132" t="s">
        <v>350</v>
      </c>
      <c r="AB1234" s="15" t="str">
        <f t="shared" si="58"/>
        <v/>
      </c>
      <c r="AC1234" s="15" t="str">
        <f t="shared" si="59"/>
        <v/>
      </c>
      <c r="AD1234" s="27" t="str">
        <f t="shared" si="60"/>
        <v/>
      </c>
    </row>
    <row r="1235" spans="3:30" ht="30" customHeight="1" thickTop="1" thickBot="1" x14ac:dyDescent="0.25">
      <c r="C1235" s="118"/>
      <c r="D1235" s="115"/>
      <c r="E1235" s="116" t="s">
        <v>350</v>
      </c>
      <c r="F1235" s="118"/>
      <c r="G1235" s="131" t="s">
        <v>350</v>
      </c>
      <c r="H1235" s="131" t="s">
        <v>350</v>
      </c>
      <c r="I1235" s="132" t="s">
        <v>350</v>
      </c>
      <c r="AB1235" s="15" t="str">
        <f t="shared" si="58"/>
        <v/>
      </c>
      <c r="AC1235" s="15" t="str">
        <f t="shared" si="59"/>
        <v/>
      </c>
      <c r="AD1235" s="27" t="str">
        <f t="shared" si="60"/>
        <v/>
      </c>
    </row>
    <row r="1236" spans="3:30" ht="30" customHeight="1" thickTop="1" thickBot="1" x14ac:dyDescent="0.25">
      <c r="C1236" s="118"/>
      <c r="D1236" s="115"/>
      <c r="E1236" s="116" t="s">
        <v>350</v>
      </c>
      <c r="F1236" s="118"/>
      <c r="G1236" s="131" t="s">
        <v>350</v>
      </c>
      <c r="H1236" s="131" t="s">
        <v>350</v>
      </c>
      <c r="I1236" s="132" t="s">
        <v>350</v>
      </c>
      <c r="AB1236" s="15" t="str">
        <f t="shared" si="58"/>
        <v/>
      </c>
      <c r="AC1236" s="15" t="str">
        <f t="shared" si="59"/>
        <v/>
      </c>
      <c r="AD1236" s="27" t="str">
        <f t="shared" si="60"/>
        <v/>
      </c>
    </row>
    <row r="1237" spans="3:30" ht="30" customHeight="1" thickTop="1" thickBot="1" x14ac:dyDescent="0.25">
      <c r="C1237" s="118"/>
      <c r="D1237" s="115"/>
      <c r="E1237" s="116" t="s">
        <v>350</v>
      </c>
      <c r="F1237" s="118"/>
      <c r="G1237" s="131" t="s">
        <v>350</v>
      </c>
      <c r="H1237" s="131" t="s">
        <v>350</v>
      </c>
      <c r="I1237" s="132" t="s">
        <v>350</v>
      </c>
      <c r="AB1237" s="15" t="str">
        <f t="shared" si="58"/>
        <v/>
      </c>
      <c r="AC1237" s="15" t="str">
        <f t="shared" si="59"/>
        <v/>
      </c>
      <c r="AD1237" s="27" t="str">
        <f t="shared" si="60"/>
        <v/>
      </c>
    </row>
    <row r="1238" spans="3:30" ht="30" customHeight="1" thickTop="1" thickBot="1" x14ac:dyDescent="0.25">
      <c r="C1238" s="118"/>
      <c r="D1238" s="115"/>
      <c r="E1238" s="116" t="s">
        <v>350</v>
      </c>
      <c r="F1238" s="118"/>
      <c r="G1238" s="131" t="s">
        <v>350</v>
      </c>
      <c r="H1238" s="131" t="s">
        <v>350</v>
      </c>
      <c r="I1238" s="132" t="s">
        <v>350</v>
      </c>
      <c r="AB1238" s="15" t="str">
        <f t="shared" si="58"/>
        <v/>
      </c>
      <c r="AC1238" s="15" t="str">
        <f t="shared" si="59"/>
        <v/>
      </c>
      <c r="AD1238" s="27" t="str">
        <f t="shared" si="60"/>
        <v/>
      </c>
    </row>
    <row r="1239" spans="3:30" ht="30" customHeight="1" thickTop="1" thickBot="1" x14ac:dyDescent="0.25">
      <c r="C1239" s="118"/>
      <c r="D1239" s="115"/>
      <c r="E1239" s="116" t="s">
        <v>350</v>
      </c>
      <c r="F1239" s="118"/>
      <c r="G1239" s="131" t="s">
        <v>350</v>
      </c>
      <c r="H1239" s="131" t="s">
        <v>350</v>
      </c>
      <c r="I1239" s="132" t="s">
        <v>350</v>
      </c>
      <c r="AB1239" s="15" t="str">
        <f t="shared" si="58"/>
        <v/>
      </c>
      <c r="AC1239" s="15" t="str">
        <f t="shared" si="59"/>
        <v/>
      </c>
      <c r="AD1239" s="27" t="str">
        <f t="shared" si="60"/>
        <v/>
      </c>
    </row>
    <row r="1240" spans="3:30" ht="30" customHeight="1" thickTop="1" thickBot="1" x14ac:dyDescent="0.25">
      <c r="C1240" s="118"/>
      <c r="D1240" s="115"/>
      <c r="E1240" s="116" t="s">
        <v>350</v>
      </c>
      <c r="F1240" s="118"/>
      <c r="G1240" s="131" t="s">
        <v>350</v>
      </c>
      <c r="H1240" s="131" t="s">
        <v>350</v>
      </c>
      <c r="I1240" s="132" t="s">
        <v>350</v>
      </c>
      <c r="AB1240" s="15" t="str">
        <f t="shared" si="58"/>
        <v/>
      </c>
      <c r="AC1240" s="15" t="str">
        <f t="shared" si="59"/>
        <v/>
      </c>
      <c r="AD1240" s="27" t="str">
        <f t="shared" si="60"/>
        <v/>
      </c>
    </row>
    <row r="1241" spans="3:30" ht="30" customHeight="1" thickTop="1" thickBot="1" x14ac:dyDescent="0.25">
      <c r="C1241" s="118"/>
      <c r="D1241" s="115"/>
      <c r="E1241" s="116" t="s">
        <v>350</v>
      </c>
      <c r="F1241" s="118"/>
      <c r="G1241" s="131" t="s">
        <v>350</v>
      </c>
      <c r="H1241" s="131" t="s">
        <v>350</v>
      </c>
      <c r="I1241" s="132" t="s">
        <v>350</v>
      </c>
      <c r="AB1241" s="15" t="str">
        <f t="shared" si="58"/>
        <v/>
      </c>
      <c r="AC1241" s="15" t="str">
        <f t="shared" si="59"/>
        <v/>
      </c>
      <c r="AD1241" s="27" t="str">
        <f t="shared" si="60"/>
        <v/>
      </c>
    </row>
    <row r="1242" spans="3:30" ht="30" customHeight="1" thickTop="1" thickBot="1" x14ac:dyDescent="0.25">
      <c r="C1242" s="118"/>
      <c r="D1242" s="115"/>
      <c r="E1242" s="116" t="s">
        <v>350</v>
      </c>
      <c r="F1242" s="118"/>
      <c r="G1242" s="131" t="s">
        <v>350</v>
      </c>
      <c r="H1242" s="131" t="s">
        <v>350</v>
      </c>
      <c r="I1242" s="132" t="s">
        <v>350</v>
      </c>
      <c r="AB1242" s="15" t="str">
        <f t="shared" si="58"/>
        <v/>
      </c>
      <c r="AC1242" s="15" t="str">
        <f t="shared" si="59"/>
        <v/>
      </c>
      <c r="AD1242" s="27" t="str">
        <f t="shared" si="60"/>
        <v/>
      </c>
    </row>
    <row r="1243" spans="3:30" ht="30" customHeight="1" thickTop="1" thickBot="1" x14ac:dyDescent="0.25">
      <c r="C1243" s="118"/>
      <c r="D1243" s="115"/>
      <c r="E1243" s="116" t="s">
        <v>350</v>
      </c>
      <c r="F1243" s="118"/>
      <c r="G1243" s="131" t="s">
        <v>350</v>
      </c>
      <c r="H1243" s="131" t="s">
        <v>350</v>
      </c>
      <c r="I1243" s="132" t="s">
        <v>350</v>
      </c>
      <c r="AB1243" s="15" t="str">
        <f t="shared" si="58"/>
        <v/>
      </c>
      <c r="AC1243" s="15" t="str">
        <f t="shared" si="59"/>
        <v/>
      </c>
      <c r="AD1243" s="27" t="str">
        <f t="shared" si="60"/>
        <v/>
      </c>
    </row>
    <row r="1244" spans="3:30" ht="30" customHeight="1" thickTop="1" thickBot="1" x14ac:dyDescent="0.25">
      <c r="C1244" s="118"/>
      <c r="D1244" s="115"/>
      <c r="E1244" s="116" t="s">
        <v>350</v>
      </c>
      <c r="F1244" s="118"/>
      <c r="G1244" s="131" t="s">
        <v>350</v>
      </c>
      <c r="H1244" s="131" t="s">
        <v>350</v>
      </c>
      <c r="I1244" s="132" t="s">
        <v>350</v>
      </c>
      <c r="AB1244" s="15" t="str">
        <f t="shared" si="58"/>
        <v/>
      </c>
      <c r="AC1244" s="15" t="str">
        <f t="shared" si="59"/>
        <v/>
      </c>
      <c r="AD1244" s="27" t="str">
        <f t="shared" si="60"/>
        <v/>
      </c>
    </row>
    <row r="1245" spans="3:30" ht="30" customHeight="1" thickTop="1" thickBot="1" x14ac:dyDescent="0.25">
      <c r="C1245" s="118"/>
      <c r="D1245" s="115"/>
      <c r="E1245" s="116" t="s">
        <v>350</v>
      </c>
      <c r="F1245" s="118"/>
      <c r="G1245" s="131" t="s">
        <v>350</v>
      </c>
      <c r="H1245" s="131" t="s">
        <v>350</v>
      </c>
      <c r="I1245" s="132" t="s">
        <v>350</v>
      </c>
      <c r="AB1245" s="15" t="str">
        <f t="shared" si="58"/>
        <v/>
      </c>
      <c r="AC1245" s="15" t="str">
        <f t="shared" si="59"/>
        <v/>
      </c>
      <c r="AD1245" s="27" t="str">
        <f t="shared" si="60"/>
        <v/>
      </c>
    </row>
    <row r="1246" spans="3:30" ht="30" customHeight="1" thickTop="1" thickBot="1" x14ac:dyDescent="0.25">
      <c r="C1246" s="118"/>
      <c r="D1246" s="115"/>
      <c r="E1246" s="116" t="s">
        <v>350</v>
      </c>
      <c r="F1246" s="118"/>
      <c r="G1246" s="131" t="s">
        <v>350</v>
      </c>
      <c r="H1246" s="131" t="s">
        <v>350</v>
      </c>
      <c r="I1246" s="132" t="s">
        <v>350</v>
      </c>
      <c r="AB1246" s="15" t="str">
        <f t="shared" si="58"/>
        <v/>
      </c>
      <c r="AC1246" s="15" t="str">
        <f t="shared" si="59"/>
        <v/>
      </c>
      <c r="AD1246" s="27" t="str">
        <f t="shared" si="60"/>
        <v/>
      </c>
    </row>
    <row r="1247" spans="3:30" ht="30" customHeight="1" thickTop="1" thickBot="1" x14ac:dyDescent="0.25">
      <c r="C1247" s="118"/>
      <c r="D1247" s="115"/>
      <c r="E1247" s="116" t="s">
        <v>350</v>
      </c>
      <c r="F1247" s="118"/>
      <c r="G1247" s="131" t="s">
        <v>350</v>
      </c>
      <c r="H1247" s="131" t="s">
        <v>350</v>
      </c>
      <c r="I1247" s="132" t="s">
        <v>350</v>
      </c>
      <c r="AB1247" s="15" t="str">
        <f t="shared" si="58"/>
        <v/>
      </c>
      <c r="AC1247" s="15" t="str">
        <f t="shared" si="59"/>
        <v/>
      </c>
      <c r="AD1247" s="27" t="str">
        <f t="shared" si="60"/>
        <v/>
      </c>
    </row>
    <row r="1248" spans="3:30" ht="30" customHeight="1" thickTop="1" thickBot="1" x14ac:dyDescent="0.25">
      <c r="C1248" s="118"/>
      <c r="D1248" s="115"/>
      <c r="E1248" s="116" t="s">
        <v>350</v>
      </c>
      <c r="F1248" s="118"/>
      <c r="G1248" s="131" t="s">
        <v>350</v>
      </c>
      <c r="H1248" s="131" t="s">
        <v>350</v>
      </c>
      <c r="I1248" s="132" t="s">
        <v>350</v>
      </c>
      <c r="AB1248" s="15" t="str">
        <f t="shared" si="58"/>
        <v/>
      </c>
      <c r="AC1248" s="15" t="str">
        <f t="shared" si="59"/>
        <v/>
      </c>
      <c r="AD1248" s="27" t="str">
        <f t="shared" si="60"/>
        <v/>
      </c>
    </row>
    <row r="1249" spans="3:30" ht="30" customHeight="1" thickTop="1" thickBot="1" x14ac:dyDescent="0.25">
      <c r="C1249" s="118"/>
      <c r="D1249" s="115"/>
      <c r="E1249" s="116" t="s">
        <v>350</v>
      </c>
      <c r="F1249" s="118"/>
      <c r="G1249" s="131" t="s">
        <v>350</v>
      </c>
      <c r="H1249" s="131" t="s">
        <v>350</v>
      </c>
      <c r="I1249" s="132" t="s">
        <v>350</v>
      </c>
      <c r="AB1249" s="15" t="str">
        <f t="shared" si="58"/>
        <v/>
      </c>
      <c r="AC1249" s="15" t="str">
        <f t="shared" si="59"/>
        <v/>
      </c>
      <c r="AD1249" s="27" t="str">
        <f t="shared" si="60"/>
        <v/>
      </c>
    </row>
    <row r="1250" spans="3:30" ht="30" customHeight="1" thickTop="1" thickBot="1" x14ac:dyDescent="0.25">
      <c r="C1250" s="118"/>
      <c r="D1250" s="115"/>
      <c r="E1250" s="116" t="s">
        <v>350</v>
      </c>
      <c r="F1250" s="118"/>
      <c r="G1250" s="131" t="s">
        <v>350</v>
      </c>
      <c r="H1250" s="131" t="s">
        <v>350</v>
      </c>
      <c r="I1250" s="132" t="s">
        <v>350</v>
      </c>
      <c r="AB1250" s="15" t="str">
        <f t="shared" si="58"/>
        <v/>
      </c>
      <c r="AC1250" s="15" t="str">
        <f t="shared" si="59"/>
        <v/>
      </c>
      <c r="AD1250" s="27" t="str">
        <f t="shared" si="60"/>
        <v/>
      </c>
    </row>
    <row r="1251" spans="3:30" ht="30" customHeight="1" thickTop="1" thickBot="1" x14ac:dyDescent="0.25">
      <c r="C1251" s="118"/>
      <c r="D1251" s="115"/>
      <c r="E1251" s="116" t="s">
        <v>350</v>
      </c>
      <c r="F1251" s="118"/>
      <c r="G1251" s="131" t="s">
        <v>350</v>
      </c>
      <c r="H1251" s="131" t="s">
        <v>350</v>
      </c>
      <c r="I1251" s="132" t="s">
        <v>350</v>
      </c>
      <c r="AB1251" s="15" t="str">
        <f t="shared" si="58"/>
        <v/>
      </c>
      <c r="AC1251" s="15" t="str">
        <f t="shared" si="59"/>
        <v/>
      </c>
      <c r="AD1251" s="27" t="str">
        <f t="shared" si="60"/>
        <v/>
      </c>
    </row>
    <row r="1252" spans="3:30" ht="30" customHeight="1" thickTop="1" thickBot="1" x14ac:dyDescent="0.25">
      <c r="C1252" s="118"/>
      <c r="D1252" s="115"/>
      <c r="E1252" s="116" t="s">
        <v>350</v>
      </c>
      <c r="F1252" s="118"/>
      <c r="G1252" s="131" t="s">
        <v>350</v>
      </c>
      <c r="H1252" s="131" t="s">
        <v>350</v>
      </c>
      <c r="I1252" s="132" t="s">
        <v>350</v>
      </c>
      <c r="AB1252" s="15" t="str">
        <f t="shared" si="58"/>
        <v/>
      </c>
      <c r="AC1252" s="15" t="str">
        <f t="shared" si="59"/>
        <v/>
      </c>
      <c r="AD1252" s="27" t="str">
        <f t="shared" si="60"/>
        <v/>
      </c>
    </row>
    <row r="1253" spans="3:30" ht="30" customHeight="1" thickTop="1" thickBot="1" x14ac:dyDescent="0.25">
      <c r="C1253" s="118"/>
      <c r="D1253" s="115"/>
      <c r="E1253" s="116" t="s">
        <v>350</v>
      </c>
      <c r="F1253" s="118"/>
      <c r="G1253" s="131" t="s">
        <v>350</v>
      </c>
      <c r="H1253" s="131" t="s">
        <v>350</v>
      </c>
      <c r="I1253" s="132" t="s">
        <v>350</v>
      </c>
      <c r="AB1253" s="15" t="str">
        <f t="shared" si="58"/>
        <v/>
      </c>
      <c r="AC1253" s="15" t="str">
        <f t="shared" si="59"/>
        <v/>
      </c>
      <c r="AD1253" s="27" t="str">
        <f t="shared" si="60"/>
        <v/>
      </c>
    </row>
    <row r="1254" spans="3:30" ht="30" customHeight="1" thickTop="1" thickBot="1" x14ac:dyDescent="0.25">
      <c r="C1254" s="118"/>
      <c r="D1254" s="115"/>
      <c r="E1254" s="116" t="s">
        <v>350</v>
      </c>
      <c r="F1254" s="118"/>
      <c r="G1254" s="131" t="s">
        <v>350</v>
      </c>
      <c r="H1254" s="131" t="s">
        <v>350</v>
      </c>
      <c r="I1254" s="132" t="s">
        <v>350</v>
      </c>
      <c r="AB1254" s="15" t="str">
        <f t="shared" si="58"/>
        <v/>
      </c>
      <c r="AC1254" s="15" t="str">
        <f t="shared" si="59"/>
        <v/>
      </c>
      <c r="AD1254" s="27" t="str">
        <f t="shared" si="60"/>
        <v/>
      </c>
    </row>
    <row r="1255" spans="3:30" ht="30" customHeight="1" thickTop="1" thickBot="1" x14ac:dyDescent="0.25">
      <c r="C1255" s="118"/>
      <c r="D1255" s="115"/>
      <c r="E1255" s="116" t="s">
        <v>350</v>
      </c>
      <c r="F1255" s="118"/>
      <c r="G1255" s="131" t="s">
        <v>350</v>
      </c>
      <c r="H1255" s="131" t="s">
        <v>350</v>
      </c>
      <c r="I1255" s="132" t="s">
        <v>350</v>
      </c>
      <c r="AB1255" s="15" t="str">
        <f t="shared" si="58"/>
        <v/>
      </c>
      <c r="AC1255" s="15" t="str">
        <f t="shared" si="59"/>
        <v/>
      </c>
      <c r="AD1255" s="27" t="str">
        <f t="shared" si="60"/>
        <v/>
      </c>
    </row>
    <row r="1256" spans="3:30" ht="30" customHeight="1" thickTop="1" thickBot="1" x14ac:dyDescent="0.25">
      <c r="C1256" s="118"/>
      <c r="D1256" s="115"/>
      <c r="E1256" s="116" t="s">
        <v>350</v>
      </c>
      <c r="F1256" s="118"/>
      <c r="G1256" s="131" t="s">
        <v>350</v>
      </c>
      <c r="H1256" s="131" t="s">
        <v>350</v>
      </c>
      <c r="I1256" s="132" t="s">
        <v>350</v>
      </c>
      <c r="AB1256" s="15" t="str">
        <f t="shared" si="58"/>
        <v/>
      </c>
      <c r="AC1256" s="15" t="str">
        <f t="shared" si="59"/>
        <v/>
      </c>
      <c r="AD1256" s="27" t="str">
        <f t="shared" si="60"/>
        <v/>
      </c>
    </row>
    <row r="1257" spans="3:30" ht="30" customHeight="1" thickTop="1" thickBot="1" x14ac:dyDescent="0.25">
      <c r="C1257" s="118"/>
      <c r="D1257" s="115"/>
      <c r="E1257" s="116" t="s">
        <v>350</v>
      </c>
      <c r="F1257" s="118"/>
      <c r="G1257" s="131" t="s">
        <v>350</v>
      </c>
      <c r="H1257" s="131" t="s">
        <v>350</v>
      </c>
      <c r="I1257" s="132" t="s">
        <v>350</v>
      </c>
      <c r="AB1257" s="15" t="str">
        <f t="shared" si="58"/>
        <v/>
      </c>
      <c r="AC1257" s="15" t="str">
        <f t="shared" si="59"/>
        <v/>
      </c>
      <c r="AD1257" s="27" t="str">
        <f t="shared" si="60"/>
        <v/>
      </c>
    </row>
    <row r="1258" spans="3:30" ht="30" customHeight="1" thickTop="1" thickBot="1" x14ac:dyDescent="0.25">
      <c r="C1258" s="118"/>
      <c r="D1258" s="115"/>
      <c r="E1258" s="116" t="s">
        <v>350</v>
      </c>
      <c r="F1258" s="118"/>
      <c r="G1258" s="131" t="s">
        <v>350</v>
      </c>
      <c r="H1258" s="131" t="s">
        <v>350</v>
      </c>
      <c r="I1258" s="132" t="s">
        <v>350</v>
      </c>
      <c r="AB1258" s="15" t="str">
        <f t="shared" si="58"/>
        <v/>
      </c>
      <c r="AC1258" s="15" t="str">
        <f t="shared" si="59"/>
        <v/>
      </c>
      <c r="AD1258" s="27" t="str">
        <f t="shared" si="60"/>
        <v/>
      </c>
    </row>
    <row r="1259" spans="3:30" ht="30" customHeight="1" thickTop="1" thickBot="1" x14ac:dyDescent="0.25">
      <c r="C1259" s="118"/>
      <c r="D1259" s="115"/>
      <c r="E1259" s="116" t="s">
        <v>350</v>
      </c>
      <c r="F1259" s="118"/>
      <c r="G1259" s="131" t="s">
        <v>350</v>
      </c>
      <c r="H1259" s="131" t="s">
        <v>350</v>
      </c>
      <c r="I1259" s="132" t="s">
        <v>350</v>
      </c>
      <c r="AB1259" s="15" t="str">
        <f t="shared" si="58"/>
        <v/>
      </c>
      <c r="AC1259" s="15" t="str">
        <f t="shared" si="59"/>
        <v/>
      </c>
      <c r="AD1259" s="27" t="str">
        <f t="shared" si="60"/>
        <v/>
      </c>
    </row>
    <row r="1260" spans="3:30" ht="30" customHeight="1" thickTop="1" thickBot="1" x14ac:dyDescent="0.25">
      <c r="C1260" s="118"/>
      <c r="D1260" s="115"/>
      <c r="E1260" s="116" t="s">
        <v>350</v>
      </c>
      <c r="F1260" s="118"/>
      <c r="G1260" s="131" t="s">
        <v>350</v>
      </c>
      <c r="H1260" s="131" t="s">
        <v>350</v>
      </c>
      <c r="I1260" s="132" t="s">
        <v>350</v>
      </c>
      <c r="AB1260" s="15" t="str">
        <f t="shared" si="58"/>
        <v/>
      </c>
      <c r="AC1260" s="15" t="str">
        <f t="shared" si="59"/>
        <v/>
      </c>
      <c r="AD1260" s="27" t="str">
        <f t="shared" si="60"/>
        <v/>
      </c>
    </row>
    <row r="1261" spans="3:30" ht="30" customHeight="1" thickTop="1" thickBot="1" x14ac:dyDescent="0.25">
      <c r="C1261" s="118"/>
      <c r="D1261" s="115"/>
      <c r="E1261" s="116" t="s">
        <v>350</v>
      </c>
      <c r="F1261" s="118"/>
      <c r="G1261" s="131" t="s">
        <v>350</v>
      </c>
      <c r="H1261" s="131" t="s">
        <v>350</v>
      </c>
      <c r="I1261" s="132" t="s">
        <v>350</v>
      </c>
      <c r="AB1261" s="15" t="str">
        <f t="shared" si="58"/>
        <v/>
      </c>
      <c r="AC1261" s="15" t="str">
        <f t="shared" si="59"/>
        <v/>
      </c>
      <c r="AD1261" s="27" t="str">
        <f t="shared" si="60"/>
        <v/>
      </c>
    </row>
    <row r="1262" spans="3:30" ht="30" customHeight="1" thickTop="1" thickBot="1" x14ac:dyDescent="0.25">
      <c r="C1262" s="118"/>
      <c r="D1262" s="115"/>
      <c r="E1262" s="116" t="s">
        <v>350</v>
      </c>
      <c r="F1262" s="118"/>
      <c r="G1262" s="131" t="s">
        <v>350</v>
      </c>
      <c r="H1262" s="131" t="s">
        <v>350</v>
      </c>
      <c r="I1262" s="132" t="s">
        <v>350</v>
      </c>
      <c r="AB1262" s="15" t="str">
        <f t="shared" si="58"/>
        <v/>
      </c>
      <c r="AC1262" s="15" t="str">
        <f t="shared" si="59"/>
        <v/>
      </c>
      <c r="AD1262" s="27" t="str">
        <f t="shared" si="60"/>
        <v/>
      </c>
    </row>
    <row r="1263" spans="3:30" ht="30" customHeight="1" thickTop="1" thickBot="1" x14ac:dyDescent="0.25">
      <c r="C1263" s="118"/>
      <c r="D1263" s="115"/>
      <c r="E1263" s="116" t="s">
        <v>350</v>
      </c>
      <c r="F1263" s="118"/>
      <c r="G1263" s="131" t="s">
        <v>350</v>
      </c>
      <c r="H1263" s="131" t="s">
        <v>350</v>
      </c>
      <c r="I1263" s="132" t="s">
        <v>350</v>
      </c>
      <c r="AB1263" s="15" t="str">
        <f t="shared" si="58"/>
        <v/>
      </c>
      <c r="AC1263" s="15" t="str">
        <f t="shared" si="59"/>
        <v/>
      </c>
      <c r="AD1263" s="27" t="str">
        <f t="shared" si="60"/>
        <v/>
      </c>
    </row>
    <row r="1264" spans="3:30" ht="30" customHeight="1" thickTop="1" thickBot="1" x14ac:dyDescent="0.25">
      <c r="C1264" s="118"/>
      <c r="D1264" s="115"/>
      <c r="E1264" s="116" t="s">
        <v>350</v>
      </c>
      <c r="F1264" s="118"/>
      <c r="G1264" s="131" t="s">
        <v>350</v>
      </c>
      <c r="H1264" s="131" t="s">
        <v>350</v>
      </c>
      <c r="I1264" s="132" t="s">
        <v>350</v>
      </c>
      <c r="AB1264" s="15" t="str">
        <f t="shared" si="58"/>
        <v/>
      </c>
      <c r="AC1264" s="15" t="str">
        <f t="shared" si="59"/>
        <v/>
      </c>
      <c r="AD1264" s="27" t="str">
        <f t="shared" si="60"/>
        <v/>
      </c>
    </row>
    <row r="1265" spans="3:30" ht="30" customHeight="1" thickTop="1" thickBot="1" x14ac:dyDescent="0.25">
      <c r="C1265" s="118"/>
      <c r="D1265" s="115"/>
      <c r="E1265" s="116" t="s">
        <v>350</v>
      </c>
      <c r="F1265" s="118"/>
      <c r="G1265" s="131" t="s">
        <v>350</v>
      </c>
      <c r="H1265" s="131" t="s">
        <v>350</v>
      </c>
      <c r="I1265" s="132" t="s">
        <v>350</v>
      </c>
      <c r="AB1265" s="15" t="str">
        <f t="shared" si="58"/>
        <v/>
      </c>
      <c r="AC1265" s="15" t="str">
        <f t="shared" si="59"/>
        <v/>
      </c>
      <c r="AD1265" s="27" t="str">
        <f t="shared" si="60"/>
        <v/>
      </c>
    </row>
    <row r="1266" spans="3:30" ht="30" customHeight="1" thickTop="1" thickBot="1" x14ac:dyDescent="0.25">
      <c r="C1266" s="118"/>
      <c r="D1266" s="115"/>
      <c r="E1266" s="116" t="s">
        <v>350</v>
      </c>
      <c r="F1266" s="118"/>
      <c r="G1266" s="131" t="s">
        <v>350</v>
      </c>
      <c r="H1266" s="131" t="s">
        <v>350</v>
      </c>
      <c r="I1266" s="132" t="s">
        <v>350</v>
      </c>
      <c r="AB1266" s="15" t="str">
        <f t="shared" si="58"/>
        <v/>
      </c>
      <c r="AC1266" s="15" t="str">
        <f t="shared" si="59"/>
        <v/>
      </c>
      <c r="AD1266" s="27" t="str">
        <f t="shared" si="60"/>
        <v/>
      </c>
    </row>
    <row r="1267" spans="3:30" ht="30" customHeight="1" thickTop="1" thickBot="1" x14ac:dyDescent="0.25">
      <c r="C1267" s="118"/>
      <c r="D1267" s="115"/>
      <c r="E1267" s="116" t="s">
        <v>350</v>
      </c>
      <c r="F1267" s="118"/>
      <c r="G1267" s="131" t="s">
        <v>350</v>
      </c>
      <c r="H1267" s="131" t="s">
        <v>350</v>
      </c>
      <c r="I1267" s="132" t="s">
        <v>350</v>
      </c>
      <c r="AB1267" s="15" t="str">
        <f t="shared" si="58"/>
        <v/>
      </c>
      <c r="AC1267" s="15" t="str">
        <f t="shared" si="59"/>
        <v/>
      </c>
      <c r="AD1267" s="27" t="str">
        <f t="shared" si="60"/>
        <v/>
      </c>
    </row>
    <row r="1268" spans="3:30" ht="30" customHeight="1" thickTop="1" thickBot="1" x14ac:dyDescent="0.25">
      <c r="C1268" s="118"/>
      <c r="D1268" s="115"/>
      <c r="E1268" s="116" t="s">
        <v>350</v>
      </c>
      <c r="F1268" s="118"/>
      <c r="G1268" s="131" t="s">
        <v>350</v>
      </c>
      <c r="H1268" s="131" t="s">
        <v>350</v>
      </c>
      <c r="I1268" s="132" t="s">
        <v>350</v>
      </c>
      <c r="AB1268" s="15" t="str">
        <f t="shared" si="58"/>
        <v/>
      </c>
      <c r="AC1268" s="15" t="str">
        <f t="shared" si="59"/>
        <v/>
      </c>
      <c r="AD1268" s="27" t="str">
        <f t="shared" si="60"/>
        <v/>
      </c>
    </row>
    <row r="1269" spans="3:30" ht="30" customHeight="1" thickTop="1" thickBot="1" x14ac:dyDescent="0.25">
      <c r="C1269" s="118"/>
      <c r="D1269" s="115"/>
      <c r="E1269" s="116" t="s">
        <v>350</v>
      </c>
      <c r="F1269" s="118"/>
      <c r="G1269" s="131" t="s">
        <v>350</v>
      </c>
      <c r="H1269" s="131" t="s">
        <v>350</v>
      </c>
      <c r="I1269" s="132" t="s">
        <v>350</v>
      </c>
      <c r="AB1269" s="15" t="str">
        <f t="shared" si="58"/>
        <v/>
      </c>
      <c r="AC1269" s="15" t="str">
        <f t="shared" si="59"/>
        <v/>
      </c>
      <c r="AD1269" s="27" t="str">
        <f t="shared" si="60"/>
        <v/>
      </c>
    </row>
    <row r="1270" spans="3:30" ht="30" customHeight="1" thickTop="1" thickBot="1" x14ac:dyDescent="0.25">
      <c r="C1270" s="118"/>
      <c r="D1270" s="115"/>
      <c r="E1270" s="116" t="s">
        <v>350</v>
      </c>
      <c r="F1270" s="118"/>
      <c r="G1270" s="131" t="s">
        <v>350</v>
      </c>
      <c r="H1270" s="131" t="s">
        <v>350</v>
      </c>
      <c r="I1270" s="132" t="s">
        <v>350</v>
      </c>
      <c r="AB1270" s="15" t="str">
        <f t="shared" si="58"/>
        <v/>
      </c>
      <c r="AC1270" s="15" t="str">
        <f t="shared" si="59"/>
        <v/>
      </c>
      <c r="AD1270" s="27" t="str">
        <f t="shared" si="60"/>
        <v/>
      </c>
    </row>
    <row r="1271" spans="3:30" ht="30" customHeight="1" thickTop="1" thickBot="1" x14ac:dyDescent="0.25">
      <c r="C1271" s="118"/>
      <c r="D1271" s="115"/>
      <c r="E1271" s="116" t="s">
        <v>350</v>
      </c>
      <c r="F1271" s="118"/>
      <c r="G1271" s="131" t="s">
        <v>350</v>
      </c>
      <c r="H1271" s="131" t="s">
        <v>350</v>
      </c>
      <c r="I1271" s="132" t="s">
        <v>350</v>
      </c>
      <c r="AB1271" s="15" t="str">
        <f t="shared" si="58"/>
        <v/>
      </c>
      <c r="AC1271" s="15" t="str">
        <f t="shared" si="59"/>
        <v/>
      </c>
      <c r="AD1271" s="27" t="str">
        <f t="shared" si="60"/>
        <v/>
      </c>
    </row>
    <row r="1272" spans="3:30" ht="30" customHeight="1" thickTop="1" thickBot="1" x14ac:dyDescent="0.25">
      <c r="C1272" s="118"/>
      <c r="D1272" s="115"/>
      <c r="E1272" s="116" t="s">
        <v>350</v>
      </c>
      <c r="F1272" s="118"/>
      <c r="G1272" s="131" t="s">
        <v>350</v>
      </c>
      <c r="H1272" s="131" t="s">
        <v>350</v>
      </c>
      <c r="I1272" s="132" t="s">
        <v>350</v>
      </c>
      <c r="AB1272" s="15" t="str">
        <f t="shared" si="58"/>
        <v/>
      </c>
      <c r="AC1272" s="15" t="str">
        <f t="shared" si="59"/>
        <v/>
      </c>
      <c r="AD1272" s="27" t="str">
        <f t="shared" si="60"/>
        <v/>
      </c>
    </row>
    <row r="1273" spans="3:30" ht="30" customHeight="1" thickTop="1" thickBot="1" x14ac:dyDescent="0.25">
      <c r="C1273" s="118"/>
      <c r="D1273" s="115"/>
      <c r="E1273" s="116" t="s">
        <v>350</v>
      </c>
      <c r="F1273" s="118"/>
      <c r="G1273" s="131" t="s">
        <v>350</v>
      </c>
      <c r="H1273" s="131" t="s">
        <v>350</v>
      </c>
      <c r="I1273" s="132" t="s">
        <v>350</v>
      </c>
      <c r="AB1273" s="15" t="str">
        <f t="shared" si="58"/>
        <v/>
      </c>
      <c r="AC1273" s="15" t="str">
        <f t="shared" si="59"/>
        <v/>
      </c>
      <c r="AD1273" s="27" t="str">
        <f t="shared" si="60"/>
        <v/>
      </c>
    </row>
    <row r="1274" spans="3:30" ht="30" customHeight="1" thickTop="1" thickBot="1" x14ac:dyDescent="0.25">
      <c r="C1274" s="118"/>
      <c r="D1274" s="115"/>
      <c r="E1274" s="116" t="s">
        <v>350</v>
      </c>
      <c r="F1274" s="118"/>
      <c r="G1274" s="131" t="s">
        <v>350</v>
      </c>
      <c r="H1274" s="131" t="s">
        <v>350</v>
      </c>
      <c r="I1274" s="132" t="s">
        <v>350</v>
      </c>
      <c r="AB1274" s="15" t="str">
        <f t="shared" si="58"/>
        <v/>
      </c>
      <c r="AC1274" s="15" t="str">
        <f t="shared" si="59"/>
        <v/>
      </c>
      <c r="AD1274" s="27" t="str">
        <f t="shared" si="60"/>
        <v/>
      </c>
    </row>
    <row r="1275" spans="3:30" ht="30" customHeight="1" thickTop="1" thickBot="1" x14ac:dyDescent="0.25">
      <c r="C1275" s="118"/>
      <c r="D1275" s="115"/>
      <c r="E1275" s="116" t="s">
        <v>350</v>
      </c>
      <c r="F1275" s="118"/>
      <c r="G1275" s="131" t="s">
        <v>350</v>
      </c>
      <c r="H1275" s="131" t="s">
        <v>350</v>
      </c>
      <c r="I1275" s="132" t="s">
        <v>350</v>
      </c>
      <c r="AB1275" s="15" t="str">
        <f t="shared" si="58"/>
        <v/>
      </c>
      <c r="AC1275" s="15" t="str">
        <f t="shared" si="59"/>
        <v/>
      </c>
      <c r="AD1275" s="27" t="str">
        <f t="shared" si="60"/>
        <v/>
      </c>
    </row>
    <row r="1276" spans="3:30" ht="30" customHeight="1" thickTop="1" thickBot="1" x14ac:dyDescent="0.25">
      <c r="C1276" s="118"/>
      <c r="D1276" s="115"/>
      <c r="E1276" s="116" t="s">
        <v>350</v>
      </c>
      <c r="F1276" s="118"/>
      <c r="G1276" s="131" t="s">
        <v>350</v>
      </c>
      <c r="H1276" s="131" t="s">
        <v>350</v>
      </c>
      <c r="I1276" s="132" t="s">
        <v>350</v>
      </c>
      <c r="AB1276" s="15" t="str">
        <f t="shared" si="58"/>
        <v/>
      </c>
      <c r="AC1276" s="15" t="str">
        <f t="shared" si="59"/>
        <v/>
      </c>
      <c r="AD1276" s="27" t="str">
        <f t="shared" si="60"/>
        <v/>
      </c>
    </row>
    <row r="1277" spans="3:30" ht="30" customHeight="1" thickTop="1" thickBot="1" x14ac:dyDescent="0.25">
      <c r="C1277" s="118"/>
      <c r="D1277" s="115"/>
      <c r="E1277" s="116" t="s">
        <v>350</v>
      </c>
      <c r="F1277" s="118"/>
      <c r="G1277" s="131" t="s">
        <v>350</v>
      </c>
      <c r="H1277" s="131" t="s">
        <v>350</v>
      </c>
      <c r="I1277" s="132" t="s">
        <v>350</v>
      </c>
      <c r="AB1277" s="15" t="str">
        <f t="shared" si="58"/>
        <v/>
      </c>
      <c r="AC1277" s="15" t="str">
        <f t="shared" si="59"/>
        <v/>
      </c>
      <c r="AD1277" s="27" t="str">
        <f t="shared" si="60"/>
        <v/>
      </c>
    </row>
    <row r="1278" spans="3:30" ht="30" customHeight="1" thickTop="1" thickBot="1" x14ac:dyDescent="0.25">
      <c r="C1278" s="118"/>
      <c r="D1278" s="115"/>
      <c r="E1278" s="116" t="s">
        <v>350</v>
      </c>
      <c r="F1278" s="118"/>
      <c r="G1278" s="131" t="s">
        <v>350</v>
      </c>
      <c r="H1278" s="131" t="s">
        <v>350</v>
      </c>
      <c r="I1278" s="132" t="s">
        <v>350</v>
      </c>
      <c r="AB1278" s="15" t="str">
        <f t="shared" si="58"/>
        <v/>
      </c>
      <c r="AC1278" s="15" t="str">
        <f t="shared" si="59"/>
        <v/>
      </c>
      <c r="AD1278" s="27" t="str">
        <f t="shared" si="60"/>
        <v/>
      </c>
    </row>
    <row r="1279" spans="3:30" ht="30" customHeight="1" thickTop="1" thickBot="1" x14ac:dyDescent="0.25">
      <c r="C1279" s="118"/>
      <c r="D1279" s="115"/>
      <c r="E1279" s="116" t="s">
        <v>350</v>
      </c>
      <c r="F1279" s="118"/>
      <c r="G1279" s="131" t="s">
        <v>350</v>
      </c>
      <c r="H1279" s="131" t="s">
        <v>350</v>
      </c>
      <c r="I1279" s="132" t="s">
        <v>350</v>
      </c>
      <c r="AB1279" s="15" t="str">
        <f t="shared" si="58"/>
        <v/>
      </c>
      <c r="AC1279" s="15" t="str">
        <f t="shared" si="59"/>
        <v/>
      </c>
      <c r="AD1279" s="27" t="str">
        <f t="shared" si="60"/>
        <v/>
      </c>
    </row>
    <row r="1280" spans="3:30" ht="30" customHeight="1" thickTop="1" thickBot="1" x14ac:dyDescent="0.25">
      <c r="C1280" s="118"/>
      <c r="D1280" s="115"/>
      <c r="E1280" s="116" t="s">
        <v>350</v>
      </c>
      <c r="F1280" s="118"/>
      <c r="G1280" s="131" t="s">
        <v>350</v>
      </c>
      <c r="H1280" s="131" t="s">
        <v>350</v>
      </c>
      <c r="I1280" s="132" t="s">
        <v>350</v>
      </c>
      <c r="AB1280" s="15" t="str">
        <f t="shared" si="58"/>
        <v/>
      </c>
      <c r="AC1280" s="15" t="str">
        <f t="shared" si="59"/>
        <v/>
      </c>
      <c r="AD1280" s="27" t="str">
        <f t="shared" si="60"/>
        <v/>
      </c>
    </row>
    <row r="1281" spans="3:30" ht="30" customHeight="1" thickTop="1" thickBot="1" x14ac:dyDescent="0.25">
      <c r="C1281" s="118"/>
      <c r="D1281" s="115"/>
      <c r="E1281" s="116" t="s">
        <v>350</v>
      </c>
      <c r="F1281" s="118"/>
      <c r="G1281" s="131" t="s">
        <v>350</v>
      </c>
      <c r="H1281" s="131" t="s">
        <v>350</v>
      </c>
      <c r="I1281" s="132" t="s">
        <v>350</v>
      </c>
      <c r="AB1281" s="15" t="str">
        <f t="shared" si="58"/>
        <v/>
      </c>
      <c r="AC1281" s="15" t="str">
        <f t="shared" si="59"/>
        <v/>
      </c>
      <c r="AD1281" s="27" t="str">
        <f t="shared" si="60"/>
        <v/>
      </c>
    </row>
    <row r="1282" spans="3:30" ht="30" customHeight="1" thickTop="1" thickBot="1" x14ac:dyDescent="0.25">
      <c r="C1282" s="118"/>
      <c r="D1282" s="115"/>
      <c r="E1282" s="116" t="s">
        <v>350</v>
      </c>
      <c r="F1282" s="118"/>
      <c r="G1282" s="131" t="s">
        <v>350</v>
      </c>
      <c r="H1282" s="131" t="s">
        <v>350</v>
      </c>
      <c r="I1282" s="132" t="s">
        <v>350</v>
      </c>
      <c r="AB1282" s="15" t="str">
        <f t="shared" si="58"/>
        <v/>
      </c>
      <c r="AC1282" s="15" t="str">
        <f t="shared" si="59"/>
        <v/>
      </c>
      <c r="AD1282" s="27" t="str">
        <f t="shared" si="60"/>
        <v/>
      </c>
    </row>
    <row r="1283" spans="3:30" ht="30" customHeight="1" thickTop="1" thickBot="1" x14ac:dyDescent="0.25">
      <c r="C1283" s="118"/>
      <c r="D1283" s="115"/>
      <c r="E1283" s="116" t="s">
        <v>350</v>
      </c>
      <c r="F1283" s="118"/>
      <c r="G1283" s="131" t="s">
        <v>350</v>
      </c>
      <c r="H1283" s="131" t="s">
        <v>350</v>
      </c>
      <c r="I1283" s="132" t="s">
        <v>350</v>
      </c>
      <c r="AB1283" s="15" t="str">
        <f t="shared" si="58"/>
        <v/>
      </c>
      <c r="AC1283" s="15" t="str">
        <f t="shared" si="59"/>
        <v/>
      </c>
      <c r="AD1283" s="27" t="str">
        <f t="shared" si="60"/>
        <v/>
      </c>
    </row>
    <row r="1284" spans="3:30" ht="30" customHeight="1" thickTop="1" thickBot="1" x14ac:dyDescent="0.25">
      <c r="C1284" s="118"/>
      <c r="D1284" s="115"/>
      <c r="E1284" s="116" t="s">
        <v>350</v>
      </c>
      <c r="F1284" s="118"/>
      <c r="G1284" s="131" t="s">
        <v>350</v>
      </c>
      <c r="H1284" s="131" t="s">
        <v>350</v>
      </c>
      <c r="I1284" s="132" t="s">
        <v>350</v>
      </c>
      <c r="AB1284" s="15" t="str">
        <f t="shared" si="58"/>
        <v/>
      </c>
      <c r="AC1284" s="15" t="str">
        <f t="shared" si="59"/>
        <v/>
      </c>
      <c r="AD1284" s="27" t="str">
        <f t="shared" si="60"/>
        <v/>
      </c>
    </row>
    <row r="1285" spans="3:30" ht="30" customHeight="1" thickTop="1" thickBot="1" x14ac:dyDescent="0.25">
      <c r="C1285" s="118"/>
      <c r="D1285" s="115"/>
      <c r="E1285" s="116" t="s">
        <v>350</v>
      </c>
      <c r="F1285" s="118"/>
      <c r="G1285" s="131" t="s">
        <v>350</v>
      </c>
      <c r="H1285" s="131" t="s">
        <v>350</v>
      </c>
      <c r="I1285" s="132" t="s">
        <v>350</v>
      </c>
      <c r="AB1285" s="15" t="str">
        <f t="shared" si="58"/>
        <v/>
      </c>
      <c r="AC1285" s="15" t="str">
        <f t="shared" si="59"/>
        <v/>
      </c>
      <c r="AD1285" s="27" t="str">
        <f t="shared" si="60"/>
        <v/>
      </c>
    </row>
    <row r="1286" spans="3:30" ht="30" customHeight="1" thickTop="1" thickBot="1" x14ac:dyDescent="0.25">
      <c r="C1286" s="118"/>
      <c r="D1286" s="115"/>
      <c r="E1286" s="116" t="s">
        <v>350</v>
      </c>
      <c r="F1286" s="118"/>
      <c r="G1286" s="131" t="s">
        <v>350</v>
      </c>
      <c r="H1286" s="131" t="s">
        <v>350</v>
      </c>
      <c r="I1286" s="132" t="s">
        <v>350</v>
      </c>
      <c r="AB1286" s="15" t="str">
        <f t="shared" si="58"/>
        <v/>
      </c>
      <c r="AC1286" s="15" t="str">
        <f t="shared" si="59"/>
        <v/>
      </c>
      <c r="AD1286" s="27" t="str">
        <f t="shared" si="60"/>
        <v/>
      </c>
    </row>
    <row r="1287" spans="3:30" ht="30" customHeight="1" thickTop="1" thickBot="1" x14ac:dyDescent="0.25">
      <c r="C1287" s="118"/>
      <c r="D1287" s="115"/>
      <c r="E1287" s="116" t="s">
        <v>350</v>
      </c>
      <c r="F1287" s="118"/>
      <c r="G1287" s="131" t="s">
        <v>350</v>
      </c>
      <c r="H1287" s="131" t="s">
        <v>350</v>
      </c>
      <c r="I1287" s="132" t="s">
        <v>350</v>
      </c>
      <c r="AB1287" s="15" t="str">
        <f t="shared" si="58"/>
        <v/>
      </c>
      <c r="AC1287" s="15" t="str">
        <f t="shared" si="59"/>
        <v/>
      </c>
      <c r="AD1287" s="27" t="str">
        <f t="shared" si="60"/>
        <v/>
      </c>
    </row>
    <row r="1288" spans="3:30" ht="30" customHeight="1" thickTop="1" thickBot="1" x14ac:dyDescent="0.25">
      <c r="C1288" s="118"/>
      <c r="D1288" s="115"/>
      <c r="E1288" s="116" t="s">
        <v>350</v>
      </c>
      <c r="F1288" s="118"/>
      <c r="G1288" s="131" t="s">
        <v>350</v>
      </c>
      <c r="H1288" s="131" t="s">
        <v>350</v>
      </c>
      <c r="I1288" s="132" t="s">
        <v>350</v>
      </c>
      <c r="AB1288" s="15" t="str">
        <f t="shared" si="58"/>
        <v/>
      </c>
      <c r="AC1288" s="15" t="str">
        <f t="shared" si="59"/>
        <v/>
      </c>
      <c r="AD1288" s="27" t="str">
        <f t="shared" si="60"/>
        <v/>
      </c>
    </row>
    <row r="1289" spans="3:30" ht="30" customHeight="1" thickTop="1" thickBot="1" x14ac:dyDescent="0.25">
      <c r="C1289" s="118"/>
      <c r="D1289" s="115"/>
      <c r="E1289" s="116" t="s">
        <v>350</v>
      </c>
      <c r="F1289" s="118"/>
      <c r="G1289" s="131" t="s">
        <v>350</v>
      </c>
      <c r="H1289" s="131" t="s">
        <v>350</v>
      </c>
      <c r="I1289" s="132" t="s">
        <v>350</v>
      </c>
      <c r="AB1289" s="15" t="str">
        <f t="shared" ref="AB1289:AB1352" si="61">IF(D1289="","",MONTH(D1289))</f>
        <v/>
      </c>
      <c r="AC1289" s="15" t="str">
        <f t="shared" ref="AC1289:AC1352" si="62">IF(D1289="","",YEAR(D1289))</f>
        <v/>
      </c>
      <c r="AD1289" s="27" t="str">
        <f t="shared" ref="AD1289:AD1352" si="63">IF(ISERROR(IF(G1289="","",H1289-G1289)),"",IF(G1289="","",H1289-G1289))</f>
        <v/>
      </c>
    </row>
    <row r="1290" spans="3:30" ht="30" customHeight="1" thickTop="1" thickBot="1" x14ac:dyDescent="0.25">
      <c r="C1290" s="118"/>
      <c r="D1290" s="115"/>
      <c r="E1290" s="116" t="s">
        <v>350</v>
      </c>
      <c r="F1290" s="118"/>
      <c r="G1290" s="131" t="s">
        <v>350</v>
      </c>
      <c r="H1290" s="131" t="s">
        <v>350</v>
      </c>
      <c r="I1290" s="132" t="s">
        <v>350</v>
      </c>
      <c r="AB1290" s="15" t="str">
        <f t="shared" si="61"/>
        <v/>
      </c>
      <c r="AC1290" s="15" t="str">
        <f t="shared" si="62"/>
        <v/>
      </c>
      <c r="AD1290" s="27" t="str">
        <f t="shared" si="63"/>
        <v/>
      </c>
    </row>
    <row r="1291" spans="3:30" ht="30" customHeight="1" thickTop="1" thickBot="1" x14ac:dyDescent="0.25">
      <c r="C1291" s="118"/>
      <c r="D1291" s="115"/>
      <c r="E1291" s="116" t="s">
        <v>350</v>
      </c>
      <c r="F1291" s="118"/>
      <c r="G1291" s="131" t="s">
        <v>350</v>
      </c>
      <c r="H1291" s="131" t="s">
        <v>350</v>
      </c>
      <c r="I1291" s="132" t="s">
        <v>350</v>
      </c>
      <c r="AB1291" s="15" t="str">
        <f t="shared" si="61"/>
        <v/>
      </c>
      <c r="AC1291" s="15" t="str">
        <f t="shared" si="62"/>
        <v/>
      </c>
      <c r="AD1291" s="27" t="str">
        <f t="shared" si="63"/>
        <v/>
      </c>
    </row>
    <row r="1292" spans="3:30" ht="30" customHeight="1" thickTop="1" thickBot="1" x14ac:dyDescent="0.25">
      <c r="C1292" s="118"/>
      <c r="D1292" s="115"/>
      <c r="E1292" s="116" t="s">
        <v>350</v>
      </c>
      <c r="F1292" s="118"/>
      <c r="G1292" s="131" t="s">
        <v>350</v>
      </c>
      <c r="H1292" s="131" t="s">
        <v>350</v>
      </c>
      <c r="I1292" s="132" t="s">
        <v>350</v>
      </c>
      <c r="AB1292" s="15" t="str">
        <f t="shared" si="61"/>
        <v/>
      </c>
      <c r="AC1292" s="15" t="str">
        <f t="shared" si="62"/>
        <v/>
      </c>
      <c r="AD1292" s="27" t="str">
        <f t="shared" si="63"/>
        <v/>
      </c>
    </row>
    <row r="1293" spans="3:30" ht="30" customHeight="1" thickTop="1" thickBot="1" x14ac:dyDescent="0.25">
      <c r="C1293" s="118"/>
      <c r="D1293" s="115"/>
      <c r="E1293" s="116" t="s">
        <v>350</v>
      </c>
      <c r="F1293" s="118"/>
      <c r="G1293" s="131" t="s">
        <v>350</v>
      </c>
      <c r="H1293" s="131" t="s">
        <v>350</v>
      </c>
      <c r="I1293" s="132" t="s">
        <v>350</v>
      </c>
      <c r="AB1293" s="15" t="str">
        <f t="shared" si="61"/>
        <v/>
      </c>
      <c r="AC1293" s="15" t="str">
        <f t="shared" si="62"/>
        <v/>
      </c>
      <c r="AD1293" s="27" t="str">
        <f t="shared" si="63"/>
        <v/>
      </c>
    </row>
    <row r="1294" spans="3:30" ht="30" customHeight="1" thickTop="1" thickBot="1" x14ac:dyDescent="0.25">
      <c r="C1294" s="118"/>
      <c r="D1294" s="115"/>
      <c r="E1294" s="116" t="s">
        <v>350</v>
      </c>
      <c r="F1294" s="118"/>
      <c r="G1294" s="131" t="s">
        <v>350</v>
      </c>
      <c r="H1294" s="131" t="s">
        <v>350</v>
      </c>
      <c r="I1294" s="132" t="s">
        <v>350</v>
      </c>
      <c r="AB1294" s="15" t="str">
        <f t="shared" si="61"/>
        <v/>
      </c>
      <c r="AC1294" s="15" t="str">
        <f t="shared" si="62"/>
        <v/>
      </c>
      <c r="AD1294" s="27" t="str">
        <f t="shared" si="63"/>
        <v/>
      </c>
    </row>
    <row r="1295" spans="3:30" ht="30" customHeight="1" thickTop="1" thickBot="1" x14ac:dyDescent="0.25">
      <c r="C1295" s="118"/>
      <c r="D1295" s="115"/>
      <c r="E1295" s="116" t="s">
        <v>350</v>
      </c>
      <c r="F1295" s="118"/>
      <c r="G1295" s="131" t="s">
        <v>350</v>
      </c>
      <c r="H1295" s="131" t="s">
        <v>350</v>
      </c>
      <c r="I1295" s="132" t="s">
        <v>350</v>
      </c>
      <c r="AB1295" s="15" t="str">
        <f t="shared" si="61"/>
        <v/>
      </c>
      <c r="AC1295" s="15" t="str">
        <f t="shared" si="62"/>
        <v/>
      </c>
      <c r="AD1295" s="27" t="str">
        <f t="shared" si="63"/>
        <v/>
      </c>
    </row>
    <row r="1296" spans="3:30" ht="30" customHeight="1" thickTop="1" thickBot="1" x14ac:dyDescent="0.25">
      <c r="C1296" s="118"/>
      <c r="D1296" s="115"/>
      <c r="E1296" s="116" t="s">
        <v>350</v>
      </c>
      <c r="F1296" s="118"/>
      <c r="G1296" s="131" t="s">
        <v>350</v>
      </c>
      <c r="H1296" s="131" t="s">
        <v>350</v>
      </c>
      <c r="I1296" s="132" t="s">
        <v>350</v>
      </c>
      <c r="AB1296" s="15" t="str">
        <f t="shared" si="61"/>
        <v/>
      </c>
      <c r="AC1296" s="15" t="str">
        <f t="shared" si="62"/>
        <v/>
      </c>
      <c r="AD1296" s="27" t="str">
        <f t="shared" si="63"/>
        <v/>
      </c>
    </row>
    <row r="1297" spans="3:30" ht="30" customHeight="1" thickTop="1" thickBot="1" x14ac:dyDescent="0.25">
      <c r="C1297" s="118"/>
      <c r="D1297" s="115"/>
      <c r="E1297" s="116" t="s">
        <v>350</v>
      </c>
      <c r="F1297" s="118"/>
      <c r="G1297" s="131" t="s">
        <v>350</v>
      </c>
      <c r="H1297" s="131" t="s">
        <v>350</v>
      </c>
      <c r="I1297" s="132" t="s">
        <v>350</v>
      </c>
      <c r="AB1297" s="15" t="str">
        <f t="shared" si="61"/>
        <v/>
      </c>
      <c r="AC1297" s="15" t="str">
        <f t="shared" si="62"/>
        <v/>
      </c>
      <c r="AD1297" s="27" t="str">
        <f t="shared" si="63"/>
        <v/>
      </c>
    </row>
    <row r="1298" spans="3:30" ht="30" customHeight="1" thickTop="1" thickBot="1" x14ac:dyDescent="0.25">
      <c r="C1298" s="118"/>
      <c r="D1298" s="115"/>
      <c r="E1298" s="116" t="s">
        <v>350</v>
      </c>
      <c r="F1298" s="118"/>
      <c r="G1298" s="131" t="s">
        <v>350</v>
      </c>
      <c r="H1298" s="131" t="s">
        <v>350</v>
      </c>
      <c r="I1298" s="132" t="s">
        <v>350</v>
      </c>
      <c r="AB1298" s="15" t="str">
        <f t="shared" si="61"/>
        <v/>
      </c>
      <c r="AC1298" s="15" t="str">
        <f t="shared" si="62"/>
        <v/>
      </c>
      <c r="AD1298" s="27" t="str">
        <f t="shared" si="63"/>
        <v/>
      </c>
    </row>
    <row r="1299" spans="3:30" ht="30" customHeight="1" thickTop="1" thickBot="1" x14ac:dyDescent="0.25">
      <c r="C1299" s="118"/>
      <c r="D1299" s="115"/>
      <c r="E1299" s="116" t="s">
        <v>350</v>
      </c>
      <c r="F1299" s="118"/>
      <c r="G1299" s="131" t="s">
        <v>350</v>
      </c>
      <c r="H1299" s="131" t="s">
        <v>350</v>
      </c>
      <c r="I1299" s="132" t="s">
        <v>350</v>
      </c>
      <c r="AB1299" s="15" t="str">
        <f t="shared" si="61"/>
        <v/>
      </c>
      <c r="AC1299" s="15" t="str">
        <f t="shared" si="62"/>
        <v/>
      </c>
      <c r="AD1299" s="27" t="str">
        <f t="shared" si="63"/>
        <v/>
      </c>
    </row>
    <row r="1300" spans="3:30" ht="30" customHeight="1" thickTop="1" thickBot="1" x14ac:dyDescent="0.25">
      <c r="C1300" s="118"/>
      <c r="D1300" s="115"/>
      <c r="E1300" s="116" t="s">
        <v>350</v>
      </c>
      <c r="F1300" s="118"/>
      <c r="G1300" s="131" t="s">
        <v>350</v>
      </c>
      <c r="H1300" s="131" t="s">
        <v>350</v>
      </c>
      <c r="I1300" s="132" t="s">
        <v>350</v>
      </c>
      <c r="AB1300" s="15" t="str">
        <f t="shared" si="61"/>
        <v/>
      </c>
      <c r="AC1300" s="15" t="str">
        <f t="shared" si="62"/>
        <v/>
      </c>
      <c r="AD1300" s="27" t="str">
        <f t="shared" si="63"/>
        <v/>
      </c>
    </row>
    <row r="1301" spans="3:30" ht="30" customHeight="1" thickTop="1" thickBot="1" x14ac:dyDescent="0.25">
      <c r="C1301" s="118"/>
      <c r="D1301" s="115"/>
      <c r="E1301" s="116" t="s">
        <v>350</v>
      </c>
      <c r="F1301" s="118"/>
      <c r="G1301" s="131" t="s">
        <v>350</v>
      </c>
      <c r="H1301" s="131" t="s">
        <v>350</v>
      </c>
      <c r="I1301" s="132" t="s">
        <v>350</v>
      </c>
      <c r="AB1301" s="15" t="str">
        <f t="shared" si="61"/>
        <v/>
      </c>
      <c r="AC1301" s="15" t="str">
        <f t="shared" si="62"/>
        <v/>
      </c>
      <c r="AD1301" s="27" t="str">
        <f t="shared" si="63"/>
        <v/>
      </c>
    </row>
    <row r="1302" spans="3:30" ht="30" customHeight="1" thickTop="1" thickBot="1" x14ac:dyDescent="0.25">
      <c r="C1302" s="118"/>
      <c r="D1302" s="115"/>
      <c r="E1302" s="116" t="s">
        <v>350</v>
      </c>
      <c r="F1302" s="118"/>
      <c r="G1302" s="131" t="s">
        <v>350</v>
      </c>
      <c r="H1302" s="131" t="s">
        <v>350</v>
      </c>
      <c r="I1302" s="132" t="s">
        <v>350</v>
      </c>
      <c r="AB1302" s="15" t="str">
        <f t="shared" si="61"/>
        <v/>
      </c>
      <c r="AC1302" s="15" t="str">
        <f t="shared" si="62"/>
        <v/>
      </c>
      <c r="AD1302" s="27" t="str">
        <f t="shared" si="63"/>
        <v/>
      </c>
    </row>
    <row r="1303" spans="3:30" ht="30" customHeight="1" thickTop="1" thickBot="1" x14ac:dyDescent="0.25">
      <c r="C1303" s="118"/>
      <c r="D1303" s="115"/>
      <c r="E1303" s="116" t="s">
        <v>350</v>
      </c>
      <c r="F1303" s="118"/>
      <c r="G1303" s="131" t="s">
        <v>350</v>
      </c>
      <c r="H1303" s="131" t="s">
        <v>350</v>
      </c>
      <c r="I1303" s="132" t="s">
        <v>350</v>
      </c>
      <c r="AB1303" s="15" t="str">
        <f t="shared" si="61"/>
        <v/>
      </c>
      <c r="AC1303" s="15" t="str">
        <f t="shared" si="62"/>
        <v/>
      </c>
      <c r="AD1303" s="27" t="str">
        <f t="shared" si="63"/>
        <v/>
      </c>
    </row>
    <row r="1304" spans="3:30" ht="30" customHeight="1" thickTop="1" thickBot="1" x14ac:dyDescent="0.25">
      <c r="C1304" s="118"/>
      <c r="D1304" s="115"/>
      <c r="E1304" s="116" t="s">
        <v>350</v>
      </c>
      <c r="F1304" s="118"/>
      <c r="G1304" s="131" t="s">
        <v>350</v>
      </c>
      <c r="H1304" s="131" t="s">
        <v>350</v>
      </c>
      <c r="I1304" s="132" t="s">
        <v>350</v>
      </c>
      <c r="AB1304" s="15" t="str">
        <f t="shared" si="61"/>
        <v/>
      </c>
      <c r="AC1304" s="15" t="str">
        <f t="shared" si="62"/>
        <v/>
      </c>
      <c r="AD1304" s="27" t="str">
        <f t="shared" si="63"/>
        <v/>
      </c>
    </row>
    <row r="1305" spans="3:30" ht="30" customHeight="1" thickTop="1" thickBot="1" x14ac:dyDescent="0.25">
      <c r="C1305" s="118"/>
      <c r="D1305" s="115"/>
      <c r="E1305" s="116" t="s">
        <v>350</v>
      </c>
      <c r="F1305" s="118"/>
      <c r="G1305" s="131" t="s">
        <v>350</v>
      </c>
      <c r="H1305" s="131" t="s">
        <v>350</v>
      </c>
      <c r="I1305" s="132" t="s">
        <v>350</v>
      </c>
      <c r="AB1305" s="15" t="str">
        <f t="shared" si="61"/>
        <v/>
      </c>
      <c r="AC1305" s="15" t="str">
        <f t="shared" si="62"/>
        <v/>
      </c>
      <c r="AD1305" s="27" t="str">
        <f t="shared" si="63"/>
        <v/>
      </c>
    </row>
    <row r="1306" spans="3:30" ht="30" customHeight="1" thickTop="1" thickBot="1" x14ac:dyDescent="0.25">
      <c r="C1306" s="118"/>
      <c r="D1306" s="115"/>
      <c r="E1306" s="116" t="s">
        <v>350</v>
      </c>
      <c r="F1306" s="118"/>
      <c r="G1306" s="131" t="s">
        <v>350</v>
      </c>
      <c r="H1306" s="131" t="s">
        <v>350</v>
      </c>
      <c r="I1306" s="132" t="s">
        <v>350</v>
      </c>
      <c r="AB1306" s="15" t="str">
        <f t="shared" si="61"/>
        <v/>
      </c>
      <c r="AC1306" s="15" t="str">
        <f t="shared" si="62"/>
        <v/>
      </c>
      <c r="AD1306" s="27" t="str">
        <f t="shared" si="63"/>
        <v/>
      </c>
    </row>
    <row r="1307" spans="3:30" ht="30" customHeight="1" thickTop="1" thickBot="1" x14ac:dyDescent="0.25">
      <c r="C1307" s="118"/>
      <c r="D1307" s="115"/>
      <c r="E1307" s="116" t="s">
        <v>350</v>
      </c>
      <c r="F1307" s="118"/>
      <c r="G1307" s="131" t="s">
        <v>350</v>
      </c>
      <c r="H1307" s="131" t="s">
        <v>350</v>
      </c>
      <c r="I1307" s="132" t="s">
        <v>350</v>
      </c>
      <c r="AB1307" s="15" t="str">
        <f t="shared" si="61"/>
        <v/>
      </c>
      <c r="AC1307" s="15" t="str">
        <f t="shared" si="62"/>
        <v/>
      </c>
      <c r="AD1307" s="27" t="str">
        <f t="shared" si="63"/>
        <v/>
      </c>
    </row>
    <row r="1308" spans="3:30" ht="30" customHeight="1" thickTop="1" thickBot="1" x14ac:dyDescent="0.25">
      <c r="C1308" s="118"/>
      <c r="D1308" s="115"/>
      <c r="E1308" s="116" t="s">
        <v>350</v>
      </c>
      <c r="F1308" s="118"/>
      <c r="G1308" s="131" t="s">
        <v>350</v>
      </c>
      <c r="H1308" s="131" t="s">
        <v>350</v>
      </c>
      <c r="I1308" s="132" t="s">
        <v>350</v>
      </c>
      <c r="AB1308" s="15" t="str">
        <f t="shared" si="61"/>
        <v/>
      </c>
      <c r="AC1308" s="15" t="str">
        <f t="shared" si="62"/>
        <v/>
      </c>
      <c r="AD1308" s="27" t="str">
        <f t="shared" si="63"/>
        <v/>
      </c>
    </row>
    <row r="1309" spans="3:30" ht="30" customHeight="1" thickTop="1" thickBot="1" x14ac:dyDescent="0.25">
      <c r="C1309" s="118"/>
      <c r="D1309" s="115"/>
      <c r="E1309" s="116" t="s">
        <v>350</v>
      </c>
      <c r="F1309" s="118"/>
      <c r="G1309" s="131" t="s">
        <v>350</v>
      </c>
      <c r="H1309" s="131" t="s">
        <v>350</v>
      </c>
      <c r="I1309" s="132" t="s">
        <v>350</v>
      </c>
      <c r="AB1309" s="15" t="str">
        <f t="shared" si="61"/>
        <v/>
      </c>
      <c r="AC1309" s="15" t="str">
        <f t="shared" si="62"/>
        <v/>
      </c>
      <c r="AD1309" s="27" t="str">
        <f t="shared" si="63"/>
        <v/>
      </c>
    </row>
    <row r="1310" spans="3:30" ht="30" customHeight="1" thickTop="1" thickBot="1" x14ac:dyDescent="0.25">
      <c r="C1310" s="118"/>
      <c r="D1310" s="115"/>
      <c r="E1310" s="116" t="s">
        <v>350</v>
      </c>
      <c r="F1310" s="118"/>
      <c r="G1310" s="131" t="s">
        <v>350</v>
      </c>
      <c r="H1310" s="131" t="s">
        <v>350</v>
      </c>
      <c r="I1310" s="132" t="s">
        <v>350</v>
      </c>
      <c r="AB1310" s="15" t="str">
        <f t="shared" si="61"/>
        <v/>
      </c>
      <c r="AC1310" s="15" t="str">
        <f t="shared" si="62"/>
        <v/>
      </c>
      <c r="AD1310" s="27" t="str">
        <f t="shared" si="63"/>
        <v/>
      </c>
    </row>
    <row r="1311" spans="3:30" ht="30" customHeight="1" thickTop="1" thickBot="1" x14ac:dyDescent="0.25">
      <c r="C1311" s="118"/>
      <c r="D1311" s="115"/>
      <c r="E1311" s="116" t="s">
        <v>350</v>
      </c>
      <c r="F1311" s="118"/>
      <c r="G1311" s="131" t="s">
        <v>350</v>
      </c>
      <c r="H1311" s="131" t="s">
        <v>350</v>
      </c>
      <c r="I1311" s="132" t="s">
        <v>350</v>
      </c>
      <c r="AB1311" s="15" t="str">
        <f t="shared" si="61"/>
        <v/>
      </c>
      <c r="AC1311" s="15" t="str">
        <f t="shared" si="62"/>
        <v/>
      </c>
      <c r="AD1311" s="27" t="str">
        <f t="shared" si="63"/>
        <v/>
      </c>
    </row>
    <row r="1312" spans="3:30" ht="30" customHeight="1" thickTop="1" thickBot="1" x14ac:dyDescent="0.25">
      <c r="C1312" s="118"/>
      <c r="D1312" s="115"/>
      <c r="E1312" s="116" t="s">
        <v>350</v>
      </c>
      <c r="F1312" s="118"/>
      <c r="G1312" s="131" t="s">
        <v>350</v>
      </c>
      <c r="H1312" s="131" t="s">
        <v>350</v>
      </c>
      <c r="I1312" s="132" t="s">
        <v>350</v>
      </c>
      <c r="AB1312" s="15" t="str">
        <f t="shared" si="61"/>
        <v/>
      </c>
      <c r="AC1312" s="15" t="str">
        <f t="shared" si="62"/>
        <v/>
      </c>
      <c r="AD1312" s="27" t="str">
        <f t="shared" si="63"/>
        <v/>
      </c>
    </row>
    <row r="1313" spans="3:30" ht="30" customHeight="1" thickTop="1" thickBot="1" x14ac:dyDescent="0.25">
      <c r="C1313" s="118"/>
      <c r="D1313" s="115"/>
      <c r="E1313" s="116" t="s">
        <v>350</v>
      </c>
      <c r="F1313" s="118"/>
      <c r="G1313" s="131" t="s">
        <v>350</v>
      </c>
      <c r="H1313" s="131" t="s">
        <v>350</v>
      </c>
      <c r="I1313" s="132" t="s">
        <v>350</v>
      </c>
      <c r="AB1313" s="15" t="str">
        <f t="shared" si="61"/>
        <v/>
      </c>
      <c r="AC1313" s="15" t="str">
        <f t="shared" si="62"/>
        <v/>
      </c>
      <c r="AD1313" s="27" t="str">
        <f t="shared" si="63"/>
        <v/>
      </c>
    </row>
    <row r="1314" spans="3:30" ht="30" customHeight="1" thickTop="1" thickBot="1" x14ac:dyDescent="0.25">
      <c r="C1314" s="118"/>
      <c r="D1314" s="115"/>
      <c r="E1314" s="116" t="s">
        <v>350</v>
      </c>
      <c r="F1314" s="118"/>
      <c r="G1314" s="131" t="s">
        <v>350</v>
      </c>
      <c r="H1314" s="131" t="s">
        <v>350</v>
      </c>
      <c r="I1314" s="132" t="s">
        <v>350</v>
      </c>
      <c r="AB1314" s="15" t="str">
        <f t="shared" si="61"/>
        <v/>
      </c>
      <c r="AC1314" s="15" t="str">
        <f t="shared" si="62"/>
        <v/>
      </c>
      <c r="AD1314" s="27" t="str">
        <f t="shared" si="63"/>
        <v/>
      </c>
    </row>
    <row r="1315" spans="3:30" ht="30" customHeight="1" thickTop="1" thickBot="1" x14ac:dyDescent="0.25">
      <c r="C1315" s="118"/>
      <c r="D1315" s="115"/>
      <c r="E1315" s="116" t="s">
        <v>350</v>
      </c>
      <c r="F1315" s="118"/>
      <c r="G1315" s="131" t="s">
        <v>350</v>
      </c>
      <c r="H1315" s="131" t="s">
        <v>350</v>
      </c>
      <c r="I1315" s="132" t="s">
        <v>350</v>
      </c>
      <c r="AB1315" s="15" t="str">
        <f t="shared" si="61"/>
        <v/>
      </c>
      <c r="AC1315" s="15" t="str">
        <f t="shared" si="62"/>
        <v/>
      </c>
      <c r="AD1315" s="27" t="str">
        <f t="shared" si="63"/>
        <v/>
      </c>
    </row>
    <row r="1316" spans="3:30" ht="30" customHeight="1" thickTop="1" thickBot="1" x14ac:dyDescent="0.25">
      <c r="C1316" s="118"/>
      <c r="D1316" s="115"/>
      <c r="E1316" s="116" t="s">
        <v>350</v>
      </c>
      <c r="F1316" s="118"/>
      <c r="G1316" s="131" t="s">
        <v>350</v>
      </c>
      <c r="H1316" s="131" t="s">
        <v>350</v>
      </c>
      <c r="I1316" s="132" t="s">
        <v>350</v>
      </c>
      <c r="AB1316" s="15" t="str">
        <f t="shared" si="61"/>
        <v/>
      </c>
      <c r="AC1316" s="15" t="str">
        <f t="shared" si="62"/>
        <v/>
      </c>
      <c r="AD1316" s="27" t="str">
        <f t="shared" si="63"/>
        <v/>
      </c>
    </row>
    <row r="1317" spans="3:30" ht="30" customHeight="1" thickTop="1" thickBot="1" x14ac:dyDescent="0.25">
      <c r="C1317" s="118"/>
      <c r="D1317" s="115"/>
      <c r="E1317" s="116" t="s">
        <v>350</v>
      </c>
      <c r="F1317" s="118"/>
      <c r="G1317" s="131" t="s">
        <v>350</v>
      </c>
      <c r="H1317" s="131" t="s">
        <v>350</v>
      </c>
      <c r="I1317" s="132" t="s">
        <v>350</v>
      </c>
      <c r="AB1317" s="15" t="str">
        <f t="shared" si="61"/>
        <v/>
      </c>
      <c r="AC1317" s="15" t="str">
        <f t="shared" si="62"/>
        <v/>
      </c>
      <c r="AD1317" s="27" t="str">
        <f t="shared" si="63"/>
        <v/>
      </c>
    </row>
    <row r="1318" spans="3:30" ht="30" customHeight="1" thickTop="1" thickBot="1" x14ac:dyDescent="0.25">
      <c r="C1318" s="118"/>
      <c r="D1318" s="115"/>
      <c r="E1318" s="116" t="s">
        <v>350</v>
      </c>
      <c r="F1318" s="118"/>
      <c r="G1318" s="131" t="s">
        <v>350</v>
      </c>
      <c r="H1318" s="131" t="s">
        <v>350</v>
      </c>
      <c r="I1318" s="132" t="s">
        <v>350</v>
      </c>
      <c r="AB1318" s="15" t="str">
        <f t="shared" si="61"/>
        <v/>
      </c>
      <c r="AC1318" s="15" t="str">
        <f t="shared" si="62"/>
        <v/>
      </c>
      <c r="AD1318" s="27" t="str">
        <f t="shared" si="63"/>
        <v/>
      </c>
    </row>
    <row r="1319" spans="3:30" ht="30" customHeight="1" thickTop="1" thickBot="1" x14ac:dyDescent="0.25">
      <c r="C1319" s="118"/>
      <c r="D1319" s="115"/>
      <c r="E1319" s="116" t="s">
        <v>350</v>
      </c>
      <c r="F1319" s="118"/>
      <c r="G1319" s="131" t="s">
        <v>350</v>
      </c>
      <c r="H1319" s="131" t="s">
        <v>350</v>
      </c>
      <c r="I1319" s="132" t="s">
        <v>350</v>
      </c>
      <c r="AB1319" s="15" t="str">
        <f t="shared" si="61"/>
        <v/>
      </c>
      <c r="AC1319" s="15" t="str">
        <f t="shared" si="62"/>
        <v/>
      </c>
      <c r="AD1319" s="27" t="str">
        <f t="shared" si="63"/>
        <v/>
      </c>
    </row>
    <row r="1320" spans="3:30" ht="30" customHeight="1" thickTop="1" thickBot="1" x14ac:dyDescent="0.25">
      <c r="C1320" s="118"/>
      <c r="D1320" s="115"/>
      <c r="E1320" s="116" t="s">
        <v>350</v>
      </c>
      <c r="F1320" s="118"/>
      <c r="G1320" s="131" t="s">
        <v>350</v>
      </c>
      <c r="H1320" s="131" t="s">
        <v>350</v>
      </c>
      <c r="I1320" s="132" t="s">
        <v>350</v>
      </c>
      <c r="AB1320" s="15" t="str">
        <f t="shared" si="61"/>
        <v/>
      </c>
      <c r="AC1320" s="15" t="str">
        <f t="shared" si="62"/>
        <v/>
      </c>
      <c r="AD1320" s="27" t="str">
        <f t="shared" si="63"/>
        <v/>
      </c>
    </row>
    <row r="1321" spans="3:30" ht="30" customHeight="1" thickTop="1" thickBot="1" x14ac:dyDescent="0.25">
      <c r="C1321" s="118"/>
      <c r="D1321" s="115"/>
      <c r="E1321" s="116" t="s">
        <v>350</v>
      </c>
      <c r="F1321" s="118"/>
      <c r="G1321" s="131" t="s">
        <v>350</v>
      </c>
      <c r="H1321" s="131" t="s">
        <v>350</v>
      </c>
      <c r="I1321" s="132" t="s">
        <v>350</v>
      </c>
      <c r="AB1321" s="15" t="str">
        <f t="shared" si="61"/>
        <v/>
      </c>
      <c r="AC1321" s="15" t="str">
        <f t="shared" si="62"/>
        <v/>
      </c>
      <c r="AD1321" s="27" t="str">
        <f t="shared" si="63"/>
        <v/>
      </c>
    </row>
    <row r="1322" spans="3:30" ht="30" customHeight="1" thickTop="1" thickBot="1" x14ac:dyDescent="0.25">
      <c r="C1322" s="118"/>
      <c r="D1322" s="115"/>
      <c r="E1322" s="116" t="s">
        <v>350</v>
      </c>
      <c r="F1322" s="118"/>
      <c r="G1322" s="131" t="s">
        <v>350</v>
      </c>
      <c r="H1322" s="131" t="s">
        <v>350</v>
      </c>
      <c r="I1322" s="132" t="s">
        <v>350</v>
      </c>
      <c r="AB1322" s="15" t="str">
        <f t="shared" si="61"/>
        <v/>
      </c>
      <c r="AC1322" s="15" t="str">
        <f t="shared" si="62"/>
        <v/>
      </c>
      <c r="AD1322" s="27" t="str">
        <f t="shared" si="63"/>
        <v/>
      </c>
    </row>
    <row r="1323" spans="3:30" ht="30" customHeight="1" thickTop="1" thickBot="1" x14ac:dyDescent="0.25">
      <c r="C1323" s="118"/>
      <c r="D1323" s="115"/>
      <c r="E1323" s="116" t="s">
        <v>350</v>
      </c>
      <c r="F1323" s="118"/>
      <c r="G1323" s="131" t="s">
        <v>350</v>
      </c>
      <c r="H1323" s="131" t="s">
        <v>350</v>
      </c>
      <c r="I1323" s="132" t="s">
        <v>350</v>
      </c>
      <c r="AB1323" s="15" t="str">
        <f t="shared" si="61"/>
        <v/>
      </c>
      <c r="AC1323" s="15" t="str">
        <f t="shared" si="62"/>
        <v/>
      </c>
      <c r="AD1323" s="27" t="str">
        <f t="shared" si="63"/>
        <v/>
      </c>
    </row>
    <row r="1324" spans="3:30" ht="30" customHeight="1" thickTop="1" thickBot="1" x14ac:dyDescent="0.25">
      <c r="C1324" s="118"/>
      <c r="D1324" s="115"/>
      <c r="E1324" s="116" t="s">
        <v>350</v>
      </c>
      <c r="F1324" s="118"/>
      <c r="G1324" s="131" t="s">
        <v>350</v>
      </c>
      <c r="H1324" s="131" t="s">
        <v>350</v>
      </c>
      <c r="I1324" s="132" t="s">
        <v>350</v>
      </c>
      <c r="AB1324" s="15" t="str">
        <f t="shared" si="61"/>
        <v/>
      </c>
      <c r="AC1324" s="15" t="str">
        <f t="shared" si="62"/>
        <v/>
      </c>
      <c r="AD1324" s="27" t="str">
        <f t="shared" si="63"/>
        <v/>
      </c>
    </row>
    <row r="1325" spans="3:30" ht="30" customHeight="1" thickTop="1" thickBot="1" x14ac:dyDescent="0.25">
      <c r="C1325" s="118"/>
      <c r="D1325" s="115"/>
      <c r="E1325" s="116" t="s">
        <v>350</v>
      </c>
      <c r="F1325" s="118"/>
      <c r="G1325" s="131" t="s">
        <v>350</v>
      </c>
      <c r="H1325" s="131" t="s">
        <v>350</v>
      </c>
      <c r="I1325" s="132" t="s">
        <v>350</v>
      </c>
      <c r="AB1325" s="15" t="str">
        <f t="shared" si="61"/>
        <v/>
      </c>
      <c r="AC1325" s="15" t="str">
        <f t="shared" si="62"/>
        <v/>
      </c>
      <c r="AD1325" s="27" t="str">
        <f t="shared" si="63"/>
        <v/>
      </c>
    </row>
    <row r="1326" spans="3:30" ht="30" customHeight="1" thickTop="1" thickBot="1" x14ac:dyDescent="0.25">
      <c r="C1326" s="118"/>
      <c r="D1326" s="115"/>
      <c r="E1326" s="116" t="s">
        <v>350</v>
      </c>
      <c r="F1326" s="118"/>
      <c r="G1326" s="131" t="s">
        <v>350</v>
      </c>
      <c r="H1326" s="131" t="s">
        <v>350</v>
      </c>
      <c r="I1326" s="132" t="s">
        <v>350</v>
      </c>
      <c r="AB1326" s="15" t="str">
        <f t="shared" si="61"/>
        <v/>
      </c>
      <c r="AC1326" s="15" t="str">
        <f t="shared" si="62"/>
        <v/>
      </c>
      <c r="AD1326" s="27" t="str">
        <f t="shared" si="63"/>
        <v/>
      </c>
    </row>
    <row r="1327" spans="3:30" ht="30" customHeight="1" thickTop="1" thickBot="1" x14ac:dyDescent="0.25">
      <c r="C1327" s="118"/>
      <c r="D1327" s="115"/>
      <c r="E1327" s="116" t="s">
        <v>350</v>
      </c>
      <c r="F1327" s="118"/>
      <c r="G1327" s="131" t="s">
        <v>350</v>
      </c>
      <c r="H1327" s="131" t="s">
        <v>350</v>
      </c>
      <c r="I1327" s="132" t="s">
        <v>350</v>
      </c>
      <c r="AB1327" s="15" t="str">
        <f t="shared" si="61"/>
        <v/>
      </c>
      <c r="AC1327" s="15" t="str">
        <f t="shared" si="62"/>
        <v/>
      </c>
      <c r="AD1327" s="27" t="str">
        <f t="shared" si="63"/>
        <v/>
      </c>
    </row>
    <row r="1328" spans="3:30" ht="30" customHeight="1" thickTop="1" thickBot="1" x14ac:dyDescent="0.25">
      <c r="C1328" s="118"/>
      <c r="D1328" s="115"/>
      <c r="E1328" s="116" t="s">
        <v>350</v>
      </c>
      <c r="F1328" s="118"/>
      <c r="G1328" s="131" t="s">
        <v>350</v>
      </c>
      <c r="H1328" s="131" t="s">
        <v>350</v>
      </c>
      <c r="I1328" s="132" t="s">
        <v>350</v>
      </c>
      <c r="AB1328" s="15" t="str">
        <f t="shared" si="61"/>
        <v/>
      </c>
      <c r="AC1328" s="15" t="str">
        <f t="shared" si="62"/>
        <v/>
      </c>
      <c r="AD1328" s="27" t="str">
        <f t="shared" si="63"/>
        <v/>
      </c>
    </row>
    <row r="1329" spans="3:30" ht="30" customHeight="1" thickTop="1" thickBot="1" x14ac:dyDescent="0.25">
      <c r="C1329" s="118"/>
      <c r="D1329" s="115"/>
      <c r="E1329" s="116" t="s">
        <v>350</v>
      </c>
      <c r="F1329" s="118"/>
      <c r="G1329" s="131" t="s">
        <v>350</v>
      </c>
      <c r="H1329" s="131" t="s">
        <v>350</v>
      </c>
      <c r="I1329" s="132" t="s">
        <v>350</v>
      </c>
      <c r="AB1329" s="15" t="str">
        <f t="shared" si="61"/>
        <v/>
      </c>
      <c r="AC1329" s="15" t="str">
        <f t="shared" si="62"/>
        <v/>
      </c>
      <c r="AD1329" s="27" t="str">
        <f t="shared" si="63"/>
        <v/>
      </c>
    </row>
    <row r="1330" spans="3:30" ht="30" customHeight="1" thickTop="1" thickBot="1" x14ac:dyDescent="0.25">
      <c r="C1330" s="118"/>
      <c r="D1330" s="115"/>
      <c r="E1330" s="116" t="s">
        <v>350</v>
      </c>
      <c r="F1330" s="118"/>
      <c r="G1330" s="131" t="s">
        <v>350</v>
      </c>
      <c r="H1330" s="131" t="s">
        <v>350</v>
      </c>
      <c r="I1330" s="132" t="s">
        <v>350</v>
      </c>
      <c r="AB1330" s="15" t="str">
        <f t="shared" si="61"/>
        <v/>
      </c>
      <c r="AC1330" s="15" t="str">
        <f t="shared" si="62"/>
        <v/>
      </c>
      <c r="AD1330" s="27" t="str">
        <f t="shared" si="63"/>
        <v/>
      </c>
    </row>
    <row r="1331" spans="3:30" ht="30" customHeight="1" thickTop="1" thickBot="1" x14ac:dyDescent="0.25">
      <c r="C1331" s="118"/>
      <c r="D1331" s="115"/>
      <c r="E1331" s="116" t="s">
        <v>350</v>
      </c>
      <c r="F1331" s="118"/>
      <c r="G1331" s="131" t="s">
        <v>350</v>
      </c>
      <c r="H1331" s="131" t="s">
        <v>350</v>
      </c>
      <c r="I1331" s="132" t="s">
        <v>350</v>
      </c>
      <c r="AB1331" s="15" t="str">
        <f t="shared" si="61"/>
        <v/>
      </c>
      <c r="AC1331" s="15" t="str">
        <f t="shared" si="62"/>
        <v/>
      </c>
      <c r="AD1331" s="27" t="str">
        <f t="shared" si="63"/>
        <v/>
      </c>
    </row>
    <row r="1332" spans="3:30" ht="30" customHeight="1" thickTop="1" thickBot="1" x14ac:dyDescent="0.25">
      <c r="C1332" s="118"/>
      <c r="D1332" s="115"/>
      <c r="E1332" s="116" t="s">
        <v>350</v>
      </c>
      <c r="F1332" s="118"/>
      <c r="G1332" s="131" t="s">
        <v>350</v>
      </c>
      <c r="H1332" s="131" t="s">
        <v>350</v>
      </c>
      <c r="I1332" s="132" t="s">
        <v>350</v>
      </c>
      <c r="AB1332" s="15" t="str">
        <f t="shared" si="61"/>
        <v/>
      </c>
      <c r="AC1332" s="15" t="str">
        <f t="shared" si="62"/>
        <v/>
      </c>
      <c r="AD1332" s="27" t="str">
        <f t="shared" si="63"/>
        <v/>
      </c>
    </row>
    <row r="1333" spans="3:30" ht="30" customHeight="1" thickTop="1" thickBot="1" x14ac:dyDescent="0.25">
      <c r="C1333" s="118"/>
      <c r="D1333" s="115"/>
      <c r="E1333" s="116" t="s">
        <v>350</v>
      </c>
      <c r="F1333" s="118"/>
      <c r="G1333" s="131" t="s">
        <v>350</v>
      </c>
      <c r="H1333" s="131" t="s">
        <v>350</v>
      </c>
      <c r="I1333" s="132" t="s">
        <v>350</v>
      </c>
      <c r="AB1333" s="15" t="str">
        <f t="shared" si="61"/>
        <v/>
      </c>
      <c r="AC1333" s="15" t="str">
        <f t="shared" si="62"/>
        <v/>
      </c>
      <c r="AD1333" s="27" t="str">
        <f t="shared" si="63"/>
        <v/>
      </c>
    </row>
    <row r="1334" spans="3:30" ht="30" customHeight="1" thickTop="1" thickBot="1" x14ac:dyDescent="0.25">
      <c r="C1334" s="118"/>
      <c r="D1334" s="115"/>
      <c r="E1334" s="116" t="s">
        <v>350</v>
      </c>
      <c r="F1334" s="118"/>
      <c r="G1334" s="131" t="s">
        <v>350</v>
      </c>
      <c r="H1334" s="131" t="s">
        <v>350</v>
      </c>
      <c r="I1334" s="132" t="s">
        <v>350</v>
      </c>
      <c r="AB1334" s="15" t="str">
        <f t="shared" si="61"/>
        <v/>
      </c>
      <c r="AC1334" s="15" t="str">
        <f t="shared" si="62"/>
        <v/>
      </c>
      <c r="AD1334" s="27" t="str">
        <f t="shared" si="63"/>
        <v/>
      </c>
    </row>
    <row r="1335" spans="3:30" ht="30" customHeight="1" thickTop="1" thickBot="1" x14ac:dyDescent="0.25">
      <c r="C1335" s="118"/>
      <c r="D1335" s="115"/>
      <c r="E1335" s="116" t="s">
        <v>350</v>
      </c>
      <c r="F1335" s="118"/>
      <c r="G1335" s="131" t="s">
        <v>350</v>
      </c>
      <c r="H1335" s="131" t="s">
        <v>350</v>
      </c>
      <c r="I1335" s="132" t="s">
        <v>350</v>
      </c>
      <c r="AB1335" s="15" t="str">
        <f t="shared" si="61"/>
        <v/>
      </c>
      <c r="AC1335" s="15" t="str">
        <f t="shared" si="62"/>
        <v/>
      </c>
      <c r="AD1335" s="27" t="str">
        <f t="shared" si="63"/>
        <v/>
      </c>
    </row>
    <row r="1336" spans="3:30" ht="30" customHeight="1" thickTop="1" thickBot="1" x14ac:dyDescent="0.25">
      <c r="C1336" s="118"/>
      <c r="D1336" s="115"/>
      <c r="E1336" s="116" t="s">
        <v>350</v>
      </c>
      <c r="F1336" s="118"/>
      <c r="G1336" s="131" t="s">
        <v>350</v>
      </c>
      <c r="H1336" s="131" t="s">
        <v>350</v>
      </c>
      <c r="I1336" s="132" t="s">
        <v>350</v>
      </c>
      <c r="AB1336" s="15" t="str">
        <f t="shared" si="61"/>
        <v/>
      </c>
      <c r="AC1336" s="15" t="str">
        <f t="shared" si="62"/>
        <v/>
      </c>
      <c r="AD1336" s="27" t="str">
        <f t="shared" si="63"/>
        <v/>
      </c>
    </row>
    <row r="1337" spans="3:30" ht="30" customHeight="1" thickTop="1" thickBot="1" x14ac:dyDescent="0.25">
      <c r="C1337" s="118"/>
      <c r="D1337" s="115"/>
      <c r="E1337" s="116" t="s">
        <v>350</v>
      </c>
      <c r="F1337" s="118"/>
      <c r="G1337" s="131" t="s">
        <v>350</v>
      </c>
      <c r="H1337" s="131" t="s">
        <v>350</v>
      </c>
      <c r="I1337" s="132" t="s">
        <v>350</v>
      </c>
      <c r="AB1337" s="15" t="str">
        <f t="shared" si="61"/>
        <v/>
      </c>
      <c r="AC1337" s="15" t="str">
        <f t="shared" si="62"/>
        <v/>
      </c>
      <c r="AD1337" s="27" t="str">
        <f t="shared" si="63"/>
        <v/>
      </c>
    </row>
    <row r="1338" spans="3:30" ht="30" customHeight="1" thickTop="1" thickBot="1" x14ac:dyDescent="0.25">
      <c r="C1338" s="118"/>
      <c r="D1338" s="115"/>
      <c r="E1338" s="116" t="s">
        <v>350</v>
      </c>
      <c r="F1338" s="118"/>
      <c r="G1338" s="131" t="s">
        <v>350</v>
      </c>
      <c r="H1338" s="131" t="s">
        <v>350</v>
      </c>
      <c r="I1338" s="132" t="s">
        <v>350</v>
      </c>
      <c r="AB1338" s="15" t="str">
        <f t="shared" si="61"/>
        <v/>
      </c>
      <c r="AC1338" s="15" t="str">
        <f t="shared" si="62"/>
        <v/>
      </c>
      <c r="AD1338" s="27" t="str">
        <f t="shared" si="63"/>
        <v/>
      </c>
    </row>
    <row r="1339" spans="3:30" ht="30" customHeight="1" thickTop="1" thickBot="1" x14ac:dyDescent="0.25">
      <c r="C1339" s="118"/>
      <c r="D1339" s="115"/>
      <c r="E1339" s="116" t="s">
        <v>350</v>
      </c>
      <c r="F1339" s="118"/>
      <c r="G1339" s="131" t="s">
        <v>350</v>
      </c>
      <c r="H1339" s="131" t="s">
        <v>350</v>
      </c>
      <c r="I1339" s="132" t="s">
        <v>350</v>
      </c>
      <c r="AB1339" s="15" t="str">
        <f t="shared" si="61"/>
        <v/>
      </c>
      <c r="AC1339" s="15" t="str">
        <f t="shared" si="62"/>
        <v/>
      </c>
      <c r="AD1339" s="27" t="str">
        <f t="shared" si="63"/>
        <v/>
      </c>
    </row>
    <row r="1340" spans="3:30" ht="30" customHeight="1" thickTop="1" thickBot="1" x14ac:dyDescent="0.25">
      <c r="C1340" s="118"/>
      <c r="D1340" s="115"/>
      <c r="E1340" s="116" t="s">
        <v>350</v>
      </c>
      <c r="F1340" s="118"/>
      <c r="G1340" s="131" t="s">
        <v>350</v>
      </c>
      <c r="H1340" s="131" t="s">
        <v>350</v>
      </c>
      <c r="I1340" s="132" t="s">
        <v>350</v>
      </c>
      <c r="AB1340" s="15" t="str">
        <f t="shared" si="61"/>
        <v/>
      </c>
      <c r="AC1340" s="15" t="str">
        <f t="shared" si="62"/>
        <v/>
      </c>
      <c r="AD1340" s="27" t="str">
        <f t="shared" si="63"/>
        <v/>
      </c>
    </row>
    <row r="1341" spans="3:30" ht="30" customHeight="1" thickTop="1" thickBot="1" x14ac:dyDescent="0.25">
      <c r="C1341" s="118"/>
      <c r="D1341" s="115"/>
      <c r="E1341" s="116" t="s">
        <v>350</v>
      </c>
      <c r="F1341" s="118"/>
      <c r="G1341" s="131" t="s">
        <v>350</v>
      </c>
      <c r="H1341" s="131" t="s">
        <v>350</v>
      </c>
      <c r="I1341" s="132" t="s">
        <v>350</v>
      </c>
      <c r="AB1341" s="15" t="str">
        <f t="shared" si="61"/>
        <v/>
      </c>
      <c r="AC1341" s="15" t="str">
        <f t="shared" si="62"/>
        <v/>
      </c>
      <c r="AD1341" s="27" t="str">
        <f t="shared" si="63"/>
        <v/>
      </c>
    </row>
    <row r="1342" spans="3:30" ht="30" customHeight="1" thickTop="1" thickBot="1" x14ac:dyDescent="0.25">
      <c r="C1342" s="118"/>
      <c r="D1342" s="115"/>
      <c r="E1342" s="116" t="s">
        <v>350</v>
      </c>
      <c r="F1342" s="118"/>
      <c r="G1342" s="131" t="s">
        <v>350</v>
      </c>
      <c r="H1342" s="131" t="s">
        <v>350</v>
      </c>
      <c r="I1342" s="132" t="s">
        <v>350</v>
      </c>
      <c r="AB1342" s="15" t="str">
        <f t="shared" si="61"/>
        <v/>
      </c>
      <c r="AC1342" s="15" t="str">
        <f t="shared" si="62"/>
        <v/>
      </c>
      <c r="AD1342" s="27" t="str">
        <f t="shared" si="63"/>
        <v/>
      </c>
    </row>
    <row r="1343" spans="3:30" ht="30" customHeight="1" thickTop="1" thickBot="1" x14ac:dyDescent="0.25">
      <c r="C1343" s="118"/>
      <c r="D1343" s="115"/>
      <c r="E1343" s="116" t="s">
        <v>350</v>
      </c>
      <c r="F1343" s="118"/>
      <c r="G1343" s="131" t="s">
        <v>350</v>
      </c>
      <c r="H1343" s="131" t="s">
        <v>350</v>
      </c>
      <c r="I1343" s="132" t="s">
        <v>350</v>
      </c>
      <c r="AB1343" s="15" t="str">
        <f t="shared" si="61"/>
        <v/>
      </c>
      <c r="AC1343" s="15" t="str">
        <f t="shared" si="62"/>
        <v/>
      </c>
      <c r="AD1343" s="27" t="str">
        <f t="shared" si="63"/>
        <v/>
      </c>
    </row>
    <row r="1344" spans="3:30" ht="30" customHeight="1" thickTop="1" thickBot="1" x14ac:dyDescent="0.25">
      <c r="C1344" s="118"/>
      <c r="D1344" s="115"/>
      <c r="E1344" s="116" t="s">
        <v>350</v>
      </c>
      <c r="F1344" s="118"/>
      <c r="G1344" s="131" t="s">
        <v>350</v>
      </c>
      <c r="H1344" s="131" t="s">
        <v>350</v>
      </c>
      <c r="I1344" s="132" t="s">
        <v>350</v>
      </c>
      <c r="AB1344" s="15" t="str">
        <f t="shared" si="61"/>
        <v/>
      </c>
      <c r="AC1344" s="15" t="str">
        <f t="shared" si="62"/>
        <v/>
      </c>
      <c r="AD1344" s="27" t="str">
        <f t="shared" si="63"/>
        <v/>
      </c>
    </row>
    <row r="1345" spans="3:30" ht="30" customHeight="1" thickTop="1" thickBot="1" x14ac:dyDescent="0.25">
      <c r="C1345" s="118"/>
      <c r="D1345" s="115"/>
      <c r="E1345" s="116" t="s">
        <v>350</v>
      </c>
      <c r="F1345" s="118"/>
      <c r="G1345" s="131" t="s">
        <v>350</v>
      </c>
      <c r="H1345" s="131" t="s">
        <v>350</v>
      </c>
      <c r="I1345" s="132" t="s">
        <v>350</v>
      </c>
      <c r="AB1345" s="15" t="str">
        <f t="shared" si="61"/>
        <v/>
      </c>
      <c r="AC1345" s="15" t="str">
        <f t="shared" si="62"/>
        <v/>
      </c>
      <c r="AD1345" s="27" t="str">
        <f t="shared" si="63"/>
        <v/>
      </c>
    </row>
    <row r="1346" spans="3:30" ht="30" customHeight="1" thickTop="1" thickBot="1" x14ac:dyDescent="0.25">
      <c r="C1346" s="118"/>
      <c r="D1346" s="115"/>
      <c r="E1346" s="116" t="s">
        <v>350</v>
      </c>
      <c r="F1346" s="118"/>
      <c r="G1346" s="131" t="s">
        <v>350</v>
      </c>
      <c r="H1346" s="131" t="s">
        <v>350</v>
      </c>
      <c r="I1346" s="132" t="s">
        <v>350</v>
      </c>
      <c r="AB1346" s="15" t="str">
        <f t="shared" si="61"/>
        <v/>
      </c>
      <c r="AC1346" s="15" t="str">
        <f t="shared" si="62"/>
        <v/>
      </c>
      <c r="AD1346" s="27" t="str">
        <f t="shared" si="63"/>
        <v/>
      </c>
    </row>
    <row r="1347" spans="3:30" ht="30" customHeight="1" thickTop="1" thickBot="1" x14ac:dyDescent="0.25">
      <c r="C1347" s="118"/>
      <c r="D1347" s="115"/>
      <c r="E1347" s="116" t="s">
        <v>350</v>
      </c>
      <c r="F1347" s="118"/>
      <c r="G1347" s="131" t="s">
        <v>350</v>
      </c>
      <c r="H1347" s="131" t="s">
        <v>350</v>
      </c>
      <c r="I1347" s="132" t="s">
        <v>350</v>
      </c>
      <c r="AB1347" s="15" t="str">
        <f t="shared" si="61"/>
        <v/>
      </c>
      <c r="AC1347" s="15" t="str">
        <f t="shared" si="62"/>
        <v/>
      </c>
      <c r="AD1347" s="27" t="str">
        <f t="shared" si="63"/>
        <v/>
      </c>
    </row>
    <row r="1348" spans="3:30" ht="30" customHeight="1" thickTop="1" thickBot="1" x14ac:dyDescent="0.25">
      <c r="C1348" s="118"/>
      <c r="D1348" s="115"/>
      <c r="E1348" s="116" t="s">
        <v>350</v>
      </c>
      <c r="F1348" s="118"/>
      <c r="G1348" s="131" t="s">
        <v>350</v>
      </c>
      <c r="H1348" s="131" t="s">
        <v>350</v>
      </c>
      <c r="I1348" s="132" t="s">
        <v>350</v>
      </c>
      <c r="AB1348" s="15" t="str">
        <f t="shared" si="61"/>
        <v/>
      </c>
      <c r="AC1348" s="15" t="str">
        <f t="shared" si="62"/>
        <v/>
      </c>
      <c r="AD1348" s="27" t="str">
        <f t="shared" si="63"/>
        <v/>
      </c>
    </row>
    <row r="1349" spans="3:30" ht="30" customHeight="1" thickTop="1" thickBot="1" x14ac:dyDescent="0.25">
      <c r="C1349" s="118"/>
      <c r="D1349" s="115"/>
      <c r="E1349" s="116" t="s">
        <v>350</v>
      </c>
      <c r="F1349" s="118"/>
      <c r="G1349" s="131" t="s">
        <v>350</v>
      </c>
      <c r="H1349" s="131" t="s">
        <v>350</v>
      </c>
      <c r="I1349" s="132" t="s">
        <v>350</v>
      </c>
      <c r="AB1349" s="15" t="str">
        <f t="shared" si="61"/>
        <v/>
      </c>
      <c r="AC1349" s="15" t="str">
        <f t="shared" si="62"/>
        <v/>
      </c>
      <c r="AD1349" s="27" t="str">
        <f t="shared" si="63"/>
        <v/>
      </c>
    </row>
    <row r="1350" spans="3:30" ht="30" customHeight="1" thickTop="1" thickBot="1" x14ac:dyDescent="0.25">
      <c r="C1350" s="118"/>
      <c r="D1350" s="115"/>
      <c r="E1350" s="116" t="s">
        <v>350</v>
      </c>
      <c r="F1350" s="118"/>
      <c r="G1350" s="131" t="s">
        <v>350</v>
      </c>
      <c r="H1350" s="131" t="s">
        <v>350</v>
      </c>
      <c r="I1350" s="132" t="s">
        <v>350</v>
      </c>
      <c r="AB1350" s="15" t="str">
        <f t="shared" si="61"/>
        <v/>
      </c>
      <c r="AC1350" s="15" t="str">
        <f t="shared" si="62"/>
        <v/>
      </c>
      <c r="AD1350" s="27" t="str">
        <f t="shared" si="63"/>
        <v/>
      </c>
    </row>
    <row r="1351" spans="3:30" ht="30" customHeight="1" thickTop="1" thickBot="1" x14ac:dyDescent="0.25">
      <c r="C1351" s="118"/>
      <c r="D1351" s="115"/>
      <c r="E1351" s="116" t="s">
        <v>350</v>
      </c>
      <c r="F1351" s="118"/>
      <c r="G1351" s="131" t="s">
        <v>350</v>
      </c>
      <c r="H1351" s="131" t="s">
        <v>350</v>
      </c>
      <c r="I1351" s="132" t="s">
        <v>350</v>
      </c>
      <c r="AB1351" s="15" t="str">
        <f t="shared" si="61"/>
        <v/>
      </c>
      <c r="AC1351" s="15" t="str">
        <f t="shared" si="62"/>
        <v/>
      </c>
      <c r="AD1351" s="27" t="str">
        <f t="shared" si="63"/>
        <v/>
      </c>
    </row>
    <row r="1352" spans="3:30" ht="30" customHeight="1" thickTop="1" thickBot="1" x14ac:dyDescent="0.25">
      <c r="C1352" s="118"/>
      <c r="D1352" s="115"/>
      <c r="E1352" s="116" t="s">
        <v>350</v>
      </c>
      <c r="F1352" s="118"/>
      <c r="G1352" s="131" t="s">
        <v>350</v>
      </c>
      <c r="H1352" s="131" t="s">
        <v>350</v>
      </c>
      <c r="I1352" s="132" t="s">
        <v>350</v>
      </c>
      <c r="AB1352" s="15" t="str">
        <f t="shared" si="61"/>
        <v/>
      </c>
      <c r="AC1352" s="15" t="str">
        <f t="shared" si="62"/>
        <v/>
      </c>
      <c r="AD1352" s="27" t="str">
        <f t="shared" si="63"/>
        <v/>
      </c>
    </row>
    <row r="1353" spans="3:30" ht="30" customHeight="1" thickTop="1" thickBot="1" x14ac:dyDescent="0.25">
      <c r="C1353" s="118"/>
      <c r="D1353" s="115"/>
      <c r="E1353" s="116" t="s">
        <v>350</v>
      </c>
      <c r="F1353" s="118"/>
      <c r="G1353" s="131" t="s">
        <v>350</v>
      </c>
      <c r="H1353" s="131" t="s">
        <v>350</v>
      </c>
      <c r="I1353" s="132" t="s">
        <v>350</v>
      </c>
      <c r="AB1353" s="15" t="str">
        <f t="shared" ref="AB1353:AB1416" si="64">IF(D1353="","",MONTH(D1353))</f>
        <v/>
      </c>
      <c r="AC1353" s="15" t="str">
        <f t="shared" ref="AC1353:AC1416" si="65">IF(D1353="","",YEAR(D1353))</f>
        <v/>
      </c>
      <c r="AD1353" s="27" t="str">
        <f t="shared" ref="AD1353:AD1416" si="66">IF(ISERROR(IF(G1353="","",H1353-G1353)),"",IF(G1353="","",H1353-G1353))</f>
        <v/>
      </c>
    </row>
    <row r="1354" spans="3:30" ht="30" customHeight="1" thickTop="1" thickBot="1" x14ac:dyDescent="0.25">
      <c r="C1354" s="118"/>
      <c r="D1354" s="115"/>
      <c r="E1354" s="116" t="s">
        <v>350</v>
      </c>
      <c r="F1354" s="118"/>
      <c r="G1354" s="131" t="s">
        <v>350</v>
      </c>
      <c r="H1354" s="131" t="s">
        <v>350</v>
      </c>
      <c r="I1354" s="132" t="s">
        <v>350</v>
      </c>
      <c r="AB1354" s="15" t="str">
        <f t="shared" si="64"/>
        <v/>
      </c>
      <c r="AC1354" s="15" t="str">
        <f t="shared" si="65"/>
        <v/>
      </c>
      <c r="AD1354" s="27" t="str">
        <f t="shared" si="66"/>
        <v/>
      </c>
    </row>
    <row r="1355" spans="3:30" ht="30" customHeight="1" thickTop="1" thickBot="1" x14ac:dyDescent="0.25">
      <c r="C1355" s="118"/>
      <c r="D1355" s="115"/>
      <c r="E1355" s="116" t="s">
        <v>350</v>
      </c>
      <c r="F1355" s="118"/>
      <c r="G1355" s="131" t="s">
        <v>350</v>
      </c>
      <c r="H1355" s="131" t="s">
        <v>350</v>
      </c>
      <c r="I1355" s="132" t="s">
        <v>350</v>
      </c>
      <c r="AB1355" s="15" t="str">
        <f t="shared" si="64"/>
        <v/>
      </c>
      <c r="AC1355" s="15" t="str">
        <f t="shared" si="65"/>
        <v/>
      </c>
      <c r="AD1355" s="27" t="str">
        <f t="shared" si="66"/>
        <v/>
      </c>
    </row>
    <row r="1356" spans="3:30" ht="30" customHeight="1" thickTop="1" thickBot="1" x14ac:dyDescent="0.25">
      <c r="C1356" s="118"/>
      <c r="D1356" s="115"/>
      <c r="E1356" s="116" t="s">
        <v>350</v>
      </c>
      <c r="F1356" s="118"/>
      <c r="G1356" s="131" t="s">
        <v>350</v>
      </c>
      <c r="H1356" s="131" t="s">
        <v>350</v>
      </c>
      <c r="I1356" s="132" t="s">
        <v>350</v>
      </c>
      <c r="AB1356" s="15" t="str">
        <f t="shared" si="64"/>
        <v/>
      </c>
      <c r="AC1356" s="15" t="str">
        <f t="shared" si="65"/>
        <v/>
      </c>
      <c r="AD1356" s="27" t="str">
        <f t="shared" si="66"/>
        <v/>
      </c>
    </row>
    <row r="1357" spans="3:30" ht="30" customHeight="1" thickTop="1" thickBot="1" x14ac:dyDescent="0.25">
      <c r="C1357" s="118"/>
      <c r="D1357" s="115"/>
      <c r="E1357" s="116" t="s">
        <v>350</v>
      </c>
      <c r="F1357" s="118"/>
      <c r="G1357" s="131" t="s">
        <v>350</v>
      </c>
      <c r="H1357" s="131" t="s">
        <v>350</v>
      </c>
      <c r="I1357" s="132" t="s">
        <v>350</v>
      </c>
      <c r="AB1357" s="15" t="str">
        <f t="shared" si="64"/>
        <v/>
      </c>
      <c r="AC1357" s="15" t="str">
        <f t="shared" si="65"/>
        <v/>
      </c>
      <c r="AD1357" s="27" t="str">
        <f t="shared" si="66"/>
        <v/>
      </c>
    </row>
    <row r="1358" spans="3:30" ht="30" customHeight="1" thickTop="1" thickBot="1" x14ac:dyDescent="0.25">
      <c r="C1358" s="118"/>
      <c r="D1358" s="115"/>
      <c r="E1358" s="116" t="s">
        <v>350</v>
      </c>
      <c r="F1358" s="118"/>
      <c r="G1358" s="131" t="s">
        <v>350</v>
      </c>
      <c r="H1358" s="131" t="s">
        <v>350</v>
      </c>
      <c r="I1358" s="132" t="s">
        <v>350</v>
      </c>
      <c r="AB1358" s="15" t="str">
        <f t="shared" si="64"/>
        <v/>
      </c>
      <c r="AC1358" s="15" t="str">
        <f t="shared" si="65"/>
        <v/>
      </c>
      <c r="AD1358" s="27" t="str">
        <f t="shared" si="66"/>
        <v/>
      </c>
    </row>
    <row r="1359" spans="3:30" ht="30" customHeight="1" thickTop="1" thickBot="1" x14ac:dyDescent="0.25">
      <c r="C1359" s="118"/>
      <c r="D1359" s="115"/>
      <c r="E1359" s="116" t="s">
        <v>350</v>
      </c>
      <c r="F1359" s="118"/>
      <c r="G1359" s="131" t="s">
        <v>350</v>
      </c>
      <c r="H1359" s="131" t="s">
        <v>350</v>
      </c>
      <c r="I1359" s="132" t="s">
        <v>350</v>
      </c>
      <c r="AB1359" s="15" t="str">
        <f t="shared" si="64"/>
        <v/>
      </c>
      <c r="AC1359" s="15" t="str">
        <f t="shared" si="65"/>
        <v/>
      </c>
      <c r="AD1359" s="27" t="str">
        <f t="shared" si="66"/>
        <v/>
      </c>
    </row>
    <row r="1360" spans="3:30" ht="30" customHeight="1" thickTop="1" thickBot="1" x14ac:dyDescent="0.25">
      <c r="C1360" s="118"/>
      <c r="D1360" s="115"/>
      <c r="E1360" s="116" t="s">
        <v>350</v>
      </c>
      <c r="F1360" s="118"/>
      <c r="G1360" s="131" t="s">
        <v>350</v>
      </c>
      <c r="H1360" s="131" t="s">
        <v>350</v>
      </c>
      <c r="I1360" s="132" t="s">
        <v>350</v>
      </c>
      <c r="AB1360" s="15" t="str">
        <f t="shared" si="64"/>
        <v/>
      </c>
      <c r="AC1360" s="15" t="str">
        <f t="shared" si="65"/>
        <v/>
      </c>
      <c r="AD1360" s="27" t="str">
        <f t="shared" si="66"/>
        <v/>
      </c>
    </row>
    <row r="1361" spans="3:30" ht="30" customHeight="1" thickTop="1" thickBot="1" x14ac:dyDescent="0.25">
      <c r="C1361" s="118"/>
      <c r="D1361" s="115"/>
      <c r="E1361" s="116" t="s">
        <v>350</v>
      </c>
      <c r="F1361" s="118"/>
      <c r="G1361" s="131" t="s">
        <v>350</v>
      </c>
      <c r="H1361" s="131" t="s">
        <v>350</v>
      </c>
      <c r="I1361" s="132" t="s">
        <v>350</v>
      </c>
      <c r="AB1361" s="15" t="str">
        <f t="shared" si="64"/>
        <v/>
      </c>
      <c r="AC1361" s="15" t="str">
        <f t="shared" si="65"/>
        <v/>
      </c>
      <c r="AD1361" s="27" t="str">
        <f t="shared" si="66"/>
        <v/>
      </c>
    </row>
    <row r="1362" spans="3:30" ht="30" customHeight="1" thickTop="1" thickBot="1" x14ac:dyDescent="0.25">
      <c r="C1362" s="118"/>
      <c r="D1362" s="115"/>
      <c r="E1362" s="116" t="s">
        <v>350</v>
      </c>
      <c r="F1362" s="118"/>
      <c r="G1362" s="131" t="s">
        <v>350</v>
      </c>
      <c r="H1362" s="131" t="s">
        <v>350</v>
      </c>
      <c r="I1362" s="132" t="s">
        <v>350</v>
      </c>
      <c r="AB1362" s="15" t="str">
        <f t="shared" si="64"/>
        <v/>
      </c>
      <c r="AC1362" s="15" t="str">
        <f t="shared" si="65"/>
        <v/>
      </c>
      <c r="AD1362" s="27" t="str">
        <f t="shared" si="66"/>
        <v/>
      </c>
    </row>
    <row r="1363" spans="3:30" ht="30" customHeight="1" thickTop="1" thickBot="1" x14ac:dyDescent="0.25">
      <c r="C1363" s="118"/>
      <c r="D1363" s="115"/>
      <c r="E1363" s="116" t="s">
        <v>350</v>
      </c>
      <c r="F1363" s="118"/>
      <c r="G1363" s="131" t="s">
        <v>350</v>
      </c>
      <c r="H1363" s="131" t="s">
        <v>350</v>
      </c>
      <c r="I1363" s="132" t="s">
        <v>350</v>
      </c>
      <c r="AB1363" s="15" t="str">
        <f t="shared" si="64"/>
        <v/>
      </c>
      <c r="AC1363" s="15" t="str">
        <f t="shared" si="65"/>
        <v/>
      </c>
      <c r="AD1363" s="27" t="str">
        <f t="shared" si="66"/>
        <v/>
      </c>
    </row>
    <row r="1364" spans="3:30" ht="30" customHeight="1" thickTop="1" thickBot="1" x14ac:dyDescent="0.25">
      <c r="C1364" s="118"/>
      <c r="D1364" s="115"/>
      <c r="E1364" s="116" t="s">
        <v>350</v>
      </c>
      <c r="F1364" s="118"/>
      <c r="G1364" s="131" t="s">
        <v>350</v>
      </c>
      <c r="H1364" s="131" t="s">
        <v>350</v>
      </c>
      <c r="I1364" s="132" t="s">
        <v>350</v>
      </c>
      <c r="AB1364" s="15" t="str">
        <f t="shared" si="64"/>
        <v/>
      </c>
      <c r="AC1364" s="15" t="str">
        <f t="shared" si="65"/>
        <v/>
      </c>
      <c r="AD1364" s="27" t="str">
        <f t="shared" si="66"/>
        <v/>
      </c>
    </row>
    <row r="1365" spans="3:30" ht="30" customHeight="1" thickTop="1" thickBot="1" x14ac:dyDescent="0.25">
      <c r="C1365" s="118"/>
      <c r="D1365" s="115"/>
      <c r="E1365" s="116" t="s">
        <v>350</v>
      </c>
      <c r="F1365" s="118"/>
      <c r="G1365" s="131" t="s">
        <v>350</v>
      </c>
      <c r="H1365" s="131" t="s">
        <v>350</v>
      </c>
      <c r="I1365" s="132" t="s">
        <v>350</v>
      </c>
      <c r="AB1365" s="15" t="str">
        <f t="shared" si="64"/>
        <v/>
      </c>
      <c r="AC1365" s="15" t="str">
        <f t="shared" si="65"/>
        <v/>
      </c>
      <c r="AD1365" s="27" t="str">
        <f t="shared" si="66"/>
        <v/>
      </c>
    </row>
    <row r="1366" spans="3:30" ht="30" customHeight="1" thickTop="1" thickBot="1" x14ac:dyDescent="0.25">
      <c r="C1366" s="118"/>
      <c r="D1366" s="115"/>
      <c r="E1366" s="116" t="s">
        <v>350</v>
      </c>
      <c r="F1366" s="118"/>
      <c r="G1366" s="131" t="s">
        <v>350</v>
      </c>
      <c r="H1366" s="131" t="s">
        <v>350</v>
      </c>
      <c r="I1366" s="132" t="s">
        <v>350</v>
      </c>
      <c r="AB1366" s="15" t="str">
        <f t="shared" si="64"/>
        <v/>
      </c>
      <c r="AC1366" s="15" t="str">
        <f t="shared" si="65"/>
        <v/>
      </c>
      <c r="AD1366" s="27" t="str">
        <f t="shared" si="66"/>
        <v/>
      </c>
    </row>
    <row r="1367" spans="3:30" ht="30" customHeight="1" thickTop="1" thickBot="1" x14ac:dyDescent="0.25">
      <c r="C1367" s="118"/>
      <c r="D1367" s="115"/>
      <c r="E1367" s="116" t="s">
        <v>350</v>
      </c>
      <c r="F1367" s="118"/>
      <c r="G1367" s="131" t="s">
        <v>350</v>
      </c>
      <c r="H1367" s="131" t="s">
        <v>350</v>
      </c>
      <c r="I1367" s="132" t="s">
        <v>350</v>
      </c>
      <c r="AB1367" s="15" t="str">
        <f t="shared" si="64"/>
        <v/>
      </c>
      <c r="AC1367" s="15" t="str">
        <f t="shared" si="65"/>
        <v/>
      </c>
      <c r="AD1367" s="27" t="str">
        <f t="shared" si="66"/>
        <v/>
      </c>
    </row>
    <row r="1368" spans="3:30" ht="30" customHeight="1" thickTop="1" thickBot="1" x14ac:dyDescent="0.25">
      <c r="C1368" s="118"/>
      <c r="D1368" s="115"/>
      <c r="E1368" s="116" t="s">
        <v>350</v>
      </c>
      <c r="F1368" s="118"/>
      <c r="G1368" s="131" t="s">
        <v>350</v>
      </c>
      <c r="H1368" s="131" t="s">
        <v>350</v>
      </c>
      <c r="I1368" s="132" t="s">
        <v>350</v>
      </c>
      <c r="AB1368" s="15" t="str">
        <f t="shared" si="64"/>
        <v/>
      </c>
      <c r="AC1368" s="15" t="str">
        <f t="shared" si="65"/>
        <v/>
      </c>
      <c r="AD1368" s="27" t="str">
        <f t="shared" si="66"/>
        <v/>
      </c>
    </row>
    <row r="1369" spans="3:30" ht="30" customHeight="1" thickTop="1" thickBot="1" x14ac:dyDescent="0.25">
      <c r="C1369" s="118"/>
      <c r="D1369" s="115"/>
      <c r="E1369" s="116" t="s">
        <v>350</v>
      </c>
      <c r="F1369" s="118"/>
      <c r="G1369" s="131" t="s">
        <v>350</v>
      </c>
      <c r="H1369" s="131" t="s">
        <v>350</v>
      </c>
      <c r="I1369" s="132" t="s">
        <v>350</v>
      </c>
      <c r="AB1369" s="15" t="str">
        <f t="shared" si="64"/>
        <v/>
      </c>
      <c r="AC1369" s="15" t="str">
        <f t="shared" si="65"/>
        <v/>
      </c>
      <c r="AD1369" s="27" t="str">
        <f t="shared" si="66"/>
        <v/>
      </c>
    </row>
    <row r="1370" spans="3:30" ht="30" customHeight="1" thickTop="1" thickBot="1" x14ac:dyDescent="0.25">
      <c r="C1370" s="118"/>
      <c r="D1370" s="115"/>
      <c r="E1370" s="116" t="s">
        <v>350</v>
      </c>
      <c r="F1370" s="118"/>
      <c r="G1370" s="131" t="s">
        <v>350</v>
      </c>
      <c r="H1370" s="131" t="s">
        <v>350</v>
      </c>
      <c r="I1370" s="132" t="s">
        <v>350</v>
      </c>
      <c r="AB1370" s="15" t="str">
        <f t="shared" si="64"/>
        <v/>
      </c>
      <c r="AC1370" s="15" t="str">
        <f t="shared" si="65"/>
        <v/>
      </c>
      <c r="AD1370" s="27" t="str">
        <f t="shared" si="66"/>
        <v/>
      </c>
    </row>
    <row r="1371" spans="3:30" ht="30" customHeight="1" thickTop="1" thickBot="1" x14ac:dyDescent="0.25">
      <c r="C1371" s="118"/>
      <c r="D1371" s="115"/>
      <c r="E1371" s="116" t="s">
        <v>350</v>
      </c>
      <c r="F1371" s="118"/>
      <c r="G1371" s="131" t="s">
        <v>350</v>
      </c>
      <c r="H1371" s="131" t="s">
        <v>350</v>
      </c>
      <c r="I1371" s="132" t="s">
        <v>350</v>
      </c>
      <c r="AB1371" s="15" t="str">
        <f t="shared" si="64"/>
        <v/>
      </c>
      <c r="AC1371" s="15" t="str">
        <f t="shared" si="65"/>
        <v/>
      </c>
      <c r="AD1371" s="27" t="str">
        <f t="shared" si="66"/>
        <v/>
      </c>
    </row>
    <row r="1372" spans="3:30" ht="30" customHeight="1" thickTop="1" thickBot="1" x14ac:dyDescent="0.25">
      <c r="C1372" s="118"/>
      <c r="D1372" s="115"/>
      <c r="E1372" s="116" t="s">
        <v>350</v>
      </c>
      <c r="F1372" s="118"/>
      <c r="G1372" s="131" t="s">
        <v>350</v>
      </c>
      <c r="H1372" s="131" t="s">
        <v>350</v>
      </c>
      <c r="I1372" s="132" t="s">
        <v>350</v>
      </c>
      <c r="AB1372" s="15" t="str">
        <f t="shared" si="64"/>
        <v/>
      </c>
      <c r="AC1372" s="15" t="str">
        <f t="shared" si="65"/>
        <v/>
      </c>
      <c r="AD1372" s="27" t="str">
        <f t="shared" si="66"/>
        <v/>
      </c>
    </row>
    <row r="1373" spans="3:30" ht="30" customHeight="1" thickTop="1" thickBot="1" x14ac:dyDescent="0.25">
      <c r="C1373" s="118"/>
      <c r="D1373" s="115"/>
      <c r="E1373" s="116" t="s">
        <v>350</v>
      </c>
      <c r="F1373" s="118"/>
      <c r="G1373" s="131" t="s">
        <v>350</v>
      </c>
      <c r="H1373" s="131" t="s">
        <v>350</v>
      </c>
      <c r="I1373" s="132" t="s">
        <v>350</v>
      </c>
      <c r="AB1373" s="15" t="str">
        <f t="shared" si="64"/>
        <v/>
      </c>
      <c r="AC1373" s="15" t="str">
        <f t="shared" si="65"/>
        <v/>
      </c>
      <c r="AD1373" s="27" t="str">
        <f t="shared" si="66"/>
        <v/>
      </c>
    </row>
    <row r="1374" spans="3:30" ht="30" customHeight="1" thickTop="1" thickBot="1" x14ac:dyDescent="0.25">
      <c r="C1374" s="118"/>
      <c r="D1374" s="115"/>
      <c r="E1374" s="116" t="s">
        <v>350</v>
      </c>
      <c r="F1374" s="118"/>
      <c r="G1374" s="131" t="s">
        <v>350</v>
      </c>
      <c r="H1374" s="131" t="s">
        <v>350</v>
      </c>
      <c r="I1374" s="132" t="s">
        <v>350</v>
      </c>
      <c r="AB1374" s="15" t="str">
        <f t="shared" si="64"/>
        <v/>
      </c>
      <c r="AC1374" s="15" t="str">
        <f t="shared" si="65"/>
        <v/>
      </c>
      <c r="AD1374" s="27" t="str">
        <f t="shared" si="66"/>
        <v/>
      </c>
    </row>
    <row r="1375" spans="3:30" ht="30" customHeight="1" thickTop="1" thickBot="1" x14ac:dyDescent="0.25">
      <c r="C1375" s="118"/>
      <c r="D1375" s="115"/>
      <c r="E1375" s="116" t="s">
        <v>350</v>
      </c>
      <c r="F1375" s="118"/>
      <c r="G1375" s="131" t="s">
        <v>350</v>
      </c>
      <c r="H1375" s="131" t="s">
        <v>350</v>
      </c>
      <c r="I1375" s="132" t="s">
        <v>350</v>
      </c>
      <c r="AB1375" s="15" t="str">
        <f t="shared" si="64"/>
        <v/>
      </c>
      <c r="AC1375" s="15" t="str">
        <f t="shared" si="65"/>
        <v/>
      </c>
      <c r="AD1375" s="27" t="str">
        <f t="shared" si="66"/>
        <v/>
      </c>
    </row>
    <row r="1376" spans="3:30" ht="30" customHeight="1" thickTop="1" thickBot="1" x14ac:dyDescent="0.25">
      <c r="C1376" s="118"/>
      <c r="D1376" s="115"/>
      <c r="E1376" s="116" t="s">
        <v>350</v>
      </c>
      <c r="F1376" s="118"/>
      <c r="G1376" s="131" t="s">
        <v>350</v>
      </c>
      <c r="H1376" s="131" t="s">
        <v>350</v>
      </c>
      <c r="I1376" s="132" t="s">
        <v>350</v>
      </c>
      <c r="AB1376" s="15" t="str">
        <f t="shared" si="64"/>
        <v/>
      </c>
      <c r="AC1376" s="15" t="str">
        <f t="shared" si="65"/>
        <v/>
      </c>
      <c r="AD1376" s="27" t="str">
        <f t="shared" si="66"/>
        <v/>
      </c>
    </row>
    <row r="1377" spans="3:30" ht="30" customHeight="1" thickTop="1" thickBot="1" x14ac:dyDescent="0.25">
      <c r="C1377" s="118"/>
      <c r="D1377" s="115"/>
      <c r="E1377" s="116" t="s">
        <v>350</v>
      </c>
      <c r="F1377" s="118"/>
      <c r="G1377" s="131" t="s">
        <v>350</v>
      </c>
      <c r="H1377" s="131" t="s">
        <v>350</v>
      </c>
      <c r="I1377" s="132" t="s">
        <v>350</v>
      </c>
      <c r="AB1377" s="15" t="str">
        <f t="shared" si="64"/>
        <v/>
      </c>
      <c r="AC1377" s="15" t="str">
        <f t="shared" si="65"/>
        <v/>
      </c>
      <c r="AD1377" s="27" t="str">
        <f t="shared" si="66"/>
        <v/>
      </c>
    </row>
    <row r="1378" spans="3:30" ht="30" customHeight="1" thickTop="1" thickBot="1" x14ac:dyDescent="0.25">
      <c r="C1378" s="118"/>
      <c r="D1378" s="115"/>
      <c r="E1378" s="116" t="s">
        <v>350</v>
      </c>
      <c r="F1378" s="118"/>
      <c r="G1378" s="131" t="s">
        <v>350</v>
      </c>
      <c r="H1378" s="131" t="s">
        <v>350</v>
      </c>
      <c r="I1378" s="132" t="s">
        <v>350</v>
      </c>
      <c r="AB1378" s="15" t="str">
        <f t="shared" si="64"/>
        <v/>
      </c>
      <c r="AC1378" s="15" t="str">
        <f t="shared" si="65"/>
        <v/>
      </c>
      <c r="AD1378" s="27" t="str">
        <f t="shared" si="66"/>
        <v/>
      </c>
    </row>
    <row r="1379" spans="3:30" ht="30" customHeight="1" thickTop="1" thickBot="1" x14ac:dyDescent="0.25">
      <c r="C1379" s="118"/>
      <c r="D1379" s="115"/>
      <c r="E1379" s="116" t="s">
        <v>350</v>
      </c>
      <c r="F1379" s="118"/>
      <c r="G1379" s="131" t="s">
        <v>350</v>
      </c>
      <c r="H1379" s="131" t="s">
        <v>350</v>
      </c>
      <c r="I1379" s="132" t="s">
        <v>350</v>
      </c>
      <c r="AB1379" s="15" t="str">
        <f t="shared" si="64"/>
        <v/>
      </c>
      <c r="AC1379" s="15" t="str">
        <f t="shared" si="65"/>
        <v/>
      </c>
      <c r="AD1379" s="27" t="str">
        <f t="shared" si="66"/>
        <v/>
      </c>
    </row>
    <row r="1380" spans="3:30" ht="30" customHeight="1" thickTop="1" thickBot="1" x14ac:dyDescent="0.25">
      <c r="C1380" s="118"/>
      <c r="D1380" s="115"/>
      <c r="E1380" s="116" t="s">
        <v>350</v>
      </c>
      <c r="F1380" s="118"/>
      <c r="G1380" s="131" t="s">
        <v>350</v>
      </c>
      <c r="H1380" s="131" t="s">
        <v>350</v>
      </c>
      <c r="I1380" s="132" t="s">
        <v>350</v>
      </c>
      <c r="AB1380" s="15" t="str">
        <f t="shared" si="64"/>
        <v/>
      </c>
      <c r="AC1380" s="15" t="str">
        <f t="shared" si="65"/>
        <v/>
      </c>
      <c r="AD1380" s="27" t="str">
        <f t="shared" si="66"/>
        <v/>
      </c>
    </row>
    <row r="1381" spans="3:30" ht="30" customHeight="1" thickTop="1" thickBot="1" x14ac:dyDescent="0.25">
      <c r="C1381" s="118"/>
      <c r="D1381" s="115"/>
      <c r="E1381" s="116" t="s">
        <v>350</v>
      </c>
      <c r="F1381" s="118"/>
      <c r="G1381" s="131" t="s">
        <v>350</v>
      </c>
      <c r="H1381" s="131" t="s">
        <v>350</v>
      </c>
      <c r="I1381" s="132" t="s">
        <v>350</v>
      </c>
      <c r="AB1381" s="15" t="str">
        <f t="shared" si="64"/>
        <v/>
      </c>
      <c r="AC1381" s="15" t="str">
        <f t="shared" si="65"/>
        <v/>
      </c>
      <c r="AD1381" s="27" t="str">
        <f t="shared" si="66"/>
        <v/>
      </c>
    </row>
    <row r="1382" spans="3:30" ht="30" customHeight="1" thickTop="1" thickBot="1" x14ac:dyDescent="0.25">
      <c r="C1382" s="118"/>
      <c r="D1382" s="115"/>
      <c r="E1382" s="116" t="s">
        <v>350</v>
      </c>
      <c r="F1382" s="118"/>
      <c r="G1382" s="131" t="s">
        <v>350</v>
      </c>
      <c r="H1382" s="131" t="s">
        <v>350</v>
      </c>
      <c r="I1382" s="132" t="s">
        <v>350</v>
      </c>
      <c r="AB1382" s="15" t="str">
        <f t="shared" si="64"/>
        <v/>
      </c>
      <c r="AC1382" s="15" t="str">
        <f t="shared" si="65"/>
        <v/>
      </c>
      <c r="AD1382" s="27" t="str">
        <f t="shared" si="66"/>
        <v/>
      </c>
    </row>
    <row r="1383" spans="3:30" ht="30" customHeight="1" thickTop="1" thickBot="1" x14ac:dyDescent="0.25">
      <c r="C1383" s="118"/>
      <c r="D1383" s="115"/>
      <c r="E1383" s="116" t="s">
        <v>350</v>
      </c>
      <c r="F1383" s="118"/>
      <c r="G1383" s="131" t="s">
        <v>350</v>
      </c>
      <c r="H1383" s="131" t="s">
        <v>350</v>
      </c>
      <c r="I1383" s="132" t="s">
        <v>350</v>
      </c>
      <c r="AB1383" s="15" t="str">
        <f t="shared" si="64"/>
        <v/>
      </c>
      <c r="AC1383" s="15" t="str">
        <f t="shared" si="65"/>
        <v/>
      </c>
      <c r="AD1383" s="27" t="str">
        <f t="shared" si="66"/>
        <v/>
      </c>
    </row>
    <row r="1384" spans="3:30" ht="30" customHeight="1" thickTop="1" thickBot="1" x14ac:dyDescent="0.25">
      <c r="C1384" s="118"/>
      <c r="D1384" s="115"/>
      <c r="E1384" s="116" t="s">
        <v>350</v>
      </c>
      <c r="F1384" s="118"/>
      <c r="G1384" s="131" t="s">
        <v>350</v>
      </c>
      <c r="H1384" s="131" t="s">
        <v>350</v>
      </c>
      <c r="I1384" s="132" t="s">
        <v>350</v>
      </c>
      <c r="AB1384" s="15" t="str">
        <f t="shared" si="64"/>
        <v/>
      </c>
      <c r="AC1384" s="15" t="str">
        <f t="shared" si="65"/>
        <v/>
      </c>
      <c r="AD1384" s="27" t="str">
        <f t="shared" si="66"/>
        <v/>
      </c>
    </row>
    <row r="1385" spans="3:30" ht="30" customHeight="1" thickTop="1" thickBot="1" x14ac:dyDescent="0.25">
      <c r="C1385" s="118"/>
      <c r="D1385" s="115"/>
      <c r="E1385" s="116" t="s">
        <v>350</v>
      </c>
      <c r="F1385" s="118"/>
      <c r="G1385" s="131" t="s">
        <v>350</v>
      </c>
      <c r="H1385" s="131" t="s">
        <v>350</v>
      </c>
      <c r="I1385" s="132" t="s">
        <v>350</v>
      </c>
      <c r="AB1385" s="15" t="str">
        <f t="shared" si="64"/>
        <v/>
      </c>
      <c r="AC1385" s="15" t="str">
        <f t="shared" si="65"/>
        <v/>
      </c>
      <c r="AD1385" s="27" t="str">
        <f t="shared" si="66"/>
        <v/>
      </c>
    </row>
    <row r="1386" spans="3:30" ht="30" customHeight="1" thickTop="1" thickBot="1" x14ac:dyDescent="0.25">
      <c r="C1386" s="118"/>
      <c r="D1386" s="115"/>
      <c r="E1386" s="116" t="s">
        <v>350</v>
      </c>
      <c r="F1386" s="118"/>
      <c r="G1386" s="131" t="s">
        <v>350</v>
      </c>
      <c r="H1386" s="131" t="s">
        <v>350</v>
      </c>
      <c r="I1386" s="132" t="s">
        <v>350</v>
      </c>
      <c r="AB1386" s="15" t="str">
        <f t="shared" si="64"/>
        <v/>
      </c>
      <c r="AC1386" s="15" t="str">
        <f t="shared" si="65"/>
        <v/>
      </c>
      <c r="AD1386" s="27" t="str">
        <f t="shared" si="66"/>
        <v/>
      </c>
    </row>
    <row r="1387" spans="3:30" ht="30" customHeight="1" thickTop="1" thickBot="1" x14ac:dyDescent="0.25">
      <c r="C1387" s="118"/>
      <c r="D1387" s="115"/>
      <c r="E1387" s="116" t="s">
        <v>350</v>
      </c>
      <c r="F1387" s="118"/>
      <c r="G1387" s="131" t="s">
        <v>350</v>
      </c>
      <c r="H1387" s="131" t="s">
        <v>350</v>
      </c>
      <c r="I1387" s="132" t="s">
        <v>350</v>
      </c>
      <c r="AB1387" s="15" t="str">
        <f t="shared" si="64"/>
        <v/>
      </c>
      <c r="AC1387" s="15" t="str">
        <f t="shared" si="65"/>
        <v/>
      </c>
      <c r="AD1387" s="27" t="str">
        <f t="shared" si="66"/>
        <v/>
      </c>
    </row>
    <row r="1388" spans="3:30" ht="30" customHeight="1" thickTop="1" thickBot="1" x14ac:dyDescent="0.25">
      <c r="C1388" s="118"/>
      <c r="D1388" s="115"/>
      <c r="E1388" s="116" t="s">
        <v>350</v>
      </c>
      <c r="F1388" s="118"/>
      <c r="G1388" s="131" t="s">
        <v>350</v>
      </c>
      <c r="H1388" s="131" t="s">
        <v>350</v>
      </c>
      <c r="I1388" s="132" t="s">
        <v>350</v>
      </c>
      <c r="AB1388" s="15" t="str">
        <f t="shared" si="64"/>
        <v/>
      </c>
      <c r="AC1388" s="15" t="str">
        <f t="shared" si="65"/>
        <v/>
      </c>
      <c r="AD1388" s="27" t="str">
        <f t="shared" si="66"/>
        <v/>
      </c>
    </row>
    <row r="1389" spans="3:30" ht="30" customHeight="1" thickTop="1" thickBot="1" x14ac:dyDescent="0.25">
      <c r="C1389" s="118"/>
      <c r="D1389" s="115"/>
      <c r="E1389" s="116" t="s">
        <v>350</v>
      </c>
      <c r="F1389" s="118"/>
      <c r="G1389" s="131" t="s">
        <v>350</v>
      </c>
      <c r="H1389" s="131" t="s">
        <v>350</v>
      </c>
      <c r="I1389" s="132" t="s">
        <v>350</v>
      </c>
      <c r="AB1389" s="15" t="str">
        <f t="shared" si="64"/>
        <v/>
      </c>
      <c r="AC1389" s="15" t="str">
        <f t="shared" si="65"/>
        <v/>
      </c>
      <c r="AD1389" s="27" t="str">
        <f t="shared" si="66"/>
        <v/>
      </c>
    </row>
    <row r="1390" spans="3:30" ht="30" customHeight="1" thickTop="1" thickBot="1" x14ac:dyDescent="0.25">
      <c r="C1390" s="118"/>
      <c r="D1390" s="115"/>
      <c r="E1390" s="116" t="s">
        <v>350</v>
      </c>
      <c r="F1390" s="118"/>
      <c r="G1390" s="131" t="s">
        <v>350</v>
      </c>
      <c r="H1390" s="131" t="s">
        <v>350</v>
      </c>
      <c r="I1390" s="132" t="s">
        <v>350</v>
      </c>
      <c r="AB1390" s="15" t="str">
        <f t="shared" si="64"/>
        <v/>
      </c>
      <c r="AC1390" s="15" t="str">
        <f t="shared" si="65"/>
        <v/>
      </c>
      <c r="AD1390" s="27" t="str">
        <f t="shared" si="66"/>
        <v/>
      </c>
    </row>
    <row r="1391" spans="3:30" ht="30" customHeight="1" thickTop="1" thickBot="1" x14ac:dyDescent="0.25">
      <c r="C1391" s="118"/>
      <c r="D1391" s="115"/>
      <c r="E1391" s="116" t="s">
        <v>350</v>
      </c>
      <c r="F1391" s="118"/>
      <c r="G1391" s="131" t="s">
        <v>350</v>
      </c>
      <c r="H1391" s="131" t="s">
        <v>350</v>
      </c>
      <c r="I1391" s="132" t="s">
        <v>350</v>
      </c>
      <c r="AB1391" s="15" t="str">
        <f t="shared" si="64"/>
        <v/>
      </c>
      <c r="AC1391" s="15" t="str">
        <f t="shared" si="65"/>
        <v/>
      </c>
      <c r="AD1391" s="27" t="str">
        <f t="shared" si="66"/>
        <v/>
      </c>
    </row>
    <row r="1392" spans="3:30" ht="30" customHeight="1" thickTop="1" thickBot="1" x14ac:dyDescent="0.25">
      <c r="C1392" s="118"/>
      <c r="D1392" s="115"/>
      <c r="E1392" s="116" t="s">
        <v>350</v>
      </c>
      <c r="F1392" s="118"/>
      <c r="G1392" s="131" t="s">
        <v>350</v>
      </c>
      <c r="H1392" s="131" t="s">
        <v>350</v>
      </c>
      <c r="I1392" s="132" t="s">
        <v>350</v>
      </c>
      <c r="AB1392" s="15" t="str">
        <f t="shared" si="64"/>
        <v/>
      </c>
      <c r="AC1392" s="15" t="str">
        <f t="shared" si="65"/>
        <v/>
      </c>
      <c r="AD1392" s="27" t="str">
        <f t="shared" si="66"/>
        <v/>
      </c>
    </row>
    <row r="1393" spans="3:30" ht="30" customHeight="1" thickTop="1" thickBot="1" x14ac:dyDescent="0.25">
      <c r="C1393" s="118"/>
      <c r="D1393" s="115"/>
      <c r="E1393" s="116" t="s">
        <v>350</v>
      </c>
      <c r="F1393" s="118"/>
      <c r="G1393" s="131" t="s">
        <v>350</v>
      </c>
      <c r="H1393" s="131" t="s">
        <v>350</v>
      </c>
      <c r="I1393" s="132" t="s">
        <v>350</v>
      </c>
      <c r="AB1393" s="15" t="str">
        <f t="shared" si="64"/>
        <v/>
      </c>
      <c r="AC1393" s="15" t="str">
        <f t="shared" si="65"/>
        <v/>
      </c>
      <c r="AD1393" s="27" t="str">
        <f t="shared" si="66"/>
        <v/>
      </c>
    </row>
    <row r="1394" spans="3:30" ht="30" customHeight="1" thickTop="1" thickBot="1" x14ac:dyDescent="0.25">
      <c r="C1394" s="118"/>
      <c r="D1394" s="115"/>
      <c r="E1394" s="116" t="s">
        <v>350</v>
      </c>
      <c r="F1394" s="118"/>
      <c r="G1394" s="131" t="s">
        <v>350</v>
      </c>
      <c r="H1394" s="131" t="s">
        <v>350</v>
      </c>
      <c r="I1394" s="132" t="s">
        <v>350</v>
      </c>
      <c r="AB1394" s="15" t="str">
        <f t="shared" si="64"/>
        <v/>
      </c>
      <c r="AC1394" s="15" t="str">
        <f t="shared" si="65"/>
        <v/>
      </c>
      <c r="AD1394" s="27" t="str">
        <f t="shared" si="66"/>
        <v/>
      </c>
    </row>
    <row r="1395" spans="3:30" ht="30" customHeight="1" thickTop="1" thickBot="1" x14ac:dyDescent="0.25">
      <c r="C1395" s="118"/>
      <c r="D1395" s="115"/>
      <c r="E1395" s="116" t="s">
        <v>350</v>
      </c>
      <c r="F1395" s="118"/>
      <c r="G1395" s="131" t="s">
        <v>350</v>
      </c>
      <c r="H1395" s="131" t="s">
        <v>350</v>
      </c>
      <c r="I1395" s="132" t="s">
        <v>350</v>
      </c>
      <c r="AB1395" s="15" t="str">
        <f t="shared" si="64"/>
        <v/>
      </c>
      <c r="AC1395" s="15" t="str">
        <f t="shared" si="65"/>
        <v/>
      </c>
      <c r="AD1395" s="27" t="str">
        <f t="shared" si="66"/>
        <v/>
      </c>
    </row>
    <row r="1396" spans="3:30" ht="30" customHeight="1" thickTop="1" thickBot="1" x14ac:dyDescent="0.25">
      <c r="C1396" s="118"/>
      <c r="D1396" s="115"/>
      <c r="E1396" s="116" t="s">
        <v>350</v>
      </c>
      <c r="F1396" s="118"/>
      <c r="G1396" s="131" t="s">
        <v>350</v>
      </c>
      <c r="H1396" s="131" t="s">
        <v>350</v>
      </c>
      <c r="I1396" s="132" t="s">
        <v>350</v>
      </c>
      <c r="AB1396" s="15" t="str">
        <f t="shared" si="64"/>
        <v/>
      </c>
      <c r="AC1396" s="15" t="str">
        <f t="shared" si="65"/>
        <v/>
      </c>
      <c r="AD1396" s="27" t="str">
        <f t="shared" si="66"/>
        <v/>
      </c>
    </row>
    <row r="1397" spans="3:30" ht="30" customHeight="1" thickTop="1" thickBot="1" x14ac:dyDescent="0.25">
      <c r="C1397" s="118"/>
      <c r="D1397" s="115"/>
      <c r="E1397" s="116" t="s">
        <v>350</v>
      </c>
      <c r="F1397" s="118"/>
      <c r="G1397" s="131" t="s">
        <v>350</v>
      </c>
      <c r="H1397" s="131" t="s">
        <v>350</v>
      </c>
      <c r="I1397" s="132" t="s">
        <v>350</v>
      </c>
      <c r="AB1397" s="15" t="str">
        <f t="shared" si="64"/>
        <v/>
      </c>
      <c r="AC1397" s="15" t="str">
        <f t="shared" si="65"/>
        <v/>
      </c>
      <c r="AD1397" s="27" t="str">
        <f t="shared" si="66"/>
        <v/>
      </c>
    </row>
    <row r="1398" spans="3:30" ht="30" customHeight="1" thickTop="1" thickBot="1" x14ac:dyDescent="0.25">
      <c r="C1398" s="118"/>
      <c r="D1398" s="115"/>
      <c r="E1398" s="116" t="s">
        <v>350</v>
      </c>
      <c r="F1398" s="118"/>
      <c r="G1398" s="131" t="s">
        <v>350</v>
      </c>
      <c r="H1398" s="131" t="s">
        <v>350</v>
      </c>
      <c r="I1398" s="132" t="s">
        <v>350</v>
      </c>
      <c r="AB1398" s="15" t="str">
        <f t="shared" si="64"/>
        <v/>
      </c>
      <c r="AC1398" s="15" t="str">
        <f t="shared" si="65"/>
        <v/>
      </c>
      <c r="AD1398" s="27" t="str">
        <f t="shared" si="66"/>
        <v/>
      </c>
    </row>
    <row r="1399" spans="3:30" ht="30" customHeight="1" thickTop="1" thickBot="1" x14ac:dyDescent="0.25">
      <c r="C1399" s="118"/>
      <c r="D1399" s="115"/>
      <c r="E1399" s="116" t="s">
        <v>350</v>
      </c>
      <c r="F1399" s="118"/>
      <c r="G1399" s="131" t="s">
        <v>350</v>
      </c>
      <c r="H1399" s="131" t="s">
        <v>350</v>
      </c>
      <c r="I1399" s="132" t="s">
        <v>350</v>
      </c>
      <c r="AB1399" s="15" t="str">
        <f t="shared" si="64"/>
        <v/>
      </c>
      <c r="AC1399" s="15" t="str">
        <f t="shared" si="65"/>
        <v/>
      </c>
      <c r="AD1399" s="27" t="str">
        <f t="shared" si="66"/>
        <v/>
      </c>
    </row>
    <row r="1400" spans="3:30" ht="30" customHeight="1" thickTop="1" thickBot="1" x14ac:dyDescent="0.25">
      <c r="C1400" s="118"/>
      <c r="D1400" s="115"/>
      <c r="E1400" s="116" t="s">
        <v>350</v>
      </c>
      <c r="F1400" s="118"/>
      <c r="G1400" s="131" t="s">
        <v>350</v>
      </c>
      <c r="H1400" s="131" t="s">
        <v>350</v>
      </c>
      <c r="I1400" s="132" t="s">
        <v>350</v>
      </c>
      <c r="AB1400" s="15" t="str">
        <f t="shared" si="64"/>
        <v/>
      </c>
      <c r="AC1400" s="15" t="str">
        <f t="shared" si="65"/>
        <v/>
      </c>
      <c r="AD1400" s="27" t="str">
        <f t="shared" si="66"/>
        <v/>
      </c>
    </row>
    <row r="1401" spans="3:30" ht="30" customHeight="1" thickTop="1" thickBot="1" x14ac:dyDescent="0.25">
      <c r="C1401" s="118"/>
      <c r="D1401" s="115"/>
      <c r="E1401" s="116" t="s">
        <v>350</v>
      </c>
      <c r="F1401" s="118"/>
      <c r="G1401" s="131" t="s">
        <v>350</v>
      </c>
      <c r="H1401" s="131" t="s">
        <v>350</v>
      </c>
      <c r="I1401" s="132" t="s">
        <v>350</v>
      </c>
      <c r="AB1401" s="15" t="str">
        <f t="shared" si="64"/>
        <v/>
      </c>
      <c r="AC1401" s="15" t="str">
        <f t="shared" si="65"/>
        <v/>
      </c>
      <c r="AD1401" s="27" t="str">
        <f t="shared" si="66"/>
        <v/>
      </c>
    </row>
    <row r="1402" spans="3:30" ht="30" customHeight="1" thickTop="1" thickBot="1" x14ac:dyDescent="0.25">
      <c r="C1402" s="118"/>
      <c r="D1402" s="115"/>
      <c r="E1402" s="116" t="s">
        <v>350</v>
      </c>
      <c r="F1402" s="118"/>
      <c r="G1402" s="131" t="s">
        <v>350</v>
      </c>
      <c r="H1402" s="131" t="s">
        <v>350</v>
      </c>
      <c r="I1402" s="132" t="s">
        <v>350</v>
      </c>
      <c r="AB1402" s="15" t="str">
        <f t="shared" si="64"/>
        <v/>
      </c>
      <c r="AC1402" s="15" t="str">
        <f t="shared" si="65"/>
        <v/>
      </c>
      <c r="AD1402" s="27" t="str">
        <f t="shared" si="66"/>
        <v/>
      </c>
    </row>
    <row r="1403" spans="3:30" ht="30" customHeight="1" thickTop="1" thickBot="1" x14ac:dyDescent="0.25">
      <c r="C1403" s="118"/>
      <c r="D1403" s="115"/>
      <c r="E1403" s="116" t="s">
        <v>350</v>
      </c>
      <c r="F1403" s="118"/>
      <c r="G1403" s="131" t="s">
        <v>350</v>
      </c>
      <c r="H1403" s="131" t="s">
        <v>350</v>
      </c>
      <c r="I1403" s="132" t="s">
        <v>350</v>
      </c>
      <c r="AB1403" s="15" t="str">
        <f t="shared" si="64"/>
        <v/>
      </c>
      <c r="AC1403" s="15" t="str">
        <f t="shared" si="65"/>
        <v/>
      </c>
      <c r="AD1403" s="27" t="str">
        <f t="shared" si="66"/>
        <v/>
      </c>
    </row>
    <row r="1404" spans="3:30" ht="30" customHeight="1" thickTop="1" thickBot="1" x14ac:dyDescent="0.25">
      <c r="C1404" s="118"/>
      <c r="D1404" s="115"/>
      <c r="E1404" s="116" t="s">
        <v>350</v>
      </c>
      <c r="F1404" s="118"/>
      <c r="G1404" s="131" t="s">
        <v>350</v>
      </c>
      <c r="H1404" s="131" t="s">
        <v>350</v>
      </c>
      <c r="I1404" s="132" t="s">
        <v>350</v>
      </c>
      <c r="AB1404" s="15" t="str">
        <f t="shared" si="64"/>
        <v/>
      </c>
      <c r="AC1404" s="15" t="str">
        <f t="shared" si="65"/>
        <v/>
      </c>
      <c r="AD1404" s="27" t="str">
        <f t="shared" si="66"/>
        <v/>
      </c>
    </row>
    <row r="1405" spans="3:30" ht="30" customHeight="1" thickTop="1" thickBot="1" x14ac:dyDescent="0.25">
      <c r="C1405" s="118"/>
      <c r="D1405" s="115"/>
      <c r="E1405" s="116" t="s">
        <v>350</v>
      </c>
      <c r="F1405" s="118"/>
      <c r="G1405" s="131" t="s">
        <v>350</v>
      </c>
      <c r="H1405" s="131" t="s">
        <v>350</v>
      </c>
      <c r="I1405" s="132" t="s">
        <v>350</v>
      </c>
      <c r="AB1405" s="15" t="str">
        <f t="shared" si="64"/>
        <v/>
      </c>
      <c r="AC1405" s="15" t="str">
        <f t="shared" si="65"/>
        <v/>
      </c>
      <c r="AD1405" s="27" t="str">
        <f t="shared" si="66"/>
        <v/>
      </c>
    </row>
    <row r="1406" spans="3:30" ht="30" customHeight="1" thickTop="1" thickBot="1" x14ac:dyDescent="0.25">
      <c r="C1406" s="118"/>
      <c r="D1406" s="115"/>
      <c r="E1406" s="116" t="s">
        <v>350</v>
      </c>
      <c r="F1406" s="118"/>
      <c r="G1406" s="131" t="s">
        <v>350</v>
      </c>
      <c r="H1406" s="131" t="s">
        <v>350</v>
      </c>
      <c r="I1406" s="132" t="s">
        <v>350</v>
      </c>
      <c r="AB1406" s="15" t="str">
        <f t="shared" si="64"/>
        <v/>
      </c>
      <c r="AC1406" s="15" t="str">
        <f t="shared" si="65"/>
        <v/>
      </c>
      <c r="AD1406" s="27" t="str">
        <f t="shared" si="66"/>
        <v/>
      </c>
    </row>
    <row r="1407" spans="3:30" ht="30" customHeight="1" thickTop="1" thickBot="1" x14ac:dyDescent="0.25">
      <c r="C1407" s="118"/>
      <c r="D1407" s="115"/>
      <c r="E1407" s="116" t="s">
        <v>350</v>
      </c>
      <c r="F1407" s="118"/>
      <c r="G1407" s="131" t="s">
        <v>350</v>
      </c>
      <c r="H1407" s="131" t="s">
        <v>350</v>
      </c>
      <c r="I1407" s="132" t="s">
        <v>350</v>
      </c>
      <c r="AB1407" s="15" t="str">
        <f t="shared" si="64"/>
        <v/>
      </c>
      <c r="AC1407" s="15" t="str">
        <f t="shared" si="65"/>
        <v/>
      </c>
      <c r="AD1407" s="27" t="str">
        <f t="shared" si="66"/>
        <v/>
      </c>
    </row>
    <row r="1408" spans="3:30" ht="30" customHeight="1" thickTop="1" thickBot="1" x14ac:dyDescent="0.25">
      <c r="C1408" s="118"/>
      <c r="D1408" s="115"/>
      <c r="E1408" s="116" t="s">
        <v>350</v>
      </c>
      <c r="F1408" s="118"/>
      <c r="G1408" s="131" t="s">
        <v>350</v>
      </c>
      <c r="H1408" s="131" t="s">
        <v>350</v>
      </c>
      <c r="I1408" s="132" t="s">
        <v>350</v>
      </c>
      <c r="AB1408" s="15" t="str">
        <f t="shared" si="64"/>
        <v/>
      </c>
      <c r="AC1408" s="15" t="str">
        <f t="shared" si="65"/>
        <v/>
      </c>
      <c r="AD1408" s="27" t="str">
        <f t="shared" si="66"/>
        <v/>
      </c>
    </row>
    <row r="1409" spans="3:30" ht="30" customHeight="1" thickTop="1" thickBot="1" x14ac:dyDescent="0.25">
      <c r="C1409" s="118"/>
      <c r="D1409" s="115"/>
      <c r="E1409" s="116" t="s">
        <v>350</v>
      </c>
      <c r="F1409" s="118"/>
      <c r="G1409" s="131" t="s">
        <v>350</v>
      </c>
      <c r="H1409" s="131" t="s">
        <v>350</v>
      </c>
      <c r="I1409" s="132" t="s">
        <v>350</v>
      </c>
      <c r="AB1409" s="15" t="str">
        <f t="shared" si="64"/>
        <v/>
      </c>
      <c r="AC1409" s="15" t="str">
        <f t="shared" si="65"/>
        <v/>
      </c>
      <c r="AD1409" s="27" t="str">
        <f t="shared" si="66"/>
        <v/>
      </c>
    </row>
    <row r="1410" spans="3:30" ht="30" customHeight="1" thickTop="1" thickBot="1" x14ac:dyDescent="0.25">
      <c r="C1410" s="118"/>
      <c r="D1410" s="115"/>
      <c r="E1410" s="116" t="s">
        <v>350</v>
      </c>
      <c r="F1410" s="118"/>
      <c r="G1410" s="131" t="s">
        <v>350</v>
      </c>
      <c r="H1410" s="131" t="s">
        <v>350</v>
      </c>
      <c r="I1410" s="132" t="s">
        <v>350</v>
      </c>
      <c r="AB1410" s="15" t="str">
        <f t="shared" si="64"/>
        <v/>
      </c>
      <c r="AC1410" s="15" t="str">
        <f t="shared" si="65"/>
        <v/>
      </c>
      <c r="AD1410" s="27" t="str">
        <f t="shared" si="66"/>
        <v/>
      </c>
    </row>
    <row r="1411" spans="3:30" ht="30" customHeight="1" thickTop="1" thickBot="1" x14ac:dyDescent="0.25">
      <c r="C1411" s="118"/>
      <c r="D1411" s="115"/>
      <c r="E1411" s="116" t="s">
        <v>350</v>
      </c>
      <c r="F1411" s="118"/>
      <c r="G1411" s="131" t="s">
        <v>350</v>
      </c>
      <c r="H1411" s="131" t="s">
        <v>350</v>
      </c>
      <c r="I1411" s="132" t="s">
        <v>350</v>
      </c>
      <c r="AB1411" s="15" t="str">
        <f t="shared" si="64"/>
        <v/>
      </c>
      <c r="AC1411" s="15" t="str">
        <f t="shared" si="65"/>
        <v/>
      </c>
      <c r="AD1411" s="27" t="str">
        <f t="shared" si="66"/>
        <v/>
      </c>
    </row>
    <row r="1412" spans="3:30" ht="30" customHeight="1" thickTop="1" thickBot="1" x14ac:dyDescent="0.25">
      <c r="C1412" s="118"/>
      <c r="D1412" s="115"/>
      <c r="E1412" s="116" t="s">
        <v>350</v>
      </c>
      <c r="F1412" s="118"/>
      <c r="G1412" s="131" t="s">
        <v>350</v>
      </c>
      <c r="H1412" s="131" t="s">
        <v>350</v>
      </c>
      <c r="I1412" s="132" t="s">
        <v>350</v>
      </c>
      <c r="AB1412" s="15" t="str">
        <f t="shared" si="64"/>
        <v/>
      </c>
      <c r="AC1412" s="15" t="str">
        <f t="shared" si="65"/>
        <v/>
      </c>
      <c r="AD1412" s="27" t="str">
        <f t="shared" si="66"/>
        <v/>
      </c>
    </row>
    <row r="1413" spans="3:30" ht="30" customHeight="1" thickTop="1" thickBot="1" x14ac:dyDescent="0.25">
      <c r="C1413" s="118"/>
      <c r="D1413" s="115"/>
      <c r="E1413" s="116" t="s">
        <v>350</v>
      </c>
      <c r="F1413" s="118"/>
      <c r="G1413" s="131" t="s">
        <v>350</v>
      </c>
      <c r="H1413" s="131" t="s">
        <v>350</v>
      </c>
      <c r="I1413" s="132" t="s">
        <v>350</v>
      </c>
      <c r="AB1413" s="15" t="str">
        <f t="shared" si="64"/>
        <v/>
      </c>
      <c r="AC1413" s="15" t="str">
        <f t="shared" si="65"/>
        <v/>
      </c>
      <c r="AD1413" s="27" t="str">
        <f t="shared" si="66"/>
        <v/>
      </c>
    </row>
    <row r="1414" spans="3:30" ht="30" customHeight="1" thickTop="1" thickBot="1" x14ac:dyDescent="0.25">
      <c r="C1414" s="118"/>
      <c r="D1414" s="115"/>
      <c r="E1414" s="116" t="s">
        <v>350</v>
      </c>
      <c r="F1414" s="118"/>
      <c r="G1414" s="131" t="s">
        <v>350</v>
      </c>
      <c r="H1414" s="131" t="s">
        <v>350</v>
      </c>
      <c r="I1414" s="132" t="s">
        <v>350</v>
      </c>
      <c r="AB1414" s="15" t="str">
        <f t="shared" si="64"/>
        <v/>
      </c>
      <c r="AC1414" s="15" t="str">
        <f t="shared" si="65"/>
        <v/>
      </c>
      <c r="AD1414" s="27" t="str">
        <f t="shared" si="66"/>
        <v/>
      </c>
    </row>
    <row r="1415" spans="3:30" ht="30" customHeight="1" thickTop="1" thickBot="1" x14ac:dyDescent="0.25">
      <c r="C1415" s="118"/>
      <c r="D1415" s="115"/>
      <c r="E1415" s="116" t="s">
        <v>350</v>
      </c>
      <c r="F1415" s="118"/>
      <c r="G1415" s="131" t="s">
        <v>350</v>
      </c>
      <c r="H1415" s="131" t="s">
        <v>350</v>
      </c>
      <c r="I1415" s="132" t="s">
        <v>350</v>
      </c>
      <c r="AB1415" s="15" t="str">
        <f t="shared" si="64"/>
        <v/>
      </c>
      <c r="AC1415" s="15" t="str">
        <f t="shared" si="65"/>
        <v/>
      </c>
      <c r="AD1415" s="27" t="str">
        <f t="shared" si="66"/>
        <v/>
      </c>
    </row>
    <row r="1416" spans="3:30" ht="30" customHeight="1" thickTop="1" thickBot="1" x14ac:dyDescent="0.25">
      <c r="C1416" s="118"/>
      <c r="D1416" s="115"/>
      <c r="E1416" s="116" t="s">
        <v>350</v>
      </c>
      <c r="F1416" s="118"/>
      <c r="G1416" s="131" t="s">
        <v>350</v>
      </c>
      <c r="H1416" s="131" t="s">
        <v>350</v>
      </c>
      <c r="I1416" s="132" t="s">
        <v>350</v>
      </c>
      <c r="AB1416" s="15" t="str">
        <f t="shared" si="64"/>
        <v/>
      </c>
      <c r="AC1416" s="15" t="str">
        <f t="shared" si="65"/>
        <v/>
      </c>
      <c r="AD1416" s="27" t="str">
        <f t="shared" si="66"/>
        <v/>
      </c>
    </row>
    <row r="1417" spans="3:30" ht="30" customHeight="1" thickTop="1" thickBot="1" x14ac:dyDescent="0.25">
      <c r="C1417" s="118"/>
      <c r="D1417" s="115"/>
      <c r="E1417" s="116" t="s">
        <v>350</v>
      </c>
      <c r="F1417" s="118"/>
      <c r="G1417" s="131" t="s">
        <v>350</v>
      </c>
      <c r="H1417" s="131" t="s">
        <v>350</v>
      </c>
      <c r="I1417" s="132" t="s">
        <v>350</v>
      </c>
      <c r="AB1417" s="15" t="str">
        <f t="shared" ref="AB1417:AB1480" si="67">IF(D1417="","",MONTH(D1417))</f>
        <v/>
      </c>
      <c r="AC1417" s="15" t="str">
        <f t="shared" ref="AC1417:AC1480" si="68">IF(D1417="","",YEAR(D1417))</f>
        <v/>
      </c>
      <c r="AD1417" s="27" t="str">
        <f t="shared" ref="AD1417:AD1480" si="69">IF(ISERROR(IF(G1417="","",H1417-G1417)),"",IF(G1417="","",H1417-G1417))</f>
        <v/>
      </c>
    </row>
    <row r="1418" spans="3:30" ht="30" customHeight="1" thickTop="1" thickBot="1" x14ac:dyDescent="0.25">
      <c r="C1418" s="118"/>
      <c r="D1418" s="115"/>
      <c r="E1418" s="116" t="s">
        <v>350</v>
      </c>
      <c r="F1418" s="118"/>
      <c r="G1418" s="131" t="s">
        <v>350</v>
      </c>
      <c r="H1418" s="131" t="s">
        <v>350</v>
      </c>
      <c r="I1418" s="132" t="s">
        <v>350</v>
      </c>
      <c r="AB1418" s="15" t="str">
        <f t="shared" si="67"/>
        <v/>
      </c>
      <c r="AC1418" s="15" t="str">
        <f t="shared" si="68"/>
        <v/>
      </c>
      <c r="AD1418" s="27" t="str">
        <f t="shared" si="69"/>
        <v/>
      </c>
    </row>
    <row r="1419" spans="3:30" ht="30" customHeight="1" thickTop="1" thickBot="1" x14ac:dyDescent="0.25">
      <c r="C1419" s="118"/>
      <c r="D1419" s="115"/>
      <c r="E1419" s="116" t="s">
        <v>350</v>
      </c>
      <c r="F1419" s="118"/>
      <c r="G1419" s="131" t="s">
        <v>350</v>
      </c>
      <c r="H1419" s="131" t="s">
        <v>350</v>
      </c>
      <c r="I1419" s="132" t="s">
        <v>350</v>
      </c>
      <c r="AB1419" s="15" t="str">
        <f t="shared" si="67"/>
        <v/>
      </c>
      <c r="AC1419" s="15" t="str">
        <f t="shared" si="68"/>
        <v/>
      </c>
      <c r="AD1419" s="27" t="str">
        <f t="shared" si="69"/>
        <v/>
      </c>
    </row>
    <row r="1420" spans="3:30" ht="30" customHeight="1" thickTop="1" thickBot="1" x14ac:dyDescent="0.25">
      <c r="C1420" s="118"/>
      <c r="D1420" s="115"/>
      <c r="E1420" s="116" t="s">
        <v>350</v>
      </c>
      <c r="F1420" s="118"/>
      <c r="G1420" s="131" t="s">
        <v>350</v>
      </c>
      <c r="H1420" s="131" t="s">
        <v>350</v>
      </c>
      <c r="I1420" s="132" t="s">
        <v>350</v>
      </c>
      <c r="AB1420" s="15" t="str">
        <f t="shared" si="67"/>
        <v/>
      </c>
      <c r="AC1420" s="15" t="str">
        <f t="shared" si="68"/>
        <v/>
      </c>
      <c r="AD1420" s="27" t="str">
        <f t="shared" si="69"/>
        <v/>
      </c>
    </row>
    <row r="1421" spans="3:30" ht="30" customHeight="1" thickTop="1" thickBot="1" x14ac:dyDescent="0.25">
      <c r="C1421" s="118"/>
      <c r="D1421" s="115"/>
      <c r="E1421" s="116" t="s">
        <v>350</v>
      </c>
      <c r="F1421" s="118"/>
      <c r="G1421" s="131" t="s">
        <v>350</v>
      </c>
      <c r="H1421" s="131" t="s">
        <v>350</v>
      </c>
      <c r="I1421" s="132" t="s">
        <v>350</v>
      </c>
      <c r="AB1421" s="15" t="str">
        <f t="shared" si="67"/>
        <v/>
      </c>
      <c r="AC1421" s="15" t="str">
        <f t="shared" si="68"/>
        <v/>
      </c>
      <c r="AD1421" s="27" t="str">
        <f t="shared" si="69"/>
        <v/>
      </c>
    </row>
    <row r="1422" spans="3:30" ht="30" customHeight="1" thickTop="1" thickBot="1" x14ac:dyDescent="0.25">
      <c r="C1422" s="118"/>
      <c r="D1422" s="115"/>
      <c r="E1422" s="116" t="s">
        <v>350</v>
      </c>
      <c r="F1422" s="118"/>
      <c r="G1422" s="131" t="s">
        <v>350</v>
      </c>
      <c r="H1422" s="131" t="s">
        <v>350</v>
      </c>
      <c r="I1422" s="132" t="s">
        <v>350</v>
      </c>
      <c r="AB1422" s="15" t="str">
        <f t="shared" si="67"/>
        <v/>
      </c>
      <c r="AC1422" s="15" t="str">
        <f t="shared" si="68"/>
        <v/>
      </c>
      <c r="AD1422" s="27" t="str">
        <f t="shared" si="69"/>
        <v/>
      </c>
    </row>
    <row r="1423" spans="3:30" ht="30" customHeight="1" thickTop="1" thickBot="1" x14ac:dyDescent="0.25">
      <c r="C1423" s="118"/>
      <c r="D1423" s="115"/>
      <c r="E1423" s="116" t="s">
        <v>350</v>
      </c>
      <c r="F1423" s="118"/>
      <c r="G1423" s="131" t="s">
        <v>350</v>
      </c>
      <c r="H1423" s="131" t="s">
        <v>350</v>
      </c>
      <c r="I1423" s="132" t="s">
        <v>350</v>
      </c>
      <c r="AB1423" s="15" t="str">
        <f t="shared" si="67"/>
        <v/>
      </c>
      <c r="AC1423" s="15" t="str">
        <f t="shared" si="68"/>
        <v/>
      </c>
      <c r="AD1423" s="27" t="str">
        <f t="shared" si="69"/>
        <v/>
      </c>
    </row>
    <row r="1424" spans="3:30" ht="30" customHeight="1" thickTop="1" thickBot="1" x14ac:dyDescent="0.25">
      <c r="C1424" s="118"/>
      <c r="D1424" s="115"/>
      <c r="E1424" s="116" t="s">
        <v>350</v>
      </c>
      <c r="F1424" s="118"/>
      <c r="G1424" s="131" t="s">
        <v>350</v>
      </c>
      <c r="H1424" s="131" t="s">
        <v>350</v>
      </c>
      <c r="I1424" s="132" t="s">
        <v>350</v>
      </c>
      <c r="AB1424" s="15" t="str">
        <f t="shared" si="67"/>
        <v/>
      </c>
      <c r="AC1424" s="15" t="str">
        <f t="shared" si="68"/>
        <v/>
      </c>
      <c r="AD1424" s="27" t="str">
        <f t="shared" si="69"/>
        <v/>
      </c>
    </row>
    <row r="1425" spans="3:30" ht="30" customHeight="1" thickTop="1" thickBot="1" x14ac:dyDescent="0.25">
      <c r="C1425" s="118"/>
      <c r="D1425" s="115"/>
      <c r="E1425" s="116" t="s">
        <v>350</v>
      </c>
      <c r="F1425" s="118"/>
      <c r="G1425" s="131" t="s">
        <v>350</v>
      </c>
      <c r="H1425" s="131" t="s">
        <v>350</v>
      </c>
      <c r="I1425" s="132" t="s">
        <v>350</v>
      </c>
      <c r="AB1425" s="15" t="str">
        <f t="shared" si="67"/>
        <v/>
      </c>
      <c r="AC1425" s="15" t="str">
        <f t="shared" si="68"/>
        <v/>
      </c>
      <c r="AD1425" s="27" t="str">
        <f t="shared" si="69"/>
        <v/>
      </c>
    </row>
    <row r="1426" spans="3:30" ht="30" customHeight="1" thickTop="1" thickBot="1" x14ac:dyDescent="0.25">
      <c r="C1426" s="118"/>
      <c r="D1426" s="115"/>
      <c r="E1426" s="116" t="s">
        <v>350</v>
      </c>
      <c r="F1426" s="118"/>
      <c r="G1426" s="131" t="s">
        <v>350</v>
      </c>
      <c r="H1426" s="131" t="s">
        <v>350</v>
      </c>
      <c r="I1426" s="132" t="s">
        <v>350</v>
      </c>
      <c r="AB1426" s="15" t="str">
        <f t="shared" si="67"/>
        <v/>
      </c>
      <c r="AC1426" s="15" t="str">
        <f t="shared" si="68"/>
        <v/>
      </c>
      <c r="AD1426" s="27" t="str">
        <f t="shared" si="69"/>
        <v/>
      </c>
    </row>
    <row r="1427" spans="3:30" ht="30" customHeight="1" thickTop="1" thickBot="1" x14ac:dyDescent="0.25">
      <c r="C1427" s="118"/>
      <c r="D1427" s="115"/>
      <c r="E1427" s="116" t="s">
        <v>350</v>
      </c>
      <c r="F1427" s="118"/>
      <c r="G1427" s="131" t="s">
        <v>350</v>
      </c>
      <c r="H1427" s="131" t="s">
        <v>350</v>
      </c>
      <c r="I1427" s="132" t="s">
        <v>350</v>
      </c>
      <c r="AB1427" s="15" t="str">
        <f t="shared" si="67"/>
        <v/>
      </c>
      <c r="AC1427" s="15" t="str">
        <f t="shared" si="68"/>
        <v/>
      </c>
      <c r="AD1427" s="27" t="str">
        <f t="shared" si="69"/>
        <v/>
      </c>
    </row>
    <row r="1428" spans="3:30" ht="30" customHeight="1" thickTop="1" thickBot="1" x14ac:dyDescent="0.25">
      <c r="C1428" s="118"/>
      <c r="D1428" s="115"/>
      <c r="E1428" s="116" t="s">
        <v>350</v>
      </c>
      <c r="F1428" s="118"/>
      <c r="G1428" s="131" t="s">
        <v>350</v>
      </c>
      <c r="H1428" s="131" t="s">
        <v>350</v>
      </c>
      <c r="I1428" s="132" t="s">
        <v>350</v>
      </c>
      <c r="AB1428" s="15" t="str">
        <f t="shared" si="67"/>
        <v/>
      </c>
      <c r="AC1428" s="15" t="str">
        <f t="shared" si="68"/>
        <v/>
      </c>
      <c r="AD1428" s="27" t="str">
        <f t="shared" si="69"/>
        <v/>
      </c>
    </row>
    <row r="1429" spans="3:30" ht="30" customHeight="1" thickTop="1" thickBot="1" x14ac:dyDescent="0.25">
      <c r="C1429" s="118"/>
      <c r="D1429" s="115"/>
      <c r="E1429" s="116" t="s">
        <v>350</v>
      </c>
      <c r="F1429" s="118"/>
      <c r="G1429" s="131" t="s">
        <v>350</v>
      </c>
      <c r="H1429" s="131" t="s">
        <v>350</v>
      </c>
      <c r="I1429" s="132" t="s">
        <v>350</v>
      </c>
      <c r="AB1429" s="15" t="str">
        <f t="shared" si="67"/>
        <v/>
      </c>
      <c r="AC1429" s="15" t="str">
        <f t="shared" si="68"/>
        <v/>
      </c>
      <c r="AD1429" s="27" t="str">
        <f t="shared" si="69"/>
        <v/>
      </c>
    </row>
    <row r="1430" spans="3:30" ht="30" customHeight="1" thickTop="1" thickBot="1" x14ac:dyDescent="0.25">
      <c r="C1430" s="118"/>
      <c r="D1430" s="115"/>
      <c r="E1430" s="116" t="s">
        <v>350</v>
      </c>
      <c r="F1430" s="118"/>
      <c r="G1430" s="131" t="s">
        <v>350</v>
      </c>
      <c r="H1430" s="131" t="s">
        <v>350</v>
      </c>
      <c r="I1430" s="132" t="s">
        <v>350</v>
      </c>
      <c r="AB1430" s="15" t="str">
        <f t="shared" si="67"/>
        <v/>
      </c>
      <c r="AC1430" s="15" t="str">
        <f t="shared" si="68"/>
        <v/>
      </c>
      <c r="AD1430" s="27" t="str">
        <f t="shared" si="69"/>
        <v/>
      </c>
    </row>
    <row r="1431" spans="3:30" ht="30" customHeight="1" thickTop="1" thickBot="1" x14ac:dyDescent="0.25">
      <c r="C1431" s="118"/>
      <c r="D1431" s="115"/>
      <c r="E1431" s="116" t="s">
        <v>350</v>
      </c>
      <c r="F1431" s="118"/>
      <c r="G1431" s="131" t="s">
        <v>350</v>
      </c>
      <c r="H1431" s="131" t="s">
        <v>350</v>
      </c>
      <c r="I1431" s="132" t="s">
        <v>350</v>
      </c>
      <c r="AB1431" s="15" t="str">
        <f t="shared" si="67"/>
        <v/>
      </c>
      <c r="AC1431" s="15" t="str">
        <f t="shared" si="68"/>
        <v/>
      </c>
      <c r="AD1431" s="27" t="str">
        <f t="shared" si="69"/>
        <v/>
      </c>
    </row>
    <row r="1432" spans="3:30" ht="30" customHeight="1" thickTop="1" thickBot="1" x14ac:dyDescent="0.25">
      <c r="C1432" s="118"/>
      <c r="D1432" s="115"/>
      <c r="E1432" s="116" t="s">
        <v>350</v>
      </c>
      <c r="F1432" s="118"/>
      <c r="G1432" s="131" t="s">
        <v>350</v>
      </c>
      <c r="H1432" s="131" t="s">
        <v>350</v>
      </c>
      <c r="I1432" s="132" t="s">
        <v>350</v>
      </c>
      <c r="AB1432" s="15" t="str">
        <f t="shared" si="67"/>
        <v/>
      </c>
      <c r="AC1432" s="15" t="str">
        <f t="shared" si="68"/>
        <v/>
      </c>
      <c r="AD1432" s="27" t="str">
        <f t="shared" si="69"/>
        <v/>
      </c>
    </row>
    <row r="1433" spans="3:30" ht="30" customHeight="1" thickTop="1" thickBot="1" x14ac:dyDescent="0.25">
      <c r="C1433" s="118"/>
      <c r="D1433" s="115"/>
      <c r="E1433" s="116" t="s">
        <v>350</v>
      </c>
      <c r="F1433" s="118"/>
      <c r="G1433" s="131" t="s">
        <v>350</v>
      </c>
      <c r="H1433" s="131" t="s">
        <v>350</v>
      </c>
      <c r="I1433" s="132" t="s">
        <v>350</v>
      </c>
      <c r="AB1433" s="15" t="str">
        <f t="shared" si="67"/>
        <v/>
      </c>
      <c r="AC1433" s="15" t="str">
        <f t="shared" si="68"/>
        <v/>
      </c>
      <c r="AD1433" s="27" t="str">
        <f t="shared" si="69"/>
        <v/>
      </c>
    </row>
    <row r="1434" spans="3:30" ht="30" customHeight="1" thickTop="1" thickBot="1" x14ac:dyDescent="0.25">
      <c r="C1434" s="118"/>
      <c r="D1434" s="115"/>
      <c r="E1434" s="116" t="s">
        <v>350</v>
      </c>
      <c r="F1434" s="118"/>
      <c r="G1434" s="131" t="s">
        <v>350</v>
      </c>
      <c r="H1434" s="131" t="s">
        <v>350</v>
      </c>
      <c r="I1434" s="132" t="s">
        <v>350</v>
      </c>
      <c r="AB1434" s="15" t="str">
        <f t="shared" si="67"/>
        <v/>
      </c>
      <c r="AC1434" s="15" t="str">
        <f t="shared" si="68"/>
        <v/>
      </c>
      <c r="AD1434" s="27" t="str">
        <f t="shared" si="69"/>
        <v/>
      </c>
    </row>
    <row r="1435" spans="3:30" ht="30" customHeight="1" thickTop="1" thickBot="1" x14ac:dyDescent="0.25">
      <c r="C1435" s="118"/>
      <c r="D1435" s="115"/>
      <c r="E1435" s="116" t="s">
        <v>350</v>
      </c>
      <c r="F1435" s="118"/>
      <c r="G1435" s="131" t="s">
        <v>350</v>
      </c>
      <c r="H1435" s="131" t="s">
        <v>350</v>
      </c>
      <c r="I1435" s="132" t="s">
        <v>350</v>
      </c>
      <c r="AB1435" s="15" t="str">
        <f t="shared" si="67"/>
        <v/>
      </c>
      <c r="AC1435" s="15" t="str">
        <f t="shared" si="68"/>
        <v/>
      </c>
      <c r="AD1435" s="27" t="str">
        <f t="shared" si="69"/>
        <v/>
      </c>
    </row>
    <row r="1436" spans="3:30" ht="30" customHeight="1" thickTop="1" thickBot="1" x14ac:dyDescent="0.25">
      <c r="C1436" s="118"/>
      <c r="D1436" s="115"/>
      <c r="E1436" s="116" t="s">
        <v>350</v>
      </c>
      <c r="F1436" s="118"/>
      <c r="G1436" s="131" t="s">
        <v>350</v>
      </c>
      <c r="H1436" s="131" t="s">
        <v>350</v>
      </c>
      <c r="I1436" s="132" t="s">
        <v>350</v>
      </c>
      <c r="AB1436" s="15" t="str">
        <f t="shared" si="67"/>
        <v/>
      </c>
      <c r="AC1436" s="15" t="str">
        <f t="shared" si="68"/>
        <v/>
      </c>
      <c r="AD1436" s="27" t="str">
        <f t="shared" si="69"/>
        <v/>
      </c>
    </row>
    <row r="1437" spans="3:30" ht="30" customHeight="1" thickTop="1" thickBot="1" x14ac:dyDescent="0.25">
      <c r="C1437" s="118"/>
      <c r="D1437" s="115"/>
      <c r="E1437" s="116" t="s">
        <v>350</v>
      </c>
      <c r="F1437" s="118"/>
      <c r="G1437" s="131" t="s">
        <v>350</v>
      </c>
      <c r="H1437" s="131" t="s">
        <v>350</v>
      </c>
      <c r="I1437" s="132" t="s">
        <v>350</v>
      </c>
      <c r="AB1437" s="15" t="str">
        <f t="shared" si="67"/>
        <v/>
      </c>
      <c r="AC1437" s="15" t="str">
        <f t="shared" si="68"/>
        <v/>
      </c>
      <c r="AD1437" s="27" t="str">
        <f t="shared" si="69"/>
        <v/>
      </c>
    </row>
    <row r="1438" spans="3:30" ht="30" customHeight="1" thickTop="1" thickBot="1" x14ac:dyDescent="0.25">
      <c r="C1438" s="118"/>
      <c r="D1438" s="115"/>
      <c r="E1438" s="116" t="s">
        <v>350</v>
      </c>
      <c r="F1438" s="118"/>
      <c r="G1438" s="131" t="s">
        <v>350</v>
      </c>
      <c r="H1438" s="131" t="s">
        <v>350</v>
      </c>
      <c r="I1438" s="132" t="s">
        <v>350</v>
      </c>
      <c r="AB1438" s="15" t="str">
        <f t="shared" si="67"/>
        <v/>
      </c>
      <c r="AC1438" s="15" t="str">
        <f t="shared" si="68"/>
        <v/>
      </c>
      <c r="AD1438" s="27" t="str">
        <f t="shared" si="69"/>
        <v/>
      </c>
    </row>
    <row r="1439" spans="3:30" ht="30" customHeight="1" thickTop="1" thickBot="1" x14ac:dyDescent="0.25">
      <c r="C1439" s="118"/>
      <c r="D1439" s="115"/>
      <c r="E1439" s="116" t="s">
        <v>350</v>
      </c>
      <c r="F1439" s="118"/>
      <c r="G1439" s="131" t="s">
        <v>350</v>
      </c>
      <c r="H1439" s="131" t="s">
        <v>350</v>
      </c>
      <c r="I1439" s="132" t="s">
        <v>350</v>
      </c>
      <c r="AB1439" s="15" t="str">
        <f t="shared" si="67"/>
        <v/>
      </c>
      <c r="AC1439" s="15" t="str">
        <f t="shared" si="68"/>
        <v/>
      </c>
      <c r="AD1439" s="27" t="str">
        <f t="shared" si="69"/>
        <v/>
      </c>
    </row>
    <row r="1440" spans="3:30" ht="30" customHeight="1" thickTop="1" thickBot="1" x14ac:dyDescent="0.25">
      <c r="C1440" s="118"/>
      <c r="D1440" s="115"/>
      <c r="E1440" s="116" t="s">
        <v>350</v>
      </c>
      <c r="F1440" s="118"/>
      <c r="G1440" s="131" t="s">
        <v>350</v>
      </c>
      <c r="H1440" s="131" t="s">
        <v>350</v>
      </c>
      <c r="I1440" s="132" t="s">
        <v>350</v>
      </c>
      <c r="AB1440" s="15" t="str">
        <f t="shared" si="67"/>
        <v/>
      </c>
      <c r="AC1440" s="15" t="str">
        <f t="shared" si="68"/>
        <v/>
      </c>
      <c r="AD1440" s="27" t="str">
        <f t="shared" si="69"/>
        <v/>
      </c>
    </row>
    <row r="1441" spans="3:30" ht="30" customHeight="1" thickTop="1" thickBot="1" x14ac:dyDescent="0.25">
      <c r="C1441" s="118"/>
      <c r="D1441" s="115"/>
      <c r="E1441" s="116" t="s">
        <v>350</v>
      </c>
      <c r="F1441" s="118"/>
      <c r="G1441" s="131" t="s">
        <v>350</v>
      </c>
      <c r="H1441" s="131" t="s">
        <v>350</v>
      </c>
      <c r="I1441" s="132" t="s">
        <v>350</v>
      </c>
      <c r="AB1441" s="15" t="str">
        <f t="shared" si="67"/>
        <v/>
      </c>
      <c r="AC1441" s="15" t="str">
        <f t="shared" si="68"/>
        <v/>
      </c>
      <c r="AD1441" s="27" t="str">
        <f t="shared" si="69"/>
        <v/>
      </c>
    </row>
    <row r="1442" spans="3:30" ht="30" customHeight="1" thickTop="1" thickBot="1" x14ac:dyDescent="0.25">
      <c r="C1442" s="118"/>
      <c r="D1442" s="115"/>
      <c r="E1442" s="116" t="s">
        <v>350</v>
      </c>
      <c r="F1442" s="118"/>
      <c r="G1442" s="131" t="s">
        <v>350</v>
      </c>
      <c r="H1442" s="131" t="s">
        <v>350</v>
      </c>
      <c r="I1442" s="132" t="s">
        <v>350</v>
      </c>
      <c r="AB1442" s="15" t="str">
        <f t="shared" si="67"/>
        <v/>
      </c>
      <c r="AC1442" s="15" t="str">
        <f t="shared" si="68"/>
        <v/>
      </c>
      <c r="AD1442" s="27" t="str">
        <f t="shared" si="69"/>
        <v/>
      </c>
    </row>
    <row r="1443" spans="3:30" ht="30" customHeight="1" thickTop="1" thickBot="1" x14ac:dyDescent="0.25">
      <c r="C1443" s="118"/>
      <c r="D1443" s="115"/>
      <c r="E1443" s="116" t="s">
        <v>350</v>
      </c>
      <c r="F1443" s="118"/>
      <c r="G1443" s="131" t="s">
        <v>350</v>
      </c>
      <c r="H1443" s="131" t="s">
        <v>350</v>
      </c>
      <c r="I1443" s="132" t="s">
        <v>350</v>
      </c>
      <c r="AB1443" s="15" t="str">
        <f t="shared" si="67"/>
        <v/>
      </c>
      <c r="AC1443" s="15" t="str">
        <f t="shared" si="68"/>
        <v/>
      </c>
      <c r="AD1443" s="27" t="str">
        <f t="shared" si="69"/>
        <v/>
      </c>
    </row>
    <row r="1444" spans="3:30" ht="30" customHeight="1" thickTop="1" thickBot="1" x14ac:dyDescent="0.25">
      <c r="C1444" s="118"/>
      <c r="D1444" s="115"/>
      <c r="E1444" s="116" t="s">
        <v>350</v>
      </c>
      <c r="F1444" s="118"/>
      <c r="G1444" s="131" t="s">
        <v>350</v>
      </c>
      <c r="H1444" s="131" t="s">
        <v>350</v>
      </c>
      <c r="I1444" s="132" t="s">
        <v>350</v>
      </c>
      <c r="AB1444" s="15" t="str">
        <f t="shared" si="67"/>
        <v/>
      </c>
      <c r="AC1444" s="15" t="str">
        <f t="shared" si="68"/>
        <v/>
      </c>
      <c r="AD1444" s="27" t="str">
        <f t="shared" si="69"/>
        <v/>
      </c>
    </row>
    <row r="1445" spans="3:30" ht="30" customHeight="1" thickTop="1" thickBot="1" x14ac:dyDescent="0.25">
      <c r="C1445" s="118"/>
      <c r="D1445" s="115"/>
      <c r="E1445" s="116" t="s">
        <v>350</v>
      </c>
      <c r="F1445" s="118"/>
      <c r="G1445" s="131" t="s">
        <v>350</v>
      </c>
      <c r="H1445" s="131" t="s">
        <v>350</v>
      </c>
      <c r="I1445" s="132" t="s">
        <v>350</v>
      </c>
      <c r="AB1445" s="15" t="str">
        <f t="shared" si="67"/>
        <v/>
      </c>
      <c r="AC1445" s="15" t="str">
        <f t="shared" si="68"/>
        <v/>
      </c>
      <c r="AD1445" s="27" t="str">
        <f t="shared" si="69"/>
        <v/>
      </c>
    </row>
    <row r="1446" spans="3:30" ht="30" customHeight="1" thickTop="1" thickBot="1" x14ac:dyDescent="0.25">
      <c r="C1446" s="118"/>
      <c r="D1446" s="115"/>
      <c r="E1446" s="116" t="s">
        <v>350</v>
      </c>
      <c r="F1446" s="118"/>
      <c r="G1446" s="131" t="s">
        <v>350</v>
      </c>
      <c r="H1446" s="131" t="s">
        <v>350</v>
      </c>
      <c r="I1446" s="132" t="s">
        <v>350</v>
      </c>
      <c r="AB1446" s="15" t="str">
        <f t="shared" si="67"/>
        <v/>
      </c>
      <c r="AC1446" s="15" t="str">
        <f t="shared" si="68"/>
        <v/>
      </c>
      <c r="AD1446" s="27" t="str">
        <f t="shared" si="69"/>
        <v/>
      </c>
    </row>
    <row r="1447" spans="3:30" ht="30" customHeight="1" thickTop="1" thickBot="1" x14ac:dyDescent="0.25">
      <c r="C1447" s="118"/>
      <c r="D1447" s="115"/>
      <c r="E1447" s="116" t="s">
        <v>350</v>
      </c>
      <c r="F1447" s="118"/>
      <c r="G1447" s="131" t="s">
        <v>350</v>
      </c>
      <c r="H1447" s="131" t="s">
        <v>350</v>
      </c>
      <c r="I1447" s="132" t="s">
        <v>350</v>
      </c>
      <c r="AB1447" s="15" t="str">
        <f t="shared" si="67"/>
        <v/>
      </c>
      <c r="AC1447" s="15" t="str">
        <f t="shared" si="68"/>
        <v/>
      </c>
      <c r="AD1447" s="27" t="str">
        <f t="shared" si="69"/>
        <v/>
      </c>
    </row>
    <row r="1448" spans="3:30" ht="30" customHeight="1" thickTop="1" thickBot="1" x14ac:dyDescent="0.25">
      <c r="C1448" s="118"/>
      <c r="D1448" s="115"/>
      <c r="E1448" s="116" t="s">
        <v>350</v>
      </c>
      <c r="F1448" s="118"/>
      <c r="G1448" s="131" t="s">
        <v>350</v>
      </c>
      <c r="H1448" s="131" t="s">
        <v>350</v>
      </c>
      <c r="I1448" s="132" t="s">
        <v>350</v>
      </c>
      <c r="AB1448" s="15" t="str">
        <f t="shared" si="67"/>
        <v/>
      </c>
      <c r="AC1448" s="15" t="str">
        <f t="shared" si="68"/>
        <v/>
      </c>
      <c r="AD1448" s="27" t="str">
        <f t="shared" si="69"/>
        <v/>
      </c>
    </row>
    <row r="1449" spans="3:30" ht="30" customHeight="1" thickTop="1" thickBot="1" x14ac:dyDescent="0.25">
      <c r="C1449" s="118"/>
      <c r="D1449" s="115"/>
      <c r="E1449" s="116" t="s">
        <v>350</v>
      </c>
      <c r="F1449" s="118"/>
      <c r="G1449" s="131" t="s">
        <v>350</v>
      </c>
      <c r="H1449" s="131" t="s">
        <v>350</v>
      </c>
      <c r="I1449" s="132" t="s">
        <v>350</v>
      </c>
      <c r="AB1449" s="15" t="str">
        <f t="shared" si="67"/>
        <v/>
      </c>
      <c r="AC1449" s="15" t="str">
        <f t="shared" si="68"/>
        <v/>
      </c>
      <c r="AD1449" s="27" t="str">
        <f t="shared" si="69"/>
        <v/>
      </c>
    </row>
    <row r="1450" spans="3:30" ht="30" customHeight="1" thickTop="1" thickBot="1" x14ac:dyDescent="0.25">
      <c r="C1450" s="118"/>
      <c r="D1450" s="115"/>
      <c r="E1450" s="116" t="s">
        <v>350</v>
      </c>
      <c r="F1450" s="118"/>
      <c r="G1450" s="131" t="s">
        <v>350</v>
      </c>
      <c r="H1450" s="131" t="s">
        <v>350</v>
      </c>
      <c r="I1450" s="132" t="s">
        <v>350</v>
      </c>
      <c r="AB1450" s="15" t="str">
        <f t="shared" si="67"/>
        <v/>
      </c>
      <c r="AC1450" s="15" t="str">
        <f t="shared" si="68"/>
        <v/>
      </c>
      <c r="AD1450" s="27" t="str">
        <f t="shared" si="69"/>
        <v/>
      </c>
    </row>
    <row r="1451" spans="3:30" ht="30" customHeight="1" thickTop="1" thickBot="1" x14ac:dyDescent="0.25">
      <c r="C1451" s="118"/>
      <c r="D1451" s="115"/>
      <c r="E1451" s="116" t="s">
        <v>350</v>
      </c>
      <c r="F1451" s="118"/>
      <c r="G1451" s="131" t="s">
        <v>350</v>
      </c>
      <c r="H1451" s="131" t="s">
        <v>350</v>
      </c>
      <c r="I1451" s="132" t="s">
        <v>350</v>
      </c>
      <c r="AB1451" s="15" t="str">
        <f t="shared" si="67"/>
        <v/>
      </c>
      <c r="AC1451" s="15" t="str">
        <f t="shared" si="68"/>
        <v/>
      </c>
      <c r="AD1451" s="27" t="str">
        <f t="shared" si="69"/>
        <v/>
      </c>
    </row>
    <row r="1452" spans="3:30" ht="30" customHeight="1" thickTop="1" thickBot="1" x14ac:dyDescent="0.25">
      <c r="C1452" s="118"/>
      <c r="D1452" s="115"/>
      <c r="E1452" s="116" t="s">
        <v>350</v>
      </c>
      <c r="F1452" s="118"/>
      <c r="G1452" s="131" t="s">
        <v>350</v>
      </c>
      <c r="H1452" s="131" t="s">
        <v>350</v>
      </c>
      <c r="I1452" s="132" t="s">
        <v>350</v>
      </c>
      <c r="AB1452" s="15" t="str">
        <f t="shared" si="67"/>
        <v/>
      </c>
      <c r="AC1452" s="15" t="str">
        <f t="shared" si="68"/>
        <v/>
      </c>
      <c r="AD1452" s="27" t="str">
        <f t="shared" si="69"/>
        <v/>
      </c>
    </row>
    <row r="1453" spans="3:30" ht="30" customHeight="1" thickTop="1" thickBot="1" x14ac:dyDescent="0.25">
      <c r="C1453" s="118"/>
      <c r="D1453" s="115"/>
      <c r="E1453" s="116" t="s">
        <v>350</v>
      </c>
      <c r="F1453" s="118"/>
      <c r="G1453" s="131" t="s">
        <v>350</v>
      </c>
      <c r="H1453" s="131" t="s">
        <v>350</v>
      </c>
      <c r="I1453" s="132" t="s">
        <v>350</v>
      </c>
      <c r="AB1453" s="15" t="str">
        <f t="shared" si="67"/>
        <v/>
      </c>
      <c r="AC1453" s="15" t="str">
        <f t="shared" si="68"/>
        <v/>
      </c>
      <c r="AD1453" s="27" t="str">
        <f t="shared" si="69"/>
        <v/>
      </c>
    </row>
    <row r="1454" spans="3:30" ht="30" customHeight="1" thickTop="1" thickBot="1" x14ac:dyDescent="0.25">
      <c r="C1454" s="118"/>
      <c r="D1454" s="115"/>
      <c r="E1454" s="116" t="s">
        <v>350</v>
      </c>
      <c r="F1454" s="118"/>
      <c r="G1454" s="131" t="s">
        <v>350</v>
      </c>
      <c r="H1454" s="131" t="s">
        <v>350</v>
      </c>
      <c r="I1454" s="132" t="s">
        <v>350</v>
      </c>
      <c r="AB1454" s="15" t="str">
        <f t="shared" si="67"/>
        <v/>
      </c>
      <c r="AC1454" s="15" t="str">
        <f t="shared" si="68"/>
        <v/>
      </c>
      <c r="AD1454" s="27" t="str">
        <f t="shared" si="69"/>
        <v/>
      </c>
    </row>
    <row r="1455" spans="3:30" ht="30" customHeight="1" thickTop="1" thickBot="1" x14ac:dyDescent="0.25">
      <c r="C1455" s="118"/>
      <c r="D1455" s="115"/>
      <c r="E1455" s="116" t="s">
        <v>350</v>
      </c>
      <c r="F1455" s="118"/>
      <c r="G1455" s="131" t="s">
        <v>350</v>
      </c>
      <c r="H1455" s="131" t="s">
        <v>350</v>
      </c>
      <c r="I1455" s="132" t="s">
        <v>350</v>
      </c>
      <c r="AB1455" s="15" t="str">
        <f t="shared" si="67"/>
        <v/>
      </c>
      <c r="AC1455" s="15" t="str">
        <f t="shared" si="68"/>
        <v/>
      </c>
      <c r="AD1455" s="27" t="str">
        <f t="shared" si="69"/>
        <v/>
      </c>
    </row>
    <row r="1456" spans="3:30" ht="30" customHeight="1" thickTop="1" thickBot="1" x14ac:dyDescent="0.25">
      <c r="C1456" s="118"/>
      <c r="D1456" s="115"/>
      <c r="E1456" s="116" t="s">
        <v>350</v>
      </c>
      <c r="F1456" s="118"/>
      <c r="G1456" s="131" t="s">
        <v>350</v>
      </c>
      <c r="H1456" s="131" t="s">
        <v>350</v>
      </c>
      <c r="I1456" s="132" t="s">
        <v>350</v>
      </c>
      <c r="AB1456" s="15" t="str">
        <f t="shared" si="67"/>
        <v/>
      </c>
      <c r="AC1456" s="15" t="str">
        <f t="shared" si="68"/>
        <v/>
      </c>
      <c r="AD1456" s="27" t="str">
        <f t="shared" si="69"/>
        <v/>
      </c>
    </row>
    <row r="1457" spans="3:30" ht="30" customHeight="1" thickTop="1" thickBot="1" x14ac:dyDescent="0.25">
      <c r="C1457" s="118"/>
      <c r="D1457" s="115"/>
      <c r="E1457" s="116" t="s">
        <v>350</v>
      </c>
      <c r="F1457" s="118"/>
      <c r="G1457" s="131" t="s">
        <v>350</v>
      </c>
      <c r="H1457" s="131" t="s">
        <v>350</v>
      </c>
      <c r="I1457" s="132" t="s">
        <v>350</v>
      </c>
      <c r="AB1457" s="15" t="str">
        <f t="shared" si="67"/>
        <v/>
      </c>
      <c r="AC1457" s="15" t="str">
        <f t="shared" si="68"/>
        <v/>
      </c>
      <c r="AD1457" s="27" t="str">
        <f t="shared" si="69"/>
        <v/>
      </c>
    </row>
    <row r="1458" spans="3:30" ht="30" customHeight="1" thickTop="1" thickBot="1" x14ac:dyDescent="0.25">
      <c r="C1458" s="118"/>
      <c r="D1458" s="115"/>
      <c r="E1458" s="116" t="s">
        <v>350</v>
      </c>
      <c r="F1458" s="118"/>
      <c r="G1458" s="131" t="s">
        <v>350</v>
      </c>
      <c r="H1458" s="131" t="s">
        <v>350</v>
      </c>
      <c r="I1458" s="132" t="s">
        <v>350</v>
      </c>
      <c r="AB1458" s="15" t="str">
        <f t="shared" si="67"/>
        <v/>
      </c>
      <c r="AC1458" s="15" t="str">
        <f t="shared" si="68"/>
        <v/>
      </c>
      <c r="AD1458" s="27" t="str">
        <f t="shared" si="69"/>
        <v/>
      </c>
    </row>
    <row r="1459" spans="3:30" ht="30" customHeight="1" thickTop="1" thickBot="1" x14ac:dyDescent="0.25">
      <c r="C1459" s="118"/>
      <c r="D1459" s="115"/>
      <c r="E1459" s="116" t="s">
        <v>350</v>
      </c>
      <c r="F1459" s="118"/>
      <c r="G1459" s="131" t="s">
        <v>350</v>
      </c>
      <c r="H1459" s="131" t="s">
        <v>350</v>
      </c>
      <c r="I1459" s="132" t="s">
        <v>350</v>
      </c>
      <c r="AB1459" s="15" t="str">
        <f t="shared" si="67"/>
        <v/>
      </c>
      <c r="AC1459" s="15" t="str">
        <f t="shared" si="68"/>
        <v/>
      </c>
      <c r="AD1459" s="27" t="str">
        <f t="shared" si="69"/>
        <v/>
      </c>
    </row>
    <row r="1460" spans="3:30" ht="30" customHeight="1" thickTop="1" thickBot="1" x14ac:dyDescent="0.25">
      <c r="C1460" s="118"/>
      <c r="D1460" s="115"/>
      <c r="E1460" s="116" t="s">
        <v>350</v>
      </c>
      <c r="F1460" s="118"/>
      <c r="G1460" s="131" t="s">
        <v>350</v>
      </c>
      <c r="H1460" s="131" t="s">
        <v>350</v>
      </c>
      <c r="I1460" s="132" t="s">
        <v>350</v>
      </c>
      <c r="AB1460" s="15" t="str">
        <f t="shared" si="67"/>
        <v/>
      </c>
      <c r="AC1460" s="15" t="str">
        <f t="shared" si="68"/>
        <v/>
      </c>
      <c r="AD1460" s="27" t="str">
        <f t="shared" si="69"/>
        <v/>
      </c>
    </row>
    <row r="1461" spans="3:30" ht="30" customHeight="1" thickTop="1" thickBot="1" x14ac:dyDescent="0.25">
      <c r="C1461" s="118"/>
      <c r="D1461" s="115"/>
      <c r="E1461" s="116" t="s">
        <v>350</v>
      </c>
      <c r="F1461" s="118"/>
      <c r="G1461" s="131" t="s">
        <v>350</v>
      </c>
      <c r="H1461" s="131" t="s">
        <v>350</v>
      </c>
      <c r="I1461" s="132" t="s">
        <v>350</v>
      </c>
      <c r="AB1461" s="15" t="str">
        <f t="shared" si="67"/>
        <v/>
      </c>
      <c r="AC1461" s="15" t="str">
        <f t="shared" si="68"/>
        <v/>
      </c>
      <c r="AD1461" s="27" t="str">
        <f t="shared" si="69"/>
        <v/>
      </c>
    </row>
    <row r="1462" spans="3:30" ht="30" customHeight="1" thickTop="1" thickBot="1" x14ac:dyDescent="0.25">
      <c r="C1462" s="118"/>
      <c r="D1462" s="115"/>
      <c r="E1462" s="116" t="s">
        <v>350</v>
      </c>
      <c r="F1462" s="118"/>
      <c r="G1462" s="131" t="s">
        <v>350</v>
      </c>
      <c r="H1462" s="131" t="s">
        <v>350</v>
      </c>
      <c r="I1462" s="132" t="s">
        <v>350</v>
      </c>
      <c r="AB1462" s="15" t="str">
        <f t="shared" si="67"/>
        <v/>
      </c>
      <c r="AC1462" s="15" t="str">
        <f t="shared" si="68"/>
        <v/>
      </c>
      <c r="AD1462" s="27" t="str">
        <f t="shared" si="69"/>
        <v/>
      </c>
    </row>
    <row r="1463" spans="3:30" ht="30" customHeight="1" thickTop="1" thickBot="1" x14ac:dyDescent="0.25">
      <c r="C1463" s="118"/>
      <c r="D1463" s="115"/>
      <c r="E1463" s="116" t="s">
        <v>350</v>
      </c>
      <c r="F1463" s="118"/>
      <c r="G1463" s="131" t="s">
        <v>350</v>
      </c>
      <c r="H1463" s="131" t="s">
        <v>350</v>
      </c>
      <c r="I1463" s="132" t="s">
        <v>350</v>
      </c>
      <c r="AB1463" s="15" t="str">
        <f t="shared" si="67"/>
        <v/>
      </c>
      <c r="AC1463" s="15" t="str">
        <f t="shared" si="68"/>
        <v/>
      </c>
      <c r="AD1463" s="27" t="str">
        <f t="shared" si="69"/>
        <v/>
      </c>
    </row>
    <row r="1464" spans="3:30" ht="30" customHeight="1" thickTop="1" thickBot="1" x14ac:dyDescent="0.25">
      <c r="C1464" s="118"/>
      <c r="D1464" s="115"/>
      <c r="E1464" s="116" t="s">
        <v>350</v>
      </c>
      <c r="F1464" s="118"/>
      <c r="G1464" s="131" t="s">
        <v>350</v>
      </c>
      <c r="H1464" s="131" t="s">
        <v>350</v>
      </c>
      <c r="I1464" s="132" t="s">
        <v>350</v>
      </c>
      <c r="AB1464" s="15" t="str">
        <f t="shared" si="67"/>
        <v/>
      </c>
      <c r="AC1464" s="15" t="str">
        <f t="shared" si="68"/>
        <v/>
      </c>
      <c r="AD1464" s="27" t="str">
        <f t="shared" si="69"/>
        <v/>
      </c>
    </row>
    <row r="1465" spans="3:30" ht="30" customHeight="1" thickTop="1" thickBot="1" x14ac:dyDescent="0.25">
      <c r="C1465" s="118"/>
      <c r="D1465" s="115"/>
      <c r="E1465" s="116" t="s">
        <v>350</v>
      </c>
      <c r="F1465" s="118"/>
      <c r="G1465" s="131" t="s">
        <v>350</v>
      </c>
      <c r="H1465" s="131" t="s">
        <v>350</v>
      </c>
      <c r="I1465" s="132" t="s">
        <v>350</v>
      </c>
      <c r="AB1465" s="15" t="str">
        <f t="shared" si="67"/>
        <v/>
      </c>
      <c r="AC1465" s="15" t="str">
        <f t="shared" si="68"/>
        <v/>
      </c>
      <c r="AD1465" s="27" t="str">
        <f t="shared" si="69"/>
        <v/>
      </c>
    </row>
    <row r="1466" spans="3:30" ht="30" customHeight="1" thickTop="1" thickBot="1" x14ac:dyDescent="0.25">
      <c r="C1466" s="118"/>
      <c r="D1466" s="115"/>
      <c r="E1466" s="116" t="s">
        <v>350</v>
      </c>
      <c r="F1466" s="118"/>
      <c r="G1466" s="131" t="s">
        <v>350</v>
      </c>
      <c r="H1466" s="131" t="s">
        <v>350</v>
      </c>
      <c r="I1466" s="132" t="s">
        <v>350</v>
      </c>
      <c r="AB1466" s="15" t="str">
        <f t="shared" si="67"/>
        <v/>
      </c>
      <c r="AC1466" s="15" t="str">
        <f t="shared" si="68"/>
        <v/>
      </c>
      <c r="AD1466" s="27" t="str">
        <f t="shared" si="69"/>
        <v/>
      </c>
    </row>
    <row r="1467" spans="3:30" ht="30" customHeight="1" thickTop="1" thickBot="1" x14ac:dyDescent="0.25">
      <c r="C1467" s="118"/>
      <c r="D1467" s="115"/>
      <c r="E1467" s="116" t="s">
        <v>350</v>
      </c>
      <c r="F1467" s="118"/>
      <c r="G1467" s="131" t="s">
        <v>350</v>
      </c>
      <c r="H1467" s="131" t="s">
        <v>350</v>
      </c>
      <c r="I1467" s="132" t="s">
        <v>350</v>
      </c>
      <c r="AB1467" s="15" t="str">
        <f t="shared" si="67"/>
        <v/>
      </c>
      <c r="AC1467" s="15" t="str">
        <f t="shared" si="68"/>
        <v/>
      </c>
      <c r="AD1467" s="27" t="str">
        <f t="shared" si="69"/>
        <v/>
      </c>
    </row>
    <row r="1468" spans="3:30" ht="30" customHeight="1" thickTop="1" thickBot="1" x14ac:dyDescent="0.25">
      <c r="C1468" s="118"/>
      <c r="D1468" s="115"/>
      <c r="E1468" s="116" t="s">
        <v>350</v>
      </c>
      <c r="F1468" s="118"/>
      <c r="G1468" s="131" t="s">
        <v>350</v>
      </c>
      <c r="H1468" s="131" t="s">
        <v>350</v>
      </c>
      <c r="I1468" s="132" t="s">
        <v>350</v>
      </c>
      <c r="AB1468" s="15" t="str">
        <f t="shared" si="67"/>
        <v/>
      </c>
      <c r="AC1468" s="15" t="str">
        <f t="shared" si="68"/>
        <v/>
      </c>
      <c r="AD1468" s="27" t="str">
        <f t="shared" si="69"/>
        <v/>
      </c>
    </row>
    <row r="1469" spans="3:30" ht="30" customHeight="1" thickTop="1" thickBot="1" x14ac:dyDescent="0.25">
      <c r="C1469" s="118"/>
      <c r="D1469" s="115"/>
      <c r="E1469" s="116" t="s">
        <v>350</v>
      </c>
      <c r="F1469" s="118"/>
      <c r="G1469" s="131" t="s">
        <v>350</v>
      </c>
      <c r="H1469" s="131" t="s">
        <v>350</v>
      </c>
      <c r="I1469" s="132" t="s">
        <v>350</v>
      </c>
      <c r="AB1469" s="15" t="str">
        <f t="shared" si="67"/>
        <v/>
      </c>
      <c r="AC1469" s="15" t="str">
        <f t="shared" si="68"/>
        <v/>
      </c>
      <c r="AD1469" s="27" t="str">
        <f t="shared" si="69"/>
        <v/>
      </c>
    </row>
    <row r="1470" spans="3:30" ht="30" customHeight="1" thickTop="1" thickBot="1" x14ac:dyDescent="0.25">
      <c r="C1470" s="118"/>
      <c r="D1470" s="115"/>
      <c r="E1470" s="116" t="s">
        <v>350</v>
      </c>
      <c r="F1470" s="118"/>
      <c r="G1470" s="131" t="s">
        <v>350</v>
      </c>
      <c r="H1470" s="131" t="s">
        <v>350</v>
      </c>
      <c r="I1470" s="132" t="s">
        <v>350</v>
      </c>
      <c r="AB1470" s="15" t="str">
        <f t="shared" si="67"/>
        <v/>
      </c>
      <c r="AC1470" s="15" t="str">
        <f t="shared" si="68"/>
        <v/>
      </c>
      <c r="AD1470" s="27" t="str">
        <f t="shared" si="69"/>
        <v/>
      </c>
    </row>
    <row r="1471" spans="3:30" ht="30" customHeight="1" thickTop="1" thickBot="1" x14ac:dyDescent="0.25">
      <c r="C1471" s="118"/>
      <c r="D1471" s="115"/>
      <c r="E1471" s="116" t="s">
        <v>350</v>
      </c>
      <c r="F1471" s="118"/>
      <c r="G1471" s="131" t="s">
        <v>350</v>
      </c>
      <c r="H1471" s="131" t="s">
        <v>350</v>
      </c>
      <c r="I1471" s="132" t="s">
        <v>350</v>
      </c>
      <c r="AB1471" s="15" t="str">
        <f t="shared" si="67"/>
        <v/>
      </c>
      <c r="AC1471" s="15" t="str">
        <f t="shared" si="68"/>
        <v/>
      </c>
      <c r="AD1471" s="27" t="str">
        <f t="shared" si="69"/>
        <v/>
      </c>
    </row>
    <row r="1472" spans="3:30" ht="30" customHeight="1" thickTop="1" thickBot="1" x14ac:dyDescent="0.25">
      <c r="C1472" s="118"/>
      <c r="D1472" s="115"/>
      <c r="E1472" s="116" t="s">
        <v>350</v>
      </c>
      <c r="F1472" s="118"/>
      <c r="G1472" s="131" t="s">
        <v>350</v>
      </c>
      <c r="H1472" s="131" t="s">
        <v>350</v>
      </c>
      <c r="I1472" s="132" t="s">
        <v>350</v>
      </c>
      <c r="AB1472" s="15" t="str">
        <f t="shared" si="67"/>
        <v/>
      </c>
      <c r="AC1472" s="15" t="str">
        <f t="shared" si="68"/>
        <v/>
      </c>
      <c r="AD1472" s="27" t="str">
        <f t="shared" si="69"/>
        <v/>
      </c>
    </row>
    <row r="1473" spans="3:30" ht="30" customHeight="1" thickTop="1" thickBot="1" x14ac:dyDescent="0.25">
      <c r="C1473" s="118"/>
      <c r="D1473" s="115"/>
      <c r="E1473" s="116" t="s">
        <v>350</v>
      </c>
      <c r="F1473" s="118"/>
      <c r="G1473" s="131" t="s">
        <v>350</v>
      </c>
      <c r="H1473" s="131" t="s">
        <v>350</v>
      </c>
      <c r="I1473" s="132" t="s">
        <v>350</v>
      </c>
      <c r="AB1473" s="15" t="str">
        <f t="shared" si="67"/>
        <v/>
      </c>
      <c r="AC1473" s="15" t="str">
        <f t="shared" si="68"/>
        <v/>
      </c>
      <c r="AD1473" s="27" t="str">
        <f t="shared" si="69"/>
        <v/>
      </c>
    </row>
    <row r="1474" spans="3:30" ht="30" customHeight="1" thickTop="1" thickBot="1" x14ac:dyDescent="0.25">
      <c r="C1474" s="118"/>
      <c r="D1474" s="115"/>
      <c r="E1474" s="116" t="s">
        <v>350</v>
      </c>
      <c r="F1474" s="118"/>
      <c r="G1474" s="131" t="s">
        <v>350</v>
      </c>
      <c r="H1474" s="131" t="s">
        <v>350</v>
      </c>
      <c r="I1474" s="132" t="s">
        <v>350</v>
      </c>
      <c r="AB1474" s="15" t="str">
        <f t="shared" si="67"/>
        <v/>
      </c>
      <c r="AC1474" s="15" t="str">
        <f t="shared" si="68"/>
        <v/>
      </c>
      <c r="AD1474" s="27" t="str">
        <f t="shared" si="69"/>
        <v/>
      </c>
    </row>
    <row r="1475" spans="3:30" ht="30" customHeight="1" thickTop="1" thickBot="1" x14ac:dyDescent="0.25">
      <c r="C1475" s="118"/>
      <c r="D1475" s="115"/>
      <c r="E1475" s="116" t="s">
        <v>350</v>
      </c>
      <c r="F1475" s="118"/>
      <c r="G1475" s="131" t="s">
        <v>350</v>
      </c>
      <c r="H1475" s="131" t="s">
        <v>350</v>
      </c>
      <c r="I1475" s="132" t="s">
        <v>350</v>
      </c>
      <c r="AB1475" s="15" t="str">
        <f t="shared" si="67"/>
        <v/>
      </c>
      <c r="AC1475" s="15" t="str">
        <f t="shared" si="68"/>
        <v/>
      </c>
      <c r="AD1475" s="27" t="str">
        <f t="shared" si="69"/>
        <v/>
      </c>
    </row>
    <row r="1476" spans="3:30" ht="30" customHeight="1" thickTop="1" thickBot="1" x14ac:dyDescent="0.25">
      <c r="C1476" s="118"/>
      <c r="D1476" s="115"/>
      <c r="E1476" s="116" t="s">
        <v>350</v>
      </c>
      <c r="F1476" s="118"/>
      <c r="G1476" s="131" t="s">
        <v>350</v>
      </c>
      <c r="H1476" s="131" t="s">
        <v>350</v>
      </c>
      <c r="I1476" s="132" t="s">
        <v>350</v>
      </c>
      <c r="AB1476" s="15" t="str">
        <f t="shared" si="67"/>
        <v/>
      </c>
      <c r="AC1476" s="15" t="str">
        <f t="shared" si="68"/>
        <v/>
      </c>
      <c r="AD1476" s="27" t="str">
        <f t="shared" si="69"/>
        <v/>
      </c>
    </row>
    <row r="1477" spans="3:30" ht="30" customHeight="1" thickTop="1" thickBot="1" x14ac:dyDescent="0.25">
      <c r="C1477" s="118"/>
      <c r="D1477" s="115"/>
      <c r="E1477" s="116" t="s">
        <v>350</v>
      </c>
      <c r="F1477" s="118"/>
      <c r="G1477" s="131" t="s">
        <v>350</v>
      </c>
      <c r="H1477" s="131" t="s">
        <v>350</v>
      </c>
      <c r="I1477" s="132" t="s">
        <v>350</v>
      </c>
      <c r="AB1477" s="15" t="str">
        <f t="shared" si="67"/>
        <v/>
      </c>
      <c r="AC1477" s="15" t="str">
        <f t="shared" si="68"/>
        <v/>
      </c>
      <c r="AD1477" s="27" t="str">
        <f t="shared" si="69"/>
        <v/>
      </c>
    </row>
    <row r="1478" spans="3:30" ht="30" customHeight="1" thickTop="1" thickBot="1" x14ac:dyDescent="0.25">
      <c r="C1478" s="118"/>
      <c r="D1478" s="115"/>
      <c r="E1478" s="116" t="s">
        <v>350</v>
      </c>
      <c r="F1478" s="118"/>
      <c r="G1478" s="131" t="s">
        <v>350</v>
      </c>
      <c r="H1478" s="131" t="s">
        <v>350</v>
      </c>
      <c r="I1478" s="132" t="s">
        <v>350</v>
      </c>
      <c r="AB1478" s="15" t="str">
        <f t="shared" si="67"/>
        <v/>
      </c>
      <c r="AC1478" s="15" t="str">
        <f t="shared" si="68"/>
        <v/>
      </c>
      <c r="AD1478" s="27" t="str">
        <f t="shared" si="69"/>
        <v/>
      </c>
    </row>
    <row r="1479" spans="3:30" ht="30" customHeight="1" thickTop="1" thickBot="1" x14ac:dyDescent="0.25">
      <c r="C1479" s="118"/>
      <c r="D1479" s="115"/>
      <c r="E1479" s="116" t="s">
        <v>350</v>
      </c>
      <c r="F1479" s="118"/>
      <c r="G1479" s="131" t="s">
        <v>350</v>
      </c>
      <c r="H1479" s="131" t="s">
        <v>350</v>
      </c>
      <c r="I1479" s="132" t="s">
        <v>350</v>
      </c>
      <c r="AB1479" s="15" t="str">
        <f t="shared" si="67"/>
        <v/>
      </c>
      <c r="AC1479" s="15" t="str">
        <f t="shared" si="68"/>
        <v/>
      </c>
      <c r="AD1479" s="27" t="str">
        <f t="shared" si="69"/>
        <v/>
      </c>
    </row>
    <row r="1480" spans="3:30" ht="30" customHeight="1" thickTop="1" thickBot="1" x14ac:dyDescent="0.25">
      <c r="C1480" s="118"/>
      <c r="D1480" s="115"/>
      <c r="E1480" s="116" t="s">
        <v>350</v>
      </c>
      <c r="F1480" s="118"/>
      <c r="G1480" s="131" t="s">
        <v>350</v>
      </c>
      <c r="H1480" s="131" t="s">
        <v>350</v>
      </c>
      <c r="I1480" s="132" t="s">
        <v>350</v>
      </c>
      <c r="AB1480" s="15" t="str">
        <f t="shared" si="67"/>
        <v/>
      </c>
      <c r="AC1480" s="15" t="str">
        <f t="shared" si="68"/>
        <v/>
      </c>
      <c r="AD1480" s="27" t="str">
        <f t="shared" si="69"/>
        <v/>
      </c>
    </row>
    <row r="1481" spans="3:30" ht="30" customHeight="1" thickTop="1" thickBot="1" x14ac:dyDescent="0.25">
      <c r="C1481" s="118"/>
      <c r="D1481" s="115"/>
      <c r="E1481" s="116" t="s">
        <v>350</v>
      </c>
      <c r="F1481" s="118"/>
      <c r="G1481" s="131" t="s">
        <v>350</v>
      </c>
      <c r="H1481" s="131" t="s">
        <v>350</v>
      </c>
      <c r="I1481" s="132" t="s">
        <v>350</v>
      </c>
      <c r="AB1481" s="15" t="str">
        <f t="shared" ref="AB1481:AB1544" si="70">IF(D1481="","",MONTH(D1481))</f>
        <v/>
      </c>
      <c r="AC1481" s="15" t="str">
        <f t="shared" ref="AC1481:AC1544" si="71">IF(D1481="","",YEAR(D1481))</f>
        <v/>
      </c>
      <c r="AD1481" s="27" t="str">
        <f t="shared" ref="AD1481:AD1544" si="72">IF(ISERROR(IF(G1481="","",H1481-G1481)),"",IF(G1481="","",H1481-G1481))</f>
        <v/>
      </c>
    </row>
    <row r="1482" spans="3:30" ht="30" customHeight="1" thickTop="1" thickBot="1" x14ac:dyDescent="0.25">
      <c r="C1482" s="118"/>
      <c r="D1482" s="115"/>
      <c r="E1482" s="116" t="s">
        <v>350</v>
      </c>
      <c r="F1482" s="118"/>
      <c r="G1482" s="131" t="s">
        <v>350</v>
      </c>
      <c r="H1482" s="131" t="s">
        <v>350</v>
      </c>
      <c r="I1482" s="132" t="s">
        <v>350</v>
      </c>
      <c r="AB1482" s="15" t="str">
        <f t="shared" si="70"/>
        <v/>
      </c>
      <c r="AC1482" s="15" t="str">
        <f t="shared" si="71"/>
        <v/>
      </c>
      <c r="AD1482" s="27" t="str">
        <f t="shared" si="72"/>
        <v/>
      </c>
    </row>
    <row r="1483" spans="3:30" ht="30" customHeight="1" thickTop="1" thickBot="1" x14ac:dyDescent="0.25">
      <c r="C1483" s="118"/>
      <c r="D1483" s="115"/>
      <c r="E1483" s="116" t="s">
        <v>350</v>
      </c>
      <c r="F1483" s="118"/>
      <c r="G1483" s="131" t="s">
        <v>350</v>
      </c>
      <c r="H1483" s="131" t="s">
        <v>350</v>
      </c>
      <c r="I1483" s="132" t="s">
        <v>350</v>
      </c>
      <c r="AB1483" s="15" t="str">
        <f t="shared" si="70"/>
        <v/>
      </c>
      <c r="AC1483" s="15" t="str">
        <f t="shared" si="71"/>
        <v/>
      </c>
      <c r="AD1483" s="27" t="str">
        <f t="shared" si="72"/>
        <v/>
      </c>
    </row>
    <row r="1484" spans="3:30" ht="30" customHeight="1" thickTop="1" thickBot="1" x14ac:dyDescent="0.25">
      <c r="C1484" s="118"/>
      <c r="D1484" s="115"/>
      <c r="E1484" s="116" t="s">
        <v>350</v>
      </c>
      <c r="F1484" s="118"/>
      <c r="G1484" s="131" t="s">
        <v>350</v>
      </c>
      <c r="H1484" s="131" t="s">
        <v>350</v>
      </c>
      <c r="I1484" s="132" t="s">
        <v>350</v>
      </c>
      <c r="AB1484" s="15" t="str">
        <f t="shared" si="70"/>
        <v/>
      </c>
      <c r="AC1484" s="15" t="str">
        <f t="shared" si="71"/>
        <v/>
      </c>
      <c r="AD1484" s="27" t="str">
        <f t="shared" si="72"/>
        <v/>
      </c>
    </row>
    <row r="1485" spans="3:30" ht="30" customHeight="1" thickTop="1" thickBot="1" x14ac:dyDescent="0.25">
      <c r="C1485" s="118"/>
      <c r="D1485" s="115"/>
      <c r="E1485" s="116" t="s">
        <v>350</v>
      </c>
      <c r="F1485" s="118"/>
      <c r="G1485" s="131" t="s">
        <v>350</v>
      </c>
      <c r="H1485" s="131" t="s">
        <v>350</v>
      </c>
      <c r="I1485" s="132" t="s">
        <v>350</v>
      </c>
      <c r="AB1485" s="15" t="str">
        <f t="shared" si="70"/>
        <v/>
      </c>
      <c r="AC1485" s="15" t="str">
        <f t="shared" si="71"/>
        <v/>
      </c>
      <c r="AD1485" s="27" t="str">
        <f t="shared" si="72"/>
        <v/>
      </c>
    </row>
    <row r="1486" spans="3:30" ht="30" customHeight="1" thickTop="1" thickBot="1" x14ac:dyDescent="0.25">
      <c r="C1486" s="118"/>
      <c r="D1486" s="115"/>
      <c r="E1486" s="116" t="s">
        <v>350</v>
      </c>
      <c r="F1486" s="118"/>
      <c r="G1486" s="131" t="s">
        <v>350</v>
      </c>
      <c r="H1486" s="131" t="s">
        <v>350</v>
      </c>
      <c r="I1486" s="132" t="s">
        <v>350</v>
      </c>
      <c r="AB1486" s="15" t="str">
        <f t="shared" si="70"/>
        <v/>
      </c>
      <c r="AC1486" s="15" t="str">
        <f t="shared" si="71"/>
        <v/>
      </c>
      <c r="AD1486" s="27" t="str">
        <f t="shared" si="72"/>
        <v/>
      </c>
    </row>
    <row r="1487" spans="3:30" ht="30" customHeight="1" thickTop="1" thickBot="1" x14ac:dyDescent="0.25">
      <c r="C1487" s="118"/>
      <c r="D1487" s="115"/>
      <c r="E1487" s="116" t="s">
        <v>350</v>
      </c>
      <c r="F1487" s="118"/>
      <c r="G1487" s="131" t="s">
        <v>350</v>
      </c>
      <c r="H1487" s="131" t="s">
        <v>350</v>
      </c>
      <c r="I1487" s="132" t="s">
        <v>350</v>
      </c>
      <c r="AB1487" s="15" t="str">
        <f t="shared" si="70"/>
        <v/>
      </c>
      <c r="AC1487" s="15" t="str">
        <f t="shared" si="71"/>
        <v/>
      </c>
      <c r="AD1487" s="27" t="str">
        <f t="shared" si="72"/>
        <v/>
      </c>
    </row>
    <row r="1488" spans="3:30" ht="30" customHeight="1" thickTop="1" thickBot="1" x14ac:dyDescent="0.25">
      <c r="C1488" s="118"/>
      <c r="D1488" s="115"/>
      <c r="E1488" s="116" t="s">
        <v>350</v>
      </c>
      <c r="F1488" s="118"/>
      <c r="G1488" s="131" t="s">
        <v>350</v>
      </c>
      <c r="H1488" s="131" t="s">
        <v>350</v>
      </c>
      <c r="I1488" s="132" t="s">
        <v>350</v>
      </c>
      <c r="AB1488" s="15" t="str">
        <f t="shared" si="70"/>
        <v/>
      </c>
      <c r="AC1488" s="15" t="str">
        <f t="shared" si="71"/>
        <v/>
      </c>
      <c r="AD1488" s="27" t="str">
        <f t="shared" si="72"/>
        <v/>
      </c>
    </row>
    <row r="1489" spans="3:30" ht="30" customHeight="1" thickTop="1" thickBot="1" x14ac:dyDescent="0.25">
      <c r="C1489" s="118"/>
      <c r="D1489" s="115"/>
      <c r="E1489" s="116" t="s">
        <v>350</v>
      </c>
      <c r="F1489" s="118"/>
      <c r="G1489" s="131" t="s">
        <v>350</v>
      </c>
      <c r="H1489" s="131" t="s">
        <v>350</v>
      </c>
      <c r="I1489" s="132" t="s">
        <v>350</v>
      </c>
      <c r="AB1489" s="15" t="str">
        <f t="shared" si="70"/>
        <v/>
      </c>
      <c r="AC1489" s="15" t="str">
        <f t="shared" si="71"/>
        <v/>
      </c>
      <c r="AD1489" s="27" t="str">
        <f t="shared" si="72"/>
        <v/>
      </c>
    </row>
    <row r="1490" spans="3:30" ht="30" customHeight="1" thickTop="1" thickBot="1" x14ac:dyDescent="0.25">
      <c r="C1490" s="118"/>
      <c r="D1490" s="115"/>
      <c r="E1490" s="116" t="s">
        <v>350</v>
      </c>
      <c r="F1490" s="118"/>
      <c r="G1490" s="131" t="s">
        <v>350</v>
      </c>
      <c r="H1490" s="131" t="s">
        <v>350</v>
      </c>
      <c r="I1490" s="132" t="s">
        <v>350</v>
      </c>
      <c r="AB1490" s="15" t="str">
        <f t="shared" si="70"/>
        <v/>
      </c>
      <c r="AC1490" s="15" t="str">
        <f t="shared" si="71"/>
        <v/>
      </c>
      <c r="AD1490" s="27" t="str">
        <f t="shared" si="72"/>
        <v/>
      </c>
    </row>
    <row r="1491" spans="3:30" ht="30" customHeight="1" thickTop="1" thickBot="1" x14ac:dyDescent="0.25">
      <c r="C1491" s="118"/>
      <c r="D1491" s="115"/>
      <c r="E1491" s="116" t="s">
        <v>350</v>
      </c>
      <c r="F1491" s="118"/>
      <c r="G1491" s="131" t="s">
        <v>350</v>
      </c>
      <c r="H1491" s="131" t="s">
        <v>350</v>
      </c>
      <c r="I1491" s="132" t="s">
        <v>350</v>
      </c>
      <c r="AB1491" s="15" t="str">
        <f t="shared" si="70"/>
        <v/>
      </c>
      <c r="AC1491" s="15" t="str">
        <f t="shared" si="71"/>
        <v/>
      </c>
      <c r="AD1491" s="27" t="str">
        <f t="shared" si="72"/>
        <v/>
      </c>
    </row>
    <row r="1492" spans="3:30" ht="30" customHeight="1" thickTop="1" thickBot="1" x14ac:dyDescent="0.25">
      <c r="C1492" s="118"/>
      <c r="D1492" s="115"/>
      <c r="E1492" s="116" t="s">
        <v>350</v>
      </c>
      <c r="F1492" s="118"/>
      <c r="G1492" s="131" t="s">
        <v>350</v>
      </c>
      <c r="H1492" s="131" t="s">
        <v>350</v>
      </c>
      <c r="I1492" s="132" t="s">
        <v>350</v>
      </c>
      <c r="AB1492" s="15" t="str">
        <f t="shared" si="70"/>
        <v/>
      </c>
      <c r="AC1492" s="15" t="str">
        <f t="shared" si="71"/>
        <v/>
      </c>
      <c r="AD1492" s="27" t="str">
        <f t="shared" si="72"/>
        <v/>
      </c>
    </row>
    <row r="1493" spans="3:30" ht="30" customHeight="1" thickTop="1" thickBot="1" x14ac:dyDescent="0.25">
      <c r="C1493" s="118"/>
      <c r="D1493" s="115"/>
      <c r="E1493" s="116" t="s">
        <v>350</v>
      </c>
      <c r="F1493" s="118"/>
      <c r="G1493" s="131" t="s">
        <v>350</v>
      </c>
      <c r="H1493" s="131" t="s">
        <v>350</v>
      </c>
      <c r="I1493" s="132" t="s">
        <v>350</v>
      </c>
      <c r="AB1493" s="15" t="str">
        <f t="shared" si="70"/>
        <v/>
      </c>
      <c r="AC1493" s="15" t="str">
        <f t="shared" si="71"/>
        <v/>
      </c>
      <c r="AD1493" s="27" t="str">
        <f t="shared" si="72"/>
        <v/>
      </c>
    </row>
    <row r="1494" spans="3:30" ht="30" customHeight="1" thickTop="1" thickBot="1" x14ac:dyDescent="0.25">
      <c r="C1494" s="118"/>
      <c r="D1494" s="115"/>
      <c r="E1494" s="116" t="s">
        <v>350</v>
      </c>
      <c r="F1494" s="118"/>
      <c r="G1494" s="131" t="s">
        <v>350</v>
      </c>
      <c r="H1494" s="131" t="s">
        <v>350</v>
      </c>
      <c r="I1494" s="132" t="s">
        <v>350</v>
      </c>
      <c r="AB1494" s="15" t="str">
        <f t="shared" si="70"/>
        <v/>
      </c>
      <c r="AC1494" s="15" t="str">
        <f t="shared" si="71"/>
        <v/>
      </c>
      <c r="AD1494" s="27" t="str">
        <f t="shared" si="72"/>
        <v/>
      </c>
    </row>
    <row r="1495" spans="3:30" ht="30" customHeight="1" thickTop="1" thickBot="1" x14ac:dyDescent="0.25">
      <c r="C1495" s="118"/>
      <c r="D1495" s="115"/>
      <c r="E1495" s="116" t="s">
        <v>350</v>
      </c>
      <c r="F1495" s="118"/>
      <c r="G1495" s="131" t="s">
        <v>350</v>
      </c>
      <c r="H1495" s="131" t="s">
        <v>350</v>
      </c>
      <c r="I1495" s="132" t="s">
        <v>350</v>
      </c>
      <c r="AB1495" s="15" t="str">
        <f t="shared" si="70"/>
        <v/>
      </c>
      <c r="AC1495" s="15" t="str">
        <f t="shared" si="71"/>
        <v/>
      </c>
      <c r="AD1495" s="27" t="str">
        <f t="shared" si="72"/>
        <v/>
      </c>
    </row>
    <row r="1496" spans="3:30" ht="30" customHeight="1" thickTop="1" thickBot="1" x14ac:dyDescent="0.25">
      <c r="C1496" s="118"/>
      <c r="D1496" s="115"/>
      <c r="E1496" s="116" t="s">
        <v>350</v>
      </c>
      <c r="F1496" s="118"/>
      <c r="G1496" s="131" t="s">
        <v>350</v>
      </c>
      <c r="H1496" s="131" t="s">
        <v>350</v>
      </c>
      <c r="I1496" s="132" t="s">
        <v>350</v>
      </c>
      <c r="AB1496" s="15" t="str">
        <f t="shared" si="70"/>
        <v/>
      </c>
      <c r="AC1496" s="15" t="str">
        <f t="shared" si="71"/>
        <v/>
      </c>
      <c r="AD1496" s="27" t="str">
        <f t="shared" si="72"/>
        <v/>
      </c>
    </row>
    <row r="1497" spans="3:30" ht="30" customHeight="1" thickTop="1" thickBot="1" x14ac:dyDescent="0.25">
      <c r="C1497" s="118"/>
      <c r="D1497" s="115"/>
      <c r="E1497" s="116" t="s">
        <v>350</v>
      </c>
      <c r="F1497" s="118"/>
      <c r="G1497" s="131" t="s">
        <v>350</v>
      </c>
      <c r="H1497" s="131" t="s">
        <v>350</v>
      </c>
      <c r="I1497" s="132" t="s">
        <v>350</v>
      </c>
      <c r="AB1497" s="15" t="str">
        <f t="shared" si="70"/>
        <v/>
      </c>
      <c r="AC1497" s="15" t="str">
        <f t="shared" si="71"/>
        <v/>
      </c>
      <c r="AD1497" s="27" t="str">
        <f t="shared" si="72"/>
        <v/>
      </c>
    </row>
    <row r="1498" spans="3:30" ht="30" customHeight="1" thickTop="1" thickBot="1" x14ac:dyDescent="0.25">
      <c r="C1498" s="118"/>
      <c r="D1498" s="115"/>
      <c r="E1498" s="116" t="s">
        <v>350</v>
      </c>
      <c r="F1498" s="118"/>
      <c r="G1498" s="131" t="s">
        <v>350</v>
      </c>
      <c r="H1498" s="131" t="s">
        <v>350</v>
      </c>
      <c r="I1498" s="132" t="s">
        <v>350</v>
      </c>
      <c r="AB1498" s="15" t="str">
        <f t="shared" si="70"/>
        <v/>
      </c>
      <c r="AC1498" s="15" t="str">
        <f t="shared" si="71"/>
        <v/>
      </c>
      <c r="AD1498" s="27" t="str">
        <f t="shared" si="72"/>
        <v/>
      </c>
    </row>
    <row r="1499" spans="3:30" ht="30" customHeight="1" thickTop="1" thickBot="1" x14ac:dyDescent="0.25">
      <c r="C1499" s="118"/>
      <c r="D1499" s="115"/>
      <c r="E1499" s="116" t="s">
        <v>350</v>
      </c>
      <c r="F1499" s="118"/>
      <c r="G1499" s="131" t="s">
        <v>350</v>
      </c>
      <c r="H1499" s="131" t="s">
        <v>350</v>
      </c>
      <c r="I1499" s="132" t="s">
        <v>350</v>
      </c>
      <c r="AB1499" s="15" t="str">
        <f t="shared" si="70"/>
        <v/>
      </c>
      <c r="AC1499" s="15" t="str">
        <f t="shared" si="71"/>
        <v/>
      </c>
      <c r="AD1499" s="27" t="str">
        <f t="shared" si="72"/>
        <v/>
      </c>
    </row>
    <row r="1500" spans="3:30" ht="30" customHeight="1" thickTop="1" thickBot="1" x14ac:dyDescent="0.25">
      <c r="C1500" s="118"/>
      <c r="D1500" s="115"/>
      <c r="E1500" s="116" t="s">
        <v>350</v>
      </c>
      <c r="F1500" s="118"/>
      <c r="G1500" s="131" t="s">
        <v>350</v>
      </c>
      <c r="H1500" s="131" t="s">
        <v>350</v>
      </c>
      <c r="I1500" s="132" t="s">
        <v>350</v>
      </c>
      <c r="AB1500" s="15" t="str">
        <f t="shared" si="70"/>
        <v/>
      </c>
      <c r="AC1500" s="15" t="str">
        <f t="shared" si="71"/>
        <v/>
      </c>
      <c r="AD1500" s="27" t="str">
        <f t="shared" si="72"/>
        <v/>
      </c>
    </row>
    <row r="1501" spans="3:30" ht="30" customHeight="1" thickTop="1" thickBot="1" x14ac:dyDescent="0.25">
      <c r="C1501" s="118"/>
      <c r="D1501" s="115"/>
      <c r="E1501" s="116" t="s">
        <v>350</v>
      </c>
      <c r="F1501" s="118"/>
      <c r="G1501" s="131" t="s">
        <v>350</v>
      </c>
      <c r="H1501" s="131" t="s">
        <v>350</v>
      </c>
      <c r="I1501" s="132" t="s">
        <v>350</v>
      </c>
      <c r="AB1501" s="15" t="str">
        <f t="shared" si="70"/>
        <v/>
      </c>
      <c r="AC1501" s="15" t="str">
        <f t="shared" si="71"/>
        <v/>
      </c>
      <c r="AD1501" s="27" t="str">
        <f t="shared" si="72"/>
        <v/>
      </c>
    </row>
    <row r="1502" spans="3:30" ht="30" customHeight="1" thickTop="1" thickBot="1" x14ac:dyDescent="0.25">
      <c r="C1502" s="118"/>
      <c r="D1502" s="115"/>
      <c r="E1502" s="116" t="s">
        <v>350</v>
      </c>
      <c r="F1502" s="118"/>
      <c r="G1502" s="131" t="s">
        <v>350</v>
      </c>
      <c r="H1502" s="131" t="s">
        <v>350</v>
      </c>
      <c r="I1502" s="132" t="s">
        <v>350</v>
      </c>
      <c r="AB1502" s="15" t="str">
        <f t="shared" si="70"/>
        <v/>
      </c>
      <c r="AC1502" s="15" t="str">
        <f t="shared" si="71"/>
        <v/>
      </c>
      <c r="AD1502" s="27" t="str">
        <f t="shared" si="72"/>
        <v/>
      </c>
    </row>
    <row r="1503" spans="3:30" ht="30" customHeight="1" thickTop="1" thickBot="1" x14ac:dyDescent="0.25">
      <c r="C1503" s="118"/>
      <c r="D1503" s="115"/>
      <c r="E1503" s="116" t="s">
        <v>350</v>
      </c>
      <c r="F1503" s="118"/>
      <c r="G1503" s="131" t="s">
        <v>350</v>
      </c>
      <c r="H1503" s="131" t="s">
        <v>350</v>
      </c>
      <c r="I1503" s="132" t="s">
        <v>350</v>
      </c>
      <c r="AB1503" s="15" t="str">
        <f t="shared" si="70"/>
        <v/>
      </c>
      <c r="AC1503" s="15" t="str">
        <f t="shared" si="71"/>
        <v/>
      </c>
      <c r="AD1503" s="27" t="str">
        <f t="shared" si="72"/>
        <v/>
      </c>
    </row>
    <row r="1504" spans="3:30" ht="30" customHeight="1" thickTop="1" thickBot="1" x14ac:dyDescent="0.25">
      <c r="C1504" s="118"/>
      <c r="D1504" s="115"/>
      <c r="E1504" s="116" t="s">
        <v>350</v>
      </c>
      <c r="F1504" s="118"/>
      <c r="G1504" s="131" t="s">
        <v>350</v>
      </c>
      <c r="H1504" s="131" t="s">
        <v>350</v>
      </c>
      <c r="I1504" s="132" t="s">
        <v>350</v>
      </c>
      <c r="AB1504" s="15" t="str">
        <f t="shared" si="70"/>
        <v/>
      </c>
      <c r="AC1504" s="15" t="str">
        <f t="shared" si="71"/>
        <v/>
      </c>
      <c r="AD1504" s="27" t="str">
        <f t="shared" si="72"/>
        <v/>
      </c>
    </row>
    <row r="1505" spans="3:30" ht="30" customHeight="1" thickTop="1" thickBot="1" x14ac:dyDescent="0.25">
      <c r="C1505" s="118"/>
      <c r="D1505" s="115"/>
      <c r="E1505" s="116" t="s">
        <v>350</v>
      </c>
      <c r="F1505" s="118"/>
      <c r="G1505" s="131" t="s">
        <v>350</v>
      </c>
      <c r="H1505" s="131" t="s">
        <v>350</v>
      </c>
      <c r="I1505" s="132" t="s">
        <v>350</v>
      </c>
      <c r="AB1505" s="15" t="str">
        <f t="shared" si="70"/>
        <v/>
      </c>
      <c r="AC1505" s="15" t="str">
        <f t="shared" si="71"/>
        <v/>
      </c>
      <c r="AD1505" s="27" t="str">
        <f t="shared" si="72"/>
        <v/>
      </c>
    </row>
    <row r="1506" spans="3:30" ht="30" customHeight="1" thickTop="1" thickBot="1" x14ac:dyDescent="0.25">
      <c r="C1506" s="118"/>
      <c r="D1506" s="115"/>
      <c r="E1506" s="116" t="s">
        <v>350</v>
      </c>
      <c r="F1506" s="118"/>
      <c r="G1506" s="131" t="s">
        <v>350</v>
      </c>
      <c r="H1506" s="131" t="s">
        <v>350</v>
      </c>
      <c r="I1506" s="132" t="s">
        <v>350</v>
      </c>
      <c r="AB1506" s="15" t="str">
        <f t="shared" si="70"/>
        <v/>
      </c>
      <c r="AC1506" s="15" t="str">
        <f t="shared" si="71"/>
        <v/>
      </c>
      <c r="AD1506" s="27" t="str">
        <f t="shared" si="72"/>
        <v/>
      </c>
    </row>
    <row r="1507" spans="3:30" ht="30" customHeight="1" thickTop="1" thickBot="1" x14ac:dyDescent="0.25">
      <c r="C1507" s="118"/>
      <c r="D1507" s="115"/>
      <c r="E1507" s="116" t="s">
        <v>350</v>
      </c>
      <c r="F1507" s="118"/>
      <c r="G1507" s="131" t="s">
        <v>350</v>
      </c>
      <c r="H1507" s="131" t="s">
        <v>350</v>
      </c>
      <c r="I1507" s="132" t="s">
        <v>350</v>
      </c>
      <c r="AB1507" s="15" t="str">
        <f t="shared" si="70"/>
        <v/>
      </c>
      <c r="AC1507" s="15" t="str">
        <f t="shared" si="71"/>
        <v/>
      </c>
      <c r="AD1507" s="27" t="str">
        <f t="shared" si="72"/>
        <v/>
      </c>
    </row>
    <row r="1508" spans="3:30" ht="30" customHeight="1" thickTop="1" thickBot="1" x14ac:dyDescent="0.25">
      <c r="C1508" s="118"/>
      <c r="D1508" s="115"/>
      <c r="E1508" s="116" t="s">
        <v>350</v>
      </c>
      <c r="F1508" s="118"/>
      <c r="G1508" s="131" t="s">
        <v>350</v>
      </c>
      <c r="H1508" s="131" t="s">
        <v>350</v>
      </c>
      <c r="I1508" s="132" t="s">
        <v>350</v>
      </c>
      <c r="AB1508" s="15" t="str">
        <f t="shared" si="70"/>
        <v/>
      </c>
      <c r="AC1508" s="15" t="str">
        <f t="shared" si="71"/>
        <v/>
      </c>
      <c r="AD1508" s="27" t="str">
        <f t="shared" si="72"/>
        <v/>
      </c>
    </row>
    <row r="1509" spans="3:30" ht="30" customHeight="1" thickTop="1" thickBot="1" x14ac:dyDescent="0.25">
      <c r="C1509" s="118"/>
      <c r="D1509" s="115"/>
      <c r="E1509" s="116" t="s">
        <v>350</v>
      </c>
      <c r="F1509" s="118"/>
      <c r="G1509" s="131" t="s">
        <v>350</v>
      </c>
      <c r="H1509" s="131" t="s">
        <v>350</v>
      </c>
      <c r="I1509" s="132" t="s">
        <v>350</v>
      </c>
      <c r="AB1509" s="15" t="str">
        <f t="shared" si="70"/>
        <v/>
      </c>
      <c r="AC1509" s="15" t="str">
        <f t="shared" si="71"/>
        <v/>
      </c>
      <c r="AD1509" s="27" t="str">
        <f t="shared" si="72"/>
        <v/>
      </c>
    </row>
    <row r="1510" spans="3:30" ht="30" customHeight="1" thickTop="1" thickBot="1" x14ac:dyDescent="0.25">
      <c r="C1510" s="118"/>
      <c r="D1510" s="115"/>
      <c r="E1510" s="116" t="s">
        <v>350</v>
      </c>
      <c r="F1510" s="118"/>
      <c r="G1510" s="131" t="s">
        <v>350</v>
      </c>
      <c r="H1510" s="131" t="s">
        <v>350</v>
      </c>
      <c r="I1510" s="132" t="s">
        <v>350</v>
      </c>
      <c r="AB1510" s="15" t="str">
        <f t="shared" si="70"/>
        <v/>
      </c>
      <c r="AC1510" s="15" t="str">
        <f t="shared" si="71"/>
        <v/>
      </c>
      <c r="AD1510" s="27" t="str">
        <f t="shared" si="72"/>
        <v/>
      </c>
    </row>
    <row r="1511" spans="3:30" ht="30" customHeight="1" thickTop="1" thickBot="1" x14ac:dyDescent="0.25">
      <c r="C1511" s="118"/>
      <c r="D1511" s="115"/>
      <c r="E1511" s="116" t="s">
        <v>350</v>
      </c>
      <c r="F1511" s="118"/>
      <c r="G1511" s="131" t="s">
        <v>350</v>
      </c>
      <c r="H1511" s="131" t="s">
        <v>350</v>
      </c>
      <c r="I1511" s="132" t="s">
        <v>350</v>
      </c>
      <c r="AB1511" s="15" t="str">
        <f t="shared" si="70"/>
        <v/>
      </c>
      <c r="AC1511" s="15" t="str">
        <f t="shared" si="71"/>
        <v/>
      </c>
      <c r="AD1511" s="27" t="str">
        <f t="shared" si="72"/>
        <v/>
      </c>
    </row>
    <row r="1512" spans="3:30" ht="30" customHeight="1" thickTop="1" thickBot="1" x14ac:dyDescent="0.25">
      <c r="C1512" s="118"/>
      <c r="D1512" s="115"/>
      <c r="E1512" s="116" t="s">
        <v>350</v>
      </c>
      <c r="F1512" s="118"/>
      <c r="G1512" s="131" t="s">
        <v>350</v>
      </c>
      <c r="H1512" s="131" t="s">
        <v>350</v>
      </c>
      <c r="I1512" s="132" t="s">
        <v>350</v>
      </c>
      <c r="AB1512" s="15" t="str">
        <f t="shared" si="70"/>
        <v/>
      </c>
      <c r="AC1512" s="15" t="str">
        <f t="shared" si="71"/>
        <v/>
      </c>
      <c r="AD1512" s="27" t="str">
        <f t="shared" si="72"/>
        <v/>
      </c>
    </row>
    <row r="1513" spans="3:30" ht="30" customHeight="1" thickTop="1" thickBot="1" x14ac:dyDescent="0.25">
      <c r="C1513" s="118"/>
      <c r="D1513" s="115"/>
      <c r="E1513" s="116" t="s">
        <v>350</v>
      </c>
      <c r="F1513" s="118"/>
      <c r="G1513" s="131" t="s">
        <v>350</v>
      </c>
      <c r="H1513" s="131" t="s">
        <v>350</v>
      </c>
      <c r="I1513" s="132" t="s">
        <v>350</v>
      </c>
      <c r="AB1513" s="15" t="str">
        <f t="shared" si="70"/>
        <v/>
      </c>
      <c r="AC1513" s="15" t="str">
        <f t="shared" si="71"/>
        <v/>
      </c>
      <c r="AD1513" s="27" t="str">
        <f t="shared" si="72"/>
        <v/>
      </c>
    </row>
    <row r="1514" spans="3:30" ht="30" customHeight="1" thickTop="1" thickBot="1" x14ac:dyDescent="0.25">
      <c r="C1514" s="118"/>
      <c r="D1514" s="115"/>
      <c r="E1514" s="116" t="s">
        <v>350</v>
      </c>
      <c r="F1514" s="118"/>
      <c r="G1514" s="131" t="s">
        <v>350</v>
      </c>
      <c r="H1514" s="131" t="s">
        <v>350</v>
      </c>
      <c r="I1514" s="132" t="s">
        <v>350</v>
      </c>
      <c r="AB1514" s="15" t="str">
        <f t="shared" si="70"/>
        <v/>
      </c>
      <c r="AC1514" s="15" t="str">
        <f t="shared" si="71"/>
        <v/>
      </c>
      <c r="AD1514" s="27" t="str">
        <f t="shared" si="72"/>
        <v/>
      </c>
    </row>
    <row r="1515" spans="3:30" ht="30" customHeight="1" thickTop="1" thickBot="1" x14ac:dyDescent="0.25">
      <c r="C1515" s="118"/>
      <c r="D1515" s="115"/>
      <c r="E1515" s="116" t="s">
        <v>350</v>
      </c>
      <c r="F1515" s="118"/>
      <c r="G1515" s="131" t="s">
        <v>350</v>
      </c>
      <c r="H1515" s="131" t="s">
        <v>350</v>
      </c>
      <c r="I1515" s="132" t="s">
        <v>350</v>
      </c>
      <c r="AB1515" s="15" t="str">
        <f t="shared" si="70"/>
        <v/>
      </c>
      <c r="AC1515" s="15" t="str">
        <f t="shared" si="71"/>
        <v/>
      </c>
      <c r="AD1515" s="27" t="str">
        <f t="shared" si="72"/>
        <v/>
      </c>
    </row>
    <row r="1516" spans="3:30" ht="30" customHeight="1" thickTop="1" thickBot="1" x14ac:dyDescent="0.25">
      <c r="C1516" s="118"/>
      <c r="D1516" s="115"/>
      <c r="E1516" s="116" t="s">
        <v>350</v>
      </c>
      <c r="F1516" s="118"/>
      <c r="G1516" s="131" t="s">
        <v>350</v>
      </c>
      <c r="H1516" s="131" t="s">
        <v>350</v>
      </c>
      <c r="I1516" s="132" t="s">
        <v>350</v>
      </c>
      <c r="AB1516" s="15" t="str">
        <f t="shared" si="70"/>
        <v/>
      </c>
      <c r="AC1516" s="15" t="str">
        <f t="shared" si="71"/>
        <v/>
      </c>
      <c r="AD1516" s="27" t="str">
        <f t="shared" si="72"/>
        <v/>
      </c>
    </row>
    <row r="1517" spans="3:30" ht="30" customHeight="1" thickTop="1" thickBot="1" x14ac:dyDescent="0.25">
      <c r="C1517" s="118"/>
      <c r="D1517" s="115"/>
      <c r="E1517" s="116" t="s">
        <v>350</v>
      </c>
      <c r="F1517" s="118"/>
      <c r="G1517" s="131" t="s">
        <v>350</v>
      </c>
      <c r="H1517" s="131" t="s">
        <v>350</v>
      </c>
      <c r="I1517" s="132" t="s">
        <v>350</v>
      </c>
      <c r="AB1517" s="15" t="str">
        <f t="shared" si="70"/>
        <v/>
      </c>
      <c r="AC1517" s="15" t="str">
        <f t="shared" si="71"/>
        <v/>
      </c>
      <c r="AD1517" s="27" t="str">
        <f t="shared" si="72"/>
        <v/>
      </c>
    </row>
    <row r="1518" spans="3:30" ht="30" customHeight="1" thickTop="1" thickBot="1" x14ac:dyDescent="0.25">
      <c r="C1518" s="118"/>
      <c r="D1518" s="115"/>
      <c r="E1518" s="116" t="s">
        <v>350</v>
      </c>
      <c r="F1518" s="118"/>
      <c r="G1518" s="131" t="s">
        <v>350</v>
      </c>
      <c r="H1518" s="131" t="s">
        <v>350</v>
      </c>
      <c r="I1518" s="132" t="s">
        <v>350</v>
      </c>
      <c r="AB1518" s="15" t="str">
        <f t="shared" si="70"/>
        <v/>
      </c>
      <c r="AC1518" s="15" t="str">
        <f t="shared" si="71"/>
        <v/>
      </c>
      <c r="AD1518" s="27" t="str">
        <f t="shared" si="72"/>
        <v/>
      </c>
    </row>
    <row r="1519" spans="3:30" ht="30" customHeight="1" thickTop="1" thickBot="1" x14ac:dyDescent="0.25">
      <c r="C1519" s="118"/>
      <c r="D1519" s="115"/>
      <c r="E1519" s="116" t="s">
        <v>350</v>
      </c>
      <c r="F1519" s="118"/>
      <c r="G1519" s="131" t="s">
        <v>350</v>
      </c>
      <c r="H1519" s="131" t="s">
        <v>350</v>
      </c>
      <c r="I1519" s="132" t="s">
        <v>350</v>
      </c>
      <c r="AB1519" s="15" t="str">
        <f t="shared" si="70"/>
        <v/>
      </c>
      <c r="AC1519" s="15" t="str">
        <f t="shared" si="71"/>
        <v/>
      </c>
      <c r="AD1519" s="27" t="str">
        <f t="shared" si="72"/>
        <v/>
      </c>
    </row>
    <row r="1520" spans="3:30" ht="30" customHeight="1" thickTop="1" thickBot="1" x14ac:dyDescent="0.25">
      <c r="C1520" s="118"/>
      <c r="D1520" s="115"/>
      <c r="E1520" s="116" t="s">
        <v>350</v>
      </c>
      <c r="F1520" s="118"/>
      <c r="G1520" s="131" t="s">
        <v>350</v>
      </c>
      <c r="H1520" s="131" t="s">
        <v>350</v>
      </c>
      <c r="I1520" s="132" t="s">
        <v>350</v>
      </c>
      <c r="AB1520" s="15" t="str">
        <f t="shared" si="70"/>
        <v/>
      </c>
      <c r="AC1520" s="15" t="str">
        <f t="shared" si="71"/>
        <v/>
      </c>
      <c r="AD1520" s="27" t="str">
        <f t="shared" si="72"/>
        <v/>
      </c>
    </row>
    <row r="1521" spans="3:30" ht="30" customHeight="1" thickTop="1" thickBot="1" x14ac:dyDescent="0.25">
      <c r="C1521" s="118"/>
      <c r="D1521" s="115"/>
      <c r="E1521" s="116" t="s">
        <v>350</v>
      </c>
      <c r="F1521" s="118"/>
      <c r="G1521" s="131" t="s">
        <v>350</v>
      </c>
      <c r="H1521" s="131" t="s">
        <v>350</v>
      </c>
      <c r="I1521" s="132" t="s">
        <v>350</v>
      </c>
      <c r="AB1521" s="15" t="str">
        <f t="shared" si="70"/>
        <v/>
      </c>
      <c r="AC1521" s="15" t="str">
        <f t="shared" si="71"/>
        <v/>
      </c>
      <c r="AD1521" s="27" t="str">
        <f t="shared" si="72"/>
        <v/>
      </c>
    </row>
    <row r="1522" spans="3:30" ht="30" customHeight="1" thickTop="1" thickBot="1" x14ac:dyDescent="0.25">
      <c r="C1522" s="118"/>
      <c r="D1522" s="115"/>
      <c r="E1522" s="116" t="s">
        <v>350</v>
      </c>
      <c r="F1522" s="118"/>
      <c r="G1522" s="131" t="s">
        <v>350</v>
      </c>
      <c r="H1522" s="131" t="s">
        <v>350</v>
      </c>
      <c r="I1522" s="132" t="s">
        <v>350</v>
      </c>
      <c r="AB1522" s="15" t="str">
        <f t="shared" si="70"/>
        <v/>
      </c>
      <c r="AC1522" s="15" t="str">
        <f t="shared" si="71"/>
        <v/>
      </c>
      <c r="AD1522" s="27" t="str">
        <f t="shared" si="72"/>
        <v/>
      </c>
    </row>
    <row r="1523" spans="3:30" ht="30" customHeight="1" thickTop="1" thickBot="1" x14ac:dyDescent="0.25">
      <c r="C1523" s="118"/>
      <c r="D1523" s="115"/>
      <c r="E1523" s="116" t="s">
        <v>350</v>
      </c>
      <c r="F1523" s="118"/>
      <c r="G1523" s="131" t="s">
        <v>350</v>
      </c>
      <c r="H1523" s="131" t="s">
        <v>350</v>
      </c>
      <c r="I1523" s="132" t="s">
        <v>350</v>
      </c>
      <c r="AB1523" s="15" t="str">
        <f t="shared" si="70"/>
        <v/>
      </c>
      <c r="AC1523" s="15" t="str">
        <f t="shared" si="71"/>
        <v/>
      </c>
      <c r="AD1523" s="27" t="str">
        <f t="shared" si="72"/>
        <v/>
      </c>
    </row>
    <row r="1524" spans="3:30" ht="30" customHeight="1" thickTop="1" thickBot="1" x14ac:dyDescent="0.25">
      <c r="C1524" s="118"/>
      <c r="D1524" s="115"/>
      <c r="E1524" s="116" t="s">
        <v>350</v>
      </c>
      <c r="F1524" s="118"/>
      <c r="G1524" s="131" t="s">
        <v>350</v>
      </c>
      <c r="H1524" s="131" t="s">
        <v>350</v>
      </c>
      <c r="I1524" s="132" t="s">
        <v>350</v>
      </c>
      <c r="AB1524" s="15" t="str">
        <f t="shared" si="70"/>
        <v/>
      </c>
      <c r="AC1524" s="15" t="str">
        <f t="shared" si="71"/>
        <v/>
      </c>
      <c r="AD1524" s="27" t="str">
        <f t="shared" si="72"/>
        <v/>
      </c>
    </row>
    <row r="1525" spans="3:30" ht="30" customHeight="1" thickTop="1" thickBot="1" x14ac:dyDescent="0.25">
      <c r="C1525" s="118"/>
      <c r="D1525" s="115"/>
      <c r="E1525" s="116" t="s">
        <v>350</v>
      </c>
      <c r="F1525" s="118"/>
      <c r="G1525" s="131" t="s">
        <v>350</v>
      </c>
      <c r="H1525" s="131" t="s">
        <v>350</v>
      </c>
      <c r="I1525" s="132" t="s">
        <v>350</v>
      </c>
      <c r="AB1525" s="15" t="str">
        <f t="shared" si="70"/>
        <v/>
      </c>
      <c r="AC1525" s="15" t="str">
        <f t="shared" si="71"/>
        <v/>
      </c>
      <c r="AD1525" s="27" t="str">
        <f t="shared" si="72"/>
        <v/>
      </c>
    </row>
    <row r="1526" spans="3:30" ht="30" customHeight="1" thickTop="1" thickBot="1" x14ac:dyDescent="0.25">
      <c r="C1526" s="118"/>
      <c r="D1526" s="115"/>
      <c r="E1526" s="116" t="s">
        <v>350</v>
      </c>
      <c r="F1526" s="118"/>
      <c r="G1526" s="131" t="s">
        <v>350</v>
      </c>
      <c r="H1526" s="131" t="s">
        <v>350</v>
      </c>
      <c r="I1526" s="132" t="s">
        <v>350</v>
      </c>
      <c r="AB1526" s="15" t="str">
        <f t="shared" si="70"/>
        <v/>
      </c>
      <c r="AC1526" s="15" t="str">
        <f t="shared" si="71"/>
        <v/>
      </c>
      <c r="AD1526" s="27" t="str">
        <f t="shared" si="72"/>
        <v/>
      </c>
    </row>
    <row r="1527" spans="3:30" ht="30" customHeight="1" thickTop="1" thickBot="1" x14ac:dyDescent="0.25">
      <c r="C1527" s="118"/>
      <c r="D1527" s="115"/>
      <c r="E1527" s="116" t="s">
        <v>350</v>
      </c>
      <c r="F1527" s="118"/>
      <c r="G1527" s="131" t="s">
        <v>350</v>
      </c>
      <c r="H1527" s="131" t="s">
        <v>350</v>
      </c>
      <c r="I1527" s="132" t="s">
        <v>350</v>
      </c>
      <c r="AB1527" s="15" t="str">
        <f t="shared" si="70"/>
        <v/>
      </c>
      <c r="AC1527" s="15" t="str">
        <f t="shared" si="71"/>
        <v/>
      </c>
      <c r="AD1527" s="27" t="str">
        <f t="shared" si="72"/>
        <v/>
      </c>
    </row>
    <row r="1528" spans="3:30" ht="30" customHeight="1" thickTop="1" thickBot="1" x14ac:dyDescent="0.25">
      <c r="C1528" s="118"/>
      <c r="D1528" s="115"/>
      <c r="E1528" s="116" t="s">
        <v>350</v>
      </c>
      <c r="F1528" s="118"/>
      <c r="G1528" s="131" t="s">
        <v>350</v>
      </c>
      <c r="H1528" s="131" t="s">
        <v>350</v>
      </c>
      <c r="I1528" s="132" t="s">
        <v>350</v>
      </c>
      <c r="AB1528" s="15" t="str">
        <f t="shared" si="70"/>
        <v/>
      </c>
      <c r="AC1528" s="15" t="str">
        <f t="shared" si="71"/>
        <v/>
      </c>
      <c r="AD1528" s="27" t="str">
        <f t="shared" si="72"/>
        <v/>
      </c>
    </row>
    <row r="1529" spans="3:30" ht="30" customHeight="1" thickTop="1" thickBot="1" x14ac:dyDescent="0.25">
      <c r="C1529" s="118"/>
      <c r="D1529" s="115"/>
      <c r="E1529" s="116" t="s">
        <v>350</v>
      </c>
      <c r="F1529" s="118"/>
      <c r="G1529" s="131" t="s">
        <v>350</v>
      </c>
      <c r="H1529" s="131" t="s">
        <v>350</v>
      </c>
      <c r="I1529" s="132" t="s">
        <v>350</v>
      </c>
      <c r="AB1529" s="15" t="str">
        <f t="shared" si="70"/>
        <v/>
      </c>
      <c r="AC1529" s="15" t="str">
        <f t="shared" si="71"/>
        <v/>
      </c>
      <c r="AD1529" s="27" t="str">
        <f t="shared" si="72"/>
        <v/>
      </c>
    </row>
    <row r="1530" spans="3:30" ht="30" customHeight="1" thickTop="1" thickBot="1" x14ac:dyDescent="0.25">
      <c r="C1530" s="118"/>
      <c r="D1530" s="115"/>
      <c r="E1530" s="116" t="s">
        <v>350</v>
      </c>
      <c r="F1530" s="118"/>
      <c r="G1530" s="131" t="s">
        <v>350</v>
      </c>
      <c r="H1530" s="131" t="s">
        <v>350</v>
      </c>
      <c r="I1530" s="132" t="s">
        <v>350</v>
      </c>
      <c r="AB1530" s="15" t="str">
        <f t="shared" si="70"/>
        <v/>
      </c>
      <c r="AC1530" s="15" t="str">
        <f t="shared" si="71"/>
        <v/>
      </c>
      <c r="AD1530" s="27" t="str">
        <f t="shared" si="72"/>
        <v/>
      </c>
    </row>
    <row r="1531" spans="3:30" ht="30" customHeight="1" thickTop="1" thickBot="1" x14ac:dyDescent="0.25">
      <c r="C1531" s="118"/>
      <c r="D1531" s="115"/>
      <c r="E1531" s="116" t="s">
        <v>350</v>
      </c>
      <c r="F1531" s="118"/>
      <c r="G1531" s="131" t="s">
        <v>350</v>
      </c>
      <c r="H1531" s="131" t="s">
        <v>350</v>
      </c>
      <c r="I1531" s="132" t="s">
        <v>350</v>
      </c>
      <c r="AB1531" s="15" t="str">
        <f t="shared" si="70"/>
        <v/>
      </c>
      <c r="AC1531" s="15" t="str">
        <f t="shared" si="71"/>
        <v/>
      </c>
      <c r="AD1531" s="27" t="str">
        <f t="shared" si="72"/>
        <v/>
      </c>
    </row>
    <row r="1532" spans="3:30" ht="30" customHeight="1" thickTop="1" thickBot="1" x14ac:dyDescent="0.25">
      <c r="C1532" s="118"/>
      <c r="D1532" s="115"/>
      <c r="E1532" s="116" t="s">
        <v>350</v>
      </c>
      <c r="F1532" s="118"/>
      <c r="G1532" s="131" t="s">
        <v>350</v>
      </c>
      <c r="H1532" s="131" t="s">
        <v>350</v>
      </c>
      <c r="I1532" s="132" t="s">
        <v>350</v>
      </c>
      <c r="AB1532" s="15" t="str">
        <f t="shared" si="70"/>
        <v/>
      </c>
      <c r="AC1532" s="15" t="str">
        <f t="shared" si="71"/>
        <v/>
      </c>
      <c r="AD1532" s="27" t="str">
        <f t="shared" si="72"/>
        <v/>
      </c>
    </row>
    <row r="1533" spans="3:30" ht="30" customHeight="1" thickTop="1" thickBot="1" x14ac:dyDescent="0.25">
      <c r="C1533" s="118"/>
      <c r="D1533" s="115"/>
      <c r="E1533" s="116" t="s">
        <v>350</v>
      </c>
      <c r="F1533" s="118"/>
      <c r="G1533" s="131" t="s">
        <v>350</v>
      </c>
      <c r="H1533" s="131" t="s">
        <v>350</v>
      </c>
      <c r="I1533" s="132" t="s">
        <v>350</v>
      </c>
      <c r="AB1533" s="15" t="str">
        <f t="shared" si="70"/>
        <v/>
      </c>
      <c r="AC1533" s="15" t="str">
        <f t="shared" si="71"/>
        <v/>
      </c>
      <c r="AD1533" s="27" t="str">
        <f t="shared" si="72"/>
        <v/>
      </c>
    </row>
    <row r="1534" spans="3:30" ht="30" customHeight="1" thickTop="1" thickBot="1" x14ac:dyDescent="0.25">
      <c r="C1534" s="118"/>
      <c r="D1534" s="115"/>
      <c r="E1534" s="116" t="s">
        <v>350</v>
      </c>
      <c r="F1534" s="118"/>
      <c r="G1534" s="131" t="s">
        <v>350</v>
      </c>
      <c r="H1534" s="131" t="s">
        <v>350</v>
      </c>
      <c r="I1534" s="132" t="s">
        <v>350</v>
      </c>
      <c r="AB1534" s="15" t="str">
        <f t="shared" si="70"/>
        <v/>
      </c>
      <c r="AC1534" s="15" t="str">
        <f t="shared" si="71"/>
        <v/>
      </c>
      <c r="AD1534" s="27" t="str">
        <f t="shared" si="72"/>
        <v/>
      </c>
    </row>
    <row r="1535" spans="3:30" ht="30" customHeight="1" thickTop="1" thickBot="1" x14ac:dyDescent="0.25">
      <c r="C1535" s="118"/>
      <c r="D1535" s="115"/>
      <c r="E1535" s="116" t="s">
        <v>350</v>
      </c>
      <c r="F1535" s="118"/>
      <c r="G1535" s="131" t="s">
        <v>350</v>
      </c>
      <c r="H1535" s="131" t="s">
        <v>350</v>
      </c>
      <c r="I1535" s="132" t="s">
        <v>350</v>
      </c>
      <c r="AB1535" s="15" t="str">
        <f t="shared" si="70"/>
        <v/>
      </c>
      <c r="AC1535" s="15" t="str">
        <f t="shared" si="71"/>
        <v/>
      </c>
      <c r="AD1535" s="27" t="str">
        <f t="shared" si="72"/>
        <v/>
      </c>
    </row>
    <row r="1536" spans="3:30" ht="30" customHeight="1" thickTop="1" thickBot="1" x14ac:dyDescent="0.25">
      <c r="C1536" s="118"/>
      <c r="D1536" s="115"/>
      <c r="E1536" s="116" t="s">
        <v>350</v>
      </c>
      <c r="F1536" s="118"/>
      <c r="G1536" s="131" t="s">
        <v>350</v>
      </c>
      <c r="H1536" s="131" t="s">
        <v>350</v>
      </c>
      <c r="I1536" s="132" t="s">
        <v>350</v>
      </c>
      <c r="AB1536" s="15" t="str">
        <f t="shared" si="70"/>
        <v/>
      </c>
      <c r="AC1536" s="15" t="str">
        <f t="shared" si="71"/>
        <v/>
      </c>
      <c r="AD1536" s="27" t="str">
        <f t="shared" si="72"/>
        <v/>
      </c>
    </row>
    <row r="1537" spans="3:30" ht="30" customHeight="1" thickTop="1" thickBot="1" x14ac:dyDescent="0.25">
      <c r="C1537" s="118"/>
      <c r="D1537" s="115"/>
      <c r="E1537" s="116" t="s">
        <v>350</v>
      </c>
      <c r="F1537" s="118"/>
      <c r="G1537" s="131" t="s">
        <v>350</v>
      </c>
      <c r="H1537" s="131" t="s">
        <v>350</v>
      </c>
      <c r="I1537" s="132" t="s">
        <v>350</v>
      </c>
      <c r="AB1537" s="15" t="str">
        <f t="shared" si="70"/>
        <v/>
      </c>
      <c r="AC1537" s="15" t="str">
        <f t="shared" si="71"/>
        <v/>
      </c>
      <c r="AD1537" s="27" t="str">
        <f t="shared" si="72"/>
        <v/>
      </c>
    </row>
    <row r="1538" spans="3:30" ht="30" customHeight="1" thickTop="1" thickBot="1" x14ac:dyDescent="0.25">
      <c r="C1538" s="118"/>
      <c r="D1538" s="115"/>
      <c r="E1538" s="116" t="s">
        <v>350</v>
      </c>
      <c r="F1538" s="118"/>
      <c r="G1538" s="131" t="s">
        <v>350</v>
      </c>
      <c r="H1538" s="131" t="s">
        <v>350</v>
      </c>
      <c r="I1538" s="132" t="s">
        <v>350</v>
      </c>
      <c r="AB1538" s="15" t="str">
        <f t="shared" si="70"/>
        <v/>
      </c>
      <c r="AC1538" s="15" t="str">
        <f t="shared" si="71"/>
        <v/>
      </c>
      <c r="AD1538" s="27" t="str">
        <f t="shared" si="72"/>
        <v/>
      </c>
    </row>
    <row r="1539" spans="3:30" ht="30" customHeight="1" thickTop="1" thickBot="1" x14ac:dyDescent="0.25">
      <c r="C1539" s="118"/>
      <c r="D1539" s="115"/>
      <c r="E1539" s="116" t="s">
        <v>350</v>
      </c>
      <c r="F1539" s="118"/>
      <c r="G1539" s="131" t="s">
        <v>350</v>
      </c>
      <c r="H1539" s="131" t="s">
        <v>350</v>
      </c>
      <c r="I1539" s="132" t="s">
        <v>350</v>
      </c>
      <c r="AB1539" s="15" t="str">
        <f t="shared" si="70"/>
        <v/>
      </c>
      <c r="AC1539" s="15" t="str">
        <f t="shared" si="71"/>
        <v/>
      </c>
      <c r="AD1539" s="27" t="str">
        <f t="shared" si="72"/>
        <v/>
      </c>
    </row>
    <row r="1540" spans="3:30" ht="30" customHeight="1" thickTop="1" thickBot="1" x14ac:dyDescent="0.25">
      <c r="C1540" s="118"/>
      <c r="D1540" s="115"/>
      <c r="E1540" s="116" t="s">
        <v>350</v>
      </c>
      <c r="F1540" s="118"/>
      <c r="G1540" s="131" t="s">
        <v>350</v>
      </c>
      <c r="H1540" s="131" t="s">
        <v>350</v>
      </c>
      <c r="I1540" s="132" t="s">
        <v>350</v>
      </c>
      <c r="AB1540" s="15" t="str">
        <f t="shared" si="70"/>
        <v/>
      </c>
      <c r="AC1540" s="15" t="str">
        <f t="shared" si="71"/>
        <v/>
      </c>
      <c r="AD1540" s="27" t="str">
        <f t="shared" si="72"/>
        <v/>
      </c>
    </row>
    <row r="1541" spans="3:30" ht="30" customHeight="1" thickTop="1" thickBot="1" x14ac:dyDescent="0.25">
      <c r="C1541" s="118"/>
      <c r="D1541" s="115"/>
      <c r="E1541" s="116" t="s">
        <v>350</v>
      </c>
      <c r="F1541" s="118"/>
      <c r="G1541" s="131" t="s">
        <v>350</v>
      </c>
      <c r="H1541" s="131" t="s">
        <v>350</v>
      </c>
      <c r="I1541" s="132" t="s">
        <v>350</v>
      </c>
      <c r="AB1541" s="15" t="str">
        <f t="shared" si="70"/>
        <v/>
      </c>
      <c r="AC1541" s="15" t="str">
        <f t="shared" si="71"/>
        <v/>
      </c>
      <c r="AD1541" s="27" t="str">
        <f t="shared" si="72"/>
        <v/>
      </c>
    </row>
    <row r="1542" spans="3:30" ht="30" customHeight="1" thickTop="1" thickBot="1" x14ac:dyDescent="0.25">
      <c r="C1542" s="118"/>
      <c r="D1542" s="115"/>
      <c r="E1542" s="116" t="s">
        <v>350</v>
      </c>
      <c r="F1542" s="118"/>
      <c r="G1542" s="131" t="s">
        <v>350</v>
      </c>
      <c r="H1542" s="131" t="s">
        <v>350</v>
      </c>
      <c r="I1542" s="132" t="s">
        <v>350</v>
      </c>
      <c r="AB1542" s="15" t="str">
        <f t="shared" si="70"/>
        <v/>
      </c>
      <c r="AC1542" s="15" t="str">
        <f t="shared" si="71"/>
        <v/>
      </c>
      <c r="AD1542" s="27" t="str">
        <f t="shared" si="72"/>
        <v/>
      </c>
    </row>
    <row r="1543" spans="3:30" ht="30" customHeight="1" thickTop="1" thickBot="1" x14ac:dyDescent="0.25">
      <c r="C1543" s="118"/>
      <c r="D1543" s="115"/>
      <c r="E1543" s="116" t="s">
        <v>350</v>
      </c>
      <c r="F1543" s="118"/>
      <c r="G1543" s="131" t="s">
        <v>350</v>
      </c>
      <c r="H1543" s="131" t="s">
        <v>350</v>
      </c>
      <c r="I1543" s="132" t="s">
        <v>350</v>
      </c>
      <c r="AB1543" s="15" t="str">
        <f t="shared" si="70"/>
        <v/>
      </c>
      <c r="AC1543" s="15" t="str">
        <f t="shared" si="71"/>
        <v/>
      </c>
      <c r="AD1543" s="27" t="str">
        <f t="shared" si="72"/>
        <v/>
      </c>
    </row>
    <row r="1544" spans="3:30" ht="30" customHeight="1" thickTop="1" thickBot="1" x14ac:dyDescent="0.25">
      <c r="C1544" s="118"/>
      <c r="D1544" s="115"/>
      <c r="E1544" s="116" t="s">
        <v>350</v>
      </c>
      <c r="F1544" s="118"/>
      <c r="G1544" s="131" t="s">
        <v>350</v>
      </c>
      <c r="H1544" s="131" t="s">
        <v>350</v>
      </c>
      <c r="I1544" s="132" t="s">
        <v>350</v>
      </c>
      <c r="AB1544" s="15" t="str">
        <f t="shared" si="70"/>
        <v/>
      </c>
      <c r="AC1544" s="15" t="str">
        <f t="shared" si="71"/>
        <v/>
      </c>
      <c r="AD1544" s="27" t="str">
        <f t="shared" si="72"/>
        <v/>
      </c>
    </row>
    <row r="1545" spans="3:30" ht="30" customHeight="1" thickTop="1" thickBot="1" x14ac:dyDescent="0.25">
      <c r="C1545" s="118"/>
      <c r="D1545" s="115"/>
      <c r="E1545" s="116" t="s">
        <v>350</v>
      </c>
      <c r="F1545" s="118"/>
      <c r="G1545" s="131" t="s">
        <v>350</v>
      </c>
      <c r="H1545" s="131" t="s">
        <v>350</v>
      </c>
      <c r="I1545" s="132" t="s">
        <v>350</v>
      </c>
      <c r="AB1545" s="15" t="str">
        <f t="shared" ref="AB1545:AB1608" si="73">IF(D1545="","",MONTH(D1545))</f>
        <v/>
      </c>
      <c r="AC1545" s="15" t="str">
        <f t="shared" ref="AC1545:AC1608" si="74">IF(D1545="","",YEAR(D1545))</f>
        <v/>
      </c>
      <c r="AD1545" s="27" t="str">
        <f t="shared" ref="AD1545:AD1608" si="75">IF(ISERROR(IF(G1545="","",H1545-G1545)),"",IF(G1545="","",H1545-G1545))</f>
        <v/>
      </c>
    </row>
    <row r="1546" spans="3:30" ht="30" customHeight="1" thickTop="1" thickBot="1" x14ac:dyDescent="0.25">
      <c r="C1546" s="118"/>
      <c r="D1546" s="115"/>
      <c r="E1546" s="116" t="s">
        <v>350</v>
      </c>
      <c r="F1546" s="118"/>
      <c r="G1546" s="131" t="s">
        <v>350</v>
      </c>
      <c r="H1546" s="131" t="s">
        <v>350</v>
      </c>
      <c r="I1546" s="132" t="s">
        <v>350</v>
      </c>
      <c r="AB1546" s="15" t="str">
        <f t="shared" si="73"/>
        <v/>
      </c>
      <c r="AC1546" s="15" t="str">
        <f t="shared" si="74"/>
        <v/>
      </c>
      <c r="AD1546" s="27" t="str">
        <f t="shared" si="75"/>
        <v/>
      </c>
    </row>
    <row r="1547" spans="3:30" ht="30" customHeight="1" thickTop="1" thickBot="1" x14ac:dyDescent="0.25">
      <c r="C1547" s="118"/>
      <c r="D1547" s="115"/>
      <c r="E1547" s="116" t="s">
        <v>350</v>
      </c>
      <c r="F1547" s="118"/>
      <c r="G1547" s="131" t="s">
        <v>350</v>
      </c>
      <c r="H1547" s="131" t="s">
        <v>350</v>
      </c>
      <c r="I1547" s="132" t="s">
        <v>350</v>
      </c>
      <c r="AB1547" s="15" t="str">
        <f t="shared" si="73"/>
        <v/>
      </c>
      <c r="AC1547" s="15" t="str">
        <f t="shared" si="74"/>
        <v/>
      </c>
      <c r="AD1547" s="27" t="str">
        <f t="shared" si="75"/>
        <v/>
      </c>
    </row>
    <row r="1548" spans="3:30" ht="30" customHeight="1" thickTop="1" thickBot="1" x14ac:dyDescent="0.25">
      <c r="C1548" s="118"/>
      <c r="D1548" s="115"/>
      <c r="E1548" s="116" t="s">
        <v>350</v>
      </c>
      <c r="F1548" s="118"/>
      <c r="G1548" s="131" t="s">
        <v>350</v>
      </c>
      <c r="H1548" s="131" t="s">
        <v>350</v>
      </c>
      <c r="I1548" s="132" t="s">
        <v>350</v>
      </c>
      <c r="AB1548" s="15" t="str">
        <f t="shared" si="73"/>
        <v/>
      </c>
      <c r="AC1548" s="15" t="str">
        <f t="shared" si="74"/>
        <v/>
      </c>
      <c r="AD1548" s="27" t="str">
        <f t="shared" si="75"/>
        <v/>
      </c>
    </row>
    <row r="1549" spans="3:30" ht="30" customHeight="1" thickTop="1" thickBot="1" x14ac:dyDescent="0.25">
      <c r="C1549" s="118"/>
      <c r="D1549" s="115"/>
      <c r="E1549" s="116" t="s">
        <v>350</v>
      </c>
      <c r="F1549" s="118"/>
      <c r="G1549" s="131" t="s">
        <v>350</v>
      </c>
      <c r="H1549" s="131" t="s">
        <v>350</v>
      </c>
      <c r="I1549" s="132" t="s">
        <v>350</v>
      </c>
      <c r="AB1549" s="15" t="str">
        <f t="shared" si="73"/>
        <v/>
      </c>
      <c r="AC1549" s="15" t="str">
        <f t="shared" si="74"/>
        <v/>
      </c>
      <c r="AD1549" s="27" t="str">
        <f t="shared" si="75"/>
        <v/>
      </c>
    </row>
    <row r="1550" spans="3:30" ht="30" customHeight="1" thickTop="1" thickBot="1" x14ac:dyDescent="0.25">
      <c r="C1550" s="118"/>
      <c r="D1550" s="115"/>
      <c r="E1550" s="116" t="s">
        <v>350</v>
      </c>
      <c r="F1550" s="118"/>
      <c r="G1550" s="131" t="s">
        <v>350</v>
      </c>
      <c r="H1550" s="131" t="s">
        <v>350</v>
      </c>
      <c r="I1550" s="132" t="s">
        <v>350</v>
      </c>
      <c r="AB1550" s="15" t="str">
        <f t="shared" si="73"/>
        <v/>
      </c>
      <c r="AC1550" s="15" t="str">
        <f t="shared" si="74"/>
        <v/>
      </c>
      <c r="AD1550" s="27" t="str">
        <f t="shared" si="75"/>
        <v/>
      </c>
    </row>
    <row r="1551" spans="3:30" ht="30" customHeight="1" thickTop="1" thickBot="1" x14ac:dyDescent="0.25">
      <c r="C1551" s="118"/>
      <c r="D1551" s="115"/>
      <c r="E1551" s="116" t="s">
        <v>350</v>
      </c>
      <c r="F1551" s="118"/>
      <c r="G1551" s="131" t="s">
        <v>350</v>
      </c>
      <c r="H1551" s="131" t="s">
        <v>350</v>
      </c>
      <c r="I1551" s="132" t="s">
        <v>350</v>
      </c>
      <c r="AB1551" s="15" t="str">
        <f t="shared" si="73"/>
        <v/>
      </c>
      <c r="AC1551" s="15" t="str">
        <f t="shared" si="74"/>
        <v/>
      </c>
      <c r="AD1551" s="27" t="str">
        <f t="shared" si="75"/>
        <v/>
      </c>
    </row>
    <row r="1552" spans="3:30" ht="30" customHeight="1" thickTop="1" thickBot="1" x14ac:dyDescent="0.25">
      <c r="C1552" s="118"/>
      <c r="D1552" s="115"/>
      <c r="E1552" s="116" t="s">
        <v>350</v>
      </c>
      <c r="F1552" s="118"/>
      <c r="G1552" s="131" t="s">
        <v>350</v>
      </c>
      <c r="H1552" s="131" t="s">
        <v>350</v>
      </c>
      <c r="I1552" s="132" t="s">
        <v>350</v>
      </c>
      <c r="AB1552" s="15" t="str">
        <f t="shared" si="73"/>
        <v/>
      </c>
      <c r="AC1552" s="15" t="str">
        <f t="shared" si="74"/>
        <v/>
      </c>
      <c r="AD1552" s="27" t="str">
        <f t="shared" si="75"/>
        <v/>
      </c>
    </row>
    <row r="1553" spans="3:30" ht="30" customHeight="1" thickTop="1" thickBot="1" x14ac:dyDescent="0.25">
      <c r="C1553" s="118"/>
      <c r="D1553" s="115"/>
      <c r="E1553" s="116" t="s">
        <v>350</v>
      </c>
      <c r="F1553" s="118"/>
      <c r="G1553" s="131" t="s">
        <v>350</v>
      </c>
      <c r="H1553" s="131" t="s">
        <v>350</v>
      </c>
      <c r="I1553" s="132" t="s">
        <v>350</v>
      </c>
      <c r="AB1553" s="15" t="str">
        <f t="shared" si="73"/>
        <v/>
      </c>
      <c r="AC1553" s="15" t="str">
        <f t="shared" si="74"/>
        <v/>
      </c>
      <c r="AD1553" s="27" t="str">
        <f t="shared" si="75"/>
        <v/>
      </c>
    </row>
    <row r="1554" spans="3:30" ht="30" customHeight="1" thickTop="1" thickBot="1" x14ac:dyDescent="0.25">
      <c r="C1554" s="118"/>
      <c r="D1554" s="115"/>
      <c r="E1554" s="116" t="s">
        <v>350</v>
      </c>
      <c r="F1554" s="118"/>
      <c r="G1554" s="131" t="s">
        <v>350</v>
      </c>
      <c r="H1554" s="131" t="s">
        <v>350</v>
      </c>
      <c r="I1554" s="132" t="s">
        <v>350</v>
      </c>
      <c r="AB1554" s="15" t="str">
        <f t="shared" si="73"/>
        <v/>
      </c>
      <c r="AC1554" s="15" t="str">
        <f t="shared" si="74"/>
        <v/>
      </c>
      <c r="AD1554" s="27" t="str">
        <f t="shared" si="75"/>
        <v/>
      </c>
    </row>
    <row r="1555" spans="3:30" ht="30" customHeight="1" thickTop="1" thickBot="1" x14ac:dyDescent="0.25">
      <c r="C1555" s="118"/>
      <c r="D1555" s="115"/>
      <c r="E1555" s="116" t="s">
        <v>350</v>
      </c>
      <c r="F1555" s="118"/>
      <c r="G1555" s="131" t="s">
        <v>350</v>
      </c>
      <c r="H1555" s="131" t="s">
        <v>350</v>
      </c>
      <c r="I1555" s="132" t="s">
        <v>350</v>
      </c>
      <c r="AB1555" s="15" t="str">
        <f t="shared" si="73"/>
        <v/>
      </c>
      <c r="AC1555" s="15" t="str">
        <f t="shared" si="74"/>
        <v/>
      </c>
      <c r="AD1555" s="27" t="str">
        <f t="shared" si="75"/>
        <v/>
      </c>
    </row>
    <row r="1556" spans="3:30" ht="30" customHeight="1" thickTop="1" thickBot="1" x14ac:dyDescent="0.25">
      <c r="C1556" s="118"/>
      <c r="D1556" s="115"/>
      <c r="E1556" s="116" t="s">
        <v>350</v>
      </c>
      <c r="F1556" s="118"/>
      <c r="G1556" s="131" t="s">
        <v>350</v>
      </c>
      <c r="H1556" s="131" t="s">
        <v>350</v>
      </c>
      <c r="I1556" s="132" t="s">
        <v>350</v>
      </c>
      <c r="AB1556" s="15" t="str">
        <f t="shared" si="73"/>
        <v/>
      </c>
      <c r="AC1556" s="15" t="str">
        <f t="shared" si="74"/>
        <v/>
      </c>
      <c r="AD1556" s="27" t="str">
        <f t="shared" si="75"/>
        <v/>
      </c>
    </row>
    <row r="1557" spans="3:30" ht="30" customHeight="1" thickTop="1" thickBot="1" x14ac:dyDescent="0.25">
      <c r="C1557" s="118"/>
      <c r="D1557" s="115"/>
      <c r="E1557" s="116" t="s">
        <v>350</v>
      </c>
      <c r="F1557" s="118"/>
      <c r="G1557" s="131" t="s">
        <v>350</v>
      </c>
      <c r="H1557" s="131" t="s">
        <v>350</v>
      </c>
      <c r="I1557" s="132" t="s">
        <v>350</v>
      </c>
      <c r="AB1557" s="15" t="str">
        <f t="shared" si="73"/>
        <v/>
      </c>
      <c r="AC1557" s="15" t="str">
        <f t="shared" si="74"/>
        <v/>
      </c>
      <c r="AD1557" s="27" t="str">
        <f t="shared" si="75"/>
        <v/>
      </c>
    </row>
    <row r="1558" spans="3:30" ht="30" customHeight="1" thickTop="1" thickBot="1" x14ac:dyDescent="0.25">
      <c r="C1558" s="118"/>
      <c r="D1558" s="115"/>
      <c r="E1558" s="116" t="s">
        <v>350</v>
      </c>
      <c r="F1558" s="118"/>
      <c r="G1558" s="131" t="s">
        <v>350</v>
      </c>
      <c r="H1558" s="131" t="s">
        <v>350</v>
      </c>
      <c r="I1558" s="132" t="s">
        <v>350</v>
      </c>
      <c r="AB1558" s="15" t="str">
        <f t="shared" si="73"/>
        <v/>
      </c>
      <c r="AC1558" s="15" t="str">
        <f t="shared" si="74"/>
        <v/>
      </c>
      <c r="AD1558" s="27" t="str">
        <f t="shared" si="75"/>
        <v/>
      </c>
    </row>
    <row r="1559" spans="3:30" ht="30" customHeight="1" thickTop="1" thickBot="1" x14ac:dyDescent="0.25">
      <c r="C1559" s="118"/>
      <c r="D1559" s="115"/>
      <c r="E1559" s="116" t="s">
        <v>350</v>
      </c>
      <c r="F1559" s="118"/>
      <c r="G1559" s="131" t="s">
        <v>350</v>
      </c>
      <c r="H1559" s="131" t="s">
        <v>350</v>
      </c>
      <c r="I1559" s="132" t="s">
        <v>350</v>
      </c>
      <c r="AB1559" s="15" t="str">
        <f t="shared" si="73"/>
        <v/>
      </c>
      <c r="AC1559" s="15" t="str">
        <f t="shared" si="74"/>
        <v/>
      </c>
      <c r="AD1559" s="27" t="str">
        <f t="shared" si="75"/>
        <v/>
      </c>
    </row>
    <row r="1560" spans="3:30" ht="30" customHeight="1" thickTop="1" thickBot="1" x14ac:dyDescent="0.25">
      <c r="C1560" s="118"/>
      <c r="D1560" s="115"/>
      <c r="E1560" s="116" t="s">
        <v>350</v>
      </c>
      <c r="F1560" s="118"/>
      <c r="G1560" s="131" t="s">
        <v>350</v>
      </c>
      <c r="H1560" s="131" t="s">
        <v>350</v>
      </c>
      <c r="I1560" s="132" t="s">
        <v>350</v>
      </c>
      <c r="AB1560" s="15" t="str">
        <f t="shared" si="73"/>
        <v/>
      </c>
      <c r="AC1560" s="15" t="str">
        <f t="shared" si="74"/>
        <v/>
      </c>
      <c r="AD1560" s="27" t="str">
        <f t="shared" si="75"/>
        <v/>
      </c>
    </row>
    <row r="1561" spans="3:30" ht="30" customHeight="1" thickTop="1" thickBot="1" x14ac:dyDescent="0.25">
      <c r="C1561" s="118"/>
      <c r="D1561" s="115"/>
      <c r="E1561" s="116" t="s">
        <v>350</v>
      </c>
      <c r="F1561" s="118"/>
      <c r="G1561" s="131" t="s">
        <v>350</v>
      </c>
      <c r="H1561" s="131" t="s">
        <v>350</v>
      </c>
      <c r="I1561" s="132" t="s">
        <v>350</v>
      </c>
      <c r="AB1561" s="15" t="str">
        <f t="shared" si="73"/>
        <v/>
      </c>
      <c r="AC1561" s="15" t="str">
        <f t="shared" si="74"/>
        <v/>
      </c>
      <c r="AD1561" s="27" t="str">
        <f t="shared" si="75"/>
        <v/>
      </c>
    </row>
    <row r="1562" spans="3:30" ht="30" customHeight="1" thickTop="1" thickBot="1" x14ac:dyDescent="0.25">
      <c r="C1562" s="118"/>
      <c r="D1562" s="115"/>
      <c r="E1562" s="116" t="s">
        <v>350</v>
      </c>
      <c r="F1562" s="118"/>
      <c r="G1562" s="131" t="s">
        <v>350</v>
      </c>
      <c r="H1562" s="131" t="s">
        <v>350</v>
      </c>
      <c r="I1562" s="132" t="s">
        <v>350</v>
      </c>
      <c r="AB1562" s="15" t="str">
        <f t="shared" si="73"/>
        <v/>
      </c>
      <c r="AC1562" s="15" t="str">
        <f t="shared" si="74"/>
        <v/>
      </c>
      <c r="AD1562" s="27" t="str">
        <f t="shared" si="75"/>
        <v/>
      </c>
    </row>
    <row r="1563" spans="3:30" ht="30" customHeight="1" thickTop="1" thickBot="1" x14ac:dyDescent="0.25">
      <c r="C1563" s="118"/>
      <c r="D1563" s="115"/>
      <c r="E1563" s="116" t="s">
        <v>350</v>
      </c>
      <c r="F1563" s="118"/>
      <c r="G1563" s="131" t="s">
        <v>350</v>
      </c>
      <c r="H1563" s="131" t="s">
        <v>350</v>
      </c>
      <c r="I1563" s="132" t="s">
        <v>350</v>
      </c>
      <c r="AB1563" s="15" t="str">
        <f t="shared" si="73"/>
        <v/>
      </c>
      <c r="AC1563" s="15" t="str">
        <f t="shared" si="74"/>
        <v/>
      </c>
      <c r="AD1563" s="27" t="str">
        <f t="shared" si="75"/>
        <v/>
      </c>
    </row>
    <row r="1564" spans="3:30" ht="30" customHeight="1" thickTop="1" thickBot="1" x14ac:dyDescent="0.25">
      <c r="C1564" s="118"/>
      <c r="D1564" s="115"/>
      <c r="E1564" s="116" t="s">
        <v>350</v>
      </c>
      <c r="F1564" s="118"/>
      <c r="G1564" s="131" t="s">
        <v>350</v>
      </c>
      <c r="H1564" s="131" t="s">
        <v>350</v>
      </c>
      <c r="I1564" s="132" t="s">
        <v>350</v>
      </c>
      <c r="AB1564" s="15" t="str">
        <f t="shared" si="73"/>
        <v/>
      </c>
      <c r="AC1564" s="15" t="str">
        <f t="shared" si="74"/>
        <v/>
      </c>
      <c r="AD1564" s="27" t="str">
        <f t="shared" si="75"/>
        <v/>
      </c>
    </row>
    <row r="1565" spans="3:30" ht="30" customHeight="1" thickTop="1" thickBot="1" x14ac:dyDescent="0.25">
      <c r="C1565" s="118"/>
      <c r="D1565" s="115"/>
      <c r="E1565" s="116" t="s">
        <v>350</v>
      </c>
      <c r="F1565" s="118"/>
      <c r="G1565" s="131" t="s">
        <v>350</v>
      </c>
      <c r="H1565" s="131" t="s">
        <v>350</v>
      </c>
      <c r="I1565" s="132" t="s">
        <v>350</v>
      </c>
      <c r="AB1565" s="15" t="str">
        <f t="shared" si="73"/>
        <v/>
      </c>
      <c r="AC1565" s="15" t="str">
        <f t="shared" si="74"/>
        <v/>
      </c>
      <c r="AD1565" s="27" t="str">
        <f t="shared" si="75"/>
        <v/>
      </c>
    </row>
    <row r="1566" spans="3:30" ht="30" customHeight="1" thickTop="1" thickBot="1" x14ac:dyDescent="0.25">
      <c r="C1566" s="118"/>
      <c r="D1566" s="115"/>
      <c r="E1566" s="116" t="s">
        <v>350</v>
      </c>
      <c r="F1566" s="118"/>
      <c r="G1566" s="131" t="s">
        <v>350</v>
      </c>
      <c r="H1566" s="131" t="s">
        <v>350</v>
      </c>
      <c r="I1566" s="132" t="s">
        <v>350</v>
      </c>
      <c r="AB1566" s="15" t="str">
        <f t="shared" si="73"/>
        <v/>
      </c>
      <c r="AC1566" s="15" t="str">
        <f t="shared" si="74"/>
        <v/>
      </c>
      <c r="AD1566" s="27" t="str">
        <f t="shared" si="75"/>
        <v/>
      </c>
    </row>
    <row r="1567" spans="3:30" ht="30" customHeight="1" thickTop="1" thickBot="1" x14ac:dyDescent="0.25">
      <c r="C1567" s="118"/>
      <c r="D1567" s="115"/>
      <c r="E1567" s="116" t="s">
        <v>350</v>
      </c>
      <c r="F1567" s="118"/>
      <c r="G1567" s="131" t="s">
        <v>350</v>
      </c>
      <c r="H1567" s="131" t="s">
        <v>350</v>
      </c>
      <c r="I1567" s="132" t="s">
        <v>350</v>
      </c>
      <c r="AB1567" s="15" t="str">
        <f t="shared" si="73"/>
        <v/>
      </c>
      <c r="AC1567" s="15" t="str">
        <f t="shared" si="74"/>
        <v/>
      </c>
      <c r="AD1567" s="27" t="str">
        <f t="shared" si="75"/>
        <v/>
      </c>
    </row>
    <row r="1568" spans="3:30" ht="30" customHeight="1" thickTop="1" thickBot="1" x14ac:dyDescent="0.25">
      <c r="C1568" s="118"/>
      <c r="D1568" s="115"/>
      <c r="E1568" s="116" t="s">
        <v>350</v>
      </c>
      <c r="F1568" s="118"/>
      <c r="G1568" s="131" t="s">
        <v>350</v>
      </c>
      <c r="H1568" s="131" t="s">
        <v>350</v>
      </c>
      <c r="I1568" s="132" t="s">
        <v>350</v>
      </c>
      <c r="AB1568" s="15" t="str">
        <f t="shared" si="73"/>
        <v/>
      </c>
      <c r="AC1568" s="15" t="str">
        <f t="shared" si="74"/>
        <v/>
      </c>
      <c r="AD1568" s="27" t="str">
        <f t="shared" si="75"/>
        <v/>
      </c>
    </row>
    <row r="1569" spans="3:30" ht="30" customHeight="1" thickTop="1" thickBot="1" x14ac:dyDescent="0.25">
      <c r="C1569" s="118"/>
      <c r="D1569" s="115"/>
      <c r="E1569" s="116" t="s">
        <v>350</v>
      </c>
      <c r="F1569" s="118"/>
      <c r="G1569" s="131" t="s">
        <v>350</v>
      </c>
      <c r="H1569" s="131" t="s">
        <v>350</v>
      </c>
      <c r="I1569" s="132" t="s">
        <v>350</v>
      </c>
      <c r="AB1569" s="15" t="str">
        <f t="shared" si="73"/>
        <v/>
      </c>
      <c r="AC1569" s="15" t="str">
        <f t="shared" si="74"/>
        <v/>
      </c>
      <c r="AD1569" s="27" t="str">
        <f t="shared" si="75"/>
        <v/>
      </c>
    </row>
    <row r="1570" spans="3:30" ht="30" customHeight="1" thickTop="1" thickBot="1" x14ac:dyDescent="0.25">
      <c r="C1570" s="118"/>
      <c r="D1570" s="115"/>
      <c r="E1570" s="116" t="s">
        <v>350</v>
      </c>
      <c r="F1570" s="118"/>
      <c r="G1570" s="131" t="s">
        <v>350</v>
      </c>
      <c r="H1570" s="131" t="s">
        <v>350</v>
      </c>
      <c r="I1570" s="132" t="s">
        <v>350</v>
      </c>
      <c r="AB1570" s="15" t="str">
        <f t="shared" si="73"/>
        <v/>
      </c>
      <c r="AC1570" s="15" t="str">
        <f t="shared" si="74"/>
        <v/>
      </c>
      <c r="AD1570" s="27" t="str">
        <f t="shared" si="75"/>
        <v/>
      </c>
    </row>
    <row r="1571" spans="3:30" ht="30" customHeight="1" thickTop="1" thickBot="1" x14ac:dyDescent="0.25">
      <c r="C1571" s="118"/>
      <c r="D1571" s="115"/>
      <c r="E1571" s="116" t="s">
        <v>350</v>
      </c>
      <c r="F1571" s="118"/>
      <c r="G1571" s="131" t="s">
        <v>350</v>
      </c>
      <c r="H1571" s="131" t="s">
        <v>350</v>
      </c>
      <c r="I1571" s="132" t="s">
        <v>350</v>
      </c>
      <c r="AB1571" s="15" t="str">
        <f t="shared" si="73"/>
        <v/>
      </c>
      <c r="AC1571" s="15" t="str">
        <f t="shared" si="74"/>
        <v/>
      </c>
      <c r="AD1571" s="27" t="str">
        <f t="shared" si="75"/>
        <v/>
      </c>
    </row>
    <row r="1572" spans="3:30" ht="30" customHeight="1" thickTop="1" thickBot="1" x14ac:dyDescent="0.25">
      <c r="C1572" s="118"/>
      <c r="D1572" s="115"/>
      <c r="E1572" s="116" t="s">
        <v>350</v>
      </c>
      <c r="F1572" s="118"/>
      <c r="G1572" s="131" t="s">
        <v>350</v>
      </c>
      <c r="H1572" s="131" t="s">
        <v>350</v>
      </c>
      <c r="I1572" s="132" t="s">
        <v>350</v>
      </c>
      <c r="AB1572" s="15" t="str">
        <f t="shared" si="73"/>
        <v/>
      </c>
      <c r="AC1572" s="15" t="str">
        <f t="shared" si="74"/>
        <v/>
      </c>
      <c r="AD1572" s="27" t="str">
        <f t="shared" si="75"/>
        <v/>
      </c>
    </row>
    <row r="1573" spans="3:30" ht="30" customHeight="1" thickTop="1" thickBot="1" x14ac:dyDescent="0.25">
      <c r="C1573" s="118"/>
      <c r="D1573" s="115"/>
      <c r="E1573" s="116" t="s">
        <v>350</v>
      </c>
      <c r="F1573" s="118"/>
      <c r="G1573" s="131" t="s">
        <v>350</v>
      </c>
      <c r="H1573" s="131" t="s">
        <v>350</v>
      </c>
      <c r="I1573" s="132" t="s">
        <v>350</v>
      </c>
      <c r="AB1573" s="15" t="str">
        <f t="shared" si="73"/>
        <v/>
      </c>
      <c r="AC1573" s="15" t="str">
        <f t="shared" si="74"/>
        <v/>
      </c>
      <c r="AD1573" s="27" t="str">
        <f t="shared" si="75"/>
        <v/>
      </c>
    </row>
    <row r="1574" spans="3:30" ht="30" customHeight="1" thickTop="1" thickBot="1" x14ac:dyDescent="0.25">
      <c r="C1574" s="118"/>
      <c r="D1574" s="115"/>
      <c r="E1574" s="116" t="s">
        <v>350</v>
      </c>
      <c r="F1574" s="118"/>
      <c r="G1574" s="131" t="s">
        <v>350</v>
      </c>
      <c r="H1574" s="131" t="s">
        <v>350</v>
      </c>
      <c r="I1574" s="132" t="s">
        <v>350</v>
      </c>
      <c r="AB1574" s="15" t="str">
        <f t="shared" si="73"/>
        <v/>
      </c>
      <c r="AC1574" s="15" t="str">
        <f t="shared" si="74"/>
        <v/>
      </c>
      <c r="AD1574" s="27" t="str">
        <f t="shared" si="75"/>
        <v/>
      </c>
    </row>
    <row r="1575" spans="3:30" ht="30" customHeight="1" thickTop="1" thickBot="1" x14ac:dyDescent="0.25">
      <c r="C1575" s="118"/>
      <c r="D1575" s="115"/>
      <c r="E1575" s="116" t="s">
        <v>350</v>
      </c>
      <c r="F1575" s="118"/>
      <c r="G1575" s="131" t="s">
        <v>350</v>
      </c>
      <c r="H1575" s="131" t="s">
        <v>350</v>
      </c>
      <c r="I1575" s="132" t="s">
        <v>350</v>
      </c>
      <c r="AB1575" s="15" t="str">
        <f t="shared" si="73"/>
        <v/>
      </c>
      <c r="AC1575" s="15" t="str">
        <f t="shared" si="74"/>
        <v/>
      </c>
      <c r="AD1575" s="27" t="str">
        <f t="shared" si="75"/>
        <v/>
      </c>
    </row>
    <row r="1576" spans="3:30" ht="30" customHeight="1" thickTop="1" thickBot="1" x14ac:dyDescent="0.25">
      <c r="C1576" s="118"/>
      <c r="D1576" s="115"/>
      <c r="E1576" s="116" t="s">
        <v>350</v>
      </c>
      <c r="F1576" s="118"/>
      <c r="G1576" s="131" t="s">
        <v>350</v>
      </c>
      <c r="H1576" s="131" t="s">
        <v>350</v>
      </c>
      <c r="I1576" s="132" t="s">
        <v>350</v>
      </c>
      <c r="AB1576" s="15" t="str">
        <f t="shared" si="73"/>
        <v/>
      </c>
      <c r="AC1576" s="15" t="str">
        <f t="shared" si="74"/>
        <v/>
      </c>
      <c r="AD1576" s="27" t="str">
        <f t="shared" si="75"/>
        <v/>
      </c>
    </row>
    <row r="1577" spans="3:30" ht="30" customHeight="1" thickTop="1" thickBot="1" x14ac:dyDescent="0.25">
      <c r="C1577" s="118"/>
      <c r="D1577" s="115"/>
      <c r="E1577" s="116" t="s">
        <v>350</v>
      </c>
      <c r="F1577" s="118"/>
      <c r="G1577" s="131" t="s">
        <v>350</v>
      </c>
      <c r="H1577" s="131" t="s">
        <v>350</v>
      </c>
      <c r="I1577" s="132" t="s">
        <v>350</v>
      </c>
      <c r="AB1577" s="15" t="str">
        <f t="shared" si="73"/>
        <v/>
      </c>
      <c r="AC1577" s="15" t="str">
        <f t="shared" si="74"/>
        <v/>
      </c>
      <c r="AD1577" s="27" t="str">
        <f t="shared" si="75"/>
        <v/>
      </c>
    </row>
    <row r="1578" spans="3:30" ht="30" customHeight="1" thickTop="1" thickBot="1" x14ac:dyDescent="0.25">
      <c r="C1578" s="118"/>
      <c r="D1578" s="115"/>
      <c r="E1578" s="116" t="s">
        <v>350</v>
      </c>
      <c r="F1578" s="118"/>
      <c r="G1578" s="131" t="s">
        <v>350</v>
      </c>
      <c r="H1578" s="131" t="s">
        <v>350</v>
      </c>
      <c r="I1578" s="132" t="s">
        <v>350</v>
      </c>
      <c r="AB1578" s="15" t="str">
        <f t="shared" si="73"/>
        <v/>
      </c>
      <c r="AC1578" s="15" t="str">
        <f t="shared" si="74"/>
        <v/>
      </c>
      <c r="AD1578" s="27" t="str">
        <f t="shared" si="75"/>
        <v/>
      </c>
    </row>
    <row r="1579" spans="3:30" ht="30" customHeight="1" thickTop="1" thickBot="1" x14ac:dyDescent="0.25">
      <c r="C1579" s="118"/>
      <c r="D1579" s="115"/>
      <c r="E1579" s="116" t="s">
        <v>350</v>
      </c>
      <c r="F1579" s="118"/>
      <c r="G1579" s="131" t="s">
        <v>350</v>
      </c>
      <c r="H1579" s="131" t="s">
        <v>350</v>
      </c>
      <c r="I1579" s="132" t="s">
        <v>350</v>
      </c>
      <c r="AB1579" s="15" t="str">
        <f t="shared" si="73"/>
        <v/>
      </c>
      <c r="AC1579" s="15" t="str">
        <f t="shared" si="74"/>
        <v/>
      </c>
      <c r="AD1579" s="27" t="str">
        <f t="shared" si="75"/>
        <v/>
      </c>
    </row>
    <row r="1580" spans="3:30" ht="30" customHeight="1" thickTop="1" thickBot="1" x14ac:dyDescent="0.25">
      <c r="C1580" s="118"/>
      <c r="D1580" s="115"/>
      <c r="E1580" s="116" t="s">
        <v>350</v>
      </c>
      <c r="F1580" s="118"/>
      <c r="G1580" s="131" t="s">
        <v>350</v>
      </c>
      <c r="H1580" s="131" t="s">
        <v>350</v>
      </c>
      <c r="I1580" s="132" t="s">
        <v>350</v>
      </c>
      <c r="AB1580" s="15" t="str">
        <f t="shared" si="73"/>
        <v/>
      </c>
      <c r="AC1580" s="15" t="str">
        <f t="shared" si="74"/>
        <v/>
      </c>
      <c r="AD1580" s="27" t="str">
        <f t="shared" si="75"/>
        <v/>
      </c>
    </row>
    <row r="1581" spans="3:30" ht="30" customHeight="1" thickTop="1" thickBot="1" x14ac:dyDescent="0.25">
      <c r="C1581" s="118"/>
      <c r="D1581" s="115"/>
      <c r="E1581" s="116" t="s">
        <v>350</v>
      </c>
      <c r="F1581" s="118"/>
      <c r="G1581" s="131" t="s">
        <v>350</v>
      </c>
      <c r="H1581" s="131" t="s">
        <v>350</v>
      </c>
      <c r="I1581" s="132" t="s">
        <v>350</v>
      </c>
      <c r="AB1581" s="15" t="str">
        <f t="shared" si="73"/>
        <v/>
      </c>
      <c r="AC1581" s="15" t="str">
        <f t="shared" si="74"/>
        <v/>
      </c>
      <c r="AD1581" s="27" t="str">
        <f t="shared" si="75"/>
        <v/>
      </c>
    </row>
    <row r="1582" spans="3:30" ht="30" customHeight="1" thickTop="1" thickBot="1" x14ac:dyDescent="0.25">
      <c r="C1582" s="118"/>
      <c r="D1582" s="115"/>
      <c r="E1582" s="116" t="s">
        <v>350</v>
      </c>
      <c r="F1582" s="118"/>
      <c r="G1582" s="131" t="s">
        <v>350</v>
      </c>
      <c r="H1582" s="131" t="s">
        <v>350</v>
      </c>
      <c r="I1582" s="132" t="s">
        <v>350</v>
      </c>
      <c r="AB1582" s="15" t="str">
        <f t="shared" si="73"/>
        <v/>
      </c>
      <c r="AC1582" s="15" t="str">
        <f t="shared" si="74"/>
        <v/>
      </c>
      <c r="AD1582" s="27" t="str">
        <f t="shared" si="75"/>
        <v/>
      </c>
    </row>
    <row r="1583" spans="3:30" ht="30" customHeight="1" thickTop="1" thickBot="1" x14ac:dyDescent="0.25">
      <c r="C1583" s="118"/>
      <c r="D1583" s="115"/>
      <c r="E1583" s="116" t="s">
        <v>350</v>
      </c>
      <c r="F1583" s="118"/>
      <c r="G1583" s="131" t="s">
        <v>350</v>
      </c>
      <c r="H1583" s="131" t="s">
        <v>350</v>
      </c>
      <c r="I1583" s="132" t="s">
        <v>350</v>
      </c>
      <c r="AB1583" s="15" t="str">
        <f t="shared" si="73"/>
        <v/>
      </c>
      <c r="AC1583" s="15" t="str">
        <f t="shared" si="74"/>
        <v/>
      </c>
      <c r="AD1583" s="27" t="str">
        <f t="shared" si="75"/>
        <v/>
      </c>
    </row>
    <row r="1584" spans="3:30" ht="30" customHeight="1" thickTop="1" thickBot="1" x14ac:dyDescent="0.25">
      <c r="C1584" s="118"/>
      <c r="D1584" s="115"/>
      <c r="E1584" s="116" t="s">
        <v>350</v>
      </c>
      <c r="F1584" s="118"/>
      <c r="G1584" s="131" t="s">
        <v>350</v>
      </c>
      <c r="H1584" s="131" t="s">
        <v>350</v>
      </c>
      <c r="I1584" s="132" t="s">
        <v>350</v>
      </c>
      <c r="AB1584" s="15" t="str">
        <f t="shared" si="73"/>
        <v/>
      </c>
      <c r="AC1584" s="15" t="str">
        <f t="shared" si="74"/>
        <v/>
      </c>
      <c r="AD1584" s="27" t="str">
        <f t="shared" si="75"/>
        <v/>
      </c>
    </row>
    <row r="1585" spans="3:30" ht="30" customHeight="1" thickTop="1" thickBot="1" x14ac:dyDescent="0.25">
      <c r="C1585" s="118"/>
      <c r="D1585" s="115"/>
      <c r="E1585" s="116" t="s">
        <v>350</v>
      </c>
      <c r="F1585" s="118"/>
      <c r="G1585" s="131" t="s">
        <v>350</v>
      </c>
      <c r="H1585" s="131" t="s">
        <v>350</v>
      </c>
      <c r="I1585" s="132" t="s">
        <v>350</v>
      </c>
      <c r="AB1585" s="15" t="str">
        <f t="shared" si="73"/>
        <v/>
      </c>
      <c r="AC1585" s="15" t="str">
        <f t="shared" si="74"/>
        <v/>
      </c>
      <c r="AD1585" s="27" t="str">
        <f t="shared" si="75"/>
        <v/>
      </c>
    </row>
    <row r="1586" spans="3:30" ht="30" customHeight="1" thickTop="1" thickBot="1" x14ac:dyDescent="0.25">
      <c r="C1586" s="118"/>
      <c r="D1586" s="115"/>
      <c r="E1586" s="116" t="s">
        <v>350</v>
      </c>
      <c r="F1586" s="118"/>
      <c r="G1586" s="131" t="s">
        <v>350</v>
      </c>
      <c r="H1586" s="131" t="s">
        <v>350</v>
      </c>
      <c r="I1586" s="132" t="s">
        <v>350</v>
      </c>
      <c r="AB1586" s="15" t="str">
        <f t="shared" si="73"/>
        <v/>
      </c>
      <c r="AC1586" s="15" t="str">
        <f t="shared" si="74"/>
        <v/>
      </c>
      <c r="AD1586" s="27" t="str">
        <f t="shared" si="75"/>
        <v/>
      </c>
    </row>
    <row r="1587" spans="3:30" ht="30" customHeight="1" thickTop="1" thickBot="1" x14ac:dyDescent="0.25">
      <c r="C1587" s="118"/>
      <c r="D1587" s="115"/>
      <c r="E1587" s="116" t="s">
        <v>350</v>
      </c>
      <c r="F1587" s="118"/>
      <c r="G1587" s="131" t="s">
        <v>350</v>
      </c>
      <c r="H1587" s="131" t="s">
        <v>350</v>
      </c>
      <c r="I1587" s="132" t="s">
        <v>350</v>
      </c>
      <c r="AB1587" s="15" t="str">
        <f t="shared" si="73"/>
        <v/>
      </c>
      <c r="AC1587" s="15" t="str">
        <f t="shared" si="74"/>
        <v/>
      </c>
      <c r="AD1587" s="27" t="str">
        <f t="shared" si="75"/>
        <v/>
      </c>
    </row>
    <row r="1588" spans="3:30" ht="30" customHeight="1" thickTop="1" thickBot="1" x14ac:dyDescent="0.25">
      <c r="C1588" s="118"/>
      <c r="D1588" s="115"/>
      <c r="E1588" s="116" t="s">
        <v>350</v>
      </c>
      <c r="F1588" s="118"/>
      <c r="G1588" s="131" t="s">
        <v>350</v>
      </c>
      <c r="H1588" s="131" t="s">
        <v>350</v>
      </c>
      <c r="I1588" s="132" t="s">
        <v>350</v>
      </c>
      <c r="AB1588" s="15" t="str">
        <f t="shared" si="73"/>
        <v/>
      </c>
      <c r="AC1588" s="15" t="str">
        <f t="shared" si="74"/>
        <v/>
      </c>
      <c r="AD1588" s="27" t="str">
        <f t="shared" si="75"/>
        <v/>
      </c>
    </row>
    <row r="1589" spans="3:30" ht="30" customHeight="1" thickTop="1" thickBot="1" x14ac:dyDescent="0.25">
      <c r="C1589" s="118"/>
      <c r="D1589" s="115"/>
      <c r="E1589" s="116" t="s">
        <v>350</v>
      </c>
      <c r="F1589" s="118"/>
      <c r="G1589" s="131" t="s">
        <v>350</v>
      </c>
      <c r="H1589" s="131" t="s">
        <v>350</v>
      </c>
      <c r="I1589" s="132" t="s">
        <v>350</v>
      </c>
      <c r="AB1589" s="15" t="str">
        <f t="shared" si="73"/>
        <v/>
      </c>
      <c r="AC1589" s="15" t="str">
        <f t="shared" si="74"/>
        <v/>
      </c>
      <c r="AD1589" s="27" t="str">
        <f t="shared" si="75"/>
        <v/>
      </c>
    </row>
    <row r="1590" spans="3:30" ht="30" customHeight="1" thickTop="1" thickBot="1" x14ac:dyDescent="0.25">
      <c r="C1590" s="118"/>
      <c r="D1590" s="115"/>
      <c r="E1590" s="116" t="s">
        <v>350</v>
      </c>
      <c r="F1590" s="118"/>
      <c r="G1590" s="131" t="s">
        <v>350</v>
      </c>
      <c r="H1590" s="131" t="s">
        <v>350</v>
      </c>
      <c r="I1590" s="132" t="s">
        <v>350</v>
      </c>
      <c r="AB1590" s="15" t="str">
        <f t="shared" si="73"/>
        <v/>
      </c>
      <c r="AC1590" s="15" t="str">
        <f t="shared" si="74"/>
        <v/>
      </c>
      <c r="AD1590" s="27" t="str">
        <f t="shared" si="75"/>
        <v/>
      </c>
    </row>
    <row r="1591" spans="3:30" ht="30" customHeight="1" thickTop="1" thickBot="1" x14ac:dyDescent="0.25">
      <c r="C1591" s="118"/>
      <c r="D1591" s="115"/>
      <c r="E1591" s="116" t="s">
        <v>350</v>
      </c>
      <c r="F1591" s="118"/>
      <c r="G1591" s="131" t="s">
        <v>350</v>
      </c>
      <c r="H1591" s="131" t="s">
        <v>350</v>
      </c>
      <c r="I1591" s="132" t="s">
        <v>350</v>
      </c>
      <c r="AB1591" s="15" t="str">
        <f t="shared" si="73"/>
        <v/>
      </c>
      <c r="AC1591" s="15" t="str">
        <f t="shared" si="74"/>
        <v/>
      </c>
      <c r="AD1591" s="27" t="str">
        <f t="shared" si="75"/>
        <v/>
      </c>
    </row>
    <row r="1592" spans="3:30" ht="30" customHeight="1" thickTop="1" thickBot="1" x14ac:dyDescent="0.25">
      <c r="C1592" s="118"/>
      <c r="D1592" s="115"/>
      <c r="E1592" s="116" t="s">
        <v>350</v>
      </c>
      <c r="F1592" s="118"/>
      <c r="G1592" s="131" t="s">
        <v>350</v>
      </c>
      <c r="H1592" s="131" t="s">
        <v>350</v>
      </c>
      <c r="I1592" s="132" t="s">
        <v>350</v>
      </c>
      <c r="AB1592" s="15" t="str">
        <f t="shared" si="73"/>
        <v/>
      </c>
      <c r="AC1592" s="15" t="str">
        <f t="shared" si="74"/>
        <v/>
      </c>
      <c r="AD1592" s="27" t="str">
        <f t="shared" si="75"/>
        <v/>
      </c>
    </row>
    <row r="1593" spans="3:30" ht="30" customHeight="1" thickTop="1" thickBot="1" x14ac:dyDescent="0.25">
      <c r="C1593" s="118"/>
      <c r="D1593" s="115"/>
      <c r="E1593" s="116" t="s">
        <v>350</v>
      </c>
      <c r="F1593" s="118"/>
      <c r="G1593" s="131" t="s">
        <v>350</v>
      </c>
      <c r="H1593" s="131" t="s">
        <v>350</v>
      </c>
      <c r="I1593" s="132" t="s">
        <v>350</v>
      </c>
      <c r="AB1593" s="15" t="str">
        <f t="shared" si="73"/>
        <v/>
      </c>
      <c r="AC1593" s="15" t="str">
        <f t="shared" si="74"/>
        <v/>
      </c>
      <c r="AD1593" s="27" t="str">
        <f t="shared" si="75"/>
        <v/>
      </c>
    </row>
    <row r="1594" spans="3:30" ht="30" customHeight="1" thickTop="1" thickBot="1" x14ac:dyDescent="0.25">
      <c r="C1594" s="118"/>
      <c r="D1594" s="115"/>
      <c r="E1594" s="116" t="s">
        <v>350</v>
      </c>
      <c r="F1594" s="118"/>
      <c r="G1594" s="131" t="s">
        <v>350</v>
      </c>
      <c r="H1594" s="131" t="s">
        <v>350</v>
      </c>
      <c r="I1594" s="132" t="s">
        <v>350</v>
      </c>
      <c r="AB1594" s="15" t="str">
        <f t="shared" si="73"/>
        <v/>
      </c>
      <c r="AC1594" s="15" t="str">
        <f t="shared" si="74"/>
        <v/>
      </c>
      <c r="AD1594" s="27" t="str">
        <f t="shared" si="75"/>
        <v/>
      </c>
    </row>
    <row r="1595" spans="3:30" ht="30" customHeight="1" thickTop="1" thickBot="1" x14ac:dyDescent="0.25">
      <c r="C1595" s="118"/>
      <c r="D1595" s="115"/>
      <c r="E1595" s="116" t="s">
        <v>350</v>
      </c>
      <c r="F1595" s="118"/>
      <c r="G1595" s="131" t="s">
        <v>350</v>
      </c>
      <c r="H1595" s="131" t="s">
        <v>350</v>
      </c>
      <c r="I1595" s="132" t="s">
        <v>350</v>
      </c>
      <c r="AB1595" s="15" t="str">
        <f t="shared" si="73"/>
        <v/>
      </c>
      <c r="AC1595" s="15" t="str">
        <f t="shared" si="74"/>
        <v/>
      </c>
      <c r="AD1595" s="27" t="str">
        <f t="shared" si="75"/>
        <v/>
      </c>
    </row>
    <row r="1596" spans="3:30" ht="30" customHeight="1" thickTop="1" thickBot="1" x14ac:dyDescent="0.25">
      <c r="C1596" s="118"/>
      <c r="D1596" s="115"/>
      <c r="E1596" s="116" t="s">
        <v>350</v>
      </c>
      <c r="F1596" s="118"/>
      <c r="G1596" s="131" t="s">
        <v>350</v>
      </c>
      <c r="H1596" s="131" t="s">
        <v>350</v>
      </c>
      <c r="I1596" s="132" t="s">
        <v>350</v>
      </c>
      <c r="AB1596" s="15" t="str">
        <f t="shared" si="73"/>
        <v/>
      </c>
      <c r="AC1596" s="15" t="str">
        <f t="shared" si="74"/>
        <v/>
      </c>
      <c r="AD1596" s="27" t="str">
        <f t="shared" si="75"/>
        <v/>
      </c>
    </row>
    <row r="1597" spans="3:30" ht="30" customHeight="1" thickTop="1" thickBot="1" x14ac:dyDescent="0.25">
      <c r="C1597" s="118"/>
      <c r="D1597" s="115"/>
      <c r="E1597" s="116" t="s">
        <v>350</v>
      </c>
      <c r="F1597" s="118"/>
      <c r="G1597" s="131" t="s">
        <v>350</v>
      </c>
      <c r="H1597" s="131" t="s">
        <v>350</v>
      </c>
      <c r="I1597" s="132" t="s">
        <v>350</v>
      </c>
      <c r="AB1597" s="15" t="str">
        <f t="shared" si="73"/>
        <v/>
      </c>
      <c r="AC1597" s="15" t="str">
        <f t="shared" si="74"/>
        <v/>
      </c>
      <c r="AD1597" s="27" t="str">
        <f t="shared" si="75"/>
        <v/>
      </c>
    </row>
    <row r="1598" spans="3:30" ht="30" customHeight="1" thickTop="1" thickBot="1" x14ac:dyDescent="0.25">
      <c r="C1598" s="118"/>
      <c r="D1598" s="115"/>
      <c r="E1598" s="116" t="s">
        <v>350</v>
      </c>
      <c r="F1598" s="118"/>
      <c r="G1598" s="131" t="s">
        <v>350</v>
      </c>
      <c r="H1598" s="131" t="s">
        <v>350</v>
      </c>
      <c r="I1598" s="132" t="s">
        <v>350</v>
      </c>
      <c r="AB1598" s="15" t="str">
        <f t="shared" si="73"/>
        <v/>
      </c>
      <c r="AC1598" s="15" t="str">
        <f t="shared" si="74"/>
        <v/>
      </c>
      <c r="AD1598" s="27" t="str">
        <f t="shared" si="75"/>
        <v/>
      </c>
    </row>
    <row r="1599" spans="3:30" ht="30" customHeight="1" thickTop="1" thickBot="1" x14ac:dyDescent="0.25">
      <c r="C1599" s="118"/>
      <c r="D1599" s="115"/>
      <c r="E1599" s="116" t="s">
        <v>350</v>
      </c>
      <c r="F1599" s="118"/>
      <c r="G1599" s="131" t="s">
        <v>350</v>
      </c>
      <c r="H1599" s="131" t="s">
        <v>350</v>
      </c>
      <c r="I1599" s="132" t="s">
        <v>350</v>
      </c>
      <c r="AB1599" s="15" t="str">
        <f t="shared" si="73"/>
        <v/>
      </c>
      <c r="AC1599" s="15" t="str">
        <f t="shared" si="74"/>
        <v/>
      </c>
      <c r="AD1599" s="27" t="str">
        <f t="shared" si="75"/>
        <v/>
      </c>
    </row>
    <row r="1600" spans="3:30" ht="30" customHeight="1" thickTop="1" thickBot="1" x14ac:dyDescent="0.25">
      <c r="C1600" s="118"/>
      <c r="D1600" s="115"/>
      <c r="E1600" s="116" t="s">
        <v>350</v>
      </c>
      <c r="F1600" s="118"/>
      <c r="G1600" s="131" t="s">
        <v>350</v>
      </c>
      <c r="H1600" s="131" t="s">
        <v>350</v>
      </c>
      <c r="I1600" s="132" t="s">
        <v>350</v>
      </c>
      <c r="AB1600" s="15" t="str">
        <f t="shared" si="73"/>
        <v/>
      </c>
      <c r="AC1600" s="15" t="str">
        <f t="shared" si="74"/>
        <v/>
      </c>
      <c r="AD1600" s="27" t="str">
        <f t="shared" si="75"/>
        <v/>
      </c>
    </row>
    <row r="1601" spans="3:30" ht="30" customHeight="1" thickTop="1" thickBot="1" x14ac:dyDescent="0.25">
      <c r="C1601" s="118"/>
      <c r="D1601" s="115"/>
      <c r="E1601" s="116" t="s">
        <v>350</v>
      </c>
      <c r="F1601" s="118"/>
      <c r="G1601" s="131" t="s">
        <v>350</v>
      </c>
      <c r="H1601" s="131" t="s">
        <v>350</v>
      </c>
      <c r="I1601" s="132" t="s">
        <v>350</v>
      </c>
      <c r="AB1601" s="15" t="str">
        <f t="shared" si="73"/>
        <v/>
      </c>
      <c r="AC1601" s="15" t="str">
        <f t="shared" si="74"/>
        <v/>
      </c>
      <c r="AD1601" s="27" t="str">
        <f t="shared" si="75"/>
        <v/>
      </c>
    </row>
    <row r="1602" spans="3:30" ht="30" customHeight="1" thickTop="1" thickBot="1" x14ac:dyDescent="0.25">
      <c r="C1602" s="118"/>
      <c r="D1602" s="115"/>
      <c r="E1602" s="116" t="s">
        <v>350</v>
      </c>
      <c r="F1602" s="118"/>
      <c r="G1602" s="131" t="s">
        <v>350</v>
      </c>
      <c r="H1602" s="131" t="s">
        <v>350</v>
      </c>
      <c r="I1602" s="132" t="s">
        <v>350</v>
      </c>
      <c r="AB1602" s="15" t="str">
        <f t="shared" si="73"/>
        <v/>
      </c>
      <c r="AC1602" s="15" t="str">
        <f t="shared" si="74"/>
        <v/>
      </c>
      <c r="AD1602" s="27" t="str">
        <f t="shared" si="75"/>
        <v/>
      </c>
    </row>
    <row r="1603" spans="3:30" ht="30" customHeight="1" thickTop="1" thickBot="1" x14ac:dyDescent="0.25">
      <c r="C1603" s="118"/>
      <c r="D1603" s="115"/>
      <c r="E1603" s="116" t="s">
        <v>350</v>
      </c>
      <c r="F1603" s="118"/>
      <c r="G1603" s="131" t="s">
        <v>350</v>
      </c>
      <c r="H1603" s="131" t="s">
        <v>350</v>
      </c>
      <c r="I1603" s="132" t="s">
        <v>350</v>
      </c>
      <c r="AB1603" s="15" t="str">
        <f t="shared" si="73"/>
        <v/>
      </c>
      <c r="AC1603" s="15" t="str">
        <f t="shared" si="74"/>
        <v/>
      </c>
      <c r="AD1603" s="27" t="str">
        <f t="shared" si="75"/>
        <v/>
      </c>
    </row>
    <row r="1604" spans="3:30" ht="30" customHeight="1" thickTop="1" thickBot="1" x14ac:dyDescent="0.25">
      <c r="C1604" s="118"/>
      <c r="D1604" s="115"/>
      <c r="E1604" s="116" t="s">
        <v>350</v>
      </c>
      <c r="F1604" s="118"/>
      <c r="G1604" s="131" t="s">
        <v>350</v>
      </c>
      <c r="H1604" s="131" t="s">
        <v>350</v>
      </c>
      <c r="I1604" s="132" t="s">
        <v>350</v>
      </c>
      <c r="AB1604" s="15" t="str">
        <f t="shared" si="73"/>
        <v/>
      </c>
      <c r="AC1604" s="15" t="str">
        <f t="shared" si="74"/>
        <v/>
      </c>
      <c r="AD1604" s="27" t="str">
        <f t="shared" si="75"/>
        <v/>
      </c>
    </row>
    <row r="1605" spans="3:30" ht="30" customHeight="1" thickTop="1" thickBot="1" x14ac:dyDescent="0.25">
      <c r="C1605" s="118"/>
      <c r="D1605" s="115"/>
      <c r="E1605" s="116" t="s">
        <v>350</v>
      </c>
      <c r="F1605" s="118"/>
      <c r="G1605" s="131" t="s">
        <v>350</v>
      </c>
      <c r="H1605" s="131" t="s">
        <v>350</v>
      </c>
      <c r="I1605" s="132" t="s">
        <v>350</v>
      </c>
      <c r="AB1605" s="15" t="str">
        <f t="shared" si="73"/>
        <v/>
      </c>
      <c r="AC1605" s="15" t="str">
        <f t="shared" si="74"/>
        <v/>
      </c>
      <c r="AD1605" s="27" t="str">
        <f t="shared" si="75"/>
        <v/>
      </c>
    </row>
    <row r="1606" spans="3:30" ht="30" customHeight="1" thickTop="1" thickBot="1" x14ac:dyDescent="0.25">
      <c r="C1606" s="118"/>
      <c r="D1606" s="115"/>
      <c r="E1606" s="116" t="s">
        <v>350</v>
      </c>
      <c r="F1606" s="118"/>
      <c r="G1606" s="131" t="s">
        <v>350</v>
      </c>
      <c r="H1606" s="131" t="s">
        <v>350</v>
      </c>
      <c r="I1606" s="132" t="s">
        <v>350</v>
      </c>
      <c r="AB1606" s="15" t="str">
        <f t="shared" si="73"/>
        <v/>
      </c>
      <c r="AC1606" s="15" t="str">
        <f t="shared" si="74"/>
        <v/>
      </c>
      <c r="AD1606" s="27" t="str">
        <f t="shared" si="75"/>
        <v/>
      </c>
    </row>
    <row r="1607" spans="3:30" ht="30" customHeight="1" thickTop="1" thickBot="1" x14ac:dyDescent="0.25">
      <c r="C1607" s="118"/>
      <c r="D1607" s="115"/>
      <c r="E1607" s="116" t="s">
        <v>350</v>
      </c>
      <c r="F1607" s="118"/>
      <c r="G1607" s="131" t="s">
        <v>350</v>
      </c>
      <c r="H1607" s="131" t="s">
        <v>350</v>
      </c>
      <c r="I1607" s="132" t="s">
        <v>350</v>
      </c>
      <c r="AB1607" s="15" t="str">
        <f t="shared" si="73"/>
        <v/>
      </c>
      <c r="AC1607" s="15" t="str">
        <f t="shared" si="74"/>
        <v/>
      </c>
      <c r="AD1607" s="27" t="str">
        <f t="shared" si="75"/>
        <v/>
      </c>
    </row>
    <row r="1608" spans="3:30" ht="30" customHeight="1" thickTop="1" thickBot="1" x14ac:dyDescent="0.25">
      <c r="C1608" s="118"/>
      <c r="D1608" s="115"/>
      <c r="E1608" s="116" t="s">
        <v>350</v>
      </c>
      <c r="F1608" s="118"/>
      <c r="G1608" s="131" t="s">
        <v>350</v>
      </c>
      <c r="H1608" s="131" t="s">
        <v>350</v>
      </c>
      <c r="I1608" s="132" t="s">
        <v>350</v>
      </c>
      <c r="AB1608" s="15" t="str">
        <f t="shared" si="73"/>
        <v/>
      </c>
      <c r="AC1608" s="15" t="str">
        <f t="shared" si="74"/>
        <v/>
      </c>
      <c r="AD1608" s="27" t="str">
        <f t="shared" si="75"/>
        <v/>
      </c>
    </row>
    <row r="1609" spans="3:30" ht="30" customHeight="1" thickTop="1" thickBot="1" x14ac:dyDescent="0.25">
      <c r="C1609" s="118"/>
      <c r="D1609" s="115"/>
      <c r="E1609" s="116" t="s">
        <v>350</v>
      </c>
      <c r="F1609" s="118"/>
      <c r="G1609" s="131" t="s">
        <v>350</v>
      </c>
      <c r="H1609" s="131" t="s">
        <v>350</v>
      </c>
      <c r="I1609" s="132" t="s">
        <v>350</v>
      </c>
      <c r="AB1609" s="15" t="str">
        <f t="shared" ref="AB1609:AB1672" si="76">IF(D1609="","",MONTH(D1609))</f>
        <v/>
      </c>
      <c r="AC1609" s="15" t="str">
        <f t="shared" ref="AC1609:AC1672" si="77">IF(D1609="","",YEAR(D1609))</f>
        <v/>
      </c>
      <c r="AD1609" s="27" t="str">
        <f t="shared" ref="AD1609:AD1672" si="78">IF(ISERROR(IF(G1609="","",H1609-G1609)),"",IF(G1609="","",H1609-G1609))</f>
        <v/>
      </c>
    </row>
    <row r="1610" spans="3:30" ht="30" customHeight="1" thickTop="1" thickBot="1" x14ac:dyDescent="0.25">
      <c r="C1610" s="118"/>
      <c r="D1610" s="115"/>
      <c r="E1610" s="116" t="s">
        <v>350</v>
      </c>
      <c r="F1610" s="118"/>
      <c r="G1610" s="131" t="s">
        <v>350</v>
      </c>
      <c r="H1610" s="131" t="s">
        <v>350</v>
      </c>
      <c r="I1610" s="132" t="s">
        <v>350</v>
      </c>
      <c r="AB1610" s="15" t="str">
        <f t="shared" si="76"/>
        <v/>
      </c>
      <c r="AC1610" s="15" t="str">
        <f t="shared" si="77"/>
        <v/>
      </c>
      <c r="AD1610" s="27" t="str">
        <f t="shared" si="78"/>
        <v/>
      </c>
    </row>
    <row r="1611" spans="3:30" ht="30" customHeight="1" thickTop="1" thickBot="1" x14ac:dyDescent="0.25">
      <c r="C1611" s="118"/>
      <c r="D1611" s="115"/>
      <c r="E1611" s="116" t="s">
        <v>350</v>
      </c>
      <c r="F1611" s="118"/>
      <c r="G1611" s="131" t="s">
        <v>350</v>
      </c>
      <c r="H1611" s="131" t="s">
        <v>350</v>
      </c>
      <c r="I1611" s="132" t="s">
        <v>350</v>
      </c>
      <c r="AB1611" s="15" t="str">
        <f t="shared" si="76"/>
        <v/>
      </c>
      <c r="AC1611" s="15" t="str">
        <f t="shared" si="77"/>
        <v/>
      </c>
      <c r="AD1611" s="27" t="str">
        <f t="shared" si="78"/>
        <v/>
      </c>
    </row>
    <row r="1612" spans="3:30" ht="30" customHeight="1" thickTop="1" thickBot="1" x14ac:dyDescent="0.25">
      <c r="C1612" s="118"/>
      <c r="D1612" s="115"/>
      <c r="E1612" s="116" t="s">
        <v>350</v>
      </c>
      <c r="F1612" s="118"/>
      <c r="G1612" s="131" t="s">
        <v>350</v>
      </c>
      <c r="H1612" s="131" t="s">
        <v>350</v>
      </c>
      <c r="I1612" s="132" t="s">
        <v>350</v>
      </c>
      <c r="AB1612" s="15" t="str">
        <f t="shared" si="76"/>
        <v/>
      </c>
      <c r="AC1612" s="15" t="str">
        <f t="shared" si="77"/>
        <v/>
      </c>
      <c r="AD1612" s="27" t="str">
        <f t="shared" si="78"/>
        <v/>
      </c>
    </row>
    <row r="1613" spans="3:30" ht="30" customHeight="1" thickTop="1" thickBot="1" x14ac:dyDescent="0.25">
      <c r="C1613" s="118"/>
      <c r="D1613" s="115"/>
      <c r="E1613" s="116" t="s">
        <v>350</v>
      </c>
      <c r="F1613" s="118"/>
      <c r="G1613" s="131" t="s">
        <v>350</v>
      </c>
      <c r="H1613" s="131" t="s">
        <v>350</v>
      </c>
      <c r="I1613" s="132" t="s">
        <v>350</v>
      </c>
      <c r="AB1613" s="15" t="str">
        <f t="shared" si="76"/>
        <v/>
      </c>
      <c r="AC1613" s="15" t="str">
        <f t="shared" si="77"/>
        <v/>
      </c>
      <c r="AD1613" s="27" t="str">
        <f t="shared" si="78"/>
        <v/>
      </c>
    </row>
    <row r="1614" spans="3:30" ht="30" customHeight="1" thickTop="1" thickBot="1" x14ac:dyDescent="0.25">
      <c r="C1614" s="118"/>
      <c r="D1614" s="115"/>
      <c r="E1614" s="116" t="s">
        <v>350</v>
      </c>
      <c r="F1614" s="118"/>
      <c r="G1614" s="131" t="s">
        <v>350</v>
      </c>
      <c r="H1614" s="131" t="s">
        <v>350</v>
      </c>
      <c r="I1614" s="132" t="s">
        <v>350</v>
      </c>
      <c r="AB1614" s="15" t="str">
        <f t="shared" si="76"/>
        <v/>
      </c>
      <c r="AC1614" s="15" t="str">
        <f t="shared" si="77"/>
        <v/>
      </c>
      <c r="AD1614" s="27" t="str">
        <f t="shared" si="78"/>
        <v/>
      </c>
    </row>
    <row r="1615" spans="3:30" ht="30" customHeight="1" thickTop="1" thickBot="1" x14ac:dyDescent="0.25">
      <c r="C1615" s="118"/>
      <c r="D1615" s="115"/>
      <c r="E1615" s="116" t="s">
        <v>350</v>
      </c>
      <c r="F1615" s="118"/>
      <c r="G1615" s="131" t="s">
        <v>350</v>
      </c>
      <c r="H1615" s="131" t="s">
        <v>350</v>
      </c>
      <c r="I1615" s="132" t="s">
        <v>350</v>
      </c>
      <c r="AB1615" s="15" t="str">
        <f t="shared" si="76"/>
        <v/>
      </c>
      <c r="AC1615" s="15" t="str">
        <f t="shared" si="77"/>
        <v/>
      </c>
      <c r="AD1615" s="27" t="str">
        <f t="shared" si="78"/>
        <v/>
      </c>
    </row>
    <row r="1616" spans="3:30" ht="30" customHeight="1" thickTop="1" thickBot="1" x14ac:dyDescent="0.25">
      <c r="C1616" s="118"/>
      <c r="D1616" s="115"/>
      <c r="E1616" s="116" t="s">
        <v>350</v>
      </c>
      <c r="F1616" s="118"/>
      <c r="G1616" s="131" t="s">
        <v>350</v>
      </c>
      <c r="H1616" s="131" t="s">
        <v>350</v>
      </c>
      <c r="I1616" s="132" t="s">
        <v>350</v>
      </c>
      <c r="AB1616" s="15" t="str">
        <f t="shared" si="76"/>
        <v/>
      </c>
      <c r="AC1616" s="15" t="str">
        <f t="shared" si="77"/>
        <v/>
      </c>
      <c r="AD1616" s="27" t="str">
        <f t="shared" si="78"/>
        <v/>
      </c>
    </row>
    <row r="1617" spans="3:30" ht="30" customHeight="1" thickTop="1" thickBot="1" x14ac:dyDescent="0.25">
      <c r="C1617" s="118"/>
      <c r="D1617" s="115"/>
      <c r="E1617" s="116" t="s">
        <v>350</v>
      </c>
      <c r="F1617" s="118"/>
      <c r="G1617" s="131" t="s">
        <v>350</v>
      </c>
      <c r="H1617" s="131" t="s">
        <v>350</v>
      </c>
      <c r="I1617" s="132" t="s">
        <v>350</v>
      </c>
      <c r="AB1617" s="15" t="str">
        <f t="shared" si="76"/>
        <v/>
      </c>
      <c r="AC1617" s="15" t="str">
        <f t="shared" si="77"/>
        <v/>
      </c>
      <c r="AD1617" s="27" t="str">
        <f t="shared" si="78"/>
        <v/>
      </c>
    </row>
    <row r="1618" spans="3:30" ht="30" customHeight="1" thickTop="1" thickBot="1" x14ac:dyDescent="0.25">
      <c r="C1618" s="118"/>
      <c r="D1618" s="115"/>
      <c r="E1618" s="116" t="s">
        <v>350</v>
      </c>
      <c r="F1618" s="118"/>
      <c r="G1618" s="131" t="s">
        <v>350</v>
      </c>
      <c r="H1618" s="131" t="s">
        <v>350</v>
      </c>
      <c r="I1618" s="132" t="s">
        <v>350</v>
      </c>
      <c r="AB1618" s="15" t="str">
        <f t="shared" si="76"/>
        <v/>
      </c>
      <c r="AC1618" s="15" t="str">
        <f t="shared" si="77"/>
        <v/>
      </c>
      <c r="AD1618" s="27" t="str">
        <f t="shared" si="78"/>
        <v/>
      </c>
    </row>
    <row r="1619" spans="3:30" ht="30" customHeight="1" thickTop="1" thickBot="1" x14ac:dyDescent="0.25">
      <c r="C1619" s="118"/>
      <c r="D1619" s="115"/>
      <c r="E1619" s="116" t="s">
        <v>350</v>
      </c>
      <c r="F1619" s="118"/>
      <c r="G1619" s="131" t="s">
        <v>350</v>
      </c>
      <c r="H1619" s="131" t="s">
        <v>350</v>
      </c>
      <c r="I1619" s="132" t="s">
        <v>350</v>
      </c>
      <c r="AB1619" s="15" t="str">
        <f t="shared" si="76"/>
        <v/>
      </c>
      <c r="AC1619" s="15" t="str">
        <f t="shared" si="77"/>
        <v/>
      </c>
      <c r="AD1619" s="27" t="str">
        <f t="shared" si="78"/>
        <v/>
      </c>
    </row>
    <row r="1620" spans="3:30" ht="30" customHeight="1" thickTop="1" thickBot="1" x14ac:dyDescent="0.25">
      <c r="C1620" s="118"/>
      <c r="D1620" s="115"/>
      <c r="E1620" s="116" t="s">
        <v>350</v>
      </c>
      <c r="F1620" s="118"/>
      <c r="G1620" s="131" t="s">
        <v>350</v>
      </c>
      <c r="H1620" s="131" t="s">
        <v>350</v>
      </c>
      <c r="I1620" s="132" t="s">
        <v>350</v>
      </c>
      <c r="AB1620" s="15" t="str">
        <f t="shared" si="76"/>
        <v/>
      </c>
      <c r="AC1620" s="15" t="str">
        <f t="shared" si="77"/>
        <v/>
      </c>
      <c r="AD1620" s="27" t="str">
        <f t="shared" si="78"/>
        <v/>
      </c>
    </row>
    <row r="1621" spans="3:30" ht="30" customHeight="1" thickTop="1" thickBot="1" x14ac:dyDescent="0.25">
      <c r="C1621" s="118"/>
      <c r="D1621" s="115"/>
      <c r="E1621" s="116" t="s">
        <v>350</v>
      </c>
      <c r="F1621" s="118"/>
      <c r="G1621" s="131" t="s">
        <v>350</v>
      </c>
      <c r="H1621" s="131" t="s">
        <v>350</v>
      </c>
      <c r="I1621" s="132" t="s">
        <v>350</v>
      </c>
      <c r="AB1621" s="15" t="str">
        <f t="shared" si="76"/>
        <v/>
      </c>
      <c r="AC1621" s="15" t="str">
        <f t="shared" si="77"/>
        <v/>
      </c>
      <c r="AD1621" s="27" t="str">
        <f t="shared" si="78"/>
        <v/>
      </c>
    </row>
    <row r="1622" spans="3:30" ht="30" customHeight="1" thickTop="1" thickBot="1" x14ac:dyDescent="0.25">
      <c r="C1622" s="118"/>
      <c r="D1622" s="115"/>
      <c r="E1622" s="116" t="s">
        <v>350</v>
      </c>
      <c r="F1622" s="118"/>
      <c r="G1622" s="131" t="s">
        <v>350</v>
      </c>
      <c r="H1622" s="131" t="s">
        <v>350</v>
      </c>
      <c r="I1622" s="132" t="s">
        <v>350</v>
      </c>
      <c r="AB1622" s="15" t="str">
        <f t="shared" si="76"/>
        <v/>
      </c>
      <c r="AC1622" s="15" t="str">
        <f t="shared" si="77"/>
        <v/>
      </c>
      <c r="AD1622" s="27" t="str">
        <f t="shared" si="78"/>
        <v/>
      </c>
    </row>
    <row r="1623" spans="3:30" ht="30" customHeight="1" thickTop="1" thickBot="1" x14ac:dyDescent="0.25">
      <c r="C1623" s="118"/>
      <c r="D1623" s="115"/>
      <c r="E1623" s="116" t="s">
        <v>350</v>
      </c>
      <c r="F1623" s="118"/>
      <c r="G1623" s="131" t="s">
        <v>350</v>
      </c>
      <c r="H1623" s="131" t="s">
        <v>350</v>
      </c>
      <c r="I1623" s="132" t="s">
        <v>350</v>
      </c>
      <c r="AB1623" s="15" t="str">
        <f t="shared" si="76"/>
        <v/>
      </c>
      <c r="AC1623" s="15" t="str">
        <f t="shared" si="77"/>
        <v/>
      </c>
      <c r="AD1623" s="27" t="str">
        <f t="shared" si="78"/>
        <v/>
      </c>
    </row>
    <row r="1624" spans="3:30" ht="30" customHeight="1" thickTop="1" thickBot="1" x14ac:dyDescent="0.25">
      <c r="C1624" s="118"/>
      <c r="D1624" s="115"/>
      <c r="E1624" s="116" t="s">
        <v>350</v>
      </c>
      <c r="F1624" s="118"/>
      <c r="G1624" s="131" t="s">
        <v>350</v>
      </c>
      <c r="H1624" s="131" t="s">
        <v>350</v>
      </c>
      <c r="I1624" s="132" t="s">
        <v>350</v>
      </c>
      <c r="AB1624" s="15" t="str">
        <f t="shared" si="76"/>
        <v/>
      </c>
      <c r="AC1624" s="15" t="str">
        <f t="shared" si="77"/>
        <v/>
      </c>
      <c r="AD1624" s="27" t="str">
        <f t="shared" si="78"/>
        <v/>
      </c>
    </row>
    <row r="1625" spans="3:30" ht="30" customHeight="1" thickTop="1" thickBot="1" x14ac:dyDescent="0.25">
      <c r="C1625" s="118"/>
      <c r="D1625" s="115"/>
      <c r="E1625" s="116" t="s">
        <v>350</v>
      </c>
      <c r="F1625" s="118"/>
      <c r="G1625" s="131" t="s">
        <v>350</v>
      </c>
      <c r="H1625" s="131" t="s">
        <v>350</v>
      </c>
      <c r="I1625" s="132" t="s">
        <v>350</v>
      </c>
      <c r="AB1625" s="15" t="str">
        <f t="shared" si="76"/>
        <v/>
      </c>
      <c r="AC1625" s="15" t="str">
        <f t="shared" si="77"/>
        <v/>
      </c>
      <c r="AD1625" s="27" t="str">
        <f t="shared" si="78"/>
        <v/>
      </c>
    </row>
    <row r="1626" spans="3:30" ht="30" customHeight="1" thickTop="1" thickBot="1" x14ac:dyDescent="0.25">
      <c r="C1626" s="118"/>
      <c r="D1626" s="115"/>
      <c r="E1626" s="116" t="s">
        <v>350</v>
      </c>
      <c r="F1626" s="118"/>
      <c r="G1626" s="131" t="s">
        <v>350</v>
      </c>
      <c r="H1626" s="131" t="s">
        <v>350</v>
      </c>
      <c r="I1626" s="132" t="s">
        <v>350</v>
      </c>
      <c r="AB1626" s="15" t="str">
        <f t="shared" si="76"/>
        <v/>
      </c>
      <c r="AC1626" s="15" t="str">
        <f t="shared" si="77"/>
        <v/>
      </c>
      <c r="AD1626" s="27" t="str">
        <f t="shared" si="78"/>
        <v/>
      </c>
    </row>
    <row r="1627" spans="3:30" ht="30" customHeight="1" thickTop="1" thickBot="1" x14ac:dyDescent="0.25">
      <c r="C1627" s="118"/>
      <c r="D1627" s="115"/>
      <c r="E1627" s="116" t="s">
        <v>350</v>
      </c>
      <c r="F1627" s="118"/>
      <c r="G1627" s="131" t="s">
        <v>350</v>
      </c>
      <c r="H1627" s="131" t="s">
        <v>350</v>
      </c>
      <c r="I1627" s="132" t="s">
        <v>350</v>
      </c>
      <c r="AB1627" s="15" t="str">
        <f t="shared" si="76"/>
        <v/>
      </c>
      <c r="AC1627" s="15" t="str">
        <f t="shared" si="77"/>
        <v/>
      </c>
      <c r="AD1627" s="27" t="str">
        <f t="shared" si="78"/>
        <v/>
      </c>
    </row>
    <row r="1628" spans="3:30" ht="30" customHeight="1" thickTop="1" thickBot="1" x14ac:dyDescent="0.25">
      <c r="C1628" s="118"/>
      <c r="D1628" s="115"/>
      <c r="E1628" s="116" t="s">
        <v>350</v>
      </c>
      <c r="F1628" s="118"/>
      <c r="G1628" s="131" t="s">
        <v>350</v>
      </c>
      <c r="H1628" s="131" t="s">
        <v>350</v>
      </c>
      <c r="I1628" s="132" t="s">
        <v>350</v>
      </c>
      <c r="AB1628" s="15" t="str">
        <f t="shared" si="76"/>
        <v/>
      </c>
      <c r="AC1628" s="15" t="str">
        <f t="shared" si="77"/>
        <v/>
      </c>
      <c r="AD1628" s="27" t="str">
        <f t="shared" si="78"/>
        <v/>
      </c>
    </row>
    <row r="1629" spans="3:30" ht="30" customHeight="1" thickTop="1" thickBot="1" x14ac:dyDescent="0.25">
      <c r="C1629" s="118"/>
      <c r="D1629" s="115"/>
      <c r="E1629" s="116" t="s">
        <v>350</v>
      </c>
      <c r="F1629" s="118"/>
      <c r="G1629" s="131" t="s">
        <v>350</v>
      </c>
      <c r="H1629" s="131" t="s">
        <v>350</v>
      </c>
      <c r="I1629" s="132" t="s">
        <v>350</v>
      </c>
      <c r="AB1629" s="15" t="str">
        <f t="shared" si="76"/>
        <v/>
      </c>
      <c r="AC1629" s="15" t="str">
        <f t="shared" si="77"/>
        <v/>
      </c>
      <c r="AD1629" s="27" t="str">
        <f t="shared" si="78"/>
        <v/>
      </c>
    </row>
    <row r="1630" spans="3:30" ht="30" customHeight="1" thickTop="1" thickBot="1" x14ac:dyDescent="0.25">
      <c r="C1630" s="118"/>
      <c r="D1630" s="115"/>
      <c r="E1630" s="116" t="s">
        <v>350</v>
      </c>
      <c r="F1630" s="118"/>
      <c r="G1630" s="131" t="s">
        <v>350</v>
      </c>
      <c r="H1630" s="131" t="s">
        <v>350</v>
      </c>
      <c r="I1630" s="132" t="s">
        <v>350</v>
      </c>
      <c r="AB1630" s="15" t="str">
        <f t="shared" si="76"/>
        <v/>
      </c>
      <c r="AC1630" s="15" t="str">
        <f t="shared" si="77"/>
        <v/>
      </c>
      <c r="AD1630" s="27" t="str">
        <f t="shared" si="78"/>
        <v/>
      </c>
    </row>
    <row r="1631" spans="3:30" ht="30" customHeight="1" thickTop="1" thickBot="1" x14ac:dyDescent="0.25">
      <c r="C1631" s="118"/>
      <c r="D1631" s="115"/>
      <c r="E1631" s="116" t="s">
        <v>350</v>
      </c>
      <c r="F1631" s="118"/>
      <c r="G1631" s="131" t="s">
        <v>350</v>
      </c>
      <c r="H1631" s="131" t="s">
        <v>350</v>
      </c>
      <c r="I1631" s="132" t="s">
        <v>350</v>
      </c>
      <c r="AB1631" s="15" t="str">
        <f t="shared" si="76"/>
        <v/>
      </c>
      <c r="AC1631" s="15" t="str">
        <f t="shared" si="77"/>
        <v/>
      </c>
      <c r="AD1631" s="27" t="str">
        <f t="shared" si="78"/>
        <v/>
      </c>
    </row>
    <row r="1632" spans="3:30" ht="30" customHeight="1" thickTop="1" thickBot="1" x14ac:dyDescent="0.25">
      <c r="C1632" s="118"/>
      <c r="D1632" s="115"/>
      <c r="E1632" s="116" t="s">
        <v>350</v>
      </c>
      <c r="F1632" s="118"/>
      <c r="G1632" s="131" t="s">
        <v>350</v>
      </c>
      <c r="H1632" s="131" t="s">
        <v>350</v>
      </c>
      <c r="I1632" s="132" t="s">
        <v>350</v>
      </c>
      <c r="AB1632" s="15" t="str">
        <f t="shared" si="76"/>
        <v/>
      </c>
      <c r="AC1632" s="15" t="str">
        <f t="shared" si="77"/>
        <v/>
      </c>
      <c r="AD1632" s="27" t="str">
        <f t="shared" si="78"/>
        <v/>
      </c>
    </row>
    <row r="1633" spans="3:30" ht="30" customHeight="1" thickTop="1" thickBot="1" x14ac:dyDescent="0.25">
      <c r="C1633" s="118"/>
      <c r="D1633" s="115"/>
      <c r="E1633" s="116" t="s">
        <v>350</v>
      </c>
      <c r="F1633" s="118"/>
      <c r="G1633" s="131" t="s">
        <v>350</v>
      </c>
      <c r="H1633" s="131" t="s">
        <v>350</v>
      </c>
      <c r="I1633" s="132" t="s">
        <v>350</v>
      </c>
      <c r="AB1633" s="15" t="str">
        <f t="shared" si="76"/>
        <v/>
      </c>
      <c r="AC1633" s="15" t="str">
        <f t="shared" si="77"/>
        <v/>
      </c>
      <c r="AD1633" s="27" t="str">
        <f t="shared" si="78"/>
        <v/>
      </c>
    </row>
    <row r="1634" spans="3:30" ht="30" customHeight="1" thickTop="1" thickBot="1" x14ac:dyDescent="0.25">
      <c r="C1634" s="118"/>
      <c r="D1634" s="115"/>
      <c r="E1634" s="116" t="s">
        <v>350</v>
      </c>
      <c r="F1634" s="118"/>
      <c r="G1634" s="131" t="s">
        <v>350</v>
      </c>
      <c r="H1634" s="131" t="s">
        <v>350</v>
      </c>
      <c r="I1634" s="132" t="s">
        <v>350</v>
      </c>
      <c r="AB1634" s="15" t="str">
        <f t="shared" si="76"/>
        <v/>
      </c>
      <c r="AC1634" s="15" t="str">
        <f t="shared" si="77"/>
        <v/>
      </c>
      <c r="AD1634" s="27" t="str">
        <f t="shared" si="78"/>
        <v/>
      </c>
    </row>
    <row r="1635" spans="3:30" ht="30" customHeight="1" thickTop="1" thickBot="1" x14ac:dyDescent="0.25">
      <c r="C1635" s="118"/>
      <c r="D1635" s="115"/>
      <c r="E1635" s="116" t="s">
        <v>350</v>
      </c>
      <c r="F1635" s="118"/>
      <c r="G1635" s="131" t="s">
        <v>350</v>
      </c>
      <c r="H1635" s="131" t="s">
        <v>350</v>
      </c>
      <c r="I1635" s="132" t="s">
        <v>350</v>
      </c>
      <c r="AB1635" s="15" t="str">
        <f t="shared" si="76"/>
        <v/>
      </c>
      <c r="AC1635" s="15" t="str">
        <f t="shared" si="77"/>
        <v/>
      </c>
      <c r="AD1635" s="27" t="str">
        <f t="shared" si="78"/>
        <v/>
      </c>
    </row>
    <row r="1636" spans="3:30" ht="30" customHeight="1" thickTop="1" thickBot="1" x14ac:dyDescent="0.25">
      <c r="C1636" s="118"/>
      <c r="D1636" s="115"/>
      <c r="E1636" s="116" t="s">
        <v>350</v>
      </c>
      <c r="F1636" s="118"/>
      <c r="G1636" s="131" t="s">
        <v>350</v>
      </c>
      <c r="H1636" s="131" t="s">
        <v>350</v>
      </c>
      <c r="I1636" s="132" t="s">
        <v>350</v>
      </c>
      <c r="AB1636" s="15" t="str">
        <f t="shared" si="76"/>
        <v/>
      </c>
      <c r="AC1636" s="15" t="str">
        <f t="shared" si="77"/>
        <v/>
      </c>
      <c r="AD1636" s="27" t="str">
        <f t="shared" si="78"/>
        <v/>
      </c>
    </row>
    <row r="1637" spans="3:30" ht="30" customHeight="1" thickTop="1" thickBot="1" x14ac:dyDescent="0.25">
      <c r="C1637" s="118"/>
      <c r="D1637" s="115"/>
      <c r="E1637" s="116" t="s">
        <v>350</v>
      </c>
      <c r="F1637" s="118"/>
      <c r="G1637" s="131" t="s">
        <v>350</v>
      </c>
      <c r="H1637" s="131" t="s">
        <v>350</v>
      </c>
      <c r="I1637" s="132" t="s">
        <v>350</v>
      </c>
      <c r="AB1637" s="15" t="str">
        <f t="shared" si="76"/>
        <v/>
      </c>
      <c r="AC1637" s="15" t="str">
        <f t="shared" si="77"/>
        <v/>
      </c>
      <c r="AD1637" s="27" t="str">
        <f t="shared" si="78"/>
        <v/>
      </c>
    </row>
    <row r="1638" spans="3:30" ht="30" customHeight="1" thickTop="1" thickBot="1" x14ac:dyDescent="0.25">
      <c r="C1638" s="118"/>
      <c r="D1638" s="115"/>
      <c r="E1638" s="116" t="s">
        <v>350</v>
      </c>
      <c r="F1638" s="118"/>
      <c r="G1638" s="131" t="s">
        <v>350</v>
      </c>
      <c r="H1638" s="131" t="s">
        <v>350</v>
      </c>
      <c r="I1638" s="132" t="s">
        <v>350</v>
      </c>
      <c r="AB1638" s="15" t="str">
        <f t="shared" si="76"/>
        <v/>
      </c>
      <c r="AC1638" s="15" t="str">
        <f t="shared" si="77"/>
        <v/>
      </c>
      <c r="AD1638" s="27" t="str">
        <f t="shared" si="78"/>
        <v/>
      </c>
    </row>
    <row r="1639" spans="3:30" ht="30" customHeight="1" thickTop="1" thickBot="1" x14ac:dyDescent="0.25">
      <c r="C1639" s="118"/>
      <c r="D1639" s="115"/>
      <c r="E1639" s="116" t="s">
        <v>350</v>
      </c>
      <c r="F1639" s="118"/>
      <c r="G1639" s="131" t="s">
        <v>350</v>
      </c>
      <c r="H1639" s="131" t="s">
        <v>350</v>
      </c>
      <c r="I1639" s="132" t="s">
        <v>350</v>
      </c>
      <c r="AB1639" s="15" t="str">
        <f t="shared" si="76"/>
        <v/>
      </c>
      <c r="AC1639" s="15" t="str">
        <f t="shared" si="77"/>
        <v/>
      </c>
      <c r="AD1639" s="27" t="str">
        <f t="shared" si="78"/>
        <v/>
      </c>
    </row>
    <row r="1640" spans="3:30" ht="30" customHeight="1" thickTop="1" thickBot="1" x14ac:dyDescent="0.25">
      <c r="C1640" s="118"/>
      <c r="D1640" s="115"/>
      <c r="E1640" s="116" t="s">
        <v>350</v>
      </c>
      <c r="F1640" s="118"/>
      <c r="G1640" s="131" t="s">
        <v>350</v>
      </c>
      <c r="H1640" s="131" t="s">
        <v>350</v>
      </c>
      <c r="I1640" s="132" t="s">
        <v>350</v>
      </c>
      <c r="AB1640" s="15" t="str">
        <f t="shared" si="76"/>
        <v/>
      </c>
      <c r="AC1640" s="15" t="str">
        <f t="shared" si="77"/>
        <v/>
      </c>
      <c r="AD1640" s="27" t="str">
        <f t="shared" si="78"/>
        <v/>
      </c>
    </row>
    <row r="1641" spans="3:30" ht="30" customHeight="1" thickTop="1" thickBot="1" x14ac:dyDescent="0.25">
      <c r="C1641" s="118"/>
      <c r="D1641" s="115"/>
      <c r="E1641" s="116" t="s">
        <v>350</v>
      </c>
      <c r="F1641" s="118"/>
      <c r="G1641" s="131" t="s">
        <v>350</v>
      </c>
      <c r="H1641" s="131" t="s">
        <v>350</v>
      </c>
      <c r="I1641" s="132" t="s">
        <v>350</v>
      </c>
      <c r="AB1641" s="15" t="str">
        <f t="shared" si="76"/>
        <v/>
      </c>
      <c r="AC1641" s="15" t="str">
        <f t="shared" si="77"/>
        <v/>
      </c>
      <c r="AD1641" s="27" t="str">
        <f t="shared" si="78"/>
        <v/>
      </c>
    </row>
    <row r="1642" spans="3:30" ht="30" customHeight="1" thickTop="1" thickBot="1" x14ac:dyDescent="0.25">
      <c r="C1642" s="118"/>
      <c r="D1642" s="115"/>
      <c r="E1642" s="116" t="s">
        <v>350</v>
      </c>
      <c r="F1642" s="118"/>
      <c r="G1642" s="131" t="s">
        <v>350</v>
      </c>
      <c r="H1642" s="131" t="s">
        <v>350</v>
      </c>
      <c r="I1642" s="132" t="s">
        <v>350</v>
      </c>
      <c r="AB1642" s="15" t="str">
        <f t="shared" si="76"/>
        <v/>
      </c>
      <c r="AC1642" s="15" t="str">
        <f t="shared" si="77"/>
        <v/>
      </c>
      <c r="AD1642" s="27" t="str">
        <f t="shared" si="78"/>
        <v/>
      </c>
    </row>
    <row r="1643" spans="3:30" ht="30" customHeight="1" thickTop="1" thickBot="1" x14ac:dyDescent="0.25">
      <c r="C1643" s="118"/>
      <c r="D1643" s="115"/>
      <c r="E1643" s="116" t="s">
        <v>350</v>
      </c>
      <c r="F1643" s="118"/>
      <c r="G1643" s="131" t="s">
        <v>350</v>
      </c>
      <c r="H1643" s="131" t="s">
        <v>350</v>
      </c>
      <c r="I1643" s="132" t="s">
        <v>350</v>
      </c>
      <c r="AB1643" s="15" t="str">
        <f t="shared" si="76"/>
        <v/>
      </c>
      <c r="AC1643" s="15" t="str">
        <f t="shared" si="77"/>
        <v/>
      </c>
      <c r="AD1643" s="27" t="str">
        <f t="shared" si="78"/>
        <v/>
      </c>
    </row>
    <row r="1644" spans="3:30" ht="30" customHeight="1" thickTop="1" thickBot="1" x14ac:dyDescent="0.25">
      <c r="C1644" s="118"/>
      <c r="D1644" s="115"/>
      <c r="E1644" s="116" t="s">
        <v>350</v>
      </c>
      <c r="F1644" s="118"/>
      <c r="G1644" s="131" t="s">
        <v>350</v>
      </c>
      <c r="H1644" s="131" t="s">
        <v>350</v>
      </c>
      <c r="I1644" s="132" t="s">
        <v>350</v>
      </c>
      <c r="AB1644" s="15" t="str">
        <f t="shared" si="76"/>
        <v/>
      </c>
      <c r="AC1644" s="15" t="str">
        <f t="shared" si="77"/>
        <v/>
      </c>
      <c r="AD1644" s="27" t="str">
        <f t="shared" si="78"/>
        <v/>
      </c>
    </row>
    <row r="1645" spans="3:30" ht="30" customHeight="1" thickTop="1" thickBot="1" x14ac:dyDescent="0.25">
      <c r="C1645" s="118"/>
      <c r="D1645" s="115"/>
      <c r="E1645" s="116" t="s">
        <v>350</v>
      </c>
      <c r="F1645" s="118"/>
      <c r="G1645" s="131" t="s">
        <v>350</v>
      </c>
      <c r="H1645" s="131" t="s">
        <v>350</v>
      </c>
      <c r="I1645" s="132" t="s">
        <v>350</v>
      </c>
      <c r="AB1645" s="15" t="str">
        <f t="shared" si="76"/>
        <v/>
      </c>
      <c r="AC1645" s="15" t="str">
        <f t="shared" si="77"/>
        <v/>
      </c>
      <c r="AD1645" s="27" t="str">
        <f t="shared" si="78"/>
        <v/>
      </c>
    </row>
    <row r="1646" spans="3:30" ht="30" customHeight="1" thickTop="1" thickBot="1" x14ac:dyDescent="0.25">
      <c r="C1646" s="118"/>
      <c r="D1646" s="115"/>
      <c r="E1646" s="116" t="s">
        <v>350</v>
      </c>
      <c r="F1646" s="118"/>
      <c r="G1646" s="131" t="s">
        <v>350</v>
      </c>
      <c r="H1646" s="131" t="s">
        <v>350</v>
      </c>
      <c r="I1646" s="132" t="s">
        <v>350</v>
      </c>
      <c r="AB1646" s="15" t="str">
        <f t="shared" si="76"/>
        <v/>
      </c>
      <c r="AC1646" s="15" t="str">
        <f t="shared" si="77"/>
        <v/>
      </c>
      <c r="AD1646" s="27" t="str">
        <f t="shared" si="78"/>
        <v/>
      </c>
    </row>
    <row r="1647" spans="3:30" ht="30" customHeight="1" thickTop="1" thickBot="1" x14ac:dyDescent="0.25">
      <c r="C1647" s="118"/>
      <c r="D1647" s="115"/>
      <c r="E1647" s="116" t="s">
        <v>350</v>
      </c>
      <c r="F1647" s="118"/>
      <c r="G1647" s="131" t="s">
        <v>350</v>
      </c>
      <c r="H1647" s="131" t="s">
        <v>350</v>
      </c>
      <c r="I1647" s="132" t="s">
        <v>350</v>
      </c>
      <c r="AB1647" s="15" t="str">
        <f t="shared" si="76"/>
        <v/>
      </c>
      <c r="AC1647" s="15" t="str">
        <f t="shared" si="77"/>
        <v/>
      </c>
      <c r="AD1647" s="27" t="str">
        <f t="shared" si="78"/>
        <v/>
      </c>
    </row>
    <row r="1648" spans="3:30" ht="30" customHeight="1" thickTop="1" thickBot="1" x14ac:dyDescent="0.25">
      <c r="C1648" s="118"/>
      <c r="D1648" s="115"/>
      <c r="E1648" s="116" t="s">
        <v>350</v>
      </c>
      <c r="F1648" s="118"/>
      <c r="G1648" s="131" t="s">
        <v>350</v>
      </c>
      <c r="H1648" s="131" t="s">
        <v>350</v>
      </c>
      <c r="I1648" s="132" t="s">
        <v>350</v>
      </c>
      <c r="AB1648" s="15" t="str">
        <f t="shared" si="76"/>
        <v/>
      </c>
      <c r="AC1648" s="15" t="str">
        <f t="shared" si="77"/>
        <v/>
      </c>
      <c r="AD1648" s="27" t="str">
        <f t="shared" si="78"/>
        <v/>
      </c>
    </row>
    <row r="1649" spans="3:30" ht="30" customHeight="1" thickTop="1" thickBot="1" x14ac:dyDescent="0.25">
      <c r="C1649" s="118"/>
      <c r="D1649" s="115"/>
      <c r="E1649" s="116" t="s">
        <v>350</v>
      </c>
      <c r="F1649" s="118"/>
      <c r="G1649" s="131" t="s">
        <v>350</v>
      </c>
      <c r="H1649" s="131" t="s">
        <v>350</v>
      </c>
      <c r="I1649" s="132" t="s">
        <v>350</v>
      </c>
      <c r="AB1649" s="15" t="str">
        <f t="shared" si="76"/>
        <v/>
      </c>
      <c r="AC1649" s="15" t="str">
        <f t="shared" si="77"/>
        <v/>
      </c>
      <c r="AD1649" s="27" t="str">
        <f t="shared" si="78"/>
        <v/>
      </c>
    </row>
    <row r="1650" spans="3:30" ht="30" customHeight="1" thickTop="1" thickBot="1" x14ac:dyDescent="0.25">
      <c r="C1650" s="118"/>
      <c r="D1650" s="115"/>
      <c r="E1650" s="116" t="s">
        <v>350</v>
      </c>
      <c r="F1650" s="118"/>
      <c r="G1650" s="131" t="s">
        <v>350</v>
      </c>
      <c r="H1650" s="131" t="s">
        <v>350</v>
      </c>
      <c r="I1650" s="132" t="s">
        <v>350</v>
      </c>
      <c r="AB1650" s="15" t="str">
        <f t="shared" si="76"/>
        <v/>
      </c>
      <c r="AC1650" s="15" t="str">
        <f t="shared" si="77"/>
        <v/>
      </c>
      <c r="AD1650" s="27" t="str">
        <f t="shared" si="78"/>
        <v/>
      </c>
    </row>
    <row r="1651" spans="3:30" ht="30" customHeight="1" thickTop="1" thickBot="1" x14ac:dyDescent="0.25">
      <c r="C1651" s="118"/>
      <c r="D1651" s="115"/>
      <c r="E1651" s="116" t="s">
        <v>350</v>
      </c>
      <c r="F1651" s="118"/>
      <c r="G1651" s="131" t="s">
        <v>350</v>
      </c>
      <c r="H1651" s="131" t="s">
        <v>350</v>
      </c>
      <c r="I1651" s="132" t="s">
        <v>350</v>
      </c>
      <c r="AB1651" s="15" t="str">
        <f t="shared" si="76"/>
        <v/>
      </c>
      <c r="AC1651" s="15" t="str">
        <f t="shared" si="77"/>
        <v/>
      </c>
      <c r="AD1651" s="27" t="str">
        <f t="shared" si="78"/>
        <v/>
      </c>
    </row>
    <row r="1652" spans="3:30" ht="30" customHeight="1" thickTop="1" thickBot="1" x14ac:dyDescent="0.25">
      <c r="C1652" s="118"/>
      <c r="D1652" s="115"/>
      <c r="E1652" s="116" t="s">
        <v>350</v>
      </c>
      <c r="F1652" s="118"/>
      <c r="G1652" s="131" t="s">
        <v>350</v>
      </c>
      <c r="H1652" s="131" t="s">
        <v>350</v>
      </c>
      <c r="I1652" s="132" t="s">
        <v>350</v>
      </c>
      <c r="AB1652" s="15" t="str">
        <f t="shared" si="76"/>
        <v/>
      </c>
      <c r="AC1652" s="15" t="str">
        <f t="shared" si="77"/>
        <v/>
      </c>
      <c r="AD1652" s="27" t="str">
        <f t="shared" si="78"/>
        <v/>
      </c>
    </row>
    <row r="1653" spans="3:30" ht="30" customHeight="1" thickTop="1" thickBot="1" x14ac:dyDescent="0.25">
      <c r="C1653" s="118"/>
      <c r="D1653" s="115"/>
      <c r="E1653" s="116" t="s">
        <v>350</v>
      </c>
      <c r="F1653" s="118"/>
      <c r="G1653" s="131" t="s">
        <v>350</v>
      </c>
      <c r="H1653" s="131" t="s">
        <v>350</v>
      </c>
      <c r="I1653" s="132" t="s">
        <v>350</v>
      </c>
      <c r="AB1653" s="15" t="str">
        <f t="shared" si="76"/>
        <v/>
      </c>
      <c r="AC1653" s="15" t="str">
        <f t="shared" si="77"/>
        <v/>
      </c>
      <c r="AD1653" s="27" t="str">
        <f t="shared" si="78"/>
        <v/>
      </c>
    </row>
    <row r="1654" spans="3:30" ht="30" customHeight="1" thickTop="1" thickBot="1" x14ac:dyDescent="0.25">
      <c r="C1654" s="118"/>
      <c r="D1654" s="115"/>
      <c r="E1654" s="116" t="s">
        <v>350</v>
      </c>
      <c r="F1654" s="118"/>
      <c r="G1654" s="131" t="s">
        <v>350</v>
      </c>
      <c r="H1654" s="131" t="s">
        <v>350</v>
      </c>
      <c r="I1654" s="132" t="s">
        <v>350</v>
      </c>
      <c r="AB1654" s="15" t="str">
        <f t="shared" si="76"/>
        <v/>
      </c>
      <c r="AC1654" s="15" t="str">
        <f t="shared" si="77"/>
        <v/>
      </c>
      <c r="AD1654" s="27" t="str">
        <f t="shared" si="78"/>
        <v/>
      </c>
    </row>
    <row r="1655" spans="3:30" ht="30" customHeight="1" thickTop="1" thickBot="1" x14ac:dyDescent="0.25">
      <c r="C1655" s="118"/>
      <c r="D1655" s="115"/>
      <c r="E1655" s="116" t="s">
        <v>350</v>
      </c>
      <c r="F1655" s="118"/>
      <c r="G1655" s="131" t="s">
        <v>350</v>
      </c>
      <c r="H1655" s="131" t="s">
        <v>350</v>
      </c>
      <c r="I1655" s="132" t="s">
        <v>350</v>
      </c>
      <c r="AB1655" s="15" t="str">
        <f t="shared" si="76"/>
        <v/>
      </c>
      <c r="AC1655" s="15" t="str">
        <f t="shared" si="77"/>
        <v/>
      </c>
      <c r="AD1655" s="27" t="str">
        <f t="shared" si="78"/>
        <v/>
      </c>
    </row>
    <row r="1656" spans="3:30" ht="30" customHeight="1" thickTop="1" thickBot="1" x14ac:dyDescent="0.25">
      <c r="C1656" s="118"/>
      <c r="D1656" s="115"/>
      <c r="E1656" s="116" t="s">
        <v>350</v>
      </c>
      <c r="F1656" s="118"/>
      <c r="G1656" s="131" t="s">
        <v>350</v>
      </c>
      <c r="H1656" s="131" t="s">
        <v>350</v>
      </c>
      <c r="I1656" s="132" t="s">
        <v>350</v>
      </c>
      <c r="AB1656" s="15" t="str">
        <f t="shared" si="76"/>
        <v/>
      </c>
      <c r="AC1656" s="15" t="str">
        <f t="shared" si="77"/>
        <v/>
      </c>
      <c r="AD1656" s="27" t="str">
        <f t="shared" si="78"/>
        <v/>
      </c>
    </row>
    <row r="1657" spans="3:30" ht="30" customHeight="1" thickTop="1" thickBot="1" x14ac:dyDescent="0.25">
      <c r="C1657" s="118"/>
      <c r="D1657" s="115"/>
      <c r="E1657" s="116" t="s">
        <v>350</v>
      </c>
      <c r="F1657" s="118"/>
      <c r="G1657" s="131" t="s">
        <v>350</v>
      </c>
      <c r="H1657" s="131" t="s">
        <v>350</v>
      </c>
      <c r="I1657" s="132" t="s">
        <v>350</v>
      </c>
      <c r="AB1657" s="15" t="str">
        <f t="shared" si="76"/>
        <v/>
      </c>
      <c r="AC1657" s="15" t="str">
        <f t="shared" si="77"/>
        <v/>
      </c>
      <c r="AD1657" s="27" t="str">
        <f t="shared" si="78"/>
        <v/>
      </c>
    </row>
    <row r="1658" spans="3:30" ht="30" customHeight="1" thickTop="1" thickBot="1" x14ac:dyDescent="0.25">
      <c r="C1658" s="118"/>
      <c r="D1658" s="115"/>
      <c r="E1658" s="116" t="s">
        <v>350</v>
      </c>
      <c r="F1658" s="118"/>
      <c r="G1658" s="131" t="s">
        <v>350</v>
      </c>
      <c r="H1658" s="131" t="s">
        <v>350</v>
      </c>
      <c r="I1658" s="132" t="s">
        <v>350</v>
      </c>
      <c r="AB1658" s="15" t="str">
        <f t="shared" si="76"/>
        <v/>
      </c>
      <c r="AC1658" s="15" t="str">
        <f t="shared" si="77"/>
        <v/>
      </c>
      <c r="AD1658" s="27" t="str">
        <f t="shared" si="78"/>
        <v/>
      </c>
    </row>
    <row r="1659" spans="3:30" ht="30" customHeight="1" thickTop="1" thickBot="1" x14ac:dyDescent="0.25">
      <c r="C1659" s="118"/>
      <c r="D1659" s="115"/>
      <c r="E1659" s="116" t="s">
        <v>350</v>
      </c>
      <c r="F1659" s="118"/>
      <c r="G1659" s="131" t="s">
        <v>350</v>
      </c>
      <c r="H1659" s="131" t="s">
        <v>350</v>
      </c>
      <c r="I1659" s="132" t="s">
        <v>350</v>
      </c>
      <c r="AB1659" s="15" t="str">
        <f t="shared" si="76"/>
        <v/>
      </c>
      <c r="AC1659" s="15" t="str">
        <f t="shared" si="77"/>
        <v/>
      </c>
      <c r="AD1659" s="27" t="str">
        <f t="shared" si="78"/>
        <v/>
      </c>
    </row>
    <row r="1660" spans="3:30" ht="30" customHeight="1" thickTop="1" thickBot="1" x14ac:dyDescent="0.25">
      <c r="C1660" s="118"/>
      <c r="D1660" s="115"/>
      <c r="E1660" s="116" t="s">
        <v>350</v>
      </c>
      <c r="F1660" s="118"/>
      <c r="G1660" s="131" t="s">
        <v>350</v>
      </c>
      <c r="H1660" s="131" t="s">
        <v>350</v>
      </c>
      <c r="I1660" s="132" t="s">
        <v>350</v>
      </c>
      <c r="AB1660" s="15" t="str">
        <f t="shared" si="76"/>
        <v/>
      </c>
      <c r="AC1660" s="15" t="str">
        <f t="shared" si="77"/>
        <v/>
      </c>
      <c r="AD1660" s="27" t="str">
        <f t="shared" si="78"/>
        <v/>
      </c>
    </row>
    <row r="1661" spans="3:30" ht="30" customHeight="1" thickTop="1" thickBot="1" x14ac:dyDescent="0.25">
      <c r="C1661" s="118"/>
      <c r="D1661" s="115"/>
      <c r="E1661" s="116" t="s">
        <v>350</v>
      </c>
      <c r="F1661" s="118"/>
      <c r="G1661" s="131" t="s">
        <v>350</v>
      </c>
      <c r="H1661" s="131" t="s">
        <v>350</v>
      </c>
      <c r="I1661" s="132" t="s">
        <v>350</v>
      </c>
      <c r="AB1661" s="15" t="str">
        <f t="shared" si="76"/>
        <v/>
      </c>
      <c r="AC1661" s="15" t="str">
        <f t="shared" si="77"/>
        <v/>
      </c>
      <c r="AD1661" s="27" t="str">
        <f t="shared" si="78"/>
        <v/>
      </c>
    </row>
    <row r="1662" spans="3:30" ht="30" customHeight="1" thickTop="1" thickBot="1" x14ac:dyDescent="0.25">
      <c r="C1662" s="118"/>
      <c r="D1662" s="115"/>
      <c r="E1662" s="116" t="s">
        <v>350</v>
      </c>
      <c r="F1662" s="118"/>
      <c r="G1662" s="131" t="s">
        <v>350</v>
      </c>
      <c r="H1662" s="131" t="s">
        <v>350</v>
      </c>
      <c r="I1662" s="132" t="s">
        <v>350</v>
      </c>
      <c r="AB1662" s="15" t="str">
        <f t="shared" si="76"/>
        <v/>
      </c>
      <c r="AC1662" s="15" t="str">
        <f t="shared" si="77"/>
        <v/>
      </c>
      <c r="AD1662" s="27" t="str">
        <f t="shared" si="78"/>
        <v/>
      </c>
    </row>
    <row r="1663" spans="3:30" ht="30" customHeight="1" thickTop="1" thickBot="1" x14ac:dyDescent="0.25">
      <c r="C1663" s="118"/>
      <c r="D1663" s="115"/>
      <c r="E1663" s="116" t="s">
        <v>350</v>
      </c>
      <c r="F1663" s="118"/>
      <c r="G1663" s="131" t="s">
        <v>350</v>
      </c>
      <c r="H1663" s="131" t="s">
        <v>350</v>
      </c>
      <c r="I1663" s="132" t="s">
        <v>350</v>
      </c>
      <c r="AB1663" s="15" t="str">
        <f t="shared" si="76"/>
        <v/>
      </c>
      <c r="AC1663" s="15" t="str">
        <f t="shared" si="77"/>
        <v/>
      </c>
      <c r="AD1663" s="27" t="str">
        <f t="shared" si="78"/>
        <v/>
      </c>
    </row>
    <row r="1664" spans="3:30" ht="30" customHeight="1" thickTop="1" thickBot="1" x14ac:dyDescent="0.25">
      <c r="C1664" s="118"/>
      <c r="D1664" s="115"/>
      <c r="E1664" s="116" t="s">
        <v>350</v>
      </c>
      <c r="F1664" s="118"/>
      <c r="G1664" s="131" t="s">
        <v>350</v>
      </c>
      <c r="H1664" s="131" t="s">
        <v>350</v>
      </c>
      <c r="I1664" s="132" t="s">
        <v>350</v>
      </c>
      <c r="AB1664" s="15" t="str">
        <f t="shared" si="76"/>
        <v/>
      </c>
      <c r="AC1664" s="15" t="str">
        <f t="shared" si="77"/>
        <v/>
      </c>
      <c r="AD1664" s="27" t="str">
        <f t="shared" si="78"/>
        <v/>
      </c>
    </row>
    <row r="1665" spans="3:30" ht="30" customHeight="1" thickTop="1" thickBot="1" x14ac:dyDescent="0.25">
      <c r="C1665" s="118"/>
      <c r="D1665" s="115"/>
      <c r="E1665" s="116" t="s">
        <v>350</v>
      </c>
      <c r="F1665" s="118"/>
      <c r="G1665" s="131" t="s">
        <v>350</v>
      </c>
      <c r="H1665" s="131" t="s">
        <v>350</v>
      </c>
      <c r="I1665" s="132" t="s">
        <v>350</v>
      </c>
      <c r="AB1665" s="15" t="str">
        <f t="shared" si="76"/>
        <v/>
      </c>
      <c r="AC1665" s="15" t="str">
        <f t="shared" si="77"/>
        <v/>
      </c>
      <c r="AD1665" s="27" t="str">
        <f t="shared" si="78"/>
        <v/>
      </c>
    </row>
    <row r="1666" spans="3:30" ht="30" customHeight="1" thickTop="1" thickBot="1" x14ac:dyDescent="0.25">
      <c r="C1666" s="118"/>
      <c r="D1666" s="115"/>
      <c r="E1666" s="116" t="s">
        <v>350</v>
      </c>
      <c r="F1666" s="118"/>
      <c r="G1666" s="131" t="s">
        <v>350</v>
      </c>
      <c r="H1666" s="131" t="s">
        <v>350</v>
      </c>
      <c r="I1666" s="132" t="s">
        <v>350</v>
      </c>
      <c r="AB1666" s="15" t="str">
        <f t="shared" si="76"/>
        <v/>
      </c>
      <c r="AC1666" s="15" t="str">
        <f t="shared" si="77"/>
        <v/>
      </c>
      <c r="AD1666" s="27" t="str">
        <f t="shared" si="78"/>
        <v/>
      </c>
    </row>
    <row r="1667" spans="3:30" ht="30" customHeight="1" thickTop="1" thickBot="1" x14ac:dyDescent="0.25">
      <c r="C1667" s="118"/>
      <c r="D1667" s="115"/>
      <c r="E1667" s="116" t="s">
        <v>350</v>
      </c>
      <c r="F1667" s="118"/>
      <c r="G1667" s="131" t="s">
        <v>350</v>
      </c>
      <c r="H1667" s="131" t="s">
        <v>350</v>
      </c>
      <c r="I1667" s="132" t="s">
        <v>350</v>
      </c>
      <c r="AB1667" s="15" t="str">
        <f t="shared" si="76"/>
        <v/>
      </c>
      <c r="AC1667" s="15" t="str">
        <f t="shared" si="77"/>
        <v/>
      </c>
      <c r="AD1667" s="27" t="str">
        <f t="shared" si="78"/>
        <v/>
      </c>
    </row>
    <row r="1668" spans="3:30" ht="30" customHeight="1" thickTop="1" thickBot="1" x14ac:dyDescent="0.25">
      <c r="C1668" s="118"/>
      <c r="D1668" s="115"/>
      <c r="E1668" s="116" t="s">
        <v>350</v>
      </c>
      <c r="F1668" s="118"/>
      <c r="G1668" s="131" t="s">
        <v>350</v>
      </c>
      <c r="H1668" s="131" t="s">
        <v>350</v>
      </c>
      <c r="I1668" s="132" t="s">
        <v>350</v>
      </c>
      <c r="AB1668" s="15" t="str">
        <f t="shared" si="76"/>
        <v/>
      </c>
      <c r="AC1668" s="15" t="str">
        <f t="shared" si="77"/>
        <v/>
      </c>
      <c r="AD1668" s="27" t="str">
        <f t="shared" si="78"/>
        <v/>
      </c>
    </row>
    <row r="1669" spans="3:30" ht="30" customHeight="1" thickTop="1" thickBot="1" x14ac:dyDescent="0.25">
      <c r="C1669" s="118"/>
      <c r="D1669" s="115"/>
      <c r="E1669" s="116" t="s">
        <v>350</v>
      </c>
      <c r="F1669" s="118"/>
      <c r="G1669" s="131" t="s">
        <v>350</v>
      </c>
      <c r="H1669" s="131" t="s">
        <v>350</v>
      </c>
      <c r="I1669" s="132" t="s">
        <v>350</v>
      </c>
      <c r="AB1669" s="15" t="str">
        <f t="shared" si="76"/>
        <v/>
      </c>
      <c r="AC1669" s="15" t="str">
        <f t="shared" si="77"/>
        <v/>
      </c>
      <c r="AD1669" s="27" t="str">
        <f t="shared" si="78"/>
        <v/>
      </c>
    </row>
    <row r="1670" spans="3:30" ht="30" customHeight="1" thickTop="1" thickBot="1" x14ac:dyDescent="0.25">
      <c r="C1670" s="118"/>
      <c r="D1670" s="115"/>
      <c r="E1670" s="116" t="s">
        <v>350</v>
      </c>
      <c r="F1670" s="118"/>
      <c r="G1670" s="131" t="s">
        <v>350</v>
      </c>
      <c r="H1670" s="131" t="s">
        <v>350</v>
      </c>
      <c r="I1670" s="132" t="s">
        <v>350</v>
      </c>
      <c r="AB1670" s="15" t="str">
        <f t="shared" si="76"/>
        <v/>
      </c>
      <c r="AC1670" s="15" t="str">
        <f t="shared" si="77"/>
        <v/>
      </c>
      <c r="AD1670" s="27" t="str">
        <f t="shared" si="78"/>
        <v/>
      </c>
    </row>
    <row r="1671" spans="3:30" ht="30" customHeight="1" thickTop="1" thickBot="1" x14ac:dyDescent="0.25">
      <c r="C1671" s="118"/>
      <c r="D1671" s="115"/>
      <c r="E1671" s="116" t="s">
        <v>350</v>
      </c>
      <c r="F1671" s="118"/>
      <c r="G1671" s="131" t="s">
        <v>350</v>
      </c>
      <c r="H1671" s="131" t="s">
        <v>350</v>
      </c>
      <c r="I1671" s="132" t="s">
        <v>350</v>
      </c>
      <c r="AB1671" s="15" t="str">
        <f t="shared" si="76"/>
        <v/>
      </c>
      <c r="AC1671" s="15" t="str">
        <f t="shared" si="77"/>
        <v/>
      </c>
      <c r="AD1671" s="27" t="str">
        <f t="shared" si="78"/>
        <v/>
      </c>
    </row>
    <row r="1672" spans="3:30" ht="30" customHeight="1" thickTop="1" thickBot="1" x14ac:dyDescent="0.25">
      <c r="C1672" s="118"/>
      <c r="D1672" s="115"/>
      <c r="E1672" s="116" t="s">
        <v>350</v>
      </c>
      <c r="F1672" s="118"/>
      <c r="G1672" s="131" t="s">
        <v>350</v>
      </c>
      <c r="H1672" s="131" t="s">
        <v>350</v>
      </c>
      <c r="I1672" s="132" t="s">
        <v>350</v>
      </c>
      <c r="AB1672" s="15" t="str">
        <f t="shared" si="76"/>
        <v/>
      </c>
      <c r="AC1672" s="15" t="str">
        <f t="shared" si="77"/>
        <v/>
      </c>
      <c r="AD1672" s="27" t="str">
        <f t="shared" si="78"/>
        <v/>
      </c>
    </row>
    <row r="1673" spans="3:30" ht="30" customHeight="1" thickTop="1" thickBot="1" x14ac:dyDescent="0.25">
      <c r="C1673" s="118"/>
      <c r="D1673" s="115"/>
      <c r="E1673" s="116" t="s">
        <v>350</v>
      </c>
      <c r="F1673" s="118"/>
      <c r="G1673" s="131" t="s">
        <v>350</v>
      </c>
      <c r="H1673" s="131" t="s">
        <v>350</v>
      </c>
      <c r="I1673" s="132" t="s">
        <v>350</v>
      </c>
      <c r="AB1673" s="15" t="str">
        <f t="shared" ref="AB1673:AB1736" si="79">IF(D1673="","",MONTH(D1673))</f>
        <v/>
      </c>
      <c r="AC1673" s="15" t="str">
        <f t="shared" ref="AC1673:AC1736" si="80">IF(D1673="","",YEAR(D1673))</f>
        <v/>
      </c>
      <c r="AD1673" s="27" t="str">
        <f t="shared" ref="AD1673:AD1736" si="81">IF(ISERROR(IF(G1673="","",H1673-G1673)),"",IF(G1673="","",H1673-G1673))</f>
        <v/>
      </c>
    </row>
    <row r="1674" spans="3:30" ht="30" customHeight="1" thickTop="1" thickBot="1" x14ac:dyDescent="0.25">
      <c r="C1674" s="118"/>
      <c r="D1674" s="115"/>
      <c r="E1674" s="116" t="s">
        <v>350</v>
      </c>
      <c r="F1674" s="118"/>
      <c r="G1674" s="131" t="s">
        <v>350</v>
      </c>
      <c r="H1674" s="131" t="s">
        <v>350</v>
      </c>
      <c r="I1674" s="132" t="s">
        <v>350</v>
      </c>
      <c r="AB1674" s="15" t="str">
        <f t="shared" si="79"/>
        <v/>
      </c>
      <c r="AC1674" s="15" t="str">
        <f t="shared" si="80"/>
        <v/>
      </c>
      <c r="AD1674" s="27" t="str">
        <f t="shared" si="81"/>
        <v/>
      </c>
    </row>
    <row r="1675" spans="3:30" ht="30" customHeight="1" thickTop="1" thickBot="1" x14ac:dyDescent="0.25">
      <c r="C1675" s="118"/>
      <c r="D1675" s="115"/>
      <c r="E1675" s="116" t="s">
        <v>350</v>
      </c>
      <c r="F1675" s="118"/>
      <c r="G1675" s="131" t="s">
        <v>350</v>
      </c>
      <c r="H1675" s="131" t="s">
        <v>350</v>
      </c>
      <c r="I1675" s="132" t="s">
        <v>350</v>
      </c>
      <c r="AB1675" s="15" t="str">
        <f t="shared" si="79"/>
        <v/>
      </c>
      <c r="AC1675" s="15" t="str">
        <f t="shared" si="80"/>
        <v/>
      </c>
      <c r="AD1675" s="27" t="str">
        <f t="shared" si="81"/>
        <v/>
      </c>
    </row>
    <row r="1676" spans="3:30" ht="30" customHeight="1" thickTop="1" thickBot="1" x14ac:dyDescent="0.25">
      <c r="C1676" s="118"/>
      <c r="D1676" s="115"/>
      <c r="E1676" s="116" t="s">
        <v>350</v>
      </c>
      <c r="F1676" s="118"/>
      <c r="G1676" s="131" t="s">
        <v>350</v>
      </c>
      <c r="H1676" s="131" t="s">
        <v>350</v>
      </c>
      <c r="I1676" s="132" t="s">
        <v>350</v>
      </c>
      <c r="AB1676" s="15" t="str">
        <f t="shared" si="79"/>
        <v/>
      </c>
      <c r="AC1676" s="15" t="str">
        <f t="shared" si="80"/>
        <v/>
      </c>
      <c r="AD1676" s="27" t="str">
        <f t="shared" si="81"/>
        <v/>
      </c>
    </row>
    <row r="1677" spans="3:30" ht="30" customHeight="1" thickTop="1" thickBot="1" x14ac:dyDescent="0.25">
      <c r="C1677" s="118"/>
      <c r="D1677" s="115"/>
      <c r="E1677" s="116" t="s">
        <v>350</v>
      </c>
      <c r="F1677" s="118"/>
      <c r="G1677" s="131" t="s">
        <v>350</v>
      </c>
      <c r="H1677" s="131" t="s">
        <v>350</v>
      </c>
      <c r="I1677" s="132" t="s">
        <v>350</v>
      </c>
      <c r="AB1677" s="15" t="str">
        <f t="shared" si="79"/>
        <v/>
      </c>
      <c r="AC1677" s="15" t="str">
        <f t="shared" si="80"/>
        <v/>
      </c>
      <c r="AD1677" s="27" t="str">
        <f t="shared" si="81"/>
        <v/>
      </c>
    </row>
    <row r="1678" spans="3:30" ht="30" customHeight="1" thickTop="1" thickBot="1" x14ac:dyDescent="0.25">
      <c r="C1678" s="118"/>
      <c r="D1678" s="115"/>
      <c r="E1678" s="116" t="s">
        <v>350</v>
      </c>
      <c r="F1678" s="118"/>
      <c r="G1678" s="131" t="s">
        <v>350</v>
      </c>
      <c r="H1678" s="131" t="s">
        <v>350</v>
      </c>
      <c r="I1678" s="132" t="s">
        <v>350</v>
      </c>
      <c r="AB1678" s="15" t="str">
        <f t="shared" si="79"/>
        <v/>
      </c>
      <c r="AC1678" s="15" t="str">
        <f t="shared" si="80"/>
        <v/>
      </c>
      <c r="AD1678" s="27" t="str">
        <f t="shared" si="81"/>
        <v/>
      </c>
    </row>
    <row r="1679" spans="3:30" ht="30" customHeight="1" thickTop="1" thickBot="1" x14ac:dyDescent="0.25">
      <c r="C1679" s="118"/>
      <c r="D1679" s="115"/>
      <c r="E1679" s="116" t="s">
        <v>350</v>
      </c>
      <c r="F1679" s="118"/>
      <c r="G1679" s="131" t="s">
        <v>350</v>
      </c>
      <c r="H1679" s="131" t="s">
        <v>350</v>
      </c>
      <c r="I1679" s="132" t="s">
        <v>350</v>
      </c>
      <c r="AB1679" s="15" t="str">
        <f t="shared" si="79"/>
        <v/>
      </c>
      <c r="AC1679" s="15" t="str">
        <f t="shared" si="80"/>
        <v/>
      </c>
      <c r="AD1679" s="27" t="str">
        <f t="shared" si="81"/>
        <v/>
      </c>
    </row>
    <row r="1680" spans="3:30" ht="30" customHeight="1" thickTop="1" thickBot="1" x14ac:dyDescent="0.25">
      <c r="C1680" s="118"/>
      <c r="D1680" s="115"/>
      <c r="E1680" s="116" t="s">
        <v>350</v>
      </c>
      <c r="F1680" s="118"/>
      <c r="G1680" s="131" t="s">
        <v>350</v>
      </c>
      <c r="H1680" s="131" t="s">
        <v>350</v>
      </c>
      <c r="I1680" s="132" t="s">
        <v>350</v>
      </c>
      <c r="AB1680" s="15" t="str">
        <f t="shared" si="79"/>
        <v/>
      </c>
      <c r="AC1680" s="15" t="str">
        <f t="shared" si="80"/>
        <v/>
      </c>
      <c r="AD1680" s="27" t="str">
        <f t="shared" si="81"/>
        <v/>
      </c>
    </row>
    <row r="1681" spans="3:30" ht="30" customHeight="1" thickTop="1" thickBot="1" x14ac:dyDescent="0.25">
      <c r="C1681" s="118"/>
      <c r="D1681" s="115"/>
      <c r="E1681" s="116" t="s">
        <v>350</v>
      </c>
      <c r="F1681" s="118"/>
      <c r="G1681" s="131" t="s">
        <v>350</v>
      </c>
      <c r="H1681" s="131" t="s">
        <v>350</v>
      </c>
      <c r="I1681" s="132" t="s">
        <v>350</v>
      </c>
      <c r="AB1681" s="15" t="str">
        <f t="shared" si="79"/>
        <v/>
      </c>
      <c r="AC1681" s="15" t="str">
        <f t="shared" si="80"/>
        <v/>
      </c>
      <c r="AD1681" s="27" t="str">
        <f t="shared" si="81"/>
        <v/>
      </c>
    </row>
    <row r="1682" spans="3:30" ht="30" customHeight="1" thickTop="1" thickBot="1" x14ac:dyDescent="0.25">
      <c r="C1682" s="118"/>
      <c r="D1682" s="115"/>
      <c r="E1682" s="116" t="s">
        <v>350</v>
      </c>
      <c r="F1682" s="118"/>
      <c r="G1682" s="131" t="s">
        <v>350</v>
      </c>
      <c r="H1682" s="131" t="s">
        <v>350</v>
      </c>
      <c r="I1682" s="132" t="s">
        <v>350</v>
      </c>
      <c r="AB1682" s="15" t="str">
        <f t="shared" si="79"/>
        <v/>
      </c>
      <c r="AC1682" s="15" t="str">
        <f t="shared" si="80"/>
        <v/>
      </c>
      <c r="AD1682" s="27" t="str">
        <f t="shared" si="81"/>
        <v/>
      </c>
    </row>
    <row r="1683" spans="3:30" ht="30" customHeight="1" thickTop="1" thickBot="1" x14ac:dyDescent="0.25">
      <c r="C1683" s="118"/>
      <c r="D1683" s="115"/>
      <c r="E1683" s="116" t="s">
        <v>350</v>
      </c>
      <c r="F1683" s="118"/>
      <c r="G1683" s="131" t="s">
        <v>350</v>
      </c>
      <c r="H1683" s="131" t="s">
        <v>350</v>
      </c>
      <c r="I1683" s="132" t="s">
        <v>350</v>
      </c>
      <c r="AB1683" s="15" t="str">
        <f t="shared" si="79"/>
        <v/>
      </c>
      <c r="AC1683" s="15" t="str">
        <f t="shared" si="80"/>
        <v/>
      </c>
      <c r="AD1683" s="27" t="str">
        <f t="shared" si="81"/>
        <v/>
      </c>
    </row>
    <row r="1684" spans="3:30" ht="30" customHeight="1" thickTop="1" thickBot="1" x14ac:dyDescent="0.25">
      <c r="C1684" s="118"/>
      <c r="D1684" s="115"/>
      <c r="E1684" s="116" t="s">
        <v>350</v>
      </c>
      <c r="F1684" s="118"/>
      <c r="G1684" s="131" t="s">
        <v>350</v>
      </c>
      <c r="H1684" s="131" t="s">
        <v>350</v>
      </c>
      <c r="I1684" s="132" t="s">
        <v>350</v>
      </c>
      <c r="AB1684" s="15" t="str">
        <f t="shared" si="79"/>
        <v/>
      </c>
      <c r="AC1684" s="15" t="str">
        <f t="shared" si="80"/>
        <v/>
      </c>
      <c r="AD1684" s="27" t="str">
        <f t="shared" si="81"/>
        <v/>
      </c>
    </row>
    <row r="1685" spans="3:30" ht="30" customHeight="1" thickTop="1" thickBot="1" x14ac:dyDescent="0.25">
      <c r="C1685" s="118"/>
      <c r="D1685" s="115"/>
      <c r="E1685" s="116" t="s">
        <v>350</v>
      </c>
      <c r="F1685" s="118"/>
      <c r="G1685" s="131" t="s">
        <v>350</v>
      </c>
      <c r="H1685" s="131" t="s">
        <v>350</v>
      </c>
      <c r="I1685" s="132" t="s">
        <v>350</v>
      </c>
      <c r="AB1685" s="15" t="str">
        <f t="shared" si="79"/>
        <v/>
      </c>
      <c r="AC1685" s="15" t="str">
        <f t="shared" si="80"/>
        <v/>
      </c>
      <c r="AD1685" s="27" t="str">
        <f t="shared" si="81"/>
        <v/>
      </c>
    </row>
    <row r="1686" spans="3:30" ht="30" customHeight="1" thickTop="1" thickBot="1" x14ac:dyDescent="0.25">
      <c r="C1686" s="118"/>
      <c r="D1686" s="115"/>
      <c r="E1686" s="116" t="s">
        <v>350</v>
      </c>
      <c r="F1686" s="118"/>
      <c r="G1686" s="131" t="s">
        <v>350</v>
      </c>
      <c r="H1686" s="131" t="s">
        <v>350</v>
      </c>
      <c r="I1686" s="132" t="s">
        <v>350</v>
      </c>
      <c r="AB1686" s="15" t="str">
        <f t="shared" si="79"/>
        <v/>
      </c>
      <c r="AC1686" s="15" t="str">
        <f t="shared" si="80"/>
        <v/>
      </c>
      <c r="AD1686" s="27" t="str">
        <f t="shared" si="81"/>
        <v/>
      </c>
    </row>
    <row r="1687" spans="3:30" ht="30" customHeight="1" thickTop="1" thickBot="1" x14ac:dyDescent="0.25">
      <c r="C1687" s="118"/>
      <c r="D1687" s="115"/>
      <c r="E1687" s="116" t="s">
        <v>350</v>
      </c>
      <c r="F1687" s="118"/>
      <c r="G1687" s="131" t="s">
        <v>350</v>
      </c>
      <c r="H1687" s="131" t="s">
        <v>350</v>
      </c>
      <c r="I1687" s="132" t="s">
        <v>350</v>
      </c>
      <c r="AB1687" s="15" t="str">
        <f t="shared" si="79"/>
        <v/>
      </c>
      <c r="AC1687" s="15" t="str">
        <f t="shared" si="80"/>
        <v/>
      </c>
      <c r="AD1687" s="27" t="str">
        <f t="shared" si="81"/>
        <v/>
      </c>
    </row>
    <row r="1688" spans="3:30" ht="30" customHeight="1" thickTop="1" thickBot="1" x14ac:dyDescent="0.25">
      <c r="C1688" s="118"/>
      <c r="D1688" s="115"/>
      <c r="E1688" s="116" t="s">
        <v>350</v>
      </c>
      <c r="F1688" s="118"/>
      <c r="G1688" s="131" t="s">
        <v>350</v>
      </c>
      <c r="H1688" s="131" t="s">
        <v>350</v>
      </c>
      <c r="I1688" s="132" t="s">
        <v>350</v>
      </c>
      <c r="AB1688" s="15" t="str">
        <f t="shared" si="79"/>
        <v/>
      </c>
      <c r="AC1688" s="15" t="str">
        <f t="shared" si="80"/>
        <v/>
      </c>
      <c r="AD1688" s="27" t="str">
        <f t="shared" si="81"/>
        <v/>
      </c>
    </row>
    <row r="1689" spans="3:30" ht="30" customHeight="1" thickTop="1" thickBot="1" x14ac:dyDescent="0.25">
      <c r="C1689" s="118"/>
      <c r="D1689" s="115"/>
      <c r="E1689" s="116" t="s">
        <v>350</v>
      </c>
      <c r="F1689" s="118"/>
      <c r="G1689" s="131" t="s">
        <v>350</v>
      </c>
      <c r="H1689" s="131" t="s">
        <v>350</v>
      </c>
      <c r="I1689" s="132" t="s">
        <v>350</v>
      </c>
      <c r="AB1689" s="15" t="str">
        <f t="shared" si="79"/>
        <v/>
      </c>
      <c r="AC1689" s="15" t="str">
        <f t="shared" si="80"/>
        <v/>
      </c>
      <c r="AD1689" s="27" t="str">
        <f t="shared" si="81"/>
        <v/>
      </c>
    </row>
    <row r="1690" spans="3:30" ht="30" customHeight="1" thickTop="1" thickBot="1" x14ac:dyDescent="0.25">
      <c r="C1690" s="118"/>
      <c r="D1690" s="115"/>
      <c r="E1690" s="116" t="s">
        <v>350</v>
      </c>
      <c r="F1690" s="118"/>
      <c r="G1690" s="131" t="s">
        <v>350</v>
      </c>
      <c r="H1690" s="131" t="s">
        <v>350</v>
      </c>
      <c r="I1690" s="132" t="s">
        <v>350</v>
      </c>
      <c r="AB1690" s="15" t="str">
        <f t="shared" si="79"/>
        <v/>
      </c>
      <c r="AC1690" s="15" t="str">
        <f t="shared" si="80"/>
        <v/>
      </c>
      <c r="AD1690" s="27" t="str">
        <f t="shared" si="81"/>
        <v/>
      </c>
    </row>
    <row r="1691" spans="3:30" ht="30" customHeight="1" thickTop="1" thickBot="1" x14ac:dyDescent="0.25">
      <c r="C1691" s="118"/>
      <c r="D1691" s="115"/>
      <c r="E1691" s="116" t="s">
        <v>350</v>
      </c>
      <c r="F1691" s="118"/>
      <c r="G1691" s="131" t="s">
        <v>350</v>
      </c>
      <c r="H1691" s="131" t="s">
        <v>350</v>
      </c>
      <c r="I1691" s="132" t="s">
        <v>350</v>
      </c>
      <c r="AB1691" s="15" t="str">
        <f t="shared" si="79"/>
        <v/>
      </c>
      <c r="AC1691" s="15" t="str">
        <f t="shared" si="80"/>
        <v/>
      </c>
      <c r="AD1691" s="27" t="str">
        <f t="shared" si="81"/>
        <v/>
      </c>
    </row>
    <row r="1692" spans="3:30" ht="30" customHeight="1" thickTop="1" thickBot="1" x14ac:dyDescent="0.25">
      <c r="C1692" s="118"/>
      <c r="D1692" s="115"/>
      <c r="E1692" s="116" t="s">
        <v>350</v>
      </c>
      <c r="F1692" s="118"/>
      <c r="G1692" s="131" t="s">
        <v>350</v>
      </c>
      <c r="H1692" s="131" t="s">
        <v>350</v>
      </c>
      <c r="I1692" s="132" t="s">
        <v>350</v>
      </c>
      <c r="AB1692" s="15" t="str">
        <f t="shared" si="79"/>
        <v/>
      </c>
      <c r="AC1692" s="15" t="str">
        <f t="shared" si="80"/>
        <v/>
      </c>
      <c r="AD1692" s="27" t="str">
        <f t="shared" si="81"/>
        <v/>
      </c>
    </row>
    <row r="1693" spans="3:30" ht="30" customHeight="1" thickTop="1" thickBot="1" x14ac:dyDescent="0.25">
      <c r="C1693" s="118"/>
      <c r="D1693" s="115"/>
      <c r="E1693" s="116" t="s">
        <v>350</v>
      </c>
      <c r="F1693" s="118"/>
      <c r="G1693" s="131" t="s">
        <v>350</v>
      </c>
      <c r="H1693" s="131" t="s">
        <v>350</v>
      </c>
      <c r="I1693" s="132" t="s">
        <v>350</v>
      </c>
      <c r="AB1693" s="15" t="str">
        <f t="shared" si="79"/>
        <v/>
      </c>
      <c r="AC1693" s="15" t="str">
        <f t="shared" si="80"/>
        <v/>
      </c>
      <c r="AD1693" s="27" t="str">
        <f t="shared" si="81"/>
        <v/>
      </c>
    </row>
    <row r="1694" spans="3:30" ht="30" customHeight="1" thickTop="1" thickBot="1" x14ac:dyDescent="0.25">
      <c r="C1694" s="118"/>
      <c r="D1694" s="115"/>
      <c r="E1694" s="116" t="s">
        <v>350</v>
      </c>
      <c r="F1694" s="118"/>
      <c r="G1694" s="131" t="s">
        <v>350</v>
      </c>
      <c r="H1694" s="131" t="s">
        <v>350</v>
      </c>
      <c r="I1694" s="132" t="s">
        <v>350</v>
      </c>
      <c r="AB1694" s="15" t="str">
        <f t="shared" si="79"/>
        <v/>
      </c>
      <c r="AC1694" s="15" t="str">
        <f t="shared" si="80"/>
        <v/>
      </c>
      <c r="AD1694" s="27" t="str">
        <f t="shared" si="81"/>
        <v/>
      </c>
    </row>
    <row r="1695" spans="3:30" ht="30" customHeight="1" thickTop="1" thickBot="1" x14ac:dyDescent="0.25">
      <c r="C1695" s="118"/>
      <c r="D1695" s="115"/>
      <c r="E1695" s="116" t="s">
        <v>350</v>
      </c>
      <c r="F1695" s="118"/>
      <c r="G1695" s="131" t="s">
        <v>350</v>
      </c>
      <c r="H1695" s="131" t="s">
        <v>350</v>
      </c>
      <c r="I1695" s="132" t="s">
        <v>350</v>
      </c>
      <c r="AB1695" s="15" t="str">
        <f t="shared" si="79"/>
        <v/>
      </c>
      <c r="AC1695" s="15" t="str">
        <f t="shared" si="80"/>
        <v/>
      </c>
      <c r="AD1695" s="27" t="str">
        <f t="shared" si="81"/>
        <v/>
      </c>
    </row>
    <row r="1696" spans="3:30" ht="30" customHeight="1" thickTop="1" thickBot="1" x14ac:dyDescent="0.25">
      <c r="C1696" s="118"/>
      <c r="D1696" s="115"/>
      <c r="E1696" s="116" t="s">
        <v>350</v>
      </c>
      <c r="F1696" s="118"/>
      <c r="G1696" s="131" t="s">
        <v>350</v>
      </c>
      <c r="H1696" s="131" t="s">
        <v>350</v>
      </c>
      <c r="I1696" s="132" t="s">
        <v>350</v>
      </c>
      <c r="AB1696" s="15" t="str">
        <f t="shared" si="79"/>
        <v/>
      </c>
      <c r="AC1696" s="15" t="str">
        <f t="shared" si="80"/>
        <v/>
      </c>
      <c r="AD1696" s="27" t="str">
        <f t="shared" si="81"/>
        <v/>
      </c>
    </row>
    <row r="1697" spans="3:30" ht="30" customHeight="1" thickTop="1" thickBot="1" x14ac:dyDescent="0.25">
      <c r="C1697" s="118"/>
      <c r="D1697" s="115"/>
      <c r="E1697" s="116" t="s">
        <v>350</v>
      </c>
      <c r="F1697" s="118"/>
      <c r="G1697" s="131" t="s">
        <v>350</v>
      </c>
      <c r="H1697" s="131" t="s">
        <v>350</v>
      </c>
      <c r="I1697" s="132" t="s">
        <v>350</v>
      </c>
      <c r="AB1697" s="15" t="str">
        <f t="shared" si="79"/>
        <v/>
      </c>
      <c r="AC1697" s="15" t="str">
        <f t="shared" si="80"/>
        <v/>
      </c>
      <c r="AD1697" s="27" t="str">
        <f t="shared" si="81"/>
        <v/>
      </c>
    </row>
    <row r="1698" spans="3:30" ht="30" customHeight="1" thickTop="1" thickBot="1" x14ac:dyDescent="0.25">
      <c r="C1698" s="118"/>
      <c r="D1698" s="115"/>
      <c r="E1698" s="116" t="s">
        <v>350</v>
      </c>
      <c r="F1698" s="118"/>
      <c r="G1698" s="131" t="s">
        <v>350</v>
      </c>
      <c r="H1698" s="131" t="s">
        <v>350</v>
      </c>
      <c r="I1698" s="132" t="s">
        <v>350</v>
      </c>
      <c r="AB1698" s="15" t="str">
        <f t="shared" si="79"/>
        <v/>
      </c>
      <c r="AC1698" s="15" t="str">
        <f t="shared" si="80"/>
        <v/>
      </c>
      <c r="AD1698" s="27" t="str">
        <f t="shared" si="81"/>
        <v/>
      </c>
    </row>
    <row r="1699" spans="3:30" ht="30" customHeight="1" thickTop="1" thickBot="1" x14ac:dyDescent="0.25">
      <c r="C1699" s="118"/>
      <c r="D1699" s="115"/>
      <c r="E1699" s="116" t="s">
        <v>350</v>
      </c>
      <c r="F1699" s="118"/>
      <c r="G1699" s="131" t="s">
        <v>350</v>
      </c>
      <c r="H1699" s="131" t="s">
        <v>350</v>
      </c>
      <c r="I1699" s="132" t="s">
        <v>350</v>
      </c>
      <c r="AB1699" s="15" t="str">
        <f t="shared" si="79"/>
        <v/>
      </c>
      <c r="AC1699" s="15" t="str">
        <f t="shared" si="80"/>
        <v/>
      </c>
      <c r="AD1699" s="27" t="str">
        <f t="shared" si="81"/>
        <v/>
      </c>
    </row>
    <row r="1700" spans="3:30" ht="30" customHeight="1" thickTop="1" thickBot="1" x14ac:dyDescent="0.25">
      <c r="C1700" s="118"/>
      <c r="D1700" s="115"/>
      <c r="E1700" s="116" t="s">
        <v>350</v>
      </c>
      <c r="F1700" s="118"/>
      <c r="G1700" s="131" t="s">
        <v>350</v>
      </c>
      <c r="H1700" s="131" t="s">
        <v>350</v>
      </c>
      <c r="I1700" s="132" t="s">
        <v>350</v>
      </c>
      <c r="AB1700" s="15" t="str">
        <f t="shared" si="79"/>
        <v/>
      </c>
      <c r="AC1700" s="15" t="str">
        <f t="shared" si="80"/>
        <v/>
      </c>
      <c r="AD1700" s="27" t="str">
        <f t="shared" si="81"/>
        <v/>
      </c>
    </row>
    <row r="1701" spans="3:30" ht="30" customHeight="1" thickTop="1" thickBot="1" x14ac:dyDescent="0.25">
      <c r="C1701" s="118"/>
      <c r="D1701" s="115"/>
      <c r="E1701" s="116" t="s">
        <v>350</v>
      </c>
      <c r="F1701" s="118"/>
      <c r="G1701" s="131" t="s">
        <v>350</v>
      </c>
      <c r="H1701" s="131" t="s">
        <v>350</v>
      </c>
      <c r="I1701" s="132" t="s">
        <v>350</v>
      </c>
      <c r="AB1701" s="15" t="str">
        <f t="shared" si="79"/>
        <v/>
      </c>
      <c r="AC1701" s="15" t="str">
        <f t="shared" si="80"/>
        <v/>
      </c>
      <c r="AD1701" s="27" t="str">
        <f t="shared" si="81"/>
        <v/>
      </c>
    </row>
    <row r="1702" spans="3:30" ht="30" customHeight="1" thickTop="1" thickBot="1" x14ac:dyDescent="0.25">
      <c r="C1702" s="118"/>
      <c r="D1702" s="115"/>
      <c r="E1702" s="116" t="s">
        <v>350</v>
      </c>
      <c r="F1702" s="118"/>
      <c r="G1702" s="131" t="s">
        <v>350</v>
      </c>
      <c r="H1702" s="131" t="s">
        <v>350</v>
      </c>
      <c r="I1702" s="132" t="s">
        <v>350</v>
      </c>
      <c r="AB1702" s="15" t="str">
        <f t="shared" si="79"/>
        <v/>
      </c>
      <c r="AC1702" s="15" t="str">
        <f t="shared" si="80"/>
        <v/>
      </c>
      <c r="AD1702" s="27" t="str">
        <f t="shared" si="81"/>
        <v/>
      </c>
    </row>
    <row r="1703" spans="3:30" ht="30" customHeight="1" thickTop="1" thickBot="1" x14ac:dyDescent="0.25">
      <c r="C1703" s="118"/>
      <c r="D1703" s="115"/>
      <c r="E1703" s="116" t="s">
        <v>350</v>
      </c>
      <c r="F1703" s="118"/>
      <c r="G1703" s="131" t="s">
        <v>350</v>
      </c>
      <c r="H1703" s="131" t="s">
        <v>350</v>
      </c>
      <c r="I1703" s="132" t="s">
        <v>350</v>
      </c>
      <c r="AB1703" s="15" t="str">
        <f t="shared" si="79"/>
        <v/>
      </c>
      <c r="AC1703" s="15" t="str">
        <f t="shared" si="80"/>
        <v/>
      </c>
      <c r="AD1703" s="27" t="str">
        <f t="shared" si="81"/>
        <v/>
      </c>
    </row>
    <row r="1704" spans="3:30" ht="30" customHeight="1" thickTop="1" thickBot="1" x14ac:dyDescent="0.25">
      <c r="C1704" s="118"/>
      <c r="D1704" s="115"/>
      <c r="E1704" s="116" t="s">
        <v>350</v>
      </c>
      <c r="F1704" s="118"/>
      <c r="G1704" s="131" t="s">
        <v>350</v>
      </c>
      <c r="H1704" s="131" t="s">
        <v>350</v>
      </c>
      <c r="I1704" s="132" t="s">
        <v>350</v>
      </c>
      <c r="AB1704" s="15" t="str">
        <f t="shared" si="79"/>
        <v/>
      </c>
      <c r="AC1704" s="15" t="str">
        <f t="shared" si="80"/>
        <v/>
      </c>
      <c r="AD1704" s="27" t="str">
        <f t="shared" si="81"/>
        <v/>
      </c>
    </row>
    <row r="1705" spans="3:30" ht="30" customHeight="1" thickTop="1" thickBot="1" x14ac:dyDescent="0.25">
      <c r="C1705" s="118"/>
      <c r="D1705" s="115"/>
      <c r="E1705" s="116" t="s">
        <v>350</v>
      </c>
      <c r="F1705" s="118"/>
      <c r="G1705" s="131" t="s">
        <v>350</v>
      </c>
      <c r="H1705" s="131" t="s">
        <v>350</v>
      </c>
      <c r="I1705" s="132" t="s">
        <v>350</v>
      </c>
      <c r="AB1705" s="15" t="str">
        <f t="shared" si="79"/>
        <v/>
      </c>
      <c r="AC1705" s="15" t="str">
        <f t="shared" si="80"/>
        <v/>
      </c>
      <c r="AD1705" s="27" t="str">
        <f t="shared" si="81"/>
        <v/>
      </c>
    </row>
    <row r="1706" spans="3:30" ht="30" customHeight="1" thickTop="1" thickBot="1" x14ac:dyDescent="0.25">
      <c r="C1706" s="118"/>
      <c r="D1706" s="115"/>
      <c r="E1706" s="116" t="s">
        <v>350</v>
      </c>
      <c r="F1706" s="118"/>
      <c r="G1706" s="131" t="s">
        <v>350</v>
      </c>
      <c r="H1706" s="131" t="s">
        <v>350</v>
      </c>
      <c r="I1706" s="132" t="s">
        <v>350</v>
      </c>
      <c r="AB1706" s="15" t="str">
        <f t="shared" si="79"/>
        <v/>
      </c>
      <c r="AC1706" s="15" t="str">
        <f t="shared" si="80"/>
        <v/>
      </c>
      <c r="AD1706" s="27" t="str">
        <f t="shared" si="81"/>
        <v/>
      </c>
    </row>
    <row r="1707" spans="3:30" ht="30" customHeight="1" thickTop="1" thickBot="1" x14ac:dyDescent="0.25">
      <c r="C1707" s="118"/>
      <c r="D1707" s="115"/>
      <c r="E1707" s="116" t="s">
        <v>350</v>
      </c>
      <c r="F1707" s="118"/>
      <c r="G1707" s="131" t="s">
        <v>350</v>
      </c>
      <c r="H1707" s="131" t="s">
        <v>350</v>
      </c>
      <c r="I1707" s="132" t="s">
        <v>350</v>
      </c>
      <c r="AB1707" s="15" t="str">
        <f t="shared" si="79"/>
        <v/>
      </c>
      <c r="AC1707" s="15" t="str">
        <f t="shared" si="80"/>
        <v/>
      </c>
      <c r="AD1707" s="27" t="str">
        <f t="shared" si="81"/>
        <v/>
      </c>
    </row>
    <row r="1708" spans="3:30" ht="30" customHeight="1" thickTop="1" thickBot="1" x14ac:dyDescent="0.25">
      <c r="C1708" s="118"/>
      <c r="D1708" s="115"/>
      <c r="E1708" s="116" t="s">
        <v>350</v>
      </c>
      <c r="F1708" s="118"/>
      <c r="G1708" s="131" t="s">
        <v>350</v>
      </c>
      <c r="H1708" s="131" t="s">
        <v>350</v>
      </c>
      <c r="I1708" s="132" t="s">
        <v>350</v>
      </c>
      <c r="AB1708" s="15" t="str">
        <f t="shared" si="79"/>
        <v/>
      </c>
      <c r="AC1708" s="15" t="str">
        <f t="shared" si="80"/>
        <v/>
      </c>
      <c r="AD1708" s="27" t="str">
        <f t="shared" si="81"/>
        <v/>
      </c>
    </row>
    <row r="1709" spans="3:30" ht="30" customHeight="1" thickTop="1" thickBot="1" x14ac:dyDescent="0.25">
      <c r="C1709" s="118"/>
      <c r="D1709" s="115"/>
      <c r="E1709" s="116" t="s">
        <v>350</v>
      </c>
      <c r="F1709" s="118"/>
      <c r="G1709" s="131" t="s">
        <v>350</v>
      </c>
      <c r="H1709" s="131" t="s">
        <v>350</v>
      </c>
      <c r="I1709" s="132" t="s">
        <v>350</v>
      </c>
      <c r="AB1709" s="15" t="str">
        <f t="shared" si="79"/>
        <v/>
      </c>
      <c r="AC1709" s="15" t="str">
        <f t="shared" si="80"/>
        <v/>
      </c>
      <c r="AD1709" s="27" t="str">
        <f t="shared" si="81"/>
        <v/>
      </c>
    </row>
    <row r="1710" spans="3:30" ht="30" customHeight="1" thickTop="1" thickBot="1" x14ac:dyDescent="0.25">
      <c r="C1710" s="118"/>
      <c r="D1710" s="115"/>
      <c r="E1710" s="116" t="s">
        <v>350</v>
      </c>
      <c r="F1710" s="118"/>
      <c r="G1710" s="131" t="s">
        <v>350</v>
      </c>
      <c r="H1710" s="131" t="s">
        <v>350</v>
      </c>
      <c r="I1710" s="132" t="s">
        <v>350</v>
      </c>
      <c r="AB1710" s="15" t="str">
        <f t="shared" si="79"/>
        <v/>
      </c>
      <c r="AC1710" s="15" t="str">
        <f t="shared" si="80"/>
        <v/>
      </c>
      <c r="AD1710" s="27" t="str">
        <f t="shared" si="81"/>
        <v/>
      </c>
    </row>
    <row r="1711" spans="3:30" ht="30" customHeight="1" thickTop="1" thickBot="1" x14ac:dyDescent="0.25">
      <c r="C1711" s="118"/>
      <c r="D1711" s="115"/>
      <c r="E1711" s="116" t="s">
        <v>350</v>
      </c>
      <c r="F1711" s="118"/>
      <c r="G1711" s="131" t="s">
        <v>350</v>
      </c>
      <c r="H1711" s="131" t="s">
        <v>350</v>
      </c>
      <c r="I1711" s="132" t="s">
        <v>350</v>
      </c>
      <c r="AB1711" s="15" t="str">
        <f t="shared" si="79"/>
        <v/>
      </c>
      <c r="AC1711" s="15" t="str">
        <f t="shared" si="80"/>
        <v/>
      </c>
      <c r="AD1711" s="27" t="str">
        <f t="shared" si="81"/>
        <v/>
      </c>
    </row>
    <row r="1712" spans="3:30" ht="30" customHeight="1" thickTop="1" thickBot="1" x14ac:dyDescent="0.25">
      <c r="C1712" s="118"/>
      <c r="D1712" s="115"/>
      <c r="E1712" s="116" t="s">
        <v>350</v>
      </c>
      <c r="F1712" s="118"/>
      <c r="G1712" s="131" t="s">
        <v>350</v>
      </c>
      <c r="H1712" s="131" t="s">
        <v>350</v>
      </c>
      <c r="I1712" s="132" t="s">
        <v>350</v>
      </c>
      <c r="AB1712" s="15" t="str">
        <f t="shared" si="79"/>
        <v/>
      </c>
      <c r="AC1712" s="15" t="str">
        <f t="shared" si="80"/>
        <v/>
      </c>
      <c r="AD1712" s="27" t="str">
        <f t="shared" si="81"/>
        <v/>
      </c>
    </row>
    <row r="1713" spans="3:30" ht="30" customHeight="1" thickTop="1" thickBot="1" x14ac:dyDescent="0.25">
      <c r="C1713" s="118"/>
      <c r="D1713" s="115"/>
      <c r="E1713" s="116" t="s">
        <v>350</v>
      </c>
      <c r="F1713" s="118"/>
      <c r="G1713" s="131" t="s">
        <v>350</v>
      </c>
      <c r="H1713" s="131" t="s">
        <v>350</v>
      </c>
      <c r="I1713" s="132" t="s">
        <v>350</v>
      </c>
      <c r="AB1713" s="15" t="str">
        <f t="shared" si="79"/>
        <v/>
      </c>
      <c r="AC1713" s="15" t="str">
        <f t="shared" si="80"/>
        <v/>
      </c>
      <c r="AD1713" s="27" t="str">
        <f t="shared" si="81"/>
        <v/>
      </c>
    </row>
    <row r="1714" spans="3:30" ht="30" customHeight="1" thickTop="1" thickBot="1" x14ac:dyDescent="0.25">
      <c r="C1714" s="118"/>
      <c r="D1714" s="115"/>
      <c r="E1714" s="116" t="s">
        <v>350</v>
      </c>
      <c r="F1714" s="118"/>
      <c r="G1714" s="131" t="s">
        <v>350</v>
      </c>
      <c r="H1714" s="131" t="s">
        <v>350</v>
      </c>
      <c r="I1714" s="132" t="s">
        <v>350</v>
      </c>
      <c r="AB1714" s="15" t="str">
        <f t="shared" si="79"/>
        <v/>
      </c>
      <c r="AC1714" s="15" t="str">
        <f t="shared" si="80"/>
        <v/>
      </c>
      <c r="AD1714" s="27" t="str">
        <f t="shared" si="81"/>
        <v/>
      </c>
    </row>
    <row r="1715" spans="3:30" ht="30" customHeight="1" thickTop="1" thickBot="1" x14ac:dyDescent="0.25">
      <c r="C1715" s="118"/>
      <c r="D1715" s="115"/>
      <c r="E1715" s="116" t="s">
        <v>350</v>
      </c>
      <c r="F1715" s="118"/>
      <c r="G1715" s="131" t="s">
        <v>350</v>
      </c>
      <c r="H1715" s="131" t="s">
        <v>350</v>
      </c>
      <c r="I1715" s="132" t="s">
        <v>350</v>
      </c>
      <c r="AB1715" s="15" t="str">
        <f t="shared" si="79"/>
        <v/>
      </c>
      <c r="AC1715" s="15" t="str">
        <f t="shared" si="80"/>
        <v/>
      </c>
      <c r="AD1715" s="27" t="str">
        <f t="shared" si="81"/>
        <v/>
      </c>
    </row>
    <row r="1716" spans="3:30" ht="30" customHeight="1" thickTop="1" thickBot="1" x14ac:dyDescent="0.25">
      <c r="C1716" s="118"/>
      <c r="D1716" s="115"/>
      <c r="E1716" s="116" t="s">
        <v>350</v>
      </c>
      <c r="F1716" s="118"/>
      <c r="G1716" s="131" t="s">
        <v>350</v>
      </c>
      <c r="H1716" s="131" t="s">
        <v>350</v>
      </c>
      <c r="I1716" s="132" t="s">
        <v>350</v>
      </c>
      <c r="AB1716" s="15" t="str">
        <f t="shared" si="79"/>
        <v/>
      </c>
      <c r="AC1716" s="15" t="str">
        <f t="shared" si="80"/>
        <v/>
      </c>
      <c r="AD1716" s="27" t="str">
        <f t="shared" si="81"/>
        <v/>
      </c>
    </row>
    <row r="1717" spans="3:30" ht="30" customHeight="1" thickTop="1" thickBot="1" x14ac:dyDescent="0.25">
      <c r="C1717" s="118"/>
      <c r="D1717" s="115"/>
      <c r="E1717" s="116" t="s">
        <v>350</v>
      </c>
      <c r="F1717" s="118"/>
      <c r="G1717" s="131" t="s">
        <v>350</v>
      </c>
      <c r="H1717" s="131" t="s">
        <v>350</v>
      </c>
      <c r="I1717" s="132" t="s">
        <v>350</v>
      </c>
      <c r="AB1717" s="15" t="str">
        <f t="shared" si="79"/>
        <v/>
      </c>
      <c r="AC1717" s="15" t="str">
        <f t="shared" si="80"/>
        <v/>
      </c>
      <c r="AD1717" s="27" t="str">
        <f t="shared" si="81"/>
        <v/>
      </c>
    </row>
    <row r="1718" spans="3:30" ht="30" customHeight="1" thickTop="1" thickBot="1" x14ac:dyDescent="0.25">
      <c r="C1718" s="118"/>
      <c r="D1718" s="115"/>
      <c r="E1718" s="116" t="s">
        <v>350</v>
      </c>
      <c r="F1718" s="118"/>
      <c r="G1718" s="131" t="s">
        <v>350</v>
      </c>
      <c r="H1718" s="131" t="s">
        <v>350</v>
      </c>
      <c r="I1718" s="132" t="s">
        <v>350</v>
      </c>
      <c r="AB1718" s="15" t="str">
        <f t="shared" si="79"/>
        <v/>
      </c>
      <c r="AC1718" s="15" t="str">
        <f t="shared" si="80"/>
        <v/>
      </c>
      <c r="AD1718" s="27" t="str">
        <f t="shared" si="81"/>
        <v/>
      </c>
    </row>
    <row r="1719" spans="3:30" ht="30" customHeight="1" thickTop="1" thickBot="1" x14ac:dyDescent="0.25">
      <c r="C1719" s="118"/>
      <c r="D1719" s="115"/>
      <c r="E1719" s="116" t="s">
        <v>350</v>
      </c>
      <c r="F1719" s="118"/>
      <c r="G1719" s="131" t="s">
        <v>350</v>
      </c>
      <c r="H1719" s="131" t="s">
        <v>350</v>
      </c>
      <c r="I1719" s="132" t="s">
        <v>350</v>
      </c>
      <c r="AB1719" s="15" t="str">
        <f t="shared" si="79"/>
        <v/>
      </c>
      <c r="AC1719" s="15" t="str">
        <f t="shared" si="80"/>
        <v/>
      </c>
      <c r="AD1719" s="27" t="str">
        <f t="shared" si="81"/>
        <v/>
      </c>
    </row>
    <row r="1720" spans="3:30" ht="30" customHeight="1" thickTop="1" thickBot="1" x14ac:dyDescent="0.25">
      <c r="C1720" s="118"/>
      <c r="D1720" s="115"/>
      <c r="E1720" s="116" t="s">
        <v>350</v>
      </c>
      <c r="F1720" s="118"/>
      <c r="G1720" s="131" t="s">
        <v>350</v>
      </c>
      <c r="H1720" s="131" t="s">
        <v>350</v>
      </c>
      <c r="I1720" s="132" t="s">
        <v>350</v>
      </c>
      <c r="AB1720" s="15" t="str">
        <f t="shared" si="79"/>
        <v/>
      </c>
      <c r="AC1720" s="15" t="str">
        <f t="shared" si="80"/>
        <v/>
      </c>
      <c r="AD1720" s="27" t="str">
        <f t="shared" si="81"/>
        <v/>
      </c>
    </row>
    <row r="1721" spans="3:30" ht="30" customHeight="1" thickTop="1" thickBot="1" x14ac:dyDescent="0.25">
      <c r="C1721" s="118"/>
      <c r="D1721" s="115"/>
      <c r="E1721" s="116" t="s">
        <v>350</v>
      </c>
      <c r="F1721" s="118"/>
      <c r="G1721" s="131" t="s">
        <v>350</v>
      </c>
      <c r="H1721" s="131" t="s">
        <v>350</v>
      </c>
      <c r="I1721" s="132" t="s">
        <v>350</v>
      </c>
      <c r="AB1721" s="15" t="str">
        <f t="shared" si="79"/>
        <v/>
      </c>
      <c r="AC1721" s="15" t="str">
        <f t="shared" si="80"/>
        <v/>
      </c>
      <c r="AD1721" s="27" t="str">
        <f t="shared" si="81"/>
        <v/>
      </c>
    </row>
    <row r="1722" spans="3:30" ht="30" customHeight="1" thickTop="1" thickBot="1" x14ac:dyDescent="0.25">
      <c r="C1722" s="118"/>
      <c r="D1722" s="115"/>
      <c r="E1722" s="116" t="s">
        <v>350</v>
      </c>
      <c r="F1722" s="118"/>
      <c r="G1722" s="131" t="s">
        <v>350</v>
      </c>
      <c r="H1722" s="131" t="s">
        <v>350</v>
      </c>
      <c r="I1722" s="132" t="s">
        <v>350</v>
      </c>
      <c r="AB1722" s="15" t="str">
        <f t="shared" si="79"/>
        <v/>
      </c>
      <c r="AC1722" s="15" t="str">
        <f t="shared" si="80"/>
        <v/>
      </c>
      <c r="AD1722" s="27" t="str">
        <f t="shared" si="81"/>
        <v/>
      </c>
    </row>
    <row r="1723" spans="3:30" ht="30" customHeight="1" thickTop="1" thickBot="1" x14ac:dyDescent="0.25">
      <c r="C1723" s="118"/>
      <c r="D1723" s="115"/>
      <c r="E1723" s="116" t="s">
        <v>350</v>
      </c>
      <c r="F1723" s="118"/>
      <c r="G1723" s="131" t="s">
        <v>350</v>
      </c>
      <c r="H1723" s="131" t="s">
        <v>350</v>
      </c>
      <c r="I1723" s="132" t="s">
        <v>350</v>
      </c>
      <c r="AB1723" s="15" t="str">
        <f t="shared" si="79"/>
        <v/>
      </c>
      <c r="AC1723" s="15" t="str">
        <f t="shared" si="80"/>
        <v/>
      </c>
      <c r="AD1723" s="27" t="str">
        <f t="shared" si="81"/>
        <v/>
      </c>
    </row>
    <row r="1724" spans="3:30" ht="30" customHeight="1" thickTop="1" thickBot="1" x14ac:dyDescent="0.25">
      <c r="C1724" s="118"/>
      <c r="D1724" s="115"/>
      <c r="E1724" s="116" t="s">
        <v>350</v>
      </c>
      <c r="F1724" s="118"/>
      <c r="G1724" s="131" t="s">
        <v>350</v>
      </c>
      <c r="H1724" s="131" t="s">
        <v>350</v>
      </c>
      <c r="I1724" s="132" t="s">
        <v>350</v>
      </c>
      <c r="AB1724" s="15" t="str">
        <f t="shared" si="79"/>
        <v/>
      </c>
      <c r="AC1724" s="15" t="str">
        <f t="shared" si="80"/>
        <v/>
      </c>
      <c r="AD1724" s="27" t="str">
        <f t="shared" si="81"/>
        <v/>
      </c>
    </row>
    <row r="1725" spans="3:30" ht="30" customHeight="1" thickTop="1" thickBot="1" x14ac:dyDescent="0.25">
      <c r="C1725" s="118"/>
      <c r="D1725" s="115"/>
      <c r="E1725" s="116" t="s">
        <v>350</v>
      </c>
      <c r="F1725" s="118"/>
      <c r="G1725" s="131" t="s">
        <v>350</v>
      </c>
      <c r="H1725" s="131" t="s">
        <v>350</v>
      </c>
      <c r="I1725" s="132" t="s">
        <v>350</v>
      </c>
      <c r="AB1725" s="15" t="str">
        <f t="shared" si="79"/>
        <v/>
      </c>
      <c r="AC1725" s="15" t="str">
        <f t="shared" si="80"/>
        <v/>
      </c>
      <c r="AD1725" s="27" t="str">
        <f t="shared" si="81"/>
        <v/>
      </c>
    </row>
    <row r="1726" spans="3:30" ht="30" customHeight="1" thickTop="1" thickBot="1" x14ac:dyDescent="0.25">
      <c r="C1726" s="118"/>
      <c r="D1726" s="115"/>
      <c r="E1726" s="116" t="s">
        <v>350</v>
      </c>
      <c r="F1726" s="118"/>
      <c r="G1726" s="131" t="s">
        <v>350</v>
      </c>
      <c r="H1726" s="131" t="s">
        <v>350</v>
      </c>
      <c r="I1726" s="132" t="s">
        <v>350</v>
      </c>
      <c r="AB1726" s="15" t="str">
        <f t="shared" si="79"/>
        <v/>
      </c>
      <c r="AC1726" s="15" t="str">
        <f t="shared" si="80"/>
        <v/>
      </c>
      <c r="AD1726" s="27" t="str">
        <f t="shared" si="81"/>
        <v/>
      </c>
    </row>
    <row r="1727" spans="3:30" ht="30" customHeight="1" thickTop="1" thickBot="1" x14ac:dyDescent="0.25">
      <c r="C1727" s="118"/>
      <c r="D1727" s="115"/>
      <c r="E1727" s="116" t="s">
        <v>350</v>
      </c>
      <c r="F1727" s="118"/>
      <c r="G1727" s="131" t="s">
        <v>350</v>
      </c>
      <c r="H1727" s="131" t="s">
        <v>350</v>
      </c>
      <c r="I1727" s="132" t="s">
        <v>350</v>
      </c>
      <c r="AB1727" s="15" t="str">
        <f t="shared" si="79"/>
        <v/>
      </c>
      <c r="AC1727" s="15" t="str">
        <f t="shared" si="80"/>
        <v/>
      </c>
      <c r="AD1727" s="27" t="str">
        <f t="shared" si="81"/>
        <v/>
      </c>
    </row>
    <row r="1728" spans="3:30" ht="30" customHeight="1" thickTop="1" thickBot="1" x14ac:dyDescent="0.25">
      <c r="C1728" s="118"/>
      <c r="D1728" s="115"/>
      <c r="E1728" s="116" t="s">
        <v>350</v>
      </c>
      <c r="F1728" s="118"/>
      <c r="G1728" s="131" t="s">
        <v>350</v>
      </c>
      <c r="H1728" s="131" t="s">
        <v>350</v>
      </c>
      <c r="I1728" s="132" t="s">
        <v>350</v>
      </c>
      <c r="AB1728" s="15" t="str">
        <f t="shared" si="79"/>
        <v/>
      </c>
      <c r="AC1728" s="15" t="str">
        <f t="shared" si="80"/>
        <v/>
      </c>
      <c r="AD1728" s="27" t="str">
        <f t="shared" si="81"/>
        <v/>
      </c>
    </row>
    <row r="1729" spans="3:30" ht="30" customHeight="1" thickTop="1" thickBot="1" x14ac:dyDescent="0.25">
      <c r="C1729" s="118"/>
      <c r="D1729" s="115"/>
      <c r="E1729" s="116" t="s">
        <v>350</v>
      </c>
      <c r="F1729" s="118"/>
      <c r="G1729" s="131" t="s">
        <v>350</v>
      </c>
      <c r="H1729" s="131" t="s">
        <v>350</v>
      </c>
      <c r="I1729" s="132" t="s">
        <v>350</v>
      </c>
      <c r="AB1729" s="15" t="str">
        <f t="shared" si="79"/>
        <v/>
      </c>
      <c r="AC1729" s="15" t="str">
        <f t="shared" si="80"/>
        <v/>
      </c>
      <c r="AD1729" s="27" t="str">
        <f t="shared" si="81"/>
        <v/>
      </c>
    </row>
    <row r="1730" spans="3:30" ht="30" customHeight="1" thickTop="1" thickBot="1" x14ac:dyDescent="0.25">
      <c r="C1730" s="118"/>
      <c r="D1730" s="115"/>
      <c r="E1730" s="116" t="s">
        <v>350</v>
      </c>
      <c r="F1730" s="118"/>
      <c r="G1730" s="131" t="s">
        <v>350</v>
      </c>
      <c r="H1730" s="131" t="s">
        <v>350</v>
      </c>
      <c r="I1730" s="132" t="s">
        <v>350</v>
      </c>
      <c r="AB1730" s="15" t="str">
        <f t="shared" si="79"/>
        <v/>
      </c>
      <c r="AC1730" s="15" t="str">
        <f t="shared" si="80"/>
        <v/>
      </c>
      <c r="AD1730" s="27" t="str">
        <f t="shared" si="81"/>
        <v/>
      </c>
    </row>
    <row r="1731" spans="3:30" ht="30" customHeight="1" thickTop="1" thickBot="1" x14ac:dyDescent="0.25">
      <c r="C1731" s="118"/>
      <c r="D1731" s="115"/>
      <c r="E1731" s="116" t="s">
        <v>350</v>
      </c>
      <c r="F1731" s="118"/>
      <c r="G1731" s="131" t="s">
        <v>350</v>
      </c>
      <c r="H1731" s="131" t="s">
        <v>350</v>
      </c>
      <c r="I1731" s="132" t="s">
        <v>350</v>
      </c>
      <c r="AB1731" s="15" t="str">
        <f t="shared" si="79"/>
        <v/>
      </c>
      <c r="AC1731" s="15" t="str">
        <f t="shared" si="80"/>
        <v/>
      </c>
      <c r="AD1731" s="27" t="str">
        <f t="shared" si="81"/>
        <v/>
      </c>
    </row>
    <row r="1732" spans="3:30" ht="30" customHeight="1" thickTop="1" thickBot="1" x14ac:dyDescent="0.25">
      <c r="C1732" s="118"/>
      <c r="D1732" s="115"/>
      <c r="E1732" s="116" t="s">
        <v>350</v>
      </c>
      <c r="F1732" s="118"/>
      <c r="G1732" s="131" t="s">
        <v>350</v>
      </c>
      <c r="H1732" s="131" t="s">
        <v>350</v>
      </c>
      <c r="I1732" s="132" t="s">
        <v>350</v>
      </c>
      <c r="AB1732" s="15" t="str">
        <f t="shared" si="79"/>
        <v/>
      </c>
      <c r="AC1732" s="15" t="str">
        <f t="shared" si="80"/>
        <v/>
      </c>
      <c r="AD1732" s="27" t="str">
        <f t="shared" si="81"/>
        <v/>
      </c>
    </row>
    <row r="1733" spans="3:30" ht="30" customHeight="1" thickTop="1" thickBot="1" x14ac:dyDescent="0.25">
      <c r="C1733" s="118"/>
      <c r="D1733" s="115"/>
      <c r="E1733" s="116" t="s">
        <v>350</v>
      </c>
      <c r="F1733" s="118"/>
      <c r="G1733" s="131" t="s">
        <v>350</v>
      </c>
      <c r="H1733" s="131" t="s">
        <v>350</v>
      </c>
      <c r="I1733" s="132" t="s">
        <v>350</v>
      </c>
      <c r="AB1733" s="15" t="str">
        <f t="shared" si="79"/>
        <v/>
      </c>
      <c r="AC1733" s="15" t="str">
        <f t="shared" si="80"/>
        <v/>
      </c>
      <c r="AD1733" s="27" t="str">
        <f t="shared" si="81"/>
        <v/>
      </c>
    </row>
    <row r="1734" spans="3:30" ht="30" customHeight="1" thickTop="1" thickBot="1" x14ac:dyDescent="0.25">
      <c r="C1734" s="118"/>
      <c r="D1734" s="115"/>
      <c r="E1734" s="116" t="s">
        <v>350</v>
      </c>
      <c r="F1734" s="118"/>
      <c r="G1734" s="131" t="s">
        <v>350</v>
      </c>
      <c r="H1734" s="131" t="s">
        <v>350</v>
      </c>
      <c r="I1734" s="132" t="s">
        <v>350</v>
      </c>
      <c r="AB1734" s="15" t="str">
        <f t="shared" si="79"/>
        <v/>
      </c>
      <c r="AC1734" s="15" t="str">
        <f t="shared" si="80"/>
        <v/>
      </c>
      <c r="AD1734" s="27" t="str">
        <f t="shared" si="81"/>
        <v/>
      </c>
    </row>
    <row r="1735" spans="3:30" ht="30" customHeight="1" thickTop="1" thickBot="1" x14ac:dyDescent="0.25">
      <c r="C1735" s="118"/>
      <c r="D1735" s="115"/>
      <c r="E1735" s="116" t="s">
        <v>350</v>
      </c>
      <c r="F1735" s="118"/>
      <c r="G1735" s="131" t="s">
        <v>350</v>
      </c>
      <c r="H1735" s="131" t="s">
        <v>350</v>
      </c>
      <c r="I1735" s="132" t="s">
        <v>350</v>
      </c>
      <c r="AB1735" s="15" t="str">
        <f t="shared" si="79"/>
        <v/>
      </c>
      <c r="AC1735" s="15" t="str">
        <f t="shared" si="80"/>
        <v/>
      </c>
      <c r="AD1735" s="27" t="str">
        <f t="shared" si="81"/>
        <v/>
      </c>
    </row>
    <row r="1736" spans="3:30" ht="30" customHeight="1" thickTop="1" thickBot="1" x14ac:dyDescent="0.25">
      <c r="C1736" s="118"/>
      <c r="D1736" s="115"/>
      <c r="E1736" s="116" t="s">
        <v>350</v>
      </c>
      <c r="F1736" s="118"/>
      <c r="G1736" s="131" t="s">
        <v>350</v>
      </c>
      <c r="H1736" s="131" t="s">
        <v>350</v>
      </c>
      <c r="I1736" s="132" t="s">
        <v>350</v>
      </c>
      <c r="AB1736" s="15" t="str">
        <f t="shared" si="79"/>
        <v/>
      </c>
      <c r="AC1736" s="15" t="str">
        <f t="shared" si="80"/>
        <v/>
      </c>
      <c r="AD1736" s="27" t="str">
        <f t="shared" si="81"/>
        <v/>
      </c>
    </row>
    <row r="1737" spans="3:30" ht="30" customHeight="1" thickTop="1" thickBot="1" x14ac:dyDescent="0.25">
      <c r="C1737" s="118"/>
      <c r="D1737" s="115"/>
      <c r="E1737" s="116" t="s">
        <v>350</v>
      </c>
      <c r="F1737" s="118"/>
      <c r="G1737" s="131" t="s">
        <v>350</v>
      </c>
      <c r="H1737" s="131" t="s">
        <v>350</v>
      </c>
      <c r="I1737" s="132" t="s">
        <v>350</v>
      </c>
      <c r="AB1737" s="15" t="str">
        <f t="shared" ref="AB1737:AB1800" si="82">IF(D1737="","",MONTH(D1737))</f>
        <v/>
      </c>
      <c r="AC1737" s="15" t="str">
        <f t="shared" ref="AC1737:AC1800" si="83">IF(D1737="","",YEAR(D1737))</f>
        <v/>
      </c>
      <c r="AD1737" s="27" t="str">
        <f t="shared" ref="AD1737:AD1800" si="84">IF(ISERROR(IF(G1737="","",H1737-G1737)),"",IF(G1737="","",H1737-G1737))</f>
        <v/>
      </c>
    </row>
    <row r="1738" spans="3:30" ht="30" customHeight="1" thickTop="1" thickBot="1" x14ac:dyDescent="0.25">
      <c r="C1738" s="118"/>
      <c r="D1738" s="115"/>
      <c r="E1738" s="116" t="s">
        <v>350</v>
      </c>
      <c r="F1738" s="118"/>
      <c r="G1738" s="131" t="s">
        <v>350</v>
      </c>
      <c r="H1738" s="131" t="s">
        <v>350</v>
      </c>
      <c r="I1738" s="132" t="s">
        <v>350</v>
      </c>
      <c r="AB1738" s="15" t="str">
        <f t="shared" si="82"/>
        <v/>
      </c>
      <c r="AC1738" s="15" t="str">
        <f t="shared" si="83"/>
        <v/>
      </c>
      <c r="AD1738" s="27" t="str">
        <f t="shared" si="84"/>
        <v/>
      </c>
    </row>
    <row r="1739" spans="3:30" ht="30" customHeight="1" thickTop="1" thickBot="1" x14ac:dyDescent="0.25">
      <c r="C1739" s="118"/>
      <c r="D1739" s="115"/>
      <c r="E1739" s="116" t="s">
        <v>350</v>
      </c>
      <c r="F1739" s="118"/>
      <c r="G1739" s="131" t="s">
        <v>350</v>
      </c>
      <c r="H1739" s="131" t="s">
        <v>350</v>
      </c>
      <c r="I1739" s="132" t="s">
        <v>350</v>
      </c>
      <c r="AB1739" s="15" t="str">
        <f t="shared" si="82"/>
        <v/>
      </c>
      <c r="AC1739" s="15" t="str">
        <f t="shared" si="83"/>
        <v/>
      </c>
      <c r="AD1739" s="27" t="str">
        <f t="shared" si="84"/>
        <v/>
      </c>
    </row>
    <row r="1740" spans="3:30" ht="30" customHeight="1" thickTop="1" thickBot="1" x14ac:dyDescent="0.25">
      <c r="C1740" s="118"/>
      <c r="D1740" s="115"/>
      <c r="E1740" s="116" t="s">
        <v>350</v>
      </c>
      <c r="F1740" s="118"/>
      <c r="G1740" s="131" t="s">
        <v>350</v>
      </c>
      <c r="H1740" s="131" t="s">
        <v>350</v>
      </c>
      <c r="I1740" s="132" t="s">
        <v>350</v>
      </c>
      <c r="AB1740" s="15" t="str">
        <f t="shared" si="82"/>
        <v/>
      </c>
      <c r="AC1740" s="15" t="str">
        <f t="shared" si="83"/>
        <v/>
      </c>
      <c r="AD1740" s="27" t="str">
        <f t="shared" si="84"/>
        <v/>
      </c>
    </row>
    <row r="1741" spans="3:30" ht="30" customHeight="1" thickTop="1" thickBot="1" x14ac:dyDescent="0.25">
      <c r="C1741" s="118"/>
      <c r="D1741" s="115"/>
      <c r="E1741" s="116" t="s">
        <v>350</v>
      </c>
      <c r="F1741" s="118"/>
      <c r="G1741" s="131" t="s">
        <v>350</v>
      </c>
      <c r="H1741" s="131" t="s">
        <v>350</v>
      </c>
      <c r="I1741" s="132" t="s">
        <v>350</v>
      </c>
      <c r="AB1741" s="15" t="str">
        <f t="shared" si="82"/>
        <v/>
      </c>
      <c r="AC1741" s="15" t="str">
        <f t="shared" si="83"/>
        <v/>
      </c>
      <c r="AD1741" s="27" t="str">
        <f t="shared" si="84"/>
        <v/>
      </c>
    </row>
    <row r="1742" spans="3:30" ht="30" customHeight="1" thickTop="1" thickBot="1" x14ac:dyDescent="0.25">
      <c r="C1742" s="118"/>
      <c r="D1742" s="115"/>
      <c r="E1742" s="116" t="s">
        <v>350</v>
      </c>
      <c r="F1742" s="118"/>
      <c r="G1742" s="131" t="s">
        <v>350</v>
      </c>
      <c r="H1742" s="131" t="s">
        <v>350</v>
      </c>
      <c r="I1742" s="132" t="s">
        <v>350</v>
      </c>
      <c r="AB1742" s="15" t="str">
        <f t="shared" si="82"/>
        <v/>
      </c>
      <c r="AC1742" s="15" t="str">
        <f t="shared" si="83"/>
        <v/>
      </c>
      <c r="AD1742" s="27" t="str">
        <f t="shared" si="84"/>
        <v/>
      </c>
    </row>
    <row r="1743" spans="3:30" ht="30" customHeight="1" thickTop="1" thickBot="1" x14ac:dyDescent="0.25">
      <c r="C1743" s="118"/>
      <c r="D1743" s="115"/>
      <c r="E1743" s="116" t="s">
        <v>350</v>
      </c>
      <c r="F1743" s="118"/>
      <c r="G1743" s="131" t="s">
        <v>350</v>
      </c>
      <c r="H1743" s="131" t="s">
        <v>350</v>
      </c>
      <c r="I1743" s="132" t="s">
        <v>350</v>
      </c>
      <c r="AB1743" s="15" t="str">
        <f t="shared" si="82"/>
        <v/>
      </c>
      <c r="AC1743" s="15" t="str">
        <f t="shared" si="83"/>
        <v/>
      </c>
      <c r="AD1743" s="27" t="str">
        <f t="shared" si="84"/>
        <v/>
      </c>
    </row>
    <row r="1744" spans="3:30" ht="30" customHeight="1" thickTop="1" thickBot="1" x14ac:dyDescent="0.25">
      <c r="C1744" s="118"/>
      <c r="D1744" s="115"/>
      <c r="E1744" s="116" t="s">
        <v>350</v>
      </c>
      <c r="F1744" s="118"/>
      <c r="G1744" s="131" t="s">
        <v>350</v>
      </c>
      <c r="H1744" s="131" t="s">
        <v>350</v>
      </c>
      <c r="I1744" s="132" t="s">
        <v>350</v>
      </c>
      <c r="AB1744" s="15" t="str">
        <f t="shared" si="82"/>
        <v/>
      </c>
      <c r="AC1744" s="15" t="str">
        <f t="shared" si="83"/>
        <v/>
      </c>
      <c r="AD1744" s="27" t="str">
        <f t="shared" si="84"/>
        <v/>
      </c>
    </row>
    <row r="1745" spans="3:30" ht="30" customHeight="1" thickTop="1" thickBot="1" x14ac:dyDescent="0.25">
      <c r="C1745" s="118"/>
      <c r="D1745" s="115"/>
      <c r="E1745" s="116" t="s">
        <v>350</v>
      </c>
      <c r="F1745" s="118"/>
      <c r="G1745" s="131" t="s">
        <v>350</v>
      </c>
      <c r="H1745" s="131" t="s">
        <v>350</v>
      </c>
      <c r="I1745" s="132" t="s">
        <v>350</v>
      </c>
      <c r="AB1745" s="15" t="str">
        <f t="shared" si="82"/>
        <v/>
      </c>
      <c r="AC1745" s="15" t="str">
        <f t="shared" si="83"/>
        <v/>
      </c>
      <c r="AD1745" s="27" t="str">
        <f t="shared" si="84"/>
        <v/>
      </c>
    </row>
    <row r="1746" spans="3:30" ht="30" customHeight="1" thickTop="1" thickBot="1" x14ac:dyDescent="0.25">
      <c r="C1746" s="118"/>
      <c r="D1746" s="115"/>
      <c r="E1746" s="116" t="s">
        <v>350</v>
      </c>
      <c r="F1746" s="118"/>
      <c r="G1746" s="131" t="s">
        <v>350</v>
      </c>
      <c r="H1746" s="131" t="s">
        <v>350</v>
      </c>
      <c r="I1746" s="132" t="s">
        <v>350</v>
      </c>
      <c r="AB1746" s="15" t="str">
        <f t="shared" si="82"/>
        <v/>
      </c>
      <c r="AC1746" s="15" t="str">
        <f t="shared" si="83"/>
        <v/>
      </c>
      <c r="AD1746" s="27" t="str">
        <f t="shared" si="84"/>
        <v/>
      </c>
    </row>
    <row r="1747" spans="3:30" ht="30" customHeight="1" thickTop="1" thickBot="1" x14ac:dyDescent="0.25">
      <c r="C1747" s="118"/>
      <c r="D1747" s="115"/>
      <c r="E1747" s="116" t="s">
        <v>350</v>
      </c>
      <c r="F1747" s="118"/>
      <c r="G1747" s="131" t="s">
        <v>350</v>
      </c>
      <c r="H1747" s="131" t="s">
        <v>350</v>
      </c>
      <c r="I1747" s="132" t="s">
        <v>350</v>
      </c>
      <c r="AB1747" s="15" t="str">
        <f t="shared" si="82"/>
        <v/>
      </c>
      <c r="AC1747" s="15" t="str">
        <f t="shared" si="83"/>
        <v/>
      </c>
      <c r="AD1747" s="27" t="str">
        <f t="shared" si="84"/>
        <v/>
      </c>
    </row>
    <row r="1748" spans="3:30" ht="30" customHeight="1" thickTop="1" thickBot="1" x14ac:dyDescent="0.25">
      <c r="C1748" s="118"/>
      <c r="D1748" s="115"/>
      <c r="E1748" s="116" t="s">
        <v>350</v>
      </c>
      <c r="F1748" s="118"/>
      <c r="G1748" s="131" t="s">
        <v>350</v>
      </c>
      <c r="H1748" s="131" t="s">
        <v>350</v>
      </c>
      <c r="I1748" s="132" t="s">
        <v>350</v>
      </c>
      <c r="AB1748" s="15" t="str">
        <f t="shared" si="82"/>
        <v/>
      </c>
      <c r="AC1748" s="15" t="str">
        <f t="shared" si="83"/>
        <v/>
      </c>
      <c r="AD1748" s="27" t="str">
        <f t="shared" si="84"/>
        <v/>
      </c>
    </row>
    <row r="1749" spans="3:30" ht="30" customHeight="1" thickTop="1" thickBot="1" x14ac:dyDescent="0.25">
      <c r="C1749" s="118"/>
      <c r="D1749" s="115"/>
      <c r="E1749" s="116" t="s">
        <v>350</v>
      </c>
      <c r="F1749" s="118"/>
      <c r="G1749" s="131" t="s">
        <v>350</v>
      </c>
      <c r="H1749" s="131" t="s">
        <v>350</v>
      </c>
      <c r="I1749" s="132" t="s">
        <v>350</v>
      </c>
      <c r="AB1749" s="15" t="str">
        <f t="shared" si="82"/>
        <v/>
      </c>
      <c r="AC1749" s="15" t="str">
        <f t="shared" si="83"/>
        <v/>
      </c>
      <c r="AD1749" s="27" t="str">
        <f t="shared" si="84"/>
        <v/>
      </c>
    </row>
    <row r="1750" spans="3:30" ht="30" customHeight="1" thickTop="1" thickBot="1" x14ac:dyDescent="0.25">
      <c r="C1750" s="118"/>
      <c r="D1750" s="115"/>
      <c r="E1750" s="116" t="s">
        <v>350</v>
      </c>
      <c r="F1750" s="118"/>
      <c r="G1750" s="131" t="s">
        <v>350</v>
      </c>
      <c r="H1750" s="131" t="s">
        <v>350</v>
      </c>
      <c r="I1750" s="132" t="s">
        <v>350</v>
      </c>
      <c r="AB1750" s="15" t="str">
        <f t="shared" si="82"/>
        <v/>
      </c>
      <c r="AC1750" s="15" t="str">
        <f t="shared" si="83"/>
        <v/>
      </c>
      <c r="AD1750" s="27" t="str">
        <f t="shared" si="84"/>
        <v/>
      </c>
    </row>
    <row r="1751" spans="3:30" ht="30" customHeight="1" thickTop="1" thickBot="1" x14ac:dyDescent="0.25">
      <c r="C1751" s="118"/>
      <c r="D1751" s="115"/>
      <c r="E1751" s="116" t="s">
        <v>350</v>
      </c>
      <c r="F1751" s="118"/>
      <c r="G1751" s="131" t="s">
        <v>350</v>
      </c>
      <c r="H1751" s="131" t="s">
        <v>350</v>
      </c>
      <c r="I1751" s="132" t="s">
        <v>350</v>
      </c>
      <c r="AB1751" s="15" t="str">
        <f t="shared" si="82"/>
        <v/>
      </c>
      <c r="AC1751" s="15" t="str">
        <f t="shared" si="83"/>
        <v/>
      </c>
      <c r="AD1751" s="27" t="str">
        <f t="shared" si="84"/>
        <v/>
      </c>
    </row>
    <row r="1752" spans="3:30" ht="30" customHeight="1" thickTop="1" thickBot="1" x14ac:dyDescent="0.25">
      <c r="C1752" s="118"/>
      <c r="D1752" s="115"/>
      <c r="E1752" s="116" t="s">
        <v>350</v>
      </c>
      <c r="F1752" s="118"/>
      <c r="G1752" s="131" t="s">
        <v>350</v>
      </c>
      <c r="H1752" s="131" t="s">
        <v>350</v>
      </c>
      <c r="I1752" s="132" t="s">
        <v>350</v>
      </c>
      <c r="AB1752" s="15" t="str">
        <f t="shared" si="82"/>
        <v/>
      </c>
      <c r="AC1752" s="15" t="str">
        <f t="shared" si="83"/>
        <v/>
      </c>
      <c r="AD1752" s="27" t="str">
        <f t="shared" si="84"/>
        <v/>
      </c>
    </row>
    <row r="1753" spans="3:30" ht="30" customHeight="1" thickTop="1" thickBot="1" x14ac:dyDescent="0.25">
      <c r="C1753" s="118"/>
      <c r="D1753" s="115"/>
      <c r="E1753" s="116" t="s">
        <v>350</v>
      </c>
      <c r="F1753" s="118"/>
      <c r="G1753" s="131" t="s">
        <v>350</v>
      </c>
      <c r="H1753" s="131" t="s">
        <v>350</v>
      </c>
      <c r="I1753" s="132" t="s">
        <v>350</v>
      </c>
      <c r="AB1753" s="15" t="str">
        <f t="shared" si="82"/>
        <v/>
      </c>
      <c r="AC1753" s="15" t="str">
        <f t="shared" si="83"/>
        <v/>
      </c>
      <c r="AD1753" s="27" t="str">
        <f t="shared" si="84"/>
        <v/>
      </c>
    </row>
    <row r="1754" spans="3:30" ht="30" customHeight="1" thickTop="1" thickBot="1" x14ac:dyDescent="0.25">
      <c r="C1754" s="118"/>
      <c r="D1754" s="115"/>
      <c r="E1754" s="116" t="s">
        <v>350</v>
      </c>
      <c r="F1754" s="118"/>
      <c r="G1754" s="131" t="s">
        <v>350</v>
      </c>
      <c r="H1754" s="131" t="s">
        <v>350</v>
      </c>
      <c r="I1754" s="132" t="s">
        <v>350</v>
      </c>
      <c r="AB1754" s="15" t="str">
        <f t="shared" si="82"/>
        <v/>
      </c>
      <c r="AC1754" s="15" t="str">
        <f t="shared" si="83"/>
        <v/>
      </c>
      <c r="AD1754" s="27" t="str">
        <f t="shared" si="84"/>
        <v/>
      </c>
    </row>
    <row r="1755" spans="3:30" ht="30" customHeight="1" thickTop="1" thickBot="1" x14ac:dyDescent="0.25">
      <c r="C1755" s="118"/>
      <c r="D1755" s="115"/>
      <c r="E1755" s="116" t="s">
        <v>350</v>
      </c>
      <c r="F1755" s="118"/>
      <c r="G1755" s="131" t="s">
        <v>350</v>
      </c>
      <c r="H1755" s="131" t="s">
        <v>350</v>
      </c>
      <c r="I1755" s="132" t="s">
        <v>350</v>
      </c>
      <c r="AB1755" s="15" t="str">
        <f t="shared" si="82"/>
        <v/>
      </c>
      <c r="AC1755" s="15" t="str">
        <f t="shared" si="83"/>
        <v/>
      </c>
      <c r="AD1755" s="27" t="str">
        <f t="shared" si="84"/>
        <v/>
      </c>
    </row>
    <row r="1756" spans="3:30" ht="30" customHeight="1" thickTop="1" thickBot="1" x14ac:dyDescent="0.25">
      <c r="C1756" s="118"/>
      <c r="D1756" s="115"/>
      <c r="E1756" s="116" t="s">
        <v>350</v>
      </c>
      <c r="F1756" s="118"/>
      <c r="G1756" s="131" t="s">
        <v>350</v>
      </c>
      <c r="H1756" s="131" t="s">
        <v>350</v>
      </c>
      <c r="I1756" s="132" t="s">
        <v>350</v>
      </c>
      <c r="AB1756" s="15" t="str">
        <f t="shared" si="82"/>
        <v/>
      </c>
      <c r="AC1756" s="15" t="str">
        <f t="shared" si="83"/>
        <v/>
      </c>
      <c r="AD1756" s="27" t="str">
        <f t="shared" si="84"/>
        <v/>
      </c>
    </row>
    <row r="1757" spans="3:30" ht="30" customHeight="1" thickTop="1" thickBot="1" x14ac:dyDescent="0.25">
      <c r="C1757" s="118"/>
      <c r="D1757" s="115"/>
      <c r="E1757" s="116" t="s">
        <v>350</v>
      </c>
      <c r="F1757" s="118"/>
      <c r="G1757" s="131" t="s">
        <v>350</v>
      </c>
      <c r="H1757" s="131" t="s">
        <v>350</v>
      </c>
      <c r="I1757" s="132" t="s">
        <v>350</v>
      </c>
      <c r="AB1757" s="15" t="str">
        <f t="shared" si="82"/>
        <v/>
      </c>
      <c r="AC1757" s="15" t="str">
        <f t="shared" si="83"/>
        <v/>
      </c>
      <c r="AD1757" s="27" t="str">
        <f t="shared" si="84"/>
        <v/>
      </c>
    </row>
    <row r="1758" spans="3:30" ht="30" customHeight="1" thickTop="1" thickBot="1" x14ac:dyDescent="0.25">
      <c r="C1758" s="118"/>
      <c r="D1758" s="115"/>
      <c r="E1758" s="116" t="s">
        <v>350</v>
      </c>
      <c r="F1758" s="118"/>
      <c r="G1758" s="131" t="s">
        <v>350</v>
      </c>
      <c r="H1758" s="131" t="s">
        <v>350</v>
      </c>
      <c r="I1758" s="132" t="s">
        <v>350</v>
      </c>
      <c r="AB1758" s="15" t="str">
        <f t="shared" si="82"/>
        <v/>
      </c>
      <c r="AC1758" s="15" t="str">
        <f t="shared" si="83"/>
        <v/>
      </c>
      <c r="AD1758" s="27" t="str">
        <f t="shared" si="84"/>
        <v/>
      </c>
    </row>
    <row r="1759" spans="3:30" ht="30" customHeight="1" thickTop="1" thickBot="1" x14ac:dyDescent="0.25">
      <c r="C1759" s="118"/>
      <c r="D1759" s="115"/>
      <c r="E1759" s="116" t="s">
        <v>350</v>
      </c>
      <c r="F1759" s="118"/>
      <c r="G1759" s="131" t="s">
        <v>350</v>
      </c>
      <c r="H1759" s="131" t="s">
        <v>350</v>
      </c>
      <c r="I1759" s="132" t="s">
        <v>350</v>
      </c>
      <c r="AB1759" s="15" t="str">
        <f t="shared" si="82"/>
        <v/>
      </c>
      <c r="AC1759" s="15" t="str">
        <f t="shared" si="83"/>
        <v/>
      </c>
      <c r="AD1759" s="27" t="str">
        <f t="shared" si="84"/>
        <v/>
      </c>
    </row>
    <row r="1760" spans="3:30" ht="30" customHeight="1" thickTop="1" thickBot="1" x14ac:dyDescent="0.25">
      <c r="C1760" s="118"/>
      <c r="D1760" s="115"/>
      <c r="E1760" s="116" t="s">
        <v>350</v>
      </c>
      <c r="F1760" s="118"/>
      <c r="G1760" s="131" t="s">
        <v>350</v>
      </c>
      <c r="H1760" s="131" t="s">
        <v>350</v>
      </c>
      <c r="I1760" s="132" t="s">
        <v>350</v>
      </c>
      <c r="AB1760" s="15" t="str">
        <f t="shared" si="82"/>
        <v/>
      </c>
      <c r="AC1760" s="15" t="str">
        <f t="shared" si="83"/>
        <v/>
      </c>
      <c r="AD1760" s="27" t="str">
        <f t="shared" si="84"/>
        <v/>
      </c>
    </row>
    <row r="1761" spans="3:30" ht="30" customHeight="1" thickTop="1" thickBot="1" x14ac:dyDescent="0.25">
      <c r="C1761" s="118"/>
      <c r="D1761" s="115"/>
      <c r="E1761" s="116" t="s">
        <v>350</v>
      </c>
      <c r="F1761" s="118"/>
      <c r="G1761" s="131" t="s">
        <v>350</v>
      </c>
      <c r="H1761" s="131" t="s">
        <v>350</v>
      </c>
      <c r="I1761" s="132" t="s">
        <v>350</v>
      </c>
      <c r="AB1761" s="15" t="str">
        <f t="shared" si="82"/>
        <v/>
      </c>
      <c r="AC1761" s="15" t="str">
        <f t="shared" si="83"/>
        <v/>
      </c>
      <c r="AD1761" s="27" t="str">
        <f t="shared" si="84"/>
        <v/>
      </c>
    </row>
    <row r="1762" spans="3:30" ht="30" customHeight="1" thickTop="1" thickBot="1" x14ac:dyDescent="0.25">
      <c r="C1762" s="118"/>
      <c r="D1762" s="115"/>
      <c r="E1762" s="116" t="s">
        <v>350</v>
      </c>
      <c r="F1762" s="118"/>
      <c r="G1762" s="131" t="s">
        <v>350</v>
      </c>
      <c r="H1762" s="131" t="s">
        <v>350</v>
      </c>
      <c r="I1762" s="132" t="s">
        <v>350</v>
      </c>
      <c r="AB1762" s="15" t="str">
        <f t="shared" si="82"/>
        <v/>
      </c>
      <c r="AC1762" s="15" t="str">
        <f t="shared" si="83"/>
        <v/>
      </c>
      <c r="AD1762" s="27" t="str">
        <f t="shared" si="84"/>
        <v/>
      </c>
    </row>
    <row r="1763" spans="3:30" ht="30" customHeight="1" thickTop="1" thickBot="1" x14ac:dyDescent="0.25">
      <c r="C1763" s="118"/>
      <c r="D1763" s="115"/>
      <c r="E1763" s="116" t="s">
        <v>350</v>
      </c>
      <c r="F1763" s="118"/>
      <c r="G1763" s="131" t="s">
        <v>350</v>
      </c>
      <c r="H1763" s="131" t="s">
        <v>350</v>
      </c>
      <c r="I1763" s="132" t="s">
        <v>350</v>
      </c>
      <c r="AB1763" s="15" t="str">
        <f t="shared" si="82"/>
        <v/>
      </c>
      <c r="AC1763" s="15" t="str">
        <f t="shared" si="83"/>
        <v/>
      </c>
      <c r="AD1763" s="27" t="str">
        <f t="shared" si="84"/>
        <v/>
      </c>
    </row>
    <row r="1764" spans="3:30" ht="30" customHeight="1" thickTop="1" thickBot="1" x14ac:dyDescent="0.25">
      <c r="C1764" s="118"/>
      <c r="D1764" s="115"/>
      <c r="E1764" s="116" t="s">
        <v>350</v>
      </c>
      <c r="F1764" s="118"/>
      <c r="G1764" s="131" t="s">
        <v>350</v>
      </c>
      <c r="H1764" s="131" t="s">
        <v>350</v>
      </c>
      <c r="I1764" s="132" t="s">
        <v>350</v>
      </c>
      <c r="AB1764" s="15" t="str">
        <f t="shared" si="82"/>
        <v/>
      </c>
      <c r="AC1764" s="15" t="str">
        <f t="shared" si="83"/>
        <v/>
      </c>
      <c r="AD1764" s="27" t="str">
        <f t="shared" si="84"/>
        <v/>
      </c>
    </row>
    <row r="1765" spans="3:30" ht="30" customHeight="1" thickTop="1" thickBot="1" x14ac:dyDescent="0.25">
      <c r="C1765" s="118"/>
      <c r="D1765" s="115"/>
      <c r="E1765" s="116" t="s">
        <v>350</v>
      </c>
      <c r="F1765" s="118"/>
      <c r="G1765" s="131" t="s">
        <v>350</v>
      </c>
      <c r="H1765" s="131" t="s">
        <v>350</v>
      </c>
      <c r="I1765" s="132" t="s">
        <v>350</v>
      </c>
      <c r="AB1765" s="15" t="str">
        <f t="shared" si="82"/>
        <v/>
      </c>
      <c r="AC1765" s="15" t="str">
        <f t="shared" si="83"/>
        <v/>
      </c>
      <c r="AD1765" s="27" t="str">
        <f t="shared" si="84"/>
        <v/>
      </c>
    </row>
    <row r="1766" spans="3:30" ht="30" customHeight="1" thickTop="1" thickBot="1" x14ac:dyDescent="0.25">
      <c r="C1766" s="118"/>
      <c r="D1766" s="115"/>
      <c r="E1766" s="116" t="s">
        <v>350</v>
      </c>
      <c r="F1766" s="118"/>
      <c r="G1766" s="131" t="s">
        <v>350</v>
      </c>
      <c r="H1766" s="131" t="s">
        <v>350</v>
      </c>
      <c r="I1766" s="132" t="s">
        <v>350</v>
      </c>
      <c r="AB1766" s="15" t="str">
        <f t="shared" si="82"/>
        <v/>
      </c>
      <c r="AC1766" s="15" t="str">
        <f t="shared" si="83"/>
        <v/>
      </c>
      <c r="AD1766" s="27" t="str">
        <f t="shared" si="84"/>
        <v/>
      </c>
    </row>
    <row r="1767" spans="3:30" ht="30" customHeight="1" thickTop="1" thickBot="1" x14ac:dyDescent="0.25">
      <c r="C1767" s="118"/>
      <c r="D1767" s="115"/>
      <c r="E1767" s="116" t="s">
        <v>350</v>
      </c>
      <c r="F1767" s="118"/>
      <c r="G1767" s="131" t="s">
        <v>350</v>
      </c>
      <c r="H1767" s="131" t="s">
        <v>350</v>
      </c>
      <c r="I1767" s="132" t="s">
        <v>350</v>
      </c>
      <c r="AB1767" s="15" t="str">
        <f t="shared" si="82"/>
        <v/>
      </c>
      <c r="AC1767" s="15" t="str">
        <f t="shared" si="83"/>
        <v/>
      </c>
      <c r="AD1767" s="27" t="str">
        <f t="shared" si="84"/>
        <v/>
      </c>
    </row>
    <row r="1768" spans="3:30" ht="30" customHeight="1" thickTop="1" thickBot="1" x14ac:dyDescent="0.25">
      <c r="C1768" s="118"/>
      <c r="D1768" s="115"/>
      <c r="E1768" s="116" t="s">
        <v>350</v>
      </c>
      <c r="F1768" s="118"/>
      <c r="G1768" s="131" t="s">
        <v>350</v>
      </c>
      <c r="H1768" s="131" t="s">
        <v>350</v>
      </c>
      <c r="I1768" s="132" t="s">
        <v>350</v>
      </c>
      <c r="AB1768" s="15" t="str">
        <f t="shared" si="82"/>
        <v/>
      </c>
      <c r="AC1768" s="15" t="str">
        <f t="shared" si="83"/>
        <v/>
      </c>
      <c r="AD1768" s="27" t="str">
        <f t="shared" si="84"/>
        <v/>
      </c>
    </row>
    <row r="1769" spans="3:30" ht="30" customHeight="1" thickTop="1" thickBot="1" x14ac:dyDescent="0.25">
      <c r="C1769" s="118"/>
      <c r="D1769" s="115"/>
      <c r="E1769" s="116" t="s">
        <v>350</v>
      </c>
      <c r="F1769" s="118"/>
      <c r="G1769" s="131" t="s">
        <v>350</v>
      </c>
      <c r="H1769" s="131" t="s">
        <v>350</v>
      </c>
      <c r="I1769" s="132" t="s">
        <v>350</v>
      </c>
      <c r="AB1769" s="15" t="str">
        <f t="shared" si="82"/>
        <v/>
      </c>
      <c r="AC1769" s="15" t="str">
        <f t="shared" si="83"/>
        <v/>
      </c>
      <c r="AD1769" s="27" t="str">
        <f t="shared" si="84"/>
        <v/>
      </c>
    </row>
    <row r="1770" spans="3:30" ht="30" customHeight="1" thickTop="1" thickBot="1" x14ac:dyDescent="0.25">
      <c r="C1770" s="118"/>
      <c r="D1770" s="115"/>
      <c r="E1770" s="116" t="s">
        <v>350</v>
      </c>
      <c r="F1770" s="118"/>
      <c r="G1770" s="131" t="s">
        <v>350</v>
      </c>
      <c r="H1770" s="131" t="s">
        <v>350</v>
      </c>
      <c r="I1770" s="132" t="s">
        <v>350</v>
      </c>
      <c r="AB1770" s="15" t="str">
        <f t="shared" si="82"/>
        <v/>
      </c>
      <c r="AC1770" s="15" t="str">
        <f t="shared" si="83"/>
        <v/>
      </c>
      <c r="AD1770" s="27" t="str">
        <f t="shared" si="84"/>
        <v/>
      </c>
    </row>
    <row r="1771" spans="3:30" ht="30" customHeight="1" thickTop="1" thickBot="1" x14ac:dyDescent="0.25">
      <c r="C1771" s="118"/>
      <c r="D1771" s="115"/>
      <c r="E1771" s="116" t="s">
        <v>350</v>
      </c>
      <c r="F1771" s="118"/>
      <c r="G1771" s="131" t="s">
        <v>350</v>
      </c>
      <c r="H1771" s="131" t="s">
        <v>350</v>
      </c>
      <c r="I1771" s="132" t="s">
        <v>350</v>
      </c>
      <c r="AB1771" s="15" t="str">
        <f t="shared" si="82"/>
        <v/>
      </c>
      <c r="AC1771" s="15" t="str">
        <f t="shared" si="83"/>
        <v/>
      </c>
      <c r="AD1771" s="27" t="str">
        <f t="shared" si="84"/>
        <v/>
      </c>
    </row>
    <row r="1772" spans="3:30" ht="30" customHeight="1" thickTop="1" thickBot="1" x14ac:dyDescent="0.25">
      <c r="C1772" s="118"/>
      <c r="D1772" s="115"/>
      <c r="E1772" s="116" t="s">
        <v>350</v>
      </c>
      <c r="F1772" s="118"/>
      <c r="G1772" s="131" t="s">
        <v>350</v>
      </c>
      <c r="H1772" s="131" t="s">
        <v>350</v>
      </c>
      <c r="I1772" s="132" t="s">
        <v>350</v>
      </c>
      <c r="AB1772" s="15" t="str">
        <f t="shared" si="82"/>
        <v/>
      </c>
      <c r="AC1772" s="15" t="str">
        <f t="shared" si="83"/>
        <v/>
      </c>
      <c r="AD1772" s="27" t="str">
        <f t="shared" si="84"/>
        <v/>
      </c>
    </row>
    <row r="1773" spans="3:30" ht="30" customHeight="1" thickTop="1" thickBot="1" x14ac:dyDescent="0.25">
      <c r="C1773" s="118"/>
      <c r="D1773" s="115"/>
      <c r="E1773" s="116" t="s">
        <v>350</v>
      </c>
      <c r="F1773" s="118"/>
      <c r="G1773" s="131" t="s">
        <v>350</v>
      </c>
      <c r="H1773" s="131" t="s">
        <v>350</v>
      </c>
      <c r="I1773" s="132" t="s">
        <v>350</v>
      </c>
      <c r="AB1773" s="15" t="str">
        <f t="shared" si="82"/>
        <v/>
      </c>
      <c r="AC1773" s="15" t="str">
        <f t="shared" si="83"/>
        <v/>
      </c>
      <c r="AD1773" s="27" t="str">
        <f t="shared" si="84"/>
        <v/>
      </c>
    </row>
    <row r="1774" spans="3:30" ht="30" customHeight="1" thickTop="1" thickBot="1" x14ac:dyDescent="0.25">
      <c r="C1774" s="118"/>
      <c r="D1774" s="115"/>
      <c r="E1774" s="116" t="s">
        <v>350</v>
      </c>
      <c r="F1774" s="118"/>
      <c r="G1774" s="131" t="s">
        <v>350</v>
      </c>
      <c r="H1774" s="131" t="s">
        <v>350</v>
      </c>
      <c r="I1774" s="132" t="s">
        <v>350</v>
      </c>
      <c r="AB1774" s="15" t="str">
        <f t="shared" si="82"/>
        <v/>
      </c>
      <c r="AC1774" s="15" t="str">
        <f t="shared" si="83"/>
        <v/>
      </c>
      <c r="AD1774" s="27" t="str">
        <f t="shared" si="84"/>
        <v/>
      </c>
    </row>
    <row r="1775" spans="3:30" ht="30" customHeight="1" thickTop="1" thickBot="1" x14ac:dyDescent="0.25">
      <c r="C1775" s="118"/>
      <c r="D1775" s="115"/>
      <c r="E1775" s="116" t="s">
        <v>350</v>
      </c>
      <c r="F1775" s="118"/>
      <c r="G1775" s="131" t="s">
        <v>350</v>
      </c>
      <c r="H1775" s="131" t="s">
        <v>350</v>
      </c>
      <c r="I1775" s="132" t="s">
        <v>350</v>
      </c>
      <c r="AB1775" s="15" t="str">
        <f t="shared" si="82"/>
        <v/>
      </c>
      <c r="AC1775" s="15" t="str">
        <f t="shared" si="83"/>
        <v/>
      </c>
      <c r="AD1775" s="27" t="str">
        <f t="shared" si="84"/>
        <v/>
      </c>
    </row>
    <row r="1776" spans="3:30" ht="30" customHeight="1" thickTop="1" thickBot="1" x14ac:dyDescent="0.25">
      <c r="C1776" s="118"/>
      <c r="D1776" s="115"/>
      <c r="E1776" s="116" t="s">
        <v>350</v>
      </c>
      <c r="F1776" s="118"/>
      <c r="G1776" s="131" t="s">
        <v>350</v>
      </c>
      <c r="H1776" s="131" t="s">
        <v>350</v>
      </c>
      <c r="I1776" s="132" t="s">
        <v>350</v>
      </c>
      <c r="AB1776" s="15" t="str">
        <f t="shared" si="82"/>
        <v/>
      </c>
      <c r="AC1776" s="15" t="str">
        <f t="shared" si="83"/>
        <v/>
      </c>
      <c r="AD1776" s="27" t="str">
        <f t="shared" si="84"/>
        <v/>
      </c>
    </row>
    <row r="1777" spans="3:30" ht="30" customHeight="1" thickTop="1" thickBot="1" x14ac:dyDescent="0.25">
      <c r="C1777" s="118"/>
      <c r="D1777" s="115"/>
      <c r="E1777" s="116" t="s">
        <v>350</v>
      </c>
      <c r="F1777" s="118"/>
      <c r="G1777" s="131" t="s">
        <v>350</v>
      </c>
      <c r="H1777" s="131" t="s">
        <v>350</v>
      </c>
      <c r="I1777" s="132" t="s">
        <v>350</v>
      </c>
      <c r="AB1777" s="15" t="str">
        <f t="shared" si="82"/>
        <v/>
      </c>
      <c r="AC1777" s="15" t="str">
        <f t="shared" si="83"/>
        <v/>
      </c>
      <c r="AD1777" s="27" t="str">
        <f t="shared" si="84"/>
        <v/>
      </c>
    </row>
    <row r="1778" spans="3:30" ht="30" customHeight="1" thickTop="1" thickBot="1" x14ac:dyDescent="0.25">
      <c r="C1778" s="118"/>
      <c r="D1778" s="115"/>
      <c r="E1778" s="116" t="s">
        <v>350</v>
      </c>
      <c r="F1778" s="118"/>
      <c r="G1778" s="131" t="s">
        <v>350</v>
      </c>
      <c r="H1778" s="131" t="s">
        <v>350</v>
      </c>
      <c r="I1778" s="132" t="s">
        <v>350</v>
      </c>
      <c r="AB1778" s="15" t="str">
        <f t="shared" si="82"/>
        <v/>
      </c>
      <c r="AC1778" s="15" t="str">
        <f t="shared" si="83"/>
        <v/>
      </c>
      <c r="AD1778" s="27" t="str">
        <f t="shared" si="84"/>
        <v/>
      </c>
    </row>
    <row r="1779" spans="3:30" ht="30" customHeight="1" thickTop="1" thickBot="1" x14ac:dyDescent="0.25">
      <c r="C1779" s="118"/>
      <c r="D1779" s="115"/>
      <c r="E1779" s="116" t="s">
        <v>350</v>
      </c>
      <c r="F1779" s="118"/>
      <c r="G1779" s="131" t="s">
        <v>350</v>
      </c>
      <c r="H1779" s="131" t="s">
        <v>350</v>
      </c>
      <c r="I1779" s="132" t="s">
        <v>350</v>
      </c>
      <c r="AB1779" s="15" t="str">
        <f t="shared" si="82"/>
        <v/>
      </c>
      <c r="AC1779" s="15" t="str">
        <f t="shared" si="83"/>
        <v/>
      </c>
      <c r="AD1779" s="27" t="str">
        <f t="shared" si="84"/>
        <v/>
      </c>
    </row>
    <row r="1780" spans="3:30" ht="30" customHeight="1" thickTop="1" thickBot="1" x14ac:dyDescent="0.25">
      <c r="C1780" s="118"/>
      <c r="D1780" s="115"/>
      <c r="E1780" s="116" t="s">
        <v>350</v>
      </c>
      <c r="F1780" s="118"/>
      <c r="G1780" s="131" t="s">
        <v>350</v>
      </c>
      <c r="H1780" s="131" t="s">
        <v>350</v>
      </c>
      <c r="I1780" s="132" t="s">
        <v>350</v>
      </c>
      <c r="AB1780" s="15" t="str">
        <f t="shared" si="82"/>
        <v/>
      </c>
      <c r="AC1780" s="15" t="str">
        <f t="shared" si="83"/>
        <v/>
      </c>
      <c r="AD1780" s="27" t="str">
        <f t="shared" si="84"/>
        <v/>
      </c>
    </row>
    <row r="1781" spans="3:30" ht="30" customHeight="1" thickTop="1" thickBot="1" x14ac:dyDescent="0.25">
      <c r="C1781" s="118"/>
      <c r="D1781" s="115"/>
      <c r="E1781" s="116" t="s">
        <v>350</v>
      </c>
      <c r="F1781" s="118"/>
      <c r="G1781" s="131" t="s">
        <v>350</v>
      </c>
      <c r="H1781" s="131" t="s">
        <v>350</v>
      </c>
      <c r="I1781" s="132" t="s">
        <v>350</v>
      </c>
      <c r="AB1781" s="15" t="str">
        <f t="shared" si="82"/>
        <v/>
      </c>
      <c r="AC1781" s="15" t="str">
        <f t="shared" si="83"/>
        <v/>
      </c>
      <c r="AD1781" s="27" t="str">
        <f t="shared" si="84"/>
        <v/>
      </c>
    </row>
    <row r="1782" spans="3:30" ht="30" customHeight="1" thickTop="1" thickBot="1" x14ac:dyDescent="0.25">
      <c r="C1782" s="118"/>
      <c r="D1782" s="115"/>
      <c r="E1782" s="116" t="s">
        <v>350</v>
      </c>
      <c r="F1782" s="118"/>
      <c r="G1782" s="131" t="s">
        <v>350</v>
      </c>
      <c r="H1782" s="131" t="s">
        <v>350</v>
      </c>
      <c r="I1782" s="132" t="s">
        <v>350</v>
      </c>
      <c r="AB1782" s="15" t="str">
        <f t="shared" si="82"/>
        <v/>
      </c>
      <c r="AC1782" s="15" t="str">
        <f t="shared" si="83"/>
        <v/>
      </c>
      <c r="AD1782" s="27" t="str">
        <f t="shared" si="84"/>
        <v/>
      </c>
    </row>
    <row r="1783" spans="3:30" ht="30" customHeight="1" thickTop="1" thickBot="1" x14ac:dyDescent="0.25">
      <c r="C1783" s="118"/>
      <c r="D1783" s="115"/>
      <c r="E1783" s="116" t="s">
        <v>350</v>
      </c>
      <c r="F1783" s="118"/>
      <c r="G1783" s="131" t="s">
        <v>350</v>
      </c>
      <c r="H1783" s="131" t="s">
        <v>350</v>
      </c>
      <c r="I1783" s="132" t="s">
        <v>350</v>
      </c>
      <c r="AB1783" s="15" t="str">
        <f t="shared" si="82"/>
        <v/>
      </c>
      <c r="AC1783" s="15" t="str">
        <f t="shared" si="83"/>
        <v/>
      </c>
      <c r="AD1783" s="27" t="str">
        <f t="shared" si="84"/>
        <v/>
      </c>
    </row>
    <row r="1784" spans="3:30" ht="30" customHeight="1" thickTop="1" thickBot="1" x14ac:dyDescent="0.25">
      <c r="C1784" s="118"/>
      <c r="D1784" s="115"/>
      <c r="E1784" s="116" t="s">
        <v>350</v>
      </c>
      <c r="F1784" s="118"/>
      <c r="G1784" s="131" t="s">
        <v>350</v>
      </c>
      <c r="H1784" s="131" t="s">
        <v>350</v>
      </c>
      <c r="I1784" s="132" t="s">
        <v>350</v>
      </c>
      <c r="AB1784" s="15" t="str">
        <f t="shared" si="82"/>
        <v/>
      </c>
      <c r="AC1784" s="15" t="str">
        <f t="shared" si="83"/>
        <v/>
      </c>
      <c r="AD1784" s="27" t="str">
        <f t="shared" si="84"/>
        <v/>
      </c>
    </row>
    <row r="1785" spans="3:30" ht="30" customHeight="1" thickTop="1" thickBot="1" x14ac:dyDescent="0.25">
      <c r="C1785" s="118"/>
      <c r="D1785" s="115"/>
      <c r="E1785" s="116" t="s">
        <v>350</v>
      </c>
      <c r="F1785" s="118"/>
      <c r="G1785" s="131" t="s">
        <v>350</v>
      </c>
      <c r="H1785" s="131" t="s">
        <v>350</v>
      </c>
      <c r="I1785" s="132" t="s">
        <v>350</v>
      </c>
      <c r="AB1785" s="15" t="str">
        <f t="shared" si="82"/>
        <v/>
      </c>
      <c r="AC1785" s="15" t="str">
        <f t="shared" si="83"/>
        <v/>
      </c>
      <c r="AD1785" s="27" t="str">
        <f t="shared" si="84"/>
        <v/>
      </c>
    </row>
    <row r="1786" spans="3:30" ht="30" customHeight="1" thickTop="1" thickBot="1" x14ac:dyDescent="0.25">
      <c r="C1786" s="118"/>
      <c r="D1786" s="115"/>
      <c r="E1786" s="116" t="s">
        <v>350</v>
      </c>
      <c r="F1786" s="118"/>
      <c r="G1786" s="131" t="s">
        <v>350</v>
      </c>
      <c r="H1786" s="131" t="s">
        <v>350</v>
      </c>
      <c r="I1786" s="132" t="s">
        <v>350</v>
      </c>
      <c r="AB1786" s="15" t="str">
        <f t="shared" si="82"/>
        <v/>
      </c>
      <c r="AC1786" s="15" t="str">
        <f t="shared" si="83"/>
        <v/>
      </c>
      <c r="AD1786" s="27" t="str">
        <f t="shared" si="84"/>
        <v/>
      </c>
    </row>
    <row r="1787" spans="3:30" ht="30" customHeight="1" thickTop="1" thickBot="1" x14ac:dyDescent="0.25">
      <c r="C1787" s="118"/>
      <c r="D1787" s="115"/>
      <c r="E1787" s="116" t="s">
        <v>350</v>
      </c>
      <c r="F1787" s="118"/>
      <c r="G1787" s="131" t="s">
        <v>350</v>
      </c>
      <c r="H1787" s="131" t="s">
        <v>350</v>
      </c>
      <c r="I1787" s="132" t="s">
        <v>350</v>
      </c>
      <c r="AB1787" s="15" t="str">
        <f t="shared" si="82"/>
        <v/>
      </c>
      <c r="AC1787" s="15" t="str">
        <f t="shared" si="83"/>
        <v/>
      </c>
      <c r="AD1787" s="27" t="str">
        <f t="shared" si="84"/>
        <v/>
      </c>
    </row>
    <row r="1788" spans="3:30" ht="30" customHeight="1" thickTop="1" thickBot="1" x14ac:dyDescent="0.25">
      <c r="C1788" s="118"/>
      <c r="D1788" s="115"/>
      <c r="E1788" s="116" t="s">
        <v>350</v>
      </c>
      <c r="F1788" s="118"/>
      <c r="G1788" s="131" t="s">
        <v>350</v>
      </c>
      <c r="H1788" s="131" t="s">
        <v>350</v>
      </c>
      <c r="I1788" s="132" t="s">
        <v>350</v>
      </c>
      <c r="AB1788" s="15" t="str">
        <f t="shared" si="82"/>
        <v/>
      </c>
      <c r="AC1788" s="15" t="str">
        <f t="shared" si="83"/>
        <v/>
      </c>
      <c r="AD1788" s="27" t="str">
        <f t="shared" si="84"/>
        <v/>
      </c>
    </row>
    <row r="1789" spans="3:30" ht="30" customHeight="1" thickTop="1" thickBot="1" x14ac:dyDescent="0.25">
      <c r="C1789" s="118"/>
      <c r="D1789" s="115"/>
      <c r="E1789" s="116" t="s">
        <v>350</v>
      </c>
      <c r="F1789" s="118"/>
      <c r="G1789" s="131" t="s">
        <v>350</v>
      </c>
      <c r="H1789" s="131" t="s">
        <v>350</v>
      </c>
      <c r="I1789" s="132" t="s">
        <v>350</v>
      </c>
      <c r="AB1789" s="15" t="str">
        <f t="shared" si="82"/>
        <v/>
      </c>
      <c r="AC1789" s="15" t="str">
        <f t="shared" si="83"/>
        <v/>
      </c>
      <c r="AD1789" s="27" t="str">
        <f t="shared" si="84"/>
        <v/>
      </c>
    </row>
    <row r="1790" spans="3:30" ht="30" customHeight="1" thickTop="1" thickBot="1" x14ac:dyDescent="0.25">
      <c r="C1790" s="118"/>
      <c r="D1790" s="115"/>
      <c r="E1790" s="116" t="s">
        <v>350</v>
      </c>
      <c r="F1790" s="118"/>
      <c r="G1790" s="131" t="s">
        <v>350</v>
      </c>
      <c r="H1790" s="131" t="s">
        <v>350</v>
      </c>
      <c r="I1790" s="132" t="s">
        <v>350</v>
      </c>
      <c r="AB1790" s="15" t="str">
        <f t="shared" si="82"/>
        <v/>
      </c>
      <c r="AC1790" s="15" t="str">
        <f t="shared" si="83"/>
        <v/>
      </c>
      <c r="AD1790" s="27" t="str">
        <f t="shared" si="84"/>
        <v/>
      </c>
    </row>
    <row r="1791" spans="3:30" ht="30" customHeight="1" thickTop="1" thickBot="1" x14ac:dyDescent="0.25">
      <c r="C1791" s="118"/>
      <c r="D1791" s="115"/>
      <c r="E1791" s="116" t="s">
        <v>350</v>
      </c>
      <c r="F1791" s="118"/>
      <c r="G1791" s="131" t="s">
        <v>350</v>
      </c>
      <c r="H1791" s="131" t="s">
        <v>350</v>
      </c>
      <c r="I1791" s="132" t="s">
        <v>350</v>
      </c>
      <c r="AB1791" s="15" t="str">
        <f t="shared" si="82"/>
        <v/>
      </c>
      <c r="AC1791" s="15" t="str">
        <f t="shared" si="83"/>
        <v/>
      </c>
      <c r="AD1791" s="27" t="str">
        <f t="shared" si="84"/>
        <v/>
      </c>
    </row>
    <row r="1792" spans="3:30" ht="30" customHeight="1" thickTop="1" thickBot="1" x14ac:dyDescent="0.25">
      <c r="C1792" s="118"/>
      <c r="D1792" s="115"/>
      <c r="E1792" s="116" t="s">
        <v>350</v>
      </c>
      <c r="F1792" s="118"/>
      <c r="G1792" s="131" t="s">
        <v>350</v>
      </c>
      <c r="H1792" s="131" t="s">
        <v>350</v>
      </c>
      <c r="I1792" s="132" t="s">
        <v>350</v>
      </c>
      <c r="AB1792" s="15" t="str">
        <f t="shared" si="82"/>
        <v/>
      </c>
      <c r="AC1792" s="15" t="str">
        <f t="shared" si="83"/>
        <v/>
      </c>
      <c r="AD1792" s="27" t="str">
        <f t="shared" si="84"/>
        <v/>
      </c>
    </row>
    <row r="1793" spans="3:30" ht="30" customHeight="1" thickTop="1" thickBot="1" x14ac:dyDescent="0.25">
      <c r="C1793" s="118"/>
      <c r="D1793" s="115"/>
      <c r="E1793" s="116" t="s">
        <v>350</v>
      </c>
      <c r="F1793" s="118"/>
      <c r="G1793" s="131" t="s">
        <v>350</v>
      </c>
      <c r="H1793" s="131" t="s">
        <v>350</v>
      </c>
      <c r="I1793" s="132" t="s">
        <v>350</v>
      </c>
      <c r="AB1793" s="15" t="str">
        <f t="shared" si="82"/>
        <v/>
      </c>
      <c r="AC1793" s="15" t="str">
        <f t="shared" si="83"/>
        <v/>
      </c>
      <c r="AD1793" s="27" t="str">
        <f t="shared" si="84"/>
        <v/>
      </c>
    </row>
    <row r="1794" spans="3:30" ht="30" customHeight="1" thickTop="1" thickBot="1" x14ac:dyDescent="0.25">
      <c r="C1794" s="118"/>
      <c r="D1794" s="115"/>
      <c r="E1794" s="116" t="s">
        <v>350</v>
      </c>
      <c r="F1794" s="118"/>
      <c r="G1794" s="131" t="s">
        <v>350</v>
      </c>
      <c r="H1794" s="131" t="s">
        <v>350</v>
      </c>
      <c r="I1794" s="132" t="s">
        <v>350</v>
      </c>
      <c r="AB1794" s="15" t="str">
        <f t="shared" si="82"/>
        <v/>
      </c>
      <c r="AC1794" s="15" t="str">
        <f t="shared" si="83"/>
        <v/>
      </c>
      <c r="AD1794" s="27" t="str">
        <f t="shared" si="84"/>
        <v/>
      </c>
    </row>
    <row r="1795" spans="3:30" ht="30" customHeight="1" thickTop="1" thickBot="1" x14ac:dyDescent="0.25">
      <c r="C1795" s="118"/>
      <c r="D1795" s="115"/>
      <c r="E1795" s="116" t="s">
        <v>350</v>
      </c>
      <c r="F1795" s="118"/>
      <c r="G1795" s="131" t="s">
        <v>350</v>
      </c>
      <c r="H1795" s="131" t="s">
        <v>350</v>
      </c>
      <c r="I1795" s="132" t="s">
        <v>350</v>
      </c>
      <c r="AB1795" s="15" t="str">
        <f t="shared" si="82"/>
        <v/>
      </c>
      <c r="AC1795" s="15" t="str">
        <f t="shared" si="83"/>
        <v/>
      </c>
      <c r="AD1795" s="27" t="str">
        <f t="shared" si="84"/>
        <v/>
      </c>
    </row>
    <row r="1796" spans="3:30" ht="30" customHeight="1" thickTop="1" thickBot="1" x14ac:dyDescent="0.25">
      <c r="C1796" s="118"/>
      <c r="D1796" s="115"/>
      <c r="E1796" s="116" t="s">
        <v>350</v>
      </c>
      <c r="F1796" s="118"/>
      <c r="G1796" s="131" t="s">
        <v>350</v>
      </c>
      <c r="H1796" s="131" t="s">
        <v>350</v>
      </c>
      <c r="I1796" s="132" t="s">
        <v>350</v>
      </c>
      <c r="AB1796" s="15" t="str">
        <f t="shared" si="82"/>
        <v/>
      </c>
      <c r="AC1796" s="15" t="str">
        <f t="shared" si="83"/>
        <v/>
      </c>
      <c r="AD1796" s="27" t="str">
        <f t="shared" si="84"/>
        <v/>
      </c>
    </row>
    <row r="1797" spans="3:30" ht="30" customHeight="1" thickTop="1" thickBot="1" x14ac:dyDescent="0.25">
      <c r="C1797" s="118"/>
      <c r="D1797" s="115"/>
      <c r="E1797" s="116" t="s">
        <v>350</v>
      </c>
      <c r="F1797" s="118"/>
      <c r="G1797" s="131" t="s">
        <v>350</v>
      </c>
      <c r="H1797" s="131" t="s">
        <v>350</v>
      </c>
      <c r="I1797" s="132" t="s">
        <v>350</v>
      </c>
      <c r="AB1797" s="15" t="str">
        <f t="shared" si="82"/>
        <v/>
      </c>
      <c r="AC1797" s="15" t="str">
        <f t="shared" si="83"/>
        <v/>
      </c>
      <c r="AD1797" s="27" t="str">
        <f t="shared" si="84"/>
        <v/>
      </c>
    </row>
    <row r="1798" spans="3:30" ht="30" customHeight="1" thickTop="1" thickBot="1" x14ac:dyDescent="0.25">
      <c r="C1798" s="118"/>
      <c r="D1798" s="115"/>
      <c r="E1798" s="116" t="s">
        <v>350</v>
      </c>
      <c r="F1798" s="118"/>
      <c r="G1798" s="131" t="s">
        <v>350</v>
      </c>
      <c r="H1798" s="131" t="s">
        <v>350</v>
      </c>
      <c r="I1798" s="132" t="s">
        <v>350</v>
      </c>
      <c r="AB1798" s="15" t="str">
        <f t="shared" si="82"/>
        <v/>
      </c>
      <c r="AC1798" s="15" t="str">
        <f t="shared" si="83"/>
        <v/>
      </c>
      <c r="AD1798" s="27" t="str">
        <f t="shared" si="84"/>
        <v/>
      </c>
    </row>
    <row r="1799" spans="3:30" ht="30" customHeight="1" thickTop="1" thickBot="1" x14ac:dyDescent="0.25">
      <c r="C1799" s="118"/>
      <c r="D1799" s="115"/>
      <c r="E1799" s="116" t="s">
        <v>350</v>
      </c>
      <c r="F1799" s="118"/>
      <c r="G1799" s="131" t="s">
        <v>350</v>
      </c>
      <c r="H1799" s="131" t="s">
        <v>350</v>
      </c>
      <c r="I1799" s="132" t="s">
        <v>350</v>
      </c>
      <c r="AB1799" s="15" t="str">
        <f t="shared" si="82"/>
        <v/>
      </c>
      <c r="AC1799" s="15" t="str">
        <f t="shared" si="83"/>
        <v/>
      </c>
      <c r="AD1799" s="27" t="str">
        <f t="shared" si="84"/>
        <v/>
      </c>
    </row>
    <row r="1800" spans="3:30" ht="30" customHeight="1" thickTop="1" thickBot="1" x14ac:dyDescent="0.25">
      <c r="C1800" s="118"/>
      <c r="D1800" s="115"/>
      <c r="E1800" s="116" t="s">
        <v>350</v>
      </c>
      <c r="F1800" s="118"/>
      <c r="G1800" s="131" t="s">
        <v>350</v>
      </c>
      <c r="H1800" s="131" t="s">
        <v>350</v>
      </c>
      <c r="I1800" s="132" t="s">
        <v>350</v>
      </c>
      <c r="AB1800" s="15" t="str">
        <f t="shared" si="82"/>
        <v/>
      </c>
      <c r="AC1800" s="15" t="str">
        <f t="shared" si="83"/>
        <v/>
      </c>
      <c r="AD1800" s="27" t="str">
        <f t="shared" si="84"/>
        <v/>
      </c>
    </row>
    <row r="1801" spans="3:30" ht="30" customHeight="1" thickTop="1" thickBot="1" x14ac:dyDescent="0.25">
      <c r="C1801" s="118"/>
      <c r="D1801" s="115"/>
      <c r="E1801" s="116" t="s">
        <v>350</v>
      </c>
      <c r="F1801" s="118"/>
      <c r="G1801" s="131" t="s">
        <v>350</v>
      </c>
      <c r="H1801" s="131" t="s">
        <v>350</v>
      </c>
      <c r="I1801" s="132" t="s">
        <v>350</v>
      </c>
      <c r="AB1801" s="15" t="str">
        <f t="shared" ref="AB1801:AB1864" si="85">IF(D1801="","",MONTH(D1801))</f>
        <v/>
      </c>
      <c r="AC1801" s="15" t="str">
        <f t="shared" ref="AC1801:AC1864" si="86">IF(D1801="","",YEAR(D1801))</f>
        <v/>
      </c>
      <c r="AD1801" s="27" t="str">
        <f t="shared" ref="AD1801:AD1864" si="87">IF(ISERROR(IF(G1801="","",H1801-G1801)),"",IF(G1801="","",H1801-G1801))</f>
        <v/>
      </c>
    </row>
    <row r="1802" spans="3:30" ht="30" customHeight="1" thickTop="1" thickBot="1" x14ac:dyDescent="0.25">
      <c r="C1802" s="118"/>
      <c r="D1802" s="115"/>
      <c r="E1802" s="116" t="s">
        <v>350</v>
      </c>
      <c r="F1802" s="118"/>
      <c r="G1802" s="131" t="s">
        <v>350</v>
      </c>
      <c r="H1802" s="131" t="s">
        <v>350</v>
      </c>
      <c r="I1802" s="132" t="s">
        <v>350</v>
      </c>
      <c r="AB1802" s="15" t="str">
        <f t="shared" si="85"/>
        <v/>
      </c>
      <c r="AC1802" s="15" t="str">
        <f t="shared" si="86"/>
        <v/>
      </c>
      <c r="AD1802" s="27" t="str">
        <f t="shared" si="87"/>
        <v/>
      </c>
    </row>
    <row r="1803" spans="3:30" ht="30" customHeight="1" thickTop="1" thickBot="1" x14ac:dyDescent="0.25">
      <c r="C1803" s="118"/>
      <c r="D1803" s="115"/>
      <c r="E1803" s="116" t="s">
        <v>350</v>
      </c>
      <c r="F1803" s="118"/>
      <c r="G1803" s="131" t="s">
        <v>350</v>
      </c>
      <c r="H1803" s="131" t="s">
        <v>350</v>
      </c>
      <c r="I1803" s="132" t="s">
        <v>350</v>
      </c>
      <c r="AB1803" s="15" t="str">
        <f t="shared" si="85"/>
        <v/>
      </c>
      <c r="AC1803" s="15" t="str">
        <f t="shared" si="86"/>
        <v/>
      </c>
      <c r="AD1803" s="27" t="str">
        <f t="shared" si="87"/>
        <v/>
      </c>
    </row>
    <row r="1804" spans="3:30" ht="30" customHeight="1" thickTop="1" thickBot="1" x14ac:dyDescent="0.25">
      <c r="C1804" s="118"/>
      <c r="D1804" s="115"/>
      <c r="E1804" s="116" t="s">
        <v>350</v>
      </c>
      <c r="F1804" s="118"/>
      <c r="G1804" s="131" t="s">
        <v>350</v>
      </c>
      <c r="H1804" s="131" t="s">
        <v>350</v>
      </c>
      <c r="I1804" s="132" t="s">
        <v>350</v>
      </c>
      <c r="AB1804" s="15" t="str">
        <f t="shared" si="85"/>
        <v/>
      </c>
      <c r="AC1804" s="15" t="str">
        <f t="shared" si="86"/>
        <v/>
      </c>
      <c r="AD1804" s="27" t="str">
        <f t="shared" si="87"/>
        <v/>
      </c>
    </row>
    <row r="1805" spans="3:30" ht="30" customHeight="1" thickTop="1" thickBot="1" x14ac:dyDescent="0.25">
      <c r="C1805" s="118"/>
      <c r="D1805" s="115"/>
      <c r="E1805" s="116" t="s">
        <v>350</v>
      </c>
      <c r="F1805" s="118"/>
      <c r="G1805" s="131" t="s">
        <v>350</v>
      </c>
      <c r="H1805" s="131" t="s">
        <v>350</v>
      </c>
      <c r="I1805" s="132" t="s">
        <v>350</v>
      </c>
      <c r="AB1805" s="15" t="str">
        <f t="shared" si="85"/>
        <v/>
      </c>
      <c r="AC1805" s="15" t="str">
        <f t="shared" si="86"/>
        <v/>
      </c>
      <c r="AD1805" s="27" t="str">
        <f t="shared" si="87"/>
        <v/>
      </c>
    </row>
    <row r="1806" spans="3:30" ht="30" customHeight="1" thickTop="1" thickBot="1" x14ac:dyDescent="0.25">
      <c r="C1806" s="118"/>
      <c r="D1806" s="115"/>
      <c r="E1806" s="116" t="s">
        <v>350</v>
      </c>
      <c r="F1806" s="118"/>
      <c r="G1806" s="131" t="s">
        <v>350</v>
      </c>
      <c r="H1806" s="131" t="s">
        <v>350</v>
      </c>
      <c r="I1806" s="132" t="s">
        <v>350</v>
      </c>
      <c r="AB1806" s="15" t="str">
        <f t="shared" si="85"/>
        <v/>
      </c>
      <c r="AC1806" s="15" t="str">
        <f t="shared" si="86"/>
        <v/>
      </c>
      <c r="AD1806" s="27" t="str">
        <f t="shared" si="87"/>
        <v/>
      </c>
    </row>
    <row r="1807" spans="3:30" ht="30" customHeight="1" thickTop="1" thickBot="1" x14ac:dyDescent="0.25">
      <c r="C1807" s="118"/>
      <c r="D1807" s="115"/>
      <c r="E1807" s="116" t="s">
        <v>350</v>
      </c>
      <c r="F1807" s="118"/>
      <c r="G1807" s="131" t="s">
        <v>350</v>
      </c>
      <c r="H1807" s="131" t="s">
        <v>350</v>
      </c>
      <c r="I1807" s="132" t="s">
        <v>350</v>
      </c>
      <c r="AB1807" s="15" t="str">
        <f t="shared" si="85"/>
        <v/>
      </c>
      <c r="AC1807" s="15" t="str">
        <f t="shared" si="86"/>
        <v/>
      </c>
      <c r="AD1807" s="27" t="str">
        <f t="shared" si="87"/>
        <v/>
      </c>
    </row>
    <row r="1808" spans="3:30" ht="30" customHeight="1" thickTop="1" thickBot="1" x14ac:dyDescent="0.25">
      <c r="C1808" s="118"/>
      <c r="D1808" s="115"/>
      <c r="E1808" s="116" t="s">
        <v>350</v>
      </c>
      <c r="F1808" s="118"/>
      <c r="G1808" s="131" t="s">
        <v>350</v>
      </c>
      <c r="H1808" s="131" t="s">
        <v>350</v>
      </c>
      <c r="I1808" s="132" t="s">
        <v>350</v>
      </c>
      <c r="AB1808" s="15" t="str">
        <f t="shared" si="85"/>
        <v/>
      </c>
      <c r="AC1808" s="15" t="str">
        <f t="shared" si="86"/>
        <v/>
      </c>
      <c r="AD1808" s="27" t="str">
        <f t="shared" si="87"/>
        <v/>
      </c>
    </row>
    <row r="1809" spans="3:30" ht="30" customHeight="1" thickTop="1" thickBot="1" x14ac:dyDescent="0.25">
      <c r="C1809" s="118"/>
      <c r="D1809" s="115"/>
      <c r="E1809" s="116" t="s">
        <v>350</v>
      </c>
      <c r="F1809" s="118"/>
      <c r="G1809" s="131" t="s">
        <v>350</v>
      </c>
      <c r="H1809" s="131" t="s">
        <v>350</v>
      </c>
      <c r="I1809" s="132" t="s">
        <v>350</v>
      </c>
      <c r="AB1809" s="15" t="str">
        <f t="shared" si="85"/>
        <v/>
      </c>
      <c r="AC1809" s="15" t="str">
        <f t="shared" si="86"/>
        <v/>
      </c>
      <c r="AD1809" s="27" t="str">
        <f t="shared" si="87"/>
        <v/>
      </c>
    </row>
    <row r="1810" spans="3:30" ht="30" customHeight="1" thickTop="1" thickBot="1" x14ac:dyDescent="0.25">
      <c r="C1810" s="118"/>
      <c r="D1810" s="115"/>
      <c r="E1810" s="116" t="s">
        <v>350</v>
      </c>
      <c r="F1810" s="118"/>
      <c r="G1810" s="131" t="s">
        <v>350</v>
      </c>
      <c r="H1810" s="131" t="s">
        <v>350</v>
      </c>
      <c r="I1810" s="132" t="s">
        <v>350</v>
      </c>
      <c r="AB1810" s="15" t="str">
        <f t="shared" si="85"/>
        <v/>
      </c>
      <c r="AC1810" s="15" t="str">
        <f t="shared" si="86"/>
        <v/>
      </c>
      <c r="AD1810" s="27" t="str">
        <f t="shared" si="87"/>
        <v/>
      </c>
    </row>
    <row r="1811" spans="3:30" ht="30" customHeight="1" thickTop="1" thickBot="1" x14ac:dyDescent="0.25">
      <c r="C1811" s="118"/>
      <c r="D1811" s="115"/>
      <c r="E1811" s="116" t="s">
        <v>350</v>
      </c>
      <c r="F1811" s="118"/>
      <c r="G1811" s="131" t="s">
        <v>350</v>
      </c>
      <c r="H1811" s="131" t="s">
        <v>350</v>
      </c>
      <c r="I1811" s="132" t="s">
        <v>350</v>
      </c>
      <c r="AB1811" s="15" t="str">
        <f t="shared" si="85"/>
        <v/>
      </c>
      <c r="AC1811" s="15" t="str">
        <f t="shared" si="86"/>
        <v/>
      </c>
      <c r="AD1811" s="27" t="str">
        <f t="shared" si="87"/>
        <v/>
      </c>
    </row>
    <row r="1812" spans="3:30" ht="30" customHeight="1" thickTop="1" thickBot="1" x14ac:dyDescent="0.25">
      <c r="C1812" s="118"/>
      <c r="D1812" s="115"/>
      <c r="E1812" s="116" t="s">
        <v>350</v>
      </c>
      <c r="F1812" s="118"/>
      <c r="G1812" s="131" t="s">
        <v>350</v>
      </c>
      <c r="H1812" s="131" t="s">
        <v>350</v>
      </c>
      <c r="I1812" s="132" t="s">
        <v>350</v>
      </c>
      <c r="AB1812" s="15" t="str">
        <f t="shared" si="85"/>
        <v/>
      </c>
      <c r="AC1812" s="15" t="str">
        <f t="shared" si="86"/>
        <v/>
      </c>
      <c r="AD1812" s="27" t="str">
        <f t="shared" si="87"/>
        <v/>
      </c>
    </row>
    <row r="1813" spans="3:30" ht="30" customHeight="1" thickTop="1" thickBot="1" x14ac:dyDescent="0.25">
      <c r="C1813" s="118"/>
      <c r="D1813" s="115"/>
      <c r="E1813" s="116" t="s">
        <v>350</v>
      </c>
      <c r="F1813" s="118"/>
      <c r="G1813" s="131" t="s">
        <v>350</v>
      </c>
      <c r="H1813" s="131" t="s">
        <v>350</v>
      </c>
      <c r="I1813" s="132" t="s">
        <v>350</v>
      </c>
      <c r="AB1813" s="15" t="str">
        <f t="shared" si="85"/>
        <v/>
      </c>
      <c r="AC1813" s="15" t="str">
        <f t="shared" si="86"/>
        <v/>
      </c>
      <c r="AD1813" s="27" t="str">
        <f t="shared" si="87"/>
        <v/>
      </c>
    </row>
    <row r="1814" spans="3:30" ht="30" customHeight="1" thickTop="1" thickBot="1" x14ac:dyDescent="0.25">
      <c r="C1814" s="118"/>
      <c r="D1814" s="115"/>
      <c r="E1814" s="116" t="s">
        <v>350</v>
      </c>
      <c r="F1814" s="118"/>
      <c r="G1814" s="131" t="s">
        <v>350</v>
      </c>
      <c r="H1814" s="131" t="s">
        <v>350</v>
      </c>
      <c r="I1814" s="132" t="s">
        <v>350</v>
      </c>
      <c r="AB1814" s="15" t="str">
        <f t="shared" si="85"/>
        <v/>
      </c>
      <c r="AC1814" s="15" t="str">
        <f t="shared" si="86"/>
        <v/>
      </c>
      <c r="AD1814" s="27" t="str">
        <f t="shared" si="87"/>
        <v/>
      </c>
    </row>
    <row r="1815" spans="3:30" ht="30" customHeight="1" thickTop="1" thickBot="1" x14ac:dyDescent="0.25">
      <c r="C1815" s="118"/>
      <c r="D1815" s="115"/>
      <c r="E1815" s="116" t="s">
        <v>350</v>
      </c>
      <c r="F1815" s="118"/>
      <c r="G1815" s="131" t="s">
        <v>350</v>
      </c>
      <c r="H1815" s="131" t="s">
        <v>350</v>
      </c>
      <c r="I1815" s="132" t="s">
        <v>350</v>
      </c>
      <c r="AB1815" s="15" t="str">
        <f t="shared" si="85"/>
        <v/>
      </c>
      <c r="AC1815" s="15" t="str">
        <f t="shared" si="86"/>
        <v/>
      </c>
      <c r="AD1815" s="27" t="str">
        <f t="shared" si="87"/>
        <v/>
      </c>
    </row>
    <row r="1816" spans="3:30" ht="30" customHeight="1" thickTop="1" thickBot="1" x14ac:dyDescent="0.25">
      <c r="C1816" s="118"/>
      <c r="D1816" s="115"/>
      <c r="E1816" s="116" t="s">
        <v>350</v>
      </c>
      <c r="F1816" s="118"/>
      <c r="G1816" s="131" t="s">
        <v>350</v>
      </c>
      <c r="H1816" s="131" t="s">
        <v>350</v>
      </c>
      <c r="I1816" s="132" t="s">
        <v>350</v>
      </c>
      <c r="AB1816" s="15" t="str">
        <f t="shared" si="85"/>
        <v/>
      </c>
      <c r="AC1816" s="15" t="str">
        <f t="shared" si="86"/>
        <v/>
      </c>
      <c r="AD1816" s="27" t="str">
        <f t="shared" si="87"/>
        <v/>
      </c>
    </row>
    <row r="1817" spans="3:30" ht="30" customHeight="1" thickTop="1" thickBot="1" x14ac:dyDescent="0.25">
      <c r="C1817" s="118"/>
      <c r="D1817" s="115"/>
      <c r="E1817" s="116" t="s">
        <v>350</v>
      </c>
      <c r="F1817" s="118"/>
      <c r="G1817" s="131" t="s">
        <v>350</v>
      </c>
      <c r="H1817" s="131" t="s">
        <v>350</v>
      </c>
      <c r="I1817" s="132" t="s">
        <v>350</v>
      </c>
      <c r="AB1817" s="15" t="str">
        <f t="shared" si="85"/>
        <v/>
      </c>
      <c r="AC1817" s="15" t="str">
        <f t="shared" si="86"/>
        <v/>
      </c>
      <c r="AD1817" s="27" t="str">
        <f t="shared" si="87"/>
        <v/>
      </c>
    </row>
    <row r="1818" spans="3:30" ht="30" customHeight="1" thickTop="1" thickBot="1" x14ac:dyDescent="0.25">
      <c r="C1818" s="118"/>
      <c r="D1818" s="115"/>
      <c r="E1818" s="116" t="s">
        <v>350</v>
      </c>
      <c r="F1818" s="118"/>
      <c r="G1818" s="131" t="s">
        <v>350</v>
      </c>
      <c r="H1818" s="131" t="s">
        <v>350</v>
      </c>
      <c r="I1818" s="132" t="s">
        <v>350</v>
      </c>
      <c r="AB1818" s="15" t="str">
        <f t="shared" si="85"/>
        <v/>
      </c>
      <c r="AC1818" s="15" t="str">
        <f t="shared" si="86"/>
        <v/>
      </c>
      <c r="AD1818" s="27" t="str">
        <f t="shared" si="87"/>
        <v/>
      </c>
    </row>
    <row r="1819" spans="3:30" ht="30" customHeight="1" thickTop="1" thickBot="1" x14ac:dyDescent="0.25">
      <c r="C1819" s="118"/>
      <c r="D1819" s="115"/>
      <c r="E1819" s="116" t="s">
        <v>350</v>
      </c>
      <c r="F1819" s="118"/>
      <c r="G1819" s="131" t="s">
        <v>350</v>
      </c>
      <c r="H1819" s="131" t="s">
        <v>350</v>
      </c>
      <c r="I1819" s="132" t="s">
        <v>350</v>
      </c>
      <c r="AB1819" s="15" t="str">
        <f t="shared" si="85"/>
        <v/>
      </c>
      <c r="AC1819" s="15" t="str">
        <f t="shared" si="86"/>
        <v/>
      </c>
      <c r="AD1819" s="27" t="str">
        <f t="shared" si="87"/>
        <v/>
      </c>
    </row>
    <row r="1820" spans="3:30" ht="30" customHeight="1" thickTop="1" thickBot="1" x14ac:dyDescent="0.25">
      <c r="C1820" s="118"/>
      <c r="D1820" s="115"/>
      <c r="E1820" s="116" t="s">
        <v>350</v>
      </c>
      <c r="F1820" s="118"/>
      <c r="G1820" s="131" t="s">
        <v>350</v>
      </c>
      <c r="H1820" s="131" t="s">
        <v>350</v>
      </c>
      <c r="I1820" s="132" t="s">
        <v>350</v>
      </c>
      <c r="AB1820" s="15" t="str">
        <f t="shared" si="85"/>
        <v/>
      </c>
      <c r="AC1820" s="15" t="str">
        <f t="shared" si="86"/>
        <v/>
      </c>
      <c r="AD1820" s="27" t="str">
        <f t="shared" si="87"/>
        <v/>
      </c>
    </row>
    <row r="1821" spans="3:30" ht="30" customHeight="1" thickTop="1" thickBot="1" x14ac:dyDescent="0.25">
      <c r="C1821" s="118"/>
      <c r="D1821" s="115"/>
      <c r="E1821" s="116" t="s">
        <v>350</v>
      </c>
      <c r="F1821" s="118"/>
      <c r="G1821" s="131" t="s">
        <v>350</v>
      </c>
      <c r="H1821" s="131" t="s">
        <v>350</v>
      </c>
      <c r="I1821" s="132" t="s">
        <v>350</v>
      </c>
      <c r="AB1821" s="15" t="str">
        <f t="shared" si="85"/>
        <v/>
      </c>
      <c r="AC1821" s="15" t="str">
        <f t="shared" si="86"/>
        <v/>
      </c>
      <c r="AD1821" s="27" t="str">
        <f t="shared" si="87"/>
        <v/>
      </c>
    </row>
    <row r="1822" spans="3:30" ht="30" customHeight="1" thickTop="1" thickBot="1" x14ac:dyDescent="0.25">
      <c r="C1822" s="118"/>
      <c r="D1822" s="115"/>
      <c r="E1822" s="116" t="s">
        <v>350</v>
      </c>
      <c r="F1822" s="118"/>
      <c r="G1822" s="131" t="s">
        <v>350</v>
      </c>
      <c r="H1822" s="131" t="s">
        <v>350</v>
      </c>
      <c r="I1822" s="132" t="s">
        <v>350</v>
      </c>
      <c r="AB1822" s="15" t="str">
        <f t="shared" si="85"/>
        <v/>
      </c>
      <c r="AC1822" s="15" t="str">
        <f t="shared" si="86"/>
        <v/>
      </c>
      <c r="AD1822" s="27" t="str">
        <f t="shared" si="87"/>
        <v/>
      </c>
    </row>
    <row r="1823" spans="3:30" ht="30" customHeight="1" thickTop="1" thickBot="1" x14ac:dyDescent="0.25">
      <c r="C1823" s="118"/>
      <c r="D1823" s="115"/>
      <c r="E1823" s="116" t="s">
        <v>350</v>
      </c>
      <c r="F1823" s="118"/>
      <c r="G1823" s="131" t="s">
        <v>350</v>
      </c>
      <c r="H1823" s="131" t="s">
        <v>350</v>
      </c>
      <c r="I1823" s="132" t="s">
        <v>350</v>
      </c>
      <c r="AB1823" s="15" t="str">
        <f t="shared" si="85"/>
        <v/>
      </c>
      <c r="AC1823" s="15" t="str">
        <f t="shared" si="86"/>
        <v/>
      </c>
      <c r="AD1823" s="27" t="str">
        <f t="shared" si="87"/>
        <v/>
      </c>
    </row>
    <row r="1824" spans="3:30" ht="30" customHeight="1" thickTop="1" thickBot="1" x14ac:dyDescent="0.25">
      <c r="C1824" s="118"/>
      <c r="D1824" s="115"/>
      <c r="E1824" s="116" t="s">
        <v>350</v>
      </c>
      <c r="F1824" s="118"/>
      <c r="G1824" s="131" t="s">
        <v>350</v>
      </c>
      <c r="H1824" s="131" t="s">
        <v>350</v>
      </c>
      <c r="I1824" s="132" t="s">
        <v>350</v>
      </c>
      <c r="AB1824" s="15" t="str">
        <f t="shared" si="85"/>
        <v/>
      </c>
      <c r="AC1824" s="15" t="str">
        <f t="shared" si="86"/>
        <v/>
      </c>
      <c r="AD1824" s="27" t="str">
        <f t="shared" si="87"/>
        <v/>
      </c>
    </row>
    <row r="1825" spans="3:30" ht="30" customHeight="1" thickTop="1" thickBot="1" x14ac:dyDescent="0.25">
      <c r="C1825" s="118"/>
      <c r="D1825" s="115"/>
      <c r="E1825" s="116" t="s">
        <v>350</v>
      </c>
      <c r="F1825" s="118"/>
      <c r="G1825" s="131" t="s">
        <v>350</v>
      </c>
      <c r="H1825" s="131" t="s">
        <v>350</v>
      </c>
      <c r="I1825" s="132" t="s">
        <v>350</v>
      </c>
      <c r="AB1825" s="15" t="str">
        <f t="shared" si="85"/>
        <v/>
      </c>
      <c r="AC1825" s="15" t="str">
        <f t="shared" si="86"/>
        <v/>
      </c>
      <c r="AD1825" s="27" t="str">
        <f t="shared" si="87"/>
        <v/>
      </c>
    </row>
    <row r="1826" spans="3:30" ht="30" customHeight="1" thickTop="1" thickBot="1" x14ac:dyDescent="0.25">
      <c r="C1826" s="118"/>
      <c r="D1826" s="115"/>
      <c r="E1826" s="116" t="s">
        <v>350</v>
      </c>
      <c r="F1826" s="118"/>
      <c r="G1826" s="131" t="s">
        <v>350</v>
      </c>
      <c r="H1826" s="131" t="s">
        <v>350</v>
      </c>
      <c r="I1826" s="132" t="s">
        <v>350</v>
      </c>
      <c r="AB1826" s="15" t="str">
        <f t="shared" si="85"/>
        <v/>
      </c>
      <c r="AC1826" s="15" t="str">
        <f t="shared" si="86"/>
        <v/>
      </c>
      <c r="AD1826" s="27" t="str">
        <f t="shared" si="87"/>
        <v/>
      </c>
    </row>
    <row r="1827" spans="3:30" ht="30" customHeight="1" thickTop="1" thickBot="1" x14ac:dyDescent="0.25">
      <c r="C1827" s="118"/>
      <c r="D1827" s="115"/>
      <c r="E1827" s="116" t="s">
        <v>350</v>
      </c>
      <c r="F1827" s="118"/>
      <c r="G1827" s="131" t="s">
        <v>350</v>
      </c>
      <c r="H1827" s="131" t="s">
        <v>350</v>
      </c>
      <c r="I1827" s="132" t="s">
        <v>350</v>
      </c>
      <c r="AB1827" s="15" t="str">
        <f t="shared" si="85"/>
        <v/>
      </c>
      <c r="AC1827" s="15" t="str">
        <f t="shared" si="86"/>
        <v/>
      </c>
      <c r="AD1827" s="27" t="str">
        <f t="shared" si="87"/>
        <v/>
      </c>
    </row>
    <row r="1828" spans="3:30" ht="30" customHeight="1" thickTop="1" thickBot="1" x14ac:dyDescent="0.25">
      <c r="C1828" s="118"/>
      <c r="D1828" s="115"/>
      <c r="E1828" s="116" t="s">
        <v>350</v>
      </c>
      <c r="F1828" s="118"/>
      <c r="G1828" s="131" t="s">
        <v>350</v>
      </c>
      <c r="H1828" s="131" t="s">
        <v>350</v>
      </c>
      <c r="I1828" s="132" t="s">
        <v>350</v>
      </c>
      <c r="AB1828" s="15" t="str">
        <f t="shared" si="85"/>
        <v/>
      </c>
      <c r="AC1828" s="15" t="str">
        <f t="shared" si="86"/>
        <v/>
      </c>
      <c r="AD1828" s="27" t="str">
        <f t="shared" si="87"/>
        <v/>
      </c>
    </row>
    <row r="1829" spans="3:30" ht="30" customHeight="1" thickTop="1" thickBot="1" x14ac:dyDescent="0.25">
      <c r="C1829" s="118"/>
      <c r="D1829" s="115"/>
      <c r="E1829" s="116" t="s">
        <v>350</v>
      </c>
      <c r="F1829" s="118"/>
      <c r="G1829" s="131" t="s">
        <v>350</v>
      </c>
      <c r="H1829" s="131" t="s">
        <v>350</v>
      </c>
      <c r="I1829" s="132" t="s">
        <v>350</v>
      </c>
      <c r="AB1829" s="15" t="str">
        <f t="shared" si="85"/>
        <v/>
      </c>
      <c r="AC1829" s="15" t="str">
        <f t="shared" si="86"/>
        <v/>
      </c>
      <c r="AD1829" s="27" t="str">
        <f t="shared" si="87"/>
        <v/>
      </c>
    </row>
    <row r="1830" spans="3:30" ht="30" customHeight="1" thickTop="1" thickBot="1" x14ac:dyDescent="0.25">
      <c r="C1830" s="118"/>
      <c r="D1830" s="115"/>
      <c r="E1830" s="116" t="s">
        <v>350</v>
      </c>
      <c r="F1830" s="118"/>
      <c r="G1830" s="131" t="s">
        <v>350</v>
      </c>
      <c r="H1830" s="131" t="s">
        <v>350</v>
      </c>
      <c r="I1830" s="132" t="s">
        <v>350</v>
      </c>
      <c r="AB1830" s="15" t="str">
        <f t="shared" si="85"/>
        <v/>
      </c>
      <c r="AC1830" s="15" t="str">
        <f t="shared" si="86"/>
        <v/>
      </c>
      <c r="AD1830" s="27" t="str">
        <f t="shared" si="87"/>
        <v/>
      </c>
    </row>
    <row r="1831" spans="3:30" ht="30" customHeight="1" thickTop="1" thickBot="1" x14ac:dyDescent="0.25">
      <c r="C1831" s="118"/>
      <c r="D1831" s="115"/>
      <c r="E1831" s="116" t="s">
        <v>350</v>
      </c>
      <c r="F1831" s="118"/>
      <c r="G1831" s="131" t="s">
        <v>350</v>
      </c>
      <c r="H1831" s="131" t="s">
        <v>350</v>
      </c>
      <c r="I1831" s="132" t="s">
        <v>350</v>
      </c>
      <c r="AB1831" s="15" t="str">
        <f t="shared" si="85"/>
        <v/>
      </c>
      <c r="AC1831" s="15" t="str">
        <f t="shared" si="86"/>
        <v/>
      </c>
      <c r="AD1831" s="27" t="str">
        <f t="shared" si="87"/>
        <v/>
      </c>
    </row>
    <row r="1832" spans="3:30" ht="30" customHeight="1" thickTop="1" thickBot="1" x14ac:dyDescent="0.25">
      <c r="C1832" s="118"/>
      <c r="D1832" s="115"/>
      <c r="E1832" s="116" t="s">
        <v>350</v>
      </c>
      <c r="F1832" s="118"/>
      <c r="G1832" s="131" t="s">
        <v>350</v>
      </c>
      <c r="H1832" s="131" t="s">
        <v>350</v>
      </c>
      <c r="I1832" s="132" t="s">
        <v>350</v>
      </c>
      <c r="AB1832" s="15" t="str">
        <f t="shared" si="85"/>
        <v/>
      </c>
      <c r="AC1832" s="15" t="str">
        <f t="shared" si="86"/>
        <v/>
      </c>
      <c r="AD1832" s="27" t="str">
        <f t="shared" si="87"/>
        <v/>
      </c>
    </row>
    <row r="1833" spans="3:30" ht="30" customHeight="1" thickTop="1" thickBot="1" x14ac:dyDescent="0.25">
      <c r="C1833" s="118"/>
      <c r="D1833" s="115"/>
      <c r="E1833" s="116" t="s">
        <v>350</v>
      </c>
      <c r="F1833" s="118"/>
      <c r="G1833" s="131" t="s">
        <v>350</v>
      </c>
      <c r="H1833" s="131" t="s">
        <v>350</v>
      </c>
      <c r="I1833" s="132" t="s">
        <v>350</v>
      </c>
      <c r="AB1833" s="15" t="str">
        <f t="shared" si="85"/>
        <v/>
      </c>
      <c r="AC1833" s="15" t="str">
        <f t="shared" si="86"/>
        <v/>
      </c>
      <c r="AD1833" s="27" t="str">
        <f t="shared" si="87"/>
        <v/>
      </c>
    </row>
    <row r="1834" spans="3:30" ht="30" customHeight="1" thickTop="1" thickBot="1" x14ac:dyDescent="0.25">
      <c r="C1834" s="118"/>
      <c r="D1834" s="115"/>
      <c r="E1834" s="116" t="s">
        <v>350</v>
      </c>
      <c r="F1834" s="118"/>
      <c r="G1834" s="131" t="s">
        <v>350</v>
      </c>
      <c r="H1834" s="131" t="s">
        <v>350</v>
      </c>
      <c r="I1834" s="132" t="s">
        <v>350</v>
      </c>
      <c r="AB1834" s="15" t="str">
        <f t="shared" si="85"/>
        <v/>
      </c>
      <c r="AC1834" s="15" t="str">
        <f t="shared" si="86"/>
        <v/>
      </c>
      <c r="AD1834" s="27" t="str">
        <f t="shared" si="87"/>
        <v/>
      </c>
    </row>
    <row r="1835" spans="3:30" ht="30" customHeight="1" thickTop="1" thickBot="1" x14ac:dyDescent="0.25">
      <c r="C1835" s="118"/>
      <c r="D1835" s="115"/>
      <c r="E1835" s="116" t="s">
        <v>350</v>
      </c>
      <c r="F1835" s="118"/>
      <c r="G1835" s="131" t="s">
        <v>350</v>
      </c>
      <c r="H1835" s="131" t="s">
        <v>350</v>
      </c>
      <c r="I1835" s="132" t="s">
        <v>350</v>
      </c>
      <c r="AB1835" s="15" t="str">
        <f t="shared" si="85"/>
        <v/>
      </c>
      <c r="AC1835" s="15" t="str">
        <f t="shared" si="86"/>
        <v/>
      </c>
      <c r="AD1835" s="27" t="str">
        <f t="shared" si="87"/>
        <v/>
      </c>
    </row>
    <row r="1836" spans="3:30" ht="30" customHeight="1" thickTop="1" thickBot="1" x14ac:dyDescent="0.25">
      <c r="C1836" s="118"/>
      <c r="D1836" s="115"/>
      <c r="E1836" s="116" t="s">
        <v>350</v>
      </c>
      <c r="F1836" s="118"/>
      <c r="G1836" s="131" t="s">
        <v>350</v>
      </c>
      <c r="H1836" s="131" t="s">
        <v>350</v>
      </c>
      <c r="I1836" s="132" t="s">
        <v>350</v>
      </c>
      <c r="AB1836" s="15" t="str">
        <f t="shared" si="85"/>
        <v/>
      </c>
      <c r="AC1836" s="15" t="str">
        <f t="shared" si="86"/>
        <v/>
      </c>
      <c r="AD1836" s="27" t="str">
        <f t="shared" si="87"/>
        <v/>
      </c>
    </row>
    <row r="1837" spans="3:30" ht="30" customHeight="1" thickTop="1" thickBot="1" x14ac:dyDescent="0.25">
      <c r="C1837" s="118"/>
      <c r="D1837" s="115"/>
      <c r="E1837" s="116" t="s">
        <v>350</v>
      </c>
      <c r="F1837" s="118"/>
      <c r="G1837" s="131" t="s">
        <v>350</v>
      </c>
      <c r="H1837" s="131" t="s">
        <v>350</v>
      </c>
      <c r="I1837" s="132" t="s">
        <v>350</v>
      </c>
      <c r="AB1837" s="15" t="str">
        <f t="shared" si="85"/>
        <v/>
      </c>
      <c r="AC1837" s="15" t="str">
        <f t="shared" si="86"/>
        <v/>
      </c>
      <c r="AD1837" s="27" t="str">
        <f t="shared" si="87"/>
        <v/>
      </c>
    </row>
    <row r="1838" spans="3:30" ht="30" customHeight="1" thickTop="1" thickBot="1" x14ac:dyDescent="0.25">
      <c r="C1838" s="118"/>
      <c r="D1838" s="115"/>
      <c r="E1838" s="116" t="s">
        <v>350</v>
      </c>
      <c r="F1838" s="118"/>
      <c r="G1838" s="131" t="s">
        <v>350</v>
      </c>
      <c r="H1838" s="131" t="s">
        <v>350</v>
      </c>
      <c r="I1838" s="132" t="s">
        <v>350</v>
      </c>
      <c r="AB1838" s="15" t="str">
        <f t="shared" si="85"/>
        <v/>
      </c>
      <c r="AC1838" s="15" t="str">
        <f t="shared" si="86"/>
        <v/>
      </c>
      <c r="AD1838" s="27" t="str">
        <f t="shared" si="87"/>
        <v/>
      </c>
    </row>
    <row r="1839" spans="3:30" ht="30" customHeight="1" thickTop="1" thickBot="1" x14ac:dyDescent="0.25">
      <c r="C1839" s="118"/>
      <c r="D1839" s="115"/>
      <c r="E1839" s="116" t="s">
        <v>350</v>
      </c>
      <c r="F1839" s="118"/>
      <c r="G1839" s="131" t="s">
        <v>350</v>
      </c>
      <c r="H1839" s="131" t="s">
        <v>350</v>
      </c>
      <c r="I1839" s="132" t="s">
        <v>350</v>
      </c>
      <c r="AB1839" s="15" t="str">
        <f t="shared" si="85"/>
        <v/>
      </c>
      <c r="AC1839" s="15" t="str">
        <f t="shared" si="86"/>
        <v/>
      </c>
      <c r="AD1839" s="27" t="str">
        <f t="shared" si="87"/>
        <v/>
      </c>
    </row>
    <row r="1840" spans="3:30" ht="30" customHeight="1" thickTop="1" thickBot="1" x14ac:dyDescent="0.25">
      <c r="C1840" s="118"/>
      <c r="D1840" s="115"/>
      <c r="E1840" s="116" t="s">
        <v>350</v>
      </c>
      <c r="F1840" s="118"/>
      <c r="G1840" s="131" t="s">
        <v>350</v>
      </c>
      <c r="H1840" s="131" t="s">
        <v>350</v>
      </c>
      <c r="I1840" s="132" t="s">
        <v>350</v>
      </c>
      <c r="AB1840" s="15" t="str">
        <f t="shared" si="85"/>
        <v/>
      </c>
      <c r="AC1840" s="15" t="str">
        <f t="shared" si="86"/>
        <v/>
      </c>
      <c r="AD1840" s="27" t="str">
        <f t="shared" si="87"/>
        <v/>
      </c>
    </row>
    <row r="1841" spans="3:30" ht="30" customHeight="1" thickTop="1" thickBot="1" x14ac:dyDescent="0.25">
      <c r="C1841" s="118"/>
      <c r="D1841" s="115"/>
      <c r="E1841" s="116" t="s">
        <v>350</v>
      </c>
      <c r="F1841" s="118"/>
      <c r="G1841" s="131" t="s">
        <v>350</v>
      </c>
      <c r="H1841" s="131" t="s">
        <v>350</v>
      </c>
      <c r="I1841" s="132" t="s">
        <v>350</v>
      </c>
      <c r="AB1841" s="15" t="str">
        <f t="shared" si="85"/>
        <v/>
      </c>
      <c r="AC1841" s="15" t="str">
        <f t="shared" si="86"/>
        <v/>
      </c>
      <c r="AD1841" s="27" t="str">
        <f t="shared" si="87"/>
        <v/>
      </c>
    </row>
    <row r="1842" spans="3:30" ht="30" customHeight="1" thickTop="1" thickBot="1" x14ac:dyDescent="0.25">
      <c r="C1842" s="118"/>
      <c r="D1842" s="115"/>
      <c r="E1842" s="116" t="s">
        <v>350</v>
      </c>
      <c r="F1842" s="118"/>
      <c r="G1842" s="131" t="s">
        <v>350</v>
      </c>
      <c r="H1842" s="131" t="s">
        <v>350</v>
      </c>
      <c r="I1842" s="132" t="s">
        <v>350</v>
      </c>
      <c r="AB1842" s="15" t="str">
        <f t="shared" si="85"/>
        <v/>
      </c>
      <c r="AC1842" s="15" t="str">
        <f t="shared" si="86"/>
        <v/>
      </c>
      <c r="AD1842" s="27" t="str">
        <f t="shared" si="87"/>
        <v/>
      </c>
    </row>
    <row r="1843" spans="3:30" ht="30" customHeight="1" thickTop="1" thickBot="1" x14ac:dyDescent="0.25">
      <c r="C1843" s="118"/>
      <c r="D1843" s="115"/>
      <c r="E1843" s="116" t="s">
        <v>350</v>
      </c>
      <c r="F1843" s="118"/>
      <c r="G1843" s="131" t="s">
        <v>350</v>
      </c>
      <c r="H1843" s="131" t="s">
        <v>350</v>
      </c>
      <c r="I1843" s="132" t="s">
        <v>350</v>
      </c>
      <c r="AB1843" s="15" t="str">
        <f t="shared" si="85"/>
        <v/>
      </c>
      <c r="AC1843" s="15" t="str">
        <f t="shared" si="86"/>
        <v/>
      </c>
      <c r="AD1843" s="27" t="str">
        <f t="shared" si="87"/>
        <v/>
      </c>
    </row>
    <row r="1844" spans="3:30" ht="30" customHeight="1" thickTop="1" thickBot="1" x14ac:dyDescent="0.25">
      <c r="C1844" s="118"/>
      <c r="D1844" s="115"/>
      <c r="E1844" s="116" t="s">
        <v>350</v>
      </c>
      <c r="F1844" s="118"/>
      <c r="G1844" s="131" t="s">
        <v>350</v>
      </c>
      <c r="H1844" s="131" t="s">
        <v>350</v>
      </c>
      <c r="I1844" s="132" t="s">
        <v>350</v>
      </c>
      <c r="AB1844" s="15" t="str">
        <f t="shared" si="85"/>
        <v/>
      </c>
      <c r="AC1844" s="15" t="str">
        <f t="shared" si="86"/>
        <v/>
      </c>
      <c r="AD1844" s="27" t="str">
        <f t="shared" si="87"/>
        <v/>
      </c>
    </row>
    <row r="1845" spans="3:30" ht="30" customHeight="1" thickTop="1" thickBot="1" x14ac:dyDescent="0.25">
      <c r="C1845" s="118"/>
      <c r="D1845" s="115"/>
      <c r="E1845" s="116" t="s">
        <v>350</v>
      </c>
      <c r="F1845" s="118"/>
      <c r="G1845" s="131" t="s">
        <v>350</v>
      </c>
      <c r="H1845" s="131" t="s">
        <v>350</v>
      </c>
      <c r="I1845" s="132" t="s">
        <v>350</v>
      </c>
      <c r="AB1845" s="15" t="str">
        <f t="shared" si="85"/>
        <v/>
      </c>
      <c r="AC1845" s="15" t="str">
        <f t="shared" si="86"/>
        <v/>
      </c>
      <c r="AD1845" s="27" t="str">
        <f t="shared" si="87"/>
        <v/>
      </c>
    </row>
    <row r="1846" spans="3:30" ht="30" customHeight="1" thickTop="1" thickBot="1" x14ac:dyDescent="0.25">
      <c r="C1846" s="118"/>
      <c r="D1846" s="115"/>
      <c r="E1846" s="116" t="s">
        <v>350</v>
      </c>
      <c r="F1846" s="118"/>
      <c r="G1846" s="131" t="s">
        <v>350</v>
      </c>
      <c r="H1846" s="131" t="s">
        <v>350</v>
      </c>
      <c r="I1846" s="132" t="s">
        <v>350</v>
      </c>
      <c r="AB1846" s="15" t="str">
        <f t="shared" si="85"/>
        <v/>
      </c>
      <c r="AC1846" s="15" t="str">
        <f t="shared" si="86"/>
        <v/>
      </c>
      <c r="AD1846" s="27" t="str">
        <f t="shared" si="87"/>
        <v/>
      </c>
    </row>
    <row r="1847" spans="3:30" ht="30" customHeight="1" thickTop="1" thickBot="1" x14ac:dyDescent="0.25">
      <c r="C1847" s="118"/>
      <c r="D1847" s="115"/>
      <c r="E1847" s="116" t="s">
        <v>350</v>
      </c>
      <c r="F1847" s="118"/>
      <c r="G1847" s="131" t="s">
        <v>350</v>
      </c>
      <c r="H1847" s="131" t="s">
        <v>350</v>
      </c>
      <c r="I1847" s="132" t="s">
        <v>350</v>
      </c>
      <c r="AB1847" s="15" t="str">
        <f t="shared" si="85"/>
        <v/>
      </c>
      <c r="AC1847" s="15" t="str">
        <f t="shared" si="86"/>
        <v/>
      </c>
      <c r="AD1847" s="27" t="str">
        <f t="shared" si="87"/>
        <v/>
      </c>
    </row>
    <row r="1848" spans="3:30" ht="30" customHeight="1" thickTop="1" thickBot="1" x14ac:dyDescent="0.25">
      <c r="C1848" s="118"/>
      <c r="D1848" s="115"/>
      <c r="E1848" s="116" t="s">
        <v>350</v>
      </c>
      <c r="F1848" s="118"/>
      <c r="G1848" s="131" t="s">
        <v>350</v>
      </c>
      <c r="H1848" s="131" t="s">
        <v>350</v>
      </c>
      <c r="I1848" s="132" t="s">
        <v>350</v>
      </c>
      <c r="AB1848" s="15" t="str">
        <f t="shared" si="85"/>
        <v/>
      </c>
      <c r="AC1848" s="15" t="str">
        <f t="shared" si="86"/>
        <v/>
      </c>
      <c r="AD1848" s="27" t="str">
        <f t="shared" si="87"/>
        <v/>
      </c>
    </row>
    <row r="1849" spans="3:30" ht="30" customHeight="1" thickTop="1" thickBot="1" x14ac:dyDescent="0.25">
      <c r="C1849" s="118"/>
      <c r="D1849" s="115"/>
      <c r="E1849" s="116" t="s">
        <v>350</v>
      </c>
      <c r="F1849" s="118"/>
      <c r="G1849" s="131" t="s">
        <v>350</v>
      </c>
      <c r="H1849" s="131" t="s">
        <v>350</v>
      </c>
      <c r="I1849" s="132" t="s">
        <v>350</v>
      </c>
      <c r="AB1849" s="15" t="str">
        <f t="shared" si="85"/>
        <v/>
      </c>
      <c r="AC1849" s="15" t="str">
        <f t="shared" si="86"/>
        <v/>
      </c>
      <c r="AD1849" s="27" t="str">
        <f t="shared" si="87"/>
        <v/>
      </c>
    </row>
    <row r="1850" spans="3:30" ht="30" customHeight="1" thickTop="1" thickBot="1" x14ac:dyDescent="0.25">
      <c r="C1850" s="118"/>
      <c r="D1850" s="115"/>
      <c r="E1850" s="116" t="s">
        <v>350</v>
      </c>
      <c r="F1850" s="118"/>
      <c r="G1850" s="131" t="s">
        <v>350</v>
      </c>
      <c r="H1850" s="131" t="s">
        <v>350</v>
      </c>
      <c r="I1850" s="132" t="s">
        <v>350</v>
      </c>
      <c r="AB1850" s="15" t="str">
        <f t="shared" si="85"/>
        <v/>
      </c>
      <c r="AC1850" s="15" t="str">
        <f t="shared" si="86"/>
        <v/>
      </c>
      <c r="AD1850" s="27" t="str">
        <f t="shared" si="87"/>
        <v/>
      </c>
    </row>
    <row r="1851" spans="3:30" ht="30" customHeight="1" thickTop="1" thickBot="1" x14ac:dyDescent="0.25">
      <c r="C1851" s="118"/>
      <c r="D1851" s="115"/>
      <c r="E1851" s="116" t="s">
        <v>350</v>
      </c>
      <c r="F1851" s="118"/>
      <c r="G1851" s="131" t="s">
        <v>350</v>
      </c>
      <c r="H1851" s="131" t="s">
        <v>350</v>
      </c>
      <c r="I1851" s="132" t="s">
        <v>350</v>
      </c>
      <c r="AB1851" s="15" t="str">
        <f t="shared" si="85"/>
        <v/>
      </c>
      <c r="AC1851" s="15" t="str">
        <f t="shared" si="86"/>
        <v/>
      </c>
      <c r="AD1851" s="27" t="str">
        <f t="shared" si="87"/>
        <v/>
      </c>
    </row>
    <row r="1852" spans="3:30" ht="30" customHeight="1" thickTop="1" thickBot="1" x14ac:dyDescent="0.25">
      <c r="C1852" s="118"/>
      <c r="D1852" s="115"/>
      <c r="E1852" s="116" t="s">
        <v>350</v>
      </c>
      <c r="F1852" s="118"/>
      <c r="G1852" s="131" t="s">
        <v>350</v>
      </c>
      <c r="H1852" s="131" t="s">
        <v>350</v>
      </c>
      <c r="I1852" s="132" t="s">
        <v>350</v>
      </c>
      <c r="AB1852" s="15" t="str">
        <f t="shared" si="85"/>
        <v/>
      </c>
      <c r="AC1852" s="15" t="str">
        <f t="shared" si="86"/>
        <v/>
      </c>
      <c r="AD1852" s="27" t="str">
        <f t="shared" si="87"/>
        <v/>
      </c>
    </row>
    <row r="1853" spans="3:30" ht="30" customHeight="1" thickTop="1" thickBot="1" x14ac:dyDescent="0.25">
      <c r="C1853" s="118"/>
      <c r="D1853" s="115"/>
      <c r="E1853" s="116" t="s">
        <v>350</v>
      </c>
      <c r="F1853" s="118"/>
      <c r="G1853" s="131" t="s">
        <v>350</v>
      </c>
      <c r="H1853" s="131" t="s">
        <v>350</v>
      </c>
      <c r="I1853" s="132" t="s">
        <v>350</v>
      </c>
      <c r="AB1853" s="15" t="str">
        <f t="shared" si="85"/>
        <v/>
      </c>
      <c r="AC1853" s="15" t="str">
        <f t="shared" si="86"/>
        <v/>
      </c>
      <c r="AD1853" s="27" t="str">
        <f t="shared" si="87"/>
        <v/>
      </c>
    </row>
    <row r="1854" spans="3:30" ht="30" customHeight="1" thickTop="1" thickBot="1" x14ac:dyDescent="0.25">
      <c r="C1854" s="118"/>
      <c r="D1854" s="115"/>
      <c r="E1854" s="116" t="s">
        <v>350</v>
      </c>
      <c r="F1854" s="118"/>
      <c r="G1854" s="131" t="s">
        <v>350</v>
      </c>
      <c r="H1854" s="131" t="s">
        <v>350</v>
      </c>
      <c r="I1854" s="132" t="s">
        <v>350</v>
      </c>
      <c r="AB1854" s="15" t="str">
        <f t="shared" si="85"/>
        <v/>
      </c>
      <c r="AC1854" s="15" t="str">
        <f t="shared" si="86"/>
        <v/>
      </c>
      <c r="AD1854" s="27" t="str">
        <f t="shared" si="87"/>
        <v/>
      </c>
    </row>
    <row r="1855" spans="3:30" ht="30" customHeight="1" thickTop="1" thickBot="1" x14ac:dyDescent="0.25">
      <c r="C1855" s="118"/>
      <c r="D1855" s="115"/>
      <c r="E1855" s="116" t="s">
        <v>350</v>
      </c>
      <c r="F1855" s="118"/>
      <c r="G1855" s="131" t="s">
        <v>350</v>
      </c>
      <c r="H1855" s="131" t="s">
        <v>350</v>
      </c>
      <c r="I1855" s="132" t="s">
        <v>350</v>
      </c>
      <c r="AB1855" s="15" t="str">
        <f t="shared" si="85"/>
        <v/>
      </c>
      <c r="AC1855" s="15" t="str">
        <f t="shared" si="86"/>
        <v/>
      </c>
      <c r="AD1855" s="27" t="str">
        <f t="shared" si="87"/>
        <v/>
      </c>
    </row>
    <row r="1856" spans="3:30" ht="30" customHeight="1" thickTop="1" thickBot="1" x14ac:dyDescent="0.25">
      <c r="C1856" s="118"/>
      <c r="D1856" s="115"/>
      <c r="E1856" s="116" t="s">
        <v>350</v>
      </c>
      <c r="F1856" s="118"/>
      <c r="G1856" s="131" t="s">
        <v>350</v>
      </c>
      <c r="H1856" s="131" t="s">
        <v>350</v>
      </c>
      <c r="I1856" s="132" t="s">
        <v>350</v>
      </c>
      <c r="AB1856" s="15" t="str">
        <f t="shared" si="85"/>
        <v/>
      </c>
      <c r="AC1856" s="15" t="str">
        <f t="shared" si="86"/>
        <v/>
      </c>
      <c r="AD1856" s="27" t="str">
        <f t="shared" si="87"/>
        <v/>
      </c>
    </row>
    <row r="1857" spans="3:30" ht="30" customHeight="1" thickTop="1" thickBot="1" x14ac:dyDescent="0.25">
      <c r="C1857" s="118"/>
      <c r="D1857" s="115"/>
      <c r="E1857" s="116" t="s">
        <v>350</v>
      </c>
      <c r="F1857" s="118"/>
      <c r="G1857" s="131" t="s">
        <v>350</v>
      </c>
      <c r="H1857" s="131" t="s">
        <v>350</v>
      </c>
      <c r="I1857" s="132" t="s">
        <v>350</v>
      </c>
      <c r="AB1857" s="15" t="str">
        <f t="shared" si="85"/>
        <v/>
      </c>
      <c r="AC1857" s="15" t="str">
        <f t="shared" si="86"/>
        <v/>
      </c>
      <c r="AD1857" s="27" t="str">
        <f t="shared" si="87"/>
        <v/>
      </c>
    </row>
    <row r="1858" spans="3:30" ht="30" customHeight="1" thickTop="1" thickBot="1" x14ac:dyDescent="0.25">
      <c r="C1858" s="118"/>
      <c r="D1858" s="115"/>
      <c r="E1858" s="116" t="s">
        <v>350</v>
      </c>
      <c r="F1858" s="118"/>
      <c r="G1858" s="131" t="s">
        <v>350</v>
      </c>
      <c r="H1858" s="131" t="s">
        <v>350</v>
      </c>
      <c r="I1858" s="132" t="s">
        <v>350</v>
      </c>
      <c r="AB1858" s="15" t="str">
        <f t="shared" si="85"/>
        <v/>
      </c>
      <c r="AC1858" s="15" t="str">
        <f t="shared" si="86"/>
        <v/>
      </c>
      <c r="AD1858" s="27" t="str">
        <f t="shared" si="87"/>
        <v/>
      </c>
    </row>
    <row r="1859" spans="3:30" ht="30" customHeight="1" thickTop="1" thickBot="1" x14ac:dyDescent="0.25">
      <c r="C1859" s="118"/>
      <c r="D1859" s="115"/>
      <c r="E1859" s="116" t="s">
        <v>350</v>
      </c>
      <c r="F1859" s="118"/>
      <c r="G1859" s="131" t="s">
        <v>350</v>
      </c>
      <c r="H1859" s="131" t="s">
        <v>350</v>
      </c>
      <c r="I1859" s="132" t="s">
        <v>350</v>
      </c>
      <c r="AB1859" s="15" t="str">
        <f t="shared" si="85"/>
        <v/>
      </c>
      <c r="AC1859" s="15" t="str">
        <f t="shared" si="86"/>
        <v/>
      </c>
      <c r="AD1859" s="27" t="str">
        <f t="shared" si="87"/>
        <v/>
      </c>
    </row>
    <row r="1860" spans="3:30" ht="30" customHeight="1" thickTop="1" thickBot="1" x14ac:dyDescent="0.25">
      <c r="C1860" s="118"/>
      <c r="D1860" s="115"/>
      <c r="E1860" s="116" t="s">
        <v>350</v>
      </c>
      <c r="F1860" s="118"/>
      <c r="G1860" s="131" t="s">
        <v>350</v>
      </c>
      <c r="H1860" s="131" t="s">
        <v>350</v>
      </c>
      <c r="I1860" s="132" t="s">
        <v>350</v>
      </c>
      <c r="AB1860" s="15" t="str">
        <f t="shared" si="85"/>
        <v/>
      </c>
      <c r="AC1860" s="15" t="str">
        <f t="shared" si="86"/>
        <v/>
      </c>
      <c r="AD1860" s="27" t="str">
        <f t="shared" si="87"/>
        <v/>
      </c>
    </row>
    <row r="1861" spans="3:30" ht="30" customHeight="1" thickTop="1" thickBot="1" x14ac:dyDescent="0.25">
      <c r="C1861" s="118"/>
      <c r="D1861" s="115"/>
      <c r="E1861" s="116" t="s">
        <v>350</v>
      </c>
      <c r="F1861" s="118"/>
      <c r="G1861" s="131" t="s">
        <v>350</v>
      </c>
      <c r="H1861" s="131" t="s">
        <v>350</v>
      </c>
      <c r="I1861" s="132" t="s">
        <v>350</v>
      </c>
      <c r="AB1861" s="15" t="str">
        <f t="shared" si="85"/>
        <v/>
      </c>
      <c r="AC1861" s="15" t="str">
        <f t="shared" si="86"/>
        <v/>
      </c>
      <c r="AD1861" s="27" t="str">
        <f t="shared" si="87"/>
        <v/>
      </c>
    </row>
    <row r="1862" spans="3:30" ht="30" customHeight="1" thickTop="1" thickBot="1" x14ac:dyDescent="0.25">
      <c r="C1862" s="118"/>
      <c r="D1862" s="115"/>
      <c r="E1862" s="116" t="s">
        <v>350</v>
      </c>
      <c r="F1862" s="118"/>
      <c r="G1862" s="131" t="s">
        <v>350</v>
      </c>
      <c r="H1862" s="131" t="s">
        <v>350</v>
      </c>
      <c r="I1862" s="132" t="s">
        <v>350</v>
      </c>
      <c r="AB1862" s="15" t="str">
        <f t="shared" si="85"/>
        <v/>
      </c>
      <c r="AC1862" s="15" t="str">
        <f t="shared" si="86"/>
        <v/>
      </c>
      <c r="AD1862" s="27" t="str">
        <f t="shared" si="87"/>
        <v/>
      </c>
    </row>
    <row r="1863" spans="3:30" ht="30" customHeight="1" thickTop="1" thickBot="1" x14ac:dyDescent="0.25">
      <c r="C1863" s="118"/>
      <c r="D1863" s="115"/>
      <c r="E1863" s="116" t="s">
        <v>350</v>
      </c>
      <c r="F1863" s="118"/>
      <c r="G1863" s="131" t="s">
        <v>350</v>
      </c>
      <c r="H1863" s="131" t="s">
        <v>350</v>
      </c>
      <c r="I1863" s="132" t="s">
        <v>350</v>
      </c>
      <c r="AB1863" s="15" t="str">
        <f t="shared" si="85"/>
        <v/>
      </c>
      <c r="AC1863" s="15" t="str">
        <f t="shared" si="86"/>
        <v/>
      </c>
      <c r="AD1863" s="27" t="str">
        <f t="shared" si="87"/>
        <v/>
      </c>
    </row>
    <row r="1864" spans="3:30" ht="30" customHeight="1" thickTop="1" thickBot="1" x14ac:dyDescent="0.25">
      <c r="C1864" s="118"/>
      <c r="D1864" s="115"/>
      <c r="E1864" s="116" t="s">
        <v>350</v>
      </c>
      <c r="F1864" s="118"/>
      <c r="G1864" s="131" t="s">
        <v>350</v>
      </c>
      <c r="H1864" s="131" t="s">
        <v>350</v>
      </c>
      <c r="I1864" s="132" t="s">
        <v>350</v>
      </c>
      <c r="AB1864" s="15" t="str">
        <f t="shared" si="85"/>
        <v/>
      </c>
      <c r="AC1864" s="15" t="str">
        <f t="shared" si="86"/>
        <v/>
      </c>
      <c r="AD1864" s="27" t="str">
        <f t="shared" si="87"/>
        <v/>
      </c>
    </row>
    <row r="1865" spans="3:30" ht="30" customHeight="1" thickTop="1" thickBot="1" x14ac:dyDescent="0.25">
      <c r="C1865" s="118"/>
      <c r="D1865" s="115"/>
      <c r="E1865" s="116" t="s">
        <v>350</v>
      </c>
      <c r="F1865" s="118"/>
      <c r="G1865" s="131" t="s">
        <v>350</v>
      </c>
      <c r="H1865" s="131" t="s">
        <v>350</v>
      </c>
      <c r="I1865" s="132" t="s">
        <v>350</v>
      </c>
      <c r="AB1865" s="15" t="str">
        <f t="shared" ref="AB1865:AB1928" si="88">IF(D1865="","",MONTH(D1865))</f>
        <v/>
      </c>
      <c r="AC1865" s="15" t="str">
        <f t="shared" ref="AC1865:AC1928" si="89">IF(D1865="","",YEAR(D1865))</f>
        <v/>
      </c>
      <c r="AD1865" s="27" t="str">
        <f t="shared" ref="AD1865:AD1928" si="90">IF(ISERROR(IF(G1865="","",H1865-G1865)),"",IF(G1865="","",H1865-G1865))</f>
        <v/>
      </c>
    </row>
    <row r="1866" spans="3:30" ht="30" customHeight="1" thickTop="1" thickBot="1" x14ac:dyDescent="0.25">
      <c r="C1866" s="118"/>
      <c r="D1866" s="115"/>
      <c r="E1866" s="116" t="s">
        <v>350</v>
      </c>
      <c r="F1866" s="118"/>
      <c r="G1866" s="131" t="s">
        <v>350</v>
      </c>
      <c r="H1866" s="131" t="s">
        <v>350</v>
      </c>
      <c r="I1866" s="132" t="s">
        <v>350</v>
      </c>
      <c r="AB1866" s="15" t="str">
        <f t="shared" si="88"/>
        <v/>
      </c>
      <c r="AC1866" s="15" t="str">
        <f t="shared" si="89"/>
        <v/>
      </c>
      <c r="AD1866" s="27" t="str">
        <f t="shared" si="90"/>
        <v/>
      </c>
    </row>
    <row r="1867" spans="3:30" ht="30" customHeight="1" thickTop="1" thickBot="1" x14ac:dyDescent="0.25">
      <c r="C1867" s="118"/>
      <c r="D1867" s="115"/>
      <c r="E1867" s="116" t="s">
        <v>350</v>
      </c>
      <c r="F1867" s="118"/>
      <c r="G1867" s="131" t="s">
        <v>350</v>
      </c>
      <c r="H1867" s="131" t="s">
        <v>350</v>
      </c>
      <c r="I1867" s="132" t="s">
        <v>350</v>
      </c>
      <c r="AB1867" s="15" t="str">
        <f t="shared" si="88"/>
        <v/>
      </c>
      <c r="AC1867" s="15" t="str">
        <f t="shared" si="89"/>
        <v/>
      </c>
      <c r="AD1867" s="27" t="str">
        <f t="shared" si="90"/>
        <v/>
      </c>
    </row>
    <row r="1868" spans="3:30" ht="30" customHeight="1" thickTop="1" thickBot="1" x14ac:dyDescent="0.25">
      <c r="C1868" s="118"/>
      <c r="D1868" s="115"/>
      <c r="E1868" s="116" t="s">
        <v>350</v>
      </c>
      <c r="F1868" s="118"/>
      <c r="G1868" s="131" t="s">
        <v>350</v>
      </c>
      <c r="H1868" s="131" t="s">
        <v>350</v>
      </c>
      <c r="I1868" s="132" t="s">
        <v>350</v>
      </c>
      <c r="AB1868" s="15" t="str">
        <f t="shared" si="88"/>
        <v/>
      </c>
      <c r="AC1868" s="15" t="str">
        <f t="shared" si="89"/>
        <v/>
      </c>
      <c r="AD1868" s="27" t="str">
        <f t="shared" si="90"/>
        <v/>
      </c>
    </row>
    <row r="1869" spans="3:30" ht="30" customHeight="1" thickTop="1" thickBot="1" x14ac:dyDescent="0.25">
      <c r="C1869" s="118"/>
      <c r="D1869" s="115"/>
      <c r="E1869" s="116" t="s">
        <v>350</v>
      </c>
      <c r="F1869" s="118"/>
      <c r="G1869" s="131" t="s">
        <v>350</v>
      </c>
      <c r="H1869" s="131" t="s">
        <v>350</v>
      </c>
      <c r="I1869" s="132" t="s">
        <v>350</v>
      </c>
      <c r="AB1869" s="15" t="str">
        <f t="shared" si="88"/>
        <v/>
      </c>
      <c r="AC1869" s="15" t="str">
        <f t="shared" si="89"/>
        <v/>
      </c>
      <c r="AD1869" s="27" t="str">
        <f t="shared" si="90"/>
        <v/>
      </c>
    </row>
    <row r="1870" spans="3:30" ht="30" customHeight="1" thickTop="1" thickBot="1" x14ac:dyDescent="0.25">
      <c r="C1870" s="118"/>
      <c r="D1870" s="115"/>
      <c r="E1870" s="116" t="s">
        <v>350</v>
      </c>
      <c r="F1870" s="118"/>
      <c r="G1870" s="131" t="s">
        <v>350</v>
      </c>
      <c r="H1870" s="131" t="s">
        <v>350</v>
      </c>
      <c r="I1870" s="132" t="s">
        <v>350</v>
      </c>
      <c r="AB1870" s="15" t="str">
        <f t="shared" si="88"/>
        <v/>
      </c>
      <c r="AC1870" s="15" t="str">
        <f t="shared" si="89"/>
        <v/>
      </c>
      <c r="AD1870" s="27" t="str">
        <f t="shared" si="90"/>
        <v/>
      </c>
    </row>
    <row r="1871" spans="3:30" ht="30" customHeight="1" thickTop="1" thickBot="1" x14ac:dyDescent="0.25">
      <c r="C1871" s="118"/>
      <c r="D1871" s="115"/>
      <c r="E1871" s="116" t="s">
        <v>350</v>
      </c>
      <c r="F1871" s="118"/>
      <c r="G1871" s="131" t="s">
        <v>350</v>
      </c>
      <c r="H1871" s="131" t="s">
        <v>350</v>
      </c>
      <c r="I1871" s="132" t="s">
        <v>350</v>
      </c>
      <c r="AB1871" s="15" t="str">
        <f t="shared" si="88"/>
        <v/>
      </c>
      <c r="AC1871" s="15" t="str">
        <f t="shared" si="89"/>
        <v/>
      </c>
      <c r="AD1871" s="27" t="str">
        <f t="shared" si="90"/>
        <v/>
      </c>
    </row>
    <row r="1872" spans="3:30" ht="30" customHeight="1" thickTop="1" thickBot="1" x14ac:dyDescent="0.25">
      <c r="C1872" s="118"/>
      <c r="D1872" s="115"/>
      <c r="E1872" s="116" t="s">
        <v>350</v>
      </c>
      <c r="F1872" s="118"/>
      <c r="G1872" s="131" t="s">
        <v>350</v>
      </c>
      <c r="H1872" s="131" t="s">
        <v>350</v>
      </c>
      <c r="I1872" s="132" t="s">
        <v>350</v>
      </c>
      <c r="AB1872" s="15" t="str">
        <f t="shared" si="88"/>
        <v/>
      </c>
      <c r="AC1872" s="15" t="str">
        <f t="shared" si="89"/>
        <v/>
      </c>
      <c r="AD1872" s="27" t="str">
        <f t="shared" si="90"/>
        <v/>
      </c>
    </row>
    <row r="1873" spans="3:30" ht="30" customHeight="1" thickTop="1" thickBot="1" x14ac:dyDescent="0.25">
      <c r="C1873" s="118"/>
      <c r="D1873" s="115"/>
      <c r="E1873" s="116" t="s">
        <v>350</v>
      </c>
      <c r="F1873" s="118"/>
      <c r="G1873" s="131" t="s">
        <v>350</v>
      </c>
      <c r="H1873" s="131" t="s">
        <v>350</v>
      </c>
      <c r="I1873" s="132" t="s">
        <v>350</v>
      </c>
      <c r="AB1873" s="15" t="str">
        <f t="shared" si="88"/>
        <v/>
      </c>
      <c r="AC1873" s="15" t="str">
        <f t="shared" si="89"/>
        <v/>
      </c>
      <c r="AD1873" s="27" t="str">
        <f t="shared" si="90"/>
        <v/>
      </c>
    </row>
    <row r="1874" spans="3:30" ht="30" customHeight="1" thickTop="1" thickBot="1" x14ac:dyDescent="0.25">
      <c r="C1874" s="118"/>
      <c r="D1874" s="115"/>
      <c r="E1874" s="116" t="s">
        <v>350</v>
      </c>
      <c r="F1874" s="118"/>
      <c r="G1874" s="131" t="s">
        <v>350</v>
      </c>
      <c r="H1874" s="131" t="s">
        <v>350</v>
      </c>
      <c r="I1874" s="132" t="s">
        <v>350</v>
      </c>
      <c r="AB1874" s="15" t="str">
        <f t="shared" si="88"/>
        <v/>
      </c>
      <c r="AC1874" s="15" t="str">
        <f t="shared" si="89"/>
        <v/>
      </c>
      <c r="AD1874" s="27" t="str">
        <f t="shared" si="90"/>
        <v/>
      </c>
    </row>
    <row r="1875" spans="3:30" ht="30" customHeight="1" thickTop="1" thickBot="1" x14ac:dyDescent="0.25">
      <c r="C1875" s="118"/>
      <c r="D1875" s="115"/>
      <c r="E1875" s="116" t="s">
        <v>350</v>
      </c>
      <c r="F1875" s="118"/>
      <c r="G1875" s="131" t="s">
        <v>350</v>
      </c>
      <c r="H1875" s="131" t="s">
        <v>350</v>
      </c>
      <c r="I1875" s="132" t="s">
        <v>350</v>
      </c>
      <c r="AB1875" s="15" t="str">
        <f t="shared" si="88"/>
        <v/>
      </c>
      <c r="AC1875" s="15" t="str">
        <f t="shared" si="89"/>
        <v/>
      </c>
      <c r="AD1875" s="27" t="str">
        <f t="shared" si="90"/>
        <v/>
      </c>
    </row>
    <row r="1876" spans="3:30" ht="30" customHeight="1" thickTop="1" thickBot="1" x14ac:dyDescent="0.25">
      <c r="C1876" s="118"/>
      <c r="D1876" s="115"/>
      <c r="E1876" s="116" t="s">
        <v>350</v>
      </c>
      <c r="F1876" s="118"/>
      <c r="G1876" s="131" t="s">
        <v>350</v>
      </c>
      <c r="H1876" s="131" t="s">
        <v>350</v>
      </c>
      <c r="I1876" s="132" t="s">
        <v>350</v>
      </c>
      <c r="AB1876" s="15" t="str">
        <f t="shared" si="88"/>
        <v/>
      </c>
      <c r="AC1876" s="15" t="str">
        <f t="shared" si="89"/>
        <v/>
      </c>
      <c r="AD1876" s="27" t="str">
        <f t="shared" si="90"/>
        <v/>
      </c>
    </row>
    <row r="1877" spans="3:30" ht="30" customHeight="1" thickTop="1" thickBot="1" x14ac:dyDescent="0.25">
      <c r="C1877" s="118"/>
      <c r="D1877" s="115"/>
      <c r="E1877" s="116" t="s">
        <v>350</v>
      </c>
      <c r="F1877" s="118"/>
      <c r="G1877" s="131" t="s">
        <v>350</v>
      </c>
      <c r="H1877" s="131" t="s">
        <v>350</v>
      </c>
      <c r="I1877" s="132" t="s">
        <v>350</v>
      </c>
      <c r="AB1877" s="15" t="str">
        <f t="shared" si="88"/>
        <v/>
      </c>
      <c r="AC1877" s="15" t="str">
        <f t="shared" si="89"/>
        <v/>
      </c>
      <c r="AD1877" s="27" t="str">
        <f t="shared" si="90"/>
        <v/>
      </c>
    </row>
    <row r="1878" spans="3:30" ht="30" customHeight="1" thickTop="1" thickBot="1" x14ac:dyDescent="0.25">
      <c r="C1878" s="118"/>
      <c r="D1878" s="115"/>
      <c r="E1878" s="116" t="s">
        <v>350</v>
      </c>
      <c r="F1878" s="118"/>
      <c r="G1878" s="131" t="s">
        <v>350</v>
      </c>
      <c r="H1878" s="131" t="s">
        <v>350</v>
      </c>
      <c r="I1878" s="132" t="s">
        <v>350</v>
      </c>
      <c r="AB1878" s="15" t="str">
        <f t="shared" si="88"/>
        <v/>
      </c>
      <c r="AC1878" s="15" t="str">
        <f t="shared" si="89"/>
        <v/>
      </c>
      <c r="AD1878" s="27" t="str">
        <f t="shared" si="90"/>
        <v/>
      </c>
    </row>
    <row r="1879" spans="3:30" ht="30" customHeight="1" thickTop="1" thickBot="1" x14ac:dyDescent="0.25">
      <c r="C1879" s="118"/>
      <c r="D1879" s="115"/>
      <c r="E1879" s="116" t="s">
        <v>350</v>
      </c>
      <c r="F1879" s="118"/>
      <c r="G1879" s="131" t="s">
        <v>350</v>
      </c>
      <c r="H1879" s="131" t="s">
        <v>350</v>
      </c>
      <c r="I1879" s="132" t="s">
        <v>350</v>
      </c>
      <c r="AB1879" s="15" t="str">
        <f t="shared" si="88"/>
        <v/>
      </c>
      <c r="AC1879" s="15" t="str">
        <f t="shared" si="89"/>
        <v/>
      </c>
      <c r="AD1879" s="27" t="str">
        <f t="shared" si="90"/>
        <v/>
      </c>
    </row>
    <row r="1880" spans="3:30" ht="30" customHeight="1" thickTop="1" thickBot="1" x14ac:dyDescent="0.25">
      <c r="C1880" s="118"/>
      <c r="D1880" s="115"/>
      <c r="E1880" s="116" t="s">
        <v>350</v>
      </c>
      <c r="F1880" s="118"/>
      <c r="G1880" s="131" t="s">
        <v>350</v>
      </c>
      <c r="H1880" s="131" t="s">
        <v>350</v>
      </c>
      <c r="I1880" s="132" t="s">
        <v>350</v>
      </c>
      <c r="AB1880" s="15" t="str">
        <f t="shared" si="88"/>
        <v/>
      </c>
      <c r="AC1880" s="15" t="str">
        <f t="shared" si="89"/>
        <v/>
      </c>
      <c r="AD1880" s="27" t="str">
        <f t="shared" si="90"/>
        <v/>
      </c>
    </row>
    <row r="1881" spans="3:30" ht="30" customHeight="1" thickTop="1" thickBot="1" x14ac:dyDescent="0.25">
      <c r="C1881" s="118"/>
      <c r="D1881" s="115"/>
      <c r="E1881" s="116" t="s">
        <v>350</v>
      </c>
      <c r="F1881" s="118"/>
      <c r="G1881" s="131" t="s">
        <v>350</v>
      </c>
      <c r="H1881" s="131" t="s">
        <v>350</v>
      </c>
      <c r="I1881" s="132" t="s">
        <v>350</v>
      </c>
      <c r="AB1881" s="15" t="str">
        <f t="shared" si="88"/>
        <v/>
      </c>
      <c r="AC1881" s="15" t="str">
        <f t="shared" si="89"/>
        <v/>
      </c>
      <c r="AD1881" s="27" t="str">
        <f t="shared" si="90"/>
        <v/>
      </c>
    </row>
    <row r="1882" spans="3:30" ht="30" customHeight="1" thickTop="1" thickBot="1" x14ac:dyDescent="0.25">
      <c r="C1882" s="118"/>
      <c r="D1882" s="115"/>
      <c r="E1882" s="116" t="s">
        <v>350</v>
      </c>
      <c r="F1882" s="118"/>
      <c r="G1882" s="131" t="s">
        <v>350</v>
      </c>
      <c r="H1882" s="131" t="s">
        <v>350</v>
      </c>
      <c r="I1882" s="132" t="s">
        <v>350</v>
      </c>
      <c r="AB1882" s="15" t="str">
        <f t="shared" si="88"/>
        <v/>
      </c>
      <c r="AC1882" s="15" t="str">
        <f t="shared" si="89"/>
        <v/>
      </c>
      <c r="AD1882" s="27" t="str">
        <f t="shared" si="90"/>
        <v/>
      </c>
    </row>
    <row r="1883" spans="3:30" ht="30" customHeight="1" thickTop="1" thickBot="1" x14ac:dyDescent="0.25">
      <c r="C1883" s="118"/>
      <c r="D1883" s="115"/>
      <c r="E1883" s="116" t="s">
        <v>350</v>
      </c>
      <c r="F1883" s="118"/>
      <c r="G1883" s="131" t="s">
        <v>350</v>
      </c>
      <c r="H1883" s="131" t="s">
        <v>350</v>
      </c>
      <c r="I1883" s="132" t="s">
        <v>350</v>
      </c>
      <c r="AB1883" s="15" t="str">
        <f t="shared" si="88"/>
        <v/>
      </c>
      <c r="AC1883" s="15" t="str">
        <f t="shared" si="89"/>
        <v/>
      </c>
      <c r="AD1883" s="27" t="str">
        <f t="shared" si="90"/>
        <v/>
      </c>
    </row>
    <row r="1884" spans="3:30" ht="30" customHeight="1" thickTop="1" thickBot="1" x14ac:dyDescent="0.25">
      <c r="C1884" s="118"/>
      <c r="D1884" s="115"/>
      <c r="E1884" s="116" t="s">
        <v>350</v>
      </c>
      <c r="F1884" s="118"/>
      <c r="G1884" s="131" t="s">
        <v>350</v>
      </c>
      <c r="H1884" s="131" t="s">
        <v>350</v>
      </c>
      <c r="I1884" s="132" t="s">
        <v>350</v>
      </c>
      <c r="AB1884" s="15" t="str">
        <f t="shared" si="88"/>
        <v/>
      </c>
      <c r="AC1884" s="15" t="str">
        <f t="shared" si="89"/>
        <v/>
      </c>
      <c r="AD1884" s="27" t="str">
        <f t="shared" si="90"/>
        <v/>
      </c>
    </row>
    <row r="1885" spans="3:30" ht="30" customHeight="1" thickTop="1" thickBot="1" x14ac:dyDescent="0.25">
      <c r="C1885" s="118"/>
      <c r="D1885" s="115"/>
      <c r="E1885" s="116" t="s">
        <v>350</v>
      </c>
      <c r="F1885" s="118"/>
      <c r="G1885" s="131" t="s">
        <v>350</v>
      </c>
      <c r="H1885" s="131" t="s">
        <v>350</v>
      </c>
      <c r="I1885" s="132" t="s">
        <v>350</v>
      </c>
      <c r="AB1885" s="15" t="str">
        <f t="shared" si="88"/>
        <v/>
      </c>
      <c r="AC1885" s="15" t="str">
        <f t="shared" si="89"/>
        <v/>
      </c>
      <c r="AD1885" s="27" t="str">
        <f t="shared" si="90"/>
        <v/>
      </c>
    </row>
    <row r="1886" spans="3:30" ht="30" customHeight="1" thickTop="1" thickBot="1" x14ac:dyDescent="0.25">
      <c r="C1886" s="118"/>
      <c r="D1886" s="115"/>
      <c r="E1886" s="116" t="s">
        <v>350</v>
      </c>
      <c r="F1886" s="118"/>
      <c r="G1886" s="131" t="s">
        <v>350</v>
      </c>
      <c r="H1886" s="131" t="s">
        <v>350</v>
      </c>
      <c r="I1886" s="132" t="s">
        <v>350</v>
      </c>
      <c r="AB1886" s="15" t="str">
        <f t="shared" si="88"/>
        <v/>
      </c>
      <c r="AC1886" s="15" t="str">
        <f t="shared" si="89"/>
        <v/>
      </c>
      <c r="AD1886" s="27" t="str">
        <f t="shared" si="90"/>
        <v/>
      </c>
    </row>
    <row r="1887" spans="3:30" ht="30" customHeight="1" thickTop="1" thickBot="1" x14ac:dyDescent="0.25">
      <c r="C1887" s="118"/>
      <c r="D1887" s="115"/>
      <c r="E1887" s="116" t="s">
        <v>350</v>
      </c>
      <c r="F1887" s="118"/>
      <c r="G1887" s="131" t="s">
        <v>350</v>
      </c>
      <c r="H1887" s="131" t="s">
        <v>350</v>
      </c>
      <c r="I1887" s="132" t="s">
        <v>350</v>
      </c>
      <c r="AB1887" s="15" t="str">
        <f t="shared" si="88"/>
        <v/>
      </c>
      <c r="AC1887" s="15" t="str">
        <f t="shared" si="89"/>
        <v/>
      </c>
      <c r="AD1887" s="27" t="str">
        <f t="shared" si="90"/>
        <v/>
      </c>
    </row>
    <row r="1888" spans="3:30" ht="30" customHeight="1" thickTop="1" thickBot="1" x14ac:dyDescent="0.25">
      <c r="C1888" s="118"/>
      <c r="D1888" s="115"/>
      <c r="E1888" s="116" t="s">
        <v>350</v>
      </c>
      <c r="F1888" s="118"/>
      <c r="G1888" s="131" t="s">
        <v>350</v>
      </c>
      <c r="H1888" s="131" t="s">
        <v>350</v>
      </c>
      <c r="I1888" s="132" t="s">
        <v>350</v>
      </c>
      <c r="AB1888" s="15" t="str">
        <f t="shared" si="88"/>
        <v/>
      </c>
      <c r="AC1888" s="15" t="str">
        <f t="shared" si="89"/>
        <v/>
      </c>
      <c r="AD1888" s="27" t="str">
        <f t="shared" si="90"/>
        <v/>
      </c>
    </row>
    <row r="1889" spans="3:30" ht="30" customHeight="1" thickTop="1" thickBot="1" x14ac:dyDescent="0.25">
      <c r="C1889" s="118"/>
      <c r="D1889" s="115"/>
      <c r="E1889" s="116" t="s">
        <v>350</v>
      </c>
      <c r="F1889" s="118"/>
      <c r="G1889" s="131" t="s">
        <v>350</v>
      </c>
      <c r="H1889" s="131" t="s">
        <v>350</v>
      </c>
      <c r="I1889" s="132" t="s">
        <v>350</v>
      </c>
      <c r="AB1889" s="15" t="str">
        <f t="shared" si="88"/>
        <v/>
      </c>
      <c r="AC1889" s="15" t="str">
        <f t="shared" si="89"/>
        <v/>
      </c>
      <c r="AD1889" s="27" t="str">
        <f t="shared" si="90"/>
        <v/>
      </c>
    </row>
    <row r="1890" spans="3:30" ht="30" customHeight="1" thickTop="1" thickBot="1" x14ac:dyDescent="0.25">
      <c r="C1890" s="118"/>
      <c r="D1890" s="115"/>
      <c r="E1890" s="116" t="s">
        <v>350</v>
      </c>
      <c r="F1890" s="118"/>
      <c r="G1890" s="131" t="s">
        <v>350</v>
      </c>
      <c r="H1890" s="131" t="s">
        <v>350</v>
      </c>
      <c r="I1890" s="132" t="s">
        <v>350</v>
      </c>
      <c r="AB1890" s="15" t="str">
        <f t="shared" si="88"/>
        <v/>
      </c>
      <c r="AC1890" s="15" t="str">
        <f t="shared" si="89"/>
        <v/>
      </c>
      <c r="AD1890" s="27" t="str">
        <f t="shared" si="90"/>
        <v/>
      </c>
    </row>
    <row r="1891" spans="3:30" ht="30" customHeight="1" thickTop="1" thickBot="1" x14ac:dyDescent="0.25">
      <c r="C1891" s="118"/>
      <c r="D1891" s="115"/>
      <c r="E1891" s="116" t="s">
        <v>350</v>
      </c>
      <c r="F1891" s="118"/>
      <c r="G1891" s="131" t="s">
        <v>350</v>
      </c>
      <c r="H1891" s="131" t="s">
        <v>350</v>
      </c>
      <c r="I1891" s="132" t="s">
        <v>350</v>
      </c>
      <c r="AB1891" s="15" t="str">
        <f t="shared" si="88"/>
        <v/>
      </c>
      <c r="AC1891" s="15" t="str">
        <f t="shared" si="89"/>
        <v/>
      </c>
      <c r="AD1891" s="27" t="str">
        <f t="shared" si="90"/>
        <v/>
      </c>
    </row>
    <row r="1892" spans="3:30" ht="30" customHeight="1" thickTop="1" thickBot="1" x14ac:dyDescent="0.25">
      <c r="C1892" s="118"/>
      <c r="D1892" s="115"/>
      <c r="E1892" s="116" t="s">
        <v>350</v>
      </c>
      <c r="F1892" s="118"/>
      <c r="G1892" s="131" t="s">
        <v>350</v>
      </c>
      <c r="H1892" s="131" t="s">
        <v>350</v>
      </c>
      <c r="I1892" s="132" t="s">
        <v>350</v>
      </c>
      <c r="AB1892" s="15" t="str">
        <f t="shared" si="88"/>
        <v/>
      </c>
      <c r="AC1892" s="15" t="str">
        <f t="shared" si="89"/>
        <v/>
      </c>
      <c r="AD1892" s="27" t="str">
        <f t="shared" si="90"/>
        <v/>
      </c>
    </row>
    <row r="1893" spans="3:30" ht="30" customHeight="1" thickTop="1" thickBot="1" x14ac:dyDescent="0.25">
      <c r="C1893" s="118"/>
      <c r="D1893" s="115"/>
      <c r="E1893" s="116" t="s">
        <v>350</v>
      </c>
      <c r="F1893" s="118"/>
      <c r="G1893" s="131" t="s">
        <v>350</v>
      </c>
      <c r="H1893" s="131" t="s">
        <v>350</v>
      </c>
      <c r="I1893" s="132" t="s">
        <v>350</v>
      </c>
      <c r="AB1893" s="15" t="str">
        <f t="shared" si="88"/>
        <v/>
      </c>
      <c r="AC1893" s="15" t="str">
        <f t="shared" si="89"/>
        <v/>
      </c>
      <c r="AD1893" s="27" t="str">
        <f t="shared" si="90"/>
        <v/>
      </c>
    </row>
    <row r="1894" spans="3:30" ht="30" customHeight="1" thickTop="1" thickBot="1" x14ac:dyDescent="0.25">
      <c r="C1894" s="118"/>
      <c r="D1894" s="115"/>
      <c r="E1894" s="116" t="s">
        <v>350</v>
      </c>
      <c r="F1894" s="118"/>
      <c r="G1894" s="131" t="s">
        <v>350</v>
      </c>
      <c r="H1894" s="131" t="s">
        <v>350</v>
      </c>
      <c r="I1894" s="132" t="s">
        <v>350</v>
      </c>
      <c r="AB1894" s="15" t="str">
        <f t="shared" si="88"/>
        <v/>
      </c>
      <c r="AC1894" s="15" t="str">
        <f t="shared" si="89"/>
        <v/>
      </c>
      <c r="AD1894" s="27" t="str">
        <f t="shared" si="90"/>
        <v/>
      </c>
    </row>
    <row r="1895" spans="3:30" ht="30" customHeight="1" thickTop="1" thickBot="1" x14ac:dyDescent="0.25">
      <c r="C1895" s="118"/>
      <c r="D1895" s="115"/>
      <c r="E1895" s="116" t="s">
        <v>350</v>
      </c>
      <c r="F1895" s="118"/>
      <c r="G1895" s="131" t="s">
        <v>350</v>
      </c>
      <c r="H1895" s="131" t="s">
        <v>350</v>
      </c>
      <c r="I1895" s="132" t="s">
        <v>350</v>
      </c>
      <c r="AB1895" s="15" t="str">
        <f t="shared" si="88"/>
        <v/>
      </c>
      <c r="AC1895" s="15" t="str">
        <f t="shared" si="89"/>
        <v/>
      </c>
      <c r="AD1895" s="27" t="str">
        <f t="shared" si="90"/>
        <v/>
      </c>
    </row>
    <row r="1896" spans="3:30" ht="30" customHeight="1" thickTop="1" thickBot="1" x14ac:dyDescent="0.25">
      <c r="C1896" s="118"/>
      <c r="D1896" s="115"/>
      <c r="E1896" s="116" t="s">
        <v>350</v>
      </c>
      <c r="F1896" s="118"/>
      <c r="G1896" s="131" t="s">
        <v>350</v>
      </c>
      <c r="H1896" s="131" t="s">
        <v>350</v>
      </c>
      <c r="I1896" s="132" t="s">
        <v>350</v>
      </c>
      <c r="AB1896" s="15" t="str">
        <f t="shared" si="88"/>
        <v/>
      </c>
      <c r="AC1896" s="15" t="str">
        <f t="shared" si="89"/>
        <v/>
      </c>
      <c r="AD1896" s="27" t="str">
        <f t="shared" si="90"/>
        <v/>
      </c>
    </row>
    <row r="1897" spans="3:30" ht="30" customHeight="1" thickTop="1" thickBot="1" x14ac:dyDescent="0.25">
      <c r="C1897" s="118"/>
      <c r="D1897" s="115"/>
      <c r="E1897" s="116" t="s">
        <v>350</v>
      </c>
      <c r="F1897" s="118"/>
      <c r="G1897" s="131" t="s">
        <v>350</v>
      </c>
      <c r="H1897" s="131" t="s">
        <v>350</v>
      </c>
      <c r="I1897" s="132" t="s">
        <v>350</v>
      </c>
      <c r="AB1897" s="15" t="str">
        <f t="shared" si="88"/>
        <v/>
      </c>
      <c r="AC1897" s="15" t="str">
        <f t="shared" si="89"/>
        <v/>
      </c>
      <c r="AD1897" s="27" t="str">
        <f t="shared" si="90"/>
        <v/>
      </c>
    </row>
    <row r="1898" spans="3:30" ht="30" customHeight="1" thickTop="1" thickBot="1" x14ac:dyDescent="0.25">
      <c r="C1898" s="118"/>
      <c r="D1898" s="115"/>
      <c r="E1898" s="116" t="s">
        <v>350</v>
      </c>
      <c r="F1898" s="118"/>
      <c r="G1898" s="131" t="s">
        <v>350</v>
      </c>
      <c r="H1898" s="131" t="s">
        <v>350</v>
      </c>
      <c r="I1898" s="132" t="s">
        <v>350</v>
      </c>
      <c r="AB1898" s="15" t="str">
        <f t="shared" si="88"/>
        <v/>
      </c>
      <c r="AC1898" s="15" t="str">
        <f t="shared" si="89"/>
        <v/>
      </c>
      <c r="AD1898" s="27" t="str">
        <f t="shared" si="90"/>
        <v/>
      </c>
    </row>
    <row r="1899" spans="3:30" ht="30" customHeight="1" thickTop="1" thickBot="1" x14ac:dyDescent="0.25">
      <c r="C1899" s="118"/>
      <c r="D1899" s="115"/>
      <c r="E1899" s="116" t="s">
        <v>350</v>
      </c>
      <c r="F1899" s="118"/>
      <c r="G1899" s="131" t="s">
        <v>350</v>
      </c>
      <c r="H1899" s="131" t="s">
        <v>350</v>
      </c>
      <c r="I1899" s="132" t="s">
        <v>350</v>
      </c>
      <c r="AB1899" s="15" t="str">
        <f t="shared" si="88"/>
        <v/>
      </c>
      <c r="AC1899" s="15" t="str">
        <f t="shared" si="89"/>
        <v/>
      </c>
      <c r="AD1899" s="27" t="str">
        <f t="shared" si="90"/>
        <v/>
      </c>
    </row>
    <row r="1900" spans="3:30" ht="30" customHeight="1" thickTop="1" thickBot="1" x14ac:dyDescent="0.25">
      <c r="C1900" s="118"/>
      <c r="D1900" s="115"/>
      <c r="E1900" s="116" t="s">
        <v>350</v>
      </c>
      <c r="F1900" s="118"/>
      <c r="G1900" s="131" t="s">
        <v>350</v>
      </c>
      <c r="H1900" s="131" t="s">
        <v>350</v>
      </c>
      <c r="I1900" s="132" t="s">
        <v>350</v>
      </c>
      <c r="AB1900" s="15" t="str">
        <f t="shared" si="88"/>
        <v/>
      </c>
      <c r="AC1900" s="15" t="str">
        <f t="shared" si="89"/>
        <v/>
      </c>
      <c r="AD1900" s="27" t="str">
        <f t="shared" si="90"/>
        <v/>
      </c>
    </row>
    <row r="1901" spans="3:30" ht="30" customHeight="1" thickTop="1" thickBot="1" x14ac:dyDescent="0.25">
      <c r="C1901" s="118"/>
      <c r="D1901" s="115"/>
      <c r="E1901" s="116" t="s">
        <v>350</v>
      </c>
      <c r="F1901" s="118"/>
      <c r="G1901" s="131" t="s">
        <v>350</v>
      </c>
      <c r="H1901" s="131" t="s">
        <v>350</v>
      </c>
      <c r="I1901" s="132" t="s">
        <v>350</v>
      </c>
      <c r="AB1901" s="15" t="str">
        <f t="shared" si="88"/>
        <v/>
      </c>
      <c r="AC1901" s="15" t="str">
        <f t="shared" si="89"/>
        <v/>
      </c>
      <c r="AD1901" s="27" t="str">
        <f t="shared" si="90"/>
        <v/>
      </c>
    </row>
    <row r="1902" spans="3:30" ht="30" customHeight="1" thickTop="1" thickBot="1" x14ac:dyDescent="0.25">
      <c r="C1902" s="118"/>
      <c r="D1902" s="115"/>
      <c r="E1902" s="116" t="s">
        <v>350</v>
      </c>
      <c r="F1902" s="118"/>
      <c r="G1902" s="131" t="s">
        <v>350</v>
      </c>
      <c r="H1902" s="131" t="s">
        <v>350</v>
      </c>
      <c r="I1902" s="132" t="s">
        <v>350</v>
      </c>
      <c r="AB1902" s="15" t="str">
        <f t="shared" si="88"/>
        <v/>
      </c>
      <c r="AC1902" s="15" t="str">
        <f t="shared" si="89"/>
        <v/>
      </c>
      <c r="AD1902" s="27" t="str">
        <f t="shared" si="90"/>
        <v/>
      </c>
    </row>
    <row r="1903" spans="3:30" ht="30" customHeight="1" thickTop="1" thickBot="1" x14ac:dyDescent="0.25">
      <c r="C1903" s="118"/>
      <c r="D1903" s="115"/>
      <c r="E1903" s="116" t="s">
        <v>350</v>
      </c>
      <c r="F1903" s="118"/>
      <c r="G1903" s="131" t="s">
        <v>350</v>
      </c>
      <c r="H1903" s="131" t="s">
        <v>350</v>
      </c>
      <c r="I1903" s="132" t="s">
        <v>350</v>
      </c>
      <c r="AB1903" s="15" t="str">
        <f t="shared" si="88"/>
        <v/>
      </c>
      <c r="AC1903" s="15" t="str">
        <f t="shared" si="89"/>
        <v/>
      </c>
      <c r="AD1903" s="27" t="str">
        <f t="shared" si="90"/>
        <v/>
      </c>
    </row>
    <row r="1904" spans="3:30" ht="30" customHeight="1" thickTop="1" thickBot="1" x14ac:dyDescent="0.25">
      <c r="C1904" s="118"/>
      <c r="D1904" s="115"/>
      <c r="E1904" s="116" t="s">
        <v>350</v>
      </c>
      <c r="F1904" s="118"/>
      <c r="G1904" s="131" t="s">
        <v>350</v>
      </c>
      <c r="H1904" s="131" t="s">
        <v>350</v>
      </c>
      <c r="I1904" s="132" t="s">
        <v>350</v>
      </c>
      <c r="AB1904" s="15" t="str">
        <f t="shared" si="88"/>
        <v/>
      </c>
      <c r="AC1904" s="15" t="str">
        <f t="shared" si="89"/>
        <v/>
      </c>
      <c r="AD1904" s="27" t="str">
        <f t="shared" si="90"/>
        <v/>
      </c>
    </row>
    <row r="1905" spans="3:30" ht="30" customHeight="1" thickTop="1" thickBot="1" x14ac:dyDescent="0.25">
      <c r="C1905" s="118"/>
      <c r="D1905" s="115"/>
      <c r="E1905" s="116" t="s">
        <v>350</v>
      </c>
      <c r="F1905" s="118"/>
      <c r="G1905" s="131" t="s">
        <v>350</v>
      </c>
      <c r="H1905" s="131" t="s">
        <v>350</v>
      </c>
      <c r="I1905" s="132" t="s">
        <v>350</v>
      </c>
      <c r="AB1905" s="15" t="str">
        <f t="shared" si="88"/>
        <v/>
      </c>
      <c r="AC1905" s="15" t="str">
        <f t="shared" si="89"/>
        <v/>
      </c>
      <c r="AD1905" s="27" t="str">
        <f t="shared" si="90"/>
        <v/>
      </c>
    </row>
    <row r="1906" spans="3:30" ht="30" customHeight="1" thickTop="1" thickBot="1" x14ac:dyDescent="0.25">
      <c r="C1906" s="118"/>
      <c r="D1906" s="115"/>
      <c r="E1906" s="116" t="s">
        <v>350</v>
      </c>
      <c r="F1906" s="118"/>
      <c r="G1906" s="131" t="s">
        <v>350</v>
      </c>
      <c r="H1906" s="131" t="s">
        <v>350</v>
      </c>
      <c r="I1906" s="132" t="s">
        <v>350</v>
      </c>
      <c r="AB1906" s="15" t="str">
        <f t="shared" si="88"/>
        <v/>
      </c>
      <c r="AC1906" s="15" t="str">
        <f t="shared" si="89"/>
        <v/>
      </c>
      <c r="AD1906" s="27" t="str">
        <f t="shared" si="90"/>
        <v/>
      </c>
    </row>
    <row r="1907" spans="3:30" ht="30" customHeight="1" thickTop="1" thickBot="1" x14ac:dyDescent="0.25">
      <c r="C1907" s="118"/>
      <c r="D1907" s="115"/>
      <c r="E1907" s="116" t="s">
        <v>350</v>
      </c>
      <c r="F1907" s="118"/>
      <c r="G1907" s="131" t="s">
        <v>350</v>
      </c>
      <c r="H1907" s="131" t="s">
        <v>350</v>
      </c>
      <c r="I1907" s="132" t="s">
        <v>350</v>
      </c>
      <c r="AB1907" s="15" t="str">
        <f t="shared" si="88"/>
        <v/>
      </c>
      <c r="AC1907" s="15" t="str">
        <f t="shared" si="89"/>
        <v/>
      </c>
      <c r="AD1907" s="27" t="str">
        <f t="shared" si="90"/>
        <v/>
      </c>
    </row>
    <row r="1908" spans="3:30" ht="30" customHeight="1" thickTop="1" thickBot="1" x14ac:dyDescent="0.25">
      <c r="C1908" s="118"/>
      <c r="D1908" s="115"/>
      <c r="E1908" s="116" t="s">
        <v>350</v>
      </c>
      <c r="F1908" s="118"/>
      <c r="G1908" s="131" t="s">
        <v>350</v>
      </c>
      <c r="H1908" s="131" t="s">
        <v>350</v>
      </c>
      <c r="I1908" s="132" t="s">
        <v>350</v>
      </c>
      <c r="AB1908" s="15" t="str">
        <f t="shared" si="88"/>
        <v/>
      </c>
      <c r="AC1908" s="15" t="str">
        <f t="shared" si="89"/>
        <v/>
      </c>
      <c r="AD1908" s="27" t="str">
        <f t="shared" si="90"/>
        <v/>
      </c>
    </row>
    <row r="1909" spans="3:30" ht="30" customHeight="1" thickTop="1" thickBot="1" x14ac:dyDescent="0.25">
      <c r="C1909" s="118"/>
      <c r="D1909" s="115"/>
      <c r="E1909" s="116" t="s">
        <v>350</v>
      </c>
      <c r="F1909" s="118"/>
      <c r="G1909" s="131" t="s">
        <v>350</v>
      </c>
      <c r="H1909" s="131" t="s">
        <v>350</v>
      </c>
      <c r="I1909" s="132" t="s">
        <v>350</v>
      </c>
      <c r="AB1909" s="15" t="str">
        <f t="shared" si="88"/>
        <v/>
      </c>
      <c r="AC1909" s="15" t="str">
        <f t="shared" si="89"/>
        <v/>
      </c>
      <c r="AD1909" s="27" t="str">
        <f t="shared" si="90"/>
        <v/>
      </c>
    </row>
    <row r="1910" spans="3:30" ht="30" customHeight="1" thickTop="1" thickBot="1" x14ac:dyDescent="0.25">
      <c r="C1910" s="118"/>
      <c r="D1910" s="115"/>
      <c r="E1910" s="116" t="s">
        <v>350</v>
      </c>
      <c r="F1910" s="118"/>
      <c r="G1910" s="131" t="s">
        <v>350</v>
      </c>
      <c r="H1910" s="131" t="s">
        <v>350</v>
      </c>
      <c r="I1910" s="132" t="s">
        <v>350</v>
      </c>
      <c r="AB1910" s="15" t="str">
        <f t="shared" si="88"/>
        <v/>
      </c>
      <c r="AC1910" s="15" t="str">
        <f t="shared" si="89"/>
        <v/>
      </c>
      <c r="AD1910" s="27" t="str">
        <f t="shared" si="90"/>
        <v/>
      </c>
    </row>
    <row r="1911" spans="3:30" ht="30" customHeight="1" thickTop="1" thickBot="1" x14ac:dyDescent="0.25">
      <c r="C1911" s="118"/>
      <c r="D1911" s="115"/>
      <c r="E1911" s="116" t="s">
        <v>350</v>
      </c>
      <c r="F1911" s="118"/>
      <c r="G1911" s="131" t="s">
        <v>350</v>
      </c>
      <c r="H1911" s="131" t="s">
        <v>350</v>
      </c>
      <c r="I1911" s="132" t="s">
        <v>350</v>
      </c>
      <c r="AB1911" s="15" t="str">
        <f t="shared" si="88"/>
        <v/>
      </c>
      <c r="AC1911" s="15" t="str">
        <f t="shared" si="89"/>
        <v/>
      </c>
      <c r="AD1911" s="27" t="str">
        <f t="shared" si="90"/>
        <v/>
      </c>
    </row>
    <row r="1912" spans="3:30" ht="30" customHeight="1" thickTop="1" thickBot="1" x14ac:dyDescent="0.25">
      <c r="C1912" s="118"/>
      <c r="D1912" s="115"/>
      <c r="E1912" s="116" t="s">
        <v>350</v>
      </c>
      <c r="F1912" s="118"/>
      <c r="G1912" s="131" t="s">
        <v>350</v>
      </c>
      <c r="H1912" s="131" t="s">
        <v>350</v>
      </c>
      <c r="I1912" s="132" t="s">
        <v>350</v>
      </c>
      <c r="AB1912" s="15" t="str">
        <f t="shared" si="88"/>
        <v/>
      </c>
      <c r="AC1912" s="15" t="str">
        <f t="shared" si="89"/>
        <v/>
      </c>
      <c r="AD1912" s="27" t="str">
        <f t="shared" si="90"/>
        <v/>
      </c>
    </row>
    <row r="1913" spans="3:30" ht="30" customHeight="1" thickTop="1" thickBot="1" x14ac:dyDescent="0.25">
      <c r="C1913" s="118"/>
      <c r="D1913" s="115"/>
      <c r="E1913" s="116" t="s">
        <v>350</v>
      </c>
      <c r="F1913" s="118"/>
      <c r="G1913" s="131" t="s">
        <v>350</v>
      </c>
      <c r="H1913" s="131" t="s">
        <v>350</v>
      </c>
      <c r="I1913" s="132" t="s">
        <v>350</v>
      </c>
      <c r="AB1913" s="15" t="str">
        <f t="shared" si="88"/>
        <v/>
      </c>
      <c r="AC1913" s="15" t="str">
        <f t="shared" si="89"/>
        <v/>
      </c>
      <c r="AD1913" s="27" t="str">
        <f t="shared" si="90"/>
        <v/>
      </c>
    </row>
    <row r="1914" spans="3:30" ht="30" customHeight="1" thickTop="1" thickBot="1" x14ac:dyDescent="0.25">
      <c r="C1914" s="118"/>
      <c r="D1914" s="115"/>
      <c r="E1914" s="116" t="s">
        <v>350</v>
      </c>
      <c r="F1914" s="118"/>
      <c r="G1914" s="131" t="s">
        <v>350</v>
      </c>
      <c r="H1914" s="131" t="s">
        <v>350</v>
      </c>
      <c r="I1914" s="132" t="s">
        <v>350</v>
      </c>
      <c r="AB1914" s="15" t="str">
        <f t="shared" si="88"/>
        <v/>
      </c>
      <c r="AC1914" s="15" t="str">
        <f t="shared" si="89"/>
        <v/>
      </c>
      <c r="AD1914" s="27" t="str">
        <f t="shared" si="90"/>
        <v/>
      </c>
    </row>
    <row r="1915" spans="3:30" ht="30" customHeight="1" thickTop="1" thickBot="1" x14ac:dyDescent="0.25">
      <c r="C1915" s="118"/>
      <c r="D1915" s="115"/>
      <c r="E1915" s="116" t="s">
        <v>350</v>
      </c>
      <c r="F1915" s="118"/>
      <c r="G1915" s="131" t="s">
        <v>350</v>
      </c>
      <c r="H1915" s="131" t="s">
        <v>350</v>
      </c>
      <c r="I1915" s="132" t="s">
        <v>350</v>
      </c>
      <c r="AB1915" s="15" t="str">
        <f t="shared" si="88"/>
        <v/>
      </c>
      <c r="AC1915" s="15" t="str">
        <f t="shared" si="89"/>
        <v/>
      </c>
      <c r="AD1915" s="27" t="str">
        <f t="shared" si="90"/>
        <v/>
      </c>
    </row>
    <row r="1916" spans="3:30" ht="30" customHeight="1" thickTop="1" thickBot="1" x14ac:dyDescent="0.25">
      <c r="C1916" s="118"/>
      <c r="D1916" s="115"/>
      <c r="E1916" s="116" t="s">
        <v>350</v>
      </c>
      <c r="F1916" s="118"/>
      <c r="G1916" s="131" t="s">
        <v>350</v>
      </c>
      <c r="H1916" s="131" t="s">
        <v>350</v>
      </c>
      <c r="I1916" s="132" t="s">
        <v>350</v>
      </c>
      <c r="AB1916" s="15" t="str">
        <f t="shared" si="88"/>
        <v/>
      </c>
      <c r="AC1916" s="15" t="str">
        <f t="shared" si="89"/>
        <v/>
      </c>
      <c r="AD1916" s="27" t="str">
        <f t="shared" si="90"/>
        <v/>
      </c>
    </row>
    <row r="1917" spans="3:30" ht="30" customHeight="1" thickTop="1" thickBot="1" x14ac:dyDescent="0.25">
      <c r="C1917" s="118"/>
      <c r="D1917" s="115"/>
      <c r="E1917" s="116" t="s">
        <v>350</v>
      </c>
      <c r="F1917" s="118"/>
      <c r="G1917" s="131" t="s">
        <v>350</v>
      </c>
      <c r="H1917" s="131" t="s">
        <v>350</v>
      </c>
      <c r="I1917" s="132" t="s">
        <v>350</v>
      </c>
      <c r="AB1917" s="15" t="str">
        <f t="shared" si="88"/>
        <v/>
      </c>
      <c r="AC1917" s="15" t="str">
        <f t="shared" si="89"/>
        <v/>
      </c>
      <c r="AD1917" s="27" t="str">
        <f t="shared" si="90"/>
        <v/>
      </c>
    </row>
    <row r="1918" spans="3:30" ht="30" customHeight="1" thickTop="1" thickBot="1" x14ac:dyDescent="0.25">
      <c r="C1918" s="118"/>
      <c r="D1918" s="115"/>
      <c r="E1918" s="116" t="s">
        <v>350</v>
      </c>
      <c r="F1918" s="118"/>
      <c r="G1918" s="131" t="s">
        <v>350</v>
      </c>
      <c r="H1918" s="131" t="s">
        <v>350</v>
      </c>
      <c r="I1918" s="132" t="s">
        <v>350</v>
      </c>
      <c r="AB1918" s="15" t="str">
        <f t="shared" si="88"/>
        <v/>
      </c>
      <c r="AC1918" s="15" t="str">
        <f t="shared" si="89"/>
        <v/>
      </c>
      <c r="AD1918" s="27" t="str">
        <f t="shared" si="90"/>
        <v/>
      </c>
    </row>
    <row r="1919" spans="3:30" ht="30" customHeight="1" thickTop="1" thickBot="1" x14ac:dyDescent="0.25">
      <c r="C1919" s="118"/>
      <c r="D1919" s="115"/>
      <c r="E1919" s="116" t="s">
        <v>350</v>
      </c>
      <c r="F1919" s="118"/>
      <c r="G1919" s="131" t="s">
        <v>350</v>
      </c>
      <c r="H1919" s="131" t="s">
        <v>350</v>
      </c>
      <c r="I1919" s="132" t="s">
        <v>350</v>
      </c>
      <c r="AB1919" s="15" t="str">
        <f t="shared" si="88"/>
        <v/>
      </c>
      <c r="AC1919" s="15" t="str">
        <f t="shared" si="89"/>
        <v/>
      </c>
      <c r="AD1919" s="27" t="str">
        <f t="shared" si="90"/>
        <v/>
      </c>
    </row>
    <row r="1920" spans="3:30" ht="30" customHeight="1" thickTop="1" thickBot="1" x14ac:dyDescent="0.25">
      <c r="C1920" s="118"/>
      <c r="D1920" s="115"/>
      <c r="E1920" s="116" t="s">
        <v>350</v>
      </c>
      <c r="F1920" s="118"/>
      <c r="G1920" s="131" t="s">
        <v>350</v>
      </c>
      <c r="H1920" s="131" t="s">
        <v>350</v>
      </c>
      <c r="I1920" s="132" t="s">
        <v>350</v>
      </c>
      <c r="AB1920" s="15" t="str">
        <f t="shared" si="88"/>
        <v/>
      </c>
      <c r="AC1920" s="15" t="str">
        <f t="shared" si="89"/>
        <v/>
      </c>
      <c r="AD1920" s="27" t="str">
        <f t="shared" si="90"/>
        <v/>
      </c>
    </row>
    <row r="1921" spans="3:30" ht="30" customHeight="1" thickTop="1" thickBot="1" x14ac:dyDescent="0.25">
      <c r="C1921" s="118"/>
      <c r="D1921" s="115"/>
      <c r="E1921" s="116" t="s">
        <v>350</v>
      </c>
      <c r="F1921" s="118"/>
      <c r="G1921" s="131" t="s">
        <v>350</v>
      </c>
      <c r="H1921" s="131" t="s">
        <v>350</v>
      </c>
      <c r="I1921" s="132" t="s">
        <v>350</v>
      </c>
      <c r="AB1921" s="15" t="str">
        <f t="shared" si="88"/>
        <v/>
      </c>
      <c r="AC1921" s="15" t="str">
        <f t="shared" si="89"/>
        <v/>
      </c>
      <c r="AD1921" s="27" t="str">
        <f t="shared" si="90"/>
        <v/>
      </c>
    </row>
    <row r="1922" spans="3:30" ht="30" customHeight="1" thickTop="1" thickBot="1" x14ac:dyDescent="0.25">
      <c r="C1922" s="118"/>
      <c r="D1922" s="115"/>
      <c r="E1922" s="116" t="s">
        <v>350</v>
      </c>
      <c r="F1922" s="118"/>
      <c r="G1922" s="131" t="s">
        <v>350</v>
      </c>
      <c r="H1922" s="131" t="s">
        <v>350</v>
      </c>
      <c r="I1922" s="132" t="s">
        <v>350</v>
      </c>
      <c r="AB1922" s="15" t="str">
        <f t="shared" si="88"/>
        <v/>
      </c>
      <c r="AC1922" s="15" t="str">
        <f t="shared" si="89"/>
        <v/>
      </c>
      <c r="AD1922" s="27" t="str">
        <f t="shared" si="90"/>
        <v/>
      </c>
    </row>
    <row r="1923" spans="3:30" ht="30" customHeight="1" thickTop="1" thickBot="1" x14ac:dyDescent="0.25">
      <c r="C1923" s="118"/>
      <c r="D1923" s="115"/>
      <c r="E1923" s="116" t="s">
        <v>350</v>
      </c>
      <c r="F1923" s="118"/>
      <c r="G1923" s="131" t="s">
        <v>350</v>
      </c>
      <c r="H1923" s="131" t="s">
        <v>350</v>
      </c>
      <c r="I1923" s="132" t="s">
        <v>350</v>
      </c>
      <c r="AB1923" s="15" t="str">
        <f t="shared" si="88"/>
        <v/>
      </c>
      <c r="AC1923" s="15" t="str">
        <f t="shared" si="89"/>
        <v/>
      </c>
      <c r="AD1923" s="27" t="str">
        <f t="shared" si="90"/>
        <v/>
      </c>
    </row>
    <row r="1924" spans="3:30" ht="30" customHeight="1" thickTop="1" thickBot="1" x14ac:dyDescent="0.25">
      <c r="C1924" s="118"/>
      <c r="D1924" s="115"/>
      <c r="E1924" s="116" t="s">
        <v>350</v>
      </c>
      <c r="F1924" s="118"/>
      <c r="G1924" s="131" t="s">
        <v>350</v>
      </c>
      <c r="H1924" s="131" t="s">
        <v>350</v>
      </c>
      <c r="I1924" s="132" t="s">
        <v>350</v>
      </c>
      <c r="AB1924" s="15" t="str">
        <f t="shared" si="88"/>
        <v/>
      </c>
      <c r="AC1924" s="15" t="str">
        <f t="shared" si="89"/>
        <v/>
      </c>
      <c r="AD1924" s="27" t="str">
        <f t="shared" si="90"/>
        <v/>
      </c>
    </row>
    <row r="1925" spans="3:30" ht="30" customHeight="1" thickTop="1" thickBot="1" x14ac:dyDescent="0.25">
      <c r="C1925" s="118"/>
      <c r="D1925" s="115"/>
      <c r="E1925" s="116" t="s">
        <v>350</v>
      </c>
      <c r="F1925" s="118"/>
      <c r="G1925" s="131" t="s">
        <v>350</v>
      </c>
      <c r="H1925" s="131" t="s">
        <v>350</v>
      </c>
      <c r="I1925" s="132" t="s">
        <v>350</v>
      </c>
      <c r="AB1925" s="15" t="str">
        <f t="shared" si="88"/>
        <v/>
      </c>
      <c r="AC1925" s="15" t="str">
        <f t="shared" si="89"/>
        <v/>
      </c>
      <c r="AD1925" s="27" t="str">
        <f t="shared" si="90"/>
        <v/>
      </c>
    </row>
    <row r="1926" spans="3:30" ht="30" customHeight="1" thickTop="1" thickBot="1" x14ac:dyDescent="0.25">
      <c r="C1926" s="118"/>
      <c r="D1926" s="115"/>
      <c r="E1926" s="116" t="s">
        <v>350</v>
      </c>
      <c r="F1926" s="118"/>
      <c r="G1926" s="131" t="s">
        <v>350</v>
      </c>
      <c r="H1926" s="131" t="s">
        <v>350</v>
      </c>
      <c r="I1926" s="132" t="s">
        <v>350</v>
      </c>
      <c r="AB1926" s="15" t="str">
        <f t="shared" si="88"/>
        <v/>
      </c>
      <c r="AC1926" s="15" t="str">
        <f t="shared" si="89"/>
        <v/>
      </c>
      <c r="AD1926" s="27" t="str">
        <f t="shared" si="90"/>
        <v/>
      </c>
    </row>
    <row r="1927" spans="3:30" ht="30" customHeight="1" thickTop="1" thickBot="1" x14ac:dyDescent="0.25">
      <c r="C1927" s="118"/>
      <c r="D1927" s="115"/>
      <c r="E1927" s="116" t="s">
        <v>350</v>
      </c>
      <c r="F1927" s="118"/>
      <c r="G1927" s="131" t="s">
        <v>350</v>
      </c>
      <c r="H1927" s="131" t="s">
        <v>350</v>
      </c>
      <c r="I1927" s="132" t="s">
        <v>350</v>
      </c>
      <c r="AB1927" s="15" t="str">
        <f t="shared" si="88"/>
        <v/>
      </c>
      <c r="AC1927" s="15" t="str">
        <f t="shared" si="89"/>
        <v/>
      </c>
      <c r="AD1927" s="27" t="str">
        <f t="shared" si="90"/>
        <v/>
      </c>
    </row>
    <row r="1928" spans="3:30" ht="30" customHeight="1" thickTop="1" thickBot="1" x14ac:dyDescent="0.25">
      <c r="C1928" s="118"/>
      <c r="D1928" s="115"/>
      <c r="E1928" s="116" t="s">
        <v>350</v>
      </c>
      <c r="F1928" s="118"/>
      <c r="G1928" s="131" t="s">
        <v>350</v>
      </c>
      <c r="H1928" s="131" t="s">
        <v>350</v>
      </c>
      <c r="I1928" s="132" t="s">
        <v>350</v>
      </c>
      <c r="AB1928" s="15" t="str">
        <f t="shared" si="88"/>
        <v/>
      </c>
      <c r="AC1928" s="15" t="str">
        <f t="shared" si="89"/>
        <v/>
      </c>
      <c r="AD1928" s="27" t="str">
        <f t="shared" si="90"/>
        <v/>
      </c>
    </row>
    <row r="1929" spans="3:30" ht="30" customHeight="1" thickTop="1" thickBot="1" x14ac:dyDescent="0.25">
      <c r="C1929" s="118"/>
      <c r="D1929" s="115"/>
      <c r="E1929" s="116" t="s">
        <v>350</v>
      </c>
      <c r="F1929" s="118"/>
      <c r="G1929" s="131" t="s">
        <v>350</v>
      </c>
      <c r="H1929" s="131" t="s">
        <v>350</v>
      </c>
      <c r="I1929" s="132" t="s">
        <v>350</v>
      </c>
      <c r="AB1929" s="15" t="str">
        <f t="shared" ref="AB1929:AB1992" si="91">IF(D1929="","",MONTH(D1929))</f>
        <v/>
      </c>
      <c r="AC1929" s="15" t="str">
        <f t="shared" ref="AC1929:AC1992" si="92">IF(D1929="","",YEAR(D1929))</f>
        <v/>
      </c>
      <c r="AD1929" s="27" t="str">
        <f t="shared" ref="AD1929:AD1992" si="93">IF(ISERROR(IF(G1929="","",H1929-G1929)),"",IF(G1929="","",H1929-G1929))</f>
        <v/>
      </c>
    </row>
    <row r="1930" spans="3:30" ht="30" customHeight="1" thickTop="1" thickBot="1" x14ac:dyDescent="0.25">
      <c r="C1930" s="118"/>
      <c r="D1930" s="115"/>
      <c r="E1930" s="116" t="s">
        <v>350</v>
      </c>
      <c r="F1930" s="118"/>
      <c r="G1930" s="131" t="s">
        <v>350</v>
      </c>
      <c r="H1930" s="131" t="s">
        <v>350</v>
      </c>
      <c r="I1930" s="132" t="s">
        <v>350</v>
      </c>
      <c r="AB1930" s="15" t="str">
        <f t="shared" si="91"/>
        <v/>
      </c>
      <c r="AC1930" s="15" t="str">
        <f t="shared" si="92"/>
        <v/>
      </c>
      <c r="AD1930" s="27" t="str">
        <f t="shared" si="93"/>
        <v/>
      </c>
    </row>
    <row r="1931" spans="3:30" ht="30" customHeight="1" thickTop="1" thickBot="1" x14ac:dyDescent="0.25">
      <c r="C1931" s="118"/>
      <c r="D1931" s="115"/>
      <c r="E1931" s="116" t="s">
        <v>350</v>
      </c>
      <c r="F1931" s="118"/>
      <c r="G1931" s="131" t="s">
        <v>350</v>
      </c>
      <c r="H1931" s="131" t="s">
        <v>350</v>
      </c>
      <c r="I1931" s="132" t="s">
        <v>350</v>
      </c>
      <c r="AB1931" s="15" t="str">
        <f t="shared" si="91"/>
        <v/>
      </c>
      <c r="AC1931" s="15" t="str">
        <f t="shared" si="92"/>
        <v/>
      </c>
      <c r="AD1931" s="27" t="str">
        <f t="shared" si="93"/>
        <v/>
      </c>
    </row>
    <row r="1932" spans="3:30" ht="30" customHeight="1" thickTop="1" thickBot="1" x14ac:dyDescent="0.25">
      <c r="C1932" s="118"/>
      <c r="D1932" s="115"/>
      <c r="E1932" s="116" t="s">
        <v>350</v>
      </c>
      <c r="F1932" s="118"/>
      <c r="G1932" s="131" t="s">
        <v>350</v>
      </c>
      <c r="H1932" s="131" t="s">
        <v>350</v>
      </c>
      <c r="I1932" s="132" t="s">
        <v>350</v>
      </c>
      <c r="AB1932" s="15" t="str">
        <f t="shared" si="91"/>
        <v/>
      </c>
      <c r="AC1932" s="15" t="str">
        <f t="shared" si="92"/>
        <v/>
      </c>
      <c r="AD1932" s="27" t="str">
        <f t="shared" si="93"/>
        <v/>
      </c>
    </row>
    <row r="1933" spans="3:30" ht="30" customHeight="1" thickTop="1" thickBot="1" x14ac:dyDescent="0.25">
      <c r="C1933" s="118"/>
      <c r="D1933" s="115"/>
      <c r="E1933" s="116" t="s">
        <v>350</v>
      </c>
      <c r="F1933" s="118"/>
      <c r="G1933" s="131" t="s">
        <v>350</v>
      </c>
      <c r="H1933" s="131" t="s">
        <v>350</v>
      </c>
      <c r="I1933" s="132" t="s">
        <v>350</v>
      </c>
      <c r="AB1933" s="15" t="str">
        <f t="shared" si="91"/>
        <v/>
      </c>
      <c r="AC1933" s="15" t="str">
        <f t="shared" si="92"/>
        <v/>
      </c>
      <c r="AD1933" s="27" t="str">
        <f t="shared" si="93"/>
        <v/>
      </c>
    </row>
    <row r="1934" spans="3:30" ht="30" customHeight="1" thickTop="1" thickBot="1" x14ac:dyDescent="0.25">
      <c r="C1934" s="118"/>
      <c r="D1934" s="115"/>
      <c r="E1934" s="116" t="s">
        <v>350</v>
      </c>
      <c r="F1934" s="118"/>
      <c r="G1934" s="131" t="s">
        <v>350</v>
      </c>
      <c r="H1934" s="131" t="s">
        <v>350</v>
      </c>
      <c r="I1934" s="132" t="s">
        <v>350</v>
      </c>
      <c r="AB1934" s="15" t="str">
        <f t="shared" si="91"/>
        <v/>
      </c>
      <c r="AC1934" s="15" t="str">
        <f t="shared" si="92"/>
        <v/>
      </c>
      <c r="AD1934" s="27" t="str">
        <f t="shared" si="93"/>
        <v/>
      </c>
    </row>
    <row r="1935" spans="3:30" ht="30" customHeight="1" thickTop="1" thickBot="1" x14ac:dyDescent="0.25">
      <c r="C1935" s="118"/>
      <c r="D1935" s="115"/>
      <c r="E1935" s="116" t="s">
        <v>350</v>
      </c>
      <c r="F1935" s="118"/>
      <c r="G1935" s="131" t="s">
        <v>350</v>
      </c>
      <c r="H1935" s="131" t="s">
        <v>350</v>
      </c>
      <c r="I1935" s="132" t="s">
        <v>350</v>
      </c>
      <c r="AB1935" s="15" t="str">
        <f t="shared" si="91"/>
        <v/>
      </c>
      <c r="AC1935" s="15" t="str">
        <f t="shared" si="92"/>
        <v/>
      </c>
      <c r="AD1935" s="27" t="str">
        <f t="shared" si="93"/>
        <v/>
      </c>
    </row>
    <row r="1936" spans="3:30" ht="30" customHeight="1" thickTop="1" thickBot="1" x14ac:dyDescent="0.25">
      <c r="C1936" s="118"/>
      <c r="D1936" s="115"/>
      <c r="E1936" s="116" t="s">
        <v>350</v>
      </c>
      <c r="F1936" s="118"/>
      <c r="G1936" s="131" t="s">
        <v>350</v>
      </c>
      <c r="H1936" s="131" t="s">
        <v>350</v>
      </c>
      <c r="I1936" s="132" t="s">
        <v>350</v>
      </c>
      <c r="AB1936" s="15" t="str">
        <f t="shared" si="91"/>
        <v/>
      </c>
      <c r="AC1936" s="15" t="str">
        <f t="shared" si="92"/>
        <v/>
      </c>
      <c r="AD1936" s="27" t="str">
        <f t="shared" si="93"/>
        <v/>
      </c>
    </row>
    <row r="1937" spans="3:30" ht="30" customHeight="1" thickTop="1" thickBot="1" x14ac:dyDescent="0.25">
      <c r="C1937" s="118"/>
      <c r="D1937" s="115"/>
      <c r="E1937" s="116" t="s">
        <v>350</v>
      </c>
      <c r="F1937" s="118"/>
      <c r="G1937" s="131" t="s">
        <v>350</v>
      </c>
      <c r="H1937" s="131" t="s">
        <v>350</v>
      </c>
      <c r="I1937" s="132" t="s">
        <v>350</v>
      </c>
      <c r="AB1937" s="15" t="str">
        <f t="shared" si="91"/>
        <v/>
      </c>
      <c r="AC1937" s="15" t="str">
        <f t="shared" si="92"/>
        <v/>
      </c>
      <c r="AD1937" s="27" t="str">
        <f t="shared" si="93"/>
        <v/>
      </c>
    </row>
    <row r="1938" spans="3:30" ht="30" customHeight="1" thickTop="1" thickBot="1" x14ac:dyDescent="0.25">
      <c r="C1938" s="118"/>
      <c r="D1938" s="115"/>
      <c r="E1938" s="116" t="s">
        <v>350</v>
      </c>
      <c r="F1938" s="118"/>
      <c r="G1938" s="131" t="s">
        <v>350</v>
      </c>
      <c r="H1938" s="131" t="s">
        <v>350</v>
      </c>
      <c r="I1938" s="132" t="s">
        <v>350</v>
      </c>
      <c r="AB1938" s="15" t="str">
        <f t="shared" si="91"/>
        <v/>
      </c>
      <c r="AC1938" s="15" t="str">
        <f t="shared" si="92"/>
        <v/>
      </c>
      <c r="AD1938" s="27" t="str">
        <f t="shared" si="93"/>
        <v/>
      </c>
    </row>
    <row r="1939" spans="3:30" ht="30" customHeight="1" thickTop="1" thickBot="1" x14ac:dyDescent="0.25">
      <c r="C1939" s="118"/>
      <c r="D1939" s="115"/>
      <c r="E1939" s="116" t="s">
        <v>350</v>
      </c>
      <c r="F1939" s="118"/>
      <c r="G1939" s="131" t="s">
        <v>350</v>
      </c>
      <c r="H1939" s="131" t="s">
        <v>350</v>
      </c>
      <c r="I1939" s="132" t="s">
        <v>350</v>
      </c>
      <c r="AB1939" s="15" t="str">
        <f t="shared" si="91"/>
        <v/>
      </c>
      <c r="AC1939" s="15" t="str">
        <f t="shared" si="92"/>
        <v/>
      </c>
      <c r="AD1939" s="27" t="str">
        <f t="shared" si="93"/>
        <v/>
      </c>
    </row>
    <row r="1940" spans="3:30" ht="30" customHeight="1" thickTop="1" thickBot="1" x14ac:dyDescent="0.25">
      <c r="C1940" s="118"/>
      <c r="D1940" s="115"/>
      <c r="E1940" s="116" t="s">
        <v>350</v>
      </c>
      <c r="F1940" s="118"/>
      <c r="G1940" s="131" t="s">
        <v>350</v>
      </c>
      <c r="H1940" s="131" t="s">
        <v>350</v>
      </c>
      <c r="I1940" s="132" t="s">
        <v>350</v>
      </c>
      <c r="AB1940" s="15" t="str">
        <f t="shared" si="91"/>
        <v/>
      </c>
      <c r="AC1940" s="15" t="str">
        <f t="shared" si="92"/>
        <v/>
      </c>
      <c r="AD1940" s="27" t="str">
        <f t="shared" si="93"/>
        <v/>
      </c>
    </row>
    <row r="1941" spans="3:30" ht="30" customHeight="1" thickTop="1" thickBot="1" x14ac:dyDescent="0.25">
      <c r="C1941" s="118"/>
      <c r="D1941" s="115"/>
      <c r="E1941" s="116" t="s">
        <v>350</v>
      </c>
      <c r="F1941" s="118"/>
      <c r="G1941" s="131" t="s">
        <v>350</v>
      </c>
      <c r="H1941" s="131" t="s">
        <v>350</v>
      </c>
      <c r="I1941" s="132" t="s">
        <v>350</v>
      </c>
      <c r="AB1941" s="15" t="str">
        <f t="shared" si="91"/>
        <v/>
      </c>
      <c r="AC1941" s="15" t="str">
        <f t="shared" si="92"/>
        <v/>
      </c>
      <c r="AD1941" s="27" t="str">
        <f t="shared" si="93"/>
        <v/>
      </c>
    </row>
    <row r="1942" spans="3:30" ht="30" customHeight="1" thickTop="1" thickBot="1" x14ac:dyDescent="0.25">
      <c r="C1942" s="118"/>
      <c r="D1942" s="115"/>
      <c r="E1942" s="116" t="s">
        <v>350</v>
      </c>
      <c r="F1942" s="118"/>
      <c r="G1942" s="131" t="s">
        <v>350</v>
      </c>
      <c r="H1942" s="131" t="s">
        <v>350</v>
      </c>
      <c r="I1942" s="132" t="s">
        <v>350</v>
      </c>
      <c r="AB1942" s="15" t="str">
        <f t="shared" si="91"/>
        <v/>
      </c>
      <c r="AC1942" s="15" t="str">
        <f t="shared" si="92"/>
        <v/>
      </c>
      <c r="AD1942" s="27" t="str">
        <f t="shared" si="93"/>
        <v/>
      </c>
    </row>
    <row r="1943" spans="3:30" ht="30" customHeight="1" thickTop="1" thickBot="1" x14ac:dyDescent="0.25">
      <c r="C1943" s="118"/>
      <c r="D1943" s="115"/>
      <c r="E1943" s="116" t="s">
        <v>350</v>
      </c>
      <c r="F1943" s="118"/>
      <c r="G1943" s="131" t="s">
        <v>350</v>
      </c>
      <c r="H1943" s="131" t="s">
        <v>350</v>
      </c>
      <c r="I1943" s="132" t="s">
        <v>350</v>
      </c>
      <c r="AB1943" s="15" t="str">
        <f t="shared" si="91"/>
        <v/>
      </c>
      <c r="AC1943" s="15" t="str">
        <f t="shared" si="92"/>
        <v/>
      </c>
      <c r="AD1943" s="27" t="str">
        <f t="shared" si="93"/>
        <v/>
      </c>
    </row>
    <row r="1944" spans="3:30" ht="30" customHeight="1" thickTop="1" thickBot="1" x14ac:dyDescent="0.25">
      <c r="C1944" s="118"/>
      <c r="D1944" s="115"/>
      <c r="E1944" s="116" t="s">
        <v>350</v>
      </c>
      <c r="F1944" s="118"/>
      <c r="G1944" s="131" t="s">
        <v>350</v>
      </c>
      <c r="H1944" s="131" t="s">
        <v>350</v>
      </c>
      <c r="I1944" s="132" t="s">
        <v>350</v>
      </c>
      <c r="AB1944" s="15" t="str">
        <f t="shared" si="91"/>
        <v/>
      </c>
      <c r="AC1944" s="15" t="str">
        <f t="shared" si="92"/>
        <v/>
      </c>
      <c r="AD1944" s="27" t="str">
        <f t="shared" si="93"/>
        <v/>
      </c>
    </row>
    <row r="1945" spans="3:30" ht="30" customHeight="1" thickTop="1" thickBot="1" x14ac:dyDescent="0.25">
      <c r="C1945" s="118"/>
      <c r="D1945" s="115"/>
      <c r="E1945" s="116" t="s">
        <v>350</v>
      </c>
      <c r="F1945" s="118"/>
      <c r="G1945" s="131" t="s">
        <v>350</v>
      </c>
      <c r="H1945" s="131" t="s">
        <v>350</v>
      </c>
      <c r="I1945" s="132" t="s">
        <v>350</v>
      </c>
      <c r="AB1945" s="15" t="str">
        <f t="shared" si="91"/>
        <v/>
      </c>
      <c r="AC1945" s="15" t="str">
        <f t="shared" si="92"/>
        <v/>
      </c>
      <c r="AD1945" s="27" t="str">
        <f t="shared" si="93"/>
        <v/>
      </c>
    </row>
    <row r="1946" spans="3:30" ht="30" customHeight="1" thickTop="1" thickBot="1" x14ac:dyDescent="0.25">
      <c r="C1946" s="118"/>
      <c r="D1946" s="115"/>
      <c r="E1946" s="116" t="s">
        <v>350</v>
      </c>
      <c r="F1946" s="118"/>
      <c r="G1946" s="131" t="s">
        <v>350</v>
      </c>
      <c r="H1946" s="131" t="s">
        <v>350</v>
      </c>
      <c r="I1946" s="132" t="s">
        <v>350</v>
      </c>
      <c r="AB1946" s="15" t="str">
        <f t="shared" si="91"/>
        <v/>
      </c>
      <c r="AC1946" s="15" t="str">
        <f t="shared" si="92"/>
        <v/>
      </c>
      <c r="AD1946" s="27" t="str">
        <f t="shared" si="93"/>
        <v/>
      </c>
    </row>
    <row r="1947" spans="3:30" ht="30" customHeight="1" thickTop="1" thickBot="1" x14ac:dyDescent="0.25">
      <c r="C1947" s="118"/>
      <c r="D1947" s="115"/>
      <c r="E1947" s="116" t="s">
        <v>350</v>
      </c>
      <c r="F1947" s="118"/>
      <c r="G1947" s="131" t="s">
        <v>350</v>
      </c>
      <c r="H1947" s="131" t="s">
        <v>350</v>
      </c>
      <c r="I1947" s="132" t="s">
        <v>350</v>
      </c>
      <c r="AB1947" s="15" t="str">
        <f t="shared" si="91"/>
        <v/>
      </c>
      <c r="AC1947" s="15" t="str">
        <f t="shared" si="92"/>
        <v/>
      </c>
      <c r="AD1947" s="27" t="str">
        <f t="shared" si="93"/>
        <v/>
      </c>
    </row>
    <row r="1948" spans="3:30" ht="30" customHeight="1" thickTop="1" thickBot="1" x14ac:dyDescent="0.25">
      <c r="C1948" s="118"/>
      <c r="D1948" s="115"/>
      <c r="E1948" s="116" t="s">
        <v>350</v>
      </c>
      <c r="F1948" s="118"/>
      <c r="G1948" s="131" t="s">
        <v>350</v>
      </c>
      <c r="H1948" s="131" t="s">
        <v>350</v>
      </c>
      <c r="I1948" s="132" t="s">
        <v>350</v>
      </c>
      <c r="AB1948" s="15" t="str">
        <f t="shared" si="91"/>
        <v/>
      </c>
      <c r="AC1948" s="15" t="str">
        <f t="shared" si="92"/>
        <v/>
      </c>
      <c r="AD1948" s="27" t="str">
        <f t="shared" si="93"/>
        <v/>
      </c>
    </row>
    <row r="1949" spans="3:30" ht="30" customHeight="1" thickTop="1" thickBot="1" x14ac:dyDescent="0.25">
      <c r="C1949" s="118"/>
      <c r="D1949" s="115"/>
      <c r="E1949" s="116" t="s">
        <v>350</v>
      </c>
      <c r="F1949" s="118"/>
      <c r="G1949" s="131" t="s">
        <v>350</v>
      </c>
      <c r="H1949" s="131" t="s">
        <v>350</v>
      </c>
      <c r="I1949" s="132" t="s">
        <v>350</v>
      </c>
      <c r="AB1949" s="15" t="str">
        <f t="shared" si="91"/>
        <v/>
      </c>
      <c r="AC1949" s="15" t="str">
        <f t="shared" si="92"/>
        <v/>
      </c>
      <c r="AD1949" s="27" t="str">
        <f t="shared" si="93"/>
        <v/>
      </c>
    </row>
    <row r="1950" spans="3:30" ht="30" customHeight="1" thickTop="1" thickBot="1" x14ac:dyDescent="0.25">
      <c r="C1950" s="118"/>
      <c r="D1950" s="115"/>
      <c r="E1950" s="116" t="s">
        <v>350</v>
      </c>
      <c r="F1950" s="118"/>
      <c r="G1950" s="131" t="s">
        <v>350</v>
      </c>
      <c r="H1950" s="131" t="s">
        <v>350</v>
      </c>
      <c r="I1950" s="132" t="s">
        <v>350</v>
      </c>
      <c r="AB1950" s="15" t="str">
        <f t="shared" si="91"/>
        <v/>
      </c>
      <c r="AC1950" s="15" t="str">
        <f t="shared" si="92"/>
        <v/>
      </c>
      <c r="AD1950" s="27" t="str">
        <f t="shared" si="93"/>
        <v/>
      </c>
    </row>
    <row r="1951" spans="3:30" ht="30" customHeight="1" thickTop="1" thickBot="1" x14ac:dyDescent="0.25">
      <c r="C1951" s="118"/>
      <c r="D1951" s="115"/>
      <c r="E1951" s="116" t="s">
        <v>350</v>
      </c>
      <c r="F1951" s="118"/>
      <c r="G1951" s="131" t="s">
        <v>350</v>
      </c>
      <c r="H1951" s="131" t="s">
        <v>350</v>
      </c>
      <c r="I1951" s="132" t="s">
        <v>350</v>
      </c>
      <c r="AB1951" s="15" t="str">
        <f t="shared" si="91"/>
        <v/>
      </c>
      <c r="AC1951" s="15" t="str">
        <f t="shared" si="92"/>
        <v/>
      </c>
      <c r="AD1951" s="27" t="str">
        <f t="shared" si="93"/>
        <v/>
      </c>
    </row>
    <row r="1952" spans="3:30" ht="30" customHeight="1" thickTop="1" thickBot="1" x14ac:dyDescent="0.25">
      <c r="C1952" s="118"/>
      <c r="D1952" s="115"/>
      <c r="E1952" s="116" t="s">
        <v>350</v>
      </c>
      <c r="F1952" s="118"/>
      <c r="G1952" s="131" t="s">
        <v>350</v>
      </c>
      <c r="H1952" s="131" t="s">
        <v>350</v>
      </c>
      <c r="I1952" s="132" t="s">
        <v>350</v>
      </c>
      <c r="AB1952" s="15" t="str">
        <f t="shared" si="91"/>
        <v/>
      </c>
      <c r="AC1952" s="15" t="str">
        <f t="shared" si="92"/>
        <v/>
      </c>
      <c r="AD1952" s="27" t="str">
        <f t="shared" si="93"/>
        <v/>
      </c>
    </row>
    <row r="1953" spans="3:30" ht="30" customHeight="1" thickTop="1" thickBot="1" x14ac:dyDescent="0.25">
      <c r="C1953" s="118"/>
      <c r="D1953" s="115"/>
      <c r="E1953" s="116" t="s">
        <v>350</v>
      </c>
      <c r="F1953" s="118"/>
      <c r="G1953" s="131" t="s">
        <v>350</v>
      </c>
      <c r="H1953" s="131" t="s">
        <v>350</v>
      </c>
      <c r="I1953" s="132" t="s">
        <v>350</v>
      </c>
      <c r="AB1953" s="15" t="str">
        <f t="shared" si="91"/>
        <v/>
      </c>
      <c r="AC1953" s="15" t="str">
        <f t="shared" si="92"/>
        <v/>
      </c>
      <c r="AD1953" s="27" t="str">
        <f t="shared" si="93"/>
        <v/>
      </c>
    </row>
    <row r="1954" spans="3:30" ht="30" customHeight="1" thickTop="1" thickBot="1" x14ac:dyDescent="0.25">
      <c r="C1954" s="118"/>
      <c r="D1954" s="115"/>
      <c r="E1954" s="116" t="s">
        <v>350</v>
      </c>
      <c r="F1954" s="118"/>
      <c r="G1954" s="131" t="s">
        <v>350</v>
      </c>
      <c r="H1954" s="131" t="s">
        <v>350</v>
      </c>
      <c r="I1954" s="132" t="s">
        <v>350</v>
      </c>
      <c r="AB1954" s="15" t="str">
        <f t="shared" si="91"/>
        <v/>
      </c>
      <c r="AC1954" s="15" t="str">
        <f t="shared" si="92"/>
        <v/>
      </c>
      <c r="AD1954" s="27" t="str">
        <f t="shared" si="93"/>
        <v/>
      </c>
    </row>
    <row r="1955" spans="3:30" ht="30" customHeight="1" thickTop="1" thickBot="1" x14ac:dyDescent="0.25">
      <c r="C1955" s="118"/>
      <c r="D1955" s="115"/>
      <c r="E1955" s="116" t="s">
        <v>350</v>
      </c>
      <c r="F1955" s="118"/>
      <c r="G1955" s="131" t="s">
        <v>350</v>
      </c>
      <c r="H1955" s="131" t="s">
        <v>350</v>
      </c>
      <c r="I1955" s="132" t="s">
        <v>350</v>
      </c>
      <c r="AB1955" s="15" t="str">
        <f t="shared" si="91"/>
        <v/>
      </c>
      <c r="AC1955" s="15" t="str">
        <f t="shared" si="92"/>
        <v/>
      </c>
      <c r="AD1955" s="27" t="str">
        <f t="shared" si="93"/>
        <v/>
      </c>
    </row>
    <row r="1956" spans="3:30" ht="30" customHeight="1" thickTop="1" thickBot="1" x14ac:dyDescent="0.25">
      <c r="C1956" s="118"/>
      <c r="D1956" s="115"/>
      <c r="E1956" s="116" t="s">
        <v>350</v>
      </c>
      <c r="F1956" s="118"/>
      <c r="G1956" s="131" t="s">
        <v>350</v>
      </c>
      <c r="H1956" s="131" t="s">
        <v>350</v>
      </c>
      <c r="I1956" s="132" t="s">
        <v>350</v>
      </c>
      <c r="AB1956" s="15" t="str">
        <f t="shared" si="91"/>
        <v/>
      </c>
      <c r="AC1956" s="15" t="str">
        <f t="shared" si="92"/>
        <v/>
      </c>
      <c r="AD1956" s="27" t="str">
        <f t="shared" si="93"/>
        <v/>
      </c>
    </row>
    <row r="1957" spans="3:30" ht="30" customHeight="1" thickTop="1" thickBot="1" x14ac:dyDescent="0.25">
      <c r="C1957" s="118"/>
      <c r="D1957" s="115"/>
      <c r="E1957" s="116" t="s">
        <v>350</v>
      </c>
      <c r="F1957" s="118"/>
      <c r="G1957" s="131" t="s">
        <v>350</v>
      </c>
      <c r="H1957" s="131" t="s">
        <v>350</v>
      </c>
      <c r="I1957" s="132" t="s">
        <v>350</v>
      </c>
      <c r="AB1957" s="15" t="str">
        <f t="shared" si="91"/>
        <v/>
      </c>
      <c r="AC1957" s="15" t="str">
        <f t="shared" si="92"/>
        <v/>
      </c>
      <c r="AD1957" s="27" t="str">
        <f t="shared" si="93"/>
        <v/>
      </c>
    </row>
    <row r="1958" spans="3:30" ht="30" customHeight="1" thickTop="1" thickBot="1" x14ac:dyDescent="0.25">
      <c r="C1958" s="118"/>
      <c r="D1958" s="115"/>
      <c r="E1958" s="116" t="s">
        <v>350</v>
      </c>
      <c r="F1958" s="118"/>
      <c r="G1958" s="131" t="s">
        <v>350</v>
      </c>
      <c r="H1958" s="131" t="s">
        <v>350</v>
      </c>
      <c r="I1958" s="132" t="s">
        <v>350</v>
      </c>
      <c r="AB1958" s="15" t="str">
        <f t="shared" si="91"/>
        <v/>
      </c>
      <c r="AC1958" s="15" t="str">
        <f t="shared" si="92"/>
        <v/>
      </c>
      <c r="AD1958" s="27" t="str">
        <f t="shared" si="93"/>
        <v/>
      </c>
    </row>
    <row r="1959" spans="3:30" ht="30" customHeight="1" thickTop="1" thickBot="1" x14ac:dyDescent="0.25">
      <c r="C1959" s="118"/>
      <c r="D1959" s="115"/>
      <c r="E1959" s="116" t="s">
        <v>350</v>
      </c>
      <c r="F1959" s="118"/>
      <c r="G1959" s="131" t="s">
        <v>350</v>
      </c>
      <c r="H1959" s="131" t="s">
        <v>350</v>
      </c>
      <c r="I1959" s="132" t="s">
        <v>350</v>
      </c>
      <c r="AB1959" s="15" t="str">
        <f t="shared" si="91"/>
        <v/>
      </c>
      <c r="AC1959" s="15" t="str">
        <f t="shared" si="92"/>
        <v/>
      </c>
      <c r="AD1959" s="27" t="str">
        <f t="shared" si="93"/>
        <v/>
      </c>
    </row>
    <row r="1960" spans="3:30" ht="30" customHeight="1" thickTop="1" thickBot="1" x14ac:dyDescent="0.25">
      <c r="C1960" s="118"/>
      <c r="D1960" s="115"/>
      <c r="E1960" s="116" t="s">
        <v>350</v>
      </c>
      <c r="F1960" s="118"/>
      <c r="G1960" s="131" t="s">
        <v>350</v>
      </c>
      <c r="H1960" s="131" t="s">
        <v>350</v>
      </c>
      <c r="I1960" s="132" t="s">
        <v>350</v>
      </c>
      <c r="AB1960" s="15" t="str">
        <f t="shared" si="91"/>
        <v/>
      </c>
      <c r="AC1960" s="15" t="str">
        <f t="shared" si="92"/>
        <v/>
      </c>
      <c r="AD1960" s="27" t="str">
        <f t="shared" si="93"/>
        <v/>
      </c>
    </row>
    <row r="1961" spans="3:30" ht="30" customHeight="1" thickTop="1" thickBot="1" x14ac:dyDescent="0.25">
      <c r="C1961" s="118"/>
      <c r="D1961" s="115"/>
      <c r="E1961" s="116" t="s">
        <v>350</v>
      </c>
      <c r="F1961" s="118"/>
      <c r="G1961" s="131" t="s">
        <v>350</v>
      </c>
      <c r="H1961" s="131" t="s">
        <v>350</v>
      </c>
      <c r="I1961" s="132" t="s">
        <v>350</v>
      </c>
      <c r="AB1961" s="15" t="str">
        <f t="shared" si="91"/>
        <v/>
      </c>
      <c r="AC1961" s="15" t="str">
        <f t="shared" si="92"/>
        <v/>
      </c>
      <c r="AD1961" s="27" t="str">
        <f t="shared" si="93"/>
        <v/>
      </c>
    </row>
    <row r="1962" spans="3:30" ht="30" customHeight="1" thickTop="1" thickBot="1" x14ac:dyDescent="0.25">
      <c r="C1962" s="118"/>
      <c r="D1962" s="115"/>
      <c r="E1962" s="116" t="s">
        <v>350</v>
      </c>
      <c r="F1962" s="118"/>
      <c r="G1962" s="131" t="s">
        <v>350</v>
      </c>
      <c r="H1962" s="131" t="s">
        <v>350</v>
      </c>
      <c r="I1962" s="132" t="s">
        <v>350</v>
      </c>
      <c r="AB1962" s="15" t="str">
        <f t="shared" si="91"/>
        <v/>
      </c>
      <c r="AC1962" s="15" t="str">
        <f t="shared" si="92"/>
        <v/>
      </c>
      <c r="AD1962" s="27" t="str">
        <f t="shared" si="93"/>
        <v/>
      </c>
    </row>
    <row r="1963" spans="3:30" ht="30" customHeight="1" thickTop="1" thickBot="1" x14ac:dyDescent="0.25">
      <c r="C1963" s="118"/>
      <c r="D1963" s="115"/>
      <c r="E1963" s="116" t="s">
        <v>350</v>
      </c>
      <c r="F1963" s="118"/>
      <c r="G1963" s="131" t="s">
        <v>350</v>
      </c>
      <c r="H1963" s="131" t="s">
        <v>350</v>
      </c>
      <c r="I1963" s="132" t="s">
        <v>350</v>
      </c>
      <c r="AB1963" s="15" t="str">
        <f t="shared" si="91"/>
        <v/>
      </c>
      <c r="AC1963" s="15" t="str">
        <f t="shared" si="92"/>
        <v/>
      </c>
      <c r="AD1963" s="27" t="str">
        <f t="shared" si="93"/>
        <v/>
      </c>
    </row>
    <row r="1964" spans="3:30" ht="30" customHeight="1" thickTop="1" thickBot="1" x14ac:dyDescent="0.25">
      <c r="C1964" s="118"/>
      <c r="D1964" s="115"/>
      <c r="E1964" s="116" t="s">
        <v>350</v>
      </c>
      <c r="F1964" s="118"/>
      <c r="G1964" s="131" t="s">
        <v>350</v>
      </c>
      <c r="H1964" s="131" t="s">
        <v>350</v>
      </c>
      <c r="I1964" s="132" t="s">
        <v>350</v>
      </c>
      <c r="AB1964" s="15" t="str">
        <f t="shared" si="91"/>
        <v/>
      </c>
      <c r="AC1964" s="15" t="str">
        <f t="shared" si="92"/>
        <v/>
      </c>
      <c r="AD1964" s="27" t="str">
        <f t="shared" si="93"/>
        <v/>
      </c>
    </row>
    <row r="1965" spans="3:30" ht="30" customHeight="1" thickTop="1" thickBot="1" x14ac:dyDescent="0.25">
      <c r="C1965" s="118"/>
      <c r="D1965" s="115"/>
      <c r="E1965" s="116" t="s">
        <v>350</v>
      </c>
      <c r="F1965" s="118"/>
      <c r="G1965" s="131" t="s">
        <v>350</v>
      </c>
      <c r="H1965" s="131" t="s">
        <v>350</v>
      </c>
      <c r="I1965" s="132" t="s">
        <v>350</v>
      </c>
      <c r="AB1965" s="15" t="str">
        <f t="shared" si="91"/>
        <v/>
      </c>
      <c r="AC1965" s="15" t="str">
        <f t="shared" si="92"/>
        <v/>
      </c>
      <c r="AD1965" s="27" t="str">
        <f t="shared" si="93"/>
        <v/>
      </c>
    </row>
    <row r="1966" spans="3:30" ht="30" customHeight="1" thickTop="1" thickBot="1" x14ac:dyDescent="0.25">
      <c r="C1966" s="118"/>
      <c r="D1966" s="115"/>
      <c r="E1966" s="116" t="s">
        <v>350</v>
      </c>
      <c r="F1966" s="118"/>
      <c r="G1966" s="131" t="s">
        <v>350</v>
      </c>
      <c r="H1966" s="131" t="s">
        <v>350</v>
      </c>
      <c r="I1966" s="132" t="s">
        <v>350</v>
      </c>
      <c r="AB1966" s="15" t="str">
        <f t="shared" si="91"/>
        <v/>
      </c>
      <c r="AC1966" s="15" t="str">
        <f t="shared" si="92"/>
        <v/>
      </c>
      <c r="AD1966" s="27" t="str">
        <f t="shared" si="93"/>
        <v/>
      </c>
    </row>
    <row r="1967" spans="3:30" ht="30" customHeight="1" thickTop="1" thickBot="1" x14ac:dyDescent="0.25">
      <c r="C1967" s="118"/>
      <c r="D1967" s="115"/>
      <c r="E1967" s="116" t="s">
        <v>350</v>
      </c>
      <c r="F1967" s="118"/>
      <c r="G1967" s="131" t="s">
        <v>350</v>
      </c>
      <c r="H1967" s="131" t="s">
        <v>350</v>
      </c>
      <c r="I1967" s="132" t="s">
        <v>350</v>
      </c>
      <c r="AB1967" s="15" t="str">
        <f t="shared" si="91"/>
        <v/>
      </c>
      <c r="AC1967" s="15" t="str">
        <f t="shared" si="92"/>
        <v/>
      </c>
      <c r="AD1967" s="27" t="str">
        <f t="shared" si="93"/>
        <v/>
      </c>
    </row>
    <row r="1968" spans="3:30" ht="30" customHeight="1" thickTop="1" thickBot="1" x14ac:dyDescent="0.25">
      <c r="C1968" s="118"/>
      <c r="D1968" s="115"/>
      <c r="E1968" s="116" t="s">
        <v>350</v>
      </c>
      <c r="F1968" s="118"/>
      <c r="G1968" s="131" t="s">
        <v>350</v>
      </c>
      <c r="H1968" s="131" t="s">
        <v>350</v>
      </c>
      <c r="I1968" s="132" t="s">
        <v>350</v>
      </c>
      <c r="AB1968" s="15" t="str">
        <f t="shared" si="91"/>
        <v/>
      </c>
      <c r="AC1968" s="15" t="str">
        <f t="shared" si="92"/>
        <v/>
      </c>
      <c r="AD1968" s="27" t="str">
        <f t="shared" si="93"/>
        <v/>
      </c>
    </row>
    <row r="1969" spans="3:30" ht="30" customHeight="1" thickTop="1" thickBot="1" x14ac:dyDescent="0.25">
      <c r="C1969" s="118"/>
      <c r="D1969" s="115"/>
      <c r="E1969" s="116" t="s">
        <v>350</v>
      </c>
      <c r="F1969" s="118"/>
      <c r="G1969" s="131" t="s">
        <v>350</v>
      </c>
      <c r="H1969" s="131" t="s">
        <v>350</v>
      </c>
      <c r="I1969" s="132" t="s">
        <v>350</v>
      </c>
      <c r="AB1969" s="15" t="str">
        <f t="shared" si="91"/>
        <v/>
      </c>
      <c r="AC1969" s="15" t="str">
        <f t="shared" si="92"/>
        <v/>
      </c>
      <c r="AD1969" s="27" t="str">
        <f t="shared" si="93"/>
        <v/>
      </c>
    </row>
    <row r="1970" spans="3:30" ht="30" customHeight="1" thickTop="1" thickBot="1" x14ac:dyDescent="0.25">
      <c r="C1970" s="118"/>
      <c r="D1970" s="115"/>
      <c r="E1970" s="116" t="s">
        <v>350</v>
      </c>
      <c r="F1970" s="118"/>
      <c r="G1970" s="131" t="s">
        <v>350</v>
      </c>
      <c r="H1970" s="131" t="s">
        <v>350</v>
      </c>
      <c r="I1970" s="132" t="s">
        <v>350</v>
      </c>
      <c r="AB1970" s="15" t="str">
        <f t="shared" si="91"/>
        <v/>
      </c>
      <c r="AC1970" s="15" t="str">
        <f t="shared" si="92"/>
        <v/>
      </c>
      <c r="AD1970" s="27" t="str">
        <f t="shared" si="93"/>
        <v/>
      </c>
    </row>
    <row r="1971" spans="3:30" ht="30" customHeight="1" thickTop="1" thickBot="1" x14ac:dyDescent="0.25">
      <c r="C1971" s="118"/>
      <c r="D1971" s="115"/>
      <c r="E1971" s="116" t="s">
        <v>350</v>
      </c>
      <c r="F1971" s="118"/>
      <c r="G1971" s="131" t="s">
        <v>350</v>
      </c>
      <c r="H1971" s="131" t="s">
        <v>350</v>
      </c>
      <c r="I1971" s="132" t="s">
        <v>350</v>
      </c>
      <c r="AB1971" s="15" t="str">
        <f t="shared" si="91"/>
        <v/>
      </c>
      <c r="AC1971" s="15" t="str">
        <f t="shared" si="92"/>
        <v/>
      </c>
      <c r="AD1971" s="27" t="str">
        <f t="shared" si="93"/>
        <v/>
      </c>
    </row>
    <row r="1972" spans="3:30" ht="30" customHeight="1" thickTop="1" thickBot="1" x14ac:dyDescent="0.25">
      <c r="C1972" s="118"/>
      <c r="D1972" s="115"/>
      <c r="E1972" s="116" t="s">
        <v>350</v>
      </c>
      <c r="F1972" s="118"/>
      <c r="G1972" s="131" t="s">
        <v>350</v>
      </c>
      <c r="H1972" s="131" t="s">
        <v>350</v>
      </c>
      <c r="I1972" s="132" t="s">
        <v>350</v>
      </c>
      <c r="AB1972" s="15" t="str">
        <f t="shared" si="91"/>
        <v/>
      </c>
      <c r="AC1972" s="15" t="str">
        <f t="shared" si="92"/>
        <v/>
      </c>
      <c r="AD1972" s="27" t="str">
        <f t="shared" si="93"/>
        <v/>
      </c>
    </row>
    <row r="1973" spans="3:30" ht="30" customHeight="1" thickTop="1" thickBot="1" x14ac:dyDescent="0.25">
      <c r="C1973" s="118"/>
      <c r="D1973" s="115"/>
      <c r="E1973" s="116" t="s">
        <v>350</v>
      </c>
      <c r="F1973" s="118"/>
      <c r="G1973" s="131" t="s">
        <v>350</v>
      </c>
      <c r="H1973" s="131" t="s">
        <v>350</v>
      </c>
      <c r="I1973" s="132" t="s">
        <v>350</v>
      </c>
      <c r="AB1973" s="15" t="str">
        <f t="shared" si="91"/>
        <v/>
      </c>
      <c r="AC1973" s="15" t="str">
        <f t="shared" si="92"/>
        <v/>
      </c>
      <c r="AD1973" s="27" t="str">
        <f t="shared" si="93"/>
        <v/>
      </c>
    </row>
    <row r="1974" spans="3:30" ht="30" customHeight="1" thickTop="1" thickBot="1" x14ac:dyDescent="0.25">
      <c r="C1974" s="118"/>
      <c r="D1974" s="115"/>
      <c r="E1974" s="116" t="s">
        <v>350</v>
      </c>
      <c r="F1974" s="118"/>
      <c r="G1974" s="131" t="s">
        <v>350</v>
      </c>
      <c r="H1974" s="131" t="s">
        <v>350</v>
      </c>
      <c r="I1974" s="132" t="s">
        <v>350</v>
      </c>
      <c r="AB1974" s="15" t="str">
        <f t="shared" si="91"/>
        <v/>
      </c>
      <c r="AC1974" s="15" t="str">
        <f t="shared" si="92"/>
        <v/>
      </c>
      <c r="AD1974" s="27" t="str">
        <f t="shared" si="93"/>
        <v/>
      </c>
    </row>
    <row r="1975" spans="3:30" ht="30" customHeight="1" thickTop="1" thickBot="1" x14ac:dyDescent="0.25">
      <c r="C1975" s="118"/>
      <c r="D1975" s="115"/>
      <c r="E1975" s="116" t="s">
        <v>350</v>
      </c>
      <c r="F1975" s="118"/>
      <c r="G1975" s="131" t="s">
        <v>350</v>
      </c>
      <c r="H1975" s="131" t="s">
        <v>350</v>
      </c>
      <c r="I1975" s="132" t="s">
        <v>350</v>
      </c>
      <c r="AB1975" s="15" t="str">
        <f t="shared" si="91"/>
        <v/>
      </c>
      <c r="AC1975" s="15" t="str">
        <f t="shared" si="92"/>
        <v/>
      </c>
      <c r="AD1975" s="27" t="str">
        <f t="shared" si="93"/>
        <v/>
      </c>
    </row>
    <row r="1976" spans="3:30" ht="30" customHeight="1" thickTop="1" thickBot="1" x14ac:dyDescent="0.25">
      <c r="C1976" s="118"/>
      <c r="D1976" s="115"/>
      <c r="E1976" s="116" t="s">
        <v>350</v>
      </c>
      <c r="F1976" s="118"/>
      <c r="G1976" s="131" t="s">
        <v>350</v>
      </c>
      <c r="H1976" s="131" t="s">
        <v>350</v>
      </c>
      <c r="I1976" s="132" t="s">
        <v>350</v>
      </c>
      <c r="AB1976" s="15" t="str">
        <f t="shared" si="91"/>
        <v/>
      </c>
      <c r="AC1976" s="15" t="str">
        <f t="shared" si="92"/>
        <v/>
      </c>
      <c r="AD1976" s="27" t="str">
        <f t="shared" si="93"/>
        <v/>
      </c>
    </row>
    <row r="1977" spans="3:30" ht="30" customHeight="1" thickTop="1" thickBot="1" x14ac:dyDescent="0.25">
      <c r="C1977" s="118"/>
      <c r="D1977" s="115"/>
      <c r="E1977" s="116" t="s">
        <v>350</v>
      </c>
      <c r="F1977" s="118"/>
      <c r="G1977" s="131" t="s">
        <v>350</v>
      </c>
      <c r="H1977" s="131" t="s">
        <v>350</v>
      </c>
      <c r="I1977" s="132" t="s">
        <v>350</v>
      </c>
      <c r="AB1977" s="15" t="str">
        <f t="shared" si="91"/>
        <v/>
      </c>
      <c r="AC1977" s="15" t="str">
        <f t="shared" si="92"/>
        <v/>
      </c>
      <c r="AD1977" s="27" t="str">
        <f t="shared" si="93"/>
        <v/>
      </c>
    </row>
    <row r="1978" spans="3:30" ht="30" customHeight="1" thickTop="1" thickBot="1" x14ac:dyDescent="0.25">
      <c r="C1978" s="118"/>
      <c r="D1978" s="115"/>
      <c r="E1978" s="116" t="s">
        <v>350</v>
      </c>
      <c r="F1978" s="118"/>
      <c r="G1978" s="131" t="s">
        <v>350</v>
      </c>
      <c r="H1978" s="131" t="s">
        <v>350</v>
      </c>
      <c r="I1978" s="132" t="s">
        <v>350</v>
      </c>
      <c r="AB1978" s="15" t="str">
        <f t="shared" si="91"/>
        <v/>
      </c>
      <c r="AC1978" s="15" t="str">
        <f t="shared" si="92"/>
        <v/>
      </c>
      <c r="AD1978" s="27" t="str">
        <f t="shared" si="93"/>
        <v/>
      </c>
    </row>
    <row r="1979" spans="3:30" ht="30" customHeight="1" thickTop="1" thickBot="1" x14ac:dyDescent="0.25">
      <c r="C1979" s="118"/>
      <c r="D1979" s="115"/>
      <c r="E1979" s="116" t="s">
        <v>350</v>
      </c>
      <c r="F1979" s="118"/>
      <c r="G1979" s="131" t="s">
        <v>350</v>
      </c>
      <c r="H1979" s="131" t="s">
        <v>350</v>
      </c>
      <c r="I1979" s="132" t="s">
        <v>350</v>
      </c>
      <c r="AB1979" s="15" t="str">
        <f t="shared" si="91"/>
        <v/>
      </c>
      <c r="AC1979" s="15" t="str">
        <f t="shared" si="92"/>
        <v/>
      </c>
      <c r="AD1979" s="27" t="str">
        <f t="shared" si="93"/>
        <v/>
      </c>
    </row>
    <row r="1980" spans="3:30" ht="30" customHeight="1" thickTop="1" thickBot="1" x14ac:dyDescent="0.25">
      <c r="C1980" s="118"/>
      <c r="D1980" s="115"/>
      <c r="E1980" s="116" t="s">
        <v>350</v>
      </c>
      <c r="F1980" s="118"/>
      <c r="G1980" s="131" t="s">
        <v>350</v>
      </c>
      <c r="H1980" s="131" t="s">
        <v>350</v>
      </c>
      <c r="I1980" s="132" t="s">
        <v>350</v>
      </c>
      <c r="AB1980" s="15" t="str">
        <f t="shared" si="91"/>
        <v/>
      </c>
      <c r="AC1980" s="15" t="str">
        <f t="shared" si="92"/>
        <v/>
      </c>
      <c r="AD1980" s="27" t="str">
        <f t="shared" si="93"/>
        <v/>
      </c>
    </row>
    <row r="1981" spans="3:30" ht="30" customHeight="1" thickTop="1" thickBot="1" x14ac:dyDescent="0.25">
      <c r="C1981" s="118"/>
      <c r="D1981" s="115"/>
      <c r="E1981" s="116" t="s">
        <v>350</v>
      </c>
      <c r="F1981" s="118"/>
      <c r="G1981" s="131" t="s">
        <v>350</v>
      </c>
      <c r="H1981" s="131" t="s">
        <v>350</v>
      </c>
      <c r="I1981" s="132" t="s">
        <v>350</v>
      </c>
      <c r="AB1981" s="15" t="str">
        <f t="shared" si="91"/>
        <v/>
      </c>
      <c r="AC1981" s="15" t="str">
        <f t="shared" si="92"/>
        <v/>
      </c>
      <c r="AD1981" s="27" t="str">
        <f t="shared" si="93"/>
        <v/>
      </c>
    </row>
    <row r="1982" spans="3:30" ht="30" customHeight="1" thickTop="1" thickBot="1" x14ac:dyDescent="0.25">
      <c r="C1982" s="118"/>
      <c r="D1982" s="115"/>
      <c r="E1982" s="116" t="s">
        <v>350</v>
      </c>
      <c r="F1982" s="118"/>
      <c r="G1982" s="131" t="s">
        <v>350</v>
      </c>
      <c r="H1982" s="131" t="s">
        <v>350</v>
      </c>
      <c r="I1982" s="132" t="s">
        <v>350</v>
      </c>
      <c r="AB1982" s="15" t="str">
        <f t="shared" si="91"/>
        <v/>
      </c>
      <c r="AC1982" s="15" t="str">
        <f t="shared" si="92"/>
        <v/>
      </c>
      <c r="AD1982" s="27" t="str">
        <f t="shared" si="93"/>
        <v/>
      </c>
    </row>
    <row r="1983" spans="3:30" ht="30" customHeight="1" thickTop="1" thickBot="1" x14ac:dyDescent="0.25">
      <c r="C1983" s="118"/>
      <c r="D1983" s="115"/>
      <c r="E1983" s="116" t="s">
        <v>350</v>
      </c>
      <c r="F1983" s="118"/>
      <c r="G1983" s="131" t="s">
        <v>350</v>
      </c>
      <c r="H1983" s="131" t="s">
        <v>350</v>
      </c>
      <c r="I1983" s="132" t="s">
        <v>350</v>
      </c>
      <c r="AB1983" s="15" t="str">
        <f t="shared" si="91"/>
        <v/>
      </c>
      <c r="AC1983" s="15" t="str">
        <f t="shared" si="92"/>
        <v/>
      </c>
      <c r="AD1983" s="27" t="str">
        <f t="shared" si="93"/>
        <v/>
      </c>
    </row>
    <row r="1984" spans="3:30" ht="30" customHeight="1" thickTop="1" thickBot="1" x14ac:dyDescent="0.25">
      <c r="C1984" s="118"/>
      <c r="D1984" s="115"/>
      <c r="E1984" s="116" t="s">
        <v>350</v>
      </c>
      <c r="F1984" s="118"/>
      <c r="G1984" s="131" t="s">
        <v>350</v>
      </c>
      <c r="H1984" s="131" t="s">
        <v>350</v>
      </c>
      <c r="I1984" s="132" t="s">
        <v>350</v>
      </c>
      <c r="AB1984" s="15" t="str">
        <f t="shared" si="91"/>
        <v/>
      </c>
      <c r="AC1984" s="15" t="str">
        <f t="shared" si="92"/>
        <v/>
      </c>
      <c r="AD1984" s="27" t="str">
        <f t="shared" si="93"/>
        <v/>
      </c>
    </row>
    <row r="1985" spans="3:30" ht="30" customHeight="1" thickTop="1" thickBot="1" x14ac:dyDescent="0.25">
      <c r="C1985" s="118"/>
      <c r="D1985" s="115"/>
      <c r="E1985" s="116" t="s">
        <v>350</v>
      </c>
      <c r="F1985" s="118"/>
      <c r="G1985" s="131" t="s">
        <v>350</v>
      </c>
      <c r="H1985" s="131" t="s">
        <v>350</v>
      </c>
      <c r="I1985" s="132" t="s">
        <v>350</v>
      </c>
      <c r="AB1985" s="15" t="str">
        <f t="shared" si="91"/>
        <v/>
      </c>
      <c r="AC1985" s="15" t="str">
        <f t="shared" si="92"/>
        <v/>
      </c>
      <c r="AD1985" s="27" t="str">
        <f t="shared" si="93"/>
        <v/>
      </c>
    </row>
    <row r="1986" spans="3:30" ht="30" customHeight="1" thickTop="1" thickBot="1" x14ac:dyDescent="0.25">
      <c r="C1986" s="118"/>
      <c r="D1986" s="115"/>
      <c r="E1986" s="116" t="s">
        <v>350</v>
      </c>
      <c r="F1986" s="118"/>
      <c r="G1986" s="131" t="s">
        <v>350</v>
      </c>
      <c r="H1986" s="131" t="s">
        <v>350</v>
      </c>
      <c r="I1986" s="132" t="s">
        <v>350</v>
      </c>
      <c r="AB1986" s="15" t="str">
        <f t="shared" si="91"/>
        <v/>
      </c>
      <c r="AC1986" s="15" t="str">
        <f t="shared" si="92"/>
        <v/>
      </c>
      <c r="AD1986" s="27" t="str">
        <f t="shared" si="93"/>
        <v/>
      </c>
    </row>
    <row r="1987" spans="3:30" ht="30" customHeight="1" thickTop="1" thickBot="1" x14ac:dyDescent="0.25">
      <c r="C1987" s="118"/>
      <c r="D1987" s="115"/>
      <c r="E1987" s="116" t="s">
        <v>350</v>
      </c>
      <c r="F1987" s="118"/>
      <c r="G1987" s="131" t="s">
        <v>350</v>
      </c>
      <c r="H1987" s="131" t="s">
        <v>350</v>
      </c>
      <c r="I1987" s="132" t="s">
        <v>350</v>
      </c>
      <c r="AB1987" s="15" t="str">
        <f t="shared" si="91"/>
        <v/>
      </c>
      <c r="AC1987" s="15" t="str">
        <f t="shared" si="92"/>
        <v/>
      </c>
      <c r="AD1987" s="27" t="str">
        <f t="shared" si="93"/>
        <v/>
      </c>
    </row>
    <row r="1988" spans="3:30" ht="30" customHeight="1" thickTop="1" thickBot="1" x14ac:dyDescent="0.25">
      <c r="C1988" s="118"/>
      <c r="D1988" s="115"/>
      <c r="E1988" s="116" t="s">
        <v>350</v>
      </c>
      <c r="F1988" s="118"/>
      <c r="G1988" s="131" t="s">
        <v>350</v>
      </c>
      <c r="H1988" s="131" t="s">
        <v>350</v>
      </c>
      <c r="I1988" s="132" t="s">
        <v>350</v>
      </c>
      <c r="AB1988" s="15" t="str">
        <f t="shared" si="91"/>
        <v/>
      </c>
      <c r="AC1988" s="15" t="str">
        <f t="shared" si="92"/>
        <v/>
      </c>
      <c r="AD1988" s="27" t="str">
        <f t="shared" si="93"/>
        <v/>
      </c>
    </row>
    <row r="1989" spans="3:30" ht="30" customHeight="1" thickTop="1" thickBot="1" x14ac:dyDescent="0.25">
      <c r="C1989" s="118"/>
      <c r="D1989" s="115"/>
      <c r="E1989" s="116" t="s">
        <v>350</v>
      </c>
      <c r="F1989" s="118"/>
      <c r="G1989" s="131" t="s">
        <v>350</v>
      </c>
      <c r="H1989" s="131" t="s">
        <v>350</v>
      </c>
      <c r="I1989" s="132" t="s">
        <v>350</v>
      </c>
      <c r="AB1989" s="15" t="str">
        <f t="shared" si="91"/>
        <v/>
      </c>
      <c r="AC1989" s="15" t="str">
        <f t="shared" si="92"/>
        <v/>
      </c>
      <c r="AD1989" s="27" t="str">
        <f t="shared" si="93"/>
        <v/>
      </c>
    </row>
    <row r="1990" spans="3:30" ht="30" customHeight="1" thickTop="1" thickBot="1" x14ac:dyDescent="0.25">
      <c r="C1990" s="118"/>
      <c r="D1990" s="115"/>
      <c r="E1990" s="116" t="s">
        <v>350</v>
      </c>
      <c r="F1990" s="118"/>
      <c r="G1990" s="131" t="s">
        <v>350</v>
      </c>
      <c r="H1990" s="131" t="s">
        <v>350</v>
      </c>
      <c r="I1990" s="132" t="s">
        <v>350</v>
      </c>
      <c r="AB1990" s="15" t="str">
        <f t="shared" si="91"/>
        <v/>
      </c>
      <c r="AC1990" s="15" t="str">
        <f t="shared" si="92"/>
        <v/>
      </c>
      <c r="AD1990" s="27" t="str">
        <f t="shared" si="93"/>
        <v/>
      </c>
    </row>
    <row r="1991" spans="3:30" ht="30" customHeight="1" thickTop="1" thickBot="1" x14ac:dyDescent="0.25">
      <c r="C1991" s="118"/>
      <c r="D1991" s="115"/>
      <c r="E1991" s="116" t="s">
        <v>350</v>
      </c>
      <c r="F1991" s="118"/>
      <c r="G1991" s="131" t="s">
        <v>350</v>
      </c>
      <c r="H1991" s="131" t="s">
        <v>350</v>
      </c>
      <c r="I1991" s="132" t="s">
        <v>350</v>
      </c>
      <c r="AB1991" s="15" t="str">
        <f t="shared" si="91"/>
        <v/>
      </c>
      <c r="AC1991" s="15" t="str">
        <f t="shared" si="92"/>
        <v/>
      </c>
      <c r="AD1991" s="27" t="str">
        <f t="shared" si="93"/>
        <v/>
      </c>
    </row>
    <row r="1992" spans="3:30" ht="30" customHeight="1" thickTop="1" thickBot="1" x14ac:dyDescent="0.25">
      <c r="C1992" s="118"/>
      <c r="D1992" s="115"/>
      <c r="E1992" s="116" t="s">
        <v>350</v>
      </c>
      <c r="F1992" s="118"/>
      <c r="G1992" s="131" t="s">
        <v>350</v>
      </c>
      <c r="H1992" s="131" t="s">
        <v>350</v>
      </c>
      <c r="I1992" s="132" t="s">
        <v>350</v>
      </c>
      <c r="AB1992" s="15" t="str">
        <f t="shared" si="91"/>
        <v/>
      </c>
      <c r="AC1992" s="15" t="str">
        <f t="shared" si="92"/>
        <v/>
      </c>
      <c r="AD1992" s="27" t="str">
        <f t="shared" si="93"/>
        <v/>
      </c>
    </row>
    <row r="1993" spans="3:30" ht="30" customHeight="1" thickTop="1" thickBot="1" x14ac:dyDescent="0.25">
      <c r="C1993" s="118"/>
      <c r="D1993" s="115"/>
      <c r="E1993" s="116" t="s">
        <v>350</v>
      </c>
      <c r="F1993" s="118"/>
      <c r="G1993" s="131" t="s">
        <v>350</v>
      </c>
      <c r="H1993" s="131" t="s">
        <v>350</v>
      </c>
      <c r="I1993" s="132" t="s">
        <v>350</v>
      </c>
      <c r="AB1993" s="15" t="str">
        <f t="shared" ref="AB1993:AB2008" si="94">IF(D1993="","",MONTH(D1993))</f>
        <v/>
      </c>
      <c r="AC1993" s="15" t="str">
        <f t="shared" ref="AC1993:AC2008" si="95">IF(D1993="","",YEAR(D1993))</f>
        <v/>
      </c>
      <c r="AD1993" s="27" t="str">
        <f t="shared" ref="AD1993:AD2008" si="96">IF(ISERROR(IF(G1993="","",H1993-G1993)),"",IF(G1993="","",H1993-G1993))</f>
        <v/>
      </c>
    </row>
    <row r="1994" spans="3:30" ht="30" customHeight="1" thickTop="1" thickBot="1" x14ac:dyDescent="0.25">
      <c r="C1994" s="118"/>
      <c r="D1994" s="115"/>
      <c r="E1994" s="116" t="s">
        <v>350</v>
      </c>
      <c r="F1994" s="118"/>
      <c r="G1994" s="131" t="s">
        <v>350</v>
      </c>
      <c r="H1994" s="131" t="s">
        <v>350</v>
      </c>
      <c r="I1994" s="132" t="s">
        <v>350</v>
      </c>
      <c r="AB1994" s="15" t="str">
        <f t="shared" si="94"/>
        <v/>
      </c>
      <c r="AC1994" s="15" t="str">
        <f t="shared" si="95"/>
        <v/>
      </c>
      <c r="AD1994" s="27" t="str">
        <f t="shared" si="96"/>
        <v/>
      </c>
    </row>
    <row r="1995" spans="3:30" ht="30" customHeight="1" thickTop="1" thickBot="1" x14ac:dyDescent="0.25">
      <c r="C1995" s="118"/>
      <c r="D1995" s="115"/>
      <c r="E1995" s="116" t="s">
        <v>350</v>
      </c>
      <c r="F1995" s="118"/>
      <c r="G1995" s="131" t="s">
        <v>350</v>
      </c>
      <c r="H1995" s="131" t="s">
        <v>350</v>
      </c>
      <c r="I1995" s="132" t="s">
        <v>350</v>
      </c>
      <c r="AB1995" s="15" t="str">
        <f t="shared" si="94"/>
        <v/>
      </c>
      <c r="AC1995" s="15" t="str">
        <f t="shared" si="95"/>
        <v/>
      </c>
      <c r="AD1995" s="27" t="str">
        <f t="shared" si="96"/>
        <v/>
      </c>
    </row>
    <row r="1996" spans="3:30" ht="30" customHeight="1" thickTop="1" thickBot="1" x14ac:dyDescent="0.25">
      <c r="C1996" s="118"/>
      <c r="D1996" s="115"/>
      <c r="E1996" s="116" t="s">
        <v>350</v>
      </c>
      <c r="F1996" s="118"/>
      <c r="G1996" s="131" t="s">
        <v>350</v>
      </c>
      <c r="H1996" s="131" t="s">
        <v>350</v>
      </c>
      <c r="I1996" s="132" t="s">
        <v>350</v>
      </c>
      <c r="AB1996" s="15" t="str">
        <f t="shared" si="94"/>
        <v/>
      </c>
      <c r="AC1996" s="15" t="str">
        <f t="shared" si="95"/>
        <v/>
      </c>
      <c r="AD1996" s="27" t="str">
        <f t="shared" si="96"/>
        <v/>
      </c>
    </row>
    <row r="1997" spans="3:30" ht="30" customHeight="1" thickTop="1" thickBot="1" x14ac:dyDescent="0.25">
      <c r="C1997" s="118"/>
      <c r="D1997" s="115"/>
      <c r="E1997" s="116" t="s">
        <v>350</v>
      </c>
      <c r="F1997" s="118"/>
      <c r="G1997" s="131" t="s">
        <v>350</v>
      </c>
      <c r="H1997" s="131" t="s">
        <v>350</v>
      </c>
      <c r="I1997" s="132" t="s">
        <v>350</v>
      </c>
      <c r="AB1997" s="15" t="str">
        <f t="shared" si="94"/>
        <v/>
      </c>
      <c r="AC1997" s="15" t="str">
        <f t="shared" si="95"/>
        <v/>
      </c>
      <c r="AD1997" s="27" t="str">
        <f t="shared" si="96"/>
        <v/>
      </c>
    </row>
    <row r="1998" spans="3:30" ht="30" customHeight="1" thickTop="1" thickBot="1" x14ac:dyDescent="0.25">
      <c r="C1998" s="118"/>
      <c r="D1998" s="115"/>
      <c r="E1998" s="116" t="s">
        <v>350</v>
      </c>
      <c r="F1998" s="118"/>
      <c r="G1998" s="131" t="s">
        <v>350</v>
      </c>
      <c r="H1998" s="131" t="s">
        <v>350</v>
      </c>
      <c r="I1998" s="132" t="s">
        <v>350</v>
      </c>
      <c r="AB1998" s="15" t="str">
        <f t="shared" si="94"/>
        <v/>
      </c>
      <c r="AC1998" s="15" t="str">
        <f t="shared" si="95"/>
        <v/>
      </c>
      <c r="AD1998" s="27" t="str">
        <f t="shared" si="96"/>
        <v/>
      </c>
    </row>
    <row r="1999" spans="3:30" ht="30" customHeight="1" thickTop="1" thickBot="1" x14ac:dyDescent="0.25">
      <c r="C1999" s="118"/>
      <c r="D1999" s="115"/>
      <c r="E1999" s="116" t="s">
        <v>350</v>
      </c>
      <c r="F1999" s="118"/>
      <c r="G1999" s="131" t="s">
        <v>350</v>
      </c>
      <c r="H1999" s="131" t="s">
        <v>350</v>
      </c>
      <c r="I1999" s="132" t="s">
        <v>350</v>
      </c>
      <c r="AB1999" s="15" t="str">
        <f t="shared" si="94"/>
        <v/>
      </c>
      <c r="AC1999" s="15" t="str">
        <f t="shared" si="95"/>
        <v/>
      </c>
      <c r="AD1999" s="27" t="str">
        <f t="shared" si="96"/>
        <v/>
      </c>
    </row>
    <row r="2000" spans="3:30" ht="30" customHeight="1" thickTop="1" thickBot="1" x14ac:dyDescent="0.25">
      <c r="C2000" s="118"/>
      <c r="D2000" s="115"/>
      <c r="E2000" s="116" t="s">
        <v>350</v>
      </c>
      <c r="F2000" s="118"/>
      <c r="G2000" s="131" t="s">
        <v>350</v>
      </c>
      <c r="H2000" s="131" t="s">
        <v>350</v>
      </c>
      <c r="I2000" s="132" t="s">
        <v>350</v>
      </c>
      <c r="AB2000" s="15" t="str">
        <f t="shared" si="94"/>
        <v/>
      </c>
      <c r="AC2000" s="15" t="str">
        <f t="shared" si="95"/>
        <v/>
      </c>
      <c r="AD2000" s="27" t="str">
        <f t="shared" si="96"/>
        <v/>
      </c>
    </row>
    <row r="2001" spans="3:30" ht="30" customHeight="1" thickTop="1" thickBot="1" x14ac:dyDescent="0.25">
      <c r="C2001" s="118"/>
      <c r="D2001" s="115"/>
      <c r="E2001" s="116" t="s">
        <v>350</v>
      </c>
      <c r="F2001" s="118"/>
      <c r="G2001" s="131" t="s">
        <v>350</v>
      </c>
      <c r="H2001" s="131" t="s">
        <v>350</v>
      </c>
      <c r="I2001" s="132" t="s">
        <v>350</v>
      </c>
      <c r="AB2001" s="15" t="str">
        <f t="shared" si="94"/>
        <v/>
      </c>
      <c r="AC2001" s="15" t="str">
        <f t="shared" si="95"/>
        <v/>
      </c>
      <c r="AD2001" s="27" t="str">
        <f t="shared" si="96"/>
        <v/>
      </c>
    </row>
    <row r="2002" spans="3:30" ht="30" customHeight="1" thickTop="1" thickBot="1" x14ac:dyDescent="0.25">
      <c r="C2002" s="118"/>
      <c r="D2002" s="115"/>
      <c r="E2002" s="116" t="s">
        <v>350</v>
      </c>
      <c r="F2002" s="118"/>
      <c r="G2002" s="131" t="s">
        <v>350</v>
      </c>
      <c r="H2002" s="131" t="s">
        <v>350</v>
      </c>
      <c r="I2002" s="132" t="s">
        <v>350</v>
      </c>
      <c r="AB2002" s="15" t="str">
        <f t="shared" si="94"/>
        <v/>
      </c>
      <c r="AC2002" s="15" t="str">
        <f t="shared" si="95"/>
        <v/>
      </c>
      <c r="AD2002" s="27" t="str">
        <f t="shared" si="96"/>
        <v/>
      </c>
    </row>
    <row r="2003" spans="3:30" ht="30" customHeight="1" thickTop="1" thickBot="1" x14ac:dyDescent="0.25">
      <c r="C2003" s="118"/>
      <c r="D2003" s="115"/>
      <c r="E2003" s="116" t="s">
        <v>350</v>
      </c>
      <c r="F2003" s="118"/>
      <c r="G2003" s="131" t="s">
        <v>350</v>
      </c>
      <c r="H2003" s="131" t="s">
        <v>350</v>
      </c>
      <c r="I2003" s="132" t="s">
        <v>350</v>
      </c>
      <c r="AB2003" s="15" t="str">
        <f t="shared" si="94"/>
        <v/>
      </c>
      <c r="AC2003" s="15" t="str">
        <f t="shared" si="95"/>
        <v/>
      </c>
      <c r="AD2003" s="27" t="str">
        <f t="shared" si="96"/>
        <v/>
      </c>
    </row>
    <row r="2004" spans="3:30" ht="30" customHeight="1" thickTop="1" thickBot="1" x14ac:dyDescent="0.25">
      <c r="C2004" s="118"/>
      <c r="D2004" s="115"/>
      <c r="E2004" s="116" t="s">
        <v>350</v>
      </c>
      <c r="F2004" s="118"/>
      <c r="G2004" s="131" t="s">
        <v>350</v>
      </c>
      <c r="H2004" s="131" t="s">
        <v>350</v>
      </c>
      <c r="I2004" s="132" t="s">
        <v>350</v>
      </c>
      <c r="AB2004" s="15" t="str">
        <f t="shared" si="94"/>
        <v/>
      </c>
      <c r="AC2004" s="15" t="str">
        <f t="shared" si="95"/>
        <v/>
      </c>
      <c r="AD2004" s="27" t="str">
        <f t="shared" si="96"/>
        <v/>
      </c>
    </row>
    <row r="2005" spans="3:30" ht="30" customHeight="1" thickTop="1" thickBot="1" x14ac:dyDescent="0.25">
      <c r="C2005" s="118"/>
      <c r="D2005" s="115"/>
      <c r="E2005" s="116" t="s">
        <v>350</v>
      </c>
      <c r="F2005" s="118"/>
      <c r="G2005" s="131" t="s">
        <v>350</v>
      </c>
      <c r="H2005" s="131" t="s">
        <v>350</v>
      </c>
      <c r="I2005" s="132" t="s">
        <v>350</v>
      </c>
      <c r="AB2005" s="15" t="str">
        <f t="shared" si="94"/>
        <v/>
      </c>
      <c r="AC2005" s="15" t="str">
        <f t="shared" si="95"/>
        <v/>
      </c>
      <c r="AD2005" s="27" t="str">
        <f t="shared" si="96"/>
        <v/>
      </c>
    </row>
    <row r="2006" spans="3:30" ht="30" customHeight="1" thickTop="1" thickBot="1" x14ac:dyDescent="0.25">
      <c r="C2006" s="118"/>
      <c r="D2006" s="115"/>
      <c r="E2006" s="116" t="s">
        <v>350</v>
      </c>
      <c r="F2006" s="118"/>
      <c r="G2006" s="131" t="s">
        <v>350</v>
      </c>
      <c r="H2006" s="131" t="s">
        <v>350</v>
      </c>
      <c r="I2006" s="132" t="s">
        <v>350</v>
      </c>
      <c r="AB2006" s="15" t="str">
        <f t="shared" si="94"/>
        <v/>
      </c>
      <c r="AC2006" s="15" t="str">
        <f t="shared" si="95"/>
        <v/>
      </c>
      <c r="AD2006" s="27" t="str">
        <f t="shared" si="96"/>
        <v/>
      </c>
    </row>
    <row r="2007" spans="3:30" ht="30" customHeight="1" thickTop="1" thickBot="1" x14ac:dyDescent="0.25">
      <c r="C2007" s="118"/>
      <c r="D2007" s="115"/>
      <c r="E2007" s="116" t="s">
        <v>350</v>
      </c>
      <c r="F2007" s="118"/>
      <c r="G2007" s="131" t="s">
        <v>350</v>
      </c>
      <c r="H2007" s="131" t="s">
        <v>350</v>
      </c>
      <c r="I2007" s="132" t="s">
        <v>350</v>
      </c>
      <c r="AB2007" s="15" t="str">
        <f t="shared" si="94"/>
        <v/>
      </c>
      <c r="AC2007" s="15" t="str">
        <f t="shared" si="95"/>
        <v/>
      </c>
      <c r="AD2007" s="27" t="str">
        <f t="shared" si="96"/>
        <v/>
      </c>
    </row>
    <row r="2008" spans="3:30" ht="30" customHeight="1" thickTop="1" thickBot="1" x14ac:dyDescent="0.25">
      <c r="C2008" s="118"/>
      <c r="D2008" s="115"/>
      <c r="E2008" s="116" t="s">
        <v>350</v>
      </c>
      <c r="F2008" s="118"/>
      <c r="G2008" s="131" t="s">
        <v>350</v>
      </c>
      <c r="H2008" s="131" t="s">
        <v>350</v>
      </c>
      <c r="I2008" s="132" t="s">
        <v>350</v>
      </c>
      <c r="AB2008" s="15" t="str">
        <f t="shared" si="94"/>
        <v/>
      </c>
      <c r="AC2008" s="15" t="str">
        <f t="shared" si="95"/>
        <v/>
      </c>
      <c r="AD2008" s="27" t="str">
        <f t="shared" si="96"/>
        <v/>
      </c>
    </row>
  </sheetData>
  <sheetProtection selectLockedCells="1" selectUnlockedCells="1"/>
  <mergeCells count="1">
    <mergeCell ref="C6:I6"/>
  </mergeCells>
  <dataValidations count="2">
    <dataValidation type="list" allowBlank="1" showInputMessage="1" showErrorMessage="1" sqref="C8:C2008" xr:uid="{00000000-0002-0000-1100-000000000000}">
      <formula1>$T$1:$T$202</formula1>
    </dataValidation>
    <dataValidation type="list" allowBlank="1" showInputMessage="1" showErrorMessage="1" sqref="F8:F2008" xr:uid="{00000000-0002-0000-1100-000001000000}">
      <formula1>$U$1:$U$202</formula1>
    </dataValidation>
  </dataValidations>
  <pageMargins left="0.511811024" right="0.511811024" top="0.78740157499999996" bottom="0.78740157499999996" header="0.31496062000000002" footer="0.31496062000000002"/>
  <drawing r:id="rId1"/>
  <legacyDrawing r:id="rId2"/>
  <extLst>
    <ext xmlns:mx="http://schemas.microsoft.com/office/mac/excel/2008/main" uri="{64002731-A6B0-56B0-2670-7721B7C09600}">
      <mx:PLV Mode="0" OnePage="0" WScale="0"/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Plan17"/>
  <dimension ref="A1:XFD102"/>
  <sheetViews>
    <sheetView showGridLines="0" zoomScale="90" zoomScaleNormal="90" zoomScalePageLayoutView="90" workbookViewId="0">
      <pane ySplit="8" topLeftCell="A9" activePane="bottomLeft" state="frozen"/>
      <selection activeCell="B1" sqref="B1"/>
      <selection pane="bottomLeft" activeCell="B1" sqref="B1"/>
    </sheetView>
  </sheetViews>
  <sheetFormatPr defaultColWidth="8.875" defaultRowHeight="0" customHeight="1" zeroHeight="1" x14ac:dyDescent="0.2"/>
  <cols>
    <col min="1" max="1" width="27.7109375" style="1" customWidth="1"/>
    <col min="2" max="2" width="3.765625" customWidth="1"/>
    <col min="3" max="3" width="21.38671875" customWidth="1"/>
    <col min="4" max="4" width="22.46484375" customWidth="1"/>
    <col min="5" max="18" width="14.390625" customWidth="1"/>
    <col min="19" max="26" width="8.7421875" customWidth="1"/>
  </cols>
  <sheetData>
    <row r="1" spans="1:16384" s="4" customFormat="1" ht="34.35" customHeight="1" x14ac:dyDescent="0.2">
      <c r="A1" s="1"/>
      <c r="C1" s="142" t="s">
        <v>17</v>
      </c>
      <c r="D1" s="142"/>
    </row>
    <row r="2" spans="1:16384" s="4" customFormat="1" ht="21.6" customHeight="1" x14ac:dyDescent="0.2">
      <c r="A2" s="1"/>
      <c r="C2" s="142"/>
      <c r="D2" s="142"/>
    </row>
    <row r="3" spans="1:16384" s="4" customFormat="1" ht="21.6" customHeight="1" x14ac:dyDescent="0.2">
      <c r="A3" s="1"/>
    </row>
    <row r="4" spans="1:16384" s="106" customFormat="1" ht="45" customHeight="1" x14ac:dyDescent="0.2">
      <c r="A4" s="99"/>
      <c r="B4" s="104"/>
      <c r="C4" s="104"/>
      <c r="D4" s="104"/>
      <c r="E4" s="104"/>
      <c r="F4" s="104"/>
      <c r="G4" s="104"/>
      <c r="H4" s="104"/>
      <c r="I4" s="104"/>
      <c r="J4" s="104"/>
      <c r="K4" s="104"/>
      <c r="L4" s="104"/>
      <c r="M4" s="104"/>
      <c r="N4" s="104"/>
      <c r="O4" s="104"/>
      <c r="P4" s="104"/>
      <c r="Q4" s="104"/>
      <c r="R4" s="104"/>
      <c r="S4" s="104"/>
      <c r="T4" s="104"/>
      <c r="U4" s="104"/>
      <c r="V4" s="104"/>
      <c r="W4" s="104"/>
      <c r="X4" s="104"/>
      <c r="Y4" s="104"/>
      <c r="Z4" s="104"/>
      <c r="AA4" s="104"/>
      <c r="AB4" s="104"/>
      <c r="AC4" s="104"/>
      <c r="AD4" s="104"/>
      <c r="AE4" s="104"/>
      <c r="AF4" s="104"/>
      <c r="AG4" s="104"/>
      <c r="AH4" s="104"/>
      <c r="AI4" s="104"/>
      <c r="AJ4" s="104"/>
      <c r="AK4" s="104"/>
      <c r="AL4" s="104"/>
      <c r="AM4" s="104"/>
      <c r="AN4" s="104"/>
      <c r="AO4" s="104"/>
      <c r="AP4" s="104"/>
      <c r="AQ4" s="104"/>
      <c r="AR4" s="104"/>
      <c r="AS4" s="104"/>
      <c r="AT4" s="104"/>
      <c r="AU4" s="104"/>
      <c r="AV4" s="104"/>
      <c r="AW4" s="104"/>
      <c r="AX4" s="104"/>
      <c r="AY4" s="104"/>
      <c r="AZ4" s="104"/>
      <c r="BA4" s="104"/>
      <c r="BB4" s="104"/>
      <c r="BC4" s="104"/>
      <c r="BD4" s="104"/>
      <c r="BE4" s="104"/>
      <c r="BF4" s="104"/>
      <c r="BG4" s="104"/>
      <c r="BH4" s="104"/>
      <c r="BI4" s="104"/>
      <c r="BJ4" s="104"/>
      <c r="BK4" s="104"/>
      <c r="BL4" s="104"/>
      <c r="BM4" s="104"/>
      <c r="BN4" s="104"/>
      <c r="BO4" s="104"/>
      <c r="BP4" s="104"/>
      <c r="BQ4" s="104"/>
      <c r="BR4" s="104"/>
      <c r="BS4" s="104"/>
      <c r="BT4" s="104"/>
      <c r="BU4" s="104"/>
      <c r="BV4" s="104"/>
      <c r="BW4" s="104"/>
      <c r="BX4" s="104"/>
      <c r="BY4" s="104"/>
      <c r="BZ4" s="104"/>
      <c r="CA4" s="104"/>
      <c r="CB4" s="104"/>
      <c r="CC4" s="104"/>
      <c r="CD4" s="104"/>
      <c r="CE4" s="104"/>
      <c r="CF4" s="104"/>
      <c r="CG4" s="104"/>
      <c r="CH4" s="104"/>
      <c r="CI4" s="104"/>
      <c r="CJ4" s="104"/>
      <c r="CK4" s="104"/>
      <c r="CL4" s="104"/>
      <c r="CM4" s="104"/>
      <c r="CN4" s="104"/>
      <c r="CO4" s="104"/>
      <c r="CP4" s="104"/>
      <c r="CQ4" s="104"/>
      <c r="CR4" s="104"/>
      <c r="CS4" s="104"/>
      <c r="CT4" s="104"/>
      <c r="CU4" s="104"/>
      <c r="CV4" s="104"/>
      <c r="CW4" s="104"/>
      <c r="CX4" s="104"/>
      <c r="CY4" s="104"/>
      <c r="CZ4" s="104"/>
      <c r="DA4" s="104"/>
      <c r="DB4" s="104"/>
      <c r="DC4" s="104"/>
      <c r="DD4" s="104"/>
      <c r="DE4" s="104"/>
      <c r="DF4" s="104"/>
      <c r="DG4" s="104"/>
      <c r="DH4" s="104"/>
      <c r="DI4" s="104"/>
      <c r="DJ4" s="104"/>
      <c r="DK4" s="104"/>
      <c r="DL4" s="104"/>
      <c r="DM4" s="104"/>
      <c r="DN4" s="104"/>
      <c r="DO4" s="104"/>
      <c r="DP4" s="104"/>
      <c r="DQ4" s="104"/>
      <c r="DR4" s="104"/>
      <c r="DS4" s="104"/>
      <c r="DT4" s="104"/>
      <c r="DU4" s="104"/>
      <c r="DV4" s="104"/>
      <c r="DW4" s="104"/>
      <c r="DX4" s="104"/>
      <c r="DY4" s="104"/>
      <c r="DZ4" s="104"/>
      <c r="EA4" s="104"/>
      <c r="EB4" s="104"/>
      <c r="EC4" s="104"/>
      <c r="ED4" s="104"/>
      <c r="EE4" s="104"/>
      <c r="EF4" s="104"/>
      <c r="EG4" s="104"/>
      <c r="EH4" s="104"/>
      <c r="EI4" s="104"/>
      <c r="EJ4" s="104"/>
      <c r="EK4" s="104"/>
      <c r="EL4" s="104"/>
      <c r="EM4" s="104"/>
      <c r="EN4" s="104"/>
      <c r="EO4" s="104"/>
      <c r="EP4" s="104"/>
      <c r="EQ4" s="104"/>
      <c r="ER4" s="104"/>
      <c r="ES4" s="104"/>
      <c r="ET4" s="104"/>
      <c r="EU4" s="104"/>
      <c r="EV4" s="104"/>
      <c r="EW4" s="104"/>
      <c r="EX4" s="104"/>
      <c r="EY4" s="104"/>
      <c r="EZ4" s="104"/>
      <c r="FA4" s="104"/>
      <c r="FB4" s="104"/>
      <c r="FC4" s="104"/>
      <c r="FD4" s="104"/>
      <c r="FE4" s="104"/>
      <c r="FF4" s="104"/>
      <c r="FG4" s="104"/>
      <c r="FH4" s="104"/>
      <c r="FI4" s="104"/>
      <c r="FJ4" s="104"/>
      <c r="FK4" s="104"/>
      <c r="FL4" s="104"/>
      <c r="FM4" s="104"/>
      <c r="FN4" s="104"/>
      <c r="FO4" s="104"/>
      <c r="FP4" s="104"/>
      <c r="FQ4" s="104"/>
      <c r="FR4" s="104"/>
      <c r="FS4" s="104"/>
      <c r="FT4" s="104"/>
      <c r="FU4" s="104"/>
      <c r="FV4" s="104"/>
      <c r="FW4" s="104"/>
      <c r="FX4" s="104"/>
      <c r="FY4" s="104"/>
      <c r="FZ4" s="104"/>
      <c r="GA4" s="104"/>
      <c r="GB4" s="104"/>
      <c r="GC4" s="104"/>
      <c r="GD4" s="104"/>
      <c r="GE4" s="104"/>
      <c r="GF4" s="104"/>
      <c r="GG4" s="104"/>
      <c r="GH4" s="104"/>
      <c r="GI4" s="104"/>
      <c r="GJ4" s="104"/>
      <c r="GK4" s="104"/>
      <c r="GL4" s="104"/>
      <c r="GM4" s="104"/>
      <c r="GN4" s="104"/>
      <c r="GO4" s="104"/>
      <c r="GP4" s="104"/>
      <c r="GQ4" s="104"/>
      <c r="GR4" s="104"/>
      <c r="GS4" s="104"/>
      <c r="GT4" s="104"/>
      <c r="GU4" s="104"/>
      <c r="GV4" s="104"/>
      <c r="GW4" s="104"/>
      <c r="GX4" s="104"/>
      <c r="GY4" s="104"/>
      <c r="GZ4" s="104"/>
      <c r="HA4" s="104"/>
      <c r="HB4" s="104"/>
      <c r="HC4" s="104"/>
      <c r="HD4" s="104"/>
      <c r="HE4" s="104"/>
      <c r="HF4" s="104"/>
      <c r="HG4" s="104"/>
      <c r="HH4" s="104"/>
      <c r="HI4" s="104"/>
      <c r="HJ4" s="104"/>
      <c r="HK4" s="104"/>
      <c r="HL4" s="104"/>
      <c r="HM4" s="104"/>
      <c r="HN4" s="104"/>
      <c r="HO4" s="104"/>
      <c r="HP4" s="104"/>
      <c r="HQ4" s="104"/>
      <c r="HR4" s="104"/>
      <c r="HS4" s="104"/>
      <c r="HT4" s="104"/>
      <c r="HU4" s="104"/>
      <c r="HV4" s="104"/>
      <c r="HW4" s="104"/>
      <c r="HX4" s="104"/>
      <c r="HY4" s="104"/>
      <c r="HZ4" s="104"/>
      <c r="IA4" s="104"/>
      <c r="IB4" s="104"/>
      <c r="IC4" s="104"/>
      <c r="ID4" s="104"/>
      <c r="IE4" s="104"/>
      <c r="IF4" s="104"/>
      <c r="IG4" s="104"/>
      <c r="IH4" s="104"/>
      <c r="II4" s="104"/>
      <c r="IJ4" s="104"/>
      <c r="IK4" s="104"/>
      <c r="IL4" s="104"/>
      <c r="IM4" s="104"/>
      <c r="IN4" s="104"/>
      <c r="IO4" s="104"/>
      <c r="IP4" s="104"/>
      <c r="IQ4" s="104"/>
      <c r="IR4" s="104"/>
      <c r="IS4" s="104"/>
      <c r="IT4" s="104"/>
      <c r="IU4" s="104"/>
      <c r="IV4" s="104"/>
      <c r="IW4" s="104"/>
      <c r="IX4" s="104"/>
      <c r="IY4" s="104"/>
      <c r="IZ4" s="104"/>
      <c r="JA4" s="104"/>
      <c r="JB4" s="104"/>
      <c r="JC4" s="104"/>
      <c r="JD4" s="104"/>
      <c r="JE4" s="104"/>
      <c r="JF4" s="104"/>
      <c r="JG4" s="104"/>
      <c r="JH4" s="104"/>
      <c r="JI4" s="104"/>
      <c r="JJ4" s="104"/>
      <c r="JK4" s="104"/>
      <c r="JL4" s="104"/>
      <c r="JM4" s="104"/>
      <c r="JN4" s="104"/>
      <c r="JO4" s="104"/>
      <c r="JP4" s="104"/>
      <c r="JQ4" s="104"/>
      <c r="JR4" s="104"/>
      <c r="JS4" s="104"/>
      <c r="JT4" s="104"/>
      <c r="JU4" s="104"/>
      <c r="JV4" s="104"/>
      <c r="JW4" s="104"/>
      <c r="JX4" s="104"/>
      <c r="JY4" s="104"/>
      <c r="JZ4" s="104"/>
      <c r="KA4" s="104"/>
      <c r="KB4" s="104"/>
      <c r="KC4" s="104"/>
      <c r="KD4" s="104"/>
      <c r="KE4" s="104"/>
      <c r="KF4" s="104"/>
      <c r="KG4" s="104"/>
      <c r="KH4" s="104"/>
      <c r="KI4" s="104"/>
      <c r="KJ4" s="104"/>
      <c r="KK4" s="104"/>
      <c r="KL4" s="104"/>
      <c r="KM4" s="104"/>
      <c r="KN4" s="104"/>
      <c r="KO4" s="104"/>
      <c r="KP4" s="104"/>
      <c r="KQ4" s="104"/>
      <c r="KR4" s="104"/>
      <c r="KS4" s="104"/>
      <c r="KT4" s="104"/>
      <c r="KU4" s="104"/>
      <c r="KV4" s="104"/>
      <c r="KW4" s="104"/>
      <c r="KX4" s="104"/>
      <c r="KY4" s="104"/>
      <c r="KZ4" s="104"/>
      <c r="LA4" s="104"/>
      <c r="LB4" s="104"/>
      <c r="LC4" s="104"/>
      <c r="LD4" s="104"/>
      <c r="LE4" s="104"/>
      <c r="LF4" s="104"/>
      <c r="LG4" s="104"/>
      <c r="LH4" s="104"/>
      <c r="LI4" s="104"/>
      <c r="LJ4" s="104"/>
      <c r="LK4" s="104"/>
      <c r="LL4" s="104"/>
      <c r="LM4" s="104"/>
      <c r="LN4" s="104"/>
      <c r="LO4" s="104"/>
      <c r="LP4" s="104"/>
      <c r="LQ4" s="104"/>
      <c r="LR4" s="104"/>
      <c r="LS4" s="104"/>
      <c r="LT4" s="104"/>
      <c r="LU4" s="104"/>
      <c r="LV4" s="104"/>
      <c r="LW4" s="104"/>
      <c r="LX4" s="104"/>
      <c r="LY4" s="104"/>
      <c r="LZ4" s="104"/>
      <c r="MA4" s="104"/>
      <c r="MB4" s="104"/>
      <c r="MC4" s="104"/>
      <c r="MD4" s="104"/>
      <c r="ME4" s="104"/>
      <c r="MF4" s="104"/>
      <c r="MG4" s="104"/>
      <c r="MH4" s="104"/>
      <c r="MI4" s="104"/>
      <c r="MJ4" s="104"/>
      <c r="MK4" s="104"/>
      <c r="ML4" s="104"/>
      <c r="MM4" s="104"/>
      <c r="MN4" s="104"/>
      <c r="MO4" s="104"/>
      <c r="MP4" s="104"/>
      <c r="MQ4" s="104"/>
      <c r="MR4" s="104"/>
      <c r="MS4" s="104"/>
      <c r="MT4" s="104"/>
      <c r="MU4" s="104"/>
      <c r="MV4" s="104"/>
      <c r="MW4" s="104"/>
      <c r="MX4" s="104"/>
      <c r="MY4" s="104"/>
      <c r="MZ4" s="104"/>
      <c r="NA4" s="104"/>
      <c r="NB4" s="104"/>
      <c r="NC4" s="104"/>
      <c r="ND4" s="104"/>
      <c r="NE4" s="104"/>
      <c r="NF4" s="104"/>
      <c r="NG4" s="104"/>
      <c r="NH4" s="104"/>
      <c r="NI4" s="104"/>
      <c r="NJ4" s="104"/>
      <c r="NK4" s="104"/>
      <c r="NL4" s="104"/>
      <c r="NM4" s="104"/>
      <c r="NN4" s="104"/>
      <c r="NO4" s="104"/>
      <c r="NP4" s="104"/>
      <c r="NQ4" s="104"/>
      <c r="NR4" s="104"/>
      <c r="NS4" s="104"/>
      <c r="NT4" s="104"/>
      <c r="NU4" s="104"/>
      <c r="NV4" s="104"/>
      <c r="NW4" s="104"/>
      <c r="NX4" s="104"/>
      <c r="NY4" s="104"/>
      <c r="NZ4" s="104"/>
      <c r="OA4" s="104"/>
      <c r="OB4" s="104"/>
      <c r="OC4" s="104"/>
      <c r="OD4" s="104"/>
      <c r="OE4" s="104"/>
      <c r="OF4" s="104"/>
      <c r="OG4" s="104"/>
      <c r="OH4" s="104"/>
      <c r="OI4" s="104"/>
      <c r="OJ4" s="104"/>
      <c r="OK4" s="104"/>
      <c r="OL4" s="104"/>
      <c r="OM4" s="104"/>
      <c r="ON4" s="104"/>
      <c r="OO4" s="104"/>
      <c r="OP4" s="104"/>
      <c r="OQ4" s="104"/>
      <c r="OR4" s="104"/>
      <c r="OS4" s="104"/>
      <c r="OT4" s="104"/>
      <c r="OU4" s="104"/>
      <c r="OV4" s="104"/>
      <c r="OW4" s="104"/>
      <c r="OX4" s="104"/>
      <c r="OY4" s="104"/>
      <c r="OZ4" s="104"/>
      <c r="PA4" s="104"/>
      <c r="PB4" s="104"/>
      <c r="PC4" s="104"/>
      <c r="PD4" s="104"/>
      <c r="PE4" s="104"/>
      <c r="PF4" s="104"/>
      <c r="PG4" s="104"/>
      <c r="PH4" s="104"/>
      <c r="PI4" s="104"/>
      <c r="PJ4" s="104"/>
      <c r="PK4" s="104"/>
      <c r="PL4" s="104"/>
      <c r="PM4" s="104"/>
      <c r="PN4" s="104"/>
      <c r="PO4" s="104"/>
      <c r="PP4" s="104"/>
      <c r="PQ4" s="104"/>
      <c r="PR4" s="104"/>
      <c r="PS4" s="104"/>
      <c r="PT4" s="104"/>
      <c r="PU4" s="104"/>
      <c r="PV4" s="104"/>
      <c r="PW4" s="104"/>
      <c r="PX4" s="104"/>
      <c r="PY4" s="104"/>
      <c r="PZ4" s="104"/>
      <c r="QA4" s="104"/>
      <c r="QB4" s="104"/>
      <c r="QC4" s="104"/>
      <c r="QD4" s="104"/>
      <c r="QE4" s="104"/>
      <c r="QF4" s="104"/>
      <c r="QG4" s="104"/>
      <c r="QH4" s="104"/>
      <c r="QI4" s="104"/>
      <c r="QJ4" s="104"/>
      <c r="QK4" s="104"/>
      <c r="QL4" s="104"/>
      <c r="QM4" s="104"/>
      <c r="QN4" s="104"/>
      <c r="QO4" s="104"/>
      <c r="QP4" s="104"/>
      <c r="QQ4" s="104"/>
      <c r="QR4" s="104"/>
      <c r="QS4" s="104"/>
      <c r="QT4" s="104"/>
      <c r="QU4" s="104"/>
      <c r="QV4" s="104"/>
      <c r="QW4" s="104"/>
      <c r="QX4" s="104"/>
      <c r="QY4" s="104"/>
      <c r="QZ4" s="104"/>
      <c r="RA4" s="104"/>
      <c r="RB4" s="104"/>
      <c r="RC4" s="104"/>
      <c r="RD4" s="104"/>
      <c r="RE4" s="104"/>
      <c r="RF4" s="104"/>
      <c r="RG4" s="104"/>
      <c r="RH4" s="104"/>
      <c r="RI4" s="104"/>
      <c r="RJ4" s="104"/>
      <c r="RK4" s="104"/>
      <c r="RL4" s="104"/>
      <c r="RM4" s="104"/>
      <c r="RN4" s="104"/>
      <c r="RO4" s="104"/>
      <c r="RP4" s="104"/>
      <c r="RQ4" s="104"/>
      <c r="RR4" s="104"/>
      <c r="RS4" s="104"/>
      <c r="RT4" s="104"/>
      <c r="RU4" s="104"/>
      <c r="RV4" s="104"/>
      <c r="RW4" s="104"/>
      <c r="RX4" s="104"/>
      <c r="RY4" s="104"/>
      <c r="RZ4" s="104"/>
      <c r="SA4" s="104"/>
      <c r="SB4" s="104"/>
      <c r="SC4" s="104"/>
      <c r="SD4" s="104"/>
      <c r="SE4" s="104"/>
      <c r="SF4" s="104"/>
      <c r="SG4" s="104"/>
      <c r="SH4" s="104"/>
      <c r="SI4" s="104"/>
      <c r="SJ4" s="104"/>
      <c r="SK4" s="104"/>
      <c r="SL4" s="104"/>
      <c r="SM4" s="104"/>
      <c r="SN4" s="104"/>
      <c r="SO4" s="104"/>
      <c r="SP4" s="104"/>
      <c r="SQ4" s="104"/>
      <c r="SR4" s="104"/>
      <c r="SS4" s="104"/>
      <c r="ST4" s="104"/>
      <c r="SU4" s="104"/>
      <c r="SV4" s="104"/>
      <c r="SW4" s="104"/>
      <c r="SX4" s="104"/>
      <c r="SY4" s="104"/>
      <c r="SZ4" s="104"/>
      <c r="TA4" s="104"/>
      <c r="TB4" s="104"/>
      <c r="TC4" s="104"/>
      <c r="TD4" s="104"/>
      <c r="TE4" s="104"/>
      <c r="TF4" s="104"/>
      <c r="TG4" s="104"/>
      <c r="TH4" s="104"/>
      <c r="TI4" s="104"/>
      <c r="TJ4" s="104"/>
      <c r="TK4" s="104"/>
      <c r="TL4" s="104"/>
      <c r="TM4" s="104"/>
      <c r="TN4" s="104"/>
      <c r="TO4" s="104"/>
      <c r="TP4" s="104"/>
      <c r="TQ4" s="104"/>
      <c r="TR4" s="104"/>
      <c r="TS4" s="104"/>
      <c r="TT4" s="104"/>
      <c r="TU4" s="104"/>
      <c r="TV4" s="104"/>
      <c r="TW4" s="104"/>
      <c r="TX4" s="104"/>
      <c r="TY4" s="104"/>
      <c r="TZ4" s="104"/>
      <c r="UA4" s="104"/>
      <c r="UB4" s="104"/>
      <c r="UC4" s="104"/>
      <c r="UD4" s="104"/>
      <c r="UE4" s="104"/>
      <c r="UF4" s="104"/>
      <c r="UG4" s="104"/>
      <c r="UH4" s="104"/>
      <c r="UI4" s="104"/>
      <c r="UJ4" s="104"/>
      <c r="UK4" s="104"/>
      <c r="UL4" s="104"/>
      <c r="UM4" s="104"/>
      <c r="UN4" s="104"/>
      <c r="UO4" s="104"/>
      <c r="UP4" s="104"/>
      <c r="UQ4" s="104"/>
      <c r="UR4" s="104"/>
      <c r="US4" s="104"/>
      <c r="UT4" s="104"/>
      <c r="UU4" s="104"/>
      <c r="UV4" s="104"/>
      <c r="UW4" s="104"/>
      <c r="UX4" s="104"/>
      <c r="UY4" s="104"/>
      <c r="UZ4" s="104"/>
      <c r="VA4" s="104"/>
      <c r="VB4" s="104"/>
      <c r="VC4" s="104"/>
      <c r="VD4" s="104"/>
      <c r="VE4" s="104"/>
      <c r="VF4" s="104"/>
      <c r="VG4" s="104"/>
      <c r="VH4" s="104"/>
      <c r="VI4" s="104"/>
      <c r="VJ4" s="104"/>
      <c r="VK4" s="104"/>
      <c r="VL4" s="104"/>
      <c r="VM4" s="104"/>
      <c r="VN4" s="104"/>
      <c r="VO4" s="104"/>
      <c r="VP4" s="104"/>
      <c r="VQ4" s="104"/>
      <c r="VR4" s="104"/>
      <c r="VS4" s="104"/>
      <c r="VT4" s="104"/>
      <c r="VU4" s="104"/>
      <c r="VV4" s="104"/>
      <c r="VW4" s="104"/>
      <c r="VX4" s="104"/>
      <c r="VY4" s="104"/>
      <c r="VZ4" s="104"/>
      <c r="WA4" s="104"/>
      <c r="WB4" s="104"/>
      <c r="WC4" s="104"/>
      <c r="WD4" s="104"/>
      <c r="WE4" s="104"/>
      <c r="WF4" s="104"/>
      <c r="WG4" s="104"/>
      <c r="WH4" s="104"/>
      <c r="WI4" s="104"/>
      <c r="WJ4" s="104"/>
      <c r="WK4" s="104"/>
      <c r="WL4" s="104"/>
      <c r="WM4" s="104"/>
      <c r="WN4" s="104"/>
      <c r="WO4" s="104"/>
      <c r="WP4" s="104"/>
      <c r="WQ4" s="104"/>
      <c r="WR4" s="104"/>
      <c r="WS4" s="104"/>
      <c r="WT4" s="104"/>
      <c r="WU4" s="104"/>
      <c r="WV4" s="104"/>
      <c r="WW4" s="104"/>
      <c r="WX4" s="104"/>
      <c r="WY4" s="104"/>
      <c r="WZ4" s="104"/>
      <c r="XA4" s="104"/>
      <c r="XB4" s="104"/>
      <c r="XC4" s="104"/>
      <c r="XD4" s="104"/>
      <c r="XE4" s="104"/>
      <c r="XF4" s="104"/>
      <c r="XG4" s="104"/>
      <c r="XH4" s="104"/>
      <c r="XI4" s="104"/>
      <c r="XJ4" s="104"/>
      <c r="XK4" s="104"/>
      <c r="XL4" s="104"/>
      <c r="XM4" s="104"/>
      <c r="XN4" s="104"/>
      <c r="XO4" s="104"/>
      <c r="XP4" s="104"/>
      <c r="XQ4" s="104"/>
      <c r="XR4" s="104"/>
      <c r="XS4" s="104"/>
      <c r="XT4" s="104"/>
      <c r="XU4" s="104"/>
      <c r="XV4" s="104"/>
      <c r="XW4" s="104"/>
      <c r="XX4" s="104"/>
      <c r="XY4" s="104"/>
      <c r="XZ4" s="104"/>
      <c r="YA4" s="104"/>
      <c r="YB4" s="104"/>
      <c r="YC4" s="104"/>
      <c r="YD4" s="104"/>
      <c r="YE4" s="104"/>
      <c r="YF4" s="104"/>
      <c r="YG4" s="104"/>
      <c r="YH4" s="104"/>
      <c r="YI4" s="104"/>
      <c r="YJ4" s="104"/>
      <c r="YK4" s="104"/>
      <c r="YL4" s="104"/>
      <c r="YM4" s="104"/>
      <c r="YN4" s="104"/>
      <c r="YO4" s="104"/>
      <c r="YP4" s="104"/>
      <c r="YQ4" s="104"/>
      <c r="YR4" s="104"/>
      <c r="YS4" s="104"/>
      <c r="YT4" s="104"/>
      <c r="YU4" s="104"/>
      <c r="YV4" s="104"/>
      <c r="YW4" s="104"/>
      <c r="YX4" s="104"/>
      <c r="YY4" s="104"/>
      <c r="YZ4" s="104"/>
      <c r="ZA4" s="104"/>
      <c r="ZB4" s="104"/>
      <c r="ZC4" s="104"/>
      <c r="ZD4" s="104"/>
      <c r="ZE4" s="104"/>
      <c r="ZF4" s="104"/>
      <c r="ZG4" s="104"/>
      <c r="ZH4" s="104"/>
      <c r="ZI4" s="104"/>
      <c r="ZJ4" s="104"/>
      <c r="ZK4" s="104"/>
      <c r="ZL4" s="104"/>
      <c r="ZM4" s="104"/>
      <c r="ZN4" s="104"/>
      <c r="ZO4" s="104"/>
      <c r="ZP4" s="104"/>
      <c r="ZQ4" s="104"/>
      <c r="ZR4" s="104"/>
      <c r="ZS4" s="104"/>
      <c r="ZT4" s="104"/>
      <c r="ZU4" s="104"/>
      <c r="ZV4" s="104"/>
      <c r="ZW4" s="104"/>
      <c r="ZX4" s="104"/>
      <c r="ZY4" s="104"/>
      <c r="ZZ4" s="104"/>
      <c r="AAA4" s="104"/>
      <c r="AAB4" s="104"/>
      <c r="AAC4" s="104"/>
      <c r="AAD4" s="104"/>
      <c r="AAE4" s="104"/>
      <c r="AAF4" s="104"/>
      <c r="AAG4" s="104"/>
      <c r="AAH4" s="104"/>
      <c r="AAI4" s="104"/>
      <c r="AAJ4" s="104"/>
      <c r="AAK4" s="104"/>
      <c r="AAL4" s="104"/>
      <c r="AAM4" s="104"/>
      <c r="AAN4" s="104"/>
      <c r="AAO4" s="104"/>
      <c r="AAP4" s="104"/>
      <c r="AAQ4" s="104"/>
      <c r="AAR4" s="104"/>
      <c r="AAS4" s="104"/>
      <c r="AAT4" s="104"/>
      <c r="AAU4" s="104"/>
      <c r="AAV4" s="104"/>
      <c r="AAW4" s="104"/>
      <c r="AAX4" s="104"/>
      <c r="AAY4" s="104"/>
      <c r="AAZ4" s="104"/>
      <c r="ABA4" s="104"/>
      <c r="ABB4" s="104"/>
      <c r="ABC4" s="104"/>
      <c r="ABD4" s="104"/>
      <c r="ABE4" s="104"/>
      <c r="ABF4" s="104"/>
      <c r="ABG4" s="104"/>
      <c r="ABH4" s="104"/>
      <c r="ABI4" s="104"/>
      <c r="ABJ4" s="104"/>
      <c r="ABK4" s="104"/>
      <c r="ABL4" s="104"/>
      <c r="ABM4" s="104"/>
      <c r="ABN4" s="104"/>
      <c r="ABO4" s="104"/>
      <c r="ABP4" s="104"/>
      <c r="ABQ4" s="104"/>
      <c r="ABR4" s="104"/>
      <c r="ABS4" s="104"/>
      <c r="ABT4" s="104"/>
      <c r="ABU4" s="104"/>
      <c r="ABV4" s="104"/>
      <c r="ABW4" s="104"/>
      <c r="ABX4" s="104"/>
      <c r="ABY4" s="104"/>
      <c r="ABZ4" s="104"/>
      <c r="ACA4" s="104"/>
      <c r="ACB4" s="104"/>
      <c r="ACC4" s="104"/>
      <c r="ACD4" s="104"/>
      <c r="ACE4" s="104"/>
      <c r="ACF4" s="104"/>
      <c r="ACG4" s="104"/>
      <c r="ACH4" s="104"/>
      <c r="ACI4" s="104"/>
      <c r="ACJ4" s="104"/>
      <c r="ACK4" s="104"/>
      <c r="ACL4" s="104"/>
      <c r="ACM4" s="104"/>
      <c r="ACN4" s="104"/>
      <c r="ACO4" s="104"/>
      <c r="ACP4" s="104"/>
      <c r="ACQ4" s="104"/>
      <c r="ACR4" s="104"/>
      <c r="ACS4" s="104"/>
      <c r="ACT4" s="104"/>
      <c r="ACU4" s="104"/>
      <c r="ACV4" s="104"/>
      <c r="ACW4" s="104"/>
      <c r="ACX4" s="104"/>
      <c r="ACY4" s="104"/>
      <c r="ACZ4" s="104"/>
      <c r="ADA4" s="104"/>
      <c r="ADB4" s="104"/>
      <c r="ADC4" s="104"/>
      <c r="ADD4" s="104"/>
      <c r="ADE4" s="104"/>
      <c r="ADF4" s="104"/>
      <c r="ADG4" s="104"/>
      <c r="ADH4" s="104"/>
      <c r="ADI4" s="104"/>
      <c r="ADJ4" s="104"/>
      <c r="ADK4" s="104"/>
      <c r="ADL4" s="104"/>
      <c r="ADM4" s="104"/>
      <c r="ADN4" s="104"/>
      <c r="ADO4" s="104"/>
      <c r="ADP4" s="104"/>
      <c r="ADQ4" s="104"/>
      <c r="ADR4" s="104"/>
      <c r="ADS4" s="104"/>
      <c r="ADT4" s="104"/>
      <c r="ADU4" s="104"/>
      <c r="ADV4" s="104"/>
      <c r="ADW4" s="104"/>
      <c r="ADX4" s="104"/>
      <c r="ADY4" s="104"/>
      <c r="ADZ4" s="104"/>
      <c r="AEA4" s="104"/>
      <c r="AEB4" s="104"/>
      <c r="AEC4" s="104"/>
      <c r="AED4" s="104"/>
      <c r="AEE4" s="104"/>
      <c r="AEF4" s="104"/>
      <c r="AEG4" s="104"/>
      <c r="AEH4" s="104"/>
      <c r="AEI4" s="104"/>
      <c r="AEJ4" s="104"/>
      <c r="AEK4" s="104"/>
      <c r="AEL4" s="104"/>
      <c r="AEM4" s="104"/>
      <c r="AEN4" s="104"/>
      <c r="AEO4" s="104"/>
      <c r="AEP4" s="104"/>
      <c r="AEQ4" s="104"/>
      <c r="AER4" s="104"/>
      <c r="AES4" s="104"/>
      <c r="AET4" s="104"/>
      <c r="AEU4" s="104"/>
      <c r="AEV4" s="104"/>
      <c r="AEW4" s="104"/>
      <c r="AEX4" s="104"/>
      <c r="AEY4" s="104"/>
      <c r="AEZ4" s="104"/>
      <c r="AFA4" s="104"/>
      <c r="AFB4" s="104"/>
      <c r="AFC4" s="104"/>
      <c r="AFD4" s="104"/>
      <c r="AFE4" s="104"/>
      <c r="AFF4" s="104"/>
      <c r="AFG4" s="104"/>
      <c r="AFH4" s="104"/>
      <c r="AFI4" s="104"/>
      <c r="AFJ4" s="104"/>
      <c r="AFK4" s="104"/>
      <c r="AFL4" s="104"/>
      <c r="AFM4" s="104"/>
      <c r="AFN4" s="104"/>
      <c r="AFO4" s="104"/>
      <c r="AFP4" s="104"/>
      <c r="AFQ4" s="104"/>
      <c r="AFR4" s="104"/>
      <c r="AFS4" s="104"/>
      <c r="AFT4" s="104"/>
      <c r="AFU4" s="104"/>
      <c r="AFV4" s="104"/>
      <c r="AFW4" s="104"/>
      <c r="AFX4" s="104"/>
      <c r="AFY4" s="104"/>
      <c r="AFZ4" s="104"/>
      <c r="AGA4" s="104"/>
      <c r="AGB4" s="104"/>
      <c r="AGC4" s="104"/>
      <c r="AGD4" s="104"/>
      <c r="AGE4" s="104"/>
      <c r="AGF4" s="104"/>
      <c r="AGG4" s="104"/>
      <c r="AGH4" s="104"/>
      <c r="AGI4" s="104"/>
      <c r="AGJ4" s="104"/>
      <c r="AGK4" s="104"/>
      <c r="AGL4" s="104"/>
      <c r="AGM4" s="104"/>
      <c r="AGN4" s="104"/>
      <c r="AGO4" s="104"/>
      <c r="AGP4" s="104"/>
      <c r="AGQ4" s="104"/>
      <c r="AGR4" s="104"/>
      <c r="AGS4" s="104"/>
      <c r="AGT4" s="104"/>
      <c r="AGU4" s="104"/>
      <c r="AGV4" s="104"/>
      <c r="AGW4" s="104"/>
      <c r="AGX4" s="104"/>
      <c r="AGY4" s="104"/>
      <c r="AGZ4" s="104"/>
      <c r="AHA4" s="104"/>
      <c r="AHB4" s="104"/>
      <c r="AHC4" s="104"/>
      <c r="AHD4" s="104"/>
      <c r="AHE4" s="104"/>
      <c r="AHF4" s="104"/>
      <c r="AHG4" s="104"/>
      <c r="AHH4" s="104"/>
      <c r="AHI4" s="104"/>
      <c r="AHJ4" s="104"/>
      <c r="AHK4" s="104"/>
      <c r="AHL4" s="104"/>
      <c r="AHM4" s="104"/>
      <c r="AHN4" s="104"/>
      <c r="AHO4" s="104"/>
      <c r="AHP4" s="104"/>
      <c r="AHQ4" s="104"/>
      <c r="AHR4" s="104"/>
      <c r="AHS4" s="104"/>
      <c r="AHT4" s="104"/>
      <c r="AHU4" s="104"/>
      <c r="AHV4" s="104"/>
      <c r="AHW4" s="104"/>
      <c r="AHX4" s="104"/>
      <c r="AHY4" s="104"/>
      <c r="AHZ4" s="104"/>
      <c r="AIA4" s="104"/>
      <c r="AIB4" s="104"/>
      <c r="AIC4" s="104"/>
      <c r="AID4" s="104"/>
      <c r="AIE4" s="104"/>
      <c r="AIF4" s="104"/>
      <c r="AIG4" s="104"/>
      <c r="AIH4" s="104"/>
      <c r="AII4" s="104"/>
      <c r="AIJ4" s="104"/>
      <c r="AIK4" s="104"/>
      <c r="AIL4" s="104"/>
      <c r="AIM4" s="104"/>
      <c r="AIN4" s="104"/>
      <c r="AIO4" s="104"/>
      <c r="AIP4" s="104"/>
      <c r="AIQ4" s="104"/>
      <c r="AIR4" s="104"/>
      <c r="AIS4" s="104"/>
      <c r="AIT4" s="104"/>
      <c r="AIU4" s="104"/>
      <c r="AIV4" s="104"/>
      <c r="AIW4" s="104"/>
      <c r="AIX4" s="104"/>
      <c r="AIY4" s="104"/>
      <c r="AIZ4" s="104"/>
      <c r="AJA4" s="104"/>
      <c r="AJB4" s="104"/>
      <c r="AJC4" s="104"/>
      <c r="AJD4" s="104"/>
      <c r="AJE4" s="104"/>
      <c r="AJF4" s="104"/>
      <c r="AJG4" s="104"/>
      <c r="AJH4" s="104"/>
      <c r="AJI4" s="104"/>
      <c r="AJJ4" s="104"/>
      <c r="AJK4" s="104"/>
      <c r="AJL4" s="104"/>
      <c r="AJM4" s="104"/>
      <c r="AJN4" s="104"/>
      <c r="AJO4" s="104"/>
      <c r="AJP4" s="104"/>
      <c r="AJQ4" s="104"/>
      <c r="AJR4" s="104"/>
      <c r="AJS4" s="104"/>
      <c r="AJT4" s="104"/>
      <c r="AJU4" s="104"/>
      <c r="AJV4" s="104"/>
      <c r="AJW4" s="104"/>
      <c r="AJX4" s="104"/>
      <c r="AJY4" s="104"/>
      <c r="AJZ4" s="104"/>
      <c r="AKA4" s="104"/>
      <c r="AKB4" s="104"/>
      <c r="AKC4" s="104"/>
      <c r="AKD4" s="104"/>
      <c r="AKE4" s="104"/>
      <c r="AKF4" s="104"/>
      <c r="AKG4" s="104"/>
      <c r="AKH4" s="104"/>
      <c r="AKI4" s="104"/>
      <c r="AKJ4" s="104"/>
      <c r="AKK4" s="104"/>
      <c r="AKL4" s="104"/>
      <c r="AKM4" s="104"/>
      <c r="AKN4" s="104"/>
      <c r="AKO4" s="104"/>
      <c r="AKP4" s="104"/>
      <c r="AKQ4" s="104"/>
      <c r="AKR4" s="104"/>
      <c r="AKS4" s="104"/>
      <c r="AKT4" s="104"/>
      <c r="AKU4" s="104"/>
      <c r="AKV4" s="104"/>
      <c r="AKW4" s="104"/>
      <c r="AKX4" s="104"/>
      <c r="AKY4" s="104"/>
      <c r="AKZ4" s="104"/>
      <c r="ALA4" s="104"/>
      <c r="ALB4" s="104"/>
      <c r="ALC4" s="104"/>
      <c r="ALD4" s="104"/>
      <c r="ALE4" s="104"/>
      <c r="ALF4" s="104"/>
      <c r="ALG4" s="104"/>
      <c r="ALH4" s="104"/>
      <c r="ALI4" s="104"/>
      <c r="ALJ4" s="104"/>
      <c r="ALK4" s="104"/>
      <c r="ALL4" s="104"/>
      <c r="ALM4" s="104"/>
      <c r="ALN4" s="104"/>
      <c r="ALO4" s="104"/>
      <c r="ALP4" s="104"/>
      <c r="ALQ4" s="104"/>
      <c r="ALR4" s="104"/>
      <c r="ALS4" s="104"/>
      <c r="ALT4" s="104"/>
      <c r="ALU4" s="104"/>
      <c r="ALV4" s="104"/>
      <c r="ALW4" s="104"/>
      <c r="ALX4" s="104"/>
      <c r="ALY4" s="104"/>
      <c r="ALZ4" s="104"/>
      <c r="AMA4" s="104"/>
      <c r="AMB4" s="104"/>
      <c r="AMC4" s="104"/>
      <c r="AMD4" s="104"/>
      <c r="AME4" s="104"/>
      <c r="AMF4" s="104"/>
      <c r="AMG4" s="104"/>
      <c r="AMH4" s="104"/>
      <c r="AMI4" s="104"/>
      <c r="AMJ4" s="104"/>
      <c r="AMK4" s="104"/>
      <c r="AML4" s="104"/>
      <c r="AMM4" s="104"/>
      <c r="AMN4" s="104"/>
      <c r="AMO4" s="104"/>
      <c r="AMP4" s="104"/>
      <c r="AMQ4" s="104"/>
      <c r="AMR4" s="104"/>
      <c r="AMS4" s="104"/>
      <c r="AMT4" s="104"/>
      <c r="AMU4" s="104"/>
      <c r="AMV4" s="104"/>
      <c r="AMW4" s="104"/>
      <c r="AMX4" s="104"/>
      <c r="AMY4" s="104"/>
      <c r="AMZ4" s="104"/>
      <c r="ANA4" s="104"/>
      <c r="ANB4" s="104"/>
      <c r="ANC4" s="104"/>
      <c r="AND4" s="104"/>
      <c r="ANE4" s="104"/>
      <c r="ANF4" s="104"/>
      <c r="ANG4" s="104"/>
      <c r="ANH4" s="104"/>
      <c r="ANI4" s="104"/>
      <c r="ANJ4" s="104"/>
      <c r="ANK4" s="104"/>
      <c r="ANL4" s="104"/>
      <c r="ANM4" s="104"/>
      <c r="ANN4" s="104"/>
      <c r="ANO4" s="104"/>
      <c r="ANP4" s="104"/>
      <c r="ANQ4" s="104"/>
      <c r="ANR4" s="104"/>
      <c r="ANS4" s="104"/>
      <c r="ANT4" s="104"/>
      <c r="ANU4" s="104"/>
      <c r="ANV4" s="104"/>
      <c r="ANW4" s="104"/>
      <c r="ANX4" s="104"/>
      <c r="ANY4" s="104"/>
      <c r="ANZ4" s="104"/>
      <c r="AOA4" s="104"/>
      <c r="AOB4" s="104"/>
      <c r="AOC4" s="104"/>
      <c r="AOD4" s="104"/>
      <c r="AOE4" s="104"/>
      <c r="AOF4" s="104"/>
      <c r="AOG4" s="104"/>
      <c r="AOH4" s="104"/>
      <c r="AOI4" s="104"/>
      <c r="AOJ4" s="104"/>
      <c r="AOK4" s="104"/>
      <c r="AOL4" s="104"/>
      <c r="AOM4" s="104"/>
      <c r="AON4" s="104"/>
      <c r="AOO4" s="104"/>
      <c r="AOP4" s="104"/>
      <c r="AOQ4" s="104"/>
      <c r="AOR4" s="104"/>
      <c r="AOS4" s="104"/>
      <c r="AOT4" s="104"/>
      <c r="AOU4" s="104"/>
      <c r="AOV4" s="104"/>
      <c r="AOW4" s="104"/>
      <c r="AOX4" s="104"/>
      <c r="AOY4" s="104"/>
      <c r="AOZ4" s="104"/>
      <c r="APA4" s="104"/>
      <c r="APB4" s="104"/>
      <c r="APC4" s="104"/>
      <c r="APD4" s="104"/>
      <c r="APE4" s="104"/>
      <c r="APF4" s="104"/>
      <c r="APG4" s="104"/>
      <c r="APH4" s="104"/>
      <c r="API4" s="104"/>
      <c r="APJ4" s="104"/>
      <c r="APK4" s="104"/>
      <c r="APL4" s="104"/>
      <c r="APM4" s="104"/>
      <c r="APN4" s="104"/>
      <c r="APO4" s="104"/>
      <c r="APP4" s="104"/>
      <c r="APQ4" s="104"/>
      <c r="APR4" s="104"/>
      <c r="APS4" s="104"/>
      <c r="APT4" s="104"/>
      <c r="APU4" s="104"/>
      <c r="APV4" s="104"/>
      <c r="APW4" s="104"/>
      <c r="APX4" s="104"/>
      <c r="APY4" s="104"/>
      <c r="APZ4" s="104"/>
      <c r="AQA4" s="104"/>
      <c r="AQB4" s="104"/>
      <c r="AQC4" s="104"/>
      <c r="AQD4" s="104"/>
      <c r="AQE4" s="104"/>
      <c r="AQF4" s="104"/>
      <c r="AQG4" s="104"/>
      <c r="AQH4" s="104"/>
      <c r="AQI4" s="104"/>
      <c r="AQJ4" s="104"/>
      <c r="AQK4" s="104"/>
      <c r="AQL4" s="104"/>
      <c r="AQM4" s="104"/>
      <c r="AQN4" s="104"/>
      <c r="AQO4" s="104"/>
      <c r="AQP4" s="104"/>
      <c r="AQQ4" s="104"/>
      <c r="AQR4" s="104"/>
      <c r="AQS4" s="104"/>
      <c r="AQT4" s="104"/>
      <c r="AQU4" s="104"/>
      <c r="AQV4" s="104"/>
      <c r="AQW4" s="104"/>
      <c r="AQX4" s="104"/>
      <c r="AQY4" s="104"/>
      <c r="AQZ4" s="104"/>
      <c r="ARA4" s="104"/>
      <c r="ARB4" s="104"/>
      <c r="ARC4" s="104"/>
      <c r="ARD4" s="104"/>
      <c r="ARE4" s="104"/>
      <c r="ARF4" s="104"/>
      <c r="ARG4" s="104"/>
      <c r="ARH4" s="104"/>
      <c r="ARI4" s="104"/>
      <c r="ARJ4" s="104"/>
      <c r="ARK4" s="104"/>
      <c r="ARL4" s="104"/>
      <c r="ARM4" s="104"/>
      <c r="ARN4" s="104"/>
      <c r="ARO4" s="104"/>
      <c r="ARP4" s="104"/>
      <c r="ARQ4" s="104"/>
      <c r="ARR4" s="104"/>
      <c r="ARS4" s="104"/>
      <c r="ART4" s="104"/>
      <c r="ARU4" s="104"/>
      <c r="ARV4" s="104"/>
      <c r="ARW4" s="104"/>
      <c r="ARX4" s="104"/>
      <c r="ARY4" s="104"/>
      <c r="ARZ4" s="104"/>
      <c r="ASA4" s="104"/>
      <c r="ASB4" s="104"/>
      <c r="ASC4" s="104"/>
      <c r="ASD4" s="104"/>
      <c r="ASE4" s="104"/>
      <c r="ASF4" s="104"/>
      <c r="ASG4" s="104"/>
      <c r="ASH4" s="104"/>
      <c r="ASI4" s="104"/>
      <c r="ASJ4" s="104"/>
      <c r="ASK4" s="104"/>
      <c r="ASL4" s="104"/>
      <c r="ASM4" s="104"/>
      <c r="ASN4" s="104"/>
      <c r="ASO4" s="104"/>
      <c r="ASP4" s="104"/>
      <c r="ASQ4" s="104"/>
      <c r="ASR4" s="104"/>
      <c r="ASS4" s="104"/>
      <c r="AST4" s="104"/>
      <c r="ASU4" s="104"/>
      <c r="ASV4" s="104"/>
      <c r="ASW4" s="104"/>
      <c r="ASX4" s="104"/>
      <c r="ASY4" s="104"/>
      <c r="ASZ4" s="104"/>
      <c r="ATA4" s="104"/>
      <c r="ATB4" s="104"/>
      <c r="ATC4" s="104"/>
      <c r="ATD4" s="104"/>
      <c r="ATE4" s="104"/>
      <c r="ATF4" s="104"/>
      <c r="ATG4" s="104"/>
      <c r="ATH4" s="104"/>
      <c r="ATI4" s="104"/>
      <c r="ATJ4" s="104"/>
      <c r="ATK4" s="104"/>
      <c r="ATL4" s="104"/>
      <c r="ATM4" s="104"/>
      <c r="ATN4" s="104"/>
      <c r="ATO4" s="104"/>
      <c r="ATP4" s="104"/>
      <c r="ATQ4" s="104"/>
      <c r="ATR4" s="104"/>
      <c r="ATS4" s="104"/>
      <c r="ATT4" s="104"/>
      <c r="ATU4" s="104"/>
      <c r="ATV4" s="104"/>
      <c r="ATW4" s="104"/>
      <c r="ATX4" s="104"/>
      <c r="ATY4" s="104"/>
      <c r="ATZ4" s="104"/>
      <c r="AUA4" s="104"/>
      <c r="AUB4" s="104"/>
      <c r="AUC4" s="104"/>
      <c r="AUD4" s="104"/>
      <c r="AUE4" s="104"/>
      <c r="AUF4" s="104"/>
      <c r="AUG4" s="104"/>
      <c r="AUH4" s="104"/>
      <c r="AUI4" s="104"/>
      <c r="AUJ4" s="104"/>
      <c r="AUK4" s="104"/>
      <c r="AUL4" s="104"/>
      <c r="AUM4" s="104"/>
      <c r="AUN4" s="104"/>
      <c r="AUO4" s="104"/>
      <c r="AUP4" s="104"/>
      <c r="AUQ4" s="104"/>
      <c r="AUR4" s="104"/>
      <c r="AUS4" s="104"/>
      <c r="AUT4" s="104"/>
      <c r="AUU4" s="104"/>
      <c r="AUV4" s="104"/>
      <c r="AUW4" s="104"/>
      <c r="AUX4" s="104"/>
      <c r="AUY4" s="104"/>
      <c r="AUZ4" s="104"/>
      <c r="AVA4" s="104"/>
      <c r="AVB4" s="104"/>
      <c r="AVC4" s="104"/>
      <c r="AVD4" s="104"/>
      <c r="AVE4" s="104"/>
      <c r="AVF4" s="104"/>
      <c r="AVG4" s="104"/>
      <c r="AVH4" s="104"/>
      <c r="AVI4" s="104"/>
      <c r="AVJ4" s="104"/>
      <c r="AVK4" s="104"/>
      <c r="AVL4" s="104"/>
      <c r="AVM4" s="104"/>
      <c r="AVN4" s="104"/>
      <c r="AVO4" s="104"/>
      <c r="AVP4" s="104"/>
      <c r="AVQ4" s="104"/>
      <c r="AVR4" s="104"/>
      <c r="AVS4" s="104"/>
      <c r="AVT4" s="104"/>
      <c r="AVU4" s="104"/>
      <c r="AVV4" s="104"/>
      <c r="AVW4" s="104"/>
      <c r="AVX4" s="104"/>
      <c r="AVY4" s="104"/>
      <c r="AVZ4" s="104"/>
      <c r="AWA4" s="104"/>
      <c r="AWB4" s="104"/>
      <c r="AWC4" s="104"/>
      <c r="AWD4" s="104"/>
      <c r="AWE4" s="104"/>
      <c r="AWF4" s="104"/>
      <c r="AWG4" s="104"/>
      <c r="AWH4" s="104"/>
      <c r="AWI4" s="104"/>
      <c r="AWJ4" s="104"/>
      <c r="AWK4" s="104"/>
      <c r="AWL4" s="104"/>
      <c r="AWM4" s="104"/>
      <c r="AWN4" s="104"/>
      <c r="AWO4" s="104"/>
      <c r="AWP4" s="104"/>
      <c r="AWQ4" s="104"/>
      <c r="AWR4" s="104"/>
      <c r="AWS4" s="104"/>
      <c r="AWT4" s="104"/>
      <c r="AWU4" s="104"/>
      <c r="AWV4" s="104"/>
      <c r="AWW4" s="104"/>
      <c r="AWX4" s="104"/>
      <c r="AWY4" s="104"/>
      <c r="AWZ4" s="104"/>
      <c r="AXA4" s="104"/>
      <c r="AXB4" s="104"/>
      <c r="AXC4" s="104"/>
      <c r="AXD4" s="104"/>
      <c r="AXE4" s="104"/>
      <c r="AXF4" s="104"/>
      <c r="AXG4" s="104"/>
      <c r="AXH4" s="104"/>
      <c r="AXI4" s="104"/>
      <c r="AXJ4" s="104"/>
      <c r="AXK4" s="104"/>
      <c r="AXL4" s="104"/>
      <c r="AXM4" s="104"/>
      <c r="AXN4" s="104"/>
      <c r="AXO4" s="104"/>
      <c r="AXP4" s="104"/>
      <c r="AXQ4" s="104"/>
      <c r="AXR4" s="104"/>
      <c r="AXS4" s="104"/>
      <c r="AXT4" s="104"/>
      <c r="AXU4" s="104"/>
      <c r="AXV4" s="104"/>
      <c r="AXW4" s="104"/>
      <c r="AXX4" s="104"/>
      <c r="AXY4" s="104"/>
      <c r="AXZ4" s="104"/>
      <c r="AYA4" s="104"/>
      <c r="AYB4" s="104"/>
      <c r="AYC4" s="104"/>
      <c r="AYD4" s="104"/>
      <c r="AYE4" s="104"/>
      <c r="AYF4" s="104"/>
      <c r="AYG4" s="104"/>
      <c r="AYH4" s="104"/>
      <c r="AYI4" s="104"/>
      <c r="AYJ4" s="104"/>
      <c r="AYK4" s="104"/>
      <c r="AYL4" s="104"/>
      <c r="AYM4" s="104"/>
      <c r="AYN4" s="104"/>
      <c r="AYO4" s="104"/>
      <c r="AYP4" s="104"/>
      <c r="AYQ4" s="104"/>
      <c r="AYR4" s="104"/>
      <c r="AYS4" s="104"/>
      <c r="AYT4" s="104"/>
      <c r="AYU4" s="104"/>
      <c r="AYV4" s="104"/>
      <c r="AYW4" s="104"/>
      <c r="AYX4" s="104"/>
      <c r="AYY4" s="104"/>
      <c r="AYZ4" s="104"/>
      <c r="AZA4" s="104"/>
      <c r="AZB4" s="104"/>
      <c r="AZC4" s="104"/>
      <c r="AZD4" s="104"/>
      <c r="AZE4" s="104"/>
      <c r="AZF4" s="104"/>
      <c r="AZG4" s="104"/>
      <c r="AZH4" s="104"/>
      <c r="AZI4" s="104"/>
      <c r="AZJ4" s="104"/>
      <c r="AZK4" s="104"/>
      <c r="AZL4" s="104"/>
      <c r="AZM4" s="104"/>
      <c r="AZN4" s="104"/>
      <c r="AZO4" s="104"/>
      <c r="AZP4" s="104"/>
      <c r="AZQ4" s="104"/>
      <c r="AZR4" s="104"/>
      <c r="AZS4" s="104"/>
      <c r="AZT4" s="104"/>
      <c r="AZU4" s="104"/>
      <c r="AZV4" s="104"/>
      <c r="AZW4" s="104"/>
      <c r="AZX4" s="104"/>
      <c r="AZY4" s="104"/>
      <c r="AZZ4" s="104"/>
      <c r="BAA4" s="104"/>
      <c r="BAB4" s="104"/>
      <c r="BAC4" s="104"/>
      <c r="BAD4" s="104"/>
      <c r="BAE4" s="104"/>
      <c r="BAF4" s="104"/>
      <c r="BAG4" s="104"/>
      <c r="BAH4" s="104"/>
      <c r="BAI4" s="104"/>
      <c r="BAJ4" s="104"/>
      <c r="BAK4" s="104"/>
      <c r="BAL4" s="104"/>
      <c r="BAM4" s="104"/>
      <c r="BAN4" s="104"/>
      <c r="BAO4" s="104"/>
      <c r="BAP4" s="104"/>
      <c r="BAQ4" s="104"/>
      <c r="BAR4" s="104"/>
      <c r="BAS4" s="104"/>
      <c r="BAT4" s="104"/>
      <c r="BAU4" s="104"/>
      <c r="BAV4" s="104"/>
      <c r="BAW4" s="104"/>
      <c r="BAX4" s="104"/>
      <c r="BAY4" s="104"/>
      <c r="BAZ4" s="104"/>
      <c r="BBA4" s="104"/>
      <c r="BBB4" s="104"/>
      <c r="BBC4" s="104"/>
      <c r="BBD4" s="104"/>
      <c r="BBE4" s="104"/>
      <c r="BBF4" s="104"/>
      <c r="BBG4" s="104"/>
      <c r="BBH4" s="104"/>
      <c r="BBI4" s="104"/>
      <c r="BBJ4" s="104"/>
      <c r="BBK4" s="104"/>
      <c r="BBL4" s="104"/>
      <c r="BBM4" s="104"/>
      <c r="BBN4" s="104"/>
      <c r="BBO4" s="104"/>
      <c r="BBP4" s="104"/>
      <c r="BBQ4" s="104"/>
      <c r="BBR4" s="104"/>
      <c r="BBS4" s="104"/>
      <c r="BBT4" s="104"/>
      <c r="BBU4" s="104"/>
      <c r="BBV4" s="104"/>
      <c r="BBW4" s="104"/>
      <c r="BBX4" s="104"/>
      <c r="BBY4" s="104"/>
      <c r="BBZ4" s="104"/>
      <c r="BCA4" s="104"/>
      <c r="BCB4" s="104"/>
      <c r="BCC4" s="104"/>
      <c r="BCD4" s="104"/>
      <c r="BCE4" s="104"/>
      <c r="BCF4" s="104"/>
      <c r="BCG4" s="104"/>
      <c r="BCH4" s="104"/>
      <c r="BCI4" s="104"/>
      <c r="BCJ4" s="104"/>
      <c r="BCK4" s="104"/>
      <c r="BCL4" s="104"/>
      <c r="BCM4" s="104"/>
      <c r="BCN4" s="104"/>
      <c r="BCO4" s="104"/>
      <c r="BCP4" s="104"/>
      <c r="BCQ4" s="104"/>
      <c r="BCR4" s="104"/>
      <c r="BCS4" s="104"/>
      <c r="BCT4" s="104"/>
      <c r="BCU4" s="104"/>
      <c r="BCV4" s="104"/>
      <c r="BCW4" s="104"/>
      <c r="BCX4" s="104"/>
      <c r="BCY4" s="104"/>
      <c r="BCZ4" s="104"/>
      <c r="BDA4" s="104"/>
      <c r="BDB4" s="104"/>
      <c r="BDC4" s="104"/>
      <c r="BDD4" s="104"/>
      <c r="BDE4" s="104"/>
      <c r="BDF4" s="104"/>
      <c r="BDG4" s="104"/>
      <c r="BDH4" s="104"/>
      <c r="BDI4" s="104"/>
      <c r="BDJ4" s="104"/>
      <c r="BDK4" s="104"/>
      <c r="BDL4" s="104"/>
      <c r="BDM4" s="104"/>
      <c r="BDN4" s="104"/>
      <c r="BDO4" s="104"/>
      <c r="BDP4" s="104"/>
      <c r="BDQ4" s="104"/>
      <c r="BDR4" s="104"/>
      <c r="BDS4" s="104"/>
      <c r="BDT4" s="104"/>
      <c r="BDU4" s="104"/>
      <c r="BDV4" s="104"/>
      <c r="BDW4" s="104"/>
      <c r="BDX4" s="104"/>
      <c r="BDY4" s="104"/>
      <c r="BDZ4" s="104"/>
      <c r="BEA4" s="104"/>
      <c r="BEB4" s="104"/>
      <c r="BEC4" s="104"/>
      <c r="BED4" s="104"/>
      <c r="BEE4" s="104"/>
      <c r="BEF4" s="104"/>
      <c r="BEG4" s="104"/>
      <c r="BEH4" s="104"/>
      <c r="BEI4" s="104"/>
      <c r="BEJ4" s="104"/>
      <c r="BEK4" s="104"/>
      <c r="BEL4" s="104"/>
      <c r="BEM4" s="104"/>
      <c r="BEN4" s="104"/>
      <c r="BEO4" s="104"/>
      <c r="BEP4" s="104"/>
      <c r="BEQ4" s="104"/>
      <c r="BER4" s="104"/>
      <c r="BES4" s="104"/>
      <c r="BET4" s="104"/>
      <c r="BEU4" s="104"/>
      <c r="BEV4" s="104"/>
      <c r="BEW4" s="104"/>
      <c r="BEX4" s="104"/>
      <c r="BEY4" s="104"/>
      <c r="BEZ4" s="104"/>
      <c r="BFA4" s="104"/>
      <c r="BFB4" s="104"/>
      <c r="BFC4" s="104"/>
      <c r="BFD4" s="104"/>
      <c r="BFE4" s="104"/>
      <c r="BFF4" s="104"/>
      <c r="BFG4" s="104"/>
      <c r="BFH4" s="104"/>
      <c r="BFI4" s="104"/>
      <c r="BFJ4" s="104"/>
      <c r="BFK4" s="104"/>
      <c r="BFL4" s="104"/>
      <c r="BFM4" s="104"/>
      <c r="BFN4" s="104"/>
      <c r="BFO4" s="104"/>
      <c r="BFP4" s="104"/>
      <c r="BFQ4" s="104"/>
      <c r="BFR4" s="104"/>
      <c r="BFS4" s="104"/>
      <c r="BFT4" s="104"/>
      <c r="BFU4" s="104"/>
      <c r="BFV4" s="104"/>
      <c r="BFW4" s="104"/>
      <c r="BFX4" s="104"/>
      <c r="BFY4" s="104"/>
      <c r="BFZ4" s="104"/>
      <c r="BGA4" s="104"/>
      <c r="BGB4" s="104"/>
      <c r="BGC4" s="104"/>
      <c r="BGD4" s="104"/>
      <c r="BGE4" s="104"/>
      <c r="BGF4" s="104"/>
      <c r="BGG4" s="104"/>
      <c r="BGH4" s="104"/>
      <c r="BGI4" s="104"/>
      <c r="BGJ4" s="104"/>
      <c r="BGK4" s="104"/>
      <c r="BGL4" s="104"/>
      <c r="BGM4" s="104"/>
      <c r="BGN4" s="104"/>
      <c r="BGO4" s="104"/>
      <c r="BGP4" s="104"/>
      <c r="BGQ4" s="104"/>
      <c r="BGR4" s="104"/>
      <c r="BGS4" s="104"/>
      <c r="BGT4" s="104"/>
      <c r="BGU4" s="104"/>
      <c r="BGV4" s="104"/>
      <c r="BGW4" s="104"/>
      <c r="BGX4" s="104"/>
      <c r="BGY4" s="104"/>
      <c r="BGZ4" s="104"/>
      <c r="BHA4" s="104"/>
      <c r="BHB4" s="104"/>
      <c r="BHC4" s="104"/>
      <c r="BHD4" s="104"/>
      <c r="BHE4" s="104"/>
      <c r="BHF4" s="104"/>
      <c r="BHG4" s="104"/>
      <c r="BHH4" s="104"/>
      <c r="BHI4" s="104"/>
      <c r="BHJ4" s="104"/>
      <c r="BHK4" s="104"/>
      <c r="BHL4" s="104"/>
      <c r="BHM4" s="104"/>
      <c r="BHN4" s="104"/>
      <c r="BHO4" s="104"/>
      <c r="BHP4" s="104"/>
      <c r="BHQ4" s="104"/>
      <c r="BHR4" s="104"/>
      <c r="BHS4" s="104"/>
      <c r="BHT4" s="104"/>
      <c r="BHU4" s="104"/>
      <c r="BHV4" s="104"/>
      <c r="BHW4" s="104"/>
      <c r="BHX4" s="104"/>
      <c r="BHY4" s="104"/>
      <c r="BHZ4" s="104"/>
      <c r="BIA4" s="104"/>
      <c r="BIB4" s="104"/>
      <c r="BIC4" s="104"/>
      <c r="BID4" s="104"/>
      <c r="BIE4" s="104"/>
      <c r="BIF4" s="104"/>
      <c r="BIG4" s="104"/>
      <c r="BIH4" s="104"/>
      <c r="BII4" s="104"/>
      <c r="BIJ4" s="104"/>
      <c r="BIK4" s="104"/>
      <c r="BIL4" s="104"/>
      <c r="BIM4" s="104"/>
      <c r="BIN4" s="104"/>
      <c r="BIO4" s="104"/>
      <c r="BIP4" s="104"/>
      <c r="BIQ4" s="104"/>
      <c r="BIR4" s="104"/>
      <c r="BIS4" s="104"/>
      <c r="BIT4" s="104"/>
      <c r="BIU4" s="104"/>
      <c r="BIV4" s="104"/>
      <c r="BIW4" s="104"/>
      <c r="BIX4" s="104"/>
      <c r="BIY4" s="104"/>
      <c r="BIZ4" s="104"/>
      <c r="BJA4" s="104"/>
      <c r="BJB4" s="104"/>
      <c r="BJC4" s="104"/>
      <c r="BJD4" s="104"/>
      <c r="BJE4" s="104"/>
      <c r="BJF4" s="104"/>
      <c r="BJG4" s="104"/>
      <c r="BJH4" s="104"/>
      <c r="BJI4" s="104"/>
      <c r="BJJ4" s="104"/>
      <c r="BJK4" s="104"/>
      <c r="BJL4" s="104"/>
      <c r="BJM4" s="104"/>
      <c r="BJN4" s="104"/>
      <c r="BJO4" s="104"/>
      <c r="BJP4" s="104"/>
      <c r="BJQ4" s="104"/>
      <c r="BJR4" s="104"/>
      <c r="BJS4" s="104"/>
      <c r="BJT4" s="104"/>
      <c r="BJU4" s="104"/>
      <c r="BJV4" s="104"/>
      <c r="BJW4" s="104"/>
      <c r="BJX4" s="104"/>
      <c r="BJY4" s="104"/>
      <c r="BJZ4" s="104"/>
      <c r="BKA4" s="104"/>
      <c r="BKB4" s="104"/>
      <c r="BKC4" s="104"/>
      <c r="BKD4" s="104"/>
      <c r="BKE4" s="104"/>
      <c r="BKF4" s="104"/>
      <c r="BKG4" s="104"/>
      <c r="BKH4" s="104"/>
      <c r="BKI4" s="104"/>
      <c r="BKJ4" s="104"/>
      <c r="BKK4" s="104"/>
      <c r="BKL4" s="104"/>
      <c r="BKM4" s="104"/>
      <c r="BKN4" s="104"/>
      <c r="BKO4" s="104"/>
      <c r="BKP4" s="104"/>
      <c r="BKQ4" s="104"/>
      <c r="BKR4" s="104"/>
      <c r="BKS4" s="104"/>
      <c r="BKT4" s="104"/>
      <c r="BKU4" s="104"/>
      <c r="BKV4" s="104"/>
      <c r="BKW4" s="104"/>
      <c r="BKX4" s="104"/>
      <c r="BKY4" s="104"/>
      <c r="BKZ4" s="104"/>
      <c r="BLA4" s="104"/>
      <c r="BLB4" s="104"/>
      <c r="BLC4" s="104"/>
      <c r="BLD4" s="104"/>
      <c r="BLE4" s="104"/>
      <c r="BLF4" s="104"/>
      <c r="BLG4" s="104"/>
      <c r="BLH4" s="104"/>
      <c r="BLI4" s="104"/>
      <c r="BLJ4" s="104"/>
      <c r="BLK4" s="104"/>
      <c r="BLL4" s="104"/>
      <c r="BLM4" s="104"/>
      <c r="BLN4" s="104"/>
      <c r="BLO4" s="104"/>
      <c r="BLP4" s="104"/>
      <c r="BLQ4" s="104"/>
      <c r="BLR4" s="104"/>
      <c r="BLS4" s="104"/>
      <c r="BLT4" s="104"/>
      <c r="BLU4" s="104"/>
      <c r="BLV4" s="104"/>
      <c r="BLW4" s="104"/>
      <c r="BLX4" s="104"/>
      <c r="BLY4" s="104"/>
      <c r="BLZ4" s="104"/>
      <c r="BMA4" s="104"/>
      <c r="BMB4" s="104"/>
      <c r="BMC4" s="104"/>
      <c r="BMD4" s="104"/>
      <c r="BME4" s="104"/>
      <c r="BMF4" s="104"/>
      <c r="BMG4" s="104"/>
      <c r="BMH4" s="104"/>
      <c r="BMI4" s="104"/>
      <c r="BMJ4" s="104"/>
      <c r="BMK4" s="104"/>
      <c r="BML4" s="104"/>
      <c r="BMM4" s="104"/>
      <c r="BMN4" s="104"/>
      <c r="BMO4" s="104"/>
      <c r="BMP4" s="104"/>
      <c r="BMQ4" s="104"/>
      <c r="BMR4" s="104"/>
      <c r="BMS4" s="104"/>
      <c r="BMT4" s="104"/>
      <c r="BMU4" s="104"/>
      <c r="BMV4" s="104"/>
      <c r="BMW4" s="104"/>
      <c r="BMX4" s="104"/>
      <c r="BMY4" s="104"/>
      <c r="BMZ4" s="104"/>
      <c r="BNA4" s="104"/>
      <c r="BNB4" s="104"/>
      <c r="BNC4" s="104"/>
      <c r="BND4" s="104"/>
      <c r="BNE4" s="104"/>
      <c r="BNF4" s="104"/>
      <c r="BNG4" s="104"/>
      <c r="BNH4" s="104"/>
      <c r="BNI4" s="104"/>
      <c r="BNJ4" s="104"/>
      <c r="BNK4" s="104"/>
      <c r="BNL4" s="104"/>
      <c r="BNM4" s="104"/>
      <c r="BNN4" s="104"/>
      <c r="BNO4" s="104"/>
      <c r="BNP4" s="104"/>
      <c r="BNQ4" s="104"/>
      <c r="BNR4" s="104"/>
      <c r="BNS4" s="104"/>
      <c r="BNT4" s="104"/>
      <c r="BNU4" s="104"/>
      <c r="BNV4" s="104"/>
      <c r="BNW4" s="104"/>
      <c r="BNX4" s="104"/>
      <c r="BNY4" s="104"/>
      <c r="BNZ4" s="104"/>
      <c r="BOA4" s="104"/>
      <c r="BOB4" s="104"/>
      <c r="BOC4" s="104"/>
      <c r="BOD4" s="104"/>
      <c r="BOE4" s="104"/>
      <c r="BOF4" s="104"/>
      <c r="BOG4" s="104"/>
      <c r="BOH4" s="104"/>
      <c r="BOI4" s="104"/>
      <c r="BOJ4" s="104"/>
      <c r="BOK4" s="104"/>
      <c r="BOL4" s="104"/>
      <c r="BOM4" s="104"/>
      <c r="BON4" s="104"/>
      <c r="BOO4" s="104"/>
      <c r="BOP4" s="104"/>
      <c r="BOQ4" s="104"/>
      <c r="BOR4" s="104"/>
      <c r="BOS4" s="104"/>
      <c r="BOT4" s="104"/>
      <c r="BOU4" s="104"/>
      <c r="BOV4" s="104"/>
      <c r="BOW4" s="104"/>
      <c r="BOX4" s="104"/>
      <c r="BOY4" s="104"/>
      <c r="BOZ4" s="104"/>
      <c r="BPA4" s="104"/>
      <c r="BPB4" s="104"/>
      <c r="BPC4" s="104"/>
      <c r="BPD4" s="104"/>
      <c r="BPE4" s="104"/>
      <c r="BPF4" s="104"/>
      <c r="BPG4" s="104"/>
      <c r="BPH4" s="104"/>
      <c r="BPI4" s="104"/>
      <c r="BPJ4" s="104"/>
      <c r="BPK4" s="104"/>
      <c r="BPL4" s="104"/>
      <c r="BPM4" s="104"/>
      <c r="BPN4" s="104"/>
      <c r="BPO4" s="104"/>
      <c r="BPP4" s="104"/>
      <c r="BPQ4" s="104"/>
      <c r="BPR4" s="104"/>
      <c r="BPS4" s="104"/>
      <c r="BPT4" s="104"/>
      <c r="BPU4" s="104"/>
      <c r="BPV4" s="104"/>
      <c r="BPW4" s="104"/>
      <c r="BPX4" s="104"/>
      <c r="BPY4" s="104"/>
      <c r="BPZ4" s="104"/>
      <c r="BQA4" s="104"/>
      <c r="BQB4" s="104"/>
      <c r="BQC4" s="104"/>
      <c r="BQD4" s="104"/>
      <c r="BQE4" s="104"/>
      <c r="BQF4" s="104"/>
      <c r="BQG4" s="104"/>
      <c r="BQH4" s="104"/>
      <c r="BQI4" s="104"/>
      <c r="BQJ4" s="104"/>
      <c r="BQK4" s="104"/>
      <c r="BQL4" s="104"/>
      <c r="BQM4" s="104"/>
      <c r="BQN4" s="104"/>
      <c r="BQO4" s="104"/>
      <c r="BQP4" s="104"/>
      <c r="BQQ4" s="104"/>
      <c r="BQR4" s="104"/>
      <c r="BQS4" s="104"/>
      <c r="BQT4" s="104"/>
      <c r="BQU4" s="104"/>
      <c r="BQV4" s="104"/>
      <c r="BQW4" s="104"/>
      <c r="BQX4" s="104"/>
      <c r="BQY4" s="104"/>
      <c r="BQZ4" s="104"/>
      <c r="BRA4" s="104"/>
      <c r="BRB4" s="104"/>
      <c r="BRC4" s="104"/>
      <c r="BRD4" s="104"/>
      <c r="BRE4" s="104"/>
      <c r="BRF4" s="104"/>
      <c r="BRG4" s="104"/>
      <c r="BRH4" s="104"/>
      <c r="BRI4" s="104"/>
      <c r="BRJ4" s="104"/>
      <c r="BRK4" s="104"/>
      <c r="BRL4" s="104"/>
      <c r="BRM4" s="104"/>
      <c r="BRN4" s="104"/>
      <c r="BRO4" s="104"/>
      <c r="BRP4" s="104"/>
      <c r="BRQ4" s="104"/>
      <c r="BRR4" s="104"/>
      <c r="BRS4" s="104"/>
      <c r="BRT4" s="104"/>
      <c r="BRU4" s="104"/>
      <c r="BRV4" s="104"/>
      <c r="BRW4" s="104"/>
      <c r="BRX4" s="104"/>
      <c r="BRY4" s="104"/>
      <c r="BRZ4" s="104"/>
      <c r="BSA4" s="104"/>
      <c r="BSB4" s="104"/>
      <c r="BSC4" s="104"/>
      <c r="BSD4" s="104"/>
      <c r="BSE4" s="104"/>
      <c r="BSF4" s="104"/>
      <c r="BSG4" s="104"/>
      <c r="BSH4" s="104"/>
      <c r="BSI4" s="104"/>
      <c r="BSJ4" s="104"/>
      <c r="BSK4" s="104"/>
      <c r="BSL4" s="104"/>
      <c r="BSM4" s="104"/>
      <c r="BSN4" s="104"/>
      <c r="BSO4" s="104"/>
      <c r="BSP4" s="104"/>
      <c r="BSQ4" s="104"/>
      <c r="BSR4" s="104"/>
      <c r="BSS4" s="104"/>
      <c r="BST4" s="104"/>
      <c r="BSU4" s="104"/>
      <c r="BSV4" s="104"/>
      <c r="BSW4" s="104"/>
      <c r="BSX4" s="104"/>
      <c r="BSY4" s="104"/>
      <c r="BSZ4" s="104"/>
      <c r="BTA4" s="104"/>
      <c r="BTB4" s="104"/>
      <c r="BTC4" s="104"/>
      <c r="BTD4" s="104"/>
      <c r="BTE4" s="104"/>
      <c r="BTF4" s="104"/>
      <c r="BTG4" s="104"/>
      <c r="BTH4" s="104"/>
      <c r="BTI4" s="104"/>
      <c r="BTJ4" s="104"/>
      <c r="BTK4" s="104"/>
      <c r="BTL4" s="104"/>
      <c r="BTM4" s="104"/>
      <c r="BTN4" s="104"/>
      <c r="BTO4" s="104"/>
      <c r="BTP4" s="104"/>
      <c r="BTQ4" s="104"/>
      <c r="BTR4" s="104"/>
      <c r="BTS4" s="104"/>
      <c r="BTT4" s="104"/>
      <c r="BTU4" s="104"/>
      <c r="BTV4" s="104"/>
      <c r="BTW4" s="104"/>
      <c r="BTX4" s="104"/>
      <c r="BTY4" s="104"/>
      <c r="BTZ4" s="104"/>
      <c r="BUA4" s="104"/>
      <c r="BUB4" s="104"/>
      <c r="BUC4" s="104"/>
      <c r="BUD4" s="104"/>
      <c r="BUE4" s="104"/>
      <c r="BUF4" s="104"/>
      <c r="BUG4" s="104"/>
      <c r="BUH4" s="104"/>
      <c r="BUI4" s="104"/>
      <c r="BUJ4" s="104"/>
      <c r="BUK4" s="104"/>
      <c r="BUL4" s="104"/>
      <c r="BUM4" s="104"/>
      <c r="BUN4" s="104"/>
      <c r="BUO4" s="104"/>
      <c r="BUP4" s="104"/>
      <c r="BUQ4" s="104"/>
      <c r="BUR4" s="104"/>
      <c r="BUS4" s="104"/>
      <c r="BUT4" s="104"/>
      <c r="BUU4" s="104"/>
      <c r="BUV4" s="104"/>
      <c r="BUW4" s="104"/>
      <c r="BUX4" s="104"/>
      <c r="BUY4" s="104"/>
      <c r="BUZ4" s="104"/>
      <c r="BVA4" s="104"/>
      <c r="BVB4" s="104"/>
      <c r="BVC4" s="104"/>
      <c r="BVD4" s="104"/>
      <c r="BVE4" s="104"/>
      <c r="BVF4" s="104"/>
      <c r="BVG4" s="104"/>
      <c r="BVH4" s="104"/>
      <c r="BVI4" s="104"/>
      <c r="BVJ4" s="104"/>
      <c r="BVK4" s="104"/>
      <c r="BVL4" s="104"/>
      <c r="BVM4" s="104"/>
      <c r="BVN4" s="104"/>
      <c r="BVO4" s="104"/>
      <c r="BVP4" s="104"/>
      <c r="BVQ4" s="104"/>
      <c r="BVR4" s="104"/>
      <c r="BVS4" s="104"/>
      <c r="BVT4" s="104"/>
      <c r="BVU4" s="104"/>
      <c r="BVV4" s="104"/>
      <c r="BVW4" s="104"/>
      <c r="BVX4" s="104"/>
      <c r="BVY4" s="104"/>
      <c r="BVZ4" s="104"/>
      <c r="BWA4" s="104"/>
      <c r="BWB4" s="104"/>
      <c r="BWC4" s="104"/>
      <c r="BWD4" s="104"/>
      <c r="BWE4" s="104"/>
      <c r="BWF4" s="104"/>
      <c r="BWG4" s="104"/>
      <c r="BWH4" s="104"/>
      <c r="BWI4" s="104"/>
      <c r="BWJ4" s="104"/>
      <c r="BWK4" s="104"/>
      <c r="BWL4" s="104"/>
      <c r="BWM4" s="104"/>
      <c r="BWN4" s="104"/>
      <c r="BWO4" s="104"/>
      <c r="BWP4" s="104"/>
      <c r="BWQ4" s="104"/>
      <c r="BWR4" s="104"/>
      <c r="BWS4" s="104"/>
      <c r="BWT4" s="104"/>
      <c r="BWU4" s="104"/>
      <c r="BWV4" s="104"/>
      <c r="BWW4" s="104"/>
      <c r="BWX4" s="104"/>
      <c r="BWY4" s="104"/>
      <c r="BWZ4" s="104"/>
      <c r="BXA4" s="104"/>
      <c r="BXB4" s="104"/>
      <c r="BXC4" s="104"/>
      <c r="BXD4" s="104"/>
      <c r="BXE4" s="104"/>
      <c r="BXF4" s="104"/>
      <c r="BXG4" s="104"/>
      <c r="BXH4" s="104"/>
      <c r="BXI4" s="104"/>
      <c r="BXJ4" s="104"/>
      <c r="BXK4" s="104"/>
      <c r="BXL4" s="104"/>
      <c r="BXM4" s="104"/>
      <c r="BXN4" s="104"/>
      <c r="BXO4" s="104"/>
      <c r="BXP4" s="104"/>
      <c r="BXQ4" s="104"/>
      <c r="BXR4" s="104"/>
      <c r="BXS4" s="104"/>
      <c r="BXT4" s="104"/>
      <c r="BXU4" s="104"/>
      <c r="BXV4" s="104"/>
      <c r="BXW4" s="104"/>
      <c r="BXX4" s="104"/>
      <c r="BXY4" s="104"/>
      <c r="BXZ4" s="104"/>
      <c r="BYA4" s="104"/>
      <c r="BYB4" s="104"/>
      <c r="BYC4" s="104"/>
      <c r="BYD4" s="104"/>
      <c r="BYE4" s="104"/>
      <c r="BYF4" s="104"/>
      <c r="BYG4" s="104"/>
      <c r="BYH4" s="104"/>
      <c r="BYI4" s="104"/>
      <c r="BYJ4" s="104"/>
      <c r="BYK4" s="104"/>
      <c r="BYL4" s="104"/>
      <c r="BYM4" s="104"/>
      <c r="BYN4" s="104"/>
      <c r="BYO4" s="104"/>
      <c r="BYP4" s="104"/>
      <c r="BYQ4" s="104"/>
      <c r="BYR4" s="104"/>
      <c r="BYS4" s="104"/>
      <c r="BYT4" s="104"/>
      <c r="BYU4" s="104"/>
      <c r="BYV4" s="104"/>
      <c r="BYW4" s="104"/>
      <c r="BYX4" s="104"/>
      <c r="BYY4" s="104"/>
      <c r="BYZ4" s="104"/>
      <c r="BZA4" s="104"/>
      <c r="BZB4" s="104"/>
      <c r="BZC4" s="104"/>
      <c r="BZD4" s="104"/>
      <c r="BZE4" s="104"/>
      <c r="BZF4" s="104"/>
      <c r="BZG4" s="104"/>
      <c r="BZH4" s="104"/>
      <c r="BZI4" s="104"/>
      <c r="BZJ4" s="104"/>
      <c r="BZK4" s="104"/>
      <c r="BZL4" s="104"/>
      <c r="BZM4" s="104"/>
      <c r="BZN4" s="104"/>
      <c r="BZO4" s="104"/>
      <c r="BZP4" s="104"/>
      <c r="BZQ4" s="104"/>
      <c r="BZR4" s="104"/>
      <c r="BZS4" s="104"/>
      <c r="BZT4" s="104"/>
      <c r="BZU4" s="104"/>
      <c r="BZV4" s="104"/>
      <c r="BZW4" s="104"/>
      <c r="BZX4" s="104"/>
      <c r="BZY4" s="104"/>
      <c r="BZZ4" s="104"/>
      <c r="CAA4" s="104"/>
      <c r="CAB4" s="104"/>
      <c r="CAC4" s="104"/>
      <c r="CAD4" s="104"/>
      <c r="CAE4" s="104"/>
      <c r="CAF4" s="104"/>
      <c r="CAG4" s="104"/>
      <c r="CAH4" s="104"/>
      <c r="CAI4" s="104"/>
      <c r="CAJ4" s="104"/>
      <c r="CAK4" s="104"/>
      <c r="CAL4" s="104"/>
      <c r="CAM4" s="104"/>
      <c r="CAN4" s="104"/>
      <c r="CAO4" s="104"/>
      <c r="CAP4" s="104"/>
      <c r="CAQ4" s="104"/>
      <c r="CAR4" s="104"/>
      <c r="CAS4" s="104"/>
      <c r="CAT4" s="104"/>
      <c r="CAU4" s="104"/>
      <c r="CAV4" s="104"/>
      <c r="CAW4" s="104"/>
      <c r="CAX4" s="104"/>
      <c r="CAY4" s="104"/>
      <c r="CAZ4" s="104"/>
      <c r="CBA4" s="104"/>
      <c r="CBB4" s="104"/>
      <c r="CBC4" s="104"/>
      <c r="CBD4" s="104"/>
      <c r="CBE4" s="104"/>
      <c r="CBF4" s="104"/>
      <c r="CBG4" s="104"/>
      <c r="CBH4" s="104"/>
      <c r="CBI4" s="104"/>
      <c r="CBJ4" s="104"/>
      <c r="CBK4" s="104"/>
      <c r="CBL4" s="104"/>
      <c r="CBM4" s="104"/>
      <c r="CBN4" s="104"/>
      <c r="CBO4" s="104"/>
      <c r="CBP4" s="104"/>
      <c r="CBQ4" s="104"/>
      <c r="CBR4" s="104"/>
      <c r="CBS4" s="104"/>
      <c r="CBT4" s="104"/>
      <c r="CBU4" s="104"/>
      <c r="CBV4" s="104"/>
      <c r="CBW4" s="104"/>
      <c r="CBX4" s="104"/>
      <c r="CBY4" s="104"/>
      <c r="CBZ4" s="104"/>
      <c r="CCA4" s="104"/>
      <c r="CCB4" s="104"/>
      <c r="CCC4" s="104"/>
      <c r="CCD4" s="104"/>
      <c r="CCE4" s="104"/>
      <c r="CCF4" s="104"/>
      <c r="CCG4" s="104"/>
      <c r="CCH4" s="104"/>
      <c r="CCI4" s="104"/>
      <c r="CCJ4" s="104"/>
      <c r="CCK4" s="104"/>
      <c r="CCL4" s="104"/>
      <c r="CCM4" s="104"/>
      <c r="CCN4" s="104"/>
      <c r="CCO4" s="104"/>
      <c r="CCP4" s="104"/>
      <c r="CCQ4" s="104"/>
      <c r="CCR4" s="104"/>
      <c r="CCS4" s="104"/>
      <c r="CCT4" s="104"/>
      <c r="CCU4" s="104"/>
      <c r="CCV4" s="104"/>
      <c r="CCW4" s="104"/>
      <c r="CCX4" s="104"/>
      <c r="CCY4" s="104"/>
      <c r="CCZ4" s="104"/>
      <c r="CDA4" s="104"/>
      <c r="CDB4" s="104"/>
      <c r="CDC4" s="104"/>
      <c r="CDD4" s="104"/>
      <c r="CDE4" s="104"/>
      <c r="CDF4" s="104"/>
      <c r="CDG4" s="104"/>
      <c r="CDH4" s="104"/>
      <c r="CDI4" s="104"/>
      <c r="CDJ4" s="104"/>
      <c r="CDK4" s="104"/>
      <c r="CDL4" s="104"/>
      <c r="CDM4" s="104"/>
      <c r="CDN4" s="104"/>
      <c r="CDO4" s="104"/>
      <c r="CDP4" s="104"/>
      <c r="CDQ4" s="104"/>
      <c r="CDR4" s="104"/>
      <c r="CDS4" s="104"/>
      <c r="CDT4" s="104"/>
      <c r="CDU4" s="104"/>
      <c r="CDV4" s="104"/>
      <c r="CDW4" s="104"/>
      <c r="CDX4" s="104"/>
      <c r="CDY4" s="104"/>
      <c r="CDZ4" s="104"/>
      <c r="CEA4" s="104"/>
      <c r="CEB4" s="104"/>
      <c r="CEC4" s="104"/>
      <c r="CED4" s="104"/>
      <c r="CEE4" s="104"/>
      <c r="CEF4" s="104"/>
      <c r="CEG4" s="104"/>
      <c r="CEH4" s="104"/>
      <c r="CEI4" s="104"/>
      <c r="CEJ4" s="104"/>
      <c r="CEK4" s="104"/>
      <c r="CEL4" s="104"/>
      <c r="CEM4" s="104"/>
      <c r="CEN4" s="104"/>
      <c r="CEO4" s="104"/>
      <c r="CEP4" s="104"/>
      <c r="CEQ4" s="104"/>
      <c r="CER4" s="104"/>
      <c r="CES4" s="104"/>
      <c r="CET4" s="104"/>
      <c r="CEU4" s="104"/>
      <c r="CEV4" s="104"/>
      <c r="CEW4" s="104"/>
      <c r="CEX4" s="104"/>
      <c r="CEY4" s="104"/>
      <c r="CEZ4" s="104"/>
      <c r="CFA4" s="104"/>
      <c r="CFB4" s="104"/>
      <c r="CFC4" s="104"/>
      <c r="CFD4" s="104"/>
      <c r="CFE4" s="104"/>
      <c r="CFF4" s="104"/>
      <c r="CFG4" s="104"/>
      <c r="CFH4" s="104"/>
      <c r="CFI4" s="104"/>
      <c r="CFJ4" s="104"/>
      <c r="CFK4" s="104"/>
      <c r="CFL4" s="104"/>
      <c r="CFM4" s="104"/>
      <c r="CFN4" s="104"/>
      <c r="CFO4" s="104"/>
      <c r="CFP4" s="104"/>
      <c r="CFQ4" s="104"/>
      <c r="CFR4" s="104"/>
      <c r="CFS4" s="104"/>
      <c r="CFT4" s="104"/>
      <c r="CFU4" s="104"/>
      <c r="CFV4" s="104"/>
      <c r="CFW4" s="104"/>
      <c r="CFX4" s="104"/>
      <c r="CFY4" s="104"/>
      <c r="CFZ4" s="104"/>
      <c r="CGA4" s="104"/>
      <c r="CGB4" s="104"/>
      <c r="CGC4" s="104"/>
      <c r="CGD4" s="104"/>
      <c r="CGE4" s="104"/>
      <c r="CGF4" s="104"/>
      <c r="CGG4" s="104"/>
      <c r="CGH4" s="104"/>
      <c r="CGI4" s="104"/>
      <c r="CGJ4" s="104"/>
      <c r="CGK4" s="104"/>
      <c r="CGL4" s="104"/>
      <c r="CGM4" s="104"/>
      <c r="CGN4" s="104"/>
      <c r="CGO4" s="104"/>
      <c r="CGP4" s="104"/>
      <c r="CGQ4" s="104"/>
      <c r="CGR4" s="104"/>
      <c r="CGS4" s="104"/>
      <c r="CGT4" s="104"/>
      <c r="CGU4" s="104"/>
      <c r="CGV4" s="104"/>
      <c r="CGW4" s="104"/>
      <c r="CGX4" s="104"/>
      <c r="CGY4" s="104"/>
      <c r="CGZ4" s="104"/>
      <c r="CHA4" s="104"/>
      <c r="CHB4" s="104"/>
      <c r="CHC4" s="104"/>
      <c r="CHD4" s="104"/>
      <c r="CHE4" s="104"/>
      <c r="CHF4" s="104"/>
      <c r="CHG4" s="104"/>
      <c r="CHH4" s="104"/>
      <c r="CHI4" s="104"/>
      <c r="CHJ4" s="104"/>
      <c r="CHK4" s="104"/>
      <c r="CHL4" s="104"/>
      <c r="CHM4" s="104"/>
      <c r="CHN4" s="104"/>
      <c r="CHO4" s="104"/>
      <c r="CHP4" s="104"/>
      <c r="CHQ4" s="104"/>
      <c r="CHR4" s="104"/>
      <c r="CHS4" s="104"/>
      <c r="CHT4" s="104"/>
      <c r="CHU4" s="104"/>
      <c r="CHV4" s="104"/>
      <c r="CHW4" s="104"/>
      <c r="CHX4" s="104"/>
      <c r="CHY4" s="104"/>
      <c r="CHZ4" s="104"/>
      <c r="CIA4" s="104"/>
      <c r="CIB4" s="104"/>
      <c r="CIC4" s="104"/>
      <c r="CID4" s="104"/>
      <c r="CIE4" s="104"/>
      <c r="CIF4" s="104"/>
      <c r="CIG4" s="104"/>
      <c r="CIH4" s="104"/>
      <c r="CII4" s="104"/>
      <c r="CIJ4" s="104"/>
      <c r="CIK4" s="104"/>
      <c r="CIL4" s="104"/>
      <c r="CIM4" s="104"/>
      <c r="CIN4" s="104"/>
      <c r="CIO4" s="104"/>
      <c r="CIP4" s="104"/>
      <c r="CIQ4" s="104"/>
      <c r="CIR4" s="104"/>
      <c r="CIS4" s="104"/>
      <c r="CIT4" s="104"/>
      <c r="CIU4" s="104"/>
      <c r="CIV4" s="104"/>
      <c r="CIW4" s="104"/>
      <c r="CIX4" s="104"/>
      <c r="CIY4" s="104"/>
      <c r="CIZ4" s="104"/>
      <c r="CJA4" s="104"/>
      <c r="CJB4" s="104"/>
      <c r="CJC4" s="104"/>
      <c r="CJD4" s="104"/>
      <c r="CJE4" s="104"/>
      <c r="CJF4" s="104"/>
      <c r="CJG4" s="104"/>
      <c r="CJH4" s="104"/>
      <c r="CJI4" s="104"/>
      <c r="CJJ4" s="104"/>
      <c r="CJK4" s="104"/>
      <c r="CJL4" s="104"/>
      <c r="CJM4" s="104"/>
      <c r="CJN4" s="104"/>
      <c r="CJO4" s="104"/>
      <c r="CJP4" s="104"/>
      <c r="CJQ4" s="104"/>
      <c r="CJR4" s="104"/>
      <c r="CJS4" s="104"/>
      <c r="CJT4" s="104"/>
      <c r="CJU4" s="104"/>
      <c r="CJV4" s="104"/>
      <c r="CJW4" s="104"/>
      <c r="CJX4" s="104"/>
      <c r="CJY4" s="104"/>
      <c r="CJZ4" s="104"/>
      <c r="CKA4" s="104"/>
      <c r="CKB4" s="104"/>
      <c r="CKC4" s="104"/>
      <c r="CKD4" s="104"/>
      <c r="CKE4" s="104"/>
      <c r="CKF4" s="104"/>
      <c r="CKG4" s="104"/>
      <c r="CKH4" s="104"/>
      <c r="CKI4" s="104"/>
      <c r="CKJ4" s="104"/>
      <c r="CKK4" s="104"/>
      <c r="CKL4" s="104"/>
      <c r="CKM4" s="104"/>
      <c r="CKN4" s="104"/>
      <c r="CKO4" s="104"/>
      <c r="CKP4" s="104"/>
      <c r="CKQ4" s="104"/>
      <c r="CKR4" s="104"/>
      <c r="CKS4" s="104"/>
      <c r="CKT4" s="104"/>
      <c r="CKU4" s="104"/>
      <c r="CKV4" s="104"/>
      <c r="CKW4" s="104"/>
      <c r="CKX4" s="104"/>
      <c r="CKY4" s="104"/>
      <c r="CKZ4" s="104"/>
      <c r="CLA4" s="104"/>
      <c r="CLB4" s="104"/>
      <c r="CLC4" s="104"/>
      <c r="CLD4" s="104"/>
      <c r="CLE4" s="104"/>
      <c r="CLF4" s="104"/>
      <c r="CLG4" s="104"/>
      <c r="CLH4" s="104"/>
      <c r="CLI4" s="104"/>
      <c r="CLJ4" s="104"/>
      <c r="CLK4" s="104"/>
      <c r="CLL4" s="104"/>
      <c r="CLM4" s="104"/>
      <c r="CLN4" s="104"/>
      <c r="CLO4" s="104"/>
      <c r="CLP4" s="104"/>
      <c r="CLQ4" s="104"/>
      <c r="CLR4" s="104"/>
      <c r="CLS4" s="104"/>
      <c r="CLT4" s="104"/>
      <c r="CLU4" s="104"/>
      <c r="CLV4" s="104"/>
      <c r="CLW4" s="104"/>
      <c r="CLX4" s="104"/>
      <c r="CLY4" s="104"/>
      <c r="CLZ4" s="104"/>
      <c r="CMA4" s="104"/>
      <c r="CMB4" s="104"/>
      <c r="CMC4" s="104"/>
      <c r="CMD4" s="104"/>
      <c r="CME4" s="104"/>
      <c r="CMF4" s="104"/>
      <c r="CMG4" s="104"/>
      <c r="CMH4" s="104"/>
      <c r="CMI4" s="104"/>
      <c r="CMJ4" s="104"/>
      <c r="CMK4" s="104"/>
      <c r="CML4" s="104"/>
      <c r="CMM4" s="104"/>
      <c r="CMN4" s="104"/>
      <c r="CMO4" s="104"/>
      <c r="CMP4" s="104"/>
      <c r="CMQ4" s="104"/>
      <c r="CMR4" s="104"/>
      <c r="CMS4" s="104"/>
      <c r="CMT4" s="104"/>
      <c r="CMU4" s="104"/>
      <c r="CMV4" s="104"/>
      <c r="CMW4" s="104"/>
      <c r="CMX4" s="104"/>
      <c r="CMY4" s="104"/>
      <c r="CMZ4" s="104"/>
      <c r="CNA4" s="104"/>
      <c r="CNB4" s="104"/>
      <c r="CNC4" s="104"/>
      <c r="CND4" s="104"/>
      <c r="CNE4" s="104"/>
      <c r="CNF4" s="104"/>
      <c r="CNG4" s="104"/>
      <c r="CNH4" s="104"/>
      <c r="CNI4" s="104"/>
      <c r="CNJ4" s="104"/>
      <c r="CNK4" s="104"/>
      <c r="CNL4" s="104"/>
      <c r="CNM4" s="104"/>
      <c r="CNN4" s="104"/>
      <c r="CNO4" s="104"/>
      <c r="CNP4" s="104"/>
      <c r="CNQ4" s="104"/>
      <c r="CNR4" s="104"/>
      <c r="CNS4" s="104"/>
      <c r="CNT4" s="104"/>
      <c r="CNU4" s="104"/>
      <c r="CNV4" s="104"/>
      <c r="CNW4" s="104"/>
      <c r="CNX4" s="104"/>
      <c r="CNY4" s="104"/>
      <c r="CNZ4" s="104"/>
      <c r="COA4" s="104"/>
      <c r="COB4" s="104"/>
      <c r="COC4" s="104"/>
      <c r="COD4" s="104"/>
      <c r="COE4" s="104"/>
      <c r="COF4" s="104"/>
      <c r="COG4" s="104"/>
      <c r="COH4" s="104"/>
      <c r="COI4" s="104"/>
      <c r="COJ4" s="104"/>
      <c r="COK4" s="104"/>
      <c r="COL4" s="104"/>
      <c r="COM4" s="104"/>
      <c r="CON4" s="104"/>
      <c r="COO4" s="104"/>
      <c r="COP4" s="104"/>
      <c r="COQ4" s="104"/>
      <c r="COR4" s="104"/>
      <c r="COS4" s="104"/>
      <c r="COT4" s="104"/>
      <c r="COU4" s="104"/>
      <c r="COV4" s="104"/>
      <c r="COW4" s="104"/>
      <c r="COX4" s="104"/>
      <c r="COY4" s="104"/>
      <c r="COZ4" s="104"/>
      <c r="CPA4" s="104"/>
      <c r="CPB4" s="104"/>
      <c r="CPC4" s="104"/>
      <c r="CPD4" s="104"/>
      <c r="CPE4" s="104"/>
      <c r="CPF4" s="104"/>
      <c r="CPG4" s="104"/>
      <c r="CPH4" s="104"/>
      <c r="CPI4" s="104"/>
      <c r="CPJ4" s="104"/>
      <c r="CPK4" s="104"/>
      <c r="CPL4" s="104"/>
      <c r="CPM4" s="104"/>
      <c r="CPN4" s="104"/>
      <c r="CPO4" s="104"/>
      <c r="CPP4" s="104"/>
      <c r="CPQ4" s="104"/>
      <c r="CPR4" s="104"/>
      <c r="CPS4" s="104"/>
      <c r="CPT4" s="104"/>
      <c r="CPU4" s="104"/>
      <c r="CPV4" s="104"/>
      <c r="CPW4" s="104"/>
      <c r="CPX4" s="104"/>
      <c r="CPY4" s="104"/>
      <c r="CPZ4" s="104"/>
      <c r="CQA4" s="104"/>
      <c r="CQB4" s="104"/>
      <c r="CQC4" s="104"/>
      <c r="CQD4" s="104"/>
      <c r="CQE4" s="104"/>
      <c r="CQF4" s="104"/>
      <c r="CQG4" s="104"/>
      <c r="CQH4" s="104"/>
      <c r="CQI4" s="104"/>
      <c r="CQJ4" s="104"/>
      <c r="CQK4" s="104"/>
      <c r="CQL4" s="104"/>
      <c r="CQM4" s="104"/>
      <c r="CQN4" s="104"/>
      <c r="CQO4" s="104"/>
      <c r="CQP4" s="104"/>
      <c r="CQQ4" s="104"/>
      <c r="CQR4" s="104"/>
      <c r="CQS4" s="104"/>
      <c r="CQT4" s="104"/>
      <c r="CQU4" s="104"/>
      <c r="CQV4" s="104"/>
      <c r="CQW4" s="104"/>
      <c r="CQX4" s="104"/>
      <c r="CQY4" s="104"/>
      <c r="CQZ4" s="104"/>
      <c r="CRA4" s="104"/>
      <c r="CRB4" s="104"/>
      <c r="CRC4" s="104"/>
      <c r="CRD4" s="104"/>
      <c r="CRE4" s="104"/>
      <c r="CRF4" s="104"/>
      <c r="CRG4" s="104"/>
      <c r="CRH4" s="104"/>
      <c r="CRI4" s="104"/>
      <c r="CRJ4" s="104"/>
      <c r="CRK4" s="104"/>
      <c r="CRL4" s="104"/>
      <c r="CRM4" s="104"/>
      <c r="CRN4" s="104"/>
      <c r="CRO4" s="104"/>
      <c r="CRP4" s="104"/>
      <c r="CRQ4" s="104"/>
      <c r="CRR4" s="104"/>
      <c r="CRS4" s="104"/>
      <c r="CRT4" s="104"/>
      <c r="CRU4" s="104"/>
      <c r="CRV4" s="104"/>
      <c r="CRW4" s="104"/>
      <c r="CRX4" s="104"/>
      <c r="CRY4" s="104"/>
      <c r="CRZ4" s="104"/>
      <c r="CSA4" s="104"/>
      <c r="CSB4" s="104"/>
      <c r="CSC4" s="104"/>
      <c r="CSD4" s="104"/>
      <c r="CSE4" s="104"/>
      <c r="CSF4" s="104"/>
      <c r="CSG4" s="104"/>
      <c r="CSH4" s="104"/>
      <c r="CSI4" s="104"/>
      <c r="CSJ4" s="104"/>
      <c r="CSK4" s="104"/>
      <c r="CSL4" s="104"/>
      <c r="CSM4" s="104"/>
      <c r="CSN4" s="104"/>
      <c r="CSO4" s="104"/>
      <c r="CSP4" s="104"/>
      <c r="CSQ4" s="104"/>
      <c r="CSR4" s="104"/>
      <c r="CSS4" s="104"/>
      <c r="CST4" s="104"/>
      <c r="CSU4" s="104"/>
      <c r="CSV4" s="104"/>
      <c r="CSW4" s="104"/>
      <c r="CSX4" s="104"/>
      <c r="CSY4" s="104"/>
      <c r="CSZ4" s="104"/>
      <c r="CTA4" s="104"/>
      <c r="CTB4" s="104"/>
      <c r="CTC4" s="104"/>
      <c r="CTD4" s="104"/>
      <c r="CTE4" s="104"/>
      <c r="CTF4" s="104"/>
      <c r="CTG4" s="104"/>
      <c r="CTH4" s="104"/>
      <c r="CTI4" s="104"/>
      <c r="CTJ4" s="104"/>
      <c r="CTK4" s="104"/>
      <c r="CTL4" s="104"/>
      <c r="CTM4" s="104"/>
      <c r="CTN4" s="104"/>
      <c r="CTO4" s="104"/>
      <c r="CTP4" s="104"/>
      <c r="CTQ4" s="104"/>
      <c r="CTR4" s="104"/>
      <c r="CTS4" s="104"/>
      <c r="CTT4" s="104"/>
      <c r="CTU4" s="104"/>
      <c r="CTV4" s="104"/>
      <c r="CTW4" s="104"/>
      <c r="CTX4" s="104"/>
      <c r="CTY4" s="104"/>
      <c r="CTZ4" s="104"/>
      <c r="CUA4" s="104"/>
      <c r="CUB4" s="104"/>
      <c r="CUC4" s="104"/>
      <c r="CUD4" s="104"/>
      <c r="CUE4" s="104"/>
      <c r="CUF4" s="104"/>
      <c r="CUG4" s="104"/>
      <c r="CUH4" s="104"/>
      <c r="CUI4" s="104"/>
      <c r="CUJ4" s="104"/>
      <c r="CUK4" s="104"/>
      <c r="CUL4" s="104"/>
      <c r="CUM4" s="104"/>
      <c r="CUN4" s="104"/>
      <c r="CUO4" s="104"/>
      <c r="CUP4" s="104"/>
      <c r="CUQ4" s="104"/>
      <c r="CUR4" s="104"/>
      <c r="CUS4" s="104"/>
      <c r="CUT4" s="104"/>
      <c r="CUU4" s="104"/>
      <c r="CUV4" s="104"/>
      <c r="CUW4" s="104"/>
      <c r="CUX4" s="104"/>
      <c r="CUY4" s="104"/>
      <c r="CUZ4" s="104"/>
      <c r="CVA4" s="104"/>
      <c r="CVB4" s="104"/>
      <c r="CVC4" s="104"/>
      <c r="CVD4" s="104"/>
      <c r="CVE4" s="104"/>
      <c r="CVF4" s="104"/>
      <c r="CVG4" s="104"/>
      <c r="CVH4" s="104"/>
      <c r="CVI4" s="104"/>
      <c r="CVJ4" s="104"/>
      <c r="CVK4" s="104"/>
      <c r="CVL4" s="104"/>
      <c r="CVM4" s="104"/>
      <c r="CVN4" s="104"/>
      <c r="CVO4" s="104"/>
      <c r="CVP4" s="104"/>
      <c r="CVQ4" s="104"/>
      <c r="CVR4" s="104"/>
      <c r="CVS4" s="104"/>
      <c r="CVT4" s="104"/>
      <c r="CVU4" s="104"/>
      <c r="CVV4" s="104"/>
      <c r="CVW4" s="104"/>
      <c r="CVX4" s="104"/>
      <c r="CVY4" s="104"/>
      <c r="CVZ4" s="104"/>
      <c r="CWA4" s="104"/>
      <c r="CWB4" s="104"/>
      <c r="CWC4" s="104"/>
      <c r="CWD4" s="104"/>
      <c r="CWE4" s="104"/>
      <c r="CWF4" s="104"/>
      <c r="CWG4" s="104"/>
      <c r="CWH4" s="104"/>
      <c r="CWI4" s="104"/>
      <c r="CWJ4" s="104"/>
      <c r="CWK4" s="104"/>
      <c r="CWL4" s="104"/>
      <c r="CWM4" s="104"/>
      <c r="CWN4" s="104"/>
      <c r="CWO4" s="104"/>
      <c r="CWP4" s="104"/>
      <c r="CWQ4" s="104"/>
      <c r="CWR4" s="104"/>
      <c r="CWS4" s="104"/>
      <c r="CWT4" s="104"/>
      <c r="CWU4" s="104"/>
      <c r="CWV4" s="104"/>
      <c r="CWW4" s="104"/>
      <c r="CWX4" s="104"/>
      <c r="CWY4" s="104"/>
      <c r="CWZ4" s="104"/>
      <c r="CXA4" s="104"/>
      <c r="CXB4" s="104"/>
      <c r="CXC4" s="104"/>
      <c r="CXD4" s="104"/>
      <c r="CXE4" s="104"/>
      <c r="CXF4" s="104"/>
      <c r="CXG4" s="104"/>
      <c r="CXH4" s="104"/>
      <c r="CXI4" s="104"/>
      <c r="CXJ4" s="104"/>
      <c r="CXK4" s="104"/>
      <c r="CXL4" s="104"/>
      <c r="CXM4" s="104"/>
      <c r="CXN4" s="104"/>
      <c r="CXO4" s="104"/>
      <c r="CXP4" s="104"/>
      <c r="CXQ4" s="104"/>
      <c r="CXR4" s="104"/>
      <c r="CXS4" s="104"/>
      <c r="CXT4" s="104"/>
      <c r="CXU4" s="104"/>
      <c r="CXV4" s="104"/>
      <c r="CXW4" s="104"/>
      <c r="CXX4" s="104"/>
      <c r="CXY4" s="104"/>
      <c r="CXZ4" s="104"/>
      <c r="CYA4" s="104"/>
      <c r="CYB4" s="104"/>
      <c r="CYC4" s="104"/>
      <c r="CYD4" s="104"/>
      <c r="CYE4" s="104"/>
      <c r="CYF4" s="104"/>
      <c r="CYG4" s="104"/>
      <c r="CYH4" s="104"/>
      <c r="CYI4" s="104"/>
      <c r="CYJ4" s="104"/>
      <c r="CYK4" s="104"/>
      <c r="CYL4" s="104"/>
      <c r="CYM4" s="104"/>
      <c r="CYN4" s="104"/>
      <c r="CYO4" s="104"/>
      <c r="CYP4" s="104"/>
      <c r="CYQ4" s="104"/>
      <c r="CYR4" s="104"/>
      <c r="CYS4" s="104"/>
      <c r="CYT4" s="104"/>
      <c r="CYU4" s="104"/>
      <c r="CYV4" s="104"/>
      <c r="CYW4" s="104"/>
      <c r="CYX4" s="104"/>
      <c r="CYY4" s="104"/>
      <c r="CYZ4" s="104"/>
      <c r="CZA4" s="104"/>
      <c r="CZB4" s="104"/>
      <c r="CZC4" s="104"/>
      <c r="CZD4" s="104"/>
      <c r="CZE4" s="104"/>
      <c r="CZF4" s="104"/>
      <c r="CZG4" s="104"/>
      <c r="CZH4" s="104"/>
      <c r="CZI4" s="104"/>
      <c r="CZJ4" s="104"/>
      <c r="CZK4" s="104"/>
      <c r="CZL4" s="104"/>
      <c r="CZM4" s="104"/>
      <c r="CZN4" s="104"/>
      <c r="CZO4" s="104"/>
      <c r="CZP4" s="104"/>
      <c r="CZQ4" s="104"/>
      <c r="CZR4" s="104"/>
      <c r="CZS4" s="104"/>
      <c r="CZT4" s="104"/>
      <c r="CZU4" s="104"/>
      <c r="CZV4" s="104"/>
      <c r="CZW4" s="104"/>
      <c r="CZX4" s="104"/>
      <c r="CZY4" s="104"/>
      <c r="CZZ4" s="104"/>
      <c r="DAA4" s="104"/>
      <c r="DAB4" s="104"/>
      <c r="DAC4" s="104"/>
      <c r="DAD4" s="104"/>
      <c r="DAE4" s="104"/>
      <c r="DAF4" s="104"/>
      <c r="DAG4" s="104"/>
      <c r="DAH4" s="104"/>
      <c r="DAI4" s="104"/>
      <c r="DAJ4" s="104"/>
      <c r="DAK4" s="104"/>
      <c r="DAL4" s="104"/>
      <c r="DAM4" s="104"/>
      <c r="DAN4" s="104"/>
      <c r="DAO4" s="104"/>
      <c r="DAP4" s="104"/>
      <c r="DAQ4" s="104"/>
      <c r="DAR4" s="104"/>
      <c r="DAS4" s="104"/>
      <c r="DAT4" s="104"/>
      <c r="DAU4" s="104"/>
      <c r="DAV4" s="104"/>
      <c r="DAW4" s="104"/>
      <c r="DAX4" s="104"/>
      <c r="DAY4" s="104"/>
      <c r="DAZ4" s="104"/>
      <c r="DBA4" s="104"/>
      <c r="DBB4" s="104"/>
      <c r="DBC4" s="104"/>
      <c r="DBD4" s="104"/>
      <c r="DBE4" s="104"/>
      <c r="DBF4" s="104"/>
      <c r="DBG4" s="104"/>
      <c r="DBH4" s="104"/>
      <c r="DBI4" s="104"/>
      <c r="DBJ4" s="104"/>
      <c r="DBK4" s="104"/>
      <c r="DBL4" s="104"/>
      <c r="DBM4" s="104"/>
      <c r="DBN4" s="104"/>
      <c r="DBO4" s="104"/>
      <c r="DBP4" s="104"/>
      <c r="DBQ4" s="104"/>
      <c r="DBR4" s="104"/>
      <c r="DBS4" s="104"/>
      <c r="DBT4" s="104"/>
      <c r="DBU4" s="104"/>
      <c r="DBV4" s="104"/>
      <c r="DBW4" s="104"/>
      <c r="DBX4" s="104"/>
      <c r="DBY4" s="104"/>
      <c r="DBZ4" s="104"/>
      <c r="DCA4" s="104"/>
      <c r="DCB4" s="104"/>
      <c r="DCC4" s="104"/>
      <c r="DCD4" s="104"/>
      <c r="DCE4" s="104"/>
      <c r="DCF4" s="104"/>
      <c r="DCG4" s="104"/>
      <c r="DCH4" s="104"/>
      <c r="DCI4" s="104"/>
      <c r="DCJ4" s="104"/>
      <c r="DCK4" s="104"/>
      <c r="DCL4" s="104"/>
      <c r="DCM4" s="104"/>
      <c r="DCN4" s="104"/>
      <c r="DCO4" s="104"/>
      <c r="DCP4" s="104"/>
      <c r="DCQ4" s="104"/>
      <c r="DCR4" s="104"/>
      <c r="DCS4" s="104"/>
      <c r="DCT4" s="104"/>
      <c r="DCU4" s="104"/>
      <c r="DCV4" s="104"/>
      <c r="DCW4" s="104"/>
      <c r="DCX4" s="104"/>
      <c r="DCY4" s="104"/>
      <c r="DCZ4" s="104"/>
      <c r="DDA4" s="104"/>
      <c r="DDB4" s="104"/>
      <c r="DDC4" s="104"/>
      <c r="DDD4" s="104"/>
      <c r="DDE4" s="104"/>
      <c r="DDF4" s="104"/>
      <c r="DDG4" s="104"/>
      <c r="DDH4" s="104"/>
      <c r="DDI4" s="104"/>
      <c r="DDJ4" s="104"/>
      <c r="DDK4" s="104"/>
      <c r="DDL4" s="104"/>
      <c r="DDM4" s="104"/>
      <c r="DDN4" s="104"/>
      <c r="DDO4" s="104"/>
      <c r="DDP4" s="104"/>
      <c r="DDQ4" s="104"/>
      <c r="DDR4" s="104"/>
      <c r="DDS4" s="104"/>
      <c r="DDT4" s="104"/>
      <c r="DDU4" s="104"/>
      <c r="DDV4" s="104"/>
      <c r="DDW4" s="104"/>
      <c r="DDX4" s="104"/>
      <c r="DDY4" s="104"/>
      <c r="DDZ4" s="104"/>
      <c r="DEA4" s="104"/>
      <c r="DEB4" s="104"/>
      <c r="DEC4" s="104"/>
      <c r="DED4" s="104"/>
      <c r="DEE4" s="104"/>
      <c r="DEF4" s="104"/>
      <c r="DEG4" s="104"/>
      <c r="DEH4" s="104"/>
      <c r="DEI4" s="104"/>
      <c r="DEJ4" s="104"/>
      <c r="DEK4" s="104"/>
      <c r="DEL4" s="104"/>
      <c r="DEM4" s="104"/>
      <c r="DEN4" s="104"/>
      <c r="DEO4" s="104"/>
      <c r="DEP4" s="104"/>
      <c r="DEQ4" s="104"/>
      <c r="DER4" s="104"/>
      <c r="DES4" s="104"/>
      <c r="DET4" s="104"/>
      <c r="DEU4" s="104"/>
      <c r="DEV4" s="104"/>
      <c r="DEW4" s="104"/>
      <c r="DEX4" s="104"/>
      <c r="DEY4" s="104"/>
      <c r="DEZ4" s="104"/>
      <c r="DFA4" s="104"/>
      <c r="DFB4" s="104"/>
      <c r="DFC4" s="104"/>
      <c r="DFD4" s="104"/>
      <c r="DFE4" s="104"/>
      <c r="DFF4" s="104"/>
      <c r="DFG4" s="104"/>
      <c r="DFH4" s="104"/>
      <c r="DFI4" s="104"/>
      <c r="DFJ4" s="104"/>
      <c r="DFK4" s="104"/>
      <c r="DFL4" s="104"/>
      <c r="DFM4" s="104"/>
      <c r="DFN4" s="104"/>
      <c r="DFO4" s="104"/>
      <c r="DFP4" s="104"/>
      <c r="DFQ4" s="104"/>
      <c r="DFR4" s="104"/>
      <c r="DFS4" s="104"/>
      <c r="DFT4" s="104"/>
      <c r="DFU4" s="104"/>
      <c r="DFV4" s="104"/>
      <c r="DFW4" s="104"/>
      <c r="DFX4" s="104"/>
      <c r="DFY4" s="104"/>
      <c r="DFZ4" s="104"/>
      <c r="DGA4" s="104"/>
      <c r="DGB4" s="104"/>
      <c r="DGC4" s="104"/>
      <c r="DGD4" s="104"/>
      <c r="DGE4" s="104"/>
      <c r="DGF4" s="104"/>
      <c r="DGG4" s="104"/>
      <c r="DGH4" s="104"/>
      <c r="DGI4" s="104"/>
      <c r="DGJ4" s="104"/>
      <c r="DGK4" s="104"/>
      <c r="DGL4" s="104"/>
      <c r="DGM4" s="104"/>
      <c r="DGN4" s="104"/>
      <c r="DGO4" s="104"/>
      <c r="DGP4" s="104"/>
      <c r="DGQ4" s="104"/>
      <c r="DGR4" s="104"/>
      <c r="DGS4" s="104"/>
      <c r="DGT4" s="104"/>
      <c r="DGU4" s="104"/>
      <c r="DGV4" s="104"/>
      <c r="DGW4" s="104"/>
      <c r="DGX4" s="104"/>
      <c r="DGY4" s="104"/>
      <c r="DGZ4" s="104"/>
      <c r="DHA4" s="104"/>
      <c r="DHB4" s="104"/>
      <c r="DHC4" s="104"/>
      <c r="DHD4" s="104"/>
      <c r="DHE4" s="104"/>
      <c r="DHF4" s="104"/>
      <c r="DHG4" s="104"/>
      <c r="DHH4" s="104"/>
      <c r="DHI4" s="104"/>
      <c r="DHJ4" s="104"/>
      <c r="DHK4" s="104"/>
      <c r="DHL4" s="104"/>
      <c r="DHM4" s="104"/>
      <c r="DHN4" s="104"/>
      <c r="DHO4" s="104"/>
      <c r="DHP4" s="104"/>
      <c r="DHQ4" s="104"/>
      <c r="DHR4" s="104"/>
      <c r="DHS4" s="104"/>
      <c r="DHT4" s="104"/>
      <c r="DHU4" s="104"/>
      <c r="DHV4" s="104"/>
      <c r="DHW4" s="104"/>
      <c r="DHX4" s="104"/>
      <c r="DHY4" s="104"/>
      <c r="DHZ4" s="104"/>
      <c r="DIA4" s="104"/>
      <c r="DIB4" s="104"/>
      <c r="DIC4" s="104"/>
      <c r="DID4" s="104"/>
      <c r="DIE4" s="104"/>
      <c r="DIF4" s="104"/>
      <c r="DIG4" s="104"/>
      <c r="DIH4" s="104"/>
      <c r="DII4" s="104"/>
      <c r="DIJ4" s="104"/>
      <c r="DIK4" s="104"/>
      <c r="DIL4" s="104"/>
      <c r="DIM4" s="104"/>
      <c r="DIN4" s="104"/>
      <c r="DIO4" s="104"/>
      <c r="DIP4" s="104"/>
      <c r="DIQ4" s="104"/>
      <c r="DIR4" s="104"/>
      <c r="DIS4" s="104"/>
      <c r="DIT4" s="104"/>
      <c r="DIU4" s="104"/>
      <c r="DIV4" s="104"/>
      <c r="DIW4" s="104"/>
      <c r="DIX4" s="104"/>
      <c r="DIY4" s="104"/>
      <c r="DIZ4" s="104"/>
      <c r="DJA4" s="104"/>
      <c r="DJB4" s="104"/>
      <c r="DJC4" s="104"/>
      <c r="DJD4" s="104"/>
      <c r="DJE4" s="104"/>
      <c r="DJF4" s="104"/>
      <c r="DJG4" s="104"/>
      <c r="DJH4" s="104"/>
      <c r="DJI4" s="104"/>
      <c r="DJJ4" s="104"/>
      <c r="DJK4" s="104"/>
      <c r="DJL4" s="104"/>
      <c r="DJM4" s="104"/>
      <c r="DJN4" s="104"/>
      <c r="DJO4" s="104"/>
      <c r="DJP4" s="104"/>
      <c r="DJQ4" s="104"/>
      <c r="DJR4" s="104"/>
      <c r="DJS4" s="104"/>
      <c r="DJT4" s="104"/>
      <c r="DJU4" s="104"/>
      <c r="DJV4" s="104"/>
      <c r="DJW4" s="104"/>
      <c r="DJX4" s="104"/>
      <c r="DJY4" s="104"/>
      <c r="DJZ4" s="104"/>
      <c r="DKA4" s="104"/>
      <c r="DKB4" s="104"/>
      <c r="DKC4" s="104"/>
      <c r="DKD4" s="104"/>
      <c r="DKE4" s="104"/>
      <c r="DKF4" s="104"/>
      <c r="DKG4" s="104"/>
      <c r="DKH4" s="104"/>
      <c r="DKI4" s="104"/>
      <c r="DKJ4" s="104"/>
      <c r="DKK4" s="104"/>
      <c r="DKL4" s="104"/>
      <c r="DKM4" s="104"/>
      <c r="DKN4" s="104"/>
      <c r="DKO4" s="104"/>
      <c r="DKP4" s="104"/>
      <c r="DKQ4" s="104"/>
      <c r="DKR4" s="104"/>
      <c r="DKS4" s="104"/>
      <c r="DKT4" s="104"/>
      <c r="DKU4" s="104"/>
      <c r="DKV4" s="104"/>
      <c r="DKW4" s="104"/>
      <c r="DKX4" s="104"/>
      <c r="DKY4" s="104"/>
      <c r="DKZ4" s="104"/>
      <c r="DLA4" s="104"/>
      <c r="DLB4" s="104"/>
      <c r="DLC4" s="104"/>
      <c r="DLD4" s="104"/>
      <c r="DLE4" s="104"/>
      <c r="DLF4" s="104"/>
      <c r="DLG4" s="104"/>
      <c r="DLH4" s="104"/>
      <c r="DLI4" s="104"/>
      <c r="DLJ4" s="104"/>
      <c r="DLK4" s="104"/>
      <c r="DLL4" s="104"/>
      <c r="DLM4" s="104"/>
      <c r="DLN4" s="104"/>
      <c r="DLO4" s="104"/>
      <c r="DLP4" s="104"/>
      <c r="DLQ4" s="104"/>
      <c r="DLR4" s="104"/>
      <c r="DLS4" s="104"/>
      <c r="DLT4" s="104"/>
      <c r="DLU4" s="104"/>
      <c r="DLV4" s="104"/>
      <c r="DLW4" s="104"/>
      <c r="DLX4" s="104"/>
      <c r="DLY4" s="104"/>
      <c r="DLZ4" s="104"/>
      <c r="DMA4" s="104"/>
      <c r="DMB4" s="104"/>
      <c r="DMC4" s="104"/>
      <c r="DMD4" s="104"/>
      <c r="DME4" s="104"/>
      <c r="DMF4" s="104"/>
      <c r="DMG4" s="104"/>
      <c r="DMH4" s="104"/>
      <c r="DMI4" s="104"/>
      <c r="DMJ4" s="104"/>
      <c r="DMK4" s="104"/>
      <c r="DML4" s="104"/>
      <c r="DMM4" s="104"/>
      <c r="DMN4" s="104"/>
      <c r="DMO4" s="104"/>
      <c r="DMP4" s="104"/>
      <c r="DMQ4" s="104"/>
      <c r="DMR4" s="104"/>
      <c r="DMS4" s="104"/>
      <c r="DMT4" s="104"/>
      <c r="DMU4" s="104"/>
      <c r="DMV4" s="104"/>
      <c r="DMW4" s="104"/>
      <c r="DMX4" s="104"/>
      <c r="DMY4" s="104"/>
      <c r="DMZ4" s="104"/>
      <c r="DNA4" s="104"/>
      <c r="DNB4" s="104"/>
      <c r="DNC4" s="104"/>
      <c r="DND4" s="104"/>
      <c r="DNE4" s="104"/>
      <c r="DNF4" s="104"/>
      <c r="DNG4" s="104"/>
      <c r="DNH4" s="104"/>
      <c r="DNI4" s="104"/>
      <c r="DNJ4" s="104"/>
      <c r="DNK4" s="104"/>
      <c r="DNL4" s="104"/>
      <c r="DNM4" s="104"/>
      <c r="DNN4" s="104"/>
      <c r="DNO4" s="104"/>
      <c r="DNP4" s="104"/>
      <c r="DNQ4" s="104"/>
      <c r="DNR4" s="104"/>
      <c r="DNS4" s="104"/>
      <c r="DNT4" s="104"/>
      <c r="DNU4" s="104"/>
      <c r="DNV4" s="104"/>
      <c r="DNW4" s="104"/>
      <c r="DNX4" s="104"/>
      <c r="DNY4" s="104"/>
      <c r="DNZ4" s="104"/>
      <c r="DOA4" s="104"/>
      <c r="DOB4" s="104"/>
      <c r="DOC4" s="104"/>
      <c r="DOD4" s="104"/>
      <c r="DOE4" s="104"/>
      <c r="DOF4" s="104"/>
      <c r="DOG4" s="104"/>
      <c r="DOH4" s="104"/>
      <c r="DOI4" s="104"/>
      <c r="DOJ4" s="104"/>
      <c r="DOK4" s="104"/>
      <c r="DOL4" s="104"/>
      <c r="DOM4" s="104"/>
      <c r="DON4" s="104"/>
      <c r="DOO4" s="104"/>
      <c r="DOP4" s="104"/>
      <c r="DOQ4" s="104"/>
      <c r="DOR4" s="104"/>
      <c r="DOS4" s="104"/>
      <c r="DOT4" s="104"/>
      <c r="DOU4" s="104"/>
      <c r="DOV4" s="104"/>
      <c r="DOW4" s="104"/>
      <c r="DOX4" s="104"/>
      <c r="DOY4" s="104"/>
      <c r="DOZ4" s="104"/>
      <c r="DPA4" s="104"/>
      <c r="DPB4" s="104"/>
      <c r="DPC4" s="104"/>
      <c r="DPD4" s="104"/>
      <c r="DPE4" s="104"/>
      <c r="DPF4" s="104"/>
      <c r="DPG4" s="104"/>
      <c r="DPH4" s="104"/>
      <c r="DPI4" s="104"/>
      <c r="DPJ4" s="104"/>
      <c r="DPK4" s="104"/>
      <c r="DPL4" s="104"/>
      <c r="DPM4" s="104"/>
      <c r="DPN4" s="104"/>
      <c r="DPO4" s="104"/>
      <c r="DPP4" s="104"/>
      <c r="DPQ4" s="104"/>
      <c r="DPR4" s="104"/>
      <c r="DPS4" s="104"/>
      <c r="DPT4" s="104"/>
      <c r="DPU4" s="104"/>
      <c r="DPV4" s="104"/>
      <c r="DPW4" s="104"/>
      <c r="DPX4" s="104"/>
      <c r="DPY4" s="104"/>
      <c r="DPZ4" s="104"/>
      <c r="DQA4" s="104"/>
      <c r="DQB4" s="104"/>
      <c r="DQC4" s="104"/>
      <c r="DQD4" s="104"/>
      <c r="DQE4" s="104"/>
      <c r="DQF4" s="104"/>
      <c r="DQG4" s="104"/>
      <c r="DQH4" s="104"/>
      <c r="DQI4" s="104"/>
      <c r="DQJ4" s="104"/>
      <c r="DQK4" s="104"/>
      <c r="DQL4" s="104"/>
      <c r="DQM4" s="104"/>
      <c r="DQN4" s="104"/>
      <c r="DQO4" s="104"/>
      <c r="DQP4" s="104"/>
      <c r="DQQ4" s="104"/>
      <c r="DQR4" s="104"/>
      <c r="DQS4" s="104"/>
      <c r="DQT4" s="104"/>
      <c r="DQU4" s="104"/>
      <c r="DQV4" s="104"/>
      <c r="DQW4" s="104"/>
      <c r="DQX4" s="104"/>
      <c r="DQY4" s="104"/>
      <c r="DQZ4" s="104"/>
      <c r="DRA4" s="104"/>
      <c r="DRB4" s="104"/>
      <c r="DRC4" s="104"/>
      <c r="DRD4" s="104"/>
      <c r="DRE4" s="104"/>
      <c r="DRF4" s="104"/>
      <c r="DRG4" s="104"/>
      <c r="DRH4" s="104"/>
      <c r="DRI4" s="104"/>
      <c r="DRJ4" s="104"/>
      <c r="DRK4" s="104"/>
      <c r="DRL4" s="104"/>
      <c r="DRM4" s="104"/>
      <c r="DRN4" s="104"/>
      <c r="DRO4" s="104"/>
      <c r="DRP4" s="104"/>
      <c r="DRQ4" s="104"/>
      <c r="DRR4" s="104"/>
      <c r="DRS4" s="104"/>
      <c r="DRT4" s="104"/>
      <c r="DRU4" s="104"/>
      <c r="DRV4" s="104"/>
      <c r="DRW4" s="104"/>
      <c r="DRX4" s="104"/>
      <c r="DRY4" s="104"/>
      <c r="DRZ4" s="104"/>
      <c r="DSA4" s="104"/>
      <c r="DSB4" s="104"/>
      <c r="DSC4" s="104"/>
      <c r="DSD4" s="104"/>
      <c r="DSE4" s="104"/>
      <c r="DSF4" s="104"/>
      <c r="DSG4" s="104"/>
      <c r="DSH4" s="104"/>
      <c r="DSI4" s="104"/>
      <c r="DSJ4" s="104"/>
      <c r="DSK4" s="104"/>
      <c r="DSL4" s="104"/>
      <c r="DSM4" s="104"/>
      <c r="DSN4" s="104"/>
      <c r="DSO4" s="104"/>
      <c r="DSP4" s="104"/>
      <c r="DSQ4" s="104"/>
      <c r="DSR4" s="104"/>
      <c r="DSS4" s="104"/>
      <c r="DST4" s="104"/>
      <c r="DSU4" s="104"/>
      <c r="DSV4" s="104"/>
      <c r="DSW4" s="104"/>
      <c r="DSX4" s="104"/>
      <c r="DSY4" s="104"/>
      <c r="DSZ4" s="104"/>
      <c r="DTA4" s="104"/>
      <c r="DTB4" s="104"/>
      <c r="DTC4" s="104"/>
      <c r="DTD4" s="104"/>
      <c r="DTE4" s="104"/>
      <c r="DTF4" s="104"/>
      <c r="DTG4" s="104"/>
      <c r="DTH4" s="104"/>
      <c r="DTI4" s="104"/>
      <c r="DTJ4" s="104"/>
      <c r="DTK4" s="104"/>
      <c r="DTL4" s="104"/>
      <c r="DTM4" s="104"/>
      <c r="DTN4" s="104"/>
      <c r="DTO4" s="104"/>
      <c r="DTP4" s="104"/>
      <c r="DTQ4" s="104"/>
      <c r="DTR4" s="104"/>
      <c r="DTS4" s="104"/>
      <c r="DTT4" s="104"/>
      <c r="DTU4" s="104"/>
      <c r="DTV4" s="104"/>
      <c r="DTW4" s="104"/>
      <c r="DTX4" s="104"/>
      <c r="DTY4" s="104"/>
      <c r="DTZ4" s="104"/>
      <c r="DUA4" s="104"/>
      <c r="DUB4" s="104"/>
      <c r="DUC4" s="104"/>
      <c r="DUD4" s="104"/>
      <c r="DUE4" s="104"/>
      <c r="DUF4" s="104"/>
      <c r="DUG4" s="104"/>
      <c r="DUH4" s="104"/>
      <c r="DUI4" s="104"/>
      <c r="DUJ4" s="104"/>
      <c r="DUK4" s="104"/>
      <c r="DUL4" s="104"/>
      <c r="DUM4" s="104"/>
      <c r="DUN4" s="104"/>
      <c r="DUO4" s="104"/>
      <c r="DUP4" s="104"/>
      <c r="DUQ4" s="104"/>
      <c r="DUR4" s="104"/>
      <c r="DUS4" s="104"/>
      <c r="DUT4" s="104"/>
      <c r="DUU4" s="104"/>
      <c r="DUV4" s="104"/>
      <c r="DUW4" s="104"/>
      <c r="DUX4" s="104"/>
      <c r="DUY4" s="104"/>
      <c r="DUZ4" s="104"/>
      <c r="DVA4" s="104"/>
      <c r="DVB4" s="104"/>
      <c r="DVC4" s="104"/>
      <c r="DVD4" s="104"/>
      <c r="DVE4" s="104"/>
      <c r="DVF4" s="104"/>
      <c r="DVG4" s="104"/>
      <c r="DVH4" s="104"/>
      <c r="DVI4" s="104"/>
      <c r="DVJ4" s="104"/>
      <c r="DVK4" s="104"/>
      <c r="DVL4" s="104"/>
      <c r="DVM4" s="104"/>
      <c r="DVN4" s="104"/>
      <c r="DVO4" s="104"/>
      <c r="DVP4" s="104"/>
      <c r="DVQ4" s="104"/>
      <c r="DVR4" s="104"/>
      <c r="DVS4" s="104"/>
      <c r="DVT4" s="104"/>
      <c r="DVU4" s="104"/>
      <c r="DVV4" s="104"/>
      <c r="DVW4" s="104"/>
      <c r="DVX4" s="104"/>
      <c r="DVY4" s="104"/>
      <c r="DVZ4" s="104"/>
      <c r="DWA4" s="104"/>
      <c r="DWB4" s="104"/>
      <c r="DWC4" s="104"/>
      <c r="DWD4" s="104"/>
      <c r="DWE4" s="104"/>
      <c r="DWF4" s="104"/>
      <c r="DWG4" s="104"/>
      <c r="DWH4" s="104"/>
      <c r="DWI4" s="104"/>
      <c r="DWJ4" s="104"/>
      <c r="DWK4" s="104"/>
      <c r="DWL4" s="104"/>
      <c r="DWM4" s="104"/>
      <c r="DWN4" s="104"/>
      <c r="DWO4" s="104"/>
      <c r="DWP4" s="104"/>
      <c r="DWQ4" s="104"/>
      <c r="DWR4" s="104"/>
      <c r="DWS4" s="104"/>
      <c r="DWT4" s="104"/>
      <c r="DWU4" s="104"/>
      <c r="DWV4" s="104"/>
      <c r="DWW4" s="104"/>
      <c r="DWX4" s="104"/>
      <c r="DWY4" s="104"/>
      <c r="DWZ4" s="104"/>
      <c r="DXA4" s="104"/>
      <c r="DXB4" s="104"/>
      <c r="DXC4" s="104"/>
      <c r="DXD4" s="104"/>
      <c r="DXE4" s="104"/>
      <c r="DXF4" s="104"/>
      <c r="DXG4" s="104"/>
      <c r="DXH4" s="104"/>
      <c r="DXI4" s="104"/>
      <c r="DXJ4" s="104"/>
      <c r="DXK4" s="104"/>
      <c r="DXL4" s="104"/>
      <c r="DXM4" s="104"/>
      <c r="DXN4" s="104"/>
      <c r="DXO4" s="104"/>
      <c r="DXP4" s="104"/>
      <c r="DXQ4" s="104"/>
      <c r="DXR4" s="104"/>
      <c r="DXS4" s="104"/>
      <c r="DXT4" s="104"/>
      <c r="DXU4" s="104"/>
      <c r="DXV4" s="104"/>
      <c r="DXW4" s="104"/>
      <c r="DXX4" s="104"/>
      <c r="DXY4" s="104"/>
      <c r="DXZ4" s="104"/>
      <c r="DYA4" s="104"/>
      <c r="DYB4" s="104"/>
      <c r="DYC4" s="104"/>
      <c r="DYD4" s="104"/>
      <c r="DYE4" s="104"/>
      <c r="DYF4" s="104"/>
      <c r="DYG4" s="104"/>
      <c r="DYH4" s="104"/>
      <c r="DYI4" s="104"/>
      <c r="DYJ4" s="104"/>
      <c r="DYK4" s="104"/>
      <c r="DYL4" s="104"/>
      <c r="DYM4" s="104"/>
      <c r="DYN4" s="104"/>
      <c r="DYO4" s="104"/>
      <c r="DYP4" s="104"/>
      <c r="DYQ4" s="104"/>
      <c r="DYR4" s="104"/>
      <c r="DYS4" s="104"/>
      <c r="DYT4" s="104"/>
      <c r="DYU4" s="104"/>
      <c r="DYV4" s="104"/>
      <c r="DYW4" s="104"/>
      <c r="DYX4" s="104"/>
      <c r="DYY4" s="104"/>
      <c r="DYZ4" s="104"/>
      <c r="DZA4" s="104"/>
      <c r="DZB4" s="104"/>
      <c r="DZC4" s="104"/>
      <c r="DZD4" s="104"/>
      <c r="DZE4" s="104"/>
      <c r="DZF4" s="104"/>
      <c r="DZG4" s="104"/>
      <c r="DZH4" s="104"/>
      <c r="DZI4" s="104"/>
      <c r="DZJ4" s="104"/>
      <c r="DZK4" s="104"/>
      <c r="DZL4" s="104"/>
      <c r="DZM4" s="104"/>
      <c r="DZN4" s="104"/>
      <c r="DZO4" s="104"/>
      <c r="DZP4" s="104"/>
      <c r="DZQ4" s="104"/>
      <c r="DZR4" s="104"/>
      <c r="DZS4" s="104"/>
      <c r="DZT4" s="104"/>
      <c r="DZU4" s="104"/>
      <c r="DZV4" s="104"/>
      <c r="DZW4" s="104"/>
      <c r="DZX4" s="104"/>
      <c r="DZY4" s="104"/>
      <c r="DZZ4" s="104"/>
      <c r="EAA4" s="104"/>
      <c r="EAB4" s="104"/>
      <c r="EAC4" s="104"/>
      <c r="EAD4" s="104"/>
      <c r="EAE4" s="104"/>
      <c r="EAF4" s="104"/>
      <c r="EAG4" s="104"/>
      <c r="EAH4" s="104"/>
      <c r="EAI4" s="104"/>
      <c r="EAJ4" s="104"/>
      <c r="EAK4" s="104"/>
      <c r="EAL4" s="104"/>
      <c r="EAM4" s="104"/>
      <c r="EAN4" s="104"/>
      <c r="EAO4" s="104"/>
      <c r="EAP4" s="104"/>
      <c r="EAQ4" s="104"/>
      <c r="EAR4" s="104"/>
      <c r="EAS4" s="104"/>
      <c r="EAT4" s="104"/>
      <c r="EAU4" s="104"/>
      <c r="EAV4" s="104"/>
      <c r="EAW4" s="104"/>
      <c r="EAX4" s="104"/>
      <c r="EAY4" s="104"/>
      <c r="EAZ4" s="104"/>
      <c r="EBA4" s="104"/>
      <c r="EBB4" s="104"/>
      <c r="EBC4" s="104"/>
      <c r="EBD4" s="104"/>
      <c r="EBE4" s="104"/>
      <c r="EBF4" s="104"/>
      <c r="EBG4" s="104"/>
      <c r="EBH4" s="104"/>
      <c r="EBI4" s="104"/>
      <c r="EBJ4" s="104"/>
      <c r="EBK4" s="104"/>
      <c r="EBL4" s="104"/>
      <c r="EBM4" s="104"/>
      <c r="EBN4" s="104"/>
      <c r="EBO4" s="104"/>
      <c r="EBP4" s="104"/>
      <c r="EBQ4" s="104"/>
      <c r="EBR4" s="104"/>
      <c r="EBS4" s="104"/>
      <c r="EBT4" s="104"/>
      <c r="EBU4" s="104"/>
      <c r="EBV4" s="104"/>
      <c r="EBW4" s="104"/>
      <c r="EBX4" s="104"/>
      <c r="EBY4" s="104"/>
      <c r="EBZ4" s="104"/>
      <c r="ECA4" s="104"/>
      <c r="ECB4" s="104"/>
      <c r="ECC4" s="104"/>
      <c r="ECD4" s="104"/>
      <c r="ECE4" s="104"/>
      <c r="ECF4" s="104"/>
      <c r="ECG4" s="104"/>
      <c r="ECH4" s="104"/>
      <c r="ECI4" s="104"/>
      <c r="ECJ4" s="104"/>
      <c r="ECK4" s="104"/>
      <c r="ECL4" s="104"/>
      <c r="ECM4" s="104"/>
      <c r="ECN4" s="104"/>
      <c r="ECO4" s="104"/>
      <c r="ECP4" s="104"/>
      <c r="ECQ4" s="104"/>
      <c r="ECR4" s="104"/>
      <c r="ECS4" s="104"/>
      <c r="ECT4" s="104"/>
      <c r="ECU4" s="104"/>
      <c r="ECV4" s="104"/>
      <c r="ECW4" s="104"/>
      <c r="ECX4" s="104"/>
      <c r="ECY4" s="104"/>
      <c r="ECZ4" s="104"/>
      <c r="EDA4" s="104"/>
      <c r="EDB4" s="104"/>
      <c r="EDC4" s="104"/>
      <c r="EDD4" s="104"/>
      <c r="EDE4" s="104"/>
      <c r="EDF4" s="104"/>
      <c r="EDG4" s="104"/>
      <c r="EDH4" s="104"/>
      <c r="EDI4" s="104"/>
      <c r="EDJ4" s="104"/>
      <c r="EDK4" s="104"/>
      <c r="EDL4" s="104"/>
      <c r="EDM4" s="104"/>
      <c r="EDN4" s="104"/>
      <c r="EDO4" s="104"/>
      <c r="EDP4" s="104"/>
      <c r="EDQ4" s="104"/>
      <c r="EDR4" s="104"/>
      <c r="EDS4" s="104"/>
      <c r="EDT4" s="104"/>
      <c r="EDU4" s="104"/>
      <c r="EDV4" s="104"/>
      <c r="EDW4" s="104"/>
      <c r="EDX4" s="104"/>
      <c r="EDY4" s="104"/>
      <c r="EDZ4" s="104"/>
      <c r="EEA4" s="104"/>
      <c r="EEB4" s="104"/>
      <c r="EEC4" s="104"/>
      <c r="EED4" s="104"/>
      <c r="EEE4" s="104"/>
      <c r="EEF4" s="104"/>
      <c r="EEG4" s="104"/>
      <c r="EEH4" s="104"/>
      <c r="EEI4" s="104"/>
      <c r="EEJ4" s="104"/>
      <c r="EEK4" s="104"/>
      <c r="EEL4" s="104"/>
      <c r="EEM4" s="104"/>
      <c r="EEN4" s="104"/>
      <c r="EEO4" s="104"/>
      <c r="EEP4" s="104"/>
      <c r="EEQ4" s="104"/>
      <c r="EER4" s="104"/>
      <c r="EES4" s="104"/>
      <c r="EET4" s="104"/>
      <c r="EEU4" s="104"/>
      <c r="EEV4" s="104"/>
      <c r="EEW4" s="104"/>
      <c r="EEX4" s="104"/>
      <c r="EEY4" s="104"/>
      <c r="EEZ4" s="104"/>
      <c r="EFA4" s="104"/>
      <c r="EFB4" s="104"/>
      <c r="EFC4" s="104"/>
      <c r="EFD4" s="104"/>
      <c r="EFE4" s="104"/>
      <c r="EFF4" s="104"/>
      <c r="EFG4" s="104"/>
      <c r="EFH4" s="104"/>
      <c r="EFI4" s="104"/>
      <c r="EFJ4" s="104"/>
      <c r="EFK4" s="104"/>
      <c r="EFL4" s="104"/>
      <c r="EFM4" s="104"/>
      <c r="EFN4" s="104"/>
      <c r="EFO4" s="104"/>
      <c r="EFP4" s="104"/>
      <c r="EFQ4" s="104"/>
      <c r="EFR4" s="104"/>
      <c r="EFS4" s="104"/>
      <c r="EFT4" s="104"/>
      <c r="EFU4" s="104"/>
      <c r="EFV4" s="104"/>
      <c r="EFW4" s="104"/>
      <c r="EFX4" s="104"/>
      <c r="EFY4" s="104"/>
      <c r="EFZ4" s="104"/>
      <c r="EGA4" s="104"/>
      <c r="EGB4" s="104"/>
      <c r="EGC4" s="104"/>
      <c r="EGD4" s="104"/>
      <c r="EGE4" s="104"/>
      <c r="EGF4" s="104"/>
      <c r="EGG4" s="104"/>
      <c r="EGH4" s="104"/>
      <c r="EGI4" s="104"/>
      <c r="EGJ4" s="104"/>
      <c r="EGK4" s="104"/>
      <c r="EGL4" s="104"/>
      <c r="EGM4" s="104"/>
      <c r="EGN4" s="104"/>
      <c r="EGO4" s="104"/>
      <c r="EGP4" s="104"/>
      <c r="EGQ4" s="104"/>
      <c r="EGR4" s="104"/>
      <c r="EGS4" s="104"/>
      <c r="EGT4" s="104"/>
      <c r="EGU4" s="104"/>
      <c r="EGV4" s="104"/>
      <c r="EGW4" s="104"/>
      <c r="EGX4" s="104"/>
      <c r="EGY4" s="104"/>
      <c r="EGZ4" s="104"/>
      <c r="EHA4" s="104"/>
      <c r="EHB4" s="104"/>
      <c r="EHC4" s="104"/>
      <c r="EHD4" s="104"/>
      <c r="EHE4" s="104"/>
      <c r="EHF4" s="104"/>
      <c r="EHG4" s="104"/>
      <c r="EHH4" s="104"/>
      <c r="EHI4" s="104"/>
      <c r="EHJ4" s="104"/>
      <c r="EHK4" s="104"/>
      <c r="EHL4" s="104"/>
      <c r="EHM4" s="104"/>
      <c r="EHN4" s="104"/>
      <c r="EHO4" s="104"/>
      <c r="EHP4" s="104"/>
      <c r="EHQ4" s="104"/>
      <c r="EHR4" s="104"/>
      <c r="EHS4" s="104"/>
      <c r="EHT4" s="104"/>
      <c r="EHU4" s="104"/>
      <c r="EHV4" s="104"/>
      <c r="EHW4" s="104"/>
      <c r="EHX4" s="104"/>
      <c r="EHY4" s="104"/>
      <c r="EHZ4" s="104"/>
      <c r="EIA4" s="104"/>
      <c r="EIB4" s="104"/>
      <c r="EIC4" s="104"/>
      <c r="EID4" s="104"/>
      <c r="EIE4" s="104"/>
      <c r="EIF4" s="104"/>
      <c r="EIG4" s="104"/>
      <c r="EIH4" s="104"/>
      <c r="EII4" s="104"/>
      <c r="EIJ4" s="104"/>
      <c r="EIK4" s="104"/>
      <c r="EIL4" s="104"/>
      <c r="EIM4" s="104"/>
      <c r="EIN4" s="104"/>
      <c r="EIO4" s="104"/>
      <c r="EIP4" s="104"/>
      <c r="EIQ4" s="104"/>
      <c r="EIR4" s="104"/>
      <c r="EIS4" s="104"/>
      <c r="EIT4" s="104"/>
      <c r="EIU4" s="104"/>
      <c r="EIV4" s="104"/>
      <c r="EIW4" s="104"/>
      <c r="EIX4" s="104"/>
      <c r="EIY4" s="104"/>
      <c r="EIZ4" s="104"/>
      <c r="EJA4" s="104"/>
      <c r="EJB4" s="104"/>
      <c r="EJC4" s="104"/>
      <c r="EJD4" s="104"/>
      <c r="EJE4" s="104"/>
      <c r="EJF4" s="104"/>
      <c r="EJG4" s="104"/>
      <c r="EJH4" s="104"/>
      <c r="EJI4" s="104"/>
      <c r="EJJ4" s="104"/>
      <c r="EJK4" s="104"/>
      <c r="EJL4" s="104"/>
      <c r="EJM4" s="104"/>
      <c r="EJN4" s="104"/>
      <c r="EJO4" s="104"/>
      <c r="EJP4" s="104"/>
      <c r="EJQ4" s="104"/>
      <c r="EJR4" s="104"/>
      <c r="EJS4" s="104"/>
      <c r="EJT4" s="104"/>
      <c r="EJU4" s="104"/>
      <c r="EJV4" s="104"/>
      <c r="EJW4" s="104"/>
      <c r="EJX4" s="104"/>
      <c r="EJY4" s="104"/>
      <c r="EJZ4" s="104"/>
      <c r="EKA4" s="104"/>
      <c r="EKB4" s="104"/>
      <c r="EKC4" s="104"/>
      <c r="EKD4" s="104"/>
      <c r="EKE4" s="104"/>
      <c r="EKF4" s="104"/>
      <c r="EKG4" s="104"/>
      <c r="EKH4" s="104"/>
      <c r="EKI4" s="104"/>
      <c r="EKJ4" s="104"/>
      <c r="EKK4" s="104"/>
      <c r="EKL4" s="104"/>
      <c r="EKM4" s="104"/>
      <c r="EKN4" s="104"/>
      <c r="EKO4" s="104"/>
      <c r="EKP4" s="104"/>
      <c r="EKQ4" s="104"/>
      <c r="EKR4" s="104"/>
      <c r="EKS4" s="104"/>
      <c r="EKT4" s="104"/>
      <c r="EKU4" s="104"/>
      <c r="EKV4" s="104"/>
      <c r="EKW4" s="104"/>
      <c r="EKX4" s="104"/>
      <c r="EKY4" s="104"/>
      <c r="EKZ4" s="104"/>
      <c r="ELA4" s="104"/>
      <c r="ELB4" s="104"/>
      <c r="ELC4" s="104"/>
      <c r="ELD4" s="104"/>
      <c r="ELE4" s="104"/>
      <c r="ELF4" s="104"/>
      <c r="ELG4" s="104"/>
      <c r="ELH4" s="104"/>
      <c r="ELI4" s="104"/>
      <c r="ELJ4" s="104"/>
      <c r="ELK4" s="104"/>
      <c r="ELL4" s="104"/>
      <c r="ELM4" s="104"/>
      <c r="ELN4" s="104"/>
      <c r="ELO4" s="104"/>
      <c r="ELP4" s="104"/>
      <c r="ELQ4" s="104"/>
      <c r="ELR4" s="104"/>
      <c r="ELS4" s="104"/>
      <c r="ELT4" s="104"/>
      <c r="ELU4" s="104"/>
      <c r="ELV4" s="104"/>
      <c r="ELW4" s="104"/>
      <c r="ELX4" s="104"/>
      <c r="ELY4" s="104"/>
      <c r="ELZ4" s="104"/>
      <c r="EMA4" s="104"/>
      <c r="EMB4" s="104"/>
      <c r="EMC4" s="104"/>
      <c r="EMD4" s="104"/>
      <c r="EME4" s="104"/>
      <c r="EMF4" s="104"/>
      <c r="EMG4" s="104"/>
      <c r="EMH4" s="104"/>
      <c r="EMI4" s="104"/>
      <c r="EMJ4" s="104"/>
      <c r="EMK4" s="104"/>
      <c r="EML4" s="104"/>
      <c r="EMM4" s="104"/>
      <c r="EMN4" s="104"/>
      <c r="EMO4" s="104"/>
      <c r="EMP4" s="104"/>
      <c r="EMQ4" s="104"/>
      <c r="EMR4" s="104"/>
      <c r="EMS4" s="104"/>
      <c r="EMT4" s="104"/>
      <c r="EMU4" s="104"/>
      <c r="EMV4" s="104"/>
      <c r="EMW4" s="104"/>
      <c r="EMX4" s="104"/>
      <c r="EMY4" s="104"/>
      <c r="EMZ4" s="104"/>
      <c r="ENA4" s="104"/>
      <c r="ENB4" s="104"/>
      <c r="ENC4" s="104"/>
      <c r="END4" s="104"/>
      <c r="ENE4" s="104"/>
      <c r="ENF4" s="104"/>
      <c r="ENG4" s="104"/>
      <c r="ENH4" s="104"/>
      <c r="ENI4" s="104"/>
      <c r="ENJ4" s="104"/>
      <c r="ENK4" s="104"/>
      <c r="ENL4" s="104"/>
      <c r="ENM4" s="104"/>
      <c r="ENN4" s="104"/>
      <c r="ENO4" s="104"/>
      <c r="ENP4" s="104"/>
      <c r="ENQ4" s="104"/>
      <c r="ENR4" s="104"/>
      <c r="ENS4" s="104"/>
      <c r="ENT4" s="104"/>
      <c r="ENU4" s="104"/>
      <c r="ENV4" s="104"/>
      <c r="ENW4" s="104"/>
      <c r="ENX4" s="104"/>
      <c r="ENY4" s="104"/>
      <c r="ENZ4" s="104"/>
      <c r="EOA4" s="104"/>
      <c r="EOB4" s="104"/>
      <c r="EOC4" s="104"/>
      <c r="EOD4" s="104"/>
      <c r="EOE4" s="104"/>
      <c r="EOF4" s="104"/>
      <c r="EOG4" s="104"/>
      <c r="EOH4" s="104"/>
      <c r="EOI4" s="104"/>
      <c r="EOJ4" s="104"/>
      <c r="EOK4" s="104"/>
      <c r="EOL4" s="104"/>
      <c r="EOM4" s="104"/>
      <c r="EON4" s="104"/>
      <c r="EOO4" s="104"/>
      <c r="EOP4" s="104"/>
      <c r="EOQ4" s="104"/>
      <c r="EOR4" s="104"/>
      <c r="EOS4" s="104"/>
      <c r="EOT4" s="104"/>
      <c r="EOU4" s="104"/>
      <c r="EOV4" s="104"/>
      <c r="EOW4" s="104"/>
      <c r="EOX4" s="104"/>
      <c r="EOY4" s="104"/>
      <c r="EOZ4" s="104"/>
      <c r="EPA4" s="104"/>
      <c r="EPB4" s="104"/>
      <c r="EPC4" s="104"/>
      <c r="EPD4" s="104"/>
      <c r="EPE4" s="104"/>
      <c r="EPF4" s="104"/>
      <c r="EPG4" s="104"/>
      <c r="EPH4" s="104"/>
      <c r="EPI4" s="104"/>
      <c r="EPJ4" s="104"/>
      <c r="EPK4" s="104"/>
      <c r="EPL4" s="104"/>
      <c r="EPM4" s="104"/>
      <c r="EPN4" s="104"/>
      <c r="EPO4" s="104"/>
      <c r="EPP4" s="104"/>
      <c r="EPQ4" s="104"/>
      <c r="EPR4" s="104"/>
      <c r="EPS4" s="104"/>
      <c r="EPT4" s="104"/>
      <c r="EPU4" s="104"/>
      <c r="EPV4" s="104"/>
      <c r="EPW4" s="104"/>
      <c r="EPX4" s="104"/>
      <c r="EPY4" s="104"/>
      <c r="EPZ4" s="104"/>
      <c r="EQA4" s="104"/>
      <c r="EQB4" s="104"/>
      <c r="EQC4" s="104"/>
      <c r="EQD4" s="104"/>
      <c r="EQE4" s="104"/>
      <c r="EQF4" s="104"/>
      <c r="EQG4" s="104"/>
      <c r="EQH4" s="104"/>
      <c r="EQI4" s="104"/>
      <c r="EQJ4" s="104"/>
      <c r="EQK4" s="104"/>
      <c r="EQL4" s="104"/>
      <c r="EQM4" s="104"/>
      <c r="EQN4" s="104"/>
      <c r="EQO4" s="104"/>
      <c r="EQP4" s="104"/>
      <c r="EQQ4" s="104"/>
      <c r="EQR4" s="104"/>
      <c r="EQS4" s="104"/>
      <c r="EQT4" s="104"/>
      <c r="EQU4" s="104"/>
      <c r="EQV4" s="104"/>
      <c r="EQW4" s="104"/>
      <c r="EQX4" s="104"/>
      <c r="EQY4" s="104"/>
      <c r="EQZ4" s="104"/>
      <c r="ERA4" s="104"/>
      <c r="ERB4" s="104"/>
      <c r="ERC4" s="104"/>
      <c r="ERD4" s="104"/>
      <c r="ERE4" s="104"/>
      <c r="ERF4" s="104"/>
      <c r="ERG4" s="104"/>
      <c r="ERH4" s="104"/>
      <c r="ERI4" s="104"/>
      <c r="ERJ4" s="104"/>
      <c r="ERK4" s="104"/>
      <c r="ERL4" s="104"/>
      <c r="ERM4" s="104"/>
      <c r="ERN4" s="104"/>
      <c r="ERO4" s="104"/>
      <c r="ERP4" s="104"/>
      <c r="ERQ4" s="104"/>
      <c r="ERR4" s="104"/>
      <c r="ERS4" s="104"/>
      <c r="ERT4" s="104"/>
      <c r="ERU4" s="104"/>
      <c r="ERV4" s="104"/>
      <c r="ERW4" s="104"/>
      <c r="ERX4" s="104"/>
      <c r="ERY4" s="104"/>
      <c r="ERZ4" s="104"/>
      <c r="ESA4" s="104"/>
      <c r="ESB4" s="104"/>
      <c r="ESC4" s="104"/>
      <c r="ESD4" s="104"/>
      <c r="ESE4" s="104"/>
      <c r="ESF4" s="104"/>
      <c r="ESG4" s="104"/>
      <c r="ESH4" s="104"/>
      <c r="ESI4" s="104"/>
      <c r="ESJ4" s="104"/>
      <c r="ESK4" s="104"/>
      <c r="ESL4" s="104"/>
      <c r="ESM4" s="104"/>
      <c r="ESN4" s="104"/>
      <c r="ESO4" s="104"/>
      <c r="ESP4" s="104"/>
      <c r="ESQ4" s="104"/>
      <c r="ESR4" s="104"/>
      <c r="ESS4" s="104"/>
      <c r="EST4" s="104"/>
      <c r="ESU4" s="104"/>
      <c r="ESV4" s="104"/>
      <c r="ESW4" s="104"/>
      <c r="ESX4" s="104"/>
      <c r="ESY4" s="104"/>
      <c r="ESZ4" s="104"/>
      <c r="ETA4" s="104"/>
      <c r="ETB4" s="104"/>
      <c r="ETC4" s="104"/>
      <c r="ETD4" s="104"/>
      <c r="ETE4" s="104"/>
      <c r="ETF4" s="104"/>
      <c r="ETG4" s="104"/>
      <c r="ETH4" s="104"/>
      <c r="ETI4" s="104"/>
      <c r="ETJ4" s="104"/>
      <c r="ETK4" s="104"/>
      <c r="ETL4" s="104"/>
      <c r="ETM4" s="104"/>
      <c r="ETN4" s="104"/>
      <c r="ETO4" s="104"/>
      <c r="ETP4" s="104"/>
      <c r="ETQ4" s="104"/>
      <c r="ETR4" s="104"/>
      <c r="ETS4" s="104"/>
      <c r="ETT4" s="104"/>
      <c r="ETU4" s="104"/>
      <c r="ETV4" s="104"/>
      <c r="ETW4" s="104"/>
      <c r="ETX4" s="104"/>
      <c r="ETY4" s="104"/>
      <c r="ETZ4" s="104"/>
      <c r="EUA4" s="104"/>
      <c r="EUB4" s="104"/>
      <c r="EUC4" s="104"/>
      <c r="EUD4" s="104"/>
      <c r="EUE4" s="104"/>
      <c r="EUF4" s="104"/>
      <c r="EUG4" s="104"/>
      <c r="EUH4" s="104"/>
      <c r="EUI4" s="104"/>
      <c r="EUJ4" s="104"/>
      <c r="EUK4" s="104"/>
      <c r="EUL4" s="104"/>
      <c r="EUM4" s="104"/>
      <c r="EUN4" s="104"/>
      <c r="EUO4" s="104"/>
      <c r="EUP4" s="104"/>
      <c r="EUQ4" s="104"/>
      <c r="EUR4" s="104"/>
      <c r="EUS4" s="104"/>
      <c r="EUT4" s="104"/>
      <c r="EUU4" s="104"/>
      <c r="EUV4" s="104"/>
      <c r="EUW4" s="104"/>
      <c r="EUX4" s="104"/>
      <c r="EUY4" s="104"/>
      <c r="EUZ4" s="104"/>
      <c r="EVA4" s="104"/>
      <c r="EVB4" s="104"/>
      <c r="EVC4" s="104"/>
      <c r="EVD4" s="104"/>
      <c r="EVE4" s="104"/>
      <c r="EVF4" s="104"/>
      <c r="EVG4" s="104"/>
      <c r="EVH4" s="104"/>
      <c r="EVI4" s="104"/>
      <c r="EVJ4" s="104"/>
      <c r="EVK4" s="104"/>
      <c r="EVL4" s="104"/>
      <c r="EVM4" s="104"/>
      <c r="EVN4" s="104"/>
      <c r="EVO4" s="104"/>
      <c r="EVP4" s="104"/>
      <c r="EVQ4" s="104"/>
      <c r="EVR4" s="104"/>
      <c r="EVS4" s="104"/>
      <c r="EVT4" s="104"/>
      <c r="EVU4" s="104"/>
      <c r="EVV4" s="104"/>
      <c r="EVW4" s="104"/>
      <c r="EVX4" s="104"/>
      <c r="EVY4" s="104"/>
      <c r="EVZ4" s="104"/>
      <c r="EWA4" s="104"/>
      <c r="EWB4" s="104"/>
      <c r="EWC4" s="104"/>
      <c r="EWD4" s="104"/>
      <c r="EWE4" s="104"/>
      <c r="EWF4" s="104"/>
      <c r="EWG4" s="104"/>
      <c r="EWH4" s="104"/>
      <c r="EWI4" s="104"/>
      <c r="EWJ4" s="104"/>
      <c r="EWK4" s="104"/>
      <c r="EWL4" s="104"/>
      <c r="EWM4" s="104"/>
      <c r="EWN4" s="104"/>
      <c r="EWO4" s="104"/>
      <c r="EWP4" s="104"/>
      <c r="EWQ4" s="104"/>
      <c r="EWR4" s="104"/>
      <c r="EWS4" s="104"/>
      <c r="EWT4" s="104"/>
      <c r="EWU4" s="104"/>
      <c r="EWV4" s="104"/>
      <c r="EWW4" s="104"/>
      <c r="EWX4" s="104"/>
      <c r="EWY4" s="104"/>
      <c r="EWZ4" s="104"/>
      <c r="EXA4" s="104"/>
      <c r="EXB4" s="104"/>
      <c r="EXC4" s="104"/>
      <c r="EXD4" s="104"/>
      <c r="EXE4" s="104"/>
      <c r="EXF4" s="104"/>
      <c r="EXG4" s="104"/>
      <c r="EXH4" s="104"/>
      <c r="EXI4" s="104"/>
      <c r="EXJ4" s="104"/>
      <c r="EXK4" s="104"/>
      <c r="EXL4" s="104"/>
      <c r="EXM4" s="104"/>
      <c r="EXN4" s="104"/>
      <c r="EXO4" s="104"/>
      <c r="EXP4" s="104"/>
      <c r="EXQ4" s="104"/>
      <c r="EXR4" s="104"/>
      <c r="EXS4" s="104"/>
      <c r="EXT4" s="104"/>
      <c r="EXU4" s="104"/>
      <c r="EXV4" s="104"/>
      <c r="EXW4" s="104"/>
      <c r="EXX4" s="104"/>
      <c r="EXY4" s="104"/>
      <c r="EXZ4" s="104"/>
      <c r="EYA4" s="104"/>
      <c r="EYB4" s="104"/>
      <c r="EYC4" s="104"/>
      <c r="EYD4" s="104"/>
      <c r="EYE4" s="104"/>
      <c r="EYF4" s="104"/>
      <c r="EYG4" s="104"/>
      <c r="EYH4" s="104"/>
      <c r="EYI4" s="104"/>
      <c r="EYJ4" s="104"/>
      <c r="EYK4" s="104"/>
      <c r="EYL4" s="104"/>
      <c r="EYM4" s="104"/>
      <c r="EYN4" s="104"/>
      <c r="EYO4" s="104"/>
      <c r="EYP4" s="104"/>
      <c r="EYQ4" s="104"/>
      <c r="EYR4" s="104"/>
      <c r="EYS4" s="104"/>
      <c r="EYT4" s="104"/>
      <c r="EYU4" s="104"/>
      <c r="EYV4" s="104"/>
      <c r="EYW4" s="104"/>
      <c r="EYX4" s="104"/>
      <c r="EYY4" s="104"/>
      <c r="EYZ4" s="104"/>
      <c r="EZA4" s="104"/>
      <c r="EZB4" s="104"/>
      <c r="EZC4" s="104"/>
      <c r="EZD4" s="104"/>
      <c r="EZE4" s="104"/>
      <c r="EZF4" s="104"/>
      <c r="EZG4" s="104"/>
      <c r="EZH4" s="104"/>
      <c r="EZI4" s="104"/>
      <c r="EZJ4" s="104"/>
      <c r="EZK4" s="104"/>
      <c r="EZL4" s="104"/>
      <c r="EZM4" s="104"/>
      <c r="EZN4" s="104"/>
      <c r="EZO4" s="104"/>
      <c r="EZP4" s="104"/>
      <c r="EZQ4" s="104"/>
      <c r="EZR4" s="104"/>
      <c r="EZS4" s="104"/>
      <c r="EZT4" s="104"/>
      <c r="EZU4" s="104"/>
      <c r="EZV4" s="104"/>
      <c r="EZW4" s="104"/>
      <c r="EZX4" s="104"/>
      <c r="EZY4" s="104"/>
      <c r="EZZ4" s="104"/>
      <c r="FAA4" s="104"/>
      <c r="FAB4" s="104"/>
      <c r="FAC4" s="104"/>
      <c r="FAD4" s="104"/>
      <c r="FAE4" s="104"/>
      <c r="FAF4" s="104"/>
      <c r="FAG4" s="104"/>
      <c r="FAH4" s="104"/>
      <c r="FAI4" s="104"/>
      <c r="FAJ4" s="104"/>
      <c r="FAK4" s="104"/>
      <c r="FAL4" s="104"/>
      <c r="FAM4" s="104"/>
      <c r="FAN4" s="104"/>
      <c r="FAO4" s="104"/>
      <c r="FAP4" s="104"/>
      <c r="FAQ4" s="104"/>
      <c r="FAR4" s="104"/>
      <c r="FAS4" s="104"/>
      <c r="FAT4" s="104"/>
      <c r="FAU4" s="104"/>
      <c r="FAV4" s="104"/>
      <c r="FAW4" s="104"/>
      <c r="FAX4" s="104"/>
      <c r="FAY4" s="104"/>
      <c r="FAZ4" s="104"/>
      <c r="FBA4" s="104"/>
      <c r="FBB4" s="104"/>
      <c r="FBC4" s="104"/>
      <c r="FBD4" s="104"/>
      <c r="FBE4" s="104"/>
      <c r="FBF4" s="104"/>
      <c r="FBG4" s="104"/>
      <c r="FBH4" s="104"/>
      <c r="FBI4" s="104"/>
      <c r="FBJ4" s="104"/>
      <c r="FBK4" s="104"/>
      <c r="FBL4" s="104"/>
      <c r="FBM4" s="104"/>
      <c r="FBN4" s="104"/>
      <c r="FBO4" s="104"/>
      <c r="FBP4" s="104"/>
      <c r="FBQ4" s="104"/>
      <c r="FBR4" s="104"/>
      <c r="FBS4" s="104"/>
      <c r="FBT4" s="104"/>
      <c r="FBU4" s="104"/>
      <c r="FBV4" s="104"/>
      <c r="FBW4" s="104"/>
      <c r="FBX4" s="104"/>
      <c r="FBY4" s="104"/>
      <c r="FBZ4" s="104"/>
      <c r="FCA4" s="104"/>
      <c r="FCB4" s="104"/>
      <c r="FCC4" s="104"/>
      <c r="FCD4" s="104"/>
      <c r="FCE4" s="104"/>
      <c r="FCF4" s="104"/>
      <c r="FCG4" s="104"/>
      <c r="FCH4" s="104"/>
      <c r="FCI4" s="104"/>
      <c r="FCJ4" s="104"/>
      <c r="FCK4" s="104"/>
      <c r="FCL4" s="104"/>
      <c r="FCM4" s="104"/>
      <c r="FCN4" s="104"/>
      <c r="FCO4" s="104"/>
      <c r="FCP4" s="104"/>
      <c r="FCQ4" s="104"/>
      <c r="FCR4" s="104"/>
      <c r="FCS4" s="104"/>
      <c r="FCT4" s="104"/>
      <c r="FCU4" s="104"/>
      <c r="FCV4" s="104"/>
      <c r="FCW4" s="104"/>
      <c r="FCX4" s="104"/>
      <c r="FCY4" s="104"/>
      <c r="FCZ4" s="104"/>
      <c r="FDA4" s="104"/>
      <c r="FDB4" s="104"/>
      <c r="FDC4" s="104"/>
      <c r="FDD4" s="104"/>
      <c r="FDE4" s="104"/>
      <c r="FDF4" s="104"/>
      <c r="FDG4" s="104"/>
      <c r="FDH4" s="104"/>
      <c r="FDI4" s="104"/>
      <c r="FDJ4" s="104"/>
      <c r="FDK4" s="104"/>
      <c r="FDL4" s="104"/>
      <c r="FDM4" s="104"/>
      <c r="FDN4" s="104"/>
      <c r="FDO4" s="104"/>
      <c r="FDP4" s="104"/>
      <c r="FDQ4" s="104"/>
      <c r="FDR4" s="104"/>
      <c r="FDS4" s="104"/>
      <c r="FDT4" s="104"/>
      <c r="FDU4" s="104"/>
      <c r="FDV4" s="104"/>
      <c r="FDW4" s="104"/>
      <c r="FDX4" s="104"/>
      <c r="FDY4" s="104"/>
      <c r="FDZ4" s="104"/>
      <c r="FEA4" s="104"/>
      <c r="FEB4" s="104"/>
      <c r="FEC4" s="104"/>
      <c r="FED4" s="104"/>
      <c r="FEE4" s="104"/>
      <c r="FEF4" s="104"/>
      <c r="FEG4" s="104"/>
      <c r="FEH4" s="104"/>
      <c r="FEI4" s="104"/>
      <c r="FEJ4" s="104"/>
      <c r="FEK4" s="104"/>
      <c r="FEL4" s="104"/>
      <c r="FEM4" s="104"/>
      <c r="FEN4" s="104"/>
      <c r="FEO4" s="104"/>
      <c r="FEP4" s="104"/>
      <c r="FEQ4" s="104"/>
      <c r="FER4" s="104"/>
      <c r="FES4" s="104"/>
      <c r="FET4" s="104"/>
      <c r="FEU4" s="104"/>
      <c r="FEV4" s="104"/>
      <c r="FEW4" s="104"/>
      <c r="FEX4" s="104"/>
      <c r="FEY4" s="104"/>
      <c r="FEZ4" s="104"/>
      <c r="FFA4" s="104"/>
      <c r="FFB4" s="104"/>
      <c r="FFC4" s="104"/>
      <c r="FFD4" s="104"/>
      <c r="FFE4" s="104"/>
      <c r="FFF4" s="104"/>
      <c r="FFG4" s="104"/>
      <c r="FFH4" s="104"/>
      <c r="FFI4" s="104"/>
      <c r="FFJ4" s="104"/>
      <c r="FFK4" s="104"/>
      <c r="FFL4" s="104"/>
      <c r="FFM4" s="104"/>
      <c r="FFN4" s="104"/>
      <c r="FFO4" s="104"/>
      <c r="FFP4" s="104"/>
      <c r="FFQ4" s="104"/>
      <c r="FFR4" s="104"/>
      <c r="FFS4" s="104"/>
      <c r="FFT4" s="104"/>
      <c r="FFU4" s="104"/>
      <c r="FFV4" s="104"/>
      <c r="FFW4" s="104"/>
      <c r="FFX4" s="104"/>
      <c r="FFY4" s="104"/>
      <c r="FFZ4" s="104"/>
      <c r="FGA4" s="104"/>
      <c r="FGB4" s="104"/>
      <c r="FGC4" s="104"/>
      <c r="FGD4" s="104"/>
      <c r="FGE4" s="104"/>
      <c r="FGF4" s="104"/>
      <c r="FGG4" s="104"/>
      <c r="FGH4" s="104"/>
      <c r="FGI4" s="104"/>
      <c r="FGJ4" s="104"/>
      <c r="FGK4" s="104"/>
      <c r="FGL4" s="104"/>
      <c r="FGM4" s="104"/>
      <c r="FGN4" s="104"/>
      <c r="FGO4" s="104"/>
      <c r="FGP4" s="104"/>
      <c r="FGQ4" s="104"/>
      <c r="FGR4" s="104"/>
      <c r="FGS4" s="104"/>
      <c r="FGT4" s="104"/>
      <c r="FGU4" s="104"/>
      <c r="FGV4" s="104"/>
      <c r="FGW4" s="104"/>
      <c r="FGX4" s="104"/>
      <c r="FGY4" s="104"/>
      <c r="FGZ4" s="104"/>
      <c r="FHA4" s="104"/>
      <c r="FHB4" s="104"/>
      <c r="FHC4" s="104"/>
      <c r="FHD4" s="104"/>
      <c r="FHE4" s="104"/>
      <c r="FHF4" s="104"/>
      <c r="FHG4" s="104"/>
      <c r="FHH4" s="104"/>
      <c r="FHI4" s="104"/>
      <c r="FHJ4" s="104"/>
      <c r="FHK4" s="104"/>
      <c r="FHL4" s="104"/>
      <c r="FHM4" s="104"/>
      <c r="FHN4" s="104"/>
      <c r="FHO4" s="104"/>
      <c r="FHP4" s="104"/>
      <c r="FHQ4" s="104"/>
      <c r="FHR4" s="104"/>
      <c r="FHS4" s="104"/>
      <c r="FHT4" s="104"/>
      <c r="FHU4" s="104"/>
      <c r="FHV4" s="104"/>
      <c r="FHW4" s="104"/>
      <c r="FHX4" s="104"/>
      <c r="FHY4" s="104"/>
      <c r="FHZ4" s="104"/>
      <c r="FIA4" s="104"/>
      <c r="FIB4" s="104"/>
      <c r="FIC4" s="104"/>
      <c r="FID4" s="104"/>
      <c r="FIE4" s="104"/>
      <c r="FIF4" s="104"/>
      <c r="FIG4" s="104"/>
      <c r="FIH4" s="104"/>
      <c r="FII4" s="104"/>
      <c r="FIJ4" s="104"/>
      <c r="FIK4" s="104"/>
      <c r="FIL4" s="104"/>
      <c r="FIM4" s="104"/>
      <c r="FIN4" s="104"/>
      <c r="FIO4" s="104"/>
      <c r="FIP4" s="104"/>
      <c r="FIQ4" s="104"/>
      <c r="FIR4" s="104"/>
      <c r="FIS4" s="104"/>
      <c r="FIT4" s="104"/>
      <c r="FIU4" s="104"/>
      <c r="FIV4" s="104"/>
      <c r="FIW4" s="104"/>
      <c r="FIX4" s="104"/>
      <c r="FIY4" s="104"/>
      <c r="FIZ4" s="104"/>
      <c r="FJA4" s="104"/>
      <c r="FJB4" s="104"/>
      <c r="FJC4" s="104"/>
      <c r="FJD4" s="104"/>
      <c r="FJE4" s="104"/>
      <c r="FJF4" s="104"/>
      <c r="FJG4" s="104"/>
      <c r="FJH4" s="104"/>
      <c r="FJI4" s="104"/>
      <c r="FJJ4" s="104"/>
      <c r="FJK4" s="104"/>
      <c r="FJL4" s="104"/>
      <c r="FJM4" s="104"/>
      <c r="FJN4" s="104"/>
      <c r="FJO4" s="104"/>
      <c r="FJP4" s="104"/>
      <c r="FJQ4" s="104"/>
      <c r="FJR4" s="104"/>
      <c r="FJS4" s="104"/>
      <c r="FJT4" s="104"/>
      <c r="FJU4" s="104"/>
      <c r="FJV4" s="104"/>
      <c r="FJW4" s="104"/>
      <c r="FJX4" s="104"/>
      <c r="FJY4" s="104"/>
      <c r="FJZ4" s="104"/>
      <c r="FKA4" s="104"/>
      <c r="FKB4" s="104"/>
      <c r="FKC4" s="104"/>
      <c r="FKD4" s="104"/>
      <c r="FKE4" s="104"/>
      <c r="FKF4" s="104"/>
      <c r="FKG4" s="104"/>
      <c r="FKH4" s="104"/>
      <c r="FKI4" s="104"/>
      <c r="FKJ4" s="104"/>
      <c r="FKK4" s="104"/>
      <c r="FKL4" s="104"/>
      <c r="FKM4" s="104"/>
      <c r="FKN4" s="104"/>
      <c r="FKO4" s="104"/>
      <c r="FKP4" s="104"/>
      <c r="FKQ4" s="104"/>
      <c r="FKR4" s="104"/>
      <c r="FKS4" s="104"/>
      <c r="FKT4" s="104"/>
      <c r="FKU4" s="104"/>
      <c r="FKV4" s="104"/>
      <c r="FKW4" s="104"/>
      <c r="FKX4" s="104"/>
      <c r="FKY4" s="104"/>
      <c r="FKZ4" s="104"/>
      <c r="FLA4" s="104"/>
      <c r="FLB4" s="104"/>
      <c r="FLC4" s="104"/>
      <c r="FLD4" s="104"/>
      <c r="FLE4" s="104"/>
      <c r="FLF4" s="104"/>
      <c r="FLG4" s="104"/>
      <c r="FLH4" s="104"/>
      <c r="FLI4" s="104"/>
      <c r="FLJ4" s="104"/>
      <c r="FLK4" s="104"/>
      <c r="FLL4" s="104"/>
      <c r="FLM4" s="104"/>
      <c r="FLN4" s="104"/>
      <c r="FLO4" s="104"/>
      <c r="FLP4" s="104"/>
      <c r="FLQ4" s="104"/>
      <c r="FLR4" s="104"/>
      <c r="FLS4" s="104"/>
      <c r="FLT4" s="104"/>
      <c r="FLU4" s="104"/>
      <c r="FLV4" s="104"/>
      <c r="FLW4" s="104"/>
      <c r="FLX4" s="104"/>
      <c r="FLY4" s="104"/>
      <c r="FLZ4" s="104"/>
      <c r="FMA4" s="104"/>
      <c r="FMB4" s="104"/>
      <c r="FMC4" s="104"/>
      <c r="FMD4" s="104"/>
      <c r="FME4" s="104"/>
      <c r="FMF4" s="104"/>
      <c r="FMG4" s="104"/>
      <c r="FMH4" s="104"/>
      <c r="FMI4" s="104"/>
      <c r="FMJ4" s="104"/>
      <c r="FMK4" s="104"/>
      <c r="FML4" s="104"/>
      <c r="FMM4" s="104"/>
      <c r="FMN4" s="104"/>
      <c r="FMO4" s="104"/>
      <c r="FMP4" s="104"/>
      <c r="FMQ4" s="104"/>
      <c r="FMR4" s="104"/>
      <c r="FMS4" s="104"/>
      <c r="FMT4" s="104"/>
      <c r="FMU4" s="104"/>
      <c r="FMV4" s="104"/>
      <c r="FMW4" s="104"/>
      <c r="FMX4" s="104"/>
      <c r="FMY4" s="104"/>
      <c r="FMZ4" s="104"/>
      <c r="FNA4" s="104"/>
      <c r="FNB4" s="104"/>
      <c r="FNC4" s="104"/>
      <c r="FND4" s="104"/>
      <c r="FNE4" s="104"/>
      <c r="FNF4" s="104"/>
      <c r="FNG4" s="104"/>
      <c r="FNH4" s="104"/>
      <c r="FNI4" s="104"/>
      <c r="FNJ4" s="104"/>
      <c r="FNK4" s="104"/>
      <c r="FNL4" s="104"/>
      <c r="FNM4" s="104"/>
      <c r="FNN4" s="104"/>
      <c r="FNO4" s="104"/>
      <c r="FNP4" s="104"/>
      <c r="FNQ4" s="104"/>
      <c r="FNR4" s="104"/>
      <c r="FNS4" s="104"/>
      <c r="FNT4" s="104"/>
      <c r="FNU4" s="104"/>
      <c r="FNV4" s="104"/>
      <c r="FNW4" s="104"/>
      <c r="FNX4" s="104"/>
      <c r="FNY4" s="104"/>
      <c r="FNZ4" s="104"/>
      <c r="FOA4" s="104"/>
      <c r="FOB4" s="104"/>
      <c r="FOC4" s="104"/>
      <c r="FOD4" s="104"/>
      <c r="FOE4" s="104"/>
      <c r="FOF4" s="104"/>
      <c r="FOG4" s="104"/>
      <c r="FOH4" s="104"/>
      <c r="FOI4" s="104"/>
      <c r="FOJ4" s="104"/>
      <c r="FOK4" s="104"/>
      <c r="FOL4" s="104"/>
      <c r="FOM4" s="104"/>
      <c r="FON4" s="104"/>
      <c r="FOO4" s="104"/>
      <c r="FOP4" s="104"/>
      <c r="FOQ4" s="104"/>
      <c r="FOR4" s="104"/>
      <c r="FOS4" s="104"/>
      <c r="FOT4" s="104"/>
      <c r="FOU4" s="104"/>
      <c r="FOV4" s="104"/>
      <c r="FOW4" s="104"/>
      <c r="FOX4" s="104"/>
      <c r="FOY4" s="104"/>
      <c r="FOZ4" s="104"/>
      <c r="FPA4" s="104"/>
      <c r="FPB4" s="104"/>
      <c r="FPC4" s="104"/>
      <c r="FPD4" s="104"/>
      <c r="FPE4" s="104"/>
      <c r="FPF4" s="104"/>
      <c r="FPG4" s="104"/>
      <c r="FPH4" s="104"/>
      <c r="FPI4" s="104"/>
      <c r="FPJ4" s="104"/>
      <c r="FPK4" s="104"/>
      <c r="FPL4" s="104"/>
      <c r="FPM4" s="104"/>
      <c r="FPN4" s="104"/>
      <c r="FPO4" s="104"/>
      <c r="FPP4" s="104"/>
      <c r="FPQ4" s="104"/>
      <c r="FPR4" s="104"/>
      <c r="FPS4" s="104"/>
      <c r="FPT4" s="104"/>
      <c r="FPU4" s="104"/>
      <c r="FPV4" s="104"/>
      <c r="FPW4" s="104"/>
      <c r="FPX4" s="104"/>
      <c r="FPY4" s="104"/>
      <c r="FPZ4" s="104"/>
      <c r="FQA4" s="104"/>
      <c r="FQB4" s="104"/>
      <c r="FQC4" s="104"/>
      <c r="FQD4" s="104"/>
      <c r="FQE4" s="104"/>
      <c r="FQF4" s="104"/>
      <c r="FQG4" s="104"/>
      <c r="FQH4" s="104"/>
      <c r="FQI4" s="104"/>
      <c r="FQJ4" s="104"/>
      <c r="FQK4" s="104"/>
      <c r="FQL4" s="104"/>
      <c r="FQM4" s="104"/>
      <c r="FQN4" s="104"/>
      <c r="FQO4" s="104"/>
      <c r="FQP4" s="104"/>
      <c r="FQQ4" s="104"/>
      <c r="FQR4" s="104"/>
      <c r="FQS4" s="104"/>
      <c r="FQT4" s="104"/>
      <c r="FQU4" s="104"/>
      <c r="FQV4" s="104"/>
      <c r="FQW4" s="104"/>
      <c r="FQX4" s="104"/>
      <c r="FQY4" s="104"/>
      <c r="FQZ4" s="104"/>
      <c r="FRA4" s="104"/>
      <c r="FRB4" s="104"/>
      <c r="FRC4" s="104"/>
      <c r="FRD4" s="104"/>
      <c r="FRE4" s="104"/>
      <c r="FRF4" s="104"/>
      <c r="FRG4" s="104"/>
      <c r="FRH4" s="104"/>
      <c r="FRI4" s="104"/>
      <c r="FRJ4" s="104"/>
      <c r="FRK4" s="104"/>
      <c r="FRL4" s="104"/>
      <c r="FRM4" s="104"/>
      <c r="FRN4" s="104"/>
      <c r="FRO4" s="104"/>
      <c r="FRP4" s="104"/>
      <c r="FRQ4" s="104"/>
      <c r="FRR4" s="104"/>
      <c r="FRS4" s="104"/>
      <c r="FRT4" s="104"/>
      <c r="FRU4" s="104"/>
      <c r="FRV4" s="104"/>
      <c r="FRW4" s="104"/>
      <c r="FRX4" s="104"/>
      <c r="FRY4" s="104"/>
      <c r="FRZ4" s="104"/>
      <c r="FSA4" s="104"/>
      <c r="FSB4" s="104"/>
      <c r="FSC4" s="104"/>
      <c r="FSD4" s="104"/>
      <c r="FSE4" s="104"/>
      <c r="FSF4" s="104"/>
      <c r="FSG4" s="104"/>
      <c r="FSH4" s="104"/>
      <c r="FSI4" s="104"/>
      <c r="FSJ4" s="104"/>
      <c r="FSK4" s="104"/>
      <c r="FSL4" s="104"/>
      <c r="FSM4" s="104"/>
      <c r="FSN4" s="104"/>
      <c r="FSO4" s="104"/>
      <c r="FSP4" s="104"/>
      <c r="FSQ4" s="104"/>
      <c r="FSR4" s="104"/>
      <c r="FSS4" s="104"/>
      <c r="FST4" s="104"/>
      <c r="FSU4" s="104"/>
      <c r="FSV4" s="104"/>
      <c r="FSW4" s="104"/>
      <c r="FSX4" s="104"/>
      <c r="FSY4" s="104"/>
      <c r="FSZ4" s="104"/>
      <c r="FTA4" s="104"/>
      <c r="FTB4" s="104"/>
      <c r="FTC4" s="104"/>
      <c r="FTD4" s="104"/>
      <c r="FTE4" s="104"/>
      <c r="FTF4" s="104"/>
      <c r="FTG4" s="104"/>
      <c r="FTH4" s="104"/>
      <c r="FTI4" s="104"/>
      <c r="FTJ4" s="104"/>
      <c r="FTK4" s="104"/>
      <c r="FTL4" s="104"/>
      <c r="FTM4" s="104"/>
      <c r="FTN4" s="104"/>
      <c r="FTO4" s="104"/>
      <c r="FTP4" s="104"/>
      <c r="FTQ4" s="104"/>
      <c r="FTR4" s="104"/>
      <c r="FTS4" s="104"/>
      <c r="FTT4" s="104"/>
      <c r="FTU4" s="104"/>
      <c r="FTV4" s="104"/>
      <c r="FTW4" s="104"/>
      <c r="FTX4" s="104"/>
      <c r="FTY4" s="104"/>
      <c r="FTZ4" s="104"/>
      <c r="FUA4" s="104"/>
      <c r="FUB4" s="104"/>
      <c r="FUC4" s="104"/>
      <c r="FUD4" s="104"/>
      <c r="FUE4" s="104"/>
      <c r="FUF4" s="104"/>
      <c r="FUG4" s="104"/>
      <c r="FUH4" s="104"/>
      <c r="FUI4" s="104"/>
      <c r="FUJ4" s="104"/>
      <c r="FUK4" s="104"/>
      <c r="FUL4" s="104"/>
      <c r="FUM4" s="104"/>
      <c r="FUN4" s="104"/>
      <c r="FUO4" s="104"/>
      <c r="FUP4" s="104"/>
      <c r="FUQ4" s="104"/>
      <c r="FUR4" s="104"/>
      <c r="FUS4" s="104"/>
      <c r="FUT4" s="104"/>
      <c r="FUU4" s="104"/>
      <c r="FUV4" s="104"/>
      <c r="FUW4" s="104"/>
      <c r="FUX4" s="104"/>
      <c r="FUY4" s="104"/>
      <c r="FUZ4" s="104"/>
      <c r="FVA4" s="104"/>
      <c r="FVB4" s="104"/>
      <c r="FVC4" s="104"/>
      <c r="FVD4" s="104"/>
      <c r="FVE4" s="104"/>
      <c r="FVF4" s="104"/>
      <c r="FVG4" s="104"/>
      <c r="FVH4" s="104"/>
      <c r="FVI4" s="104"/>
      <c r="FVJ4" s="104"/>
      <c r="FVK4" s="104"/>
      <c r="FVL4" s="104"/>
      <c r="FVM4" s="104"/>
      <c r="FVN4" s="104"/>
      <c r="FVO4" s="104"/>
      <c r="FVP4" s="104"/>
      <c r="FVQ4" s="104"/>
      <c r="FVR4" s="104"/>
      <c r="FVS4" s="104"/>
      <c r="FVT4" s="104"/>
      <c r="FVU4" s="104"/>
      <c r="FVV4" s="104"/>
      <c r="FVW4" s="104"/>
      <c r="FVX4" s="104"/>
      <c r="FVY4" s="104"/>
      <c r="FVZ4" s="104"/>
      <c r="FWA4" s="104"/>
      <c r="FWB4" s="104"/>
      <c r="FWC4" s="104"/>
      <c r="FWD4" s="104"/>
      <c r="FWE4" s="104"/>
      <c r="FWF4" s="104"/>
      <c r="FWG4" s="104"/>
      <c r="FWH4" s="104"/>
      <c r="FWI4" s="104"/>
      <c r="FWJ4" s="104"/>
      <c r="FWK4" s="104"/>
      <c r="FWL4" s="104"/>
      <c r="FWM4" s="104"/>
      <c r="FWN4" s="104"/>
      <c r="FWO4" s="104"/>
      <c r="FWP4" s="104"/>
      <c r="FWQ4" s="104"/>
      <c r="FWR4" s="104"/>
      <c r="FWS4" s="104"/>
      <c r="FWT4" s="104"/>
      <c r="FWU4" s="104"/>
      <c r="FWV4" s="104"/>
      <c r="FWW4" s="104"/>
      <c r="FWX4" s="104"/>
      <c r="FWY4" s="104"/>
      <c r="FWZ4" s="104"/>
      <c r="FXA4" s="104"/>
      <c r="FXB4" s="104"/>
      <c r="FXC4" s="104"/>
      <c r="FXD4" s="104"/>
      <c r="FXE4" s="104"/>
      <c r="FXF4" s="104"/>
      <c r="FXG4" s="104"/>
      <c r="FXH4" s="104"/>
      <c r="FXI4" s="104"/>
      <c r="FXJ4" s="104"/>
      <c r="FXK4" s="104"/>
      <c r="FXL4" s="104"/>
      <c r="FXM4" s="104"/>
      <c r="FXN4" s="104"/>
      <c r="FXO4" s="104"/>
      <c r="FXP4" s="104"/>
      <c r="FXQ4" s="104"/>
      <c r="FXR4" s="104"/>
      <c r="FXS4" s="104"/>
      <c r="FXT4" s="104"/>
      <c r="FXU4" s="104"/>
      <c r="FXV4" s="104"/>
      <c r="FXW4" s="104"/>
      <c r="FXX4" s="104"/>
      <c r="FXY4" s="104"/>
      <c r="FXZ4" s="104"/>
      <c r="FYA4" s="104"/>
      <c r="FYB4" s="104"/>
      <c r="FYC4" s="104"/>
      <c r="FYD4" s="104"/>
      <c r="FYE4" s="104"/>
      <c r="FYF4" s="104"/>
      <c r="FYG4" s="104"/>
      <c r="FYH4" s="104"/>
      <c r="FYI4" s="104"/>
      <c r="FYJ4" s="104"/>
      <c r="FYK4" s="104"/>
      <c r="FYL4" s="104"/>
      <c r="FYM4" s="104"/>
      <c r="FYN4" s="104"/>
      <c r="FYO4" s="104"/>
      <c r="FYP4" s="104"/>
      <c r="FYQ4" s="104"/>
      <c r="FYR4" s="104"/>
      <c r="FYS4" s="104"/>
      <c r="FYT4" s="104"/>
      <c r="FYU4" s="104"/>
      <c r="FYV4" s="104"/>
      <c r="FYW4" s="104"/>
      <c r="FYX4" s="104"/>
      <c r="FYY4" s="104"/>
      <c r="FYZ4" s="104"/>
      <c r="FZA4" s="104"/>
      <c r="FZB4" s="104"/>
      <c r="FZC4" s="104"/>
      <c r="FZD4" s="104"/>
      <c r="FZE4" s="104"/>
      <c r="FZF4" s="104"/>
      <c r="FZG4" s="104"/>
      <c r="FZH4" s="104"/>
      <c r="FZI4" s="104"/>
      <c r="FZJ4" s="104"/>
      <c r="FZK4" s="104"/>
      <c r="FZL4" s="104"/>
      <c r="FZM4" s="104"/>
      <c r="FZN4" s="104"/>
      <c r="FZO4" s="104"/>
      <c r="FZP4" s="104"/>
      <c r="FZQ4" s="104"/>
      <c r="FZR4" s="104"/>
      <c r="FZS4" s="104"/>
      <c r="FZT4" s="104"/>
      <c r="FZU4" s="104"/>
      <c r="FZV4" s="104"/>
      <c r="FZW4" s="104"/>
      <c r="FZX4" s="104"/>
      <c r="FZY4" s="104"/>
      <c r="FZZ4" s="104"/>
      <c r="GAA4" s="104"/>
      <c r="GAB4" s="104"/>
      <c r="GAC4" s="104"/>
      <c r="GAD4" s="104"/>
      <c r="GAE4" s="104"/>
      <c r="GAF4" s="104"/>
      <c r="GAG4" s="104"/>
      <c r="GAH4" s="104"/>
      <c r="GAI4" s="104"/>
      <c r="GAJ4" s="104"/>
      <c r="GAK4" s="104"/>
      <c r="GAL4" s="104"/>
      <c r="GAM4" s="104"/>
      <c r="GAN4" s="104"/>
      <c r="GAO4" s="104"/>
      <c r="GAP4" s="104"/>
      <c r="GAQ4" s="104"/>
      <c r="GAR4" s="104"/>
      <c r="GAS4" s="104"/>
      <c r="GAT4" s="104"/>
      <c r="GAU4" s="104"/>
      <c r="GAV4" s="104"/>
      <c r="GAW4" s="104"/>
      <c r="GAX4" s="104"/>
      <c r="GAY4" s="104"/>
      <c r="GAZ4" s="104"/>
      <c r="GBA4" s="104"/>
      <c r="GBB4" s="104"/>
      <c r="GBC4" s="104"/>
      <c r="GBD4" s="104"/>
      <c r="GBE4" s="104"/>
      <c r="GBF4" s="104"/>
      <c r="GBG4" s="104"/>
      <c r="GBH4" s="104"/>
      <c r="GBI4" s="104"/>
      <c r="GBJ4" s="104"/>
      <c r="GBK4" s="104"/>
      <c r="GBL4" s="104"/>
      <c r="GBM4" s="104"/>
      <c r="GBN4" s="104"/>
      <c r="GBO4" s="104"/>
      <c r="GBP4" s="104"/>
      <c r="GBQ4" s="104"/>
      <c r="GBR4" s="104"/>
      <c r="GBS4" s="104"/>
      <c r="GBT4" s="104"/>
      <c r="GBU4" s="104"/>
      <c r="GBV4" s="104"/>
      <c r="GBW4" s="104"/>
      <c r="GBX4" s="104"/>
      <c r="GBY4" s="104"/>
      <c r="GBZ4" s="104"/>
      <c r="GCA4" s="104"/>
      <c r="GCB4" s="104"/>
      <c r="GCC4" s="104"/>
      <c r="GCD4" s="104"/>
      <c r="GCE4" s="104"/>
      <c r="GCF4" s="104"/>
      <c r="GCG4" s="104"/>
      <c r="GCH4" s="104"/>
      <c r="GCI4" s="104"/>
      <c r="GCJ4" s="104"/>
      <c r="GCK4" s="104"/>
      <c r="GCL4" s="104"/>
      <c r="GCM4" s="104"/>
      <c r="GCN4" s="104"/>
      <c r="GCO4" s="104"/>
      <c r="GCP4" s="104"/>
      <c r="GCQ4" s="104"/>
      <c r="GCR4" s="104"/>
      <c r="GCS4" s="104"/>
      <c r="GCT4" s="104"/>
      <c r="GCU4" s="104"/>
      <c r="GCV4" s="104"/>
      <c r="GCW4" s="104"/>
      <c r="GCX4" s="104"/>
      <c r="GCY4" s="104"/>
      <c r="GCZ4" s="104"/>
      <c r="GDA4" s="104"/>
      <c r="GDB4" s="104"/>
      <c r="GDC4" s="104"/>
      <c r="GDD4" s="104"/>
      <c r="GDE4" s="104"/>
      <c r="GDF4" s="104"/>
      <c r="GDG4" s="104"/>
      <c r="GDH4" s="104"/>
      <c r="GDI4" s="104"/>
      <c r="GDJ4" s="104"/>
      <c r="GDK4" s="104"/>
      <c r="GDL4" s="104"/>
      <c r="GDM4" s="104"/>
      <c r="GDN4" s="104"/>
      <c r="GDO4" s="104"/>
      <c r="GDP4" s="104"/>
      <c r="GDQ4" s="104"/>
      <c r="GDR4" s="104"/>
      <c r="GDS4" s="104"/>
      <c r="GDT4" s="104"/>
      <c r="GDU4" s="104"/>
      <c r="GDV4" s="104"/>
      <c r="GDW4" s="104"/>
      <c r="GDX4" s="104"/>
      <c r="GDY4" s="104"/>
      <c r="GDZ4" s="104"/>
      <c r="GEA4" s="104"/>
      <c r="GEB4" s="104"/>
      <c r="GEC4" s="104"/>
      <c r="GED4" s="104"/>
      <c r="GEE4" s="104"/>
      <c r="GEF4" s="104"/>
      <c r="GEG4" s="104"/>
      <c r="GEH4" s="104"/>
      <c r="GEI4" s="104"/>
      <c r="GEJ4" s="104"/>
      <c r="GEK4" s="104"/>
      <c r="GEL4" s="104"/>
      <c r="GEM4" s="104"/>
      <c r="GEN4" s="104"/>
      <c r="GEO4" s="104"/>
      <c r="GEP4" s="104"/>
      <c r="GEQ4" s="104"/>
      <c r="GER4" s="104"/>
      <c r="GES4" s="104"/>
      <c r="GET4" s="104"/>
      <c r="GEU4" s="104"/>
      <c r="GEV4" s="104"/>
      <c r="GEW4" s="104"/>
      <c r="GEX4" s="104"/>
      <c r="GEY4" s="104"/>
      <c r="GEZ4" s="104"/>
      <c r="GFA4" s="104"/>
      <c r="GFB4" s="104"/>
      <c r="GFC4" s="104"/>
      <c r="GFD4" s="104"/>
      <c r="GFE4" s="104"/>
      <c r="GFF4" s="104"/>
      <c r="GFG4" s="104"/>
      <c r="GFH4" s="104"/>
      <c r="GFI4" s="104"/>
      <c r="GFJ4" s="104"/>
      <c r="GFK4" s="104"/>
      <c r="GFL4" s="104"/>
      <c r="GFM4" s="104"/>
      <c r="GFN4" s="104"/>
      <c r="GFO4" s="104"/>
      <c r="GFP4" s="104"/>
      <c r="GFQ4" s="104"/>
      <c r="GFR4" s="104"/>
      <c r="GFS4" s="104"/>
      <c r="GFT4" s="104"/>
      <c r="GFU4" s="104"/>
      <c r="GFV4" s="104"/>
      <c r="GFW4" s="104"/>
      <c r="GFX4" s="104"/>
      <c r="GFY4" s="104"/>
      <c r="GFZ4" s="104"/>
      <c r="GGA4" s="104"/>
      <c r="GGB4" s="104"/>
      <c r="GGC4" s="104"/>
      <c r="GGD4" s="104"/>
      <c r="GGE4" s="104"/>
      <c r="GGF4" s="104"/>
      <c r="GGG4" s="104"/>
      <c r="GGH4" s="104"/>
      <c r="GGI4" s="104"/>
      <c r="GGJ4" s="104"/>
      <c r="GGK4" s="104"/>
      <c r="GGL4" s="104"/>
      <c r="GGM4" s="104"/>
      <c r="GGN4" s="104"/>
      <c r="GGO4" s="104"/>
      <c r="GGP4" s="104"/>
      <c r="GGQ4" s="104"/>
      <c r="GGR4" s="104"/>
      <c r="GGS4" s="104"/>
      <c r="GGT4" s="104"/>
      <c r="GGU4" s="104"/>
      <c r="GGV4" s="104"/>
      <c r="GGW4" s="104"/>
      <c r="GGX4" s="104"/>
      <c r="GGY4" s="104"/>
      <c r="GGZ4" s="104"/>
      <c r="GHA4" s="104"/>
      <c r="GHB4" s="104"/>
      <c r="GHC4" s="104"/>
      <c r="GHD4" s="104"/>
      <c r="GHE4" s="104"/>
      <c r="GHF4" s="104"/>
      <c r="GHG4" s="104"/>
      <c r="GHH4" s="104"/>
      <c r="GHI4" s="104"/>
      <c r="GHJ4" s="104"/>
      <c r="GHK4" s="104"/>
      <c r="GHL4" s="104"/>
      <c r="GHM4" s="104"/>
      <c r="GHN4" s="104"/>
      <c r="GHO4" s="104"/>
      <c r="GHP4" s="104"/>
      <c r="GHQ4" s="104"/>
      <c r="GHR4" s="104"/>
      <c r="GHS4" s="104"/>
      <c r="GHT4" s="104"/>
      <c r="GHU4" s="104"/>
      <c r="GHV4" s="104"/>
      <c r="GHW4" s="104"/>
      <c r="GHX4" s="104"/>
      <c r="GHY4" s="104"/>
      <c r="GHZ4" s="104"/>
      <c r="GIA4" s="104"/>
      <c r="GIB4" s="104"/>
      <c r="GIC4" s="104"/>
      <c r="GID4" s="104"/>
      <c r="GIE4" s="104"/>
      <c r="GIF4" s="104"/>
      <c r="GIG4" s="104"/>
      <c r="GIH4" s="104"/>
      <c r="GII4" s="104"/>
      <c r="GIJ4" s="104"/>
      <c r="GIK4" s="104"/>
      <c r="GIL4" s="104"/>
      <c r="GIM4" s="104"/>
      <c r="GIN4" s="104"/>
      <c r="GIO4" s="104"/>
      <c r="GIP4" s="104"/>
      <c r="GIQ4" s="104"/>
      <c r="GIR4" s="104"/>
      <c r="GIS4" s="104"/>
      <c r="GIT4" s="104"/>
      <c r="GIU4" s="104"/>
      <c r="GIV4" s="104"/>
      <c r="GIW4" s="104"/>
      <c r="GIX4" s="104"/>
      <c r="GIY4" s="104"/>
      <c r="GIZ4" s="104"/>
      <c r="GJA4" s="104"/>
      <c r="GJB4" s="104"/>
      <c r="GJC4" s="104"/>
      <c r="GJD4" s="104"/>
      <c r="GJE4" s="104"/>
      <c r="GJF4" s="104"/>
      <c r="GJG4" s="104"/>
      <c r="GJH4" s="104"/>
      <c r="GJI4" s="104"/>
      <c r="GJJ4" s="104"/>
      <c r="GJK4" s="104"/>
      <c r="GJL4" s="104"/>
      <c r="GJM4" s="104"/>
      <c r="GJN4" s="104"/>
      <c r="GJO4" s="104"/>
      <c r="GJP4" s="104"/>
      <c r="GJQ4" s="104"/>
      <c r="GJR4" s="104"/>
      <c r="GJS4" s="104"/>
      <c r="GJT4" s="104"/>
      <c r="GJU4" s="104"/>
      <c r="GJV4" s="104"/>
      <c r="GJW4" s="104"/>
      <c r="GJX4" s="104"/>
      <c r="GJY4" s="104"/>
      <c r="GJZ4" s="104"/>
      <c r="GKA4" s="104"/>
      <c r="GKB4" s="104"/>
      <c r="GKC4" s="104"/>
      <c r="GKD4" s="104"/>
      <c r="GKE4" s="104"/>
      <c r="GKF4" s="104"/>
      <c r="GKG4" s="104"/>
      <c r="GKH4" s="104"/>
      <c r="GKI4" s="104"/>
      <c r="GKJ4" s="104"/>
      <c r="GKK4" s="104"/>
      <c r="GKL4" s="104"/>
      <c r="GKM4" s="104"/>
      <c r="GKN4" s="104"/>
      <c r="GKO4" s="104"/>
      <c r="GKP4" s="104"/>
      <c r="GKQ4" s="104"/>
      <c r="GKR4" s="104"/>
      <c r="GKS4" s="104"/>
      <c r="GKT4" s="104"/>
      <c r="GKU4" s="104"/>
      <c r="GKV4" s="104"/>
      <c r="GKW4" s="104"/>
      <c r="GKX4" s="104"/>
      <c r="GKY4" s="104"/>
      <c r="GKZ4" s="104"/>
      <c r="GLA4" s="104"/>
      <c r="GLB4" s="104"/>
      <c r="GLC4" s="104"/>
      <c r="GLD4" s="104"/>
      <c r="GLE4" s="104"/>
      <c r="GLF4" s="104"/>
      <c r="GLG4" s="104"/>
      <c r="GLH4" s="104"/>
      <c r="GLI4" s="104"/>
      <c r="GLJ4" s="104"/>
      <c r="GLK4" s="104"/>
      <c r="GLL4" s="104"/>
      <c r="GLM4" s="104"/>
      <c r="GLN4" s="104"/>
      <c r="GLO4" s="104"/>
      <c r="GLP4" s="104"/>
      <c r="GLQ4" s="104"/>
      <c r="GLR4" s="104"/>
      <c r="GLS4" s="104"/>
      <c r="GLT4" s="104"/>
      <c r="GLU4" s="104"/>
      <c r="GLV4" s="104"/>
      <c r="GLW4" s="104"/>
      <c r="GLX4" s="104"/>
      <c r="GLY4" s="104"/>
      <c r="GLZ4" s="104"/>
      <c r="GMA4" s="104"/>
      <c r="GMB4" s="104"/>
      <c r="GMC4" s="104"/>
      <c r="GMD4" s="104"/>
      <c r="GME4" s="104"/>
      <c r="GMF4" s="104"/>
      <c r="GMG4" s="104"/>
      <c r="GMH4" s="104"/>
      <c r="GMI4" s="104"/>
      <c r="GMJ4" s="104"/>
      <c r="GMK4" s="104"/>
      <c r="GML4" s="104"/>
      <c r="GMM4" s="104"/>
      <c r="GMN4" s="104"/>
      <c r="GMO4" s="104"/>
      <c r="GMP4" s="104"/>
      <c r="GMQ4" s="104"/>
      <c r="GMR4" s="104"/>
      <c r="GMS4" s="104"/>
      <c r="GMT4" s="104"/>
      <c r="GMU4" s="104"/>
      <c r="GMV4" s="104"/>
      <c r="GMW4" s="104"/>
      <c r="GMX4" s="104"/>
      <c r="GMY4" s="104"/>
      <c r="GMZ4" s="104"/>
      <c r="GNA4" s="104"/>
      <c r="GNB4" s="104"/>
      <c r="GNC4" s="104"/>
      <c r="GND4" s="104"/>
      <c r="GNE4" s="104"/>
      <c r="GNF4" s="104"/>
      <c r="GNG4" s="104"/>
      <c r="GNH4" s="104"/>
      <c r="GNI4" s="104"/>
      <c r="GNJ4" s="104"/>
      <c r="GNK4" s="104"/>
      <c r="GNL4" s="104"/>
      <c r="GNM4" s="104"/>
      <c r="GNN4" s="104"/>
      <c r="GNO4" s="104"/>
      <c r="GNP4" s="104"/>
      <c r="GNQ4" s="104"/>
      <c r="GNR4" s="104"/>
      <c r="GNS4" s="104"/>
      <c r="GNT4" s="104"/>
      <c r="GNU4" s="104"/>
      <c r="GNV4" s="104"/>
      <c r="GNW4" s="104"/>
      <c r="GNX4" s="104"/>
      <c r="GNY4" s="104"/>
      <c r="GNZ4" s="104"/>
      <c r="GOA4" s="104"/>
      <c r="GOB4" s="104"/>
      <c r="GOC4" s="104"/>
      <c r="GOD4" s="104"/>
      <c r="GOE4" s="104"/>
      <c r="GOF4" s="104"/>
      <c r="GOG4" s="104"/>
      <c r="GOH4" s="104"/>
      <c r="GOI4" s="104"/>
      <c r="GOJ4" s="104"/>
      <c r="GOK4" s="104"/>
      <c r="GOL4" s="104"/>
      <c r="GOM4" s="104"/>
      <c r="GON4" s="104"/>
      <c r="GOO4" s="104"/>
      <c r="GOP4" s="104"/>
      <c r="GOQ4" s="104"/>
      <c r="GOR4" s="104"/>
      <c r="GOS4" s="104"/>
      <c r="GOT4" s="104"/>
      <c r="GOU4" s="104"/>
      <c r="GOV4" s="104"/>
      <c r="GOW4" s="104"/>
      <c r="GOX4" s="104"/>
      <c r="GOY4" s="104"/>
      <c r="GOZ4" s="104"/>
      <c r="GPA4" s="104"/>
      <c r="GPB4" s="104"/>
      <c r="GPC4" s="104"/>
      <c r="GPD4" s="104"/>
      <c r="GPE4" s="104"/>
      <c r="GPF4" s="104"/>
      <c r="GPG4" s="104"/>
      <c r="GPH4" s="104"/>
      <c r="GPI4" s="104"/>
      <c r="GPJ4" s="104"/>
      <c r="GPK4" s="104"/>
      <c r="GPL4" s="104"/>
      <c r="GPM4" s="104"/>
      <c r="GPN4" s="104"/>
      <c r="GPO4" s="104"/>
      <c r="GPP4" s="104"/>
      <c r="GPQ4" s="104"/>
      <c r="GPR4" s="104"/>
      <c r="GPS4" s="104"/>
      <c r="GPT4" s="104"/>
      <c r="GPU4" s="104"/>
      <c r="GPV4" s="104"/>
      <c r="GPW4" s="104"/>
      <c r="GPX4" s="104"/>
      <c r="GPY4" s="104"/>
      <c r="GPZ4" s="104"/>
      <c r="GQA4" s="104"/>
      <c r="GQB4" s="104"/>
      <c r="GQC4" s="104"/>
      <c r="GQD4" s="104"/>
      <c r="GQE4" s="104"/>
      <c r="GQF4" s="104"/>
      <c r="GQG4" s="104"/>
      <c r="GQH4" s="104"/>
      <c r="GQI4" s="104"/>
      <c r="GQJ4" s="104"/>
      <c r="GQK4" s="104"/>
      <c r="GQL4" s="104"/>
      <c r="GQM4" s="104"/>
      <c r="GQN4" s="104"/>
      <c r="GQO4" s="104"/>
      <c r="GQP4" s="104"/>
      <c r="GQQ4" s="104"/>
      <c r="GQR4" s="104"/>
      <c r="GQS4" s="104"/>
      <c r="GQT4" s="104"/>
      <c r="GQU4" s="104"/>
      <c r="GQV4" s="104"/>
      <c r="GQW4" s="104"/>
      <c r="GQX4" s="104"/>
      <c r="GQY4" s="104"/>
      <c r="GQZ4" s="104"/>
      <c r="GRA4" s="104"/>
      <c r="GRB4" s="104"/>
      <c r="GRC4" s="104"/>
      <c r="GRD4" s="104"/>
      <c r="GRE4" s="104"/>
      <c r="GRF4" s="104"/>
      <c r="GRG4" s="104"/>
      <c r="GRH4" s="104"/>
      <c r="GRI4" s="104"/>
      <c r="GRJ4" s="104"/>
      <c r="GRK4" s="104"/>
      <c r="GRL4" s="104"/>
      <c r="GRM4" s="104"/>
      <c r="GRN4" s="104"/>
      <c r="GRO4" s="104"/>
      <c r="GRP4" s="104"/>
      <c r="GRQ4" s="104"/>
      <c r="GRR4" s="104"/>
      <c r="GRS4" s="104"/>
      <c r="GRT4" s="104"/>
      <c r="GRU4" s="104"/>
      <c r="GRV4" s="104"/>
      <c r="GRW4" s="104"/>
      <c r="GRX4" s="104"/>
      <c r="GRY4" s="104"/>
      <c r="GRZ4" s="104"/>
      <c r="GSA4" s="104"/>
      <c r="GSB4" s="104"/>
      <c r="GSC4" s="104"/>
      <c r="GSD4" s="104"/>
      <c r="GSE4" s="104"/>
      <c r="GSF4" s="104"/>
      <c r="GSG4" s="104"/>
      <c r="GSH4" s="104"/>
      <c r="GSI4" s="104"/>
      <c r="GSJ4" s="104"/>
      <c r="GSK4" s="104"/>
      <c r="GSL4" s="104"/>
      <c r="GSM4" s="104"/>
      <c r="GSN4" s="104"/>
      <c r="GSO4" s="104"/>
      <c r="GSP4" s="104"/>
      <c r="GSQ4" s="104"/>
      <c r="GSR4" s="104"/>
      <c r="GSS4" s="104"/>
      <c r="GST4" s="104"/>
      <c r="GSU4" s="104"/>
      <c r="GSV4" s="104"/>
      <c r="GSW4" s="104"/>
      <c r="GSX4" s="104"/>
      <c r="GSY4" s="104"/>
      <c r="GSZ4" s="104"/>
      <c r="GTA4" s="104"/>
      <c r="GTB4" s="104"/>
      <c r="GTC4" s="104"/>
      <c r="GTD4" s="104"/>
      <c r="GTE4" s="104"/>
      <c r="GTF4" s="104"/>
      <c r="GTG4" s="104"/>
      <c r="GTH4" s="104"/>
      <c r="GTI4" s="104"/>
      <c r="GTJ4" s="104"/>
      <c r="GTK4" s="104"/>
      <c r="GTL4" s="104"/>
      <c r="GTM4" s="104"/>
      <c r="GTN4" s="104"/>
      <c r="GTO4" s="104"/>
      <c r="GTP4" s="104"/>
      <c r="GTQ4" s="104"/>
      <c r="GTR4" s="104"/>
      <c r="GTS4" s="104"/>
      <c r="GTT4" s="104"/>
      <c r="GTU4" s="104"/>
      <c r="GTV4" s="104"/>
      <c r="GTW4" s="104"/>
      <c r="GTX4" s="104"/>
      <c r="GTY4" s="104"/>
      <c r="GTZ4" s="104"/>
      <c r="GUA4" s="104"/>
      <c r="GUB4" s="104"/>
      <c r="GUC4" s="104"/>
      <c r="GUD4" s="104"/>
      <c r="GUE4" s="104"/>
      <c r="GUF4" s="104"/>
      <c r="GUG4" s="104"/>
      <c r="GUH4" s="104"/>
      <c r="GUI4" s="104"/>
      <c r="GUJ4" s="104"/>
      <c r="GUK4" s="104"/>
      <c r="GUL4" s="104"/>
      <c r="GUM4" s="104"/>
      <c r="GUN4" s="104"/>
      <c r="GUO4" s="104"/>
      <c r="GUP4" s="104"/>
      <c r="GUQ4" s="104"/>
      <c r="GUR4" s="104"/>
      <c r="GUS4" s="104"/>
      <c r="GUT4" s="104"/>
      <c r="GUU4" s="104"/>
      <c r="GUV4" s="104"/>
      <c r="GUW4" s="104"/>
      <c r="GUX4" s="104"/>
      <c r="GUY4" s="104"/>
      <c r="GUZ4" s="104"/>
      <c r="GVA4" s="104"/>
      <c r="GVB4" s="104"/>
      <c r="GVC4" s="104"/>
      <c r="GVD4" s="104"/>
      <c r="GVE4" s="104"/>
      <c r="GVF4" s="104"/>
      <c r="GVG4" s="104"/>
      <c r="GVH4" s="104"/>
      <c r="GVI4" s="104"/>
      <c r="GVJ4" s="104"/>
      <c r="GVK4" s="104"/>
      <c r="GVL4" s="104"/>
      <c r="GVM4" s="104"/>
      <c r="GVN4" s="104"/>
      <c r="GVO4" s="104"/>
      <c r="GVP4" s="104"/>
      <c r="GVQ4" s="104"/>
      <c r="GVR4" s="104"/>
      <c r="GVS4" s="104"/>
      <c r="GVT4" s="104"/>
      <c r="GVU4" s="104"/>
      <c r="GVV4" s="104"/>
      <c r="GVW4" s="104"/>
      <c r="GVX4" s="104"/>
      <c r="GVY4" s="104"/>
      <c r="GVZ4" s="104"/>
      <c r="GWA4" s="104"/>
      <c r="GWB4" s="104"/>
      <c r="GWC4" s="104"/>
      <c r="GWD4" s="104"/>
      <c r="GWE4" s="104"/>
      <c r="GWF4" s="104"/>
      <c r="GWG4" s="104"/>
      <c r="GWH4" s="104"/>
      <c r="GWI4" s="104"/>
      <c r="GWJ4" s="104"/>
      <c r="GWK4" s="104"/>
      <c r="GWL4" s="104"/>
      <c r="GWM4" s="104"/>
      <c r="GWN4" s="104"/>
      <c r="GWO4" s="104"/>
      <c r="GWP4" s="104"/>
      <c r="GWQ4" s="104"/>
      <c r="GWR4" s="104"/>
      <c r="GWS4" s="104"/>
      <c r="GWT4" s="104"/>
      <c r="GWU4" s="104"/>
      <c r="GWV4" s="104"/>
      <c r="GWW4" s="104"/>
      <c r="GWX4" s="104"/>
      <c r="GWY4" s="104"/>
      <c r="GWZ4" s="104"/>
      <c r="GXA4" s="104"/>
      <c r="GXB4" s="104"/>
      <c r="GXC4" s="104"/>
      <c r="GXD4" s="104"/>
      <c r="GXE4" s="104"/>
      <c r="GXF4" s="104"/>
      <c r="GXG4" s="104"/>
      <c r="GXH4" s="104"/>
      <c r="GXI4" s="104"/>
      <c r="GXJ4" s="104"/>
      <c r="GXK4" s="104"/>
      <c r="GXL4" s="104"/>
      <c r="GXM4" s="104"/>
      <c r="GXN4" s="104"/>
      <c r="GXO4" s="104"/>
      <c r="GXP4" s="104"/>
      <c r="GXQ4" s="104"/>
      <c r="GXR4" s="104"/>
      <c r="GXS4" s="104"/>
      <c r="GXT4" s="104"/>
      <c r="GXU4" s="104"/>
      <c r="GXV4" s="104"/>
      <c r="GXW4" s="104"/>
      <c r="GXX4" s="104"/>
      <c r="GXY4" s="104"/>
      <c r="GXZ4" s="104"/>
      <c r="GYA4" s="104"/>
      <c r="GYB4" s="104"/>
      <c r="GYC4" s="104"/>
      <c r="GYD4" s="104"/>
      <c r="GYE4" s="104"/>
      <c r="GYF4" s="104"/>
      <c r="GYG4" s="104"/>
      <c r="GYH4" s="104"/>
      <c r="GYI4" s="104"/>
      <c r="GYJ4" s="104"/>
      <c r="GYK4" s="104"/>
      <c r="GYL4" s="104"/>
      <c r="GYM4" s="104"/>
      <c r="GYN4" s="104"/>
      <c r="GYO4" s="104"/>
      <c r="GYP4" s="104"/>
      <c r="GYQ4" s="104"/>
      <c r="GYR4" s="104"/>
      <c r="GYS4" s="104"/>
      <c r="GYT4" s="104"/>
      <c r="GYU4" s="104"/>
      <c r="GYV4" s="104"/>
      <c r="GYW4" s="104"/>
      <c r="GYX4" s="104"/>
      <c r="GYY4" s="104"/>
      <c r="GYZ4" s="104"/>
      <c r="GZA4" s="104"/>
      <c r="GZB4" s="104"/>
      <c r="GZC4" s="104"/>
      <c r="GZD4" s="104"/>
      <c r="GZE4" s="104"/>
      <c r="GZF4" s="104"/>
      <c r="GZG4" s="104"/>
      <c r="GZH4" s="104"/>
      <c r="GZI4" s="104"/>
      <c r="GZJ4" s="104"/>
      <c r="GZK4" s="104"/>
      <c r="GZL4" s="104"/>
      <c r="GZM4" s="104"/>
      <c r="GZN4" s="104"/>
      <c r="GZO4" s="104"/>
      <c r="GZP4" s="104"/>
      <c r="GZQ4" s="104"/>
      <c r="GZR4" s="104"/>
      <c r="GZS4" s="104"/>
      <c r="GZT4" s="104"/>
      <c r="GZU4" s="104"/>
      <c r="GZV4" s="104"/>
      <c r="GZW4" s="104"/>
      <c r="GZX4" s="104"/>
      <c r="GZY4" s="104"/>
      <c r="GZZ4" s="104"/>
      <c r="HAA4" s="104"/>
      <c r="HAB4" s="104"/>
      <c r="HAC4" s="104"/>
      <c r="HAD4" s="104"/>
      <c r="HAE4" s="104"/>
      <c r="HAF4" s="104"/>
      <c r="HAG4" s="104"/>
      <c r="HAH4" s="104"/>
      <c r="HAI4" s="104"/>
      <c r="HAJ4" s="104"/>
      <c r="HAK4" s="104"/>
      <c r="HAL4" s="104"/>
      <c r="HAM4" s="104"/>
      <c r="HAN4" s="104"/>
      <c r="HAO4" s="104"/>
      <c r="HAP4" s="104"/>
      <c r="HAQ4" s="104"/>
      <c r="HAR4" s="104"/>
      <c r="HAS4" s="104"/>
      <c r="HAT4" s="104"/>
      <c r="HAU4" s="104"/>
      <c r="HAV4" s="104"/>
      <c r="HAW4" s="104"/>
      <c r="HAX4" s="104"/>
      <c r="HAY4" s="104"/>
      <c r="HAZ4" s="104"/>
      <c r="HBA4" s="104"/>
      <c r="HBB4" s="104"/>
      <c r="HBC4" s="104"/>
      <c r="HBD4" s="104"/>
      <c r="HBE4" s="104"/>
      <c r="HBF4" s="104"/>
      <c r="HBG4" s="104"/>
      <c r="HBH4" s="104"/>
      <c r="HBI4" s="104"/>
      <c r="HBJ4" s="104"/>
      <c r="HBK4" s="104"/>
      <c r="HBL4" s="104"/>
      <c r="HBM4" s="104"/>
      <c r="HBN4" s="104"/>
      <c r="HBO4" s="104"/>
      <c r="HBP4" s="104"/>
      <c r="HBQ4" s="104"/>
      <c r="HBR4" s="104"/>
      <c r="HBS4" s="104"/>
      <c r="HBT4" s="104"/>
      <c r="HBU4" s="104"/>
      <c r="HBV4" s="104"/>
      <c r="HBW4" s="104"/>
      <c r="HBX4" s="104"/>
      <c r="HBY4" s="104"/>
      <c r="HBZ4" s="104"/>
      <c r="HCA4" s="104"/>
      <c r="HCB4" s="104"/>
      <c r="HCC4" s="104"/>
      <c r="HCD4" s="104"/>
      <c r="HCE4" s="104"/>
      <c r="HCF4" s="104"/>
      <c r="HCG4" s="104"/>
      <c r="HCH4" s="104"/>
      <c r="HCI4" s="104"/>
      <c r="HCJ4" s="104"/>
      <c r="HCK4" s="104"/>
      <c r="HCL4" s="104"/>
      <c r="HCM4" s="104"/>
      <c r="HCN4" s="104"/>
      <c r="HCO4" s="104"/>
      <c r="HCP4" s="104"/>
      <c r="HCQ4" s="104"/>
      <c r="HCR4" s="104"/>
      <c r="HCS4" s="104"/>
      <c r="HCT4" s="104"/>
      <c r="HCU4" s="104"/>
      <c r="HCV4" s="104"/>
      <c r="HCW4" s="104"/>
      <c r="HCX4" s="104"/>
      <c r="HCY4" s="104"/>
      <c r="HCZ4" s="104"/>
      <c r="HDA4" s="104"/>
      <c r="HDB4" s="104"/>
      <c r="HDC4" s="104"/>
      <c r="HDD4" s="104"/>
      <c r="HDE4" s="104"/>
      <c r="HDF4" s="104"/>
      <c r="HDG4" s="104"/>
      <c r="HDH4" s="104"/>
      <c r="HDI4" s="104"/>
      <c r="HDJ4" s="104"/>
      <c r="HDK4" s="104"/>
      <c r="HDL4" s="104"/>
      <c r="HDM4" s="104"/>
      <c r="HDN4" s="104"/>
      <c r="HDO4" s="104"/>
      <c r="HDP4" s="104"/>
      <c r="HDQ4" s="104"/>
      <c r="HDR4" s="104"/>
      <c r="HDS4" s="104"/>
      <c r="HDT4" s="104"/>
      <c r="HDU4" s="104"/>
      <c r="HDV4" s="104"/>
      <c r="HDW4" s="104"/>
      <c r="HDX4" s="104"/>
      <c r="HDY4" s="104"/>
      <c r="HDZ4" s="104"/>
      <c r="HEA4" s="104"/>
      <c r="HEB4" s="104"/>
      <c r="HEC4" s="104"/>
      <c r="HED4" s="104"/>
      <c r="HEE4" s="104"/>
      <c r="HEF4" s="104"/>
      <c r="HEG4" s="104"/>
      <c r="HEH4" s="104"/>
      <c r="HEI4" s="104"/>
      <c r="HEJ4" s="104"/>
      <c r="HEK4" s="104"/>
      <c r="HEL4" s="104"/>
      <c r="HEM4" s="104"/>
      <c r="HEN4" s="104"/>
      <c r="HEO4" s="104"/>
      <c r="HEP4" s="104"/>
      <c r="HEQ4" s="104"/>
      <c r="HER4" s="104"/>
      <c r="HES4" s="104"/>
      <c r="HET4" s="104"/>
      <c r="HEU4" s="104"/>
      <c r="HEV4" s="104"/>
      <c r="HEW4" s="104"/>
      <c r="HEX4" s="104"/>
      <c r="HEY4" s="104"/>
      <c r="HEZ4" s="104"/>
      <c r="HFA4" s="104"/>
      <c r="HFB4" s="104"/>
      <c r="HFC4" s="104"/>
      <c r="HFD4" s="104"/>
      <c r="HFE4" s="104"/>
      <c r="HFF4" s="104"/>
      <c r="HFG4" s="104"/>
      <c r="HFH4" s="104"/>
      <c r="HFI4" s="104"/>
      <c r="HFJ4" s="104"/>
      <c r="HFK4" s="104"/>
      <c r="HFL4" s="104"/>
      <c r="HFM4" s="104"/>
      <c r="HFN4" s="104"/>
      <c r="HFO4" s="104"/>
      <c r="HFP4" s="104"/>
      <c r="HFQ4" s="104"/>
      <c r="HFR4" s="104"/>
      <c r="HFS4" s="104"/>
      <c r="HFT4" s="104"/>
      <c r="HFU4" s="104"/>
      <c r="HFV4" s="104"/>
      <c r="HFW4" s="104"/>
      <c r="HFX4" s="104"/>
      <c r="HFY4" s="104"/>
      <c r="HFZ4" s="104"/>
      <c r="HGA4" s="104"/>
      <c r="HGB4" s="104"/>
      <c r="HGC4" s="104"/>
      <c r="HGD4" s="104"/>
      <c r="HGE4" s="104"/>
      <c r="HGF4" s="104"/>
      <c r="HGG4" s="104"/>
      <c r="HGH4" s="104"/>
      <c r="HGI4" s="104"/>
      <c r="HGJ4" s="104"/>
      <c r="HGK4" s="104"/>
      <c r="HGL4" s="104"/>
      <c r="HGM4" s="104"/>
      <c r="HGN4" s="104"/>
      <c r="HGO4" s="104"/>
      <c r="HGP4" s="104"/>
      <c r="HGQ4" s="104"/>
      <c r="HGR4" s="104"/>
      <c r="HGS4" s="104"/>
      <c r="HGT4" s="104"/>
      <c r="HGU4" s="104"/>
      <c r="HGV4" s="104"/>
      <c r="HGW4" s="104"/>
      <c r="HGX4" s="104"/>
      <c r="HGY4" s="104"/>
      <c r="HGZ4" s="104"/>
      <c r="HHA4" s="104"/>
      <c r="HHB4" s="104"/>
      <c r="HHC4" s="104"/>
      <c r="HHD4" s="104"/>
      <c r="HHE4" s="104"/>
      <c r="HHF4" s="104"/>
      <c r="HHG4" s="104"/>
      <c r="HHH4" s="104"/>
      <c r="HHI4" s="104"/>
      <c r="HHJ4" s="104"/>
      <c r="HHK4" s="104"/>
      <c r="HHL4" s="104"/>
      <c r="HHM4" s="104"/>
      <c r="HHN4" s="104"/>
      <c r="HHO4" s="104"/>
      <c r="HHP4" s="104"/>
      <c r="HHQ4" s="104"/>
      <c r="HHR4" s="104"/>
      <c r="HHS4" s="104"/>
      <c r="HHT4" s="104"/>
      <c r="HHU4" s="104"/>
      <c r="HHV4" s="104"/>
      <c r="HHW4" s="104"/>
      <c r="HHX4" s="104"/>
      <c r="HHY4" s="104"/>
      <c r="HHZ4" s="104"/>
      <c r="HIA4" s="104"/>
      <c r="HIB4" s="104"/>
      <c r="HIC4" s="104"/>
      <c r="HID4" s="104"/>
      <c r="HIE4" s="104"/>
      <c r="HIF4" s="104"/>
      <c r="HIG4" s="104"/>
      <c r="HIH4" s="104"/>
      <c r="HII4" s="104"/>
      <c r="HIJ4" s="104"/>
      <c r="HIK4" s="104"/>
      <c r="HIL4" s="104"/>
      <c r="HIM4" s="104"/>
      <c r="HIN4" s="104"/>
      <c r="HIO4" s="104"/>
      <c r="HIP4" s="104"/>
      <c r="HIQ4" s="104"/>
      <c r="HIR4" s="104"/>
      <c r="HIS4" s="104"/>
      <c r="HIT4" s="104"/>
      <c r="HIU4" s="104"/>
      <c r="HIV4" s="104"/>
      <c r="HIW4" s="104"/>
      <c r="HIX4" s="104"/>
      <c r="HIY4" s="104"/>
      <c r="HIZ4" s="104"/>
      <c r="HJA4" s="104"/>
      <c r="HJB4" s="104"/>
      <c r="HJC4" s="104"/>
      <c r="HJD4" s="104"/>
      <c r="HJE4" s="104"/>
      <c r="HJF4" s="104"/>
      <c r="HJG4" s="104"/>
      <c r="HJH4" s="104"/>
      <c r="HJI4" s="104"/>
      <c r="HJJ4" s="104"/>
      <c r="HJK4" s="104"/>
      <c r="HJL4" s="104"/>
      <c r="HJM4" s="104"/>
      <c r="HJN4" s="104"/>
      <c r="HJO4" s="104"/>
      <c r="HJP4" s="104"/>
      <c r="HJQ4" s="104"/>
      <c r="HJR4" s="104"/>
      <c r="HJS4" s="104"/>
      <c r="HJT4" s="104"/>
      <c r="HJU4" s="104"/>
      <c r="HJV4" s="104"/>
      <c r="HJW4" s="104"/>
      <c r="HJX4" s="104"/>
      <c r="HJY4" s="104"/>
      <c r="HJZ4" s="104"/>
      <c r="HKA4" s="104"/>
      <c r="HKB4" s="104"/>
      <c r="HKC4" s="104"/>
      <c r="HKD4" s="104"/>
      <c r="HKE4" s="104"/>
      <c r="HKF4" s="104"/>
      <c r="HKG4" s="104"/>
      <c r="HKH4" s="104"/>
      <c r="HKI4" s="104"/>
      <c r="HKJ4" s="104"/>
      <c r="HKK4" s="104"/>
      <c r="HKL4" s="104"/>
      <c r="HKM4" s="104"/>
      <c r="HKN4" s="104"/>
      <c r="HKO4" s="104"/>
      <c r="HKP4" s="104"/>
      <c r="HKQ4" s="104"/>
      <c r="HKR4" s="104"/>
      <c r="HKS4" s="104"/>
      <c r="HKT4" s="104"/>
      <c r="HKU4" s="104"/>
      <c r="HKV4" s="104"/>
      <c r="HKW4" s="104"/>
      <c r="HKX4" s="104"/>
      <c r="HKY4" s="104"/>
      <c r="HKZ4" s="104"/>
      <c r="HLA4" s="104"/>
      <c r="HLB4" s="104"/>
      <c r="HLC4" s="104"/>
      <c r="HLD4" s="104"/>
      <c r="HLE4" s="104"/>
      <c r="HLF4" s="104"/>
      <c r="HLG4" s="104"/>
      <c r="HLH4" s="104"/>
      <c r="HLI4" s="104"/>
      <c r="HLJ4" s="104"/>
      <c r="HLK4" s="104"/>
      <c r="HLL4" s="104"/>
      <c r="HLM4" s="104"/>
      <c r="HLN4" s="104"/>
      <c r="HLO4" s="104"/>
      <c r="HLP4" s="104"/>
      <c r="HLQ4" s="104"/>
      <c r="HLR4" s="104"/>
      <c r="HLS4" s="104"/>
      <c r="HLT4" s="104"/>
      <c r="HLU4" s="104"/>
      <c r="HLV4" s="104"/>
      <c r="HLW4" s="104"/>
      <c r="HLX4" s="104"/>
      <c r="HLY4" s="104"/>
      <c r="HLZ4" s="104"/>
      <c r="HMA4" s="104"/>
      <c r="HMB4" s="104"/>
      <c r="HMC4" s="104"/>
      <c r="HMD4" s="104"/>
      <c r="HME4" s="104"/>
      <c r="HMF4" s="104"/>
      <c r="HMG4" s="104"/>
      <c r="HMH4" s="104"/>
      <c r="HMI4" s="104"/>
      <c r="HMJ4" s="104"/>
      <c r="HMK4" s="104"/>
      <c r="HML4" s="104"/>
      <c r="HMM4" s="104"/>
      <c r="HMN4" s="104"/>
      <c r="HMO4" s="104"/>
      <c r="HMP4" s="104"/>
      <c r="HMQ4" s="104"/>
      <c r="HMR4" s="104"/>
      <c r="HMS4" s="104"/>
      <c r="HMT4" s="104"/>
      <c r="HMU4" s="104"/>
      <c r="HMV4" s="104"/>
      <c r="HMW4" s="104"/>
      <c r="HMX4" s="104"/>
      <c r="HMY4" s="104"/>
      <c r="HMZ4" s="104"/>
      <c r="HNA4" s="104"/>
      <c r="HNB4" s="104"/>
      <c r="HNC4" s="104"/>
      <c r="HND4" s="104"/>
      <c r="HNE4" s="104"/>
      <c r="HNF4" s="104"/>
      <c r="HNG4" s="104"/>
      <c r="HNH4" s="104"/>
      <c r="HNI4" s="104"/>
      <c r="HNJ4" s="104"/>
      <c r="HNK4" s="104"/>
      <c r="HNL4" s="104"/>
      <c r="HNM4" s="104"/>
      <c r="HNN4" s="104"/>
      <c r="HNO4" s="104"/>
      <c r="HNP4" s="104"/>
      <c r="HNQ4" s="104"/>
      <c r="HNR4" s="104"/>
      <c r="HNS4" s="104"/>
      <c r="HNT4" s="104"/>
      <c r="HNU4" s="104"/>
      <c r="HNV4" s="104"/>
      <c r="HNW4" s="104"/>
      <c r="HNX4" s="104"/>
      <c r="HNY4" s="104"/>
      <c r="HNZ4" s="104"/>
      <c r="HOA4" s="104"/>
      <c r="HOB4" s="104"/>
      <c r="HOC4" s="104"/>
      <c r="HOD4" s="104"/>
      <c r="HOE4" s="104"/>
      <c r="HOF4" s="104"/>
      <c r="HOG4" s="104"/>
      <c r="HOH4" s="104"/>
      <c r="HOI4" s="104"/>
      <c r="HOJ4" s="104"/>
      <c r="HOK4" s="104"/>
      <c r="HOL4" s="104"/>
      <c r="HOM4" s="104"/>
      <c r="HON4" s="104"/>
      <c r="HOO4" s="104"/>
      <c r="HOP4" s="104"/>
      <c r="HOQ4" s="104"/>
      <c r="HOR4" s="104"/>
      <c r="HOS4" s="104"/>
      <c r="HOT4" s="104"/>
      <c r="HOU4" s="104"/>
      <c r="HOV4" s="104"/>
      <c r="HOW4" s="104"/>
      <c r="HOX4" s="104"/>
      <c r="HOY4" s="104"/>
      <c r="HOZ4" s="104"/>
      <c r="HPA4" s="104"/>
      <c r="HPB4" s="104"/>
      <c r="HPC4" s="104"/>
      <c r="HPD4" s="104"/>
      <c r="HPE4" s="104"/>
      <c r="HPF4" s="104"/>
      <c r="HPG4" s="104"/>
      <c r="HPH4" s="104"/>
      <c r="HPI4" s="104"/>
      <c r="HPJ4" s="104"/>
      <c r="HPK4" s="104"/>
      <c r="HPL4" s="104"/>
      <c r="HPM4" s="104"/>
      <c r="HPN4" s="104"/>
      <c r="HPO4" s="104"/>
      <c r="HPP4" s="104"/>
      <c r="HPQ4" s="104"/>
      <c r="HPR4" s="104"/>
      <c r="HPS4" s="104"/>
      <c r="HPT4" s="104"/>
      <c r="HPU4" s="104"/>
      <c r="HPV4" s="104"/>
      <c r="HPW4" s="104"/>
      <c r="HPX4" s="104"/>
      <c r="HPY4" s="104"/>
      <c r="HPZ4" s="104"/>
      <c r="HQA4" s="104"/>
      <c r="HQB4" s="104"/>
      <c r="HQC4" s="104"/>
      <c r="HQD4" s="104"/>
      <c r="HQE4" s="104"/>
      <c r="HQF4" s="104"/>
      <c r="HQG4" s="104"/>
      <c r="HQH4" s="104"/>
      <c r="HQI4" s="104"/>
      <c r="HQJ4" s="104"/>
      <c r="HQK4" s="104"/>
      <c r="HQL4" s="104"/>
      <c r="HQM4" s="104"/>
      <c r="HQN4" s="104"/>
      <c r="HQO4" s="104"/>
      <c r="HQP4" s="104"/>
      <c r="HQQ4" s="104"/>
      <c r="HQR4" s="104"/>
      <c r="HQS4" s="104"/>
      <c r="HQT4" s="104"/>
      <c r="HQU4" s="104"/>
      <c r="HQV4" s="104"/>
      <c r="HQW4" s="104"/>
      <c r="HQX4" s="104"/>
      <c r="HQY4" s="104"/>
      <c r="HQZ4" s="104"/>
      <c r="HRA4" s="104"/>
      <c r="HRB4" s="104"/>
      <c r="HRC4" s="104"/>
      <c r="HRD4" s="104"/>
      <c r="HRE4" s="104"/>
      <c r="HRF4" s="104"/>
      <c r="HRG4" s="104"/>
      <c r="HRH4" s="104"/>
      <c r="HRI4" s="104"/>
      <c r="HRJ4" s="104"/>
      <c r="HRK4" s="104"/>
      <c r="HRL4" s="104"/>
      <c r="HRM4" s="104"/>
      <c r="HRN4" s="104"/>
      <c r="HRO4" s="104"/>
      <c r="HRP4" s="104"/>
      <c r="HRQ4" s="104"/>
      <c r="HRR4" s="104"/>
      <c r="HRS4" s="104"/>
      <c r="HRT4" s="104"/>
      <c r="HRU4" s="104"/>
      <c r="HRV4" s="104"/>
      <c r="HRW4" s="104"/>
      <c r="HRX4" s="104"/>
      <c r="HRY4" s="104"/>
      <c r="HRZ4" s="104"/>
      <c r="HSA4" s="104"/>
      <c r="HSB4" s="104"/>
      <c r="HSC4" s="104"/>
      <c r="HSD4" s="104"/>
      <c r="HSE4" s="104"/>
      <c r="HSF4" s="104"/>
      <c r="HSG4" s="104"/>
      <c r="HSH4" s="104"/>
      <c r="HSI4" s="104"/>
      <c r="HSJ4" s="104"/>
      <c r="HSK4" s="104"/>
      <c r="HSL4" s="104"/>
      <c r="HSM4" s="104"/>
      <c r="HSN4" s="104"/>
      <c r="HSO4" s="104"/>
      <c r="HSP4" s="104"/>
      <c r="HSQ4" s="104"/>
      <c r="HSR4" s="104"/>
      <c r="HSS4" s="104"/>
      <c r="HST4" s="104"/>
      <c r="HSU4" s="104"/>
      <c r="HSV4" s="104"/>
      <c r="HSW4" s="104"/>
      <c r="HSX4" s="104"/>
      <c r="HSY4" s="104"/>
      <c r="HSZ4" s="104"/>
      <c r="HTA4" s="104"/>
      <c r="HTB4" s="104"/>
      <c r="HTC4" s="104"/>
      <c r="HTD4" s="104"/>
      <c r="HTE4" s="104"/>
      <c r="HTF4" s="104"/>
      <c r="HTG4" s="104"/>
      <c r="HTH4" s="104"/>
      <c r="HTI4" s="104"/>
      <c r="HTJ4" s="104"/>
      <c r="HTK4" s="104"/>
      <c r="HTL4" s="104"/>
      <c r="HTM4" s="104"/>
      <c r="HTN4" s="104"/>
      <c r="HTO4" s="104"/>
      <c r="HTP4" s="104"/>
      <c r="HTQ4" s="104"/>
      <c r="HTR4" s="104"/>
      <c r="HTS4" s="104"/>
      <c r="HTT4" s="104"/>
      <c r="HTU4" s="104"/>
      <c r="HTV4" s="104"/>
      <c r="HTW4" s="104"/>
      <c r="HTX4" s="104"/>
      <c r="HTY4" s="104"/>
      <c r="HTZ4" s="104"/>
      <c r="HUA4" s="104"/>
      <c r="HUB4" s="104"/>
      <c r="HUC4" s="104"/>
      <c r="HUD4" s="104"/>
      <c r="HUE4" s="104"/>
      <c r="HUF4" s="104"/>
      <c r="HUG4" s="104"/>
      <c r="HUH4" s="104"/>
      <c r="HUI4" s="104"/>
      <c r="HUJ4" s="104"/>
      <c r="HUK4" s="104"/>
      <c r="HUL4" s="104"/>
      <c r="HUM4" s="104"/>
      <c r="HUN4" s="104"/>
      <c r="HUO4" s="104"/>
      <c r="HUP4" s="104"/>
      <c r="HUQ4" s="104"/>
      <c r="HUR4" s="104"/>
      <c r="HUS4" s="104"/>
      <c r="HUT4" s="104"/>
      <c r="HUU4" s="104"/>
      <c r="HUV4" s="104"/>
      <c r="HUW4" s="104"/>
      <c r="HUX4" s="104"/>
      <c r="HUY4" s="104"/>
      <c r="HUZ4" s="104"/>
      <c r="HVA4" s="104"/>
      <c r="HVB4" s="104"/>
      <c r="HVC4" s="104"/>
      <c r="HVD4" s="104"/>
      <c r="HVE4" s="104"/>
      <c r="HVF4" s="104"/>
      <c r="HVG4" s="104"/>
      <c r="HVH4" s="104"/>
      <c r="HVI4" s="104"/>
      <c r="HVJ4" s="104"/>
      <c r="HVK4" s="104"/>
      <c r="HVL4" s="104"/>
      <c r="HVM4" s="104"/>
      <c r="HVN4" s="104"/>
      <c r="HVO4" s="104"/>
      <c r="HVP4" s="104"/>
      <c r="HVQ4" s="104"/>
      <c r="HVR4" s="104"/>
      <c r="HVS4" s="104"/>
      <c r="HVT4" s="104"/>
      <c r="HVU4" s="104"/>
      <c r="HVV4" s="104"/>
      <c r="HVW4" s="104"/>
      <c r="HVX4" s="104"/>
      <c r="HVY4" s="104"/>
      <c r="HVZ4" s="104"/>
      <c r="HWA4" s="104"/>
      <c r="HWB4" s="104"/>
      <c r="HWC4" s="104"/>
      <c r="HWD4" s="104"/>
      <c r="HWE4" s="104"/>
      <c r="HWF4" s="104"/>
      <c r="HWG4" s="104"/>
      <c r="HWH4" s="104"/>
      <c r="HWI4" s="104"/>
      <c r="HWJ4" s="104"/>
      <c r="HWK4" s="104"/>
      <c r="HWL4" s="104"/>
      <c r="HWM4" s="104"/>
      <c r="HWN4" s="104"/>
      <c r="HWO4" s="104"/>
      <c r="HWP4" s="104"/>
      <c r="HWQ4" s="104"/>
      <c r="HWR4" s="104"/>
      <c r="HWS4" s="104"/>
      <c r="HWT4" s="104"/>
      <c r="HWU4" s="104"/>
      <c r="HWV4" s="104"/>
      <c r="HWW4" s="104"/>
      <c r="HWX4" s="104"/>
      <c r="HWY4" s="104"/>
      <c r="HWZ4" s="104"/>
      <c r="HXA4" s="104"/>
      <c r="HXB4" s="104"/>
      <c r="HXC4" s="104"/>
      <c r="HXD4" s="104"/>
      <c r="HXE4" s="104"/>
      <c r="HXF4" s="104"/>
      <c r="HXG4" s="104"/>
      <c r="HXH4" s="104"/>
      <c r="HXI4" s="104"/>
      <c r="HXJ4" s="104"/>
      <c r="HXK4" s="104"/>
      <c r="HXL4" s="104"/>
      <c r="HXM4" s="104"/>
      <c r="HXN4" s="104"/>
      <c r="HXO4" s="104"/>
      <c r="HXP4" s="104"/>
      <c r="HXQ4" s="104"/>
      <c r="HXR4" s="104"/>
      <c r="HXS4" s="104"/>
      <c r="HXT4" s="104"/>
      <c r="HXU4" s="104"/>
      <c r="HXV4" s="104"/>
      <c r="HXW4" s="104"/>
      <c r="HXX4" s="104"/>
      <c r="HXY4" s="104"/>
      <c r="HXZ4" s="104"/>
      <c r="HYA4" s="104"/>
      <c r="HYB4" s="104"/>
      <c r="HYC4" s="104"/>
      <c r="HYD4" s="104"/>
      <c r="HYE4" s="104"/>
      <c r="HYF4" s="104"/>
      <c r="HYG4" s="104"/>
      <c r="HYH4" s="104"/>
      <c r="HYI4" s="104"/>
      <c r="HYJ4" s="104"/>
      <c r="HYK4" s="104"/>
      <c r="HYL4" s="104"/>
      <c r="HYM4" s="104"/>
      <c r="HYN4" s="104"/>
      <c r="HYO4" s="104"/>
      <c r="HYP4" s="104"/>
      <c r="HYQ4" s="104"/>
      <c r="HYR4" s="104"/>
      <c r="HYS4" s="104"/>
      <c r="HYT4" s="104"/>
      <c r="HYU4" s="104"/>
      <c r="HYV4" s="104"/>
      <c r="HYW4" s="104"/>
      <c r="HYX4" s="104"/>
      <c r="HYY4" s="104"/>
      <c r="HYZ4" s="104"/>
      <c r="HZA4" s="104"/>
      <c r="HZB4" s="104"/>
      <c r="HZC4" s="104"/>
      <c r="HZD4" s="104"/>
      <c r="HZE4" s="104"/>
      <c r="HZF4" s="104"/>
      <c r="HZG4" s="104"/>
      <c r="HZH4" s="104"/>
      <c r="HZI4" s="104"/>
      <c r="HZJ4" s="104"/>
      <c r="HZK4" s="104"/>
      <c r="HZL4" s="104"/>
      <c r="HZM4" s="104"/>
      <c r="HZN4" s="104"/>
      <c r="HZO4" s="104"/>
      <c r="HZP4" s="104"/>
      <c r="HZQ4" s="104"/>
      <c r="HZR4" s="104"/>
      <c r="HZS4" s="104"/>
      <c r="HZT4" s="104"/>
      <c r="HZU4" s="104"/>
      <c r="HZV4" s="104"/>
      <c r="HZW4" s="104"/>
      <c r="HZX4" s="104"/>
      <c r="HZY4" s="104"/>
      <c r="HZZ4" s="104"/>
      <c r="IAA4" s="104"/>
      <c r="IAB4" s="104"/>
      <c r="IAC4" s="104"/>
      <c r="IAD4" s="104"/>
      <c r="IAE4" s="104"/>
      <c r="IAF4" s="104"/>
      <c r="IAG4" s="104"/>
      <c r="IAH4" s="104"/>
      <c r="IAI4" s="104"/>
      <c r="IAJ4" s="104"/>
      <c r="IAK4" s="104"/>
      <c r="IAL4" s="104"/>
      <c r="IAM4" s="104"/>
      <c r="IAN4" s="104"/>
      <c r="IAO4" s="104"/>
      <c r="IAP4" s="104"/>
      <c r="IAQ4" s="104"/>
      <c r="IAR4" s="104"/>
      <c r="IAS4" s="104"/>
      <c r="IAT4" s="104"/>
      <c r="IAU4" s="104"/>
      <c r="IAV4" s="104"/>
      <c r="IAW4" s="104"/>
      <c r="IAX4" s="104"/>
      <c r="IAY4" s="104"/>
      <c r="IAZ4" s="104"/>
      <c r="IBA4" s="104"/>
      <c r="IBB4" s="104"/>
      <c r="IBC4" s="104"/>
      <c r="IBD4" s="104"/>
      <c r="IBE4" s="104"/>
      <c r="IBF4" s="104"/>
      <c r="IBG4" s="104"/>
      <c r="IBH4" s="104"/>
      <c r="IBI4" s="104"/>
      <c r="IBJ4" s="104"/>
      <c r="IBK4" s="104"/>
      <c r="IBL4" s="104"/>
      <c r="IBM4" s="104"/>
      <c r="IBN4" s="104"/>
      <c r="IBO4" s="104"/>
      <c r="IBP4" s="104"/>
      <c r="IBQ4" s="104"/>
      <c r="IBR4" s="104"/>
      <c r="IBS4" s="104"/>
      <c r="IBT4" s="104"/>
      <c r="IBU4" s="104"/>
      <c r="IBV4" s="104"/>
      <c r="IBW4" s="104"/>
      <c r="IBX4" s="104"/>
      <c r="IBY4" s="104"/>
      <c r="IBZ4" s="104"/>
      <c r="ICA4" s="104"/>
      <c r="ICB4" s="104"/>
      <c r="ICC4" s="104"/>
      <c r="ICD4" s="104"/>
      <c r="ICE4" s="104"/>
      <c r="ICF4" s="104"/>
      <c r="ICG4" s="104"/>
      <c r="ICH4" s="104"/>
      <c r="ICI4" s="104"/>
      <c r="ICJ4" s="104"/>
      <c r="ICK4" s="104"/>
      <c r="ICL4" s="104"/>
      <c r="ICM4" s="104"/>
      <c r="ICN4" s="104"/>
      <c r="ICO4" s="104"/>
      <c r="ICP4" s="104"/>
      <c r="ICQ4" s="104"/>
      <c r="ICR4" s="104"/>
      <c r="ICS4" s="104"/>
      <c r="ICT4" s="104"/>
      <c r="ICU4" s="104"/>
      <c r="ICV4" s="104"/>
      <c r="ICW4" s="104"/>
      <c r="ICX4" s="104"/>
      <c r="ICY4" s="104"/>
      <c r="ICZ4" s="104"/>
      <c r="IDA4" s="104"/>
      <c r="IDB4" s="104"/>
      <c r="IDC4" s="104"/>
      <c r="IDD4" s="104"/>
      <c r="IDE4" s="104"/>
      <c r="IDF4" s="104"/>
      <c r="IDG4" s="104"/>
      <c r="IDH4" s="104"/>
      <c r="IDI4" s="104"/>
      <c r="IDJ4" s="104"/>
      <c r="IDK4" s="104"/>
      <c r="IDL4" s="104"/>
      <c r="IDM4" s="104"/>
      <c r="IDN4" s="104"/>
      <c r="IDO4" s="104"/>
      <c r="IDP4" s="104"/>
      <c r="IDQ4" s="104"/>
      <c r="IDR4" s="104"/>
      <c r="IDS4" s="104"/>
      <c r="IDT4" s="104"/>
      <c r="IDU4" s="104"/>
      <c r="IDV4" s="104"/>
      <c r="IDW4" s="104"/>
      <c r="IDX4" s="104"/>
      <c r="IDY4" s="104"/>
      <c r="IDZ4" s="104"/>
      <c r="IEA4" s="104"/>
      <c r="IEB4" s="104"/>
      <c r="IEC4" s="104"/>
      <c r="IED4" s="104"/>
      <c r="IEE4" s="104"/>
      <c r="IEF4" s="104"/>
      <c r="IEG4" s="104"/>
      <c r="IEH4" s="104"/>
      <c r="IEI4" s="104"/>
      <c r="IEJ4" s="104"/>
      <c r="IEK4" s="104"/>
      <c r="IEL4" s="104"/>
      <c r="IEM4" s="104"/>
      <c r="IEN4" s="104"/>
      <c r="IEO4" s="104"/>
      <c r="IEP4" s="104"/>
      <c r="IEQ4" s="104"/>
      <c r="IER4" s="104"/>
      <c r="IES4" s="104"/>
      <c r="IET4" s="104"/>
      <c r="IEU4" s="104"/>
      <c r="IEV4" s="104"/>
      <c r="IEW4" s="104"/>
      <c r="IEX4" s="104"/>
      <c r="IEY4" s="104"/>
      <c r="IEZ4" s="104"/>
      <c r="IFA4" s="104"/>
      <c r="IFB4" s="104"/>
      <c r="IFC4" s="104"/>
      <c r="IFD4" s="104"/>
      <c r="IFE4" s="104"/>
      <c r="IFF4" s="104"/>
      <c r="IFG4" s="104"/>
      <c r="IFH4" s="104"/>
      <c r="IFI4" s="104"/>
      <c r="IFJ4" s="104"/>
      <c r="IFK4" s="104"/>
      <c r="IFL4" s="104"/>
      <c r="IFM4" s="104"/>
      <c r="IFN4" s="104"/>
      <c r="IFO4" s="104"/>
      <c r="IFP4" s="104"/>
      <c r="IFQ4" s="104"/>
      <c r="IFR4" s="104"/>
      <c r="IFS4" s="104"/>
      <c r="IFT4" s="104"/>
      <c r="IFU4" s="104"/>
      <c r="IFV4" s="104"/>
      <c r="IFW4" s="104"/>
      <c r="IFX4" s="104"/>
      <c r="IFY4" s="104"/>
      <c r="IFZ4" s="104"/>
      <c r="IGA4" s="104"/>
      <c r="IGB4" s="104"/>
      <c r="IGC4" s="104"/>
      <c r="IGD4" s="104"/>
      <c r="IGE4" s="104"/>
      <c r="IGF4" s="104"/>
      <c r="IGG4" s="104"/>
      <c r="IGH4" s="104"/>
      <c r="IGI4" s="104"/>
      <c r="IGJ4" s="104"/>
      <c r="IGK4" s="104"/>
      <c r="IGL4" s="104"/>
      <c r="IGM4" s="104"/>
      <c r="IGN4" s="104"/>
      <c r="IGO4" s="104"/>
      <c r="IGP4" s="104"/>
      <c r="IGQ4" s="104"/>
      <c r="IGR4" s="104"/>
      <c r="IGS4" s="104"/>
      <c r="IGT4" s="104"/>
      <c r="IGU4" s="104"/>
      <c r="IGV4" s="104"/>
      <c r="IGW4" s="104"/>
      <c r="IGX4" s="104"/>
      <c r="IGY4" s="104"/>
      <c r="IGZ4" s="104"/>
      <c r="IHA4" s="104"/>
      <c r="IHB4" s="104"/>
      <c r="IHC4" s="104"/>
      <c r="IHD4" s="104"/>
      <c r="IHE4" s="104"/>
      <c r="IHF4" s="104"/>
      <c r="IHG4" s="104"/>
      <c r="IHH4" s="104"/>
      <c r="IHI4" s="104"/>
      <c r="IHJ4" s="104"/>
      <c r="IHK4" s="104"/>
      <c r="IHL4" s="104"/>
      <c r="IHM4" s="104"/>
      <c r="IHN4" s="104"/>
      <c r="IHO4" s="104"/>
      <c r="IHP4" s="104"/>
      <c r="IHQ4" s="104"/>
      <c r="IHR4" s="104"/>
      <c r="IHS4" s="104"/>
      <c r="IHT4" s="104"/>
      <c r="IHU4" s="104"/>
      <c r="IHV4" s="104"/>
      <c r="IHW4" s="104"/>
      <c r="IHX4" s="104"/>
      <c r="IHY4" s="104"/>
      <c r="IHZ4" s="104"/>
      <c r="IIA4" s="104"/>
      <c r="IIB4" s="104"/>
      <c r="IIC4" s="104"/>
      <c r="IID4" s="104"/>
      <c r="IIE4" s="104"/>
      <c r="IIF4" s="104"/>
      <c r="IIG4" s="104"/>
      <c r="IIH4" s="104"/>
      <c r="III4" s="104"/>
      <c r="IIJ4" s="104"/>
      <c r="IIK4" s="104"/>
      <c r="IIL4" s="104"/>
      <c r="IIM4" s="104"/>
      <c r="IIN4" s="104"/>
      <c r="IIO4" s="104"/>
      <c r="IIP4" s="104"/>
      <c r="IIQ4" s="104"/>
      <c r="IIR4" s="104"/>
      <c r="IIS4" s="104"/>
      <c r="IIT4" s="104"/>
      <c r="IIU4" s="104"/>
      <c r="IIV4" s="104"/>
      <c r="IIW4" s="104"/>
      <c r="IIX4" s="104"/>
      <c r="IIY4" s="104"/>
      <c r="IIZ4" s="104"/>
      <c r="IJA4" s="104"/>
      <c r="IJB4" s="104"/>
      <c r="IJC4" s="104"/>
      <c r="IJD4" s="104"/>
      <c r="IJE4" s="104"/>
      <c r="IJF4" s="104"/>
      <c r="IJG4" s="104"/>
      <c r="IJH4" s="104"/>
      <c r="IJI4" s="104"/>
      <c r="IJJ4" s="104"/>
      <c r="IJK4" s="104"/>
      <c r="IJL4" s="104"/>
      <c r="IJM4" s="104"/>
      <c r="IJN4" s="104"/>
      <c r="IJO4" s="104"/>
      <c r="IJP4" s="104"/>
      <c r="IJQ4" s="104"/>
      <c r="IJR4" s="104"/>
      <c r="IJS4" s="104"/>
      <c r="IJT4" s="104"/>
      <c r="IJU4" s="104"/>
      <c r="IJV4" s="104"/>
      <c r="IJW4" s="104"/>
      <c r="IJX4" s="104"/>
      <c r="IJY4" s="104"/>
      <c r="IJZ4" s="104"/>
      <c r="IKA4" s="104"/>
      <c r="IKB4" s="104"/>
      <c r="IKC4" s="104"/>
      <c r="IKD4" s="104"/>
      <c r="IKE4" s="104"/>
      <c r="IKF4" s="104"/>
      <c r="IKG4" s="104"/>
      <c r="IKH4" s="104"/>
      <c r="IKI4" s="104"/>
      <c r="IKJ4" s="104"/>
      <c r="IKK4" s="104"/>
      <c r="IKL4" s="104"/>
      <c r="IKM4" s="104"/>
      <c r="IKN4" s="104"/>
      <c r="IKO4" s="104"/>
      <c r="IKP4" s="104"/>
      <c r="IKQ4" s="104"/>
      <c r="IKR4" s="104"/>
      <c r="IKS4" s="104"/>
      <c r="IKT4" s="104"/>
      <c r="IKU4" s="104"/>
      <c r="IKV4" s="104"/>
      <c r="IKW4" s="104"/>
      <c r="IKX4" s="104"/>
      <c r="IKY4" s="104"/>
      <c r="IKZ4" s="104"/>
      <c r="ILA4" s="104"/>
      <c r="ILB4" s="104"/>
      <c r="ILC4" s="104"/>
      <c r="ILD4" s="104"/>
      <c r="ILE4" s="104"/>
      <c r="ILF4" s="104"/>
      <c r="ILG4" s="104"/>
      <c r="ILH4" s="104"/>
      <c r="ILI4" s="104"/>
      <c r="ILJ4" s="104"/>
      <c r="ILK4" s="104"/>
      <c r="ILL4" s="104"/>
      <c r="ILM4" s="104"/>
      <c r="ILN4" s="104"/>
      <c r="ILO4" s="104"/>
      <c r="ILP4" s="104"/>
      <c r="ILQ4" s="104"/>
      <c r="ILR4" s="104"/>
      <c r="ILS4" s="104"/>
      <c r="ILT4" s="104"/>
      <c r="ILU4" s="104"/>
      <c r="ILV4" s="104"/>
      <c r="ILW4" s="104"/>
      <c r="ILX4" s="104"/>
      <c r="ILY4" s="104"/>
      <c r="ILZ4" s="104"/>
      <c r="IMA4" s="104"/>
      <c r="IMB4" s="104"/>
      <c r="IMC4" s="104"/>
      <c r="IMD4" s="104"/>
      <c r="IME4" s="104"/>
      <c r="IMF4" s="104"/>
      <c r="IMG4" s="104"/>
      <c r="IMH4" s="104"/>
      <c r="IMI4" s="104"/>
      <c r="IMJ4" s="104"/>
      <c r="IMK4" s="104"/>
      <c r="IML4" s="104"/>
      <c r="IMM4" s="104"/>
      <c r="IMN4" s="104"/>
      <c r="IMO4" s="104"/>
      <c r="IMP4" s="104"/>
      <c r="IMQ4" s="104"/>
      <c r="IMR4" s="104"/>
      <c r="IMS4" s="104"/>
      <c r="IMT4" s="104"/>
      <c r="IMU4" s="104"/>
      <c r="IMV4" s="104"/>
      <c r="IMW4" s="104"/>
      <c r="IMX4" s="104"/>
      <c r="IMY4" s="104"/>
      <c r="IMZ4" s="104"/>
      <c r="INA4" s="104"/>
      <c r="INB4" s="104"/>
      <c r="INC4" s="104"/>
      <c r="IND4" s="104"/>
      <c r="INE4" s="104"/>
      <c r="INF4" s="104"/>
      <c r="ING4" s="104"/>
      <c r="INH4" s="104"/>
      <c r="INI4" s="104"/>
      <c r="INJ4" s="104"/>
      <c r="INK4" s="104"/>
      <c r="INL4" s="104"/>
      <c r="INM4" s="104"/>
      <c r="INN4" s="104"/>
      <c r="INO4" s="104"/>
      <c r="INP4" s="104"/>
      <c r="INQ4" s="104"/>
      <c r="INR4" s="104"/>
      <c r="INS4" s="104"/>
      <c r="INT4" s="104"/>
      <c r="INU4" s="104"/>
      <c r="INV4" s="104"/>
      <c r="INW4" s="104"/>
      <c r="INX4" s="104"/>
      <c r="INY4" s="104"/>
      <c r="INZ4" s="104"/>
      <c r="IOA4" s="104"/>
      <c r="IOB4" s="104"/>
      <c r="IOC4" s="104"/>
      <c r="IOD4" s="104"/>
      <c r="IOE4" s="104"/>
      <c r="IOF4" s="104"/>
      <c r="IOG4" s="104"/>
      <c r="IOH4" s="104"/>
      <c r="IOI4" s="104"/>
      <c r="IOJ4" s="104"/>
      <c r="IOK4" s="104"/>
      <c r="IOL4" s="104"/>
      <c r="IOM4" s="104"/>
      <c r="ION4" s="104"/>
      <c r="IOO4" s="104"/>
      <c r="IOP4" s="104"/>
      <c r="IOQ4" s="104"/>
      <c r="IOR4" s="104"/>
      <c r="IOS4" s="104"/>
      <c r="IOT4" s="104"/>
      <c r="IOU4" s="104"/>
      <c r="IOV4" s="104"/>
      <c r="IOW4" s="104"/>
      <c r="IOX4" s="104"/>
      <c r="IOY4" s="104"/>
      <c r="IOZ4" s="104"/>
      <c r="IPA4" s="104"/>
      <c r="IPB4" s="104"/>
      <c r="IPC4" s="104"/>
      <c r="IPD4" s="104"/>
      <c r="IPE4" s="104"/>
      <c r="IPF4" s="104"/>
      <c r="IPG4" s="104"/>
      <c r="IPH4" s="104"/>
      <c r="IPI4" s="104"/>
      <c r="IPJ4" s="104"/>
      <c r="IPK4" s="104"/>
      <c r="IPL4" s="104"/>
      <c r="IPM4" s="104"/>
      <c r="IPN4" s="104"/>
      <c r="IPO4" s="104"/>
      <c r="IPP4" s="104"/>
      <c r="IPQ4" s="104"/>
      <c r="IPR4" s="104"/>
      <c r="IPS4" s="104"/>
      <c r="IPT4" s="104"/>
      <c r="IPU4" s="104"/>
      <c r="IPV4" s="104"/>
      <c r="IPW4" s="104"/>
      <c r="IPX4" s="104"/>
      <c r="IPY4" s="104"/>
      <c r="IPZ4" s="104"/>
      <c r="IQA4" s="104"/>
      <c r="IQB4" s="104"/>
      <c r="IQC4" s="104"/>
      <c r="IQD4" s="104"/>
      <c r="IQE4" s="104"/>
      <c r="IQF4" s="104"/>
      <c r="IQG4" s="104"/>
      <c r="IQH4" s="104"/>
      <c r="IQI4" s="104"/>
      <c r="IQJ4" s="104"/>
      <c r="IQK4" s="104"/>
      <c r="IQL4" s="104"/>
      <c r="IQM4" s="104"/>
      <c r="IQN4" s="104"/>
      <c r="IQO4" s="104"/>
      <c r="IQP4" s="104"/>
      <c r="IQQ4" s="104"/>
      <c r="IQR4" s="104"/>
      <c r="IQS4" s="104"/>
      <c r="IQT4" s="104"/>
      <c r="IQU4" s="104"/>
      <c r="IQV4" s="104"/>
      <c r="IQW4" s="104"/>
      <c r="IQX4" s="104"/>
      <c r="IQY4" s="104"/>
      <c r="IQZ4" s="104"/>
      <c r="IRA4" s="104"/>
      <c r="IRB4" s="104"/>
      <c r="IRC4" s="104"/>
      <c r="IRD4" s="104"/>
      <c r="IRE4" s="104"/>
      <c r="IRF4" s="104"/>
      <c r="IRG4" s="104"/>
      <c r="IRH4" s="104"/>
      <c r="IRI4" s="104"/>
      <c r="IRJ4" s="104"/>
      <c r="IRK4" s="104"/>
      <c r="IRL4" s="104"/>
      <c r="IRM4" s="104"/>
      <c r="IRN4" s="104"/>
      <c r="IRO4" s="104"/>
      <c r="IRP4" s="104"/>
      <c r="IRQ4" s="104"/>
      <c r="IRR4" s="104"/>
      <c r="IRS4" s="104"/>
      <c r="IRT4" s="104"/>
      <c r="IRU4" s="104"/>
      <c r="IRV4" s="104"/>
      <c r="IRW4" s="104"/>
      <c r="IRX4" s="104"/>
      <c r="IRY4" s="104"/>
      <c r="IRZ4" s="104"/>
      <c r="ISA4" s="104"/>
      <c r="ISB4" s="104"/>
      <c r="ISC4" s="104"/>
      <c r="ISD4" s="104"/>
      <c r="ISE4" s="104"/>
      <c r="ISF4" s="104"/>
      <c r="ISG4" s="104"/>
      <c r="ISH4" s="104"/>
      <c r="ISI4" s="104"/>
      <c r="ISJ4" s="104"/>
      <c r="ISK4" s="104"/>
      <c r="ISL4" s="104"/>
      <c r="ISM4" s="104"/>
      <c r="ISN4" s="104"/>
      <c r="ISO4" s="104"/>
      <c r="ISP4" s="104"/>
      <c r="ISQ4" s="104"/>
      <c r="ISR4" s="104"/>
      <c r="ISS4" s="104"/>
      <c r="IST4" s="104"/>
      <c r="ISU4" s="104"/>
      <c r="ISV4" s="104"/>
      <c r="ISW4" s="104"/>
      <c r="ISX4" s="104"/>
      <c r="ISY4" s="104"/>
      <c r="ISZ4" s="104"/>
      <c r="ITA4" s="104"/>
      <c r="ITB4" s="104"/>
      <c r="ITC4" s="104"/>
      <c r="ITD4" s="104"/>
      <c r="ITE4" s="104"/>
      <c r="ITF4" s="104"/>
      <c r="ITG4" s="104"/>
      <c r="ITH4" s="104"/>
      <c r="ITI4" s="104"/>
      <c r="ITJ4" s="104"/>
      <c r="ITK4" s="104"/>
      <c r="ITL4" s="104"/>
      <c r="ITM4" s="104"/>
      <c r="ITN4" s="104"/>
      <c r="ITO4" s="104"/>
      <c r="ITP4" s="104"/>
      <c r="ITQ4" s="104"/>
      <c r="ITR4" s="104"/>
      <c r="ITS4" s="104"/>
      <c r="ITT4" s="104"/>
      <c r="ITU4" s="104"/>
      <c r="ITV4" s="104"/>
      <c r="ITW4" s="104"/>
      <c r="ITX4" s="104"/>
      <c r="ITY4" s="104"/>
      <c r="ITZ4" s="104"/>
      <c r="IUA4" s="104"/>
      <c r="IUB4" s="104"/>
      <c r="IUC4" s="104"/>
      <c r="IUD4" s="104"/>
      <c r="IUE4" s="104"/>
      <c r="IUF4" s="104"/>
      <c r="IUG4" s="104"/>
      <c r="IUH4" s="104"/>
      <c r="IUI4" s="104"/>
      <c r="IUJ4" s="104"/>
      <c r="IUK4" s="104"/>
      <c r="IUL4" s="104"/>
      <c r="IUM4" s="104"/>
      <c r="IUN4" s="104"/>
      <c r="IUO4" s="104"/>
      <c r="IUP4" s="104"/>
      <c r="IUQ4" s="104"/>
      <c r="IUR4" s="104"/>
      <c r="IUS4" s="104"/>
      <c r="IUT4" s="104"/>
      <c r="IUU4" s="104"/>
      <c r="IUV4" s="104"/>
      <c r="IUW4" s="104"/>
      <c r="IUX4" s="104"/>
      <c r="IUY4" s="104"/>
      <c r="IUZ4" s="104"/>
      <c r="IVA4" s="104"/>
      <c r="IVB4" s="104"/>
      <c r="IVC4" s="104"/>
      <c r="IVD4" s="104"/>
      <c r="IVE4" s="104"/>
      <c r="IVF4" s="104"/>
      <c r="IVG4" s="104"/>
      <c r="IVH4" s="104"/>
      <c r="IVI4" s="104"/>
      <c r="IVJ4" s="104"/>
      <c r="IVK4" s="104"/>
      <c r="IVL4" s="104"/>
      <c r="IVM4" s="104"/>
      <c r="IVN4" s="104"/>
      <c r="IVO4" s="104"/>
      <c r="IVP4" s="104"/>
      <c r="IVQ4" s="104"/>
      <c r="IVR4" s="104"/>
      <c r="IVS4" s="104"/>
      <c r="IVT4" s="104"/>
      <c r="IVU4" s="104"/>
      <c r="IVV4" s="104"/>
      <c r="IVW4" s="104"/>
      <c r="IVX4" s="104"/>
      <c r="IVY4" s="104"/>
      <c r="IVZ4" s="104"/>
      <c r="IWA4" s="104"/>
      <c r="IWB4" s="104"/>
      <c r="IWC4" s="104"/>
      <c r="IWD4" s="104"/>
      <c r="IWE4" s="104"/>
      <c r="IWF4" s="104"/>
      <c r="IWG4" s="104"/>
      <c r="IWH4" s="104"/>
      <c r="IWI4" s="104"/>
      <c r="IWJ4" s="104"/>
      <c r="IWK4" s="104"/>
      <c r="IWL4" s="104"/>
      <c r="IWM4" s="104"/>
      <c r="IWN4" s="104"/>
      <c r="IWO4" s="104"/>
      <c r="IWP4" s="104"/>
      <c r="IWQ4" s="104"/>
      <c r="IWR4" s="104"/>
      <c r="IWS4" s="104"/>
      <c r="IWT4" s="104"/>
      <c r="IWU4" s="104"/>
      <c r="IWV4" s="104"/>
      <c r="IWW4" s="104"/>
      <c r="IWX4" s="104"/>
      <c r="IWY4" s="104"/>
      <c r="IWZ4" s="104"/>
      <c r="IXA4" s="104"/>
      <c r="IXB4" s="104"/>
      <c r="IXC4" s="104"/>
      <c r="IXD4" s="104"/>
      <c r="IXE4" s="104"/>
      <c r="IXF4" s="104"/>
      <c r="IXG4" s="104"/>
      <c r="IXH4" s="104"/>
      <c r="IXI4" s="104"/>
      <c r="IXJ4" s="104"/>
      <c r="IXK4" s="104"/>
      <c r="IXL4" s="104"/>
      <c r="IXM4" s="104"/>
      <c r="IXN4" s="104"/>
      <c r="IXO4" s="104"/>
      <c r="IXP4" s="104"/>
      <c r="IXQ4" s="104"/>
      <c r="IXR4" s="104"/>
      <c r="IXS4" s="104"/>
      <c r="IXT4" s="104"/>
      <c r="IXU4" s="104"/>
      <c r="IXV4" s="104"/>
      <c r="IXW4" s="104"/>
      <c r="IXX4" s="104"/>
      <c r="IXY4" s="104"/>
      <c r="IXZ4" s="104"/>
      <c r="IYA4" s="104"/>
      <c r="IYB4" s="104"/>
      <c r="IYC4" s="104"/>
      <c r="IYD4" s="104"/>
      <c r="IYE4" s="104"/>
      <c r="IYF4" s="104"/>
      <c r="IYG4" s="104"/>
      <c r="IYH4" s="104"/>
      <c r="IYI4" s="104"/>
      <c r="IYJ4" s="104"/>
      <c r="IYK4" s="104"/>
      <c r="IYL4" s="104"/>
      <c r="IYM4" s="104"/>
      <c r="IYN4" s="104"/>
      <c r="IYO4" s="104"/>
      <c r="IYP4" s="104"/>
      <c r="IYQ4" s="104"/>
      <c r="IYR4" s="104"/>
      <c r="IYS4" s="104"/>
      <c r="IYT4" s="104"/>
      <c r="IYU4" s="104"/>
      <c r="IYV4" s="104"/>
      <c r="IYW4" s="104"/>
      <c r="IYX4" s="104"/>
      <c r="IYY4" s="104"/>
      <c r="IYZ4" s="104"/>
      <c r="IZA4" s="104"/>
      <c r="IZB4" s="104"/>
      <c r="IZC4" s="104"/>
      <c r="IZD4" s="104"/>
      <c r="IZE4" s="104"/>
      <c r="IZF4" s="104"/>
      <c r="IZG4" s="104"/>
      <c r="IZH4" s="104"/>
      <c r="IZI4" s="104"/>
      <c r="IZJ4" s="104"/>
      <c r="IZK4" s="104"/>
      <c r="IZL4" s="104"/>
      <c r="IZM4" s="104"/>
      <c r="IZN4" s="104"/>
      <c r="IZO4" s="104"/>
      <c r="IZP4" s="104"/>
      <c r="IZQ4" s="104"/>
      <c r="IZR4" s="104"/>
      <c r="IZS4" s="104"/>
      <c r="IZT4" s="104"/>
      <c r="IZU4" s="104"/>
      <c r="IZV4" s="104"/>
      <c r="IZW4" s="104"/>
      <c r="IZX4" s="104"/>
      <c r="IZY4" s="104"/>
      <c r="IZZ4" s="104"/>
      <c r="JAA4" s="104"/>
      <c r="JAB4" s="104"/>
      <c r="JAC4" s="104"/>
      <c r="JAD4" s="104"/>
      <c r="JAE4" s="104"/>
      <c r="JAF4" s="104"/>
      <c r="JAG4" s="104"/>
      <c r="JAH4" s="104"/>
      <c r="JAI4" s="104"/>
      <c r="JAJ4" s="104"/>
      <c r="JAK4" s="104"/>
      <c r="JAL4" s="104"/>
      <c r="JAM4" s="104"/>
      <c r="JAN4" s="104"/>
      <c r="JAO4" s="104"/>
      <c r="JAP4" s="104"/>
      <c r="JAQ4" s="104"/>
      <c r="JAR4" s="104"/>
      <c r="JAS4" s="104"/>
      <c r="JAT4" s="104"/>
      <c r="JAU4" s="104"/>
      <c r="JAV4" s="104"/>
      <c r="JAW4" s="104"/>
      <c r="JAX4" s="104"/>
      <c r="JAY4" s="104"/>
      <c r="JAZ4" s="104"/>
      <c r="JBA4" s="104"/>
      <c r="JBB4" s="104"/>
      <c r="JBC4" s="104"/>
      <c r="JBD4" s="104"/>
      <c r="JBE4" s="104"/>
      <c r="JBF4" s="104"/>
      <c r="JBG4" s="104"/>
      <c r="JBH4" s="104"/>
      <c r="JBI4" s="104"/>
      <c r="JBJ4" s="104"/>
      <c r="JBK4" s="104"/>
      <c r="JBL4" s="104"/>
      <c r="JBM4" s="104"/>
      <c r="JBN4" s="104"/>
      <c r="JBO4" s="104"/>
      <c r="JBP4" s="104"/>
      <c r="JBQ4" s="104"/>
      <c r="JBR4" s="104"/>
      <c r="JBS4" s="104"/>
      <c r="JBT4" s="104"/>
      <c r="JBU4" s="104"/>
      <c r="JBV4" s="104"/>
      <c r="JBW4" s="104"/>
      <c r="JBX4" s="104"/>
      <c r="JBY4" s="104"/>
      <c r="JBZ4" s="104"/>
      <c r="JCA4" s="104"/>
      <c r="JCB4" s="104"/>
      <c r="JCC4" s="104"/>
      <c r="JCD4" s="104"/>
      <c r="JCE4" s="104"/>
      <c r="JCF4" s="104"/>
      <c r="JCG4" s="104"/>
      <c r="JCH4" s="104"/>
      <c r="JCI4" s="104"/>
      <c r="JCJ4" s="104"/>
      <c r="JCK4" s="104"/>
      <c r="JCL4" s="104"/>
      <c r="JCM4" s="104"/>
      <c r="JCN4" s="104"/>
      <c r="JCO4" s="104"/>
      <c r="JCP4" s="104"/>
      <c r="JCQ4" s="104"/>
      <c r="JCR4" s="104"/>
      <c r="JCS4" s="104"/>
      <c r="JCT4" s="104"/>
      <c r="JCU4" s="104"/>
      <c r="JCV4" s="104"/>
      <c r="JCW4" s="104"/>
      <c r="JCX4" s="104"/>
      <c r="JCY4" s="104"/>
      <c r="JCZ4" s="104"/>
      <c r="JDA4" s="104"/>
      <c r="JDB4" s="104"/>
      <c r="JDC4" s="104"/>
      <c r="JDD4" s="104"/>
      <c r="JDE4" s="104"/>
      <c r="JDF4" s="104"/>
      <c r="JDG4" s="104"/>
      <c r="JDH4" s="104"/>
      <c r="JDI4" s="104"/>
      <c r="JDJ4" s="104"/>
      <c r="JDK4" s="104"/>
      <c r="JDL4" s="104"/>
      <c r="JDM4" s="104"/>
      <c r="JDN4" s="104"/>
      <c r="JDO4" s="104"/>
      <c r="JDP4" s="104"/>
      <c r="JDQ4" s="104"/>
      <c r="JDR4" s="104"/>
      <c r="JDS4" s="104"/>
      <c r="JDT4" s="104"/>
      <c r="JDU4" s="104"/>
      <c r="JDV4" s="104"/>
      <c r="JDW4" s="104"/>
      <c r="JDX4" s="104"/>
      <c r="JDY4" s="104"/>
      <c r="JDZ4" s="104"/>
      <c r="JEA4" s="104"/>
      <c r="JEB4" s="104"/>
      <c r="JEC4" s="104"/>
      <c r="JED4" s="104"/>
      <c r="JEE4" s="104"/>
      <c r="JEF4" s="104"/>
      <c r="JEG4" s="104"/>
      <c r="JEH4" s="104"/>
      <c r="JEI4" s="104"/>
      <c r="JEJ4" s="104"/>
      <c r="JEK4" s="104"/>
      <c r="JEL4" s="104"/>
      <c r="JEM4" s="104"/>
      <c r="JEN4" s="104"/>
      <c r="JEO4" s="104"/>
      <c r="JEP4" s="104"/>
      <c r="JEQ4" s="104"/>
      <c r="JER4" s="104"/>
      <c r="JES4" s="104"/>
      <c r="JET4" s="104"/>
      <c r="JEU4" s="104"/>
      <c r="JEV4" s="104"/>
      <c r="JEW4" s="104"/>
      <c r="JEX4" s="104"/>
      <c r="JEY4" s="104"/>
      <c r="JEZ4" s="104"/>
      <c r="JFA4" s="104"/>
      <c r="JFB4" s="104"/>
      <c r="JFC4" s="104"/>
      <c r="JFD4" s="104"/>
      <c r="JFE4" s="104"/>
      <c r="JFF4" s="104"/>
      <c r="JFG4" s="104"/>
      <c r="JFH4" s="104"/>
      <c r="JFI4" s="104"/>
      <c r="JFJ4" s="104"/>
      <c r="JFK4" s="104"/>
      <c r="JFL4" s="104"/>
      <c r="JFM4" s="104"/>
      <c r="JFN4" s="104"/>
      <c r="JFO4" s="104"/>
      <c r="JFP4" s="104"/>
      <c r="JFQ4" s="104"/>
      <c r="JFR4" s="104"/>
      <c r="JFS4" s="104"/>
      <c r="JFT4" s="104"/>
      <c r="JFU4" s="104"/>
      <c r="JFV4" s="104"/>
      <c r="JFW4" s="104"/>
      <c r="JFX4" s="104"/>
      <c r="JFY4" s="104"/>
      <c r="JFZ4" s="104"/>
      <c r="JGA4" s="104"/>
      <c r="JGB4" s="104"/>
      <c r="JGC4" s="104"/>
      <c r="JGD4" s="104"/>
      <c r="JGE4" s="104"/>
      <c r="JGF4" s="104"/>
      <c r="JGG4" s="104"/>
      <c r="JGH4" s="104"/>
      <c r="JGI4" s="104"/>
      <c r="JGJ4" s="104"/>
      <c r="JGK4" s="104"/>
      <c r="JGL4" s="104"/>
      <c r="JGM4" s="104"/>
      <c r="JGN4" s="104"/>
      <c r="JGO4" s="104"/>
      <c r="JGP4" s="104"/>
      <c r="JGQ4" s="104"/>
      <c r="JGR4" s="104"/>
      <c r="JGS4" s="104"/>
      <c r="JGT4" s="104"/>
      <c r="JGU4" s="104"/>
      <c r="JGV4" s="104"/>
      <c r="JGW4" s="104"/>
      <c r="JGX4" s="104"/>
      <c r="JGY4" s="104"/>
      <c r="JGZ4" s="104"/>
      <c r="JHA4" s="104"/>
      <c r="JHB4" s="104"/>
      <c r="JHC4" s="104"/>
      <c r="JHD4" s="104"/>
      <c r="JHE4" s="104"/>
      <c r="JHF4" s="104"/>
      <c r="JHG4" s="104"/>
      <c r="JHH4" s="104"/>
      <c r="JHI4" s="104"/>
      <c r="JHJ4" s="104"/>
      <c r="JHK4" s="104"/>
      <c r="JHL4" s="104"/>
      <c r="JHM4" s="104"/>
      <c r="JHN4" s="104"/>
      <c r="JHO4" s="104"/>
      <c r="JHP4" s="104"/>
      <c r="JHQ4" s="104"/>
      <c r="JHR4" s="104"/>
      <c r="JHS4" s="104"/>
      <c r="JHT4" s="104"/>
      <c r="JHU4" s="104"/>
      <c r="JHV4" s="104"/>
      <c r="JHW4" s="104"/>
      <c r="JHX4" s="104"/>
      <c r="JHY4" s="104"/>
      <c r="JHZ4" s="104"/>
      <c r="JIA4" s="104"/>
      <c r="JIB4" s="104"/>
      <c r="JIC4" s="104"/>
      <c r="JID4" s="104"/>
      <c r="JIE4" s="104"/>
      <c r="JIF4" s="104"/>
      <c r="JIG4" s="104"/>
      <c r="JIH4" s="104"/>
      <c r="JII4" s="104"/>
      <c r="JIJ4" s="104"/>
      <c r="JIK4" s="104"/>
      <c r="JIL4" s="104"/>
      <c r="JIM4" s="104"/>
      <c r="JIN4" s="104"/>
      <c r="JIO4" s="104"/>
      <c r="JIP4" s="104"/>
      <c r="JIQ4" s="104"/>
      <c r="JIR4" s="104"/>
      <c r="JIS4" s="104"/>
      <c r="JIT4" s="104"/>
      <c r="JIU4" s="104"/>
      <c r="JIV4" s="104"/>
      <c r="JIW4" s="104"/>
      <c r="JIX4" s="104"/>
      <c r="JIY4" s="104"/>
      <c r="JIZ4" s="104"/>
      <c r="JJA4" s="104"/>
      <c r="JJB4" s="104"/>
      <c r="JJC4" s="104"/>
      <c r="JJD4" s="104"/>
      <c r="JJE4" s="104"/>
      <c r="JJF4" s="104"/>
      <c r="JJG4" s="104"/>
      <c r="JJH4" s="104"/>
      <c r="JJI4" s="104"/>
      <c r="JJJ4" s="104"/>
      <c r="JJK4" s="104"/>
      <c r="JJL4" s="104"/>
      <c r="JJM4" s="104"/>
      <c r="JJN4" s="104"/>
      <c r="JJO4" s="104"/>
      <c r="JJP4" s="104"/>
      <c r="JJQ4" s="104"/>
      <c r="JJR4" s="104"/>
      <c r="JJS4" s="104"/>
      <c r="JJT4" s="104"/>
      <c r="JJU4" s="104"/>
      <c r="JJV4" s="104"/>
      <c r="JJW4" s="104"/>
      <c r="JJX4" s="104"/>
      <c r="JJY4" s="104"/>
      <c r="JJZ4" s="104"/>
      <c r="JKA4" s="104"/>
      <c r="JKB4" s="104"/>
      <c r="JKC4" s="104"/>
      <c r="JKD4" s="104"/>
      <c r="JKE4" s="104"/>
      <c r="JKF4" s="104"/>
      <c r="JKG4" s="104"/>
      <c r="JKH4" s="104"/>
      <c r="JKI4" s="104"/>
      <c r="JKJ4" s="104"/>
      <c r="JKK4" s="104"/>
      <c r="JKL4" s="104"/>
      <c r="JKM4" s="104"/>
      <c r="JKN4" s="104"/>
      <c r="JKO4" s="104"/>
      <c r="JKP4" s="104"/>
      <c r="JKQ4" s="104"/>
      <c r="JKR4" s="104"/>
      <c r="JKS4" s="104"/>
      <c r="JKT4" s="104"/>
      <c r="JKU4" s="104"/>
      <c r="JKV4" s="104"/>
      <c r="JKW4" s="104"/>
      <c r="JKX4" s="104"/>
      <c r="JKY4" s="104"/>
      <c r="JKZ4" s="104"/>
      <c r="JLA4" s="104"/>
      <c r="JLB4" s="104"/>
      <c r="JLC4" s="104"/>
      <c r="JLD4" s="104"/>
      <c r="JLE4" s="104"/>
      <c r="JLF4" s="104"/>
      <c r="JLG4" s="104"/>
      <c r="JLH4" s="104"/>
      <c r="JLI4" s="104"/>
      <c r="JLJ4" s="104"/>
      <c r="JLK4" s="104"/>
      <c r="JLL4" s="104"/>
      <c r="JLM4" s="104"/>
      <c r="JLN4" s="104"/>
      <c r="JLO4" s="104"/>
      <c r="JLP4" s="104"/>
      <c r="JLQ4" s="104"/>
      <c r="JLR4" s="104"/>
      <c r="JLS4" s="104"/>
      <c r="JLT4" s="104"/>
      <c r="JLU4" s="104"/>
      <c r="JLV4" s="104"/>
      <c r="JLW4" s="104"/>
      <c r="JLX4" s="104"/>
      <c r="JLY4" s="104"/>
      <c r="JLZ4" s="104"/>
      <c r="JMA4" s="104"/>
      <c r="JMB4" s="104"/>
      <c r="JMC4" s="104"/>
      <c r="JMD4" s="104"/>
      <c r="JME4" s="104"/>
      <c r="JMF4" s="104"/>
      <c r="JMG4" s="104"/>
      <c r="JMH4" s="104"/>
      <c r="JMI4" s="104"/>
      <c r="JMJ4" s="104"/>
      <c r="JMK4" s="104"/>
      <c r="JML4" s="104"/>
      <c r="JMM4" s="104"/>
      <c r="JMN4" s="104"/>
      <c r="JMO4" s="104"/>
      <c r="JMP4" s="104"/>
      <c r="JMQ4" s="104"/>
      <c r="JMR4" s="104"/>
      <c r="JMS4" s="104"/>
      <c r="JMT4" s="104"/>
      <c r="JMU4" s="104"/>
      <c r="JMV4" s="104"/>
      <c r="JMW4" s="104"/>
      <c r="JMX4" s="104"/>
      <c r="JMY4" s="104"/>
      <c r="JMZ4" s="104"/>
      <c r="JNA4" s="104"/>
      <c r="JNB4" s="104"/>
      <c r="JNC4" s="104"/>
      <c r="JND4" s="104"/>
      <c r="JNE4" s="104"/>
      <c r="JNF4" s="104"/>
      <c r="JNG4" s="104"/>
      <c r="JNH4" s="104"/>
      <c r="JNI4" s="104"/>
      <c r="JNJ4" s="104"/>
      <c r="JNK4" s="104"/>
      <c r="JNL4" s="104"/>
      <c r="JNM4" s="104"/>
      <c r="JNN4" s="104"/>
      <c r="JNO4" s="104"/>
      <c r="JNP4" s="104"/>
      <c r="JNQ4" s="104"/>
      <c r="JNR4" s="104"/>
      <c r="JNS4" s="104"/>
      <c r="JNT4" s="104"/>
      <c r="JNU4" s="104"/>
      <c r="JNV4" s="104"/>
      <c r="JNW4" s="104"/>
      <c r="JNX4" s="104"/>
      <c r="JNY4" s="104"/>
      <c r="JNZ4" s="104"/>
      <c r="JOA4" s="104"/>
      <c r="JOB4" s="104"/>
      <c r="JOC4" s="104"/>
      <c r="JOD4" s="104"/>
      <c r="JOE4" s="104"/>
      <c r="JOF4" s="104"/>
      <c r="JOG4" s="104"/>
      <c r="JOH4" s="104"/>
      <c r="JOI4" s="104"/>
      <c r="JOJ4" s="104"/>
      <c r="JOK4" s="104"/>
      <c r="JOL4" s="104"/>
      <c r="JOM4" s="104"/>
      <c r="JON4" s="104"/>
      <c r="JOO4" s="104"/>
      <c r="JOP4" s="104"/>
      <c r="JOQ4" s="104"/>
      <c r="JOR4" s="104"/>
      <c r="JOS4" s="104"/>
      <c r="JOT4" s="104"/>
      <c r="JOU4" s="104"/>
      <c r="JOV4" s="104"/>
      <c r="JOW4" s="104"/>
      <c r="JOX4" s="104"/>
      <c r="JOY4" s="104"/>
      <c r="JOZ4" s="104"/>
      <c r="JPA4" s="104"/>
      <c r="JPB4" s="104"/>
      <c r="JPC4" s="104"/>
      <c r="JPD4" s="104"/>
      <c r="JPE4" s="104"/>
      <c r="JPF4" s="104"/>
      <c r="JPG4" s="104"/>
      <c r="JPH4" s="104"/>
      <c r="JPI4" s="104"/>
      <c r="JPJ4" s="104"/>
      <c r="JPK4" s="104"/>
      <c r="JPL4" s="104"/>
      <c r="JPM4" s="104"/>
      <c r="JPN4" s="104"/>
      <c r="JPO4" s="104"/>
      <c r="JPP4" s="104"/>
      <c r="JPQ4" s="104"/>
      <c r="JPR4" s="104"/>
      <c r="JPS4" s="104"/>
      <c r="JPT4" s="104"/>
      <c r="JPU4" s="104"/>
      <c r="JPV4" s="104"/>
      <c r="JPW4" s="104"/>
      <c r="JPX4" s="104"/>
      <c r="JPY4" s="104"/>
      <c r="JPZ4" s="104"/>
      <c r="JQA4" s="104"/>
      <c r="JQB4" s="104"/>
      <c r="JQC4" s="104"/>
      <c r="JQD4" s="104"/>
      <c r="JQE4" s="104"/>
      <c r="JQF4" s="104"/>
      <c r="JQG4" s="104"/>
      <c r="JQH4" s="104"/>
      <c r="JQI4" s="104"/>
      <c r="JQJ4" s="104"/>
      <c r="JQK4" s="104"/>
      <c r="JQL4" s="104"/>
      <c r="JQM4" s="104"/>
      <c r="JQN4" s="104"/>
      <c r="JQO4" s="104"/>
      <c r="JQP4" s="104"/>
      <c r="JQQ4" s="104"/>
      <c r="JQR4" s="104"/>
      <c r="JQS4" s="104"/>
      <c r="JQT4" s="104"/>
      <c r="JQU4" s="104"/>
      <c r="JQV4" s="104"/>
      <c r="JQW4" s="104"/>
      <c r="JQX4" s="104"/>
      <c r="JQY4" s="104"/>
      <c r="JQZ4" s="104"/>
      <c r="JRA4" s="104"/>
      <c r="JRB4" s="104"/>
      <c r="JRC4" s="104"/>
      <c r="JRD4" s="104"/>
      <c r="JRE4" s="104"/>
      <c r="JRF4" s="104"/>
      <c r="JRG4" s="104"/>
      <c r="JRH4" s="104"/>
      <c r="JRI4" s="104"/>
      <c r="JRJ4" s="104"/>
      <c r="JRK4" s="104"/>
      <c r="JRL4" s="104"/>
      <c r="JRM4" s="104"/>
      <c r="JRN4" s="104"/>
      <c r="JRO4" s="104"/>
      <c r="JRP4" s="104"/>
      <c r="JRQ4" s="104"/>
      <c r="JRR4" s="104"/>
      <c r="JRS4" s="104"/>
      <c r="JRT4" s="104"/>
      <c r="JRU4" s="104"/>
      <c r="JRV4" s="104"/>
      <c r="JRW4" s="104"/>
      <c r="JRX4" s="104"/>
      <c r="JRY4" s="104"/>
      <c r="JRZ4" s="104"/>
      <c r="JSA4" s="104"/>
      <c r="JSB4" s="104"/>
      <c r="JSC4" s="104"/>
      <c r="JSD4" s="104"/>
      <c r="JSE4" s="104"/>
      <c r="JSF4" s="104"/>
      <c r="JSG4" s="104"/>
      <c r="JSH4" s="104"/>
      <c r="JSI4" s="104"/>
      <c r="JSJ4" s="104"/>
      <c r="JSK4" s="104"/>
      <c r="JSL4" s="104"/>
      <c r="JSM4" s="104"/>
      <c r="JSN4" s="104"/>
      <c r="JSO4" s="104"/>
      <c r="JSP4" s="104"/>
      <c r="JSQ4" s="104"/>
      <c r="JSR4" s="104"/>
      <c r="JSS4" s="104"/>
      <c r="JST4" s="104"/>
      <c r="JSU4" s="104"/>
      <c r="JSV4" s="104"/>
      <c r="JSW4" s="104"/>
      <c r="JSX4" s="104"/>
      <c r="JSY4" s="104"/>
      <c r="JSZ4" s="104"/>
      <c r="JTA4" s="104"/>
      <c r="JTB4" s="104"/>
      <c r="JTC4" s="104"/>
      <c r="JTD4" s="104"/>
      <c r="JTE4" s="104"/>
      <c r="JTF4" s="104"/>
      <c r="JTG4" s="104"/>
      <c r="JTH4" s="104"/>
      <c r="JTI4" s="104"/>
      <c r="JTJ4" s="104"/>
      <c r="JTK4" s="104"/>
      <c r="JTL4" s="104"/>
      <c r="JTM4" s="104"/>
      <c r="JTN4" s="104"/>
      <c r="JTO4" s="104"/>
      <c r="JTP4" s="104"/>
      <c r="JTQ4" s="104"/>
      <c r="JTR4" s="104"/>
      <c r="JTS4" s="104"/>
      <c r="JTT4" s="104"/>
      <c r="JTU4" s="104"/>
      <c r="JTV4" s="104"/>
      <c r="JTW4" s="104"/>
      <c r="JTX4" s="104"/>
      <c r="JTY4" s="104"/>
      <c r="JTZ4" s="104"/>
      <c r="JUA4" s="104"/>
      <c r="JUB4" s="104"/>
      <c r="JUC4" s="104"/>
      <c r="JUD4" s="104"/>
      <c r="JUE4" s="104"/>
      <c r="JUF4" s="104"/>
      <c r="JUG4" s="104"/>
      <c r="JUH4" s="104"/>
      <c r="JUI4" s="104"/>
      <c r="JUJ4" s="104"/>
      <c r="JUK4" s="104"/>
      <c r="JUL4" s="104"/>
      <c r="JUM4" s="104"/>
      <c r="JUN4" s="104"/>
      <c r="JUO4" s="104"/>
      <c r="JUP4" s="104"/>
      <c r="JUQ4" s="104"/>
      <c r="JUR4" s="104"/>
      <c r="JUS4" s="104"/>
      <c r="JUT4" s="104"/>
      <c r="JUU4" s="104"/>
      <c r="JUV4" s="104"/>
      <c r="JUW4" s="104"/>
      <c r="JUX4" s="104"/>
      <c r="JUY4" s="104"/>
      <c r="JUZ4" s="104"/>
      <c r="JVA4" s="104"/>
      <c r="JVB4" s="104"/>
      <c r="JVC4" s="104"/>
      <c r="JVD4" s="104"/>
      <c r="JVE4" s="104"/>
      <c r="JVF4" s="104"/>
      <c r="JVG4" s="104"/>
      <c r="JVH4" s="104"/>
      <c r="JVI4" s="104"/>
      <c r="JVJ4" s="104"/>
      <c r="JVK4" s="104"/>
      <c r="JVL4" s="104"/>
      <c r="JVM4" s="104"/>
      <c r="JVN4" s="104"/>
      <c r="JVO4" s="104"/>
      <c r="JVP4" s="104"/>
      <c r="JVQ4" s="104"/>
      <c r="JVR4" s="104"/>
      <c r="JVS4" s="104"/>
      <c r="JVT4" s="104"/>
      <c r="JVU4" s="104"/>
      <c r="JVV4" s="104"/>
      <c r="JVW4" s="104"/>
      <c r="JVX4" s="104"/>
      <c r="JVY4" s="104"/>
      <c r="JVZ4" s="104"/>
      <c r="JWA4" s="104"/>
      <c r="JWB4" s="104"/>
      <c r="JWC4" s="104"/>
      <c r="JWD4" s="104"/>
      <c r="JWE4" s="104"/>
      <c r="JWF4" s="104"/>
      <c r="JWG4" s="104"/>
      <c r="JWH4" s="104"/>
      <c r="JWI4" s="104"/>
      <c r="JWJ4" s="104"/>
      <c r="JWK4" s="104"/>
      <c r="JWL4" s="104"/>
      <c r="JWM4" s="104"/>
      <c r="JWN4" s="104"/>
      <c r="JWO4" s="104"/>
      <c r="JWP4" s="104"/>
      <c r="JWQ4" s="104"/>
      <c r="JWR4" s="104"/>
      <c r="JWS4" s="104"/>
      <c r="JWT4" s="104"/>
      <c r="JWU4" s="104"/>
      <c r="JWV4" s="104"/>
      <c r="JWW4" s="104"/>
      <c r="JWX4" s="104"/>
      <c r="JWY4" s="104"/>
      <c r="JWZ4" s="104"/>
      <c r="JXA4" s="104"/>
      <c r="JXB4" s="104"/>
      <c r="JXC4" s="104"/>
      <c r="JXD4" s="104"/>
      <c r="JXE4" s="104"/>
      <c r="JXF4" s="104"/>
      <c r="JXG4" s="104"/>
      <c r="JXH4" s="104"/>
      <c r="JXI4" s="104"/>
      <c r="JXJ4" s="104"/>
      <c r="JXK4" s="104"/>
      <c r="JXL4" s="104"/>
      <c r="JXM4" s="104"/>
      <c r="JXN4" s="104"/>
      <c r="JXO4" s="104"/>
      <c r="JXP4" s="104"/>
      <c r="JXQ4" s="104"/>
      <c r="JXR4" s="104"/>
      <c r="JXS4" s="104"/>
      <c r="JXT4" s="104"/>
      <c r="JXU4" s="104"/>
      <c r="JXV4" s="104"/>
      <c r="JXW4" s="104"/>
      <c r="JXX4" s="104"/>
      <c r="JXY4" s="104"/>
      <c r="JXZ4" s="104"/>
      <c r="JYA4" s="104"/>
      <c r="JYB4" s="104"/>
      <c r="JYC4" s="104"/>
      <c r="JYD4" s="104"/>
      <c r="JYE4" s="104"/>
      <c r="JYF4" s="104"/>
      <c r="JYG4" s="104"/>
      <c r="JYH4" s="104"/>
      <c r="JYI4" s="104"/>
      <c r="JYJ4" s="104"/>
      <c r="JYK4" s="104"/>
      <c r="JYL4" s="104"/>
      <c r="JYM4" s="104"/>
      <c r="JYN4" s="104"/>
      <c r="JYO4" s="104"/>
      <c r="JYP4" s="104"/>
      <c r="JYQ4" s="104"/>
      <c r="JYR4" s="104"/>
      <c r="JYS4" s="104"/>
      <c r="JYT4" s="104"/>
      <c r="JYU4" s="104"/>
      <c r="JYV4" s="104"/>
      <c r="JYW4" s="104"/>
      <c r="JYX4" s="104"/>
      <c r="JYY4" s="104"/>
      <c r="JYZ4" s="104"/>
      <c r="JZA4" s="104"/>
      <c r="JZB4" s="104"/>
      <c r="JZC4" s="104"/>
      <c r="JZD4" s="104"/>
      <c r="JZE4" s="104"/>
      <c r="JZF4" s="104"/>
      <c r="JZG4" s="104"/>
      <c r="JZH4" s="104"/>
      <c r="JZI4" s="104"/>
      <c r="JZJ4" s="104"/>
      <c r="JZK4" s="104"/>
      <c r="JZL4" s="104"/>
      <c r="JZM4" s="104"/>
      <c r="JZN4" s="104"/>
      <c r="JZO4" s="104"/>
      <c r="JZP4" s="104"/>
      <c r="JZQ4" s="104"/>
      <c r="JZR4" s="104"/>
      <c r="JZS4" s="104"/>
      <c r="JZT4" s="104"/>
      <c r="JZU4" s="104"/>
      <c r="JZV4" s="104"/>
      <c r="JZW4" s="104"/>
      <c r="JZX4" s="104"/>
      <c r="JZY4" s="104"/>
      <c r="JZZ4" s="104"/>
      <c r="KAA4" s="104"/>
      <c r="KAB4" s="104"/>
      <c r="KAC4" s="104"/>
      <c r="KAD4" s="104"/>
      <c r="KAE4" s="104"/>
      <c r="KAF4" s="104"/>
      <c r="KAG4" s="104"/>
      <c r="KAH4" s="104"/>
      <c r="KAI4" s="104"/>
      <c r="KAJ4" s="104"/>
      <c r="KAK4" s="104"/>
      <c r="KAL4" s="104"/>
      <c r="KAM4" s="104"/>
      <c r="KAN4" s="104"/>
      <c r="KAO4" s="104"/>
      <c r="KAP4" s="104"/>
      <c r="KAQ4" s="104"/>
      <c r="KAR4" s="104"/>
      <c r="KAS4" s="104"/>
      <c r="KAT4" s="104"/>
      <c r="KAU4" s="104"/>
      <c r="KAV4" s="104"/>
      <c r="KAW4" s="104"/>
      <c r="KAX4" s="104"/>
      <c r="KAY4" s="104"/>
      <c r="KAZ4" s="104"/>
      <c r="KBA4" s="104"/>
      <c r="KBB4" s="104"/>
      <c r="KBC4" s="104"/>
      <c r="KBD4" s="104"/>
      <c r="KBE4" s="104"/>
      <c r="KBF4" s="104"/>
      <c r="KBG4" s="104"/>
      <c r="KBH4" s="104"/>
      <c r="KBI4" s="104"/>
      <c r="KBJ4" s="104"/>
      <c r="KBK4" s="104"/>
      <c r="KBL4" s="104"/>
      <c r="KBM4" s="104"/>
      <c r="KBN4" s="104"/>
      <c r="KBO4" s="104"/>
      <c r="KBP4" s="104"/>
      <c r="KBQ4" s="104"/>
      <c r="KBR4" s="104"/>
      <c r="KBS4" s="104"/>
      <c r="KBT4" s="104"/>
      <c r="KBU4" s="104"/>
      <c r="KBV4" s="104"/>
      <c r="KBW4" s="104"/>
      <c r="KBX4" s="104"/>
      <c r="KBY4" s="104"/>
      <c r="KBZ4" s="104"/>
      <c r="KCA4" s="104"/>
      <c r="KCB4" s="104"/>
      <c r="KCC4" s="104"/>
      <c r="KCD4" s="104"/>
      <c r="KCE4" s="104"/>
      <c r="KCF4" s="104"/>
      <c r="KCG4" s="104"/>
      <c r="KCH4" s="104"/>
      <c r="KCI4" s="104"/>
      <c r="KCJ4" s="104"/>
      <c r="KCK4" s="104"/>
      <c r="KCL4" s="104"/>
      <c r="KCM4" s="104"/>
      <c r="KCN4" s="104"/>
      <c r="KCO4" s="104"/>
      <c r="KCP4" s="104"/>
      <c r="KCQ4" s="104"/>
      <c r="KCR4" s="104"/>
      <c r="KCS4" s="104"/>
      <c r="KCT4" s="104"/>
      <c r="KCU4" s="104"/>
      <c r="KCV4" s="104"/>
      <c r="KCW4" s="104"/>
      <c r="KCX4" s="104"/>
      <c r="KCY4" s="104"/>
      <c r="KCZ4" s="104"/>
      <c r="KDA4" s="104"/>
      <c r="KDB4" s="104"/>
      <c r="KDC4" s="104"/>
      <c r="KDD4" s="104"/>
      <c r="KDE4" s="104"/>
      <c r="KDF4" s="104"/>
      <c r="KDG4" s="104"/>
      <c r="KDH4" s="104"/>
      <c r="KDI4" s="104"/>
      <c r="KDJ4" s="104"/>
      <c r="KDK4" s="104"/>
      <c r="KDL4" s="104"/>
      <c r="KDM4" s="104"/>
      <c r="KDN4" s="104"/>
      <c r="KDO4" s="104"/>
      <c r="KDP4" s="104"/>
      <c r="KDQ4" s="104"/>
      <c r="KDR4" s="104"/>
      <c r="KDS4" s="104"/>
      <c r="KDT4" s="104"/>
      <c r="KDU4" s="104"/>
      <c r="KDV4" s="104"/>
      <c r="KDW4" s="104"/>
      <c r="KDX4" s="104"/>
      <c r="KDY4" s="104"/>
      <c r="KDZ4" s="104"/>
      <c r="KEA4" s="104"/>
      <c r="KEB4" s="104"/>
      <c r="KEC4" s="104"/>
      <c r="KED4" s="104"/>
      <c r="KEE4" s="104"/>
      <c r="KEF4" s="104"/>
      <c r="KEG4" s="104"/>
      <c r="KEH4" s="104"/>
      <c r="KEI4" s="104"/>
      <c r="KEJ4" s="104"/>
      <c r="KEK4" s="104"/>
      <c r="KEL4" s="104"/>
      <c r="KEM4" s="104"/>
      <c r="KEN4" s="104"/>
      <c r="KEO4" s="104"/>
      <c r="KEP4" s="104"/>
      <c r="KEQ4" s="104"/>
      <c r="KER4" s="104"/>
      <c r="KES4" s="104"/>
      <c r="KET4" s="104"/>
      <c r="KEU4" s="104"/>
      <c r="KEV4" s="104"/>
      <c r="KEW4" s="104"/>
      <c r="KEX4" s="104"/>
      <c r="KEY4" s="104"/>
      <c r="KEZ4" s="104"/>
      <c r="KFA4" s="104"/>
      <c r="KFB4" s="104"/>
      <c r="KFC4" s="104"/>
      <c r="KFD4" s="104"/>
      <c r="KFE4" s="104"/>
      <c r="KFF4" s="104"/>
      <c r="KFG4" s="104"/>
      <c r="KFH4" s="104"/>
      <c r="KFI4" s="104"/>
      <c r="KFJ4" s="104"/>
      <c r="KFK4" s="104"/>
      <c r="KFL4" s="104"/>
      <c r="KFM4" s="104"/>
      <c r="KFN4" s="104"/>
      <c r="KFO4" s="104"/>
      <c r="KFP4" s="104"/>
      <c r="KFQ4" s="104"/>
      <c r="KFR4" s="104"/>
      <c r="KFS4" s="104"/>
      <c r="KFT4" s="104"/>
      <c r="KFU4" s="104"/>
      <c r="KFV4" s="104"/>
      <c r="KFW4" s="104"/>
      <c r="KFX4" s="104"/>
      <c r="KFY4" s="104"/>
      <c r="KFZ4" s="104"/>
      <c r="KGA4" s="104"/>
      <c r="KGB4" s="104"/>
      <c r="KGC4" s="104"/>
      <c r="KGD4" s="104"/>
      <c r="KGE4" s="104"/>
      <c r="KGF4" s="104"/>
      <c r="KGG4" s="104"/>
      <c r="KGH4" s="104"/>
      <c r="KGI4" s="104"/>
      <c r="KGJ4" s="104"/>
      <c r="KGK4" s="104"/>
      <c r="KGL4" s="104"/>
      <c r="KGM4" s="104"/>
      <c r="KGN4" s="104"/>
      <c r="KGO4" s="104"/>
      <c r="KGP4" s="104"/>
      <c r="KGQ4" s="104"/>
      <c r="KGR4" s="104"/>
      <c r="KGS4" s="104"/>
      <c r="KGT4" s="104"/>
      <c r="KGU4" s="104"/>
      <c r="KGV4" s="104"/>
      <c r="KGW4" s="104"/>
      <c r="KGX4" s="104"/>
      <c r="KGY4" s="104"/>
      <c r="KGZ4" s="104"/>
      <c r="KHA4" s="104"/>
      <c r="KHB4" s="104"/>
      <c r="KHC4" s="104"/>
      <c r="KHD4" s="104"/>
      <c r="KHE4" s="104"/>
      <c r="KHF4" s="104"/>
      <c r="KHG4" s="104"/>
      <c r="KHH4" s="104"/>
      <c r="KHI4" s="104"/>
      <c r="KHJ4" s="104"/>
      <c r="KHK4" s="104"/>
      <c r="KHL4" s="104"/>
      <c r="KHM4" s="104"/>
      <c r="KHN4" s="104"/>
      <c r="KHO4" s="104"/>
      <c r="KHP4" s="104"/>
      <c r="KHQ4" s="104"/>
      <c r="KHR4" s="104"/>
      <c r="KHS4" s="104"/>
      <c r="KHT4" s="104"/>
      <c r="KHU4" s="104"/>
      <c r="KHV4" s="104"/>
      <c r="KHW4" s="104"/>
      <c r="KHX4" s="104"/>
      <c r="KHY4" s="104"/>
      <c r="KHZ4" s="104"/>
      <c r="KIA4" s="104"/>
      <c r="KIB4" s="104"/>
      <c r="KIC4" s="104"/>
      <c r="KID4" s="104"/>
      <c r="KIE4" s="104"/>
      <c r="KIF4" s="104"/>
      <c r="KIG4" s="104"/>
      <c r="KIH4" s="104"/>
      <c r="KII4" s="104"/>
      <c r="KIJ4" s="104"/>
      <c r="KIK4" s="104"/>
      <c r="KIL4" s="104"/>
      <c r="KIM4" s="104"/>
      <c r="KIN4" s="104"/>
      <c r="KIO4" s="104"/>
      <c r="KIP4" s="104"/>
      <c r="KIQ4" s="104"/>
      <c r="KIR4" s="104"/>
      <c r="KIS4" s="104"/>
      <c r="KIT4" s="104"/>
      <c r="KIU4" s="104"/>
      <c r="KIV4" s="104"/>
      <c r="KIW4" s="104"/>
      <c r="KIX4" s="104"/>
      <c r="KIY4" s="104"/>
      <c r="KIZ4" s="104"/>
      <c r="KJA4" s="104"/>
      <c r="KJB4" s="104"/>
      <c r="KJC4" s="104"/>
      <c r="KJD4" s="104"/>
      <c r="KJE4" s="104"/>
      <c r="KJF4" s="104"/>
      <c r="KJG4" s="104"/>
      <c r="KJH4" s="104"/>
      <c r="KJI4" s="104"/>
      <c r="KJJ4" s="104"/>
      <c r="KJK4" s="104"/>
      <c r="KJL4" s="104"/>
      <c r="KJM4" s="104"/>
      <c r="KJN4" s="104"/>
      <c r="KJO4" s="104"/>
      <c r="KJP4" s="104"/>
      <c r="KJQ4" s="104"/>
      <c r="KJR4" s="104"/>
      <c r="KJS4" s="104"/>
      <c r="KJT4" s="104"/>
      <c r="KJU4" s="104"/>
      <c r="KJV4" s="104"/>
      <c r="KJW4" s="104"/>
      <c r="KJX4" s="104"/>
      <c r="KJY4" s="104"/>
      <c r="KJZ4" s="104"/>
      <c r="KKA4" s="104"/>
      <c r="KKB4" s="104"/>
      <c r="KKC4" s="104"/>
      <c r="KKD4" s="104"/>
      <c r="KKE4" s="104"/>
      <c r="KKF4" s="104"/>
      <c r="KKG4" s="104"/>
      <c r="KKH4" s="104"/>
      <c r="KKI4" s="104"/>
      <c r="KKJ4" s="104"/>
      <c r="KKK4" s="104"/>
      <c r="KKL4" s="104"/>
      <c r="KKM4" s="104"/>
      <c r="KKN4" s="104"/>
      <c r="KKO4" s="104"/>
      <c r="KKP4" s="104"/>
      <c r="KKQ4" s="104"/>
      <c r="KKR4" s="104"/>
      <c r="KKS4" s="104"/>
      <c r="KKT4" s="104"/>
      <c r="KKU4" s="104"/>
      <c r="KKV4" s="104"/>
      <c r="KKW4" s="104"/>
      <c r="KKX4" s="104"/>
      <c r="KKY4" s="104"/>
      <c r="KKZ4" s="104"/>
      <c r="KLA4" s="104"/>
      <c r="KLB4" s="104"/>
      <c r="KLC4" s="104"/>
      <c r="KLD4" s="104"/>
      <c r="KLE4" s="104"/>
      <c r="KLF4" s="104"/>
      <c r="KLG4" s="104"/>
      <c r="KLH4" s="104"/>
      <c r="KLI4" s="104"/>
      <c r="KLJ4" s="104"/>
      <c r="KLK4" s="104"/>
      <c r="KLL4" s="104"/>
      <c r="KLM4" s="104"/>
      <c r="KLN4" s="104"/>
      <c r="KLO4" s="104"/>
      <c r="KLP4" s="104"/>
      <c r="KLQ4" s="104"/>
      <c r="KLR4" s="104"/>
      <c r="KLS4" s="104"/>
      <c r="KLT4" s="104"/>
      <c r="KLU4" s="104"/>
      <c r="KLV4" s="104"/>
      <c r="KLW4" s="104"/>
      <c r="KLX4" s="104"/>
      <c r="KLY4" s="104"/>
      <c r="KLZ4" s="104"/>
      <c r="KMA4" s="104"/>
      <c r="KMB4" s="104"/>
      <c r="KMC4" s="104"/>
      <c r="KMD4" s="104"/>
      <c r="KME4" s="104"/>
      <c r="KMF4" s="104"/>
      <c r="KMG4" s="104"/>
      <c r="KMH4" s="104"/>
      <c r="KMI4" s="104"/>
      <c r="KMJ4" s="104"/>
      <c r="KMK4" s="104"/>
      <c r="KML4" s="104"/>
      <c r="KMM4" s="104"/>
      <c r="KMN4" s="104"/>
      <c r="KMO4" s="104"/>
      <c r="KMP4" s="104"/>
      <c r="KMQ4" s="104"/>
      <c r="KMR4" s="104"/>
      <c r="KMS4" s="104"/>
      <c r="KMT4" s="104"/>
      <c r="KMU4" s="104"/>
      <c r="KMV4" s="104"/>
      <c r="KMW4" s="104"/>
      <c r="KMX4" s="104"/>
      <c r="KMY4" s="104"/>
      <c r="KMZ4" s="104"/>
      <c r="KNA4" s="104"/>
      <c r="KNB4" s="104"/>
      <c r="KNC4" s="104"/>
      <c r="KND4" s="104"/>
      <c r="KNE4" s="104"/>
      <c r="KNF4" s="104"/>
      <c r="KNG4" s="104"/>
      <c r="KNH4" s="104"/>
      <c r="KNI4" s="104"/>
      <c r="KNJ4" s="104"/>
      <c r="KNK4" s="104"/>
      <c r="KNL4" s="104"/>
      <c r="KNM4" s="104"/>
      <c r="KNN4" s="104"/>
      <c r="KNO4" s="104"/>
      <c r="KNP4" s="104"/>
      <c r="KNQ4" s="104"/>
      <c r="KNR4" s="104"/>
      <c r="KNS4" s="104"/>
      <c r="KNT4" s="104"/>
      <c r="KNU4" s="104"/>
      <c r="KNV4" s="104"/>
      <c r="KNW4" s="104"/>
      <c r="KNX4" s="104"/>
      <c r="KNY4" s="104"/>
      <c r="KNZ4" s="104"/>
      <c r="KOA4" s="104"/>
      <c r="KOB4" s="104"/>
      <c r="KOC4" s="104"/>
      <c r="KOD4" s="104"/>
      <c r="KOE4" s="104"/>
      <c r="KOF4" s="104"/>
      <c r="KOG4" s="104"/>
      <c r="KOH4" s="104"/>
      <c r="KOI4" s="104"/>
      <c r="KOJ4" s="104"/>
      <c r="KOK4" s="104"/>
      <c r="KOL4" s="104"/>
      <c r="KOM4" s="104"/>
      <c r="KON4" s="104"/>
      <c r="KOO4" s="104"/>
      <c r="KOP4" s="104"/>
      <c r="KOQ4" s="104"/>
      <c r="KOR4" s="104"/>
      <c r="KOS4" s="104"/>
      <c r="KOT4" s="104"/>
      <c r="KOU4" s="104"/>
      <c r="KOV4" s="104"/>
      <c r="KOW4" s="104"/>
      <c r="KOX4" s="104"/>
      <c r="KOY4" s="104"/>
      <c r="KOZ4" s="104"/>
      <c r="KPA4" s="104"/>
      <c r="KPB4" s="104"/>
      <c r="KPC4" s="104"/>
      <c r="KPD4" s="104"/>
      <c r="KPE4" s="104"/>
      <c r="KPF4" s="104"/>
      <c r="KPG4" s="104"/>
      <c r="KPH4" s="104"/>
      <c r="KPI4" s="104"/>
      <c r="KPJ4" s="104"/>
      <c r="KPK4" s="104"/>
      <c r="KPL4" s="104"/>
      <c r="KPM4" s="104"/>
      <c r="KPN4" s="104"/>
      <c r="KPO4" s="104"/>
      <c r="KPP4" s="104"/>
      <c r="KPQ4" s="104"/>
      <c r="KPR4" s="104"/>
      <c r="KPS4" s="104"/>
      <c r="KPT4" s="104"/>
      <c r="KPU4" s="104"/>
      <c r="KPV4" s="104"/>
      <c r="KPW4" s="104"/>
      <c r="KPX4" s="104"/>
      <c r="KPY4" s="104"/>
      <c r="KPZ4" s="104"/>
      <c r="KQA4" s="104"/>
      <c r="KQB4" s="104"/>
      <c r="KQC4" s="104"/>
      <c r="KQD4" s="104"/>
      <c r="KQE4" s="104"/>
      <c r="KQF4" s="104"/>
      <c r="KQG4" s="104"/>
      <c r="KQH4" s="104"/>
      <c r="KQI4" s="104"/>
      <c r="KQJ4" s="104"/>
      <c r="KQK4" s="104"/>
      <c r="KQL4" s="104"/>
      <c r="KQM4" s="104"/>
      <c r="KQN4" s="104"/>
      <c r="KQO4" s="104"/>
      <c r="KQP4" s="104"/>
      <c r="KQQ4" s="104"/>
      <c r="KQR4" s="104"/>
      <c r="KQS4" s="104"/>
      <c r="KQT4" s="104"/>
      <c r="KQU4" s="104"/>
      <c r="KQV4" s="104"/>
      <c r="KQW4" s="104"/>
      <c r="KQX4" s="104"/>
      <c r="KQY4" s="104"/>
      <c r="KQZ4" s="104"/>
      <c r="KRA4" s="104"/>
      <c r="KRB4" s="104"/>
      <c r="KRC4" s="104"/>
      <c r="KRD4" s="104"/>
      <c r="KRE4" s="104"/>
      <c r="KRF4" s="104"/>
      <c r="KRG4" s="104"/>
      <c r="KRH4" s="104"/>
      <c r="KRI4" s="104"/>
      <c r="KRJ4" s="104"/>
      <c r="KRK4" s="104"/>
      <c r="KRL4" s="104"/>
      <c r="KRM4" s="104"/>
      <c r="KRN4" s="104"/>
      <c r="KRO4" s="104"/>
      <c r="KRP4" s="104"/>
      <c r="KRQ4" s="104"/>
      <c r="KRR4" s="104"/>
      <c r="KRS4" s="104"/>
      <c r="KRT4" s="104"/>
      <c r="KRU4" s="104"/>
      <c r="KRV4" s="104"/>
      <c r="KRW4" s="104"/>
      <c r="KRX4" s="104"/>
      <c r="KRY4" s="104"/>
      <c r="KRZ4" s="104"/>
      <c r="KSA4" s="104"/>
      <c r="KSB4" s="104"/>
      <c r="KSC4" s="104"/>
      <c r="KSD4" s="104"/>
      <c r="KSE4" s="104"/>
      <c r="KSF4" s="104"/>
      <c r="KSG4" s="104"/>
      <c r="KSH4" s="104"/>
      <c r="KSI4" s="104"/>
      <c r="KSJ4" s="104"/>
      <c r="KSK4" s="104"/>
      <c r="KSL4" s="104"/>
      <c r="KSM4" s="104"/>
      <c r="KSN4" s="104"/>
      <c r="KSO4" s="104"/>
      <c r="KSP4" s="104"/>
      <c r="KSQ4" s="104"/>
      <c r="KSR4" s="104"/>
      <c r="KSS4" s="104"/>
      <c r="KST4" s="104"/>
      <c r="KSU4" s="104"/>
      <c r="KSV4" s="104"/>
      <c r="KSW4" s="104"/>
      <c r="KSX4" s="104"/>
      <c r="KSY4" s="104"/>
      <c r="KSZ4" s="104"/>
      <c r="KTA4" s="104"/>
      <c r="KTB4" s="104"/>
      <c r="KTC4" s="104"/>
      <c r="KTD4" s="104"/>
      <c r="KTE4" s="104"/>
      <c r="KTF4" s="104"/>
      <c r="KTG4" s="104"/>
      <c r="KTH4" s="104"/>
      <c r="KTI4" s="104"/>
      <c r="KTJ4" s="104"/>
      <c r="KTK4" s="104"/>
      <c r="KTL4" s="104"/>
      <c r="KTM4" s="104"/>
      <c r="KTN4" s="104"/>
      <c r="KTO4" s="104"/>
      <c r="KTP4" s="104"/>
      <c r="KTQ4" s="104"/>
      <c r="KTR4" s="104"/>
      <c r="KTS4" s="104"/>
      <c r="KTT4" s="104"/>
      <c r="KTU4" s="104"/>
      <c r="KTV4" s="104"/>
      <c r="KTW4" s="104"/>
      <c r="KTX4" s="104"/>
      <c r="KTY4" s="104"/>
      <c r="KTZ4" s="104"/>
      <c r="KUA4" s="104"/>
      <c r="KUB4" s="104"/>
      <c r="KUC4" s="104"/>
      <c r="KUD4" s="104"/>
      <c r="KUE4" s="104"/>
      <c r="KUF4" s="104"/>
      <c r="KUG4" s="104"/>
      <c r="KUH4" s="104"/>
      <c r="KUI4" s="104"/>
      <c r="KUJ4" s="104"/>
      <c r="KUK4" s="104"/>
      <c r="KUL4" s="104"/>
      <c r="KUM4" s="104"/>
      <c r="KUN4" s="104"/>
      <c r="KUO4" s="104"/>
      <c r="KUP4" s="104"/>
      <c r="KUQ4" s="104"/>
      <c r="KUR4" s="104"/>
      <c r="KUS4" s="104"/>
      <c r="KUT4" s="104"/>
      <c r="KUU4" s="104"/>
      <c r="KUV4" s="104"/>
      <c r="KUW4" s="104"/>
      <c r="KUX4" s="104"/>
      <c r="KUY4" s="104"/>
      <c r="KUZ4" s="104"/>
      <c r="KVA4" s="104"/>
      <c r="KVB4" s="104"/>
      <c r="KVC4" s="104"/>
      <c r="KVD4" s="104"/>
      <c r="KVE4" s="104"/>
      <c r="KVF4" s="104"/>
      <c r="KVG4" s="104"/>
      <c r="KVH4" s="104"/>
      <c r="KVI4" s="104"/>
      <c r="KVJ4" s="104"/>
      <c r="KVK4" s="104"/>
      <c r="KVL4" s="104"/>
      <c r="KVM4" s="104"/>
      <c r="KVN4" s="104"/>
      <c r="KVO4" s="104"/>
      <c r="KVP4" s="104"/>
      <c r="KVQ4" s="104"/>
      <c r="KVR4" s="104"/>
      <c r="KVS4" s="104"/>
      <c r="KVT4" s="104"/>
      <c r="KVU4" s="104"/>
      <c r="KVV4" s="104"/>
      <c r="KVW4" s="104"/>
      <c r="KVX4" s="104"/>
      <c r="KVY4" s="104"/>
      <c r="KVZ4" s="104"/>
      <c r="KWA4" s="104"/>
      <c r="KWB4" s="104"/>
      <c r="KWC4" s="104"/>
      <c r="KWD4" s="104"/>
      <c r="KWE4" s="104"/>
      <c r="KWF4" s="104"/>
      <c r="KWG4" s="104"/>
      <c r="KWH4" s="104"/>
      <c r="KWI4" s="104"/>
      <c r="KWJ4" s="104"/>
      <c r="KWK4" s="104"/>
      <c r="KWL4" s="104"/>
      <c r="KWM4" s="104"/>
      <c r="KWN4" s="104"/>
      <c r="KWO4" s="104"/>
      <c r="KWP4" s="104"/>
      <c r="KWQ4" s="104"/>
      <c r="KWR4" s="104"/>
      <c r="KWS4" s="104"/>
      <c r="KWT4" s="104"/>
      <c r="KWU4" s="104"/>
      <c r="KWV4" s="104"/>
      <c r="KWW4" s="104"/>
      <c r="KWX4" s="104"/>
      <c r="KWY4" s="104"/>
      <c r="KWZ4" s="104"/>
      <c r="KXA4" s="104"/>
      <c r="KXB4" s="104"/>
      <c r="KXC4" s="104"/>
      <c r="KXD4" s="104"/>
      <c r="KXE4" s="104"/>
      <c r="KXF4" s="104"/>
      <c r="KXG4" s="104"/>
      <c r="KXH4" s="104"/>
      <c r="KXI4" s="104"/>
      <c r="KXJ4" s="104"/>
      <c r="KXK4" s="104"/>
      <c r="KXL4" s="104"/>
      <c r="KXM4" s="104"/>
      <c r="KXN4" s="104"/>
      <c r="KXO4" s="104"/>
      <c r="KXP4" s="104"/>
      <c r="KXQ4" s="104"/>
      <c r="KXR4" s="104"/>
      <c r="KXS4" s="104"/>
      <c r="KXT4" s="104"/>
      <c r="KXU4" s="104"/>
      <c r="KXV4" s="104"/>
      <c r="KXW4" s="104"/>
      <c r="KXX4" s="104"/>
      <c r="KXY4" s="104"/>
      <c r="KXZ4" s="104"/>
      <c r="KYA4" s="104"/>
      <c r="KYB4" s="104"/>
      <c r="KYC4" s="104"/>
      <c r="KYD4" s="104"/>
      <c r="KYE4" s="104"/>
      <c r="KYF4" s="104"/>
      <c r="KYG4" s="104"/>
      <c r="KYH4" s="104"/>
      <c r="KYI4" s="104"/>
      <c r="KYJ4" s="104"/>
      <c r="KYK4" s="104"/>
      <c r="KYL4" s="104"/>
      <c r="KYM4" s="104"/>
      <c r="KYN4" s="104"/>
      <c r="KYO4" s="104"/>
      <c r="KYP4" s="104"/>
      <c r="KYQ4" s="104"/>
      <c r="KYR4" s="104"/>
      <c r="KYS4" s="104"/>
      <c r="KYT4" s="104"/>
      <c r="KYU4" s="104"/>
      <c r="KYV4" s="104"/>
      <c r="KYW4" s="104"/>
      <c r="KYX4" s="104"/>
      <c r="KYY4" s="104"/>
      <c r="KYZ4" s="104"/>
      <c r="KZA4" s="104"/>
      <c r="KZB4" s="104"/>
      <c r="KZC4" s="104"/>
      <c r="KZD4" s="104"/>
      <c r="KZE4" s="104"/>
      <c r="KZF4" s="104"/>
      <c r="KZG4" s="104"/>
      <c r="KZH4" s="104"/>
      <c r="KZI4" s="104"/>
      <c r="KZJ4" s="104"/>
      <c r="KZK4" s="104"/>
      <c r="KZL4" s="104"/>
      <c r="KZM4" s="104"/>
      <c r="KZN4" s="104"/>
      <c r="KZO4" s="104"/>
      <c r="KZP4" s="104"/>
      <c r="KZQ4" s="104"/>
      <c r="KZR4" s="104"/>
      <c r="KZS4" s="104"/>
      <c r="KZT4" s="104"/>
      <c r="KZU4" s="104"/>
      <c r="KZV4" s="104"/>
      <c r="KZW4" s="104"/>
      <c r="KZX4" s="104"/>
      <c r="KZY4" s="104"/>
      <c r="KZZ4" s="104"/>
      <c r="LAA4" s="104"/>
      <c r="LAB4" s="104"/>
      <c r="LAC4" s="104"/>
      <c r="LAD4" s="104"/>
      <c r="LAE4" s="104"/>
      <c r="LAF4" s="104"/>
      <c r="LAG4" s="104"/>
      <c r="LAH4" s="104"/>
      <c r="LAI4" s="104"/>
      <c r="LAJ4" s="104"/>
      <c r="LAK4" s="104"/>
      <c r="LAL4" s="104"/>
      <c r="LAM4" s="104"/>
      <c r="LAN4" s="104"/>
      <c r="LAO4" s="104"/>
      <c r="LAP4" s="104"/>
      <c r="LAQ4" s="104"/>
      <c r="LAR4" s="104"/>
      <c r="LAS4" s="104"/>
      <c r="LAT4" s="104"/>
      <c r="LAU4" s="104"/>
      <c r="LAV4" s="104"/>
      <c r="LAW4" s="104"/>
      <c r="LAX4" s="104"/>
      <c r="LAY4" s="104"/>
      <c r="LAZ4" s="104"/>
      <c r="LBA4" s="104"/>
      <c r="LBB4" s="104"/>
      <c r="LBC4" s="104"/>
      <c r="LBD4" s="104"/>
      <c r="LBE4" s="104"/>
      <c r="LBF4" s="104"/>
      <c r="LBG4" s="104"/>
      <c r="LBH4" s="104"/>
      <c r="LBI4" s="104"/>
      <c r="LBJ4" s="104"/>
      <c r="LBK4" s="104"/>
      <c r="LBL4" s="104"/>
      <c r="LBM4" s="104"/>
      <c r="LBN4" s="104"/>
      <c r="LBO4" s="104"/>
      <c r="LBP4" s="104"/>
      <c r="LBQ4" s="104"/>
      <c r="LBR4" s="104"/>
      <c r="LBS4" s="104"/>
      <c r="LBT4" s="104"/>
      <c r="LBU4" s="104"/>
      <c r="LBV4" s="104"/>
      <c r="LBW4" s="104"/>
      <c r="LBX4" s="104"/>
      <c r="LBY4" s="104"/>
      <c r="LBZ4" s="104"/>
      <c r="LCA4" s="104"/>
      <c r="LCB4" s="104"/>
      <c r="LCC4" s="104"/>
      <c r="LCD4" s="104"/>
      <c r="LCE4" s="104"/>
      <c r="LCF4" s="104"/>
      <c r="LCG4" s="104"/>
      <c r="LCH4" s="104"/>
      <c r="LCI4" s="104"/>
      <c r="LCJ4" s="104"/>
      <c r="LCK4" s="104"/>
      <c r="LCL4" s="104"/>
      <c r="LCM4" s="104"/>
      <c r="LCN4" s="104"/>
      <c r="LCO4" s="104"/>
      <c r="LCP4" s="104"/>
      <c r="LCQ4" s="104"/>
      <c r="LCR4" s="104"/>
      <c r="LCS4" s="104"/>
      <c r="LCT4" s="104"/>
      <c r="LCU4" s="104"/>
      <c r="LCV4" s="104"/>
      <c r="LCW4" s="104"/>
      <c r="LCX4" s="104"/>
      <c r="LCY4" s="104"/>
      <c r="LCZ4" s="104"/>
      <c r="LDA4" s="104"/>
      <c r="LDB4" s="104"/>
      <c r="LDC4" s="104"/>
      <c r="LDD4" s="104"/>
      <c r="LDE4" s="104"/>
      <c r="LDF4" s="104"/>
      <c r="LDG4" s="104"/>
      <c r="LDH4" s="104"/>
      <c r="LDI4" s="104"/>
      <c r="LDJ4" s="104"/>
      <c r="LDK4" s="104"/>
      <c r="LDL4" s="104"/>
      <c r="LDM4" s="104"/>
      <c r="LDN4" s="104"/>
      <c r="LDO4" s="104"/>
      <c r="LDP4" s="104"/>
      <c r="LDQ4" s="104"/>
      <c r="LDR4" s="104"/>
      <c r="LDS4" s="104"/>
      <c r="LDT4" s="104"/>
      <c r="LDU4" s="104"/>
      <c r="LDV4" s="104"/>
      <c r="LDW4" s="104"/>
      <c r="LDX4" s="104"/>
      <c r="LDY4" s="104"/>
      <c r="LDZ4" s="104"/>
      <c r="LEA4" s="104"/>
      <c r="LEB4" s="104"/>
      <c r="LEC4" s="104"/>
      <c r="LED4" s="104"/>
      <c r="LEE4" s="104"/>
      <c r="LEF4" s="104"/>
      <c r="LEG4" s="104"/>
      <c r="LEH4" s="104"/>
      <c r="LEI4" s="104"/>
      <c r="LEJ4" s="104"/>
      <c r="LEK4" s="104"/>
      <c r="LEL4" s="104"/>
      <c r="LEM4" s="104"/>
      <c r="LEN4" s="104"/>
      <c r="LEO4" s="104"/>
      <c r="LEP4" s="104"/>
      <c r="LEQ4" s="104"/>
      <c r="LER4" s="104"/>
      <c r="LES4" s="104"/>
      <c r="LET4" s="104"/>
      <c r="LEU4" s="104"/>
      <c r="LEV4" s="104"/>
      <c r="LEW4" s="104"/>
      <c r="LEX4" s="104"/>
      <c r="LEY4" s="104"/>
      <c r="LEZ4" s="104"/>
      <c r="LFA4" s="104"/>
      <c r="LFB4" s="104"/>
      <c r="LFC4" s="104"/>
      <c r="LFD4" s="104"/>
      <c r="LFE4" s="104"/>
      <c r="LFF4" s="104"/>
      <c r="LFG4" s="104"/>
      <c r="LFH4" s="104"/>
      <c r="LFI4" s="104"/>
      <c r="LFJ4" s="104"/>
      <c r="LFK4" s="104"/>
      <c r="LFL4" s="104"/>
      <c r="LFM4" s="104"/>
      <c r="LFN4" s="104"/>
      <c r="LFO4" s="104"/>
      <c r="LFP4" s="104"/>
      <c r="LFQ4" s="104"/>
      <c r="LFR4" s="104"/>
      <c r="LFS4" s="104"/>
      <c r="LFT4" s="104"/>
      <c r="LFU4" s="104"/>
      <c r="LFV4" s="104"/>
      <c r="LFW4" s="104"/>
      <c r="LFX4" s="104"/>
      <c r="LFY4" s="104"/>
      <c r="LFZ4" s="104"/>
      <c r="LGA4" s="104"/>
      <c r="LGB4" s="104"/>
      <c r="LGC4" s="104"/>
      <c r="LGD4" s="104"/>
      <c r="LGE4" s="104"/>
      <c r="LGF4" s="104"/>
      <c r="LGG4" s="104"/>
      <c r="LGH4" s="104"/>
      <c r="LGI4" s="104"/>
      <c r="LGJ4" s="104"/>
      <c r="LGK4" s="104"/>
      <c r="LGL4" s="104"/>
      <c r="LGM4" s="104"/>
      <c r="LGN4" s="104"/>
      <c r="LGO4" s="104"/>
      <c r="LGP4" s="104"/>
      <c r="LGQ4" s="104"/>
      <c r="LGR4" s="104"/>
      <c r="LGS4" s="104"/>
      <c r="LGT4" s="104"/>
      <c r="LGU4" s="104"/>
      <c r="LGV4" s="104"/>
      <c r="LGW4" s="104"/>
      <c r="LGX4" s="104"/>
      <c r="LGY4" s="104"/>
      <c r="LGZ4" s="104"/>
      <c r="LHA4" s="104"/>
      <c r="LHB4" s="104"/>
      <c r="LHC4" s="104"/>
      <c r="LHD4" s="104"/>
      <c r="LHE4" s="104"/>
      <c r="LHF4" s="104"/>
      <c r="LHG4" s="104"/>
      <c r="LHH4" s="104"/>
      <c r="LHI4" s="104"/>
      <c r="LHJ4" s="104"/>
      <c r="LHK4" s="104"/>
      <c r="LHL4" s="104"/>
      <c r="LHM4" s="104"/>
      <c r="LHN4" s="104"/>
      <c r="LHO4" s="104"/>
      <c r="LHP4" s="104"/>
      <c r="LHQ4" s="104"/>
      <c r="LHR4" s="104"/>
      <c r="LHS4" s="104"/>
      <c r="LHT4" s="104"/>
      <c r="LHU4" s="104"/>
      <c r="LHV4" s="104"/>
      <c r="LHW4" s="104"/>
      <c r="LHX4" s="104"/>
      <c r="LHY4" s="104"/>
      <c r="LHZ4" s="104"/>
      <c r="LIA4" s="104"/>
      <c r="LIB4" s="104"/>
      <c r="LIC4" s="104"/>
      <c r="LID4" s="104"/>
      <c r="LIE4" s="104"/>
      <c r="LIF4" s="104"/>
      <c r="LIG4" s="104"/>
      <c r="LIH4" s="104"/>
      <c r="LII4" s="104"/>
      <c r="LIJ4" s="104"/>
      <c r="LIK4" s="104"/>
      <c r="LIL4" s="104"/>
      <c r="LIM4" s="104"/>
      <c r="LIN4" s="104"/>
      <c r="LIO4" s="104"/>
      <c r="LIP4" s="104"/>
      <c r="LIQ4" s="104"/>
      <c r="LIR4" s="104"/>
      <c r="LIS4" s="104"/>
      <c r="LIT4" s="104"/>
      <c r="LIU4" s="104"/>
      <c r="LIV4" s="104"/>
      <c r="LIW4" s="104"/>
      <c r="LIX4" s="104"/>
      <c r="LIY4" s="104"/>
      <c r="LIZ4" s="104"/>
      <c r="LJA4" s="104"/>
      <c r="LJB4" s="104"/>
      <c r="LJC4" s="104"/>
      <c r="LJD4" s="104"/>
      <c r="LJE4" s="104"/>
      <c r="LJF4" s="104"/>
      <c r="LJG4" s="104"/>
      <c r="LJH4" s="104"/>
      <c r="LJI4" s="104"/>
      <c r="LJJ4" s="104"/>
      <c r="LJK4" s="104"/>
      <c r="LJL4" s="104"/>
      <c r="LJM4" s="104"/>
      <c r="LJN4" s="104"/>
      <c r="LJO4" s="104"/>
      <c r="LJP4" s="104"/>
      <c r="LJQ4" s="104"/>
      <c r="LJR4" s="104"/>
      <c r="LJS4" s="104"/>
      <c r="LJT4" s="104"/>
      <c r="LJU4" s="104"/>
      <c r="LJV4" s="104"/>
      <c r="LJW4" s="104"/>
      <c r="LJX4" s="104"/>
      <c r="LJY4" s="104"/>
      <c r="LJZ4" s="104"/>
      <c r="LKA4" s="104"/>
      <c r="LKB4" s="104"/>
      <c r="LKC4" s="104"/>
      <c r="LKD4" s="104"/>
      <c r="LKE4" s="104"/>
      <c r="LKF4" s="104"/>
      <c r="LKG4" s="104"/>
      <c r="LKH4" s="104"/>
      <c r="LKI4" s="104"/>
      <c r="LKJ4" s="104"/>
      <c r="LKK4" s="104"/>
      <c r="LKL4" s="104"/>
      <c r="LKM4" s="104"/>
      <c r="LKN4" s="104"/>
      <c r="LKO4" s="104"/>
      <c r="LKP4" s="104"/>
      <c r="LKQ4" s="104"/>
      <c r="LKR4" s="104"/>
      <c r="LKS4" s="104"/>
      <c r="LKT4" s="104"/>
      <c r="LKU4" s="104"/>
      <c r="LKV4" s="104"/>
      <c r="LKW4" s="104"/>
      <c r="LKX4" s="104"/>
      <c r="LKY4" s="104"/>
      <c r="LKZ4" s="104"/>
      <c r="LLA4" s="104"/>
      <c r="LLB4" s="104"/>
      <c r="LLC4" s="104"/>
      <c r="LLD4" s="104"/>
      <c r="LLE4" s="104"/>
      <c r="LLF4" s="104"/>
      <c r="LLG4" s="104"/>
      <c r="LLH4" s="104"/>
      <c r="LLI4" s="104"/>
      <c r="LLJ4" s="104"/>
      <c r="LLK4" s="104"/>
      <c r="LLL4" s="104"/>
      <c r="LLM4" s="104"/>
      <c r="LLN4" s="104"/>
      <c r="LLO4" s="104"/>
      <c r="LLP4" s="104"/>
      <c r="LLQ4" s="104"/>
      <c r="LLR4" s="104"/>
      <c r="LLS4" s="104"/>
      <c r="LLT4" s="104"/>
      <c r="LLU4" s="104"/>
      <c r="LLV4" s="104"/>
      <c r="LLW4" s="104"/>
      <c r="LLX4" s="104"/>
      <c r="LLY4" s="104"/>
      <c r="LLZ4" s="104"/>
      <c r="LMA4" s="104"/>
      <c r="LMB4" s="104"/>
      <c r="LMC4" s="104"/>
      <c r="LMD4" s="104"/>
      <c r="LME4" s="104"/>
      <c r="LMF4" s="104"/>
      <c r="LMG4" s="104"/>
      <c r="LMH4" s="104"/>
      <c r="LMI4" s="104"/>
      <c r="LMJ4" s="104"/>
      <c r="LMK4" s="104"/>
      <c r="LML4" s="104"/>
      <c r="LMM4" s="104"/>
      <c r="LMN4" s="104"/>
      <c r="LMO4" s="104"/>
      <c r="LMP4" s="104"/>
      <c r="LMQ4" s="104"/>
      <c r="LMR4" s="104"/>
      <c r="LMS4" s="104"/>
      <c r="LMT4" s="104"/>
      <c r="LMU4" s="104"/>
      <c r="LMV4" s="104"/>
      <c r="LMW4" s="104"/>
      <c r="LMX4" s="104"/>
      <c r="LMY4" s="104"/>
      <c r="LMZ4" s="104"/>
      <c r="LNA4" s="104"/>
      <c r="LNB4" s="104"/>
      <c r="LNC4" s="104"/>
      <c r="LND4" s="104"/>
      <c r="LNE4" s="104"/>
      <c r="LNF4" s="104"/>
      <c r="LNG4" s="104"/>
      <c r="LNH4" s="104"/>
      <c r="LNI4" s="104"/>
      <c r="LNJ4" s="104"/>
      <c r="LNK4" s="104"/>
      <c r="LNL4" s="104"/>
      <c r="LNM4" s="104"/>
      <c r="LNN4" s="104"/>
      <c r="LNO4" s="104"/>
      <c r="LNP4" s="104"/>
      <c r="LNQ4" s="104"/>
      <c r="LNR4" s="104"/>
      <c r="LNS4" s="104"/>
      <c r="LNT4" s="104"/>
      <c r="LNU4" s="104"/>
      <c r="LNV4" s="104"/>
      <c r="LNW4" s="104"/>
      <c r="LNX4" s="104"/>
      <c r="LNY4" s="104"/>
      <c r="LNZ4" s="104"/>
      <c r="LOA4" s="104"/>
      <c r="LOB4" s="104"/>
      <c r="LOC4" s="104"/>
      <c r="LOD4" s="104"/>
      <c r="LOE4" s="104"/>
      <c r="LOF4" s="104"/>
      <c r="LOG4" s="104"/>
      <c r="LOH4" s="104"/>
      <c r="LOI4" s="104"/>
      <c r="LOJ4" s="104"/>
      <c r="LOK4" s="104"/>
      <c r="LOL4" s="104"/>
      <c r="LOM4" s="104"/>
      <c r="LON4" s="104"/>
      <c r="LOO4" s="104"/>
      <c r="LOP4" s="104"/>
      <c r="LOQ4" s="104"/>
      <c r="LOR4" s="104"/>
      <c r="LOS4" s="104"/>
      <c r="LOT4" s="104"/>
      <c r="LOU4" s="104"/>
      <c r="LOV4" s="104"/>
      <c r="LOW4" s="104"/>
      <c r="LOX4" s="104"/>
      <c r="LOY4" s="104"/>
      <c r="LOZ4" s="104"/>
      <c r="LPA4" s="104"/>
      <c r="LPB4" s="104"/>
      <c r="LPC4" s="104"/>
      <c r="LPD4" s="104"/>
      <c r="LPE4" s="104"/>
      <c r="LPF4" s="104"/>
      <c r="LPG4" s="104"/>
      <c r="LPH4" s="104"/>
      <c r="LPI4" s="104"/>
      <c r="LPJ4" s="104"/>
      <c r="LPK4" s="104"/>
      <c r="LPL4" s="104"/>
      <c r="LPM4" s="104"/>
      <c r="LPN4" s="104"/>
      <c r="LPO4" s="104"/>
      <c r="LPP4" s="104"/>
      <c r="LPQ4" s="104"/>
      <c r="LPR4" s="104"/>
      <c r="LPS4" s="104"/>
      <c r="LPT4" s="104"/>
      <c r="LPU4" s="104"/>
      <c r="LPV4" s="104"/>
      <c r="LPW4" s="104"/>
      <c r="LPX4" s="104"/>
      <c r="LPY4" s="104"/>
      <c r="LPZ4" s="104"/>
      <c r="LQA4" s="104"/>
      <c r="LQB4" s="104"/>
      <c r="LQC4" s="104"/>
      <c r="LQD4" s="104"/>
      <c r="LQE4" s="104"/>
      <c r="LQF4" s="104"/>
      <c r="LQG4" s="104"/>
      <c r="LQH4" s="104"/>
      <c r="LQI4" s="104"/>
      <c r="LQJ4" s="104"/>
      <c r="LQK4" s="104"/>
      <c r="LQL4" s="104"/>
      <c r="LQM4" s="104"/>
      <c r="LQN4" s="104"/>
      <c r="LQO4" s="104"/>
      <c r="LQP4" s="104"/>
      <c r="LQQ4" s="104"/>
      <c r="LQR4" s="104"/>
      <c r="LQS4" s="104"/>
      <c r="LQT4" s="104"/>
      <c r="LQU4" s="104"/>
      <c r="LQV4" s="104"/>
      <c r="LQW4" s="104"/>
      <c r="LQX4" s="104"/>
      <c r="LQY4" s="104"/>
      <c r="LQZ4" s="104"/>
      <c r="LRA4" s="104"/>
      <c r="LRB4" s="104"/>
      <c r="LRC4" s="104"/>
      <c r="LRD4" s="104"/>
      <c r="LRE4" s="104"/>
      <c r="LRF4" s="104"/>
      <c r="LRG4" s="104"/>
      <c r="LRH4" s="104"/>
      <c r="LRI4" s="104"/>
      <c r="LRJ4" s="104"/>
      <c r="LRK4" s="104"/>
      <c r="LRL4" s="104"/>
      <c r="LRM4" s="104"/>
      <c r="LRN4" s="104"/>
      <c r="LRO4" s="104"/>
      <c r="LRP4" s="104"/>
      <c r="LRQ4" s="104"/>
      <c r="LRR4" s="104"/>
      <c r="LRS4" s="104"/>
      <c r="LRT4" s="104"/>
      <c r="LRU4" s="104"/>
      <c r="LRV4" s="104"/>
      <c r="LRW4" s="104"/>
      <c r="LRX4" s="104"/>
      <c r="LRY4" s="104"/>
      <c r="LRZ4" s="104"/>
      <c r="LSA4" s="104"/>
      <c r="LSB4" s="104"/>
      <c r="LSC4" s="104"/>
      <c r="LSD4" s="104"/>
      <c r="LSE4" s="104"/>
      <c r="LSF4" s="104"/>
      <c r="LSG4" s="104"/>
      <c r="LSH4" s="104"/>
      <c r="LSI4" s="104"/>
      <c r="LSJ4" s="104"/>
      <c r="LSK4" s="104"/>
      <c r="LSL4" s="104"/>
      <c r="LSM4" s="104"/>
      <c r="LSN4" s="104"/>
      <c r="LSO4" s="104"/>
      <c r="LSP4" s="104"/>
      <c r="LSQ4" s="104"/>
      <c r="LSR4" s="104"/>
      <c r="LSS4" s="104"/>
      <c r="LST4" s="104"/>
      <c r="LSU4" s="104"/>
      <c r="LSV4" s="104"/>
      <c r="LSW4" s="104"/>
      <c r="LSX4" s="104"/>
      <c r="LSY4" s="104"/>
      <c r="LSZ4" s="104"/>
      <c r="LTA4" s="104"/>
      <c r="LTB4" s="104"/>
      <c r="LTC4" s="104"/>
      <c r="LTD4" s="104"/>
      <c r="LTE4" s="104"/>
      <c r="LTF4" s="104"/>
      <c r="LTG4" s="104"/>
      <c r="LTH4" s="104"/>
      <c r="LTI4" s="104"/>
      <c r="LTJ4" s="104"/>
      <c r="LTK4" s="104"/>
      <c r="LTL4" s="104"/>
      <c r="LTM4" s="104"/>
      <c r="LTN4" s="104"/>
      <c r="LTO4" s="104"/>
      <c r="LTP4" s="104"/>
      <c r="LTQ4" s="104"/>
      <c r="LTR4" s="104"/>
      <c r="LTS4" s="104"/>
      <c r="LTT4" s="104"/>
      <c r="LTU4" s="104"/>
      <c r="LTV4" s="104"/>
      <c r="LTW4" s="104"/>
      <c r="LTX4" s="104"/>
      <c r="LTY4" s="104"/>
      <c r="LTZ4" s="104"/>
      <c r="LUA4" s="104"/>
      <c r="LUB4" s="104"/>
      <c r="LUC4" s="104"/>
      <c r="LUD4" s="104"/>
      <c r="LUE4" s="104"/>
      <c r="LUF4" s="104"/>
      <c r="LUG4" s="104"/>
      <c r="LUH4" s="104"/>
      <c r="LUI4" s="104"/>
      <c r="LUJ4" s="104"/>
      <c r="LUK4" s="104"/>
      <c r="LUL4" s="104"/>
      <c r="LUM4" s="104"/>
      <c r="LUN4" s="104"/>
      <c r="LUO4" s="104"/>
      <c r="LUP4" s="104"/>
      <c r="LUQ4" s="104"/>
      <c r="LUR4" s="104"/>
      <c r="LUS4" s="104"/>
      <c r="LUT4" s="104"/>
      <c r="LUU4" s="104"/>
      <c r="LUV4" s="104"/>
      <c r="LUW4" s="104"/>
      <c r="LUX4" s="104"/>
      <c r="LUY4" s="104"/>
      <c r="LUZ4" s="104"/>
      <c r="LVA4" s="104"/>
      <c r="LVB4" s="104"/>
      <c r="LVC4" s="104"/>
      <c r="LVD4" s="104"/>
      <c r="LVE4" s="104"/>
      <c r="LVF4" s="104"/>
      <c r="LVG4" s="104"/>
      <c r="LVH4" s="104"/>
      <c r="LVI4" s="104"/>
      <c r="LVJ4" s="104"/>
      <c r="LVK4" s="104"/>
      <c r="LVL4" s="104"/>
      <c r="LVM4" s="104"/>
      <c r="LVN4" s="104"/>
      <c r="LVO4" s="104"/>
      <c r="LVP4" s="104"/>
      <c r="LVQ4" s="104"/>
      <c r="LVR4" s="104"/>
      <c r="LVS4" s="104"/>
      <c r="LVT4" s="104"/>
      <c r="LVU4" s="104"/>
      <c r="LVV4" s="104"/>
      <c r="LVW4" s="104"/>
      <c r="LVX4" s="104"/>
      <c r="LVY4" s="104"/>
      <c r="LVZ4" s="104"/>
      <c r="LWA4" s="104"/>
      <c r="LWB4" s="104"/>
      <c r="LWC4" s="104"/>
      <c r="LWD4" s="104"/>
      <c r="LWE4" s="104"/>
      <c r="LWF4" s="104"/>
      <c r="LWG4" s="104"/>
      <c r="LWH4" s="104"/>
      <c r="LWI4" s="104"/>
      <c r="LWJ4" s="104"/>
      <c r="LWK4" s="104"/>
      <c r="LWL4" s="104"/>
      <c r="LWM4" s="104"/>
      <c r="LWN4" s="104"/>
      <c r="LWO4" s="104"/>
      <c r="LWP4" s="104"/>
      <c r="LWQ4" s="104"/>
      <c r="LWR4" s="104"/>
      <c r="LWS4" s="104"/>
      <c r="LWT4" s="104"/>
      <c r="LWU4" s="104"/>
      <c r="LWV4" s="104"/>
      <c r="LWW4" s="104"/>
      <c r="LWX4" s="104"/>
      <c r="LWY4" s="104"/>
      <c r="LWZ4" s="104"/>
      <c r="LXA4" s="104"/>
      <c r="LXB4" s="104"/>
      <c r="LXC4" s="104"/>
      <c r="LXD4" s="104"/>
      <c r="LXE4" s="104"/>
      <c r="LXF4" s="104"/>
      <c r="LXG4" s="104"/>
      <c r="LXH4" s="104"/>
      <c r="LXI4" s="104"/>
      <c r="LXJ4" s="104"/>
      <c r="LXK4" s="104"/>
      <c r="LXL4" s="104"/>
      <c r="LXM4" s="104"/>
      <c r="LXN4" s="104"/>
      <c r="LXO4" s="104"/>
      <c r="LXP4" s="104"/>
      <c r="LXQ4" s="104"/>
      <c r="LXR4" s="104"/>
      <c r="LXS4" s="104"/>
      <c r="LXT4" s="104"/>
      <c r="LXU4" s="104"/>
      <c r="LXV4" s="104"/>
      <c r="LXW4" s="104"/>
      <c r="LXX4" s="104"/>
      <c r="LXY4" s="104"/>
      <c r="LXZ4" s="104"/>
      <c r="LYA4" s="104"/>
      <c r="LYB4" s="104"/>
      <c r="LYC4" s="104"/>
      <c r="LYD4" s="104"/>
      <c r="LYE4" s="104"/>
      <c r="LYF4" s="104"/>
      <c r="LYG4" s="104"/>
      <c r="LYH4" s="104"/>
      <c r="LYI4" s="104"/>
      <c r="LYJ4" s="104"/>
      <c r="LYK4" s="104"/>
      <c r="LYL4" s="104"/>
      <c r="LYM4" s="104"/>
      <c r="LYN4" s="104"/>
      <c r="LYO4" s="104"/>
      <c r="LYP4" s="104"/>
      <c r="LYQ4" s="104"/>
      <c r="LYR4" s="104"/>
      <c r="LYS4" s="104"/>
      <c r="LYT4" s="104"/>
      <c r="LYU4" s="104"/>
      <c r="LYV4" s="104"/>
      <c r="LYW4" s="104"/>
      <c r="LYX4" s="104"/>
      <c r="LYY4" s="104"/>
      <c r="LYZ4" s="104"/>
      <c r="LZA4" s="104"/>
      <c r="LZB4" s="104"/>
      <c r="LZC4" s="104"/>
      <c r="LZD4" s="104"/>
      <c r="LZE4" s="104"/>
      <c r="LZF4" s="104"/>
      <c r="LZG4" s="104"/>
      <c r="LZH4" s="104"/>
      <c r="LZI4" s="104"/>
      <c r="LZJ4" s="104"/>
      <c r="LZK4" s="104"/>
      <c r="LZL4" s="104"/>
      <c r="LZM4" s="104"/>
      <c r="LZN4" s="104"/>
      <c r="LZO4" s="104"/>
      <c r="LZP4" s="104"/>
      <c r="LZQ4" s="104"/>
      <c r="LZR4" s="104"/>
      <c r="LZS4" s="104"/>
      <c r="LZT4" s="104"/>
      <c r="LZU4" s="104"/>
      <c r="LZV4" s="104"/>
      <c r="LZW4" s="104"/>
      <c r="LZX4" s="104"/>
      <c r="LZY4" s="104"/>
      <c r="LZZ4" s="104"/>
      <c r="MAA4" s="104"/>
      <c r="MAB4" s="104"/>
      <c r="MAC4" s="104"/>
      <c r="MAD4" s="104"/>
      <c r="MAE4" s="104"/>
      <c r="MAF4" s="104"/>
      <c r="MAG4" s="104"/>
      <c r="MAH4" s="104"/>
      <c r="MAI4" s="104"/>
      <c r="MAJ4" s="104"/>
      <c r="MAK4" s="104"/>
      <c r="MAL4" s="104"/>
      <c r="MAM4" s="104"/>
      <c r="MAN4" s="104"/>
      <c r="MAO4" s="104"/>
      <c r="MAP4" s="104"/>
      <c r="MAQ4" s="104"/>
      <c r="MAR4" s="104"/>
      <c r="MAS4" s="104"/>
      <c r="MAT4" s="104"/>
      <c r="MAU4" s="104"/>
      <c r="MAV4" s="104"/>
      <c r="MAW4" s="104"/>
      <c r="MAX4" s="104"/>
      <c r="MAY4" s="104"/>
      <c r="MAZ4" s="104"/>
      <c r="MBA4" s="104"/>
      <c r="MBB4" s="104"/>
      <c r="MBC4" s="104"/>
      <c r="MBD4" s="104"/>
      <c r="MBE4" s="104"/>
      <c r="MBF4" s="104"/>
      <c r="MBG4" s="104"/>
      <c r="MBH4" s="104"/>
      <c r="MBI4" s="104"/>
      <c r="MBJ4" s="104"/>
      <c r="MBK4" s="104"/>
      <c r="MBL4" s="104"/>
      <c r="MBM4" s="104"/>
      <c r="MBN4" s="104"/>
      <c r="MBO4" s="104"/>
      <c r="MBP4" s="104"/>
      <c r="MBQ4" s="104"/>
      <c r="MBR4" s="104"/>
      <c r="MBS4" s="104"/>
      <c r="MBT4" s="104"/>
      <c r="MBU4" s="104"/>
      <c r="MBV4" s="104"/>
      <c r="MBW4" s="104"/>
      <c r="MBX4" s="104"/>
      <c r="MBY4" s="104"/>
      <c r="MBZ4" s="104"/>
      <c r="MCA4" s="104"/>
      <c r="MCB4" s="104"/>
      <c r="MCC4" s="104"/>
      <c r="MCD4" s="104"/>
      <c r="MCE4" s="104"/>
      <c r="MCF4" s="104"/>
      <c r="MCG4" s="104"/>
      <c r="MCH4" s="104"/>
      <c r="MCI4" s="104"/>
      <c r="MCJ4" s="104"/>
      <c r="MCK4" s="104"/>
      <c r="MCL4" s="104"/>
      <c r="MCM4" s="104"/>
      <c r="MCN4" s="104"/>
      <c r="MCO4" s="104"/>
      <c r="MCP4" s="104"/>
      <c r="MCQ4" s="104"/>
      <c r="MCR4" s="104"/>
      <c r="MCS4" s="104"/>
      <c r="MCT4" s="104"/>
      <c r="MCU4" s="104"/>
      <c r="MCV4" s="104"/>
      <c r="MCW4" s="104"/>
      <c r="MCX4" s="104"/>
      <c r="MCY4" s="104"/>
      <c r="MCZ4" s="104"/>
      <c r="MDA4" s="104"/>
      <c r="MDB4" s="104"/>
      <c r="MDC4" s="104"/>
      <c r="MDD4" s="104"/>
      <c r="MDE4" s="104"/>
      <c r="MDF4" s="104"/>
      <c r="MDG4" s="104"/>
      <c r="MDH4" s="104"/>
      <c r="MDI4" s="104"/>
      <c r="MDJ4" s="104"/>
      <c r="MDK4" s="104"/>
      <c r="MDL4" s="104"/>
      <c r="MDM4" s="104"/>
      <c r="MDN4" s="104"/>
      <c r="MDO4" s="104"/>
      <c r="MDP4" s="104"/>
      <c r="MDQ4" s="104"/>
      <c r="MDR4" s="104"/>
      <c r="MDS4" s="104"/>
      <c r="MDT4" s="104"/>
      <c r="MDU4" s="104"/>
      <c r="MDV4" s="104"/>
      <c r="MDW4" s="104"/>
      <c r="MDX4" s="104"/>
      <c r="MDY4" s="104"/>
      <c r="MDZ4" s="104"/>
      <c r="MEA4" s="104"/>
      <c r="MEB4" s="104"/>
      <c r="MEC4" s="104"/>
      <c r="MED4" s="104"/>
      <c r="MEE4" s="104"/>
      <c r="MEF4" s="104"/>
      <c r="MEG4" s="104"/>
      <c r="MEH4" s="104"/>
      <c r="MEI4" s="104"/>
      <c r="MEJ4" s="104"/>
      <c r="MEK4" s="104"/>
      <c r="MEL4" s="104"/>
      <c r="MEM4" s="104"/>
      <c r="MEN4" s="104"/>
      <c r="MEO4" s="104"/>
      <c r="MEP4" s="104"/>
      <c r="MEQ4" s="104"/>
      <c r="MER4" s="104"/>
      <c r="MES4" s="104"/>
      <c r="MET4" s="104"/>
      <c r="MEU4" s="104"/>
      <c r="MEV4" s="104"/>
      <c r="MEW4" s="104"/>
      <c r="MEX4" s="104"/>
      <c r="MEY4" s="104"/>
      <c r="MEZ4" s="104"/>
      <c r="MFA4" s="104"/>
      <c r="MFB4" s="104"/>
      <c r="MFC4" s="104"/>
      <c r="MFD4" s="104"/>
      <c r="MFE4" s="104"/>
      <c r="MFF4" s="104"/>
      <c r="MFG4" s="104"/>
      <c r="MFH4" s="104"/>
      <c r="MFI4" s="104"/>
      <c r="MFJ4" s="104"/>
      <c r="MFK4" s="104"/>
      <c r="MFL4" s="104"/>
      <c r="MFM4" s="104"/>
      <c r="MFN4" s="104"/>
      <c r="MFO4" s="104"/>
      <c r="MFP4" s="104"/>
      <c r="MFQ4" s="104"/>
      <c r="MFR4" s="104"/>
      <c r="MFS4" s="104"/>
      <c r="MFT4" s="104"/>
      <c r="MFU4" s="104"/>
      <c r="MFV4" s="104"/>
      <c r="MFW4" s="104"/>
      <c r="MFX4" s="104"/>
      <c r="MFY4" s="104"/>
      <c r="MFZ4" s="104"/>
      <c r="MGA4" s="104"/>
      <c r="MGB4" s="104"/>
      <c r="MGC4" s="104"/>
      <c r="MGD4" s="104"/>
      <c r="MGE4" s="104"/>
      <c r="MGF4" s="104"/>
      <c r="MGG4" s="104"/>
      <c r="MGH4" s="104"/>
      <c r="MGI4" s="104"/>
      <c r="MGJ4" s="104"/>
      <c r="MGK4" s="104"/>
      <c r="MGL4" s="104"/>
      <c r="MGM4" s="104"/>
      <c r="MGN4" s="104"/>
      <c r="MGO4" s="104"/>
      <c r="MGP4" s="104"/>
      <c r="MGQ4" s="104"/>
      <c r="MGR4" s="104"/>
      <c r="MGS4" s="104"/>
      <c r="MGT4" s="104"/>
      <c r="MGU4" s="104"/>
      <c r="MGV4" s="104"/>
      <c r="MGW4" s="104"/>
      <c r="MGX4" s="104"/>
      <c r="MGY4" s="104"/>
      <c r="MGZ4" s="104"/>
      <c r="MHA4" s="104"/>
      <c r="MHB4" s="104"/>
      <c r="MHC4" s="104"/>
      <c r="MHD4" s="104"/>
      <c r="MHE4" s="104"/>
      <c r="MHF4" s="104"/>
      <c r="MHG4" s="104"/>
      <c r="MHH4" s="104"/>
      <c r="MHI4" s="104"/>
      <c r="MHJ4" s="104"/>
      <c r="MHK4" s="104"/>
      <c r="MHL4" s="104"/>
      <c r="MHM4" s="104"/>
      <c r="MHN4" s="104"/>
      <c r="MHO4" s="104"/>
      <c r="MHP4" s="104"/>
      <c r="MHQ4" s="104"/>
      <c r="MHR4" s="104"/>
      <c r="MHS4" s="104"/>
      <c r="MHT4" s="104"/>
      <c r="MHU4" s="104"/>
      <c r="MHV4" s="104"/>
      <c r="MHW4" s="104"/>
      <c r="MHX4" s="104"/>
      <c r="MHY4" s="104"/>
      <c r="MHZ4" s="104"/>
      <c r="MIA4" s="104"/>
      <c r="MIB4" s="104"/>
      <c r="MIC4" s="104"/>
      <c r="MID4" s="104"/>
      <c r="MIE4" s="104"/>
      <c r="MIF4" s="104"/>
      <c r="MIG4" s="104"/>
      <c r="MIH4" s="104"/>
      <c r="MII4" s="104"/>
      <c r="MIJ4" s="104"/>
      <c r="MIK4" s="104"/>
      <c r="MIL4" s="104"/>
      <c r="MIM4" s="104"/>
      <c r="MIN4" s="104"/>
      <c r="MIO4" s="104"/>
      <c r="MIP4" s="104"/>
      <c r="MIQ4" s="104"/>
      <c r="MIR4" s="104"/>
      <c r="MIS4" s="104"/>
      <c r="MIT4" s="104"/>
      <c r="MIU4" s="104"/>
      <c r="MIV4" s="104"/>
      <c r="MIW4" s="104"/>
      <c r="MIX4" s="104"/>
      <c r="MIY4" s="104"/>
      <c r="MIZ4" s="104"/>
      <c r="MJA4" s="104"/>
      <c r="MJB4" s="104"/>
      <c r="MJC4" s="104"/>
      <c r="MJD4" s="104"/>
      <c r="MJE4" s="104"/>
      <c r="MJF4" s="104"/>
      <c r="MJG4" s="104"/>
      <c r="MJH4" s="104"/>
      <c r="MJI4" s="104"/>
      <c r="MJJ4" s="104"/>
      <c r="MJK4" s="104"/>
      <c r="MJL4" s="104"/>
      <c r="MJM4" s="104"/>
      <c r="MJN4" s="104"/>
      <c r="MJO4" s="104"/>
      <c r="MJP4" s="104"/>
      <c r="MJQ4" s="104"/>
      <c r="MJR4" s="104"/>
      <c r="MJS4" s="104"/>
      <c r="MJT4" s="104"/>
      <c r="MJU4" s="104"/>
      <c r="MJV4" s="104"/>
      <c r="MJW4" s="104"/>
      <c r="MJX4" s="104"/>
      <c r="MJY4" s="104"/>
      <c r="MJZ4" s="104"/>
      <c r="MKA4" s="104"/>
      <c r="MKB4" s="104"/>
      <c r="MKC4" s="104"/>
      <c r="MKD4" s="104"/>
      <c r="MKE4" s="104"/>
      <c r="MKF4" s="104"/>
      <c r="MKG4" s="104"/>
      <c r="MKH4" s="104"/>
      <c r="MKI4" s="104"/>
      <c r="MKJ4" s="104"/>
      <c r="MKK4" s="104"/>
      <c r="MKL4" s="104"/>
      <c r="MKM4" s="104"/>
      <c r="MKN4" s="104"/>
      <c r="MKO4" s="104"/>
      <c r="MKP4" s="104"/>
      <c r="MKQ4" s="104"/>
      <c r="MKR4" s="104"/>
      <c r="MKS4" s="104"/>
      <c r="MKT4" s="104"/>
      <c r="MKU4" s="104"/>
      <c r="MKV4" s="104"/>
      <c r="MKW4" s="104"/>
      <c r="MKX4" s="104"/>
      <c r="MKY4" s="104"/>
      <c r="MKZ4" s="104"/>
      <c r="MLA4" s="104"/>
      <c r="MLB4" s="104"/>
      <c r="MLC4" s="104"/>
      <c r="MLD4" s="104"/>
      <c r="MLE4" s="104"/>
      <c r="MLF4" s="104"/>
      <c r="MLG4" s="104"/>
      <c r="MLH4" s="104"/>
      <c r="MLI4" s="104"/>
      <c r="MLJ4" s="104"/>
      <c r="MLK4" s="104"/>
      <c r="MLL4" s="104"/>
      <c r="MLM4" s="104"/>
      <c r="MLN4" s="104"/>
      <c r="MLO4" s="104"/>
      <c r="MLP4" s="104"/>
      <c r="MLQ4" s="104"/>
      <c r="MLR4" s="104"/>
      <c r="MLS4" s="104"/>
      <c r="MLT4" s="104"/>
      <c r="MLU4" s="104"/>
      <c r="MLV4" s="104"/>
      <c r="MLW4" s="104"/>
      <c r="MLX4" s="104"/>
      <c r="MLY4" s="104"/>
      <c r="MLZ4" s="104"/>
      <c r="MMA4" s="104"/>
      <c r="MMB4" s="104"/>
      <c r="MMC4" s="104"/>
      <c r="MMD4" s="104"/>
      <c r="MME4" s="104"/>
      <c r="MMF4" s="104"/>
      <c r="MMG4" s="104"/>
      <c r="MMH4" s="104"/>
      <c r="MMI4" s="104"/>
      <c r="MMJ4" s="104"/>
      <c r="MMK4" s="104"/>
      <c r="MML4" s="104"/>
      <c r="MMM4" s="104"/>
      <c r="MMN4" s="104"/>
      <c r="MMO4" s="104"/>
      <c r="MMP4" s="104"/>
      <c r="MMQ4" s="104"/>
      <c r="MMR4" s="104"/>
      <c r="MMS4" s="104"/>
      <c r="MMT4" s="104"/>
      <c r="MMU4" s="104"/>
      <c r="MMV4" s="104"/>
      <c r="MMW4" s="104"/>
      <c r="MMX4" s="104"/>
      <c r="MMY4" s="104"/>
      <c r="MMZ4" s="104"/>
      <c r="MNA4" s="104"/>
      <c r="MNB4" s="104"/>
      <c r="MNC4" s="104"/>
      <c r="MND4" s="104"/>
      <c r="MNE4" s="104"/>
      <c r="MNF4" s="104"/>
      <c r="MNG4" s="104"/>
      <c r="MNH4" s="104"/>
      <c r="MNI4" s="104"/>
      <c r="MNJ4" s="104"/>
      <c r="MNK4" s="104"/>
      <c r="MNL4" s="104"/>
      <c r="MNM4" s="104"/>
      <c r="MNN4" s="104"/>
      <c r="MNO4" s="104"/>
      <c r="MNP4" s="104"/>
      <c r="MNQ4" s="104"/>
      <c r="MNR4" s="104"/>
      <c r="MNS4" s="104"/>
      <c r="MNT4" s="104"/>
      <c r="MNU4" s="104"/>
      <c r="MNV4" s="104"/>
      <c r="MNW4" s="104"/>
      <c r="MNX4" s="104"/>
      <c r="MNY4" s="104"/>
      <c r="MNZ4" s="104"/>
      <c r="MOA4" s="104"/>
      <c r="MOB4" s="104"/>
      <c r="MOC4" s="104"/>
      <c r="MOD4" s="104"/>
      <c r="MOE4" s="104"/>
      <c r="MOF4" s="104"/>
      <c r="MOG4" s="104"/>
      <c r="MOH4" s="104"/>
      <c r="MOI4" s="104"/>
      <c r="MOJ4" s="104"/>
      <c r="MOK4" s="104"/>
      <c r="MOL4" s="104"/>
      <c r="MOM4" s="104"/>
      <c r="MON4" s="104"/>
      <c r="MOO4" s="104"/>
      <c r="MOP4" s="104"/>
      <c r="MOQ4" s="104"/>
      <c r="MOR4" s="104"/>
      <c r="MOS4" s="104"/>
      <c r="MOT4" s="104"/>
      <c r="MOU4" s="104"/>
      <c r="MOV4" s="104"/>
      <c r="MOW4" s="104"/>
      <c r="MOX4" s="104"/>
      <c r="MOY4" s="104"/>
      <c r="MOZ4" s="104"/>
      <c r="MPA4" s="104"/>
      <c r="MPB4" s="104"/>
      <c r="MPC4" s="104"/>
      <c r="MPD4" s="104"/>
      <c r="MPE4" s="104"/>
      <c r="MPF4" s="104"/>
      <c r="MPG4" s="104"/>
      <c r="MPH4" s="104"/>
      <c r="MPI4" s="104"/>
      <c r="MPJ4" s="104"/>
      <c r="MPK4" s="104"/>
      <c r="MPL4" s="104"/>
      <c r="MPM4" s="104"/>
      <c r="MPN4" s="104"/>
      <c r="MPO4" s="104"/>
      <c r="MPP4" s="104"/>
      <c r="MPQ4" s="104"/>
      <c r="MPR4" s="104"/>
      <c r="MPS4" s="104"/>
      <c r="MPT4" s="104"/>
      <c r="MPU4" s="104"/>
      <c r="MPV4" s="104"/>
      <c r="MPW4" s="104"/>
      <c r="MPX4" s="104"/>
      <c r="MPY4" s="104"/>
      <c r="MPZ4" s="104"/>
      <c r="MQA4" s="104"/>
      <c r="MQB4" s="104"/>
      <c r="MQC4" s="104"/>
      <c r="MQD4" s="104"/>
      <c r="MQE4" s="104"/>
      <c r="MQF4" s="104"/>
      <c r="MQG4" s="104"/>
      <c r="MQH4" s="104"/>
      <c r="MQI4" s="104"/>
      <c r="MQJ4" s="104"/>
      <c r="MQK4" s="104"/>
      <c r="MQL4" s="104"/>
      <c r="MQM4" s="104"/>
      <c r="MQN4" s="104"/>
      <c r="MQO4" s="104"/>
      <c r="MQP4" s="104"/>
      <c r="MQQ4" s="104"/>
      <c r="MQR4" s="104"/>
      <c r="MQS4" s="104"/>
      <c r="MQT4" s="104"/>
      <c r="MQU4" s="104"/>
      <c r="MQV4" s="104"/>
      <c r="MQW4" s="104"/>
      <c r="MQX4" s="104"/>
      <c r="MQY4" s="104"/>
      <c r="MQZ4" s="104"/>
      <c r="MRA4" s="104"/>
      <c r="MRB4" s="104"/>
      <c r="MRC4" s="104"/>
      <c r="MRD4" s="104"/>
      <c r="MRE4" s="104"/>
      <c r="MRF4" s="104"/>
      <c r="MRG4" s="104"/>
      <c r="MRH4" s="104"/>
      <c r="MRI4" s="104"/>
      <c r="MRJ4" s="104"/>
      <c r="MRK4" s="104"/>
      <c r="MRL4" s="104"/>
      <c r="MRM4" s="104"/>
      <c r="MRN4" s="104"/>
      <c r="MRO4" s="104"/>
      <c r="MRP4" s="104"/>
      <c r="MRQ4" s="104"/>
      <c r="MRR4" s="104"/>
      <c r="MRS4" s="104"/>
      <c r="MRT4" s="104"/>
      <c r="MRU4" s="104"/>
      <c r="MRV4" s="104"/>
      <c r="MRW4" s="104"/>
      <c r="MRX4" s="104"/>
      <c r="MRY4" s="104"/>
      <c r="MRZ4" s="104"/>
      <c r="MSA4" s="104"/>
      <c r="MSB4" s="104"/>
      <c r="MSC4" s="104"/>
      <c r="MSD4" s="104"/>
      <c r="MSE4" s="104"/>
      <c r="MSF4" s="104"/>
      <c r="MSG4" s="104"/>
      <c r="MSH4" s="104"/>
      <c r="MSI4" s="104"/>
      <c r="MSJ4" s="104"/>
      <c r="MSK4" s="104"/>
      <c r="MSL4" s="104"/>
      <c r="MSM4" s="104"/>
      <c r="MSN4" s="104"/>
      <c r="MSO4" s="104"/>
      <c r="MSP4" s="104"/>
      <c r="MSQ4" s="104"/>
      <c r="MSR4" s="104"/>
      <c r="MSS4" s="104"/>
      <c r="MST4" s="104"/>
      <c r="MSU4" s="104"/>
      <c r="MSV4" s="104"/>
      <c r="MSW4" s="104"/>
      <c r="MSX4" s="104"/>
      <c r="MSY4" s="104"/>
      <c r="MSZ4" s="104"/>
      <c r="MTA4" s="104"/>
      <c r="MTB4" s="104"/>
      <c r="MTC4" s="104"/>
      <c r="MTD4" s="104"/>
      <c r="MTE4" s="104"/>
      <c r="MTF4" s="104"/>
      <c r="MTG4" s="104"/>
      <c r="MTH4" s="104"/>
      <c r="MTI4" s="104"/>
      <c r="MTJ4" s="104"/>
      <c r="MTK4" s="104"/>
      <c r="MTL4" s="104"/>
      <c r="MTM4" s="104"/>
      <c r="MTN4" s="104"/>
      <c r="MTO4" s="104"/>
      <c r="MTP4" s="104"/>
      <c r="MTQ4" s="104"/>
      <c r="MTR4" s="104"/>
      <c r="MTS4" s="104"/>
      <c r="MTT4" s="104"/>
      <c r="MTU4" s="104"/>
      <c r="MTV4" s="104"/>
      <c r="MTW4" s="104"/>
      <c r="MTX4" s="104"/>
      <c r="MTY4" s="104"/>
      <c r="MTZ4" s="104"/>
      <c r="MUA4" s="104"/>
      <c r="MUB4" s="104"/>
      <c r="MUC4" s="104"/>
      <c r="MUD4" s="104"/>
      <c r="MUE4" s="104"/>
      <c r="MUF4" s="104"/>
      <c r="MUG4" s="104"/>
      <c r="MUH4" s="104"/>
      <c r="MUI4" s="104"/>
      <c r="MUJ4" s="104"/>
      <c r="MUK4" s="104"/>
      <c r="MUL4" s="104"/>
      <c r="MUM4" s="104"/>
      <c r="MUN4" s="104"/>
      <c r="MUO4" s="104"/>
      <c r="MUP4" s="104"/>
      <c r="MUQ4" s="104"/>
      <c r="MUR4" s="104"/>
      <c r="MUS4" s="104"/>
      <c r="MUT4" s="104"/>
      <c r="MUU4" s="104"/>
      <c r="MUV4" s="104"/>
      <c r="MUW4" s="104"/>
      <c r="MUX4" s="104"/>
      <c r="MUY4" s="104"/>
      <c r="MUZ4" s="104"/>
      <c r="MVA4" s="104"/>
      <c r="MVB4" s="104"/>
      <c r="MVC4" s="104"/>
      <c r="MVD4" s="104"/>
      <c r="MVE4" s="104"/>
      <c r="MVF4" s="104"/>
      <c r="MVG4" s="104"/>
      <c r="MVH4" s="104"/>
      <c r="MVI4" s="104"/>
      <c r="MVJ4" s="104"/>
      <c r="MVK4" s="104"/>
      <c r="MVL4" s="104"/>
      <c r="MVM4" s="104"/>
      <c r="MVN4" s="104"/>
      <c r="MVO4" s="104"/>
      <c r="MVP4" s="104"/>
      <c r="MVQ4" s="104"/>
      <c r="MVR4" s="104"/>
      <c r="MVS4" s="104"/>
      <c r="MVT4" s="104"/>
      <c r="MVU4" s="104"/>
      <c r="MVV4" s="104"/>
      <c r="MVW4" s="104"/>
      <c r="MVX4" s="104"/>
      <c r="MVY4" s="104"/>
      <c r="MVZ4" s="104"/>
      <c r="MWA4" s="104"/>
      <c r="MWB4" s="104"/>
      <c r="MWC4" s="104"/>
      <c r="MWD4" s="104"/>
      <c r="MWE4" s="104"/>
      <c r="MWF4" s="104"/>
      <c r="MWG4" s="104"/>
      <c r="MWH4" s="104"/>
      <c r="MWI4" s="104"/>
      <c r="MWJ4" s="104"/>
      <c r="MWK4" s="104"/>
      <c r="MWL4" s="104"/>
      <c r="MWM4" s="104"/>
      <c r="MWN4" s="104"/>
      <c r="MWO4" s="104"/>
      <c r="MWP4" s="104"/>
      <c r="MWQ4" s="104"/>
      <c r="MWR4" s="104"/>
      <c r="MWS4" s="104"/>
      <c r="MWT4" s="104"/>
      <c r="MWU4" s="104"/>
      <c r="MWV4" s="104"/>
      <c r="MWW4" s="104"/>
      <c r="MWX4" s="104"/>
      <c r="MWY4" s="104"/>
      <c r="MWZ4" s="104"/>
      <c r="MXA4" s="104"/>
      <c r="MXB4" s="104"/>
      <c r="MXC4" s="104"/>
      <c r="MXD4" s="104"/>
      <c r="MXE4" s="104"/>
      <c r="MXF4" s="104"/>
      <c r="MXG4" s="104"/>
      <c r="MXH4" s="104"/>
      <c r="MXI4" s="104"/>
      <c r="MXJ4" s="104"/>
      <c r="MXK4" s="104"/>
      <c r="MXL4" s="104"/>
      <c r="MXM4" s="104"/>
      <c r="MXN4" s="104"/>
      <c r="MXO4" s="104"/>
      <c r="MXP4" s="104"/>
      <c r="MXQ4" s="104"/>
      <c r="MXR4" s="104"/>
      <c r="MXS4" s="104"/>
      <c r="MXT4" s="104"/>
      <c r="MXU4" s="104"/>
      <c r="MXV4" s="104"/>
      <c r="MXW4" s="104"/>
      <c r="MXX4" s="104"/>
      <c r="MXY4" s="104"/>
      <c r="MXZ4" s="104"/>
      <c r="MYA4" s="104"/>
      <c r="MYB4" s="104"/>
      <c r="MYC4" s="104"/>
      <c r="MYD4" s="104"/>
      <c r="MYE4" s="104"/>
      <c r="MYF4" s="104"/>
      <c r="MYG4" s="104"/>
      <c r="MYH4" s="104"/>
      <c r="MYI4" s="104"/>
      <c r="MYJ4" s="104"/>
      <c r="MYK4" s="104"/>
      <c r="MYL4" s="104"/>
      <c r="MYM4" s="104"/>
      <c r="MYN4" s="104"/>
      <c r="MYO4" s="104"/>
      <c r="MYP4" s="104"/>
      <c r="MYQ4" s="104"/>
      <c r="MYR4" s="104"/>
      <c r="MYS4" s="104"/>
      <c r="MYT4" s="104"/>
      <c r="MYU4" s="104"/>
      <c r="MYV4" s="104"/>
      <c r="MYW4" s="104"/>
      <c r="MYX4" s="104"/>
      <c r="MYY4" s="104"/>
      <c r="MYZ4" s="104"/>
      <c r="MZA4" s="104"/>
      <c r="MZB4" s="104"/>
      <c r="MZC4" s="104"/>
      <c r="MZD4" s="104"/>
      <c r="MZE4" s="104"/>
      <c r="MZF4" s="104"/>
      <c r="MZG4" s="104"/>
      <c r="MZH4" s="104"/>
      <c r="MZI4" s="104"/>
      <c r="MZJ4" s="104"/>
      <c r="MZK4" s="104"/>
      <c r="MZL4" s="104"/>
      <c r="MZM4" s="104"/>
      <c r="MZN4" s="104"/>
      <c r="MZO4" s="104"/>
      <c r="MZP4" s="104"/>
      <c r="MZQ4" s="104"/>
      <c r="MZR4" s="104"/>
      <c r="MZS4" s="104"/>
      <c r="MZT4" s="104"/>
      <c r="MZU4" s="104"/>
      <c r="MZV4" s="104"/>
      <c r="MZW4" s="104"/>
      <c r="MZX4" s="104"/>
      <c r="MZY4" s="104"/>
      <c r="MZZ4" s="104"/>
      <c r="NAA4" s="104"/>
      <c r="NAB4" s="104"/>
      <c r="NAC4" s="104"/>
      <c r="NAD4" s="104"/>
      <c r="NAE4" s="104"/>
      <c r="NAF4" s="104"/>
      <c r="NAG4" s="104"/>
      <c r="NAH4" s="104"/>
      <c r="NAI4" s="104"/>
      <c r="NAJ4" s="104"/>
      <c r="NAK4" s="104"/>
      <c r="NAL4" s="104"/>
      <c r="NAM4" s="104"/>
      <c r="NAN4" s="104"/>
      <c r="NAO4" s="104"/>
      <c r="NAP4" s="104"/>
      <c r="NAQ4" s="104"/>
      <c r="NAR4" s="104"/>
      <c r="NAS4" s="104"/>
      <c r="NAT4" s="104"/>
      <c r="NAU4" s="104"/>
      <c r="NAV4" s="104"/>
      <c r="NAW4" s="104"/>
      <c r="NAX4" s="104"/>
      <c r="NAY4" s="104"/>
      <c r="NAZ4" s="104"/>
      <c r="NBA4" s="104"/>
      <c r="NBB4" s="104"/>
      <c r="NBC4" s="104"/>
      <c r="NBD4" s="104"/>
      <c r="NBE4" s="104"/>
      <c r="NBF4" s="104"/>
      <c r="NBG4" s="104"/>
      <c r="NBH4" s="104"/>
      <c r="NBI4" s="104"/>
      <c r="NBJ4" s="104"/>
      <c r="NBK4" s="104"/>
      <c r="NBL4" s="104"/>
      <c r="NBM4" s="104"/>
      <c r="NBN4" s="104"/>
      <c r="NBO4" s="104"/>
      <c r="NBP4" s="104"/>
      <c r="NBQ4" s="104"/>
      <c r="NBR4" s="104"/>
      <c r="NBS4" s="104"/>
      <c r="NBT4" s="104"/>
      <c r="NBU4" s="104"/>
      <c r="NBV4" s="104"/>
      <c r="NBW4" s="104"/>
      <c r="NBX4" s="104"/>
      <c r="NBY4" s="104"/>
      <c r="NBZ4" s="104"/>
      <c r="NCA4" s="104"/>
      <c r="NCB4" s="104"/>
      <c r="NCC4" s="104"/>
      <c r="NCD4" s="104"/>
      <c r="NCE4" s="104"/>
      <c r="NCF4" s="104"/>
      <c r="NCG4" s="104"/>
      <c r="NCH4" s="104"/>
      <c r="NCI4" s="104"/>
      <c r="NCJ4" s="104"/>
      <c r="NCK4" s="104"/>
      <c r="NCL4" s="104"/>
      <c r="NCM4" s="104"/>
      <c r="NCN4" s="104"/>
      <c r="NCO4" s="104"/>
      <c r="NCP4" s="104"/>
      <c r="NCQ4" s="104"/>
      <c r="NCR4" s="104"/>
      <c r="NCS4" s="104"/>
      <c r="NCT4" s="104"/>
      <c r="NCU4" s="104"/>
      <c r="NCV4" s="104"/>
      <c r="NCW4" s="104"/>
      <c r="NCX4" s="104"/>
      <c r="NCY4" s="104"/>
      <c r="NCZ4" s="104"/>
      <c r="NDA4" s="104"/>
      <c r="NDB4" s="104"/>
      <c r="NDC4" s="104"/>
      <c r="NDD4" s="104"/>
      <c r="NDE4" s="104"/>
      <c r="NDF4" s="104"/>
      <c r="NDG4" s="104"/>
      <c r="NDH4" s="104"/>
      <c r="NDI4" s="104"/>
      <c r="NDJ4" s="104"/>
      <c r="NDK4" s="104"/>
      <c r="NDL4" s="104"/>
      <c r="NDM4" s="104"/>
      <c r="NDN4" s="104"/>
      <c r="NDO4" s="104"/>
      <c r="NDP4" s="104"/>
      <c r="NDQ4" s="104"/>
      <c r="NDR4" s="104"/>
      <c r="NDS4" s="104"/>
      <c r="NDT4" s="104"/>
      <c r="NDU4" s="104"/>
      <c r="NDV4" s="104"/>
      <c r="NDW4" s="104"/>
      <c r="NDX4" s="104"/>
      <c r="NDY4" s="104"/>
      <c r="NDZ4" s="104"/>
      <c r="NEA4" s="104"/>
      <c r="NEB4" s="104"/>
      <c r="NEC4" s="104"/>
      <c r="NED4" s="104"/>
      <c r="NEE4" s="104"/>
      <c r="NEF4" s="104"/>
      <c r="NEG4" s="104"/>
      <c r="NEH4" s="104"/>
      <c r="NEI4" s="104"/>
      <c r="NEJ4" s="104"/>
      <c r="NEK4" s="104"/>
      <c r="NEL4" s="104"/>
      <c r="NEM4" s="104"/>
      <c r="NEN4" s="104"/>
      <c r="NEO4" s="104"/>
      <c r="NEP4" s="104"/>
      <c r="NEQ4" s="104"/>
      <c r="NER4" s="104"/>
      <c r="NES4" s="104"/>
      <c r="NET4" s="104"/>
      <c r="NEU4" s="104"/>
      <c r="NEV4" s="104"/>
      <c r="NEW4" s="104"/>
      <c r="NEX4" s="104"/>
      <c r="NEY4" s="104"/>
      <c r="NEZ4" s="104"/>
      <c r="NFA4" s="104"/>
      <c r="NFB4" s="104"/>
      <c r="NFC4" s="104"/>
      <c r="NFD4" s="104"/>
      <c r="NFE4" s="104"/>
      <c r="NFF4" s="104"/>
      <c r="NFG4" s="104"/>
      <c r="NFH4" s="104"/>
      <c r="NFI4" s="104"/>
      <c r="NFJ4" s="104"/>
      <c r="NFK4" s="104"/>
      <c r="NFL4" s="104"/>
      <c r="NFM4" s="104"/>
      <c r="NFN4" s="104"/>
      <c r="NFO4" s="104"/>
      <c r="NFP4" s="104"/>
      <c r="NFQ4" s="104"/>
      <c r="NFR4" s="104"/>
      <c r="NFS4" s="104"/>
      <c r="NFT4" s="104"/>
      <c r="NFU4" s="104"/>
      <c r="NFV4" s="104"/>
      <c r="NFW4" s="104"/>
      <c r="NFX4" s="104"/>
      <c r="NFY4" s="104"/>
      <c r="NFZ4" s="104"/>
      <c r="NGA4" s="104"/>
      <c r="NGB4" s="104"/>
      <c r="NGC4" s="104"/>
      <c r="NGD4" s="104"/>
      <c r="NGE4" s="104"/>
      <c r="NGF4" s="104"/>
      <c r="NGG4" s="104"/>
      <c r="NGH4" s="104"/>
      <c r="NGI4" s="104"/>
      <c r="NGJ4" s="104"/>
      <c r="NGK4" s="104"/>
      <c r="NGL4" s="104"/>
      <c r="NGM4" s="104"/>
      <c r="NGN4" s="104"/>
      <c r="NGO4" s="104"/>
      <c r="NGP4" s="104"/>
      <c r="NGQ4" s="104"/>
      <c r="NGR4" s="104"/>
      <c r="NGS4" s="104"/>
      <c r="NGT4" s="104"/>
      <c r="NGU4" s="104"/>
      <c r="NGV4" s="104"/>
      <c r="NGW4" s="104"/>
      <c r="NGX4" s="104"/>
      <c r="NGY4" s="104"/>
      <c r="NGZ4" s="104"/>
      <c r="NHA4" s="104"/>
      <c r="NHB4" s="104"/>
      <c r="NHC4" s="104"/>
      <c r="NHD4" s="104"/>
      <c r="NHE4" s="104"/>
      <c r="NHF4" s="104"/>
      <c r="NHG4" s="104"/>
      <c r="NHH4" s="104"/>
      <c r="NHI4" s="104"/>
      <c r="NHJ4" s="104"/>
      <c r="NHK4" s="104"/>
      <c r="NHL4" s="104"/>
      <c r="NHM4" s="104"/>
      <c r="NHN4" s="104"/>
      <c r="NHO4" s="104"/>
      <c r="NHP4" s="104"/>
      <c r="NHQ4" s="104"/>
      <c r="NHR4" s="104"/>
      <c r="NHS4" s="104"/>
      <c r="NHT4" s="104"/>
      <c r="NHU4" s="104"/>
      <c r="NHV4" s="104"/>
      <c r="NHW4" s="104"/>
      <c r="NHX4" s="104"/>
      <c r="NHY4" s="104"/>
      <c r="NHZ4" s="104"/>
      <c r="NIA4" s="104"/>
      <c r="NIB4" s="104"/>
      <c r="NIC4" s="104"/>
      <c r="NID4" s="104"/>
      <c r="NIE4" s="104"/>
      <c r="NIF4" s="104"/>
      <c r="NIG4" s="104"/>
      <c r="NIH4" s="104"/>
      <c r="NII4" s="104"/>
      <c r="NIJ4" s="104"/>
      <c r="NIK4" s="104"/>
      <c r="NIL4" s="104"/>
      <c r="NIM4" s="104"/>
      <c r="NIN4" s="104"/>
      <c r="NIO4" s="104"/>
      <c r="NIP4" s="104"/>
      <c r="NIQ4" s="104"/>
      <c r="NIR4" s="104"/>
      <c r="NIS4" s="104"/>
      <c r="NIT4" s="104"/>
      <c r="NIU4" s="104"/>
      <c r="NIV4" s="104"/>
      <c r="NIW4" s="104"/>
      <c r="NIX4" s="104"/>
      <c r="NIY4" s="104"/>
      <c r="NIZ4" s="104"/>
      <c r="NJA4" s="104"/>
      <c r="NJB4" s="104"/>
      <c r="NJC4" s="104"/>
      <c r="NJD4" s="104"/>
      <c r="NJE4" s="104"/>
      <c r="NJF4" s="104"/>
      <c r="NJG4" s="104"/>
      <c r="NJH4" s="104"/>
      <c r="NJI4" s="104"/>
      <c r="NJJ4" s="104"/>
      <c r="NJK4" s="104"/>
      <c r="NJL4" s="104"/>
      <c r="NJM4" s="104"/>
      <c r="NJN4" s="104"/>
      <c r="NJO4" s="104"/>
      <c r="NJP4" s="104"/>
      <c r="NJQ4" s="104"/>
      <c r="NJR4" s="104"/>
      <c r="NJS4" s="104"/>
      <c r="NJT4" s="104"/>
      <c r="NJU4" s="104"/>
      <c r="NJV4" s="104"/>
      <c r="NJW4" s="104"/>
      <c r="NJX4" s="104"/>
      <c r="NJY4" s="104"/>
      <c r="NJZ4" s="104"/>
      <c r="NKA4" s="104"/>
      <c r="NKB4" s="104"/>
      <c r="NKC4" s="104"/>
      <c r="NKD4" s="104"/>
      <c r="NKE4" s="104"/>
      <c r="NKF4" s="104"/>
      <c r="NKG4" s="104"/>
      <c r="NKH4" s="104"/>
      <c r="NKI4" s="104"/>
      <c r="NKJ4" s="104"/>
      <c r="NKK4" s="104"/>
      <c r="NKL4" s="104"/>
      <c r="NKM4" s="104"/>
      <c r="NKN4" s="104"/>
      <c r="NKO4" s="104"/>
      <c r="NKP4" s="104"/>
      <c r="NKQ4" s="104"/>
      <c r="NKR4" s="104"/>
      <c r="NKS4" s="104"/>
      <c r="NKT4" s="104"/>
      <c r="NKU4" s="104"/>
      <c r="NKV4" s="104"/>
      <c r="NKW4" s="104"/>
      <c r="NKX4" s="104"/>
      <c r="NKY4" s="104"/>
      <c r="NKZ4" s="104"/>
      <c r="NLA4" s="104"/>
      <c r="NLB4" s="104"/>
      <c r="NLC4" s="104"/>
      <c r="NLD4" s="104"/>
      <c r="NLE4" s="104"/>
      <c r="NLF4" s="104"/>
      <c r="NLG4" s="104"/>
      <c r="NLH4" s="104"/>
      <c r="NLI4" s="104"/>
      <c r="NLJ4" s="104"/>
      <c r="NLK4" s="104"/>
      <c r="NLL4" s="104"/>
      <c r="NLM4" s="104"/>
      <c r="NLN4" s="104"/>
      <c r="NLO4" s="104"/>
      <c r="NLP4" s="104"/>
      <c r="NLQ4" s="104"/>
      <c r="NLR4" s="104"/>
      <c r="NLS4" s="104"/>
      <c r="NLT4" s="104"/>
      <c r="NLU4" s="104"/>
      <c r="NLV4" s="104"/>
      <c r="NLW4" s="104"/>
      <c r="NLX4" s="104"/>
      <c r="NLY4" s="104"/>
      <c r="NLZ4" s="104"/>
      <c r="NMA4" s="104"/>
      <c r="NMB4" s="104"/>
      <c r="NMC4" s="104"/>
      <c r="NMD4" s="104"/>
      <c r="NME4" s="104"/>
      <c r="NMF4" s="104"/>
      <c r="NMG4" s="104"/>
      <c r="NMH4" s="104"/>
      <c r="NMI4" s="104"/>
      <c r="NMJ4" s="104"/>
      <c r="NMK4" s="104"/>
      <c r="NML4" s="104"/>
      <c r="NMM4" s="104"/>
      <c r="NMN4" s="104"/>
      <c r="NMO4" s="104"/>
      <c r="NMP4" s="104"/>
      <c r="NMQ4" s="104"/>
      <c r="NMR4" s="104"/>
      <c r="NMS4" s="104"/>
      <c r="NMT4" s="104"/>
      <c r="NMU4" s="104"/>
      <c r="NMV4" s="104"/>
      <c r="NMW4" s="104"/>
      <c r="NMX4" s="104"/>
      <c r="NMY4" s="104"/>
      <c r="NMZ4" s="104"/>
      <c r="NNA4" s="104"/>
      <c r="NNB4" s="104"/>
      <c r="NNC4" s="104"/>
      <c r="NND4" s="104"/>
      <c r="NNE4" s="104"/>
      <c r="NNF4" s="104"/>
      <c r="NNG4" s="104"/>
      <c r="NNH4" s="104"/>
      <c r="NNI4" s="104"/>
      <c r="NNJ4" s="104"/>
      <c r="NNK4" s="104"/>
      <c r="NNL4" s="104"/>
      <c r="NNM4" s="104"/>
      <c r="NNN4" s="104"/>
      <c r="NNO4" s="104"/>
      <c r="NNP4" s="104"/>
      <c r="NNQ4" s="104"/>
      <c r="NNR4" s="104"/>
      <c r="NNS4" s="104"/>
      <c r="NNT4" s="104"/>
      <c r="NNU4" s="104"/>
      <c r="NNV4" s="104"/>
      <c r="NNW4" s="104"/>
      <c r="NNX4" s="104"/>
      <c r="NNY4" s="104"/>
      <c r="NNZ4" s="104"/>
      <c r="NOA4" s="104"/>
      <c r="NOB4" s="104"/>
      <c r="NOC4" s="104"/>
      <c r="NOD4" s="104"/>
      <c r="NOE4" s="104"/>
      <c r="NOF4" s="104"/>
      <c r="NOG4" s="104"/>
      <c r="NOH4" s="104"/>
      <c r="NOI4" s="104"/>
      <c r="NOJ4" s="104"/>
      <c r="NOK4" s="104"/>
      <c r="NOL4" s="104"/>
      <c r="NOM4" s="104"/>
      <c r="NON4" s="104"/>
      <c r="NOO4" s="104"/>
      <c r="NOP4" s="104"/>
      <c r="NOQ4" s="104"/>
      <c r="NOR4" s="104"/>
      <c r="NOS4" s="104"/>
      <c r="NOT4" s="104"/>
      <c r="NOU4" s="104"/>
      <c r="NOV4" s="104"/>
      <c r="NOW4" s="104"/>
      <c r="NOX4" s="104"/>
      <c r="NOY4" s="104"/>
      <c r="NOZ4" s="104"/>
      <c r="NPA4" s="104"/>
      <c r="NPB4" s="104"/>
      <c r="NPC4" s="104"/>
      <c r="NPD4" s="104"/>
      <c r="NPE4" s="104"/>
      <c r="NPF4" s="104"/>
      <c r="NPG4" s="104"/>
      <c r="NPH4" s="104"/>
      <c r="NPI4" s="104"/>
      <c r="NPJ4" s="104"/>
      <c r="NPK4" s="104"/>
      <c r="NPL4" s="104"/>
      <c r="NPM4" s="104"/>
      <c r="NPN4" s="104"/>
      <c r="NPO4" s="104"/>
      <c r="NPP4" s="104"/>
      <c r="NPQ4" s="104"/>
      <c r="NPR4" s="104"/>
      <c r="NPS4" s="104"/>
      <c r="NPT4" s="104"/>
      <c r="NPU4" s="104"/>
      <c r="NPV4" s="104"/>
      <c r="NPW4" s="104"/>
      <c r="NPX4" s="104"/>
      <c r="NPY4" s="104"/>
      <c r="NPZ4" s="104"/>
      <c r="NQA4" s="104"/>
      <c r="NQB4" s="104"/>
      <c r="NQC4" s="104"/>
      <c r="NQD4" s="104"/>
      <c r="NQE4" s="104"/>
      <c r="NQF4" s="104"/>
      <c r="NQG4" s="104"/>
      <c r="NQH4" s="104"/>
      <c r="NQI4" s="104"/>
      <c r="NQJ4" s="104"/>
      <c r="NQK4" s="104"/>
      <c r="NQL4" s="104"/>
      <c r="NQM4" s="104"/>
      <c r="NQN4" s="104"/>
      <c r="NQO4" s="104"/>
      <c r="NQP4" s="104"/>
      <c r="NQQ4" s="104"/>
      <c r="NQR4" s="104"/>
      <c r="NQS4" s="104"/>
      <c r="NQT4" s="104"/>
      <c r="NQU4" s="104"/>
      <c r="NQV4" s="104"/>
      <c r="NQW4" s="104"/>
      <c r="NQX4" s="104"/>
      <c r="NQY4" s="104"/>
      <c r="NQZ4" s="104"/>
      <c r="NRA4" s="104"/>
      <c r="NRB4" s="104"/>
      <c r="NRC4" s="104"/>
      <c r="NRD4" s="104"/>
      <c r="NRE4" s="104"/>
      <c r="NRF4" s="104"/>
      <c r="NRG4" s="104"/>
      <c r="NRH4" s="104"/>
      <c r="NRI4" s="104"/>
      <c r="NRJ4" s="104"/>
      <c r="NRK4" s="104"/>
      <c r="NRL4" s="104"/>
      <c r="NRM4" s="104"/>
      <c r="NRN4" s="104"/>
      <c r="NRO4" s="104"/>
      <c r="NRP4" s="104"/>
      <c r="NRQ4" s="104"/>
      <c r="NRR4" s="104"/>
      <c r="NRS4" s="104"/>
      <c r="NRT4" s="104"/>
      <c r="NRU4" s="104"/>
      <c r="NRV4" s="104"/>
      <c r="NRW4" s="104"/>
      <c r="NRX4" s="104"/>
      <c r="NRY4" s="104"/>
      <c r="NRZ4" s="104"/>
      <c r="NSA4" s="104"/>
      <c r="NSB4" s="104"/>
      <c r="NSC4" s="104"/>
      <c r="NSD4" s="104"/>
      <c r="NSE4" s="104"/>
      <c r="NSF4" s="104"/>
      <c r="NSG4" s="104"/>
      <c r="NSH4" s="104"/>
      <c r="NSI4" s="104"/>
      <c r="NSJ4" s="104"/>
      <c r="NSK4" s="104"/>
      <c r="NSL4" s="104"/>
      <c r="NSM4" s="104"/>
      <c r="NSN4" s="104"/>
      <c r="NSO4" s="104"/>
      <c r="NSP4" s="104"/>
      <c r="NSQ4" s="104"/>
      <c r="NSR4" s="104"/>
      <c r="NSS4" s="104"/>
      <c r="NST4" s="104"/>
      <c r="NSU4" s="104"/>
      <c r="NSV4" s="104"/>
      <c r="NSW4" s="104"/>
      <c r="NSX4" s="104"/>
      <c r="NSY4" s="104"/>
      <c r="NSZ4" s="104"/>
      <c r="NTA4" s="104"/>
      <c r="NTB4" s="104"/>
      <c r="NTC4" s="104"/>
      <c r="NTD4" s="104"/>
      <c r="NTE4" s="104"/>
      <c r="NTF4" s="104"/>
      <c r="NTG4" s="104"/>
      <c r="NTH4" s="104"/>
      <c r="NTI4" s="104"/>
      <c r="NTJ4" s="104"/>
      <c r="NTK4" s="104"/>
      <c r="NTL4" s="104"/>
      <c r="NTM4" s="104"/>
      <c r="NTN4" s="104"/>
      <c r="NTO4" s="104"/>
      <c r="NTP4" s="104"/>
      <c r="NTQ4" s="104"/>
      <c r="NTR4" s="104"/>
      <c r="NTS4" s="104"/>
      <c r="NTT4" s="104"/>
      <c r="NTU4" s="104"/>
      <c r="NTV4" s="104"/>
      <c r="NTW4" s="104"/>
      <c r="NTX4" s="104"/>
      <c r="NTY4" s="104"/>
      <c r="NTZ4" s="104"/>
      <c r="NUA4" s="104"/>
      <c r="NUB4" s="104"/>
      <c r="NUC4" s="104"/>
      <c r="NUD4" s="104"/>
      <c r="NUE4" s="104"/>
      <c r="NUF4" s="104"/>
      <c r="NUG4" s="104"/>
      <c r="NUH4" s="104"/>
      <c r="NUI4" s="104"/>
      <c r="NUJ4" s="104"/>
      <c r="NUK4" s="104"/>
      <c r="NUL4" s="104"/>
      <c r="NUM4" s="104"/>
      <c r="NUN4" s="104"/>
      <c r="NUO4" s="104"/>
      <c r="NUP4" s="104"/>
      <c r="NUQ4" s="104"/>
      <c r="NUR4" s="104"/>
      <c r="NUS4" s="104"/>
      <c r="NUT4" s="104"/>
      <c r="NUU4" s="104"/>
      <c r="NUV4" s="104"/>
      <c r="NUW4" s="104"/>
      <c r="NUX4" s="104"/>
      <c r="NUY4" s="104"/>
      <c r="NUZ4" s="104"/>
      <c r="NVA4" s="104"/>
      <c r="NVB4" s="104"/>
      <c r="NVC4" s="104"/>
      <c r="NVD4" s="104"/>
      <c r="NVE4" s="104"/>
      <c r="NVF4" s="104"/>
      <c r="NVG4" s="104"/>
      <c r="NVH4" s="104"/>
      <c r="NVI4" s="104"/>
      <c r="NVJ4" s="104"/>
      <c r="NVK4" s="104"/>
      <c r="NVL4" s="104"/>
      <c r="NVM4" s="104"/>
      <c r="NVN4" s="104"/>
      <c r="NVO4" s="104"/>
      <c r="NVP4" s="104"/>
      <c r="NVQ4" s="104"/>
      <c r="NVR4" s="104"/>
      <c r="NVS4" s="104"/>
      <c r="NVT4" s="104"/>
      <c r="NVU4" s="104"/>
      <c r="NVV4" s="104"/>
      <c r="NVW4" s="104"/>
      <c r="NVX4" s="104"/>
      <c r="NVY4" s="104"/>
      <c r="NVZ4" s="104"/>
      <c r="NWA4" s="104"/>
      <c r="NWB4" s="104"/>
      <c r="NWC4" s="104"/>
      <c r="NWD4" s="104"/>
      <c r="NWE4" s="104"/>
      <c r="NWF4" s="104"/>
      <c r="NWG4" s="104"/>
      <c r="NWH4" s="104"/>
      <c r="NWI4" s="104"/>
      <c r="NWJ4" s="104"/>
      <c r="NWK4" s="104"/>
      <c r="NWL4" s="104"/>
      <c r="NWM4" s="104"/>
      <c r="NWN4" s="104"/>
      <c r="NWO4" s="104"/>
      <c r="NWP4" s="104"/>
      <c r="NWQ4" s="104"/>
      <c r="NWR4" s="104"/>
      <c r="NWS4" s="104"/>
      <c r="NWT4" s="104"/>
      <c r="NWU4" s="104"/>
      <c r="NWV4" s="104"/>
      <c r="NWW4" s="104"/>
      <c r="NWX4" s="104"/>
      <c r="NWY4" s="104"/>
      <c r="NWZ4" s="104"/>
      <c r="NXA4" s="104"/>
      <c r="NXB4" s="104"/>
      <c r="NXC4" s="104"/>
      <c r="NXD4" s="104"/>
      <c r="NXE4" s="104"/>
      <c r="NXF4" s="104"/>
      <c r="NXG4" s="104"/>
      <c r="NXH4" s="104"/>
      <c r="NXI4" s="104"/>
      <c r="NXJ4" s="104"/>
      <c r="NXK4" s="104"/>
      <c r="NXL4" s="104"/>
      <c r="NXM4" s="104"/>
      <c r="NXN4" s="104"/>
      <c r="NXO4" s="104"/>
      <c r="NXP4" s="104"/>
      <c r="NXQ4" s="104"/>
      <c r="NXR4" s="104"/>
      <c r="NXS4" s="104"/>
      <c r="NXT4" s="104"/>
      <c r="NXU4" s="104"/>
      <c r="NXV4" s="104"/>
      <c r="NXW4" s="104"/>
      <c r="NXX4" s="104"/>
      <c r="NXY4" s="104"/>
      <c r="NXZ4" s="104"/>
      <c r="NYA4" s="104"/>
      <c r="NYB4" s="104"/>
      <c r="NYC4" s="104"/>
      <c r="NYD4" s="104"/>
      <c r="NYE4" s="104"/>
      <c r="NYF4" s="104"/>
      <c r="NYG4" s="104"/>
      <c r="NYH4" s="104"/>
      <c r="NYI4" s="104"/>
      <c r="NYJ4" s="104"/>
      <c r="NYK4" s="104"/>
      <c r="NYL4" s="104"/>
      <c r="NYM4" s="104"/>
      <c r="NYN4" s="104"/>
      <c r="NYO4" s="104"/>
      <c r="NYP4" s="104"/>
      <c r="NYQ4" s="104"/>
      <c r="NYR4" s="104"/>
      <c r="NYS4" s="104"/>
      <c r="NYT4" s="104"/>
      <c r="NYU4" s="104"/>
      <c r="NYV4" s="104"/>
      <c r="NYW4" s="104"/>
      <c r="NYX4" s="104"/>
      <c r="NYY4" s="104"/>
      <c r="NYZ4" s="104"/>
      <c r="NZA4" s="104"/>
      <c r="NZB4" s="104"/>
      <c r="NZC4" s="104"/>
      <c r="NZD4" s="104"/>
      <c r="NZE4" s="104"/>
      <c r="NZF4" s="104"/>
      <c r="NZG4" s="104"/>
      <c r="NZH4" s="104"/>
      <c r="NZI4" s="104"/>
      <c r="NZJ4" s="104"/>
      <c r="NZK4" s="104"/>
      <c r="NZL4" s="104"/>
      <c r="NZM4" s="104"/>
      <c r="NZN4" s="104"/>
      <c r="NZO4" s="104"/>
      <c r="NZP4" s="104"/>
      <c r="NZQ4" s="104"/>
      <c r="NZR4" s="104"/>
      <c r="NZS4" s="104"/>
      <c r="NZT4" s="104"/>
      <c r="NZU4" s="104"/>
      <c r="NZV4" s="104"/>
      <c r="NZW4" s="104"/>
      <c r="NZX4" s="104"/>
      <c r="NZY4" s="104"/>
      <c r="NZZ4" s="104"/>
      <c r="OAA4" s="104"/>
      <c r="OAB4" s="104"/>
      <c r="OAC4" s="104"/>
      <c r="OAD4" s="104"/>
      <c r="OAE4" s="104"/>
      <c r="OAF4" s="104"/>
      <c r="OAG4" s="104"/>
      <c r="OAH4" s="104"/>
      <c r="OAI4" s="104"/>
      <c r="OAJ4" s="104"/>
      <c r="OAK4" s="104"/>
      <c r="OAL4" s="104"/>
      <c r="OAM4" s="104"/>
      <c r="OAN4" s="104"/>
      <c r="OAO4" s="104"/>
      <c r="OAP4" s="104"/>
      <c r="OAQ4" s="104"/>
      <c r="OAR4" s="104"/>
      <c r="OAS4" s="104"/>
      <c r="OAT4" s="104"/>
      <c r="OAU4" s="104"/>
      <c r="OAV4" s="104"/>
      <c r="OAW4" s="104"/>
      <c r="OAX4" s="104"/>
      <c r="OAY4" s="104"/>
      <c r="OAZ4" s="104"/>
      <c r="OBA4" s="104"/>
      <c r="OBB4" s="104"/>
      <c r="OBC4" s="104"/>
      <c r="OBD4" s="104"/>
      <c r="OBE4" s="104"/>
      <c r="OBF4" s="104"/>
      <c r="OBG4" s="104"/>
      <c r="OBH4" s="104"/>
      <c r="OBI4" s="104"/>
      <c r="OBJ4" s="104"/>
      <c r="OBK4" s="104"/>
      <c r="OBL4" s="104"/>
      <c r="OBM4" s="104"/>
      <c r="OBN4" s="104"/>
      <c r="OBO4" s="104"/>
      <c r="OBP4" s="104"/>
      <c r="OBQ4" s="104"/>
      <c r="OBR4" s="104"/>
      <c r="OBS4" s="104"/>
      <c r="OBT4" s="104"/>
      <c r="OBU4" s="104"/>
      <c r="OBV4" s="104"/>
      <c r="OBW4" s="104"/>
      <c r="OBX4" s="104"/>
      <c r="OBY4" s="104"/>
      <c r="OBZ4" s="104"/>
      <c r="OCA4" s="104"/>
      <c r="OCB4" s="104"/>
      <c r="OCC4" s="104"/>
      <c r="OCD4" s="104"/>
      <c r="OCE4" s="104"/>
      <c r="OCF4" s="104"/>
      <c r="OCG4" s="104"/>
      <c r="OCH4" s="104"/>
      <c r="OCI4" s="104"/>
      <c r="OCJ4" s="104"/>
      <c r="OCK4" s="104"/>
      <c r="OCL4" s="104"/>
      <c r="OCM4" s="104"/>
      <c r="OCN4" s="104"/>
      <c r="OCO4" s="104"/>
      <c r="OCP4" s="104"/>
      <c r="OCQ4" s="104"/>
      <c r="OCR4" s="104"/>
      <c r="OCS4" s="104"/>
      <c r="OCT4" s="104"/>
      <c r="OCU4" s="104"/>
      <c r="OCV4" s="104"/>
      <c r="OCW4" s="104"/>
      <c r="OCX4" s="104"/>
      <c r="OCY4" s="104"/>
      <c r="OCZ4" s="104"/>
      <c r="ODA4" s="104"/>
      <c r="ODB4" s="104"/>
      <c r="ODC4" s="104"/>
      <c r="ODD4" s="104"/>
      <c r="ODE4" s="104"/>
      <c r="ODF4" s="104"/>
      <c r="ODG4" s="104"/>
      <c r="ODH4" s="104"/>
      <c r="ODI4" s="104"/>
      <c r="ODJ4" s="104"/>
      <c r="ODK4" s="104"/>
      <c r="ODL4" s="104"/>
      <c r="ODM4" s="104"/>
      <c r="ODN4" s="104"/>
      <c r="ODO4" s="104"/>
      <c r="ODP4" s="104"/>
      <c r="ODQ4" s="104"/>
      <c r="ODR4" s="104"/>
      <c r="ODS4" s="104"/>
      <c r="ODT4" s="104"/>
      <c r="ODU4" s="104"/>
      <c r="ODV4" s="104"/>
      <c r="ODW4" s="104"/>
      <c r="ODX4" s="104"/>
      <c r="ODY4" s="104"/>
      <c r="ODZ4" s="104"/>
      <c r="OEA4" s="104"/>
      <c r="OEB4" s="104"/>
      <c r="OEC4" s="104"/>
      <c r="OED4" s="104"/>
      <c r="OEE4" s="104"/>
      <c r="OEF4" s="104"/>
      <c r="OEG4" s="104"/>
      <c r="OEH4" s="104"/>
      <c r="OEI4" s="104"/>
      <c r="OEJ4" s="104"/>
      <c r="OEK4" s="104"/>
      <c r="OEL4" s="104"/>
      <c r="OEM4" s="104"/>
      <c r="OEN4" s="104"/>
      <c r="OEO4" s="104"/>
      <c r="OEP4" s="104"/>
      <c r="OEQ4" s="104"/>
      <c r="OER4" s="104"/>
      <c r="OES4" s="104"/>
      <c r="OET4" s="104"/>
      <c r="OEU4" s="104"/>
      <c r="OEV4" s="104"/>
      <c r="OEW4" s="104"/>
      <c r="OEX4" s="104"/>
      <c r="OEY4" s="104"/>
      <c r="OEZ4" s="104"/>
      <c r="OFA4" s="104"/>
      <c r="OFB4" s="104"/>
      <c r="OFC4" s="104"/>
      <c r="OFD4" s="104"/>
      <c r="OFE4" s="104"/>
      <c r="OFF4" s="104"/>
      <c r="OFG4" s="104"/>
      <c r="OFH4" s="104"/>
      <c r="OFI4" s="104"/>
      <c r="OFJ4" s="104"/>
      <c r="OFK4" s="104"/>
      <c r="OFL4" s="104"/>
      <c r="OFM4" s="104"/>
      <c r="OFN4" s="104"/>
      <c r="OFO4" s="104"/>
      <c r="OFP4" s="104"/>
      <c r="OFQ4" s="104"/>
      <c r="OFR4" s="104"/>
      <c r="OFS4" s="104"/>
      <c r="OFT4" s="104"/>
      <c r="OFU4" s="104"/>
      <c r="OFV4" s="104"/>
      <c r="OFW4" s="104"/>
      <c r="OFX4" s="104"/>
      <c r="OFY4" s="104"/>
      <c r="OFZ4" s="104"/>
      <c r="OGA4" s="104"/>
      <c r="OGB4" s="104"/>
      <c r="OGC4" s="104"/>
      <c r="OGD4" s="104"/>
      <c r="OGE4" s="104"/>
      <c r="OGF4" s="104"/>
      <c r="OGG4" s="104"/>
      <c r="OGH4" s="104"/>
      <c r="OGI4" s="104"/>
      <c r="OGJ4" s="104"/>
      <c r="OGK4" s="104"/>
      <c r="OGL4" s="104"/>
      <c r="OGM4" s="104"/>
      <c r="OGN4" s="104"/>
      <c r="OGO4" s="104"/>
      <c r="OGP4" s="104"/>
      <c r="OGQ4" s="104"/>
      <c r="OGR4" s="104"/>
      <c r="OGS4" s="104"/>
      <c r="OGT4" s="104"/>
      <c r="OGU4" s="104"/>
      <c r="OGV4" s="104"/>
      <c r="OGW4" s="104"/>
      <c r="OGX4" s="104"/>
      <c r="OGY4" s="104"/>
      <c r="OGZ4" s="104"/>
      <c r="OHA4" s="104"/>
      <c r="OHB4" s="104"/>
      <c r="OHC4" s="104"/>
      <c r="OHD4" s="104"/>
      <c r="OHE4" s="104"/>
      <c r="OHF4" s="104"/>
      <c r="OHG4" s="104"/>
      <c r="OHH4" s="104"/>
      <c r="OHI4" s="104"/>
      <c r="OHJ4" s="104"/>
      <c r="OHK4" s="104"/>
      <c r="OHL4" s="104"/>
      <c r="OHM4" s="104"/>
      <c r="OHN4" s="104"/>
      <c r="OHO4" s="104"/>
      <c r="OHP4" s="104"/>
      <c r="OHQ4" s="104"/>
      <c r="OHR4" s="104"/>
      <c r="OHS4" s="104"/>
      <c r="OHT4" s="104"/>
      <c r="OHU4" s="104"/>
      <c r="OHV4" s="104"/>
      <c r="OHW4" s="104"/>
      <c r="OHX4" s="104"/>
      <c r="OHY4" s="104"/>
      <c r="OHZ4" s="104"/>
      <c r="OIA4" s="104"/>
      <c r="OIB4" s="104"/>
      <c r="OIC4" s="104"/>
      <c r="OID4" s="104"/>
      <c r="OIE4" s="104"/>
      <c r="OIF4" s="104"/>
      <c r="OIG4" s="104"/>
      <c r="OIH4" s="104"/>
      <c r="OII4" s="104"/>
      <c r="OIJ4" s="104"/>
      <c r="OIK4" s="104"/>
      <c r="OIL4" s="104"/>
      <c r="OIM4" s="104"/>
      <c r="OIN4" s="104"/>
      <c r="OIO4" s="104"/>
      <c r="OIP4" s="104"/>
      <c r="OIQ4" s="104"/>
      <c r="OIR4" s="104"/>
      <c r="OIS4" s="104"/>
      <c r="OIT4" s="104"/>
      <c r="OIU4" s="104"/>
      <c r="OIV4" s="104"/>
      <c r="OIW4" s="104"/>
      <c r="OIX4" s="104"/>
      <c r="OIY4" s="104"/>
      <c r="OIZ4" s="104"/>
      <c r="OJA4" s="104"/>
      <c r="OJB4" s="104"/>
      <c r="OJC4" s="104"/>
      <c r="OJD4" s="104"/>
      <c r="OJE4" s="104"/>
      <c r="OJF4" s="104"/>
      <c r="OJG4" s="104"/>
      <c r="OJH4" s="104"/>
      <c r="OJI4" s="104"/>
      <c r="OJJ4" s="104"/>
      <c r="OJK4" s="104"/>
      <c r="OJL4" s="104"/>
      <c r="OJM4" s="104"/>
      <c r="OJN4" s="104"/>
      <c r="OJO4" s="104"/>
      <c r="OJP4" s="104"/>
      <c r="OJQ4" s="104"/>
      <c r="OJR4" s="104"/>
      <c r="OJS4" s="104"/>
      <c r="OJT4" s="104"/>
      <c r="OJU4" s="104"/>
      <c r="OJV4" s="104"/>
      <c r="OJW4" s="104"/>
      <c r="OJX4" s="104"/>
      <c r="OJY4" s="104"/>
      <c r="OJZ4" s="104"/>
      <c r="OKA4" s="104"/>
      <c r="OKB4" s="104"/>
      <c r="OKC4" s="104"/>
      <c r="OKD4" s="104"/>
      <c r="OKE4" s="104"/>
      <c r="OKF4" s="104"/>
      <c r="OKG4" s="104"/>
      <c r="OKH4" s="104"/>
      <c r="OKI4" s="104"/>
      <c r="OKJ4" s="104"/>
      <c r="OKK4" s="104"/>
      <c r="OKL4" s="104"/>
      <c r="OKM4" s="104"/>
      <c r="OKN4" s="104"/>
      <c r="OKO4" s="104"/>
      <c r="OKP4" s="104"/>
      <c r="OKQ4" s="104"/>
      <c r="OKR4" s="104"/>
      <c r="OKS4" s="104"/>
      <c r="OKT4" s="104"/>
      <c r="OKU4" s="104"/>
      <c r="OKV4" s="104"/>
      <c r="OKW4" s="104"/>
      <c r="OKX4" s="104"/>
      <c r="OKY4" s="104"/>
      <c r="OKZ4" s="104"/>
      <c r="OLA4" s="104"/>
      <c r="OLB4" s="104"/>
      <c r="OLC4" s="104"/>
      <c r="OLD4" s="104"/>
      <c r="OLE4" s="104"/>
      <c r="OLF4" s="104"/>
      <c r="OLG4" s="104"/>
      <c r="OLH4" s="104"/>
      <c r="OLI4" s="104"/>
      <c r="OLJ4" s="104"/>
      <c r="OLK4" s="104"/>
      <c r="OLL4" s="104"/>
      <c r="OLM4" s="104"/>
      <c r="OLN4" s="104"/>
      <c r="OLO4" s="104"/>
      <c r="OLP4" s="104"/>
      <c r="OLQ4" s="104"/>
      <c r="OLR4" s="104"/>
      <c r="OLS4" s="104"/>
      <c r="OLT4" s="104"/>
      <c r="OLU4" s="104"/>
      <c r="OLV4" s="104"/>
      <c r="OLW4" s="104"/>
      <c r="OLX4" s="104"/>
      <c r="OLY4" s="104"/>
      <c r="OLZ4" s="104"/>
      <c r="OMA4" s="104"/>
      <c r="OMB4" s="104"/>
      <c r="OMC4" s="104"/>
      <c r="OMD4" s="104"/>
      <c r="OME4" s="104"/>
      <c r="OMF4" s="104"/>
      <c r="OMG4" s="104"/>
      <c r="OMH4" s="104"/>
      <c r="OMI4" s="104"/>
      <c r="OMJ4" s="104"/>
      <c r="OMK4" s="104"/>
      <c r="OML4" s="104"/>
      <c r="OMM4" s="104"/>
      <c r="OMN4" s="104"/>
      <c r="OMO4" s="104"/>
      <c r="OMP4" s="104"/>
      <c r="OMQ4" s="104"/>
      <c r="OMR4" s="104"/>
      <c r="OMS4" s="104"/>
      <c r="OMT4" s="104"/>
      <c r="OMU4" s="104"/>
      <c r="OMV4" s="104"/>
      <c r="OMW4" s="104"/>
      <c r="OMX4" s="104"/>
      <c r="OMY4" s="104"/>
      <c r="OMZ4" s="104"/>
      <c r="ONA4" s="104"/>
      <c r="ONB4" s="104"/>
      <c r="ONC4" s="104"/>
      <c r="OND4" s="104"/>
      <c r="ONE4" s="104"/>
      <c r="ONF4" s="104"/>
      <c r="ONG4" s="104"/>
      <c r="ONH4" s="104"/>
      <c r="ONI4" s="104"/>
      <c r="ONJ4" s="104"/>
      <c r="ONK4" s="104"/>
      <c r="ONL4" s="104"/>
      <c r="ONM4" s="104"/>
      <c r="ONN4" s="104"/>
      <c r="ONO4" s="104"/>
      <c r="ONP4" s="104"/>
      <c r="ONQ4" s="104"/>
      <c r="ONR4" s="104"/>
      <c r="ONS4" s="104"/>
      <c r="ONT4" s="104"/>
      <c r="ONU4" s="104"/>
      <c r="ONV4" s="104"/>
      <c r="ONW4" s="104"/>
      <c r="ONX4" s="104"/>
      <c r="ONY4" s="104"/>
      <c r="ONZ4" s="104"/>
      <c r="OOA4" s="104"/>
      <c r="OOB4" s="104"/>
      <c r="OOC4" s="104"/>
      <c r="OOD4" s="104"/>
      <c r="OOE4" s="104"/>
      <c r="OOF4" s="104"/>
      <c r="OOG4" s="104"/>
      <c r="OOH4" s="104"/>
      <c r="OOI4" s="104"/>
      <c r="OOJ4" s="104"/>
      <c r="OOK4" s="104"/>
      <c r="OOL4" s="104"/>
      <c r="OOM4" s="104"/>
      <c r="OON4" s="104"/>
      <c r="OOO4" s="104"/>
      <c r="OOP4" s="104"/>
      <c r="OOQ4" s="104"/>
      <c r="OOR4" s="104"/>
      <c r="OOS4" s="104"/>
      <c r="OOT4" s="104"/>
      <c r="OOU4" s="104"/>
      <c r="OOV4" s="104"/>
      <c r="OOW4" s="104"/>
      <c r="OOX4" s="104"/>
      <c r="OOY4" s="104"/>
      <c r="OOZ4" s="104"/>
      <c r="OPA4" s="104"/>
      <c r="OPB4" s="104"/>
      <c r="OPC4" s="104"/>
      <c r="OPD4" s="104"/>
      <c r="OPE4" s="104"/>
      <c r="OPF4" s="104"/>
      <c r="OPG4" s="104"/>
      <c r="OPH4" s="104"/>
      <c r="OPI4" s="104"/>
      <c r="OPJ4" s="104"/>
      <c r="OPK4" s="104"/>
      <c r="OPL4" s="104"/>
      <c r="OPM4" s="104"/>
      <c r="OPN4" s="104"/>
      <c r="OPO4" s="104"/>
      <c r="OPP4" s="104"/>
      <c r="OPQ4" s="104"/>
      <c r="OPR4" s="104"/>
      <c r="OPS4" s="104"/>
      <c r="OPT4" s="104"/>
      <c r="OPU4" s="104"/>
      <c r="OPV4" s="104"/>
      <c r="OPW4" s="104"/>
      <c r="OPX4" s="104"/>
      <c r="OPY4" s="104"/>
      <c r="OPZ4" s="104"/>
      <c r="OQA4" s="104"/>
      <c r="OQB4" s="104"/>
      <c r="OQC4" s="104"/>
      <c r="OQD4" s="104"/>
      <c r="OQE4" s="104"/>
      <c r="OQF4" s="104"/>
      <c r="OQG4" s="104"/>
      <c r="OQH4" s="104"/>
      <c r="OQI4" s="104"/>
      <c r="OQJ4" s="104"/>
      <c r="OQK4" s="104"/>
      <c r="OQL4" s="104"/>
      <c r="OQM4" s="104"/>
      <c r="OQN4" s="104"/>
      <c r="OQO4" s="104"/>
      <c r="OQP4" s="104"/>
      <c r="OQQ4" s="104"/>
      <c r="OQR4" s="104"/>
      <c r="OQS4" s="104"/>
      <c r="OQT4" s="104"/>
      <c r="OQU4" s="104"/>
      <c r="OQV4" s="104"/>
      <c r="OQW4" s="104"/>
      <c r="OQX4" s="104"/>
      <c r="OQY4" s="104"/>
      <c r="OQZ4" s="104"/>
      <c r="ORA4" s="104"/>
      <c r="ORB4" s="104"/>
      <c r="ORC4" s="104"/>
      <c r="ORD4" s="104"/>
      <c r="ORE4" s="104"/>
      <c r="ORF4" s="104"/>
      <c r="ORG4" s="104"/>
      <c r="ORH4" s="104"/>
      <c r="ORI4" s="104"/>
      <c r="ORJ4" s="104"/>
      <c r="ORK4" s="104"/>
      <c r="ORL4" s="104"/>
      <c r="ORM4" s="104"/>
      <c r="ORN4" s="104"/>
      <c r="ORO4" s="104"/>
      <c r="ORP4" s="104"/>
      <c r="ORQ4" s="104"/>
      <c r="ORR4" s="104"/>
      <c r="ORS4" s="104"/>
      <c r="ORT4" s="104"/>
      <c r="ORU4" s="104"/>
      <c r="ORV4" s="104"/>
      <c r="ORW4" s="104"/>
      <c r="ORX4" s="104"/>
      <c r="ORY4" s="104"/>
      <c r="ORZ4" s="104"/>
      <c r="OSA4" s="104"/>
      <c r="OSB4" s="104"/>
      <c r="OSC4" s="104"/>
      <c r="OSD4" s="104"/>
      <c r="OSE4" s="104"/>
      <c r="OSF4" s="104"/>
      <c r="OSG4" s="104"/>
      <c r="OSH4" s="104"/>
      <c r="OSI4" s="104"/>
      <c r="OSJ4" s="104"/>
      <c r="OSK4" s="104"/>
      <c r="OSL4" s="104"/>
      <c r="OSM4" s="104"/>
      <c r="OSN4" s="104"/>
      <c r="OSO4" s="104"/>
      <c r="OSP4" s="104"/>
      <c r="OSQ4" s="104"/>
      <c r="OSR4" s="104"/>
      <c r="OSS4" s="104"/>
      <c r="OST4" s="104"/>
      <c r="OSU4" s="104"/>
      <c r="OSV4" s="104"/>
      <c r="OSW4" s="104"/>
      <c r="OSX4" s="104"/>
      <c r="OSY4" s="104"/>
      <c r="OSZ4" s="104"/>
      <c r="OTA4" s="104"/>
      <c r="OTB4" s="104"/>
      <c r="OTC4" s="104"/>
      <c r="OTD4" s="104"/>
      <c r="OTE4" s="104"/>
      <c r="OTF4" s="104"/>
      <c r="OTG4" s="104"/>
      <c r="OTH4" s="104"/>
      <c r="OTI4" s="104"/>
      <c r="OTJ4" s="104"/>
      <c r="OTK4" s="104"/>
      <c r="OTL4" s="104"/>
      <c r="OTM4" s="104"/>
      <c r="OTN4" s="104"/>
      <c r="OTO4" s="104"/>
      <c r="OTP4" s="104"/>
      <c r="OTQ4" s="104"/>
      <c r="OTR4" s="104"/>
      <c r="OTS4" s="104"/>
      <c r="OTT4" s="104"/>
      <c r="OTU4" s="104"/>
      <c r="OTV4" s="104"/>
      <c r="OTW4" s="104"/>
      <c r="OTX4" s="104"/>
      <c r="OTY4" s="104"/>
      <c r="OTZ4" s="104"/>
      <c r="OUA4" s="104"/>
      <c r="OUB4" s="104"/>
      <c r="OUC4" s="104"/>
      <c r="OUD4" s="104"/>
      <c r="OUE4" s="104"/>
      <c r="OUF4" s="104"/>
      <c r="OUG4" s="104"/>
      <c r="OUH4" s="104"/>
      <c r="OUI4" s="104"/>
      <c r="OUJ4" s="104"/>
      <c r="OUK4" s="104"/>
      <c r="OUL4" s="104"/>
      <c r="OUM4" s="104"/>
      <c r="OUN4" s="104"/>
      <c r="OUO4" s="104"/>
      <c r="OUP4" s="104"/>
      <c r="OUQ4" s="104"/>
      <c r="OUR4" s="104"/>
      <c r="OUS4" s="104"/>
      <c r="OUT4" s="104"/>
      <c r="OUU4" s="104"/>
      <c r="OUV4" s="104"/>
      <c r="OUW4" s="104"/>
      <c r="OUX4" s="104"/>
      <c r="OUY4" s="104"/>
      <c r="OUZ4" s="104"/>
      <c r="OVA4" s="104"/>
      <c r="OVB4" s="104"/>
      <c r="OVC4" s="104"/>
      <c r="OVD4" s="104"/>
      <c r="OVE4" s="104"/>
      <c r="OVF4" s="104"/>
      <c r="OVG4" s="104"/>
      <c r="OVH4" s="104"/>
      <c r="OVI4" s="104"/>
      <c r="OVJ4" s="104"/>
      <c r="OVK4" s="104"/>
      <c r="OVL4" s="104"/>
      <c r="OVM4" s="104"/>
      <c r="OVN4" s="104"/>
      <c r="OVO4" s="104"/>
      <c r="OVP4" s="104"/>
      <c r="OVQ4" s="104"/>
      <c r="OVR4" s="104"/>
      <c r="OVS4" s="104"/>
      <c r="OVT4" s="104"/>
      <c r="OVU4" s="104"/>
      <c r="OVV4" s="104"/>
      <c r="OVW4" s="104"/>
      <c r="OVX4" s="104"/>
      <c r="OVY4" s="104"/>
      <c r="OVZ4" s="104"/>
      <c r="OWA4" s="104"/>
      <c r="OWB4" s="104"/>
      <c r="OWC4" s="104"/>
      <c r="OWD4" s="104"/>
      <c r="OWE4" s="104"/>
      <c r="OWF4" s="104"/>
      <c r="OWG4" s="104"/>
      <c r="OWH4" s="104"/>
      <c r="OWI4" s="104"/>
      <c r="OWJ4" s="104"/>
      <c r="OWK4" s="104"/>
      <c r="OWL4" s="104"/>
      <c r="OWM4" s="104"/>
      <c r="OWN4" s="104"/>
      <c r="OWO4" s="104"/>
      <c r="OWP4" s="104"/>
      <c r="OWQ4" s="104"/>
      <c r="OWR4" s="104"/>
      <c r="OWS4" s="104"/>
      <c r="OWT4" s="104"/>
      <c r="OWU4" s="104"/>
      <c r="OWV4" s="104"/>
      <c r="OWW4" s="104"/>
      <c r="OWX4" s="104"/>
      <c r="OWY4" s="104"/>
      <c r="OWZ4" s="104"/>
      <c r="OXA4" s="104"/>
      <c r="OXB4" s="104"/>
      <c r="OXC4" s="104"/>
      <c r="OXD4" s="104"/>
      <c r="OXE4" s="104"/>
      <c r="OXF4" s="104"/>
      <c r="OXG4" s="104"/>
      <c r="OXH4" s="104"/>
      <c r="OXI4" s="104"/>
      <c r="OXJ4" s="104"/>
      <c r="OXK4" s="104"/>
      <c r="OXL4" s="104"/>
      <c r="OXM4" s="104"/>
      <c r="OXN4" s="104"/>
      <c r="OXO4" s="104"/>
      <c r="OXP4" s="104"/>
      <c r="OXQ4" s="104"/>
      <c r="OXR4" s="104"/>
      <c r="OXS4" s="104"/>
      <c r="OXT4" s="104"/>
      <c r="OXU4" s="104"/>
      <c r="OXV4" s="104"/>
      <c r="OXW4" s="104"/>
      <c r="OXX4" s="104"/>
      <c r="OXY4" s="104"/>
      <c r="OXZ4" s="104"/>
      <c r="OYA4" s="104"/>
      <c r="OYB4" s="104"/>
      <c r="OYC4" s="104"/>
      <c r="OYD4" s="104"/>
      <c r="OYE4" s="104"/>
      <c r="OYF4" s="104"/>
      <c r="OYG4" s="104"/>
      <c r="OYH4" s="104"/>
      <c r="OYI4" s="104"/>
      <c r="OYJ4" s="104"/>
      <c r="OYK4" s="104"/>
      <c r="OYL4" s="104"/>
      <c r="OYM4" s="104"/>
      <c r="OYN4" s="104"/>
      <c r="OYO4" s="104"/>
      <c r="OYP4" s="104"/>
      <c r="OYQ4" s="104"/>
      <c r="OYR4" s="104"/>
      <c r="OYS4" s="104"/>
      <c r="OYT4" s="104"/>
      <c r="OYU4" s="104"/>
      <c r="OYV4" s="104"/>
      <c r="OYW4" s="104"/>
      <c r="OYX4" s="104"/>
      <c r="OYY4" s="104"/>
      <c r="OYZ4" s="104"/>
      <c r="OZA4" s="104"/>
      <c r="OZB4" s="104"/>
      <c r="OZC4" s="104"/>
      <c r="OZD4" s="104"/>
      <c r="OZE4" s="104"/>
      <c r="OZF4" s="104"/>
      <c r="OZG4" s="104"/>
      <c r="OZH4" s="104"/>
      <c r="OZI4" s="104"/>
      <c r="OZJ4" s="104"/>
      <c r="OZK4" s="104"/>
      <c r="OZL4" s="104"/>
      <c r="OZM4" s="104"/>
      <c r="OZN4" s="104"/>
      <c r="OZO4" s="104"/>
      <c r="OZP4" s="104"/>
      <c r="OZQ4" s="104"/>
      <c r="OZR4" s="104"/>
      <c r="OZS4" s="104"/>
      <c r="OZT4" s="104"/>
      <c r="OZU4" s="104"/>
      <c r="OZV4" s="104"/>
      <c r="OZW4" s="104"/>
      <c r="OZX4" s="104"/>
      <c r="OZY4" s="104"/>
      <c r="OZZ4" s="104"/>
      <c r="PAA4" s="104"/>
      <c r="PAB4" s="104"/>
      <c r="PAC4" s="104"/>
      <c r="PAD4" s="104"/>
      <c r="PAE4" s="104"/>
      <c r="PAF4" s="104"/>
      <c r="PAG4" s="104"/>
      <c r="PAH4" s="104"/>
      <c r="PAI4" s="104"/>
      <c r="PAJ4" s="104"/>
      <c r="PAK4" s="104"/>
      <c r="PAL4" s="104"/>
      <c r="PAM4" s="104"/>
      <c r="PAN4" s="104"/>
      <c r="PAO4" s="104"/>
      <c r="PAP4" s="104"/>
      <c r="PAQ4" s="104"/>
      <c r="PAR4" s="104"/>
      <c r="PAS4" s="104"/>
      <c r="PAT4" s="104"/>
      <c r="PAU4" s="104"/>
      <c r="PAV4" s="104"/>
      <c r="PAW4" s="104"/>
      <c r="PAX4" s="104"/>
      <c r="PAY4" s="104"/>
      <c r="PAZ4" s="104"/>
      <c r="PBA4" s="104"/>
      <c r="PBB4" s="104"/>
      <c r="PBC4" s="104"/>
      <c r="PBD4" s="104"/>
      <c r="PBE4" s="104"/>
      <c r="PBF4" s="104"/>
      <c r="PBG4" s="104"/>
      <c r="PBH4" s="104"/>
      <c r="PBI4" s="104"/>
      <c r="PBJ4" s="104"/>
      <c r="PBK4" s="104"/>
      <c r="PBL4" s="104"/>
      <c r="PBM4" s="104"/>
      <c r="PBN4" s="104"/>
      <c r="PBO4" s="104"/>
      <c r="PBP4" s="104"/>
      <c r="PBQ4" s="104"/>
      <c r="PBR4" s="104"/>
      <c r="PBS4" s="104"/>
      <c r="PBT4" s="104"/>
      <c r="PBU4" s="104"/>
      <c r="PBV4" s="104"/>
      <c r="PBW4" s="104"/>
      <c r="PBX4" s="104"/>
      <c r="PBY4" s="104"/>
      <c r="PBZ4" s="104"/>
      <c r="PCA4" s="104"/>
      <c r="PCB4" s="104"/>
      <c r="PCC4" s="104"/>
      <c r="PCD4" s="104"/>
      <c r="PCE4" s="104"/>
      <c r="PCF4" s="104"/>
      <c r="PCG4" s="104"/>
      <c r="PCH4" s="104"/>
      <c r="PCI4" s="104"/>
      <c r="PCJ4" s="104"/>
      <c r="PCK4" s="104"/>
      <c r="PCL4" s="104"/>
      <c r="PCM4" s="104"/>
      <c r="PCN4" s="104"/>
      <c r="PCO4" s="104"/>
      <c r="PCP4" s="104"/>
      <c r="PCQ4" s="104"/>
      <c r="PCR4" s="104"/>
      <c r="PCS4" s="104"/>
      <c r="PCT4" s="104"/>
      <c r="PCU4" s="104"/>
      <c r="PCV4" s="104"/>
      <c r="PCW4" s="104"/>
      <c r="PCX4" s="104"/>
      <c r="PCY4" s="104"/>
      <c r="PCZ4" s="104"/>
      <c r="PDA4" s="104"/>
      <c r="PDB4" s="104"/>
      <c r="PDC4" s="104"/>
      <c r="PDD4" s="104"/>
      <c r="PDE4" s="104"/>
      <c r="PDF4" s="104"/>
      <c r="PDG4" s="104"/>
      <c r="PDH4" s="104"/>
      <c r="PDI4" s="104"/>
      <c r="PDJ4" s="104"/>
      <c r="PDK4" s="104"/>
      <c r="PDL4" s="104"/>
      <c r="PDM4" s="104"/>
      <c r="PDN4" s="104"/>
      <c r="PDO4" s="104"/>
      <c r="PDP4" s="104"/>
      <c r="PDQ4" s="104"/>
      <c r="PDR4" s="104"/>
      <c r="PDS4" s="104"/>
      <c r="PDT4" s="104"/>
      <c r="PDU4" s="104"/>
      <c r="PDV4" s="104"/>
      <c r="PDW4" s="104"/>
      <c r="PDX4" s="104"/>
      <c r="PDY4" s="104"/>
      <c r="PDZ4" s="104"/>
      <c r="PEA4" s="104"/>
      <c r="PEB4" s="104"/>
      <c r="PEC4" s="104"/>
      <c r="PED4" s="104"/>
      <c r="PEE4" s="104"/>
      <c r="PEF4" s="104"/>
      <c r="PEG4" s="104"/>
      <c r="PEH4" s="104"/>
      <c r="PEI4" s="104"/>
      <c r="PEJ4" s="104"/>
      <c r="PEK4" s="104"/>
      <c r="PEL4" s="104"/>
      <c r="PEM4" s="104"/>
      <c r="PEN4" s="104"/>
      <c r="PEO4" s="104"/>
      <c r="PEP4" s="104"/>
      <c r="PEQ4" s="104"/>
      <c r="PER4" s="104"/>
      <c r="PES4" s="104"/>
      <c r="PET4" s="104"/>
      <c r="PEU4" s="104"/>
      <c r="PEV4" s="104"/>
      <c r="PEW4" s="104"/>
      <c r="PEX4" s="104"/>
      <c r="PEY4" s="104"/>
      <c r="PEZ4" s="104"/>
      <c r="PFA4" s="104"/>
      <c r="PFB4" s="104"/>
      <c r="PFC4" s="104"/>
      <c r="PFD4" s="104"/>
      <c r="PFE4" s="104"/>
      <c r="PFF4" s="104"/>
      <c r="PFG4" s="104"/>
      <c r="PFH4" s="104"/>
      <c r="PFI4" s="104"/>
      <c r="PFJ4" s="104"/>
      <c r="PFK4" s="104"/>
      <c r="PFL4" s="104"/>
      <c r="PFM4" s="104"/>
      <c r="PFN4" s="104"/>
      <c r="PFO4" s="104"/>
      <c r="PFP4" s="104"/>
      <c r="PFQ4" s="104"/>
      <c r="PFR4" s="104"/>
      <c r="PFS4" s="104"/>
      <c r="PFT4" s="104"/>
      <c r="PFU4" s="104"/>
      <c r="PFV4" s="104"/>
      <c r="PFW4" s="104"/>
      <c r="PFX4" s="104"/>
      <c r="PFY4" s="104"/>
      <c r="PFZ4" s="104"/>
      <c r="PGA4" s="104"/>
      <c r="PGB4" s="104"/>
      <c r="PGC4" s="104"/>
      <c r="PGD4" s="104"/>
      <c r="PGE4" s="104"/>
      <c r="PGF4" s="104"/>
      <c r="PGG4" s="104"/>
      <c r="PGH4" s="104"/>
      <c r="PGI4" s="104"/>
      <c r="PGJ4" s="104"/>
      <c r="PGK4" s="104"/>
      <c r="PGL4" s="104"/>
      <c r="PGM4" s="104"/>
      <c r="PGN4" s="104"/>
      <c r="PGO4" s="104"/>
      <c r="PGP4" s="104"/>
      <c r="PGQ4" s="104"/>
      <c r="PGR4" s="104"/>
      <c r="PGS4" s="104"/>
      <c r="PGT4" s="104"/>
      <c r="PGU4" s="104"/>
      <c r="PGV4" s="104"/>
      <c r="PGW4" s="104"/>
      <c r="PGX4" s="104"/>
      <c r="PGY4" s="104"/>
      <c r="PGZ4" s="104"/>
      <c r="PHA4" s="104"/>
      <c r="PHB4" s="104"/>
      <c r="PHC4" s="104"/>
      <c r="PHD4" s="104"/>
      <c r="PHE4" s="104"/>
      <c r="PHF4" s="104"/>
      <c r="PHG4" s="104"/>
      <c r="PHH4" s="104"/>
      <c r="PHI4" s="104"/>
      <c r="PHJ4" s="104"/>
      <c r="PHK4" s="104"/>
      <c r="PHL4" s="104"/>
      <c r="PHM4" s="104"/>
      <c r="PHN4" s="104"/>
      <c r="PHO4" s="104"/>
      <c r="PHP4" s="104"/>
      <c r="PHQ4" s="104"/>
      <c r="PHR4" s="104"/>
      <c r="PHS4" s="104"/>
      <c r="PHT4" s="104"/>
      <c r="PHU4" s="104"/>
      <c r="PHV4" s="104"/>
      <c r="PHW4" s="104"/>
      <c r="PHX4" s="104"/>
      <c r="PHY4" s="104"/>
      <c r="PHZ4" s="104"/>
      <c r="PIA4" s="104"/>
      <c r="PIB4" s="104"/>
      <c r="PIC4" s="104"/>
      <c r="PID4" s="104"/>
      <c r="PIE4" s="104"/>
      <c r="PIF4" s="104"/>
      <c r="PIG4" s="104"/>
      <c r="PIH4" s="104"/>
      <c r="PII4" s="104"/>
      <c r="PIJ4" s="104"/>
      <c r="PIK4" s="104"/>
      <c r="PIL4" s="104"/>
      <c r="PIM4" s="104"/>
      <c r="PIN4" s="104"/>
      <c r="PIO4" s="104"/>
      <c r="PIP4" s="104"/>
      <c r="PIQ4" s="104"/>
      <c r="PIR4" s="104"/>
      <c r="PIS4" s="104"/>
      <c r="PIT4" s="104"/>
      <c r="PIU4" s="104"/>
      <c r="PIV4" s="104"/>
      <c r="PIW4" s="104"/>
      <c r="PIX4" s="104"/>
      <c r="PIY4" s="104"/>
      <c r="PIZ4" s="104"/>
      <c r="PJA4" s="104"/>
      <c r="PJB4" s="104"/>
      <c r="PJC4" s="104"/>
      <c r="PJD4" s="104"/>
      <c r="PJE4" s="104"/>
      <c r="PJF4" s="104"/>
      <c r="PJG4" s="104"/>
      <c r="PJH4" s="104"/>
      <c r="PJI4" s="104"/>
      <c r="PJJ4" s="104"/>
      <c r="PJK4" s="104"/>
      <c r="PJL4" s="104"/>
      <c r="PJM4" s="104"/>
      <c r="PJN4" s="104"/>
      <c r="PJO4" s="104"/>
      <c r="PJP4" s="104"/>
      <c r="PJQ4" s="104"/>
      <c r="PJR4" s="104"/>
      <c r="PJS4" s="104"/>
      <c r="PJT4" s="104"/>
      <c r="PJU4" s="104"/>
      <c r="PJV4" s="104"/>
      <c r="PJW4" s="104"/>
      <c r="PJX4" s="104"/>
      <c r="PJY4" s="104"/>
      <c r="PJZ4" s="104"/>
      <c r="PKA4" s="104"/>
      <c r="PKB4" s="104"/>
      <c r="PKC4" s="104"/>
      <c r="PKD4" s="104"/>
      <c r="PKE4" s="104"/>
      <c r="PKF4" s="104"/>
      <c r="PKG4" s="104"/>
      <c r="PKH4" s="104"/>
      <c r="PKI4" s="104"/>
      <c r="PKJ4" s="104"/>
      <c r="PKK4" s="104"/>
      <c r="PKL4" s="104"/>
      <c r="PKM4" s="104"/>
      <c r="PKN4" s="104"/>
      <c r="PKO4" s="104"/>
      <c r="PKP4" s="104"/>
      <c r="PKQ4" s="104"/>
      <c r="PKR4" s="104"/>
      <c r="PKS4" s="104"/>
      <c r="PKT4" s="104"/>
      <c r="PKU4" s="104"/>
      <c r="PKV4" s="104"/>
      <c r="PKW4" s="104"/>
      <c r="PKX4" s="104"/>
      <c r="PKY4" s="104"/>
      <c r="PKZ4" s="104"/>
      <c r="PLA4" s="104"/>
      <c r="PLB4" s="104"/>
      <c r="PLC4" s="104"/>
      <c r="PLD4" s="104"/>
      <c r="PLE4" s="104"/>
      <c r="PLF4" s="104"/>
      <c r="PLG4" s="104"/>
      <c r="PLH4" s="104"/>
      <c r="PLI4" s="104"/>
      <c r="PLJ4" s="104"/>
      <c r="PLK4" s="104"/>
      <c r="PLL4" s="104"/>
      <c r="PLM4" s="104"/>
      <c r="PLN4" s="104"/>
      <c r="PLO4" s="104"/>
      <c r="PLP4" s="104"/>
      <c r="PLQ4" s="104"/>
      <c r="PLR4" s="104"/>
      <c r="PLS4" s="104"/>
      <c r="PLT4" s="104"/>
      <c r="PLU4" s="104"/>
      <c r="PLV4" s="104"/>
      <c r="PLW4" s="104"/>
      <c r="PLX4" s="104"/>
      <c r="PLY4" s="104"/>
      <c r="PLZ4" s="104"/>
      <c r="PMA4" s="104"/>
      <c r="PMB4" s="104"/>
      <c r="PMC4" s="104"/>
      <c r="PMD4" s="104"/>
      <c r="PME4" s="104"/>
      <c r="PMF4" s="104"/>
      <c r="PMG4" s="104"/>
      <c r="PMH4" s="104"/>
      <c r="PMI4" s="104"/>
      <c r="PMJ4" s="104"/>
      <c r="PMK4" s="104"/>
      <c r="PML4" s="104"/>
      <c r="PMM4" s="104"/>
      <c r="PMN4" s="104"/>
      <c r="PMO4" s="104"/>
      <c r="PMP4" s="104"/>
      <c r="PMQ4" s="104"/>
      <c r="PMR4" s="104"/>
      <c r="PMS4" s="104"/>
      <c r="PMT4" s="104"/>
      <c r="PMU4" s="104"/>
      <c r="PMV4" s="104"/>
      <c r="PMW4" s="104"/>
      <c r="PMX4" s="104"/>
      <c r="PMY4" s="104"/>
      <c r="PMZ4" s="104"/>
      <c r="PNA4" s="104"/>
      <c r="PNB4" s="104"/>
      <c r="PNC4" s="104"/>
      <c r="PND4" s="104"/>
      <c r="PNE4" s="104"/>
      <c r="PNF4" s="104"/>
      <c r="PNG4" s="104"/>
      <c r="PNH4" s="104"/>
      <c r="PNI4" s="104"/>
      <c r="PNJ4" s="104"/>
      <c r="PNK4" s="104"/>
      <c r="PNL4" s="104"/>
      <c r="PNM4" s="104"/>
      <c r="PNN4" s="104"/>
      <c r="PNO4" s="104"/>
      <c r="PNP4" s="104"/>
      <c r="PNQ4" s="104"/>
      <c r="PNR4" s="104"/>
      <c r="PNS4" s="104"/>
      <c r="PNT4" s="104"/>
      <c r="PNU4" s="104"/>
      <c r="PNV4" s="104"/>
      <c r="PNW4" s="104"/>
      <c r="PNX4" s="104"/>
      <c r="PNY4" s="104"/>
      <c r="PNZ4" s="104"/>
      <c r="POA4" s="104"/>
      <c r="POB4" s="104"/>
      <c r="POC4" s="104"/>
      <c r="POD4" s="104"/>
      <c r="POE4" s="104"/>
      <c r="POF4" s="104"/>
      <c r="POG4" s="104"/>
      <c r="POH4" s="104"/>
      <c r="POI4" s="104"/>
      <c r="POJ4" s="104"/>
      <c r="POK4" s="104"/>
      <c r="POL4" s="104"/>
      <c r="POM4" s="104"/>
      <c r="PON4" s="104"/>
      <c r="POO4" s="104"/>
      <c r="POP4" s="104"/>
      <c r="POQ4" s="104"/>
      <c r="POR4" s="104"/>
      <c r="POS4" s="104"/>
      <c r="POT4" s="104"/>
      <c r="POU4" s="104"/>
      <c r="POV4" s="104"/>
      <c r="POW4" s="104"/>
      <c r="POX4" s="104"/>
      <c r="POY4" s="104"/>
      <c r="POZ4" s="104"/>
      <c r="PPA4" s="104"/>
      <c r="PPB4" s="104"/>
      <c r="PPC4" s="104"/>
      <c r="PPD4" s="104"/>
      <c r="PPE4" s="104"/>
      <c r="PPF4" s="104"/>
      <c r="PPG4" s="104"/>
      <c r="PPH4" s="104"/>
      <c r="PPI4" s="104"/>
      <c r="PPJ4" s="104"/>
      <c r="PPK4" s="104"/>
      <c r="PPL4" s="104"/>
      <c r="PPM4" s="104"/>
      <c r="PPN4" s="104"/>
      <c r="PPO4" s="104"/>
      <c r="PPP4" s="104"/>
      <c r="PPQ4" s="104"/>
      <c r="PPR4" s="104"/>
      <c r="PPS4" s="104"/>
      <c r="PPT4" s="104"/>
      <c r="PPU4" s="104"/>
      <c r="PPV4" s="104"/>
      <c r="PPW4" s="104"/>
      <c r="PPX4" s="104"/>
      <c r="PPY4" s="104"/>
      <c r="PPZ4" s="104"/>
      <c r="PQA4" s="104"/>
      <c r="PQB4" s="104"/>
      <c r="PQC4" s="104"/>
      <c r="PQD4" s="104"/>
      <c r="PQE4" s="104"/>
      <c r="PQF4" s="104"/>
      <c r="PQG4" s="104"/>
      <c r="PQH4" s="104"/>
      <c r="PQI4" s="104"/>
      <c r="PQJ4" s="104"/>
      <c r="PQK4" s="104"/>
      <c r="PQL4" s="104"/>
      <c r="PQM4" s="104"/>
      <c r="PQN4" s="104"/>
      <c r="PQO4" s="104"/>
      <c r="PQP4" s="104"/>
      <c r="PQQ4" s="104"/>
      <c r="PQR4" s="104"/>
      <c r="PQS4" s="104"/>
      <c r="PQT4" s="104"/>
      <c r="PQU4" s="104"/>
      <c r="PQV4" s="104"/>
      <c r="PQW4" s="104"/>
      <c r="PQX4" s="104"/>
      <c r="PQY4" s="104"/>
      <c r="PQZ4" s="104"/>
      <c r="PRA4" s="104"/>
      <c r="PRB4" s="104"/>
      <c r="PRC4" s="104"/>
      <c r="PRD4" s="104"/>
      <c r="PRE4" s="104"/>
      <c r="PRF4" s="104"/>
      <c r="PRG4" s="104"/>
      <c r="PRH4" s="104"/>
      <c r="PRI4" s="104"/>
      <c r="PRJ4" s="104"/>
      <c r="PRK4" s="104"/>
      <c r="PRL4" s="104"/>
      <c r="PRM4" s="104"/>
      <c r="PRN4" s="104"/>
      <c r="PRO4" s="104"/>
      <c r="PRP4" s="104"/>
      <c r="PRQ4" s="104"/>
      <c r="PRR4" s="104"/>
      <c r="PRS4" s="104"/>
      <c r="PRT4" s="104"/>
      <c r="PRU4" s="104"/>
      <c r="PRV4" s="104"/>
      <c r="PRW4" s="104"/>
      <c r="PRX4" s="104"/>
      <c r="PRY4" s="104"/>
      <c r="PRZ4" s="104"/>
      <c r="PSA4" s="104"/>
      <c r="PSB4" s="104"/>
      <c r="PSC4" s="104"/>
      <c r="PSD4" s="104"/>
      <c r="PSE4" s="104"/>
      <c r="PSF4" s="104"/>
      <c r="PSG4" s="104"/>
      <c r="PSH4" s="104"/>
      <c r="PSI4" s="104"/>
      <c r="PSJ4" s="104"/>
      <c r="PSK4" s="104"/>
      <c r="PSL4" s="104"/>
      <c r="PSM4" s="104"/>
      <c r="PSN4" s="104"/>
      <c r="PSO4" s="104"/>
      <c r="PSP4" s="104"/>
      <c r="PSQ4" s="104"/>
      <c r="PSR4" s="104"/>
      <c r="PSS4" s="104"/>
      <c r="PST4" s="104"/>
      <c r="PSU4" s="104"/>
      <c r="PSV4" s="104"/>
      <c r="PSW4" s="104"/>
      <c r="PSX4" s="104"/>
      <c r="PSY4" s="104"/>
      <c r="PSZ4" s="104"/>
      <c r="PTA4" s="104"/>
      <c r="PTB4" s="104"/>
      <c r="PTC4" s="104"/>
      <c r="PTD4" s="104"/>
      <c r="PTE4" s="104"/>
      <c r="PTF4" s="104"/>
      <c r="PTG4" s="104"/>
      <c r="PTH4" s="104"/>
      <c r="PTI4" s="104"/>
      <c r="PTJ4" s="104"/>
      <c r="PTK4" s="104"/>
      <c r="PTL4" s="104"/>
      <c r="PTM4" s="104"/>
      <c r="PTN4" s="104"/>
      <c r="PTO4" s="104"/>
      <c r="PTP4" s="104"/>
      <c r="PTQ4" s="104"/>
      <c r="PTR4" s="104"/>
      <c r="PTS4" s="104"/>
      <c r="PTT4" s="104"/>
      <c r="PTU4" s="104"/>
      <c r="PTV4" s="104"/>
      <c r="PTW4" s="104"/>
      <c r="PTX4" s="104"/>
      <c r="PTY4" s="104"/>
      <c r="PTZ4" s="104"/>
      <c r="PUA4" s="104"/>
      <c r="PUB4" s="104"/>
      <c r="PUC4" s="104"/>
      <c r="PUD4" s="104"/>
      <c r="PUE4" s="104"/>
      <c r="PUF4" s="104"/>
      <c r="PUG4" s="104"/>
      <c r="PUH4" s="104"/>
      <c r="PUI4" s="104"/>
      <c r="PUJ4" s="104"/>
      <c r="PUK4" s="104"/>
      <c r="PUL4" s="104"/>
      <c r="PUM4" s="104"/>
      <c r="PUN4" s="104"/>
      <c r="PUO4" s="104"/>
      <c r="PUP4" s="104"/>
      <c r="PUQ4" s="104"/>
      <c r="PUR4" s="104"/>
      <c r="PUS4" s="104"/>
      <c r="PUT4" s="104"/>
      <c r="PUU4" s="104"/>
      <c r="PUV4" s="104"/>
      <c r="PUW4" s="104"/>
      <c r="PUX4" s="104"/>
      <c r="PUY4" s="104"/>
      <c r="PUZ4" s="104"/>
      <c r="PVA4" s="104"/>
      <c r="PVB4" s="104"/>
      <c r="PVC4" s="104"/>
      <c r="PVD4" s="104"/>
      <c r="PVE4" s="104"/>
      <c r="PVF4" s="104"/>
      <c r="PVG4" s="104"/>
      <c r="PVH4" s="104"/>
      <c r="PVI4" s="104"/>
      <c r="PVJ4" s="104"/>
      <c r="PVK4" s="104"/>
      <c r="PVL4" s="104"/>
      <c r="PVM4" s="104"/>
      <c r="PVN4" s="104"/>
      <c r="PVO4" s="104"/>
      <c r="PVP4" s="104"/>
      <c r="PVQ4" s="104"/>
      <c r="PVR4" s="104"/>
      <c r="PVS4" s="104"/>
      <c r="PVT4" s="104"/>
      <c r="PVU4" s="104"/>
      <c r="PVV4" s="104"/>
      <c r="PVW4" s="104"/>
      <c r="PVX4" s="104"/>
      <c r="PVY4" s="104"/>
      <c r="PVZ4" s="104"/>
      <c r="PWA4" s="104"/>
      <c r="PWB4" s="104"/>
      <c r="PWC4" s="104"/>
      <c r="PWD4" s="104"/>
      <c r="PWE4" s="104"/>
      <c r="PWF4" s="104"/>
      <c r="PWG4" s="104"/>
      <c r="PWH4" s="104"/>
      <c r="PWI4" s="104"/>
      <c r="PWJ4" s="104"/>
      <c r="PWK4" s="104"/>
      <c r="PWL4" s="104"/>
      <c r="PWM4" s="104"/>
      <c r="PWN4" s="104"/>
      <c r="PWO4" s="104"/>
      <c r="PWP4" s="104"/>
      <c r="PWQ4" s="104"/>
      <c r="PWR4" s="104"/>
      <c r="PWS4" s="104"/>
      <c r="PWT4" s="104"/>
      <c r="PWU4" s="104"/>
      <c r="PWV4" s="104"/>
      <c r="PWW4" s="104"/>
      <c r="PWX4" s="104"/>
      <c r="PWY4" s="104"/>
      <c r="PWZ4" s="104"/>
      <c r="PXA4" s="104"/>
      <c r="PXB4" s="104"/>
      <c r="PXC4" s="104"/>
      <c r="PXD4" s="104"/>
      <c r="PXE4" s="104"/>
      <c r="PXF4" s="104"/>
      <c r="PXG4" s="104"/>
      <c r="PXH4" s="104"/>
      <c r="PXI4" s="104"/>
      <c r="PXJ4" s="104"/>
      <c r="PXK4" s="104"/>
      <c r="PXL4" s="104"/>
      <c r="PXM4" s="104"/>
      <c r="PXN4" s="104"/>
      <c r="PXO4" s="104"/>
      <c r="PXP4" s="104"/>
      <c r="PXQ4" s="104"/>
      <c r="PXR4" s="104"/>
      <c r="PXS4" s="104"/>
      <c r="PXT4" s="104"/>
      <c r="PXU4" s="104"/>
      <c r="PXV4" s="104"/>
      <c r="PXW4" s="104"/>
      <c r="PXX4" s="104"/>
      <c r="PXY4" s="104"/>
      <c r="PXZ4" s="104"/>
      <c r="PYA4" s="104"/>
      <c r="PYB4" s="104"/>
      <c r="PYC4" s="104"/>
      <c r="PYD4" s="104"/>
      <c r="PYE4" s="104"/>
      <c r="PYF4" s="104"/>
      <c r="PYG4" s="104"/>
      <c r="PYH4" s="104"/>
      <c r="PYI4" s="104"/>
      <c r="PYJ4" s="104"/>
      <c r="PYK4" s="104"/>
      <c r="PYL4" s="104"/>
      <c r="PYM4" s="104"/>
      <c r="PYN4" s="104"/>
      <c r="PYO4" s="104"/>
      <c r="PYP4" s="104"/>
      <c r="PYQ4" s="104"/>
      <c r="PYR4" s="104"/>
      <c r="PYS4" s="104"/>
      <c r="PYT4" s="104"/>
      <c r="PYU4" s="104"/>
      <c r="PYV4" s="104"/>
      <c r="PYW4" s="104"/>
      <c r="PYX4" s="104"/>
      <c r="PYY4" s="104"/>
      <c r="PYZ4" s="104"/>
      <c r="PZA4" s="104"/>
      <c r="PZB4" s="104"/>
      <c r="PZC4" s="104"/>
      <c r="PZD4" s="104"/>
      <c r="PZE4" s="104"/>
      <c r="PZF4" s="104"/>
      <c r="PZG4" s="104"/>
      <c r="PZH4" s="104"/>
      <c r="PZI4" s="104"/>
      <c r="PZJ4" s="104"/>
      <c r="PZK4" s="104"/>
      <c r="PZL4" s="104"/>
      <c r="PZM4" s="104"/>
      <c r="PZN4" s="104"/>
      <c r="PZO4" s="104"/>
      <c r="PZP4" s="104"/>
      <c r="PZQ4" s="104"/>
      <c r="PZR4" s="104"/>
      <c r="PZS4" s="104"/>
      <c r="PZT4" s="104"/>
      <c r="PZU4" s="104"/>
      <c r="PZV4" s="104"/>
      <c r="PZW4" s="104"/>
      <c r="PZX4" s="104"/>
      <c r="PZY4" s="104"/>
      <c r="PZZ4" s="104"/>
      <c r="QAA4" s="104"/>
      <c r="QAB4" s="104"/>
      <c r="QAC4" s="104"/>
      <c r="QAD4" s="104"/>
      <c r="QAE4" s="104"/>
      <c r="QAF4" s="104"/>
      <c r="QAG4" s="104"/>
      <c r="QAH4" s="104"/>
      <c r="QAI4" s="104"/>
      <c r="QAJ4" s="104"/>
      <c r="QAK4" s="104"/>
      <c r="QAL4" s="104"/>
      <c r="QAM4" s="104"/>
      <c r="QAN4" s="104"/>
      <c r="QAO4" s="104"/>
      <c r="QAP4" s="104"/>
      <c r="QAQ4" s="104"/>
      <c r="QAR4" s="104"/>
      <c r="QAS4" s="104"/>
      <c r="QAT4" s="104"/>
      <c r="QAU4" s="104"/>
      <c r="QAV4" s="104"/>
      <c r="QAW4" s="104"/>
      <c r="QAX4" s="104"/>
      <c r="QAY4" s="104"/>
      <c r="QAZ4" s="104"/>
      <c r="QBA4" s="104"/>
      <c r="QBB4" s="104"/>
      <c r="QBC4" s="104"/>
      <c r="QBD4" s="104"/>
      <c r="QBE4" s="104"/>
      <c r="QBF4" s="104"/>
      <c r="QBG4" s="104"/>
      <c r="QBH4" s="104"/>
      <c r="QBI4" s="104"/>
      <c r="QBJ4" s="104"/>
      <c r="QBK4" s="104"/>
      <c r="QBL4" s="104"/>
      <c r="QBM4" s="104"/>
      <c r="QBN4" s="104"/>
      <c r="QBO4" s="104"/>
      <c r="QBP4" s="104"/>
      <c r="QBQ4" s="104"/>
      <c r="QBR4" s="104"/>
      <c r="QBS4" s="104"/>
      <c r="QBT4" s="104"/>
      <c r="QBU4" s="104"/>
      <c r="QBV4" s="104"/>
      <c r="QBW4" s="104"/>
      <c r="QBX4" s="104"/>
      <c r="QBY4" s="104"/>
      <c r="QBZ4" s="104"/>
      <c r="QCA4" s="104"/>
      <c r="QCB4" s="104"/>
      <c r="QCC4" s="104"/>
      <c r="QCD4" s="104"/>
      <c r="QCE4" s="104"/>
      <c r="QCF4" s="104"/>
      <c r="QCG4" s="104"/>
      <c r="QCH4" s="104"/>
      <c r="QCI4" s="104"/>
      <c r="QCJ4" s="104"/>
      <c r="QCK4" s="104"/>
      <c r="QCL4" s="104"/>
      <c r="QCM4" s="104"/>
      <c r="QCN4" s="104"/>
      <c r="QCO4" s="104"/>
      <c r="QCP4" s="104"/>
      <c r="QCQ4" s="104"/>
      <c r="QCR4" s="104"/>
      <c r="QCS4" s="104"/>
      <c r="QCT4" s="104"/>
      <c r="QCU4" s="104"/>
      <c r="QCV4" s="104"/>
      <c r="QCW4" s="104"/>
      <c r="QCX4" s="104"/>
      <c r="QCY4" s="104"/>
      <c r="QCZ4" s="104"/>
      <c r="QDA4" s="104"/>
      <c r="QDB4" s="104"/>
      <c r="QDC4" s="104"/>
      <c r="QDD4" s="104"/>
      <c r="QDE4" s="104"/>
      <c r="QDF4" s="104"/>
      <c r="QDG4" s="104"/>
      <c r="QDH4" s="104"/>
      <c r="QDI4" s="104"/>
      <c r="QDJ4" s="104"/>
      <c r="QDK4" s="104"/>
      <c r="QDL4" s="104"/>
      <c r="QDM4" s="104"/>
      <c r="QDN4" s="104"/>
      <c r="QDO4" s="104"/>
      <c r="QDP4" s="104"/>
      <c r="QDQ4" s="104"/>
      <c r="QDR4" s="104"/>
      <c r="QDS4" s="104"/>
      <c r="QDT4" s="104"/>
      <c r="QDU4" s="104"/>
      <c r="QDV4" s="104"/>
      <c r="QDW4" s="104"/>
      <c r="QDX4" s="104"/>
      <c r="QDY4" s="104"/>
      <c r="QDZ4" s="104"/>
      <c r="QEA4" s="104"/>
      <c r="QEB4" s="104"/>
      <c r="QEC4" s="104"/>
      <c r="QED4" s="104"/>
      <c r="QEE4" s="104"/>
      <c r="QEF4" s="104"/>
      <c r="QEG4" s="104"/>
      <c r="QEH4" s="104"/>
      <c r="QEI4" s="104"/>
      <c r="QEJ4" s="104"/>
      <c r="QEK4" s="104"/>
      <c r="QEL4" s="104"/>
      <c r="QEM4" s="104"/>
      <c r="QEN4" s="104"/>
      <c r="QEO4" s="104"/>
      <c r="QEP4" s="104"/>
      <c r="QEQ4" s="104"/>
      <c r="QER4" s="104"/>
      <c r="QES4" s="104"/>
      <c r="QET4" s="104"/>
      <c r="QEU4" s="104"/>
      <c r="QEV4" s="104"/>
      <c r="QEW4" s="104"/>
      <c r="QEX4" s="104"/>
      <c r="QEY4" s="104"/>
      <c r="QEZ4" s="104"/>
      <c r="QFA4" s="104"/>
      <c r="QFB4" s="104"/>
      <c r="QFC4" s="104"/>
      <c r="QFD4" s="104"/>
      <c r="QFE4" s="104"/>
      <c r="QFF4" s="104"/>
      <c r="QFG4" s="104"/>
      <c r="QFH4" s="104"/>
      <c r="QFI4" s="104"/>
      <c r="QFJ4" s="104"/>
      <c r="QFK4" s="104"/>
      <c r="QFL4" s="104"/>
      <c r="QFM4" s="104"/>
      <c r="QFN4" s="104"/>
      <c r="QFO4" s="104"/>
      <c r="QFP4" s="104"/>
      <c r="QFQ4" s="104"/>
      <c r="QFR4" s="104"/>
      <c r="QFS4" s="104"/>
      <c r="QFT4" s="104"/>
      <c r="QFU4" s="104"/>
      <c r="QFV4" s="104"/>
      <c r="QFW4" s="104"/>
      <c r="QFX4" s="104"/>
      <c r="QFY4" s="104"/>
      <c r="QFZ4" s="104"/>
      <c r="QGA4" s="104"/>
      <c r="QGB4" s="104"/>
      <c r="QGC4" s="104"/>
      <c r="QGD4" s="104"/>
      <c r="QGE4" s="104"/>
      <c r="QGF4" s="104"/>
      <c r="QGG4" s="104"/>
      <c r="QGH4" s="104"/>
      <c r="QGI4" s="104"/>
      <c r="QGJ4" s="104"/>
      <c r="QGK4" s="104"/>
      <c r="QGL4" s="104"/>
      <c r="QGM4" s="104"/>
      <c r="QGN4" s="104"/>
      <c r="QGO4" s="104"/>
      <c r="QGP4" s="104"/>
      <c r="QGQ4" s="104"/>
      <c r="QGR4" s="104"/>
      <c r="QGS4" s="104"/>
      <c r="QGT4" s="104"/>
      <c r="QGU4" s="104"/>
      <c r="QGV4" s="104"/>
      <c r="QGW4" s="104"/>
      <c r="QGX4" s="104"/>
      <c r="QGY4" s="104"/>
      <c r="QGZ4" s="104"/>
      <c r="QHA4" s="104"/>
      <c r="QHB4" s="104"/>
      <c r="QHC4" s="104"/>
      <c r="QHD4" s="104"/>
      <c r="QHE4" s="104"/>
      <c r="QHF4" s="104"/>
      <c r="QHG4" s="104"/>
      <c r="QHH4" s="104"/>
      <c r="QHI4" s="104"/>
      <c r="QHJ4" s="104"/>
      <c r="QHK4" s="104"/>
      <c r="QHL4" s="104"/>
      <c r="QHM4" s="104"/>
      <c r="QHN4" s="104"/>
      <c r="QHO4" s="104"/>
      <c r="QHP4" s="104"/>
      <c r="QHQ4" s="104"/>
      <c r="QHR4" s="104"/>
      <c r="QHS4" s="104"/>
      <c r="QHT4" s="104"/>
      <c r="QHU4" s="104"/>
      <c r="QHV4" s="104"/>
      <c r="QHW4" s="104"/>
      <c r="QHX4" s="104"/>
      <c r="QHY4" s="104"/>
      <c r="QHZ4" s="104"/>
      <c r="QIA4" s="104"/>
      <c r="QIB4" s="104"/>
      <c r="QIC4" s="104"/>
      <c r="QID4" s="104"/>
      <c r="QIE4" s="104"/>
      <c r="QIF4" s="104"/>
      <c r="QIG4" s="104"/>
      <c r="QIH4" s="104"/>
      <c r="QII4" s="104"/>
      <c r="QIJ4" s="104"/>
      <c r="QIK4" s="104"/>
      <c r="QIL4" s="104"/>
      <c r="QIM4" s="104"/>
      <c r="QIN4" s="104"/>
      <c r="QIO4" s="104"/>
      <c r="QIP4" s="104"/>
      <c r="QIQ4" s="104"/>
      <c r="QIR4" s="104"/>
      <c r="QIS4" s="104"/>
      <c r="QIT4" s="104"/>
      <c r="QIU4" s="104"/>
      <c r="QIV4" s="104"/>
      <c r="QIW4" s="104"/>
      <c r="QIX4" s="104"/>
      <c r="QIY4" s="104"/>
      <c r="QIZ4" s="104"/>
      <c r="QJA4" s="104"/>
      <c r="QJB4" s="104"/>
      <c r="QJC4" s="104"/>
      <c r="QJD4" s="104"/>
      <c r="QJE4" s="104"/>
      <c r="QJF4" s="104"/>
      <c r="QJG4" s="104"/>
      <c r="QJH4" s="104"/>
      <c r="QJI4" s="104"/>
      <c r="QJJ4" s="104"/>
      <c r="QJK4" s="104"/>
      <c r="QJL4" s="104"/>
      <c r="QJM4" s="104"/>
      <c r="QJN4" s="104"/>
      <c r="QJO4" s="104"/>
      <c r="QJP4" s="104"/>
      <c r="QJQ4" s="104"/>
      <c r="QJR4" s="104"/>
      <c r="QJS4" s="104"/>
      <c r="QJT4" s="104"/>
      <c r="QJU4" s="104"/>
      <c r="QJV4" s="104"/>
      <c r="QJW4" s="104"/>
      <c r="QJX4" s="104"/>
      <c r="QJY4" s="104"/>
      <c r="QJZ4" s="104"/>
      <c r="QKA4" s="104"/>
      <c r="QKB4" s="104"/>
      <c r="QKC4" s="104"/>
      <c r="QKD4" s="104"/>
      <c r="QKE4" s="104"/>
      <c r="QKF4" s="104"/>
      <c r="QKG4" s="104"/>
      <c r="QKH4" s="104"/>
      <c r="QKI4" s="104"/>
      <c r="QKJ4" s="104"/>
      <c r="QKK4" s="104"/>
      <c r="QKL4" s="104"/>
      <c r="QKM4" s="104"/>
      <c r="QKN4" s="104"/>
      <c r="QKO4" s="104"/>
      <c r="QKP4" s="104"/>
      <c r="QKQ4" s="104"/>
      <c r="QKR4" s="104"/>
      <c r="QKS4" s="104"/>
      <c r="QKT4" s="104"/>
      <c r="QKU4" s="104"/>
      <c r="QKV4" s="104"/>
      <c r="QKW4" s="104"/>
      <c r="QKX4" s="104"/>
      <c r="QKY4" s="104"/>
      <c r="QKZ4" s="104"/>
      <c r="QLA4" s="104"/>
      <c r="QLB4" s="104"/>
      <c r="QLC4" s="104"/>
      <c r="QLD4" s="104"/>
      <c r="QLE4" s="104"/>
      <c r="QLF4" s="104"/>
      <c r="QLG4" s="104"/>
      <c r="QLH4" s="104"/>
      <c r="QLI4" s="104"/>
      <c r="QLJ4" s="104"/>
      <c r="QLK4" s="104"/>
      <c r="QLL4" s="104"/>
      <c r="QLM4" s="104"/>
      <c r="QLN4" s="104"/>
      <c r="QLO4" s="104"/>
      <c r="QLP4" s="104"/>
      <c r="QLQ4" s="104"/>
      <c r="QLR4" s="104"/>
      <c r="QLS4" s="104"/>
      <c r="QLT4" s="104"/>
      <c r="QLU4" s="104"/>
      <c r="QLV4" s="104"/>
      <c r="QLW4" s="104"/>
      <c r="QLX4" s="104"/>
      <c r="QLY4" s="104"/>
      <c r="QLZ4" s="104"/>
      <c r="QMA4" s="104"/>
      <c r="QMB4" s="104"/>
      <c r="QMC4" s="104"/>
      <c r="QMD4" s="104"/>
      <c r="QME4" s="104"/>
      <c r="QMF4" s="104"/>
      <c r="QMG4" s="104"/>
      <c r="QMH4" s="104"/>
      <c r="QMI4" s="104"/>
      <c r="QMJ4" s="104"/>
      <c r="QMK4" s="104"/>
      <c r="QML4" s="104"/>
      <c r="QMM4" s="104"/>
      <c r="QMN4" s="104"/>
      <c r="QMO4" s="104"/>
      <c r="QMP4" s="104"/>
      <c r="QMQ4" s="104"/>
      <c r="QMR4" s="104"/>
      <c r="QMS4" s="104"/>
      <c r="QMT4" s="104"/>
      <c r="QMU4" s="104"/>
      <c r="QMV4" s="104"/>
      <c r="QMW4" s="104"/>
      <c r="QMX4" s="104"/>
      <c r="QMY4" s="104"/>
      <c r="QMZ4" s="104"/>
      <c r="QNA4" s="104"/>
      <c r="QNB4" s="104"/>
      <c r="QNC4" s="104"/>
      <c r="QND4" s="104"/>
      <c r="QNE4" s="104"/>
      <c r="QNF4" s="104"/>
      <c r="QNG4" s="104"/>
      <c r="QNH4" s="104"/>
      <c r="QNI4" s="104"/>
      <c r="QNJ4" s="104"/>
      <c r="QNK4" s="104"/>
      <c r="QNL4" s="104"/>
      <c r="QNM4" s="104"/>
      <c r="QNN4" s="104"/>
      <c r="QNO4" s="104"/>
      <c r="QNP4" s="104"/>
      <c r="QNQ4" s="104"/>
      <c r="QNR4" s="104"/>
      <c r="QNS4" s="104"/>
      <c r="QNT4" s="104"/>
      <c r="QNU4" s="104"/>
      <c r="QNV4" s="104"/>
      <c r="QNW4" s="104"/>
      <c r="QNX4" s="104"/>
      <c r="QNY4" s="104"/>
      <c r="QNZ4" s="104"/>
      <c r="QOA4" s="104"/>
      <c r="QOB4" s="104"/>
      <c r="QOC4" s="104"/>
      <c r="QOD4" s="104"/>
      <c r="QOE4" s="104"/>
      <c r="QOF4" s="104"/>
      <c r="QOG4" s="104"/>
      <c r="QOH4" s="104"/>
      <c r="QOI4" s="104"/>
      <c r="QOJ4" s="104"/>
      <c r="QOK4" s="104"/>
      <c r="QOL4" s="104"/>
      <c r="QOM4" s="104"/>
      <c r="QON4" s="104"/>
      <c r="QOO4" s="104"/>
      <c r="QOP4" s="104"/>
      <c r="QOQ4" s="104"/>
      <c r="QOR4" s="104"/>
      <c r="QOS4" s="104"/>
      <c r="QOT4" s="104"/>
      <c r="QOU4" s="104"/>
      <c r="QOV4" s="104"/>
      <c r="QOW4" s="104"/>
      <c r="QOX4" s="104"/>
      <c r="QOY4" s="104"/>
      <c r="QOZ4" s="104"/>
      <c r="QPA4" s="104"/>
      <c r="QPB4" s="104"/>
      <c r="QPC4" s="104"/>
      <c r="QPD4" s="104"/>
      <c r="QPE4" s="104"/>
      <c r="QPF4" s="104"/>
      <c r="QPG4" s="104"/>
      <c r="QPH4" s="104"/>
      <c r="QPI4" s="104"/>
      <c r="QPJ4" s="104"/>
      <c r="QPK4" s="104"/>
      <c r="QPL4" s="104"/>
      <c r="QPM4" s="104"/>
      <c r="QPN4" s="104"/>
      <c r="QPO4" s="104"/>
      <c r="QPP4" s="104"/>
      <c r="QPQ4" s="104"/>
      <c r="QPR4" s="104"/>
      <c r="QPS4" s="104"/>
      <c r="QPT4" s="104"/>
      <c r="QPU4" s="104"/>
      <c r="QPV4" s="104"/>
      <c r="QPW4" s="104"/>
      <c r="QPX4" s="104"/>
      <c r="QPY4" s="104"/>
      <c r="QPZ4" s="104"/>
      <c r="QQA4" s="104"/>
      <c r="QQB4" s="104"/>
      <c r="QQC4" s="104"/>
      <c r="QQD4" s="104"/>
      <c r="QQE4" s="104"/>
      <c r="QQF4" s="104"/>
      <c r="QQG4" s="104"/>
      <c r="QQH4" s="104"/>
      <c r="QQI4" s="104"/>
      <c r="QQJ4" s="104"/>
      <c r="QQK4" s="104"/>
      <c r="QQL4" s="104"/>
      <c r="QQM4" s="104"/>
      <c r="QQN4" s="104"/>
      <c r="QQO4" s="104"/>
      <c r="QQP4" s="104"/>
      <c r="QQQ4" s="104"/>
      <c r="QQR4" s="104"/>
      <c r="QQS4" s="104"/>
      <c r="QQT4" s="104"/>
      <c r="QQU4" s="104"/>
      <c r="QQV4" s="104"/>
      <c r="QQW4" s="104"/>
      <c r="QQX4" s="104"/>
      <c r="QQY4" s="104"/>
      <c r="QQZ4" s="104"/>
      <c r="QRA4" s="104"/>
      <c r="QRB4" s="104"/>
      <c r="QRC4" s="104"/>
      <c r="QRD4" s="104"/>
      <c r="QRE4" s="104"/>
      <c r="QRF4" s="104"/>
      <c r="QRG4" s="104"/>
      <c r="QRH4" s="104"/>
      <c r="QRI4" s="104"/>
      <c r="QRJ4" s="104"/>
      <c r="QRK4" s="104"/>
      <c r="QRL4" s="104"/>
      <c r="QRM4" s="104"/>
      <c r="QRN4" s="104"/>
      <c r="QRO4" s="104"/>
      <c r="QRP4" s="104"/>
      <c r="QRQ4" s="104"/>
      <c r="QRR4" s="104"/>
      <c r="QRS4" s="104"/>
      <c r="QRT4" s="104"/>
      <c r="QRU4" s="104"/>
      <c r="QRV4" s="104"/>
      <c r="QRW4" s="104"/>
      <c r="QRX4" s="104"/>
      <c r="QRY4" s="104"/>
      <c r="QRZ4" s="104"/>
      <c r="QSA4" s="104"/>
      <c r="QSB4" s="104"/>
      <c r="QSC4" s="104"/>
      <c r="QSD4" s="104"/>
      <c r="QSE4" s="104"/>
      <c r="QSF4" s="104"/>
      <c r="QSG4" s="104"/>
      <c r="QSH4" s="104"/>
      <c r="QSI4" s="104"/>
      <c r="QSJ4" s="104"/>
      <c r="QSK4" s="104"/>
      <c r="QSL4" s="104"/>
      <c r="QSM4" s="104"/>
      <c r="QSN4" s="104"/>
      <c r="QSO4" s="104"/>
      <c r="QSP4" s="104"/>
      <c r="QSQ4" s="104"/>
      <c r="QSR4" s="104"/>
      <c r="QSS4" s="104"/>
      <c r="QST4" s="104"/>
      <c r="QSU4" s="104"/>
      <c r="QSV4" s="104"/>
      <c r="QSW4" s="104"/>
      <c r="QSX4" s="104"/>
      <c r="QSY4" s="104"/>
      <c r="QSZ4" s="104"/>
      <c r="QTA4" s="104"/>
      <c r="QTB4" s="104"/>
      <c r="QTC4" s="104"/>
      <c r="QTD4" s="104"/>
      <c r="QTE4" s="104"/>
      <c r="QTF4" s="104"/>
      <c r="QTG4" s="104"/>
      <c r="QTH4" s="104"/>
      <c r="QTI4" s="104"/>
      <c r="QTJ4" s="104"/>
      <c r="QTK4" s="104"/>
      <c r="QTL4" s="104"/>
      <c r="QTM4" s="104"/>
      <c r="QTN4" s="104"/>
      <c r="QTO4" s="104"/>
      <c r="QTP4" s="104"/>
      <c r="QTQ4" s="104"/>
      <c r="QTR4" s="104"/>
      <c r="QTS4" s="104"/>
      <c r="QTT4" s="104"/>
      <c r="QTU4" s="104"/>
      <c r="QTV4" s="104"/>
      <c r="QTW4" s="104"/>
      <c r="QTX4" s="104"/>
      <c r="QTY4" s="104"/>
      <c r="QTZ4" s="104"/>
      <c r="QUA4" s="104"/>
      <c r="QUB4" s="104"/>
      <c r="QUC4" s="104"/>
      <c r="QUD4" s="104"/>
      <c r="QUE4" s="104"/>
      <c r="QUF4" s="104"/>
      <c r="QUG4" s="104"/>
      <c r="QUH4" s="104"/>
      <c r="QUI4" s="104"/>
      <c r="QUJ4" s="104"/>
      <c r="QUK4" s="104"/>
      <c r="QUL4" s="104"/>
      <c r="QUM4" s="104"/>
      <c r="QUN4" s="104"/>
      <c r="QUO4" s="104"/>
      <c r="QUP4" s="104"/>
      <c r="QUQ4" s="104"/>
      <c r="QUR4" s="104"/>
      <c r="QUS4" s="104"/>
      <c r="QUT4" s="104"/>
      <c r="QUU4" s="104"/>
      <c r="QUV4" s="104"/>
      <c r="QUW4" s="104"/>
      <c r="QUX4" s="104"/>
      <c r="QUY4" s="104"/>
      <c r="QUZ4" s="104"/>
      <c r="QVA4" s="104"/>
      <c r="QVB4" s="104"/>
      <c r="QVC4" s="104"/>
      <c r="QVD4" s="104"/>
      <c r="QVE4" s="104"/>
      <c r="QVF4" s="104"/>
      <c r="QVG4" s="104"/>
      <c r="QVH4" s="104"/>
      <c r="QVI4" s="104"/>
      <c r="QVJ4" s="104"/>
      <c r="QVK4" s="104"/>
      <c r="QVL4" s="104"/>
      <c r="QVM4" s="104"/>
      <c r="QVN4" s="104"/>
      <c r="QVO4" s="104"/>
      <c r="QVP4" s="104"/>
      <c r="QVQ4" s="104"/>
      <c r="QVR4" s="104"/>
      <c r="QVS4" s="104"/>
      <c r="QVT4" s="104"/>
      <c r="QVU4" s="104"/>
      <c r="QVV4" s="104"/>
      <c r="QVW4" s="104"/>
      <c r="QVX4" s="104"/>
      <c r="QVY4" s="104"/>
      <c r="QVZ4" s="104"/>
      <c r="QWA4" s="104"/>
      <c r="QWB4" s="104"/>
      <c r="QWC4" s="104"/>
      <c r="QWD4" s="104"/>
      <c r="QWE4" s="104"/>
      <c r="QWF4" s="104"/>
      <c r="QWG4" s="104"/>
      <c r="QWH4" s="104"/>
      <c r="QWI4" s="104"/>
      <c r="QWJ4" s="104"/>
      <c r="QWK4" s="104"/>
      <c r="QWL4" s="104"/>
      <c r="QWM4" s="104"/>
      <c r="QWN4" s="104"/>
      <c r="QWO4" s="104"/>
      <c r="QWP4" s="104"/>
      <c r="QWQ4" s="104"/>
      <c r="QWR4" s="104"/>
      <c r="QWS4" s="104"/>
      <c r="QWT4" s="104"/>
      <c r="QWU4" s="104"/>
      <c r="QWV4" s="104"/>
      <c r="QWW4" s="104"/>
      <c r="QWX4" s="104"/>
      <c r="QWY4" s="104"/>
      <c r="QWZ4" s="104"/>
      <c r="QXA4" s="104"/>
      <c r="QXB4" s="104"/>
      <c r="QXC4" s="104"/>
      <c r="QXD4" s="104"/>
      <c r="QXE4" s="104"/>
      <c r="QXF4" s="104"/>
      <c r="QXG4" s="104"/>
      <c r="QXH4" s="104"/>
      <c r="QXI4" s="104"/>
      <c r="QXJ4" s="104"/>
      <c r="QXK4" s="104"/>
      <c r="QXL4" s="104"/>
      <c r="QXM4" s="104"/>
      <c r="QXN4" s="104"/>
      <c r="QXO4" s="104"/>
      <c r="QXP4" s="104"/>
      <c r="QXQ4" s="104"/>
      <c r="QXR4" s="104"/>
      <c r="QXS4" s="104"/>
      <c r="QXT4" s="104"/>
      <c r="QXU4" s="104"/>
      <c r="QXV4" s="104"/>
      <c r="QXW4" s="104"/>
      <c r="QXX4" s="104"/>
      <c r="QXY4" s="104"/>
      <c r="QXZ4" s="104"/>
      <c r="QYA4" s="104"/>
      <c r="QYB4" s="104"/>
      <c r="QYC4" s="104"/>
      <c r="QYD4" s="104"/>
      <c r="QYE4" s="104"/>
      <c r="QYF4" s="104"/>
      <c r="QYG4" s="104"/>
      <c r="QYH4" s="104"/>
      <c r="QYI4" s="104"/>
      <c r="QYJ4" s="104"/>
      <c r="QYK4" s="104"/>
      <c r="QYL4" s="104"/>
      <c r="QYM4" s="104"/>
      <c r="QYN4" s="104"/>
      <c r="QYO4" s="104"/>
      <c r="QYP4" s="104"/>
      <c r="QYQ4" s="104"/>
      <c r="QYR4" s="104"/>
      <c r="QYS4" s="104"/>
      <c r="QYT4" s="104"/>
      <c r="QYU4" s="104"/>
      <c r="QYV4" s="104"/>
      <c r="QYW4" s="104"/>
      <c r="QYX4" s="104"/>
      <c r="QYY4" s="104"/>
      <c r="QYZ4" s="104"/>
      <c r="QZA4" s="104"/>
      <c r="QZB4" s="104"/>
      <c r="QZC4" s="104"/>
      <c r="QZD4" s="104"/>
      <c r="QZE4" s="104"/>
      <c r="QZF4" s="104"/>
      <c r="QZG4" s="104"/>
      <c r="QZH4" s="104"/>
      <c r="QZI4" s="104"/>
      <c r="QZJ4" s="104"/>
      <c r="QZK4" s="104"/>
      <c r="QZL4" s="104"/>
      <c r="QZM4" s="104"/>
      <c r="QZN4" s="104"/>
      <c r="QZO4" s="104"/>
      <c r="QZP4" s="104"/>
      <c r="QZQ4" s="104"/>
      <c r="QZR4" s="104"/>
      <c r="QZS4" s="104"/>
      <c r="QZT4" s="104"/>
      <c r="QZU4" s="104"/>
      <c r="QZV4" s="104"/>
      <c r="QZW4" s="104"/>
      <c r="QZX4" s="104"/>
      <c r="QZY4" s="104"/>
      <c r="QZZ4" s="104"/>
      <c r="RAA4" s="104"/>
      <c r="RAB4" s="104"/>
      <c r="RAC4" s="104"/>
      <c r="RAD4" s="104"/>
      <c r="RAE4" s="104"/>
      <c r="RAF4" s="104"/>
      <c r="RAG4" s="104"/>
      <c r="RAH4" s="104"/>
      <c r="RAI4" s="104"/>
      <c r="RAJ4" s="104"/>
      <c r="RAK4" s="104"/>
      <c r="RAL4" s="104"/>
      <c r="RAM4" s="104"/>
      <c r="RAN4" s="104"/>
      <c r="RAO4" s="104"/>
      <c r="RAP4" s="104"/>
      <c r="RAQ4" s="104"/>
      <c r="RAR4" s="104"/>
      <c r="RAS4" s="104"/>
      <c r="RAT4" s="104"/>
      <c r="RAU4" s="104"/>
      <c r="RAV4" s="104"/>
      <c r="RAW4" s="104"/>
      <c r="RAX4" s="104"/>
      <c r="RAY4" s="104"/>
      <c r="RAZ4" s="104"/>
      <c r="RBA4" s="104"/>
      <c r="RBB4" s="104"/>
      <c r="RBC4" s="104"/>
      <c r="RBD4" s="104"/>
      <c r="RBE4" s="104"/>
      <c r="RBF4" s="104"/>
      <c r="RBG4" s="104"/>
      <c r="RBH4" s="104"/>
      <c r="RBI4" s="104"/>
      <c r="RBJ4" s="104"/>
      <c r="RBK4" s="104"/>
      <c r="RBL4" s="104"/>
      <c r="RBM4" s="104"/>
      <c r="RBN4" s="104"/>
      <c r="RBO4" s="104"/>
      <c r="RBP4" s="104"/>
      <c r="RBQ4" s="104"/>
      <c r="RBR4" s="104"/>
      <c r="RBS4" s="104"/>
      <c r="RBT4" s="104"/>
      <c r="RBU4" s="104"/>
      <c r="RBV4" s="104"/>
      <c r="RBW4" s="104"/>
      <c r="RBX4" s="104"/>
      <c r="RBY4" s="104"/>
      <c r="RBZ4" s="104"/>
      <c r="RCA4" s="104"/>
      <c r="RCB4" s="104"/>
      <c r="RCC4" s="104"/>
      <c r="RCD4" s="104"/>
      <c r="RCE4" s="104"/>
      <c r="RCF4" s="104"/>
      <c r="RCG4" s="104"/>
      <c r="RCH4" s="104"/>
      <c r="RCI4" s="104"/>
      <c r="RCJ4" s="104"/>
      <c r="RCK4" s="104"/>
      <c r="RCL4" s="104"/>
      <c r="RCM4" s="104"/>
      <c r="RCN4" s="104"/>
      <c r="RCO4" s="104"/>
      <c r="RCP4" s="104"/>
      <c r="RCQ4" s="104"/>
      <c r="RCR4" s="104"/>
      <c r="RCS4" s="104"/>
      <c r="RCT4" s="104"/>
      <c r="RCU4" s="104"/>
      <c r="RCV4" s="104"/>
      <c r="RCW4" s="104"/>
      <c r="RCX4" s="104"/>
      <c r="RCY4" s="104"/>
      <c r="RCZ4" s="104"/>
      <c r="RDA4" s="104"/>
      <c r="RDB4" s="104"/>
      <c r="RDC4" s="104"/>
      <c r="RDD4" s="104"/>
      <c r="RDE4" s="104"/>
      <c r="RDF4" s="104"/>
      <c r="RDG4" s="104"/>
      <c r="RDH4" s="104"/>
      <c r="RDI4" s="104"/>
      <c r="RDJ4" s="104"/>
      <c r="RDK4" s="104"/>
      <c r="RDL4" s="104"/>
      <c r="RDM4" s="104"/>
      <c r="RDN4" s="104"/>
      <c r="RDO4" s="104"/>
      <c r="RDP4" s="104"/>
      <c r="RDQ4" s="104"/>
      <c r="RDR4" s="104"/>
      <c r="RDS4" s="104"/>
      <c r="RDT4" s="104"/>
      <c r="RDU4" s="104"/>
      <c r="RDV4" s="104"/>
      <c r="RDW4" s="104"/>
      <c r="RDX4" s="104"/>
      <c r="RDY4" s="104"/>
      <c r="RDZ4" s="104"/>
      <c r="REA4" s="104"/>
      <c r="REB4" s="104"/>
      <c r="REC4" s="104"/>
      <c r="RED4" s="104"/>
      <c r="REE4" s="104"/>
      <c r="REF4" s="104"/>
      <c r="REG4" s="104"/>
      <c r="REH4" s="104"/>
      <c r="REI4" s="104"/>
      <c r="REJ4" s="104"/>
      <c r="REK4" s="104"/>
      <c r="REL4" s="104"/>
      <c r="REM4" s="104"/>
      <c r="REN4" s="104"/>
      <c r="REO4" s="104"/>
      <c r="REP4" s="104"/>
      <c r="REQ4" s="104"/>
      <c r="RER4" s="104"/>
      <c r="RES4" s="104"/>
      <c r="RET4" s="104"/>
      <c r="REU4" s="104"/>
      <c r="REV4" s="104"/>
      <c r="REW4" s="104"/>
      <c r="REX4" s="104"/>
      <c r="REY4" s="104"/>
      <c r="REZ4" s="104"/>
      <c r="RFA4" s="104"/>
      <c r="RFB4" s="104"/>
      <c r="RFC4" s="104"/>
      <c r="RFD4" s="104"/>
      <c r="RFE4" s="104"/>
      <c r="RFF4" s="104"/>
      <c r="RFG4" s="104"/>
      <c r="RFH4" s="104"/>
      <c r="RFI4" s="104"/>
      <c r="RFJ4" s="104"/>
      <c r="RFK4" s="104"/>
      <c r="RFL4" s="104"/>
      <c r="RFM4" s="104"/>
      <c r="RFN4" s="104"/>
      <c r="RFO4" s="104"/>
      <c r="RFP4" s="104"/>
      <c r="RFQ4" s="104"/>
      <c r="RFR4" s="104"/>
      <c r="RFS4" s="104"/>
      <c r="RFT4" s="104"/>
      <c r="RFU4" s="104"/>
      <c r="RFV4" s="104"/>
      <c r="RFW4" s="104"/>
      <c r="RFX4" s="104"/>
      <c r="RFY4" s="104"/>
      <c r="RFZ4" s="104"/>
      <c r="RGA4" s="104"/>
      <c r="RGB4" s="104"/>
      <c r="RGC4" s="104"/>
      <c r="RGD4" s="104"/>
      <c r="RGE4" s="104"/>
      <c r="RGF4" s="104"/>
      <c r="RGG4" s="104"/>
      <c r="RGH4" s="104"/>
      <c r="RGI4" s="104"/>
      <c r="RGJ4" s="104"/>
      <c r="RGK4" s="104"/>
      <c r="RGL4" s="104"/>
      <c r="RGM4" s="104"/>
      <c r="RGN4" s="104"/>
      <c r="RGO4" s="104"/>
      <c r="RGP4" s="104"/>
      <c r="RGQ4" s="104"/>
      <c r="RGR4" s="104"/>
      <c r="RGS4" s="104"/>
      <c r="RGT4" s="104"/>
      <c r="RGU4" s="104"/>
      <c r="RGV4" s="104"/>
      <c r="RGW4" s="104"/>
      <c r="RGX4" s="104"/>
      <c r="RGY4" s="104"/>
      <c r="RGZ4" s="104"/>
      <c r="RHA4" s="104"/>
      <c r="RHB4" s="104"/>
      <c r="RHC4" s="104"/>
      <c r="RHD4" s="104"/>
      <c r="RHE4" s="104"/>
      <c r="RHF4" s="104"/>
      <c r="RHG4" s="104"/>
      <c r="RHH4" s="104"/>
      <c r="RHI4" s="104"/>
      <c r="RHJ4" s="104"/>
      <c r="RHK4" s="104"/>
      <c r="RHL4" s="104"/>
      <c r="RHM4" s="104"/>
      <c r="RHN4" s="104"/>
      <c r="RHO4" s="104"/>
      <c r="RHP4" s="104"/>
      <c r="RHQ4" s="104"/>
      <c r="RHR4" s="104"/>
      <c r="RHS4" s="104"/>
      <c r="RHT4" s="104"/>
      <c r="RHU4" s="104"/>
      <c r="RHV4" s="104"/>
      <c r="RHW4" s="104"/>
      <c r="RHX4" s="104"/>
      <c r="RHY4" s="104"/>
      <c r="RHZ4" s="104"/>
      <c r="RIA4" s="104"/>
      <c r="RIB4" s="104"/>
      <c r="RIC4" s="104"/>
      <c r="RID4" s="104"/>
      <c r="RIE4" s="104"/>
      <c r="RIF4" s="104"/>
      <c r="RIG4" s="104"/>
      <c r="RIH4" s="104"/>
      <c r="RII4" s="104"/>
      <c r="RIJ4" s="104"/>
      <c r="RIK4" s="104"/>
      <c r="RIL4" s="104"/>
      <c r="RIM4" s="104"/>
      <c r="RIN4" s="104"/>
      <c r="RIO4" s="104"/>
      <c r="RIP4" s="104"/>
      <c r="RIQ4" s="104"/>
      <c r="RIR4" s="104"/>
      <c r="RIS4" s="104"/>
      <c r="RIT4" s="104"/>
      <c r="RIU4" s="104"/>
      <c r="RIV4" s="104"/>
      <c r="RIW4" s="104"/>
      <c r="RIX4" s="104"/>
      <c r="RIY4" s="104"/>
      <c r="RIZ4" s="104"/>
      <c r="RJA4" s="104"/>
      <c r="RJB4" s="104"/>
      <c r="RJC4" s="104"/>
      <c r="RJD4" s="104"/>
      <c r="RJE4" s="104"/>
      <c r="RJF4" s="104"/>
      <c r="RJG4" s="104"/>
      <c r="RJH4" s="104"/>
      <c r="RJI4" s="104"/>
      <c r="RJJ4" s="104"/>
      <c r="RJK4" s="104"/>
      <c r="RJL4" s="104"/>
      <c r="RJM4" s="104"/>
      <c r="RJN4" s="104"/>
      <c r="RJO4" s="104"/>
      <c r="RJP4" s="104"/>
      <c r="RJQ4" s="104"/>
      <c r="RJR4" s="104"/>
      <c r="RJS4" s="104"/>
      <c r="RJT4" s="104"/>
      <c r="RJU4" s="104"/>
      <c r="RJV4" s="104"/>
      <c r="RJW4" s="104"/>
      <c r="RJX4" s="104"/>
      <c r="RJY4" s="104"/>
      <c r="RJZ4" s="104"/>
      <c r="RKA4" s="104"/>
      <c r="RKB4" s="104"/>
      <c r="RKC4" s="104"/>
      <c r="RKD4" s="104"/>
      <c r="RKE4" s="104"/>
      <c r="RKF4" s="104"/>
      <c r="RKG4" s="104"/>
      <c r="RKH4" s="104"/>
      <c r="RKI4" s="104"/>
      <c r="RKJ4" s="104"/>
      <c r="RKK4" s="104"/>
      <c r="RKL4" s="104"/>
      <c r="RKM4" s="104"/>
      <c r="RKN4" s="104"/>
      <c r="RKO4" s="104"/>
      <c r="RKP4" s="104"/>
      <c r="RKQ4" s="104"/>
      <c r="RKR4" s="104"/>
      <c r="RKS4" s="104"/>
      <c r="RKT4" s="104"/>
      <c r="RKU4" s="104"/>
      <c r="RKV4" s="104"/>
      <c r="RKW4" s="104"/>
      <c r="RKX4" s="104"/>
      <c r="RKY4" s="104"/>
      <c r="RKZ4" s="104"/>
      <c r="RLA4" s="104"/>
      <c r="RLB4" s="104"/>
      <c r="RLC4" s="104"/>
      <c r="RLD4" s="104"/>
      <c r="RLE4" s="104"/>
      <c r="RLF4" s="104"/>
      <c r="RLG4" s="104"/>
      <c r="RLH4" s="104"/>
      <c r="RLI4" s="104"/>
      <c r="RLJ4" s="104"/>
      <c r="RLK4" s="104"/>
      <c r="RLL4" s="104"/>
      <c r="RLM4" s="104"/>
      <c r="RLN4" s="104"/>
      <c r="RLO4" s="104"/>
      <c r="RLP4" s="104"/>
      <c r="RLQ4" s="104"/>
      <c r="RLR4" s="104"/>
      <c r="RLS4" s="104"/>
      <c r="RLT4" s="104"/>
      <c r="RLU4" s="104"/>
      <c r="RLV4" s="104"/>
      <c r="RLW4" s="104"/>
      <c r="RLX4" s="104"/>
      <c r="RLY4" s="104"/>
      <c r="RLZ4" s="104"/>
      <c r="RMA4" s="104"/>
      <c r="RMB4" s="104"/>
      <c r="RMC4" s="104"/>
      <c r="RMD4" s="104"/>
      <c r="RME4" s="104"/>
      <c r="RMF4" s="104"/>
      <c r="RMG4" s="104"/>
      <c r="RMH4" s="104"/>
      <c r="RMI4" s="104"/>
      <c r="RMJ4" s="104"/>
      <c r="RMK4" s="104"/>
      <c r="RML4" s="104"/>
      <c r="RMM4" s="104"/>
      <c r="RMN4" s="104"/>
      <c r="RMO4" s="104"/>
      <c r="RMP4" s="104"/>
      <c r="RMQ4" s="104"/>
      <c r="RMR4" s="104"/>
      <c r="RMS4" s="104"/>
      <c r="RMT4" s="104"/>
      <c r="RMU4" s="104"/>
      <c r="RMV4" s="104"/>
      <c r="RMW4" s="104"/>
      <c r="RMX4" s="104"/>
      <c r="RMY4" s="104"/>
      <c r="RMZ4" s="104"/>
      <c r="RNA4" s="104"/>
      <c r="RNB4" s="104"/>
      <c r="RNC4" s="104"/>
      <c r="RND4" s="104"/>
      <c r="RNE4" s="104"/>
      <c r="RNF4" s="104"/>
      <c r="RNG4" s="104"/>
      <c r="RNH4" s="104"/>
      <c r="RNI4" s="104"/>
      <c r="RNJ4" s="104"/>
      <c r="RNK4" s="104"/>
      <c r="RNL4" s="104"/>
      <c r="RNM4" s="104"/>
      <c r="RNN4" s="104"/>
      <c r="RNO4" s="104"/>
      <c r="RNP4" s="104"/>
      <c r="RNQ4" s="104"/>
      <c r="RNR4" s="104"/>
      <c r="RNS4" s="104"/>
      <c r="RNT4" s="104"/>
      <c r="RNU4" s="104"/>
      <c r="RNV4" s="104"/>
      <c r="RNW4" s="104"/>
      <c r="RNX4" s="104"/>
      <c r="RNY4" s="104"/>
      <c r="RNZ4" s="104"/>
      <c r="ROA4" s="104"/>
      <c r="ROB4" s="104"/>
      <c r="ROC4" s="104"/>
      <c r="ROD4" s="104"/>
      <c r="ROE4" s="104"/>
      <c r="ROF4" s="104"/>
      <c r="ROG4" s="104"/>
      <c r="ROH4" s="104"/>
      <c r="ROI4" s="104"/>
      <c r="ROJ4" s="104"/>
      <c r="ROK4" s="104"/>
      <c r="ROL4" s="104"/>
      <c r="ROM4" s="104"/>
      <c r="RON4" s="104"/>
      <c r="ROO4" s="104"/>
      <c r="ROP4" s="104"/>
      <c r="ROQ4" s="104"/>
      <c r="ROR4" s="104"/>
      <c r="ROS4" s="104"/>
      <c r="ROT4" s="104"/>
      <c r="ROU4" s="104"/>
      <c r="ROV4" s="104"/>
      <c r="ROW4" s="104"/>
      <c r="ROX4" s="104"/>
      <c r="ROY4" s="104"/>
      <c r="ROZ4" s="104"/>
      <c r="RPA4" s="104"/>
      <c r="RPB4" s="104"/>
      <c r="RPC4" s="104"/>
      <c r="RPD4" s="104"/>
      <c r="RPE4" s="104"/>
      <c r="RPF4" s="104"/>
      <c r="RPG4" s="104"/>
      <c r="RPH4" s="104"/>
      <c r="RPI4" s="104"/>
      <c r="RPJ4" s="104"/>
      <c r="RPK4" s="104"/>
      <c r="RPL4" s="104"/>
      <c r="RPM4" s="104"/>
      <c r="RPN4" s="104"/>
      <c r="RPO4" s="104"/>
      <c r="RPP4" s="104"/>
      <c r="RPQ4" s="104"/>
      <c r="RPR4" s="104"/>
      <c r="RPS4" s="104"/>
      <c r="RPT4" s="104"/>
      <c r="RPU4" s="104"/>
      <c r="RPV4" s="104"/>
      <c r="RPW4" s="104"/>
      <c r="RPX4" s="104"/>
      <c r="RPY4" s="104"/>
      <c r="RPZ4" s="104"/>
      <c r="RQA4" s="104"/>
      <c r="RQB4" s="104"/>
      <c r="RQC4" s="104"/>
      <c r="RQD4" s="104"/>
      <c r="RQE4" s="104"/>
      <c r="RQF4" s="104"/>
      <c r="RQG4" s="104"/>
      <c r="RQH4" s="104"/>
      <c r="RQI4" s="104"/>
      <c r="RQJ4" s="104"/>
      <c r="RQK4" s="104"/>
      <c r="RQL4" s="104"/>
      <c r="RQM4" s="104"/>
      <c r="RQN4" s="104"/>
      <c r="RQO4" s="104"/>
      <c r="RQP4" s="104"/>
      <c r="RQQ4" s="104"/>
      <c r="RQR4" s="104"/>
      <c r="RQS4" s="104"/>
      <c r="RQT4" s="104"/>
      <c r="RQU4" s="104"/>
      <c r="RQV4" s="104"/>
      <c r="RQW4" s="104"/>
      <c r="RQX4" s="104"/>
      <c r="RQY4" s="104"/>
      <c r="RQZ4" s="104"/>
      <c r="RRA4" s="104"/>
      <c r="RRB4" s="104"/>
      <c r="RRC4" s="104"/>
      <c r="RRD4" s="104"/>
      <c r="RRE4" s="104"/>
      <c r="RRF4" s="104"/>
      <c r="RRG4" s="104"/>
      <c r="RRH4" s="104"/>
      <c r="RRI4" s="104"/>
      <c r="RRJ4" s="104"/>
      <c r="RRK4" s="104"/>
      <c r="RRL4" s="104"/>
      <c r="RRM4" s="104"/>
      <c r="RRN4" s="104"/>
      <c r="RRO4" s="104"/>
      <c r="RRP4" s="104"/>
      <c r="RRQ4" s="104"/>
      <c r="RRR4" s="104"/>
      <c r="RRS4" s="104"/>
      <c r="RRT4" s="104"/>
      <c r="RRU4" s="104"/>
      <c r="RRV4" s="104"/>
      <c r="RRW4" s="104"/>
      <c r="RRX4" s="104"/>
      <c r="RRY4" s="104"/>
      <c r="RRZ4" s="104"/>
      <c r="RSA4" s="104"/>
      <c r="RSB4" s="104"/>
      <c r="RSC4" s="104"/>
      <c r="RSD4" s="104"/>
      <c r="RSE4" s="104"/>
      <c r="RSF4" s="104"/>
      <c r="RSG4" s="104"/>
      <c r="RSH4" s="104"/>
      <c r="RSI4" s="104"/>
      <c r="RSJ4" s="104"/>
      <c r="RSK4" s="104"/>
      <c r="RSL4" s="104"/>
      <c r="RSM4" s="104"/>
      <c r="RSN4" s="104"/>
      <c r="RSO4" s="104"/>
      <c r="RSP4" s="104"/>
      <c r="RSQ4" s="104"/>
      <c r="RSR4" s="104"/>
      <c r="RSS4" s="104"/>
      <c r="RST4" s="104"/>
      <c r="RSU4" s="104"/>
      <c r="RSV4" s="104"/>
      <c r="RSW4" s="104"/>
      <c r="RSX4" s="104"/>
      <c r="RSY4" s="104"/>
      <c r="RSZ4" s="104"/>
      <c r="RTA4" s="104"/>
      <c r="RTB4" s="104"/>
      <c r="RTC4" s="104"/>
      <c r="RTD4" s="104"/>
      <c r="RTE4" s="104"/>
      <c r="RTF4" s="104"/>
      <c r="RTG4" s="104"/>
      <c r="RTH4" s="104"/>
      <c r="RTI4" s="104"/>
      <c r="RTJ4" s="104"/>
      <c r="RTK4" s="104"/>
      <c r="RTL4" s="104"/>
      <c r="RTM4" s="104"/>
      <c r="RTN4" s="104"/>
      <c r="RTO4" s="104"/>
      <c r="RTP4" s="104"/>
      <c r="RTQ4" s="104"/>
      <c r="RTR4" s="104"/>
      <c r="RTS4" s="104"/>
      <c r="RTT4" s="104"/>
      <c r="RTU4" s="104"/>
      <c r="RTV4" s="104"/>
      <c r="RTW4" s="104"/>
      <c r="RTX4" s="104"/>
      <c r="RTY4" s="104"/>
      <c r="RTZ4" s="104"/>
      <c r="RUA4" s="104"/>
      <c r="RUB4" s="104"/>
      <c r="RUC4" s="104"/>
      <c r="RUD4" s="104"/>
      <c r="RUE4" s="104"/>
      <c r="RUF4" s="104"/>
      <c r="RUG4" s="104"/>
      <c r="RUH4" s="104"/>
      <c r="RUI4" s="104"/>
      <c r="RUJ4" s="104"/>
      <c r="RUK4" s="104"/>
      <c r="RUL4" s="104"/>
      <c r="RUM4" s="104"/>
      <c r="RUN4" s="104"/>
      <c r="RUO4" s="104"/>
      <c r="RUP4" s="104"/>
      <c r="RUQ4" s="104"/>
      <c r="RUR4" s="104"/>
      <c r="RUS4" s="104"/>
      <c r="RUT4" s="104"/>
      <c r="RUU4" s="104"/>
      <c r="RUV4" s="104"/>
      <c r="RUW4" s="104"/>
      <c r="RUX4" s="104"/>
      <c r="RUY4" s="104"/>
      <c r="RUZ4" s="104"/>
      <c r="RVA4" s="104"/>
      <c r="RVB4" s="104"/>
      <c r="RVC4" s="104"/>
      <c r="RVD4" s="104"/>
      <c r="RVE4" s="104"/>
      <c r="RVF4" s="104"/>
      <c r="RVG4" s="104"/>
      <c r="RVH4" s="104"/>
      <c r="RVI4" s="104"/>
      <c r="RVJ4" s="104"/>
      <c r="RVK4" s="104"/>
      <c r="RVL4" s="104"/>
      <c r="RVM4" s="104"/>
      <c r="RVN4" s="104"/>
      <c r="RVO4" s="104"/>
      <c r="RVP4" s="104"/>
      <c r="RVQ4" s="104"/>
      <c r="RVR4" s="104"/>
      <c r="RVS4" s="104"/>
      <c r="RVT4" s="104"/>
      <c r="RVU4" s="104"/>
      <c r="RVV4" s="104"/>
      <c r="RVW4" s="104"/>
      <c r="RVX4" s="104"/>
      <c r="RVY4" s="104"/>
      <c r="RVZ4" s="104"/>
      <c r="RWA4" s="104"/>
      <c r="RWB4" s="104"/>
      <c r="RWC4" s="104"/>
      <c r="RWD4" s="104"/>
      <c r="RWE4" s="104"/>
      <c r="RWF4" s="104"/>
      <c r="RWG4" s="104"/>
      <c r="RWH4" s="104"/>
      <c r="RWI4" s="104"/>
      <c r="RWJ4" s="104"/>
      <c r="RWK4" s="104"/>
      <c r="RWL4" s="104"/>
      <c r="RWM4" s="104"/>
      <c r="RWN4" s="104"/>
      <c r="RWO4" s="104"/>
      <c r="RWP4" s="104"/>
      <c r="RWQ4" s="104"/>
      <c r="RWR4" s="104"/>
      <c r="RWS4" s="104"/>
      <c r="RWT4" s="104"/>
      <c r="RWU4" s="104"/>
      <c r="RWV4" s="104"/>
      <c r="RWW4" s="104"/>
      <c r="RWX4" s="104"/>
      <c r="RWY4" s="104"/>
      <c r="RWZ4" s="104"/>
      <c r="RXA4" s="104"/>
      <c r="RXB4" s="104"/>
      <c r="RXC4" s="104"/>
      <c r="RXD4" s="104"/>
      <c r="RXE4" s="104"/>
      <c r="RXF4" s="104"/>
      <c r="RXG4" s="104"/>
      <c r="RXH4" s="104"/>
      <c r="RXI4" s="104"/>
      <c r="RXJ4" s="104"/>
      <c r="RXK4" s="104"/>
      <c r="RXL4" s="104"/>
      <c r="RXM4" s="104"/>
      <c r="RXN4" s="104"/>
      <c r="RXO4" s="104"/>
      <c r="RXP4" s="104"/>
      <c r="RXQ4" s="104"/>
      <c r="RXR4" s="104"/>
      <c r="RXS4" s="104"/>
      <c r="RXT4" s="104"/>
      <c r="RXU4" s="104"/>
      <c r="RXV4" s="104"/>
      <c r="RXW4" s="104"/>
      <c r="RXX4" s="104"/>
      <c r="RXY4" s="104"/>
      <c r="RXZ4" s="104"/>
      <c r="RYA4" s="104"/>
      <c r="RYB4" s="104"/>
      <c r="RYC4" s="104"/>
      <c r="RYD4" s="104"/>
      <c r="RYE4" s="104"/>
      <c r="RYF4" s="104"/>
      <c r="RYG4" s="104"/>
      <c r="RYH4" s="104"/>
      <c r="RYI4" s="104"/>
      <c r="RYJ4" s="104"/>
      <c r="RYK4" s="104"/>
      <c r="RYL4" s="104"/>
      <c r="RYM4" s="104"/>
      <c r="RYN4" s="104"/>
      <c r="RYO4" s="104"/>
      <c r="RYP4" s="104"/>
      <c r="RYQ4" s="104"/>
      <c r="RYR4" s="104"/>
      <c r="RYS4" s="104"/>
      <c r="RYT4" s="104"/>
      <c r="RYU4" s="104"/>
      <c r="RYV4" s="104"/>
      <c r="RYW4" s="104"/>
      <c r="RYX4" s="104"/>
      <c r="RYY4" s="104"/>
      <c r="RYZ4" s="104"/>
      <c r="RZA4" s="104"/>
      <c r="RZB4" s="104"/>
      <c r="RZC4" s="104"/>
      <c r="RZD4" s="104"/>
      <c r="RZE4" s="104"/>
      <c r="RZF4" s="104"/>
      <c r="RZG4" s="104"/>
      <c r="RZH4" s="104"/>
      <c r="RZI4" s="104"/>
      <c r="RZJ4" s="104"/>
      <c r="RZK4" s="104"/>
      <c r="RZL4" s="104"/>
      <c r="RZM4" s="104"/>
      <c r="RZN4" s="104"/>
      <c r="RZO4" s="104"/>
      <c r="RZP4" s="104"/>
      <c r="RZQ4" s="104"/>
      <c r="RZR4" s="104"/>
      <c r="RZS4" s="104"/>
      <c r="RZT4" s="104"/>
      <c r="RZU4" s="104"/>
      <c r="RZV4" s="104"/>
      <c r="RZW4" s="104"/>
      <c r="RZX4" s="104"/>
      <c r="RZY4" s="104"/>
      <c r="RZZ4" s="104"/>
      <c r="SAA4" s="104"/>
      <c r="SAB4" s="104"/>
      <c r="SAC4" s="104"/>
      <c r="SAD4" s="104"/>
      <c r="SAE4" s="104"/>
      <c r="SAF4" s="104"/>
      <c r="SAG4" s="104"/>
      <c r="SAH4" s="104"/>
      <c r="SAI4" s="104"/>
      <c r="SAJ4" s="104"/>
      <c r="SAK4" s="104"/>
      <c r="SAL4" s="104"/>
      <c r="SAM4" s="104"/>
      <c r="SAN4" s="104"/>
      <c r="SAO4" s="104"/>
      <c r="SAP4" s="104"/>
      <c r="SAQ4" s="104"/>
      <c r="SAR4" s="104"/>
      <c r="SAS4" s="104"/>
      <c r="SAT4" s="104"/>
      <c r="SAU4" s="104"/>
      <c r="SAV4" s="104"/>
      <c r="SAW4" s="104"/>
      <c r="SAX4" s="104"/>
      <c r="SAY4" s="104"/>
      <c r="SAZ4" s="104"/>
      <c r="SBA4" s="104"/>
      <c r="SBB4" s="104"/>
      <c r="SBC4" s="104"/>
      <c r="SBD4" s="104"/>
      <c r="SBE4" s="104"/>
      <c r="SBF4" s="104"/>
      <c r="SBG4" s="104"/>
      <c r="SBH4" s="104"/>
      <c r="SBI4" s="104"/>
      <c r="SBJ4" s="104"/>
      <c r="SBK4" s="104"/>
      <c r="SBL4" s="104"/>
      <c r="SBM4" s="104"/>
      <c r="SBN4" s="104"/>
      <c r="SBO4" s="104"/>
      <c r="SBP4" s="104"/>
      <c r="SBQ4" s="104"/>
      <c r="SBR4" s="104"/>
      <c r="SBS4" s="104"/>
      <c r="SBT4" s="104"/>
      <c r="SBU4" s="104"/>
      <c r="SBV4" s="104"/>
      <c r="SBW4" s="104"/>
      <c r="SBX4" s="104"/>
      <c r="SBY4" s="104"/>
      <c r="SBZ4" s="104"/>
      <c r="SCA4" s="104"/>
      <c r="SCB4" s="104"/>
      <c r="SCC4" s="104"/>
      <c r="SCD4" s="104"/>
      <c r="SCE4" s="104"/>
      <c r="SCF4" s="104"/>
      <c r="SCG4" s="104"/>
      <c r="SCH4" s="104"/>
      <c r="SCI4" s="104"/>
      <c r="SCJ4" s="104"/>
      <c r="SCK4" s="104"/>
      <c r="SCL4" s="104"/>
      <c r="SCM4" s="104"/>
      <c r="SCN4" s="104"/>
      <c r="SCO4" s="104"/>
      <c r="SCP4" s="104"/>
      <c r="SCQ4" s="104"/>
      <c r="SCR4" s="104"/>
      <c r="SCS4" s="104"/>
      <c r="SCT4" s="104"/>
      <c r="SCU4" s="104"/>
      <c r="SCV4" s="104"/>
      <c r="SCW4" s="104"/>
      <c r="SCX4" s="104"/>
      <c r="SCY4" s="104"/>
      <c r="SCZ4" s="104"/>
      <c r="SDA4" s="104"/>
      <c r="SDB4" s="104"/>
      <c r="SDC4" s="104"/>
      <c r="SDD4" s="104"/>
      <c r="SDE4" s="104"/>
      <c r="SDF4" s="104"/>
      <c r="SDG4" s="104"/>
      <c r="SDH4" s="104"/>
      <c r="SDI4" s="104"/>
      <c r="SDJ4" s="104"/>
      <c r="SDK4" s="104"/>
      <c r="SDL4" s="104"/>
      <c r="SDM4" s="104"/>
      <c r="SDN4" s="104"/>
      <c r="SDO4" s="104"/>
      <c r="SDP4" s="104"/>
      <c r="SDQ4" s="104"/>
      <c r="SDR4" s="104"/>
      <c r="SDS4" s="104"/>
      <c r="SDT4" s="104"/>
      <c r="SDU4" s="104"/>
      <c r="SDV4" s="104"/>
      <c r="SDW4" s="104"/>
      <c r="SDX4" s="104"/>
      <c r="SDY4" s="104"/>
      <c r="SDZ4" s="104"/>
      <c r="SEA4" s="104"/>
      <c r="SEB4" s="104"/>
      <c r="SEC4" s="104"/>
      <c r="SED4" s="104"/>
      <c r="SEE4" s="104"/>
      <c r="SEF4" s="104"/>
      <c r="SEG4" s="104"/>
      <c r="SEH4" s="104"/>
      <c r="SEI4" s="104"/>
      <c r="SEJ4" s="104"/>
      <c r="SEK4" s="104"/>
      <c r="SEL4" s="104"/>
      <c r="SEM4" s="104"/>
      <c r="SEN4" s="104"/>
      <c r="SEO4" s="104"/>
      <c r="SEP4" s="104"/>
      <c r="SEQ4" s="104"/>
      <c r="SER4" s="104"/>
      <c r="SES4" s="104"/>
      <c r="SET4" s="104"/>
      <c r="SEU4" s="104"/>
      <c r="SEV4" s="104"/>
      <c r="SEW4" s="104"/>
      <c r="SEX4" s="104"/>
      <c r="SEY4" s="104"/>
      <c r="SEZ4" s="104"/>
      <c r="SFA4" s="104"/>
      <c r="SFB4" s="104"/>
      <c r="SFC4" s="104"/>
      <c r="SFD4" s="104"/>
      <c r="SFE4" s="104"/>
      <c r="SFF4" s="104"/>
      <c r="SFG4" s="104"/>
      <c r="SFH4" s="104"/>
      <c r="SFI4" s="104"/>
      <c r="SFJ4" s="104"/>
      <c r="SFK4" s="104"/>
      <c r="SFL4" s="104"/>
      <c r="SFM4" s="104"/>
      <c r="SFN4" s="104"/>
      <c r="SFO4" s="104"/>
      <c r="SFP4" s="104"/>
      <c r="SFQ4" s="104"/>
      <c r="SFR4" s="104"/>
      <c r="SFS4" s="104"/>
      <c r="SFT4" s="104"/>
      <c r="SFU4" s="104"/>
      <c r="SFV4" s="104"/>
      <c r="SFW4" s="104"/>
      <c r="SFX4" s="104"/>
      <c r="SFY4" s="104"/>
      <c r="SFZ4" s="104"/>
      <c r="SGA4" s="104"/>
      <c r="SGB4" s="104"/>
      <c r="SGC4" s="104"/>
      <c r="SGD4" s="104"/>
      <c r="SGE4" s="104"/>
      <c r="SGF4" s="104"/>
      <c r="SGG4" s="104"/>
      <c r="SGH4" s="104"/>
      <c r="SGI4" s="104"/>
      <c r="SGJ4" s="104"/>
      <c r="SGK4" s="104"/>
      <c r="SGL4" s="104"/>
      <c r="SGM4" s="104"/>
      <c r="SGN4" s="104"/>
      <c r="SGO4" s="104"/>
      <c r="SGP4" s="104"/>
      <c r="SGQ4" s="104"/>
      <c r="SGR4" s="104"/>
      <c r="SGS4" s="104"/>
      <c r="SGT4" s="104"/>
      <c r="SGU4" s="104"/>
      <c r="SGV4" s="104"/>
      <c r="SGW4" s="104"/>
      <c r="SGX4" s="104"/>
      <c r="SGY4" s="104"/>
      <c r="SGZ4" s="104"/>
      <c r="SHA4" s="104"/>
      <c r="SHB4" s="104"/>
      <c r="SHC4" s="104"/>
      <c r="SHD4" s="104"/>
      <c r="SHE4" s="104"/>
      <c r="SHF4" s="104"/>
      <c r="SHG4" s="104"/>
      <c r="SHH4" s="104"/>
      <c r="SHI4" s="104"/>
      <c r="SHJ4" s="104"/>
      <c r="SHK4" s="104"/>
      <c r="SHL4" s="104"/>
      <c r="SHM4" s="104"/>
      <c r="SHN4" s="104"/>
      <c r="SHO4" s="104"/>
      <c r="SHP4" s="104"/>
      <c r="SHQ4" s="104"/>
      <c r="SHR4" s="104"/>
      <c r="SHS4" s="104"/>
      <c r="SHT4" s="104"/>
      <c r="SHU4" s="104"/>
      <c r="SHV4" s="104"/>
      <c r="SHW4" s="104"/>
      <c r="SHX4" s="104"/>
      <c r="SHY4" s="104"/>
      <c r="SHZ4" s="104"/>
      <c r="SIA4" s="104"/>
      <c r="SIB4" s="104"/>
      <c r="SIC4" s="104"/>
      <c r="SID4" s="104"/>
      <c r="SIE4" s="104"/>
      <c r="SIF4" s="104"/>
      <c r="SIG4" s="104"/>
      <c r="SIH4" s="104"/>
      <c r="SII4" s="104"/>
      <c r="SIJ4" s="104"/>
      <c r="SIK4" s="104"/>
      <c r="SIL4" s="104"/>
      <c r="SIM4" s="104"/>
      <c r="SIN4" s="104"/>
      <c r="SIO4" s="104"/>
      <c r="SIP4" s="104"/>
      <c r="SIQ4" s="104"/>
      <c r="SIR4" s="104"/>
      <c r="SIS4" s="104"/>
      <c r="SIT4" s="104"/>
      <c r="SIU4" s="104"/>
      <c r="SIV4" s="104"/>
      <c r="SIW4" s="104"/>
      <c r="SIX4" s="104"/>
      <c r="SIY4" s="104"/>
      <c r="SIZ4" s="104"/>
      <c r="SJA4" s="104"/>
      <c r="SJB4" s="104"/>
      <c r="SJC4" s="104"/>
      <c r="SJD4" s="104"/>
      <c r="SJE4" s="104"/>
      <c r="SJF4" s="104"/>
      <c r="SJG4" s="104"/>
      <c r="SJH4" s="104"/>
      <c r="SJI4" s="104"/>
      <c r="SJJ4" s="104"/>
      <c r="SJK4" s="104"/>
      <c r="SJL4" s="104"/>
      <c r="SJM4" s="104"/>
      <c r="SJN4" s="104"/>
      <c r="SJO4" s="104"/>
      <c r="SJP4" s="104"/>
      <c r="SJQ4" s="104"/>
      <c r="SJR4" s="104"/>
      <c r="SJS4" s="104"/>
      <c r="SJT4" s="104"/>
      <c r="SJU4" s="104"/>
      <c r="SJV4" s="104"/>
      <c r="SJW4" s="104"/>
      <c r="SJX4" s="104"/>
      <c r="SJY4" s="104"/>
      <c r="SJZ4" s="104"/>
      <c r="SKA4" s="104"/>
      <c r="SKB4" s="104"/>
      <c r="SKC4" s="104"/>
      <c r="SKD4" s="104"/>
      <c r="SKE4" s="104"/>
      <c r="SKF4" s="104"/>
      <c r="SKG4" s="104"/>
      <c r="SKH4" s="104"/>
      <c r="SKI4" s="104"/>
      <c r="SKJ4" s="104"/>
      <c r="SKK4" s="104"/>
      <c r="SKL4" s="104"/>
      <c r="SKM4" s="104"/>
      <c r="SKN4" s="104"/>
      <c r="SKO4" s="104"/>
      <c r="SKP4" s="104"/>
      <c r="SKQ4" s="104"/>
      <c r="SKR4" s="104"/>
      <c r="SKS4" s="104"/>
      <c r="SKT4" s="104"/>
      <c r="SKU4" s="104"/>
      <c r="SKV4" s="104"/>
      <c r="SKW4" s="104"/>
      <c r="SKX4" s="104"/>
      <c r="SKY4" s="104"/>
      <c r="SKZ4" s="104"/>
      <c r="SLA4" s="104"/>
      <c r="SLB4" s="104"/>
      <c r="SLC4" s="104"/>
      <c r="SLD4" s="104"/>
      <c r="SLE4" s="104"/>
      <c r="SLF4" s="104"/>
      <c r="SLG4" s="104"/>
      <c r="SLH4" s="104"/>
      <c r="SLI4" s="104"/>
      <c r="SLJ4" s="104"/>
      <c r="SLK4" s="104"/>
      <c r="SLL4" s="104"/>
      <c r="SLM4" s="104"/>
      <c r="SLN4" s="104"/>
      <c r="SLO4" s="104"/>
      <c r="SLP4" s="104"/>
      <c r="SLQ4" s="104"/>
      <c r="SLR4" s="104"/>
      <c r="SLS4" s="104"/>
      <c r="SLT4" s="104"/>
      <c r="SLU4" s="104"/>
      <c r="SLV4" s="104"/>
      <c r="SLW4" s="104"/>
      <c r="SLX4" s="104"/>
      <c r="SLY4" s="104"/>
      <c r="SLZ4" s="104"/>
      <c r="SMA4" s="104"/>
      <c r="SMB4" s="104"/>
      <c r="SMC4" s="104"/>
      <c r="SMD4" s="104"/>
      <c r="SME4" s="104"/>
      <c r="SMF4" s="104"/>
      <c r="SMG4" s="104"/>
      <c r="SMH4" s="104"/>
      <c r="SMI4" s="104"/>
      <c r="SMJ4" s="104"/>
      <c r="SMK4" s="104"/>
      <c r="SML4" s="104"/>
      <c r="SMM4" s="104"/>
      <c r="SMN4" s="104"/>
      <c r="SMO4" s="104"/>
      <c r="SMP4" s="104"/>
      <c r="SMQ4" s="104"/>
      <c r="SMR4" s="104"/>
      <c r="SMS4" s="104"/>
      <c r="SMT4" s="104"/>
      <c r="SMU4" s="104"/>
      <c r="SMV4" s="104"/>
      <c r="SMW4" s="104"/>
      <c r="SMX4" s="104"/>
      <c r="SMY4" s="104"/>
      <c r="SMZ4" s="104"/>
      <c r="SNA4" s="104"/>
      <c r="SNB4" s="104"/>
      <c r="SNC4" s="104"/>
      <c r="SND4" s="104"/>
      <c r="SNE4" s="104"/>
      <c r="SNF4" s="104"/>
      <c r="SNG4" s="104"/>
      <c r="SNH4" s="104"/>
      <c r="SNI4" s="104"/>
      <c r="SNJ4" s="104"/>
      <c r="SNK4" s="104"/>
      <c r="SNL4" s="104"/>
      <c r="SNM4" s="104"/>
      <c r="SNN4" s="104"/>
      <c r="SNO4" s="104"/>
      <c r="SNP4" s="104"/>
      <c r="SNQ4" s="104"/>
      <c r="SNR4" s="104"/>
      <c r="SNS4" s="104"/>
      <c r="SNT4" s="104"/>
      <c r="SNU4" s="104"/>
      <c r="SNV4" s="104"/>
      <c r="SNW4" s="104"/>
      <c r="SNX4" s="104"/>
      <c r="SNY4" s="104"/>
      <c r="SNZ4" s="104"/>
      <c r="SOA4" s="104"/>
      <c r="SOB4" s="104"/>
      <c r="SOC4" s="104"/>
      <c r="SOD4" s="104"/>
      <c r="SOE4" s="104"/>
      <c r="SOF4" s="104"/>
      <c r="SOG4" s="104"/>
      <c r="SOH4" s="104"/>
      <c r="SOI4" s="104"/>
      <c r="SOJ4" s="104"/>
      <c r="SOK4" s="104"/>
      <c r="SOL4" s="104"/>
      <c r="SOM4" s="104"/>
      <c r="SON4" s="104"/>
      <c r="SOO4" s="104"/>
      <c r="SOP4" s="104"/>
      <c r="SOQ4" s="104"/>
      <c r="SOR4" s="104"/>
      <c r="SOS4" s="104"/>
      <c r="SOT4" s="104"/>
      <c r="SOU4" s="104"/>
      <c r="SOV4" s="104"/>
      <c r="SOW4" s="104"/>
      <c r="SOX4" s="104"/>
      <c r="SOY4" s="104"/>
      <c r="SOZ4" s="104"/>
      <c r="SPA4" s="104"/>
      <c r="SPB4" s="104"/>
      <c r="SPC4" s="104"/>
      <c r="SPD4" s="104"/>
      <c r="SPE4" s="104"/>
      <c r="SPF4" s="104"/>
      <c r="SPG4" s="104"/>
      <c r="SPH4" s="104"/>
      <c r="SPI4" s="104"/>
      <c r="SPJ4" s="104"/>
      <c r="SPK4" s="104"/>
      <c r="SPL4" s="104"/>
      <c r="SPM4" s="104"/>
      <c r="SPN4" s="104"/>
      <c r="SPO4" s="104"/>
      <c r="SPP4" s="104"/>
      <c r="SPQ4" s="104"/>
      <c r="SPR4" s="104"/>
      <c r="SPS4" s="104"/>
      <c r="SPT4" s="104"/>
      <c r="SPU4" s="104"/>
      <c r="SPV4" s="104"/>
      <c r="SPW4" s="104"/>
      <c r="SPX4" s="104"/>
      <c r="SPY4" s="104"/>
      <c r="SPZ4" s="104"/>
      <c r="SQA4" s="104"/>
      <c r="SQB4" s="104"/>
      <c r="SQC4" s="104"/>
      <c r="SQD4" s="104"/>
      <c r="SQE4" s="104"/>
      <c r="SQF4" s="104"/>
      <c r="SQG4" s="104"/>
      <c r="SQH4" s="104"/>
      <c r="SQI4" s="104"/>
      <c r="SQJ4" s="104"/>
      <c r="SQK4" s="104"/>
      <c r="SQL4" s="104"/>
      <c r="SQM4" s="104"/>
      <c r="SQN4" s="104"/>
      <c r="SQO4" s="104"/>
      <c r="SQP4" s="104"/>
      <c r="SQQ4" s="104"/>
      <c r="SQR4" s="104"/>
      <c r="SQS4" s="104"/>
      <c r="SQT4" s="104"/>
      <c r="SQU4" s="104"/>
      <c r="SQV4" s="104"/>
      <c r="SQW4" s="104"/>
      <c r="SQX4" s="104"/>
      <c r="SQY4" s="104"/>
      <c r="SQZ4" s="104"/>
      <c r="SRA4" s="104"/>
      <c r="SRB4" s="104"/>
      <c r="SRC4" s="104"/>
      <c r="SRD4" s="104"/>
      <c r="SRE4" s="104"/>
      <c r="SRF4" s="104"/>
      <c r="SRG4" s="104"/>
      <c r="SRH4" s="104"/>
      <c r="SRI4" s="104"/>
      <c r="SRJ4" s="104"/>
      <c r="SRK4" s="104"/>
      <c r="SRL4" s="104"/>
      <c r="SRM4" s="104"/>
      <c r="SRN4" s="104"/>
      <c r="SRO4" s="104"/>
      <c r="SRP4" s="104"/>
      <c r="SRQ4" s="104"/>
      <c r="SRR4" s="104"/>
      <c r="SRS4" s="104"/>
      <c r="SRT4" s="104"/>
      <c r="SRU4" s="104"/>
      <c r="SRV4" s="104"/>
      <c r="SRW4" s="104"/>
      <c r="SRX4" s="104"/>
      <c r="SRY4" s="104"/>
      <c r="SRZ4" s="104"/>
      <c r="SSA4" s="104"/>
      <c r="SSB4" s="104"/>
      <c r="SSC4" s="104"/>
      <c r="SSD4" s="104"/>
      <c r="SSE4" s="104"/>
      <c r="SSF4" s="104"/>
      <c r="SSG4" s="104"/>
      <c r="SSH4" s="104"/>
      <c r="SSI4" s="104"/>
      <c r="SSJ4" s="104"/>
      <c r="SSK4" s="104"/>
      <c r="SSL4" s="104"/>
      <c r="SSM4" s="104"/>
      <c r="SSN4" s="104"/>
      <c r="SSO4" s="104"/>
      <c r="SSP4" s="104"/>
      <c r="SSQ4" s="104"/>
      <c r="SSR4" s="104"/>
      <c r="SSS4" s="104"/>
      <c r="SST4" s="104"/>
      <c r="SSU4" s="104"/>
      <c r="SSV4" s="104"/>
      <c r="SSW4" s="104"/>
      <c r="SSX4" s="104"/>
      <c r="SSY4" s="104"/>
      <c r="SSZ4" s="104"/>
      <c r="STA4" s="104"/>
      <c r="STB4" s="104"/>
      <c r="STC4" s="104"/>
      <c r="STD4" s="104"/>
      <c r="STE4" s="104"/>
      <c r="STF4" s="104"/>
      <c r="STG4" s="104"/>
      <c r="STH4" s="104"/>
      <c r="STI4" s="104"/>
      <c r="STJ4" s="104"/>
      <c r="STK4" s="104"/>
      <c r="STL4" s="104"/>
      <c r="STM4" s="104"/>
      <c r="STN4" s="104"/>
      <c r="STO4" s="104"/>
      <c r="STP4" s="104"/>
      <c r="STQ4" s="104"/>
      <c r="STR4" s="104"/>
      <c r="STS4" s="104"/>
      <c r="STT4" s="104"/>
      <c r="STU4" s="104"/>
      <c r="STV4" s="104"/>
      <c r="STW4" s="104"/>
      <c r="STX4" s="104"/>
      <c r="STY4" s="104"/>
      <c r="STZ4" s="104"/>
      <c r="SUA4" s="104"/>
      <c r="SUB4" s="104"/>
      <c r="SUC4" s="104"/>
      <c r="SUD4" s="104"/>
      <c r="SUE4" s="104"/>
      <c r="SUF4" s="104"/>
      <c r="SUG4" s="104"/>
      <c r="SUH4" s="104"/>
      <c r="SUI4" s="104"/>
      <c r="SUJ4" s="104"/>
      <c r="SUK4" s="104"/>
      <c r="SUL4" s="104"/>
      <c r="SUM4" s="104"/>
      <c r="SUN4" s="104"/>
      <c r="SUO4" s="104"/>
      <c r="SUP4" s="104"/>
      <c r="SUQ4" s="104"/>
      <c r="SUR4" s="104"/>
      <c r="SUS4" s="104"/>
      <c r="SUT4" s="104"/>
      <c r="SUU4" s="104"/>
      <c r="SUV4" s="104"/>
      <c r="SUW4" s="104"/>
      <c r="SUX4" s="104"/>
      <c r="SUY4" s="104"/>
      <c r="SUZ4" s="104"/>
      <c r="SVA4" s="104"/>
      <c r="SVB4" s="104"/>
      <c r="SVC4" s="104"/>
      <c r="SVD4" s="104"/>
      <c r="SVE4" s="104"/>
      <c r="SVF4" s="104"/>
      <c r="SVG4" s="104"/>
      <c r="SVH4" s="104"/>
      <c r="SVI4" s="104"/>
      <c r="SVJ4" s="104"/>
      <c r="SVK4" s="104"/>
      <c r="SVL4" s="104"/>
      <c r="SVM4" s="104"/>
      <c r="SVN4" s="104"/>
      <c r="SVO4" s="104"/>
      <c r="SVP4" s="104"/>
      <c r="SVQ4" s="104"/>
      <c r="SVR4" s="104"/>
      <c r="SVS4" s="104"/>
      <c r="SVT4" s="104"/>
      <c r="SVU4" s="104"/>
      <c r="SVV4" s="104"/>
      <c r="SVW4" s="104"/>
      <c r="SVX4" s="104"/>
      <c r="SVY4" s="104"/>
      <c r="SVZ4" s="104"/>
      <c r="SWA4" s="104"/>
      <c r="SWB4" s="104"/>
      <c r="SWC4" s="104"/>
      <c r="SWD4" s="104"/>
      <c r="SWE4" s="104"/>
      <c r="SWF4" s="104"/>
      <c r="SWG4" s="104"/>
      <c r="SWH4" s="104"/>
      <c r="SWI4" s="104"/>
      <c r="SWJ4" s="104"/>
      <c r="SWK4" s="104"/>
      <c r="SWL4" s="104"/>
      <c r="SWM4" s="104"/>
      <c r="SWN4" s="104"/>
      <c r="SWO4" s="104"/>
      <c r="SWP4" s="104"/>
      <c r="SWQ4" s="104"/>
      <c r="SWR4" s="104"/>
      <c r="SWS4" s="104"/>
      <c r="SWT4" s="104"/>
      <c r="SWU4" s="104"/>
      <c r="SWV4" s="104"/>
      <c r="SWW4" s="104"/>
      <c r="SWX4" s="104"/>
      <c r="SWY4" s="104"/>
      <c r="SWZ4" s="104"/>
      <c r="SXA4" s="104"/>
      <c r="SXB4" s="104"/>
      <c r="SXC4" s="104"/>
      <c r="SXD4" s="104"/>
      <c r="SXE4" s="104"/>
      <c r="SXF4" s="104"/>
      <c r="SXG4" s="104"/>
      <c r="SXH4" s="104"/>
      <c r="SXI4" s="104"/>
      <c r="SXJ4" s="104"/>
      <c r="SXK4" s="104"/>
      <c r="SXL4" s="104"/>
      <c r="SXM4" s="104"/>
      <c r="SXN4" s="104"/>
      <c r="SXO4" s="104"/>
      <c r="SXP4" s="104"/>
      <c r="SXQ4" s="104"/>
      <c r="SXR4" s="104"/>
      <c r="SXS4" s="104"/>
      <c r="SXT4" s="104"/>
      <c r="SXU4" s="104"/>
      <c r="SXV4" s="104"/>
      <c r="SXW4" s="104"/>
      <c r="SXX4" s="104"/>
      <c r="SXY4" s="104"/>
      <c r="SXZ4" s="104"/>
      <c r="SYA4" s="104"/>
      <c r="SYB4" s="104"/>
      <c r="SYC4" s="104"/>
      <c r="SYD4" s="104"/>
      <c r="SYE4" s="104"/>
      <c r="SYF4" s="104"/>
      <c r="SYG4" s="104"/>
      <c r="SYH4" s="104"/>
      <c r="SYI4" s="104"/>
      <c r="SYJ4" s="104"/>
      <c r="SYK4" s="104"/>
      <c r="SYL4" s="104"/>
      <c r="SYM4" s="104"/>
      <c r="SYN4" s="104"/>
      <c r="SYO4" s="104"/>
      <c r="SYP4" s="104"/>
      <c r="SYQ4" s="104"/>
      <c r="SYR4" s="104"/>
      <c r="SYS4" s="104"/>
      <c r="SYT4" s="104"/>
      <c r="SYU4" s="104"/>
      <c r="SYV4" s="104"/>
      <c r="SYW4" s="104"/>
      <c r="SYX4" s="104"/>
      <c r="SYY4" s="104"/>
      <c r="SYZ4" s="104"/>
      <c r="SZA4" s="104"/>
      <c r="SZB4" s="104"/>
      <c r="SZC4" s="104"/>
      <c r="SZD4" s="104"/>
      <c r="SZE4" s="104"/>
      <c r="SZF4" s="104"/>
      <c r="SZG4" s="104"/>
      <c r="SZH4" s="104"/>
      <c r="SZI4" s="104"/>
      <c r="SZJ4" s="104"/>
      <c r="SZK4" s="104"/>
      <c r="SZL4" s="104"/>
      <c r="SZM4" s="104"/>
      <c r="SZN4" s="104"/>
      <c r="SZO4" s="104"/>
      <c r="SZP4" s="104"/>
      <c r="SZQ4" s="104"/>
      <c r="SZR4" s="104"/>
      <c r="SZS4" s="104"/>
      <c r="SZT4" s="104"/>
      <c r="SZU4" s="104"/>
      <c r="SZV4" s="104"/>
      <c r="SZW4" s="104"/>
      <c r="SZX4" s="104"/>
      <c r="SZY4" s="104"/>
      <c r="SZZ4" s="104"/>
      <c r="TAA4" s="104"/>
      <c r="TAB4" s="104"/>
      <c r="TAC4" s="104"/>
      <c r="TAD4" s="104"/>
      <c r="TAE4" s="104"/>
      <c r="TAF4" s="104"/>
      <c r="TAG4" s="104"/>
      <c r="TAH4" s="104"/>
      <c r="TAI4" s="104"/>
      <c r="TAJ4" s="104"/>
      <c r="TAK4" s="104"/>
      <c r="TAL4" s="104"/>
      <c r="TAM4" s="104"/>
      <c r="TAN4" s="104"/>
      <c r="TAO4" s="104"/>
      <c r="TAP4" s="104"/>
      <c r="TAQ4" s="104"/>
      <c r="TAR4" s="104"/>
      <c r="TAS4" s="104"/>
      <c r="TAT4" s="104"/>
      <c r="TAU4" s="104"/>
      <c r="TAV4" s="104"/>
      <c r="TAW4" s="104"/>
      <c r="TAX4" s="104"/>
      <c r="TAY4" s="104"/>
      <c r="TAZ4" s="104"/>
      <c r="TBA4" s="104"/>
      <c r="TBB4" s="104"/>
      <c r="TBC4" s="104"/>
      <c r="TBD4" s="104"/>
      <c r="TBE4" s="104"/>
      <c r="TBF4" s="104"/>
      <c r="TBG4" s="104"/>
      <c r="TBH4" s="104"/>
      <c r="TBI4" s="104"/>
      <c r="TBJ4" s="104"/>
      <c r="TBK4" s="104"/>
      <c r="TBL4" s="104"/>
      <c r="TBM4" s="104"/>
      <c r="TBN4" s="104"/>
      <c r="TBO4" s="104"/>
      <c r="TBP4" s="104"/>
      <c r="TBQ4" s="104"/>
      <c r="TBR4" s="104"/>
      <c r="TBS4" s="104"/>
      <c r="TBT4" s="104"/>
      <c r="TBU4" s="104"/>
      <c r="TBV4" s="104"/>
      <c r="TBW4" s="104"/>
      <c r="TBX4" s="104"/>
      <c r="TBY4" s="104"/>
      <c r="TBZ4" s="104"/>
      <c r="TCA4" s="104"/>
      <c r="TCB4" s="104"/>
      <c r="TCC4" s="104"/>
      <c r="TCD4" s="104"/>
      <c r="TCE4" s="104"/>
      <c r="TCF4" s="104"/>
      <c r="TCG4" s="104"/>
      <c r="TCH4" s="104"/>
      <c r="TCI4" s="104"/>
      <c r="TCJ4" s="104"/>
      <c r="TCK4" s="104"/>
      <c r="TCL4" s="104"/>
      <c r="TCM4" s="104"/>
      <c r="TCN4" s="104"/>
      <c r="TCO4" s="104"/>
      <c r="TCP4" s="104"/>
      <c r="TCQ4" s="104"/>
      <c r="TCR4" s="104"/>
      <c r="TCS4" s="104"/>
      <c r="TCT4" s="104"/>
      <c r="TCU4" s="104"/>
      <c r="TCV4" s="104"/>
      <c r="TCW4" s="104"/>
      <c r="TCX4" s="104"/>
      <c r="TCY4" s="104"/>
      <c r="TCZ4" s="104"/>
      <c r="TDA4" s="104"/>
      <c r="TDB4" s="104"/>
      <c r="TDC4" s="104"/>
      <c r="TDD4" s="104"/>
      <c r="TDE4" s="104"/>
      <c r="TDF4" s="104"/>
      <c r="TDG4" s="104"/>
      <c r="TDH4" s="104"/>
      <c r="TDI4" s="104"/>
      <c r="TDJ4" s="104"/>
      <c r="TDK4" s="104"/>
      <c r="TDL4" s="104"/>
      <c r="TDM4" s="104"/>
      <c r="TDN4" s="104"/>
      <c r="TDO4" s="104"/>
      <c r="TDP4" s="104"/>
      <c r="TDQ4" s="104"/>
      <c r="TDR4" s="104"/>
      <c r="TDS4" s="104"/>
      <c r="TDT4" s="104"/>
      <c r="TDU4" s="104"/>
      <c r="TDV4" s="104"/>
      <c r="TDW4" s="104"/>
      <c r="TDX4" s="104"/>
      <c r="TDY4" s="104"/>
      <c r="TDZ4" s="104"/>
      <c r="TEA4" s="104"/>
      <c r="TEB4" s="104"/>
      <c r="TEC4" s="104"/>
      <c r="TED4" s="104"/>
      <c r="TEE4" s="104"/>
      <c r="TEF4" s="104"/>
      <c r="TEG4" s="104"/>
      <c r="TEH4" s="104"/>
      <c r="TEI4" s="104"/>
      <c r="TEJ4" s="104"/>
      <c r="TEK4" s="104"/>
      <c r="TEL4" s="104"/>
      <c r="TEM4" s="104"/>
      <c r="TEN4" s="104"/>
      <c r="TEO4" s="104"/>
      <c r="TEP4" s="104"/>
      <c r="TEQ4" s="104"/>
      <c r="TER4" s="104"/>
      <c r="TES4" s="104"/>
      <c r="TET4" s="104"/>
      <c r="TEU4" s="104"/>
      <c r="TEV4" s="104"/>
      <c r="TEW4" s="104"/>
      <c r="TEX4" s="104"/>
      <c r="TEY4" s="104"/>
      <c r="TEZ4" s="104"/>
      <c r="TFA4" s="104"/>
      <c r="TFB4" s="104"/>
      <c r="TFC4" s="104"/>
      <c r="TFD4" s="104"/>
      <c r="TFE4" s="104"/>
      <c r="TFF4" s="104"/>
      <c r="TFG4" s="104"/>
      <c r="TFH4" s="104"/>
      <c r="TFI4" s="104"/>
      <c r="TFJ4" s="104"/>
      <c r="TFK4" s="104"/>
      <c r="TFL4" s="104"/>
      <c r="TFM4" s="104"/>
      <c r="TFN4" s="104"/>
      <c r="TFO4" s="104"/>
      <c r="TFP4" s="104"/>
      <c r="TFQ4" s="104"/>
      <c r="TFR4" s="104"/>
      <c r="TFS4" s="104"/>
      <c r="TFT4" s="104"/>
      <c r="TFU4" s="104"/>
      <c r="TFV4" s="104"/>
      <c r="TFW4" s="104"/>
      <c r="TFX4" s="104"/>
      <c r="TFY4" s="104"/>
      <c r="TFZ4" s="104"/>
      <c r="TGA4" s="104"/>
      <c r="TGB4" s="104"/>
      <c r="TGC4" s="104"/>
      <c r="TGD4" s="104"/>
      <c r="TGE4" s="104"/>
      <c r="TGF4" s="104"/>
      <c r="TGG4" s="104"/>
      <c r="TGH4" s="104"/>
      <c r="TGI4" s="104"/>
      <c r="TGJ4" s="104"/>
      <c r="TGK4" s="104"/>
      <c r="TGL4" s="104"/>
      <c r="TGM4" s="104"/>
      <c r="TGN4" s="104"/>
      <c r="TGO4" s="104"/>
      <c r="TGP4" s="104"/>
      <c r="TGQ4" s="104"/>
      <c r="TGR4" s="104"/>
      <c r="TGS4" s="104"/>
      <c r="TGT4" s="104"/>
      <c r="TGU4" s="104"/>
      <c r="TGV4" s="104"/>
      <c r="TGW4" s="104"/>
      <c r="TGX4" s="104"/>
      <c r="TGY4" s="104"/>
      <c r="TGZ4" s="104"/>
      <c r="THA4" s="104"/>
      <c r="THB4" s="104"/>
      <c r="THC4" s="104"/>
      <c r="THD4" s="104"/>
      <c r="THE4" s="104"/>
      <c r="THF4" s="104"/>
      <c r="THG4" s="104"/>
      <c r="THH4" s="104"/>
      <c r="THI4" s="104"/>
      <c r="THJ4" s="104"/>
      <c r="THK4" s="104"/>
      <c r="THL4" s="104"/>
      <c r="THM4" s="104"/>
      <c r="THN4" s="104"/>
      <c r="THO4" s="104"/>
      <c r="THP4" s="104"/>
      <c r="THQ4" s="104"/>
      <c r="THR4" s="104"/>
      <c r="THS4" s="104"/>
      <c r="THT4" s="104"/>
      <c r="THU4" s="104"/>
      <c r="THV4" s="104"/>
      <c r="THW4" s="104"/>
      <c r="THX4" s="104"/>
      <c r="THY4" s="104"/>
      <c r="THZ4" s="104"/>
      <c r="TIA4" s="104"/>
      <c r="TIB4" s="104"/>
      <c r="TIC4" s="104"/>
      <c r="TID4" s="104"/>
      <c r="TIE4" s="104"/>
      <c r="TIF4" s="104"/>
      <c r="TIG4" s="104"/>
      <c r="TIH4" s="104"/>
      <c r="TII4" s="104"/>
      <c r="TIJ4" s="104"/>
      <c r="TIK4" s="104"/>
      <c r="TIL4" s="104"/>
      <c r="TIM4" s="104"/>
      <c r="TIN4" s="104"/>
      <c r="TIO4" s="104"/>
      <c r="TIP4" s="104"/>
      <c r="TIQ4" s="104"/>
      <c r="TIR4" s="104"/>
      <c r="TIS4" s="104"/>
      <c r="TIT4" s="104"/>
      <c r="TIU4" s="104"/>
      <c r="TIV4" s="104"/>
      <c r="TIW4" s="104"/>
      <c r="TIX4" s="104"/>
      <c r="TIY4" s="104"/>
      <c r="TIZ4" s="104"/>
      <c r="TJA4" s="104"/>
      <c r="TJB4" s="104"/>
      <c r="TJC4" s="104"/>
      <c r="TJD4" s="104"/>
      <c r="TJE4" s="104"/>
      <c r="TJF4" s="104"/>
      <c r="TJG4" s="104"/>
      <c r="TJH4" s="104"/>
      <c r="TJI4" s="104"/>
      <c r="TJJ4" s="104"/>
      <c r="TJK4" s="104"/>
      <c r="TJL4" s="104"/>
      <c r="TJM4" s="104"/>
      <c r="TJN4" s="104"/>
      <c r="TJO4" s="104"/>
      <c r="TJP4" s="104"/>
      <c r="TJQ4" s="104"/>
      <c r="TJR4" s="104"/>
      <c r="TJS4" s="104"/>
      <c r="TJT4" s="104"/>
      <c r="TJU4" s="104"/>
      <c r="TJV4" s="104"/>
      <c r="TJW4" s="104"/>
      <c r="TJX4" s="104"/>
      <c r="TJY4" s="104"/>
      <c r="TJZ4" s="104"/>
      <c r="TKA4" s="104"/>
      <c r="TKB4" s="104"/>
      <c r="TKC4" s="104"/>
      <c r="TKD4" s="104"/>
      <c r="TKE4" s="104"/>
      <c r="TKF4" s="104"/>
      <c r="TKG4" s="104"/>
      <c r="TKH4" s="104"/>
      <c r="TKI4" s="104"/>
      <c r="TKJ4" s="104"/>
      <c r="TKK4" s="104"/>
      <c r="TKL4" s="104"/>
      <c r="TKM4" s="104"/>
      <c r="TKN4" s="104"/>
      <c r="TKO4" s="104"/>
      <c r="TKP4" s="104"/>
      <c r="TKQ4" s="104"/>
      <c r="TKR4" s="104"/>
      <c r="TKS4" s="104"/>
      <c r="TKT4" s="104"/>
      <c r="TKU4" s="104"/>
      <c r="TKV4" s="104"/>
      <c r="TKW4" s="104"/>
      <c r="TKX4" s="104"/>
      <c r="TKY4" s="104"/>
      <c r="TKZ4" s="104"/>
      <c r="TLA4" s="104"/>
      <c r="TLB4" s="104"/>
      <c r="TLC4" s="104"/>
      <c r="TLD4" s="104"/>
      <c r="TLE4" s="104"/>
      <c r="TLF4" s="104"/>
      <c r="TLG4" s="104"/>
      <c r="TLH4" s="104"/>
      <c r="TLI4" s="104"/>
      <c r="TLJ4" s="104"/>
      <c r="TLK4" s="104"/>
      <c r="TLL4" s="104"/>
      <c r="TLM4" s="104"/>
      <c r="TLN4" s="104"/>
      <c r="TLO4" s="104"/>
      <c r="TLP4" s="104"/>
      <c r="TLQ4" s="104"/>
      <c r="TLR4" s="104"/>
      <c r="TLS4" s="104"/>
      <c r="TLT4" s="104"/>
      <c r="TLU4" s="104"/>
      <c r="TLV4" s="104"/>
      <c r="TLW4" s="104"/>
      <c r="TLX4" s="104"/>
      <c r="TLY4" s="104"/>
      <c r="TLZ4" s="104"/>
      <c r="TMA4" s="104"/>
      <c r="TMB4" s="104"/>
      <c r="TMC4" s="104"/>
      <c r="TMD4" s="104"/>
      <c r="TME4" s="104"/>
      <c r="TMF4" s="104"/>
      <c r="TMG4" s="104"/>
      <c r="TMH4" s="104"/>
      <c r="TMI4" s="104"/>
      <c r="TMJ4" s="104"/>
      <c r="TMK4" s="104"/>
      <c r="TML4" s="104"/>
      <c r="TMM4" s="104"/>
      <c r="TMN4" s="104"/>
      <c r="TMO4" s="104"/>
      <c r="TMP4" s="104"/>
      <c r="TMQ4" s="104"/>
      <c r="TMR4" s="104"/>
      <c r="TMS4" s="104"/>
      <c r="TMT4" s="104"/>
      <c r="TMU4" s="104"/>
      <c r="TMV4" s="104"/>
      <c r="TMW4" s="104"/>
      <c r="TMX4" s="104"/>
      <c r="TMY4" s="104"/>
      <c r="TMZ4" s="104"/>
      <c r="TNA4" s="104"/>
      <c r="TNB4" s="104"/>
      <c r="TNC4" s="104"/>
      <c r="TND4" s="104"/>
      <c r="TNE4" s="104"/>
      <c r="TNF4" s="104"/>
      <c r="TNG4" s="104"/>
      <c r="TNH4" s="104"/>
      <c r="TNI4" s="104"/>
      <c r="TNJ4" s="104"/>
      <c r="TNK4" s="104"/>
      <c r="TNL4" s="104"/>
      <c r="TNM4" s="104"/>
      <c r="TNN4" s="104"/>
      <c r="TNO4" s="104"/>
      <c r="TNP4" s="104"/>
      <c r="TNQ4" s="104"/>
      <c r="TNR4" s="104"/>
      <c r="TNS4" s="104"/>
      <c r="TNT4" s="104"/>
      <c r="TNU4" s="104"/>
      <c r="TNV4" s="104"/>
      <c r="TNW4" s="104"/>
      <c r="TNX4" s="104"/>
      <c r="TNY4" s="104"/>
      <c r="TNZ4" s="104"/>
      <c r="TOA4" s="104"/>
      <c r="TOB4" s="104"/>
      <c r="TOC4" s="104"/>
      <c r="TOD4" s="104"/>
      <c r="TOE4" s="104"/>
      <c r="TOF4" s="104"/>
      <c r="TOG4" s="104"/>
      <c r="TOH4" s="104"/>
      <c r="TOI4" s="104"/>
      <c r="TOJ4" s="104"/>
      <c r="TOK4" s="104"/>
      <c r="TOL4" s="104"/>
      <c r="TOM4" s="104"/>
      <c r="TON4" s="104"/>
      <c r="TOO4" s="104"/>
      <c r="TOP4" s="104"/>
      <c r="TOQ4" s="104"/>
      <c r="TOR4" s="104"/>
      <c r="TOS4" s="104"/>
      <c r="TOT4" s="104"/>
      <c r="TOU4" s="104"/>
      <c r="TOV4" s="104"/>
      <c r="TOW4" s="104"/>
      <c r="TOX4" s="104"/>
      <c r="TOY4" s="104"/>
      <c r="TOZ4" s="104"/>
      <c r="TPA4" s="104"/>
      <c r="TPB4" s="104"/>
      <c r="TPC4" s="104"/>
      <c r="TPD4" s="104"/>
      <c r="TPE4" s="104"/>
      <c r="TPF4" s="104"/>
      <c r="TPG4" s="104"/>
      <c r="TPH4" s="104"/>
      <c r="TPI4" s="104"/>
      <c r="TPJ4" s="104"/>
      <c r="TPK4" s="104"/>
      <c r="TPL4" s="104"/>
      <c r="TPM4" s="104"/>
      <c r="TPN4" s="104"/>
      <c r="TPO4" s="104"/>
      <c r="TPP4" s="104"/>
      <c r="TPQ4" s="104"/>
      <c r="TPR4" s="104"/>
      <c r="TPS4" s="104"/>
      <c r="TPT4" s="104"/>
      <c r="TPU4" s="104"/>
      <c r="TPV4" s="104"/>
      <c r="TPW4" s="104"/>
      <c r="TPX4" s="104"/>
      <c r="TPY4" s="104"/>
      <c r="TPZ4" s="104"/>
      <c r="TQA4" s="104"/>
      <c r="TQB4" s="104"/>
      <c r="TQC4" s="104"/>
      <c r="TQD4" s="104"/>
      <c r="TQE4" s="104"/>
      <c r="TQF4" s="104"/>
      <c r="TQG4" s="104"/>
      <c r="TQH4" s="104"/>
      <c r="TQI4" s="104"/>
      <c r="TQJ4" s="104"/>
      <c r="TQK4" s="104"/>
      <c r="TQL4" s="104"/>
      <c r="TQM4" s="104"/>
      <c r="TQN4" s="104"/>
      <c r="TQO4" s="104"/>
      <c r="TQP4" s="104"/>
      <c r="TQQ4" s="104"/>
      <c r="TQR4" s="104"/>
      <c r="TQS4" s="104"/>
      <c r="TQT4" s="104"/>
      <c r="TQU4" s="104"/>
      <c r="TQV4" s="104"/>
      <c r="TQW4" s="104"/>
      <c r="TQX4" s="104"/>
      <c r="TQY4" s="104"/>
      <c r="TQZ4" s="104"/>
      <c r="TRA4" s="104"/>
      <c r="TRB4" s="104"/>
      <c r="TRC4" s="104"/>
      <c r="TRD4" s="104"/>
      <c r="TRE4" s="104"/>
      <c r="TRF4" s="104"/>
      <c r="TRG4" s="104"/>
      <c r="TRH4" s="104"/>
      <c r="TRI4" s="104"/>
      <c r="TRJ4" s="104"/>
      <c r="TRK4" s="104"/>
      <c r="TRL4" s="104"/>
      <c r="TRM4" s="104"/>
      <c r="TRN4" s="104"/>
      <c r="TRO4" s="104"/>
      <c r="TRP4" s="104"/>
      <c r="TRQ4" s="104"/>
      <c r="TRR4" s="104"/>
      <c r="TRS4" s="104"/>
      <c r="TRT4" s="104"/>
      <c r="TRU4" s="104"/>
      <c r="TRV4" s="104"/>
      <c r="TRW4" s="104"/>
      <c r="TRX4" s="104"/>
      <c r="TRY4" s="104"/>
      <c r="TRZ4" s="104"/>
      <c r="TSA4" s="104"/>
      <c r="TSB4" s="104"/>
      <c r="TSC4" s="104"/>
      <c r="TSD4" s="104"/>
      <c r="TSE4" s="104"/>
      <c r="TSF4" s="104"/>
      <c r="TSG4" s="104"/>
      <c r="TSH4" s="104"/>
      <c r="TSI4" s="104"/>
      <c r="TSJ4" s="104"/>
      <c r="TSK4" s="104"/>
      <c r="TSL4" s="104"/>
      <c r="TSM4" s="104"/>
      <c r="TSN4" s="104"/>
      <c r="TSO4" s="104"/>
      <c r="TSP4" s="104"/>
      <c r="TSQ4" s="104"/>
      <c r="TSR4" s="104"/>
      <c r="TSS4" s="104"/>
      <c r="TST4" s="104"/>
      <c r="TSU4" s="104"/>
      <c r="TSV4" s="104"/>
      <c r="TSW4" s="104"/>
      <c r="TSX4" s="104"/>
      <c r="TSY4" s="104"/>
      <c r="TSZ4" s="104"/>
      <c r="TTA4" s="104"/>
      <c r="TTB4" s="104"/>
      <c r="TTC4" s="104"/>
      <c r="TTD4" s="104"/>
      <c r="TTE4" s="104"/>
      <c r="TTF4" s="104"/>
      <c r="TTG4" s="104"/>
      <c r="TTH4" s="104"/>
      <c r="TTI4" s="104"/>
      <c r="TTJ4" s="104"/>
      <c r="TTK4" s="104"/>
      <c r="TTL4" s="104"/>
      <c r="TTM4" s="104"/>
      <c r="TTN4" s="104"/>
      <c r="TTO4" s="104"/>
      <c r="TTP4" s="104"/>
      <c r="TTQ4" s="104"/>
      <c r="TTR4" s="104"/>
      <c r="TTS4" s="104"/>
      <c r="TTT4" s="104"/>
      <c r="TTU4" s="104"/>
      <c r="TTV4" s="104"/>
      <c r="TTW4" s="104"/>
      <c r="TTX4" s="104"/>
      <c r="TTY4" s="104"/>
      <c r="TTZ4" s="104"/>
      <c r="TUA4" s="104"/>
      <c r="TUB4" s="104"/>
      <c r="TUC4" s="104"/>
      <c r="TUD4" s="104"/>
      <c r="TUE4" s="104"/>
      <c r="TUF4" s="104"/>
      <c r="TUG4" s="104"/>
      <c r="TUH4" s="104"/>
      <c r="TUI4" s="104"/>
      <c r="TUJ4" s="104"/>
      <c r="TUK4" s="104"/>
      <c r="TUL4" s="104"/>
      <c r="TUM4" s="104"/>
      <c r="TUN4" s="104"/>
      <c r="TUO4" s="104"/>
      <c r="TUP4" s="104"/>
      <c r="TUQ4" s="104"/>
      <c r="TUR4" s="104"/>
      <c r="TUS4" s="104"/>
      <c r="TUT4" s="104"/>
      <c r="TUU4" s="104"/>
      <c r="TUV4" s="104"/>
      <c r="TUW4" s="104"/>
      <c r="TUX4" s="104"/>
      <c r="TUY4" s="104"/>
      <c r="TUZ4" s="104"/>
      <c r="TVA4" s="104"/>
      <c r="TVB4" s="104"/>
      <c r="TVC4" s="104"/>
      <c r="TVD4" s="104"/>
      <c r="TVE4" s="104"/>
      <c r="TVF4" s="104"/>
      <c r="TVG4" s="104"/>
      <c r="TVH4" s="104"/>
      <c r="TVI4" s="104"/>
      <c r="TVJ4" s="104"/>
      <c r="TVK4" s="104"/>
      <c r="TVL4" s="104"/>
      <c r="TVM4" s="104"/>
      <c r="TVN4" s="104"/>
      <c r="TVO4" s="104"/>
      <c r="TVP4" s="104"/>
      <c r="TVQ4" s="104"/>
      <c r="TVR4" s="104"/>
      <c r="TVS4" s="104"/>
      <c r="TVT4" s="104"/>
      <c r="TVU4" s="104"/>
      <c r="TVV4" s="104"/>
      <c r="TVW4" s="104"/>
      <c r="TVX4" s="104"/>
      <c r="TVY4" s="104"/>
      <c r="TVZ4" s="104"/>
      <c r="TWA4" s="104"/>
      <c r="TWB4" s="104"/>
      <c r="TWC4" s="104"/>
      <c r="TWD4" s="104"/>
      <c r="TWE4" s="104"/>
      <c r="TWF4" s="104"/>
      <c r="TWG4" s="104"/>
      <c r="TWH4" s="104"/>
      <c r="TWI4" s="104"/>
      <c r="TWJ4" s="104"/>
      <c r="TWK4" s="104"/>
      <c r="TWL4" s="104"/>
      <c r="TWM4" s="104"/>
      <c r="TWN4" s="104"/>
      <c r="TWO4" s="104"/>
      <c r="TWP4" s="104"/>
      <c r="TWQ4" s="104"/>
      <c r="TWR4" s="104"/>
      <c r="TWS4" s="104"/>
      <c r="TWT4" s="104"/>
      <c r="TWU4" s="104"/>
      <c r="TWV4" s="104"/>
      <c r="TWW4" s="104"/>
      <c r="TWX4" s="104"/>
      <c r="TWY4" s="104"/>
      <c r="TWZ4" s="104"/>
      <c r="TXA4" s="104"/>
      <c r="TXB4" s="104"/>
      <c r="TXC4" s="104"/>
      <c r="TXD4" s="104"/>
      <c r="TXE4" s="104"/>
      <c r="TXF4" s="104"/>
      <c r="TXG4" s="104"/>
      <c r="TXH4" s="104"/>
      <c r="TXI4" s="104"/>
      <c r="TXJ4" s="104"/>
      <c r="TXK4" s="104"/>
      <c r="TXL4" s="104"/>
      <c r="TXM4" s="104"/>
      <c r="TXN4" s="104"/>
      <c r="TXO4" s="104"/>
      <c r="TXP4" s="104"/>
      <c r="TXQ4" s="104"/>
      <c r="TXR4" s="104"/>
      <c r="TXS4" s="104"/>
      <c r="TXT4" s="104"/>
      <c r="TXU4" s="104"/>
      <c r="TXV4" s="104"/>
      <c r="TXW4" s="104"/>
      <c r="TXX4" s="104"/>
      <c r="TXY4" s="104"/>
      <c r="TXZ4" s="104"/>
      <c r="TYA4" s="104"/>
      <c r="TYB4" s="104"/>
      <c r="TYC4" s="104"/>
      <c r="TYD4" s="104"/>
      <c r="TYE4" s="104"/>
      <c r="TYF4" s="104"/>
      <c r="TYG4" s="104"/>
      <c r="TYH4" s="104"/>
      <c r="TYI4" s="104"/>
      <c r="TYJ4" s="104"/>
      <c r="TYK4" s="104"/>
      <c r="TYL4" s="104"/>
      <c r="TYM4" s="104"/>
      <c r="TYN4" s="104"/>
      <c r="TYO4" s="104"/>
      <c r="TYP4" s="104"/>
      <c r="TYQ4" s="104"/>
      <c r="TYR4" s="104"/>
      <c r="TYS4" s="104"/>
      <c r="TYT4" s="104"/>
      <c r="TYU4" s="104"/>
      <c r="TYV4" s="104"/>
      <c r="TYW4" s="104"/>
      <c r="TYX4" s="104"/>
      <c r="TYY4" s="104"/>
      <c r="TYZ4" s="104"/>
      <c r="TZA4" s="104"/>
      <c r="TZB4" s="104"/>
      <c r="TZC4" s="104"/>
      <c r="TZD4" s="104"/>
      <c r="TZE4" s="104"/>
      <c r="TZF4" s="104"/>
      <c r="TZG4" s="104"/>
      <c r="TZH4" s="104"/>
      <c r="TZI4" s="104"/>
      <c r="TZJ4" s="104"/>
      <c r="TZK4" s="104"/>
      <c r="TZL4" s="104"/>
      <c r="TZM4" s="104"/>
      <c r="TZN4" s="104"/>
      <c r="TZO4" s="104"/>
      <c r="TZP4" s="104"/>
      <c r="TZQ4" s="104"/>
      <c r="TZR4" s="104"/>
      <c r="TZS4" s="104"/>
      <c r="TZT4" s="104"/>
      <c r="TZU4" s="104"/>
      <c r="TZV4" s="104"/>
      <c r="TZW4" s="104"/>
      <c r="TZX4" s="104"/>
      <c r="TZY4" s="104"/>
      <c r="TZZ4" s="104"/>
      <c r="UAA4" s="104"/>
      <c r="UAB4" s="104"/>
      <c r="UAC4" s="104"/>
      <c r="UAD4" s="104"/>
      <c r="UAE4" s="104"/>
      <c r="UAF4" s="104"/>
      <c r="UAG4" s="104"/>
      <c r="UAH4" s="104"/>
      <c r="UAI4" s="104"/>
      <c r="UAJ4" s="104"/>
      <c r="UAK4" s="104"/>
      <c r="UAL4" s="104"/>
      <c r="UAM4" s="104"/>
      <c r="UAN4" s="104"/>
      <c r="UAO4" s="104"/>
      <c r="UAP4" s="104"/>
      <c r="UAQ4" s="104"/>
      <c r="UAR4" s="104"/>
      <c r="UAS4" s="104"/>
      <c r="UAT4" s="104"/>
      <c r="UAU4" s="104"/>
      <c r="UAV4" s="104"/>
      <c r="UAW4" s="104"/>
      <c r="UAX4" s="104"/>
      <c r="UAY4" s="104"/>
      <c r="UAZ4" s="104"/>
      <c r="UBA4" s="104"/>
      <c r="UBB4" s="104"/>
      <c r="UBC4" s="104"/>
      <c r="UBD4" s="104"/>
      <c r="UBE4" s="104"/>
      <c r="UBF4" s="104"/>
      <c r="UBG4" s="104"/>
      <c r="UBH4" s="104"/>
      <c r="UBI4" s="104"/>
      <c r="UBJ4" s="104"/>
      <c r="UBK4" s="104"/>
      <c r="UBL4" s="104"/>
      <c r="UBM4" s="104"/>
      <c r="UBN4" s="104"/>
      <c r="UBO4" s="104"/>
      <c r="UBP4" s="104"/>
      <c r="UBQ4" s="104"/>
      <c r="UBR4" s="104"/>
      <c r="UBS4" s="104"/>
      <c r="UBT4" s="104"/>
      <c r="UBU4" s="104"/>
      <c r="UBV4" s="104"/>
      <c r="UBW4" s="104"/>
      <c r="UBX4" s="104"/>
      <c r="UBY4" s="104"/>
      <c r="UBZ4" s="104"/>
      <c r="UCA4" s="104"/>
      <c r="UCB4" s="104"/>
      <c r="UCC4" s="104"/>
      <c r="UCD4" s="104"/>
      <c r="UCE4" s="104"/>
      <c r="UCF4" s="104"/>
      <c r="UCG4" s="104"/>
      <c r="UCH4" s="104"/>
      <c r="UCI4" s="104"/>
      <c r="UCJ4" s="104"/>
      <c r="UCK4" s="104"/>
      <c r="UCL4" s="104"/>
      <c r="UCM4" s="104"/>
      <c r="UCN4" s="104"/>
      <c r="UCO4" s="104"/>
      <c r="UCP4" s="104"/>
      <c r="UCQ4" s="104"/>
      <c r="UCR4" s="104"/>
      <c r="UCS4" s="104"/>
      <c r="UCT4" s="104"/>
      <c r="UCU4" s="104"/>
      <c r="UCV4" s="104"/>
      <c r="UCW4" s="104"/>
      <c r="UCX4" s="104"/>
      <c r="UCY4" s="104"/>
      <c r="UCZ4" s="104"/>
      <c r="UDA4" s="104"/>
      <c r="UDB4" s="104"/>
      <c r="UDC4" s="104"/>
      <c r="UDD4" s="104"/>
      <c r="UDE4" s="104"/>
      <c r="UDF4" s="104"/>
      <c r="UDG4" s="104"/>
      <c r="UDH4" s="104"/>
      <c r="UDI4" s="104"/>
      <c r="UDJ4" s="104"/>
      <c r="UDK4" s="104"/>
      <c r="UDL4" s="104"/>
      <c r="UDM4" s="104"/>
      <c r="UDN4" s="104"/>
      <c r="UDO4" s="104"/>
      <c r="UDP4" s="104"/>
      <c r="UDQ4" s="104"/>
      <c r="UDR4" s="104"/>
      <c r="UDS4" s="104"/>
      <c r="UDT4" s="104"/>
      <c r="UDU4" s="104"/>
      <c r="UDV4" s="104"/>
      <c r="UDW4" s="104"/>
      <c r="UDX4" s="104"/>
      <c r="UDY4" s="104"/>
      <c r="UDZ4" s="104"/>
      <c r="UEA4" s="104"/>
      <c r="UEB4" s="104"/>
      <c r="UEC4" s="104"/>
      <c r="UED4" s="104"/>
      <c r="UEE4" s="104"/>
      <c r="UEF4" s="104"/>
      <c r="UEG4" s="104"/>
      <c r="UEH4" s="104"/>
      <c r="UEI4" s="104"/>
      <c r="UEJ4" s="104"/>
      <c r="UEK4" s="104"/>
      <c r="UEL4" s="104"/>
      <c r="UEM4" s="104"/>
      <c r="UEN4" s="104"/>
      <c r="UEO4" s="104"/>
      <c r="UEP4" s="104"/>
      <c r="UEQ4" s="104"/>
      <c r="UER4" s="104"/>
      <c r="UES4" s="104"/>
      <c r="UET4" s="104"/>
      <c r="UEU4" s="104"/>
      <c r="UEV4" s="104"/>
      <c r="UEW4" s="104"/>
      <c r="UEX4" s="104"/>
      <c r="UEY4" s="104"/>
      <c r="UEZ4" s="104"/>
      <c r="UFA4" s="104"/>
      <c r="UFB4" s="104"/>
      <c r="UFC4" s="104"/>
      <c r="UFD4" s="104"/>
      <c r="UFE4" s="104"/>
      <c r="UFF4" s="104"/>
      <c r="UFG4" s="104"/>
      <c r="UFH4" s="104"/>
      <c r="UFI4" s="104"/>
      <c r="UFJ4" s="104"/>
      <c r="UFK4" s="104"/>
      <c r="UFL4" s="104"/>
      <c r="UFM4" s="104"/>
      <c r="UFN4" s="104"/>
      <c r="UFO4" s="104"/>
      <c r="UFP4" s="104"/>
      <c r="UFQ4" s="104"/>
      <c r="UFR4" s="104"/>
      <c r="UFS4" s="104"/>
      <c r="UFT4" s="104"/>
      <c r="UFU4" s="104"/>
      <c r="UFV4" s="104"/>
      <c r="UFW4" s="104"/>
      <c r="UFX4" s="104"/>
      <c r="UFY4" s="104"/>
      <c r="UFZ4" s="104"/>
      <c r="UGA4" s="104"/>
      <c r="UGB4" s="104"/>
      <c r="UGC4" s="104"/>
      <c r="UGD4" s="104"/>
      <c r="UGE4" s="104"/>
      <c r="UGF4" s="104"/>
      <c r="UGG4" s="104"/>
      <c r="UGH4" s="104"/>
      <c r="UGI4" s="104"/>
      <c r="UGJ4" s="104"/>
      <c r="UGK4" s="104"/>
      <c r="UGL4" s="104"/>
      <c r="UGM4" s="104"/>
      <c r="UGN4" s="104"/>
      <c r="UGO4" s="104"/>
      <c r="UGP4" s="104"/>
      <c r="UGQ4" s="104"/>
      <c r="UGR4" s="104"/>
      <c r="UGS4" s="104"/>
      <c r="UGT4" s="104"/>
      <c r="UGU4" s="104"/>
      <c r="UGV4" s="104"/>
      <c r="UGW4" s="104"/>
      <c r="UGX4" s="104"/>
      <c r="UGY4" s="104"/>
      <c r="UGZ4" s="104"/>
      <c r="UHA4" s="104"/>
      <c r="UHB4" s="104"/>
      <c r="UHC4" s="104"/>
      <c r="UHD4" s="104"/>
      <c r="UHE4" s="104"/>
      <c r="UHF4" s="104"/>
      <c r="UHG4" s="104"/>
      <c r="UHH4" s="104"/>
      <c r="UHI4" s="104"/>
      <c r="UHJ4" s="104"/>
      <c r="UHK4" s="104"/>
      <c r="UHL4" s="104"/>
      <c r="UHM4" s="104"/>
      <c r="UHN4" s="104"/>
      <c r="UHO4" s="104"/>
      <c r="UHP4" s="104"/>
      <c r="UHQ4" s="104"/>
      <c r="UHR4" s="104"/>
      <c r="UHS4" s="104"/>
      <c r="UHT4" s="104"/>
      <c r="UHU4" s="104"/>
      <c r="UHV4" s="104"/>
      <c r="UHW4" s="104"/>
      <c r="UHX4" s="104"/>
      <c r="UHY4" s="104"/>
      <c r="UHZ4" s="104"/>
      <c r="UIA4" s="104"/>
      <c r="UIB4" s="104"/>
      <c r="UIC4" s="104"/>
      <c r="UID4" s="104"/>
      <c r="UIE4" s="104"/>
      <c r="UIF4" s="104"/>
      <c r="UIG4" s="104"/>
      <c r="UIH4" s="104"/>
      <c r="UII4" s="104"/>
      <c r="UIJ4" s="104"/>
      <c r="UIK4" s="104"/>
      <c r="UIL4" s="104"/>
      <c r="UIM4" s="104"/>
      <c r="UIN4" s="104"/>
      <c r="UIO4" s="104"/>
      <c r="UIP4" s="104"/>
      <c r="UIQ4" s="104"/>
      <c r="UIR4" s="104"/>
      <c r="UIS4" s="104"/>
      <c r="UIT4" s="104"/>
      <c r="UIU4" s="104"/>
      <c r="UIV4" s="104"/>
      <c r="UIW4" s="104"/>
      <c r="UIX4" s="104"/>
      <c r="UIY4" s="104"/>
      <c r="UIZ4" s="104"/>
      <c r="UJA4" s="104"/>
      <c r="UJB4" s="104"/>
      <c r="UJC4" s="104"/>
      <c r="UJD4" s="104"/>
      <c r="UJE4" s="104"/>
      <c r="UJF4" s="104"/>
      <c r="UJG4" s="104"/>
      <c r="UJH4" s="104"/>
      <c r="UJI4" s="104"/>
      <c r="UJJ4" s="104"/>
      <c r="UJK4" s="104"/>
      <c r="UJL4" s="104"/>
      <c r="UJM4" s="104"/>
      <c r="UJN4" s="104"/>
      <c r="UJO4" s="104"/>
      <c r="UJP4" s="104"/>
      <c r="UJQ4" s="104"/>
      <c r="UJR4" s="104"/>
      <c r="UJS4" s="104"/>
      <c r="UJT4" s="104"/>
      <c r="UJU4" s="104"/>
      <c r="UJV4" s="104"/>
      <c r="UJW4" s="104"/>
      <c r="UJX4" s="104"/>
      <c r="UJY4" s="104"/>
      <c r="UJZ4" s="104"/>
      <c r="UKA4" s="104"/>
      <c r="UKB4" s="104"/>
      <c r="UKC4" s="104"/>
      <c r="UKD4" s="104"/>
      <c r="UKE4" s="104"/>
      <c r="UKF4" s="104"/>
      <c r="UKG4" s="104"/>
      <c r="UKH4" s="104"/>
      <c r="UKI4" s="104"/>
      <c r="UKJ4" s="104"/>
      <c r="UKK4" s="104"/>
      <c r="UKL4" s="104"/>
      <c r="UKM4" s="104"/>
      <c r="UKN4" s="104"/>
      <c r="UKO4" s="104"/>
      <c r="UKP4" s="104"/>
      <c r="UKQ4" s="104"/>
      <c r="UKR4" s="104"/>
      <c r="UKS4" s="104"/>
      <c r="UKT4" s="104"/>
      <c r="UKU4" s="104"/>
      <c r="UKV4" s="104"/>
      <c r="UKW4" s="104"/>
      <c r="UKX4" s="104"/>
      <c r="UKY4" s="104"/>
      <c r="UKZ4" s="104"/>
      <c r="ULA4" s="104"/>
      <c r="ULB4" s="104"/>
      <c r="ULC4" s="104"/>
      <c r="ULD4" s="104"/>
      <c r="ULE4" s="104"/>
      <c r="ULF4" s="104"/>
      <c r="ULG4" s="104"/>
      <c r="ULH4" s="104"/>
      <c r="ULI4" s="104"/>
      <c r="ULJ4" s="104"/>
      <c r="ULK4" s="104"/>
      <c r="ULL4" s="104"/>
      <c r="ULM4" s="104"/>
      <c r="ULN4" s="104"/>
      <c r="ULO4" s="104"/>
      <c r="ULP4" s="104"/>
      <c r="ULQ4" s="104"/>
      <c r="ULR4" s="104"/>
      <c r="ULS4" s="104"/>
      <c r="ULT4" s="104"/>
      <c r="ULU4" s="104"/>
      <c r="ULV4" s="104"/>
      <c r="ULW4" s="104"/>
      <c r="ULX4" s="104"/>
      <c r="ULY4" s="104"/>
      <c r="ULZ4" s="104"/>
      <c r="UMA4" s="104"/>
      <c r="UMB4" s="104"/>
      <c r="UMC4" s="104"/>
      <c r="UMD4" s="104"/>
      <c r="UME4" s="104"/>
      <c r="UMF4" s="104"/>
      <c r="UMG4" s="104"/>
      <c r="UMH4" s="104"/>
      <c r="UMI4" s="104"/>
      <c r="UMJ4" s="104"/>
      <c r="UMK4" s="104"/>
      <c r="UML4" s="104"/>
      <c r="UMM4" s="104"/>
      <c r="UMN4" s="104"/>
      <c r="UMO4" s="104"/>
      <c r="UMP4" s="104"/>
      <c r="UMQ4" s="104"/>
      <c r="UMR4" s="104"/>
      <c r="UMS4" s="104"/>
      <c r="UMT4" s="104"/>
      <c r="UMU4" s="104"/>
      <c r="UMV4" s="104"/>
      <c r="UMW4" s="104"/>
      <c r="UMX4" s="104"/>
      <c r="UMY4" s="104"/>
      <c r="UMZ4" s="104"/>
      <c r="UNA4" s="104"/>
      <c r="UNB4" s="104"/>
      <c r="UNC4" s="104"/>
      <c r="UND4" s="104"/>
      <c r="UNE4" s="104"/>
      <c r="UNF4" s="104"/>
      <c r="UNG4" s="104"/>
      <c r="UNH4" s="104"/>
      <c r="UNI4" s="104"/>
      <c r="UNJ4" s="104"/>
      <c r="UNK4" s="104"/>
      <c r="UNL4" s="104"/>
      <c r="UNM4" s="104"/>
      <c r="UNN4" s="104"/>
      <c r="UNO4" s="104"/>
      <c r="UNP4" s="104"/>
      <c r="UNQ4" s="104"/>
      <c r="UNR4" s="104"/>
      <c r="UNS4" s="104"/>
      <c r="UNT4" s="104"/>
      <c r="UNU4" s="104"/>
      <c r="UNV4" s="104"/>
      <c r="UNW4" s="104"/>
      <c r="UNX4" s="104"/>
      <c r="UNY4" s="104"/>
      <c r="UNZ4" s="104"/>
      <c r="UOA4" s="104"/>
      <c r="UOB4" s="104"/>
      <c r="UOC4" s="104"/>
      <c r="UOD4" s="104"/>
      <c r="UOE4" s="104"/>
      <c r="UOF4" s="104"/>
      <c r="UOG4" s="104"/>
      <c r="UOH4" s="104"/>
      <c r="UOI4" s="104"/>
      <c r="UOJ4" s="104"/>
      <c r="UOK4" s="104"/>
      <c r="UOL4" s="104"/>
      <c r="UOM4" s="104"/>
      <c r="UON4" s="104"/>
      <c r="UOO4" s="104"/>
      <c r="UOP4" s="104"/>
      <c r="UOQ4" s="104"/>
      <c r="UOR4" s="104"/>
      <c r="UOS4" s="104"/>
      <c r="UOT4" s="104"/>
      <c r="UOU4" s="104"/>
      <c r="UOV4" s="104"/>
      <c r="UOW4" s="104"/>
      <c r="UOX4" s="104"/>
      <c r="UOY4" s="104"/>
      <c r="UOZ4" s="104"/>
      <c r="UPA4" s="104"/>
      <c r="UPB4" s="104"/>
      <c r="UPC4" s="104"/>
      <c r="UPD4" s="104"/>
      <c r="UPE4" s="104"/>
      <c r="UPF4" s="104"/>
      <c r="UPG4" s="104"/>
      <c r="UPH4" s="104"/>
      <c r="UPI4" s="104"/>
      <c r="UPJ4" s="104"/>
      <c r="UPK4" s="104"/>
      <c r="UPL4" s="104"/>
      <c r="UPM4" s="104"/>
      <c r="UPN4" s="104"/>
      <c r="UPO4" s="104"/>
      <c r="UPP4" s="104"/>
      <c r="UPQ4" s="104"/>
      <c r="UPR4" s="104"/>
      <c r="UPS4" s="104"/>
      <c r="UPT4" s="104"/>
      <c r="UPU4" s="104"/>
      <c r="UPV4" s="104"/>
      <c r="UPW4" s="104"/>
      <c r="UPX4" s="104"/>
      <c r="UPY4" s="104"/>
      <c r="UPZ4" s="104"/>
      <c r="UQA4" s="104"/>
      <c r="UQB4" s="104"/>
      <c r="UQC4" s="104"/>
      <c r="UQD4" s="104"/>
      <c r="UQE4" s="104"/>
      <c r="UQF4" s="104"/>
      <c r="UQG4" s="104"/>
      <c r="UQH4" s="104"/>
      <c r="UQI4" s="104"/>
      <c r="UQJ4" s="104"/>
      <c r="UQK4" s="104"/>
      <c r="UQL4" s="104"/>
      <c r="UQM4" s="104"/>
      <c r="UQN4" s="104"/>
      <c r="UQO4" s="104"/>
      <c r="UQP4" s="104"/>
      <c r="UQQ4" s="104"/>
      <c r="UQR4" s="104"/>
      <c r="UQS4" s="104"/>
      <c r="UQT4" s="104"/>
      <c r="UQU4" s="104"/>
      <c r="UQV4" s="104"/>
      <c r="UQW4" s="104"/>
      <c r="UQX4" s="104"/>
      <c r="UQY4" s="104"/>
      <c r="UQZ4" s="104"/>
      <c r="URA4" s="104"/>
      <c r="URB4" s="104"/>
      <c r="URC4" s="104"/>
      <c r="URD4" s="104"/>
      <c r="URE4" s="104"/>
      <c r="URF4" s="104"/>
      <c r="URG4" s="104"/>
      <c r="URH4" s="104"/>
      <c r="URI4" s="104"/>
      <c r="URJ4" s="104"/>
      <c r="URK4" s="104"/>
      <c r="URL4" s="104"/>
      <c r="URM4" s="104"/>
      <c r="URN4" s="104"/>
      <c r="URO4" s="104"/>
      <c r="URP4" s="104"/>
      <c r="URQ4" s="104"/>
      <c r="URR4" s="104"/>
      <c r="URS4" s="104"/>
      <c r="URT4" s="104"/>
      <c r="URU4" s="104"/>
      <c r="URV4" s="104"/>
      <c r="URW4" s="104"/>
      <c r="URX4" s="104"/>
      <c r="URY4" s="104"/>
      <c r="URZ4" s="104"/>
      <c r="USA4" s="104"/>
      <c r="USB4" s="104"/>
      <c r="USC4" s="104"/>
      <c r="USD4" s="104"/>
      <c r="USE4" s="104"/>
      <c r="USF4" s="104"/>
      <c r="USG4" s="104"/>
      <c r="USH4" s="104"/>
      <c r="USI4" s="104"/>
      <c r="USJ4" s="104"/>
      <c r="USK4" s="104"/>
      <c r="USL4" s="104"/>
      <c r="USM4" s="104"/>
      <c r="USN4" s="104"/>
      <c r="USO4" s="104"/>
      <c r="USP4" s="104"/>
      <c r="USQ4" s="104"/>
      <c r="USR4" s="104"/>
      <c r="USS4" s="104"/>
      <c r="UST4" s="104"/>
      <c r="USU4" s="104"/>
      <c r="USV4" s="104"/>
      <c r="USW4" s="104"/>
      <c r="USX4" s="104"/>
      <c r="USY4" s="104"/>
      <c r="USZ4" s="104"/>
      <c r="UTA4" s="104"/>
      <c r="UTB4" s="104"/>
      <c r="UTC4" s="104"/>
      <c r="UTD4" s="104"/>
      <c r="UTE4" s="104"/>
      <c r="UTF4" s="104"/>
      <c r="UTG4" s="104"/>
      <c r="UTH4" s="104"/>
      <c r="UTI4" s="104"/>
      <c r="UTJ4" s="104"/>
      <c r="UTK4" s="104"/>
      <c r="UTL4" s="104"/>
      <c r="UTM4" s="104"/>
      <c r="UTN4" s="104"/>
      <c r="UTO4" s="104"/>
      <c r="UTP4" s="104"/>
      <c r="UTQ4" s="104"/>
      <c r="UTR4" s="104"/>
      <c r="UTS4" s="104"/>
      <c r="UTT4" s="104"/>
      <c r="UTU4" s="104"/>
      <c r="UTV4" s="104"/>
      <c r="UTW4" s="104"/>
      <c r="UTX4" s="104"/>
      <c r="UTY4" s="104"/>
      <c r="UTZ4" s="104"/>
      <c r="UUA4" s="104"/>
      <c r="UUB4" s="104"/>
      <c r="UUC4" s="104"/>
      <c r="UUD4" s="104"/>
      <c r="UUE4" s="104"/>
      <c r="UUF4" s="104"/>
      <c r="UUG4" s="104"/>
      <c r="UUH4" s="104"/>
      <c r="UUI4" s="104"/>
      <c r="UUJ4" s="104"/>
      <c r="UUK4" s="104"/>
      <c r="UUL4" s="104"/>
      <c r="UUM4" s="104"/>
      <c r="UUN4" s="104"/>
      <c r="UUO4" s="104"/>
      <c r="UUP4" s="104"/>
      <c r="UUQ4" s="104"/>
      <c r="UUR4" s="104"/>
      <c r="UUS4" s="104"/>
      <c r="UUT4" s="104"/>
      <c r="UUU4" s="104"/>
      <c r="UUV4" s="104"/>
      <c r="UUW4" s="104"/>
      <c r="UUX4" s="104"/>
      <c r="UUY4" s="104"/>
      <c r="UUZ4" s="104"/>
      <c r="UVA4" s="104"/>
      <c r="UVB4" s="104"/>
      <c r="UVC4" s="104"/>
      <c r="UVD4" s="104"/>
      <c r="UVE4" s="104"/>
      <c r="UVF4" s="104"/>
      <c r="UVG4" s="104"/>
      <c r="UVH4" s="104"/>
      <c r="UVI4" s="104"/>
      <c r="UVJ4" s="104"/>
      <c r="UVK4" s="104"/>
      <c r="UVL4" s="104"/>
      <c r="UVM4" s="104"/>
      <c r="UVN4" s="104"/>
      <c r="UVO4" s="104"/>
      <c r="UVP4" s="104"/>
      <c r="UVQ4" s="104"/>
      <c r="UVR4" s="104"/>
      <c r="UVS4" s="104"/>
      <c r="UVT4" s="104"/>
      <c r="UVU4" s="104"/>
      <c r="UVV4" s="104"/>
      <c r="UVW4" s="104"/>
      <c r="UVX4" s="104"/>
      <c r="UVY4" s="104"/>
      <c r="UVZ4" s="104"/>
      <c r="UWA4" s="104"/>
      <c r="UWB4" s="104"/>
      <c r="UWC4" s="104"/>
      <c r="UWD4" s="104"/>
      <c r="UWE4" s="104"/>
      <c r="UWF4" s="104"/>
      <c r="UWG4" s="104"/>
      <c r="UWH4" s="104"/>
      <c r="UWI4" s="104"/>
      <c r="UWJ4" s="104"/>
      <c r="UWK4" s="104"/>
      <c r="UWL4" s="104"/>
      <c r="UWM4" s="104"/>
      <c r="UWN4" s="104"/>
      <c r="UWO4" s="104"/>
      <c r="UWP4" s="104"/>
      <c r="UWQ4" s="104"/>
      <c r="UWR4" s="104"/>
      <c r="UWS4" s="104"/>
      <c r="UWT4" s="104"/>
      <c r="UWU4" s="104"/>
      <c r="UWV4" s="104"/>
      <c r="UWW4" s="104"/>
      <c r="UWX4" s="104"/>
      <c r="UWY4" s="104"/>
      <c r="UWZ4" s="104"/>
      <c r="UXA4" s="104"/>
      <c r="UXB4" s="104"/>
      <c r="UXC4" s="104"/>
      <c r="UXD4" s="104"/>
      <c r="UXE4" s="104"/>
      <c r="UXF4" s="104"/>
      <c r="UXG4" s="104"/>
      <c r="UXH4" s="104"/>
      <c r="UXI4" s="104"/>
      <c r="UXJ4" s="104"/>
      <c r="UXK4" s="104"/>
      <c r="UXL4" s="104"/>
      <c r="UXM4" s="104"/>
      <c r="UXN4" s="104"/>
      <c r="UXO4" s="104"/>
      <c r="UXP4" s="104"/>
      <c r="UXQ4" s="104"/>
      <c r="UXR4" s="104"/>
      <c r="UXS4" s="104"/>
      <c r="UXT4" s="104"/>
      <c r="UXU4" s="104"/>
      <c r="UXV4" s="104"/>
      <c r="UXW4" s="104"/>
      <c r="UXX4" s="104"/>
      <c r="UXY4" s="104"/>
      <c r="UXZ4" s="104"/>
      <c r="UYA4" s="104"/>
      <c r="UYB4" s="104"/>
      <c r="UYC4" s="104"/>
      <c r="UYD4" s="104"/>
      <c r="UYE4" s="104"/>
      <c r="UYF4" s="104"/>
      <c r="UYG4" s="104"/>
      <c r="UYH4" s="104"/>
      <c r="UYI4" s="104"/>
      <c r="UYJ4" s="104"/>
      <c r="UYK4" s="104"/>
      <c r="UYL4" s="104"/>
      <c r="UYM4" s="104"/>
      <c r="UYN4" s="104"/>
      <c r="UYO4" s="104"/>
      <c r="UYP4" s="104"/>
      <c r="UYQ4" s="104"/>
      <c r="UYR4" s="104"/>
      <c r="UYS4" s="104"/>
      <c r="UYT4" s="104"/>
      <c r="UYU4" s="104"/>
      <c r="UYV4" s="104"/>
      <c r="UYW4" s="104"/>
      <c r="UYX4" s="104"/>
      <c r="UYY4" s="104"/>
      <c r="UYZ4" s="104"/>
      <c r="UZA4" s="104"/>
      <c r="UZB4" s="104"/>
      <c r="UZC4" s="104"/>
      <c r="UZD4" s="104"/>
      <c r="UZE4" s="104"/>
      <c r="UZF4" s="104"/>
      <c r="UZG4" s="104"/>
      <c r="UZH4" s="104"/>
      <c r="UZI4" s="104"/>
      <c r="UZJ4" s="104"/>
      <c r="UZK4" s="104"/>
      <c r="UZL4" s="104"/>
      <c r="UZM4" s="104"/>
      <c r="UZN4" s="104"/>
      <c r="UZO4" s="104"/>
      <c r="UZP4" s="104"/>
      <c r="UZQ4" s="104"/>
      <c r="UZR4" s="104"/>
      <c r="UZS4" s="104"/>
      <c r="UZT4" s="104"/>
      <c r="UZU4" s="104"/>
      <c r="UZV4" s="104"/>
      <c r="UZW4" s="104"/>
      <c r="UZX4" s="104"/>
      <c r="UZY4" s="104"/>
      <c r="UZZ4" s="104"/>
      <c r="VAA4" s="104"/>
      <c r="VAB4" s="104"/>
      <c r="VAC4" s="104"/>
      <c r="VAD4" s="104"/>
      <c r="VAE4" s="104"/>
      <c r="VAF4" s="104"/>
      <c r="VAG4" s="104"/>
      <c r="VAH4" s="104"/>
      <c r="VAI4" s="104"/>
      <c r="VAJ4" s="104"/>
      <c r="VAK4" s="104"/>
      <c r="VAL4" s="104"/>
      <c r="VAM4" s="104"/>
      <c r="VAN4" s="104"/>
      <c r="VAO4" s="104"/>
      <c r="VAP4" s="104"/>
      <c r="VAQ4" s="104"/>
      <c r="VAR4" s="104"/>
      <c r="VAS4" s="104"/>
      <c r="VAT4" s="104"/>
      <c r="VAU4" s="104"/>
      <c r="VAV4" s="104"/>
      <c r="VAW4" s="104"/>
      <c r="VAX4" s="104"/>
      <c r="VAY4" s="104"/>
      <c r="VAZ4" s="104"/>
      <c r="VBA4" s="104"/>
      <c r="VBB4" s="104"/>
      <c r="VBC4" s="104"/>
      <c r="VBD4" s="104"/>
      <c r="VBE4" s="104"/>
      <c r="VBF4" s="104"/>
      <c r="VBG4" s="104"/>
      <c r="VBH4" s="104"/>
      <c r="VBI4" s="104"/>
      <c r="VBJ4" s="104"/>
      <c r="VBK4" s="104"/>
      <c r="VBL4" s="104"/>
      <c r="VBM4" s="104"/>
      <c r="VBN4" s="104"/>
      <c r="VBO4" s="104"/>
      <c r="VBP4" s="104"/>
      <c r="VBQ4" s="104"/>
      <c r="VBR4" s="104"/>
      <c r="VBS4" s="104"/>
      <c r="VBT4" s="104"/>
      <c r="VBU4" s="104"/>
      <c r="VBV4" s="104"/>
      <c r="VBW4" s="104"/>
      <c r="VBX4" s="104"/>
      <c r="VBY4" s="104"/>
      <c r="VBZ4" s="104"/>
      <c r="VCA4" s="104"/>
      <c r="VCB4" s="104"/>
      <c r="VCC4" s="104"/>
      <c r="VCD4" s="104"/>
      <c r="VCE4" s="104"/>
      <c r="VCF4" s="104"/>
      <c r="VCG4" s="104"/>
      <c r="VCH4" s="104"/>
      <c r="VCI4" s="104"/>
      <c r="VCJ4" s="104"/>
      <c r="VCK4" s="104"/>
      <c r="VCL4" s="104"/>
      <c r="VCM4" s="104"/>
      <c r="VCN4" s="104"/>
      <c r="VCO4" s="104"/>
      <c r="VCP4" s="104"/>
      <c r="VCQ4" s="104"/>
      <c r="VCR4" s="104"/>
      <c r="VCS4" s="104"/>
      <c r="VCT4" s="104"/>
      <c r="VCU4" s="104"/>
      <c r="VCV4" s="104"/>
      <c r="VCW4" s="104"/>
      <c r="VCX4" s="104"/>
      <c r="VCY4" s="104"/>
      <c r="VCZ4" s="104"/>
      <c r="VDA4" s="104"/>
      <c r="VDB4" s="104"/>
      <c r="VDC4" s="104"/>
      <c r="VDD4" s="104"/>
      <c r="VDE4" s="104"/>
      <c r="VDF4" s="104"/>
      <c r="VDG4" s="104"/>
      <c r="VDH4" s="104"/>
      <c r="VDI4" s="104"/>
      <c r="VDJ4" s="104"/>
      <c r="VDK4" s="104"/>
      <c r="VDL4" s="104"/>
      <c r="VDM4" s="104"/>
      <c r="VDN4" s="104"/>
      <c r="VDO4" s="104"/>
      <c r="VDP4" s="104"/>
      <c r="VDQ4" s="104"/>
      <c r="VDR4" s="104"/>
      <c r="VDS4" s="104"/>
      <c r="VDT4" s="104"/>
      <c r="VDU4" s="104"/>
      <c r="VDV4" s="104"/>
      <c r="VDW4" s="104"/>
      <c r="VDX4" s="104"/>
      <c r="VDY4" s="104"/>
      <c r="VDZ4" s="104"/>
      <c r="VEA4" s="104"/>
      <c r="VEB4" s="104"/>
      <c r="VEC4" s="104"/>
      <c r="VED4" s="104"/>
      <c r="VEE4" s="104"/>
      <c r="VEF4" s="104"/>
      <c r="VEG4" s="104"/>
      <c r="VEH4" s="104"/>
      <c r="VEI4" s="104"/>
      <c r="VEJ4" s="104"/>
      <c r="VEK4" s="104"/>
      <c r="VEL4" s="104"/>
      <c r="VEM4" s="104"/>
      <c r="VEN4" s="104"/>
      <c r="VEO4" s="104"/>
      <c r="VEP4" s="104"/>
      <c r="VEQ4" s="104"/>
      <c r="VER4" s="104"/>
      <c r="VES4" s="104"/>
      <c r="VET4" s="104"/>
      <c r="VEU4" s="104"/>
      <c r="VEV4" s="104"/>
      <c r="VEW4" s="104"/>
      <c r="VEX4" s="104"/>
      <c r="VEY4" s="104"/>
      <c r="VEZ4" s="104"/>
      <c r="VFA4" s="104"/>
      <c r="VFB4" s="104"/>
      <c r="VFC4" s="104"/>
      <c r="VFD4" s="104"/>
      <c r="VFE4" s="104"/>
      <c r="VFF4" s="104"/>
      <c r="VFG4" s="104"/>
      <c r="VFH4" s="104"/>
      <c r="VFI4" s="104"/>
      <c r="VFJ4" s="104"/>
      <c r="VFK4" s="104"/>
      <c r="VFL4" s="104"/>
      <c r="VFM4" s="104"/>
      <c r="VFN4" s="104"/>
      <c r="VFO4" s="104"/>
      <c r="VFP4" s="104"/>
      <c r="VFQ4" s="104"/>
      <c r="VFR4" s="104"/>
      <c r="VFS4" s="104"/>
      <c r="VFT4" s="104"/>
      <c r="VFU4" s="104"/>
      <c r="VFV4" s="104"/>
      <c r="VFW4" s="104"/>
      <c r="VFX4" s="104"/>
      <c r="VFY4" s="104"/>
      <c r="VFZ4" s="104"/>
      <c r="VGA4" s="104"/>
      <c r="VGB4" s="104"/>
      <c r="VGC4" s="104"/>
      <c r="VGD4" s="104"/>
      <c r="VGE4" s="104"/>
      <c r="VGF4" s="104"/>
      <c r="VGG4" s="104"/>
      <c r="VGH4" s="104"/>
      <c r="VGI4" s="104"/>
      <c r="VGJ4" s="104"/>
      <c r="VGK4" s="104"/>
      <c r="VGL4" s="104"/>
      <c r="VGM4" s="104"/>
      <c r="VGN4" s="104"/>
      <c r="VGO4" s="104"/>
      <c r="VGP4" s="104"/>
      <c r="VGQ4" s="104"/>
      <c r="VGR4" s="104"/>
      <c r="VGS4" s="104"/>
      <c r="VGT4" s="104"/>
      <c r="VGU4" s="104"/>
      <c r="VGV4" s="104"/>
      <c r="VGW4" s="104"/>
      <c r="VGX4" s="104"/>
      <c r="VGY4" s="104"/>
      <c r="VGZ4" s="104"/>
      <c r="VHA4" s="104"/>
      <c r="VHB4" s="104"/>
      <c r="VHC4" s="104"/>
      <c r="VHD4" s="104"/>
      <c r="VHE4" s="104"/>
      <c r="VHF4" s="104"/>
      <c r="VHG4" s="104"/>
      <c r="VHH4" s="104"/>
      <c r="VHI4" s="104"/>
      <c r="VHJ4" s="104"/>
      <c r="VHK4" s="104"/>
      <c r="VHL4" s="104"/>
      <c r="VHM4" s="104"/>
      <c r="VHN4" s="104"/>
      <c r="VHO4" s="104"/>
      <c r="VHP4" s="104"/>
      <c r="VHQ4" s="104"/>
      <c r="VHR4" s="104"/>
      <c r="VHS4" s="104"/>
      <c r="VHT4" s="104"/>
      <c r="VHU4" s="104"/>
      <c r="VHV4" s="104"/>
      <c r="VHW4" s="104"/>
      <c r="VHX4" s="104"/>
      <c r="VHY4" s="104"/>
      <c r="VHZ4" s="104"/>
      <c r="VIA4" s="104"/>
      <c r="VIB4" s="104"/>
      <c r="VIC4" s="104"/>
      <c r="VID4" s="104"/>
      <c r="VIE4" s="104"/>
      <c r="VIF4" s="104"/>
      <c r="VIG4" s="104"/>
      <c r="VIH4" s="104"/>
      <c r="VII4" s="104"/>
      <c r="VIJ4" s="104"/>
      <c r="VIK4" s="104"/>
      <c r="VIL4" s="104"/>
      <c r="VIM4" s="104"/>
      <c r="VIN4" s="104"/>
      <c r="VIO4" s="104"/>
      <c r="VIP4" s="104"/>
      <c r="VIQ4" s="104"/>
      <c r="VIR4" s="104"/>
      <c r="VIS4" s="104"/>
      <c r="VIT4" s="104"/>
      <c r="VIU4" s="104"/>
      <c r="VIV4" s="104"/>
      <c r="VIW4" s="104"/>
      <c r="VIX4" s="104"/>
      <c r="VIY4" s="104"/>
      <c r="VIZ4" s="104"/>
      <c r="VJA4" s="104"/>
      <c r="VJB4" s="104"/>
      <c r="VJC4" s="104"/>
      <c r="VJD4" s="104"/>
      <c r="VJE4" s="104"/>
      <c r="VJF4" s="104"/>
      <c r="VJG4" s="104"/>
      <c r="VJH4" s="104"/>
      <c r="VJI4" s="104"/>
      <c r="VJJ4" s="104"/>
      <c r="VJK4" s="104"/>
      <c r="VJL4" s="104"/>
      <c r="VJM4" s="104"/>
      <c r="VJN4" s="104"/>
      <c r="VJO4" s="104"/>
      <c r="VJP4" s="104"/>
      <c r="VJQ4" s="104"/>
      <c r="VJR4" s="104"/>
      <c r="VJS4" s="104"/>
      <c r="VJT4" s="104"/>
      <c r="VJU4" s="104"/>
      <c r="VJV4" s="104"/>
      <c r="VJW4" s="104"/>
      <c r="VJX4" s="104"/>
      <c r="VJY4" s="104"/>
      <c r="VJZ4" s="104"/>
      <c r="VKA4" s="104"/>
      <c r="VKB4" s="104"/>
      <c r="VKC4" s="104"/>
      <c r="VKD4" s="104"/>
      <c r="VKE4" s="104"/>
      <c r="VKF4" s="104"/>
      <c r="VKG4" s="104"/>
      <c r="VKH4" s="104"/>
      <c r="VKI4" s="104"/>
      <c r="VKJ4" s="104"/>
      <c r="VKK4" s="104"/>
      <c r="VKL4" s="104"/>
      <c r="VKM4" s="104"/>
      <c r="VKN4" s="104"/>
      <c r="VKO4" s="104"/>
      <c r="VKP4" s="104"/>
      <c r="VKQ4" s="104"/>
      <c r="VKR4" s="104"/>
      <c r="VKS4" s="104"/>
      <c r="VKT4" s="104"/>
      <c r="VKU4" s="104"/>
      <c r="VKV4" s="104"/>
      <c r="VKW4" s="104"/>
      <c r="VKX4" s="104"/>
      <c r="VKY4" s="104"/>
      <c r="VKZ4" s="104"/>
      <c r="VLA4" s="104"/>
      <c r="VLB4" s="104"/>
      <c r="VLC4" s="104"/>
      <c r="VLD4" s="104"/>
      <c r="VLE4" s="104"/>
      <c r="VLF4" s="104"/>
      <c r="VLG4" s="104"/>
      <c r="VLH4" s="104"/>
      <c r="VLI4" s="104"/>
      <c r="VLJ4" s="104"/>
      <c r="VLK4" s="104"/>
      <c r="VLL4" s="104"/>
      <c r="VLM4" s="104"/>
      <c r="VLN4" s="104"/>
      <c r="VLO4" s="104"/>
      <c r="VLP4" s="104"/>
      <c r="VLQ4" s="104"/>
      <c r="VLR4" s="104"/>
      <c r="VLS4" s="104"/>
      <c r="VLT4" s="104"/>
      <c r="VLU4" s="104"/>
      <c r="VLV4" s="104"/>
      <c r="VLW4" s="104"/>
      <c r="VLX4" s="104"/>
      <c r="VLY4" s="104"/>
      <c r="VLZ4" s="104"/>
      <c r="VMA4" s="104"/>
      <c r="VMB4" s="104"/>
      <c r="VMC4" s="104"/>
      <c r="VMD4" s="104"/>
      <c r="VME4" s="104"/>
      <c r="VMF4" s="104"/>
      <c r="VMG4" s="104"/>
      <c r="VMH4" s="104"/>
      <c r="VMI4" s="104"/>
      <c r="VMJ4" s="104"/>
      <c r="VMK4" s="104"/>
      <c r="VML4" s="104"/>
      <c r="VMM4" s="104"/>
      <c r="VMN4" s="104"/>
      <c r="VMO4" s="104"/>
      <c r="VMP4" s="104"/>
      <c r="VMQ4" s="104"/>
      <c r="VMR4" s="104"/>
      <c r="VMS4" s="104"/>
      <c r="VMT4" s="104"/>
      <c r="VMU4" s="104"/>
      <c r="VMV4" s="104"/>
      <c r="VMW4" s="104"/>
      <c r="VMX4" s="104"/>
      <c r="VMY4" s="104"/>
      <c r="VMZ4" s="104"/>
      <c r="VNA4" s="104"/>
      <c r="VNB4" s="104"/>
      <c r="VNC4" s="104"/>
      <c r="VND4" s="104"/>
      <c r="VNE4" s="104"/>
      <c r="VNF4" s="104"/>
      <c r="VNG4" s="104"/>
      <c r="VNH4" s="104"/>
      <c r="VNI4" s="104"/>
      <c r="VNJ4" s="104"/>
      <c r="VNK4" s="104"/>
      <c r="VNL4" s="104"/>
      <c r="VNM4" s="104"/>
      <c r="VNN4" s="104"/>
      <c r="VNO4" s="104"/>
      <c r="VNP4" s="104"/>
      <c r="VNQ4" s="104"/>
      <c r="VNR4" s="104"/>
      <c r="VNS4" s="104"/>
      <c r="VNT4" s="104"/>
      <c r="VNU4" s="104"/>
      <c r="VNV4" s="104"/>
      <c r="VNW4" s="104"/>
      <c r="VNX4" s="104"/>
      <c r="VNY4" s="104"/>
      <c r="VNZ4" s="104"/>
      <c r="VOA4" s="104"/>
      <c r="VOB4" s="104"/>
      <c r="VOC4" s="104"/>
      <c r="VOD4" s="104"/>
      <c r="VOE4" s="104"/>
      <c r="VOF4" s="104"/>
      <c r="VOG4" s="104"/>
      <c r="VOH4" s="104"/>
      <c r="VOI4" s="104"/>
      <c r="VOJ4" s="104"/>
      <c r="VOK4" s="104"/>
      <c r="VOL4" s="104"/>
      <c r="VOM4" s="104"/>
      <c r="VON4" s="104"/>
      <c r="VOO4" s="104"/>
      <c r="VOP4" s="104"/>
      <c r="VOQ4" s="104"/>
      <c r="VOR4" s="104"/>
      <c r="VOS4" s="104"/>
      <c r="VOT4" s="104"/>
      <c r="VOU4" s="104"/>
      <c r="VOV4" s="104"/>
      <c r="VOW4" s="104"/>
      <c r="VOX4" s="104"/>
      <c r="VOY4" s="104"/>
      <c r="VOZ4" s="104"/>
      <c r="VPA4" s="104"/>
      <c r="VPB4" s="104"/>
      <c r="VPC4" s="104"/>
      <c r="VPD4" s="104"/>
      <c r="VPE4" s="104"/>
      <c r="VPF4" s="104"/>
      <c r="VPG4" s="104"/>
      <c r="VPH4" s="104"/>
      <c r="VPI4" s="104"/>
      <c r="VPJ4" s="104"/>
      <c r="VPK4" s="104"/>
      <c r="VPL4" s="104"/>
      <c r="VPM4" s="104"/>
      <c r="VPN4" s="104"/>
      <c r="VPO4" s="104"/>
      <c r="VPP4" s="104"/>
      <c r="VPQ4" s="104"/>
      <c r="VPR4" s="104"/>
      <c r="VPS4" s="104"/>
      <c r="VPT4" s="104"/>
      <c r="VPU4" s="104"/>
      <c r="VPV4" s="104"/>
      <c r="VPW4" s="104"/>
      <c r="VPX4" s="104"/>
      <c r="VPY4" s="104"/>
      <c r="VPZ4" s="104"/>
      <c r="VQA4" s="104"/>
      <c r="VQB4" s="104"/>
      <c r="VQC4" s="104"/>
      <c r="VQD4" s="104"/>
      <c r="VQE4" s="104"/>
      <c r="VQF4" s="104"/>
      <c r="VQG4" s="104"/>
      <c r="VQH4" s="104"/>
      <c r="VQI4" s="104"/>
      <c r="VQJ4" s="104"/>
      <c r="VQK4" s="104"/>
      <c r="VQL4" s="104"/>
      <c r="VQM4" s="104"/>
      <c r="VQN4" s="104"/>
      <c r="VQO4" s="104"/>
      <c r="VQP4" s="104"/>
      <c r="VQQ4" s="104"/>
      <c r="VQR4" s="104"/>
      <c r="VQS4" s="104"/>
      <c r="VQT4" s="104"/>
      <c r="VQU4" s="104"/>
      <c r="VQV4" s="104"/>
      <c r="VQW4" s="104"/>
      <c r="VQX4" s="104"/>
      <c r="VQY4" s="104"/>
      <c r="VQZ4" s="104"/>
      <c r="VRA4" s="104"/>
      <c r="VRB4" s="104"/>
      <c r="VRC4" s="104"/>
      <c r="VRD4" s="104"/>
      <c r="VRE4" s="104"/>
      <c r="VRF4" s="104"/>
      <c r="VRG4" s="104"/>
      <c r="VRH4" s="104"/>
      <c r="VRI4" s="104"/>
      <c r="VRJ4" s="104"/>
      <c r="VRK4" s="104"/>
      <c r="VRL4" s="104"/>
      <c r="VRM4" s="104"/>
      <c r="VRN4" s="104"/>
      <c r="VRO4" s="104"/>
      <c r="VRP4" s="104"/>
      <c r="VRQ4" s="104"/>
      <c r="VRR4" s="104"/>
      <c r="VRS4" s="104"/>
      <c r="VRT4" s="104"/>
      <c r="VRU4" s="104"/>
      <c r="VRV4" s="104"/>
      <c r="VRW4" s="104"/>
      <c r="VRX4" s="104"/>
      <c r="VRY4" s="104"/>
      <c r="VRZ4" s="104"/>
      <c r="VSA4" s="104"/>
      <c r="VSB4" s="104"/>
      <c r="VSC4" s="104"/>
      <c r="VSD4" s="104"/>
      <c r="VSE4" s="104"/>
      <c r="VSF4" s="104"/>
      <c r="VSG4" s="104"/>
      <c r="VSH4" s="104"/>
      <c r="VSI4" s="104"/>
      <c r="VSJ4" s="104"/>
      <c r="VSK4" s="104"/>
      <c r="VSL4" s="104"/>
      <c r="VSM4" s="104"/>
      <c r="VSN4" s="104"/>
      <c r="VSO4" s="104"/>
      <c r="VSP4" s="104"/>
      <c r="VSQ4" s="104"/>
      <c r="VSR4" s="104"/>
      <c r="VSS4" s="104"/>
      <c r="VST4" s="104"/>
      <c r="VSU4" s="104"/>
      <c r="VSV4" s="104"/>
      <c r="VSW4" s="104"/>
      <c r="VSX4" s="104"/>
      <c r="VSY4" s="104"/>
      <c r="VSZ4" s="104"/>
      <c r="VTA4" s="104"/>
      <c r="VTB4" s="104"/>
      <c r="VTC4" s="104"/>
      <c r="VTD4" s="104"/>
      <c r="VTE4" s="104"/>
      <c r="VTF4" s="104"/>
      <c r="VTG4" s="104"/>
      <c r="VTH4" s="104"/>
      <c r="VTI4" s="104"/>
      <c r="VTJ4" s="104"/>
      <c r="VTK4" s="104"/>
      <c r="VTL4" s="104"/>
      <c r="VTM4" s="104"/>
      <c r="VTN4" s="104"/>
      <c r="VTO4" s="104"/>
      <c r="VTP4" s="104"/>
      <c r="VTQ4" s="104"/>
      <c r="VTR4" s="104"/>
      <c r="VTS4" s="104"/>
      <c r="VTT4" s="104"/>
      <c r="VTU4" s="104"/>
      <c r="VTV4" s="104"/>
      <c r="VTW4" s="104"/>
      <c r="VTX4" s="104"/>
      <c r="VTY4" s="104"/>
      <c r="VTZ4" s="104"/>
      <c r="VUA4" s="104"/>
      <c r="VUB4" s="104"/>
      <c r="VUC4" s="104"/>
      <c r="VUD4" s="104"/>
      <c r="VUE4" s="104"/>
      <c r="VUF4" s="104"/>
      <c r="VUG4" s="104"/>
      <c r="VUH4" s="104"/>
      <c r="VUI4" s="104"/>
      <c r="VUJ4" s="104"/>
      <c r="VUK4" s="104"/>
      <c r="VUL4" s="104"/>
      <c r="VUM4" s="104"/>
      <c r="VUN4" s="104"/>
      <c r="VUO4" s="104"/>
      <c r="VUP4" s="104"/>
      <c r="VUQ4" s="104"/>
      <c r="VUR4" s="104"/>
      <c r="VUS4" s="104"/>
      <c r="VUT4" s="104"/>
      <c r="VUU4" s="104"/>
      <c r="VUV4" s="104"/>
      <c r="VUW4" s="104"/>
      <c r="VUX4" s="104"/>
      <c r="VUY4" s="104"/>
      <c r="VUZ4" s="104"/>
      <c r="VVA4" s="104"/>
      <c r="VVB4" s="104"/>
      <c r="VVC4" s="104"/>
      <c r="VVD4" s="104"/>
      <c r="VVE4" s="104"/>
      <c r="VVF4" s="104"/>
      <c r="VVG4" s="104"/>
      <c r="VVH4" s="104"/>
      <c r="VVI4" s="104"/>
      <c r="VVJ4" s="104"/>
      <c r="VVK4" s="104"/>
      <c r="VVL4" s="104"/>
      <c r="VVM4" s="104"/>
      <c r="VVN4" s="104"/>
      <c r="VVO4" s="104"/>
      <c r="VVP4" s="104"/>
      <c r="VVQ4" s="104"/>
      <c r="VVR4" s="104"/>
      <c r="VVS4" s="104"/>
      <c r="VVT4" s="104"/>
      <c r="VVU4" s="104"/>
      <c r="VVV4" s="104"/>
      <c r="VVW4" s="104"/>
      <c r="VVX4" s="104"/>
      <c r="VVY4" s="104"/>
      <c r="VVZ4" s="104"/>
      <c r="VWA4" s="104"/>
      <c r="VWB4" s="104"/>
      <c r="VWC4" s="104"/>
      <c r="VWD4" s="104"/>
      <c r="VWE4" s="104"/>
      <c r="VWF4" s="104"/>
      <c r="VWG4" s="104"/>
      <c r="VWH4" s="104"/>
      <c r="VWI4" s="104"/>
      <c r="VWJ4" s="104"/>
      <c r="VWK4" s="104"/>
      <c r="VWL4" s="104"/>
      <c r="VWM4" s="104"/>
      <c r="VWN4" s="104"/>
      <c r="VWO4" s="104"/>
      <c r="VWP4" s="104"/>
      <c r="VWQ4" s="104"/>
      <c r="VWR4" s="104"/>
      <c r="VWS4" s="104"/>
      <c r="VWT4" s="104"/>
      <c r="VWU4" s="104"/>
      <c r="VWV4" s="104"/>
      <c r="VWW4" s="104"/>
      <c r="VWX4" s="104"/>
      <c r="VWY4" s="104"/>
      <c r="VWZ4" s="104"/>
      <c r="VXA4" s="104"/>
      <c r="VXB4" s="104"/>
      <c r="VXC4" s="104"/>
      <c r="VXD4" s="104"/>
      <c r="VXE4" s="104"/>
      <c r="VXF4" s="104"/>
      <c r="VXG4" s="104"/>
      <c r="VXH4" s="104"/>
      <c r="VXI4" s="104"/>
      <c r="VXJ4" s="104"/>
      <c r="VXK4" s="104"/>
      <c r="VXL4" s="104"/>
      <c r="VXM4" s="104"/>
      <c r="VXN4" s="104"/>
      <c r="VXO4" s="104"/>
      <c r="VXP4" s="104"/>
      <c r="VXQ4" s="104"/>
      <c r="VXR4" s="104"/>
      <c r="VXS4" s="104"/>
      <c r="VXT4" s="104"/>
      <c r="VXU4" s="104"/>
      <c r="VXV4" s="104"/>
      <c r="VXW4" s="104"/>
      <c r="VXX4" s="104"/>
      <c r="VXY4" s="104"/>
      <c r="VXZ4" s="104"/>
      <c r="VYA4" s="104"/>
      <c r="VYB4" s="104"/>
      <c r="VYC4" s="104"/>
      <c r="VYD4" s="104"/>
      <c r="VYE4" s="104"/>
      <c r="VYF4" s="104"/>
      <c r="VYG4" s="104"/>
      <c r="VYH4" s="104"/>
      <c r="VYI4" s="104"/>
      <c r="VYJ4" s="104"/>
      <c r="VYK4" s="104"/>
      <c r="VYL4" s="104"/>
      <c r="VYM4" s="104"/>
      <c r="VYN4" s="104"/>
      <c r="VYO4" s="104"/>
      <c r="VYP4" s="104"/>
      <c r="VYQ4" s="104"/>
      <c r="VYR4" s="104"/>
      <c r="VYS4" s="104"/>
      <c r="VYT4" s="104"/>
      <c r="VYU4" s="104"/>
      <c r="VYV4" s="104"/>
      <c r="VYW4" s="104"/>
      <c r="VYX4" s="104"/>
      <c r="VYY4" s="104"/>
      <c r="VYZ4" s="104"/>
      <c r="VZA4" s="104"/>
      <c r="VZB4" s="104"/>
      <c r="VZC4" s="104"/>
      <c r="VZD4" s="104"/>
      <c r="VZE4" s="104"/>
      <c r="VZF4" s="104"/>
      <c r="VZG4" s="104"/>
      <c r="VZH4" s="104"/>
      <c r="VZI4" s="104"/>
      <c r="VZJ4" s="104"/>
      <c r="VZK4" s="104"/>
      <c r="VZL4" s="104"/>
      <c r="VZM4" s="104"/>
      <c r="VZN4" s="104"/>
      <c r="VZO4" s="104"/>
      <c r="VZP4" s="104"/>
      <c r="VZQ4" s="104"/>
      <c r="VZR4" s="104"/>
      <c r="VZS4" s="104"/>
      <c r="VZT4" s="104"/>
      <c r="VZU4" s="104"/>
      <c r="VZV4" s="104"/>
      <c r="VZW4" s="104"/>
      <c r="VZX4" s="104"/>
      <c r="VZY4" s="104"/>
      <c r="VZZ4" s="104"/>
      <c r="WAA4" s="104"/>
      <c r="WAB4" s="104"/>
      <c r="WAC4" s="104"/>
      <c r="WAD4" s="104"/>
      <c r="WAE4" s="104"/>
      <c r="WAF4" s="104"/>
      <c r="WAG4" s="104"/>
      <c r="WAH4" s="104"/>
      <c r="WAI4" s="104"/>
      <c r="WAJ4" s="104"/>
      <c r="WAK4" s="104"/>
      <c r="WAL4" s="104"/>
      <c r="WAM4" s="104"/>
      <c r="WAN4" s="104"/>
      <c r="WAO4" s="104"/>
      <c r="WAP4" s="104"/>
      <c r="WAQ4" s="104"/>
      <c r="WAR4" s="104"/>
      <c r="WAS4" s="104"/>
      <c r="WAT4" s="104"/>
      <c r="WAU4" s="104"/>
      <c r="WAV4" s="104"/>
      <c r="WAW4" s="104"/>
      <c r="WAX4" s="104"/>
      <c r="WAY4" s="104"/>
      <c r="WAZ4" s="104"/>
      <c r="WBA4" s="104"/>
      <c r="WBB4" s="104"/>
      <c r="WBC4" s="104"/>
      <c r="WBD4" s="104"/>
      <c r="WBE4" s="104"/>
      <c r="WBF4" s="104"/>
      <c r="WBG4" s="104"/>
      <c r="WBH4" s="104"/>
      <c r="WBI4" s="104"/>
      <c r="WBJ4" s="104"/>
      <c r="WBK4" s="104"/>
      <c r="WBL4" s="104"/>
      <c r="WBM4" s="104"/>
      <c r="WBN4" s="104"/>
      <c r="WBO4" s="104"/>
      <c r="WBP4" s="104"/>
      <c r="WBQ4" s="104"/>
      <c r="WBR4" s="104"/>
      <c r="WBS4" s="104"/>
      <c r="WBT4" s="104"/>
      <c r="WBU4" s="104"/>
      <c r="WBV4" s="104"/>
      <c r="WBW4" s="104"/>
      <c r="WBX4" s="104"/>
      <c r="WBY4" s="104"/>
      <c r="WBZ4" s="104"/>
      <c r="WCA4" s="104"/>
      <c r="WCB4" s="104"/>
      <c r="WCC4" s="104"/>
      <c r="WCD4" s="104"/>
      <c r="WCE4" s="104"/>
      <c r="WCF4" s="104"/>
      <c r="WCG4" s="104"/>
      <c r="WCH4" s="104"/>
      <c r="WCI4" s="104"/>
      <c r="WCJ4" s="104"/>
      <c r="WCK4" s="104"/>
      <c r="WCL4" s="104"/>
      <c r="WCM4" s="104"/>
      <c r="WCN4" s="104"/>
      <c r="WCO4" s="104"/>
      <c r="WCP4" s="104"/>
      <c r="WCQ4" s="104"/>
      <c r="WCR4" s="104"/>
      <c r="WCS4" s="104"/>
      <c r="WCT4" s="104"/>
      <c r="WCU4" s="104"/>
      <c r="WCV4" s="104"/>
      <c r="WCW4" s="104"/>
      <c r="WCX4" s="104"/>
      <c r="WCY4" s="104"/>
      <c r="WCZ4" s="104"/>
      <c r="WDA4" s="104"/>
      <c r="WDB4" s="104"/>
      <c r="WDC4" s="104"/>
      <c r="WDD4" s="104"/>
      <c r="WDE4" s="104"/>
      <c r="WDF4" s="104"/>
      <c r="WDG4" s="104"/>
      <c r="WDH4" s="104"/>
      <c r="WDI4" s="104"/>
      <c r="WDJ4" s="104"/>
      <c r="WDK4" s="104"/>
      <c r="WDL4" s="104"/>
      <c r="WDM4" s="104"/>
      <c r="WDN4" s="104"/>
      <c r="WDO4" s="104"/>
      <c r="WDP4" s="104"/>
      <c r="WDQ4" s="104"/>
      <c r="WDR4" s="104"/>
      <c r="WDS4" s="104"/>
      <c r="WDT4" s="104"/>
      <c r="WDU4" s="104"/>
      <c r="WDV4" s="104"/>
      <c r="WDW4" s="104"/>
      <c r="WDX4" s="104"/>
      <c r="WDY4" s="104"/>
      <c r="WDZ4" s="104"/>
      <c r="WEA4" s="104"/>
      <c r="WEB4" s="104"/>
      <c r="WEC4" s="104"/>
      <c r="WED4" s="104"/>
      <c r="WEE4" s="104"/>
      <c r="WEF4" s="104"/>
      <c r="WEG4" s="104"/>
      <c r="WEH4" s="104"/>
      <c r="WEI4" s="104"/>
      <c r="WEJ4" s="104"/>
      <c r="WEK4" s="104"/>
      <c r="WEL4" s="104"/>
      <c r="WEM4" s="104"/>
      <c r="WEN4" s="104"/>
      <c r="WEO4" s="104"/>
      <c r="WEP4" s="104"/>
      <c r="WEQ4" s="104"/>
      <c r="WER4" s="104"/>
      <c r="WES4" s="104"/>
      <c r="WET4" s="104"/>
      <c r="WEU4" s="104"/>
      <c r="WEV4" s="104"/>
      <c r="WEW4" s="104"/>
      <c r="WEX4" s="104"/>
      <c r="WEY4" s="104"/>
      <c r="WEZ4" s="104"/>
      <c r="WFA4" s="104"/>
      <c r="WFB4" s="104"/>
      <c r="WFC4" s="104"/>
      <c r="WFD4" s="104"/>
      <c r="WFE4" s="104"/>
      <c r="WFF4" s="104"/>
      <c r="WFG4" s="104"/>
      <c r="WFH4" s="104"/>
      <c r="WFI4" s="104"/>
      <c r="WFJ4" s="104"/>
      <c r="WFK4" s="104"/>
      <c r="WFL4" s="104"/>
      <c r="WFM4" s="104"/>
      <c r="WFN4" s="104"/>
      <c r="WFO4" s="104"/>
      <c r="WFP4" s="104"/>
      <c r="WFQ4" s="104"/>
      <c r="WFR4" s="104"/>
      <c r="WFS4" s="104"/>
      <c r="WFT4" s="104"/>
      <c r="WFU4" s="104"/>
      <c r="WFV4" s="104"/>
      <c r="WFW4" s="104"/>
      <c r="WFX4" s="104"/>
      <c r="WFY4" s="104"/>
      <c r="WFZ4" s="104"/>
      <c r="WGA4" s="104"/>
      <c r="WGB4" s="104"/>
      <c r="WGC4" s="104"/>
      <c r="WGD4" s="104"/>
      <c r="WGE4" s="104"/>
      <c r="WGF4" s="104"/>
      <c r="WGG4" s="104"/>
      <c r="WGH4" s="104"/>
      <c r="WGI4" s="104"/>
      <c r="WGJ4" s="104"/>
      <c r="WGK4" s="104"/>
      <c r="WGL4" s="104"/>
      <c r="WGM4" s="104"/>
      <c r="WGN4" s="104"/>
      <c r="WGO4" s="104"/>
      <c r="WGP4" s="104"/>
      <c r="WGQ4" s="104"/>
      <c r="WGR4" s="104"/>
      <c r="WGS4" s="104"/>
      <c r="WGT4" s="104"/>
      <c r="WGU4" s="104"/>
      <c r="WGV4" s="104"/>
      <c r="WGW4" s="104"/>
      <c r="WGX4" s="104"/>
      <c r="WGY4" s="104"/>
      <c r="WGZ4" s="104"/>
      <c r="WHA4" s="104"/>
      <c r="WHB4" s="104"/>
      <c r="WHC4" s="104"/>
      <c r="WHD4" s="104"/>
      <c r="WHE4" s="104"/>
      <c r="WHF4" s="104"/>
      <c r="WHG4" s="104"/>
      <c r="WHH4" s="104"/>
      <c r="WHI4" s="104"/>
      <c r="WHJ4" s="104"/>
      <c r="WHK4" s="104"/>
      <c r="WHL4" s="104"/>
      <c r="WHM4" s="104"/>
      <c r="WHN4" s="104"/>
      <c r="WHO4" s="104"/>
      <c r="WHP4" s="104"/>
      <c r="WHQ4" s="104"/>
      <c r="WHR4" s="104"/>
      <c r="WHS4" s="104"/>
      <c r="WHT4" s="104"/>
      <c r="WHU4" s="104"/>
      <c r="WHV4" s="104"/>
      <c r="WHW4" s="104"/>
      <c r="WHX4" s="104"/>
      <c r="WHY4" s="104"/>
      <c r="WHZ4" s="104"/>
      <c r="WIA4" s="104"/>
      <c r="WIB4" s="104"/>
      <c r="WIC4" s="104"/>
      <c r="WID4" s="104"/>
      <c r="WIE4" s="104"/>
      <c r="WIF4" s="104"/>
      <c r="WIG4" s="104"/>
      <c r="WIH4" s="104"/>
      <c r="WII4" s="104"/>
      <c r="WIJ4" s="104"/>
      <c r="WIK4" s="104"/>
      <c r="WIL4" s="104"/>
      <c r="WIM4" s="104"/>
      <c r="WIN4" s="104"/>
      <c r="WIO4" s="104"/>
      <c r="WIP4" s="104"/>
      <c r="WIQ4" s="104"/>
      <c r="WIR4" s="104"/>
      <c r="WIS4" s="104"/>
      <c r="WIT4" s="104"/>
      <c r="WIU4" s="104"/>
      <c r="WIV4" s="104"/>
      <c r="WIW4" s="104"/>
      <c r="WIX4" s="104"/>
      <c r="WIY4" s="104"/>
      <c r="WIZ4" s="104"/>
      <c r="WJA4" s="104"/>
      <c r="WJB4" s="104"/>
      <c r="WJC4" s="104"/>
      <c r="WJD4" s="104"/>
      <c r="WJE4" s="104"/>
      <c r="WJF4" s="104"/>
      <c r="WJG4" s="104"/>
      <c r="WJH4" s="104"/>
      <c r="WJI4" s="104"/>
      <c r="WJJ4" s="104"/>
      <c r="WJK4" s="104"/>
      <c r="WJL4" s="104"/>
      <c r="WJM4" s="104"/>
      <c r="WJN4" s="104"/>
      <c r="WJO4" s="104"/>
      <c r="WJP4" s="104"/>
      <c r="WJQ4" s="104"/>
      <c r="WJR4" s="104"/>
      <c r="WJS4" s="104"/>
      <c r="WJT4" s="104"/>
      <c r="WJU4" s="104"/>
      <c r="WJV4" s="104"/>
      <c r="WJW4" s="104"/>
      <c r="WJX4" s="104"/>
      <c r="WJY4" s="104"/>
      <c r="WJZ4" s="104"/>
      <c r="WKA4" s="104"/>
      <c r="WKB4" s="104"/>
      <c r="WKC4" s="104"/>
      <c r="WKD4" s="104"/>
      <c r="WKE4" s="104"/>
      <c r="WKF4" s="104"/>
      <c r="WKG4" s="104"/>
      <c r="WKH4" s="104"/>
      <c r="WKI4" s="104"/>
      <c r="WKJ4" s="104"/>
      <c r="WKK4" s="104"/>
      <c r="WKL4" s="104"/>
      <c r="WKM4" s="104"/>
      <c r="WKN4" s="104"/>
      <c r="WKO4" s="104"/>
      <c r="WKP4" s="104"/>
      <c r="WKQ4" s="104"/>
      <c r="WKR4" s="104"/>
      <c r="WKS4" s="104"/>
      <c r="WKT4" s="104"/>
      <c r="WKU4" s="104"/>
      <c r="WKV4" s="104"/>
      <c r="WKW4" s="104"/>
      <c r="WKX4" s="104"/>
      <c r="WKY4" s="104"/>
      <c r="WKZ4" s="104"/>
      <c r="WLA4" s="104"/>
      <c r="WLB4" s="104"/>
      <c r="WLC4" s="104"/>
      <c r="WLD4" s="104"/>
      <c r="WLE4" s="104"/>
      <c r="WLF4" s="104"/>
      <c r="WLG4" s="104"/>
      <c r="WLH4" s="104"/>
      <c r="WLI4" s="104"/>
      <c r="WLJ4" s="104"/>
      <c r="WLK4" s="104"/>
      <c r="WLL4" s="104"/>
      <c r="WLM4" s="104"/>
      <c r="WLN4" s="104"/>
      <c r="WLO4" s="104"/>
      <c r="WLP4" s="104"/>
      <c r="WLQ4" s="104"/>
      <c r="WLR4" s="104"/>
      <c r="WLS4" s="104"/>
      <c r="WLT4" s="104"/>
      <c r="WLU4" s="104"/>
      <c r="WLV4" s="104"/>
      <c r="WLW4" s="104"/>
      <c r="WLX4" s="104"/>
      <c r="WLY4" s="104"/>
      <c r="WLZ4" s="104"/>
      <c r="WMA4" s="104"/>
      <c r="WMB4" s="104"/>
      <c r="WMC4" s="104"/>
      <c r="WMD4" s="104"/>
      <c r="WME4" s="104"/>
      <c r="WMF4" s="104"/>
      <c r="WMG4" s="104"/>
      <c r="WMH4" s="104"/>
      <c r="WMI4" s="104"/>
      <c r="WMJ4" s="104"/>
      <c r="WMK4" s="104"/>
      <c r="WML4" s="104"/>
      <c r="WMM4" s="104"/>
      <c r="WMN4" s="104"/>
      <c r="WMO4" s="104"/>
      <c r="WMP4" s="104"/>
      <c r="WMQ4" s="104"/>
      <c r="WMR4" s="104"/>
      <c r="WMS4" s="104"/>
      <c r="WMT4" s="104"/>
      <c r="WMU4" s="104"/>
      <c r="WMV4" s="104"/>
      <c r="WMW4" s="104"/>
      <c r="WMX4" s="104"/>
      <c r="WMY4" s="104"/>
      <c r="WMZ4" s="104"/>
      <c r="WNA4" s="104"/>
      <c r="WNB4" s="104"/>
      <c r="WNC4" s="104"/>
      <c r="WND4" s="104"/>
      <c r="WNE4" s="104"/>
      <c r="WNF4" s="104"/>
      <c r="WNG4" s="104"/>
      <c r="WNH4" s="104"/>
      <c r="WNI4" s="104"/>
      <c r="WNJ4" s="104"/>
      <c r="WNK4" s="104"/>
      <c r="WNL4" s="104"/>
      <c r="WNM4" s="104"/>
      <c r="WNN4" s="104"/>
      <c r="WNO4" s="104"/>
      <c r="WNP4" s="104"/>
      <c r="WNQ4" s="104"/>
      <c r="WNR4" s="104"/>
      <c r="WNS4" s="104"/>
      <c r="WNT4" s="104"/>
      <c r="WNU4" s="104"/>
      <c r="WNV4" s="104"/>
      <c r="WNW4" s="104"/>
      <c r="WNX4" s="104"/>
      <c r="WNY4" s="104"/>
      <c r="WNZ4" s="104"/>
      <c r="WOA4" s="104"/>
      <c r="WOB4" s="104"/>
      <c r="WOC4" s="104"/>
      <c r="WOD4" s="104"/>
      <c r="WOE4" s="104"/>
      <c r="WOF4" s="104"/>
      <c r="WOG4" s="104"/>
      <c r="WOH4" s="104"/>
      <c r="WOI4" s="104"/>
      <c r="WOJ4" s="104"/>
      <c r="WOK4" s="104"/>
      <c r="WOL4" s="104"/>
      <c r="WOM4" s="104"/>
      <c r="WON4" s="104"/>
      <c r="WOO4" s="104"/>
      <c r="WOP4" s="104"/>
      <c r="WOQ4" s="104"/>
      <c r="WOR4" s="104"/>
      <c r="WOS4" s="104"/>
      <c r="WOT4" s="104"/>
      <c r="WOU4" s="104"/>
      <c r="WOV4" s="104"/>
      <c r="WOW4" s="104"/>
      <c r="WOX4" s="104"/>
      <c r="WOY4" s="104"/>
      <c r="WOZ4" s="104"/>
      <c r="WPA4" s="104"/>
      <c r="WPB4" s="104"/>
      <c r="WPC4" s="104"/>
      <c r="WPD4" s="104"/>
      <c r="WPE4" s="104"/>
      <c r="WPF4" s="104"/>
      <c r="WPG4" s="104"/>
      <c r="WPH4" s="104"/>
      <c r="WPI4" s="104"/>
      <c r="WPJ4" s="104"/>
      <c r="WPK4" s="104"/>
      <c r="WPL4" s="104"/>
      <c r="WPM4" s="104"/>
      <c r="WPN4" s="104"/>
      <c r="WPO4" s="104"/>
      <c r="WPP4" s="104"/>
      <c r="WPQ4" s="104"/>
      <c r="WPR4" s="104"/>
      <c r="WPS4" s="104"/>
      <c r="WPT4" s="104"/>
      <c r="WPU4" s="104"/>
      <c r="WPV4" s="104"/>
      <c r="WPW4" s="104"/>
      <c r="WPX4" s="104"/>
      <c r="WPY4" s="104"/>
      <c r="WPZ4" s="104"/>
      <c r="WQA4" s="104"/>
      <c r="WQB4" s="104"/>
      <c r="WQC4" s="104"/>
      <c r="WQD4" s="104"/>
      <c r="WQE4" s="104"/>
      <c r="WQF4" s="104"/>
      <c r="WQG4" s="104"/>
      <c r="WQH4" s="104"/>
      <c r="WQI4" s="104"/>
      <c r="WQJ4" s="104"/>
      <c r="WQK4" s="104"/>
      <c r="WQL4" s="104"/>
      <c r="WQM4" s="104"/>
      <c r="WQN4" s="104"/>
      <c r="WQO4" s="104"/>
      <c r="WQP4" s="104"/>
      <c r="WQQ4" s="104"/>
      <c r="WQR4" s="104"/>
      <c r="WQS4" s="104"/>
      <c r="WQT4" s="104"/>
      <c r="WQU4" s="104"/>
      <c r="WQV4" s="104"/>
      <c r="WQW4" s="104"/>
      <c r="WQX4" s="104"/>
      <c r="WQY4" s="104"/>
      <c r="WQZ4" s="104"/>
      <c r="WRA4" s="104"/>
      <c r="WRB4" s="104"/>
      <c r="WRC4" s="104"/>
      <c r="WRD4" s="104"/>
      <c r="WRE4" s="104"/>
      <c r="WRF4" s="104"/>
      <c r="WRG4" s="104"/>
      <c r="WRH4" s="104"/>
      <c r="WRI4" s="104"/>
      <c r="WRJ4" s="104"/>
      <c r="WRK4" s="104"/>
      <c r="WRL4" s="104"/>
      <c r="WRM4" s="104"/>
      <c r="WRN4" s="104"/>
      <c r="WRO4" s="104"/>
      <c r="WRP4" s="104"/>
      <c r="WRQ4" s="104"/>
      <c r="WRR4" s="104"/>
      <c r="WRS4" s="104"/>
      <c r="WRT4" s="104"/>
      <c r="WRU4" s="104"/>
      <c r="WRV4" s="104"/>
      <c r="WRW4" s="104"/>
      <c r="WRX4" s="104"/>
      <c r="WRY4" s="104"/>
      <c r="WRZ4" s="104"/>
      <c r="WSA4" s="104"/>
      <c r="WSB4" s="104"/>
      <c r="WSC4" s="104"/>
      <c r="WSD4" s="104"/>
      <c r="WSE4" s="104"/>
      <c r="WSF4" s="104"/>
      <c r="WSG4" s="104"/>
      <c r="WSH4" s="104"/>
      <c r="WSI4" s="104"/>
      <c r="WSJ4" s="104"/>
      <c r="WSK4" s="104"/>
      <c r="WSL4" s="104"/>
      <c r="WSM4" s="104"/>
      <c r="WSN4" s="104"/>
      <c r="WSO4" s="104"/>
      <c r="WSP4" s="104"/>
      <c r="WSQ4" s="104"/>
      <c r="WSR4" s="104"/>
      <c r="WSS4" s="104"/>
      <c r="WST4" s="104"/>
      <c r="WSU4" s="104"/>
      <c r="WSV4" s="104"/>
      <c r="WSW4" s="104"/>
      <c r="WSX4" s="104"/>
      <c r="WSY4" s="104"/>
      <c r="WSZ4" s="104"/>
      <c r="WTA4" s="104"/>
      <c r="WTB4" s="104"/>
      <c r="WTC4" s="104"/>
      <c r="WTD4" s="104"/>
      <c r="WTE4" s="104"/>
      <c r="WTF4" s="104"/>
      <c r="WTG4" s="104"/>
      <c r="WTH4" s="104"/>
      <c r="WTI4" s="104"/>
      <c r="WTJ4" s="104"/>
      <c r="WTK4" s="104"/>
      <c r="WTL4" s="104"/>
      <c r="WTM4" s="104"/>
      <c r="WTN4" s="104"/>
      <c r="WTO4" s="104"/>
      <c r="WTP4" s="104"/>
      <c r="WTQ4" s="104"/>
      <c r="WTR4" s="104"/>
      <c r="WTS4" s="104"/>
      <c r="WTT4" s="104"/>
      <c r="WTU4" s="104"/>
      <c r="WTV4" s="104"/>
      <c r="WTW4" s="104"/>
      <c r="WTX4" s="104"/>
      <c r="WTY4" s="104"/>
      <c r="WTZ4" s="104"/>
      <c r="WUA4" s="104"/>
      <c r="WUB4" s="104"/>
      <c r="WUC4" s="104"/>
      <c r="WUD4" s="104"/>
      <c r="WUE4" s="104"/>
      <c r="WUF4" s="104"/>
      <c r="WUG4" s="104"/>
      <c r="WUH4" s="104"/>
      <c r="WUI4" s="104"/>
      <c r="WUJ4" s="104"/>
      <c r="WUK4" s="104"/>
      <c r="WUL4" s="104"/>
      <c r="WUM4" s="104"/>
      <c r="WUN4" s="104"/>
      <c r="WUO4" s="104"/>
      <c r="WUP4" s="104"/>
      <c r="WUQ4" s="104"/>
      <c r="WUR4" s="104"/>
      <c r="WUS4" s="104"/>
      <c r="WUT4" s="104"/>
      <c r="WUU4" s="104"/>
      <c r="WUV4" s="104"/>
      <c r="WUW4" s="104"/>
      <c r="WUX4" s="104"/>
      <c r="WUY4" s="104"/>
      <c r="WUZ4" s="104"/>
      <c r="WVA4" s="104"/>
      <c r="WVB4" s="104"/>
      <c r="WVC4" s="104"/>
      <c r="WVD4" s="104"/>
      <c r="WVE4" s="104"/>
      <c r="WVF4" s="104"/>
      <c r="WVG4" s="104"/>
      <c r="WVH4" s="104"/>
      <c r="WVI4" s="104"/>
      <c r="WVJ4" s="104"/>
      <c r="WVK4" s="104"/>
      <c r="WVL4" s="104"/>
      <c r="WVM4" s="104"/>
      <c r="WVN4" s="104"/>
      <c r="WVO4" s="104"/>
      <c r="WVP4" s="104"/>
      <c r="WVQ4" s="104"/>
      <c r="WVR4" s="104"/>
      <c r="WVS4" s="104"/>
      <c r="WVT4" s="104"/>
      <c r="WVU4" s="104"/>
      <c r="WVV4" s="104"/>
      <c r="WVW4" s="104"/>
      <c r="WVX4" s="104"/>
      <c r="WVY4" s="104"/>
      <c r="WVZ4" s="104"/>
      <c r="WWA4" s="104"/>
      <c r="WWB4" s="104"/>
      <c r="WWC4" s="104"/>
      <c r="WWD4" s="104"/>
      <c r="WWE4" s="104"/>
      <c r="WWF4" s="104"/>
      <c r="WWG4" s="104"/>
      <c r="WWH4" s="104"/>
      <c r="WWI4" s="104"/>
      <c r="WWJ4" s="104"/>
      <c r="WWK4" s="104"/>
      <c r="WWL4" s="104"/>
      <c r="WWM4" s="104"/>
      <c r="WWN4" s="104"/>
      <c r="WWO4" s="104"/>
      <c r="WWP4" s="104"/>
      <c r="WWQ4" s="104"/>
      <c r="WWR4" s="104"/>
      <c r="WWS4" s="104"/>
      <c r="WWT4" s="104"/>
      <c r="WWU4" s="104"/>
      <c r="WWV4" s="104"/>
      <c r="WWW4" s="104"/>
      <c r="WWX4" s="104"/>
      <c r="WWY4" s="104"/>
      <c r="WWZ4" s="104"/>
      <c r="WXA4" s="104"/>
      <c r="WXB4" s="104"/>
      <c r="WXC4" s="104"/>
      <c r="WXD4" s="104"/>
      <c r="WXE4" s="104"/>
      <c r="WXF4" s="104"/>
      <c r="WXG4" s="104"/>
      <c r="WXH4" s="104"/>
      <c r="WXI4" s="104"/>
      <c r="WXJ4" s="104"/>
      <c r="WXK4" s="104"/>
      <c r="WXL4" s="104"/>
      <c r="WXM4" s="104"/>
      <c r="WXN4" s="104"/>
      <c r="WXO4" s="104"/>
      <c r="WXP4" s="104"/>
      <c r="WXQ4" s="104"/>
      <c r="WXR4" s="104"/>
      <c r="WXS4" s="104"/>
      <c r="WXT4" s="104"/>
      <c r="WXU4" s="104"/>
      <c r="WXV4" s="104"/>
      <c r="WXW4" s="104"/>
      <c r="WXX4" s="104"/>
      <c r="WXY4" s="104"/>
      <c r="WXZ4" s="104"/>
      <c r="WYA4" s="104"/>
      <c r="WYB4" s="104"/>
      <c r="WYC4" s="104"/>
      <c r="WYD4" s="104"/>
      <c r="WYE4" s="104"/>
      <c r="WYF4" s="104"/>
      <c r="WYG4" s="104"/>
      <c r="WYH4" s="104"/>
      <c r="WYI4" s="104"/>
      <c r="WYJ4" s="104"/>
      <c r="WYK4" s="104"/>
      <c r="WYL4" s="104"/>
      <c r="WYM4" s="104"/>
      <c r="WYN4" s="104"/>
      <c r="WYO4" s="104"/>
      <c r="WYP4" s="104"/>
      <c r="WYQ4" s="104"/>
      <c r="WYR4" s="104"/>
      <c r="WYS4" s="104"/>
      <c r="WYT4" s="104"/>
      <c r="WYU4" s="104"/>
      <c r="WYV4" s="104"/>
      <c r="WYW4" s="104"/>
      <c r="WYX4" s="104"/>
      <c r="WYY4" s="104"/>
      <c r="WYZ4" s="104"/>
      <c r="WZA4" s="104"/>
      <c r="WZB4" s="104"/>
      <c r="WZC4" s="104"/>
      <c r="WZD4" s="104"/>
      <c r="WZE4" s="104"/>
      <c r="WZF4" s="104"/>
      <c r="WZG4" s="104"/>
      <c r="WZH4" s="104"/>
      <c r="WZI4" s="104"/>
      <c r="WZJ4" s="104"/>
      <c r="WZK4" s="104"/>
      <c r="WZL4" s="104"/>
      <c r="WZM4" s="104"/>
      <c r="WZN4" s="104"/>
      <c r="WZO4" s="104"/>
      <c r="WZP4" s="104"/>
      <c r="WZQ4" s="104"/>
      <c r="WZR4" s="104"/>
      <c r="WZS4" s="104"/>
      <c r="WZT4" s="104"/>
      <c r="WZU4" s="104"/>
      <c r="WZV4" s="104"/>
      <c r="WZW4" s="104"/>
      <c r="WZX4" s="104"/>
      <c r="WZY4" s="104"/>
      <c r="WZZ4" s="104"/>
      <c r="XAA4" s="104"/>
      <c r="XAB4" s="104"/>
      <c r="XAC4" s="104"/>
      <c r="XAD4" s="104"/>
      <c r="XAE4" s="104"/>
      <c r="XAF4" s="104"/>
      <c r="XAG4" s="104"/>
      <c r="XAH4" s="104"/>
      <c r="XAI4" s="104"/>
      <c r="XAJ4" s="104"/>
      <c r="XAK4" s="104"/>
      <c r="XAL4" s="104"/>
      <c r="XAM4" s="104"/>
      <c r="XAN4" s="104"/>
      <c r="XAO4" s="104"/>
      <c r="XAP4" s="104"/>
      <c r="XAQ4" s="104"/>
      <c r="XAR4" s="104"/>
      <c r="XAS4" s="104"/>
      <c r="XAT4" s="104"/>
      <c r="XAU4" s="104"/>
      <c r="XAV4" s="104"/>
      <c r="XAW4" s="104"/>
      <c r="XAX4" s="104"/>
      <c r="XAY4" s="104"/>
      <c r="XAZ4" s="104"/>
      <c r="XBA4" s="104"/>
      <c r="XBB4" s="104"/>
      <c r="XBC4" s="104"/>
      <c r="XBD4" s="104"/>
      <c r="XBE4" s="104"/>
      <c r="XBF4" s="104"/>
      <c r="XBG4" s="104"/>
      <c r="XBH4" s="104"/>
      <c r="XBI4" s="104"/>
      <c r="XBJ4" s="104"/>
      <c r="XBK4" s="104"/>
      <c r="XBL4" s="104"/>
      <c r="XBM4" s="104"/>
      <c r="XBN4" s="104"/>
      <c r="XBO4" s="104"/>
      <c r="XBP4" s="104"/>
      <c r="XBQ4" s="104"/>
      <c r="XBR4" s="104"/>
      <c r="XBS4" s="104"/>
      <c r="XBT4" s="104"/>
      <c r="XBU4" s="104"/>
      <c r="XBV4" s="104"/>
      <c r="XBW4" s="104"/>
      <c r="XBX4" s="104"/>
      <c r="XBY4" s="104"/>
      <c r="XBZ4" s="104"/>
      <c r="XCA4" s="104"/>
      <c r="XCB4" s="104"/>
      <c r="XCC4" s="104"/>
      <c r="XCD4" s="104"/>
      <c r="XCE4" s="104"/>
      <c r="XCF4" s="104"/>
      <c r="XCG4" s="104"/>
      <c r="XCH4" s="104"/>
      <c r="XCI4" s="104"/>
      <c r="XCJ4" s="104"/>
      <c r="XCK4" s="104"/>
      <c r="XCL4" s="104"/>
      <c r="XCM4" s="104"/>
      <c r="XCN4" s="104"/>
      <c r="XCO4" s="104"/>
      <c r="XCP4" s="104"/>
      <c r="XCQ4" s="104"/>
      <c r="XCR4" s="104"/>
      <c r="XCS4" s="104"/>
      <c r="XCT4" s="104"/>
      <c r="XCU4" s="104"/>
      <c r="XCV4" s="104"/>
      <c r="XCW4" s="104"/>
      <c r="XCX4" s="104"/>
      <c r="XCY4" s="104"/>
      <c r="XCZ4" s="104"/>
      <c r="XDA4" s="104"/>
      <c r="XDB4" s="104"/>
      <c r="XDC4" s="104"/>
      <c r="XDD4" s="104"/>
      <c r="XDE4" s="104"/>
      <c r="XDF4" s="104"/>
      <c r="XDG4" s="104"/>
      <c r="XDH4" s="104"/>
      <c r="XDI4" s="104"/>
      <c r="XDJ4" s="104"/>
      <c r="XDK4" s="104"/>
      <c r="XDL4" s="104"/>
      <c r="XDM4" s="104"/>
      <c r="XDN4" s="104"/>
      <c r="XDO4" s="104"/>
      <c r="XDP4" s="104"/>
      <c r="XDQ4" s="104"/>
      <c r="XDR4" s="104"/>
      <c r="XDS4" s="104"/>
      <c r="XDT4" s="104"/>
      <c r="XDU4" s="104"/>
      <c r="XDV4" s="104"/>
      <c r="XDW4" s="104"/>
      <c r="XDX4" s="104"/>
      <c r="XDY4" s="104"/>
      <c r="XDZ4" s="104"/>
      <c r="XEA4" s="104"/>
      <c r="XEB4" s="104"/>
      <c r="XEC4" s="104"/>
      <c r="XED4" s="104"/>
      <c r="XEE4" s="104"/>
      <c r="XEF4" s="104"/>
      <c r="XEG4" s="104"/>
      <c r="XEH4" s="104"/>
      <c r="XEI4" s="104"/>
      <c r="XEJ4" s="104"/>
      <c r="XEK4" s="104"/>
      <c r="XEL4" s="104"/>
      <c r="XEM4" s="104"/>
      <c r="XEN4" s="104"/>
      <c r="XEO4" s="104"/>
      <c r="XEP4" s="104"/>
      <c r="XEQ4" s="104"/>
      <c r="XER4" s="104"/>
      <c r="XES4" s="104"/>
      <c r="XET4" s="104"/>
      <c r="XEU4" s="104"/>
      <c r="XEV4" s="104"/>
      <c r="XEW4" s="104"/>
      <c r="XEX4" s="104"/>
      <c r="XEY4" s="104"/>
      <c r="XEZ4" s="104"/>
      <c r="XFA4" s="104"/>
      <c r="XFB4" s="104"/>
      <c r="XFC4" s="104"/>
      <c r="XFD4" s="104"/>
    </row>
    <row r="5" spans="1:16384" ht="14.1" customHeight="1" thickBot="1" x14ac:dyDescent="0.25"/>
    <row r="6" spans="1:16384" ht="14.1" hidden="1" customHeight="1" thickBot="1" x14ac:dyDescent="0.25">
      <c r="D6" s="50"/>
      <c r="E6">
        <v>1</v>
      </c>
      <c r="F6">
        <v>2</v>
      </c>
      <c r="G6">
        <v>3</v>
      </c>
      <c r="H6">
        <v>4</v>
      </c>
      <c r="I6">
        <v>5</v>
      </c>
      <c r="J6">
        <v>6</v>
      </c>
      <c r="K6">
        <v>7</v>
      </c>
      <c r="L6">
        <v>8</v>
      </c>
      <c r="M6">
        <v>9</v>
      </c>
      <c r="N6">
        <v>10</v>
      </c>
      <c r="O6">
        <v>11</v>
      </c>
      <c r="P6">
        <v>12</v>
      </c>
    </row>
    <row r="7" spans="1:16384" ht="33.6" customHeight="1" thickBot="1" x14ac:dyDescent="0.25">
      <c r="C7" s="172" t="str">
        <f>"Resumo de indicadores de rotatividade (mensal) para "&amp;Cad_Inicial!$D$8</f>
        <v>Resumo de indicadores de rotatividade (mensal) para 2015</v>
      </c>
      <c r="D7" s="173"/>
      <c r="E7" s="173"/>
      <c r="F7" s="173"/>
      <c r="G7" s="173"/>
      <c r="H7" s="173"/>
      <c r="I7" s="173"/>
      <c r="J7" s="173"/>
      <c r="K7" s="173"/>
      <c r="L7" s="173"/>
      <c r="M7" s="173"/>
      <c r="N7" s="173"/>
      <c r="O7" s="173"/>
      <c r="P7" s="173"/>
      <c r="Q7" s="173"/>
      <c r="R7" s="174"/>
    </row>
    <row r="8" spans="1:16384" ht="33.6" customHeight="1" thickBot="1" x14ac:dyDescent="0.25">
      <c r="C8" s="143" t="s">
        <v>137</v>
      </c>
      <c r="D8" s="144"/>
      <c r="E8" s="41" t="s">
        <v>143</v>
      </c>
      <c r="F8" s="41" t="s">
        <v>144</v>
      </c>
      <c r="G8" s="41" t="s">
        <v>145</v>
      </c>
      <c r="H8" s="41" t="s">
        <v>146</v>
      </c>
      <c r="I8" s="41" t="s">
        <v>147</v>
      </c>
      <c r="J8" s="41" t="s">
        <v>148</v>
      </c>
      <c r="K8" s="41" t="s">
        <v>149</v>
      </c>
      <c r="L8" s="41" t="s">
        <v>150</v>
      </c>
      <c r="M8" s="41" t="s">
        <v>151</v>
      </c>
      <c r="N8" s="41" t="s">
        <v>152</v>
      </c>
      <c r="O8" s="41" t="s">
        <v>153</v>
      </c>
      <c r="P8" s="41" t="s">
        <v>154</v>
      </c>
      <c r="Q8" s="41" t="s">
        <v>155</v>
      </c>
      <c r="R8" s="12" t="s">
        <v>156</v>
      </c>
    </row>
    <row r="9" spans="1:16384" ht="33.6" customHeight="1" thickBot="1" x14ac:dyDescent="0.25">
      <c r="C9" s="143" t="s">
        <v>157</v>
      </c>
      <c r="D9" s="144"/>
      <c r="E9" s="49">
        <f ca="1">IF(ISERROR(IF(AND(Cad_Inicial!$D$8&gt;=YEAR(TODAY()),MONTH(TODAY())&lt;E$6),"",COUNTIFS(Cad_Func!$W$8:$W$208,Cad_Inicial!$D$8,Cad_Func!$X$8:$X$208,E$6))),"",IF(AND(Cad_Inicial!$D$8&gt;=YEAR(TODAY()),MONTH(TODAY())&lt;E$6),"",COUNTIFS(Cad_Func!$W$8:$W$208,Cad_Inicial!$D$8,Cad_Func!$X$8:$X$208,E$6)))</f>
        <v>1</v>
      </c>
      <c r="F9" s="49">
        <f ca="1">IF(ISERROR(IF(AND(Cad_Inicial!$D$8&gt;=YEAR(TODAY()),MONTH(TODAY())&lt;F$6),"",COUNTIFS(Cad_Func!$W$8:$W$208,Cad_Inicial!$D$8,Cad_Func!$X$8:$X$208,F$6))),"",IF(AND(Cad_Inicial!$D$8&gt;=YEAR(TODAY()),MONTH(TODAY())&lt;F$6),"",COUNTIFS(Cad_Func!$W$8:$W$208,Cad_Inicial!$D$8,Cad_Func!$X$8:$X$208,F$6)))</f>
        <v>2</v>
      </c>
      <c r="G9" s="49">
        <f ca="1">IF(ISERROR(IF(AND(Cad_Inicial!$D$8&gt;=YEAR(TODAY()),MONTH(TODAY())&lt;G$6),"",COUNTIFS(Cad_Func!$W$8:$W$208,Cad_Inicial!$D$8,Cad_Func!$X$8:$X$208,G$6))),"",IF(AND(Cad_Inicial!$D$8&gt;=YEAR(TODAY()),MONTH(TODAY())&lt;G$6),"",COUNTIFS(Cad_Func!$W$8:$W$208,Cad_Inicial!$D$8,Cad_Func!$X$8:$X$208,G$6)))</f>
        <v>0</v>
      </c>
      <c r="H9" s="49">
        <f ca="1">IF(ISERROR(IF(AND(Cad_Inicial!$D$8&gt;=YEAR(TODAY()),MONTH(TODAY())&lt;H$6),"",COUNTIFS(Cad_Func!$W$8:$W$208,Cad_Inicial!$D$8,Cad_Func!$X$8:$X$208,H$6))),"",IF(AND(Cad_Inicial!$D$8&gt;=YEAR(TODAY()),MONTH(TODAY())&lt;H$6),"",COUNTIFS(Cad_Func!$W$8:$W$208,Cad_Inicial!$D$8,Cad_Func!$X$8:$X$208,H$6)))</f>
        <v>0</v>
      </c>
      <c r="I9" s="49">
        <f ca="1">IF(ISERROR(IF(AND(Cad_Inicial!$D$8&gt;=YEAR(TODAY()),MONTH(TODAY())&lt;I$6),"",COUNTIFS(Cad_Func!$W$8:$W$208,Cad_Inicial!$D$8,Cad_Func!$X$8:$X$208,I$6))),"",IF(AND(Cad_Inicial!$D$8&gt;=YEAR(TODAY()),MONTH(TODAY())&lt;I$6),"",COUNTIFS(Cad_Func!$W$8:$W$208,Cad_Inicial!$D$8,Cad_Func!$X$8:$X$208,I$6)))</f>
        <v>0</v>
      </c>
      <c r="J9" s="49">
        <f ca="1">IF(ISERROR(IF(AND(Cad_Inicial!$D$8&gt;=YEAR(TODAY()),MONTH(TODAY())&lt;J$6),"",COUNTIFS(Cad_Func!$W$8:$W$208,Cad_Inicial!$D$8,Cad_Func!$X$8:$X$208,J$6))),"",IF(AND(Cad_Inicial!$D$8&gt;=YEAR(TODAY()),MONTH(TODAY())&lt;J$6),"",COUNTIFS(Cad_Func!$W$8:$W$208,Cad_Inicial!$D$8,Cad_Func!$X$8:$X$208,J$6)))</f>
        <v>0</v>
      </c>
      <c r="K9" s="49">
        <f ca="1">IF(ISERROR(IF(AND(Cad_Inicial!$D$8&gt;=YEAR(TODAY()),MONTH(TODAY())&lt;K$6),"",COUNTIFS(Cad_Func!$W$8:$W$208,Cad_Inicial!$D$8,Cad_Func!$X$8:$X$208,K$6))),"",IF(AND(Cad_Inicial!$D$8&gt;=YEAR(TODAY()),MONTH(TODAY())&lt;K$6),"",COUNTIFS(Cad_Func!$W$8:$W$208,Cad_Inicial!$D$8,Cad_Func!$X$8:$X$208,K$6)))</f>
        <v>0</v>
      </c>
      <c r="L9" s="49">
        <f ca="1">IF(ISERROR(IF(AND(Cad_Inicial!$D$8&gt;=YEAR(TODAY()),MONTH(TODAY())&lt;L$6),"",COUNTIFS(Cad_Func!$W$8:$W$208,Cad_Inicial!$D$8,Cad_Func!$X$8:$X$208,L$6))),"",IF(AND(Cad_Inicial!$D$8&gt;=YEAR(TODAY()),MONTH(TODAY())&lt;L$6),"",COUNTIFS(Cad_Func!$W$8:$W$208,Cad_Inicial!$D$8,Cad_Func!$X$8:$X$208,L$6)))</f>
        <v>0</v>
      </c>
      <c r="M9" s="49">
        <f ca="1">IF(ISERROR(IF(AND(Cad_Inicial!$D$8&gt;=YEAR(TODAY()),MONTH(TODAY())&lt;M$6),"",COUNTIFS(Cad_Func!$W$8:$W$208,Cad_Inicial!$D$8,Cad_Func!$X$8:$X$208,M$6))),"",IF(AND(Cad_Inicial!$D$8&gt;=YEAR(TODAY()),MONTH(TODAY())&lt;M$6),"",COUNTIFS(Cad_Func!$W$8:$W$208,Cad_Inicial!$D$8,Cad_Func!$X$8:$X$208,M$6)))</f>
        <v>0</v>
      </c>
      <c r="N9" s="49">
        <f ca="1">IF(ISERROR(IF(AND(Cad_Inicial!$D$8&gt;=YEAR(TODAY()),MONTH(TODAY())&lt;N$6),"",COUNTIFS(Cad_Func!$W$8:$W$208,Cad_Inicial!$D$8,Cad_Func!$X$8:$X$208,N$6))),"",IF(AND(Cad_Inicial!$D$8&gt;=YEAR(TODAY()),MONTH(TODAY())&lt;N$6),"",COUNTIFS(Cad_Func!$W$8:$W$208,Cad_Inicial!$D$8,Cad_Func!$X$8:$X$208,N$6)))</f>
        <v>0</v>
      </c>
      <c r="O9" s="49">
        <f ca="1">IF(ISERROR(IF(AND(Cad_Inicial!$D$8&gt;=YEAR(TODAY()),MONTH(TODAY())&lt;O$6),"",COUNTIFS(Cad_Func!$W$8:$W$208,Cad_Inicial!$D$8,Cad_Func!$X$8:$X$208,O$6))),"",IF(AND(Cad_Inicial!$D$8&gt;=YEAR(TODAY()),MONTH(TODAY())&lt;O$6),"",COUNTIFS(Cad_Func!$W$8:$W$208,Cad_Inicial!$D$8,Cad_Func!$X$8:$X$208,O$6)))</f>
        <v>0</v>
      </c>
      <c r="P9" s="49">
        <f ca="1">IF(ISERROR(IF(AND(Cad_Inicial!$D$8&gt;=YEAR(TODAY()),MONTH(TODAY())&lt;P$6),"",COUNTIFS(Cad_Func!$W$8:$W$208,Cad_Inicial!$D$8,Cad_Func!$X$8:$X$208,P$6))),"",IF(AND(Cad_Inicial!$D$8&gt;=YEAR(TODAY()),MONTH(TODAY())&lt;P$6),"",COUNTIFS(Cad_Func!$W$8:$W$208,Cad_Inicial!$D$8,Cad_Func!$X$8:$X$208,P$6)))</f>
        <v>0</v>
      </c>
      <c r="Q9" s="44">
        <f ca="1">IF(ISERROR(ROUND(AVERAGE(E9:P9),2)),"",ROUND(AVERAGE(E9:P9),2))</f>
        <v>0.25</v>
      </c>
      <c r="R9" s="45">
        <f ca="1">SUM(E9:P9)</f>
        <v>3</v>
      </c>
    </row>
    <row r="10" spans="1:16384" ht="33.6" customHeight="1" thickBot="1" x14ac:dyDescent="0.25">
      <c r="C10" s="143" t="s">
        <v>138</v>
      </c>
      <c r="D10" s="144"/>
      <c r="E10" s="49">
        <f ca="1">IF(ISERROR(IF(AND(Cad_Inicial!$D$8&gt;=YEAR(TODAY()),MONTH(TODAY())&lt;E$6),"",SUM(E16:E23))),"",IF(AND(Cad_Inicial!$D$8&gt;=YEAR(TODAY()),MONTH(TODAY())&lt;E$6),"",SUM(E16:E23)))</f>
        <v>0</v>
      </c>
      <c r="F10" s="49">
        <f ca="1">IF(ISERROR(IF(AND(Cad_Inicial!$D$8&gt;=YEAR(TODAY()),MONTH(TODAY())&lt;F$6),"",SUM(F16:F23))),"",IF(AND(Cad_Inicial!$D$8&gt;=YEAR(TODAY()),MONTH(TODAY())&lt;F$6),"",SUM(F16:F23)))</f>
        <v>0</v>
      </c>
      <c r="G10" s="49">
        <f ca="1">IF(ISERROR(IF(AND(Cad_Inicial!$D$8&gt;=YEAR(TODAY()),MONTH(TODAY())&lt;G$6),"",SUM(G16:G23))),"",IF(AND(Cad_Inicial!$D$8&gt;=YEAR(TODAY()),MONTH(TODAY())&lt;G$6),"",SUM(G16:G23)))</f>
        <v>1</v>
      </c>
      <c r="H10" s="49">
        <f ca="1">IF(ISERROR(IF(AND(Cad_Inicial!$D$8&gt;=YEAR(TODAY()),MONTH(TODAY())&lt;H$6),"",SUM(H16:H23))),"",IF(AND(Cad_Inicial!$D$8&gt;=YEAR(TODAY()),MONTH(TODAY())&lt;H$6),"",SUM(H16:H23)))</f>
        <v>0</v>
      </c>
      <c r="I10" s="49">
        <f ca="1">IF(ISERROR(IF(AND(Cad_Inicial!$D$8&gt;=YEAR(TODAY()),MONTH(TODAY())&lt;I$6),"",SUM(I16:I23))),"",IF(AND(Cad_Inicial!$D$8&gt;=YEAR(TODAY()),MONTH(TODAY())&lt;I$6),"",SUM(I16:I23)))</f>
        <v>0</v>
      </c>
      <c r="J10" s="49">
        <f ca="1">IF(ISERROR(IF(AND(Cad_Inicial!$D$8&gt;=YEAR(TODAY()),MONTH(TODAY())&lt;J$6),"",SUM(J16:J23))),"",IF(AND(Cad_Inicial!$D$8&gt;=YEAR(TODAY()),MONTH(TODAY())&lt;J$6),"",SUM(J16:J23)))</f>
        <v>0</v>
      </c>
      <c r="K10" s="49">
        <f ca="1">IF(ISERROR(IF(AND(Cad_Inicial!$D$8&gt;=YEAR(TODAY()),MONTH(TODAY())&lt;K$6),"",SUM(K16:K23))),"",IF(AND(Cad_Inicial!$D$8&gt;=YEAR(TODAY()),MONTH(TODAY())&lt;K$6),"",SUM(K16:K23)))</f>
        <v>0</v>
      </c>
      <c r="L10" s="49">
        <f ca="1">IF(ISERROR(IF(AND(Cad_Inicial!$D$8&gt;=YEAR(TODAY()),MONTH(TODAY())&lt;L$6),"",SUM(L16:L23))),"",IF(AND(Cad_Inicial!$D$8&gt;=YEAR(TODAY()),MONTH(TODAY())&lt;L$6),"",SUM(L16:L23)))</f>
        <v>0</v>
      </c>
      <c r="M10" s="49">
        <f ca="1">IF(ISERROR(IF(AND(Cad_Inicial!$D$8&gt;=YEAR(TODAY()),MONTH(TODAY())&lt;M$6),"",SUM(M16:M23))),"",IF(AND(Cad_Inicial!$D$8&gt;=YEAR(TODAY()),MONTH(TODAY())&lt;M$6),"",SUM(M16:M23)))</f>
        <v>0</v>
      </c>
      <c r="N10" s="49">
        <f ca="1">IF(ISERROR(IF(AND(Cad_Inicial!$D$8&gt;=YEAR(TODAY()),MONTH(TODAY())&lt;N$6),"",SUM(N16:N23))),"",IF(AND(Cad_Inicial!$D$8&gt;=YEAR(TODAY()),MONTH(TODAY())&lt;N$6),"",SUM(N16:N23)))</f>
        <v>0</v>
      </c>
      <c r="O10" s="49">
        <f ca="1">IF(ISERROR(IF(AND(Cad_Inicial!$D$8&gt;=YEAR(TODAY()),MONTH(TODAY())&lt;O$6),"",SUM(O16:O23))),"",IF(AND(Cad_Inicial!$D$8&gt;=YEAR(TODAY()),MONTH(TODAY())&lt;O$6),"",SUM(O16:O23)))</f>
        <v>0</v>
      </c>
      <c r="P10" s="49">
        <f ca="1">IF(ISERROR(IF(AND(Cad_Inicial!$D$8&gt;=YEAR(TODAY()),MONTH(TODAY())&lt;P$6),"",SUM(P16:P23))),"",IF(AND(Cad_Inicial!$D$8&gt;=YEAR(TODAY()),MONTH(TODAY())&lt;P$6),"",SUM(P16:P23)))</f>
        <v>0</v>
      </c>
      <c r="Q10" s="44">
        <f ca="1">IF(ISERROR(ROUND(AVERAGE(E10:P10),2)),"",ROUND(AVERAGE(E10:P10),2))</f>
        <v>0.08</v>
      </c>
      <c r="R10" s="45">
        <f ca="1">SUM(E10:P10)</f>
        <v>1</v>
      </c>
    </row>
    <row r="11" spans="1:16384" ht="33.6" customHeight="1" thickBot="1" x14ac:dyDescent="0.25">
      <c r="C11" s="143" t="s">
        <v>139</v>
      </c>
      <c r="D11" s="144"/>
      <c r="E11" s="49">
        <f t="shared" ref="E11:G11" ca="1" si="0">IF(ISERROR(E13-E12),"",E13-E12)</f>
        <v>1</v>
      </c>
      <c r="F11" s="49">
        <f t="shared" ca="1" si="0"/>
        <v>2</v>
      </c>
      <c r="G11" s="49">
        <f t="shared" ca="1" si="0"/>
        <v>-1</v>
      </c>
      <c r="H11" s="49">
        <f ca="1">IF(ISERROR(H13-H12),"",H13-H12)</f>
        <v>0</v>
      </c>
      <c r="I11" s="49">
        <f t="shared" ref="I11:R11" ca="1" si="1">IF(ISERROR(I13-I12),"",I13-I12)</f>
        <v>0</v>
      </c>
      <c r="J11" s="49">
        <f t="shared" ca="1" si="1"/>
        <v>0</v>
      </c>
      <c r="K11" s="49">
        <f t="shared" ca="1" si="1"/>
        <v>0</v>
      </c>
      <c r="L11" s="49">
        <f t="shared" ca="1" si="1"/>
        <v>0</v>
      </c>
      <c r="M11" s="49">
        <f t="shared" ca="1" si="1"/>
        <v>0</v>
      </c>
      <c r="N11" s="49">
        <f t="shared" ca="1" si="1"/>
        <v>0</v>
      </c>
      <c r="O11" s="49">
        <f t="shared" ca="1" si="1"/>
        <v>0</v>
      </c>
      <c r="P11" s="49">
        <f t="shared" ca="1" si="1"/>
        <v>0</v>
      </c>
      <c r="Q11" s="44">
        <f ca="1">IF(ISERROR(ROUND(AVERAGE(E11:P11),2)),"",ROUND(AVERAGE(E11:P11),2))</f>
        <v>0.17</v>
      </c>
      <c r="R11" s="45">
        <f t="shared" ca="1" si="1"/>
        <v>0</v>
      </c>
    </row>
    <row r="12" spans="1:16384" ht="33.6" customHeight="1" thickBot="1" x14ac:dyDescent="0.25">
      <c r="C12" s="143" t="s">
        <v>140</v>
      </c>
      <c r="D12" s="144"/>
      <c r="E12" s="49">
        <f>IF(ISERROR(SUM(Cad_Func!$AB$8:$AB$208)),"",SUM(Cad_Func!$AB$8:$AB$208))</f>
        <v>9</v>
      </c>
      <c r="F12" s="49">
        <f ca="1">IF(ISERROR(IF(AND(Cad_Inicial!$D$8&gt;=YEAR(TODAY()),MONTH(TODAY())&lt;F$6),"",E13)),"",IF(AND(Cad_Inicial!$D$8&gt;=YEAR(TODAY()),MONTH(TODAY())&lt;F$6),"",E13))</f>
        <v>10</v>
      </c>
      <c r="G12" s="49">
        <f ca="1">IF(ISERROR(IF(AND(Cad_Inicial!$D$8&gt;=YEAR(TODAY()),MONTH(TODAY())&lt;G$6),"",F13)),"",IF(AND(Cad_Inicial!$D$8&gt;=YEAR(TODAY()),MONTH(TODAY())&lt;G$6),"",F13))</f>
        <v>12</v>
      </c>
      <c r="H12" s="49">
        <f ca="1">IF(ISERROR(IF(AND(Cad_Inicial!$D$8&gt;=YEAR(TODAY()),MONTH(TODAY())&lt;H$6),"",G13)),"",IF(AND(Cad_Inicial!$D$8&gt;=YEAR(TODAY()),MONTH(TODAY())&lt;H$6),"",G13))</f>
        <v>11</v>
      </c>
      <c r="I12" s="49">
        <f ca="1">IF(ISERROR(IF(AND(Cad_Inicial!$D$8&gt;=YEAR(TODAY()),MONTH(TODAY())&lt;I$6),"",H13)),"",IF(AND(Cad_Inicial!$D$8&gt;=YEAR(TODAY()),MONTH(TODAY())&lt;I$6),"",H13))</f>
        <v>11</v>
      </c>
      <c r="J12" s="49">
        <f ca="1">IF(ISERROR(IF(AND(Cad_Inicial!$D$8&gt;=YEAR(TODAY()),MONTH(TODAY())&lt;J$6),"",I13)),"",IF(AND(Cad_Inicial!$D$8&gt;=YEAR(TODAY()),MONTH(TODAY())&lt;J$6),"",I13))</f>
        <v>11</v>
      </c>
      <c r="K12" s="49">
        <f ca="1">IF(ISERROR(IF(AND(Cad_Inicial!$D$8&gt;=YEAR(TODAY()),MONTH(TODAY())&lt;K$6),"",J13)),"",IF(AND(Cad_Inicial!$D$8&gt;=YEAR(TODAY()),MONTH(TODAY())&lt;K$6),"",J13))</f>
        <v>11</v>
      </c>
      <c r="L12" s="49">
        <f ca="1">IF(ISERROR(IF(AND(Cad_Inicial!$D$8&gt;=YEAR(TODAY()),MONTH(TODAY())&lt;L$6),"",K13)),"",IF(AND(Cad_Inicial!$D$8&gt;=YEAR(TODAY()),MONTH(TODAY())&lt;L$6),"",K13))</f>
        <v>11</v>
      </c>
      <c r="M12" s="49">
        <f ca="1">IF(ISERROR(IF(AND(Cad_Inicial!$D$8&gt;=YEAR(TODAY()),MONTH(TODAY())&lt;M$6),"",L13)),"",IF(AND(Cad_Inicial!$D$8&gt;=YEAR(TODAY()),MONTH(TODAY())&lt;M$6),"",L13))</f>
        <v>11</v>
      </c>
      <c r="N12" s="49">
        <f ca="1">IF(ISERROR(IF(AND(Cad_Inicial!$D$8&gt;=YEAR(TODAY()),MONTH(TODAY())&lt;N$6),"",M13)),"",IF(AND(Cad_Inicial!$D$8&gt;=YEAR(TODAY()),MONTH(TODAY())&lt;N$6),"",M13))</f>
        <v>11</v>
      </c>
      <c r="O12" s="49">
        <f ca="1">IF(ISERROR(IF(AND(Cad_Inicial!$D$8&gt;=YEAR(TODAY()),MONTH(TODAY())&lt;O$6),"",N13)),"",IF(AND(Cad_Inicial!$D$8&gt;=YEAR(TODAY()),MONTH(TODAY())&lt;O$6),"",N13))</f>
        <v>11</v>
      </c>
      <c r="P12" s="49">
        <f ca="1">IF(ISERROR(IF(AND(Cad_Inicial!$D$8&gt;=YEAR(TODAY()),MONTH(TODAY())&lt;P$6),"",O13)),"",IF(AND(Cad_Inicial!$D$8&gt;=YEAR(TODAY()),MONTH(TODAY())&lt;P$6),"",O13))</f>
        <v>11</v>
      </c>
      <c r="Q12" s="44">
        <f ca="1">IF(ISERROR(ROUND(AVERAGE(E12:P12),2)),"",ROUND(AVERAGE(E12:P12),2))</f>
        <v>10.83</v>
      </c>
      <c r="R12" s="45">
        <f ca="1">IF(ISERROR(IF(F12="",E12,IF(G12="",F12,IF(H12="",G12,IF(I12="",H12,IF(J12="",I12,IF(K12="",J12,IF(L12="",K12,IF(M12="",L12,IF(N12="",M12,IF(O12="",N12,IF(P12="",O12,P12)))))))))))),"",IF(F12="",E12,IF(G12="",F12,IF(H12="",G12,IF(I12="",H12,IF(J12="",I12,IF(K12="",J12,IF(L12="",K12,IF(M12="",L12,IF(N12="",M12,IF(O12="",N12,IF(P12="",O12,P12))))))))))))</f>
        <v>11</v>
      </c>
    </row>
    <row r="13" spans="1:16384" ht="33.6" customHeight="1" thickBot="1" x14ac:dyDescent="0.25">
      <c r="C13" s="143" t="s">
        <v>141</v>
      </c>
      <c r="D13" s="144"/>
      <c r="E13" s="49">
        <f t="shared" ref="E13:P13" ca="1" si="2">IF(ISERROR(E12+E9-E10),"",E12+E9-E10)</f>
        <v>10</v>
      </c>
      <c r="F13" s="49">
        <f t="shared" ca="1" si="2"/>
        <v>12</v>
      </c>
      <c r="G13" s="49">
        <f t="shared" ca="1" si="2"/>
        <v>11</v>
      </c>
      <c r="H13" s="49">
        <f t="shared" ca="1" si="2"/>
        <v>11</v>
      </c>
      <c r="I13" s="49">
        <f t="shared" ca="1" si="2"/>
        <v>11</v>
      </c>
      <c r="J13" s="49">
        <f t="shared" ca="1" si="2"/>
        <v>11</v>
      </c>
      <c r="K13" s="49">
        <f t="shared" ca="1" si="2"/>
        <v>11</v>
      </c>
      <c r="L13" s="49">
        <f t="shared" ca="1" si="2"/>
        <v>11</v>
      </c>
      <c r="M13" s="49">
        <f t="shared" ca="1" si="2"/>
        <v>11</v>
      </c>
      <c r="N13" s="49">
        <f t="shared" ca="1" si="2"/>
        <v>11</v>
      </c>
      <c r="O13" s="49">
        <f t="shared" ca="1" si="2"/>
        <v>11</v>
      </c>
      <c r="P13" s="49">
        <f t="shared" ca="1" si="2"/>
        <v>11</v>
      </c>
      <c r="Q13" s="44">
        <f ca="1">IF(ISERROR(ROUND(AVERAGE(E13:P13),2)),"",ROUND(AVERAGE(E13:P13),2))</f>
        <v>11</v>
      </c>
      <c r="R13" s="45">
        <f ca="1">IF(ISERROR(IF(F13="",E13,IF(G13="",F13,IF(H13="",G13,IF(I13="",H13,IF(J13="",I13,IF(K13="",J13,IF(L13="",K13,IF(M13="",L13,IF(N13="",M13,IF(O13="",N13,IF(P13="",O13,P13)))))))))))),"",IF(F13="",E13,IF(G13="",F13,IF(H13="",G13,IF(I13="",H13,IF(J13="",I13,IF(K13="",J13,IF(L13="",K13,IF(M13="",L13,IF(N13="",M13,IF(O13="",N13,IF(P13="",O13,P13))))))))))))</f>
        <v>11</v>
      </c>
    </row>
    <row r="14" spans="1:16384" ht="33.6" customHeight="1" thickBot="1" x14ac:dyDescent="0.25">
      <c r="C14" s="143" t="s">
        <v>142</v>
      </c>
      <c r="D14" s="144"/>
      <c r="E14" s="28">
        <f t="shared" ref="E14:R14" ca="1" si="3">IF(ISERROR((E9+E10)/2/E13),"",(E9+E10)/2/E13)</f>
        <v>0.05</v>
      </c>
      <c r="F14" s="28">
        <f t="shared" ca="1" si="3"/>
        <v>8.3333333333333329E-2</v>
      </c>
      <c r="G14" s="28">
        <f t="shared" ca="1" si="3"/>
        <v>4.5454545454545456E-2</v>
      </c>
      <c r="H14" s="28">
        <f t="shared" ca="1" si="3"/>
        <v>0</v>
      </c>
      <c r="I14" s="28">
        <f t="shared" ca="1" si="3"/>
        <v>0</v>
      </c>
      <c r="J14" s="28">
        <f t="shared" ca="1" si="3"/>
        <v>0</v>
      </c>
      <c r="K14" s="28">
        <f t="shared" ca="1" si="3"/>
        <v>0</v>
      </c>
      <c r="L14" s="28">
        <f t="shared" ca="1" si="3"/>
        <v>0</v>
      </c>
      <c r="M14" s="28">
        <f t="shared" ca="1" si="3"/>
        <v>0</v>
      </c>
      <c r="N14" s="28">
        <f t="shared" ca="1" si="3"/>
        <v>0</v>
      </c>
      <c r="O14" s="28">
        <f t="shared" ca="1" si="3"/>
        <v>0</v>
      </c>
      <c r="P14" s="28">
        <f t="shared" ca="1" si="3"/>
        <v>0</v>
      </c>
      <c r="Q14" s="47">
        <f t="shared" ca="1" si="3"/>
        <v>1.5000000000000001E-2</v>
      </c>
      <c r="R14" s="48">
        <f t="shared" ca="1" si="3"/>
        <v>0.18181818181818182</v>
      </c>
    </row>
    <row r="15" spans="1:16384" ht="33.6" customHeight="1" thickBot="1" x14ac:dyDescent="0.25">
      <c r="C15" s="172" t="str">
        <f>"Detalhamento dos indicadores de rotatividade (mensal) para "&amp;Cad_Inicial!$D$8</f>
        <v>Detalhamento dos indicadores de rotatividade (mensal) para 2015</v>
      </c>
      <c r="D15" s="173"/>
      <c r="E15" s="173"/>
      <c r="F15" s="173"/>
      <c r="G15" s="173"/>
      <c r="H15" s="173"/>
      <c r="I15" s="173"/>
      <c r="J15" s="173"/>
      <c r="K15" s="173"/>
      <c r="L15" s="173"/>
      <c r="M15" s="173"/>
      <c r="N15" s="173"/>
      <c r="O15" s="173"/>
      <c r="P15" s="173"/>
      <c r="Q15" s="173"/>
      <c r="R15" s="174"/>
    </row>
    <row r="16" spans="1:16384" ht="33.6" customHeight="1" thickBot="1" x14ac:dyDescent="0.25">
      <c r="C16" s="143" t="str">
        <f>Cad_Outros!C9</f>
        <v>Pedido de demissão</v>
      </c>
      <c r="D16" s="144"/>
      <c r="E16" s="49">
        <f ca="1">IF(ISERROR(IF(AND(Cad_Inicial!$D$8&gt;=YEAR(TODAY()),MONTH(TODAY())&lt;E$6),"",COUNTIFS(Cad_Func!$AC$8:$AC$208,$C16,Cad_Func!$Y$8:$Y$208,Cad_Inicial!$D$8,Cad_Func!$Z$8:$Z$208,E$6))),"",IF(AND(Cad_Inicial!$D$8&gt;=YEAR(TODAY()),MONTH(TODAY())&lt;E$6),"",COUNTIFS(Cad_Func!$AC$8:$AC$208,$C16,Cad_Func!$Y$8:$Y$208,Cad_Inicial!$D$8,Cad_Func!$Z$8:$Z$208,E$6)))</f>
        <v>0</v>
      </c>
      <c r="F16" s="49">
        <f ca="1">IF(ISERROR(IF(AND(Cad_Inicial!$D$8&gt;=YEAR(TODAY()),MONTH(TODAY())&lt;F$6),"",COUNTIFS(Cad_Func!$AC$8:$AC$208,$C16,Cad_Func!$Y$8:$Y$208,Cad_Inicial!$D$8,Cad_Func!$Z$8:$Z$208,F$6))),"",IF(AND(Cad_Inicial!$D$8&gt;=YEAR(TODAY()),MONTH(TODAY())&lt;F$6),"",COUNTIFS(Cad_Func!$AC$8:$AC$208,$C16,Cad_Func!$Y$8:$Y$208,Cad_Inicial!$D$8,Cad_Func!$Z$8:$Z$208,F$6)))</f>
        <v>0</v>
      </c>
      <c r="G16" s="49">
        <f ca="1">IF(ISERROR(IF(AND(Cad_Inicial!$D$8&gt;=YEAR(TODAY()),MONTH(TODAY())&lt;G$6),"",COUNTIFS(Cad_Func!$AC$8:$AC$208,$C16,Cad_Func!$Y$8:$Y$208,Cad_Inicial!$D$8,Cad_Func!$Z$8:$Z$208,G$6))),"",IF(AND(Cad_Inicial!$D$8&gt;=YEAR(TODAY()),MONTH(TODAY())&lt;G$6),"",COUNTIFS(Cad_Func!$AC$8:$AC$208,$C16,Cad_Func!$Y$8:$Y$208,Cad_Inicial!$D$8,Cad_Func!$Z$8:$Z$208,G$6)))</f>
        <v>1</v>
      </c>
      <c r="H16" s="49">
        <f ca="1">IF(ISERROR(IF(AND(Cad_Inicial!$D$8&gt;=YEAR(TODAY()),MONTH(TODAY())&lt;H$6),"",COUNTIFS(Cad_Func!$AC$8:$AC$208,$C16,Cad_Func!$Y$8:$Y$208,Cad_Inicial!$D$8,Cad_Func!$Z$8:$Z$208,H$6))),"",IF(AND(Cad_Inicial!$D$8&gt;=YEAR(TODAY()),MONTH(TODAY())&lt;H$6),"",COUNTIFS(Cad_Func!$AC$8:$AC$208,$C16,Cad_Func!$Y$8:$Y$208,Cad_Inicial!$D$8,Cad_Func!$Z$8:$Z$208,H$6)))</f>
        <v>0</v>
      </c>
      <c r="I16" s="49">
        <f ca="1">IF(ISERROR(IF(AND(Cad_Inicial!$D$8&gt;=YEAR(TODAY()),MONTH(TODAY())&lt;I$6),"",COUNTIFS(Cad_Func!$AC$8:$AC$208,$C16,Cad_Func!$Y$8:$Y$208,Cad_Inicial!$D$8,Cad_Func!$Z$8:$Z$208,I$6))),"",IF(AND(Cad_Inicial!$D$8&gt;=YEAR(TODAY()),MONTH(TODAY())&lt;I$6),"",COUNTIFS(Cad_Func!$AC$8:$AC$208,$C16,Cad_Func!$Y$8:$Y$208,Cad_Inicial!$D$8,Cad_Func!$Z$8:$Z$208,I$6)))</f>
        <v>0</v>
      </c>
      <c r="J16" s="49">
        <f ca="1">IF(ISERROR(IF(AND(Cad_Inicial!$D$8&gt;=YEAR(TODAY()),MONTH(TODAY())&lt;J$6),"",COUNTIFS(Cad_Func!$AC$8:$AC$208,$C16,Cad_Func!$Y$8:$Y$208,Cad_Inicial!$D$8,Cad_Func!$Z$8:$Z$208,J$6))),"",IF(AND(Cad_Inicial!$D$8&gt;=YEAR(TODAY()),MONTH(TODAY())&lt;J$6),"",COUNTIFS(Cad_Func!$AC$8:$AC$208,$C16,Cad_Func!$Y$8:$Y$208,Cad_Inicial!$D$8,Cad_Func!$Z$8:$Z$208,J$6)))</f>
        <v>0</v>
      </c>
      <c r="K16" s="49">
        <f ca="1">IF(ISERROR(IF(AND(Cad_Inicial!$D$8&gt;=YEAR(TODAY()),MONTH(TODAY())&lt;K$6),"",COUNTIFS(Cad_Func!$AC$8:$AC$208,$C16,Cad_Func!$Y$8:$Y$208,Cad_Inicial!$D$8,Cad_Func!$Z$8:$Z$208,K$6))),"",IF(AND(Cad_Inicial!$D$8&gt;=YEAR(TODAY()),MONTH(TODAY())&lt;K$6),"",COUNTIFS(Cad_Func!$AC$8:$AC$208,$C16,Cad_Func!$Y$8:$Y$208,Cad_Inicial!$D$8,Cad_Func!$Z$8:$Z$208,K$6)))</f>
        <v>0</v>
      </c>
      <c r="L16" s="49">
        <f ca="1">IF(ISERROR(IF(AND(Cad_Inicial!$D$8&gt;=YEAR(TODAY()),MONTH(TODAY())&lt;L$6),"",COUNTIFS(Cad_Func!$AC$8:$AC$208,$C16,Cad_Func!$Y$8:$Y$208,Cad_Inicial!$D$8,Cad_Func!$Z$8:$Z$208,L$6))),"",IF(AND(Cad_Inicial!$D$8&gt;=YEAR(TODAY()),MONTH(TODAY())&lt;L$6),"",COUNTIFS(Cad_Func!$AC$8:$AC$208,$C16,Cad_Func!$Y$8:$Y$208,Cad_Inicial!$D$8,Cad_Func!$Z$8:$Z$208,L$6)))</f>
        <v>0</v>
      </c>
      <c r="M16" s="49">
        <f ca="1">IF(ISERROR(IF(AND(Cad_Inicial!$D$8&gt;=YEAR(TODAY()),MONTH(TODAY())&lt;M$6),"",COUNTIFS(Cad_Func!$AC$8:$AC$208,$C16,Cad_Func!$Y$8:$Y$208,Cad_Inicial!$D$8,Cad_Func!$Z$8:$Z$208,M$6))),"",IF(AND(Cad_Inicial!$D$8&gt;=YEAR(TODAY()),MONTH(TODAY())&lt;M$6),"",COUNTIFS(Cad_Func!$AC$8:$AC$208,$C16,Cad_Func!$Y$8:$Y$208,Cad_Inicial!$D$8,Cad_Func!$Z$8:$Z$208,M$6)))</f>
        <v>0</v>
      </c>
      <c r="N16" s="49">
        <f ca="1">IF(ISERROR(IF(AND(Cad_Inicial!$D$8&gt;=YEAR(TODAY()),MONTH(TODAY())&lt;N$6),"",COUNTIFS(Cad_Func!$AC$8:$AC$208,$C16,Cad_Func!$Y$8:$Y$208,Cad_Inicial!$D$8,Cad_Func!$Z$8:$Z$208,N$6))),"",IF(AND(Cad_Inicial!$D$8&gt;=YEAR(TODAY()),MONTH(TODAY())&lt;N$6),"",COUNTIFS(Cad_Func!$AC$8:$AC$208,$C16,Cad_Func!$Y$8:$Y$208,Cad_Inicial!$D$8,Cad_Func!$Z$8:$Z$208,N$6)))</f>
        <v>0</v>
      </c>
      <c r="O16" s="49">
        <f ca="1">IF(ISERROR(IF(AND(Cad_Inicial!$D$8&gt;=YEAR(TODAY()),MONTH(TODAY())&lt;O$6),"",COUNTIFS(Cad_Func!$AC$8:$AC$208,$C16,Cad_Func!$Y$8:$Y$208,Cad_Inicial!$D$8,Cad_Func!$Z$8:$Z$208,O$6))),"",IF(AND(Cad_Inicial!$D$8&gt;=YEAR(TODAY()),MONTH(TODAY())&lt;O$6),"",COUNTIFS(Cad_Func!$AC$8:$AC$208,$C16,Cad_Func!$Y$8:$Y$208,Cad_Inicial!$D$8,Cad_Func!$Z$8:$Z$208,O$6)))</f>
        <v>0</v>
      </c>
      <c r="P16" s="49">
        <f ca="1">IF(ISERROR(IF(AND(Cad_Inicial!$D$8&gt;=YEAR(TODAY()),MONTH(TODAY())&lt;P$6),"",COUNTIFS(Cad_Func!$AC$8:$AC$208,$C16,Cad_Func!$Y$8:$Y$208,Cad_Inicial!$D$8,Cad_Func!$Z$8:$Z$208,P$6))),"",IF(AND(Cad_Inicial!$D$8&gt;=YEAR(TODAY()),MONTH(TODAY())&lt;P$6),"",COUNTIFS(Cad_Func!$AC$8:$AC$208,$C16,Cad_Func!$Y$8:$Y$208,Cad_Inicial!$D$8,Cad_Func!$Z$8:$Z$208,P$6)))</f>
        <v>0</v>
      </c>
      <c r="Q16" s="44">
        <f t="shared" ref="Q16:Q23" ca="1" si="4">IF(ISERROR(ROUND(AVERAGE(E16:P16),2)),"",ROUND(AVERAGE(E16:P16),2))</f>
        <v>0.08</v>
      </c>
      <c r="R16" s="45">
        <f t="shared" ref="R16:R23" ca="1" si="5">SUM(E16:P16)</f>
        <v>1</v>
      </c>
    </row>
    <row r="17" spans="3:18" ht="33.6" customHeight="1" thickBot="1" x14ac:dyDescent="0.25">
      <c r="C17" s="143" t="str">
        <f>Cad_Outros!C10</f>
        <v>Dispensa sem justa causa</v>
      </c>
      <c r="D17" s="144"/>
      <c r="E17" s="49">
        <f ca="1">IF(ISERROR(IF(AND(Cad_Inicial!$D$8&gt;=YEAR(TODAY()),MONTH(TODAY())&lt;E$6),"",COUNTIFS(Cad_Func!$AC$8:$AC$208,$C17,Cad_Func!$Y$8:$Y$208,Cad_Inicial!$D$8,Cad_Func!$Z$8:$Z$208,E$6))),"",IF(AND(Cad_Inicial!$D$8&gt;=YEAR(TODAY()),MONTH(TODAY())&lt;E$6),"",COUNTIFS(Cad_Func!$AC$8:$AC$208,$C17,Cad_Func!$Y$8:$Y$208,Cad_Inicial!$D$8,Cad_Func!$Z$8:$Z$208,E$6)))</f>
        <v>0</v>
      </c>
      <c r="F17" s="49">
        <f ca="1">IF(ISERROR(IF(AND(Cad_Inicial!$D$8&gt;=YEAR(TODAY()),MONTH(TODAY())&lt;F$6),"",COUNTIFS(Cad_Func!$AC$8:$AC$208,$C17,Cad_Func!$Y$8:$Y$208,Cad_Inicial!$D$8,Cad_Func!$Z$8:$Z$208,F$6))),"",IF(AND(Cad_Inicial!$D$8&gt;=YEAR(TODAY()),MONTH(TODAY())&lt;F$6),"",COUNTIFS(Cad_Func!$AC$8:$AC$208,$C17,Cad_Func!$Y$8:$Y$208,Cad_Inicial!$D$8,Cad_Func!$Z$8:$Z$208,F$6)))</f>
        <v>0</v>
      </c>
      <c r="G17" s="49">
        <f ca="1">IF(ISERROR(IF(AND(Cad_Inicial!$D$8&gt;=YEAR(TODAY()),MONTH(TODAY())&lt;G$6),"",COUNTIFS(Cad_Func!$AC$8:$AC$208,$C17,Cad_Func!$Y$8:$Y$208,Cad_Inicial!$D$8,Cad_Func!$Z$8:$Z$208,G$6))),"",IF(AND(Cad_Inicial!$D$8&gt;=YEAR(TODAY()),MONTH(TODAY())&lt;G$6),"",COUNTIFS(Cad_Func!$AC$8:$AC$208,$C17,Cad_Func!$Y$8:$Y$208,Cad_Inicial!$D$8,Cad_Func!$Z$8:$Z$208,G$6)))</f>
        <v>0</v>
      </c>
      <c r="H17" s="49">
        <f ca="1">IF(ISERROR(IF(AND(Cad_Inicial!$D$8&gt;=YEAR(TODAY()),MONTH(TODAY())&lt;H$6),"",COUNTIFS(Cad_Func!$AC$8:$AC$208,$C17,Cad_Func!$Y$8:$Y$208,Cad_Inicial!$D$8,Cad_Func!$Z$8:$Z$208,H$6))),"",IF(AND(Cad_Inicial!$D$8&gt;=YEAR(TODAY()),MONTH(TODAY())&lt;H$6),"",COUNTIFS(Cad_Func!$AC$8:$AC$208,$C17,Cad_Func!$Y$8:$Y$208,Cad_Inicial!$D$8,Cad_Func!$Z$8:$Z$208,H$6)))</f>
        <v>0</v>
      </c>
      <c r="I17" s="49">
        <f ca="1">IF(ISERROR(IF(AND(Cad_Inicial!$D$8&gt;=YEAR(TODAY()),MONTH(TODAY())&lt;I$6),"",COUNTIFS(Cad_Func!$AC$8:$AC$208,$C17,Cad_Func!$Y$8:$Y$208,Cad_Inicial!$D$8,Cad_Func!$Z$8:$Z$208,I$6))),"",IF(AND(Cad_Inicial!$D$8&gt;=YEAR(TODAY()),MONTH(TODAY())&lt;I$6),"",COUNTIFS(Cad_Func!$AC$8:$AC$208,$C17,Cad_Func!$Y$8:$Y$208,Cad_Inicial!$D$8,Cad_Func!$Z$8:$Z$208,I$6)))</f>
        <v>0</v>
      </c>
      <c r="J17" s="49">
        <f ca="1">IF(ISERROR(IF(AND(Cad_Inicial!$D$8&gt;=YEAR(TODAY()),MONTH(TODAY())&lt;J$6),"",COUNTIFS(Cad_Func!$AC$8:$AC$208,$C17,Cad_Func!$Y$8:$Y$208,Cad_Inicial!$D$8,Cad_Func!$Z$8:$Z$208,J$6))),"",IF(AND(Cad_Inicial!$D$8&gt;=YEAR(TODAY()),MONTH(TODAY())&lt;J$6),"",COUNTIFS(Cad_Func!$AC$8:$AC$208,$C17,Cad_Func!$Y$8:$Y$208,Cad_Inicial!$D$8,Cad_Func!$Z$8:$Z$208,J$6)))</f>
        <v>0</v>
      </c>
      <c r="K17" s="49">
        <f ca="1">IF(ISERROR(IF(AND(Cad_Inicial!$D$8&gt;=YEAR(TODAY()),MONTH(TODAY())&lt;K$6),"",COUNTIFS(Cad_Func!$AC$8:$AC$208,$C17,Cad_Func!$Y$8:$Y$208,Cad_Inicial!$D$8,Cad_Func!$Z$8:$Z$208,K$6))),"",IF(AND(Cad_Inicial!$D$8&gt;=YEAR(TODAY()),MONTH(TODAY())&lt;K$6),"",COUNTIFS(Cad_Func!$AC$8:$AC$208,$C17,Cad_Func!$Y$8:$Y$208,Cad_Inicial!$D$8,Cad_Func!$Z$8:$Z$208,K$6)))</f>
        <v>0</v>
      </c>
      <c r="L17" s="49">
        <f ca="1">IF(ISERROR(IF(AND(Cad_Inicial!$D$8&gt;=YEAR(TODAY()),MONTH(TODAY())&lt;L$6),"",COUNTIFS(Cad_Func!$AC$8:$AC$208,$C17,Cad_Func!$Y$8:$Y$208,Cad_Inicial!$D$8,Cad_Func!$Z$8:$Z$208,L$6))),"",IF(AND(Cad_Inicial!$D$8&gt;=YEAR(TODAY()),MONTH(TODAY())&lt;L$6),"",COUNTIFS(Cad_Func!$AC$8:$AC$208,$C17,Cad_Func!$Y$8:$Y$208,Cad_Inicial!$D$8,Cad_Func!$Z$8:$Z$208,L$6)))</f>
        <v>0</v>
      </c>
      <c r="M17" s="49">
        <f ca="1">IF(ISERROR(IF(AND(Cad_Inicial!$D$8&gt;=YEAR(TODAY()),MONTH(TODAY())&lt;M$6),"",COUNTIFS(Cad_Func!$AC$8:$AC$208,$C17,Cad_Func!$Y$8:$Y$208,Cad_Inicial!$D$8,Cad_Func!$Z$8:$Z$208,M$6))),"",IF(AND(Cad_Inicial!$D$8&gt;=YEAR(TODAY()),MONTH(TODAY())&lt;M$6),"",COUNTIFS(Cad_Func!$AC$8:$AC$208,$C17,Cad_Func!$Y$8:$Y$208,Cad_Inicial!$D$8,Cad_Func!$Z$8:$Z$208,M$6)))</f>
        <v>0</v>
      </c>
      <c r="N17" s="49">
        <f ca="1">IF(ISERROR(IF(AND(Cad_Inicial!$D$8&gt;=YEAR(TODAY()),MONTH(TODAY())&lt;N$6),"",COUNTIFS(Cad_Func!$AC$8:$AC$208,$C17,Cad_Func!$Y$8:$Y$208,Cad_Inicial!$D$8,Cad_Func!$Z$8:$Z$208,N$6))),"",IF(AND(Cad_Inicial!$D$8&gt;=YEAR(TODAY()),MONTH(TODAY())&lt;N$6),"",COUNTIFS(Cad_Func!$AC$8:$AC$208,$C17,Cad_Func!$Y$8:$Y$208,Cad_Inicial!$D$8,Cad_Func!$Z$8:$Z$208,N$6)))</f>
        <v>0</v>
      </c>
      <c r="O17" s="49">
        <f ca="1">IF(ISERROR(IF(AND(Cad_Inicial!$D$8&gt;=YEAR(TODAY()),MONTH(TODAY())&lt;O$6),"",COUNTIFS(Cad_Func!$AC$8:$AC$208,$C17,Cad_Func!$Y$8:$Y$208,Cad_Inicial!$D$8,Cad_Func!$Z$8:$Z$208,O$6))),"",IF(AND(Cad_Inicial!$D$8&gt;=YEAR(TODAY()),MONTH(TODAY())&lt;O$6),"",COUNTIFS(Cad_Func!$AC$8:$AC$208,$C17,Cad_Func!$Y$8:$Y$208,Cad_Inicial!$D$8,Cad_Func!$Z$8:$Z$208,O$6)))</f>
        <v>0</v>
      </c>
      <c r="P17" s="49">
        <f ca="1">IF(ISERROR(IF(AND(Cad_Inicial!$D$8&gt;=YEAR(TODAY()),MONTH(TODAY())&lt;P$6),"",COUNTIFS(Cad_Func!$AC$8:$AC$208,$C17,Cad_Func!$Y$8:$Y$208,Cad_Inicial!$D$8,Cad_Func!$Z$8:$Z$208,P$6))),"",IF(AND(Cad_Inicial!$D$8&gt;=YEAR(TODAY()),MONTH(TODAY())&lt;P$6),"",COUNTIFS(Cad_Func!$AC$8:$AC$208,$C17,Cad_Func!$Y$8:$Y$208,Cad_Inicial!$D$8,Cad_Func!$Z$8:$Z$208,P$6)))</f>
        <v>0</v>
      </c>
      <c r="Q17" s="44">
        <f t="shared" ca="1" si="4"/>
        <v>0</v>
      </c>
      <c r="R17" s="45">
        <f t="shared" ca="1" si="5"/>
        <v>0</v>
      </c>
    </row>
    <row r="18" spans="3:18" ht="33.6" customHeight="1" thickBot="1" x14ac:dyDescent="0.25">
      <c r="C18" s="143" t="str">
        <f>Cad_Outros!C11</f>
        <v>Dispensa com justa causa</v>
      </c>
      <c r="D18" s="144"/>
      <c r="E18" s="49">
        <f ca="1">IF(ISERROR(IF(AND(Cad_Inicial!$D$8&gt;=YEAR(TODAY()),MONTH(TODAY())&lt;E$6),"",COUNTIFS(Cad_Func!$AC$8:$AC$208,$C18,Cad_Func!$Y$8:$Y$208,Cad_Inicial!$D$8,Cad_Func!$Z$8:$Z$208,E$6))),"",IF(AND(Cad_Inicial!$D$8&gt;=YEAR(TODAY()),MONTH(TODAY())&lt;E$6),"",COUNTIFS(Cad_Func!$AC$8:$AC$208,$C18,Cad_Func!$Y$8:$Y$208,Cad_Inicial!$D$8,Cad_Func!$Z$8:$Z$208,E$6)))</f>
        <v>0</v>
      </c>
      <c r="F18" s="49">
        <f ca="1">IF(ISERROR(IF(AND(Cad_Inicial!$D$8&gt;=YEAR(TODAY()),MONTH(TODAY())&lt;F$6),"",COUNTIFS(Cad_Func!$AC$8:$AC$208,$C18,Cad_Func!$Y$8:$Y$208,Cad_Inicial!$D$8,Cad_Func!$Z$8:$Z$208,F$6))),"",IF(AND(Cad_Inicial!$D$8&gt;=YEAR(TODAY()),MONTH(TODAY())&lt;F$6),"",COUNTIFS(Cad_Func!$AC$8:$AC$208,$C18,Cad_Func!$Y$8:$Y$208,Cad_Inicial!$D$8,Cad_Func!$Z$8:$Z$208,F$6)))</f>
        <v>0</v>
      </c>
      <c r="G18" s="49">
        <f ca="1">IF(ISERROR(IF(AND(Cad_Inicial!$D$8&gt;=YEAR(TODAY()),MONTH(TODAY())&lt;G$6),"",COUNTIFS(Cad_Func!$AC$8:$AC$208,$C18,Cad_Func!$Y$8:$Y$208,Cad_Inicial!$D$8,Cad_Func!$Z$8:$Z$208,G$6))),"",IF(AND(Cad_Inicial!$D$8&gt;=YEAR(TODAY()),MONTH(TODAY())&lt;G$6),"",COUNTIFS(Cad_Func!$AC$8:$AC$208,$C18,Cad_Func!$Y$8:$Y$208,Cad_Inicial!$D$8,Cad_Func!$Z$8:$Z$208,G$6)))</f>
        <v>0</v>
      </c>
      <c r="H18" s="49">
        <f ca="1">IF(ISERROR(IF(AND(Cad_Inicial!$D$8&gt;=YEAR(TODAY()),MONTH(TODAY())&lt;H$6),"",COUNTIFS(Cad_Func!$AC$8:$AC$208,$C18,Cad_Func!$Y$8:$Y$208,Cad_Inicial!$D$8,Cad_Func!$Z$8:$Z$208,H$6))),"",IF(AND(Cad_Inicial!$D$8&gt;=YEAR(TODAY()),MONTH(TODAY())&lt;H$6),"",COUNTIFS(Cad_Func!$AC$8:$AC$208,$C18,Cad_Func!$Y$8:$Y$208,Cad_Inicial!$D$8,Cad_Func!$Z$8:$Z$208,H$6)))</f>
        <v>0</v>
      </c>
      <c r="I18" s="49">
        <f ca="1">IF(ISERROR(IF(AND(Cad_Inicial!$D$8&gt;=YEAR(TODAY()),MONTH(TODAY())&lt;I$6),"",COUNTIFS(Cad_Func!$AC$8:$AC$208,$C18,Cad_Func!$Y$8:$Y$208,Cad_Inicial!$D$8,Cad_Func!$Z$8:$Z$208,I$6))),"",IF(AND(Cad_Inicial!$D$8&gt;=YEAR(TODAY()),MONTH(TODAY())&lt;I$6),"",COUNTIFS(Cad_Func!$AC$8:$AC$208,$C18,Cad_Func!$Y$8:$Y$208,Cad_Inicial!$D$8,Cad_Func!$Z$8:$Z$208,I$6)))</f>
        <v>0</v>
      </c>
      <c r="J18" s="49">
        <f ca="1">IF(ISERROR(IF(AND(Cad_Inicial!$D$8&gt;=YEAR(TODAY()),MONTH(TODAY())&lt;J$6),"",COUNTIFS(Cad_Func!$AC$8:$AC$208,$C18,Cad_Func!$Y$8:$Y$208,Cad_Inicial!$D$8,Cad_Func!$Z$8:$Z$208,J$6))),"",IF(AND(Cad_Inicial!$D$8&gt;=YEAR(TODAY()),MONTH(TODAY())&lt;J$6),"",COUNTIFS(Cad_Func!$AC$8:$AC$208,$C18,Cad_Func!$Y$8:$Y$208,Cad_Inicial!$D$8,Cad_Func!$Z$8:$Z$208,J$6)))</f>
        <v>0</v>
      </c>
      <c r="K18" s="49">
        <f ca="1">IF(ISERROR(IF(AND(Cad_Inicial!$D$8&gt;=YEAR(TODAY()),MONTH(TODAY())&lt;K$6),"",COUNTIFS(Cad_Func!$AC$8:$AC$208,$C18,Cad_Func!$Y$8:$Y$208,Cad_Inicial!$D$8,Cad_Func!$Z$8:$Z$208,K$6))),"",IF(AND(Cad_Inicial!$D$8&gt;=YEAR(TODAY()),MONTH(TODAY())&lt;K$6),"",COUNTIFS(Cad_Func!$AC$8:$AC$208,$C18,Cad_Func!$Y$8:$Y$208,Cad_Inicial!$D$8,Cad_Func!$Z$8:$Z$208,K$6)))</f>
        <v>0</v>
      </c>
      <c r="L18" s="49">
        <f ca="1">IF(ISERROR(IF(AND(Cad_Inicial!$D$8&gt;=YEAR(TODAY()),MONTH(TODAY())&lt;L$6),"",COUNTIFS(Cad_Func!$AC$8:$AC$208,$C18,Cad_Func!$Y$8:$Y$208,Cad_Inicial!$D$8,Cad_Func!$Z$8:$Z$208,L$6))),"",IF(AND(Cad_Inicial!$D$8&gt;=YEAR(TODAY()),MONTH(TODAY())&lt;L$6),"",COUNTIFS(Cad_Func!$AC$8:$AC$208,$C18,Cad_Func!$Y$8:$Y$208,Cad_Inicial!$D$8,Cad_Func!$Z$8:$Z$208,L$6)))</f>
        <v>0</v>
      </c>
      <c r="M18" s="49">
        <f ca="1">IF(ISERROR(IF(AND(Cad_Inicial!$D$8&gt;=YEAR(TODAY()),MONTH(TODAY())&lt;M$6),"",COUNTIFS(Cad_Func!$AC$8:$AC$208,$C18,Cad_Func!$Y$8:$Y$208,Cad_Inicial!$D$8,Cad_Func!$Z$8:$Z$208,M$6))),"",IF(AND(Cad_Inicial!$D$8&gt;=YEAR(TODAY()),MONTH(TODAY())&lt;M$6),"",COUNTIFS(Cad_Func!$AC$8:$AC$208,$C18,Cad_Func!$Y$8:$Y$208,Cad_Inicial!$D$8,Cad_Func!$Z$8:$Z$208,M$6)))</f>
        <v>0</v>
      </c>
      <c r="N18" s="49">
        <f ca="1">IF(ISERROR(IF(AND(Cad_Inicial!$D$8&gt;=YEAR(TODAY()),MONTH(TODAY())&lt;N$6),"",COUNTIFS(Cad_Func!$AC$8:$AC$208,$C18,Cad_Func!$Y$8:$Y$208,Cad_Inicial!$D$8,Cad_Func!$Z$8:$Z$208,N$6))),"",IF(AND(Cad_Inicial!$D$8&gt;=YEAR(TODAY()),MONTH(TODAY())&lt;N$6),"",COUNTIFS(Cad_Func!$AC$8:$AC$208,$C18,Cad_Func!$Y$8:$Y$208,Cad_Inicial!$D$8,Cad_Func!$Z$8:$Z$208,N$6)))</f>
        <v>0</v>
      </c>
      <c r="O18" s="49">
        <f ca="1">IF(ISERROR(IF(AND(Cad_Inicial!$D$8&gt;=YEAR(TODAY()),MONTH(TODAY())&lt;O$6),"",COUNTIFS(Cad_Func!$AC$8:$AC$208,$C18,Cad_Func!$Y$8:$Y$208,Cad_Inicial!$D$8,Cad_Func!$Z$8:$Z$208,O$6))),"",IF(AND(Cad_Inicial!$D$8&gt;=YEAR(TODAY()),MONTH(TODAY())&lt;O$6),"",COUNTIFS(Cad_Func!$AC$8:$AC$208,$C18,Cad_Func!$Y$8:$Y$208,Cad_Inicial!$D$8,Cad_Func!$Z$8:$Z$208,O$6)))</f>
        <v>0</v>
      </c>
      <c r="P18" s="49">
        <f ca="1">IF(ISERROR(IF(AND(Cad_Inicial!$D$8&gt;=YEAR(TODAY()),MONTH(TODAY())&lt;P$6),"",COUNTIFS(Cad_Func!$AC$8:$AC$208,$C18,Cad_Func!$Y$8:$Y$208,Cad_Inicial!$D$8,Cad_Func!$Z$8:$Z$208,P$6))),"",IF(AND(Cad_Inicial!$D$8&gt;=YEAR(TODAY()),MONTH(TODAY())&lt;P$6),"",COUNTIFS(Cad_Func!$AC$8:$AC$208,$C18,Cad_Func!$Y$8:$Y$208,Cad_Inicial!$D$8,Cad_Func!$Z$8:$Z$208,P$6)))</f>
        <v>0</v>
      </c>
      <c r="Q18" s="44">
        <f t="shared" ca="1" si="4"/>
        <v>0</v>
      </c>
      <c r="R18" s="45">
        <f t="shared" ca="1" si="5"/>
        <v>0</v>
      </c>
    </row>
    <row r="19" spans="3:18" ht="33.6" customHeight="1" thickBot="1" x14ac:dyDescent="0.25">
      <c r="C19" s="178" t="str">
        <f>Cad_Outros!C12</f>
        <v>Término de contrato de experiência</v>
      </c>
      <c r="D19" s="198"/>
      <c r="E19" s="49">
        <f ca="1">IF(ISERROR(IF(AND(Cad_Inicial!$D$8&gt;=YEAR(TODAY()),MONTH(TODAY())&lt;E$6),"",COUNTIFS(Cad_Func!$AC$8:$AC$208,$C19,Cad_Func!$Y$8:$Y$208,Cad_Inicial!$D$8,Cad_Func!$Z$8:$Z$208,E$6))),"",IF(AND(Cad_Inicial!$D$8&gt;=YEAR(TODAY()),MONTH(TODAY())&lt;E$6),"",COUNTIFS(Cad_Func!$AC$8:$AC$208,$C19,Cad_Func!$Y$8:$Y$208,Cad_Inicial!$D$8,Cad_Func!$Z$8:$Z$208,E$6)))</f>
        <v>0</v>
      </c>
      <c r="F19" s="49">
        <f ca="1">IF(ISERROR(IF(AND(Cad_Inicial!$D$8&gt;=YEAR(TODAY()),MONTH(TODAY())&lt;F$6),"",COUNTIFS(Cad_Func!$AC$8:$AC$208,$C19,Cad_Func!$Y$8:$Y$208,Cad_Inicial!$D$8,Cad_Func!$Z$8:$Z$208,F$6))),"",IF(AND(Cad_Inicial!$D$8&gt;=YEAR(TODAY()),MONTH(TODAY())&lt;F$6),"",COUNTIFS(Cad_Func!$AC$8:$AC$208,$C19,Cad_Func!$Y$8:$Y$208,Cad_Inicial!$D$8,Cad_Func!$Z$8:$Z$208,F$6)))</f>
        <v>0</v>
      </c>
      <c r="G19" s="49">
        <f ca="1">IF(ISERROR(IF(AND(Cad_Inicial!$D$8&gt;=YEAR(TODAY()),MONTH(TODAY())&lt;G$6),"",COUNTIFS(Cad_Func!$AC$8:$AC$208,$C19,Cad_Func!$Y$8:$Y$208,Cad_Inicial!$D$8,Cad_Func!$Z$8:$Z$208,G$6))),"",IF(AND(Cad_Inicial!$D$8&gt;=YEAR(TODAY()),MONTH(TODAY())&lt;G$6),"",COUNTIFS(Cad_Func!$AC$8:$AC$208,$C19,Cad_Func!$Y$8:$Y$208,Cad_Inicial!$D$8,Cad_Func!$Z$8:$Z$208,G$6)))</f>
        <v>0</v>
      </c>
      <c r="H19" s="49">
        <f ca="1">IF(ISERROR(IF(AND(Cad_Inicial!$D$8&gt;=YEAR(TODAY()),MONTH(TODAY())&lt;H$6),"",COUNTIFS(Cad_Func!$AC$8:$AC$208,$C19,Cad_Func!$Y$8:$Y$208,Cad_Inicial!$D$8,Cad_Func!$Z$8:$Z$208,H$6))),"",IF(AND(Cad_Inicial!$D$8&gt;=YEAR(TODAY()),MONTH(TODAY())&lt;H$6),"",COUNTIFS(Cad_Func!$AC$8:$AC$208,$C19,Cad_Func!$Y$8:$Y$208,Cad_Inicial!$D$8,Cad_Func!$Z$8:$Z$208,H$6)))</f>
        <v>0</v>
      </c>
      <c r="I19" s="49">
        <f ca="1">IF(ISERROR(IF(AND(Cad_Inicial!$D$8&gt;=YEAR(TODAY()),MONTH(TODAY())&lt;I$6),"",COUNTIFS(Cad_Func!$AC$8:$AC$208,$C19,Cad_Func!$Y$8:$Y$208,Cad_Inicial!$D$8,Cad_Func!$Z$8:$Z$208,I$6))),"",IF(AND(Cad_Inicial!$D$8&gt;=YEAR(TODAY()),MONTH(TODAY())&lt;I$6),"",COUNTIFS(Cad_Func!$AC$8:$AC$208,$C19,Cad_Func!$Y$8:$Y$208,Cad_Inicial!$D$8,Cad_Func!$Z$8:$Z$208,I$6)))</f>
        <v>0</v>
      </c>
      <c r="J19" s="49">
        <f ca="1">IF(ISERROR(IF(AND(Cad_Inicial!$D$8&gt;=YEAR(TODAY()),MONTH(TODAY())&lt;J$6),"",COUNTIFS(Cad_Func!$AC$8:$AC$208,$C19,Cad_Func!$Y$8:$Y$208,Cad_Inicial!$D$8,Cad_Func!$Z$8:$Z$208,J$6))),"",IF(AND(Cad_Inicial!$D$8&gt;=YEAR(TODAY()),MONTH(TODAY())&lt;J$6),"",COUNTIFS(Cad_Func!$AC$8:$AC$208,$C19,Cad_Func!$Y$8:$Y$208,Cad_Inicial!$D$8,Cad_Func!$Z$8:$Z$208,J$6)))</f>
        <v>0</v>
      </c>
      <c r="K19" s="49">
        <f ca="1">IF(ISERROR(IF(AND(Cad_Inicial!$D$8&gt;=YEAR(TODAY()),MONTH(TODAY())&lt;K$6),"",COUNTIFS(Cad_Func!$AC$8:$AC$208,$C19,Cad_Func!$Y$8:$Y$208,Cad_Inicial!$D$8,Cad_Func!$Z$8:$Z$208,K$6))),"",IF(AND(Cad_Inicial!$D$8&gt;=YEAR(TODAY()),MONTH(TODAY())&lt;K$6),"",COUNTIFS(Cad_Func!$AC$8:$AC$208,$C19,Cad_Func!$Y$8:$Y$208,Cad_Inicial!$D$8,Cad_Func!$Z$8:$Z$208,K$6)))</f>
        <v>0</v>
      </c>
      <c r="L19" s="49">
        <f ca="1">IF(ISERROR(IF(AND(Cad_Inicial!$D$8&gt;=YEAR(TODAY()),MONTH(TODAY())&lt;L$6),"",COUNTIFS(Cad_Func!$AC$8:$AC$208,$C19,Cad_Func!$Y$8:$Y$208,Cad_Inicial!$D$8,Cad_Func!$Z$8:$Z$208,L$6))),"",IF(AND(Cad_Inicial!$D$8&gt;=YEAR(TODAY()),MONTH(TODAY())&lt;L$6),"",COUNTIFS(Cad_Func!$AC$8:$AC$208,$C19,Cad_Func!$Y$8:$Y$208,Cad_Inicial!$D$8,Cad_Func!$Z$8:$Z$208,L$6)))</f>
        <v>0</v>
      </c>
      <c r="M19" s="49">
        <f ca="1">IF(ISERROR(IF(AND(Cad_Inicial!$D$8&gt;=YEAR(TODAY()),MONTH(TODAY())&lt;M$6),"",COUNTIFS(Cad_Func!$AC$8:$AC$208,$C19,Cad_Func!$Y$8:$Y$208,Cad_Inicial!$D$8,Cad_Func!$Z$8:$Z$208,M$6))),"",IF(AND(Cad_Inicial!$D$8&gt;=YEAR(TODAY()),MONTH(TODAY())&lt;M$6),"",COUNTIFS(Cad_Func!$AC$8:$AC$208,$C19,Cad_Func!$Y$8:$Y$208,Cad_Inicial!$D$8,Cad_Func!$Z$8:$Z$208,M$6)))</f>
        <v>0</v>
      </c>
      <c r="N19" s="49">
        <f ca="1">IF(ISERROR(IF(AND(Cad_Inicial!$D$8&gt;=YEAR(TODAY()),MONTH(TODAY())&lt;N$6),"",COUNTIFS(Cad_Func!$AC$8:$AC$208,$C19,Cad_Func!$Y$8:$Y$208,Cad_Inicial!$D$8,Cad_Func!$Z$8:$Z$208,N$6))),"",IF(AND(Cad_Inicial!$D$8&gt;=YEAR(TODAY()),MONTH(TODAY())&lt;N$6),"",COUNTIFS(Cad_Func!$AC$8:$AC$208,$C19,Cad_Func!$Y$8:$Y$208,Cad_Inicial!$D$8,Cad_Func!$Z$8:$Z$208,N$6)))</f>
        <v>0</v>
      </c>
      <c r="O19" s="49">
        <f ca="1">IF(ISERROR(IF(AND(Cad_Inicial!$D$8&gt;=YEAR(TODAY()),MONTH(TODAY())&lt;O$6),"",COUNTIFS(Cad_Func!$AC$8:$AC$208,$C19,Cad_Func!$Y$8:$Y$208,Cad_Inicial!$D$8,Cad_Func!$Z$8:$Z$208,O$6))),"",IF(AND(Cad_Inicial!$D$8&gt;=YEAR(TODAY()),MONTH(TODAY())&lt;O$6),"",COUNTIFS(Cad_Func!$AC$8:$AC$208,$C19,Cad_Func!$Y$8:$Y$208,Cad_Inicial!$D$8,Cad_Func!$Z$8:$Z$208,O$6)))</f>
        <v>0</v>
      </c>
      <c r="P19" s="49">
        <f ca="1">IF(ISERROR(IF(AND(Cad_Inicial!$D$8&gt;=YEAR(TODAY()),MONTH(TODAY())&lt;P$6),"",COUNTIFS(Cad_Func!$AC$8:$AC$208,$C19,Cad_Func!$Y$8:$Y$208,Cad_Inicial!$D$8,Cad_Func!$Z$8:$Z$208,P$6))),"",IF(AND(Cad_Inicial!$D$8&gt;=YEAR(TODAY()),MONTH(TODAY())&lt;P$6),"",COUNTIFS(Cad_Func!$AC$8:$AC$208,$C19,Cad_Func!$Y$8:$Y$208,Cad_Inicial!$D$8,Cad_Func!$Z$8:$Z$208,P$6)))</f>
        <v>0</v>
      </c>
      <c r="Q19" s="44">
        <f t="shared" ca="1" si="4"/>
        <v>0</v>
      </c>
      <c r="R19" s="45">
        <f t="shared" ca="1" si="5"/>
        <v>0</v>
      </c>
    </row>
    <row r="20" spans="3:18" ht="33.6" customHeight="1" thickBot="1" x14ac:dyDescent="0.25">
      <c r="C20" s="178" t="str">
        <f>Cad_Outros!C13</f>
        <v>Rescisão antecipada do contrato de experiência por iniciativa do empregador</v>
      </c>
      <c r="D20" s="198"/>
      <c r="E20" s="49">
        <f ca="1">IF(ISERROR(IF(AND(Cad_Inicial!$D$8&gt;=YEAR(TODAY()),MONTH(TODAY())&lt;E$6),"",COUNTIFS(Cad_Func!$AC$8:$AC$208,$C20,Cad_Func!$Y$8:$Y$208,Cad_Inicial!$D$8,Cad_Func!$Z$8:$Z$208,E$6))),"",IF(AND(Cad_Inicial!$D$8&gt;=YEAR(TODAY()),MONTH(TODAY())&lt;E$6),"",COUNTIFS(Cad_Func!$AC$8:$AC$208,$C20,Cad_Func!$Y$8:$Y$208,Cad_Inicial!$D$8,Cad_Func!$Z$8:$Z$208,E$6)))</f>
        <v>0</v>
      </c>
      <c r="F20" s="49">
        <f ca="1">IF(ISERROR(IF(AND(Cad_Inicial!$D$8&gt;=YEAR(TODAY()),MONTH(TODAY())&lt;F$6),"",COUNTIFS(Cad_Func!$AC$8:$AC$208,$C20,Cad_Func!$Y$8:$Y$208,Cad_Inicial!$D$8,Cad_Func!$Z$8:$Z$208,F$6))),"",IF(AND(Cad_Inicial!$D$8&gt;=YEAR(TODAY()),MONTH(TODAY())&lt;F$6),"",COUNTIFS(Cad_Func!$AC$8:$AC$208,$C20,Cad_Func!$Y$8:$Y$208,Cad_Inicial!$D$8,Cad_Func!$Z$8:$Z$208,F$6)))</f>
        <v>0</v>
      </c>
      <c r="G20" s="49">
        <f ca="1">IF(ISERROR(IF(AND(Cad_Inicial!$D$8&gt;=YEAR(TODAY()),MONTH(TODAY())&lt;G$6),"",COUNTIFS(Cad_Func!$AC$8:$AC$208,$C20,Cad_Func!$Y$8:$Y$208,Cad_Inicial!$D$8,Cad_Func!$Z$8:$Z$208,G$6))),"",IF(AND(Cad_Inicial!$D$8&gt;=YEAR(TODAY()),MONTH(TODAY())&lt;G$6),"",COUNTIFS(Cad_Func!$AC$8:$AC$208,$C20,Cad_Func!$Y$8:$Y$208,Cad_Inicial!$D$8,Cad_Func!$Z$8:$Z$208,G$6)))</f>
        <v>0</v>
      </c>
      <c r="H20" s="49">
        <f ca="1">IF(ISERROR(IF(AND(Cad_Inicial!$D$8&gt;=YEAR(TODAY()),MONTH(TODAY())&lt;H$6),"",COUNTIFS(Cad_Func!$AC$8:$AC$208,$C20,Cad_Func!$Y$8:$Y$208,Cad_Inicial!$D$8,Cad_Func!$Z$8:$Z$208,H$6))),"",IF(AND(Cad_Inicial!$D$8&gt;=YEAR(TODAY()),MONTH(TODAY())&lt;H$6),"",COUNTIFS(Cad_Func!$AC$8:$AC$208,$C20,Cad_Func!$Y$8:$Y$208,Cad_Inicial!$D$8,Cad_Func!$Z$8:$Z$208,H$6)))</f>
        <v>0</v>
      </c>
      <c r="I20" s="49">
        <f ca="1">IF(ISERROR(IF(AND(Cad_Inicial!$D$8&gt;=YEAR(TODAY()),MONTH(TODAY())&lt;I$6),"",COUNTIFS(Cad_Func!$AC$8:$AC$208,$C20,Cad_Func!$Y$8:$Y$208,Cad_Inicial!$D$8,Cad_Func!$Z$8:$Z$208,I$6))),"",IF(AND(Cad_Inicial!$D$8&gt;=YEAR(TODAY()),MONTH(TODAY())&lt;I$6),"",COUNTIFS(Cad_Func!$AC$8:$AC$208,$C20,Cad_Func!$Y$8:$Y$208,Cad_Inicial!$D$8,Cad_Func!$Z$8:$Z$208,I$6)))</f>
        <v>0</v>
      </c>
      <c r="J20" s="49">
        <f ca="1">IF(ISERROR(IF(AND(Cad_Inicial!$D$8&gt;=YEAR(TODAY()),MONTH(TODAY())&lt;J$6),"",COUNTIFS(Cad_Func!$AC$8:$AC$208,$C20,Cad_Func!$Y$8:$Y$208,Cad_Inicial!$D$8,Cad_Func!$Z$8:$Z$208,J$6))),"",IF(AND(Cad_Inicial!$D$8&gt;=YEAR(TODAY()),MONTH(TODAY())&lt;J$6),"",COUNTIFS(Cad_Func!$AC$8:$AC$208,$C20,Cad_Func!$Y$8:$Y$208,Cad_Inicial!$D$8,Cad_Func!$Z$8:$Z$208,J$6)))</f>
        <v>0</v>
      </c>
      <c r="K20" s="49">
        <f ca="1">IF(ISERROR(IF(AND(Cad_Inicial!$D$8&gt;=YEAR(TODAY()),MONTH(TODAY())&lt;K$6),"",COUNTIFS(Cad_Func!$AC$8:$AC$208,$C20,Cad_Func!$Y$8:$Y$208,Cad_Inicial!$D$8,Cad_Func!$Z$8:$Z$208,K$6))),"",IF(AND(Cad_Inicial!$D$8&gt;=YEAR(TODAY()),MONTH(TODAY())&lt;K$6),"",COUNTIFS(Cad_Func!$AC$8:$AC$208,$C20,Cad_Func!$Y$8:$Y$208,Cad_Inicial!$D$8,Cad_Func!$Z$8:$Z$208,K$6)))</f>
        <v>0</v>
      </c>
      <c r="L20" s="49">
        <f ca="1">IF(ISERROR(IF(AND(Cad_Inicial!$D$8&gt;=YEAR(TODAY()),MONTH(TODAY())&lt;L$6),"",COUNTIFS(Cad_Func!$AC$8:$AC$208,$C20,Cad_Func!$Y$8:$Y$208,Cad_Inicial!$D$8,Cad_Func!$Z$8:$Z$208,L$6))),"",IF(AND(Cad_Inicial!$D$8&gt;=YEAR(TODAY()),MONTH(TODAY())&lt;L$6),"",COUNTIFS(Cad_Func!$AC$8:$AC$208,$C20,Cad_Func!$Y$8:$Y$208,Cad_Inicial!$D$8,Cad_Func!$Z$8:$Z$208,L$6)))</f>
        <v>0</v>
      </c>
      <c r="M20" s="49">
        <f ca="1">IF(ISERROR(IF(AND(Cad_Inicial!$D$8&gt;=YEAR(TODAY()),MONTH(TODAY())&lt;M$6),"",COUNTIFS(Cad_Func!$AC$8:$AC$208,$C20,Cad_Func!$Y$8:$Y$208,Cad_Inicial!$D$8,Cad_Func!$Z$8:$Z$208,M$6))),"",IF(AND(Cad_Inicial!$D$8&gt;=YEAR(TODAY()),MONTH(TODAY())&lt;M$6),"",COUNTIFS(Cad_Func!$AC$8:$AC$208,$C20,Cad_Func!$Y$8:$Y$208,Cad_Inicial!$D$8,Cad_Func!$Z$8:$Z$208,M$6)))</f>
        <v>0</v>
      </c>
      <c r="N20" s="49">
        <f ca="1">IF(ISERROR(IF(AND(Cad_Inicial!$D$8&gt;=YEAR(TODAY()),MONTH(TODAY())&lt;N$6),"",COUNTIFS(Cad_Func!$AC$8:$AC$208,$C20,Cad_Func!$Y$8:$Y$208,Cad_Inicial!$D$8,Cad_Func!$Z$8:$Z$208,N$6))),"",IF(AND(Cad_Inicial!$D$8&gt;=YEAR(TODAY()),MONTH(TODAY())&lt;N$6),"",COUNTIFS(Cad_Func!$AC$8:$AC$208,$C20,Cad_Func!$Y$8:$Y$208,Cad_Inicial!$D$8,Cad_Func!$Z$8:$Z$208,N$6)))</f>
        <v>0</v>
      </c>
      <c r="O20" s="49">
        <f ca="1">IF(ISERROR(IF(AND(Cad_Inicial!$D$8&gt;=YEAR(TODAY()),MONTH(TODAY())&lt;O$6),"",COUNTIFS(Cad_Func!$AC$8:$AC$208,$C20,Cad_Func!$Y$8:$Y$208,Cad_Inicial!$D$8,Cad_Func!$Z$8:$Z$208,O$6))),"",IF(AND(Cad_Inicial!$D$8&gt;=YEAR(TODAY()),MONTH(TODAY())&lt;O$6),"",COUNTIFS(Cad_Func!$AC$8:$AC$208,$C20,Cad_Func!$Y$8:$Y$208,Cad_Inicial!$D$8,Cad_Func!$Z$8:$Z$208,O$6)))</f>
        <v>0</v>
      </c>
      <c r="P20" s="49">
        <f ca="1">IF(ISERROR(IF(AND(Cad_Inicial!$D$8&gt;=YEAR(TODAY()),MONTH(TODAY())&lt;P$6),"",COUNTIFS(Cad_Func!$AC$8:$AC$208,$C20,Cad_Func!$Y$8:$Y$208,Cad_Inicial!$D$8,Cad_Func!$Z$8:$Z$208,P$6))),"",IF(AND(Cad_Inicial!$D$8&gt;=YEAR(TODAY()),MONTH(TODAY())&lt;P$6),"",COUNTIFS(Cad_Func!$AC$8:$AC$208,$C20,Cad_Func!$Y$8:$Y$208,Cad_Inicial!$D$8,Cad_Func!$Z$8:$Z$208,P$6)))</f>
        <v>0</v>
      </c>
      <c r="Q20" s="44">
        <f t="shared" ca="1" si="4"/>
        <v>0</v>
      </c>
      <c r="R20" s="45">
        <f t="shared" ca="1" si="5"/>
        <v>0</v>
      </c>
    </row>
    <row r="21" spans="3:18" ht="33.6" customHeight="1" thickBot="1" x14ac:dyDescent="0.25">
      <c r="C21" s="178" t="str">
        <f>Cad_Outros!C14</f>
        <v>Rescisão antecipada do contrato de experiência por iniciativa do empregado</v>
      </c>
      <c r="D21" s="198"/>
      <c r="E21" s="49">
        <f ca="1">IF(ISERROR(IF(AND(Cad_Inicial!$D$8&gt;=YEAR(TODAY()),MONTH(TODAY())&lt;E$6),"",COUNTIFS(Cad_Func!$AC$8:$AC$208,$C21,Cad_Func!$Y$8:$Y$208,Cad_Inicial!$D$8,Cad_Func!$Z$8:$Z$208,E$6))),"",IF(AND(Cad_Inicial!$D$8&gt;=YEAR(TODAY()),MONTH(TODAY())&lt;E$6),"",COUNTIFS(Cad_Func!$AC$8:$AC$208,$C21,Cad_Func!$Y$8:$Y$208,Cad_Inicial!$D$8,Cad_Func!$Z$8:$Z$208,E$6)))</f>
        <v>0</v>
      </c>
      <c r="F21" s="49">
        <f ca="1">IF(ISERROR(IF(AND(Cad_Inicial!$D$8&gt;=YEAR(TODAY()),MONTH(TODAY())&lt;F$6),"",COUNTIFS(Cad_Func!$AC$8:$AC$208,$C21,Cad_Func!$Y$8:$Y$208,Cad_Inicial!$D$8,Cad_Func!$Z$8:$Z$208,F$6))),"",IF(AND(Cad_Inicial!$D$8&gt;=YEAR(TODAY()),MONTH(TODAY())&lt;F$6),"",COUNTIFS(Cad_Func!$AC$8:$AC$208,$C21,Cad_Func!$Y$8:$Y$208,Cad_Inicial!$D$8,Cad_Func!$Z$8:$Z$208,F$6)))</f>
        <v>0</v>
      </c>
      <c r="G21" s="49">
        <f ca="1">IF(ISERROR(IF(AND(Cad_Inicial!$D$8&gt;=YEAR(TODAY()),MONTH(TODAY())&lt;G$6),"",COUNTIFS(Cad_Func!$AC$8:$AC$208,$C21,Cad_Func!$Y$8:$Y$208,Cad_Inicial!$D$8,Cad_Func!$Z$8:$Z$208,G$6))),"",IF(AND(Cad_Inicial!$D$8&gt;=YEAR(TODAY()),MONTH(TODAY())&lt;G$6),"",COUNTIFS(Cad_Func!$AC$8:$AC$208,$C21,Cad_Func!$Y$8:$Y$208,Cad_Inicial!$D$8,Cad_Func!$Z$8:$Z$208,G$6)))</f>
        <v>0</v>
      </c>
      <c r="H21" s="49">
        <f ca="1">IF(ISERROR(IF(AND(Cad_Inicial!$D$8&gt;=YEAR(TODAY()),MONTH(TODAY())&lt;H$6),"",COUNTIFS(Cad_Func!$AC$8:$AC$208,$C21,Cad_Func!$Y$8:$Y$208,Cad_Inicial!$D$8,Cad_Func!$Z$8:$Z$208,H$6))),"",IF(AND(Cad_Inicial!$D$8&gt;=YEAR(TODAY()),MONTH(TODAY())&lt;H$6),"",COUNTIFS(Cad_Func!$AC$8:$AC$208,$C21,Cad_Func!$Y$8:$Y$208,Cad_Inicial!$D$8,Cad_Func!$Z$8:$Z$208,H$6)))</f>
        <v>0</v>
      </c>
      <c r="I21" s="49">
        <f ca="1">IF(ISERROR(IF(AND(Cad_Inicial!$D$8&gt;=YEAR(TODAY()),MONTH(TODAY())&lt;I$6),"",COUNTIFS(Cad_Func!$AC$8:$AC$208,$C21,Cad_Func!$Y$8:$Y$208,Cad_Inicial!$D$8,Cad_Func!$Z$8:$Z$208,I$6))),"",IF(AND(Cad_Inicial!$D$8&gt;=YEAR(TODAY()),MONTH(TODAY())&lt;I$6),"",COUNTIFS(Cad_Func!$AC$8:$AC$208,$C21,Cad_Func!$Y$8:$Y$208,Cad_Inicial!$D$8,Cad_Func!$Z$8:$Z$208,I$6)))</f>
        <v>0</v>
      </c>
      <c r="J21" s="49">
        <f ca="1">IF(ISERROR(IF(AND(Cad_Inicial!$D$8&gt;=YEAR(TODAY()),MONTH(TODAY())&lt;J$6),"",COUNTIFS(Cad_Func!$AC$8:$AC$208,$C21,Cad_Func!$Y$8:$Y$208,Cad_Inicial!$D$8,Cad_Func!$Z$8:$Z$208,J$6))),"",IF(AND(Cad_Inicial!$D$8&gt;=YEAR(TODAY()),MONTH(TODAY())&lt;J$6),"",COUNTIFS(Cad_Func!$AC$8:$AC$208,$C21,Cad_Func!$Y$8:$Y$208,Cad_Inicial!$D$8,Cad_Func!$Z$8:$Z$208,J$6)))</f>
        <v>0</v>
      </c>
      <c r="K21" s="49">
        <f ca="1">IF(ISERROR(IF(AND(Cad_Inicial!$D$8&gt;=YEAR(TODAY()),MONTH(TODAY())&lt;K$6),"",COUNTIFS(Cad_Func!$AC$8:$AC$208,$C21,Cad_Func!$Y$8:$Y$208,Cad_Inicial!$D$8,Cad_Func!$Z$8:$Z$208,K$6))),"",IF(AND(Cad_Inicial!$D$8&gt;=YEAR(TODAY()),MONTH(TODAY())&lt;K$6),"",COUNTIFS(Cad_Func!$AC$8:$AC$208,$C21,Cad_Func!$Y$8:$Y$208,Cad_Inicial!$D$8,Cad_Func!$Z$8:$Z$208,K$6)))</f>
        <v>0</v>
      </c>
      <c r="L21" s="49">
        <f ca="1">IF(ISERROR(IF(AND(Cad_Inicial!$D$8&gt;=YEAR(TODAY()),MONTH(TODAY())&lt;L$6),"",COUNTIFS(Cad_Func!$AC$8:$AC$208,$C21,Cad_Func!$Y$8:$Y$208,Cad_Inicial!$D$8,Cad_Func!$Z$8:$Z$208,L$6))),"",IF(AND(Cad_Inicial!$D$8&gt;=YEAR(TODAY()),MONTH(TODAY())&lt;L$6),"",COUNTIFS(Cad_Func!$AC$8:$AC$208,$C21,Cad_Func!$Y$8:$Y$208,Cad_Inicial!$D$8,Cad_Func!$Z$8:$Z$208,L$6)))</f>
        <v>0</v>
      </c>
      <c r="M21" s="49">
        <f ca="1">IF(ISERROR(IF(AND(Cad_Inicial!$D$8&gt;=YEAR(TODAY()),MONTH(TODAY())&lt;M$6),"",COUNTIFS(Cad_Func!$AC$8:$AC$208,$C21,Cad_Func!$Y$8:$Y$208,Cad_Inicial!$D$8,Cad_Func!$Z$8:$Z$208,M$6))),"",IF(AND(Cad_Inicial!$D$8&gt;=YEAR(TODAY()),MONTH(TODAY())&lt;M$6),"",COUNTIFS(Cad_Func!$AC$8:$AC$208,$C21,Cad_Func!$Y$8:$Y$208,Cad_Inicial!$D$8,Cad_Func!$Z$8:$Z$208,M$6)))</f>
        <v>0</v>
      </c>
      <c r="N21" s="49">
        <f ca="1">IF(ISERROR(IF(AND(Cad_Inicial!$D$8&gt;=YEAR(TODAY()),MONTH(TODAY())&lt;N$6),"",COUNTIFS(Cad_Func!$AC$8:$AC$208,$C21,Cad_Func!$Y$8:$Y$208,Cad_Inicial!$D$8,Cad_Func!$Z$8:$Z$208,N$6))),"",IF(AND(Cad_Inicial!$D$8&gt;=YEAR(TODAY()),MONTH(TODAY())&lt;N$6),"",COUNTIFS(Cad_Func!$AC$8:$AC$208,$C21,Cad_Func!$Y$8:$Y$208,Cad_Inicial!$D$8,Cad_Func!$Z$8:$Z$208,N$6)))</f>
        <v>0</v>
      </c>
      <c r="O21" s="49">
        <f ca="1">IF(ISERROR(IF(AND(Cad_Inicial!$D$8&gt;=YEAR(TODAY()),MONTH(TODAY())&lt;O$6),"",COUNTIFS(Cad_Func!$AC$8:$AC$208,$C21,Cad_Func!$Y$8:$Y$208,Cad_Inicial!$D$8,Cad_Func!$Z$8:$Z$208,O$6))),"",IF(AND(Cad_Inicial!$D$8&gt;=YEAR(TODAY()),MONTH(TODAY())&lt;O$6),"",COUNTIFS(Cad_Func!$AC$8:$AC$208,$C21,Cad_Func!$Y$8:$Y$208,Cad_Inicial!$D$8,Cad_Func!$Z$8:$Z$208,O$6)))</f>
        <v>0</v>
      </c>
      <c r="P21" s="49">
        <f ca="1">IF(ISERROR(IF(AND(Cad_Inicial!$D$8&gt;=YEAR(TODAY()),MONTH(TODAY())&lt;P$6),"",COUNTIFS(Cad_Func!$AC$8:$AC$208,$C21,Cad_Func!$Y$8:$Y$208,Cad_Inicial!$D$8,Cad_Func!$Z$8:$Z$208,P$6))),"",IF(AND(Cad_Inicial!$D$8&gt;=YEAR(TODAY()),MONTH(TODAY())&lt;P$6),"",COUNTIFS(Cad_Func!$AC$8:$AC$208,$C21,Cad_Func!$Y$8:$Y$208,Cad_Inicial!$D$8,Cad_Func!$Z$8:$Z$208,P$6)))</f>
        <v>0</v>
      </c>
      <c r="Q21" s="44">
        <f t="shared" ca="1" si="4"/>
        <v>0</v>
      </c>
      <c r="R21" s="45">
        <f t="shared" ca="1" si="5"/>
        <v>0</v>
      </c>
    </row>
    <row r="22" spans="3:18" ht="33.6" customHeight="1" thickBot="1" x14ac:dyDescent="0.25">
      <c r="C22" s="143" t="str">
        <f>Cad_Outros!C15</f>
        <v>Falecimento do empregado</v>
      </c>
      <c r="D22" s="144"/>
      <c r="E22" s="49">
        <f ca="1">IF(ISERROR(IF(AND(Cad_Inicial!$D$8&gt;=YEAR(TODAY()),MONTH(TODAY())&lt;E$6),"",COUNTIFS(Cad_Func!$AC$8:$AC$208,$C22,Cad_Func!$Y$8:$Y$208,Cad_Inicial!$D$8,Cad_Func!$Z$8:$Z$208,E$6))),"",IF(AND(Cad_Inicial!$D$8&gt;=YEAR(TODAY()),MONTH(TODAY())&lt;E$6),"",COUNTIFS(Cad_Func!$AC$8:$AC$208,$C22,Cad_Func!$Y$8:$Y$208,Cad_Inicial!$D$8,Cad_Func!$Z$8:$Z$208,E$6)))</f>
        <v>0</v>
      </c>
      <c r="F22" s="49">
        <f ca="1">IF(ISERROR(IF(AND(Cad_Inicial!$D$8&gt;=YEAR(TODAY()),MONTH(TODAY())&lt;F$6),"",COUNTIFS(Cad_Func!$AC$8:$AC$208,$C22,Cad_Func!$Y$8:$Y$208,Cad_Inicial!$D$8,Cad_Func!$Z$8:$Z$208,F$6))),"",IF(AND(Cad_Inicial!$D$8&gt;=YEAR(TODAY()),MONTH(TODAY())&lt;F$6),"",COUNTIFS(Cad_Func!$AC$8:$AC$208,$C22,Cad_Func!$Y$8:$Y$208,Cad_Inicial!$D$8,Cad_Func!$Z$8:$Z$208,F$6)))</f>
        <v>0</v>
      </c>
      <c r="G22" s="49">
        <f ca="1">IF(ISERROR(IF(AND(Cad_Inicial!$D$8&gt;=YEAR(TODAY()),MONTH(TODAY())&lt;G$6),"",COUNTIFS(Cad_Func!$AC$8:$AC$208,$C22,Cad_Func!$Y$8:$Y$208,Cad_Inicial!$D$8,Cad_Func!$Z$8:$Z$208,G$6))),"",IF(AND(Cad_Inicial!$D$8&gt;=YEAR(TODAY()),MONTH(TODAY())&lt;G$6),"",COUNTIFS(Cad_Func!$AC$8:$AC$208,$C22,Cad_Func!$Y$8:$Y$208,Cad_Inicial!$D$8,Cad_Func!$Z$8:$Z$208,G$6)))</f>
        <v>0</v>
      </c>
      <c r="H22" s="49">
        <f ca="1">IF(ISERROR(IF(AND(Cad_Inicial!$D$8&gt;=YEAR(TODAY()),MONTH(TODAY())&lt;H$6),"",COUNTIFS(Cad_Func!$AC$8:$AC$208,$C22,Cad_Func!$Y$8:$Y$208,Cad_Inicial!$D$8,Cad_Func!$Z$8:$Z$208,H$6))),"",IF(AND(Cad_Inicial!$D$8&gt;=YEAR(TODAY()),MONTH(TODAY())&lt;H$6),"",COUNTIFS(Cad_Func!$AC$8:$AC$208,$C22,Cad_Func!$Y$8:$Y$208,Cad_Inicial!$D$8,Cad_Func!$Z$8:$Z$208,H$6)))</f>
        <v>0</v>
      </c>
      <c r="I22" s="49">
        <f ca="1">IF(ISERROR(IF(AND(Cad_Inicial!$D$8&gt;=YEAR(TODAY()),MONTH(TODAY())&lt;I$6),"",COUNTIFS(Cad_Func!$AC$8:$AC$208,$C22,Cad_Func!$Y$8:$Y$208,Cad_Inicial!$D$8,Cad_Func!$Z$8:$Z$208,I$6))),"",IF(AND(Cad_Inicial!$D$8&gt;=YEAR(TODAY()),MONTH(TODAY())&lt;I$6),"",COUNTIFS(Cad_Func!$AC$8:$AC$208,$C22,Cad_Func!$Y$8:$Y$208,Cad_Inicial!$D$8,Cad_Func!$Z$8:$Z$208,I$6)))</f>
        <v>0</v>
      </c>
      <c r="J22" s="49">
        <f ca="1">IF(ISERROR(IF(AND(Cad_Inicial!$D$8&gt;=YEAR(TODAY()),MONTH(TODAY())&lt;J$6),"",COUNTIFS(Cad_Func!$AC$8:$AC$208,$C22,Cad_Func!$Y$8:$Y$208,Cad_Inicial!$D$8,Cad_Func!$Z$8:$Z$208,J$6))),"",IF(AND(Cad_Inicial!$D$8&gt;=YEAR(TODAY()),MONTH(TODAY())&lt;J$6),"",COUNTIFS(Cad_Func!$AC$8:$AC$208,$C22,Cad_Func!$Y$8:$Y$208,Cad_Inicial!$D$8,Cad_Func!$Z$8:$Z$208,J$6)))</f>
        <v>0</v>
      </c>
      <c r="K22" s="49">
        <f ca="1">IF(ISERROR(IF(AND(Cad_Inicial!$D$8&gt;=YEAR(TODAY()),MONTH(TODAY())&lt;K$6),"",COUNTIFS(Cad_Func!$AC$8:$AC$208,$C22,Cad_Func!$Y$8:$Y$208,Cad_Inicial!$D$8,Cad_Func!$Z$8:$Z$208,K$6))),"",IF(AND(Cad_Inicial!$D$8&gt;=YEAR(TODAY()),MONTH(TODAY())&lt;K$6),"",COUNTIFS(Cad_Func!$AC$8:$AC$208,$C22,Cad_Func!$Y$8:$Y$208,Cad_Inicial!$D$8,Cad_Func!$Z$8:$Z$208,K$6)))</f>
        <v>0</v>
      </c>
      <c r="L22" s="49">
        <f ca="1">IF(ISERROR(IF(AND(Cad_Inicial!$D$8&gt;=YEAR(TODAY()),MONTH(TODAY())&lt;L$6),"",COUNTIFS(Cad_Func!$AC$8:$AC$208,$C22,Cad_Func!$Y$8:$Y$208,Cad_Inicial!$D$8,Cad_Func!$Z$8:$Z$208,L$6))),"",IF(AND(Cad_Inicial!$D$8&gt;=YEAR(TODAY()),MONTH(TODAY())&lt;L$6),"",COUNTIFS(Cad_Func!$AC$8:$AC$208,$C22,Cad_Func!$Y$8:$Y$208,Cad_Inicial!$D$8,Cad_Func!$Z$8:$Z$208,L$6)))</f>
        <v>0</v>
      </c>
      <c r="M22" s="49">
        <f ca="1">IF(ISERROR(IF(AND(Cad_Inicial!$D$8&gt;=YEAR(TODAY()),MONTH(TODAY())&lt;M$6),"",COUNTIFS(Cad_Func!$AC$8:$AC$208,$C22,Cad_Func!$Y$8:$Y$208,Cad_Inicial!$D$8,Cad_Func!$Z$8:$Z$208,M$6))),"",IF(AND(Cad_Inicial!$D$8&gt;=YEAR(TODAY()),MONTH(TODAY())&lt;M$6),"",COUNTIFS(Cad_Func!$AC$8:$AC$208,$C22,Cad_Func!$Y$8:$Y$208,Cad_Inicial!$D$8,Cad_Func!$Z$8:$Z$208,M$6)))</f>
        <v>0</v>
      </c>
      <c r="N22" s="49">
        <f ca="1">IF(ISERROR(IF(AND(Cad_Inicial!$D$8&gt;=YEAR(TODAY()),MONTH(TODAY())&lt;N$6),"",COUNTIFS(Cad_Func!$AC$8:$AC$208,$C22,Cad_Func!$Y$8:$Y$208,Cad_Inicial!$D$8,Cad_Func!$Z$8:$Z$208,N$6))),"",IF(AND(Cad_Inicial!$D$8&gt;=YEAR(TODAY()),MONTH(TODAY())&lt;N$6),"",COUNTIFS(Cad_Func!$AC$8:$AC$208,$C22,Cad_Func!$Y$8:$Y$208,Cad_Inicial!$D$8,Cad_Func!$Z$8:$Z$208,N$6)))</f>
        <v>0</v>
      </c>
      <c r="O22" s="49">
        <f ca="1">IF(ISERROR(IF(AND(Cad_Inicial!$D$8&gt;=YEAR(TODAY()),MONTH(TODAY())&lt;O$6),"",COUNTIFS(Cad_Func!$AC$8:$AC$208,$C22,Cad_Func!$Y$8:$Y$208,Cad_Inicial!$D$8,Cad_Func!$Z$8:$Z$208,O$6))),"",IF(AND(Cad_Inicial!$D$8&gt;=YEAR(TODAY()),MONTH(TODAY())&lt;O$6),"",COUNTIFS(Cad_Func!$AC$8:$AC$208,$C22,Cad_Func!$Y$8:$Y$208,Cad_Inicial!$D$8,Cad_Func!$Z$8:$Z$208,O$6)))</f>
        <v>0</v>
      </c>
      <c r="P22" s="49">
        <f ca="1">IF(ISERROR(IF(AND(Cad_Inicial!$D$8&gt;=YEAR(TODAY()),MONTH(TODAY())&lt;P$6),"",COUNTIFS(Cad_Func!$AC$8:$AC$208,$C22,Cad_Func!$Y$8:$Y$208,Cad_Inicial!$D$8,Cad_Func!$Z$8:$Z$208,P$6))),"",IF(AND(Cad_Inicial!$D$8&gt;=YEAR(TODAY()),MONTH(TODAY())&lt;P$6),"",COUNTIFS(Cad_Func!$AC$8:$AC$208,$C22,Cad_Func!$Y$8:$Y$208,Cad_Inicial!$D$8,Cad_Func!$Z$8:$Z$208,P$6)))</f>
        <v>0</v>
      </c>
      <c r="Q22" s="44">
        <f t="shared" ca="1" si="4"/>
        <v>0</v>
      </c>
      <c r="R22" s="45">
        <f t="shared" ca="1" si="5"/>
        <v>0</v>
      </c>
    </row>
    <row r="23" spans="3:18" ht="33.6" customHeight="1" thickBot="1" x14ac:dyDescent="0.25">
      <c r="C23" s="143" t="str">
        <f>Cad_Outros!C16</f>
        <v>Outro</v>
      </c>
      <c r="D23" s="144"/>
      <c r="E23" s="49">
        <f ca="1">IF(ISERROR(IF(AND(Cad_Inicial!$D$8&gt;=YEAR(TODAY()),MONTH(TODAY())&lt;E$6),"",COUNTIFS(Cad_Func!$AC$8:$AC$208,$C23,Cad_Func!$Y$8:$Y$208,Cad_Inicial!$D$8,Cad_Func!$Z$8:$Z$208,E$6))),"",IF(AND(Cad_Inicial!$D$8&gt;=YEAR(TODAY()),MONTH(TODAY())&lt;E$6),"",COUNTIFS(Cad_Func!$AC$8:$AC$208,$C23,Cad_Func!$Y$8:$Y$208,Cad_Inicial!$D$8,Cad_Func!$Z$8:$Z$208,E$6)))</f>
        <v>0</v>
      </c>
      <c r="F23" s="49">
        <f ca="1">IF(ISERROR(IF(AND(Cad_Inicial!$D$8&gt;=YEAR(TODAY()),MONTH(TODAY())&lt;F$6),"",COUNTIFS(Cad_Func!$AC$8:$AC$208,$C23,Cad_Func!$Y$8:$Y$208,Cad_Inicial!$D$8,Cad_Func!$Z$8:$Z$208,F$6))),"",IF(AND(Cad_Inicial!$D$8&gt;=YEAR(TODAY()),MONTH(TODAY())&lt;F$6),"",COUNTIFS(Cad_Func!$AC$8:$AC$208,$C23,Cad_Func!$Y$8:$Y$208,Cad_Inicial!$D$8,Cad_Func!$Z$8:$Z$208,F$6)))</f>
        <v>0</v>
      </c>
      <c r="G23" s="49">
        <f ca="1">IF(ISERROR(IF(AND(Cad_Inicial!$D$8&gt;=YEAR(TODAY()),MONTH(TODAY())&lt;G$6),"",COUNTIFS(Cad_Func!$AC$8:$AC$208,$C23,Cad_Func!$Y$8:$Y$208,Cad_Inicial!$D$8,Cad_Func!$Z$8:$Z$208,G$6))),"",IF(AND(Cad_Inicial!$D$8&gt;=YEAR(TODAY()),MONTH(TODAY())&lt;G$6),"",COUNTIFS(Cad_Func!$AC$8:$AC$208,$C23,Cad_Func!$Y$8:$Y$208,Cad_Inicial!$D$8,Cad_Func!$Z$8:$Z$208,G$6)))</f>
        <v>0</v>
      </c>
      <c r="H23" s="49">
        <f ca="1">IF(ISERROR(IF(AND(Cad_Inicial!$D$8&gt;=YEAR(TODAY()),MONTH(TODAY())&lt;H$6),"",COUNTIFS(Cad_Func!$AC$8:$AC$208,$C23,Cad_Func!$Y$8:$Y$208,Cad_Inicial!$D$8,Cad_Func!$Z$8:$Z$208,H$6))),"",IF(AND(Cad_Inicial!$D$8&gt;=YEAR(TODAY()),MONTH(TODAY())&lt;H$6),"",COUNTIFS(Cad_Func!$AC$8:$AC$208,$C23,Cad_Func!$Y$8:$Y$208,Cad_Inicial!$D$8,Cad_Func!$Z$8:$Z$208,H$6)))</f>
        <v>0</v>
      </c>
      <c r="I23" s="49">
        <f ca="1">IF(ISERROR(IF(AND(Cad_Inicial!$D$8&gt;=YEAR(TODAY()),MONTH(TODAY())&lt;I$6),"",COUNTIFS(Cad_Func!$AC$8:$AC$208,$C23,Cad_Func!$Y$8:$Y$208,Cad_Inicial!$D$8,Cad_Func!$Z$8:$Z$208,I$6))),"",IF(AND(Cad_Inicial!$D$8&gt;=YEAR(TODAY()),MONTH(TODAY())&lt;I$6),"",COUNTIFS(Cad_Func!$AC$8:$AC$208,$C23,Cad_Func!$Y$8:$Y$208,Cad_Inicial!$D$8,Cad_Func!$Z$8:$Z$208,I$6)))</f>
        <v>0</v>
      </c>
      <c r="J23" s="49">
        <f ca="1">IF(ISERROR(IF(AND(Cad_Inicial!$D$8&gt;=YEAR(TODAY()),MONTH(TODAY())&lt;J$6),"",COUNTIFS(Cad_Func!$AC$8:$AC$208,$C23,Cad_Func!$Y$8:$Y$208,Cad_Inicial!$D$8,Cad_Func!$Z$8:$Z$208,J$6))),"",IF(AND(Cad_Inicial!$D$8&gt;=YEAR(TODAY()),MONTH(TODAY())&lt;J$6),"",COUNTIFS(Cad_Func!$AC$8:$AC$208,$C23,Cad_Func!$Y$8:$Y$208,Cad_Inicial!$D$8,Cad_Func!$Z$8:$Z$208,J$6)))</f>
        <v>0</v>
      </c>
      <c r="K23" s="49">
        <f ca="1">IF(ISERROR(IF(AND(Cad_Inicial!$D$8&gt;=YEAR(TODAY()),MONTH(TODAY())&lt;K$6),"",COUNTIFS(Cad_Func!$AC$8:$AC$208,$C23,Cad_Func!$Y$8:$Y$208,Cad_Inicial!$D$8,Cad_Func!$Z$8:$Z$208,K$6))),"",IF(AND(Cad_Inicial!$D$8&gt;=YEAR(TODAY()),MONTH(TODAY())&lt;K$6),"",COUNTIFS(Cad_Func!$AC$8:$AC$208,$C23,Cad_Func!$Y$8:$Y$208,Cad_Inicial!$D$8,Cad_Func!$Z$8:$Z$208,K$6)))</f>
        <v>0</v>
      </c>
      <c r="L23" s="49">
        <f ca="1">IF(ISERROR(IF(AND(Cad_Inicial!$D$8&gt;=YEAR(TODAY()),MONTH(TODAY())&lt;L$6),"",COUNTIFS(Cad_Func!$AC$8:$AC$208,$C23,Cad_Func!$Y$8:$Y$208,Cad_Inicial!$D$8,Cad_Func!$Z$8:$Z$208,L$6))),"",IF(AND(Cad_Inicial!$D$8&gt;=YEAR(TODAY()),MONTH(TODAY())&lt;L$6),"",COUNTIFS(Cad_Func!$AC$8:$AC$208,$C23,Cad_Func!$Y$8:$Y$208,Cad_Inicial!$D$8,Cad_Func!$Z$8:$Z$208,L$6)))</f>
        <v>0</v>
      </c>
      <c r="M23" s="49">
        <f ca="1">IF(ISERROR(IF(AND(Cad_Inicial!$D$8&gt;=YEAR(TODAY()),MONTH(TODAY())&lt;M$6),"",COUNTIFS(Cad_Func!$AC$8:$AC$208,$C23,Cad_Func!$Y$8:$Y$208,Cad_Inicial!$D$8,Cad_Func!$Z$8:$Z$208,M$6))),"",IF(AND(Cad_Inicial!$D$8&gt;=YEAR(TODAY()),MONTH(TODAY())&lt;M$6),"",COUNTIFS(Cad_Func!$AC$8:$AC$208,$C23,Cad_Func!$Y$8:$Y$208,Cad_Inicial!$D$8,Cad_Func!$Z$8:$Z$208,M$6)))</f>
        <v>0</v>
      </c>
      <c r="N23" s="49">
        <f ca="1">IF(ISERROR(IF(AND(Cad_Inicial!$D$8&gt;=YEAR(TODAY()),MONTH(TODAY())&lt;N$6),"",COUNTIFS(Cad_Func!$AC$8:$AC$208,$C23,Cad_Func!$Y$8:$Y$208,Cad_Inicial!$D$8,Cad_Func!$Z$8:$Z$208,N$6))),"",IF(AND(Cad_Inicial!$D$8&gt;=YEAR(TODAY()),MONTH(TODAY())&lt;N$6),"",COUNTIFS(Cad_Func!$AC$8:$AC$208,$C23,Cad_Func!$Y$8:$Y$208,Cad_Inicial!$D$8,Cad_Func!$Z$8:$Z$208,N$6)))</f>
        <v>0</v>
      </c>
      <c r="O23" s="49">
        <f ca="1">IF(ISERROR(IF(AND(Cad_Inicial!$D$8&gt;=YEAR(TODAY()),MONTH(TODAY())&lt;O$6),"",COUNTIFS(Cad_Func!$AC$8:$AC$208,$C23,Cad_Func!$Y$8:$Y$208,Cad_Inicial!$D$8,Cad_Func!$Z$8:$Z$208,O$6))),"",IF(AND(Cad_Inicial!$D$8&gt;=YEAR(TODAY()),MONTH(TODAY())&lt;O$6),"",COUNTIFS(Cad_Func!$AC$8:$AC$208,$C23,Cad_Func!$Y$8:$Y$208,Cad_Inicial!$D$8,Cad_Func!$Z$8:$Z$208,O$6)))</f>
        <v>0</v>
      </c>
      <c r="P23" s="49">
        <f ca="1">IF(ISERROR(IF(AND(Cad_Inicial!$D$8&gt;=YEAR(TODAY()),MONTH(TODAY())&lt;P$6),"",COUNTIFS(Cad_Func!$AC$8:$AC$208,$C23,Cad_Func!$Y$8:$Y$208,Cad_Inicial!$D$8,Cad_Func!$Z$8:$Z$208,P$6))),"",IF(AND(Cad_Inicial!$D$8&gt;=YEAR(TODAY()),MONTH(TODAY())&lt;P$6),"",COUNTIFS(Cad_Func!$AC$8:$AC$208,$C23,Cad_Func!$Y$8:$Y$208,Cad_Inicial!$D$8,Cad_Func!$Z$8:$Z$208,P$6)))</f>
        <v>0</v>
      </c>
      <c r="Q23" s="44">
        <f t="shared" ca="1" si="4"/>
        <v>0</v>
      </c>
      <c r="R23" s="45">
        <f t="shared" ca="1" si="5"/>
        <v>0</v>
      </c>
    </row>
    <row r="24" spans="3:18" ht="30" hidden="1" customHeight="1" x14ac:dyDescent="0.2"/>
    <row r="25" spans="3:18" ht="30" hidden="1" customHeight="1" x14ac:dyDescent="0.2"/>
    <row r="26" spans="3:18" ht="30" hidden="1" customHeight="1" x14ac:dyDescent="0.2"/>
    <row r="27" spans="3:18" ht="30" hidden="1" customHeight="1" x14ac:dyDescent="0.2"/>
    <row r="28" spans="3:18" ht="30" hidden="1" customHeight="1" x14ac:dyDescent="0.2"/>
    <row r="29" spans="3:18" ht="30" hidden="1" customHeight="1" x14ac:dyDescent="0.2"/>
    <row r="30" spans="3:18" ht="30" hidden="1" customHeight="1" x14ac:dyDescent="0.2"/>
    <row r="31" spans="3:18" ht="30" hidden="1" customHeight="1" x14ac:dyDescent="0.2"/>
    <row r="32" spans="3:18" ht="30" hidden="1" customHeight="1" x14ac:dyDescent="0.2"/>
    <row r="33" ht="30" hidden="1" customHeight="1" x14ac:dyDescent="0.2"/>
    <row r="34" ht="30" hidden="1" customHeight="1" x14ac:dyDescent="0.2"/>
    <row r="35" ht="30" hidden="1" customHeight="1" x14ac:dyDescent="0.2"/>
    <row r="36" ht="30" hidden="1" customHeight="1" x14ac:dyDescent="0.2"/>
    <row r="37" ht="30" hidden="1" customHeight="1" x14ac:dyDescent="0.2"/>
    <row r="38" ht="30" hidden="1" customHeight="1" x14ac:dyDescent="0.2"/>
    <row r="39" ht="30" hidden="1" customHeight="1" x14ac:dyDescent="0.2"/>
    <row r="40" ht="30" hidden="1" customHeight="1" x14ac:dyDescent="0.2"/>
    <row r="41" ht="30" hidden="1" customHeight="1" x14ac:dyDescent="0.2"/>
    <row r="42" ht="30" hidden="1" customHeight="1" x14ac:dyDescent="0.2"/>
    <row r="43" ht="30" hidden="1" customHeight="1" x14ac:dyDescent="0.2"/>
    <row r="44" ht="30" hidden="1" customHeight="1" x14ac:dyDescent="0.2"/>
    <row r="45" ht="30" hidden="1" customHeight="1" x14ac:dyDescent="0.2"/>
    <row r="46" ht="30" hidden="1" customHeight="1" x14ac:dyDescent="0.2"/>
    <row r="47" ht="30" hidden="1" customHeight="1" x14ac:dyDescent="0.2"/>
    <row r="48" ht="30" hidden="1" customHeight="1" x14ac:dyDescent="0.2"/>
    <row r="49" ht="30" hidden="1" customHeight="1" x14ac:dyDescent="0.2"/>
    <row r="50" ht="30" hidden="1" customHeight="1" x14ac:dyDescent="0.2"/>
    <row r="51" ht="30" hidden="1" customHeight="1" x14ac:dyDescent="0.2"/>
    <row r="52" ht="30" hidden="1" customHeight="1" x14ac:dyDescent="0.2"/>
    <row r="53" ht="30" hidden="1" customHeight="1" x14ac:dyDescent="0.2"/>
    <row r="54" ht="30" hidden="1" customHeight="1" x14ac:dyDescent="0.2"/>
    <row r="55" ht="30" hidden="1" customHeight="1" x14ac:dyDescent="0.2"/>
    <row r="56" ht="30" hidden="1" customHeight="1" x14ac:dyDescent="0.2"/>
    <row r="57" ht="30" hidden="1" customHeight="1" x14ac:dyDescent="0.2"/>
    <row r="58" ht="30" hidden="1" customHeight="1" x14ac:dyDescent="0.2"/>
    <row r="59" ht="30" hidden="1" customHeight="1" x14ac:dyDescent="0.2"/>
    <row r="60" ht="30" hidden="1" customHeight="1" x14ac:dyDescent="0.2"/>
    <row r="61" ht="30" hidden="1" customHeight="1" x14ac:dyDescent="0.2"/>
    <row r="62" ht="30" hidden="1" customHeight="1" x14ac:dyDescent="0.2"/>
    <row r="63" ht="30" hidden="1" customHeight="1" x14ac:dyDescent="0.2"/>
    <row r="64" ht="30" hidden="1" customHeight="1" x14ac:dyDescent="0.2"/>
    <row r="65" ht="30" hidden="1" customHeight="1" x14ac:dyDescent="0.2"/>
    <row r="66" ht="30" hidden="1" customHeight="1" x14ac:dyDescent="0.2"/>
    <row r="67" ht="30" hidden="1" customHeight="1" x14ac:dyDescent="0.2"/>
    <row r="68" ht="30" hidden="1" customHeight="1" x14ac:dyDescent="0.2"/>
    <row r="69" ht="30" hidden="1" customHeight="1" x14ac:dyDescent="0.2"/>
    <row r="70" ht="30" hidden="1" customHeight="1" x14ac:dyDescent="0.2"/>
    <row r="71" ht="30" hidden="1" customHeight="1" x14ac:dyDescent="0.2"/>
    <row r="72" ht="30" hidden="1" customHeight="1" x14ac:dyDescent="0.2"/>
    <row r="73" ht="30" hidden="1" customHeight="1" x14ac:dyDescent="0.2"/>
    <row r="74" ht="30" hidden="1" customHeight="1" x14ac:dyDescent="0.2"/>
    <row r="75" ht="30" hidden="1" customHeight="1" x14ac:dyDescent="0.2"/>
    <row r="76" ht="30" hidden="1" customHeight="1" x14ac:dyDescent="0.2"/>
    <row r="77" ht="30" hidden="1" customHeight="1" x14ac:dyDescent="0.2"/>
    <row r="78" ht="30" hidden="1" customHeight="1" x14ac:dyDescent="0.2"/>
    <row r="79" ht="30" hidden="1" customHeight="1" x14ac:dyDescent="0.2"/>
    <row r="80" ht="30" hidden="1" customHeight="1" x14ac:dyDescent="0.2"/>
    <row r="81" ht="30" hidden="1" customHeight="1" x14ac:dyDescent="0.2"/>
    <row r="82" ht="30" hidden="1" customHeight="1" x14ac:dyDescent="0.2"/>
    <row r="83" ht="30" hidden="1" customHeight="1" x14ac:dyDescent="0.2"/>
    <row r="84" ht="30" hidden="1" customHeight="1" x14ac:dyDescent="0.2"/>
    <row r="85" ht="30" hidden="1" customHeight="1" x14ac:dyDescent="0.2"/>
    <row r="86" ht="30" hidden="1" customHeight="1" x14ac:dyDescent="0.2"/>
    <row r="87" ht="30" hidden="1" customHeight="1" x14ac:dyDescent="0.2"/>
    <row r="88" ht="30" hidden="1" customHeight="1" x14ac:dyDescent="0.2"/>
    <row r="89" ht="30" hidden="1" customHeight="1" x14ac:dyDescent="0.2"/>
    <row r="90" ht="30" hidden="1" customHeight="1" x14ac:dyDescent="0.2"/>
    <row r="91" ht="30" hidden="1" customHeight="1" x14ac:dyDescent="0.2"/>
    <row r="92" ht="30" hidden="1" customHeight="1" x14ac:dyDescent="0.2"/>
    <row r="93" ht="30" hidden="1" customHeight="1" x14ac:dyDescent="0.2"/>
    <row r="94" ht="30" hidden="1" customHeight="1" x14ac:dyDescent="0.2"/>
    <row r="95" ht="30" hidden="1" customHeight="1" x14ac:dyDescent="0.2"/>
    <row r="96" ht="30" hidden="1" customHeight="1" x14ac:dyDescent="0.2"/>
    <row r="97" ht="30" hidden="1" customHeight="1" x14ac:dyDescent="0.2"/>
    <row r="98" ht="30" hidden="1" customHeight="1" x14ac:dyDescent="0.2"/>
    <row r="99" ht="30" hidden="1" customHeight="1" x14ac:dyDescent="0.2"/>
    <row r="100" ht="15" hidden="1" customHeight="1" x14ac:dyDescent="0.2"/>
    <row r="101" ht="15" customHeight="1" x14ac:dyDescent="0.2"/>
    <row r="102" ht="15" customHeight="1" x14ac:dyDescent="0.2"/>
  </sheetData>
  <sheetProtection selectLockedCells="1" selectUnlockedCells="1"/>
  <mergeCells count="18">
    <mergeCell ref="C21:D21"/>
    <mergeCell ref="C22:D22"/>
    <mergeCell ref="C23:D23"/>
    <mergeCell ref="C16:D16"/>
    <mergeCell ref="C17:D17"/>
    <mergeCell ref="C18:D18"/>
    <mergeCell ref="C19:D19"/>
    <mergeCell ref="C20:D20"/>
    <mergeCell ref="C14:D14"/>
    <mergeCell ref="C8:D8"/>
    <mergeCell ref="C10:D10"/>
    <mergeCell ref="C11:D11"/>
    <mergeCell ref="C15:R15"/>
    <mergeCell ref="C1:D2"/>
    <mergeCell ref="C7:R7"/>
    <mergeCell ref="C9:D9"/>
    <mergeCell ref="C12:D12"/>
    <mergeCell ref="C13:D13"/>
  </mergeCells>
  <conditionalFormatting sqref="E9:P10">
    <cfRule type="cellIs" dxfId="9" priority="3" operator="equal">
      <formula>""</formula>
    </cfRule>
    <cfRule type="cellIs" dxfId="8" priority="4" operator="greaterThan">
      <formula>0</formula>
    </cfRule>
  </conditionalFormatting>
  <conditionalFormatting sqref="E16:P23">
    <cfRule type="cellIs" dxfId="7" priority="1" operator="equal">
      <formula>""</formula>
    </cfRule>
    <cfRule type="cellIs" dxfId="6" priority="2" operator="greater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/>
  <drawing r:id="rId1"/>
  <legacyDrawing r:id="rId2"/>
  <extLst>
    <ext xmlns:mx="http://schemas.microsoft.com/office/mac/excel/2008/main" uri="{64002731-A6B0-56B0-2670-7721B7C09600}">
      <mx:PLV Mode="0" OnePage="0" WScale="0"/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Plan18"/>
  <dimension ref="A1:XFD101"/>
  <sheetViews>
    <sheetView showGridLines="0" zoomScale="90" zoomScaleNormal="90" zoomScalePageLayoutView="90" workbookViewId="0">
      <pane ySplit="9" topLeftCell="A10" activePane="bottomLeft" state="frozen"/>
      <selection activeCell="B1" sqref="B1"/>
      <selection pane="bottomLeft" activeCell="B1" sqref="B1"/>
    </sheetView>
  </sheetViews>
  <sheetFormatPr defaultColWidth="8.875" defaultRowHeight="0" customHeight="1" zeroHeight="1" x14ac:dyDescent="0.2"/>
  <cols>
    <col min="1" max="1" width="27.7109375" style="1" customWidth="1"/>
    <col min="2" max="2" width="3.765625" customWidth="1"/>
    <col min="3" max="3" width="21.38671875" customWidth="1"/>
    <col min="4" max="4" width="22.46484375" customWidth="1"/>
    <col min="5" max="18" width="14.390625" customWidth="1"/>
    <col min="19" max="25" width="8.7421875" customWidth="1"/>
  </cols>
  <sheetData>
    <row r="1" spans="1:16384" s="4" customFormat="1" ht="34.35" customHeight="1" x14ac:dyDescent="0.2">
      <c r="A1" s="1"/>
      <c r="C1" s="142" t="s">
        <v>17</v>
      </c>
      <c r="D1" s="142"/>
    </row>
    <row r="2" spans="1:16384" s="4" customFormat="1" ht="21.6" customHeight="1" x14ac:dyDescent="0.2">
      <c r="A2" s="1"/>
      <c r="C2" s="142"/>
      <c r="D2" s="142"/>
    </row>
    <row r="3" spans="1:16384" s="4" customFormat="1" ht="21.6" customHeight="1" x14ac:dyDescent="0.2">
      <c r="A3" s="1"/>
    </row>
    <row r="4" spans="1:16384" s="106" customFormat="1" ht="45" customHeight="1" x14ac:dyDescent="0.2">
      <c r="A4" s="99"/>
      <c r="B4" s="104"/>
      <c r="C4" s="104"/>
      <c r="D4" s="104"/>
      <c r="E4" s="104"/>
      <c r="F4" s="104"/>
      <c r="G4" s="104"/>
      <c r="H4" s="104"/>
      <c r="I4" s="104"/>
      <c r="J4" s="104"/>
      <c r="K4" s="104"/>
      <c r="L4" s="104"/>
      <c r="M4" s="104"/>
      <c r="N4" s="104"/>
      <c r="O4" s="104"/>
      <c r="P4" s="104"/>
      <c r="Q4" s="104"/>
      <c r="R4" s="104"/>
      <c r="S4" s="104"/>
      <c r="T4" s="104"/>
      <c r="U4" s="104"/>
      <c r="V4" s="104"/>
      <c r="W4" s="104"/>
      <c r="X4" s="104"/>
      <c r="Y4" s="104"/>
      <c r="Z4" s="104"/>
      <c r="AA4" s="104"/>
      <c r="AB4" s="104"/>
      <c r="AC4" s="104"/>
      <c r="AD4" s="104"/>
      <c r="AE4" s="104"/>
      <c r="AF4" s="104"/>
      <c r="AG4" s="104"/>
      <c r="AH4" s="104"/>
      <c r="AI4" s="104"/>
      <c r="AJ4" s="104"/>
      <c r="AK4" s="104"/>
      <c r="AL4" s="104"/>
      <c r="AM4" s="104"/>
      <c r="AN4" s="104"/>
      <c r="AO4" s="104"/>
      <c r="AP4" s="104"/>
      <c r="AQ4" s="104"/>
      <c r="AR4" s="104"/>
      <c r="AS4" s="104"/>
      <c r="AT4" s="104"/>
      <c r="AU4" s="104"/>
      <c r="AV4" s="104"/>
      <c r="AW4" s="104"/>
      <c r="AX4" s="104"/>
      <c r="AY4" s="104"/>
      <c r="AZ4" s="104"/>
      <c r="BA4" s="104"/>
      <c r="BB4" s="104"/>
      <c r="BC4" s="104"/>
      <c r="BD4" s="104"/>
      <c r="BE4" s="104"/>
      <c r="BF4" s="104"/>
      <c r="BG4" s="104"/>
      <c r="BH4" s="104"/>
      <c r="BI4" s="104"/>
      <c r="BJ4" s="104"/>
      <c r="BK4" s="104"/>
      <c r="BL4" s="104"/>
      <c r="BM4" s="104"/>
      <c r="BN4" s="104"/>
      <c r="BO4" s="104"/>
      <c r="BP4" s="104"/>
      <c r="BQ4" s="104"/>
      <c r="BR4" s="104"/>
      <c r="BS4" s="104"/>
      <c r="BT4" s="104"/>
      <c r="BU4" s="104"/>
      <c r="BV4" s="104"/>
      <c r="BW4" s="104"/>
      <c r="BX4" s="104"/>
      <c r="BY4" s="104"/>
      <c r="BZ4" s="104"/>
      <c r="CA4" s="104"/>
      <c r="CB4" s="104"/>
      <c r="CC4" s="104"/>
      <c r="CD4" s="104"/>
      <c r="CE4" s="104"/>
      <c r="CF4" s="104"/>
      <c r="CG4" s="104"/>
      <c r="CH4" s="104"/>
      <c r="CI4" s="104"/>
      <c r="CJ4" s="104"/>
      <c r="CK4" s="104"/>
      <c r="CL4" s="104"/>
      <c r="CM4" s="104"/>
      <c r="CN4" s="104"/>
      <c r="CO4" s="104"/>
      <c r="CP4" s="104"/>
      <c r="CQ4" s="104"/>
      <c r="CR4" s="104"/>
      <c r="CS4" s="104"/>
      <c r="CT4" s="104"/>
      <c r="CU4" s="104"/>
      <c r="CV4" s="104"/>
      <c r="CW4" s="104"/>
      <c r="CX4" s="104"/>
      <c r="CY4" s="104"/>
      <c r="CZ4" s="104"/>
      <c r="DA4" s="104"/>
      <c r="DB4" s="104"/>
      <c r="DC4" s="104"/>
      <c r="DD4" s="104"/>
      <c r="DE4" s="104"/>
      <c r="DF4" s="104"/>
      <c r="DG4" s="104"/>
      <c r="DH4" s="104"/>
      <c r="DI4" s="104"/>
      <c r="DJ4" s="104"/>
      <c r="DK4" s="104"/>
      <c r="DL4" s="104"/>
      <c r="DM4" s="104"/>
      <c r="DN4" s="104"/>
      <c r="DO4" s="104"/>
      <c r="DP4" s="104"/>
      <c r="DQ4" s="104"/>
      <c r="DR4" s="104"/>
      <c r="DS4" s="104"/>
      <c r="DT4" s="104"/>
      <c r="DU4" s="104"/>
      <c r="DV4" s="104"/>
      <c r="DW4" s="104"/>
      <c r="DX4" s="104"/>
      <c r="DY4" s="104"/>
      <c r="DZ4" s="104"/>
      <c r="EA4" s="104"/>
      <c r="EB4" s="104"/>
      <c r="EC4" s="104"/>
      <c r="ED4" s="104"/>
      <c r="EE4" s="104"/>
      <c r="EF4" s="104"/>
      <c r="EG4" s="104"/>
      <c r="EH4" s="104"/>
      <c r="EI4" s="104"/>
      <c r="EJ4" s="104"/>
      <c r="EK4" s="104"/>
      <c r="EL4" s="104"/>
      <c r="EM4" s="104"/>
      <c r="EN4" s="104"/>
      <c r="EO4" s="104"/>
      <c r="EP4" s="104"/>
      <c r="EQ4" s="104"/>
      <c r="ER4" s="104"/>
      <c r="ES4" s="104"/>
      <c r="ET4" s="104"/>
      <c r="EU4" s="104"/>
      <c r="EV4" s="104"/>
      <c r="EW4" s="104"/>
      <c r="EX4" s="104"/>
      <c r="EY4" s="104"/>
      <c r="EZ4" s="104"/>
      <c r="FA4" s="104"/>
      <c r="FB4" s="104"/>
      <c r="FC4" s="104"/>
      <c r="FD4" s="104"/>
      <c r="FE4" s="104"/>
      <c r="FF4" s="104"/>
      <c r="FG4" s="104"/>
      <c r="FH4" s="104"/>
      <c r="FI4" s="104"/>
      <c r="FJ4" s="104"/>
      <c r="FK4" s="104"/>
      <c r="FL4" s="104"/>
      <c r="FM4" s="104"/>
      <c r="FN4" s="104"/>
      <c r="FO4" s="104"/>
      <c r="FP4" s="104"/>
      <c r="FQ4" s="104"/>
      <c r="FR4" s="104"/>
      <c r="FS4" s="104"/>
      <c r="FT4" s="104"/>
      <c r="FU4" s="104"/>
      <c r="FV4" s="104"/>
      <c r="FW4" s="104"/>
      <c r="FX4" s="104"/>
      <c r="FY4" s="104"/>
      <c r="FZ4" s="104"/>
      <c r="GA4" s="104"/>
      <c r="GB4" s="104"/>
      <c r="GC4" s="104"/>
      <c r="GD4" s="104"/>
      <c r="GE4" s="104"/>
      <c r="GF4" s="104"/>
      <c r="GG4" s="104"/>
      <c r="GH4" s="104"/>
      <c r="GI4" s="104"/>
      <c r="GJ4" s="104"/>
      <c r="GK4" s="104"/>
      <c r="GL4" s="104"/>
      <c r="GM4" s="104"/>
      <c r="GN4" s="104"/>
      <c r="GO4" s="104"/>
      <c r="GP4" s="104"/>
      <c r="GQ4" s="104"/>
      <c r="GR4" s="104"/>
      <c r="GS4" s="104"/>
      <c r="GT4" s="104"/>
      <c r="GU4" s="104"/>
      <c r="GV4" s="104"/>
      <c r="GW4" s="104"/>
      <c r="GX4" s="104"/>
      <c r="GY4" s="104"/>
      <c r="GZ4" s="104"/>
      <c r="HA4" s="104"/>
      <c r="HB4" s="104"/>
      <c r="HC4" s="104"/>
      <c r="HD4" s="104"/>
      <c r="HE4" s="104"/>
      <c r="HF4" s="104"/>
      <c r="HG4" s="104"/>
      <c r="HH4" s="104"/>
      <c r="HI4" s="104"/>
      <c r="HJ4" s="104"/>
      <c r="HK4" s="104"/>
      <c r="HL4" s="104"/>
      <c r="HM4" s="104"/>
      <c r="HN4" s="104"/>
      <c r="HO4" s="104"/>
      <c r="HP4" s="104"/>
      <c r="HQ4" s="104"/>
      <c r="HR4" s="104"/>
      <c r="HS4" s="104"/>
      <c r="HT4" s="104"/>
      <c r="HU4" s="104"/>
      <c r="HV4" s="104"/>
      <c r="HW4" s="104"/>
      <c r="HX4" s="104"/>
      <c r="HY4" s="104"/>
      <c r="HZ4" s="104"/>
      <c r="IA4" s="104"/>
      <c r="IB4" s="104"/>
      <c r="IC4" s="104"/>
      <c r="ID4" s="104"/>
      <c r="IE4" s="104"/>
      <c r="IF4" s="104"/>
      <c r="IG4" s="104"/>
      <c r="IH4" s="104"/>
      <c r="II4" s="104"/>
      <c r="IJ4" s="104"/>
      <c r="IK4" s="104"/>
      <c r="IL4" s="104"/>
      <c r="IM4" s="104"/>
      <c r="IN4" s="104"/>
      <c r="IO4" s="104"/>
      <c r="IP4" s="104"/>
      <c r="IQ4" s="104"/>
      <c r="IR4" s="104"/>
      <c r="IS4" s="104"/>
      <c r="IT4" s="104"/>
      <c r="IU4" s="104"/>
      <c r="IV4" s="104"/>
      <c r="IW4" s="104"/>
      <c r="IX4" s="104"/>
      <c r="IY4" s="104"/>
      <c r="IZ4" s="104"/>
      <c r="JA4" s="104"/>
      <c r="JB4" s="104"/>
      <c r="JC4" s="104"/>
      <c r="JD4" s="104"/>
      <c r="JE4" s="104"/>
      <c r="JF4" s="104"/>
      <c r="JG4" s="104"/>
      <c r="JH4" s="104"/>
      <c r="JI4" s="104"/>
      <c r="JJ4" s="104"/>
      <c r="JK4" s="104"/>
      <c r="JL4" s="104"/>
      <c r="JM4" s="104"/>
      <c r="JN4" s="104"/>
      <c r="JO4" s="104"/>
      <c r="JP4" s="104"/>
      <c r="JQ4" s="104"/>
      <c r="JR4" s="104"/>
      <c r="JS4" s="104"/>
      <c r="JT4" s="104"/>
      <c r="JU4" s="104"/>
      <c r="JV4" s="104"/>
      <c r="JW4" s="104"/>
      <c r="JX4" s="104"/>
      <c r="JY4" s="104"/>
      <c r="JZ4" s="104"/>
      <c r="KA4" s="104"/>
      <c r="KB4" s="104"/>
      <c r="KC4" s="104"/>
      <c r="KD4" s="104"/>
      <c r="KE4" s="104"/>
      <c r="KF4" s="104"/>
      <c r="KG4" s="104"/>
      <c r="KH4" s="104"/>
      <c r="KI4" s="104"/>
      <c r="KJ4" s="104"/>
      <c r="KK4" s="104"/>
      <c r="KL4" s="104"/>
      <c r="KM4" s="104"/>
      <c r="KN4" s="104"/>
      <c r="KO4" s="104"/>
      <c r="KP4" s="104"/>
      <c r="KQ4" s="104"/>
      <c r="KR4" s="104"/>
      <c r="KS4" s="104"/>
      <c r="KT4" s="104"/>
      <c r="KU4" s="104"/>
      <c r="KV4" s="104"/>
      <c r="KW4" s="104"/>
      <c r="KX4" s="104"/>
      <c r="KY4" s="104"/>
      <c r="KZ4" s="104"/>
      <c r="LA4" s="104"/>
      <c r="LB4" s="104"/>
      <c r="LC4" s="104"/>
      <c r="LD4" s="104"/>
      <c r="LE4" s="104"/>
      <c r="LF4" s="104"/>
      <c r="LG4" s="104"/>
      <c r="LH4" s="104"/>
      <c r="LI4" s="104"/>
      <c r="LJ4" s="104"/>
      <c r="LK4" s="104"/>
      <c r="LL4" s="104"/>
      <c r="LM4" s="104"/>
      <c r="LN4" s="104"/>
      <c r="LO4" s="104"/>
      <c r="LP4" s="104"/>
      <c r="LQ4" s="104"/>
      <c r="LR4" s="104"/>
      <c r="LS4" s="104"/>
      <c r="LT4" s="104"/>
      <c r="LU4" s="104"/>
      <c r="LV4" s="104"/>
      <c r="LW4" s="104"/>
      <c r="LX4" s="104"/>
      <c r="LY4" s="104"/>
      <c r="LZ4" s="104"/>
      <c r="MA4" s="104"/>
      <c r="MB4" s="104"/>
      <c r="MC4" s="104"/>
      <c r="MD4" s="104"/>
      <c r="ME4" s="104"/>
      <c r="MF4" s="104"/>
      <c r="MG4" s="104"/>
      <c r="MH4" s="104"/>
      <c r="MI4" s="104"/>
      <c r="MJ4" s="104"/>
      <c r="MK4" s="104"/>
      <c r="ML4" s="104"/>
      <c r="MM4" s="104"/>
      <c r="MN4" s="104"/>
      <c r="MO4" s="104"/>
      <c r="MP4" s="104"/>
      <c r="MQ4" s="104"/>
      <c r="MR4" s="104"/>
      <c r="MS4" s="104"/>
      <c r="MT4" s="104"/>
      <c r="MU4" s="104"/>
      <c r="MV4" s="104"/>
      <c r="MW4" s="104"/>
      <c r="MX4" s="104"/>
      <c r="MY4" s="104"/>
      <c r="MZ4" s="104"/>
      <c r="NA4" s="104"/>
      <c r="NB4" s="104"/>
      <c r="NC4" s="104"/>
      <c r="ND4" s="104"/>
      <c r="NE4" s="104"/>
      <c r="NF4" s="104"/>
      <c r="NG4" s="104"/>
      <c r="NH4" s="104"/>
      <c r="NI4" s="104"/>
      <c r="NJ4" s="104"/>
      <c r="NK4" s="104"/>
      <c r="NL4" s="104"/>
      <c r="NM4" s="104"/>
      <c r="NN4" s="104"/>
      <c r="NO4" s="104"/>
      <c r="NP4" s="104"/>
      <c r="NQ4" s="104"/>
      <c r="NR4" s="104"/>
      <c r="NS4" s="104"/>
      <c r="NT4" s="104"/>
      <c r="NU4" s="104"/>
      <c r="NV4" s="104"/>
      <c r="NW4" s="104"/>
      <c r="NX4" s="104"/>
      <c r="NY4" s="104"/>
      <c r="NZ4" s="104"/>
      <c r="OA4" s="104"/>
      <c r="OB4" s="104"/>
      <c r="OC4" s="104"/>
      <c r="OD4" s="104"/>
      <c r="OE4" s="104"/>
      <c r="OF4" s="104"/>
      <c r="OG4" s="104"/>
      <c r="OH4" s="104"/>
      <c r="OI4" s="104"/>
      <c r="OJ4" s="104"/>
      <c r="OK4" s="104"/>
      <c r="OL4" s="104"/>
      <c r="OM4" s="104"/>
      <c r="ON4" s="104"/>
      <c r="OO4" s="104"/>
      <c r="OP4" s="104"/>
      <c r="OQ4" s="104"/>
      <c r="OR4" s="104"/>
      <c r="OS4" s="104"/>
      <c r="OT4" s="104"/>
      <c r="OU4" s="104"/>
      <c r="OV4" s="104"/>
      <c r="OW4" s="104"/>
      <c r="OX4" s="104"/>
      <c r="OY4" s="104"/>
      <c r="OZ4" s="104"/>
      <c r="PA4" s="104"/>
      <c r="PB4" s="104"/>
      <c r="PC4" s="104"/>
      <c r="PD4" s="104"/>
      <c r="PE4" s="104"/>
      <c r="PF4" s="104"/>
      <c r="PG4" s="104"/>
      <c r="PH4" s="104"/>
      <c r="PI4" s="104"/>
      <c r="PJ4" s="104"/>
      <c r="PK4" s="104"/>
      <c r="PL4" s="104"/>
      <c r="PM4" s="104"/>
      <c r="PN4" s="104"/>
      <c r="PO4" s="104"/>
      <c r="PP4" s="104"/>
      <c r="PQ4" s="104"/>
      <c r="PR4" s="104"/>
      <c r="PS4" s="104"/>
      <c r="PT4" s="104"/>
      <c r="PU4" s="104"/>
      <c r="PV4" s="104"/>
      <c r="PW4" s="104"/>
      <c r="PX4" s="104"/>
      <c r="PY4" s="104"/>
      <c r="PZ4" s="104"/>
      <c r="QA4" s="104"/>
      <c r="QB4" s="104"/>
      <c r="QC4" s="104"/>
      <c r="QD4" s="104"/>
      <c r="QE4" s="104"/>
      <c r="QF4" s="104"/>
      <c r="QG4" s="104"/>
      <c r="QH4" s="104"/>
      <c r="QI4" s="104"/>
      <c r="QJ4" s="104"/>
      <c r="QK4" s="104"/>
      <c r="QL4" s="104"/>
      <c r="QM4" s="104"/>
      <c r="QN4" s="104"/>
      <c r="QO4" s="104"/>
      <c r="QP4" s="104"/>
      <c r="QQ4" s="104"/>
      <c r="QR4" s="104"/>
      <c r="QS4" s="104"/>
      <c r="QT4" s="104"/>
      <c r="QU4" s="104"/>
      <c r="QV4" s="104"/>
      <c r="QW4" s="104"/>
      <c r="QX4" s="104"/>
      <c r="QY4" s="104"/>
      <c r="QZ4" s="104"/>
      <c r="RA4" s="104"/>
      <c r="RB4" s="104"/>
      <c r="RC4" s="104"/>
      <c r="RD4" s="104"/>
      <c r="RE4" s="104"/>
      <c r="RF4" s="104"/>
      <c r="RG4" s="104"/>
      <c r="RH4" s="104"/>
      <c r="RI4" s="104"/>
      <c r="RJ4" s="104"/>
      <c r="RK4" s="104"/>
      <c r="RL4" s="104"/>
      <c r="RM4" s="104"/>
      <c r="RN4" s="104"/>
      <c r="RO4" s="104"/>
      <c r="RP4" s="104"/>
      <c r="RQ4" s="104"/>
      <c r="RR4" s="104"/>
      <c r="RS4" s="104"/>
      <c r="RT4" s="104"/>
      <c r="RU4" s="104"/>
      <c r="RV4" s="104"/>
      <c r="RW4" s="104"/>
      <c r="RX4" s="104"/>
      <c r="RY4" s="104"/>
      <c r="RZ4" s="104"/>
      <c r="SA4" s="104"/>
      <c r="SB4" s="104"/>
      <c r="SC4" s="104"/>
      <c r="SD4" s="104"/>
      <c r="SE4" s="104"/>
      <c r="SF4" s="104"/>
      <c r="SG4" s="104"/>
      <c r="SH4" s="104"/>
      <c r="SI4" s="104"/>
      <c r="SJ4" s="104"/>
      <c r="SK4" s="104"/>
      <c r="SL4" s="104"/>
      <c r="SM4" s="104"/>
      <c r="SN4" s="104"/>
      <c r="SO4" s="104"/>
      <c r="SP4" s="104"/>
      <c r="SQ4" s="104"/>
      <c r="SR4" s="104"/>
      <c r="SS4" s="104"/>
      <c r="ST4" s="104"/>
      <c r="SU4" s="104"/>
      <c r="SV4" s="104"/>
      <c r="SW4" s="104"/>
      <c r="SX4" s="104"/>
      <c r="SY4" s="104"/>
      <c r="SZ4" s="104"/>
      <c r="TA4" s="104"/>
      <c r="TB4" s="104"/>
      <c r="TC4" s="104"/>
      <c r="TD4" s="104"/>
      <c r="TE4" s="104"/>
      <c r="TF4" s="104"/>
      <c r="TG4" s="104"/>
      <c r="TH4" s="104"/>
      <c r="TI4" s="104"/>
      <c r="TJ4" s="104"/>
      <c r="TK4" s="104"/>
      <c r="TL4" s="104"/>
      <c r="TM4" s="104"/>
      <c r="TN4" s="104"/>
      <c r="TO4" s="104"/>
      <c r="TP4" s="104"/>
      <c r="TQ4" s="104"/>
      <c r="TR4" s="104"/>
      <c r="TS4" s="104"/>
      <c r="TT4" s="104"/>
      <c r="TU4" s="104"/>
      <c r="TV4" s="104"/>
      <c r="TW4" s="104"/>
      <c r="TX4" s="104"/>
      <c r="TY4" s="104"/>
      <c r="TZ4" s="104"/>
      <c r="UA4" s="104"/>
      <c r="UB4" s="104"/>
      <c r="UC4" s="104"/>
      <c r="UD4" s="104"/>
      <c r="UE4" s="104"/>
      <c r="UF4" s="104"/>
      <c r="UG4" s="104"/>
      <c r="UH4" s="104"/>
      <c r="UI4" s="104"/>
      <c r="UJ4" s="104"/>
      <c r="UK4" s="104"/>
      <c r="UL4" s="104"/>
      <c r="UM4" s="104"/>
      <c r="UN4" s="104"/>
      <c r="UO4" s="104"/>
      <c r="UP4" s="104"/>
      <c r="UQ4" s="104"/>
      <c r="UR4" s="104"/>
      <c r="US4" s="104"/>
      <c r="UT4" s="104"/>
      <c r="UU4" s="104"/>
      <c r="UV4" s="104"/>
      <c r="UW4" s="104"/>
      <c r="UX4" s="104"/>
      <c r="UY4" s="104"/>
      <c r="UZ4" s="104"/>
      <c r="VA4" s="104"/>
      <c r="VB4" s="104"/>
      <c r="VC4" s="104"/>
      <c r="VD4" s="104"/>
      <c r="VE4" s="104"/>
      <c r="VF4" s="104"/>
      <c r="VG4" s="104"/>
      <c r="VH4" s="104"/>
      <c r="VI4" s="104"/>
      <c r="VJ4" s="104"/>
      <c r="VK4" s="104"/>
      <c r="VL4" s="104"/>
      <c r="VM4" s="104"/>
      <c r="VN4" s="104"/>
      <c r="VO4" s="104"/>
      <c r="VP4" s="104"/>
      <c r="VQ4" s="104"/>
      <c r="VR4" s="104"/>
      <c r="VS4" s="104"/>
      <c r="VT4" s="104"/>
      <c r="VU4" s="104"/>
      <c r="VV4" s="104"/>
      <c r="VW4" s="104"/>
      <c r="VX4" s="104"/>
      <c r="VY4" s="104"/>
      <c r="VZ4" s="104"/>
      <c r="WA4" s="104"/>
      <c r="WB4" s="104"/>
      <c r="WC4" s="104"/>
      <c r="WD4" s="104"/>
      <c r="WE4" s="104"/>
      <c r="WF4" s="104"/>
      <c r="WG4" s="104"/>
      <c r="WH4" s="104"/>
      <c r="WI4" s="104"/>
      <c r="WJ4" s="104"/>
      <c r="WK4" s="104"/>
      <c r="WL4" s="104"/>
      <c r="WM4" s="104"/>
      <c r="WN4" s="104"/>
      <c r="WO4" s="104"/>
      <c r="WP4" s="104"/>
      <c r="WQ4" s="104"/>
      <c r="WR4" s="104"/>
      <c r="WS4" s="104"/>
      <c r="WT4" s="104"/>
      <c r="WU4" s="104"/>
      <c r="WV4" s="104"/>
      <c r="WW4" s="104"/>
      <c r="WX4" s="104"/>
      <c r="WY4" s="104"/>
      <c r="WZ4" s="104"/>
      <c r="XA4" s="104"/>
      <c r="XB4" s="104"/>
      <c r="XC4" s="104"/>
      <c r="XD4" s="104"/>
      <c r="XE4" s="104"/>
      <c r="XF4" s="104"/>
      <c r="XG4" s="104"/>
      <c r="XH4" s="104"/>
      <c r="XI4" s="104"/>
      <c r="XJ4" s="104"/>
      <c r="XK4" s="104"/>
      <c r="XL4" s="104"/>
      <c r="XM4" s="104"/>
      <c r="XN4" s="104"/>
      <c r="XO4" s="104"/>
      <c r="XP4" s="104"/>
      <c r="XQ4" s="104"/>
      <c r="XR4" s="104"/>
      <c r="XS4" s="104"/>
      <c r="XT4" s="104"/>
      <c r="XU4" s="104"/>
      <c r="XV4" s="104"/>
      <c r="XW4" s="104"/>
      <c r="XX4" s="104"/>
      <c r="XY4" s="104"/>
      <c r="XZ4" s="104"/>
      <c r="YA4" s="104"/>
      <c r="YB4" s="104"/>
      <c r="YC4" s="104"/>
      <c r="YD4" s="104"/>
      <c r="YE4" s="104"/>
      <c r="YF4" s="104"/>
      <c r="YG4" s="104"/>
      <c r="YH4" s="104"/>
      <c r="YI4" s="104"/>
      <c r="YJ4" s="104"/>
      <c r="YK4" s="104"/>
      <c r="YL4" s="104"/>
      <c r="YM4" s="104"/>
      <c r="YN4" s="104"/>
      <c r="YO4" s="104"/>
      <c r="YP4" s="104"/>
      <c r="YQ4" s="104"/>
      <c r="YR4" s="104"/>
      <c r="YS4" s="104"/>
      <c r="YT4" s="104"/>
      <c r="YU4" s="104"/>
      <c r="YV4" s="104"/>
      <c r="YW4" s="104"/>
      <c r="YX4" s="104"/>
      <c r="YY4" s="104"/>
      <c r="YZ4" s="104"/>
      <c r="ZA4" s="104"/>
      <c r="ZB4" s="104"/>
      <c r="ZC4" s="104"/>
      <c r="ZD4" s="104"/>
      <c r="ZE4" s="104"/>
      <c r="ZF4" s="104"/>
      <c r="ZG4" s="104"/>
      <c r="ZH4" s="104"/>
      <c r="ZI4" s="104"/>
      <c r="ZJ4" s="104"/>
      <c r="ZK4" s="104"/>
      <c r="ZL4" s="104"/>
      <c r="ZM4" s="104"/>
      <c r="ZN4" s="104"/>
      <c r="ZO4" s="104"/>
      <c r="ZP4" s="104"/>
      <c r="ZQ4" s="104"/>
      <c r="ZR4" s="104"/>
      <c r="ZS4" s="104"/>
      <c r="ZT4" s="104"/>
      <c r="ZU4" s="104"/>
      <c r="ZV4" s="104"/>
      <c r="ZW4" s="104"/>
      <c r="ZX4" s="104"/>
      <c r="ZY4" s="104"/>
      <c r="ZZ4" s="104"/>
      <c r="AAA4" s="104"/>
      <c r="AAB4" s="104"/>
      <c r="AAC4" s="104"/>
      <c r="AAD4" s="104"/>
      <c r="AAE4" s="104"/>
      <c r="AAF4" s="104"/>
      <c r="AAG4" s="104"/>
      <c r="AAH4" s="104"/>
      <c r="AAI4" s="104"/>
      <c r="AAJ4" s="104"/>
      <c r="AAK4" s="104"/>
      <c r="AAL4" s="104"/>
      <c r="AAM4" s="104"/>
      <c r="AAN4" s="104"/>
      <c r="AAO4" s="104"/>
      <c r="AAP4" s="104"/>
      <c r="AAQ4" s="104"/>
      <c r="AAR4" s="104"/>
      <c r="AAS4" s="104"/>
      <c r="AAT4" s="104"/>
      <c r="AAU4" s="104"/>
      <c r="AAV4" s="104"/>
      <c r="AAW4" s="104"/>
      <c r="AAX4" s="104"/>
      <c r="AAY4" s="104"/>
      <c r="AAZ4" s="104"/>
      <c r="ABA4" s="104"/>
      <c r="ABB4" s="104"/>
      <c r="ABC4" s="104"/>
      <c r="ABD4" s="104"/>
      <c r="ABE4" s="104"/>
      <c r="ABF4" s="104"/>
      <c r="ABG4" s="104"/>
      <c r="ABH4" s="104"/>
      <c r="ABI4" s="104"/>
      <c r="ABJ4" s="104"/>
      <c r="ABK4" s="104"/>
      <c r="ABL4" s="104"/>
      <c r="ABM4" s="104"/>
      <c r="ABN4" s="104"/>
      <c r="ABO4" s="104"/>
      <c r="ABP4" s="104"/>
      <c r="ABQ4" s="104"/>
      <c r="ABR4" s="104"/>
      <c r="ABS4" s="104"/>
      <c r="ABT4" s="104"/>
      <c r="ABU4" s="104"/>
      <c r="ABV4" s="104"/>
      <c r="ABW4" s="104"/>
      <c r="ABX4" s="104"/>
      <c r="ABY4" s="104"/>
      <c r="ABZ4" s="104"/>
      <c r="ACA4" s="104"/>
      <c r="ACB4" s="104"/>
      <c r="ACC4" s="104"/>
      <c r="ACD4" s="104"/>
      <c r="ACE4" s="104"/>
      <c r="ACF4" s="104"/>
      <c r="ACG4" s="104"/>
      <c r="ACH4" s="104"/>
      <c r="ACI4" s="104"/>
      <c r="ACJ4" s="104"/>
      <c r="ACK4" s="104"/>
      <c r="ACL4" s="104"/>
      <c r="ACM4" s="104"/>
      <c r="ACN4" s="104"/>
      <c r="ACO4" s="104"/>
      <c r="ACP4" s="104"/>
      <c r="ACQ4" s="104"/>
      <c r="ACR4" s="104"/>
      <c r="ACS4" s="104"/>
      <c r="ACT4" s="104"/>
      <c r="ACU4" s="104"/>
      <c r="ACV4" s="104"/>
      <c r="ACW4" s="104"/>
      <c r="ACX4" s="104"/>
      <c r="ACY4" s="104"/>
      <c r="ACZ4" s="104"/>
      <c r="ADA4" s="104"/>
      <c r="ADB4" s="104"/>
      <c r="ADC4" s="104"/>
      <c r="ADD4" s="104"/>
      <c r="ADE4" s="104"/>
      <c r="ADF4" s="104"/>
      <c r="ADG4" s="104"/>
      <c r="ADH4" s="104"/>
      <c r="ADI4" s="104"/>
      <c r="ADJ4" s="104"/>
      <c r="ADK4" s="104"/>
      <c r="ADL4" s="104"/>
      <c r="ADM4" s="104"/>
      <c r="ADN4" s="104"/>
      <c r="ADO4" s="104"/>
      <c r="ADP4" s="104"/>
      <c r="ADQ4" s="104"/>
      <c r="ADR4" s="104"/>
      <c r="ADS4" s="104"/>
      <c r="ADT4" s="104"/>
      <c r="ADU4" s="104"/>
      <c r="ADV4" s="104"/>
      <c r="ADW4" s="104"/>
      <c r="ADX4" s="104"/>
      <c r="ADY4" s="104"/>
      <c r="ADZ4" s="104"/>
      <c r="AEA4" s="104"/>
      <c r="AEB4" s="104"/>
      <c r="AEC4" s="104"/>
      <c r="AED4" s="104"/>
      <c r="AEE4" s="104"/>
      <c r="AEF4" s="104"/>
      <c r="AEG4" s="104"/>
      <c r="AEH4" s="104"/>
      <c r="AEI4" s="104"/>
      <c r="AEJ4" s="104"/>
      <c r="AEK4" s="104"/>
      <c r="AEL4" s="104"/>
      <c r="AEM4" s="104"/>
      <c r="AEN4" s="104"/>
      <c r="AEO4" s="104"/>
      <c r="AEP4" s="104"/>
      <c r="AEQ4" s="104"/>
      <c r="AER4" s="104"/>
      <c r="AES4" s="104"/>
      <c r="AET4" s="104"/>
      <c r="AEU4" s="104"/>
      <c r="AEV4" s="104"/>
      <c r="AEW4" s="104"/>
      <c r="AEX4" s="104"/>
      <c r="AEY4" s="104"/>
      <c r="AEZ4" s="104"/>
      <c r="AFA4" s="104"/>
      <c r="AFB4" s="104"/>
      <c r="AFC4" s="104"/>
      <c r="AFD4" s="104"/>
      <c r="AFE4" s="104"/>
      <c r="AFF4" s="104"/>
      <c r="AFG4" s="104"/>
      <c r="AFH4" s="104"/>
      <c r="AFI4" s="104"/>
      <c r="AFJ4" s="104"/>
      <c r="AFK4" s="104"/>
      <c r="AFL4" s="104"/>
      <c r="AFM4" s="104"/>
      <c r="AFN4" s="104"/>
      <c r="AFO4" s="104"/>
      <c r="AFP4" s="104"/>
      <c r="AFQ4" s="104"/>
      <c r="AFR4" s="104"/>
      <c r="AFS4" s="104"/>
      <c r="AFT4" s="104"/>
      <c r="AFU4" s="104"/>
      <c r="AFV4" s="104"/>
      <c r="AFW4" s="104"/>
      <c r="AFX4" s="104"/>
      <c r="AFY4" s="104"/>
      <c r="AFZ4" s="104"/>
      <c r="AGA4" s="104"/>
      <c r="AGB4" s="104"/>
      <c r="AGC4" s="104"/>
      <c r="AGD4" s="104"/>
      <c r="AGE4" s="104"/>
      <c r="AGF4" s="104"/>
      <c r="AGG4" s="104"/>
      <c r="AGH4" s="104"/>
      <c r="AGI4" s="104"/>
      <c r="AGJ4" s="104"/>
      <c r="AGK4" s="104"/>
      <c r="AGL4" s="104"/>
      <c r="AGM4" s="104"/>
      <c r="AGN4" s="104"/>
      <c r="AGO4" s="104"/>
      <c r="AGP4" s="104"/>
      <c r="AGQ4" s="104"/>
      <c r="AGR4" s="104"/>
      <c r="AGS4" s="104"/>
      <c r="AGT4" s="104"/>
      <c r="AGU4" s="104"/>
      <c r="AGV4" s="104"/>
      <c r="AGW4" s="104"/>
      <c r="AGX4" s="104"/>
      <c r="AGY4" s="104"/>
      <c r="AGZ4" s="104"/>
      <c r="AHA4" s="104"/>
      <c r="AHB4" s="104"/>
      <c r="AHC4" s="104"/>
      <c r="AHD4" s="104"/>
      <c r="AHE4" s="104"/>
      <c r="AHF4" s="104"/>
      <c r="AHG4" s="104"/>
      <c r="AHH4" s="104"/>
      <c r="AHI4" s="104"/>
      <c r="AHJ4" s="104"/>
      <c r="AHK4" s="104"/>
      <c r="AHL4" s="104"/>
      <c r="AHM4" s="104"/>
      <c r="AHN4" s="104"/>
      <c r="AHO4" s="104"/>
      <c r="AHP4" s="104"/>
      <c r="AHQ4" s="104"/>
      <c r="AHR4" s="104"/>
      <c r="AHS4" s="104"/>
      <c r="AHT4" s="104"/>
      <c r="AHU4" s="104"/>
      <c r="AHV4" s="104"/>
      <c r="AHW4" s="104"/>
      <c r="AHX4" s="104"/>
      <c r="AHY4" s="104"/>
      <c r="AHZ4" s="104"/>
      <c r="AIA4" s="104"/>
      <c r="AIB4" s="104"/>
      <c r="AIC4" s="104"/>
      <c r="AID4" s="104"/>
      <c r="AIE4" s="104"/>
      <c r="AIF4" s="104"/>
      <c r="AIG4" s="104"/>
      <c r="AIH4" s="104"/>
      <c r="AII4" s="104"/>
      <c r="AIJ4" s="104"/>
      <c r="AIK4" s="104"/>
      <c r="AIL4" s="104"/>
      <c r="AIM4" s="104"/>
      <c r="AIN4" s="104"/>
      <c r="AIO4" s="104"/>
      <c r="AIP4" s="104"/>
      <c r="AIQ4" s="104"/>
      <c r="AIR4" s="104"/>
      <c r="AIS4" s="104"/>
      <c r="AIT4" s="104"/>
      <c r="AIU4" s="104"/>
      <c r="AIV4" s="104"/>
      <c r="AIW4" s="104"/>
      <c r="AIX4" s="104"/>
      <c r="AIY4" s="104"/>
      <c r="AIZ4" s="104"/>
      <c r="AJA4" s="104"/>
      <c r="AJB4" s="104"/>
      <c r="AJC4" s="104"/>
      <c r="AJD4" s="104"/>
      <c r="AJE4" s="104"/>
      <c r="AJF4" s="104"/>
      <c r="AJG4" s="104"/>
      <c r="AJH4" s="104"/>
      <c r="AJI4" s="104"/>
      <c r="AJJ4" s="104"/>
      <c r="AJK4" s="104"/>
      <c r="AJL4" s="104"/>
      <c r="AJM4" s="104"/>
      <c r="AJN4" s="104"/>
      <c r="AJO4" s="104"/>
      <c r="AJP4" s="104"/>
      <c r="AJQ4" s="104"/>
      <c r="AJR4" s="104"/>
      <c r="AJS4" s="104"/>
      <c r="AJT4" s="104"/>
      <c r="AJU4" s="104"/>
      <c r="AJV4" s="104"/>
      <c r="AJW4" s="104"/>
      <c r="AJX4" s="104"/>
      <c r="AJY4" s="104"/>
      <c r="AJZ4" s="104"/>
      <c r="AKA4" s="104"/>
      <c r="AKB4" s="104"/>
      <c r="AKC4" s="104"/>
      <c r="AKD4" s="104"/>
      <c r="AKE4" s="104"/>
      <c r="AKF4" s="104"/>
      <c r="AKG4" s="104"/>
      <c r="AKH4" s="104"/>
      <c r="AKI4" s="104"/>
      <c r="AKJ4" s="104"/>
      <c r="AKK4" s="104"/>
      <c r="AKL4" s="104"/>
      <c r="AKM4" s="104"/>
      <c r="AKN4" s="104"/>
      <c r="AKO4" s="104"/>
      <c r="AKP4" s="104"/>
      <c r="AKQ4" s="104"/>
      <c r="AKR4" s="104"/>
      <c r="AKS4" s="104"/>
      <c r="AKT4" s="104"/>
      <c r="AKU4" s="104"/>
      <c r="AKV4" s="104"/>
      <c r="AKW4" s="104"/>
      <c r="AKX4" s="104"/>
      <c r="AKY4" s="104"/>
      <c r="AKZ4" s="104"/>
      <c r="ALA4" s="104"/>
      <c r="ALB4" s="104"/>
      <c r="ALC4" s="104"/>
      <c r="ALD4" s="104"/>
      <c r="ALE4" s="104"/>
      <c r="ALF4" s="104"/>
      <c r="ALG4" s="104"/>
      <c r="ALH4" s="104"/>
      <c r="ALI4" s="104"/>
      <c r="ALJ4" s="104"/>
      <c r="ALK4" s="104"/>
      <c r="ALL4" s="104"/>
      <c r="ALM4" s="104"/>
      <c r="ALN4" s="104"/>
      <c r="ALO4" s="104"/>
      <c r="ALP4" s="104"/>
      <c r="ALQ4" s="104"/>
      <c r="ALR4" s="104"/>
      <c r="ALS4" s="104"/>
      <c r="ALT4" s="104"/>
      <c r="ALU4" s="104"/>
      <c r="ALV4" s="104"/>
      <c r="ALW4" s="104"/>
      <c r="ALX4" s="104"/>
      <c r="ALY4" s="104"/>
      <c r="ALZ4" s="104"/>
      <c r="AMA4" s="104"/>
      <c r="AMB4" s="104"/>
      <c r="AMC4" s="104"/>
      <c r="AMD4" s="104"/>
      <c r="AME4" s="104"/>
      <c r="AMF4" s="104"/>
      <c r="AMG4" s="104"/>
      <c r="AMH4" s="104"/>
      <c r="AMI4" s="104"/>
      <c r="AMJ4" s="104"/>
      <c r="AMK4" s="104"/>
      <c r="AML4" s="104"/>
      <c r="AMM4" s="104"/>
      <c r="AMN4" s="104"/>
      <c r="AMO4" s="104"/>
      <c r="AMP4" s="104"/>
      <c r="AMQ4" s="104"/>
      <c r="AMR4" s="104"/>
      <c r="AMS4" s="104"/>
      <c r="AMT4" s="104"/>
      <c r="AMU4" s="104"/>
      <c r="AMV4" s="104"/>
      <c r="AMW4" s="104"/>
      <c r="AMX4" s="104"/>
      <c r="AMY4" s="104"/>
      <c r="AMZ4" s="104"/>
      <c r="ANA4" s="104"/>
      <c r="ANB4" s="104"/>
      <c r="ANC4" s="104"/>
      <c r="AND4" s="104"/>
      <c r="ANE4" s="104"/>
      <c r="ANF4" s="104"/>
      <c r="ANG4" s="104"/>
      <c r="ANH4" s="104"/>
      <c r="ANI4" s="104"/>
      <c r="ANJ4" s="104"/>
      <c r="ANK4" s="104"/>
      <c r="ANL4" s="104"/>
      <c r="ANM4" s="104"/>
      <c r="ANN4" s="104"/>
      <c r="ANO4" s="104"/>
      <c r="ANP4" s="104"/>
      <c r="ANQ4" s="104"/>
      <c r="ANR4" s="104"/>
      <c r="ANS4" s="104"/>
      <c r="ANT4" s="104"/>
      <c r="ANU4" s="104"/>
      <c r="ANV4" s="104"/>
      <c r="ANW4" s="104"/>
      <c r="ANX4" s="104"/>
      <c r="ANY4" s="104"/>
      <c r="ANZ4" s="104"/>
      <c r="AOA4" s="104"/>
      <c r="AOB4" s="104"/>
      <c r="AOC4" s="104"/>
      <c r="AOD4" s="104"/>
      <c r="AOE4" s="104"/>
      <c r="AOF4" s="104"/>
      <c r="AOG4" s="104"/>
      <c r="AOH4" s="104"/>
      <c r="AOI4" s="104"/>
      <c r="AOJ4" s="104"/>
      <c r="AOK4" s="104"/>
      <c r="AOL4" s="104"/>
      <c r="AOM4" s="104"/>
      <c r="AON4" s="104"/>
      <c r="AOO4" s="104"/>
      <c r="AOP4" s="104"/>
      <c r="AOQ4" s="104"/>
      <c r="AOR4" s="104"/>
      <c r="AOS4" s="104"/>
      <c r="AOT4" s="104"/>
      <c r="AOU4" s="104"/>
      <c r="AOV4" s="104"/>
      <c r="AOW4" s="104"/>
      <c r="AOX4" s="104"/>
      <c r="AOY4" s="104"/>
      <c r="AOZ4" s="104"/>
      <c r="APA4" s="104"/>
      <c r="APB4" s="104"/>
      <c r="APC4" s="104"/>
      <c r="APD4" s="104"/>
      <c r="APE4" s="104"/>
      <c r="APF4" s="104"/>
      <c r="APG4" s="104"/>
      <c r="APH4" s="104"/>
      <c r="API4" s="104"/>
      <c r="APJ4" s="104"/>
      <c r="APK4" s="104"/>
      <c r="APL4" s="104"/>
      <c r="APM4" s="104"/>
      <c r="APN4" s="104"/>
      <c r="APO4" s="104"/>
      <c r="APP4" s="104"/>
      <c r="APQ4" s="104"/>
      <c r="APR4" s="104"/>
      <c r="APS4" s="104"/>
      <c r="APT4" s="104"/>
      <c r="APU4" s="104"/>
      <c r="APV4" s="104"/>
      <c r="APW4" s="104"/>
      <c r="APX4" s="104"/>
      <c r="APY4" s="104"/>
      <c r="APZ4" s="104"/>
      <c r="AQA4" s="104"/>
      <c r="AQB4" s="104"/>
      <c r="AQC4" s="104"/>
      <c r="AQD4" s="104"/>
      <c r="AQE4" s="104"/>
      <c r="AQF4" s="104"/>
      <c r="AQG4" s="104"/>
      <c r="AQH4" s="104"/>
      <c r="AQI4" s="104"/>
      <c r="AQJ4" s="104"/>
      <c r="AQK4" s="104"/>
      <c r="AQL4" s="104"/>
      <c r="AQM4" s="104"/>
      <c r="AQN4" s="104"/>
      <c r="AQO4" s="104"/>
      <c r="AQP4" s="104"/>
      <c r="AQQ4" s="104"/>
      <c r="AQR4" s="104"/>
      <c r="AQS4" s="104"/>
      <c r="AQT4" s="104"/>
      <c r="AQU4" s="104"/>
      <c r="AQV4" s="104"/>
      <c r="AQW4" s="104"/>
      <c r="AQX4" s="104"/>
      <c r="AQY4" s="104"/>
      <c r="AQZ4" s="104"/>
      <c r="ARA4" s="104"/>
      <c r="ARB4" s="104"/>
      <c r="ARC4" s="104"/>
      <c r="ARD4" s="104"/>
      <c r="ARE4" s="104"/>
      <c r="ARF4" s="104"/>
      <c r="ARG4" s="104"/>
      <c r="ARH4" s="104"/>
      <c r="ARI4" s="104"/>
      <c r="ARJ4" s="104"/>
      <c r="ARK4" s="104"/>
      <c r="ARL4" s="104"/>
      <c r="ARM4" s="104"/>
      <c r="ARN4" s="104"/>
      <c r="ARO4" s="104"/>
      <c r="ARP4" s="104"/>
      <c r="ARQ4" s="104"/>
      <c r="ARR4" s="104"/>
      <c r="ARS4" s="104"/>
      <c r="ART4" s="104"/>
      <c r="ARU4" s="104"/>
      <c r="ARV4" s="104"/>
      <c r="ARW4" s="104"/>
      <c r="ARX4" s="104"/>
      <c r="ARY4" s="104"/>
      <c r="ARZ4" s="104"/>
      <c r="ASA4" s="104"/>
      <c r="ASB4" s="104"/>
      <c r="ASC4" s="104"/>
      <c r="ASD4" s="104"/>
      <c r="ASE4" s="104"/>
      <c r="ASF4" s="104"/>
      <c r="ASG4" s="104"/>
      <c r="ASH4" s="104"/>
      <c r="ASI4" s="104"/>
      <c r="ASJ4" s="104"/>
      <c r="ASK4" s="104"/>
      <c r="ASL4" s="104"/>
      <c r="ASM4" s="104"/>
      <c r="ASN4" s="104"/>
      <c r="ASO4" s="104"/>
      <c r="ASP4" s="104"/>
      <c r="ASQ4" s="104"/>
      <c r="ASR4" s="104"/>
      <c r="ASS4" s="104"/>
      <c r="AST4" s="104"/>
      <c r="ASU4" s="104"/>
      <c r="ASV4" s="104"/>
      <c r="ASW4" s="104"/>
      <c r="ASX4" s="104"/>
      <c r="ASY4" s="104"/>
      <c r="ASZ4" s="104"/>
      <c r="ATA4" s="104"/>
      <c r="ATB4" s="104"/>
      <c r="ATC4" s="104"/>
      <c r="ATD4" s="104"/>
      <c r="ATE4" s="104"/>
      <c r="ATF4" s="104"/>
      <c r="ATG4" s="104"/>
      <c r="ATH4" s="104"/>
      <c r="ATI4" s="104"/>
      <c r="ATJ4" s="104"/>
      <c r="ATK4" s="104"/>
      <c r="ATL4" s="104"/>
      <c r="ATM4" s="104"/>
      <c r="ATN4" s="104"/>
      <c r="ATO4" s="104"/>
      <c r="ATP4" s="104"/>
      <c r="ATQ4" s="104"/>
      <c r="ATR4" s="104"/>
      <c r="ATS4" s="104"/>
      <c r="ATT4" s="104"/>
      <c r="ATU4" s="104"/>
      <c r="ATV4" s="104"/>
      <c r="ATW4" s="104"/>
      <c r="ATX4" s="104"/>
      <c r="ATY4" s="104"/>
      <c r="ATZ4" s="104"/>
      <c r="AUA4" s="104"/>
      <c r="AUB4" s="104"/>
      <c r="AUC4" s="104"/>
      <c r="AUD4" s="104"/>
      <c r="AUE4" s="104"/>
      <c r="AUF4" s="104"/>
      <c r="AUG4" s="104"/>
      <c r="AUH4" s="104"/>
      <c r="AUI4" s="104"/>
      <c r="AUJ4" s="104"/>
      <c r="AUK4" s="104"/>
      <c r="AUL4" s="104"/>
      <c r="AUM4" s="104"/>
      <c r="AUN4" s="104"/>
      <c r="AUO4" s="104"/>
      <c r="AUP4" s="104"/>
      <c r="AUQ4" s="104"/>
      <c r="AUR4" s="104"/>
      <c r="AUS4" s="104"/>
      <c r="AUT4" s="104"/>
      <c r="AUU4" s="104"/>
      <c r="AUV4" s="104"/>
      <c r="AUW4" s="104"/>
      <c r="AUX4" s="104"/>
      <c r="AUY4" s="104"/>
      <c r="AUZ4" s="104"/>
      <c r="AVA4" s="104"/>
      <c r="AVB4" s="104"/>
      <c r="AVC4" s="104"/>
      <c r="AVD4" s="104"/>
      <c r="AVE4" s="104"/>
      <c r="AVF4" s="104"/>
      <c r="AVG4" s="104"/>
      <c r="AVH4" s="104"/>
      <c r="AVI4" s="104"/>
      <c r="AVJ4" s="104"/>
      <c r="AVK4" s="104"/>
      <c r="AVL4" s="104"/>
      <c r="AVM4" s="104"/>
      <c r="AVN4" s="104"/>
      <c r="AVO4" s="104"/>
      <c r="AVP4" s="104"/>
      <c r="AVQ4" s="104"/>
      <c r="AVR4" s="104"/>
      <c r="AVS4" s="104"/>
      <c r="AVT4" s="104"/>
      <c r="AVU4" s="104"/>
      <c r="AVV4" s="104"/>
      <c r="AVW4" s="104"/>
      <c r="AVX4" s="104"/>
      <c r="AVY4" s="104"/>
      <c r="AVZ4" s="104"/>
      <c r="AWA4" s="104"/>
      <c r="AWB4" s="104"/>
      <c r="AWC4" s="104"/>
      <c r="AWD4" s="104"/>
      <c r="AWE4" s="104"/>
      <c r="AWF4" s="104"/>
      <c r="AWG4" s="104"/>
      <c r="AWH4" s="104"/>
      <c r="AWI4" s="104"/>
      <c r="AWJ4" s="104"/>
      <c r="AWK4" s="104"/>
      <c r="AWL4" s="104"/>
      <c r="AWM4" s="104"/>
      <c r="AWN4" s="104"/>
      <c r="AWO4" s="104"/>
      <c r="AWP4" s="104"/>
      <c r="AWQ4" s="104"/>
      <c r="AWR4" s="104"/>
      <c r="AWS4" s="104"/>
      <c r="AWT4" s="104"/>
      <c r="AWU4" s="104"/>
      <c r="AWV4" s="104"/>
      <c r="AWW4" s="104"/>
      <c r="AWX4" s="104"/>
      <c r="AWY4" s="104"/>
      <c r="AWZ4" s="104"/>
      <c r="AXA4" s="104"/>
      <c r="AXB4" s="104"/>
      <c r="AXC4" s="104"/>
      <c r="AXD4" s="104"/>
      <c r="AXE4" s="104"/>
      <c r="AXF4" s="104"/>
      <c r="AXG4" s="104"/>
      <c r="AXH4" s="104"/>
      <c r="AXI4" s="104"/>
      <c r="AXJ4" s="104"/>
      <c r="AXK4" s="104"/>
      <c r="AXL4" s="104"/>
      <c r="AXM4" s="104"/>
      <c r="AXN4" s="104"/>
      <c r="AXO4" s="104"/>
      <c r="AXP4" s="104"/>
      <c r="AXQ4" s="104"/>
      <c r="AXR4" s="104"/>
      <c r="AXS4" s="104"/>
      <c r="AXT4" s="104"/>
      <c r="AXU4" s="104"/>
      <c r="AXV4" s="104"/>
      <c r="AXW4" s="104"/>
      <c r="AXX4" s="104"/>
      <c r="AXY4" s="104"/>
      <c r="AXZ4" s="104"/>
      <c r="AYA4" s="104"/>
      <c r="AYB4" s="104"/>
      <c r="AYC4" s="104"/>
      <c r="AYD4" s="104"/>
      <c r="AYE4" s="104"/>
      <c r="AYF4" s="104"/>
      <c r="AYG4" s="104"/>
      <c r="AYH4" s="104"/>
      <c r="AYI4" s="104"/>
      <c r="AYJ4" s="104"/>
      <c r="AYK4" s="104"/>
      <c r="AYL4" s="104"/>
      <c r="AYM4" s="104"/>
      <c r="AYN4" s="104"/>
      <c r="AYO4" s="104"/>
      <c r="AYP4" s="104"/>
      <c r="AYQ4" s="104"/>
      <c r="AYR4" s="104"/>
      <c r="AYS4" s="104"/>
      <c r="AYT4" s="104"/>
      <c r="AYU4" s="104"/>
      <c r="AYV4" s="104"/>
      <c r="AYW4" s="104"/>
      <c r="AYX4" s="104"/>
      <c r="AYY4" s="104"/>
      <c r="AYZ4" s="104"/>
      <c r="AZA4" s="104"/>
      <c r="AZB4" s="104"/>
      <c r="AZC4" s="104"/>
      <c r="AZD4" s="104"/>
      <c r="AZE4" s="104"/>
      <c r="AZF4" s="104"/>
      <c r="AZG4" s="104"/>
      <c r="AZH4" s="104"/>
      <c r="AZI4" s="104"/>
      <c r="AZJ4" s="104"/>
      <c r="AZK4" s="104"/>
      <c r="AZL4" s="104"/>
      <c r="AZM4" s="104"/>
      <c r="AZN4" s="104"/>
      <c r="AZO4" s="104"/>
      <c r="AZP4" s="104"/>
      <c r="AZQ4" s="104"/>
      <c r="AZR4" s="104"/>
      <c r="AZS4" s="104"/>
      <c r="AZT4" s="104"/>
      <c r="AZU4" s="104"/>
      <c r="AZV4" s="104"/>
      <c r="AZW4" s="104"/>
      <c r="AZX4" s="104"/>
      <c r="AZY4" s="104"/>
      <c r="AZZ4" s="104"/>
      <c r="BAA4" s="104"/>
      <c r="BAB4" s="104"/>
      <c r="BAC4" s="104"/>
      <c r="BAD4" s="104"/>
      <c r="BAE4" s="104"/>
      <c r="BAF4" s="104"/>
      <c r="BAG4" s="104"/>
      <c r="BAH4" s="104"/>
      <c r="BAI4" s="104"/>
      <c r="BAJ4" s="104"/>
      <c r="BAK4" s="104"/>
      <c r="BAL4" s="104"/>
      <c r="BAM4" s="104"/>
      <c r="BAN4" s="104"/>
      <c r="BAO4" s="104"/>
      <c r="BAP4" s="104"/>
      <c r="BAQ4" s="104"/>
      <c r="BAR4" s="104"/>
      <c r="BAS4" s="104"/>
      <c r="BAT4" s="104"/>
      <c r="BAU4" s="104"/>
      <c r="BAV4" s="104"/>
      <c r="BAW4" s="104"/>
      <c r="BAX4" s="104"/>
      <c r="BAY4" s="104"/>
      <c r="BAZ4" s="104"/>
      <c r="BBA4" s="104"/>
      <c r="BBB4" s="104"/>
      <c r="BBC4" s="104"/>
      <c r="BBD4" s="104"/>
      <c r="BBE4" s="104"/>
      <c r="BBF4" s="104"/>
      <c r="BBG4" s="104"/>
      <c r="BBH4" s="104"/>
      <c r="BBI4" s="104"/>
      <c r="BBJ4" s="104"/>
      <c r="BBK4" s="104"/>
      <c r="BBL4" s="104"/>
      <c r="BBM4" s="104"/>
      <c r="BBN4" s="104"/>
      <c r="BBO4" s="104"/>
      <c r="BBP4" s="104"/>
      <c r="BBQ4" s="104"/>
      <c r="BBR4" s="104"/>
      <c r="BBS4" s="104"/>
      <c r="BBT4" s="104"/>
      <c r="BBU4" s="104"/>
      <c r="BBV4" s="104"/>
      <c r="BBW4" s="104"/>
      <c r="BBX4" s="104"/>
      <c r="BBY4" s="104"/>
      <c r="BBZ4" s="104"/>
      <c r="BCA4" s="104"/>
      <c r="BCB4" s="104"/>
      <c r="BCC4" s="104"/>
      <c r="BCD4" s="104"/>
      <c r="BCE4" s="104"/>
      <c r="BCF4" s="104"/>
      <c r="BCG4" s="104"/>
      <c r="BCH4" s="104"/>
      <c r="BCI4" s="104"/>
      <c r="BCJ4" s="104"/>
      <c r="BCK4" s="104"/>
      <c r="BCL4" s="104"/>
      <c r="BCM4" s="104"/>
      <c r="BCN4" s="104"/>
      <c r="BCO4" s="104"/>
      <c r="BCP4" s="104"/>
      <c r="BCQ4" s="104"/>
      <c r="BCR4" s="104"/>
      <c r="BCS4" s="104"/>
      <c r="BCT4" s="104"/>
      <c r="BCU4" s="104"/>
      <c r="BCV4" s="104"/>
      <c r="BCW4" s="104"/>
      <c r="BCX4" s="104"/>
      <c r="BCY4" s="104"/>
      <c r="BCZ4" s="104"/>
      <c r="BDA4" s="104"/>
      <c r="BDB4" s="104"/>
      <c r="BDC4" s="104"/>
      <c r="BDD4" s="104"/>
      <c r="BDE4" s="104"/>
      <c r="BDF4" s="104"/>
      <c r="BDG4" s="104"/>
      <c r="BDH4" s="104"/>
      <c r="BDI4" s="104"/>
      <c r="BDJ4" s="104"/>
      <c r="BDK4" s="104"/>
      <c r="BDL4" s="104"/>
      <c r="BDM4" s="104"/>
      <c r="BDN4" s="104"/>
      <c r="BDO4" s="104"/>
      <c r="BDP4" s="104"/>
      <c r="BDQ4" s="104"/>
      <c r="BDR4" s="104"/>
      <c r="BDS4" s="104"/>
      <c r="BDT4" s="104"/>
      <c r="BDU4" s="104"/>
      <c r="BDV4" s="104"/>
      <c r="BDW4" s="104"/>
      <c r="BDX4" s="104"/>
      <c r="BDY4" s="104"/>
      <c r="BDZ4" s="104"/>
      <c r="BEA4" s="104"/>
      <c r="BEB4" s="104"/>
      <c r="BEC4" s="104"/>
      <c r="BED4" s="104"/>
      <c r="BEE4" s="104"/>
      <c r="BEF4" s="104"/>
      <c r="BEG4" s="104"/>
      <c r="BEH4" s="104"/>
      <c r="BEI4" s="104"/>
      <c r="BEJ4" s="104"/>
      <c r="BEK4" s="104"/>
      <c r="BEL4" s="104"/>
      <c r="BEM4" s="104"/>
      <c r="BEN4" s="104"/>
      <c r="BEO4" s="104"/>
      <c r="BEP4" s="104"/>
      <c r="BEQ4" s="104"/>
      <c r="BER4" s="104"/>
      <c r="BES4" s="104"/>
      <c r="BET4" s="104"/>
      <c r="BEU4" s="104"/>
      <c r="BEV4" s="104"/>
      <c r="BEW4" s="104"/>
      <c r="BEX4" s="104"/>
      <c r="BEY4" s="104"/>
      <c r="BEZ4" s="104"/>
      <c r="BFA4" s="104"/>
      <c r="BFB4" s="104"/>
      <c r="BFC4" s="104"/>
      <c r="BFD4" s="104"/>
      <c r="BFE4" s="104"/>
      <c r="BFF4" s="104"/>
      <c r="BFG4" s="104"/>
      <c r="BFH4" s="104"/>
      <c r="BFI4" s="104"/>
      <c r="BFJ4" s="104"/>
      <c r="BFK4" s="104"/>
      <c r="BFL4" s="104"/>
      <c r="BFM4" s="104"/>
      <c r="BFN4" s="104"/>
      <c r="BFO4" s="104"/>
      <c r="BFP4" s="104"/>
      <c r="BFQ4" s="104"/>
      <c r="BFR4" s="104"/>
      <c r="BFS4" s="104"/>
      <c r="BFT4" s="104"/>
      <c r="BFU4" s="104"/>
      <c r="BFV4" s="104"/>
      <c r="BFW4" s="104"/>
      <c r="BFX4" s="104"/>
      <c r="BFY4" s="104"/>
      <c r="BFZ4" s="104"/>
      <c r="BGA4" s="104"/>
      <c r="BGB4" s="104"/>
      <c r="BGC4" s="104"/>
      <c r="BGD4" s="104"/>
      <c r="BGE4" s="104"/>
      <c r="BGF4" s="104"/>
      <c r="BGG4" s="104"/>
      <c r="BGH4" s="104"/>
      <c r="BGI4" s="104"/>
      <c r="BGJ4" s="104"/>
      <c r="BGK4" s="104"/>
      <c r="BGL4" s="104"/>
      <c r="BGM4" s="104"/>
      <c r="BGN4" s="104"/>
      <c r="BGO4" s="104"/>
      <c r="BGP4" s="104"/>
      <c r="BGQ4" s="104"/>
      <c r="BGR4" s="104"/>
      <c r="BGS4" s="104"/>
      <c r="BGT4" s="104"/>
      <c r="BGU4" s="104"/>
      <c r="BGV4" s="104"/>
      <c r="BGW4" s="104"/>
      <c r="BGX4" s="104"/>
      <c r="BGY4" s="104"/>
      <c r="BGZ4" s="104"/>
      <c r="BHA4" s="104"/>
      <c r="BHB4" s="104"/>
      <c r="BHC4" s="104"/>
      <c r="BHD4" s="104"/>
      <c r="BHE4" s="104"/>
      <c r="BHF4" s="104"/>
      <c r="BHG4" s="104"/>
      <c r="BHH4" s="104"/>
      <c r="BHI4" s="104"/>
      <c r="BHJ4" s="104"/>
      <c r="BHK4" s="104"/>
      <c r="BHL4" s="104"/>
      <c r="BHM4" s="104"/>
      <c r="BHN4" s="104"/>
      <c r="BHO4" s="104"/>
      <c r="BHP4" s="104"/>
      <c r="BHQ4" s="104"/>
      <c r="BHR4" s="104"/>
      <c r="BHS4" s="104"/>
      <c r="BHT4" s="104"/>
      <c r="BHU4" s="104"/>
      <c r="BHV4" s="104"/>
      <c r="BHW4" s="104"/>
      <c r="BHX4" s="104"/>
      <c r="BHY4" s="104"/>
      <c r="BHZ4" s="104"/>
      <c r="BIA4" s="104"/>
      <c r="BIB4" s="104"/>
      <c r="BIC4" s="104"/>
      <c r="BID4" s="104"/>
      <c r="BIE4" s="104"/>
      <c r="BIF4" s="104"/>
      <c r="BIG4" s="104"/>
      <c r="BIH4" s="104"/>
      <c r="BII4" s="104"/>
      <c r="BIJ4" s="104"/>
      <c r="BIK4" s="104"/>
      <c r="BIL4" s="104"/>
      <c r="BIM4" s="104"/>
      <c r="BIN4" s="104"/>
      <c r="BIO4" s="104"/>
      <c r="BIP4" s="104"/>
      <c r="BIQ4" s="104"/>
      <c r="BIR4" s="104"/>
      <c r="BIS4" s="104"/>
      <c r="BIT4" s="104"/>
      <c r="BIU4" s="104"/>
      <c r="BIV4" s="104"/>
      <c r="BIW4" s="104"/>
      <c r="BIX4" s="104"/>
      <c r="BIY4" s="104"/>
      <c r="BIZ4" s="104"/>
      <c r="BJA4" s="104"/>
      <c r="BJB4" s="104"/>
      <c r="BJC4" s="104"/>
      <c r="BJD4" s="104"/>
      <c r="BJE4" s="104"/>
      <c r="BJF4" s="104"/>
      <c r="BJG4" s="104"/>
      <c r="BJH4" s="104"/>
      <c r="BJI4" s="104"/>
      <c r="BJJ4" s="104"/>
      <c r="BJK4" s="104"/>
      <c r="BJL4" s="104"/>
      <c r="BJM4" s="104"/>
      <c r="BJN4" s="104"/>
      <c r="BJO4" s="104"/>
      <c r="BJP4" s="104"/>
      <c r="BJQ4" s="104"/>
      <c r="BJR4" s="104"/>
      <c r="BJS4" s="104"/>
      <c r="BJT4" s="104"/>
      <c r="BJU4" s="104"/>
      <c r="BJV4" s="104"/>
      <c r="BJW4" s="104"/>
      <c r="BJX4" s="104"/>
      <c r="BJY4" s="104"/>
      <c r="BJZ4" s="104"/>
      <c r="BKA4" s="104"/>
      <c r="BKB4" s="104"/>
      <c r="BKC4" s="104"/>
      <c r="BKD4" s="104"/>
      <c r="BKE4" s="104"/>
      <c r="BKF4" s="104"/>
      <c r="BKG4" s="104"/>
      <c r="BKH4" s="104"/>
      <c r="BKI4" s="104"/>
      <c r="BKJ4" s="104"/>
      <c r="BKK4" s="104"/>
      <c r="BKL4" s="104"/>
      <c r="BKM4" s="104"/>
      <c r="BKN4" s="104"/>
      <c r="BKO4" s="104"/>
      <c r="BKP4" s="104"/>
      <c r="BKQ4" s="104"/>
      <c r="BKR4" s="104"/>
      <c r="BKS4" s="104"/>
      <c r="BKT4" s="104"/>
      <c r="BKU4" s="104"/>
      <c r="BKV4" s="104"/>
      <c r="BKW4" s="104"/>
      <c r="BKX4" s="104"/>
      <c r="BKY4" s="104"/>
      <c r="BKZ4" s="104"/>
      <c r="BLA4" s="104"/>
      <c r="BLB4" s="104"/>
      <c r="BLC4" s="104"/>
      <c r="BLD4" s="104"/>
      <c r="BLE4" s="104"/>
      <c r="BLF4" s="104"/>
      <c r="BLG4" s="104"/>
      <c r="BLH4" s="104"/>
      <c r="BLI4" s="104"/>
      <c r="BLJ4" s="104"/>
      <c r="BLK4" s="104"/>
      <c r="BLL4" s="104"/>
      <c r="BLM4" s="104"/>
      <c r="BLN4" s="104"/>
      <c r="BLO4" s="104"/>
      <c r="BLP4" s="104"/>
      <c r="BLQ4" s="104"/>
      <c r="BLR4" s="104"/>
      <c r="BLS4" s="104"/>
      <c r="BLT4" s="104"/>
      <c r="BLU4" s="104"/>
      <c r="BLV4" s="104"/>
      <c r="BLW4" s="104"/>
      <c r="BLX4" s="104"/>
      <c r="BLY4" s="104"/>
      <c r="BLZ4" s="104"/>
      <c r="BMA4" s="104"/>
      <c r="BMB4" s="104"/>
      <c r="BMC4" s="104"/>
      <c r="BMD4" s="104"/>
      <c r="BME4" s="104"/>
      <c r="BMF4" s="104"/>
      <c r="BMG4" s="104"/>
      <c r="BMH4" s="104"/>
      <c r="BMI4" s="104"/>
      <c r="BMJ4" s="104"/>
      <c r="BMK4" s="104"/>
      <c r="BML4" s="104"/>
      <c r="BMM4" s="104"/>
      <c r="BMN4" s="104"/>
      <c r="BMO4" s="104"/>
      <c r="BMP4" s="104"/>
      <c r="BMQ4" s="104"/>
      <c r="BMR4" s="104"/>
      <c r="BMS4" s="104"/>
      <c r="BMT4" s="104"/>
      <c r="BMU4" s="104"/>
      <c r="BMV4" s="104"/>
      <c r="BMW4" s="104"/>
      <c r="BMX4" s="104"/>
      <c r="BMY4" s="104"/>
      <c r="BMZ4" s="104"/>
      <c r="BNA4" s="104"/>
      <c r="BNB4" s="104"/>
      <c r="BNC4" s="104"/>
      <c r="BND4" s="104"/>
      <c r="BNE4" s="104"/>
      <c r="BNF4" s="104"/>
      <c r="BNG4" s="104"/>
      <c r="BNH4" s="104"/>
      <c r="BNI4" s="104"/>
      <c r="BNJ4" s="104"/>
      <c r="BNK4" s="104"/>
      <c r="BNL4" s="104"/>
      <c r="BNM4" s="104"/>
      <c r="BNN4" s="104"/>
      <c r="BNO4" s="104"/>
      <c r="BNP4" s="104"/>
      <c r="BNQ4" s="104"/>
      <c r="BNR4" s="104"/>
      <c r="BNS4" s="104"/>
      <c r="BNT4" s="104"/>
      <c r="BNU4" s="104"/>
      <c r="BNV4" s="104"/>
      <c r="BNW4" s="104"/>
      <c r="BNX4" s="104"/>
      <c r="BNY4" s="104"/>
      <c r="BNZ4" s="104"/>
      <c r="BOA4" s="104"/>
      <c r="BOB4" s="104"/>
      <c r="BOC4" s="104"/>
      <c r="BOD4" s="104"/>
      <c r="BOE4" s="104"/>
      <c r="BOF4" s="104"/>
      <c r="BOG4" s="104"/>
      <c r="BOH4" s="104"/>
      <c r="BOI4" s="104"/>
      <c r="BOJ4" s="104"/>
      <c r="BOK4" s="104"/>
      <c r="BOL4" s="104"/>
      <c r="BOM4" s="104"/>
      <c r="BON4" s="104"/>
      <c r="BOO4" s="104"/>
      <c r="BOP4" s="104"/>
      <c r="BOQ4" s="104"/>
      <c r="BOR4" s="104"/>
      <c r="BOS4" s="104"/>
      <c r="BOT4" s="104"/>
      <c r="BOU4" s="104"/>
      <c r="BOV4" s="104"/>
      <c r="BOW4" s="104"/>
      <c r="BOX4" s="104"/>
      <c r="BOY4" s="104"/>
      <c r="BOZ4" s="104"/>
      <c r="BPA4" s="104"/>
      <c r="BPB4" s="104"/>
      <c r="BPC4" s="104"/>
      <c r="BPD4" s="104"/>
      <c r="BPE4" s="104"/>
      <c r="BPF4" s="104"/>
      <c r="BPG4" s="104"/>
      <c r="BPH4" s="104"/>
      <c r="BPI4" s="104"/>
      <c r="BPJ4" s="104"/>
      <c r="BPK4" s="104"/>
      <c r="BPL4" s="104"/>
      <c r="BPM4" s="104"/>
      <c r="BPN4" s="104"/>
      <c r="BPO4" s="104"/>
      <c r="BPP4" s="104"/>
      <c r="BPQ4" s="104"/>
      <c r="BPR4" s="104"/>
      <c r="BPS4" s="104"/>
      <c r="BPT4" s="104"/>
      <c r="BPU4" s="104"/>
      <c r="BPV4" s="104"/>
      <c r="BPW4" s="104"/>
      <c r="BPX4" s="104"/>
      <c r="BPY4" s="104"/>
      <c r="BPZ4" s="104"/>
      <c r="BQA4" s="104"/>
      <c r="BQB4" s="104"/>
      <c r="BQC4" s="104"/>
      <c r="BQD4" s="104"/>
      <c r="BQE4" s="104"/>
      <c r="BQF4" s="104"/>
      <c r="BQG4" s="104"/>
      <c r="BQH4" s="104"/>
      <c r="BQI4" s="104"/>
      <c r="BQJ4" s="104"/>
      <c r="BQK4" s="104"/>
      <c r="BQL4" s="104"/>
      <c r="BQM4" s="104"/>
      <c r="BQN4" s="104"/>
      <c r="BQO4" s="104"/>
      <c r="BQP4" s="104"/>
      <c r="BQQ4" s="104"/>
      <c r="BQR4" s="104"/>
      <c r="BQS4" s="104"/>
      <c r="BQT4" s="104"/>
      <c r="BQU4" s="104"/>
      <c r="BQV4" s="104"/>
      <c r="BQW4" s="104"/>
      <c r="BQX4" s="104"/>
      <c r="BQY4" s="104"/>
      <c r="BQZ4" s="104"/>
      <c r="BRA4" s="104"/>
      <c r="BRB4" s="104"/>
      <c r="BRC4" s="104"/>
      <c r="BRD4" s="104"/>
      <c r="BRE4" s="104"/>
      <c r="BRF4" s="104"/>
      <c r="BRG4" s="104"/>
      <c r="BRH4" s="104"/>
      <c r="BRI4" s="104"/>
      <c r="BRJ4" s="104"/>
      <c r="BRK4" s="104"/>
      <c r="BRL4" s="104"/>
      <c r="BRM4" s="104"/>
      <c r="BRN4" s="104"/>
      <c r="BRO4" s="104"/>
      <c r="BRP4" s="104"/>
      <c r="BRQ4" s="104"/>
      <c r="BRR4" s="104"/>
      <c r="BRS4" s="104"/>
      <c r="BRT4" s="104"/>
      <c r="BRU4" s="104"/>
      <c r="BRV4" s="104"/>
      <c r="BRW4" s="104"/>
      <c r="BRX4" s="104"/>
      <c r="BRY4" s="104"/>
      <c r="BRZ4" s="104"/>
      <c r="BSA4" s="104"/>
      <c r="BSB4" s="104"/>
      <c r="BSC4" s="104"/>
      <c r="BSD4" s="104"/>
      <c r="BSE4" s="104"/>
      <c r="BSF4" s="104"/>
      <c r="BSG4" s="104"/>
      <c r="BSH4" s="104"/>
      <c r="BSI4" s="104"/>
      <c r="BSJ4" s="104"/>
      <c r="BSK4" s="104"/>
      <c r="BSL4" s="104"/>
      <c r="BSM4" s="104"/>
      <c r="BSN4" s="104"/>
      <c r="BSO4" s="104"/>
      <c r="BSP4" s="104"/>
      <c r="BSQ4" s="104"/>
      <c r="BSR4" s="104"/>
      <c r="BSS4" s="104"/>
      <c r="BST4" s="104"/>
      <c r="BSU4" s="104"/>
      <c r="BSV4" s="104"/>
      <c r="BSW4" s="104"/>
      <c r="BSX4" s="104"/>
      <c r="BSY4" s="104"/>
      <c r="BSZ4" s="104"/>
      <c r="BTA4" s="104"/>
      <c r="BTB4" s="104"/>
      <c r="BTC4" s="104"/>
      <c r="BTD4" s="104"/>
      <c r="BTE4" s="104"/>
      <c r="BTF4" s="104"/>
      <c r="BTG4" s="104"/>
      <c r="BTH4" s="104"/>
      <c r="BTI4" s="104"/>
      <c r="BTJ4" s="104"/>
      <c r="BTK4" s="104"/>
      <c r="BTL4" s="104"/>
      <c r="BTM4" s="104"/>
      <c r="BTN4" s="104"/>
      <c r="BTO4" s="104"/>
      <c r="BTP4" s="104"/>
      <c r="BTQ4" s="104"/>
      <c r="BTR4" s="104"/>
      <c r="BTS4" s="104"/>
      <c r="BTT4" s="104"/>
      <c r="BTU4" s="104"/>
      <c r="BTV4" s="104"/>
      <c r="BTW4" s="104"/>
      <c r="BTX4" s="104"/>
      <c r="BTY4" s="104"/>
      <c r="BTZ4" s="104"/>
      <c r="BUA4" s="104"/>
      <c r="BUB4" s="104"/>
      <c r="BUC4" s="104"/>
      <c r="BUD4" s="104"/>
      <c r="BUE4" s="104"/>
      <c r="BUF4" s="104"/>
      <c r="BUG4" s="104"/>
      <c r="BUH4" s="104"/>
      <c r="BUI4" s="104"/>
      <c r="BUJ4" s="104"/>
      <c r="BUK4" s="104"/>
      <c r="BUL4" s="104"/>
      <c r="BUM4" s="104"/>
      <c r="BUN4" s="104"/>
      <c r="BUO4" s="104"/>
      <c r="BUP4" s="104"/>
      <c r="BUQ4" s="104"/>
      <c r="BUR4" s="104"/>
      <c r="BUS4" s="104"/>
      <c r="BUT4" s="104"/>
      <c r="BUU4" s="104"/>
      <c r="BUV4" s="104"/>
      <c r="BUW4" s="104"/>
      <c r="BUX4" s="104"/>
      <c r="BUY4" s="104"/>
      <c r="BUZ4" s="104"/>
      <c r="BVA4" s="104"/>
      <c r="BVB4" s="104"/>
      <c r="BVC4" s="104"/>
      <c r="BVD4" s="104"/>
      <c r="BVE4" s="104"/>
      <c r="BVF4" s="104"/>
      <c r="BVG4" s="104"/>
      <c r="BVH4" s="104"/>
      <c r="BVI4" s="104"/>
      <c r="BVJ4" s="104"/>
      <c r="BVK4" s="104"/>
      <c r="BVL4" s="104"/>
      <c r="BVM4" s="104"/>
      <c r="BVN4" s="104"/>
      <c r="BVO4" s="104"/>
      <c r="BVP4" s="104"/>
      <c r="BVQ4" s="104"/>
      <c r="BVR4" s="104"/>
      <c r="BVS4" s="104"/>
      <c r="BVT4" s="104"/>
      <c r="BVU4" s="104"/>
      <c r="BVV4" s="104"/>
      <c r="BVW4" s="104"/>
      <c r="BVX4" s="104"/>
      <c r="BVY4" s="104"/>
      <c r="BVZ4" s="104"/>
      <c r="BWA4" s="104"/>
      <c r="BWB4" s="104"/>
      <c r="BWC4" s="104"/>
      <c r="BWD4" s="104"/>
      <c r="BWE4" s="104"/>
      <c r="BWF4" s="104"/>
      <c r="BWG4" s="104"/>
      <c r="BWH4" s="104"/>
      <c r="BWI4" s="104"/>
      <c r="BWJ4" s="104"/>
      <c r="BWK4" s="104"/>
      <c r="BWL4" s="104"/>
      <c r="BWM4" s="104"/>
      <c r="BWN4" s="104"/>
      <c r="BWO4" s="104"/>
      <c r="BWP4" s="104"/>
      <c r="BWQ4" s="104"/>
      <c r="BWR4" s="104"/>
      <c r="BWS4" s="104"/>
      <c r="BWT4" s="104"/>
      <c r="BWU4" s="104"/>
      <c r="BWV4" s="104"/>
      <c r="BWW4" s="104"/>
      <c r="BWX4" s="104"/>
      <c r="BWY4" s="104"/>
      <c r="BWZ4" s="104"/>
      <c r="BXA4" s="104"/>
      <c r="BXB4" s="104"/>
      <c r="BXC4" s="104"/>
      <c r="BXD4" s="104"/>
      <c r="BXE4" s="104"/>
      <c r="BXF4" s="104"/>
      <c r="BXG4" s="104"/>
      <c r="BXH4" s="104"/>
      <c r="BXI4" s="104"/>
      <c r="BXJ4" s="104"/>
      <c r="BXK4" s="104"/>
      <c r="BXL4" s="104"/>
      <c r="BXM4" s="104"/>
      <c r="BXN4" s="104"/>
      <c r="BXO4" s="104"/>
      <c r="BXP4" s="104"/>
      <c r="BXQ4" s="104"/>
      <c r="BXR4" s="104"/>
      <c r="BXS4" s="104"/>
      <c r="BXT4" s="104"/>
      <c r="BXU4" s="104"/>
      <c r="BXV4" s="104"/>
      <c r="BXW4" s="104"/>
      <c r="BXX4" s="104"/>
      <c r="BXY4" s="104"/>
      <c r="BXZ4" s="104"/>
      <c r="BYA4" s="104"/>
      <c r="BYB4" s="104"/>
      <c r="BYC4" s="104"/>
      <c r="BYD4" s="104"/>
      <c r="BYE4" s="104"/>
      <c r="BYF4" s="104"/>
      <c r="BYG4" s="104"/>
      <c r="BYH4" s="104"/>
      <c r="BYI4" s="104"/>
      <c r="BYJ4" s="104"/>
      <c r="BYK4" s="104"/>
      <c r="BYL4" s="104"/>
      <c r="BYM4" s="104"/>
      <c r="BYN4" s="104"/>
      <c r="BYO4" s="104"/>
      <c r="BYP4" s="104"/>
      <c r="BYQ4" s="104"/>
      <c r="BYR4" s="104"/>
      <c r="BYS4" s="104"/>
      <c r="BYT4" s="104"/>
      <c r="BYU4" s="104"/>
      <c r="BYV4" s="104"/>
      <c r="BYW4" s="104"/>
      <c r="BYX4" s="104"/>
      <c r="BYY4" s="104"/>
      <c r="BYZ4" s="104"/>
      <c r="BZA4" s="104"/>
      <c r="BZB4" s="104"/>
      <c r="BZC4" s="104"/>
      <c r="BZD4" s="104"/>
      <c r="BZE4" s="104"/>
      <c r="BZF4" s="104"/>
      <c r="BZG4" s="104"/>
      <c r="BZH4" s="104"/>
      <c r="BZI4" s="104"/>
      <c r="BZJ4" s="104"/>
      <c r="BZK4" s="104"/>
      <c r="BZL4" s="104"/>
      <c r="BZM4" s="104"/>
      <c r="BZN4" s="104"/>
      <c r="BZO4" s="104"/>
      <c r="BZP4" s="104"/>
      <c r="BZQ4" s="104"/>
      <c r="BZR4" s="104"/>
      <c r="BZS4" s="104"/>
      <c r="BZT4" s="104"/>
      <c r="BZU4" s="104"/>
      <c r="BZV4" s="104"/>
      <c r="BZW4" s="104"/>
      <c r="BZX4" s="104"/>
      <c r="BZY4" s="104"/>
      <c r="BZZ4" s="104"/>
      <c r="CAA4" s="104"/>
      <c r="CAB4" s="104"/>
      <c r="CAC4" s="104"/>
      <c r="CAD4" s="104"/>
      <c r="CAE4" s="104"/>
      <c r="CAF4" s="104"/>
      <c r="CAG4" s="104"/>
      <c r="CAH4" s="104"/>
      <c r="CAI4" s="104"/>
      <c r="CAJ4" s="104"/>
      <c r="CAK4" s="104"/>
      <c r="CAL4" s="104"/>
      <c r="CAM4" s="104"/>
      <c r="CAN4" s="104"/>
      <c r="CAO4" s="104"/>
      <c r="CAP4" s="104"/>
      <c r="CAQ4" s="104"/>
      <c r="CAR4" s="104"/>
      <c r="CAS4" s="104"/>
      <c r="CAT4" s="104"/>
      <c r="CAU4" s="104"/>
      <c r="CAV4" s="104"/>
      <c r="CAW4" s="104"/>
      <c r="CAX4" s="104"/>
      <c r="CAY4" s="104"/>
      <c r="CAZ4" s="104"/>
      <c r="CBA4" s="104"/>
      <c r="CBB4" s="104"/>
      <c r="CBC4" s="104"/>
      <c r="CBD4" s="104"/>
      <c r="CBE4" s="104"/>
      <c r="CBF4" s="104"/>
      <c r="CBG4" s="104"/>
      <c r="CBH4" s="104"/>
      <c r="CBI4" s="104"/>
      <c r="CBJ4" s="104"/>
      <c r="CBK4" s="104"/>
      <c r="CBL4" s="104"/>
      <c r="CBM4" s="104"/>
      <c r="CBN4" s="104"/>
      <c r="CBO4" s="104"/>
      <c r="CBP4" s="104"/>
      <c r="CBQ4" s="104"/>
      <c r="CBR4" s="104"/>
      <c r="CBS4" s="104"/>
      <c r="CBT4" s="104"/>
      <c r="CBU4" s="104"/>
      <c r="CBV4" s="104"/>
      <c r="CBW4" s="104"/>
      <c r="CBX4" s="104"/>
      <c r="CBY4" s="104"/>
      <c r="CBZ4" s="104"/>
      <c r="CCA4" s="104"/>
      <c r="CCB4" s="104"/>
      <c r="CCC4" s="104"/>
      <c r="CCD4" s="104"/>
      <c r="CCE4" s="104"/>
      <c r="CCF4" s="104"/>
      <c r="CCG4" s="104"/>
      <c r="CCH4" s="104"/>
      <c r="CCI4" s="104"/>
      <c r="CCJ4" s="104"/>
      <c r="CCK4" s="104"/>
      <c r="CCL4" s="104"/>
      <c r="CCM4" s="104"/>
      <c r="CCN4" s="104"/>
      <c r="CCO4" s="104"/>
      <c r="CCP4" s="104"/>
      <c r="CCQ4" s="104"/>
      <c r="CCR4" s="104"/>
      <c r="CCS4" s="104"/>
      <c r="CCT4" s="104"/>
      <c r="CCU4" s="104"/>
      <c r="CCV4" s="104"/>
      <c r="CCW4" s="104"/>
      <c r="CCX4" s="104"/>
      <c r="CCY4" s="104"/>
      <c r="CCZ4" s="104"/>
      <c r="CDA4" s="104"/>
      <c r="CDB4" s="104"/>
      <c r="CDC4" s="104"/>
      <c r="CDD4" s="104"/>
      <c r="CDE4" s="104"/>
      <c r="CDF4" s="104"/>
      <c r="CDG4" s="104"/>
      <c r="CDH4" s="104"/>
      <c r="CDI4" s="104"/>
      <c r="CDJ4" s="104"/>
      <c r="CDK4" s="104"/>
      <c r="CDL4" s="104"/>
      <c r="CDM4" s="104"/>
      <c r="CDN4" s="104"/>
      <c r="CDO4" s="104"/>
      <c r="CDP4" s="104"/>
      <c r="CDQ4" s="104"/>
      <c r="CDR4" s="104"/>
      <c r="CDS4" s="104"/>
      <c r="CDT4" s="104"/>
      <c r="CDU4" s="104"/>
      <c r="CDV4" s="104"/>
      <c r="CDW4" s="104"/>
      <c r="CDX4" s="104"/>
      <c r="CDY4" s="104"/>
      <c r="CDZ4" s="104"/>
      <c r="CEA4" s="104"/>
      <c r="CEB4" s="104"/>
      <c r="CEC4" s="104"/>
      <c r="CED4" s="104"/>
      <c r="CEE4" s="104"/>
      <c r="CEF4" s="104"/>
      <c r="CEG4" s="104"/>
      <c r="CEH4" s="104"/>
      <c r="CEI4" s="104"/>
      <c r="CEJ4" s="104"/>
      <c r="CEK4" s="104"/>
      <c r="CEL4" s="104"/>
      <c r="CEM4" s="104"/>
      <c r="CEN4" s="104"/>
      <c r="CEO4" s="104"/>
      <c r="CEP4" s="104"/>
      <c r="CEQ4" s="104"/>
      <c r="CER4" s="104"/>
      <c r="CES4" s="104"/>
      <c r="CET4" s="104"/>
      <c r="CEU4" s="104"/>
      <c r="CEV4" s="104"/>
      <c r="CEW4" s="104"/>
      <c r="CEX4" s="104"/>
      <c r="CEY4" s="104"/>
      <c r="CEZ4" s="104"/>
      <c r="CFA4" s="104"/>
      <c r="CFB4" s="104"/>
      <c r="CFC4" s="104"/>
      <c r="CFD4" s="104"/>
      <c r="CFE4" s="104"/>
      <c r="CFF4" s="104"/>
      <c r="CFG4" s="104"/>
      <c r="CFH4" s="104"/>
      <c r="CFI4" s="104"/>
      <c r="CFJ4" s="104"/>
      <c r="CFK4" s="104"/>
      <c r="CFL4" s="104"/>
      <c r="CFM4" s="104"/>
      <c r="CFN4" s="104"/>
      <c r="CFO4" s="104"/>
      <c r="CFP4" s="104"/>
      <c r="CFQ4" s="104"/>
      <c r="CFR4" s="104"/>
      <c r="CFS4" s="104"/>
      <c r="CFT4" s="104"/>
      <c r="CFU4" s="104"/>
      <c r="CFV4" s="104"/>
      <c r="CFW4" s="104"/>
      <c r="CFX4" s="104"/>
      <c r="CFY4" s="104"/>
      <c r="CFZ4" s="104"/>
      <c r="CGA4" s="104"/>
      <c r="CGB4" s="104"/>
      <c r="CGC4" s="104"/>
      <c r="CGD4" s="104"/>
      <c r="CGE4" s="104"/>
      <c r="CGF4" s="104"/>
      <c r="CGG4" s="104"/>
      <c r="CGH4" s="104"/>
      <c r="CGI4" s="104"/>
      <c r="CGJ4" s="104"/>
      <c r="CGK4" s="104"/>
      <c r="CGL4" s="104"/>
      <c r="CGM4" s="104"/>
      <c r="CGN4" s="104"/>
      <c r="CGO4" s="104"/>
      <c r="CGP4" s="104"/>
      <c r="CGQ4" s="104"/>
      <c r="CGR4" s="104"/>
      <c r="CGS4" s="104"/>
      <c r="CGT4" s="104"/>
      <c r="CGU4" s="104"/>
      <c r="CGV4" s="104"/>
      <c r="CGW4" s="104"/>
      <c r="CGX4" s="104"/>
      <c r="CGY4" s="104"/>
      <c r="CGZ4" s="104"/>
      <c r="CHA4" s="104"/>
      <c r="CHB4" s="104"/>
      <c r="CHC4" s="104"/>
      <c r="CHD4" s="104"/>
      <c r="CHE4" s="104"/>
      <c r="CHF4" s="104"/>
      <c r="CHG4" s="104"/>
      <c r="CHH4" s="104"/>
      <c r="CHI4" s="104"/>
      <c r="CHJ4" s="104"/>
      <c r="CHK4" s="104"/>
      <c r="CHL4" s="104"/>
      <c r="CHM4" s="104"/>
      <c r="CHN4" s="104"/>
      <c r="CHO4" s="104"/>
      <c r="CHP4" s="104"/>
      <c r="CHQ4" s="104"/>
      <c r="CHR4" s="104"/>
      <c r="CHS4" s="104"/>
      <c r="CHT4" s="104"/>
      <c r="CHU4" s="104"/>
      <c r="CHV4" s="104"/>
      <c r="CHW4" s="104"/>
      <c r="CHX4" s="104"/>
      <c r="CHY4" s="104"/>
      <c r="CHZ4" s="104"/>
      <c r="CIA4" s="104"/>
      <c r="CIB4" s="104"/>
      <c r="CIC4" s="104"/>
      <c r="CID4" s="104"/>
      <c r="CIE4" s="104"/>
      <c r="CIF4" s="104"/>
      <c r="CIG4" s="104"/>
      <c r="CIH4" s="104"/>
      <c r="CII4" s="104"/>
      <c r="CIJ4" s="104"/>
      <c r="CIK4" s="104"/>
      <c r="CIL4" s="104"/>
      <c r="CIM4" s="104"/>
      <c r="CIN4" s="104"/>
      <c r="CIO4" s="104"/>
      <c r="CIP4" s="104"/>
      <c r="CIQ4" s="104"/>
      <c r="CIR4" s="104"/>
      <c r="CIS4" s="104"/>
      <c r="CIT4" s="104"/>
      <c r="CIU4" s="104"/>
      <c r="CIV4" s="104"/>
      <c r="CIW4" s="104"/>
      <c r="CIX4" s="104"/>
      <c r="CIY4" s="104"/>
      <c r="CIZ4" s="104"/>
      <c r="CJA4" s="104"/>
      <c r="CJB4" s="104"/>
      <c r="CJC4" s="104"/>
      <c r="CJD4" s="104"/>
      <c r="CJE4" s="104"/>
      <c r="CJF4" s="104"/>
      <c r="CJG4" s="104"/>
      <c r="CJH4" s="104"/>
      <c r="CJI4" s="104"/>
      <c r="CJJ4" s="104"/>
      <c r="CJK4" s="104"/>
      <c r="CJL4" s="104"/>
      <c r="CJM4" s="104"/>
      <c r="CJN4" s="104"/>
      <c r="CJO4" s="104"/>
      <c r="CJP4" s="104"/>
      <c r="CJQ4" s="104"/>
      <c r="CJR4" s="104"/>
      <c r="CJS4" s="104"/>
      <c r="CJT4" s="104"/>
      <c r="CJU4" s="104"/>
      <c r="CJV4" s="104"/>
      <c r="CJW4" s="104"/>
      <c r="CJX4" s="104"/>
      <c r="CJY4" s="104"/>
      <c r="CJZ4" s="104"/>
      <c r="CKA4" s="104"/>
      <c r="CKB4" s="104"/>
      <c r="CKC4" s="104"/>
      <c r="CKD4" s="104"/>
      <c r="CKE4" s="104"/>
      <c r="CKF4" s="104"/>
      <c r="CKG4" s="104"/>
      <c r="CKH4" s="104"/>
      <c r="CKI4" s="104"/>
      <c r="CKJ4" s="104"/>
      <c r="CKK4" s="104"/>
      <c r="CKL4" s="104"/>
      <c r="CKM4" s="104"/>
      <c r="CKN4" s="104"/>
      <c r="CKO4" s="104"/>
      <c r="CKP4" s="104"/>
      <c r="CKQ4" s="104"/>
      <c r="CKR4" s="104"/>
      <c r="CKS4" s="104"/>
      <c r="CKT4" s="104"/>
      <c r="CKU4" s="104"/>
      <c r="CKV4" s="104"/>
      <c r="CKW4" s="104"/>
      <c r="CKX4" s="104"/>
      <c r="CKY4" s="104"/>
      <c r="CKZ4" s="104"/>
      <c r="CLA4" s="104"/>
      <c r="CLB4" s="104"/>
      <c r="CLC4" s="104"/>
      <c r="CLD4" s="104"/>
      <c r="CLE4" s="104"/>
      <c r="CLF4" s="104"/>
      <c r="CLG4" s="104"/>
      <c r="CLH4" s="104"/>
      <c r="CLI4" s="104"/>
      <c r="CLJ4" s="104"/>
      <c r="CLK4" s="104"/>
      <c r="CLL4" s="104"/>
      <c r="CLM4" s="104"/>
      <c r="CLN4" s="104"/>
      <c r="CLO4" s="104"/>
      <c r="CLP4" s="104"/>
      <c r="CLQ4" s="104"/>
      <c r="CLR4" s="104"/>
      <c r="CLS4" s="104"/>
      <c r="CLT4" s="104"/>
      <c r="CLU4" s="104"/>
      <c r="CLV4" s="104"/>
      <c r="CLW4" s="104"/>
      <c r="CLX4" s="104"/>
      <c r="CLY4" s="104"/>
      <c r="CLZ4" s="104"/>
      <c r="CMA4" s="104"/>
      <c r="CMB4" s="104"/>
      <c r="CMC4" s="104"/>
      <c r="CMD4" s="104"/>
      <c r="CME4" s="104"/>
      <c r="CMF4" s="104"/>
      <c r="CMG4" s="104"/>
      <c r="CMH4" s="104"/>
      <c r="CMI4" s="104"/>
      <c r="CMJ4" s="104"/>
      <c r="CMK4" s="104"/>
      <c r="CML4" s="104"/>
      <c r="CMM4" s="104"/>
      <c r="CMN4" s="104"/>
      <c r="CMO4" s="104"/>
      <c r="CMP4" s="104"/>
      <c r="CMQ4" s="104"/>
      <c r="CMR4" s="104"/>
      <c r="CMS4" s="104"/>
      <c r="CMT4" s="104"/>
      <c r="CMU4" s="104"/>
      <c r="CMV4" s="104"/>
      <c r="CMW4" s="104"/>
      <c r="CMX4" s="104"/>
      <c r="CMY4" s="104"/>
      <c r="CMZ4" s="104"/>
      <c r="CNA4" s="104"/>
      <c r="CNB4" s="104"/>
      <c r="CNC4" s="104"/>
      <c r="CND4" s="104"/>
      <c r="CNE4" s="104"/>
      <c r="CNF4" s="104"/>
      <c r="CNG4" s="104"/>
      <c r="CNH4" s="104"/>
      <c r="CNI4" s="104"/>
      <c r="CNJ4" s="104"/>
      <c r="CNK4" s="104"/>
      <c r="CNL4" s="104"/>
      <c r="CNM4" s="104"/>
      <c r="CNN4" s="104"/>
      <c r="CNO4" s="104"/>
      <c r="CNP4" s="104"/>
      <c r="CNQ4" s="104"/>
      <c r="CNR4" s="104"/>
      <c r="CNS4" s="104"/>
      <c r="CNT4" s="104"/>
      <c r="CNU4" s="104"/>
      <c r="CNV4" s="104"/>
      <c r="CNW4" s="104"/>
      <c r="CNX4" s="104"/>
      <c r="CNY4" s="104"/>
      <c r="CNZ4" s="104"/>
      <c r="COA4" s="104"/>
      <c r="COB4" s="104"/>
      <c r="COC4" s="104"/>
      <c r="COD4" s="104"/>
      <c r="COE4" s="104"/>
      <c r="COF4" s="104"/>
      <c r="COG4" s="104"/>
      <c r="COH4" s="104"/>
      <c r="COI4" s="104"/>
      <c r="COJ4" s="104"/>
      <c r="COK4" s="104"/>
      <c r="COL4" s="104"/>
      <c r="COM4" s="104"/>
      <c r="CON4" s="104"/>
      <c r="COO4" s="104"/>
      <c r="COP4" s="104"/>
      <c r="COQ4" s="104"/>
      <c r="COR4" s="104"/>
      <c r="COS4" s="104"/>
      <c r="COT4" s="104"/>
      <c r="COU4" s="104"/>
      <c r="COV4" s="104"/>
      <c r="COW4" s="104"/>
      <c r="COX4" s="104"/>
      <c r="COY4" s="104"/>
      <c r="COZ4" s="104"/>
      <c r="CPA4" s="104"/>
      <c r="CPB4" s="104"/>
      <c r="CPC4" s="104"/>
      <c r="CPD4" s="104"/>
      <c r="CPE4" s="104"/>
      <c r="CPF4" s="104"/>
      <c r="CPG4" s="104"/>
      <c r="CPH4" s="104"/>
      <c r="CPI4" s="104"/>
      <c r="CPJ4" s="104"/>
      <c r="CPK4" s="104"/>
      <c r="CPL4" s="104"/>
      <c r="CPM4" s="104"/>
      <c r="CPN4" s="104"/>
      <c r="CPO4" s="104"/>
      <c r="CPP4" s="104"/>
      <c r="CPQ4" s="104"/>
      <c r="CPR4" s="104"/>
      <c r="CPS4" s="104"/>
      <c r="CPT4" s="104"/>
      <c r="CPU4" s="104"/>
      <c r="CPV4" s="104"/>
      <c r="CPW4" s="104"/>
      <c r="CPX4" s="104"/>
      <c r="CPY4" s="104"/>
      <c r="CPZ4" s="104"/>
      <c r="CQA4" s="104"/>
      <c r="CQB4" s="104"/>
      <c r="CQC4" s="104"/>
      <c r="CQD4" s="104"/>
      <c r="CQE4" s="104"/>
      <c r="CQF4" s="104"/>
      <c r="CQG4" s="104"/>
      <c r="CQH4" s="104"/>
      <c r="CQI4" s="104"/>
      <c r="CQJ4" s="104"/>
      <c r="CQK4" s="104"/>
      <c r="CQL4" s="104"/>
      <c r="CQM4" s="104"/>
      <c r="CQN4" s="104"/>
      <c r="CQO4" s="104"/>
      <c r="CQP4" s="104"/>
      <c r="CQQ4" s="104"/>
      <c r="CQR4" s="104"/>
      <c r="CQS4" s="104"/>
      <c r="CQT4" s="104"/>
      <c r="CQU4" s="104"/>
      <c r="CQV4" s="104"/>
      <c r="CQW4" s="104"/>
      <c r="CQX4" s="104"/>
      <c r="CQY4" s="104"/>
      <c r="CQZ4" s="104"/>
      <c r="CRA4" s="104"/>
      <c r="CRB4" s="104"/>
      <c r="CRC4" s="104"/>
      <c r="CRD4" s="104"/>
      <c r="CRE4" s="104"/>
      <c r="CRF4" s="104"/>
      <c r="CRG4" s="104"/>
      <c r="CRH4" s="104"/>
      <c r="CRI4" s="104"/>
      <c r="CRJ4" s="104"/>
      <c r="CRK4" s="104"/>
      <c r="CRL4" s="104"/>
      <c r="CRM4" s="104"/>
      <c r="CRN4" s="104"/>
      <c r="CRO4" s="104"/>
      <c r="CRP4" s="104"/>
      <c r="CRQ4" s="104"/>
      <c r="CRR4" s="104"/>
      <c r="CRS4" s="104"/>
      <c r="CRT4" s="104"/>
      <c r="CRU4" s="104"/>
      <c r="CRV4" s="104"/>
      <c r="CRW4" s="104"/>
      <c r="CRX4" s="104"/>
      <c r="CRY4" s="104"/>
      <c r="CRZ4" s="104"/>
      <c r="CSA4" s="104"/>
      <c r="CSB4" s="104"/>
      <c r="CSC4" s="104"/>
      <c r="CSD4" s="104"/>
      <c r="CSE4" s="104"/>
      <c r="CSF4" s="104"/>
      <c r="CSG4" s="104"/>
      <c r="CSH4" s="104"/>
      <c r="CSI4" s="104"/>
      <c r="CSJ4" s="104"/>
      <c r="CSK4" s="104"/>
      <c r="CSL4" s="104"/>
      <c r="CSM4" s="104"/>
      <c r="CSN4" s="104"/>
      <c r="CSO4" s="104"/>
      <c r="CSP4" s="104"/>
      <c r="CSQ4" s="104"/>
      <c r="CSR4" s="104"/>
      <c r="CSS4" s="104"/>
      <c r="CST4" s="104"/>
      <c r="CSU4" s="104"/>
      <c r="CSV4" s="104"/>
      <c r="CSW4" s="104"/>
      <c r="CSX4" s="104"/>
      <c r="CSY4" s="104"/>
      <c r="CSZ4" s="104"/>
      <c r="CTA4" s="104"/>
      <c r="CTB4" s="104"/>
      <c r="CTC4" s="104"/>
      <c r="CTD4" s="104"/>
      <c r="CTE4" s="104"/>
      <c r="CTF4" s="104"/>
      <c r="CTG4" s="104"/>
      <c r="CTH4" s="104"/>
      <c r="CTI4" s="104"/>
      <c r="CTJ4" s="104"/>
      <c r="CTK4" s="104"/>
      <c r="CTL4" s="104"/>
      <c r="CTM4" s="104"/>
      <c r="CTN4" s="104"/>
      <c r="CTO4" s="104"/>
      <c r="CTP4" s="104"/>
      <c r="CTQ4" s="104"/>
      <c r="CTR4" s="104"/>
      <c r="CTS4" s="104"/>
      <c r="CTT4" s="104"/>
      <c r="CTU4" s="104"/>
      <c r="CTV4" s="104"/>
      <c r="CTW4" s="104"/>
      <c r="CTX4" s="104"/>
      <c r="CTY4" s="104"/>
      <c r="CTZ4" s="104"/>
      <c r="CUA4" s="104"/>
      <c r="CUB4" s="104"/>
      <c r="CUC4" s="104"/>
      <c r="CUD4" s="104"/>
      <c r="CUE4" s="104"/>
      <c r="CUF4" s="104"/>
      <c r="CUG4" s="104"/>
      <c r="CUH4" s="104"/>
      <c r="CUI4" s="104"/>
      <c r="CUJ4" s="104"/>
      <c r="CUK4" s="104"/>
      <c r="CUL4" s="104"/>
      <c r="CUM4" s="104"/>
      <c r="CUN4" s="104"/>
      <c r="CUO4" s="104"/>
      <c r="CUP4" s="104"/>
      <c r="CUQ4" s="104"/>
      <c r="CUR4" s="104"/>
      <c r="CUS4" s="104"/>
      <c r="CUT4" s="104"/>
      <c r="CUU4" s="104"/>
      <c r="CUV4" s="104"/>
      <c r="CUW4" s="104"/>
      <c r="CUX4" s="104"/>
      <c r="CUY4" s="104"/>
      <c r="CUZ4" s="104"/>
      <c r="CVA4" s="104"/>
      <c r="CVB4" s="104"/>
      <c r="CVC4" s="104"/>
      <c r="CVD4" s="104"/>
      <c r="CVE4" s="104"/>
      <c r="CVF4" s="104"/>
      <c r="CVG4" s="104"/>
      <c r="CVH4" s="104"/>
      <c r="CVI4" s="104"/>
      <c r="CVJ4" s="104"/>
      <c r="CVK4" s="104"/>
      <c r="CVL4" s="104"/>
      <c r="CVM4" s="104"/>
      <c r="CVN4" s="104"/>
      <c r="CVO4" s="104"/>
      <c r="CVP4" s="104"/>
      <c r="CVQ4" s="104"/>
      <c r="CVR4" s="104"/>
      <c r="CVS4" s="104"/>
      <c r="CVT4" s="104"/>
      <c r="CVU4" s="104"/>
      <c r="CVV4" s="104"/>
      <c r="CVW4" s="104"/>
      <c r="CVX4" s="104"/>
      <c r="CVY4" s="104"/>
      <c r="CVZ4" s="104"/>
      <c r="CWA4" s="104"/>
      <c r="CWB4" s="104"/>
      <c r="CWC4" s="104"/>
      <c r="CWD4" s="104"/>
      <c r="CWE4" s="104"/>
      <c r="CWF4" s="104"/>
      <c r="CWG4" s="104"/>
      <c r="CWH4" s="104"/>
      <c r="CWI4" s="104"/>
      <c r="CWJ4" s="104"/>
      <c r="CWK4" s="104"/>
      <c r="CWL4" s="104"/>
      <c r="CWM4" s="104"/>
      <c r="CWN4" s="104"/>
      <c r="CWO4" s="104"/>
      <c r="CWP4" s="104"/>
      <c r="CWQ4" s="104"/>
      <c r="CWR4" s="104"/>
      <c r="CWS4" s="104"/>
      <c r="CWT4" s="104"/>
      <c r="CWU4" s="104"/>
      <c r="CWV4" s="104"/>
      <c r="CWW4" s="104"/>
      <c r="CWX4" s="104"/>
      <c r="CWY4" s="104"/>
      <c r="CWZ4" s="104"/>
      <c r="CXA4" s="104"/>
      <c r="CXB4" s="104"/>
      <c r="CXC4" s="104"/>
      <c r="CXD4" s="104"/>
      <c r="CXE4" s="104"/>
      <c r="CXF4" s="104"/>
      <c r="CXG4" s="104"/>
      <c r="CXH4" s="104"/>
      <c r="CXI4" s="104"/>
      <c r="CXJ4" s="104"/>
      <c r="CXK4" s="104"/>
      <c r="CXL4" s="104"/>
      <c r="CXM4" s="104"/>
      <c r="CXN4" s="104"/>
      <c r="CXO4" s="104"/>
      <c r="CXP4" s="104"/>
      <c r="CXQ4" s="104"/>
      <c r="CXR4" s="104"/>
      <c r="CXS4" s="104"/>
      <c r="CXT4" s="104"/>
      <c r="CXU4" s="104"/>
      <c r="CXV4" s="104"/>
      <c r="CXW4" s="104"/>
      <c r="CXX4" s="104"/>
      <c r="CXY4" s="104"/>
      <c r="CXZ4" s="104"/>
      <c r="CYA4" s="104"/>
      <c r="CYB4" s="104"/>
      <c r="CYC4" s="104"/>
      <c r="CYD4" s="104"/>
      <c r="CYE4" s="104"/>
      <c r="CYF4" s="104"/>
      <c r="CYG4" s="104"/>
      <c r="CYH4" s="104"/>
      <c r="CYI4" s="104"/>
      <c r="CYJ4" s="104"/>
      <c r="CYK4" s="104"/>
      <c r="CYL4" s="104"/>
      <c r="CYM4" s="104"/>
      <c r="CYN4" s="104"/>
      <c r="CYO4" s="104"/>
      <c r="CYP4" s="104"/>
      <c r="CYQ4" s="104"/>
      <c r="CYR4" s="104"/>
      <c r="CYS4" s="104"/>
      <c r="CYT4" s="104"/>
      <c r="CYU4" s="104"/>
      <c r="CYV4" s="104"/>
      <c r="CYW4" s="104"/>
      <c r="CYX4" s="104"/>
      <c r="CYY4" s="104"/>
      <c r="CYZ4" s="104"/>
      <c r="CZA4" s="104"/>
      <c r="CZB4" s="104"/>
      <c r="CZC4" s="104"/>
      <c r="CZD4" s="104"/>
      <c r="CZE4" s="104"/>
      <c r="CZF4" s="104"/>
      <c r="CZG4" s="104"/>
      <c r="CZH4" s="104"/>
      <c r="CZI4" s="104"/>
      <c r="CZJ4" s="104"/>
      <c r="CZK4" s="104"/>
      <c r="CZL4" s="104"/>
      <c r="CZM4" s="104"/>
      <c r="CZN4" s="104"/>
      <c r="CZO4" s="104"/>
      <c r="CZP4" s="104"/>
      <c r="CZQ4" s="104"/>
      <c r="CZR4" s="104"/>
      <c r="CZS4" s="104"/>
      <c r="CZT4" s="104"/>
      <c r="CZU4" s="104"/>
      <c r="CZV4" s="104"/>
      <c r="CZW4" s="104"/>
      <c r="CZX4" s="104"/>
      <c r="CZY4" s="104"/>
      <c r="CZZ4" s="104"/>
      <c r="DAA4" s="104"/>
      <c r="DAB4" s="104"/>
      <c r="DAC4" s="104"/>
      <c r="DAD4" s="104"/>
      <c r="DAE4" s="104"/>
      <c r="DAF4" s="104"/>
      <c r="DAG4" s="104"/>
      <c r="DAH4" s="104"/>
      <c r="DAI4" s="104"/>
      <c r="DAJ4" s="104"/>
      <c r="DAK4" s="104"/>
      <c r="DAL4" s="104"/>
      <c r="DAM4" s="104"/>
      <c r="DAN4" s="104"/>
      <c r="DAO4" s="104"/>
      <c r="DAP4" s="104"/>
      <c r="DAQ4" s="104"/>
      <c r="DAR4" s="104"/>
      <c r="DAS4" s="104"/>
      <c r="DAT4" s="104"/>
      <c r="DAU4" s="104"/>
      <c r="DAV4" s="104"/>
      <c r="DAW4" s="104"/>
      <c r="DAX4" s="104"/>
      <c r="DAY4" s="104"/>
      <c r="DAZ4" s="104"/>
      <c r="DBA4" s="104"/>
      <c r="DBB4" s="104"/>
      <c r="DBC4" s="104"/>
      <c r="DBD4" s="104"/>
      <c r="DBE4" s="104"/>
      <c r="DBF4" s="104"/>
      <c r="DBG4" s="104"/>
      <c r="DBH4" s="104"/>
      <c r="DBI4" s="104"/>
      <c r="DBJ4" s="104"/>
      <c r="DBK4" s="104"/>
      <c r="DBL4" s="104"/>
      <c r="DBM4" s="104"/>
      <c r="DBN4" s="104"/>
      <c r="DBO4" s="104"/>
      <c r="DBP4" s="104"/>
      <c r="DBQ4" s="104"/>
      <c r="DBR4" s="104"/>
      <c r="DBS4" s="104"/>
      <c r="DBT4" s="104"/>
      <c r="DBU4" s="104"/>
      <c r="DBV4" s="104"/>
      <c r="DBW4" s="104"/>
      <c r="DBX4" s="104"/>
      <c r="DBY4" s="104"/>
      <c r="DBZ4" s="104"/>
      <c r="DCA4" s="104"/>
      <c r="DCB4" s="104"/>
      <c r="DCC4" s="104"/>
      <c r="DCD4" s="104"/>
      <c r="DCE4" s="104"/>
      <c r="DCF4" s="104"/>
      <c r="DCG4" s="104"/>
      <c r="DCH4" s="104"/>
      <c r="DCI4" s="104"/>
      <c r="DCJ4" s="104"/>
      <c r="DCK4" s="104"/>
      <c r="DCL4" s="104"/>
      <c r="DCM4" s="104"/>
      <c r="DCN4" s="104"/>
      <c r="DCO4" s="104"/>
      <c r="DCP4" s="104"/>
      <c r="DCQ4" s="104"/>
      <c r="DCR4" s="104"/>
      <c r="DCS4" s="104"/>
      <c r="DCT4" s="104"/>
      <c r="DCU4" s="104"/>
      <c r="DCV4" s="104"/>
      <c r="DCW4" s="104"/>
      <c r="DCX4" s="104"/>
      <c r="DCY4" s="104"/>
      <c r="DCZ4" s="104"/>
      <c r="DDA4" s="104"/>
      <c r="DDB4" s="104"/>
      <c r="DDC4" s="104"/>
      <c r="DDD4" s="104"/>
      <c r="DDE4" s="104"/>
      <c r="DDF4" s="104"/>
      <c r="DDG4" s="104"/>
      <c r="DDH4" s="104"/>
      <c r="DDI4" s="104"/>
      <c r="DDJ4" s="104"/>
      <c r="DDK4" s="104"/>
      <c r="DDL4" s="104"/>
      <c r="DDM4" s="104"/>
      <c r="DDN4" s="104"/>
      <c r="DDO4" s="104"/>
      <c r="DDP4" s="104"/>
      <c r="DDQ4" s="104"/>
      <c r="DDR4" s="104"/>
      <c r="DDS4" s="104"/>
      <c r="DDT4" s="104"/>
      <c r="DDU4" s="104"/>
      <c r="DDV4" s="104"/>
      <c r="DDW4" s="104"/>
      <c r="DDX4" s="104"/>
      <c r="DDY4" s="104"/>
      <c r="DDZ4" s="104"/>
      <c r="DEA4" s="104"/>
      <c r="DEB4" s="104"/>
      <c r="DEC4" s="104"/>
      <c r="DED4" s="104"/>
      <c r="DEE4" s="104"/>
      <c r="DEF4" s="104"/>
      <c r="DEG4" s="104"/>
      <c r="DEH4" s="104"/>
      <c r="DEI4" s="104"/>
      <c r="DEJ4" s="104"/>
      <c r="DEK4" s="104"/>
      <c r="DEL4" s="104"/>
      <c r="DEM4" s="104"/>
      <c r="DEN4" s="104"/>
      <c r="DEO4" s="104"/>
      <c r="DEP4" s="104"/>
      <c r="DEQ4" s="104"/>
      <c r="DER4" s="104"/>
      <c r="DES4" s="104"/>
      <c r="DET4" s="104"/>
      <c r="DEU4" s="104"/>
      <c r="DEV4" s="104"/>
      <c r="DEW4" s="104"/>
      <c r="DEX4" s="104"/>
      <c r="DEY4" s="104"/>
      <c r="DEZ4" s="104"/>
      <c r="DFA4" s="104"/>
      <c r="DFB4" s="104"/>
      <c r="DFC4" s="104"/>
      <c r="DFD4" s="104"/>
      <c r="DFE4" s="104"/>
      <c r="DFF4" s="104"/>
      <c r="DFG4" s="104"/>
      <c r="DFH4" s="104"/>
      <c r="DFI4" s="104"/>
      <c r="DFJ4" s="104"/>
      <c r="DFK4" s="104"/>
      <c r="DFL4" s="104"/>
      <c r="DFM4" s="104"/>
      <c r="DFN4" s="104"/>
      <c r="DFO4" s="104"/>
      <c r="DFP4" s="104"/>
      <c r="DFQ4" s="104"/>
      <c r="DFR4" s="104"/>
      <c r="DFS4" s="104"/>
      <c r="DFT4" s="104"/>
      <c r="DFU4" s="104"/>
      <c r="DFV4" s="104"/>
      <c r="DFW4" s="104"/>
      <c r="DFX4" s="104"/>
      <c r="DFY4" s="104"/>
      <c r="DFZ4" s="104"/>
      <c r="DGA4" s="104"/>
      <c r="DGB4" s="104"/>
      <c r="DGC4" s="104"/>
      <c r="DGD4" s="104"/>
      <c r="DGE4" s="104"/>
      <c r="DGF4" s="104"/>
      <c r="DGG4" s="104"/>
      <c r="DGH4" s="104"/>
      <c r="DGI4" s="104"/>
      <c r="DGJ4" s="104"/>
      <c r="DGK4" s="104"/>
      <c r="DGL4" s="104"/>
      <c r="DGM4" s="104"/>
      <c r="DGN4" s="104"/>
      <c r="DGO4" s="104"/>
      <c r="DGP4" s="104"/>
      <c r="DGQ4" s="104"/>
      <c r="DGR4" s="104"/>
      <c r="DGS4" s="104"/>
      <c r="DGT4" s="104"/>
      <c r="DGU4" s="104"/>
      <c r="DGV4" s="104"/>
      <c r="DGW4" s="104"/>
      <c r="DGX4" s="104"/>
      <c r="DGY4" s="104"/>
      <c r="DGZ4" s="104"/>
      <c r="DHA4" s="104"/>
      <c r="DHB4" s="104"/>
      <c r="DHC4" s="104"/>
      <c r="DHD4" s="104"/>
      <c r="DHE4" s="104"/>
      <c r="DHF4" s="104"/>
      <c r="DHG4" s="104"/>
      <c r="DHH4" s="104"/>
      <c r="DHI4" s="104"/>
      <c r="DHJ4" s="104"/>
      <c r="DHK4" s="104"/>
      <c r="DHL4" s="104"/>
      <c r="DHM4" s="104"/>
      <c r="DHN4" s="104"/>
      <c r="DHO4" s="104"/>
      <c r="DHP4" s="104"/>
      <c r="DHQ4" s="104"/>
      <c r="DHR4" s="104"/>
      <c r="DHS4" s="104"/>
      <c r="DHT4" s="104"/>
      <c r="DHU4" s="104"/>
      <c r="DHV4" s="104"/>
      <c r="DHW4" s="104"/>
      <c r="DHX4" s="104"/>
      <c r="DHY4" s="104"/>
      <c r="DHZ4" s="104"/>
      <c r="DIA4" s="104"/>
      <c r="DIB4" s="104"/>
      <c r="DIC4" s="104"/>
      <c r="DID4" s="104"/>
      <c r="DIE4" s="104"/>
      <c r="DIF4" s="104"/>
      <c r="DIG4" s="104"/>
      <c r="DIH4" s="104"/>
      <c r="DII4" s="104"/>
      <c r="DIJ4" s="104"/>
      <c r="DIK4" s="104"/>
      <c r="DIL4" s="104"/>
      <c r="DIM4" s="104"/>
      <c r="DIN4" s="104"/>
      <c r="DIO4" s="104"/>
      <c r="DIP4" s="104"/>
      <c r="DIQ4" s="104"/>
      <c r="DIR4" s="104"/>
      <c r="DIS4" s="104"/>
      <c r="DIT4" s="104"/>
      <c r="DIU4" s="104"/>
      <c r="DIV4" s="104"/>
      <c r="DIW4" s="104"/>
      <c r="DIX4" s="104"/>
      <c r="DIY4" s="104"/>
      <c r="DIZ4" s="104"/>
      <c r="DJA4" s="104"/>
      <c r="DJB4" s="104"/>
      <c r="DJC4" s="104"/>
      <c r="DJD4" s="104"/>
      <c r="DJE4" s="104"/>
      <c r="DJF4" s="104"/>
      <c r="DJG4" s="104"/>
      <c r="DJH4" s="104"/>
      <c r="DJI4" s="104"/>
      <c r="DJJ4" s="104"/>
      <c r="DJK4" s="104"/>
      <c r="DJL4" s="104"/>
      <c r="DJM4" s="104"/>
      <c r="DJN4" s="104"/>
      <c r="DJO4" s="104"/>
      <c r="DJP4" s="104"/>
      <c r="DJQ4" s="104"/>
      <c r="DJR4" s="104"/>
      <c r="DJS4" s="104"/>
      <c r="DJT4" s="104"/>
      <c r="DJU4" s="104"/>
      <c r="DJV4" s="104"/>
      <c r="DJW4" s="104"/>
      <c r="DJX4" s="104"/>
      <c r="DJY4" s="104"/>
      <c r="DJZ4" s="104"/>
      <c r="DKA4" s="104"/>
      <c r="DKB4" s="104"/>
      <c r="DKC4" s="104"/>
      <c r="DKD4" s="104"/>
      <c r="DKE4" s="104"/>
      <c r="DKF4" s="104"/>
      <c r="DKG4" s="104"/>
      <c r="DKH4" s="104"/>
      <c r="DKI4" s="104"/>
      <c r="DKJ4" s="104"/>
      <c r="DKK4" s="104"/>
      <c r="DKL4" s="104"/>
      <c r="DKM4" s="104"/>
      <c r="DKN4" s="104"/>
      <c r="DKO4" s="104"/>
      <c r="DKP4" s="104"/>
      <c r="DKQ4" s="104"/>
      <c r="DKR4" s="104"/>
      <c r="DKS4" s="104"/>
      <c r="DKT4" s="104"/>
      <c r="DKU4" s="104"/>
      <c r="DKV4" s="104"/>
      <c r="DKW4" s="104"/>
      <c r="DKX4" s="104"/>
      <c r="DKY4" s="104"/>
      <c r="DKZ4" s="104"/>
      <c r="DLA4" s="104"/>
      <c r="DLB4" s="104"/>
      <c r="DLC4" s="104"/>
      <c r="DLD4" s="104"/>
      <c r="DLE4" s="104"/>
      <c r="DLF4" s="104"/>
      <c r="DLG4" s="104"/>
      <c r="DLH4" s="104"/>
      <c r="DLI4" s="104"/>
      <c r="DLJ4" s="104"/>
      <c r="DLK4" s="104"/>
      <c r="DLL4" s="104"/>
      <c r="DLM4" s="104"/>
      <c r="DLN4" s="104"/>
      <c r="DLO4" s="104"/>
      <c r="DLP4" s="104"/>
      <c r="DLQ4" s="104"/>
      <c r="DLR4" s="104"/>
      <c r="DLS4" s="104"/>
      <c r="DLT4" s="104"/>
      <c r="DLU4" s="104"/>
      <c r="DLV4" s="104"/>
      <c r="DLW4" s="104"/>
      <c r="DLX4" s="104"/>
      <c r="DLY4" s="104"/>
      <c r="DLZ4" s="104"/>
      <c r="DMA4" s="104"/>
      <c r="DMB4" s="104"/>
      <c r="DMC4" s="104"/>
      <c r="DMD4" s="104"/>
      <c r="DME4" s="104"/>
      <c r="DMF4" s="104"/>
      <c r="DMG4" s="104"/>
      <c r="DMH4" s="104"/>
      <c r="DMI4" s="104"/>
      <c r="DMJ4" s="104"/>
      <c r="DMK4" s="104"/>
      <c r="DML4" s="104"/>
      <c r="DMM4" s="104"/>
      <c r="DMN4" s="104"/>
      <c r="DMO4" s="104"/>
      <c r="DMP4" s="104"/>
      <c r="DMQ4" s="104"/>
      <c r="DMR4" s="104"/>
      <c r="DMS4" s="104"/>
      <c r="DMT4" s="104"/>
      <c r="DMU4" s="104"/>
      <c r="DMV4" s="104"/>
      <c r="DMW4" s="104"/>
      <c r="DMX4" s="104"/>
      <c r="DMY4" s="104"/>
      <c r="DMZ4" s="104"/>
      <c r="DNA4" s="104"/>
      <c r="DNB4" s="104"/>
      <c r="DNC4" s="104"/>
      <c r="DND4" s="104"/>
      <c r="DNE4" s="104"/>
      <c r="DNF4" s="104"/>
      <c r="DNG4" s="104"/>
      <c r="DNH4" s="104"/>
      <c r="DNI4" s="104"/>
      <c r="DNJ4" s="104"/>
      <c r="DNK4" s="104"/>
      <c r="DNL4" s="104"/>
      <c r="DNM4" s="104"/>
      <c r="DNN4" s="104"/>
      <c r="DNO4" s="104"/>
      <c r="DNP4" s="104"/>
      <c r="DNQ4" s="104"/>
      <c r="DNR4" s="104"/>
      <c r="DNS4" s="104"/>
      <c r="DNT4" s="104"/>
      <c r="DNU4" s="104"/>
      <c r="DNV4" s="104"/>
      <c r="DNW4" s="104"/>
      <c r="DNX4" s="104"/>
      <c r="DNY4" s="104"/>
      <c r="DNZ4" s="104"/>
      <c r="DOA4" s="104"/>
      <c r="DOB4" s="104"/>
      <c r="DOC4" s="104"/>
      <c r="DOD4" s="104"/>
      <c r="DOE4" s="104"/>
      <c r="DOF4" s="104"/>
      <c r="DOG4" s="104"/>
      <c r="DOH4" s="104"/>
      <c r="DOI4" s="104"/>
      <c r="DOJ4" s="104"/>
      <c r="DOK4" s="104"/>
      <c r="DOL4" s="104"/>
      <c r="DOM4" s="104"/>
      <c r="DON4" s="104"/>
      <c r="DOO4" s="104"/>
      <c r="DOP4" s="104"/>
      <c r="DOQ4" s="104"/>
      <c r="DOR4" s="104"/>
      <c r="DOS4" s="104"/>
      <c r="DOT4" s="104"/>
      <c r="DOU4" s="104"/>
      <c r="DOV4" s="104"/>
      <c r="DOW4" s="104"/>
      <c r="DOX4" s="104"/>
      <c r="DOY4" s="104"/>
      <c r="DOZ4" s="104"/>
      <c r="DPA4" s="104"/>
      <c r="DPB4" s="104"/>
      <c r="DPC4" s="104"/>
      <c r="DPD4" s="104"/>
      <c r="DPE4" s="104"/>
      <c r="DPF4" s="104"/>
      <c r="DPG4" s="104"/>
      <c r="DPH4" s="104"/>
      <c r="DPI4" s="104"/>
      <c r="DPJ4" s="104"/>
      <c r="DPK4" s="104"/>
      <c r="DPL4" s="104"/>
      <c r="DPM4" s="104"/>
      <c r="DPN4" s="104"/>
      <c r="DPO4" s="104"/>
      <c r="DPP4" s="104"/>
      <c r="DPQ4" s="104"/>
      <c r="DPR4" s="104"/>
      <c r="DPS4" s="104"/>
      <c r="DPT4" s="104"/>
      <c r="DPU4" s="104"/>
      <c r="DPV4" s="104"/>
      <c r="DPW4" s="104"/>
      <c r="DPX4" s="104"/>
      <c r="DPY4" s="104"/>
      <c r="DPZ4" s="104"/>
      <c r="DQA4" s="104"/>
      <c r="DQB4" s="104"/>
      <c r="DQC4" s="104"/>
      <c r="DQD4" s="104"/>
      <c r="DQE4" s="104"/>
      <c r="DQF4" s="104"/>
      <c r="DQG4" s="104"/>
      <c r="DQH4" s="104"/>
      <c r="DQI4" s="104"/>
      <c r="DQJ4" s="104"/>
      <c r="DQK4" s="104"/>
      <c r="DQL4" s="104"/>
      <c r="DQM4" s="104"/>
      <c r="DQN4" s="104"/>
      <c r="DQO4" s="104"/>
      <c r="DQP4" s="104"/>
      <c r="DQQ4" s="104"/>
      <c r="DQR4" s="104"/>
      <c r="DQS4" s="104"/>
      <c r="DQT4" s="104"/>
      <c r="DQU4" s="104"/>
      <c r="DQV4" s="104"/>
      <c r="DQW4" s="104"/>
      <c r="DQX4" s="104"/>
      <c r="DQY4" s="104"/>
      <c r="DQZ4" s="104"/>
      <c r="DRA4" s="104"/>
      <c r="DRB4" s="104"/>
      <c r="DRC4" s="104"/>
      <c r="DRD4" s="104"/>
      <c r="DRE4" s="104"/>
      <c r="DRF4" s="104"/>
      <c r="DRG4" s="104"/>
      <c r="DRH4" s="104"/>
      <c r="DRI4" s="104"/>
      <c r="DRJ4" s="104"/>
      <c r="DRK4" s="104"/>
      <c r="DRL4" s="104"/>
      <c r="DRM4" s="104"/>
      <c r="DRN4" s="104"/>
      <c r="DRO4" s="104"/>
      <c r="DRP4" s="104"/>
      <c r="DRQ4" s="104"/>
      <c r="DRR4" s="104"/>
      <c r="DRS4" s="104"/>
      <c r="DRT4" s="104"/>
      <c r="DRU4" s="104"/>
      <c r="DRV4" s="104"/>
      <c r="DRW4" s="104"/>
      <c r="DRX4" s="104"/>
      <c r="DRY4" s="104"/>
      <c r="DRZ4" s="104"/>
      <c r="DSA4" s="104"/>
      <c r="DSB4" s="104"/>
      <c r="DSC4" s="104"/>
      <c r="DSD4" s="104"/>
      <c r="DSE4" s="104"/>
      <c r="DSF4" s="104"/>
      <c r="DSG4" s="104"/>
      <c r="DSH4" s="104"/>
      <c r="DSI4" s="104"/>
      <c r="DSJ4" s="104"/>
      <c r="DSK4" s="104"/>
      <c r="DSL4" s="104"/>
      <c r="DSM4" s="104"/>
      <c r="DSN4" s="104"/>
      <c r="DSO4" s="104"/>
      <c r="DSP4" s="104"/>
      <c r="DSQ4" s="104"/>
      <c r="DSR4" s="104"/>
      <c r="DSS4" s="104"/>
      <c r="DST4" s="104"/>
      <c r="DSU4" s="104"/>
      <c r="DSV4" s="104"/>
      <c r="DSW4" s="104"/>
      <c r="DSX4" s="104"/>
      <c r="DSY4" s="104"/>
      <c r="DSZ4" s="104"/>
      <c r="DTA4" s="104"/>
      <c r="DTB4" s="104"/>
      <c r="DTC4" s="104"/>
      <c r="DTD4" s="104"/>
      <c r="DTE4" s="104"/>
      <c r="DTF4" s="104"/>
      <c r="DTG4" s="104"/>
      <c r="DTH4" s="104"/>
      <c r="DTI4" s="104"/>
      <c r="DTJ4" s="104"/>
      <c r="DTK4" s="104"/>
      <c r="DTL4" s="104"/>
      <c r="DTM4" s="104"/>
      <c r="DTN4" s="104"/>
      <c r="DTO4" s="104"/>
      <c r="DTP4" s="104"/>
      <c r="DTQ4" s="104"/>
      <c r="DTR4" s="104"/>
      <c r="DTS4" s="104"/>
      <c r="DTT4" s="104"/>
      <c r="DTU4" s="104"/>
      <c r="DTV4" s="104"/>
      <c r="DTW4" s="104"/>
      <c r="DTX4" s="104"/>
      <c r="DTY4" s="104"/>
      <c r="DTZ4" s="104"/>
      <c r="DUA4" s="104"/>
      <c r="DUB4" s="104"/>
      <c r="DUC4" s="104"/>
      <c r="DUD4" s="104"/>
      <c r="DUE4" s="104"/>
      <c r="DUF4" s="104"/>
      <c r="DUG4" s="104"/>
      <c r="DUH4" s="104"/>
      <c r="DUI4" s="104"/>
      <c r="DUJ4" s="104"/>
      <c r="DUK4" s="104"/>
      <c r="DUL4" s="104"/>
      <c r="DUM4" s="104"/>
      <c r="DUN4" s="104"/>
      <c r="DUO4" s="104"/>
      <c r="DUP4" s="104"/>
      <c r="DUQ4" s="104"/>
      <c r="DUR4" s="104"/>
      <c r="DUS4" s="104"/>
      <c r="DUT4" s="104"/>
      <c r="DUU4" s="104"/>
      <c r="DUV4" s="104"/>
      <c r="DUW4" s="104"/>
      <c r="DUX4" s="104"/>
      <c r="DUY4" s="104"/>
      <c r="DUZ4" s="104"/>
      <c r="DVA4" s="104"/>
      <c r="DVB4" s="104"/>
      <c r="DVC4" s="104"/>
      <c r="DVD4" s="104"/>
      <c r="DVE4" s="104"/>
      <c r="DVF4" s="104"/>
      <c r="DVG4" s="104"/>
      <c r="DVH4" s="104"/>
      <c r="DVI4" s="104"/>
      <c r="DVJ4" s="104"/>
      <c r="DVK4" s="104"/>
      <c r="DVL4" s="104"/>
      <c r="DVM4" s="104"/>
      <c r="DVN4" s="104"/>
      <c r="DVO4" s="104"/>
      <c r="DVP4" s="104"/>
      <c r="DVQ4" s="104"/>
      <c r="DVR4" s="104"/>
      <c r="DVS4" s="104"/>
      <c r="DVT4" s="104"/>
      <c r="DVU4" s="104"/>
      <c r="DVV4" s="104"/>
      <c r="DVW4" s="104"/>
      <c r="DVX4" s="104"/>
      <c r="DVY4" s="104"/>
      <c r="DVZ4" s="104"/>
      <c r="DWA4" s="104"/>
      <c r="DWB4" s="104"/>
      <c r="DWC4" s="104"/>
      <c r="DWD4" s="104"/>
      <c r="DWE4" s="104"/>
      <c r="DWF4" s="104"/>
      <c r="DWG4" s="104"/>
      <c r="DWH4" s="104"/>
      <c r="DWI4" s="104"/>
      <c r="DWJ4" s="104"/>
      <c r="DWK4" s="104"/>
      <c r="DWL4" s="104"/>
      <c r="DWM4" s="104"/>
      <c r="DWN4" s="104"/>
      <c r="DWO4" s="104"/>
      <c r="DWP4" s="104"/>
      <c r="DWQ4" s="104"/>
      <c r="DWR4" s="104"/>
      <c r="DWS4" s="104"/>
      <c r="DWT4" s="104"/>
      <c r="DWU4" s="104"/>
      <c r="DWV4" s="104"/>
      <c r="DWW4" s="104"/>
      <c r="DWX4" s="104"/>
      <c r="DWY4" s="104"/>
      <c r="DWZ4" s="104"/>
      <c r="DXA4" s="104"/>
      <c r="DXB4" s="104"/>
      <c r="DXC4" s="104"/>
      <c r="DXD4" s="104"/>
      <c r="DXE4" s="104"/>
      <c r="DXF4" s="104"/>
      <c r="DXG4" s="104"/>
      <c r="DXH4" s="104"/>
      <c r="DXI4" s="104"/>
      <c r="DXJ4" s="104"/>
      <c r="DXK4" s="104"/>
      <c r="DXL4" s="104"/>
      <c r="DXM4" s="104"/>
      <c r="DXN4" s="104"/>
      <c r="DXO4" s="104"/>
      <c r="DXP4" s="104"/>
      <c r="DXQ4" s="104"/>
      <c r="DXR4" s="104"/>
      <c r="DXS4" s="104"/>
      <c r="DXT4" s="104"/>
      <c r="DXU4" s="104"/>
      <c r="DXV4" s="104"/>
      <c r="DXW4" s="104"/>
      <c r="DXX4" s="104"/>
      <c r="DXY4" s="104"/>
      <c r="DXZ4" s="104"/>
      <c r="DYA4" s="104"/>
      <c r="DYB4" s="104"/>
      <c r="DYC4" s="104"/>
      <c r="DYD4" s="104"/>
      <c r="DYE4" s="104"/>
      <c r="DYF4" s="104"/>
      <c r="DYG4" s="104"/>
      <c r="DYH4" s="104"/>
      <c r="DYI4" s="104"/>
      <c r="DYJ4" s="104"/>
      <c r="DYK4" s="104"/>
      <c r="DYL4" s="104"/>
      <c r="DYM4" s="104"/>
      <c r="DYN4" s="104"/>
      <c r="DYO4" s="104"/>
      <c r="DYP4" s="104"/>
      <c r="DYQ4" s="104"/>
      <c r="DYR4" s="104"/>
      <c r="DYS4" s="104"/>
      <c r="DYT4" s="104"/>
      <c r="DYU4" s="104"/>
      <c r="DYV4" s="104"/>
      <c r="DYW4" s="104"/>
      <c r="DYX4" s="104"/>
      <c r="DYY4" s="104"/>
      <c r="DYZ4" s="104"/>
      <c r="DZA4" s="104"/>
      <c r="DZB4" s="104"/>
      <c r="DZC4" s="104"/>
      <c r="DZD4" s="104"/>
      <c r="DZE4" s="104"/>
      <c r="DZF4" s="104"/>
      <c r="DZG4" s="104"/>
      <c r="DZH4" s="104"/>
      <c r="DZI4" s="104"/>
      <c r="DZJ4" s="104"/>
      <c r="DZK4" s="104"/>
      <c r="DZL4" s="104"/>
      <c r="DZM4" s="104"/>
      <c r="DZN4" s="104"/>
      <c r="DZO4" s="104"/>
      <c r="DZP4" s="104"/>
      <c r="DZQ4" s="104"/>
      <c r="DZR4" s="104"/>
      <c r="DZS4" s="104"/>
      <c r="DZT4" s="104"/>
      <c r="DZU4" s="104"/>
      <c r="DZV4" s="104"/>
      <c r="DZW4" s="104"/>
      <c r="DZX4" s="104"/>
      <c r="DZY4" s="104"/>
      <c r="DZZ4" s="104"/>
      <c r="EAA4" s="104"/>
      <c r="EAB4" s="104"/>
      <c r="EAC4" s="104"/>
      <c r="EAD4" s="104"/>
      <c r="EAE4" s="104"/>
      <c r="EAF4" s="104"/>
      <c r="EAG4" s="104"/>
      <c r="EAH4" s="104"/>
      <c r="EAI4" s="104"/>
      <c r="EAJ4" s="104"/>
      <c r="EAK4" s="104"/>
      <c r="EAL4" s="104"/>
      <c r="EAM4" s="104"/>
      <c r="EAN4" s="104"/>
      <c r="EAO4" s="104"/>
      <c r="EAP4" s="104"/>
      <c r="EAQ4" s="104"/>
      <c r="EAR4" s="104"/>
      <c r="EAS4" s="104"/>
      <c r="EAT4" s="104"/>
      <c r="EAU4" s="104"/>
      <c r="EAV4" s="104"/>
      <c r="EAW4" s="104"/>
      <c r="EAX4" s="104"/>
      <c r="EAY4" s="104"/>
      <c r="EAZ4" s="104"/>
      <c r="EBA4" s="104"/>
      <c r="EBB4" s="104"/>
      <c r="EBC4" s="104"/>
      <c r="EBD4" s="104"/>
      <c r="EBE4" s="104"/>
      <c r="EBF4" s="104"/>
      <c r="EBG4" s="104"/>
      <c r="EBH4" s="104"/>
      <c r="EBI4" s="104"/>
      <c r="EBJ4" s="104"/>
      <c r="EBK4" s="104"/>
      <c r="EBL4" s="104"/>
      <c r="EBM4" s="104"/>
      <c r="EBN4" s="104"/>
      <c r="EBO4" s="104"/>
      <c r="EBP4" s="104"/>
      <c r="EBQ4" s="104"/>
      <c r="EBR4" s="104"/>
      <c r="EBS4" s="104"/>
      <c r="EBT4" s="104"/>
      <c r="EBU4" s="104"/>
      <c r="EBV4" s="104"/>
      <c r="EBW4" s="104"/>
      <c r="EBX4" s="104"/>
      <c r="EBY4" s="104"/>
      <c r="EBZ4" s="104"/>
      <c r="ECA4" s="104"/>
      <c r="ECB4" s="104"/>
      <c r="ECC4" s="104"/>
      <c r="ECD4" s="104"/>
      <c r="ECE4" s="104"/>
      <c r="ECF4" s="104"/>
      <c r="ECG4" s="104"/>
      <c r="ECH4" s="104"/>
      <c r="ECI4" s="104"/>
      <c r="ECJ4" s="104"/>
      <c r="ECK4" s="104"/>
      <c r="ECL4" s="104"/>
      <c r="ECM4" s="104"/>
      <c r="ECN4" s="104"/>
      <c r="ECO4" s="104"/>
      <c r="ECP4" s="104"/>
      <c r="ECQ4" s="104"/>
      <c r="ECR4" s="104"/>
      <c r="ECS4" s="104"/>
      <c r="ECT4" s="104"/>
      <c r="ECU4" s="104"/>
      <c r="ECV4" s="104"/>
      <c r="ECW4" s="104"/>
      <c r="ECX4" s="104"/>
      <c r="ECY4" s="104"/>
      <c r="ECZ4" s="104"/>
      <c r="EDA4" s="104"/>
      <c r="EDB4" s="104"/>
      <c r="EDC4" s="104"/>
      <c r="EDD4" s="104"/>
      <c r="EDE4" s="104"/>
      <c r="EDF4" s="104"/>
      <c r="EDG4" s="104"/>
      <c r="EDH4" s="104"/>
      <c r="EDI4" s="104"/>
      <c r="EDJ4" s="104"/>
      <c r="EDK4" s="104"/>
      <c r="EDL4" s="104"/>
      <c r="EDM4" s="104"/>
      <c r="EDN4" s="104"/>
      <c r="EDO4" s="104"/>
      <c r="EDP4" s="104"/>
      <c r="EDQ4" s="104"/>
      <c r="EDR4" s="104"/>
      <c r="EDS4" s="104"/>
      <c r="EDT4" s="104"/>
      <c r="EDU4" s="104"/>
      <c r="EDV4" s="104"/>
      <c r="EDW4" s="104"/>
      <c r="EDX4" s="104"/>
      <c r="EDY4" s="104"/>
      <c r="EDZ4" s="104"/>
      <c r="EEA4" s="104"/>
      <c r="EEB4" s="104"/>
      <c r="EEC4" s="104"/>
      <c r="EED4" s="104"/>
      <c r="EEE4" s="104"/>
      <c r="EEF4" s="104"/>
      <c r="EEG4" s="104"/>
      <c r="EEH4" s="104"/>
      <c r="EEI4" s="104"/>
      <c r="EEJ4" s="104"/>
      <c r="EEK4" s="104"/>
      <c r="EEL4" s="104"/>
      <c r="EEM4" s="104"/>
      <c r="EEN4" s="104"/>
      <c r="EEO4" s="104"/>
      <c r="EEP4" s="104"/>
      <c r="EEQ4" s="104"/>
      <c r="EER4" s="104"/>
      <c r="EES4" s="104"/>
      <c r="EET4" s="104"/>
      <c r="EEU4" s="104"/>
      <c r="EEV4" s="104"/>
      <c r="EEW4" s="104"/>
      <c r="EEX4" s="104"/>
      <c r="EEY4" s="104"/>
      <c r="EEZ4" s="104"/>
      <c r="EFA4" s="104"/>
      <c r="EFB4" s="104"/>
      <c r="EFC4" s="104"/>
      <c r="EFD4" s="104"/>
      <c r="EFE4" s="104"/>
      <c r="EFF4" s="104"/>
      <c r="EFG4" s="104"/>
      <c r="EFH4" s="104"/>
      <c r="EFI4" s="104"/>
      <c r="EFJ4" s="104"/>
      <c r="EFK4" s="104"/>
      <c r="EFL4" s="104"/>
      <c r="EFM4" s="104"/>
      <c r="EFN4" s="104"/>
      <c r="EFO4" s="104"/>
      <c r="EFP4" s="104"/>
      <c r="EFQ4" s="104"/>
      <c r="EFR4" s="104"/>
      <c r="EFS4" s="104"/>
      <c r="EFT4" s="104"/>
      <c r="EFU4" s="104"/>
      <c r="EFV4" s="104"/>
      <c r="EFW4" s="104"/>
      <c r="EFX4" s="104"/>
      <c r="EFY4" s="104"/>
      <c r="EFZ4" s="104"/>
      <c r="EGA4" s="104"/>
      <c r="EGB4" s="104"/>
      <c r="EGC4" s="104"/>
      <c r="EGD4" s="104"/>
      <c r="EGE4" s="104"/>
      <c r="EGF4" s="104"/>
      <c r="EGG4" s="104"/>
      <c r="EGH4" s="104"/>
      <c r="EGI4" s="104"/>
      <c r="EGJ4" s="104"/>
      <c r="EGK4" s="104"/>
      <c r="EGL4" s="104"/>
      <c r="EGM4" s="104"/>
      <c r="EGN4" s="104"/>
      <c r="EGO4" s="104"/>
      <c r="EGP4" s="104"/>
      <c r="EGQ4" s="104"/>
      <c r="EGR4" s="104"/>
      <c r="EGS4" s="104"/>
      <c r="EGT4" s="104"/>
      <c r="EGU4" s="104"/>
      <c r="EGV4" s="104"/>
      <c r="EGW4" s="104"/>
      <c r="EGX4" s="104"/>
      <c r="EGY4" s="104"/>
      <c r="EGZ4" s="104"/>
      <c r="EHA4" s="104"/>
      <c r="EHB4" s="104"/>
      <c r="EHC4" s="104"/>
      <c r="EHD4" s="104"/>
      <c r="EHE4" s="104"/>
      <c r="EHF4" s="104"/>
      <c r="EHG4" s="104"/>
      <c r="EHH4" s="104"/>
      <c r="EHI4" s="104"/>
      <c r="EHJ4" s="104"/>
      <c r="EHK4" s="104"/>
      <c r="EHL4" s="104"/>
      <c r="EHM4" s="104"/>
      <c r="EHN4" s="104"/>
      <c r="EHO4" s="104"/>
      <c r="EHP4" s="104"/>
      <c r="EHQ4" s="104"/>
      <c r="EHR4" s="104"/>
      <c r="EHS4" s="104"/>
      <c r="EHT4" s="104"/>
      <c r="EHU4" s="104"/>
      <c r="EHV4" s="104"/>
      <c r="EHW4" s="104"/>
      <c r="EHX4" s="104"/>
      <c r="EHY4" s="104"/>
      <c r="EHZ4" s="104"/>
      <c r="EIA4" s="104"/>
      <c r="EIB4" s="104"/>
      <c r="EIC4" s="104"/>
      <c r="EID4" s="104"/>
      <c r="EIE4" s="104"/>
      <c r="EIF4" s="104"/>
      <c r="EIG4" s="104"/>
      <c r="EIH4" s="104"/>
      <c r="EII4" s="104"/>
      <c r="EIJ4" s="104"/>
      <c r="EIK4" s="104"/>
      <c r="EIL4" s="104"/>
      <c r="EIM4" s="104"/>
      <c r="EIN4" s="104"/>
      <c r="EIO4" s="104"/>
      <c r="EIP4" s="104"/>
      <c r="EIQ4" s="104"/>
      <c r="EIR4" s="104"/>
      <c r="EIS4" s="104"/>
      <c r="EIT4" s="104"/>
      <c r="EIU4" s="104"/>
      <c r="EIV4" s="104"/>
      <c r="EIW4" s="104"/>
      <c r="EIX4" s="104"/>
      <c r="EIY4" s="104"/>
      <c r="EIZ4" s="104"/>
      <c r="EJA4" s="104"/>
      <c r="EJB4" s="104"/>
      <c r="EJC4" s="104"/>
      <c r="EJD4" s="104"/>
      <c r="EJE4" s="104"/>
      <c r="EJF4" s="104"/>
      <c r="EJG4" s="104"/>
      <c r="EJH4" s="104"/>
      <c r="EJI4" s="104"/>
      <c r="EJJ4" s="104"/>
      <c r="EJK4" s="104"/>
      <c r="EJL4" s="104"/>
      <c r="EJM4" s="104"/>
      <c r="EJN4" s="104"/>
      <c r="EJO4" s="104"/>
      <c r="EJP4" s="104"/>
      <c r="EJQ4" s="104"/>
      <c r="EJR4" s="104"/>
      <c r="EJS4" s="104"/>
      <c r="EJT4" s="104"/>
      <c r="EJU4" s="104"/>
      <c r="EJV4" s="104"/>
      <c r="EJW4" s="104"/>
      <c r="EJX4" s="104"/>
      <c r="EJY4" s="104"/>
      <c r="EJZ4" s="104"/>
      <c r="EKA4" s="104"/>
      <c r="EKB4" s="104"/>
      <c r="EKC4" s="104"/>
      <c r="EKD4" s="104"/>
      <c r="EKE4" s="104"/>
      <c r="EKF4" s="104"/>
      <c r="EKG4" s="104"/>
      <c r="EKH4" s="104"/>
      <c r="EKI4" s="104"/>
      <c r="EKJ4" s="104"/>
      <c r="EKK4" s="104"/>
      <c r="EKL4" s="104"/>
      <c r="EKM4" s="104"/>
      <c r="EKN4" s="104"/>
      <c r="EKO4" s="104"/>
      <c r="EKP4" s="104"/>
      <c r="EKQ4" s="104"/>
      <c r="EKR4" s="104"/>
      <c r="EKS4" s="104"/>
      <c r="EKT4" s="104"/>
      <c r="EKU4" s="104"/>
      <c r="EKV4" s="104"/>
      <c r="EKW4" s="104"/>
      <c r="EKX4" s="104"/>
      <c r="EKY4" s="104"/>
      <c r="EKZ4" s="104"/>
      <c r="ELA4" s="104"/>
      <c r="ELB4" s="104"/>
      <c r="ELC4" s="104"/>
      <c r="ELD4" s="104"/>
      <c r="ELE4" s="104"/>
      <c r="ELF4" s="104"/>
      <c r="ELG4" s="104"/>
      <c r="ELH4" s="104"/>
      <c r="ELI4" s="104"/>
      <c r="ELJ4" s="104"/>
      <c r="ELK4" s="104"/>
      <c r="ELL4" s="104"/>
      <c r="ELM4" s="104"/>
      <c r="ELN4" s="104"/>
      <c r="ELO4" s="104"/>
      <c r="ELP4" s="104"/>
      <c r="ELQ4" s="104"/>
      <c r="ELR4" s="104"/>
      <c r="ELS4" s="104"/>
      <c r="ELT4" s="104"/>
      <c r="ELU4" s="104"/>
      <c r="ELV4" s="104"/>
      <c r="ELW4" s="104"/>
      <c r="ELX4" s="104"/>
      <c r="ELY4" s="104"/>
      <c r="ELZ4" s="104"/>
      <c r="EMA4" s="104"/>
      <c r="EMB4" s="104"/>
      <c r="EMC4" s="104"/>
      <c r="EMD4" s="104"/>
      <c r="EME4" s="104"/>
      <c r="EMF4" s="104"/>
      <c r="EMG4" s="104"/>
      <c r="EMH4" s="104"/>
      <c r="EMI4" s="104"/>
      <c r="EMJ4" s="104"/>
      <c r="EMK4" s="104"/>
      <c r="EML4" s="104"/>
      <c r="EMM4" s="104"/>
      <c r="EMN4" s="104"/>
      <c r="EMO4" s="104"/>
      <c r="EMP4" s="104"/>
      <c r="EMQ4" s="104"/>
      <c r="EMR4" s="104"/>
      <c r="EMS4" s="104"/>
      <c r="EMT4" s="104"/>
      <c r="EMU4" s="104"/>
      <c r="EMV4" s="104"/>
      <c r="EMW4" s="104"/>
      <c r="EMX4" s="104"/>
      <c r="EMY4" s="104"/>
      <c r="EMZ4" s="104"/>
      <c r="ENA4" s="104"/>
      <c r="ENB4" s="104"/>
      <c r="ENC4" s="104"/>
      <c r="END4" s="104"/>
      <c r="ENE4" s="104"/>
      <c r="ENF4" s="104"/>
      <c r="ENG4" s="104"/>
      <c r="ENH4" s="104"/>
      <c r="ENI4" s="104"/>
      <c r="ENJ4" s="104"/>
      <c r="ENK4" s="104"/>
      <c r="ENL4" s="104"/>
      <c r="ENM4" s="104"/>
      <c r="ENN4" s="104"/>
      <c r="ENO4" s="104"/>
      <c r="ENP4" s="104"/>
      <c r="ENQ4" s="104"/>
      <c r="ENR4" s="104"/>
      <c r="ENS4" s="104"/>
      <c r="ENT4" s="104"/>
      <c r="ENU4" s="104"/>
      <c r="ENV4" s="104"/>
      <c r="ENW4" s="104"/>
      <c r="ENX4" s="104"/>
      <c r="ENY4" s="104"/>
      <c r="ENZ4" s="104"/>
      <c r="EOA4" s="104"/>
      <c r="EOB4" s="104"/>
      <c r="EOC4" s="104"/>
      <c r="EOD4" s="104"/>
      <c r="EOE4" s="104"/>
      <c r="EOF4" s="104"/>
      <c r="EOG4" s="104"/>
      <c r="EOH4" s="104"/>
      <c r="EOI4" s="104"/>
      <c r="EOJ4" s="104"/>
      <c r="EOK4" s="104"/>
      <c r="EOL4" s="104"/>
      <c r="EOM4" s="104"/>
      <c r="EON4" s="104"/>
      <c r="EOO4" s="104"/>
      <c r="EOP4" s="104"/>
      <c r="EOQ4" s="104"/>
      <c r="EOR4" s="104"/>
      <c r="EOS4" s="104"/>
      <c r="EOT4" s="104"/>
      <c r="EOU4" s="104"/>
      <c r="EOV4" s="104"/>
      <c r="EOW4" s="104"/>
      <c r="EOX4" s="104"/>
      <c r="EOY4" s="104"/>
      <c r="EOZ4" s="104"/>
      <c r="EPA4" s="104"/>
      <c r="EPB4" s="104"/>
      <c r="EPC4" s="104"/>
      <c r="EPD4" s="104"/>
      <c r="EPE4" s="104"/>
      <c r="EPF4" s="104"/>
      <c r="EPG4" s="104"/>
      <c r="EPH4" s="104"/>
      <c r="EPI4" s="104"/>
      <c r="EPJ4" s="104"/>
      <c r="EPK4" s="104"/>
      <c r="EPL4" s="104"/>
      <c r="EPM4" s="104"/>
      <c r="EPN4" s="104"/>
      <c r="EPO4" s="104"/>
      <c r="EPP4" s="104"/>
      <c r="EPQ4" s="104"/>
      <c r="EPR4" s="104"/>
      <c r="EPS4" s="104"/>
      <c r="EPT4" s="104"/>
      <c r="EPU4" s="104"/>
      <c r="EPV4" s="104"/>
      <c r="EPW4" s="104"/>
      <c r="EPX4" s="104"/>
      <c r="EPY4" s="104"/>
      <c r="EPZ4" s="104"/>
      <c r="EQA4" s="104"/>
      <c r="EQB4" s="104"/>
      <c r="EQC4" s="104"/>
      <c r="EQD4" s="104"/>
      <c r="EQE4" s="104"/>
      <c r="EQF4" s="104"/>
      <c r="EQG4" s="104"/>
      <c r="EQH4" s="104"/>
      <c r="EQI4" s="104"/>
      <c r="EQJ4" s="104"/>
      <c r="EQK4" s="104"/>
      <c r="EQL4" s="104"/>
      <c r="EQM4" s="104"/>
      <c r="EQN4" s="104"/>
      <c r="EQO4" s="104"/>
      <c r="EQP4" s="104"/>
      <c r="EQQ4" s="104"/>
      <c r="EQR4" s="104"/>
      <c r="EQS4" s="104"/>
      <c r="EQT4" s="104"/>
      <c r="EQU4" s="104"/>
      <c r="EQV4" s="104"/>
      <c r="EQW4" s="104"/>
      <c r="EQX4" s="104"/>
      <c r="EQY4" s="104"/>
      <c r="EQZ4" s="104"/>
      <c r="ERA4" s="104"/>
      <c r="ERB4" s="104"/>
      <c r="ERC4" s="104"/>
      <c r="ERD4" s="104"/>
      <c r="ERE4" s="104"/>
      <c r="ERF4" s="104"/>
      <c r="ERG4" s="104"/>
      <c r="ERH4" s="104"/>
      <c r="ERI4" s="104"/>
      <c r="ERJ4" s="104"/>
      <c r="ERK4" s="104"/>
      <c r="ERL4" s="104"/>
      <c r="ERM4" s="104"/>
      <c r="ERN4" s="104"/>
      <c r="ERO4" s="104"/>
      <c r="ERP4" s="104"/>
      <c r="ERQ4" s="104"/>
      <c r="ERR4" s="104"/>
      <c r="ERS4" s="104"/>
      <c r="ERT4" s="104"/>
      <c r="ERU4" s="104"/>
      <c r="ERV4" s="104"/>
      <c r="ERW4" s="104"/>
      <c r="ERX4" s="104"/>
      <c r="ERY4" s="104"/>
      <c r="ERZ4" s="104"/>
      <c r="ESA4" s="104"/>
      <c r="ESB4" s="104"/>
      <c r="ESC4" s="104"/>
      <c r="ESD4" s="104"/>
      <c r="ESE4" s="104"/>
      <c r="ESF4" s="104"/>
      <c r="ESG4" s="104"/>
      <c r="ESH4" s="104"/>
      <c r="ESI4" s="104"/>
      <c r="ESJ4" s="104"/>
      <c r="ESK4" s="104"/>
      <c r="ESL4" s="104"/>
      <c r="ESM4" s="104"/>
      <c r="ESN4" s="104"/>
      <c r="ESO4" s="104"/>
      <c r="ESP4" s="104"/>
      <c r="ESQ4" s="104"/>
      <c r="ESR4" s="104"/>
      <c r="ESS4" s="104"/>
      <c r="EST4" s="104"/>
      <c r="ESU4" s="104"/>
      <c r="ESV4" s="104"/>
      <c r="ESW4" s="104"/>
      <c r="ESX4" s="104"/>
      <c r="ESY4" s="104"/>
      <c r="ESZ4" s="104"/>
      <c r="ETA4" s="104"/>
      <c r="ETB4" s="104"/>
      <c r="ETC4" s="104"/>
      <c r="ETD4" s="104"/>
      <c r="ETE4" s="104"/>
      <c r="ETF4" s="104"/>
      <c r="ETG4" s="104"/>
      <c r="ETH4" s="104"/>
      <c r="ETI4" s="104"/>
      <c r="ETJ4" s="104"/>
      <c r="ETK4" s="104"/>
      <c r="ETL4" s="104"/>
      <c r="ETM4" s="104"/>
      <c r="ETN4" s="104"/>
      <c r="ETO4" s="104"/>
      <c r="ETP4" s="104"/>
      <c r="ETQ4" s="104"/>
      <c r="ETR4" s="104"/>
      <c r="ETS4" s="104"/>
      <c r="ETT4" s="104"/>
      <c r="ETU4" s="104"/>
      <c r="ETV4" s="104"/>
      <c r="ETW4" s="104"/>
      <c r="ETX4" s="104"/>
      <c r="ETY4" s="104"/>
      <c r="ETZ4" s="104"/>
      <c r="EUA4" s="104"/>
      <c r="EUB4" s="104"/>
      <c r="EUC4" s="104"/>
      <c r="EUD4" s="104"/>
      <c r="EUE4" s="104"/>
      <c r="EUF4" s="104"/>
      <c r="EUG4" s="104"/>
      <c r="EUH4" s="104"/>
      <c r="EUI4" s="104"/>
      <c r="EUJ4" s="104"/>
      <c r="EUK4" s="104"/>
      <c r="EUL4" s="104"/>
      <c r="EUM4" s="104"/>
      <c r="EUN4" s="104"/>
      <c r="EUO4" s="104"/>
      <c r="EUP4" s="104"/>
      <c r="EUQ4" s="104"/>
      <c r="EUR4" s="104"/>
      <c r="EUS4" s="104"/>
      <c r="EUT4" s="104"/>
      <c r="EUU4" s="104"/>
      <c r="EUV4" s="104"/>
      <c r="EUW4" s="104"/>
      <c r="EUX4" s="104"/>
      <c r="EUY4" s="104"/>
      <c r="EUZ4" s="104"/>
      <c r="EVA4" s="104"/>
      <c r="EVB4" s="104"/>
      <c r="EVC4" s="104"/>
      <c r="EVD4" s="104"/>
      <c r="EVE4" s="104"/>
      <c r="EVF4" s="104"/>
      <c r="EVG4" s="104"/>
      <c r="EVH4" s="104"/>
      <c r="EVI4" s="104"/>
      <c r="EVJ4" s="104"/>
      <c r="EVK4" s="104"/>
      <c r="EVL4" s="104"/>
      <c r="EVM4" s="104"/>
      <c r="EVN4" s="104"/>
      <c r="EVO4" s="104"/>
      <c r="EVP4" s="104"/>
      <c r="EVQ4" s="104"/>
      <c r="EVR4" s="104"/>
      <c r="EVS4" s="104"/>
      <c r="EVT4" s="104"/>
      <c r="EVU4" s="104"/>
      <c r="EVV4" s="104"/>
      <c r="EVW4" s="104"/>
      <c r="EVX4" s="104"/>
      <c r="EVY4" s="104"/>
      <c r="EVZ4" s="104"/>
      <c r="EWA4" s="104"/>
      <c r="EWB4" s="104"/>
      <c r="EWC4" s="104"/>
      <c r="EWD4" s="104"/>
      <c r="EWE4" s="104"/>
      <c r="EWF4" s="104"/>
      <c r="EWG4" s="104"/>
      <c r="EWH4" s="104"/>
      <c r="EWI4" s="104"/>
      <c r="EWJ4" s="104"/>
      <c r="EWK4" s="104"/>
      <c r="EWL4" s="104"/>
      <c r="EWM4" s="104"/>
      <c r="EWN4" s="104"/>
      <c r="EWO4" s="104"/>
      <c r="EWP4" s="104"/>
      <c r="EWQ4" s="104"/>
      <c r="EWR4" s="104"/>
      <c r="EWS4" s="104"/>
      <c r="EWT4" s="104"/>
      <c r="EWU4" s="104"/>
      <c r="EWV4" s="104"/>
      <c r="EWW4" s="104"/>
      <c r="EWX4" s="104"/>
      <c r="EWY4" s="104"/>
      <c r="EWZ4" s="104"/>
      <c r="EXA4" s="104"/>
      <c r="EXB4" s="104"/>
      <c r="EXC4" s="104"/>
      <c r="EXD4" s="104"/>
      <c r="EXE4" s="104"/>
      <c r="EXF4" s="104"/>
      <c r="EXG4" s="104"/>
      <c r="EXH4" s="104"/>
      <c r="EXI4" s="104"/>
      <c r="EXJ4" s="104"/>
      <c r="EXK4" s="104"/>
      <c r="EXL4" s="104"/>
      <c r="EXM4" s="104"/>
      <c r="EXN4" s="104"/>
      <c r="EXO4" s="104"/>
      <c r="EXP4" s="104"/>
      <c r="EXQ4" s="104"/>
      <c r="EXR4" s="104"/>
      <c r="EXS4" s="104"/>
      <c r="EXT4" s="104"/>
      <c r="EXU4" s="104"/>
      <c r="EXV4" s="104"/>
      <c r="EXW4" s="104"/>
      <c r="EXX4" s="104"/>
      <c r="EXY4" s="104"/>
      <c r="EXZ4" s="104"/>
      <c r="EYA4" s="104"/>
      <c r="EYB4" s="104"/>
      <c r="EYC4" s="104"/>
      <c r="EYD4" s="104"/>
      <c r="EYE4" s="104"/>
      <c r="EYF4" s="104"/>
      <c r="EYG4" s="104"/>
      <c r="EYH4" s="104"/>
      <c r="EYI4" s="104"/>
      <c r="EYJ4" s="104"/>
      <c r="EYK4" s="104"/>
      <c r="EYL4" s="104"/>
      <c r="EYM4" s="104"/>
      <c r="EYN4" s="104"/>
      <c r="EYO4" s="104"/>
      <c r="EYP4" s="104"/>
      <c r="EYQ4" s="104"/>
      <c r="EYR4" s="104"/>
      <c r="EYS4" s="104"/>
      <c r="EYT4" s="104"/>
      <c r="EYU4" s="104"/>
      <c r="EYV4" s="104"/>
      <c r="EYW4" s="104"/>
      <c r="EYX4" s="104"/>
      <c r="EYY4" s="104"/>
      <c r="EYZ4" s="104"/>
      <c r="EZA4" s="104"/>
      <c r="EZB4" s="104"/>
      <c r="EZC4" s="104"/>
      <c r="EZD4" s="104"/>
      <c r="EZE4" s="104"/>
      <c r="EZF4" s="104"/>
      <c r="EZG4" s="104"/>
      <c r="EZH4" s="104"/>
      <c r="EZI4" s="104"/>
      <c r="EZJ4" s="104"/>
      <c r="EZK4" s="104"/>
      <c r="EZL4" s="104"/>
      <c r="EZM4" s="104"/>
      <c r="EZN4" s="104"/>
      <c r="EZO4" s="104"/>
      <c r="EZP4" s="104"/>
      <c r="EZQ4" s="104"/>
      <c r="EZR4" s="104"/>
      <c r="EZS4" s="104"/>
      <c r="EZT4" s="104"/>
      <c r="EZU4" s="104"/>
      <c r="EZV4" s="104"/>
      <c r="EZW4" s="104"/>
      <c r="EZX4" s="104"/>
      <c r="EZY4" s="104"/>
      <c r="EZZ4" s="104"/>
      <c r="FAA4" s="104"/>
      <c r="FAB4" s="104"/>
      <c r="FAC4" s="104"/>
      <c r="FAD4" s="104"/>
      <c r="FAE4" s="104"/>
      <c r="FAF4" s="104"/>
      <c r="FAG4" s="104"/>
      <c r="FAH4" s="104"/>
      <c r="FAI4" s="104"/>
      <c r="FAJ4" s="104"/>
      <c r="FAK4" s="104"/>
      <c r="FAL4" s="104"/>
      <c r="FAM4" s="104"/>
      <c r="FAN4" s="104"/>
      <c r="FAO4" s="104"/>
      <c r="FAP4" s="104"/>
      <c r="FAQ4" s="104"/>
      <c r="FAR4" s="104"/>
      <c r="FAS4" s="104"/>
      <c r="FAT4" s="104"/>
      <c r="FAU4" s="104"/>
      <c r="FAV4" s="104"/>
      <c r="FAW4" s="104"/>
      <c r="FAX4" s="104"/>
      <c r="FAY4" s="104"/>
      <c r="FAZ4" s="104"/>
      <c r="FBA4" s="104"/>
      <c r="FBB4" s="104"/>
      <c r="FBC4" s="104"/>
      <c r="FBD4" s="104"/>
      <c r="FBE4" s="104"/>
      <c r="FBF4" s="104"/>
      <c r="FBG4" s="104"/>
      <c r="FBH4" s="104"/>
      <c r="FBI4" s="104"/>
      <c r="FBJ4" s="104"/>
      <c r="FBK4" s="104"/>
      <c r="FBL4" s="104"/>
      <c r="FBM4" s="104"/>
      <c r="FBN4" s="104"/>
      <c r="FBO4" s="104"/>
      <c r="FBP4" s="104"/>
      <c r="FBQ4" s="104"/>
      <c r="FBR4" s="104"/>
      <c r="FBS4" s="104"/>
      <c r="FBT4" s="104"/>
      <c r="FBU4" s="104"/>
      <c r="FBV4" s="104"/>
      <c r="FBW4" s="104"/>
      <c r="FBX4" s="104"/>
      <c r="FBY4" s="104"/>
      <c r="FBZ4" s="104"/>
      <c r="FCA4" s="104"/>
      <c r="FCB4" s="104"/>
      <c r="FCC4" s="104"/>
      <c r="FCD4" s="104"/>
      <c r="FCE4" s="104"/>
      <c r="FCF4" s="104"/>
      <c r="FCG4" s="104"/>
      <c r="FCH4" s="104"/>
      <c r="FCI4" s="104"/>
      <c r="FCJ4" s="104"/>
      <c r="FCK4" s="104"/>
      <c r="FCL4" s="104"/>
      <c r="FCM4" s="104"/>
      <c r="FCN4" s="104"/>
      <c r="FCO4" s="104"/>
      <c r="FCP4" s="104"/>
      <c r="FCQ4" s="104"/>
      <c r="FCR4" s="104"/>
      <c r="FCS4" s="104"/>
      <c r="FCT4" s="104"/>
      <c r="FCU4" s="104"/>
      <c r="FCV4" s="104"/>
      <c r="FCW4" s="104"/>
      <c r="FCX4" s="104"/>
      <c r="FCY4" s="104"/>
      <c r="FCZ4" s="104"/>
      <c r="FDA4" s="104"/>
      <c r="FDB4" s="104"/>
      <c r="FDC4" s="104"/>
      <c r="FDD4" s="104"/>
      <c r="FDE4" s="104"/>
      <c r="FDF4" s="104"/>
      <c r="FDG4" s="104"/>
      <c r="FDH4" s="104"/>
      <c r="FDI4" s="104"/>
      <c r="FDJ4" s="104"/>
      <c r="FDK4" s="104"/>
      <c r="FDL4" s="104"/>
      <c r="FDM4" s="104"/>
      <c r="FDN4" s="104"/>
      <c r="FDO4" s="104"/>
      <c r="FDP4" s="104"/>
      <c r="FDQ4" s="104"/>
      <c r="FDR4" s="104"/>
      <c r="FDS4" s="104"/>
      <c r="FDT4" s="104"/>
      <c r="FDU4" s="104"/>
      <c r="FDV4" s="104"/>
      <c r="FDW4" s="104"/>
      <c r="FDX4" s="104"/>
      <c r="FDY4" s="104"/>
      <c r="FDZ4" s="104"/>
      <c r="FEA4" s="104"/>
      <c r="FEB4" s="104"/>
      <c r="FEC4" s="104"/>
      <c r="FED4" s="104"/>
      <c r="FEE4" s="104"/>
      <c r="FEF4" s="104"/>
      <c r="FEG4" s="104"/>
      <c r="FEH4" s="104"/>
      <c r="FEI4" s="104"/>
      <c r="FEJ4" s="104"/>
      <c r="FEK4" s="104"/>
      <c r="FEL4" s="104"/>
      <c r="FEM4" s="104"/>
      <c r="FEN4" s="104"/>
      <c r="FEO4" s="104"/>
      <c r="FEP4" s="104"/>
      <c r="FEQ4" s="104"/>
      <c r="FER4" s="104"/>
      <c r="FES4" s="104"/>
      <c r="FET4" s="104"/>
      <c r="FEU4" s="104"/>
      <c r="FEV4" s="104"/>
      <c r="FEW4" s="104"/>
      <c r="FEX4" s="104"/>
      <c r="FEY4" s="104"/>
      <c r="FEZ4" s="104"/>
      <c r="FFA4" s="104"/>
      <c r="FFB4" s="104"/>
      <c r="FFC4" s="104"/>
      <c r="FFD4" s="104"/>
      <c r="FFE4" s="104"/>
      <c r="FFF4" s="104"/>
      <c r="FFG4" s="104"/>
      <c r="FFH4" s="104"/>
      <c r="FFI4" s="104"/>
      <c r="FFJ4" s="104"/>
      <c r="FFK4" s="104"/>
      <c r="FFL4" s="104"/>
      <c r="FFM4" s="104"/>
      <c r="FFN4" s="104"/>
      <c r="FFO4" s="104"/>
      <c r="FFP4" s="104"/>
      <c r="FFQ4" s="104"/>
      <c r="FFR4" s="104"/>
      <c r="FFS4" s="104"/>
      <c r="FFT4" s="104"/>
      <c r="FFU4" s="104"/>
      <c r="FFV4" s="104"/>
      <c r="FFW4" s="104"/>
      <c r="FFX4" s="104"/>
      <c r="FFY4" s="104"/>
      <c r="FFZ4" s="104"/>
      <c r="FGA4" s="104"/>
      <c r="FGB4" s="104"/>
      <c r="FGC4" s="104"/>
      <c r="FGD4" s="104"/>
      <c r="FGE4" s="104"/>
      <c r="FGF4" s="104"/>
      <c r="FGG4" s="104"/>
      <c r="FGH4" s="104"/>
      <c r="FGI4" s="104"/>
      <c r="FGJ4" s="104"/>
      <c r="FGK4" s="104"/>
      <c r="FGL4" s="104"/>
      <c r="FGM4" s="104"/>
      <c r="FGN4" s="104"/>
      <c r="FGO4" s="104"/>
      <c r="FGP4" s="104"/>
      <c r="FGQ4" s="104"/>
      <c r="FGR4" s="104"/>
      <c r="FGS4" s="104"/>
      <c r="FGT4" s="104"/>
      <c r="FGU4" s="104"/>
      <c r="FGV4" s="104"/>
      <c r="FGW4" s="104"/>
      <c r="FGX4" s="104"/>
      <c r="FGY4" s="104"/>
      <c r="FGZ4" s="104"/>
      <c r="FHA4" s="104"/>
      <c r="FHB4" s="104"/>
      <c r="FHC4" s="104"/>
      <c r="FHD4" s="104"/>
      <c r="FHE4" s="104"/>
      <c r="FHF4" s="104"/>
      <c r="FHG4" s="104"/>
      <c r="FHH4" s="104"/>
      <c r="FHI4" s="104"/>
      <c r="FHJ4" s="104"/>
      <c r="FHK4" s="104"/>
      <c r="FHL4" s="104"/>
      <c r="FHM4" s="104"/>
      <c r="FHN4" s="104"/>
      <c r="FHO4" s="104"/>
      <c r="FHP4" s="104"/>
      <c r="FHQ4" s="104"/>
      <c r="FHR4" s="104"/>
      <c r="FHS4" s="104"/>
      <c r="FHT4" s="104"/>
      <c r="FHU4" s="104"/>
      <c r="FHV4" s="104"/>
      <c r="FHW4" s="104"/>
      <c r="FHX4" s="104"/>
      <c r="FHY4" s="104"/>
      <c r="FHZ4" s="104"/>
      <c r="FIA4" s="104"/>
      <c r="FIB4" s="104"/>
      <c r="FIC4" s="104"/>
      <c r="FID4" s="104"/>
      <c r="FIE4" s="104"/>
      <c r="FIF4" s="104"/>
      <c r="FIG4" s="104"/>
      <c r="FIH4" s="104"/>
      <c r="FII4" s="104"/>
      <c r="FIJ4" s="104"/>
      <c r="FIK4" s="104"/>
      <c r="FIL4" s="104"/>
      <c r="FIM4" s="104"/>
      <c r="FIN4" s="104"/>
      <c r="FIO4" s="104"/>
      <c r="FIP4" s="104"/>
      <c r="FIQ4" s="104"/>
      <c r="FIR4" s="104"/>
      <c r="FIS4" s="104"/>
      <c r="FIT4" s="104"/>
      <c r="FIU4" s="104"/>
      <c r="FIV4" s="104"/>
      <c r="FIW4" s="104"/>
      <c r="FIX4" s="104"/>
      <c r="FIY4" s="104"/>
      <c r="FIZ4" s="104"/>
      <c r="FJA4" s="104"/>
      <c r="FJB4" s="104"/>
      <c r="FJC4" s="104"/>
      <c r="FJD4" s="104"/>
      <c r="FJE4" s="104"/>
      <c r="FJF4" s="104"/>
      <c r="FJG4" s="104"/>
      <c r="FJH4" s="104"/>
      <c r="FJI4" s="104"/>
      <c r="FJJ4" s="104"/>
      <c r="FJK4" s="104"/>
      <c r="FJL4" s="104"/>
      <c r="FJM4" s="104"/>
      <c r="FJN4" s="104"/>
      <c r="FJO4" s="104"/>
      <c r="FJP4" s="104"/>
      <c r="FJQ4" s="104"/>
      <c r="FJR4" s="104"/>
      <c r="FJS4" s="104"/>
      <c r="FJT4" s="104"/>
      <c r="FJU4" s="104"/>
      <c r="FJV4" s="104"/>
      <c r="FJW4" s="104"/>
      <c r="FJX4" s="104"/>
      <c r="FJY4" s="104"/>
      <c r="FJZ4" s="104"/>
      <c r="FKA4" s="104"/>
      <c r="FKB4" s="104"/>
      <c r="FKC4" s="104"/>
      <c r="FKD4" s="104"/>
      <c r="FKE4" s="104"/>
      <c r="FKF4" s="104"/>
      <c r="FKG4" s="104"/>
      <c r="FKH4" s="104"/>
      <c r="FKI4" s="104"/>
      <c r="FKJ4" s="104"/>
      <c r="FKK4" s="104"/>
      <c r="FKL4" s="104"/>
      <c r="FKM4" s="104"/>
      <c r="FKN4" s="104"/>
      <c r="FKO4" s="104"/>
      <c r="FKP4" s="104"/>
      <c r="FKQ4" s="104"/>
      <c r="FKR4" s="104"/>
      <c r="FKS4" s="104"/>
      <c r="FKT4" s="104"/>
      <c r="FKU4" s="104"/>
      <c r="FKV4" s="104"/>
      <c r="FKW4" s="104"/>
      <c r="FKX4" s="104"/>
      <c r="FKY4" s="104"/>
      <c r="FKZ4" s="104"/>
      <c r="FLA4" s="104"/>
      <c r="FLB4" s="104"/>
      <c r="FLC4" s="104"/>
      <c r="FLD4" s="104"/>
      <c r="FLE4" s="104"/>
      <c r="FLF4" s="104"/>
      <c r="FLG4" s="104"/>
      <c r="FLH4" s="104"/>
      <c r="FLI4" s="104"/>
      <c r="FLJ4" s="104"/>
      <c r="FLK4" s="104"/>
      <c r="FLL4" s="104"/>
      <c r="FLM4" s="104"/>
      <c r="FLN4" s="104"/>
      <c r="FLO4" s="104"/>
      <c r="FLP4" s="104"/>
      <c r="FLQ4" s="104"/>
      <c r="FLR4" s="104"/>
      <c r="FLS4" s="104"/>
      <c r="FLT4" s="104"/>
      <c r="FLU4" s="104"/>
      <c r="FLV4" s="104"/>
      <c r="FLW4" s="104"/>
      <c r="FLX4" s="104"/>
      <c r="FLY4" s="104"/>
      <c r="FLZ4" s="104"/>
      <c r="FMA4" s="104"/>
      <c r="FMB4" s="104"/>
      <c r="FMC4" s="104"/>
      <c r="FMD4" s="104"/>
      <c r="FME4" s="104"/>
      <c r="FMF4" s="104"/>
      <c r="FMG4" s="104"/>
      <c r="FMH4" s="104"/>
      <c r="FMI4" s="104"/>
      <c r="FMJ4" s="104"/>
      <c r="FMK4" s="104"/>
      <c r="FML4" s="104"/>
      <c r="FMM4" s="104"/>
      <c r="FMN4" s="104"/>
      <c r="FMO4" s="104"/>
      <c r="FMP4" s="104"/>
      <c r="FMQ4" s="104"/>
      <c r="FMR4" s="104"/>
      <c r="FMS4" s="104"/>
      <c r="FMT4" s="104"/>
      <c r="FMU4" s="104"/>
      <c r="FMV4" s="104"/>
      <c r="FMW4" s="104"/>
      <c r="FMX4" s="104"/>
      <c r="FMY4" s="104"/>
      <c r="FMZ4" s="104"/>
      <c r="FNA4" s="104"/>
      <c r="FNB4" s="104"/>
      <c r="FNC4" s="104"/>
      <c r="FND4" s="104"/>
      <c r="FNE4" s="104"/>
      <c r="FNF4" s="104"/>
      <c r="FNG4" s="104"/>
      <c r="FNH4" s="104"/>
      <c r="FNI4" s="104"/>
      <c r="FNJ4" s="104"/>
      <c r="FNK4" s="104"/>
      <c r="FNL4" s="104"/>
      <c r="FNM4" s="104"/>
      <c r="FNN4" s="104"/>
      <c r="FNO4" s="104"/>
      <c r="FNP4" s="104"/>
      <c r="FNQ4" s="104"/>
      <c r="FNR4" s="104"/>
      <c r="FNS4" s="104"/>
      <c r="FNT4" s="104"/>
      <c r="FNU4" s="104"/>
      <c r="FNV4" s="104"/>
      <c r="FNW4" s="104"/>
      <c r="FNX4" s="104"/>
      <c r="FNY4" s="104"/>
      <c r="FNZ4" s="104"/>
      <c r="FOA4" s="104"/>
      <c r="FOB4" s="104"/>
      <c r="FOC4" s="104"/>
      <c r="FOD4" s="104"/>
      <c r="FOE4" s="104"/>
      <c r="FOF4" s="104"/>
      <c r="FOG4" s="104"/>
      <c r="FOH4" s="104"/>
      <c r="FOI4" s="104"/>
      <c r="FOJ4" s="104"/>
      <c r="FOK4" s="104"/>
      <c r="FOL4" s="104"/>
      <c r="FOM4" s="104"/>
      <c r="FON4" s="104"/>
      <c r="FOO4" s="104"/>
      <c r="FOP4" s="104"/>
      <c r="FOQ4" s="104"/>
      <c r="FOR4" s="104"/>
      <c r="FOS4" s="104"/>
      <c r="FOT4" s="104"/>
      <c r="FOU4" s="104"/>
      <c r="FOV4" s="104"/>
      <c r="FOW4" s="104"/>
      <c r="FOX4" s="104"/>
      <c r="FOY4" s="104"/>
      <c r="FOZ4" s="104"/>
      <c r="FPA4" s="104"/>
      <c r="FPB4" s="104"/>
      <c r="FPC4" s="104"/>
      <c r="FPD4" s="104"/>
      <c r="FPE4" s="104"/>
      <c r="FPF4" s="104"/>
      <c r="FPG4" s="104"/>
      <c r="FPH4" s="104"/>
      <c r="FPI4" s="104"/>
      <c r="FPJ4" s="104"/>
      <c r="FPK4" s="104"/>
      <c r="FPL4" s="104"/>
      <c r="FPM4" s="104"/>
      <c r="FPN4" s="104"/>
      <c r="FPO4" s="104"/>
      <c r="FPP4" s="104"/>
      <c r="FPQ4" s="104"/>
      <c r="FPR4" s="104"/>
      <c r="FPS4" s="104"/>
      <c r="FPT4" s="104"/>
      <c r="FPU4" s="104"/>
      <c r="FPV4" s="104"/>
      <c r="FPW4" s="104"/>
      <c r="FPX4" s="104"/>
      <c r="FPY4" s="104"/>
      <c r="FPZ4" s="104"/>
      <c r="FQA4" s="104"/>
      <c r="FQB4" s="104"/>
      <c r="FQC4" s="104"/>
      <c r="FQD4" s="104"/>
      <c r="FQE4" s="104"/>
      <c r="FQF4" s="104"/>
      <c r="FQG4" s="104"/>
      <c r="FQH4" s="104"/>
      <c r="FQI4" s="104"/>
      <c r="FQJ4" s="104"/>
      <c r="FQK4" s="104"/>
      <c r="FQL4" s="104"/>
      <c r="FQM4" s="104"/>
      <c r="FQN4" s="104"/>
      <c r="FQO4" s="104"/>
      <c r="FQP4" s="104"/>
      <c r="FQQ4" s="104"/>
      <c r="FQR4" s="104"/>
      <c r="FQS4" s="104"/>
      <c r="FQT4" s="104"/>
      <c r="FQU4" s="104"/>
      <c r="FQV4" s="104"/>
      <c r="FQW4" s="104"/>
      <c r="FQX4" s="104"/>
      <c r="FQY4" s="104"/>
      <c r="FQZ4" s="104"/>
      <c r="FRA4" s="104"/>
      <c r="FRB4" s="104"/>
      <c r="FRC4" s="104"/>
      <c r="FRD4" s="104"/>
      <c r="FRE4" s="104"/>
      <c r="FRF4" s="104"/>
      <c r="FRG4" s="104"/>
      <c r="FRH4" s="104"/>
      <c r="FRI4" s="104"/>
      <c r="FRJ4" s="104"/>
      <c r="FRK4" s="104"/>
      <c r="FRL4" s="104"/>
      <c r="FRM4" s="104"/>
      <c r="FRN4" s="104"/>
      <c r="FRO4" s="104"/>
      <c r="FRP4" s="104"/>
      <c r="FRQ4" s="104"/>
      <c r="FRR4" s="104"/>
      <c r="FRS4" s="104"/>
      <c r="FRT4" s="104"/>
      <c r="FRU4" s="104"/>
      <c r="FRV4" s="104"/>
      <c r="FRW4" s="104"/>
      <c r="FRX4" s="104"/>
      <c r="FRY4" s="104"/>
      <c r="FRZ4" s="104"/>
      <c r="FSA4" s="104"/>
      <c r="FSB4" s="104"/>
      <c r="FSC4" s="104"/>
      <c r="FSD4" s="104"/>
      <c r="FSE4" s="104"/>
      <c r="FSF4" s="104"/>
      <c r="FSG4" s="104"/>
      <c r="FSH4" s="104"/>
      <c r="FSI4" s="104"/>
      <c r="FSJ4" s="104"/>
      <c r="FSK4" s="104"/>
      <c r="FSL4" s="104"/>
      <c r="FSM4" s="104"/>
      <c r="FSN4" s="104"/>
      <c r="FSO4" s="104"/>
      <c r="FSP4" s="104"/>
      <c r="FSQ4" s="104"/>
      <c r="FSR4" s="104"/>
      <c r="FSS4" s="104"/>
      <c r="FST4" s="104"/>
      <c r="FSU4" s="104"/>
      <c r="FSV4" s="104"/>
      <c r="FSW4" s="104"/>
      <c r="FSX4" s="104"/>
      <c r="FSY4" s="104"/>
      <c r="FSZ4" s="104"/>
      <c r="FTA4" s="104"/>
      <c r="FTB4" s="104"/>
      <c r="FTC4" s="104"/>
      <c r="FTD4" s="104"/>
      <c r="FTE4" s="104"/>
      <c r="FTF4" s="104"/>
      <c r="FTG4" s="104"/>
      <c r="FTH4" s="104"/>
      <c r="FTI4" s="104"/>
      <c r="FTJ4" s="104"/>
      <c r="FTK4" s="104"/>
      <c r="FTL4" s="104"/>
      <c r="FTM4" s="104"/>
      <c r="FTN4" s="104"/>
      <c r="FTO4" s="104"/>
      <c r="FTP4" s="104"/>
      <c r="FTQ4" s="104"/>
      <c r="FTR4" s="104"/>
      <c r="FTS4" s="104"/>
      <c r="FTT4" s="104"/>
      <c r="FTU4" s="104"/>
      <c r="FTV4" s="104"/>
      <c r="FTW4" s="104"/>
      <c r="FTX4" s="104"/>
      <c r="FTY4" s="104"/>
      <c r="FTZ4" s="104"/>
      <c r="FUA4" s="104"/>
      <c r="FUB4" s="104"/>
      <c r="FUC4" s="104"/>
      <c r="FUD4" s="104"/>
      <c r="FUE4" s="104"/>
      <c r="FUF4" s="104"/>
      <c r="FUG4" s="104"/>
      <c r="FUH4" s="104"/>
      <c r="FUI4" s="104"/>
      <c r="FUJ4" s="104"/>
      <c r="FUK4" s="104"/>
      <c r="FUL4" s="104"/>
      <c r="FUM4" s="104"/>
      <c r="FUN4" s="104"/>
      <c r="FUO4" s="104"/>
      <c r="FUP4" s="104"/>
      <c r="FUQ4" s="104"/>
      <c r="FUR4" s="104"/>
      <c r="FUS4" s="104"/>
      <c r="FUT4" s="104"/>
      <c r="FUU4" s="104"/>
      <c r="FUV4" s="104"/>
      <c r="FUW4" s="104"/>
      <c r="FUX4" s="104"/>
      <c r="FUY4" s="104"/>
      <c r="FUZ4" s="104"/>
      <c r="FVA4" s="104"/>
      <c r="FVB4" s="104"/>
      <c r="FVC4" s="104"/>
      <c r="FVD4" s="104"/>
      <c r="FVE4" s="104"/>
      <c r="FVF4" s="104"/>
      <c r="FVG4" s="104"/>
      <c r="FVH4" s="104"/>
      <c r="FVI4" s="104"/>
      <c r="FVJ4" s="104"/>
      <c r="FVK4" s="104"/>
      <c r="FVL4" s="104"/>
      <c r="FVM4" s="104"/>
      <c r="FVN4" s="104"/>
      <c r="FVO4" s="104"/>
      <c r="FVP4" s="104"/>
      <c r="FVQ4" s="104"/>
      <c r="FVR4" s="104"/>
      <c r="FVS4" s="104"/>
      <c r="FVT4" s="104"/>
      <c r="FVU4" s="104"/>
      <c r="FVV4" s="104"/>
      <c r="FVW4" s="104"/>
      <c r="FVX4" s="104"/>
      <c r="FVY4" s="104"/>
      <c r="FVZ4" s="104"/>
      <c r="FWA4" s="104"/>
      <c r="FWB4" s="104"/>
      <c r="FWC4" s="104"/>
      <c r="FWD4" s="104"/>
      <c r="FWE4" s="104"/>
      <c r="FWF4" s="104"/>
      <c r="FWG4" s="104"/>
      <c r="FWH4" s="104"/>
      <c r="FWI4" s="104"/>
      <c r="FWJ4" s="104"/>
      <c r="FWK4" s="104"/>
      <c r="FWL4" s="104"/>
      <c r="FWM4" s="104"/>
      <c r="FWN4" s="104"/>
      <c r="FWO4" s="104"/>
      <c r="FWP4" s="104"/>
      <c r="FWQ4" s="104"/>
      <c r="FWR4" s="104"/>
      <c r="FWS4" s="104"/>
      <c r="FWT4" s="104"/>
      <c r="FWU4" s="104"/>
      <c r="FWV4" s="104"/>
      <c r="FWW4" s="104"/>
      <c r="FWX4" s="104"/>
      <c r="FWY4" s="104"/>
      <c r="FWZ4" s="104"/>
      <c r="FXA4" s="104"/>
      <c r="FXB4" s="104"/>
      <c r="FXC4" s="104"/>
      <c r="FXD4" s="104"/>
      <c r="FXE4" s="104"/>
      <c r="FXF4" s="104"/>
      <c r="FXG4" s="104"/>
      <c r="FXH4" s="104"/>
      <c r="FXI4" s="104"/>
      <c r="FXJ4" s="104"/>
      <c r="FXK4" s="104"/>
      <c r="FXL4" s="104"/>
      <c r="FXM4" s="104"/>
      <c r="FXN4" s="104"/>
      <c r="FXO4" s="104"/>
      <c r="FXP4" s="104"/>
      <c r="FXQ4" s="104"/>
      <c r="FXR4" s="104"/>
      <c r="FXS4" s="104"/>
      <c r="FXT4" s="104"/>
      <c r="FXU4" s="104"/>
      <c r="FXV4" s="104"/>
      <c r="FXW4" s="104"/>
      <c r="FXX4" s="104"/>
      <c r="FXY4" s="104"/>
      <c r="FXZ4" s="104"/>
      <c r="FYA4" s="104"/>
      <c r="FYB4" s="104"/>
      <c r="FYC4" s="104"/>
      <c r="FYD4" s="104"/>
      <c r="FYE4" s="104"/>
      <c r="FYF4" s="104"/>
      <c r="FYG4" s="104"/>
      <c r="FYH4" s="104"/>
      <c r="FYI4" s="104"/>
      <c r="FYJ4" s="104"/>
      <c r="FYK4" s="104"/>
      <c r="FYL4" s="104"/>
      <c r="FYM4" s="104"/>
      <c r="FYN4" s="104"/>
      <c r="FYO4" s="104"/>
      <c r="FYP4" s="104"/>
      <c r="FYQ4" s="104"/>
      <c r="FYR4" s="104"/>
      <c r="FYS4" s="104"/>
      <c r="FYT4" s="104"/>
      <c r="FYU4" s="104"/>
      <c r="FYV4" s="104"/>
      <c r="FYW4" s="104"/>
      <c r="FYX4" s="104"/>
      <c r="FYY4" s="104"/>
      <c r="FYZ4" s="104"/>
      <c r="FZA4" s="104"/>
      <c r="FZB4" s="104"/>
      <c r="FZC4" s="104"/>
      <c r="FZD4" s="104"/>
      <c r="FZE4" s="104"/>
      <c r="FZF4" s="104"/>
      <c r="FZG4" s="104"/>
      <c r="FZH4" s="104"/>
      <c r="FZI4" s="104"/>
      <c r="FZJ4" s="104"/>
      <c r="FZK4" s="104"/>
      <c r="FZL4" s="104"/>
      <c r="FZM4" s="104"/>
      <c r="FZN4" s="104"/>
      <c r="FZO4" s="104"/>
      <c r="FZP4" s="104"/>
      <c r="FZQ4" s="104"/>
      <c r="FZR4" s="104"/>
      <c r="FZS4" s="104"/>
      <c r="FZT4" s="104"/>
      <c r="FZU4" s="104"/>
      <c r="FZV4" s="104"/>
      <c r="FZW4" s="104"/>
      <c r="FZX4" s="104"/>
      <c r="FZY4" s="104"/>
      <c r="FZZ4" s="104"/>
      <c r="GAA4" s="104"/>
      <c r="GAB4" s="104"/>
      <c r="GAC4" s="104"/>
      <c r="GAD4" s="104"/>
      <c r="GAE4" s="104"/>
      <c r="GAF4" s="104"/>
      <c r="GAG4" s="104"/>
      <c r="GAH4" s="104"/>
      <c r="GAI4" s="104"/>
      <c r="GAJ4" s="104"/>
      <c r="GAK4" s="104"/>
      <c r="GAL4" s="104"/>
      <c r="GAM4" s="104"/>
      <c r="GAN4" s="104"/>
      <c r="GAO4" s="104"/>
      <c r="GAP4" s="104"/>
      <c r="GAQ4" s="104"/>
      <c r="GAR4" s="104"/>
      <c r="GAS4" s="104"/>
      <c r="GAT4" s="104"/>
      <c r="GAU4" s="104"/>
      <c r="GAV4" s="104"/>
      <c r="GAW4" s="104"/>
      <c r="GAX4" s="104"/>
      <c r="GAY4" s="104"/>
      <c r="GAZ4" s="104"/>
      <c r="GBA4" s="104"/>
      <c r="GBB4" s="104"/>
      <c r="GBC4" s="104"/>
      <c r="GBD4" s="104"/>
      <c r="GBE4" s="104"/>
      <c r="GBF4" s="104"/>
      <c r="GBG4" s="104"/>
      <c r="GBH4" s="104"/>
      <c r="GBI4" s="104"/>
      <c r="GBJ4" s="104"/>
      <c r="GBK4" s="104"/>
      <c r="GBL4" s="104"/>
      <c r="GBM4" s="104"/>
      <c r="GBN4" s="104"/>
      <c r="GBO4" s="104"/>
      <c r="GBP4" s="104"/>
      <c r="GBQ4" s="104"/>
      <c r="GBR4" s="104"/>
      <c r="GBS4" s="104"/>
      <c r="GBT4" s="104"/>
      <c r="GBU4" s="104"/>
      <c r="GBV4" s="104"/>
      <c r="GBW4" s="104"/>
      <c r="GBX4" s="104"/>
      <c r="GBY4" s="104"/>
      <c r="GBZ4" s="104"/>
      <c r="GCA4" s="104"/>
      <c r="GCB4" s="104"/>
      <c r="GCC4" s="104"/>
      <c r="GCD4" s="104"/>
      <c r="GCE4" s="104"/>
      <c r="GCF4" s="104"/>
      <c r="GCG4" s="104"/>
      <c r="GCH4" s="104"/>
      <c r="GCI4" s="104"/>
      <c r="GCJ4" s="104"/>
      <c r="GCK4" s="104"/>
      <c r="GCL4" s="104"/>
      <c r="GCM4" s="104"/>
      <c r="GCN4" s="104"/>
      <c r="GCO4" s="104"/>
      <c r="GCP4" s="104"/>
      <c r="GCQ4" s="104"/>
      <c r="GCR4" s="104"/>
      <c r="GCS4" s="104"/>
      <c r="GCT4" s="104"/>
      <c r="GCU4" s="104"/>
      <c r="GCV4" s="104"/>
      <c r="GCW4" s="104"/>
      <c r="GCX4" s="104"/>
      <c r="GCY4" s="104"/>
      <c r="GCZ4" s="104"/>
      <c r="GDA4" s="104"/>
      <c r="GDB4" s="104"/>
      <c r="GDC4" s="104"/>
      <c r="GDD4" s="104"/>
      <c r="GDE4" s="104"/>
      <c r="GDF4" s="104"/>
      <c r="GDG4" s="104"/>
      <c r="GDH4" s="104"/>
      <c r="GDI4" s="104"/>
      <c r="GDJ4" s="104"/>
      <c r="GDK4" s="104"/>
      <c r="GDL4" s="104"/>
      <c r="GDM4" s="104"/>
      <c r="GDN4" s="104"/>
      <c r="GDO4" s="104"/>
      <c r="GDP4" s="104"/>
      <c r="GDQ4" s="104"/>
      <c r="GDR4" s="104"/>
      <c r="GDS4" s="104"/>
      <c r="GDT4" s="104"/>
      <c r="GDU4" s="104"/>
      <c r="GDV4" s="104"/>
      <c r="GDW4" s="104"/>
      <c r="GDX4" s="104"/>
      <c r="GDY4" s="104"/>
      <c r="GDZ4" s="104"/>
      <c r="GEA4" s="104"/>
      <c r="GEB4" s="104"/>
      <c r="GEC4" s="104"/>
      <c r="GED4" s="104"/>
      <c r="GEE4" s="104"/>
      <c r="GEF4" s="104"/>
      <c r="GEG4" s="104"/>
      <c r="GEH4" s="104"/>
      <c r="GEI4" s="104"/>
      <c r="GEJ4" s="104"/>
      <c r="GEK4" s="104"/>
      <c r="GEL4" s="104"/>
      <c r="GEM4" s="104"/>
      <c r="GEN4" s="104"/>
      <c r="GEO4" s="104"/>
      <c r="GEP4" s="104"/>
      <c r="GEQ4" s="104"/>
      <c r="GER4" s="104"/>
      <c r="GES4" s="104"/>
      <c r="GET4" s="104"/>
      <c r="GEU4" s="104"/>
      <c r="GEV4" s="104"/>
      <c r="GEW4" s="104"/>
      <c r="GEX4" s="104"/>
      <c r="GEY4" s="104"/>
      <c r="GEZ4" s="104"/>
      <c r="GFA4" s="104"/>
      <c r="GFB4" s="104"/>
      <c r="GFC4" s="104"/>
      <c r="GFD4" s="104"/>
      <c r="GFE4" s="104"/>
      <c r="GFF4" s="104"/>
      <c r="GFG4" s="104"/>
      <c r="GFH4" s="104"/>
      <c r="GFI4" s="104"/>
      <c r="GFJ4" s="104"/>
      <c r="GFK4" s="104"/>
      <c r="GFL4" s="104"/>
      <c r="GFM4" s="104"/>
      <c r="GFN4" s="104"/>
      <c r="GFO4" s="104"/>
      <c r="GFP4" s="104"/>
      <c r="GFQ4" s="104"/>
      <c r="GFR4" s="104"/>
      <c r="GFS4" s="104"/>
      <c r="GFT4" s="104"/>
      <c r="GFU4" s="104"/>
      <c r="GFV4" s="104"/>
      <c r="GFW4" s="104"/>
      <c r="GFX4" s="104"/>
      <c r="GFY4" s="104"/>
      <c r="GFZ4" s="104"/>
      <c r="GGA4" s="104"/>
      <c r="GGB4" s="104"/>
      <c r="GGC4" s="104"/>
      <c r="GGD4" s="104"/>
      <c r="GGE4" s="104"/>
      <c r="GGF4" s="104"/>
      <c r="GGG4" s="104"/>
      <c r="GGH4" s="104"/>
      <c r="GGI4" s="104"/>
      <c r="GGJ4" s="104"/>
      <c r="GGK4" s="104"/>
      <c r="GGL4" s="104"/>
      <c r="GGM4" s="104"/>
      <c r="GGN4" s="104"/>
      <c r="GGO4" s="104"/>
      <c r="GGP4" s="104"/>
      <c r="GGQ4" s="104"/>
      <c r="GGR4" s="104"/>
      <c r="GGS4" s="104"/>
      <c r="GGT4" s="104"/>
      <c r="GGU4" s="104"/>
      <c r="GGV4" s="104"/>
      <c r="GGW4" s="104"/>
      <c r="GGX4" s="104"/>
      <c r="GGY4" s="104"/>
      <c r="GGZ4" s="104"/>
      <c r="GHA4" s="104"/>
      <c r="GHB4" s="104"/>
      <c r="GHC4" s="104"/>
      <c r="GHD4" s="104"/>
      <c r="GHE4" s="104"/>
      <c r="GHF4" s="104"/>
      <c r="GHG4" s="104"/>
      <c r="GHH4" s="104"/>
      <c r="GHI4" s="104"/>
      <c r="GHJ4" s="104"/>
      <c r="GHK4" s="104"/>
      <c r="GHL4" s="104"/>
      <c r="GHM4" s="104"/>
      <c r="GHN4" s="104"/>
      <c r="GHO4" s="104"/>
      <c r="GHP4" s="104"/>
      <c r="GHQ4" s="104"/>
      <c r="GHR4" s="104"/>
      <c r="GHS4" s="104"/>
      <c r="GHT4" s="104"/>
      <c r="GHU4" s="104"/>
      <c r="GHV4" s="104"/>
      <c r="GHW4" s="104"/>
      <c r="GHX4" s="104"/>
      <c r="GHY4" s="104"/>
      <c r="GHZ4" s="104"/>
      <c r="GIA4" s="104"/>
      <c r="GIB4" s="104"/>
      <c r="GIC4" s="104"/>
      <c r="GID4" s="104"/>
      <c r="GIE4" s="104"/>
      <c r="GIF4" s="104"/>
      <c r="GIG4" s="104"/>
      <c r="GIH4" s="104"/>
      <c r="GII4" s="104"/>
      <c r="GIJ4" s="104"/>
      <c r="GIK4" s="104"/>
      <c r="GIL4" s="104"/>
      <c r="GIM4" s="104"/>
      <c r="GIN4" s="104"/>
      <c r="GIO4" s="104"/>
      <c r="GIP4" s="104"/>
      <c r="GIQ4" s="104"/>
      <c r="GIR4" s="104"/>
      <c r="GIS4" s="104"/>
      <c r="GIT4" s="104"/>
      <c r="GIU4" s="104"/>
      <c r="GIV4" s="104"/>
      <c r="GIW4" s="104"/>
      <c r="GIX4" s="104"/>
      <c r="GIY4" s="104"/>
      <c r="GIZ4" s="104"/>
      <c r="GJA4" s="104"/>
      <c r="GJB4" s="104"/>
      <c r="GJC4" s="104"/>
      <c r="GJD4" s="104"/>
      <c r="GJE4" s="104"/>
      <c r="GJF4" s="104"/>
      <c r="GJG4" s="104"/>
      <c r="GJH4" s="104"/>
      <c r="GJI4" s="104"/>
      <c r="GJJ4" s="104"/>
      <c r="GJK4" s="104"/>
      <c r="GJL4" s="104"/>
      <c r="GJM4" s="104"/>
      <c r="GJN4" s="104"/>
      <c r="GJO4" s="104"/>
      <c r="GJP4" s="104"/>
      <c r="GJQ4" s="104"/>
      <c r="GJR4" s="104"/>
      <c r="GJS4" s="104"/>
      <c r="GJT4" s="104"/>
      <c r="GJU4" s="104"/>
      <c r="GJV4" s="104"/>
      <c r="GJW4" s="104"/>
      <c r="GJX4" s="104"/>
      <c r="GJY4" s="104"/>
      <c r="GJZ4" s="104"/>
      <c r="GKA4" s="104"/>
      <c r="GKB4" s="104"/>
      <c r="GKC4" s="104"/>
      <c r="GKD4" s="104"/>
      <c r="GKE4" s="104"/>
      <c r="GKF4" s="104"/>
      <c r="GKG4" s="104"/>
      <c r="GKH4" s="104"/>
      <c r="GKI4" s="104"/>
      <c r="GKJ4" s="104"/>
      <c r="GKK4" s="104"/>
      <c r="GKL4" s="104"/>
      <c r="GKM4" s="104"/>
      <c r="GKN4" s="104"/>
      <c r="GKO4" s="104"/>
      <c r="GKP4" s="104"/>
      <c r="GKQ4" s="104"/>
      <c r="GKR4" s="104"/>
      <c r="GKS4" s="104"/>
      <c r="GKT4" s="104"/>
      <c r="GKU4" s="104"/>
      <c r="GKV4" s="104"/>
      <c r="GKW4" s="104"/>
      <c r="GKX4" s="104"/>
      <c r="GKY4" s="104"/>
      <c r="GKZ4" s="104"/>
      <c r="GLA4" s="104"/>
      <c r="GLB4" s="104"/>
      <c r="GLC4" s="104"/>
      <c r="GLD4" s="104"/>
      <c r="GLE4" s="104"/>
      <c r="GLF4" s="104"/>
      <c r="GLG4" s="104"/>
      <c r="GLH4" s="104"/>
      <c r="GLI4" s="104"/>
      <c r="GLJ4" s="104"/>
      <c r="GLK4" s="104"/>
      <c r="GLL4" s="104"/>
      <c r="GLM4" s="104"/>
      <c r="GLN4" s="104"/>
      <c r="GLO4" s="104"/>
      <c r="GLP4" s="104"/>
      <c r="GLQ4" s="104"/>
      <c r="GLR4" s="104"/>
      <c r="GLS4" s="104"/>
      <c r="GLT4" s="104"/>
      <c r="GLU4" s="104"/>
      <c r="GLV4" s="104"/>
      <c r="GLW4" s="104"/>
      <c r="GLX4" s="104"/>
      <c r="GLY4" s="104"/>
      <c r="GLZ4" s="104"/>
      <c r="GMA4" s="104"/>
      <c r="GMB4" s="104"/>
      <c r="GMC4" s="104"/>
      <c r="GMD4" s="104"/>
      <c r="GME4" s="104"/>
      <c r="GMF4" s="104"/>
      <c r="GMG4" s="104"/>
      <c r="GMH4" s="104"/>
      <c r="GMI4" s="104"/>
      <c r="GMJ4" s="104"/>
      <c r="GMK4" s="104"/>
      <c r="GML4" s="104"/>
      <c r="GMM4" s="104"/>
      <c r="GMN4" s="104"/>
      <c r="GMO4" s="104"/>
      <c r="GMP4" s="104"/>
      <c r="GMQ4" s="104"/>
      <c r="GMR4" s="104"/>
      <c r="GMS4" s="104"/>
      <c r="GMT4" s="104"/>
      <c r="GMU4" s="104"/>
      <c r="GMV4" s="104"/>
      <c r="GMW4" s="104"/>
      <c r="GMX4" s="104"/>
      <c r="GMY4" s="104"/>
      <c r="GMZ4" s="104"/>
      <c r="GNA4" s="104"/>
      <c r="GNB4" s="104"/>
      <c r="GNC4" s="104"/>
      <c r="GND4" s="104"/>
      <c r="GNE4" s="104"/>
      <c r="GNF4" s="104"/>
      <c r="GNG4" s="104"/>
      <c r="GNH4" s="104"/>
      <c r="GNI4" s="104"/>
      <c r="GNJ4" s="104"/>
      <c r="GNK4" s="104"/>
      <c r="GNL4" s="104"/>
      <c r="GNM4" s="104"/>
      <c r="GNN4" s="104"/>
      <c r="GNO4" s="104"/>
      <c r="GNP4" s="104"/>
      <c r="GNQ4" s="104"/>
      <c r="GNR4" s="104"/>
      <c r="GNS4" s="104"/>
      <c r="GNT4" s="104"/>
      <c r="GNU4" s="104"/>
      <c r="GNV4" s="104"/>
      <c r="GNW4" s="104"/>
      <c r="GNX4" s="104"/>
      <c r="GNY4" s="104"/>
      <c r="GNZ4" s="104"/>
      <c r="GOA4" s="104"/>
      <c r="GOB4" s="104"/>
      <c r="GOC4" s="104"/>
      <c r="GOD4" s="104"/>
      <c r="GOE4" s="104"/>
      <c r="GOF4" s="104"/>
      <c r="GOG4" s="104"/>
      <c r="GOH4" s="104"/>
      <c r="GOI4" s="104"/>
      <c r="GOJ4" s="104"/>
      <c r="GOK4" s="104"/>
      <c r="GOL4" s="104"/>
      <c r="GOM4" s="104"/>
      <c r="GON4" s="104"/>
      <c r="GOO4" s="104"/>
      <c r="GOP4" s="104"/>
      <c r="GOQ4" s="104"/>
      <c r="GOR4" s="104"/>
      <c r="GOS4" s="104"/>
      <c r="GOT4" s="104"/>
      <c r="GOU4" s="104"/>
      <c r="GOV4" s="104"/>
      <c r="GOW4" s="104"/>
      <c r="GOX4" s="104"/>
      <c r="GOY4" s="104"/>
      <c r="GOZ4" s="104"/>
      <c r="GPA4" s="104"/>
      <c r="GPB4" s="104"/>
      <c r="GPC4" s="104"/>
      <c r="GPD4" s="104"/>
      <c r="GPE4" s="104"/>
      <c r="GPF4" s="104"/>
      <c r="GPG4" s="104"/>
      <c r="GPH4" s="104"/>
      <c r="GPI4" s="104"/>
      <c r="GPJ4" s="104"/>
      <c r="GPK4" s="104"/>
      <c r="GPL4" s="104"/>
      <c r="GPM4" s="104"/>
      <c r="GPN4" s="104"/>
      <c r="GPO4" s="104"/>
      <c r="GPP4" s="104"/>
      <c r="GPQ4" s="104"/>
      <c r="GPR4" s="104"/>
      <c r="GPS4" s="104"/>
      <c r="GPT4" s="104"/>
      <c r="GPU4" s="104"/>
      <c r="GPV4" s="104"/>
      <c r="GPW4" s="104"/>
      <c r="GPX4" s="104"/>
      <c r="GPY4" s="104"/>
      <c r="GPZ4" s="104"/>
      <c r="GQA4" s="104"/>
      <c r="GQB4" s="104"/>
      <c r="GQC4" s="104"/>
      <c r="GQD4" s="104"/>
      <c r="GQE4" s="104"/>
      <c r="GQF4" s="104"/>
      <c r="GQG4" s="104"/>
      <c r="GQH4" s="104"/>
      <c r="GQI4" s="104"/>
      <c r="GQJ4" s="104"/>
      <c r="GQK4" s="104"/>
      <c r="GQL4" s="104"/>
      <c r="GQM4" s="104"/>
      <c r="GQN4" s="104"/>
      <c r="GQO4" s="104"/>
      <c r="GQP4" s="104"/>
      <c r="GQQ4" s="104"/>
      <c r="GQR4" s="104"/>
      <c r="GQS4" s="104"/>
      <c r="GQT4" s="104"/>
      <c r="GQU4" s="104"/>
      <c r="GQV4" s="104"/>
      <c r="GQW4" s="104"/>
      <c r="GQX4" s="104"/>
      <c r="GQY4" s="104"/>
      <c r="GQZ4" s="104"/>
      <c r="GRA4" s="104"/>
      <c r="GRB4" s="104"/>
      <c r="GRC4" s="104"/>
      <c r="GRD4" s="104"/>
      <c r="GRE4" s="104"/>
      <c r="GRF4" s="104"/>
      <c r="GRG4" s="104"/>
      <c r="GRH4" s="104"/>
      <c r="GRI4" s="104"/>
      <c r="GRJ4" s="104"/>
      <c r="GRK4" s="104"/>
      <c r="GRL4" s="104"/>
      <c r="GRM4" s="104"/>
      <c r="GRN4" s="104"/>
      <c r="GRO4" s="104"/>
      <c r="GRP4" s="104"/>
      <c r="GRQ4" s="104"/>
      <c r="GRR4" s="104"/>
      <c r="GRS4" s="104"/>
      <c r="GRT4" s="104"/>
      <c r="GRU4" s="104"/>
      <c r="GRV4" s="104"/>
      <c r="GRW4" s="104"/>
      <c r="GRX4" s="104"/>
      <c r="GRY4" s="104"/>
      <c r="GRZ4" s="104"/>
      <c r="GSA4" s="104"/>
      <c r="GSB4" s="104"/>
      <c r="GSC4" s="104"/>
      <c r="GSD4" s="104"/>
      <c r="GSE4" s="104"/>
      <c r="GSF4" s="104"/>
      <c r="GSG4" s="104"/>
      <c r="GSH4" s="104"/>
      <c r="GSI4" s="104"/>
      <c r="GSJ4" s="104"/>
      <c r="GSK4" s="104"/>
      <c r="GSL4" s="104"/>
      <c r="GSM4" s="104"/>
      <c r="GSN4" s="104"/>
      <c r="GSO4" s="104"/>
      <c r="GSP4" s="104"/>
      <c r="GSQ4" s="104"/>
      <c r="GSR4" s="104"/>
      <c r="GSS4" s="104"/>
      <c r="GST4" s="104"/>
      <c r="GSU4" s="104"/>
      <c r="GSV4" s="104"/>
      <c r="GSW4" s="104"/>
      <c r="GSX4" s="104"/>
      <c r="GSY4" s="104"/>
      <c r="GSZ4" s="104"/>
      <c r="GTA4" s="104"/>
      <c r="GTB4" s="104"/>
      <c r="GTC4" s="104"/>
      <c r="GTD4" s="104"/>
      <c r="GTE4" s="104"/>
      <c r="GTF4" s="104"/>
      <c r="GTG4" s="104"/>
      <c r="GTH4" s="104"/>
      <c r="GTI4" s="104"/>
      <c r="GTJ4" s="104"/>
      <c r="GTK4" s="104"/>
      <c r="GTL4" s="104"/>
      <c r="GTM4" s="104"/>
      <c r="GTN4" s="104"/>
      <c r="GTO4" s="104"/>
      <c r="GTP4" s="104"/>
      <c r="GTQ4" s="104"/>
      <c r="GTR4" s="104"/>
      <c r="GTS4" s="104"/>
      <c r="GTT4" s="104"/>
      <c r="GTU4" s="104"/>
      <c r="GTV4" s="104"/>
      <c r="GTW4" s="104"/>
      <c r="GTX4" s="104"/>
      <c r="GTY4" s="104"/>
      <c r="GTZ4" s="104"/>
      <c r="GUA4" s="104"/>
      <c r="GUB4" s="104"/>
      <c r="GUC4" s="104"/>
      <c r="GUD4" s="104"/>
      <c r="GUE4" s="104"/>
      <c r="GUF4" s="104"/>
      <c r="GUG4" s="104"/>
      <c r="GUH4" s="104"/>
      <c r="GUI4" s="104"/>
      <c r="GUJ4" s="104"/>
      <c r="GUK4" s="104"/>
      <c r="GUL4" s="104"/>
      <c r="GUM4" s="104"/>
      <c r="GUN4" s="104"/>
      <c r="GUO4" s="104"/>
      <c r="GUP4" s="104"/>
      <c r="GUQ4" s="104"/>
      <c r="GUR4" s="104"/>
      <c r="GUS4" s="104"/>
      <c r="GUT4" s="104"/>
      <c r="GUU4" s="104"/>
      <c r="GUV4" s="104"/>
      <c r="GUW4" s="104"/>
      <c r="GUX4" s="104"/>
      <c r="GUY4" s="104"/>
      <c r="GUZ4" s="104"/>
      <c r="GVA4" s="104"/>
      <c r="GVB4" s="104"/>
      <c r="GVC4" s="104"/>
      <c r="GVD4" s="104"/>
      <c r="GVE4" s="104"/>
      <c r="GVF4" s="104"/>
      <c r="GVG4" s="104"/>
      <c r="GVH4" s="104"/>
      <c r="GVI4" s="104"/>
      <c r="GVJ4" s="104"/>
      <c r="GVK4" s="104"/>
      <c r="GVL4" s="104"/>
      <c r="GVM4" s="104"/>
      <c r="GVN4" s="104"/>
      <c r="GVO4" s="104"/>
      <c r="GVP4" s="104"/>
      <c r="GVQ4" s="104"/>
      <c r="GVR4" s="104"/>
      <c r="GVS4" s="104"/>
      <c r="GVT4" s="104"/>
      <c r="GVU4" s="104"/>
      <c r="GVV4" s="104"/>
      <c r="GVW4" s="104"/>
      <c r="GVX4" s="104"/>
      <c r="GVY4" s="104"/>
      <c r="GVZ4" s="104"/>
      <c r="GWA4" s="104"/>
      <c r="GWB4" s="104"/>
      <c r="GWC4" s="104"/>
      <c r="GWD4" s="104"/>
      <c r="GWE4" s="104"/>
      <c r="GWF4" s="104"/>
      <c r="GWG4" s="104"/>
      <c r="GWH4" s="104"/>
      <c r="GWI4" s="104"/>
      <c r="GWJ4" s="104"/>
      <c r="GWK4" s="104"/>
      <c r="GWL4" s="104"/>
      <c r="GWM4" s="104"/>
      <c r="GWN4" s="104"/>
      <c r="GWO4" s="104"/>
      <c r="GWP4" s="104"/>
      <c r="GWQ4" s="104"/>
      <c r="GWR4" s="104"/>
      <c r="GWS4" s="104"/>
      <c r="GWT4" s="104"/>
      <c r="GWU4" s="104"/>
      <c r="GWV4" s="104"/>
      <c r="GWW4" s="104"/>
      <c r="GWX4" s="104"/>
      <c r="GWY4" s="104"/>
      <c r="GWZ4" s="104"/>
      <c r="GXA4" s="104"/>
      <c r="GXB4" s="104"/>
      <c r="GXC4" s="104"/>
      <c r="GXD4" s="104"/>
      <c r="GXE4" s="104"/>
      <c r="GXF4" s="104"/>
      <c r="GXG4" s="104"/>
      <c r="GXH4" s="104"/>
      <c r="GXI4" s="104"/>
      <c r="GXJ4" s="104"/>
      <c r="GXK4" s="104"/>
      <c r="GXL4" s="104"/>
      <c r="GXM4" s="104"/>
      <c r="GXN4" s="104"/>
      <c r="GXO4" s="104"/>
      <c r="GXP4" s="104"/>
      <c r="GXQ4" s="104"/>
      <c r="GXR4" s="104"/>
      <c r="GXS4" s="104"/>
      <c r="GXT4" s="104"/>
      <c r="GXU4" s="104"/>
      <c r="GXV4" s="104"/>
      <c r="GXW4" s="104"/>
      <c r="GXX4" s="104"/>
      <c r="GXY4" s="104"/>
      <c r="GXZ4" s="104"/>
      <c r="GYA4" s="104"/>
      <c r="GYB4" s="104"/>
      <c r="GYC4" s="104"/>
      <c r="GYD4" s="104"/>
      <c r="GYE4" s="104"/>
      <c r="GYF4" s="104"/>
      <c r="GYG4" s="104"/>
      <c r="GYH4" s="104"/>
      <c r="GYI4" s="104"/>
      <c r="GYJ4" s="104"/>
      <c r="GYK4" s="104"/>
      <c r="GYL4" s="104"/>
      <c r="GYM4" s="104"/>
      <c r="GYN4" s="104"/>
      <c r="GYO4" s="104"/>
      <c r="GYP4" s="104"/>
      <c r="GYQ4" s="104"/>
      <c r="GYR4" s="104"/>
      <c r="GYS4" s="104"/>
      <c r="GYT4" s="104"/>
      <c r="GYU4" s="104"/>
      <c r="GYV4" s="104"/>
      <c r="GYW4" s="104"/>
      <c r="GYX4" s="104"/>
      <c r="GYY4" s="104"/>
      <c r="GYZ4" s="104"/>
      <c r="GZA4" s="104"/>
      <c r="GZB4" s="104"/>
      <c r="GZC4" s="104"/>
      <c r="GZD4" s="104"/>
      <c r="GZE4" s="104"/>
      <c r="GZF4" s="104"/>
      <c r="GZG4" s="104"/>
      <c r="GZH4" s="104"/>
      <c r="GZI4" s="104"/>
      <c r="GZJ4" s="104"/>
      <c r="GZK4" s="104"/>
      <c r="GZL4" s="104"/>
      <c r="GZM4" s="104"/>
      <c r="GZN4" s="104"/>
      <c r="GZO4" s="104"/>
      <c r="GZP4" s="104"/>
      <c r="GZQ4" s="104"/>
      <c r="GZR4" s="104"/>
      <c r="GZS4" s="104"/>
      <c r="GZT4" s="104"/>
      <c r="GZU4" s="104"/>
      <c r="GZV4" s="104"/>
      <c r="GZW4" s="104"/>
      <c r="GZX4" s="104"/>
      <c r="GZY4" s="104"/>
      <c r="GZZ4" s="104"/>
      <c r="HAA4" s="104"/>
      <c r="HAB4" s="104"/>
      <c r="HAC4" s="104"/>
      <c r="HAD4" s="104"/>
      <c r="HAE4" s="104"/>
      <c r="HAF4" s="104"/>
      <c r="HAG4" s="104"/>
      <c r="HAH4" s="104"/>
      <c r="HAI4" s="104"/>
      <c r="HAJ4" s="104"/>
      <c r="HAK4" s="104"/>
      <c r="HAL4" s="104"/>
      <c r="HAM4" s="104"/>
      <c r="HAN4" s="104"/>
      <c r="HAO4" s="104"/>
      <c r="HAP4" s="104"/>
      <c r="HAQ4" s="104"/>
      <c r="HAR4" s="104"/>
      <c r="HAS4" s="104"/>
      <c r="HAT4" s="104"/>
      <c r="HAU4" s="104"/>
      <c r="HAV4" s="104"/>
      <c r="HAW4" s="104"/>
      <c r="HAX4" s="104"/>
      <c r="HAY4" s="104"/>
      <c r="HAZ4" s="104"/>
      <c r="HBA4" s="104"/>
      <c r="HBB4" s="104"/>
      <c r="HBC4" s="104"/>
      <c r="HBD4" s="104"/>
      <c r="HBE4" s="104"/>
      <c r="HBF4" s="104"/>
      <c r="HBG4" s="104"/>
      <c r="HBH4" s="104"/>
      <c r="HBI4" s="104"/>
      <c r="HBJ4" s="104"/>
      <c r="HBK4" s="104"/>
      <c r="HBL4" s="104"/>
      <c r="HBM4" s="104"/>
      <c r="HBN4" s="104"/>
      <c r="HBO4" s="104"/>
      <c r="HBP4" s="104"/>
      <c r="HBQ4" s="104"/>
      <c r="HBR4" s="104"/>
      <c r="HBS4" s="104"/>
      <c r="HBT4" s="104"/>
      <c r="HBU4" s="104"/>
      <c r="HBV4" s="104"/>
      <c r="HBW4" s="104"/>
      <c r="HBX4" s="104"/>
      <c r="HBY4" s="104"/>
      <c r="HBZ4" s="104"/>
      <c r="HCA4" s="104"/>
      <c r="HCB4" s="104"/>
      <c r="HCC4" s="104"/>
      <c r="HCD4" s="104"/>
      <c r="HCE4" s="104"/>
      <c r="HCF4" s="104"/>
      <c r="HCG4" s="104"/>
      <c r="HCH4" s="104"/>
      <c r="HCI4" s="104"/>
      <c r="HCJ4" s="104"/>
      <c r="HCK4" s="104"/>
      <c r="HCL4" s="104"/>
      <c r="HCM4" s="104"/>
      <c r="HCN4" s="104"/>
      <c r="HCO4" s="104"/>
      <c r="HCP4" s="104"/>
      <c r="HCQ4" s="104"/>
      <c r="HCR4" s="104"/>
      <c r="HCS4" s="104"/>
      <c r="HCT4" s="104"/>
      <c r="HCU4" s="104"/>
      <c r="HCV4" s="104"/>
      <c r="HCW4" s="104"/>
      <c r="HCX4" s="104"/>
      <c r="HCY4" s="104"/>
      <c r="HCZ4" s="104"/>
      <c r="HDA4" s="104"/>
      <c r="HDB4" s="104"/>
      <c r="HDC4" s="104"/>
      <c r="HDD4" s="104"/>
      <c r="HDE4" s="104"/>
      <c r="HDF4" s="104"/>
      <c r="HDG4" s="104"/>
      <c r="HDH4" s="104"/>
      <c r="HDI4" s="104"/>
      <c r="HDJ4" s="104"/>
      <c r="HDK4" s="104"/>
      <c r="HDL4" s="104"/>
      <c r="HDM4" s="104"/>
      <c r="HDN4" s="104"/>
      <c r="HDO4" s="104"/>
      <c r="HDP4" s="104"/>
      <c r="HDQ4" s="104"/>
      <c r="HDR4" s="104"/>
      <c r="HDS4" s="104"/>
      <c r="HDT4" s="104"/>
      <c r="HDU4" s="104"/>
      <c r="HDV4" s="104"/>
      <c r="HDW4" s="104"/>
      <c r="HDX4" s="104"/>
      <c r="HDY4" s="104"/>
      <c r="HDZ4" s="104"/>
      <c r="HEA4" s="104"/>
      <c r="HEB4" s="104"/>
      <c r="HEC4" s="104"/>
      <c r="HED4" s="104"/>
      <c r="HEE4" s="104"/>
      <c r="HEF4" s="104"/>
      <c r="HEG4" s="104"/>
      <c r="HEH4" s="104"/>
      <c r="HEI4" s="104"/>
      <c r="HEJ4" s="104"/>
      <c r="HEK4" s="104"/>
      <c r="HEL4" s="104"/>
      <c r="HEM4" s="104"/>
      <c r="HEN4" s="104"/>
      <c r="HEO4" s="104"/>
      <c r="HEP4" s="104"/>
      <c r="HEQ4" s="104"/>
      <c r="HER4" s="104"/>
      <c r="HES4" s="104"/>
      <c r="HET4" s="104"/>
      <c r="HEU4" s="104"/>
      <c r="HEV4" s="104"/>
      <c r="HEW4" s="104"/>
      <c r="HEX4" s="104"/>
      <c r="HEY4" s="104"/>
      <c r="HEZ4" s="104"/>
      <c r="HFA4" s="104"/>
      <c r="HFB4" s="104"/>
      <c r="HFC4" s="104"/>
      <c r="HFD4" s="104"/>
      <c r="HFE4" s="104"/>
      <c r="HFF4" s="104"/>
      <c r="HFG4" s="104"/>
      <c r="HFH4" s="104"/>
      <c r="HFI4" s="104"/>
      <c r="HFJ4" s="104"/>
      <c r="HFK4" s="104"/>
      <c r="HFL4" s="104"/>
      <c r="HFM4" s="104"/>
      <c r="HFN4" s="104"/>
      <c r="HFO4" s="104"/>
      <c r="HFP4" s="104"/>
      <c r="HFQ4" s="104"/>
      <c r="HFR4" s="104"/>
      <c r="HFS4" s="104"/>
      <c r="HFT4" s="104"/>
      <c r="HFU4" s="104"/>
      <c r="HFV4" s="104"/>
      <c r="HFW4" s="104"/>
      <c r="HFX4" s="104"/>
      <c r="HFY4" s="104"/>
      <c r="HFZ4" s="104"/>
      <c r="HGA4" s="104"/>
      <c r="HGB4" s="104"/>
      <c r="HGC4" s="104"/>
      <c r="HGD4" s="104"/>
      <c r="HGE4" s="104"/>
      <c r="HGF4" s="104"/>
      <c r="HGG4" s="104"/>
      <c r="HGH4" s="104"/>
      <c r="HGI4" s="104"/>
      <c r="HGJ4" s="104"/>
      <c r="HGK4" s="104"/>
      <c r="HGL4" s="104"/>
      <c r="HGM4" s="104"/>
      <c r="HGN4" s="104"/>
      <c r="HGO4" s="104"/>
      <c r="HGP4" s="104"/>
      <c r="HGQ4" s="104"/>
      <c r="HGR4" s="104"/>
      <c r="HGS4" s="104"/>
      <c r="HGT4" s="104"/>
      <c r="HGU4" s="104"/>
      <c r="HGV4" s="104"/>
      <c r="HGW4" s="104"/>
      <c r="HGX4" s="104"/>
      <c r="HGY4" s="104"/>
      <c r="HGZ4" s="104"/>
      <c r="HHA4" s="104"/>
      <c r="HHB4" s="104"/>
      <c r="HHC4" s="104"/>
      <c r="HHD4" s="104"/>
      <c r="HHE4" s="104"/>
      <c r="HHF4" s="104"/>
      <c r="HHG4" s="104"/>
      <c r="HHH4" s="104"/>
      <c r="HHI4" s="104"/>
      <c r="HHJ4" s="104"/>
      <c r="HHK4" s="104"/>
      <c r="HHL4" s="104"/>
      <c r="HHM4" s="104"/>
      <c r="HHN4" s="104"/>
      <c r="HHO4" s="104"/>
      <c r="HHP4" s="104"/>
      <c r="HHQ4" s="104"/>
      <c r="HHR4" s="104"/>
      <c r="HHS4" s="104"/>
      <c r="HHT4" s="104"/>
      <c r="HHU4" s="104"/>
      <c r="HHV4" s="104"/>
      <c r="HHW4" s="104"/>
      <c r="HHX4" s="104"/>
      <c r="HHY4" s="104"/>
      <c r="HHZ4" s="104"/>
      <c r="HIA4" s="104"/>
      <c r="HIB4" s="104"/>
      <c r="HIC4" s="104"/>
      <c r="HID4" s="104"/>
      <c r="HIE4" s="104"/>
      <c r="HIF4" s="104"/>
      <c r="HIG4" s="104"/>
      <c r="HIH4" s="104"/>
      <c r="HII4" s="104"/>
      <c r="HIJ4" s="104"/>
      <c r="HIK4" s="104"/>
      <c r="HIL4" s="104"/>
      <c r="HIM4" s="104"/>
      <c r="HIN4" s="104"/>
      <c r="HIO4" s="104"/>
      <c r="HIP4" s="104"/>
      <c r="HIQ4" s="104"/>
      <c r="HIR4" s="104"/>
      <c r="HIS4" s="104"/>
      <c r="HIT4" s="104"/>
      <c r="HIU4" s="104"/>
      <c r="HIV4" s="104"/>
      <c r="HIW4" s="104"/>
      <c r="HIX4" s="104"/>
      <c r="HIY4" s="104"/>
      <c r="HIZ4" s="104"/>
      <c r="HJA4" s="104"/>
      <c r="HJB4" s="104"/>
      <c r="HJC4" s="104"/>
      <c r="HJD4" s="104"/>
      <c r="HJE4" s="104"/>
      <c r="HJF4" s="104"/>
      <c r="HJG4" s="104"/>
      <c r="HJH4" s="104"/>
      <c r="HJI4" s="104"/>
      <c r="HJJ4" s="104"/>
      <c r="HJK4" s="104"/>
      <c r="HJL4" s="104"/>
      <c r="HJM4" s="104"/>
      <c r="HJN4" s="104"/>
      <c r="HJO4" s="104"/>
      <c r="HJP4" s="104"/>
      <c r="HJQ4" s="104"/>
      <c r="HJR4" s="104"/>
      <c r="HJS4" s="104"/>
      <c r="HJT4" s="104"/>
      <c r="HJU4" s="104"/>
      <c r="HJV4" s="104"/>
      <c r="HJW4" s="104"/>
      <c r="HJX4" s="104"/>
      <c r="HJY4" s="104"/>
      <c r="HJZ4" s="104"/>
      <c r="HKA4" s="104"/>
      <c r="HKB4" s="104"/>
      <c r="HKC4" s="104"/>
      <c r="HKD4" s="104"/>
      <c r="HKE4" s="104"/>
      <c r="HKF4" s="104"/>
      <c r="HKG4" s="104"/>
      <c r="HKH4" s="104"/>
      <c r="HKI4" s="104"/>
      <c r="HKJ4" s="104"/>
      <c r="HKK4" s="104"/>
      <c r="HKL4" s="104"/>
      <c r="HKM4" s="104"/>
      <c r="HKN4" s="104"/>
      <c r="HKO4" s="104"/>
      <c r="HKP4" s="104"/>
      <c r="HKQ4" s="104"/>
      <c r="HKR4" s="104"/>
      <c r="HKS4" s="104"/>
      <c r="HKT4" s="104"/>
      <c r="HKU4" s="104"/>
      <c r="HKV4" s="104"/>
      <c r="HKW4" s="104"/>
      <c r="HKX4" s="104"/>
      <c r="HKY4" s="104"/>
      <c r="HKZ4" s="104"/>
      <c r="HLA4" s="104"/>
      <c r="HLB4" s="104"/>
      <c r="HLC4" s="104"/>
      <c r="HLD4" s="104"/>
      <c r="HLE4" s="104"/>
      <c r="HLF4" s="104"/>
      <c r="HLG4" s="104"/>
      <c r="HLH4" s="104"/>
      <c r="HLI4" s="104"/>
      <c r="HLJ4" s="104"/>
      <c r="HLK4" s="104"/>
      <c r="HLL4" s="104"/>
      <c r="HLM4" s="104"/>
      <c r="HLN4" s="104"/>
      <c r="HLO4" s="104"/>
      <c r="HLP4" s="104"/>
      <c r="HLQ4" s="104"/>
      <c r="HLR4" s="104"/>
      <c r="HLS4" s="104"/>
      <c r="HLT4" s="104"/>
      <c r="HLU4" s="104"/>
      <c r="HLV4" s="104"/>
      <c r="HLW4" s="104"/>
      <c r="HLX4" s="104"/>
      <c r="HLY4" s="104"/>
      <c r="HLZ4" s="104"/>
      <c r="HMA4" s="104"/>
      <c r="HMB4" s="104"/>
      <c r="HMC4" s="104"/>
      <c r="HMD4" s="104"/>
      <c r="HME4" s="104"/>
      <c r="HMF4" s="104"/>
      <c r="HMG4" s="104"/>
      <c r="HMH4" s="104"/>
      <c r="HMI4" s="104"/>
      <c r="HMJ4" s="104"/>
      <c r="HMK4" s="104"/>
      <c r="HML4" s="104"/>
      <c r="HMM4" s="104"/>
      <c r="HMN4" s="104"/>
      <c r="HMO4" s="104"/>
      <c r="HMP4" s="104"/>
      <c r="HMQ4" s="104"/>
      <c r="HMR4" s="104"/>
      <c r="HMS4" s="104"/>
      <c r="HMT4" s="104"/>
      <c r="HMU4" s="104"/>
      <c r="HMV4" s="104"/>
      <c r="HMW4" s="104"/>
      <c r="HMX4" s="104"/>
      <c r="HMY4" s="104"/>
      <c r="HMZ4" s="104"/>
      <c r="HNA4" s="104"/>
      <c r="HNB4" s="104"/>
      <c r="HNC4" s="104"/>
      <c r="HND4" s="104"/>
      <c r="HNE4" s="104"/>
      <c r="HNF4" s="104"/>
      <c r="HNG4" s="104"/>
      <c r="HNH4" s="104"/>
      <c r="HNI4" s="104"/>
      <c r="HNJ4" s="104"/>
      <c r="HNK4" s="104"/>
      <c r="HNL4" s="104"/>
      <c r="HNM4" s="104"/>
      <c r="HNN4" s="104"/>
      <c r="HNO4" s="104"/>
      <c r="HNP4" s="104"/>
      <c r="HNQ4" s="104"/>
      <c r="HNR4" s="104"/>
      <c r="HNS4" s="104"/>
      <c r="HNT4" s="104"/>
      <c r="HNU4" s="104"/>
      <c r="HNV4" s="104"/>
      <c r="HNW4" s="104"/>
      <c r="HNX4" s="104"/>
      <c r="HNY4" s="104"/>
      <c r="HNZ4" s="104"/>
      <c r="HOA4" s="104"/>
      <c r="HOB4" s="104"/>
      <c r="HOC4" s="104"/>
      <c r="HOD4" s="104"/>
      <c r="HOE4" s="104"/>
      <c r="HOF4" s="104"/>
      <c r="HOG4" s="104"/>
      <c r="HOH4" s="104"/>
      <c r="HOI4" s="104"/>
      <c r="HOJ4" s="104"/>
      <c r="HOK4" s="104"/>
      <c r="HOL4" s="104"/>
      <c r="HOM4" s="104"/>
      <c r="HON4" s="104"/>
      <c r="HOO4" s="104"/>
      <c r="HOP4" s="104"/>
      <c r="HOQ4" s="104"/>
      <c r="HOR4" s="104"/>
      <c r="HOS4" s="104"/>
      <c r="HOT4" s="104"/>
      <c r="HOU4" s="104"/>
      <c r="HOV4" s="104"/>
      <c r="HOW4" s="104"/>
      <c r="HOX4" s="104"/>
      <c r="HOY4" s="104"/>
      <c r="HOZ4" s="104"/>
      <c r="HPA4" s="104"/>
      <c r="HPB4" s="104"/>
      <c r="HPC4" s="104"/>
      <c r="HPD4" s="104"/>
      <c r="HPE4" s="104"/>
      <c r="HPF4" s="104"/>
      <c r="HPG4" s="104"/>
      <c r="HPH4" s="104"/>
      <c r="HPI4" s="104"/>
      <c r="HPJ4" s="104"/>
      <c r="HPK4" s="104"/>
      <c r="HPL4" s="104"/>
      <c r="HPM4" s="104"/>
      <c r="HPN4" s="104"/>
      <c r="HPO4" s="104"/>
      <c r="HPP4" s="104"/>
      <c r="HPQ4" s="104"/>
      <c r="HPR4" s="104"/>
      <c r="HPS4" s="104"/>
      <c r="HPT4" s="104"/>
      <c r="HPU4" s="104"/>
      <c r="HPV4" s="104"/>
      <c r="HPW4" s="104"/>
      <c r="HPX4" s="104"/>
      <c r="HPY4" s="104"/>
      <c r="HPZ4" s="104"/>
      <c r="HQA4" s="104"/>
      <c r="HQB4" s="104"/>
      <c r="HQC4" s="104"/>
      <c r="HQD4" s="104"/>
      <c r="HQE4" s="104"/>
      <c r="HQF4" s="104"/>
      <c r="HQG4" s="104"/>
      <c r="HQH4" s="104"/>
      <c r="HQI4" s="104"/>
      <c r="HQJ4" s="104"/>
      <c r="HQK4" s="104"/>
      <c r="HQL4" s="104"/>
      <c r="HQM4" s="104"/>
      <c r="HQN4" s="104"/>
      <c r="HQO4" s="104"/>
      <c r="HQP4" s="104"/>
      <c r="HQQ4" s="104"/>
      <c r="HQR4" s="104"/>
      <c r="HQS4" s="104"/>
      <c r="HQT4" s="104"/>
      <c r="HQU4" s="104"/>
      <c r="HQV4" s="104"/>
      <c r="HQW4" s="104"/>
      <c r="HQX4" s="104"/>
      <c r="HQY4" s="104"/>
      <c r="HQZ4" s="104"/>
      <c r="HRA4" s="104"/>
      <c r="HRB4" s="104"/>
      <c r="HRC4" s="104"/>
      <c r="HRD4" s="104"/>
      <c r="HRE4" s="104"/>
      <c r="HRF4" s="104"/>
      <c r="HRG4" s="104"/>
      <c r="HRH4" s="104"/>
      <c r="HRI4" s="104"/>
      <c r="HRJ4" s="104"/>
      <c r="HRK4" s="104"/>
      <c r="HRL4" s="104"/>
      <c r="HRM4" s="104"/>
      <c r="HRN4" s="104"/>
      <c r="HRO4" s="104"/>
      <c r="HRP4" s="104"/>
      <c r="HRQ4" s="104"/>
      <c r="HRR4" s="104"/>
      <c r="HRS4" s="104"/>
      <c r="HRT4" s="104"/>
      <c r="HRU4" s="104"/>
      <c r="HRV4" s="104"/>
      <c r="HRW4" s="104"/>
      <c r="HRX4" s="104"/>
      <c r="HRY4" s="104"/>
      <c r="HRZ4" s="104"/>
      <c r="HSA4" s="104"/>
      <c r="HSB4" s="104"/>
      <c r="HSC4" s="104"/>
      <c r="HSD4" s="104"/>
      <c r="HSE4" s="104"/>
      <c r="HSF4" s="104"/>
      <c r="HSG4" s="104"/>
      <c r="HSH4" s="104"/>
      <c r="HSI4" s="104"/>
      <c r="HSJ4" s="104"/>
      <c r="HSK4" s="104"/>
      <c r="HSL4" s="104"/>
      <c r="HSM4" s="104"/>
      <c r="HSN4" s="104"/>
      <c r="HSO4" s="104"/>
      <c r="HSP4" s="104"/>
      <c r="HSQ4" s="104"/>
      <c r="HSR4" s="104"/>
      <c r="HSS4" s="104"/>
      <c r="HST4" s="104"/>
      <c r="HSU4" s="104"/>
      <c r="HSV4" s="104"/>
      <c r="HSW4" s="104"/>
      <c r="HSX4" s="104"/>
      <c r="HSY4" s="104"/>
      <c r="HSZ4" s="104"/>
      <c r="HTA4" s="104"/>
      <c r="HTB4" s="104"/>
      <c r="HTC4" s="104"/>
      <c r="HTD4" s="104"/>
      <c r="HTE4" s="104"/>
      <c r="HTF4" s="104"/>
      <c r="HTG4" s="104"/>
      <c r="HTH4" s="104"/>
      <c r="HTI4" s="104"/>
      <c r="HTJ4" s="104"/>
      <c r="HTK4" s="104"/>
      <c r="HTL4" s="104"/>
      <c r="HTM4" s="104"/>
      <c r="HTN4" s="104"/>
      <c r="HTO4" s="104"/>
      <c r="HTP4" s="104"/>
      <c r="HTQ4" s="104"/>
      <c r="HTR4" s="104"/>
      <c r="HTS4" s="104"/>
      <c r="HTT4" s="104"/>
      <c r="HTU4" s="104"/>
      <c r="HTV4" s="104"/>
      <c r="HTW4" s="104"/>
      <c r="HTX4" s="104"/>
      <c r="HTY4" s="104"/>
      <c r="HTZ4" s="104"/>
      <c r="HUA4" s="104"/>
      <c r="HUB4" s="104"/>
      <c r="HUC4" s="104"/>
      <c r="HUD4" s="104"/>
      <c r="HUE4" s="104"/>
      <c r="HUF4" s="104"/>
      <c r="HUG4" s="104"/>
      <c r="HUH4" s="104"/>
      <c r="HUI4" s="104"/>
      <c r="HUJ4" s="104"/>
      <c r="HUK4" s="104"/>
      <c r="HUL4" s="104"/>
      <c r="HUM4" s="104"/>
      <c r="HUN4" s="104"/>
      <c r="HUO4" s="104"/>
      <c r="HUP4" s="104"/>
      <c r="HUQ4" s="104"/>
      <c r="HUR4" s="104"/>
      <c r="HUS4" s="104"/>
      <c r="HUT4" s="104"/>
      <c r="HUU4" s="104"/>
      <c r="HUV4" s="104"/>
      <c r="HUW4" s="104"/>
      <c r="HUX4" s="104"/>
      <c r="HUY4" s="104"/>
      <c r="HUZ4" s="104"/>
      <c r="HVA4" s="104"/>
      <c r="HVB4" s="104"/>
      <c r="HVC4" s="104"/>
      <c r="HVD4" s="104"/>
      <c r="HVE4" s="104"/>
      <c r="HVF4" s="104"/>
      <c r="HVG4" s="104"/>
      <c r="HVH4" s="104"/>
      <c r="HVI4" s="104"/>
      <c r="HVJ4" s="104"/>
      <c r="HVK4" s="104"/>
      <c r="HVL4" s="104"/>
      <c r="HVM4" s="104"/>
      <c r="HVN4" s="104"/>
      <c r="HVO4" s="104"/>
      <c r="HVP4" s="104"/>
      <c r="HVQ4" s="104"/>
      <c r="HVR4" s="104"/>
      <c r="HVS4" s="104"/>
      <c r="HVT4" s="104"/>
      <c r="HVU4" s="104"/>
      <c r="HVV4" s="104"/>
      <c r="HVW4" s="104"/>
      <c r="HVX4" s="104"/>
      <c r="HVY4" s="104"/>
      <c r="HVZ4" s="104"/>
      <c r="HWA4" s="104"/>
      <c r="HWB4" s="104"/>
      <c r="HWC4" s="104"/>
      <c r="HWD4" s="104"/>
      <c r="HWE4" s="104"/>
      <c r="HWF4" s="104"/>
      <c r="HWG4" s="104"/>
      <c r="HWH4" s="104"/>
      <c r="HWI4" s="104"/>
      <c r="HWJ4" s="104"/>
      <c r="HWK4" s="104"/>
      <c r="HWL4" s="104"/>
      <c r="HWM4" s="104"/>
      <c r="HWN4" s="104"/>
      <c r="HWO4" s="104"/>
      <c r="HWP4" s="104"/>
      <c r="HWQ4" s="104"/>
      <c r="HWR4" s="104"/>
      <c r="HWS4" s="104"/>
      <c r="HWT4" s="104"/>
      <c r="HWU4" s="104"/>
      <c r="HWV4" s="104"/>
      <c r="HWW4" s="104"/>
      <c r="HWX4" s="104"/>
      <c r="HWY4" s="104"/>
      <c r="HWZ4" s="104"/>
      <c r="HXA4" s="104"/>
      <c r="HXB4" s="104"/>
      <c r="HXC4" s="104"/>
      <c r="HXD4" s="104"/>
      <c r="HXE4" s="104"/>
      <c r="HXF4" s="104"/>
      <c r="HXG4" s="104"/>
      <c r="HXH4" s="104"/>
      <c r="HXI4" s="104"/>
      <c r="HXJ4" s="104"/>
      <c r="HXK4" s="104"/>
      <c r="HXL4" s="104"/>
      <c r="HXM4" s="104"/>
      <c r="HXN4" s="104"/>
      <c r="HXO4" s="104"/>
      <c r="HXP4" s="104"/>
      <c r="HXQ4" s="104"/>
      <c r="HXR4" s="104"/>
      <c r="HXS4" s="104"/>
      <c r="HXT4" s="104"/>
      <c r="HXU4" s="104"/>
      <c r="HXV4" s="104"/>
      <c r="HXW4" s="104"/>
      <c r="HXX4" s="104"/>
      <c r="HXY4" s="104"/>
      <c r="HXZ4" s="104"/>
      <c r="HYA4" s="104"/>
      <c r="HYB4" s="104"/>
      <c r="HYC4" s="104"/>
      <c r="HYD4" s="104"/>
      <c r="HYE4" s="104"/>
      <c r="HYF4" s="104"/>
      <c r="HYG4" s="104"/>
      <c r="HYH4" s="104"/>
      <c r="HYI4" s="104"/>
      <c r="HYJ4" s="104"/>
      <c r="HYK4" s="104"/>
      <c r="HYL4" s="104"/>
      <c r="HYM4" s="104"/>
      <c r="HYN4" s="104"/>
      <c r="HYO4" s="104"/>
      <c r="HYP4" s="104"/>
      <c r="HYQ4" s="104"/>
      <c r="HYR4" s="104"/>
      <c r="HYS4" s="104"/>
      <c r="HYT4" s="104"/>
      <c r="HYU4" s="104"/>
      <c r="HYV4" s="104"/>
      <c r="HYW4" s="104"/>
      <c r="HYX4" s="104"/>
      <c r="HYY4" s="104"/>
      <c r="HYZ4" s="104"/>
      <c r="HZA4" s="104"/>
      <c r="HZB4" s="104"/>
      <c r="HZC4" s="104"/>
      <c r="HZD4" s="104"/>
      <c r="HZE4" s="104"/>
      <c r="HZF4" s="104"/>
      <c r="HZG4" s="104"/>
      <c r="HZH4" s="104"/>
      <c r="HZI4" s="104"/>
      <c r="HZJ4" s="104"/>
      <c r="HZK4" s="104"/>
      <c r="HZL4" s="104"/>
      <c r="HZM4" s="104"/>
      <c r="HZN4" s="104"/>
      <c r="HZO4" s="104"/>
      <c r="HZP4" s="104"/>
      <c r="HZQ4" s="104"/>
      <c r="HZR4" s="104"/>
      <c r="HZS4" s="104"/>
      <c r="HZT4" s="104"/>
      <c r="HZU4" s="104"/>
      <c r="HZV4" s="104"/>
      <c r="HZW4" s="104"/>
      <c r="HZX4" s="104"/>
      <c r="HZY4" s="104"/>
      <c r="HZZ4" s="104"/>
      <c r="IAA4" s="104"/>
      <c r="IAB4" s="104"/>
      <c r="IAC4" s="104"/>
      <c r="IAD4" s="104"/>
      <c r="IAE4" s="104"/>
      <c r="IAF4" s="104"/>
      <c r="IAG4" s="104"/>
      <c r="IAH4" s="104"/>
      <c r="IAI4" s="104"/>
      <c r="IAJ4" s="104"/>
      <c r="IAK4" s="104"/>
      <c r="IAL4" s="104"/>
      <c r="IAM4" s="104"/>
      <c r="IAN4" s="104"/>
      <c r="IAO4" s="104"/>
      <c r="IAP4" s="104"/>
      <c r="IAQ4" s="104"/>
      <c r="IAR4" s="104"/>
      <c r="IAS4" s="104"/>
      <c r="IAT4" s="104"/>
      <c r="IAU4" s="104"/>
      <c r="IAV4" s="104"/>
      <c r="IAW4" s="104"/>
      <c r="IAX4" s="104"/>
      <c r="IAY4" s="104"/>
      <c r="IAZ4" s="104"/>
      <c r="IBA4" s="104"/>
      <c r="IBB4" s="104"/>
      <c r="IBC4" s="104"/>
      <c r="IBD4" s="104"/>
      <c r="IBE4" s="104"/>
      <c r="IBF4" s="104"/>
      <c r="IBG4" s="104"/>
      <c r="IBH4" s="104"/>
      <c r="IBI4" s="104"/>
      <c r="IBJ4" s="104"/>
      <c r="IBK4" s="104"/>
      <c r="IBL4" s="104"/>
      <c r="IBM4" s="104"/>
      <c r="IBN4" s="104"/>
      <c r="IBO4" s="104"/>
      <c r="IBP4" s="104"/>
      <c r="IBQ4" s="104"/>
      <c r="IBR4" s="104"/>
      <c r="IBS4" s="104"/>
      <c r="IBT4" s="104"/>
      <c r="IBU4" s="104"/>
      <c r="IBV4" s="104"/>
      <c r="IBW4" s="104"/>
      <c r="IBX4" s="104"/>
      <c r="IBY4" s="104"/>
      <c r="IBZ4" s="104"/>
      <c r="ICA4" s="104"/>
      <c r="ICB4" s="104"/>
      <c r="ICC4" s="104"/>
      <c r="ICD4" s="104"/>
      <c r="ICE4" s="104"/>
      <c r="ICF4" s="104"/>
      <c r="ICG4" s="104"/>
      <c r="ICH4" s="104"/>
      <c r="ICI4" s="104"/>
      <c r="ICJ4" s="104"/>
      <c r="ICK4" s="104"/>
      <c r="ICL4" s="104"/>
      <c r="ICM4" s="104"/>
      <c r="ICN4" s="104"/>
      <c r="ICO4" s="104"/>
      <c r="ICP4" s="104"/>
      <c r="ICQ4" s="104"/>
      <c r="ICR4" s="104"/>
      <c r="ICS4" s="104"/>
      <c r="ICT4" s="104"/>
      <c r="ICU4" s="104"/>
      <c r="ICV4" s="104"/>
      <c r="ICW4" s="104"/>
      <c r="ICX4" s="104"/>
      <c r="ICY4" s="104"/>
      <c r="ICZ4" s="104"/>
      <c r="IDA4" s="104"/>
      <c r="IDB4" s="104"/>
      <c r="IDC4" s="104"/>
      <c r="IDD4" s="104"/>
      <c r="IDE4" s="104"/>
      <c r="IDF4" s="104"/>
      <c r="IDG4" s="104"/>
      <c r="IDH4" s="104"/>
      <c r="IDI4" s="104"/>
      <c r="IDJ4" s="104"/>
      <c r="IDK4" s="104"/>
      <c r="IDL4" s="104"/>
      <c r="IDM4" s="104"/>
      <c r="IDN4" s="104"/>
      <c r="IDO4" s="104"/>
      <c r="IDP4" s="104"/>
      <c r="IDQ4" s="104"/>
      <c r="IDR4" s="104"/>
      <c r="IDS4" s="104"/>
      <c r="IDT4" s="104"/>
      <c r="IDU4" s="104"/>
      <c r="IDV4" s="104"/>
      <c r="IDW4" s="104"/>
      <c r="IDX4" s="104"/>
      <c r="IDY4" s="104"/>
      <c r="IDZ4" s="104"/>
      <c r="IEA4" s="104"/>
      <c r="IEB4" s="104"/>
      <c r="IEC4" s="104"/>
      <c r="IED4" s="104"/>
      <c r="IEE4" s="104"/>
      <c r="IEF4" s="104"/>
      <c r="IEG4" s="104"/>
      <c r="IEH4" s="104"/>
      <c r="IEI4" s="104"/>
      <c r="IEJ4" s="104"/>
      <c r="IEK4" s="104"/>
      <c r="IEL4" s="104"/>
      <c r="IEM4" s="104"/>
      <c r="IEN4" s="104"/>
      <c r="IEO4" s="104"/>
      <c r="IEP4" s="104"/>
      <c r="IEQ4" s="104"/>
      <c r="IER4" s="104"/>
      <c r="IES4" s="104"/>
      <c r="IET4" s="104"/>
      <c r="IEU4" s="104"/>
      <c r="IEV4" s="104"/>
      <c r="IEW4" s="104"/>
      <c r="IEX4" s="104"/>
      <c r="IEY4" s="104"/>
      <c r="IEZ4" s="104"/>
      <c r="IFA4" s="104"/>
      <c r="IFB4" s="104"/>
      <c r="IFC4" s="104"/>
      <c r="IFD4" s="104"/>
      <c r="IFE4" s="104"/>
      <c r="IFF4" s="104"/>
      <c r="IFG4" s="104"/>
      <c r="IFH4" s="104"/>
      <c r="IFI4" s="104"/>
      <c r="IFJ4" s="104"/>
      <c r="IFK4" s="104"/>
      <c r="IFL4" s="104"/>
      <c r="IFM4" s="104"/>
      <c r="IFN4" s="104"/>
      <c r="IFO4" s="104"/>
      <c r="IFP4" s="104"/>
      <c r="IFQ4" s="104"/>
      <c r="IFR4" s="104"/>
      <c r="IFS4" s="104"/>
      <c r="IFT4" s="104"/>
      <c r="IFU4" s="104"/>
      <c r="IFV4" s="104"/>
      <c r="IFW4" s="104"/>
      <c r="IFX4" s="104"/>
      <c r="IFY4" s="104"/>
      <c r="IFZ4" s="104"/>
      <c r="IGA4" s="104"/>
      <c r="IGB4" s="104"/>
      <c r="IGC4" s="104"/>
      <c r="IGD4" s="104"/>
      <c r="IGE4" s="104"/>
      <c r="IGF4" s="104"/>
      <c r="IGG4" s="104"/>
      <c r="IGH4" s="104"/>
      <c r="IGI4" s="104"/>
      <c r="IGJ4" s="104"/>
      <c r="IGK4" s="104"/>
      <c r="IGL4" s="104"/>
      <c r="IGM4" s="104"/>
      <c r="IGN4" s="104"/>
      <c r="IGO4" s="104"/>
      <c r="IGP4" s="104"/>
      <c r="IGQ4" s="104"/>
      <c r="IGR4" s="104"/>
      <c r="IGS4" s="104"/>
      <c r="IGT4" s="104"/>
      <c r="IGU4" s="104"/>
      <c r="IGV4" s="104"/>
      <c r="IGW4" s="104"/>
      <c r="IGX4" s="104"/>
      <c r="IGY4" s="104"/>
      <c r="IGZ4" s="104"/>
      <c r="IHA4" s="104"/>
      <c r="IHB4" s="104"/>
      <c r="IHC4" s="104"/>
      <c r="IHD4" s="104"/>
      <c r="IHE4" s="104"/>
      <c r="IHF4" s="104"/>
      <c r="IHG4" s="104"/>
      <c r="IHH4" s="104"/>
      <c r="IHI4" s="104"/>
      <c r="IHJ4" s="104"/>
      <c r="IHK4" s="104"/>
      <c r="IHL4" s="104"/>
      <c r="IHM4" s="104"/>
      <c r="IHN4" s="104"/>
      <c r="IHO4" s="104"/>
      <c r="IHP4" s="104"/>
      <c r="IHQ4" s="104"/>
      <c r="IHR4" s="104"/>
      <c r="IHS4" s="104"/>
      <c r="IHT4" s="104"/>
      <c r="IHU4" s="104"/>
      <c r="IHV4" s="104"/>
      <c r="IHW4" s="104"/>
      <c r="IHX4" s="104"/>
      <c r="IHY4" s="104"/>
      <c r="IHZ4" s="104"/>
      <c r="IIA4" s="104"/>
      <c r="IIB4" s="104"/>
      <c r="IIC4" s="104"/>
      <c r="IID4" s="104"/>
      <c r="IIE4" s="104"/>
      <c r="IIF4" s="104"/>
      <c r="IIG4" s="104"/>
      <c r="IIH4" s="104"/>
      <c r="III4" s="104"/>
      <c r="IIJ4" s="104"/>
      <c r="IIK4" s="104"/>
      <c r="IIL4" s="104"/>
      <c r="IIM4" s="104"/>
      <c r="IIN4" s="104"/>
      <c r="IIO4" s="104"/>
      <c r="IIP4" s="104"/>
      <c r="IIQ4" s="104"/>
      <c r="IIR4" s="104"/>
      <c r="IIS4" s="104"/>
      <c r="IIT4" s="104"/>
      <c r="IIU4" s="104"/>
      <c r="IIV4" s="104"/>
      <c r="IIW4" s="104"/>
      <c r="IIX4" s="104"/>
      <c r="IIY4" s="104"/>
      <c r="IIZ4" s="104"/>
      <c r="IJA4" s="104"/>
      <c r="IJB4" s="104"/>
      <c r="IJC4" s="104"/>
      <c r="IJD4" s="104"/>
      <c r="IJE4" s="104"/>
      <c r="IJF4" s="104"/>
      <c r="IJG4" s="104"/>
      <c r="IJH4" s="104"/>
      <c r="IJI4" s="104"/>
      <c r="IJJ4" s="104"/>
      <c r="IJK4" s="104"/>
      <c r="IJL4" s="104"/>
      <c r="IJM4" s="104"/>
      <c r="IJN4" s="104"/>
      <c r="IJO4" s="104"/>
      <c r="IJP4" s="104"/>
      <c r="IJQ4" s="104"/>
      <c r="IJR4" s="104"/>
      <c r="IJS4" s="104"/>
      <c r="IJT4" s="104"/>
      <c r="IJU4" s="104"/>
      <c r="IJV4" s="104"/>
      <c r="IJW4" s="104"/>
      <c r="IJX4" s="104"/>
      <c r="IJY4" s="104"/>
      <c r="IJZ4" s="104"/>
      <c r="IKA4" s="104"/>
      <c r="IKB4" s="104"/>
      <c r="IKC4" s="104"/>
      <c r="IKD4" s="104"/>
      <c r="IKE4" s="104"/>
      <c r="IKF4" s="104"/>
      <c r="IKG4" s="104"/>
      <c r="IKH4" s="104"/>
      <c r="IKI4" s="104"/>
      <c r="IKJ4" s="104"/>
      <c r="IKK4" s="104"/>
      <c r="IKL4" s="104"/>
      <c r="IKM4" s="104"/>
      <c r="IKN4" s="104"/>
      <c r="IKO4" s="104"/>
      <c r="IKP4" s="104"/>
      <c r="IKQ4" s="104"/>
      <c r="IKR4" s="104"/>
      <c r="IKS4" s="104"/>
      <c r="IKT4" s="104"/>
      <c r="IKU4" s="104"/>
      <c r="IKV4" s="104"/>
      <c r="IKW4" s="104"/>
      <c r="IKX4" s="104"/>
      <c r="IKY4" s="104"/>
      <c r="IKZ4" s="104"/>
      <c r="ILA4" s="104"/>
      <c r="ILB4" s="104"/>
      <c r="ILC4" s="104"/>
      <c r="ILD4" s="104"/>
      <c r="ILE4" s="104"/>
      <c r="ILF4" s="104"/>
      <c r="ILG4" s="104"/>
      <c r="ILH4" s="104"/>
      <c r="ILI4" s="104"/>
      <c r="ILJ4" s="104"/>
      <c r="ILK4" s="104"/>
      <c r="ILL4" s="104"/>
      <c r="ILM4" s="104"/>
      <c r="ILN4" s="104"/>
      <c r="ILO4" s="104"/>
      <c r="ILP4" s="104"/>
      <c r="ILQ4" s="104"/>
      <c r="ILR4" s="104"/>
      <c r="ILS4" s="104"/>
      <c r="ILT4" s="104"/>
      <c r="ILU4" s="104"/>
      <c r="ILV4" s="104"/>
      <c r="ILW4" s="104"/>
      <c r="ILX4" s="104"/>
      <c r="ILY4" s="104"/>
      <c r="ILZ4" s="104"/>
      <c r="IMA4" s="104"/>
      <c r="IMB4" s="104"/>
      <c r="IMC4" s="104"/>
      <c r="IMD4" s="104"/>
      <c r="IME4" s="104"/>
      <c r="IMF4" s="104"/>
      <c r="IMG4" s="104"/>
      <c r="IMH4" s="104"/>
      <c r="IMI4" s="104"/>
      <c r="IMJ4" s="104"/>
      <c r="IMK4" s="104"/>
      <c r="IML4" s="104"/>
      <c r="IMM4" s="104"/>
      <c r="IMN4" s="104"/>
      <c r="IMO4" s="104"/>
      <c r="IMP4" s="104"/>
      <c r="IMQ4" s="104"/>
      <c r="IMR4" s="104"/>
      <c r="IMS4" s="104"/>
      <c r="IMT4" s="104"/>
      <c r="IMU4" s="104"/>
      <c r="IMV4" s="104"/>
      <c r="IMW4" s="104"/>
      <c r="IMX4" s="104"/>
      <c r="IMY4" s="104"/>
      <c r="IMZ4" s="104"/>
      <c r="INA4" s="104"/>
      <c r="INB4" s="104"/>
      <c r="INC4" s="104"/>
      <c r="IND4" s="104"/>
      <c r="INE4" s="104"/>
      <c r="INF4" s="104"/>
      <c r="ING4" s="104"/>
      <c r="INH4" s="104"/>
      <c r="INI4" s="104"/>
      <c r="INJ4" s="104"/>
      <c r="INK4" s="104"/>
      <c r="INL4" s="104"/>
      <c r="INM4" s="104"/>
      <c r="INN4" s="104"/>
      <c r="INO4" s="104"/>
      <c r="INP4" s="104"/>
      <c r="INQ4" s="104"/>
      <c r="INR4" s="104"/>
      <c r="INS4" s="104"/>
      <c r="INT4" s="104"/>
      <c r="INU4" s="104"/>
      <c r="INV4" s="104"/>
      <c r="INW4" s="104"/>
      <c r="INX4" s="104"/>
      <c r="INY4" s="104"/>
      <c r="INZ4" s="104"/>
      <c r="IOA4" s="104"/>
      <c r="IOB4" s="104"/>
      <c r="IOC4" s="104"/>
      <c r="IOD4" s="104"/>
      <c r="IOE4" s="104"/>
      <c r="IOF4" s="104"/>
      <c r="IOG4" s="104"/>
      <c r="IOH4" s="104"/>
      <c r="IOI4" s="104"/>
      <c r="IOJ4" s="104"/>
      <c r="IOK4" s="104"/>
      <c r="IOL4" s="104"/>
      <c r="IOM4" s="104"/>
      <c r="ION4" s="104"/>
      <c r="IOO4" s="104"/>
      <c r="IOP4" s="104"/>
      <c r="IOQ4" s="104"/>
      <c r="IOR4" s="104"/>
      <c r="IOS4" s="104"/>
      <c r="IOT4" s="104"/>
      <c r="IOU4" s="104"/>
      <c r="IOV4" s="104"/>
      <c r="IOW4" s="104"/>
      <c r="IOX4" s="104"/>
      <c r="IOY4" s="104"/>
      <c r="IOZ4" s="104"/>
      <c r="IPA4" s="104"/>
      <c r="IPB4" s="104"/>
      <c r="IPC4" s="104"/>
      <c r="IPD4" s="104"/>
      <c r="IPE4" s="104"/>
      <c r="IPF4" s="104"/>
      <c r="IPG4" s="104"/>
      <c r="IPH4" s="104"/>
      <c r="IPI4" s="104"/>
      <c r="IPJ4" s="104"/>
      <c r="IPK4" s="104"/>
      <c r="IPL4" s="104"/>
      <c r="IPM4" s="104"/>
      <c r="IPN4" s="104"/>
      <c r="IPO4" s="104"/>
      <c r="IPP4" s="104"/>
      <c r="IPQ4" s="104"/>
      <c r="IPR4" s="104"/>
      <c r="IPS4" s="104"/>
      <c r="IPT4" s="104"/>
      <c r="IPU4" s="104"/>
      <c r="IPV4" s="104"/>
      <c r="IPW4" s="104"/>
      <c r="IPX4" s="104"/>
      <c r="IPY4" s="104"/>
      <c r="IPZ4" s="104"/>
      <c r="IQA4" s="104"/>
      <c r="IQB4" s="104"/>
      <c r="IQC4" s="104"/>
      <c r="IQD4" s="104"/>
      <c r="IQE4" s="104"/>
      <c r="IQF4" s="104"/>
      <c r="IQG4" s="104"/>
      <c r="IQH4" s="104"/>
      <c r="IQI4" s="104"/>
      <c r="IQJ4" s="104"/>
      <c r="IQK4" s="104"/>
      <c r="IQL4" s="104"/>
      <c r="IQM4" s="104"/>
      <c r="IQN4" s="104"/>
      <c r="IQO4" s="104"/>
      <c r="IQP4" s="104"/>
      <c r="IQQ4" s="104"/>
      <c r="IQR4" s="104"/>
      <c r="IQS4" s="104"/>
      <c r="IQT4" s="104"/>
      <c r="IQU4" s="104"/>
      <c r="IQV4" s="104"/>
      <c r="IQW4" s="104"/>
      <c r="IQX4" s="104"/>
      <c r="IQY4" s="104"/>
      <c r="IQZ4" s="104"/>
      <c r="IRA4" s="104"/>
      <c r="IRB4" s="104"/>
      <c r="IRC4" s="104"/>
      <c r="IRD4" s="104"/>
      <c r="IRE4" s="104"/>
      <c r="IRF4" s="104"/>
      <c r="IRG4" s="104"/>
      <c r="IRH4" s="104"/>
      <c r="IRI4" s="104"/>
      <c r="IRJ4" s="104"/>
      <c r="IRK4" s="104"/>
      <c r="IRL4" s="104"/>
      <c r="IRM4" s="104"/>
      <c r="IRN4" s="104"/>
      <c r="IRO4" s="104"/>
      <c r="IRP4" s="104"/>
      <c r="IRQ4" s="104"/>
      <c r="IRR4" s="104"/>
      <c r="IRS4" s="104"/>
      <c r="IRT4" s="104"/>
      <c r="IRU4" s="104"/>
      <c r="IRV4" s="104"/>
      <c r="IRW4" s="104"/>
      <c r="IRX4" s="104"/>
      <c r="IRY4" s="104"/>
      <c r="IRZ4" s="104"/>
      <c r="ISA4" s="104"/>
      <c r="ISB4" s="104"/>
      <c r="ISC4" s="104"/>
      <c r="ISD4" s="104"/>
      <c r="ISE4" s="104"/>
      <c r="ISF4" s="104"/>
      <c r="ISG4" s="104"/>
      <c r="ISH4" s="104"/>
      <c r="ISI4" s="104"/>
      <c r="ISJ4" s="104"/>
      <c r="ISK4" s="104"/>
      <c r="ISL4" s="104"/>
      <c r="ISM4" s="104"/>
      <c r="ISN4" s="104"/>
      <c r="ISO4" s="104"/>
      <c r="ISP4" s="104"/>
      <c r="ISQ4" s="104"/>
      <c r="ISR4" s="104"/>
      <c r="ISS4" s="104"/>
      <c r="IST4" s="104"/>
      <c r="ISU4" s="104"/>
      <c r="ISV4" s="104"/>
      <c r="ISW4" s="104"/>
      <c r="ISX4" s="104"/>
      <c r="ISY4" s="104"/>
      <c r="ISZ4" s="104"/>
      <c r="ITA4" s="104"/>
      <c r="ITB4" s="104"/>
      <c r="ITC4" s="104"/>
      <c r="ITD4" s="104"/>
      <c r="ITE4" s="104"/>
      <c r="ITF4" s="104"/>
      <c r="ITG4" s="104"/>
      <c r="ITH4" s="104"/>
      <c r="ITI4" s="104"/>
      <c r="ITJ4" s="104"/>
      <c r="ITK4" s="104"/>
      <c r="ITL4" s="104"/>
      <c r="ITM4" s="104"/>
      <c r="ITN4" s="104"/>
      <c r="ITO4" s="104"/>
      <c r="ITP4" s="104"/>
      <c r="ITQ4" s="104"/>
      <c r="ITR4" s="104"/>
      <c r="ITS4" s="104"/>
      <c r="ITT4" s="104"/>
      <c r="ITU4" s="104"/>
      <c r="ITV4" s="104"/>
      <c r="ITW4" s="104"/>
      <c r="ITX4" s="104"/>
      <c r="ITY4" s="104"/>
      <c r="ITZ4" s="104"/>
      <c r="IUA4" s="104"/>
      <c r="IUB4" s="104"/>
      <c r="IUC4" s="104"/>
      <c r="IUD4" s="104"/>
      <c r="IUE4" s="104"/>
      <c r="IUF4" s="104"/>
      <c r="IUG4" s="104"/>
      <c r="IUH4" s="104"/>
      <c r="IUI4" s="104"/>
      <c r="IUJ4" s="104"/>
      <c r="IUK4" s="104"/>
      <c r="IUL4" s="104"/>
      <c r="IUM4" s="104"/>
      <c r="IUN4" s="104"/>
      <c r="IUO4" s="104"/>
      <c r="IUP4" s="104"/>
      <c r="IUQ4" s="104"/>
      <c r="IUR4" s="104"/>
      <c r="IUS4" s="104"/>
      <c r="IUT4" s="104"/>
      <c r="IUU4" s="104"/>
      <c r="IUV4" s="104"/>
      <c r="IUW4" s="104"/>
      <c r="IUX4" s="104"/>
      <c r="IUY4" s="104"/>
      <c r="IUZ4" s="104"/>
      <c r="IVA4" s="104"/>
      <c r="IVB4" s="104"/>
      <c r="IVC4" s="104"/>
      <c r="IVD4" s="104"/>
      <c r="IVE4" s="104"/>
      <c r="IVF4" s="104"/>
      <c r="IVG4" s="104"/>
      <c r="IVH4" s="104"/>
      <c r="IVI4" s="104"/>
      <c r="IVJ4" s="104"/>
      <c r="IVK4" s="104"/>
      <c r="IVL4" s="104"/>
      <c r="IVM4" s="104"/>
      <c r="IVN4" s="104"/>
      <c r="IVO4" s="104"/>
      <c r="IVP4" s="104"/>
      <c r="IVQ4" s="104"/>
      <c r="IVR4" s="104"/>
      <c r="IVS4" s="104"/>
      <c r="IVT4" s="104"/>
      <c r="IVU4" s="104"/>
      <c r="IVV4" s="104"/>
      <c r="IVW4" s="104"/>
      <c r="IVX4" s="104"/>
      <c r="IVY4" s="104"/>
      <c r="IVZ4" s="104"/>
      <c r="IWA4" s="104"/>
      <c r="IWB4" s="104"/>
      <c r="IWC4" s="104"/>
      <c r="IWD4" s="104"/>
      <c r="IWE4" s="104"/>
      <c r="IWF4" s="104"/>
      <c r="IWG4" s="104"/>
      <c r="IWH4" s="104"/>
      <c r="IWI4" s="104"/>
      <c r="IWJ4" s="104"/>
      <c r="IWK4" s="104"/>
      <c r="IWL4" s="104"/>
      <c r="IWM4" s="104"/>
      <c r="IWN4" s="104"/>
      <c r="IWO4" s="104"/>
      <c r="IWP4" s="104"/>
      <c r="IWQ4" s="104"/>
      <c r="IWR4" s="104"/>
      <c r="IWS4" s="104"/>
      <c r="IWT4" s="104"/>
      <c r="IWU4" s="104"/>
      <c r="IWV4" s="104"/>
      <c r="IWW4" s="104"/>
      <c r="IWX4" s="104"/>
      <c r="IWY4" s="104"/>
      <c r="IWZ4" s="104"/>
      <c r="IXA4" s="104"/>
      <c r="IXB4" s="104"/>
      <c r="IXC4" s="104"/>
      <c r="IXD4" s="104"/>
      <c r="IXE4" s="104"/>
      <c r="IXF4" s="104"/>
      <c r="IXG4" s="104"/>
      <c r="IXH4" s="104"/>
      <c r="IXI4" s="104"/>
      <c r="IXJ4" s="104"/>
      <c r="IXK4" s="104"/>
      <c r="IXL4" s="104"/>
      <c r="IXM4" s="104"/>
      <c r="IXN4" s="104"/>
      <c r="IXO4" s="104"/>
      <c r="IXP4" s="104"/>
      <c r="IXQ4" s="104"/>
      <c r="IXR4" s="104"/>
      <c r="IXS4" s="104"/>
      <c r="IXT4" s="104"/>
      <c r="IXU4" s="104"/>
      <c r="IXV4" s="104"/>
      <c r="IXW4" s="104"/>
      <c r="IXX4" s="104"/>
      <c r="IXY4" s="104"/>
      <c r="IXZ4" s="104"/>
      <c r="IYA4" s="104"/>
      <c r="IYB4" s="104"/>
      <c r="IYC4" s="104"/>
      <c r="IYD4" s="104"/>
      <c r="IYE4" s="104"/>
      <c r="IYF4" s="104"/>
      <c r="IYG4" s="104"/>
      <c r="IYH4" s="104"/>
      <c r="IYI4" s="104"/>
      <c r="IYJ4" s="104"/>
      <c r="IYK4" s="104"/>
      <c r="IYL4" s="104"/>
      <c r="IYM4" s="104"/>
      <c r="IYN4" s="104"/>
      <c r="IYO4" s="104"/>
      <c r="IYP4" s="104"/>
      <c r="IYQ4" s="104"/>
      <c r="IYR4" s="104"/>
      <c r="IYS4" s="104"/>
      <c r="IYT4" s="104"/>
      <c r="IYU4" s="104"/>
      <c r="IYV4" s="104"/>
      <c r="IYW4" s="104"/>
      <c r="IYX4" s="104"/>
      <c r="IYY4" s="104"/>
      <c r="IYZ4" s="104"/>
      <c r="IZA4" s="104"/>
      <c r="IZB4" s="104"/>
      <c r="IZC4" s="104"/>
      <c r="IZD4" s="104"/>
      <c r="IZE4" s="104"/>
      <c r="IZF4" s="104"/>
      <c r="IZG4" s="104"/>
      <c r="IZH4" s="104"/>
      <c r="IZI4" s="104"/>
      <c r="IZJ4" s="104"/>
      <c r="IZK4" s="104"/>
      <c r="IZL4" s="104"/>
      <c r="IZM4" s="104"/>
      <c r="IZN4" s="104"/>
      <c r="IZO4" s="104"/>
      <c r="IZP4" s="104"/>
      <c r="IZQ4" s="104"/>
      <c r="IZR4" s="104"/>
      <c r="IZS4" s="104"/>
      <c r="IZT4" s="104"/>
      <c r="IZU4" s="104"/>
      <c r="IZV4" s="104"/>
      <c r="IZW4" s="104"/>
      <c r="IZX4" s="104"/>
      <c r="IZY4" s="104"/>
      <c r="IZZ4" s="104"/>
      <c r="JAA4" s="104"/>
      <c r="JAB4" s="104"/>
      <c r="JAC4" s="104"/>
      <c r="JAD4" s="104"/>
      <c r="JAE4" s="104"/>
      <c r="JAF4" s="104"/>
      <c r="JAG4" s="104"/>
      <c r="JAH4" s="104"/>
      <c r="JAI4" s="104"/>
      <c r="JAJ4" s="104"/>
      <c r="JAK4" s="104"/>
      <c r="JAL4" s="104"/>
      <c r="JAM4" s="104"/>
      <c r="JAN4" s="104"/>
      <c r="JAO4" s="104"/>
      <c r="JAP4" s="104"/>
      <c r="JAQ4" s="104"/>
      <c r="JAR4" s="104"/>
      <c r="JAS4" s="104"/>
      <c r="JAT4" s="104"/>
      <c r="JAU4" s="104"/>
      <c r="JAV4" s="104"/>
      <c r="JAW4" s="104"/>
      <c r="JAX4" s="104"/>
      <c r="JAY4" s="104"/>
      <c r="JAZ4" s="104"/>
      <c r="JBA4" s="104"/>
      <c r="JBB4" s="104"/>
      <c r="JBC4" s="104"/>
      <c r="JBD4" s="104"/>
      <c r="JBE4" s="104"/>
      <c r="JBF4" s="104"/>
      <c r="JBG4" s="104"/>
      <c r="JBH4" s="104"/>
      <c r="JBI4" s="104"/>
      <c r="JBJ4" s="104"/>
      <c r="JBK4" s="104"/>
      <c r="JBL4" s="104"/>
      <c r="JBM4" s="104"/>
      <c r="JBN4" s="104"/>
      <c r="JBO4" s="104"/>
      <c r="JBP4" s="104"/>
      <c r="JBQ4" s="104"/>
      <c r="JBR4" s="104"/>
      <c r="JBS4" s="104"/>
      <c r="JBT4" s="104"/>
      <c r="JBU4" s="104"/>
      <c r="JBV4" s="104"/>
      <c r="JBW4" s="104"/>
      <c r="JBX4" s="104"/>
      <c r="JBY4" s="104"/>
      <c r="JBZ4" s="104"/>
      <c r="JCA4" s="104"/>
      <c r="JCB4" s="104"/>
      <c r="JCC4" s="104"/>
      <c r="JCD4" s="104"/>
      <c r="JCE4" s="104"/>
      <c r="JCF4" s="104"/>
      <c r="JCG4" s="104"/>
      <c r="JCH4" s="104"/>
      <c r="JCI4" s="104"/>
      <c r="JCJ4" s="104"/>
      <c r="JCK4" s="104"/>
      <c r="JCL4" s="104"/>
      <c r="JCM4" s="104"/>
      <c r="JCN4" s="104"/>
      <c r="JCO4" s="104"/>
      <c r="JCP4" s="104"/>
      <c r="JCQ4" s="104"/>
      <c r="JCR4" s="104"/>
      <c r="JCS4" s="104"/>
      <c r="JCT4" s="104"/>
      <c r="JCU4" s="104"/>
      <c r="JCV4" s="104"/>
      <c r="JCW4" s="104"/>
      <c r="JCX4" s="104"/>
      <c r="JCY4" s="104"/>
      <c r="JCZ4" s="104"/>
      <c r="JDA4" s="104"/>
      <c r="JDB4" s="104"/>
      <c r="JDC4" s="104"/>
      <c r="JDD4" s="104"/>
      <c r="JDE4" s="104"/>
      <c r="JDF4" s="104"/>
      <c r="JDG4" s="104"/>
      <c r="JDH4" s="104"/>
      <c r="JDI4" s="104"/>
      <c r="JDJ4" s="104"/>
      <c r="JDK4" s="104"/>
      <c r="JDL4" s="104"/>
      <c r="JDM4" s="104"/>
      <c r="JDN4" s="104"/>
      <c r="JDO4" s="104"/>
      <c r="JDP4" s="104"/>
      <c r="JDQ4" s="104"/>
      <c r="JDR4" s="104"/>
      <c r="JDS4" s="104"/>
      <c r="JDT4" s="104"/>
      <c r="JDU4" s="104"/>
      <c r="JDV4" s="104"/>
      <c r="JDW4" s="104"/>
      <c r="JDX4" s="104"/>
      <c r="JDY4" s="104"/>
      <c r="JDZ4" s="104"/>
      <c r="JEA4" s="104"/>
      <c r="JEB4" s="104"/>
      <c r="JEC4" s="104"/>
      <c r="JED4" s="104"/>
      <c r="JEE4" s="104"/>
      <c r="JEF4" s="104"/>
      <c r="JEG4" s="104"/>
      <c r="JEH4" s="104"/>
      <c r="JEI4" s="104"/>
      <c r="JEJ4" s="104"/>
      <c r="JEK4" s="104"/>
      <c r="JEL4" s="104"/>
      <c r="JEM4" s="104"/>
      <c r="JEN4" s="104"/>
      <c r="JEO4" s="104"/>
      <c r="JEP4" s="104"/>
      <c r="JEQ4" s="104"/>
      <c r="JER4" s="104"/>
      <c r="JES4" s="104"/>
      <c r="JET4" s="104"/>
      <c r="JEU4" s="104"/>
      <c r="JEV4" s="104"/>
      <c r="JEW4" s="104"/>
      <c r="JEX4" s="104"/>
      <c r="JEY4" s="104"/>
      <c r="JEZ4" s="104"/>
      <c r="JFA4" s="104"/>
      <c r="JFB4" s="104"/>
      <c r="JFC4" s="104"/>
      <c r="JFD4" s="104"/>
      <c r="JFE4" s="104"/>
      <c r="JFF4" s="104"/>
      <c r="JFG4" s="104"/>
      <c r="JFH4" s="104"/>
      <c r="JFI4" s="104"/>
      <c r="JFJ4" s="104"/>
      <c r="JFK4" s="104"/>
      <c r="JFL4" s="104"/>
      <c r="JFM4" s="104"/>
      <c r="JFN4" s="104"/>
      <c r="JFO4" s="104"/>
      <c r="JFP4" s="104"/>
      <c r="JFQ4" s="104"/>
      <c r="JFR4" s="104"/>
      <c r="JFS4" s="104"/>
      <c r="JFT4" s="104"/>
      <c r="JFU4" s="104"/>
      <c r="JFV4" s="104"/>
      <c r="JFW4" s="104"/>
      <c r="JFX4" s="104"/>
      <c r="JFY4" s="104"/>
      <c r="JFZ4" s="104"/>
      <c r="JGA4" s="104"/>
      <c r="JGB4" s="104"/>
      <c r="JGC4" s="104"/>
      <c r="JGD4" s="104"/>
      <c r="JGE4" s="104"/>
      <c r="JGF4" s="104"/>
      <c r="JGG4" s="104"/>
      <c r="JGH4" s="104"/>
      <c r="JGI4" s="104"/>
      <c r="JGJ4" s="104"/>
      <c r="JGK4" s="104"/>
      <c r="JGL4" s="104"/>
      <c r="JGM4" s="104"/>
      <c r="JGN4" s="104"/>
      <c r="JGO4" s="104"/>
      <c r="JGP4" s="104"/>
      <c r="JGQ4" s="104"/>
      <c r="JGR4" s="104"/>
      <c r="JGS4" s="104"/>
      <c r="JGT4" s="104"/>
      <c r="JGU4" s="104"/>
      <c r="JGV4" s="104"/>
      <c r="JGW4" s="104"/>
      <c r="JGX4" s="104"/>
      <c r="JGY4" s="104"/>
      <c r="JGZ4" s="104"/>
      <c r="JHA4" s="104"/>
      <c r="JHB4" s="104"/>
      <c r="JHC4" s="104"/>
      <c r="JHD4" s="104"/>
      <c r="JHE4" s="104"/>
      <c r="JHF4" s="104"/>
      <c r="JHG4" s="104"/>
      <c r="JHH4" s="104"/>
      <c r="JHI4" s="104"/>
      <c r="JHJ4" s="104"/>
      <c r="JHK4" s="104"/>
      <c r="JHL4" s="104"/>
      <c r="JHM4" s="104"/>
      <c r="JHN4" s="104"/>
      <c r="JHO4" s="104"/>
      <c r="JHP4" s="104"/>
      <c r="JHQ4" s="104"/>
      <c r="JHR4" s="104"/>
      <c r="JHS4" s="104"/>
      <c r="JHT4" s="104"/>
      <c r="JHU4" s="104"/>
      <c r="JHV4" s="104"/>
      <c r="JHW4" s="104"/>
      <c r="JHX4" s="104"/>
      <c r="JHY4" s="104"/>
      <c r="JHZ4" s="104"/>
      <c r="JIA4" s="104"/>
      <c r="JIB4" s="104"/>
      <c r="JIC4" s="104"/>
      <c r="JID4" s="104"/>
      <c r="JIE4" s="104"/>
      <c r="JIF4" s="104"/>
      <c r="JIG4" s="104"/>
      <c r="JIH4" s="104"/>
      <c r="JII4" s="104"/>
      <c r="JIJ4" s="104"/>
      <c r="JIK4" s="104"/>
      <c r="JIL4" s="104"/>
      <c r="JIM4" s="104"/>
      <c r="JIN4" s="104"/>
      <c r="JIO4" s="104"/>
      <c r="JIP4" s="104"/>
      <c r="JIQ4" s="104"/>
      <c r="JIR4" s="104"/>
      <c r="JIS4" s="104"/>
      <c r="JIT4" s="104"/>
      <c r="JIU4" s="104"/>
      <c r="JIV4" s="104"/>
      <c r="JIW4" s="104"/>
      <c r="JIX4" s="104"/>
      <c r="JIY4" s="104"/>
      <c r="JIZ4" s="104"/>
      <c r="JJA4" s="104"/>
      <c r="JJB4" s="104"/>
      <c r="JJC4" s="104"/>
      <c r="JJD4" s="104"/>
      <c r="JJE4" s="104"/>
      <c r="JJF4" s="104"/>
      <c r="JJG4" s="104"/>
      <c r="JJH4" s="104"/>
      <c r="JJI4" s="104"/>
      <c r="JJJ4" s="104"/>
      <c r="JJK4" s="104"/>
      <c r="JJL4" s="104"/>
      <c r="JJM4" s="104"/>
      <c r="JJN4" s="104"/>
      <c r="JJO4" s="104"/>
      <c r="JJP4" s="104"/>
      <c r="JJQ4" s="104"/>
      <c r="JJR4" s="104"/>
      <c r="JJS4" s="104"/>
      <c r="JJT4" s="104"/>
      <c r="JJU4" s="104"/>
      <c r="JJV4" s="104"/>
      <c r="JJW4" s="104"/>
      <c r="JJX4" s="104"/>
      <c r="JJY4" s="104"/>
      <c r="JJZ4" s="104"/>
      <c r="JKA4" s="104"/>
      <c r="JKB4" s="104"/>
      <c r="JKC4" s="104"/>
      <c r="JKD4" s="104"/>
      <c r="JKE4" s="104"/>
      <c r="JKF4" s="104"/>
      <c r="JKG4" s="104"/>
      <c r="JKH4" s="104"/>
      <c r="JKI4" s="104"/>
      <c r="JKJ4" s="104"/>
      <c r="JKK4" s="104"/>
      <c r="JKL4" s="104"/>
      <c r="JKM4" s="104"/>
      <c r="JKN4" s="104"/>
      <c r="JKO4" s="104"/>
      <c r="JKP4" s="104"/>
      <c r="JKQ4" s="104"/>
      <c r="JKR4" s="104"/>
      <c r="JKS4" s="104"/>
      <c r="JKT4" s="104"/>
      <c r="JKU4" s="104"/>
      <c r="JKV4" s="104"/>
      <c r="JKW4" s="104"/>
      <c r="JKX4" s="104"/>
      <c r="JKY4" s="104"/>
      <c r="JKZ4" s="104"/>
      <c r="JLA4" s="104"/>
      <c r="JLB4" s="104"/>
      <c r="JLC4" s="104"/>
      <c r="JLD4" s="104"/>
      <c r="JLE4" s="104"/>
      <c r="JLF4" s="104"/>
      <c r="JLG4" s="104"/>
      <c r="JLH4" s="104"/>
      <c r="JLI4" s="104"/>
      <c r="JLJ4" s="104"/>
      <c r="JLK4" s="104"/>
      <c r="JLL4" s="104"/>
      <c r="JLM4" s="104"/>
      <c r="JLN4" s="104"/>
      <c r="JLO4" s="104"/>
      <c r="JLP4" s="104"/>
      <c r="JLQ4" s="104"/>
      <c r="JLR4" s="104"/>
      <c r="JLS4" s="104"/>
      <c r="JLT4" s="104"/>
      <c r="JLU4" s="104"/>
      <c r="JLV4" s="104"/>
      <c r="JLW4" s="104"/>
      <c r="JLX4" s="104"/>
      <c r="JLY4" s="104"/>
      <c r="JLZ4" s="104"/>
      <c r="JMA4" s="104"/>
      <c r="JMB4" s="104"/>
      <c r="JMC4" s="104"/>
      <c r="JMD4" s="104"/>
      <c r="JME4" s="104"/>
      <c r="JMF4" s="104"/>
      <c r="JMG4" s="104"/>
      <c r="JMH4" s="104"/>
      <c r="JMI4" s="104"/>
      <c r="JMJ4" s="104"/>
      <c r="JMK4" s="104"/>
      <c r="JML4" s="104"/>
      <c r="JMM4" s="104"/>
      <c r="JMN4" s="104"/>
      <c r="JMO4" s="104"/>
      <c r="JMP4" s="104"/>
      <c r="JMQ4" s="104"/>
      <c r="JMR4" s="104"/>
      <c r="JMS4" s="104"/>
      <c r="JMT4" s="104"/>
      <c r="JMU4" s="104"/>
      <c r="JMV4" s="104"/>
      <c r="JMW4" s="104"/>
      <c r="JMX4" s="104"/>
      <c r="JMY4" s="104"/>
      <c r="JMZ4" s="104"/>
      <c r="JNA4" s="104"/>
      <c r="JNB4" s="104"/>
      <c r="JNC4" s="104"/>
      <c r="JND4" s="104"/>
      <c r="JNE4" s="104"/>
      <c r="JNF4" s="104"/>
      <c r="JNG4" s="104"/>
      <c r="JNH4" s="104"/>
      <c r="JNI4" s="104"/>
      <c r="JNJ4" s="104"/>
      <c r="JNK4" s="104"/>
      <c r="JNL4" s="104"/>
      <c r="JNM4" s="104"/>
      <c r="JNN4" s="104"/>
      <c r="JNO4" s="104"/>
      <c r="JNP4" s="104"/>
      <c r="JNQ4" s="104"/>
      <c r="JNR4" s="104"/>
      <c r="JNS4" s="104"/>
      <c r="JNT4" s="104"/>
      <c r="JNU4" s="104"/>
      <c r="JNV4" s="104"/>
      <c r="JNW4" s="104"/>
      <c r="JNX4" s="104"/>
      <c r="JNY4" s="104"/>
      <c r="JNZ4" s="104"/>
      <c r="JOA4" s="104"/>
      <c r="JOB4" s="104"/>
      <c r="JOC4" s="104"/>
      <c r="JOD4" s="104"/>
      <c r="JOE4" s="104"/>
      <c r="JOF4" s="104"/>
      <c r="JOG4" s="104"/>
      <c r="JOH4" s="104"/>
      <c r="JOI4" s="104"/>
      <c r="JOJ4" s="104"/>
      <c r="JOK4" s="104"/>
      <c r="JOL4" s="104"/>
      <c r="JOM4" s="104"/>
      <c r="JON4" s="104"/>
      <c r="JOO4" s="104"/>
      <c r="JOP4" s="104"/>
      <c r="JOQ4" s="104"/>
      <c r="JOR4" s="104"/>
      <c r="JOS4" s="104"/>
      <c r="JOT4" s="104"/>
      <c r="JOU4" s="104"/>
      <c r="JOV4" s="104"/>
      <c r="JOW4" s="104"/>
      <c r="JOX4" s="104"/>
      <c r="JOY4" s="104"/>
      <c r="JOZ4" s="104"/>
      <c r="JPA4" s="104"/>
      <c r="JPB4" s="104"/>
      <c r="JPC4" s="104"/>
      <c r="JPD4" s="104"/>
      <c r="JPE4" s="104"/>
      <c r="JPF4" s="104"/>
      <c r="JPG4" s="104"/>
      <c r="JPH4" s="104"/>
      <c r="JPI4" s="104"/>
      <c r="JPJ4" s="104"/>
      <c r="JPK4" s="104"/>
      <c r="JPL4" s="104"/>
      <c r="JPM4" s="104"/>
      <c r="JPN4" s="104"/>
      <c r="JPO4" s="104"/>
      <c r="JPP4" s="104"/>
      <c r="JPQ4" s="104"/>
      <c r="JPR4" s="104"/>
      <c r="JPS4" s="104"/>
      <c r="JPT4" s="104"/>
      <c r="JPU4" s="104"/>
      <c r="JPV4" s="104"/>
      <c r="JPW4" s="104"/>
      <c r="JPX4" s="104"/>
      <c r="JPY4" s="104"/>
      <c r="JPZ4" s="104"/>
      <c r="JQA4" s="104"/>
      <c r="JQB4" s="104"/>
      <c r="JQC4" s="104"/>
      <c r="JQD4" s="104"/>
      <c r="JQE4" s="104"/>
      <c r="JQF4" s="104"/>
      <c r="JQG4" s="104"/>
      <c r="JQH4" s="104"/>
      <c r="JQI4" s="104"/>
      <c r="JQJ4" s="104"/>
      <c r="JQK4" s="104"/>
      <c r="JQL4" s="104"/>
      <c r="JQM4" s="104"/>
      <c r="JQN4" s="104"/>
      <c r="JQO4" s="104"/>
      <c r="JQP4" s="104"/>
      <c r="JQQ4" s="104"/>
      <c r="JQR4" s="104"/>
      <c r="JQS4" s="104"/>
      <c r="JQT4" s="104"/>
      <c r="JQU4" s="104"/>
      <c r="JQV4" s="104"/>
      <c r="JQW4" s="104"/>
      <c r="JQX4" s="104"/>
      <c r="JQY4" s="104"/>
      <c r="JQZ4" s="104"/>
      <c r="JRA4" s="104"/>
      <c r="JRB4" s="104"/>
      <c r="JRC4" s="104"/>
      <c r="JRD4" s="104"/>
      <c r="JRE4" s="104"/>
      <c r="JRF4" s="104"/>
      <c r="JRG4" s="104"/>
      <c r="JRH4" s="104"/>
      <c r="JRI4" s="104"/>
      <c r="JRJ4" s="104"/>
      <c r="JRK4" s="104"/>
      <c r="JRL4" s="104"/>
      <c r="JRM4" s="104"/>
      <c r="JRN4" s="104"/>
      <c r="JRO4" s="104"/>
      <c r="JRP4" s="104"/>
      <c r="JRQ4" s="104"/>
      <c r="JRR4" s="104"/>
      <c r="JRS4" s="104"/>
      <c r="JRT4" s="104"/>
      <c r="JRU4" s="104"/>
      <c r="JRV4" s="104"/>
      <c r="JRW4" s="104"/>
      <c r="JRX4" s="104"/>
      <c r="JRY4" s="104"/>
      <c r="JRZ4" s="104"/>
      <c r="JSA4" s="104"/>
      <c r="JSB4" s="104"/>
      <c r="JSC4" s="104"/>
      <c r="JSD4" s="104"/>
      <c r="JSE4" s="104"/>
      <c r="JSF4" s="104"/>
      <c r="JSG4" s="104"/>
      <c r="JSH4" s="104"/>
      <c r="JSI4" s="104"/>
      <c r="JSJ4" s="104"/>
      <c r="JSK4" s="104"/>
      <c r="JSL4" s="104"/>
      <c r="JSM4" s="104"/>
      <c r="JSN4" s="104"/>
      <c r="JSO4" s="104"/>
      <c r="JSP4" s="104"/>
      <c r="JSQ4" s="104"/>
      <c r="JSR4" s="104"/>
      <c r="JSS4" s="104"/>
      <c r="JST4" s="104"/>
      <c r="JSU4" s="104"/>
      <c r="JSV4" s="104"/>
      <c r="JSW4" s="104"/>
      <c r="JSX4" s="104"/>
      <c r="JSY4" s="104"/>
      <c r="JSZ4" s="104"/>
      <c r="JTA4" s="104"/>
      <c r="JTB4" s="104"/>
      <c r="JTC4" s="104"/>
      <c r="JTD4" s="104"/>
      <c r="JTE4" s="104"/>
      <c r="JTF4" s="104"/>
      <c r="JTG4" s="104"/>
      <c r="JTH4" s="104"/>
      <c r="JTI4" s="104"/>
      <c r="JTJ4" s="104"/>
      <c r="JTK4" s="104"/>
      <c r="JTL4" s="104"/>
      <c r="JTM4" s="104"/>
      <c r="JTN4" s="104"/>
      <c r="JTO4" s="104"/>
      <c r="JTP4" s="104"/>
      <c r="JTQ4" s="104"/>
      <c r="JTR4" s="104"/>
      <c r="JTS4" s="104"/>
      <c r="JTT4" s="104"/>
      <c r="JTU4" s="104"/>
      <c r="JTV4" s="104"/>
      <c r="JTW4" s="104"/>
      <c r="JTX4" s="104"/>
      <c r="JTY4" s="104"/>
      <c r="JTZ4" s="104"/>
      <c r="JUA4" s="104"/>
      <c r="JUB4" s="104"/>
      <c r="JUC4" s="104"/>
      <c r="JUD4" s="104"/>
      <c r="JUE4" s="104"/>
      <c r="JUF4" s="104"/>
      <c r="JUG4" s="104"/>
      <c r="JUH4" s="104"/>
      <c r="JUI4" s="104"/>
      <c r="JUJ4" s="104"/>
      <c r="JUK4" s="104"/>
      <c r="JUL4" s="104"/>
      <c r="JUM4" s="104"/>
      <c r="JUN4" s="104"/>
      <c r="JUO4" s="104"/>
      <c r="JUP4" s="104"/>
      <c r="JUQ4" s="104"/>
      <c r="JUR4" s="104"/>
      <c r="JUS4" s="104"/>
      <c r="JUT4" s="104"/>
      <c r="JUU4" s="104"/>
      <c r="JUV4" s="104"/>
      <c r="JUW4" s="104"/>
      <c r="JUX4" s="104"/>
      <c r="JUY4" s="104"/>
      <c r="JUZ4" s="104"/>
      <c r="JVA4" s="104"/>
      <c r="JVB4" s="104"/>
      <c r="JVC4" s="104"/>
      <c r="JVD4" s="104"/>
      <c r="JVE4" s="104"/>
      <c r="JVF4" s="104"/>
      <c r="JVG4" s="104"/>
      <c r="JVH4" s="104"/>
      <c r="JVI4" s="104"/>
      <c r="JVJ4" s="104"/>
      <c r="JVK4" s="104"/>
      <c r="JVL4" s="104"/>
      <c r="JVM4" s="104"/>
      <c r="JVN4" s="104"/>
      <c r="JVO4" s="104"/>
      <c r="JVP4" s="104"/>
      <c r="JVQ4" s="104"/>
      <c r="JVR4" s="104"/>
      <c r="JVS4" s="104"/>
      <c r="JVT4" s="104"/>
      <c r="JVU4" s="104"/>
      <c r="JVV4" s="104"/>
      <c r="JVW4" s="104"/>
      <c r="JVX4" s="104"/>
      <c r="JVY4" s="104"/>
      <c r="JVZ4" s="104"/>
      <c r="JWA4" s="104"/>
      <c r="JWB4" s="104"/>
      <c r="JWC4" s="104"/>
      <c r="JWD4" s="104"/>
      <c r="JWE4" s="104"/>
      <c r="JWF4" s="104"/>
      <c r="JWG4" s="104"/>
      <c r="JWH4" s="104"/>
      <c r="JWI4" s="104"/>
      <c r="JWJ4" s="104"/>
      <c r="JWK4" s="104"/>
      <c r="JWL4" s="104"/>
      <c r="JWM4" s="104"/>
      <c r="JWN4" s="104"/>
      <c r="JWO4" s="104"/>
      <c r="JWP4" s="104"/>
      <c r="JWQ4" s="104"/>
      <c r="JWR4" s="104"/>
      <c r="JWS4" s="104"/>
      <c r="JWT4" s="104"/>
      <c r="JWU4" s="104"/>
      <c r="JWV4" s="104"/>
      <c r="JWW4" s="104"/>
      <c r="JWX4" s="104"/>
      <c r="JWY4" s="104"/>
      <c r="JWZ4" s="104"/>
      <c r="JXA4" s="104"/>
      <c r="JXB4" s="104"/>
      <c r="JXC4" s="104"/>
      <c r="JXD4" s="104"/>
      <c r="JXE4" s="104"/>
      <c r="JXF4" s="104"/>
      <c r="JXG4" s="104"/>
      <c r="JXH4" s="104"/>
      <c r="JXI4" s="104"/>
      <c r="JXJ4" s="104"/>
      <c r="JXK4" s="104"/>
      <c r="JXL4" s="104"/>
      <c r="JXM4" s="104"/>
      <c r="JXN4" s="104"/>
      <c r="JXO4" s="104"/>
      <c r="JXP4" s="104"/>
      <c r="JXQ4" s="104"/>
      <c r="JXR4" s="104"/>
      <c r="JXS4" s="104"/>
      <c r="JXT4" s="104"/>
      <c r="JXU4" s="104"/>
      <c r="JXV4" s="104"/>
      <c r="JXW4" s="104"/>
      <c r="JXX4" s="104"/>
      <c r="JXY4" s="104"/>
      <c r="JXZ4" s="104"/>
      <c r="JYA4" s="104"/>
      <c r="JYB4" s="104"/>
      <c r="JYC4" s="104"/>
      <c r="JYD4" s="104"/>
      <c r="JYE4" s="104"/>
      <c r="JYF4" s="104"/>
      <c r="JYG4" s="104"/>
      <c r="JYH4" s="104"/>
      <c r="JYI4" s="104"/>
      <c r="JYJ4" s="104"/>
      <c r="JYK4" s="104"/>
      <c r="JYL4" s="104"/>
      <c r="JYM4" s="104"/>
      <c r="JYN4" s="104"/>
      <c r="JYO4" s="104"/>
      <c r="JYP4" s="104"/>
      <c r="JYQ4" s="104"/>
      <c r="JYR4" s="104"/>
      <c r="JYS4" s="104"/>
      <c r="JYT4" s="104"/>
      <c r="JYU4" s="104"/>
      <c r="JYV4" s="104"/>
      <c r="JYW4" s="104"/>
      <c r="JYX4" s="104"/>
      <c r="JYY4" s="104"/>
      <c r="JYZ4" s="104"/>
      <c r="JZA4" s="104"/>
      <c r="JZB4" s="104"/>
      <c r="JZC4" s="104"/>
      <c r="JZD4" s="104"/>
      <c r="JZE4" s="104"/>
      <c r="JZF4" s="104"/>
      <c r="JZG4" s="104"/>
      <c r="JZH4" s="104"/>
      <c r="JZI4" s="104"/>
      <c r="JZJ4" s="104"/>
      <c r="JZK4" s="104"/>
      <c r="JZL4" s="104"/>
      <c r="JZM4" s="104"/>
      <c r="JZN4" s="104"/>
      <c r="JZO4" s="104"/>
      <c r="JZP4" s="104"/>
      <c r="JZQ4" s="104"/>
      <c r="JZR4" s="104"/>
      <c r="JZS4" s="104"/>
      <c r="JZT4" s="104"/>
      <c r="JZU4" s="104"/>
      <c r="JZV4" s="104"/>
      <c r="JZW4" s="104"/>
      <c r="JZX4" s="104"/>
      <c r="JZY4" s="104"/>
      <c r="JZZ4" s="104"/>
      <c r="KAA4" s="104"/>
      <c r="KAB4" s="104"/>
      <c r="KAC4" s="104"/>
      <c r="KAD4" s="104"/>
      <c r="KAE4" s="104"/>
      <c r="KAF4" s="104"/>
      <c r="KAG4" s="104"/>
      <c r="KAH4" s="104"/>
      <c r="KAI4" s="104"/>
      <c r="KAJ4" s="104"/>
      <c r="KAK4" s="104"/>
      <c r="KAL4" s="104"/>
      <c r="KAM4" s="104"/>
      <c r="KAN4" s="104"/>
      <c r="KAO4" s="104"/>
      <c r="KAP4" s="104"/>
      <c r="KAQ4" s="104"/>
      <c r="KAR4" s="104"/>
      <c r="KAS4" s="104"/>
      <c r="KAT4" s="104"/>
      <c r="KAU4" s="104"/>
      <c r="KAV4" s="104"/>
      <c r="KAW4" s="104"/>
      <c r="KAX4" s="104"/>
      <c r="KAY4" s="104"/>
      <c r="KAZ4" s="104"/>
      <c r="KBA4" s="104"/>
      <c r="KBB4" s="104"/>
      <c r="KBC4" s="104"/>
      <c r="KBD4" s="104"/>
      <c r="KBE4" s="104"/>
      <c r="KBF4" s="104"/>
      <c r="KBG4" s="104"/>
      <c r="KBH4" s="104"/>
      <c r="KBI4" s="104"/>
      <c r="KBJ4" s="104"/>
      <c r="KBK4" s="104"/>
      <c r="KBL4" s="104"/>
      <c r="KBM4" s="104"/>
      <c r="KBN4" s="104"/>
      <c r="KBO4" s="104"/>
      <c r="KBP4" s="104"/>
      <c r="KBQ4" s="104"/>
      <c r="KBR4" s="104"/>
      <c r="KBS4" s="104"/>
      <c r="KBT4" s="104"/>
      <c r="KBU4" s="104"/>
      <c r="KBV4" s="104"/>
      <c r="KBW4" s="104"/>
      <c r="KBX4" s="104"/>
      <c r="KBY4" s="104"/>
      <c r="KBZ4" s="104"/>
      <c r="KCA4" s="104"/>
      <c r="KCB4" s="104"/>
      <c r="KCC4" s="104"/>
      <c r="KCD4" s="104"/>
      <c r="KCE4" s="104"/>
      <c r="KCF4" s="104"/>
      <c r="KCG4" s="104"/>
      <c r="KCH4" s="104"/>
      <c r="KCI4" s="104"/>
      <c r="KCJ4" s="104"/>
      <c r="KCK4" s="104"/>
      <c r="KCL4" s="104"/>
      <c r="KCM4" s="104"/>
      <c r="KCN4" s="104"/>
      <c r="KCO4" s="104"/>
      <c r="KCP4" s="104"/>
      <c r="KCQ4" s="104"/>
      <c r="KCR4" s="104"/>
      <c r="KCS4" s="104"/>
      <c r="KCT4" s="104"/>
      <c r="KCU4" s="104"/>
      <c r="KCV4" s="104"/>
      <c r="KCW4" s="104"/>
      <c r="KCX4" s="104"/>
      <c r="KCY4" s="104"/>
      <c r="KCZ4" s="104"/>
      <c r="KDA4" s="104"/>
      <c r="KDB4" s="104"/>
      <c r="KDC4" s="104"/>
      <c r="KDD4" s="104"/>
      <c r="KDE4" s="104"/>
      <c r="KDF4" s="104"/>
      <c r="KDG4" s="104"/>
      <c r="KDH4" s="104"/>
      <c r="KDI4" s="104"/>
      <c r="KDJ4" s="104"/>
      <c r="KDK4" s="104"/>
      <c r="KDL4" s="104"/>
      <c r="KDM4" s="104"/>
      <c r="KDN4" s="104"/>
      <c r="KDO4" s="104"/>
      <c r="KDP4" s="104"/>
      <c r="KDQ4" s="104"/>
      <c r="KDR4" s="104"/>
      <c r="KDS4" s="104"/>
      <c r="KDT4" s="104"/>
      <c r="KDU4" s="104"/>
      <c r="KDV4" s="104"/>
      <c r="KDW4" s="104"/>
      <c r="KDX4" s="104"/>
      <c r="KDY4" s="104"/>
      <c r="KDZ4" s="104"/>
      <c r="KEA4" s="104"/>
      <c r="KEB4" s="104"/>
      <c r="KEC4" s="104"/>
      <c r="KED4" s="104"/>
      <c r="KEE4" s="104"/>
      <c r="KEF4" s="104"/>
      <c r="KEG4" s="104"/>
      <c r="KEH4" s="104"/>
      <c r="KEI4" s="104"/>
      <c r="KEJ4" s="104"/>
      <c r="KEK4" s="104"/>
      <c r="KEL4" s="104"/>
      <c r="KEM4" s="104"/>
      <c r="KEN4" s="104"/>
      <c r="KEO4" s="104"/>
      <c r="KEP4" s="104"/>
      <c r="KEQ4" s="104"/>
      <c r="KER4" s="104"/>
      <c r="KES4" s="104"/>
      <c r="KET4" s="104"/>
      <c r="KEU4" s="104"/>
      <c r="KEV4" s="104"/>
      <c r="KEW4" s="104"/>
      <c r="KEX4" s="104"/>
      <c r="KEY4" s="104"/>
      <c r="KEZ4" s="104"/>
      <c r="KFA4" s="104"/>
      <c r="KFB4" s="104"/>
      <c r="KFC4" s="104"/>
      <c r="KFD4" s="104"/>
      <c r="KFE4" s="104"/>
      <c r="KFF4" s="104"/>
      <c r="KFG4" s="104"/>
      <c r="KFH4" s="104"/>
      <c r="KFI4" s="104"/>
      <c r="KFJ4" s="104"/>
      <c r="KFK4" s="104"/>
      <c r="KFL4" s="104"/>
      <c r="KFM4" s="104"/>
      <c r="KFN4" s="104"/>
      <c r="KFO4" s="104"/>
      <c r="KFP4" s="104"/>
      <c r="KFQ4" s="104"/>
      <c r="KFR4" s="104"/>
      <c r="KFS4" s="104"/>
      <c r="KFT4" s="104"/>
      <c r="KFU4" s="104"/>
      <c r="KFV4" s="104"/>
      <c r="KFW4" s="104"/>
      <c r="KFX4" s="104"/>
      <c r="KFY4" s="104"/>
      <c r="KFZ4" s="104"/>
      <c r="KGA4" s="104"/>
      <c r="KGB4" s="104"/>
      <c r="KGC4" s="104"/>
      <c r="KGD4" s="104"/>
      <c r="KGE4" s="104"/>
      <c r="KGF4" s="104"/>
      <c r="KGG4" s="104"/>
      <c r="KGH4" s="104"/>
      <c r="KGI4" s="104"/>
      <c r="KGJ4" s="104"/>
      <c r="KGK4" s="104"/>
      <c r="KGL4" s="104"/>
      <c r="KGM4" s="104"/>
      <c r="KGN4" s="104"/>
      <c r="KGO4" s="104"/>
      <c r="KGP4" s="104"/>
      <c r="KGQ4" s="104"/>
      <c r="KGR4" s="104"/>
      <c r="KGS4" s="104"/>
      <c r="KGT4" s="104"/>
      <c r="KGU4" s="104"/>
      <c r="KGV4" s="104"/>
      <c r="KGW4" s="104"/>
      <c r="KGX4" s="104"/>
      <c r="KGY4" s="104"/>
      <c r="KGZ4" s="104"/>
      <c r="KHA4" s="104"/>
      <c r="KHB4" s="104"/>
      <c r="KHC4" s="104"/>
      <c r="KHD4" s="104"/>
      <c r="KHE4" s="104"/>
      <c r="KHF4" s="104"/>
      <c r="KHG4" s="104"/>
      <c r="KHH4" s="104"/>
      <c r="KHI4" s="104"/>
      <c r="KHJ4" s="104"/>
      <c r="KHK4" s="104"/>
      <c r="KHL4" s="104"/>
      <c r="KHM4" s="104"/>
      <c r="KHN4" s="104"/>
      <c r="KHO4" s="104"/>
      <c r="KHP4" s="104"/>
      <c r="KHQ4" s="104"/>
      <c r="KHR4" s="104"/>
      <c r="KHS4" s="104"/>
      <c r="KHT4" s="104"/>
      <c r="KHU4" s="104"/>
      <c r="KHV4" s="104"/>
      <c r="KHW4" s="104"/>
      <c r="KHX4" s="104"/>
      <c r="KHY4" s="104"/>
      <c r="KHZ4" s="104"/>
      <c r="KIA4" s="104"/>
      <c r="KIB4" s="104"/>
      <c r="KIC4" s="104"/>
      <c r="KID4" s="104"/>
      <c r="KIE4" s="104"/>
      <c r="KIF4" s="104"/>
      <c r="KIG4" s="104"/>
      <c r="KIH4" s="104"/>
      <c r="KII4" s="104"/>
      <c r="KIJ4" s="104"/>
      <c r="KIK4" s="104"/>
      <c r="KIL4" s="104"/>
      <c r="KIM4" s="104"/>
      <c r="KIN4" s="104"/>
      <c r="KIO4" s="104"/>
      <c r="KIP4" s="104"/>
      <c r="KIQ4" s="104"/>
      <c r="KIR4" s="104"/>
      <c r="KIS4" s="104"/>
      <c r="KIT4" s="104"/>
      <c r="KIU4" s="104"/>
      <c r="KIV4" s="104"/>
      <c r="KIW4" s="104"/>
      <c r="KIX4" s="104"/>
      <c r="KIY4" s="104"/>
      <c r="KIZ4" s="104"/>
      <c r="KJA4" s="104"/>
      <c r="KJB4" s="104"/>
      <c r="KJC4" s="104"/>
      <c r="KJD4" s="104"/>
      <c r="KJE4" s="104"/>
      <c r="KJF4" s="104"/>
      <c r="KJG4" s="104"/>
      <c r="KJH4" s="104"/>
      <c r="KJI4" s="104"/>
      <c r="KJJ4" s="104"/>
      <c r="KJK4" s="104"/>
      <c r="KJL4" s="104"/>
      <c r="KJM4" s="104"/>
      <c r="KJN4" s="104"/>
      <c r="KJO4" s="104"/>
      <c r="KJP4" s="104"/>
      <c r="KJQ4" s="104"/>
      <c r="KJR4" s="104"/>
      <c r="KJS4" s="104"/>
      <c r="KJT4" s="104"/>
      <c r="KJU4" s="104"/>
      <c r="KJV4" s="104"/>
      <c r="KJW4" s="104"/>
      <c r="KJX4" s="104"/>
      <c r="KJY4" s="104"/>
      <c r="KJZ4" s="104"/>
      <c r="KKA4" s="104"/>
      <c r="KKB4" s="104"/>
      <c r="KKC4" s="104"/>
      <c r="KKD4" s="104"/>
      <c r="KKE4" s="104"/>
      <c r="KKF4" s="104"/>
      <c r="KKG4" s="104"/>
      <c r="KKH4" s="104"/>
      <c r="KKI4" s="104"/>
      <c r="KKJ4" s="104"/>
      <c r="KKK4" s="104"/>
      <c r="KKL4" s="104"/>
      <c r="KKM4" s="104"/>
      <c r="KKN4" s="104"/>
      <c r="KKO4" s="104"/>
      <c r="KKP4" s="104"/>
      <c r="KKQ4" s="104"/>
      <c r="KKR4" s="104"/>
      <c r="KKS4" s="104"/>
      <c r="KKT4" s="104"/>
      <c r="KKU4" s="104"/>
      <c r="KKV4" s="104"/>
      <c r="KKW4" s="104"/>
      <c r="KKX4" s="104"/>
      <c r="KKY4" s="104"/>
      <c r="KKZ4" s="104"/>
      <c r="KLA4" s="104"/>
      <c r="KLB4" s="104"/>
      <c r="KLC4" s="104"/>
      <c r="KLD4" s="104"/>
      <c r="KLE4" s="104"/>
      <c r="KLF4" s="104"/>
      <c r="KLG4" s="104"/>
      <c r="KLH4" s="104"/>
      <c r="KLI4" s="104"/>
      <c r="KLJ4" s="104"/>
      <c r="KLK4" s="104"/>
      <c r="KLL4" s="104"/>
      <c r="KLM4" s="104"/>
      <c r="KLN4" s="104"/>
      <c r="KLO4" s="104"/>
      <c r="KLP4" s="104"/>
      <c r="KLQ4" s="104"/>
      <c r="KLR4" s="104"/>
      <c r="KLS4" s="104"/>
      <c r="KLT4" s="104"/>
      <c r="KLU4" s="104"/>
      <c r="KLV4" s="104"/>
      <c r="KLW4" s="104"/>
      <c r="KLX4" s="104"/>
      <c r="KLY4" s="104"/>
      <c r="KLZ4" s="104"/>
      <c r="KMA4" s="104"/>
      <c r="KMB4" s="104"/>
      <c r="KMC4" s="104"/>
      <c r="KMD4" s="104"/>
      <c r="KME4" s="104"/>
      <c r="KMF4" s="104"/>
      <c r="KMG4" s="104"/>
      <c r="KMH4" s="104"/>
      <c r="KMI4" s="104"/>
      <c r="KMJ4" s="104"/>
      <c r="KMK4" s="104"/>
      <c r="KML4" s="104"/>
      <c r="KMM4" s="104"/>
      <c r="KMN4" s="104"/>
      <c r="KMO4" s="104"/>
      <c r="KMP4" s="104"/>
      <c r="KMQ4" s="104"/>
      <c r="KMR4" s="104"/>
      <c r="KMS4" s="104"/>
      <c r="KMT4" s="104"/>
      <c r="KMU4" s="104"/>
      <c r="KMV4" s="104"/>
      <c r="KMW4" s="104"/>
      <c r="KMX4" s="104"/>
      <c r="KMY4" s="104"/>
      <c r="KMZ4" s="104"/>
      <c r="KNA4" s="104"/>
      <c r="KNB4" s="104"/>
      <c r="KNC4" s="104"/>
      <c r="KND4" s="104"/>
      <c r="KNE4" s="104"/>
      <c r="KNF4" s="104"/>
      <c r="KNG4" s="104"/>
      <c r="KNH4" s="104"/>
      <c r="KNI4" s="104"/>
      <c r="KNJ4" s="104"/>
      <c r="KNK4" s="104"/>
      <c r="KNL4" s="104"/>
      <c r="KNM4" s="104"/>
      <c r="KNN4" s="104"/>
      <c r="KNO4" s="104"/>
      <c r="KNP4" s="104"/>
      <c r="KNQ4" s="104"/>
      <c r="KNR4" s="104"/>
      <c r="KNS4" s="104"/>
      <c r="KNT4" s="104"/>
      <c r="KNU4" s="104"/>
      <c r="KNV4" s="104"/>
      <c r="KNW4" s="104"/>
      <c r="KNX4" s="104"/>
      <c r="KNY4" s="104"/>
      <c r="KNZ4" s="104"/>
      <c r="KOA4" s="104"/>
      <c r="KOB4" s="104"/>
      <c r="KOC4" s="104"/>
      <c r="KOD4" s="104"/>
      <c r="KOE4" s="104"/>
      <c r="KOF4" s="104"/>
      <c r="KOG4" s="104"/>
      <c r="KOH4" s="104"/>
      <c r="KOI4" s="104"/>
      <c r="KOJ4" s="104"/>
      <c r="KOK4" s="104"/>
      <c r="KOL4" s="104"/>
      <c r="KOM4" s="104"/>
      <c r="KON4" s="104"/>
      <c r="KOO4" s="104"/>
      <c r="KOP4" s="104"/>
      <c r="KOQ4" s="104"/>
      <c r="KOR4" s="104"/>
      <c r="KOS4" s="104"/>
      <c r="KOT4" s="104"/>
      <c r="KOU4" s="104"/>
      <c r="KOV4" s="104"/>
      <c r="KOW4" s="104"/>
      <c r="KOX4" s="104"/>
      <c r="KOY4" s="104"/>
      <c r="KOZ4" s="104"/>
      <c r="KPA4" s="104"/>
      <c r="KPB4" s="104"/>
      <c r="KPC4" s="104"/>
      <c r="KPD4" s="104"/>
      <c r="KPE4" s="104"/>
      <c r="KPF4" s="104"/>
      <c r="KPG4" s="104"/>
      <c r="KPH4" s="104"/>
      <c r="KPI4" s="104"/>
      <c r="KPJ4" s="104"/>
      <c r="KPK4" s="104"/>
      <c r="KPL4" s="104"/>
      <c r="KPM4" s="104"/>
      <c r="KPN4" s="104"/>
      <c r="KPO4" s="104"/>
      <c r="KPP4" s="104"/>
      <c r="KPQ4" s="104"/>
      <c r="KPR4" s="104"/>
      <c r="KPS4" s="104"/>
      <c r="KPT4" s="104"/>
      <c r="KPU4" s="104"/>
      <c r="KPV4" s="104"/>
      <c r="KPW4" s="104"/>
      <c r="KPX4" s="104"/>
      <c r="KPY4" s="104"/>
      <c r="KPZ4" s="104"/>
      <c r="KQA4" s="104"/>
      <c r="KQB4" s="104"/>
      <c r="KQC4" s="104"/>
      <c r="KQD4" s="104"/>
      <c r="KQE4" s="104"/>
      <c r="KQF4" s="104"/>
      <c r="KQG4" s="104"/>
      <c r="KQH4" s="104"/>
      <c r="KQI4" s="104"/>
      <c r="KQJ4" s="104"/>
      <c r="KQK4" s="104"/>
      <c r="KQL4" s="104"/>
      <c r="KQM4" s="104"/>
      <c r="KQN4" s="104"/>
      <c r="KQO4" s="104"/>
      <c r="KQP4" s="104"/>
      <c r="KQQ4" s="104"/>
      <c r="KQR4" s="104"/>
      <c r="KQS4" s="104"/>
      <c r="KQT4" s="104"/>
      <c r="KQU4" s="104"/>
      <c r="KQV4" s="104"/>
      <c r="KQW4" s="104"/>
      <c r="KQX4" s="104"/>
      <c r="KQY4" s="104"/>
      <c r="KQZ4" s="104"/>
      <c r="KRA4" s="104"/>
      <c r="KRB4" s="104"/>
      <c r="KRC4" s="104"/>
      <c r="KRD4" s="104"/>
      <c r="KRE4" s="104"/>
      <c r="KRF4" s="104"/>
      <c r="KRG4" s="104"/>
      <c r="KRH4" s="104"/>
      <c r="KRI4" s="104"/>
      <c r="KRJ4" s="104"/>
      <c r="KRK4" s="104"/>
      <c r="KRL4" s="104"/>
      <c r="KRM4" s="104"/>
      <c r="KRN4" s="104"/>
      <c r="KRO4" s="104"/>
      <c r="KRP4" s="104"/>
      <c r="KRQ4" s="104"/>
      <c r="KRR4" s="104"/>
      <c r="KRS4" s="104"/>
      <c r="KRT4" s="104"/>
      <c r="KRU4" s="104"/>
      <c r="KRV4" s="104"/>
      <c r="KRW4" s="104"/>
      <c r="KRX4" s="104"/>
      <c r="KRY4" s="104"/>
      <c r="KRZ4" s="104"/>
      <c r="KSA4" s="104"/>
      <c r="KSB4" s="104"/>
      <c r="KSC4" s="104"/>
      <c r="KSD4" s="104"/>
      <c r="KSE4" s="104"/>
      <c r="KSF4" s="104"/>
      <c r="KSG4" s="104"/>
      <c r="KSH4" s="104"/>
      <c r="KSI4" s="104"/>
      <c r="KSJ4" s="104"/>
      <c r="KSK4" s="104"/>
      <c r="KSL4" s="104"/>
      <c r="KSM4" s="104"/>
      <c r="KSN4" s="104"/>
      <c r="KSO4" s="104"/>
      <c r="KSP4" s="104"/>
      <c r="KSQ4" s="104"/>
      <c r="KSR4" s="104"/>
      <c r="KSS4" s="104"/>
      <c r="KST4" s="104"/>
      <c r="KSU4" s="104"/>
      <c r="KSV4" s="104"/>
      <c r="KSW4" s="104"/>
      <c r="KSX4" s="104"/>
      <c r="KSY4" s="104"/>
      <c r="KSZ4" s="104"/>
      <c r="KTA4" s="104"/>
      <c r="KTB4" s="104"/>
      <c r="KTC4" s="104"/>
      <c r="KTD4" s="104"/>
      <c r="KTE4" s="104"/>
      <c r="KTF4" s="104"/>
      <c r="KTG4" s="104"/>
      <c r="KTH4" s="104"/>
      <c r="KTI4" s="104"/>
      <c r="KTJ4" s="104"/>
      <c r="KTK4" s="104"/>
      <c r="KTL4" s="104"/>
      <c r="KTM4" s="104"/>
      <c r="KTN4" s="104"/>
      <c r="KTO4" s="104"/>
      <c r="KTP4" s="104"/>
      <c r="KTQ4" s="104"/>
      <c r="KTR4" s="104"/>
      <c r="KTS4" s="104"/>
      <c r="KTT4" s="104"/>
      <c r="KTU4" s="104"/>
      <c r="KTV4" s="104"/>
      <c r="KTW4" s="104"/>
      <c r="KTX4" s="104"/>
      <c r="KTY4" s="104"/>
      <c r="KTZ4" s="104"/>
      <c r="KUA4" s="104"/>
      <c r="KUB4" s="104"/>
      <c r="KUC4" s="104"/>
      <c r="KUD4" s="104"/>
      <c r="KUE4" s="104"/>
      <c r="KUF4" s="104"/>
      <c r="KUG4" s="104"/>
      <c r="KUH4" s="104"/>
      <c r="KUI4" s="104"/>
      <c r="KUJ4" s="104"/>
      <c r="KUK4" s="104"/>
      <c r="KUL4" s="104"/>
      <c r="KUM4" s="104"/>
      <c r="KUN4" s="104"/>
      <c r="KUO4" s="104"/>
      <c r="KUP4" s="104"/>
      <c r="KUQ4" s="104"/>
      <c r="KUR4" s="104"/>
      <c r="KUS4" s="104"/>
      <c r="KUT4" s="104"/>
      <c r="KUU4" s="104"/>
      <c r="KUV4" s="104"/>
      <c r="KUW4" s="104"/>
      <c r="KUX4" s="104"/>
      <c r="KUY4" s="104"/>
      <c r="KUZ4" s="104"/>
      <c r="KVA4" s="104"/>
      <c r="KVB4" s="104"/>
      <c r="KVC4" s="104"/>
      <c r="KVD4" s="104"/>
      <c r="KVE4" s="104"/>
      <c r="KVF4" s="104"/>
      <c r="KVG4" s="104"/>
      <c r="KVH4" s="104"/>
      <c r="KVI4" s="104"/>
      <c r="KVJ4" s="104"/>
      <c r="KVK4" s="104"/>
      <c r="KVL4" s="104"/>
      <c r="KVM4" s="104"/>
      <c r="KVN4" s="104"/>
      <c r="KVO4" s="104"/>
      <c r="KVP4" s="104"/>
      <c r="KVQ4" s="104"/>
      <c r="KVR4" s="104"/>
      <c r="KVS4" s="104"/>
      <c r="KVT4" s="104"/>
      <c r="KVU4" s="104"/>
      <c r="KVV4" s="104"/>
      <c r="KVW4" s="104"/>
      <c r="KVX4" s="104"/>
      <c r="KVY4" s="104"/>
      <c r="KVZ4" s="104"/>
      <c r="KWA4" s="104"/>
      <c r="KWB4" s="104"/>
      <c r="KWC4" s="104"/>
      <c r="KWD4" s="104"/>
      <c r="KWE4" s="104"/>
      <c r="KWF4" s="104"/>
      <c r="KWG4" s="104"/>
      <c r="KWH4" s="104"/>
      <c r="KWI4" s="104"/>
      <c r="KWJ4" s="104"/>
      <c r="KWK4" s="104"/>
      <c r="KWL4" s="104"/>
      <c r="KWM4" s="104"/>
      <c r="KWN4" s="104"/>
      <c r="KWO4" s="104"/>
      <c r="KWP4" s="104"/>
      <c r="KWQ4" s="104"/>
      <c r="KWR4" s="104"/>
      <c r="KWS4" s="104"/>
      <c r="KWT4" s="104"/>
      <c r="KWU4" s="104"/>
      <c r="KWV4" s="104"/>
      <c r="KWW4" s="104"/>
      <c r="KWX4" s="104"/>
      <c r="KWY4" s="104"/>
      <c r="KWZ4" s="104"/>
      <c r="KXA4" s="104"/>
      <c r="KXB4" s="104"/>
      <c r="KXC4" s="104"/>
      <c r="KXD4" s="104"/>
      <c r="KXE4" s="104"/>
      <c r="KXF4" s="104"/>
      <c r="KXG4" s="104"/>
      <c r="KXH4" s="104"/>
      <c r="KXI4" s="104"/>
      <c r="KXJ4" s="104"/>
      <c r="KXK4" s="104"/>
      <c r="KXL4" s="104"/>
      <c r="KXM4" s="104"/>
      <c r="KXN4" s="104"/>
      <c r="KXO4" s="104"/>
      <c r="KXP4" s="104"/>
      <c r="KXQ4" s="104"/>
      <c r="KXR4" s="104"/>
      <c r="KXS4" s="104"/>
      <c r="KXT4" s="104"/>
      <c r="KXU4" s="104"/>
      <c r="KXV4" s="104"/>
      <c r="KXW4" s="104"/>
      <c r="KXX4" s="104"/>
      <c r="KXY4" s="104"/>
      <c r="KXZ4" s="104"/>
      <c r="KYA4" s="104"/>
      <c r="KYB4" s="104"/>
      <c r="KYC4" s="104"/>
      <c r="KYD4" s="104"/>
      <c r="KYE4" s="104"/>
      <c r="KYF4" s="104"/>
      <c r="KYG4" s="104"/>
      <c r="KYH4" s="104"/>
      <c r="KYI4" s="104"/>
      <c r="KYJ4" s="104"/>
      <c r="KYK4" s="104"/>
      <c r="KYL4" s="104"/>
      <c r="KYM4" s="104"/>
      <c r="KYN4" s="104"/>
      <c r="KYO4" s="104"/>
      <c r="KYP4" s="104"/>
      <c r="KYQ4" s="104"/>
      <c r="KYR4" s="104"/>
      <c r="KYS4" s="104"/>
      <c r="KYT4" s="104"/>
      <c r="KYU4" s="104"/>
      <c r="KYV4" s="104"/>
      <c r="KYW4" s="104"/>
      <c r="KYX4" s="104"/>
      <c r="KYY4" s="104"/>
      <c r="KYZ4" s="104"/>
      <c r="KZA4" s="104"/>
      <c r="KZB4" s="104"/>
      <c r="KZC4" s="104"/>
      <c r="KZD4" s="104"/>
      <c r="KZE4" s="104"/>
      <c r="KZF4" s="104"/>
      <c r="KZG4" s="104"/>
      <c r="KZH4" s="104"/>
      <c r="KZI4" s="104"/>
      <c r="KZJ4" s="104"/>
      <c r="KZK4" s="104"/>
      <c r="KZL4" s="104"/>
      <c r="KZM4" s="104"/>
      <c r="KZN4" s="104"/>
      <c r="KZO4" s="104"/>
      <c r="KZP4" s="104"/>
      <c r="KZQ4" s="104"/>
      <c r="KZR4" s="104"/>
      <c r="KZS4" s="104"/>
      <c r="KZT4" s="104"/>
      <c r="KZU4" s="104"/>
      <c r="KZV4" s="104"/>
      <c r="KZW4" s="104"/>
      <c r="KZX4" s="104"/>
      <c r="KZY4" s="104"/>
      <c r="KZZ4" s="104"/>
      <c r="LAA4" s="104"/>
      <c r="LAB4" s="104"/>
      <c r="LAC4" s="104"/>
      <c r="LAD4" s="104"/>
      <c r="LAE4" s="104"/>
      <c r="LAF4" s="104"/>
      <c r="LAG4" s="104"/>
      <c r="LAH4" s="104"/>
      <c r="LAI4" s="104"/>
      <c r="LAJ4" s="104"/>
      <c r="LAK4" s="104"/>
      <c r="LAL4" s="104"/>
      <c r="LAM4" s="104"/>
      <c r="LAN4" s="104"/>
      <c r="LAO4" s="104"/>
      <c r="LAP4" s="104"/>
      <c r="LAQ4" s="104"/>
      <c r="LAR4" s="104"/>
      <c r="LAS4" s="104"/>
      <c r="LAT4" s="104"/>
      <c r="LAU4" s="104"/>
      <c r="LAV4" s="104"/>
      <c r="LAW4" s="104"/>
      <c r="LAX4" s="104"/>
      <c r="LAY4" s="104"/>
      <c r="LAZ4" s="104"/>
      <c r="LBA4" s="104"/>
      <c r="LBB4" s="104"/>
      <c r="LBC4" s="104"/>
      <c r="LBD4" s="104"/>
      <c r="LBE4" s="104"/>
      <c r="LBF4" s="104"/>
      <c r="LBG4" s="104"/>
      <c r="LBH4" s="104"/>
      <c r="LBI4" s="104"/>
      <c r="LBJ4" s="104"/>
      <c r="LBK4" s="104"/>
      <c r="LBL4" s="104"/>
      <c r="LBM4" s="104"/>
      <c r="LBN4" s="104"/>
      <c r="LBO4" s="104"/>
      <c r="LBP4" s="104"/>
      <c r="LBQ4" s="104"/>
      <c r="LBR4" s="104"/>
      <c r="LBS4" s="104"/>
      <c r="LBT4" s="104"/>
      <c r="LBU4" s="104"/>
      <c r="LBV4" s="104"/>
      <c r="LBW4" s="104"/>
      <c r="LBX4" s="104"/>
      <c r="LBY4" s="104"/>
      <c r="LBZ4" s="104"/>
      <c r="LCA4" s="104"/>
      <c r="LCB4" s="104"/>
      <c r="LCC4" s="104"/>
      <c r="LCD4" s="104"/>
      <c r="LCE4" s="104"/>
      <c r="LCF4" s="104"/>
      <c r="LCG4" s="104"/>
      <c r="LCH4" s="104"/>
      <c r="LCI4" s="104"/>
      <c r="LCJ4" s="104"/>
      <c r="LCK4" s="104"/>
      <c r="LCL4" s="104"/>
      <c r="LCM4" s="104"/>
      <c r="LCN4" s="104"/>
      <c r="LCO4" s="104"/>
      <c r="LCP4" s="104"/>
      <c r="LCQ4" s="104"/>
      <c r="LCR4" s="104"/>
      <c r="LCS4" s="104"/>
      <c r="LCT4" s="104"/>
      <c r="LCU4" s="104"/>
      <c r="LCV4" s="104"/>
      <c r="LCW4" s="104"/>
      <c r="LCX4" s="104"/>
      <c r="LCY4" s="104"/>
      <c r="LCZ4" s="104"/>
      <c r="LDA4" s="104"/>
      <c r="LDB4" s="104"/>
      <c r="LDC4" s="104"/>
      <c r="LDD4" s="104"/>
      <c r="LDE4" s="104"/>
      <c r="LDF4" s="104"/>
      <c r="LDG4" s="104"/>
      <c r="LDH4" s="104"/>
      <c r="LDI4" s="104"/>
      <c r="LDJ4" s="104"/>
      <c r="LDK4" s="104"/>
      <c r="LDL4" s="104"/>
      <c r="LDM4" s="104"/>
      <c r="LDN4" s="104"/>
      <c r="LDO4" s="104"/>
      <c r="LDP4" s="104"/>
      <c r="LDQ4" s="104"/>
      <c r="LDR4" s="104"/>
      <c r="LDS4" s="104"/>
      <c r="LDT4" s="104"/>
      <c r="LDU4" s="104"/>
      <c r="LDV4" s="104"/>
      <c r="LDW4" s="104"/>
      <c r="LDX4" s="104"/>
      <c r="LDY4" s="104"/>
      <c r="LDZ4" s="104"/>
      <c r="LEA4" s="104"/>
      <c r="LEB4" s="104"/>
      <c r="LEC4" s="104"/>
      <c r="LED4" s="104"/>
      <c r="LEE4" s="104"/>
      <c r="LEF4" s="104"/>
      <c r="LEG4" s="104"/>
      <c r="LEH4" s="104"/>
      <c r="LEI4" s="104"/>
      <c r="LEJ4" s="104"/>
      <c r="LEK4" s="104"/>
      <c r="LEL4" s="104"/>
      <c r="LEM4" s="104"/>
      <c r="LEN4" s="104"/>
      <c r="LEO4" s="104"/>
      <c r="LEP4" s="104"/>
      <c r="LEQ4" s="104"/>
      <c r="LER4" s="104"/>
      <c r="LES4" s="104"/>
      <c r="LET4" s="104"/>
      <c r="LEU4" s="104"/>
      <c r="LEV4" s="104"/>
      <c r="LEW4" s="104"/>
      <c r="LEX4" s="104"/>
      <c r="LEY4" s="104"/>
      <c r="LEZ4" s="104"/>
      <c r="LFA4" s="104"/>
      <c r="LFB4" s="104"/>
      <c r="LFC4" s="104"/>
      <c r="LFD4" s="104"/>
      <c r="LFE4" s="104"/>
      <c r="LFF4" s="104"/>
      <c r="LFG4" s="104"/>
      <c r="LFH4" s="104"/>
      <c r="LFI4" s="104"/>
      <c r="LFJ4" s="104"/>
      <c r="LFK4" s="104"/>
      <c r="LFL4" s="104"/>
      <c r="LFM4" s="104"/>
      <c r="LFN4" s="104"/>
      <c r="LFO4" s="104"/>
      <c r="LFP4" s="104"/>
      <c r="LFQ4" s="104"/>
      <c r="LFR4" s="104"/>
      <c r="LFS4" s="104"/>
      <c r="LFT4" s="104"/>
      <c r="LFU4" s="104"/>
      <c r="LFV4" s="104"/>
      <c r="LFW4" s="104"/>
      <c r="LFX4" s="104"/>
      <c r="LFY4" s="104"/>
      <c r="LFZ4" s="104"/>
      <c r="LGA4" s="104"/>
      <c r="LGB4" s="104"/>
      <c r="LGC4" s="104"/>
      <c r="LGD4" s="104"/>
      <c r="LGE4" s="104"/>
      <c r="LGF4" s="104"/>
      <c r="LGG4" s="104"/>
      <c r="LGH4" s="104"/>
      <c r="LGI4" s="104"/>
      <c r="LGJ4" s="104"/>
      <c r="LGK4" s="104"/>
      <c r="LGL4" s="104"/>
      <c r="LGM4" s="104"/>
      <c r="LGN4" s="104"/>
      <c r="LGO4" s="104"/>
      <c r="LGP4" s="104"/>
      <c r="LGQ4" s="104"/>
      <c r="LGR4" s="104"/>
      <c r="LGS4" s="104"/>
      <c r="LGT4" s="104"/>
      <c r="LGU4" s="104"/>
      <c r="LGV4" s="104"/>
      <c r="LGW4" s="104"/>
      <c r="LGX4" s="104"/>
      <c r="LGY4" s="104"/>
      <c r="LGZ4" s="104"/>
      <c r="LHA4" s="104"/>
      <c r="LHB4" s="104"/>
      <c r="LHC4" s="104"/>
      <c r="LHD4" s="104"/>
      <c r="LHE4" s="104"/>
      <c r="LHF4" s="104"/>
      <c r="LHG4" s="104"/>
      <c r="LHH4" s="104"/>
      <c r="LHI4" s="104"/>
      <c r="LHJ4" s="104"/>
      <c r="LHK4" s="104"/>
      <c r="LHL4" s="104"/>
      <c r="LHM4" s="104"/>
      <c r="LHN4" s="104"/>
      <c r="LHO4" s="104"/>
      <c r="LHP4" s="104"/>
      <c r="LHQ4" s="104"/>
      <c r="LHR4" s="104"/>
      <c r="LHS4" s="104"/>
      <c r="LHT4" s="104"/>
      <c r="LHU4" s="104"/>
      <c r="LHV4" s="104"/>
      <c r="LHW4" s="104"/>
      <c r="LHX4" s="104"/>
      <c r="LHY4" s="104"/>
      <c r="LHZ4" s="104"/>
      <c r="LIA4" s="104"/>
      <c r="LIB4" s="104"/>
      <c r="LIC4" s="104"/>
      <c r="LID4" s="104"/>
      <c r="LIE4" s="104"/>
      <c r="LIF4" s="104"/>
      <c r="LIG4" s="104"/>
      <c r="LIH4" s="104"/>
      <c r="LII4" s="104"/>
      <c r="LIJ4" s="104"/>
      <c r="LIK4" s="104"/>
      <c r="LIL4" s="104"/>
      <c r="LIM4" s="104"/>
      <c r="LIN4" s="104"/>
      <c r="LIO4" s="104"/>
      <c r="LIP4" s="104"/>
      <c r="LIQ4" s="104"/>
      <c r="LIR4" s="104"/>
      <c r="LIS4" s="104"/>
      <c r="LIT4" s="104"/>
      <c r="LIU4" s="104"/>
      <c r="LIV4" s="104"/>
      <c r="LIW4" s="104"/>
      <c r="LIX4" s="104"/>
      <c r="LIY4" s="104"/>
      <c r="LIZ4" s="104"/>
      <c r="LJA4" s="104"/>
      <c r="LJB4" s="104"/>
      <c r="LJC4" s="104"/>
      <c r="LJD4" s="104"/>
      <c r="LJE4" s="104"/>
      <c r="LJF4" s="104"/>
      <c r="LJG4" s="104"/>
      <c r="LJH4" s="104"/>
      <c r="LJI4" s="104"/>
      <c r="LJJ4" s="104"/>
      <c r="LJK4" s="104"/>
      <c r="LJL4" s="104"/>
      <c r="LJM4" s="104"/>
      <c r="LJN4" s="104"/>
      <c r="LJO4" s="104"/>
      <c r="LJP4" s="104"/>
      <c r="LJQ4" s="104"/>
      <c r="LJR4" s="104"/>
      <c r="LJS4" s="104"/>
      <c r="LJT4" s="104"/>
      <c r="LJU4" s="104"/>
      <c r="LJV4" s="104"/>
      <c r="LJW4" s="104"/>
      <c r="LJX4" s="104"/>
      <c r="LJY4" s="104"/>
      <c r="LJZ4" s="104"/>
      <c r="LKA4" s="104"/>
      <c r="LKB4" s="104"/>
      <c r="LKC4" s="104"/>
      <c r="LKD4" s="104"/>
      <c r="LKE4" s="104"/>
      <c r="LKF4" s="104"/>
      <c r="LKG4" s="104"/>
      <c r="LKH4" s="104"/>
      <c r="LKI4" s="104"/>
      <c r="LKJ4" s="104"/>
      <c r="LKK4" s="104"/>
      <c r="LKL4" s="104"/>
      <c r="LKM4" s="104"/>
      <c r="LKN4" s="104"/>
      <c r="LKO4" s="104"/>
      <c r="LKP4" s="104"/>
      <c r="LKQ4" s="104"/>
      <c r="LKR4" s="104"/>
      <c r="LKS4" s="104"/>
      <c r="LKT4" s="104"/>
      <c r="LKU4" s="104"/>
      <c r="LKV4" s="104"/>
      <c r="LKW4" s="104"/>
      <c r="LKX4" s="104"/>
      <c r="LKY4" s="104"/>
      <c r="LKZ4" s="104"/>
      <c r="LLA4" s="104"/>
      <c r="LLB4" s="104"/>
      <c r="LLC4" s="104"/>
      <c r="LLD4" s="104"/>
      <c r="LLE4" s="104"/>
      <c r="LLF4" s="104"/>
      <c r="LLG4" s="104"/>
      <c r="LLH4" s="104"/>
      <c r="LLI4" s="104"/>
      <c r="LLJ4" s="104"/>
      <c r="LLK4" s="104"/>
      <c r="LLL4" s="104"/>
      <c r="LLM4" s="104"/>
      <c r="LLN4" s="104"/>
      <c r="LLO4" s="104"/>
      <c r="LLP4" s="104"/>
      <c r="LLQ4" s="104"/>
      <c r="LLR4" s="104"/>
      <c r="LLS4" s="104"/>
      <c r="LLT4" s="104"/>
      <c r="LLU4" s="104"/>
      <c r="LLV4" s="104"/>
      <c r="LLW4" s="104"/>
      <c r="LLX4" s="104"/>
      <c r="LLY4" s="104"/>
      <c r="LLZ4" s="104"/>
      <c r="LMA4" s="104"/>
      <c r="LMB4" s="104"/>
      <c r="LMC4" s="104"/>
      <c r="LMD4" s="104"/>
      <c r="LME4" s="104"/>
      <c r="LMF4" s="104"/>
      <c r="LMG4" s="104"/>
      <c r="LMH4" s="104"/>
      <c r="LMI4" s="104"/>
      <c r="LMJ4" s="104"/>
      <c r="LMK4" s="104"/>
      <c r="LML4" s="104"/>
      <c r="LMM4" s="104"/>
      <c r="LMN4" s="104"/>
      <c r="LMO4" s="104"/>
      <c r="LMP4" s="104"/>
      <c r="LMQ4" s="104"/>
      <c r="LMR4" s="104"/>
      <c r="LMS4" s="104"/>
      <c r="LMT4" s="104"/>
      <c r="LMU4" s="104"/>
      <c r="LMV4" s="104"/>
      <c r="LMW4" s="104"/>
      <c r="LMX4" s="104"/>
      <c r="LMY4" s="104"/>
      <c r="LMZ4" s="104"/>
      <c r="LNA4" s="104"/>
      <c r="LNB4" s="104"/>
      <c r="LNC4" s="104"/>
      <c r="LND4" s="104"/>
      <c r="LNE4" s="104"/>
      <c r="LNF4" s="104"/>
      <c r="LNG4" s="104"/>
      <c r="LNH4" s="104"/>
      <c r="LNI4" s="104"/>
      <c r="LNJ4" s="104"/>
      <c r="LNK4" s="104"/>
      <c r="LNL4" s="104"/>
      <c r="LNM4" s="104"/>
      <c r="LNN4" s="104"/>
      <c r="LNO4" s="104"/>
      <c r="LNP4" s="104"/>
      <c r="LNQ4" s="104"/>
      <c r="LNR4" s="104"/>
      <c r="LNS4" s="104"/>
      <c r="LNT4" s="104"/>
      <c r="LNU4" s="104"/>
      <c r="LNV4" s="104"/>
      <c r="LNW4" s="104"/>
      <c r="LNX4" s="104"/>
      <c r="LNY4" s="104"/>
      <c r="LNZ4" s="104"/>
      <c r="LOA4" s="104"/>
      <c r="LOB4" s="104"/>
      <c r="LOC4" s="104"/>
      <c r="LOD4" s="104"/>
      <c r="LOE4" s="104"/>
      <c r="LOF4" s="104"/>
      <c r="LOG4" s="104"/>
      <c r="LOH4" s="104"/>
      <c r="LOI4" s="104"/>
      <c r="LOJ4" s="104"/>
      <c r="LOK4" s="104"/>
      <c r="LOL4" s="104"/>
      <c r="LOM4" s="104"/>
      <c r="LON4" s="104"/>
      <c r="LOO4" s="104"/>
      <c r="LOP4" s="104"/>
      <c r="LOQ4" s="104"/>
      <c r="LOR4" s="104"/>
      <c r="LOS4" s="104"/>
      <c r="LOT4" s="104"/>
      <c r="LOU4" s="104"/>
      <c r="LOV4" s="104"/>
      <c r="LOW4" s="104"/>
      <c r="LOX4" s="104"/>
      <c r="LOY4" s="104"/>
      <c r="LOZ4" s="104"/>
      <c r="LPA4" s="104"/>
      <c r="LPB4" s="104"/>
      <c r="LPC4" s="104"/>
      <c r="LPD4" s="104"/>
      <c r="LPE4" s="104"/>
      <c r="LPF4" s="104"/>
      <c r="LPG4" s="104"/>
      <c r="LPH4" s="104"/>
      <c r="LPI4" s="104"/>
      <c r="LPJ4" s="104"/>
      <c r="LPK4" s="104"/>
      <c r="LPL4" s="104"/>
      <c r="LPM4" s="104"/>
      <c r="LPN4" s="104"/>
      <c r="LPO4" s="104"/>
      <c r="LPP4" s="104"/>
      <c r="LPQ4" s="104"/>
      <c r="LPR4" s="104"/>
      <c r="LPS4" s="104"/>
      <c r="LPT4" s="104"/>
      <c r="LPU4" s="104"/>
      <c r="LPV4" s="104"/>
      <c r="LPW4" s="104"/>
      <c r="LPX4" s="104"/>
      <c r="LPY4" s="104"/>
      <c r="LPZ4" s="104"/>
      <c r="LQA4" s="104"/>
      <c r="LQB4" s="104"/>
      <c r="LQC4" s="104"/>
      <c r="LQD4" s="104"/>
      <c r="LQE4" s="104"/>
      <c r="LQF4" s="104"/>
      <c r="LQG4" s="104"/>
      <c r="LQH4" s="104"/>
      <c r="LQI4" s="104"/>
      <c r="LQJ4" s="104"/>
      <c r="LQK4" s="104"/>
      <c r="LQL4" s="104"/>
      <c r="LQM4" s="104"/>
      <c r="LQN4" s="104"/>
      <c r="LQO4" s="104"/>
      <c r="LQP4" s="104"/>
      <c r="LQQ4" s="104"/>
      <c r="LQR4" s="104"/>
      <c r="LQS4" s="104"/>
      <c r="LQT4" s="104"/>
      <c r="LQU4" s="104"/>
      <c r="LQV4" s="104"/>
      <c r="LQW4" s="104"/>
      <c r="LQX4" s="104"/>
      <c r="LQY4" s="104"/>
      <c r="LQZ4" s="104"/>
      <c r="LRA4" s="104"/>
      <c r="LRB4" s="104"/>
      <c r="LRC4" s="104"/>
      <c r="LRD4" s="104"/>
      <c r="LRE4" s="104"/>
      <c r="LRF4" s="104"/>
      <c r="LRG4" s="104"/>
      <c r="LRH4" s="104"/>
      <c r="LRI4" s="104"/>
      <c r="LRJ4" s="104"/>
      <c r="LRK4" s="104"/>
      <c r="LRL4" s="104"/>
      <c r="LRM4" s="104"/>
      <c r="LRN4" s="104"/>
      <c r="LRO4" s="104"/>
      <c r="LRP4" s="104"/>
      <c r="LRQ4" s="104"/>
      <c r="LRR4" s="104"/>
      <c r="LRS4" s="104"/>
      <c r="LRT4" s="104"/>
      <c r="LRU4" s="104"/>
      <c r="LRV4" s="104"/>
      <c r="LRW4" s="104"/>
      <c r="LRX4" s="104"/>
      <c r="LRY4" s="104"/>
      <c r="LRZ4" s="104"/>
      <c r="LSA4" s="104"/>
      <c r="LSB4" s="104"/>
      <c r="LSC4" s="104"/>
      <c r="LSD4" s="104"/>
      <c r="LSE4" s="104"/>
      <c r="LSF4" s="104"/>
      <c r="LSG4" s="104"/>
      <c r="LSH4" s="104"/>
      <c r="LSI4" s="104"/>
      <c r="LSJ4" s="104"/>
      <c r="LSK4" s="104"/>
      <c r="LSL4" s="104"/>
      <c r="LSM4" s="104"/>
      <c r="LSN4" s="104"/>
      <c r="LSO4" s="104"/>
      <c r="LSP4" s="104"/>
      <c r="LSQ4" s="104"/>
      <c r="LSR4" s="104"/>
      <c r="LSS4" s="104"/>
      <c r="LST4" s="104"/>
      <c r="LSU4" s="104"/>
      <c r="LSV4" s="104"/>
      <c r="LSW4" s="104"/>
      <c r="LSX4" s="104"/>
      <c r="LSY4" s="104"/>
      <c r="LSZ4" s="104"/>
      <c r="LTA4" s="104"/>
      <c r="LTB4" s="104"/>
      <c r="LTC4" s="104"/>
      <c r="LTD4" s="104"/>
      <c r="LTE4" s="104"/>
      <c r="LTF4" s="104"/>
      <c r="LTG4" s="104"/>
      <c r="LTH4" s="104"/>
      <c r="LTI4" s="104"/>
      <c r="LTJ4" s="104"/>
      <c r="LTK4" s="104"/>
      <c r="LTL4" s="104"/>
      <c r="LTM4" s="104"/>
      <c r="LTN4" s="104"/>
      <c r="LTO4" s="104"/>
      <c r="LTP4" s="104"/>
      <c r="LTQ4" s="104"/>
      <c r="LTR4" s="104"/>
      <c r="LTS4" s="104"/>
      <c r="LTT4" s="104"/>
      <c r="LTU4" s="104"/>
      <c r="LTV4" s="104"/>
      <c r="LTW4" s="104"/>
      <c r="LTX4" s="104"/>
      <c r="LTY4" s="104"/>
      <c r="LTZ4" s="104"/>
      <c r="LUA4" s="104"/>
      <c r="LUB4" s="104"/>
      <c r="LUC4" s="104"/>
      <c r="LUD4" s="104"/>
      <c r="LUE4" s="104"/>
      <c r="LUF4" s="104"/>
      <c r="LUG4" s="104"/>
      <c r="LUH4" s="104"/>
      <c r="LUI4" s="104"/>
      <c r="LUJ4" s="104"/>
      <c r="LUK4" s="104"/>
      <c r="LUL4" s="104"/>
      <c r="LUM4" s="104"/>
      <c r="LUN4" s="104"/>
      <c r="LUO4" s="104"/>
      <c r="LUP4" s="104"/>
      <c r="LUQ4" s="104"/>
      <c r="LUR4" s="104"/>
      <c r="LUS4" s="104"/>
      <c r="LUT4" s="104"/>
      <c r="LUU4" s="104"/>
      <c r="LUV4" s="104"/>
      <c r="LUW4" s="104"/>
      <c r="LUX4" s="104"/>
      <c r="LUY4" s="104"/>
      <c r="LUZ4" s="104"/>
      <c r="LVA4" s="104"/>
      <c r="LVB4" s="104"/>
      <c r="LVC4" s="104"/>
      <c r="LVD4" s="104"/>
      <c r="LVE4" s="104"/>
      <c r="LVF4" s="104"/>
      <c r="LVG4" s="104"/>
      <c r="LVH4" s="104"/>
      <c r="LVI4" s="104"/>
      <c r="LVJ4" s="104"/>
      <c r="LVK4" s="104"/>
      <c r="LVL4" s="104"/>
      <c r="LVM4" s="104"/>
      <c r="LVN4" s="104"/>
      <c r="LVO4" s="104"/>
      <c r="LVP4" s="104"/>
      <c r="LVQ4" s="104"/>
      <c r="LVR4" s="104"/>
      <c r="LVS4" s="104"/>
      <c r="LVT4" s="104"/>
      <c r="LVU4" s="104"/>
      <c r="LVV4" s="104"/>
      <c r="LVW4" s="104"/>
      <c r="LVX4" s="104"/>
      <c r="LVY4" s="104"/>
      <c r="LVZ4" s="104"/>
      <c r="LWA4" s="104"/>
      <c r="LWB4" s="104"/>
      <c r="LWC4" s="104"/>
      <c r="LWD4" s="104"/>
      <c r="LWE4" s="104"/>
      <c r="LWF4" s="104"/>
      <c r="LWG4" s="104"/>
      <c r="LWH4" s="104"/>
      <c r="LWI4" s="104"/>
      <c r="LWJ4" s="104"/>
      <c r="LWK4" s="104"/>
      <c r="LWL4" s="104"/>
      <c r="LWM4" s="104"/>
      <c r="LWN4" s="104"/>
      <c r="LWO4" s="104"/>
      <c r="LWP4" s="104"/>
      <c r="LWQ4" s="104"/>
      <c r="LWR4" s="104"/>
      <c r="LWS4" s="104"/>
      <c r="LWT4" s="104"/>
      <c r="LWU4" s="104"/>
      <c r="LWV4" s="104"/>
      <c r="LWW4" s="104"/>
      <c r="LWX4" s="104"/>
      <c r="LWY4" s="104"/>
      <c r="LWZ4" s="104"/>
      <c r="LXA4" s="104"/>
      <c r="LXB4" s="104"/>
      <c r="LXC4" s="104"/>
      <c r="LXD4" s="104"/>
      <c r="LXE4" s="104"/>
      <c r="LXF4" s="104"/>
      <c r="LXG4" s="104"/>
      <c r="LXH4" s="104"/>
      <c r="LXI4" s="104"/>
      <c r="LXJ4" s="104"/>
      <c r="LXK4" s="104"/>
      <c r="LXL4" s="104"/>
      <c r="LXM4" s="104"/>
      <c r="LXN4" s="104"/>
      <c r="LXO4" s="104"/>
      <c r="LXP4" s="104"/>
      <c r="LXQ4" s="104"/>
      <c r="LXR4" s="104"/>
      <c r="LXS4" s="104"/>
      <c r="LXT4" s="104"/>
      <c r="LXU4" s="104"/>
      <c r="LXV4" s="104"/>
      <c r="LXW4" s="104"/>
      <c r="LXX4" s="104"/>
      <c r="LXY4" s="104"/>
      <c r="LXZ4" s="104"/>
      <c r="LYA4" s="104"/>
      <c r="LYB4" s="104"/>
      <c r="LYC4" s="104"/>
      <c r="LYD4" s="104"/>
      <c r="LYE4" s="104"/>
      <c r="LYF4" s="104"/>
      <c r="LYG4" s="104"/>
      <c r="LYH4" s="104"/>
      <c r="LYI4" s="104"/>
      <c r="LYJ4" s="104"/>
      <c r="LYK4" s="104"/>
      <c r="LYL4" s="104"/>
      <c r="LYM4" s="104"/>
      <c r="LYN4" s="104"/>
      <c r="LYO4" s="104"/>
      <c r="LYP4" s="104"/>
      <c r="LYQ4" s="104"/>
      <c r="LYR4" s="104"/>
      <c r="LYS4" s="104"/>
      <c r="LYT4" s="104"/>
      <c r="LYU4" s="104"/>
      <c r="LYV4" s="104"/>
      <c r="LYW4" s="104"/>
      <c r="LYX4" s="104"/>
      <c r="LYY4" s="104"/>
      <c r="LYZ4" s="104"/>
      <c r="LZA4" s="104"/>
      <c r="LZB4" s="104"/>
      <c r="LZC4" s="104"/>
      <c r="LZD4" s="104"/>
      <c r="LZE4" s="104"/>
      <c r="LZF4" s="104"/>
      <c r="LZG4" s="104"/>
      <c r="LZH4" s="104"/>
      <c r="LZI4" s="104"/>
      <c r="LZJ4" s="104"/>
      <c r="LZK4" s="104"/>
      <c r="LZL4" s="104"/>
      <c r="LZM4" s="104"/>
      <c r="LZN4" s="104"/>
      <c r="LZO4" s="104"/>
      <c r="LZP4" s="104"/>
      <c r="LZQ4" s="104"/>
      <c r="LZR4" s="104"/>
      <c r="LZS4" s="104"/>
      <c r="LZT4" s="104"/>
      <c r="LZU4" s="104"/>
      <c r="LZV4" s="104"/>
      <c r="LZW4" s="104"/>
      <c r="LZX4" s="104"/>
      <c r="LZY4" s="104"/>
      <c r="LZZ4" s="104"/>
      <c r="MAA4" s="104"/>
      <c r="MAB4" s="104"/>
      <c r="MAC4" s="104"/>
      <c r="MAD4" s="104"/>
      <c r="MAE4" s="104"/>
      <c r="MAF4" s="104"/>
      <c r="MAG4" s="104"/>
      <c r="MAH4" s="104"/>
      <c r="MAI4" s="104"/>
      <c r="MAJ4" s="104"/>
      <c r="MAK4" s="104"/>
      <c r="MAL4" s="104"/>
      <c r="MAM4" s="104"/>
      <c r="MAN4" s="104"/>
      <c r="MAO4" s="104"/>
      <c r="MAP4" s="104"/>
      <c r="MAQ4" s="104"/>
      <c r="MAR4" s="104"/>
      <c r="MAS4" s="104"/>
      <c r="MAT4" s="104"/>
      <c r="MAU4" s="104"/>
      <c r="MAV4" s="104"/>
      <c r="MAW4" s="104"/>
      <c r="MAX4" s="104"/>
      <c r="MAY4" s="104"/>
      <c r="MAZ4" s="104"/>
      <c r="MBA4" s="104"/>
      <c r="MBB4" s="104"/>
      <c r="MBC4" s="104"/>
      <c r="MBD4" s="104"/>
      <c r="MBE4" s="104"/>
      <c r="MBF4" s="104"/>
      <c r="MBG4" s="104"/>
      <c r="MBH4" s="104"/>
      <c r="MBI4" s="104"/>
      <c r="MBJ4" s="104"/>
      <c r="MBK4" s="104"/>
      <c r="MBL4" s="104"/>
      <c r="MBM4" s="104"/>
      <c r="MBN4" s="104"/>
      <c r="MBO4" s="104"/>
      <c r="MBP4" s="104"/>
      <c r="MBQ4" s="104"/>
      <c r="MBR4" s="104"/>
      <c r="MBS4" s="104"/>
      <c r="MBT4" s="104"/>
      <c r="MBU4" s="104"/>
      <c r="MBV4" s="104"/>
      <c r="MBW4" s="104"/>
      <c r="MBX4" s="104"/>
      <c r="MBY4" s="104"/>
      <c r="MBZ4" s="104"/>
      <c r="MCA4" s="104"/>
      <c r="MCB4" s="104"/>
      <c r="MCC4" s="104"/>
      <c r="MCD4" s="104"/>
      <c r="MCE4" s="104"/>
      <c r="MCF4" s="104"/>
      <c r="MCG4" s="104"/>
      <c r="MCH4" s="104"/>
      <c r="MCI4" s="104"/>
      <c r="MCJ4" s="104"/>
      <c r="MCK4" s="104"/>
      <c r="MCL4" s="104"/>
      <c r="MCM4" s="104"/>
      <c r="MCN4" s="104"/>
      <c r="MCO4" s="104"/>
      <c r="MCP4" s="104"/>
      <c r="MCQ4" s="104"/>
      <c r="MCR4" s="104"/>
      <c r="MCS4" s="104"/>
      <c r="MCT4" s="104"/>
      <c r="MCU4" s="104"/>
      <c r="MCV4" s="104"/>
      <c r="MCW4" s="104"/>
      <c r="MCX4" s="104"/>
      <c r="MCY4" s="104"/>
      <c r="MCZ4" s="104"/>
      <c r="MDA4" s="104"/>
      <c r="MDB4" s="104"/>
      <c r="MDC4" s="104"/>
      <c r="MDD4" s="104"/>
      <c r="MDE4" s="104"/>
      <c r="MDF4" s="104"/>
      <c r="MDG4" s="104"/>
      <c r="MDH4" s="104"/>
      <c r="MDI4" s="104"/>
      <c r="MDJ4" s="104"/>
      <c r="MDK4" s="104"/>
      <c r="MDL4" s="104"/>
      <c r="MDM4" s="104"/>
      <c r="MDN4" s="104"/>
      <c r="MDO4" s="104"/>
      <c r="MDP4" s="104"/>
      <c r="MDQ4" s="104"/>
      <c r="MDR4" s="104"/>
      <c r="MDS4" s="104"/>
      <c r="MDT4" s="104"/>
      <c r="MDU4" s="104"/>
      <c r="MDV4" s="104"/>
      <c r="MDW4" s="104"/>
      <c r="MDX4" s="104"/>
      <c r="MDY4" s="104"/>
      <c r="MDZ4" s="104"/>
      <c r="MEA4" s="104"/>
      <c r="MEB4" s="104"/>
      <c r="MEC4" s="104"/>
      <c r="MED4" s="104"/>
      <c r="MEE4" s="104"/>
      <c r="MEF4" s="104"/>
      <c r="MEG4" s="104"/>
      <c r="MEH4" s="104"/>
      <c r="MEI4" s="104"/>
      <c r="MEJ4" s="104"/>
      <c r="MEK4" s="104"/>
      <c r="MEL4" s="104"/>
      <c r="MEM4" s="104"/>
      <c r="MEN4" s="104"/>
      <c r="MEO4" s="104"/>
      <c r="MEP4" s="104"/>
      <c r="MEQ4" s="104"/>
      <c r="MER4" s="104"/>
      <c r="MES4" s="104"/>
      <c r="MET4" s="104"/>
      <c r="MEU4" s="104"/>
      <c r="MEV4" s="104"/>
      <c r="MEW4" s="104"/>
      <c r="MEX4" s="104"/>
      <c r="MEY4" s="104"/>
      <c r="MEZ4" s="104"/>
      <c r="MFA4" s="104"/>
      <c r="MFB4" s="104"/>
      <c r="MFC4" s="104"/>
      <c r="MFD4" s="104"/>
      <c r="MFE4" s="104"/>
      <c r="MFF4" s="104"/>
      <c r="MFG4" s="104"/>
      <c r="MFH4" s="104"/>
      <c r="MFI4" s="104"/>
      <c r="MFJ4" s="104"/>
      <c r="MFK4" s="104"/>
      <c r="MFL4" s="104"/>
      <c r="MFM4" s="104"/>
      <c r="MFN4" s="104"/>
      <c r="MFO4" s="104"/>
      <c r="MFP4" s="104"/>
      <c r="MFQ4" s="104"/>
      <c r="MFR4" s="104"/>
      <c r="MFS4" s="104"/>
      <c r="MFT4" s="104"/>
      <c r="MFU4" s="104"/>
      <c r="MFV4" s="104"/>
      <c r="MFW4" s="104"/>
      <c r="MFX4" s="104"/>
      <c r="MFY4" s="104"/>
      <c r="MFZ4" s="104"/>
      <c r="MGA4" s="104"/>
      <c r="MGB4" s="104"/>
      <c r="MGC4" s="104"/>
      <c r="MGD4" s="104"/>
      <c r="MGE4" s="104"/>
      <c r="MGF4" s="104"/>
      <c r="MGG4" s="104"/>
      <c r="MGH4" s="104"/>
      <c r="MGI4" s="104"/>
      <c r="MGJ4" s="104"/>
      <c r="MGK4" s="104"/>
      <c r="MGL4" s="104"/>
      <c r="MGM4" s="104"/>
      <c r="MGN4" s="104"/>
      <c r="MGO4" s="104"/>
      <c r="MGP4" s="104"/>
      <c r="MGQ4" s="104"/>
      <c r="MGR4" s="104"/>
      <c r="MGS4" s="104"/>
      <c r="MGT4" s="104"/>
      <c r="MGU4" s="104"/>
      <c r="MGV4" s="104"/>
      <c r="MGW4" s="104"/>
      <c r="MGX4" s="104"/>
      <c r="MGY4" s="104"/>
      <c r="MGZ4" s="104"/>
      <c r="MHA4" s="104"/>
      <c r="MHB4" s="104"/>
      <c r="MHC4" s="104"/>
      <c r="MHD4" s="104"/>
      <c r="MHE4" s="104"/>
      <c r="MHF4" s="104"/>
      <c r="MHG4" s="104"/>
      <c r="MHH4" s="104"/>
      <c r="MHI4" s="104"/>
      <c r="MHJ4" s="104"/>
      <c r="MHK4" s="104"/>
      <c r="MHL4" s="104"/>
      <c r="MHM4" s="104"/>
      <c r="MHN4" s="104"/>
      <c r="MHO4" s="104"/>
      <c r="MHP4" s="104"/>
      <c r="MHQ4" s="104"/>
      <c r="MHR4" s="104"/>
      <c r="MHS4" s="104"/>
      <c r="MHT4" s="104"/>
      <c r="MHU4" s="104"/>
      <c r="MHV4" s="104"/>
      <c r="MHW4" s="104"/>
      <c r="MHX4" s="104"/>
      <c r="MHY4" s="104"/>
      <c r="MHZ4" s="104"/>
      <c r="MIA4" s="104"/>
      <c r="MIB4" s="104"/>
      <c r="MIC4" s="104"/>
      <c r="MID4" s="104"/>
      <c r="MIE4" s="104"/>
      <c r="MIF4" s="104"/>
      <c r="MIG4" s="104"/>
      <c r="MIH4" s="104"/>
      <c r="MII4" s="104"/>
      <c r="MIJ4" s="104"/>
      <c r="MIK4" s="104"/>
      <c r="MIL4" s="104"/>
      <c r="MIM4" s="104"/>
      <c r="MIN4" s="104"/>
      <c r="MIO4" s="104"/>
      <c r="MIP4" s="104"/>
      <c r="MIQ4" s="104"/>
      <c r="MIR4" s="104"/>
      <c r="MIS4" s="104"/>
      <c r="MIT4" s="104"/>
      <c r="MIU4" s="104"/>
      <c r="MIV4" s="104"/>
      <c r="MIW4" s="104"/>
      <c r="MIX4" s="104"/>
      <c r="MIY4" s="104"/>
      <c r="MIZ4" s="104"/>
      <c r="MJA4" s="104"/>
      <c r="MJB4" s="104"/>
      <c r="MJC4" s="104"/>
      <c r="MJD4" s="104"/>
      <c r="MJE4" s="104"/>
      <c r="MJF4" s="104"/>
      <c r="MJG4" s="104"/>
      <c r="MJH4" s="104"/>
      <c r="MJI4" s="104"/>
      <c r="MJJ4" s="104"/>
      <c r="MJK4" s="104"/>
      <c r="MJL4" s="104"/>
      <c r="MJM4" s="104"/>
      <c r="MJN4" s="104"/>
      <c r="MJO4" s="104"/>
      <c r="MJP4" s="104"/>
      <c r="MJQ4" s="104"/>
      <c r="MJR4" s="104"/>
      <c r="MJS4" s="104"/>
      <c r="MJT4" s="104"/>
      <c r="MJU4" s="104"/>
      <c r="MJV4" s="104"/>
      <c r="MJW4" s="104"/>
      <c r="MJX4" s="104"/>
      <c r="MJY4" s="104"/>
      <c r="MJZ4" s="104"/>
      <c r="MKA4" s="104"/>
      <c r="MKB4" s="104"/>
      <c r="MKC4" s="104"/>
      <c r="MKD4" s="104"/>
      <c r="MKE4" s="104"/>
      <c r="MKF4" s="104"/>
      <c r="MKG4" s="104"/>
      <c r="MKH4" s="104"/>
      <c r="MKI4" s="104"/>
      <c r="MKJ4" s="104"/>
      <c r="MKK4" s="104"/>
      <c r="MKL4" s="104"/>
      <c r="MKM4" s="104"/>
      <c r="MKN4" s="104"/>
      <c r="MKO4" s="104"/>
      <c r="MKP4" s="104"/>
      <c r="MKQ4" s="104"/>
      <c r="MKR4" s="104"/>
      <c r="MKS4" s="104"/>
      <c r="MKT4" s="104"/>
      <c r="MKU4" s="104"/>
      <c r="MKV4" s="104"/>
      <c r="MKW4" s="104"/>
      <c r="MKX4" s="104"/>
      <c r="MKY4" s="104"/>
      <c r="MKZ4" s="104"/>
      <c r="MLA4" s="104"/>
      <c r="MLB4" s="104"/>
      <c r="MLC4" s="104"/>
      <c r="MLD4" s="104"/>
      <c r="MLE4" s="104"/>
      <c r="MLF4" s="104"/>
      <c r="MLG4" s="104"/>
      <c r="MLH4" s="104"/>
      <c r="MLI4" s="104"/>
      <c r="MLJ4" s="104"/>
      <c r="MLK4" s="104"/>
      <c r="MLL4" s="104"/>
      <c r="MLM4" s="104"/>
      <c r="MLN4" s="104"/>
      <c r="MLO4" s="104"/>
      <c r="MLP4" s="104"/>
      <c r="MLQ4" s="104"/>
      <c r="MLR4" s="104"/>
      <c r="MLS4" s="104"/>
      <c r="MLT4" s="104"/>
      <c r="MLU4" s="104"/>
      <c r="MLV4" s="104"/>
      <c r="MLW4" s="104"/>
      <c r="MLX4" s="104"/>
      <c r="MLY4" s="104"/>
      <c r="MLZ4" s="104"/>
      <c r="MMA4" s="104"/>
      <c r="MMB4" s="104"/>
      <c r="MMC4" s="104"/>
      <c r="MMD4" s="104"/>
      <c r="MME4" s="104"/>
      <c r="MMF4" s="104"/>
      <c r="MMG4" s="104"/>
      <c r="MMH4" s="104"/>
      <c r="MMI4" s="104"/>
      <c r="MMJ4" s="104"/>
      <c r="MMK4" s="104"/>
      <c r="MML4" s="104"/>
      <c r="MMM4" s="104"/>
      <c r="MMN4" s="104"/>
      <c r="MMO4" s="104"/>
      <c r="MMP4" s="104"/>
      <c r="MMQ4" s="104"/>
      <c r="MMR4" s="104"/>
      <c r="MMS4" s="104"/>
      <c r="MMT4" s="104"/>
      <c r="MMU4" s="104"/>
      <c r="MMV4" s="104"/>
      <c r="MMW4" s="104"/>
      <c r="MMX4" s="104"/>
      <c r="MMY4" s="104"/>
      <c r="MMZ4" s="104"/>
      <c r="MNA4" s="104"/>
      <c r="MNB4" s="104"/>
      <c r="MNC4" s="104"/>
      <c r="MND4" s="104"/>
      <c r="MNE4" s="104"/>
      <c r="MNF4" s="104"/>
      <c r="MNG4" s="104"/>
      <c r="MNH4" s="104"/>
      <c r="MNI4" s="104"/>
      <c r="MNJ4" s="104"/>
      <c r="MNK4" s="104"/>
      <c r="MNL4" s="104"/>
      <c r="MNM4" s="104"/>
      <c r="MNN4" s="104"/>
      <c r="MNO4" s="104"/>
      <c r="MNP4" s="104"/>
      <c r="MNQ4" s="104"/>
      <c r="MNR4" s="104"/>
      <c r="MNS4" s="104"/>
      <c r="MNT4" s="104"/>
      <c r="MNU4" s="104"/>
      <c r="MNV4" s="104"/>
      <c r="MNW4" s="104"/>
      <c r="MNX4" s="104"/>
      <c r="MNY4" s="104"/>
      <c r="MNZ4" s="104"/>
      <c r="MOA4" s="104"/>
      <c r="MOB4" s="104"/>
      <c r="MOC4" s="104"/>
      <c r="MOD4" s="104"/>
      <c r="MOE4" s="104"/>
      <c r="MOF4" s="104"/>
      <c r="MOG4" s="104"/>
      <c r="MOH4" s="104"/>
      <c r="MOI4" s="104"/>
      <c r="MOJ4" s="104"/>
      <c r="MOK4" s="104"/>
      <c r="MOL4" s="104"/>
      <c r="MOM4" s="104"/>
      <c r="MON4" s="104"/>
      <c r="MOO4" s="104"/>
      <c r="MOP4" s="104"/>
      <c r="MOQ4" s="104"/>
      <c r="MOR4" s="104"/>
      <c r="MOS4" s="104"/>
      <c r="MOT4" s="104"/>
      <c r="MOU4" s="104"/>
      <c r="MOV4" s="104"/>
      <c r="MOW4" s="104"/>
      <c r="MOX4" s="104"/>
      <c r="MOY4" s="104"/>
      <c r="MOZ4" s="104"/>
      <c r="MPA4" s="104"/>
      <c r="MPB4" s="104"/>
      <c r="MPC4" s="104"/>
      <c r="MPD4" s="104"/>
      <c r="MPE4" s="104"/>
      <c r="MPF4" s="104"/>
      <c r="MPG4" s="104"/>
      <c r="MPH4" s="104"/>
      <c r="MPI4" s="104"/>
      <c r="MPJ4" s="104"/>
      <c r="MPK4" s="104"/>
      <c r="MPL4" s="104"/>
      <c r="MPM4" s="104"/>
      <c r="MPN4" s="104"/>
      <c r="MPO4" s="104"/>
      <c r="MPP4" s="104"/>
      <c r="MPQ4" s="104"/>
      <c r="MPR4" s="104"/>
      <c r="MPS4" s="104"/>
      <c r="MPT4" s="104"/>
      <c r="MPU4" s="104"/>
      <c r="MPV4" s="104"/>
      <c r="MPW4" s="104"/>
      <c r="MPX4" s="104"/>
      <c r="MPY4" s="104"/>
      <c r="MPZ4" s="104"/>
      <c r="MQA4" s="104"/>
      <c r="MQB4" s="104"/>
      <c r="MQC4" s="104"/>
      <c r="MQD4" s="104"/>
      <c r="MQE4" s="104"/>
      <c r="MQF4" s="104"/>
      <c r="MQG4" s="104"/>
      <c r="MQH4" s="104"/>
      <c r="MQI4" s="104"/>
      <c r="MQJ4" s="104"/>
      <c r="MQK4" s="104"/>
      <c r="MQL4" s="104"/>
      <c r="MQM4" s="104"/>
      <c r="MQN4" s="104"/>
      <c r="MQO4" s="104"/>
      <c r="MQP4" s="104"/>
      <c r="MQQ4" s="104"/>
      <c r="MQR4" s="104"/>
      <c r="MQS4" s="104"/>
      <c r="MQT4" s="104"/>
      <c r="MQU4" s="104"/>
      <c r="MQV4" s="104"/>
      <c r="MQW4" s="104"/>
      <c r="MQX4" s="104"/>
      <c r="MQY4" s="104"/>
      <c r="MQZ4" s="104"/>
      <c r="MRA4" s="104"/>
      <c r="MRB4" s="104"/>
      <c r="MRC4" s="104"/>
      <c r="MRD4" s="104"/>
      <c r="MRE4" s="104"/>
      <c r="MRF4" s="104"/>
      <c r="MRG4" s="104"/>
      <c r="MRH4" s="104"/>
      <c r="MRI4" s="104"/>
      <c r="MRJ4" s="104"/>
      <c r="MRK4" s="104"/>
      <c r="MRL4" s="104"/>
      <c r="MRM4" s="104"/>
      <c r="MRN4" s="104"/>
      <c r="MRO4" s="104"/>
      <c r="MRP4" s="104"/>
      <c r="MRQ4" s="104"/>
      <c r="MRR4" s="104"/>
      <c r="MRS4" s="104"/>
      <c r="MRT4" s="104"/>
      <c r="MRU4" s="104"/>
      <c r="MRV4" s="104"/>
      <c r="MRW4" s="104"/>
      <c r="MRX4" s="104"/>
      <c r="MRY4" s="104"/>
      <c r="MRZ4" s="104"/>
      <c r="MSA4" s="104"/>
      <c r="MSB4" s="104"/>
      <c r="MSC4" s="104"/>
      <c r="MSD4" s="104"/>
      <c r="MSE4" s="104"/>
      <c r="MSF4" s="104"/>
      <c r="MSG4" s="104"/>
      <c r="MSH4" s="104"/>
      <c r="MSI4" s="104"/>
      <c r="MSJ4" s="104"/>
      <c r="MSK4" s="104"/>
      <c r="MSL4" s="104"/>
      <c r="MSM4" s="104"/>
      <c r="MSN4" s="104"/>
      <c r="MSO4" s="104"/>
      <c r="MSP4" s="104"/>
      <c r="MSQ4" s="104"/>
      <c r="MSR4" s="104"/>
      <c r="MSS4" s="104"/>
      <c r="MST4" s="104"/>
      <c r="MSU4" s="104"/>
      <c r="MSV4" s="104"/>
      <c r="MSW4" s="104"/>
      <c r="MSX4" s="104"/>
      <c r="MSY4" s="104"/>
      <c r="MSZ4" s="104"/>
      <c r="MTA4" s="104"/>
      <c r="MTB4" s="104"/>
      <c r="MTC4" s="104"/>
      <c r="MTD4" s="104"/>
      <c r="MTE4" s="104"/>
      <c r="MTF4" s="104"/>
      <c r="MTG4" s="104"/>
      <c r="MTH4" s="104"/>
      <c r="MTI4" s="104"/>
      <c r="MTJ4" s="104"/>
      <c r="MTK4" s="104"/>
      <c r="MTL4" s="104"/>
      <c r="MTM4" s="104"/>
      <c r="MTN4" s="104"/>
      <c r="MTO4" s="104"/>
      <c r="MTP4" s="104"/>
      <c r="MTQ4" s="104"/>
      <c r="MTR4" s="104"/>
      <c r="MTS4" s="104"/>
      <c r="MTT4" s="104"/>
      <c r="MTU4" s="104"/>
      <c r="MTV4" s="104"/>
      <c r="MTW4" s="104"/>
      <c r="MTX4" s="104"/>
      <c r="MTY4" s="104"/>
      <c r="MTZ4" s="104"/>
      <c r="MUA4" s="104"/>
      <c r="MUB4" s="104"/>
      <c r="MUC4" s="104"/>
      <c r="MUD4" s="104"/>
      <c r="MUE4" s="104"/>
      <c r="MUF4" s="104"/>
      <c r="MUG4" s="104"/>
      <c r="MUH4" s="104"/>
      <c r="MUI4" s="104"/>
      <c r="MUJ4" s="104"/>
      <c r="MUK4" s="104"/>
      <c r="MUL4" s="104"/>
      <c r="MUM4" s="104"/>
      <c r="MUN4" s="104"/>
      <c r="MUO4" s="104"/>
      <c r="MUP4" s="104"/>
      <c r="MUQ4" s="104"/>
      <c r="MUR4" s="104"/>
      <c r="MUS4" s="104"/>
      <c r="MUT4" s="104"/>
      <c r="MUU4" s="104"/>
      <c r="MUV4" s="104"/>
      <c r="MUW4" s="104"/>
      <c r="MUX4" s="104"/>
      <c r="MUY4" s="104"/>
      <c r="MUZ4" s="104"/>
      <c r="MVA4" s="104"/>
      <c r="MVB4" s="104"/>
      <c r="MVC4" s="104"/>
      <c r="MVD4" s="104"/>
      <c r="MVE4" s="104"/>
      <c r="MVF4" s="104"/>
      <c r="MVG4" s="104"/>
      <c r="MVH4" s="104"/>
      <c r="MVI4" s="104"/>
      <c r="MVJ4" s="104"/>
      <c r="MVK4" s="104"/>
      <c r="MVL4" s="104"/>
      <c r="MVM4" s="104"/>
      <c r="MVN4" s="104"/>
      <c r="MVO4" s="104"/>
      <c r="MVP4" s="104"/>
      <c r="MVQ4" s="104"/>
      <c r="MVR4" s="104"/>
      <c r="MVS4" s="104"/>
      <c r="MVT4" s="104"/>
      <c r="MVU4" s="104"/>
      <c r="MVV4" s="104"/>
      <c r="MVW4" s="104"/>
      <c r="MVX4" s="104"/>
      <c r="MVY4" s="104"/>
      <c r="MVZ4" s="104"/>
      <c r="MWA4" s="104"/>
      <c r="MWB4" s="104"/>
      <c r="MWC4" s="104"/>
      <c r="MWD4" s="104"/>
      <c r="MWE4" s="104"/>
      <c r="MWF4" s="104"/>
      <c r="MWG4" s="104"/>
      <c r="MWH4" s="104"/>
      <c r="MWI4" s="104"/>
      <c r="MWJ4" s="104"/>
      <c r="MWK4" s="104"/>
      <c r="MWL4" s="104"/>
      <c r="MWM4" s="104"/>
      <c r="MWN4" s="104"/>
      <c r="MWO4" s="104"/>
      <c r="MWP4" s="104"/>
      <c r="MWQ4" s="104"/>
      <c r="MWR4" s="104"/>
      <c r="MWS4" s="104"/>
      <c r="MWT4" s="104"/>
      <c r="MWU4" s="104"/>
      <c r="MWV4" s="104"/>
      <c r="MWW4" s="104"/>
      <c r="MWX4" s="104"/>
      <c r="MWY4" s="104"/>
      <c r="MWZ4" s="104"/>
      <c r="MXA4" s="104"/>
      <c r="MXB4" s="104"/>
      <c r="MXC4" s="104"/>
      <c r="MXD4" s="104"/>
      <c r="MXE4" s="104"/>
      <c r="MXF4" s="104"/>
      <c r="MXG4" s="104"/>
      <c r="MXH4" s="104"/>
      <c r="MXI4" s="104"/>
      <c r="MXJ4" s="104"/>
      <c r="MXK4" s="104"/>
      <c r="MXL4" s="104"/>
      <c r="MXM4" s="104"/>
      <c r="MXN4" s="104"/>
      <c r="MXO4" s="104"/>
      <c r="MXP4" s="104"/>
      <c r="MXQ4" s="104"/>
      <c r="MXR4" s="104"/>
      <c r="MXS4" s="104"/>
      <c r="MXT4" s="104"/>
      <c r="MXU4" s="104"/>
      <c r="MXV4" s="104"/>
      <c r="MXW4" s="104"/>
      <c r="MXX4" s="104"/>
      <c r="MXY4" s="104"/>
      <c r="MXZ4" s="104"/>
      <c r="MYA4" s="104"/>
      <c r="MYB4" s="104"/>
      <c r="MYC4" s="104"/>
      <c r="MYD4" s="104"/>
      <c r="MYE4" s="104"/>
      <c r="MYF4" s="104"/>
      <c r="MYG4" s="104"/>
      <c r="MYH4" s="104"/>
      <c r="MYI4" s="104"/>
      <c r="MYJ4" s="104"/>
      <c r="MYK4" s="104"/>
      <c r="MYL4" s="104"/>
      <c r="MYM4" s="104"/>
      <c r="MYN4" s="104"/>
      <c r="MYO4" s="104"/>
      <c r="MYP4" s="104"/>
      <c r="MYQ4" s="104"/>
      <c r="MYR4" s="104"/>
      <c r="MYS4" s="104"/>
      <c r="MYT4" s="104"/>
      <c r="MYU4" s="104"/>
      <c r="MYV4" s="104"/>
      <c r="MYW4" s="104"/>
      <c r="MYX4" s="104"/>
      <c r="MYY4" s="104"/>
      <c r="MYZ4" s="104"/>
      <c r="MZA4" s="104"/>
      <c r="MZB4" s="104"/>
      <c r="MZC4" s="104"/>
      <c r="MZD4" s="104"/>
      <c r="MZE4" s="104"/>
      <c r="MZF4" s="104"/>
      <c r="MZG4" s="104"/>
      <c r="MZH4" s="104"/>
      <c r="MZI4" s="104"/>
      <c r="MZJ4" s="104"/>
      <c r="MZK4" s="104"/>
      <c r="MZL4" s="104"/>
      <c r="MZM4" s="104"/>
      <c r="MZN4" s="104"/>
      <c r="MZO4" s="104"/>
      <c r="MZP4" s="104"/>
      <c r="MZQ4" s="104"/>
      <c r="MZR4" s="104"/>
      <c r="MZS4" s="104"/>
      <c r="MZT4" s="104"/>
      <c r="MZU4" s="104"/>
      <c r="MZV4" s="104"/>
      <c r="MZW4" s="104"/>
      <c r="MZX4" s="104"/>
      <c r="MZY4" s="104"/>
      <c r="MZZ4" s="104"/>
      <c r="NAA4" s="104"/>
      <c r="NAB4" s="104"/>
      <c r="NAC4" s="104"/>
      <c r="NAD4" s="104"/>
      <c r="NAE4" s="104"/>
      <c r="NAF4" s="104"/>
      <c r="NAG4" s="104"/>
      <c r="NAH4" s="104"/>
      <c r="NAI4" s="104"/>
      <c r="NAJ4" s="104"/>
      <c r="NAK4" s="104"/>
      <c r="NAL4" s="104"/>
      <c r="NAM4" s="104"/>
      <c r="NAN4" s="104"/>
      <c r="NAO4" s="104"/>
      <c r="NAP4" s="104"/>
      <c r="NAQ4" s="104"/>
      <c r="NAR4" s="104"/>
      <c r="NAS4" s="104"/>
      <c r="NAT4" s="104"/>
      <c r="NAU4" s="104"/>
      <c r="NAV4" s="104"/>
      <c r="NAW4" s="104"/>
      <c r="NAX4" s="104"/>
      <c r="NAY4" s="104"/>
      <c r="NAZ4" s="104"/>
      <c r="NBA4" s="104"/>
      <c r="NBB4" s="104"/>
      <c r="NBC4" s="104"/>
      <c r="NBD4" s="104"/>
      <c r="NBE4" s="104"/>
      <c r="NBF4" s="104"/>
      <c r="NBG4" s="104"/>
      <c r="NBH4" s="104"/>
      <c r="NBI4" s="104"/>
      <c r="NBJ4" s="104"/>
      <c r="NBK4" s="104"/>
      <c r="NBL4" s="104"/>
      <c r="NBM4" s="104"/>
      <c r="NBN4" s="104"/>
      <c r="NBO4" s="104"/>
      <c r="NBP4" s="104"/>
      <c r="NBQ4" s="104"/>
      <c r="NBR4" s="104"/>
      <c r="NBS4" s="104"/>
      <c r="NBT4" s="104"/>
      <c r="NBU4" s="104"/>
      <c r="NBV4" s="104"/>
      <c r="NBW4" s="104"/>
      <c r="NBX4" s="104"/>
      <c r="NBY4" s="104"/>
      <c r="NBZ4" s="104"/>
      <c r="NCA4" s="104"/>
      <c r="NCB4" s="104"/>
      <c r="NCC4" s="104"/>
      <c r="NCD4" s="104"/>
      <c r="NCE4" s="104"/>
      <c r="NCF4" s="104"/>
      <c r="NCG4" s="104"/>
      <c r="NCH4" s="104"/>
      <c r="NCI4" s="104"/>
      <c r="NCJ4" s="104"/>
      <c r="NCK4" s="104"/>
      <c r="NCL4" s="104"/>
      <c r="NCM4" s="104"/>
      <c r="NCN4" s="104"/>
      <c r="NCO4" s="104"/>
      <c r="NCP4" s="104"/>
      <c r="NCQ4" s="104"/>
      <c r="NCR4" s="104"/>
      <c r="NCS4" s="104"/>
      <c r="NCT4" s="104"/>
      <c r="NCU4" s="104"/>
      <c r="NCV4" s="104"/>
      <c r="NCW4" s="104"/>
      <c r="NCX4" s="104"/>
      <c r="NCY4" s="104"/>
      <c r="NCZ4" s="104"/>
      <c r="NDA4" s="104"/>
      <c r="NDB4" s="104"/>
      <c r="NDC4" s="104"/>
      <c r="NDD4" s="104"/>
      <c r="NDE4" s="104"/>
      <c r="NDF4" s="104"/>
      <c r="NDG4" s="104"/>
      <c r="NDH4" s="104"/>
      <c r="NDI4" s="104"/>
      <c r="NDJ4" s="104"/>
      <c r="NDK4" s="104"/>
      <c r="NDL4" s="104"/>
      <c r="NDM4" s="104"/>
      <c r="NDN4" s="104"/>
      <c r="NDO4" s="104"/>
      <c r="NDP4" s="104"/>
      <c r="NDQ4" s="104"/>
      <c r="NDR4" s="104"/>
      <c r="NDS4" s="104"/>
      <c r="NDT4" s="104"/>
      <c r="NDU4" s="104"/>
      <c r="NDV4" s="104"/>
      <c r="NDW4" s="104"/>
      <c r="NDX4" s="104"/>
      <c r="NDY4" s="104"/>
      <c r="NDZ4" s="104"/>
      <c r="NEA4" s="104"/>
      <c r="NEB4" s="104"/>
      <c r="NEC4" s="104"/>
      <c r="NED4" s="104"/>
      <c r="NEE4" s="104"/>
      <c r="NEF4" s="104"/>
      <c r="NEG4" s="104"/>
      <c r="NEH4" s="104"/>
      <c r="NEI4" s="104"/>
      <c r="NEJ4" s="104"/>
      <c r="NEK4" s="104"/>
      <c r="NEL4" s="104"/>
      <c r="NEM4" s="104"/>
      <c r="NEN4" s="104"/>
      <c r="NEO4" s="104"/>
      <c r="NEP4" s="104"/>
      <c r="NEQ4" s="104"/>
      <c r="NER4" s="104"/>
      <c r="NES4" s="104"/>
      <c r="NET4" s="104"/>
      <c r="NEU4" s="104"/>
      <c r="NEV4" s="104"/>
      <c r="NEW4" s="104"/>
      <c r="NEX4" s="104"/>
      <c r="NEY4" s="104"/>
      <c r="NEZ4" s="104"/>
      <c r="NFA4" s="104"/>
      <c r="NFB4" s="104"/>
      <c r="NFC4" s="104"/>
      <c r="NFD4" s="104"/>
      <c r="NFE4" s="104"/>
      <c r="NFF4" s="104"/>
      <c r="NFG4" s="104"/>
      <c r="NFH4" s="104"/>
      <c r="NFI4" s="104"/>
      <c r="NFJ4" s="104"/>
      <c r="NFK4" s="104"/>
      <c r="NFL4" s="104"/>
      <c r="NFM4" s="104"/>
      <c r="NFN4" s="104"/>
      <c r="NFO4" s="104"/>
      <c r="NFP4" s="104"/>
      <c r="NFQ4" s="104"/>
      <c r="NFR4" s="104"/>
      <c r="NFS4" s="104"/>
      <c r="NFT4" s="104"/>
      <c r="NFU4" s="104"/>
      <c r="NFV4" s="104"/>
      <c r="NFW4" s="104"/>
      <c r="NFX4" s="104"/>
      <c r="NFY4" s="104"/>
      <c r="NFZ4" s="104"/>
      <c r="NGA4" s="104"/>
      <c r="NGB4" s="104"/>
      <c r="NGC4" s="104"/>
      <c r="NGD4" s="104"/>
      <c r="NGE4" s="104"/>
      <c r="NGF4" s="104"/>
      <c r="NGG4" s="104"/>
      <c r="NGH4" s="104"/>
      <c r="NGI4" s="104"/>
      <c r="NGJ4" s="104"/>
      <c r="NGK4" s="104"/>
      <c r="NGL4" s="104"/>
      <c r="NGM4" s="104"/>
      <c r="NGN4" s="104"/>
      <c r="NGO4" s="104"/>
      <c r="NGP4" s="104"/>
      <c r="NGQ4" s="104"/>
      <c r="NGR4" s="104"/>
      <c r="NGS4" s="104"/>
      <c r="NGT4" s="104"/>
      <c r="NGU4" s="104"/>
      <c r="NGV4" s="104"/>
      <c r="NGW4" s="104"/>
      <c r="NGX4" s="104"/>
      <c r="NGY4" s="104"/>
      <c r="NGZ4" s="104"/>
      <c r="NHA4" s="104"/>
      <c r="NHB4" s="104"/>
      <c r="NHC4" s="104"/>
      <c r="NHD4" s="104"/>
      <c r="NHE4" s="104"/>
      <c r="NHF4" s="104"/>
      <c r="NHG4" s="104"/>
      <c r="NHH4" s="104"/>
      <c r="NHI4" s="104"/>
      <c r="NHJ4" s="104"/>
      <c r="NHK4" s="104"/>
      <c r="NHL4" s="104"/>
      <c r="NHM4" s="104"/>
      <c r="NHN4" s="104"/>
      <c r="NHO4" s="104"/>
      <c r="NHP4" s="104"/>
      <c r="NHQ4" s="104"/>
      <c r="NHR4" s="104"/>
      <c r="NHS4" s="104"/>
      <c r="NHT4" s="104"/>
      <c r="NHU4" s="104"/>
      <c r="NHV4" s="104"/>
      <c r="NHW4" s="104"/>
      <c r="NHX4" s="104"/>
      <c r="NHY4" s="104"/>
      <c r="NHZ4" s="104"/>
      <c r="NIA4" s="104"/>
      <c r="NIB4" s="104"/>
      <c r="NIC4" s="104"/>
      <c r="NID4" s="104"/>
      <c r="NIE4" s="104"/>
      <c r="NIF4" s="104"/>
      <c r="NIG4" s="104"/>
      <c r="NIH4" s="104"/>
      <c r="NII4" s="104"/>
      <c r="NIJ4" s="104"/>
      <c r="NIK4" s="104"/>
      <c r="NIL4" s="104"/>
      <c r="NIM4" s="104"/>
      <c r="NIN4" s="104"/>
      <c r="NIO4" s="104"/>
      <c r="NIP4" s="104"/>
      <c r="NIQ4" s="104"/>
      <c r="NIR4" s="104"/>
      <c r="NIS4" s="104"/>
      <c r="NIT4" s="104"/>
      <c r="NIU4" s="104"/>
      <c r="NIV4" s="104"/>
      <c r="NIW4" s="104"/>
      <c r="NIX4" s="104"/>
      <c r="NIY4" s="104"/>
      <c r="NIZ4" s="104"/>
      <c r="NJA4" s="104"/>
      <c r="NJB4" s="104"/>
      <c r="NJC4" s="104"/>
      <c r="NJD4" s="104"/>
      <c r="NJE4" s="104"/>
      <c r="NJF4" s="104"/>
      <c r="NJG4" s="104"/>
      <c r="NJH4" s="104"/>
      <c r="NJI4" s="104"/>
      <c r="NJJ4" s="104"/>
      <c r="NJK4" s="104"/>
      <c r="NJL4" s="104"/>
      <c r="NJM4" s="104"/>
      <c r="NJN4" s="104"/>
      <c r="NJO4" s="104"/>
      <c r="NJP4" s="104"/>
      <c r="NJQ4" s="104"/>
      <c r="NJR4" s="104"/>
      <c r="NJS4" s="104"/>
      <c r="NJT4" s="104"/>
      <c r="NJU4" s="104"/>
      <c r="NJV4" s="104"/>
      <c r="NJW4" s="104"/>
      <c r="NJX4" s="104"/>
      <c r="NJY4" s="104"/>
      <c r="NJZ4" s="104"/>
      <c r="NKA4" s="104"/>
      <c r="NKB4" s="104"/>
      <c r="NKC4" s="104"/>
      <c r="NKD4" s="104"/>
      <c r="NKE4" s="104"/>
      <c r="NKF4" s="104"/>
      <c r="NKG4" s="104"/>
      <c r="NKH4" s="104"/>
      <c r="NKI4" s="104"/>
      <c r="NKJ4" s="104"/>
      <c r="NKK4" s="104"/>
      <c r="NKL4" s="104"/>
      <c r="NKM4" s="104"/>
      <c r="NKN4" s="104"/>
      <c r="NKO4" s="104"/>
      <c r="NKP4" s="104"/>
      <c r="NKQ4" s="104"/>
      <c r="NKR4" s="104"/>
      <c r="NKS4" s="104"/>
      <c r="NKT4" s="104"/>
      <c r="NKU4" s="104"/>
      <c r="NKV4" s="104"/>
      <c r="NKW4" s="104"/>
      <c r="NKX4" s="104"/>
      <c r="NKY4" s="104"/>
      <c r="NKZ4" s="104"/>
      <c r="NLA4" s="104"/>
      <c r="NLB4" s="104"/>
      <c r="NLC4" s="104"/>
      <c r="NLD4" s="104"/>
      <c r="NLE4" s="104"/>
      <c r="NLF4" s="104"/>
      <c r="NLG4" s="104"/>
      <c r="NLH4" s="104"/>
      <c r="NLI4" s="104"/>
      <c r="NLJ4" s="104"/>
      <c r="NLK4" s="104"/>
      <c r="NLL4" s="104"/>
      <c r="NLM4" s="104"/>
      <c r="NLN4" s="104"/>
      <c r="NLO4" s="104"/>
      <c r="NLP4" s="104"/>
      <c r="NLQ4" s="104"/>
      <c r="NLR4" s="104"/>
      <c r="NLS4" s="104"/>
      <c r="NLT4" s="104"/>
      <c r="NLU4" s="104"/>
      <c r="NLV4" s="104"/>
      <c r="NLW4" s="104"/>
      <c r="NLX4" s="104"/>
      <c r="NLY4" s="104"/>
      <c r="NLZ4" s="104"/>
      <c r="NMA4" s="104"/>
      <c r="NMB4" s="104"/>
      <c r="NMC4" s="104"/>
      <c r="NMD4" s="104"/>
      <c r="NME4" s="104"/>
      <c r="NMF4" s="104"/>
      <c r="NMG4" s="104"/>
      <c r="NMH4" s="104"/>
      <c r="NMI4" s="104"/>
      <c r="NMJ4" s="104"/>
      <c r="NMK4" s="104"/>
      <c r="NML4" s="104"/>
      <c r="NMM4" s="104"/>
      <c r="NMN4" s="104"/>
      <c r="NMO4" s="104"/>
      <c r="NMP4" s="104"/>
      <c r="NMQ4" s="104"/>
      <c r="NMR4" s="104"/>
      <c r="NMS4" s="104"/>
      <c r="NMT4" s="104"/>
      <c r="NMU4" s="104"/>
      <c r="NMV4" s="104"/>
      <c r="NMW4" s="104"/>
      <c r="NMX4" s="104"/>
      <c r="NMY4" s="104"/>
      <c r="NMZ4" s="104"/>
      <c r="NNA4" s="104"/>
      <c r="NNB4" s="104"/>
      <c r="NNC4" s="104"/>
      <c r="NND4" s="104"/>
      <c r="NNE4" s="104"/>
      <c r="NNF4" s="104"/>
      <c r="NNG4" s="104"/>
      <c r="NNH4" s="104"/>
      <c r="NNI4" s="104"/>
      <c r="NNJ4" s="104"/>
      <c r="NNK4" s="104"/>
      <c r="NNL4" s="104"/>
      <c r="NNM4" s="104"/>
      <c r="NNN4" s="104"/>
      <c r="NNO4" s="104"/>
      <c r="NNP4" s="104"/>
      <c r="NNQ4" s="104"/>
      <c r="NNR4" s="104"/>
      <c r="NNS4" s="104"/>
      <c r="NNT4" s="104"/>
      <c r="NNU4" s="104"/>
      <c r="NNV4" s="104"/>
      <c r="NNW4" s="104"/>
      <c r="NNX4" s="104"/>
      <c r="NNY4" s="104"/>
      <c r="NNZ4" s="104"/>
      <c r="NOA4" s="104"/>
      <c r="NOB4" s="104"/>
      <c r="NOC4" s="104"/>
      <c r="NOD4" s="104"/>
      <c r="NOE4" s="104"/>
      <c r="NOF4" s="104"/>
      <c r="NOG4" s="104"/>
      <c r="NOH4" s="104"/>
      <c r="NOI4" s="104"/>
      <c r="NOJ4" s="104"/>
      <c r="NOK4" s="104"/>
      <c r="NOL4" s="104"/>
      <c r="NOM4" s="104"/>
      <c r="NON4" s="104"/>
      <c r="NOO4" s="104"/>
      <c r="NOP4" s="104"/>
      <c r="NOQ4" s="104"/>
      <c r="NOR4" s="104"/>
      <c r="NOS4" s="104"/>
      <c r="NOT4" s="104"/>
      <c r="NOU4" s="104"/>
      <c r="NOV4" s="104"/>
      <c r="NOW4" s="104"/>
      <c r="NOX4" s="104"/>
      <c r="NOY4" s="104"/>
      <c r="NOZ4" s="104"/>
      <c r="NPA4" s="104"/>
      <c r="NPB4" s="104"/>
      <c r="NPC4" s="104"/>
      <c r="NPD4" s="104"/>
      <c r="NPE4" s="104"/>
      <c r="NPF4" s="104"/>
      <c r="NPG4" s="104"/>
      <c r="NPH4" s="104"/>
      <c r="NPI4" s="104"/>
      <c r="NPJ4" s="104"/>
      <c r="NPK4" s="104"/>
      <c r="NPL4" s="104"/>
      <c r="NPM4" s="104"/>
      <c r="NPN4" s="104"/>
      <c r="NPO4" s="104"/>
      <c r="NPP4" s="104"/>
      <c r="NPQ4" s="104"/>
      <c r="NPR4" s="104"/>
      <c r="NPS4" s="104"/>
      <c r="NPT4" s="104"/>
      <c r="NPU4" s="104"/>
      <c r="NPV4" s="104"/>
      <c r="NPW4" s="104"/>
      <c r="NPX4" s="104"/>
      <c r="NPY4" s="104"/>
      <c r="NPZ4" s="104"/>
      <c r="NQA4" s="104"/>
      <c r="NQB4" s="104"/>
      <c r="NQC4" s="104"/>
      <c r="NQD4" s="104"/>
      <c r="NQE4" s="104"/>
      <c r="NQF4" s="104"/>
      <c r="NQG4" s="104"/>
      <c r="NQH4" s="104"/>
      <c r="NQI4" s="104"/>
      <c r="NQJ4" s="104"/>
      <c r="NQK4" s="104"/>
      <c r="NQL4" s="104"/>
      <c r="NQM4" s="104"/>
      <c r="NQN4" s="104"/>
      <c r="NQO4" s="104"/>
      <c r="NQP4" s="104"/>
      <c r="NQQ4" s="104"/>
      <c r="NQR4" s="104"/>
      <c r="NQS4" s="104"/>
      <c r="NQT4" s="104"/>
      <c r="NQU4" s="104"/>
      <c r="NQV4" s="104"/>
      <c r="NQW4" s="104"/>
      <c r="NQX4" s="104"/>
      <c r="NQY4" s="104"/>
      <c r="NQZ4" s="104"/>
      <c r="NRA4" s="104"/>
      <c r="NRB4" s="104"/>
      <c r="NRC4" s="104"/>
      <c r="NRD4" s="104"/>
      <c r="NRE4" s="104"/>
      <c r="NRF4" s="104"/>
      <c r="NRG4" s="104"/>
      <c r="NRH4" s="104"/>
      <c r="NRI4" s="104"/>
      <c r="NRJ4" s="104"/>
      <c r="NRK4" s="104"/>
      <c r="NRL4" s="104"/>
      <c r="NRM4" s="104"/>
      <c r="NRN4" s="104"/>
      <c r="NRO4" s="104"/>
      <c r="NRP4" s="104"/>
      <c r="NRQ4" s="104"/>
      <c r="NRR4" s="104"/>
      <c r="NRS4" s="104"/>
      <c r="NRT4" s="104"/>
      <c r="NRU4" s="104"/>
      <c r="NRV4" s="104"/>
      <c r="NRW4" s="104"/>
      <c r="NRX4" s="104"/>
      <c r="NRY4" s="104"/>
      <c r="NRZ4" s="104"/>
      <c r="NSA4" s="104"/>
      <c r="NSB4" s="104"/>
      <c r="NSC4" s="104"/>
      <c r="NSD4" s="104"/>
      <c r="NSE4" s="104"/>
      <c r="NSF4" s="104"/>
      <c r="NSG4" s="104"/>
      <c r="NSH4" s="104"/>
      <c r="NSI4" s="104"/>
      <c r="NSJ4" s="104"/>
      <c r="NSK4" s="104"/>
      <c r="NSL4" s="104"/>
      <c r="NSM4" s="104"/>
      <c r="NSN4" s="104"/>
      <c r="NSO4" s="104"/>
      <c r="NSP4" s="104"/>
      <c r="NSQ4" s="104"/>
      <c r="NSR4" s="104"/>
      <c r="NSS4" s="104"/>
      <c r="NST4" s="104"/>
      <c r="NSU4" s="104"/>
      <c r="NSV4" s="104"/>
      <c r="NSW4" s="104"/>
      <c r="NSX4" s="104"/>
      <c r="NSY4" s="104"/>
      <c r="NSZ4" s="104"/>
      <c r="NTA4" s="104"/>
      <c r="NTB4" s="104"/>
      <c r="NTC4" s="104"/>
      <c r="NTD4" s="104"/>
      <c r="NTE4" s="104"/>
      <c r="NTF4" s="104"/>
      <c r="NTG4" s="104"/>
      <c r="NTH4" s="104"/>
      <c r="NTI4" s="104"/>
      <c r="NTJ4" s="104"/>
      <c r="NTK4" s="104"/>
      <c r="NTL4" s="104"/>
      <c r="NTM4" s="104"/>
      <c r="NTN4" s="104"/>
      <c r="NTO4" s="104"/>
      <c r="NTP4" s="104"/>
      <c r="NTQ4" s="104"/>
      <c r="NTR4" s="104"/>
      <c r="NTS4" s="104"/>
      <c r="NTT4" s="104"/>
      <c r="NTU4" s="104"/>
      <c r="NTV4" s="104"/>
      <c r="NTW4" s="104"/>
      <c r="NTX4" s="104"/>
      <c r="NTY4" s="104"/>
      <c r="NTZ4" s="104"/>
      <c r="NUA4" s="104"/>
      <c r="NUB4" s="104"/>
      <c r="NUC4" s="104"/>
      <c r="NUD4" s="104"/>
      <c r="NUE4" s="104"/>
      <c r="NUF4" s="104"/>
      <c r="NUG4" s="104"/>
      <c r="NUH4" s="104"/>
      <c r="NUI4" s="104"/>
      <c r="NUJ4" s="104"/>
      <c r="NUK4" s="104"/>
      <c r="NUL4" s="104"/>
      <c r="NUM4" s="104"/>
      <c r="NUN4" s="104"/>
      <c r="NUO4" s="104"/>
      <c r="NUP4" s="104"/>
      <c r="NUQ4" s="104"/>
      <c r="NUR4" s="104"/>
      <c r="NUS4" s="104"/>
      <c r="NUT4" s="104"/>
      <c r="NUU4" s="104"/>
      <c r="NUV4" s="104"/>
      <c r="NUW4" s="104"/>
      <c r="NUX4" s="104"/>
      <c r="NUY4" s="104"/>
      <c r="NUZ4" s="104"/>
      <c r="NVA4" s="104"/>
      <c r="NVB4" s="104"/>
      <c r="NVC4" s="104"/>
      <c r="NVD4" s="104"/>
      <c r="NVE4" s="104"/>
      <c r="NVF4" s="104"/>
      <c r="NVG4" s="104"/>
      <c r="NVH4" s="104"/>
      <c r="NVI4" s="104"/>
      <c r="NVJ4" s="104"/>
      <c r="NVK4" s="104"/>
      <c r="NVL4" s="104"/>
      <c r="NVM4" s="104"/>
      <c r="NVN4" s="104"/>
      <c r="NVO4" s="104"/>
      <c r="NVP4" s="104"/>
      <c r="NVQ4" s="104"/>
      <c r="NVR4" s="104"/>
      <c r="NVS4" s="104"/>
      <c r="NVT4" s="104"/>
      <c r="NVU4" s="104"/>
      <c r="NVV4" s="104"/>
      <c r="NVW4" s="104"/>
      <c r="NVX4" s="104"/>
      <c r="NVY4" s="104"/>
      <c r="NVZ4" s="104"/>
      <c r="NWA4" s="104"/>
      <c r="NWB4" s="104"/>
      <c r="NWC4" s="104"/>
      <c r="NWD4" s="104"/>
      <c r="NWE4" s="104"/>
      <c r="NWF4" s="104"/>
      <c r="NWG4" s="104"/>
      <c r="NWH4" s="104"/>
      <c r="NWI4" s="104"/>
      <c r="NWJ4" s="104"/>
      <c r="NWK4" s="104"/>
      <c r="NWL4" s="104"/>
      <c r="NWM4" s="104"/>
      <c r="NWN4" s="104"/>
      <c r="NWO4" s="104"/>
      <c r="NWP4" s="104"/>
      <c r="NWQ4" s="104"/>
      <c r="NWR4" s="104"/>
      <c r="NWS4" s="104"/>
      <c r="NWT4" s="104"/>
      <c r="NWU4" s="104"/>
      <c r="NWV4" s="104"/>
      <c r="NWW4" s="104"/>
      <c r="NWX4" s="104"/>
      <c r="NWY4" s="104"/>
      <c r="NWZ4" s="104"/>
      <c r="NXA4" s="104"/>
      <c r="NXB4" s="104"/>
      <c r="NXC4" s="104"/>
      <c r="NXD4" s="104"/>
      <c r="NXE4" s="104"/>
      <c r="NXF4" s="104"/>
      <c r="NXG4" s="104"/>
      <c r="NXH4" s="104"/>
      <c r="NXI4" s="104"/>
      <c r="NXJ4" s="104"/>
      <c r="NXK4" s="104"/>
      <c r="NXL4" s="104"/>
      <c r="NXM4" s="104"/>
      <c r="NXN4" s="104"/>
      <c r="NXO4" s="104"/>
      <c r="NXP4" s="104"/>
      <c r="NXQ4" s="104"/>
      <c r="NXR4" s="104"/>
      <c r="NXS4" s="104"/>
      <c r="NXT4" s="104"/>
      <c r="NXU4" s="104"/>
      <c r="NXV4" s="104"/>
      <c r="NXW4" s="104"/>
      <c r="NXX4" s="104"/>
      <c r="NXY4" s="104"/>
      <c r="NXZ4" s="104"/>
      <c r="NYA4" s="104"/>
      <c r="NYB4" s="104"/>
      <c r="NYC4" s="104"/>
      <c r="NYD4" s="104"/>
      <c r="NYE4" s="104"/>
      <c r="NYF4" s="104"/>
      <c r="NYG4" s="104"/>
      <c r="NYH4" s="104"/>
      <c r="NYI4" s="104"/>
      <c r="NYJ4" s="104"/>
      <c r="NYK4" s="104"/>
      <c r="NYL4" s="104"/>
      <c r="NYM4" s="104"/>
      <c r="NYN4" s="104"/>
      <c r="NYO4" s="104"/>
      <c r="NYP4" s="104"/>
      <c r="NYQ4" s="104"/>
      <c r="NYR4" s="104"/>
      <c r="NYS4" s="104"/>
      <c r="NYT4" s="104"/>
      <c r="NYU4" s="104"/>
      <c r="NYV4" s="104"/>
      <c r="NYW4" s="104"/>
      <c r="NYX4" s="104"/>
      <c r="NYY4" s="104"/>
      <c r="NYZ4" s="104"/>
      <c r="NZA4" s="104"/>
      <c r="NZB4" s="104"/>
      <c r="NZC4" s="104"/>
      <c r="NZD4" s="104"/>
      <c r="NZE4" s="104"/>
      <c r="NZF4" s="104"/>
      <c r="NZG4" s="104"/>
      <c r="NZH4" s="104"/>
      <c r="NZI4" s="104"/>
      <c r="NZJ4" s="104"/>
      <c r="NZK4" s="104"/>
      <c r="NZL4" s="104"/>
      <c r="NZM4" s="104"/>
      <c r="NZN4" s="104"/>
      <c r="NZO4" s="104"/>
      <c r="NZP4" s="104"/>
      <c r="NZQ4" s="104"/>
      <c r="NZR4" s="104"/>
      <c r="NZS4" s="104"/>
      <c r="NZT4" s="104"/>
      <c r="NZU4" s="104"/>
      <c r="NZV4" s="104"/>
      <c r="NZW4" s="104"/>
      <c r="NZX4" s="104"/>
      <c r="NZY4" s="104"/>
      <c r="NZZ4" s="104"/>
      <c r="OAA4" s="104"/>
      <c r="OAB4" s="104"/>
      <c r="OAC4" s="104"/>
      <c r="OAD4" s="104"/>
      <c r="OAE4" s="104"/>
      <c r="OAF4" s="104"/>
      <c r="OAG4" s="104"/>
      <c r="OAH4" s="104"/>
      <c r="OAI4" s="104"/>
      <c r="OAJ4" s="104"/>
      <c r="OAK4" s="104"/>
      <c r="OAL4" s="104"/>
      <c r="OAM4" s="104"/>
      <c r="OAN4" s="104"/>
      <c r="OAO4" s="104"/>
      <c r="OAP4" s="104"/>
      <c r="OAQ4" s="104"/>
      <c r="OAR4" s="104"/>
      <c r="OAS4" s="104"/>
      <c r="OAT4" s="104"/>
      <c r="OAU4" s="104"/>
      <c r="OAV4" s="104"/>
      <c r="OAW4" s="104"/>
      <c r="OAX4" s="104"/>
      <c r="OAY4" s="104"/>
      <c r="OAZ4" s="104"/>
      <c r="OBA4" s="104"/>
      <c r="OBB4" s="104"/>
      <c r="OBC4" s="104"/>
      <c r="OBD4" s="104"/>
      <c r="OBE4" s="104"/>
      <c r="OBF4" s="104"/>
      <c r="OBG4" s="104"/>
      <c r="OBH4" s="104"/>
      <c r="OBI4" s="104"/>
      <c r="OBJ4" s="104"/>
      <c r="OBK4" s="104"/>
      <c r="OBL4" s="104"/>
      <c r="OBM4" s="104"/>
      <c r="OBN4" s="104"/>
      <c r="OBO4" s="104"/>
      <c r="OBP4" s="104"/>
      <c r="OBQ4" s="104"/>
      <c r="OBR4" s="104"/>
      <c r="OBS4" s="104"/>
      <c r="OBT4" s="104"/>
      <c r="OBU4" s="104"/>
      <c r="OBV4" s="104"/>
      <c r="OBW4" s="104"/>
      <c r="OBX4" s="104"/>
      <c r="OBY4" s="104"/>
      <c r="OBZ4" s="104"/>
      <c r="OCA4" s="104"/>
      <c r="OCB4" s="104"/>
      <c r="OCC4" s="104"/>
      <c r="OCD4" s="104"/>
      <c r="OCE4" s="104"/>
      <c r="OCF4" s="104"/>
      <c r="OCG4" s="104"/>
      <c r="OCH4" s="104"/>
      <c r="OCI4" s="104"/>
      <c r="OCJ4" s="104"/>
      <c r="OCK4" s="104"/>
      <c r="OCL4" s="104"/>
      <c r="OCM4" s="104"/>
      <c r="OCN4" s="104"/>
      <c r="OCO4" s="104"/>
      <c r="OCP4" s="104"/>
      <c r="OCQ4" s="104"/>
      <c r="OCR4" s="104"/>
      <c r="OCS4" s="104"/>
      <c r="OCT4" s="104"/>
      <c r="OCU4" s="104"/>
      <c r="OCV4" s="104"/>
      <c r="OCW4" s="104"/>
      <c r="OCX4" s="104"/>
      <c r="OCY4" s="104"/>
      <c r="OCZ4" s="104"/>
      <c r="ODA4" s="104"/>
      <c r="ODB4" s="104"/>
      <c r="ODC4" s="104"/>
      <c r="ODD4" s="104"/>
      <c r="ODE4" s="104"/>
      <c r="ODF4" s="104"/>
      <c r="ODG4" s="104"/>
      <c r="ODH4" s="104"/>
      <c r="ODI4" s="104"/>
      <c r="ODJ4" s="104"/>
      <c r="ODK4" s="104"/>
      <c r="ODL4" s="104"/>
      <c r="ODM4" s="104"/>
      <c r="ODN4" s="104"/>
      <c r="ODO4" s="104"/>
      <c r="ODP4" s="104"/>
      <c r="ODQ4" s="104"/>
      <c r="ODR4" s="104"/>
      <c r="ODS4" s="104"/>
      <c r="ODT4" s="104"/>
      <c r="ODU4" s="104"/>
      <c r="ODV4" s="104"/>
      <c r="ODW4" s="104"/>
      <c r="ODX4" s="104"/>
      <c r="ODY4" s="104"/>
      <c r="ODZ4" s="104"/>
      <c r="OEA4" s="104"/>
      <c r="OEB4" s="104"/>
      <c r="OEC4" s="104"/>
      <c r="OED4" s="104"/>
      <c r="OEE4" s="104"/>
      <c r="OEF4" s="104"/>
      <c r="OEG4" s="104"/>
      <c r="OEH4" s="104"/>
      <c r="OEI4" s="104"/>
      <c r="OEJ4" s="104"/>
      <c r="OEK4" s="104"/>
      <c r="OEL4" s="104"/>
      <c r="OEM4" s="104"/>
      <c r="OEN4" s="104"/>
      <c r="OEO4" s="104"/>
      <c r="OEP4" s="104"/>
      <c r="OEQ4" s="104"/>
      <c r="OER4" s="104"/>
      <c r="OES4" s="104"/>
      <c r="OET4" s="104"/>
      <c r="OEU4" s="104"/>
      <c r="OEV4" s="104"/>
      <c r="OEW4" s="104"/>
      <c r="OEX4" s="104"/>
      <c r="OEY4" s="104"/>
      <c r="OEZ4" s="104"/>
      <c r="OFA4" s="104"/>
      <c r="OFB4" s="104"/>
      <c r="OFC4" s="104"/>
      <c r="OFD4" s="104"/>
      <c r="OFE4" s="104"/>
      <c r="OFF4" s="104"/>
      <c r="OFG4" s="104"/>
      <c r="OFH4" s="104"/>
      <c r="OFI4" s="104"/>
      <c r="OFJ4" s="104"/>
      <c r="OFK4" s="104"/>
      <c r="OFL4" s="104"/>
      <c r="OFM4" s="104"/>
      <c r="OFN4" s="104"/>
      <c r="OFO4" s="104"/>
      <c r="OFP4" s="104"/>
      <c r="OFQ4" s="104"/>
      <c r="OFR4" s="104"/>
      <c r="OFS4" s="104"/>
      <c r="OFT4" s="104"/>
      <c r="OFU4" s="104"/>
      <c r="OFV4" s="104"/>
      <c r="OFW4" s="104"/>
      <c r="OFX4" s="104"/>
      <c r="OFY4" s="104"/>
      <c r="OFZ4" s="104"/>
      <c r="OGA4" s="104"/>
      <c r="OGB4" s="104"/>
      <c r="OGC4" s="104"/>
      <c r="OGD4" s="104"/>
      <c r="OGE4" s="104"/>
      <c r="OGF4" s="104"/>
      <c r="OGG4" s="104"/>
      <c r="OGH4" s="104"/>
      <c r="OGI4" s="104"/>
      <c r="OGJ4" s="104"/>
      <c r="OGK4" s="104"/>
      <c r="OGL4" s="104"/>
      <c r="OGM4" s="104"/>
      <c r="OGN4" s="104"/>
      <c r="OGO4" s="104"/>
      <c r="OGP4" s="104"/>
      <c r="OGQ4" s="104"/>
      <c r="OGR4" s="104"/>
      <c r="OGS4" s="104"/>
      <c r="OGT4" s="104"/>
      <c r="OGU4" s="104"/>
      <c r="OGV4" s="104"/>
      <c r="OGW4" s="104"/>
      <c r="OGX4" s="104"/>
      <c r="OGY4" s="104"/>
      <c r="OGZ4" s="104"/>
      <c r="OHA4" s="104"/>
      <c r="OHB4" s="104"/>
      <c r="OHC4" s="104"/>
      <c r="OHD4" s="104"/>
      <c r="OHE4" s="104"/>
      <c r="OHF4" s="104"/>
      <c r="OHG4" s="104"/>
      <c r="OHH4" s="104"/>
      <c r="OHI4" s="104"/>
      <c r="OHJ4" s="104"/>
      <c r="OHK4" s="104"/>
      <c r="OHL4" s="104"/>
      <c r="OHM4" s="104"/>
      <c r="OHN4" s="104"/>
      <c r="OHO4" s="104"/>
      <c r="OHP4" s="104"/>
      <c r="OHQ4" s="104"/>
      <c r="OHR4" s="104"/>
      <c r="OHS4" s="104"/>
      <c r="OHT4" s="104"/>
      <c r="OHU4" s="104"/>
      <c r="OHV4" s="104"/>
      <c r="OHW4" s="104"/>
      <c r="OHX4" s="104"/>
      <c r="OHY4" s="104"/>
      <c r="OHZ4" s="104"/>
      <c r="OIA4" s="104"/>
      <c r="OIB4" s="104"/>
      <c r="OIC4" s="104"/>
      <c r="OID4" s="104"/>
      <c r="OIE4" s="104"/>
      <c r="OIF4" s="104"/>
      <c r="OIG4" s="104"/>
      <c r="OIH4" s="104"/>
      <c r="OII4" s="104"/>
      <c r="OIJ4" s="104"/>
      <c r="OIK4" s="104"/>
      <c r="OIL4" s="104"/>
      <c r="OIM4" s="104"/>
      <c r="OIN4" s="104"/>
      <c r="OIO4" s="104"/>
      <c r="OIP4" s="104"/>
      <c r="OIQ4" s="104"/>
      <c r="OIR4" s="104"/>
      <c r="OIS4" s="104"/>
      <c r="OIT4" s="104"/>
      <c r="OIU4" s="104"/>
      <c r="OIV4" s="104"/>
      <c r="OIW4" s="104"/>
      <c r="OIX4" s="104"/>
      <c r="OIY4" s="104"/>
      <c r="OIZ4" s="104"/>
      <c r="OJA4" s="104"/>
      <c r="OJB4" s="104"/>
      <c r="OJC4" s="104"/>
      <c r="OJD4" s="104"/>
      <c r="OJE4" s="104"/>
      <c r="OJF4" s="104"/>
      <c r="OJG4" s="104"/>
      <c r="OJH4" s="104"/>
      <c r="OJI4" s="104"/>
      <c r="OJJ4" s="104"/>
      <c r="OJK4" s="104"/>
      <c r="OJL4" s="104"/>
      <c r="OJM4" s="104"/>
      <c r="OJN4" s="104"/>
      <c r="OJO4" s="104"/>
      <c r="OJP4" s="104"/>
      <c r="OJQ4" s="104"/>
      <c r="OJR4" s="104"/>
      <c r="OJS4" s="104"/>
      <c r="OJT4" s="104"/>
      <c r="OJU4" s="104"/>
      <c r="OJV4" s="104"/>
      <c r="OJW4" s="104"/>
      <c r="OJX4" s="104"/>
      <c r="OJY4" s="104"/>
      <c r="OJZ4" s="104"/>
      <c r="OKA4" s="104"/>
      <c r="OKB4" s="104"/>
      <c r="OKC4" s="104"/>
      <c r="OKD4" s="104"/>
      <c r="OKE4" s="104"/>
      <c r="OKF4" s="104"/>
      <c r="OKG4" s="104"/>
      <c r="OKH4" s="104"/>
      <c r="OKI4" s="104"/>
      <c r="OKJ4" s="104"/>
      <c r="OKK4" s="104"/>
      <c r="OKL4" s="104"/>
      <c r="OKM4" s="104"/>
      <c r="OKN4" s="104"/>
      <c r="OKO4" s="104"/>
      <c r="OKP4" s="104"/>
      <c r="OKQ4" s="104"/>
      <c r="OKR4" s="104"/>
      <c r="OKS4" s="104"/>
      <c r="OKT4" s="104"/>
      <c r="OKU4" s="104"/>
      <c r="OKV4" s="104"/>
      <c r="OKW4" s="104"/>
      <c r="OKX4" s="104"/>
      <c r="OKY4" s="104"/>
      <c r="OKZ4" s="104"/>
      <c r="OLA4" s="104"/>
      <c r="OLB4" s="104"/>
      <c r="OLC4" s="104"/>
      <c r="OLD4" s="104"/>
      <c r="OLE4" s="104"/>
      <c r="OLF4" s="104"/>
      <c r="OLG4" s="104"/>
      <c r="OLH4" s="104"/>
      <c r="OLI4" s="104"/>
      <c r="OLJ4" s="104"/>
      <c r="OLK4" s="104"/>
      <c r="OLL4" s="104"/>
      <c r="OLM4" s="104"/>
      <c r="OLN4" s="104"/>
      <c r="OLO4" s="104"/>
      <c r="OLP4" s="104"/>
      <c r="OLQ4" s="104"/>
      <c r="OLR4" s="104"/>
      <c r="OLS4" s="104"/>
      <c r="OLT4" s="104"/>
      <c r="OLU4" s="104"/>
      <c r="OLV4" s="104"/>
      <c r="OLW4" s="104"/>
      <c r="OLX4" s="104"/>
      <c r="OLY4" s="104"/>
      <c r="OLZ4" s="104"/>
      <c r="OMA4" s="104"/>
      <c r="OMB4" s="104"/>
      <c r="OMC4" s="104"/>
      <c r="OMD4" s="104"/>
      <c r="OME4" s="104"/>
      <c r="OMF4" s="104"/>
      <c r="OMG4" s="104"/>
      <c r="OMH4" s="104"/>
      <c r="OMI4" s="104"/>
      <c r="OMJ4" s="104"/>
      <c r="OMK4" s="104"/>
      <c r="OML4" s="104"/>
      <c r="OMM4" s="104"/>
      <c r="OMN4" s="104"/>
      <c r="OMO4" s="104"/>
      <c r="OMP4" s="104"/>
      <c r="OMQ4" s="104"/>
      <c r="OMR4" s="104"/>
      <c r="OMS4" s="104"/>
      <c r="OMT4" s="104"/>
      <c r="OMU4" s="104"/>
      <c r="OMV4" s="104"/>
      <c r="OMW4" s="104"/>
      <c r="OMX4" s="104"/>
      <c r="OMY4" s="104"/>
      <c r="OMZ4" s="104"/>
      <c r="ONA4" s="104"/>
      <c r="ONB4" s="104"/>
      <c r="ONC4" s="104"/>
      <c r="OND4" s="104"/>
      <c r="ONE4" s="104"/>
      <c r="ONF4" s="104"/>
      <c r="ONG4" s="104"/>
      <c r="ONH4" s="104"/>
      <c r="ONI4" s="104"/>
      <c r="ONJ4" s="104"/>
      <c r="ONK4" s="104"/>
      <c r="ONL4" s="104"/>
      <c r="ONM4" s="104"/>
      <c r="ONN4" s="104"/>
      <c r="ONO4" s="104"/>
      <c r="ONP4" s="104"/>
      <c r="ONQ4" s="104"/>
      <c r="ONR4" s="104"/>
      <c r="ONS4" s="104"/>
      <c r="ONT4" s="104"/>
      <c r="ONU4" s="104"/>
      <c r="ONV4" s="104"/>
      <c r="ONW4" s="104"/>
      <c r="ONX4" s="104"/>
      <c r="ONY4" s="104"/>
      <c r="ONZ4" s="104"/>
      <c r="OOA4" s="104"/>
      <c r="OOB4" s="104"/>
      <c r="OOC4" s="104"/>
      <c r="OOD4" s="104"/>
      <c r="OOE4" s="104"/>
      <c r="OOF4" s="104"/>
      <c r="OOG4" s="104"/>
      <c r="OOH4" s="104"/>
      <c r="OOI4" s="104"/>
      <c r="OOJ4" s="104"/>
      <c r="OOK4" s="104"/>
      <c r="OOL4" s="104"/>
      <c r="OOM4" s="104"/>
      <c r="OON4" s="104"/>
      <c r="OOO4" s="104"/>
      <c r="OOP4" s="104"/>
      <c r="OOQ4" s="104"/>
      <c r="OOR4" s="104"/>
      <c r="OOS4" s="104"/>
      <c r="OOT4" s="104"/>
      <c r="OOU4" s="104"/>
      <c r="OOV4" s="104"/>
      <c r="OOW4" s="104"/>
      <c r="OOX4" s="104"/>
      <c r="OOY4" s="104"/>
      <c r="OOZ4" s="104"/>
      <c r="OPA4" s="104"/>
      <c r="OPB4" s="104"/>
      <c r="OPC4" s="104"/>
      <c r="OPD4" s="104"/>
      <c r="OPE4" s="104"/>
      <c r="OPF4" s="104"/>
      <c r="OPG4" s="104"/>
      <c r="OPH4" s="104"/>
      <c r="OPI4" s="104"/>
      <c r="OPJ4" s="104"/>
      <c r="OPK4" s="104"/>
      <c r="OPL4" s="104"/>
      <c r="OPM4" s="104"/>
      <c r="OPN4" s="104"/>
      <c r="OPO4" s="104"/>
      <c r="OPP4" s="104"/>
      <c r="OPQ4" s="104"/>
      <c r="OPR4" s="104"/>
      <c r="OPS4" s="104"/>
      <c r="OPT4" s="104"/>
      <c r="OPU4" s="104"/>
      <c r="OPV4" s="104"/>
      <c r="OPW4" s="104"/>
      <c r="OPX4" s="104"/>
      <c r="OPY4" s="104"/>
      <c r="OPZ4" s="104"/>
      <c r="OQA4" s="104"/>
      <c r="OQB4" s="104"/>
      <c r="OQC4" s="104"/>
      <c r="OQD4" s="104"/>
      <c r="OQE4" s="104"/>
      <c r="OQF4" s="104"/>
      <c r="OQG4" s="104"/>
      <c r="OQH4" s="104"/>
      <c r="OQI4" s="104"/>
      <c r="OQJ4" s="104"/>
      <c r="OQK4" s="104"/>
      <c r="OQL4" s="104"/>
      <c r="OQM4" s="104"/>
      <c r="OQN4" s="104"/>
      <c r="OQO4" s="104"/>
      <c r="OQP4" s="104"/>
      <c r="OQQ4" s="104"/>
      <c r="OQR4" s="104"/>
      <c r="OQS4" s="104"/>
      <c r="OQT4" s="104"/>
      <c r="OQU4" s="104"/>
      <c r="OQV4" s="104"/>
      <c r="OQW4" s="104"/>
      <c r="OQX4" s="104"/>
      <c r="OQY4" s="104"/>
      <c r="OQZ4" s="104"/>
      <c r="ORA4" s="104"/>
      <c r="ORB4" s="104"/>
      <c r="ORC4" s="104"/>
      <c r="ORD4" s="104"/>
      <c r="ORE4" s="104"/>
      <c r="ORF4" s="104"/>
      <c r="ORG4" s="104"/>
      <c r="ORH4" s="104"/>
      <c r="ORI4" s="104"/>
      <c r="ORJ4" s="104"/>
      <c r="ORK4" s="104"/>
      <c r="ORL4" s="104"/>
      <c r="ORM4" s="104"/>
      <c r="ORN4" s="104"/>
      <c r="ORO4" s="104"/>
      <c r="ORP4" s="104"/>
      <c r="ORQ4" s="104"/>
      <c r="ORR4" s="104"/>
      <c r="ORS4" s="104"/>
      <c r="ORT4" s="104"/>
      <c r="ORU4" s="104"/>
      <c r="ORV4" s="104"/>
      <c r="ORW4" s="104"/>
      <c r="ORX4" s="104"/>
      <c r="ORY4" s="104"/>
      <c r="ORZ4" s="104"/>
      <c r="OSA4" s="104"/>
      <c r="OSB4" s="104"/>
      <c r="OSC4" s="104"/>
      <c r="OSD4" s="104"/>
      <c r="OSE4" s="104"/>
      <c r="OSF4" s="104"/>
      <c r="OSG4" s="104"/>
      <c r="OSH4" s="104"/>
      <c r="OSI4" s="104"/>
      <c r="OSJ4" s="104"/>
      <c r="OSK4" s="104"/>
      <c r="OSL4" s="104"/>
      <c r="OSM4" s="104"/>
      <c r="OSN4" s="104"/>
      <c r="OSO4" s="104"/>
      <c r="OSP4" s="104"/>
      <c r="OSQ4" s="104"/>
      <c r="OSR4" s="104"/>
      <c r="OSS4" s="104"/>
      <c r="OST4" s="104"/>
      <c r="OSU4" s="104"/>
      <c r="OSV4" s="104"/>
      <c r="OSW4" s="104"/>
      <c r="OSX4" s="104"/>
      <c r="OSY4" s="104"/>
      <c r="OSZ4" s="104"/>
      <c r="OTA4" s="104"/>
      <c r="OTB4" s="104"/>
      <c r="OTC4" s="104"/>
      <c r="OTD4" s="104"/>
      <c r="OTE4" s="104"/>
      <c r="OTF4" s="104"/>
      <c r="OTG4" s="104"/>
      <c r="OTH4" s="104"/>
      <c r="OTI4" s="104"/>
      <c r="OTJ4" s="104"/>
      <c r="OTK4" s="104"/>
      <c r="OTL4" s="104"/>
      <c r="OTM4" s="104"/>
      <c r="OTN4" s="104"/>
      <c r="OTO4" s="104"/>
      <c r="OTP4" s="104"/>
      <c r="OTQ4" s="104"/>
      <c r="OTR4" s="104"/>
      <c r="OTS4" s="104"/>
      <c r="OTT4" s="104"/>
      <c r="OTU4" s="104"/>
      <c r="OTV4" s="104"/>
      <c r="OTW4" s="104"/>
      <c r="OTX4" s="104"/>
      <c r="OTY4" s="104"/>
      <c r="OTZ4" s="104"/>
      <c r="OUA4" s="104"/>
      <c r="OUB4" s="104"/>
      <c r="OUC4" s="104"/>
      <c r="OUD4" s="104"/>
      <c r="OUE4" s="104"/>
      <c r="OUF4" s="104"/>
      <c r="OUG4" s="104"/>
      <c r="OUH4" s="104"/>
      <c r="OUI4" s="104"/>
      <c r="OUJ4" s="104"/>
      <c r="OUK4" s="104"/>
      <c r="OUL4" s="104"/>
      <c r="OUM4" s="104"/>
      <c r="OUN4" s="104"/>
      <c r="OUO4" s="104"/>
      <c r="OUP4" s="104"/>
      <c r="OUQ4" s="104"/>
      <c r="OUR4" s="104"/>
      <c r="OUS4" s="104"/>
      <c r="OUT4" s="104"/>
      <c r="OUU4" s="104"/>
      <c r="OUV4" s="104"/>
      <c r="OUW4" s="104"/>
      <c r="OUX4" s="104"/>
      <c r="OUY4" s="104"/>
      <c r="OUZ4" s="104"/>
      <c r="OVA4" s="104"/>
      <c r="OVB4" s="104"/>
      <c r="OVC4" s="104"/>
      <c r="OVD4" s="104"/>
      <c r="OVE4" s="104"/>
      <c r="OVF4" s="104"/>
      <c r="OVG4" s="104"/>
      <c r="OVH4" s="104"/>
      <c r="OVI4" s="104"/>
      <c r="OVJ4" s="104"/>
      <c r="OVK4" s="104"/>
      <c r="OVL4" s="104"/>
      <c r="OVM4" s="104"/>
      <c r="OVN4" s="104"/>
      <c r="OVO4" s="104"/>
      <c r="OVP4" s="104"/>
      <c r="OVQ4" s="104"/>
      <c r="OVR4" s="104"/>
      <c r="OVS4" s="104"/>
      <c r="OVT4" s="104"/>
      <c r="OVU4" s="104"/>
      <c r="OVV4" s="104"/>
      <c r="OVW4" s="104"/>
      <c r="OVX4" s="104"/>
      <c r="OVY4" s="104"/>
      <c r="OVZ4" s="104"/>
      <c r="OWA4" s="104"/>
      <c r="OWB4" s="104"/>
      <c r="OWC4" s="104"/>
      <c r="OWD4" s="104"/>
      <c r="OWE4" s="104"/>
      <c r="OWF4" s="104"/>
      <c r="OWG4" s="104"/>
      <c r="OWH4" s="104"/>
      <c r="OWI4" s="104"/>
      <c r="OWJ4" s="104"/>
      <c r="OWK4" s="104"/>
      <c r="OWL4" s="104"/>
      <c r="OWM4" s="104"/>
      <c r="OWN4" s="104"/>
      <c r="OWO4" s="104"/>
      <c r="OWP4" s="104"/>
      <c r="OWQ4" s="104"/>
      <c r="OWR4" s="104"/>
      <c r="OWS4" s="104"/>
      <c r="OWT4" s="104"/>
      <c r="OWU4" s="104"/>
      <c r="OWV4" s="104"/>
      <c r="OWW4" s="104"/>
      <c r="OWX4" s="104"/>
      <c r="OWY4" s="104"/>
      <c r="OWZ4" s="104"/>
      <c r="OXA4" s="104"/>
      <c r="OXB4" s="104"/>
      <c r="OXC4" s="104"/>
      <c r="OXD4" s="104"/>
      <c r="OXE4" s="104"/>
      <c r="OXF4" s="104"/>
      <c r="OXG4" s="104"/>
      <c r="OXH4" s="104"/>
      <c r="OXI4" s="104"/>
      <c r="OXJ4" s="104"/>
      <c r="OXK4" s="104"/>
      <c r="OXL4" s="104"/>
      <c r="OXM4" s="104"/>
      <c r="OXN4" s="104"/>
      <c r="OXO4" s="104"/>
      <c r="OXP4" s="104"/>
      <c r="OXQ4" s="104"/>
      <c r="OXR4" s="104"/>
      <c r="OXS4" s="104"/>
      <c r="OXT4" s="104"/>
      <c r="OXU4" s="104"/>
      <c r="OXV4" s="104"/>
      <c r="OXW4" s="104"/>
      <c r="OXX4" s="104"/>
      <c r="OXY4" s="104"/>
      <c r="OXZ4" s="104"/>
      <c r="OYA4" s="104"/>
      <c r="OYB4" s="104"/>
      <c r="OYC4" s="104"/>
      <c r="OYD4" s="104"/>
      <c r="OYE4" s="104"/>
      <c r="OYF4" s="104"/>
      <c r="OYG4" s="104"/>
      <c r="OYH4" s="104"/>
      <c r="OYI4" s="104"/>
      <c r="OYJ4" s="104"/>
      <c r="OYK4" s="104"/>
      <c r="OYL4" s="104"/>
      <c r="OYM4" s="104"/>
      <c r="OYN4" s="104"/>
      <c r="OYO4" s="104"/>
      <c r="OYP4" s="104"/>
      <c r="OYQ4" s="104"/>
      <c r="OYR4" s="104"/>
      <c r="OYS4" s="104"/>
      <c r="OYT4" s="104"/>
      <c r="OYU4" s="104"/>
      <c r="OYV4" s="104"/>
      <c r="OYW4" s="104"/>
      <c r="OYX4" s="104"/>
      <c r="OYY4" s="104"/>
      <c r="OYZ4" s="104"/>
      <c r="OZA4" s="104"/>
      <c r="OZB4" s="104"/>
      <c r="OZC4" s="104"/>
      <c r="OZD4" s="104"/>
      <c r="OZE4" s="104"/>
      <c r="OZF4" s="104"/>
      <c r="OZG4" s="104"/>
      <c r="OZH4" s="104"/>
      <c r="OZI4" s="104"/>
      <c r="OZJ4" s="104"/>
      <c r="OZK4" s="104"/>
      <c r="OZL4" s="104"/>
      <c r="OZM4" s="104"/>
      <c r="OZN4" s="104"/>
      <c r="OZO4" s="104"/>
      <c r="OZP4" s="104"/>
      <c r="OZQ4" s="104"/>
      <c r="OZR4" s="104"/>
      <c r="OZS4" s="104"/>
      <c r="OZT4" s="104"/>
      <c r="OZU4" s="104"/>
      <c r="OZV4" s="104"/>
      <c r="OZW4" s="104"/>
      <c r="OZX4" s="104"/>
      <c r="OZY4" s="104"/>
      <c r="OZZ4" s="104"/>
      <c r="PAA4" s="104"/>
      <c r="PAB4" s="104"/>
      <c r="PAC4" s="104"/>
      <c r="PAD4" s="104"/>
      <c r="PAE4" s="104"/>
      <c r="PAF4" s="104"/>
      <c r="PAG4" s="104"/>
      <c r="PAH4" s="104"/>
      <c r="PAI4" s="104"/>
      <c r="PAJ4" s="104"/>
      <c r="PAK4" s="104"/>
      <c r="PAL4" s="104"/>
      <c r="PAM4" s="104"/>
      <c r="PAN4" s="104"/>
      <c r="PAO4" s="104"/>
      <c r="PAP4" s="104"/>
      <c r="PAQ4" s="104"/>
      <c r="PAR4" s="104"/>
      <c r="PAS4" s="104"/>
      <c r="PAT4" s="104"/>
      <c r="PAU4" s="104"/>
      <c r="PAV4" s="104"/>
      <c r="PAW4" s="104"/>
      <c r="PAX4" s="104"/>
      <c r="PAY4" s="104"/>
      <c r="PAZ4" s="104"/>
      <c r="PBA4" s="104"/>
      <c r="PBB4" s="104"/>
      <c r="PBC4" s="104"/>
      <c r="PBD4" s="104"/>
      <c r="PBE4" s="104"/>
      <c r="PBF4" s="104"/>
      <c r="PBG4" s="104"/>
      <c r="PBH4" s="104"/>
      <c r="PBI4" s="104"/>
      <c r="PBJ4" s="104"/>
      <c r="PBK4" s="104"/>
      <c r="PBL4" s="104"/>
      <c r="PBM4" s="104"/>
      <c r="PBN4" s="104"/>
      <c r="PBO4" s="104"/>
      <c r="PBP4" s="104"/>
      <c r="PBQ4" s="104"/>
      <c r="PBR4" s="104"/>
      <c r="PBS4" s="104"/>
      <c r="PBT4" s="104"/>
      <c r="PBU4" s="104"/>
      <c r="PBV4" s="104"/>
      <c r="PBW4" s="104"/>
      <c r="PBX4" s="104"/>
      <c r="PBY4" s="104"/>
      <c r="PBZ4" s="104"/>
      <c r="PCA4" s="104"/>
      <c r="PCB4" s="104"/>
      <c r="PCC4" s="104"/>
      <c r="PCD4" s="104"/>
      <c r="PCE4" s="104"/>
      <c r="PCF4" s="104"/>
      <c r="PCG4" s="104"/>
      <c r="PCH4" s="104"/>
      <c r="PCI4" s="104"/>
      <c r="PCJ4" s="104"/>
      <c r="PCK4" s="104"/>
      <c r="PCL4" s="104"/>
      <c r="PCM4" s="104"/>
      <c r="PCN4" s="104"/>
      <c r="PCO4" s="104"/>
      <c r="PCP4" s="104"/>
      <c r="PCQ4" s="104"/>
      <c r="PCR4" s="104"/>
      <c r="PCS4" s="104"/>
      <c r="PCT4" s="104"/>
      <c r="PCU4" s="104"/>
      <c r="PCV4" s="104"/>
      <c r="PCW4" s="104"/>
      <c r="PCX4" s="104"/>
      <c r="PCY4" s="104"/>
      <c r="PCZ4" s="104"/>
      <c r="PDA4" s="104"/>
      <c r="PDB4" s="104"/>
      <c r="PDC4" s="104"/>
      <c r="PDD4" s="104"/>
      <c r="PDE4" s="104"/>
      <c r="PDF4" s="104"/>
      <c r="PDG4" s="104"/>
      <c r="PDH4" s="104"/>
      <c r="PDI4" s="104"/>
      <c r="PDJ4" s="104"/>
      <c r="PDK4" s="104"/>
      <c r="PDL4" s="104"/>
      <c r="PDM4" s="104"/>
      <c r="PDN4" s="104"/>
      <c r="PDO4" s="104"/>
      <c r="PDP4" s="104"/>
      <c r="PDQ4" s="104"/>
      <c r="PDR4" s="104"/>
      <c r="PDS4" s="104"/>
      <c r="PDT4" s="104"/>
      <c r="PDU4" s="104"/>
      <c r="PDV4" s="104"/>
      <c r="PDW4" s="104"/>
      <c r="PDX4" s="104"/>
      <c r="PDY4" s="104"/>
      <c r="PDZ4" s="104"/>
      <c r="PEA4" s="104"/>
      <c r="PEB4" s="104"/>
      <c r="PEC4" s="104"/>
      <c r="PED4" s="104"/>
      <c r="PEE4" s="104"/>
      <c r="PEF4" s="104"/>
      <c r="PEG4" s="104"/>
      <c r="PEH4" s="104"/>
      <c r="PEI4" s="104"/>
      <c r="PEJ4" s="104"/>
      <c r="PEK4" s="104"/>
      <c r="PEL4" s="104"/>
      <c r="PEM4" s="104"/>
      <c r="PEN4" s="104"/>
      <c r="PEO4" s="104"/>
      <c r="PEP4" s="104"/>
      <c r="PEQ4" s="104"/>
      <c r="PER4" s="104"/>
      <c r="PES4" s="104"/>
      <c r="PET4" s="104"/>
      <c r="PEU4" s="104"/>
      <c r="PEV4" s="104"/>
      <c r="PEW4" s="104"/>
      <c r="PEX4" s="104"/>
      <c r="PEY4" s="104"/>
      <c r="PEZ4" s="104"/>
      <c r="PFA4" s="104"/>
      <c r="PFB4" s="104"/>
      <c r="PFC4" s="104"/>
      <c r="PFD4" s="104"/>
      <c r="PFE4" s="104"/>
      <c r="PFF4" s="104"/>
      <c r="PFG4" s="104"/>
      <c r="PFH4" s="104"/>
      <c r="PFI4" s="104"/>
      <c r="PFJ4" s="104"/>
      <c r="PFK4" s="104"/>
      <c r="PFL4" s="104"/>
      <c r="PFM4" s="104"/>
      <c r="PFN4" s="104"/>
      <c r="PFO4" s="104"/>
      <c r="PFP4" s="104"/>
      <c r="PFQ4" s="104"/>
      <c r="PFR4" s="104"/>
      <c r="PFS4" s="104"/>
      <c r="PFT4" s="104"/>
      <c r="PFU4" s="104"/>
      <c r="PFV4" s="104"/>
      <c r="PFW4" s="104"/>
      <c r="PFX4" s="104"/>
      <c r="PFY4" s="104"/>
      <c r="PFZ4" s="104"/>
      <c r="PGA4" s="104"/>
      <c r="PGB4" s="104"/>
      <c r="PGC4" s="104"/>
      <c r="PGD4" s="104"/>
      <c r="PGE4" s="104"/>
      <c r="PGF4" s="104"/>
      <c r="PGG4" s="104"/>
      <c r="PGH4" s="104"/>
      <c r="PGI4" s="104"/>
      <c r="PGJ4" s="104"/>
      <c r="PGK4" s="104"/>
      <c r="PGL4" s="104"/>
      <c r="PGM4" s="104"/>
      <c r="PGN4" s="104"/>
      <c r="PGO4" s="104"/>
      <c r="PGP4" s="104"/>
      <c r="PGQ4" s="104"/>
      <c r="PGR4" s="104"/>
      <c r="PGS4" s="104"/>
      <c r="PGT4" s="104"/>
      <c r="PGU4" s="104"/>
      <c r="PGV4" s="104"/>
      <c r="PGW4" s="104"/>
      <c r="PGX4" s="104"/>
      <c r="PGY4" s="104"/>
      <c r="PGZ4" s="104"/>
      <c r="PHA4" s="104"/>
      <c r="PHB4" s="104"/>
      <c r="PHC4" s="104"/>
      <c r="PHD4" s="104"/>
      <c r="PHE4" s="104"/>
      <c r="PHF4" s="104"/>
      <c r="PHG4" s="104"/>
      <c r="PHH4" s="104"/>
      <c r="PHI4" s="104"/>
      <c r="PHJ4" s="104"/>
      <c r="PHK4" s="104"/>
      <c r="PHL4" s="104"/>
      <c r="PHM4" s="104"/>
      <c r="PHN4" s="104"/>
      <c r="PHO4" s="104"/>
      <c r="PHP4" s="104"/>
      <c r="PHQ4" s="104"/>
      <c r="PHR4" s="104"/>
      <c r="PHS4" s="104"/>
      <c r="PHT4" s="104"/>
      <c r="PHU4" s="104"/>
      <c r="PHV4" s="104"/>
      <c r="PHW4" s="104"/>
      <c r="PHX4" s="104"/>
      <c r="PHY4" s="104"/>
      <c r="PHZ4" s="104"/>
      <c r="PIA4" s="104"/>
      <c r="PIB4" s="104"/>
      <c r="PIC4" s="104"/>
      <c r="PID4" s="104"/>
      <c r="PIE4" s="104"/>
      <c r="PIF4" s="104"/>
      <c r="PIG4" s="104"/>
      <c r="PIH4" s="104"/>
      <c r="PII4" s="104"/>
      <c r="PIJ4" s="104"/>
      <c r="PIK4" s="104"/>
      <c r="PIL4" s="104"/>
      <c r="PIM4" s="104"/>
      <c r="PIN4" s="104"/>
      <c r="PIO4" s="104"/>
      <c r="PIP4" s="104"/>
      <c r="PIQ4" s="104"/>
      <c r="PIR4" s="104"/>
      <c r="PIS4" s="104"/>
      <c r="PIT4" s="104"/>
      <c r="PIU4" s="104"/>
      <c r="PIV4" s="104"/>
      <c r="PIW4" s="104"/>
      <c r="PIX4" s="104"/>
      <c r="PIY4" s="104"/>
      <c r="PIZ4" s="104"/>
      <c r="PJA4" s="104"/>
      <c r="PJB4" s="104"/>
      <c r="PJC4" s="104"/>
      <c r="PJD4" s="104"/>
      <c r="PJE4" s="104"/>
      <c r="PJF4" s="104"/>
      <c r="PJG4" s="104"/>
      <c r="PJH4" s="104"/>
      <c r="PJI4" s="104"/>
      <c r="PJJ4" s="104"/>
      <c r="PJK4" s="104"/>
      <c r="PJL4" s="104"/>
      <c r="PJM4" s="104"/>
      <c r="PJN4" s="104"/>
      <c r="PJO4" s="104"/>
      <c r="PJP4" s="104"/>
      <c r="PJQ4" s="104"/>
      <c r="PJR4" s="104"/>
      <c r="PJS4" s="104"/>
      <c r="PJT4" s="104"/>
      <c r="PJU4" s="104"/>
      <c r="PJV4" s="104"/>
      <c r="PJW4" s="104"/>
      <c r="PJX4" s="104"/>
      <c r="PJY4" s="104"/>
      <c r="PJZ4" s="104"/>
      <c r="PKA4" s="104"/>
      <c r="PKB4" s="104"/>
      <c r="PKC4" s="104"/>
      <c r="PKD4" s="104"/>
      <c r="PKE4" s="104"/>
      <c r="PKF4" s="104"/>
      <c r="PKG4" s="104"/>
      <c r="PKH4" s="104"/>
      <c r="PKI4" s="104"/>
      <c r="PKJ4" s="104"/>
      <c r="PKK4" s="104"/>
      <c r="PKL4" s="104"/>
      <c r="PKM4" s="104"/>
      <c r="PKN4" s="104"/>
      <c r="PKO4" s="104"/>
      <c r="PKP4" s="104"/>
      <c r="PKQ4" s="104"/>
      <c r="PKR4" s="104"/>
      <c r="PKS4" s="104"/>
      <c r="PKT4" s="104"/>
      <c r="PKU4" s="104"/>
      <c r="PKV4" s="104"/>
      <c r="PKW4" s="104"/>
      <c r="PKX4" s="104"/>
      <c r="PKY4" s="104"/>
      <c r="PKZ4" s="104"/>
      <c r="PLA4" s="104"/>
      <c r="PLB4" s="104"/>
      <c r="PLC4" s="104"/>
      <c r="PLD4" s="104"/>
      <c r="PLE4" s="104"/>
      <c r="PLF4" s="104"/>
      <c r="PLG4" s="104"/>
      <c r="PLH4" s="104"/>
      <c r="PLI4" s="104"/>
      <c r="PLJ4" s="104"/>
      <c r="PLK4" s="104"/>
      <c r="PLL4" s="104"/>
      <c r="PLM4" s="104"/>
      <c r="PLN4" s="104"/>
      <c r="PLO4" s="104"/>
      <c r="PLP4" s="104"/>
      <c r="PLQ4" s="104"/>
      <c r="PLR4" s="104"/>
      <c r="PLS4" s="104"/>
      <c r="PLT4" s="104"/>
      <c r="PLU4" s="104"/>
      <c r="PLV4" s="104"/>
      <c r="PLW4" s="104"/>
      <c r="PLX4" s="104"/>
      <c r="PLY4" s="104"/>
      <c r="PLZ4" s="104"/>
      <c r="PMA4" s="104"/>
      <c r="PMB4" s="104"/>
      <c r="PMC4" s="104"/>
      <c r="PMD4" s="104"/>
      <c r="PME4" s="104"/>
      <c r="PMF4" s="104"/>
      <c r="PMG4" s="104"/>
      <c r="PMH4" s="104"/>
      <c r="PMI4" s="104"/>
      <c r="PMJ4" s="104"/>
      <c r="PMK4" s="104"/>
      <c r="PML4" s="104"/>
      <c r="PMM4" s="104"/>
      <c r="PMN4" s="104"/>
      <c r="PMO4" s="104"/>
      <c r="PMP4" s="104"/>
      <c r="PMQ4" s="104"/>
      <c r="PMR4" s="104"/>
      <c r="PMS4" s="104"/>
      <c r="PMT4" s="104"/>
      <c r="PMU4" s="104"/>
      <c r="PMV4" s="104"/>
      <c r="PMW4" s="104"/>
      <c r="PMX4" s="104"/>
      <c r="PMY4" s="104"/>
      <c r="PMZ4" s="104"/>
      <c r="PNA4" s="104"/>
      <c r="PNB4" s="104"/>
      <c r="PNC4" s="104"/>
      <c r="PND4" s="104"/>
      <c r="PNE4" s="104"/>
      <c r="PNF4" s="104"/>
      <c r="PNG4" s="104"/>
      <c r="PNH4" s="104"/>
      <c r="PNI4" s="104"/>
      <c r="PNJ4" s="104"/>
      <c r="PNK4" s="104"/>
      <c r="PNL4" s="104"/>
      <c r="PNM4" s="104"/>
      <c r="PNN4" s="104"/>
      <c r="PNO4" s="104"/>
      <c r="PNP4" s="104"/>
      <c r="PNQ4" s="104"/>
      <c r="PNR4" s="104"/>
      <c r="PNS4" s="104"/>
      <c r="PNT4" s="104"/>
      <c r="PNU4" s="104"/>
      <c r="PNV4" s="104"/>
      <c r="PNW4" s="104"/>
      <c r="PNX4" s="104"/>
      <c r="PNY4" s="104"/>
      <c r="PNZ4" s="104"/>
      <c r="POA4" s="104"/>
      <c r="POB4" s="104"/>
      <c r="POC4" s="104"/>
      <c r="POD4" s="104"/>
      <c r="POE4" s="104"/>
      <c r="POF4" s="104"/>
      <c r="POG4" s="104"/>
      <c r="POH4" s="104"/>
      <c r="POI4" s="104"/>
      <c r="POJ4" s="104"/>
      <c r="POK4" s="104"/>
      <c r="POL4" s="104"/>
      <c r="POM4" s="104"/>
      <c r="PON4" s="104"/>
      <c r="POO4" s="104"/>
      <c r="POP4" s="104"/>
      <c r="POQ4" s="104"/>
      <c r="POR4" s="104"/>
      <c r="POS4" s="104"/>
      <c r="POT4" s="104"/>
      <c r="POU4" s="104"/>
      <c r="POV4" s="104"/>
      <c r="POW4" s="104"/>
      <c r="POX4" s="104"/>
      <c r="POY4" s="104"/>
      <c r="POZ4" s="104"/>
      <c r="PPA4" s="104"/>
      <c r="PPB4" s="104"/>
      <c r="PPC4" s="104"/>
      <c r="PPD4" s="104"/>
      <c r="PPE4" s="104"/>
      <c r="PPF4" s="104"/>
      <c r="PPG4" s="104"/>
      <c r="PPH4" s="104"/>
      <c r="PPI4" s="104"/>
      <c r="PPJ4" s="104"/>
      <c r="PPK4" s="104"/>
      <c r="PPL4" s="104"/>
      <c r="PPM4" s="104"/>
      <c r="PPN4" s="104"/>
      <c r="PPO4" s="104"/>
      <c r="PPP4" s="104"/>
      <c r="PPQ4" s="104"/>
      <c r="PPR4" s="104"/>
      <c r="PPS4" s="104"/>
      <c r="PPT4" s="104"/>
      <c r="PPU4" s="104"/>
      <c r="PPV4" s="104"/>
      <c r="PPW4" s="104"/>
      <c r="PPX4" s="104"/>
      <c r="PPY4" s="104"/>
      <c r="PPZ4" s="104"/>
      <c r="PQA4" s="104"/>
      <c r="PQB4" s="104"/>
      <c r="PQC4" s="104"/>
      <c r="PQD4" s="104"/>
      <c r="PQE4" s="104"/>
      <c r="PQF4" s="104"/>
      <c r="PQG4" s="104"/>
      <c r="PQH4" s="104"/>
      <c r="PQI4" s="104"/>
      <c r="PQJ4" s="104"/>
      <c r="PQK4" s="104"/>
      <c r="PQL4" s="104"/>
      <c r="PQM4" s="104"/>
      <c r="PQN4" s="104"/>
      <c r="PQO4" s="104"/>
      <c r="PQP4" s="104"/>
      <c r="PQQ4" s="104"/>
      <c r="PQR4" s="104"/>
      <c r="PQS4" s="104"/>
      <c r="PQT4" s="104"/>
      <c r="PQU4" s="104"/>
      <c r="PQV4" s="104"/>
      <c r="PQW4" s="104"/>
      <c r="PQX4" s="104"/>
      <c r="PQY4" s="104"/>
      <c r="PQZ4" s="104"/>
      <c r="PRA4" s="104"/>
      <c r="PRB4" s="104"/>
      <c r="PRC4" s="104"/>
      <c r="PRD4" s="104"/>
      <c r="PRE4" s="104"/>
      <c r="PRF4" s="104"/>
      <c r="PRG4" s="104"/>
      <c r="PRH4" s="104"/>
      <c r="PRI4" s="104"/>
      <c r="PRJ4" s="104"/>
      <c r="PRK4" s="104"/>
      <c r="PRL4" s="104"/>
      <c r="PRM4" s="104"/>
      <c r="PRN4" s="104"/>
      <c r="PRO4" s="104"/>
      <c r="PRP4" s="104"/>
      <c r="PRQ4" s="104"/>
      <c r="PRR4" s="104"/>
      <c r="PRS4" s="104"/>
      <c r="PRT4" s="104"/>
      <c r="PRU4" s="104"/>
      <c r="PRV4" s="104"/>
      <c r="PRW4" s="104"/>
      <c r="PRX4" s="104"/>
      <c r="PRY4" s="104"/>
      <c r="PRZ4" s="104"/>
      <c r="PSA4" s="104"/>
      <c r="PSB4" s="104"/>
      <c r="PSC4" s="104"/>
      <c r="PSD4" s="104"/>
      <c r="PSE4" s="104"/>
      <c r="PSF4" s="104"/>
      <c r="PSG4" s="104"/>
      <c r="PSH4" s="104"/>
      <c r="PSI4" s="104"/>
      <c r="PSJ4" s="104"/>
      <c r="PSK4" s="104"/>
      <c r="PSL4" s="104"/>
      <c r="PSM4" s="104"/>
      <c r="PSN4" s="104"/>
      <c r="PSO4" s="104"/>
      <c r="PSP4" s="104"/>
      <c r="PSQ4" s="104"/>
      <c r="PSR4" s="104"/>
      <c r="PSS4" s="104"/>
      <c r="PST4" s="104"/>
      <c r="PSU4" s="104"/>
      <c r="PSV4" s="104"/>
      <c r="PSW4" s="104"/>
      <c r="PSX4" s="104"/>
      <c r="PSY4" s="104"/>
      <c r="PSZ4" s="104"/>
      <c r="PTA4" s="104"/>
      <c r="PTB4" s="104"/>
      <c r="PTC4" s="104"/>
      <c r="PTD4" s="104"/>
      <c r="PTE4" s="104"/>
      <c r="PTF4" s="104"/>
      <c r="PTG4" s="104"/>
      <c r="PTH4" s="104"/>
      <c r="PTI4" s="104"/>
      <c r="PTJ4" s="104"/>
      <c r="PTK4" s="104"/>
      <c r="PTL4" s="104"/>
      <c r="PTM4" s="104"/>
      <c r="PTN4" s="104"/>
      <c r="PTO4" s="104"/>
      <c r="PTP4" s="104"/>
      <c r="PTQ4" s="104"/>
      <c r="PTR4" s="104"/>
      <c r="PTS4" s="104"/>
      <c r="PTT4" s="104"/>
      <c r="PTU4" s="104"/>
      <c r="PTV4" s="104"/>
      <c r="PTW4" s="104"/>
      <c r="PTX4" s="104"/>
      <c r="PTY4" s="104"/>
      <c r="PTZ4" s="104"/>
      <c r="PUA4" s="104"/>
      <c r="PUB4" s="104"/>
      <c r="PUC4" s="104"/>
      <c r="PUD4" s="104"/>
      <c r="PUE4" s="104"/>
      <c r="PUF4" s="104"/>
      <c r="PUG4" s="104"/>
      <c r="PUH4" s="104"/>
      <c r="PUI4" s="104"/>
      <c r="PUJ4" s="104"/>
      <c r="PUK4" s="104"/>
      <c r="PUL4" s="104"/>
      <c r="PUM4" s="104"/>
      <c r="PUN4" s="104"/>
      <c r="PUO4" s="104"/>
      <c r="PUP4" s="104"/>
      <c r="PUQ4" s="104"/>
      <c r="PUR4" s="104"/>
      <c r="PUS4" s="104"/>
      <c r="PUT4" s="104"/>
      <c r="PUU4" s="104"/>
      <c r="PUV4" s="104"/>
      <c r="PUW4" s="104"/>
      <c r="PUX4" s="104"/>
      <c r="PUY4" s="104"/>
      <c r="PUZ4" s="104"/>
      <c r="PVA4" s="104"/>
      <c r="PVB4" s="104"/>
      <c r="PVC4" s="104"/>
      <c r="PVD4" s="104"/>
      <c r="PVE4" s="104"/>
      <c r="PVF4" s="104"/>
      <c r="PVG4" s="104"/>
      <c r="PVH4" s="104"/>
      <c r="PVI4" s="104"/>
      <c r="PVJ4" s="104"/>
      <c r="PVK4" s="104"/>
      <c r="PVL4" s="104"/>
      <c r="PVM4" s="104"/>
      <c r="PVN4" s="104"/>
      <c r="PVO4" s="104"/>
      <c r="PVP4" s="104"/>
      <c r="PVQ4" s="104"/>
      <c r="PVR4" s="104"/>
      <c r="PVS4" s="104"/>
      <c r="PVT4" s="104"/>
      <c r="PVU4" s="104"/>
      <c r="PVV4" s="104"/>
      <c r="PVW4" s="104"/>
      <c r="PVX4" s="104"/>
      <c r="PVY4" s="104"/>
      <c r="PVZ4" s="104"/>
      <c r="PWA4" s="104"/>
      <c r="PWB4" s="104"/>
      <c r="PWC4" s="104"/>
      <c r="PWD4" s="104"/>
      <c r="PWE4" s="104"/>
      <c r="PWF4" s="104"/>
      <c r="PWG4" s="104"/>
      <c r="PWH4" s="104"/>
      <c r="PWI4" s="104"/>
      <c r="PWJ4" s="104"/>
      <c r="PWK4" s="104"/>
      <c r="PWL4" s="104"/>
      <c r="PWM4" s="104"/>
      <c r="PWN4" s="104"/>
      <c r="PWO4" s="104"/>
      <c r="PWP4" s="104"/>
      <c r="PWQ4" s="104"/>
      <c r="PWR4" s="104"/>
      <c r="PWS4" s="104"/>
      <c r="PWT4" s="104"/>
      <c r="PWU4" s="104"/>
      <c r="PWV4" s="104"/>
      <c r="PWW4" s="104"/>
      <c r="PWX4" s="104"/>
      <c r="PWY4" s="104"/>
      <c r="PWZ4" s="104"/>
      <c r="PXA4" s="104"/>
      <c r="PXB4" s="104"/>
      <c r="PXC4" s="104"/>
      <c r="PXD4" s="104"/>
      <c r="PXE4" s="104"/>
      <c r="PXF4" s="104"/>
      <c r="PXG4" s="104"/>
      <c r="PXH4" s="104"/>
      <c r="PXI4" s="104"/>
      <c r="PXJ4" s="104"/>
      <c r="PXK4" s="104"/>
      <c r="PXL4" s="104"/>
      <c r="PXM4" s="104"/>
      <c r="PXN4" s="104"/>
      <c r="PXO4" s="104"/>
      <c r="PXP4" s="104"/>
      <c r="PXQ4" s="104"/>
      <c r="PXR4" s="104"/>
      <c r="PXS4" s="104"/>
      <c r="PXT4" s="104"/>
      <c r="PXU4" s="104"/>
      <c r="PXV4" s="104"/>
      <c r="PXW4" s="104"/>
      <c r="PXX4" s="104"/>
      <c r="PXY4" s="104"/>
      <c r="PXZ4" s="104"/>
      <c r="PYA4" s="104"/>
      <c r="PYB4" s="104"/>
      <c r="PYC4" s="104"/>
      <c r="PYD4" s="104"/>
      <c r="PYE4" s="104"/>
      <c r="PYF4" s="104"/>
      <c r="PYG4" s="104"/>
      <c r="PYH4" s="104"/>
      <c r="PYI4" s="104"/>
      <c r="PYJ4" s="104"/>
      <c r="PYK4" s="104"/>
      <c r="PYL4" s="104"/>
      <c r="PYM4" s="104"/>
      <c r="PYN4" s="104"/>
      <c r="PYO4" s="104"/>
      <c r="PYP4" s="104"/>
      <c r="PYQ4" s="104"/>
      <c r="PYR4" s="104"/>
      <c r="PYS4" s="104"/>
      <c r="PYT4" s="104"/>
      <c r="PYU4" s="104"/>
      <c r="PYV4" s="104"/>
      <c r="PYW4" s="104"/>
      <c r="PYX4" s="104"/>
      <c r="PYY4" s="104"/>
      <c r="PYZ4" s="104"/>
      <c r="PZA4" s="104"/>
      <c r="PZB4" s="104"/>
      <c r="PZC4" s="104"/>
      <c r="PZD4" s="104"/>
      <c r="PZE4" s="104"/>
      <c r="PZF4" s="104"/>
      <c r="PZG4" s="104"/>
      <c r="PZH4" s="104"/>
      <c r="PZI4" s="104"/>
      <c r="PZJ4" s="104"/>
      <c r="PZK4" s="104"/>
      <c r="PZL4" s="104"/>
      <c r="PZM4" s="104"/>
      <c r="PZN4" s="104"/>
      <c r="PZO4" s="104"/>
      <c r="PZP4" s="104"/>
      <c r="PZQ4" s="104"/>
      <c r="PZR4" s="104"/>
      <c r="PZS4" s="104"/>
      <c r="PZT4" s="104"/>
      <c r="PZU4" s="104"/>
      <c r="PZV4" s="104"/>
      <c r="PZW4" s="104"/>
      <c r="PZX4" s="104"/>
      <c r="PZY4" s="104"/>
      <c r="PZZ4" s="104"/>
      <c r="QAA4" s="104"/>
      <c r="QAB4" s="104"/>
      <c r="QAC4" s="104"/>
      <c r="QAD4" s="104"/>
      <c r="QAE4" s="104"/>
      <c r="QAF4" s="104"/>
      <c r="QAG4" s="104"/>
      <c r="QAH4" s="104"/>
      <c r="QAI4" s="104"/>
      <c r="QAJ4" s="104"/>
      <c r="QAK4" s="104"/>
      <c r="QAL4" s="104"/>
      <c r="QAM4" s="104"/>
      <c r="QAN4" s="104"/>
      <c r="QAO4" s="104"/>
      <c r="QAP4" s="104"/>
      <c r="QAQ4" s="104"/>
      <c r="QAR4" s="104"/>
      <c r="QAS4" s="104"/>
      <c r="QAT4" s="104"/>
      <c r="QAU4" s="104"/>
      <c r="QAV4" s="104"/>
      <c r="QAW4" s="104"/>
      <c r="QAX4" s="104"/>
      <c r="QAY4" s="104"/>
      <c r="QAZ4" s="104"/>
      <c r="QBA4" s="104"/>
      <c r="QBB4" s="104"/>
      <c r="QBC4" s="104"/>
      <c r="QBD4" s="104"/>
      <c r="QBE4" s="104"/>
      <c r="QBF4" s="104"/>
      <c r="QBG4" s="104"/>
      <c r="QBH4" s="104"/>
      <c r="QBI4" s="104"/>
      <c r="QBJ4" s="104"/>
      <c r="QBK4" s="104"/>
      <c r="QBL4" s="104"/>
      <c r="QBM4" s="104"/>
      <c r="QBN4" s="104"/>
      <c r="QBO4" s="104"/>
      <c r="QBP4" s="104"/>
      <c r="QBQ4" s="104"/>
      <c r="QBR4" s="104"/>
      <c r="QBS4" s="104"/>
      <c r="QBT4" s="104"/>
      <c r="QBU4" s="104"/>
      <c r="QBV4" s="104"/>
      <c r="QBW4" s="104"/>
      <c r="QBX4" s="104"/>
      <c r="QBY4" s="104"/>
      <c r="QBZ4" s="104"/>
      <c r="QCA4" s="104"/>
      <c r="QCB4" s="104"/>
      <c r="QCC4" s="104"/>
      <c r="QCD4" s="104"/>
      <c r="QCE4" s="104"/>
      <c r="QCF4" s="104"/>
      <c r="QCG4" s="104"/>
      <c r="QCH4" s="104"/>
      <c r="QCI4" s="104"/>
      <c r="QCJ4" s="104"/>
      <c r="QCK4" s="104"/>
      <c r="QCL4" s="104"/>
      <c r="QCM4" s="104"/>
      <c r="QCN4" s="104"/>
      <c r="QCO4" s="104"/>
      <c r="QCP4" s="104"/>
      <c r="QCQ4" s="104"/>
      <c r="QCR4" s="104"/>
      <c r="QCS4" s="104"/>
      <c r="QCT4" s="104"/>
      <c r="QCU4" s="104"/>
      <c r="QCV4" s="104"/>
      <c r="QCW4" s="104"/>
      <c r="QCX4" s="104"/>
      <c r="QCY4" s="104"/>
      <c r="QCZ4" s="104"/>
      <c r="QDA4" s="104"/>
      <c r="QDB4" s="104"/>
      <c r="QDC4" s="104"/>
      <c r="QDD4" s="104"/>
      <c r="QDE4" s="104"/>
      <c r="QDF4" s="104"/>
      <c r="QDG4" s="104"/>
      <c r="QDH4" s="104"/>
      <c r="QDI4" s="104"/>
      <c r="QDJ4" s="104"/>
      <c r="QDK4" s="104"/>
      <c r="QDL4" s="104"/>
      <c r="QDM4" s="104"/>
      <c r="QDN4" s="104"/>
      <c r="QDO4" s="104"/>
      <c r="QDP4" s="104"/>
      <c r="QDQ4" s="104"/>
      <c r="QDR4" s="104"/>
      <c r="QDS4" s="104"/>
      <c r="QDT4" s="104"/>
      <c r="QDU4" s="104"/>
      <c r="QDV4" s="104"/>
      <c r="QDW4" s="104"/>
      <c r="QDX4" s="104"/>
      <c r="QDY4" s="104"/>
      <c r="QDZ4" s="104"/>
      <c r="QEA4" s="104"/>
      <c r="QEB4" s="104"/>
      <c r="QEC4" s="104"/>
      <c r="QED4" s="104"/>
      <c r="QEE4" s="104"/>
      <c r="QEF4" s="104"/>
      <c r="QEG4" s="104"/>
      <c r="QEH4" s="104"/>
      <c r="QEI4" s="104"/>
      <c r="QEJ4" s="104"/>
      <c r="QEK4" s="104"/>
      <c r="QEL4" s="104"/>
      <c r="QEM4" s="104"/>
      <c r="QEN4" s="104"/>
      <c r="QEO4" s="104"/>
      <c r="QEP4" s="104"/>
      <c r="QEQ4" s="104"/>
      <c r="QER4" s="104"/>
      <c r="QES4" s="104"/>
      <c r="QET4" s="104"/>
      <c r="QEU4" s="104"/>
      <c r="QEV4" s="104"/>
      <c r="QEW4" s="104"/>
      <c r="QEX4" s="104"/>
      <c r="QEY4" s="104"/>
      <c r="QEZ4" s="104"/>
      <c r="QFA4" s="104"/>
      <c r="QFB4" s="104"/>
      <c r="QFC4" s="104"/>
      <c r="QFD4" s="104"/>
      <c r="QFE4" s="104"/>
      <c r="QFF4" s="104"/>
      <c r="QFG4" s="104"/>
      <c r="QFH4" s="104"/>
      <c r="QFI4" s="104"/>
      <c r="QFJ4" s="104"/>
      <c r="QFK4" s="104"/>
      <c r="QFL4" s="104"/>
      <c r="QFM4" s="104"/>
      <c r="QFN4" s="104"/>
      <c r="QFO4" s="104"/>
      <c r="QFP4" s="104"/>
      <c r="QFQ4" s="104"/>
      <c r="QFR4" s="104"/>
      <c r="QFS4" s="104"/>
      <c r="QFT4" s="104"/>
      <c r="QFU4" s="104"/>
      <c r="QFV4" s="104"/>
      <c r="QFW4" s="104"/>
      <c r="QFX4" s="104"/>
      <c r="QFY4" s="104"/>
      <c r="QFZ4" s="104"/>
      <c r="QGA4" s="104"/>
      <c r="QGB4" s="104"/>
      <c r="QGC4" s="104"/>
      <c r="QGD4" s="104"/>
      <c r="QGE4" s="104"/>
      <c r="QGF4" s="104"/>
      <c r="QGG4" s="104"/>
      <c r="QGH4" s="104"/>
      <c r="QGI4" s="104"/>
      <c r="QGJ4" s="104"/>
      <c r="QGK4" s="104"/>
      <c r="QGL4" s="104"/>
      <c r="QGM4" s="104"/>
      <c r="QGN4" s="104"/>
      <c r="QGO4" s="104"/>
      <c r="QGP4" s="104"/>
      <c r="QGQ4" s="104"/>
      <c r="QGR4" s="104"/>
      <c r="QGS4" s="104"/>
      <c r="QGT4" s="104"/>
      <c r="QGU4" s="104"/>
      <c r="QGV4" s="104"/>
      <c r="QGW4" s="104"/>
      <c r="QGX4" s="104"/>
      <c r="QGY4" s="104"/>
      <c r="QGZ4" s="104"/>
      <c r="QHA4" s="104"/>
      <c r="QHB4" s="104"/>
      <c r="QHC4" s="104"/>
      <c r="QHD4" s="104"/>
      <c r="QHE4" s="104"/>
      <c r="QHF4" s="104"/>
      <c r="QHG4" s="104"/>
      <c r="QHH4" s="104"/>
      <c r="QHI4" s="104"/>
      <c r="QHJ4" s="104"/>
      <c r="QHK4" s="104"/>
      <c r="QHL4" s="104"/>
      <c r="QHM4" s="104"/>
      <c r="QHN4" s="104"/>
      <c r="QHO4" s="104"/>
      <c r="QHP4" s="104"/>
      <c r="QHQ4" s="104"/>
      <c r="QHR4" s="104"/>
      <c r="QHS4" s="104"/>
      <c r="QHT4" s="104"/>
      <c r="QHU4" s="104"/>
      <c r="QHV4" s="104"/>
      <c r="QHW4" s="104"/>
      <c r="QHX4" s="104"/>
      <c r="QHY4" s="104"/>
      <c r="QHZ4" s="104"/>
      <c r="QIA4" s="104"/>
      <c r="QIB4" s="104"/>
      <c r="QIC4" s="104"/>
      <c r="QID4" s="104"/>
      <c r="QIE4" s="104"/>
      <c r="QIF4" s="104"/>
      <c r="QIG4" s="104"/>
      <c r="QIH4" s="104"/>
      <c r="QII4" s="104"/>
      <c r="QIJ4" s="104"/>
      <c r="QIK4" s="104"/>
      <c r="QIL4" s="104"/>
      <c r="QIM4" s="104"/>
      <c r="QIN4" s="104"/>
      <c r="QIO4" s="104"/>
      <c r="QIP4" s="104"/>
      <c r="QIQ4" s="104"/>
      <c r="QIR4" s="104"/>
      <c r="QIS4" s="104"/>
      <c r="QIT4" s="104"/>
      <c r="QIU4" s="104"/>
      <c r="QIV4" s="104"/>
      <c r="QIW4" s="104"/>
      <c r="QIX4" s="104"/>
      <c r="QIY4" s="104"/>
      <c r="QIZ4" s="104"/>
      <c r="QJA4" s="104"/>
      <c r="QJB4" s="104"/>
      <c r="QJC4" s="104"/>
      <c r="QJD4" s="104"/>
      <c r="QJE4" s="104"/>
      <c r="QJF4" s="104"/>
      <c r="QJG4" s="104"/>
      <c r="QJH4" s="104"/>
      <c r="QJI4" s="104"/>
      <c r="QJJ4" s="104"/>
      <c r="QJK4" s="104"/>
      <c r="QJL4" s="104"/>
      <c r="QJM4" s="104"/>
      <c r="QJN4" s="104"/>
      <c r="QJO4" s="104"/>
      <c r="QJP4" s="104"/>
      <c r="QJQ4" s="104"/>
      <c r="QJR4" s="104"/>
      <c r="QJS4" s="104"/>
      <c r="QJT4" s="104"/>
      <c r="QJU4" s="104"/>
      <c r="QJV4" s="104"/>
      <c r="QJW4" s="104"/>
      <c r="QJX4" s="104"/>
      <c r="QJY4" s="104"/>
      <c r="QJZ4" s="104"/>
      <c r="QKA4" s="104"/>
      <c r="QKB4" s="104"/>
      <c r="QKC4" s="104"/>
      <c r="QKD4" s="104"/>
      <c r="QKE4" s="104"/>
      <c r="QKF4" s="104"/>
      <c r="QKG4" s="104"/>
      <c r="QKH4" s="104"/>
      <c r="QKI4" s="104"/>
      <c r="QKJ4" s="104"/>
      <c r="QKK4" s="104"/>
      <c r="QKL4" s="104"/>
      <c r="QKM4" s="104"/>
      <c r="QKN4" s="104"/>
      <c r="QKO4" s="104"/>
      <c r="QKP4" s="104"/>
      <c r="QKQ4" s="104"/>
      <c r="QKR4" s="104"/>
      <c r="QKS4" s="104"/>
      <c r="QKT4" s="104"/>
      <c r="QKU4" s="104"/>
      <c r="QKV4" s="104"/>
      <c r="QKW4" s="104"/>
      <c r="QKX4" s="104"/>
      <c r="QKY4" s="104"/>
      <c r="QKZ4" s="104"/>
      <c r="QLA4" s="104"/>
      <c r="QLB4" s="104"/>
      <c r="QLC4" s="104"/>
      <c r="QLD4" s="104"/>
      <c r="QLE4" s="104"/>
      <c r="QLF4" s="104"/>
      <c r="QLG4" s="104"/>
      <c r="QLH4" s="104"/>
      <c r="QLI4" s="104"/>
      <c r="QLJ4" s="104"/>
      <c r="QLK4" s="104"/>
      <c r="QLL4" s="104"/>
      <c r="QLM4" s="104"/>
      <c r="QLN4" s="104"/>
      <c r="QLO4" s="104"/>
      <c r="QLP4" s="104"/>
      <c r="QLQ4" s="104"/>
      <c r="QLR4" s="104"/>
      <c r="QLS4" s="104"/>
      <c r="QLT4" s="104"/>
      <c r="QLU4" s="104"/>
      <c r="QLV4" s="104"/>
      <c r="QLW4" s="104"/>
      <c r="QLX4" s="104"/>
      <c r="QLY4" s="104"/>
      <c r="QLZ4" s="104"/>
      <c r="QMA4" s="104"/>
      <c r="QMB4" s="104"/>
      <c r="QMC4" s="104"/>
      <c r="QMD4" s="104"/>
      <c r="QME4" s="104"/>
      <c r="QMF4" s="104"/>
      <c r="QMG4" s="104"/>
      <c r="QMH4" s="104"/>
      <c r="QMI4" s="104"/>
      <c r="QMJ4" s="104"/>
      <c r="QMK4" s="104"/>
      <c r="QML4" s="104"/>
      <c r="QMM4" s="104"/>
      <c r="QMN4" s="104"/>
      <c r="QMO4" s="104"/>
      <c r="QMP4" s="104"/>
      <c r="QMQ4" s="104"/>
      <c r="QMR4" s="104"/>
      <c r="QMS4" s="104"/>
      <c r="QMT4" s="104"/>
      <c r="QMU4" s="104"/>
      <c r="QMV4" s="104"/>
      <c r="QMW4" s="104"/>
      <c r="QMX4" s="104"/>
      <c r="QMY4" s="104"/>
      <c r="QMZ4" s="104"/>
      <c r="QNA4" s="104"/>
      <c r="QNB4" s="104"/>
      <c r="QNC4" s="104"/>
      <c r="QND4" s="104"/>
      <c r="QNE4" s="104"/>
      <c r="QNF4" s="104"/>
      <c r="QNG4" s="104"/>
      <c r="QNH4" s="104"/>
      <c r="QNI4" s="104"/>
      <c r="QNJ4" s="104"/>
      <c r="QNK4" s="104"/>
      <c r="QNL4" s="104"/>
      <c r="QNM4" s="104"/>
      <c r="QNN4" s="104"/>
      <c r="QNO4" s="104"/>
      <c r="QNP4" s="104"/>
      <c r="QNQ4" s="104"/>
      <c r="QNR4" s="104"/>
      <c r="QNS4" s="104"/>
      <c r="QNT4" s="104"/>
      <c r="QNU4" s="104"/>
      <c r="QNV4" s="104"/>
      <c r="QNW4" s="104"/>
      <c r="QNX4" s="104"/>
      <c r="QNY4" s="104"/>
      <c r="QNZ4" s="104"/>
      <c r="QOA4" s="104"/>
      <c r="QOB4" s="104"/>
      <c r="QOC4" s="104"/>
      <c r="QOD4" s="104"/>
      <c r="QOE4" s="104"/>
      <c r="QOF4" s="104"/>
      <c r="QOG4" s="104"/>
      <c r="QOH4" s="104"/>
      <c r="QOI4" s="104"/>
      <c r="QOJ4" s="104"/>
      <c r="QOK4" s="104"/>
      <c r="QOL4" s="104"/>
      <c r="QOM4" s="104"/>
      <c r="QON4" s="104"/>
      <c r="QOO4" s="104"/>
      <c r="QOP4" s="104"/>
      <c r="QOQ4" s="104"/>
      <c r="QOR4" s="104"/>
      <c r="QOS4" s="104"/>
      <c r="QOT4" s="104"/>
      <c r="QOU4" s="104"/>
      <c r="QOV4" s="104"/>
      <c r="QOW4" s="104"/>
      <c r="QOX4" s="104"/>
      <c r="QOY4" s="104"/>
      <c r="QOZ4" s="104"/>
      <c r="QPA4" s="104"/>
      <c r="QPB4" s="104"/>
      <c r="QPC4" s="104"/>
      <c r="QPD4" s="104"/>
      <c r="QPE4" s="104"/>
      <c r="QPF4" s="104"/>
      <c r="QPG4" s="104"/>
      <c r="QPH4" s="104"/>
      <c r="QPI4" s="104"/>
      <c r="QPJ4" s="104"/>
      <c r="QPK4" s="104"/>
      <c r="QPL4" s="104"/>
      <c r="QPM4" s="104"/>
      <c r="QPN4" s="104"/>
      <c r="QPO4" s="104"/>
      <c r="QPP4" s="104"/>
      <c r="QPQ4" s="104"/>
      <c r="QPR4" s="104"/>
      <c r="QPS4" s="104"/>
      <c r="QPT4" s="104"/>
      <c r="QPU4" s="104"/>
      <c r="QPV4" s="104"/>
      <c r="QPW4" s="104"/>
      <c r="QPX4" s="104"/>
      <c r="QPY4" s="104"/>
      <c r="QPZ4" s="104"/>
      <c r="QQA4" s="104"/>
      <c r="QQB4" s="104"/>
      <c r="QQC4" s="104"/>
      <c r="QQD4" s="104"/>
      <c r="QQE4" s="104"/>
      <c r="QQF4" s="104"/>
      <c r="QQG4" s="104"/>
      <c r="QQH4" s="104"/>
      <c r="QQI4" s="104"/>
      <c r="QQJ4" s="104"/>
      <c r="QQK4" s="104"/>
      <c r="QQL4" s="104"/>
      <c r="QQM4" s="104"/>
      <c r="QQN4" s="104"/>
      <c r="QQO4" s="104"/>
      <c r="QQP4" s="104"/>
      <c r="QQQ4" s="104"/>
      <c r="QQR4" s="104"/>
      <c r="QQS4" s="104"/>
      <c r="QQT4" s="104"/>
      <c r="QQU4" s="104"/>
      <c r="QQV4" s="104"/>
      <c r="QQW4" s="104"/>
      <c r="QQX4" s="104"/>
      <c r="QQY4" s="104"/>
      <c r="QQZ4" s="104"/>
      <c r="QRA4" s="104"/>
      <c r="QRB4" s="104"/>
      <c r="QRC4" s="104"/>
      <c r="QRD4" s="104"/>
      <c r="QRE4" s="104"/>
      <c r="QRF4" s="104"/>
      <c r="QRG4" s="104"/>
      <c r="QRH4" s="104"/>
      <c r="QRI4" s="104"/>
      <c r="QRJ4" s="104"/>
      <c r="QRK4" s="104"/>
      <c r="QRL4" s="104"/>
      <c r="QRM4" s="104"/>
      <c r="QRN4" s="104"/>
      <c r="QRO4" s="104"/>
      <c r="QRP4" s="104"/>
      <c r="QRQ4" s="104"/>
      <c r="QRR4" s="104"/>
      <c r="QRS4" s="104"/>
      <c r="QRT4" s="104"/>
      <c r="QRU4" s="104"/>
      <c r="QRV4" s="104"/>
      <c r="QRW4" s="104"/>
      <c r="QRX4" s="104"/>
      <c r="QRY4" s="104"/>
      <c r="QRZ4" s="104"/>
      <c r="QSA4" s="104"/>
      <c r="QSB4" s="104"/>
      <c r="QSC4" s="104"/>
      <c r="QSD4" s="104"/>
      <c r="QSE4" s="104"/>
      <c r="QSF4" s="104"/>
      <c r="QSG4" s="104"/>
      <c r="QSH4" s="104"/>
      <c r="QSI4" s="104"/>
      <c r="QSJ4" s="104"/>
      <c r="QSK4" s="104"/>
      <c r="QSL4" s="104"/>
      <c r="QSM4" s="104"/>
      <c r="QSN4" s="104"/>
      <c r="QSO4" s="104"/>
      <c r="QSP4" s="104"/>
      <c r="QSQ4" s="104"/>
      <c r="QSR4" s="104"/>
      <c r="QSS4" s="104"/>
      <c r="QST4" s="104"/>
      <c r="QSU4" s="104"/>
      <c r="QSV4" s="104"/>
      <c r="QSW4" s="104"/>
      <c r="QSX4" s="104"/>
      <c r="QSY4" s="104"/>
      <c r="QSZ4" s="104"/>
      <c r="QTA4" s="104"/>
      <c r="QTB4" s="104"/>
      <c r="QTC4" s="104"/>
      <c r="QTD4" s="104"/>
      <c r="QTE4" s="104"/>
      <c r="QTF4" s="104"/>
      <c r="QTG4" s="104"/>
      <c r="QTH4" s="104"/>
      <c r="QTI4" s="104"/>
      <c r="QTJ4" s="104"/>
      <c r="QTK4" s="104"/>
      <c r="QTL4" s="104"/>
      <c r="QTM4" s="104"/>
      <c r="QTN4" s="104"/>
      <c r="QTO4" s="104"/>
      <c r="QTP4" s="104"/>
      <c r="QTQ4" s="104"/>
      <c r="QTR4" s="104"/>
      <c r="QTS4" s="104"/>
      <c r="QTT4" s="104"/>
      <c r="QTU4" s="104"/>
      <c r="QTV4" s="104"/>
      <c r="QTW4" s="104"/>
      <c r="QTX4" s="104"/>
      <c r="QTY4" s="104"/>
      <c r="QTZ4" s="104"/>
      <c r="QUA4" s="104"/>
      <c r="QUB4" s="104"/>
      <c r="QUC4" s="104"/>
      <c r="QUD4" s="104"/>
      <c r="QUE4" s="104"/>
      <c r="QUF4" s="104"/>
      <c r="QUG4" s="104"/>
      <c r="QUH4" s="104"/>
      <c r="QUI4" s="104"/>
      <c r="QUJ4" s="104"/>
      <c r="QUK4" s="104"/>
      <c r="QUL4" s="104"/>
      <c r="QUM4" s="104"/>
      <c r="QUN4" s="104"/>
      <c r="QUO4" s="104"/>
      <c r="QUP4" s="104"/>
      <c r="QUQ4" s="104"/>
      <c r="QUR4" s="104"/>
      <c r="QUS4" s="104"/>
      <c r="QUT4" s="104"/>
      <c r="QUU4" s="104"/>
      <c r="QUV4" s="104"/>
      <c r="QUW4" s="104"/>
      <c r="QUX4" s="104"/>
      <c r="QUY4" s="104"/>
      <c r="QUZ4" s="104"/>
      <c r="QVA4" s="104"/>
      <c r="QVB4" s="104"/>
      <c r="QVC4" s="104"/>
      <c r="QVD4" s="104"/>
      <c r="QVE4" s="104"/>
      <c r="QVF4" s="104"/>
      <c r="QVG4" s="104"/>
      <c r="QVH4" s="104"/>
      <c r="QVI4" s="104"/>
      <c r="QVJ4" s="104"/>
      <c r="QVK4" s="104"/>
      <c r="QVL4" s="104"/>
      <c r="QVM4" s="104"/>
      <c r="QVN4" s="104"/>
      <c r="QVO4" s="104"/>
      <c r="QVP4" s="104"/>
      <c r="QVQ4" s="104"/>
      <c r="QVR4" s="104"/>
      <c r="QVS4" s="104"/>
      <c r="QVT4" s="104"/>
      <c r="QVU4" s="104"/>
      <c r="QVV4" s="104"/>
      <c r="QVW4" s="104"/>
      <c r="QVX4" s="104"/>
      <c r="QVY4" s="104"/>
      <c r="QVZ4" s="104"/>
      <c r="QWA4" s="104"/>
      <c r="QWB4" s="104"/>
      <c r="QWC4" s="104"/>
      <c r="QWD4" s="104"/>
      <c r="QWE4" s="104"/>
      <c r="QWF4" s="104"/>
      <c r="QWG4" s="104"/>
      <c r="QWH4" s="104"/>
      <c r="QWI4" s="104"/>
      <c r="QWJ4" s="104"/>
      <c r="QWK4" s="104"/>
      <c r="QWL4" s="104"/>
      <c r="QWM4" s="104"/>
      <c r="QWN4" s="104"/>
      <c r="QWO4" s="104"/>
      <c r="QWP4" s="104"/>
      <c r="QWQ4" s="104"/>
      <c r="QWR4" s="104"/>
      <c r="QWS4" s="104"/>
      <c r="QWT4" s="104"/>
      <c r="QWU4" s="104"/>
      <c r="QWV4" s="104"/>
      <c r="QWW4" s="104"/>
      <c r="QWX4" s="104"/>
      <c r="QWY4" s="104"/>
      <c r="QWZ4" s="104"/>
      <c r="QXA4" s="104"/>
      <c r="QXB4" s="104"/>
      <c r="QXC4" s="104"/>
      <c r="QXD4" s="104"/>
      <c r="QXE4" s="104"/>
      <c r="QXF4" s="104"/>
      <c r="QXG4" s="104"/>
      <c r="QXH4" s="104"/>
      <c r="QXI4" s="104"/>
      <c r="QXJ4" s="104"/>
      <c r="QXK4" s="104"/>
      <c r="QXL4" s="104"/>
      <c r="QXM4" s="104"/>
      <c r="QXN4" s="104"/>
      <c r="QXO4" s="104"/>
      <c r="QXP4" s="104"/>
      <c r="QXQ4" s="104"/>
      <c r="QXR4" s="104"/>
      <c r="QXS4" s="104"/>
      <c r="QXT4" s="104"/>
      <c r="QXU4" s="104"/>
      <c r="QXV4" s="104"/>
      <c r="QXW4" s="104"/>
      <c r="QXX4" s="104"/>
      <c r="QXY4" s="104"/>
      <c r="QXZ4" s="104"/>
      <c r="QYA4" s="104"/>
      <c r="QYB4" s="104"/>
      <c r="QYC4" s="104"/>
      <c r="QYD4" s="104"/>
      <c r="QYE4" s="104"/>
      <c r="QYF4" s="104"/>
      <c r="QYG4" s="104"/>
      <c r="QYH4" s="104"/>
      <c r="QYI4" s="104"/>
      <c r="QYJ4" s="104"/>
      <c r="QYK4" s="104"/>
      <c r="QYL4" s="104"/>
      <c r="QYM4" s="104"/>
      <c r="QYN4" s="104"/>
      <c r="QYO4" s="104"/>
      <c r="QYP4" s="104"/>
      <c r="QYQ4" s="104"/>
      <c r="QYR4" s="104"/>
      <c r="QYS4" s="104"/>
      <c r="QYT4" s="104"/>
      <c r="QYU4" s="104"/>
      <c r="QYV4" s="104"/>
      <c r="QYW4" s="104"/>
      <c r="QYX4" s="104"/>
      <c r="QYY4" s="104"/>
      <c r="QYZ4" s="104"/>
      <c r="QZA4" s="104"/>
      <c r="QZB4" s="104"/>
      <c r="QZC4" s="104"/>
      <c r="QZD4" s="104"/>
      <c r="QZE4" s="104"/>
      <c r="QZF4" s="104"/>
      <c r="QZG4" s="104"/>
      <c r="QZH4" s="104"/>
      <c r="QZI4" s="104"/>
      <c r="QZJ4" s="104"/>
      <c r="QZK4" s="104"/>
      <c r="QZL4" s="104"/>
      <c r="QZM4" s="104"/>
      <c r="QZN4" s="104"/>
      <c r="QZO4" s="104"/>
      <c r="QZP4" s="104"/>
      <c r="QZQ4" s="104"/>
      <c r="QZR4" s="104"/>
      <c r="QZS4" s="104"/>
      <c r="QZT4" s="104"/>
      <c r="QZU4" s="104"/>
      <c r="QZV4" s="104"/>
      <c r="QZW4" s="104"/>
      <c r="QZX4" s="104"/>
      <c r="QZY4" s="104"/>
      <c r="QZZ4" s="104"/>
      <c r="RAA4" s="104"/>
      <c r="RAB4" s="104"/>
      <c r="RAC4" s="104"/>
      <c r="RAD4" s="104"/>
      <c r="RAE4" s="104"/>
      <c r="RAF4" s="104"/>
      <c r="RAG4" s="104"/>
      <c r="RAH4" s="104"/>
      <c r="RAI4" s="104"/>
      <c r="RAJ4" s="104"/>
      <c r="RAK4" s="104"/>
      <c r="RAL4" s="104"/>
      <c r="RAM4" s="104"/>
      <c r="RAN4" s="104"/>
      <c r="RAO4" s="104"/>
      <c r="RAP4" s="104"/>
      <c r="RAQ4" s="104"/>
      <c r="RAR4" s="104"/>
      <c r="RAS4" s="104"/>
      <c r="RAT4" s="104"/>
      <c r="RAU4" s="104"/>
      <c r="RAV4" s="104"/>
      <c r="RAW4" s="104"/>
      <c r="RAX4" s="104"/>
      <c r="RAY4" s="104"/>
      <c r="RAZ4" s="104"/>
      <c r="RBA4" s="104"/>
      <c r="RBB4" s="104"/>
      <c r="RBC4" s="104"/>
      <c r="RBD4" s="104"/>
      <c r="RBE4" s="104"/>
      <c r="RBF4" s="104"/>
      <c r="RBG4" s="104"/>
      <c r="RBH4" s="104"/>
      <c r="RBI4" s="104"/>
      <c r="RBJ4" s="104"/>
      <c r="RBK4" s="104"/>
      <c r="RBL4" s="104"/>
      <c r="RBM4" s="104"/>
      <c r="RBN4" s="104"/>
      <c r="RBO4" s="104"/>
      <c r="RBP4" s="104"/>
      <c r="RBQ4" s="104"/>
      <c r="RBR4" s="104"/>
      <c r="RBS4" s="104"/>
      <c r="RBT4" s="104"/>
      <c r="RBU4" s="104"/>
      <c r="RBV4" s="104"/>
      <c r="RBW4" s="104"/>
      <c r="RBX4" s="104"/>
      <c r="RBY4" s="104"/>
      <c r="RBZ4" s="104"/>
      <c r="RCA4" s="104"/>
      <c r="RCB4" s="104"/>
      <c r="RCC4" s="104"/>
      <c r="RCD4" s="104"/>
      <c r="RCE4" s="104"/>
      <c r="RCF4" s="104"/>
      <c r="RCG4" s="104"/>
      <c r="RCH4" s="104"/>
      <c r="RCI4" s="104"/>
      <c r="RCJ4" s="104"/>
      <c r="RCK4" s="104"/>
      <c r="RCL4" s="104"/>
      <c r="RCM4" s="104"/>
      <c r="RCN4" s="104"/>
      <c r="RCO4" s="104"/>
      <c r="RCP4" s="104"/>
      <c r="RCQ4" s="104"/>
      <c r="RCR4" s="104"/>
      <c r="RCS4" s="104"/>
      <c r="RCT4" s="104"/>
      <c r="RCU4" s="104"/>
      <c r="RCV4" s="104"/>
      <c r="RCW4" s="104"/>
      <c r="RCX4" s="104"/>
      <c r="RCY4" s="104"/>
      <c r="RCZ4" s="104"/>
      <c r="RDA4" s="104"/>
      <c r="RDB4" s="104"/>
      <c r="RDC4" s="104"/>
      <c r="RDD4" s="104"/>
      <c r="RDE4" s="104"/>
      <c r="RDF4" s="104"/>
      <c r="RDG4" s="104"/>
      <c r="RDH4" s="104"/>
      <c r="RDI4" s="104"/>
      <c r="RDJ4" s="104"/>
      <c r="RDK4" s="104"/>
      <c r="RDL4" s="104"/>
      <c r="RDM4" s="104"/>
      <c r="RDN4" s="104"/>
      <c r="RDO4" s="104"/>
      <c r="RDP4" s="104"/>
      <c r="RDQ4" s="104"/>
      <c r="RDR4" s="104"/>
      <c r="RDS4" s="104"/>
      <c r="RDT4" s="104"/>
      <c r="RDU4" s="104"/>
      <c r="RDV4" s="104"/>
      <c r="RDW4" s="104"/>
      <c r="RDX4" s="104"/>
      <c r="RDY4" s="104"/>
      <c r="RDZ4" s="104"/>
      <c r="REA4" s="104"/>
      <c r="REB4" s="104"/>
      <c r="REC4" s="104"/>
      <c r="RED4" s="104"/>
      <c r="REE4" s="104"/>
      <c r="REF4" s="104"/>
      <c r="REG4" s="104"/>
      <c r="REH4" s="104"/>
      <c r="REI4" s="104"/>
      <c r="REJ4" s="104"/>
      <c r="REK4" s="104"/>
      <c r="REL4" s="104"/>
      <c r="REM4" s="104"/>
      <c r="REN4" s="104"/>
      <c r="REO4" s="104"/>
      <c r="REP4" s="104"/>
      <c r="REQ4" s="104"/>
      <c r="RER4" s="104"/>
      <c r="RES4" s="104"/>
      <c r="RET4" s="104"/>
      <c r="REU4" s="104"/>
      <c r="REV4" s="104"/>
      <c r="REW4" s="104"/>
      <c r="REX4" s="104"/>
      <c r="REY4" s="104"/>
      <c r="REZ4" s="104"/>
      <c r="RFA4" s="104"/>
      <c r="RFB4" s="104"/>
      <c r="RFC4" s="104"/>
      <c r="RFD4" s="104"/>
      <c r="RFE4" s="104"/>
      <c r="RFF4" s="104"/>
      <c r="RFG4" s="104"/>
      <c r="RFH4" s="104"/>
      <c r="RFI4" s="104"/>
      <c r="RFJ4" s="104"/>
      <c r="RFK4" s="104"/>
      <c r="RFL4" s="104"/>
      <c r="RFM4" s="104"/>
      <c r="RFN4" s="104"/>
      <c r="RFO4" s="104"/>
      <c r="RFP4" s="104"/>
      <c r="RFQ4" s="104"/>
      <c r="RFR4" s="104"/>
      <c r="RFS4" s="104"/>
      <c r="RFT4" s="104"/>
      <c r="RFU4" s="104"/>
      <c r="RFV4" s="104"/>
      <c r="RFW4" s="104"/>
      <c r="RFX4" s="104"/>
      <c r="RFY4" s="104"/>
      <c r="RFZ4" s="104"/>
      <c r="RGA4" s="104"/>
      <c r="RGB4" s="104"/>
      <c r="RGC4" s="104"/>
      <c r="RGD4" s="104"/>
      <c r="RGE4" s="104"/>
      <c r="RGF4" s="104"/>
      <c r="RGG4" s="104"/>
      <c r="RGH4" s="104"/>
      <c r="RGI4" s="104"/>
      <c r="RGJ4" s="104"/>
      <c r="RGK4" s="104"/>
      <c r="RGL4" s="104"/>
      <c r="RGM4" s="104"/>
      <c r="RGN4" s="104"/>
      <c r="RGO4" s="104"/>
      <c r="RGP4" s="104"/>
      <c r="RGQ4" s="104"/>
      <c r="RGR4" s="104"/>
      <c r="RGS4" s="104"/>
      <c r="RGT4" s="104"/>
      <c r="RGU4" s="104"/>
      <c r="RGV4" s="104"/>
      <c r="RGW4" s="104"/>
      <c r="RGX4" s="104"/>
      <c r="RGY4" s="104"/>
      <c r="RGZ4" s="104"/>
      <c r="RHA4" s="104"/>
      <c r="RHB4" s="104"/>
      <c r="RHC4" s="104"/>
      <c r="RHD4" s="104"/>
      <c r="RHE4" s="104"/>
      <c r="RHF4" s="104"/>
      <c r="RHG4" s="104"/>
      <c r="RHH4" s="104"/>
      <c r="RHI4" s="104"/>
      <c r="RHJ4" s="104"/>
      <c r="RHK4" s="104"/>
      <c r="RHL4" s="104"/>
      <c r="RHM4" s="104"/>
      <c r="RHN4" s="104"/>
      <c r="RHO4" s="104"/>
      <c r="RHP4" s="104"/>
      <c r="RHQ4" s="104"/>
      <c r="RHR4" s="104"/>
      <c r="RHS4" s="104"/>
      <c r="RHT4" s="104"/>
      <c r="RHU4" s="104"/>
      <c r="RHV4" s="104"/>
      <c r="RHW4" s="104"/>
      <c r="RHX4" s="104"/>
      <c r="RHY4" s="104"/>
      <c r="RHZ4" s="104"/>
      <c r="RIA4" s="104"/>
      <c r="RIB4" s="104"/>
      <c r="RIC4" s="104"/>
      <c r="RID4" s="104"/>
      <c r="RIE4" s="104"/>
      <c r="RIF4" s="104"/>
      <c r="RIG4" s="104"/>
      <c r="RIH4" s="104"/>
      <c r="RII4" s="104"/>
      <c r="RIJ4" s="104"/>
      <c r="RIK4" s="104"/>
      <c r="RIL4" s="104"/>
      <c r="RIM4" s="104"/>
      <c r="RIN4" s="104"/>
      <c r="RIO4" s="104"/>
      <c r="RIP4" s="104"/>
      <c r="RIQ4" s="104"/>
      <c r="RIR4" s="104"/>
      <c r="RIS4" s="104"/>
      <c r="RIT4" s="104"/>
      <c r="RIU4" s="104"/>
      <c r="RIV4" s="104"/>
      <c r="RIW4" s="104"/>
      <c r="RIX4" s="104"/>
      <c r="RIY4" s="104"/>
      <c r="RIZ4" s="104"/>
      <c r="RJA4" s="104"/>
      <c r="RJB4" s="104"/>
      <c r="RJC4" s="104"/>
      <c r="RJD4" s="104"/>
      <c r="RJE4" s="104"/>
      <c r="RJF4" s="104"/>
      <c r="RJG4" s="104"/>
      <c r="RJH4" s="104"/>
      <c r="RJI4" s="104"/>
      <c r="RJJ4" s="104"/>
      <c r="RJK4" s="104"/>
      <c r="RJL4" s="104"/>
      <c r="RJM4" s="104"/>
      <c r="RJN4" s="104"/>
      <c r="RJO4" s="104"/>
      <c r="RJP4" s="104"/>
      <c r="RJQ4" s="104"/>
      <c r="RJR4" s="104"/>
      <c r="RJS4" s="104"/>
      <c r="RJT4" s="104"/>
      <c r="RJU4" s="104"/>
      <c r="RJV4" s="104"/>
      <c r="RJW4" s="104"/>
      <c r="RJX4" s="104"/>
      <c r="RJY4" s="104"/>
      <c r="RJZ4" s="104"/>
      <c r="RKA4" s="104"/>
      <c r="RKB4" s="104"/>
      <c r="RKC4" s="104"/>
      <c r="RKD4" s="104"/>
      <c r="RKE4" s="104"/>
      <c r="RKF4" s="104"/>
      <c r="RKG4" s="104"/>
      <c r="RKH4" s="104"/>
      <c r="RKI4" s="104"/>
      <c r="RKJ4" s="104"/>
      <c r="RKK4" s="104"/>
      <c r="RKL4" s="104"/>
      <c r="RKM4" s="104"/>
      <c r="RKN4" s="104"/>
      <c r="RKO4" s="104"/>
      <c r="RKP4" s="104"/>
      <c r="RKQ4" s="104"/>
      <c r="RKR4" s="104"/>
      <c r="RKS4" s="104"/>
      <c r="RKT4" s="104"/>
      <c r="RKU4" s="104"/>
      <c r="RKV4" s="104"/>
      <c r="RKW4" s="104"/>
      <c r="RKX4" s="104"/>
      <c r="RKY4" s="104"/>
      <c r="RKZ4" s="104"/>
      <c r="RLA4" s="104"/>
      <c r="RLB4" s="104"/>
      <c r="RLC4" s="104"/>
      <c r="RLD4" s="104"/>
      <c r="RLE4" s="104"/>
      <c r="RLF4" s="104"/>
      <c r="RLG4" s="104"/>
      <c r="RLH4" s="104"/>
      <c r="RLI4" s="104"/>
      <c r="RLJ4" s="104"/>
      <c r="RLK4" s="104"/>
      <c r="RLL4" s="104"/>
      <c r="RLM4" s="104"/>
      <c r="RLN4" s="104"/>
      <c r="RLO4" s="104"/>
      <c r="RLP4" s="104"/>
      <c r="RLQ4" s="104"/>
      <c r="RLR4" s="104"/>
      <c r="RLS4" s="104"/>
      <c r="RLT4" s="104"/>
      <c r="RLU4" s="104"/>
      <c r="RLV4" s="104"/>
      <c r="RLW4" s="104"/>
      <c r="RLX4" s="104"/>
      <c r="RLY4" s="104"/>
      <c r="RLZ4" s="104"/>
      <c r="RMA4" s="104"/>
      <c r="RMB4" s="104"/>
      <c r="RMC4" s="104"/>
      <c r="RMD4" s="104"/>
      <c r="RME4" s="104"/>
      <c r="RMF4" s="104"/>
      <c r="RMG4" s="104"/>
      <c r="RMH4" s="104"/>
      <c r="RMI4" s="104"/>
      <c r="RMJ4" s="104"/>
      <c r="RMK4" s="104"/>
      <c r="RML4" s="104"/>
      <c r="RMM4" s="104"/>
      <c r="RMN4" s="104"/>
      <c r="RMO4" s="104"/>
      <c r="RMP4" s="104"/>
      <c r="RMQ4" s="104"/>
      <c r="RMR4" s="104"/>
      <c r="RMS4" s="104"/>
      <c r="RMT4" s="104"/>
      <c r="RMU4" s="104"/>
      <c r="RMV4" s="104"/>
      <c r="RMW4" s="104"/>
      <c r="RMX4" s="104"/>
      <c r="RMY4" s="104"/>
      <c r="RMZ4" s="104"/>
      <c r="RNA4" s="104"/>
      <c r="RNB4" s="104"/>
      <c r="RNC4" s="104"/>
      <c r="RND4" s="104"/>
      <c r="RNE4" s="104"/>
      <c r="RNF4" s="104"/>
      <c r="RNG4" s="104"/>
      <c r="RNH4" s="104"/>
      <c r="RNI4" s="104"/>
      <c r="RNJ4" s="104"/>
      <c r="RNK4" s="104"/>
      <c r="RNL4" s="104"/>
      <c r="RNM4" s="104"/>
      <c r="RNN4" s="104"/>
      <c r="RNO4" s="104"/>
      <c r="RNP4" s="104"/>
      <c r="RNQ4" s="104"/>
      <c r="RNR4" s="104"/>
      <c r="RNS4" s="104"/>
      <c r="RNT4" s="104"/>
      <c r="RNU4" s="104"/>
      <c r="RNV4" s="104"/>
      <c r="RNW4" s="104"/>
      <c r="RNX4" s="104"/>
      <c r="RNY4" s="104"/>
      <c r="RNZ4" s="104"/>
      <c r="ROA4" s="104"/>
      <c r="ROB4" s="104"/>
      <c r="ROC4" s="104"/>
      <c r="ROD4" s="104"/>
      <c r="ROE4" s="104"/>
      <c r="ROF4" s="104"/>
      <c r="ROG4" s="104"/>
      <c r="ROH4" s="104"/>
      <c r="ROI4" s="104"/>
      <c r="ROJ4" s="104"/>
      <c r="ROK4" s="104"/>
      <c r="ROL4" s="104"/>
      <c r="ROM4" s="104"/>
      <c r="RON4" s="104"/>
      <c r="ROO4" s="104"/>
      <c r="ROP4" s="104"/>
      <c r="ROQ4" s="104"/>
      <c r="ROR4" s="104"/>
      <c r="ROS4" s="104"/>
      <c r="ROT4" s="104"/>
      <c r="ROU4" s="104"/>
      <c r="ROV4" s="104"/>
      <c r="ROW4" s="104"/>
      <c r="ROX4" s="104"/>
      <c r="ROY4" s="104"/>
      <c r="ROZ4" s="104"/>
      <c r="RPA4" s="104"/>
      <c r="RPB4" s="104"/>
      <c r="RPC4" s="104"/>
      <c r="RPD4" s="104"/>
      <c r="RPE4" s="104"/>
      <c r="RPF4" s="104"/>
      <c r="RPG4" s="104"/>
      <c r="RPH4" s="104"/>
      <c r="RPI4" s="104"/>
      <c r="RPJ4" s="104"/>
      <c r="RPK4" s="104"/>
      <c r="RPL4" s="104"/>
      <c r="RPM4" s="104"/>
      <c r="RPN4" s="104"/>
      <c r="RPO4" s="104"/>
      <c r="RPP4" s="104"/>
      <c r="RPQ4" s="104"/>
      <c r="RPR4" s="104"/>
      <c r="RPS4" s="104"/>
      <c r="RPT4" s="104"/>
      <c r="RPU4" s="104"/>
      <c r="RPV4" s="104"/>
      <c r="RPW4" s="104"/>
      <c r="RPX4" s="104"/>
      <c r="RPY4" s="104"/>
      <c r="RPZ4" s="104"/>
      <c r="RQA4" s="104"/>
      <c r="RQB4" s="104"/>
      <c r="RQC4" s="104"/>
      <c r="RQD4" s="104"/>
      <c r="RQE4" s="104"/>
      <c r="RQF4" s="104"/>
      <c r="RQG4" s="104"/>
      <c r="RQH4" s="104"/>
      <c r="RQI4" s="104"/>
      <c r="RQJ4" s="104"/>
      <c r="RQK4" s="104"/>
      <c r="RQL4" s="104"/>
      <c r="RQM4" s="104"/>
      <c r="RQN4" s="104"/>
      <c r="RQO4" s="104"/>
      <c r="RQP4" s="104"/>
      <c r="RQQ4" s="104"/>
      <c r="RQR4" s="104"/>
      <c r="RQS4" s="104"/>
      <c r="RQT4" s="104"/>
      <c r="RQU4" s="104"/>
      <c r="RQV4" s="104"/>
      <c r="RQW4" s="104"/>
      <c r="RQX4" s="104"/>
      <c r="RQY4" s="104"/>
      <c r="RQZ4" s="104"/>
      <c r="RRA4" s="104"/>
      <c r="RRB4" s="104"/>
      <c r="RRC4" s="104"/>
      <c r="RRD4" s="104"/>
      <c r="RRE4" s="104"/>
      <c r="RRF4" s="104"/>
      <c r="RRG4" s="104"/>
      <c r="RRH4" s="104"/>
      <c r="RRI4" s="104"/>
      <c r="RRJ4" s="104"/>
      <c r="RRK4" s="104"/>
      <c r="RRL4" s="104"/>
      <c r="RRM4" s="104"/>
      <c r="RRN4" s="104"/>
      <c r="RRO4" s="104"/>
      <c r="RRP4" s="104"/>
      <c r="RRQ4" s="104"/>
      <c r="RRR4" s="104"/>
      <c r="RRS4" s="104"/>
      <c r="RRT4" s="104"/>
      <c r="RRU4" s="104"/>
      <c r="RRV4" s="104"/>
      <c r="RRW4" s="104"/>
      <c r="RRX4" s="104"/>
      <c r="RRY4" s="104"/>
      <c r="RRZ4" s="104"/>
      <c r="RSA4" s="104"/>
      <c r="RSB4" s="104"/>
      <c r="RSC4" s="104"/>
      <c r="RSD4" s="104"/>
      <c r="RSE4" s="104"/>
      <c r="RSF4" s="104"/>
      <c r="RSG4" s="104"/>
      <c r="RSH4" s="104"/>
      <c r="RSI4" s="104"/>
      <c r="RSJ4" s="104"/>
      <c r="RSK4" s="104"/>
      <c r="RSL4" s="104"/>
      <c r="RSM4" s="104"/>
      <c r="RSN4" s="104"/>
      <c r="RSO4" s="104"/>
      <c r="RSP4" s="104"/>
      <c r="RSQ4" s="104"/>
      <c r="RSR4" s="104"/>
      <c r="RSS4" s="104"/>
      <c r="RST4" s="104"/>
      <c r="RSU4" s="104"/>
      <c r="RSV4" s="104"/>
      <c r="RSW4" s="104"/>
      <c r="RSX4" s="104"/>
      <c r="RSY4" s="104"/>
      <c r="RSZ4" s="104"/>
      <c r="RTA4" s="104"/>
      <c r="RTB4" s="104"/>
      <c r="RTC4" s="104"/>
      <c r="RTD4" s="104"/>
      <c r="RTE4" s="104"/>
      <c r="RTF4" s="104"/>
      <c r="RTG4" s="104"/>
      <c r="RTH4" s="104"/>
      <c r="RTI4" s="104"/>
      <c r="RTJ4" s="104"/>
      <c r="RTK4" s="104"/>
      <c r="RTL4" s="104"/>
      <c r="RTM4" s="104"/>
      <c r="RTN4" s="104"/>
      <c r="RTO4" s="104"/>
      <c r="RTP4" s="104"/>
      <c r="RTQ4" s="104"/>
      <c r="RTR4" s="104"/>
      <c r="RTS4" s="104"/>
      <c r="RTT4" s="104"/>
      <c r="RTU4" s="104"/>
      <c r="RTV4" s="104"/>
      <c r="RTW4" s="104"/>
      <c r="RTX4" s="104"/>
      <c r="RTY4" s="104"/>
      <c r="RTZ4" s="104"/>
      <c r="RUA4" s="104"/>
      <c r="RUB4" s="104"/>
      <c r="RUC4" s="104"/>
      <c r="RUD4" s="104"/>
      <c r="RUE4" s="104"/>
      <c r="RUF4" s="104"/>
      <c r="RUG4" s="104"/>
      <c r="RUH4" s="104"/>
      <c r="RUI4" s="104"/>
      <c r="RUJ4" s="104"/>
      <c r="RUK4" s="104"/>
      <c r="RUL4" s="104"/>
      <c r="RUM4" s="104"/>
      <c r="RUN4" s="104"/>
      <c r="RUO4" s="104"/>
      <c r="RUP4" s="104"/>
      <c r="RUQ4" s="104"/>
      <c r="RUR4" s="104"/>
      <c r="RUS4" s="104"/>
      <c r="RUT4" s="104"/>
      <c r="RUU4" s="104"/>
      <c r="RUV4" s="104"/>
      <c r="RUW4" s="104"/>
      <c r="RUX4" s="104"/>
      <c r="RUY4" s="104"/>
      <c r="RUZ4" s="104"/>
      <c r="RVA4" s="104"/>
      <c r="RVB4" s="104"/>
      <c r="RVC4" s="104"/>
      <c r="RVD4" s="104"/>
      <c r="RVE4" s="104"/>
      <c r="RVF4" s="104"/>
      <c r="RVG4" s="104"/>
      <c r="RVH4" s="104"/>
      <c r="RVI4" s="104"/>
      <c r="RVJ4" s="104"/>
      <c r="RVK4" s="104"/>
      <c r="RVL4" s="104"/>
      <c r="RVM4" s="104"/>
      <c r="RVN4" s="104"/>
      <c r="RVO4" s="104"/>
      <c r="RVP4" s="104"/>
      <c r="RVQ4" s="104"/>
      <c r="RVR4" s="104"/>
      <c r="RVS4" s="104"/>
      <c r="RVT4" s="104"/>
      <c r="RVU4" s="104"/>
      <c r="RVV4" s="104"/>
      <c r="RVW4" s="104"/>
      <c r="RVX4" s="104"/>
      <c r="RVY4" s="104"/>
      <c r="RVZ4" s="104"/>
      <c r="RWA4" s="104"/>
      <c r="RWB4" s="104"/>
      <c r="RWC4" s="104"/>
      <c r="RWD4" s="104"/>
      <c r="RWE4" s="104"/>
      <c r="RWF4" s="104"/>
      <c r="RWG4" s="104"/>
      <c r="RWH4" s="104"/>
      <c r="RWI4" s="104"/>
      <c r="RWJ4" s="104"/>
      <c r="RWK4" s="104"/>
      <c r="RWL4" s="104"/>
      <c r="RWM4" s="104"/>
      <c r="RWN4" s="104"/>
      <c r="RWO4" s="104"/>
      <c r="RWP4" s="104"/>
      <c r="RWQ4" s="104"/>
      <c r="RWR4" s="104"/>
      <c r="RWS4" s="104"/>
      <c r="RWT4" s="104"/>
      <c r="RWU4" s="104"/>
      <c r="RWV4" s="104"/>
      <c r="RWW4" s="104"/>
      <c r="RWX4" s="104"/>
      <c r="RWY4" s="104"/>
      <c r="RWZ4" s="104"/>
      <c r="RXA4" s="104"/>
      <c r="RXB4" s="104"/>
      <c r="RXC4" s="104"/>
      <c r="RXD4" s="104"/>
      <c r="RXE4" s="104"/>
      <c r="RXF4" s="104"/>
      <c r="RXG4" s="104"/>
      <c r="RXH4" s="104"/>
      <c r="RXI4" s="104"/>
      <c r="RXJ4" s="104"/>
      <c r="RXK4" s="104"/>
      <c r="RXL4" s="104"/>
      <c r="RXM4" s="104"/>
      <c r="RXN4" s="104"/>
      <c r="RXO4" s="104"/>
      <c r="RXP4" s="104"/>
      <c r="RXQ4" s="104"/>
      <c r="RXR4" s="104"/>
      <c r="RXS4" s="104"/>
      <c r="RXT4" s="104"/>
      <c r="RXU4" s="104"/>
      <c r="RXV4" s="104"/>
      <c r="RXW4" s="104"/>
      <c r="RXX4" s="104"/>
      <c r="RXY4" s="104"/>
      <c r="RXZ4" s="104"/>
      <c r="RYA4" s="104"/>
      <c r="RYB4" s="104"/>
      <c r="RYC4" s="104"/>
      <c r="RYD4" s="104"/>
      <c r="RYE4" s="104"/>
      <c r="RYF4" s="104"/>
      <c r="RYG4" s="104"/>
      <c r="RYH4" s="104"/>
      <c r="RYI4" s="104"/>
      <c r="RYJ4" s="104"/>
      <c r="RYK4" s="104"/>
      <c r="RYL4" s="104"/>
      <c r="RYM4" s="104"/>
      <c r="RYN4" s="104"/>
      <c r="RYO4" s="104"/>
      <c r="RYP4" s="104"/>
      <c r="RYQ4" s="104"/>
      <c r="RYR4" s="104"/>
      <c r="RYS4" s="104"/>
      <c r="RYT4" s="104"/>
      <c r="RYU4" s="104"/>
      <c r="RYV4" s="104"/>
      <c r="RYW4" s="104"/>
      <c r="RYX4" s="104"/>
      <c r="RYY4" s="104"/>
      <c r="RYZ4" s="104"/>
      <c r="RZA4" s="104"/>
      <c r="RZB4" s="104"/>
      <c r="RZC4" s="104"/>
      <c r="RZD4" s="104"/>
      <c r="RZE4" s="104"/>
      <c r="RZF4" s="104"/>
      <c r="RZG4" s="104"/>
      <c r="RZH4" s="104"/>
      <c r="RZI4" s="104"/>
      <c r="RZJ4" s="104"/>
      <c r="RZK4" s="104"/>
      <c r="RZL4" s="104"/>
      <c r="RZM4" s="104"/>
      <c r="RZN4" s="104"/>
      <c r="RZO4" s="104"/>
      <c r="RZP4" s="104"/>
      <c r="RZQ4" s="104"/>
      <c r="RZR4" s="104"/>
      <c r="RZS4" s="104"/>
      <c r="RZT4" s="104"/>
      <c r="RZU4" s="104"/>
      <c r="RZV4" s="104"/>
      <c r="RZW4" s="104"/>
      <c r="RZX4" s="104"/>
      <c r="RZY4" s="104"/>
      <c r="RZZ4" s="104"/>
      <c r="SAA4" s="104"/>
      <c r="SAB4" s="104"/>
      <c r="SAC4" s="104"/>
      <c r="SAD4" s="104"/>
      <c r="SAE4" s="104"/>
      <c r="SAF4" s="104"/>
      <c r="SAG4" s="104"/>
      <c r="SAH4" s="104"/>
      <c r="SAI4" s="104"/>
      <c r="SAJ4" s="104"/>
      <c r="SAK4" s="104"/>
      <c r="SAL4" s="104"/>
      <c r="SAM4" s="104"/>
      <c r="SAN4" s="104"/>
      <c r="SAO4" s="104"/>
      <c r="SAP4" s="104"/>
      <c r="SAQ4" s="104"/>
      <c r="SAR4" s="104"/>
      <c r="SAS4" s="104"/>
      <c r="SAT4" s="104"/>
      <c r="SAU4" s="104"/>
      <c r="SAV4" s="104"/>
      <c r="SAW4" s="104"/>
      <c r="SAX4" s="104"/>
      <c r="SAY4" s="104"/>
      <c r="SAZ4" s="104"/>
      <c r="SBA4" s="104"/>
      <c r="SBB4" s="104"/>
      <c r="SBC4" s="104"/>
      <c r="SBD4" s="104"/>
      <c r="SBE4" s="104"/>
      <c r="SBF4" s="104"/>
      <c r="SBG4" s="104"/>
      <c r="SBH4" s="104"/>
      <c r="SBI4" s="104"/>
      <c r="SBJ4" s="104"/>
      <c r="SBK4" s="104"/>
      <c r="SBL4" s="104"/>
      <c r="SBM4" s="104"/>
      <c r="SBN4" s="104"/>
      <c r="SBO4" s="104"/>
      <c r="SBP4" s="104"/>
      <c r="SBQ4" s="104"/>
      <c r="SBR4" s="104"/>
      <c r="SBS4" s="104"/>
      <c r="SBT4" s="104"/>
      <c r="SBU4" s="104"/>
      <c r="SBV4" s="104"/>
      <c r="SBW4" s="104"/>
      <c r="SBX4" s="104"/>
      <c r="SBY4" s="104"/>
      <c r="SBZ4" s="104"/>
      <c r="SCA4" s="104"/>
      <c r="SCB4" s="104"/>
      <c r="SCC4" s="104"/>
      <c r="SCD4" s="104"/>
      <c r="SCE4" s="104"/>
      <c r="SCF4" s="104"/>
      <c r="SCG4" s="104"/>
      <c r="SCH4" s="104"/>
      <c r="SCI4" s="104"/>
      <c r="SCJ4" s="104"/>
      <c r="SCK4" s="104"/>
      <c r="SCL4" s="104"/>
      <c r="SCM4" s="104"/>
      <c r="SCN4" s="104"/>
      <c r="SCO4" s="104"/>
      <c r="SCP4" s="104"/>
      <c r="SCQ4" s="104"/>
      <c r="SCR4" s="104"/>
      <c r="SCS4" s="104"/>
      <c r="SCT4" s="104"/>
      <c r="SCU4" s="104"/>
      <c r="SCV4" s="104"/>
      <c r="SCW4" s="104"/>
      <c r="SCX4" s="104"/>
      <c r="SCY4" s="104"/>
      <c r="SCZ4" s="104"/>
      <c r="SDA4" s="104"/>
      <c r="SDB4" s="104"/>
      <c r="SDC4" s="104"/>
      <c r="SDD4" s="104"/>
      <c r="SDE4" s="104"/>
      <c r="SDF4" s="104"/>
      <c r="SDG4" s="104"/>
      <c r="SDH4" s="104"/>
      <c r="SDI4" s="104"/>
      <c r="SDJ4" s="104"/>
      <c r="SDK4" s="104"/>
      <c r="SDL4" s="104"/>
      <c r="SDM4" s="104"/>
      <c r="SDN4" s="104"/>
      <c r="SDO4" s="104"/>
      <c r="SDP4" s="104"/>
      <c r="SDQ4" s="104"/>
      <c r="SDR4" s="104"/>
      <c r="SDS4" s="104"/>
      <c r="SDT4" s="104"/>
      <c r="SDU4" s="104"/>
      <c r="SDV4" s="104"/>
      <c r="SDW4" s="104"/>
      <c r="SDX4" s="104"/>
      <c r="SDY4" s="104"/>
      <c r="SDZ4" s="104"/>
      <c r="SEA4" s="104"/>
      <c r="SEB4" s="104"/>
      <c r="SEC4" s="104"/>
      <c r="SED4" s="104"/>
      <c r="SEE4" s="104"/>
      <c r="SEF4" s="104"/>
      <c r="SEG4" s="104"/>
      <c r="SEH4" s="104"/>
      <c r="SEI4" s="104"/>
      <c r="SEJ4" s="104"/>
      <c r="SEK4" s="104"/>
      <c r="SEL4" s="104"/>
      <c r="SEM4" s="104"/>
      <c r="SEN4" s="104"/>
      <c r="SEO4" s="104"/>
      <c r="SEP4" s="104"/>
      <c r="SEQ4" s="104"/>
      <c r="SER4" s="104"/>
      <c r="SES4" s="104"/>
      <c r="SET4" s="104"/>
      <c r="SEU4" s="104"/>
      <c r="SEV4" s="104"/>
      <c r="SEW4" s="104"/>
      <c r="SEX4" s="104"/>
      <c r="SEY4" s="104"/>
      <c r="SEZ4" s="104"/>
      <c r="SFA4" s="104"/>
      <c r="SFB4" s="104"/>
      <c r="SFC4" s="104"/>
      <c r="SFD4" s="104"/>
      <c r="SFE4" s="104"/>
      <c r="SFF4" s="104"/>
      <c r="SFG4" s="104"/>
      <c r="SFH4" s="104"/>
      <c r="SFI4" s="104"/>
      <c r="SFJ4" s="104"/>
      <c r="SFK4" s="104"/>
      <c r="SFL4" s="104"/>
      <c r="SFM4" s="104"/>
      <c r="SFN4" s="104"/>
      <c r="SFO4" s="104"/>
      <c r="SFP4" s="104"/>
      <c r="SFQ4" s="104"/>
      <c r="SFR4" s="104"/>
      <c r="SFS4" s="104"/>
      <c r="SFT4" s="104"/>
      <c r="SFU4" s="104"/>
      <c r="SFV4" s="104"/>
      <c r="SFW4" s="104"/>
      <c r="SFX4" s="104"/>
      <c r="SFY4" s="104"/>
      <c r="SFZ4" s="104"/>
      <c r="SGA4" s="104"/>
      <c r="SGB4" s="104"/>
      <c r="SGC4" s="104"/>
      <c r="SGD4" s="104"/>
      <c r="SGE4" s="104"/>
      <c r="SGF4" s="104"/>
      <c r="SGG4" s="104"/>
      <c r="SGH4" s="104"/>
      <c r="SGI4" s="104"/>
      <c r="SGJ4" s="104"/>
      <c r="SGK4" s="104"/>
      <c r="SGL4" s="104"/>
      <c r="SGM4" s="104"/>
      <c r="SGN4" s="104"/>
      <c r="SGO4" s="104"/>
      <c r="SGP4" s="104"/>
      <c r="SGQ4" s="104"/>
      <c r="SGR4" s="104"/>
      <c r="SGS4" s="104"/>
      <c r="SGT4" s="104"/>
      <c r="SGU4" s="104"/>
      <c r="SGV4" s="104"/>
      <c r="SGW4" s="104"/>
      <c r="SGX4" s="104"/>
      <c r="SGY4" s="104"/>
      <c r="SGZ4" s="104"/>
      <c r="SHA4" s="104"/>
      <c r="SHB4" s="104"/>
      <c r="SHC4" s="104"/>
      <c r="SHD4" s="104"/>
      <c r="SHE4" s="104"/>
      <c r="SHF4" s="104"/>
      <c r="SHG4" s="104"/>
      <c r="SHH4" s="104"/>
      <c r="SHI4" s="104"/>
      <c r="SHJ4" s="104"/>
      <c r="SHK4" s="104"/>
      <c r="SHL4" s="104"/>
      <c r="SHM4" s="104"/>
      <c r="SHN4" s="104"/>
      <c r="SHO4" s="104"/>
      <c r="SHP4" s="104"/>
      <c r="SHQ4" s="104"/>
      <c r="SHR4" s="104"/>
      <c r="SHS4" s="104"/>
      <c r="SHT4" s="104"/>
      <c r="SHU4" s="104"/>
      <c r="SHV4" s="104"/>
      <c r="SHW4" s="104"/>
      <c r="SHX4" s="104"/>
      <c r="SHY4" s="104"/>
      <c r="SHZ4" s="104"/>
      <c r="SIA4" s="104"/>
      <c r="SIB4" s="104"/>
      <c r="SIC4" s="104"/>
      <c r="SID4" s="104"/>
      <c r="SIE4" s="104"/>
      <c r="SIF4" s="104"/>
      <c r="SIG4" s="104"/>
      <c r="SIH4" s="104"/>
      <c r="SII4" s="104"/>
      <c r="SIJ4" s="104"/>
      <c r="SIK4" s="104"/>
      <c r="SIL4" s="104"/>
      <c r="SIM4" s="104"/>
      <c r="SIN4" s="104"/>
      <c r="SIO4" s="104"/>
      <c r="SIP4" s="104"/>
      <c r="SIQ4" s="104"/>
      <c r="SIR4" s="104"/>
      <c r="SIS4" s="104"/>
      <c r="SIT4" s="104"/>
      <c r="SIU4" s="104"/>
      <c r="SIV4" s="104"/>
      <c r="SIW4" s="104"/>
      <c r="SIX4" s="104"/>
      <c r="SIY4" s="104"/>
      <c r="SIZ4" s="104"/>
      <c r="SJA4" s="104"/>
      <c r="SJB4" s="104"/>
      <c r="SJC4" s="104"/>
      <c r="SJD4" s="104"/>
      <c r="SJE4" s="104"/>
      <c r="SJF4" s="104"/>
      <c r="SJG4" s="104"/>
      <c r="SJH4" s="104"/>
      <c r="SJI4" s="104"/>
      <c r="SJJ4" s="104"/>
      <c r="SJK4" s="104"/>
      <c r="SJL4" s="104"/>
      <c r="SJM4" s="104"/>
      <c r="SJN4" s="104"/>
      <c r="SJO4" s="104"/>
      <c r="SJP4" s="104"/>
      <c r="SJQ4" s="104"/>
      <c r="SJR4" s="104"/>
      <c r="SJS4" s="104"/>
      <c r="SJT4" s="104"/>
      <c r="SJU4" s="104"/>
      <c r="SJV4" s="104"/>
      <c r="SJW4" s="104"/>
      <c r="SJX4" s="104"/>
      <c r="SJY4" s="104"/>
      <c r="SJZ4" s="104"/>
      <c r="SKA4" s="104"/>
      <c r="SKB4" s="104"/>
      <c r="SKC4" s="104"/>
      <c r="SKD4" s="104"/>
      <c r="SKE4" s="104"/>
      <c r="SKF4" s="104"/>
      <c r="SKG4" s="104"/>
      <c r="SKH4" s="104"/>
      <c r="SKI4" s="104"/>
      <c r="SKJ4" s="104"/>
      <c r="SKK4" s="104"/>
      <c r="SKL4" s="104"/>
      <c r="SKM4" s="104"/>
      <c r="SKN4" s="104"/>
      <c r="SKO4" s="104"/>
      <c r="SKP4" s="104"/>
      <c r="SKQ4" s="104"/>
      <c r="SKR4" s="104"/>
      <c r="SKS4" s="104"/>
      <c r="SKT4" s="104"/>
      <c r="SKU4" s="104"/>
      <c r="SKV4" s="104"/>
      <c r="SKW4" s="104"/>
      <c r="SKX4" s="104"/>
      <c r="SKY4" s="104"/>
      <c r="SKZ4" s="104"/>
      <c r="SLA4" s="104"/>
      <c r="SLB4" s="104"/>
      <c r="SLC4" s="104"/>
      <c r="SLD4" s="104"/>
      <c r="SLE4" s="104"/>
      <c r="SLF4" s="104"/>
      <c r="SLG4" s="104"/>
      <c r="SLH4" s="104"/>
      <c r="SLI4" s="104"/>
      <c r="SLJ4" s="104"/>
      <c r="SLK4" s="104"/>
      <c r="SLL4" s="104"/>
      <c r="SLM4" s="104"/>
      <c r="SLN4" s="104"/>
      <c r="SLO4" s="104"/>
      <c r="SLP4" s="104"/>
      <c r="SLQ4" s="104"/>
      <c r="SLR4" s="104"/>
      <c r="SLS4" s="104"/>
      <c r="SLT4" s="104"/>
      <c r="SLU4" s="104"/>
      <c r="SLV4" s="104"/>
      <c r="SLW4" s="104"/>
      <c r="SLX4" s="104"/>
      <c r="SLY4" s="104"/>
      <c r="SLZ4" s="104"/>
      <c r="SMA4" s="104"/>
      <c r="SMB4" s="104"/>
      <c r="SMC4" s="104"/>
      <c r="SMD4" s="104"/>
      <c r="SME4" s="104"/>
      <c r="SMF4" s="104"/>
      <c r="SMG4" s="104"/>
      <c r="SMH4" s="104"/>
      <c r="SMI4" s="104"/>
      <c r="SMJ4" s="104"/>
      <c r="SMK4" s="104"/>
      <c r="SML4" s="104"/>
      <c r="SMM4" s="104"/>
      <c r="SMN4" s="104"/>
      <c r="SMO4" s="104"/>
      <c r="SMP4" s="104"/>
      <c r="SMQ4" s="104"/>
      <c r="SMR4" s="104"/>
      <c r="SMS4" s="104"/>
      <c r="SMT4" s="104"/>
      <c r="SMU4" s="104"/>
      <c r="SMV4" s="104"/>
      <c r="SMW4" s="104"/>
      <c r="SMX4" s="104"/>
      <c r="SMY4" s="104"/>
      <c r="SMZ4" s="104"/>
      <c r="SNA4" s="104"/>
      <c r="SNB4" s="104"/>
      <c r="SNC4" s="104"/>
      <c r="SND4" s="104"/>
      <c r="SNE4" s="104"/>
      <c r="SNF4" s="104"/>
      <c r="SNG4" s="104"/>
      <c r="SNH4" s="104"/>
      <c r="SNI4" s="104"/>
      <c r="SNJ4" s="104"/>
      <c r="SNK4" s="104"/>
      <c r="SNL4" s="104"/>
      <c r="SNM4" s="104"/>
      <c r="SNN4" s="104"/>
      <c r="SNO4" s="104"/>
      <c r="SNP4" s="104"/>
      <c r="SNQ4" s="104"/>
      <c r="SNR4" s="104"/>
      <c r="SNS4" s="104"/>
      <c r="SNT4" s="104"/>
      <c r="SNU4" s="104"/>
      <c r="SNV4" s="104"/>
      <c r="SNW4" s="104"/>
      <c r="SNX4" s="104"/>
      <c r="SNY4" s="104"/>
      <c r="SNZ4" s="104"/>
      <c r="SOA4" s="104"/>
      <c r="SOB4" s="104"/>
      <c r="SOC4" s="104"/>
      <c r="SOD4" s="104"/>
      <c r="SOE4" s="104"/>
      <c r="SOF4" s="104"/>
      <c r="SOG4" s="104"/>
      <c r="SOH4" s="104"/>
      <c r="SOI4" s="104"/>
      <c r="SOJ4" s="104"/>
      <c r="SOK4" s="104"/>
      <c r="SOL4" s="104"/>
      <c r="SOM4" s="104"/>
      <c r="SON4" s="104"/>
      <c r="SOO4" s="104"/>
      <c r="SOP4" s="104"/>
      <c r="SOQ4" s="104"/>
      <c r="SOR4" s="104"/>
      <c r="SOS4" s="104"/>
      <c r="SOT4" s="104"/>
      <c r="SOU4" s="104"/>
      <c r="SOV4" s="104"/>
      <c r="SOW4" s="104"/>
      <c r="SOX4" s="104"/>
      <c r="SOY4" s="104"/>
      <c r="SOZ4" s="104"/>
      <c r="SPA4" s="104"/>
      <c r="SPB4" s="104"/>
      <c r="SPC4" s="104"/>
      <c r="SPD4" s="104"/>
      <c r="SPE4" s="104"/>
      <c r="SPF4" s="104"/>
      <c r="SPG4" s="104"/>
      <c r="SPH4" s="104"/>
      <c r="SPI4" s="104"/>
      <c r="SPJ4" s="104"/>
      <c r="SPK4" s="104"/>
      <c r="SPL4" s="104"/>
      <c r="SPM4" s="104"/>
      <c r="SPN4" s="104"/>
      <c r="SPO4" s="104"/>
      <c r="SPP4" s="104"/>
      <c r="SPQ4" s="104"/>
      <c r="SPR4" s="104"/>
      <c r="SPS4" s="104"/>
      <c r="SPT4" s="104"/>
      <c r="SPU4" s="104"/>
      <c r="SPV4" s="104"/>
      <c r="SPW4" s="104"/>
      <c r="SPX4" s="104"/>
      <c r="SPY4" s="104"/>
      <c r="SPZ4" s="104"/>
      <c r="SQA4" s="104"/>
      <c r="SQB4" s="104"/>
      <c r="SQC4" s="104"/>
      <c r="SQD4" s="104"/>
      <c r="SQE4" s="104"/>
      <c r="SQF4" s="104"/>
      <c r="SQG4" s="104"/>
      <c r="SQH4" s="104"/>
      <c r="SQI4" s="104"/>
      <c r="SQJ4" s="104"/>
      <c r="SQK4" s="104"/>
      <c r="SQL4" s="104"/>
      <c r="SQM4" s="104"/>
      <c r="SQN4" s="104"/>
      <c r="SQO4" s="104"/>
      <c r="SQP4" s="104"/>
      <c r="SQQ4" s="104"/>
      <c r="SQR4" s="104"/>
      <c r="SQS4" s="104"/>
      <c r="SQT4" s="104"/>
      <c r="SQU4" s="104"/>
      <c r="SQV4" s="104"/>
      <c r="SQW4" s="104"/>
      <c r="SQX4" s="104"/>
      <c r="SQY4" s="104"/>
      <c r="SQZ4" s="104"/>
      <c r="SRA4" s="104"/>
      <c r="SRB4" s="104"/>
      <c r="SRC4" s="104"/>
      <c r="SRD4" s="104"/>
      <c r="SRE4" s="104"/>
      <c r="SRF4" s="104"/>
      <c r="SRG4" s="104"/>
      <c r="SRH4" s="104"/>
      <c r="SRI4" s="104"/>
      <c r="SRJ4" s="104"/>
      <c r="SRK4" s="104"/>
      <c r="SRL4" s="104"/>
      <c r="SRM4" s="104"/>
      <c r="SRN4" s="104"/>
      <c r="SRO4" s="104"/>
      <c r="SRP4" s="104"/>
      <c r="SRQ4" s="104"/>
      <c r="SRR4" s="104"/>
      <c r="SRS4" s="104"/>
      <c r="SRT4" s="104"/>
      <c r="SRU4" s="104"/>
      <c r="SRV4" s="104"/>
      <c r="SRW4" s="104"/>
      <c r="SRX4" s="104"/>
      <c r="SRY4" s="104"/>
      <c r="SRZ4" s="104"/>
      <c r="SSA4" s="104"/>
      <c r="SSB4" s="104"/>
      <c r="SSC4" s="104"/>
      <c r="SSD4" s="104"/>
      <c r="SSE4" s="104"/>
      <c r="SSF4" s="104"/>
      <c r="SSG4" s="104"/>
      <c r="SSH4" s="104"/>
      <c r="SSI4" s="104"/>
      <c r="SSJ4" s="104"/>
      <c r="SSK4" s="104"/>
      <c r="SSL4" s="104"/>
      <c r="SSM4" s="104"/>
      <c r="SSN4" s="104"/>
      <c r="SSO4" s="104"/>
      <c r="SSP4" s="104"/>
      <c r="SSQ4" s="104"/>
      <c r="SSR4" s="104"/>
      <c r="SSS4" s="104"/>
      <c r="SST4" s="104"/>
      <c r="SSU4" s="104"/>
      <c r="SSV4" s="104"/>
      <c r="SSW4" s="104"/>
      <c r="SSX4" s="104"/>
      <c r="SSY4" s="104"/>
      <c r="SSZ4" s="104"/>
      <c r="STA4" s="104"/>
      <c r="STB4" s="104"/>
      <c r="STC4" s="104"/>
      <c r="STD4" s="104"/>
      <c r="STE4" s="104"/>
      <c r="STF4" s="104"/>
      <c r="STG4" s="104"/>
      <c r="STH4" s="104"/>
      <c r="STI4" s="104"/>
      <c r="STJ4" s="104"/>
      <c r="STK4" s="104"/>
      <c r="STL4" s="104"/>
      <c r="STM4" s="104"/>
      <c r="STN4" s="104"/>
      <c r="STO4" s="104"/>
      <c r="STP4" s="104"/>
      <c r="STQ4" s="104"/>
      <c r="STR4" s="104"/>
      <c r="STS4" s="104"/>
      <c r="STT4" s="104"/>
      <c r="STU4" s="104"/>
      <c r="STV4" s="104"/>
      <c r="STW4" s="104"/>
      <c r="STX4" s="104"/>
      <c r="STY4" s="104"/>
      <c r="STZ4" s="104"/>
      <c r="SUA4" s="104"/>
      <c r="SUB4" s="104"/>
      <c r="SUC4" s="104"/>
      <c r="SUD4" s="104"/>
      <c r="SUE4" s="104"/>
      <c r="SUF4" s="104"/>
      <c r="SUG4" s="104"/>
      <c r="SUH4" s="104"/>
      <c r="SUI4" s="104"/>
      <c r="SUJ4" s="104"/>
      <c r="SUK4" s="104"/>
      <c r="SUL4" s="104"/>
      <c r="SUM4" s="104"/>
      <c r="SUN4" s="104"/>
      <c r="SUO4" s="104"/>
      <c r="SUP4" s="104"/>
      <c r="SUQ4" s="104"/>
      <c r="SUR4" s="104"/>
      <c r="SUS4" s="104"/>
      <c r="SUT4" s="104"/>
      <c r="SUU4" s="104"/>
      <c r="SUV4" s="104"/>
      <c r="SUW4" s="104"/>
      <c r="SUX4" s="104"/>
      <c r="SUY4" s="104"/>
      <c r="SUZ4" s="104"/>
      <c r="SVA4" s="104"/>
      <c r="SVB4" s="104"/>
      <c r="SVC4" s="104"/>
      <c r="SVD4" s="104"/>
      <c r="SVE4" s="104"/>
      <c r="SVF4" s="104"/>
      <c r="SVG4" s="104"/>
      <c r="SVH4" s="104"/>
      <c r="SVI4" s="104"/>
      <c r="SVJ4" s="104"/>
      <c r="SVK4" s="104"/>
      <c r="SVL4" s="104"/>
      <c r="SVM4" s="104"/>
      <c r="SVN4" s="104"/>
      <c r="SVO4" s="104"/>
      <c r="SVP4" s="104"/>
      <c r="SVQ4" s="104"/>
      <c r="SVR4" s="104"/>
      <c r="SVS4" s="104"/>
      <c r="SVT4" s="104"/>
      <c r="SVU4" s="104"/>
      <c r="SVV4" s="104"/>
      <c r="SVW4" s="104"/>
      <c r="SVX4" s="104"/>
      <c r="SVY4" s="104"/>
      <c r="SVZ4" s="104"/>
      <c r="SWA4" s="104"/>
      <c r="SWB4" s="104"/>
      <c r="SWC4" s="104"/>
      <c r="SWD4" s="104"/>
      <c r="SWE4" s="104"/>
      <c r="SWF4" s="104"/>
      <c r="SWG4" s="104"/>
      <c r="SWH4" s="104"/>
      <c r="SWI4" s="104"/>
      <c r="SWJ4" s="104"/>
      <c r="SWK4" s="104"/>
      <c r="SWL4" s="104"/>
      <c r="SWM4" s="104"/>
      <c r="SWN4" s="104"/>
      <c r="SWO4" s="104"/>
      <c r="SWP4" s="104"/>
      <c r="SWQ4" s="104"/>
      <c r="SWR4" s="104"/>
      <c r="SWS4" s="104"/>
      <c r="SWT4" s="104"/>
      <c r="SWU4" s="104"/>
      <c r="SWV4" s="104"/>
      <c r="SWW4" s="104"/>
      <c r="SWX4" s="104"/>
      <c r="SWY4" s="104"/>
      <c r="SWZ4" s="104"/>
      <c r="SXA4" s="104"/>
      <c r="SXB4" s="104"/>
      <c r="SXC4" s="104"/>
      <c r="SXD4" s="104"/>
      <c r="SXE4" s="104"/>
      <c r="SXF4" s="104"/>
      <c r="SXG4" s="104"/>
      <c r="SXH4" s="104"/>
      <c r="SXI4" s="104"/>
      <c r="SXJ4" s="104"/>
      <c r="SXK4" s="104"/>
      <c r="SXL4" s="104"/>
      <c r="SXM4" s="104"/>
      <c r="SXN4" s="104"/>
      <c r="SXO4" s="104"/>
      <c r="SXP4" s="104"/>
      <c r="SXQ4" s="104"/>
      <c r="SXR4" s="104"/>
      <c r="SXS4" s="104"/>
      <c r="SXT4" s="104"/>
      <c r="SXU4" s="104"/>
      <c r="SXV4" s="104"/>
      <c r="SXW4" s="104"/>
      <c r="SXX4" s="104"/>
      <c r="SXY4" s="104"/>
      <c r="SXZ4" s="104"/>
      <c r="SYA4" s="104"/>
      <c r="SYB4" s="104"/>
      <c r="SYC4" s="104"/>
      <c r="SYD4" s="104"/>
      <c r="SYE4" s="104"/>
      <c r="SYF4" s="104"/>
      <c r="SYG4" s="104"/>
      <c r="SYH4" s="104"/>
      <c r="SYI4" s="104"/>
      <c r="SYJ4" s="104"/>
      <c r="SYK4" s="104"/>
      <c r="SYL4" s="104"/>
      <c r="SYM4" s="104"/>
      <c r="SYN4" s="104"/>
      <c r="SYO4" s="104"/>
      <c r="SYP4" s="104"/>
      <c r="SYQ4" s="104"/>
      <c r="SYR4" s="104"/>
      <c r="SYS4" s="104"/>
      <c r="SYT4" s="104"/>
      <c r="SYU4" s="104"/>
      <c r="SYV4" s="104"/>
      <c r="SYW4" s="104"/>
      <c r="SYX4" s="104"/>
      <c r="SYY4" s="104"/>
      <c r="SYZ4" s="104"/>
      <c r="SZA4" s="104"/>
      <c r="SZB4" s="104"/>
      <c r="SZC4" s="104"/>
      <c r="SZD4" s="104"/>
      <c r="SZE4" s="104"/>
      <c r="SZF4" s="104"/>
      <c r="SZG4" s="104"/>
      <c r="SZH4" s="104"/>
      <c r="SZI4" s="104"/>
      <c r="SZJ4" s="104"/>
      <c r="SZK4" s="104"/>
      <c r="SZL4" s="104"/>
      <c r="SZM4" s="104"/>
      <c r="SZN4" s="104"/>
      <c r="SZO4" s="104"/>
      <c r="SZP4" s="104"/>
      <c r="SZQ4" s="104"/>
      <c r="SZR4" s="104"/>
      <c r="SZS4" s="104"/>
      <c r="SZT4" s="104"/>
      <c r="SZU4" s="104"/>
      <c r="SZV4" s="104"/>
      <c r="SZW4" s="104"/>
      <c r="SZX4" s="104"/>
      <c r="SZY4" s="104"/>
      <c r="SZZ4" s="104"/>
      <c r="TAA4" s="104"/>
      <c r="TAB4" s="104"/>
      <c r="TAC4" s="104"/>
      <c r="TAD4" s="104"/>
      <c r="TAE4" s="104"/>
      <c r="TAF4" s="104"/>
      <c r="TAG4" s="104"/>
      <c r="TAH4" s="104"/>
      <c r="TAI4" s="104"/>
      <c r="TAJ4" s="104"/>
      <c r="TAK4" s="104"/>
      <c r="TAL4" s="104"/>
      <c r="TAM4" s="104"/>
      <c r="TAN4" s="104"/>
      <c r="TAO4" s="104"/>
      <c r="TAP4" s="104"/>
      <c r="TAQ4" s="104"/>
      <c r="TAR4" s="104"/>
      <c r="TAS4" s="104"/>
      <c r="TAT4" s="104"/>
      <c r="TAU4" s="104"/>
      <c r="TAV4" s="104"/>
      <c r="TAW4" s="104"/>
      <c r="TAX4" s="104"/>
      <c r="TAY4" s="104"/>
      <c r="TAZ4" s="104"/>
      <c r="TBA4" s="104"/>
      <c r="TBB4" s="104"/>
      <c r="TBC4" s="104"/>
      <c r="TBD4" s="104"/>
      <c r="TBE4" s="104"/>
      <c r="TBF4" s="104"/>
      <c r="TBG4" s="104"/>
      <c r="TBH4" s="104"/>
      <c r="TBI4" s="104"/>
      <c r="TBJ4" s="104"/>
      <c r="TBK4" s="104"/>
      <c r="TBL4" s="104"/>
      <c r="TBM4" s="104"/>
      <c r="TBN4" s="104"/>
      <c r="TBO4" s="104"/>
      <c r="TBP4" s="104"/>
      <c r="TBQ4" s="104"/>
      <c r="TBR4" s="104"/>
      <c r="TBS4" s="104"/>
      <c r="TBT4" s="104"/>
      <c r="TBU4" s="104"/>
      <c r="TBV4" s="104"/>
      <c r="TBW4" s="104"/>
      <c r="TBX4" s="104"/>
      <c r="TBY4" s="104"/>
      <c r="TBZ4" s="104"/>
      <c r="TCA4" s="104"/>
      <c r="TCB4" s="104"/>
      <c r="TCC4" s="104"/>
      <c r="TCD4" s="104"/>
      <c r="TCE4" s="104"/>
      <c r="TCF4" s="104"/>
      <c r="TCG4" s="104"/>
      <c r="TCH4" s="104"/>
      <c r="TCI4" s="104"/>
      <c r="TCJ4" s="104"/>
      <c r="TCK4" s="104"/>
      <c r="TCL4" s="104"/>
      <c r="TCM4" s="104"/>
      <c r="TCN4" s="104"/>
      <c r="TCO4" s="104"/>
      <c r="TCP4" s="104"/>
      <c r="TCQ4" s="104"/>
      <c r="TCR4" s="104"/>
      <c r="TCS4" s="104"/>
      <c r="TCT4" s="104"/>
      <c r="TCU4" s="104"/>
      <c r="TCV4" s="104"/>
      <c r="TCW4" s="104"/>
      <c r="TCX4" s="104"/>
      <c r="TCY4" s="104"/>
      <c r="TCZ4" s="104"/>
      <c r="TDA4" s="104"/>
      <c r="TDB4" s="104"/>
      <c r="TDC4" s="104"/>
      <c r="TDD4" s="104"/>
      <c r="TDE4" s="104"/>
      <c r="TDF4" s="104"/>
      <c r="TDG4" s="104"/>
      <c r="TDH4" s="104"/>
      <c r="TDI4" s="104"/>
      <c r="TDJ4" s="104"/>
      <c r="TDK4" s="104"/>
      <c r="TDL4" s="104"/>
      <c r="TDM4" s="104"/>
      <c r="TDN4" s="104"/>
      <c r="TDO4" s="104"/>
      <c r="TDP4" s="104"/>
      <c r="TDQ4" s="104"/>
      <c r="TDR4" s="104"/>
      <c r="TDS4" s="104"/>
      <c r="TDT4" s="104"/>
      <c r="TDU4" s="104"/>
      <c r="TDV4" s="104"/>
      <c r="TDW4" s="104"/>
      <c r="TDX4" s="104"/>
      <c r="TDY4" s="104"/>
      <c r="TDZ4" s="104"/>
      <c r="TEA4" s="104"/>
      <c r="TEB4" s="104"/>
      <c r="TEC4" s="104"/>
      <c r="TED4" s="104"/>
      <c r="TEE4" s="104"/>
      <c r="TEF4" s="104"/>
      <c r="TEG4" s="104"/>
      <c r="TEH4" s="104"/>
      <c r="TEI4" s="104"/>
      <c r="TEJ4" s="104"/>
      <c r="TEK4" s="104"/>
      <c r="TEL4" s="104"/>
      <c r="TEM4" s="104"/>
      <c r="TEN4" s="104"/>
      <c r="TEO4" s="104"/>
      <c r="TEP4" s="104"/>
      <c r="TEQ4" s="104"/>
      <c r="TER4" s="104"/>
      <c r="TES4" s="104"/>
      <c r="TET4" s="104"/>
      <c r="TEU4" s="104"/>
      <c r="TEV4" s="104"/>
      <c r="TEW4" s="104"/>
      <c r="TEX4" s="104"/>
      <c r="TEY4" s="104"/>
      <c r="TEZ4" s="104"/>
      <c r="TFA4" s="104"/>
      <c r="TFB4" s="104"/>
      <c r="TFC4" s="104"/>
      <c r="TFD4" s="104"/>
      <c r="TFE4" s="104"/>
      <c r="TFF4" s="104"/>
      <c r="TFG4" s="104"/>
      <c r="TFH4" s="104"/>
      <c r="TFI4" s="104"/>
      <c r="TFJ4" s="104"/>
      <c r="TFK4" s="104"/>
      <c r="TFL4" s="104"/>
      <c r="TFM4" s="104"/>
      <c r="TFN4" s="104"/>
      <c r="TFO4" s="104"/>
      <c r="TFP4" s="104"/>
      <c r="TFQ4" s="104"/>
      <c r="TFR4" s="104"/>
      <c r="TFS4" s="104"/>
      <c r="TFT4" s="104"/>
      <c r="TFU4" s="104"/>
      <c r="TFV4" s="104"/>
      <c r="TFW4" s="104"/>
      <c r="TFX4" s="104"/>
      <c r="TFY4" s="104"/>
      <c r="TFZ4" s="104"/>
      <c r="TGA4" s="104"/>
      <c r="TGB4" s="104"/>
      <c r="TGC4" s="104"/>
      <c r="TGD4" s="104"/>
      <c r="TGE4" s="104"/>
      <c r="TGF4" s="104"/>
      <c r="TGG4" s="104"/>
      <c r="TGH4" s="104"/>
      <c r="TGI4" s="104"/>
      <c r="TGJ4" s="104"/>
      <c r="TGK4" s="104"/>
      <c r="TGL4" s="104"/>
      <c r="TGM4" s="104"/>
      <c r="TGN4" s="104"/>
      <c r="TGO4" s="104"/>
      <c r="TGP4" s="104"/>
      <c r="TGQ4" s="104"/>
      <c r="TGR4" s="104"/>
      <c r="TGS4" s="104"/>
      <c r="TGT4" s="104"/>
      <c r="TGU4" s="104"/>
      <c r="TGV4" s="104"/>
      <c r="TGW4" s="104"/>
      <c r="TGX4" s="104"/>
      <c r="TGY4" s="104"/>
      <c r="TGZ4" s="104"/>
      <c r="THA4" s="104"/>
      <c r="THB4" s="104"/>
      <c r="THC4" s="104"/>
      <c r="THD4" s="104"/>
      <c r="THE4" s="104"/>
      <c r="THF4" s="104"/>
      <c r="THG4" s="104"/>
      <c r="THH4" s="104"/>
      <c r="THI4" s="104"/>
      <c r="THJ4" s="104"/>
      <c r="THK4" s="104"/>
      <c r="THL4" s="104"/>
      <c r="THM4" s="104"/>
      <c r="THN4" s="104"/>
      <c r="THO4" s="104"/>
      <c r="THP4" s="104"/>
      <c r="THQ4" s="104"/>
      <c r="THR4" s="104"/>
      <c r="THS4" s="104"/>
      <c r="THT4" s="104"/>
      <c r="THU4" s="104"/>
      <c r="THV4" s="104"/>
      <c r="THW4" s="104"/>
      <c r="THX4" s="104"/>
      <c r="THY4" s="104"/>
      <c r="THZ4" s="104"/>
      <c r="TIA4" s="104"/>
      <c r="TIB4" s="104"/>
      <c r="TIC4" s="104"/>
      <c r="TID4" s="104"/>
      <c r="TIE4" s="104"/>
      <c r="TIF4" s="104"/>
      <c r="TIG4" s="104"/>
      <c r="TIH4" s="104"/>
      <c r="TII4" s="104"/>
      <c r="TIJ4" s="104"/>
      <c r="TIK4" s="104"/>
      <c r="TIL4" s="104"/>
      <c r="TIM4" s="104"/>
      <c r="TIN4" s="104"/>
      <c r="TIO4" s="104"/>
      <c r="TIP4" s="104"/>
      <c r="TIQ4" s="104"/>
      <c r="TIR4" s="104"/>
      <c r="TIS4" s="104"/>
      <c r="TIT4" s="104"/>
      <c r="TIU4" s="104"/>
      <c r="TIV4" s="104"/>
      <c r="TIW4" s="104"/>
      <c r="TIX4" s="104"/>
      <c r="TIY4" s="104"/>
      <c r="TIZ4" s="104"/>
      <c r="TJA4" s="104"/>
      <c r="TJB4" s="104"/>
      <c r="TJC4" s="104"/>
      <c r="TJD4" s="104"/>
      <c r="TJE4" s="104"/>
      <c r="TJF4" s="104"/>
      <c r="TJG4" s="104"/>
      <c r="TJH4" s="104"/>
      <c r="TJI4" s="104"/>
      <c r="TJJ4" s="104"/>
      <c r="TJK4" s="104"/>
      <c r="TJL4" s="104"/>
      <c r="TJM4" s="104"/>
      <c r="TJN4" s="104"/>
      <c r="TJO4" s="104"/>
      <c r="TJP4" s="104"/>
      <c r="TJQ4" s="104"/>
      <c r="TJR4" s="104"/>
      <c r="TJS4" s="104"/>
      <c r="TJT4" s="104"/>
      <c r="TJU4" s="104"/>
      <c r="TJV4" s="104"/>
      <c r="TJW4" s="104"/>
      <c r="TJX4" s="104"/>
      <c r="TJY4" s="104"/>
      <c r="TJZ4" s="104"/>
      <c r="TKA4" s="104"/>
      <c r="TKB4" s="104"/>
      <c r="TKC4" s="104"/>
      <c r="TKD4" s="104"/>
      <c r="TKE4" s="104"/>
      <c r="TKF4" s="104"/>
      <c r="TKG4" s="104"/>
      <c r="TKH4" s="104"/>
      <c r="TKI4" s="104"/>
      <c r="TKJ4" s="104"/>
      <c r="TKK4" s="104"/>
      <c r="TKL4" s="104"/>
      <c r="TKM4" s="104"/>
      <c r="TKN4" s="104"/>
      <c r="TKO4" s="104"/>
      <c r="TKP4" s="104"/>
      <c r="TKQ4" s="104"/>
      <c r="TKR4" s="104"/>
      <c r="TKS4" s="104"/>
      <c r="TKT4" s="104"/>
      <c r="TKU4" s="104"/>
      <c r="TKV4" s="104"/>
      <c r="TKW4" s="104"/>
      <c r="TKX4" s="104"/>
      <c r="TKY4" s="104"/>
      <c r="TKZ4" s="104"/>
      <c r="TLA4" s="104"/>
      <c r="TLB4" s="104"/>
      <c r="TLC4" s="104"/>
      <c r="TLD4" s="104"/>
      <c r="TLE4" s="104"/>
      <c r="TLF4" s="104"/>
      <c r="TLG4" s="104"/>
      <c r="TLH4" s="104"/>
      <c r="TLI4" s="104"/>
      <c r="TLJ4" s="104"/>
      <c r="TLK4" s="104"/>
      <c r="TLL4" s="104"/>
      <c r="TLM4" s="104"/>
      <c r="TLN4" s="104"/>
      <c r="TLO4" s="104"/>
      <c r="TLP4" s="104"/>
      <c r="TLQ4" s="104"/>
      <c r="TLR4" s="104"/>
      <c r="TLS4" s="104"/>
      <c r="TLT4" s="104"/>
      <c r="TLU4" s="104"/>
      <c r="TLV4" s="104"/>
      <c r="TLW4" s="104"/>
      <c r="TLX4" s="104"/>
      <c r="TLY4" s="104"/>
      <c r="TLZ4" s="104"/>
      <c r="TMA4" s="104"/>
      <c r="TMB4" s="104"/>
      <c r="TMC4" s="104"/>
      <c r="TMD4" s="104"/>
      <c r="TME4" s="104"/>
      <c r="TMF4" s="104"/>
      <c r="TMG4" s="104"/>
      <c r="TMH4" s="104"/>
      <c r="TMI4" s="104"/>
      <c r="TMJ4" s="104"/>
      <c r="TMK4" s="104"/>
      <c r="TML4" s="104"/>
      <c r="TMM4" s="104"/>
      <c r="TMN4" s="104"/>
      <c r="TMO4" s="104"/>
      <c r="TMP4" s="104"/>
      <c r="TMQ4" s="104"/>
      <c r="TMR4" s="104"/>
      <c r="TMS4" s="104"/>
      <c r="TMT4" s="104"/>
      <c r="TMU4" s="104"/>
      <c r="TMV4" s="104"/>
      <c r="TMW4" s="104"/>
      <c r="TMX4" s="104"/>
      <c r="TMY4" s="104"/>
      <c r="TMZ4" s="104"/>
      <c r="TNA4" s="104"/>
      <c r="TNB4" s="104"/>
      <c r="TNC4" s="104"/>
      <c r="TND4" s="104"/>
      <c r="TNE4" s="104"/>
      <c r="TNF4" s="104"/>
      <c r="TNG4" s="104"/>
      <c r="TNH4" s="104"/>
      <c r="TNI4" s="104"/>
      <c r="TNJ4" s="104"/>
      <c r="TNK4" s="104"/>
      <c r="TNL4" s="104"/>
      <c r="TNM4" s="104"/>
      <c r="TNN4" s="104"/>
      <c r="TNO4" s="104"/>
      <c r="TNP4" s="104"/>
      <c r="TNQ4" s="104"/>
      <c r="TNR4" s="104"/>
      <c r="TNS4" s="104"/>
      <c r="TNT4" s="104"/>
      <c r="TNU4" s="104"/>
      <c r="TNV4" s="104"/>
      <c r="TNW4" s="104"/>
      <c r="TNX4" s="104"/>
      <c r="TNY4" s="104"/>
      <c r="TNZ4" s="104"/>
      <c r="TOA4" s="104"/>
      <c r="TOB4" s="104"/>
      <c r="TOC4" s="104"/>
      <c r="TOD4" s="104"/>
      <c r="TOE4" s="104"/>
      <c r="TOF4" s="104"/>
      <c r="TOG4" s="104"/>
      <c r="TOH4" s="104"/>
      <c r="TOI4" s="104"/>
      <c r="TOJ4" s="104"/>
      <c r="TOK4" s="104"/>
      <c r="TOL4" s="104"/>
      <c r="TOM4" s="104"/>
      <c r="TON4" s="104"/>
      <c r="TOO4" s="104"/>
      <c r="TOP4" s="104"/>
      <c r="TOQ4" s="104"/>
      <c r="TOR4" s="104"/>
      <c r="TOS4" s="104"/>
      <c r="TOT4" s="104"/>
      <c r="TOU4" s="104"/>
      <c r="TOV4" s="104"/>
      <c r="TOW4" s="104"/>
      <c r="TOX4" s="104"/>
      <c r="TOY4" s="104"/>
      <c r="TOZ4" s="104"/>
      <c r="TPA4" s="104"/>
      <c r="TPB4" s="104"/>
      <c r="TPC4" s="104"/>
      <c r="TPD4" s="104"/>
      <c r="TPE4" s="104"/>
      <c r="TPF4" s="104"/>
      <c r="TPG4" s="104"/>
      <c r="TPH4" s="104"/>
      <c r="TPI4" s="104"/>
      <c r="TPJ4" s="104"/>
      <c r="TPK4" s="104"/>
      <c r="TPL4" s="104"/>
      <c r="TPM4" s="104"/>
      <c r="TPN4" s="104"/>
      <c r="TPO4" s="104"/>
      <c r="TPP4" s="104"/>
      <c r="TPQ4" s="104"/>
      <c r="TPR4" s="104"/>
      <c r="TPS4" s="104"/>
      <c r="TPT4" s="104"/>
      <c r="TPU4" s="104"/>
      <c r="TPV4" s="104"/>
      <c r="TPW4" s="104"/>
      <c r="TPX4" s="104"/>
      <c r="TPY4" s="104"/>
      <c r="TPZ4" s="104"/>
      <c r="TQA4" s="104"/>
      <c r="TQB4" s="104"/>
      <c r="TQC4" s="104"/>
      <c r="TQD4" s="104"/>
      <c r="TQE4" s="104"/>
      <c r="TQF4" s="104"/>
      <c r="TQG4" s="104"/>
      <c r="TQH4" s="104"/>
      <c r="TQI4" s="104"/>
      <c r="TQJ4" s="104"/>
      <c r="TQK4" s="104"/>
      <c r="TQL4" s="104"/>
      <c r="TQM4" s="104"/>
      <c r="TQN4" s="104"/>
      <c r="TQO4" s="104"/>
      <c r="TQP4" s="104"/>
      <c r="TQQ4" s="104"/>
      <c r="TQR4" s="104"/>
      <c r="TQS4" s="104"/>
      <c r="TQT4" s="104"/>
      <c r="TQU4" s="104"/>
      <c r="TQV4" s="104"/>
      <c r="TQW4" s="104"/>
      <c r="TQX4" s="104"/>
      <c r="TQY4" s="104"/>
      <c r="TQZ4" s="104"/>
      <c r="TRA4" s="104"/>
      <c r="TRB4" s="104"/>
      <c r="TRC4" s="104"/>
      <c r="TRD4" s="104"/>
      <c r="TRE4" s="104"/>
      <c r="TRF4" s="104"/>
      <c r="TRG4" s="104"/>
      <c r="TRH4" s="104"/>
      <c r="TRI4" s="104"/>
      <c r="TRJ4" s="104"/>
      <c r="TRK4" s="104"/>
      <c r="TRL4" s="104"/>
      <c r="TRM4" s="104"/>
      <c r="TRN4" s="104"/>
      <c r="TRO4" s="104"/>
      <c r="TRP4" s="104"/>
      <c r="TRQ4" s="104"/>
      <c r="TRR4" s="104"/>
      <c r="TRS4" s="104"/>
      <c r="TRT4" s="104"/>
      <c r="TRU4" s="104"/>
      <c r="TRV4" s="104"/>
      <c r="TRW4" s="104"/>
      <c r="TRX4" s="104"/>
      <c r="TRY4" s="104"/>
      <c r="TRZ4" s="104"/>
      <c r="TSA4" s="104"/>
      <c r="TSB4" s="104"/>
      <c r="TSC4" s="104"/>
      <c r="TSD4" s="104"/>
      <c r="TSE4" s="104"/>
      <c r="TSF4" s="104"/>
      <c r="TSG4" s="104"/>
      <c r="TSH4" s="104"/>
      <c r="TSI4" s="104"/>
      <c r="TSJ4" s="104"/>
      <c r="TSK4" s="104"/>
      <c r="TSL4" s="104"/>
      <c r="TSM4" s="104"/>
      <c r="TSN4" s="104"/>
      <c r="TSO4" s="104"/>
      <c r="TSP4" s="104"/>
      <c r="TSQ4" s="104"/>
      <c r="TSR4" s="104"/>
      <c r="TSS4" s="104"/>
      <c r="TST4" s="104"/>
      <c r="TSU4" s="104"/>
      <c r="TSV4" s="104"/>
      <c r="TSW4" s="104"/>
      <c r="TSX4" s="104"/>
      <c r="TSY4" s="104"/>
      <c r="TSZ4" s="104"/>
      <c r="TTA4" s="104"/>
      <c r="TTB4" s="104"/>
      <c r="TTC4" s="104"/>
      <c r="TTD4" s="104"/>
      <c r="TTE4" s="104"/>
      <c r="TTF4" s="104"/>
      <c r="TTG4" s="104"/>
      <c r="TTH4" s="104"/>
      <c r="TTI4" s="104"/>
      <c r="TTJ4" s="104"/>
      <c r="TTK4" s="104"/>
      <c r="TTL4" s="104"/>
      <c r="TTM4" s="104"/>
      <c r="TTN4" s="104"/>
      <c r="TTO4" s="104"/>
      <c r="TTP4" s="104"/>
      <c r="TTQ4" s="104"/>
      <c r="TTR4" s="104"/>
      <c r="TTS4" s="104"/>
      <c r="TTT4" s="104"/>
      <c r="TTU4" s="104"/>
      <c r="TTV4" s="104"/>
      <c r="TTW4" s="104"/>
      <c r="TTX4" s="104"/>
      <c r="TTY4" s="104"/>
      <c r="TTZ4" s="104"/>
      <c r="TUA4" s="104"/>
      <c r="TUB4" s="104"/>
      <c r="TUC4" s="104"/>
      <c r="TUD4" s="104"/>
      <c r="TUE4" s="104"/>
      <c r="TUF4" s="104"/>
      <c r="TUG4" s="104"/>
      <c r="TUH4" s="104"/>
      <c r="TUI4" s="104"/>
      <c r="TUJ4" s="104"/>
      <c r="TUK4" s="104"/>
      <c r="TUL4" s="104"/>
      <c r="TUM4" s="104"/>
      <c r="TUN4" s="104"/>
      <c r="TUO4" s="104"/>
      <c r="TUP4" s="104"/>
      <c r="TUQ4" s="104"/>
      <c r="TUR4" s="104"/>
      <c r="TUS4" s="104"/>
      <c r="TUT4" s="104"/>
      <c r="TUU4" s="104"/>
      <c r="TUV4" s="104"/>
      <c r="TUW4" s="104"/>
      <c r="TUX4" s="104"/>
      <c r="TUY4" s="104"/>
      <c r="TUZ4" s="104"/>
      <c r="TVA4" s="104"/>
      <c r="TVB4" s="104"/>
      <c r="TVC4" s="104"/>
      <c r="TVD4" s="104"/>
      <c r="TVE4" s="104"/>
      <c r="TVF4" s="104"/>
      <c r="TVG4" s="104"/>
      <c r="TVH4" s="104"/>
      <c r="TVI4" s="104"/>
      <c r="TVJ4" s="104"/>
      <c r="TVK4" s="104"/>
      <c r="TVL4" s="104"/>
      <c r="TVM4" s="104"/>
      <c r="TVN4" s="104"/>
      <c r="TVO4" s="104"/>
      <c r="TVP4" s="104"/>
      <c r="TVQ4" s="104"/>
      <c r="TVR4" s="104"/>
      <c r="TVS4" s="104"/>
      <c r="TVT4" s="104"/>
      <c r="TVU4" s="104"/>
      <c r="TVV4" s="104"/>
      <c r="TVW4" s="104"/>
      <c r="TVX4" s="104"/>
      <c r="TVY4" s="104"/>
      <c r="TVZ4" s="104"/>
      <c r="TWA4" s="104"/>
      <c r="TWB4" s="104"/>
      <c r="TWC4" s="104"/>
      <c r="TWD4" s="104"/>
      <c r="TWE4" s="104"/>
      <c r="TWF4" s="104"/>
      <c r="TWG4" s="104"/>
      <c r="TWH4" s="104"/>
      <c r="TWI4" s="104"/>
      <c r="TWJ4" s="104"/>
      <c r="TWK4" s="104"/>
      <c r="TWL4" s="104"/>
      <c r="TWM4" s="104"/>
      <c r="TWN4" s="104"/>
      <c r="TWO4" s="104"/>
      <c r="TWP4" s="104"/>
      <c r="TWQ4" s="104"/>
      <c r="TWR4" s="104"/>
      <c r="TWS4" s="104"/>
      <c r="TWT4" s="104"/>
      <c r="TWU4" s="104"/>
      <c r="TWV4" s="104"/>
      <c r="TWW4" s="104"/>
      <c r="TWX4" s="104"/>
      <c r="TWY4" s="104"/>
      <c r="TWZ4" s="104"/>
      <c r="TXA4" s="104"/>
      <c r="TXB4" s="104"/>
      <c r="TXC4" s="104"/>
      <c r="TXD4" s="104"/>
      <c r="TXE4" s="104"/>
      <c r="TXF4" s="104"/>
      <c r="TXG4" s="104"/>
      <c r="TXH4" s="104"/>
      <c r="TXI4" s="104"/>
      <c r="TXJ4" s="104"/>
      <c r="TXK4" s="104"/>
      <c r="TXL4" s="104"/>
      <c r="TXM4" s="104"/>
      <c r="TXN4" s="104"/>
      <c r="TXO4" s="104"/>
      <c r="TXP4" s="104"/>
      <c r="TXQ4" s="104"/>
      <c r="TXR4" s="104"/>
      <c r="TXS4" s="104"/>
      <c r="TXT4" s="104"/>
      <c r="TXU4" s="104"/>
      <c r="TXV4" s="104"/>
      <c r="TXW4" s="104"/>
      <c r="TXX4" s="104"/>
      <c r="TXY4" s="104"/>
      <c r="TXZ4" s="104"/>
      <c r="TYA4" s="104"/>
      <c r="TYB4" s="104"/>
      <c r="TYC4" s="104"/>
      <c r="TYD4" s="104"/>
      <c r="TYE4" s="104"/>
      <c r="TYF4" s="104"/>
      <c r="TYG4" s="104"/>
      <c r="TYH4" s="104"/>
      <c r="TYI4" s="104"/>
      <c r="TYJ4" s="104"/>
      <c r="TYK4" s="104"/>
      <c r="TYL4" s="104"/>
      <c r="TYM4" s="104"/>
      <c r="TYN4" s="104"/>
      <c r="TYO4" s="104"/>
      <c r="TYP4" s="104"/>
      <c r="TYQ4" s="104"/>
      <c r="TYR4" s="104"/>
      <c r="TYS4" s="104"/>
      <c r="TYT4" s="104"/>
      <c r="TYU4" s="104"/>
      <c r="TYV4" s="104"/>
      <c r="TYW4" s="104"/>
      <c r="TYX4" s="104"/>
      <c r="TYY4" s="104"/>
      <c r="TYZ4" s="104"/>
      <c r="TZA4" s="104"/>
      <c r="TZB4" s="104"/>
      <c r="TZC4" s="104"/>
      <c r="TZD4" s="104"/>
      <c r="TZE4" s="104"/>
      <c r="TZF4" s="104"/>
      <c r="TZG4" s="104"/>
      <c r="TZH4" s="104"/>
      <c r="TZI4" s="104"/>
      <c r="TZJ4" s="104"/>
      <c r="TZK4" s="104"/>
      <c r="TZL4" s="104"/>
      <c r="TZM4" s="104"/>
      <c r="TZN4" s="104"/>
      <c r="TZO4" s="104"/>
      <c r="TZP4" s="104"/>
      <c r="TZQ4" s="104"/>
      <c r="TZR4" s="104"/>
      <c r="TZS4" s="104"/>
      <c r="TZT4" s="104"/>
      <c r="TZU4" s="104"/>
      <c r="TZV4" s="104"/>
      <c r="TZW4" s="104"/>
      <c r="TZX4" s="104"/>
      <c r="TZY4" s="104"/>
      <c r="TZZ4" s="104"/>
      <c r="UAA4" s="104"/>
      <c r="UAB4" s="104"/>
      <c r="UAC4" s="104"/>
      <c r="UAD4" s="104"/>
      <c r="UAE4" s="104"/>
      <c r="UAF4" s="104"/>
      <c r="UAG4" s="104"/>
      <c r="UAH4" s="104"/>
      <c r="UAI4" s="104"/>
      <c r="UAJ4" s="104"/>
      <c r="UAK4" s="104"/>
      <c r="UAL4" s="104"/>
      <c r="UAM4" s="104"/>
      <c r="UAN4" s="104"/>
      <c r="UAO4" s="104"/>
      <c r="UAP4" s="104"/>
      <c r="UAQ4" s="104"/>
      <c r="UAR4" s="104"/>
      <c r="UAS4" s="104"/>
      <c r="UAT4" s="104"/>
      <c r="UAU4" s="104"/>
      <c r="UAV4" s="104"/>
      <c r="UAW4" s="104"/>
      <c r="UAX4" s="104"/>
      <c r="UAY4" s="104"/>
      <c r="UAZ4" s="104"/>
      <c r="UBA4" s="104"/>
      <c r="UBB4" s="104"/>
      <c r="UBC4" s="104"/>
      <c r="UBD4" s="104"/>
      <c r="UBE4" s="104"/>
      <c r="UBF4" s="104"/>
      <c r="UBG4" s="104"/>
      <c r="UBH4" s="104"/>
      <c r="UBI4" s="104"/>
      <c r="UBJ4" s="104"/>
      <c r="UBK4" s="104"/>
      <c r="UBL4" s="104"/>
      <c r="UBM4" s="104"/>
      <c r="UBN4" s="104"/>
      <c r="UBO4" s="104"/>
      <c r="UBP4" s="104"/>
      <c r="UBQ4" s="104"/>
      <c r="UBR4" s="104"/>
      <c r="UBS4" s="104"/>
      <c r="UBT4" s="104"/>
      <c r="UBU4" s="104"/>
      <c r="UBV4" s="104"/>
      <c r="UBW4" s="104"/>
      <c r="UBX4" s="104"/>
      <c r="UBY4" s="104"/>
      <c r="UBZ4" s="104"/>
      <c r="UCA4" s="104"/>
      <c r="UCB4" s="104"/>
      <c r="UCC4" s="104"/>
      <c r="UCD4" s="104"/>
      <c r="UCE4" s="104"/>
      <c r="UCF4" s="104"/>
      <c r="UCG4" s="104"/>
      <c r="UCH4" s="104"/>
      <c r="UCI4" s="104"/>
      <c r="UCJ4" s="104"/>
      <c r="UCK4" s="104"/>
      <c r="UCL4" s="104"/>
      <c r="UCM4" s="104"/>
      <c r="UCN4" s="104"/>
      <c r="UCO4" s="104"/>
      <c r="UCP4" s="104"/>
      <c r="UCQ4" s="104"/>
      <c r="UCR4" s="104"/>
      <c r="UCS4" s="104"/>
      <c r="UCT4" s="104"/>
      <c r="UCU4" s="104"/>
      <c r="UCV4" s="104"/>
      <c r="UCW4" s="104"/>
      <c r="UCX4" s="104"/>
      <c r="UCY4" s="104"/>
      <c r="UCZ4" s="104"/>
      <c r="UDA4" s="104"/>
      <c r="UDB4" s="104"/>
      <c r="UDC4" s="104"/>
      <c r="UDD4" s="104"/>
      <c r="UDE4" s="104"/>
      <c r="UDF4" s="104"/>
      <c r="UDG4" s="104"/>
      <c r="UDH4" s="104"/>
      <c r="UDI4" s="104"/>
      <c r="UDJ4" s="104"/>
      <c r="UDK4" s="104"/>
      <c r="UDL4" s="104"/>
      <c r="UDM4" s="104"/>
      <c r="UDN4" s="104"/>
      <c r="UDO4" s="104"/>
      <c r="UDP4" s="104"/>
      <c r="UDQ4" s="104"/>
      <c r="UDR4" s="104"/>
      <c r="UDS4" s="104"/>
      <c r="UDT4" s="104"/>
      <c r="UDU4" s="104"/>
      <c r="UDV4" s="104"/>
      <c r="UDW4" s="104"/>
      <c r="UDX4" s="104"/>
      <c r="UDY4" s="104"/>
      <c r="UDZ4" s="104"/>
      <c r="UEA4" s="104"/>
      <c r="UEB4" s="104"/>
      <c r="UEC4" s="104"/>
      <c r="UED4" s="104"/>
      <c r="UEE4" s="104"/>
      <c r="UEF4" s="104"/>
      <c r="UEG4" s="104"/>
      <c r="UEH4" s="104"/>
      <c r="UEI4" s="104"/>
      <c r="UEJ4" s="104"/>
      <c r="UEK4" s="104"/>
      <c r="UEL4" s="104"/>
      <c r="UEM4" s="104"/>
      <c r="UEN4" s="104"/>
      <c r="UEO4" s="104"/>
      <c r="UEP4" s="104"/>
      <c r="UEQ4" s="104"/>
      <c r="UER4" s="104"/>
      <c r="UES4" s="104"/>
      <c r="UET4" s="104"/>
      <c r="UEU4" s="104"/>
      <c r="UEV4" s="104"/>
      <c r="UEW4" s="104"/>
      <c r="UEX4" s="104"/>
      <c r="UEY4" s="104"/>
      <c r="UEZ4" s="104"/>
      <c r="UFA4" s="104"/>
      <c r="UFB4" s="104"/>
      <c r="UFC4" s="104"/>
      <c r="UFD4" s="104"/>
      <c r="UFE4" s="104"/>
      <c r="UFF4" s="104"/>
      <c r="UFG4" s="104"/>
      <c r="UFH4" s="104"/>
      <c r="UFI4" s="104"/>
      <c r="UFJ4" s="104"/>
      <c r="UFK4" s="104"/>
      <c r="UFL4" s="104"/>
      <c r="UFM4" s="104"/>
      <c r="UFN4" s="104"/>
      <c r="UFO4" s="104"/>
      <c r="UFP4" s="104"/>
      <c r="UFQ4" s="104"/>
      <c r="UFR4" s="104"/>
      <c r="UFS4" s="104"/>
      <c r="UFT4" s="104"/>
      <c r="UFU4" s="104"/>
      <c r="UFV4" s="104"/>
      <c r="UFW4" s="104"/>
      <c r="UFX4" s="104"/>
      <c r="UFY4" s="104"/>
      <c r="UFZ4" s="104"/>
      <c r="UGA4" s="104"/>
      <c r="UGB4" s="104"/>
      <c r="UGC4" s="104"/>
      <c r="UGD4" s="104"/>
      <c r="UGE4" s="104"/>
      <c r="UGF4" s="104"/>
      <c r="UGG4" s="104"/>
      <c r="UGH4" s="104"/>
      <c r="UGI4" s="104"/>
      <c r="UGJ4" s="104"/>
      <c r="UGK4" s="104"/>
      <c r="UGL4" s="104"/>
      <c r="UGM4" s="104"/>
      <c r="UGN4" s="104"/>
      <c r="UGO4" s="104"/>
      <c r="UGP4" s="104"/>
      <c r="UGQ4" s="104"/>
      <c r="UGR4" s="104"/>
      <c r="UGS4" s="104"/>
      <c r="UGT4" s="104"/>
      <c r="UGU4" s="104"/>
      <c r="UGV4" s="104"/>
      <c r="UGW4" s="104"/>
      <c r="UGX4" s="104"/>
      <c r="UGY4" s="104"/>
      <c r="UGZ4" s="104"/>
      <c r="UHA4" s="104"/>
      <c r="UHB4" s="104"/>
      <c r="UHC4" s="104"/>
      <c r="UHD4" s="104"/>
      <c r="UHE4" s="104"/>
      <c r="UHF4" s="104"/>
      <c r="UHG4" s="104"/>
      <c r="UHH4" s="104"/>
      <c r="UHI4" s="104"/>
      <c r="UHJ4" s="104"/>
      <c r="UHK4" s="104"/>
      <c r="UHL4" s="104"/>
      <c r="UHM4" s="104"/>
      <c r="UHN4" s="104"/>
      <c r="UHO4" s="104"/>
      <c r="UHP4" s="104"/>
      <c r="UHQ4" s="104"/>
      <c r="UHR4" s="104"/>
      <c r="UHS4" s="104"/>
      <c r="UHT4" s="104"/>
      <c r="UHU4" s="104"/>
      <c r="UHV4" s="104"/>
      <c r="UHW4" s="104"/>
      <c r="UHX4" s="104"/>
      <c r="UHY4" s="104"/>
      <c r="UHZ4" s="104"/>
      <c r="UIA4" s="104"/>
      <c r="UIB4" s="104"/>
      <c r="UIC4" s="104"/>
      <c r="UID4" s="104"/>
      <c r="UIE4" s="104"/>
      <c r="UIF4" s="104"/>
      <c r="UIG4" s="104"/>
      <c r="UIH4" s="104"/>
      <c r="UII4" s="104"/>
      <c r="UIJ4" s="104"/>
      <c r="UIK4" s="104"/>
      <c r="UIL4" s="104"/>
      <c r="UIM4" s="104"/>
      <c r="UIN4" s="104"/>
      <c r="UIO4" s="104"/>
      <c r="UIP4" s="104"/>
      <c r="UIQ4" s="104"/>
      <c r="UIR4" s="104"/>
      <c r="UIS4" s="104"/>
      <c r="UIT4" s="104"/>
      <c r="UIU4" s="104"/>
      <c r="UIV4" s="104"/>
      <c r="UIW4" s="104"/>
      <c r="UIX4" s="104"/>
      <c r="UIY4" s="104"/>
      <c r="UIZ4" s="104"/>
      <c r="UJA4" s="104"/>
      <c r="UJB4" s="104"/>
      <c r="UJC4" s="104"/>
      <c r="UJD4" s="104"/>
      <c r="UJE4" s="104"/>
      <c r="UJF4" s="104"/>
      <c r="UJG4" s="104"/>
      <c r="UJH4" s="104"/>
      <c r="UJI4" s="104"/>
      <c r="UJJ4" s="104"/>
      <c r="UJK4" s="104"/>
      <c r="UJL4" s="104"/>
      <c r="UJM4" s="104"/>
      <c r="UJN4" s="104"/>
      <c r="UJO4" s="104"/>
      <c r="UJP4" s="104"/>
      <c r="UJQ4" s="104"/>
      <c r="UJR4" s="104"/>
      <c r="UJS4" s="104"/>
      <c r="UJT4" s="104"/>
      <c r="UJU4" s="104"/>
      <c r="UJV4" s="104"/>
      <c r="UJW4" s="104"/>
      <c r="UJX4" s="104"/>
      <c r="UJY4" s="104"/>
      <c r="UJZ4" s="104"/>
      <c r="UKA4" s="104"/>
      <c r="UKB4" s="104"/>
      <c r="UKC4" s="104"/>
      <c r="UKD4" s="104"/>
      <c r="UKE4" s="104"/>
      <c r="UKF4" s="104"/>
      <c r="UKG4" s="104"/>
      <c r="UKH4" s="104"/>
      <c r="UKI4" s="104"/>
      <c r="UKJ4" s="104"/>
      <c r="UKK4" s="104"/>
      <c r="UKL4" s="104"/>
      <c r="UKM4" s="104"/>
      <c r="UKN4" s="104"/>
      <c r="UKO4" s="104"/>
      <c r="UKP4" s="104"/>
      <c r="UKQ4" s="104"/>
      <c r="UKR4" s="104"/>
      <c r="UKS4" s="104"/>
      <c r="UKT4" s="104"/>
      <c r="UKU4" s="104"/>
      <c r="UKV4" s="104"/>
      <c r="UKW4" s="104"/>
      <c r="UKX4" s="104"/>
      <c r="UKY4" s="104"/>
      <c r="UKZ4" s="104"/>
      <c r="ULA4" s="104"/>
      <c r="ULB4" s="104"/>
      <c r="ULC4" s="104"/>
      <c r="ULD4" s="104"/>
      <c r="ULE4" s="104"/>
      <c r="ULF4" s="104"/>
      <c r="ULG4" s="104"/>
      <c r="ULH4" s="104"/>
      <c r="ULI4" s="104"/>
      <c r="ULJ4" s="104"/>
      <c r="ULK4" s="104"/>
      <c r="ULL4" s="104"/>
      <c r="ULM4" s="104"/>
      <c r="ULN4" s="104"/>
      <c r="ULO4" s="104"/>
      <c r="ULP4" s="104"/>
      <c r="ULQ4" s="104"/>
      <c r="ULR4" s="104"/>
      <c r="ULS4" s="104"/>
      <c r="ULT4" s="104"/>
      <c r="ULU4" s="104"/>
      <c r="ULV4" s="104"/>
      <c r="ULW4" s="104"/>
      <c r="ULX4" s="104"/>
      <c r="ULY4" s="104"/>
      <c r="ULZ4" s="104"/>
      <c r="UMA4" s="104"/>
      <c r="UMB4" s="104"/>
      <c r="UMC4" s="104"/>
      <c r="UMD4" s="104"/>
      <c r="UME4" s="104"/>
      <c r="UMF4" s="104"/>
      <c r="UMG4" s="104"/>
      <c r="UMH4" s="104"/>
      <c r="UMI4" s="104"/>
      <c r="UMJ4" s="104"/>
      <c r="UMK4" s="104"/>
      <c r="UML4" s="104"/>
      <c r="UMM4" s="104"/>
      <c r="UMN4" s="104"/>
      <c r="UMO4" s="104"/>
      <c r="UMP4" s="104"/>
      <c r="UMQ4" s="104"/>
      <c r="UMR4" s="104"/>
      <c r="UMS4" s="104"/>
      <c r="UMT4" s="104"/>
      <c r="UMU4" s="104"/>
      <c r="UMV4" s="104"/>
      <c r="UMW4" s="104"/>
      <c r="UMX4" s="104"/>
      <c r="UMY4" s="104"/>
      <c r="UMZ4" s="104"/>
      <c r="UNA4" s="104"/>
      <c r="UNB4" s="104"/>
      <c r="UNC4" s="104"/>
      <c r="UND4" s="104"/>
      <c r="UNE4" s="104"/>
      <c r="UNF4" s="104"/>
      <c r="UNG4" s="104"/>
      <c r="UNH4" s="104"/>
      <c r="UNI4" s="104"/>
      <c r="UNJ4" s="104"/>
      <c r="UNK4" s="104"/>
      <c r="UNL4" s="104"/>
      <c r="UNM4" s="104"/>
      <c r="UNN4" s="104"/>
      <c r="UNO4" s="104"/>
      <c r="UNP4" s="104"/>
      <c r="UNQ4" s="104"/>
      <c r="UNR4" s="104"/>
      <c r="UNS4" s="104"/>
      <c r="UNT4" s="104"/>
      <c r="UNU4" s="104"/>
      <c r="UNV4" s="104"/>
      <c r="UNW4" s="104"/>
      <c r="UNX4" s="104"/>
      <c r="UNY4" s="104"/>
      <c r="UNZ4" s="104"/>
      <c r="UOA4" s="104"/>
      <c r="UOB4" s="104"/>
      <c r="UOC4" s="104"/>
      <c r="UOD4" s="104"/>
      <c r="UOE4" s="104"/>
      <c r="UOF4" s="104"/>
      <c r="UOG4" s="104"/>
      <c r="UOH4" s="104"/>
      <c r="UOI4" s="104"/>
      <c r="UOJ4" s="104"/>
      <c r="UOK4" s="104"/>
      <c r="UOL4" s="104"/>
      <c r="UOM4" s="104"/>
      <c r="UON4" s="104"/>
      <c r="UOO4" s="104"/>
      <c r="UOP4" s="104"/>
      <c r="UOQ4" s="104"/>
      <c r="UOR4" s="104"/>
      <c r="UOS4" s="104"/>
      <c r="UOT4" s="104"/>
      <c r="UOU4" s="104"/>
      <c r="UOV4" s="104"/>
      <c r="UOW4" s="104"/>
      <c r="UOX4" s="104"/>
      <c r="UOY4" s="104"/>
      <c r="UOZ4" s="104"/>
      <c r="UPA4" s="104"/>
      <c r="UPB4" s="104"/>
      <c r="UPC4" s="104"/>
      <c r="UPD4" s="104"/>
      <c r="UPE4" s="104"/>
      <c r="UPF4" s="104"/>
      <c r="UPG4" s="104"/>
      <c r="UPH4" s="104"/>
      <c r="UPI4" s="104"/>
      <c r="UPJ4" s="104"/>
      <c r="UPK4" s="104"/>
      <c r="UPL4" s="104"/>
      <c r="UPM4" s="104"/>
      <c r="UPN4" s="104"/>
      <c r="UPO4" s="104"/>
      <c r="UPP4" s="104"/>
      <c r="UPQ4" s="104"/>
      <c r="UPR4" s="104"/>
      <c r="UPS4" s="104"/>
      <c r="UPT4" s="104"/>
      <c r="UPU4" s="104"/>
      <c r="UPV4" s="104"/>
      <c r="UPW4" s="104"/>
      <c r="UPX4" s="104"/>
      <c r="UPY4" s="104"/>
      <c r="UPZ4" s="104"/>
      <c r="UQA4" s="104"/>
      <c r="UQB4" s="104"/>
      <c r="UQC4" s="104"/>
      <c r="UQD4" s="104"/>
      <c r="UQE4" s="104"/>
      <c r="UQF4" s="104"/>
      <c r="UQG4" s="104"/>
      <c r="UQH4" s="104"/>
      <c r="UQI4" s="104"/>
      <c r="UQJ4" s="104"/>
      <c r="UQK4" s="104"/>
      <c r="UQL4" s="104"/>
      <c r="UQM4" s="104"/>
      <c r="UQN4" s="104"/>
      <c r="UQO4" s="104"/>
      <c r="UQP4" s="104"/>
      <c r="UQQ4" s="104"/>
      <c r="UQR4" s="104"/>
      <c r="UQS4" s="104"/>
      <c r="UQT4" s="104"/>
      <c r="UQU4" s="104"/>
      <c r="UQV4" s="104"/>
      <c r="UQW4" s="104"/>
      <c r="UQX4" s="104"/>
      <c r="UQY4" s="104"/>
      <c r="UQZ4" s="104"/>
      <c r="URA4" s="104"/>
      <c r="URB4" s="104"/>
      <c r="URC4" s="104"/>
      <c r="URD4" s="104"/>
      <c r="URE4" s="104"/>
      <c r="URF4" s="104"/>
      <c r="URG4" s="104"/>
      <c r="URH4" s="104"/>
      <c r="URI4" s="104"/>
      <c r="URJ4" s="104"/>
      <c r="URK4" s="104"/>
      <c r="URL4" s="104"/>
      <c r="URM4" s="104"/>
      <c r="URN4" s="104"/>
      <c r="URO4" s="104"/>
      <c r="URP4" s="104"/>
      <c r="URQ4" s="104"/>
      <c r="URR4" s="104"/>
      <c r="URS4" s="104"/>
      <c r="URT4" s="104"/>
      <c r="URU4" s="104"/>
      <c r="URV4" s="104"/>
      <c r="URW4" s="104"/>
      <c r="URX4" s="104"/>
      <c r="URY4" s="104"/>
      <c r="URZ4" s="104"/>
      <c r="USA4" s="104"/>
      <c r="USB4" s="104"/>
      <c r="USC4" s="104"/>
      <c r="USD4" s="104"/>
      <c r="USE4" s="104"/>
      <c r="USF4" s="104"/>
      <c r="USG4" s="104"/>
      <c r="USH4" s="104"/>
      <c r="USI4" s="104"/>
      <c r="USJ4" s="104"/>
      <c r="USK4" s="104"/>
      <c r="USL4" s="104"/>
      <c r="USM4" s="104"/>
      <c r="USN4" s="104"/>
      <c r="USO4" s="104"/>
      <c r="USP4" s="104"/>
      <c r="USQ4" s="104"/>
      <c r="USR4" s="104"/>
      <c r="USS4" s="104"/>
      <c r="UST4" s="104"/>
      <c r="USU4" s="104"/>
      <c r="USV4" s="104"/>
      <c r="USW4" s="104"/>
      <c r="USX4" s="104"/>
      <c r="USY4" s="104"/>
      <c r="USZ4" s="104"/>
      <c r="UTA4" s="104"/>
      <c r="UTB4" s="104"/>
      <c r="UTC4" s="104"/>
      <c r="UTD4" s="104"/>
      <c r="UTE4" s="104"/>
      <c r="UTF4" s="104"/>
      <c r="UTG4" s="104"/>
      <c r="UTH4" s="104"/>
      <c r="UTI4" s="104"/>
      <c r="UTJ4" s="104"/>
      <c r="UTK4" s="104"/>
      <c r="UTL4" s="104"/>
      <c r="UTM4" s="104"/>
      <c r="UTN4" s="104"/>
      <c r="UTO4" s="104"/>
      <c r="UTP4" s="104"/>
      <c r="UTQ4" s="104"/>
      <c r="UTR4" s="104"/>
      <c r="UTS4" s="104"/>
      <c r="UTT4" s="104"/>
      <c r="UTU4" s="104"/>
      <c r="UTV4" s="104"/>
      <c r="UTW4" s="104"/>
      <c r="UTX4" s="104"/>
      <c r="UTY4" s="104"/>
      <c r="UTZ4" s="104"/>
      <c r="UUA4" s="104"/>
      <c r="UUB4" s="104"/>
      <c r="UUC4" s="104"/>
      <c r="UUD4" s="104"/>
      <c r="UUE4" s="104"/>
      <c r="UUF4" s="104"/>
      <c r="UUG4" s="104"/>
      <c r="UUH4" s="104"/>
      <c r="UUI4" s="104"/>
      <c r="UUJ4" s="104"/>
      <c r="UUK4" s="104"/>
      <c r="UUL4" s="104"/>
      <c r="UUM4" s="104"/>
      <c r="UUN4" s="104"/>
      <c r="UUO4" s="104"/>
      <c r="UUP4" s="104"/>
      <c r="UUQ4" s="104"/>
      <c r="UUR4" s="104"/>
      <c r="UUS4" s="104"/>
      <c r="UUT4" s="104"/>
      <c r="UUU4" s="104"/>
      <c r="UUV4" s="104"/>
      <c r="UUW4" s="104"/>
      <c r="UUX4" s="104"/>
      <c r="UUY4" s="104"/>
      <c r="UUZ4" s="104"/>
      <c r="UVA4" s="104"/>
      <c r="UVB4" s="104"/>
      <c r="UVC4" s="104"/>
      <c r="UVD4" s="104"/>
      <c r="UVE4" s="104"/>
      <c r="UVF4" s="104"/>
      <c r="UVG4" s="104"/>
      <c r="UVH4" s="104"/>
      <c r="UVI4" s="104"/>
      <c r="UVJ4" s="104"/>
      <c r="UVK4" s="104"/>
      <c r="UVL4" s="104"/>
      <c r="UVM4" s="104"/>
      <c r="UVN4" s="104"/>
      <c r="UVO4" s="104"/>
      <c r="UVP4" s="104"/>
      <c r="UVQ4" s="104"/>
      <c r="UVR4" s="104"/>
      <c r="UVS4" s="104"/>
      <c r="UVT4" s="104"/>
      <c r="UVU4" s="104"/>
      <c r="UVV4" s="104"/>
      <c r="UVW4" s="104"/>
      <c r="UVX4" s="104"/>
      <c r="UVY4" s="104"/>
      <c r="UVZ4" s="104"/>
      <c r="UWA4" s="104"/>
      <c r="UWB4" s="104"/>
      <c r="UWC4" s="104"/>
      <c r="UWD4" s="104"/>
      <c r="UWE4" s="104"/>
      <c r="UWF4" s="104"/>
      <c r="UWG4" s="104"/>
      <c r="UWH4" s="104"/>
      <c r="UWI4" s="104"/>
      <c r="UWJ4" s="104"/>
      <c r="UWK4" s="104"/>
      <c r="UWL4" s="104"/>
      <c r="UWM4" s="104"/>
      <c r="UWN4" s="104"/>
      <c r="UWO4" s="104"/>
      <c r="UWP4" s="104"/>
      <c r="UWQ4" s="104"/>
      <c r="UWR4" s="104"/>
      <c r="UWS4" s="104"/>
      <c r="UWT4" s="104"/>
      <c r="UWU4" s="104"/>
      <c r="UWV4" s="104"/>
      <c r="UWW4" s="104"/>
      <c r="UWX4" s="104"/>
      <c r="UWY4" s="104"/>
      <c r="UWZ4" s="104"/>
      <c r="UXA4" s="104"/>
      <c r="UXB4" s="104"/>
      <c r="UXC4" s="104"/>
      <c r="UXD4" s="104"/>
      <c r="UXE4" s="104"/>
      <c r="UXF4" s="104"/>
      <c r="UXG4" s="104"/>
      <c r="UXH4" s="104"/>
      <c r="UXI4" s="104"/>
      <c r="UXJ4" s="104"/>
      <c r="UXK4" s="104"/>
      <c r="UXL4" s="104"/>
      <c r="UXM4" s="104"/>
      <c r="UXN4" s="104"/>
      <c r="UXO4" s="104"/>
      <c r="UXP4" s="104"/>
      <c r="UXQ4" s="104"/>
      <c r="UXR4" s="104"/>
      <c r="UXS4" s="104"/>
      <c r="UXT4" s="104"/>
      <c r="UXU4" s="104"/>
      <c r="UXV4" s="104"/>
      <c r="UXW4" s="104"/>
      <c r="UXX4" s="104"/>
      <c r="UXY4" s="104"/>
      <c r="UXZ4" s="104"/>
      <c r="UYA4" s="104"/>
      <c r="UYB4" s="104"/>
      <c r="UYC4" s="104"/>
      <c r="UYD4" s="104"/>
      <c r="UYE4" s="104"/>
      <c r="UYF4" s="104"/>
      <c r="UYG4" s="104"/>
      <c r="UYH4" s="104"/>
      <c r="UYI4" s="104"/>
      <c r="UYJ4" s="104"/>
      <c r="UYK4" s="104"/>
      <c r="UYL4" s="104"/>
      <c r="UYM4" s="104"/>
      <c r="UYN4" s="104"/>
      <c r="UYO4" s="104"/>
      <c r="UYP4" s="104"/>
      <c r="UYQ4" s="104"/>
      <c r="UYR4" s="104"/>
      <c r="UYS4" s="104"/>
      <c r="UYT4" s="104"/>
      <c r="UYU4" s="104"/>
      <c r="UYV4" s="104"/>
      <c r="UYW4" s="104"/>
      <c r="UYX4" s="104"/>
      <c r="UYY4" s="104"/>
      <c r="UYZ4" s="104"/>
      <c r="UZA4" s="104"/>
      <c r="UZB4" s="104"/>
      <c r="UZC4" s="104"/>
      <c r="UZD4" s="104"/>
      <c r="UZE4" s="104"/>
      <c r="UZF4" s="104"/>
      <c r="UZG4" s="104"/>
      <c r="UZH4" s="104"/>
      <c r="UZI4" s="104"/>
      <c r="UZJ4" s="104"/>
      <c r="UZK4" s="104"/>
      <c r="UZL4" s="104"/>
      <c r="UZM4" s="104"/>
      <c r="UZN4" s="104"/>
      <c r="UZO4" s="104"/>
      <c r="UZP4" s="104"/>
      <c r="UZQ4" s="104"/>
      <c r="UZR4" s="104"/>
      <c r="UZS4" s="104"/>
      <c r="UZT4" s="104"/>
      <c r="UZU4" s="104"/>
      <c r="UZV4" s="104"/>
      <c r="UZW4" s="104"/>
      <c r="UZX4" s="104"/>
      <c r="UZY4" s="104"/>
      <c r="UZZ4" s="104"/>
      <c r="VAA4" s="104"/>
      <c r="VAB4" s="104"/>
      <c r="VAC4" s="104"/>
      <c r="VAD4" s="104"/>
      <c r="VAE4" s="104"/>
      <c r="VAF4" s="104"/>
      <c r="VAG4" s="104"/>
      <c r="VAH4" s="104"/>
      <c r="VAI4" s="104"/>
      <c r="VAJ4" s="104"/>
      <c r="VAK4" s="104"/>
      <c r="VAL4" s="104"/>
      <c r="VAM4" s="104"/>
      <c r="VAN4" s="104"/>
      <c r="VAO4" s="104"/>
      <c r="VAP4" s="104"/>
      <c r="VAQ4" s="104"/>
      <c r="VAR4" s="104"/>
      <c r="VAS4" s="104"/>
      <c r="VAT4" s="104"/>
      <c r="VAU4" s="104"/>
      <c r="VAV4" s="104"/>
      <c r="VAW4" s="104"/>
      <c r="VAX4" s="104"/>
      <c r="VAY4" s="104"/>
      <c r="VAZ4" s="104"/>
      <c r="VBA4" s="104"/>
      <c r="VBB4" s="104"/>
      <c r="VBC4" s="104"/>
      <c r="VBD4" s="104"/>
      <c r="VBE4" s="104"/>
      <c r="VBF4" s="104"/>
      <c r="VBG4" s="104"/>
      <c r="VBH4" s="104"/>
      <c r="VBI4" s="104"/>
      <c r="VBJ4" s="104"/>
      <c r="VBK4" s="104"/>
      <c r="VBL4" s="104"/>
      <c r="VBM4" s="104"/>
      <c r="VBN4" s="104"/>
      <c r="VBO4" s="104"/>
      <c r="VBP4" s="104"/>
      <c r="VBQ4" s="104"/>
      <c r="VBR4" s="104"/>
      <c r="VBS4" s="104"/>
      <c r="VBT4" s="104"/>
      <c r="VBU4" s="104"/>
      <c r="VBV4" s="104"/>
      <c r="VBW4" s="104"/>
      <c r="VBX4" s="104"/>
      <c r="VBY4" s="104"/>
      <c r="VBZ4" s="104"/>
      <c r="VCA4" s="104"/>
      <c r="VCB4" s="104"/>
      <c r="VCC4" s="104"/>
      <c r="VCD4" s="104"/>
      <c r="VCE4" s="104"/>
      <c r="VCF4" s="104"/>
      <c r="VCG4" s="104"/>
      <c r="VCH4" s="104"/>
      <c r="VCI4" s="104"/>
      <c r="VCJ4" s="104"/>
      <c r="VCK4" s="104"/>
      <c r="VCL4" s="104"/>
      <c r="VCM4" s="104"/>
      <c r="VCN4" s="104"/>
      <c r="VCO4" s="104"/>
      <c r="VCP4" s="104"/>
      <c r="VCQ4" s="104"/>
      <c r="VCR4" s="104"/>
      <c r="VCS4" s="104"/>
      <c r="VCT4" s="104"/>
      <c r="VCU4" s="104"/>
      <c r="VCV4" s="104"/>
      <c r="VCW4" s="104"/>
      <c r="VCX4" s="104"/>
      <c r="VCY4" s="104"/>
      <c r="VCZ4" s="104"/>
      <c r="VDA4" s="104"/>
      <c r="VDB4" s="104"/>
      <c r="VDC4" s="104"/>
      <c r="VDD4" s="104"/>
      <c r="VDE4" s="104"/>
      <c r="VDF4" s="104"/>
      <c r="VDG4" s="104"/>
      <c r="VDH4" s="104"/>
      <c r="VDI4" s="104"/>
      <c r="VDJ4" s="104"/>
      <c r="VDK4" s="104"/>
      <c r="VDL4" s="104"/>
      <c r="VDM4" s="104"/>
      <c r="VDN4" s="104"/>
      <c r="VDO4" s="104"/>
      <c r="VDP4" s="104"/>
      <c r="VDQ4" s="104"/>
      <c r="VDR4" s="104"/>
      <c r="VDS4" s="104"/>
      <c r="VDT4" s="104"/>
      <c r="VDU4" s="104"/>
      <c r="VDV4" s="104"/>
      <c r="VDW4" s="104"/>
      <c r="VDX4" s="104"/>
      <c r="VDY4" s="104"/>
      <c r="VDZ4" s="104"/>
      <c r="VEA4" s="104"/>
      <c r="VEB4" s="104"/>
      <c r="VEC4" s="104"/>
      <c r="VED4" s="104"/>
      <c r="VEE4" s="104"/>
      <c r="VEF4" s="104"/>
      <c r="VEG4" s="104"/>
      <c r="VEH4" s="104"/>
      <c r="VEI4" s="104"/>
      <c r="VEJ4" s="104"/>
      <c r="VEK4" s="104"/>
      <c r="VEL4" s="104"/>
      <c r="VEM4" s="104"/>
      <c r="VEN4" s="104"/>
      <c r="VEO4" s="104"/>
      <c r="VEP4" s="104"/>
      <c r="VEQ4" s="104"/>
      <c r="VER4" s="104"/>
      <c r="VES4" s="104"/>
      <c r="VET4" s="104"/>
      <c r="VEU4" s="104"/>
      <c r="VEV4" s="104"/>
      <c r="VEW4" s="104"/>
      <c r="VEX4" s="104"/>
      <c r="VEY4" s="104"/>
      <c r="VEZ4" s="104"/>
      <c r="VFA4" s="104"/>
      <c r="VFB4" s="104"/>
      <c r="VFC4" s="104"/>
      <c r="VFD4" s="104"/>
      <c r="VFE4" s="104"/>
      <c r="VFF4" s="104"/>
      <c r="VFG4" s="104"/>
      <c r="VFH4" s="104"/>
      <c r="VFI4" s="104"/>
      <c r="VFJ4" s="104"/>
      <c r="VFK4" s="104"/>
      <c r="VFL4" s="104"/>
      <c r="VFM4" s="104"/>
      <c r="VFN4" s="104"/>
      <c r="VFO4" s="104"/>
      <c r="VFP4" s="104"/>
      <c r="VFQ4" s="104"/>
      <c r="VFR4" s="104"/>
      <c r="VFS4" s="104"/>
      <c r="VFT4" s="104"/>
      <c r="VFU4" s="104"/>
      <c r="VFV4" s="104"/>
      <c r="VFW4" s="104"/>
      <c r="VFX4" s="104"/>
      <c r="VFY4" s="104"/>
      <c r="VFZ4" s="104"/>
      <c r="VGA4" s="104"/>
      <c r="VGB4" s="104"/>
      <c r="VGC4" s="104"/>
      <c r="VGD4" s="104"/>
      <c r="VGE4" s="104"/>
      <c r="VGF4" s="104"/>
      <c r="VGG4" s="104"/>
      <c r="VGH4" s="104"/>
      <c r="VGI4" s="104"/>
      <c r="VGJ4" s="104"/>
      <c r="VGK4" s="104"/>
      <c r="VGL4" s="104"/>
      <c r="VGM4" s="104"/>
      <c r="VGN4" s="104"/>
      <c r="VGO4" s="104"/>
      <c r="VGP4" s="104"/>
      <c r="VGQ4" s="104"/>
      <c r="VGR4" s="104"/>
      <c r="VGS4" s="104"/>
      <c r="VGT4" s="104"/>
      <c r="VGU4" s="104"/>
      <c r="VGV4" s="104"/>
      <c r="VGW4" s="104"/>
      <c r="VGX4" s="104"/>
      <c r="VGY4" s="104"/>
      <c r="VGZ4" s="104"/>
      <c r="VHA4" s="104"/>
      <c r="VHB4" s="104"/>
      <c r="VHC4" s="104"/>
      <c r="VHD4" s="104"/>
      <c r="VHE4" s="104"/>
      <c r="VHF4" s="104"/>
      <c r="VHG4" s="104"/>
      <c r="VHH4" s="104"/>
      <c r="VHI4" s="104"/>
      <c r="VHJ4" s="104"/>
      <c r="VHK4" s="104"/>
      <c r="VHL4" s="104"/>
      <c r="VHM4" s="104"/>
      <c r="VHN4" s="104"/>
      <c r="VHO4" s="104"/>
      <c r="VHP4" s="104"/>
      <c r="VHQ4" s="104"/>
      <c r="VHR4" s="104"/>
      <c r="VHS4" s="104"/>
      <c r="VHT4" s="104"/>
      <c r="VHU4" s="104"/>
      <c r="VHV4" s="104"/>
      <c r="VHW4" s="104"/>
      <c r="VHX4" s="104"/>
      <c r="VHY4" s="104"/>
      <c r="VHZ4" s="104"/>
      <c r="VIA4" s="104"/>
      <c r="VIB4" s="104"/>
      <c r="VIC4" s="104"/>
      <c r="VID4" s="104"/>
      <c r="VIE4" s="104"/>
      <c r="VIF4" s="104"/>
      <c r="VIG4" s="104"/>
      <c r="VIH4" s="104"/>
      <c r="VII4" s="104"/>
      <c r="VIJ4" s="104"/>
      <c r="VIK4" s="104"/>
      <c r="VIL4" s="104"/>
      <c r="VIM4" s="104"/>
      <c r="VIN4" s="104"/>
      <c r="VIO4" s="104"/>
      <c r="VIP4" s="104"/>
      <c r="VIQ4" s="104"/>
      <c r="VIR4" s="104"/>
      <c r="VIS4" s="104"/>
      <c r="VIT4" s="104"/>
      <c r="VIU4" s="104"/>
      <c r="VIV4" s="104"/>
      <c r="VIW4" s="104"/>
      <c r="VIX4" s="104"/>
      <c r="VIY4" s="104"/>
      <c r="VIZ4" s="104"/>
      <c r="VJA4" s="104"/>
      <c r="VJB4" s="104"/>
      <c r="VJC4" s="104"/>
      <c r="VJD4" s="104"/>
      <c r="VJE4" s="104"/>
      <c r="VJF4" s="104"/>
      <c r="VJG4" s="104"/>
      <c r="VJH4" s="104"/>
      <c r="VJI4" s="104"/>
      <c r="VJJ4" s="104"/>
      <c r="VJK4" s="104"/>
      <c r="VJL4" s="104"/>
      <c r="VJM4" s="104"/>
      <c r="VJN4" s="104"/>
      <c r="VJO4" s="104"/>
      <c r="VJP4" s="104"/>
      <c r="VJQ4" s="104"/>
      <c r="VJR4" s="104"/>
      <c r="VJS4" s="104"/>
      <c r="VJT4" s="104"/>
      <c r="VJU4" s="104"/>
      <c r="VJV4" s="104"/>
      <c r="VJW4" s="104"/>
      <c r="VJX4" s="104"/>
      <c r="VJY4" s="104"/>
      <c r="VJZ4" s="104"/>
      <c r="VKA4" s="104"/>
      <c r="VKB4" s="104"/>
      <c r="VKC4" s="104"/>
      <c r="VKD4" s="104"/>
      <c r="VKE4" s="104"/>
      <c r="VKF4" s="104"/>
      <c r="VKG4" s="104"/>
      <c r="VKH4" s="104"/>
      <c r="VKI4" s="104"/>
      <c r="VKJ4" s="104"/>
      <c r="VKK4" s="104"/>
      <c r="VKL4" s="104"/>
      <c r="VKM4" s="104"/>
      <c r="VKN4" s="104"/>
      <c r="VKO4" s="104"/>
      <c r="VKP4" s="104"/>
      <c r="VKQ4" s="104"/>
      <c r="VKR4" s="104"/>
      <c r="VKS4" s="104"/>
      <c r="VKT4" s="104"/>
      <c r="VKU4" s="104"/>
      <c r="VKV4" s="104"/>
      <c r="VKW4" s="104"/>
      <c r="VKX4" s="104"/>
      <c r="VKY4" s="104"/>
      <c r="VKZ4" s="104"/>
      <c r="VLA4" s="104"/>
      <c r="VLB4" s="104"/>
      <c r="VLC4" s="104"/>
      <c r="VLD4" s="104"/>
      <c r="VLE4" s="104"/>
      <c r="VLF4" s="104"/>
      <c r="VLG4" s="104"/>
      <c r="VLH4" s="104"/>
      <c r="VLI4" s="104"/>
      <c r="VLJ4" s="104"/>
      <c r="VLK4" s="104"/>
      <c r="VLL4" s="104"/>
      <c r="VLM4" s="104"/>
      <c r="VLN4" s="104"/>
      <c r="VLO4" s="104"/>
      <c r="VLP4" s="104"/>
      <c r="VLQ4" s="104"/>
      <c r="VLR4" s="104"/>
      <c r="VLS4" s="104"/>
      <c r="VLT4" s="104"/>
      <c r="VLU4" s="104"/>
      <c r="VLV4" s="104"/>
      <c r="VLW4" s="104"/>
      <c r="VLX4" s="104"/>
      <c r="VLY4" s="104"/>
      <c r="VLZ4" s="104"/>
      <c r="VMA4" s="104"/>
      <c r="VMB4" s="104"/>
      <c r="VMC4" s="104"/>
      <c r="VMD4" s="104"/>
      <c r="VME4" s="104"/>
      <c r="VMF4" s="104"/>
      <c r="VMG4" s="104"/>
      <c r="VMH4" s="104"/>
      <c r="VMI4" s="104"/>
      <c r="VMJ4" s="104"/>
      <c r="VMK4" s="104"/>
      <c r="VML4" s="104"/>
      <c r="VMM4" s="104"/>
      <c r="VMN4" s="104"/>
      <c r="VMO4" s="104"/>
      <c r="VMP4" s="104"/>
      <c r="VMQ4" s="104"/>
      <c r="VMR4" s="104"/>
      <c r="VMS4" s="104"/>
      <c r="VMT4" s="104"/>
      <c r="VMU4" s="104"/>
      <c r="VMV4" s="104"/>
      <c r="VMW4" s="104"/>
      <c r="VMX4" s="104"/>
      <c r="VMY4" s="104"/>
      <c r="VMZ4" s="104"/>
      <c r="VNA4" s="104"/>
      <c r="VNB4" s="104"/>
      <c r="VNC4" s="104"/>
      <c r="VND4" s="104"/>
      <c r="VNE4" s="104"/>
      <c r="VNF4" s="104"/>
      <c r="VNG4" s="104"/>
      <c r="VNH4" s="104"/>
      <c r="VNI4" s="104"/>
      <c r="VNJ4" s="104"/>
      <c r="VNK4" s="104"/>
      <c r="VNL4" s="104"/>
      <c r="VNM4" s="104"/>
      <c r="VNN4" s="104"/>
      <c r="VNO4" s="104"/>
      <c r="VNP4" s="104"/>
      <c r="VNQ4" s="104"/>
      <c r="VNR4" s="104"/>
      <c r="VNS4" s="104"/>
      <c r="VNT4" s="104"/>
      <c r="VNU4" s="104"/>
      <c r="VNV4" s="104"/>
      <c r="VNW4" s="104"/>
      <c r="VNX4" s="104"/>
      <c r="VNY4" s="104"/>
      <c r="VNZ4" s="104"/>
      <c r="VOA4" s="104"/>
      <c r="VOB4" s="104"/>
      <c r="VOC4" s="104"/>
      <c r="VOD4" s="104"/>
      <c r="VOE4" s="104"/>
      <c r="VOF4" s="104"/>
      <c r="VOG4" s="104"/>
      <c r="VOH4" s="104"/>
      <c r="VOI4" s="104"/>
      <c r="VOJ4" s="104"/>
      <c r="VOK4" s="104"/>
      <c r="VOL4" s="104"/>
      <c r="VOM4" s="104"/>
      <c r="VON4" s="104"/>
      <c r="VOO4" s="104"/>
      <c r="VOP4" s="104"/>
      <c r="VOQ4" s="104"/>
      <c r="VOR4" s="104"/>
      <c r="VOS4" s="104"/>
      <c r="VOT4" s="104"/>
      <c r="VOU4" s="104"/>
      <c r="VOV4" s="104"/>
      <c r="VOW4" s="104"/>
      <c r="VOX4" s="104"/>
      <c r="VOY4" s="104"/>
      <c r="VOZ4" s="104"/>
      <c r="VPA4" s="104"/>
      <c r="VPB4" s="104"/>
      <c r="VPC4" s="104"/>
      <c r="VPD4" s="104"/>
      <c r="VPE4" s="104"/>
      <c r="VPF4" s="104"/>
      <c r="VPG4" s="104"/>
      <c r="VPH4" s="104"/>
      <c r="VPI4" s="104"/>
      <c r="VPJ4" s="104"/>
      <c r="VPK4" s="104"/>
      <c r="VPL4" s="104"/>
      <c r="VPM4" s="104"/>
      <c r="VPN4" s="104"/>
      <c r="VPO4" s="104"/>
      <c r="VPP4" s="104"/>
      <c r="VPQ4" s="104"/>
      <c r="VPR4" s="104"/>
      <c r="VPS4" s="104"/>
      <c r="VPT4" s="104"/>
      <c r="VPU4" s="104"/>
      <c r="VPV4" s="104"/>
      <c r="VPW4" s="104"/>
      <c r="VPX4" s="104"/>
      <c r="VPY4" s="104"/>
      <c r="VPZ4" s="104"/>
      <c r="VQA4" s="104"/>
      <c r="VQB4" s="104"/>
      <c r="VQC4" s="104"/>
      <c r="VQD4" s="104"/>
      <c r="VQE4" s="104"/>
      <c r="VQF4" s="104"/>
      <c r="VQG4" s="104"/>
      <c r="VQH4" s="104"/>
      <c r="VQI4" s="104"/>
      <c r="VQJ4" s="104"/>
      <c r="VQK4" s="104"/>
      <c r="VQL4" s="104"/>
      <c r="VQM4" s="104"/>
      <c r="VQN4" s="104"/>
      <c r="VQO4" s="104"/>
      <c r="VQP4" s="104"/>
      <c r="VQQ4" s="104"/>
      <c r="VQR4" s="104"/>
      <c r="VQS4" s="104"/>
      <c r="VQT4" s="104"/>
      <c r="VQU4" s="104"/>
      <c r="VQV4" s="104"/>
      <c r="VQW4" s="104"/>
      <c r="VQX4" s="104"/>
      <c r="VQY4" s="104"/>
      <c r="VQZ4" s="104"/>
      <c r="VRA4" s="104"/>
      <c r="VRB4" s="104"/>
      <c r="VRC4" s="104"/>
      <c r="VRD4" s="104"/>
      <c r="VRE4" s="104"/>
      <c r="VRF4" s="104"/>
      <c r="VRG4" s="104"/>
      <c r="VRH4" s="104"/>
      <c r="VRI4" s="104"/>
      <c r="VRJ4" s="104"/>
      <c r="VRK4" s="104"/>
      <c r="VRL4" s="104"/>
      <c r="VRM4" s="104"/>
      <c r="VRN4" s="104"/>
      <c r="VRO4" s="104"/>
      <c r="VRP4" s="104"/>
      <c r="VRQ4" s="104"/>
      <c r="VRR4" s="104"/>
      <c r="VRS4" s="104"/>
      <c r="VRT4" s="104"/>
      <c r="VRU4" s="104"/>
      <c r="VRV4" s="104"/>
      <c r="VRW4" s="104"/>
      <c r="VRX4" s="104"/>
      <c r="VRY4" s="104"/>
      <c r="VRZ4" s="104"/>
      <c r="VSA4" s="104"/>
      <c r="VSB4" s="104"/>
      <c r="VSC4" s="104"/>
      <c r="VSD4" s="104"/>
      <c r="VSE4" s="104"/>
      <c r="VSF4" s="104"/>
      <c r="VSG4" s="104"/>
      <c r="VSH4" s="104"/>
      <c r="VSI4" s="104"/>
      <c r="VSJ4" s="104"/>
      <c r="VSK4" s="104"/>
      <c r="VSL4" s="104"/>
      <c r="VSM4" s="104"/>
      <c r="VSN4" s="104"/>
      <c r="VSO4" s="104"/>
      <c r="VSP4" s="104"/>
      <c r="VSQ4" s="104"/>
      <c r="VSR4" s="104"/>
      <c r="VSS4" s="104"/>
      <c r="VST4" s="104"/>
      <c r="VSU4" s="104"/>
      <c r="VSV4" s="104"/>
      <c r="VSW4" s="104"/>
      <c r="VSX4" s="104"/>
      <c r="VSY4" s="104"/>
      <c r="VSZ4" s="104"/>
      <c r="VTA4" s="104"/>
      <c r="VTB4" s="104"/>
      <c r="VTC4" s="104"/>
      <c r="VTD4" s="104"/>
      <c r="VTE4" s="104"/>
      <c r="VTF4" s="104"/>
      <c r="VTG4" s="104"/>
      <c r="VTH4" s="104"/>
      <c r="VTI4" s="104"/>
      <c r="VTJ4" s="104"/>
      <c r="VTK4" s="104"/>
      <c r="VTL4" s="104"/>
      <c r="VTM4" s="104"/>
      <c r="VTN4" s="104"/>
      <c r="VTO4" s="104"/>
      <c r="VTP4" s="104"/>
      <c r="VTQ4" s="104"/>
      <c r="VTR4" s="104"/>
      <c r="VTS4" s="104"/>
      <c r="VTT4" s="104"/>
      <c r="VTU4" s="104"/>
      <c r="VTV4" s="104"/>
      <c r="VTW4" s="104"/>
      <c r="VTX4" s="104"/>
      <c r="VTY4" s="104"/>
      <c r="VTZ4" s="104"/>
      <c r="VUA4" s="104"/>
      <c r="VUB4" s="104"/>
      <c r="VUC4" s="104"/>
      <c r="VUD4" s="104"/>
      <c r="VUE4" s="104"/>
      <c r="VUF4" s="104"/>
      <c r="VUG4" s="104"/>
      <c r="VUH4" s="104"/>
      <c r="VUI4" s="104"/>
      <c r="VUJ4" s="104"/>
      <c r="VUK4" s="104"/>
      <c r="VUL4" s="104"/>
      <c r="VUM4" s="104"/>
      <c r="VUN4" s="104"/>
      <c r="VUO4" s="104"/>
      <c r="VUP4" s="104"/>
      <c r="VUQ4" s="104"/>
      <c r="VUR4" s="104"/>
      <c r="VUS4" s="104"/>
      <c r="VUT4" s="104"/>
      <c r="VUU4" s="104"/>
      <c r="VUV4" s="104"/>
      <c r="VUW4" s="104"/>
      <c r="VUX4" s="104"/>
      <c r="VUY4" s="104"/>
      <c r="VUZ4" s="104"/>
      <c r="VVA4" s="104"/>
      <c r="VVB4" s="104"/>
      <c r="VVC4" s="104"/>
      <c r="VVD4" s="104"/>
      <c r="VVE4" s="104"/>
      <c r="VVF4" s="104"/>
      <c r="VVG4" s="104"/>
      <c r="VVH4" s="104"/>
      <c r="VVI4" s="104"/>
      <c r="VVJ4" s="104"/>
      <c r="VVK4" s="104"/>
      <c r="VVL4" s="104"/>
      <c r="VVM4" s="104"/>
      <c r="VVN4" s="104"/>
      <c r="VVO4" s="104"/>
      <c r="VVP4" s="104"/>
      <c r="VVQ4" s="104"/>
      <c r="VVR4" s="104"/>
      <c r="VVS4" s="104"/>
      <c r="VVT4" s="104"/>
      <c r="VVU4" s="104"/>
      <c r="VVV4" s="104"/>
      <c r="VVW4" s="104"/>
      <c r="VVX4" s="104"/>
      <c r="VVY4" s="104"/>
      <c r="VVZ4" s="104"/>
      <c r="VWA4" s="104"/>
      <c r="VWB4" s="104"/>
      <c r="VWC4" s="104"/>
      <c r="VWD4" s="104"/>
      <c r="VWE4" s="104"/>
      <c r="VWF4" s="104"/>
      <c r="VWG4" s="104"/>
      <c r="VWH4" s="104"/>
      <c r="VWI4" s="104"/>
      <c r="VWJ4" s="104"/>
      <c r="VWK4" s="104"/>
      <c r="VWL4" s="104"/>
      <c r="VWM4" s="104"/>
      <c r="VWN4" s="104"/>
      <c r="VWO4" s="104"/>
      <c r="VWP4" s="104"/>
      <c r="VWQ4" s="104"/>
      <c r="VWR4" s="104"/>
      <c r="VWS4" s="104"/>
      <c r="VWT4" s="104"/>
      <c r="VWU4" s="104"/>
      <c r="VWV4" s="104"/>
      <c r="VWW4" s="104"/>
      <c r="VWX4" s="104"/>
      <c r="VWY4" s="104"/>
      <c r="VWZ4" s="104"/>
      <c r="VXA4" s="104"/>
      <c r="VXB4" s="104"/>
      <c r="VXC4" s="104"/>
      <c r="VXD4" s="104"/>
      <c r="VXE4" s="104"/>
      <c r="VXF4" s="104"/>
      <c r="VXG4" s="104"/>
      <c r="VXH4" s="104"/>
      <c r="VXI4" s="104"/>
      <c r="VXJ4" s="104"/>
      <c r="VXK4" s="104"/>
      <c r="VXL4" s="104"/>
      <c r="VXM4" s="104"/>
      <c r="VXN4" s="104"/>
      <c r="VXO4" s="104"/>
      <c r="VXP4" s="104"/>
      <c r="VXQ4" s="104"/>
      <c r="VXR4" s="104"/>
      <c r="VXS4" s="104"/>
      <c r="VXT4" s="104"/>
      <c r="VXU4" s="104"/>
      <c r="VXV4" s="104"/>
      <c r="VXW4" s="104"/>
      <c r="VXX4" s="104"/>
      <c r="VXY4" s="104"/>
      <c r="VXZ4" s="104"/>
      <c r="VYA4" s="104"/>
      <c r="VYB4" s="104"/>
      <c r="VYC4" s="104"/>
      <c r="VYD4" s="104"/>
      <c r="VYE4" s="104"/>
      <c r="VYF4" s="104"/>
      <c r="VYG4" s="104"/>
      <c r="VYH4" s="104"/>
      <c r="VYI4" s="104"/>
      <c r="VYJ4" s="104"/>
      <c r="VYK4" s="104"/>
      <c r="VYL4" s="104"/>
      <c r="VYM4" s="104"/>
      <c r="VYN4" s="104"/>
      <c r="VYO4" s="104"/>
      <c r="VYP4" s="104"/>
      <c r="VYQ4" s="104"/>
      <c r="VYR4" s="104"/>
      <c r="VYS4" s="104"/>
      <c r="VYT4" s="104"/>
      <c r="VYU4" s="104"/>
      <c r="VYV4" s="104"/>
      <c r="VYW4" s="104"/>
      <c r="VYX4" s="104"/>
      <c r="VYY4" s="104"/>
      <c r="VYZ4" s="104"/>
      <c r="VZA4" s="104"/>
      <c r="VZB4" s="104"/>
      <c r="VZC4" s="104"/>
      <c r="VZD4" s="104"/>
      <c r="VZE4" s="104"/>
      <c r="VZF4" s="104"/>
      <c r="VZG4" s="104"/>
      <c r="VZH4" s="104"/>
      <c r="VZI4" s="104"/>
      <c r="VZJ4" s="104"/>
      <c r="VZK4" s="104"/>
      <c r="VZL4" s="104"/>
      <c r="VZM4" s="104"/>
      <c r="VZN4" s="104"/>
      <c r="VZO4" s="104"/>
      <c r="VZP4" s="104"/>
      <c r="VZQ4" s="104"/>
      <c r="VZR4" s="104"/>
      <c r="VZS4" s="104"/>
      <c r="VZT4" s="104"/>
      <c r="VZU4" s="104"/>
      <c r="VZV4" s="104"/>
      <c r="VZW4" s="104"/>
      <c r="VZX4" s="104"/>
      <c r="VZY4" s="104"/>
      <c r="VZZ4" s="104"/>
      <c r="WAA4" s="104"/>
      <c r="WAB4" s="104"/>
      <c r="WAC4" s="104"/>
      <c r="WAD4" s="104"/>
      <c r="WAE4" s="104"/>
      <c r="WAF4" s="104"/>
      <c r="WAG4" s="104"/>
      <c r="WAH4" s="104"/>
      <c r="WAI4" s="104"/>
      <c r="WAJ4" s="104"/>
      <c r="WAK4" s="104"/>
      <c r="WAL4" s="104"/>
      <c r="WAM4" s="104"/>
      <c r="WAN4" s="104"/>
      <c r="WAO4" s="104"/>
      <c r="WAP4" s="104"/>
      <c r="WAQ4" s="104"/>
      <c r="WAR4" s="104"/>
      <c r="WAS4" s="104"/>
      <c r="WAT4" s="104"/>
      <c r="WAU4" s="104"/>
      <c r="WAV4" s="104"/>
      <c r="WAW4" s="104"/>
      <c r="WAX4" s="104"/>
      <c r="WAY4" s="104"/>
      <c r="WAZ4" s="104"/>
      <c r="WBA4" s="104"/>
      <c r="WBB4" s="104"/>
      <c r="WBC4" s="104"/>
      <c r="WBD4" s="104"/>
      <c r="WBE4" s="104"/>
      <c r="WBF4" s="104"/>
      <c r="WBG4" s="104"/>
      <c r="WBH4" s="104"/>
      <c r="WBI4" s="104"/>
      <c r="WBJ4" s="104"/>
      <c r="WBK4" s="104"/>
      <c r="WBL4" s="104"/>
      <c r="WBM4" s="104"/>
      <c r="WBN4" s="104"/>
      <c r="WBO4" s="104"/>
      <c r="WBP4" s="104"/>
      <c r="WBQ4" s="104"/>
      <c r="WBR4" s="104"/>
      <c r="WBS4" s="104"/>
      <c r="WBT4" s="104"/>
      <c r="WBU4" s="104"/>
      <c r="WBV4" s="104"/>
      <c r="WBW4" s="104"/>
      <c r="WBX4" s="104"/>
      <c r="WBY4" s="104"/>
      <c r="WBZ4" s="104"/>
      <c r="WCA4" s="104"/>
      <c r="WCB4" s="104"/>
      <c r="WCC4" s="104"/>
      <c r="WCD4" s="104"/>
      <c r="WCE4" s="104"/>
      <c r="WCF4" s="104"/>
      <c r="WCG4" s="104"/>
      <c r="WCH4" s="104"/>
      <c r="WCI4" s="104"/>
      <c r="WCJ4" s="104"/>
      <c r="WCK4" s="104"/>
      <c r="WCL4" s="104"/>
      <c r="WCM4" s="104"/>
      <c r="WCN4" s="104"/>
      <c r="WCO4" s="104"/>
      <c r="WCP4" s="104"/>
      <c r="WCQ4" s="104"/>
      <c r="WCR4" s="104"/>
      <c r="WCS4" s="104"/>
      <c r="WCT4" s="104"/>
      <c r="WCU4" s="104"/>
      <c r="WCV4" s="104"/>
      <c r="WCW4" s="104"/>
      <c r="WCX4" s="104"/>
      <c r="WCY4" s="104"/>
      <c r="WCZ4" s="104"/>
      <c r="WDA4" s="104"/>
      <c r="WDB4" s="104"/>
      <c r="WDC4" s="104"/>
      <c r="WDD4" s="104"/>
      <c r="WDE4" s="104"/>
      <c r="WDF4" s="104"/>
      <c r="WDG4" s="104"/>
      <c r="WDH4" s="104"/>
      <c r="WDI4" s="104"/>
      <c r="WDJ4" s="104"/>
      <c r="WDK4" s="104"/>
      <c r="WDL4" s="104"/>
      <c r="WDM4" s="104"/>
      <c r="WDN4" s="104"/>
      <c r="WDO4" s="104"/>
      <c r="WDP4" s="104"/>
      <c r="WDQ4" s="104"/>
      <c r="WDR4" s="104"/>
      <c r="WDS4" s="104"/>
      <c r="WDT4" s="104"/>
      <c r="WDU4" s="104"/>
      <c r="WDV4" s="104"/>
      <c r="WDW4" s="104"/>
      <c r="WDX4" s="104"/>
      <c r="WDY4" s="104"/>
      <c r="WDZ4" s="104"/>
      <c r="WEA4" s="104"/>
      <c r="WEB4" s="104"/>
      <c r="WEC4" s="104"/>
      <c r="WED4" s="104"/>
      <c r="WEE4" s="104"/>
      <c r="WEF4" s="104"/>
      <c r="WEG4" s="104"/>
      <c r="WEH4" s="104"/>
      <c r="WEI4" s="104"/>
      <c r="WEJ4" s="104"/>
      <c r="WEK4" s="104"/>
      <c r="WEL4" s="104"/>
      <c r="WEM4" s="104"/>
      <c r="WEN4" s="104"/>
      <c r="WEO4" s="104"/>
      <c r="WEP4" s="104"/>
      <c r="WEQ4" s="104"/>
      <c r="WER4" s="104"/>
      <c r="WES4" s="104"/>
      <c r="WET4" s="104"/>
      <c r="WEU4" s="104"/>
      <c r="WEV4" s="104"/>
      <c r="WEW4" s="104"/>
      <c r="WEX4" s="104"/>
      <c r="WEY4" s="104"/>
      <c r="WEZ4" s="104"/>
      <c r="WFA4" s="104"/>
      <c r="WFB4" s="104"/>
      <c r="WFC4" s="104"/>
      <c r="WFD4" s="104"/>
      <c r="WFE4" s="104"/>
      <c r="WFF4" s="104"/>
      <c r="WFG4" s="104"/>
      <c r="WFH4" s="104"/>
      <c r="WFI4" s="104"/>
      <c r="WFJ4" s="104"/>
      <c r="WFK4" s="104"/>
      <c r="WFL4" s="104"/>
      <c r="WFM4" s="104"/>
      <c r="WFN4" s="104"/>
      <c r="WFO4" s="104"/>
      <c r="WFP4" s="104"/>
      <c r="WFQ4" s="104"/>
      <c r="WFR4" s="104"/>
      <c r="WFS4" s="104"/>
      <c r="WFT4" s="104"/>
      <c r="WFU4" s="104"/>
      <c r="WFV4" s="104"/>
      <c r="WFW4" s="104"/>
      <c r="WFX4" s="104"/>
      <c r="WFY4" s="104"/>
      <c r="WFZ4" s="104"/>
      <c r="WGA4" s="104"/>
      <c r="WGB4" s="104"/>
      <c r="WGC4" s="104"/>
      <c r="WGD4" s="104"/>
      <c r="WGE4" s="104"/>
      <c r="WGF4" s="104"/>
      <c r="WGG4" s="104"/>
      <c r="WGH4" s="104"/>
      <c r="WGI4" s="104"/>
      <c r="WGJ4" s="104"/>
      <c r="WGK4" s="104"/>
      <c r="WGL4" s="104"/>
      <c r="WGM4" s="104"/>
      <c r="WGN4" s="104"/>
      <c r="WGO4" s="104"/>
      <c r="WGP4" s="104"/>
      <c r="WGQ4" s="104"/>
      <c r="WGR4" s="104"/>
      <c r="WGS4" s="104"/>
      <c r="WGT4" s="104"/>
      <c r="WGU4" s="104"/>
      <c r="WGV4" s="104"/>
      <c r="WGW4" s="104"/>
      <c r="WGX4" s="104"/>
      <c r="WGY4" s="104"/>
      <c r="WGZ4" s="104"/>
      <c r="WHA4" s="104"/>
      <c r="WHB4" s="104"/>
      <c r="WHC4" s="104"/>
      <c r="WHD4" s="104"/>
      <c r="WHE4" s="104"/>
      <c r="WHF4" s="104"/>
      <c r="WHG4" s="104"/>
      <c r="WHH4" s="104"/>
      <c r="WHI4" s="104"/>
      <c r="WHJ4" s="104"/>
      <c r="WHK4" s="104"/>
      <c r="WHL4" s="104"/>
      <c r="WHM4" s="104"/>
      <c r="WHN4" s="104"/>
      <c r="WHO4" s="104"/>
      <c r="WHP4" s="104"/>
      <c r="WHQ4" s="104"/>
      <c r="WHR4" s="104"/>
      <c r="WHS4" s="104"/>
      <c r="WHT4" s="104"/>
      <c r="WHU4" s="104"/>
      <c r="WHV4" s="104"/>
      <c r="WHW4" s="104"/>
      <c r="WHX4" s="104"/>
      <c r="WHY4" s="104"/>
      <c r="WHZ4" s="104"/>
      <c r="WIA4" s="104"/>
      <c r="WIB4" s="104"/>
      <c r="WIC4" s="104"/>
      <c r="WID4" s="104"/>
      <c r="WIE4" s="104"/>
      <c r="WIF4" s="104"/>
      <c r="WIG4" s="104"/>
      <c r="WIH4" s="104"/>
      <c r="WII4" s="104"/>
      <c r="WIJ4" s="104"/>
      <c r="WIK4" s="104"/>
      <c r="WIL4" s="104"/>
      <c r="WIM4" s="104"/>
      <c r="WIN4" s="104"/>
      <c r="WIO4" s="104"/>
      <c r="WIP4" s="104"/>
      <c r="WIQ4" s="104"/>
      <c r="WIR4" s="104"/>
      <c r="WIS4" s="104"/>
      <c r="WIT4" s="104"/>
      <c r="WIU4" s="104"/>
      <c r="WIV4" s="104"/>
      <c r="WIW4" s="104"/>
      <c r="WIX4" s="104"/>
      <c r="WIY4" s="104"/>
      <c r="WIZ4" s="104"/>
      <c r="WJA4" s="104"/>
      <c r="WJB4" s="104"/>
      <c r="WJC4" s="104"/>
      <c r="WJD4" s="104"/>
      <c r="WJE4" s="104"/>
      <c r="WJF4" s="104"/>
      <c r="WJG4" s="104"/>
      <c r="WJH4" s="104"/>
      <c r="WJI4" s="104"/>
      <c r="WJJ4" s="104"/>
      <c r="WJK4" s="104"/>
      <c r="WJL4" s="104"/>
      <c r="WJM4" s="104"/>
      <c r="WJN4" s="104"/>
      <c r="WJO4" s="104"/>
      <c r="WJP4" s="104"/>
      <c r="WJQ4" s="104"/>
      <c r="WJR4" s="104"/>
      <c r="WJS4" s="104"/>
      <c r="WJT4" s="104"/>
      <c r="WJU4" s="104"/>
      <c r="WJV4" s="104"/>
      <c r="WJW4" s="104"/>
      <c r="WJX4" s="104"/>
      <c r="WJY4" s="104"/>
      <c r="WJZ4" s="104"/>
      <c r="WKA4" s="104"/>
      <c r="WKB4" s="104"/>
      <c r="WKC4" s="104"/>
      <c r="WKD4" s="104"/>
      <c r="WKE4" s="104"/>
      <c r="WKF4" s="104"/>
      <c r="WKG4" s="104"/>
      <c r="WKH4" s="104"/>
      <c r="WKI4" s="104"/>
      <c r="WKJ4" s="104"/>
      <c r="WKK4" s="104"/>
      <c r="WKL4" s="104"/>
      <c r="WKM4" s="104"/>
      <c r="WKN4" s="104"/>
      <c r="WKO4" s="104"/>
      <c r="WKP4" s="104"/>
      <c r="WKQ4" s="104"/>
      <c r="WKR4" s="104"/>
      <c r="WKS4" s="104"/>
      <c r="WKT4" s="104"/>
      <c r="WKU4" s="104"/>
      <c r="WKV4" s="104"/>
      <c r="WKW4" s="104"/>
      <c r="WKX4" s="104"/>
      <c r="WKY4" s="104"/>
      <c r="WKZ4" s="104"/>
      <c r="WLA4" s="104"/>
      <c r="WLB4" s="104"/>
      <c r="WLC4" s="104"/>
      <c r="WLD4" s="104"/>
      <c r="WLE4" s="104"/>
      <c r="WLF4" s="104"/>
      <c r="WLG4" s="104"/>
      <c r="WLH4" s="104"/>
      <c r="WLI4" s="104"/>
      <c r="WLJ4" s="104"/>
      <c r="WLK4" s="104"/>
      <c r="WLL4" s="104"/>
      <c r="WLM4" s="104"/>
      <c r="WLN4" s="104"/>
      <c r="WLO4" s="104"/>
      <c r="WLP4" s="104"/>
      <c r="WLQ4" s="104"/>
      <c r="WLR4" s="104"/>
      <c r="WLS4" s="104"/>
      <c r="WLT4" s="104"/>
      <c r="WLU4" s="104"/>
      <c r="WLV4" s="104"/>
      <c r="WLW4" s="104"/>
      <c r="WLX4" s="104"/>
      <c r="WLY4" s="104"/>
      <c r="WLZ4" s="104"/>
      <c r="WMA4" s="104"/>
      <c r="WMB4" s="104"/>
      <c r="WMC4" s="104"/>
      <c r="WMD4" s="104"/>
      <c r="WME4" s="104"/>
      <c r="WMF4" s="104"/>
      <c r="WMG4" s="104"/>
      <c r="WMH4" s="104"/>
      <c r="WMI4" s="104"/>
      <c r="WMJ4" s="104"/>
      <c r="WMK4" s="104"/>
      <c r="WML4" s="104"/>
      <c r="WMM4" s="104"/>
      <c r="WMN4" s="104"/>
      <c r="WMO4" s="104"/>
      <c r="WMP4" s="104"/>
      <c r="WMQ4" s="104"/>
      <c r="WMR4" s="104"/>
      <c r="WMS4" s="104"/>
      <c r="WMT4" s="104"/>
      <c r="WMU4" s="104"/>
      <c r="WMV4" s="104"/>
      <c r="WMW4" s="104"/>
      <c r="WMX4" s="104"/>
      <c r="WMY4" s="104"/>
      <c r="WMZ4" s="104"/>
      <c r="WNA4" s="104"/>
      <c r="WNB4" s="104"/>
      <c r="WNC4" s="104"/>
      <c r="WND4" s="104"/>
      <c r="WNE4" s="104"/>
      <c r="WNF4" s="104"/>
      <c r="WNG4" s="104"/>
      <c r="WNH4" s="104"/>
      <c r="WNI4" s="104"/>
      <c r="WNJ4" s="104"/>
      <c r="WNK4" s="104"/>
      <c r="WNL4" s="104"/>
      <c r="WNM4" s="104"/>
      <c r="WNN4" s="104"/>
      <c r="WNO4" s="104"/>
      <c r="WNP4" s="104"/>
      <c r="WNQ4" s="104"/>
      <c r="WNR4" s="104"/>
      <c r="WNS4" s="104"/>
      <c r="WNT4" s="104"/>
      <c r="WNU4" s="104"/>
      <c r="WNV4" s="104"/>
      <c r="WNW4" s="104"/>
      <c r="WNX4" s="104"/>
      <c r="WNY4" s="104"/>
      <c r="WNZ4" s="104"/>
      <c r="WOA4" s="104"/>
      <c r="WOB4" s="104"/>
      <c r="WOC4" s="104"/>
      <c r="WOD4" s="104"/>
      <c r="WOE4" s="104"/>
      <c r="WOF4" s="104"/>
      <c r="WOG4" s="104"/>
      <c r="WOH4" s="104"/>
      <c r="WOI4" s="104"/>
      <c r="WOJ4" s="104"/>
      <c r="WOK4" s="104"/>
      <c r="WOL4" s="104"/>
      <c r="WOM4" s="104"/>
      <c r="WON4" s="104"/>
      <c r="WOO4" s="104"/>
      <c r="WOP4" s="104"/>
      <c r="WOQ4" s="104"/>
      <c r="WOR4" s="104"/>
      <c r="WOS4" s="104"/>
      <c r="WOT4" s="104"/>
      <c r="WOU4" s="104"/>
      <c r="WOV4" s="104"/>
      <c r="WOW4" s="104"/>
      <c r="WOX4" s="104"/>
      <c r="WOY4" s="104"/>
      <c r="WOZ4" s="104"/>
      <c r="WPA4" s="104"/>
      <c r="WPB4" s="104"/>
      <c r="WPC4" s="104"/>
      <c r="WPD4" s="104"/>
      <c r="WPE4" s="104"/>
      <c r="WPF4" s="104"/>
      <c r="WPG4" s="104"/>
      <c r="WPH4" s="104"/>
      <c r="WPI4" s="104"/>
      <c r="WPJ4" s="104"/>
      <c r="WPK4" s="104"/>
      <c r="WPL4" s="104"/>
      <c r="WPM4" s="104"/>
      <c r="WPN4" s="104"/>
      <c r="WPO4" s="104"/>
      <c r="WPP4" s="104"/>
      <c r="WPQ4" s="104"/>
      <c r="WPR4" s="104"/>
      <c r="WPS4" s="104"/>
      <c r="WPT4" s="104"/>
      <c r="WPU4" s="104"/>
      <c r="WPV4" s="104"/>
      <c r="WPW4" s="104"/>
      <c r="WPX4" s="104"/>
      <c r="WPY4" s="104"/>
      <c r="WPZ4" s="104"/>
      <c r="WQA4" s="104"/>
      <c r="WQB4" s="104"/>
      <c r="WQC4" s="104"/>
      <c r="WQD4" s="104"/>
      <c r="WQE4" s="104"/>
      <c r="WQF4" s="104"/>
      <c r="WQG4" s="104"/>
      <c r="WQH4" s="104"/>
      <c r="WQI4" s="104"/>
      <c r="WQJ4" s="104"/>
      <c r="WQK4" s="104"/>
      <c r="WQL4" s="104"/>
      <c r="WQM4" s="104"/>
      <c r="WQN4" s="104"/>
      <c r="WQO4" s="104"/>
      <c r="WQP4" s="104"/>
      <c r="WQQ4" s="104"/>
      <c r="WQR4" s="104"/>
      <c r="WQS4" s="104"/>
      <c r="WQT4" s="104"/>
      <c r="WQU4" s="104"/>
      <c r="WQV4" s="104"/>
      <c r="WQW4" s="104"/>
      <c r="WQX4" s="104"/>
      <c r="WQY4" s="104"/>
      <c r="WQZ4" s="104"/>
      <c r="WRA4" s="104"/>
      <c r="WRB4" s="104"/>
      <c r="WRC4" s="104"/>
      <c r="WRD4" s="104"/>
      <c r="WRE4" s="104"/>
      <c r="WRF4" s="104"/>
      <c r="WRG4" s="104"/>
      <c r="WRH4" s="104"/>
      <c r="WRI4" s="104"/>
      <c r="WRJ4" s="104"/>
      <c r="WRK4" s="104"/>
      <c r="WRL4" s="104"/>
      <c r="WRM4" s="104"/>
      <c r="WRN4" s="104"/>
      <c r="WRO4" s="104"/>
      <c r="WRP4" s="104"/>
      <c r="WRQ4" s="104"/>
      <c r="WRR4" s="104"/>
      <c r="WRS4" s="104"/>
      <c r="WRT4" s="104"/>
      <c r="WRU4" s="104"/>
      <c r="WRV4" s="104"/>
      <c r="WRW4" s="104"/>
      <c r="WRX4" s="104"/>
      <c r="WRY4" s="104"/>
      <c r="WRZ4" s="104"/>
      <c r="WSA4" s="104"/>
      <c r="WSB4" s="104"/>
      <c r="WSC4" s="104"/>
      <c r="WSD4" s="104"/>
      <c r="WSE4" s="104"/>
      <c r="WSF4" s="104"/>
      <c r="WSG4" s="104"/>
      <c r="WSH4" s="104"/>
      <c r="WSI4" s="104"/>
      <c r="WSJ4" s="104"/>
      <c r="WSK4" s="104"/>
      <c r="WSL4" s="104"/>
      <c r="WSM4" s="104"/>
      <c r="WSN4" s="104"/>
      <c r="WSO4" s="104"/>
      <c r="WSP4" s="104"/>
      <c r="WSQ4" s="104"/>
      <c r="WSR4" s="104"/>
      <c r="WSS4" s="104"/>
      <c r="WST4" s="104"/>
      <c r="WSU4" s="104"/>
      <c r="WSV4" s="104"/>
      <c r="WSW4" s="104"/>
      <c r="WSX4" s="104"/>
      <c r="WSY4" s="104"/>
      <c r="WSZ4" s="104"/>
      <c r="WTA4" s="104"/>
      <c r="WTB4" s="104"/>
      <c r="WTC4" s="104"/>
      <c r="WTD4" s="104"/>
      <c r="WTE4" s="104"/>
      <c r="WTF4" s="104"/>
      <c r="WTG4" s="104"/>
      <c r="WTH4" s="104"/>
      <c r="WTI4" s="104"/>
      <c r="WTJ4" s="104"/>
      <c r="WTK4" s="104"/>
      <c r="WTL4" s="104"/>
      <c r="WTM4" s="104"/>
      <c r="WTN4" s="104"/>
      <c r="WTO4" s="104"/>
      <c r="WTP4" s="104"/>
      <c r="WTQ4" s="104"/>
      <c r="WTR4" s="104"/>
      <c r="WTS4" s="104"/>
      <c r="WTT4" s="104"/>
      <c r="WTU4" s="104"/>
      <c r="WTV4" s="104"/>
      <c r="WTW4" s="104"/>
      <c r="WTX4" s="104"/>
      <c r="WTY4" s="104"/>
      <c r="WTZ4" s="104"/>
      <c r="WUA4" s="104"/>
      <c r="WUB4" s="104"/>
      <c r="WUC4" s="104"/>
      <c r="WUD4" s="104"/>
      <c r="WUE4" s="104"/>
      <c r="WUF4" s="104"/>
      <c r="WUG4" s="104"/>
      <c r="WUH4" s="104"/>
      <c r="WUI4" s="104"/>
      <c r="WUJ4" s="104"/>
      <c r="WUK4" s="104"/>
      <c r="WUL4" s="104"/>
      <c r="WUM4" s="104"/>
      <c r="WUN4" s="104"/>
      <c r="WUO4" s="104"/>
      <c r="WUP4" s="104"/>
      <c r="WUQ4" s="104"/>
      <c r="WUR4" s="104"/>
      <c r="WUS4" s="104"/>
      <c r="WUT4" s="104"/>
      <c r="WUU4" s="104"/>
      <c r="WUV4" s="104"/>
      <c r="WUW4" s="104"/>
      <c r="WUX4" s="104"/>
      <c r="WUY4" s="104"/>
      <c r="WUZ4" s="104"/>
      <c r="WVA4" s="104"/>
      <c r="WVB4" s="104"/>
      <c r="WVC4" s="104"/>
      <c r="WVD4" s="104"/>
      <c r="WVE4" s="104"/>
      <c r="WVF4" s="104"/>
      <c r="WVG4" s="104"/>
      <c r="WVH4" s="104"/>
      <c r="WVI4" s="104"/>
      <c r="WVJ4" s="104"/>
      <c r="WVK4" s="104"/>
      <c r="WVL4" s="104"/>
      <c r="WVM4" s="104"/>
      <c r="WVN4" s="104"/>
      <c r="WVO4" s="104"/>
      <c r="WVP4" s="104"/>
      <c r="WVQ4" s="104"/>
      <c r="WVR4" s="104"/>
      <c r="WVS4" s="104"/>
      <c r="WVT4" s="104"/>
      <c r="WVU4" s="104"/>
      <c r="WVV4" s="104"/>
      <c r="WVW4" s="104"/>
      <c r="WVX4" s="104"/>
      <c r="WVY4" s="104"/>
      <c r="WVZ4" s="104"/>
      <c r="WWA4" s="104"/>
      <c r="WWB4" s="104"/>
      <c r="WWC4" s="104"/>
      <c r="WWD4" s="104"/>
      <c r="WWE4" s="104"/>
      <c r="WWF4" s="104"/>
      <c r="WWG4" s="104"/>
      <c r="WWH4" s="104"/>
      <c r="WWI4" s="104"/>
      <c r="WWJ4" s="104"/>
      <c r="WWK4" s="104"/>
      <c r="WWL4" s="104"/>
      <c r="WWM4" s="104"/>
      <c r="WWN4" s="104"/>
      <c r="WWO4" s="104"/>
      <c r="WWP4" s="104"/>
      <c r="WWQ4" s="104"/>
      <c r="WWR4" s="104"/>
      <c r="WWS4" s="104"/>
      <c r="WWT4" s="104"/>
      <c r="WWU4" s="104"/>
      <c r="WWV4" s="104"/>
      <c r="WWW4" s="104"/>
      <c r="WWX4" s="104"/>
      <c r="WWY4" s="104"/>
      <c r="WWZ4" s="104"/>
      <c r="WXA4" s="104"/>
      <c r="WXB4" s="104"/>
      <c r="WXC4" s="104"/>
      <c r="WXD4" s="104"/>
      <c r="WXE4" s="104"/>
      <c r="WXF4" s="104"/>
      <c r="WXG4" s="104"/>
      <c r="WXH4" s="104"/>
      <c r="WXI4" s="104"/>
      <c r="WXJ4" s="104"/>
      <c r="WXK4" s="104"/>
      <c r="WXL4" s="104"/>
      <c r="WXM4" s="104"/>
      <c r="WXN4" s="104"/>
      <c r="WXO4" s="104"/>
      <c r="WXP4" s="104"/>
      <c r="WXQ4" s="104"/>
      <c r="WXR4" s="104"/>
      <c r="WXS4" s="104"/>
      <c r="WXT4" s="104"/>
      <c r="WXU4" s="104"/>
      <c r="WXV4" s="104"/>
      <c r="WXW4" s="104"/>
      <c r="WXX4" s="104"/>
      <c r="WXY4" s="104"/>
      <c r="WXZ4" s="104"/>
      <c r="WYA4" s="104"/>
      <c r="WYB4" s="104"/>
      <c r="WYC4" s="104"/>
      <c r="WYD4" s="104"/>
      <c r="WYE4" s="104"/>
      <c r="WYF4" s="104"/>
      <c r="WYG4" s="104"/>
      <c r="WYH4" s="104"/>
      <c r="WYI4" s="104"/>
      <c r="WYJ4" s="104"/>
      <c r="WYK4" s="104"/>
      <c r="WYL4" s="104"/>
      <c r="WYM4" s="104"/>
      <c r="WYN4" s="104"/>
      <c r="WYO4" s="104"/>
      <c r="WYP4" s="104"/>
      <c r="WYQ4" s="104"/>
      <c r="WYR4" s="104"/>
      <c r="WYS4" s="104"/>
      <c r="WYT4" s="104"/>
      <c r="WYU4" s="104"/>
      <c r="WYV4" s="104"/>
      <c r="WYW4" s="104"/>
      <c r="WYX4" s="104"/>
      <c r="WYY4" s="104"/>
      <c r="WYZ4" s="104"/>
      <c r="WZA4" s="104"/>
      <c r="WZB4" s="104"/>
      <c r="WZC4" s="104"/>
      <c r="WZD4" s="104"/>
      <c r="WZE4" s="104"/>
      <c r="WZF4" s="104"/>
      <c r="WZG4" s="104"/>
      <c r="WZH4" s="104"/>
      <c r="WZI4" s="104"/>
      <c r="WZJ4" s="104"/>
      <c r="WZK4" s="104"/>
      <c r="WZL4" s="104"/>
      <c r="WZM4" s="104"/>
      <c r="WZN4" s="104"/>
      <c r="WZO4" s="104"/>
      <c r="WZP4" s="104"/>
      <c r="WZQ4" s="104"/>
      <c r="WZR4" s="104"/>
      <c r="WZS4" s="104"/>
      <c r="WZT4" s="104"/>
      <c r="WZU4" s="104"/>
      <c r="WZV4" s="104"/>
      <c r="WZW4" s="104"/>
      <c r="WZX4" s="104"/>
      <c r="WZY4" s="104"/>
      <c r="WZZ4" s="104"/>
      <c r="XAA4" s="104"/>
      <c r="XAB4" s="104"/>
      <c r="XAC4" s="104"/>
      <c r="XAD4" s="104"/>
      <c r="XAE4" s="104"/>
      <c r="XAF4" s="104"/>
      <c r="XAG4" s="104"/>
      <c r="XAH4" s="104"/>
      <c r="XAI4" s="104"/>
      <c r="XAJ4" s="104"/>
      <c r="XAK4" s="104"/>
      <c r="XAL4" s="104"/>
      <c r="XAM4" s="104"/>
      <c r="XAN4" s="104"/>
      <c r="XAO4" s="104"/>
      <c r="XAP4" s="104"/>
      <c r="XAQ4" s="104"/>
      <c r="XAR4" s="104"/>
      <c r="XAS4" s="104"/>
      <c r="XAT4" s="104"/>
      <c r="XAU4" s="104"/>
      <c r="XAV4" s="104"/>
      <c r="XAW4" s="104"/>
      <c r="XAX4" s="104"/>
      <c r="XAY4" s="104"/>
      <c r="XAZ4" s="104"/>
      <c r="XBA4" s="104"/>
      <c r="XBB4" s="104"/>
      <c r="XBC4" s="104"/>
      <c r="XBD4" s="104"/>
      <c r="XBE4" s="104"/>
      <c r="XBF4" s="104"/>
      <c r="XBG4" s="104"/>
      <c r="XBH4" s="104"/>
      <c r="XBI4" s="104"/>
      <c r="XBJ4" s="104"/>
      <c r="XBK4" s="104"/>
      <c r="XBL4" s="104"/>
      <c r="XBM4" s="104"/>
      <c r="XBN4" s="104"/>
      <c r="XBO4" s="104"/>
      <c r="XBP4" s="104"/>
      <c r="XBQ4" s="104"/>
      <c r="XBR4" s="104"/>
      <c r="XBS4" s="104"/>
      <c r="XBT4" s="104"/>
      <c r="XBU4" s="104"/>
      <c r="XBV4" s="104"/>
      <c r="XBW4" s="104"/>
      <c r="XBX4" s="104"/>
      <c r="XBY4" s="104"/>
      <c r="XBZ4" s="104"/>
      <c r="XCA4" s="104"/>
      <c r="XCB4" s="104"/>
      <c r="XCC4" s="104"/>
      <c r="XCD4" s="104"/>
      <c r="XCE4" s="104"/>
      <c r="XCF4" s="104"/>
      <c r="XCG4" s="104"/>
      <c r="XCH4" s="104"/>
      <c r="XCI4" s="104"/>
      <c r="XCJ4" s="104"/>
      <c r="XCK4" s="104"/>
      <c r="XCL4" s="104"/>
      <c r="XCM4" s="104"/>
      <c r="XCN4" s="104"/>
      <c r="XCO4" s="104"/>
      <c r="XCP4" s="104"/>
      <c r="XCQ4" s="104"/>
      <c r="XCR4" s="104"/>
      <c r="XCS4" s="104"/>
      <c r="XCT4" s="104"/>
      <c r="XCU4" s="104"/>
      <c r="XCV4" s="104"/>
      <c r="XCW4" s="104"/>
      <c r="XCX4" s="104"/>
      <c r="XCY4" s="104"/>
      <c r="XCZ4" s="104"/>
      <c r="XDA4" s="104"/>
      <c r="XDB4" s="104"/>
      <c r="XDC4" s="104"/>
      <c r="XDD4" s="104"/>
      <c r="XDE4" s="104"/>
      <c r="XDF4" s="104"/>
      <c r="XDG4" s="104"/>
      <c r="XDH4" s="104"/>
      <c r="XDI4" s="104"/>
      <c r="XDJ4" s="104"/>
      <c r="XDK4" s="104"/>
      <c r="XDL4" s="104"/>
      <c r="XDM4" s="104"/>
      <c r="XDN4" s="104"/>
      <c r="XDO4" s="104"/>
      <c r="XDP4" s="104"/>
      <c r="XDQ4" s="104"/>
      <c r="XDR4" s="104"/>
      <c r="XDS4" s="104"/>
      <c r="XDT4" s="104"/>
      <c r="XDU4" s="104"/>
      <c r="XDV4" s="104"/>
      <c r="XDW4" s="104"/>
      <c r="XDX4" s="104"/>
      <c r="XDY4" s="104"/>
      <c r="XDZ4" s="104"/>
      <c r="XEA4" s="104"/>
      <c r="XEB4" s="104"/>
      <c r="XEC4" s="104"/>
      <c r="XED4" s="104"/>
      <c r="XEE4" s="104"/>
      <c r="XEF4" s="104"/>
      <c r="XEG4" s="104"/>
      <c r="XEH4" s="104"/>
      <c r="XEI4" s="104"/>
      <c r="XEJ4" s="104"/>
      <c r="XEK4" s="104"/>
      <c r="XEL4" s="104"/>
      <c r="XEM4" s="104"/>
      <c r="XEN4" s="104"/>
      <c r="XEO4" s="104"/>
      <c r="XEP4" s="104"/>
      <c r="XEQ4" s="104"/>
      <c r="XER4" s="104"/>
      <c r="XES4" s="104"/>
      <c r="XET4" s="104"/>
      <c r="XEU4" s="104"/>
      <c r="XEV4" s="104"/>
      <c r="XEW4" s="104"/>
      <c r="XEX4" s="104"/>
      <c r="XEY4" s="104"/>
      <c r="XEZ4" s="104"/>
      <c r="XFA4" s="104"/>
      <c r="XFB4" s="104"/>
      <c r="XFC4" s="104"/>
      <c r="XFD4" s="104"/>
    </row>
    <row r="5" spans="1:16384" ht="14.1" customHeight="1" thickBot="1" x14ac:dyDescent="0.25"/>
    <row r="6" spans="1:16384" ht="14.1" hidden="1" customHeight="1" x14ac:dyDescent="0.2">
      <c r="E6">
        <v>1</v>
      </c>
      <c r="F6">
        <v>2</v>
      </c>
      <c r="G6">
        <v>3</v>
      </c>
      <c r="H6">
        <v>4</v>
      </c>
      <c r="I6">
        <v>5</v>
      </c>
      <c r="J6">
        <v>6</v>
      </c>
      <c r="K6">
        <v>7</v>
      </c>
      <c r="L6">
        <v>8</v>
      </c>
      <c r="M6">
        <v>9</v>
      </c>
      <c r="N6">
        <v>10</v>
      </c>
      <c r="O6">
        <v>11</v>
      </c>
      <c r="P6">
        <v>12</v>
      </c>
    </row>
    <row r="7" spans="1:16384" ht="14.1" hidden="1" customHeight="1" thickBot="1" x14ac:dyDescent="0.25">
      <c r="D7" t="str">
        <f>"&lt;"&amp;Cad_Inicial!$D$8</f>
        <v>&lt;2015</v>
      </c>
      <c r="E7" t="str">
        <f>"&lt;="&amp;E6</f>
        <v>&lt;=1</v>
      </c>
      <c r="F7" t="str">
        <f t="shared" ref="F7:P7" si="0">"&lt;="&amp;F6</f>
        <v>&lt;=2</v>
      </c>
      <c r="G7" t="str">
        <f t="shared" si="0"/>
        <v>&lt;=3</v>
      </c>
      <c r="H7" t="str">
        <f t="shared" si="0"/>
        <v>&lt;=4</v>
      </c>
      <c r="I7" t="str">
        <f t="shared" si="0"/>
        <v>&lt;=5</v>
      </c>
      <c r="J7" t="str">
        <f t="shared" si="0"/>
        <v>&lt;=6</v>
      </c>
      <c r="K7" t="str">
        <f t="shared" si="0"/>
        <v>&lt;=7</v>
      </c>
      <c r="L7" t="str">
        <f t="shared" si="0"/>
        <v>&lt;=8</v>
      </c>
      <c r="M7" t="str">
        <f t="shared" si="0"/>
        <v>&lt;=9</v>
      </c>
      <c r="N7" t="str">
        <f t="shared" si="0"/>
        <v>&lt;=10</v>
      </c>
      <c r="O7" t="str">
        <f t="shared" si="0"/>
        <v>&lt;=11</v>
      </c>
      <c r="P7" t="str">
        <f t="shared" si="0"/>
        <v>&lt;=12</v>
      </c>
    </row>
    <row r="8" spans="1:16384" ht="30" customHeight="1" thickBot="1" x14ac:dyDescent="0.25">
      <c r="C8" s="172" t="str">
        <f>"Detalhamento dos indicadores de equipe (mensal) para "&amp;Cad_Inicial!$D$8</f>
        <v>Detalhamento dos indicadores de equipe (mensal) para 2015</v>
      </c>
      <c r="D8" s="173"/>
      <c r="E8" s="173"/>
      <c r="F8" s="173"/>
      <c r="G8" s="173"/>
      <c r="H8" s="173"/>
      <c r="I8" s="173"/>
      <c r="J8" s="173"/>
      <c r="K8" s="173"/>
      <c r="L8" s="173"/>
      <c r="M8" s="173"/>
      <c r="N8" s="173"/>
      <c r="O8" s="173"/>
      <c r="P8" s="173"/>
      <c r="Q8" s="173"/>
      <c r="R8" s="174"/>
    </row>
    <row r="9" spans="1:16384" ht="30" customHeight="1" thickBot="1" x14ac:dyDescent="0.25">
      <c r="C9" s="143" t="s">
        <v>137</v>
      </c>
      <c r="D9" s="144"/>
      <c r="E9" s="41" t="s">
        <v>143</v>
      </c>
      <c r="F9" s="41" t="s">
        <v>144</v>
      </c>
      <c r="G9" s="41" t="s">
        <v>145</v>
      </c>
      <c r="H9" s="41" t="s">
        <v>146</v>
      </c>
      <c r="I9" s="41" t="s">
        <v>147</v>
      </c>
      <c r="J9" s="41" t="s">
        <v>148</v>
      </c>
      <c r="K9" s="41" t="s">
        <v>149</v>
      </c>
      <c r="L9" s="41" t="s">
        <v>150</v>
      </c>
      <c r="M9" s="41" t="s">
        <v>151</v>
      </c>
      <c r="N9" s="41" t="s">
        <v>152</v>
      </c>
      <c r="O9" s="41" t="s">
        <v>153</v>
      </c>
      <c r="P9" s="41" t="s">
        <v>154</v>
      </c>
      <c r="Q9" s="41" t="s">
        <v>155</v>
      </c>
      <c r="R9" s="12" t="s">
        <v>156</v>
      </c>
    </row>
    <row r="10" spans="1:16384" ht="30" customHeight="1" thickBot="1" x14ac:dyDescent="0.25">
      <c r="C10" s="172" t="str">
        <f>"Escolaridade (mensal) para "&amp;Cad_Inicial!$D$8</f>
        <v>Escolaridade (mensal) para 2015</v>
      </c>
      <c r="D10" s="173"/>
      <c r="E10" s="173"/>
      <c r="F10" s="173"/>
      <c r="G10" s="173"/>
      <c r="H10" s="173"/>
      <c r="I10" s="173"/>
      <c r="J10" s="173"/>
      <c r="K10" s="173"/>
      <c r="L10" s="173"/>
      <c r="M10" s="173"/>
      <c r="N10" s="173"/>
      <c r="O10" s="173"/>
      <c r="P10" s="173"/>
      <c r="Q10" s="173"/>
      <c r="R10" s="174"/>
    </row>
    <row r="11" spans="1:16384" ht="33.6" customHeight="1" thickBot="1" x14ac:dyDescent="0.25">
      <c r="C11" s="143" t="str">
        <f>Cad_Outros!E9</f>
        <v>Ensino fundamental</v>
      </c>
      <c r="D11" s="145"/>
      <c r="E11" s="53">
        <f ca="1">IF(ISERROR(IF(AND(Cad_Inicial!$D$8&gt;=YEAR(TODAY()),MONTH(TODAY())&lt;E$6),"",COUNTIFS(Cad_Func!$W$8:$W$208,$D$7,Cad_Func!$F$8:$F$208,$C11)+COUNTIFS(Cad_Func!$W$8:$W$208,Cad_Inicial!$D$8,Cad_Func!$X$8:$X$208,E$7,Cad_Func!$F$8:$F$208,$C11)-COUNTIFS(Cad_Func!$Y$8:$Y$208,$D$7,Cad_Func!$F$8:$F$208,$C11)-COUNTIFS(Cad_Func!$Y$8:$Y$208,Cad_Inicial!$D$8,Cad_Func!$Z$8:$Z$208,E$7,Cad_Func!$F$8:$F$208,$C11))),"",IF(AND(Cad_Inicial!$D$8&gt;=YEAR(TODAY()),MONTH(TODAY())&lt;E$6),"",COUNTIFS(Cad_Func!$W$8:$W$208,$D$7,Cad_Func!$F$8:$F$208,$C11)+COUNTIFS(Cad_Func!$W$8:$W$208,Cad_Inicial!$D$8,Cad_Func!$X$8:$X$208,E$7,Cad_Func!$F$8:$F$208,$C11)-COUNTIFS(Cad_Func!$Y$8:$Y$208,$D$7,Cad_Func!$F$8:$F$208,$C11)-COUNTIFS(Cad_Func!$Y$8:$Y$208,Cad_Inicial!$D$8,Cad_Func!$Z$8:$Z$208,E$7,Cad_Func!$F$8:$F$208,$C11)))</f>
        <v>2</v>
      </c>
      <c r="F11" s="53">
        <f ca="1">IF(ISERROR(IF(AND(Cad_Inicial!$D$8&gt;=YEAR(TODAY()),MONTH(TODAY())&lt;F$6),"",COUNTIFS(Cad_Func!$W$8:$W$208,$D$7,Cad_Func!$F$8:$F$208,$C11)+COUNTIFS(Cad_Func!$W$8:$W$208,Cad_Inicial!$D$8,Cad_Func!$X$8:$X$208,F$7,Cad_Func!$F$8:$F$208,$C11)-COUNTIFS(Cad_Func!$Y$8:$Y$208,$D$7,Cad_Func!$F$8:$F$208,$C11)-COUNTIFS(Cad_Func!$Y$8:$Y$208,Cad_Inicial!$D$8,Cad_Func!$Z$8:$Z$208,F$7,Cad_Func!$F$8:$F$208,$C11))),"",IF(AND(Cad_Inicial!$D$8&gt;=YEAR(TODAY()),MONTH(TODAY())&lt;F$6),"",COUNTIFS(Cad_Func!$W$8:$W$208,$D$7,Cad_Func!$F$8:$F$208,$C11)+COUNTIFS(Cad_Func!$W$8:$W$208,Cad_Inicial!$D$8,Cad_Func!$X$8:$X$208,F$7,Cad_Func!$F$8:$F$208,$C11)-COUNTIFS(Cad_Func!$Y$8:$Y$208,$D$7,Cad_Func!$F$8:$F$208,$C11)-COUNTIFS(Cad_Func!$Y$8:$Y$208,Cad_Inicial!$D$8,Cad_Func!$Z$8:$Z$208,F$7,Cad_Func!$F$8:$F$208,$C11)))</f>
        <v>2</v>
      </c>
      <c r="G11" s="53">
        <f ca="1">IF(ISERROR(IF(AND(Cad_Inicial!$D$8&gt;=YEAR(TODAY()),MONTH(TODAY())&lt;G$6),"",COUNTIFS(Cad_Func!$W$8:$W$208,$D$7,Cad_Func!$F$8:$F$208,$C11)+COUNTIFS(Cad_Func!$W$8:$W$208,Cad_Inicial!$D$8,Cad_Func!$X$8:$X$208,G$7,Cad_Func!$F$8:$F$208,$C11)-COUNTIFS(Cad_Func!$Y$8:$Y$208,$D$7,Cad_Func!$F$8:$F$208,$C11)-COUNTIFS(Cad_Func!$Y$8:$Y$208,Cad_Inicial!$D$8,Cad_Func!$Z$8:$Z$208,G$7,Cad_Func!$F$8:$F$208,$C11))),"",IF(AND(Cad_Inicial!$D$8&gt;=YEAR(TODAY()),MONTH(TODAY())&lt;G$6),"",COUNTIFS(Cad_Func!$W$8:$W$208,$D$7,Cad_Func!$F$8:$F$208,$C11)+COUNTIFS(Cad_Func!$W$8:$W$208,Cad_Inicial!$D$8,Cad_Func!$X$8:$X$208,G$7,Cad_Func!$F$8:$F$208,$C11)-COUNTIFS(Cad_Func!$Y$8:$Y$208,$D$7,Cad_Func!$F$8:$F$208,$C11)-COUNTIFS(Cad_Func!$Y$8:$Y$208,Cad_Inicial!$D$8,Cad_Func!$Z$8:$Z$208,G$7,Cad_Func!$F$8:$F$208,$C11)))</f>
        <v>1</v>
      </c>
      <c r="H11" s="53">
        <f ca="1">IF(ISERROR(IF(AND(Cad_Inicial!$D$8&gt;=YEAR(TODAY()),MONTH(TODAY())&lt;H$6),"",COUNTIFS(Cad_Func!$W$8:$W$208,$D$7,Cad_Func!$F$8:$F$208,$C11)+COUNTIFS(Cad_Func!$W$8:$W$208,Cad_Inicial!$D$8,Cad_Func!$X$8:$X$208,H$7,Cad_Func!$F$8:$F$208,$C11)-COUNTIFS(Cad_Func!$Y$8:$Y$208,$D$7,Cad_Func!$F$8:$F$208,$C11)-COUNTIFS(Cad_Func!$Y$8:$Y$208,Cad_Inicial!$D$8,Cad_Func!$Z$8:$Z$208,H$7,Cad_Func!$F$8:$F$208,$C11))),"",IF(AND(Cad_Inicial!$D$8&gt;=YEAR(TODAY()),MONTH(TODAY())&lt;H$6),"",COUNTIFS(Cad_Func!$W$8:$W$208,$D$7,Cad_Func!$F$8:$F$208,$C11)+COUNTIFS(Cad_Func!$W$8:$W$208,Cad_Inicial!$D$8,Cad_Func!$X$8:$X$208,H$7,Cad_Func!$F$8:$F$208,$C11)-COUNTIFS(Cad_Func!$Y$8:$Y$208,$D$7,Cad_Func!$F$8:$F$208,$C11)-COUNTIFS(Cad_Func!$Y$8:$Y$208,Cad_Inicial!$D$8,Cad_Func!$Z$8:$Z$208,H$7,Cad_Func!$F$8:$F$208,$C11)))</f>
        <v>1</v>
      </c>
      <c r="I11" s="53">
        <f ca="1">IF(ISERROR(IF(AND(Cad_Inicial!$D$8&gt;=YEAR(TODAY()),MONTH(TODAY())&lt;I$6),"",COUNTIFS(Cad_Func!$W$8:$W$208,$D$7,Cad_Func!$F$8:$F$208,$C11)+COUNTIFS(Cad_Func!$W$8:$W$208,Cad_Inicial!$D$8,Cad_Func!$X$8:$X$208,I$7,Cad_Func!$F$8:$F$208,$C11)-COUNTIFS(Cad_Func!$Y$8:$Y$208,$D$7,Cad_Func!$F$8:$F$208,$C11)-COUNTIFS(Cad_Func!$Y$8:$Y$208,Cad_Inicial!$D$8,Cad_Func!$Z$8:$Z$208,I$7,Cad_Func!$F$8:$F$208,$C11))),"",IF(AND(Cad_Inicial!$D$8&gt;=YEAR(TODAY()),MONTH(TODAY())&lt;I$6),"",COUNTIFS(Cad_Func!$W$8:$W$208,$D$7,Cad_Func!$F$8:$F$208,$C11)+COUNTIFS(Cad_Func!$W$8:$W$208,Cad_Inicial!$D$8,Cad_Func!$X$8:$X$208,I$7,Cad_Func!$F$8:$F$208,$C11)-COUNTIFS(Cad_Func!$Y$8:$Y$208,$D$7,Cad_Func!$F$8:$F$208,$C11)-COUNTIFS(Cad_Func!$Y$8:$Y$208,Cad_Inicial!$D$8,Cad_Func!$Z$8:$Z$208,I$7,Cad_Func!$F$8:$F$208,$C11)))</f>
        <v>1</v>
      </c>
      <c r="J11" s="53">
        <f ca="1">IF(ISERROR(IF(AND(Cad_Inicial!$D$8&gt;=YEAR(TODAY()),MONTH(TODAY())&lt;J$6),"",COUNTIFS(Cad_Func!$W$8:$W$208,$D$7,Cad_Func!$F$8:$F$208,$C11)+COUNTIFS(Cad_Func!$W$8:$W$208,Cad_Inicial!$D$8,Cad_Func!$X$8:$X$208,J$7,Cad_Func!$F$8:$F$208,$C11)-COUNTIFS(Cad_Func!$Y$8:$Y$208,$D$7,Cad_Func!$F$8:$F$208,$C11)-COUNTIFS(Cad_Func!$Y$8:$Y$208,Cad_Inicial!$D$8,Cad_Func!$Z$8:$Z$208,J$7,Cad_Func!$F$8:$F$208,$C11))),"",IF(AND(Cad_Inicial!$D$8&gt;=YEAR(TODAY()),MONTH(TODAY())&lt;J$6),"",COUNTIFS(Cad_Func!$W$8:$W$208,$D$7,Cad_Func!$F$8:$F$208,$C11)+COUNTIFS(Cad_Func!$W$8:$W$208,Cad_Inicial!$D$8,Cad_Func!$X$8:$X$208,J$7,Cad_Func!$F$8:$F$208,$C11)-COUNTIFS(Cad_Func!$Y$8:$Y$208,$D$7,Cad_Func!$F$8:$F$208,$C11)-COUNTIFS(Cad_Func!$Y$8:$Y$208,Cad_Inicial!$D$8,Cad_Func!$Z$8:$Z$208,J$7,Cad_Func!$F$8:$F$208,$C11)))</f>
        <v>1</v>
      </c>
      <c r="K11" s="53">
        <f ca="1">IF(ISERROR(IF(AND(Cad_Inicial!$D$8&gt;=YEAR(TODAY()),MONTH(TODAY())&lt;K$6),"",COUNTIFS(Cad_Func!$W$8:$W$208,$D$7,Cad_Func!$F$8:$F$208,$C11)+COUNTIFS(Cad_Func!$W$8:$W$208,Cad_Inicial!$D$8,Cad_Func!$X$8:$X$208,K$7,Cad_Func!$F$8:$F$208,$C11)-COUNTIFS(Cad_Func!$Y$8:$Y$208,$D$7,Cad_Func!$F$8:$F$208,$C11)-COUNTIFS(Cad_Func!$Y$8:$Y$208,Cad_Inicial!$D$8,Cad_Func!$Z$8:$Z$208,K$7,Cad_Func!$F$8:$F$208,$C11))),"",IF(AND(Cad_Inicial!$D$8&gt;=YEAR(TODAY()),MONTH(TODAY())&lt;K$6),"",COUNTIFS(Cad_Func!$W$8:$W$208,$D$7,Cad_Func!$F$8:$F$208,$C11)+COUNTIFS(Cad_Func!$W$8:$W$208,Cad_Inicial!$D$8,Cad_Func!$X$8:$X$208,K$7,Cad_Func!$F$8:$F$208,$C11)-COUNTIFS(Cad_Func!$Y$8:$Y$208,$D$7,Cad_Func!$F$8:$F$208,$C11)-COUNTIFS(Cad_Func!$Y$8:$Y$208,Cad_Inicial!$D$8,Cad_Func!$Z$8:$Z$208,K$7,Cad_Func!$F$8:$F$208,$C11)))</f>
        <v>1</v>
      </c>
      <c r="L11" s="53">
        <f ca="1">IF(ISERROR(IF(AND(Cad_Inicial!$D$8&gt;=YEAR(TODAY()),MONTH(TODAY())&lt;L$6),"",COUNTIFS(Cad_Func!$W$8:$W$208,$D$7,Cad_Func!$F$8:$F$208,$C11)+COUNTIFS(Cad_Func!$W$8:$W$208,Cad_Inicial!$D$8,Cad_Func!$X$8:$X$208,L$7,Cad_Func!$F$8:$F$208,$C11)-COUNTIFS(Cad_Func!$Y$8:$Y$208,$D$7,Cad_Func!$F$8:$F$208,$C11)-COUNTIFS(Cad_Func!$Y$8:$Y$208,Cad_Inicial!$D$8,Cad_Func!$Z$8:$Z$208,L$7,Cad_Func!$F$8:$F$208,$C11))),"",IF(AND(Cad_Inicial!$D$8&gt;=YEAR(TODAY()),MONTH(TODAY())&lt;L$6),"",COUNTIFS(Cad_Func!$W$8:$W$208,$D$7,Cad_Func!$F$8:$F$208,$C11)+COUNTIFS(Cad_Func!$W$8:$W$208,Cad_Inicial!$D$8,Cad_Func!$X$8:$X$208,L$7,Cad_Func!$F$8:$F$208,$C11)-COUNTIFS(Cad_Func!$Y$8:$Y$208,$D$7,Cad_Func!$F$8:$F$208,$C11)-COUNTIFS(Cad_Func!$Y$8:$Y$208,Cad_Inicial!$D$8,Cad_Func!$Z$8:$Z$208,L$7,Cad_Func!$F$8:$F$208,$C11)))</f>
        <v>1</v>
      </c>
      <c r="M11" s="53">
        <f ca="1">IF(ISERROR(IF(AND(Cad_Inicial!$D$8&gt;=YEAR(TODAY()),MONTH(TODAY())&lt;M$6),"",COUNTIFS(Cad_Func!$W$8:$W$208,$D$7,Cad_Func!$F$8:$F$208,$C11)+COUNTIFS(Cad_Func!$W$8:$W$208,Cad_Inicial!$D$8,Cad_Func!$X$8:$X$208,M$7,Cad_Func!$F$8:$F$208,$C11)-COUNTIFS(Cad_Func!$Y$8:$Y$208,$D$7,Cad_Func!$F$8:$F$208,$C11)-COUNTIFS(Cad_Func!$Y$8:$Y$208,Cad_Inicial!$D$8,Cad_Func!$Z$8:$Z$208,M$7,Cad_Func!$F$8:$F$208,$C11))),"",IF(AND(Cad_Inicial!$D$8&gt;=YEAR(TODAY()),MONTH(TODAY())&lt;M$6),"",COUNTIFS(Cad_Func!$W$8:$W$208,$D$7,Cad_Func!$F$8:$F$208,$C11)+COUNTIFS(Cad_Func!$W$8:$W$208,Cad_Inicial!$D$8,Cad_Func!$X$8:$X$208,M$7,Cad_Func!$F$8:$F$208,$C11)-COUNTIFS(Cad_Func!$Y$8:$Y$208,$D$7,Cad_Func!$F$8:$F$208,$C11)-COUNTIFS(Cad_Func!$Y$8:$Y$208,Cad_Inicial!$D$8,Cad_Func!$Z$8:$Z$208,M$7,Cad_Func!$F$8:$F$208,$C11)))</f>
        <v>1</v>
      </c>
      <c r="N11" s="53">
        <f ca="1">IF(ISERROR(IF(AND(Cad_Inicial!$D$8&gt;=YEAR(TODAY()),MONTH(TODAY())&lt;N$6),"",COUNTIFS(Cad_Func!$W$8:$W$208,$D$7,Cad_Func!$F$8:$F$208,$C11)+COUNTIFS(Cad_Func!$W$8:$W$208,Cad_Inicial!$D$8,Cad_Func!$X$8:$X$208,N$7,Cad_Func!$F$8:$F$208,$C11)-COUNTIFS(Cad_Func!$Y$8:$Y$208,$D$7,Cad_Func!$F$8:$F$208,$C11)-COUNTIFS(Cad_Func!$Y$8:$Y$208,Cad_Inicial!$D$8,Cad_Func!$Z$8:$Z$208,N$7,Cad_Func!$F$8:$F$208,$C11))),"",IF(AND(Cad_Inicial!$D$8&gt;=YEAR(TODAY()),MONTH(TODAY())&lt;N$6),"",COUNTIFS(Cad_Func!$W$8:$W$208,$D$7,Cad_Func!$F$8:$F$208,$C11)+COUNTIFS(Cad_Func!$W$8:$W$208,Cad_Inicial!$D$8,Cad_Func!$X$8:$X$208,N$7,Cad_Func!$F$8:$F$208,$C11)-COUNTIFS(Cad_Func!$Y$8:$Y$208,$D$7,Cad_Func!$F$8:$F$208,$C11)-COUNTIFS(Cad_Func!$Y$8:$Y$208,Cad_Inicial!$D$8,Cad_Func!$Z$8:$Z$208,N$7,Cad_Func!$F$8:$F$208,$C11)))</f>
        <v>1</v>
      </c>
      <c r="O11" s="53">
        <f ca="1">IF(ISERROR(IF(AND(Cad_Inicial!$D$8&gt;=YEAR(TODAY()),MONTH(TODAY())&lt;O$6),"",COUNTIFS(Cad_Func!$W$8:$W$208,$D$7,Cad_Func!$F$8:$F$208,$C11)+COUNTIFS(Cad_Func!$W$8:$W$208,Cad_Inicial!$D$8,Cad_Func!$X$8:$X$208,O$7,Cad_Func!$F$8:$F$208,$C11)-COUNTIFS(Cad_Func!$Y$8:$Y$208,$D$7,Cad_Func!$F$8:$F$208,$C11)-COUNTIFS(Cad_Func!$Y$8:$Y$208,Cad_Inicial!$D$8,Cad_Func!$Z$8:$Z$208,O$7,Cad_Func!$F$8:$F$208,$C11))),"",IF(AND(Cad_Inicial!$D$8&gt;=YEAR(TODAY()),MONTH(TODAY())&lt;O$6),"",COUNTIFS(Cad_Func!$W$8:$W$208,$D$7,Cad_Func!$F$8:$F$208,$C11)+COUNTIFS(Cad_Func!$W$8:$W$208,Cad_Inicial!$D$8,Cad_Func!$X$8:$X$208,O$7,Cad_Func!$F$8:$F$208,$C11)-COUNTIFS(Cad_Func!$Y$8:$Y$208,$D$7,Cad_Func!$F$8:$F$208,$C11)-COUNTIFS(Cad_Func!$Y$8:$Y$208,Cad_Inicial!$D$8,Cad_Func!$Z$8:$Z$208,O$7,Cad_Func!$F$8:$F$208,$C11)))</f>
        <v>1</v>
      </c>
      <c r="P11" s="53">
        <f ca="1">IF(ISERROR(IF(AND(Cad_Inicial!$D$8&gt;=YEAR(TODAY()),MONTH(TODAY())&lt;P$6),"",COUNTIFS(Cad_Func!$W$8:$W$208,$D$7,Cad_Func!$F$8:$F$208,$C11)+COUNTIFS(Cad_Func!$W$8:$W$208,Cad_Inicial!$D$8,Cad_Func!$X$8:$X$208,P$7,Cad_Func!$F$8:$F$208,$C11)-COUNTIFS(Cad_Func!$Y$8:$Y$208,$D$7,Cad_Func!$F$8:$F$208,$C11)-COUNTIFS(Cad_Func!$Y$8:$Y$208,Cad_Inicial!$D$8,Cad_Func!$Z$8:$Z$208,P$7,Cad_Func!$F$8:$F$208,$C11))),"",IF(AND(Cad_Inicial!$D$8&gt;=YEAR(TODAY()),MONTH(TODAY())&lt;P$6),"",COUNTIFS(Cad_Func!$W$8:$W$208,$D$7,Cad_Func!$F$8:$F$208,$C11)+COUNTIFS(Cad_Func!$W$8:$W$208,Cad_Inicial!$D$8,Cad_Func!$X$8:$X$208,P$7,Cad_Func!$F$8:$F$208,$C11)-COUNTIFS(Cad_Func!$Y$8:$Y$208,$D$7,Cad_Func!$F$8:$F$208,$C11)-COUNTIFS(Cad_Func!$Y$8:$Y$208,Cad_Inicial!$D$8,Cad_Func!$Z$8:$Z$208,P$7,Cad_Func!$F$8:$F$208,$C11)))</f>
        <v>1</v>
      </c>
      <c r="Q11" s="44">
        <f t="shared" ref="Q11:Q18" ca="1" si="1">IF(ISERROR(ROUND(AVERAGE(E11:P11),2)),"",ROUND(AVERAGE(E11:P11),2))</f>
        <v>1.17</v>
      </c>
      <c r="R11" s="45">
        <f ca="1">IF(ISERROR(IF(F11="",E11,IF(G11="",F11,IF(H11="",G11,IF(I11="",H11,IF(J11="",I11,IF(K11="",J11,IF(L11="",K11,IF(M11="",L11,IF(N11="",M11,IF(O11="",N11,IF(P11="",O11,P11)))))))))))),"",IF(F11="",E11,IF(G11="",F11,IF(H11="",G11,IF(I11="",H11,IF(J11="",I11,IF(K11="",J11,IF(L11="",K11,IF(M11="",L11,IF(N11="",M11,IF(O11="",N11,IF(P11="",O11,P11))))))))))))</f>
        <v>1</v>
      </c>
    </row>
    <row r="12" spans="1:16384" ht="33.6" customHeight="1" thickBot="1" x14ac:dyDescent="0.25">
      <c r="C12" s="143" t="str">
        <f>Cad_Outros!E10</f>
        <v>Ensino médio</v>
      </c>
      <c r="D12" s="145"/>
      <c r="E12" s="53">
        <f ca="1">IF(ISERROR(IF(AND(Cad_Inicial!$D$8&gt;=YEAR(TODAY()),MONTH(TODAY())&lt;E$6),"",COUNTIFS(Cad_Func!$W$8:$W$208,$D$7,Cad_Func!$F$8:$F$208,$C12)+COUNTIFS(Cad_Func!$W$8:$W$208,Cad_Inicial!$D$8,Cad_Func!$X$8:$X$208,E$7,Cad_Func!$F$8:$F$208,$C12)-COUNTIFS(Cad_Func!$Y$8:$Y$208,$D$7,Cad_Func!$F$8:$F$208,$C12)-COUNTIFS(Cad_Func!$Y$8:$Y$208,Cad_Inicial!$D$8,Cad_Func!$Z$8:$Z$208,E$7,Cad_Func!$F$8:$F$208,$C12))),"",IF(AND(Cad_Inicial!$D$8&gt;=YEAR(TODAY()),MONTH(TODAY())&lt;E$6),"",COUNTIFS(Cad_Func!$W$8:$W$208,$D$7,Cad_Func!$F$8:$F$208,$C12)+COUNTIFS(Cad_Func!$W$8:$W$208,Cad_Inicial!$D$8,Cad_Func!$X$8:$X$208,E$7,Cad_Func!$F$8:$F$208,$C12)-COUNTIFS(Cad_Func!$Y$8:$Y$208,$D$7,Cad_Func!$F$8:$F$208,$C12)-COUNTIFS(Cad_Func!$Y$8:$Y$208,Cad_Inicial!$D$8,Cad_Func!$Z$8:$Z$208,E$7,Cad_Func!$F$8:$F$208,$C12)))</f>
        <v>0</v>
      </c>
      <c r="F12" s="53">
        <f ca="1">IF(ISERROR(IF(AND(Cad_Inicial!$D$8&gt;=YEAR(TODAY()),MONTH(TODAY())&lt;F$6),"",COUNTIFS(Cad_Func!$W$8:$W$208,$D$7,Cad_Func!$F$8:$F$208,$C12)+COUNTIFS(Cad_Func!$W$8:$W$208,Cad_Inicial!$D$8,Cad_Func!$X$8:$X$208,F$7,Cad_Func!$F$8:$F$208,$C12)-COUNTIFS(Cad_Func!$Y$8:$Y$208,$D$7,Cad_Func!$F$8:$F$208,$C12)-COUNTIFS(Cad_Func!$Y$8:$Y$208,Cad_Inicial!$D$8,Cad_Func!$Z$8:$Z$208,F$7,Cad_Func!$F$8:$F$208,$C12))),"",IF(AND(Cad_Inicial!$D$8&gt;=YEAR(TODAY()),MONTH(TODAY())&lt;F$6),"",COUNTIFS(Cad_Func!$W$8:$W$208,$D$7,Cad_Func!$F$8:$F$208,$C12)+COUNTIFS(Cad_Func!$W$8:$W$208,Cad_Inicial!$D$8,Cad_Func!$X$8:$X$208,F$7,Cad_Func!$F$8:$F$208,$C12)-COUNTIFS(Cad_Func!$Y$8:$Y$208,$D$7,Cad_Func!$F$8:$F$208,$C12)-COUNTIFS(Cad_Func!$Y$8:$Y$208,Cad_Inicial!$D$8,Cad_Func!$Z$8:$Z$208,F$7,Cad_Func!$F$8:$F$208,$C12)))</f>
        <v>0</v>
      </c>
      <c r="G12" s="53">
        <f ca="1">IF(ISERROR(IF(AND(Cad_Inicial!$D$8&gt;=YEAR(TODAY()),MONTH(TODAY())&lt;G$6),"",COUNTIFS(Cad_Func!$W$8:$W$208,$D$7,Cad_Func!$F$8:$F$208,$C12)+COUNTIFS(Cad_Func!$W$8:$W$208,Cad_Inicial!$D$8,Cad_Func!$X$8:$X$208,G$7,Cad_Func!$F$8:$F$208,$C12)-COUNTIFS(Cad_Func!$Y$8:$Y$208,$D$7,Cad_Func!$F$8:$F$208,$C12)-COUNTIFS(Cad_Func!$Y$8:$Y$208,Cad_Inicial!$D$8,Cad_Func!$Z$8:$Z$208,G$7,Cad_Func!$F$8:$F$208,$C12))),"",IF(AND(Cad_Inicial!$D$8&gt;=YEAR(TODAY()),MONTH(TODAY())&lt;G$6),"",COUNTIFS(Cad_Func!$W$8:$W$208,$D$7,Cad_Func!$F$8:$F$208,$C12)+COUNTIFS(Cad_Func!$W$8:$W$208,Cad_Inicial!$D$8,Cad_Func!$X$8:$X$208,G$7,Cad_Func!$F$8:$F$208,$C12)-COUNTIFS(Cad_Func!$Y$8:$Y$208,$D$7,Cad_Func!$F$8:$F$208,$C12)-COUNTIFS(Cad_Func!$Y$8:$Y$208,Cad_Inicial!$D$8,Cad_Func!$Z$8:$Z$208,G$7,Cad_Func!$F$8:$F$208,$C12)))</f>
        <v>0</v>
      </c>
      <c r="H12" s="53">
        <f ca="1">IF(ISERROR(IF(AND(Cad_Inicial!$D$8&gt;=YEAR(TODAY()),MONTH(TODAY())&lt;H$6),"",COUNTIFS(Cad_Func!$W$8:$W$208,$D$7,Cad_Func!$F$8:$F$208,$C12)+COUNTIFS(Cad_Func!$W$8:$W$208,Cad_Inicial!$D$8,Cad_Func!$X$8:$X$208,H$7,Cad_Func!$F$8:$F$208,$C12)-COUNTIFS(Cad_Func!$Y$8:$Y$208,$D$7,Cad_Func!$F$8:$F$208,$C12)-COUNTIFS(Cad_Func!$Y$8:$Y$208,Cad_Inicial!$D$8,Cad_Func!$Z$8:$Z$208,H$7,Cad_Func!$F$8:$F$208,$C12))),"",IF(AND(Cad_Inicial!$D$8&gt;=YEAR(TODAY()),MONTH(TODAY())&lt;H$6),"",COUNTIFS(Cad_Func!$W$8:$W$208,$D$7,Cad_Func!$F$8:$F$208,$C12)+COUNTIFS(Cad_Func!$W$8:$W$208,Cad_Inicial!$D$8,Cad_Func!$X$8:$X$208,H$7,Cad_Func!$F$8:$F$208,$C12)-COUNTIFS(Cad_Func!$Y$8:$Y$208,$D$7,Cad_Func!$F$8:$F$208,$C12)-COUNTIFS(Cad_Func!$Y$8:$Y$208,Cad_Inicial!$D$8,Cad_Func!$Z$8:$Z$208,H$7,Cad_Func!$F$8:$F$208,$C12)))</f>
        <v>0</v>
      </c>
      <c r="I12" s="53">
        <f ca="1">IF(ISERROR(IF(AND(Cad_Inicial!$D$8&gt;=YEAR(TODAY()),MONTH(TODAY())&lt;I$6),"",COUNTIFS(Cad_Func!$W$8:$W$208,$D$7,Cad_Func!$F$8:$F$208,$C12)+COUNTIFS(Cad_Func!$W$8:$W$208,Cad_Inicial!$D$8,Cad_Func!$X$8:$X$208,I$7,Cad_Func!$F$8:$F$208,$C12)-COUNTIFS(Cad_Func!$Y$8:$Y$208,$D$7,Cad_Func!$F$8:$F$208,$C12)-COUNTIFS(Cad_Func!$Y$8:$Y$208,Cad_Inicial!$D$8,Cad_Func!$Z$8:$Z$208,I$7,Cad_Func!$F$8:$F$208,$C12))),"",IF(AND(Cad_Inicial!$D$8&gt;=YEAR(TODAY()),MONTH(TODAY())&lt;I$6),"",COUNTIFS(Cad_Func!$W$8:$W$208,$D$7,Cad_Func!$F$8:$F$208,$C12)+COUNTIFS(Cad_Func!$W$8:$W$208,Cad_Inicial!$D$8,Cad_Func!$X$8:$X$208,I$7,Cad_Func!$F$8:$F$208,$C12)-COUNTIFS(Cad_Func!$Y$8:$Y$208,$D$7,Cad_Func!$F$8:$F$208,$C12)-COUNTIFS(Cad_Func!$Y$8:$Y$208,Cad_Inicial!$D$8,Cad_Func!$Z$8:$Z$208,I$7,Cad_Func!$F$8:$F$208,$C12)))</f>
        <v>0</v>
      </c>
      <c r="J12" s="53">
        <f ca="1">IF(ISERROR(IF(AND(Cad_Inicial!$D$8&gt;=YEAR(TODAY()),MONTH(TODAY())&lt;J$6),"",COUNTIFS(Cad_Func!$W$8:$W$208,$D$7,Cad_Func!$F$8:$F$208,$C12)+COUNTIFS(Cad_Func!$W$8:$W$208,Cad_Inicial!$D$8,Cad_Func!$X$8:$X$208,J$7,Cad_Func!$F$8:$F$208,$C12)-COUNTIFS(Cad_Func!$Y$8:$Y$208,$D$7,Cad_Func!$F$8:$F$208,$C12)-COUNTIFS(Cad_Func!$Y$8:$Y$208,Cad_Inicial!$D$8,Cad_Func!$Z$8:$Z$208,J$7,Cad_Func!$F$8:$F$208,$C12))),"",IF(AND(Cad_Inicial!$D$8&gt;=YEAR(TODAY()),MONTH(TODAY())&lt;J$6),"",COUNTIFS(Cad_Func!$W$8:$W$208,$D$7,Cad_Func!$F$8:$F$208,$C12)+COUNTIFS(Cad_Func!$W$8:$W$208,Cad_Inicial!$D$8,Cad_Func!$X$8:$X$208,J$7,Cad_Func!$F$8:$F$208,$C12)-COUNTIFS(Cad_Func!$Y$8:$Y$208,$D$7,Cad_Func!$F$8:$F$208,$C12)-COUNTIFS(Cad_Func!$Y$8:$Y$208,Cad_Inicial!$D$8,Cad_Func!$Z$8:$Z$208,J$7,Cad_Func!$F$8:$F$208,$C12)))</f>
        <v>0</v>
      </c>
      <c r="K12" s="53">
        <f ca="1">IF(ISERROR(IF(AND(Cad_Inicial!$D$8&gt;=YEAR(TODAY()),MONTH(TODAY())&lt;K$6),"",COUNTIFS(Cad_Func!$W$8:$W$208,$D$7,Cad_Func!$F$8:$F$208,$C12)+COUNTIFS(Cad_Func!$W$8:$W$208,Cad_Inicial!$D$8,Cad_Func!$X$8:$X$208,K$7,Cad_Func!$F$8:$F$208,$C12)-COUNTIFS(Cad_Func!$Y$8:$Y$208,$D$7,Cad_Func!$F$8:$F$208,$C12)-COUNTIFS(Cad_Func!$Y$8:$Y$208,Cad_Inicial!$D$8,Cad_Func!$Z$8:$Z$208,K$7,Cad_Func!$F$8:$F$208,$C12))),"",IF(AND(Cad_Inicial!$D$8&gt;=YEAR(TODAY()),MONTH(TODAY())&lt;K$6),"",COUNTIFS(Cad_Func!$W$8:$W$208,$D$7,Cad_Func!$F$8:$F$208,$C12)+COUNTIFS(Cad_Func!$W$8:$W$208,Cad_Inicial!$D$8,Cad_Func!$X$8:$X$208,K$7,Cad_Func!$F$8:$F$208,$C12)-COUNTIFS(Cad_Func!$Y$8:$Y$208,$D$7,Cad_Func!$F$8:$F$208,$C12)-COUNTIFS(Cad_Func!$Y$8:$Y$208,Cad_Inicial!$D$8,Cad_Func!$Z$8:$Z$208,K$7,Cad_Func!$F$8:$F$208,$C12)))</f>
        <v>0</v>
      </c>
      <c r="L12" s="53">
        <f ca="1">IF(ISERROR(IF(AND(Cad_Inicial!$D$8&gt;=YEAR(TODAY()),MONTH(TODAY())&lt;L$6),"",COUNTIFS(Cad_Func!$W$8:$W$208,$D$7,Cad_Func!$F$8:$F$208,$C12)+COUNTIFS(Cad_Func!$W$8:$W$208,Cad_Inicial!$D$8,Cad_Func!$X$8:$X$208,L$7,Cad_Func!$F$8:$F$208,$C12)-COUNTIFS(Cad_Func!$Y$8:$Y$208,$D$7,Cad_Func!$F$8:$F$208,$C12)-COUNTIFS(Cad_Func!$Y$8:$Y$208,Cad_Inicial!$D$8,Cad_Func!$Z$8:$Z$208,L$7,Cad_Func!$F$8:$F$208,$C12))),"",IF(AND(Cad_Inicial!$D$8&gt;=YEAR(TODAY()),MONTH(TODAY())&lt;L$6),"",COUNTIFS(Cad_Func!$W$8:$W$208,$D$7,Cad_Func!$F$8:$F$208,$C12)+COUNTIFS(Cad_Func!$W$8:$W$208,Cad_Inicial!$D$8,Cad_Func!$X$8:$X$208,L$7,Cad_Func!$F$8:$F$208,$C12)-COUNTIFS(Cad_Func!$Y$8:$Y$208,$D$7,Cad_Func!$F$8:$F$208,$C12)-COUNTIFS(Cad_Func!$Y$8:$Y$208,Cad_Inicial!$D$8,Cad_Func!$Z$8:$Z$208,L$7,Cad_Func!$F$8:$F$208,$C12)))</f>
        <v>0</v>
      </c>
      <c r="M12" s="53">
        <f ca="1">IF(ISERROR(IF(AND(Cad_Inicial!$D$8&gt;=YEAR(TODAY()),MONTH(TODAY())&lt;M$6),"",COUNTIFS(Cad_Func!$W$8:$W$208,$D$7,Cad_Func!$F$8:$F$208,$C12)+COUNTIFS(Cad_Func!$W$8:$W$208,Cad_Inicial!$D$8,Cad_Func!$X$8:$X$208,M$7,Cad_Func!$F$8:$F$208,$C12)-COUNTIFS(Cad_Func!$Y$8:$Y$208,$D$7,Cad_Func!$F$8:$F$208,$C12)-COUNTIFS(Cad_Func!$Y$8:$Y$208,Cad_Inicial!$D$8,Cad_Func!$Z$8:$Z$208,M$7,Cad_Func!$F$8:$F$208,$C12))),"",IF(AND(Cad_Inicial!$D$8&gt;=YEAR(TODAY()),MONTH(TODAY())&lt;M$6),"",COUNTIFS(Cad_Func!$W$8:$W$208,$D$7,Cad_Func!$F$8:$F$208,$C12)+COUNTIFS(Cad_Func!$W$8:$W$208,Cad_Inicial!$D$8,Cad_Func!$X$8:$X$208,M$7,Cad_Func!$F$8:$F$208,$C12)-COUNTIFS(Cad_Func!$Y$8:$Y$208,$D$7,Cad_Func!$F$8:$F$208,$C12)-COUNTIFS(Cad_Func!$Y$8:$Y$208,Cad_Inicial!$D$8,Cad_Func!$Z$8:$Z$208,M$7,Cad_Func!$F$8:$F$208,$C12)))</f>
        <v>0</v>
      </c>
      <c r="N12" s="53">
        <f ca="1">IF(ISERROR(IF(AND(Cad_Inicial!$D$8&gt;=YEAR(TODAY()),MONTH(TODAY())&lt;N$6),"",COUNTIFS(Cad_Func!$W$8:$W$208,$D$7,Cad_Func!$F$8:$F$208,$C12)+COUNTIFS(Cad_Func!$W$8:$W$208,Cad_Inicial!$D$8,Cad_Func!$X$8:$X$208,N$7,Cad_Func!$F$8:$F$208,$C12)-COUNTIFS(Cad_Func!$Y$8:$Y$208,$D$7,Cad_Func!$F$8:$F$208,$C12)-COUNTIFS(Cad_Func!$Y$8:$Y$208,Cad_Inicial!$D$8,Cad_Func!$Z$8:$Z$208,N$7,Cad_Func!$F$8:$F$208,$C12))),"",IF(AND(Cad_Inicial!$D$8&gt;=YEAR(TODAY()),MONTH(TODAY())&lt;N$6),"",COUNTIFS(Cad_Func!$W$8:$W$208,$D$7,Cad_Func!$F$8:$F$208,$C12)+COUNTIFS(Cad_Func!$W$8:$W$208,Cad_Inicial!$D$8,Cad_Func!$X$8:$X$208,N$7,Cad_Func!$F$8:$F$208,$C12)-COUNTIFS(Cad_Func!$Y$8:$Y$208,$D$7,Cad_Func!$F$8:$F$208,$C12)-COUNTIFS(Cad_Func!$Y$8:$Y$208,Cad_Inicial!$D$8,Cad_Func!$Z$8:$Z$208,N$7,Cad_Func!$F$8:$F$208,$C12)))</f>
        <v>0</v>
      </c>
      <c r="O12" s="53">
        <f ca="1">IF(ISERROR(IF(AND(Cad_Inicial!$D$8&gt;=YEAR(TODAY()),MONTH(TODAY())&lt;O$6),"",COUNTIFS(Cad_Func!$W$8:$W$208,$D$7,Cad_Func!$F$8:$F$208,$C12)+COUNTIFS(Cad_Func!$W$8:$W$208,Cad_Inicial!$D$8,Cad_Func!$X$8:$X$208,O$7,Cad_Func!$F$8:$F$208,$C12)-COUNTIFS(Cad_Func!$Y$8:$Y$208,$D$7,Cad_Func!$F$8:$F$208,$C12)-COUNTIFS(Cad_Func!$Y$8:$Y$208,Cad_Inicial!$D$8,Cad_Func!$Z$8:$Z$208,O$7,Cad_Func!$F$8:$F$208,$C12))),"",IF(AND(Cad_Inicial!$D$8&gt;=YEAR(TODAY()),MONTH(TODAY())&lt;O$6),"",COUNTIFS(Cad_Func!$W$8:$W$208,$D$7,Cad_Func!$F$8:$F$208,$C12)+COUNTIFS(Cad_Func!$W$8:$W$208,Cad_Inicial!$D$8,Cad_Func!$X$8:$X$208,O$7,Cad_Func!$F$8:$F$208,$C12)-COUNTIFS(Cad_Func!$Y$8:$Y$208,$D$7,Cad_Func!$F$8:$F$208,$C12)-COUNTIFS(Cad_Func!$Y$8:$Y$208,Cad_Inicial!$D$8,Cad_Func!$Z$8:$Z$208,O$7,Cad_Func!$F$8:$F$208,$C12)))</f>
        <v>0</v>
      </c>
      <c r="P12" s="53">
        <f ca="1">IF(ISERROR(IF(AND(Cad_Inicial!$D$8&gt;=YEAR(TODAY()),MONTH(TODAY())&lt;P$6),"",COUNTIFS(Cad_Func!$W$8:$W$208,$D$7,Cad_Func!$F$8:$F$208,$C12)+COUNTIFS(Cad_Func!$W$8:$W$208,Cad_Inicial!$D$8,Cad_Func!$X$8:$X$208,P$7,Cad_Func!$F$8:$F$208,$C12)-COUNTIFS(Cad_Func!$Y$8:$Y$208,$D$7,Cad_Func!$F$8:$F$208,$C12)-COUNTIFS(Cad_Func!$Y$8:$Y$208,Cad_Inicial!$D$8,Cad_Func!$Z$8:$Z$208,P$7,Cad_Func!$F$8:$F$208,$C12))),"",IF(AND(Cad_Inicial!$D$8&gt;=YEAR(TODAY()),MONTH(TODAY())&lt;P$6),"",COUNTIFS(Cad_Func!$W$8:$W$208,$D$7,Cad_Func!$F$8:$F$208,$C12)+COUNTIFS(Cad_Func!$W$8:$W$208,Cad_Inicial!$D$8,Cad_Func!$X$8:$X$208,P$7,Cad_Func!$F$8:$F$208,$C12)-COUNTIFS(Cad_Func!$Y$8:$Y$208,$D$7,Cad_Func!$F$8:$F$208,$C12)-COUNTIFS(Cad_Func!$Y$8:$Y$208,Cad_Inicial!$D$8,Cad_Func!$Z$8:$Z$208,P$7,Cad_Func!$F$8:$F$208,$C12)))</f>
        <v>0</v>
      </c>
      <c r="Q12" s="44">
        <f t="shared" ca="1" si="1"/>
        <v>0</v>
      </c>
      <c r="R12" s="45">
        <f t="shared" ref="R12:R22" ca="1" si="2">IF(ISERROR(IF(F12="",E12,IF(G12="",F12,IF(H12="",G12,IF(I12="",H12,IF(J12="",I12,IF(K12="",J12,IF(L12="",K12,IF(M12="",L12,IF(N12="",M12,IF(O12="",N12,IF(P12="",O12,P12)))))))))))),"",IF(F12="",E12,IF(G12="",F12,IF(H12="",G12,IF(I12="",H12,IF(J12="",I12,IF(K12="",J12,IF(L12="",K12,IF(M12="",L12,IF(N12="",M12,IF(O12="",N12,IF(P12="",O12,P12))))))))))))</f>
        <v>0</v>
      </c>
    </row>
    <row r="13" spans="1:16384" ht="33.6" customHeight="1" thickBot="1" x14ac:dyDescent="0.25">
      <c r="C13" s="143" t="str">
        <f>Cad_Outros!E11</f>
        <v>Superior completo</v>
      </c>
      <c r="D13" s="145"/>
      <c r="E13" s="53">
        <f ca="1">IF(ISERROR(IF(AND(Cad_Inicial!$D$8&gt;=YEAR(TODAY()),MONTH(TODAY())&lt;E$6),"",COUNTIFS(Cad_Func!$W$8:$W$208,$D$7,Cad_Func!$F$8:$F$208,$C13)+COUNTIFS(Cad_Func!$W$8:$W$208,Cad_Inicial!$D$8,Cad_Func!$X$8:$X$208,E$7,Cad_Func!$F$8:$F$208,$C13)-COUNTIFS(Cad_Func!$Y$8:$Y$208,$D$7,Cad_Func!$F$8:$F$208,$C13)-COUNTIFS(Cad_Func!$Y$8:$Y$208,Cad_Inicial!$D$8,Cad_Func!$Z$8:$Z$208,E$7,Cad_Func!$F$8:$F$208,$C13))),"",IF(AND(Cad_Inicial!$D$8&gt;=YEAR(TODAY()),MONTH(TODAY())&lt;E$6),"",COUNTIFS(Cad_Func!$W$8:$W$208,$D$7,Cad_Func!$F$8:$F$208,$C13)+COUNTIFS(Cad_Func!$W$8:$W$208,Cad_Inicial!$D$8,Cad_Func!$X$8:$X$208,E$7,Cad_Func!$F$8:$F$208,$C13)-COUNTIFS(Cad_Func!$Y$8:$Y$208,$D$7,Cad_Func!$F$8:$F$208,$C13)-COUNTIFS(Cad_Func!$Y$8:$Y$208,Cad_Inicial!$D$8,Cad_Func!$Z$8:$Z$208,E$7,Cad_Func!$F$8:$F$208,$C13)))</f>
        <v>4</v>
      </c>
      <c r="F13" s="53">
        <f ca="1">IF(ISERROR(IF(AND(Cad_Inicial!$D$8&gt;=YEAR(TODAY()),MONTH(TODAY())&lt;F$6),"",COUNTIFS(Cad_Func!$W$8:$W$208,$D$7,Cad_Func!$F$8:$F$208,$C13)+COUNTIFS(Cad_Func!$W$8:$W$208,Cad_Inicial!$D$8,Cad_Func!$X$8:$X$208,F$7,Cad_Func!$F$8:$F$208,$C13)-COUNTIFS(Cad_Func!$Y$8:$Y$208,$D$7,Cad_Func!$F$8:$F$208,$C13)-COUNTIFS(Cad_Func!$Y$8:$Y$208,Cad_Inicial!$D$8,Cad_Func!$Z$8:$Z$208,F$7,Cad_Func!$F$8:$F$208,$C13))),"",IF(AND(Cad_Inicial!$D$8&gt;=YEAR(TODAY()),MONTH(TODAY())&lt;F$6),"",COUNTIFS(Cad_Func!$W$8:$W$208,$D$7,Cad_Func!$F$8:$F$208,$C13)+COUNTIFS(Cad_Func!$W$8:$W$208,Cad_Inicial!$D$8,Cad_Func!$X$8:$X$208,F$7,Cad_Func!$F$8:$F$208,$C13)-COUNTIFS(Cad_Func!$Y$8:$Y$208,$D$7,Cad_Func!$F$8:$F$208,$C13)-COUNTIFS(Cad_Func!$Y$8:$Y$208,Cad_Inicial!$D$8,Cad_Func!$Z$8:$Z$208,F$7,Cad_Func!$F$8:$F$208,$C13)))</f>
        <v>6</v>
      </c>
      <c r="G13" s="53">
        <f ca="1">IF(ISERROR(IF(AND(Cad_Inicial!$D$8&gt;=YEAR(TODAY()),MONTH(TODAY())&lt;G$6),"",COUNTIFS(Cad_Func!$W$8:$W$208,$D$7,Cad_Func!$F$8:$F$208,$C13)+COUNTIFS(Cad_Func!$W$8:$W$208,Cad_Inicial!$D$8,Cad_Func!$X$8:$X$208,G$7,Cad_Func!$F$8:$F$208,$C13)-COUNTIFS(Cad_Func!$Y$8:$Y$208,$D$7,Cad_Func!$F$8:$F$208,$C13)-COUNTIFS(Cad_Func!$Y$8:$Y$208,Cad_Inicial!$D$8,Cad_Func!$Z$8:$Z$208,G$7,Cad_Func!$F$8:$F$208,$C13))),"",IF(AND(Cad_Inicial!$D$8&gt;=YEAR(TODAY()),MONTH(TODAY())&lt;G$6),"",COUNTIFS(Cad_Func!$W$8:$W$208,$D$7,Cad_Func!$F$8:$F$208,$C13)+COUNTIFS(Cad_Func!$W$8:$W$208,Cad_Inicial!$D$8,Cad_Func!$X$8:$X$208,G$7,Cad_Func!$F$8:$F$208,$C13)-COUNTIFS(Cad_Func!$Y$8:$Y$208,$D$7,Cad_Func!$F$8:$F$208,$C13)-COUNTIFS(Cad_Func!$Y$8:$Y$208,Cad_Inicial!$D$8,Cad_Func!$Z$8:$Z$208,G$7,Cad_Func!$F$8:$F$208,$C13)))</f>
        <v>6</v>
      </c>
      <c r="H13" s="53">
        <f ca="1">IF(ISERROR(IF(AND(Cad_Inicial!$D$8&gt;=YEAR(TODAY()),MONTH(TODAY())&lt;H$6),"",COUNTIFS(Cad_Func!$W$8:$W$208,$D$7,Cad_Func!$F$8:$F$208,$C13)+COUNTIFS(Cad_Func!$W$8:$W$208,Cad_Inicial!$D$8,Cad_Func!$X$8:$X$208,H$7,Cad_Func!$F$8:$F$208,$C13)-COUNTIFS(Cad_Func!$Y$8:$Y$208,$D$7,Cad_Func!$F$8:$F$208,$C13)-COUNTIFS(Cad_Func!$Y$8:$Y$208,Cad_Inicial!$D$8,Cad_Func!$Z$8:$Z$208,H$7,Cad_Func!$F$8:$F$208,$C13))),"",IF(AND(Cad_Inicial!$D$8&gt;=YEAR(TODAY()),MONTH(TODAY())&lt;H$6),"",COUNTIFS(Cad_Func!$W$8:$W$208,$D$7,Cad_Func!$F$8:$F$208,$C13)+COUNTIFS(Cad_Func!$W$8:$W$208,Cad_Inicial!$D$8,Cad_Func!$X$8:$X$208,H$7,Cad_Func!$F$8:$F$208,$C13)-COUNTIFS(Cad_Func!$Y$8:$Y$208,$D$7,Cad_Func!$F$8:$F$208,$C13)-COUNTIFS(Cad_Func!$Y$8:$Y$208,Cad_Inicial!$D$8,Cad_Func!$Z$8:$Z$208,H$7,Cad_Func!$F$8:$F$208,$C13)))</f>
        <v>6</v>
      </c>
      <c r="I13" s="53">
        <f ca="1">IF(ISERROR(IF(AND(Cad_Inicial!$D$8&gt;=YEAR(TODAY()),MONTH(TODAY())&lt;I$6),"",COUNTIFS(Cad_Func!$W$8:$W$208,$D$7,Cad_Func!$F$8:$F$208,$C13)+COUNTIFS(Cad_Func!$W$8:$W$208,Cad_Inicial!$D$8,Cad_Func!$X$8:$X$208,I$7,Cad_Func!$F$8:$F$208,$C13)-COUNTIFS(Cad_Func!$Y$8:$Y$208,$D$7,Cad_Func!$F$8:$F$208,$C13)-COUNTIFS(Cad_Func!$Y$8:$Y$208,Cad_Inicial!$D$8,Cad_Func!$Z$8:$Z$208,I$7,Cad_Func!$F$8:$F$208,$C13))),"",IF(AND(Cad_Inicial!$D$8&gt;=YEAR(TODAY()),MONTH(TODAY())&lt;I$6),"",COUNTIFS(Cad_Func!$W$8:$W$208,$D$7,Cad_Func!$F$8:$F$208,$C13)+COUNTIFS(Cad_Func!$W$8:$W$208,Cad_Inicial!$D$8,Cad_Func!$X$8:$X$208,I$7,Cad_Func!$F$8:$F$208,$C13)-COUNTIFS(Cad_Func!$Y$8:$Y$208,$D$7,Cad_Func!$F$8:$F$208,$C13)-COUNTIFS(Cad_Func!$Y$8:$Y$208,Cad_Inicial!$D$8,Cad_Func!$Z$8:$Z$208,I$7,Cad_Func!$F$8:$F$208,$C13)))</f>
        <v>6</v>
      </c>
      <c r="J13" s="53">
        <f ca="1">IF(ISERROR(IF(AND(Cad_Inicial!$D$8&gt;=YEAR(TODAY()),MONTH(TODAY())&lt;J$6),"",COUNTIFS(Cad_Func!$W$8:$W$208,$D$7,Cad_Func!$F$8:$F$208,$C13)+COUNTIFS(Cad_Func!$W$8:$W$208,Cad_Inicial!$D$8,Cad_Func!$X$8:$X$208,J$7,Cad_Func!$F$8:$F$208,$C13)-COUNTIFS(Cad_Func!$Y$8:$Y$208,$D$7,Cad_Func!$F$8:$F$208,$C13)-COUNTIFS(Cad_Func!$Y$8:$Y$208,Cad_Inicial!$D$8,Cad_Func!$Z$8:$Z$208,J$7,Cad_Func!$F$8:$F$208,$C13))),"",IF(AND(Cad_Inicial!$D$8&gt;=YEAR(TODAY()),MONTH(TODAY())&lt;J$6),"",COUNTIFS(Cad_Func!$W$8:$W$208,$D$7,Cad_Func!$F$8:$F$208,$C13)+COUNTIFS(Cad_Func!$W$8:$W$208,Cad_Inicial!$D$8,Cad_Func!$X$8:$X$208,J$7,Cad_Func!$F$8:$F$208,$C13)-COUNTIFS(Cad_Func!$Y$8:$Y$208,$D$7,Cad_Func!$F$8:$F$208,$C13)-COUNTIFS(Cad_Func!$Y$8:$Y$208,Cad_Inicial!$D$8,Cad_Func!$Z$8:$Z$208,J$7,Cad_Func!$F$8:$F$208,$C13)))</f>
        <v>6</v>
      </c>
      <c r="K13" s="53">
        <f ca="1">IF(ISERROR(IF(AND(Cad_Inicial!$D$8&gt;=YEAR(TODAY()),MONTH(TODAY())&lt;K$6),"",COUNTIFS(Cad_Func!$W$8:$W$208,$D$7,Cad_Func!$F$8:$F$208,$C13)+COUNTIFS(Cad_Func!$W$8:$W$208,Cad_Inicial!$D$8,Cad_Func!$X$8:$X$208,K$7,Cad_Func!$F$8:$F$208,$C13)-COUNTIFS(Cad_Func!$Y$8:$Y$208,$D$7,Cad_Func!$F$8:$F$208,$C13)-COUNTIFS(Cad_Func!$Y$8:$Y$208,Cad_Inicial!$D$8,Cad_Func!$Z$8:$Z$208,K$7,Cad_Func!$F$8:$F$208,$C13))),"",IF(AND(Cad_Inicial!$D$8&gt;=YEAR(TODAY()),MONTH(TODAY())&lt;K$6),"",COUNTIFS(Cad_Func!$W$8:$W$208,$D$7,Cad_Func!$F$8:$F$208,$C13)+COUNTIFS(Cad_Func!$W$8:$W$208,Cad_Inicial!$D$8,Cad_Func!$X$8:$X$208,K$7,Cad_Func!$F$8:$F$208,$C13)-COUNTIFS(Cad_Func!$Y$8:$Y$208,$D$7,Cad_Func!$F$8:$F$208,$C13)-COUNTIFS(Cad_Func!$Y$8:$Y$208,Cad_Inicial!$D$8,Cad_Func!$Z$8:$Z$208,K$7,Cad_Func!$F$8:$F$208,$C13)))</f>
        <v>6</v>
      </c>
      <c r="L13" s="53">
        <f ca="1">IF(ISERROR(IF(AND(Cad_Inicial!$D$8&gt;=YEAR(TODAY()),MONTH(TODAY())&lt;L$6),"",COUNTIFS(Cad_Func!$W$8:$W$208,$D$7,Cad_Func!$F$8:$F$208,$C13)+COUNTIFS(Cad_Func!$W$8:$W$208,Cad_Inicial!$D$8,Cad_Func!$X$8:$X$208,L$7,Cad_Func!$F$8:$F$208,$C13)-COUNTIFS(Cad_Func!$Y$8:$Y$208,$D$7,Cad_Func!$F$8:$F$208,$C13)-COUNTIFS(Cad_Func!$Y$8:$Y$208,Cad_Inicial!$D$8,Cad_Func!$Z$8:$Z$208,L$7,Cad_Func!$F$8:$F$208,$C13))),"",IF(AND(Cad_Inicial!$D$8&gt;=YEAR(TODAY()),MONTH(TODAY())&lt;L$6),"",COUNTIFS(Cad_Func!$W$8:$W$208,$D$7,Cad_Func!$F$8:$F$208,$C13)+COUNTIFS(Cad_Func!$W$8:$W$208,Cad_Inicial!$D$8,Cad_Func!$X$8:$X$208,L$7,Cad_Func!$F$8:$F$208,$C13)-COUNTIFS(Cad_Func!$Y$8:$Y$208,$D$7,Cad_Func!$F$8:$F$208,$C13)-COUNTIFS(Cad_Func!$Y$8:$Y$208,Cad_Inicial!$D$8,Cad_Func!$Z$8:$Z$208,L$7,Cad_Func!$F$8:$F$208,$C13)))</f>
        <v>6</v>
      </c>
      <c r="M13" s="53">
        <f ca="1">IF(ISERROR(IF(AND(Cad_Inicial!$D$8&gt;=YEAR(TODAY()),MONTH(TODAY())&lt;M$6),"",COUNTIFS(Cad_Func!$W$8:$W$208,$D$7,Cad_Func!$F$8:$F$208,$C13)+COUNTIFS(Cad_Func!$W$8:$W$208,Cad_Inicial!$D$8,Cad_Func!$X$8:$X$208,M$7,Cad_Func!$F$8:$F$208,$C13)-COUNTIFS(Cad_Func!$Y$8:$Y$208,$D$7,Cad_Func!$F$8:$F$208,$C13)-COUNTIFS(Cad_Func!$Y$8:$Y$208,Cad_Inicial!$D$8,Cad_Func!$Z$8:$Z$208,M$7,Cad_Func!$F$8:$F$208,$C13))),"",IF(AND(Cad_Inicial!$D$8&gt;=YEAR(TODAY()),MONTH(TODAY())&lt;M$6),"",COUNTIFS(Cad_Func!$W$8:$W$208,$D$7,Cad_Func!$F$8:$F$208,$C13)+COUNTIFS(Cad_Func!$W$8:$W$208,Cad_Inicial!$D$8,Cad_Func!$X$8:$X$208,M$7,Cad_Func!$F$8:$F$208,$C13)-COUNTIFS(Cad_Func!$Y$8:$Y$208,$D$7,Cad_Func!$F$8:$F$208,$C13)-COUNTIFS(Cad_Func!$Y$8:$Y$208,Cad_Inicial!$D$8,Cad_Func!$Z$8:$Z$208,M$7,Cad_Func!$F$8:$F$208,$C13)))</f>
        <v>6</v>
      </c>
      <c r="N13" s="53">
        <f ca="1">IF(ISERROR(IF(AND(Cad_Inicial!$D$8&gt;=YEAR(TODAY()),MONTH(TODAY())&lt;N$6),"",COUNTIFS(Cad_Func!$W$8:$W$208,$D$7,Cad_Func!$F$8:$F$208,$C13)+COUNTIFS(Cad_Func!$W$8:$W$208,Cad_Inicial!$D$8,Cad_Func!$X$8:$X$208,N$7,Cad_Func!$F$8:$F$208,$C13)-COUNTIFS(Cad_Func!$Y$8:$Y$208,$D$7,Cad_Func!$F$8:$F$208,$C13)-COUNTIFS(Cad_Func!$Y$8:$Y$208,Cad_Inicial!$D$8,Cad_Func!$Z$8:$Z$208,N$7,Cad_Func!$F$8:$F$208,$C13))),"",IF(AND(Cad_Inicial!$D$8&gt;=YEAR(TODAY()),MONTH(TODAY())&lt;N$6),"",COUNTIFS(Cad_Func!$W$8:$W$208,$D$7,Cad_Func!$F$8:$F$208,$C13)+COUNTIFS(Cad_Func!$W$8:$W$208,Cad_Inicial!$D$8,Cad_Func!$X$8:$X$208,N$7,Cad_Func!$F$8:$F$208,$C13)-COUNTIFS(Cad_Func!$Y$8:$Y$208,$D$7,Cad_Func!$F$8:$F$208,$C13)-COUNTIFS(Cad_Func!$Y$8:$Y$208,Cad_Inicial!$D$8,Cad_Func!$Z$8:$Z$208,N$7,Cad_Func!$F$8:$F$208,$C13)))</f>
        <v>6</v>
      </c>
      <c r="O13" s="53">
        <f ca="1">IF(ISERROR(IF(AND(Cad_Inicial!$D$8&gt;=YEAR(TODAY()),MONTH(TODAY())&lt;O$6),"",COUNTIFS(Cad_Func!$W$8:$W$208,$D$7,Cad_Func!$F$8:$F$208,$C13)+COUNTIFS(Cad_Func!$W$8:$W$208,Cad_Inicial!$D$8,Cad_Func!$X$8:$X$208,O$7,Cad_Func!$F$8:$F$208,$C13)-COUNTIFS(Cad_Func!$Y$8:$Y$208,$D$7,Cad_Func!$F$8:$F$208,$C13)-COUNTIFS(Cad_Func!$Y$8:$Y$208,Cad_Inicial!$D$8,Cad_Func!$Z$8:$Z$208,O$7,Cad_Func!$F$8:$F$208,$C13))),"",IF(AND(Cad_Inicial!$D$8&gt;=YEAR(TODAY()),MONTH(TODAY())&lt;O$6),"",COUNTIFS(Cad_Func!$W$8:$W$208,$D$7,Cad_Func!$F$8:$F$208,$C13)+COUNTIFS(Cad_Func!$W$8:$W$208,Cad_Inicial!$D$8,Cad_Func!$X$8:$X$208,O$7,Cad_Func!$F$8:$F$208,$C13)-COUNTIFS(Cad_Func!$Y$8:$Y$208,$D$7,Cad_Func!$F$8:$F$208,$C13)-COUNTIFS(Cad_Func!$Y$8:$Y$208,Cad_Inicial!$D$8,Cad_Func!$Z$8:$Z$208,O$7,Cad_Func!$F$8:$F$208,$C13)))</f>
        <v>6</v>
      </c>
      <c r="P13" s="53">
        <f ca="1">IF(ISERROR(IF(AND(Cad_Inicial!$D$8&gt;=YEAR(TODAY()),MONTH(TODAY())&lt;P$6),"",COUNTIFS(Cad_Func!$W$8:$W$208,$D$7,Cad_Func!$F$8:$F$208,$C13)+COUNTIFS(Cad_Func!$W$8:$W$208,Cad_Inicial!$D$8,Cad_Func!$X$8:$X$208,P$7,Cad_Func!$F$8:$F$208,$C13)-COUNTIFS(Cad_Func!$Y$8:$Y$208,$D$7,Cad_Func!$F$8:$F$208,$C13)-COUNTIFS(Cad_Func!$Y$8:$Y$208,Cad_Inicial!$D$8,Cad_Func!$Z$8:$Z$208,P$7,Cad_Func!$F$8:$F$208,$C13))),"",IF(AND(Cad_Inicial!$D$8&gt;=YEAR(TODAY()),MONTH(TODAY())&lt;P$6),"",COUNTIFS(Cad_Func!$W$8:$W$208,$D$7,Cad_Func!$F$8:$F$208,$C13)+COUNTIFS(Cad_Func!$W$8:$W$208,Cad_Inicial!$D$8,Cad_Func!$X$8:$X$208,P$7,Cad_Func!$F$8:$F$208,$C13)-COUNTIFS(Cad_Func!$Y$8:$Y$208,$D$7,Cad_Func!$F$8:$F$208,$C13)-COUNTIFS(Cad_Func!$Y$8:$Y$208,Cad_Inicial!$D$8,Cad_Func!$Z$8:$Z$208,P$7,Cad_Func!$F$8:$F$208,$C13)))</f>
        <v>6</v>
      </c>
      <c r="Q13" s="44">
        <f t="shared" ca="1" si="1"/>
        <v>5.83</v>
      </c>
      <c r="R13" s="45">
        <f t="shared" ca="1" si="2"/>
        <v>6</v>
      </c>
    </row>
    <row r="14" spans="1:16384" ht="33.6" customHeight="1" thickBot="1" x14ac:dyDescent="0.25">
      <c r="C14" s="143" t="str">
        <f>Cad_Outros!E12</f>
        <v>Superior incompleto</v>
      </c>
      <c r="D14" s="145"/>
      <c r="E14" s="53">
        <f ca="1">IF(ISERROR(IF(AND(Cad_Inicial!$D$8&gt;=YEAR(TODAY()),MONTH(TODAY())&lt;E$6),"",COUNTIFS(Cad_Func!$W$8:$W$208,$D$7,Cad_Func!$F$8:$F$208,$C14)+COUNTIFS(Cad_Func!$W$8:$W$208,Cad_Inicial!$D$8,Cad_Func!$X$8:$X$208,E$7,Cad_Func!$F$8:$F$208,$C14)-COUNTIFS(Cad_Func!$Y$8:$Y$208,$D$7,Cad_Func!$F$8:$F$208,$C14)-COUNTIFS(Cad_Func!$Y$8:$Y$208,Cad_Inicial!$D$8,Cad_Func!$Z$8:$Z$208,E$7,Cad_Func!$F$8:$F$208,$C14))),"",IF(AND(Cad_Inicial!$D$8&gt;=YEAR(TODAY()),MONTH(TODAY())&lt;E$6),"",COUNTIFS(Cad_Func!$W$8:$W$208,$D$7,Cad_Func!$F$8:$F$208,$C14)+COUNTIFS(Cad_Func!$W$8:$W$208,Cad_Inicial!$D$8,Cad_Func!$X$8:$X$208,E$7,Cad_Func!$F$8:$F$208,$C14)-COUNTIFS(Cad_Func!$Y$8:$Y$208,$D$7,Cad_Func!$F$8:$F$208,$C14)-COUNTIFS(Cad_Func!$Y$8:$Y$208,Cad_Inicial!$D$8,Cad_Func!$Z$8:$Z$208,E$7,Cad_Func!$F$8:$F$208,$C14)))</f>
        <v>2</v>
      </c>
      <c r="F14" s="53">
        <f ca="1">IF(ISERROR(IF(AND(Cad_Inicial!$D$8&gt;=YEAR(TODAY()),MONTH(TODAY())&lt;F$6),"",COUNTIFS(Cad_Func!$W$8:$W$208,$D$7,Cad_Func!$F$8:$F$208,$C14)+COUNTIFS(Cad_Func!$W$8:$W$208,Cad_Inicial!$D$8,Cad_Func!$X$8:$X$208,F$7,Cad_Func!$F$8:$F$208,$C14)-COUNTIFS(Cad_Func!$Y$8:$Y$208,$D$7,Cad_Func!$F$8:$F$208,$C14)-COUNTIFS(Cad_Func!$Y$8:$Y$208,Cad_Inicial!$D$8,Cad_Func!$Z$8:$Z$208,F$7,Cad_Func!$F$8:$F$208,$C14))),"",IF(AND(Cad_Inicial!$D$8&gt;=YEAR(TODAY()),MONTH(TODAY())&lt;F$6),"",COUNTIFS(Cad_Func!$W$8:$W$208,$D$7,Cad_Func!$F$8:$F$208,$C14)+COUNTIFS(Cad_Func!$W$8:$W$208,Cad_Inicial!$D$8,Cad_Func!$X$8:$X$208,F$7,Cad_Func!$F$8:$F$208,$C14)-COUNTIFS(Cad_Func!$Y$8:$Y$208,$D$7,Cad_Func!$F$8:$F$208,$C14)-COUNTIFS(Cad_Func!$Y$8:$Y$208,Cad_Inicial!$D$8,Cad_Func!$Z$8:$Z$208,F$7,Cad_Func!$F$8:$F$208,$C14)))</f>
        <v>2</v>
      </c>
      <c r="G14" s="53">
        <f ca="1">IF(ISERROR(IF(AND(Cad_Inicial!$D$8&gt;=YEAR(TODAY()),MONTH(TODAY())&lt;G$6),"",COUNTIFS(Cad_Func!$W$8:$W$208,$D$7,Cad_Func!$F$8:$F$208,$C14)+COUNTIFS(Cad_Func!$W$8:$W$208,Cad_Inicial!$D$8,Cad_Func!$X$8:$X$208,G$7,Cad_Func!$F$8:$F$208,$C14)-COUNTIFS(Cad_Func!$Y$8:$Y$208,$D$7,Cad_Func!$F$8:$F$208,$C14)-COUNTIFS(Cad_Func!$Y$8:$Y$208,Cad_Inicial!$D$8,Cad_Func!$Z$8:$Z$208,G$7,Cad_Func!$F$8:$F$208,$C14))),"",IF(AND(Cad_Inicial!$D$8&gt;=YEAR(TODAY()),MONTH(TODAY())&lt;G$6),"",COUNTIFS(Cad_Func!$W$8:$W$208,$D$7,Cad_Func!$F$8:$F$208,$C14)+COUNTIFS(Cad_Func!$W$8:$W$208,Cad_Inicial!$D$8,Cad_Func!$X$8:$X$208,G$7,Cad_Func!$F$8:$F$208,$C14)-COUNTIFS(Cad_Func!$Y$8:$Y$208,$D$7,Cad_Func!$F$8:$F$208,$C14)-COUNTIFS(Cad_Func!$Y$8:$Y$208,Cad_Inicial!$D$8,Cad_Func!$Z$8:$Z$208,G$7,Cad_Func!$F$8:$F$208,$C14)))</f>
        <v>2</v>
      </c>
      <c r="H14" s="53">
        <f ca="1">IF(ISERROR(IF(AND(Cad_Inicial!$D$8&gt;=YEAR(TODAY()),MONTH(TODAY())&lt;H$6),"",COUNTIFS(Cad_Func!$W$8:$W$208,$D$7,Cad_Func!$F$8:$F$208,$C14)+COUNTIFS(Cad_Func!$W$8:$W$208,Cad_Inicial!$D$8,Cad_Func!$X$8:$X$208,H$7,Cad_Func!$F$8:$F$208,$C14)-COUNTIFS(Cad_Func!$Y$8:$Y$208,$D$7,Cad_Func!$F$8:$F$208,$C14)-COUNTIFS(Cad_Func!$Y$8:$Y$208,Cad_Inicial!$D$8,Cad_Func!$Z$8:$Z$208,H$7,Cad_Func!$F$8:$F$208,$C14))),"",IF(AND(Cad_Inicial!$D$8&gt;=YEAR(TODAY()),MONTH(TODAY())&lt;H$6),"",COUNTIFS(Cad_Func!$W$8:$W$208,$D$7,Cad_Func!$F$8:$F$208,$C14)+COUNTIFS(Cad_Func!$W$8:$W$208,Cad_Inicial!$D$8,Cad_Func!$X$8:$X$208,H$7,Cad_Func!$F$8:$F$208,$C14)-COUNTIFS(Cad_Func!$Y$8:$Y$208,$D$7,Cad_Func!$F$8:$F$208,$C14)-COUNTIFS(Cad_Func!$Y$8:$Y$208,Cad_Inicial!$D$8,Cad_Func!$Z$8:$Z$208,H$7,Cad_Func!$F$8:$F$208,$C14)))</f>
        <v>2</v>
      </c>
      <c r="I14" s="53">
        <f ca="1">IF(ISERROR(IF(AND(Cad_Inicial!$D$8&gt;=YEAR(TODAY()),MONTH(TODAY())&lt;I$6),"",COUNTIFS(Cad_Func!$W$8:$W$208,$D$7,Cad_Func!$F$8:$F$208,$C14)+COUNTIFS(Cad_Func!$W$8:$W$208,Cad_Inicial!$D$8,Cad_Func!$X$8:$X$208,I$7,Cad_Func!$F$8:$F$208,$C14)-COUNTIFS(Cad_Func!$Y$8:$Y$208,$D$7,Cad_Func!$F$8:$F$208,$C14)-COUNTIFS(Cad_Func!$Y$8:$Y$208,Cad_Inicial!$D$8,Cad_Func!$Z$8:$Z$208,I$7,Cad_Func!$F$8:$F$208,$C14))),"",IF(AND(Cad_Inicial!$D$8&gt;=YEAR(TODAY()),MONTH(TODAY())&lt;I$6),"",COUNTIFS(Cad_Func!$W$8:$W$208,$D$7,Cad_Func!$F$8:$F$208,$C14)+COUNTIFS(Cad_Func!$W$8:$W$208,Cad_Inicial!$D$8,Cad_Func!$X$8:$X$208,I$7,Cad_Func!$F$8:$F$208,$C14)-COUNTIFS(Cad_Func!$Y$8:$Y$208,$D$7,Cad_Func!$F$8:$F$208,$C14)-COUNTIFS(Cad_Func!$Y$8:$Y$208,Cad_Inicial!$D$8,Cad_Func!$Z$8:$Z$208,I$7,Cad_Func!$F$8:$F$208,$C14)))</f>
        <v>2</v>
      </c>
      <c r="J14" s="53">
        <f ca="1">IF(ISERROR(IF(AND(Cad_Inicial!$D$8&gt;=YEAR(TODAY()),MONTH(TODAY())&lt;J$6),"",COUNTIFS(Cad_Func!$W$8:$W$208,$D$7,Cad_Func!$F$8:$F$208,$C14)+COUNTIFS(Cad_Func!$W$8:$W$208,Cad_Inicial!$D$8,Cad_Func!$X$8:$X$208,J$7,Cad_Func!$F$8:$F$208,$C14)-COUNTIFS(Cad_Func!$Y$8:$Y$208,$D$7,Cad_Func!$F$8:$F$208,$C14)-COUNTIFS(Cad_Func!$Y$8:$Y$208,Cad_Inicial!$D$8,Cad_Func!$Z$8:$Z$208,J$7,Cad_Func!$F$8:$F$208,$C14))),"",IF(AND(Cad_Inicial!$D$8&gt;=YEAR(TODAY()),MONTH(TODAY())&lt;J$6),"",COUNTIFS(Cad_Func!$W$8:$W$208,$D$7,Cad_Func!$F$8:$F$208,$C14)+COUNTIFS(Cad_Func!$W$8:$W$208,Cad_Inicial!$D$8,Cad_Func!$X$8:$X$208,J$7,Cad_Func!$F$8:$F$208,$C14)-COUNTIFS(Cad_Func!$Y$8:$Y$208,$D$7,Cad_Func!$F$8:$F$208,$C14)-COUNTIFS(Cad_Func!$Y$8:$Y$208,Cad_Inicial!$D$8,Cad_Func!$Z$8:$Z$208,J$7,Cad_Func!$F$8:$F$208,$C14)))</f>
        <v>2</v>
      </c>
      <c r="K14" s="53">
        <f ca="1">IF(ISERROR(IF(AND(Cad_Inicial!$D$8&gt;=YEAR(TODAY()),MONTH(TODAY())&lt;K$6),"",COUNTIFS(Cad_Func!$W$8:$W$208,$D$7,Cad_Func!$F$8:$F$208,$C14)+COUNTIFS(Cad_Func!$W$8:$W$208,Cad_Inicial!$D$8,Cad_Func!$X$8:$X$208,K$7,Cad_Func!$F$8:$F$208,$C14)-COUNTIFS(Cad_Func!$Y$8:$Y$208,$D$7,Cad_Func!$F$8:$F$208,$C14)-COUNTIFS(Cad_Func!$Y$8:$Y$208,Cad_Inicial!$D$8,Cad_Func!$Z$8:$Z$208,K$7,Cad_Func!$F$8:$F$208,$C14))),"",IF(AND(Cad_Inicial!$D$8&gt;=YEAR(TODAY()),MONTH(TODAY())&lt;K$6),"",COUNTIFS(Cad_Func!$W$8:$W$208,$D$7,Cad_Func!$F$8:$F$208,$C14)+COUNTIFS(Cad_Func!$W$8:$W$208,Cad_Inicial!$D$8,Cad_Func!$X$8:$X$208,K$7,Cad_Func!$F$8:$F$208,$C14)-COUNTIFS(Cad_Func!$Y$8:$Y$208,$D$7,Cad_Func!$F$8:$F$208,$C14)-COUNTIFS(Cad_Func!$Y$8:$Y$208,Cad_Inicial!$D$8,Cad_Func!$Z$8:$Z$208,K$7,Cad_Func!$F$8:$F$208,$C14)))</f>
        <v>2</v>
      </c>
      <c r="L14" s="53">
        <f ca="1">IF(ISERROR(IF(AND(Cad_Inicial!$D$8&gt;=YEAR(TODAY()),MONTH(TODAY())&lt;L$6),"",COUNTIFS(Cad_Func!$W$8:$W$208,$D$7,Cad_Func!$F$8:$F$208,$C14)+COUNTIFS(Cad_Func!$W$8:$W$208,Cad_Inicial!$D$8,Cad_Func!$X$8:$X$208,L$7,Cad_Func!$F$8:$F$208,$C14)-COUNTIFS(Cad_Func!$Y$8:$Y$208,$D$7,Cad_Func!$F$8:$F$208,$C14)-COUNTIFS(Cad_Func!$Y$8:$Y$208,Cad_Inicial!$D$8,Cad_Func!$Z$8:$Z$208,L$7,Cad_Func!$F$8:$F$208,$C14))),"",IF(AND(Cad_Inicial!$D$8&gt;=YEAR(TODAY()),MONTH(TODAY())&lt;L$6),"",COUNTIFS(Cad_Func!$W$8:$W$208,$D$7,Cad_Func!$F$8:$F$208,$C14)+COUNTIFS(Cad_Func!$W$8:$W$208,Cad_Inicial!$D$8,Cad_Func!$X$8:$X$208,L$7,Cad_Func!$F$8:$F$208,$C14)-COUNTIFS(Cad_Func!$Y$8:$Y$208,$D$7,Cad_Func!$F$8:$F$208,$C14)-COUNTIFS(Cad_Func!$Y$8:$Y$208,Cad_Inicial!$D$8,Cad_Func!$Z$8:$Z$208,L$7,Cad_Func!$F$8:$F$208,$C14)))</f>
        <v>2</v>
      </c>
      <c r="M14" s="53">
        <f ca="1">IF(ISERROR(IF(AND(Cad_Inicial!$D$8&gt;=YEAR(TODAY()),MONTH(TODAY())&lt;M$6),"",COUNTIFS(Cad_Func!$W$8:$W$208,$D$7,Cad_Func!$F$8:$F$208,$C14)+COUNTIFS(Cad_Func!$W$8:$W$208,Cad_Inicial!$D$8,Cad_Func!$X$8:$X$208,M$7,Cad_Func!$F$8:$F$208,$C14)-COUNTIFS(Cad_Func!$Y$8:$Y$208,$D$7,Cad_Func!$F$8:$F$208,$C14)-COUNTIFS(Cad_Func!$Y$8:$Y$208,Cad_Inicial!$D$8,Cad_Func!$Z$8:$Z$208,M$7,Cad_Func!$F$8:$F$208,$C14))),"",IF(AND(Cad_Inicial!$D$8&gt;=YEAR(TODAY()),MONTH(TODAY())&lt;M$6),"",COUNTIFS(Cad_Func!$W$8:$W$208,$D$7,Cad_Func!$F$8:$F$208,$C14)+COUNTIFS(Cad_Func!$W$8:$W$208,Cad_Inicial!$D$8,Cad_Func!$X$8:$X$208,M$7,Cad_Func!$F$8:$F$208,$C14)-COUNTIFS(Cad_Func!$Y$8:$Y$208,$D$7,Cad_Func!$F$8:$F$208,$C14)-COUNTIFS(Cad_Func!$Y$8:$Y$208,Cad_Inicial!$D$8,Cad_Func!$Z$8:$Z$208,M$7,Cad_Func!$F$8:$F$208,$C14)))</f>
        <v>2</v>
      </c>
      <c r="N14" s="53">
        <f ca="1">IF(ISERROR(IF(AND(Cad_Inicial!$D$8&gt;=YEAR(TODAY()),MONTH(TODAY())&lt;N$6),"",COUNTIFS(Cad_Func!$W$8:$W$208,$D$7,Cad_Func!$F$8:$F$208,$C14)+COUNTIFS(Cad_Func!$W$8:$W$208,Cad_Inicial!$D$8,Cad_Func!$X$8:$X$208,N$7,Cad_Func!$F$8:$F$208,$C14)-COUNTIFS(Cad_Func!$Y$8:$Y$208,$D$7,Cad_Func!$F$8:$F$208,$C14)-COUNTIFS(Cad_Func!$Y$8:$Y$208,Cad_Inicial!$D$8,Cad_Func!$Z$8:$Z$208,N$7,Cad_Func!$F$8:$F$208,$C14))),"",IF(AND(Cad_Inicial!$D$8&gt;=YEAR(TODAY()),MONTH(TODAY())&lt;N$6),"",COUNTIFS(Cad_Func!$W$8:$W$208,$D$7,Cad_Func!$F$8:$F$208,$C14)+COUNTIFS(Cad_Func!$W$8:$W$208,Cad_Inicial!$D$8,Cad_Func!$X$8:$X$208,N$7,Cad_Func!$F$8:$F$208,$C14)-COUNTIFS(Cad_Func!$Y$8:$Y$208,$D$7,Cad_Func!$F$8:$F$208,$C14)-COUNTIFS(Cad_Func!$Y$8:$Y$208,Cad_Inicial!$D$8,Cad_Func!$Z$8:$Z$208,N$7,Cad_Func!$F$8:$F$208,$C14)))</f>
        <v>2</v>
      </c>
      <c r="O14" s="53">
        <f ca="1">IF(ISERROR(IF(AND(Cad_Inicial!$D$8&gt;=YEAR(TODAY()),MONTH(TODAY())&lt;O$6),"",COUNTIFS(Cad_Func!$W$8:$W$208,$D$7,Cad_Func!$F$8:$F$208,$C14)+COUNTIFS(Cad_Func!$W$8:$W$208,Cad_Inicial!$D$8,Cad_Func!$X$8:$X$208,O$7,Cad_Func!$F$8:$F$208,$C14)-COUNTIFS(Cad_Func!$Y$8:$Y$208,$D$7,Cad_Func!$F$8:$F$208,$C14)-COUNTIFS(Cad_Func!$Y$8:$Y$208,Cad_Inicial!$D$8,Cad_Func!$Z$8:$Z$208,O$7,Cad_Func!$F$8:$F$208,$C14))),"",IF(AND(Cad_Inicial!$D$8&gt;=YEAR(TODAY()),MONTH(TODAY())&lt;O$6),"",COUNTIFS(Cad_Func!$W$8:$W$208,$D$7,Cad_Func!$F$8:$F$208,$C14)+COUNTIFS(Cad_Func!$W$8:$W$208,Cad_Inicial!$D$8,Cad_Func!$X$8:$X$208,O$7,Cad_Func!$F$8:$F$208,$C14)-COUNTIFS(Cad_Func!$Y$8:$Y$208,$D$7,Cad_Func!$F$8:$F$208,$C14)-COUNTIFS(Cad_Func!$Y$8:$Y$208,Cad_Inicial!$D$8,Cad_Func!$Z$8:$Z$208,O$7,Cad_Func!$F$8:$F$208,$C14)))</f>
        <v>2</v>
      </c>
      <c r="P14" s="53">
        <f ca="1">IF(ISERROR(IF(AND(Cad_Inicial!$D$8&gt;=YEAR(TODAY()),MONTH(TODAY())&lt;P$6),"",COUNTIFS(Cad_Func!$W$8:$W$208,$D$7,Cad_Func!$F$8:$F$208,$C14)+COUNTIFS(Cad_Func!$W$8:$W$208,Cad_Inicial!$D$8,Cad_Func!$X$8:$X$208,P$7,Cad_Func!$F$8:$F$208,$C14)-COUNTIFS(Cad_Func!$Y$8:$Y$208,$D$7,Cad_Func!$F$8:$F$208,$C14)-COUNTIFS(Cad_Func!$Y$8:$Y$208,Cad_Inicial!$D$8,Cad_Func!$Z$8:$Z$208,P$7,Cad_Func!$F$8:$F$208,$C14))),"",IF(AND(Cad_Inicial!$D$8&gt;=YEAR(TODAY()),MONTH(TODAY())&lt;P$6),"",COUNTIFS(Cad_Func!$W$8:$W$208,$D$7,Cad_Func!$F$8:$F$208,$C14)+COUNTIFS(Cad_Func!$W$8:$W$208,Cad_Inicial!$D$8,Cad_Func!$X$8:$X$208,P$7,Cad_Func!$F$8:$F$208,$C14)-COUNTIFS(Cad_Func!$Y$8:$Y$208,$D$7,Cad_Func!$F$8:$F$208,$C14)-COUNTIFS(Cad_Func!$Y$8:$Y$208,Cad_Inicial!$D$8,Cad_Func!$Z$8:$Z$208,P$7,Cad_Func!$F$8:$F$208,$C14)))</f>
        <v>2</v>
      </c>
      <c r="Q14" s="44">
        <f t="shared" ca="1" si="1"/>
        <v>2</v>
      </c>
      <c r="R14" s="45">
        <f t="shared" ca="1" si="2"/>
        <v>2</v>
      </c>
    </row>
    <row r="15" spans="1:16384" ht="33.6" customHeight="1" thickBot="1" x14ac:dyDescent="0.25">
      <c r="C15" s="143" t="str">
        <f>Cad_Outros!E13</f>
        <v>Pós-graduação completa</v>
      </c>
      <c r="D15" s="145"/>
      <c r="E15" s="53">
        <f ca="1">IF(ISERROR(IF(AND(Cad_Inicial!$D$8&gt;=YEAR(TODAY()),MONTH(TODAY())&lt;E$6),"",COUNTIFS(Cad_Func!$W$8:$W$208,$D$7,Cad_Func!$F$8:$F$208,$C15)+COUNTIFS(Cad_Func!$W$8:$W$208,Cad_Inicial!$D$8,Cad_Func!$X$8:$X$208,E$7,Cad_Func!$F$8:$F$208,$C15)-COUNTIFS(Cad_Func!$Y$8:$Y$208,$D$7,Cad_Func!$F$8:$F$208,$C15)-COUNTIFS(Cad_Func!$Y$8:$Y$208,Cad_Inicial!$D$8,Cad_Func!$Z$8:$Z$208,E$7,Cad_Func!$F$8:$F$208,$C15))),"",IF(AND(Cad_Inicial!$D$8&gt;=YEAR(TODAY()),MONTH(TODAY())&lt;E$6),"",COUNTIFS(Cad_Func!$W$8:$W$208,$D$7,Cad_Func!$F$8:$F$208,$C15)+COUNTIFS(Cad_Func!$W$8:$W$208,Cad_Inicial!$D$8,Cad_Func!$X$8:$X$208,E$7,Cad_Func!$F$8:$F$208,$C15)-COUNTIFS(Cad_Func!$Y$8:$Y$208,$D$7,Cad_Func!$F$8:$F$208,$C15)-COUNTIFS(Cad_Func!$Y$8:$Y$208,Cad_Inicial!$D$8,Cad_Func!$Z$8:$Z$208,E$7,Cad_Func!$F$8:$F$208,$C15)))</f>
        <v>2</v>
      </c>
      <c r="F15" s="53">
        <f ca="1">IF(ISERROR(IF(AND(Cad_Inicial!$D$8&gt;=YEAR(TODAY()),MONTH(TODAY())&lt;F$6),"",COUNTIFS(Cad_Func!$W$8:$W$208,$D$7,Cad_Func!$F$8:$F$208,$C15)+COUNTIFS(Cad_Func!$W$8:$W$208,Cad_Inicial!$D$8,Cad_Func!$X$8:$X$208,F$7,Cad_Func!$F$8:$F$208,$C15)-COUNTIFS(Cad_Func!$Y$8:$Y$208,$D$7,Cad_Func!$F$8:$F$208,$C15)-COUNTIFS(Cad_Func!$Y$8:$Y$208,Cad_Inicial!$D$8,Cad_Func!$Z$8:$Z$208,F$7,Cad_Func!$F$8:$F$208,$C15))),"",IF(AND(Cad_Inicial!$D$8&gt;=YEAR(TODAY()),MONTH(TODAY())&lt;F$6),"",COUNTIFS(Cad_Func!$W$8:$W$208,$D$7,Cad_Func!$F$8:$F$208,$C15)+COUNTIFS(Cad_Func!$W$8:$W$208,Cad_Inicial!$D$8,Cad_Func!$X$8:$X$208,F$7,Cad_Func!$F$8:$F$208,$C15)-COUNTIFS(Cad_Func!$Y$8:$Y$208,$D$7,Cad_Func!$F$8:$F$208,$C15)-COUNTIFS(Cad_Func!$Y$8:$Y$208,Cad_Inicial!$D$8,Cad_Func!$Z$8:$Z$208,F$7,Cad_Func!$F$8:$F$208,$C15)))</f>
        <v>2</v>
      </c>
      <c r="G15" s="53">
        <f ca="1">IF(ISERROR(IF(AND(Cad_Inicial!$D$8&gt;=YEAR(TODAY()),MONTH(TODAY())&lt;G$6),"",COUNTIFS(Cad_Func!$W$8:$W$208,$D$7,Cad_Func!$F$8:$F$208,$C15)+COUNTIFS(Cad_Func!$W$8:$W$208,Cad_Inicial!$D$8,Cad_Func!$X$8:$X$208,G$7,Cad_Func!$F$8:$F$208,$C15)-COUNTIFS(Cad_Func!$Y$8:$Y$208,$D$7,Cad_Func!$F$8:$F$208,$C15)-COUNTIFS(Cad_Func!$Y$8:$Y$208,Cad_Inicial!$D$8,Cad_Func!$Z$8:$Z$208,G$7,Cad_Func!$F$8:$F$208,$C15))),"",IF(AND(Cad_Inicial!$D$8&gt;=YEAR(TODAY()),MONTH(TODAY())&lt;G$6),"",COUNTIFS(Cad_Func!$W$8:$W$208,$D$7,Cad_Func!$F$8:$F$208,$C15)+COUNTIFS(Cad_Func!$W$8:$W$208,Cad_Inicial!$D$8,Cad_Func!$X$8:$X$208,G$7,Cad_Func!$F$8:$F$208,$C15)-COUNTIFS(Cad_Func!$Y$8:$Y$208,$D$7,Cad_Func!$F$8:$F$208,$C15)-COUNTIFS(Cad_Func!$Y$8:$Y$208,Cad_Inicial!$D$8,Cad_Func!$Z$8:$Z$208,G$7,Cad_Func!$F$8:$F$208,$C15)))</f>
        <v>2</v>
      </c>
      <c r="H15" s="53">
        <f ca="1">IF(ISERROR(IF(AND(Cad_Inicial!$D$8&gt;=YEAR(TODAY()),MONTH(TODAY())&lt;H$6),"",COUNTIFS(Cad_Func!$W$8:$W$208,$D$7,Cad_Func!$F$8:$F$208,$C15)+COUNTIFS(Cad_Func!$W$8:$W$208,Cad_Inicial!$D$8,Cad_Func!$X$8:$X$208,H$7,Cad_Func!$F$8:$F$208,$C15)-COUNTIFS(Cad_Func!$Y$8:$Y$208,$D$7,Cad_Func!$F$8:$F$208,$C15)-COUNTIFS(Cad_Func!$Y$8:$Y$208,Cad_Inicial!$D$8,Cad_Func!$Z$8:$Z$208,H$7,Cad_Func!$F$8:$F$208,$C15))),"",IF(AND(Cad_Inicial!$D$8&gt;=YEAR(TODAY()),MONTH(TODAY())&lt;H$6),"",COUNTIFS(Cad_Func!$W$8:$W$208,$D$7,Cad_Func!$F$8:$F$208,$C15)+COUNTIFS(Cad_Func!$W$8:$W$208,Cad_Inicial!$D$8,Cad_Func!$X$8:$X$208,H$7,Cad_Func!$F$8:$F$208,$C15)-COUNTIFS(Cad_Func!$Y$8:$Y$208,$D$7,Cad_Func!$F$8:$F$208,$C15)-COUNTIFS(Cad_Func!$Y$8:$Y$208,Cad_Inicial!$D$8,Cad_Func!$Z$8:$Z$208,H$7,Cad_Func!$F$8:$F$208,$C15)))</f>
        <v>2</v>
      </c>
      <c r="I15" s="53">
        <f ca="1">IF(ISERROR(IF(AND(Cad_Inicial!$D$8&gt;=YEAR(TODAY()),MONTH(TODAY())&lt;I$6),"",COUNTIFS(Cad_Func!$W$8:$W$208,$D$7,Cad_Func!$F$8:$F$208,$C15)+COUNTIFS(Cad_Func!$W$8:$W$208,Cad_Inicial!$D$8,Cad_Func!$X$8:$X$208,I$7,Cad_Func!$F$8:$F$208,$C15)-COUNTIFS(Cad_Func!$Y$8:$Y$208,$D$7,Cad_Func!$F$8:$F$208,$C15)-COUNTIFS(Cad_Func!$Y$8:$Y$208,Cad_Inicial!$D$8,Cad_Func!$Z$8:$Z$208,I$7,Cad_Func!$F$8:$F$208,$C15))),"",IF(AND(Cad_Inicial!$D$8&gt;=YEAR(TODAY()),MONTH(TODAY())&lt;I$6),"",COUNTIFS(Cad_Func!$W$8:$W$208,$D$7,Cad_Func!$F$8:$F$208,$C15)+COUNTIFS(Cad_Func!$W$8:$W$208,Cad_Inicial!$D$8,Cad_Func!$X$8:$X$208,I$7,Cad_Func!$F$8:$F$208,$C15)-COUNTIFS(Cad_Func!$Y$8:$Y$208,$D$7,Cad_Func!$F$8:$F$208,$C15)-COUNTIFS(Cad_Func!$Y$8:$Y$208,Cad_Inicial!$D$8,Cad_Func!$Z$8:$Z$208,I$7,Cad_Func!$F$8:$F$208,$C15)))</f>
        <v>2</v>
      </c>
      <c r="J15" s="53">
        <f ca="1">IF(ISERROR(IF(AND(Cad_Inicial!$D$8&gt;=YEAR(TODAY()),MONTH(TODAY())&lt;J$6),"",COUNTIFS(Cad_Func!$W$8:$W$208,$D$7,Cad_Func!$F$8:$F$208,$C15)+COUNTIFS(Cad_Func!$W$8:$W$208,Cad_Inicial!$D$8,Cad_Func!$X$8:$X$208,J$7,Cad_Func!$F$8:$F$208,$C15)-COUNTIFS(Cad_Func!$Y$8:$Y$208,$D$7,Cad_Func!$F$8:$F$208,$C15)-COUNTIFS(Cad_Func!$Y$8:$Y$208,Cad_Inicial!$D$8,Cad_Func!$Z$8:$Z$208,J$7,Cad_Func!$F$8:$F$208,$C15))),"",IF(AND(Cad_Inicial!$D$8&gt;=YEAR(TODAY()),MONTH(TODAY())&lt;J$6),"",COUNTIFS(Cad_Func!$W$8:$W$208,$D$7,Cad_Func!$F$8:$F$208,$C15)+COUNTIFS(Cad_Func!$W$8:$W$208,Cad_Inicial!$D$8,Cad_Func!$X$8:$X$208,J$7,Cad_Func!$F$8:$F$208,$C15)-COUNTIFS(Cad_Func!$Y$8:$Y$208,$D$7,Cad_Func!$F$8:$F$208,$C15)-COUNTIFS(Cad_Func!$Y$8:$Y$208,Cad_Inicial!$D$8,Cad_Func!$Z$8:$Z$208,J$7,Cad_Func!$F$8:$F$208,$C15)))</f>
        <v>2</v>
      </c>
      <c r="K15" s="53">
        <f ca="1">IF(ISERROR(IF(AND(Cad_Inicial!$D$8&gt;=YEAR(TODAY()),MONTH(TODAY())&lt;K$6),"",COUNTIFS(Cad_Func!$W$8:$W$208,$D$7,Cad_Func!$F$8:$F$208,$C15)+COUNTIFS(Cad_Func!$W$8:$W$208,Cad_Inicial!$D$8,Cad_Func!$X$8:$X$208,K$7,Cad_Func!$F$8:$F$208,$C15)-COUNTIFS(Cad_Func!$Y$8:$Y$208,$D$7,Cad_Func!$F$8:$F$208,$C15)-COUNTIFS(Cad_Func!$Y$8:$Y$208,Cad_Inicial!$D$8,Cad_Func!$Z$8:$Z$208,K$7,Cad_Func!$F$8:$F$208,$C15))),"",IF(AND(Cad_Inicial!$D$8&gt;=YEAR(TODAY()),MONTH(TODAY())&lt;K$6),"",COUNTIFS(Cad_Func!$W$8:$W$208,$D$7,Cad_Func!$F$8:$F$208,$C15)+COUNTIFS(Cad_Func!$W$8:$W$208,Cad_Inicial!$D$8,Cad_Func!$X$8:$X$208,K$7,Cad_Func!$F$8:$F$208,$C15)-COUNTIFS(Cad_Func!$Y$8:$Y$208,$D$7,Cad_Func!$F$8:$F$208,$C15)-COUNTIFS(Cad_Func!$Y$8:$Y$208,Cad_Inicial!$D$8,Cad_Func!$Z$8:$Z$208,K$7,Cad_Func!$F$8:$F$208,$C15)))</f>
        <v>2</v>
      </c>
      <c r="L15" s="53">
        <f ca="1">IF(ISERROR(IF(AND(Cad_Inicial!$D$8&gt;=YEAR(TODAY()),MONTH(TODAY())&lt;L$6),"",COUNTIFS(Cad_Func!$W$8:$W$208,$D$7,Cad_Func!$F$8:$F$208,$C15)+COUNTIFS(Cad_Func!$W$8:$W$208,Cad_Inicial!$D$8,Cad_Func!$X$8:$X$208,L$7,Cad_Func!$F$8:$F$208,$C15)-COUNTIFS(Cad_Func!$Y$8:$Y$208,$D$7,Cad_Func!$F$8:$F$208,$C15)-COUNTIFS(Cad_Func!$Y$8:$Y$208,Cad_Inicial!$D$8,Cad_Func!$Z$8:$Z$208,L$7,Cad_Func!$F$8:$F$208,$C15))),"",IF(AND(Cad_Inicial!$D$8&gt;=YEAR(TODAY()),MONTH(TODAY())&lt;L$6),"",COUNTIFS(Cad_Func!$W$8:$W$208,$D$7,Cad_Func!$F$8:$F$208,$C15)+COUNTIFS(Cad_Func!$W$8:$W$208,Cad_Inicial!$D$8,Cad_Func!$X$8:$X$208,L$7,Cad_Func!$F$8:$F$208,$C15)-COUNTIFS(Cad_Func!$Y$8:$Y$208,$D$7,Cad_Func!$F$8:$F$208,$C15)-COUNTIFS(Cad_Func!$Y$8:$Y$208,Cad_Inicial!$D$8,Cad_Func!$Z$8:$Z$208,L$7,Cad_Func!$F$8:$F$208,$C15)))</f>
        <v>2</v>
      </c>
      <c r="M15" s="53">
        <f ca="1">IF(ISERROR(IF(AND(Cad_Inicial!$D$8&gt;=YEAR(TODAY()),MONTH(TODAY())&lt;M$6),"",COUNTIFS(Cad_Func!$W$8:$W$208,$D$7,Cad_Func!$F$8:$F$208,$C15)+COUNTIFS(Cad_Func!$W$8:$W$208,Cad_Inicial!$D$8,Cad_Func!$X$8:$X$208,M$7,Cad_Func!$F$8:$F$208,$C15)-COUNTIFS(Cad_Func!$Y$8:$Y$208,$D$7,Cad_Func!$F$8:$F$208,$C15)-COUNTIFS(Cad_Func!$Y$8:$Y$208,Cad_Inicial!$D$8,Cad_Func!$Z$8:$Z$208,M$7,Cad_Func!$F$8:$F$208,$C15))),"",IF(AND(Cad_Inicial!$D$8&gt;=YEAR(TODAY()),MONTH(TODAY())&lt;M$6),"",COUNTIFS(Cad_Func!$W$8:$W$208,$D$7,Cad_Func!$F$8:$F$208,$C15)+COUNTIFS(Cad_Func!$W$8:$W$208,Cad_Inicial!$D$8,Cad_Func!$X$8:$X$208,M$7,Cad_Func!$F$8:$F$208,$C15)-COUNTIFS(Cad_Func!$Y$8:$Y$208,$D$7,Cad_Func!$F$8:$F$208,$C15)-COUNTIFS(Cad_Func!$Y$8:$Y$208,Cad_Inicial!$D$8,Cad_Func!$Z$8:$Z$208,M$7,Cad_Func!$F$8:$F$208,$C15)))</f>
        <v>2</v>
      </c>
      <c r="N15" s="53">
        <f ca="1">IF(ISERROR(IF(AND(Cad_Inicial!$D$8&gt;=YEAR(TODAY()),MONTH(TODAY())&lt;N$6),"",COUNTIFS(Cad_Func!$W$8:$W$208,$D$7,Cad_Func!$F$8:$F$208,$C15)+COUNTIFS(Cad_Func!$W$8:$W$208,Cad_Inicial!$D$8,Cad_Func!$X$8:$X$208,N$7,Cad_Func!$F$8:$F$208,$C15)-COUNTIFS(Cad_Func!$Y$8:$Y$208,$D$7,Cad_Func!$F$8:$F$208,$C15)-COUNTIFS(Cad_Func!$Y$8:$Y$208,Cad_Inicial!$D$8,Cad_Func!$Z$8:$Z$208,N$7,Cad_Func!$F$8:$F$208,$C15))),"",IF(AND(Cad_Inicial!$D$8&gt;=YEAR(TODAY()),MONTH(TODAY())&lt;N$6),"",COUNTIFS(Cad_Func!$W$8:$W$208,$D$7,Cad_Func!$F$8:$F$208,$C15)+COUNTIFS(Cad_Func!$W$8:$W$208,Cad_Inicial!$D$8,Cad_Func!$X$8:$X$208,N$7,Cad_Func!$F$8:$F$208,$C15)-COUNTIFS(Cad_Func!$Y$8:$Y$208,$D$7,Cad_Func!$F$8:$F$208,$C15)-COUNTIFS(Cad_Func!$Y$8:$Y$208,Cad_Inicial!$D$8,Cad_Func!$Z$8:$Z$208,N$7,Cad_Func!$F$8:$F$208,$C15)))</f>
        <v>2</v>
      </c>
      <c r="O15" s="53">
        <f ca="1">IF(ISERROR(IF(AND(Cad_Inicial!$D$8&gt;=YEAR(TODAY()),MONTH(TODAY())&lt;O$6),"",COUNTIFS(Cad_Func!$W$8:$W$208,$D$7,Cad_Func!$F$8:$F$208,$C15)+COUNTIFS(Cad_Func!$W$8:$W$208,Cad_Inicial!$D$8,Cad_Func!$X$8:$X$208,O$7,Cad_Func!$F$8:$F$208,$C15)-COUNTIFS(Cad_Func!$Y$8:$Y$208,$D$7,Cad_Func!$F$8:$F$208,$C15)-COUNTIFS(Cad_Func!$Y$8:$Y$208,Cad_Inicial!$D$8,Cad_Func!$Z$8:$Z$208,O$7,Cad_Func!$F$8:$F$208,$C15))),"",IF(AND(Cad_Inicial!$D$8&gt;=YEAR(TODAY()),MONTH(TODAY())&lt;O$6),"",COUNTIFS(Cad_Func!$W$8:$W$208,$D$7,Cad_Func!$F$8:$F$208,$C15)+COUNTIFS(Cad_Func!$W$8:$W$208,Cad_Inicial!$D$8,Cad_Func!$X$8:$X$208,O$7,Cad_Func!$F$8:$F$208,$C15)-COUNTIFS(Cad_Func!$Y$8:$Y$208,$D$7,Cad_Func!$F$8:$F$208,$C15)-COUNTIFS(Cad_Func!$Y$8:$Y$208,Cad_Inicial!$D$8,Cad_Func!$Z$8:$Z$208,O$7,Cad_Func!$F$8:$F$208,$C15)))</f>
        <v>2</v>
      </c>
      <c r="P15" s="53">
        <f ca="1">IF(ISERROR(IF(AND(Cad_Inicial!$D$8&gt;=YEAR(TODAY()),MONTH(TODAY())&lt;P$6),"",COUNTIFS(Cad_Func!$W$8:$W$208,$D$7,Cad_Func!$F$8:$F$208,$C15)+COUNTIFS(Cad_Func!$W$8:$W$208,Cad_Inicial!$D$8,Cad_Func!$X$8:$X$208,P$7,Cad_Func!$F$8:$F$208,$C15)-COUNTIFS(Cad_Func!$Y$8:$Y$208,$D$7,Cad_Func!$F$8:$F$208,$C15)-COUNTIFS(Cad_Func!$Y$8:$Y$208,Cad_Inicial!$D$8,Cad_Func!$Z$8:$Z$208,P$7,Cad_Func!$F$8:$F$208,$C15))),"",IF(AND(Cad_Inicial!$D$8&gt;=YEAR(TODAY()),MONTH(TODAY())&lt;P$6),"",COUNTIFS(Cad_Func!$W$8:$W$208,$D$7,Cad_Func!$F$8:$F$208,$C15)+COUNTIFS(Cad_Func!$W$8:$W$208,Cad_Inicial!$D$8,Cad_Func!$X$8:$X$208,P$7,Cad_Func!$F$8:$F$208,$C15)-COUNTIFS(Cad_Func!$Y$8:$Y$208,$D$7,Cad_Func!$F$8:$F$208,$C15)-COUNTIFS(Cad_Func!$Y$8:$Y$208,Cad_Inicial!$D$8,Cad_Func!$Z$8:$Z$208,P$7,Cad_Func!$F$8:$F$208,$C15)))</f>
        <v>2</v>
      </c>
      <c r="Q15" s="44">
        <f t="shared" ca="1" si="1"/>
        <v>2</v>
      </c>
      <c r="R15" s="45">
        <f t="shared" ca="1" si="2"/>
        <v>2</v>
      </c>
    </row>
    <row r="16" spans="1:16384" ht="33.6" customHeight="1" thickBot="1" x14ac:dyDescent="0.25">
      <c r="C16" s="143" t="str">
        <f>Cad_Outros!E14</f>
        <v>Pós-graduação incompleta</v>
      </c>
      <c r="D16" s="145"/>
      <c r="E16" s="53">
        <f ca="1">IF(ISERROR(IF(AND(Cad_Inicial!$D$8&gt;=YEAR(TODAY()),MONTH(TODAY())&lt;E$6),"",COUNTIFS(Cad_Func!$W$8:$W$208,$D$7,Cad_Func!$F$8:$F$208,$C16)+COUNTIFS(Cad_Func!$W$8:$W$208,Cad_Inicial!$D$8,Cad_Func!$X$8:$X$208,E$7,Cad_Func!$F$8:$F$208,$C16)-COUNTIFS(Cad_Func!$Y$8:$Y$208,$D$7,Cad_Func!$F$8:$F$208,$C16)-COUNTIFS(Cad_Func!$Y$8:$Y$208,Cad_Inicial!$D$8,Cad_Func!$Z$8:$Z$208,E$7,Cad_Func!$F$8:$F$208,$C16))),"",IF(AND(Cad_Inicial!$D$8&gt;=YEAR(TODAY()),MONTH(TODAY())&lt;E$6),"",COUNTIFS(Cad_Func!$W$8:$W$208,$D$7,Cad_Func!$F$8:$F$208,$C16)+COUNTIFS(Cad_Func!$W$8:$W$208,Cad_Inicial!$D$8,Cad_Func!$X$8:$X$208,E$7,Cad_Func!$F$8:$F$208,$C16)-COUNTIFS(Cad_Func!$Y$8:$Y$208,$D$7,Cad_Func!$F$8:$F$208,$C16)-COUNTIFS(Cad_Func!$Y$8:$Y$208,Cad_Inicial!$D$8,Cad_Func!$Z$8:$Z$208,E$7,Cad_Func!$F$8:$F$208,$C16)))</f>
        <v>0</v>
      </c>
      <c r="F16" s="53">
        <f ca="1">IF(ISERROR(IF(AND(Cad_Inicial!$D$8&gt;=YEAR(TODAY()),MONTH(TODAY())&lt;F$6),"",COUNTIFS(Cad_Func!$W$8:$W$208,$D$7,Cad_Func!$F$8:$F$208,$C16)+COUNTIFS(Cad_Func!$W$8:$W$208,Cad_Inicial!$D$8,Cad_Func!$X$8:$X$208,F$7,Cad_Func!$F$8:$F$208,$C16)-COUNTIFS(Cad_Func!$Y$8:$Y$208,$D$7,Cad_Func!$F$8:$F$208,$C16)-COUNTIFS(Cad_Func!$Y$8:$Y$208,Cad_Inicial!$D$8,Cad_Func!$Z$8:$Z$208,F$7,Cad_Func!$F$8:$F$208,$C16))),"",IF(AND(Cad_Inicial!$D$8&gt;=YEAR(TODAY()),MONTH(TODAY())&lt;F$6),"",COUNTIFS(Cad_Func!$W$8:$W$208,$D$7,Cad_Func!$F$8:$F$208,$C16)+COUNTIFS(Cad_Func!$W$8:$W$208,Cad_Inicial!$D$8,Cad_Func!$X$8:$X$208,F$7,Cad_Func!$F$8:$F$208,$C16)-COUNTIFS(Cad_Func!$Y$8:$Y$208,$D$7,Cad_Func!$F$8:$F$208,$C16)-COUNTIFS(Cad_Func!$Y$8:$Y$208,Cad_Inicial!$D$8,Cad_Func!$Z$8:$Z$208,F$7,Cad_Func!$F$8:$F$208,$C16)))</f>
        <v>0</v>
      </c>
      <c r="G16" s="53">
        <f ca="1">IF(ISERROR(IF(AND(Cad_Inicial!$D$8&gt;=YEAR(TODAY()),MONTH(TODAY())&lt;G$6),"",COUNTIFS(Cad_Func!$W$8:$W$208,$D$7,Cad_Func!$F$8:$F$208,$C16)+COUNTIFS(Cad_Func!$W$8:$W$208,Cad_Inicial!$D$8,Cad_Func!$X$8:$X$208,G$7,Cad_Func!$F$8:$F$208,$C16)-COUNTIFS(Cad_Func!$Y$8:$Y$208,$D$7,Cad_Func!$F$8:$F$208,$C16)-COUNTIFS(Cad_Func!$Y$8:$Y$208,Cad_Inicial!$D$8,Cad_Func!$Z$8:$Z$208,G$7,Cad_Func!$F$8:$F$208,$C16))),"",IF(AND(Cad_Inicial!$D$8&gt;=YEAR(TODAY()),MONTH(TODAY())&lt;G$6),"",COUNTIFS(Cad_Func!$W$8:$W$208,$D$7,Cad_Func!$F$8:$F$208,$C16)+COUNTIFS(Cad_Func!$W$8:$W$208,Cad_Inicial!$D$8,Cad_Func!$X$8:$X$208,G$7,Cad_Func!$F$8:$F$208,$C16)-COUNTIFS(Cad_Func!$Y$8:$Y$208,$D$7,Cad_Func!$F$8:$F$208,$C16)-COUNTIFS(Cad_Func!$Y$8:$Y$208,Cad_Inicial!$D$8,Cad_Func!$Z$8:$Z$208,G$7,Cad_Func!$F$8:$F$208,$C16)))</f>
        <v>0</v>
      </c>
      <c r="H16" s="53">
        <f ca="1">IF(ISERROR(IF(AND(Cad_Inicial!$D$8&gt;=YEAR(TODAY()),MONTH(TODAY())&lt;H$6),"",COUNTIFS(Cad_Func!$W$8:$W$208,$D$7,Cad_Func!$F$8:$F$208,$C16)+COUNTIFS(Cad_Func!$W$8:$W$208,Cad_Inicial!$D$8,Cad_Func!$X$8:$X$208,H$7,Cad_Func!$F$8:$F$208,$C16)-COUNTIFS(Cad_Func!$Y$8:$Y$208,$D$7,Cad_Func!$F$8:$F$208,$C16)-COUNTIFS(Cad_Func!$Y$8:$Y$208,Cad_Inicial!$D$8,Cad_Func!$Z$8:$Z$208,H$7,Cad_Func!$F$8:$F$208,$C16))),"",IF(AND(Cad_Inicial!$D$8&gt;=YEAR(TODAY()),MONTH(TODAY())&lt;H$6),"",COUNTIFS(Cad_Func!$W$8:$W$208,$D$7,Cad_Func!$F$8:$F$208,$C16)+COUNTIFS(Cad_Func!$W$8:$W$208,Cad_Inicial!$D$8,Cad_Func!$X$8:$X$208,H$7,Cad_Func!$F$8:$F$208,$C16)-COUNTIFS(Cad_Func!$Y$8:$Y$208,$D$7,Cad_Func!$F$8:$F$208,$C16)-COUNTIFS(Cad_Func!$Y$8:$Y$208,Cad_Inicial!$D$8,Cad_Func!$Z$8:$Z$208,H$7,Cad_Func!$F$8:$F$208,$C16)))</f>
        <v>0</v>
      </c>
      <c r="I16" s="53">
        <f ca="1">IF(ISERROR(IF(AND(Cad_Inicial!$D$8&gt;=YEAR(TODAY()),MONTH(TODAY())&lt;I$6),"",COUNTIFS(Cad_Func!$W$8:$W$208,$D$7,Cad_Func!$F$8:$F$208,$C16)+COUNTIFS(Cad_Func!$W$8:$W$208,Cad_Inicial!$D$8,Cad_Func!$X$8:$X$208,I$7,Cad_Func!$F$8:$F$208,$C16)-COUNTIFS(Cad_Func!$Y$8:$Y$208,$D$7,Cad_Func!$F$8:$F$208,$C16)-COUNTIFS(Cad_Func!$Y$8:$Y$208,Cad_Inicial!$D$8,Cad_Func!$Z$8:$Z$208,I$7,Cad_Func!$F$8:$F$208,$C16))),"",IF(AND(Cad_Inicial!$D$8&gt;=YEAR(TODAY()),MONTH(TODAY())&lt;I$6),"",COUNTIFS(Cad_Func!$W$8:$W$208,$D$7,Cad_Func!$F$8:$F$208,$C16)+COUNTIFS(Cad_Func!$W$8:$W$208,Cad_Inicial!$D$8,Cad_Func!$X$8:$X$208,I$7,Cad_Func!$F$8:$F$208,$C16)-COUNTIFS(Cad_Func!$Y$8:$Y$208,$D$7,Cad_Func!$F$8:$F$208,$C16)-COUNTIFS(Cad_Func!$Y$8:$Y$208,Cad_Inicial!$D$8,Cad_Func!$Z$8:$Z$208,I$7,Cad_Func!$F$8:$F$208,$C16)))</f>
        <v>0</v>
      </c>
      <c r="J16" s="53">
        <f ca="1">IF(ISERROR(IF(AND(Cad_Inicial!$D$8&gt;=YEAR(TODAY()),MONTH(TODAY())&lt;J$6),"",COUNTIFS(Cad_Func!$W$8:$W$208,$D$7,Cad_Func!$F$8:$F$208,$C16)+COUNTIFS(Cad_Func!$W$8:$W$208,Cad_Inicial!$D$8,Cad_Func!$X$8:$X$208,J$7,Cad_Func!$F$8:$F$208,$C16)-COUNTIFS(Cad_Func!$Y$8:$Y$208,$D$7,Cad_Func!$F$8:$F$208,$C16)-COUNTIFS(Cad_Func!$Y$8:$Y$208,Cad_Inicial!$D$8,Cad_Func!$Z$8:$Z$208,J$7,Cad_Func!$F$8:$F$208,$C16))),"",IF(AND(Cad_Inicial!$D$8&gt;=YEAR(TODAY()),MONTH(TODAY())&lt;J$6),"",COUNTIFS(Cad_Func!$W$8:$W$208,$D$7,Cad_Func!$F$8:$F$208,$C16)+COUNTIFS(Cad_Func!$W$8:$W$208,Cad_Inicial!$D$8,Cad_Func!$X$8:$X$208,J$7,Cad_Func!$F$8:$F$208,$C16)-COUNTIFS(Cad_Func!$Y$8:$Y$208,$D$7,Cad_Func!$F$8:$F$208,$C16)-COUNTIFS(Cad_Func!$Y$8:$Y$208,Cad_Inicial!$D$8,Cad_Func!$Z$8:$Z$208,J$7,Cad_Func!$F$8:$F$208,$C16)))</f>
        <v>0</v>
      </c>
      <c r="K16" s="53">
        <f ca="1">IF(ISERROR(IF(AND(Cad_Inicial!$D$8&gt;=YEAR(TODAY()),MONTH(TODAY())&lt;K$6),"",COUNTIFS(Cad_Func!$W$8:$W$208,$D$7,Cad_Func!$F$8:$F$208,$C16)+COUNTIFS(Cad_Func!$W$8:$W$208,Cad_Inicial!$D$8,Cad_Func!$X$8:$X$208,K$7,Cad_Func!$F$8:$F$208,$C16)-COUNTIFS(Cad_Func!$Y$8:$Y$208,$D$7,Cad_Func!$F$8:$F$208,$C16)-COUNTIFS(Cad_Func!$Y$8:$Y$208,Cad_Inicial!$D$8,Cad_Func!$Z$8:$Z$208,K$7,Cad_Func!$F$8:$F$208,$C16))),"",IF(AND(Cad_Inicial!$D$8&gt;=YEAR(TODAY()),MONTH(TODAY())&lt;K$6),"",COUNTIFS(Cad_Func!$W$8:$W$208,$D$7,Cad_Func!$F$8:$F$208,$C16)+COUNTIFS(Cad_Func!$W$8:$W$208,Cad_Inicial!$D$8,Cad_Func!$X$8:$X$208,K$7,Cad_Func!$F$8:$F$208,$C16)-COUNTIFS(Cad_Func!$Y$8:$Y$208,$D$7,Cad_Func!$F$8:$F$208,$C16)-COUNTIFS(Cad_Func!$Y$8:$Y$208,Cad_Inicial!$D$8,Cad_Func!$Z$8:$Z$208,K$7,Cad_Func!$F$8:$F$208,$C16)))</f>
        <v>0</v>
      </c>
      <c r="L16" s="53">
        <f ca="1">IF(ISERROR(IF(AND(Cad_Inicial!$D$8&gt;=YEAR(TODAY()),MONTH(TODAY())&lt;L$6),"",COUNTIFS(Cad_Func!$W$8:$W$208,$D$7,Cad_Func!$F$8:$F$208,$C16)+COUNTIFS(Cad_Func!$W$8:$W$208,Cad_Inicial!$D$8,Cad_Func!$X$8:$X$208,L$7,Cad_Func!$F$8:$F$208,$C16)-COUNTIFS(Cad_Func!$Y$8:$Y$208,$D$7,Cad_Func!$F$8:$F$208,$C16)-COUNTIFS(Cad_Func!$Y$8:$Y$208,Cad_Inicial!$D$8,Cad_Func!$Z$8:$Z$208,L$7,Cad_Func!$F$8:$F$208,$C16))),"",IF(AND(Cad_Inicial!$D$8&gt;=YEAR(TODAY()),MONTH(TODAY())&lt;L$6),"",COUNTIFS(Cad_Func!$W$8:$W$208,$D$7,Cad_Func!$F$8:$F$208,$C16)+COUNTIFS(Cad_Func!$W$8:$W$208,Cad_Inicial!$D$8,Cad_Func!$X$8:$X$208,L$7,Cad_Func!$F$8:$F$208,$C16)-COUNTIFS(Cad_Func!$Y$8:$Y$208,$D$7,Cad_Func!$F$8:$F$208,$C16)-COUNTIFS(Cad_Func!$Y$8:$Y$208,Cad_Inicial!$D$8,Cad_Func!$Z$8:$Z$208,L$7,Cad_Func!$F$8:$F$208,$C16)))</f>
        <v>0</v>
      </c>
      <c r="M16" s="53">
        <f ca="1">IF(ISERROR(IF(AND(Cad_Inicial!$D$8&gt;=YEAR(TODAY()),MONTH(TODAY())&lt;M$6),"",COUNTIFS(Cad_Func!$W$8:$W$208,$D$7,Cad_Func!$F$8:$F$208,$C16)+COUNTIFS(Cad_Func!$W$8:$W$208,Cad_Inicial!$D$8,Cad_Func!$X$8:$X$208,M$7,Cad_Func!$F$8:$F$208,$C16)-COUNTIFS(Cad_Func!$Y$8:$Y$208,$D$7,Cad_Func!$F$8:$F$208,$C16)-COUNTIFS(Cad_Func!$Y$8:$Y$208,Cad_Inicial!$D$8,Cad_Func!$Z$8:$Z$208,M$7,Cad_Func!$F$8:$F$208,$C16))),"",IF(AND(Cad_Inicial!$D$8&gt;=YEAR(TODAY()),MONTH(TODAY())&lt;M$6),"",COUNTIFS(Cad_Func!$W$8:$W$208,$D$7,Cad_Func!$F$8:$F$208,$C16)+COUNTIFS(Cad_Func!$W$8:$W$208,Cad_Inicial!$D$8,Cad_Func!$X$8:$X$208,M$7,Cad_Func!$F$8:$F$208,$C16)-COUNTIFS(Cad_Func!$Y$8:$Y$208,$D$7,Cad_Func!$F$8:$F$208,$C16)-COUNTIFS(Cad_Func!$Y$8:$Y$208,Cad_Inicial!$D$8,Cad_Func!$Z$8:$Z$208,M$7,Cad_Func!$F$8:$F$208,$C16)))</f>
        <v>0</v>
      </c>
      <c r="N16" s="53">
        <f ca="1">IF(ISERROR(IF(AND(Cad_Inicial!$D$8&gt;=YEAR(TODAY()),MONTH(TODAY())&lt;N$6),"",COUNTIFS(Cad_Func!$W$8:$W$208,$D$7,Cad_Func!$F$8:$F$208,$C16)+COUNTIFS(Cad_Func!$W$8:$W$208,Cad_Inicial!$D$8,Cad_Func!$X$8:$X$208,N$7,Cad_Func!$F$8:$F$208,$C16)-COUNTIFS(Cad_Func!$Y$8:$Y$208,$D$7,Cad_Func!$F$8:$F$208,$C16)-COUNTIFS(Cad_Func!$Y$8:$Y$208,Cad_Inicial!$D$8,Cad_Func!$Z$8:$Z$208,N$7,Cad_Func!$F$8:$F$208,$C16))),"",IF(AND(Cad_Inicial!$D$8&gt;=YEAR(TODAY()),MONTH(TODAY())&lt;N$6),"",COUNTIFS(Cad_Func!$W$8:$W$208,$D$7,Cad_Func!$F$8:$F$208,$C16)+COUNTIFS(Cad_Func!$W$8:$W$208,Cad_Inicial!$D$8,Cad_Func!$X$8:$X$208,N$7,Cad_Func!$F$8:$F$208,$C16)-COUNTIFS(Cad_Func!$Y$8:$Y$208,$D$7,Cad_Func!$F$8:$F$208,$C16)-COUNTIFS(Cad_Func!$Y$8:$Y$208,Cad_Inicial!$D$8,Cad_Func!$Z$8:$Z$208,N$7,Cad_Func!$F$8:$F$208,$C16)))</f>
        <v>0</v>
      </c>
      <c r="O16" s="53">
        <f ca="1">IF(ISERROR(IF(AND(Cad_Inicial!$D$8&gt;=YEAR(TODAY()),MONTH(TODAY())&lt;O$6),"",COUNTIFS(Cad_Func!$W$8:$W$208,$D$7,Cad_Func!$F$8:$F$208,$C16)+COUNTIFS(Cad_Func!$W$8:$W$208,Cad_Inicial!$D$8,Cad_Func!$X$8:$X$208,O$7,Cad_Func!$F$8:$F$208,$C16)-COUNTIFS(Cad_Func!$Y$8:$Y$208,$D$7,Cad_Func!$F$8:$F$208,$C16)-COUNTIFS(Cad_Func!$Y$8:$Y$208,Cad_Inicial!$D$8,Cad_Func!$Z$8:$Z$208,O$7,Cad_Func!$F$8:$F$208,$C16))),"",IF(AND(Cad_Inicial!$D$8&gt;=YEAR(TODAY()),MONTH(TODAY())&lt;O$6),"",COUNTIFS(Cad_Func!$W$8:$W$208,$D$7,Cad_Func!$F$8:$F$208,$C16)+COUNTIFS(Cad_Func!$W$8:$W$208,Cad_Inicial!$D$8,Cad_Func!$X$8:$X$208,O$7,Cad_Func!$F$8:$F$208,$C16)-COUNTIFS(Cad_Func!$Y$8:$Y$208,$D$7,Cad_Func!$F$8:$F$208,$C16)-COUNTIFS(Cad_Func!$Y$8:$Y$208,Cad_Inicial!$D$8,Cad_Func!$Z$8:$Z$208,O$7,Cad_Func!$F$8:$F$208,$C16)))</f>
        <v>0</v>
      </c>
      <c r="P16" s="53">
        <f ca="1">IF(ISERROR(IF(AND(Cad_Inicial!$D$8&gt;=YEAR(TODAY()),MONTH(TODAY())&lt;P$6),"",COUNTIFS(Cad_Func!$W$8:$W$208,$D$7,Cad_Func!$F$8:$F$208,$C16)+COUNTIFS(Cad_Func!$W$8:$W$208,Cad_Inicial!$D$8,Cad_Func!$X$8:$X$208,P$7,Cad_Func!$F$8:$F$208,$C16)-COUNTIFS(Cad_Func!$Y$8:$Y$208,$D$7,Cad_Func!$F$8:$F$208,$C16)-COUNTIFS(Cad_Func!$Y$8:$Y$208,Cad_Inicial!$D$8,Cad_Func!$Z$8:$Z$208,P$7,Cad_Func!$F$8:$F$208,$C16))),"",IF(AND(Cad_Inicial!$D$8&gt;=YEAR(TODAY()),MONTH(TODAY())&lt;P$6),"",COUNTIFS(Cad_Func!$W$8:$W$208,$D$7,Cad_Func!$F$8:$F$208,$C16)+COUNTIFS(Cad_Func!$W$8:$W$208,Cad_Inicial!$D$8,Cad_Func!$X$8:$X$208,P$7,Cad_Func!$F$8:$F$208,$C16)-COUNTIFS(Cad_Func!$Y$8:$Y$208,$D$7,Cad_Func!$F$8:$F$208,$C16)-COUNTIFS(Cad_Func!$Y$8:$Y$208,Cad_Inicial!$D$8,Cad_Func!$Z$8:$Z$208,P$7,Cad_Func!$F$8:$F$208,$C16)))</f>
        <v>0</v>
      </c>
      <c r="Q16" s="44">
        <f t="shared" ca="1" si="1"/>
        <v>0</v>
      </c>
      <c r="R16" s="45">
        <f t="shared" ca="1" si="2"/>
        <v>0</v>
      </c>
    </row>
    <row r="17" spans="3:18" ht="33.6" customHeight="1" thickBot="1" x14ac:dyDescent="0.25">
      <c r="C17" s="143" t="str">
        <f>Cad_Outros!E15</f>
        <v>Mestre</v>
      </c>
      <c r="D17" s="145"/>
      <c r="E17" s="53">
        <f ca="1">IF(ISERROR(IF(AND(Cad_Inicial!$D$8&gt;=YEAR(TODAY()),MONTH(TODAY())&lt;E$6),"",COUNTIFS(Cad_Func!$W$8:$W$208,$D$7,Cad_Func!$F$8:$F$208,$C17)+COUNTIFS(Cad_Func!$W$8:$W$208,Cad_Inicial!$D$8,Cad_Func!$X$8:$X$208,E$7,Cad_Func!$F$8:$F$208,$C17)-COUNTIFS(Cad_Func!$Y$8:$Y$208,$D$7,Cad_Func!$F$8:$F$208,$C17)-COUNTIFS(Cad_Func!$Y$8:$Y$208,Cad_Inicial!$D$8,Cad_Func!$Z$8:$Z$208,E$7,Cad_Func!$F$8:$F$208,$C17))),"",IF(AND(Cad_Inicial!$D$8&gt;=YEAR(TODAY()),MONTH(TODAY())&lt;E$6),"",COUNTIFS(Cad_Func!$W$8:$W$208,$D$7,Cad_Func!$F$8:$F$208,$C17)+COUNTIFS(Cad_Func!$W$8:$W$208,Cad_Inicial!$D$8,Cad_Func!$X$8:$X$208,E$7,Cad_Func!$F$8:$F$208,$C17)-COUNTIFS(Cad_Func!$Y$8:$Y$208,$D$7,Cad_Func!$F$8:$F$208,$C17)-COUNTIFS(Cad_Func!$Y$8:$Y$208,Cad_Inicial!$D$8,Cad_Func!$Z$8:$Z$208,E$7,Cad_Func!$F$8:$F$208,$C17)))</f>
        <v>0</v>
      </c>
      <c r="F17" s="53">
        <f ca="1">IF(ISERROR(IF(AND(Cad_Inicial!$D$8&gt;=YEAR(TODAY()),MONTH(TODAY())&lt;F$6),"",COUNTIFS(Cad_Func!$W$8:$W$208,$D$7,Cad_Func!$F$8:$F$208,$C17)+COUNTIFS(Cad_Func!$W$8:$W$208,Cad_Inicial!$D$8,Cad_Func!$X$8:$X$208,F$7,Cad_Func!$F$8:$F$208,$C17)-COUNTIFS(Cad_Func!$Y$8:$Y$208,$D$7,Cad_Func!$F$8:$F$208,$C17)-COUNTIFS(Cad_Func!$Y$8:$Y$208,Cad_Inicial!$D$8,Cad_Func!$Z$8:$Z$208,F$7,Cad_Func!$F$8:$F$208,$C17))),"",IF(AND(Cad_Inicial!$D$8&gt;=YEAR(TODAY()),MONTH(TODAY())&lt;F$6),"",COUNTIFS(Cad_Func!$W$8:$W$208,$D$7,Cad_Func!$F$8:$F$208,$C17)+COUNTIFS(Cad_Func!$W$8:$W$208,Cad_Inicial!$D$8,Cad_Func!$X$8:$X$208,F$7,Cad_Func!$F$8:$F$208,$C17)-COUNTIFS(Cad_Func!$Y$8:$Y$208,$D$7,Cad_Func!$F$8:$F$208,$C17)-COUNTIFS(Cad_Func!$Y$8:$Y$208,Cad_Inicial!$D$8,Cad_Func!$Z$8:$Z$208,F$7,Cad_Func!$F$8:$F$208,$C17)))</f>
        <v>0</v>
      </c>
      <c r="G17" s="53">
        <f ca="1">IF(ISERROR(IF(AND(Cad_Inicial!$D$8&gt;=YEAR(TODAY()),MONTH(TODAY())&lt;G$6),"",COUNTIFS(Cad_Func!$W$8:$W$208,$D$7,Cad_Func!$F$8:$F$208,$C17)+COUNTIFS(Cad_Func!$W$8:$W$208,Cad_Inicial!$D$8,Cad_Func!$X$8:$X$208,G$7,Cad_Func!$F$8:$F$208,$C17)-COUNTIFS(Cad_Func!$Y$8:$Y$208,$D$7,Cad_Func!$F$8:$F$208,$C17)-COUNTIFS(Cad_Func!$Y$8:$Y$208,Cad_Inicial!$D$8,Cad_Func!$Z$8:$Z$208,G$7,Cad_Func!$F$8:$F$208,$C17))),"",IF(AND(Cad_Inicial!$D$8&gt;=YEAR(TODAY()),MONTH(TODAY())&lt;G$6),"",COUNTIFS(Cad_Func!$W$8:$W$208,$D$7,Cad_Func!$F$8:$F$208,$C17)+COUNTIFS(Cad_Func!$W$8:$W$208,Cad_Inicial!$D$8,Cad_Func!$X$8:$X$208,G$7,Cad_Func!$F$8:$F$208,$C17)-COUNTIFS(Cad_Func!$Y$8:$Y$208,$D$7,Cad_Func!$F$8:$F$208,$C17)-COUNTIFS(Cad_Func!$Y$8:$Y$208,Cad_Inicial!$D$8,Cad_Func!$Z$8:$Z$208,G$7,Cad_Func!$F$8:$F$208,$C17)))</f>
        <v>0</v>
      </c>
      <c r="H17" s="53">
        <f ca="1">IF(ISERROR(IF(AND(Cad_Inicial!$D$8&gt;=YEAR(TODAY()),MONTH(TODAY())&lt;H$6),"",COUNTIFS(Cad_Func!$W$8:$W$208,$D$7,Cad_Func!$F$8:$F$208,$C17)+COUNTIFS(Cad_Func!$W$8:$W$208,Cad_Inicial!$D$8,Cad_Func!$X$8:$X$208,H$7,Cad_Func!$F$8:$F$208,$C17)-COUNTIFS(Cad_Func!$Y$8:$Y$208,$D$7,Cad_Func!$F$8:$F$208,$C17)-COUNTIFS(Cad_Func!$Y$8:$Y$208,Cad_Inicial!$D$8,Cad_Func!$Z$8:$Z$208,H$7,Cad_Func!$F$8:$F$208,$C17))),"",IF(AND(Cad_Inicial!$D$8&gt;=YEAR(TODAY()),MONTH(TODAY())&lt;H$6),"",COUNTIFS(Cad_Func!$W$8:$W$208,$D$7,Cad_Func!$F$8:$F$208,$C17)+COUNTIFS(Cad_Func!$W$8:$W$208,Cad_Inicial!$D$8,Cad_Func!$X$8:$X$208,H$7,Cad_Func!$F$8:$F$208,$C17)-COUNTIFS(Cad_Func!$Y$8:$Y$208,$D$7,Cad_Func!$F$8:$F$208,$C17)-COUNTIFS(Cad_Func!$Y$8:$Y$208,Cad_Inicial!$D$8,Cad_Func!$Z$8:$Z$208,H$7,Cad_Func!$F$8:$F$208,$C17)))</f>
        <v>0</v>
      </c>
      <c r="I17" s="53">
        <f ca="1">IF(ISERROR(IF(AND(Cad_Inicial!$D$8&gt;=YEAR(TODAY()),MONTH(TODAY())&lt;I$6),"",COUNTIFS(Cad_Func!$W$8:$W$208,$D$7,Cad_Func!$F$8:$F$208,$C17)+COUNTIFS(Cad_Func!$W$8:$W$208,Cad_Inicial!$D$8,Cad_Func!$X$8:$X$208,I$7,Cad_Func!$F$8:$F$208,$C17)-COUNTIFS(Cad_Func!$Y$8:$Y$208,$D$7,Cad_Func!$F$8:$F$208,$C17)-COUNTIFS(Cad_Func!$Y$8:$Y$208,Cad_Inicial!$D$8,Cad_Func!$Z$8:$Z$208,I$7,Cad_Func!$F$8:$F$208,$C17))),"",IF(AND(Cad_Inicial!$D$8&gt;=YEAR(TODAY()),MONTH(TODAY())&lt;I$6),"",COUNTIFS(Cad_Func!$W$8:$W$208,$D$7,Cad_Func!$F$8:$F$208,$C17)+COUNTIFS(Cad_Func!$W$8:$W$208,Cad_Inicial!$D$8,Cad_Func!$X$8:$X$208,I$7,Cad_Func!$F$8:$F$208,$C17)-COUNTIFS(Cad_Func!$Y$8:$Y$208,$D$7,Cad_Func!$F$8:$F$208,$C17)-COUNTIFS(Cad_Func!$Y$8:$Y$208,Cad_Inicial!$D$8,Cad_Func!$Z$8:$Z$208,I$7,Cad_Func!$F$8:$F$208,$C17)))</f>
        <v>0</v>
      </c>
      <c r="J17" s="53">
        <f ca="1">IF(ISERROR(IF(AND(Cad_Inicial!$D$8&gt;=YEAR(TODAY()),MONTH(TODAY())&lt;J$6),"",COUNTIFS(Cad_Func!$W$8:$W$208,$D$7,Cad_Func!$F$8:$F$208,$C17)+COUNTIFS(Cad_Func!$W$8:$W$208,Cad_Inicial!$D$8,Cad_Func!$X$8:$X$208,J$7,Cad_Func!$F$8:$F$208,$C17)-COUNTIFS(Cad_Func!$Y$8:$Y$208,$D$7,Cad_Func!$F$8:$F$208,$C17)-COUNTIFS(Cad_Func!$Y$8:$Y$208,Cad_Inicial!$D$8,Cad_Func!$Z$8:$Z$208,J$7,Cad_Func!$F$8:$F$208,$C17))),"",IF(AND(Cad_Inicial!$D$8&gt;=YEAR(TODAY()),MONTH(TODAY())&lt;J$6),"",COUNTIFS(Cad_Func!$W$8:$W$208,$D$7,Cad_Func!$F$8:$F$208,$C17)+COUNTIFS(Cad_Func!$W$8:$W$208,Cad_Inicial!$D$8,Cad_Func!$X$8:$X$208,J$7,Cad_Func!$F$8:$F$208,$C17)-COUNTIFS(Cad_Func!$Y$8:$Y$208,$D$7,Cad_Func!$F$8:$F$208,$C17)-COUNTIFS(Cad_Func!$Y$8:$Y$208,Cad_Inicial!$D$8,Cad_Func!$Z$8:$Z$208,J$7,Cad_Func!$F$8:$F$208,$C17)))</f>
        <v>0</v>
      </c>
      <c r="K17" s="53">
        <f ca="1">IF(ISERROR(IF(AND(Cad_Inicial!$D$8&gt;=YEAR(TODAY()),MONTH(TODAY())&lt;K$6),"",COUNTIFS(Cad_Func!$W$8:$W$208,$D$7,Cad_Func!$F$8:$F$208,$C17)+COUNTIFS(Cad_Func!$W$8:$W$208,Cad_Inicial!$D$8,Cad_Func!$X$8:$X$208,K$7,Cad_Func!$F$8:$F$208,$C17)-COUNTIFS(Cad_Func!$Y$8:$Y$208,$D$7,Cad_Func!$F$8:$F$208,$C17)-COUNTIFS(Cad_Func!$Y$8:$Y$208,Cad_Inicial!$D$8,Cad_Func!$Z$8:$Z$208,K$7,Cad_Func!$F$8:$F$208,$C17))),"",IF(AND(Cad_Inicial!$D$8&gt;=YEAR(TODAY()),MONTH(TODAY())&lt;K$6),"",COUNTIFS(Cad_Func!$W$8:$W$208,$D$7,Cad_Func!$F$8:$F$208,$C17)+COUNTIFS(Cad_Func!$W$8:$W$208,Cad_Inicial!$D$8,Cad_Func!$X$8:$X$208,K$7,Cad_Func!$F$8:$F$208,$C17)-COUNTIFS(Cad_Func!$Y$8:$Y$208,$D$7,Cad_Func!$F$8:$F$208,$C17)-COUNTIFS(Cad_Func!$Y$8:$Y$208,Cad_Inicial!$D$8,Cad_Func!$Z$8:$Z$208,K$7,Cad_Func!$F$8:$F$208,$C17)))</f>
        <v>0</v>
      </c>
      <c r="L17" s="53">
        <f ca="1">IF(ISERROR(IF(AND(Cad_Inicial!$D$8&gt;=YEAR(TODAY()),MONTH(TODAY())&lt;L$6),"",COUNTIFS(Cad_Func!$W$8:$W$208,$D$7,Cad_Func!$F$8:$F$208,$C17)+COUNTIFS(Cad_Func!$W$8:$W$208,Cad_Inicial!$D$8,Cad_Func!$X$8:$X$208,L$7,Cad_Func!$F$8:$F$208,$C17)-COUNTIFS(Cad_Func!$Y$8:$Y$208,$D$7,Cad_Func!$F$8:$F$208,$C17)-COUNTIFS(Cad_Func!$Y$8:$Y$208,Cad_Inicial!$D$8,Cad_Func!$Z$8:$Z$208,L$7,Cad_Func!$F$8:$F$208,$C17))),"",IF(AND(Cad_Inicial!$D$8&gt;=YEAR(TODAY()),MONTH(TODAY())&lt;L$6),"",COUNTIFS(Cad_Func!$W$8:$W$208,$D$7,Cad_Func!$F$8:$F$208,$C17)+COUNTIFS(Cad_Func!$W$8:$W$208,Cad_Inicial!$D$8,Cad_Func!$X$8:$X$208,L$7,Cad_Func!$F$8:$F$208,$C17)-COUNTIFS(Cad_Func!$Y$8:$Y$208,$D$7,Cad_Func!$F$8:$F$208,$C17)-COUNTIFS(Cad_Func!$Y$8:$Y$208,Cad_Inicial!$D$8,Cad_Func!$Z$8:$Z$208,L$7,Cad_Func!$F$8:$F$208,$C17)))</f>
        <v>0</v>
      </c>
      <c r="M17" s="53">
        <f ca="1">IF(ISERROR(IF(AND(Cad_Inicial!$D$8&gt;=YEAR(TODAY()),MONTH(TODAY())&lt;M$6),"",COUNTIFS(Cad_Func!$W$8:$W$208,$D$7,Cad_Func!$F$8:$F$208,$C17)+COUNTIFS(Cad_Func!$W$8:$W$208,Cad_Inicial!$D$8,Cad_Func!$X$8:$X$208,M$7,Cad_Func!$F$8:$F$208,$C17)-COUNTIFS(Cad_Func!$Y$8:$Y$208,$D$7,Cad_Func!$F$8:$F$208,$C17)-COUNTIFS(Cad_Func!$Y$8:$Y$208,Cad_Inicial!$D$8,Cad_Func!$Z$8:$Z$208,M$7,Cad_Func!$F$8:$F$208,$C17))),"",IF(AND(Cad_Inicial!$D$8&gt;=YEAR(TODAY()),MONTH(TODAY())&lt;M$6),"",COUNTIFS(Cad_Func!$W$8:$W$208,$D$7,Cad_Func!$F$8:$F$208,$C17)+COUNTIFS(Cad_Func!$W$8:$W$208,Cad_Inicial!$D$8,Cad_Func!$X$8:$X$208,M$7,Cad_Func!$F$8:$F$208,$C17)-COUNTIFS(Cad_Func!$Y$8:$Y$208,$D$7,Cad_Func!$F$8:$F$208,$C17)-COUNTIFS(Cad_Func!$Y$8:$Y$208,Cad_Inicial!$D$8,Cad_Func!$Z$8:$Z$208,M$7,Cad_Func!$F$8:$F$208,$C17)))</f>
        <v>0</v>
      </c>
      <c r="N17" s="53">
        <f ca="1">IF(ISERROR(IF(AND(Cad_Inicial!$D$8&gt;=YEAR(TODAY()),MONTH(TODAY())&lt;N$6),"",COUNTIFS(Cad_Func!$W$8:$W$208,$D$7,Cad_Func!$F$8:$F$208,$C17)+COUNTIFS(Cad_Func!$W$8:$W$208,Cad_Inicial!$D$8,Cad_Func!$X$8:$X$208,N$7,Cad_Func!$F$8:$F$208,$C17)-COUNTIFS(Cad_Func!$Y$8:$Y$208,$D$7,Cad_Func!$F$8:$F$208,$C17)-COUNTIFS(Cad_Func!$Y$8:$Y$208,Cad_Inicial!$D$8,Cad_Func!$Z$8:$Z$208,N$7,Cad_Func!$F$8:$F$208,$C17))),"",IF(AND(Cad_Inicial!$D$8&gt;=YEAR(TODAY()),MONTH(TODAY())&lt;N$6),"",COUNTIFS(Cad_Func!$W$8:$W$208,$D$7,Cad_Func!$F$8:$F$208,$C17)+COUNTIFS(Cad_Func!$W$8:$W$208,Cad_Inicial!$D$8,Cad_Func!$X$8:$X$208,N$7,Cad_Func!$F$8:$F$208,$C17)-COUNTIFS(Cad_Func!$Y$8:$Y$208,$D$7,Cad_Func!$F$8:$F$208,$C17)-COUNTIFS(Cad_Func!$Y$8:$Y$208,Cad_Inicial!$D$8,Cad_Func!$Z$8:$Z$208,N$7,Cad_Func!$F$8:$F$208,$C17)))</f>
        <v>0</v>
      </c>
      <c r="O17" s="53">
        <f ca="1">IF(ISERROR(IF(AND(Cad_Inicial!$D$8&gt;=YEAR(TODAY()),MONTH(TODAY())&lt;O$6),"",COUNTIFS(Cad_Func!$W$8:$W$208,$D$7,Cad_Func!$F$8:$F$208,$C17)+COUNTIFS(Cad_Func!$W$8:$W$208,Cad_Inicial!$D$8,Cad_Func!$X$8:$X$208,O$7,Cad_Func!$F$8:$F$208,$C17)-COUNTIFS(Cad_Func!$Y$8:$Y$208,$D$7,Cad_Func!$F$8:$F$208,$C17)-COUNTIFS(Cad_Func!$Y$8:$Y$208,Cad_Inicial!$D$8,Cad_Func!$Z$8:$Z$208,O$7,Cad_Func!$F$8:$F$208,$C17))),"",IF(AND(Cad_Inicial!$D$8&gt;=YEAR(TODAY()),MONTH(TODAY())&lt;O$6),"",COUNTIFS(Cad_Func!$W$8:$W$208,$D$7,Cad_Func!$F$8:$F$208,$C17)+COUNTIFS(Cad_Func!$W$8:$W$208,Cad_Inicial!$D$8,Cad_Func!$X$8:$X$208,O$7,Cad_Func!$F$8:$F$208,$C17)-COUNTIFS(Cad_Func!$Y$8:$Y$208,$D$7,Cad_Func!$F$8:$F$208,$C17)-COUNTIFS(Cad_Func!$Y$8:$Y$208,Cad_Inicial!$D$8,Cad_Func!$Z$8:$Z$208,O$7,Cad_Func!$F$8:$F$208,$C17)))</f>
        <v>0</v>
      </c>
      <c r="P17" s="53">
        <f ca="1">IF(ISERROR(IF(AND(Cad_Inicial!$D$8&gt;=YEAR(TODAY()),MONTH(TODAY())&lt;P$6),"",COUNTIFS(Cad_Func!$W$8:$W$208,$D$7,Cad_Func!$F$8:$F$208,$C17)+COUNTIFS(Cad_Func!$W$8:$W$208,Cad_Inicial!$D$8,Cad_Func!$X$8:$X$208,P$7,Cad_Func!$F$8:$F$208,$C17)-COUNTIFS(Cad_Func!$Y$8:$Y$208,$D$7,Cad_Func!$F$8:$F$208,$C17)-COUNTIFS(Cad_Func!$Y$8:$Y$208,Cad_Inicial!$D$8,Cad_Func!$Z$8:$Z$208,P$7,Cad_Func!$F$8:$F$208,$C17))),"",IF(AND(Cad_Inicial!$D$8&gt;=YEAR(TODAY()),MONTH(TODAY())&lt;P$6),"",COUNTIFS(Cad_Func!$W$8:$W$208,$D$7,Cad_Func!$F$8:$F$208,$C17)+COUNTIFS(Cad_Func!$W$8:$W$208,Cad_Inicial!$D$8,Cad_Func!$X$8:$X$208,P$7,Cad_Func!$F$8:$F$208,$C17)-COUNTIFS(Cad_Func!$Y$8:$Y$208,$D$7,Cad_Func!$F$8:$F$208,$C17)-COUNTIFS(Cad_Func!$Y$8:$Y$208,Cad_Inicial!$D$8,Cad_Func!$Z$8:$Z$208,P$7,Cad_Func!$F$8:$F$208,$C17)))</f>
        <v>0</v>
      </c>
      <c r="Q17" s="44">
        <f t="shared" ca="1" si="1"/>
        <v>0</v>
      </c>
      <c r="R17" s="45">
        <f t="shared" ca="1" si="2"/>
        <v>0</v>
      </c>
    </row>
    <row r="18" spans="3:18" ht="33.6" customHeight="1" thickBot="1" x14ac:dyDescent="0.25">
      <c r="C18" s="143" t="str">
        <f>Cad_Outros!E16</f>
        <v>Doutor</v>
      </c>
      <c r="D18" s="145"/>
      <c r="E18" s="53">
        <f ca="1">IF(ISERROR(IF(AND(Cad_Inicial!$D$8&gt;=YEAR(TODAY()),MONTH(TODAY())&lt;E$6),"",COUNTIFS(Cad_Func!$W$8:$W$208,$D$7,Cad_Func!$F$8:$F$208,$C18)+COUNTIFS(Cad_Func!$W$8:$W$208,Cad_Inicial!$D$8,Cad_Func!$X$8:$X$208,E$7,Cad_Func!$F$8:$F$208,$C18)-COUNTIFS(Cad_Func!$Y$8:$Y$208,$D$7,Cad_Func!$F$8:$F$208,$C18)-COUNTIFS(Cad_Func!$Y$8:$Y$208,Cad_Inicial!$D$8,Cad_Func!$Z$8:$Z$208,E$7,Cad_Func!$F$8:$F$208,$C18))),"",IF(AND(Cad_Inicial!$D$8&gt;=YEAR(TODAY()),MONTH(TODAY())&lt;E$6),"",COUNTIFS(Cad_Func!$W$8:$W$208,$D$7,Cad_Func!$F$8:$F$208,$C18)+COUNTIFS(Cad_Func!$W$8:$W$208,Cad_Inicial!$D$8,Cad_Func!$X$8:$X$208,E$7,Cad_Func!$F$8:$F$208,$C18)-COUNTIFS(Cad_Func!$Y$8:$Y$208,$D$7,Cad_Func!$F$8:$F$208,$C18)-COUNTIFS(Cad_Func!$Y$8:$Y$208,Cad_Inicial!$D$8,Cad_Func!$Z$8:$Z$208,E$7,Cad_Func!$F$8:$F$208,$C18)))</f>
        <v>0</v>
      </c>
      <c r="F18" s="53">
        <f ca="1">IF(ISERROR(IF(AND(Cad_Inicial!$D$8&gt;=YEAR(TODAY()),MONTH(TODAY())&lt;F$6),"",COUNTIFS(Cad_Func!$W$8:$W$208,$D$7,Cad_Func!$F$8:$F$208,$C18)+COUNTIFS(Cad_Func!$W$8:$W$208,Cad_Inicial!$D$8,Cad_Func!$X$8:$X$208,F$7,Cad_Func!$F$8:$F$208,$C18)-COUNTIFS(Cad_Func!$Y$8:$Y$208,$D$7,Cad_Func!$F$8:$F$208,$C18)-COUNTIFS(Cad_Func!$Y$8:$Y$208,Cad_Inicial!$D$8,Cad_Func!$Z$8:$Z$208,F$7,Cad_Func!$F$8:$F$208,$C18))),"",IF(AND(Cad_Inicial!$D$8&gt;=YEAR(TODAY()),MONTH(TODAY())&lt;F$6),"",COUNTIFS(Cad_Func!$W$8:$W$208,$D$7,Cad_Func!$F$8:$F$208,$C18)+COUNTIFS(Cad_Func!$W$8:$W$208,Cad_Inicial!$D$8,Cad_Func!$X$8:$X$208,F$7,Cad_Func!$F$8:$F$208,$C18)-COUNTIFS(Cad_Func!$Y$8:$Y$208,$D$7,Cad_Func!$F$8:$F$208,$C18)-COUNTIFS(Cad_Func!$Y$8:$Y$208,Cad_Inicial!$D$8,Cad_Func!$Z$8:$Z$208,F$7,Cad_Func!$F$8:$F$208,$C18)))</f>
        <v>0</v>
      </c>
      <c r="G18" s="53">
        <f ca="1">IF(ISERROR(IF(AND(Cad_Inicial!$D$8&gt;=YEAR(TODAY()),MONTH(TODAY())&lt;G$6),"",COUNTIFS(Cad_Func!$W$8:$W$208,$D$7,Cad_Func!$F$8:$F$208,$C18)+COUNTIFS(Cad_Func!$W$8:$W$208,Cad_Inicial!$D$8,Cad_Func!$X$8:$X$208,G$7,Cad_Func!$F$8:$F$208,$C18)-COUNTIFS(Cad_Func!$Y$8:$Y$208,$D$7,Cad_Func!$F$8:$F$208,$C18)-COUNTIFS(Cad_Func!$Y$8:$Y$208,Cad_Inicial!$D$8,Cad_Func!$Z$8:$Z$208,G$7,Cad_Func!$F$8:$F$208,$C18))),"",IF(AND(Cad_Inicial!$D$8&gt;=YEAR(TODAY()),MONTH(TODAY())&lt;G$6),"",COUNTIFS(Cad_Func!$W$8:$W$208,$D$7,Cad_Func!$F$8:$F$208,$C18)+COUNTIFS(Cad_Func!$W$8:$W$208,Cad_Inicial!$D$8,Cad_Func!$X$8:$X$208,G$7,Cad_Func!$F$8:$F$208,$C18)-COUNTIFS(Cad_Func!$Y$8:$Y$208,$D$7,Cad_Func!$F$8:$F$208,$C18)-COUNTIFS(Cad_Func!$Y$8:$Y$208,Cad_Inicial!$D$8,Cad_Func!$Z$8:$Z$208,G$7,Cad_Func!$F$8:$F$208,$C18)))</f>
        <v>0</v>
      </c>
      <c r="H18" s="53">
        <f ca="1">IF(ISERROR(IF(AND(Cad_Inicial!$D$8&gt;=YEAR(TODAY()),MONTH(TODAY())&lt;H$6),"",COUNTIFS(Cad_Func!$W$8:$W$208,$D$7,Cad_Func!$F$8:$F$208,$C18)+COUNTIFS(Cad_Func!$W$8:$W$208,Cad_Inicial!$D$8,Cad_Func!$X$8:$X$208,H$7,Cad_Func!$F$8:$F$208,$C18)-COUNTIFS(Cad_Func!$Y$8:$Y$208,$D$7,Cad_Func!$F$8:$F$208,$C18)-COUNTIFS(Cad_Func!$Y$8:$Y$208,Cad_Inicial!$D$8,Cad_Func!$Z$8:$Z$208,H$7,Cad_Func!$F$8:$F$208,$C18))),"",IF(AND(Cad_Inicial!$D$8&gt;=YEAR(TODAY()),MONTH(TODAY())&lt;H$6),"",COUNTIFS(Cad_Func!$W$8:$W$208,$D$7,Cad_Func!$F$8:$F$208,$C18)+COUNTIFS(Cad_Func!$W$8:$W$208,Cad_Inicial!$D$8,Cad_Func!$X$8:$X$208,H$7,Cad_Func!$F$8:$F$208,$C18)-COUNTIFS(Cad_Func!$Y$8:$Y$208,$D$7,Cad_Func!$F$8:$F$208,$C18)-COUNTIFS(Cad_Func!$Y$8:$Y$208,Cad_Inicial!$D$8,Cad_Func!$Z$8:$Z$208,H$7,Cad_Func!$F$8:$F$208,$C18)))</f>
        <v>0</v>
      </c>
      <c r="I18" s="53">
        <f ca="1">IF(ISERROR(IF(AND(Cad_Inicial!$D$8&gt;=YEAR(TODAY()),MONTH(TODAY())&lt;I$6),"",COUNTIFS(Cad_Func!$W$8:$W$208,$D$7,Cad_Func!$F$8:$F$208,$C18)+COUNTIFS(Cad_Func!$W$8:$W$208,Cad_Inicial!$D$8,Cad_Func!$X$8:$X$208,I$7,Cad_Func!$F$8:$F$208,$C18)-COUNTIFS(Cad_Func!$Y$8:$Y$208,$D$7,Cad_Func!$F$8:$F$208,$C18)-COUNTIFS(Cad_Func!$Y$8:$Y$208,Cad_Inicial!$D$8,Cad_Func!$Z$8:$Z$208,I$7,Cad_Func!$F$8:$F$208,$C18))),"",IF(AND(Cad_Inicial!$D$8&gt;=YEAR(TODAY()),MONTH(TODAY())&lt;I$6),"",COUNTIFS(Cad_Func!$W$8:$W$208,$D$7,Cad_Func!$F$8:$F$208,$C18)+COUNTIFS(Cad_Func!$W$8:$W$208,Cad_Inicial!$D$8,Cad_Func!$X$8:$X$208,I$7,Cad_Func!$F$8:$F$208,$C18)-COUNTIFS(Cad_Func!$Y$8:$Y$208,$D$7,Cad_Func!$F$8:$F$208,$C18)-COUNTIFS(Cad_Func!$Y$8:$Y$208,Cad_Inicial!$D$8,Cad_Func!$Z$8:$Z$208,I$7,Cad_Func!$F$8:$F$208,$C18)))</f>
        <v>0</v>
      </c>
      <c r="J18" s="53">
        <f ca="1">IF(ISERROR(IF(AND(Cad_Inicial!$D$8&gt;=YEAR(TODAY()),MONTH(TODAY())&lt;J$6),"",COUNTIFS(Cad_Func!$W$8:$W$208,$D$7,Cad_Func!$F$8:$F$208,$C18)+COUNTIFS(Cad_Func!$W$8:$W$208,Cad_Inicial!$D$8,Cad_Func!$X$8:$X$208,J$7,Cad_Func!$F$8:$F$208,$C18)-COUNTIFS(Cad_Func!$Y$8:$Y$208,$D$7,Cad_Func!$F$8:$F$208,$C18)-COUNTIFS(Cad_Func!$Y$8:$Y$208,Cad_Inicial!$D$8,Cad_Func!$Z$8:$Z$208,J$7,Cad_Func!$F$8:$F$208,$C18))),"",IF(AND(Cad_Inicial!$D$8&gt;=YEAR(TODAY()),MONTH(TODAY())&lt;J$6),"",COUNTIFS(Cad_Func!$W$8:$W$208,$D$7,Cad_Func!$F$8:$F$208,$C18)+COUNTIFS(Cad_Func!$W$8:$W$208,Cad_Inicial!$D$8,Cad_Func!$X$8:$X$208,J$7,Cad_Func!$F$8:$F$208,$C18)-COUNTIFS(Cad_Func!$Y$8:$Y$208,$D$7,Cad_Func!$F$8:$F$208,$C18)-COUNTIFS(Cad_Func!$Y$8:$Y$208,Cad_Inicial!$D$8,Cad_Func!$Z$8:$Z$208,J$7,Cad_Func!$F$8:$F$208,$C18)))</f>
        <v>0</v>
      </c>
      <c r="K18" s="53">
        <f ca="1">IF(ISERROR(IF(AND(Cad_Inicial!$D$8&gt;=YEAR(TODAY()),MONTH(TODAY())&lt;K$6),"",COUNTIFS(Cad_Func!$W$8:$W$208,$D$7,Cad_Func!$F$8:$F$208,$C18)+COUNTIFS(Cad_Func!$W$8:$W$208,Cad_Inicial!$D$8,Cad_Func!$X$8:$X$208,K$7,Cad_Func!$F$8:$F$208,$C18)-COUNTIFS(Cad_Func!$Y$8:$Y$208,$D$7,Cad_Func!$F$8:$F$208,$C18)-COUNTIFS(Cad_Func!$Y$8:$Y$208,Cad_Inicial!$D$8,Cad_Func!$Z$8:$Z$208,K$7,Cad_Func!$F$8:$F$208,$C18))),"",IF(AND(Cad_Inicial!$D$8&gt;=YEAR(TODAY()),MONTH(TODAY())&lt;K$6),"",COUNTIFS(Cad_Func!$W$8:$W$208,$D$7,Cad_Func!$F$8:$F$208,$C18)+COUNTIFS(Cad_Func!$W$8:$W$208,Cad_Inicial!$D$8,Cad_Func!$X$8:$X$208,K$7,Cad_Func!$F$8:$F$208,$C18)-COUNTIFS(Cad_Func!$Y$8:$Y$208,$D$7,Cad_Func!$F$8:$F$208,$C18)-COUNTIFS(Cad_Func!$Y$8:$Y$208,Cad_Inicial!$D$8,Cad_Func!$Z$8:$Z$208,K$7,Cad_Func!$F$8:$F$208,$C18)))</f>
        <v>0</v>
      </c>
      <c r="L18" s="53">
        <f ca="1">IF(ISERROR(IF(AND(Cad_Inicial!$D$8&gt;=YEAR(TODAY()),MONTH(TODAY())&lt;L$6),"",COUNTIFS(Cad_Func!$W$8:$W$208,$D$7,Cad_Func!$F$8:$F$208,$C18)+COUNTIFS(Cad_Func!$W$8:$W$208,Cad_Inicial!$D$8,Cad_Func!$X$8:$X$208,L$7,Cad_Func!$F$8:$F$208,$C18)-COUNTIFS(Cad_Func!$Y$8:$Y$208,$D$7,Cad_Func!$F$8:$F$208,$C18)-COUNTIFS(Cad_Func!$Y$8:$Y$208,Cad_Inicial!$D$8,Cad_Func!$Z$8:$Z$208,L$7,Cad_Func!$F$8:$F$208,$C18))),"",IF(AND(Cad_Inicial!$D$8&gt;=YEAR(TODAY()),MONTH(TODAY())&lt;L$6),"",COUNTIFS(Cad_Func!$W$8:$W$208,$D$7,Cad_Func!$F$8:$F$208,$C18)+COUNTIFS(Cad_Func!$W$8:$W$208,Cad_Inicial!$D$8,Cad_Func!$X$8:$X$208,L$7,Cad_Func!$F$8:$F$208,$C18)-COUNTIFS(Cad_Func!$Y$8:$Y$208,$D$7,Cad_Func!$F$8:$F$208,$C18)-COUNTIFS(Cad_Func!$Y$8:$Y$208,Cad_Inicial!$D$8,Cad_Func!$Z$8:$Z$208,L$7,Cad_Func!$F$8:$F$208,$C18)))</f>
        <v>0</v>
      </c>
      <c r="M18" s="53">
        <f ca="1">IF(ISERROR(IF(AND(Cad_Inicial!$D$8&gt;=YEAR(TODAY()),MONTH(TODAY())&lt;M$6),"",COUNTIFS(Cad_Func!$W$8:$W$208,$D$7,Cad_Func!$F$8:$F$208,$C18)+COUNTIFS(Cad_Func!$W$8:$W$208,Cad_Inicial!$D$8,Cad_Func!$X$8:$X$208,M$7,Cad_Func!$F$8:$F$208,$C18)-COUNTIFS(Cad_Func!$Y$8:$Y$208,$D$7,Cad_Func!$F$8:$F$208,$C18)-COUNTIFS(Cad_Func!$Y$8:$Y$208,Cad_Inicial!$D$8,Cad_Func!$Z$8:$Z$208,M$7,Cad_Func!$F$8:$F$208,$C18))),"",IF(AND(Cad_Inicial!$D$8&gt;=YEAR(TODAY()),MONTH(TODAY())&lt;M$6),"",COUNTIFS(Cad_Func!$W$8:$W$208,$D$7,Cad_Func!$F$8:$F$208,$C18)+COUNTIFS(Cad_Func!$W$8:$W$208,Cad_Inicial!$D$8,Cad_Func!$X$8:$X$208,M$7,Cad_Func!$F$8:$F$208,$C18)-COUNTIFS(Cad_Func!$Y$8:$Y$208,$D$7,Cad_Func!$F$8:$F$208,$C18)-COUNTIFS(Cad_Func!$Y$8:$Y$208,Cad_Inicial!$D$8,Cad_Func!$Z$8:$Z$208,M$7,Cad_Func!$F$8:$F$208,$C18)))</f>
        <v>0</v>
      </c>
      <c r="N18" s="53">
        <f ca="1">IF(ISERROR(IF(AND(Cad_Inicial!$D$8&gt;=YEAR(TODAY()),MONTH(TODAY())&lt;N$6),"",COUNTIFS(Cad_Func!$W$8:$W$208,$D$7,Cad_Func!$F$8:$F$208,$C18)+COUNTIFS(Cad_Func!$W$8:$W$208,Cad_Inicial!$D$8,Cad_Func!$X$8:$X$208,N$7,Cad_Func!$F$8:$F$208,$C18)-COUNTIFS(Cad_Func!$Y$8:$Y$208,$D$7,Cad_Func!$F$8:$F$208,$C18)-COUNTIFS(Cad_Func!$Y$8:$Y$208,Cad_Inicial!$D$8,Cad_Func!$Z$8:$Z$208,N$7,Cad_Func!$F$8:$F$208,$C18))),"",IF(AND(Cad_Inicial!$D$8&gt;=YEAR(TODAY()),MONTH(TODAY())&lt;N$6),"",COUNTIFS(Cad_Func!$W$8:$W$208,$D$7,Cad_Func!$F$8:$F$208,$C18)+COUNTIFS(Cad_Func!$W$8:$W$208,Cad_Inicial!$D$8,Cad_Func!$X$8:$X$208,N$7,Cad_Func!$F$8:$F$208,$C18)-COUNTIFS(Cad_Func!$Y$8:$Y$208,$D$7,Cad_Func!$F$8:$F$208,$C18)-COUNTIFS(Cad_Func!$Y$8:$Y$208,Cad_Inicial!$D$8,Cad_Func!$Z$8:$Z$208,N$7,Cad_Func!$F$8:$F$208,$C18)))</f>
        <v>0</v>
      </c>
      <c r="O18" s="53">
        <f ca="1">IF(ISERROR(IF(AND(Cad_Inicial!$D$8&gt;=YEAR(TODAY()),MONTH(TODAY())&lt;O$6),"",COUNTIFS(Cad_Func!$W$8:$W$208,$D$7,Cad_Func!$F$8:$F$208,$C18)+COUNTIFS(Cad_Func!$W$8:$W$208,Cad_Inicial!$D$8,Cad_Func!$X$8:$X$208,O$7,Cad_Func!$F$8:$F$208,$C18)-COUNTIFS(Cad_Func!$Y$8:$Y$208,$D$7,Cad_Func!$F$8:$F$208,$C18)-COUNTIFS(Cad_Func!$Y$8:$Y$208,Cad_Inicial!$D$8,Cad_Func!$Z$8:$Z$208,O$7,Cad_Func!$F$8:$F$208,$C18))),"",IF(AND(Cad_Inicial!$D$8&gt;=YEAR(TODAY()),MONTH(TODAY())&lt;O$6),"",COUNTIFS(Cad_Func!$W$8:$W$208,$D$7,Cad_Func!$F$8:$F$208,$C18)+COUNTIFS(Cad_Func!$W$8:$W$208,Cad_Inicial!$D$8,Cad_Func!$X$8:$X$208,O$7,Cad_Func!$F$8:$F$208,$C18)-COUNTIFS(Cad_Func!$Y$8:$Y$208,$D$7,Cad_Func!$F$8:$F$208,$C18)-COUNTIFS(Cad_Func!$Y$8:$Y$208,Cad_Inicial!$D$8,Cad_Func!$Z$8:$Z$208,O$7,Cad_Func!$F$8:$F$208,$C18)))</f>
        <v>0</v>
      </c>
      <c r="P18" s="53">
        <f ca="1">IF(ISERROR(IF(AND(Cad_Inicial!$D$8&gt;=YEAR(TODAY()),MONTH(TODAY())&lt;P$6),"",COUNTIFS(Cad_Func!$W$8:$W$208,$D$7,Cad_Func!$F$8:$F$208,$C18)+COUNTIFS(Cad_Func!$W$8:$W$208,Cad_Inicial!$D$8,Cad_Func!$X$8:$X$208,P$7,Cad_Func!$F$8:$F$208,$C18)-COUNTIFS(Cad_Func!$Y$8:$Y$208,$D$7,Cad_Func!$F$8:$F$208,$C18)-COUNTIFS(Cad_Func!$Y$8:$Y$208,Cad_Inicial!$D$8,Cad_Func!$Z$8:$Z$208,P$7,Cad_Func!$F$8:$F$208,$C18))),"",IF(AND(Cad_Inicial!$D$8&gt;=YEAR(TODAY()),MONTH(TODAY())&lt;P$6),"",COUNTIFS(Cad_Func!$W$8:$W$208,$D$7,Cad_Func!$F$8:$F$208,$C18)+COUNTIFS(Cad_Func!$W$8:$W$208,Cad_Inicial!$D$8,Cad_Func!$X$8:$X$208,P$7,Cad_Func!$F$8:$F$208,$C18)-COUNTIFS(Cad_Func!$Y$8:$Y$208,$D$7,Cad_Func!$F$8:$F$208,$C18)-COUNTIFS(Cad_Func!$Y$8:$Y$208,Cad_Inicial!$D$8,Cad_Func!$Z$8:$Z$208,P$7,Cad_Func!$F$8:$F$208,$C18)))</f>
        <v>0</v>
      </c>
      <c r="Q18" s="44">
        <f t="shared" ca="1" si="1"/>
        <v>0</v>
      </c>
      <c r="R18" s="45">
        <f t="shared" ca="1" si="2"/>
        <v>0</v>
      </c>
    </row>
    <row r="19" spans="3:18" ht="30" customHeight="1" thickBot="1" x14ac:dyDescent="0.25">
      <c r="C19" s="172" t="str">
        <f>"Tipo de Cargo (mensal) para "&amp;Cad_Inicial!$D$8</f>
        <v>Tipo de Cargo (mensal) para 2015</v>
      </c>
      <c r="D19" s="173"/>
      <c r="E19" s="173"/>
      <c r="F19" s="173"/>
      <c r="G19" s="173"/>
      <c r="H19" s="173"/>
      <c r="I19" s="173"/>
      <c r="J19" s="173"/>
      <c r="K19" s="173"/>
      <c r="L19" s="173"/>
      <c r="M19" s="173"/>
      <c r="N19" s="173"/>
      <c r="O19" s="173"/>
      <c r="P19" s="173"/>
      <c r="Q19" s="173"/>
      <c r="R19" s="174"/>
    </row>
    <row r="20" spans="3:18" ht="33.6" customHeight="1" thickBot="1" x14ac:dyDescent="0.25">
      <c r="C20" s="143" t="s">
        <v>40</v>
      </c>
      <c r="D20" s="145"/>
      <c r="E20" s="49">
        <f ca="1">IF(ISERROR(IF(AND(Cad_Inicial!$D$8&gt;=YEAR(TODAY()),MONTH(TODAY())&lt;E$6),"",COUNTIFS(Cad_Func!$W$8:$W$208,$D$7,Cad_Func!$M$8:$M$208,$C20)+COUNTIFS(Cad_Func!$W$8:$W$208,Cad_Inicial!$D$8,Cad_Func!$X$8:$X$208,E$7,Cad_Func!$M$8:$M$208,$C20)-COUNTIFS(Cad_Func!$Y$8:$Y$208,$D$7,Cad_Func!$M$8:$M$208,$C20)-COUNTIFS(Cad_Func!$Y$8:$Y$208,Cad_Inicial!$D$8,Cad_Func!$Z$8:$Z$208,E$7,Cad_Func!$M$8:$M$208,$C20))),"",IF(AND(Cad_Inicial!$D$8&gt;=YEAR(TODAY()),MONTH(TODAY())&lt;E$6),"",COUNTIFS(Cad_Func!$W$8:$W$208,$D$7,Cad_Func!$M$8:$M$208,$C20)+COUNTIFS(Cad_Func!$W$8:$W$208,Cad_Inicial!$D$8,Cad_Func!$X$8:$X$208,E$7,Cad_Func!$M$8:$M$208,$C20)-COUNTIFS(Cad_Func!$Y$8:$Y$208,$D$7,Cad_Func!$M$8:$M$208,$C20)-COUNTIFS(Cad_Func!$Y$8:$Y$208,Cad_Inicial!$D$8,Cad_Func!$Z$8:$Z$208,E$7,Cad_Func!$M$8:$M$208,$C20)))</f>
        <v>6</v>
      </c>
      <c r="F20" s="49">
        <f ca="1">IF(ISERROR(IF(AND(Cad_Inicial!$D$8&gt;=YEAR(TODAY()),MONTH(TODAY())&lt;F$6),"",COUNTIFS(Cad_Func!$W$8:$W$208,$D$7,Cad_Func!$M$8:$M$208,$C20)+COUNTIFS(Cad_Func!$W$8:$W$208,Cad_Inicial!$D$8,Cad_Func!$X$8:$X$208,F$7,Cad_Func!$M$8:$M$208,$C20)-COUNTIFS(Cad_Func!$Y$8:$Y$208,$D$7,Cad_Func!$M$8:$M$208,$C20)-COUNTIFS(Cad_Func!$Y$8:$Y$208,Cad_Inicial!$D$8,Cad_Func!$Z$8:$Z$208,F$7,Cad_Func!$M$8:$M$208,$C20))),"",IF(AND(Cad_Inicial!$D$8&gt;=YEAR(TODAY()),MONTH(TODAY())&lt;F$6),"",COUNTIFS(Cad_Func!$W$8:$W$208,$D$7,Cad_Func!$M$8:$M$208,$C20)+COUNTIFS(Cad_Func!$W$8:$W$208,Cad_Inicial!$D$8,Cad_Func!$X$8:$X$208,F$7,Cad_Func!$M$8:$M$208,$C20)-COUNTIFS(Cad_Func!$Y$8:$Y$208,$D$7,Cad_Func!$M$8:$M$208,$C20)-COUNTIFS(Cad_Func!$Y$8:$Y$208,Cad_Inicial!$D$8,Cad_Func!$Z$8:$Z$208,F$7,Cad_Func!$M$8:$M$208,$C20)))</f>
        <v>7</v>
      </c>
      <c r="G20" s="49">
        <f ca="1">IF(ISERROR(IF(AND(Cad_Inicial!$D$8&gt;=YEAR(TODAY()),MONTH(TODAY())&lt;G$6),"",COUNTIFS(Cad_Func!$W$8:$W$208,$D$7,Cad_Func!$M$8:$M$208,$C20)+COUNTIFS(Cad_Func!$W$8:$W$208,Cad_Inicial!$D$8,Cad_Func!$X$8:$X$208,G$7,Cad_Func!$M$8:$M$208,$C20)-COUNTIFS(Cad_Func!$Y$8:$Y$208,$D$7,Cad_Func!$M$8:$M$208,$C20)-COUNTIFS(Cad_Func!$Y$8:$Y$208,Cad_Inicial!$D$8,Cad_Func!$Z$8:$Z$208,G$7,Cad_Func!$M$8:$M$208,$C20))),"",IF(AND(Cad_Inicial!$D$8&gt;=YEAR(TODAY()),MONTH(TODAY())&lt;G$6),"",COUNTIFS(Cad_Func!$W$8:$W$208,$D$7,Cad_Func!$M$8:$M$208,$C20)+COUNTIFS(Cad_Func!$W$8:$W$208,Cad_Inicial!$D$8,Cad_Func!$X$8:$X$208,G$7,Cad_Func!$M$8:$M$208,$C20)-COUNTIFS(Cad_Func!$Y$8:$Y$208,$D$7,Cad_Func!$M$8:$M$208,$C20)-COUNTIFS(Cad_Func!$Y$8:$Y$208,Cad_Inicial!$D$8,Cad_Func!$Z$8:$Z$208,G$7,Cad_Func!$M$8:$M$208,$C20)))</f>
        <v>6</v>
      </c>
      <c r="H20" s="49">
        <f ca="1">IF(ISERROR(IF(AND(Cad_Inicial!$D$8&gt;=YEAR(TODAY()),MONTH(TODAY())&lt;H$6),"",COUNTIFS(Cad_Func!$W$8:$W$208,$D$7,Cad_Func!$M$8:$M$208,$C20)+COUNTIFS(Cad_Func!$W$8:$W$208,Cad_Inicial!$D$8,Cad_Func!$X$8:$X$208,H$7,Cad_Func!$M$8:$M$208,$C20)-COUNTIFS(Cad_Func!$Y$8:$Y$208,$D$7,Cad_Func!$M$8:$M$208,$C20)-COUNTIFS(Cad_Func!$Y$8:$Y$208,Cad_Inicial!$D$8,Cad_Func!$Z$8:$Z$208,H$7,Cad_Func!$M$8:$M$208,$C20))),"",IF(AND(Cad_Inicial!$D$8&gt;=YEAR(TODAY()),MONTH(TODAY())&lt;H$6),"",COUNTIFS(Cad_Func!$W$8:$W$208,$D$7,Cad_Func!$M$8:$M$208,$C20)+COUNTIFS(Cad_Func!$W$8:$W$208,Cad_Inicial!$D$8,Cad_Func!$X$8:$X$208,H$7,Cad_Func!$M$8:$M$208,$C20)-COUNTIFS(Cad_Func!$Y$8:$Y$208,$D$7,Cad_Func!$M$8:$M$208,$C20)-COUNTIFS(Cad_Func!$Y$8:$Y$208,Cad_Inicial!$D$8,Cad_Func!$Z$8:$Z$208,H$7,Cad_Func!$M$8:$M$208,$C20)))</f>
        <v>6</v>
      </c>
      <c r="I20" s="49">
        <f ca="1">IF(ISERROR(IF(AND(Cad_Inicial!$D$8&gt;=YEAR(TODAY()),MONTH(TODAY())&lt;I$6),"",COUNTIFS(Cad_Func!$W$8:$W$208,$D$7,Cad_Func!$M$8:$M$208,$C20)+COUNTIFS(Cad_Func!$W$8:$W$208,Cad_Inicial!$D$8,Cad_Func!$X$8:$X$208,I$7,Cad_Func!$M$8:$M$208,$C20)-COUNTIFS(Cad_Func!$Y$8:$Y$208,$D$7,Cad_Func!$M$8:$M$208,$C20)-COUNTIFS(Cad_Func!$Y$8:$Y$208,Cad_Inicial!$D$8,Cad_Func!$Z$8:$Z$208,I$7,Cad_Func!$M$8:$M$208,$C20))),"",IF(AND(Cad_Inicial!$D$8&gt;=YEAR(TODAY()),MONTH(TODAY())&lt;I$6),"",COUNTIFS(Cad_Func!$W$8:$W$208,$D$7,Cad_Func!$M$8:$M$208,$C20)+COUNTIFS(Cad_Func!$W$8:$W$208,Cad_Inicial!$D$8,Cad_Func!$X$8:$X$208,I$7,Cad_Func!$M$8:$M$208,$C20)-COUNTIFS(Cad_Func!$Y$8:$Y$208,$D$7,Cad_Func!$M$8:$M$208,$C20)-COUNTIFS(Cad_Func!$Y$8:$Y$208,Cad_Inicial!$D$8,Cad_Func!$Z$8:$Z$208,I$7,Cad_Func!$M$8:$M$208,$C20)))</f>
        <v>6</v>
      </c>
      <c r="J20" s="49">
        <f ca="1">IF(ISERROR(IF(AND(Cad_Inicial!$D$8&gt;=YEAR(TODAY()),MONTH(TODAY())&lt;J$6),"",COUNTIFS(Cad_Func!$W$8:$W$208,$D$7,Cad_Func!$M$8:$M$208,$C20)+COUNTIFS(Cad_Func!$W$8:$W$208,Cad_Inicial!$D$8,Cad_Func!$X$8:$X$208,J$7,Cad_Func!$M$8:$M$208,$C20)-COUNTIFS(Cad_Func!$Y$8:$Y$208,$D$7,Cad_Func!$M$8:$M$208,$C20)-COUNTIFS(Cad_Func!$Y$8:$Y$208,Cad_Inicial!$D$8,Cad_Func!$Z$8:$Z$208,J$7,Cad_Func!$M$8:$M$208,$C20))),"",IF(AND(Cad_Inicial!$D$8&gt;=YEAR(TODAY()),MONTH(TODAY())&lt;J$6),"",COUNTIFS(Cad_Func!$W$8:$W$208,$D$7,Cad_Func!$M$8:$M$208,$C20)+COUNTIFS(Cad_Func!$W$8:$W$208,Cad_Inicial!$D$8,Cad_Func!$X$8:$X$208,J$7,Cad_Func!$M$8:$M$208,$C20)-COUNTIFS(Cad_Func!$Y$8:$Y$208,$D$7,Cad_Func!$M$8:$M$208,$C20)-COUNTIFS(Cad_Func!$Y$8:$Y$208,Cad_Inicial!$D$8,Cad_Func!$Z$8:$Z$208,J$7,Cad_Func!$M$8:$M$208,$C20)))</f>
        <v>6</v>
      </c>
      <c r="K20" s="49">
        <f ca="1">IF(ISERROR(IF(AND(Cad_Inicial!$D$8&gt;=YEAR(TODAY()),MONTH(TODAY())&lt;K$6),"",COUNTIFS(Cad_Func!$W$8:$W$208,$D$7,Cad_Func!$M$8:$M$208,$C20)+COUNTIFS(Cad_Func!$W$8:$W$208,Cad_Inicial!$D$8,Cad_Func!$X$8:$X$208,K$7,Cad_Func!$M$8:$M$208,$C20)-COUNTIFS(Cad_Func!$Y$8:$Y$208,$D$7,Cad_Func!$M$8:$M$208,$C20)-COUNTIFS(Cad_Func!$Y$8:$Y$208,Cad_Inicial!$D$8,Cad_Func!$Z$8:$Z$208,K$7,Cad_Func!$M$8:$M$208,$C20))),"",IF(AND(Cad_Inicial!$D$8&gt;=YEAR(TODAY()),MONTH(TODAY())&lt;K$6),"",COUNTIFS(Cad_Func!$W$8:$W$208,$D$7,Cad_Func!$M$8:$M$208,$C20)+COUNTIFS(Cad_Func!$W$8:$W$208,Cad_Inicial!$D$8,Cad_Func!$X$8:$X$208,K$7,Cad_Func!$M$8:$M$208,$C20)-COUNTIFS(Cad_Func!$Y$8:$Y$208,$D$7,Cad_Func!$M$8:$M$208,$C20)-COUNTIFS(Cad_Func!$Y$8:$Y$208,Cad_Inicial!$D$8,Cad_Func!$Z$8:$Z$208,K$7,Cad_Func!$M$8:$M$208,$C20)))</f>
        <v>6</v>
      </c>
      <c r="L20" s="49">
        <f ca="1">IF(ISERROR(IF(AND(Cad_Inicial!$D$8&gt;=YEAR(TODAY()),MONTH(TODAY())&lt;L$6),"",COUNTIFS(Cad_Func!$W$8:$W$208,$D$7,Cad_Func!$M$8:$M$208,$C20)+COUNTIFS(Cad_Func!$W$8:$W$208,Cad_Inicial!$D$8,Cad_Func!$X$8:$X$208,L$7,Cad_Func!$M$8:$M$208,$C20)-COUNTIFS(Cad_Func!$Y$8:$Y$208,$D$7,Cad_Func!$M$8:$M$208,$C20)-COUNTIFS(Cad_Func!$Y$8:$Y$208,Cad_Inicial!$D$8,Cad_Func!$Z$8:$Z$208,L$7,Cad_Func!$M$8:$M$208,$C20))),"",IF(AND(Cad_Inicial!$D$8&gt;=YEAR(TODAY()),MONTH(TODAY())&lt;L$6),"",COUNTIFS(Cad_Func!$W$8:$W$208,$D$7,Cad_Func!$M$8:$M$208,$C20)+COUNTIFS(Cad_Func!$W$8:$W$208,Cad_Inicial!$D$8,Cad_Func!$X$8:$X$208,L$7,Cad_Func!$M$8:$M$208,$C20)-COUNTIFS(Cad_Func!$Y$8:$Y$208,$D$7,Cad_Func!$M$8:$M$208,$C20)-COUNTIFS(Cad_Func!$Y$8:$Y$208,Cad_Inicial!$D$8,Cad_Func!$Z$8:$Z$208,L$7,Cad_Func!$M$8:$M$208,$C20)))</f>
        <v>6</v>
      </c>
      <c r="M20" s="49">
        <f ca="1">IF(ISERROR(IF(AND(Cad_Inicial!$D$8&gt;=YEAR(TODAY()),MONTH(TODAY())&lt;M$6),"",COUNTIFS(Cad_Func!$W$8:$W$208,$D$7,Cad_Func!$M$8:$M$208,$C20)+COUNTIFS(Cad_Func!$W$8:$W$208,Cad_Inicial!$D$8,Cad_Func!$X$8:$X$208,M$7,Cad_Func!$M$8:$M$208,$C20)-COUNTIFS(Cad_Func!$Y$8:$Y$208,$D$7,Cad_Func!$M$8:$M$208,$C20)-COUNTIFS(Cad_Func!$Y$8:$Y$208,Cad_Inicial!$D$8,Cad_Func!$Z$8:$Z$208,M$7,Cad_Func!$M$8:$M$208,$C20))),"",IF(AND(Cad_Inicial!$D$8&gt;=YEAR(TODAY()),MONTH(TODAY())&lt;M$6),"",COUNTIFS(Cad_Func!$W$8:$W$208,$D$7,Cad_Func!$M$8:$M$208,$C20)+COUNTIFS(Cad_Func!$W$8:$W$208,Cad_Inicial!$D$8,Cad_Func!$X$8:$X$208,M$7,Cad_Func!$M$8:$M$208,$C20)-COUNTIFS(Cad_Func!$Y$8:$Y$208,$D$7,Cad_Func!$M$8:$M$208,$C20)-COUNTIFS(Cad_Func!$Y$8:$Y$208,Cad_Inicial!$D$8,Cad_Func!$Z$8:$Z$208,M$7,Cad_Func!$M$8:$M$208,$C20)))</f>
        <v>6</v>
      </c>
      <c r="N20" s="49">
        <f ca="1">IF(ISERROR(IF(AND(Cad_Inicial!$D$8&gt;=YEAR(TODAY()),MONTH(TODAY())&lt;N$6),"",COUNTIFS(Cad_Func!$W$8:$W$208,$D$7,Cad_Func!$M$8:$M$208,$C20)+COUNTIFS(Cad_Func!$W$8:$W$208,Cad_Inicial!$D$8,Cad_Func!$X$8:$X$208,N$7,Cad_Func!$M$8:$M$208,$C20)-COUNTIFS(Cad_Func!$Y$8:$Y$208,$D$7,Cad_Func!$M$8:$M$208,$C20)-COUNTIFS(Cad_Func!$Y$8:$Y$208,Cad_Inicial!$D$8,Cad_Func!$Z$8:$Z$208,N$7,Cad_Func!$M$8:$M$208,$C20))),"",IF(AND(Cad_Inicial!$D$8&gt;=YEAR(TODAY()),MONTH(TODAY())&lt;N$6),"",COUNTIFS(Cad_Func!$W$8:$W$208,$D$7,Cad_Func!$M$8:$M$208,$C20)+COUNTIFS(Cad_Func!$W$8:$W$208,Cad_Inicial!$D$8,Cad_Func!$X$8:$X$208,N$7,Cad_Func!$M$8:$M$208,$C20)-COUNTIFS(Cad_Func!$Y$8:$Y$208,$D$7,Cad_Func!$M$8:$M$208,$C20)-COUNTIFS(Cad_Func!$Y$8:$Y$208,Cad_Inicial!$D$8,Cad_Func!$Z$8:$Z$208,N$7,Cad_Func!$M$8:$M$208,$C20)))</f>
        <v>6</v>
      </c>
      <c r="O20" s="49">
        <f ca="1">IF(ISERROR(IF(AND(Cad_Inicial!$D$8&gt;=YEAR(TODAY()),MONTH(TODAY())&lt;O$6),"",COUNTIFS(Cad_Func!$W$8:$W$208,$D$7,Cad_Func!$M$8:$M$208,$C20)+COUNTIFS(Cad_Func!$W$8:$W$208,Cad_Inicial!$D$8,Cad_Func!$X$8:$X$208,O$7,Cad_Func!$M$8:$M$208,$C20)-COUNTIFS(Cad_Func!$Y$8:$Y$208,$D$7,Cad_Func!$M$8:$M$208,$C20)-COUNTIFS(Cad_Func!$Y$8:$Y$208,Cad_Inicial!$D$8,Cad_Func!$Z$8:$Z$208,O$7,Cad_Func!$M$8:$M$208,$C20))),"",IF(AND(Cad_Inicial!$D$8&gt;=YEAR(TODAY()),MONTH(TODAY())&lt;O$6),"",COUNTIFS(Cad_Func!$W$8:$W$208,$D$7,Cad_Func!$M$8:$M$208,$C20)+COUNTIFS(Cad_Func!$W$8:$W$208,Cad_Inicial!$D$8,Cad_Func!$X$8:$X$208,O$7,Cad_Func!$M$8:$M$208,$C20)-COUNTIFS(Cad_Func!$Y$8:$Y$208,$D$7,Cad_Func!$M$8:$M$208,$C20)-COUNTIFS(Cad_Func!$Y$8:$Y$208,Cad_Inicial!$D$8,Cad_Func!$Z$8:$Z$208,O$7,Cad_Func!$M$8:$M$208,$C20)))</f>
        <v>6</v>
      </c>
      <c r="P20" s="49">
        <f ca="1">IF(ISERROR(IF(AND(Cad_Inicial!$D$8&gt;=YEAR(TODAY()),MONTH(TODAY())&lt;P$6),"",COUNTIFS(Cad_Func!$W$8:$W$208,$D$7,Cad_Func!$M$8:$M$208,$C20)+COUNTIFS(Cad_Func!$W$8:$W$208,Cad_Inicial!$D$8,Cad_Func!$X$8:$X$208,P$7,Cad_Func!$M$8:$M$208,$C20)-COUNTIFS(Cad_Func!$Y$8:$Y$208,$D$7,Cad_Func!$M$8:$M$208,$C20)-COUNTIFS(Cad_Func!$Y$8:$Y$208,Cad_Inicial!$D$8,Cad_Func!$Z$8:$Z$208,P$7,Cad_Func!$M$8:$M$208,$C20))),"",IF(AND(Cad_Inicial!$D$8&gt;=YEAR(TODAY()),MONTH(TODAY())&lt;P$6),"",COUNTIFS(Cad_Func!$W$8:$W$208,$D$7,Cad_Func!$M$8:$M$208,$C20)+COUNTIFS(Cad_Func!$W$8:$W$208,Cad_Inicial!$D$8,Cad_Func!$X$8:$X$208,P$7,Cad_Func!$M$8:$M$208,$C20)-COUNTIFS(Cad_Func!$Y$8:$Y$208,$D$7,Cad_Func!$M$8:$M$208,$C20)-COUNTIFS(Cad_Func!$Y$8:$Y$208,Cad_Inicial!$D$8,Cad_Func!$Z$8:$Z$208,P$7,Cad_Func!$M$8:$M$208,$C20)))</f>
        <v>6</v>
      </c>
      <c r="Q20" s="44">
        <f t="shared" ref="Q20:Q22" ca="1" si="3">IF(ISERROR(ROUND(AVERAGE(E20:P20),2)),"",ROUND(AVERAGE(E20:P20),2))</f>
        <v>6.08</v>
      </c>
      <c r="R20" s="45">
        <f t="shared" ca="1" si="2"/>
        <v>6</v>
      </c>
    </row>
    <row r="21" spans="3:18" ht="33.6" customHeight="1" thickBot="1" x14ac:dyDescent="0.25">
      <c r="C21" s="143" t="s">
        <v>41</v>
      </c>
      <c r="D21" s="145"/>
      <c r="E21" s="49">
        <f ca="1">IF(ISERROR(IF(AND(Cad_Inicial!$D$8&gt;=YEAR(TODAY()),MONTH(TODAY())&lt;E$6),"",COUNTIFS(Cad_Func!$W$8:$W$208,$D$7,Cad_Func!$M$8:$M$208,$C21)+COUNTIFS(Cad_Func!$W$8:$W$208,Cad_Inicial!$D$8,Cad_Func!$X$8:$X$208,E$7,Cad_Func!$M$8:$M$208,$C21)-COUNTIFS(Cad_Func!$Y$8:$Y$208,$D$7,Cad_Func!$M$8:$M$208,$C21)-COUNTIFS(Cad_Func!$Y$8:$Y$208,Cad_Inicial!$D$8,Cad_Func!$Z$8:$Z$208,E$7,Cad_Func!$M$8:$M$208,$C21))),"",IF(AND(Cad_Inicial!$D$8&gt;=YEAR(TODAY()),MONTH(TODAY())&lt;E$6),"",COUNTIFS(Cad_Func!$W$8:$W$208,$D$7,Cad_Func!$M$8:$M$208,$C21)+COUNTIFS(Cad_Func!$W$8:$W$208,Cad_Inicial!$D$8,Cad_Func!$X$8:$X$208,E$7,Cad_Func!$M$8:$M$208,$C21)-COUNTIFS(Cad_Func!$Y$8:$Y$208,$D$7,Cad_Func!$M$8:$M$208,$C21)-COUNTIFS(Cad_Func!$Y$8:$Y$208,Cad_Inicial!$D$8,Cad_Func!$Z$8:$Z$208,E$7,Cad_Func!$M$8:$M$208,$C21)))</f>
        <v>1</v>
      </c>
      <c r="F21" s="49">
        <f ca="1">IF(ISERROR(IF(AND(Cad_Inicial!$D$8&gt;=YEAR(TODAY()),MONTH(TODAY())&lt;F$6),"",COUNTIFS(Cad_Func!$W$8:$W$208,$D$7,Cad_Func!$M$8:$M$208,$C21)+COUNTIFS(Cad_Func!$W$8:$W$208,Cad_Inicial!$D$8,Cad_Func!$X$8:$X$208,F$7,Cad_Func!$M$8:$M$208,$C21)-COUNTIFS(Cad_Func!$Y$8:$Y$208,$D$7,Cad_Func!$M$8:$M$208,$C21)-COUNTIFS(Cad_Func!$Y$8:$Y$208,Cad_Inicial!$D$8,Cad_Func!$Z$8:$Z$208,F$7,Cad_Func!$M$8:$M$208,$C21))),"",IF(AND(Cad_Inicial!$D$8&gt;=YEAR(TODAY()),MONTH(TODAY())&lt;F$6),"",COUNTIFS(Cad_Func!$W$8:$W$208,$D$7,Cad_Func!$M$8:$M$208,$C21)+COUNTIFS(Cad_Func!$W$8:$W$208,Cad_Inicial!$D$8,Cad_Func!$X$8:$X$208,F$7,Cad_Func!$M$8:$M$208,$C21)-COUNTIFS(Cad_Func!$Y$8:$Y$208,$D$7,Cad_Func!$M$8:$M$208,$C21)-COUNTIFS(Cad_Func!$Y$8:$Y$208,Cad_Inicial!$D$8,Cad_Func!$Z$8:$Z$208,F$7,Cad_Func!$M$8:$M$208,$C21)))</f>
        <v>1</v>
      </c>
      <c r="G21" s="49">
        <f ca="1">IF(ISERROR(IF(AND(Cad_Inicial!$D$8&gt;=YEAR(TODAY()),MONTH(TODAY())&lt;G$6),"",COUNTIFS(Cad_Func!$W$8:$W$208,$D$7,Cad_Func!$M$8:$M$208,$C21)+COUNTIFS(Cad_Func!$W$8:$W$208,Cad_Inicial!$D$8,Cad_Func!$X$8:$X$208,G$7,Cad_Func!$M$8:$M$208,$C21)-COUNTIFS(Cad_Func!$Y$8:$Y$208,$D$7,Cad_Func!$M$8:$M$208,$C21)-COUNTIFS(Cad_Func!$Y$8:$Y$208,Cad_Inicial!$D$8,Cad_Func!$Z$8:$Z$208,G$7,Cad_Func!$M$8:$M$208,$C21))),"",IF(AND(Cad_Inicial!$D$8&gt;=YEAR(TODAY()),MONTH(TODAY())&lt;G$6),"",COUNTIFS(Cad_Func!$W$8:$W$208,$D$7,Cad_Func!$M$8:$M$208,$C21)+COUNTIFS(Cad_Func!$W$8:$W$208,Cad_Inicial!$D$8,Cad_Func!$X$8:$X$208,G$7,Cad_Func!$M$8:$M$208,$C21)-COUNTIFS(Cad_Func!$Y$8:$Y$208,$D$7,Cad_Func!$M$8:$M$208,$C21)-COUNTIFS(Cad_Func!$Y$8:$Y$208,Cad_Inicial!$D$8,Cad_Func!$Z$8:$Z$208,G$7,Cad_Func!$M$8:$M$208,$C21)))</f>
        <v>1</v>
      </c>
      <c r="H21" s="49">
        <f ca="1">IF(ISERROR(IF(AND(Cad_Inicial!$D$8&gt;=YEAR(TODAY()),MONTH(TODAY())&lt;H$6),"",COUNTIFS(Cad_Func!$W$8:$W$208,$D$7,Cad_Func!$M$8:$M$208,$C21)+COUNTIFS(Cad_Func!$W$8:$W$208,Cad_Inicial!$D$8,Cad_Func!$X$8:$X$208,H$7,Cad_Func!$M$8:$M$208,$C21)-COUNTIFS(Cad_Func!$Y$8:$Y$208,$D$7,Cad_Func!$M$8:$M$208,$C21)-COUNTIFS(Cad_Func!$Y$8:$Y$208,Cad_Inicial!$D$8,Cad_Func!$Z$8:$Z$208,H$7,Cad_Func!$M$8:$M$208,$C21))),"",IF(AND(Cad_Inicial!$D$8&gt;=YEAR(TODAY()),MONTH(TODAY())&lt;H$6),"",COUNTIFS(Cad_Func!$W$8:$W$208,$D$7,Cad_Func!$M$8:$M$208,$C21)+COUNTIFS(Cad_Func!$W$8:$W$208,Cad_Inicial!$D$8,Cad_Func!$X$8:$X$208,H$7,Cad_Func!$M$8:$M$208,$C21)-COUNTIFS(Cad_Func!$Y$8:$Y$208,$D$7,Cad_Func!$M$8:$M$208,$C21)-COUNTIFS(Cad_Func!$Y$8:$Y$208,Cad_Inicial!$D$8,Cad_Func!$Z$8:$Z$208,H$7,Cad_Func!$M$8:$M$208,$C21)))</f>
        <v>1</v>
      </c>
      <c r="I21" s="49">
        <f ca="1">IF(ISERROR(IF(AND(Cad_Inicial!$D$8&gt;=YEAR(TODAY()),MONTH(TODAY())&lt;I$6),"",COUNTIFS(Cad_Func!$W$8:$W$208,$D$7,Cad_Func!$M$8:$M$208,$C21)+COUNTIFS(Cad_Func!$W$8:$W$208,Cad_Inicial!$D$8,Cad_Func!$X$8:$X$208,I$7,Cad_Func!$M$8:$M$208,$C21)-COUNTIFS(Cad_Func!$Y$8:$Y$208,$D$7,Cad_Func!$M$8:$M$208,$C21)-COUNTIFS(Cad_Func!$Y$8:$Y$208,Cad_Inicial!$D$8,Cad_Func!$Z$8:$Z$208,I$7,Cad_Func!$M$8:$M$208,$C21))),"",IF(AND(Cad_Inicial!$D$8&gt;=YEAR(TODAY()),MONTH(TODAY())&lt;I$6),"",COUNTIFS(Cad_Func!$W$8:$W$208,$D$7,Cad_Func!$M$8:$M$208,$C21)+COUNTIFS(Cad_Func!$W$8:$W$208,Cad_Inicial!$D$8,Cad_Func!$X$8:$X$208,I$7,Cad_Func!$M$8:$M$208,$C21)-COUNTIFS(Cad_Func!$Y$8:$Y$208,$D$7,Cad_Func!$M$8:$M$208,$C21)-COUNTIFS(Cad_Func!$Y$8:$Y$208,Cad_Inicial!$D$8,Cad_Func!$Z$8:$Z$208,I$7,Cad_Func!$M$8:$M$208,$C21)))</f>
        <v>1</v>
      </c>
      <c r="J21" s="49">
        <f ca="1">IF(ISERROR(IF(AND(Cad_Inicial!$D$8&gt;=YEAR(TODAY()),MONTH(TODAY())&lt;J$6),"",COUNTIFS(Cad_Func!$W$8:$W$208,$D$7,Cad_Func!$M$8:$M$208,$C21)+COUNTIFS(Cad_Func!$W$8:$W$208,Cad_Inicial!$D$8,Cad_Func!$X$8:$X$208,J$7,Cad_Func!$M$8:$M$208,$C21)-COUNTIFS(Cad_Func!$Y$8:$Y$208,$D$7,Cad_Func!$M$8:$M$208,$C21)-COUNTIFS(Cad_Func!$Y$8:$Y$208,Cad_Inicial!$D$8,Cad_Func!$Z$8:$Z$208,J$7,Cad_Func!$M$8:$M$208,$C21))),"",IF(AND(Cad_Inicial!$D$8&gt;=YEAR(TODAY()),MONTH(TODAY())&lt;J$6),"",COUNTIFS(Cad_Func!$W$8:$W$208,$D$7,Cad_Func!$M$8:$M$208,$C21)+COUNTIFS(Cad_Func!$W$8:$W$208,Cad_Inicial!$D$8,Cad_Func!$X$8:$X$208,J$7,Cad_Func!$M$8:$M$208,$C21)-COUNTIFS(Cad_Func!$Y$8:$Y$208,$D$7,Cad_Func!$M$8:$M$208,$C21)-COUNTIFS(Cad_Func!$Y$8:$Y$208,Cad_Inicial!$D$8,Cad_Func!$Z$8:$Z$208,J$7,Cad_Func!$M$8:$M$208,$C21)))</f>
        <v>1</v>
      </c>
      <c r="K21" s="49">
        <f ca="1">IF(ISERROR(IF(AND(Cad_Inicial!$D$8&gt;=YEAR(TODAY()),MONTH(TODAY())&lt;K$6),"",COUNTIFS(Cad_Func!$W$8:$W$208,$D$7,Cad_Func!$M$8:$M$208,$C21)+COUNTIFS(Cad_Func!$W$8:$W$208,Cad_Inicial!$D$8,Cad_Func!$X$8:$X$208,K$7,Cad_Func!$M$8:$M$208,$C21)-COUNTIFS(Cad_Func!$Y$8:$Y$208,$D$7,Cad_Func!$M$8:$M$208,$C21)-COUNTIFS(Cad_Func!$Y$8:$Y$208,Cad_Inicial!$D$8,Cad_Func!$Z$8:$Z$208,K$7,Cad_Func!$M$8:$M$208,$C21))),"",IF(AND(Cad_Inicial!$D$8&gt;=YEAR(TODAY()),MONTH(TODAY())&lt;K$6),"",COUNTIFS(Cad_Func!$W$8:$W$208,$D$7,Cad_Func!$M$8:$M$208,$C21)+COUNTIFS(Cad_Func!$W$8:$W$208,Cad_Inicial!$D$8,Cad_Func!$X$8:$X$208,K$7,Cad_Func!$M$8:$M$208,$C21)-COUNTIFS(Cad_Func!$Y$8:$Y$208,$D$7,Cad_Func!$M$8:$M$208,$C21)-COUNTIFS(Cad_Func!$Y$8:$Y$208,Cad_Inicial!$D$8,Cad_Func!$Z$8:$Z$208,K$7,Cad_Func!$M$8:$M$208,$C21)))</f>
        <v>1</v>
      </c>
      <c r="L21" s="49">
        <f ca="1">IF(ISERROR(IF(AND(Cad_Inicial!$D$8&gt;=YEAR(TODAY()),MONTH(TODAY())&lt;L$6),"",COUNTIFS(Cad_Func!$W$8:$W$208,$D$7,Cad_Func!$M$8:$M$208,$C21)+COUNTIFS(Cad_Func!$W$8:$W$208,Cad_Inicial!$D$8,Cad_Func!$X$8:$X$208,L$7,Cad_Func!$M$8:$M$208,$C21)-COUNTIFS(Cad_Func!$Y$8:$Y$208,$D$7,Cad_Func!$M$8:$M$208,$C21)-COUNTIFS(Cad_Func!$Y$8:$Y$208,Cad_Inicial!$D$8,Cad_Func!$Z$8:$Z$208,L$7,Cad_Func!$M$8:$M$208,$C21))),"",IF(AND(Cad_Inicial!$D$8&gt;=YEAR(TODAY()),MONTH(TODAY())&lt;L$6),"",COUNTIFS(Cad_Func!$W$8:$W$208,$D$7,Cad_Func!$M$8:$M$208,$C21)+COUNTIFS(Cad_Func!$W$8:$W$208,Cad_Inicial!$D$8,Cad_Func!$X$8:$X$208,L$7,Cad_Func!$M$8:$M$208,$C21)-COUNTIFS(Cad_Func!$Y$8:$Y$208,$D$7,Cad_Func!$M$8:$M$208,$C21)-COUNTIFS(Cad_Func!$Y$8:$Y$208,Cad_Inicial!$D$8,Cad_Func!$Z$8:$Z$208,L$7,Cad_Func!$M$8:$M$208,$C21)))</f>
        <v>1</v>
      </c>
      <c r="M21" s="49">
        <f ca="1">IF(ISERROR(IF(AND(Cad_Inicial!$D$8&gt;=YEAR(TODAY()),MONTH(TODAY())&lt;M$6),"",COUNTIFS(Cad_Func!$W$8:$W$208,$D$7,Cad_Func!$M$8:$M$208,$C21)+COUNTIFS(Cad_Func!$W$8:$W$208,Cad_Inicial!$D$8,Cad_Func!$X$8:$X$208,M$7,Cad_Func!$M$8:$M$208,$C21)-COUNTIFS(Cad_Func!$Y$8:$Y$208,$D$7,Cad_Func!$M$8:$M$208,$C21)-COUNTIFS(Cad_Func!$Y$8:$Y$208,Cad_Inicial!$D$8,Cad_Func!$Z$8:$Z$208,M$7,Cad_Func!$M$8:$M$208,$C21))),"",IF(AND(Cad_Inicial!$D$8&gt;=YEAR(TODAY()),MONTH(TODAY())&lt;M$6),"",COUNTIFS(Cad_Func!$W$8:$W$208,$D$7,Cad_Func!$M$8:$M$208,$C21)+COUNTIFS(Cad_Func!$W$8:$W$208,Cad_Inicial!$D$8,Cad_Func!$X$8:$X$208,M$7,Cad_Func!$M$8:$M$208,$C21)-COUNTIFS(Cad_Func!$Y$8:$Y$208,$D$7,Cad_Func!$M$8:$M$208,$C21)-COUNTIFS(Cad_Func!$Y$8:$Y$208,Cad_Inicial!$D$8,Cad_Func!$Z$8:$Z$208,M$7,Cad_Func!$M$8:$M$208,$C21)))</f>
        <v>1</v>
      </c>
      <c r="N21" s="49">
        <f ca="1">IF(ISERROR(IF(AND(Cad_Inicial!$D$8&gt;=YEAR(TODAY()),MONTH(TODAY())&lt;N$6),"",COUNTIFS(Cad_Func!$W$8:$W$208,$D$7,Cad_Func!$M$8:$M$208,$C21)+COUNTIFS(Cad_Func!$W$8:$W$208,Cad_Inicial!$D$8,Cad_Func!$X$8:$X$208,N$7,Cad_Func!$M$8:$M$208,$C21)-COUNTIFS(Cad_Func!$Y$8:$Y$208,$D$7,Cad_Func!$M$8:$M$208,$C21)-COUNTIFS(Cad_Func!$Y$8:$Y$208,Cad_Inicial!$D$8,Cad_Func!$Z$8:$Z$208,N$7,Cad_Func!$M$8:$M$208,$C21))),"",IF(AND(Cad_Inicial!$D$8&gt;=YEAR(TODAY()),MONTH(TODAY())&lt;N$6),"",COUNTIFS(Cad_Func!$W$8:$W$208,$D$7,Cad_Func!$M$8:$M$208,$C21)+COUNTIFS(Cad_Func!$W$8:$W$208,Cad_Inicial!$D$8,Cad_Func!$X$8:$X$208,N$7,Cad_Func!$M$8:$M$208,$C21)-COUNTIFS(Cad_Func!$Y$8:$Y$208,$D$7,Cad_Func!$M$8:$M$208,$C21)-COUNTIFS(Cad_Func!$Y$8:$Y$208,Cad_Inicial!$D$8,Cad_Func!$Z$8:$Z$208,N$7,Cad_Func!$M$8:$M$208,$C21)))</f>
        <v>1</v>
      </c>
      <c r="O21" s="49">
        <f ca="1">IF(ISERROR(IF(AND(Cad_Inicial!$D$8&gt;=YEAR(TODAY()),MONTH(TODAY())&lt;O$6),"",COUNTIFS(Cad_Func!$W$8:$W$208,$D$7,Cad_Func!$M$8:$M$208,$C21)+COUNTIFS(Cad_Func!$W$8:$W$208,Cad_Inicial!$D$8,Cad_Func!$X$8:$X$208,O$7,Cad_Func!$M$8:$M$208,$C21)-COUNTIFS(Cad_Func!$Y$8:$Y$208,$D$7,Cad_Func!$M$8:$M$208,$C21)-COUNTIFS(Cad_Func!$Y$8:$Y$208,Cad_Inicial!$D$8,Cad_Func!$Z$8:$Z$208,O$7,Cad_Func!$M$8:$M$208,$C21))),"",IF(AND(Cad_Inicial!$D$8&gt;=YEAR(TODAY()),MONTH(TODAY())&lt;O$6),"",COUNTIFS(Cad_Func!$W$8:$W$208,$D$7,Cad_Func!$M$8:$M$208,$C21)+COUNTIFS(Cad_Func!$W$8:$W$208,Cad_Inicial!$D$8,Cad_Func!$X$8:$X$208,O$7,Cad_Func!$M$8:$M$208,$C21)-COUNTIFS(Cad_Func!$Y$8:$Y$208,$D$7,Cad_Func!$M$8:$M$208,$C21)-COUNTIFS(Cad_Func!$Y$8:$Y$208,Cad_Inicial!$D$8,Cad_Func!$Z$8:$Z$208,O$7,Cad_Func!$M$8:$M$208,$C21)))</f>
        <v>1</v>
      </c>
      <c r="P21" s="49">
        <f ca="1">IF(ISERROR(IF(AND(Cad_Inicial!$D$8&gt;=YEAR(TODAY()),MONTH(TODAY())&lt;P$6),"",COUNTIFS(Cad_Func!$W$8:$W$208,$D$7,Cad_Func!$M$8:$M$208,$C21)+COUNTIFS(Cad_Func!$W$8:$W$208,Cad_Inicial!$D$8,Cad_Func!$X$8:$X$208,P$7,Cad_Func!$M$8:$M$208,$C21)-COUNTIFS(Cad_Func!$Y$8:$Y$208,$D$7,Cad_Func!$M$8:$M$208,$C21)-COUNTIFS(Cad_Func!$Y$8:$Y$208,Cad_Inicial!$D$8,Cad_Func!$Z$8:$Z$208,P$7,Cad_Func!$M$8:$M$208,$C21))),"",IF(AND(Cad_Inicial!$D$8&gt;=YEAR(TODAY()),MONTH(TODAY())&lt;P$6),"",COUNTIFS(Cad_Func!$W$8:$W$208,$D$7,Cad_Func!$M$8:$M$208,$C21)+COUNTIFS(Cad_Func!$W$8:$W$208,Cad_Inicial!$D$8,Cad_Func!$X$8:$X$208,P$7,Cad_Func!$M$8:$M$208,$C21)-COUNTIFS(Cad_Func!$Y$8:$Y$208,$D$7,Cad_Func!$M$8:$M$208,$C21)-COUNTIFS(Cad_Func!$Y$8:$Y$208,Cad_Inicial!$D$8,Cad_Func!$Z$8:$Z$208,P$7,Cad_Func!$M$8:$M$208,$C21)))</f>
        <v>1</v>
      </c>
      <c r="Q21" s="44">
        <f t="shared" ca="1" si="3"/>
        <v>1</v>
      </c>
      <c r="R21" s="45">
        <f t="shared" ca="1" si="2"/>
        <v>1</v>
      </c>
    </row>
    <row r="22" spans="3:18" ht="33.6" customHeight="1" thickBot="1" x14ac:dyDescent="0.25">
      <c r="C22" s="143" t="s">
        <v>42</v>
      </c>
      <c r="D22" s="145"/>
      <c r="E22" s="49">
        <f ca="1">IF(ISERROR(IF(AND(Cad_Inicial!$D$8&gt;=YEAR(TODAY()),MONTH(TODAY())&lt;E$6),"",COUNTIFS(Cad_Func!$W$8:$W$208,$D$7,Cad_Func!$M$8:$M$208,$C22)+COUNTIFS(Cad_Func!$W$8:$W$208,Cad_Inicial!$D$8,Cad_Func!$X$8:$X$208,E$7,Cad_Func!$M$8:$M$208,$C22)-COUNTIFS(Cad_Func!$Y$8:$Y$208,$D$7,Cad_Func!$M$8:$M$208,$C22)-COUNTIFS(Cad_Func!$Y$8:$Y$208,Cad_Inicial!$D$8,Cad_Func!$Z$8:$Z$208,E$7,Cad_Func!$M$8:$M$208,$C22))),"",IF(AND(Cad_Inicial!$D$8&gt;=YEAR(TODAY()),MONTH(TODAY())&lt;E$6),"",COUNTIFS(Cad_Func!$W$8:$W$208,$D$7,Cad_Func!$M$8:$M$208,$C22)+COUNTIFS(Cad_Func!$W$8:$W$208,Cad_Inicial!$D$8,Cad_Func!$X$8:$X$208,E$7,Cad_Func!$M$8:$M$208,$C22)-COUNTIFS(Cad_Func!$Y$8:$Y$208,$D$7,Cad_Func!$M$8:$M$208,$C22)-COUNTIFS(Cad_Func!$Y$8:$Y$208,Cad_Inicial!$D$8,Cad_Func!$Z$8:$Z$208,E$7,Cad_Func!$M$8:$M$208,$C22)))</f>
        <v>3</v>
      </c>
      <c r="F22" s="49">
        <f ca="1">IF(ISERROR(IF(AND(Cad_Inicial!$D$8&gt;=YEAR(TODAY()),MONTH(TODAY())&lt;F$6),"",COUNTIFS(Cad_Func!$W$8:$W$208,$D$7,Cad_Func!$M$8:$M$208,$C22)+COUNTIFS(Cad_Func!$W$8:$W$208,Cad_Inicial!$D$8,Cad_Func!$X$8:$X$208,F$7,Cad_Func!$M$8:$M$208,$C22)-COUNTIFS(Cad_Func!$Y$8:$Y$208,$D$7,Cad_Func!$M$8:$M$208,$C22)-COUNTIFS(Cad_Func!$Y$8:$Y$208,Cad_Inicial!$D$8,Cad_Func!$Z$8:$Z$208,F$7,Cad_Func!$M$8:$M$208,$C22))),"",IF(AND(Cad_Inicial!$D$8&gt;=YEAR(TODAY()),MONTH(TODAY())&lt;F$6),"",COUNTIFS(Cad_Func!$W$8:$W$208,$D$7,Cad_Func!$M$8:$M$208,$C22)+COUNTIFS(Cad_Func!$W$8:$W$208,Cad_Inicial!$D$8,Cad_Func!$X$8:$X$208,F$7,Cad_Func!$M$8:$M$208,$C22)-COUNTIFS(Cad_Func!$Y$8:$Y$208,$D$7,Cad_Func!$M$8:$M$208,$C22)-COUNTIFS(Cad_Func!$Y$8:$Y$208,Cad_Inicial!$D$8,Cad_Func!$Z$8:$Z$208,F$7,Cad_Func!$M$8:$M$208,$C22)))</f>
        <v>4</v>
      </c>
      <c r="G22" s="49">
        <f ca="1">IF(ISERROR(IF(AND(Cad_Inicial!$D$8&gt;=YEAR(TODAY()),MONTH(TODAY())&lt;G$6),"",COUNTIFS(Cad_Func!$W$8:$W$208,$D$7,Cad_Func!$M$8:$M$208,$C22)+COUNTIFS(Cad_Func!$W$8:$W$208,Cad_Inicial!$D$8,Cad_Func!$X$8:$X$208,G$7,Cad_Func!$M$8:$M$208,$C22)-COUNTIFS(Cad_Func!$Y$8:$Y$208,$D$7,Cad_Func!$M$8:$M$208,$C22)-COUNTIFS(Cad_Func!$Y$8:$Y$208,Cad_Inicial!$D$8,Cad_Func!$Z$8:$Z$208,G$7,Cad_Func!$M$8:$M$208,$C22))),"",IF(AND(Cad_Inicial!$D$8&gt;=YEAR(TODAY()),MONTH(TODAY())&lt;G$6),"",COUNTIFS(Cad_Func!$W$8:$W$208,$D$7,Cad_Func!$M$8:$M$208,$C22)+COUNTIFS(Cad_Func!$W$8:$W$208,Cad_Inicial!$D$8,Cad_Func!$X$8:$X$208,G$7,Cad_Func!$M$8:$M$208,$C22)-COUNTIFS(Cad_Func!$Y$8:$Y$208,$D$7,Cad_Func!$M$8:$M$208,$C22)-COUNTIFS(Cad_Func!$Y$8:$Y$208,Cad_Inicial!$D$8,Cad_Func!$Z$8:$Z$208,G$7,Cad_Func!$M$8:$M$208,$C22)))</f>
        <v>4</v>
      </c>
      <c r="H22" s="49">
        <f ca="1">IF(ISERROR(IF(AND(Cad_Inicial!$D$8&gt;=YEAR(TODAY()),MONTH(TODAY())&lt;H$6),"",COUNTIFS(Cad_Func!$W$8:$W$208,$D$7,Cad_Func!$M$8:$M$208,$C22)+COUNTIFS(Cad_Func!$W$8:$W$208,Cad_Inicial!$D$8,Cad_Func!$X$8:$X$208,H$7,Cad_Func!$M$8:$M$208,$C22)-COUNTIFS(Cad_Func!$Y$8:$Y$208,$D$7,Cad_Func!$M$8:$M$208,$C22)-COUNTIFS(Cad_Func!$Y$8:$Y$208,Cad_Inicial!$D$8,Cad_Func!$Z$8:$Z$208,H$7,Cad_Func!$M$8:$M$208,$C22))),"",IF(AND(Cad_Inicial!$D$8&gt;=YEAR(TODAY()),MONTH(TODAY())&lt;H$6),"",COUNTIFS(Cad_Func!$W$8:$W$208,$D$7,Cad_Func!$M$8:$M$208,$C22)+COUNTIFS(Cad_Func!$W$8:$W$208,Cad_Inicial!$D$8,Cad_Func!$X$8:$X$208,H$7,Cad_Func!$M$8:$M$208,$C22)-COUNTIFS(Cad_Func!$Y$8:$Y$208,$D$7,Cad_Func!$M$8:$M$208,$C22)-COUNTIFS(Cad_Func!$Y$8:$Y$208,Cad_Inicial!$D$8,Cad_Func!$Z$8:$Z$208,H$7,Cad_Func!$M$8:$M$208,$C22)))</f>
        <v>4</v>
      </c>
      <c r="I22" s="49">
        <f ca="1">IF(ISERROR(IF(AND(Cad_Inicial!$D$8&gt;=YEAR(TODAY()),MONTH(TODAY())&lt;I$6),"",COUNTIFS(Cad_Func!$W$8:$W$208,$D$7,Cad_Func!$M$8:$M$208,$C22)+COUNTIFS(Cad_Func!$W$8:$W$208,Cad_Inicial!$D$8,Cad_Func!$X$8:$X$208,I$7,Cad_Func!$M$8:$M$208,$C22)-COUNTIFS(Cad_Func!$Y$8:$Y$208,$D$7,Cad_Func!$M$8:$M$208,$C22)-COUNTIFS(Cad_Func!$Y$8:$Y$208,Cad_Inicial!$D$8,Cad_Func!$Z$8:$Z$208,I$7,Cad_Func!$M$8:$M$208,$C22))),"",IF(AND(Cad_Inicial!$D$8&gt;=YEAR(TODAY()),MONTH(TODAY())&lt;I$6),"",COUNTIFS(Cad_Func!$W$8:$W$208,$D$7,Cad_Func!$M$8:$M$208,$C22)+COUNTIFS(Cad_Func!$W$8:$W$208,Cad_Inicial!$D$8,Cad_Func!$X$8:$X$208,I$7,Cad_Func!$M$8:$M$208,$C22)-COUNTIFS(Cad_Func!$Y$8:$Y$208,$D$7,Cad_Func!$M$8:$M$208,$C22)-COUNTIFS(Cad_Func!$Y$8:$Y$208,Cad_Inicial!$D$8,Cad_Func!$Z$8:$Z$208,I$7,Cad_Func!$M$8:$M$208,$C22)))</f>
        <v>4</v>
      </c>
      <c r="J22" s="49">
        <f ca="1">IF(ISERROR(IF(AND(Cad_Inicial!$D$8&gt;=YEAR(TODAY()),MONTH(TODAY())&lt;J$6),"",COUNTIFS(Cad_Func!$W$8:$W$208,$D$7,Cad_Func!$M$8:$M$208,$C22)+COUNTIFS(Cad_Func!$W$8:$W$208,Cad_Inicial!$D$8,Cad_Func!$X$8:$X$208,J$7,Cad_Func!$M$8:$M$208,$C22)-COUNTIFS(Cad_Func!$Y$8:$Y$208,$D$7,Cad_Func!$M$8:$M$208,$C22)-COUNTIFS(Cad_Func!$Y$8:$Y$208,Cad_Inicial!$D$8,Cad_Func!$Z$8:$Z$208,J$7,Cad_Func!$M$8:$M$208,$C22))),"",IF(AND(Cad_Inicial!$D$8&gt;=YEAR(TODAY()),MONTH(TODAY())&lt;J$6),"",COUNTIFS(Cad_Func!$W$8:$W$208,$D$7,Cad_Func!$M$8:$M$208,$C22)+COUNTIFS(Cad_Func!$W$8:$W$208,Cad_Inicial!$D$8,Cad_Func!$X$8:$X$208,J$7,Cad_Func!$M$8:$M$208,$C22)-COUNTIFS(Cad_Func!$Y$8:$Y$208,$D$7,Cad_Func!$M$8:$M$208,$C22)-COUNTIFS(Cad_Func!$Y$8:$Y$208,Cad_Inicial!$D$8,Cad_Func!$Z$8:$Z$208,J$7,Cad_Func!$M$8:$M$208,$C22)))</f>
        <v>4</v>
      </c>
      <c r="K22" s="49">
        <f ca="1">IF(ISERROR(IF(AND(Cad_Inicial!$D$8&gt;=YEAR(TODAY()),MONTH(TODAY())&lt;K$6),"",COUNTIFS(Cad_Func!$W$8:$W$208,$D$7,Cad_Func!$M$8:$M$208,$C22)+COUNTIFS(Cad_Func!$W$8:$W$208,Cad_Inicial!$D$8,Cad_Func!$X$8:$X$208,K$7,Cad_Func!$M$8:$M$208,$C22)-COUNTIFS(Cad_Func!$Y$8:$Y$208,$D$7,Cad_Func!$M$8:$M$208,$C22)-COUNTIFS(Cad_Func!$Y$8:$Y$208,Cad_Inicial!$D$8,Cad_Func!$Z$8:$Z$208,K$7,Cad_Func!$M$8:$M$208,$C22))),"",IF(AND(Cad_Inicial!$D$8&gt;=YEAR(TODAY()),MONTH(TODAY())&lt;K$6),"",COUNTIFS(Cad_Func!$W$8:$W$208,$D$7,Cad_Func!$M$8:$M$208,$C22)+COUNTIFS(Cad_Func!$W$8:$W$208,Cad_Inicial!$D$8,Cad_Func!$X$8:$X$208,K$7,Cad_Func!$M$8:$M$208,$C22)-COUNTIFS(Cad_Func!$Y$8:$Y$208,$D$7,Cad_Func!$M$8:$M$208,$C22)-COUNTIFS(Cad_Func!$Y$8:$Y$208,Cad_Inicial!$D$8,Cad_Func!$Z$8:$Z$208,K$7,Cad_Func!$M$8:$M$208,$C22)))</f>
        <v>4</v>
      </c>
      <c r="L22" s="49">
        <f ca="1">IF(ISERROR(IF(AND(Cad_Inicial!$D$8&gt;=YEAR(TODAY()),MONTH(TODAY())&lt;L$6),"",COUNTIFS(Cad_Func!$W$8:$W$208,$D$7,Cad_Func!$M$8:$M$208,$C22)+COUNTIFS(Cad_Func!$W$8:$W$208,Cad_Inicial!$D$8,Cad_Func!$X$8:$X$208,L$7,Cad_Func!$M$8:$M$208,$C22)-COUNTIFS(Cad_Func!$Y$8:$Y$208,$D$7,Cad_Func!$M$8:$M$208,$C22)-COUNTIFS(Cad_Func!$Y$8:$Y$208,Cad_Inicial!$D$8,Cad_Func!$Z$8:$Z$208,L$7,Cad_Func!$M$8:$M$208,$C22))),"",IF(AND(Cad_Inicial!$D$8&gt;=YEAR(TODAY()),MONTH(TODAY())&lt;L$6),"",COUNTIFS(Cad_Func!$W$8:$W$208,$D$7,Cad_Func!$M$8:$M$208,$C22)+COUNTIFS(Cad_Func!$W$8:$W$208,Cad_Inicial!$D$8,Cad_Func!$X$8:$X$208,L$7,Cad_Func!$M$8:$M$208,$C22)-COUNTIFS(Cad_Func!$Y$8:$Y$208,$D$7,Cad_Func!$M$8:$M$208,$C22)-COUNTIFS(Cad_Func!$Y$8:$Y$208,Cad_Inicial!$D$8,Cad_Func!$Z$8:$Z$208,L$7,Cad_Func!$M$8:$M$208,$C22)))</f>
        <v>4</v>
      </c>
      <c r="M22" s="49">
        <f ca="1">IF(ISERROR(IF(AND(Cad_Inicial!$D$8&gt;=YEAR(TODAY()),MONTH(TODAY())&lt;M$6),"",COUNTIFS(Cad_Func!$W$8:$W$208,$D$7,Cad_Func!$M$8:$M$208,$C22)+COUNTIFS(Cad_Func!$W$8:$W$208,Cad_Inicial!$D$8,Cad_Func!$X$8:$X$208,M$7,Cad_Func!$M$8:$M$208,$C22)-COUNTIFS(Cad_Func!$Y$8:$Y$208,$D$7,Cad_Func!$M$8:$M$208,$C22)-COUNTIFS(Cad_Func!$Y$8:$Y$208,Cad_Inicial!$D$8,Cad_Func!$Z$8:$Z$208,M$7,Cad_Func!$M$8:$M$208,$C22))),"",IF(AND(Cad_Inicial!$D$8&gt;=YEAR(TODAY()),MONTH(TODAY())&lt;M$6),"",COUNTIFS(Cad_Func!$W$8:$W$208,$D$7,Cad_Func!$M$8:$M$208,$C22)+COUNTIFS(Cad_Func!$W$8:$W$208,Cad_Inicial!$D$8,Cad_Func!$X$8:$X$208,M$7,Cad_Func!$M$8:$M$208,$C22)-COUNTIFS(Cad_Func!$Y$8:$Y$208,$D$7,Cad_Func!$M$8:$M$208,$C22)-COUNTIFS(Cad_Func!$Y$8:$Y$208,Cad_Inicial!$D$8,Cad_Func!$Z$8:$Z$208,M$7,Cad_Func!$M$8:$M$208,$C22)))</f>
        <v>4</v>
      </c>
      <c r="N22" s="49">
        <f ca="1">IF(ISERROR(IF(AND(Cad_Inicial!$D$8&gt;=YEAR(TODAY()),MONTH(TODAY())&lt;N$6),"",COUNTIFS(Cad_Func!$W$8:$W$208,$D$7,Cad_Func!$M$8:$M$208,$C22)+COUNTIFS(Cad_Func!$W$8:$W$208,Cad_Inicial!$D$8,Cad_Func!$X$8:$X$208,N$7,Cad_Func!$M$8:$M$208,$C22)-COUNTIFS(Cad_Func!$Y$8:$Y$208,$D$7,Cad_Func!$M$8:$M$208,$C22)-COUNTIFS(Cad_Func!$Y$8:$Y$208,Cad_Inicial!$D$8,Cad_Func!$Z$8:$Z$208,N$7,Cad_Func!$M$8:$M$208,$C22))),"",IF(AND(Cad_Inicial!$D$8&gt;=YEAR(TODAY()),MONTH(TODAY())&lt;N$6),"",COUNTIFS(Cad_Func!$W$8:$W$208,$D$7,Cad_Func!$M$8:$M$208,$C22)+COUNTIFS(Cad_Func!$W$8:$W$208,Cad_Inicial!$D$8,Cad_Func!$X$8:$X$208,N$7,Cad_Func!$M$8:$M$208,$C22)-COUNTIFS(Cad_Func!$Y$8:$Y$208,$D$7,Cad_Func!$M$8:$M$208,$C22)-COUNTIFS(Cad_Func!$Y$8:$Y$208,Cad_Inicial!$D$8,Cad_Func!$Z$8:$Z$208,N$7,Cad_Func!$M$8:$M$208,$C22)))</f>
        <v>4</v>
      </c>
      <c r="O22" s="49">
        <f ca="1">IF(ISERROR(IF(AND(Cad_Inicial!$D$8&gt;=YEAR(TODAY()),MONTH(TODAY())&lt;O$6),"",COUNTIFS(Cad_Func!$W$8:$W$208,$D$7,Cad_Func!$M$8:$M$208,$C22)+COUNTIFS(Cad_Func!$W$8:$W$208,Cad_Inicial!$D$8,Cad_Func!$X$8:$X$208,O$7,Cad_Func!$M$8:$M$208,$C22)-COUNTIFS(Cad_Func!$Y$8:$Y$208,$D$7,Cad_Func!$M$8:$M$208,$C22)-COUNTIFS(Cad_Func!$Y$8:$Y$208,Cad_Inicial!$D$8,Cad_Func!$Z$8:$Z$208,O$7,Cad_Func!$M$8:$M$208,$C22))),"",IF(AND(Cad_Inicial!$D$8&gt;=YEAR(TODAY()),MONTH(TODAY())&lt;O$6),"",COUNTIFS(Cad_Func!$W$8:$W$208,$D$7,Cad_Func!$M$8:$M$208,$C22)+COUNTIFS(Cad_Func!$W$8:$W$208,Cad_Inicial!$D$8,Cad_Func!$X$8:$X$208,O$7,Cad_Func!$M$8:$M$208,$C22)-COUNTIFS(Cad_Func!$Y$8:$Y$208,$D$7,Cad_Func!$M$8:$M$208,$C22)-COUNTIFS(Cad_Func!$Y$8:$Y$208,Cad_Inicial!$D$8,Cad_Func!$Z$8:$Z$208,O$7,Cad_Func!$M$8:$M$208,$C22)))</f>
        <v>4</v>
      </c>
      <c r="P22" s="49">
        <f ca="1">IF(ISERROR(IF(AND(Cad_Inicial!$D$8&gt;=YEAR(TODAY()),MONTH(TODAY())&lt;P$6),"",COUNTIFS(Cad_Func!$W$8:$W$208,$D$7,Cad_Func!$M$8:$M$208,$C22)+COUNTIFS(Cad_Func!$W$8:$W$208,Cad_Inicial!$D$8,Cad_Func!$X$8:$X$208,P$7,Cad_Func!$M$8:$M$208,$C22)-COUNTIFS(Cad_Func!$Y$8:$Y$208,$D$7,Cad_Func!$M$8:$M$208,$C22)-COUNTIFS(Cad_Func!$Y$8:$Y$208,Cad_Inicial!$D$8,Cad_Func!$Z$8:$Z$208,P$7,Cad_Func!$M$8:$M$208,$C22))),"",IF(AND(Cad_Inicial!$D$8&gt;=YEAR(TODAY()),MONTH(TODAY())&lt;P$6),"",COUNTIFS(Cad_Func!$W$8:$W$208,$D$7,Cad_Func!$M$8:$M$208,$C22)+COUNTIFS(Cad_Func!$W$8:$W$208,Cad_Inicial!$D$8,Cad_Func!$X$8:$X$208,P$7,Cad_Func!$M$8:$M$208,$C22)-COUNTIFS(Cad_Func!$Y$8:$Y$208,$D$7,Cad_Func!$M$8:$M$208,$C22)-COUNTIFS(Cad_Func!$Y$8:$Y$208,Cad_Inicial!$D$8,Cad_Func!$Z$8:$Z$208,P$7,Cad_Func!$M$8:$M$208,$C22)))</f>
        <v>4</v>
      </c>
      <c r="Q22" s="44">
        <f t="shared" ca="1" si="3"/>
        <v>3.92</v>
      </c>
      <c r="R22" s="45">
        <f t="shared" ca="1" si="2"/>
        <v>4</v>
      </c>
    </row>
    <row r="23" spans="3:18" ht="30" customHeight="1" thickBot="1" x14ac:dyDescent="0.25">
      <c r="C23" s="172" t="str">
        <f>"Sexo (mensal) para "&amp;Cad_Inicial!$D$8</f>
        <v>Sexo (mensal) para 2015</v>
      </c>
      <c r="D23" s="173"/>
      <c r="E23" s="173"/>
      <c r="F23" s="173"/>
      <c r="G23" s="173"/>
      <c r="H23" s="173"/>
      <c r="I23" s="173"/>
      <c r="J23" s="173"/>
      <c r="K23" s="173"/>
      <c r="L23" s="173"/>
      <c r="M23" s="173"/>
      <c r="N23" s="173"/>
      <c r="O23" s="173"/>
      <c r="P23" s="173"/>
      <c r="Q23" s="173"/>
      <c r="R23" s="174"/>
    </row>
    <row r="24" spans="3:18" ht="33.6" customHeight="1" thickBot="1" x14ac:dyDescent="0.25">
      <c r="C24" s="143" t="s">
        <v>52</v>
      </c>
      <c r="D24" s="145"/>
      <c r="E24" s="49">
        <f ca="1">IF(ISERROR(IF(AND(Cad_Inicial!$D$8&gt;=YEAR(TODAY()),MONTH(TODAY())&lt;E$6),"",COUNTIFS(Cad_Func!$W$8:$W$208,$D$7,Cad_Func!$D$8:$D$208,$C24)+COUNTIFS(Cad_Func!$W$8:$W$208,Cad_Inicial!$D$8,Cad_Func!$X$8:$X$208,E$7,Cad_Func!$D$8:$D$208,$C24)-COUNTIFS(Cad_Func!$Y$8:$Y$208,$D$7,Cad_Func!$D$8:$D$208,$C24)-COUNTIFS(Cad_Func!$Y$8:$Y$208,Cad_Inicial!$D$8,Cad_Func!$Z$8:$Z$208,E$7,Cad_Func!$D$8:$D$208,$C24))),"",IF(AND(Cad_Inicial!$D$8&gt;=YEAR(TODAY()),MONTH(TODAY())&lt;E$6),"",COUNTIFS(Cad_Func!$W$8:$W$208,$D$7,Cad_Func!$D$8:$D$208,$C24)+COUNTIFS(Cad_Func!$W$8:$W$208,Cad_Inicial!$D$8,Cad_Func!$X$8:$X$208,E$7,Cad_Func!$D$8:$D$208,$C24)-COUNTIFS(Cad_Func!$Y$8:$Y$208,$D$7,Cad_Func!$D$8:$D$208,$C24)-COUNTIFS(Cad_Func!$Y$8:$Y$208,Cad_Inicial!$D$8,Cad_Func!$Z$8:$Z$208,E$7,Cad_Func!$D$8:$D$208,$C24)))</f>
        <v>7</v>
      </c>
      <c r="F24" s="49">
        <f ca="1">IF(ISERROR(IF(AND(Cad_Inicial!$D$8&gt;=YEAR(TODAY()),MONTH(TODAY())&lt;F$6),"",COUNTIFS(Cad_Func!$W$8:$W$208,$D$7,Cad_Func!$D$8:$D$208,$C24)+COUNTIFS(Cad_Func!$W$8:$W$208,Cad_Inicial!$D$8,Cad_Func!$X$8:$X$208,F$7,Cad_Func!$D$8:$D$208,$C24)-COUNTIFS(Cad_Func!$Y$8:$Y$208,$D$7,Cad_Func!$D$8:$D$208,$C24)-COUNTIFS(Cad_Func!$Y$8:$Y$208,Cad_Inicial!$D$8,Cad_Func!$Z$8:$Z$208,F$7,Cad_Func!$D$8:$D$208,$C24))),"",IF(AND(Cad_Inicial!$D$8&gt;=YEAR(TODAY()),MONTH(TODAY())&lt;F$6),"",COUNTIFS(Cad_Func!$W$8:$W$208,$D$7,Cad_Func!$D$8:$D$208,$C24)+COUNTIFS(Cad_Func!$W$8:$W$208,Cad_Inicial!$D$8,Cad_Func!$X$8:$X$208,F$7,Cad_Func!$D$8:$D$208,$C24)-COUNTIFS(Cad_Func!$Y$8:$Y$208,$D$7,Cad_Func!$D$8:$D$208,$C24)-COUNTIFS(Cad_Func!$Y$8:$Y$208,Cad_Inicial!$D$8,Cad_Func!$Z$8:$Z$208,F$7,Cad_Func!$D$8:$D$208,$C24)))</f>
        <v>8</v>
      </c>
      <c r="G24" s="49">
        <f ca="1">IF(ISERROR(IF(AND(Cad_Inicial!$D$8&gt;=YEAR(TODAY()),MONTH(TODAY())&lt;G$6),"",COUNTIFS(Cad_Func!$W$8:$W$208,$D$7,Cad_Func!$D$8:$D$208,$C24)+COUNTIFS(Cad_Func!$W$8:$W$208,Cad_Inicial!$D$8,Cad_Func!$X$8:$X$208,G$7,Cad_Func!$D$8:$D$208,$C24)-COUNTIFS(Cad_Func!$Y$8:$Y$208,$D$7,Cad_Func!$D$8:$D$208,$C24)-COUNTIFS(Cad_Func!$Y$8:$Y$208,Cad_Inicial!$D$8,Cad_Func!$Z$8:$Z$208,G$7,Cad_Func!$D$8:$D$208,$C24))),"",IF(AND(Cad_Inicial!$D$8&gt;=YEAR(TODAY()),MONTH(TODAY())&lt;G$6),"",COUNTIFS(Cad_Func!$W$8:$W$208,$D$7,Cad_Func!$D$8:$D$208,$C24)+COUNTIFS(Cad_Func!$W$8:$W$208,Cad_Inicial!$D$8,Cad_Func!$X$8:$X$208,G$7,Cad_Func!$D$8:$D$208,$C24)-COUNTIFS(Cad_Func!$Y$8:$Y$208,$D$7,Cad_Func!$D$8:$D$208,$C24)-COUNTIFS(Cad_Func!$Y$8:$Y$208,Cad_Inicial!$D$8,Cad_Func!$Z$8:$Z$208,G$7,Cad_Func!$D$8:$D$208,$C24)))</f>
        <v>7</v>
      </c>
      <c r="H24" s="49">
        <f ca="1">IF(ISERROR(IF(AND(Cad_Inicial!$D$8&gt;=YEAR(TODAY()),MONTH(TODAY())&lt;H$6),"",COUNTIFS(Cad_Func!$W$8:$W$208,$D$7,Cad_Func!$D$8:$D$208,$C24)+COUNTIFS(Cad_Func!$W$8:$W$208,Cad_Inicial!$D$8,Cad_Func!$X$8:$X$208,H$7,Cad_Func!$D$8:$D$208,$C24)-COUNTIFS(Cad_Func!$Y$8:$Y$208,$D$7,Cad_Func!$D$8:$D$208,$C24)-COUNTIFS(Cad_Func!$Y$8:$Y$208,Cad_Inicial!$D$8,Cad_Func!$Z$8:$Z$208,H$7,Cad_Func!$D$8:$D$208,$C24))),"",IF(AND(Cad_Inicial!$D$8&gt;=YEAR(TODAY()),MONTH(TODAY())&lt;H$6),"",COUNTIFS(Cad_Func!$W$8:$W$208,$D$7,Cad_Func!$D$8:$D$208,$C24)+COUNTIFS(Cad_Func!$W$8:$W$208,Cad_Inicial!$D$8,Cad_Func!$X$8:$X$208,H$7,Cad_Func!$D$8:$D$208,$C24)-COUNTIFS(Cad_Func!$Y$8:$Y$208,$D$7,Cad_Func!$D$8:$D$208,$C24)-COUNTIFS(Cad_Func!$Y$8:$Y$208,Cad_Inicial!$D$8,Cad_Func!$Z$8:$Z$208,H$7,Cad_Func!$D$8:$D$208,$C24)))</f>
        <v>7</v>
      </c>
      <c r="I24" s="49">
        <f ca="1">IF(ISERROR(IF(AND(Cad_Inicial!$D$8&gt;=YEAR(TODAY()),MONTH(TODAY())&lt;I$6),"",COUNTIFS(Cad_Func!$W$8:$W$208,$D$7,Cad_Func!$D$8:$D$208,$C24)+COUNTIFS(Cad_Func!$W$8:$W$208,Cad_Inicial!$D$8,Cad_Func!$X$8:$X$208,I$7,Cad_Func!$D$8:$D$208,$C24)-COUNTIFS(Cad_Func!$Y$8:$Y$208,$D$7,Cad_Func!$D$8:$D$208,$C24)-COUNTIFS(Cad_Func!$Y$8:$Y$208,Cad_Inicial!$D$8,Cad_Func!$Z$8:$Z$208,I$7,Cad_Func!$D$8:$D$208,$C24))),"",IF(AND(Cad_Inicial!$D$8&gt;=YEAR(TODAY()),MONTH(TODAY())&lt;I$6),"",COUNTIFS(Cad_Func!$W$8:$W$208,$D$7,Cad_Func!$D$8:$D$208,$C24)+COUNTIFS(Cad_Func!$W$8:$W$208,Cad_Inicial!$D$8,Cad_Func!$X$8:$X$208,I$7,Cad_Func!$D$8:$D$208,$C24)-COUNTIFS(Cad_Func!$Y$8:$Y$208,$D$7,Cad_Func!$D$8:$D$208,$C24)-COUNTIFS(Cad_Func!$Y$8:$Y$208,Cad_Inicial!$D$8,Cad_Func!$Z$8:$Z$208,I$7,Cad_Func!$D$8:$D$208,$C24)))</f>
        <v>7</v>
      </c>
      <c r="J24" s="49">
        <f ca="1">IF(ISERROR(IF(AND(Cad_Inicial!$D$8&gt;=YEAR(TODAY()),MONTH(TODAY())&lt;J$6),"",COUNTIFS(Cad_Func!$W$8:$W$208,$D$7,Cad_Func!$D$8:$D$208,$C24)+COUNTIFS(Cad_Func!$W$8:$W$208,Cad_Inicial!$D$8,Cad_Func!$X$8:$X$208,J$7,Cad_Func!$D$8:$D$208,$C24)-COUNTIFS(Cad_Func!$Y$8:$Y$208,$D$7,Cad_Func!$D$8:$D$208,$C24)-COUNTIFS(Cad_Func!$Y$8:$Y$208,Cad_Inicial!$D$8,Cad_Func!$Z$8:$Z$208,J$7,Cad_Func!$D$8:$D$208,$C24))),"",IF(AND(Cad_Inicial!$D$8&gt;=YEAR(TODAY()),MONTH(TODAY())&lt;J$6),"",COUNTIFS(Cad_Func!$W$8:$W$208,$D$7,Cad_Func!$D$8:$D$208,$C24)+COUNTIFS(Cad_Func!$W$8:$W$208,Cad_Inicial!$D$8,Cad_Func!$X$8:$X$208,J$7,Cad_Func!$D$8:$D$208,$C24)-COUNTIFS(Cad_Func!$Y$8:$Y$208,$D$7,Cad_Func!$D$8:$D$208,$C24)-COUNTIFS(Cad_Func!$Y$8:$Y$208,Cad_Inicial!$D$8,Cad_Func!$Z$8:$Z$208,J$7,Cad_Func!$D$8:$D$208,$C24)))</f>
        <v>7</v>
      </c>
      <c r="K24" s="49">
        <f ca="1">IF(ISERROR(IF(AND(Cad_Inicial!$D$8&gt;=YEAR(TODAY()),MONTH(TODAY())&lt;K$6),"",COUNTIFS(Cad_Func!$W$8:$W$208,$D$7,Cad_Func!$D$8:$D$208,$C24)+COUNTIFS(Cad_Func!$W$8:$W$208,Cad_Inicial!$D$8,Cad_Func!$X$8:$X$208,K$7,Cad_Func!$D$8:$D$208,$C24)-COUNTIFS(Cad_Func!$Y$8:$Y$208,$D$7,Cad_Func!$D$8:$D$208,$C24)-COUNTIFS(Cad_Func!$Y$8:$Y$208,Cad_Inicial!$D$8,Cad_Func!$Z$8:$Z$208,K$7,Cad_Func!$D$8:$D$208,$C24))),"",IF(AND(Cad_Inicial!$D$8&gt;=YEAR(TODAY()),MONTH(TODAY())&lt;K$6),"",COUNTIFS(Cad_Func!$W$8:$W$208,$D$7,Cad_Func!$D$8:$D$208,$C24)+COUNTIFS(Cad_Func!$W$8:$W$208,Cad_Inicial!$D$8,Cad_Func!$X$8:$X$208,K$7,Cad_Func!$D$8:$D$208,$C24)-COUNTIFS(Cad_Func!$Y$8:$Y$208,$D$7,Cad_Func!$D$8:$D$208,$C24)-COUNTIFS(Cad_Func!$Y$8:$Y$208,Cad_Inicial!$D$8,Cad_Func!$Z$8:$Z$208,K$7,Cad_Func!$D$8:$D$208,$C24)))</f>
        <v>7</v>
      </c>
      <c r="L24" s="49">
        <f ca="1">IF(ISERROR(IF(AND(Cad_Inicial!$D$8&gt;=YEAR(TODAY()),MONTH(TODAY())&lt;L$6),"",COUNTIFS(Cad_Func!$W$8:$W$208,$D$7,Cad_Func!$D$8:$D$208,$C24)+COUNTIFS(Cad_Func!$W$8:$W$208,Cad_Inicial!$D$8,Cad_Func!$X$8:$X$208,L$7,Cad_Func!$D$8:$D$208,$C24)-COUNTIFS(Cad_Func!$Y$8:$Y$208,$D$7,Cad_Func!$D$8:$D$208,$C24)-COUNTIFS(Cad_Func!$Y$8:$Y$208,Cad_Inicial!$D$8,Cad_Func!$Z$8:$Z$208,L$7,Cad_Func!$D$8:$D$208,$C24))),"",IF(AND(Cad_Inicial!$D$8&gt;=YEAR(TODAY()),MONTH(TODAY())&lt;L$6),"",COUNTIFS(Cad_Func!$W$8:$W$208,$D$7,Cad_Func!$D$8:$D$208,$C24)+COUNTIFS(Cad_Func!$W$8:$W$208,Cad_Inicial!$D$8,Cad_Func!$X$8:$X$208,L$7,Cad_Func!$D$8:$D$208,$C24)-COUNTIFS(Cad_Func!$Y$8:$Y$208,$D$7,Cad_Func!$D$8:$D$208,$C24)-COUNTIFS(Cad_Func!$Y$8:$Y$208,Cad_Inicial!$D$8,Cad_Func!$Z$8:$Z$208,L$7,Cad_Func!$D$8:$D$208,$C24)))</f>
        <v>7</v>
      </c>
      <c r="M24" s="49">
        <f ca="1">IF(ISERROR(IF(AND(Cad_Inicial!$D$8&gt;=YEAR(TODAY()),MONTH(TODAY())&lt;M$6),"",COUNTIFS(Cad_Func!$W$8:$W$208,$D$7,Cad_Func!$D$8:$D$208,$C24)+COUNTIFS(Cad_Func!$W$8:$W$208,Cad_Inicial!$D$8,Cad_Func!$X$8:$X$208,M$7,Cad_Func!$D$8:$D$208,$C24)-COUNTIFS(Cad_Func!$Y$8:$Y$208,$D$7,Cad_Func!$D$8:$D$208,$C24)-COUNTIFS(Cad_Func!$Y$8:$Y$208,Cad_Inicial!$D$8,Cad_Func!$Z$8:$Z$208,M$7,Cad_Func!$D$8:$D$208,$C24))),"",IF(AND(Cad_Inicial!$D$8&gt;=YEAR(TODAY()),MONTH(TODAY())&lt;M$6),"",COUNTIFS(Cad_Func!$W$8:$W$208,$D$7,Cad_Func!$D$8:$D$208,$C24)+COUNTIFS(Cad_Func!$W$8:$W$208,Cad_Inicial!$D$8,Cad_Func!$X$8:$X$208,M$7,Cad_Func!$D$8:$D$208,$C24)-COUNTIFS(Cad_Func!$Y$8:$Y$208,$D$7,Cad_Func!$D$8:$D$208,$C24)-COUNTIFS(Cad_Func!$Y$8:$Y$208,Cad_Inicial!$D$8,Cad_Func!$Z$8:$Z$208,M$7,Cad_Func!$D$8:$D$208,$C24)))</f>
        <v>7</v>
      </c>
      <c r="N24" s="49">
        <f ca="1">IF(ISERROR(IF(AND(Cad_Inicial!$D$8&gt;=YEAR(TODAY()),MONTH(TODAY())&lt;N$6),"",COUNTIFS(Cad_Func!$W$8:$W$208,$D$7,Cad_Func!$D$8:$D$208,$C24)+COUNTIFS(Cad_Func!$W$8:$W$208,Cad_Inicial!$D$8,Cad_Func!$X$8:$X$208,N$7,Cad_Func!$D$8:$D$208,$C24)-COUNTIFS(Cad_Func!$Y$8:$Y$208,$D$7,Cad_Func!$D$8:$D$208,$C24)-COUNTIFS(Cad_Func!$Y$8:$Y$208,Cad_Inicial!$D$8,Cad_Func!$Z$8:$Z$208,N$7,Cad_Func!$D$8:$D$208,$C24))),"",IF(AND(Cad_Inicial!$D$8&gt;=YEAR(TODAY()),MONTH(TODAY())&lt;N$6),"",COUNTIFS(Cad_Func!$W$8:$W$208,$D$7,Cad_Func!$D$8:$D$208,$C24)+COUNTIFS(Cad_Func!$W$8:$W$208,Cad_Inicial!$D$8,Cad_Func!$X$8:$X$208,N$7,Cad_Func!$D$8:$D$208,$C24)-COUNTIFS(Cad_Func!$Y$8:$Y$208,$D$7,Cad_Func!$D$8:$D$208,$C24)-COUNTIFS(Cad_Func!$Y$8:$Y$208,Cad_Inicial!$D$8,Cad_Func!$Z$8:$Z$208,N$7,Cad_Func!$D$8:$D$208,$C24)))</f>
        <v>7</v>
      </c>
      <c r="O24" s="49">
        <f ca="1">IF(ISERROR(IF(AND(Cad_Inicial!$D$8&gt;=YEAR(TODAY()),MONTH(TODAY())&lt;O$6),"",COUNTIFS(Cad_Func!$W$8:$W$208,$D$7,Cad_Func!$D$8:$D$208,$C24)+COUNTIFS(Cad_Func!$W$8:$W$208,Cad_Inicial!$D$8,Cad_Func!$X$8:$X$208,O$7,Cad_Func!$D$8:$D$208,$C24)-COUNTIFS(Cad_Func!$Y$8:$Y$208,$D$7,Cad_Func!$D$8:$D$208,$C24)-COUNTIFS(Cad_Func!$Y$8:$Y$208,Cad_Inicial!$D$8,Cad_Func!$Z$8:$Z$208,O$7,Cad_Func!$D$8:$D$208,$C24))),"",IF(AND(Cad_Inicial!$D$8&gt;=YEAR(TODAY()),MONTH(TODAY())&lt;O$6),"",COUNTIFS(Cad_Func!$W$8:$W$208,$D$7,Cad_Func!$D$8:$D$208,$C24)+COUNTIFS(Cad_Func!$W$8:$W$208,Cad_Inicial!$D$8,Cad_Func!$X$8:$X$208,O$7,Cad_Func!$D$8:$D$208,$C24)-COUNTIFS(Cad_Func!$Y$8:$Y$208,$D$7,Cad_Func!$D$8:$D$208,$C24)-COUNTIFS(Cad_Func!$Y$8:$Y$208,Cad_Inicial!$D$8,Cad_Func!$Z$8:$Z$208,O$7,Cad_Func!$D$8:$D$208,$C24)))</f>
        <v>7</v>
      </c>
      <c r="P24" s="49">
        <f ca="1">IF(ISERROR(IF(AND(Cad_Inicial!$D$8&gt;=YEAR(TODAY()),MONTH(TODAY())&lt;P$6),"",COUNTIFS(Cad_Func!$W$8:$W$208,$D$7,Cad_Func!$D$8:$D$208,$C24)+COUNTIFS(Cad_Func!$W$8:$W$208,Cad_Inicial!$D$8,Cad_Func!$X$8:$X$208,P$7,Cad_Func!$D$8:$D$208,$C24)-COUNTIFS(Cad_Func!$Y$8:$Y$208,$D$7,Cad_Func!$D$8:$D$208,$C24)-COUNTIFS(Cad_Func!$Y$8:$Y$208,Cad_Inicial!$D$8,Cad_Func!$Z$8:$Z$208,P$7,Cad_Func!$D$8:$D$208,$C24))),"",IF(AND(Cad_Inicial!$D$8&gt;=YEAR(TODAY()),MONTH(TODAY())&lt;P$6),"",COUNTIFS(Cad_Func!$W$8:$W$208,$D$7,Cad_Func!$D$8:$D$208,$C24)+COUNTIFS(Cad_Func!$W$8:$W$208,Cad_Inicial!$D$8,Cad_Func!$X$8:$X$208,P$7,Cad_Func!$D$8:$D$208,$C24)-COUNTIFS(Cad_Func!$Y$8:$Y$208,$D$7,Cad_Func!$D$8:$D$208,$C24)-COUNTIFS(Cad_Func!$Y$8:$Y$208,Cad_Inicial!$D$8,Cad_Func!$Z$8:$Z$208,P$7,Cad_Func!$D$8:$D$208,$C24)))</f>
        <v>7</v>
      </c>
      <c r="Q24" s="44">
        <f t="shared" ref="Q24:Q25" ca="1" si="4">IF(ISERROR(ROUND(AVERAGE(E24:P24),2)),"",ROUND(AVERAGE(E24:P24),2))</f>
        <v>7.08</v>
      </c>
      <c r="R24" s="45">
        <f ca="1">IF(ISERROR(IF(F24="",E24,IF(G24="",F24,IF(H24="",G24,IF(I24="",H24,IF(J24="",I24,IF(K24="",J24,IF(L24="",K24,IF(M24="",L24,IF(N24="",M24,IF(O24="",N24,IF(P24="",O24,P24)))))))))))),"",IF(F24="",E24,IF(G24="",F24,IF(H24="",G24,IF(I24="",H24,IF(J24="",I24,IF(K24="",J24,IF(L24="",K24,IF(M24="",L24,IF(N24="",M24,IF(O24="",N24,IF(P24="",O24,P24))))))))))))</f>
        <v>7</v>
      </c>
    </row>
    <row r="25" spans="3:18" ht="33.6" customHeight="1" thickBot="1" x14ac:dyDescent="0.25">
      <c r="C25" s="143" t="s">
        <v>53</v>
      </c>
      <c r="D25" s="145"/>
      <c r="E25" s="49">
        <f ca="1">IF(ISERROR(IF(AND(Cad_Inicial!$D$8&gt;=YEAR(TODAY()),MONTH(TODAY())&lt;E$6),"",COUNTIFS(Cad_Func!$W$8:$W$208,$D$7,Cad_Func!$D$8:$D$208,$C25)+COUNTIFS(Cad_Func!$W$8:$W$208,Cad_Inicial!$D$8,Cad_Func!$X$8:$X$208,E$7,Cad_Func!$D$8:$D$208,$C25)-COUNTIFS(Cad_Func!$Y$8:$Y$208,$D$7,Cad_Func!$D$8:$D$208,$C25)-COUNTIFS(Cad_Func!$Y$8:$Y$208,Cad_Inicial!$D$8,Cad_Func!$Z$8:$Z$208,E$7,Cad_Func!$D$8:$D$208,$C25))),"",IF(AND(Cad_Inicial!$D$8&gt;=YEAR(TODAY()),MONTH(TODAY())&lt;E$6),"",COUNTIFS(Cad_Func!$W$8:$W$208,$D$7,Cad_Func!$D$8:$D$208,$C25)+COUNTIFS(Cad_Func!$W$8:$W$208,Cad_Inicial!$D$8,Cad_Func!$X$8:$X$208,E$7,Cad_Func!$D$8:$D$208,$C25)-COUNTIFS(Cad_Func!$Y$8:$Y$208,$D$7,Cad_Func!$D$8:$D$208,$C25)-COUNTIFS(Cad_Func!$Y$8:$Y$208,Cad_Inicial!$D$8,Cad_Func!$Z$8:$Z$208,E$7,Cad_Func!$D$8:$D$208,$C25)))</f>
        <v>3</v>
      </c>
      <c r="F25" s="49">
        <f ca="1">IF(ISERROR(IF(AND(Cad_Inicial!$D$8&gt;=YEAR(TODAY()),MONTH(TODAY())&lt;F$6),"",COUNTIFS(Cad_Func!$W$8:$W$208,$D$7,Cad_Func!$D$8:$D$208,$C25)+COUNTIFS(Cad_Func!$W$8:$W$208,Cad_Inicial!$D$8,Cad_Func!$X$8:$X$208,F$7,Cad_Func!$D$8:$D$208,$C25)-COUNTIFS(Cad_Func!$Y$8:$Y$208,$D$7,Cad_Func!$D$8:$D$208,$C25)-COUNTIFS(Cad_Func!$Y$8:$Y$208,Cad_Inicial!$D$8,Cad_Func!$Z$8:$Z$208,F$7,Cad_Func!$D$8:$D$208,$C25))),"",IF(AND(Cad_Inicial!$D$8&gt;=YEAR(TODAY()),MONTH(TODAY())&lt;F$6),"",COUNTIFS(Cad_Func!$W$8:$W$208,$D$7,Cad_Func!$D$8:$D$208,$C25)+COUNTIFS(Cad_Func!$W$8:$W$208,Cad_Inicial!$D$8,Cad_Func!$X$8:$X$208,F$7,Cad_Func!$D$8:$D$208,$C25)-COUNTIFS(Cad_Func!$Y$8:$Y$208,$D$7,Cad_Func!$D$8:$D$208,$C25)-COUNTIFS(Cad_Func!$Y$8:$Y$208,Cad_Inicial!$D$8,Cad_Func!$Z$8:$Z$208,F$7,Cad_Func!$D$8:$D$208,$C25)))</f>
        <v>4</v>
      </c>
      <c r="G25" s="49">
        <f ca="1">IF(ISERROR(IF(AND(Cad_Inicial!$D$8&gt;=YEAR(TODAY()),MONTH(TODAY())&lt;G$6),"",COUNTIFS(Cad_Func!$W$8:$W$208,$D$7,Cad_Func!$D$8:$D$208,$C25)+COUNTIFS(Cad_Func!$W$8:$W$208,Cad_Inicial!$D$8,Cad_Func!$X$8:$X$208,G$7,Cad_Func!$D$8:$D$208,$C25)-COUNTIFS(Cad_Func!$Y$8:$Y$208,$D$7,Cad_Func!$D$8:$D$208,$C25)-COUNTIFS(Cad_Func!$Y$8:$Y$208,Cad_Inicial!$D$8,Cad_Func!$Z$8:$Z$208,G$7,Cad_Func!$D$8:$D$208,$C25))),"",IF(AND(Cad_Inicial!$D$8&gt;=YEAR(TODAY()),MONTH(TODAY())&lt;G$6),"",COUNTIFS(Cad_Func!$W$8:$W$208,$D$7,Cad_Func!$D$8:$D$208,$C25)+COUNTIFS(Cad_Func!$W$8:$W$208,Cad_Inicial!$D$8,Cad_Func!$X$8:$X$208,G$7,Cad_Func!$D$8:$D$208,$C25)-COUNTIFS(Cad_Func!$Y$8:$Y$208,$D$7,Cad_Func!$D$8:$D$208,$C25)-COUNTIFS(Cad_Func!$Y$8:$Y$208,Cad_Inicial!$D$8,Cad_Func!$Z$8:$Z$208,G$7,Cad_Func!$D$8:$D$208,$C25)))</f>
        <v>4</v>
      </c>
      <c r="H25" s="49">
        <f ca="1">IF(ISERROR(IF(AND(Cad_Inicial!$D$8&gt;=YEAR(TODAY()),MONTH(TODAY())&lt;H$6),"",COUNTIFS(Cad_Func!$W$8:$W$208,$D$7,Cad_Func!$D$8:$D$208,$C25)+COUNTIFS(Cad_Func!$W$8:$W$208,Cad_Inicial!$D$8,Cad_Func!$X$8:$X$208,H$7,Cad_Func!$D$8:$D$208,$C25)-COUNTIFS(Cad_Func!$Y$8:$Y$208,$D$7,Cad_Func!$D$8:$D$208,$C25)-COUNTIFS(Cad_Func!$Y$8:$Y$208,Cad_Inicial!$D$8,Cad_Func!$Z$8:$Z$208,H$7,Cad_Func!$D$8:$D$208,$C25))),"",IF(AND(Cad_Inicial!$D$8&gt;=YEAR(TODAY()),MONTH(TODAY())&lt;H$6),"",COUNTIFS(Cad_Func!$W$8:$W$208,$D$7,Cad_Func!$D$8:$D$208,$C25)+COUNTIFS(Cad_Func!$W$8:$W$208,Cad_Inicial!$D$8,Cad_Func!$X$8:$X$208,H$7,Cad_Func!$D$8:$D$208,$C25)-COUNTIFS(Cad_Func!$Y$8:$Y$208,$D$7,Cad_Func!$D$8:$D$208,$C25)-COUNTIFS(Cad_Func!$Y$8:$Y$208,Cad_Inicial!$D$8,Cad_Func!$Z$8:$Z$208,H$7,Cad_Func!$D$8:$D$208,$C25)))</f>
        <v>4</v>
      </c>
      <c r="I25" s="49">
        <f ca="1">IF(ISERROR(IF(AND(Cad_Inicial!$D$8&gt;=YEAR(TODAY()),MONTH(TODAY())&lt;I$6),"",COUNTIFS(Cad_Func!$W$8:$W$208,$D$7,Cad_Func!$D$8:$D$208,$C25)+COUNTIFS(Cad_Func!$W$8:$W$208,Cad_Inicial!$D$8,Cad_Func!$X$8:$X$208,I$7,Cad_Func!$D$8:$D$208,$C25)-COUNTIFS(Cad_Func!$Y$8:$Y$208,$D$7,Cad_Func!$D$8:$D$208,$C25)-COUNTIFS(Cad_Func!$Y$8:$Y$208,Cad_Inicial!$D$8,Cad_Func!$Z$8:$Z$208,I$7,Cad_Func!$D$8:$D$208,$C25))),"",IF(AND(Cad_Inicial!$D$8&gt;=YEAR(TODAY()),MONTH(TODAY())&lt;I$6),"",COUNTIFS(Cad_Func!$W$8:$W$208,$D$7,Cad_Func!$D$8:$D$208,$C25)+COUNTIFS(Cad_Func!$W$8:$W$208,Cad_Inicial!$D$8,Cad_Func!$X$8:$X$208,I$7,Cad_Func!$D$8:$D$208,$C25)-COUNTIFS(Cad_Func!$Y$8:$Y$208,$D$7,Cad_Func!$D$8:$D$208,$C25)-COUNTIFS(Cad_Func!$Y$8:$Y$208,Cad_Inicial!$D$8,Cad_Func!$Z$8:$Z$208,I$7,Cad_Func!$D$8:$D$208,$C25)))</f>
        <v>4</v>
      </c>
      <c r="J25" s="49">
        <f ca="1">IF(ISERROR(IF(AND(Cad_Inicial!$D$8&gt;=YEAR(TODAY()),MONTH(TODAY())&lt;J$6),"",COUNTIFS(Cad_Func!$W$8:$W$208,$D$7,Cad_Func!$D$8:$D$208,$C25)+COUNTIFS(Cad_Func!$W$8:$W$208,Cad_Inicial!$D$8,Cad_Func!$X$8:$X$208,J$7,Cad_Func!$D$8:$D$208,$C25)-COUNTIFS(Cad_Func!$Y$8:$Y$208,$D$7,Cad_Func!$D$8:$D$208,$C25)-COUNTIFS(Cad_Func!$Y$8:$Y$208,Cad_Inicial!$D$8,Cad_Func!$Z$8:$Z$208,J$7,Cad_Func!$D$8:$D$208,$C25))),"",IF(AND(Cad_Inicial!$D$8&gt;=YEAR(TODAY()),MONTH(TODAY())&lt;J$6),"",COUNTIFS(Cad_Func!$W$8:$W$208,$D$7,Cad_Func!$D$8:$D$208,$C25)+COUNTIFS(Cad_Func!$W$8:$W$208,Cad_Inicial!$D$8,Cad_Func!$X$8:$X$208,J$7,Cad_Func!$D$8:$D$208,$C25)-COUNTIFS(Cad_Func!$Y$8:$Y$208,$D$7,Cad_Func!$D$8:$D$208,$C25)-COUNTIFS(Cad_Func!$Y$8:$Y$208,Cad_Inicial!$D$8,Cad_Func!$Z$8:$Z$208,J$7,Cad_Func!$D$8:$D$208,$C25)))</f>
        <v>4</v>
      </c>
      <c r="K25" s="49">
        <f ca="1">IF(ISERROR(IF(AND(Cad_Inicial!$D$8&gt;=YEAR(TODAY()),MONTH(TODAY())&lt;K$6),"",COUNTIFS(Cad_Func!$W$8:$W$208,$D$7,Cad_Func!$D$8:$D$208,$C25)+COUNTIFS(Cad_Func!$W$8:$W$208,Cad_Inicial!$D$8,Cad_Func!$X$8:$X$208,K$7,Cad_Func!$D$8:$D$208,$C25)-COUNTIFS(Cad_Func!$Y$8:$Y$208,$D$7,Cad_Func!$D$8:$D$208,$C25)-COUNTIFS(Cad_Func!$Y$8:$Y$208,Cad_Inicial!$D$8,Cad_Func!$Z$8:$Z$208,K$7,Cad_Func!$D$8:$D$208,$C25))),"",IF(AND(Cad_Inicial!$D$8&gt;=YEAR(TODAY()),MONTH(TODAY())&lt;K$6),"",COUNTIFS(Cad_Func!$W$8:$W$208,$D$7,Cad_Func!$D$8:$D$208,$C25)+COUNTIFS(Cad_Func!$W$8:$W$208,Cad_Inicial!$D$8,Cad_Func!$X$8:$X$208,K$7,Cad_Func!$D$8:$D$208,$C25)-COUNTIFS(Cad_Func!$Y$8:$Y$208,$D$7,Cad_Func!$D$8:$D$208,$C25)-COUNTIFS(Cad_Func!$Y$8:$Y$208,Cad_Inicial!$D$8,Cad_Func!$Z$8:$Z$208,K$7,Cad_Func!$D$8:$D$208,$C25)))</f>
        <v>4</v>
      </c>
      <c r="L25" s="49">
        <f ca="1">IF(ISERROR(IF(AND(Cad_Inicial!$D$8&gt;=YEAR(TODAY()),MONTH(TODAY())&lt;L$6),"",COUNTIFS(Cad_Func!$W$8:$W$208,$D$7,Cad_Func!$D$8:$D$208,$C25)+COUNTIFS(Cad_Func!$W$8:$W$208,Cad_Inicial!$D$8,Cad_Func!$X$8:$X$208,L$7,Cad_Func!$D$8:$D$208,$C25)-COUNTIFS(Cad_Func!$Y$8:$Y$208,$D$7,Cad_Func!$D$8:$D$208,$C25)-COUNTIFS(Cad_Func!$Y$8:$Y$208,Cad_Inicial!$D$8,Cad_Func!$Z$8:$Z$208,L$7,Cad_Func!$D$8:$D$208,$C25))),"",IF(AND(Cad_Inicial!$D$8&gt;=YEAR(TODAY()),MONTH(TODAY())&lt;L$6),"",COUNTIFS(Cad_Func!$W$8:$W$208,$D$7,Cad_Func!$D$8:$D$208,$C25)+COUNTIFS(Cad_Func!$W$8:$W$208,Cad_Inicial!$D$8,Cad_Func!$X$8:$X$208,L$7,Cad_Func!$D$8:$D$208,$C25)-COUNTIFS(Cad_Func!$Y$8:$Y$208,$D$7,Cad_Func!$D$8:$D$208,$C25)-COUNTIFS(Cad_Func!$Y$8:$Y$208,Cad_Inicial!$D$8,Cad_Func!$Z$8:$Z$208,L$7,Cad_Func!$D$8:$D$208,$C25)))</f>
        <v>4</v>
      </c>
      <c r="M25" s="49">
        <f ca="1">IF(ISERROR(IF(AND(Cad_Inicial!$D$8&gt;=YEAR(TODAY()),MONTH(TODAY())&lt;M$6),"",COUNTIFS(Cad_Func!$W$8:$W$208,$D$7,Cad_Func!$D$8:$D$208,$C25)+COUNTIFS(Cad_Func!$W$8:$W$208,Cad_Inicial!$D$8,Cad_Func!$X$8:$X$208,M$7,Cad_Func!$D$8:$D$208,$C25)-COUNTIFS(Cad_Func!$Y$8:$Y$208,$D$7,Cad_Func!$D$8:$D$208,$C25)-COUNTIFS(Cad_Func!$Y$8:$Y$208,Cad_Inicial!$D$8,Cad_Func!$Z$8:$Z$208,M$7,Cad_Func!$D$8:$D$208,$C25))),"",IF(AND(Cad_Inicial!$D$8&gt;=YEAR(TODAY()),MONTH(TODAY())&lt;M$6),"",COUNTIFS(Cad_Func!$W$8:$W$208,$D$7,Cad_Func!$D$8:$D$208,$C25)+COUNTIFS(Cad_Func!$W$8:$W$208,Cad_Inicial!$D$8,Cad_Func!$X$8:$X$208,M$7,Cad_Func!$D$8:$D$208,$C25)-COUNTIFS(Cad_Func!$Y$8:$Y$208,$D$7,Cad_Func!$D$8:$D$208,$C25)-COUNTIFS(Cad_Func!$Y$8:$Y$208,Cad_Inicial!$D$8,Cad_Func!$Z$8:$Z$208,M$7,Cad_Func!$D$8:$D$208,$C25)))</f>
        <v>4</v>
      </c>
      <c r="N25" s="49">
        <f ca="1">IF(ISERROR(IF(AND(Cad_Inicial!$D$8&gt;=YEAR(TODAY()),MONTH(TODAY())&lt;N$6),"",COUNTIFS(Cad_Func!$W$8:$W$208,$D$7,Cad_Func!$D$8:$D$208,$C25)+COUNTIFS(Cad_Func!$W$8:$W$208,Cad_Inicial!$D$8,Cad_Func!$X$8:$X$208,N$7,Cad_Func!$D$8:$D$208,$C25)-COUNTIFS(Cad_Func!$Y$8:$Y$208,$D$7,Cad_Func!$D$8:$D$208,$C25)-COUNTIFS(Cad_Func!$Y$8:$Y$208,Cad_Inicial!$D$8,Cad_Func!$Z$8:$Z$208,N$7,Cad_Func!$D$8:$D$208,$C25))),"",IF(AND(Cad_Inicial!$D$8&gt;=YEAR(TODAY()),MONTH(TODAY())&lt;N$6),"",COUNTIFS(Cad_Func!$W$8:$W$208,$D$7,Cad_Func!$D$8:$D$208,$C25)+COUNTIFS(Cad_Func!$W$8:$W$208,Cad_Inicial!$D$8,Cad_Func!$X$8:$X$208,N$7,Cad_Func!$D$8:$D$208,$C25)-COUNTIFS(Cad_Func!$Y$8:$Y$208,$D$7,Cad_Func!$D$8:$D$208,$C25)-COUNTIFS(Cad_Func!$Y$8:$Y$208,Cad_Inicial!$D$8,Cad_Func!$Z$8:$Z$208,N$7,Cad_Func!$D$8:$D$208,$C25)))</f>
        <v>4</v>
      </c>
      <c r="O25" s="49">
        <f ca="1">IF(ISERROR(IF(AND(Cad_Inicial!$D$8&gt;=YEAR(TODAY()),MONTH(TODAY())&lt;O$6),"",COUNTIFS(Cad_Func!$W$8:$W$208,$D$7,Cad_Func!$D$8:$D$208,$C25)+COUNTIFS(Cad_Func!$W$8:$W$208,Cad_Inicial!$D$8,Cad_Func!$X$8:$X$208,O$7,Cad_Func!$D$8:$D$208,$C25)-COUNTIFS(Cad_Func!$Y$8:$Y$208,$D$7,Cad_Func!$D$8:$D$208,$C25)-COUNTIFS(Cad_Func!$Y$8:$Y$208,Cad_Inicial!$D$8,Cad_Func!$Z$8:$Z$208,O$7,Cad_Func!$D$8:$D$208,$C25))),"",IF(AND(Cad_Inicial!$D$8&gt;=YEAR(TODAY()),MONTH(TODAY())&lt;O$6),"",COUNTIFS(Cad_Func!$W$8:$W$208,$D$7,Cad_Func!$D$8:$D$208,$C25)+COUNTIFS(Cad_Func!$W$8:$W$208,Cad_Inicial!$D$8,Cad_Func!$X$8:$X$208,O$7,Cad_Func!$D$8:$D$208,$C25)-COUNTIFS(Cad_Func!$Y$8:$Y$208,$D$7,Cad_Func!$D$8:$D$208,$C25)-COUNTIFS(Cad_Func!$Y$8:$Y$208,Cad_Inicial!$D$8,Cad_Func!$Z$8:$Z$208,O$7,Cad_Func!$D$8:$D$208,$C25)))</f>
        <v>4</v>
      </c>
      <c r="P25" s="49">
        <f ca="1">IF(ISERROR(IF(AND(Cad_Inicial!$D$8&gt;=YEAR(TODAY()),MONTH(TODAY())&lt;P$6),"",COUNTIFS(Cad_Func!$W$8:$W$208,$D$7,Cad_Func!$D$8:$D$208,$C25)+COUNTIFS(Cad_Func!$W$8:$W$208,Cad_Inicial!$D$8,Cad_Func!$X$8:$X$208,P$7,Cad_Func!$D$8:$D$208,$C25)-COUNTIFS(Cad_Func!$Y$8:$Y$208,$D$7,Cad_Func!$D$8:$D$208,$C25)-COUNTIFS(Cad_Func!$Y$8:$Y$208,Cad_Inicial!$D$8,Cad_Func!$Z$8:$Z$208,P$7,Cad_Func!$D$8:$D$208,$C25))),"",IF(AND(Cad_Inicial!$D$8&gt;=YEAR(TODAY()),MONTH(TODAY())&lt;P$6),"",COUNTIFS(Cad_Func!$W$8:$W$208,$D$7,Cad_Func!$D$8:$D$208,$C25)+COUNTIFS(Cad_Func!$W$8:$W$208,Cad_Inicial!$D$8,Cad_Func!$X$8:$X$208,P$7,Cad_Func!$D$8:$D$208,$C25)-COUNTIFS(Cad_Func!$Y$8:$Y$208,$D$7,Cad_Func!$D$8:$D$208,$C25)-COUNTIFS(Cad_Func!$Y$8:$Y$208,Cad_Inicial!$D$8,Cad_Func!$Z$8:$Z$208,P$7,Cad_Func!$D$8:$D$208,$C25)))</f>
        <v>4</v>
      </c>
      <c r="Q25" s="44">
        <f t="shared" ca="1" si="4"/>
        <v>3.92</v>
      </c>
      <c r="R25" s="45">
        <f ca="1">IF(ISERROR(IF(F25="",E25,IF(G25="",F25,IF(H25="",G25,IF(I25="",H25,IF(J25="",I25,IF(K25="",J25,IF(L25="",K25,IF(M25="",L25,IF(N25="",M25,IF(O25="",N25,IF(P25="",O25,P25)))))))))))),"",IF(F25="",E25,IF(G25="",F25,IF(H25="",G25,IF(I25="",H25,IF(J25="",I25,IF(K25="",J25,IF(L25="",K25,IF(M25="",L25,IF(N25="",M25,IF(O25="",N25,IF(P25="",O25,P25))))))))))))</f>
        <v>4</v>
      </c>
    </row>
    <row r="26" spans="3:18" ht="30" hidden="1" customHeight="1" x14ac:dyDescent="0.2"/>
    <row r="27" spans="3:18" ht="30" hidden="1" customHeight="1" x14ac:dyDescent="0.2"/>
    <row r="28" spans="3:18" ht="30" hidden="1" customHeight="1" x14ac:dyDescent="0.2"/>
    <row r="29" spans="3:18" ht="30" hidden="1" customHeight="1" x14ac:dyDescent="0.2"/>
    <row r="30" spans="3:18" ht="30" hidden="1" customHeight="1" x14ac:dyDescent="0.2"/>
    <row r="31" spans="3:18" ht="30" hidden="1" customHeight="1" x14ac:dyDescent="0.2"/>
    <row r="32" spans="3:18" ht="30" hidden="1" customHeight="1" x14ac:dyDescent="0.2"/>
    <row r="33" ht="30" hidden="1" customHeight="1" x14ac:dyDescent="0.2"/>
    <row r="34" ht="30" hidden="1" customHeight="1" x14ac:dyDescent="0.2"/>
    <row r="35" ht="30" hidden="1" customHeight="1" x14ac:dyDescent="0.2"/>
    <row r="36" ht="30" hidden="1" customHeight="1" x14ac:dyDescent="0.2"/>
    <row r="37" ht="30" hidden="1" customHeight="1" x14ac:dyDescent="0.2"/>
    <row r="38" ht="30" hidden="1" customHeight="1" x14ac:dyDescent="0.2"/>
    <row r="39" ht="30" hidden="1" customHeight="1" x14ac:dyDescent="0.2"/>
    <row r="40" ht="30" hidden="1" customHeight="1" x14ac:dyDescent="0.2"/>
    <row r="41" ht="30" hidden="1" customHeight="1" x14ac:dyDescent="0.2"/>
    <row r="42" ht="30" hidden="1" customHeight="1" x14ac:dyDescent="0.2"/>
    <row r="43" ht="30" hidden="1" customHeight="1" x14ac:dyDescent="0.2"/>
    <row r="44" ht="30" hidden="1" customHeight="1" x14ac:dyDescent="0.2"/>
    <row r="45" ht="30" hidden="1" customHeight="1" x14ac:dyDescent="0.2"/>
    <row r="46" ht="30" hidden="1" customHeight="1" x14ac:dyDescent="0.2"/>
    <row r="47" ht="30" hidden="1" customHeight="1" x14ac:dyDescent="0.2"/>
    <row r="48" ht="30" hidden="1" customHeight="1" x14ac:dyDescent="0.2"/>
    <row r="49" ht="30" hidden="1" customHeight="1" x14ac:dyDescent="0.2"/>
    <row r="50" ht="30" hidden="1" customHeight="1" x14ac:dyDescent="0.2"/>
    <row r="51" ht="30" hidden="1" customHeight="1" x14ac:dyDescent="0.2"/>
    <row r="52" ht="30" hidden="1" customHeight="1" x14ac:dyDescent="0.2"/>
    <row r="53" ht="30" hidden="1" customHeight="1" x14ac:dyDescent="0.2"/>
    <row r="54" ht="30" hidden="1" customHeight="1" x14ac:dyDescent="0.2"/>
    <row r="55" ht="30" hidden="1" customHeight="1" x14ac:dyDescent="0.2"/>
    <row r="56" ht="30" hidden="1" customHeight="1" x14ac:dyDescent="0.2"/>
    <row r="57" ht="30" hidden="1" customHeight="1" x14ac:dyDescent="0.2"/>
    <row r="58" ht="30" hidden="1" customHeight="1" x14ac:dyDescent="0.2"/>
    <row r="59" ht="30" hidden="1" customHeight="1" x14ac:dyDescent="0.2"/>
    <row r="60" ht="30" hidden="1" customHeight="1" x14ac:dyDescent="0.2"/>
    <row r="61" ht="30" hidden="1" customHeight="1" x14ac:dyDescent="0.2"/>
    <row r="62" ht="30" hidden="1" customHeight="1" x14ac:dyDescent="0.2"/>
    <row r="63" ht="30" hidden="1" customHeight="1" x14ac:dyDescent="0.2"/>
    <row r="64" ht="30" hidden="1" customHeight="1" x14ac:dyDescent="0.2"/>
    <row r="65" ht="30" hidden="1" customHeight="1" x14ac:dyDescent="0.2"/>
    <row r="66" ht="30" hidden="1" customHeight="1" x14ac:dyDescent="0.2"/>
    <row r="67" ht="30" hidden="1" customHeight="1" x14ac:dyDescent="0.2"/>
    <row r="68" ht="30" hidden="1" customHeight="1" x14ac:dyDescent="0.2"/>
    <row r="69" ht="30" hidden="1" customHeight="1" x14ac:dyDescent="0.2"/>
    <row r="70" ht="30" hidden="1" customHeight="1" x14ac:dyDescent="0.2"/>
    <row r="71" ht="30" hidden="1" customHeight="1" x14ac:dyDescent="0.2"/>
    <row r="72" ht="30" hidden="1" customHeight="1" x14ac:dyDescent="0.2"/>
    <row r="73" ht="30" hidden="1" customHeight="1" x14ac:dyDescent="0.2"/>
    <row r="74" ht="30" hidden="1" customHeight="1" x14ac:dyDescent="0.2"/>
    <row r="75" ht="30" hidden="1" customHeight="1" x14ac:dyDescent="0.2"/>
    <row r="76" ht="30" hidden="1" customHeight="1" x14ac:dyDescent="0.2"/>
    <row r="77" ht="30" hidden="1" customHeight="1" x14ac:dyDescent="0.2"/>
    <row r="78" ht="30" hidden="1" customHeight="1" x14ac:dyDescent="0.2"/>
    <row r="79" ht="30" hidden="1" customHeight="1" x14ac:dyDescent="0.2"/>
    <row r="80" ht="30" hidden="1" customHeight="1" x14ac:dyDescent="0.2"/>
    <row r="81" ht="30" hidden="1" customHeight="1" x14ac:dyDescent="0.2"/>
    <row r="82" ht="30" hidden="1" customHeight="1" x14ac:dyDescent="0.2"/>
    <row r="83" ht="30" hidden="1" customHeight="1" x14ac:dyDescent="0.2"/>
    <row r="84" ht="30" hidden="1" customHeight="1" x14ac:dyDescent="0.2"/>
    <row r="85" ht="30" hidden="1" customHeight="1" x14ac:dyDescent="0.2"/>
    <row r="86" ht="30" hidden="1" customHeight="1" x14ac:dyDescent="0.2"/>
    <row r="87" ht="30" hidden="1" customHeight="1" x14ac:dyDescent="0.2"/>
    <row r="88" ht="30" hidden="1" customHeight="1" x14ac:dyDescent="0.2"/>
    <row r="89" ht="30" hidden="1" customHeight="1" x14ac:dyDescent="0.2"/>
    <row r="90" ht="30" hidden="1" customHeight="1" x14ac:dyDescent="0.2"/>
    <row r="91" ht="30" hidden="1" customHeight="1" x14ac:dyDescent="0.2"/>
    <row r="92" ht="30" hidden="1" customHeight="1" x14ac:dyDescent="0.2"/>
    <row r="93" ht="30" hidden="1" customHeight="1" x14ac:dyDescent="0.2"/>
    <row r="94" ht="30" hidden="1" customHeight="1" x14ac:dyDescent="0.2"/>
    <row r="95" ht="30" hidden="1" customHeight="1" x14ac:dyDescent="0.2"/>
    <row r="96" ht="30" hidden="1" customHeight="1" x14ac:dyDescent="0.2"/>
    <row r="97" ht="30" hidden="1" customHeight="1" x14ac:dyDescent="0.2"/>
    <row r="98" ht="30" hidden="1" customHeight="1" x14ac:dyDescent="0.2"/>
    <row r="99" ht="30" hidden="1" customHeight="1" x14ac:dyDescent="0.2"/>
    <row r="100" ht="30" hidden="1" customHeight="1" x14ac:dyDescent="0.2"/>
    <row r="101" ht="30" hidden="1" customHeight="1" x14ac:dyDescent="0.2"/>
  </sheetData>
  <sheetProtection selectLockedCells="1" selectUnlockedCells="1"/>
  <mergeCells count="19">
    <mergeCell ref="C13:D13"/>
    <mergeCell ref="C8:R8"/>
    <mergeCell ref="C9:D9"/>
    <mergeCell ref="C10:R10"/>
    <mergeCell ref="C11:D11"/>
    <mergeCell ref="C12:D12"/>
    <mergeCell ref="C1:D2"/>
    <mergeCell ref="C25:D25"/>
    <mergeCell ref="C14:D14"/>
    <mergeCell ref="C15:D15"/>
    <mergeCell ref="C16:D16"/>
    <mergeCell ref="C17:D17"/>
    <mergeCell ref="C19:R19"/>
    <mergeCell ref="C18:D18"/>
    <mergeCell ref="C20:D20"/>
    <mergeCell ref="C21:D21"/>
    <mergeCell ref="C22:D22"/>
    <mergeCell ref="C23:R23"/>
    <mergeCell ref="C24:D24"/>
  </mergeCells>
  <pageMargins left="0.511811024" right="0.511811024" top="0.78740157499999996" bottom="0.78740157499999996" header="0.31496062000000002" footer="0.31496062000000002"/>
  <pageSetup paperSize="9" orientation="portrait"/>
  <drawing r:id="rId1"/>
  <legacyDrawing r:id="rId2"/>
  <extLst>
    <ext xmlns:mx="http://schemas.microsoft.com/office/mac/excel/2008/main" uri="{64002731-A6B0-56B0-2670-7721B7C09600}">
      <mx:PLV Mode="0" OnePage="0" WScale="0"/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Plan19"/>
  <dimension ref="A1:XFD101"/>
  <sheetViews>
    <sheetView showGridLines="0" zoomScale="90" zoomScaleNormal="90" zoomScalePageLayoutView="90" workbookViewId="0">
      <pane ySplit="10" topLeftCell="A11" activePane="bottomLeft" state="frozen"/>
      <selection activeCell="B1" sqref="B1"/>
      <selection pane="bottomLeft" activeCell="B1" sqref="B1"/>
    </sheetView>
  </sheetViews>
  <sheetFormatPr defaultColWidth="8.875" defaultRowHeight="0" customHeight="1" zeroHeight="1" x14ac:dyDescent="0.2"/>
  <cols>
    <col min="1" max="1" width="27.7109375" style="1" customWidth="1"/>
    <col min="2" max="2" width="3.765625" customWidth="1"/>
    <col min="3" max="3" width="21.38671875" customWidth="1"/>
    <col min="4" max="4" width="22.46484375" customWidth="1"/>
    <col min="5" max="18" width="14.390625" customWidth="1"/>
    <col min="19" max="25" width="8.7421875" customWidth="1"/>
  </cols>
  <sheetData>
    <row r="1" spans="1:16384" s="4" customFormat="1" ht="34.35" customHeight="1" x14ac:dyDescent="0.2">
      <c r="A1" s="1"/>
      <c r="C1" s="142" t="s">
        <v>17</v>
      </c>
      <c r="D1" s="142"/>
    </row>
    <row r="2" spans="1:16384" s="4" customFormat="1" ht="21.6" customHeight="1" x14ac:dyDescent="0.2">
      <c r="A2" s="1"/>
      <c r="C2" s="142"/>
      <c r="D2" s="142"/>
    </row>
    <row r="3" spans="1:16384" s="4" customFormat="1" ht="21.6" customHeight="1" x14ac:dyDescent="0.2">
      <c r="A3" s="1"/>
    </row>
    <row r="4" spans="1:16384" s="106" customFormat="1" ht="45" customHeight="1" x14ac:dyDescent="0.2">
      <c r="A4" s="99"/>
      <c r="B4" s="104"/>
      <c r="C4" s="104"/>
      <c r="D4" s="104"/>
      <c r="E4" s="104"/>
      <c r="F4" s="104"/>
      <c r="G4" s="104"/>
      <c r="H4" s="104"/>
      <c r="I4" s="104"/>
      <c r="J4" s="104"/>
      <c r="K4" s="104"/>
      <c r="L4" s="104"/>
      <c r="M4" s="104"/>
      <c r="N4" s="104"/>
      <c r="O4" s="104"/>
      <c r="P4" s="104"/>
      <c r="Q4" s="104"/>
      <c r="R4" s="104"/>
      <c r="S4" s="104"/>
      <c r="T4" s="104"/>
      <c r="U4" s="104"/>
      <c r="V4" s="104"/>
      <c r="W4" s="104"/>
      <c r="X4" s="104"/>
      <c r="Y4" s="104"/>
      <c r="Z4" s="104"/>
      <c r="AA4" s="104"/>
      <c r="AB4" s="104"/>
      <c r="AC4" s="104"/>
      <c r="AD4" s="104"/>
      <c r="AE4" s="104"/>
      <c r="AF4" s="104"/>
      <c r="AG4" s="104"/>
      <c r="AH4" s="104"/>
      <c r="AI4" s="104"/>
      <c r="AJ4" s="104"/>
      <c r="AK4" s="104"/>
      <c r="AL4" s="104"/>
      <c r="AM4" s="104"/>
      <c r="AN4" s="104"/>
      <c r="AO4" s="104"/>
      <c r="AP4" s="104"/>
      <c r="AQ4" s="104"/>
      <c r="AR4" s="104"/>
      <c r="AS4" s="104"/>
      <c r="AT4" s="104"/>
      <c r="AU4" s="104"/>
      <c r="AV4" s="104"/>
      <c r="AW4" s="104"/>
      <c r="AX4" s="104"/>
      <c r="AY4" s="104"/>
      <c r="AZ4" s="104"/>
      <c r="BA4" s="104"/>
      <c r="BB4" s="104"/>
      <c r="BC4" s="104"/>
      <c r="BD4" s="104"/>
      <c r="BE4" s="104"/>
      <c r="BF4" s="104"/>
      <c r="BG4" s="104"/>
      <c r="BH4" s="104"/>
      <c r="BI4" s="104"/>
      <c r="BJ4" s="104"/>
      <c r="BK4" s="104"/>
      <c r="BL4" s="104"/>
      <c r="BM4" s="104"/>
      <c r="BN4" s="104"/>
      <c r="BO4" s="104"/>
      <c r="BP4" s="104"/>
      <c r="BQ4" s="104"/>
      <c r="BR4" s="104"/>
      <c r="BS4" s="104"/>
      <c r="BT4" s="104"/>
      <c r="BU4" s="104"/>
      <c r="BV4" s="104"/>
      <c r="BW4" s="104"/>
      <c r="BX4" s="104"/>
      <c r="BY4" s="104"/>
      <c r="BZ4" s="104"/>
      <c r="CA4" s="104"/>
      <c r="CB4" s="104"/>
      <c r="CC4" s="104"/>
      <c r="CD4" s="104"/>
      <c r="CE4" s="104"/>
      <c r="CF4" s="104"/>
      <c r="CG4" s="104"/>
      <c r="CH4" s="104"/>
      <c r="CI4" s="104"/>
      <c r="CJ4" s="104"/>
      <c r="CK4" s="104"/>
      <c r="CL4" s="104"/>
      <c r="CM4" s="104"/>
      <c r="CN4" s="104"/>
      <c r="CO4" s="104"/>
      <c r="CP4" s="104"/>
      <c r="CQ4" s="104"/>
      <c r="CR4" s="104"/>
      <c r="CS4" s="104"/>
      <c r="CT4" s="104"/>
      <c r="CU4" s="104"/>
      <c r="CV4" s="104"/>
      <c r="CW4" s="104"/>
      <c r="CX4" s="104"/>
      <c r="CY4" s="104"/>
      <c r="CZ4" s="104"/>
      <c r="DA4" s="104"/>
      <c r="DB4" s="104"/>
      <c r="DC4" s="104"/>
      <c r="DD4" s="104"/>
      <c r="DE4" s="104"/>
      <c r="DF4" s="104"/>
      <c r="DG4" s="104"/>
      <c r="DH4" s="104"/>
      <c r="DI4" s="104"/>
      <c r="DJ4" s="104"/>
      <c r="DK4" s="104"/>
      <c r="DL4" s="104"/>
      <c r="DM4" s="104"/>
      <c r="DN4" s="104"/>
      <c r="DO4" s="104"/>
      <c r="DP4" s="104"/>
      <c r="DQ4" s="104"/>
      <c r="DR4" s="104"/>
      <c r="DS4" s="104"/>
      <c r="DT4" s="104"/>
      <c r="DU4" s="104"/>
      <c r="DV4" s="104"/>
      <c r="DW4" s="104"/>
      <c r="DX4" s="104"/>
      <c r="DY4" s="104"/>
      <c r="DZ4" s="104"/>
      <c r="EA4" s="104"/>
      <c r="EB4" s="104"/>
      <c r="EC4" s="104"/>
      <c r="ED4" s="104"/>
      <c r="EE4" s="104"/>
      <c r="EF4" s="104"/>
      <c r="EG4" s="104"/>
      <c r="EH4" s="104"/>
      <c r="EI4" s="104"/>
      <c r="EJ4" s="104"/>
      <c r="EK4" s="104"/>
      <c r="EL4" s="104"/>
      <c r="EM4" s="104"/>
      <c r="EN4" s="104"/>
      <c r="EO4" s="104"/>
      <c r="EP4" s="104"/>
      <c r="EQ4" s="104"/>
      <c r="ER4" s="104"/>
      <c r="ES4" s="104"/>
      <c r="ET4" s="104"/>
      <c r="EU4" s="104"/>
      <c r="EV4" s="104"/>
      <c r="EW4" s="104"/>
      <c r="EX4" s="104"/>
      <c r="EY4" s="104"/>
      <c r="EZ4" s="104"/>
      <c r="FA4" s="104"/>
      <c r="FB4" s="104"/>
      <c r="FC4" s="104"/>
      <c r="FD4" s="104"/>
      <c r="FE4" s="104"/>
      <c r="FF4" s="104"/>
      <c r="FG4" s="104"/>
      <c r="FH4" s="104"/>
      <c r="FI4" s="104"/>
      <c r="FJ4" s="104"/>
      <c r="FK4" s="104"/>
      <c r="FL4" s="104"/>
      <c r="FM4" s="104"/>
      <c r="FN4" s="104"/>
      <c r="FO4" s="104"/>
      <c r="FP4" s="104"/>
      <c r="FQ4" s="104"/>
      <c r="FR4" s="104"/>
      <c r="FS4" s="104"/>
      <c r="FT4" s="104"/>
      <c r="FU4" s="104"/>
      <c r="FV4" s="104"/>
      <c r="FW4" s="104"/>
      <c r="FX4" s="104"/>
      <c r="FY4" s="104"/>
      <c r="FZ4" s="104"/>
      <c r="GA4" s="104"/>
      <c r="GB4" s="104"/>
      <c r="GC4" s="104"/>
      <c r="GD4" s="104"/>
      <c r="GE4" s="104"/>
      <c r="GF4" s="104"/>
      <c r="GG4" s="104"/>
      <c r="GH4" s="104"/>
      <c r="GI4" s="104"/>
      <c r="GJ4" s="104"/>
      <c r="GK4" s="104"/>
      <c r="GL4" s="104"/>
      <c r="GM4" s="104"/>
      <c r="GN4" s="104"/>
      <c r="GO4" s="104"/>
      <c r="GP4" s="104"/>
      <c r="GQ4" s="104"/>
      <c r="GR4" s="104"/>
      <c r="GS4" s="104"/>
      <c r="GT4" s="104"/>
      <c r="GU4" s="104"/>
      <c r="GV4" s="104"/>
      <c r="GW4" s="104"/>
      <c r="GX4" s="104"/>
      <c r="GY4" s="104"/>
      <c r="GZ4" s="104"/>
      <c r="HA4" s="104"/>
      <c r="HB4" s="104"/>
      <c r="HC4" s="104"/>
      <c r="HD4" s="104"/>
      <c r="HE4" s="104"/>
      <c r="HF4" s="104"/>
      <c r="HG4" s="104"/>
      <c r="HH4" s="104"/>
      <c r="HI4" s="104"/>
      <c r="HJ4" s="104"/>
      <c r="HK4" s="104"/>
      <c r="HL4" s="104"/>
      <c r="HM4" s="104"/>
      <c r="HN4" s="104"/>
      <c r="HO4" s="104"/>
      <c r="HP4" s="104"/>
      <c r="HQ4" s="104"/>
      <c r="HR4" s="104"/>
      <c r="HS4" s="104"/>
      <c r="HT4" s="104"/>
      <c r="HU4" s="104"/>
      <c r="HV4" s="104"/>
      <c r="HW4" s="104"/>
      <c r="HX4" s="104"/>
      <c r="HY4" s="104"/>
      <c r="HZ4" s="104"/>
      <c r="IA4" s="104"/>
      <c r="IB4" s="104"/>
      <c r="IC4" s="104"/>
      <c r="ID4" s="104"/>
      <c r="IE4" s="104"/>
      <c r="IF4" s="104"/>
      <c r="IG4" s="104"/>
      <c r="IH4" s="104"/>
      <c r="II4" s="104"/>
      <c r="IJ4" s="104"/>
      <c r="IK4" s="104"/>
      <c r="IL4" s="104"/>
      <c r="IM4" s="104"/>
      <c r="IN4" s="104"/>
      <c r="IO4" s="104"/>
      <c r="IP4" s="104"/>
      <c r="IQ4" s="104"/>
      <c r="IR4" s="104"/>
      <c r="IS4" s="104"/>
      <c r="IT4" s="104"/>
      <c r="IU4" s="104"/>
      <c r="IV4" s="104"/>
      <c r="IW4" s="104"/>
      <c r="IX4" s="104"/>
      <c r="IY4" s="104"/>
      <c r="IZ4" s="104"/>
      <c r="JA4" s="104"/>
      <c r="JB4" s="104"/>
      <c r="JC4" s="104"/>
      <c r="JD4" s="104"/>
      <c r="JE4" s="104"/>
      <c r="JF4" s="104"/>
      <c r="JG4" s="104"/>
      <c r="JH4" s="104"/>
      <c r="JI4" s="104"/>
      <c r="JJ4" s="104"/>
      <c r="JK4" s="104"/>
      <c r="JL4" s="104"/>
      <c r="JM4" s="104"/>
      <c r="JN4" s="104"/>
      <c r="JO4" s="104"/>
      <c r="JP4" s="104"/>
      <c r="JQ4" s="104"/>
      <c r="JR4" s="104"/>
      <c r="JS4" s="104"/>
      <c r="JT4" s="104"/>
      <c r="JU4" s="104"/>
      <c r="JV4" s="104"/>
      <c r="JW4" s="104"/>
      <c r="JX4" s="104"/>
      <c r="JY4" s="104"/>
      <c r="JZ4" s="104"/>
      <c r="KA4" s="104"/>
      <c r="KB4" s="104"/>
      <c r="KC4" s="104"/>
      <c r="KD4" s="104"/>
      <c r="KE4" s="104"/>
      <c r="KF4" s="104"/>
      <c r="KG4" s="104"/>
      <c r="KH4" s="104"/>
      <c r="KI4" s="104"/>
      <c r="KJ4" s="104"/>
      <c r="KK4" s="104"/>
      <c r="KL4" s="104"/>
      <c r="KM4" s="104"/>
      <c r="KN4" s="104"/>
      <c r="KO4" s="104"/>
      <c r="KP4" s="104"/>
      <c r="KQ4" s="104"/>
      <c r="KR4" s="104"/>
      <c r="KS4" s="104"/>
      <c r="KT4" s="104"/>
      <c r="KU4" s="104"/>
      <c r="KV4" s="104"/>
      <c r="KW4" s="104"/>
      <c r="KX4" s="104"/>
      <c r="KY4" s="104"/>
      <c r="KZ4" s="104"/>
      <c r="LA4" s="104"/>
      <c r="LB4" s="104"/>
      <c r="LC4" s="104"/>
      <c r="LD4" s="104"/>
      <c r="LE4" s="104"/>
      <c r="LF4" s="104"/>
      <c r="LG4" s="104"/>
      <c r="LH4" s="104"/>
      <c r="LI4" s="104"/>
      <c r="LJ4" s="104"/>
      <c r="LK4" s="104"/>
      <c r="LL4" s="104"/>
      <c r="LM4" s="104"/>
      <c r="LN4" s="104"/>
      <c r="LO4" s="104"/>
      <c r="LP4" s="104"/>
      <c r="LQ4" s="104"/>
      <c r="LR4" s="104"/>
      <c r="LS4" s="104"/>
      <c r="LT4" s="104"/>
      <c r="LU4" s="104"/>
      <c r="LV4" s="104"/>
      <c r="LW4" s="104"/>
      <c r="LX4" s="104"/>
      <c r="LY4" s="104"/>
      <c r="LZ4" s="104"/>
      <c r="MA4" s="104"/>
      <c r="MB4" s="104"/>
      <c r="MC4" s="104"/>
      <c r="MD4" s="104"/>
      <c r="ME4" s="104"/>
      <c r="MF4" s="104"/>
      <c r="MG4" s="104"/>
      <c r="MH4" s="104"/>
      <c r="MI4" s="104"/>
      <c r="MJ4" s="104"/>
      <c r="MK4" s="104"/>
      <c r="ML4" s="104"/>
      <c r="MM4" s="104"/>
      <c r="MN4" s="104"/>
      <c r="MO4" s="104"/>
      <c r="MP4" s="104"/>
      <c r="MQ4" s="104"/>
      <c r="MR4" s="104"/>
      <c r="MS4" s="104"/>
      <c r="MT4" s="104"/>
      <c r="MU4" s="104"/>
      <c r="MV4" s="104"/>
      <c r="MW4" s="104"/>
      <c r="MX4" s="104"/>
      <c r="MY4" s="104"/>
      <c r="MZ4" s="104"/>
      <c r="NA4" s="104"/>
      <c r="NB4" s="104"/>
      <c r="NC4" s="104"/>
      <c r="ND4" s="104"/>
      <c r="NE4" s="104"/>
      <c r="NF4" s="104"/>
      <c r="NG4" s="104"/>
      <c r="NH4" s="104"/>
      <c r="NI4" s="104"/>
      <c r="NJ4" s="104"/>
      <c r="NK4" s="104"/>
      <c r="NL4" s="104"/>
      <c r="NM4" s="104"/>
      <c r="NN4" s="104"/>
      <c r="NO4" s="104"/>
      <c r="NP4" s="104"/>
      <c r="NQ4" s="104"/>
      <c r="NR4" s="104"/>
      <c r="NS4" s="104"/>
      <c r="NT4" s="104"/>
      <c r="NU4" s="104"/>
      <c r="NV4" s="104"/>
      <c r="NW4" s="104"/>
      <c r="NX4" s="104"/>
      <c r="NY4" s="104"/>
      <c r="NZ4" s="104"/>
      <c r="OA4" s="104"/>
      <c r="OB4" s="104"/>
      <c r="OC4" s="104"/>
      <c r="OD4" s="104"/>
      <c r="OE4" s="104"/>
      <c r="OF4" s="104"/>
      <c r="OG4" s="104"/>
      <c r="OH4" s="104"/>
      <c r="OI4" s="104"/>
      <c r="OJ4" s="104"/>
      <c r="OK4" s="104"/>
      <c r="OL4" s="104"/>
      <c r="OM4" s="104"/>
      <c r="ON4" s="104"/>
      <c r="OO4" s="104"/>
      <c r="OP4" s="104"/>
      <c r="OQ4" s="104"/>
      <c r="OR4" s="104"/>
      <c r="OS4" s="104"/>
      <c r="OT4" s="104"/>
      <c r="OU4" s="104"/>
      <c r="OV4" s="104"/>
      <c r="OW4" s="104"/>
      <c r="OX4" s="104"/>
      <c r="OY4" s="104"/>
      <c r="OZ4" s="104"/>
      <c r="PA4" s="104"/>
      <c r="PB4" s="104"/>
      <c r="PC4" s="104"/>
      <c r="PD4" s="104"/>
      <c r="PE4" s="104"/>
      <c r="PF4" s="104"/>
      <c r="PG4" s="104"/>
      <c r="PH4" s="104"/>
      <c r="PI4" s="104"/>
      <c r="PJ4" s="104"/>
      <c r="PK4" s="104"/>
      <c r="PL4" s="104"/>
      <c r="PM4" s="104"/>
      <c r="PN4" s="104"/>
      <c r="PO4" s="104"/>
      <c r="PP4" s="104"/>
      <c r="PQ4" s="104"/>
      <c r="PR4" s="104"/>
      <c r="PS4" s="104"/>
      <c r="PT4" s="104"/>
      <c r="PU4" s="104"/>
      <c r="PV4" s="104"/>
      <c r="PW4" s="104"/>
      <c r="PX4" s="104"/>
      <c r="PY4" s="104"/>
      <c r="PZ4" s="104"/>
      <c r="QA4" s="104"/>
      <c r="QB4" s="104"/>
      <c r="QC4" s="104"/>
      <c r="QD4" s="104"/>
      <c r="QE4" s="104"/>
      <c r="QF4" s="104"/>
      <c r="QG4" s="104"/>
      <c r="QH4" s="104"/>
      <c r="QI4" s="104"/>
      <c r="QJ4" s="104"/>
      <c r="QK4" s="104"/>
      <c r="QL4" s="104"/>
      <c r="QM4" s="104"/>
      <c r="QN4" s="104"/>
      <c r="QO4" s="104"/>
      <c r="QP4" s="104"/>
      <c r="QQ4" s="104"/>
      <c r="QR4" s="104"/>
      <c r="QS4" s="104"/>
      <c r="QT4" s="104"/>
      <c r="QU4" s="104"/>
      <c r="QV4" s="104"/>
      <c r="QW4" s="104"/>
      <c r="QX4" s="104"/>
      <c r="QY4" s="104"/>
      <c r="QZ4" s="104"/>
      <c r="RA4" s="104"/>
      <c r="RB4" s="104"/>
      <c r="RC4" s="104"/>
      <c r="RD4" s="104"/>
      <c r="RE4" s="104"/>
      <c r="RF4" s="104"/>
      <c r="RG4" s="104"/>
      <c r="RH4" s="104"/>
      <c r="RI4" s="104"/>
      <c r="RJ4" s="104"/>
      <c r="RK4" s="104"/>
      <c r="RL4" s="104"/>
      <c r="RM4" s="104"/>
      <c r="RN4" s="104"/>
      <c r="RO4" s="104"/>
      <c r="RP4" s="104"/>
      <c r="RQ4" s="104"/>
      <c r="RR4" s="104"/>
      <c r="RS4" s="104"/>
      <c r="RT4" s="104"/>
      <c r="RU4" s="104"/>
      <c r="RV4" s="104"/>
      <c r="RW4" s="104"/>
      <c r="RX4" s="104"/>
      <c r="RY4" s="104"/>
      <c r="RZ4" s="104"/>
      <c r="SA4" s="104"/>
      <c r="SB4" s="104"/>
      <c r="SC4" s="104"/>
      <c r="SD4" s="104"/>
      <c r="SE4" s="104"/>
      <c r="SF4" s="104"/>
      <c r="SG4" s="104"/>
      <c r="SH4" s="104"/>
      <c r="SI4" s="104"/>
      <c r="SJ4" s="104"/>
      <c r="SK4" s="104"/>
      <c r="SL4" s="104"/>
      <c r="SM4" s="104"/>
      <c r="SN4" s="104"/>
      <c r="SO4" s="104"/>
      <c r="SP4" s="104"/>
      <c r="SQ4" s="104"/>
      <c r="SR4" s="104"/>
      <c r="SS4" s="104"/>
      <c r="ST4" s="104"/>
      <c r="SU4" s="104"/>
      <c r="SV4" s="104"/>
      <c r="SW4" s="104"/>
      <c r="SX4" s="104"/>
      <c r="SY4" s="104"/>
      <c r="SZ4" s="104"/>
      <c r="TA4" s="104"/>
      <c r="TB4" s="104"/>
      <c r="TC4" s="104"/>
      <c r="TD4" s="104"/>
      <c r="TE4" s="104"/>
      <c r="TF4" s="104"/>
      <c r="TG4" s="104"/>
      <c r="TH4" s="104"/>
      <c r="TI4" s="104"/>
      <c r="TJ4" s="104"/>
      <c r="TK4" s="104"/>
      <c r="TL4" s="104"/>
      <c r="TM4" s="104"/>
      <c r="TN4" s="104"/>
      <c r="TO4" s="104"/>
      <c r="TP4" s="104"/>
      <c r="TQ4" s="104"/>
      <c r="TR4" s="104"/>
      <c r="TS4" s="104"/>
      <c r="TT4" s="104"/>
      <c r="TU4" s="104"/>
      <c r="TV4" s="104"/>
      <c r="TW4" s="104"/>
      <c r="TX4" s="104"/>
      <c r="TY4" s="104"/>
      <c r="TZ4" s="104"/>
      <c r="UA4" s="104"/>
      <c r="UB4" s="104"/>
      <c r="UC4" s="104"/>
      <c r="UD4" s="104"/>
      <c r="UE4" s="104"/>
      <c r="UF4" s="104"/>
      <c r="UG4" s="104"/>
      <c r="UH4" s="104"/>
      <c r="UI4" s="104"/>
      <c r="UJ4" s="104"/>
      <c r="UK4" s="104"/>
      <c r="UL4" s="104"/>
      <c r="UM4" s="104"/>
      <c r="UN4" s="104"/>
      <c r="UO4" s="104"/>
      <c r="UP4" s="104"/>
      <c r="UQ4" s="104"/>
      <c r="UR4" s="104"/>
      <c r="US4" s="104"/>
      <c r="UT4" s="104"/>
      <c r="UU4" s="104"/>
      <c r="UV4" s="104"/>
      <c r="UW4" s="104"/>
      <c r="UX4" s="104"/>
      <c r="UY4" s="104"/>
      <c r="UZ4" s="104"/>
      <c r="VA4" s="104"/>
      <c r="VB4" s="104"/>
      <c r="VC4" s="104"/>
      <c r="VD4" s="104"/>
      <c r="VE4" s="104"/>
      <c r="VF4" s="104"/>
      <c r="VG4" s="104"/>
      <c r="VH4" s="104"/>
      <c r="VI4" s="104"/>
      <c r="VJ4" s="104"/>
      <c r="VK4" s="104"/>
      <c r="VL4" s="104"/>
      <c r="VM4" s="104"/>
      <c r="VN4" s="104"/>
      <c r="VO4" s="104"/>
      <c r="VP4" s="104"/>
      <c r="VQ4" s="104"/>
      <c r="VR4" s="104"/>
      <c r="VS4" s="104"/>
      <c r="VT4" s="104"/>
      <c r="VU4" s="104"/>
      <c r="VV4" s="104"/>
      <c r="VW4" s="104"/>
      <c r="VX4" s="104"/>
      <c r="VY4" s="104"/>
      <c r="VZ4" s="104"/>
      <c r="WA4" s="104"/>
      <c r="WB4" s="104"/>
      <c r="WC4" s="104"/>
      <c r="WD4" s="104"/>
      <c r="WE4" s="104"/>
      <c r="WF4" s="104"/>
      <c r="WG4" s="104"/>
      <c r="WH4" s="104"/>
      <c r="WI4" s="104"/>
      <c r="WJ4" s="104"/>
      <c r="WK4" s="104"/>
      <c r="WL4" s="104"/>
      <c r="WM4" s="104"/>
      <c r="WN4" s="104"/>
      <c r="WO4" s="104"/>
      <c r="WP4" s="104"/>
      <c r="WQ4" s="104"/>
      <c r="WR4" s="104"/>
      <c r="WS4" s="104"/>
      <c r="WT4" s="104"/>
      <c r="WU4" s="104"/>
      <c r="WV4" s="104"/>
      <c r="WW4" s="104"/>
      <c r="WX4" s="104"/>
      <c r="WY4" s="104"/>
      <c r="WZ4" s="104"/>
      <c r="XA4" s="104"/>
      <c r="XB4" s="104"/>
      <c r="XC4" s="104"/>
      <c r="XD4" s="104"/>
      <c r="XE4" s="104"/>
      <c r="XF4" s="104"/>
      <c r="XG4" s="104"/>
      <c r="XH4" s="104"/>
      <c r="XI4" s="104"/>
      <c r="XJ4" s="104"/>
      <c r="XK4" s="104"/>
      <c r="XL4" s="104"/>
      <c r="XM4" s="104"/>
      <c r="XN4" s="104"/>
      <c r="XO4" s="104"/>
      <c r="XP4" s="104"/>
      <c r="XQ4" s="104"/>
      <c r="XR4" s="104"/>
      <c r="XS4" s="104"/>
      <c r="XT4" s="104"/>
      <c r="XU4" s="104"/>
      <c r="XV4" s="104"/>
      <c r="XW4" s="104"/>
      <c r="XX4" s="104"/>
      <c r="XY4" s="104"/>
      <c r="XZ4" s="104"/>
      <c r="YA4" s="104"/>
      <c r="YB4" s="104"/>
      <c r="YC4" s="104"/>
      <c r="YD4" s="104"/>
      <c r="YE4" s="104"/>
      <c r="YF4" s="104"/>
      <c r="YG4" s="104"/>
      <c r="YH4" s="104"/>
      <c r="YI4" s="104"/>
      <c r="YJ4" s="104"/>
      <c r="YK4" s="104"/>
      <c r="YL4" s="104"/>
      <c r="YM4" s="104"/>
      <c r="YN4" s="104"/>
      <c r="YO4" s="104"/>
      <c r="YP4" s="104"/>
      <c r="YQ4" s="104"/>
      <c r="YR4" s="104"/>
      <c r="YS4" s="104"/>
      <c r="YT4" s="104"/>
      <c r="YU4" s="104"/>
      <c r="YV4" s="104"/>
      <c r="YW4" s="104"/>
      <c r="YX4" s="104"/>
      <c r="YY4" s="104"/>
      <c r="YZ4" s="104"/>
      <c r="ZA4" s="104"/>
      <c r="ZB4" s="104"/>
      <c r="ZC4" s="104"/>
      <c r="ZD4" s="104"/>
      <c r="ZE4" s="104"/>
      <c r="ZF4" s="104"/>
      <c r="ZG4" s="104"/>
      <c r="ZH4" s="104"/>
      <c r="ZI4" s="104"/>
      <c r="ZJ4" s="104"/>
      <c r="ZK4" s="104"/>
      <c r="ZL4" s="104"/>
      <c r="ZM4" s="104"/>
      <c r="ZN4" s="104"/>
      <c r="ZO4" s="104"/>
      <c r="ZP4" s="104"/>
      <c r="ZQ4" s="104"/>
      <c r="ZR4" s="104"/>
      <c r="ZS4" s="104"/>
      <c r="ZT4" s="104"/>
      <c r="ZU4" s="104"/>
      <c r="ZV4" s="104"/>
      <c r="ZW4" s="104"/>
      <c r="ZX4" s="104"/>
      <c r="ZY4" s="104"/>
      <c r="ZZ4" s="104"/>
      <c r="AAA4" s="104"/>
      <c r="AAB4" s="104"/>
      <c r="AAC4" s="104"/>
      <c r="AAD4" s="104"/>
      <c r="AAE4" s="104"/>
      <c r="AAF4" s="104"/>
      <c r="AAG4" s="104"/>
      <c r="AAH4" s="104"/>
      <c r="AAI4" s="104"/>
      <c r="AAJ4" s="104"/>
      <c r="AAK4" s="104"/>
      <c r="AAL4" s="104"/>
      <c r="AAM4" s="104"/>
      <c r="AAN4" s="104"/>
      <c r="AAO4" s="104"/>
      <c r="AAP4" s="104"/>
      <c r="AAQ4" s="104"/>
      <c r="AAR4" s="104"/>
      <c r="AAS4" s="104"/>
      <c r="AAT4" s="104"/>
      <c r="AAU4" s="104"/>
      <c r="AAV4" s="104"/>
      <c r="AAW4" s="104"/>
      <c r="AAX4" s="104"/>
      <c r="AAY4" s="104"/>
      <c r="AAZ4" s="104"/>
      <c r="ABA4" s="104"/>
      <c r="ABB4" s="104"/>
      <c r="ABC4" s="104"/>
      <c r="ABD4" s="104"/>
      <c r="ABE4" s="104"/>
      <c r="ABF4" s="104"/>
      <c r="ABG4" s="104"/>
      <c r="ABH4" s="104"/>
      <c r="ABI4" s="104"/>
      <c r="ABJ4" s="104"/>
      <c r="ABK4" s="104"/>
      <c r="ABL4" s="104"/>
      <c r="ABM4" s="104"/>
      <c r="ABN4" s="104"/>
      <c r="ABO4" s="104"/>
      <c r="ABP4" s="104"/>
      <c r="ABQ4" s="104"/>
      <c r="ABR4" s="104"/>
      <c r="ABS4" s="104"/>
      <c r="ABT4" s="104"/>
      <c r="ABU4" s="104"/>
      <c r="ABV4" s="104"/>
      <c r="ABW4" s="104"/>
      <c r="ABX4" s="104"/>
      <c r="ABY4" s="104"/>
      <c r="ABZ4" s="104"/>
      <c r="ACA4" s="104"/>
      <c r="ACB4" s="104"/>
      <c r="ACC4" s="104"/>
      <c r="ACD4" s="104"/>
      <c r="ACE4" s="104"/>
      <c r="ACF4" s="104"/>
      <c r="ACG4" s="104"/>
      <c r="ACH4" s="104"/>
      <c r="ACI4" s="104"/>
      <c r="ACJ4" s="104"/>
      <c r="ACK4" s="104"/>
      <c r="ACL4" s="104"/>
      <c r="ACM4" s="104"/>
      <c r="ACN4" s="104"/>
      <c r="ACO4" s="104"/>
      <c r="ACP4" s="104"/>
      <c r="ACQ4" s="104"/>
      <c r="ACR4" s="104"/>
      <c r="ACS4" s="104"/>
      <c r="ACT4" s="104"/>
      <c r="ACU4" s="104"/>
      <c r="ACV4" s="104"/>
      <c r="ACW4" s="104"/>
      <c r="ACX4" s="104"/>
      <c r="ACY4" s="104"/>
      <c r="ACZ4" s="104"/>
      <c r="ADA4" s="104"/>
      <c r="ADB4" s="104"/>
      <c r="ADC4" s="104"/>
      <c r="ADD4" s="104"/>
      <c r="ADE4" s="104"/>
      <c r="ADF4" s="104"/>
      <c r="ADG4" s="104"/>
      <c r="ADH4" s="104"/>
      <c r="ADI4" s="104"/>
      <c r="ADJ4" s="104"/>
      <c r="ADK4" s="104"/>
      <c r="ADL4" s="104"/>
      <c r="ADM4" s="104"/>
      <c r="ADN4" s="104"/>
      <c r="ADO4" s="104"/>
      <c r="ADP4" s="104"/>
      <c r="ADQ4" s="104"/>
      <c r="ADR4" s="104"/>
      <c r="ADS4" s="104"/>
      <c r="ADT4" s="104"/>
      <c r="ADU4" s="104"/>
      <c r="ADV4" s="104"/>
      <c r="ADW4" s="104"/>
      <c r="ADX4" s="104"/>
      <c r="ADY4" s="104"/>
      <c r="ADZ4" s="104"/>
      <c r="AEA4" s="104"/>
      <c r="AEB4" s="104"/>
      <c r="AEC4" s="104"/>
      <c r="AED4" s="104"/>
      <c r="AEE4" s="104"/>
      <c r="AEF4" s="104"/>
      <c r="AEG4" s="104"/>
      <c r="AEH4" s="104"/>
      <c r="AEI4" s="104"/>
      <c r="AEJ4" s="104"/>
      <c r="AEK4" s="104"/>
      <c r="AEL4" s="104"/>
      <c r="AEM4" s="104"/>
      <c r="AEN4" s="104"/>
      <c r="AEO4" s="104"/>
      <c r="AEP4" s="104"/>
      <c r="AEQ4" s="104"/>
      <c r="AER4" s="104"/>
      <c r="AES4" s="104"/>
      <c r="AET4" s="104"/>
      <c r="AEU4" s="104"/>
      <c r="AEV4" s="104"/>
      <c r="AEW4" s="104"/>
      <c r="AEX4" s="104"/>
      <c r="AEY4" s="104"/>
      <c r="AEZ4" s="104"/>
      <c r="AFA4" s="104"/>
      <c r="AFB4" s="104"/>
      <c r="AFC4" s="104"/>
      <c r="AFD4" s="104"/>
      <c r="AFE4" s="104"/>
      <c r="AFF4" s="104"/>
      <c r="AFG4" s="104"/>
      <c r="AFH4" s="104"/>
      <c r="AFI4" s="104"/>
      <c r="AFJ4" s="104"/>
      <c r="AFK4" s="104"/>
      <c r="AFL4" s="104"/>
      <c r="AFM4" s="104"/>
      <c r="AFN4" s="104"/>
      <c r="AFO4" s="104"/>
      <c r="AFP4" s="104"/>
      <c r="AFQ4" s="104"/>
      <c r="AFR4" s="104"/>
      <c r="AFS4" s="104"/>
      <c r="AFT4" s="104"/>
      <c r="AFU4" s="104"/>
      <c r="AFV4" s="104"/>
      <c r="AFW4" s="104"/>
      <c r="AFX4" s="104"/>
      <c r="AFY4" s="104"/>
      <c r="AFZ4" s="104"/>
      <c r="AGA4" s="104"/>
      <c r="AGB4" s="104"/>
      <c r="AGC4" s="104"/>
      <c r="AGD4" s="104"/>
      <c r="AGE4" s="104"/>
      <c r="AGF4" s="104"/>
      <c r="AGG4" s="104"/>
      <c r="AGH4" s="104"/>
      <c r="AGI4" s="104"/>
      <c r="AGJ4" s="104"/>
      <c r="AGK4" s="104"/>
      <c r="AGL4" s="104"/>
      <c r="AGM4" s="104"/>
      <c r="AGN4" s="104"/>
      <c r="AGO4" s="104"/>
      <c r="AGP4" s="104"/>
      <c r="AGQ4" s="104"/>
      <c r="AGR4" s="104"/>
      <c r="AGS4" s="104"/>
      <c r="AGT4" s="104"/>
      <c r="AGU4" s="104"/>
      <c r="AGV4" s="104"/>
      <c r="AGW4" s="104"/>
      <c r="AGX4" s="104"/>
      <c r="AGY4" s="104"/>
      <c r="AGZ4" s="104"/>
      <c r="AHA4" s="104"/>
      <c r="AHB4" s="104"/>
      <c r="AHC4" s="104"/>
      <c r="AHD4" s="104"/>
      <c r="AHE4" s="104"/>
      <c r="AHF4" s="104"/>
      <c r="AHG4" s="104"/>
      <c r="AHH4" s="104"/>
      <c r="AHI4" s="104"/>
      <c r="AHJ4" s="104"/>
      <c r="AHK4" s="104"/>
      <c r="AHL4" s="104"/>
      <c r="AHM4" s="104"/>
      <c r="AHN4" s="104"/>
      <c r="AHO4" s="104"/>
      <c r="AHP4" s="104"/>
      <c r="AHQ4" s="104"/>
      <c r="AHR4" s="104"/>
      <c r="AHS4" s="104"/>
      <c r="AHT4" s="104"/>
      <c r="AHU4" s="104"/>
      <c r="AHV4" s="104"/>
      <c r="AHW4" s="104"/>
      <c r="AHX4" s="104"/>
      <c r="AHY4" s="104"/>
      <c r="AHZ4" s="104"/>
      <c r="AIA4" s="104"/>
      <c r="AIB4" s="104"/>
      <c r="AIC4" s="104"/>
      <c r="AID4" s="104"/>
      <c r="AIE4" s="104"/>
      <c r="AIF4" s="104"/>
      <c r="AIG4" s="104"/>
      <c r="AIH4" s="104"/>
      <c r="AII4" s="104"/>
      <c r="AIJ4" s="104"/>
      <c r="AIK4" s="104"/>
      <c r="AIL4" s="104"/>
      <c r="AIM4" s="104"/>
      <c r="AIN4" s="104"/>
      <c r="AIO4" s="104"/>
      <c r="AIP4" s="104"/>
      <c r="AIQ4" s="104"/>
      <c r="AIR4" s="104"/>
      <c r="AIS4" s="104"/>
      <c r="AIT4" s="104"/>
      <c r="AIU4" s="104"/>
      <c r="AIV4" s="104"/>
      <c r="AIW4" s="104"/>
      <c r="AIX4" s="104"/>
      <c r="AIY4" s="104"/>
      <c r="AIZ4" s="104"/>
      <c r="AJA4" s="104"/>
      <c r="AJB4" s="104"/>
      <c r="AJC4" s="104"/>
      <c r="AJD4" s="104"/>
      <c r="AJE4" s="104"/>
      <c r="AJF4" s="104"/>
      <c r="AJG4" s="104"/>
      <c r="AJH4" s="104"/>
      <c r="AJI4" s="104"/>
      <c r="AJJ4" s="104"/>
      <c r="AJK4" s="104"/>
      <c r="AJL4" s="104"/>
      <c r="AJM4" s="104"/>
      <c r="AJN4" s="104"/>
      <c r="AJO4" s="104"/>
      <c r="AJP4" s="104"/>
      <c r="AJQ4" s="104"/>
      <c r="AJR4" s="104"/>
      <c r="AJS4" s="104"/>
      <c r="AJT4" s="104"/>
      <c r="AJU4" s="104"/>
      <c r="AJV4" s="104"/>
      <c r="AJW4" s="104"/>
      <c r="AJX4" s="104"/>
      <c r="AJY4" s="104"/>
      <c r="AJZ4" s="104"/>
      <c r="AKA4" s="104"/>
      <c r="AKB4" s="104"/>
      <c r="AKC4" s="104"/>
      <c r="AKD4" s="104"/>
      <c r="AKE4" s="104"/>
      <c r="AKF4" s="104"/>
      <c r="AKG4" s="104"/>
      <c r="AKH4" s="104"/>
      <c r="AKI4" s="104"/>
      <c r="AKJ4" s="104"/>
      <c r="AKK4" s="104"/>
      <c r="AKL4" s="104"/>
      <c r="AKM4" s="104"/>
      <c r="AKN4" s="104"/>
      <c r="AKO4" s="104"/>
      <c r="AKP4" s="104"/>
      <c r="AKQ4" s="104"/>
      <c r="AKR4" s="104"/>
      <c r="AKS4" s="104"/>
      <c r="AKT4" s="104"/>
      <c r="AKU4" s="104"/>
      <c r="AKV4" s="104"/>
      <c r="AKW4" s="104"/>
      <c r="AKX4" s="104"/>
      <c r="AKY4" s="104"/>
      <c r="AKZ4" s="104"/>
      <c r="ALA4" s="104"/>
      <c r="ALB4" s="104"/>
      <c r="ALC4" s="104"/>
      <c r="ALD4" s="104"/>
      <c r="ALE4" s="104"/>
      <c r="ALF4" s="104"/>
      <c r="ALG4" s="104"/>
      <c r="ALH4" s="104"/>
      <c r="ALI4" s="104"/>
      <c r="ALJ4" s="104"/>
      <c r="ALK4" s="104"/>
      <c r="ALL4" s="104"/>
      <c r="ALM4" s="104"/>
      <c r="ALN4" s="104"/>
      <c r="ALO4" s="104"/>
      <c r="ALP4" s="104"/>
      <c r="ALQ4" s="104"/>
      <c r="ALR4" s="104"/>
      <c r="ALS4" s="104"/>
      <c r="ALT4" s="104"/>
      <c r="ALU4" s="104"/>
      <c r="ALV4" s="104"/>
      <c r="ALW4" s="104"/>
      <c r="ALX4" s="104"/>
      <c r="ALY4" s="104"/>
      <c r="ALZ4" s="104"/>
      <c r="AMA4" s="104"/>
      <c r="AMB4" s="104"/>
      <c r="AMC4" s="104"/>
      <c r="AMD4" s="104"/>
      <c r="AME4" s="104"/>
      <c r="AMF4" s="104"/>
      <c r="AMG4" s="104"/>
      <c r="AMH4" s="104"/>
      <c r="AMI4" s="104"/>
      <c r="AMJ4" s="104"/>
      <c r="AMK4" s="104"/>
      <c r="AML4" s="104"/>
      <c r="AMM4" s="104"/>
      <c r="AMN4" s="104"/>
      <c r="AMO4" s="104"/>
      <c r="AMP4" s="104"/>
      <c r="AMQ4" s="104"/>
      <c r="AMR4" s="104"/>
      <c r="AMS4" s="104"/>
      <c r="AMT4" s="104"/>
      <c r="AMU4" s="104"/>
      <c r="AMV4" s="104"/>
      <c r="AMW4" s="104"/>
      <c r="AMX4" s="104"/>
      <c r="AMY4" s="104"/>
      <c r="AMZ4" s="104"/>
      <c r="ANA4" s="104"/>
      <c r="ANB4" s="104"/>
      <c r="ANC4" s="104"/>
      <c r="AND4" s="104"/>
      <c r="ANE4" s="104"/>
      <c r="ANF4" s="104"/>
      <c r="ANG4" s="104"/>
      <c r="ANH4" s="104"/>
      <c r="ANI4" s="104"/>
      <c r="ANJ4" s="104"/>
      <c r="ANK4" s="104"/>
      <c r="ANL4" s="104"/>
      <c r="ANM4" s="104"/>
      <c r="ANN4" s="104"/>
      <c r="ANO4" s="104"/>
      <c r="ANP4" s="104"/>
      <c r="ANQ4" s="104"/>
      <c r="ANR4" s="104"/>
      <c r="ANS4" s="104"/>
      <c r="ANT4" s="104"/>
      <c r="ANU4" s="104"/>
      <c r="ANV4" s="104"/>
      <c r="ANW4" s="104"/>
      <c r="ANX4" s="104"/>
      <c r="ANY4" s="104"/>
      <c r="ANZ4" s="104"/>
      <c r="AOA4" s="104"/>
      <c r="AOB4" s="104"/>
      <c r="AOC4" s="104"/>
      <c r="AOD4" s="104"/>
      <c r="AOE4" s="104"/>
      <c r="AOF4" s="104"/>
      <c r="AOG4" s="104"/>
      <c r="AOH4" s="104"/>
      <c r="AOI4" s="104"/>
      <c r="AOJ4" s="104"/>
      <c r="AOK4" s="104"/>
      <c r="AOL4" s="104"/>
      <c r="AOM4" s="104"/>
      <c r="AON4" s="104"/>
      <c r="AOO4" s="104"/>
      <c r="AOP4" s="104"/>
      <c r="AOQ4" s="104"/>
      <c r="AOR4" s="104"/>
      <c r="AOS4" s="104"/>
      <c r="AOT4" s="104"/>
      <c r="AOU4" s="104"/>
      <c r="AOV4" s="104"/>
      <c r="AOW4" s="104"/>
      <c r="AOX4" s="104"/>
      <c r="AOY4" s="104"/>
      <c r="AOZ4" s="104"/>
      <c r="APA4" s="104"/>
      <c r="APB4" s="104"/>
      <c r="APC4" s="104"/>
      <c r="APD4" s="104"/>
      <c r="APE4" s="104"/>
      <c r="APF4" s="104"/>
      <c r="APG4" s="104"/>
      <c r="APH4" s="104"/>
      <c r="API4" s="104"/>
      <c r="APJ4" s="104"/>
      <c r="APK4" s="104"/>
      <c r="APL4" s="104"/>
      <c r="APM4" s="104"/>
      <c r="APN4" s="104"/>
      <c r="APO4" s="104"/>
      <c r="APP4" s="104"/>
      <c r="APQ4" s="104"/>
      <c r="APR4" s="104"/>
      <c r="APS4" s="104"/>
      <c r="APT4" s="104"/>
      <c r="APU4" s="104"/>
      <c r="APV4" s="104"/>
      <c r="APW4" s="104"/>
      <c r="APX4" s="104"/>
      <c r="APY4" s="104"/>
      <c r="APZ4" s="104"/>
      <c r="AQA4" s="104"/>
      <c r="AQB4" s="104"/>
      <c r="AQC4" s="104"/>
      <c r="AQD4" s="104"/>
      <c r="AQE4" s="104"/>
      <c r="AQF4" s="104"/>
      <c r="AQG4" s="104"/>
      <c r="AQH4" s="104"/>
      <c r="AQI4" s="104"/>
      <c r="AQJ4" s="104"/>
      <c r="AQK4" s="104"/>
      <c r="AQL4" s="104"/>
      <c r="AQM4" s="104"/>
      <c r="AQN4" s="104"/>
      <c r="AQO4" s="104"/>
      <c r="AQP4" s="104"/>
      <c r="AQQ4" s="104"/>
      <c r="AQR4" s="104"/>
      <c r="AQS4" s="104"/>
      <c r="AQT4" s="104"/>
      <c r="AQU4" s="104"/>
      <c r="AQV4" s="104"/>
      <c r="AQW4" s="104"/>
      <c r="AQX4" s="104"/>
      <c r="AQY4" s="104"/>
      <c r="AQZ4" s="104"/>
      <c r="ARA4" s="104"/>
      <c r="ARB4" s="104"/>
      <c r="ARC4" s="104"/>
      <c r="ARD4" s="104"/>
      <c r="ARE4" s="104"/>
      <c r="ARF4" s="104"/>
      <c r="ARG4" s="104"/>
      <c r="ARH4" s="104"/>
      <c r="ARI4" s="104"/>
      <c r="ARJ4" s="104"/>
      <c r="ARK4" s="104"/>
      <c r="ARL4" s="104"/>
      <c r="ARM4" s="104"/>
      <c r="ARN4" s="104"/>
      <c r="ARO4" s="104"/>
      <c r="ARP4" s="104"/>
      <c r="ARQ4" s="104"/>
      <c r="ARR4" s="104"/>
      <c r="ARS4" s="104"/>
      <c r="ART4" s="104"/>
      <c r="ARU4" s="104"/>
      <c r="ARV4" s="104"/>
      <c r="ARW4" s="104"/>
      <c r="ARX4" s="104"/>
      <c r="ARY4" s="104"/>
      <c r="ARZ4" s="104"/>
      <c r="ASA4" s="104"/>
      <c r="ASB4" s="104"/>
      <c r="ASC4" s="104"/>
      <c r="ASD4" s="104"/>
      <c r="ASE4" s="104"/>
      <c r="ASF4" s="104"/>
      <c r="ASG4" s="104"/>
      <c r="ASH4" s="104"/>
      <c r="ASI4" s="104"/>
      <c r="ASJ4" s="104"/>
      <c r="ASK4" s="104"/>
      <c r="ASL4" s="104"/>
      <c r="ASM4" s="104"/>
      <c r="ASN4" s="104"/>
      <c r="ASO4" s="104"/>
      <c r="ASP4" s="104"/>
      <c r="ASQ4" s="104"/>
      <c r="ASR4" s="104"/>
      <c r="ASS4" s="104"/>
      <c r="AST4" s="104"/>
      <c r="ASU4" s="104"/>
      <c r="ASV4" s="104"/>
      <c r="ASW4" s="104"/>
      <c r="ASX4" s="104"/>
      <c r="ASY4" s="104"/>
      <c r="ASZ4" s="104"/>
      <c r="ATA4" s="104"/>
      <c r="ATB4" s="104"/>
      <c r="ATC4" s="104"/>
      <c r="ATD4" s="104"/>
      <c r="ATE4" s="104"/>
      <c r="ATF4" s="104"/>
      <c r="ATG4" s="104"/>
      <c r="ATH4" s="104"/>
      <c r="ATI4" s="104"/>
      <c r="ATJ4" s="104"/>
      <c r="ATK4" s="104"/>
      <c r="ATL4" s="104"/>
      <c r="ATM4" s="104"/>
      <c r="ATN4" s="104"/>
      <c r="ATO4" s="104"/>
      <c r="ATP4" s="104"/>
      <c r="ATQ4" s="104"/>
      <c r="ATR4" s="104"/>
      <c r="ATS4" s="104"/>
      <c r="ATT4" s="104"/>
      <c r="ATU4" s="104"/>
      <c r="ATV4" s="104"/>
      <c r="ATW4" s="104"/>
      <c r="ATX4" s="104"/>
      <c r="ATY4" s="104"/>
      <c r="ATZ4" s="104"/>
      <c r="AUA4" s="104"/>
      <c r="AUB4" s="104"/>
      <c r="AUC4" s="104"/>
      <c r="AUD4" s="104"/>
      <c r="AUE4" s="104"/>
      <c r="AUF4" s="104"/>
      <c r="AUG4" s="104"/>
      <c r="AUH4" s="104"/>
      <c r="AUI4" s="104"/>
      <c r="AUJ4" s="104"/>
      <c r="AUK4" s="104"/>
      <c r="AUL4" s="104"/>
      <c r="AUM4" s="104"/>
      <c r="AUN4" s="104"/>
      <c r="AUO4" s="104"/>
      <c r="AUP4" s="104"/>
      <c r="AUQ4" s="104"/>
      <c r="AUR4" s="104"/>
      <c r="AUS4" s="104"/>
      <c r="AUT4" s="104"/>
      <c r="AUU4" s="104"/>
      <c r="AUV4" s="104"/>
      <c r="AUW4" s="104"/>
      <c r="AUX4" s="104"/>
      <c r="AUY4" s="104"/>
      <c r="AUZ4" s="104"/>
      <c r="AVA4" s="104"/>
      <c r="AVB4" s="104"/>
      <c r="AVC4" s="104"/>
      <c r="AVD4" s="104"/>
      <c r="AVE4" s="104"/>
      <c r="AVF4" s="104"/>
      <c r="AVG4" s="104"/>
      <c r="AVH4" s="104"/>
      <c r="AVI4" s="104"/>
      <c r="AVJ4" s="104"/>
      <c r="AVK4" s="104"/>
      <c r="AVL4" s="104"/>
      <c r="AVM4" s="104"/>
      <c r="AVN4" s="104"/>
      <c r="AVO4" s="104"/>
      <c r="AVP4" s="104"/>
      <c r="AVQ4" s="104"/>
      <c r="AVR4" s="104"/>
      <c r="AVS4" s="104"/>
      <c r="AVT4" s="104"/>
      <c r="AVU4" s="104"/>
      <c r="AVV4" s="104"/>
      <c r="AVW4" s="104"/>
      <c r="AVX4" s="104"/>
      <c r="AVY4" s="104"/>
      <c r="AVZ4" s="104"/>
      <c r="AWA4" s="104"/>
      <c r="AWB4" s="104"/>
      <c r="AWC4" s="104"/>
      <c r="AWD4" s="104"/>
      <c r="AWE4" s="104"/>
      <c r="AWF4" s="104"/>
      <c r="AWG4" s="104"/>
      <c r="AWH4" s="104"/>
      <c r="AWI4" s="104"/>
      <c r="AWJ4" s="104"/>
      <c r="AWK4" s="104"/>
      <c r="AWL4" s="104"/>
      <c r="AWM4" s="104"/>
      <c r="AWN4" s="104"/>
      <c r="AWO4" s="104"/>
      <c r="AWP4" s="104"/>
      <c r="AWQ4" s="104"/>
      <c r="AWR4" s="104"/>
      <c r="AWS4" s="104"/>
      <c r="AWT4" s="104"/>
      <c r="AWU4" s="104"/>
      <c r="AWV4" s="104"/>
      <c r="AWW4" s="104"/>
      <c r="AWX4" s="104"/>
      <c r="AWY4" s="104"/>
      <c r="AWZ4" s="104"/>
      <c r="AXA4" s="104"/>
      <c r="AXB4" s="104"/>
      <c r="AXC4" s="104"/>
      <c r="AXD4" s="104"/>
      <c r="AXE4" s="104"/>
      <c r="AXF4" s="104"/>
      <c r="AXG4" s="104"/>
      <c r="AXH4" s="104"/>
      <c r="AXI4" s="104"/>
      <c r="AXJ4" s="104"/>
      <c r="AXK4" s="104"/>
      <c r="AXL4" s="104"/>
      <c r="AXM4" s="104"/>
      <c r="AXN4" s="104"/>
      <c r="AXO4" s="104"/>
      <c r="AXP4" s="104"/>
      <c r="AXQ4" s="104"/>
      <c r="AXR4" s="104"/>
      <c r="AXS4" s="104"/>
      <c r="AXT4" s="104"/>
      <c r="AXU4" s="104"/>
      <c r="AXV4" s="104"/>
      <c r="AXW4" s="104"/>
      <c r="AXX4" s="104"/>
      <c r="AXY4" s="104"/>
      <c r="AXZ4" s="104"/>
      <c r="AYA4" s="104"/>
      <c r="AYB4" s="104"/>
      <c r="AYC4" s="104"/>
      <c r="AYD4" s="104"/>
      <c r="AYE4" s="104"/>
      <c r="AYF4" s="104"/>
      <c r="AYG4" s="104"/>
      <c r="AYH4" s="104"/>
      <c r="AYI4" s="104"/>
      <c r="AYJ4" s="104"/>
      <c r="AYK4" s="104"/>
      <c r="AYL4" s="104"/>
      <c r="AYM4" s="104"/>
      <c r="AYN4" s="104"/>
      <c r="AYO4" s="104"/>
      <c r="AYP4" s="104"/>
      <c r="AYQ4" s="104"/>
      <c r="AYR4" s="104"/>
      <c r="AYS4" s="104"/>
      <c r="AYT4" s="104"/>
      <c r="AYU4" s="104"/>
      <c r="AYV4" s="104"/>
      <c r="AYW4" s="104"/>
      <c r="AYX4" s="104"/>
      <c r="AYY4" s="104"/>
      <c r="AYZ4" s="104"/>
      <c r="AZA4" s="104"/>
      <c r="AZB4" s="104"/>
      <c r="AZC4" s="104"/>
      <c r="AZD4" s="104"/>
      <c r="AZE4" s="104"/>
      <c r="AZF4" s="104"/>
      <c r="AZG4" s="104"/>
      <c r="AZH4" s="104"/>
      <c r="AZI4" s="104"/>
      <c r="AZJ4" s="104"/>
      <c r="AZK4" s="104"/>
      <c r="AZL4" s="104"/>
      <c r="AZM4" s="104"/>
      <c r="AZN4" s="104"/>
      <c r="AZO4" s="104"/>
      <c r="AZP4" s="104"/>
      <c r="AZQ4" s="104"/>
      <c r="AZR4" s="104"/>
      <c r="AZS4" s="104"/>
      <c r="AZT4" s="104"/>
      <c r="AZU4" s="104"/>
      <c r="AZV4" s="104"/>
      <c r="AZW4" s="104"/>
      <c r="AZX4" s="104"/>
      <c r="AZY4" s="104"/>
      <c r="AZZ4" s="104"/>
      <c r="BAA4" s="104"/>
      <c r="BAB4" s="104"/>
      <c r="BAC4" s="104"/>
      <c r="BAD4" s="104"/>
      <c r="BAE4" s="104"/>
      <c r="BAF4" s="104"/>
      <c r="BAG4" s="104"/>
      <c r="BAH4" s="104"/>
      <c r="BAI4" s="104"/>
      <c r="BAJ4" s="104"/>
      <c r="BAK4" s="104"/>
      <c r="BAL4" s="104"/>
      <c r="BAM4" s="104"/>
      <c r="BAN4" s="104"/>
      <c r="BAO4" s="104"/>
      <c r="BAP4" s="104"/>
      <c r="BAQ4" s="104"/>
      <c r="BAR4" s="104"/>
      <c r="BAS4" s="104"/>
      <c r="BAT4" s="104"/>
      <c r="BAU4" s="104"/>
      <c r="BAV4" s="104"/>
      <c r="BAW4" s="104"/>
      <c r="BAX4" s="104"/>
      <c r="BAY4" s="104"/>
      <c r="BAZ4" s="104"/>
      <c r="BBA4" s="104"/>
      <c r="BBB4" s="104"/>
      <c r="BBC4" s="104"/>
      <c r="BBD4" s="104"/>
      <c r="BBE4" s="104"/>
      <c r="BBF4" s="104"/>
      <c r="BBG4" s="104"/>
      <c r="BBH4" s="104"/>
      <c r="BBI4" s="104"/>
      <c r="BBJ4" s="104"/>
      <c r="BBK4" s="104"/>
      <c r="BBL4" s="104"/>
      <c r="BBM4" s="104"/>
      <c r="BBN4" s="104"/>
      <c r="BBO4" s="104"/>
      <c r="BBP4" s="104"/>
      <c r="BBQ4" s="104"/>
      <c r="BBR4" s="104"/>
      <c r="BBS4" s="104"/>
      <c r="BBT4" s="104"/>
      <c r="BBU4" s="104"/>
      <c r="BBV4" s="104"/>
      <c r="BBW4" s="104"/>
      <c r="BBX4" s="104"/>
      <c r="BBY4" s="104"/>
      <c r="BBZ4" s="104"/>
      <c r="BCA4" s="104"/>
      <c r="BCB4" s="104"/>
      <c r="BCC4" s="104"/>
      <c r="BCD4" s="104"/>
      <c r="BCE4" s="104"/>
      <c r="BCF4" s="104"/>
      <c r="BCG4" s="104"/>
      <c r="BCH4" s="104"/>
      <c r="BCI4" s="104"/>
      <c r="BCJ4" s="104"/>
      <c r="BCK4" s="104"/>
      <c r="BCL4" s="104"/>
      <c r="BCM4" s="104"/>
      <c r="BCN4" s="104"/>
      <c r="BCO4" s="104"/>
      <c r="BCP4" s="104"/>
      <c r="BCQ4" s="104"/>
      <c r="BCR4" s="104"/>
      <c r="BCS4" s="104"/>
      <c r="BCT4" s="104"/>
      <c r="BCU4" s="104"/>
      <c r="BCV4" s="104"/>
      <c r="BCW4" s="104"/>
      <c r="BCX4" s="104"/>
      <c r="BCY4" s="104"/>
      <c r="BCZ4" s="104"/>
      <c r="BDA4" s="104"/>
      <c r="BDB4" s="104"/>
      <c r="BDC4" s="104"/>
      <c r="BDD4" s="104"/>
      <c r="BDE4" s="104"/>
      <c r="BDF4" s="104"/>
      <c r="BDG4" s="104"/>
      <c r="BDH4" s="104"/>
      <c r="BDI4" s="104"/>
      <c r="BDJ4" s="104"/>
      <c r="BDK4" s="104"/>
      <c r="BDL4" s="104"/>
      <c r="BDM4" s="104"/>
      <c r="BDN4" s="104"/>
      <c r="BDO4" s="104"/>
      <c r="BDP4" s="104"/>
      <c r="BDQ4" s="104"/>
      <c r="BDR4" s="104"/>
      <c r="BDS4" s="104"/>
      <c r="BDT4" s="104"/>
      <c r="BDU4" s="104"/>
      <c r="BDV4" s="104"/>
      <c r="BDW4" s="104"/>
      <c r="BDX4" s="104"/>
      <c r="BDY4" s="104"/>
      <c r="BDZ4" s="104"/>
      <c r="BEA4" s="104"/>
      <c r="BEB4" s="104"/>
      <c r="BEC4" s="104"/>
      <c r="BED4" s="104"/>
      <c r="BEE4" s="104"/>
      <c r="BEF4" s="104"/>
      <c r="BEG4" s="104"/>
      <c r="BEH4" s="104"/>
      <c r="BEI4" s="104"/>
      <c r="BEJ4" s="104"/>
      <c r="BEK4" s="104"/>
      <c r="BEL4" s="104"/>
      <c r="BEM4" s="104"/>
      <c r="BEN4" s="104"/>
      <c r="BEO4" s="104"/>
      <c r="BEP4" s="104"/>
      <c r="BEQ4" s="104"/>
      <c r="BER4" s="104"/>
      <c r="BES4" s="104"/>
      <c r="BET4" s="104"/>
      <c r="BEU4" s="104"/>
      <c r="BEV4" s="104"/>
      <c r="BEW4" s="104"/>
      <c r="BEX4" s="104"/>
      <c r="BEY4" s="104"/>
      <c r="BEZ4" s="104"/>
      <c r="BFA4" s="104"/>
      <c r="BFB4" s="104"/>
      <c r="BFC4" s="104"/>
      <c r="BFD4" s="104"/>
      <c r="BFE4" s="104"/>
      <c r="BFF4" s="104"/>
      <c r="BFG4" s="104"/>
      <c r="BFH4" s="104"/>
      <c r="BFI4" s="104"/>
      <c r="BFJ4" s="104"/>
      <c r="BFK4" s="104"/>
      <c r="BFL4" s="104"/>
      <c r="BFM4" s="104"/>
      <c r="BFN4" s="104"/>
      <c r="BFO4" s="104"/>
      <c r="BFP4" s="104"/>
      <c r="BFQ4" s="104"/>
      <c r="BFR4" s="104"/>
      <c r="BFS4" s="104"/>
      <c r="BFT4" s="104"/>
      <c r="BFU4" s="104"/>
      <c r="BFV4" s="104"/>
      <c r="BFW4" s="104"/>
      <c r="BFX4" s="104"/>
      <c r="BFY4" s="104"/>
      <c r="BFZ4" s="104"/>
      <c r="BGA4" s="104"/>
      <c r="BGB4" s="104"/>
      <c r="BGC4" s="104"/>
      <c r="BGD4" s="104"/>
      <c r="BGE4" s="104"/>
      <c r="BGF4" s="104"/>
      <c r="BGG4" s="104"/>
      <c r="BGH4" s="104"/>
      <c r="BGI4" s="104"/>
      <c r="BGJ4" s="104"/>
      <c r="BGK4" s="104"/>
      <c r="BGL4" s="104"/>
      <c r="BGM4" s="104"/>
      <c r="BGN4" s="104"/>
      <c r="BGO4" s="104"/>
      <c r="BGP4" s="104"/>
      <c r="BGQ4" s="104"/>
      <c r="BGR4" s="104"/>
      <c r="BGS4" s="104"/>
      <c r="BGT4" s="104"/>
      <c r="BGU4" s="104"/>
      <c r="BGV4" s="104"/>
      <c r="BGW4" s="104"/>
      <c r="BGX4" s="104"/>
      <c r="BGY4" s="104"/>
      <c r="BGZ4" s="104"/>
      <c r="BHA4" s="104"/>
      <c r="BHB4" s="104"/>
      <c r="BHC4" s="104"/>
      <c r="BHD4" s="104"/>
      <c r="BHE4" s="104"/>
      <c r="BHF4" s="104"/>
      <c r="BHG4" s="104"/>
      <c r="BHH4" s="104"/>
      <c r="BHI4" s="104"/>
      <c r="BHJ4" s="104"/>
      <c r="BHK4" s="104"/>
      <c r="BHL4" s="104"/>
      <c r="BHM4" s="104"/>
      <c r="BHN4" s="104"/>
      <c r="BHO4" s="104"/>
      <c r="BHP4" s="104"/>
      <c r="BHQ4" s="104"/>
      <c r="BHR4" s="104"/>
      <c r="BHS4" s="104"/>
      <c r="BHT4" s="104"/>
      <c r="BHU4" s="104"/>
      <c r="BHV4" s="104"/>
      <c r="BHW4" s="104"/>
      <c r="BHX4" s="104"/>
      <c r="BHY4" s="104"/>
      <c r="BHZ4" s="104"/>
      <c r="BIA4" s="104"/>
      <c r="BIB4" s="104"/>
      <c r="BIC4" s="104"/>
      <c r="BID4" s="104"/>
      <c r="BIE4" s="104"/>
      <c r="BIF4" s="104"/>
      <c r="BIG4" s="104"/>
      <c r="BIH4" s="104"/>
      <c r="BII4" s="104"/>
      <c r="BIJ4" s="104"/>
      <c r="BIK4" s="104"/>
      <c r="BIL4" s="104"/>
      <c r="BIM4" s="104"/>
      <c r="BIN4" s="104"/>
      <c r="BIO4" s="104"/>
      <c r="BIP4" s="104"/>
      <c r="BIQ4" s="104"/>
      <c r="BIR4" s="104"/>
      <c r="BIS4" s="104"/>
      <c r="BIT4" s="104"/>
      <c r="BIU4" s="104"/>
      <c r="BIV4" s="104"/>
      <c r="BIW4" s="104"/>
      <c r="BIX4" s="104"/>
      <c r="BIY4" s="104"/>
      <c r="BIZ4" s="104"/>
      <c r="BJA4" s="104"/>
      <c r="BJB4" s="104"/>
      <c r="BJC4" s="104"/>
      <c r="BJD4" s="104"/>
      <c r="BJE4" s="104"/>
      <c r="BJF4" s="104"/>
      <c r="BJG4" s="104"/>
      <c r="BJH4" s="104"/>
      <c r="BJI4" s="104"/>
      <c r="BJJ4" s="104"/>
      <c r="BJK4" s="104"/>
      <c r="BJL4" s="104"/>
      <c r="BJM4" s="104"/>
      <c r="BJN4" s="104"/>
      <c r="BJO4" s="104"/>
      <c r="BJP4" s="104"/>
      <c r="BJQ4" s="104"/>
      <c r="BJR4" s="104"/>
      <c r="BJS4" s="104"/>
      <c r="BJT4" s="104"/>
      <c r="BJU4" s="104"/>
      <c r="BJV4" s="104"/>
      <c r="BJW4" s="104"/>
      <c r="BJX4" s="104"/>
      <c r="BJY4" s="104"/>
      <c r="BJZ4" s="104"/>
      <c r="BKA4" s="104"/>
      <c r="BKB4" s="104"/>
      <c r="BKC4" s="104"/>
      <c r="BKD4" s="104"/>
      <c r="BKE4" s="104"/>
      <c r="BKF4" s="104"/>
      <c r="BKG4" s="104"/>
      <c r="BKH4" s="104"/>
      <c r="BKI4" s="104"/>
      <c r="BKJ4" s="104"/>
      <c r="BKK4" s="104"/>
      <c r="BKL4" s="104"/>
      <c r="BKM4" s="104"/>
      <c r="BKN4" s="104"/>
      <c r="BKO4" s="104"/>
      <c r="BKP4" s="104"/>
      <c r="BKQ4" s="104"/>
      <c r="BKR4" s="104"/>
      <c r="BKS4" s="104"/>
      <c r="BKT4" s="104"/>
      <c r="BKU4" s="104"/>
      <c r="BKV4" s="104"/>
      <c r="BKW4" s="104"/>
      <c r="BKX4" s="104"/>
      <c r="BKY4" s="104"/>
      <c r="BKZ4" s="104"/>
      <c r="BLA4" s="104"/>
      <c r="BLB4" s="104"/>
      <c r="BLC4" s="104"/>
      <c r="BLD4" s="104"/>
      <c r="BLE4" s="104"/>
      <c r="BLF4" s="104"/>
      <c r="BLG4" s="104"/>
      <c r="BLH4" s="104"/>
      <c r="BLI4" s="104"/>
      <c r="BLJ4" s="104"/>
      <c r="BLK4" s="104"/>
      <c r="BLL4" s="104"/>
      <c r="BLM4" s="104"/>
      <c r="BLN4" s="104"/>
      <c r="BLO4" s="104"/>
      <c r="BLP4" s="104"/>
      <c r="BLQ4" s="104"/>
      <c r="BLR4" s="104"/>
      <c r="BLS4" s="104"/>
      <c r="BLT4" s="104"/>
      <c r="BLU4" s="104"/>
      <c r="BLV4" s="104"/>
      <c r="BLW4" s="104"/>
      <c r="BLX4" s="104"/>
      <c r="BLY4" s="104"/>
      <c r="BLZ4" s="104"/>
      <c r="BMA4" s="104"/>
      <c r="BMB4" s="104"/>
      <c r="BMC4" s="104"/>
      <c r="BMD4" s="104"/>
      <c r="BME4" s="104"/>
      <c r="BMF4" s="104"/>
      <c r="BMG4" s="104"/>
      <c r="BMH4" s="104"/>
      <c r="BMI4" s="104"/>
      <c r="BMJ4" s="104"/>
      <c r="BMK4" s="104"/>
      <c r="BML4" s="104"/>
      <c r="BMM4" s="104"/>
      <c r="BMN4" s="104"/>
      <c r="BMO4" s="104"/>
      <c r="BMP4" s="104"/>
      <c r="BMQ4" s="104"/>
      <c r="BMR4" s="104"/>
      <c r="BMS4" s="104"/>
      <c r="BMT4" s="104"/>
      <c r="BMU4" s="104"/>
      <c r="BMV4" s="104"/>
      <c r="BMW4" s="104"/>
      <c r="BMX4" s="104"/>
      <c r="BMY4" s="104"/>
      <c r="BMZ4" s="104"/>
      <c r="BNA4" s="104"/>
      <c r="BNB4" s="104"/>
      <c r="BNC4" s="104"/>
      <c r="BND4" s="104"/>
      <c r="BNE4" s="104"/>
      <c r="BNF4" s="104"/>
      <c r="BNG4" s="104"/>
      <c r="BNH4" s="104"/>
      <c r="BNI4" s="104"/>
      <c r="BNJ4" s="104"/>
      <c r="BNK4" s="104"/>
      <c r="BNL4" s="104"/>
      <c r="BNM4" s="104"/>
      <c r="BNN4" s="104"/>
      <c r="BNO4" s="104"/>
      <c r="BNP4" s="104"/>
      <c r="BNQ4" s="104"/>
      <c r="BNR4" s="104"/>
      <c r="BNS4" s="104"/>
      <c r="BNT4" s="104"/>
      <c r="BNU4" s="104"/>
      <c r="BNV4" s="104"/>
      <c r="BNW4" s="104"/>
      <c r="BNX4" s="104"/>
      <c r="BNY4" s="104"/>
      <c r="BNZ4" s="104"/>
      <c r="BOA4" s="104"/>
      <c r="BOB4" s="104"/>
      <c r="BOC4" s="104"/>
      <c r="BOD4" s="104"/>
      <c r="BOE4" s="104"/>
      <c r="BOF4" s="104"/>
      <c r="BOG4" s="104"/>
      <c r="BOH4" s="104"/>
      <c r="BOI4" s="104"/>
      <c r="BOJ4" s="104"/>
      <c r="BOK4" s="104"/>
      <c r="BOL4" s="104"/>
      <c r="BOM4" s="104"/>
      <c r="BON4" s="104"/>
      <c r="BOO4" s="104"/>
      <c r="BOP4" s="104"/>
      <c r="BOQ4" s="104"/>
      <c r="BOR4" s="104"/>
      <c r="BOS4" s="104"/>
      <c r="BOT4" s="104"/>
      <c r="BOU4" s="104"/>
      <c r="BOV4" s="104"/>
      <c r="BOW4" s="104"/>
      <c r="BOX4" s="104"/>
      <c r="BOY4" s="104"/>
      <c r="BOZ4" s="104"/>
      <c r="BPA4" s="104"/>
      <c r="BPB4" s="104"/>
      <c r="BPC4" s="104"/>
      <c r="BPD4" s="104"/>
      <c r="BPE4" s="104"/>
      <c r="BPF4" s="104"/>
      <c r="BPG4" s="104"/>
      <c r="BPH4" s="104"/>
      <c r="BPI4" s="104"/>
      <c r="BPJ4" s="104"/>
      <c r="BPK4" s="104"/>
      <c r="BPL4" s="104"/>
      <c r="BPM4" s="104"/>
      <c r="BPN4" s="104"/>
      <c r="BPO4" s="104"/>
      <c r="BPP4" s="104"/>
      <c r="BPQ4" s="104"/>
      <c r="BPR4" s="104"/>
      <c r="BPS4" s="104"/>
      <c r="BPT4" s="104"/>
      <c r="BPU4" s="104"/>
      <c r="BPV4" s="104"/>
      <c r="BPW4" s="104"/>
      <c r="BPX4" s="104"/>
      <c r="BPY4" s="104"/>
      <c r="BPZ4" s="104"/>
      <c r="BQA4" s="104"/>
      <c r="BQB4" s="104"/>
      <c r="BQC4" s="104"/>
      <c r="BQD4" s="104"/>
      <c r="BQE4" s="104"/>
      <c r="BQF4" s="104"/>
      <c r="BQG4" s="104"/>
      <c r="BQH4" s="104"/>
      <c r="BQI4" s="104"/>
      <c r="BQJ4" s="104"/>
      <c r="BQK4" s="104"/>
      <c r="BQL4" s="104"/>
      <c r="BQM4" s="104"/>
      <c r="BQN4" s="104"/>
      <c r="BQO4" s="104"/>
      <c r="BQP4" s="104"/>
      <c r="BQQ4" s="104"/>
      <c r="BQR4" s="104"/>
      <c r="BQS4" s="104"/>
      <c r="BQT4" s="104"/>
      <c r="BQU4" s="104"/>
      <c r="BQV4" s="104"/>
      <c r="BQW4" s="104"/>
      <c r="BQX4" s="104"/>
      <c r="BQY4" s="104"/>
      <c r="BQZ4" s="104"/>
      <c r="BRA4" s="104"/>
      <c r="BRB4" s="104"/>
      <c r="BRC4" s="104"/>
      <c r="BRD4" s="104"/>
      <c r="BRE4" s="104"/>
      <c r="BRF4" s="104"/>
      <c r="BRG4" s="104"/>
      <c r="BRH4" s="104"/>
      <c r="BRI4" s="104"/>
      <c r="BRJ4" s="104"/>
      <c r="BRK4" s="104"/>
      <c r="BRL4" s="104"/>
      <c r="BRM4" s="104"/>
      <c r="BRN4" s="104"/>
      <c r="BRO4" s="104"/>
      <c r="BRP4" s="104"/>
      <c r="BRQ4" s="104"/>
      <c r="BRR4" s="104"/>
      <c r="BRS4" s="104"/>
      <c r="BRT4" s="104"/>
      <c r="BRU4" s="104"/>
      <c r="BRV4" s="104"/>
      <c r="BRW4" s="104"/>
      <c r="BRX4" s="104"/>
      <c r="BRY4" s="104"/>
      <c r="BRZ4" s="104"/>
      <c r="BSA4" s="104"/>
      <c r="BSB4" s="104"/>
      <c r="BSC4" s="104"/>
      <c r="BSD4" s="104"/>
      <c r="BSE4" s="104"/>
      <c r="BSF4" s="104"/>
      <c r="BSG4" s="104"/>
      <c r="BSH4" s="104"/>
      <c r="BSI4" s="104"/>
      <c r="BSJ4" s="104"/>
      <c r="BSK4" s="104"/>
      <c r="BSL4" s="104"/>
      <c r="BSM4" s="104"/>
      <c r="BSN4" s="104"/>
      <c r="BSO4" s="104"/>
      <c r="BSP4" s="104"/>
      <c r="BSQ4" s="104"/>
      <c r="BSR4" s="104"/>
      <c r="BSS4" s="104"/>
      <c r="BST4" s="104"/>
      <c r="BSU4" s="104"/>
      <c r="BSV4" s="104"/>
      <c r="BSW4" s="104"/>
      <c r="BSX4" s="104"/>
      <c r="BSY4" s="104"/>
      <c r="BSZ4" s="104"/>
      <c r="BTA4" s="104"/>
      <c r="BTB4" s="104"/>
      <c r="BTC4" s="104"/>
      <c r="BTD4" s="104"/>
      <c r="BTE4" s="104"/>
      <c r="BTF4" s="104"/>
      <c r="BTG4" s="104"/>
      <c r="BTH4" s="104"/>
      <c r="BTI4" s="104"/>
      <c r="BTJ4" s="104"/>
      <c r="BTK4" s="104"/>
      <c r="BTL4" s="104"/>
      <c r="BTM4" s="104"/>
      <c r="BTN4" s="104"/>
      <c r="BTO4" s="104"/>
      <c r="BTP4" s="104"/>
      <c r="BTQ4" s="104"/>
      <c r="BTR4" s="104"/>
      <c r="BTS4" s="104"/>
      <c r="BTT4" s="104"/>
      <c r="BTU4" s="104"/>
      <c r="BTV4" s="104"/>
      <c r="BTW4" s="104"/>
      <c r="BTX4" s="104"/>
      <c r="BTY4" s="104"/>
      <c r="BTZ4" s="104"/>
      <c r="BUA4" s="104"/>
      <c r="BUB4" s="104"/>
      <c r="BUC4" s="104"/>
      <c r="BUD4" s="104"/>
      <c r="BUE4" s="104"/>
      <c r="BUF4" s="104"/>
      <c r="BUG4" s="104"/>
      <c r="BUH4" s="104"/>
      <c r="BUI4" s="104"/>
      <c r="BUJ4" s="104"/>
      <c r="BUK4" s="104"/>
      <c r="BUL4" s="104"/>
      <c r="BUM4" s="104"/>
      <c r="BUN4" s="104"/>
      <c r="BUO4" s="104"/>
      <c r="BUP4" s="104"/>
      <c r="BUQ4" s="104"/>
      <c r="BUR4" s="104"/>
      <c r="BUS4" s="104"/>
      <c r="BUT4" s="104"/>
      <c r="BUU4" s="104"/>
      <c r="BUV4" s="104"/>
      <c r="BUW4" s="104"/>
      <c r="BUX4" s="104"/>
      <c r="BUY4" s="104"/>
      <c r="BUZ4" s="104"/>
      <c r="BVA4" s="104"/>
      <c r="BVB4" s="104"/>
      <c r="BVC4" s="104"/>
      <c r="BVD4" s="104"/>
      <c r="BVE4" s="104"/>
      <c r="BVF4" s="104"/>
      <c r="BVG4" s="104"/>
      <c r="BVH4" s="104"/>
      <c r="BVI4" s="104"/>
      <c r="BVJ4" s="104"/>
      <c r="BVK4" s="104"/>
      <c r="BVL4" s="104"/>
      <c r="BVM4" s="104"/>
      <c r="BVN4" s="104"/>
      <c r="BVO4" s="104"/>
      <c r="BVP4" s="104"/>
      <c r="BVQ4" s="104"/>
      <c r="BVR4" s="104"/>
      <c r="BVS4" s="104"/>
      <c r="BVT4" s="104"/>
      <c r="BVU4" s="104"/>
      <c r="BVV4" s="104"/>
      <c r="BVW4" s="104"/>
      <c r="BVX4" s="104"/>
      <c r="BVY4" s="104"/>
      <c r="BVZ4" s="104"/>
      <c r="BWA4" s="104"/>
      <c r="BWB4" s="104"/>
      <c r="BWC4" s="104"/>
      <c r="BWD4" s="104"/>
      <c r="BWE4" s="104"/>
      <c r="BWF4" s="104"/>
      <c r="BWG4" s="104"/>
      <c r="BWH4" s="104"/>
      <c r="BWI4" s="104"/>
      <c r="BWJ4" s="104"/>
      <c r="BWK4" s="104"/>
      <c r="BWL4" s="104"/>
      <c r="BWM4" s="104"/>
      <c r="BWN4" s="104"/>
      <c r="BWO4" s="104"/>
      <c r="BWP4" s="104"/>
      <c r="BWQ4" s="104"/>
      <c r="BWR4" s="104"/>
      <c r="BWS4" s="104"/>
      <c r="BWT4" s="104"/>
      <c r="BWU4" s="104"/>
      <c r="BWV4" s="104"/>
      <c r="BWW4" s="104"/>
      <c r="BWX4" s="104"/>
      <c r="BWY4" s="104"/>
      <c r="BWZ4" s="104"/>
      <c r="BXA4" s="104"/>
      <c r="BXB4" s="104"/>
      <c r="BXC4" s="104"/>
      <c r="BXD4" s="104"/>
      <c r="BXE4" s="104"/>
      <c r="BXF4" s="104"/>
      <c r="BXG4" s="104"/>
      <c r="BXH4" s="104"/>
      <c r="BXI4" s="104"/>
      <c r="BXJ4" s="104"/>
      <c r="BXK4" s="104"/>
      <c r="BXL4" s="104"/>
      <c r="BXM4" s="104"/>
      <c r="BXN4" s="104"/>
      <c r="BXO4" s="104"/>
      <c r="BXP4" s="104"/>
      <c r="BXQ4" s="104"/>
      <c r="BXR4" s="104"/>
      <c r="BXS4" s="104"/>
      <c r="BXT4" s="104"/>
      <c r="BXU4" s="104"/>
      <c r="BXV4" s="104"/>
      <c r="BXW4" s="104"/>
      <c r="BXX4" s="104"/>
      <c r="BXY4" s="104"/>
      <c r="BXZ4" s="104"/>
      <c r="BYA4" s="104"/>
      <c r="BYB4" s="104"/>
      <c r="BYC4" s="104"/>
      <c r="BYD4" s="104"/>
      <c r="BYE4" s="104"/>
      <c r="BYF4" s="104"/>
      <c r="BYG4" s="104"/>
      <c r="BYH4" s="104"/>
      <c r="BYI4" s="104"/>
      <c r="BYJ4" s="104"/>
      <c r="BYK4" s="104"/>
      <c r="BYL4" s="104"/>
      <c r="BYM4" s="104"/>
      <c r="BYN4" s="104"/>
      <c r="BYO4" s="104"/>
      <c r="BYP4" s="104"/>
      <c r="BYQ4" s="104"/>
      <c r="BYR4" s="104"/>
      <c r="BYS4" s="104"/>
      <c r="BYT4" s="104"/>
      <c r="BYU4" s="104"/>
      <c r="BYV4" s="104"/>
      <c r="BYW4" s="104"/>
      <c r="BYX4" s="104"/>
      <c r="BYY4" s="104"/>
      <c r="BYZ4" s="104"/>
      <c r="BZA4" s="104"/>
      <c r="BZB4" s="104"/>
      <c r="BZC4" s="104"/>
      <c r="BZD4" s="104"/>
      <c r="BZE4" s="104"/>
      <c r="BZF4" s="104"/>
      <c r="BZG4" s="104"/>
      <c r="BZH4" s="104"/>
      <c r="BZI4" s="104"/>
      <c r="BZJ4" s="104"/>
      <c r="BZK4" s="104"/>
      <c r="BZL4" s="104"/>
      <c r="BZM4" s="104"/>
      <c r="BZN4" s="104"/>
      <c r="BZO4" s="104"/>
      <c r="BZP4" s="104"/>
      <c r="BZQ4" s="104"/>
      <c r="BZR4" s="104"/>
      <c r="BZS4" s="104"/>
      <c r="BZT4" s="104"/>
      <c r="BZU4" s="104"/>
      <c r="BZV4" s="104"/>
      <c r="BZW4" s="104"/>
      <c r="BZX4" s="104"/>
      <c r="BZY4" s="104"/>
      <c r="BZZ4" s="104"/>
      <c r="CAA4" s="104"/>
      <c r="CAB4" s="104"/>
      <c r="CAC4" s="104"/>
      <c r="CAD4" s="104"/>
      <c r="CAE4" s="104"/>
      <c r="CAF4" s="104"/>
      <c r="CAG4" s="104"/>
      <c r="CAH4" s="104"/>
      <c r="CAI4" s="104"/>
      <c r="CAJ4" s="104"/>
      <c r="CAK4" s="104"/>
      <c r="CAL4" s="104"/>
      <c r="CAM4" s="104"/>
      <c r="CAN4" s="104"/>
      <c r="CAO4" s="104"/>
      <c r="CAP4" s="104"/>
      <c r="CAQ4" s="104"/>
      <c r="CAR4" s="104"/>
      <c r="CAS4" s="104"/>
      <c r="CAT4" s="104"/>
      <c r="CAU4" s="104"/>
      <c r="CAV4" s="104"/>
      <c r="CAW4" s="104"/>
      <c r="CAX4" s="104"/>
      <c r="CAY4" s="104"/>
      <c r="CAZ4" s="104"/>
      <c r="CBA4" s="104"/>
      <c r="CBB4" s="104"/>
      <c r="CBC4" s="104"/>
      <c r="CBD4" s="104"/>
      <c r="CBE4" s="104"/>
      <c r="CBF4" s="104"/>
      <c r="CBG4" s="104"/>
      <c r="CBH4" s="104"/>
      <c r="CBI4" s="104"/>
      <c r="CBJ4" s="104"/>
      <c r="CBK4" s="104"/>
      <c r="CBL4" s="104"/>
      <c r="CBM4" s="104"/>
      <c r="CBN4" s="104"/>
      <c r="CBO4" s="104"/>
      <c r="CBP4" s="104"/>
      <c r="CBQ4" s="104"/>
      <c r="CBR4" s="104"/>
      <c r="CBS4" s="104"/>
      <c r="CBT4" s="104"/>
      <c r="CBU4" s="104"/>
      <c r="CBV4" s="104"/>
      <c r="CBW4" s="104"/>
      <c r="CBX4" s="104"/>
      <c r="CBY4" s="104"/>
      <c r="CBZ4" s="104"/>
      <c r="CCA4" s="104"/>
      <c r="CCB4" s="104"/>
      <c r="CCC4" s="104"/>
      <c r="CCD4" s="104"/>
      <c r="CCE4" s="104"/>
      <c r="CCF4" s="104"/>
      <c r="CCG4" s="104"/>
      <c r="CCH4" s="104"/>
      <c r="CCI4" s="104"/>
      <c r="CCJ4" s="104"/>
      <c r="CCK4" s="104"/>
      <c r="CCL4" s="104"/>
      <c r="CCM4" s="104"/>
      <c r="CCN4" s="104"/>
      <c r="CCO4" s="104"/>
      <c r="CCP4" s="104"/>
      <c r="CCQ4" s="104"/>
      <c r="CCR4" s="104"/>
      <c r="CCS4" s="104"/>
      <c r="CCT4" s="104"/>
      <c r="CCU4" s="104"/>
      <c r="CCV4" s="104"/>
      <c r="CCW4" s="104"/>
      <c r="CCX4" s="104"/>
      <c r="CCY4" s="104"/>
      <c r="CCZ4" s="104"/>
      <c r="CDA4" s="104"/>
      <c r="CDB4" s="104"/>
      <c r="CDC4" s="104"/>
      <c r="CDD4" s="104"/>
      <c r="CDE4" s="104"/>
      <c r="CDF4" s="104"/>
      <c r="CDG4" s="104"/>
      <c r="CDH4" s="104"/>
      <c r="CDI4" s="104"/>
      <c r="CDJ4" s="104"/>
      <c r="CDK4" s="104"/>
      <c r="CDL4" s="104"/>
      <c r="CDM4" s="104"/>
      <c r="CDN4" s="104"/>
      <c r="CDO4" s="104"/>
      <c r="CDP4" s="104"/>
      <c r="CDQ4" s="104"/>
      <c r="CDR4" s="104"/>
      <c r="CDS4" s="104"/>
      <c r="CDT4" s="104"/>
      <c r="CDU4" s="104"/>
      <c r="CDV4" s="104"/>
      <c r="CDW4" s="104"/>
      <c r="CDX4" s="104"/>
      <c r="CDY4" s="104"/>
      <c r="CDZ4" s="104"/>
      <c r="CEA4" s="104"/>
      <c r="CEB4" s="104"/>
      <c r="CEC4" s="104"/>
      <c r="CED4" s="104"/>
      <c r="CEE4" s="104"/>
      <c r="CEF4" s="104"/>
      <c r="CEG4" s="104"/>
      <c r="CEH4" s="104"/>
      <c r="CEI4" s="104"/>
      <c r="CEJ4" s="104"/>
      <c r="CEK4" s="104"/>
      <c r="CEL4" s="104"/>
      <c r="CEM4" s="104"/>
      <c r="CEN4" s="104"/>
      <c r="CEO4" s="104"/>
      <c r="CEP4" s="104"/>
      <c r="CEQ4" s="104"/>
      <c r="CER4" s="104"/>
      <c r="CES4" s="104"/>
      <c r="CET4" s="104"/>
      <c r="CEU4" s="104"/>
      <c r="CEV4" s="104"/>
      <c r="CEW4" s="104"/>
      <c r="CEX4" s="104"/>
      <c r="CEY4" s="104"/>
      <c r="CEZ4" s="104"/>
      <c r="CFA4" s="104"/>
      <c r="CFB4" s="104"/>
      <c r="CFC4" s="104"/>
      <c r="CFD4" s="104"/>
      <c r="CFE4" s="104"/>
      <c r="CFF4" s="104"/>
      <c r="CFG4" s="104"/>
      <c r="CFH4" s="104"/>
      <c r="CFI4" s="104"/>
      <c r="CFJ4" s="104"/>
      <c r="CFK4" s="104"/>
      <c r="CFL4" s="104"/>
      <c r="CFM4" s="104"/>
      <c r="CFN4" s="104"/>
      <c r="CFO4" s="104"/>
      <c r="CFP4" s="104"/>
      <c r="CFQ4" s="104"/>
      <c r="CFR4" s="104"/>
      <c r="CFS4" s="104"/>
      <c r="CFT4" s="104"/>
      <c r="CFU4" s="104"/>
      <c r="CFV4" s="104"/>
      <c r="CFW4" s="104"/>
      <c r="CFX4" s="104"/>
      <c r="CFY4" s="104"/>
      <c r="CFZ4" s="104"/>
      <c r="CGA4" s="104"/>
      <c r="CGB4" s="104"/>
      <c r="CGC4" s="104"/>
      <c r="CGD4" s="104"/>
      <c r="CGE4" s="104"/>
      <c r="CGF4" s="104"/>
      <c r="CGG4" s="104"/>
      <c r="CGH4" s="104"/>
      <c r="CGI4" s="104"/>
      <c r="CGJ4" s="104"/>
      <c r="CGK4" s="104"/>
      <c r="CGL4" s="104"/>
      <c r="CGM4" s="104"/>
      <c r="CGN4" s="104"/>
      <c r="CGO4" s="104"/>
      <c r="CGP4" s="104"/>
      <c r="CGQ4" s="104"/>
      <c r="CGR4" s="104"/>
      <c r="CGS4" s="104"/>
      <c r="CGT4" s="104"/>
      <c r="CGU4" s="104"/>
      <c r="CGV4" s="104"/>
      <c r="CGW4" s="104"/>
      <c r="CGX4" s="104"/>
      <c r="CGY4" s="104"/>
      <c r="CGZ4" s="104"/>
      <c r="CHA4" s="104"/>
      <c r="CHB4" s="104"/>
      <c r="CHC4" s="104"/>
      <c r="CHD4" s="104"/>
      <c r="CHE4" s="104"/>
      <c r="CHF4" s="104"/>
      <c r="CHG4" s="104"/>
      <c r="CHH4" s="104"/>
      <c r="CHI4" s="104"/>
      <c r="CHJ4" s="104"/>
      <c r="CHK4" s="104"/>
      <c r="CHL4" s="104"/>
      <c r="CHM4" s="104"/>
      <c r="CHN4" s="104"/>
      <c r="CHO4" s="104"/>
      <c r="CHP4" s="104"/>
      <c r="CHQ4" s="104"/>
      <c r="CHR4" s="104"/>
      <c r="CHS4" s="104"/>
      <c r="CHT4" s="104"/>
      <c r="CHU4" s="104"/>
      <c r="CHV4" s="104"/>
      <c r="CHW4" s="104"/>
      <c r="CHX4" s="104"/>
      <c r="CHY4" s="104"/>
      <c r="CHZ4" s="104"/>
      <c r="CIA4" s="104"/>
      <c r="CIB4" s="104"/>
      <c r="CIC4" s="104"/>
      <c r="CID4" s="104"/>
      <c r="CIE4" s="104"/>
      <c r="CIF4" s="104"/>
      <c r="CIG4" s="104"/>
      <c r="CIH4" s="104"/>
      <c r="CII4" s="104"/>
      <c r="CIJ4" s="104"/>
      <c r="CIK4" s="104"/>
      <c r="CIL4" s="104"/>
      <c r="CIM4" s="104"/>
      <c r="CIN4" s="104"/>
      <c r="CIO4" s="104"/>
      <c r="CIP4" s="104"/>
      <c r="CIQ4" s="104"/>
      <c r="CIR4" s="104"/>
      <c r="CIS4" s="104"/>
      <c r="CIT4" s="104"/>
      <c r="CIU4" s="104"/>
      <c r="CIV4" s="104"/>
      <c r="CIW4" s="104"/>
      <c r="CIX4" s="104"/>
      <c r="CIY4" s="104"/>
      <c r="CIZ4" s="104"/>
      <c r="CJA4" s="104"/>
      <c r="CJB4" s="104"/>
      <c r="CJC4" s="104"/>
      <c r="CJD4" s="104"/>
      <c r="CJE4" s="104"/>
      <c r="CJF4" s="104"/>
      <c r="CJG4" s="104"/>
      <c r="CJH4" s="104"/>
      <c r="CJI4" s="104"/>
      <c r="CJJ4" s="104"/>
      <c r="CJK4" s="104"/>
      <c r="CJL4" s="104"/>
      <c r="CJM4" s="104"/>
      <c r="CJN4" s="104"/>
      <c r="CJO4" s="104"/>
      <c r="CJP4" s="104"/>
      <c r="CJQ4" s="104"/>
      <c r="CJR4" s="104"/>
      <c r="CJS4" s="104"/>
      <c r="CJT4" s="104"/>
      <c r="CJU4" s="104"/>
      <c r="CJV4" s="104"/>
      <c r="CJW4" s="104"/>
      <c r="CJX4" s="104"/>
      <c r="CJY4" s="104"/>
      <c r="CJZ4" s="104"/>
      <c r="CKA4" s="104"/>
      <c r="CKB4" s="104"/>
      <c r="CKC4" s="104"/>
      <c r="CKD4" s="104"/>
      <c r="CKE4" s="104"/>
      <c r="CKF4" s="104"/>
      <c r="CKG4" s="104"/>
      <c r="CKH4" s="104"/>
      <c r="CKI4" s="104"/>
      <c r="CKJ4" s="104"/>
      <c r="CKK4" s="104"/>
      <c r="CKL4" s="104"/>
      <c r="CKM4" s="104"/>
      <c r="CKN4" s="104"/>
      <c r="CKO4" s="104"/>
      <c r="CKP4" s="104"/>
      <c r="CKQ4" s="104"/>
      <c r="CKR4" s="104"/>
      <c r="CKS4" s="104"/>
      <c r="CKT4" s="104"/>
      <c r="CKU4" s="104"/>
      <c r="CKV4" s="104"/>
      <c r="CKW4" s="104"/>
      <c r="CKX4" s="104"/>
      <c r="CKY4" s="104"/>
      <c r="CKZ4" s="104"/>
      <c r="CLA4" s="104"/>
      <c r="CLB4" s="104"/>
      <c r="CLC4" s="104"/>
      <c r="CLD4" s="104"/>
      <c r="CLE4" s="104"/>
      <c r="CLF4" s="104"/>
      <c r="CLG4" s="104"/>
      <c r="CLH4" s="104"/>
      <c r="CLI4" s="104"/>
      <c r="CLJ4" s="104"/>
      <c r="CLK4" s="104"/>
      <c r="CLL4" s="104"/>
      <c r="CLM4" s="104"/>
      <c r="CLN4" s="104"/>
      <c r="CLO4" s="104"/>
      <c r="CLP4" s="104"/>
      <c r="CLQ4" s="104"/>
      <c r="CLR4" s="104"/>
      <c r="CLS4" s="104"/>
      <c r="CLT4" s="104"/>
      <c r="CLU4" s="104"/>
      <c r="CLV4" s="104"/>
      <c r="CLW4" s="104"/>
      <c r="CLX4" s="104"/>
      <c r="CLY4" s="104"/>
      <c r="CLZ4" s="104"/>
      <c r="CMA4" s="104"/>
      <c r="CMB4" s="104"/>
      <c r="CMC4" s="104"/>
      <c r="CMD4" s="104"/>
      <c r="CME4" s="104"/>
      <c r="CMF4" s="104"/>
      <c r="CMG4" s="104"/>
      <c r="CMH4" s="104"/>
      <c r="CMI4" s="104"/>
      <c r="CMJ4" s="104"/>
      <c r="CMK4" s="104"/>
      <c r="CML4" s="104"/>
      <c r="CMM4" s="104"/>
      <c r="CMN4" s="104"/>
      <c r="CMO4" s="104"/>
      <c r="CMP4" s="104"/>
      <c r="CMQ4" s="104"/>
      <c r="CMR4" s="104"/>
      <c r="CMS4" s="104"/>
      <c r="CMT4" s="104"/>
      <c r="CMU4" s="104"/>
      <c r="CMV4" s="104"/>
      <c r="CMW4" s="104"/>
      <c r="CMX4" s="104"/>
      <c r="CMY4" s="104"/>
      <c r="CMZ4" s="104"/>
      <c r="CNA4" s="104"/>
      <c r="CNB4" s="104"/>
      <c r="CNC4" s="104"/>
      <c r="CND4" s="104"/>
      <c r="CNE4" s="104"/>
      <c r="CNF4" s="104"/>
      <c r="CNG4" s="104"/>
      <c r="CNH4" s="104"/>
      <c r="CNI4" s="104"/>
      <c r="CNJ4" s="104"/>
      <c r="CNK4" s="104"/>
      <c r="CNL4" s="104"/>
      <c r="CNM4" s="104"/>
      <c r="CNN4" s="104"/>
      <c r="CNO4" s="104"/>
      <c r="CNP4" s="104"/>
      <c r="CNQ4" s="104"/>
      <c r="CNR4" s="104"/>
      <c r="CNS4" s="104"/>
      <c r="CNT4" s="104"/>
      <c r="CNU4" s="104"/>
      <c r="CNV4" s="104"/>
      <c r="CNW4" s="104"/>
      <c r="CNX4" s="104"/>
      <c r="CNY4" s="104"/>
      <c r="CNZ4" s="104"/>
      <c r="COA4" s="104"/>
      <c r="COB4" s="104"/>
      <c r="COC4" s="104"/>
      <c r="COD4" s="104"/>
      <c r="COE4" s="104"/>
      <c r="COF4" s="104"/>
      <c r="COG4" s="104"/>
      <c r="COH4" s="104"/>
      <c r="COI4" s="104"/>
      <c r="COJ4" s="104"/>
      <c r="COK4" s="104"/>
      <c r="COL4" s="104"/>
      <c r="COM4" s="104"/>
      <c r="CON4" s="104"/>
      <c r="COO4" s="104"/>
      <c r="COP4" s="104"/>
      <c r="COQ4" s="104"/>
      <c r="COR4" s="104"/>
      <c r="COS4" s="104"/>
      <c r="COT4" s="104"/>
      <c r="COU4" s="104"/>
      <c r="COV4" s="104"/>
      <c r="COW4" s="104"/>
      <c r="COX4" s="104"/>
      <c r="COY4" s="104"/>
      <c r="COZ4" s="104"/>
      <c r="CPA4" s="104"/>
      <c r="CPB4" s="104"/>
      <c r="CPC4" s="104"/>
      <c r="CPD4" s="104"/>
      <c r="CPE4" s="104"/>
      <c r="CPF4" s="104"/>
      <c r="CPG4" s="104"/>
      <c r="CPH4" s="104"/>
      <c r="CPI4" s="104"/>
      <c r="CPJ4" s="104"/>
      <c r="CPK4" s="104"/>
      <c r="CPL4" s="104"/>
      <c r="CPM4" s="104"/>
      <c r="CPN4" s="104"/>
      <c r="CPO4" s="104"/>
      <c r="CPP4" s="104"/>
      <c r="CPQ4" s="104"/>
      <c r="CPR4" s="104"/>
      <c r="CPS4" s="104"/>
      <c r="CPT4" s="104"/>
      <c r="CPU4" s="104"/>
      <c r="CPV4" s="104"/>
      <c r="CPW4" s="104"/>
      <c r="CPX4" s="104"/>
      <c r="CPY4" s="104"/>
      <c r="CPZ4" s="104"/>
      <c r="CQA4" s="104"/>
      <c r="CQB4" s="104"/>
      <c r="CQC4" s="104"/>
      <c r="CQD4" s="104"/>
      <c r="CQE4" s="104"/>
      <c r="CQF4" s="104"/>
      <c r="CQG4" s="104"/>
      <c r="CQH4" s="104"/>
      <c r="CQI4" s="104"/>
      <c r="CQJ4" s="104"/>
      <c r="CQK4" s="104"/>
      <c r="CQL4" s="104"/>
      <c r="CQM4" s="104"/>
      <c r="CQN4" s="104"/>
      <c r="CQO4" s="104"/>
      <c r="CQP4" s="104"/>
      <c r="CQQ4" s="104"/>
      <c r="CQR4" s="104"/>
      <c r="CQS4" s="104"/>
      <c r="CQT4" s="104"/>
      <c r="CQU4" s="104"/>
      <c r="CQV4" s="104"/>
      <c r="CQW4" s="104"/>
      <c r="CQX4" s="104"/>
      <c r="CQY4" s="104"/>
      <c r="CQZ4" s="104"/>
      <c r="CRA4" s="104"/>
      <c r="CRB4" s="104"/>
      <c r="CRC4" s="104"/>
      <c r="CRD4" s="104"/>
      <c r="CRE4" s="104"/>
      <c r="CRF4" s="104"/>
      <c r="CRG4" s="104"/>
      <c r="CRH4" s="104"/>
      <c r="CRI4" s="104"/>
      <c r="CRJ4" s="104"/>
      <c r="CRK4" s="104"/>
      <c r="CRL4" s="104"/>
      <c r="CRM4" s="104"/>
      <c r="CRN4" s="104"/>
      <c r="CRO4" s="104"/>
      <c r="CRP4" s="104"/>
      <c r="CRQ4" s="104"/>
      <c r="CRR4" s="104"/>
      <c r="CRS4" s="104"/>
      <c r="CRT4" s="104"/>
      <c r="CRU4" s="104"/>
      <c r="CRV4" s="104"/>
      <c r="CRW4" s="104"/>
      <c r="CRX4" s="104"/>
      <c r="CRY4" s="104"/>
      <c r="CRZ4" s="104"/>
      <c r="CSA4" s="104"/>
      <c r="CSB4" s="104"/>
      <c r="CSC4" s="104"/>
      <c r="CSD4" s="104"/>
      <c r="CSE4" s="104"/>
      <c r="CSF4" s="104"/>
      <c r="CSG4" s="104"/>
      <c r="CSH4" s="104"/>
      <c r="CSI4" s="104"/>
      <c r="CSJ4" s="104"/>
      <c r="CSK4" s="104"/>
      <c r="CSL4" s="104"/>
      <c r="CSM4" s="104"/>
      <c r="CSN4" s="104"/>
      <c r="CSO4" s="104"/>
      <c r="CSP4" s="104"/>
      <c r="CSQ4" s="104"/>
      <c r="CSR4" s="104"/>
      <c r="CSS4" s="104"/>
      <c r="CST4" s="104"/>
      <c r="CSU4" s="104"/>
      <c r="CSV4" s="104"/>
      <c r="CSW4" s="104"/>
      <c r="CSX4" s="104"/>
      <c r="CSY4" s="104"/>
      <c r="CSZ4" s="104"/>
      <c r="CTA4" s="104"/>
      <c r="CTB4" s="104"/>
      <c r="CTC4" s="104"/>
      <c r="CTD4" s="104"/>
      <c r="CTE4" s="104"/>
      <c r="CTF4" s="104"/>
      <c r="CTG4" s="104"/>
      <c r="CTH4" s="104"/>
      <c r="CTI4" s="104"/>
      <c r="CTJ4" s="104"/>
      <c r="CTK4" s="104"/>
      <c r="CTL4" s="104"/>
      <c r="CTM4" s="104"/>
      <c r="CTN4" s="104"/>
      <c r="CTO4" s="104"/>
      <c r="CTP4" s="104"/>
      <c r="CTQ4" s="104"/>
      <c r="CTR4" s="104"/>
      <c r="CTS4" s="104"/>
      <c r="CTT4" s="104"/>
      <c r="CTU4" s="104"/>
      <c r="CTV4" s="104"/>
      <c r="CTW4" s="104"/>
      <c r="CTX4" s="104"/>
      <c r="CTY4" s="104"/>
      <c r="CTZ4" s="104"/>
      <c r="CUA4" s="104"/>
      <c r="CUB4" s="104"/>
      <c r="CUC4" s="104"/>
      <c r="CUD4" s="104"/>
      <c r="CUE4" s="104"/>
      <c r="CUF4" s="104"/>
      <c r="CUG4" s="104"/>
      <c r="CUH4" s="104"/>
      <c r="CUI4" s="104"/>
      <c r="CUJ4" s="104"/>
      <c r="CUK4" s="104"/>
      <c r="CUL4" s="104"/>
      <c r="CUM4" s="104"/>
      <c r="CUN4" s="104"/>
      <c r="CUO4" s="104"/>
      <c r="CUP4" s="104"/>
      <c r="CUQ4" s="104"/>
      <c r="CUR4" s="104"/>
      <c r="CUS4" s="104"/>
      <c r="CUT4" s="104"/>
      <c r="CUU4" s="104"/>
      <c r="CUV4" s="104"/>
      <c r="CUW4" s="104"/>
      <c r="CUX4" s="104"/>
      <c r="CUY4" s="104"/>
      <c r="CUZ4" s="104"/>
      <c r="CVA4" s="104"/>
      <c r="CVB4" s="104"/>
      <c r="CVC4" s="104"/>
      <c r="CVD4" s="104"/>
      <c r="CVE4" s="104"/>
      <c r="CVF4" s="104"/>
      <c r="CVG4" s="104"/>
      <c r="CVH4" s="104"/>
      <c r="CVI4" s="104"/>
      <c r="CVJ4" s="104"/>
      <c r="CVK4" s="104"/>
      <c r="CVL4" s="104"/>
      <c r="CVM4" s="104"/>
      <c r="CVN4" s="104"/>
      <c r="CVO4" s="104"/>
      <c r="CVP4" s="104"/>
      <c r="CVQ4" s="104"/>
      <c r="CVR4" s="104"/>
      <c r="CVS4" s="104"/>
      <c r="CVT4" s="104"/>
      <c r="CVU4" s="104"/>
      <c r="CVV4" s="104"/>
      <c r="CVW4" s="104"/>
      <c r="CVX4" s="104"/>
      <c r="CVY4" s="104"/>
      <c r="CVZ4" s="104"/>
      <c r="CWA4" s="104"/>
      <c r="CWB4" s="104"/>
      <c r="CWC4" s="104"/>
      <c r="CWD4" s="104"/>
      <c r="CWE4" s="104"/>
      <c r="CWF4" s="104"/>
      <c r="CWG4" s="104"/>
      <c r="CWH4" s="104"/>
      <c r="CWI4" s="104"/>
      <c r="CWJ4" s="104"/>
      <c r="CWK4" s="104"/>
      <c r="CWL4" s="104"/>
      <c r="CWM4" s="104"/>
      <c r="CWN4" s="104"/>
      <c r="CWO4" s="104"/>
      <c r="CWP4" s="104"/>
      <c r="CWQ4" s="104"/>
      <c r="CWR4" s="104"/>
      <c r="CWS4" s="104"/>
      <c r="CWT4" s="104"/>
      <c r="CWU4" s="104"/>
      <c r="CWV4" s="104"/>
      <c r="CWW4" s="104"/>
      <c r="CWX4" s="104"/>
      <c r="CWY4" s="104"/>
      <c r="CWZ4" s="104"/>
      <c r="CXA4" s="104"/>
      <c r="CXB4" s="104"/>
      <c r="CXC4" s="104"/>
      <c r="CXD4" s="104"/>
      <c r="CXE4" s="104"/>
      <c r="CXF4" s="104"/>
      <c r="CXG4" s="104"/>
      <c r="CXH4" s="104"/>
      <c r="CXI4" s="104"/>
      <c r="CXJ4" s="104"/>
      <c r="CXK4" s="104"/>
      <c r="CXL4" s="104"/>
      <c r="CXM4" s="104"/>
      <c r="CXN4" s="104"/>
      <c r="CXO4" s="104"/>
      <c r="CXP4" s="104"/>
      <c r="CXQ4" s="104"/>
      <c r="CXR4" s="104"/>
      <c r="CXS4" s="104"/>
      <c r="CXT4" s="104"/>
      <c r="CXU4" s="104"/>
      <c r="CXV4" s="104"/>
      <c r="CXW4" s="104"/>
      <c r="CXX4" s="104"/>
      <c r="CXY4" s="104"/>
      <c r="CXZ4" s="104"/>
      <c r="CYA4" s="104"/>
      <c r="CYB4" s="104"/>
      <c r="CYC4" s="104"/>
      <c r="CYD4" s="104"/>
      <c r="CYE4" s="104"/>
      <c r="CYF4" s="104"/>
      <c r="CYG4" s="104"/>
      <c r="CYH4" s="104"/>
      <c r="CYI4" s="104"/>
      <c r="CYJ4" s="104"/>
      <c r="CYK4" s="104"/>
      <c r="CYL4" s="104"/>
      <c r="CYM4" s="104"/>
      <c r="CYN4" s="104"/>
      <c r="CYO4" s="104"/>
      <c r="CYP4" s="104"/>
      <c r="CYQ4" s="104"/>
      <c r="CYR4" s="104"/>
      <c r="CYS4" s="104"/>
      <c r="CYT4" s="104"/>
      <c r="CYU4" s="104"/>
      <c r="CYV4" s="104"/>
      <c r="CYW4" s="104"/>
      <c r="CYX4" s="104"/>
      <c r="CYY4" s="104"/>
      <c r="CYZ4" s="104"/>
      <c r="CZA4" s="104"/>
      <c r="CZB4" s="104"/>
      <c r="CZC4" s="104"/>
      <c r="CZD4" s="104"/>
      <c r="CZE4" s="104"/>
      <c r="CZF4" s="104"/>
      <c r="CZG4" s="104"/>
      <c r="CZH4" s="104"/>
      <c r="CZI4" s="104"/>
      <c r="CZJ4" s="104"/>
      <c r="CZK4" s="104"/>
      <c r="CZL4" s="104"/>
      <c r="CZM4" s="104"/>
      <c r="CZN4" s="104"/>
      <c r="CZO4" s="104"/>
      <c r="CZP4" s="104"/>
      <c r="CZQ4" s="104"/>
      <c r="CZR4" s="104"/>
      <c r="CZS4" s="104"/>
      <c r="CZT4" s="104"/>
      <c r="CZU4" s="104"/>
      <c r="CZV4" s="104"/>
      <c r="CZW4" s="104"/>
      <c r="CZX4" s="104"/>
      <c r="CZY4" s="104"/>
      <c r="CZZ4" s="104"/>
      <c r="DAA4" s="104"/>
      <c r="DAB4" s="104"/>
      <c r="DAC4" s="104"/>
      <c r="DAD4" s="104"/>
      <c r="DAE4" s="104"/>
      <c r="DAF4" s="104"/>
      <c r="DAG4" s="104"/>
      <c r="DAH4" s="104"/>
      <c r="DAI4" s="104"/>
      <c r="DAJ4" s="104"/>
      <c r="DAK4" s="104"/>
      <c r="DAL4" s="104"/>
      <c r="DAM4" s="104"/>
      <c r="DAN4" s="104"/>
      <c r="DAO4" s="104"/>
      <c r="DAP4" s="104"/>
      <c r="DAQ4" s="104"/>
      <c r="DAR4" s="104"/>
      <c r="DAS4" s="104"/>
      <c r="DAT4" s="104"/>
      <c r="DAU4" s="104"/>
      <c r="DAV4" s="104"/>
      <c r="DAW4" s="104"/>
      <c r="DAX4" s="104"/>
      <c r="DAY4" s="104"/>
      <c r="DAZ4" s="104"/>
      <c r="DBA4" s="104"/>
      <c r="DBB4" s="104"/>
      <c r="DBC4" s="104"/>
      <c r="DBD4" s="104"/>
      <c r="DBE4" s="104"/>
      <c r="DBF4" s="104"/>
      <c r="DBG4" s="104"/>
      <c r="DBH4" s="104"/>
      <c r="DBI4" s="104"/>
      <c r="DBJ4" s="104"/>
      <c r="DBK4" s="104"/>
      <c r="DBL4" s="104"/>
      <c r="DBM4" s="104"/>
      <c r="DBN4" s="104"/>
      <c r="DBO4" s="104"/>
      <c r="DBP4" s="104"/>
      <c r="DBQ4" s="104"/>
      <c r="DBR4" s="104"/>
      <c r="DBS4" s="104"/>
      <c r="DBT4" s="104"/>
      <c r="DBU4" s="104"/>
      <c r="DBV4" s="104"/>
      <c r="DBW4" s="104"/>
      <c r="DBX4" s="104"/>
      <c r="DBY4" s="104"/>
      <c r="DBZ4" s="104"/>
      <c r="DCA4" s="104"/>
      <c r="DCB4" s="104"/>
      <c r="DCC4" s="104"/>
      <c r="DCD4" s="104"/>
      <c r="DCE4" s="104"/>
      <c r="DCF4" s="104"/>
      <c r="DCG4" s="104"/>
      <c r="DCH4" s="104"/>
      <c r="DCI4" s="104"/>
      <c r="DCJ4" s="104"/>
      <c r="DCK4" s="104"/>
      <c r="DCL4" s="104"/>
      <c r="DCM4" s="104"/>
      <c r="DCN4" s="104"/>
      <c r="DCO4" s="104"/>
      <c r="DCP4" s="104"/>
      <c r="DCQ4" s="104"/>
      <c r="DCR4" s="104"/>
      <c r="DCS4" s="104"/>
      <c r="DCT4" s="104"/>
      <c r="DCU4" s="104"/>
      <c r="DCV4" s="104"/>
      <c r="DCW4" s="104"/>
      <c r="DCX4" s="104"/>
      <c r="DCY4" s="104"/>
      <c r="DCZ4" s="104"/>
      <c r="DDA4" s="104"/>
      <c r="DDB4" s="104"/>
      <c r="DDC4" s="104"/>
      <c r="DDD4" s="104"/>
      <c r="DDE4" s="104"/>
      <c r="DDF4" s="104"/>
      <c r="DDG4" s="104"/>
      <c r="DDH4" s="104"/>
      <c r="DDI4" s="104"/>
      <c r="DDJ4" s="104"/>
      <c r="DDK4" s="104"/>
      <c r="DDL4" s="104"/>
      <c r="DDM4" s="104"/>
      <c r="DDN4" s="104"/>
      <c r="DDO4" s="104"/>
      <c r="DDP4" s="104"/>
      <c r="DDQ4" s="104"/>
      <c r="DDR4" s="104"/>
      <c r="DDS4" s="104"/>
      <c r="DDT4" s="104"/>
      <c r="DDU4" s="104"/>
      <c r="DDV4" s="104"/>
      <c r="DDW4" s="104"/>
      <c r="DDX4" s="104"/>
      <c r="DDY4" s="104"/>
      <c r="DDZ4" s="104"/>
      <c r="DEA4" s="104"/>
      <c r="DEB4" s="104"/>
      <c r="DEC4" s="104"/>
      <c r="DED4" s="104"/>
      <c r="DEE4" s="104"/>
      <c r="DEF4" s="104"/>
      <c r="DEG4" s="104"/>
      <c r="DEH4" s="104"/>
      <c r="DEI4" s="104"/>
      <c r="DEJ4" s="104"/>
      <c r="DEK4" s="104"/>
      <c r="DEL4" s="104"/>
      <c r="DEM4" s="104"/>
      <c r="DEN4" s="104"/>
      <c r="DEO4" s="104"/>
      <c r="DEP4" s="104"/>
      <c r="DEQ4" s="104"/>
      <c r="DER4" s="104"/>
      <c r="DES4" s="104"/>
      <c r="DET4" s="104"/>
      <c r="DEU4" s="104"/>
      <c r="DEV4" s="104"/>
      <c r="DEW4" s="104"/>
      <c r="DEX4" s="104"/>
      <c r="DEY4" s="104"/>
      <c r="DEZ4" s="104"/>
      <c r="DFA4" s="104"/>
      <c r="DFB4" s="104"/>
      <c r="DFC4" s="104"/>
      <c r="DFD4" s="104"/>
      <c r="DFE4" s="104"/>
      <c r="DFF4" s="104"/>
      <c r="DFG4" s="104"/>
      <c r="DFH4" s="104"/>
      <c r="DFI4" s="104"/>
      <c r="DFJ4" s="104"/>
      <c r="DFK4" s="104"/>
      <c r="DFL4" s="104"/>
      <c r="DFM4" s="104"/>
      <c r="DFN4" s="104"/>
      <c r="DFO4" s="104"/>
      <c r="DFP4" s="104"/>
      <c r="DFQ4" s="104"/>
      <c r="DFR4" s="104"/>
      <c r="DFS4" s="104"/>
      <c r="DFT4" s="104"/>
      <c r="DFU4" s="104"/>
      <c r="DFV4" s="104"/>
      <c r="DFW4" s="104"/>
      <c r="DFX4" s="104"/>
      <c r="DFY4" s="104"/>
      <c r="DFZ4" s="104"/>
      <c r="DGA4" s="104"/>
      <c r="DGB4" s="104"/>
      <c r="DGC4" s="104"/>
      <c r="DGD4" s="104"/>
      <c r="DGE4" s="104"/>
      <c r="DGF4" s="104"/>
      <c r="DGG4" s="104"/>
      <c r="DGH4" s="104"/>
      <c r="DGI4" s="104"/>
      <c r="DGJ4" s="104"/>
      <c r="DGK4" s="104"/>
      <c r="DGL4" s="104"/>
      <c r="DGM4" s="104"/>
      <c r="DGN4" s="104"/>
      <c r="DGO4" s="104"/>
      <c r="DGP4" s="104"/>
      <c r="DGQ4" s="104"/>
      <c r="DGR4" s="104"/>
      <c r="DGS4" s="104"/>
      <c r="DGT4" s="104"/>
      <c r="DGU4" s="104"/>
      <c r="DGV4" s="104"/>
      <c r="DGW4" s="104"/>
      <c r="DGX4" s="104"/>
      <c r="DGY4" s="104"/>
      <c r="DGZ4" s="104"/>
      <c r="DHA4" s="104"/>
      <c r="DHB4" s="104"/>
      <c r="DHC4" s="104"/>
      <c r="DHD4" s="104"/>
      <c r="DHE4" s="104"/>
      <c r="DHF4" s="104"/>
      <c r="DHG4" s="104"/>
      <c r="DHH4" s="104"/>
      <c r="DHI4" s="104"/>
      <c r="DHJ4" s="104"/>
      <c r="DHK4" s="104"/>
      <c r="DHL4" s="104"/>
      <c r="DHM4" s="104"/>
      <c r="DHN4" s="104"/>
      <c r="DHO4" s="104"/>
      <c r="DHP4" s="104"/>
      <c r="DHQ4" s="104"/>
      <c r="DHR4" s="104"/>
      <c r="DHS4" s="104"/>
      <c r="DHT4" s="104"/>
      <c r="DHU4" s="104"/>
      <c r="DHV4" s="104"/>
      <c r="DHW4" s="104"/>
      <c r="DHX4" s="104"/>
      <c r="DHY4" s="104"/>
      <c r="DHZ4" s="104"/>
      <c r="DIA4" s="104"/>
      <c r="DIB4" s="104"/>
      <c r="DIC4" s="104"/>
      <c r="DID4" s="104"/>
      <c r="DIE4" s="104"/>
      <c r="DIF4" s="104"/>
      <c r="DIG4" s="104"/>
      <c r="DIH4" s="104"/>
      <c r="DII4" s="104"/>
      <c r="DIJ4" s="104"/>
      <c r="DIK4" s="104"/>
      <c r="DIL4" s="104"/>
      <c r="DIM4" s="104"/>
      <c r="DIN4" s="104"/>
      <c r="DIO4" s="104"/>
      <c r="DIP4" s="104"/>
      <c r="DIQ4" s="104"/>
      <c r="DIR4" s="104"/>
      <c r="DIS4" s="104"/>
      <c r="DIT4" s="104"/>
      <c r="DIU4" s="104"/>
      <c r="DIV4" s="104"/>
      <c r="DIW4" s="104"/>
      <c r="DIX4" s="104"/>
      <c r="DIY4" s="104"/>
      <c r="DIZ4" s="104"/>
      <c r="DJA4" s="104"/>
      <c r="DJB4" s="104"/>
      <c r="DJC4" s="104"/>
      <c r="DJD4" s="104"/>
      <c r="DJE4" s="104"/>
      <c r="DJF4" s="104"/>
      <c r="DJG4" s="104"/>
      <c r="DJH4" s="104"/>
      <c r="DJI4" s="104"/>
      <c r="DJJ4" s="104"/>
      <c r="DJK4" s="104"/>
      <c r="DJL4" s="104"/>
      <c r="DJM4" s="104"/>
      <c r="DJN4" s="104"/>
      <c r="DJO4" s="104"/>
      <c r="DJP4" s="104"/>
      <c r="DJQ4" s="104"/>
      <c r="DJR4" s="104"/>
      <c r="DJS4" s="104"/>
      <c r="DJT4" s="104"/>
      <c r="DJU4" s="104"/>
      <c r="DJV4" s="104"/>
      <c r="DJW4" s="104"/>
      <c r="DJX4" s="104"/>
      <c r="DJY4" s="104"/>
      <c r="DJZ4" s="104"/>
      <c r="DKA4" s="104"/>
      <c r="DKB4" s="104"/>
      <c r="DKC4" s="104"/>
      <c r="DKD4" s="104"/>
      <c r="DKE4" s="104"/>
      <c r="DKF4" s="104"/>
      <c r="DKG4" s="104"/>
      <c r="DKH4" s="104"/>
      <c r="DKI4" s="104"/>
      <c r="DKJ4" s="104"/>
      <c r="DKK4" s="104"/>
      <c r="DKL4" s="104"/>
      <c r="DKM4" s="104"/>
      <c r="DKN4" s="104"/>
      <c r="DKO4" s="104"/>
      <c r="DKP4" s="104"/>
      <c r="DKQ4" s="104"/>
      <c r="DKR4" s="104"/>
      <c r="DKS4" s="104"/>
      <c r="DKT4" s="104"/>
      <c r="DKU4" s="104"/>
      <c r="DKV4" s="104"/>
      <c r="DKW4" s="104"/>
      <c r="DKX4" s="104"/>
      <c r="DKY4" s="104"/>
      <c r="DKZ4" s="104"/>
      <c r="DLA4" s="104"/>
      <c r="DLB4" s="104"/>
      <c r="DLC4" s="104"/>
      <c r="DLD4" s="104"/>
      <c r="DLE4" s="104"/>
      <c r="DLF4" s="104"/>
      <c r="DLG4" s="104"/>
      <c r="DLH4" s="104"/>
      <c r="DLI4" s="104"/>
      <c r="DLJ4" s="104"/>
      <c r="DLK4" s="104"/>
      <c r="DLL4" s="104"/>
      <c r="DLM4" s="104"/>
      <c r="DLN4" s="104"/>
      <c r="DLO4" s="104"/>
      <c r="DLP4" s="104"/>
      <c r="DLQ4" s="104"/>
      <c r="DLR4" s="104"/>
      <c r="DLS4" s="104"/>
      <c r="DLT4" s="104"/>
      <c r="DLU4" s="104"/>
      <c r="DLV4" s="104"/>
      <c r="DLW4" s="104"/>
      <c r="DLX4" s="104"/>
      <c r="DLY4" s="104"/>
      <c r="DLZ4" s="104"/>
      <c r="DMA4" s="104"/>
      <c r="DMB4" s="104"/>
      <c r="DMC4" s="104"/>
      <c r="DMD4" s="104"/>
      <c r="DME4" s="104"/>
      <c r="DMF4" s="104"/>
      <c r="DMG4" s="104"/>
      <c r="DMH4" s="104"/>
      <c r="DMI4" s="104"/>
      <c r="DMJ4" s="104"/>
      <c r="DMK4" s="104"/>
      <c r="DML4" s="104"/>
      <c r="DMM4" s="104"/>
      <c r="DMN4" s="104"/>
      <c r="DMO4" s="104"/>
      <c r="DMP4" s="104"/>
      <c r="DMQ4" s="104"/>
      <c r="DMR4" s="104"/>
      <c r="DMS4" s="104"/>
      <c r="DMT4" s="104"/>
      <c r="DMU4" s="104"/>
      <c r="DMV4" s="104"/>
      <c r="DMW4" s="104"/>
      <c r="DMX4" s="104"/>
      <c r="DMY4" s="104"/>
      <c r="DMZ4" s="104"/>
      <c r="DNA4" s="104"/>
      <c r="DNB4" s="104"/>
      <c r="DNC4" s="104"/>
      <c r="DND4" s="104"/>
      <c r="DNE4" s="104"/>
      <c r="DNF4" s="104"/>
      <c r="DNG4" s="104"/>
      <c r="DNH4" s="104"/>
      <c r="DNI4" s="104"/>
      <c r="DNJ4" s="104"/>
      <c r="DNK4" s="104"/>
      <c r="DNL4" s="104"/>
      <c r="DNM4" s="104"/>
      <c r="DNN4" s="104"/>
      <c r="DNO4" s="104"/>
      <c r="DNP4" s="104"/>
      <c r="DNQ4" s="104"/>
      <c r="DNR4" s="104"/>
      <c r="DNS4" s="104"/>
      <c r="DNT4" s="104"/>
      <c r="DNU4" s="104"/>
      <c r="DNV4" s="104"/>
      <c r="DNW4" s="104"/>
      <c r="DNX4" s="104"/>
      <c r="DNY4" s="104"/>
      <c r="DNZ4" s="104"/>
      <c r="DOA4" s="104"/>
      <c r="DOB4" s="104"/>
      <c r="DOC4" s="104"/>
      <c r="DOD4" s="104"/>
      <c r="DOE4" s="104"/>
      <c r="DOF4" s="104"/>
      <c r="DOG4" s="104"/>
      <c r="DOH4" s="104"/>
      <c r="DOI4" s="104"/>
      <c r="DOJ4" s="104"/>
      <c r="DOK4" s="104"/>
      <c r="DOL4" s="104"/>
      <c r="DOM4" s="104"/>
      <c r="DON4" s="104"/>
      <c r="DOO4" s="104"/>
      <c r="DOP4" s="104"/>
      <c r="DOQ4" s="104"/>
      <c r="DOR4" s="104"/>
      <c r="DOS4" s="104"/>
      <c r="DOT4" s="104"/>
      <c r="DOU4" s="104"/>
      <c r="DOV4" s="104"/>
      <c r="DOW4" s="104"/>
      <c r="DOX4" s="104"/>
      <c r="DOY4" s="104"/>
      <c r="DOZ4" s="104"/>
      <c r="DPA4" s="104"/>
      <c r="DPB4" s="104"/>
      <c r="DPC4" s="104"/>
      <c r="DPD4" s="104"/>
      <c r="DPE4" s="104"/>
      <c r="DPF4" s="104"/>
      <c r="DPG4" s="104"/>
      <c r="DPH4" s="104"/>
      <c r="DPI4" s="104"/>
      <c r="DPJ4" s="104"/>
      <c r="DPK4" s="104"/>
      <c r="DPL4" s="104"/>
      <c r="DPM4" s="104"/>
      <c r="DPN4" s="104"/>
      <c r="DPO4" s="104"/>
      <c r="DPP4" s="104"/>
      <c r="DPQ4" s="104"/>
      <c r="DPR4" s="104"/>
      <c r="DPS4" s="104"/>
      <c r="DPT4" s="104"/>
      <c r="DPU4" s="104"/>
      <c r="DPV4" s="104"/>
      <c r="DPW4" s="104"/>
      <c r="DPX4" s="104"/>
      <c r="DPY4" s="104"/>
      <c r="DPZ4" s="104"/>
      <c r="DQA4" s="104"/>
      <c r="DQB4" s="104"/>
      <c r="DQC4" s="104"/>
      <c r="DQD4" s="104"/>
      <c r="DQE4" s="104"/>
      <c r="DQF4" s="104"/>
      <c r="DQG4" s="104"/>
      <c r="DQH4" s="104"/>
      <c r="DQI4" s="104"/>
      <c r="DQJ4" s="104"/>
      <c r="DQK4" s="104"/>
      <c r="DQL4" s="104"/>
      <c r="DQM4" s="104"/>
      <c r="DQN4" s="104"/>
      <c r="DQO4" s="104"/>
      <c r="DQP4" s="104"/>
      <c r="DQQ4" s="104"/>
      <c r="DQR4" s="104"/>
      <c r="DQS4" s="104"/>
      <c r="DQT4" s="104"/>
      <c r="DQU4" s="104"/>
      <c r="DQV4" s="104"/>
      <c r="DQW4" s="104"/>
      <c r="DQX4" s="104"/>
      <c r="DQY4" s="104"/>
      <c r="DQZ4" s="104"/>
      <c r="DRA4" s="104"/>
      <c r="DRB4" s="104"/>
      <c r="DRC4" s="104"/>
      <c r="DRD4" s="104"/>
      <c r="DRE4" s="104"/>
      <c r="DRF4" s="104"/>
      <c r="DRG4" s="104"/>
      <c r="DRH4" s="104"/>
      <c r="DRI4" s="104"/>
      <c r="DRJ4" s="104"/>
      <c r="DRK4" s="104"/>
      <c r="DRL4" s="104"/>
      <c r="DRM4" s="104"/>
      <c r="DRN4" s="104"/>
      <c r="DRO4" s="104"/>
      <c r="DRP4" s="104"/>
      <c r="DRQ4" s="104"/>
      <c r="DRR4" s="104"/>
      <c r="DRS4" s="104"/>
      <c r="DRT4" s="104"/>
      <c r="DRU4" s="104"/>
      <c r="DRV4" s="104"/>
      <c r="DRW4" s="104"/>
      <c r="DRX4" s="104"/>
      <c r="DRY4" s="104"/>
      <c r="DRZ4" s="104"/>
      <c r="DSA4" s="104"/>
      <c r="DSB4" s="104"/>
      <c r="DSC4" s="104"/>
      <c r="DSD4" s="104"/>
      <c r="DSE4" s="104"/>
      <c r="DSF4" s="104"/>
      <c r="DSG4" s="104"/>
      <c r="DSH4" s="104"/>
      <c r="DSI4" s="104"/>
      <c r="DSJ4" s="104"/>
      <c r="DSK4" s="104"/>
      <c r="DSL4" s="104"/>
      <c r="DSM4" s="104"/>
      <c r="DSN4" s="104"/>
      <c r="DSO4" s="104"/>
      <c r="DSP4" s="104"/>
      <c r="DSQ4" s="104"/>
      <c r="DSR4" s="104"/>
      <c r="DSS4" s="104"/>
      <c r="DST4" s="104"/>
      <c r="DSU4" s="104"/>
      <c r="DSV4" s="104"/>
      <c r="DSW4" s="104"/>
      <c r="DSX4" s="104"/>
      <c r="DSY4" s="104"/>
      <c r="DSZ4" s="104"/>
      <c r="DTA4" s="104"/>
      <c r="DTB4" s="104"/>
      <c r="DTC4" s="104"/>
      <c r="DTD4" s="104"/>
      <c r="DTE4" s="104"/>
      <c r="DTF4" s="104"/>
      <c r="DTG4" s="104"/>
      <c r="DTH4" s="104"/>
      <c r="DTI4" s="104"/>
      <c r="DTJ4" s="104"/>
      <c r="DTK4" s="104"/>
      <c r="DTL4" s="104"/>
      <c r="DTM4" s="104"/>
      <c r="DTN4" s="104"/>
      <c r="DTO4" s="104"/>
      <c r="DTP4" s="104"/>
      <c r="DTQ4" s="104"/>
      <c r="DTR4" s="104"/>
      <c r="DTS4" s="104"/>
      <c r="DTT4" s="104"/>
      <c r="DTU4" s="104"/>
      <c r="DTV4" s="104"/>
      <c r="DTW4" s="104"/>
      <c r="DTX4" s="104"/>
      <c r="DTY4" s="104"/>
      <c r="DTZ4" s="104"/>
      <c r="DUA4" s="104"/>
      <c r="DUB4" s="104"/>
      <c r="DUC4" s="104"/>
      <c r="DUD4" s="104"/>
      <c r="DUE4" s="104"/>
      <c r="DUF4" s="104"/>
      <c r="DUG4" s="104"/>
      <c r="DUH4" s="104"/>
      <c r="DUI4" s="104"/>
      <c r="DUJ4" s="104"/>
      <c r="DUK4" s="104"/>
      <c r="DUL4" s="104"/>
      <c r="DUM4" s="104"/>
      <c r="DUN4" s="104"/>
      <c r="DUO4" s="104"/>
      <c r="DUP4" s="104"/>
      <c r="DUQ4" s="104"/>
      <c r="DUR4" s="104"/>
      <c r="DUS4" s="104"/>
      <c r="DUT4" s="104"/>
      <c r="DUU4" s="104"/>
      <c r="DUV4" s="104"/>
      <c r="DUW4" s="104"/>
      <c r="DUX4" s="104"/>
      <c r="DUY4" s="104"/>
      <c r="DUZ4" s="104"/>
      <c r="DVA4" s="104"/>
      <c r="DVB4" s="104"/>
      <c r="DVC4" s="104"/>
      <c r="DVD4" s="104"/>
      <c r="DVE4" s="104"/>
      <c r="DVF4" s="104"/>
      <c r="DVG4" s="104"/>
      <c r="DVH4" s="104"/>
      <c r="DVI4" s="104"/>
      <c r="DVJ4" s="104"/>
      <c r="DVK4" s="104"/>
      <c r="DVL4" s="104"/>
      <c r="DVM4" s="104"/>
      <c r="DVN4" s="104"/>
      <c r="DVO4" s="104"/>
      <c r="DVP4" s="104"/>
      <c r="DVQ4" s="104"/>
      <c r="DVR4" s="104"/>
      <c r="DVS4" s="104"/>
      <c r="DVT4" s="104"/>
      <c r="DVU4" s="104"/>
      <c r="DVV4" s="104"/>
      <c r="DVW4" s="104"/>
      <c r="DVX4" s="104"/>
      <c r="DVY4" s="104"/>
      <c r="DVZ4" s="104"/>
      <c r="DWA4" s="104"/>
      <c r="DWB4" s="104"/>
      <c r="DWC4" s="104"/>
      <c r="DWD4" s="104"/>
      <c r="DWE4" s="104"/>
      <c r="DWF4" s="104"/>
      <c r="DWG4" s="104"/>
      <c r="DWH4" s="104"/>
      <c r="DWI4" s="104"/>
      <c r="DWJ4" s="104"/>
      <c r="DWK4" s="104"/>
      <c r="DWL4" s="104"/>
      <c r="DWM4" s="104"/>
      <c r="DWN4" s="104"/>
      <c r="DWO4" s="104"/>
      <c r="DWP4" s="104"/>
      <c r="DWQ4" s="104"/>
      <c r="DWR4" s="104"/>
      <c r="DWS4" s="104"/>
      <c r="DWT4" s="104"/>
      <c r="DWU4" s="104"/>
      <c r="DWV4" s="104"/>
      <c r="DWW4" s="104"/>
      <c r="DWX4" s="104"/>
      <c r="DWY4" s="104"/>
      <c r="DWZ4" s="104"/>
      <c r="DXA4" s="104"/>
      <c r="DXB4" s="104"/>
      <c r="DXC4" s="104"/>
      <c r="DXD4" s="104"/>
      <c r="DXE4" s="104"/>
      <c r="DXF4" s="104"/>
      <c r="DXG4" s="104"/>
      <c r="DXH4" s="104"/>
      <c r="DXI4" s="104"/>
      <c r="DXJ4" s="104"/>
      <c r="DXK4" s="104"/>
      <c r="DXL4" s="104"/>
      <c r="DXM4" s="104"/>
      <c r="DXN4" s="104"/>
      <c r="DXO4" s="104"/>
      <c r="DXP4" s="104"/>
      <c r="DXQ4" s="104"/>
      <c r="DXR4" s="104"/>
      <c r="DXS4" s="104"/>
      <c r="DXT4" s="104"/>
      <c r="DXU4" s="104"/>
      <c r="DXV4" s="104"/>
      <c r="DXW4" s="104"/>
      <c r="DXX4" s="104"/>
      <c r="DXY4" s="104"/>
      <c r="DXZ4" s="104"/>
      <c r="DYA4" s="104"/>
      <c r="DYB4" s="104"/>
      <c r="DYC4" s="104"/>
      <c r="DYD4" s="104"/>
      <c r="DYE4" s="104"/>
      <c r="DYF4" s="104"/>
      <c r="DYG4" s="104"/>
      <c r="DYH4" s="104"/>
      <c r="DYI4" s="104"/>
      <c r="DYJ4" s="104"/>
      <c r="DYK4" s="104"/>
      <c r="DYL4" s="104"/>
      <c r="DYM4" s="104"/>
      <c r="DYN4" s="104"/>
      <c r="DYO4" s="104"/>
      <c r="DYP4" s="104"/>
      <c r="DYQ4" s="104"/>
      <c r="DYR4" s="104"/>
      <c r="DYS4" s="104"/>
      <c r="DYT4" s="104"/>
      <c r="DYU4" s="104"/>
      <c r="DYV4" s="104"/>
      <c r="DYW4" s="104"/>
      <c r="DYX4" s="104"/>
      <c r="DYY4" s="104"/>
      <c r="DYZ4" s="104"/>
      <c r="DZA4" s="104"/>
      <c r="DZB4" s="104"/>
      <c r="DZC4" s="104"/>
      <c r="DZD4" s="104"/>
      <c r="DZE4" s="104"/>
      <c r="DZF4" s="104"/>
      <c r="DZG4" s="104"/>
      <c r="DZH4" s="104"/>
      <c r="DZI4" s="104"/>
      <c r="DZJ4" s="104"/>
      <c r="DZK4" s="104"/>
      <c r="DZL4" s="104"/>
      <c r="DZM4" s="104"/>
      <c r="DZN4" s="104"/>
      <c r="DZO4" s="104"/>
      <c r="DZP4" s="104"/>
      <c r="DZQ4" s="104"/>
      <c r="DZR4" s="104"/>
      <c r="DZS4" s="104"/>
      <c r="DZT4" s="104"/>
      <c r="DZU4" s="104"/>
      <c r="DZV4" s="104"/>
      <c r="DZW4" s="104"/>
      <c r="DZX4" s="104"/>
      <c r="DZY4" s="104"/>
      <c r="DZZ4" s="104"/>
      <c r="EAA4" s="104"/>
      <c r="EAB4" s="104"/>
      <c r="EAC4" s="104"/>
      <c r="EAD4" s="104"/>
      <c r="EAE4" s="104"/>
      <c r="EAF4" s="104"/>
      <c r="EAG4" s="104"/>
      <c r="EAH4" s="104"/>
      <c r="EAI4" s="104"/>
      <c r="EAJ4" s="104"/>
      <c r="EAK4" s="104"/>
      <c r="EAL4" s="104"/>
      <c r="EAM4" s="104"/>
      <c r="EAN4" s="104"/>
      <c r="EAO4" s="104"/>
      <c r="EAP4" s="104"/>
      <c r="EAQ4" s="104"/>
      <c r="EAR4" s="104"/>
      <c r="EAS4" s="104"/>
      <c r="EAT4" s="104"/>
      <c r="EAU4" s="104"/>
      <c r="EAV4" s="104"/>
      <c r="EAW4" s="104"/>
      <c r="EAX4" s="104"/>
      <c r="EAY4" s="104"/>
      <c r="EAZ4" s="104"/>
      <c r="EBA4" s="104"/>
      <c r="EBB4" s="104"/>
      <c r="EBC4" s="104"/>
      <c r="EBD4" s="104"/>
      <c r="EBE4" s="104"/>
      <c r="EBF4" s="104"/>
      <c r="EBG4" s="104"/>
      <c r="EBH4" s="104"/>
      <c r="EBI4" s="104"/>
      <c r="EBJ4" s="104"/>
      <c r="EBK4" s="104"/>
      <c r="EBL4" s="104"/>
      <c r="EBM4" s="104"/>
      <c r="EBN4" s="104"/>
      <c r="EBO4" s="104"/>
      <c r="EBP4" s="104"/>
      <c r="EBQ4" s="104"/>
      <c r="EBR4" s="104"/>
      <c r="EBS4" s="104"/>
      <c r="EBT4" s="104"/>
      <c r="EBU4" s="104"/>
      <c r="EBV4" s="104"/>
      <c r="EBW4" s="104"/>
      <c r="EBX4" s="104"/>
      <c r="EBY4" s="104"/>
      <c r="EBZ4" s="104"/>
      <c r="ECA4" s="104"/>
      <c r="ECB4" s="104"/>
      <c r="ECC4" s="104"/>
      <c r="ECD4" s="104"/>
      <c r="ECE4" s="104"/>
      <c r="ECF4" s="104"/>
      <c r="ECG4" s="104"/>
      <c r="ECH4" s="104"/>
      <c r="ECI4" s="104"/>
      <c r="ECJ4" s="104"/>
      <c r="ECK4" s="104"/>
      <c r="ECL4" s="104"/>
      <c r="ECM4" s="104"/>
      <c r="ECN4" s="104"/>
      <c r="ECO4" s="104"/>
      <c r="ECP4" s="104"/>
      <c r="ECQ4" s="104"/>
      <c r="ECR4" s="104"/>
      <c r="ECS4" s="104"/>
      <c r="ECT4" s="104"/>
      <c r="ECU4" s="104"/>
      <c r="ECV4" s="104"/>
      <c r="ECW4" s="104"/>
      <c r="ECX4" s="104"/>
      <c r="ECY4" s="104"/>
      <c r="ECZ4" s="104"/>
      <c r="EDA4" s="104"/>
      <c r="EDB4" s="104"/>
      <c r="EDC4" s="104"/>
      <c r="EDD4" s="104"/>
      <c r="EDE4" s="104"/>
      <c r="EDF4" s="104"/>
      <c r="EDG4" s="104"/>
      <c r="EDH4" s="104"/>
      <c r="EDI4" s="104"/>
      <c r="EDJ4" s="104"/>
      <c r="EDK4" s="104"/>
      <c r="EDL4" s="104"/>
      <c r="EDM4" s="104"/>
      <c r="EDN4" s="104"/>
      <c r="EDO4" s="104"/>
      <c r="EDP4" s="104"/>
      <c r="EDQ4" s="104"/>
      <c r="EDR4" s="104"/>
      <c r="EDS4" s="104"/>
      <c r="EDT4" s="104"/>
      <c r="EDU4" s="104"/>
      <c r="EDV4" s="104"/>
      <c r="EDW4" s="104"/>
      <c r="EDX4" s="104"/>
      <c r="EDY4" s="104"/>
      <c r="EDZ4" s="104"/>
      <c r="EEA4" s="104"/>
      <c r="EEB4" s="104"/>
      <c r="EEC4" s="104"/>
      <c r="EED4" s="104"/>
      <c r="EEE4" s="104"/>
      <c r="EEF4" s="104"/>
      <c r="EEG4" s="104"/>
      <c r="EEH4" s="104"/>
      <c r="EEI4" s="104"/>
      <c r="EEJ4" s="104"/>
      <c r="EEK4" s="104"/>
      <c r="EEL4" s="104"/>
      <c r="EEM4" s="104"/>
      <c r="EEN4" s="104"/>
      <c r="EEO4" s="104"/>
      <c r="EEP4" s="104"/>
      <c r="EEQ4" s="104"/>
      <c r="EER4" s="104"/>
      <c r="EES4" s="104"/>
      <c r="EET4" s="104"/>
      <c r="EEU4" s="104"/>
      <c r="EEV4" s="104"/>
      <c r="EEW4" s="104"/>
      <c r="EEX4" s="104"/>
      <c r="EEY4" s="104"/>
      <c r="EEZ4" s="104"/>
      <c r="EFA4" s="104"/>
      <c r="EFB4" s="104"/>
      <c r="EFC4" s="104"/>
      <c r="EFD4" s="104"/>
      <c r="EFE4" s="104"/>
      <c r="EFF4" s="104"/>
      <c r="EFG4" s="104"/>
      <c r="EFH4" s="104"/>
      <c r="EFI4" s="104"/>
      <c r="EFJ4" s="104"/>
      <c r="EFK4" s="104"/>
      <c r="EFL4" s="104"/>
      <c r="EFM4" s="104"/>
      <c r="EFN4" s="104"/>
      <c r="EFO4" s="104"/>
      <c r="EFP4" s="104"/>
      <c r="EFQ4" s="104"/>
      <c r="EFR4" s="104"/>
      <c r="EFS4" s="104"/>
      <c r="EFT4" s="104"/>
      <c r="EFU4" s="104"/>
      <c r="EFV4" s="104"/>
      <c r="EFW4" s="104"/>
      <c r="EFX4" s="104"/>
      <c r="EFY4" s="104"/>
      <c r="EFZ4" s="104"/>
      <c r="EGA4" s="104"/>
      <c r="EGB4" s="104"/>
      <c r="EGC4" s="104"/>
      <c r="EGD4" s="104"/>
      <c r="EGE4" s="104"/>
      <c r="EGF4" s="104"/>
      <c r="EGG4" s="104"/>
      <c r="EGH4" s="104"/>
      <c r="EGI4" s="104"/>
      <c r="EGJ4" s="104"/>
      <c r="EGK4" s="104"/>
      <c r="EGL4" s="104"/>
      <c r="EGM4" s="104"/>
      <c r="EGN4" s="104"/>
      <c r="EGO4" s="104"/>
      <c r="EGP4" s="104"/>
      <c r="EGQ4" s="104"/>
      <c r="EGR4" s="104"/>
      <c r="EGS4" s="104"/>
      <c r="EGT4" s="104"/>
      <c r="EGU4" s="104"/>
      <c r="EGV4" s="104"/>
      <c r="EGW4" s="104"/>
      <c r="EGX4" s="104"/>
      <c r="EGY4" s="104"/>
      <c r="EGZ4" s="104"/>
      <c r="EHA4" s="104"/>
      <c r="EHB4" s="104"/>
      <c r="EHC4" s="104"/>
      <c r="EHD4" s="104"/>
      <c r="EHE4" s="104"/>
      <c r="EHF4" s="104"/>
      <c r="EHG4" s="104"/>
      <c r="EHH4" s="104"/>
      <c r="EHI4" s="104"/>
      <c r="EHJ4" s="104"/>
      <c r="EHK4" s="104"/>
      <c r="EHL4" s="104"/>
      <c r="EHM4" s="104"/>
      <c r="EHN4" s="104"/>
      <c r="EHO4" s="104"/>
      <c r="EHP4" s="104"/>
      <c r="EHQ4" s="104"/>
      <c r="EHR4" s="104"/>
      <c r="EHS4" s="104"/>
      <c r="EHT4" s="104"/>
      <c r="EHU4" s="104"/>
      <c r="EHV4" s="104"/>
      <c r="EHW4" s="104"/>
      <c r="EHX4" s="104"/>
      <c r="EHY4" s="104"/>
      <c r="EHZ4" s="104"/>
      <c r="EIA4" s="104"/>
      <c r="EIB4" s="104"/>
      <c r="EIC4" s="104"/>
      <c r="EID4" s="104"/>
      <c r="EIE4" s="104"/>
      <c r="EIF4" s="104"/>
      <c r="EIG4" s="104"/>
      <c r="EIH4" s="104"/>
      <c r="EII4" s="104"/>
      <c r="EIJ4" s="104"/>
      <c r="EIK4" s="104"/>
      <c r="EIL4" s="104"/>
      <c r="EIM4" s="104"/>
      <c r="EIN4" s="104"/>
      <c r="EIO4" s="104"/>
      <c r="EIP4" s="104"/>
      <c r="EIQ4" s="104"/>
      <c r="EIR4" s="104"/>
      <c r="EIS4" s="104"/>
      <c r="EIT4" s="104"/>
      <c r="EIU4" s="104"/>
      <c r="EIV4" s="104"/>
      <c r="EIW4" s="104"/>
      <c r="EIX4" s="104"/>
      <c r="EIY4" s="104"/>
      <c r="EIZ4" s="104"/>
      <c r="EJA4" s="104"/>
      <c r="EJB4" s="104"/>
      <c r="EJC4" s="104"/>
      <c r="EJD4" s="104"/>
      <c r="EJE4" s="104"/>
      <c r="EJF4" s="104"/>
      <c r="EJG4" s="104"/>
      <c r="EJH4" s="104"/>
      <c r="EJI4" s="104"/>
      <c r="EJJ4" s="104"/>
      <c r="EJK4" s="104"/>
      <c r="EJL4" s="104"/>
      <c r="EJM4" s="104"/>
      <c r="EJN4" s="104"/>
      <c r="EJO4" s="104"/>
      <c r="EJP4" s="104"/>
      <c r="EJQ4" s="104"/>
      <c r="EJR4" s="104"/>
      <c r="EJS4" s="104"/>
      <c r="EJT4" s="104"/>
      <c r="EJU4" s="104"/>
      <c r="EJV4" s="104"/>
      <c r="EJW4" s="104"/>
      <c r="EJX4" s="104"/>
      <c r="EJY4" s="104"/>
      <c r="EJZ4" s="104"/>
      <c r="EKA4" s="104"/>
      <c r="EKB4" s="104"/>
      <c r="EKC4" s="104"/>
      <c r="EKD4" s="104"/>
      <c r="EKE4" s="104"/>
      <c r="EKF4" s="104"/>
      <c r="EKG4" s="104"/>
      <c r="EKH4" s="104"/>
      <c r="EKI4" s="104"/>
      <c r="EKJ4" s="104"/>
      <c r="EKK4" s="104"/>
      <c r="EKL4" s="104"/>
      <c r="EKM4" s="104"/>
      <c r="EKN4" s="104"/>
      <c r="EKO4" s="104"/>
      <c r="EKP4" s="104"/>
      <c r="EKQ4" s="104"/>
      <c r="EKR4" s="104"/>
      <c r="EKS4" s="104"/>
      <c r="EKT4" s="104"/>
      <c r="EKU4" s="104"/>
      <c r="EKV4" s="104"/>
      <c r="EKW4" s="104"/>
      <c r="EKX4" s="104"/>
      <c r="EKY4" s="104"/>
      <c r="EKZ4" s="104"/>
      <c r="ELA4" s="104"/>
      <c r="ELB4" s="104"/>
      <c r="ELC4" s="104"/>
      <c r="ELD4" s="104"/>
      <c r="ELE4" s="104"/>
      <c r="ELF4" s="104"/>
      <c r="ELG4" s="104"/>
      <c r="ELH4" s="104"/>
      <c r="ELI4" s="104"/>
      <c r="ELJ4" s="104"/>
      <c r="ELK4" s="104"/>
      <c r="ELL4" s="104"/>
      <c r="ELM4" s="104"/>
      <c r="ELN4" s="104"/>
      <c r="ELO4" s="104"/>
      <c r="ELP4" s="104"/>
      <c r="ELQ4" s="104"/>
      <c r="ELR4" s="104"/>
      <c r="ELS4" s="104"/>
      <c r="ELT4" s="104"/>
      <c r="ELU4" s="104"/>
      <c r="ELV4" s="104"/>
      <c r="ELW4" s="104"/>
      <c r="ELX4" s="104"/>
      <c r="ELY4" s="104"/>
      <c r="ELZ4" s="104"/>
      <c r="EMA4" s="104"/>
      <c r="EMB4" s="104"/>
      <c r="EMC4" s="104"/>
      <c r="EMD4" s="104"/>
      <c r="EME4" s="104"/>
      <c r="EMF4" s="104"/>
      <c r="EMG4" s="104"/>
      <c r="EMH4" s="104"/>
      <c r="EMI4" s="104"/>
      <c r="EMJ4" s="104"/>
      <c r="EMK4" s="104"/>
      <c r="EML4" s="104"/>
      <c r="EMM4" s="104"/>
      <c r="EMN4" s="104"/>
      <c r="EMO4" s="104"/>
      <c r="EMP4" s="104"/>
      <c r="EMQ4" s="104"/>
      <c r="EMR4" s="104"/>
      <c r="EMS4" s="104"/>
      <c r="EMT4" s="104"/>
      <c r="EMU4" s="104"/>
      <c r="EMV4" s="104"/>
      <c r="EMW4" s="104"/>
      <c r="EMX4" s="104"/>
      <c r="EMY4" s="104"/>
      <c r="EMZ4" s="104"/>
      <c r="ENA4" s="104"/>
      <c r="ENB4" s="104"/>
      <c r="ENC4" s="104"/>
      <c r="END4" s="104"/>
      <c r="ENE4" s="104"/>
      <c r="ENF4" s="104"/>
      <c r="ENG4" s="104"/>
      <c r="ENH4" s="104"/>
      <c r="ENI4" s="104"/>
      <c r="ENJ4" s="104"/>
      <c r="ENK4" s="104"/>
      <c r="ENL4" s="104"/>
      <c r="ENM4" s="104"/>
      <c r="ENN4" s="104"/>
      <c r="ENO4" s="104"/>
      <c r="ENP4" s="104"/>
      <c r="ENQ4" s="104"/>
      <c r="ENR4" s="104"/>
      <c r="ENS4" s="104"/>
      <c r="ENT4" s="104"/>
      <c r="ENU4" s="104"/>
      <c r="ENV4" s="104"/>
      <c r="ENW4" s="104"/>
      <c r="ENX4" s="104"/>
      <c r="ENY4" s="104"/>
      <c r="ENZ4" s="104"/>
      <c r="EOA4" s="104"/>
      <c r="EOB4" s="104"/>
      <c r="EOC4" s="104"/>
      <c r="EOD4" s="104"/>
      <c r="EOE4" s="104"/>
      <c r="EOF4" s="104"/>
      <c r="EOG4" s="104"/>
      <c r="EOH4" s="104"/>
      <c r="EOI4" s="104"/>
      <c r="EOJ4" s="104"/>
      <c r="EOK4" s="104"/>
      <c r="EOL4" s="104"/>
      <c r="EOM4" s="104"/>
      <c r="EON4" s="104"/>
      <c r="EOO4" s="104"/>
      <c r="EOP4" s="104"/>
      <c r="EOQ4" s="104"/>
      <c r="EOR4" s="104"/>
      <c r="EOS4" s="104"/>
      <c r="EOT4" s="104"/>
      <c r="EOU4" s="104"/>
      <c r="EOV4" s="104"/>
      <c r="EOW4" s="104"/>
      <c r="EOX4" s="104"/>
      <c r="EOY4" s="104"/>
      <c r="EOZ4" s="104"/>
      <c r="EPA4" s="104"/>
      <c r="EPB4" s="104"/>
      <c r="EPC4" s="104"/>
      <c r="EPD4" s="104"/>
      <c r="EPE4" s="104"/>
      <c r="EPF4" s="104"/>
      <c r="EPG4" s="104"/>
      <c r="EPH4" s="104"/>
      <c r="EPI4" s="104"/>
      <c r="EPJ4" s="104"/>
      <c r="EPK4" s="104"/>
      <c r="EPL4" s="104"/>
      <c r="EPM4" s="104"/>
      <c r="EPN4" s="104"/>
      <c r="EPO4" s="104"/>
      <c r="EPP4" s="104"/>
      <c r="EPQ4" s="104"/>
      <c r="EPR4" s="104"/>
      <c r="EPS4" s="104"/>
      <c r="EPT4" s="104"/>
      <c r="EPU4" s="104"/>
      <c r="EPV4" s="104"/>
      <c r="EPW4" s="104"/>
      <c r="EPX4" s="104"/>
      <c r="EPY4" s="104"/>
      <c r="EPZ4" s="104"/>
      <c r="EQA4" s="104"/>
      <c r="EQB4" s="104"/>
      <c r="EQC4" s="104"/>
      <c r="EQD4" s="104"/>
      <c r="EQE4" s="104"/>
      <c r="EQF4" s="104"/>
      <c r="EQG4" s="104"/>
      <c r="EQH4" s="104"/>
      <c r="EQI4" s="104"/>
      <c r="EQJ4" s="104"/>
      <c r="EQK4" s="104"/>
      <c r="EQL4" s="104"/>
      <c r="EQM4" s="104"/>
      <c r="EQN4" s="104"/>
      <c r="EQO4" s="104"/>
      <c r="EQP4" s="104"/>
      <c r="EQQ4" s="104"/>
      <c r="EQR4" s="104"/>
      <c r="EQS4" s="104"/>
      <c r="EQT4" s="104"/>
      <c r="EQU4" s="104"/>
      <c r="EQV4" s="104"/>
      <c r="EQW4" s="104"/>
      <c r="EQX4" s="104"/>
      <c r="EQY4" s="104"/>
      <c r="EQZ4" s="104"/>
      <c r="ERA4" s="104"/>
      <c r="ERB4" s="104"/>
      <c r="ERC4" s="104"/>
      <c r="ERD4" s="104"/>
      <c r="ERE4" s="104"/>
      <c r="ERF4" s="104"/>
      <c r="ERG4" s="104"/>
      <c r="ERH4" s="104"/>
      <c r="ERI4" s="104"/>
      <c r="ERJ4" s="104"/>
      <c r="ERK4" s="104"/>
      <c r="ERL4" s="104"/>
      <c r="ERM4" s="104"/>
      <c r="ERN4" s="104"/>
      <c r="ERO4" s="104"/>
      <c r="ERP4" s="104"/>
      <c r="ERQ4" s="104"/>
      <c r="ERR4" s="104"/>
      <c r="ERS4" s="104"/>
      <c r="ERT4" s="104"/>
      <c r="ERU4" s="104"/>
      <c r="ERV4" s="104"/>
      <c r="ERW4" s="104"/>
      <c r="ERX4" s="104"/>
      <c r="ERY4" s="104"/>
      <c r="ERZ4" s="104"/>
      <c r="ESA4" s="104"/>
      <c r="ESB4" s="104"/>
      <c r="ESC4" s="104"/>
      <c r="ESD4" s="104"/>
      <c r="ESE4" s="104"/>
      <c r="ESF4" s="104"/>
      <c r="ESG4" s="104"/>
      <c r="ESH4" s="104"/>
      <c r="ESI4" s="104"/>
      <c r="ESJ4" s="104"/>
      <c r="ESK4" s="104"/>
      <c r="ESL4" s="104"/>
      <c r="ESM4" s="104"/>
      <c r="ESN4" s="104"/>
      <c r="ESO4" s="104"/>
      <c r="ESP4" s="104"/>
      <c r="ESQ4" s="104"/>
      <c r="ESR4" s="104"/>
      <c r="ESS4" s="104"/>
      <c r="EST4" s="104"/>
      <c r="ESU4" s="104"/>
      <c r="ESV4" s="104"/>
      <c r="ESW4" s="104"/>
      <c r="ESX4" s="104"/>
      <c r="ESY4" s="104"/>
      <c r="ESZ4" s="104"/>
      <c r="ETA4" s="104"/>
      <c r="ETB4" s="104"/>
      <c r="ETC4" s="104"/>
      <c r="ETD4" s="104"/>
      <c r="ETE4" s="104"/>
      <c r="ETF4" s="104"/>
      <c r="ETG4" s="104"/>
      <c r="ETH4" s="104"/>
      <c r="ETI4" s="104"/>
      <c r="ETJ4" s="104"/>
      <c r="ETK4" s="104"/>
      <c r="ETL4" s="104"/>
      <c r="ETM4" s="104"/>
      <c r="ETN4" s="104"/>
      <c r="ETO4" s="104"/>
      <c r="ETP4" s="104"/>
      <c r="ETQ4" s="104"/>
      <c r="ETR4" s="104"/>
      <c r="ETS4" s="104"/>
      <c r="ETT4" s="104"/>
      <c r="ETU4" s="104"/>
      <c r="ETV4" s="104"/>
      <c r="ETW4" s="104"/>
      <c r="ETX4" s="104"/>
      <c r="ETY4" s="104"/>
      <c r="ETZ4" s="104"/>
      <c r="EUA4" s="104"/>
      <c r="EUB4" s="104"/>
      <c r="EUC4" s="104"/>
      <c r="EUD4" s="104"/>
      <c r="EUE4" s="104"/>
      <c r="EUF4" s="104"/>
      <c r="EUG4" s="104"/>
      <c r="EUH4" s="104"/>
      <c r="EUI4" s="104"/>
      <c r="EUJ4" s="104"/>
      <c r="EUK4" s="104"/>
      <c r="EUL4" s="104"/>
      <c r="EUM4" s="104"/>
      <c r="EUN4" s="104"/>
      <c r="EUO4" s="104"/>
      <c r="EUP4" s="104"/>
      <c r="EUQ4" s="104"/>
      <c r="EUR4" s="104"/>
      <c r="EUS4" s="104"/>
      <c r="EUT4" s="104"/>
      <c r="EUU4" s="104"/>
      <c r="EUV4" s="104"/>
      <c r="EUW4" s="104"/>
      <c r="EUX4" s="104"/>
      <c r="EUY4" s="104"/>
      <c r="EUZ4" s="104"/>
      <c r="EVA4" s="104"/>
      <c r="EVB4" s="104"/>
      <c r="EVC4" s="104"/>
      <c r="EVD4" s="104"/>
      <c r="EVE4" s="104"/>
      <c r="EVF4" s="104"/>
      <c r="EVG4" s="104"/>
      <c r="EVH4" s="104"/>
      <c r="EVI4" s="104"/>
      <c r="EVJ4" s="104"/>
      <c r="EVK4" s="104"/>
      <c r="EVL4" s="104"/>
      <c r="EVM4" s="104"/>
      <c r="EVN4" s="104"/>
      <c r="EVO4" s="104"/>
      <c r="EVP4" s="104"/>
      <c r="EVQ4" s="104"/>
      <c r="EVR4" s="104"/>
      <c r="EVS4" s="104"/>
      <c r="EVT4" s="104"/>
      <c r="EVU4" s="104"/>
      <c r="EVV4" s="104"/>
      <c r="EVW4" s="104"/>
      <c r="EVX4" s="104"/>
      <c r="EVY4" s="104"/>
      <c r="EVZ4" s="104"/>
      <c r="EWA4" s="104"/>
      <c r="EWB4" s="104"/>
      <c r="EWC4" s="104"/>
      <c r="EWD4" s="104"/>
      <c r="EWE4" s="104"/>
      <c r="EWF4" s="104"/>
      <c r="EWG4" s="104"/>
      <c r="EWH4" s="104"/>
      <c r="EWI4" s="104"/>
      <c r="EWJ4" s="104"/>
      <c r="EWK4" s="104"/>
      <c r="EWL4" s="104"/>
      <c r="EWM4" s="104"/>
      <c r="EWN4" s="104"/>
      <c r="EWO4" s="104"/>
      <c r="EWP4" s="104"/>
      <c r="EWQ4" s="104"/>
      <c r="EWR4" s="104"/>
      <c r="EWS4" s="104"/>
      <c r="EWT4" s="104"/>
      <c r="EWU4" s="104"/>
      <c r="EWV4" s="104"/>
      <c r="EWW4" s="104"/>
      <c r="EWX4" s="104"/>
      <c r="EWY4" s="104"/>
      <c r="EWZ4" s="104"/>
      <c r="EXA4" s="104"/>
      <c r="EXB4" s="104"/>
      <c r="EXC4" s="104"/>
      <c r="EXD4" s="104"/>
      <c r="EXE4" s="104"/>
      <c r="EXF4" s="104"/>
      <c r="EXG4" s="104"/>
      <c r="EXH4" s="104"/>
      <c r="EXI4" s="104"/>
      <c r="EXJ4" s="104"/>
      <c r="EXK4" s="104"/>
      <c r="EXL4" s="104"/>
      <c r="EXM4" s="104"/>
      <c r="EXN4" s="104"/>
      <c r="EXO4" s="104"/>
      <c r="EXP4" s="104"/>
      <c r="EXQ4" s="104"/>
      <c r="EXR4" s="104"/>
      <c r="EXS4" s="104"/>
      <c r="EXT4" s="104"/>
      <c r="EXU4" s="104"/>
      <c r="EXV4" s="104"/>
      <c r="EXW4" s="104"/>
      <c r="EXX4" s="104"/>
      <c r="EXY4" s="104"/>
      <c r="EXZ4" s="104"/>
      <c r="EYA4" s="104"/>
      <c r="EYB4" s="104"/>
      <c r="EYC4" s="104"/>
      <c r="EYD4" s="104"/>
      <c r="EYE4" s="104"/>
      <c r="EYF4" s="104"/>
      <c r="EYG4" s="104"/>
      <c r="EYH4" s="104"/>
      <c r="EYI4" s="104"/>
      <c r="EYJ4" s="104"/>
      <c r="EYK4" s="104"/>
      <c r="EYL4" s="104"/>
      <c r="EYM4" s="104"/>
      <c r="EYN4" s="104"/>
      <c r="EYO4" s="104"/>
      <c r="EYP4" s="104"/>
      <c r="EYQ4" s="104"/>
      <c r="EYR4" s="104"/>
      <c r="EYS4" s="104"/>
      <c r="EYT4" s="104"/>
      <c r="EYU4" s="104"/>
      <c r="EYV4" s="104"/>
      <c r="EYW4" s="104"/>
      <c r="EYX4" s="104"/>
      <c r="EYY4" s="104"/>
      <c r="EYZ4" s="104"/>
      <c r="EZA4" s="104"/>
      <c r="EZB4" s="104"/>
      <c r="EZC4" s="104"/>
      <c r="EZD4" s="104"/>
      <c r="EZE4" s="104"/>
      <c r="EZF4" s="104"/>
      <c r="EZG4" s="104"/>
      <c r="EZH4" s="104"/>
      <c r="EZI4" s="104"/>
      <c r="EZJ4" s="104"/>
      <c r="EZK4" s="104"/>
      <c r="EZL4" s="104"/>
      <c r="EZM4" s="104"/>
      <c r="EZN4" s="104"/>
      <c r="EZO4" s="104"/>
      <c r="EZP4" s="104"/>
      <c r="EZQ4" s="104"/>
      <c r="EZR4" s="104"/>
      <c r="EZS4" s="104"/>
      <c r="EZT4" s="104"/>
      <c r="EZU4" s="104"/>
      <c r="EZV4" s="104"/>
      <c r="EZW4" s="104"/>
      <c r="EZX4" s="104"/>
      <c r="EZY4" s="104"/>
      <c r="EZZ4" s="104"/>
      <c r="FAA4" s="104"/>
      <c r="FAB4" s="104"/>
      <c r="FAC4" s="104"/>
      <c r="FAD4" s="104"/>
      <c r="FAE4" s="104"/>
      <c r="FAF4" s="104"/>
      <c r="FAG4" s="104"/>
      <c r="FAH4" s="104"/>
      <c r="FAI4" s="104"/>
      <c r="FAJ4" s="104"/>
      <c r="FAK4" s="104"/>
      <c r="FAL4" s="104"/>
      <c r="FAM4" s="104"/>
      <c r="FAN4" s="104"/>
      <c r="FAO4" s="104"/>
      <c r="FAP4" s="104"/>
      <c r="FAQ4" s="104"/>
      <c r="FAR4" s="104"/>
      <c r="FAS4" s="104"/>
      <c r="FAT4" s="104"/>
      <c r="FAU4" s="104"/>
      <c r="FAV4" s="104"/>
      <c r="FAW4" s="104"/>
      <c r="FAX4" s="104"/>
      <c r="FAY4" s="104"/>
      <c r="FAZ4" s="104"/>
      <c r="FBA4" s="104"/>
      <c r="FBB4" s="104"/>
      <c r="FBC4" s="104"/>
      <c r="FBD4" s="104"/>
      <c r="FBE4" s="104"/>
      <c r="FBF4" s="104"/>
      <c r="FBG4" s="104"/>
      <c r="FBH4" s="104"/>
      <c r="FBI4" s="104"/>
      <c r="FBJ4" s="104"/>
      <c r="FBK4" s="104"/>
      <c r="FBL4" s="104"/>
      <c r="FBM4" s="104"/>
      <c r="FBN4" s="104"/>
      <c r="FBO4" s="104"/>
      <c r="FBP4" s="104"/>
      <c r="FBQ4" s="104"/>
      <c r="FBR4" s="104"/>
      <c r="FBS4" s="104"/>
      <c r="FBT4" s="104"/>
      <c r="FBU4" s="104"/>
      <c r="FBV4" s="104"/>
      <c r="FBW4" s="104"/>
      <c r="FBX4" s="104"/>
      <c r="FBY4" s="104"/>
      <c r="FBZ4" s="104"/>
      <c r="FCA4" s="104"/>
      <c r="FCB4" s="104"/>
      <c r="FCC4" s="104"/>
      <c r="FCD4" s="104"/>
      <c r="FCE4" s="104"/>
      <c r="FCF4" s="104"/>
      <c r="FCG4" s="104"/>
      <c r="FCH4" s="104"/>
      <c r="FCI4" s="104"/>
      <c r="FCJ4" s="104"/>
      <c r="FCK4" s="104"/>
      <c r="FCL4" s="104"/>
      <c r="FCM4" s="104"/>
      <c r="FCN4" s="104"/>
      <c r="FCO4" s="104"/>
      <c r="FCP4" s="104"/>
      <c r="FCQ4" s="104"/>
      <c r="FCR4" s="104"/>
      <c r="FCS4" s="104"/>
      <c r="FCT4" s="104"/>
      <c r="FCU4" s="104"/>
      <c r="FCV4" s="104"/>
      <c r="FCW4" s="104"/>
      <c r="FCX4" s="104"/>
      <c r="FCY4" s="104"/>
      <c r="FCZ4" s="104"/>
      <c r="FDA4" s="104"/>
      <c r="FDB4" s="104"/>
      <c r="FDC4" s="104"/>
      <c r="FDD4" s="104"/>
      <c r="FDE4" s="104"/>
      <c r="FDF4" s="104"/>
      <c r="FDG4" s="104"/>
      <c r="FDH4" s="104"/>
      <c r="FDI4" s="104"/>
      <c r="FDJ4" s="104"/>
      <c r="FDK4" s="104"/>
      <c r="FDL4" s="104"/>
      <c r="FDM4" s="104"/>
      <c r="FDN4" s="104"/>
      <c r="FDO4" s="104"/>
      <c r="FDP4" s="104"/>
      <c r="FDQ4" s="104"/>
      <c r="FDR4" s="104"/>
      <c r="FDS4" s="104"/>
      <c r="FDT4" s="104"/>
      <c r="FDU4" s="104"/>
      <c r="FDV4" s="104"/>
      <c r="FDW4" s="104"/>
      <c r="FDX4" s="104"/>
      <c r="FDY4" s="104"/>
      <c r="FDZ4" s="104"/>
      <c r="FEA4" s="104"/>
      <c r="FEB4" s="104"/>
      <c r="FEC4" s="104"/>
      <c r="FED4" s="104"/>
      <c r="FEE4" s="104"/>
      <c r="FEF4" s="104"/>
      <c r="FEG4" s="104"/>
      <c r="FEH4" s="104"/>
      <c r="FEI4" s="104"/>
      <c r="FEJ4" s="104"/>
      <c r="FEK4" s="104"/>
      <c r="FEL4" s="104"/>
      <c r="FEM4" s="104"/>
      <c r="FEN4" s="104"/>
      <c r="FEO4" s="104"/>
      <c r="FEP4" s="104"/>
      <c r="FEQ4" s="104"/>
      <c r="FER4" s="104"/>
      <c r="FES4" s="104"/>
      <c r="FET4" s="104"/>
      <c r="FEU4" s="104"/>
      <c r="FEV4" s="104"/>
      <c r="FEW4" s="104"/>
      <c r="FEX4" s="104"/>
      <c r="FEY4" s="104"/>
      <c r="FEZ4" s="104"/>
      <c r="FFA4" s="104"/>
      <c r="FFB4" s="104"/>
      <c r="FFC4" s="104"/>
      <c r="FFD4" s="104"/>
      <c r="FFE4" s="104"/>
      <c r="FFF4" s="104"/>
      <c r="FFG4" s="104"/>
      <c r="FFH4" s="104"/>
      <c r="FFI4" s="104"/>
      <c r="FFJ4" s="104"/>
      <c r="FFK4" s="104"/>
      <c r="FFL4" s="104"/>
      <c r="FFM4" s="104"/>
      <c r="FFN4" s="104"/>
      <c r="FFO4" s="104"/>
      <c r="FFP4" s="104"/>
      <c r="FFQ4" s="104"/>
      <c r="FFR4" s="104"/>
      <c r="FFS4" s="104"/>
      <c r="FFT4" s="104"/>
      <c r="FFU4" s="104"/>
      <c r="FFV4" s="104"/>
      <c r="FFW4" s="104"/>
      <c r="FFX4" s="104"/>
      <c r="FFY4" s="104"/>
      <c r="FFZ4" s="104"/>
      <c r="FGA4" s="104"/>
      <c r="FGB4" s="104"/>
      <c r="FGC4" s="104"/>
      <c r="FGD4" s="104"/>
      <c r="FGE4" s="104"/>
      <c r="FGF4" s="104"/>
      <c r="FGG4" s="104"/>
      <c r="FGH4" s="104"/>
      <c r="FGI4" s="104"/>
      <c r="FGJ4" s="104"/>
      <c r="FGK4" s="104"/>
      <c r="FGL4" s="104"/>
      <c r="FGM4" s="104"/>
      <c r="FGN4" s="104"/>
      <c r="FGO4" s="104"/>
      <c r="FGP4" s="104"/>
      <c r="FGQ4" s="104"/>
      <c r="FGR4" s="104"/>
      <c r="FGS4" s="104"/>
      <c r="FGT4" s="104"/>
      <c r="FGU4" s="104"/>
      <c r="FGV4" s="104"/>
      <c r="FGW4" s="104"/>
      <c r="FGX4" s="104"/>
      <c r="FGY4" s="104"/>
      <c r="FGZ4" s="104"/>
      <c r="FHA4" s="104"/>
      <c r="FHB4" s="104"/>
      <c r="FHC4" s="104"/>
      <c r="FHD4" s="104"/>
      <c r="FHE4" s="104"/>
      <c r="FHF4" s="104"/>
      <c r="FHG4" s="104"/>
      <c r="FHH4" s="104"/>
      <c r="FHI4" s="104"/>
      <c r="FHJ4" s="104"/>
      <c r="FHK4" s="104"/>
      <c r="FHL4" s="104"/>
      <c r="FHM4" s="104"/>
      <c r="FHN4" s="104"/>
      <c r="FHO4" s="104"/>
      <c r="FHP4" s="104"/>
      <c r="FHQ4" s="104"/>
      <c r="FHR4" s="104"/>
      <c r="FHS4" s="104"/>
      <c r="FHT4" s="104"/>
      <c r="FHU4" s="104"/>
      <c r="FHV4" s="104"/>
      <c r="FHW4" s="104"/>
      <c r="FHX4" s="104"/>
      <c r="FHY4" s="104"/>
      <c r="FHZ4" s="104"/>
      <c r="FIA4" s="104"/>
      <c r="FIB4" s="104"/>
      <c r="FIC4" s="104"/>
      <c r="FID4" s="104"/>
      <c r="FIE4" s="104"/>
      <c r="FIF4" s="104"/>
      <c r="FIG4" s="104"/>
      <c r="FIH4" s="104"/>
      <c r="FII4" s="104"/>
      <c r="FIJ4" s="104"/>
      <c r="FIK4" s="104"/>
      <c r="FIL4" s="104"/>
      <c r="FIM4" s="104"/>
      <c r="FIN4" s="104"/>
      <c r="FIO4" s="104"/>
      <c r="FIP4" s="104"/>
      <c r="FIQ4" s="104"/>
      <c r="FIR4" s="104"/>
      <c r="FIS4" s="104"/>
      <c r="FIT4" s="104"/>
      <c r="FIU4" s="104"/>
      <c r="FIV4" s="104"/>
      <c r="FIW4" s="104"/>
      <c r="FIX4" s="104"/>
      <c r="FIY4" s="104"/>
      <c r="FIZ4" s="104"/>
      <c r="FJA4" s="104"/>
      <c r="FJB4" s="104"/>
      <c r="FJC4" s="104"/>
      <c r="FJD4" s="104"/>
      <c r="FJE4" s="104"/>
      <c r="FJF4" s="104"/>
      <c r="FJG4" s="104"/>
      <c r="FJH4" s="104"/>
      <c r="FJI4" s="104"/>
      <c r="FJJ4" s="104"/>
      <c r="FJK4" s="104"/>
      <c r="FJL4" s="104"/>
      <c r="FJM4" s="104"/>
      <c r="FJN4" s="104"/>
      <c r="FJO4" s="104"/>
      <c r="FJP4" s="104"/>
      <c r="FJQ4" s="104"/>
      <c r="FJR4" s="104"/>
      <c r="FJS4" s="104"/>
      <c r="FJT4" s="104"/>
      <c r="FJU4" s="104"/>
      <c r="FJV4" s="104"/>
      <c r="FJW4" s="104"/>
      <c r="FJX4" s="104"/>
      <c r="FJY4" s="104"/>
      <c r="FJZ4" s="104"/>
      <c r="FKA4" s="104"/>
      <c r="FKB4" s="104"/>
      <c r="FKC4" s="104"/>
      <c r="FKD4" s="104"/>
      <c r="FKE4" s="104"/>
      <c r="FKF4" s="104"/>
      <c r="FKG4" s="104"/>
      <c r="FKH4" s="104"/>
      <c r="FKI4" s="104"/>
      <c r="FKJ4" s="104"/>
      <c r="FKK4" s="104"/>
      <c r="FKL4" s="104"/>
      <c r="FKM4" s="104"/>
      <c r="FKN4" s="104"/>
      <c r="FKO4" s="104"/>
      <c r="FKP4" s="104"/>
      <c r="FKQ4" s="104"/>
      <c r="FKR4" s="104"/>
      <c r="FKS4" s="104"/>
      <c r="FKT4" s="104"/>
      <c r="FKU4" s="104"/>
      <c r="FKV4" s="104"/>
      <c r="FKW4" s="104"/>
      <c r="FKX4" s="104"/>
      <c r="FKY4" s="104"/>
      <c r="FKZ4" s="104"/>
      <c r="FLA4" s="104"/>
      <c r="FLB4" s="104"/>
      <c r="FLC4" s="104"/>
      <c r="FLD4" s="104"/>
      <c r="FLE4" s="104"/>
      <c r="FLF4" s="104"/>
      <c r="FLG4" s="104"/>
      <c r="FLH4" s="104"/>
      <c r="FLI4" s="104"/>
      <c r="FLJ4" s="104"/>
      <c r="FLK4" s="104"/>
      <c r="FLL4" s="104"/>
      <c r="FLM4" s="104"/>
      <c r="FLN4" s="104"/>
      <c r="FLO4" s="104"/>
      <c r="FLP4" s="104"/>
      <c r="FLQ4" s="104"/>
      <c r="FLR4" s="104"/>
      <c r="FLS4" s="104"/>
      <c r="FLT4" s="104"/>
      <c r="FLU4" s="104"/>
      <c r="FLV4" s="104"/>
      <c r="FLW4" s="104"/>
      <c r="FLX4" s="104"/>
      <c r="FLY4" s="104"/>
      <c r="FLZ4" s="104"/>
      <c r="FMA4" s="104"/>
      <c r="FMB4" s="104"/>
      <c r="FMC4" s="104"/>
      <c r="FMD4" s="104"/>
      <c r="FME4" s="104"/>
      <c r="FMF4" s="104"/>
      <c r="FMG4" s="104"/>
      <c r="FMH4" s="104"/>
      <c r="FMI4" s="104"/>
      <c r="FMJ4" s="104"/>
      <c r="FMK4" s="104"/>
      <c r="FML4" s="104"/>
      <c r="FMM4" s="104"/>
      <c r="FMN4" s="104"/>
      <c r="FMO4" s="104"/>
      <c r="FMP4" s="104"/>
      <c r="FMQ4" s="104"/>
      <c r="FMR4" s="104"/>
      <c r="FMS4" s="104"/>
      <c r="FMT4" s="104"/>
      <c r="FMU4" s="104"/>
      <c r="FMV4" s="104"/>
      <c r="FMW4" s="104"/>
      <c r="FMX4" s="104"/>
      <c r="FMY4" s="104"/>
      <c r="FMZ4" s="104"/>
      <c r="FNA4" s="104"/>
      <c r="FNB4" s="104"/>
      <c r="FNC4" s="104"/>
      <c r="FND4" s="104"/>
      <c r="FNE4" s="104"/>
      <c r="FNF4" s="104"/>
      <c r="FNG4" s="104"/>
      <c r="FNH4" s="104"/>
      <c r="FNI4" s="104"/>
      <c r="FNJ4" s="104"/>
      <c r="FNK4" s="104"/>
      <c r="FNL4" s="104"/>
      <c r="FNM4" s="104"/>
      <c r="FNN4" s="104"/>
      <c r="FNO4" s="104"/>
      <c r="FNP4" s="104"/>
      <c r="FNQ4" s="104"/>
      <c r="FNR4" s="104"/>
      <c r="FNS4" s="104"/>
      <c r="FNT4" s="104"/>
      <c r="FNU4" s="104"/>
      <c r="FNV4" s="104"/>
      <c r="FNW4" s="104"/>
      <c r="FNX4" s="104"/>
      <c r="FNY4" s="104"/>
      <c r="FNZ4" s="104"/>
      <c r="FOA4" s="104"/>
      <c r="FOB4" s="104"/>
      <c r="FOC4" s="104"/>
      <c r="FOD4" s="104"/>
      <c r="FOE4" s="104"/>
      <c r="FOF4" s="104"/>
      <c r="FOG4" s="104"/>
      <c r="FOH4" s="104"/>
      <c r="FOI4" s="104"/>
      <c r="FOJ4" s="104"/>
      <c r="FOK4" s="104"/>
      <c r="FOL4" s="104"/>
      <c r="FOM4" s="104"/>
      <c r="FON4" s="104"/>
      <c r="FOO4" s="104"/>
      <c r="FOP4" s="104"/>
      <c r="FOQ4" s="104"/>
      <c r="FOR4" s="104"/>
      <c r="FOS4" s="104"/>
      <c r="FOT4" s="104"/>
      <c r="FOU4" s="104"/>
      <c r="FOV4" s="104"/>
      <c r="FOW4" s="104"/>
      <c r="FOX4" s="104"/>
      <c r="FOY4" s="104"/>
      <c r="FOZ4" s="104"/>
      <c r="FPA4" s="104"/>
      <c r="FPB4" s="104"/>
      <c r="FPC4" s="104"/>
      <c r="FPD4" s="104"/>
      <c r="FPE4" s="104"/>
      <c r="FPF4" s="104"/>
      <c r="FPG4" s="104"/>
      <c r="FPH4" s="104"/>
      <c r="FPI4" s="104"/>
      <c r="FPJ4" s="104"/>
      <c r="FPK4" s="104"/>
      <c r="FPL4" s="104"/>
      <c r="FPM4" s="104"/>
      <c r="FPN4" s="104"/>
      <c r="FPO4" s="104"/>
      <c r="FPP4" s="104"/>
      <c r="FPQ4" s="104"/>
      <c r="FPR4" s="104"/>
      <c r="FPS4" s="104"/>
      <c r="FPT4" s="104"/>
      <c r="FPU4" s="104"/>
      <c r="FPV4" s="104"/>
      <c r="FPW4" s="104"/>
      <c r="FPX4" s="104"/>
      <c r="FPY4" s="104"/>
      <c r="FPZ4" s="104"/>
      <c r="FQA4" s="104"/>
      <c r="FQB4" s="104"/>
      <c r="FQC4" s="104"/>
      <c r="FQD4" s="104"/>
      <c r="FQE4" s="104"/>
      <c r="FQF4" s="104"/>
      <c r="FQG4" s="104"/>
      <c r="FQH4" s="104"/>
      <c r="FQI4" s="104"/>
      <c r="FQJ4" s="104"/>
      <c r="FQK4" s="104"/>
      <c r="FQL4" s="104"/>
      <c r="FQM4" s="104"/>
      <c r="FQN4" s="104"/>
      <c r="FQO4" s="104"/>
      <c r="FQP4" s="104"/>
      <c r="FQQ4" s="104"/>
      <c r="FQR4" s="104"/>
      <c r="FQS4" s="104"/>
      <c r="FQT4" s="104"/>
      <c r="FQU4" s="104"/>
      <c r="FQV4" s="104"/>
      <c r="FQW4" s="104"/>
      <c r="FQX4" s="104"/>
      <c r="FQY4" s="104"/>
      <c r="FQZ4" s="104"/>
      <c r="FRA4" s="104"/>
      <c r="FRB4" s="104"/>
      <c r="FRC4" s="104"/>
      <c r="FRD4" s="104"/>
      <c r="FRE4" s="104"/>
      <c r="FRF4" s="104"/>
      <c r="FRG4" s="104"/>
      <c r="FRH4" s="104"/>
      <c r="FRI4" s="104"/>
      <c r="FRJ4" s="104"/>
      <c r="FRK4" s="104"/>
      <c r="FRL4" s="104"/>
      <c r="FRM4" s="104"/>
      <c r="FRN4" s="104"/>
      <c r="FRO4" s="104"/>
      <c r="FRP4" s="104"/>
      <c r="FRQ4" s="104"/>
      <c r="FRR4" s="104"/>
      <c r="FRS4" s="104"/>
      <c r="FRT4" s="104"/>
      <c r="FRU4" s="104"/>
      <c r="FRV4" s="104"/>
      <c r="FRW4" s="104"/>
      <c r="FRX4" s="104"/>
      <c r="FRY4" s="104"/>
      <c r="FRZ4" s="104"/>
      <c r="FSA4" s="104"/>
      <c r="FSB4" s="104"/>
      <c r="FSC4" s="104"/>
      <c r="FSD4" s="104"/>
      <c r="FSE4" s="104"/>
      <c r="FSF4" s="104"/>
      <c r="FSG4" s="104"/>
      <c r="FSH4" s="104"/>
      <c r="FSI4" s="104"/>
      <c r="FSJ4" s="104"/>
      <c r="FSK4" s="104"/>
      <c r="FSL4" s="104"/>
      <c r="FSM4" s="104"/>
      <c r="FSN4" s="104"/>
      <c r="FSO4" s="104"/>
      <c r="FSP4" s="104"/>
      <c r="FSQ4" s="104"/>
      <c r="FSR4" s="104"/>
      <c r="FSS4" s="104"/>
      <c r="FST4" s="104"/>
      <c r="FSU4" s="104"/>
      <c r="FSV4" s="104"/>
      <c r="FSW4" s="104"/>
      <c r="FSX4" s="104"/>
      <c r="FSY4" s="104"/>
      <c r="FSZ4" s="104"/>
      <c r="FTA4" s="104"/>
      <c r="FTB4" s="104"/>
      <c r="FTC4" s="104"/>
      <c r="FTD4" s="104"/>
      <c r="FTE4" s="104"/>
      <c r="FTF4" s="104"/>
      <c r="FTG4" s="104"/>
      <c r="FTH4" s="104"/>
      <c r="FTI4" s="104"/>
      <c r="FTJ4" s="104"/>
      <c r="FTK4" s="104"/>
      <c r="FTL4" s="104"/>
      <c r="FTM4" s="104"/>
      <c r="FTN4" s="104"/>
      <c r="FTO4" s="104"/>
      <c r="FTP4" s="104"/>
      <c r="FTQ4" s="104"/>
      <c r="FTR4" s="104"/>
      <c r="FTS4" s="104"/>
      <c r="FTT4" s="104"/>
      <c r="FTU4" s="104"/>
      <c r="FTV4" s="104"/>
      <c r="FTW4" s="104"/>
      <c r="FTX4" s="104"/>
      <c r="FTY4" s="104"/>
      <c r="FTZ4" s="104"/>
      <c r="FUA4" s="104"/>
      <c r="FUB4" s="104"/>
      <c r="FUC4" s="104"/>
      <c r="FUD4" s="104"/>
      <c r="FUE4" s="104"/>
      <c r="FUF4" s="104"/>
      <c r="FUG4" s="104"/>
      <c r="FUH4" s="104"/>
      <c r="FUI4" s="104"/>
      <c r="FUJ4" s="104"/>
      <c r="FUK4" s="104"/>
      <c r="FUL4" s="104"/>
      <c r="FUM4" s="104"/>
      <c r="FUN4" s="104"/>
      <c r="FUO4" s="104"/>
      <c r="FUP4" s="104"/>
      <c r="FUQ4" s="104"/>
      <c r="FUR4" s="104"/>
      <c r="FUS4" s="104"/>
      <c r="FUT4" s="104"/>
      <c r="FUU4" s="104"/>
      <c r="FUV4" s="104"/>
      <c r="FUW4" s="104"/>
      <c r="FUX4" s="104"/>
      <c r="FUY4" s="104"/>
      <c r="FUZ4" s="104"/>
      <c r="FVA4" s="104"/>
      <c r="FVB4" s="104"/>
      <c r="FVC4" s="104"/>
      <c r="FVD4" s="104"/>
      <c r="FVE4" s="104"/>
      <c r="FVF4" s="104"/>
      <c r="FVG4" s="104"/>
      <c r="FVH4" s="104"/>
      <c r="FVI4" s="104"/>
      <c r="FVJ4" s="104"/>
      <c r="FVK4" s="104"/>
      <c r="FVL4" s="104"/>
      <c r="FVM4" s="104"/>
      <c r="FVN4" s="104"/>
      <c r="FVO4" s="104"/>
      <c r="FVP4" s="104"/>
      <c r="FVQ4" s="104"/>
      <c r="FVR4" s="104"/>
      <c r="FVS4" s="104"/>
      <c r="FVT4" s="104"/>
      <c r="FVU4" s="104"/>
      <c r="FVV4" s="104"/>
      <c r="FVW4" s="104"/>
      <c r="FVX4" s="104"/>
      <c r="FVY4" s="104"/>
      <c r="FVZ4" s="104"/>
      <c r="FWA4" s="104"/>
      <c r="FWB4" s="104"/>
      <c r="FWC4" s="104"/>
      <c r="FWD4" s="104"/>
      <c r="FWE4" s="104"/>
      <c r="FWF4" s="104"/>
      <c r="FWG4" s="104"/>
      <c r="FWH4" s="104"/>
      <c r="FWI4" s="104"/>
      <c r="FWJ4" s="104"/>
      <c r="FWK4" s="104"/>
      <c r="FWL4" s="104"/>
      <c r="FWM4" s="104"/>
      <c r="FWN4" s="104"/>
      <c r="FWO4" s="104"/>
      <c r="FWP4" s="104"/>
      <c r="FWQ4" s="104"/>
      <c r="FWR4" s="104"/>
      <c r="FWS4" s="104"/>
      <c r="FWT4" s="104"/>
      <c r="FWU4" s="104"/>
      <c r="FWV4" s="104"/>
      <c r="FWW4" s="104"/>
      <c r="FWX4" s="104"/>
      <c r="FWY4" s="104"/>
      <c r="FWZ4" s="104"/>
      <c r="FXA4" s="104"/>
      <c r="FXB4" s="104"/>
      <c r="FXC4" s="104"/>
      <c r="FXD4" s="104"/>
      <c r="FXE4" s="104"/>
      <c r="FXF4" s="104"/>
      <c r="FXG4" s="104"/>
      <c r="FXH4" s="104"/>
      <c r="FXI4" s="104"/>
      <c r="FXJ4" s="104"/>
      <c r="FXK4" s="104"/>
      <c r="FXL4" s="104"/>
      <c r="FXM4" s="104"/>
      <c r="FXN4" s="104"/>
      <c r="FXO4" s="104"/>
      <c r="FXP4" s="104"/>
      <c r="FXQ4" s="104"/>
      <c r="FXR4" s="104"/>
      <c r="FXS4" s="104"/>
      <c r="FXT4" s="104"/>
      <c r="FXU4" s="104"/>
      <c r="FXV4" s="104"/>
      <c r="FXW4" s="104"/>
      <c r="FXX4" s="104"/>
      <c r="FXY4" s="104"/>
      <c r="FXZ4" s="104"/>
      <c r="FYA4" s="104"/>
      <c r="FYB4" s="104"/>
      <c r="FYC4" s="104"/>
      <c r="FYD4" s="104"/>
      <c r="FYE4" s="104"/>
      <c r="FYF4" s="104"/>
      <c r="FYG4" s="104"/>
      <c r="FYH4" s="104"/>
      <c r="FYI4" s="104"/>
      <c r="FYJ4" s="104"/>
      <c r="FYK4" s="104"/>
      <c r="FYL4" s="104"/>
      <c r="FYM4" s="104"/>
      <c r="FYN4" s="104"/>
      <c r="FYO4" s="104"/>
      <c r="FYP4" s="104"/>
      <c r="FYQ4" s="104"/>
      <c r="FYR4" s="104"/>
      <c r="FYS4" s="104"/>
      <c r="FYT4" s="104"/>
      <c r="FYU4" s="104"/>
      <c r="FYV4" s="104"/>
      <c r="FYW4" s="104"/>
      <c r="FYX4" s="104"/>
      <c r="FYY4" s="104"/>
      <c r="FYZ4" s="104"/>
      <c r="FZA4" s="104"/>
      <c r="FZB4" s="104"/>
      <c r="FZC4" s="104"/>
      <c r="FZD4" s="104"/>
      <c r="FZE4" s="104"/>
      <c r="FZF4" s="104"/>
      <c r="FZG4" s="104"/>
      <c r="FZH4" s="104"/>
      <c r="FZI4" s="104"/>
      <c r="FZJ4" s="104"/>
      <c r="FZK4" s="104"/>
      <c r="FZL4" s="104"/>
      <c r="FZM4" s="104"/>
      <c r="FZN4" s="104"/>
      <c r="FZO4" s="104"/>
      <c r="FZP4" s="104"/>
      <c r="FZQ4" s="104"/>
      <c r="FZR4" s="104"/>
      <c r="FZS4" s="104"/>
      <c r="FZT4" s="104"/>
      <c r="FZU4" s="104"/>
      <c r="FZV4" s="104"/>
      <c r="FZW4" s="104"/>
      <c r="FZX4" s="104"/>
      <c r="FZY4" s="104"/>
      <c r="FZZ4" s="104"/>
      <c r="GAA4" s="104"/>
      <c r="GAB4" s="104"/>
      <c r="GAC4" s="104"/>
      <c r="GAD4" s="104"/>
      <c r="GAE4" s="104"/>
      <c r="GAF4" s="104"/>
      <c r="GAG4" s="104"/>
      <c r="GAH4" s="104"/>
      <c r="GAI4" s="104"/>
      <c r="GAJ4" s="104"/>
      <c r="GAK4" s="104"/>
      <c r="GAL4" s="104"/>
      <c r="GAM4" s="104"/>
      <c r="GAN4" s="104"/>
      <c r="GAO4" s="104"/>
      <c r="GAP4" s="104"/>
      <c r="GAQ4" s="104"/>
      <c r="GAR4" s="104"/>
      <c r="GAS4" s="104"/>
      <c r="GAT4" s="104"/>
      <c r="GAU4" s="104"/>
      <c r="GAV4" s="104"/>
      <c r="GAW4" s="104"/>
      <c r="GAX4" s="104"/>
      <c r="GAY4" s="104"/>
      <c r="GAZ4" s="104"/>
      <c r="GBA4" s="104"/>
      <c r="GBB4" s="104"/>
      <c r="GBC4" s="104"/>
      <c r="GBD4" s="104"/>
      <c r="GBE4" s="104"/>
      <c r="GBF4" s="104"/>
      <c r="GBG4" s="104"/>
      <c r="GBH4" s="104"/>
      <c r="GBI4" s="104"/>
      <c r="GBJ4" s="104"/>
      <c r="GBK4" s="104"/>
      <c r="GBL4" s="104"/>
      <c r="GBM4" s="104"/>
      <c r="GBN4" s="104"/>
      <c r="GBO4" s="104"/>
      <c r="GBP4" s="104"/>
      <c r="GBQ4" s="104"/>
      <c r="GBR4" s="104"/>
      <c r="GBS4" s="104"/>
      <c r="GBT4" s="104"/>
      <c r="GBU4" s="104"/>
      <c r="GBV4" s="104"/>
      <c r="GBW4" s="104"/>
      <c r="GBX4" s="104"/>
      <c r="GBY4" s="104"/>
      <c r="GBZ4" s="104"/>
      <c r="GCA4" s="104"/>
      <c r="GCB4" s="104"/>
      <c r="GCC4" s="104"/>
      <c r="GCD4" s="104"/>
      <c r="GCE4" s="104"/>
      <c r="GCF4" s="104"/>
      <c r="GCG4" s="104"/>
      <c r="GCH4" s="104"/>
      <c r="GCI4" s="104"/>
      <c r="GCJ4" s="104"/>
      <c r="GCK4" s="104"/>
      <c r="GCL4" s="104"/>
      <c r="GCM4" s="104"/>
      <c r="GCN4" s="104"/>
      <c r="GCO4" s="104"/>
      <c r="GCP4" s="104"/>
      <c r="GCQ4" s="104"/>
      <c r="GCR4" s="104"/>
      <c r="GCS4" s="104"/>
      <c r="GCT4" s="104"/>
      <c r="GCU4" s="104"/>
      <c r="GCV4" s="104"/>
      <c r="GCW4" s="104"/>
      <c r="GCX4" s="104"/>
      <c r="GCY4" s="104"/>
      <c r="GCZ4" s="104"/>
      <c r="GDA4" s="104"/>
      <c r="GDB4" s="104"/>
      <c r="GDC4" s="104"/>
      <c r="GDD4" s="104"/>
      <c r="GDE4" s="104"/>
      <c r="GDF4" s="104"/>
      <c r="GDG4" s="104"/>
      <c r="GDH4" s="104"/>
      <c r="GDI4" s="104"/>
      <c r="GDJ4" s="104"/>
      <c r="GDK4" s="104"/>
      <c r="GDL4" s="104"/>
      <c r="GDM4" s="104"/>
      <c r="GDN4" s="104"/>
      <c r="GDO4" s="104"/>
      <c r="GDP4" s="104"/>
      <c r="GDQ4" s="104"/>
      <c r="GDR4" s="104"/>
      <c r="GDS4" s="104"/>
      <c r="GDT4" s="104"/>
      <c r="GDU4" s="104"/>
      <c r="GDV4" s="104"/>
      <c r="GDW4" s="104"/>
      <c r="GDX4" s="104"/>
      <c r="GDY4" s="104"/>
      <c r="GDZ4" s="104"/>
      <c r="GEA4" s="104"/>
      <c r="GEB4" s="104"/>
      <c r="GEC4" s="104"/>
      <c r="GED4" s="104"/>
      <c r="GEE4" s="104"/>
      <c r="GEF4" s="104"/>
      <c r="GEG4" s="104"/>
      <c r="GEH4" s="104"/>
      <c r="GEI4" s="104"/>
      <c r="GEJ4" s="104"/>
      <c r="GEK4" s="104"/>
      <c r="GEL4" s="104"/>
      <c r="GEM4" s="104"/>
      <c r="GEN4" s="104"/>
      <c r="GEO4" s="104"/>
      <c r="GEP4" s="104"/>
      <c r="GEQ4" s="104"/>
      <c r="GER4" s="104"/>
      <c r="GES4" s="104"/>
      <c r="GET4" s="104"/>
      <c r="GEU4" s="104"/>
      <c r="GEV4" s="104"/>
      <c r="GEW4" s="104"/>
      <c r="GEX4" s="104"/>
      <c r="GEY4" s="104"/>
      <c r="GEZ4" s="104"/>
      <c r="GFA4" s="104"/>
      <c r="GFB4" s="104"/>
      <c r="GFC4" s="104"/>
      <c r="GFD4" s="104"/>
      <c r="GFE4" s="104"/>
      <c r="GFF4" s="104"/>
      <c r="GFG4" s="104"/>
      <c r="GFH4" s="104"/>
      <c r="GFI4" s="104"/>
      <c r="GFJ4" s="104"/>
      <c r="GFK4" s="104"/>
      <c r="GFL4" s="104"/>
      <c r="GFM4" s="104"/>
      <c r="GFN4" s="104"/>
      <c r="GFO4" s="104"/>
      <c r="GFP4" s="104"/>
      <c r="GFQ4" s="104"/>
      <c r="GFR4" s="104"/>
      <c r="GFS4" s="104"/>
      <c r="GFT4" s="104"/>
      <c r="GFU4" s="104"/>
      <c r="GFV4" s="104"/>
      <c r="GFW4" s="104"/>
      <c r="GFX4" s="104"/>
      <c r="GFY4" s="104"/>
      <c r="GFZ4" s="104"/>
      <c r="GGA4" s="104"/>
      <c r="GGB4" s="104"/>
      <c r="GGC4" s="104"/>
      <c r="GGD4" s="104"/>
      <c r="GGE4" s="104"/>
      <c r="GGF4" s="104"/>
      <c r="GGG4" s="104"/>
      <c r="GGH4" s="104"/>
      <c r="GGI4" s="104"/>
      <c r="GGJ4" s="104"/>
      <c r="GGK4" s="104"/>
      <c r="GGL4" s="104"/>
      <c r="GGM4" s="104"/>
      <c r="GGN4" s="104"/>
      <c r="GGO4" s="104"/>
      <c r="GGP4" s="104"/>
      <c r="GGQ4" s="104"/>
      <c r="GGR4" s="104"/>
      <c r="GGS4" s="104"/>
      <c r="GGT4" s="104"/>
      <c r="GGU4" s="104"/>
      <c r="GGV4" s="104"/>
      <c r="GGW4" s="104"/>
      <c r="GGX4" s="104"/>
      <c r="GGY4" s="104"/>
      <c r="GGZ4" s="104"/>
      <c r="GHA4" s="104"/>
      <c r="GHB4" s="104"/>
      <c r="GHC4" s="104"/>
      <c r="GHD4" s="104"/>
      <c r="GHE4" s="104"/>
      <c r="GHF4" s="104"/>
      <c r="GHG4" s="104"/>
      <c r="GHH4" s="104"/>
      <c r="GHI4" s="104"/>
      <c r="GHJ4" s="104"/>
      <c r="GHK4" s="104"/>
      <c r="GHL4" s="104"/>
      <c r="GHM4" s="104"/>
      <c r="GHN4" s="104"/>
      <c r="GHO4" s="104"/>
      <c r="GHP4" s="104"/>
      <c r="GHQ4" s="104"/>
      <c r="GHR4" s="104"/>
      <c r="GHS4" s="104"/>
      <c r="GHT4" s="104"/>
      <c r="GHU4" s="104"/>
      <c r="GHV4" s="104"/>
      <c r="GHW4" s="104"/>
      <c r="GHX4" s="104"/>
      <c r="GHY4" s="104"/>
      <c r="GHZ4" s="104"/>
      <c r="GIA4" s="104"/>
      <c r="GIB4" s="104"/>
      <c r="GIC4" s="104"/>
      <c r="GID4" s="104"/>
      <c r="GIE4" s="104"/>
      <c r="GIF4" s="104"/>
      <c r="GIG4" s="104"/>
      <c r="GIH4" s="104"/>
      <c r="GII4" s="104"/>
      <c r="GIJ4" s="104"/>
      <c r="GIK4" s="104"/>
      <c r="GIL4" s="104"/>
      <c r="GIM4" s="104"/>
      <c r="GIN4" s="104"/>
      <c r="GIO4" s="104"/>
      <c r="GIP4" s="104"/>
      <c r="GIQ4" s="104"/>
      <c r="GIR4" s="104"/>
      <c r="GIS4" s="104"/>
      <c r="GIT4" s="104"/>
      <c r="GIU4" s="104"/>
      <c r="GIV4" s="104"/>
      <c r="GIW4" s="104"/>
      <c r="GIX4" s="104"/>
      <c r="GIY4" s="104"/>
      <c r="GIZ4" s="104"/>
      <c r="GJA4" s="104"/>
      <c r="GJB4" s="104"/>
      <c r="GJC4" s="104"/>
      <c r="GJD4" s="104"/>
      <c r="GJE4" s="104"/>
      <c r="GJF4" s="104"/>
      <c r="GJG4" s="104"/>
      <c r="GJH4" s="104"/>
      <c r="GJI4" s="104"/>
      <c r="GJJ4" s="104"/>
      <c r="GJK4" s="104"/>
      <c r="GJL4" s="104"/>
      <c r="GJM4" s="104"/>
      <c r="GJN4" s="104"/>
      <c r="GJO4" s="104"/>
      <c r="GJP4" s="104"/>
      <c r="GJQ4" s="104"/>
      <c r="GJR4" s="104"/>
      <c r="GJS4" s="104"/>
      <c r="GJT4" s="104"/>
      <c r="GJU4" s="104"/>
      <c r="GJV4" s="104"/>
      <c r="GJW4" s="104"/>
      <c r="GJX4" s="104"/>
      <c r="GJY4" s="104"/>
      <c r="GJZ4" s="104"/>
      <c r="GKA4" s="104"/>
      <c r="GKB4" s="104"/>
      <c r="GKC4" s="104"/>
      <c r="GKD4" s="104"/>
      <c r="GKE4" s="104"/>
      <c r="GKF4" s="104"/>
      <c r="GKG4" s="104"/>
      <c r="GKH4" s="104"/>
      <c r="GKI4" s="104"/>
      <c r="GKJ4" s="104"/>
      <c r="GKK4" s="104"/>
      <c r="GKL4" s="104"/>
      <c r="GKM4" s="104"/>
      <c r="GKN4" s="104"/>
      <c r="GKO4" s="104"/>
      <c r="GKP4" s="104"/>
      <c r="GKQ4" s="104"/>
      <c r="GKR4" s="104"/>
      <c r="GKS4" s="104"/>
      <c r="GKT4" s="104"/>
      <c r="GKU4" s="104"/>
      <c r="GKV4" s="104"/>
      <c r="GKW4" s="104"/>
      <c r="GKX4" s="104"/>
      <c r="GKY4" s="104"/>
      <c r="GKZ4" s="104"/>
      <c r="GLA4" s="104"/>
      <c r="GLB4" s="104"/>
      <c r="GLC4" s="104"/>
      <c r="GLD4" s="104"/>
      <c r="GLE4" s="104"/>
      <c r="GLF4" s="104"/>
      <c r="GLG4" s="104"/>
      <c r="GLH4" s="104"/>
      <c r="GLI4" s="104"/>
      <c r="GLJ4" s="104"/>
      <c r="GLK4" s="104"/>
      <c r="GLL4" s="104"/>
      <c r="GLM4" s="104"/>
      <c r="GLN4" s="104"/>
      <c r="GLO4" s="104"/>
      <c r="GLP4" s="104"/>
      <c r="GLQ4" s="104"/>
      <c r="GLR4" s="104"/>
      <c r="GLS4" s="104"/>
      <c r="GLT4" s="104"/>
      <c r="GLU4" s="104"/>
      <c r="GLV4" s="104"/>
      <c r="GLW4" s="104"/>
      <c r="GLX4" s="104"/>
      <c r="GLY4" s="104"/>
      <c r="GLZ4" s="104"/>
      <c r="GMA4" s="104"/>
      <c r="GMB4" s="104"/>
      <c r="GMC4" s="104"/>
      <c r="GMD4" s="104"/>
      <c r="GME4" s="104"/>
      <c r="GMF4" s="104"/>
      <c r="GMG4" s="104"/>
      <c r="GMH4" s="104"/>
      <c r="GMI4" s="104"/>
      <c r="GMJ4" s="104"/>
      <c r="GMK4" s="104"/>
      <c r="GML4" s="104"/>
      <c r="GMM4" s="104"/>
      <c r="GMN4" s="104"/>
      <c r="GMO4" s="104"/>
      <c r="GMP4" s="104"/>
      <c r="GMQ4" s="104"/>
      <c r="GMR4" s="104"/>
      <c r="GMS4" s="104"/>
      <c r="GMT4" s="104"/>
      <c r="GMU4" s="104"/>
      <c r="GMV4" s="104"/>
      <c r="GMW4" s="104"/>
      <c r="GMX4" s="104"/>
      <c r="GMY4" s="104"/>
      <c r="GMZ4" s="104"/>
      <c r="GNA4" s="104"/>
      <c r="GNB4" s="104"/>
      <c r="GNC4" s="104"/>
      <c r="GND4" s="104"/>
      <c r="GNE4" s="104"/>
      <c r="GNF4" s="104"/>
      <c r="GNG4" s="104"/>
      <c r="GNH4" s="104"/>
      <c r="GNI4" s="104"/>
      <c r="GNJ4" s="104"/>
      <c r="GNK4" s="104"/>
      <c r="GNL4" s="104"/>
      <c r="GNM4" s="104"/>
      <c r="GNN4" s="104"/>
      <c r="GNO4" s="104"/>
      <c r="GNP4" s="104"/>
      <c r="GNQ4" s="104"/>
      <c r="GNR4" s="104"/>
      <c r="GNS4" s="104"/>
      <c r="GNT4" s="104"/>
      <c r="GNU4" s="104"/>
      <c r="GNV4" s="104"/>
      <c r="GNW4" s="104"/>
      <c r="GNX4" s="104"/>
      <c r="GNY4" s="104"/>
      <c r="GNZ4" s="104"/>
      <c r="GOA4" s="104"/>
      <c r="GOB4" s="104"/>
      <c r="GOC4" s="104"/>
      <c r="GOD4" s="104"/>
      <c r="GOE4" s="104"/>
      <c r="GOF4" s="104"/>
      <c r="GOG4" s="104"/>
      <c r="GOH4" s="104"/>
      <c r="GOI4" s="104"/>
      <c r="GOJ4" s="104"/>
      <c r="GOK4" s="104"/>
      <c r="GOL4" s="104"/>
      <c r="GOM4" s="104"/>
      <c r="GON4" s="104"/>
      <c r="GOO4" s="104"/>
      <c r="GOP4" s="104"/>
      <c r="GOQ4" s="104"/>
      <c r="GOR4" s="104"/>
      <c r="GOS4" s="104"/>
      <c r="GOT4" s="104"/>
      <c r="GOU4" s="104"/>
      <c r="GOV4" s="104"/>
      <c r="GOW4" s="104"/>
      <c r="GOX4" s="104"/>
      <c r="GOY4" s="104"/>
      <c r="GOZ4" s="104"/>
      <c r="GPA4" s="104"/>
      <c r="GPB4" s="104"/>
      <c r="GPC4" s="104"/>
      <c r="GPD4" s="104"/>
      <c r="GPE4" s="104"/>
      <c r="GPF4" s="104"/>
      <c r="GPG4" s="104"/>
      <c r="GPH4" s="104"/>
      <c r="GPI4" s="104"/>
      <c r="GPJ4" s="104"/>
      <c r="GPK4" s="104"/>
      <c r="GPL4" s="104"/>
      <c r="GPM4" s="104"/>
      <c r="GPN4" s="104"/>
      <c r="GPO4" s="104"/>
      <c r="GPP4" s="104"/>
      <c r="GPQ4" s="104"/>
      <c r="GPR4" s="104"/>
      <c r="GPS4" s="104"/>
      <c r="GPT4" s="104"/>
      <c r="GPU4" s="104"/>
      <c r="GPV4" s="104"/>
      <c r="GPW4" s="104"/>
      <c r="GPX4" s="104"/>
      <c r="GPY4" s="104"/>
      <c r="GPZ4" s="104"/>
      <c r="GQA4" s="104"/>
      <c r="GQB4" s="104"/>
      <c r="GQC4" s="104"/>
      <c r="GQD4" s="104"/>
      <c r="GQE4" s="104"/>
      <c r="GQF4" s="104"/>
      <c r="GQG4" s="104"/>
      <c r="GQH4" s="104"/>
      <c r="GQI4" s="104"/>
      <c r="GQJ4" s="104"/>
      <c r="GQK4" s="104"/>
      <c r="GQL4" s="104"/>
      <c r="GQM4" s="104"/>
      <c r="GQN4" s="104"/>
      <c r="GQO4" s="104"/>
      <c r="GQP4" s="104"/>
      <c r="GQQ4" s="104"/>
      <c r="GQR4" s="104"/>
      <c r="GQS4" s="104"/>
      <c r="GQT4" s="104"/>
      <c r="GQU4" s="104"/>
      <c r="GQV4" s="104"/>
      <c r="GQW4" s="104"/>
      <c r="GQX4" s="104"/>
      <c r="GQY4" s="104"/>
      <c r="GQZ4" s="104"/>
      <c r="GRA4" s="104"/>
      <c r="GRB4" s="104"/>
      <c r="GRC4" s="104"/>
      <c r="GRD4" s="104"/>
      <c r="GRE4" s="104"/>
      <c r="GRF4" s="104"/>
      <c r="GRG4" s="104"/>
      <c r="GRH4" s="104"/>
      <c r="GRI4" s="104"/>
      <c r="GRJ4" s="104"/>
      <c r="GRK4" s="104"/>
      <c r="GRL4" s="104"/>
      <c r="GRM4" s="104"/>
      <c r="GRN4" s="104"/>
      <c r="GRO4" s="104"/>
      <c r="GRP4" s="104"/>
      <c r="GRQ4" s="104"/>
      <c r="GRR4" s="104"/>
      <c r="GRS4" s="104"/>
      <c r="GRT4" s="104"/>
      <c r="GRU4" s="104"/>
      <c r="GRV4" s="104"/>
      <c r="GRW4" s="104"/>
      <c r="GRX4" s="104"/>
      <c r="GRY4" s="104"/>
      <c r="GRZ4" s="104"/>
      <c r="GSA4" s="104"/>
      <c r="GSB4" s="104"/>
      <c r="GSC4" s="104"/>
      <c r="GSD4" s="104"/>
      <c r="GSE4" s="104"/>
      <c r="GSF4" s="104"/>
      <c r="GSG4" s="104"/>
      <c r="GSH4" s="104"/>
      <c r="GSI4" s="104"/>
      <c r="GSJ4" s="104"/>
      <c r="GSK4" s="104"/>
      <c r="GSL4" s="104"/>
      <c r="GSM4" s="104"/>
      <c r="GSN4" s="104"/>
      <c r="GSO4" s="104"/>
      <c r="GSP4" s="104"/>
      <c r="GSQ4" s="104"/>
      <c r="GSR4" s="104"/>
      <c r="GSS4" s="104"/>
      <c r="GST4" s="104"/>
      <c r="GSU4" s="104"/>
      <c r="GSV4" s="104"/>
      <c r="GSW4" s="104"/>
      <c r="GSX4" s="104"/>
      <c r="GSY4" s="104"/>
      <c r="GSZ4" s="104"/>
      <c r="GTA4" s="104"/>
      <c r="GTB4" s="104"/>
      <c r="GTC4" s="104"/>
      <c r="GTD4" s="104"/>
      <c r="GTE4" s="104"/>
      <c r="GTF4" s="104"/>
      <c r="GTG4" s="104"/>
      <c r="GTH4" s="104"/>
      <c r="GTI4" s="104"/>
      <c r="GTJ4" s="104"/>
      <c r="GTK4" s="104"/>
      <c r="GTL4" s="104"/>
      <c r="GTM4" s="104"/>
      <c r="GTN4" s="104"/>
      <c r="GTO4" s="104"/>
      <c r="GTP4" s="104"/>
      <c r="GTQ4" s="104"/>
      <c r="GTR4" s="104"/>
      <c r="GTS4" s="104"/>
      <c r="GTT4" s="104"/>
      <c r="GTU4" s="104"/>
      <c r="GTV4" s="104"/>
      <c r="GTW4" s="104"/>
      <c r="GTX4" s="104"/>
      <c r="GTY4" s="104"/>
      <c r="GTZ4" s="104"/>
      <c r="GUA4" s="104"/>
      <c r="GUB4" s="104"/>
      <c r="GUC4" s="104"/>
      <c r="GUD4" s="104"/>
      <c r="GUE4" s="104"/>
      <c r="GUF4" s="104"/>
      <c r="GUG4" s="104"/>
      <c r="GUH4" s="104"/>
      <c r="GUI4" s="104"/>
      <c r="GUJ4" s="104"/>
      <c r="GUK4" s="104"/>
      <c r="GUL4" s="104"/>
      <c r="GUM4" s="104"/>
      <c r="GUN4" s="104"/>
      <c r="GUO4" s="104"/>
      <c r="GUP4" s="104"/>
      <c r="GUQ4" s="104"/>
      <c r="GUR4" s="104"/>
      <c r="GUS4" s="104"/>
      <c r="GUT4" s="104"/>
      <c r="GUU4" s="104"/>
      <c r="GUV4" s="104"/>
      <c r="GUW4" s="104"/>
      <c r="GUX4" s="104"/>
      <c r="GUY4" s="104"/>
      <c r="GUZ4" s="104"/>
      <c r="GVA4" s="104"/>
      <c r="GVB4" s="104"/>
      <c r="GVC4" s="104"/>
      <c r="GVD4" s="104"/>
      <c r="GVE4" s="104"/>
      <c r="GVF4" s="104"/>
      <c r="GVG4" s="104"/>
      <c r="GVH4" s="104"/>
      <c r="GVI4" s="104"/>
      <c r="GVJ4" s="104"/>
      <c r="GVK4" s="104"/>
      <c r="GVL4" s="104"/>
      <c r="GVM4" s="104"/>
      <c r="GVN4" s="104"/>
      <c r="GVO4" s="104"/>
      <c r="GVP4" s="104"/>
      <c r="GVQ4" s="104"/>
      <c r="GVR4" s="104"/>
      <c r="GVS4" s="104"/>
      <c r="GVT4" s="104"/>
      <c r="GVU4" s="104"/>
      <c r="GVV4" s="104"/>
      <c r="GVW4" s="104"/>
      <c r="GVX4" s="104"/>
      <c r="GVY4" s="104"/>
      <c r="GVZ4" s="104"/>
      <c r="GWA4" s="104"/>
      <c r="GWB4" s="104"/>
      <c r="GWC4" s="104"/>
      <c r="GWD4" s="104"/>
      <c r="GWE4" s="104"/>
      <c r="GWF4" s="104"/>
      <c r="GWG4" s="104"/>
      <c r="GWH4" s="104"/>
      <c r="GWI4" s="104"/>
      <c r="GWJ4" s="104"/>
      <c r="GWK4" s="104"/>
      <c r="GWL4" s="104"/>
      <c r="GWM4" s="104"/>
      <c r="GWN4" s="104"/>
      <c r="GWO4" s="104"/>
      <c r="GWP4" s="104"/>
      <c r="GWQ4" s="104"/>
      <c r="GWR4" s="104"/>
      <c r="GWS4" s="104"/>
      <c r="GWT4" s="104"/>
      <c r="GWU4" s="104"/>
      <c r="GWV4" s="104"/>
      <c r="GWW4" s="104"/>
      <c r="GWX4" s="104"/>
      <c r="GWY4" s="104"/>
      <c r="GWZ4" s="104"/>
      <c r="GXA4" s="104"/>
      <c r="GXB4" s="104"/>
      <c r="GXC4" s="104"/>
      <c r="GXD4" s="104"/>
      <c r="GXE4" s="104"/>
      <c r="GXF4" s="104"/>
      <c r="GXG4" s="104"/>
      <c r="GXH4" s="104"/>
      <c r="GXI4" s="104"/>
      <c r="GXJ4" s="104"/>
      <c r="GXK4" s="104"/>
      <c r="GXL4" s="104"/>
      <c r="GXM4" s="104"/>
      <c r="GXN4" s="104"/>
      <c r="GXO4" s="104"/>
      <c r="GXP4" s="104"/>
      <c r="GXQ4" s="104"/>
      <c r="GXR4" s="104"/>
      <c r="GXS4" s="104"/>
      <c r="GXT4" s="104"/>
      <c r="GXU4" s="104"/>
      <c r="GXV4" s="104"/>
      <c r="GXW4" s="104"/>
      <c r="GXX4" s="104"/>
      <c r="GXY4" s="104"/>
      <c r="GXZ4" s="104"/>
      <c r="GYA4" s="104"/>
      <c r="GYB4" s="104"/>
      <c r="GYC4" s="104"/>
      <c r="GYD4" s="104"/>
      <c r="GYE4" s="104"/>
      <c r="GYF4" s="104"/>
      <c r="GYG4" s="104"/>
      <c r="GYH4" s="104"/>
      <c r="GYI4" s="104"/>
      <c r="GYJ4" s="104"/>
      <c r="GYK4" s="104"/>
      <c r="GYL4" s="104"/>
      <c r="GYM4" s="104"/>
      <c r="GYN4" s="104"/>
      <c r="GYO4" s="104"/>
      <c r="GYP4" s="104"/>
      <c r="GYQ4" s="104"/>
      <c r="GYR4" s="104"/>
      <c r="GYS4" s="104"/>
      <c r="GYT4" s="104"/>
      <c r="GYU4" s="104"/>
      <c r="GYV4" s="104"/>
      <c r="GYW4" s="104"/>
      <c r="GYX4" s="104"/>
      <c r="GYY4" s="104"/>
      <c r="GYZ4" s="104"/>
      <c r="GZA4" s="104"/>
      <c r="GZB4" s="104"/>
      <c r="GZC4" s="104"/>
      <c r="GZD4" s="104"/>
      <c r="GZE4" s="104"/>
      <c r="GZF4" s="104"/>
      <c r="GZG4" s="104"/>
      <c r="GZH4" s="104"/>
      <c r="GZI4" s="104"/>
      <c r="GZJ4" s="104"/>
      <c r="GZK4" s="104"/>
      <c r="GZL4" s="104"/>
      <c r="GZM4" s="104"/>
      <c r="GZN4" s="104"/>
      <c r="GZO4" s="104"/>
      <c r="GZP4" s="104"/>
      <c r="GZQ4" s="104"/>
      <c r="GZR4" s="104"/>
      <c r="GZS4" s="104"/>
      <c r="GZT4" s="104"/>
      <c r="GZU4" s="104"/>
      <c r="GZV4" s="104"/>
      <c r="GZW4" s="104"/>
      <c r="GZX4" s="104"/>
      <c r="GZY4" s="104"/>
      <c r="GZZ4" s="104"/>
      <c r="HAA4" s="104"/>
      <c r="HAB4" s="104"/>
      <c r="HAC4" s="104"/>
      <c r="HAD4" s="104"/>
      <c r="HAE4" s="104"/>
      <c r="HAF4" s="104"/>
      <c r="HAG4" s="104"/>
      <c r="HAH4" s="104"/>
      <c r="HAI4" s="104"/>
      <c r="HAJ4" s="104"/>
      <c r="HAK4" s="104"/>
      <c r="HAL4" s="104"/>
      <c r="HAM4" s="104"/>
      <c r="HAN4" s="104"/>
      <c r="HAO4" s="104"/>
      <c r="HAP4" s="104"/>
      <c r="HAQ4" s="104"/>
      <c r="HAR4" s="104"/>
      <c r="HAS4" s="104"/>
      <c r="HAT4" s="104"/>
      <c r="HAU4" s="104"/>
      <c r="HAV4" s="104"/>
      <c r="HAW4" s="104"/>
      <c r="HAX4" s="104"/>
      <c r="HAY4" s="104"/>
      <c r="HAZ4" s="104"/>
      <c r="HBA4" s="104"/>
      <c r="HBB4" s="104"/>
      <c r="HBC4" s="104"/>
      <c r="HBD4" s="104"/>
      <c r="HBE4" s="104"/>
      <c r="HBF4" s="104"/>
      <c r="HBG4" s="104"/>
      <c r="HBH4" s="104"/>
      <c r="HBI4" s="104"/>
      <c r="HBJ4" s="104"/>
      <c r="HBK4" s="104"/>
      <c r="HBL4" s="104"/>
      <c r="HBM4" s="104"/>
      <c r="HBN4" s="104"/>
      <c r="HBO4" s="104"/>
      <c r="HBP4" s="104"/>
      <c r="HBQ4" s="104"/>
      <c r="HBR4" s="104"/>
      <c r="HBS4" s="104"/>
      <c r="HBT4" s="104"/>
      <c r="HBU4" s="104"/>
      <c r="HBV4" s="104"/>
      <c r="HBW4" s="104"/>
      <c r="HBX4" s="104"/>
      <c r="HBY4" s="104"/>
      <c r="HBZ4" s="104"/>
      <c r="HCA4" s="104"/>
      <c r="HCB4" s="104"/>
      <c r="HCC4" s="104"/>
      <c r="HCD4" s="104"/>
      <c r="HCE4" s="104"/>
      <c r="HCF4" s="104"/>
      <c r="HCG4" s="104"/>
      <c r="HCH4" s="104"/>
      <c r="HCI4" s="104"/>
      <c r="HCJ4" s="104"/>
      <c r="HCK4" s="104"/>
      <c r="HCL4" s="104"/>
      <c r="HCM4" s="104"/>
      <c r="HCN4" s="104"/>
      <c r="HCO4" s="104"/>
      <c r="HCP4" s="104"/>
      <c r="HCQ4" s="104"/>
      <c r="HCR4" s="104"/>
      <c r="HCS4" s="104"/>
      <c r="HCT4" s="104"/>
      <c r="HCU4" s="104"/>
      <c r="HCV4" s="104"/>
      <c r="HCW4" s="104"/>
      <c r="HCX4" s="104"/>
      <c r="HCY4" s="104"/>
      <c r="HCZ4" s="104"/>
      <c r="HDA4" s="104"/>
      <c r="HDB4" s="104"/>
      <c r="HDC4" s="104"/>
      <c r="HDD4" s="104"/>
      <c r="HDE4" s="104"/>
      <c r="HDF4" s="104"/>
      <c r="HDG4" s="104"/>
      <c r="HDH4" s="104"/>
      <c r="HDI4" s="104"/>
      <c r="HDJ4" s="104"/>
      <c r="HDK4" s="104"/>
      <c r="HDL4" s="104"/>
      <c r="HDM4" s="104"/>
      <c r="HDN4" s="104"/>
      <c r="HDO4" s="104"/>
      <c r="HDP4" s="104"/>
      <c r="HDQ4" s="104"/>
      <c r="HDR4" s="104"/>
      <c r="HDS4" s="104"/>
      <c r="HDT4" s="104"/>
      <c r="HDU4" s="104"/>
      <c r="HDV4" s="104"/>
      <c r="HDW4" s="104"/>
      <c r="HDX4" s="104"/>
      <c r="HDY4" s="104"/>
      <c r="HDZ4" s="104"/>
      <c r="HEA4" s="104"/>
      <c r="HEB4" s="104"/>
      <c r="HEC4" s="104"/>
      <c r="HED4" s="104"/>
      <c r="HEE4" s="104"/>
      <c r="HEF4" s="104"/>
      <c r="HEG4" s="104"/>
      <c r="HEH4" s="104"/>
      <c r="HEI4" s="104"/>
      <c r="HEJ4" s="104"/>
      <c r="HEK4" s="104"/>
      <c r="HEL4" s="104"/>
      <c r="HEM4" s="104"/>
      <c r="HEN4" s="104"/>
      <c r="HEO4" s="104"/>
      <c r="HEP4" s="104"/>
      <c r="HEQ4" s="104"/>
      <c r="HER4" s="104"/>
      <c r="HES4" s="104"/>
      <c r="HET4" s="104"/>
      <c r="HEU4" s="104"/>
      <c r="HEV4" s="104"/>
      <c r="HEW4" s="104"/>
      <c r="HEX4" s="104"/>
      <c r="HEY4" s="104"/>
      <c r="HEZ4" s="104"/>
      <c r="HFA4" s="104"/>
      <c r="HFB4" s="104"/>
      <c r="HFC4" s="104"/>
      <c r="HFD4" s="104"/>
      <c r="HFE4" s="104"/>
      <c r="HFF4" s="104"/>
      <c r="HFG4" s="104"/>
      <c r="HFH4" s="104"/>
      <c r="HFI4" s="104"/>
      <c r="HFJ4" s="104"/>
      <c r="HFK4" s="104"/>
      <c r="HFL4" s="104"/>
      <c r="HFM4" s="104"/>
      <c r="HFN4" s="104"/>
      <c r="HFO4" s="104"/>
      <c r="HFP4" s="104"/>
      <c r="HFQ4" s="104"/>
      <c r="HFR4" s="104"/>
      <c r="HFS4" s="104"/>
      <c r="HFT4" s="104"/>
      <c r="HFU4" s="104"/>
      <c r="HFV4" s="104"/>
      <c r="HFW4" s="104"/>
      <c r="HFX4" s="104"/>
      <c r="HFY4" s="104"/>
      <c r="HFZ4" s="104"/>
      <c r="HGA4" s="104"/>
      <c r="HGB4" s="104"/>
      <c r="HGC4" s="104"/>
      <c r="HGD4" s="104"/>
      <c r="HGE4" s="104"/>
      <c r="HGF4" s="104"/>
      <c r="HGG4" s="104"/>
      <c r="HGH4" s="104"/>
      <c r="HGI4" s="104"/>
      <c r="HGJ4" s="104"/>
      <c r="HGK4" s="104"/>
      <c r="HGL4" s="104"/>
      <c r="HGM4" s="104"/>
      <c r="HGN4" s="104"/>
      <c r="HGO4" s="104"/>
      <c r="HGP4" s="104"/>
      <c r="HGQ4" s="104"/>
      <c r="HGR4" s="104"/>
      <c r="HGS4" s="104"/>
      <c r="HGT4" s="104"/>
      <c r="HGU4" s="104"/>
      <c r="HGV4" s="104"/>
      <c r="HGW4" s="104"/>
      <c r="HGX4" s="104"/>
      <c r="HGY4" s="104"/>
      <c r="HGZ4" s="104"/>
      <c r="HHA4" s="104"/>
      <c r="HHB4" s="104"/>
      <c r="HHC4" s="104"/>
      <c r="HHD4" s="104"/>
      <c r="HHE4" s="104"/>
      <c r="HHF4" s="104"/>
      <c r="HHG4" s="104"/>
      <c r="HHH4" s="104"/>
      <c r="HHI4" s="104"/>
      <c r="HHJ4" s="104"/>
      <c r="HHK4" s="104"/>
      <c r="HHL4" s="104"/>
      <c r="HHM4" s="104"/>
      <c r="HHN4" s="104"/>
      <c r="HHO4" s="104"/>
      <c r="HHP4" s="104"/>
      <c r="HHQ4" s="104"/>
      <c r="HHR4" s="104"/>
      <c r="HHS4" s="104"/>
      <c r="HHT4" s="104"/>
      <c r="HHU4" s="104"/>
      <c r="HHV4" s="104"/>
      <c r="HHW4" s="104"/>
      <c r="HHX4" s="104"/>
      <c r="HHY4" s="104"/>
      <c r="HHZ4" s="104"/>
      <c r="HIA4" s="104"/>
      <c r="HIB4" s="104"/>
      <c r="HIC4" s="104"/>
      <c r="HID4" s="104"/>
      <c r="HIE4" s="104"/>
      <c r="HIF4" s="104"/>
      <c r="HIG4" s="104"/>
      <c r="HIH4" s="104"/>
      <c r="HII4" s="104"/>
      <c r="HIJ4" s="104"/>
      <c r="HIK4" s="104"/>
      <c r="HIL4" s="104"/>
      <c r="HIM4" s="104"/>
      <c r="HIN4" s="104"/>
      <c r="HIO4" s="104"/>
      <c r="HIP4" s="104"/>
      <c r="HIQ4" s="104"/>
      <c r="HIR4" s="104"/>
      <c r="HIS4" s="104"/>
      <c r="HIT4" s="104"/>
      <c r="HIU4" s="104"/>
      <c r="HIV4" s="104"/>
      <c r="HIW4" s="104"/>
      <c r="HIX4" s="104"/>
      <c r="HIY4" s="104"/>
      <c r="HIZ4" s="104"/>
      <c r="HJA4" s="104"/>
      <c r="HJB4" s="104"/>
      <c r="HJC4" s="104"/>
      <c r="HJD4" s="104"/>
      <c r="HJE4" s="104"/>
      <c r="HJF4" s="104"/>
      <c r="HJG4" s="104"/>
      <c r="HJH4" s="104"/>
      <c r="HJI4" s="104"/>
      <c r="HJJ4" s="104"/>
      <c r="HJK4" s="104"/>
      <c r="HJL4" s="104"/>
      <c r="HJM4" s="104"/>
      <c r="HJN4" s="104"/>
      <c r="HJO4" s="104"/>
      <c r="HJP4" s="104"/>
      <c r="HJQ4" s="104"/>
      <c r="HJR4" s="104"/>
      <c r="HJS4" s="104"/>
      <c r="HJT4" s="104"/>
      <c r="HJU4" s="104"/>
      <c r="HJV4" s="104"/>
      <c r="HJW4" s="104"/>
      <c r="HJX4" s="104"/>
      <c r="HJY4" s="104"/>
      <c r="HJZ4" s="104"/>
      <c r="HKA4" s="104"/>
      <c r="HKB4" s="104"/>
      <c r="HKC4" s="104"/>
      <c r="HKD4" s="104"/>
      <c r="HKE4" s="104"/>
      <c r="HKF4" s="104"/>
      <c r="HKG4" s="104"/>
      <c r="HKH4" s="104"/>
      <c r="HKI4" s="104"/>
      <c r="HKJ4" s="104"/>
      <c r="HKK4" s="104"/>
      <c r="HKL4" s="104"/>
      <c r="HKM4" s="104"/>
      <c r="HKN4" s="104"/>
      <c r="HKO4" s="104"/>
      <c r="HKP4" s="104"/>
      <c r="HKQ4" s="104"/>
      <c r="HKR4" s="104"/>
      <c r="HKS4" s="104"/>
      <c r="HKT4" s="104"/>
      <c r="HKU4" s="104"/>
      <c r="HKV4" s="104"/>
      <c r="HKW4" s="104"/>
      <c r="HKX4" s="104"/>
      <c r="HKY4" s="104"/>
      <c r="HKZ4" s="104"/>
      <c r="HLA4" s="104"/>
      <c r="HLB4" s="104"/>
      <c r="HLC4" s="104"/>
      <c r="HLD4" s="104"/>
      <c r="HLE4" s="104"/>
      <c r="HLF4" s="104"/>
      <c r="HLG4" s="104"/>
      <c r="HLH4" s="104"/>
      <c r="HLI4" s="104"/>
      <c r="HLJ4" s="104"/>
      <c r="HLK4" s="104"/>
      <c r="HLL4" s="104"/>
      <c r="HLM4" s="104"/>
      <c r="HLN4" s="104"/>
      <c r="HLO4" s="104"/>
      <c r="HLP4" s="104"/>
      <c r="HLQ4" s="104"/>
      <c r="HLR4" s="104"/>
      <c r="HLS4" s="104"/>
      <c r="HLT4" s="104"/>
      <c r="HLU4" s="104"/>
      <c r="HLV4" s="104"/>
      <c r="HLW4" s="104"/>
      <c r="HLX4" s="104"/>
      <c r="HLY4" s="104"/>
      <c r="HLZ4" s="104"/>
      <c r="HMA4" s="104"/>
      <c r="HMB4" s="104"/>
      <c r="HMC4" s="104"/>
      <c r="HMD4" s="104"/>
      <c r="HME4" s="104"/>
      <c r="HMF4" s="104"/>
      <c r="HMG4" s="104"/>
      <c r="HMH4" s="104"/>
      <c r="HMI4" s="104"/>
      <c r="HMJ4" s="104"/>
      <c r="HMK4" s="104"/>
      <c r="HML4" s="104"/>
      <c r="HMM4" s="104"/>
      <c r="HMN4" s="104"/>
      <c r="HMO4" s="104"/>
      <c r="HMP4" s="104"/>
      <c r="HMQ4" s="104"/>
      <c r="HMR4" s="104"/>
      <c r="HMS4" s="104"/>
      <c r="HMT4" s="104"/>
      <c r="HMU4" s="104"/>
      <c r="HMV4" s="104"/>
      <c r="HMW4" s="104"/>
      <c r="HMX4" s="104"/>
      <c r="HMY4" s="104"/>
      <c r="HMZ4" s="104"/>
      <c r="HNA4" s="104"/>
      <c r="HNB4" s="104"/>
      <c r="HNC4" s="104"/>
      <c r="HND4" s="104"/>
      <c r="HNE4" s="104"/>
      <c r="HNF4" s="104"/>
      <c r="HNG4" s="104"/>
      <c r="HNH4" s="104"/>
      <c r="HNI4" s="104"/>
      <c r="HNJ4" s="104"/>
      <c r="HNK4" s="104"/>
      <c r="HNL4" s="104"/>
      <c r="HNM4" s="104"/>
      <c r="HNN4" s="104"/>
      <c r="HNO4" s="104"/>
      <c r="HNP4" s="104"/>
      <c r="HNQ4" s="104"/>
      <c r="HNR4" s="104"/>
      <c r="HNS4" s="104"/>
      <c r="HNT4" s="104"/>
      <c r="HNU4" s="104"/>
      <c r="HNV4" s="104"/>
      <c r="HNW4" s="104"/>
      <c r="HNX4" s="104"/>
      <c r="HNY4" s="104"/>
      <c r="HNZ4" s="104"/>
      <c r="HOA4" s="104"/>
      <c r="HOB4" s="104"/>
      <c r="HOC4" s="104"/>
      <c r="HOD4" s="104"/>
      <c r="HOE4" s="104"/>
      <c r="HOF4" s="104"/>
      <c r="HOG4" s="104"/>
      <c r="HOH4" s="104"/>
      <c r="HOI4" s="104"/>
      <c r="HOJ4" s="104"/>
      <c r="HOK4" s="104"/>
      <c r="HOL4" s="104"/>
      <c r="HOM4" s="104"/>
      <c r="HON4" s="104"/>
      <c r="HOO4" s="104"/>
      <c r="HOP4" s="104"/>
      <c r="HOQ4" s="104"/>
      <c r="HOR4" s="104"/>
      <c r="HOS4" s="104"/>
      <c r="HOT4" s="104"/>
      <c r="HOU4" s="104"/>
      <c r="HOV4" s="104"/>
      <c r="HOW4" s="104"/>
      <c r="HOX4" s="104"/>
      <c r="HOY4" s="104"/>
      <c r="HOZ4" s="104"/>
      <c r="HPA4" s="104"/>
      <c r="HPB4" s="104"/>
      <c r="HPC4" s="104"/>
      <c r="HPD4" s="104"/>
      <c r="HPE4" s="104"/>
      <c r="HPF4" s="104"/>
      <c r="HPG4" s="104"/>
      <c r="HPH4" s="104"/>
      <c r="HPI4" s="104"/>
      <c r="HPJ4" s="104"/>
      <c r="HPK4" s="104"/>
      <c r="HPL4" s="104"/>
      <c r="HPM4" s="104"/>
      <c r="HPN4" s="104"/>
      <c r="HPO4" s="104"/>
      <c r="HPP4" s="104"/>
      <c r="HPQ4" s="104"/>
      <c r="HPR4" s="104"/>
      <c r="HPS4" s="104"/>
      <c r="HPT4" s="104"/>
      <c r="HPU4" s="104"/>
      <c r="HPV4" s="104"/>
      <c r="HPW4" s="104"/>
      <c r="HPX4" s="104"/>
      <c r="HPY4" s="104"/>
      <c r="HPZ4" s="104"/>
      <c r="HQA4" s="104"/>
      <c r="HQB4" s="104"/>
      <c r="HQC4" s="104"/>
      <c r="HQD4" s="104"/>
      <c r="HQE4" s="104"/>
      <c r="HQF4" s="104"/>
      <c r="HQG4" s="104"/>
      <c r="HQH4" s="104"/>
      <c r="HQI4" s="104"/>
      <c r="HQJ4" s="104"/>
      <c r="HQK4" s="104"/>
      <c r="HQL4" s="104"/>
      <c r="HQM4" s="104"/>
      <c r="HQN4" s="104"/>
      <c r="HQO4" s="104"/>
      <c r="HQP4" s="104"/>
      <c r="HQQ4" s="104"/>
      <c r="HQR4" s="104"/>
      <c r="HQS4" s="104"/>
      <c r="HQT4" s="104"/>
      <c r="HQU4" s="104"/>
      <c r="HQV4" s="104"/>
      <c r="HQW4" s="104"/>
      <c r="HQX4" s="104"/>
      <c r="HQY4" s="104"/>
      <c r="HQZ4" s="104"/>
      <c r="HRA4" s="104"/>
      <c r="HRB4" s="104"/>
      <c r="HRC4" s="104"/>
      <c r="HRD4" s="104"/>
      <c r="HRE4" s="104"/>
      <c r="HRF4" s="104"/>
      <c r="HRG4" s="104"/>
      <c r="HRH4" s="104"/>
      <c r="HRI4" s="104"/>
      <c r="HRJ4" s="104"/>
      <c r="HRK4" s="104"/>
      <c r="HRL4" s="104"/>
      <c r="HRM4" s="104"/>
      <c r="HRN4" s="104"/>
      <c r="HRO4" s="104"/>
      <c r="HRP4" s="104"/>
      <c r="HRQ4" s="104"/>
      <c r="HRR4" s="104"/>
      <c r="HRS4" s="104"/>
      <c r="HRT4" s="104"/>
      <c r="HRU4" s="104"/>
      <c r="HRV4" s="104"/>
      <c r="HRW4" s="104"/>
      <c r="HRX4" s="104"/>
      <c r="HRY4" s="104"/>
      <c r="HRZ4" s="104"/>
      <c r="HSA4" s="104"/>
      <c r="HSB4" s="104"/>
      <c r="HSC4" s="104"/>
      <c r="HSD4" s="104"/>
      <c r="HSE4" s="104"/>
      <c r="HSF4" s="104"/>
      <c r="HSG4" s="104"/>
      <c r="HSH4" s="104"/>
      <c r="HSI4" s="104"/>
      <c r="HSJ4" s="104"/>
      <c r="HSK4" s="104"/>
      <c r="HSL4" s="104"/>
      <c r="HSM4" s="104"/>
      <c r="HSN4" s="104"/>
      <c r="HSO4" s="104"/>
      <c r="HSP4" s="104"/>
      <c r="HSQ4" s="104"/>
      <c r="HSR4" s="104"/>
      <c r="HSS4" s="104"/>
      <c r="HST4" s="104"/>
      <c r="HSU4" s="104"/>
      <c r="HSV4" s="104"/>
      <c r="HSW4" s="104"/>
      <c r="HSX4" s="104"/>
      <c r="HSY4" s="104"/>
      <c r="HSZ4" s="104"/>
      <c r="HTA4" s="104"/>
      <c r="HTB4" s="104"/>
      <c r="HTC4" s="104"/>
      <c r="HTD4" s="104"/>
      <c r="HTE4" s="104"/>
      <c r="HTF4" s="104"/>
      <c r="HTG4" s="104"/>
      <c r="HTH4" s="104"/>
      <c r="HTI4" s="104"/>
      <c r="HTJ4" s="104"/>
      <c r="HTK4" s="104"/>
      <c r="HTL4" s="104"/>
      <c r="HTM4" s="104"/>
      <c r="HTN4" s="104"/>
      <c r="HTO4" s="104"/>
      <c r="HTP4" s="104"/>
      <c r="HTQ4" s="104"/>
      <c r="HTR4" s="104"/>
      <c r="HTS4" s="104"/>
      <c r="HTT4" s="104"/>
      <c r="HTU4" s="104"/>
      <c r="HTV4" s="104"/>
      <c r="HTW4" s="104"/>
      <c r="HTX4" s="104"/>
      <c r="HTY4" s="104"/>
      <c r="HTZ4" s="104"/>
      <c r="HUA4" s="104"/>
      <c r="HUB4" s="104"/>
      <c r="HUC4" s="104"/>
      <c r="HUD4" s="104"/>
      <c r="HUE4" s="104"/>
      <c r="HUF4" s="104"/>
      <c r="HUG4" s="104"/>
      <c r="HUH4" s="104"/>
      <c r="HUI4" s="104"/>
      <c r="HUJ4" s="104"/>
      <c r="HUK4" s="104"/>
      <c r="HUL4" s="104"/>
      <c r="HUM4" s="104"/>
      <c r="HUN4" s="104"/>
      <c r="HUO4" s="104"/>
      <c r="HUP4" s="104"/>
      <c r="HUQ4" s="104"/>
      <c r="HUR4" s="104"/>
      <c r="HUS4" s="104"/>
      <c r="HUT4" s="104"/>
      <c r="HUU4" s="104"/>
      <c r="HUV4" s="104"/>
      <c r="HUW4" s="104"/>
      <c r="HUX4" s="104"/>
      <c r="HUY4" s="104"/>
      <c r="HUZ4" s="104"/>
      <c r="HVA4" s="104"/>
      <c r="HVB4" s="104"/>
      <c r="HVC4" s="104"/>
      <c r="HVD4" s="104"/>
      <c r="HVE4" s="104"/>
      <c r="HVF4" s="104"/>
      <c r="HVG4" s="104"/>
      <c r="HVH4" s="104"/>
      <c r="HVI4" s="104"/>
      <c r="HVJ4" s="104"/>
      <c r="HVK4" s="104"/>
      <c r="HVL4" s="104"/>
      <c r="HVM4" s="104"/>
      <c r="HVN4" s="104"/>
      <c r="HVO4" s="104"/>
      <c r="HVP4" s="104"/>
      <c r="HVQ4" s="104"/>
      <c r="HVR4" s="104"/>
      <c r="HVS4" s="104"/>
      <c r="HVT4" s="104"/>
      <c r="HVU4" s="104"/>
      <c r="HVV4" s="104"/>
      <c r="HVW4" s="104"/>
      <c r="HVX4" s="104"/>
      <c r="HVY4" s="104"/>
      <c r="HVZ4" s="104"/>
      <c r="HWA4" s="104"/>
      <c r="HWB4" s="104"/>
      <c r="HWC4" s="104"/>
      <c r="HWD4" s="104"/>
      <c r="HWE4" s="104"/>
      <c r="HWF4" s="104"/>
      <c r="HWG4" s="104"/>
      <c r="HWH4" s="104"/>
      <c r="HWI4" s="104"/>
      <c r="HWJ4" s="104"/>
      <c r="HWK4" s="104"/>
      <c r="HWL4" s="104"/>
      <c r="HWM4" s="104"/>
      <c r="HWN4" s="104"/>
      <c r="HWO4" s="104"/>
      <c r="HWP4" s="104"/>
      <c r="HWQ4" s="104"/>
      <c r="HWR4" s="104"/>
      <c r="HWS4" s="104"/>
      <c r="HWT4" s="104"/>
      <c r="HWU4" s="104"/>
      <c r="HWV4" s="104"/>
      <c r="HWW4" s="104"/>
      <c r="HWX4" s="104"/>
      <c r="HWY4" s="104"/>
      <c r="HWZ4" s="104"/>
      <c r="HXA4" s="104"/>
      <c r="HXB4" s="104"/>
      <c r="HXC4" s="104"/>
      <c r="HXD4" s="104"/>
      <c r="HXE4" s="104"/>
      <c r="HXF4" s="104"/>
      <c r="HXG4" s="104"/>
      <c r="HXH4" s="104"/>
      <c r="HXI4" s="104"/>
      <c r="HXJ4" s="104"/>
      <c r="HXK4" s="104"/>
      <c r="HXL4" s="104"/>
      <c r="HXM4" s="104"/>
      <c r="HXN4" s="104"/>
      <c r="HXO4" s="104"/>
      <c r="HXP4" s="104"/>
      <c r="HXQ4" s="104"/>
      <c r="HXR4" s="104"/>
      <c r="HXS4" s="104"/>
      <c r="HXT4" s="104"/>
      <c r="HXU4" s="104"/>
      <c r="HXV4" s="104"/>
      <c r="HXW4" s="104"/>
      <c r="HXX4" s="104"/>
      <c r="HXY4" s="104"/>
      <c r="HXZ4" s="104"/>
      <c r="HYA4" s="104"/>
      <c r="HYB4" s="104"/>
      <c r="HYC4" s="104"/>
      <c r="HYD4" s="104"/>
      <c r="HYE4" s="104"/>
      <c r="HYF4" s="104"/>
      <c r="HYG4" s="104"/>
      <c r="HYH4" s="104"/>
      <c r="HYI4" s="104"/>
      <c r="HYJ4" s="104"/>
      <c r="HYK4" s="104"/>
      <c r="HYL4" s="104"/>
      <c r="HYM4" s="104"/>
      <c r="HYN4" s="104"/>
      <c r="HYO4" s="104"/>
      <c r="HYP4" s="104"/>
      <c r="HYQ4" s="104"/>
      <c r="HYR4" s="104"/>
      <c r="HYS4" s="104"/>
      <c r="HYT4" s="104"/>
      <c r="HYU4" s="104"/>
      <c r="HYV4" s="104"/>
      <c r="HYW4" s="104"/>
      <c r="HYX4" s="104"/>
      <c r="HYY4" s="104"/>
      <c r="HYZ4" s="104"/>
      <c r="HZA4" s="104"/>
      <c r="HZB4" s="104"/>
      <c r="HZC4" s="104"/>
      <c r="HZD4" s="104"/>
      <c r="HZE4" s="104"/>
      <c r="HZF4" s="104"/>
      <c r="HZG4" s="104"/>
      <c r="HZH4" s="104"/>
      <c r="HZI4" s="104"/>
      <c r="HZJ4" s="104"/>
      <c r="HZK4" s="104"/>
      <c r="HZL4" s="104"/>
      <c r="HZM4" s="104"/>
      <c r="HZN4" s="104"/>
      <c r="HZO4" s="104"/>
      <c r="HZP4" s="104"/>
      <c r="HZQ4" s="104"/>
      <c r="HZR4" s="104"/>
      <c r="HZS4" s="104"/>
      <c r="HZT4" s="104"/>
      <c r="HZU4" s="104"/>
      <c r="HZV4" s="104"/>
      <c r="HZW4" s="104"/>
      <c r="HZX4" s="104"/>
      <c r="HZY4" s="104"/>
      <c r="HZZ4" s="104"/>
      <c r="IAA4" s="104"/>
      <c r="IAB4" s="104"/>
      <c r="IAC4" s="104"/>
      <c r="IAD4" s="104"/>
      <c r="IAE4" s="104"/>
      <c r="IAF4" s="104"/>
      <c r="IAG4" s="104"/>
      <c r="IAH4" s="104"/>
      <c r="IAI4" s="104"/>
      <c r="IAJ4" s="104"/>
      <c r="IAK4" s="104"/>
      <c r="IAL4" s="104"/>
      <c r="IAM4" s="104"/>
      <c r="IAN4" s="104"/>
      <c r="IAO4" s="104"/>
      <c r="IAP4" s="104"/>
      <c r="IAQ4" s="104"/>
      <c r="IAR4" s="104"/>
      <c r="IAS4" s="104"/>
      <c r="IAT4" s="104"/>
      <c r="IAU4" s="104"/>
      <c r="IAV4" s="104"/>
      <c r="IAW4" s="104"/>
      <c r="IAX4" s="104"/>
      <c r="IAY4" s="104"/>
      <c r="IAZ4" s="104"/>
      <c r="IBA4" s="104"/>
      <c r="IBB4" s="104"/>
      <c r="IBC4" s="104"/>
      <c r="IBD4" s="104"/>
      <c r="IBE4" s="104"/>
      <c r="IBF4" s="104"/>
      <c r="IBG4" s="104"/>
      <c r="IBH4" s="104"/>
      <c r="IBI4" s="104"/>
      <c r="IBJ4" s="104"/>
      <c r="IBK4" s="104"/>
      <c r="IBL4" s="104"/>
      <c r="IBM4" s="104"/>
      <c r="IBN4" s="104"/>
      <c r="IBO4" s="104"/>
      <c r="IBP4" s="104"/>
      <c r="IBQ4" s="104"/>
      <c r="IBR4" s="104"/>
      <c r="IBS4" s="104"/>
      <c r="IBT4" s="104"/>
      <c r="IBU4" s="104"/>
      <c r="IBV4" s="104"/>
      <c r="IBW4" s="104"/>
      <c r="IBX4" s="104"/>
      <c r="IBY4" s="104"/>
      <c r="IBZ4" s="104"/>
      <c r="ICA4" s="104"/>
      <c r="ICB4" s="104"/>
      <c r="ICC4" s="104"/>
      <c r="ICD4" s="104"/>
      <c r="ICE4" s="104"/>
      <c r="ICF4" s="104"/>
      <c r="ICG4" s="104"/>
      <c r="ICH4" s="104"/>
      <c r="ICI4" s="104"/>
      <c r="ICJ4" s="104"/>
      <c r="ICK4" s="104"/>
      <c r="ICL4" s="104"/>
      <c r="ICM4" s="104"/>
      <c r="ICN4" s="104"/>
      <c r="ICO4" s="104"/>
      <c r="ICP4" s="104"/>
      <c r="ICQ4" s="104"/>
      <c r="ICR4" s="104"/>
      <c r="ICS4" s="104"/>
      <c r="ICT4" s="104"/>
      <c r="ICU4" s="104"/>
      <c r="ICV4" s="104"/>
      <c r="ICW4" s="104"/>
      <c r="ICX4" s="104"/>
      <c r="ICY4" s="104"/>
      <c r="ICZ4" s="104"/>
      <c r="IDA4" s="104"/>
      <c r="IDB4" s="104"/>
      <c r="IDC4" s="104"/>
      <c r="IDD4" s="104"/>
      <c r="IDE4" s="104"/>
      <c r="IDF4" s="104"/>
      <c r="IDG4" s="104"/>
      <c r="IDH4" s="104"/>
      <c r="IDI4" s="104"/>
      <c r="IDJ4" s="104"/>
      <c r="IDK4" s="104"/>
      <c r="IDL4" s="104"/>
      <c r="IDM4" s="104"/>
      <c r="IDN4" s="104"/>
      <c r="IDO4" s="104"/>
      <c r="IDP4" s="104"/>
      <c r="IDQ4" s="104"/>
      <c r="IDR4" s="104"/>
      <c r="IDS4" s="104"/>
      <c r="IDT4" s="104"/>
      <c r="IDU4" s="104"/>
      <c r="IDV4" s="104"/>
      <c r="IDW4" s="104"/>
      <c r="IDX4" s="104"/>
      <c r="IDY4" s="104"/>
      <c r="IDZ4" s="104"/>
      <c r="IEA4" s="104"/>
      <c r="IEB4" s="104"/>
      <c r="IEC4" s="104"/>
      <c r="IED4" s="104"/>
      <c r="IEE4" s="104"/>
      <c r="IEF4" s="104"/>
      <c r="IEG4" s="104"/>
      <c r="IEH4" s="104"/>
      <c r="IEI4" s="104"/>
      <c r="IEJ4" s="104"/>
      <c r="IEK4" s="104"/>
      <c r="IEL4" s="104"/>
      <c r="IEM4" s="104"/>
      <c r="IEN4" s="104"/>
      <c r="IEO4" s="104"/>
      <c r="IEP4" s="104"/>
      <c r="IEQ4" s="104"/>
      <c r="IER4" s="104"/>
      <c r="IES4" s="104"/>
      <c r="IET4" s="104"/>
      <c r="IEU4" s="104"/>
      <c r="IEV4" s="104"/>
      <c r="IEW4" s="104"/>
      <c r="IEX4" s="104"/>
      <c r="IEY4" s="104"/>
      <c r="IEZ4" s="104"/>
      <c r="IFA4" s="104"/>
      <c r="IFB4" s="104"/>
      <c r="IFC4" s="104"/>
      <c r="IFD4" s="104"/>
      <c r="IFE4" s="104"/>
      <c r="IFF4" s="104"/>
      <c r="IFG4" s="104"/>
      <c r="IFH4" s="104"/>
      <c r="IFI4" s="104"/>
      <c r="IFJ4" s="104"/>
      <c r="IFK4" s="104"/>
      <c r="IFL4" s="104"/>
      <c r="IFM4" s="104"/>
      <c r="IFN4" s="104"/>
      <c r="IFO4" s="104"/>
      <c r="IFP4" s="104"/>
      <c r="IFQ4" s="104"/>
      <c r="IFR4" s="104"/>
      <c r="IFS4" s="104"/>
      <c r="IFT4" s="104"/>
      <c r="IFU4" s="104"/>
      <c r="IFV4" s="104"/>
      <c r="IFW4" s="104"/>
      <c r="IFX4" s="104"/>
      <c r="IFY4" s="104"/>
      <c r="IFZ4" s="104"/>
      <c r="IGA4" s="104"/>
      <c r="IGB4" s="104"/>
      <c r="IGC4" s="104"/>
      <c r="IGD4" s="104"/>
      <c r="IGE4" s="104"/>
      <c r="IGF4" s="104"/>
      <c r="IGG4" s="104"/>
      <c r="IGH4" s="104"/>
      <c r="IGI4" s="104"/>
      <c r="IGJ4" s="104"/>
      <c r="IGK4" s="104"/>
      <c r="IGL4" s="104"/>
      <c r="IGM4" s="104"/>
      <c r="IGN4" s="104"/>
      <c r="IGO4" s="104"/>
      <c r="IGP4" s="104"/>
      <c r="IGQ4" s="104"/>
      <c r="IGR4" s="104"/>
      <c r="IGS4" s="104"/>
      <c r="IGT4" s="104"/>
      <c r="IGU4" s="104"/>
      <c r="IGV4" s="104"/>
      <c r="IGW4" s="104"/>
      <c r="IGX4" s="104"/>
      <c r="IGY4" s="104"/>
      <c r="IGZ4" s="104"/>
      <c r="IHA4" s="104"/>
      <c r="IHB4" s="104"/>
      <c r="IHC4" s="104"/>
      <c r="IHD4" s="104"/>
      <c r="IHE4" s="104"/>
      <c r="IHF4" s="104"/>
      <c r="IHG4" s="104"/>
      <c r="IHH4" s="104"/>
      <c r="IHI4" s="104"/>
      <c r="IHJ4" s="104"/>
      <c r="IHK4" s="104"/>
      <c r="IHL4" s="104"/>
      <c r="IHM4" s="104"/>
      <c r="IHN4" s="104"/>
      <c r="IHO4" s="104"/>
      <c r="IHP4" s="104"/>
      <c r="IHQ4" s="104"/>
      <c r="IHR4" s="104"/>
      <c r="IHS4" s="104"/>
      <c r="IHT4" s="104"/>
      <c r="IHU4" s="104"/>
      <c r="IHV4" s="104"/>
      <c r="IHW4" s="104"/>
      <c r="IHX4" s="104"/>
      <c r="IHY4" s="104"/>
      <c r="IHZ4" s="104"/>
      <c r="IIA4" s="104"/>
      <c r="IIB4" s="104"/>
      <c r="IIC4" s="104"/>
      <c r="IID4" s="104"/>
      <c r="IIE4" s="104"/>
      <c r="IIF4" s="104"/>
      <c r="IIG4" s="104"/>
      <c r="IIH4" s="104"/>
      <c r="III4" s="104"/>
      <c r="IIJ4" s="104"/>
      <c r="IIK4" s="104"/>
      <c r="IIL4" s="104"/>
      <c r="IIM4" s="104"/>
      <c r="IIN4" s="104"/>
      <c r="IIO4" s="104"/>
      <c r="IIP4" s="104"/>
      <c r="IIQ4" s="104"/>
      <c r="IIR4" s="104"/>
      <c r="IIS4" s="104"/>
      <c r="IIT4" s="104"/>
      <c r="IIU4" s="104"/>
      <c r="IIV4" s="104"/>
      <c r="IIW4" s="104"/>
      <c r="IIX4" s="104"/>
      <c r="IIY4" s="104"/>
      <c r="IIZ4" s="104"/>
      <c r="IJA4" s="104"/>
      <c r="IJB4" s="104"/>
      <c r="IJC4" s="104"/>
      <c r="IJD4" s="104"/>
      <c r="IJE4" s="104"/>
      <c r="IJF4" s="104"/>
      <c r="IJG4" s="104"/>
      <c r="IJH4" s="104"/>
      <c r="IJI4" s="104"/>
      <c r="IJJ4" s="104"/>
      <c r="IJK4" s="104"/>
      <c r="IJL4" s="104"/>
      <c r="IJM4" s="104"/>
      <c r="IJN4" s="104"/>
      <c r="IJO4" s="104"/>
      <c r="IJP4" s="104"/>
      <c r="IJQ4" s="104"/>
      <c r="IJR4" s="104"/>
      <c r="IJS4" s="104"/>
      <c r="IJT4" s="104"/>
      <c r="IJU4" s="104"/>
      <c r="IJV4" s="104"/>
      <c r="IJW4" s="104"/>
      <c r="IJX4" s="104"/>
      <c r="IJY4" s="104"/>
      <c r="IJZ4" s="104"/>
      <c r="IKA4" s="104"/>
      <c r="IKB4" s="104"/>
      <c r="IKC4" s="104"/>
      <c r="IKD4" s="104"/>
      <c r="IKE4" s="104"/>
      <c r="IKF4" s="104"/>
      <c r="IKG4" s="104"/>
      <c r="IKH4" s="104"/>
      <c r="IKI4" s="104"/>
      <c r="IKJ4" s="104"/>
      <c r="IKK4" s="104"/>
      <c r="IKL4" s="104"/>
      <c r="IKM4" s="104"/>
      <c r="IKN4" s="104"/>
      <c r="IKO4" s="104"/>
      <c r="IKP4" s="104"/>
      <c r="IKQ4" s="104"/>
      <c r="IKR4" s="104"/>
      <c r="IKS4" s="104"/>
      <c r="IKT4" s="104"/>
      <c r="IKU4" s="104"/>
      <c r="IKV4" s="104"/>
      <c r="IKW4" s="104"/>
      <c r="IKX4" s="104"/>
      <c r="IKY4" s="104"/>
      <c r="IKZ4" s="104"/>
      <c r="ILA4" s="104"/>
      <c r="ILB4" s="104"/>
      <c r="ILC4" s="104"/>
      <c r="ILD4" s="104"/>
      <c r="ILE4" s="104"/>
      <c r="ILF4" s="104"/>
      <c r="ILG4" s="104"/>
      <c r="ILH4" s="104"/>
      <c r="ILI4" s="104"/>
      <c r="ILJ4" s="104"/>
      <c r="ILK4" s="104"/>
      <c r="ILL4" s="104"/>
      <c r="ILM4" s="104"/>
      <c r="ILN4" s="104"/>
      <c r="ILO4" s="104"/>
      <c r="ILP4" s="104"/>
      <c r="ILQ4" s="104"/>
      <c r="ILR4" s="104"/>
      <c r="ILS4" s="104"/>
      <c r="ILT4" s="104"/>
      <c r="ILU4" s="104"/>
      <c r="ILV4" s="104"/>
      <c r="ILW4" s="104"/>
      <c r="ILX4" s="104"/>
      <c r="ILY4" s="104"/>
      <c r="ILZ4" s="104"/>
      <c r="IMA4" s="104"/>
      <c r="IMB4" s="104"/>
      <c r="IMC4" s="104"/>
      <c r="IMD4" s="104"/>
      <c r="IME4" s="104"/>
      <c r="IMF4" s="104"/>
      <c r="IMG4" s="104"/>
      <c r="IMH4" s="104"/>
      <c r="IMI4" s="104"/>
      <c r="IMJ4" s="104"/>
      <c r="IMK4" s="104"/>
      <c r="IML4" s="104"/>
      <c r="IMM4" s="104"/>
      <c r="IMN4" s="104"/>
      <c r="IMO4" s="104"/>
      <c r="IMP4" s="104"/>
      <c r="IMQ4" s="104"/>
      <c r="IMR4" s="104"/>
      <c r="IMS4" s="104"/>
      <c r="IMT4" s="104"/>
      <c r="IMU4" s="104"/>
      <c r="IMV4" s="104"/>
      <c r="IMW4" s="104"/>
      <c r="IMX4" s="104"/>
      <c r="IMY4" s="104"/>
      <c r="IMZ4" s="104"/>
      <c r="INA4" s="104"/>
      <c r="INB4" s="104"/>
      <c r="INC4" s="104"/>
      <c r="IND4" s="104"/>
      <c r="INE4" s="104"/>
      <c r="INF4" s="104"/>
      <c r="ING4" s="104"/>
      <c r="INH4" s="104"/>
      <c r="INI4" s="104"/>
      <c r="INJ4" s="104"/>
      <c r="INK4" s="104"/>
      <c r="INL4" s="104"/>
      <c r="INM4" s="104"/>
      <c r="INN4" s="104"/>
      <c r="INO4" s="104"/>
      <c r="INP4" s="104"/>
      <c r="INQ4" s="104"/>
      <c r="INR4" s="104"/>
      <c r="INS4" s="104"/>
      <c r="INT4" s="104"/>
      <c r="INU4" s="104"/>
      <c r="INV4" s="104"/>
      <c r="INW4" s="104"/>
      <c r="INX4" s="104"/>
      <c r="INY4" s="104"/>
      <c r="INZ4" s="104"/>
      <c r="IOA4" s="104"/>
      <c r="IOB4" s="104"/>
      <c r="IOC4" s="104"/>
      <c r="IOD4" s="104"/>
      <c r="IOE4" s="104"/>
      <c r="IOF4" s="104"/>
      <c r="IOG4" s="104"/>
      <c r="IOH4" s="104"/>
      <c r="IOI4" s="104"/>
      <c r="IOJ4" s="104"/>
      <c r="IOK4" s="104"/>
      <c r="IOL4" s="104"/>
      <c r="IOM4" s="104"/>
      <c r="ION4" s="104"/>
      <c r="IOO4" s="104"/>
      <c r="IOP4" s="104"/>
      <c r="IOQ4" s="104"/>
      <c r="IOR4" s="104"/>
      <c r="IOS4" s="104"/>
      <c r="IOT4" s="104"/>
      <c r="IOU4" s="104"/>
      <c r="IOV4" s="104"/>
      <c r="IOW4" s="104"/>
      <c r="IOX4" s="104"/>
      <c r="IOY4" s="104"/>
      <c r="IOZ4" s="104"/>
      <c r="IPA4" s="104"/>
      <c r="IPB4" s="104"/>
      <c r="IPC4" s="104"/>
      <c r="IPD4" s="104"/>
      <c r="IPE4" s="104"/>
      <c r="IPF4" s="104"/>
      <c r="IPG4" s="104"/>
      <c r="IPH4" s="104"/>
      <c r="IPI4" s="104"/>
      <c r="IPJ4" s="104"/>
      <c r="IPK4" s="104"/>
      <c r="IPL4" s="104"/>
      <c r="IPM4" s="104"/>
      <c r="IPN4" s="104"/>
      <c r="IPO4" s="104"/>
      <c r="IPP4" s="104"/>
      <c r="IPQ4" s="104"/>
      <c r="IPR4" s="104"/>
      <c r="IPS4" s="104"/>
      <c r="IPT4" s="104"/>
      <c r="IPU4" s="104"/>
      <c r="IPV4" s="104"/>
      <c r="IPW4" s="104"/>
      <c r="IPX4" s="104"/>
      <c r="IPY4" s="104"/>
      <c r="IPZ4" s="104"/>
      <c r="IQA4" s="104"/>
      <c r="IQB4" s="104"/>
      <c r="IQC4" s="104"/>
      <c r="IQD4" s="104"/>
      <c r="IQE4" s="104"/>
      <c r="IQF4" s="104"/>
      <c r="IQG4" s="104"/>
      <c r="IQH4" s="104"/>
      <c r="IQI4" s="104"/>
      <c r="IQJ4" s="104"/>
      <c r="IQK4" s="104"/>
      <c r="IQL4" s="104"/>
      <c r="IQM4" s="104"/>
      <c r="IQN4" s="104"/>
      <c r="IQO4" s="104"/>
      <c r="IQP4" s="104"/>
      <c r="IQQ4" s="104"/>
      <c r="IQR4" s="104"/>
      <c r="IQS4" s="104"/>
      <c r="IQT4" s="104"/>
      <c r="IQU4" s="104"/>
      <c r="IQV4" s="104"/>
      <c r="IQW4" s="104"/>
      <c r="IQX4" s="104"/>
      <c r="IQY4" s="104"/>
      <c r="IQZ4" s="104"/>
      <c r="IRA4" s="104"/>
      <c r="IRB4" s="104"/>
      <c r="IRC4" s="104"/>
      <c r="IRD4" s="104"/>
      <c r="IRE4" s="104"/>
      <c r="IRF4" s="104"/>
      <c r="IRG4" s="104"/>
      <c r="IRH4" s="104"/>
      <c r="IRI4" s="104"/>
      <c r="IRJ4" s="104"/>
      <c r="IRK4" s="104"/>
      <c r="IRL4" s="104"/>
      <c r="IRM4" s="104"/>
      <c r="IRN4" s="104"/>
      <c r="IRO4" s="104"/>
      <c r="IRP4" s="104"/>
      <c r="IRQ4" s="104"/>
      <c r="IRR4" s="104"/>
      <c r="IRS4" s="104"/>
      <c r="IRT4" s="104"/>
      <c r="IRU4" s="104"/>
      <c r="IRV4" s="104"/>
      <c r="IRW4" s="104"/>
      <c r="IRX4" s="104"/>
      <c r="IRY4" s="104"/>
      <c r="IRZ4" s="104"/>
      <c r="ISA4" s="104"/>
      <c r="ISB4" s="104"/>
      <c r="ISC4" s="104"/>
      <c r="ISD4" s="104"/>
      <c r="ISE4" s="104"/>
      <c r="ISF4" s="104"/>
      <c r="ISG4" s="104"/>
      <c r="ISH4" s="104"/>
      <c r="ISI4" s="104"/>
      <c r="ISJ4" s="104"/>
      <c r="ISK4" s="104"/>
      <c r="ISL4" s="104"/>
      <c r="ISM4" s="104"/>
      <c r="ISN4" s="104"/>
      <c r="ISO4" s="104"/>
      <c r="ISP4" s="104"/>
      <c r="ISQ4" s="104"/>
      <c r="ISR4" s="104"/>
      <c r="ISS4" s="104"/>
      <c r="IST4" s="104"/>
      <c r="ISU4" s="104"/>
      <c r="ISV4" s="104"/>
      <c r="ISW4" s="104"/>
      <c r="ISX4" s="104"/>
      <c r="ISY4" s="104"/>
      <c r="ISZ4" s="104"/>
      <c r="ITA4" s="104"/>
      <c r="ITB4" s="104"/>
      <c r="ITC4" s="104"/>
      <c r="ITD4" s="104"/>
      <c r="ITE4" s="104"/>
      <c r="ITF4" s="104"/>
      <c r="ITG4" s="104"/>
      <c r="ITH4" s="104"/>
      <c r="ITI4" s="104"/>
      <c r="ITJ4" s="104"/>
      <c r="ITK4" s="104"/>
      <c r="ITL4" s="104"/>
      <c r="ITM4" s="104"/>
      <c r="ITN4" s="104"/>
      <c r="ITO4" s="104"/>
      <c r="ITP4" s="104"/>
      <c r="ITQ4" s="104"/>
      <c r="ITR4" s="104"/>
      <c r="ITS4" s="104"/>
      <c r="ITT4" s="104"/>
      <c r="ITU4" s="104"/>
      <c r="ITV4" s="104"/>
      <c r="ITW4" s="104"/>
      <c r="ITX4" s="104"/>
      <c r="ITY4" s="104"/>
      <c r="ITZ4" s="104"/>
      <c r="IUA4" s="104"/>
      <c r="IUB4" s="104"/>
      <c r="IUC4" s="104"/>
      <c r="IUD4" s="104"/>
      <c r="IUE4" s="104"/>
      <c r="IUF4" s="104"/>
      <c r="IUG4" s="104"/>
      <c r="IUH4" s="104"/>
      <c r="IUI4" s="104"/>
      <c r="IUJ4" s="104"/>
      <c r="IUK4" s="104"/>
      <c r="IUL4" s="104"/>
      <c r="IUM4" s="104"/>
      <c r="IUN4" s="104"/>
      <c r="IUO4" s="104"/>
      <c r="IUP4" s="104"/>
      <c r="IUQ4" s="104"/>
      <c r="IUR4" s="104"/>
      <c r="IUS4" s="104"/>
      <c r="IUT4" s="104"/>
      <c r="IUU4" s="104"/>
      <c r="IUV4" s="104"/>
      <c r="IUW4" s="104"/>
      <c r="IUX4" s="104"/>
      <c r="IUY4" s="104"/>
      <c r="IUZ4" s="104"/>
      <c r="IVA4" s="104"/>
      <c r="IVB4" s="104"/>
      <c r="IVC4" s="104"/>
      <c r="IVD4" s="104"/>
      <c r="IVE4" s="104"/>
      <c r="IVF4" s="104"/>
      <c r="IVG4" s="104"/>
      <c r="IVH4" s="104"/>
      <c r="IVI4" s="104"/>
      <c r="IVJ4" s="104"/>
      <c r="IVK4" s="104"/>
      <c r="IVL4" s="104"/>
      <c r="IVM4" s="104"/>
      <c r="IVN4" s="104"/>
      <c r="IVO4" s="104"/>
      <c r="IVP4" s="104"/>
      <c r="IVQ4" s="104"/>
      <c r="IVR4" s="104"/>
      <c r="IVS4" s="104"/>
      <c r="IVT4" s="104"/>
      <c r="IVU4" s="104"/>
      <c r="IVV4" s="104"/>
      <c r="IVW4" s="104"/>
      <c r="IVX4" s="104"/>
      <c r="IVY4" s="104"/>
      <c r="IVZ4" s="104"/>
      <c r="IWA4" s="104"/>
      <c r="IWB4" s="104"/>
      <c r="IWC4" s="104"/>
      <c r="IWD4" s="104"/>
      <c r="IWE4" s="104"/>
      <c r="IWF4" s="104"/>
      <c r="IWG4" s="104"/>
      <c r="IWH4" s="104"/>
      <c r="IWI4" s="104"/>
      <c r="IWJ4" s="104"/>
      <c r="IWK4" s="104"/>
      <c r="IWL4" s="104"/>
      <c r="IWM4" s="104"/>
      <c r="IWN4" s="104"/>
      <c r="IWO4" s="104"/>
      <c r="IWP4" s="104"/>
      <c r="IWQ4" s="104"/>
      <c r="IWR4" s="104"/>
      <c r="IWS4" s="104"/>
      <c r="IWT4" s="104"/>
      <c r="IWU4" s="104"/>
      <c r="IWV4" s="104"/>
      <c r="IWW4" s="104"/>
      <c r="IWX4" s="104"/>
      <c r="IWY4" s="104"/>
      <c r="IWZ4" s="104"/>
      <c r="IXA4" s="104"/>
      <c r="IXB4" s="104"/>
      <c r="IXC4" s="104"/>
      <c r="IXD4" s="104"/>
      <c r="IXE4" s="104"/>
      <c r="IXF4" s="104"/>
      <c r="IXG4" s="104"/>
      <c r="IXH4" s="104"/>
      <c r="IXI4" s="104"/>
      <c r="IXJ4" s="104"/>
      <c r="IXK4" s="104"/>
      <c r="IXL4" s="104"/>
      <c r="IXM4" s="104"/>
      <c r="IXN4" s="104"/>
      <c r="IXO4" s="104"/>
      <c r="IXP4" s="104"/>
      <c r="IXQ4" s="104"/>
      <c r="IXR4" s="104"/>
      <c r="IXS4" s="104"/>
      <c r="IXT4" s="104"/>
      <c r="IXU4" s="104"/>
      <c r="IXV4" s="104"/>
      <c r="IXW4" s="104"/>
      <c r="IXX4" s="104"/>
      <c r="IXY4" s="104"/>
      <c r="IXZ4" s="104"/>
      <c r="IYA4" s="104"/>
      <c r="IYB4" s="104"/>
      <c r="IYC4" s="104"/>
      <c r="IYD4" s="104"/>
      <c r="IYE4" s="104"/>
      <c r="IYF4" s="104"/>
      <c r="IYG4" s="104"/>
      <c r="IYH4" s="104"/>
      <c r="IYI4" s="104"/>
      <c r="IYJ4" s="104"/>
      <c r="IYK4" s="104"/>
      <c r="IYL4" s="104"/>
      <c r="IYM4" s="104"/>
      <c r="IYN4" s="104"/>
      <c r="IYO4" s="104"/>
      <c r="IYP4" s="104"/>
      <c r="IYQ4" s="104"/>
      <c r="IYR4" s="104"/>
      <c r="IYS4" s="104"/>
      <c r="IYT4" s="104"/>
      <c r="IYU4" s="104"/>
      <c r="IYV4" s="104"/>
      <c r="IYW4" s="104"/>
      <c r="IYX4" s="104"/>
      <c r="IYY4" s="104"/>
      <c r="IYZ4" s="104"/>
      <c r="IZA4" s="104"/>
      <c r="IZB4" s="104"/>
      <c r="IZC4" s="104"/>
      <c r="IZD4" s="104"/>
      <c r="IZE4" s="104"/>
      <c r="IZF4" s="104"/>
      <c r="IZG4" s="104"/>
      <c r="IZH4" s="104"/>
      <c r="IZI4" s="104"/>
      <c r="IZJ4" s="104"/>
      <c r="IZK4" s="104"/>
      <c r="IZL4" s="104"/>
      <c r="IZM4" s="104"/>
      <c r="IZN4" s="104"/>
      <c r="IZO4" s="104"/>
      <c r="IZP4" s="104"/>
      <c r="IZQ4" s="104"/>
      <c r="IZR4" s="104"/>
      <c r="IZS4" s="104"/>
      <c r="IZT4" s="104"/>
      <c r="IZU4" s="104"/>
      <c r="IZV4" s="104"/>
      <c r="IZW4" s="104"/>
      <c r="IZX4" s="104"/>
      <c r="IZY4" s="104"/>
      <c r="IZZ4" s="104"/>
      <c r="JAA4" s="104"/>
      <c r="JAB4" s="104"/>
      <c r="JAC4" s="104"/>
      <c r="JAD4" s="104"/>
      <c r="JAE4" s="104"/>
      <c r="JAF4" s="104"/>
      <c r="JAG4" s="104"/>
      <c r="JAH4" s="104"/>
      <c r="JAI4" s="104"/>
      <c r="JAJ4" s="104"/>
      <c r="JAK4" s="104"/>
      <c r="JAL4" s="104"/>
      <c r="JAM4" s="104"/>
      <c r="JAN4" s="104"/>
      <c r="JAO4" s="104"/>
      <c r="JAP4" s="104"/>
      <c r="JAQ4" s="104"/>
      <c r="JAR4" s="104"/>
      <c r="JAS4" s="104"/>
      <c r="JAT4" s="104"/>
      <c r="JAU4" s="104"/>
      <c r="JAV4" s="104"/>
      <c r="JAW4" s="104"/>
      <c r="JAX4" s="104"/>
      <c r="JAY4" s="104"/>
      <c r="JAZ4" s="104"/>
      <c r="JBA4" s="104"/>
      <c r="JBB4" s="104"/>
      <c r="JBC4" s="104"/>
      <c r="JBD4" s="104"/>
      <c r="JBE4" s="104"/>
      <c r="JBF4" s="104"/>
      <c r="JBG4" s="104"/>
      <c r="JBH4" s="104"/>
      <c r="JBI4" s="104"/>
      <c r="JBJ4" s="104"/>
      <c r="JBK4" s="104"/>
      <c r="JBL4" s="104"/>
      <c r="JBM4" s="104"/>
      <c r="JBN4" s="104"/>
      <c r="JBO4" s="104"/>
      <c r="JBP4" s="104"/>
      <c r="JBQ4" s="104"/>
      <c r="JBR4" s="104"/>
      <c r="JBS4" s="104"/>
      <c r="JBT4" s="104"/>
      <c r="JBU4" s="104"/>
      <c r="JBV4" s="104"/>
      <c r="JBW4" s="104"/>
      <c r="JBX4" s="104"/>
      <c r="JBY4" s="104"/>
      <c r="JBZ4" s="104"/>
      <c r="JCA4" s="104"/>
      <c r="JCB4" s="104"/>
      <c r="JCC4" s="104"/>
      <c r="JCD4" s="104"/>
      <c r="JCE4" s="104"/>
      <c r="JCF4" s="104"/>
      <c r="JCG4" s="104"/>
      <c r="JCH4" s="104"/>
      <c r="JCI4" s="104"/>
      <c r="JCJ4" s="104"/>
      <c r="JCK4" s="104"/>
      <c r="JCL4" s="104"/>
      <c r="JCM4" s="104"/>
      <c r="JCN4" s="104"/>
      <c r="JCO4" s="104"/>
      <c r="JCP4" s="104"/>
      <c r="JCQ4" s="104"/>
      <c r="JCR4" s="104"/>
      <c r="JCS4" s="104"/>
      <c r="JCT4" s="104"/>
      <c r="JCU4" s="104"/>
      <c r="JCV4" s="104"/>
      <c r="JCW4" s="104"/>
      <c r="JCX4" s="104"/>
      <c r="JCY4" s="104"/>
      <c r="JCZ4" s="104"/>
      <c r="JDA4" s="104"/>
      <c r="JDB4" s="104"/>
      <c r="JDC4" s="104"/>
      <c r="JDD4" s="104"/>
      <c r="JDE4" s="104"/>
      <c r="JDF4" s="104"/>
      <c r="JDG4" s="104"/>
      <c r="JDH4" s="104"/>
      <c r="JDI4" s="104"/>
      <c r="JDJ4" s="104"/>
      <c r="JDK4" s="104"/>
      <c r="JDL4" s="104"/>
      <c r="JDM4" s="104"/>
      <c r="JDN4" s="104"/>
      <c r="JDO4" s="104"/>
      <c r="JDP4" s="104"/>
      <c r="JDQ4" s="104"/>
      <c r="JDR4" s="104"/>
      <c r="JDS4" s="104"/>
      <c r="JDT4" s="104"/>
      <c r="JDU4" s="104"/>
      <c r="JDV4" s="104"/>
      <c r="JDW4" s="104"/>
      <c r="JDX4" s="104"/>
      <c r="JDY4" s="104"/>
      <c r="JDZ4" s="104"/>
      <c r="JEA4" s="104"/>
      <c r="JEB4" s="104"/>
      <c r="JEC4" s="104"/>
      <c r="JED4" s="104"/>
      <c r="JEE4" s="104"/>
      <c r="JEF4" s="104"/>
      <c r="JEG4" s="104"/>
      <c r="JEH4" s="104"/>
      <c r="JEI4" s="104"/>
      <c r="JEJ4" s="104"/>
      <c r="JEK4" s="104"/>
      <c r="JEL4" s="104"/>
      <c r="JEM4" s="104"/>
      <c r="JEN4" s="104"/>
      <c r="JEO4" s="104"/>
      <c r="JEP4" s="104"/>
      <c r="JEQ4" s="104"/>
      <c r="JER4" s="104"/>
      <c r="JES4" s="104"/>
      <c r="JET4" s="104"/>
      <c r="JEU4" s="104"/>
      <c r="JEV4" s="104"/>
      <c r="JEW4" s="104"/>
      <c r="JEX4" s="104"/>
      <c r="JEY4" s="104"/>
      <c r="JEZ4" s="104"/>
      <c r="JFA4" s="104"/>
      <c r="JFB4" s="104"/>
      <c r="JFC4" s="104"/>
      <c r="JFD4" s="104"/>
      <c r="JFE4" s="104"/>
      <c r="JFF4" s="104"/>
      <c r="JFG4" s="104"/>
      <c r="JFH4" s="104"/>
      <c r="JFI4" s="104"/>
      <c r="JFJ4" s="104"/>
      <c r="JFK4" s="104"/>
      <c r="JFL4" s="104"/>
      <c r="JFM4" s="104"/>
      <c r="JFN4" s="104"/>
      <c r="JFO4" s="104"/>
      <c r="JFP4" s="104"/>
      <c r="JFQ4" s="104"/>
      <c r="JFR4" s="104"/>
      <c r="JFS4" s="104"/>
      <c r="JFT4" s="104"/>
      <c r="JFU4" s="104"/>
      <c r="JFV4" s="104"/>
      <c r="JFW4" s="104"/>
      <c r="JFX4" s="104"/>
      <c r="JFY4" s="104"/>
      <c r="JFZ4" s="104"/>
      <c r="JGA4" s="104"/>
      <c r="JGB4" s="104"/>
      <c r="JGC4" s="104"/>
      <c r="JGD4" s="104"/>
      <c r="JGE4" s="104"/>
      <c r="JGF4" s="104"/>
      <c r="JGG4" s="104"/>
      <c r="JGH4" s="104"/>
      <c r="JGI4" s="104"/>
      <c r="JGJ4" s="104"/>
      <c r="JGK4" s="104"/>
      <c r="JGL4" s="104"/>
      <c r="JGM4" s="104"/>
      <c r="JGN4" s="104"/>
      <c r="JGO4" s="104"/>
      <c r="JGP4" s="104"/>
      <c r="JGQ4" s="104"/>
      <c r="JGR4" s="104"/>
      <c r="JGS4" s="104"/>
      <c r="JGT4" s="104"/>
      <c r="JGU4" s="104"/>
      <c r="JGV4" s="104"/>
      <c r="JGW4" s="104"/>
      <c r="JGX4" s="104"/>
      <c r="JGY4" s="104"/>
      <c r="JGZ4" s="104"/>
      <c r="JHA4" s="104"/>
      <c r="JHB4" s="104"/>
      <c r="JHC4" s="104"/>
      <c r="JHD4" s="104"/>
      <c r="JHE4" s="104"/>
      <c r="JHF4" s="104"/>
      <c r="JHG4" s="104"/>
      <c r="JHH4" s="104"/>
      <c r="JHI4" s="104"/>
      <c r="JHJ4" s="104"/>
      <c r="JHK4" s="104"/>
      <c r="JHL4" s="104"/>
      <c r="JHM4" s="104"/>
      <c r="JHN4" s="104"/>
      <c r="JHO4" s="104"/>
      <c r="JHP4" s="104"/>
      <c r="JHQ4" s="104"/>
      <c r="JHR4" s="104"/>
      <c r="JHS4" s="104"/>
      <c r="JHT4" s="104"/>
      <c r="JHU4" s="104"/>
      <c r="JHV4" s="104"/>
      <c r="JHW4" s="104"/>
      <c r="JHX4" s="104"/>
      <c r="JHY4" s="104"/>
      <c r="JHZ4" s="104"/>
      <c r="JIA4" s="104"/>
      <c r="JIB4" s="104"/>
      <c r="JIC4" s="104"/>
      <c r="JID4" s="104"/>
      <c r="JIE4" s="104"/>
      <c r="JIF4" s="104"/>
      <c r="JIG4" s="104"/>
      <c r="JIH4" s="104"/>
      <c r="JII4" s="104"/>
      <c r="JIJ4" s="104"/>
      <c r="JIK4" s="104"/>
      <c r="JIL4" s="104"/>
      <c r="JIM4" s="104"/>
      <c r="JIN4" s="104"/>
      <c r="JIO4" s="104"/>
      <c r="JIP4" s="104"/>
      <c r="JIQ4" s="104"/>
      <c r="JIR4" s="104"/>
      <c r="JIS4" s="104"/>
      <c r="JIT4" s="104"/>
      <c r="JIU4" s="104"/>
      <c r="JIV4" s="104"/>
      <c r="JIW4" s="104"/>
      <c r="JIX4" s="104"/>
      <c r="JIY4" s="104"/>
      <c r="JIZ4" s="104"/>
      <c r="JJA4" s="104"/>
      <c r="JJB4" s="104"/>
      <c r="JJC4" s="104"/>
      <c r="JJD4" s="104"/>
      <c r="JJE4" s="104"/>
      <c r="JJF4" s="104"/>
      <c r="JJG4" s="104"/>
      <c r="JJH4" s="104"/>
      <c r="JJI4" s="104"/>
      <c r="JJJ4" s="104"/>
      <c r="JJK4" s="104"/>
      <c r="JJL4" s="104"/>
      <c r="JJM4" s="104"/>
      <c r="JJN4" s="104"/>
      <c r="JJO4" s="104"/>
      <c r="JJP4" s="104"/>
      <c r="JJQ4" s="104"/>
      <c r="JJR4" s="104"/>
      <c r="JJS4" s="104"/>
      <c r="JJT4" s="104"/>
      <c r="JJU4" s="104"/>
      <c r="JJV4" s="104"/>
      <c r="JJW4" s="104"/>
      <c r="JJX4" s="104"/>
      <c r="JJY4" s="104"/>
      <c r="JJZ4" s="104"/>
      <c r="JKA4" s="104"/>
      <c r="JKB4" s="104"/>
      <c r="JKC4" s="104"/>
      <c r="JKD4" s="104"/>
      <c r="JKE4" s="104"/>
      <c r="JKF4" s="104"/>
      <c r="JKG4" s="104"/>
      <c r="JKH4" s="104"/>
      <c r="JKI4" s="104"/>
      <c r="JKJ4" s="104"/>
      <c r="JKK4" s="104"/>
      <c r="JKL4" s="104"/>
      <c r="JKM4" s="104"/>
      <c r="JKN4" s="104"/>
      <c r="JKO4" s="104"/>
      <c r="JKP4" s="104"/>
      <c r="JKQ4" s="104"/>
      <c r="JKR4" s="104"/>
      <c r="JKS4" s="104"/>
      <c r="JKT4" s="104"/>
      <c r="JKU4" s="104"/>
      <c r="JKV4" s="104"/>
      <c r="JKW4" s="104"/>
      <c r="JKX4" s="104"/>
      <c r="JKY4" s="104"/>
      <c r="JKZ4" s="104"/>
      <c r="JLA4" s="104"/>
      <c r="JLB4" s="104"/>
      <c r="JLC4" s="104"/>
      <c r="JLD4" s="104"/>
      <c r="JLE4" s="104"/>
      <c r="JLF4" s="104"/>
      <c r="JLG4" s="104"/>
      <c r="JLH4" s="104"/>
      <c r="JLI4" s="104"/>
      <c r="JLJ4" s="104"/>
      <c r="JLK4" s="104"/>
      <c r="JLL4" s="104"/>
      <c r="JLM4" s="104"/>
      <c r="JLN4" s="104"/>
      <c r="JLO4" s="104"/>
      <c r="JLP4" s="104"/>
      <c r="JLQ4" s="104"/>
      <c r="JLR4" s="104"/>
      <c r="JLS4" s="104"/>
      <c r="JLT4" s="104"/>
      <c r="JLU4" s="104"/>
      <c r="JLV4" s="104"/>
      <c r="JLW4" s="104"/>
      <c r="JLX4" s="104"/>
      <c r="JLY4" s="104"/>
      <c r="JLZ4" s="104"/>
      <c r="JMA4" s="104"/>
      <c r="JMB4" s="104"/>
      <c r="JMC4" s="104"/>
      <c r="JMD4" s="104"/>
      <c r="JME4" s="104"/>
      <c r="JMF4" s="104"/>
      <c r="JMG4" s="104"/>
      <c r="JMH4" s="104"/>
      <c r="JMI4" s="104"/>
      <c r="JMJ4" s="104"/>
      <c r="JMK4" s="104"/>
      <c r="JML4" s="104"/>
      <c r="JMM4" s="104"/>
      <c r="JMN4" s="104"/>
      <c r="JMO4" s="104"/>
      <c r="JMP4" s="104"/>
      <c r="JMQ4" s="104"/>
      <c r="JMR4" s="104"/>
      <c r="JMS4" s="104"/>
      <c r="JMT4" s="104"/>
      <c r="JMU4" s="104"/>
      <c r="JMV4" s="104"/>
      <c r="JMW4" s="104"/>
      <c r="JMX4" s="104"/>
      <c r="JMY4" s="104"/>
      <c r="JMZ4" s="104"/>
      <c r="JNA4" s="104"/>
      <c r="JNB4" s="104"/>
      <c r="JNC4" s="104"/>
      <c r="JND4" s="104"/>
      <c r="JNE4" s="104"/>
      <c r="JNF4" s="104"/>
      <c r="JNG4" s="104"/>
      <c r="JNH4" s="104"/>
      <c r="JNI4" s="104"/>
      <c r="JNJ4" s="104"/>
      <c r="JNK4" s="104"/>
      <c r="JNL4" s="104"/>
      <c r="JNM4" s="104"/>
      <c r="JNN4" s="104"/>
      <c r="JNO4" s="104"/>
      <c r="JNP4" s="104"/>
      <c r="JNQ4" s="104"/>
      <c r="JNR4" s="104"/>
      <c r="JNS4" s="104"/>
      <c r="JNT4" s="104"/>
      <c r="JNU4" s="104"/>
      <c r="JNV4" s="104"/>
      <c r="JNW4" s="104"/>
      <c r="JNX4" s="104"/>
      <c r="JNY4" s="104"/>
      <c r="JNZ4" s="104"/>
      <c r="JOA4" s="104"/>
      <c r="JOB4" s="104"/>
      <c r="JOC4" s="104"/>
      <c r="JOD4" s="104"/>
      <c r="JOE4" s="104"/>
      <c r="JOF4" s="104"/>
      <c r="JOG4" s="104"/>
      <c r="JOH4" s="104"/>
      <c r="JOI4" s="104"/>
      <c r="JOJ4" s="104"/>
      <c r="JOK4" s="104"/>
      <c r="JOL4" s="104"/>
      <c r="JOM4" s="104"/>
      <c r="JON4" s="104"/>
      <c r="JOO4" s="104"/>
      <c r="JOP4" s="104"/>
      <c r="JOQ4" s="104"/>
      <c r="JOR4" s="104"/>
      <c r="JOS4" s="104"/>
      <c r="JOT4" s="104"/>
      <c r="JOU4" s="104"/>
      <c r="JOV4" s="104"/>
      <c r="JOW4" s="104"/>
      <c r="JOX4" s="104"/>
      <c r="JOY4" s="104"/>
      <c r="JOZ4" s="104"/>
      <c r="JPA4" s="104"/>
      <c r="JPB4" s="104"/>
      <c r="JPC4" s="104"/>
      <c r="JPD4" s="104"/>
      <c r="JPE4" s="104"/>
      <c r="JPF4" s="104"/>
      <c r="JPG4" s="104"/>
      <c r="JPH4" s="104"/>
      <c r="JPI4" s="104"/>
      <c r="JPJ4" s="104"/>
      <c r="JPK4" s="104"/>
      <c r="JPL4" s="104"/>
      <c r="JPM4" s="104"/>
      <c r="JPN4" s="104"/>
      <c r="JPO4" s="104"/>
      <c r="JPP4" s="104"/>
      <c r="JPQ4" s="104"/>
      <c r="JPR4" s="104"/>
      <c r="JPS4" s="104"/>
      <c r="JPT4" s="104"/>
      <c r="JPU4" s="104"/>
      <c r="JPV4" s="104"/>
      <c r="JPW4" s="104"/>
      <c r="JPX4" s="104"/>
      <c r="JPY4" s="104"/>
      <c r="JPZ4" s="104"/>
      <c r="JQA4" s="104"/>
      <c r="JQB4" s="104"/>
      <c r="JQC4" s="104"/>
      <c r="JQD4" s="104"/>
      <c r="JQE4" s="104"/>
      <c r="JQF4" s="104"/>
      <c r="JQG4" s="104"/>
      <c r="JQH4" s="104"/>
      <c r="JQI4" s="104"/>
      <c r="JQJ4" s="104"/>
      <c r="JQK4" s="104"/>
      <c r="JQL4" s="104"/>
      <c r="JQM4" s="104"/>
      <c r="JQN4" s="104"/>
      <c r="JQO4" s="104"/>
      <c r="JQP4" s="104"/>
      <c r="JQQ4" s="104"/>
      <c r="JQR4" s="104"/>
      <c r="JQS4" s="104"/>
      <c r="JQT4" s="104"/>
      <c r="JQU4" s="104"/>
      <c r="JQV4" s="104"/>
      <c r="JQW4" s="104"/>
      <c r="JQX4" s="104"/>
      <c r="JQY4" s="104"/>
      <c r="JQZ4" s="104"/>
      <c r="JRA4" s="104"/>
      <c r="JRB4" s="104"/>
      <c r="JRC4" s="104"/>
      <c r="JRD4" s="104"/>
      <c r="JRE4" s="104"/>
      <c r="JRF4" s="104"/>
      <c r="JRG4" s="104"/>
      <c r="JRH4" s="104"/>
      <c r="JRI4" s="104"/>
      <c r="JRJ4" s="104"/>
      <c r="JRK4" s="104"/>
      <c r="JRL4" s="104"/>
      <c r="JRM4" s="104"/>
      <c r="JRN4" s="104"/>
      <c r="JRO4" s="104"/>
      <c r="JRP4" s="104"/>
      <c r="JRQ4" s="104"/>
      <c r="JRR4" s="104"/>
      <c r="JRS4" s="104"/>
      <c r="JRT4" s="104"/>
      <c r="JRU4" s="104"/>
      <c r="JRV4" s="104"/>
      <c r="JRW4" s="104"/>
      <c r="JRX4" s="104"/>
      <c r="JRY4" s="104"/>
      <c r="JRZ4" s="104"/>
      <c r="JSA4" s="104"/>
      <c r="JSB4" s="104"/>
      <c r="JSC4" s="104"/>
      <c r="JSD4" s="104"/>
      <c r="JSE4" s="104"/>
      <c r="JSF4" s="104"/>
      <c r="JSG4" s="104"/>
      <c r="JSH4" s="104"/>
      <c r="JSI4" s="104"/>
      <c r="JSJ4" s="104"/>
      <c r="JSK4" s="104"/>
      <c r="JSL4" s="104"/>
      <c r="JSM4" s="104"/>
      <c r="JSN4" s="104"/>
      <c r="JSO4" s="104"/>
      <c r="JSP4" s="104"/>
      <c r="JSQ4" s="104"/>
      <c r="JSR4" s="104"/>
      <c r="JSS4" s="104"/>
      <c r="JST4" s="104"/>
      <c r="JSU4" s="104"/>
      <c r="JSV4" s="104"/>
      <c r="JSW4" s="104"/>
      <c r="JSX4" s="104"/>
      <c r="JSY4" s="104"/>
      <c r="JSZ4" s="104"/>
      <c r="JTA4" s="104"/>
      <c r="JTB4" s="104"/>
      <c r="JTC4" s="104"/>
      <c r="JTD4" s="104"/>
      <c r="JTE4" s="104"/>
      <c r="JTF4" s="104"/>
      <c r="JTG4" s="104"/>
      <c r="JTH4" s="104"/>
      <c r="JTI4" s="104"/>
      <c r="JTJ4" s="104"/>
      <c r="JTK4" s="104"/>
      <c r="JTL4" s="104"/>
      <c r="JTM4" s="104"/>
      <c r="JTN4" s="104"/>
      <c r="JTO4" s="104"/>
      <c r="JTP4" s="104"/>
      <c r="JTQ4" s="104"/>
      <c r="JTR4" s="104"/>
      <c r="JTS4" s="104"/>
      <c r="JTT4" s="104"/>
      <c r="JTU4" s="104"/>
      <c r="JTV4" s="104"/>
      <c r="JTW4" s="104"/>
      <c r="JTX4" s="104"/>
      <c r="JTY4" s="104"/>
      <c r="JTZ4" s="104"/>
      <c r="JUA4" s="104"/>
      <c r="JUB4" s="104"/>
      <c r="JUC4" s="104"/>
      <c r="JUD4" s="104"/>
      <c r="JUE4" s="104"/>
      <c r="JUF4" s="104"/>
      <c r="JUG4" s="104"/>
      <c r="JUH4" s="104"/>
      <c r="JUI4" s="104"/>
      <c r="JUJ4" s="104"/>
      <c r="JUK4" s="104"/>
      <c r="JUL4" s="104"/>
      <c r="JUM4" s="104"/>
      <c r="JUN4" s="104"/>
      <c r="JUO4" s="104"/>
      <c r="JUP4" s="104"/>
      <c r="JUQ4" s="104"/>
      <c r="JUR4" s="104"/>
      <c r="JUS4" s="104"/>
      <c r="JUT4" s="104"/>
      <c r="JUU4" s="104"/>
      <c r="JUV4" s="104"/>
      <c r="JUW4" s="104"/>
      <c r="JUX4" s="104"/>
      <c r="JUY4" s="104"/>
      <c r="JUZ4" s="104"/>
      <c r="JVA4" s="104"/>
      <c r="JVB4" s="104"/>
      <c r="JVC4" s="104"/>
      <c r="JVD4" s="104"/>
      <c r="JVE4" s="104"/>
      <c r="JVF4" s="104"/>
      <c r="JVG4" s="104"/>
      <c r="JVH4" s="104"/>
      <c r="JVI4" s="104"/>
      <c r="JVJ4" s="104"/>
      <c r="JVK4" s="104"/>
      <c r="JVL4" s="104"/>
      <c r="JVM4" s="104"/>
      <c r="JVN4" s="104"/>
      <c r="JVO4" s="104"/>
      <c r="JVP4" s="104"/>
      <c r="JVQ4" s="104"/>
      <c r="JVR4" s="104"/>
      <c r="JVS4" s="104"/>
      <c r="JVT4" s="104"/>
      <c r="JVU4" s="104"/>
      <c r="JVV4" s="104"/>
      <c r="JVW4" s="104"/>
      <c r="JVX4" s="104"/>
      <c r="JVY4" s="104"/>
      <c r="JVZ4" s="104"/>
      <c r="JWA4" s="104"/>
      <c r="JWB4" s="104"/>
      <c r="JWC4" s="104"/>
      <c r="JWD4" s="104"/>
      <c r="JWE4" s="104"/>
      <c r="JWF4" s="104"/>
      <c r="JWG4" s="104"/>
      <c r="JWH4" s="104"/>
      <c r="JWI4" s="104"/>
      <c r="JWJ4" s="104"/>
      <c r="JWK4" s="104"/>
      <c r="JWL4" s="104"/>
      <c r="JWM4" s="104"/>
      <c r="JWN4" s="104"/>
      <c r="JWO4" s="104"/>
      <c r="JWP4" s="104"/>
      <c r="JWQ4" s="104"/>
      <c r="JWR4" s="104"/>
      <c r="JWS4" s="104"/>
      <c r="JWT4" s="104"/>
      <c r="JWU4" s="104"/>
      <c r="JWV4" s="104"/>
      <c r="JWW4" s="104"/>
      <c r="JWX4" s="104"/>
      <c r="JWY4" s="104"/>
      <c r="JWZ4" s="104"/>
      <c r="JXA4" s="104"/>
      <c r="JXB4" s="104"/>
      <c r="JXC4" s="104"/>
      <c r="JXD4" s="104"/>
      <c r="JXE4" s="104"/>
      <c r="JXF4" s="104"/>
      <c r="JXG4" s="104"/>
      <c r="JXH4" s="104"/>
      <c r="JXI4" s="104"/>
      <c r="JXJ4" s="104"/>
      <c r="JXK4" s="104"/>
      <c r="JXL4" s="104"/>
      <c r="JXM4" s="104"/>
      <c r="JXN4" s="104"/>
      <c r="JXO4" s="104"/>
      <c r="JXP4" s="104"/>
      <c r="JXQ4" s="104"/>
      <c r="JXR4" s="104"/>
      <c r="JXS4" s="104"/>
      <c r="JXT4" s="104"/>
      <c r="JXU4" s="104"/>
      <c r="JXV4" s="104"/>
      <c r="JXW4" s="104"/>
      <c r="JXX4" s="104"/>
      <c r="JXY4" s="104"/>
      <c r="JXZ4" s="104"/>
      <c r="JYA4" s="104"/>
      <c r="JYB4" s="104"/>
      <c r="JYC4" s="104"/>
      <c r="JYD4" s="104"/>
      <c r="JYE4" s="104"/>
      <c r="JYF4" s="104"/>
      <c r="JYG4" s="104"/>
      <c r="JYH4" s="104"/>
      <c r="JYI4" s="104"/>
      <c r="JYJ4" s="104"/>
      <c r="JYK4" s="104"/>
      <c r="JYL4" s="104"/>
      <c r="JYM4" s="104"/>
      <c r="JYN4" s="104"/>
      <c r="JYO4" s="104"/>
      <c r="JYP4" s="104"/>
      <c r="JYQ4" s="104"/>
      <c r="JYR4" s="104"/>
      <c r="JYS4" s="104"/>
      <c r="JYT4" s="104"/>
      <c r="JYU4" s="104"/>
      <c r="JYV4" s="104"/>
      <c r="JYW4" s="104"/>
      <c r="JYX4" s="104"/>
      <c r="JYY4" s="104"/>
      <c r="JYZ4" s="104"/>
      <c r="JZA4" s="104"/>
      <c r="JZB4" s="104"/>
      <c r="JZC4" s="104"/>
      <c r="JZD4" s="104"/>
      <c r="JZE4" s="104"/>
      <c r="JZF4" s="104"/>
      <c r="JZG4" s="104"/>
      <c r="JZH4" s="104"/>
      <c r="JZI4" s="104"/>
      <c r="JZJ4" s="104"/>
      <c r="JZK4" s="104"/>
      <c r="JZL4" s="104"/>
      <c r="JZM4" s="104"/>
      <c r="JZN4" s="104"/>
      <c r="JZO4" s="104"/>
      <c r="JZP4" s="104"/>
      <c r="JZQ4" s="104"/>
      <c r="JZR4" s="104"/>
      <c r="JZS4" s="104"/>
      <c r="JZT4" s="104"/>
      <c r="JZU4" s="104"/>
      <c r="JZV4" s="104"/>
      <c r="JZW4" s="104"/>
      <c r="JZX4" s="104"/>
      <c r="JZY4" s="104"/>
      <c r="JZZ4" s="104"/>
      <c r="KAA4" s="104"/>
      <c r="KAB4" s="104"/>
      <c r="KAC4" s="104"/>
      <c r="KAD4" s="104"/>
      <c r="KAE4" s="104"/>
      <c r="KAF4" s="104"/>
      <c r="KAG4" s="104"/>
      <c r="KAH4" s="104"/>
      <c r="KAI4" s="104"/>
      <c r="KAJ4" s="104"/>
      <c r="KAK4" s="104"/>
      <c r="KAL4" s="104"/>
      <c r="KAM4" s="104"/>
      <c r="KAN4" s="104"/>
      <c r="KAO4" s="104"/>
      <c r="KAP4" s="104"/>
      <c r="KAQ4" s="104"/>
      <c r="KAR4" s="104"/>
      <c r="KAS4" s="104"/>
      <c r="KAT4" s="104"/>
      <c r="KAU4" s="104"/>
      <c r="KAV4" s="104"/>
      <c r="KAW4" s="104"/>
      <c r="KAX4" s="104"/>
      <c r="KAY4" s="104"/>
      <c r="KAZ4" s="104"/>
      <c r="KBA4" s="104"/>
      <c r="KBB4" s="104"/>
      <c r="KBC4" s="104"/>
      <c r="KBD4" s="104"/>
      <c r="KBE4" s="104"/>
      <c r="KBF4" s="104"/>
      <c r="KBG4" s="104"/>
      <c r="KBH4" s="104"/>
      <c r="KBI4" s="104"/>
      <c r="KBJ4" s="104"/>
      <c r="KBK4" s="104"/>
      <c r="KBL4" s="104"/>
      <c r="KBM4" s="104"/>
      <c r="KBN4" s="104"/>
      <c r="KBO4" s="104"/>
      <c r="KBP4" s="104"/>
      <c r="KBQ4" s="104"/>
      <c r="KBR4" s="104"/>
      <c r="KBS4" s="104"/>
      <c r="KBT4" s="104"/>
      <c r="KBU4" s="104"/>
      <c r="KBV4" s="104"/>
      <c r="KBW4" s="104"/>
      <c r="KBX4" s="104"/>
      <c r="KBY4" s="104"/>
      <c r="KBZ4" s="104"/>
      <c r="KCA4" s="104"/>
      <c r="KCB4" s="104"/>
      <c r="KCC4" s="104"/>
      <c r="KCD4" s="104"/>
      <c r="KCE4" s="104"/>
      <c r="KCF4" s="104"/>
      <c r="KCG4" s="104"/>
      <c r="KCH4" s="104"/>
      <c r="KCI4" s="104"/>
      <c r="KCJ4" s="104"/>
      <c r="KCK4" s="104"/>
      <c r="KCL4" s="104"/>
      <c r="KCM4" s="104"/>
      <c r="KCN4" s="104"/>
      <c r="KCO4" s="104"/>
      <c r="KCP4" s="104"/>
      <c r="KCQ4" s="104"/>
      <c r="KCR4" s="104"/>
      <c r="KCS4" s="104"/>
      <c r="KCT4" s="104"/>
      <c r="KCU4" s="104"/>
      <c r="KCV4" s="104"/>
      <c r="KCW4" s="104"/>
      <c r="KCX4" s="104"/>
      <c r="KCY4" s="104"/>
      <c r="KCZ4" s="104"/>
      <c r="KDA4" s="104"/>
      <c r="KDB4" s="104"/>
      <c r="KDC4" s="104"/>
      <c r="KDD4" s="104"/>
      <c r="KDE4" s="104"/>
      <c r="KDF4" s="104"/>
      <c r="KDG4" s="104"/>
      <c r="KDH4" s="104"/>
      <c r="KDI4" s="104"/>
      <c r="KDJ4" s="104"/>
      <c r="KDK4" s="104"/>
      <c r="KDL4" s="104"/>
      <c r="KDM4" s="104"/>
      <c r="KDN4" s="104"/>
      <c r="KDO4" s="104"/>
      <c r="KDP4" s="104"/>
      <c r="KDQ4" s="104"/>
      <c r="KDR4" s="104"/>
      <c r="KDS4" s="104"/>
      <c r="KDT4" s="104"/>
      <c r="KDU4" s="104"/>
      <c r="KDV4" s="104"/>
      <c r="KDW4" s="104"/>
      <c r="KDX4" s="104"/>
      <c r="KDY4" s="104"/>
      <c r="KDZ4" s="104"/>
      <c r="KEA4" s="104"/>
      <c r="KEB4" s="104"/>
      <c r="KEC4" s="104"/>
      <c r="KED4" s="104"/>
      <c r="KEE4" s="104"/>
      <c r="KEF4" s="104"/>
      <c r="KEG4" s="104"/>
      <c r="KEH4" s="104"/>
      <c r="KEI4" s="104"/>
      <c r="KEJ4" s="104"/>
      <c r="KEK4" s="104"/>
      <c r="KEL4" s="104"/>
      <c r="KEM4" s="104"/>
      <c r="KEN4" s="104"/>
      <c r="KEO4" s="104"/>
      <c r="KEP4" s="104"/>
      <c r="KEQ4" s="104"/>
      <c r="KER4" s="104"/>
      <c r="KES4" s="104"/>
      <c r="KET4" s="104"/>
      <c r="KEU4" s="104"/>
      <c r="KEV4" s="104"/>
      <c r="KEW4" s="104"/>
      <c r="KEX4" s="104"/>
      <c r="KEY4" s="104"/>
      <c r="KEZ4" s="104"/>
      <c r="KFA4" s="104"/>
      <c r="KFB4" s="104"/>
      <c r="KFC4" s="104"/>
      <c r="KFD4" s="104"/>
      <c r="KFE4" s="104"/>
      <c r="KFF4" s="104"/>
      <c r="KFG4" s="104"/>
      <c r="KFH4" s="104"/>
      <c r="KFI4" s="104"/>
      <c r="KFJ4" s="104"/>
      <c r="KFK4" s="104"/>
      <c r="KFL4" s="104"/>
      <c r="KFM4" s="104"/>
      <c r="KFN4" s="104"/>
      <c r="KFO4" s="104"/>
      <c r="KFP4" s="104"/>
      <c r="KFQ4" s="104"/>
      <c r="KFR4" s="104"/>
      <c r="KFS4" s="104"/>
      <c r="KFT4" s="104"/>
      <c r="KFU4" s="104"/>
      <c r="KFV4" s="104"/>
      <c r="KFW4" s="104"/>
      <c r="KFX4" s="104"/>
      <c r="KFY4" s="104"/>
      <c r="KFZ4" s="104"/>
      <c r="KGA4" s="104"/>
      <c r="KGB4" s="104"/>
      <c r="KGC4" s="104"/>
      <c r="KGD4" s="104"/>
      <c r="KGE4" s="104"/>
      <c r="KGF4" s="104"/>
      <c r="KGG4" s="104"/>
      <c r="KGH4" s="104"/>
      <c r="KGI4" s="104"/>
      <c r="KGJ4" s="104"/>
      <c r="KGK4" s="104"/>
      <c r="KGL4" s="104"/>
      <c r="KGM4" s="104"/>
      <c r="KGN4" s="104"/>
      <c r="KGO4" s="104"/>
      <c r="KGP4" s="104"/>
      <c r="KGQ4" s="104"/>
      <c r="KGR4" s="104"/>
      <c r="KGS4" s="104"/>
      <c r="KGT4" s="104"/>
      <c r="KGU4" s="104"/>
      <c r="KGV4" s="104"/>
      <c r="KGW4" s="104"/>
      <c r="KGX4" s="104"/>
      <c r="KGY4" s="104"/>
      <c r="KGZ4" s="104"/>
      <c r="KHA4" s="104"/>
      <c r="KHB4" s="104"/>
      <c r="KHC4" s="104"/>
      <c r="KHD4" s="104"/>
      <c r="KHE4" s="104"/>
      <c r="KHF4" s="104"/>
      <c r="KHG4" s="104"/>
      <c r="KHH4" s="104"/>
      <c r="KHI4" s="104"/>
      <c r="KHJ4" s="104"/>
      <c r="KHK4" s="104"/>
      <c r="KHL4" s="104"/>
      <c r="KHM4" s="104"/>
      <c r="KHN4" s="104"/>
      <c r="KHO4" s="104"/>
      <c r="KHP4" s="104"/>
      <c r="KHQ4" s="104"/>
      <c r="KHR4" s="104"/>
      <c r="KHS4" s="104"/>
      <c r="KHT4" s="104"/>
      <c r="KHU4" s="104"/>
      <c r="KHV4" s="104"/>
      <c r="KHW4" s="104"/>
      <c r="KHX4" s="104"/>
      <c r="KHY4" s="104"/>
      <c r="KHZ4" s="104"/>
      <c r="KIA4" s="104"/>
      <c r="KIB4" s="104"/>
      <c r="KIC4" s="104"/>
      <c r="KID4" s="104"/>
      <c r="KIE4" s="104"/>
      <c r="KIF4" s="104"/>
      <c r="KIG4" s="104"/>
      <c r="KIH4" s="104"/>
      <c r="KII4" s="104"/>
      <c r="KIJ4" s="104"/>
      <c r="KIK4" s="104"/>
      <c r="KIL4" s="104"/>
      <c r="KIM4" s="104"/>
      <c r="KIN4" s="104"/>
      <c r="KIO4" s="104"/>
      <c r="KIP4" s="104"/>
      <c r="KIQ4" s="104"/>
      <c r="KIR4" s="104"/>
      <c r="KIS4" s="104"/>
      <c r="KIT4" s="104"/>
      <c r="KIU4" s="104"/>
      <c r="KIV4" s="104"/>
      <c r="KIW4" s="104"/>
      <c r="KIX4" s="104"/>
      <c r="KIY4" s="104"/>
      <c r="KIZ4" s="104"/>
      <c r="KJA4" s="104"/>
      <c r="KJB4" s="104"/>
      <c r="KJC4" s="104"/>
      <c r="KJD4" s="104"/>
      <c r="KJE4" s="104"/>
      <c r="KJF4" s="104"/>
      <c r="KJG4" s="104"/>
      <c r="KJH4" s="104"/>
      <c r="KJI4" s="104"/>
      <c r="KJJ4" s="104"/>
      <c r="KJK4" s="104"/>
      <c r="KJL4" s="104"/>
      <c r="KJM4" s="104"/>
      <c r="KJN4" s="104"/>
      <c r="KJO4" s="104"/>
      <c r="KJP4" s="104"/>
      <c r="KJQ4" s="104"/>
      <c r="KJR4" s="104"/>
      <c r="KJS4" s="104"/>
      <c r="KJT4" s="104"/>
      <c r="KJU4" s="104"/>
      <c r="KJV4" s="104"/>
      <c r="KJW4" s="104"/>
      <c r="KJX4" s="104"/>
      <c r="KJY4" s="104"/>
      <c r="KJZ4" s="104"/>
      <c r="KKA4" s="104"/>
      <c r="KKB4" s="104"/>
      <c r="KKC4" s="104"/>
      <c r="KKD4" s="104"/>
      <c r="KKE4" s="104"/>
      <c r="KKF4" s="104"/>
      <c r="KKG4" s="104"/>
      <c r="KKH4" s="104"/>
      <c r="KKI4" s="104"/>
      <c r="KKJ4" s="104"/>
      <c r="KKK4" s="104"/>
      <c r="KKL4" s="104"/>
      <c r="KKM4" s="104"/>
      <c r="KKN4" s="104"/>
      <c r="KKO4" s="104"/>
      <c r="KKP4" s="104"/>
      <c r="KKQ4" s="104"/>
      <c r="KKR4" s="104"/>
      <c r="KKS4" s="104"/>
      <c r="KKT4" s="104"/>
      <c r="KKU4" s="104"/>
      <c r="KKV4" s="104"/>
      <c r="KKW4" s="104"/>
      <c r="KKX4" s="104"/>
      <c r="KKY4" s="104"/>
      <c r="KKZ4" s="104"/>
      <c r="KLA4" s="104"/>
      <c r="KLB4" s="104"/>
      <c r="KLC4" s="104"/>
      <c r="KLD4" s="104"/>
      <c r="KLE4" s="104"/>
      <c r="KLF4" s="104"/>
      <c r="KLG4" s="104"/>
      <c r="KLH4" s="104"/>
      <c r="KLI4" s="104"/>
      <c r="KLJ4" s="104"/>
      <c r="KLK4" s="104"/>
      <c r="KLL4" s="104"/>
      <c r="KLM4" s="104"/>
      <c r="KLN4" s="104"/>
      <c r="KLO4" s="104"/>
      <c r="KLP4" s="104"/>
      <c r="KLQ4" s="104"/>
      <c r="KLR4" s="104"/>
      <c r="KLS4" s="104"/>
      <c r="KLT4" s="104"/>
      <c r="KLU4" s="104"/>
      <c r="KLV4" s="104"/>
      <c r="KLW4" s="104"/>
      <c r="KLX4" s="104"/>
      <c r="KLY4" s="104"/>
      <c r="KLZ4" s="104"/>
      <c r="KMA4" s="104"/>
      <c r="KMB4" s="104"/>
      <c r="KMC4" s="104"/>
      <c r="KMD4" s="104"/>
      <c r="KME4" s="104"/>
      <c r="KMF4" s="104"/>
      <c r="KMG4" s="104"/>
      <c r="KMH4" s="104"/>
      <c r="KMI4" s="104"/>
      <c r="KMJ4" s="104"/>
      <c r="KMK4" s="104"/>
      <c r="KML4" s="104"/>
      <c r="KMM4" s="104"/>
      <c r="KMN4" s="104"/>
      <c r="KMO4" s="104"/>
      <c r="KMP4" s="104"/>
      <c r="KMQ4" s="104"/>
      <c r="KMR4" s="104"/>
      <c r="KMS4" s="104"/>
      <c r="KMT4" s="104"/>
      <c r="KMU4" s="104"/>
      <c r="KMV4" s="104"/>
      <c r="KMW4" s="104"/>
      <c r="KMX4" s="104"/>
      <c r="KMY4" s="104"/>
      <c r="KMZ4" s="104"/>
      <c r="KNA4" s="104"/>
      <c r="KNB4" s="104"/>
      <c r="KNC4" s="104"/>
      <c r="KND4" s="104"/>
      <c r="KNE4" s="104"/>
      <c r="KNF4" s="104"/>
      <c r="KNG4" s="104"/>
      <c r="KNH4" s="104"/>
      <c r="KNI4" s="104"/>
      <c r="KNJ4" s="104"/>
      <c r="KNK4" s="104"/>
      <c r="KNL4" s="104"/>
      <c r="KNM4" s="104"/>
      <c r="KNN4" s="104"/>
      <c r="KNO4" s="104"/>
      <c r="KNP4" s="104"/>
      <c r="KNQ4" s="104"/>
      <c r="KNR4" s="104"/>
      <c r="KNS4" s="104"/>
      <c r="KNT4" s="104"/>
      <c r="KNU4" s="104"/>
      <c r="KNV4" s="104"/>
      <c r="KNW4" s="104"/>
      <c r="KNX4" s="104"/>
      <c r="KNY4" s="104"/>
      <c r="KNZ4" s="104"/>
      <c r="KOA4" s="104"/>
      <c r="KOB4" s="104"/>
      <c r="KOC4" s="104"/>
      <c r="KOD4" s="104"/>
      <c r="KOE4" s="104"/>
      <c r="KOF4" s="104"/>
      <c r="KOG4" s="104"/>
      <c r="KOH4" s="104"/>
      <c r="KOI4" s="104"/>
      <c r="KOJ4" s="104"/>
      <c r="KOK4" s="104"/>
      <c r="KOL4" s="104"/>
      <c r="KOM4" s="104"/>
      <c r="KON4" s="104"/>
      <c r="KOO4" s="104"/>
      <c r="KOP4" s="104"/>
      <c r="KOQ4" s="104"/>
      <c r="KOR4" s="104"/>
      <c r="KOS4" s="104"/>
      <c r="KOT4" s="104"/>
      <c r="KOU4" s="104"/>
      <c r="KOV4" s="104"/>
      <c r="KOW4" s="104"/>
      <c r="KOX4" s="104"/>
      <c r="KOY4" s="104"/>
      <c r="KOZ4" s="104"/>
      <c r="KPA4" s="104"/>
      <c r="KPB4" s="104"/>
      <c r="KPC4" s="104"/>
      <c r="KPD4" s="104"/>
      <c r="KPE4" s="104"/>
      <c r="KPF4" s="104"/>
      <c r="KPG4" s="104"/>
      <c r="KPH4" s="104"/>
      <c r="KPI4" s="104"/>
      <c r="KPJ4" s="104"/>
      <c r="KPK4" s="104"/>
      <c r="KPL4" s="104"/>
      <c r="KPM4" s="104"/>
      <c r="KPN4" s="104"/>
      <c r="KPO4" s="104"/>
      <c r="KPP4" s="104"/>
      <c r="KPQ4" s="104"/>
      <c r="KPR4" s="104"/>
      <c r="KPS4" s="104"/>
      <c r="KPT4" s="104"/>
      <c r="KPU4" s="104"/>
      <c r="KPV4" s="104"/>
      <c r="KPW4" s="104"/>
      <c r="KPX4" s="104"/>
      <c r="KPY4" s="104"/>
      <c r="KPZ4" s="104"/>
      <c r="KQA4" s="104"/>
      <c r="KQB4" s="104"/>
      <c r="KQC4" s="104"/>
      <c r="KQD4" s="104"/>
      <c r="KQE4" s="104"/>
      <c r="KQF4" s="104"/>
      <c r="KQG4" s="104"/>
      <c r="KQH4" s="104"/>
      <c r="KQI4" s="104"/>
      <c r="KQJ4" s="104"/>
      <c r="KQK4" s="104"/>
      <c r="KQL4" s="104"/>
      <c r="KQM4" s="104"/>
      <c r="KQN4" s="104"/>
      <c r="KQO4" s="104"/>
      <c r="KQP4" s="104"/>
      <c r="KQQ4" s="104"/>
      <c r="KQR4" s="104"/>
      <c r="KQS4" s="104"/>
      <c r="KQT4" s="104"/>
      <c r="KQU4" s="104"/>
      <c r="KQV4" s="104"/>
      <c r="KQW4" s="104"/>
      <c r="KQX4" s="104"/>
      <c r="KQY4" s="104"/>
      <c r="KQZ4" s="104"/>
      <c r="KRA4" s="104"/>
      <c r="KRB4" s="104"/>
      <c r="KRC4" s="104"/>
      <c r="KRD4" s="104"/>
      <c r="KRE4" s="104"/>
      <c r="KRF4" s="104"/>
      <c r="KRG4" s="104"/>
      <c r="KRH4" s="104"/>
      <c r="KRI4" s="104"/>
      <c r="KRJ4" s="104"/>
      <c r="KRK4" s="104"/>
      <c r="KRL4" s="104"/>
      <c r="KRM4" s="104"/>
      <c r="KRN4" s="104"/>
      <c r="KRO4" s="104"/>
      <c r="KRP4" s="104"/>
      <c r="KRQ4" s="104"/>
      <c r="KRR4" s="104"/>
      <c r="KRS4" s="104"/>
      <c r="KRT4" s="104"/>
      <c r="KRU4" s="104"/>
      <c r="KRV4" s="104"/>
      <c r="KRW4" s="104"/>
      <c r="KRX4" s="104"/>
      <c r="KRY4" s="104"/>
      <c r="KRZ4" s="104"/>
      <c r="KSA4" s="104"/>
      <c r="KSB4" s="104"/>
      <c r="KSC4" s="104"/>
      <c r="KSD4" s="104"/>
      <c r="KSE4" s="104"/>
      <c r="KSF4" s="104"/>
      <c r="KSG4" s="104"/>
      <c r="KSH4" s="104"/>
      <c r="KSI4" s="104"/>
      <c r="KSJ4" s="104"/>
      <c r="KSK4" s="104"/>
      <c r="KSL4" s="104"/>
      <c r="KSM4" s="104"/>
      <c r="KSN4" s="104"/>
      <c r="KSO4" s="104"/>
      <c r="KSP4" s="104"/>
      <c r="KSQ4" s="104"/>
      <c r="KSR4" s="104"/>
      <c r="KSS4" s="104"/>
      <c r="KST4" s="104"/>
      <c r="KSU4" s="104"/>
      <c r="KSV4" s="104"/>
      <c r="KSW4" s="104"/>
      <c r="KSX4" s="104"/>
      <c r="KSY4" s="104"/>
      <c r="KSZ4" s="104"/>
      <c r="KTA4" s="104"/>
      <c r="KTB4" s="104"/>
      <c r="KTC4" s="104"/>
      <c r="KTD4" s="104"/>
      <c r="KTE4" s="104"/>
      <c r="KTF4" s="104"/>
      <c r="KTG4" s="104"/>
      <c r="KTH4" s="104"/>
      <c r="KTI4" s="104"/>
      <c r="KTJ4" s="104"/>
      <c r="KTK4" s="104"/>
      <c r="KTL4" s="104"/>
      <c r="KTM4" s="104"/>
      <c r="KTN4" s="104"/>
      <c r="KTO4" s="104"/>
      <c r="KTP4" s="104"/>
      <c r="KTQ4" s="104"/>
      <c r="KTR4" s="104"/>
      <c r="KTS4" s="104"/>
      <c r="KTT4" s="104"/>
      <c r="KTU4" s="104"/>
      <c r="KTV4" s="104"/>
      <c r="KTW4" s="104"/>
      <c r="KTX4" s="104"/>
      <c r="KTY4" s="104"/>
      <c r="KTZ4" s="104"/>
      <c r="KUA4" s="104"/>
      <c r="KUB4" s="104"/>
      <c r="KUC4" s="104"/>
      <c r="KUD4" s="104"/>
      <c r="KUE4" s="104"/>
      <c r="KUF4" s="104"/>
      <c r="KUG4" s="104"/>
      <c r="KUH4" s="104"/>
      <c r="KUI4" s="104"/>
      <c r="KUJ4" s="104"/>
      <c r="KUK4" s="104"/>
      <c r="KUL4" s="104"/>
      <c r="KUM4" s="104"/>
      <c r="KUN4" s="104"/>
      <c r="KUO4" s="104"/>
      <c r="KUP4" s="104"/>
      <c r="KUQ4" s="104"/>
      <c r="KUR4" s="104"/>
      <c r="KUS4" s="104"/>
      <c r="KUT4" s="104"/>
      <c r="KUU4" s="104"/>
      <c r="KUV4" s="104"/>
      <c r="KUW4" s="104"/>
      <c r="KUX4" s="104"/>
      <c r="KUY4" s="104"/>
      <c r="KUZ4" s="104"/>
      <c r="KVA4" s="104"/>
      <c r="KVB4" s="104"/>
      <c r="KVC4" s="104"/>
      <c r="KVD4" s="104"/>
      <c r="KVE4" s="104"/>
      <c r="KVF4" s="104"/>
      <c r="KVG4" s="104"/>
      <c r="KVH4" s="104"/>
      <c r="KVI4" s="104"/>
      <c r="KVJ4" s="104"/>
      <c r="KVK4" s="104"/>
      <c r="KVL4" s="104"/>
      <c r="KVM4" s="104"/>
      <c r="KVN4" s="104"/>
      <c r="KVO4" s="104"/>
      <c r="KVP4" s="104"/>
      <c r="KVQ4" s="104"/>
      <c r="KVR4" s="104"/>
      <c r="KVS4" s="104"/>
      <c r="KVT4" s="104"/>
      <c r="KVU4" s="104"/>
      <c r="KVV4" s="104"/>
      <c r="KVW4" s="104"/>
      <c r="KVX4" s="104"/>
      <c r="KVY4" s="104"/>
      <c r="KVZ4" s="104"/>
      <c r="KWA4" s="104"/>
      <c r="KWB4" s="104"/>
      <c r="KWC4" s="104"/>
      <c r="KWD4" s="104"/>
      <c r="KWE4" s="104"/>
      <c r="KWF4" s="104"/>
      <c r="KWG4" s="104"/>
      <c r="KWH4" s="104"/>
      <c r="KWI4" s="104"/>
      <c r="KWJ4" s="104"/>
      <c r="KWK4" s="104"/>
      <c r="KWL4" s="104"/>
      <c r="KWM4" s="104"/>
      <c r="KWN4" s="104"/>
      <c r="KWO4" s="104"/>
      <c r="KWP4" s="104"/>
      <c r="KWQ4" s="104"/>
      <c r="KWR4" s="104"/>
      <c r="KWS4" s="104"/>
      <c r="KWT4" s="104"/>
      <c r="KWU4" s="104"/>
      <c r="KWV4" s="104"/>
      <c r="KWW4" s="104"/>
      <c r="KWX4" s="104"/>
      <c r="KWY4" s="104"/>
      <c r="KWZ4" s="104"/>
      <c r="KXA4" s="104"/>
      <c r="KXB4" s="104"/>
      <c r="KXC4" s="104"/>
      <c r="KXD4" s="104"/>
      <c r="KXE4" s="104"/>
      <c r="KXF4" s="104"/>
      <c r="KXG4" s="104"/>
      <c r="KXH4" s="104"/>
      <c r="KXI4" s="104"/>
      <c r="KXJ4" s="104"/>
      <c r="KXK4" s="104"/>
      <c r="KXL4" s="104"/>
      <c r="KXM4" s="104"/>
      <c r="KXN4" s="104"/>
      <c r="KXO4" s="104"/>
      <c r="KXP4" s="104"/>
      <c r="KXQ4" s="104"/>
      <c r="KXR4" s="104"/>
      <c r="KXS4" s="104"/>
      <c r="KXT4" s="104"/>
      <c r="KXU4" s="104"/>
      <c r="KXV4" s="104"/>
      <c r="KXW4" s="104"/>
      <c r="KXX4" s="104"/>
      <c r="KXY4" s="104"/>
      <c r="KXZ4" s="104"/>
      <c r="KYA4" s="104"/>
      <c r="KYB4" s="104"/>
      <c r="KYC4" s="104"/>
      <c r="KYD4" s="104"/>
      <c r="KYE4" s="104"/>
      <c r="KYF4" s="104"/>
      <c r="KYG4" s="104"/>
      <c r="KYH4" s="104"/>
      <c r="KYI4" s="104"/>
      <c r="KYJ4" s="104"/>
      <c r="KYK4" s="104"/>
      <c r="KYL4" s="104"/>
      <c r="KYM4" s="104"/>
      <c r="KYN4" s="104"/>
      <c r="KYO4" s="104"/>
      <c r="KYP4" s="104"/>
      <c r="KYQ4" s="104"/>
      <c r="KYR4" s="104"/>
      <c r="KYS4" s="104"/>
      <c r="KYT4" s="104"/>
      <c r="KYU4" s="104"/>
      <c r="KYV4" s="104"/>
      <c r="KYW4" s="104"/>
      <c r="KYX4" s="104"/>
      <c r="KYY4" s="104"/>
      <c r="KYZ4" s="104"/>
      <c r="KZA4" s="104"/>
      <c r="KZB4" s="104"/>
      <c r="KZC4" s="104"/>
      <c r="KZD4" s="104"/>
      <c r="KZE4" s="104"/>
      <c r="KZF4" s="104"/>
      <c r="KZG4" s="104"/>
      <c r="KZH4" s="104"/>
      <c r="KZI4" s="104"/>
      <c r="KZJ4" s="104"/>
      <c r="KZK4" s="104"/>
      <c r="KZL4" s="104"/>
      <c r="KZM4" s="104"/>
      <c r="KZN4" s="104"/>
      <c r="KZO4" s="104"/>
      <c r="KZP4" s="104"/>
      <c r="KZQ4" s="104"/>
      <c r="KZR4" s="104"/>
      <c r="KZS4" s="104"/>
      <c r="KZT4" s="104"/>
      <c r="KZU4" s="104"/>
      <c r="KZV4" s="104"/>
      <c r="KZW4" s="104"/>
      <c r="KZX4" s="104"/>
      <c r="KZY4" s="104"/>
      <c r="KZZ4" s="104"/>
      <c r="LAA4" s="104"/>
      <c r="LAB4" s="104"/>
      <c r="LAC4" s="104"/>
      <c r="LAD4" s="104"/>
      <c r="LAE4" s="104"/>
      <c r="LAF4" s="104"/>
      <c r="LAG4" s="104"/>
      <c r="LAH4" s="104"/>
      <c r="LAI4" s="104"/>
      <c r="LAJ4" s="104"/>
      <c r="LAK4" s="104"/>
      <c r="LAL4" s="104"/>
      <c r="LAM4" s="104"/>
      <c r="LAN4" s="104"/>
      <c r="LAO4" s="104"/>
      <c r="LAP4" s="104"/>
      <c r="LAQ4" s="104"/>
      <c r="LAR4" s="104"/>
      <c r="LAS4" s="104"/>
      <c r="LAT4" s="104"/>
      <c r="LAU4" s="104"/>
      <c r="LAV4" s="104"/>
      <c r="LAW4" s="104"/>
      <c r="LAX4" s="104"/>
      <c r="LAY4" s="104"/>
      <c r="LAZ4" s="104"/>
      <c r="LBA4" s="104"/>
      <c r="LBB4" s="104"/>
      <c r="LBC4" s="104"/>
      <c r="LBD4" s="104"/>
      <c r="LBE4" s="104"/>
      <c r="LBF4" s="104"/>
      <c r="LBG4" s="104"/>
      <c r="LBH4" s="104"/>
      <c r="LBI4" s="104"/>
      <c r="LBJ4" s="104"/>
      <c r="LBK4" s="104"/>
      <c r="LBL4" s="104"/>
      <c r="LBM4" s="104"/>
      <c r="LBN4" s="104"/>
      <c r="LBO4" s="104"/>
      <c r="LBP4" s="104"/>
      <c r="LBQ4" s="104"/>
      <c r="LBR4" s="104"/>
      <c r="LBS4" s="104"/>
      <c r="LBT4" s="104"/>
      <c r="LBU4" s="104"/>
      <c r="LBV4" s="104"/>
      <c r="LBW4" s="104"/>
      <c r="LBX4" s="104"/>
      <c r="LBY4" s="104"/>
      <c r="LBZ4" s="104"/>
      <c r="LCA4" s="104"/>
      <c r="LCB4" s="104"/>
      <c r="LCC4" s="104"/>
      <c r="LCD4" s="104"/>
      <c r="LCE4" s="104"/>
      <c r="LCF4" s="104"/>
      <c r="LCG4" s="104"/>
      <c r="LCH4" s="104"/>
      <c r="LCI4" s="104"/>
      <c r="LCJ4" s="104"/>
      <c r="LCK4" s="104"/>
      <c r="LCL4" s="104"/>
      <c r="LCM4" s="104"/>
      <c r="LCN4" s="104"/>
      <c r="LCO4" s="104"/>
      <c r="LCP4" s="104"/>
      <c r="LCQ4" s="104"/>
      <c r="LCR4" s="104"/>
      <c r="LCS4" s="104"/>
      <c r="LCT4" s="104"/>
      <c r="LCU4" s="104"/>
      <c r="LCV4" s="104"/>
      <c r="LCW4" s="104"/>
      <c r="LCX4" s="104"/>
      <c r="LCY4" s="104"/>
      <c r="LCZ4" s="104"/>
      <c r="LDA4" s="104"/>
      <c r="LDB4" s="104"/>
      <c r="LDC4" s="104"/>
      <c r="LDD4" s="104"/>
      <c r="LDE4" s="104"/>
      <c r="LDF4" s="104"/>
      <c r="LDG4" s="104"/>
      <c r="LDH4" s="104"/>
      <c r="LDI4" s="104"/>
      <c r="LDJ4" s="104"/>
      <c r="LDK4" s="104"/>
      <c r="LDL4" s="104"/>
      <c r="LDM4" s="104"/>
      <c r="LDN4" s="104"/>
      <c r="LDO4" s="104"/>
      <c r="LDP4" s="104"/>
      <c r="LDQ4" s="104"/>
      <c r="LDR4" s="104"/>
      <c r="LDS4" s="104"/>
      <c r="LDT4" s="104"/>
      <c r="LDU4" s="104"/>
      <c r="LDV4" s="104"/>
      <c r="LDW4" s="104"/>
      <c r="LDX4" s="104"/>
      <c r="LDY4" s="104"/>
      <c r="LDZ4" s="104"/>
      <c r="LEA4" s="104"/>
      <c r="LEB4" s="104"/>
      <c r="LEC4" s="104"/>
      <c r="LED4" s="104"/>
      <c r="LEE4" s="104"/>
      <c r="LEF4" s="104"/>
      <c r="LEG4" s="104"/>
      <c r="LEH4" s="104"/>
      <c r="LEI4" s="104"/>
      <c r="LEJ4" s="104"/>
      <c r="LEK4" s="104"/>
      <c r="LEL4" s="104"/>
      <c r="LEM4" s="104"/>
      <c r="LEN4" s="104"/>
      <c r="LEO4" s="104"/>
      <c r="LEP4" s="104"/>
      <c r="LEQ4" s="104"/>
      <c r="LER4" s="104"/>
      <c r="LES4" s="104"/>
      <c r="LET4" s="104"/>
      <c r="LEU4" s="104"/>
      <c r="LEV4" s="104"/>
      <c r="LEW4" s="104"/>
      <c r="LEX4" s="104"/>
      <c r="LEY4" s="104"/>
      <c r="LEZ4" s="104"/>
      <c r="LFA4" s="104"/>
      <c r="LFB4" s="104"/>
      <c r="LFC4" s="104"/>
      <c r="LFD4" s="104"/>
      <c r="LFE4" s="104"/>
      <c r="LFF4" s="104"/>
      <c r="LFG4" s="104"/>
      <c r="LFH4" s="104"/>
      <c r="LFI4" s="104"/>
      <c r="LFJ4" s="104"/>
      <c r="LFK4" s="104"/>
      <c r="LFL4" s="104"/>
      <c r="LFM4" s="104"/>
      <c r="LFN4" s="104"/>
      <c r="LFO4" s="104"/>
      <c r="LFP4" s="104"/>
      <c r="LFQ4" s="104"/>
      <c r="LFR4" s="104"/>
      <c r="LFS4" s="104"/>
      <c r="LFT4" s="104"/>
      <c r="LFU4" s="104"/>
      <c r="LFV4" s="104"/>
      <c r="LFW4" s="104"/>
      <c r="LFX4" s="104"/>
      <c r="LFY4" s="104"/>
      <c r="LFZ4" s="104"/>
      <c r="LGA4" s="104"/>
      <c r="LGB4" s="104"/>
      <c r="LGC4" s="104"/>
      <c r="LGD4" s="104"/>
      <c r="LGE4" s="104"/>
      <c r="LGF4" s="104"/>
      <c r="LGG4" s="104"/>
      <c r="LGH4" s="104"/>
      <c r="LGI4" s="104"/>
      <c r="LGJ4" s="104"/>
      <c r="LGK4" s="104"/>
      <c r="LGL4" s="104"/>
      <c r="LGM4" s="104"/>
      <c r="LGN4" s="104"/>
      <c r="LGO4" s="104"/>
      <c r="LGP4" s="104"/>
      <c r="LGQ4" s="104"/>
      <c r="LGR4" s="104"/>
      <c r="LGS4" s="104"/>
      <c r="LGT4" s="104"/>
      <c r="LGU4" s="104"/>
      <c r="LGV4" s="104"/>
      <c r="LGW4" s="104"/>
      <c r="LGX4" s="104"/>
      <c r="LGY4" s="104"/>
      <c r="LGZ4" s="104"/>
      <c r="LHA4" s="104"/>
      <c r="LHB4" s="104"/>
      <c r="LHC4" s="104"/>
      <c r="LHD4" s="104"/>
      <c r="LHE4" s="104"/>
      <c r="LHF4" s="104"/>
      <c r="LHG4" s="104"/>
      <c r="LHH4" s="104"/>
      <c r="LHI4" s="104"/>
      <c r="LHJ4" s="104"/>
      <c r="LHK4" s="104"/>
      <c r="LHL4" s="104"/>
      <c r="LHM4" s="104"/>
      <c r="LHN4" s="104"/>
      <c r="LHO4" s="104"/>
      <c r="LHP4" s="104"/>
      <c r="LHQ4" s="104"/>
      <c r="LHR4" s="104"/>
      <c r="LHS4" s="104"/>
      <c r="LHT4" s="104"/>
      <c r="LHU4" s="104"/>
      <c r="LHV4" s="104"/>
      <c r="LHW4" s="104"/>
      <c r="LHX4" s="104"/>
      <c r="LHY4" s="104"/>
      <c r="LHZ4" s="104"/>
      <c r="LIA4" s="104"/>
      <c r="LIB4" s="104"/>
      <c r="LIC4" s="104"/>
      <c r="LID4" s="104"/>
      <c r="LIE4" s="104"/>
      <c r="LIF4" s="104"/>
      <c r="LIG4" s="104"/>
      <c r="LIH4" s="104"/>
      <c r="LII4" s="104"/>
      <c r="LIJ4" s="104"/>
      <c r="LIK4" s="104"/>
      <c r="LIL4" s="104"/>
      <c r="LIM4" s="104"/>
      <c r="LIN4" s="104"/>
      <c r="LIO4" s="104"/>
      <c r="LIP4" s="104"/>
      <c r="LIQ4" s="104"/>
      <c r="LIR4" s="104"/>
      <c r="LIS4" s="104"/>
      <c r="LIT4" s="104"/>
      <c r="LIU4" s="104"/>
      <c r="LIV4" s="104"/>
      <c r="LIW4" s="104"/>
      <c r="LIX4" s="104"/>
      <c r="LIY4" s="104"/>
      <c r="LIZ4" s="104"/>
      <c r="LJA4" s="104"/>
      <c r="LJB4" s="104"/>
      <c r="LJC4" s="104"/>
      <c r="LJD4" s="104"/>
      <c r="LJE4" s="104"/>
      <c r="LJF4" s="104"/>
      <c r="LJG4" s="104"/>
      <c r="LJH4" s="104"/>
      <c r="LJI4" s="104"/>
      <c r="LJJ4" s="104"/>
      <c r="LJK4" s="104"/>
      <c r="LJL4" s="104"/>
      <c r="LJM4" s="104"/>
      <c r="LJN4" s="104"/>
      <c r="LJO4" s="104"/>
      <c r="LJP4" s="104"/>
      <c r="LJQ4" s="104"/>
      <c r="LJR4" s="104"/>
      <c r="LJS4" s="104"/>
      <c r="LJT4" s="104"/>
      <c r="LJU4" s="104"/>
      <c r="LJV4" s="104"/>
      <c r="LJW4" s="104"/>
      <c r="LJX4" s="104"/>
      <c r="LJY4" s="104"/>
      <c r="LJZ4" s="104"/>
      <c r="LKA4" s="104"/>
      <c r="LKB4" s="104"/>
      <c r="LKC4" s="104"/>
      <c r="LKD4" s="104"/>
      <c r="LKE4" s="104"/>
      <c r="LKF4" s="104"/>
      <c r="LKG4" s="104"/>
      <c r="LKH4" s="104"/>
      <c r="LKI4" s="104"/>
      <c r="LKJ4" s="104"/>
      <c r="LKK4" s="104"/>
      <c r="LKL4" s="104"/>
      <c r="LKM4" s="104"/>
      <c r="LKN4" s="104"/>
      <c r="LKO4" s="104"/>
      <c r="LKP4" s="104"/>
      <c r="LKQ4" s="104"/>
      <c r="LKR4" s="104"/>
      <c r="LKS4" s="104"/>
      <c r="LKT4" s="104"/>
      <c r="LKU4" s="104"/>
      <c r="LKV4" s="104"/>
      <c r="LKW4" s="104"/>
      <c r="LKX4" s="104"/>
      <c r="LKY4" s="104"/>
      <c r="LKZ4" s="104"/>
      <c r="LLA4" s="104"/>
      <c r="LLB4" s="104"/>
      <c r="LLC4" s="104"/>
      <c r="LLD4" s="104"/>
      <c r="LLE4" s="104"/>
      <c r="LLF4" s="104"/>
      <c r="LLG4" s="104"/>
      <c r="LLH4" s="104"/>
      <c r="LLI4" s="104"/>
      <c r="LLJ4" s="104"/>
      <c r="LLK4" s="104"/>
      <c r="LLL4" s="104"/>
      <c r="LLM4" s="104"/>
      <c r="LLN4" s="104"/>
      <c r="LLO4" s="104"/>
      <c r="LLP4" s="104"/>
      <c r="LLQ4" s="104"/>
      <c r="LLR4" s="104"/>
      <c r="LLS4" s="104"/>
      <c r="LLT4" s="104"/>
      <c r="LLU4" s="104"/>
      <c r="LLV4" s="104"/>
      <c r="LLW4" s="104"/>
      <c r="LLX4" s="104"/>
      <c r="LLY4" s="104"/>
      <c r="LLZ4" s="104"/>
      <c r="LMA4" s="104"/>
      <c r="LMB4" s="104"/>
      <c r="LMC4" s="104"/>
      <c r="LMD4" s="104"/>
      <c r="LME4" s="104"/>
      <c r="LMF4" s="104"/>
      <c r="LMG4" s="104"/>
      <c r="LMH4" s="104"/>
      <c r="LMI4" s="104"/>
      <c r="LMJ4" s="104"/>
      <c r="LMK4" s="104"/>
      <c r="LML4" s="104"/>
      <c r="LMM4" s="104"/>
      <c r="LMN4" s="104"/>
      <c r="LMO4" s="104"/>
      <c r="LMP4" s="104"/>
      <c r="LMQ4" s="104"/>
      <c r="LMR4" s="104"/>
      <c r="LMS4" s="104"/>
      <c r="LMT4" s="104"/>
      <c r="LMU4" s="104"/>
      <c r="LMV4" s="104"/>
      <c r="LMW4" s="104"/>
      <c r="LMX4" s="104"/>
      <c r="LMY4" s="104"/>
      <c r="LMZ4" s="104"/>
      <c r="LNA4" s="104"/>
      <c r="LNB4" s="104"/>
      <c r="LNC4" s="104"/>
      <c r="LND4" s="104"/>
      <c r="LNE4" s="104"/>
      <c r="LNF4" s="104"/>
      <c r="LNG4" s="104"/>
      <c r="LNH4" s="104"/>
      <c r="LNI4" s="104"/>
      <c r="LNJ4" s="104"/>
      <c r="LNK4" s="104"/>
      <c r="LNL4" s="104"/>
      <c r="LNM4" s="104"/>
      <c r="LNN4" s="104"/>
      <c r="LNO4" s="104"/>
      <c r="LNP4" s="104"/>
      <c r="LNQ4" s="104"/>
      <c r="LNR4" s="104"/>
      <c r="LNS4" s="104"/>
      <c r="LNT4" s="104"/>
      <c r="LNU4" s="104"/>
      <c r="LNV4" s="104"/>
      <c r="LNW4" s="104"/>
      <c r="LNX4" s="104"/>
      <c r="LNY4" s="104"/>
      <c r="LNZ4" s="104"/>
      <c r="LOA4" s="104"/>
      <c r="LOB4" s="104"/>
      <c r="LOC4" s="104"/>
      <c r="LOD4" s="104"/>
      <c r="LOE4" s="104"/>
      <c r="LOF4" s="104"/>
      <c r="LOG4" s="104"/>
      <c r="LOH4" s="104"/>
      <c r="LOI4" s="104"/>
      <c r="LOJ4" s="104"/>
      <c r="LOK4" s="104"/>
      <c r="LOL4" s="104"/>
      <c r="LOM4" s="104"/>
      <c r="LON4" s="104"/>
      <c r="LOO4" s="104"/>
      <c r="LOP4" s="104"/>
      <c r="LOQ4" s="104"/>
      <c r="LOR4" s="104"/>
      <c r="LOS4" s="104"/>
      <c r="LOT4" s="104"/>
      <c r="LOU4" s="104"/>
      <c r="LOV4" s="104"/>
      <c r="LOW4" s="104"/>
      <c r="LOX4" s="104"/>
      <c r="LOY4" s="104"/>
      <c r="LOZ4" s="104"/>
      <c r="LPA4" s="104"/>
      <c r="LPB4" s="104"/>
      <c r="LPC4" s="104"/>
      <c r="LPD4" s="104"/>
      <c r="LPE4" s="104"/>
      <c r="LPF4" s="104"/>
      <c r="LPG4" s="104"/>
      <c r="LPH4" s="104"/>
      <c r="LPI4" s="104"/>
      <c r="LPJ4" s="104"/>
      <c r="LPK4" s="104"/>
      <c r="LPL4" s="104"/>
      <c r="LPM4" s="104"/>
      <c r="LPN4" s="104"/>
      <c r="LPO4" s="104"/>
      <c r="LPP4" s="104"/>
      <c r="LPQ4" s="104"/>
      <c r="LPR4" s="104"/>
      <c r="LPS4" s="104"/>
      <c r="LPT4" s="104"/>
      <c r="LPU4" s="104"/>
      <c r="LPV4" s="104"/>
      <c r="LPW4" s="104"/>
      <c r="LPX4" s="104"/>
      <c r="LPY4" s="104"/>
      <c r="LPZ4" s="104"/>
      <c r="LQA4" s="104"/>
      <c r="LQB4" s="104"/>
      <c r="LQC4" s="104"/>
      <c r="LQD4" s="104"/>
      <c r="LQE4" s="104"/>
      <c r="LQF4" s="104"/>
      <c r="LQG4" s="104"/>
      <c r="LQH4" s="104"/>
      <c r="LQI4" s="104"/>
      <c r="LQJ4" s="104"/>
      <c r="LQK4" s="104"/>
      <c r="LQL4" s="104"/>
      <c r="LQM4" s="104"/>
      <c r="LQN4" s="104"/>
      <c r="LQO4" s="104"/>
      <c r="LQP4" s="104"/>
      <c r="LQQ4" s="104"/>
      <c r="LQR4" s="104"/>
      <c r="LQS4" s="104"/>
      <c r="LQT4" s="104"/>
      <c r="LQU4" s="104"/>
      <c r="LQV4" s="104"/>
      <c r="LQW4" s="104"/>
      <c r="LQX4" s="104"/>
      <c r="LQY4" s="104"/>
      <c r="LQZ4" s="104"/>
      <c r="LRA4" s="104"/>
      <c r="LRB4" s="104"/>
      <c r="LRC4" s="104"/>
      <c r="LRD4" s="104"/>
      <c r="LRE4" s="104"/>
      <c r="LRF4" s="104"/>
      <c r="LRG4" s="104"/>
      <c r="LRH4" s="104"/>
      <c r="LRI4" s="104"/>
      <c r="LRJ4" s="104"/>
      <c r="LRK4" s="104"/>
      <c r="LRL4" s="104"/>
      <c r="LRM4" s="104"/>
      <c r="LRN4" s="104"/>
      <c r="LRO4" s="104"/>
      <c r="LRP4" s="104"/>
      <c r="LRQ4" s="104"/>
      <c r="LRR4" s="104"/>
      <c r="LRS4" s="104"/>
      <c r="LRT4" s="104"/>
      <c r="LRU4" s="104"/>
      <c r="LRV4" s="104"/>
      <c r="LRW4" s="104"/>
      <c r="LRX4" s="104"/>
      <c r="LRY4" s="104"/>
      <c r="LRZ4" s="104"/>
      <c r="LSA4" s="104"/>
      <c r="LSB4" s="104"/>
      <c r="LSC4" s="104"/>
      <c r="LSD4" s="104"/>
      <c r="LSE4" s="104"/>
      <c r="LSF4" s="104"/>
      <c r="LSG4" s="104"/>
      <c r="LSH4" s="104"/>
      <c r="LSI4" s="104"/>
      <c r="LSJ4" s="104"/>
      <c r="LSK4" s="104"/>
      <c r="LSL4" s="104"/>
      <c r="LSM4" s="104"/>
      <c r="LSN4" s="104"/>
      <c r="LSO4" s="104"/>
      <c r="LSP4" s="104"/>
      <c r="LSQ4" s="104"/>
      <c r="LSR4" s="104"/>
      <c r="LSS4" s="104"/>
      <c r="LST4" s="104"/>
      <c r="LSU4" s="104"/>
      <c r="LSV4" s="104"/>
      <c r="LSW4" s="104"/>
      <c r="LSX4" s="104"/>
      <c r="LSY4" s="104"/>
      <c r="LSZ4" s="104"/>
      <c r="LTA4" s="104"/>
      <c r="LTB4" s="104"/>
      <c r="LTC4" s="104"/>
      <c r="LTD4" s="104"/>
      <c r="LTE4" s="104"/>
      <c r="LTF4" s="104"/>
      <c r="LTG4" s="104"/>
      <c r="LTH4" s="104"/>
      <c r="LTI4" s="104"/>
      <c r="LTJ4" s="104"/>
      <c r="LTK4" s="104"/>
      <c r="LTL4" s="104"/>
      <c r="LTM4" s="104"/>
      <c r="LTN4" s="104"/>
      <c r="LTO4" s="104"/>
      <c r="LTP4" s="104"/>
      <c r="LTQ4" s="104"/>
      <c r="LTR4" s="104"/>
      <c r="LTS4" s="104"/>
      <c r="LTT4" s="104"/>
      <c r="LTU4" s="104"/>
      <c r="LTV4" s="104"/>
      <c r="LTW4" s="104"/>
      <c r="LTX4" s="104"/>
      <c r="LTY4" s="104"/>
      <c r="LTZ4" s="104"/>
      <c r="LUA4" s="104"/>
      <c r="LUB4" s="104"/>
      <c r="LUC4" s="104"/>
      <c r="LUD4" s="104"/>
      <c r="LUE4" s="104"/>
      <c r="LUF4" s="104"/>
      <c r="LUG4" s="104"/>
      <c r="LUH4" s="104"/>
      <c r="LUI4" s="104"/>
      <c r="LUJ4" s="104"/>
      <c r="LUK4" s="104"/>
      <c r="LUL4" s="104"/>
      <c r="LUM4" s="104"/>
      <c r="LUN4" s="104"/>
      <c r="LUO4" s="104"/>
      <c r="LUP4" s="104"/>
      <c r="LUQ4" s="104"/>
      <c r="LUR4" s="104"/>
      <c r="LUS4" s="104"/>
      <c r="LUT4" s="104"/>
      <c r="LUU4" s="104"/>
      <c r="LUV4" s="104"/>
      <c r="LUW4" s="104"/>
      <c r="LUX4" s="104"/>
      <c r="LUY4" s="104"/>
      <c r="LUZ4" s="104"/>
      <c r="LVA4" s="104"/>
      <c r="LVB4" s="104"/>
      <c r="LVC4" s="104"/>
      <c r="LVD4" s="104"/>
      <c r="LVE4" s="104"/>
      <c r="LVF4" s="104"/>
      <c r="LVG4" s="104"/>
      <c r="LVH4" s="104"/>
      <c r="LVI4" s="104"/>
      <c r="LVJ4" s="104"/>
      <c r="LVK4" s="104"/>
      <c r="LVL4" s="104"/>
      <c r="LVM4" s="104"/>
      <c r="LVN4" s="104"/>
      <c r="LVO4" s="104"/>
      <c r="LVP4" s="104"/>
      <c r="LVQ4" s="104"/>
      <c r="LVR4" s="104"/>
      <c r="LVS4" s="104"/>
      <c r="LVT4" s="104"/>
      <c r="LVU4" s="104"/>
      <c r="LVV4" s="104"/>
      <c r="LVW4" s="104"/>
      <c r="LVX4" s="104"/>
      <c r="LVY4" s="104"/>
      <c r="LVZ4" s="104"/>
      <c r="LWA4" s="104"/>
      <c r="LWB4" s="104"/>
      <c r="LWC4" s="104"/>
      <c r="LWD4" s="104"/>
      <c r="LWE4" s="104"/>
      <c r="LWF4" s="104"/>
      <c r="LWG4" s="104"/>
      <c r="LWH4" s="104"/>
      <c r="LWI4" s="104"/>
      <c r="LWJ4" s="104"/>
      <c r="LWK4" s="104"/>
      <c r="LWL4" s="104"/>
      <c r="LWM4" s="104"/>
      <c r="LWN4" s="104"/>
      <c r="LWO4" s="104"/>
      <c r="LWP4" s="104"/>
      <c r="LWQ4" s="104"/>
      <c r="LWR4" s="104"/>
      <c r="LWS4" s="104"/>
      <c r="LWT4" s="104"/>
      <c r="LWU4" s="104"/>
      <c r="LWV4" s="104"/>
      <c r="LWW4" s="104"/>
      <c r="LWX4" s="104"/>
      <c r="LWY4" s="104"/>
      <c r="LWZ4" s="104"/>
      <c r="LXA4" s="104"/>
      <c r="LXB4" s="104"/>
      <c r="LXC4" s="104"/>
      <c r="LXD4" s="104"/>
      <c r="LXE4" s="104"/>
      <c r="LXF4" s="104"/>
      <c r="LXG4" s="104"/>
      <c r="LXH4" s="104"/>
      <c r="LXI4" s="104"/>
      <c r="LXJ4" s="104"/>
      <c r="LXK4" s="104"/>
      <c r="LXL4" s="104"/>
      <c r="LXM4" s="104"/>
      <c r="LXN4" s="104"/>
      <c r="LXO4" s="104"/>
      <c r="LXP4" s="104"/>
      <c r="LXQ4" s="104"/>
      <c r="LXR4" s="104"/>
      <c r="LXS4" s="104"/>
      <c r="LXT4" s="104"/>
      <c r="LXU4" s="104"/>
      <c r="LXV4" s="104"/>
      <c r="LXW4" s="104"/>
      <c r="LXX4" s="104"/>
      <c r="LXY4" s="104"/>
      <c r="LXZ4" s="104"/>
      <c r="LYA4" s="104"/>
      <c r="LYB4" s="104"/>
      <c r="LYC4" s="104"/>
      <c r="LYD4" s="104"/>
      <c r="LYE4" s="104"/>
      <c r="LYF4" s="104"/>
      <c r="LYG4" s="104"/>
      <c r="LYH4" s="104"/>
      <c r="LYI4" s="104"/>
      <c r="LYJ4" s="104"/>
      <c r="LYK4" s="104"/>
      <c r="LYL4" s="104"/>
      <c r="LYM4" s="104"/>
      <c r="LYN4" s="104"/>
      <c r="LYO4" s="104"/>
      <c r="LYP4" s="104"/>
      <c r="LYQ4" s="104"/>
      <c r="LYR4" s="104"/>
      <c r="LYS4" s="104"/>
      <c r="LYT4" s="104"/>
      <c r="LYU4" s="104"/>
      <c r="LYV4" s="104"/>
      <c r="LYW4" s="104"/>
      <c r="LYX4" s="104"/>
      <c r="LYY4" s="104"/>
      <c r="LYZ4" s="104"/>
      <c r="LZA4" s="104"/>
      <c r="LZB4" s="104"/>
      <c r="LZC4" s="104"/>
      <c r="LZD4" s="104"/>
      <c r="LZE4" s="104"/>
      <c r="LZF4" s="104"/>
      <c r="LZG4" s="104"/>
      <c r="LZH4" s="104"/>
      <c r="LZI4" s="104"/>
      <c r="LZJ4" s="104"/>
      <c r="LZK4" s="104"/>
      <c r="LZL4" s="104"/>
      <c r="LZM4" s="104"/>
      <c r="LZN4" s="104"/>
      <c r="LZO4" s="104"/>
      <c r="LZP4" s="104"/>
      <c r="LZQ4" s="104"/>
      <c r="LZR4" s="104"/>
      <c r="LZS4" s="104"/>
      <c r="LZT4" s="104"/>
      <c r="LZU4" s="104"/>
      <c r="LZV4" s="104"/>
      <c r="LZW4" s="104"/>
      <c r="LZX4" s="104"/>
      <c r="LZY4" s="104"/>
      <c r="LZZ4" s="104"/>
      <c r="MAA4" s="104"/>
      <c r="MAB4" s="104"/>
      <c r="MAC4" s="104"/>
      <c r="MAD4" s="104"/>
      <c r="MAE4" s="104"/>
      <c r="MAF4" s="104"/>
      <c r="MAG4" s="104"/>
      <c r="MAH4" s="104"/>
      <c r="MAI4" s="104"/>
      <c r="MAJ4" s="104"/>
      <c r="MAK4" s="104"/>
      <c r="MAL4" s="104"/>
      <c r="MAM4" s="104"/>
      <c r="MAN4" s="104"/>
      <c r="MAO4" s="104"/>
      <c r="MAP4" s="104"/>
      <c r="MAQ4" s="104"/>
      <c r="MAR4" s="104"/>
      <c r="MAS4" s="104"/>
      <c r="MAT4" s="104"/>
      <c r="MAU4" s="104"/>
      <c r="MAV4" s="104"/>
      <c r="MAW4" s="104"/>
      <c r="MAX4" s="104"/>
      <c r="MAY4" s="104"/>
      <c r="MAZ4" s="104"/>
      <c r="MBA4" s="104"/>
      <c r="MBB4" s="104"/>
      <c r="MBC4" s="104"/>
      <c r="MBD4" s="104"/>
      <c r="MBE4" s="104"/>
      <c r="MBF4" s="104"/>
      <c r="MBG4" s="104"/>
      <c r="MBH4" s="104"/>
      <c r="MBI4" s="104"/>
      <c r="MBJ4" s="104"/>
      <c r="MBK4" s="104"/>
      <c r="MBL4" s="104"/>
      <c r="MBM4" s="104"/>
      <c r="MBN4" s="104"/>
      <c r="MBO4" s="104"/>
      <c r="MBP4" s="104"/>
      <c r="MBQ4" s="104"/>
      <c r="MBR4" s="104"/>
      <c r="MBS4" s="104"/>
      <c r="MBT4" s="104"/>
      <c r="MBU4" s="104"/>
      <c r="MBV4" s="104"/>
      <c r="MBW4" s="104"/>
      <c r="MBX4" s="104"/>
      <c r="MBY4" s="104"/>
      <c r="MBZ4" s="104"/>
      <c r="MCA4" s="104"/>
      <c r="MCB4" s="104"/>
      <c r="MCC4" s="104"/>
      <c r="MCD4" s="104"/>
      <c r="MCE4" s="104"/>
      <c r="MCF4" s="104"/>
      <c r="MCG4" s="104"/>
      <c r="MCH4" s="104"/>
      <c r="MCI4" s="104"/>
      <c r="MCJ4" s="104"/>
      <c r="MCK4" s="104"/>
      <c r="MCL4" s="104"/>
      <c r="MCM4" s="104"/>
      <c r="MCN4" s="104"/>
      <c r="MCO4" s="104"/>
      <c r="MCP4" s="104"/>
      <c r="MCQ4" s="104"/>
      <c r="MCR4" s="104"/>
      <c r="MCS4" s="104"/>
      <c r="MCT4" s="104"/>
      <c r="MCU4" s="104"/>
      <c r="MCV4" s="104"/>
      <c r="MCW4" s="104"/>
      <c r="MCX4" s="104"/>
      <c r="MCY4" s="104"/>
      <c r="MCZ4" s="104"/>
      <c r="MDA4" s="104"/>
      <c r="MDB4" s="104"/>
      <c r="MDC4" s="104"/>
      <c r="MDD4" s="104"/>
      <c r="MDE4" s="104"/>
      <c r="MDF4" s="104"/>
      <c r="MDG4" s="104"/>
      <c r="MDH4" s="104"/>
      <c r="MDI4" s="104"/>
      <c r="MDJ4" s="104"/>
      <c r="MDK4" s="104"/>
      <c r="MDL4" s="104"/>
      <c r="MDM4" s="104"/>
      <c r="MDN4" s="104"/>
      <c r="MDO4" s="104"/>
      <c r="MDP4" s="104"/>
      <c r="MDQ4" s="104"/>
      <c r="MDR4" s="104"/>
      <c r="MDS4" s="104"/>
      <c r="MDT4" s="104"/>
      <c r="MDU4" s="104"/>
      <c r="MDV4" s="104"/>
      <c r="MDW4" s="104"/>
      <c r="MDX4" s="104"/>
      <c r="MDY4" s="104"/>
      <c r="MDZ4" s="104"/>
      <c r="MEA4" s="104"/>
      <c r="MEB4" s="104"/>
      <c r="MEC4" s="104"/>
      <c r="MED4" s="104"/>
      <c r="MEE4" s="104"/>
      <c r="MEF4" s="104"/>
      <c r="MEG4" s="104"/>
      <c r="MEH4" s="104"/>
      <c r="MEI4" s="104"/>
      <c r="MEJ4" s="104"/>
      <c r="MEK4" s="104"/>
      <c r="MEL4" s="104"/>
      <c r="MEM4" s="104"/>
      <c r="MEN4" s="104"/>
      <c r="MEO4" s="104"/>
      <c r="MEP4" s="104"/>
      <c r="MEQ4" s="104"/>
      <c r="MER4" s="104"/>
      <c r="MES4" s="104"/>
      <c r="MET4" s="104"/>
      <c r="MEU4" s="104"/>
      <c r="MEV4" s="104"/>
      <c r="MEW4" s="104"/>
      <c r="MEX4" s="104"/>
      <c r="MEY4" s="104"/>
      <c r="MEZ4" s="104"/>
      <c r="MFA4" s="104"/>
      <c r="MFB4" s="104"/>
      <c r="MFC4" s="104"/>
      <c r="MFD4" s="104"/>
      <c r="MFE4" s="104"/>
      <c r="MFF4" s="104"/>
      <c r="MFG4" s="104"/>
      <c r="MFH4" s="104"/>
      <c r="MFI4" s="104"/>
      <c r="MFJ4" s="104"/>
      <c r="MFK4" s="104"/>
      <c r="MFL4" s="104"/>
      <c r="MFM4" s="104"/>
      <c r="MFN4" s="104"/>
      <c r="MFO4" s="104"/>
      <c r="MFP4" s="104"/>
      <c r="MFQ4" s="104"/>
      <c r="MFR4" s="104"/>
      <c r="MFS4" s="104"/>
      <c r="MFT4" s="104"/>
      <c r="MFU4" s="104"/>
      <c r="MFV4" s="104"/>
      <c r="MFW4" s="104"/>
      <c r="MFX4" s="104"/>
      <c r="MFY4" s="104"/>
      <c r="MFZ4" s="104"/>
      <c r="MGA4" s="104"/>
      <c r="MGB4" s="104"/>
      <c r="MGC4" s="104"/>
      <c r="MGD4" s="104"/>
      <c r="MGE4" s="104"/>
      <c r="MGF4" s="104"/>
      <c r="MGG4" s="104"/>
      <c r="MGH4" s="104"/>
      <c r="MGI4" s="104"/>
      <c r="MGJ4" s="104"/>
      <c r="MGK4" s="104"/>
      <c r="MGL4" s="104"/>
      <c r="MGM4" s="104"/>
      <c r="MGN4" s="104"/>
      <c r="MGO4" s="104"/>
      <c r="MGP4" s="104"/>
      <c r="MGQ4" s="104"/>
      <c r="MGR4" s="104"/>
      <c r="MGS4" s="104"/>
      <c r="MGT4" s="104"/>
      <c r="MGU4" s="104"/>
      <c r="MGV4" s="104"/>
      <c r="MGW4" s="104"/>
      <c r="MGX4" s="104"/>
      <c r="MGY4" s="104"/>
      <c r="MGZ4" s="104"/>
      <c r="MHA4" s="104"/>
      <c r="MHB4" s="104"/>
      <c r="MHC4" s="104"/>
      <c r="MHD4" s="104"/>
      <c r="MHE4" s="104"/>
      <c r="MHF4" s="104"/>
      <c r="MHG4" s="104"/>
      <c r="MHH4" s="104"/>
      <c r="MHI4" s="104"/>
      <c r="MHJ4" s="104"/>
      <c r="MHK4" s="104"/>
      <c r="MHL4" s="104"/>
      <c r="MHM4" s="104"/>
      <c r="MHN4" s="104"/>
      <c r="MHO4" s="104"/>
      <c r="MHP4" s="104"/>
      <c r="MHQ4" s="104"/>
      <c r="MHR4" s="104"/>
      <c r="MHS4" s="104"/>
      <c r="MHT4" s="104"/>
      <c r="MHU4" s="104"/>
      <c r="MHV4" s="104"/>
      <c r="MHW4" s="104"/>
      <c r="MHX4" s="104"/>
      <c r="MHY4" s="104"/>
      <c r="MHZ4" s="104"/>
      <c r="MIA4" s="104"/>
      <c r="MIB4" s="104"/>
      <c r="MIC4" s="104"/>
      <c r="MID4" s="104"/>
      <c r="MIE4" s="104"/>
      <c r="MIF4" s="104"/>
      <c r="MIG4" s="104"/>
      <c r="MIH4" s="104"/>
      <c r="MII4" s="104"/>
      <c r="MIJ4" s="104"/>
      <c r="MIK4" s="104"/>
      <c r="MIL4" s="104"/>
      <c r="MIM4" s="104"/>
      <c r="MIN4" s="104"/>
      <c r="MIO4" s="104"/>
      <c r="MIP4" s="104"/>
      <c r="MIQ4" s="104"/>
      <c r="MIR4" s="104"/>
      <c r="MIS4" s="104"/>
      <c r="MIT4" s="104"/>
      <c r="MIU4" s="104"/>
      <c r="MIV4" s="104"/>
      <c r="MIW4" s="104"/>
      <c r="MIX4" s="104"/>
      <c r="MIY4" s="104"/>
      <c r="MIZ4" s="104"/>
      <c r="MJA4" s="104"/>
      <c r="MJB4" s="104"/>
      <c r="MJC4" s="104"/>
      <c r="MJD4" s="104"/>
      <c r="MJE4" s="104"/>
      <c r="MJF4" s="104"/>
      <c r="MJG4" s="104"/>
      <c r="MJH4" s="104"/>
      <c r="MJI4" s="104"/>
      <c r="MJJ4" s="104"/>
      <c r="MJK4" s="104"/>
      <c r="MJL4" s="104"/>
      <c r="MJM4" s="104"/>
      <c r="MJN4" s="104"/>
      <c r="MJO4" s="104"/>
      <c r="MJP4" s="104"/>
      <c r="MJQ4" s="104"/>
      <c r="MJR4" s="104"/>
      <c r="MJS4" s="104"/>
      <c r="MJT4" s="104"/>
      <c r="MJU4" s="104"/>
      <c r="MJV4" s="104"/>
      <c r="MJW4" s="104"/>
      <c r="MJX4" s="104"/>
      <c r="MJY4" s="104"/>
      <c r="MJZ4" s="104"/>
      <c r="MKA4" s="104"/>
      <c r="MKB4" s="104"/>
      <c r="MKC4" s="104"/>
      <c r="MKD4" s="104"/>
      <c r="MKE4" s="104"/>
      <c r="MKF4" s="104"/>
      <c r="MKG4" s="104"/>
      <c r="MKH4" s="104"/>
      <c r="MKI4" s="104"/>
      <c r="MKJ4" s="104"/>
      <c r="MKK4" s="104"/>
      <c r="MKL4" s="104"/>
      <c r="MKM4" s="104"/>
      <c r="MKN4" s="104"/>
      <c r="MKO4" s="104"/>
      <c r="MKP4" s="104"/>
      <c r="MKQ4" s="104"/>
      <c r="MKR4" s="104"/>
      <c r="MKS4" s="104"/>
      <c r="MKT4" s="104"/>
      <c r="MKU4" s="104"/>
      <c r="MKV4" s="104"/>
      <c r="MKW4" s="104"/>
      <c r="MKX4" s="104"/>
      <c r="MKY4" s="104"/>
      <c r="MKZ4" s="104"/>
      <c r="MLA4" s="104"/>
      <c r="MLB4" s="104"/>
      <c r="MLC4" s="104"/>
      <c r="MLD4" s="104"/>
      <c r="MLE4" s="104"/>
      <c r="MLF4" s="104"/>
      <c r="MLG4" s="104"/>
      <c r="MLH4" s="104"/>
      <c r="MLI4" s="104"/>
      <c r="MLJ4" s="104"/>
      <c r="MLK4" s="104"/>
      <c r="MLL4" s="104"/>
      <c r="MLM4" s="104"/>
      <c r="MLN4" s="104"/>
      <c r="MLO4" s="104"/>
      <c r="MLP4" s="104"/>
      <c r="MLQ4" s="104"/>
      <c r="MLR4" s="104"/>
      <c r="MLS4" s="104"/>
      <c r="MLT4" s="104"/>
      <c r="MLU4" s="104"/>
      <c r="MLV4" s="104"/>
      <c r="MLW4" s="104"/>
      <c r="MLX4" s="104"/>
      <c r="MLY4" s="104"/>
      <c r="MLZ4" s="104"/>
      <c r="MMA4" s="104"/>
      <c r="MMB4" s="104"/>
      <c r="MMC4" s="104"/>
      <c r="MMD4" s="104"/>
      <c r="MME4" s="104"/>
      <c r="MMF4" s="104"/>
      <c r="MMG4" s="104"/>
      <c r="MMH4" s="104"/>
      <c r="MMI4" s="104"/>
      <c r="MMJ4" s="104"/>
      <c r="MMK4" s="104"/>
      <c r="MML4" s="104"/>
      <c r="MMM4" s="104"/>
      <c r="MMN4" s="104"/>
      <c r="MMO4" s="104"/>
      <c r="MMP4" s="104"/>
      <c r="MMQ4" s="104"/>
      <c r="MMR4" s="104"/>
      <c r="MMS4" s="104"/>
      <c r="MMT4" s="104"/>
      <c r="MMU4" s="104"/>
      <c r="MMV4" s="104"/>
      <c r="MMW4" s="104"/>
      <c r="MMX4" s="104"/>
      <c r="MMY4" s="104"/>
      <c r="MMZ4" s="104"/>
      <c r="MNA4" s="104"/>
      <c r="MNB4" s="104"/>
      <c r="MNC4" s="104"/>
      <c r="MND4" s="104"/>
      <c r="MNE4" s="104"/>
      <c r="MNF4" s="104"/>
      <c r="MNG4" s="104"/>
      <c r="MNH4" s="104"/>
      <c r="MNI4" s="104"/>
      <c r="MNJ4" s="104"/>
      <c r="MNK4" s="104"/>
      <c r="MNL4" s="104"/>
      <c r="MNM4" s="104"/>
      <c r="MNN4" s="104"/>
      <c r="MNO4" s="104"/>
      <c r="MNP4" s="104"/>
      <c r="MNQ4" s="104"/>
      <c r="MNR4" s="104"/>
      <c r="MNS4" s="104"/>
      <c r="MNT4" s="104"/>
      <c r="MNU4" s="104"/>
      <c r="MNV4" s="104"/>
      <c r="MNW4" s="104"/>
      <c r="MNX4" s="104"/>
      <c r="MNY4" s="104"/>
      <c r="MNZ4" s="104"/>
      <c r="MOA4" s="104"/>
      <c r="MOB4" s="104"/>
      <c r="MOC4" s="104"/>
      <c r="MOD4" s="104"/>
      <c r="MOE4" s="104"/>
      <c r="MOF4" s="104"/>
      <c r="MOG4" s="104"/>
      <c r="MOH4" s="104"/>
      <c r="MOI4" s="104"/>
      <c r="MOJ4" s="104"/>
      <c r="MOK4" s="104"/>
      <c r="MOL4" s="104"/>
      <c r="MOM4" s="104"/>
      <c r="MON4" s="104"/>
      <c r="MOO4" s="104"/>
      <c r="MOP4" s="104"/>
      <c r="MOQ4" s="104"/>
      <c r="MOR4" s="104"/>
      <c r="MOS4" s="104"/>
      <c r="MOT4" s="104"/>
      <c r="MOU4" s="104"/>
      <c r="MOV4" s="104"/>
      <c r="MOW4" s="104"/>
      <c r="MOX4" s="104"/>
      <c r="MOY4" s="104"/>
      <c r="MOZ4" s="104"/>
      <c r="MPA4" s="104"/>
      <c r="MPB4" s="104"/>
      <c r="MPC4" s="104"/>
      <c r="MPD4" s="104"/>
      <c r="MPE4" s="104"/>
      <c r="MPF4" s="104"/>
      <c r="MPG4" s="104"/>
      <c r="MPH4" s="104"/>
      <c r="MPI4" s="104"/>
      <c r="MPJ4" s="104"/>
      <c r="MPK4" s="104"/>
      <c r="MPL4" s="104"/>
      <c r="MPM4" s="104"/>
      <c r="MPN4" s="104"/>
      <c r="MPO4" s="104"/>
      <c r="MPP4" s="104"/>
      <c r="MPQ4" s="104"/>
      <c r="MPR4" s="104"/>
      <c r="MPS4" s="104"/>
      <c r="MPT4" s="104"/>
      <c r="MPU4" s="104"/>
      <c r="MPV4" s="104"/>
      <c r="MPW4" s="104"/>
      <c r="MPX4" s="104"/>
      <c r="MPY4" s="104"/>
      <c r="MPZ4" s="104"/>
      <c r="MQA4" s="104"/>
      <c r="MQB4" s="104"/>
      <c r="MQC4" s="104"/>
      <c r="MQD4" s="104"/>
      <c r="MQE4" s="104"/>
      <c r="MQF4" s="104"/>
      <c r="MQG4" s="104"/>
      <c r="MQH4" s="104"/>
      <c r="MQI4" s="104"/>
      <c r="MQJ4" s="104"/>
      <c r="MQK4" s="104"/>
      <c r="MQL4" s="104"/>
      <c r="MQM4" s="104"/>
      <c r="MQN4" s="104"/>
      <c r="MQO4" s="104"/>
      <c r="MQP4" s="104"/>
      <c r="MQQ4" s="104"/>
      <c r="MQR4" s="104"/>
      <c r="MQS4" s="104"/>
      <c r="MQT4" s="104"/>
      <c r="MQU4" s="104"/>
      <c r="MQV4" s="104"/>
      <c r="MQW4" s="104"/>
      <c r="MQX4" s="104"/>
      <c r="MQY4" s="104"/>
      <c r="MQZ4" s="104"/>
      <c r="MRA4" s="104"/>
      <c r="MRB4" s="104"/>
      <c r="MRC4" s="104"/>
      <c r="MRD4" s="104"/>
      <c r="MRE4" s="104"/>
      <c r="MRF4" s="104"/>
      <c r="MRG4" s="104"/>
      <c r="MRH4" s="104"/>
      <c r="MRI4" s="104"/>
      <c r="MRJ4" s="104"/>
      <c r="MRK4" s="104"/>
      <c r="MRL4" s="104"/>
      <c r="MRM4" s="104"/>
      <c r="MRN4" s="104"/>
      <c r="MRO4" s="104"/>
      <c r="MRP4" s="104"/>
      <c r="MRQ4" s="104"/>
      <c r="MRR4" s="104"/>
      <c r="MRS4" s="104"/>
      <c r="MRT4" s="104"/>
      <c r="MRU4" s="104"/>
      <c r="MRV4" s="104"/>
      <c r="MRW4" s="104"/>
      <c r="MRX4" s="104"/>
      <c r="MRY4" s="104"/>
      <c r="MRZ4" s="104"/>
      <c r="MSA4" s="104"/>
      <c r="MSB4" s="104"/>
      <c r="MSC4" s="104"/>
      <c r="MSD4" s="104"/>
      <c r="MSE4" s="104"/>
      <c r="MSF4" s="104"/>
      <c r="MSG4" s="104"/>
      <c r="MSH4" s="104"/>
      <c r="MSI4" s="104"/>
      <c r="MSJ4" s="104"/>
      <c r="MSK4" s="104"/>
      <c r="MSL4" s="104"/>
      <c r="MSM4" s="104"/>
      <c r="MSN4" s="104"/>
      <c r="MSO4" s="104"/>
      <c r="MSP4" s="104"/>
      <c r="MSQ4" s="104"/>
      <c r="MSR4" s="104"/>
      <c r="MSS4" s="104"/>
      <c r="MST4" s="104"/>
      <c r="MSU4" s="104"/>
      <c r="MSV4" s="104"/>
      <c r="MSW4" s="104"/>
      <c r="MSX4" s="104"/>
      <c r="MSY4" s="104"/>
      <c r="MSZ4" s="104"/>
      <c r="MTA4" s="104"/>
      <c r="MTB4" s="104"/>
      <c r="MTC4" s="104"/>
      <c r="MTD4" s="104"/>
      <c r="MTE4" s="104"/>
      <c r="MTF4" s="104"/>
      <c r="MTG4" s="104"/>
      <c r="MTH4" s="104"/>
      <c r="MTI4" s="104"/>
      <c r="MTJ4" s="104"/>
      <c r="MTK4" s="104"/>
      <c r="MTL4" s="104"/>
      <c r="MTM4" s="104"/>
      <c r="MTN4" s="104"/>
      <c r="MTO4" s="104"/>
      <c r="MTP4" s="104"/>
      <c r="MTQ4" s="104"/>
      <c r="MTR4" s="104"/>
      <c r="MTS4" s="104"/>
      <c r="MTT4" s="104"/>
      <c r="MTU4" s="104"/>
      <c r="MTV4" s="104"/>
      <c r="MTW4" s="104"/>
      <c r="MTX4" s="104"/>
      <c r="MTY4" s="104"/>
      <c r="MTZ4" s="104"/>
      <c r="MUA4" s="104"/>
      <c r="MUB4" s="104"/>
      <c r="MUC4" s="104"/>
      <c r="MUD4" s="104"/>
      <c r="MUE4" s="104"/>
      <c r="MUF4" s="104"/>
      <c r="MUG4" s="104"/>
      <c r="MUH4" s="104"/>
      <c r="MUI4" s="104"/>
      <c r="MUJ4" s="104"/>
      <c r="MUK4" s="104"/>
      <c r="MUL4" s="104"/>
      <c r="MUM4" s="104"/>
      <c r="MUN4" s="104"/>
      <c r="MUO4" s="104"/>
      <c r="MUP4" s="104"/>
      <c r="MUQ4" s="104"/>
      <c r="MUR4" s="104"/>
      <c r="MUS4" s="104"/>
      <c r="MUT4" s="104"/>
      <c r="MUU4" s="104"/>
      <c r="MUV4" s="104"/>
      <c r="MUW4" s="104"/>
      <c r="MUX4" s="104"/>
      <c r="MUY4" s="104"/>
      <c r="MUZ4" s="104"/>
      <c r="MVA4" s="104"/>
      <c r="MVB4" s="104"/>
      <c r="MVC4" s="104"/>
      <c r="MVD4" s="104"/>
      <c r="MVE4" s="104"/>
      <c r="MVF4" s="104"/>
      <c r="MVG4" s="104"/>
      <c r="MVH4" s="104"/>
      <c r="MVI4" s="104"/>
      <c r="MVJ4" s="104"/>
      <c r="MVK4" s="104"/>
      <c r="MVL4" s="104"/>
      <c r="MVM4" s="104"/>
      <c r="MVN4" s="104"/>
      <c r="MVO4" s="104"/>
      <c r="MVP4" s="104"/>
      <c r="MVQ4" s="104"/>
      <c r="MVR4" s="104"/>
      <c r="MVS4" s="104"/>
      <c r="MVT4" s="104"/>
      <c r="MVU4" s="104"/>
      <c r="MVV4" s="104"/>
      <c r="MVW4" s="104"/>
      <c r="MVX4" s="104"/>
      <c r="MVY4" s="104"/>
      <c r="MVZ4" s="104"/>
      <c r="MWA4" s="104"/>
      <c r="MWB4" s="104"/>
      <c r="MWC4" s="104"/>
      <c r="MWD4" s="104"/>
      <c r="MWE4" s="104"/>
      <c r="MWF4" s="104"/>
      <c r="MWG4" s="104"/>
      <c r="MWH4" s="104"/>
      <c r="MWI4" s="104"/>
      <c r="MWJ4" s="104"/>
      <c r="MWK4" s="104"/>
      <c r="MWL4" s="104"/>
      <c r="MWM4" s="104"/>
      <c r="MWN4" s="104"/>
      <c r="MWO4" s="104"/>
      <c r="MWP4" s="104"/>
      <c r="MWQ4" s="104"/>
      <c r="MWR4" s="104"/>
      <c r="MWS4" s="104"/>
      <c r="MWT4" s="104"/>
      <c r="MWU4" s="104"/>
      <c r="MWV4" s="104"/>
      <c r="MWW4" s="104"/>
      <c r="MWX4" s="104"/>
      <c r="MWY4" s="104"/>
      <c r="MWZ4" s="104"/>
      <c r="MXA4" s="104"/>
      <c r="MXB4" s="104"/>
      <c r="MXC4" s="104"/>
      <c r="MXD4" s="104"/>
      <c r="MXE4" s="104"/>
      <c r="MXF4" s="104"/>
      <c r="MXG4" s="104"/>
      <c r="MXH4" s="104"/>
      <c r="MXI4" s="104"/>
      <c r="MXJ4" s="104"/>
      <c r="MXK4" s="104"/>
      <c r="MXL4" s="104"/>
      <c r="MXM4" s="104"/>
      <c r="MXN4" s="104"/>
      <c r="MXO4" s="104"/>
      <c r="MXP4" s="104"/>
      <c r="MXQ4" s="104"/>
      <c r="MXR4" s="104"/>
      <c r="MXS4" s="104"/>
      <c r="MXT4" s="104"/>
      <c r="MXU4" s="104"/>
      <c r="MXV4" s="104"/>
      <c r="MXW4" s="104"/>
      <c r="MXX4" s="104"/>
      <c r="MXY4" s="104"/>
      <c r="MXZ4" s="104"/>
      <c r="MYA4" s="104"/>
      <c r="MYB4" s="104"/>
      <c r="MYC4" s="104"/>
      <c r="MYD4" s="104"/>
      <c r="MYE4" s="104"/>
      <c r="MYF4" s="104"/>
      <c r="MYG4" s="104"/>
      <c r="MYH4" s="104"/>
      <c r="MYI4" s="104"/>
      <c r="MYJ4" s="104"/>
      <c r="MYK4" s="104"/>
      <c r="MYL4" s="104"/>
      <c r="MYM4" s="104"/>
      <c r="MYN4" s="104"/>
      <c r="MYO4" s="104"/>
      <c r="MYP4" s="104"/>
      <c r="MYQ4" s="104"/>
      <c r="MYR4" s="104"/>
      <c r="MYS4" s="104"/>
      <c r="MYT4" s="104"/>
      <c r="MYU4" s="104"/>
      <c r="MYV4" s="104"/>
      <c r="MYW4" s="104"/>
      <c r="MYX4" s="104"/>
      <c r="MYY4" s="104"/>
      <c r="MYZ4" s="104"/>
      <c r="MZA4" s="104"/>
      <c r="MZB4" s="104"/>
      <c r="MZC4" s="104"/>
      <c r="MZD4" s="104"/>
      <c r="MZE4" s="104"/>
      <c r="MZF4" s="104"/>
      <c r="MZG4" s="104"/>
      <c r="MZH4" s="104"/>
      <c r="MZI4" s="104"/>
      <c r="MZJ4" s="104"/>
      <c r="MZK4" s="104"/>
      <c r="MZL4" s="104"/>
      <c r="MZM4" s="104"/>
      <c r="MZN4" s="104"/>
      <c r="MZO4" s="104"/>
      <c r="MZP4" s="104"/>
      <c r="MZQ4" s="104"/>
      <c r="MZR4" s="104"/>
      <c r="MZS4" s="104"/>
      <c r="MZT4" s="104"/>
      <c r="MZU4" s="104"/>
      <c r="MZV4" s="104"/>
      <c r="MZW4" s="104"/>
      <c r="MZX4" s="104"/>
      <c r="MZY4" s="104"/>
      <c r="MZZ4" s="104"/>
      <c r="NAA4" s="104"/>
      <c r="NAB4" s="104"/>
      <c r="NAC4" s="104"/>
      <c r="NAD4" s="104"/>
      <c r="NAE4" s="104"/>
      <c r="NAF4" s="104"/>
      <c r="NAG4" s="104"/>
      <c r="NAH4" s="104"/>
      <c r="NAI4" s="104"/>
      <c r="NAJ4" s="104"/>
      <c r="NAK4" s="104"/>
      <c r="NAL4" s="104"/>
      <c r="NAM4" s="104"/>
      <c r="NAN4" s="104"/>
      <c r="NAO4" s="104"/>
      <c r="NAP4" s="104"/>
      <c r="NAQ4" s="104"/>
      <c r="NAR4" s="104"/>
      <c r="NAS4" s="104"/>
      <c r="NAT4" s="104"/>
      <c r="NAU4" s="104"/>
      <c r="NAV4" s="104"/>
      <c r="NAW4" s="104"/>
      <c r="NAX4" s="104"/>
      <c r="NAY4" s="104"/>
      <c r="NAZ4" s="104"/>
      <c r="NBA4" s="104"/>
      <c r="NBB4" s="104"/>
      <c r="NBC4" s="104"/>
      <c r="NBD4" s="104"/>
      <c r="NBE4" s="104"/>
      <c r="NBF4" s="104"/>
      <c r="NBG4" s="104"/>
      <c r="NBH4" s="104"/>
      <c r="NBI4" s="104"/>
      <c r="NBJ4" s="104"/>
      <c r="NBK4" s="104"/>
      <c r="NBL4" s="104"/>
      <c r="NBM4" s="104"/>
      <c r="NBN4" s="104"/>
      <c r="NBO4" s="104"/>
      <c r="NBP4" s="104"/>
      <c r="NBQ4" s="104"/>
      <c r="NBR4" s="104"/>
      <c r="NBS4" s="104"/>
      <c r="NBT4" s="104"/>
      <c r="NBU4" s="104"/>
      <c r="NBV4" s="104"/>
      <c r="NBW4" s="104"/>
      <c r="NBX4" s="104"/>
      <c r="NBY4" s="104"/>
      <c r="NBZ4" s="104"/>
      <c r="NCA4" s="104"/>
      <c r="NCB4" s="104"/>
      <c r="NCC4" s="104"/>
      <c r="NCD4" s="104"/>
      <c r="NCE4" s="104"/>
      <c r="NCF4" s="104"/>
      <c r="NCG4" s="104"/>
      <c r="NCH4" s="104"/>
      <c r="NCI4" s="104"/>
      <c r="NCJ4" s="104"/>
      <c r="NCK4" s="104"/>
      <c r="NCL4" s="104"/>
      <c r="NCM4" s="104"/>
      <c r="NCN4" s="104"/>
      <c r="NCO4" s="104"/>
      <c r="NCP4" s="104"/>
      <c r="NCQ4" s="104"/>
      <c r="NCR4" s="104"/>
      <c r="NCS4" s="104"/>
      <c r="NCT4" s="104"/>
      <c r="NCU4" s="104"/>
      <c r="NCV4" s="104"/>
      <c r="NCW4" s="104"/>
      <c r="NCX4" s="104"/>
      <c r="NCY4" s="104"/>
      <c r="NCZ4" s="104"/>
      <c r="NDA4" s="104"/>
      <c r="NDB4" s="104"/>
      <c r="NDC4" s="104"/>
      <c r="NDD4" s="104"/>
      <c r="NDE4" s="104"/>
      <c r="NDF4" s="104"/>
      <c r="NDG4" s="104"/>
      <c r="NDH4" s="104"/>
      <c r="NDI4" s="104"/>
      <c r="NDJ4" s="104"/>
      <c r="NDK4" s="104"/>
      <c r="NDL4" s="104"/>
      <c r="NDM4" s="104"/>
      <c r="NDN4" s="104"/>
      <c r="NDO4" s="104"/>
      <c r="NDP4" s="104"/>
      <c r="NDQ4" s="104"/>
      <c r="NDR4" s="104"/>
      <c r="NDS4" s="104"/>
      <c r="NDT4" s="104"/>
      <c r="NDU4" s="104"/>
      <c r="NDV4" s="104"/>
      <c r="NDW4" s="104"/>
      <c r="NDX4" s="104"/>
      <c r="NDY4" s="104"/>
      <c r="NDZ4" s="104"/>
      <c r="NEA4" s="104"/>
      <c r="NEB4" s="104"/>
      <c r="NEC4" s="104"/>
      <c r="NED4" s="104"/>
      <c r="NEE4" s="104"/>
      <c r="NEF4" s="104"/>
      <c r="NEG4" s="104"/>
      <c r="NEH4" s="104"/>
      <c r="NEI4" s="104"/>
      <c r="NEJ4" s="104"/>
      <c r="NEK4" s="104"/>
      <c r="NEL4" s="104"/>
      <c r="NEM4" s="104"/>
      <c r="NEN4" s="104"/>
      <c r="NEO4" s="104"/>
      <c r="NEP4" s="104"/>
      <c r="NEQ4" s="104"/>
      <c r="NER4" s="104"/>
      <c r="NES4" s="104"/>
      <c r="NET4" s="104"/>
      <c r="NEU4" s="104"/>
      <c r="NEV4" s="104"/>
      <c r="NEW4" s="104"/>
      <c r="NEX4" s="104"/>
      <c r="NEY4" s="104"/>
      <c r="NEZ4" s="104"/>
      <c r="NFA4" s="104"/>
      <c r="NFB4" s="104"/>
      <c r="NFC4" s="104"/>
      <c r="NFD4" s="104"/>
      <c r="NFE4" s="104"/>
      <c r="NFF4" s="104"/>
      <c r="NFG4" s="104"/>
      <c r="NFH4" s="104"/>
      <c r="NFI4" s="104"/>
      <c r="NFJ4" s="104"/>
      <c r="NFK4" s="104"/>
      <c r="NFL4" s="104"/>
      <c r="NFM4" s="104"/>
      <c r="NFN4" s="104"/>
      <c r="NFO4" s="104"/>
      <c r="NFP4" s="104"/>
      <c r="NFQ4" s="104"/>
      <c r="NFR4" s="104"/>
      <c r="NFS4" s="104"/>
      <c r="NFT4" s="104"/>
      <c r="NFU4" s="104"/>
      <c r="NFV4" s="104"/>
      <c r="NFW4" s="104"/>
      <c r="NFX4" s="104"/>
      <c r="NFY4" s="104"/>
      <c r="NFZ4" s="104"/>
      <c r="NGA4" s="104"/>
      <c r="NGB4" s="104"/>
      <c r="NGC4" s="104"/>
      <c r="NGD4" s="104"/>
      <c r="NGE4" s="104"/>
      <c r="NGF4" s="104"/>
      <c r="NGG4" s="104"/>
      <c r="NGH4" s="104"/>
      <c r="NGI4" s="104"/>
      <c r="NGJ4" s="104"/>
      <c r="NGK4" s="104"/>
      <c r="NGL4" s="104"/>
      <c r="NGM4" s="104"/>
      <c r="NGN4" s="104"/>
      <c r="NGO4" s="104"/>
      <c r="NGP4" s="104"/>
      <c r="NGQ4" s="104"/>
      <c r="NGR4" s="104"/>
      <c r="NGS4" s="104"/>
      <c r="NGT4" s="104"/>
      <c r="NGU4" s="104"/>
      <c r="NGV4" s="104"/>
      <c r="NGW4" s="104"/>
      <c r="NGX4" s="104"/>
      <c r="NGY4" s="104"/>
      <c r="NGZ4" s="104"/>
      <c r="NHA4" s="104"/>
      <c r="NHB4" s="104"/>
      <c r="NHC4" s="104"/>
      <c r="NHD4" s="104"/>
      <c r="NHE4" s="104"/>
      <c r="NHF4" s="104"/>
      <c r="NHG4" s="104"/>
      <c r="NHH4" s="104"/>
      <c r="NHI4" s="104"/>
      <c r="NHJ4" s="104"/>
      <c r="NHK4" s="104"/>
      <c r="NHL4" s="104"/>
      <c r="NHM4" s="104"/>
      <c r="NHN4" s="104"/>
      <c r="NHO4" s="104"/>
      <c r="NHP4" s="104"/>
      <c r="NHQ4" s="104"/>
      <c r="NHR4" s="104"/>
      <c r="NHS4" s="104"/>
      <c r="NHT4" s="104"/>
      <c r="NHU4" s="104"/>
      <c r="NHV4" s="104"/>
      <c r="NHW4" s="104"/>
      <c r="NHX4" s="104"/>
      <c r="NHY4" s="104"/>
      <c r="NHZ4" s="104"/>
      <c r="NIA4" s="104"/>
      <c r="NIB4" s="104"/>
      <c r="NIC4" s="104"/>
      <c r="NID4" s="104"/>
      <c r="NIE4" s="104"/>
      <c r="NIF4" s="104"/>
      <c r="NIG4" s="104"/>
      <c r="NIH4" s="104"/>
      <c r="NII4" s="104"/>
      <c r="NIJ4" s="104"/>
      <c r="NIK4" s="104"/>
      <c r="NIL4" s="104"/>
      <c r="NIM4" s="104"/>
      <c r="NIN4" s="104"/>
      <c r="NIO4" s="104"/>
      <c r="NIP4" s="104"/>
      <c r="NIQ4" s="104"/>
      <c r="NIR4" s="104"/>
      <c r="NIS4" s="104"/>
      <c r="NIT4" s="104"/>
      <c r="NIU4" s="104"/>
      <c r="NIV4" s="104"/>
      <c r="NIW4" s="104"/>
      <c r="NIX4" s="104"/>
      <c r="NIY4" s="104"/>
      <c r="NIZ4" s="104"/>
      <c r="NJA4" s="104"/>
      <c r="NJB4" s="104"/>
      <c r="NJC4" s="104"/>
      <c r="NJD4" s="104"/>
      <c r="NJE4" s="104"/>
      <c r="NJF4" s="104"/>
      <c r="NJG4" s="104"/>
      <c r="NJH4" s="104"/>
      <c r="NJI4" s="104"/>
      <c r="NJJ4" s="104"/>
      <c r="NJK4" s="104"/>
      <c r="NJL4" s="104"/>
      <c r="NJM4" s="104"/>
      <c r="NJN4" s="104"/>
      <c r="NJO4" s="104"/>
      <c r="NJP4" s="104"/>
      <c r="NJQ4" s="104"/>
      <c r="NJR4" s="104"/>
      <c r="NJS4" s="104"/>
      <c r="NJT4" s="104"/>
      <c r="NJU4" s="104"/>
      <c r="NJV4" s="104"/>
      <c r="NJW4" s="104"/>
      <c r="NJX4" s="104"/>
      <c r="NJY4" s="104"/>
      <c r="NJZ4" s="104"/>
      <c r="NKA4" s="104"/>
      <c r="NKB4" s="104"/>
      <c r="NKC4" s="104"/>
      <c r="NKD4" s="104"/>
      <c r="NKE4" s="104"/>
      <c r="NKF4" s="104"/>
      <c r="NKG4" s="104"/>
      <c r="NKH4" s="104"/>
      <c r="NKI4" s="104"/>
      <c r="NKJ4" s="104"/>
      <c r="NKK4" s="104"/>
      <c r="NKL4" s="104"/>
      <c r="NKM4" s="104"/>
      <c r="NKN4" s="104"/>
      <c r="NKO4" s="104"/>
      <c r="NKP4" s="104"/>
      <c r="NKQ4" s="104"/>
      <c r="NKR4" s="104"/>
      <c r="NKS4" s="104"/>
      <c r="NKT4" s="104"/>
      <c r="NKU4" s="104"/>
      <c r="NKV4" s="104"/>
      <c r="NKW4" s="104"/>
      <c r="NKX4" s="104"/>
      <c r="NKY4" s="104"/>
      <c r="NKZ4" s="104"/>
      <c r="NLA4" s="104"/>
      <c r="NLB4" s="104"/>
      <c r="NLC4" s="104"/>
      <c r="NLD4" s="104"/>
      <c r="NLE4" s="104"/>
      <c r="NLF4" s="104"/>
      <c r="NLG4" s="104"/>
      <c r="NLH4" s="104"/>
      <c r="NLI4" s="104"/>
      <c r="NLJ4" s="104"/>
      <c r="NLK4" s="104"/>
      <c r="NLL4" s="104"/>
      <c r="NLM4" s="104"/>
      <c r="NLN4" s="104"/>
      <c r="NLO4" s="104"/>
      <c r="NLP4" s="104"/>
      <c r="NLQ4" s="104"/>
      <c r="NLR4" s="104"/>
      <c r="NLS4" s="104"/>
      <c r="NLT4" s="104"/>
      <c r="NLU4" s="104"/>
      <c r="NLV4" s="104"/>
      <c r="NLW4" s="104"/>
      <c r="NLX4" s="104"/>
      <c r="NLY4" s="104"/>
      <c r="NLZ4" s="104"/>
      <c r="NMA4" s="104"/>
      <c r="NMB4" s="104"/>
      <c r="NMC4" s="104"/>
      <c r="NMD4" s="104"/>
      <c r="NME4" s="104"/>
      <c r="NMF4" s="104"/>
      <c r="NMG4" s="104"/>
      <c r="NMH4" s="104"/>
      <c r="NMI4" s="104"/>
      <c r="NMJ4" s="104"/>
      <c r="NMK4" s="104"/>
      <c r="NML4" s="104"/>
      <c r="NMM4" s="104"/>
      <c r="NMN4" s="104"/>
      <c r="NMO4" s="104"/>
      <c r="NMP4" s="104"/>
      <c r="NMQ4" s="104"/>
      <c r="NMR4" s="104"/>
      <c r="NMS4" s="104"/>
      <c r="NMT4" s="104"/>
      <c r="NMU4" s="104"/>
      <c r="NMV4" s="104"/>
      <c r="NMW4" s="104"/>
      <c r="NMX4" s="104"/>
      <c r="NMY4" s="104"/>
      <c r="NMZ4" s="104"/>
      <c r="NNA4" s="104"/>
      <c r="NNB4" s="104"/>
      <c r="NNC4" s="104"/>
      <c r="NND4" s="104"/>
      <c r="NNE4" s="104"/>
      <c r="NNF4" s="104"/>
      <c r="NNG4" s="104"/>
      <c r="NNH4" s="104"/>
      <c r="NNI4" s="104"/>
      <c r="NNJ4" s="104"/>
      <c r="NNK4" s="104"/>
      <c r="NNL4" s="104"/>
      <c r="NNM4" s="104"/>
      <c r="NNN4" s="104"/>
      <c r="NNO4" s="104"/>
      <c r="NNP4" s="104"/>
      <c r="NNQ4" s="104"/>
      <c r="NNR4" s="104"/>
      <c r="NNS4" s="104"/>
      <c r="NNT4" s="104"/>
      <c r="NNU4" s="104"/>
      <c r="NNV4" s="104"/>
      <c r="NNW4" s="104"/>
      <c r="NNX4" s="104"/>
      <c r="NNY4" s="104"/>
      <c r="NNZ4" s="104"/>
      <c r="NOA4" s="104"/>
      <c r="NOB4" s="104"/>
      <c r="NOC4" s="104"/>
      <c r="NOD4" s="104"/>
      <c r="NOE4" s="104"/>
      <c r="NOF4" s="104"/>
      <c r="NOG4" s="104"/>
      <c r="NOH4" s="104"/>
      <c r="NOI4" s="104"/>
      <c r="NOJ4" s="104"/>
      <c r="NOK4" s="104"/>
      <c r="NOL4" s="104"/>
      <c r="NOM4" s="104"/>
      <c r="NON4" s="104"/>
      <c r="NOO4" s="104"/>
      <c r="NOP4" s="104"/>
      <c r="NOQ4" s="104"/>
      <c r="NOR4" s="104"/>
      <c r="NOS4" s="104"/>
      <c r="NOT4" s="104"/>
      <c r="NOU4" s="104"/>
      <c r="NOV4" s="104"/>
      <c r="NOW4" s="104"/>
      <c r="NOX4" s="104"/>
      <c r="NOY4" s="104"/>
      <c r="NOZ4" s="104"/>
      <c r="NPA4" s="104"/>
      <c r="NPB4" s="104"/>
      <c r="NPC4" s="104"/>
      <c r="NPD4" s="104"/>
      <c r="NPE4" s="104"/>
      <c r="NPF4" s="104"/>
      <c r="NPG4" s="104"/>
      <c r="NPH4" s="104"/>
      <c r="NPI4" s="104"/>
      <c r="NPJ4" s="104"/>
      <c r="NPK4" s="104"/>
      <c r="NPL4" s="104"/>
      <c r="NPM4" s="104"/>
      <c r="NPN4" s="104"/>
      <c r="NPO4" s="104"/>
      <c r="NPP4" s="104"/>
      <c r="NPQ4" s="104"/>
      <c r="NPR4" s="104"/>
      <c r="NPS4" s="104"/>
      <c r="NPT4" s="104"/>
      <c r="NPU4" s="104"/>
      <c r="NPV4" s="104"/>
      <c r="NPW4" s="104"/>
      <c r="NPX4" s="104"/>
      <c r="NPY4" s="104"/>
      <c r="NPZ4" s="104"/>
      <c r="NQA4" s="104"/>
      <c r="NQB4" s="104"/>
      <c r="NQC4" s="104"/>
      <c r="NQD4" s="104"/>
      <c r="NQE4" s="104"/>
      <c r="NQF4" s="104"/>
      <c r="NQG4" s="104"/>
      <c r="NQH4" s="104"/>
      <c r="NQI4" s="104"/>
      <c r="NQJ4" s="104"/>
      <c r="NQK4" s="104"/>
      <c r="NQL4" s="104"/>
      <c r="NQM4" s="104"/>
      <c r="NQN4" s="104"/>
      <c r="NQO4" s="104"/>
      <c r="NQP4" s="104"/>
      <c r="NQQ4" s="104"/>
      <c r="NQR4" s="104"/>
      <c r="NQS4" s="104"/>
      <c r="NQT4" s="104"/>
      <c r="NQU4" s="104"/>
      <c r="NQV4" s="104"/>
      <c r="NQW4" s="104"/>
      <c r="NQX4" s="104"/>
      <c r="NQY4" s="104"/>
      <c r="NQZ4" s="104"/>
      <c r="NRA4" s="104"/>
      <c r="NRB4" s="104"/>
      <c r="NRC4" s="104"/>
      <c r="NRD4" s="104"/>
      <c r="NRE4" s="104"/>
      <c r="NRF4" s="104"/>
      <c r="NRG4" s="104"/>
      <c r="NRH4" s="104"/>
      <c r="NRI4" s="104"/>
      <c r="NRJ4" s="104"/>
      <c r="NRK4" s="104"/>
      <c r="NRL4" s="104"/>
      <c r="NRM4" s="104"/>
      <c r="NRN4" s="104"/>
      <c r="NRO4" s="104"/>
      <c r="NRP4" s="104"/>
      <c r="NRQ4" s="104"/>
      <c r="NRR4" s="104"/>
      <c r="NRS4" s="104"/>
      <c r="NRT4" s="104"/>
      <c r="NRU4" s="104"/>
      <c r="NRV4" s="104"/>
      <c r="NRW4" s="104"/>
      <c r="NRX4" s="104"/>
      <c r="NRY4" s="104"/>
      <c r="NRZ4" s="104"/>
      <c r="NSA4" s="104"/>
      <c r="NSB4" s="104"/>
      <c r="NSC4" s="104"/>
      <c r="NSD4" s="104"/>
      <c r="NSE4" s="104"/>
      <c r="NSF4" s="104"/>
      <c r="NSG4" s="104"/>
      <c r="NSH4" s="104"/>
      <c r="NSI4" s="104"/>
      <c r="NSJ4" s="104"/>
      <c r="NSK4" s="104"/>
      <c r="NSL4" s="104"/>
      <c r="NSM4" s="104"/>
      <c r="NSN4" s="104"/>
      <c r="NSO4" s="104"/>
      <c r="NSP4" s="104"/>
      <c r="NSQ4" s="104"/>
      <c r="NSR4" s="104"/>
      <c r="NSS4" s="104"/>
      <c r="NST4" s="104"/>
      <c r="NSU4" s="104"/>
      <c r="NSV4" s="104"/>
      <c r="NSW4" s="104"/>
      <c r="NSX4" s="104"/>
      <c r="NSY4" s="104"/>
      <c r="NSZ4" s="104"/>
      <c r="NTA4" s="104"/>
      <c r="NTB4" s="104"/>
      <c r="NTC4" s="104"/>
      <c r="NTD4" s="104"/>
      <c r="NTE4" s="104"/>
      <c r="NTF4" s="104"/>
      <c r="NTG4" s="104"/>
      <c r="NTH4" s="104"/>
      <c r="NTI4" s="104"/>
      <c r="NTJ4" s="104"/>
      <c r="NTK4" s="104"/>
      <c r="NTL4" s="104"/>
      <c r="NTM4" s="104"/>
      <c r="NTN4" s="104"/>
      <c r="NTO4" s="104"/>
      <c r="NTP4" s="104"/>
      <c r="NTQ4" s="104"/>
      <c r="NTR4" s="104"/>
      <c r="NTS4" s="104"/>
      <c r="NTT4" s="104"/>
      <c r="NTU4" s="104"/>
      <c r="NTV4" s="104"/>
      <c r="NTW4" s="104"/>
      <c r="NTX4" s="104"/>
      <c r="NTY4" s="104"/>
      <c r="NTZ4" s="104"/>
      <c r="NUA4" s="104"/>
      <c r="NUB4" s="104"/>
      <c r="NUC4" s="104"/>
      <c r="NUD4" s="104"/>
      <c r="NUE4" s="104"/>
      <c r="NUF4" s="104"/>
      <c r="NUG4" s="104"/>
      <c r="NUH4" s="104"/>
      <c r="NUI4" s="104"/>
      <c r="NUJ4" s="104"/>
      <c r="NUK4" s="104"/>
      <c r="NUL4" s="104"/>
      <c r="NUM4" s="104"/>
      <c r="NUN4" s="104"/>
      <c r="NUO4" s="104"/>
      <c r="NUP4" s="104"/>
      <c r="NUQ4" s="104"/>
      <c r="NUR4" s="104"/>
      <c r="NUS4" s="104"/>
      <c r="NUT4" s="104"/>
      <c r="NUU4" s="104"/>
      <c r="NUV4" s="104"/>
      <c r="NUW4" s="104"/>
      <c r="NUX4" s="104"/>
      <c r="NUY4" s="104"/>
      <c r="NUZ4" s="104"/>
      <c r="NVA4" s="104"/>
      <c r="NVB4" s="104"/>
      <c r="NVC4" s="104"/>
      <c r="NVD4" s="104"/>
      <c r="NVE4" s="104"/>
      <c r="NVF4" s="104"/>
      <c r="NVG4" s="104"/>
      <c r="NVH4" s="104"/>
      <c r="NVI4" s="104"/>
      <c r="NVJ4" s="104"/>
      <c r="NVK4" s="104"/>
      <c r="NVL4" s="104"/>
      <c r="NVM4" s="104"/>
      <c r="NVN4" s="104"/>
      <c r="NVO4" s="104"/>
      <c r="NVP4" s="104"/>
      <c r="NVQ4" s="104"/>
      <c r="NVR4" s="104"/>
      <c r="NVS4" s="104"/>
      <c r="NVT4" s="104"/>
      <c r="NVU4" s="104"/>
      <c r="NVV4" s="104"/>
      <c r="NVW4" s="104"/>
      <c r="NVX4" s="104"/>
      <c r="NVY4" s="104"/>
      <c r="NVZ4" s="104"/>
      <c r="NWA4" s="104"/>
      <c r="NWB4" s="104"/>
      <c r="NWC4" s="104"/>
      <c r="NWD4" s="104"/>
      <c r="NWE4" s="104"/>
      <c r="NWF4" s="104"/>
      <c r="NWG4" s="104"/>
      <c r="NWH4" s="104"/>
      <c r="NWI4" s="104"/>
      <c r="NWJ4" s="104"/>
      <c r="NWK4" s="104"/>
      <c r="NWL4" s="104"/>
      <c r="NWM4" s="104"/>
      <c r="NWN4" s="104"/>
      <c r="NWO4" s="104"/>
      <c r="NWP4" s="104"/>
      <c r="NWQ4" s="104"/>
      <c r="NWR4" s="104"/>
      <c r="NWS4" s="104"/>
      <c r="NWT4" s="104"/>
      <c r="NWU4" s="104"/>
      <c r="NWV4" s="104"/>
      <c r="NWW4" s="104"/>
      <c r="NWX4" s="104"/>
      <c r="NWY4" s="104"/>
      <c r="NWZ4" s="104"/>
      <c r="NXA4" s="104"/>
      <c r="NXB4" s="104"/>
      <c r="NXC4" s="104"/>
      <c r="NXD4" s="104"/>
      <c r="NXE4" s="104"/>
      <c r="NXF4" s="104"/>
      <c r="NXG4" s="104"/>
      <c r="NXH4" s="104"/>
      <c r="NXI4" s="104"/>
      <c r="NXJ4" s="104"/>
      <c r="NXK4" s="104"/>
      <c r="NXL4" s="104"/>
      <c r="NXM4" s="104"/>
      <c r="NXN4" s="104"/>
      <c r="NXO4" s="104"/>
      <c r="NXP4" s="104"/>
      <c r="NXQ4" s="104"/>
      <c r="NXR4" s="104"/>
      <c r="NXS4" s="104"/>
      <c r="NXT4" s="104"/>
      <c r="NXU4" s="104"/>
      <c r="NXV4" s="104"/>
      <c r="NXW4" s="104"/>
      <c r="NXX4" s="104"/>
      <c r="NXY4" s="104"/>
      <c r="NXZ4" s="104"/>
      <c r="NYA4" s="104"/>
      <c r="NYB4" s="104"/>
      <c r="NYC4" s="104"/>
      <c r="NYD4" s="104"/>
      <c r="NYE4" s="104"/>
      <c r="NYF4" s="104"/>
      <c r="NYG4" s="104"/>
      <c r="NYH4" s="104"/>
      <c r="NYI4" s="104"/>
      <c r="NYJ4" s="104"/>
      <c r="NYK4" s="104"/>
      <c r="NYL4" s="104"/>
      <c r="NYM4" s="104"/>
      <c r="NYN4" s="104"/>
      <c r="NYO4" s="104"/>
      <c r="NYP4" s="104"/>
      <c r="NYQ4" s="104"/>
      <c r="NYR4" s="104"/>
      <c r="NYS4" s="104"/>
      <c r="NYT4" s="104"/>
      <c r="NYU4" s="104"/>
      <c r="NYV4" s="104"/>
      <c r="NYW4" s="104"/>
      <c r="NYX4" s="104"/>
      <c r="NYY4" s="104"/>
      <c r="NYZ4" s="104"/>
      <c r="NZA4" s="104"/>
      <c r="NZB4" s="104"/>
      <c r="NZC4" s="104"/>
      <c r="NZD4" s="104"/>
      <c r="NZE4" s="104"/>
      <c r="NZF4" s="104"/>
      <c r="NZG4" s="104"/>
      <c r="NZH4" s="104"/>
      <c r="NZI4" s="104"/>
      <c r="NZJ4" s="104"/>
      <c r="NZK4" s="104"/>
      <c r="NZL4" s="104"/>
      <c r="NZM4" s="104"/>
      <c r="NZN4" s="104"/>
      <c r="NZO4" s="104"/>
      <c r="NZP4" s="104"/>
      <c r="NZQ4" s="104"/>
      <c r="NZR4" s="104"/>
      <c r="NZS4" s="104"/>
      <c r="NZT4" s="104"/>
      <c r="NZU4" s="104"/>
      <c r="NZV4" s="104"/>
      <c r="NZW4" s="104"/>
      <c r="NZX4" s="104"/>
      <c r="NZY4" s="104"/>
      <c r="NZZ4" s="104"/>
      <c r="OAA4" s="104"/>
      <c r="OAB4" s="104"/>
      <c r="OAC4" s="104"/>
      <c r="OAD4" s="104"/>
      <c r="OAE4" s="104"/>
      <c r="OAF4" s="104"/>
      <c r="OAG4" s="104"/>
      <c r="OAH4" s="104"/>
      <c r="OAI4" s="104"/>
      <c r="OAJ4" s="104"/>
      <c r="OAK4" s="104"/>
      <c r="OAL4" s="104"/>
      <c r="OAM4" s="104"/>
      <c r="OAN4" s="104"/>
      <c r="OAO4" s="104"/>
      <c r="OAP4" s="104"/>
      <c r="OAQ4" s="104"/>
      <c r="OAR4" s="104"/>
      <c r="OAS4" s="104"/>
      <c r="OAT4" s="104"/>
      <c r="OAU4" s="104"/>
      <c r="OAV4" s="104"/>
      <c r="OAW4" s="104"/>
      <c r="OAX4" s="104"/>
      <c r="OAY4" s="104"/>
      <c r="OAZ4" s="104"/>
      <c r="OBA4" s="104"/>
      <c r="OBB4" s="104"/>
      <c r="OBC4" s="104"/>
      <c r="OBD4" s="104"/>
      <c r="OBE4" s="104"/>
      <c r="OBF4" s="104"/>
      <c r="OBG4" s="104"/>
      <c r="OBH4" s="104"/>
      <c r="OBI4" s="104"/>
      <c r="OBJ4" s="104"/>
      <c r="OBK4" s="104"/>
      <c r="OBL4" s="104"/>
      <c r="OBM4" s="104"/>
      <c r="OBN4" s="104"/>
      <c r="OBO4" s="104"/>
      <c r="OBP4" s="104"/>
      <c r="OBQ4" s="104"/>
      <c r="OBR4" s="104"/>
      <c r="OBS4" s="104"/>
      <c r="OBT4" s="104"/>
      <c r="OBU4" s="104"/>
      <c r="OBV4" s="104"/>
      <c r="OBW4" s="104"/>
      <c r="OBX4" s="104"/>
      <c r="OBY4" s="104"/>
      <c r="OBZ4" s="104"/>
      <c r="OCA4" s="104"/>
      <c r="OCB4" s="104"/>
      <c r="OCC4" s="104"/>
      <c r="OCD4" s="104"/>
      <c r="OCE4" s="104"/>
      <c r="OCF4" s="104"/>
      <c r="OCG4" s="104"/>
      <c r="OCH4" s="104"/>
      <c r="OCI4" s="104"/>
      <c r="OCJ4" s="104"/>
      <c r="OCK4" s="104"/>
      <c r="OCL4" s="104"/>
      <c r="OCM4" s="104"/>
      <c r="OCN4" s="104"/>
      <c r="OCO4" s="104"/>
      <c r="OCP4" s="104"/>
      <c r="OCQ4" s="104"/>
      <c r="OCR4" s="104"/>
      <c r="OCS4" s="104"/>
      <c r="OCT4" s="104"/>
      <c r="OCU4" s="104"/>
      <c r="OCV4" s="104"/>
      <c r="OCW4" s="104"/>
      <c r="OCX4" s="104"/>
      <c r="OCY4" s="104"/>
      <c r="OCZ4" s="104"/>
      <c r="ODA4" s="104"/>
      <c r="ODB4" s="104"/>
      <c r="ODC4" s="104"/>
      <c r="ODD4" s="104"/>
      <c r="ODE4" s="104"/>
      <c r="ODF4" s="104"/>
      <c r="ODG4" s="104"/>
      <c r="ODH4" s="104"/>
      <c r="ODI4" s="104"/>
      <c r="ODJ4" s="104"/>
      <c r="ODK4" s="104"/>
      <c r="ODL4" s="104"/>
      <c r="ODM4" s="104"/>
      <c r="ODN4" s="104"/>
      <c r="ODO4" s="104"/>
      <c r="ODP4" s="104"/>
      <c r="ODQ4" s="104"/>
      <c r="ODR4" s="104"/>
      <c r="ODS4" s="104"/>
      <c r="ODT4" s="104"/>
      <c r="ODU4" s="104"/>
      <c r="ODV4" s="104"/>
      <c r="ODW4" s="104"/>
      <c r="ODX4" s="104"/>
      <c r="ODY4" s="104"/>
      <c r="ODZ4" s="104"/>
      <c r="OEA4" s="104"/>
      <c r="OEB4" s="104"/>
      <c r="OEC4" s="104"/>
      <c r="OED4" s="104"/>
      <c r="OEE4" s="104"/>
      <c r="OEF4" s="104"/>
      <c r="OEG4" s="104"/>
      <c r="OEH4" s="104"/>
      <c r="OEI4" s="104"/>
      <c r="OEJ4" s="104"/>
      <c r="OEK4" s="104"/>
      <c r="OEL4" s="104"/>
      <c r="OEM4" s="104"/>
      <c r="OEN4" s="104"/>
      <c r="OEO4" s="104"/>
      <c r="OEP4" s="104"/>
      <c r="OEQ4" s="104"/>
      <c r="OER4" s="104"/>
      <c r="OES4" s="104"/>
      <c r="OET4" s="104"/>
      <c r="OEU4" s="104"/>
      <c r="OEV4" s="104"/>
      <c r="OEW4" s="104"/>
      <c r="OEX4" s="104"/>
      <c r="OEY4" s="104"/>
      <c r="OEZ4" s="104"/>
      <c r="OFA4" s="104"/>
      <c r="OFB4" s="104"/>
      <c r="OFC4" s="104"/>
      <c r="OFD4" s="104"/>
      <c r="OFE4" s="104"/>
      <c r="OFF4" s="104"/>
      <c r="OFG4" s="104"/>
      <c r="OFH4" s="104"/>
      <c r="OFI4" s="104"/>
      <c r="OFJ4" s="104"/>
      <c r="OFK4" s="104"/>
      <c r="OFL4" s="104"/>
      <c r="OFM4" s="104"/>
      <c r="OFN4" s="104"/>
      <c r="OFO4" s="104"/>
      <c r="OFP4" s="104"/>
      <c r="OFQ4" s="104"/>
      <c r="OFR4" s="104"/>
      <c r="OFS4" s="104"/>
      <c r="OFT4" s="104"/>
      <c r="OFU4" s="104"/>
      <c r="OFV4" s="104"/>
      <c r="OFW4" s="104"/>
      <c r="OFX4" s="104"/>
      <c r="OFY4" s="104"/>
      <c r="OFZ4" s="104"/>
      <c r="OGA4" s="104"/>
      <c r="OGB4" s="104"/>
      <c r="OGC4" s="104"/>
      <c r="OGD4" s="104"/>
      <c r="OGE4" s="104"/>
      <c r="OGF4" s="104"/>
      <c r="OGG4" s="104"/>
      <c r="OGH4" s="104"/>
      <c r="OGI4" s="104"/>
      <c r="OGJ4" s="104"/>
      <c r="OGK4" s="104"/>
      <c r="OGL4" s="104"/>
      <c r="OGM4" s="104"/>
      <c r="OGN4" s="104"/>
      <c r="OGO4" s="104"/>
      <c r="OGP4" s="104"/>
      <c r="OGQ4" s="104"/>
      <c r="OGR4" s="104"/>
      <c r="OGS4" s="104"/>
      <c r="OGT4" s="104"/>
      <c r="OGU4" s="104"/>
      <c r="OGV4" s="104"/>
      <c r="OGW4" s="104"/>
      <c r="OGX4" s="104"/>
      <c r="OGY4" s="104"/>
      <c r="OGZ4" s="104"/>
      <c r="OHA4" s="104"/>
      <c r="OHB4" s="104"/>
      <c r="OHC4" s="104"/>
      <c r="OHD4" s="104"/>
      <c r="OHE4" s="104"/>
      <c r="OHF4" s="104"/>
      <c r="OHG4" s="104"/>
      <c r="OHH4" s="104"/>
      <c r="OHI4" s="104"/>
      <c r="OHJ4" s="104"/>
      <c r="OHK4" s="104"/>
      <c r="OHL4" s="104"/>
      <c r="OHM4" s="104"/>
      <c r="OHN4" s="104"/>
      <c r="OHO4" s="104"/>
      <c r="OHP4" s="104"/>
      <c r="OHQ4" s="104"/>
      <c r="OHR4" s="104"/>
      <c r="OHS4" s="104"/>
      <c r="OHT4" s="104"/>
      <c r="OHU4" s="104"/>
      <c r="OHV4" s="104"/>
      <c r="OHW4" s="104"/>
      <c r="OHX4" s="104"/>
      <c r="OHY4" s="104"/>
      <c r="OHZ4" s="104"/>
      <c r="OIA4" s="104"/>
      <c r="OIB4" s="104"/>
      <c r="OIC4" s="104"/>
      <c r="OID4" s="104"/>
      <c r="OIE4" s="104"/>
      <c r="OIF4" s="104"/>
      <c r="OIG4" s="104"/>
      <c r="OIH4" s="104"/>
      <c r="OII4" s="104"/>
      <c r="OIJ4" s="104"/>
      <c r="OIK4" s="104"/>
      <c r="OIL4" s="104"/>
      <c r="OIM4" s="104"/>
      <c r="OIN4" s="104"/>
      <c r="OIO4" s="104"/>
      <c r="OIP4" s="104"/>
      <c r="OIQ4" s="104"/>
      <c r="OIR4" s="104"/>
      <c r="OIS4" s="104"/>
      <c r="OIT4" s="104"/>
      <c r="OIU4" s="104"/>
      <c r="OIV4" s="104"/>
      <c r="OIW4" s="104"/>
      <c r="OIX4" s="104"/>
      <c r="OIY4" s="104"/>
      <c r="OIZ4" s="104"/>
      <c r="OJA4" s="104"/>
      <c r="OJB4" s="104"/>
      <c r="OJC4" s="104"/>
      <c r="OJD4" s="104"/>
      <c r="OJE4" s="104"/>
      <c r="OJF4" s="104"/>
      <c r="OJG4" s="104"/>
      <c r="OJH4" s="104"/>
      <c r="OJI4" s="104"/>
      <c r="OJJ4" s="104"/>
      <c r="OJK4" s="104"/>
      <c r="OJL4" s="104"/>
      <c r="OJM4" s="104"/>
      <c r="OJN4" s="104"/>
      <c r="OJO4" s="104"/>
      <c r="OJP4" s="104"/>
      <c r="OJQ4" s="104"/>
      <c r="OJR4" s="104"/>
      <c r="OJS4" s="104"/>
      <c r="OJT4" s="104"/>
      <c r="OJU4" s="104"/>
      <c r="OJV4" s="104"/>
      <c r="OJW4" s="104"/>
      <c r="OJX4" s="104"/>
      <c r="OJY4" s="104"/>
      <c r="OJZ4" s="104"/>
      <c r="OKA4" s="104"/>
      <c r="OKB4" s="104"/>
      <c r="OKC4" s="104"/>
      <c r="OKD4" s="104"/>
      <c r="OKE4" s="104"/>
      <c r="OKF4" s="104"/>
      <c r="OKG4" s="104"/>
      <c r="OKH4" s="104"/>
      <c r="OKI4" s="104"/>
      <c r="OKJ4" s="104"/>
      <c r="OKK4" s="104"/>
      <c r="OKL4" s="104"/>
      <c r="OKM4" s="104"/>
      <c r="OKN4" s="104"/>
      <c r="OKO4" s="104"/>
      <c r="OKP4" s="104"/>
      <c r="OKQ4" s="104"/>
      <c r="OKR4" s="104"/>
      <c r="OKS4" s="104"/>
      <c r="OKT4" s="104"/>
      <c r="OKU4" s="104"/>
      <c r="OKV4" s="104"/>
      <c r="OKW4" s="104"/>
      <c r="OKX4" s="104"/>
      <c r="OKY4" s="104"/>
      <c r="OKZ4" s="104"/>
      <c r="OLA4" s="104"/>
      <c r="OLB4" s="104"/>
      <c r="OLC4" s="104"/>
      <c r="OLD4" s="104"/>
      <c r="OLE4" s="104"/>
      <c r="OLF4" s="104"/>
      <c r="OLG4" s="104"/>
      <c r="OLH4" s="104"/>
      <c r="OLI4" s="104"/>
      <c r="OLJ4" s="104"/>
      <c r="OLK4" s="104"/>
      <c r="OLL4" s="104"/>
      <c r="OLM4" s="104"/>
      <c r="OLN4" s="104"/>
      <c r="OLO4" s="104"/>
      <c r="OLP4" s="104"/>
      <c r="OLQ4" s="104"/>
      <c r="OLR4" s="104"/>
      <c r="OLS4" s="104"/>
      <c r="OLT4" s="104"/>
      <c r="OLU4" s="104"/>
      <c r="OLV4" s="104"/>
      <c r="OLW4" s="104"/>
      <c r="OLX4" s="104"/>
      <c r="OLY4" s="104"/>
      <c r="OLZ4" s="104"/>
      <c r="OMA4" s="104"/>
      <c r="OMB4" s="104"/>
      <c r="OMC4" s="104"/>
      <c r="OMD4" s="104"/>
      <c r="OME4" s="104"/>
      <c r="OMF4" s="104"/>
      <c r="OMG4" s="104"/>
      <c r="OMH4" s="104"/>
      <c r="OMI4" s="104"/>
      <c r="OMJ4" s="104"/>
      <c r="OMK4" s="104"/>
      <c r="OML4" s="104"/>
      <c r="OMM4" s="104"/>
      <c r="OMN4" s="104"/>
      <c r="OMO4" s="104"/>
      <c r="OMP4" s="104"/>
      <c r="OMQ4" s="104"/>
      <c r="OMR4" s="104"/>
      <c r="OMS4" s="104"/>
      <c r="OMT4" s="104"/>
      <c r="OMU4" s="104"/>
      <c r="OMV4" s="104"/>
      <c r="OMW4" s="104"/>
      <c r="OMX4" s="104"/>
      <c r="OMY4" s="104"/>
      <c r="OMZ4" s="104"/>
      <c r="ONA4" s="104"/>
      <c r="ONB4" s="104"/>
      <c r="ONC4" s="104"/>
      <c r="OND4" s="104"/>
      <c r="ONE4" s="104"/>
      <c r="ONF4" s="104"/>
      <c r="ONG4" s="104"/>
      <c r="ONH4" s="104"/>
      <c r="ONI4" s="104"/>
      <c r="ONJ4" s="104"/>
      <c r="ONK4" s="104"/>
      <c r="ONL4" s="104"/>
      <c r="ONM4" s="104"/>
      <c r="ONN4" s="104"/>
      <c r="ONO4" s="104"/>
      <c r="ONP4" s="104"/>
      <c r="ONQ4" s="104"/>
      <c r="ONR4" s="104"/>
      <c r="ONS4" s="104"/>
      <c r="ONT4" s="104"/>
      <c r="ONU4" s="104"/>
      <c r="ONV4" s="104"/>
      <c r="ONW4" s="104"/>
      <c r="ONX4" s="104"/>
      <c r="ONY4" s="104"/>
      <c r="ONZ4" s="104"/>
      <c r="OOA4" s="104"/>
      <c r="OOB4" s="104"/>
      <c r="OOC4" s="104"/>
      <c r="OOD4" s="104"/>
      <c r="OOE4" s="104"/>
      <c r="OOF4" s="104"/>
      <c r="OOG4" s="104"/>
      <c r="OOH4" s="104"/>
      <c r="OOI4" s="104"/>
      <c r="OOJ4" s="104"/>
      <c r="OOK4" s="104"/>
      <c r="OOL4" s="104"/>
      <c r="OOM4" s="104"/>
      <c r="OON4" s="104"/>
      <c r="OOO4" s="104"/>
      <c r="OOP4" s="104"/>
      <c r="OOQ4" s="104"/>
      <c r="OOR4" s="104"/>
      <c r="OOS4" s="104"/>
      <c r="OOT4" s="104"/>
      <c r="OOU4" s="104"/>
      <c r="OOV4" s="104"/>
      <c r="OOW4" s="104"/>
      <c r="OOX4" s="104"/>
      <c r="OOY4" s="104"/>
      <c r="OOZ4" s="104"/>
      <c r="OPA4" s="104"/>
      <c r="OPB4" s="104"/>
      <c r="OPC4" s="104"/>
      <c r="OPD4" s="104"/>
      <c r="OPE4" s="104"/>
      <c r="OPF4" s="104"/>
      <c r="OPG4" s="104"/>
      <c r="OPH4" s="104"/>
      <c r="OPI4" s="104"/>
      <c r="OPJ4" s="104"/>
      <c r="OPK4" s="104"/>
      <c r="OPL4" s="104"/>
      <c r="OPM4" s="104"/>
      <c r="OPN4" s="104"/>
      <c r="OPO4" s="104"/>
      <c r="OPP4" s="104"/>
      <c r="OPQ4" s="104"/>
      <c r="OPR4" s="104"/>
      <c r="OPS4" s="104"/>
      <c r="OPT4" s="104"/>
      <c r="OPU4" s="104"/>
      <c r="OPV4" s="104"/>
      <c r="OPW4" s="104"/>
      <c r="OPX4" s="104"/>
      <c r="OPY4" s="104"/>
      <c r="OPZ4" s="104"/>
      <c r="OQA4" s="104"/>
      <c r="OQB4" s="104"/>
      <c r="OQC4" s="104"/>
      <c r="OQD4" s="104"/>
      <c r="OQE4" s="104"/>
      <c r="OQF4" s="104"/>
      <c r="OQG4" s="104"/>
      <c r="OQH4" s="104"/>
      <c r="OQI4" s="104"/>
      <c r="OQJ4" s="104"/>
      <c r="OQK4" s="104"/>
      <c r="OQL4" s="104"/>
      <c r="OQM4" s="104"/>
      <c r="OQN4" s="104"/>
      <c r="OQO4" s="104"/>
      <c r="OQP4" s="104"/>
      <c r="OQQ4" s="104"/>
      <c r="OQR4" s="104"/>
      <c r="OQS4" s="104"/>
      <c r="OQT4" s="104"/>
      <c r="OQU4" s="104"/>
      <c r="OQV4" s="104"/>
      <c r="OQW4" s="104"/>
      <c r="OQX4" s="104"/>
      <c r="OQY4" s="104"/>
      <c r="OQZ4" s="104"/>
      <c r="ORA4" s="104"/>
      <c r="ORB4" s="104"/>
      <c r="ORC4" s="104"/>
      <c r="ORD4" s="104"/>
      <c r="ORE4" s="104"/>
      <c r="ORF4" s="104"/>
      <c r="ORG4" s="104"/>
      <c r="ORH4" s="104"/>
      <c r="ORI4" s="104"/>
      <c r="ORJ4" s="104"/>
      <c r="ORK4" s="104"/>
      <c r="ORL4" s="104"/>
      <c r="ORM4" s="104"/>
      <c r="ORN4" s="104"/>
      <c r="ORO4" s="104"/>
      <c r="ORP4" s="104"/>
      <c r="ORQ4" s="104"/>
      <c r="ORR4" s="104"/>
      <c r="ORS4" s="104"/>
      <c r="ORT4" s="104"/>
      <c r="ORU4" s="104"/>
      <c r="ORV4" s="104"/>
      <c r="ORW4" s="104"/>
      <c r="ORX4" s="104"/>
      <c r="ORY4" s="104"/>
      <c r="ORZ4" s="104"/>
      <c r="OSA4" s="104"/>
      <c r="OSB4" s="104"/>
      <c r="OSC4" s="104"/>
      <c r="OSD4" s="104"/>
      <c r="OSE4" s="104"/>
      <c r="OSF4" s="104"/>
      <c r="OSG4" s="104"/>
      <c r="OSH4" s="104"/>
      <c r="OSI4" s="104"/>
      <c r="OSJ4" s="104"/>
      <c r="OSK4" s="104"/>
      <c r="OSL4" s="104"/>
      <c r="OSM4" s="104"/>
      <c r="OSN4" s="104"/>
      <c r="OSO4" s="104"/>
      <c r="OSP4" s="104"/>
      <c r="OSQ4" s="104"/>
      <c r="OSR4" s="104"/>
      <c r="OSS4" s="104"/>
      <c r="OST4" s="104"/>
      <c r="OSU4" s="104"/>
      <c r="OSV4" s="104"/>
      <c r="OSW4" s="104"/>
      <c r="OSX4" s="104"/>
      <c r="OSY4" s="104"/>
      <c r="OSZ4" s="104"/>
      <c r="OTA4" s="104"/>
      <c r="OTB4" s="104"/>
      <c r="OTC4" s="104"/>
      <c r="OTD4" s="104"/>
      <c r="OTE4" s="104"/>
      <c r="OTF4" s="104"/>
      <c r="OTG4" s="104"/>
      <c r="OTH4" s="104"/>
      <c r="OTI4" s="104"/>
      <c r="OTJ4" s="104"/>
      <c r="OTK4" s="104"/>
      <c r="OTL4" s="104"/>
      <c r="OTM4" s="104"/>
      <c r="OTN4" s="104"/>
      <c r="OTO4" s="104"/>
      <c r="OTP4" s="104"/>
      <c r="OTQ4" s="104"/>
      <c r="OTR4" s="104"/>
      <c r="OTS4" s="104"/>
      <c r="OTT4" s="104"/>
      <c r="OTU4" s="104"/>
      <c r="OTV4" s="104"/>
      <c r="OTW4" s="104"/>
      <c r="OTX4" s="104"/>
      <c r="OTY4" s="104"/>
      <c r="OTZ4" s="104"/>
      <c r="OUA4" s="104"/>
      <c r="OUB4" s="104"/>
      <c r="OUC4" s="104"/>
      <c r="OUD4" s="104"/>
      <c r="OUE4" s="104"/>
      <c r="OUF4" s="104"/>
      <c r="OUG4" s="104"/>
      <c r="OUH4" s="104"/>
      <c r="OUI4" s="104"/>
      <c r="OUJ4" s="104"/>
      <c r="OUK4" s="104"/>
      <c r="OUL4" s="104"/>
      <c r="OUM4" s="104"/>
      <c r="OUN4" s="104"/>
      <c r="OUO4" s="104"/>
      <c r="OUP4" s="104"/>
      <c r="OUQ4" s="104"/>
      <c r="OUR4" s="104"/>
      <c r="OUS4" s="104"/>
      <c r="OUT4" s="104"/>
      <c r="OUU4" s="104"/>
      <c r="OUV4" s="104"/>
      <c r="OUW4" s="104"/>
      <c r="OUX4" s="104"/>
      <c r="OUY4" s="104"/>
      <c r="OUZ4" s="104"/>
      <c r="OVA4" s="104"/>
      <c r="OVB4" s="104"/>
      <c r="OVC4" s="104"/>
      <c r="OVD4" s="104"/>
      <c r="OVE4" s="104"/>
      <c r="OVF4" s="104"/>
      <c r="OVG4" s="104"/>
      <c r="OVH4" s="104"/>
      <c r="OVI4" s="104"/>
      <c r="OVJ4" s="104"/>
      <c r="OVK4" s="104"/>
      <c r="OVL4" s="104"/>
      <c r="OVM4" s="104"/>
      <c r="OVN4" s="104"/>
      <c r="OVO4" s="104"/>
      <c r="OVP4" s="104"/>
      <c r="OVQ4" s="104"/>
      <c r="OVR4" s="104"/>
      <c r="OVS4" s="104"/>
      <c r="OVT4" s="104"/>
      <c r="OVU4" s="104"/>
      <c r="OVV4" s="104"/>
      <c r="OVW4" s="104"/>
      <c r="OVX4" s="104"/>
      <c r="OVY4" s="104"/>
      <c r="OVZ4" s="104"/>
      <c r="OWA4" s="104"/>
      <c r="OWB4" s="104"/>
      <c r="OWC4" s="104"/>
      <c r="OWD4" s="104"/>
      <c r="OWE4" s="104"/>
      <c r="OWF4" s="104"/>
      <c r="OWG4" s="104"/>
      <c r="OWH4" s="104"/>
      <c r="OWI4" s="104"/>
      <c r="OWJ4" s="104"/>
      <c r="OWK4" s="104"/>
      <c r="OWL4" s="104"/>
      <c r="OWM4" s="104"/>
      <c r="OWN4" s="104"/>
      <c r="OWO4" s="104"/>
      <c r="OWP4" s="104"/>
      <c r="OWQ4" s="104"/>
      <c r="OWR4" s="104"/>
      <c r="OWS4" s="104"/>
      <c r="OWT4" s="104"/>
      <c r="OWU4" s="104"/>
      <c r="OWV4" s="104"/>
      <c r="OWW4" s="104"/>
      <c r="OWX4" s="104"/>
      <c r="OWY4" s="104"/>
      <c r="OWZ4" s="104"/>
      <c r="OXA4" s="104"/>
      <c r="OXB4" s="104"/>
      <c r="OXC4" s="104"/>
      <c r="OXD4" s="104"/>
      <c r="OXE4" s="104"/>
      <c r="OXF4" s="104"/>
      <c r="OXG4" s="104"/>
      <c r="OXH4" s="104"/>
      <c r="OXI4" s="104"/>
      <c r="OXJ4" s="104"/>
      <c r="OXK4" s="104"/>
      <c r="OXL4" s="104"/>
      <c r="OXM4" s="104"/>
      <c r="OXN4" s="104"/>
      <c r="OXO4" s="104"/>
      <c r="OXP4" s="104"/>
      <c r="OXQ4" s="104"/>
      <c r="OXR4" s="104"/>
      <c r="OXS4" s="104"/>
      <c r="OXT4" s="104"/>
      <c r="OXU4" s="104"/>
      <c r="OXV4" s="104"/>
      <c r="OXW4" s="104"/>
      <c r="OXX4" s="104"/>
      <c r="OXY4" s="104"/>
      <c r="OXZ4" s="104"/>
      <c r="OYA4" s="104"/>
      <c r="OYB4" s="104"/>
      <c r="OYC4" s="104"/>
      <c r="OYD4" s="104"/>
      <c r="OYE4" s="104"/>
      <c r="OYF4" s="104"/>
      <c r="OYG4" s="104"/>
      <c r="OYH4" s="104"/>
      <c r="OYI4" s="104"/>
      <c r="OYJ4" s="104"/>
      <c r="OYK4" s="104"/>
      <c r="OYL4" s="104"/>
      <c r="OYM4" s="104"/>
      <c r="OYN4" s="104"/>
      <c r="OYO4" s="104"/>
      <c r="OYP4" s="104"/>
      <c r="OYQ4" s="104"/>
      <c r="OYR4" s="104"/>
      <c r="OYS4" s="104"/>
      <c r="OYT4" s="104"/>
      <c r="OYU4" s="104"/>
      <c r="OYV4" s="104"/>
      <c r="OYW4" s="104"/>
      <c r="OYX4" s="104"/>
      <c r="OYY4" s="104"/>
      <c r="OYZ4" s="104"/>
      <c r="OZA4" s="104"/>
      <c r="OZB4" s="104"/>
      <c r="OZC4" s="104"/>
      <c r="OZD4" s="104"/>
      <c r="OZE4" s="104"/>
      <c r="OZF4" s="104"/>
      <c r="OZG4" s="104"/>
      <c r="OZH4" s="104"/>
      <c r="OZI4" s="104"/>
      <c r="OZJ4" s="104"/>
      <c r="OZK4" s="104"/>
      <c r="OZL4" s="104"/>
      <c r="OZM4" s="104"/>
      <c r="OZN4" s="104"/>
      <c r="OZO4" s="104"/>
      <c r="OZP4" s="104"/>
      <c r="OZQ4" s="104"/>
      <c r="OZR4" s="104"/>
      <c r="OZS4" s="104"/>
      <c r="OZT4" s="104"/>
      <c r="OZU4" s="104"/>
      <c r="OZV4" s="104"/>
      <c r="OZW4" s="104"/>
      <c r="OZX4" s="104"/>
      <c r="OZY4" s="104"/>
      <c r="OZZ4" s="104"/>
      <c r="PAA4" s="104"/>
      <c r="PAB4" s="104"/>
      <c r="PAC4" s="104"/>
      <c r="PAD4" s="104"/>
      <c r="PAE4" s="104"/>
      <c r="PAF4" s="104"/>
      <c r="PAG4" s="104"/>
      <c r="PAH4" s="104"/>
      <c r="PAI4" s="104"/>
      <c r="PAJ4" s="104"/>
      <c r="PAK4" s="104"/>
      <c r="PAL4" s="104"/>
      <c r="PAM4" s="104"/>
      <c r="PAN4" s="104"/>
      <c r="PAO4" s="104"/>
      <c r="PAP4" s="104"/>
      <c r="PAQ4" s="104"/>
      <c r="PAR4" s="104"/>
      <c r="PAS4" s="104"/>
      <c r="PAT4" s="104"/>
      <c r="PAU4" s="104"/>
      <c r="PAV4" s="104"/>
      <c r="PAW4" s="104"/>
      <c r="PAX4" s="104"/>
      <c r="PAY4" s="104"/>
      <c r="PAZ4" s="104"/>
      <c r="PBA4" s="104"/>
      <c r="PBB4" s="104"/>
      <c r="PBC4" s="104"/>
      <c r="PBD4" s="104"/>
      <c r="PBE4" s="104"/>
      <c r="PBF4" s="104"/>
      <c r="PBG4" s="104"/>
      <c r="PBH4" s="104"/>
      <c r="PBI4" s="104"/>
      <c r="PBJ4" s="104"/>
      <c r="PBK4" s="104"/>
      <c r="PBL4" s="104"/>
      <c r="PBM4" s="104"/>
      <c r="PBN4" s="104"/>
      <c r="PBO4" s="104"/>
      <c r="PBP4" s="104"/>
      <c r="PBQ4" s="104"/>
      <c r="PBR4" s="104"/>
      <c r="PBS4" s="104"/>
      <c r="PBT4" s="104"/>
      <c r="PBU4" s="104"/>
      <c r="PBV4" s="104"/>
      <c r="PBW4" s="104"/>
      <c r="PBX4" s="104"/>
      <c r="PBY4" s="104"/>
      <c r="PBZ4" s="104"/>
      <c r="PCA4" s="104"/>
      <c r="PCB4" s="104"/>
      <c r="PCC4" s="104"/>
      <c r="PCD4" s="104"/>
      <c r="PCE4" s="104"/>
      <c r="PCF4" s="104"/>
      <c r="PCG4" s="104"/>
      <c r="PCH4" s="104"/>
      <c r="PCI4" s="104"/>
      <c r="PCJ4" s="104"/>
      <c r="PCK4" s="104"/>
      <c r="PCL4" s="104"/>
      <c r="PCM4" s="104"/>
      <c r="PCN4" s="104"/>
      <c r="PCO4" s="104"/>
      <c r="PCP4" s="104"/>
      <c r="PCQ4" s="104"/>
      <c r="PCR4" s="104"/>
      <c r="PCS4" s="104"/>
      <c r="PCT4" s="104"/>
      <c r="PCU4" s="104"/>
      <c r="PCV4" s="104"/>
      <c r="PCW4" s="104"/>
      <c r="PCX4" s="104"/>
      <c r="PCY4" s="104"/>
      <c r="PCZ4" s="104"/>
      <c r="PDA4" s="104"/>
      <c r="PDB4" s="104"/>
      <c r="PDC4" s="104"/>
      <c r="PDD4" s="104"/>
      <c r="PDE4" s="104"/>
      <c r="PDF4" s="104"/>
      <c r="PDG4" s="104"/>
      <c r="PDH4" s="104"/>
      <c r="PDI4" s="104"/>
      <c r="PDJ4" s="104"/>
      <c r="PDK4" s="104"/>
      <c r="PDL4" s="104"/>
      <c r="PDM4" s="104"/>
      <c r="PDN4" s="104"/>
      <c r="PDO4" s="104"/>
      <c r="PDP4" s="104"/>
      <c r="PDQ4" s="104"/>
      <c r="PDR4" s="104"/>
      <c r="PDS4" s="104"/>
      <c r="PDT4" s="104"/>
      <c r="PDU4" s="104"/>
      <c r="PDV4" s="104"/>
      <c r="PDW4" s="104"/>
      <c r="PDX4" s="104"/>
      <c r="PDY4" s="104"/>
      <c r="PDZ4" s="104"/>
      <c r="PEA4" s="104"/>
      <c r="PEB4" s="104"/>
      <c r="PEC4" s="104"/>
      <c r="PED4" s="104"/>
      <c r="PEE4" s="104"/>
      <c r="PEF4" s="104"/>
      <c r="PEG4" s="104"/>
      <c r="PEH4" s="104"/>
      <c r="PEI4" s="104"/>
      <c r="PEJ4" s="104"/>
      <c r="PEK4" s="104"/>
      <c r="PEL4" s="104"/>
      <c r="PEM4" s="104"/>
      <c r="PEN4" s="104"/>
      <c r="PEO4" s="104"/>
      <c r="PEP4" s="104"/>
      <c r="PEQ4" s="104"/>
      <c r="PER4" s="104"/>
      <c r="PES4" s="104"/>
      <c r="PET4" s="104"/>
      <c r="PEU4" s="104"/>
      <c r="PEV4" s="104"/>
      <c r="PEW4" s="104"/>
      <c r="PEX4" s="104"/>
      <c r="PEY4" s="104"/>
      <c r="PEZ4" s="104"/>
      <c r="PFA4" s="104"/>
      <c r="PFB4" s="104"/>
      <c r="PFC4" s="104"/>
      <c r="PFD4" s="104"/>
      <c r="PFE4" s="104"/>
      <c r="PFF4" s="104"/>
      <c r="PFG4" s="104"/>
      <c r="PFH4" s="104"/>
      <c r="PFI4" s="104"/>
      <c r="PFJ4" s="104"/>
      <c r="PFK4" s="104"/>
      <c r="PFL4" s="104"/>
      <c r="PFM4" s="104"/>
      <c r="PFN4" s="104"/>
      <c r="PFO4" s="104"/>
      <c r="PFP4" s="104"/>
      <c r="PFQ4" s="104"/>
      <c r="PFR4" s="104"/>
      <c r="PFS4" s="104"/>
      <c r="PFT4" s="104"/>
      <c r="PFU4" s="104"/>
      <c r="PFV4" s="104"/>
      <c r="PFW4" s="104"/>
      <c r="PFX4" s="104"/>
      <c r="PFY4" s="104"/>
      <c r="PFZ4" s="104"/>
      <c r="PGA4" s="104"/>
      <c r="PGB4" s="104"/>
      <c r="PGC4" s="104"/>
      <c r="PGD4" s="104"/>
      <c r="PGE4" s="104"/>
      <c r="PGF4" s="104"/>
      <c r="PGG4" s="104"/>
      <c r="PGH4" s="104"/>
      <c r="PGI4" s="104"/>
      <c r="PGJ4" s="104"/>
      <c r="PGK4" s="104"/>
      <c r="PGL4" s="104"/>
      <c r="PGM4" s="104"/>
      <c r="PGN4" s="104"/>
      <c r="PGO4" s="104"/>
      <c r="PGP4" s="104"/>
      <c r="PGQ4" s="104"/>
      <c r="PGR4" s="104"/>
      <c r="PGS4" s="104"/>
      <c r="PGT4" s="104"/>
      <c r="PGU4" s="104"/>
      <c r="PGV4" s="104"/>
      <c r="PGW4" s="104"/>
      <c r="PGX4" s="104"/>
      <c r="PGY4" s="104"/>
      <c r="PGZ4" s="104"/>
      <c r="PHA4" s="104"/>
      <c r="PHB4" s="104"/>
      <c r="PHC4" s="104"/>
      <c r="PHD4" s="104"/>
      <c r="PHE4" s="104"/>
      <c r="PHF4" s="104"/>
      <c r="PHG4" s="104"/>
      <c r="PHH4" s="104"/>
      <c r="PHI4" s="104"/>
      <c r="PHJ4" s="104"/>
      <c r="PHK4" s="104"/>
      <c r="PHL4" s="104"/>
      <c r="PHM4" s="104"/>
      <c r="PHN4" s="104"/>
      <c r="PHO4" s="104"/>
      <c r="PHP4" s="104"/>
      <c r="PHQ4" s="104"/>
      <c r="PHR4" s="104"/>
      <c r="PHS4" s="104"/>
      <c r="PHT4" s="104"/>
      <c r="PHU4" s="104"/>
      <c r="PHV4" s="104"/>
      <c r="PHW4" s="104"/>
      <c r="PHX4" s="104"/>
      <c r="PHY4" s="104"/>
      <c r="PHZ4" s="104"/>
      <c r="PIA4" s="104"/>
      <c r="PIB4" s="104"/>
      <c r="PIC4" s="104"/>
      <c r="PID4" s="104"/>
      <c r="PIE4" s="104"/>
      <c r="PIF4" s="104"/>
      <c r="PIG4" s="104"/>
      <c r="PIH4" s="104"/>
      <c r="PII4" s="104"/>
      <c r="PIJ4" s="104"/>
      <c r="PIK4" s="104"/>
      <c r="PIL4" s="104"/>
      <c r="PIM4" s="104"/>
      <c r="PIN4" s="104"/>
      <c r="PIO4" s="104"/>
      <c r="PIP4" s="104"/>
      <c r="PIQ4" s="104"/>
      <c r="PIR4" s="104"/>
      <c r="PIS4" s="104"/>
      <c r="PIT4" s="104"/>
      <c r="PIU4" s="104"/>
      <c r="PIV4" s="104"/>
      <c r="PIW4" s="104"/>
      <c r="PIX4" s="104"/>
      <c r="PIY4" s="104"/>
      <c r="PIZ4" s="104"/>
      <c r="PJA4" s="104"/>
      <c r="PJB4" s="104"/>
      <c r="PJC4" s="104"/>
      <c r="PJD4" s="104"/>
      <c r="PJE4" s="104"/>
      <c r="PJF4" s="104"/>
      <c r="PJG4" s="104"/>
      <c r="PJH4" s="104"/>
      <c r="PJI4" s="104"/>
      <c r="PJJ4" s="104"/>
      <c r="PJK4" s="104"/>
      <c r="PJL4" s="104"/>
      <c r="PJM4" s="104"/>
      <c r="PJN4" s="104"/>
      <c r="PJO4" s="104"/>
      <c r="PJP4" s="104"/>
      <c r="PJQ4" s="104"/>
      <c r="PJR4" s="104"/>
      <c r="PJS4" s="104"/>
      <c r="PJT4" s="104"/>
      <c r="PJU4" s="104"/>
      <c r="PJV4" s="104"/>
      <c r="PJW4" s="104"/>
      <c r="PJX4" s="104"/>
      <c r="PJY4" s="104"/>
      <c r="PJZ4" s="104"/>
      <c r="PKA4" s="104"/>
      <c r="PKB4" s="104"/>
      <c r="PKC4" s="104"/>
      <c r="PKD4" s="104"/>
      <c r="PKE4" s="104"/>
      <c r="PKF4" s="104"/>
      <c r="PKG4" s="104"/>
      <c r="PKH4" s="104"/>
      <c r="PKI4" s="104"/>
      <c r="PKJ4" s="104"/>
      <c r="PKK4" s="104"/>
      <c r="PKL4" s="104"/>
      <c r="PKM4" s="104"/>
      <c r="PKN4" s="104"/>
      <c r="PKO4" s="104"/>
      <c r="PKP4" s="104"/>
      <c r="PKQ4" s="104"/>
      <c r="PKR4" s="104"/>
      <c r="PKS4" s="104"/>
      <c r="PKT4" s="104"/>
      <c r="PKU4" s="104"/>
      <c r="PKV4" s="104"/>
      <c r="PKW4" s="104"/>
      <c r="PKX4" s="104"/>
      <c r="PKY4" s="104"/>
      <c r="PKZ4" s="104"/>
      <c r="PLA4" s="104"/>
      <c r="PLB4" s="104"/>
      <c r="PLC4" s="104"/>
      <c r="PLD4" s="104"/>
      <c r="PLE4" s="104"/>
      <c r="PLF4" s="104"/>
      <c r="PLG4" s="104"/>
      <c r="PLH4" s="104"/>
      <c r="PLI4" s="104"/>
      <c r="PLJ4" s="104"/>
      <c r="PLK4" s="104"/>
      <c r="PLL4" s="104"/>
      <c r="PLM4" s="104"/>
      <c r="PLN4" s="104"/>
      <c r="PLO4" s="104"/>
      <c r="PLP4" s="104"/>
      <c r="PLQ4" s="104"/>
      <c r="PLR4" s="104"/>
      <c r="PLS4" s="104"/>
      <c r="PLT4" s="104"/>
      <c r="PLU4" s="104"/>
      <c r="PLV4" s="104"/>
      <c r="PLW4" s="104"/>
      <c r="PLX4" s="104"/>
      <c r="PLY4" s="104"/>
      <c r="PLZ4" s="104"/>
      <c r="PMA4" s="104"/>
      <c r="PMB4" s="104"/>
      <c r="PMC4" s="104"/>
      <c r="PMD4" s="104"/>
      <c r="PME4" s="104"/>
      <c r="PMF4" s="104"/>
      <c r="PMG4" s="104"/>
      <c r="PMH4" s="104"/>
      <c r="PMI4" s="104"/>
      <c r="PMJ4" s="104"/>
      <c r="PMK4" s="104"/>
      <c r="PML4" s="104"/>
      <c r="PMM4" s="104"/>
      <c r="PMN4" s="104"/>
      <c r="PMO4" s="104"/>
      <c r="PMP4" s="104"/>
      <c r="PMQ4" s="104"/>
      <c r="PMR4" s="104"/>
      <c r="PMS4" s="104"/>
      <c r="PMT4" s="104"/>
      <c r="PMU4" s="104"/>
      <c r="PMV4" s="104"/>
      <c r="PMW4" s="104"/>
      <c r="PMX4" s="104"/>
      <c r="PMY4" s="104"/>
      <c r="PMZ4" s="104"/>
      <c r="PNA4" s="104"/>
      <c r="PNB4" s="104"/>
      <c r="PNC4" s="104"/>
      <c r="PND4" s="104"/>
      <c r="PNE4" s="104"/>
      <c r="PNF4" s="104"/>
      <c r="PNG4" s="104"/>
      <c r="PNH4" s="104"/>
      <c r="PNI4" s="104"/>
      <c r="PNJ4" s="104"/>
      <c r="PNK4" s="104"/>
      <c r="PNL4" s="104"/>
      <c r="PNM4" s="104"/>
      <c r="PNN4" s="104"/>
      <c r="PNO4" s="104"/>
      <c r="PNP4" s="104"/>
      <c r="PNQ4" s="104"/>
      <c r="PNR4" s="104"/>
      <c r="PNS4" s="104"/>
      <c r="PNT4" s="104"/>
      <c r="PNU4" s="104"/>
      <c r="PNV4" s="104"/>
      <c r="PNW4" s="104"/>
      <c r="PNX4" s="104"/>
      <c r="PNY4" s="104"/>
      <c r="PNZ4" s="104"/>
      <c r="POA4" s="104"/>
      <c r="POB4" s="104"/>
      <c r="POC4" s="104"/>
      <c r="POD4" s="104"/>
      <c r="POE4" s="104"/>
      <c r="POF4" s="104"/>
      <c r="POG4" s="104"/>
      <c r="POH4" s="104"/>
      <c r="POI4" s="104"/>
      <c r="POJ4" s="104"/>
      <c r="POK4" s="104"/>
      <c r="POL4" s="104"/>
      <c r="POM4" s="104"/>
      <c r="PON4" s="104"/>
      <c r="POO4" s="104"/>
      <c r="POP4" s="104"/>
      <c r="POQ4" s="104"/>
      <c r="POR4" s="104"/>
      <c r="POS4" s="104"/>
      <c r="POT4" s="104"/>
      <c r="POU4" s="104"/>
      <c r="POV4" s="104"/>
      <c r="POW4" s="104"/>
      <c r="POX4" s="104"/>
      <c r="POY4" s="104"/>
      <c r="POZ4" s="104"/>
      <c r="PPA4" s="104"/>
      <c r="PPB4" s="104"/>
      <c r="PPC4" s="104"/>
      <c r="PPD4" s="104"/>
      <c r="PPE4" s="104"/>
      <c r="PPF4" s="104"/>
      <c r="PPG4" s="104"/>
      <c r="PPH4" s="104"/>
      <c r="PPI4" s="104"/>
      <c r="PPJ4" s="104"/>
      <c r="PPK4" s="104"/>
      <c r="PPL4" s="104"/>
      <c r="PPM4" s="104"/>
      <c r="PPN4" s="104"/>
      <c r="PPO4" s="104"/>
      <c r="PPP4" s="104"/>
      <c r="PPQ4" s="104"/>
      <c r="PPR4" s="104"/>
      <c r="PPS4" s="104"/>
      <c r="PPT4" s="104"/>
      <c r="PPU4" s="104"/>
      <c r="PPV4" s="104"/>
      <c r="PPW4" s="104"/>
      <c r="PPX4" s="104"/>
      <c r="PPY4" s="104"/>
      <c r="PPZ4" s="104"/>
      <c r="PQA4" s="104"/>
      <c r="PQB4" s="104"/>
      <c r="PQC4" s="104"/>
      <c r="PQD4" s="104"/>
      <c r="PQE4" s="104"/>
      <c r="PQF4" s="104"/>
      <c r="PQG4" s="104"/>
      <c r="PQH4" s="104"/>
      <c r="PQI4" s="104"/>
      <c r="PQJ4" s="104"/>
      <c r="PQK4" s="104"/>
      <c r="PQL4" s="104"/>
      <c r="PQM4" s="104"/>
      <c r="PQN4" s="104"/>
      <c r="PQO4" s="104"/>
      <c r="PQP4" s="104"/>
      <c r="PQQ4" s="104"/>
      <c r="PQR4" s="104"/>
      <c r="PQS4" s="104"/>
      <c r="PQT4" s="104"/>
      <c r="PQU4" s="104"/>
      <c r="PQV4" s="104"/>
      <c r="PQW4" s="104"/>
      <c r="PQX4" s="104"/>
      <c r="PQY4" s="104"/>
      <c r="PQZ4" s="104"/>
      <c r="PRA4" s="104"/>
      <c r="PRB4" s="104"/>
      <c r="PRC4" s="104"/>
      <c r="PRD4" s="104"/>
      <c r="PRE4" s="104"/>
      <c r="PRF4" s="104"/>
      <c r="PRG4" s="104"/>
      <c r="PRH4" s="104"/>
      <c r="PRI4" s="104"/>
      <c r="PRJ4" s="104"/>
      <c r="PRK4" s="104"/>
      <c r="PRL4" s="104"/>
      <c r="PRM4" s="104"/>
      <c r="PRN4" s="104"/>
      <c r="PRO4" s="104"/>
      <c r="PRP4" s="104"/>
      <c r="PRQ4" s="104"/>
      <c r="PRR4" s="104"/>
      <c r="PRS4" s="104"/>
      <c r="PRT4" s="104"/>
      <c r="PRU4" s="104"/>
      <c r="PRV4" s="104"/>
      <c r="PRW4" s="104"/>
      <c r="PRX4" s="104"/>
      <c r="PRY4" s="104"/>
      <c r="PRZ4" s="104"/>
      <c r="PSA4" s="104"/>
      <c r="PSB4" s="104"/>
      <c r="PSC4" s="104"/>
      <c r="PSD4" s="104"/>
      <c r="PSE4" s="104"/>
      <c r="PSF4" s="104"/>
      <c r="PSG4" s="104"/>
      <c r="PSH4" s="104"/>
      <c r="PSI4" s="104"/>
      <c r="PSJ4" s="104"/>
      <c r="PSK4" s="104"/>
      <c r="PSL4" s="104"/>
      <c r="PSM4" s="104"/>
      <c r="PSN4" s="104"/>
      <c r="PSO4" s="104"/>
      <c r="PSP4" s="104"/>
      <c r="PSQ4" s="104"/>
      <c r="PSR4" s="104"/>
      <c r="PSS4" s="104"/>
      <c r="PST4" s="104"/>
      <c r="PSU4" s="104"/>
      <c r="PSV4" s="104"/>
      <c r="PSW4" s="104"/>
      <c r="PSX4" s="104"/>
      <c r="PSY4" s="104"/>
      <c r="PSZ4" s="104"/>
      <c r="PTA4" s="104"/>
      <c r="PTB4" s="104"/>
      <c r="PTC4" s="104"/>
      <c r="PTD4" s="104"/>
      <c r="PTE4" s="104"/>
      <c r="PTF4" s="104"/>
      <c r="PTG4" s="104"/>
      <c r="PTH4" s="104"/>
      <c r="PTI4" s="104"/>
      <c r="PTJ4" s="104"/>
      <c r="PTK4" s="104"/>
      <c r="PTL4" s="104"/>
      <c r="PTM4" s="104"/>
      <c r="PTN4" s="104"/>
      <c r="PTO4" s="104"/>
      <c r="PTP4" s="104"/>
      <c r="PTQ4" s="104"/>
      <c r="PTR4" s="104"/>
      <c r="PTS4" s="104"/>
      <c r="PTT4" s="104"/>
      <c r="PTU4" s="104"/>
      <c r="PTV4" s="104"/>
      <c r="PTW4" s="104"/>
      <c r="PTX4" s="104"/>
      <c r="PTY4" s="104"/>
      <c r="PTZ4" s="104"/>
      <c r="PUA4" s="104"/>
      <c r="PUB4" s="104"/>
      <c r="PUC4" s="104"/>
      <c r="PUD4" s="104"/>
      <c r="PUE4" s="104"/>
      <c r="PUF4" s="104"/>
      <c r="PUG4" s="104"/>
      <c r="PUH4" s="104"/>
      <c r="PUI4" s="104"/>
      <c r="PUJ4" s="104"/>
      <c r="PUK4" s="104"/>
      <c r="PUL4" s="104"/>
      <c r="PUM4" s="104"/>
      <c r="PUN4" s="104"/>
      <c r="PUO4" s="104"/>
      <c r="PUP4" s="104"/>
      <c r="PUQ4" s="104"/>
      <c r="PUR4" s="104"/>
      <c r="PUS4" s="104"/>
      <c r="PUT4" s="104"/>
      <c r="PUU4" s="104"/>
      <c r="PUV4" s="104"/>
      <c r="PUW4" s="104"/>
      <c r="PUX4" s="104"/>
      <c r="PUY4" s="104"/>
      <c r="PUZ4" s="104"/>
      <c r="PVA4" s="104"/>
      <c r="PVB4" s="104"/>
      <c r="PVC4" s="104"/>
      <c r="PVD4" s="104"/>
      <c r="PVE4" s="104"/>
      <c r="PVF4" s="104"/>
      <c r="PVG4" s="104"/>
      <c r="PVH4" s="104"/>
      <c r="PVI4" s="104"/>
      <c r="PVJ4" s="104"/>
      <c r="PVK4" s="104"/>
      <c r="PVL4" s="104"/>
      <c r="PVM4" s="104"/>
      <c r="PVN4" s="104"/>
      <c r="PVO4" s="104"/>
      <c r="PVP4" s="104"/>
      <c r="PVQ4" s="104"/>
      <c r="PVR4" s="104"/>
      <c r="PVS4" s="104"/>
      <c r="PVT4" s="104"/>
      <c r="PVU4" s="104"/>
      <c r="PVV4" s="104"/>
      <c r="PVW4" s="104"/>
      <c r="PVX4" s="104"/>
      <c r="PVY4" s="104"/>
      <c r="PVZ4" s="104"/>
      <c r="PWA4" s="104"/>
      <c r="PWB4" s="104"/>
      <c r="PWC4" s="104"/>
      <c r="PWD4" s="104"/>
      <c r="PWE4" s="104"/>
      <c r="PWF4" s="104"/>
      <c r="PWG4" s="104"/>
      <c r="PWH4" s="104"/>
      <c r="PWI4" s="104"/>
      <c r="PWJ4" s="104"/>
      <c r="PWK4" s="104"/>
      <c r="PWL4" s="104"/>
      <c r="PWM4" s="104"/>
      <c r="PWN4" s="104"/>
      <c r="PWO4" s="104"/>
      <c r="PWP4" s="104"/>
      <c r="PWQ4" s="104"/>
      <c r="PWR4" s="104"/>
      <c r="PWS4" s="104"/>
      <c r="PWT4" s="104"/>
      <c r="PWU4" s="104"/>
      <c r="PWV4" s="104"/>
      <c r="PWW4" s="104"/>
      <c r="PWX4" s="104"/>
      <c r="PWY4" s="104"/>
      <c r="PWZ4" s="104"/>
      <c r="PXA4" s="104"/>
      <c r="PXB4" s="104"/>
      <c r="PXC4" s="104"/>
      <c r="PXD4" s="104"/>
      <c r="PXE4" s="104"/>
      <c r="PXF4" s="104"/>
      <c r="PXG4" s="104"/>
      <c r="PXH4" s="104"/>
      <c r="PXI4" s="104"/>
      <c r="PXJ4" s="104"/>
      <c r="PXK4" s="104"/>
      <c r="PXL4" s="104"/>
      <c r="PXM4" s="104"/>
      <c r="PXN4" s="104"/>
      <c r="PXO4" s="104"/>
      <c r="PXP4" s="104"/>
      <c r="PXQ4" s="104"/>
      <c r="PXR4" s="104"/>
      <c r="PXS4" s="104"/>
      <c r="PXT4" s="104"/>
      <c r="PXU4" s="104"/>
      <c r="PXV4" s="104"/>
      <c r="PXW4" s="104"/>
      <c r="PXX4" s="104"/>
      <c r="PXY4" s="104"/>
      <c r="PXZ4" s="104"/>
      <c r="PYA4" s="104"/>
      <c r="PYB4" s="104"/>
      <c r="PYC4" s="104"/>
      <c r="PYD4" s="104"/>
      <c r="PYE4" s="104"/>
      <c r="PYF4" s="104"/>
      <c r="PYG4" s="104"/>
      <c r="PYH4" s="104"/>
      <c r="PYI4" s="104"/>
      <c r="PYJ4" s="104"/>
      <c r="PYK4" s="104"/>
      <c r="PYL4" s="104"/>
      <c r="PYM4" s="104"/>
      <c r="PYN4" s="104"/>
      <c r="PYO4" s="104"/>
      <c r="PYP4" s="104"/>
      <c r="PYQ4" s="104"/>
      <c r="PYR4" s="104"/>
      <c r="PYS4" s="104"/>
      <c r="PYT4" s="104"/>
      <c r="PYU4" s="104"/>
      <c r="PYV4" s="104"/>
      <c r="PYW4" s="104"/>
      <c r="PYX4" s="104"/>
      <c r="PYY4" s="104"/>
      <c r="PYZ4" s="104"/>
      <c r="PZA4" s="104"/>
      <c r="PZB4" s="104"/>
      <c r="PZC4" s="104"/>
      <c r="PZD4" s="104"/>
      <c r="PZE4" s="104"/>
      <c r="PZF4" s="104"/>
      <c r="PZG4" s="104"/>
      <c r="PZH4" s="104"/>
      <c r="PZI4" s="104"/>
      <c r="PZJ4" s="104"/>
      <c r="PZK4" s="104"/>
      <c r="PZL4" s="104"/>
      <c r="PZM4" s="104"/>
      <c r="PZN4" s="104"/>
      <c r="PZO4" s="104"/>
      <c r="PZP4" s="104"/>
      <c r="PZQ4" s="104"/>
      <c r="PZR4" s="104"/>
      <c r="PZS4" s="104"/>
      <c r="PZT4" s="104"/>
      <c r="PZU4" s="104"/>
      <c r="PZV4" s="104"/>
      <c r="PZW4" s="104"/>
      <c r="PZX4" s="104"/>
      <c r="PZY4" s="104"/>
      <c r="PZZ4" s="104"/>
      <c r="QAA4" s="104"/>
      <c r="QAB4" s="104"/>
      <c r="QAC4" s="104"/>
      <c r="QAD4" s="104"/>
      <c r="QAE4" s="104"/>
      <c r="QAF4" s="104"/>
      <c r="QAG4" s="104"/>
      <c r="QAH4" s="104"/>
      <c r="QAI4" s="104"/>
      <c r="QAJ4" s="104"/>
      <c r="QAK4" s="104"/>
      <c r="QAL4" s="104"/>
      <c r="QAM4" s="104"/>
      <c r="QAN4" s="104"/>
      <c r="QAO4" s="104"/>
      <c r="QAP4" s="104"/>
      <c r="QAQ4" s="104"/>
      <c r="QAR4" s="104"/>
      <c r="QAS4" s="104"/>
      <c r="QAT4" s="104"/>
      <c r="QAU4" s="104"/>
      <c r="QAV4" s="104"/>
      <c r="QAW4" s="104"/>
      <c r="QAX4" s="104"/>
      <c r="QAY4" s="104"/>
      <c r="QAZ4" s="104"/>
      <c r="QBA4" s="104"/>
      <c r="QBB4" s="104"/>
      <c r="QBC4" s="104"/>
      <c r="QBD4" s="104"/>
      <c r="QBE4" s="104"/>
      <c r="QBF4" s="104"/>
      <c r="QBG4" s="104"/>
      <c r="QBH4" s="104"/>
      <c r="QBI4" s="104"/>
      <c r="QBJ4" s="104"/>
      <c r="QBK4" s="104"/>
      <c r="QBL4" s="104"/>
      <c r="QBM4" s="104"/>
      <c r="QBN4" s="104"/>
      <c r="QBO4" s="104"/>
      <c r="QBP4" s="104"/>
      <c r="QBQ4" s="104"/>
      <c r="QBR4" s="104"/>
      <c r="QBS4" s="104"/>
      <c r="QBT4" s="104"/>
      <c r="QBU4" s="104"/>
      <c r="QBV4" s="104"/>
      <c r="QBW4" s="104"/>
      <c r="QBX4" s="104"/>
      <c r="QBY4" s="104"/>
      <c r="QBZ4" s="104"/>
      <c r="QCA4" s="104"/>
      <c r="QCB4" s="104"/>
      <c r="QCC4" s="104"/>
      <c r="QCD4" s="104"/>
      <c r="QCE4" s="104"/>
      <c r="QCF4" s="104"/>
      <c r="QCG4" s="104"/>
      <c r="QCH4" s="104"/>
      <c r="QCI4" s="104"/>
      <c r="QCJ4" s="104"/>
      <c r="QCK4" s="104"/>
      <c r="QCL4" s="104"/>
      <c r="QCM4" s="104"/>
      <c r="QCN4" s="104"/>
      <c r="QCO4" s="104"/>
      <c r="QCP4" s="104"/>
      <c r="QCQ4" s="104"/>
      <c r="QCR4" s="104"/>
      <c r="QCS4" s="104"/>
      <c r="QCT4" s="104"/>
      <c r="QCU4" s="104"/>
      <c r="QCV4" s="104"/>
      <c r="QCW4" s="104"/>
      <c r="QCX4" s="104"/>
      <c r="QCY4" s="104"/>
      <c r="QCZ4" s="104"/>
      <c r="QDA4" s="104"/>
      <c r="QDB4" s="104"/>
      <c r="QDC4" s="104"/>
      <c r="QDD4" s="104"/>
      <c r="QDE4" s="104"/>
      <c r="QDF4" s="104"/>
      <c r="QDG4" s="104"/>
      <c r="QDH4" s="104"/>
      <c r="QDI4" s="104"/>
      <c r="QDJ4" s="104"/>
      <c r="QDK4" s="104"/>
      <c r="QDL4" s="104"/>
      <c r="QDM4" s="104"/>
      <c r="QDN4" s="104"/>
      <c r="QDO4" s="104"/>
      <c r="QDP4" s="104"/>
      <c r="QDQ4" s="104"/>
      <c r="QDR4" s="104"/>
      <c r="QDS4" s="104"/>
      <c r="QDT4" s="104"/>
      <c r="QDU4" s="104"/>
      <c r="QDV4" s="104"/>
      <c r="QDW4" s="104"/>
      <c r="QDX4" s="104"/>
      <c r="QDY4" s="104"/>
      <c r="QDZ4" s="104"/>
      <c r="QEA4" s="104"/>
      <c r="QEB4" s="104"/>
      <c r="QEC4" s="104"/>
      <c r="QED4" s="104"/>
      <c r="QEE4" s="104"/>
      <c r="QEF4" s="104"/>
      <c r="QEG4" s="104"/>
      <c r="QEH4" s="104"/>
      <c r="QEI4" s="104"/>
      <c r="QEJ4" s="104"/>
      <c r="QEK4" s="104"/>
      <c r="QEL4" s="104"/>
      <c r="QEM4" s="104"/>
      <c r="QEN4" s="104"/>
      <c r="QEO4" s="104"/>
      <c r="QEP4" s="104"/>
      <c r="QEQ4" s="104"/>
      <c r="QER4" s="104"/>
      <c r="QES4" s="104"/>
      <c r="QET4" s="104"/>
      <c r="QEU4" s="104"/>
      <c r="QEV4" s="104"/>
      <c r="QEW4" s="104"/>
      <c r="QEX4" s="104"/>
      <c r="QEY4" s="104"/>
      <c r="QEZ4" s="104"/>
      <c r="QFA4" s="104"/>
      <c r="QFB4" s="104"/>
      <c r="QFC4" s="104"/>
      <c r="QFD4" s="104"/>
      <c r="QFE4" s="104"/>
      <c r="QFF4" s="104"/>
      <c r="QFG4" s="104"/>
      <c r="QFH4" s="104"/>
      <c r="QFI4" s="104"/>
      <c r="QFJ4" s="104"/>
      <c r="QFK4" s="104"/>
      <c r="QFL4" s="104"/>
      <c r="QFM4" s="104"/>
      <c r="QFN4" s="104"/>
      <c r="QFO4" s="104"/>
      <c r="QFP4" s="104"/>
      <c r="QFQ4" s="104"/>
      <c r="QFR4" s="104"/>
      <c r="QFS4" s="104"/>
      <c r="QFT4" s="104"/>
      <c r="QFU4" s="104"/>
      <c r="QFV4" s="104"/>
      <c r="QFW4" s="104"/>
      <c r="QFX4" s="104"/>
      <c r="QFY4" s="104"/>
      <c r="QFZ4" s="104"/>
      <c r="QGA4" s="104"/>
      <c r="QGB4" s="104"/>
      <c r="QGC4" s="104"/>
      <c r="QGD4" s="104"/>
      <c r="QGE4" s="104"/>
      <c r="QGF4" s="104"/>
      <c r="QGG4" s="104"/>
      <c r="QGH4" s="104"/>
      <c r="QGI4" s="104"/>
      <c r="QGJ4" s="104"/>
      <c r="QGK4" s="104"/>
      <c r="QGL4" s="104"/>
      <c r="QGM4" s="104"/>
      <c r="QGN4" s="104"/>
      <c r="QGO4" s="104"/>
      <c r="QGP4" s="104"/>
      <c r="QGQ4" s="104"/>
      <c r="QGR4" s="104"/>
      <c r="QGS4" s="104"/>
      <c r="QGT4" s="104"/>
      <c r="QGU4" s="104"/>
      <c r="QGV4" s="104"/>
      <c r="QGW4" s="104"/>
      <c r="QGX4" s="104"/>
      <c r="QGY4" s="104"/>
      <c r="QGZ4" s="104"/>
      <c r="QHA4" s="104"/>
      <c r="QHB4" s="104"/>
      <c r="QHC4" s="104"/>
      <c r="QHD4" s="104"/>
      <c r="QHE4" s="104"/>
      <c r="QHF4" s="104"/>
      <c r="QHG4" s="104"/>
      <c r="QHH4" s="104"/>
      <c r="QHI4" s="104"/>
      <c r="QHJ4" s="104"/>
      <c r="QHK4" s="104"/>
      <c r="QHL4" s="104"/>
      <c r="QHM4" s="104"/>
      <c r="QHN4" s="104"/>
      <c r="QHO4" s="104"/>
      <c r="QHP4" s="104"/>
      <c r="QHQ4" s="104"/>
      <c r="QHR4" s="104"/>
      <c r="QHS4" s="104"/>
      <c r="QHT4" s="104"/>
      <c r="QHU4" s="104"/>
      <c r="QHV4" s="104"/>
      <c r="QHW4" s="104"/>
      <c r="QHX4" s="104"/>
      <c r="QHY4" s="104"/>
      <c r="QHZ4" s="104"/>
      <c r="QIA4" s="104"/>
      <c r="QIB4" s="104"/>
      <c r="QIC4" s="104"/>
      <c r="QID4" s="104"/>
      <c r="QIE4" s="104"/>
      <c r="QIF4" s="104"/>
      <c r="QIG4" s="104"/>
      <c r="QIH4" s="104"/>
      <c r="QII4" s="104"/>
      <c r="QIJ4" s="104"/>
      <c r="QIK4" s="104"/>
      <c r="QIL4" s="104"/>
      <c r="QIM4" s="104"/>
      <c r="QIN4" s="104"/>
      <c r="QIO4" s="104"/>
      <c r="QIP4" s="104"/>
      <c r="QIQ4" s="104"/>
      <c r="QIR4" s="104"/>
      <c r="QIS4" s="104"/>
      <c r="QIT4" s="104"/>
      <c r="QIU4" s="104"/>
      <c r="QIV4" s="104"/>
      <c r="QIW4" s="104"/>
      <c r="QIX4" s="104"/>
      <c r="QIY4" s="104"/>
      <c r="QIZ4" s="104"/>
      <c r="QJA4" s="104"/>
      <c r="QJB4" s="104"/>
      <c r="QJC4" s="104"/>
      <c r="QJD4" s="104"/>
      <c r="QJE4" s="104"/>
      <c r="QJF4" s="104"/>
      <c r="QJG4" s="104"/>
      <c r="QJH4" s="104"/>
      <c r="QJI4" s="104"/>
      <c r="QJJ4" s="104"/>
      <c r="QJK4" s="104"/>
      <c r="QJL4" s="104"/>
      <c r="QJM4" s="104"/>
      <c r="QJN4" s="104"/>
      <c r="QJO4" s="104"/>
      <c r="QJP4" s="104"/>
      <c r="QJQ4" s="104"/>
      <c r="QJR4" s="104"/>
      <c r="QJS4" s="104"/>
      <c r="QJT4" s="104"/>
      <c r="QJU4" s="104"/>
      <c r="QJV4" s="104"/>
      <c r="QJW4" s="104"/>
      <c r="QJX4" s="104"/>
      <c r="QJY4" s="104"/>
      <c r="QJZ4" s="104"/>
      <c r="QKA4" s="104"/>
      <c r="QKB4" s="104"/>
      <c r="QKC4" s="104"/>
      <c r="QKD4" s="104"/>
      <c r="QKE4" s="104"/>
      <c r="QKF4" s="104"/>
      <c r="QKG4" s="104"/>
      <c r="QKH4" s="104"/>
      <c r="QKI4" s="104"/>
      <c r="QKJ4" s="104"/>
      <c r="QKK4" s="104"/>
      <c r="QKL4" s="104"/>
      <c r="QKM4" s="104"/>
      <c r="QKN4" s="104"/>
      <c r="QKO4" s="104"/>
      <c r="QKP4" s="104"/>
      <c r="QKQ4" s="104"/>
      <c r="QKR4" s="104"/>
      <c r="QKS4" s="104"/>
      <c r="QKT4" s="104"/>
      <c r="QKU4" s="104"/>
      <c r="QKV4" s="104"/>
      <c r="QKW4" s="104"/>
      <c r="QKX4" s="104"/>
      <c r="QKY4" s="104"/>
      <c r="QKZ4" s="104"/>
      <c r="QLA4" s="104"/>
      <c r="QLB4" s="104"/>
      <c r="QLC4" s="104"/>
      <c r="QLD4" s="104"/>
      <c r="QLE4" s="104"/>
      <c r="QLF4" s="104"/>
      <c r="QLG4" s="104"/>
      <c r="QLH4" s="104"/>
      <c r="QLI4" s="104"/>
      <c r="QLJ4" s="104"/>
      <c r="QLK4" s="104"/>
      <c r="QLL4" s="104"/>
      <c r="QLM4" s="104"/>
      <c r="QLN4" s="104"/>
      <c r="QLO4" s="104"/>
      <c r="QLP4" s="104"/>
      <c r="QLQ4" s="104"/>
      <c r="QLR4" s="104"/>
      <c r="QLS4" s="104"/>
      <c r="QLT4" s="104"/>
      <c r="QLU4" s="104"/>
      <c r="QLV4" s="104"/>
      <c r="QLW4" s="104"/>
      <c r="QLX4" s="104"/>
      <c r="QLY4" s="104"/>
      <c r="QLZ4" s="104"/>
      <c r="QMA4" s="104"/>
      <c r="QMB4" s="104"/>
      <c r="QMC4" s="104"/>
      <c r="QMD4" s="104"/>
      <c r="QME4" s="104"/>
      <c r="QMF4" s="104"/>
      <c r="QMG4" s="104"/>
      <c r="QMH4" s="104"/>
      <c r="QMI4" s="104"/>
      <c r="QMJ4" s="104"/>
      <c r="QMK4" s="104"/>
      <c r="QML4" s="104"/>
      <c r="QMM4" s="104"/>
      <c r="QMN4" s="104"/>
      <c r="QMO4" s="104"/>
      <c r="QMP4" s="104"/>
      <c r="QMQ4" s="104"/>
      <c r="QMR4" s="104"/>
      <c r="QMS4" s="104"/>
      <c r="QMT4" s="104"/>
      <c r="QMU4" s="104"/>
      <c r="QMV4" s="104"/>
      <c r="QMW4" s="104"/>
      <c r="QMX4" s="104"/>
      <c r="QMY4" s="104"/>
      <c r="QMZ4" s="104"/>
      <c r="QNA4" s="104"/>
      <c r="QNB4" s="104"/>
      <c r="QNC4" s="104"/>
      <c r="QND4" s="104"/>
      <c r="QNE4" s="104"/>
      <c r="QNF4" s="104"/>
      <c r="QNG4" s="104"/>
      <c r="QNH4" s="104"/>
      <c r="QNI4" s="104"/>
      <c r="QNJ4" s="104"/>
      <c r="QNK4" s="104"/>
      <c r="QNL4" s="104"/>
      <c r="QNM4" s="104"/>
      <c r="QNN4" s="104"/>
      <c r="QNO4" s="104"/>
      <c r="QNP4" s="104"/>
      <c r="QNQ4" s="104"/>
      <c r="QNR4" s="104"/>
      <c r="QNS4" s="104"/>
      <c r="QNT4" s="104"/>
      <c r="QNU4" s="104"/>
      <c r="QNV4" s="104"/>
      <c r="QNW4" s="104"/>
      <c r="QNX4" s="104"/>
      <c r="QNY4" s="104"/>
      <c r="QNZ4" s="104"/>
      <c r="QOA4" s="104"/>
      <c r="QOB4" s="104"/>
      <c r="QOC4" s="104"/>
      <c r="QOD4" s="104"/>
      <c r="QOE4" s="104"/>
      <c r="QOF4" s="104"/>
      <c r="QOG4" s="104"/>
      <c r="QOH4" s="104"/>
      <c r="QOI4" s="104"/>
      <c r="QOJ4" s="104"/>
      <c r="QOK4" s="104"/>
      <c r="QOL4" s="104"/>
      <c r="QOM4" s="104"/>
      <c r="QON4" s="104"/>
      <c r="QOO4" s="104"/>
      <c r="QOP4" s="104"/>
      <c r="QOQ4" s="104"/>
      <c r="QOR4" s="104"/>
      <c r="QOS4" s="104"/>
      <c r="QOT4" s="104"/>
      <c r="QOU4" s="104"/>
      <c r="QOV4" s="104"/>
      <c r="QOW4" s="104"/>
      <c r="QOX4" s="104"/>
      <c r="QOY4" s="104"/>
      <c r="QOZ4" s="104"/>
      <c r="QPA4" s="104"/>
      <c r="QPB4" s="104"/>
      <c r="QPC4" s="104"/>
      <c r="QPD4" s="104"/>
      <c r="QPE4" s="104"/>
      <c r="QPF4" s="104"/>
      <c r="QPG4" s="104"/>
      <c r="QPH4" s="104"/>
      <c r="QPI4" s="104"/>
      <c r="QPJ4" s="104"/>
      <c r="QPK4" s="104"/>
      <c r="QPL4" s="104"/>
      <c r="QPM4" s="104"/>
      <c r="QPN4" s="104"/>
      <c r="QPO4" s="104"/>
      <c r="QPP4" s="104"/>
      <c r="QPQ4" s="104"/>
      <c r="QPR4" s="104"/>
      <c r="QPS4" s="104"/>
      <c r="QPT4" s="104"/>
      <c r="QPU4" s="104"/>
      <c r="QPV4" s="104"/>
      <c r="QPW4" s="104"/>
      <c r="QPX4" s="104"/>
      <c r="QPY4" s="104"/>
      <c r="QPZ4" s="104"/>
      <c r="QQA4" s="104"/>
      <c r="QQB4" s="104"/>
      <c r="QQC4" s="104"/>
      <c r="QQD4" s="104"/>
      <c r="QQE4" s="104"/>
      <c r="QQF4" s="104"/>
      <c r="QQG4" s="104"/>
      <c r="QQH4" s="104"/>
      <c r="QQI4" s="104"/>
      <c r="QQJ4" s="104"/>
      <c r="QQK4" s="104"/>
      <c r="QQL4" s="104"/>
      <c r="QQM4" s="104"/>
      <c r="QQN4" s="104"/>
      <c r="QQO4" s="104"/>
      <c r="QQP4" s="104"/>
      <c r="QQQ4" s="104"/>
      <c r="QQR4" s="104"/>
      <c r="QQS4" s="104"/>
      <c r="QQT4" s="104"/>
      <c r="QQU4" s="104"/>
      <c r="QQV4" s="104"/>
      <c r="QQW4" s="104"/>
      <c r="QQX4" s="104"/>
      <c r="QQY4" s="104"/>
      <c r="QQZ4" s="104"/>
      <c r="QRA4" s="104"/>
      <c r="QRB4" s="104"/>
      <c r="QRC4" s="104"/>
      <c r="QRD4" s="104"/>
      <c r="QRE4" s="104"/>
      <c r="QRF4" s="104"/>
      <c r="QRG4" s="104"/>
      <c r="QRH4" s="104"/>
      <c r="QRI4" s="104"/>
      <c r="QRJ4" s="104"/>
      <c r="QRK4" s="104"/>
      <c r="QRL4" s="104"/>
      <c r="QRM4" s="104"/>
      <c r="QRN4" s="104"/>
      <c r="QRO4" s="104"/>
      <c r="QRP4" s="104"/>
      <c r="QRQ4" s="104"/>
      <c r="QRR4" s="104"/>
      <c r="QRS4" s="104"/>
      <c r="QRT4" s="104"/>
      <c r="QRU4" s="104"/>
      <c r="QRV4" s="104"/>
      <c r="QRW4" s="104"/>
      <c r="QRX4" s="104"/>
      <c r="QRY4" s="104"/>
      <c r="QRZ4" s="104"/>
      <c r="QSA4" s="104"/>
      <c r="QSB4" s="104"/>
      <c r="QSC4" s="104"/>
      <c r="QSD4" s="104"/>
      <c r="QSE4" s="104"/>
      <c r="QSF4" s="104"/>
      <c r="QSG4" s="104"/>
      <c r="QSH4" s="104"/>
      <c r="QSI4" s="104"/>
      <c r="QSJ4" s="104"/>
      <c r="QSK4" s="104"/>
      <c r="QSL4" s="104"/>
      <c r="QSM4" s="104"/>
      <c r="QSN4" s="104"/>
      <c r="QSO4" s="104"/>
      <c r="QSP4" s="104"/>
      <c r="QSQ4" s="104"/>
      <c r="QSR4" s="104"/>
      <c r="QSS4" s="104"/>
      <c r="QST4" s="104"/>
      <c r="QSU4" s="104"/>
      <c r="QSV4" s="104"/>
      <c r="QSW4" s="104"/>
      <c r="QSX4" s="104"/>
      <c r="QSY4" s="104"/>
      <c r="QSZ4" s="104"/>
      <c r="QTA4" s="104"/>
      <c r="QTB4" s="104"/>
      <c r="QTC4" s="104"/>
      <c r="QTD4" s="104"/>
      <c r="QTE4" s="104"/>
      <c r="QTF4" s="104"/>
      <c r="QTG4" s="104"/>
      <c r="QTH4" s="104"/>
      <c r="QTI4" s="104"/>
      <c r="QTJ4" s="104"/>
      <c r="QTK4" s="104"/>
      <c r="QTL4" s="104"/>
      <c r="QTM4" s="104"/>
      <c r="QTN4" s="104"/>
      <c r="QTO4" s="104"/>
      <c r="QTP4" s="104"/>
      <c r="QTQ4" s="104"/>
      <c r="QTR4" s="104"/>
      <c r="QTS4" s="104"/>
      <c r="QTT4" s="104"/>
      <c r="QTU4" s="104"/>
      <c r="QTV4" s="104"/>
      <c r="QTW4" s="104"/>
      <c r="QTX4" s="104"/>
      <c r="QTY4" s="104"/>
      <c r="QTZ4" s="104"/>
      <c r="QUA4" s="104"/>
      <c r="QUB4" s="104"/>
      <c r="QUC4" s="104"/>
      <c r="QUD4" s="104"/>
      <c r="QUE4" s="104"/>
      <c r="QUF4" s="104"/>
      <c r="QUG4" s="104"/>
      <c r="QUH4" s="104"/>
      <c r="QUI4" s="104"/>
      <c r="QUJ4" s="104"/>
      <c r="QUK4" s="104"/>
      <c r="QUL4" s="104"/>
      <c r="QUM4" s="104"/>
      <c r="QUN4" s="104"/>
      <c r="QUO4" s="104"/>
      <c r="QUP4" s="104"/>
      <c r="QUQ4" s="104"/>
      <c r="QUR4" s="104"/>
      <c r="QUS4" s="104"/>
      <c r="QUT4" s="104"/>
      <c r="QUU4" s="104"/>
      <c r="QUV4" s="104"/>
      <c r="QUW4" s="104"/>
      <c r="QUX4" s="104"/>
      <c r="QUY4" s="104"/>
      <c r="QUZ4" s="104"/>
      <c r="QVA4" s="104"/>
      <c r="QVB4" s="104"/>
      <c r="QVC4" s="104"/>
      <c r="QVD4" s="104"/>
      <c r="QVE4" s="104"/>
      <c r="QVF4" s="104"/>
      <c r="QVG4" s="104"/>
      <c r="QVH4" s="104"/>
      <c r="QVI4" s="104"/>
      <c r="QVJ4" s="104"/>
      <c r="QVK4" s="104"/>
      <c r="QVL4" s="104"/>
      <c r="QVM4" s="104"/>
      <c r="QVN4" s="104"/>
      <c r="QVO4" s="104"/>
      <c r="QVP4" s="104"/>
      <c r="QVQ4" s="104"/>
      <c r="QVR4" s="104"/>
      <c r="QVS4" s="104"/>
      <c r="QVT4" s="104"/>
      <c r="QVU4" s="104"/>
      <c r="QVV4" s="104"/>
      <c r="QVW4" s="104"/>
      <c r="QVX4" s="104"/>
      <c r="QVY4" s="104"/>
      <c r="QVZ4" s="104"/>
      <c r="QWA4" s="104"/>
      <c r="QWB4" s="104"/>
      <c r="QWC4" s="104"/>
      <c r="QWD4" s="104"/>
      <c r="QWE4" s="104"/>
      <c r="QWF4" s="104"/>
      <c r="QWG4" s="104"/>
      <c r="QWH4" s="104"/>
      <c r="QWI4" s="104"/>
      <c r="QWJ4" s="104"/>
      <c r="QWK4" s="104"/>
      <c r="QWL4" s="104"/>
      <c r="QWM4" s="104"/>
      <c r="QWN4" s="104"/>
      <c r="QWO4" s="104"/>
      <c r="QWP4" s="104"/>
      <c r="QWQ4" s="104"/>
      <c r="QWR4" s="104"/>
      <c r="QWS4" s="104"/>
      <c r="QWT4" s="104"/>
      <c r="QWU4" s="104"/>
      <c r="QWV4" s="104"/>
      <c r="QWW4" s="104"/>
      <c r="QWX4" s="104"/>
      <c r="QWY4" s="104"/>
      <c r="QWZ4" s="104"/>
      <c r="QXA4" s="104"/>
      <c r="QXB4" s="104"/>
      <c r="QXC4" s="104"/>
      <c r="QXD4" s="104"/>
      <c r="QXE4" s="104"/>
      <c r="QXF4" s="104"/>
      <c r="QXG4" s="104"/>
      <c r="QXH4" s="104"/>
      <c r="QXI4" s="104"/>
      <c r="QXJ4" s="104"/>
      <c r="QXK4" s="104"/>
      <c r="QXL4" s="104"/>
      <c r="QXM4" s="104"/>
      <c r="QXN4" s="104"/>
      <c r="QXO4" s="104"/>
      <c r="QXP4" s="104"/>
      <c r="QXQ4" s="104"/>
      <c r="QXR4" s="104"/>
      <c r="QXS4" s="104"/>
      <c r="QXT4" s="104"/>
      <c r="QXU4" s="104"/>
      <c r="QXV4" s="104"/>
      <c r="QXW4" s="104"/>
      <c r="QXX4" s="104"/>
      <c r="QXY4" s="104"/>
      <c r="QXZ4" s="104"/>
      <c r="QYA4" s="104"/>
      <c r="QYB4" s="104"/>
      <c r="QYC4" s="104"/>
      <c r="QYD4" s="104"/>
      <c r="QYE4" s="104"/>
      <c r="QYF4" s="104"/>
      <c r="QYG4" s="104"/>
      <c r="QYH4" s="104"/>
      <c r="QYI4" s="104"/>
      <c r="QYJ4" s="104"/>
      <c r="QYK4" s="104"/>
      <c r="QYL4" s="104"/>
      <c r="QYM4" s="104"/>
      <c r="QYN4" s="104"/>
      <c r="QYO4" s="104"/>
      <c r="QYP4" s="104"/>
      <c r="QYQ4" s="104"/>
      <c r="QYR4" s="104"/>
      <c r="QYS4" s="104"/>
      <c r="QYT4" s="104"/>
      <c r="QYU4" s="104"/>
      <c r="QYV4" s="104"/>
      <c r="QYW4" s="104"/>
      <c r="QYX4" s="104"/>
      <c r="QYY4" s="104"/>
      <c r="QYZ4" s="104"/>
      <c r="QZA4" s="104"/>
      <c r="QZB4" s="104"/>
      <c r="QZC4" s="104"/>
      <c r="QZD4" s="104"/>
      <c r="QZE4" s="104"/>
      <c r="QZF4" s="104"/>
      <c r="QZG4" s="104"/>
      <c r="QZH4" s="104"/>
      <c r="QZI4" s="104"/>
      <c r="QZJ4" s="104"/>
      <c r="QZK4" s="104"/>
      <c r="QZL4" s="104"/>
      <c r="QZM4" s="104"/>
      <c r="QZN4" s="104"/>
      <c r="QZO4" s="104"/>
      <c r="QZP4" s="104"/>
      <c r="QZQ4" s="104"/>
      <c r="QZR4" s="104"/>
      <c r="QZS4" s="104"/>
      <c r="QZT4" s="104"/>
      <c r="QZU4" s="104"/>
      <c r="QZV4" s="104"/>
      <c r="QZW4" s="104"/>
      <c r="QZX4" s="104"/>
      <c r="QZY4" s="104"/>
      <c r="QZZ4" s="104"/>
      <c r="RAA4" s="104"/>
      <c r="RAB4" s="104"/>
      <c r="RAC4" s="104"/>
      <c r="RAD4" s="104"/>
      <c r="RAE4" s="104"/>
      <c r="RAF4" s="104"/>
      <c r="RAG4" s="104"/>
      <c r="RAH4" s="104"/>
      <c r="RAI4" s="104"/>
      <c r="RAJ4" s="104"/>
      <c r="RAK4" s="104"/>
      <c r="RAL4" s="104"/>
      <c r="RAM4" s="104"/>
      <c r="RAN4" s="104"/>
      <c r="RAO4" s="104"/>
      <c r="RAP4" s="104"/>
      <c r="RAQ4" s="104"/>
      <c r="RAR4" s="104"/>
      <c r="RAS4" s="104"/>
      <c r="RAT4" s="104"/>
      <c r="RAU4" s="104"/>
      <c r="RAV4" s="104"/>
      <c r="RAW4" s="104"/>
      <c r="RAX4" s="104"/>
      <c r="RAY4" s="104"/>
      <c r="RAZ4" s="104"/>
      <c r="RBA4" s="104"/>
      <c r="RBB4" s="104"/>
      <c r="RBC4" s="104"/>
      <c r="RBD4" s="104"/>
      <c r="RBE4" s="104"/>
      <c r="RBF4" s="104"/>
      <c r="RBG4" s="104"/>
      <c r="RBH4" s="104"/>
      <c r="RBI4" s="104"/>
      <c r="RBJ4" s="104"/>
      <c r="RBK4" s="104"/>
      <c r="RBL4" s="104"/>
      <c r="RBM4" s="104"/>
      <c r="RBN4" s="104"/>
      <c r="RBO4" s="104"/>
      <c r="RBP4" s="104"/>
      <c r="RBQ4" s="104"/>
      <c r="RBR4" s="104"/>
      <c r="RBS4" s="104"/>
      <c r="RBT4" s="104"/>
      <c r="RBU4" s="104"/>
      <c r="RBV4" s="104"/>
      <c r="RBW4" s="104"/>
      <c r="RBX4" s="104"/>
      <c r="RBY4" s="104"/>
      <c r="RBZ4" s="104"/>
      <c r="RCA4" s="104"/>
      <c r="RCB4" s="104"/>
      <c r="RCC4" s="104"/>
      <c r="RCD4" s="104"/>
      <c r="RCE4" s="104"/>
      <c r="RCF4" s="104"/>
      <c r="RCG4" s="104"/>
      <c r="RCH4" s="104"/>
      <c r="RCI4" s="104"/>
      <c r="RCJ4" s="104"/>
      <c r="RCK4" s="104"/>
      <c r="RCL4" s="104"/>
      <c r="RCM4" s="104"/>
      <c r="RCN4" s="104"/>
      <c r="RCO4" s="104"/>
      <c r="RCP4" s="104"/>
      <c r="RCQ4" s="104"/>
      <c r="RCR4" s="104"/>
      <c r="RCS4" s="104"/>
      <c r="RCT4" s="104"/>
      <c r="RCU4" s="104"/>
      <c r="RCV4" s="104"/>
      <c r="RCW4" s="104"/>
      <c r="RCX4" s="104"/>
      <c r="RCY4" s="104"/>
      <c r="RCZ4" s="104"/>
      <c r="RDA4" s="104"/>
      <c r="RDB4" s="104"/>
      <c r="RDC4" s="104"/>
      <c r="RDD4" s="104"/>
      <c r="RDE4" s="104"/>
      <c r="RDF4" s="104"/>
      <c r="RDG4" s="104"/>
      <c r="RDH4" s="104"/>
      <c r="RDI4" s="104"/>
      <c r="RDJ4" s="104"/>
      <c r="RDK4" s="104"/>
      <c r="RDL4" s="104"/>
      <c r="RDM4" s="104"/>
      <c r="RDN4" s="104"/>
      <c r="RDO4" s="104"/>
      <c r="RDP4" s="104"/>
      <c r="RDQ4" s="104"/>
      <c r="RDR4" s="104"/>
      <c r="RDS4" s="104"/>
      <c r="RDT4" s="104"/>
      <c r="RDU4" s="104"/>
      <c r="RDV4" s="104"/>
      <c r="RDW4" s="104"/>
      <c r="RDX4" s="104"/>
      <c r="RDY4" s="104"/>
      <c r="RDZ4" s="104"/>
      <c r="REA4" s="104"/>
      <c r="REB4" s="104"/>
      <c r="REC4" s="104"/>
      <c r="RED4" s="104"/>
      <c r="REE4" s="104"/>
      <c r="REF4" s="104"/>
      <c r="REG4" s="104"/>
      <c r="REH4" s="104"/>
      <c r="REI4" s="104"/>
      <c r="REJ4" s="104"/>
      <c r="REK4" s="104"/>
      <c r="REL4" s="104"/>
      <c r="REM4" s="104"/>
      <c r="REN4" s="104"/>
      <c r="REO4" s="104"/>
      <c r="REP4" s="104"/>
      <c r="REQ4" s="104"/>
      <c r="RER4" s="104"/>
      <c r="RES4" s="104"/>
      <c r="RET4" s="104"/>
      <c r="REU4" s="104"/>
      <c r="REV4" s="104"/>
      <c r="REW4" s="104"/>
      <c r="REX4" s="104"/>
      <c r="REY4" s="104"/>
      <c r="REZ4" s="104"/>
      <c r="RFA4" s="104"/>
      <c r="RFB4" s="104"/>
      <c r="RFC4" s="104"/>
      <c r="RFD4" s="104"/>
      <c r="RFE4" s="104"/>
      <c r="RFF4" s="104"/>
      <c r="RFG4" s="104"/>
      <c r="RFH4" s="104"/>
      <c r="RFI4" s="104"/>
      <c r="RFJ4" s="104"/>
      <c r="RFK4" s="104"/>
      <c r="RFL4" s="104"/>
      <c r="RFM4" s="104"/>
      <c r="RFN4" s="104"/>
      <c r="RFO4" s="104"/>
      <c r="RFP4" s="104"/>
      <c r="RFQ4" s="104"/>
      <c r="RFR4" s="104"/>
      <c r="RFS4" s="104"/>
      <c r="RFT4" s="104"/>
      <c r="RFU4" s="104"/>
      <c r="RFV4" s="104"/>
      <c r="RFW4" s="104"/>
      <c r="RFX4" s="104"/>
      <c r="RFY4" s="104"/>
      <c r="RFZ4" s="104"/>
      <c r="RGA4" s="104"/>
      <c r="RGB4" s="104"/>
      <c r="RGC4" s="104"/>
      <c r="RGD4" s="104"/>
      <c r="RGE4" s="104"/>
      <c r="RGF4" s="104"/>
      <c r="RGG4" s="104"/>
      <c r="RGH4" s="104"/>
      <c r="RGI4" s="104"/>
      <c r="RGJ4" s="104"/>
      <c r="RGK4" s="104"/>
      <c r="RGL4" s="104"/>
      <c r="RGM4" s="104"/>
      <c r="RGN4" s="104"/>
      <c r="RGO4" s="104"/>
      <c r="RGP4" s="104"/>
      <c r="RGQ4" s="104"/>
      <c r="RGR4" s="104"/>
      <c r="RGS4" s="104"/>
      <c r="RGT4" s="104"/>
      <c r="RGU4" s="104"/>
      <c r="RGV4" s="104"/>
      <c r="RGW4" s="104"/>
      <c r="RGX4" s="104"/>
      <c r="RGY4" s="104"/>
      <c r="RGZ4" s="104"/>
      <c r="RHA4" s="104"/>
      <c r="RHB4" s="104"/>
      <c r="RHC4" s="104"/>
      <c r="RHD4" s="104"/>
      <c r="RHE4" s="104"/>
      <c r="RHF4" s="104"/>
      <c r="RHG4" s="104"/>
      <c r="RHH4" s="104"/>
      <c r="RHI4" s="104"/>
      <c r="RHJ4" s="104"/>
      <c r="RHK4" s="104"/>
      <c r="RHL4" s="104"/>
      <c r="RHM4" s="104"/>
      <c r="RHN4" s="104"/>
      <c r="RHO4" s="104"/>
      <c r="RHP4" s="104"/>
      <c r="RHQ4" s="104"/>
      <c r="RHR4" s="104"/>
      <c r="RHS4" s="104"/>
      <c r="RHT4" s="104"/>
      <c r="RHU4" s="104"/>
      <c r="RHV4" s="104"/>
      <c r="RHW4" s="104"/>
      <c r="RHX4" s="104"/>
      <c r="RHY4" s="104"/>
      <c r="RHZ4" s="104"/>
      <c r="RIA4" s="104"/>
      <c r="RIB4" s="104"/>
      <c r="RIC4" s="104"/>
      <c r="RID4" s="104"/>
      <c r="RIE4" s="104"/>
      <c r="RIF4" s="104"/>
      <c r="RIG4" s="104"/>
      <c r="RIH4" s="104"/>
      <c r="RII4" s="104"/>
      <c r="RIJ4" s="104"/>
      <c r="RIK4" s="104"/>
      <c r="RIL4" s="104"/>
      <c r="RIM4" s="104"/>
      <c r="RIN4" s="104"/>
      <c r="RIO4" s="104"/>
      <c r="RIP4" s="104"/>
      <c r="RIQ4" s="104"/>
      <c r="RIR4" s="104"/>
      <c r="RIS4" s="104"/>
      <c r="RIT4" s="104"/>
      <c r="RIU4" s="104"/>
      <c r="RIV4" s="104"/>
      <c r="RIW4" s="104"/>
      <c r="RIX4" s="104"/>
      <c r="RIY4" s="104"/>
      <c r="RIZ4" s="104"/>
      <c r="RJA4" s="104"/>
      <c r="RJB4" s="104"/>
      <c r="RJC4" s="104"/>
      <c r="RJD4" s="104"/>
      <c r="RJE4" s="104"/>
      <c r="RJF4" s="104"/>
      <c r="RJG4" s="104"/>
      <c r="RJH4" s="104"/>
      <c r="RJI4" s="104"/>
      <c r="RJJ4" s="104"/>
      <c r="RJK4" s="104"/>
      <c r="RJL4" s="104"/>
      <c r="RJM4" s="104"/>
      <c r="RJN4" s="104"/>
      <c r="RJO4" s="104"/>
      <c r="RJP4" s="104"/>
      <c r="RJQ4" s="104"/>
      <c r="RJR4" s="104"/>
      <c r="RJS4" s="104"/>
      <c r="RJT4" s="104"/>
      <c r="RJU4" s="104"/>
      <c r="RJV4" s="104"/>
      <c r="RJW4" s="104"/>
      <c r="RJX4" s="104"/>
      <c r="RJY4" s="104"/>
      <c r="RJZ4" s="104"/>
      <c r="RKA4" s="104"/>
      <c r="RKB4" s="104"/>
      <c r="RKC4" s="104"/>
      <c r="RKD4" s="104"/>
      <c r="RKE4" s="104"/>
      <c r="RKF4" s="104"/>
      <c r="RKG4" s="104"/>
      <c r="RKH4" s="104"/>
      <c r="RKI4" s="104"/>
      <c r="RKJ4" s="104"/>
      <c r="RKK4" s="104"/>
      <c r="RKL4" s="104"/>
      <c r="RKM4" s="104"/>
      <c r="RKN4" s="104"/>
      <c r="RKO4" s="104"/>
      <c r="RKP4" s="104"/>
      <c r="RKQ4" s="104"/>
      <c r="RKR4" s="104"/>
      <c r="RKS4" s="104"/>
      <c r="RKT4" s="104"/>
      <c r="RKU4" s="104"/>
      <c r="RKV4" s="104"/>
      <c r="RKW4" s="104"/>
      <c r="RKX4" s="104"/>
      <c r="RKY4" s="104"/>
      <c r="RKZ4" s="104"/>
      <c r="RLA4" s="104"/>
      <c r="RLB4" s="104"/>
      <c r="RLC4" s="104"/>
      <c r="RLD4" s="104"/>
      <c r="RLE4" s="104"/>
      <c r="RLF4" s="104"/>
      <c r="RLG4" s="104"/>
      <c r="RLH4" s="104"/>
      <c r="RLI4" s="104"/>
      <c r="RLJ4" s="104"/>
      <c r="RLK4" s="104"/>
      <c r="RLL4" s="104"/>
      <c r="RLM4" s="104"/>
      <c r="RLN4" s="104"/>
      <c r="RLO4" s="104"/>
      <c r="RLP4" s="104"/>
      <c r="RLQ4" s="104"/>
      <c r="RLR4" s="104"/>
      <c r="RLS4" s="104"/>
      <c r="RLT4" s="104"/>
      <c r="RLU4" s="104"/>
      <c r="RLV4" s="104"/>
      <c r="RLW4" s="104"/>
      <c r="RLX4" s="104"/>
      <c r="RLY4" s="104"/>
      <c r="RLZ4" s="104"/>
      <c r="RMA4" s="104"/>
      <c r="RMB4" s="104"/>
      <c r="RMC4" s="104"/>
      <c r="RMD4" s="104"/>
      <c r="RME4" s="104"/>
      <c r="RMF4" s="104"/>
      <c r="RMG4" s="104"/>
      <c r="RMH4" s="104"/>
      <c r="RMI4" s="104"/>
      <c r="RMJ4" s="104"/>
      <c r="RMK4" s="104"/>
      <c r="RML4" s="104"/>
      <c r="RMM4" s="104"/>
      <c r="RMN4" s="104"/>
      <c r="RMO4" s="104"/>
      <c r="RMP4" s="104"/>
      <c r="RMQ4" s="104"/>
      <c r="RMR4" s="104"/>
      <c r="RMS4" s="104"/>
      <c r="RMT4" s="104"/>
      <c r="RMU4" s="104"/>
      <c r="RMV4" s="104"/>
      <c r="RMW4" s="104"/>
      <c r="RMX4" s="104"/>
      <c r="RMY4" s="104"/>
      <c r="RMZ4" s="104"/>
      <c r="RNA4" s="104"/>
      <c r="RNB4" s="104"/>
      <c r="RNC4" s="104"/>
      <c r="RND4" s="104"/>
      <c r="RNE4" s="104"/>
      <c r="RNF4" s="104"/>
      <c r="RNG4" s="104"/>
      <c r="RNH4" s="104"/>
      <c r="RNI4" s="104"/>
      <c r="RNJ4" s="104"/>
      <c r="RNK4" s="104"/>
      <c r="RNL4" s="104"/>
      <c r="RNM4" s="104"/>
      <c r="RNN4" s="104"/>
      <c r="RNO4" s="104"/>
      <c r="RNP4" s="104"/>
      <c r="RNQ4" s="104"/>
      <c r="RNR4" s="104"/>
      <c r="RNS4" s="104"/>
      <c r="RNT4" s="104"/>
      <c r="RNU4" s="104"/>
      <c r="RNV4" s="104"/>
      <c r="RNW4" s="104"/>
      <c r="RNX4" s="104"/>
      <c r="RNY4" s="104"/>
      <c r="RNZ4" s="104"/>
      <c r="ROA4" s="104"/>
      <c r="ROB4" s="104"/>
      <c r="ROC4" s="104"/>
      <c r="ROD4" s="104"/>
      <c r="ROE4" s="104"/>
      <c r="ROF4" s="104"/>
      <c r="ROG4" s="104"/>
      <c r="ROH4" s="104"/>
      <c r="ROI4" s="104"/>
      <c r="ROJ4" s="104"/>
      <c r="ROK4" s="104"/>
      <c r="ROL4" s="104"/>
      <c r="ROM4" s="104"/>
      <c r="RON4" s="104"/>
      <c r="ROO4" s="104"/>
      <c r="ROP4" s="104"/>
      <c r="ROQ4" s="104"/>
      <c r="ROR4" s="104"/>
      <c r="ROS4" s="104"/>
      <c r="ROT4" s="104"/>
      <c r="ROU4" s="104"/>
      <c r="ROV4" s="104"/>
      <c r="ROW4" s="104"/>
      <c r="ROX4" s="104"/>
      <c r="ROY4" s="104"/>
      <c r="ROZ4" s="104"/>
      <c r="RPA4" s="104"/>
      <c r="RPB4" s="104"/>
      <c r="RPC4" s="104"/>
      <c r="RPD4" s="104"/>
      <c r="RPE4" s="104"/>
      <c r="RPF4" s="104"/>
      <c r="RPG4" s="104"/>
      <c r="RPH4" s="104"/>
      <c r="RPI4" s="104"/>
      <c r="RPJ4" s="104"/>
      <c r="RPK4" s="104"/>
      <c r="RPL4" s="104"/>
      <c r="RPM4" s="104"/>
      <c r="RPN4" s="104"/>
      <c r="RPO4" s="104"/>
      <c r="RPP4" s="104"/>
      <c r="RPQ4" s="104"/>
      <c r="RPR4" s="104"/>
      <c r="RPS4" s="104"/>
      <c r="RPT4" s="104"/>
      <c r="RPU4" s="104"/>
      <c r="RPV4" s="104"/>
      <c r="RPW4" s="104"/>
      <c r="RPX4" s="104"/>
      <c r="RPY4" s="104"/>
      <c r="RPZ4" s="104"/>
      <c r="RQA4" s="104"/>
      <c r="RQB4" s="104"/>
      <c r="RQC4" s="104"/>
      <c r="RQD4" s="104"/>
      <c r="RQE4" s="104"/>
      <c r="RQF4" s="104"/>
      <c r="RQG4" s="104"/>
      <c r="RQH4" s="104"/>
      <c r="RQI4" s="104"/>
      <c r="RQJ4" s="104"/>
      <c r="RQK4" s="104"/>
      <c r="RQL4" s="104"/>
      <c r="RQM4" s="104"/>
      <c r="RQN4" s="104"/>
      <c r="RQO4" s="104"/>
      <c r="RQP4" s="104"/>
      <c r="RQQ4" s="104"/>
      <c r="RQR4" s="104"/>
      <c r="RQS4" s="104"/>
      <c r="RQT4" s="104"/>
      <c r="RQU4" s="104"/>
      <c r="RQV4" s="104"/>
      <c r="RQW4" s="104"/>
      <c r="RQX4" s="104"/>
      <c r="RQY4" s="104"/>
      <c r="RQZ4" s="104"/>
      <c r="RRA4" s="104"/>
      <c r="RRB4" s="104"/>
      <c r="RRC4" s="104"/>
      <c r="RRD4" s="104"/>
      <c r="RRE4" s="104"/>
      <c r="RRF4" s="104"/>
      <c r="RRG4" s="104"/>
      <c r="RRH4" s="104"/>
      <c r="RRI4" s="104"/>
      <c r="RRJ4" s="104"/>
      <c r="RRK4" s="104"/>
      <c r="RRL4" s="104"/>
      <c r="RRM4" s="104"/>
      <c r="RRN4" s="104"/>
      <c r="RRO4" s="104"/>
      <c r="RRP4" s="104"/>
      <c r="RRQ4" s="104"/>
      <c r="RRR4" s="104"/>
      <c r="RRS4" s="104"/>
      <c r="RRT4" s="104"/>
      <c r="RRU4" s="104"/>
      <c r="RRV4" s="104"/>
      <c r="RRW4" s="104"/>
      <c r="RRX4" s="104"/>
      <c r="RRY4" s="104"/>
      <c r="RRZ4" s="104"/>
      <c r="RSA4" s="104"/>
      <c r="RSB4" s="104"/>
      <c r="RSC4" s="104"/>
      <c r="RSD4" s="104"/>
      <c r="RSE4" s="104"/>
      <c r="RSF4" s="104"/>
      <c r="RSG4" s="104"/>
      <c r="RSH4" s="104"/>
      <c r="RSI4" s="104"/>
      <c r="RSJ4" s="104"/>
      <c r="RSK4" s="104"/>
      <c r="RSL4" s="104"/>
      <c r="RSM4" s="104"/>
      <c r="RSN4" s="104"/>
      <c r="RSO4" s="104"/>
      <c r="RSP4" s="104"/>
      <c r="RSQ4" s="104"/>
      <c r="RSR4" s="104"/>
      <c r="RSS4" s="104"/>
      <c r="RST4" s="104"/>
      <c r="RSU4" s="104"/>
      <c r="RSV4" s="104"/>
      <c r="RSW4" s="104"/>
      <c r="RSX4" s="104"/>
      <c r="RSY4" s="104"/>
      <c r="RSZ4" s="104"/>
      <c r="RTA4" s="104"/>
      <c r="RTB4" s="104"/>
      <c r="RTC4" s="104"/>
      <c r="RTD4" s="104"/>
      <c r="RTE4" s="104"/>
      <c r="RTF4" s="104"/>
      <c r="RTG4" s="104"/>
      <c r="RTH4" s="104"/>
      <c r="RTI4" s="104"/>
      <c r="RTJ4" s="104"/>
      <c r="RTK4" s="104"/>
      <c r="RTL4" s="104"/>
      <c r="RTM4" s="104"/>
      <c r="RTN4" s="104"/>
      <c r="RTO4" s="104"/>
      <c r="RTP4" s="104"/>
      <c r="RTQ4" s="104"/>
      <c r="RTR4" s="104"/>
      <c r="RTS4" s="104"/>
      <c r="RTT4" s="104"/>
      <c r="RTU4" s="104"/>
      <c r="RTV4" s="104"/>
      <c r="RTW4" s="104"/>
      <c r="RTX4" s="104"/>
      <c r="RTY4" s="104"/>
      <c r="RTZ4" s="104"/>
      <c r="RUA4" s="104"/>
      <c r="RUB4" s="104"/>
      <c r="RUC4" s="104"/>
      <c r="RUD4" s="104"/>
      <c r="RUE4" s="104"/>
      <c r="RUF4" s="104"/>
      <c r="RUG4" s="104"/>
      <c r="RUH4" s="104"/>
      <c r="RUI4" s="104"/>
      <c r="RUJ4" s="104"/>
      <c r="RUK4" s="104"/>
      <c r="RUL4" s="104"/>
      <c r="RUM4" s="104"/>
      <c r="RUN4" s="104"/>
      <c r="RUO4" s="104"/>
      <c r="RUP4" s="104"/>
      <c r="RUQ4" s="104"/>
      <c r="RUR4" s="104"/>
      <c r="RUS4" s="104"/>
      <c r="RUT4" s="104"/>
      <c r="RUU4" s="104"/>
      <c r="RUV4" s="104"/>
      <c r="RUW4" s="104"/>
      <c r="RUX4" s="104"/>
      <c r="RUY4" s="104"/>
      <c r="RUZ4" s="104"/>
      <c r="RVA4" s="104"/>
      <c r="RVB4" s="104"/>
      <c r="RVC4" s="104"/>
      <c r="RVD4" s="104"/>
      <c r="RVE4" s="104"/>
      <c r="RVF4" s="104"/>
      <c r="RVG4" s="104"/>
      <c r="RVH4" s="104"/>
      <c r="RVI4" s="104"/>
      <c r="RVJ4" s="104"/>
      <c r="RVK4" s="104"/>
      <c r="RVL4" s="104"/>
      <c r="RVM4" s="104"/>
      <c r="RVN4" s="104"/>
      <c r="RVO4" s="104"/>
      <c r="RVP4" s="104"/>
      <c r="RVQ4" s="104"/>
      <c r="RVR4" s="104"/>
      <c r="RVS4" s="104"/>
      <c r="RVT4" s="104"/>
      <c r="RVU4" s="104"/>
      <c r="RVV4" s="104"/>
      <c r="RVW4" s="104"/>
      <c r="RVX4" s="104"/>
      <c r="RVY4" s="104"/>
      <c r="RVZ4" s="104"/>
      <c r="RWA4" s="104"/>
      <c r="RWB4" s="104"/>
      <c r="RWC4" s="104"/>
      <c r="RWD4" s="104"/>
      <c r="RWE4" s="104"/>
      <c r="RWF4" s="104"/>
      <c r="RWG4" s="104"/>
      <c r="RWH4" s="104"/>
      <c r="RWI4" s="104"/>
      <c r="RWJ4" s="104"/>
      <c r="RWK4" s="104"/>
      <c r="RWL4" s="104"/>
      <c r="RWM4" s="104"/>
      <c r="RWN4" s="104"/>
      <c r="RWO4" s="104"/>
      <c r="RWP4" s="104"/>
      <c r="RWQ4" s="104"/>
      <c r="RWR4" s="104"/>
      <c r="RWS4" s="104"/>
      <c r="RWT4" s="104"/>
      <c r="RWU4" s="104"/>
      <c r="RWV4" s="104"/>
      <c r="RWW4" s="104"/>
      <c r="RWX4" s="104"/>
      <c r="RWY4" s="104"/>
      <c r="RWZ4" s="104"/>
      <c r="RXA4" s="104"/>
      <c r="RXB4" s="104"/>
      <c r="RXC4" s="104"/>
      <c r="RXD4" s="104"/>
      <c r="RXE4" s="104"/>
      <c r="RXF4" s="104"/>
      <c r="RXG4" s="104"/>
      <c r="RXH4" s="104"/>
      <c r="RXI4" s="104"/>
      <c r="RXJ4" s="104"/>
      <c r="RXK4" s="104"/>
      <c r="RXL4" s="104"/>
      <c r="RXM4" s="104"/>
      <c r="RXN4" s="104"/>
      <c r="RXO4" s="104"/>
      <c r="RXP4" s="104"/>
      <c r="RXQ4" s="104"/>
      <c r="RXR4" s="104"/>
      <c r="RXS4" s="104"/>
      <c r="RXT4" s="104"/>
      <c r="RXU4" s="104"/>
      <c r="RXV4" s="104"/>
      <c r="RXW4" s="104"/>
      <c r="RXX4" s="104"/>
      <c r="RXY4" s="104"/>
      <c r="RXZ4" s="104"/>
      <c r="RYA4" s="104"/>
      <c r="RYB4" s="104"/>
      <c r="RYC4" s="104"/>
      <c r="RYD4" s="104"/>
      <c r="RYE4" s="104"/>
      <c r="RYF4" s="104"/>
      <c r="RYG4" s="104"/>
      <c r="RYH4" s="104"/>
      <c r="RYI4" s="104"/>
      <c r="RYJ4" s="104"/>
      <c r="RYK4" s="104"/>
      <c r="RYL4" s="104"/>
      <c r="RYM4" s="104"/>
      <c r="RYN4" s="104"/>
      <c r="RYO4" s="104"/>
      <c r="RYP4" s="104"/>
      <c r="RYQ4" s="104"/>
      <c r="RYR4" s="104"/>
      <c r="RYS4" s="104"/>
      <c r="RYT4" s="104"/>
      <c r="RYU4" s="104"/>
      <c r="RYV4" s="104"/>
      <c r="RYW4" s="104"/>
      <c r="RYX4" s="104"/>
      <c r="RYY4" s="104"/>
      <c r="RYZ4" s="104"/>
      <c r="RZA4" s="104"/>
      <c r="RZB4" s="104"/>
      <c r="RZC4" s="104"/>
      <c r="RZD4" s="104"/>
      <c r="RZE4" s="104"/>
      <c r="RZF4" s="104"/>
      <c r="RZG4" s="104"/>
      <c r="RZH4" s="104"/>
      <c r="RZI4" s="104"/>
      <c r="RZJ4" s="104"/>
      <c r="RZK4" s="104"/>
      <c r="RZL4" s="104"/>
      <c r="RZM4" s="104"/>
      <c r="RZN4" s="104"/>
      <c r="RZO4" s="104"/>
      <c r="RZP4" s="104"/>
      <c r="RZQ4" s="104"/>
      <c r="RZR4" s="104"/>
      <c r="RZS4" s="104"/>
      <c r="RZT4" s="104"/>
      <c r="RZU4" s="104"/>
      <c r="RZV4" s="104"/>
      <c r="RZW4" s="104"/>
      <c r="RZX4" s="104"/>
      <c r="RZY4" s="104"/>
      <c r="RZZ4" s="104"/>
      <c r="SAA4" s="104"/>
      <c r="SAB4" s="104"/>
      <c r="SAC4" s="104"/>
      <c r="SAD4" s="104"/>
      <c r="SAE4" s="104"/>
      <c r="SAF4" s="104"/>
      <c r="SAG4" s="104"/>
      <c r="SAH4" s="104"/>
      <c r="SAI4" s="104"/>
      <c r="SAJ4" s="104"/>
      <c r="SAK4" s="104"/>
      <c r="SAL4" s="104"/>
      <c r="SAM4" s="104"/>
      <c r="SAN4" s="104"/>
      <c r="SAO4" s="104"/>
      <c r="SAP4" s="104"/>
      <c r="SAQ4" s="104"/>
      <c r="SAR4" s="104"/>
      <c r="SAS4" s="104"/>
      <c r="SAT4" s="104"/>
      <c r="SAU4" s="104"/>
      <c r="SAV4" s="104"/>
      <c r="SAW4" s="104"/>
      <c r="SAX4" s="104"/>
      <c r="SAY4" s="104"/>
      <c r="SAZ4" s="104"/>
      <c r="SBA4" s="104"/>
      <c r="SBB4" s="104"/>
      <c r="SBC4" s="104"/>
      <c r="SBD4" s="104"/>
      <c r="SBE4" s="104"/>
      <c r="SBF4" s="104"/>
      <c r="SBG4" s="104"/>
      <c r="SBH4" s="104"/>
      <c r="SBI4" s="104"/>
      <c r="SBJ4" s="104"/>
      <c r="SBK4" s="104"/>
      <c r="SBL4" s="104"/>
      <c r="SBM4" s="104"/>
      <c r="SBN4" s="104"/>
      <c r="SBO4" s="104"/>
      <c r="SBP4" s="104"/>
      <c r="SBQ4" s="104"/>
      <c r="SBR4" s="104"/>
      <c r="SBS4" s="104"/>
      <c r="SBT4" s="104"/>
      <c r="SBU4" s="104"/>
      <c r="SBV4" s="104"/>
      <c r="SBW4" s="104"/>
      <c r="SBX4" s="104"/>
      <c r="SBY4" s="104"/>
      <c r="SBZ4" s="104"/>
      <c r="SCA4" s="104"/>
      <c r="SCB4" s="104"/>
      <c r="SCC4" s="104"/>
      <c r="SCD4" s="104"/>
      <c r="SCE4" s="104"/>
      <c r="SCF4" s="104"/>
      <c r="SCG4" s="104"/>
      <c r="SCH4" s="104"/>
      <c r="SCI4" s="104"/>
      <c r="SCJ4" s="104"/>
      <c r="SCK4" s="104"/>
      <c r="SCL4" s="104"/>
      <c r="SCM4" s="104"/>
      <c r="SCN4" s="104"/>
      <c r="SCO4" s="104"/>
      <c r="SCP4" s="104"/>
      <c r="SCQ4" s="104"/>
      <c r="SCR4" s="104"/>
      <c r="SCS4" s="104"/>
      <c r="SCT4" s="104"/>
      <c r="SCU4" s="104"/>
      <c r="SCV4" s="104"/>
      <c r="SCW4" s="104"/>
      <c r="SCX4" s="104"/>
      <c r="SCY4" s="104"/>
      <c r="SCZ4" s="104"/>
      <c r="SDA4" s="104"/>
      <c r="SDB4" s="104"/>
      <c r="SDC4" s="104"/>
      <c r="SDD4" s="104"/>
      <c r="SDE4" s="104"/>
      <c r="SDF4" s="104"/>
      <c r="SDG4" s="104"/>
      <c r="SDH4" s="104"/>
      <c r="SDI4" s="104"/>
      <c r="SDJ4" s="104"/>
      <c r="SDK4" s="104"/>
      <c r="SDL4" s="104"/>
      <c r="SDM4" s="104"/>
      <c r="SDN4" s="104"/>
      <c r="SDO4" s="104"/>
      <c r="SDP4" s="104"/>
      <c r="SDQ4" s="104"/>
      <c r="SDR4" s="104"/>
      <c r="SDS4" s="104"/>
      <c r="SDT4" s="104"/>
      <c r="SDU4" s="104"/>
      <c r="SDV4" s="104"/>
      <c r="SDW4" s="104"/>
      <c r="SDX4" s="104"/>
      <c r="SDY4" s="104"/>
      <c r="SDZ4" s="104"/>
      <c r="SEA4" s="104"/>
      <c r="SEB4" s="104"/>
      <c r="SEC4" s="104"/>
      <c r="SED4" s="104"/>
      <c r="SEE4" s="104"/>
      <c r="SEF4" s="104"/>
      <c r="SEG4" s="104"/>
      <c r="SEH4" s="104"/>
      <c r="SEI4" s="104"/>
      <c r="SEJ4" s="104"/>
      <c r="SEK4" s="104"/>
      <c r="SEL4" s="104"/>
      <c r="SEM4" s="104"/>
      <c r="SEN4" s="104"/>
      <c r="SEO4" s="104"/>
      <c r="SEP4" s="104"/>
      <c r="SEQ4" s="104"/>
      <c r="SER4" s="104"/>
      <c r="SES4" s="104"/>
      <c r="SET4" s="104"/>
      <c r="SEU4" s="104"/>
      <c r="SEV4" s="104"/>
      <c r="SEW4" s="104"/>
      <c r="SEX4" s="104"/>
      <c r="SEY4" s="104"/>
      <c r="SEZ4" s="104"/>
      <c r="SFA4" s="104"/>
      <c r="SFB4" s="104"/>
      <c r="SFC4" s="104"/>
      <c r="SFD4" s="104"/>
      <c r="SFE4" s="104"/>
      <c r="SFF4" s="104"/>
      <c r="SFG4" s="104"/>
      <c r="SFH4" s="104"/>
      <c r="SFI4" s="104"/>
      <c r="SFJ4" s="104"/>
      <c r="SFK4" s="104"/>
      <c r="SFL4" s="104"/>
      <c r="SFM4" s="104"/>
      <c r="SFN4" s="104"/>
      <c r="SFO4" s="104"/>
      <c r="SFP4" s="104"/>
      <c r="SFQ4" s="104"/>
      <c r="SFR4" s="104"/>
      <c r="SFS4" s="104"/>
      <c r="SFT4" s="104"/>
      <c r="SFU4" s="104"/>
      <c r="SFV4" s="104"/>
      <c r="SFW4" s="104"/>
      <c r="SFX4" s="104"/>
      <c r="SFY4" s="104"/>
      <c r="SFZ4" s="104"/>
      <c r="SGA4" s="104"/>
      <c r="SGB4" s="104"/>
      <c r="SGC4" s="104"/>
      <c r="SGD4" s="104"/>
      <c r="SGE4" s="104"/>
      <c r="SGF4" s="104"/>
      <c r="SGG4" s="104"/>
      <c r="SGH4" s="104"/>
      <c r="SGI4" s="104"/>
      <c r="SGJ4" s="104"/>
      <c r="SGK4" s="104"/>
      <c r="SGL4" s="104"/>
      <c r="SGM4" s="104"/>
      <c r="SGN4" s="104"/>
      <c r="SGO4" s="104"/>
      <c r="SGP4" s="104"/>
      <c r="SGQ4" s="104"/>
      <c r="SGR4" s="104"/>
      <c r="SGS4" s="104"/>
      <c r="SGT4" s="104"/>
      <c r="SGU4" s="104"/>
      <c r="SGV4" s="104"/>
      <c r="SGW4" s="104"/>
      <c r="SGX4" s="104"/>
      <c r="SGY4" s="104"/>
      <c r="SGZ4" s="104"/>
      <c r="SHA4" s="104"/>
      <c r="SHB4" s="104"/>
      <c r="SHC4" s="104"/>
      <c r="SHD4" s="104"/>
      <c r="SHE4" s="104"/>
      <c r="SHF4" s="104"/>
      <c r="SHG4" s="104"/>
      <c r="SHH4" s="104"/>
      <c r="SHI4" s="104"/>
      <c r="SHJ4" s="104"/>
      <c r="SHK4" s="104"/>
      <c r="SHL4" s="104"/>
      <c r="SHM4" s="104"/>
      <c r="SHN4" s="104"/>
      <c r="SHO4" s="104"/>
      <c r="SHP4" s="104"/>
      <c r="SHQ4" s="104"/>
      <c r="SHR4" s="104"/>
      <c r="SHS4" s="104"/>
      <c r="SHT4" s="104"/>
      <c r="SHU4" s="104"/>
      <c r="SHV4" s="104"/>
      <c r="SHW4" s="104"/>
      <c r="SHX4" s="104"/>
      <c r="SHY4" s="104"/>
      <c r="SHZ4" s="104"/>
      <c r="SIA4" s="104"/>
      <c r="SIB4" s="104"/>
      <c r="SIC4" s="104"/>
      <c r="SID4" s="104"/>
      <c r="SIE4" s="104"/>
      <c r="SIF4" s="104"/>
      <c r="SIG4" s="104"/>
      <c r="SIH4" s="104"/>
      <c r="SII4" s="104"/>
      <c r="SIJ4" s="104"/>
      <c r="SIK4" s="104"/>
      <c r="SIL4" s="104"/>
      <c r="SIM4" s="104"/>
      <c r="SIN4" s="104"/>
      <c r="SIO4" s="104"/>
      <c r="SIP4" s="104"/>
      <c r="SIQ4" s="104"/>
      <c r="SIR4" s="104"/>
      <c r="SIS4" s="104"/>
      <c r="SIT4" s="104"/>
      <c r="SIU4" s="104"/>
      <c r="SIV4" s="104"/>
      <c r="SIW4" s="104"/>
      <c r="SIX4" s="104"/>
      <c r="SIY4" s="104"/>
      <c r="SIZ4" s="104"/>
      <c r="SJA4" s="104"/>
      <c r="SJB4" s="104"/>
      <c r="SJC4" s="104"/>
      <c r="SJD4" s="104"/>
      <c r="SJE4" s="104"/>
      <c r="SJF4" s="104"/>
      <c r="SJG4" s="104"/>
      <c r="SJH4" s="104"/>
      <c r="SJI4" s="104"/>
      <c r="SJJ4" s="104"/>
      <c r="SJK4" s="104"/>
      <c r="SJL4" s="104"/>
      <c r="SJM4" s="104"/>
      <c r="SJN4" s="104"/>
      <c r="SJO4" s="104"/>
      <c r="SJP4" s="104"/>
      <c r="SJQ4" s="104"/>
      <c r="SJR4" s="104"/>
      <c r="SJS4" s="104"/>
      <c r="SJT4" s="104"/>
      <c r="SJU4" s="104"/>
      <c r="SJV4" s="104"/>
      <c r="SJW4" s="104"/>
      <c r="SJX4" s="104"/>
      <c r="SJY4" s="104"/>
      <c r="SJZ4" s="104"/>
      <c r="SKA4" s="104"/>
      <c r="SKB4" s="104"/>
      <c r="SKC4" s="104"/>
      <c r="SKD4" s="104"/>
      <c r="SKE4" s="104"/>
      <c r="SKF4" s="104"/>
      <c r="SKG4" s="104"/>
      <c r="SKH4" s="104"/>
      <c r="SKI4" s="104"/>
      <c r="SKJ4" s="104"/>
      <c r="SKK4" s="104"/>
      <c r="SKL4" s="104"/>
      <c r="SKM4" s="104"/>
      <c r="SKN4" s="104"/>
      <c r="SKO4" s="104"/>
      <c r="SKP4" s="104"/>
      <c r="SKQ4" s="104"/>
      <c r="SKR4" s="104"/>
      <c r="SKS4" s="104"/>
      <c r="SKT4" s="104"/>
      <c r="SKU4" s="104"/>
      <c r="SKV4" s="104"/>
      <c r="SKW4" s="104"/>
      <c r="SKX4" s="104"/>
      <c r="SKY4" s="104"/>
      <c r="SKZ4" s="104"/>
      <c r="SLA4" s="104"/>
      <c r="SLB4" s="104"/>
      <c r="SLC4" s="104"/>
      <c r="SLD4" s="104"/>
      <c r="SLE4" s="104"/>
      <c r="SLF4" s="104"/>
      <c r="SLG4" s="104"/>
      <c r="SLH4" s="104"/>
      <c r="SLI4" s="104"/>
      <c r="SLJ4" s="104"/>
      <c r="SLK4" s="104"/>
      <c r="SLL4" s="104"/>
      <c r="SLM4" s="104"/>
      <c r="SLN4" s="104"/>
      <c r="SLO4" s="104"/>
      <c r="SLP4" s="104"/>
      <c r="SLQ4" s="104"/>
      <c r="SLR4" s="104"/>
      <c r="SLS4" s="104"/>
      <c r="SLT4" s="104"/>
      <c r="SLU4" s="104"/>
      <c r="SLV4" s="104"/>
      <c r="SLW4" s="104"/>
      <c r="SLX4" s="104"/>
      <c r="SLY4" s="104"/>
      <c r="SLZ4" s="104"/>
      <c r="SMA4" s="104"/>
      <c r="SMB4" s="104"/>
      <c r="SMC4" s="104"/>
      <c r="SMD4" s="104"/>
      <c r="SME4" s="104"/>
      <c r="SMF4" s="104"/>
      <c r="SMG4" s="104"/>
      <c r="SMH4" s="104"/>
      <c r="SMI4" s="104"/>
      <c r="SMJ4" s="104"/>
      <c r="SMK4" s="104"/>
      <c r="SML4" s="104"/>
      <c r="SMM4" s="104"/>
      <c r="SMN4" s="104"/>
      <c r="SMO4" s="104"/>
      <c r="SMP4" s="104"/>
      <c r="SMQ4" s="104"/>
      <c r="SMR4" s="104"/>
      <c r="SMS4" s="104"/>
      <c r="SMT4" s="104"/>
      <c r="SMU4" s="104"/>
      <c r="SMV4" s="104"/>
      <c r="SMW4" s="104"/>
      <c r="SMX4" s="104"/>
      <c r="SMY4" s="104"/>
      <c r="SMZ4" s="104"/>
      <c r="SNA4" s="104"/>
      <c r="SNB4" s="104"/>
      <c r="SNC4" s="104"/>
      <c r="SND4" s="104"/>
      <c r="SNE4" s="104"/>
      <c r="SNF4" s="104"/>
      <c r="SNG4" s="104"/>
      <c r="SNH4" s="104"/>
      <c r="SNI4" s="104"/>
      <c r="SNJ4" s="104"/>
      <c r="SNK4" s="104"/>
      <c r="SNL4" s="104"/>
      <c r="SNM4" s="104"/>
      <c r="SNN4" s="104"/>
      <c r="SNO4" s="104"/>
      <c r="SNP4" s="104"/>
      <c r="SNQ4" s="104"/>
      <c r="SNR4" s="104"/>
      <c r="SNS4" s="104"/>
      <c r="SNT4" s="104"/>
      <c r="SNU4" s="104"/>
      <c r="SNV4" s="104"/>
      <c r="SNW4" s="104"/>
      <c r="SNX4" s="104"/>
      <c r="SNY4" s="104"/>
      <c r="SNZ4" s="104"/>
      <c r="SOA4" s="104"/>
      <c r="SOB4" s="104"/>
      <c r="SOC4" s="104"/>
      <c r="SOD4" s="104"/>
      <c r="SOE4" s="104"/>
      <c r="SOF4" s="104"/>
      <c r="SOG4" s="104"/>
      <c r="SOH4" s="104"/>
      <c r="SOI4" s="104"/>
      <c r="SOJ4" s="104"/>
      <c r="SOK4" s="104"/>
      <c r="SOL4" s="104"/>
      <c r="SOM4" s="104"/>
      <c r="SON4" s="104"/>
      <c r="SOO4" s="104"/>
      <c r="SOP4" s="104"/>
      <c r="SOQ4" s="104"/>
      <c r="SOR4" s="104"/>
      <c r="SOS4" s="104"/>
      <c r="SOT4" s="104"/>
      <c r="SOU4" s="104"/>
      <c r="SOV4" s="104"/>
      <c r="SOW4" s="104"/>
      <c r="SOX4" s="104"/>
      <c r="SOY4" s="104"/>
      <c r="SOZ4" s="104"/>
      <c r="SPA4" s="104"/>
      <c r="SPB4" s="104"/>
      <c r="SPC4" s="104"/>
      <c r="SPD4" s="104"/>
      <c r="SPE4" s="104"/>
      <c r="SPF4" s="104"/>
      <c r="SPG4" s="104"/>
      <c r="SPH4" s="104"/>
      <c r="SPI4" s="104"/>
      <c r="SPJ4" s="104"/>
      <c r="SPK4" s="104"/>
      <c r="SPL4" s="104"/>
      <c r="SPM4" s="104"/>
      <c r="SPN4" s="104"/>
      <c r="SPO4" s="104"/>
      <c r="SPP4" s="104"/>
      <c r="SPQ4" s="104"/>
      <c r="SPR4" s="104"/>
      <c r="SPS4" s="104"/>
      <c r="SPT4" s="104"/>
      <c r="SPU4" s="104"/>
      <c r="SPV4" s="104"/>
      <c r="SPW4" s="104"/>
      <c r="SPX4" s="104"/>
      <c r="SPY4" s="104"/>
      <c r="SPZ4" s="104"/>
      <c r="SQA4" s="104"/>
      <c r="SQB4" s="104"/>
      <c r="SQC4" s="104"/>
      <c r="SQD4" s="104"/>
      <c r="SQE4" s="104"/>
      <c r="SQF4" s="104"/>
      <c r="SQG4" s="104"/>
      <c r="SQH4" s="104"/>
      <c r="SQI4" s="104"/>
      <c r="SQJ4" s="104"/>
      <c r="SQK4" s="104"/>
      <c r="SQL4" s="104"/>
      <c r="SQM4" s="104"/>
      <c r="SQN4" s="104"/>
      <c r="SQO4" s="104"/>
      <c r="SQP4" s="104"/>
      <c r="SQQ4" s="104"/>
      <c r="SQR4" s="104"/>
      <c r="SQS4" s="104"/>
      <c r="SQT4" s="104"/>
      <c r="SQU4" s="104"/>
      <c r="SQV4" s="104"/>
      <c r="SQW4" s="104"/>
      <c r="SQX4" s="104"/>
      <c r="SQY4" s="104"/>
      <c r="SQZ4" s="104"/>
      <c r="SRA4" s="104"/>
      <c r="SRB4" s="104"/>
      <c r="SRC4" s="104"/>
      <c r="SRD4" s="104"/>
      <c r="SRE4" s="104"/>
      <c r="SRF4" s="104"/>
      <c r="SRG4" s="104"/>
      <c r="SRH4" s="104"/>
      <c r="SRI4" s="104"/>
      <c r="SRJ4" s="104"/>
      <c r="SRK4" s="104"/>
      <c r="SRL4" s="104"/>
      <c r="SRM4" s="104"/>
      <c r="SRN4" s="104"/>
      <c r="SRO4" s="104"/>
      <c r="SRP4" s="104"/>
      <c r="SRQ4" s="104"/>
      <c r="SRR4" s="104"/>
      <c r="SRS4" s="104"/>
      <c r="SRT4" s="104"/>
      <c r="SRU4" s="104"/>
      <c r="SRV4" s="104"/>
      <c r="SRW4" s="104"/>
      <c r="SRX4" s="104"/>
      <c r="SRY4" s="104"/>
      <c r="SRZ4" s="104"/>
      <c r="SSA4" s="104"/>
      <c r="SSB4" s="104"/>
      <c r="SSC4" s="104"/>
      <c r="SSD4" s="104"/>
      <c r="SSE4" s="104"/>
      <c r="SSF4" s="104"/>
      <c r="SSG4" s="104"/>
      <c r="SSH4" s="104"/>
      <c r="SSI4" s="104"/>
      <c r="SSJ4" s="104"/>
      <c r="SSK4" s="104"/>
      <c r="SSL4" s="104"/>
      <c r="SSM4" s="104"/>
      <c r="SSN4" s="104"/>
      <c r="SSO4" s="104"/>
      <c r="SSP4" s="104"/>
      <c r="SSQ4" s="104"/>
      <c r="SSR4" s="104"/>
      <c r="SSS4" s="104"/>
      <c r="SST4" s="104"/>
      <c r="SSU4" s="104"/>
      <c r="SSV4" s="104"/>
      <c r="SSW4" s="104"/>
      <c r="SSX4" s="104"/>
      <c r="SSY4" s="104"/>
      <c r="SSZ4" s="104"/>
      <c r="STA4" s="104"/>
      <c r="STB4" s="104"/>
      <c r="STC4" s="104"/>
      <c r="STD4" s="104"/>
      <c r="STE4" s="104"/>
      <c r="STF4" s="104"/>
      <c r="STG4" s="104"/>
      <c r="STH4" s="104"/>
      <c r="STI4" s="104"/>
      <c r="STJ4" s="104"/>
      <c r="STK4" s="104"/>
      <c r="STL4" s="104"/>
      <c r="STM4" s="104"/>
      <c r="STN4" s="104"/>
      <c r="STO4" s="104"/>
      <c r="STP4" s="104"/>
      <c r="STQ4" s="104"/>
      <c r="STR4" s="104"/>
      <c r="STS4" s="104"/>
      <c r="STT4" s="104"/>
      <c r="STU4" s="104"/>
      <c r="STV4" s="104"/>
      <c r="STW4" s="104"/>
      <c r="STX4" s="104"/>
      <c r="STY4" s="104"/>
      <c r="STZ4" s="104"/>
      <c r="SUA4" s="104"/>
      <c r="SUB4" s="104"/>
      <c r="SUC4" s="104"/>
      <c r="SUD4" s="104"/>
      <c r="SUE4" s="104"/>
      <c r="SUF4" s="104"/>
      <c r="SUG4" s="104"/>
      <c r="SUH4" s="104"/>
      <c r="SUI4" s="104"/>
      <c r="SUJ4" s="104"/>
      <c r="SUK4" s="104"/>
      <c r="SUL4" s="104"/>
      <c r="SUM4" s="104"/>
      <c r="SUN4" s="104"/>
      <c r="SUO4" s="104"/>
      <c r="SUP4" s="104"/>
      <c r="SUQ4" s="104"/>
      <c r="SUR4" s="104"/>
      <c r="SUS4" s="104"/>
      <c r="SUT4" s="104"/>
      <c r="SUU4" s="104"/>
      <c r="SUV4" s="104"/>
      <c r="SUW4" s="104"/>
      <c r="SUX4" s="104"/>
      <c r="SUY4" s="104"/>
      <c r="SUZ4" s="104"/>
      <c r="SVA4" s="104"/>
      <c r="SVB4" s="104"/>
      <c r="SVC4" s="104"/>
      <c r="SVD4" s="104"/>
      <c r="SVE4" s="104"/>
      <c r="SVF4" s="104"/>
      <c r="SVG4" s="104"/>
      <c r="SVH4" s="104"/>
      <c r="SVI4" s="104"/>
      <c r="SVJ4" s="104"/>
      <c r="SVK4" s="104"/>
      <c r="SVL4" s="104"/>
      <c r="SVM4" s="104"/>
      <c r="SVN4" s="104"/>
      <c r="SVO4" s="104"/>
      <c r="SVP4" s="104"/>
      <c r="SVQ4" s="104"/>
      <c r="SVR4" s="104"/>
      <c r="SVS4" s="104"/>
      <c r="SVT4" s="104"/>
      <c r="SVU4" s="104"/>
      <c r="SVV4" s="104"/>
      <c r="SVW4" s="104"/>
      <c r="SVX4" s="104"/>
      <c r="SVY4" s="104"/>
      <c r="SVZ4" s="104"/>
      <c r="SWA4" s="104"/>
      <c r="SWB4" s="104"/>
      <c r="SWC4" s="104"/>
      <c r="SWD4" s="104"/>
      <c r="SWE4" s="104"/>
      <c r="SWF4" s="104"/>
      <c r="SWG4" s="104"/>
      <c r="SWH4" s="104"/>
      <c r="SWI4" s="104"/>
      <c r="SWJ4" s="104"/>
      <c r="SWK4" s="104"/>
      <c r="SWL4" s="104"/>
      <c r="SWM4" s="104"/>
      <c r="SWN4" s="104"/>
      <c r="SWO4" s="104"/>
      <c r="SWP4" s="104"/>
      <c r="SWQ4" s="104"/>
      <c r="SWR4" s="104"/>
      <c r="SWS4" s="104"/>
      <c r="SWT4" s="104"/>
      <c r="SWU4" s="104"/>
      <c r="SWV4" s="104"/>
      <c r="SWW4" s="104"/>
      <c r="SWX4" s="104"/>
      <c r="SWY4" s="104"/>
      <c r="SWZ4" s="104"/>
      <c r="SXA4" s="104"/>
      <c r="SXB4" s="104"/>
      <c r="SXC4" s="104"/>
      <c r="SXD4" s="104"/>
      <c r="SXE4" s="104"/>
      <c r="SXF4" s="104"/>
      <c r="SXG4" s="104"/>
      <c r="SXH4" s="104"/>
      <c r="SXI4" s="104"/>
      <c r="SXJ4" s="104"/>
      <c r="SXK4" s="104"/>
      <c r="SXL4" s="104"/>
      <c r="SXM4" s="104"/>
      <c r="SXN4" s="104"/>
      <c r="SXO4" s="104"/>
      <c r="SXP4" s="104"/>
      <c r="SXQ4" s="104"/>
      <c r="SXR4" s="104"/>
      <c r="SXS4" s="104"/>
      <c r="SXT4" s="104"/>
      <c r="SXU4" s="104"/>
      <c r="SXV4" s="104"/>
      <c r="SXW4" s="104"/>
      <c r="SXX4" s="104"/>
      <c r="SXY4" s="104"/>
      <c r="SXZ4" s="104"/>
      <c r="SYA4" s="104"/>
      <c r="SYB4" s="104"/>
      <c r="SYC4" s="104"/>
      <c r="SYD4" s="104"/>
      <c r="SYE4" s="104"/>
      <c r="SYF4" s="104"/>
      <c r="SYG4" s="104"/>
      <c r="SYH4" s="104"/>
      <c r="SYI4" s="104"/>
      <c r="SYJ4" s="104"/>
      <c r="SYK4" s="104"/>
      <c r="SYL4" s="104"/>
      <c r="SYM4" s="104"/>
      <c r="SYN4" s="104"/>
      <c r="SYO4" s="104"/>
      <c r="SYP4" s="104"/>
      <c r="SYQ4" s="104"/>
      <c r="SYR4" s="104"/>
      <c r="SYS4" s="104"/>
      <c r="SYT4" s="104"/>
      <c r="SYU4" s="104"/>
      <c r="SYV4" s="104"/>
      <c r="SYW4" s="104"/>
      <c r="SYX4" s="104"/>
      <c r="SYY4" s="104"/>
      <c r="SYZ4" s="104"/>
      <c r="SZA4" s="104"/>
      <c r="SZB4" s="104"/>
      <c r="SZC4" s="104"/>
      <c r="SZD4" s="104"/>
      <c r="SZE4" s="104"/>
      <c r="SZF4" s="104"/>
      <c r="SZG4" s="104"/>
      <c r="SZH4" s="104"/>
      <c r="SZI4" s="104"/>
      <c r="SZJ4" s="104"/>
      <c r="SZK4" s="104"/>
      <c r="SZL4" s="104"/>
      <c r="SZM4" s="104"/>
      <c r="SZN4" s="104"/>
      <c r="SZO4" s="104"/>
      <c r="SZP4" s="104"/>
      <c r="SZQ4" s="104"/>
      <c r="SZR4" s="104"/>
      <c r="SZS4" s="104"/>
      <c r="SZT4" s="104"/>
      <c r="SZU4" s="104"/>
      <c r="SZV4" s="104"/>
      <c r="SZW4" s="104"/>
      <c r="SZX4" s="104"/>
      <c r="SZY4" s="104"/>
      <c r="SZZ4" s="104"/>
      <c r="TAA4" s="104"/>
      <c r="TAB4" s="104"/>
      <c r="TAC4" s="104"/>
      <c r="TAD4" s="104"/>
      <c r="TAE4" s="104"/>
      <c r="TAF4" s="104"/>
      <c r="TAG4" s="104"/>
      <c r="TAH4" s="104"/>
      <c r="TAI4" s="104"/>
      <c r="TAJ4" s="104"/>
      <c r="TAK4" s="104"/>
      <c r="TAL4" s="104"/>
      <c r="TAM4" s="104"/>
      <c r="TAN4" s="104"/>
      <c r="TAO4" s="104"/>
      <c r="TAP4" s="104"/>
      <c r="TAQ4" s="104"/>
      <c r="TAR4" s="104"/>
      <c r="TAS4" s="104"/>
      <c r="TAT4" s="104"/>
      <c r="TAU4" s="104"/>
      <c r="TAV4" s="104"/>
      <c r="TAW4" s="104"/>
      <c r="TAX4" s="104"/>
      <c r="TAY4" s="104"/>
      <c r="TAZ4" s="104"/>
      <c r="TBA4" s="104"/>
      <c r="TBB4" s="104"/>
      <c r="TBC4" s="104"/>
      <c r="TBD4" s="104"/>
      <c r="TBE4" s="104"/>
      <c r="TBF4" s="104"/>
      <c r="TBG4" s="104"/>
      <c r="TBH4" s="104"/>
      <c r="TBI4" s="104"/>
      <c r="TBJ4" s="104"/>
      <c r="TBK4" s="104"/>
      <c r="TBL4" s="104"/>
      <c r="TBM4" s="104"/>
      <c r="TBN4" s="104"/>
      <c r="TBO4" s="104"/>
      <c r="TBP4" s="104"/>
      <c r="TBQ4" s="104"/>
      <c r="TBR4" s="104"/>
      <c r="TBS4" s="104"/>
      <c r="TBT4" s="104"/>
      <c r="TBU4" s="104"/>
      <c r="TBV4" s="104"/>
      <c r="TBW4" s="104"/>
      <c r="TBX4" s="104"/>
      <c r="TBY4" s="104"/>
      <c r="TBZ4" s="104"/>
      <c r="TCA4" s="104"/>
      <c r="TCB4" s="104"/>
      <c r="TCC4" s="104"/>
      <c r="TCD4" s="104"/>
      <c r="TCE4" s="104"/>
      <c r="TCF4" s="104"/>
      <c r="TCG4" s="104"/>
      <c r="TCH4" s="104"/>
      <c r="TCI4" s="104"/>
      <c r="TCJ4" s="104"/>
      <c r="TCK4" s="104"/>
      <c r="TCL4" s="104"/>
      <c r="TCM4" s="104"/>
      <c r="TCN4" s="104"/>
      <c r="TCO4" s="104"/>
      <c r="TCP4" s="104"/>
      <c r="TCQ4" s="104"/>
      <c r="TCR4" s="104"/>
      <c r="TCS4" s="104"/>
      <c r="TCT4" s="104"/>
      <c r="TCU4" s="104"/>
      <c r="TCV4" s="104"/>
      <c r="TCW4" s="104"/>
      <c r="TCX4" s="104"/>
      <c r="TCY4" s="104"/>
      <c r="TCZ4" s="104"/>
      <c r="TDA4" s="104"/>
      <c r="TDB4" s="104"/>
      <c r="TDC4" s="104"/>
      <c r="TDD4" s="104"/>
      <c r="TDE4" s="104"/>
      <c r="TDF4" s="104"/>
      <c r="TDG4" s="104"/>
      <c r="TDH4" s="104"/>
      <c r="TDI4" s="104"/>
      <c r="TDJ4" s="104"/>
      <c r="TDK4" s="104"/>
      <c r="TDL4" s="104"/>
      <c r="TDM4" s="104"/>
      <c r="TDN4" s="104"/>
      <c r="TDO4" s="104"/>
      <c r="TDP4" s="104"/>
      <c r="TDQ4" s="104"/>
      <c r="TDR4" s="104"/>
      <c r="TDS4" s="104"/>
      <c r="TDT4" s="104"/>
      <c r="TDU4" s="104"/>
      <c r="TDV4" s="104"/>
      <c r="TDW4" s="104"/>
      <c r="TDX4" s="104"/>
      <c r="TDY4" s="104"/>
      <c r="TDZ4" s="104"/>
      <c r="TEA4" s="104"/>
      <c r="TEB4" s="104"/>
      <c r="TEC4" s="104"/>
      <c r="TED4" s="104"/>
      <c r="TEE4" s="104"/>
      <c r="TEF4" s="104"/>
      <c r="TEG4" s="104"/>
      <c r="TEH4" s="104"/>
      <c r="TEI4" s="104"/>
      <c r="TEJ4" s="104"/>
      <c r="TEK4" s="104"/>
      <c r="TEL4" s="104"/>
      <c r="TEM4" s="104"/>
      <c r="TEN4" s="104"/>
      <c r="TEO4" s="104"/>
      <c r="TEP4" s="104"/>
      <c r="TEQ4" s="104"/>
      <c r="TER4" s="104"/>
      <c r="TES4" s="104"/>
      <c r="TET4" s="104"/>
      <c r="TEU4" s="104"/>
      <c r="TEV4" s="104"/>
      <c r="TEW4" s="104"/>
      <c r="TEX4" s="104"/>
      <c r="TEY4" s="104"/>
      <c r="TEZ4" s="104"/>
      <c r="TFA4" s="104"/>
      <c r="TFB4" s="104"/>
      <c r="TFC4" s="104"/>
      <c r="TFD4" s="104"/>
      <c r="TFE4" s="104"/>
      <c r="TFF4" s="104"/>
      <c r="TFG4" s="104"/>
      <c r="TFH4" s="104"/>
      <c r="TFI4" s="104"/>
      <c r="TFJ4" s="104"/>
      <c r="TFK4" s="104"/>
      <c r="TFL4" s="104"/>
      <c r="TFM4" s="104"/>
      <c r="TFN4" s="104"/>
      <c r="TFO4" s="104"/>
      <c r="TFP4" s="104"/>
      <c r="TFQ4" s="104"/>
      <c r="TFR4" s="104"/>
      <c r="TFS4" s="104"/>
      <c r="TFT4" s="104"/>
      <c r="TFU4" s="104"/>
      <c r="TFV4" s="104"/>
      <c r="TFW4" s="104"/>
      <c r="TFX4" s="104"/>
      <c r="TFY4" s="104"/>
      <c r="TFZ4" s="104"/>
      <c r="TGA4" s="104"/>
      <c r="TGB4" s="104"/>
      <c r="TGC4" s="104"/>
      <c r="TGD4" s="104"/>
      <c r="TGE4" s="104"/>
      <c r="TGF4" s="104"/>
      <c r="TGG4" s="104"/>
      <c r="TGH4" s="104"/>
      <c r="TGI4" s="104"/>
      <c r="TGJ4" s="104"/>
      <c r="TGK4" s="104"/>
      <c r="TGL4" s="104"/>
      <c r="TGM4" s="104"/>
      <c r="TGN4" s="104"/>
      <c r="TGO4" s="104"/>
      <c r="TGP4" s="104"/>
      <c r="TGQ4" s="104"/>
      <c r="TGR4" s="104"/>
      <c r="TGS4" s="104"/>
      <c r="TGT4" s="104"/>
      <c r="TGU4" s="104"/>
      <c r="TGV4" s="104"/>
      <c r="TGW4" s="104"/>
      <c r="TGX4" s="104"/>
      <c r="TGY4" s="104"/>
      <c r="TGZ4" s="104"/>
      <c r="THA4" s="104"/>
      <c r="THB4" s="104"/>
      <c r="THC4" s="104"/>
      <c r="THD4" s="104"/>
      <c r="THE4" s="104"/>
      <c r="THF4" s="104"/>
      <c r="THG4" s="104"/>
      <c r="THH4" s="104"/>
      <c r="THI4" s="104"/>
      <c r="THJ4" s="104"/>
      <c r="THK4" s="104"/>
      <c r="THL4" s="104"/>
      <c r="THM4" s="104"/>
      <c r="THN4" s="104"/>
      <c r="THO4" s="104"/>
      <c r="THP4" s="104"/>
      <c r="THQ4" s="104"/>
      <c r="THR4" s="104"/>
      <c r="THS4" s="104"/>
      <c r="THT4" s="104"/>
      <c r="THU4" s="104"/>
      <c r="THV4" s="104"/>
      <c r="THW4" s="104"/>
      <c r="THX4" s="104"/>
      <c r="THY4" s="104"/>
      <c r="THZ4" s="104"/>
      <c r="TIA4" s="104"/>
      <c r="TIB4" s="104"/>
      <c r="TIC4" s="104"/>
      <c r="TID4" s="104"/>
      <c r="TIE4" s="104"/>
      <c r="TIF4" s="104"/>
      <c r="TIG4" s="104"/>
      <c r="TIH4" s="104"/>
      <c r="TII4" s="104"/>
      <c r="TIJ4" s="104"/>
      <c r="TIK4" s="104"/>
      <c r="TIL4" s="104"/>
      <c r="TIM4" s="104"/>
      <c r="TIN4" s="104"/>
      <c r="TIO4" s="104"/>
      <c r="TIP4" s="104"/>
      <c r="TIQ4" s="104"/>
      <c r="TIR4" s="104"/>
      <c r="TIS4" s="104"/>
      <c r="TIT4" s="104"/>
      <c r="TIU4" s="104"/>
      <c r="TIV4" s="104"/>
      <c r="TIW4" s="104"/>
      <c r="TIX4" s="104"/>
      <c r="TIY4" s="104"/>
      <c r="TIZ4" s="104"/>
      <c r="TJA4" s="104"/>
      <c r="TJB4" s="104"/>
      <c r="TJC4" s="104"/>
      <c r="TJD4" s="104"/>
      <c r="TJE4" s="104"/>
      <c r="TJF4" s="104"/>
      <c r="TJG4" s="104"/>
      <c r="TJH4" s="104"/>
      <c r="TJI4" s="104"/>
      <c r="TJJ4" s="104"/>
      <c r="TJK4" s="104"/>
      <c r="TJL4" s="104"/>
      <c r="TJM4" s="104"/>
      <c r="TJN4" s="104"/>
      <c r="TJO4" s="104"/>
      <c r="TJP4" s="104"/>
      <c r="TJQ4" s="104"/>
      <c r="TJR4" s="104"/>
      <c r="TJS4" s="104"/>
      <c r="TJT4" s="104"/>
      <c r="TJU4" s="104"/>
      <c r="TJV4" s="104"/>
      <c r="TJW4" s="104"/>
      <c r="TJX4" s="104"/>
      <c r="TJY4" s="104"/>
      <c r="TJZ4" s="104"/>
      <c r="TKA4" s="104"/>
      <c r="TKB4" s="104"/>
      <c r="TKC4" s="104"/>
      <c r="TKD4" s="104"/>
      <c r="TKE4" s="104"/>
      <c r="TKF4" s="104"/>
      <c r="TKG4" s="104"/>
      <c r="TKH4" s="104"/>
      <c r="TKI4" s="104"/>
      <c r="TKJ4" s="104"/>
      <c r="TKK4" s="104"/>
      <c r="TKL4" s="104"/>
      <c r="TKM4" s="104"/>
      <c r="TKN4" s="104"/>
      <c r="TKO4" s="104"/>
      <c r="TKP4" s="104"/>
      <c r="TKQ4" s="104"/>
      <c r="TKR4" s="104"/>
      <c r="TKS4" s="104"/>
      <c r="TKT4" s="104"/>
      <c r="TKU4" s="104"/>
      <c r="TKV4" s="104"/>
      <c r="TKW4" s="104"/>
      <c r="TKX4" s="104"/>
      <c r="TKY4" s="104"/>
      <c r="TKZ4" s="104"/>
      <c r="TLA4" s="104"/>
      <c r="TLB4" s="104"/>
      <c r="TLC4" s="104"/>
      <c r="TLD4" s="104"/>
      <c r="TLE4" s="104"/>
      <c r="TLF4" s="104"/>
      <c r="TLG4" s="104"/>
      <c r="TLH4" s="104"/>
      <c r="TLI4" s="104"/>
      <c r="TLJ4" s="104"/>
      <c r="TLK4" s="104"/>
      <c r="TLL4" s="104"/>
      <c r="TLM4" s="104"/>
      <c r="TLN4" s="104"/>
      <c r="TLO4" s="104"/>
      <c r="TLP4" s="104"/>
      <c r="TLQ4" s="104"/>
      <c r="TLR4" s="104"/>
      <c r="TLS4" s="104"/>
      <c r="TLT4" s="104"/>
      <c r="TLU4" s="104"/>
      <c r="TLV4" s="104"/>
      <c r="TLW4" s="104"/>
      <c r="TLX4" s="104"/>
      <c r="TLY4" s="104"/>
      <c r="TLZ4" s="104"/>
      <c r="TMA4" s="104"/>
      <c r="TMB4" s="104"/>
      <c r="TMC4" s="104"/>
      <c r="TMD4" s="104"/>
      <c r="TME4" s="104"/>
      <c r="TMF4" s="104"/>
      <c r="TMG4" s="104"/>
      <c r="TMH4" s="104"/>
      <c r="TMI4" s="104"/>
      <c r="TMJ4" s="104"/>
      <c r="TMK4" s="104"/>
      <c r="TML4" s="104"/>
      <c r="TMM4" s="104"/>
      <c r="TMN4" s="104"/>
      <c r="TMO4" s="104"/>
      <c r="TMP4" s="104"/>
      <c r="TMQ4" s="104"/>
      <c r="TMR4" s="104"/>
      <c r="TMS4" s="104"/>
      <c r="TMT4" s="104"/>
      <c r="TMU4" s="104"/>
      <c r="TMV4" s="104"/>
      <c r="TMW4" s="104"/>
      <c r="TMX4" s="104"/>
      <c r="TMY4" s="104"/>
      <c r="TMZ4" s="104"/>
      <c r="TNA4" s="104"/>
      <c r="TNB4" s="104"/>
      <c r="TNC4" s="104"/>
      <c r="TND4" s="104"/>
      <c r="TNE4" s="104"/>
      <c r="TNF4" s="104"/>
      <c r="TNG4" s="104"/>
      <c r="TNH4" s="104"/>
      <c r="TNI4" s="104"/>
      <c r="TNJ4" s="104"/>
      <c r="TNK4" s="104"/>
      <c r="TNL4" s="104"/>
      <c r="TNM4" s="104"/>
      <c r="TNN4" s="104"/>
      <c r="TNO4" s="104"/>
      <c r="TNP4" s="104"/>
      <c r="TNQ4" s="104"/>
      <c r="TNR4" s="104"/>
      <c r="TNS4" s="104"/>
      <c r="TNT4" s="104"/>
      <c r="TNU4" s="104"/>
      <c r="TNV4" s="104"/>
      <c r="TNW4" s="104"/>
      <c r="TNX4" s="104"/>
      <c r="TNY4" s="104"/>
      <c r="TNZ4" s="104"/>
      <c r="TOA4" s="104"/>
      <c r="TOB4" s="104"/>
      <c r="TOC4" s="104"/>
      <c r="TOD4" s="104"/>
      <c r="TOE4" s="104"/>
      <c r="TOF4" s="104"/>
      <c r="TOG4" s="104"/>
      <c r="TOH4" s="104"/>
      <c r="TOI4" s="104"/>
      <c r="TOJ4" s="104"/>
      <c r="TOK4" s="104"/>
      <c r="TOL4" s="104"/>
      <c r="TOM4" s="104"/>
      <c r="TON4" s="104"/>
      <c r="TOO4" s="104"/>
      <c r="TOP4" s="104"/>
      <c r="TOQ4" s="104"/>
      <c r="TOR4" s="104"/>
      <c r="TOS4" s="104"/>
      <c r="TOT4" s="104"/>
      <c r="TOU4" s="104"/>
      <c r="TOV4" s="104"/>
      <c r="TOW4" s="104"/>
      <c r="TOX4" s="104"/>
      <c r="TOY4" s="104"/>
      <c r="TOZ4" s="104"/>
      <c r="TPA4" s="104"/>
      <c r="TPB4" s="104"/>
      <c r="TPC4" s="104"/>
      <c r="TPD4" s="104"/>
      <c r="TPE4" s="104"/>
      <c r="TPF4" s="104"/>
      <c r="TPG4" s="104"/>
      <c r="TPH4" s="104"/>
      <c r="TPI4" s="104"/>
      <c r="TPJ4" s="104"/>
      <c r="TPK4" s="104"/>
      <c r="TPL4" s="104"/>
      <c r="TPM4" s="104"/>
      <c r="TPN4" s="104"/>
      <c r="TPO4" s="104"/>
      <c r="TPP4" s="104"/>
      <c r="TPQ4" s="104"/>
      <c r="TPR4" s="104"/>
      <c r="TPS4" s="104"/>
      <c r="TPT4" s="104"/>
      <c r="TPU4" s="104"/>
      <c r="TPV4" s="104"/>
      <c r="TPW4" s="104"/>
      <c r="TPX4" s="104"/>
      <c r="TPY4" s="104"/>
      <c r="TPZ4" s="104"/>
      <c r="TQA4" s="104"/>
      <c r="TQB4" s="104"/>
      <c r="TQC4" s="104"/>
      <c r="TQD4" s="104"/>
      <c r="TQE4" s="104"/>
      <c r="TQF4" s="104"/>
      <c r="TQG4" s="104"/>
      <c r="TQH4" s="104"/>
      <c r="TQI4" s="104"/>
      <c r="TQJ4" s="104"/>
      <c r="TQK4" s="104"/>
      <c r="TQL4" s="104"/>
      <c r="TQM4" s="104"/>
      <c r="TQN4" s="104"/>
      <c r="TQO4" s="104"/>
      <c r="TQP4" s="104"/>
      <c r="TQQ4" s="104"/>
      <c r="TQR4" s="104"/>
      <c r="TQS4" s="104"/>
      <c r="TQT4" s="104"/>
      <c r="TQU4" s="104"/>
      <c r="TQV4" s="104"/>
      <c r="TQW4" s="104"/>
      <c r="TQX4" s="104"/>
      <c r="TQY4" s="104"/>
      <c r="TQZ4" s="104"/>
      <c r="TRA4" s="104"/>
      <c r="TRB4" s="104"/>
      <c r="TRC4" s="104"/>
      <c r="TRD4" s="104"/>
      <c r="TRE4" s="104"/>
      <c r="TRF4" s="104"/>
      <c r="TRG4" s="104"/>
      <c r="TRH4" s="104"/>
      <c r="TRI4" s="104"/>
      <c r="TRJ4" s="104"/>
      <c r="TRK4" s="104"/>
      <c r="TRL4" s="104"/>
      <c r="TRM4" s="104"/>
      <c r="TRN4" s="104"/>
      <c r="TRO4" s="104"/>
      <c r="TRP4" s="104"/>
      <c r="TRQ4" s="104"/>
      <c r="TRR4" s="104"/>
      <c r="TRS4" s="104"/>
      <c r="TRT4" s="104"/>
      <c r="TRU4" s="104"/>
      <c r="TRV4" s="104"/>
      <c r="TRW4" s="104"/>
      <c r="TRX4" s="104"/>
      <c r="TRY4" s="104"/>
      <c r="TRZ4" s="104"/>
      <c r="TSA4" s="104"/>
      <c r="TSB4" s="104"/>
      <c r="TSC4" s="104"/>
      <c r="TSD4" s="104"/>
      <c r="TSE4" s="104"/>
      <c r="TSF4" s="104"/>
      <c r="TSG4" s="104"/>
      <c r="TSH4" s="104"/>
      <c r="TSI4" s="104"/>
      <c r="TSJ4" s="104"/>
      <c r="TSK4" s="104"/>
      <c r="TSL4" s="104"/>
      <c r="TSM4" s="104"/>
      <c r="TSN4" s="104"/>
      <c r="TSO4" s="104"/>
      <c r="TSP4" s="104"/>
      <c r="TSQ4" s="104"/>
      <c r="TSR4" s="104"/>
      <c r="TSS4" s="104"/>
      <c r="TST4" s="104"/>
      <c r="TSU4" s="104"/>
      <c r="TSV4" s="104"/>
      <c r="TSW4" s="104"/>
      <c r="TSX4" s="104"/>
      <c r="TSY4" s="104"/>
      <c r="TSZ4" s="104"/>
      <c r="TTA4" s="104"/>
      <c r="TTB4" s="104"/>
      <c r="TTC4" s="104"/>
      <c r="TTD4" s="104"/>
      <c r="TTE4" s="104"/>
      <c r="TTF4" s="104"/>
      <c r="TTG4" s="104"/>
      <c r="TTH4" s="104"/>
      <c r="TTI4" s="104"/>
      <c r="TTJ4" s="104"/>
      <c r="TTK4" s="104"/>
      <c r="TTL4" s="104"/>
      <c r="TTM4" s="104"/>
      <c r="TTN4" s="104"/>
      <c r="TTO4" s="104"/>
      <c r="TTP4" s="104"/>
      <c r="TTQ4" s="104"/>
      <c r="TTR4" s="104"/>
      <c r="TTS4" s="104"/>
      <c r="TTT4" s="104"/>
      <c r="TTU4" s="104"/>
      <c r="TTV4" s="104"/>
      <c r="TTW4" s="104"/>
      <c r="TTX4" s="104"/>
      <c r="TTY4" s="104"/>
      <c r="TTZ4" s="104"/>
      <c r="TUA4" s="104"/>
      <c r="TUB4" s="104"/>
      <c r="TUC4" s="104"/>
      <c r="TUD4" s="104"/>
      <c r="TUE4" s="104"/>
      <c r="TUF4" s="104"/>
      <c r="TUG4" s="104"/>
      <c r="TUH4" s="104"/>
      <c r="TUI4" s="104"/>
      <c r="TUJ4" s="104"/>
      <c r="TUK4" s="104"/>
      <c r="TUL4" s="104"/>
      <c r="TUM4" s="104"/>
      <c r="TUN4" s="104"/>
      <c r="TUO4" s="104"/>
      <c r="TUP4" s="104"/>
      <c r="TUQ4" s="104"/>
      <c r="TUR4" s="104"/>
      <c r="TUS4" s="104"/>
      <c r="TUT4" s="104"/>
      <c r="TUU4" s="104"/>
      <c r="TUV4" s="104"/>
      <c r="TUW4" s="104"/>
      <c r="TUX4" s="104"/>
      <c r="TUY4" s="104"/>
      <c r="TUZ4" s="104"/>
      <c r="TVA4" s="104"/>
      <c r="TVB4" s="104"/>
      <c r="TVC4" s="104"/>
      <c r="TVD4" s="104"/>
      <c r="TVE4" s="104"/>
      <c r="TVF4" s="104"/>
      <c r="TVG4" s="104"/>
      <c r="TVH4" s="104"/>
      <c r="TVI4" s="104"/>
      <c r="TVJ4" s="104"/>
      <c r="TVK4" s="104"/>
      <c r="TVL4" s="104"/>
      <c r="TVM4" s="104"/>
      <c r="TVN4" s="104"/>
      <c r="TVO4" s="104"/>
      <c r="TVP4" s="104"/>
      <c r="TVQ4" s="104"/>
      <c r="TVR4" s="104"/>
      <c r="TVS4" s="104"/>
      <c r="TVT4" s="104"/>
      <c r="TVU4" s="104"/>
      <c r="TVV4" s="104"/>
      <c r="TVW4" s="104"/>
      <c r="TVX4" s="104"/>
      <c r="TVY4" s="104"/>
      <c r="TVZ4" s="104"/>
      <c r="TWA4" s="104"/>
      <c r="TWB4" s="104"/>
      <c r="TWC4" s="104"/>
      <c r="TWD4" s="104"/>
      <c r="TWE4" s="104"/>
      <c r="TWF4" s="104"/>
      <c r="TWG4" s="104"/>
      <c r="TWH4" s="104"/>
      <c r="TWI4" s="104"/>
      <c r="TWJ4" s="104"/>
      <c r="TWK4" s="104"/>
      <c r="TWL4" s="104"/>
      <c r="TWM4" s="104"/>
      <c r="TWN4" s="104"/>
      <c r="TWO4" s="104"/>
      <c r="TWP4" s="104"/>
      <c r="TWQ4" s="104"/>
      <c r="TWR4" s="104"/>
      <c r="TWS4" s="104"/>
      <c r="TWT4" s="104"/>
      <c r="TWU4" s="104"/>
      <c r="TWV4" s="104"/>
      <c r="TWW4" s="104"/>
      <c r="TWX4" s="104"/>
      <c r="TWY4" s="104"/>
      <c r="TWZ4" s="104"/>
      <c r="TXA4" s="104"/>
      <c r="TXB4" s="104"/>
      <c r="TXC4" s="104"/>
      <c r="TXD4" s="104"/>
      <c r="TXE4" s="104"/>
      <c r="TXF4" s="104"/>
      <c r="TXG4" s="104"/>
      <c r="TXH4" s="104"/>
      <c r="TXI4" s="104"/>
      <c r="TXJ4" s="104"/>
      <c r="TXK4" s="104"/>
      <c r="TXL4" s="104"/>
      <c r="TXM4" s="104"/>
      <c r="TXN4" s="104"/>
      <c r="TXO4" s="104"/>
      <c r="TXP4" s="104"/>
      <c r="TXQ4" s="104"/>
      <c r="TXR4" s="104"/>
      <c r="TXS4" s="104"/>
      <c r="TXT4" s="104"/>
      <c r="TXU4" s="104"/>
      <c r="TXV4" s="104"/>
      <c r="TXW4" s="104"/>
      <c r="TXX4" s="104"/>
      <c r="TXY4" s="104"/>
      <c r="TXZ4" s="104"/>
      <c r="TYA4" s="104"/>
      <c r="TYB4" s="104"/>
      <c r="TYC4" s="104"/>
      <c r="TYD4" s="104"/>
      <c r="TYE4" s="104"/>
      <c r="TYF4" s="104"/>
      <c r="TYG4" s="104"/>
      <c r="TYH4" s="104"/>
      <c r="TYI4" s="104"/>
      <c r="TYJ4" s="104"/>
      <c r="TYK4" s="104"/>
      <c r="TYL4" s="104"/>
      <c r="TYM4" s="104"/>
      <c r="TYN4" s="104"/>
      <c r="TYO4" s="104"/>
      <c r="TYP4" s="104"/>
      <c r="TYQ4" s="104"/>
      <c r="TYR4" s="104"/>
      <c r="TYS4" s="104"/>
      <c r="TYT4" s="104"/>
      <c r="TYU4" s="104"/>
      <c r="TYV4" s="104"/>
      <c r="TYW4" s="104"/>
      <c r="TYX4" s="104"/>
      <c r="TYY4" s="104"/>
      <c r="TYZ4" s="104"/>
      <c r="TZA4" s="104"/>
      <c r="TZB4" s="104"/>
      <c r="TZC4" s="104"/>
      <c r="TZD4" s="104"/>
      <c r="TZE4" s="104"/>
      <c r="TZF4" s="104"/>
      <c r="TZG4" s="104"/>
      <c r="TZH4" s="104"/>
      <c r="TZI4" s="104"/>
      <c r="TZJ4" s="104"/>
      <c r="TZK4" s="104"/>
      <c r="TZL4" s="104"/>
      <c r="TZM4" s="104"/>
      <c r="TZN4" s="104"/>
      <c r="TZO4" s="104"/>
      <c r="TZP4" s="104"/>
      <c r="TZQ4" s="104"/>
      <c r="TZR4" s="104"/>
      <c r="TZS4" s="104"/>
      <c r="TZT4" s="104"/>
      <c r="TZU4" s="104"/>
      <c r="TZV4" s="104"/>
      <c r="TZW4" s="104"/>
      <c r="TZX4" s="104"/>
      <c r="TZY4" s="104"/>
      <c r="TZZ4" s="104"/>
      <c r="UAA4" s="104"/>
      <c r="UAB4" s="104"/>
      <c r="UAC4" s="104"/>
      <c r="UAD4" s="104"/>
      <c r="UAE4" s="104"/>
      <c r="UAF4" s="104"/>
      <c r="UAG4" s="104"/>
      <c r="UAH4" s="104"/>
      <c r="UAI4" s="104"/>
      <c r="UAJ4" s="104"/>
      <c r="UAK4" s="104"/>
      <c r="UAL4" s="104"/>
      <c r="UAM4" s="104"/>
      <c r="UAN4" s="104"/>
      <c r="UAO4" s="104"/>
      <c r="UAP4" s="104"/>
      <c r="UAQ4" s="104"/>
      <c r="UAR4" s="104"/>
      <c r="UAS4" s="104"/>
      <c r="UAT4" s="104"/>
      <c r="UAU4" s="104"/>
      <c r="UAV4" s="104"/>
      <c r="UAW4" s="104"/>
      <c r="UAX4" s="104"/>
      <c r="UAY4" s="104"/>
      <c r="UAZ4" s="104"/>
      <c r="UBA4" s="104"/>
      <c r="UBB4" s="104"/>
      <c r="UBC4" s="104"/>
      <c r="UBD4" s="104"/>
      <c r="UBE4" s="104"/>
      <c r="UBF4" s="104"/>
      <c r="UBG4" s="104"/>
      <c r="UBH4" s="104"/>
      <c r="UBI4" s="104"/>
      <c r="UBJ4" s="104"/>
      <c r="UBK4" s="104"/>
      <c r="UBL4" s="104"/>
      <c r="UBM4" s="104"/>
      <c r="UBN4" s="104"/>
      <c r="UBO4" s="104"/>
      <c r="UBP4" s="104"/>
      <c r="UBQ4" s="104"/>
      <c r="UBR4" s="104"/>
      <c r="UBS4" s="104"/>
      <c r="UBT4" s="104"/>
      <c r="UBU4" s="104"/>
      <c r="UBV4" s="104"/>
      <c r="UBW4" s="104"/>
      <c r="UBX4" s="104"/>
      <c r="UBY4" s="104"/>
      <c r="UBZ4" s="104"/>
      <c r="UCA4" s="104"/>
      <c r="UCB4" s="104"/>
      <c r="UCC4" s="104"/>
      <c r="UCD4" s="104"/>
      <c r="UCE4" s="104"/>
      <c r="UCF4" s="104"/>
      <c r="UCG4" s="104"/>
      <c r="UCH4" s="104"/>
      <c r="UCI4" s="104"/>
      <c r="UCJ4" s="104"/>
      <c r="UCK4" s="104"/>
      <c r="UCL4" s="104"/>
      <c r="UCM4" s="104"/>
      <c r="UCN4" s="104"/>
      <c r="UCO4" s="104"/>
      <c r="UCP4" s="104"/>
      <c r="UCQ4" s="104"/>
      <c r="UCR4" s="104"/>
      <c r="UCS4" s="104"/>
      <c r="UCT4" s="104"/>
      <c r="UCU4" s="104"/>
      <c r="UCV4" s="104"/>
      <c r="UCW4" s="104"/>
      <c r="UCX4" s="104"/>
      <c r="UCY4" s="104"/>
      <c r="UCZ4" s="104"/>
      <c r="UDA4" s="104"/>
      <c r="UDB4" s="104"/>
      <c r="UDC4" s="104"/>
      <c r="UDD4" s="104"/>
      <c r="UDE4" s="104"/>
      <c r="UDF4" s="104"/>
      <c r="UDG4" s="104"/>
      <c r="UDH4" s="104"/>
      <c r="UDI4" s="104"/>
      <c r="UDJ4" s="104"/>
      <c r="UDK4" s="104"/>
      <c r="UDL4" s="104"/>
      <c r="UDM4" s="104"/>
      <c r="UDN4" s="104"/>
      <c r="UDO4" s="104"/>
      <c r="UDP4" s="104"/>
      <c r="UDQ4" s="104"/>
      <c r="UDR4" s="104"/>
      <c r="UDS4" s="104"/>
      <c r="UDT4" s="104"/>
      <c r="UDU4" s="104"/>
      <c r="UDV4" s="104"/>
      <c r="UDW4" s="104"/>
      <c r="UDX4" s="104"/>
      <c r="UDY4" s="104"/>
      <c r="UDZ4" s="104"/>
      <c r="UEA4" s="104"/>
      <c r="UEB4" s="104"/>
      <c r="UEC4" s="104"/>
      <c r="UED4" s="104"/>
      <c r="UEE4" s="104"/>
      <c r="UEF4" s="104"/>
      <c r="UEG4" s="104"/>
      <c r="UEH4" s="104"/>
      <c r="UEI4" s="104"/>
      <c r="UEJ4" s="104"/>
      <c r="UEK4" s="104"/>
      <c r="UEL4" s="104"/>
      <c r="UEM4" s="104"/>
      <c r="UEN4" s="104"/>
      <c r="UEO4" s="104"/>
      <c r="UEP4" s="104"/>
      <c r="UEQ4" s="104"/>
      <c r="UER4" s="104"/>
      <c r="UES4" s="104"/>
      <c r="UET4" s="104"/>
      <c r="UEU4" s="104"/>
      <c r="UEV4" s="104"/>
      <c r="UEW4" s="104"/>
      <c r="UEX4" s="104"/>
      <c r="UEY4" s="104"/>
      <c r="UEZ4" s="104"/>
      <c r="UFA4" s="104"/>
      <c r="UFB4" s="104"/>
      <c r="UFC4" s="104"/>
      <c r="UFD4" s="104"/>
      <c r="UFE4" s="104"/>
      <c r="UFF4" s="104"/>
      <c r="UFG4" s="104"/>
      <c r="UFH4" s="104"/>
      <c r="UFI4" s="104"/>
      <c r="UFJ4" s="104"/>
      <c r="UFK4" s="104"/>
      <c r="UFL4" s="104"/>
      <c r="UFM4" s="104"/>
      <c r="UFN4" s="104"/>
      <c r="UFO4" s="104"/>
      <c r="UFP4" s="104"/>
      <c r="UFQ4" s="104"/>
      <c r="UFR4" s="104"/>
      <c r="UFS4" s="104"/>
      <c r="UFT4" s="104"/>
      <c r="UFU4" s="104"/>
      <c r="UFV4" s="104"/>
      <c r="UFW4" s="104"/>
      <c r="UFX4" s="104"/>
      <c r="UFY4" s="104"/>
      <c r="UFZ4" s="104"/>
      <c r="UGA4" s="104"/>
      <c r="UGB4" s="104"/>
      <c r="UGC4" s="104"/>
      <c r="UGD4" s="104"/>
      <c r="UGE4" s="104"/>
      <c r="UGF4" s="104"/>
      <c r="UGG4" s="104"/>
      <c r="UGH4" s="104"/>
      <c r="UGI4" s="104"/>
      <c r="UGJ4" s="104"/>
      <c r="UGK4" s="104"/>
      <c r="UGL4" s="104"/>
      <c r="UGM4" s="104"/>
      <c r="UGN4" s="104"/>
      <c r="UGO4" s="104"/>
      <c r="UGP4" s="104"/>
      <c r="UGQ4" s="104"/>
      <c r="UGR4" s="104"/>
      <c r="UGS4" s="104"/>
      <c r="UGT4" s="104"/>
      <c r="UGU4" s="104"/>
      <c r="UGV4" s="104"/>
      <c r="UGW4" s="104"/>
      <c r="UGX4" s="104"/>
      <c r="UGY4" s="104"/>
      <c r="UGZ4" s="104"/>
      <c r="UHA4" s="104"/>
      <c r="UHB4" s="104"/>
      <c r="UHC4" s="104"/>
      <c r="UHD4" s="104"/>
      <c r="UHE4" s="104"/>
      <c r="UHF4" s="104"/>
      <c r="UHG4" s="104"/>
      <c r="UHH4" s="104"/>
      <c r="UHI4" s="104"/>
      <c r="UHJ4" s="104"/>
      <c r="UHK4" s="104"/>
      <c r="UHL4" s="104"/>
      <c r="UHM4" s="104"/>
      <c r="UHN4" s="104"/>
      <c r="UHO4" s="104"/>
      <c r="UHP4" s="104"/>
      <c r="UHQ4" s="104"/>
      <c r="UHR4" s="104"/>
      <c r="UHS4" s="104"/>
      <c r="UHT4" s="104"/>
      <c r="UHU4" s="104"/>
      <c r="UHV4" s="104"/>
      <c r="UHW4" s="104"/>
      <c r="UHX4" s="104"/>
      <c r="UHY4" s="104"/>
      <c r="UHZ4" s="104"/>
      <c r="UIA4" s="104"/>
      <c r="UIB4" s="104"/>
      <c r="UIC4" s="104"/>
      <c r="UID4" s="104"/>
      <c r="UIE4" s="104"/>
      <c r="UIF4" s="104"/>
      <c r="UIG4" s="104"/>
      <c r="UIH4" s="104"/>
      <c r="UII4" s="104"/>
      <c r="UIJ4" s="104"/>
      <c r="UIK4" s="104"/>
      <c r="UIL4" s="104"/>
      <c r="UIM4" s="104"/>
      <c r="UIN4" s="104"/>
      <c r="UIO4" s="104"/>
      <c r="UIP4" s="104"/>
      <c r="UIQ4" s="104"/>
      <c r="UIR4" s="104"/>
      <c r="UIS4" s="104"/>
      <c r="UIT4" s="104"/>
      <c r="UIU4" s="104"/>
      <c r="UIV4" s="104"/>
      <c r="UIW4" s="104"/>
      <c r="UIX4" s="104"/>
      <c r="UIY4" s="104"/>
      <c r="UIZ4" s="104"/>
      <c r="UJA4" s="104"/>
      <c r="UJB4" s="104"/>
      <c r="UJC4" s="104"/>
      <c r="UJD4" s="104"/>
      <c r="UJE4" s="104"/>
      <c r="UJF4" s="104"/>
      <c r="UJG4" s="104"/>
      <c r="UJH4" s="104"/>
      <c r="UJI4" s="104"/>
      <c r="UJJ4" s="104"/>
      <c r="UJK4" s="104"/>
      <c r="UJL4" s="104"/>
      <c r="UJM4" s="104"/>
      <c r="UJN4" s="104"/>
      <c r="UJO4" s="104"/>
      <c r="UJP4" s="104"/>
      <c r="UJQ4" s="104"/>
      <c r="UJR4" s="104"/>
      <c r="UJS4" s="104"/>
      <c r="UJT4" s="104"/>
      <c r="UJU4" s="104"/>
      <c r="UJV4" s="104"/>
      <c r="UJW4" s="104"/>
      <c r="UJX4" s="104"/>
      <c r="UJY4" s="104"/>
      <c r="UJZ4" s="104"/>
      <c r="UKA4" s="104"/>
      <c r="UKB4" s="104"/>
      <c r="UKC4" s="104"/>
      <c r="UKD4" s="104"/>
      <c r="UKE4" s="104"/>
      <c r="UKF4" s="104"/>
      <c r="UKG4" s="104"/>
      <c r="UKH4" s="104"/>
      <c r="UKI4" s="104"/>
      <c r="UKJ4" s="104"/>
      <c r="UKK4" s="104"/>
      <c r="UKL4" s="104"/>
      <c r="UKM4" s="104"/>
      <c r="UKN4" s="104"/>
      <c r="UKO4" s="104"/>
      <c r="UKP4" s="104"/>
      <c r="UKQ4" s="104"/>
      <c r="UKR4" s="104"/>
      <c r="UKS4" s="104"/>
      <c r="UKT4" s="104"/>
      <c r="UKU4" s="104"/>
      <c r="UKV4" s="104"/>
      <c r="UKW4" s="104"/>
      <c r="UKX4" s="104"/>
      <c r="UKY4" s="104"/>
      <c r="UKZ4" s="104"/>
      <c r="ULA4" s="104"/>
      <c r="ULB4" s="104"/>
      <c r="ULC4" s="104"/>
      <c r="ULD4" s="104"/>
      <c r="ULE4" s="104"/>
      <c r="ULF4" s="104"/>
      <c r="ULG4" s="104"/>
      <c r="ULH4" s="104"/>
      <c r="ULI4" s="104"/>
      <c r="ULJ4" s="104"/>
      <c r="ULK4" s="104"/>
      <c r="ULL4" s="104"/>
      <c r="ULM4" s="104"/>
      <c r="ULN4" s="104"/>
      <c r="ULO4" s="104"/>
      <c r="ULP4" s="104"/>
      <c r="ULQ4" s="104"/>
      <c r="ULR4" s="104"/>
      <c r="ULS4" s="104"/>
      <c r="ULT4" s="104"/>
      <c r="ULU4" s="104"/>
      <c r="ULV4" s="104"/>
      <c r="ULW4" s="104"/>
      <c r="ULX4" s="104"/>
      <c r="ULY4" s="104"/>
      <c r="ULZ4" s="104"/>
      <c r="UMA4" s="104"/>
      <c r="UMB4" s="104"/>
      <c r="UMC4" s="104"/>
      <c r="UMD4" s="104"/>
      <c r="UME4" s="104"/>
      <c r="UMF4" s="104"/>
      <c r="UMG4" s="104"/>
      <c r="UMH4" s="104"/>
      <c r="UMI4" s="104"/>
      <c r="UMJ4" s="104"/>
      <c r="UMK4" s="104"/>
      <c r="UML4" s="104"/>
      <c r="UMM4" s="104"/>
      <c r="UMN4" s="104"/>
      <c r="UMO4" s="104"/>
      <c r="UMP4" s="104"/>
      <c r="UMQ4" s="104"/>
      <c r="UMR4" s="104"/>
      <c r="UMS4" s="104"/>
      <c r="UMT4" s="104"/>
      <c r="UMU4" s="104"/>
      <c r="UMV4" s="104"/>
      <c r="UMW4" s="104"/>
      <c r="UMX4" s="104"/>
      <c r="UMY4" s="104"/>
      <c r="UMZ4" s="104"/>
      <c r="UNA4" s="104"/>
      <c r="UNB4" s="104"/>
      <c r="UNC4" s="104"/>
      <c r="UND4" s="104"/>
      <c r="UNE4" s="104"/>
      <c r="UNF4" s="104"/>
      <c r="UNG4" s="104"/>
      <c r="UNH4" s="104"/>
      <c r="UNI4" s="104"/>
      <c r="UNJ4" s="104"/>
      <c r="UNK4" s="104"/>
      <c r="UNL4" s="104"/>
      <c r="UNM4" s="104"/>
      <c r="UNN4" s="104"/>
      <c r="UNO4" s="104"/>
      <c r="UNP4" s="104"/>
      <c r="UNQ4" s="104"/>
      <c r="UNR4" s="104"/>
      <c r="UNS4" s="104"/>
      <c r="UNT4" s="104"/>
      <c r="UNU4" s="104"/>
      <c r="UNV4" s="104"/>
      <c r="UNW4" s="104"/>
      <c r="UNX4" s="104"/>
      <c r="UNY4" s="104"/>
      <c r="UNZ4" s="104"/>
      <c r="UOA4" s="104"/>
      <c r="UOB4" s="104"/>
      <c r="UOC4" s="104"/>
      <c r="UOD4" s="104"/>
      <c r="UOE4" s="104"/>
      <c r="UOF4" s="104"/>
      <c r="UOG4" s="104"/>
      <c r="UOH4" s="104"/>
      <c r="UOI4" s="104"/>
      <c r="UOJ4" s="104"/>
      <c r="UOK4" s="104"/>
      <c r="UOL4" s="104"/>
      <c r="UOM4" s="104"/>
      <c r="UON4" s="104"/>
      <c r="UOO4" s="104"/>
      <c r="UOP4" s="104"/>
      <c r="UOQ4" s="104"/>
      <c r="UOR4" s="104"/>
      <c r="UOS4" s="104"/>
      <c r="UOT4" s="104"/>
      <c r="UOU4" s="104"/>
      <c r="UOV4" s="104"/>
      <c r="UOW4" s="104"/>
      <c r="UOX4" s="104"/>
      <c r="UOY4" s="104"/>
      <c r="UOZ4" s="104"/>
      <c r="UPA4" s="104"/>
      <c r="UPB4" s="104"/>
      <c r="UPC4" s="104"/>
      <c r="UPD4" s="104"/>
      <c r="UPE4" s="104"/>
      <c r="UPF4" s="104"/>
      <c r="UPG4" s="104"/>
      <c r="UPH4" s="104"/>
      <c r="UPI4" s="104"/>
      <c r="UPJ4" s="104"/>
      <c r="UPK4" s="104"/>
      <c r="UPL4" s="104"/>
      <c r="UPM4" s="104"/>
      <c r="UPN4" s="104"/>
      <c r="UPO4" s="104"/>
      <c r="UPP4" s="104"/>
      <c r="UPQ4" s="104"/>
      <c r="UPR4" s="104"/>
      <c r="UPS4" s="104"/>
      <c r="UPT4" s="104"/>
      <c r="UPU4" s="104"/>
      <c r="UPV4" s="104"/>
      <c r="UPW4" s="104"/>
      <c r="UPX4" s="104"/>
      <c r="UPY4" s="104"/>
      <c r="UPZ4" s="104"/>
      <c r="UQA4" s="104"/>
      <c r="UQB4" s="104"/>
      <c r="UQC4" s="104"/>
      <c r="UQD4" s="104"/>
      <c r="UQE4" s="104"/>
      <c r="UQF4" s="104"/>
      <c r="UQG4" s="104"/>
      <c r="UQH4" s="104"/>
      <c r="UQI4" s="104"/>
      <c r="UQJ4" s="104"/>
      <c r="UQK4" s="104"/>
      <c r="UQL4" s="104"/>
      <c r="UQM4" s="104"/>
      <c r="UQN4" s="104"/>
      <c r="UQO4" s="104"/>
      <c r="UQP4" s="104"/>
      <c r="UQQ4" s="104"/>
      <c r="UQR4" s="104"/>
      <c r="UQS4" s="104"/>
      <c r="UQT4" s="104"/>
      <c r="UQU4" s="104"/>
      <c r="UQV4" s="104"/>
      <c r="UQW4" s="104"/>
      <c r="UQX4" s="104"/>
      <c r="UQY4" s="104"/>
      <c r="UQZ4" s="104"/>
      <c r="URA4" s="104"/>
      <c r="URB4" s="104"/>
      <c r="URC4" s="104"/>
      <c r="URD4" s="104"/>
      <c r="URE4" s="104"/>
      <c r="URF4" s="104"/>
      <c r="URG4" s="104"/>
      <c r="URH4" s="104"/>
      <c r="URI4" s="104"/>
      <c r="URJ4" s="104"/>
      <c r="URK4" s="104"/>
      <c r="URL4" s="104"/>
      <c r="URM4" s="104"/>
      <c r="URN4" s="104"/>
      <c r="URO4" s="104"/>
      <c r="URP4" s="104"/>
      <c r="URQ4" s="104"/>
      <c r="URR4" s="104"/>
      <c r="URS4" s="104"/>
      <c r="URT4" s="104"/>
      <c r="URU4" s="104"/>
      <c r="URV4" s="104"/>
      <c r="URW4" s="104"/>
      <c r="URX4" s="104"/>
      <c r="URY4" s="104"/>
      <c r="URZ4" s="104"/>
      <c r="USA4" s="104"/>
      <c r="USB4" s="104"/>
      <c r="USC4" s="104"/>
      <c r="USD4" s="104"/>
      <c r="USE4" s="104"/>
      <c r="USF4" s="104"/>
      <c r="USG4" s="104"/>
      <c r="USH4" s="104"/>
      <c r="USI4" s="104"/>
      <c r="USJ4" s="104"/>
      <c r="USK4" s="104"/>
      <c r="USL4" s="104"/>
      <c r="USM4" s="104"/>
      <c r="USN4" s="104"/>
      <c r="USO4" s="104"/>
      <c r="USP4" s="104"/>
      <c r="USQ4" s="104"/>
      <c r="USR4" s="104"/>
      <c r="USS4" s="104"/>
      <c r="UST4" s="104"/>
      <c r="USU4" s="104"/>
      <c r="USV4" s="104"/>
      <c r="USW4" s="104"/>
      <c r="USX4" s="104"/>
      <c r="USY4" s="104"/>
      <c r="USZ4" s="104"/>
      <c r="UTA4" s="104"/>
      <c r="UTB4" s="104"/>
      <c r="UTC4" s="104"/>
      <c r="UTD4" s="104"/>
      <c r="UTE4" s="104"/>
      <c r="UTF4" s="104"/>
      <c r="UTG4" s="104"/>
      <c r="UTH4" s="104"/>
      <c r="UTI4" s="104"/>
      <c r="UTJ4" s="104"/>
      <c r="UTK4" s="104"/>
      <c r="UTL4" s="104"/>
      <c r="UTM4" s="104"/>
      <c r="UTN4" s="104"/>
      <c r="UTO4" s="104"/>
      <c r="UTP4" s="104"/>
      <c r="UTQ4" s="104"/>
      <c r="UTR4" s="104"/>
      <c r="UTS4" s="104"/>
      <c r="UTT4" s="104"/>
      <c r="UTU4" s="104"/>
      <c r="UTV4" s="104"/>
      <c r="UTW4" s="104"/>
      <c r="UTX4" s="104"/>
      <c r="UTY4" s="104"/>
      <c r="UTZ4" s="104"/>
      <c r="UUA4" s="104"/>
      <c r="UUB4" s="104"/>
      <c r="UUC4" s="104"/>
      <c r="UUD4" s="104"/>
      <c r="UUE4" s="104"/>
      <c r="UUF4" s="104"/>
      <c r="UUG4" s="104"/>
      <c r="UUH4" s="104"/>
      <c r="UUI4" s="104"/>
      <c r="UUJ4" s="104"/>
      <c r="UUK4" s="104"/>
      <c r="UUL4" s="104"/>
      <c r="UUM4" s="104"/>
      <c r="UUN4" s="104"/>
      <c r="UUO4" s="104"/>
      <c r="UUP4" s="104"/>
      <c r="UUQ4" s="104"/>
      <c r="UUR4" s="104"/>
      <c r="UUS4" s="104"/>
      <c r="UUT4" s="104"/>
      <c r="UUU4" s="104"/>
      <c r="UUV4" s="104"/>
      <c r="UUW4" s="104"/>
      <c r="UUX4" s="104"/>
      <c r="UUY4" s="104"/>
      <c r="UUZ4" s="104"/>
      <c r="UVA4" s="104"/>
      <c r="UVB4" s="104"/>
      <c r="UVC4" s="104"/>
      <c r="UVD4" s="104"/>
      <c r="UVE4" s="104"/>
      <c r="UVF4" s="104"/>
      <c r="UVG4" s="104"/>
      <c r="UVH4" s="104"/>
      <c r="UVI4" s="104"/>
      <c r="UVJ4" s="104"/>
      <c r="UVK4" s="104"/>
      <c r="UVL4" s="104"/>
      <c r="UVM4" s="104"/>
      <c r="UVN4" s="104"/>
      <c r="UVO4" s="104"/>
      <c r="UVP4" s="104"/>
      <c r="UVQ4" s="104"/>
      <c r="UVR4" s="104"/>
      <c r="UVS4" s="104"/>
      <c r="UVT4" s="104"/>
      <c r="UVU4" s="104"/>
      <c r="UVV4" s="104"/>
      <c r="UVW4" s="104"/>
      <c r="UVX4" s="104"/>
      <c r="UVY4" s="104"/>
      <c r="UVZ4" s="104"/>
      <c r="UWA4" s="104"/>
      <c r="UWB4" s="104"/>
      <c r="UWC4" s="104"/>
      <c r="UWD4" s="104"/>
      <c r="UWE4" s="104"/>
      <c r="UWF4" s="104"/>
      <c r="UWG4" s="104"/>
      <c r="UWH4" s="104"/>
      <c r="UWI4" s="104"/>
      <c r="UWJ4" s="104"/>
      <c r="UWK4" s="104"/>
      <c r="UWL4" s="104"/>
      <c r="UWM4" s="104"/>
      <c r="UWN4" s="104"/>
      <c r="UWO4" s="104"/>
      <c r="UWP4" s="104"/>
      <c r="UWQ4" s="104"/>
      <c r="UWR4" s="104"/>
      <c r="UWS4" s="104"/>
      <c r="UWT4" s="104"/>
      <c r="UWU4" s="104"/>
      <c r="UWV4" s="104"/>
      <c r="UWW4" s="104"/>
      <c r="UWX4" s="104"/>
      <c r="UWY4" s="104"/>
      <c r="UWZ4" s="104"/>
      <c r="UXA4" s="104"/>
      <c r="UXB4" s="104"/>
      <c r="UXC4" s="104"/>
      <c r="UXD4" s="104"/>
      <c r="UXE4" s="104"/>
      <c r="UXF4" s="104"/>
      <c r="UXG4" s="104"/>
      <c r="UXH4" s="104"/>
      <c r="UXI4" s="104"/>
      <c r="UXJ4" s="104"/>
      <c r="UXK4" s="104"/>
      <c r="UXL4" s="104"/>
      <c r="UXM4" s="104"/>
      <c r="UXN4" s="104"/>
      <c r="UXO4" s="104"/>
      <c r="UXP4" s="104"/>
      <c r="UXQ4" s="104"/>
      <c r="UXR4" s="104"/>
      <c r="UXS4" s="104"/>
      <c r="UXT4" s="104"/>
      <c r="UXU4" s="104"/>
      <c r="UXV4" s="104"/>
      <c r="UXW4" s="104"/>
      <c r="UXX4" s="104"/>
      <c r="UXY4" s="104"/>
      <c r="UXZ4" s="104"/>
      <c r="UYA4" s="104"/>
      <c r="UYB4" s="104"/>
      <c r="UYC4" s="104"/>
      <c r="UYD4" s="104"/>
      <c r="UYE4" s="104"/>
      <c r="UYF4" s="104"/>
      <c r="UYG4" s="104"/>
      <c r="UYH4" s="104"/>
      <c r="UYI4" s="104"/>
      <c r="UYJ4" s="104"/>
      <c r="UYK4" s="104"/>
      <c r="UYL4" s="104"/>
      <c r="UYM4" s="104"/>
      <c r="UYN4" s="104"/>
      <c r="UYO4" s="104"/>
      <c r="UYP4" s="104"/>
      <c r="UYQ4" s="104"/>
      <c r="UYR4" s="104"/>
      <c r="UYS4" s="104"/>
      <c r="UYT4" s="104"/>
      <c r="UYU4" s="104"/>
      <c r="UYV4" s="104"/>
      <c r="UYW4" s="104"/>
      <c r="UYX4" s="104"/>
      <c r="UYY4" s="104"/>
      <c r="UYZ4" s="104"/>
      <c r="UZA4" s="104"/>
      <c r="UZB4" s="104"/>
      <c r="UZC4" s="104"/>
      <c r="UZD4" s="104"/>
      <c r="UZE4" s="104"/>
      <c r="UZF4" s="104"/>
      <c r="UZG4" s="104"/>
      <c r="UZH4" s="104"/>
      <c r="UZI4" s="104"/>
      <c r="UZJ4" s="104"/>
      <c r="UZK4" s="104"/>
      <c r="UZL4" s="104"/>
      <c r="UZM4" s="104"/>
      <c r="UZN4" s="104"/>
      <c r="UZO4" s="104"/>
      <c r="UZP4" s="104"/>
      <c r="UZQ4" s="104"/>
      <c r="UZR4" s="104"/>
      <c r="UZS4" s="104"/>
      <c r="UZT4" s="104"/>
      <c r="UZU4" s="104"/>
      <c r="UZV4" s="104"/>
      <c r="UZW4" s="104"/>
      <c r="UZX4" s="104"/>
      <c r="UZY4" s="104"/>
      <c r="UZZ4" s="104"/>
      <c r="VAA4" s="104"/>
      <c r="VAB4" s="104"/>
      <c r="VAC4" s="104"/>
      <c r="VAD4" s="104"/>
      <c r="VAE4" s="104"/>
      <c r="VAF4" s="104"/>
      <c r="VAG4" s="104"/>
      <c r="VAH4" s="104"/>
      <c r="VAI4" s="104"/>
      <c r="VAJ4" s="104"/>
      <c r="VAK4" s="104"/>
      <c r="VAL4" s="104"/>
      <c r="VAM4" s="104"/>
      <c r="VAN4" s="104"/>
      <c r="VAO4" s="104"/>
      <c r="VAP4" s="104"/>
      <c r="VAQ4" s="104"/>
      <c r="VAR4" s="104"/>
      <c r="VAS4" s="104"/>
      <c r="VAT4" s="104"/>
      <c r="VAU4" s="104"/>
      <c r="VAV4" s="104"/>
      <c r="VAW4" s="104"/>
      <c r="VAX4" s="104"/>
      <c r="VAY4" s="104"/>
      <c r="VAZ4" s="104"/>
      <c r="VBA4" s="104"/>
      <c r="VBB4" s="104"/>
      <c r="VBC4" s="104"/>
      <c r="VBD4" s="104"/>
      <c r="VBE4" s="104"/>
      <c r="VBF4" s="104"/>
      <c r="VBG4" s="104"/>
      <c r="VBH4" s="104"/>
      <c r="VBI4" s="104"/>
      <c r="VBJ4" s="104"/>
      <c r="VBK4" s="104"/>
      <c r="VBL4" s="104"/>
      <c r="VBM4" s="104"/>
      <c r="VBN4" s="104"/>
      <c r="VBO4" s="104"/>
      <c r="VBP4" s="104"/>
      <c r="VBQ4" s="104"/>
      <c r="VBR4" s="104"/>
      <c r="VBS4" s="104"/>
      <c r="VBT4" s="104"/>
      <c r="VBU4" s="104"/>
      <c r="VBV4" s="104"/>
      <c r="VBW4" s="104"/>
      <c r="VBX4" s="104"/>
      <c r="VBY4" s="104"/>
      <c r="VBZ4" s="104"/>
      <c r="VCA4" s="104"/>
      <c r="VCB4" s="104"/>
      <c r="VCC4" s="104"/>
      <c r="VCD4" s="104"/>
      <c r="VCE4" s="104"/>
      <c r="VCF4" s="104"/>
      <c r="VCG4" s="104"/>
      <c r="VCH4" s="104"/>
      <c r="VCI4" s="104"/>
      <c r="VCJ4" s="104"/>
      <c r="VCK4" s="104"/>
      <c r="VCL4" s="104"/>
      <c r="VCM4" s="104"/>
      <c r="VCN4" s="104"/>
      <c r="VCO4" s="104"/>
      <c r="VCP4" s="104"/>
      <c r="VCQ4" s="104"/>
      <c r="VCR4" s="104"/>
      <c r="VCS4" s="104"/>
      <c r="VCT4" s="104"/>
      <c r="VCU4" s="104"/>
      <c r="VCV4" s="104"/>
      <c r="VCW4" s="104"/>
      <c r="VCX4" s="104"/>
      <c r="VCY4" s="104"/>
      <c r="VCZ4" s="104"/>
      <c r="VDA4" s="104"/>
      <c r="VDB4" s="104"/>
      <c r="VDC4" s="104"/>
      <c r="VDD4" s="104"/>
      <c r="VDE4" s="104"/>
      <c r="VDF4" s="104"/>
      <c r="VDG4" s="104"/>
      <c r="VDH4" s="104"/>
      <c r="VDI4" s="104"/>
      <c r="VDJ4" s="104"/>
      <c r="VDK4" s="104"/>
      <c r="VDL4" s="104"/>
      <c r="VDM4" s="104"/>
      <c r="VDN4" s="104"/>
      <c r="VDO4" s="104"/>
      <c r="VDP4" s="104"/>
      <c r="VDQ4" s="104"/>
      <c r="VDR4" s="104"/>
      <c r="VDS4" s="104"/>
      <c r="VDT4" s="104"/>
      <c r="VDU4" s="104"/>
      <c r="VDV4" s="104"/>
      <c r="VDW4" s="104"/>
      <c r="VDX4" s="104"/>
      <c r="VDY4" s="104"/>
      <c r="VDZ4" s="104"/>
      <c r="VEA4" s="104"/>
      <c r="VEB4" s="104"/>
      <c r="VEC4" s="104"/>
      <c r="VED4" s="104"/>
      <c r="VEE4" s="104"/>
      <c r="VEF4" s="104"/>
      <c r="VEG4" s="104"/>
      <c r="VEH4" s="104"/>
      <c r="VEI4" s="104"/>
      <c r="VEJ4" s="104"/>
      <c r="VEK4" s="104"/>
      <c r="VEL4" s="104"/>
      <c r="VEM4" s="104"/>
      <c r="VEN4" s="104"/>
      <c r="VEO4" s="104"/>
      <c r="VEP4" s="104"/>
      <c r="VEQ4" s="104"/>
      <c r="VER4" s="104"/>
      <c r="VES4" s="104"/>
      <c r="VET4" s="104"/>
      <c r="VEU4" s="104"/>
      <c r="VEV4" s="104"/>
      <c r="VEW4" s="104"/>
      <c r="VEX4" s="104"/>
      <c r="VEY4" s="104"/>
      <c r="VEZ4" s="104"/>
      <c r="VFA4" s="104"/>
      <c r="VFB4" s="104"/>
      <c r="VFC4" s="104"/>
      <c r="VFD4" s="104"/>
      <c r="VFE4" s="104"/>
      <c r="VFF4" s="104"/>
      <c r="VFG4" s="104"/>
      <c r="VFH4" s="104"/>
      <c r="VFI4" s="104"/>
      <c r="VFJ4" s="104"/>
      <c r="VFK4" s="104"/>
      <c r="VFL4" s="104"/>
      <c r="VFM4" s="104"/>
      <c r="VFN4" s="104"/>
      <c r="VFO4" s="104"/>
      <c r="VFP4" s="104"/>
      <c r="VFQ4" s="104"/>
      <c r="VFR4" s="104"/>
      <c r="VFS4" s="104"/>
      <c r="VFT4" s="104"/>
      <c r="VFU4" s="104"/>
      <c r="VFV4" s="104"/>
      <c r="VFW4" s="104"/>
      <c r="VFX4" s="104"/>
      <c r="VFY4" s="104"/>
      <c r="VFZ4" s="104"/>
      <c r="VGA4" s="104"/>
      <c r="VGB4" s="104"/>
      <c r="VGC4" s="104"/>
      <c r="VGD4" s="104"/>
      <c r="VGE4" s="104"/>
      <c r="VGF4" s="104"/>
      <c r="VGG4" s="104"/>
      <c r="VGH4" s="104"/>
      <c r="VGI4" s="104"/>
      <c r="VGJ4" s="104"/>
      <c r="VGK4" s="104"/>
      <c r="VGL4" s="104"/>
      <c r="VGM4" s="104"/>
      <c r="VGN4" s="104"/>
      <c r="VGO4" s="104"/>
      <c r="VGP4" s="104"/>
      <c r="VGQ4" s="104"/>
      <c r="VGR4" s="104"/>
      <c r="VGS4" s="104"/>
      <c r="VGT4" s="104"/>
      <c r="VGU4" s="104"/>
      <c r="VGV4" s="104"/>
      <c r="VGW4" s="104"/>
      <c r="VGX4" s="104"/>
      <c r="VGY4" s="104"/>
      <c r="VGZ4" s="104"/>
      <c r="VHA4" s="104"/>
      <c r="VHB4" s="104"/>
      <c r="VHC4" s="104"/>
      <c r="VHD4" s="104"/>
      <c r="VHE4" s="104"/>
      <c r="VHF4" s="104"/>
      <c r="VHG4" s="104"/>
      <c r="VHH4" s="104"/>
      <c r="VHI4" s="104"/>
      <c r="VHJ4" s="104"/>
      <c r="VHK4" s="104"/>
      <c r="VHL4" s="104"/>
      <c r="VHM4" s="104"/>
      <c r="VHN4" s="104"/>
      <c r="VHO4" s="104"/>
      <c r="VHP4" s="104"/>
      <c r="VHQ4" s="104"/>
      <c r="VHR4" s="104"/>
      <c r="VHS4" s="104"/>
      <c r="VHT4" s="104"/>
      <c r="VHU4" s="104"/>
      <c r="VHV4" s="104"/>
      <c r="VHW4" s="104"/>
      <c r="VHX4" s="104"/>
      <c r="VHY4" s="104"/>
      <c r="VHZ4" s="104"/>
      <c r="VIA4" s="104"/>
      <c r="VIB4" s="104"/>
      <c r="VIC4" s="104"/>
      <c r="VID4" s="104"/>
      <c r="VIE4" s="104"/>
      <c r="VIF4" s="104"/>
      <c r="VIG4" s="104"/>
      <c r="VIH4" s="104"/>
      <c r="VII4" s="104"/>
      <c r="VIJ4" s="104"/>
      <c r="VIK4" s="104"/>
      <c r="VIL4" s="104"/>
      <c r="VIM4" s="104"/>
      <c r="VIN4" s="104"/>
      <c r="VIO4" s="104"/>
      <c r="VIP4" s="104"/>
      <c r="VIQ4" s="104"/>
      <c r="VIR4" s="104"/>
      <c r="VIS4" s="104"/>
      <c r="VIT4" s="104"/>
      <c r="VIU4" s="104"/>
      <c r="VIV4" s="104"/>
      <c r="VIW4" s="104"/>
      <c r="VIX4" s="104"/>
      <c r="VIY4" s="104"/>
      <c r="VIZ4" s="104"/>
      <c r="VJA4" s="104"/>
      <c r="VJB4" s="104"/>
      <c r="VJC4" s="104"/>
      <c r="VJD4" s="104"/>
      <c r="VJE4" s="104"/>
      <c r="VJF4" s="104"/>
      <c r="VJG4" s="104"/>
      <c r="VJH4" s="104"/>
      <c r="VJI4" s="104"/>
      <c r="VJJ4" s="104"/>
      <c r="VJK4" s="104"/>
      <c r="VJL4" s="104"/>
      <c r="VJM4" s="104"/>
      <c r="VJN4" s="104"/>
      <c r="VJO4" s="104"/>
      <c r="VJP4" s="104"/>
      <c r="VJQ4" s="104"/>
      <c r="VJR4" s="104"/>
      <c r="VJS4" s="104"/>
      <c r="VJT4" s="104"/>
      <c r="VJU4" s="104"/>
      <c r="VJV4" s="104"/>
      <c r="VJW4" s="104"/>
      <c r="VJX4" s="104"/>
      <c r="VJY4" s="104"/>
      <c r="VJZ4" s="104"/>
      <c r="VKA4" s="104"/>
      <c r="VKB4" s="104"/>
      <c r="VKC4" s="104"/>
      <c r="VKD4" s="104"/>
      <c r="VKE4" s="104"/>
      <c r="VKF4" s="104"/>
      <c r="VKG4" s="104"/>
      <c r="VKH4" s="104"/>
      <c r="VKI4" s="104"/>
      <c r="VKJ4" s="104"/>
      <c r="VKK4" s="104"/>
      <c r="VKL4" s="104"/>
      <c r="VKM4" s="104"/>
      <c r="VKN4" s="104"/>
      <c r="VKO4" s="104"/>
      <c r="VKP4" s="104"/>
      <c r="VKQ4" s="104"/>
      <c r="VKR4" s="104"/>
      <c r="VKS4" s="104"/>
      <c r="VKT4" s="104"/>
      <c r="VKU4" s="104"/>
      <c r="VKV4" s="104"/>
      <c r="VKW4" s="104"/>
      <c r="VKX4" s="104"/>
      <c r="VKY4" s="104"/>
      <c r="VKZ4" s="104"/>
      <c r="VLA4" s="104"/>
      <c r="VLB4" s="104"/>
      <c r="VLC4" s="104"/>
      <c r="VLD4" s="104"/>
      <c r="VLE4" s="104"/>
      <c r="VLF4" s="104"/>
      <c r="VLG4" s="104"/>
      <c r="VLH4" s="104"/>
      <c r="VLI4" s="104"/>
      <c r="VLJ4" s="104"/>
      <c r="VLK4" s="104"/>
      <c r="VLL4" s="104"/>
      <c r="VLM4" s="104"/>
      <c r="VLN4" s="104"/>
      <c r="VLO4" s="104"/>
      <c r="VLP4" s="104"/>
      <c r="VLQ4" s="104"/>
      <c r="VLR4" s="104"/>
      <c r="VLS4" s="104"/>
      <c r="VLT4" s="104"/>
      <c r="VLU4" s="104"/>
      <c r="VLV4" s="104"/>
      <c r="VLW4" s="104"/>
      <c r="VLX4" s="104"/>
      <c r="VLY4" s="104"/>
      <c r="VLZ4" s="104"/>
      <c r="VMA4" s="104"/>
      <c r="VMB4" s="104"/>
      <c r="VMC4" s="104"/>
      <c r="VMD4" s="104"/>
      <c r="VME4" s="104"/>
      <c r="VMF4" s="104"/>
      <c r="VMG4" s="104"/>
      <c r="VMH4" s="104"/>
      <c r="VMI4" s="104"/>
      <c r="VMJ4" s="104"/>
      <c r="VMK4" s="104"/>
      <c r="VML4" s="104"/>
      <c r="VMM4" s="104"/>
      <c r="VMN4" s="104"/>
      <c r="VMO4" s="104"/>
      <c r="VMP4" s="104"/>
      <c r="VMQ4" s="104"/>
      <c r="VMR4" s="104"/>
      <c r="VMS4" s="104"/>
      <c r="VMT4" s="104"/>
      <c r="VMU4" s="104"/>
      <c r="VMV4" s="104"/>
      <c r="VMW4" s="104"/>
      <c r="VMX4" s="104"/>
      <c r="VMY4" s="104"/>
      <c r="VMZ4" s="104"/>
      <c r="VNA4" s="104"/>
      <c r="VNB4" s="104"/>
      <c r="VNC4" s="104"/>
      <c r="VND4" s="104"/>
      <c r="VNE4" s="104"/>
      <c r="VNF4" s="104"/>
      <c r="VNG4" s="104"/>
      <c r="VNH4" s="104"/>
      <c r="VNI4" s="104"/>
      <c r="VNJ4" s="104"/>
      <c r="VNK4" s="104"/>
      <c r="VNL4" s="104"/>
      <c r="VNM4" s="104"/>
      <c r="VNN4" s="104"/>
      <c r="VNO4" s="104"/>
      <c r="VNP4" s="104"/>
      <c r="VNQ4" s="104"/>
      <c r="VNR4" s="104"/>
      <c r="VNS4" s="104"/>
      <c r="VNT4" s="104"/>
      <c r="VNU4" s="104"/>
      <c r="VNV4" s="104"/>
      <c r="VNW4" s="104"/>
      <c r="VNX4" s="104"/>
      <c r="VNY4" s="104"/>
      <c r="VNZ4" s="104"/>
      <c r="VOA4" s="104"/>
      <c r="VOB4" s="104"/>
      <c r="VOC4" s="104"/>
      <c r="VOD4" s="104"/>
      <c r="VOE4" s="104"/>
      <c r="VOF4" s="104"/>
      <c r="VOG4" s="104"/>
      <c r="VOH4" s="104"/>
      <c r="VOI4" s="104"/>
      <c r="VOJ4" s="104"/>
      <c r="VOK4" s="104"/>
      <c r="VOL4" s="104"/>
      <c r="VOM4" s="104"/>
      <c r="VON4" s="104"/>
      <c r="VOO4" s="104"/>
      <c r="VOP4" s="104"/>
      <c r="VOQ4" s="104"/>
      <c r="VOR4" s="104"/>
      <c r="VOS4" s="104"/>
      <c r="VOT4" s="104"/>
      <c r="VOU4" s="104"/>
      <c r="VOV4" s="104"/>
      <c r="VOW4" s="104"/>
      <c r="VOX4" s="104"/>
      <c r="VOY4" s="104"/>
      <c r="VOZ4" s="104"/>
      <c r="VPA4" s="104"/>
      <c r="VPB4" s="104"/>
      <c r="VPC4" s="104"/>
      <c r="VPD4" s="104"/>
      <c r="VPE4" s="104"/>
      <c r="VPF4" s="104"/>
      <c r="VPG4" s="104"/>
      <c r="VPH4" s="104"/>
      <c r="VPI4" s="104"/>
      <c r="VPJ4" s="104"/>
      <c r="VPK4" s="104"/>
      <c r="VPL4" s="104"/>
      <c r="VPM4" s="104"/>
      <c r="VPN4" s="104"/>
      <c r="VPO4" s="104"/>
      <c r="VPP4" s="104"/>
      <c r="VPQ4" s="104"/>
      <c r="VPR4" s="104"/>
      <c r="VPS4" s="104"/>
      <c r="VPT4" s="104"/>
      <c r="VPU4" s="104"/>
      <c r="VPV4" s="104"/>
      <c r="VPW4" s="104"/>
      <c r="VPX4" s="104"/>
      <c r="VPY4" s="104"/>
      <c r="VPZ4" s="104"/>
      <c r="VQA4" s="104"/>
      <c r="VQB4" s="104"/>
      <c r="VQC4" s="104"/>
      <c r="VQD4" s="104"/>
      <c r="VQE4" s="104"/>
      <c r="VQF4" s="104"/>
      <c r="VQG4" s="104"/>
      <c r="VQH4" s="104"/>
      <c r="VQI4" s="104"/>
      <c r="VQJ4" s="104"/>
      <c r="VQK4" s="104"/>
      <c r="VQL4" s="104"/>
      <c r="VQM4" s="104"/>
      <c r="VQN4" s="104"/>
      <c r="VQO4" s="104"/>
      <c r="VQP4" s="104"/>
      <c r="VQQ4" s="104"/>
      <c r="VQR4" s="104"/>
      <c r="VQS4" s="104"/>
      <c r="VQT4" s="104"/>
      <c r="VQU4" s="104"/>
      <c r="VQV4" s="104"/>
      <c r="VQW4" s="104"/>
      <c r="VQX4" s="104"/>
      <c r="VQY4" s="104"/>
      <c r="VQZ4" s="104"/>
      <c r="VRA4" s="104"/>
      <c r="VRB4" s="104"/>
      <c r="VRC4" s="104"/>
      <c r="VRD4" s="104"/>
      <c r="VRE4" s="104"/>
      <c r="VRF4" s="104"/>
      <c r="VRG4" s="104"/>
      <c r="VRH4" s="104"/>
      <c r="VRI4" s="104"/>
      <c r="VRJ4" s="104"/>
      <c r="VRK4" s="104"/>
      <c r="VRL4" s="104"/>
      <c r="VRM4" s="104"/>
      <c r="VRN4" s="104"/>
      <c r="VRO4" s="104"/>
      <c r="VRP4" s="104"/>
      <c r="VRQ4" s="104"/>
      <c r="VRR4" s="104"/>
      <c r="VRS4" s="104"/>
      <c r="VRT4" s="104"/>
      <c r="VRU4" s="104"/>
      <c r="VRV4" s="104"/>
      <c r="VRW4" s="104"/>
      <c r="VRX4" s="104"/>
      <c r="VRY4" s="104"/>
      <c r="VRZ4" s="104"/>
      <c r="VSA4" s="104"/>
      <c r="VSB4" s="104"/>
      <c r="VSC4" s="104"/>
      <c r="VSD4" s="104"/>
      <c r="VSE4" s="104"/>
      <c r="VSF4" s="104"/>
      <c r="VSG4" s="104"/>
      <c r="VSH4" s="104"/>
      <c r="VSI4" s="104"/>
      <c r="VSJ4" s="104"/>
      <c r="VSK4" s="104"/>
      <c r="VSL4" s="104"/>
      <c r="VSM4" s="104"/>
      <c r="VSN4" s="104"/>
      <c r="VSO4" s="104"/>
      <c r="VSP4" s="104"/>
      <c r="VSQ4" s="104"/>
      <c r="VSR4" s="104"/>
      <c r="VSS4" s="104"/>
      <c r="VST4" s="104"/>
      <c r="VSU4" s="104"/>
      <c r="VSV4" s="104"/>
      <c r="VSW4" s="104"/>
      <c r="VSX4" s="104"/>
      <c r="VSY4" s="104"/>
      <c r="VSZ4" s="104"/>
      <c r="VTA4" s="104"/>
      <c r="VTB4" s="104"/>
      <c r="VTC4" s="104"/>
      <c r="VTD4" s="104"/>
      <c r="VTE4" s="104"/>
      <c r="VTF4" s="104"/>
      <c r="VTG4" s="104"/>
      <c r="VTH4" s="104"/>
      <c r="VTI4" s="104"/>
      <c r="VTJ4" s="104"/>
      <c r="VTK4" s="104"/>
      <c r="VTL4" s="104"/>
      <c r="VTM4" s="104"/>
      <c r="VTN4" s="104"/>
      <c r="VTO4" s="104"/>
      <c r="VTP4" s="104"/>
      <c r="VTQ4" s="104"/>
      <c r="VTR4" s="104"/>
      <c r="VTS4" s="104"/>
      <c r="VTT4" s="104"/>
      <c r="VTU4" s="104"/>
      <c r="VTV4" s="104"/>
      <c r="VTW4" s="104"/>
      <c r="VTX4" s="104"/>
      <c r="VTY4" s="104"/>
      <c r="VTZ4" s="104"/>
      <c r="VUA4" s="104"/>
      <c r="VUB4" s="104"/>
      <c r="VUC4" s="104"/>
      <c r="VUD4" s="104"/>
      <c r="VUE4" s="104"/>
      <c r="VUF4" s="104"/>
      <c r="VUG4" s="104"/>
      <c r="VUH4" s="104"/>
      <c r="VUI4" s="104"/>
      <c r="VUJ4" s="104"/>
      <c r="VUK4" s="104"/>
      <c r="VUL4" s="104"/>
      <c r="VUM4" s="104"/>
      <c r="VUN4" s="104"/>
      <c r="VUO4" s="104"/>
      <c r="VUP4" s="104"/>
      <c r="VUQ4" s="104"/>
      <c r="VUR4" s="104"/>
      <c r="VUS4" s="104"/>
      <c r="VUT4" s="104"/>
      <c r="VUU4" s="104"/>
      <c r="VUV4" s="104"/>
      <c r="VUW4" s="104"/>
      <c r="VUX4" s="104"/>
      <c r="VUY4" s="104"/>
      <c r="VUZ4" s="104"/>
      <c r="VVA4" s="104"/>
      <c r="VVB4" s="104"/>
      <c r="VVC4" s="104"/>
      <c r="VVD4" s="104"/>
      <c r="VVE4" s="104"/>
      <c r="VVF4" s="104"/>
      <c r="VVG4" s="104"/>
      <c r="VVH4" s="104"/>
      <c r="VVI4" s="104"/>
      <c r="VVJ4" s="104"/>
      <c r="VVK4" s="104"/>
      <c r="VVL4" s="104"/>
      <c r="VVM4" s="104"/>
      <c r="VVN4" s="104"/>
      <c r="VVO4" s="104"/>
      <c r="VVP4" s="104"/>
      <c r="VVQ4" s="104"/>
      <c r="VVR4" s="104"/>
      <c r="VVS4" s="104"/>
      <c r="VVT4" s="104"/>
      <c r="VVU4" s="104"/>
      <c r="VVV4" s="104"/>
      <c r="VVW4" s="104"/>
      <c r="VVX4" s="104"/>
      <c r="VVY4" s="104"/>
      <c r="VVZ4" s="104"/>
      <c r="VWA4" s="104"/>
      <c r="VWB4" s="104"/>
      <c r="VWC4" s="104"/>
      <c r="VWD4" s="104"/>
      <c r="VWE4" s="104"/>
      <c r="VWF4" s="104"/>
      <c r="VWG4" s="104"/>
      <c r="VWH4" s="104"/>
      <c r="VWI4" s="104"/>
      <c r="VWJ4" s="104"/>
      <c r="VWK4" s="104"/>
      <c r="VWL4" s="104"/>
      <c r="VWM4" s="104"/>
      <c r="VWN4" s="104"/>
      <c r="VWO4" s="104"/>
      <c r="VWP4" s="104"/>
      <c r="VWQ4" s="104"/>
      <c r="VWR4" s="104"/>
      <c r="VWS4" s="104"/>
      <c r="VWT4" s="104"/>
      <c r="VWU4" s="104"/>
      <c r="VWV4" s="104"/>
      <c r="VWW4" s="104"/>
      <c r="VWX4" s="104"/>
      <c r="VWY4" s="104"/>
      <c r="VWZ4" s="104"/>
      <c r="VXA4" s="104"/>
      <c r="VXB4" s="104"/>
      <c r="VXC4" s="104"/>
      <c r="VXD4" s="104"/>
      <c r="VXE4" s="104"/>
      <c r="VXF4" s="104"/>
      <c r="VXG4" s="104"/>
      <c r="VXH4" s="104"/>
      <c r="VXI4" s="104"/>
      <c r="VXJ4" s="104"/>
      <c r="VXK4" s="104"/>
      <c r="VXL4" s="104"/>
      <c r="VXM4" s="104"/>
      <c r="VXN4" s="104"/>
      <c r="VXO4" s="104"/>
      <c r="VXP4" s="104"/>
      <c r="VXQ4" s="104"/>
      <c r="VXR4" s="104"/>
      <c r="VXS4" s="104"/>
      <c r="VXT4" s="104"/>
      <c r="VXU4" s="104"/>
      <c r="VXV4" s="104"/>
      <c r="VXW4" s="104"/>
      <c r="VXX4" s="104"/>
      <c r="VXY4" s="104"/>
      <c r="VXZ4" s="104"/>
      <c r="VYA4" s="104"/>
      <c r="VYB4" s="104"/>
      <c r="VYC4" s="104"/>
      <c r="VYD4" s="104"/>
      <c r="VYE4" s="104"/>
      <c r="VYF4" s="104"/>
      <c r="VYG4" s="104"/>
      <c r="VYH4" s="104"/>
      <c r="VYI4" s="104"/>
      <c r="VYJ4" s="104"/>
      <c r="VYK4" s="104"/>
      <c r="VYL4" s="104"/>
      <c r="VYM4" s="104"/>
      <c r="VYN4" s="104"/>
      <c r="VYO4" s="104"/>
      <c r="VYP4" s="104"/>
      <c r="VYQ4" s="104"/>
      <c r="VYR4" s="104"/>
      <c r="VYS4" s="104"/>
      <c r="VYT4" s="104"/>
      <c r="VYU4" s="104"/>
      <c r="VYV4" s="104"/>
      <c r="VYW4" s="104"/>
      <c r="VYX4" s="104"/>
      <c r="VYY4" s="104"/>
      <c r="VYZ4" s="104"/>
      <c r="VZA4" s="104"/>
      <c r="VZB4" s="104"/>
      <c r="VZC4" s="104"/>
      <c r="VZD4" s="104"/>
      <c r="VZE4" s="104"/>
      <c r="VZF4" s="104"/>
      <c r="VZG4" s="104"/>
      <c r="VZH4" s="104"/>
      <c r="VZI4" s="104"/>
      <c r="VZJ4" s="104"/>
      <c r="VZK4" s="104"/>
      <c r="VZL4" s="104"/>
      <c r="VZM4" s="104"/>
      <c r="VZN4" s="104"/>
      <c r="VZO4" s="104"/>
      <c r="VZP4" s="104"/>
      <c r="VZQ4" s="104"/>
      <c r="VZR4" s="104"/>
      <c r="VZS4" s="104"/>
      <c r="VZT4" s="104"/>
      <c r="VZU4" s="104"/>
      <c r="VZV4" s="104"/>
      <c r="VZW4" s="104"/>
      <c r="VZX4" s="104"/>
      <c r="VZY4" s="104"/>
      <c r="VZZ4" s="104"/>
      <c r="WAA4" s="104"/>
      <c r="WAB4" s="104"/>
      <c r="WAC4" s="104"/>
      <c r="WAD4" s="104"/>
      <c r="WAE4" s="104"/>
      <c r="WAF4" s="104"/>
      <c r="WAG4" s="104"/>
      <c r="WAH4" s="104"/>
      <c r="WAI4" s="104"/>
      <c r="WAJ4" s="104"/>
      <c r="WAK4" s="104"/>
      <c r="WAL4" s="104"/>
      <c r="WAM4" s="104"/>
      <c r="WAN4" s="104"/>
      <c r="WAO4" s="104"/>
      <c r="WAP4" s="104"/>
      <c r="WAQ4" s="104"/>
      <c r="WAR4" s="104"/>
      <c r="WAS4" s="104"/>
      <c r="WAT4" s="104"/>
      <c r="WAU4" s="104"/>
      <c r="WAV4" s="104"/>
      <c r="WAW4" s="104"/>
      <c r="WAX4" s="104"/>
      <c r="WAY4" s="104"/>
      <c r="WAZ4" s="104"/>
      <c r="WBA4" s="104"/>
      <c r="WBB4" s="104"/>
      <c r="WBC4" s="104"/>
      <c r="WBD4" s="104"/>
      <c r="WBE4" s="104"/>
      <c r="WBF4" s="104"/>
      <c r="WBG4" s="104"/>
      <c r="WBH4" s="104"/>
      <c r="WBI4" s="104"/>
      <c r="WBJ4" s="104"/>
      <c r="WBK4" s="104"/>
      <c r="WBL4" s="104"/>
      <c r="WBM4" s="104"/>
      <c r="WBN4" s="104"/>
      <c r="WBO4" s="104"/>
      <c r="WBP4" s="104"/>
      <c r="WBQ4" s="104"/>
      <c r="WBR4" s="104"/>
      <c r="WBS4" s="104"/>
      <c r="WBT4" s="104"/>
      <c r="WBU4" s="104"/>
      <c r="WBV4" s="104"/>
      <c r="WBW4" s="104"/>
      <c r="WBX4" s="104"/>
      <c r="WBY4" s="104"/>
      <c r="WBZ4" s="104"/>
      <c r="WCA4" s="104"/>
      <c r="WCB4" s="104"/>
      <c r="WCC4" s="104"/>
      <c r="WCD4" s="104"/>
      <c r="WCE4" s="104"/>
      <c r="WCF4" s="104"/>
      <c r="WCG4" s="104"/>
      <c r="WCH4" s="104"/>
      <c r="WCI4" s="104"/>
      <c r="WCJ4" s="104"/>
      <c r="WCK4" s="104"/>
      <c r="WCL4" s="104"/>
      <c r="WCM4" s="104"/>
      <c r="WCN4" s="104"/>
      <c r="WCO4" s="104"/>
      <c r="WCP4" s="104"/>
      <c r="WCQ4" s="104"/>
      <c r="WCR4" s="104"/>
      <c r="WCS4" s="104"/>
      <c r="WCT4" s="104"/>
      <c r="WCU4" s="104"/>
      <c r="WCV4" s="104"/>
      <c r="WCW4" s="104"/>
      <c r="WCX4" s="104"/>
      <c r="WCY4" s="104"/>
      <c r="WCZ4" s="104"/>
      <c r="WDA4" s="104"/>
      <c r="WDB4" s="104"/>
      <c r="WDC4" s="104"/>
      <c r="WDD4" s="104"/>
      <c r="WDE4" s="104"/>
      <c r="WDF4" s="104"/>
      <c r="WDG4" s="104"/>
      <c r="WDH4" s="104"/>
      <c r="WDI4" s="104"/>
      <c r="WDJ4" s="104"/>
      <c r="WDK4" s="104"/>
      <c r="WDL4" s="104"/>
      <c r="WDM4" s="104"/>
      <c r="WDN4" s="104"/>
      <c r="WDO4" s="104"/>
      <c r="WDP4" s="104"/>
      <c r="WDQ4" s="104"/>
      <c r="WDR4" s="104"/>
      <c r="WDS4" s="104"/>
      <c r="WDT4" s="104"/>
      <c r="WDU4" s="104"/>
      <c r="WDV4" s="104"/>
      <c r="WDW4" s="104"/>
      <c r="WDX4" s="104"/>
      <c r="WDY4" s="104"/>
      <c r="WDZ4" s="104"/>
      <c r="WEA4" s="104"/>
      <c r="WEB4" s="104"/>
      <c r="WEC4" s="104"/>
      <c r="WED4" s="104"/>
      <c r="WEE4" s="104"/>
      <c r="WEF4" s="104"/>
      <c r="WEG4" s="104"/>
      <c r="WEH4" s="104"/>
      <c r="WEI4" s="104"/>
      <c r="WEJ4" s="104"/>
      <c r="WEK4" s="104"/>
      <c r="WEL4" s="104"/>
      <c r="WEM4" s="104"/>
      <c r="WEN4" s="104"/>
      <c r="WEO4" s="104"/>
      <c r="WEP4" s="104"/>
      <c r="WEQ4" s="104"/>
      <c r="WER4" s="104"/>
      <c r="WES4" s="104"/>
      <c r="WET4" s="104"/>
      <c r="WEU4" s="104"/>
      <c r="WEV4" s="104"/>
      <c r="WEW4" s="104"/>
      <c r="WEX4" s="104"/>
      <c r="WEY4" s="104"/>
      <c r="WEZ4" s="104"/>
      <c r="WFA4" s="104"/>
      <c r="WFB4" s="104"/>
      <c r="WFC4" s="104"/>
      <c r="WFD4" s="104"/>
      <c r="WFE4" s="104"/>
      <c r="WFF4" s="104"/>
      <c r="WFG4" s="104"/>
      <c r="WFH4" s="104"/>
      <c r="WFI4" s="104"/>
      <c r="WFJ4" s="104"/>
      <c r="WFK4" s="104"/>
      <c r="WFL4" s="104"/>
      <c r="WFM4" s="104"/>
      <c r="WFN4" s="104"/>
      <c r="WFO4" s="104"/>
      <c r="WFP4" s="104"/>
      <c r="WFQ4" s="104"/>
      <c r="WFR4" s="104"/>
      <c r="WFS4" s="104"/>
      <c r="WFT4" s="104"/>
      <c r="WFU4" s="104"/>
      <c r="WFV4" s="104"/>
      <c r="WFW4" s="104"/>
      <c r="WFX4" s="104"/>
      <c r="WFY4" s="104"/>
      <c r="WFZ4" s="104"/>
      <c r="WGA4" s="104"/>
      <c r="WGB4" s="104"/>
      <c r="WGC4" s="104"/>
      <c r="WGD4" s="104"/>
      <c r="WGE4" s="104"/>
      <c r="WGF4" s="104"/>
      <c r="WGG4" s="104"/>
      <c r="WGH4" s="104"/>
      <c r="WGI4" s="104"/>
      <c r="WGJ4" s="104"/>
      <c r="WGK4" s="104"/>
      <c r="WGL4" s="104"/>
      <c r="WGM4" s="104"/>
      <c r="WGN4" s="104"/>
      <c r="WGO4" s="104"/>
      <c r="WGP4" s="104"/>
      <c r="WGQ4" s="104"/>
      <c r="WGR4" s="104"/>
      <c r="WGS4" s="104"/>
      <c r="WGT4" s="104"/>
      <c r="WGU4" s="104"/>
      <c r="WGV4" s="104"/>
      <c r="WGW4" s="104"/>
      <c r="WGX4" s="104"/>
      <c r="WGY4" s="104"/>
      <c r="WGZ4" s="104"/>
      <c r="WHA4" s="104"/>
      <c r="WHB4" s="104"/>
      <c r="WHC4" s="104"/>
      <c r="WHD4" s="104"/>
      <c r="WHE4" s="104"/>
      <c r="WHF4" s="104"/>
      <c r="WHG4" s="104"/>
      <c r="WHH4" s="104"/>
      <c r="WHI4" s="104"/>
      <c r="WHJ4" s="104"/>
      <c r="WHK4" s="104"/>
      <c r="WHL4" s="104"/>
      <c r="WHM4" s="104"/>
      <c r="WHN4" s="104"/>
      <c r="WHO4" s="104"/>
      <c r="WHP4" s="104"/>
      <c r="WHQ4" s="104"/>
      <c r="WHR4" s="104"/>
      <c r="WHS4" s="104"/>
      <c r="WHT4" s="104"/>
      <c r="WHU4" s="104"/>
      <c r="WHV4" s="104"/>
      <c r="WHW4" s="104"/>
      <c r="WHX4" s="104"/>
      <c r="WHY4" s="104"/>
      <c r="WHZ4" s="104"/>
      <c r="WIA4" s="104"/>
      <c r="WIB4" s="104"/>
      <c r="WIC4" s="104"/>
      <c r="WID4" s="104"/>
      <c r="WIE4" s="104"/>
      <c r="WIF4" s="104"/>
      <c r="WIG4" s="104"/>
      <c r="WIH4" s="104"/>
      <c r="WII4" s="104"/>
      <c r="WIJ4" s="104"/>
      <c r="WIK4" s="104"/>
      <c r="WIL4" s="104"/>
      <c r="WIM4" s="104"/>
      <c r="WIN4" s="104"/>
      <c r="WIO4" s="104"/>
      <c r="WIP4" s="104"/>
      <c r="WIQ4" s="104"/>
      <c r="WIR4" s="104"/>
      <c r="WIS4" s="104"/>
      <c r="WIT4" s="104"/>
      <c r="WIU4" s="104"/>
      <c r="WIV4" s="104"/>
      <c r="WIW4" s="104"/>
      <c r="WIX4" s="104"/>
      <c r="WIY4" s="104"/>
      <c r="WIZ4" s="104"/>
      <c r="WJA4" s="104"/>
      <c r="WJB4" s="104"/>
      <c r="WJC4" s="104"/>
      <c r="WJD4" s="104"/>
      <c r="WJE4" s="104"/>
      <c r="WJF4" s="104"/>
      <c r="WJG4" s="104"/>
      <c r="WJH4" s="104"/>
      <c r="WJI4" s="104"/>
      <c r="WJJ4" s="104"/>
      <c r="WJK4" s="104"/>
      <c r="WJL4" s="104"/>
      <c r="WJM4" s="104"/>
      <c r="WJN4" s="104"/>
      <c r="WJO4" s="104"/>
      <c r="WJP4" s="104"/>
      <c r="WJQ4" s="104"/>
      <c r="WJR4" s="104"/>
      <c r="WJS4" s="104"/>
      <c r="WJT4" s="104"/>
      <c r="WJU4" s="104"/>
      <c r="WJV4" s="104"/>
      <c r="WJW4" s="104"/>
      <c r="WJX4" s="104"/>
      <c r="WJY4" s="104"/>
      <c r="WJZ4" s="104"/>
      <c r="WKA4" s="104"/>
      <c r="WKB4" s="104"/>
      <c r="WKC4" s="104"/>
      <c r="WKD4" s="104"/>
      <c r="WKE4" s="104"/>
      <c r="WKF4" s="104"/>
      <c r="WKG4" s="104"/>
      <c r="WKH4" s="104"/>
      <c r="WKI4" s="104"/>
      <c r="WKJ4" s="104"/>
      <c r="WKK4" s="104"/>
      <c r="WKL4" s="104"/>
      <c r="WKM4" s="104"/>
      <c r="WKN4" s="104"/>
      <c r="WKO4" s="104"/>
      <c r="WKP4" s="104"/>
      <c r="WKQ4" s="104"/>
      <c r="WKR4" s="104"/>
      <c r="WKS4" s="104"/>
      <c r="WKT4" s="104"/>
      <c r="WKU4" s="104"/>
      <c r="WKV4" s="104"/>
      <c r="WKW4" s="104"/>
      <c r="WKX4" s="104"/>
      <c r="WKY4" s="104"/>
      <c r="WKZ4" s="104"/>
      <c r="WLA4" s="104"/>
      <c r="WLB4" s="104"/>
      <c r="WLC4" s="104"/>
      <c r="WLD4" s="104"/>
      <c r="WLE4" s="104"/>
      <c r="WLF4" s="104"/>
      <c r="WLG4" s="104"/>
      <c r="WLH4" s="104"/>
      <c r="WLI4" s="104"/>
      <c r="WLJ4" s="104"/>
      <c r="WLK4" s="104"/>
      <c r="WLL4" s="104"/>
      <c r="WLM4" s="104"/>
      <c r="WLN4" s="104"/>
      <c r="WLO4" s="104"/>
      <c r="WLP4" s="104"/>
      <c r="WLQ4" s="104"/>
      <c r="WLR4" s="104"/>
      <c r="WLS4" s="104"/>
      <c r="WLT4" s="104"/>
      <c r="WLU4" s="104"/>
      <c r="WLV4" s="104"/>
      <c r="WLW4" s="104"/>
      <c r="WLX4" s="104"/>
      <c r="WLY4" s="104"/>
      <c r="WLZ4" s="104"/>
      <c r="WMA4" s="104"/>
      <c r="WMB4" s="104"/>
      <c r="WMC4" s="104"/>
      <c r="WMD4" s="104"/>
      <c r="WME4" s="104"/>
      <c r="WMF4" s="104"/>
      <c r="WMG4" s="104"/>
      <c r="WMH4" s="104"/>
      <c r="WMI4" s="104"/>
      <c r="WMJ4" s="104"/>
      <c r="WMK4" s="104"/>
      <c r="WML4" s="104"/>
      <c r="WMM4" s="104"/>
      <c r="WMN4" s="104"/>
      <c r="WMO4" s="104"/>
      <c r="WMP4" s="104"/>
      <c r="WMQ4" s="104"/>
      <c r="WMR4" s="104"/>
      <c r="WMS4" s="104"/>
      <c r="WMT4" s="104"/>
      <c r="WMU4" s="104"/>
      <c r="WMV4" s="104"/>
      <c r="WMW4" s="104"/>
      <c r="WMX4" s="104"/>
      <c r="WMY4" s="104"/>
      <c r="WMZ4" s="104"/>
      <c r="WNA4" s="104"/>
      <c r="WNB4" s="104"/>
      <c r="WNC4" s="104"/>
      <c r="WND4" s="104"/>
      <c r="WNE4" s="104"/>
      <c r="WNF4" s="104"/>
      <c r="WNG4" s="104"/>
      <c r="WNH4" s="104"/>
      <c r="WNI4" s="104"/>
      <c r="WNJ4" s="104"/>
      <c r="WNK4" s="104"/>
      <c r="WNL4" s="104"/>
      <c r="WNM4" s="104"/>
      <c r="WNN4" s="104"/>
      <c r="WNO4" s="104"/>
      <c r="WNP4" s="104"/>
      <c r="WNQ4" s="104"/>
      <c r="WNR4" s="104"/>
      <c r="WNS4" s="104"/>
      <c r="WNT4" s="104"/>
      <c r="WNU4" s="104"/>
      <c r="WNV4" s="104"/>
      <c r="WNW4" s="104"/>
      <c r="WNX4" s="104"/>
      <c r="WNY4" s="104"/>
      <c r="WNZ4" s="104"/>
      <c r="WOA4" s="104"/>
      <c r="WOB4" s="104"/>
      <c r="WOC4" s="104"/>
      <c r="WOD4" s="104"/>
      <c r="WOE4" s="104"/>
      <c r="WOF4" s="104"/>
      <c r="WOG4" s="104"/>
      <c r="WOH4" s="104"/>
      <c r="WOI4" s="104"/>
      <c r="WOJ4" s="104"/>
      <c r="WOK4" s="104"/>
      <c r="WOL4" s="104"/>
      <c r="WOM4" s="104"/>
      <c r="WON4" s="104"/>
      <c r="WOO4" s="104"/>
      <c r="WOP4" s="104"/>
      <c r="WOQ4" s="104"/>
      <c r="WOR4" s="104"/>
      <c r="WOS4" s="104"/>
      <c r="WOT4" s="104"/>
      <c r="WOU4" s="104"/>
      <c r="WOV4" s="104"/>
      <c r="WOW4" s="104"/>
      <c r="WOX4" s="104"/>
      <c r="WOY4" s="104"/>
      <c r="WOZ4" s="104"/>
      <c r="WPA4" s="104"/>
      <c r="WPB4" s="104"/>
      <c r="WPC4" s="104"/>
      <c r="WPD4" s="104"/>
      <c r="WPE4" s="104"/>
      <c r="WPF4" s="104"/>
      <c r="WPG4" s="104"/>
      <c r="WPH4" s="104"/>
      <c r="WPI4" s="104"/>
      <c r="WPJ4" s="104"/>
      <c r="WPK4" s="104"/>
      <c r="WPL4" s="104"/>
      <c r="WPM4" s="104"/>
      <c r="WPN4" s="104"/>
      <c r="WPO4" s="104"/>
      <c r="WPP4" s="104"/>
      <c r="WPQ4" s="104"/>
      <c r="WPR4" s="104"/>
      <c r="WPS4" s="104"/>
      <c r="WPT4" s="104"/>
      <c r="WPU4" s="104"/>
      <c r="WPV4" s="104"/>
      <c r="WPW4" s="104"/>
      <c r="WPX4" s="104"/>
      <c r="WPY4" s="104"/>
      <c r="WPZ4" s="104"/>
      <c r="WQA4" s="104"/>
      <c r="WQB4" s="104"/>
      <c r="WQC4" s="104"/>
      <c r="WQD4" s="104"/>
      <c r="WQE4" s="104"/>
      <c r="WQF4" s="104"/>
      <c r="WQG4" s="104"/>
      <c r="WQH4" s="104"/>
      <c r="WQI4" s="104"/>
      <c r="WQJ4" s="104"/>
      <c r="WQK4" s="104"/>
      <c r="WQL4" s="104"/>
      <c r="WQM4" s="104"/>
      <c r="WQN4" s="104"/>
      <c r="WQO4" s="104"/>
      <c r="WQP4" s="104"/>
      <c r="WQQ4" s="104"/>
      <c r="WQR4" s="104"/>
      <c r="WQS4" s="104"/>
      <c r="WQT4" s="104"/>
      <c r="WQU4" s="104"/>
      <c r="WQV4" s="104"/>
      <c r="WQW4" s="104"/>
      <c r="WQX4" s="104"/>
      <c r="WQY4" s="104"/>
      <c r="WQZ4" s="104"/>
      <c r="WRA4" s="104"/>
      <c r="WRB4" s="104"/>
      <c r="WRC4" s="104"/>
      <c r="WRD4" s="104"/>
      <c r="WRE4" s="104"/>
      <c r="WRF4" s="104"/>
      <c r="WRG4" s="104"/>
      <c r="WRH4" s="104"/>
      <c r="WRI4" s="104"/>
      <c r="WRJ4" s="104"/>
      <c r="WRK4" s="104"/>
      <c r="WRL4" s="104"/>
      <c r="WRM4" s="104"/>
      <c r="WRN4" s="104"/>
      <c r="WRO4" s="104"/>
      <c r="WRP4" s="104"/>
      <c r="WRQ4" s="104"/>
      <c r="WRR4" s="104"/>
      <c r="WRS4" s="104"/>
      <c r="WRT4" s="104"/>
      <c r="WRU4" s="104"/>
      <c r="WRV4" s="104"/>
      <c r="WRW4" s="104"/>
      <c r="WRX4" s="104"/>
      <c r="WRY4" s="104"/>
      <c r="WRZ4" s="104"/>
      <c r="WSA4" s="104"/>
      <c r="WSB4" s="104"/>
      <c r="WSC4" s="104"/>
      <c r="WSD4" s="104"/>
      <c r="WSE4" s="104"/>
      <c r="WSF4" s="104"/>
      <c r="WSG4" s="104"/>
      <c r="WSH4" s="104"/>
      <c r="WSI4" s="104"/>
      <c r="WSJ4" s="104"/>
      <c r="WSK4" s="104"/>
      <c r="WSL4" s="104"/>
      <c r="WSM4" s="104"/>
      <c r="WSN4" s="104"/>
      <c r="WSO4" s="104"/>
      <c r="WSP4" s="104"/>
      <c r="WSQ4" s="104"/>
      <c r="WSR4" s="104"/>
      <c r="WSS4" s="104"/>
      <c r="WST4" s="104"/>
      <c r="WSU4" s="104"/>
      <c r="WSV4" s="104"/>
      <c r="WSW4" s="104"/>
      <c r="WSX4" s="104"/>
      <c r="WSY4" s="104"/>
      <c r="WSZ4" s="104"/>
      <c r="WTA4" s="104"/>
      <c r="WTB4" s="104"/>
      <c r="WTC4" s="104"/>
      <c r="WTD4" s="104"/>
      <c r="WTE4" s="104"/>
      <c r="WTF4" s="104"/>
      <c r="WTG4" s="104"/>
      <c r="WTH4" s="104"/>
      <c r="WTI4" s="104"/>
      <c r="WTJ4" s="104"/>
      <c r="WTK4" s="104"/>
      <c r="WTL4" s="104"/>
      <c r="WTM4" s="104"/>
      <c r="WTN4" s="104"/>
      <c r="WTO4" s="104"/>
      <c r="WTP4" s="104"/>
      <c r="WTQ4" s="104"/>
      <c r="WTR4" s="104"/>
      <c r="WTS4" s="104"/>
      <c r="WTT4" s="104"/>
      <c r="WTU4" s="104"/>
      <c r="WTV4" s="104"/>
      <c r="WTW4" s="104"/>
      <c r="WTX4" s="104"/>
      <c r="WTY4" s="104"/>
      <c r="WTZ4" s="104"/>
      <c r="WUA4" s="104"/>
      <c r="WUB4" s="104"/>
      <c r="WUC4" s="104"/>
      <c r="WUD4" s="104"/>
      <c r="WUE4" s="104"/>
      <c r="WUF4" s="104"/>
      <c r="WUG4" s="104"/>
      <c r="WUH4" s="104"/>
      <c r="WUI4" s="104"/>
      <c r="WUJ4" s="104"/>
      <c r="WUK4" s="104"/>
      <c r="WUL4" s="104"/>
      <c r="WUM4" s="104"/>
      <c r="WUN4" s="104"/>
      <c r="WUO4" s="104"/>
      <c r="WUP4" s="104"/>
      <c r="WUQ4" s="104"/>
      <c r="WUR4" s="104"/>
      <c r="WUS4" s="104"/>
      <c r="WUT4" s="104"/>
      <c r="WUU4" s="104"/>
      <c r="WUV4" s="104"/>
      <c r="WUW4" s="104"/>
      <c r="WUX4" s="104"/>
      <c r="WUY4" s="104"/>
      <c r="WUZ4" s="104"/>
      <c r="WVA4" s="104"/>
      <c r="WVB4" s="104"/>
      <c r="WVC4" s="104"/>
      <c r="WVD4" s="104"/>
      <c r="WVE4" s="104"/>
      <c r="WVF4" s="104"/>
      <c r="WVG4" s="104"/>
      <c r="WVH4" s="104"/>
      <c r="WVI4" s="104"/>
      <c r="WVJ4" s="104"/>
      <c r="WVK4" s="104"/>
      <c r="WVL4" s="104"/>
      <c r="WVM4" s="104"/>
      <c r="WVN4" s="104"/>
      <c r="WVO4" s="104"/>
      <c r="WVP4" s="104"/>
      <c r="WVQ4" s="104"/>
      <c r="WVR4" s="104"/>
      <c r="WVS4" s="104"/>
      <c r="WVT4" s="104"/>
      <c r="WVU4" s="104"/>
      <c r="WVV4" s="104"/>
      <c r="WVW4" s="104"/>
      <c r="WVX4" s="104"/>
      <c r="WVY4" s="104"/>
      <c r="WVZ4" s="104"/>
      <c r="WWA4" s="104"/>
      <c r="WWB4" s="104"/>
      <c r="WWC4" s="104"/>
      <c r="WWD4" s="104"/>
      <c r="WWE4" s="104"/>
      <c r="WWF4" s="104"/>
      <c r="WWG4" s="104"/>
      <c r="WWH4" s="104"/>
      <c r="WWI4" s="104"/>
      <c r="WWJ4" s="104"/>
      <c r="WWK4" s="104"/>
      <c r="WWL4" s="104"/>
      <c r="WWM4" s="104"/>
      <c r="WWN4" s="104"/>
      <c r="WWO4" s="104"/>
      <c r="WWP4" s="104"/>
      <c r="WWQ4" s="104"/>
      <c r="WWR4" s="104"/>
      <c r="WWS4" s="104"/>
      <c r="WWT4" s="104"/>
      <c r="WWU4" s="104"/>
      <c r="WWV4" s="104"/>
      <c r="WWW4" s="104"/>
      <c r="WWX4" s="104"/>
      <c r="WWY4" s="104"/>
      <c r="WWZ4" s="104"/>
      <c r="WXA4" s="104"/>
      <c r="WXB4" s="104"/>
      <c r="WXC4" s="104"/>
      <c r="WXD4" s="104"/>
      <c r="WXE4" s="104"/>
      <c r="WXF4" s="104"/>
      <c r="WXG4" s="104"/>
      <c r="WXH4" s="104"/>
      <c r="WXI4" s="104"/>
      <c r="WXJ4" s="104"/>
      <c r="WXK4" s="104"/>
      <c r="WXL4" s="104"/>
      <c r="WXM4" s="104"/>
      <c r="WXN4" s="104"/>
      <c r="WXO4" s="104"/>
      <c r="WXP4" s="104"/>
      <c r="WXQ4" s="104"/>
      <c r="WXR4" s="104"/>
      <c r="WXS4" s="104"/>
      <c r="WXT4" s="104"/>
      <c r="WXU4" s="104"/>
      <c r="WXV4" s="104"/>
      <c r="WXW4" s="104"/>
      <c r="WXX4" s="104"/>
      <c r="WXY4" s="104"/>
      <c r="WXZ4" s="104"/>
      <c r="WYA4" s="104"/>
      <c r="WYB4" s="104"/>
      <c r="WYC4" s="104"/>
      <c r="WYD4" s="104"/>
      <c r="WYE4" s="104"/>
      <c r="WYF4" s="104"/>
      <c r="WYG4" s="104"/>
      <c r="WYH4" s="104"/>
      <c r="WYI4" s="104"/>
      <c r="WYJ4" s="104"/>
      <c r="WYK4" s="104"/>
      <c r="WYL4" s="104"/>
      <c r="WYM4" s="104"/>
      <c r="WYN4" s="104"/>
      <c r="WYO4" s="104"/>
      <c r="WYP4" s="104"/>
      <c r="WYQ4" s="104"/>
      <c r="WYR4" s="104"/>
      <c r="WYS4" s="104"/>
      <c r="WYT4" s="104"/>
      <c r="WYU4" s="104"/>
      <c r="WYV4" s="104"/>
      <c r="WYW4" s="104"/>
      <c r="WYX4" s="104"/>
      <c r="WYY4" s="104"/>
      <c r="WYZ4" s="104"/>
      <c r="WZA4" s="104"/>
      <c r="WZB4" s="104"/>
      <c r="WZC4" s="104"/>
      <c r="WZD4" s="104"/>
      <c r="WZE4" s="104"/>
      <c r="WZF4" s="104"/>
      <c r="WZG4" s="104"/>
      <c r="WZH4" s="104"/>
      <c r="WZI4" s="104"/>
      <c r="WZJ4" s="104"/>
      <c r="WZK4" s="104"/>
      <c r="WZL4" s="104"/>
      <c r="WZM4" s="104"/>
      <c r="WZN4" s="104"/>
      <c r="WZO4" s="104"/>
      <c r="WZP4" s="104"/>
      <c r="WZQ4" s="104"/>
      <c r="WZR4" s="104"/>
      <c r="WZS4" s="104"/>
      <c r="WZT4" s="104"/>
      <c r="WZU4" s="104"/>
      <c r="WZV4" s="104"/>
      <c r="WZW4" s="104"/>
      <c r="WZX4" s="104"/>
      <c r="WZY4" s="104"/>
      <c r="WZZ4" s="104"/>
      <c r="XAA4" s="104"/>
      <c r="XAB4" s="104"/>
      <c r="XAC4" s="104"/>
      <c r="XAD4" s="104"/>
      <c r="XAE4" s="104"/>
      <c r="XAF4" s="104"/>
      <c r="XAG4" s="104"/>
      <c r="XAH4" s="104"/>
      <c r="XAI4" s="104"/>
      <c r="XAJ4" s="104"/>
      <c r="XAK4" s="104"/>
      <c r="XAL4" s="104"/>
      <c r="XAM4" s="104"/>
      <c r="XAN4" s="104"/>
      <c r="XAO4" s="104"/>
      <c r="XAP4" s="104"/>
      <c r="XAQ4" s="104"/>
      <c r="XAR4" s="104"/>
      <c r="XAS4" s="104"/>
      <c r="XAT4" s="104"/>
      <c r="XAU4" s="104"/>
      <c r="XAV4" s="104"/>
      <c r="XAW4" s="104"/>
      <c r="XAX4" s="104"/>
      <c r="XAY4" s="104"/>
      <c r="XAZ4" s="104"/>
      <c r="XBA4" s="104"/>
      <c r="XBB4" s="104"/>
      <c r="XBC4" s="104"/>
      <c r="XBD4" s="104"/>
      <c r="XBE4" s="104"/>
      <c r="XBF4" s="104"/>
      <c r="XBG4" s="104"/>
      <c r="XBH4" s="104"/>
      <c r="XBI4" s="104"/>
      <c r="XBJ4" s="104"/>
      <c r="XBK4" s="104"/>
      <c r="XBL4" s="104"/>
      <c r="XBM4" s="104"/>
      <c r="XBN4" s="104"/>
      <c r="XBO4" s="104"/>
      <c r="XBP4" s="104"/>
      <c r="XBQ4" s="104"/>
      <c r="XBR4" s="104"/>
      <c r="XBS4" s="104"/>
      <c r="XBT4" s="104"/>
      <c r="XBU4" s="104"/>
      <c r="XBV4" s="104"/>
      <c r="XBW4" s="104"/>
      <c r="XBX4" s="104"/>
      <c r="XBY4" s="104"/>
      <c r="XBZ4" s="104"/>
      <c r="XCA4" s="104"/>
      <c r="XCB4" s="104"/>
      <c r="XCC4" s="104"/>
      <c r="XCD4" s="104"/>
      <c r="XCE4" s="104"/>
      <c r="XCF4" s="104"/>
      <c r="XCG4" s="104"/>
      <c r="XCH4" s="104"/>
      <c r="XCI4" s="104"/>
      <c r="XCJ4" s="104"/>
      <c r="XCK4" s="104"/>
      <c r="XCL4" s="104"/>
      <c r="XCM4" s="104"/>
      <c r="XCN4" s="104"/>
      <c r="XCO4" s="104"/>
      <c r="XCP4" s="104"/>
      <c r="XCQ4" s="104"/>
      <c r="XCR4" s="104"/>
      <c r="XCS4" s="104"/>
      <c r="XCT4" s="104"/>
      <c r="XCU4" s="104"/>
      <c r="XCV4" s="104"/>
      <c r="XCW4" s="104"/>
      <c r="XCX4" s="104"/>
      <c r="XCY4" s="104"/>
      <c r="XCZ4" s="104"/>
      <c r="XDA4" s="104"/>
      <c r="XDB4" s="104"/>
      <c r="XDC4" s="104"/>
      <c r="XDD4" s="104"/>
      <c r="XDE4" s="104"/>
      <c r="XDF4" s="104"/>
      <c r="XDG4" s="104"/>
      <c r="XDH4" s="104"/>
      <c r="XDI4" s="104"/>
      <c r="XDJ4" s="104"/>
      <c r="XDK4" s="104"/>
      <c r="XDL4" s="104"/>
      <c r="XDM4" s="104"/>
      <c r="XDN4" s="104"/>
      <c r="XDO4" s="104"/>
      <c r="XDP4" s="104"/>
      <c r="XDQ4" s="104"/>
      <c r="XDR4" s="104"/>
      <c r="XDS4" s="104"/>
      <c r="XDT4" s="104"/>
      <c r="XDU4" s="104"/>
      <c r="XDV4" s="104"/>
      <c r="XDW4" s="104"/>
      <c r="XDX4" s="104"/>
      <c r="XDY4" s="104"/>
      <c r="XDZ4" s="104"/>
      <c r="XEA4" s="104"/>
      <c r="XEB4" s="104"/>
      <c r="XEC4" s="104"/>
      <c r="XED4" s="104"/>
      <c r="XEE4" s="104"/>
      <c r="XEF4" s="104"/>
      <c r="XEG4" s="104"/>
      <c r="XEH4" s="104"/>
      <c r="XEI4" s="104"/>
      <c r="XEJ4" s="104"/>
      <c r="XEK4" s="104"/>
      <c r="XEL4" s="104"/>
      <c r="XEM4" s="104"/>
      <c r="XEN4" s="104"/>
      <c r="XEO4" s="104"/>
      <c r="XEP4" s="104"/>
      <c r="XEQ4" s="104"/>
      <c r="XER4" s="104"/>
      <c r="XES4" s="104"/>
      <c r="XET4" s="104"/>
      <c r="XEU4" s="104"/>
      <c r="XEV4" s="104"/>
      <c r="XEW4" s="104"/>
      <c r="XEX4" s="104"/>
      <c r="XEY4" s="104"/>
      <c r="XEZ4" s="104"/>
      <c r="XFA4" s="104"/>
      <c r="XFB4" s="104"/>
      <c r="XFC4" s="104"/>
      <c r="XFD4" s="104"/>
    </row>
    <row r="5" spans="1:16384" ht="14.1" customHeight="1" thickBot="1" x14ac:dyDescent="0.25"/>
    <row r="6" spans="1:16384" ht="14.1" hidden="1" customHeight="1" x14ac:dyDescent="0.2">
      <c r="E6">
        <v>1</v>
      </c>
      <c r="F6">
        <v>2</v>
      </c>
      <c r="G6">
        <v>3</v>
      </c>
      <c r="H6">
        <v>4</v>
      </c>
      <c r="I6">
        <v>5</v>
      </c>
      <c r="J6">
        <v>6</v>
      </c>
      <c r="K6">
        <v>7</v>
      </c>
      <c r="L6">
        <v>8</v>
      </c>
      <c r="M6">
        <v>9</v>
      </c>
      <c r="N6">
        <v>10</v>
      </c>
      <c r="O6">
        <v>11</v>
      </c>
      <c r="P6">
        <v>12</v>
      </c>
    </row>
    <row r="7" spans="1:16384" ht="14.1" hidden="1" customHeight="1" x14ac:dyDescent="0.2">
      <c r="E7" t="str">
        <f>"&gt;="&amp;E6</f>
        <v>&gt;=1</v>
      </c>
      <c r="F7" t="str">
        <f t="shared" ref="F7:P7" si="0">"&gt;="&amp;F6</f>
        <v>&gt;=2</v>
      </c>
      <c r="G7" t="str">
        <f t="shared" si="0"/>
        <v>&gt;=3</v>
      </c>
      <c r="H7" t="str">
        <f t="shared" si="0"/>
        <v>&gt;=4</v>
      </c>
      <c r="I7" t="str">
        <f t="shared" si="0"/>
        <v>&gt;=5</v>
      </c>
      <c r="J7" t="str">
        <f t="shared" si="0"/>
        <v>&gt;=6</v>
      </c>
      <c r="K7" t="str">
        <f t="shared" si="0"/>
        <v>&gt;=7</v>
      </c>
      <c r="L7" t="str">
        <f t="shared" si="0"/>
        <v>&gt;=8</v>
      </c>
      <c r="M7" t="str">
        <f t="shared" si="0"/>
        <v>&gt;=9</v>
      </c>
      <c r="N7" t="str">
        <f t="shared" si="0"/>
        <v>&gt;=10</v>
      </c>
      <c r="O7" t="str">
        <f t="shared" si="0"/>
        <v>&gt;=11</v>
      </c>
      <c r="P7" t="str">
        <f t="shared" si="0"/>
        <v>&gt;=12</v>
      </c>
    </row>
    <row r="8" spans="1:16384" ht="14.1" hidden="1" customHeight="1" thickBot="1" x14ac:dyDescent="0.25">
      <c r="E8" t="str">
        <f>"&lt;="&amp;E6</f>
        <v>&lt;=1</v>
      </c>
      <c r="F8" t="str">
        <f t="shared" ref="F8:P8" si="1">"&lt;="&amp;F6</f>
        <v>&lt;=2</v>
      </c>
      <c r="G8" t="str">
        <f t="shared" si="1"/>
        <v>&lt;=3</v>
      </c>
      <c r="H8" t="str">
        <f t="shared" si="1"/>
        <v>&lt;=4</v>
      </c>
      <c r="I8" t="str">
        <f t="shared" si="1"/>
        <v>&lt;=5</v>
      </c>
      <c r="J8" t="str">
        <f t="shared" si="1"/>
        <v>&lt;=6</v>
      </c>
      <c r="K8" t="str">
        <f t="shared" si="1"/>
        <v>&lt;=7</v>
      </c>
      <c r="L8" t="str">
        <f t="shared" si="1"/>
        <v>&lt;=8</v>
      </c>
      <c r="M8" t="str">
        <f t="shared" si="1"/>
        <v>&lt;=9</v>
      </c>
      <c r="N8" t="str">
        <f t="shared" si="1"/>
        <v>&lt;=10</v>
      </c>
      <c r="O8" t="str">
        <f t="shared" si="1"/>
        <v>&lt;=11</v>
      </c>
      <c r="P8" t="str">
        <f t="shared" si="1"/>
        <v>&lt;=12</v>
      </c>
    </row>
    <row r="9" spans="1:16384" ht="30" customHeight="1" thickBot="1" x14ac:dyDescent="0.25">
      <c r="C9" s="172" t="str">
        <f>"Detalhamento dos eventos de RH (mensal) para "&amp;Cad_Inicial!$D$8</f>
        <v>Detalhamento dos eventos de RH (mensal) para 2015</v>
      </c>
      <c r="D9" s="173"/>
      <c r="E9" s="173"/>
      <c r="F9" s="173"/>
      <c r="G9" s="173"/>
      <c r="H9" s="173"/>
      <c r="I9" s="173"/>
      <c r="J9" s="173"/>
      <c r="K9" s="173"/>
      <c r="L9" s="173"/>
      <c r="M9" s="173"/>
      <c r="N9" s="173"/>
      <c r="O9" s="173"/>
      <c r="P9" s="173"/>
      <c r="Q9" s="173"/>
      <c r="R9" s="174"/>
    </row>
    <row r="10" spans="1:16384" ht="30" customHeight="1" thickBot="1" x14ac:dyDescent="0.25">
      <c r="C10" s="143" t="s">
        <v>137</v>
      </c>
      <c r="D10" s="144"/>
      <c r="E10" s="41" t="s">
        <v>143</v>
      </c>
      <c r="F10" s="41" t="s">
        <v>144</v>
      </c>
      <c r="G10" s="41" t="s">
        <v>145</v>
      </c>
      <c r="H10" s="41" t="s">
        <v>146</v>
      </c>
      <c r="I10" s="41" t="s">
        <v>147</v>
      </c>
      <c r="J10" s="41" t="s">
        <v>148</v>
      </c>
      <c r="K10" s="41" t="s">
        <v>149</v>
      </c>
      <c r="L10" s="41" t="s">
        <v>150</v>
      </c>
      <c r="M10" s="41" t="s">
        <v>151</v>
      </c>
      <c r="N10" s="41" t="s">
        <v>152</v>
      </c>
      <c r="O10" s="41" t="s">
        <v>153</v>
      </c>
      <c r="P10" s="41" t="s">
        <v>154</v>
      </c>
      <c r="Q10" s="41" t="s">
        <v>155</v>
      </c>
      <c r="R10" s="12" t="s">
        <v>156</v>
      </c>
    </row>
    <row r="11" spans="1:16384" ht="30" customHeight="1" thickBot="1" x14ac:dyDescent="0.25">
      <c r="C11" s="172" t="str">
        <f>"Treinamentos (mensal) para "&amp;Cad_Inicial!$D$8</f>
        <v>Treinamentos (mensal) para 2015</v>
      </c>
      <c r="D11" s="173"/>
      <c r="E11" s="173"/>
      <c r="F11" s="173"/>
      <c r="G11" s="173"/>
      <c r="H11" s="173"/>
      <c r="I11" s="173"/>
      <c r="J11" s="173"/>
      <c r="K11" s="173"/>
      <c r="L11" s="173"/>
      <c r="M11" s="173"/>
      <c r="N11" s="173"/>
      <c r="O11" s="173"/>
      <c r="P11" s="173"/>
      <c r="Q11" s="173"/>
      <c r="R11" s="174"/>
    </row>
    <row r="12" spans="1:16384" ht="33.6" customHeight="1" thickBot="1" x14ac:dyDescent="0.25">
      <c r="C12" s="143" t="s">
        <v>167</v>
      </c>
      <c r="D12" s="145"/>
      <c r="E12" s="49">
        <f ca="1">IFERROR(IF(AND(Cad_Inicial!$D$8&gt;=YEAR(TODAY()),MONTH(TODAY())&lt;E$6),"",SUM(Lanç_Terinamentos!AM8:AM2008)),"")</f>
        <v>0</v>
      </c>
      <c r="F12" s="49">
        <f ca="1">IFERROR(IF(AND(Cad_Inicial!$D$8&gt;=YEAR(TODAY()),MONTH(TODAY())&lt;F$6),"",SUM(Lanç_Terinamentos!AN8:AN2008)),"")</f>
        <v>1</v>
      </c>
      <c r="G12" s="49">
        <f ca="1">IFERROR(IF(AND(Cad_Inicial!$D$8&gt;=YEAR(TODAY()),MONTH(TODAY())&lt;G$6),"",SUM(Lanç_Terinamentos!AO8:AO2008)),"")</f>
        <v>3</v>
      </c>
      <c r="H12" s="49">
        <f ca="1">IFERROR(IF(AND(Cad_Inicial!$D$8&gt;=YEAR(TODAY()),MONTH(TODAY())&lt;H$6),"",SUM(Lanç_Terinamentos!AP8:AP2008)),"")</f>
        <v>2</v>
      </c>
      <c r="I12" s="49">
        <f ca="1">IFERROR(IF(AND(Cad_Inicial!$D$8&gt;=YEAR(TODAY()),MONTH(TODAY())&lt;I$6),"",SUM(Lanç_Terinamentos!AQ8:AQ2008)),"")</f>
        <v>0</v>
      </c>
      <c r="J12" s="49">
        <f ca="1">IFERROR(IF(AND(Cad_Inicial!$D$8&gt;=YEAR(TODAY()),MONTH(TODAY())&lt;J$6),"",SUM(Lanç_Terinamentos!AR8:AR2008)),"")</f>
        <v>0</v>
      </c>
      <c r="K12" s="49">
        <f ca="1">IFERROR(IF(AND(Cad_Inicial!$D$8&gt;=YEAR(TODAY()),MONTH(TODAY())&lt;K$6),"",SUM(Lanç_Terinamentos!AS8:AS2008)),"")</f>
        <v>0</v>
      </c>
      <c r="L12" s="49">
        <f ca="1">IFERROR(IF(AND(Cad_Inicial!$D$8&gt;=YEAR(TODAY()),MONTH(TODAY())&lt;L$6),"",SUM(Lanç_Terinamentos!AT8:AT2008)),"")</f>
        <v>0</v>
      </c>
      <c r="M12" s="49">
        <f ca="1">IFERROR(IF(AND(Cad_Inicial!$D$8&gt;=YEAR(TODAY()),MONTH(TODAY())&lt;M$6),"",SUM(Lanç_Terinamentos!AU8:AU2008)),"")</f>
        <v>0</v>
      </c>
      <c r="N12" s="49">
        <f ca="1">IFERROR(IF(AND(Cad_Inicial!$D$8&gt;=YEAR(TODAY()),MONTH(TODAY())&lt;N$6),"",SUM(Lanç_Terinamentos!AV8:AV2008)),"")</f>
        <v>0</v>
      </c>
      <c r="O12" s="49">
        <f ca="1">IFERROR(IF(AND(Cad_Inicial!$D$8&gt;=YEAR(TODAY()),MONTH(TODAY())&lt;O$6),"",SUM(Lanç_Terinamentos!AW8:AW2008)),"")</f>
        <v>0</v>
      </c>
      <c r="P12" s="49">
        <f ca="1">IFERROR(IF(AND(Cad_Inicial!$D$8&gt;=YEAR(TODAY()),MONTH(TODAY())&lt;P$6),"",SUM(Lanç_Terinamentos!AX8:AX2008)),"")</f>
        <v>0</v>
      </c>
      <c r="Q12" s="44">
        <f t="shared" ref="Q12:Q16" ca="1" si="2">IF(ISERROR(ROUND(AVERAGE(E12:P12),2)),"",ROUND(AVERAGE(E12:P12),2))</f>
        <v>0.5</v>
      </c>
      <c r="R12" s="45">
        <f>IF(ISERROR(COUNTIFS(Lanç_Terinamentos!$X$8:$X$2008,Cad_Inicial!$D$8)),"",COUNTIFS(Lanç_Terinamentos!$X$8:$X$2008,Cad_Inicial!$D$8))</f>
        <v>3</v>
      </c>
    </row>
    <row r="13" spans="1:16384" ht="33.6" customHeight="1" thickBot="1" x14ac:dyDescent="0.25">
      <c r="C13" s="143" t="s">
        <v>168</v>
      </c>
      <c r="D13" s="145"/>
      <c r="E13" s="49">
        <f ca="1">IFERROR(IF(AND(Cad_Inicial!$D$8&gt;=YEAR(TODAY()),MONTH(TODAY())&lt;E$6),"",SUMIF(Lanç_Terinamentos!AM$8:AM$2008,1,Lanç_Terinamentos!$G$8:$G$2008)),0)</f>
        <v>0</v>
      </c>
      <c r="F13" s="49">
        <f ca="1">IFERROR(IF(AND(Cad_Inicial!$D$8&gt;=YEAR(TODAY()),MONTH(TODAY())&lt;F$6),"",SUMIF(Lanç_Terinamentos!AN$8:AN$2008,1,Lanç_Terinamentos!$G$8:$G$2008)),0)</f>
        <v>3</v>
      </c>
      <c r="G13" s="49">
        <f ca="1">IFERROR(IF(AND(Cad_Inicial!$D$8&gt;=YEAR(TODAY()),MONTH(TODAY())&lt;G$6),"",SUMIF(Lanç_Terinamentos!AO$8:AO$2008,1,Lanç_Terinamentos!$G$8:$G$2008)),0)</f>
        <v>8</v>
      </c>
      <c r="H13" s="49">
        <f ca="1">IFERROR(IF(AND(Cad_Inicial!$D$8&gt;=YEAR(TODAY()),MONTH(TODAY())&lt;H$6),"",SUMIF(Lanç_Terinamentos!AP$8:AP$2008,1,Lanç_Terinamentos!$G$8:$G$2008)),0)</f>
        <v>5</v>
      </c>
      <c r="I13" s="49">
        <f ca="1">IFERROR(IF(AND(Cad_Inicial!$D$8&gt;=YEAR(TODAY()),MONTH(TODAY())&lt;I$6),"",SUMIF(Lanç_Terinamentos!AQ$8:AQ$2008,1,Lanç_Terinamentos!$G$8:$G$2008)),0)</f>
        <v>0</v>
      </c>
      <c r="J13" s="49">
        <f ca="1">IFERROR(IF(AND(Cad_Inicial!$D$8&gt;=YEAR(TODAY()),MONTH(TODAY())&lt;J$6),"",SUMIF(Lanç_Terinamentos!AR$8:AR$2008,1,Lanç_Terinamentos!$G$8:$G$2008)),0)</f>
        <v>0</v>
      </c>
      <c r="K13" s="49">
        <f ca="1">IFERROR(IF(AND(Cad_Inicial!$D$8&gt;=YEAR(TODAY()),MONTH(TODAY())&lt;K$6),"",SUMIF(Lanç_Terinamentos!AS$8:AS$2008,1,Lanç_Terinamentos!$G$8:$G$2008)),0)</f>
        <v>0</v>
      </c>
      <c r="L13" s="49">
        <f ca="1">IFERROR(IF(AND(Cad_Inicial!$D$8&gt;=YEAR(TODAY()),MONTH(TODAY())&lt;L$6),"",SUMIF(Lanç_Terinamentos!AT$8:AT$2008,1,Lanç_Terinamentos!$G$8:$G$2008)),0)</f>
        <v>0</v>
      </c>
      <c r="M13" s="49">
        <f ca="1">IFERROR(IF(AND(Cad_Inicial!$D$8&gt;=YEAR(TODAY()),MONTH(TODAY())&lt;M$6),"",SUMIF(Lanç_Terinamentos!AU$8:AU$2008,1,Lanç_Terinamentos!$G$8:$G$2008)),0)</f>
        <v>0</v>
      </c>
      <c r="N13" s="49">
        <f ca="1">IFERROR(IF(AND(Cad_Inicial!$D$8&gt;=YEAR(TODAY()),MONTH(TODAY())&lt;N$6),"",SUMIF(Lanç_Terinamentos!AV$8:AV$2008,1,Lanç_Terinamentos!$G$8:$G$2008)),0)</f>
        <v>0</v>
      </c>
      <c r="O13" s="49">
        <f ca="1">IFERROR(IF(AND(Cad_Inicial!$D$8&gt;=YEAR(TODAY()),MONTH(TODAY())&lt;O$6),"",SUMIF(Lanç_Terinamentos!AW$8:AW$2008,1,Lanç_Terinamentos!$G$8:$G$2008)),0)</f>
        <v>0</v>
      </c>
      <c r="P13" s="49">
        <f ca="1">IFERROR(IF(AND(Cad_Inicial!$D$8&gt;=YEAR(TODAY()),MONTH(TODAY())&lt;P$6),"",SUMIF(Lanç_Terinamentos!AX$8:AX$2008,1,Lanç_Terinamentos!$G$8:$G$2008)),0)</f>
        <v>0</v>
      </c>
      <c r="Q13" s="44">
        <f t="shared" ca="1" si="2"/>
        <v>1.33</v>
      </c>
      <c r="R13" s="45">
        <f>IF(ISERROR(SUMIFS(Lanç_Terinamentos!$G$8:$G$2008,Lanç_Terinamentos!$X$8:$X$2008,Cad_Inicial!$D$8)),"",SUMIFS(Lanç_Terinamentos!$G$8:$G$2008,Lanç_Terinamentos!$X$8:$X$2008,Cad_Inicial!$D$8))</f>
        <v>8</v>
      </c>
    </row>
    <row r="14" spans="1:16384" ht="33.6" customHeight="1" thickBot="1" x14ac:dyDescent="0.25">
      <c r="C14" s="143" t="s">
        <v>169</v>
      </c>
      <c r="D14" s="145"/>
      <c r="E14" s="54">
        <f ca="1">IFERROR(IF(AND(Cad_Inicial!$D$8&gt;=YEAR(TODAY()),MONTH(TODAY())&lt;E$6),"",SUM(Lanç_Terinamentos!H8:H2008)),0)</f>
        <v>900</v>
      </c>
      <c r="F14" s="54">
        <f ca="1">IFERROR(IF(AND(Cad_Inicial!$D$8&gt;=YEAR(TODAY()),MONTH(TODAY())&lt;F$6),"",SUM(Lanç_Terinamentos!I8:I2008)),0)</f>
        <v>501</v>
      </c>
      <c r="G14" s="54">
        <f ca="1">IFERROR(IF(AND(Cad_Inicial!$D$8&gt;=YEAR(TODAY()),MONTH(TODAY())&lt;G$6),"",SUM(Lanç_Terinamentos!J8:J2008)),0)</f>
        <v>600</v>
      </c>
      <c r="H14" s="54">
        <f ca="1">IFERROR(IF(AND(Cad_Inicial!$D$8&gt;=YEAR(TODAY()),MONTH(TODAY())&lt;H$6),"",SUM(Lanç_Terinamentos!K8:K2008)),0)</f>
        <v>400</v>
      </c>
      <c r="I14" s="54">
        <f ca="1">IFERROR(IF(AND(Cad_Inicial!$D$8&gt;=YEAR(TODAY()),MONTH(TODAY())&lt;I$6),"",SUM(Lanç_Terinamentos!L8:L2008)),0)</f>
        <v>100</v>
      </c>
      <c r="J14" s="54">
        <f ca="1">IFERROR(IF(AND(Cad_Inicial!$D$8&gt;=YEAR(TODAY()),MONTH(TODAY())&lt;J$6),"",SUM(Lanç_Terinamentos!M8:M2008)),0)</f>
        <v>0</v>
      </c>
      <c r="K14" s="54">
        <f ca="1">IFERROR(IF(AND(Cad_Inicial!$D$8&gt;=YEAR(TODAY()),MONTH(TODAY())&lt;K$6),"",SUM(Lanç_Terinamentos!N8:N2008)),0)</f>
        <v>0</v>
      </c>
      <c r="L14" s="54">
        <f ca="1">IFERROR(IF(AND(Cad_Inicial!$D$8&gt;=YEAR(TODAY()),MONTH(TODAY())&lt;L$6),"",SUM(Lanç_Terinamentos!O8:O2008)),0)</f>
        <v>0</v>
      </c>
      <c r="M14" s="54">
        <f ca="1">IFERROR(IF(AND(Cad_Inicial!$D$8&gt;=YEAR(TODAY()),MONTH(TODAY())&lt;M$6),"",SUM(Lanç_Terinamentos!P8:P2008)),0)</f>
        <v>0</v>
      </c>
      <c r="N14" s="54">
        <f ca="1">IFERROR(IF(AND(Cad_Inicial!$D$8&gt;=YEAR(TODAY()),MONTH(TODAY())&lt;N$6),"",SUM(Lanç_Terinamentos!Q8:Q2008)),0)</f>
        <v>0</v>
      </c>
      <c r="O14" s="54">
        <f ca="1">IFERROR(IF(AND(Cad_Inicial!$D$8&gt;=YEAR(TODAY()),MONTH(TODAY())&lt;O$6),"",SUM(Lanç_Terinamentos!R8:R2008)),0)</f>
        <v>0</v>
      </c>
      <c r="P14" s="54">
        <f ca="1">IFERROR(IF(AND(Cad_Inicial!$D$8&gt;=YEAR(TODAY()),MONTH(TODAY())&lt;P$6),"",SUM(Lanç_Terinamentos!S8:S2008)),0)</f>
        <v>0</v>
      </c>
      <c r="Q14" s="55">
        <f t="shared" ca="1" si="2"/>
        <v>208.42</v>
      </c>
      <c r="R14" s="56">
        <f t="shared" ref="R14:R16" ca="1" si="3">SUM(E14:P14)</f>
        <v>2501</v>
      </c>
    </row>
    <row r="15" spans="1:16384" ht="33.6" customHeight="1" thickBot="1" x14ac:dyDescent="0.25">
      <c r="C15" s="143" t="s">
        <v>170</v>
      </c>
      <c r="D15" s="145"/>
      <c r="E15" s="70">
        <f ca="1">IFERROR(IF(AND(Cad_Inicial!$D$8&gt;=YEAR(TODAY()),MONTH(TODAY())&lt;E$6),"",SUMIF(Lanç_Terinamentos!AM$8:AM$2008,1,Lanç_Terinamentos!$D$8:$D$2008)),0)</f>
        <v>0</v>
      </c>
      <c r="F15" s="70">
        <f ca="1">IFERROR(IF(AND(Cad_Inicial!$D$8&gt;=YEAR(TODAY()),MONTH(TODAY())&lt;F$6),"",SUMIF(Lanç_Terinamentos!AN$8:AN$2008,1,Lanç_Terinamentos!$D$8:$D$2008)),0)</f>
        <v>20</v>
      </c>
      <c r="G15" s="70">
        <f ca="1">IFERROR(IF(AND(Cad_Inicial!$D$8&gt;=YEAR(TODAY()),MONTH(TODAY())&lt;G$6),"",SUMIF(Lanç_Terinamentos!AO$8:AO$2008,1,Lanç_Terinamentos!$D$8:$D$2008)),0)</f>
        <v>140</v>
      </c>
      <c r="H15" s="70">
        <f ca="1">IFERROR(IF(AND(Cad_Inicial!$D$8&gt;=YEAR(TODAY()),MONTH(TODAY())&lt;H$6),"",SUMIF(Lanç_Terinamentos!AP$8:AP$2008,1,Lanç_Terinamentos!$D$8:$D$2008)),0)</f>
        <v>120</v>
      </c>
      <c r="I15" s="70">
        <f ca="1">IFERROR(IF(AND(Cad_Inicial!$D$8&gt;=YEAR(TODAY()),MONTH(TODAY())&lt;I$6),"",SUMIF(Lanç_Terinamentos!AQ$8:AQ$2008,1,Lanç_Terinamentos!$D$8:$D$2008)),0)</f>
        <v>0</v>
      </c>
      <c r="J15" s="70">
        <f ca="1">IFERROR(IF(AND(Cad_Inicial!$D$8&gt;=YEAR(TODAY()),MONTH(TODAY())&lt;J$6),"",SUMIF(Lanç_Terinamentos!AR$8:AR$2008,1,Lanç_Terinamentos!$D$8:$D$2008)),0)</f>
        <v>0</v>
      </c>
      <c r="K15" s="70">
        <f ca="1">IFERROR(IF(AND(Cad_Inicial!$D$8&gt;=YEAR(TODAY()),MONTH(TODAY())&lt;K$6),"",SUMIF(Lanç_Terinamentos!AS$8:AS$2008,1,Lanç_Terinamentos!$D$8:$D$2008)),0)</f>
        <v>0</v>
      </c>
      <c r="L15" s="70">
        <f ca="1">IFERROR(IF(AND(Cad_Inicial!$D$8&gt;=YEAR(TODAY()),MONTH(TODAY())&lt;L$6),"",SUMIF(Lanç_Terinamentos!AT$8:AT$2008,1,Lanç_Terinamentos!$D$8:$D$2008)),0)</f>
        <v>0</v>
      </c>
      <c r="M15" s="70">
        <f ca="1">IFERROR(IF(AND(Cad_Inicial!$D$8&gt;=YEAR(TODAY()),MONTH(TODAY())&lt;M$6),"",SUMIF(Lanç_Terinamentos!AU$8:AU$2008,1,Lanç_Terinamentos!$D$8:$D$2008)),0)</f>
        <v>0</v>
      </c>
      <c r="N15" s="70">
        <f ca="1">IFERROR(IF(AND(Cad_Inicial!$D$8&gt;=YEAR(TODAY()),MONTH(TODAY())&lt;N$6),"",SUMIF(Lanç_Terinamentos!AV$8:AV$2008,1,Lanç_Terinamentos!$D$8:$D$2008)),0)</f>
        <v>0</v>
      </c>
      <c r="O15" s="70">
        <f ca="1">IFERROR(IF(AND(Cad_Inicial!$D$8&gt;=YEAR(TODAY()),MONTH(TODAY())&lt;O$6),"",SUMIF(Lanç_Terinamentos!AW$8:AW$2008,1,Lanç_Terinamentos!$D$8:$D$2008)),0)</f>
        <v>0</v>
      </c>
      <c r="P15" s="70">
        <f ca="1">IFERROR(IF(AND(Cad_Inicial!$D$8&gt;=YEAR(TODAY()),MONTH(TODAY())&lt;P$6),"",SUMIF(Lanç_Terinamentos!AX$8:AX$2008,1,Lanç_Terinamentos!$D$8:$D$2008)),0)</f>
        <v>0</v>
      </c>
      <c r="Q15" s="44">
        <f t="shared" ca="1" si="2"/>
        <v>23.33</v>
      </c>
      <c r="R15" s="71">
        <f t="shared" ca="1" si="3"/>
        <v>280</v>
      </c>
    </row>
    <row r="16" spans="1:16384" ht="33.6" customHeight="1" thickBot="1" x14ac:dyDescent="0.25">
      <c r="C16" s="143" t="s">
        <v>171</v>
      </c>
      <c r="D16" s="145"/>
      <c r="E16" s="54">
        <f ca="1">IF(ISERROR(IF(AND(Cad_Inicial!$D$8&gt;=YEAR(TODAY()),MONTH(TODAY())&lt;E$6),"",E14/E13)),0,IF(AND(Cad_Inicial!$D$8&gt;=YEAR(TODAY()),MONTH(TODAY())&lt;E$6),"",E14/E13))</f>
        <v>0</v>
      </c>
      <c r="F16" s="54">
        <f ca="1">IF(ISERROR(IF(AND(Cad_Inicial!$D$8&gt;=YEAR(TODAY()),MONTH(TODAY())&lt;F$6),"",F14/F13)),0,IF(AND(Cad_Inicial!$D$8&gt;=YEAR(TODAY()),MONTH(TODAY())&lt;F$6),"",F14/F13))</f>
        <v>167</v>
      </c>
      <c r="G16" s="54">
        <f ca="1">IF(ISERROR(IF(AND(Cad_Inicial!$D$8&gt;=YEAR(TODAY()),MONTH(TODAY())&lt;G$6),"",G14/G13)),0,IF(AND(Cad_Inicial!$D$8&gt;=YEAR(TODAY()),MONTH(TODAY())&lt;G$6),"",G14/G13))</f>
        <v>75</v>
      </c>
      <c r="H16" s="54">
        <f ca="1">IF(ISERROR(IF(AND(Cad_Inicial!$D$8&gt;=YEAR(TODAY()),MONTH(TODAY())&lt;H$6),"",H14/H13)),0,IF(AND(Cad_Inicial!$D$8&gt;=YEAR(TODAY()),MONTH(TODAY())&lt;H$6),"",H14/H13))</f>
        <v>80</v>
      </c>
      <c r="I16" s="54">
        <f ca="1">IF(ISERROR(IF(AND(Cad_Inicial!$D$8&gt;=YEAR(TODAY()),MONTH(TODAY())&lt;I$6),"",I14/I13)),0,IF(AND(Cad_Inicial!$D$8&gt;=YEAR(TODAY()),MONTH(TODAY())&lt;I$6),"",I14/I13))</f>
        <v>0</v>
      </c>
      <c r="J16" s="54">
        <f ca="1">IF(ISERROR(IF(AND(Cad_Inicial!$D$8&gt;=YEAR(TODAY()),MONTH(TODAY())&lt;J$6),"",J14/J13)),0,IF(AND(Cad_Inicial!$D$8&gt;=YEAR(TODAY()),MONTH(TODAY())&lt;J$6),"",J14/J13))</f>
        <v>0</v>
      </c>
      <c r="K16" s="54">
        <f ca="1">IF(ISERROR(IF(AND(Cad_Inicial!$D$8&gt;=YEAR(TODAY()),MONTH(TODAY())&lt;K$6),"",K14/K13)),0,IF(AND(Cad_Inicial!$D$8&gt;=YEAR(TODAY()),MONTH(TODAY())&lt;K$6),"",K14/K13))</f>
        <v>0</v>
      </c>
      <c r="L16" s="54">
        <f ca="1">IF(ISERROR(IF(AND(Cad_Inicial!$D$8&gt;=YEAR(TODAY()),MONTH(TODAY())&lt;L$6),"",L14/L13)),0,IF(AND(Cad_Inicial!$D$8&gt;=YEAR(TODAY()),MONTH(TODAY())&lt;L$6),"",L14/L13))</f>
        <v>0</v>
      </c>
      <c r="M16" s="54">
        <f ca="1">IF(ISERROR(IF(AND(Cad_Inicial!$D$8&gt;=YEAR(TODAY()),MONTH(TODAY())&lt;M$6),"",M14/M13)),0,IF(AND(Cad_Inicial!$D$8&gt;=YEAR(TODAY()),MONTH(TODAY())&lt;M$6),"",M14/M13))</f>
        <v>0</v>
      </c>
      <c r="N16" s="54">
        <f ca="1">IF(ISERROR(IF(AND(Cad_Inicial!$D$8&gt;=YEAR(TODAY()),MONTH(TODAY())&lt;N$6),"",N14/N13)),0,IF(AND(Cad_Inicial!$D$8&gt;=YEAR(TODAY()),MONTH(TODAY())&lt;N$6),"",N14/N13))</f>
        <v>0</v>
      </c>
      <c r="O16" s="54">
        <f ca="1">IF(ISERROR(IF(AND(Cad_Inicial!$D$8&gt;=YEAR(TODAY()),MONTH(TODAY())&lt;O$6),"",O14/O13)),0,IF(AND(Cad_Inicial!$D$8&gt;=YEAR(TODAY()),MONTH(TODAY())&lt;O$6),"",O14/O13))</f>
        <v>0</v>
      </c>
      <c r="P16" s="54">
        <f ca="1">IF(ISERROR(IF(AND(Cad_Inicial!$D$8&gt;=YEAR(TODAY()),MONTH(TODAY())&lt;P$6),"",P14/P13)),0,IF(AND(Cad_Inicial!$D$8&gt;=YEAR(TODAY()),MONTH(TODAY())&lt;P$6),"",P14/P13))</f>
        <v>0</v>
      </c>
      <c r="Q16" s="55">
        <f t="shared" ca="1" si="2"/>
        <v>26.83</v>
      </c>
      <c r="R16" s="56">
        <f t="shared" ca="1" si="3"/>
        <v>322</v>
      </c>
    </row>
    <row r="17" spans="3:18" ht="30" customHeight="1" thickBot="1" x14ac:dyDescent="0.25">
      <c r="C17" s="172" t="str">
        <f>"Promoções (mensal) para "&amp;Cad_Inicial!$D$8</f>
        <v>Promoções (mensal) para 2015</v>
      </c>
      <c r="D17" s="173"/>
      <c r="E17" s="173"/>
      <c r="F17" s="173"/>
      <c r="G17" s="173"/>
      <c r="H17" s="173"/>
      <c r="I17" s="173"/>
      <c r="J17" s="173"/>
      <c r="K17" s="173"/>
      <c r="L17" s="173"/>
      <c r="M17" s="173"/>
      <c r="N17" s="173"/>
      <c r="O17" s="173"/>
      <c r="P17" s="173"/>
      <c r="Q17" s="173"/>
      <c r="R17" s="174"/>
    </row>
    <row r="18" spans="3:18" ht="30" customHeight="1" thickBot="1" x14ac:dyDescent="0.25">
      <c r="C18" s="143" t="s">
        <v>177</v>
      </c>
      <c r="D18" s="145"/>
      <c r="E18" s="49">
        <f ca="1">IF(ISERROR(IF(AND(Cad_Inicial!$D$8&gt;=YEAR(TODAY()),MONTH(TODAY())&lt;E$6),"",COUNTIFS(Lanç_Promoções!$AC$8:$AC$2008,Cad_Inicial!$D$8,Lanç_Promoções!$AB$8:$AB$2008,E$6))),"",IF(AND(Cad_Inicial!$D$8&gt;=YEAR(TODAY()),MONTH(TODAY())&lt;E$6),"",COUNTIFS(Lanç_Promoções!$AC$8:$AC$2008,Cad_Inicial!$D$8,Lanç_Promoções!$AB$8:$AB$2008,E$6)))</f>
        <v>0</v>
      </c>
      <c r="F18" s="49">
        <f ca="1">IF(ISERROR(IF(AND(Cad_Inicial!$D$8&gt;=YEAR(TODAY()),MONTH(TODAY())&lt;F$6),"",COUNTIFS(Lanç_Promoções!$AC$8:$AC$2008,Cad_Inicial!$D$8,Lanç_Promoções!$AB$8:$AB$2008,F$6))),"",IF(AND(Cad_Inicial!$D$8&gt;=YEAR(TODAY()),MONTH(TODAY())&lt;F$6),"",COUNTIFS(Lanç_Promoções!$AC$8:$AC$2008,Cad_Inicial!$D$8,Lanç_Promoções!$AB$8:$AB$2008,F$6)))</f>
        <v>3</v>
      </c>
      <c r="G18" s="49">
        <f ca="1">IF(ISERROR(IF(AND(Cad_Inicial!$D$8&gt;=YEAR(TODAY()),MONTH(TODAY())&lt;G$6),"",COUNTIFS(Lanç_Promoções!$AC$8:$AC$2008,Cad_Inicial!$D$8,Lanç_Promoções!$AB$8:$AB$2008,G$6))),"",IF(AND(Cad_Inicial!$D$8&gt;=YEAR(TODAY()),MONTH(TODAY())&lt;G$6),"",COUNTIFS(Lanç_Promoções!$AC$8:$AC$2008,Cad_Inicial!$D$8,Lanç_Promoções!$AB$8:$AB$2008,G$6)))</f>
        <v>1</v>
      </c>
      <c r="H18" s="49">
        <f ca="1">IF(ISERROR(IF(AND(Cad_Inicial!$D$8&gt;=YEAR(TODAY()),MONTH(TODAY())&lt;H$6),"",COUNTIFS(Lanç_Promoções!$AC$8:$AC$2008,Cad_Inicial!$D$8,Lanç_Promoções!$AB$8:$AB$2008,H$6))),"",IF(AND(Cad_Inicial!$D$8&gt;=YEAR(TODAY()),MONTH(TODAY())&lt;H$6),"",COUNTIFS(Lanç_Promoções!$AC$8:$AC$2008,Cad_Inicial!$D$8,Lanç_Promoções!$AB$8:$AB$2008,H$6)))</f>
        <v>0</v>
      </c>
      <c r="I18" s="49">
        <f ca="1">IF(ISERROR(IF(AND(Cad_Inicial!$D$8&gt;=YEAR(TODAY()),MONTH(TODAY())&lt;I$6),"",COUNTIFS(Lanç_Promoções!$AC$8:$AC$2008,Cad_Inicial!$D$8,Lanç_Promoções!$AB$8:$AB$2008,I$6))),"",IF(AND(Cad_Inicial!$D$8&gt;=YEAR(TODAY()),MONTH(TODAY())&lt;I$6),"",COUNTIFS(Lanç_Promoções!$AC$8:$AC$2008,Cad_Inicial!$D$8,Lanç_Promoções!$AB$8:$AB$2008,I$6)))</f>
        <v>0</v>
      </c>
      <c r="J18" s="49">
        <f ca="1">IF(ISERROR(IF(AND(Cad_Inicial!$D$8&gt;=YEAR(TODAY()),MONTH(TODAY())&lt;J$6),"",COUNTIFS(Lanç_Promoções!$AC$8:$AC$2008,Cad_Inicial!$D$8,Lanç_Promoções!$AB$8:$AB$2008,J$6))),"",IF(AND(Cad_Inicial!$D$8&gt;=YEAR(TODAY()),MONTH(TODAY())&lt;J$6),"",COUNTIFS(Lanç_Promoções!$AC$8:$AC$2008,Cad_Inicial!$D$8,Lanç_Promoções!$AB$8:$AB$2008,J$6)))</f>
        <v>0</v>
      </c>
      <c r="K18" s="49">
        <f ca="1">IF(ISERROR(IF(AND(Cad_Inicial!$D$8&gt;=YEAR(TODAY()),MONTH(TODAY())&lt;K$6),"",COUNTIFS(Lanç_Promoções!$AC$8:$AC$2008,Cad_Inicial!$D$8,Lanç_Promoções!$AB$8:$AB$2008,K$6))),"",IF(AND(Cad_Inicial!$D$8&gt;=YEAR(TODAY()),MONTH(TODAY())&lt;K$6),"",COUNTIFS(Lanç_Promoções!$AC$8:$AC$2008,Cad_Inicial!$D$8,Lanç_Promoções!$AB$8:$AB$2008,K$6)))</f>
        <v>0</v>
      </c>
      <c r="L18" s="49">
        <f ca="1">IF(ISERROR(IF(AND(Cad_Inicial!$D$8&gt;=YEAR(TODAY()),MONTH(TODAY())&lt;L$6),"",COUNTIFS(Lanç_Promoções!$AC$8:$AC$2008,Cad_Inicial!$D$8,Lanç_Promoções!$AB$8:$AB$2008,L$6))),"",IF(AND(Cad_Inicial!$D$8&gt;=YEAR(TODAY()),MONTH(TODAY())&lt;L$6),"",COUNTIFS(Lanç_Promoções!$AC$8:$AC$2008,Cad_Inicial!$D$8,Lanç_Promoções!$AB$8:$AB$2008,L$6)))</f>
        <v>0</v>
      </c>
      <c r="M18" s="49">
        <f ca="1">IF(ISERROR(IF(AND(Cad_Inicial!$D$8&gt;=YEAR(TODAY()),MONTH(TODAY())&lt;M$6),"",COUNTIFS(Lanç_Promoções!$AC$8:$AC$2008,Cad_Inicial!$D$8,Lanç_Promoções!$AB$8:$AB$2008,M$6))),"",IF(AND(Cad_Inicial!$D$8&gt;=YEAR(TODAY()),MONTH(TODAY())&lt;M$6),"",COUNTIFS(Lanç_Promoções!$AC$8:$AC$2008,Cad_Inicial!$D$8,Lanç_Promoções!$AB$8:$AB$2008,M$6)))</f>
        <v>0</v>
      </c>
      <c r="N18" s="49">
        <f ca="1">IF(ISERROR(IF(AND(Cad_Inicial!$D$8&gt;=YEAR(TODAY()),MONTH(TODAY())&lt;N$6),"",COUNTIFS(Lanç_Promoções!$AC$8:$AC$2008,Cad_Inicial!$D$8,Lanç_Promoções!$AB$8:$AB$2008,N$6))),"",IF(AND(Cad_Inicial!$D$8&gt;=YEAR(TODAY()),MONTH(TODAY())&lt;N$6),"",COUNTIFS(Lanç_Promoções!$AC$8:$AC$2008,Cad_Inicial!$D$8,Lanç_Promoções!$AB$8:$AB$2008,N$6)))</f>
        <v>0</v>
      </c>
      <c r="O18" s="49">
        <f ca="1">IF(ISERROR(IF(AND(Cad_Inicial!$D$8&gt;=YEAR(TODAY()),MONTH(TODAY())&lt;O$6),"",COUNTIFS(Lanç_Promoções!$AC$8:$AC$2008,Cad_Inicial!$D$8,Lanç_Promoções!$AB$8:$AB$2008,O$6))),"",IF(AND(Cad_Inicial!$D$8&gt;=YEAR(TODAY()),MONTH(TODAY())&lt;O$6),"",COUNTIFS(Lanç_Promoções!$AC$8:$AC$2008,Cad_Inicial!$D$8,Lanç_Promoções!$AB$8:$AB$2008,O$6)))</f>
        <v>0</v>
      </c>
      <c r="P18" s="49">
        <f ca="1">IF(ISERROR(IF(AND(Cad_Inicial!$D$8&gt;=YEAR(TODAY()),MONTH(TODAY())&lt;P$6),"",COUNTIFS(Lanç_Promoções!$AC$8:$AC$2008,Cad_Inicial!$D$8,Lanç_Promoções!$AB$8:$AB$2008,P$6))),"",IF(AND(Cad_Inicial!$D$8&gt;=YEAR(TODAY()),MONTH(TODAY())&lt;P$6),"",COUNTIFS(Lanç_Promoções!$AC$8:$AC$2008,Cad_Inicial!$D$8,Lanç_Promoções!$AB$8:$AB$2008,P$6)))</f>
        <v>0</v>
      </c>
      <c r="Q18" s="44">
        <f t="shared" ref="Q18:Q19" ca="1" si="4">IF(ISERROR(ROUND(AVERAGE(E18:P18),2)),"",ROUND(AVERAGE(E18:P18),2))</f>
        <v>0.33</v>
      </c>
      <c r="R18" s="45">
        <f t="shared" ref="R18" ca="1" si="5">SUM(E18:P18)</f>
        <v>4</v>
      </c>
    </row>
    <row r="19" spans="3:18" ht="33" customHeight="1" thickBot="1" x14ac:dyDescent="0.25">
      <c r="C19" s="178" t="s">
        <v>178</v>
      </c>
      <c r="D19" s="179"/>
      <c r="E19" s="57">
        <f ca="1">IF(ISERROR(IF(AND(RC_Receitas!F16=0,RC_Receitas!E16=0),0,IF(RC_Receitas!F16="","",RC_Receitas!F16/RC_Receitas!E16-1))),1,IF(AND(RC_Receitas!F16=0,RC_Receitas!E16=0),0,IF(RC_Receitas!F16="","",RC_Receitas!F16/RC_Receitas!E16-1)))</f>
        <v>0</v>
      </c>
      <c r="F19" s="57">
        <f ca="1">IF(ISERROR(IF(AND(RC_Receitas!G16=0,RC_Receitas!F16=0),0,IF(RC_Receitas!G16="","",RC_Receitas!G16/RC_Receitas!F16-1))),1,IF(AND(RC_Receitas!G16=0,RC_Receitas!F16=0),0,IF(RC_Receitas!G16="","",RC_Receitas!G16/RC_Receitas!F16-1)))</f>
        <v>1</v>
      </c>
      <c r="G19" s="57">
        <f ca="1">IF(ISERROR(IF(AND(RC_Receitas!H16=0,RC_Receitas!G16=0),0,IF(RC_Receitas!H16="","",RC_Receitas!H16/RC_Receitas!G16-1))),1,IF(AND(RC_Receitas!H16=0,RC_Receitas!G16=0),0,IF(RC_Receitas!H16="","",RC_Receitas!H16/RC_Receitas!G16-1)))</f>
        <v>0.66666666666666674</v>
      </c>
      <c r="H19" s="57">
        <f ca="1">IF(ISERROR(IF(AND(RC_Receitas!I16=0,RC_Receitas!H16=0),0,IF(RC_Receitas!I16="","",RC_Receitas!I16/RC_Receitas!H16-1))),1,IF(AND(RC_Receitas!I16=0,RC_Receitas!H16=0),0,IF(RC_Receitas!I16="","",RC_Receitas!I16/RC_Receitas!H16-1)))</f>
        <v>-1</v>
      </c>
      <c r="I19" s="57">
        <f ca="1">IF(ISERROR(IF(AND(RC_Receitas!J16=0,RC_Receitas!I16=0),0,IF(RC_Receitas!J16="","",RC_Receitas!J16/RC_Receitas!I16-1))),1,IF(AND(RC_Receitas!J16=0,RC_Receitas!I16=0),0,IF(RC_Receitas!J16="","",RC_Receitas!J16/RC_Receitas!I16-1)))</f>
        <v>0</v>
      </c>
      <c r="J19" s="57">
        <f ca="1">IF(ISERROR(IF(AND(RC_Receitas!K16=0,RC_Receitas!J16=0),0,IF(RC_Receitas!K16="","",RC_Receitas!K16/RC_Receitas!J16-1))),1,IF(AND(RC_Receitas!K16=0,RC_Receitas!J16=0),0,IF(RC_Receitas!K16="","",RC_Receitas!K16/RC_Receitas!J16-1)))</f>
        <v>0</v>
      </c>
      <c r="K19" s="57">
        <f ca="1">IF(ISERROR(IF(AND(RC_Receitas!L16=0,RC_Receitas!K16=0),0,IF(RC_Receitas!L16="","",RC_Receitas!L16/RC_Receitas!K16-1))),1,IF(AND(RC_Receitas!L16=0,RC_Receitas!K16=0),0,IF(RC_Receitas!L16="","",RC_Receitas!L16/RC_Receitas!K16-1)))</f>
        <v>0</v>
      </c>
      <c r="L19" s="57">
        <f ca="1">IF(ISERROR(IF(AND(RC_Receitas!M16=0,RC_Receitas!L16=0),0,IF(RC_Receitas!M16="","",RC_Receitas!M16/RC_Receitas!L16-1))),1,IF(AND(RC_Receitas!M16=0,RC_Receitas!L16=0),0,IF(RC_Receitas!M16="","",RC_Receitas!M16/RC_Receitas!L16-1)))</f>
        <v>0</v>
      </c>
      <c r="M19" s="57">
        <f ca="1">IF(ISERROR(IF(AND(RC_Receitas!N16=0,RC_Receitas!M16=0),0,IF(RC_Receitas!N16="","",RC_Receitas!N16/RC_Receitas!M16-1))),1,IF(AND(RC_Receitas!N16=0,RC_Receitas!M16=0),0,IF(RC_Receitas!N16="","",RC_Receitas!N16/RC_Receitas!M16-1)))</f>
        <v>0</v>
      </c>
      <c r="N19" s="57">
        <f ca="1">IF(ISERROR(IF(AND(RC_Receitas!O16=0,RC_Receitas!N16=0),0,IF(RC_Receitas!O16="","",RC_Receitas!O16/RC_Receitas!N16-1))),1,IF(AND(RC_Receitas!O16=0,RC_Receitas!N16=0),0,IF(RC_Receitas!O16="","",RC_Receitas!O16/RC_Receitas!N16-1)))</f>
        <v>0</v>
      </c>
      <c r="O19" s="57">
        <f ca="1">IF(ISERROR(IF(AND(RC_Receitas!P16=0,RC_Receitas!O16=0),0,IF(RC_Receitas!P16="","",RC_Receitas!P16/RC_Receitas!O16-1))),1,IF(AND(RC_Receitas!P16=0,RC_Receitas!O16=0),0,IF(RC_Receitas!P16="","",RC_Receitas!P16/RC_Receitas!O16-1)))</f>
        <v>0</v>
      </c>
      <c r="P19" s="57">
        <f ca="1">IF(ISERROR(IF(AND(RC_Receitas!Q16=0,RC_Receitas!P16=0),0,IF(RC_Receitas!Q16="","",RC_Receitas!Q16/RC_Receitas!P16-1))),1,IF(AND(RC_Receitas!Q16=0,RC_Receitas!P16=0),0,IF(RC_Receitas!Q16="","",RC_Receitas!Q16/RC_Receitas!P16-1)))</f>
        <v>0</v>
      </c>
      <c r="Q19" s="47">
        <f t="shared" ca="1" si="4"/>
        <v>0.06</v>
      </c>
      <c r="R19" s="48">
        <f>IF(ISERROR(SUMIFS(Lanç_Promoções!$H$8:$H$2008,Lanç_Promoções!$AC$8:$AC$2008,Cad_Inicial!$D$8)/SUMIFS(Lanç_Promoções!$G$8:$G$2008,Lanç_Promoções!$AC$8:$AC$2008,Cad_Inicial!$D$8)-1),0,SUMIFS(Lanç_Promoções!$H$8:$H$2008,Lanç_Promoções!$AC$8:$AC$2008,Cad_Inicial!$D$8)/SUMIFS(Lanç_Promoções!$G$8:$G$2008,Lanç_Promoções!$AC$8:$AC$2008,Cad_Inicial!$D$8)-1)</f>
        <v>0.44444444444444442</v>
      </c>
    </row>
    <row r="20" spans="3:18" ht="30" customHeight="1" thickBot="1" x14ac:dyDescent="0.25">
      <c r="C20" s="172" t="str">
        <f>"Férias e Licenças (mensal) para "&amp;Cad_Inicial!$D$8</f>
        <v>Férias e Licenças (mensal) para 2015</v>
      </c>
      <c r="D20" s="173"/>
      <c r="E20" s="173"/>
      <c r="F20" s="173"/>
      <c r="G20" s="173"/>
      <c r="H20" s="173"/>
      <c r="I20" s="173"/>
      <c r="J20" s="173"/>
      <c r="K20" s="173"/>
      <c r="L20" s="173"/>
      <c r="M20" s="173"/>
      <c r="N20" s="173"/>
      <c r="O20" s="173"/>
      <c r="P20" s="173"/>
      <c r="Q20" s="173"/>
      <c r="R20" s="174"/>
    </row>
    <row r="21" spans="3:18" ht="30" customHeight="1" thickBot="1" x14ac:dyDescent="0.25">
      <c r="C21" s="143" t="s">
        <v>179</v>
      </c>
      <c r="D21" s="145"/>
      <c r="E21" s="49">
        <f ca="1">IF(ISERROR(IF(AND(Cad_Inicial!$D$8&gt;=YEAR(TODAY()),MONTH(TODAY())&lt;E$6),"",COUNTIFS(Lanç_Ferias!$D$8:$D$3008,"Licença",Lanç_Ferias!$K$8:$K$3008,Cad_Inicial!$D$8,Lanç_Ferias!M$8:M$3008,1))),"",IF(AND(Cad_Inicial!$D$8&gt;=YEAR(TODAY()),MONTH(TODAY())&lt;E$6),"",COUNTIFS(Lanç_Ferias!$D$8:$D$3008,"Licença",Lanç_Ferias!$K$8:$K$3008,Cad_Inicial!$D$8,Lanç_Ferias!M$8:M$3008,1)))</f>
        <v>0</v>
      </c>
      <c r="F21" s="49">
        <f ca="1">IF(ISERROR(IF(AND(Cad_Inicial!$D$8&gt;=YEAR(TODAY()),MONTH(TODAY())&lt;F$6),"",COUNTIFS(Lanç_Ferias!$D$8:$D$3008,"Licença",Lanç_Ferias!$K$8:$K$3008,Cad_Inicial!$D$8,Lanç_Ferias!N$8:N$3008,1))),"",IF(AND(Cad_Inicial!$D$8&gt;=YEAR(TODAY()),MONTH(TODAY())&lt;F$6),"",COUNTIFS(Lanç_Ferias!$D$8:$D$3008,"Licença",Lanç_Ferias!$K$8:$K$3008,Cad_Inicial!$D$8,Lanç_Ferias!N$8:N$3008,1)))</f>
        <v>1</v>
      </c>
      <c r="G21" s="49">
        <f ca="1">IF(ISERROR(IF(AND(Cad_Inicial!$D$8&gt;=YEAR(TODAY()),MONTH(TODAY())&lt;G$6),"",COUNTIFS(Lanç_Ferias!$D$8:$D$3008,"Licença",Lanç_Ferias!$K$8:$K$3008,Cad_Inicial!$D$8,Lanç_Ferias!O$8:O$3008,1))),"",IF(AND(Cad_Inicial!$D$8&gt;=YEAR(TODAY()),MONTH(TODAY())&lt;G$6),"",COUNTIFS(Lanç_Ferias!$D$8:$D$3008,"Licença",Lanç_Ferias!$K$8:$K$3008,Cad_Inicial!$D$8,Lanç_Ferias!O$8:O$3008,1)))</f>
        <v>1</v>
      </c>
      <c r="H21" s="49">
        <f ca="1">IF(ISERROR(IF(AND(Cad_Inicial!$D$8&gt;=YEAR(TODAY()),MONTH(TODAY())&lt;H$6),"",COUNTIFS(Lanç_Ferias!$D$8:$D$3008,"Licença",Lanç_Ferias!$K$8:$K$3008,Cad_Inicial!$D$8,Lanç_Ferias!P$8:P$3008,1))),"",IF(AND(Cad_Inicial!$D$8&gt;=YEAR(TODAY()),MONTH(TODAY())&lt;H$6),"",COUNTIFS(Lanç_Ferias!$D$8:$D$3008,"Licença",Lanç_Ferias!$K$8:$K$3008,Cad_Inicial!$D$8,Lanç_Ferias!P$8:P$3008,1)))</f>
        <v>0</v>
      </c>
      <c r="I21" s="49">
        <f ca="1">IF(ISERROR(IF(AND(Cad_Inicial!$D$8&gt;=YEAR(TODAY()),MONTH(TODAY())&lt;I$6),"",COUNTIFS(Lanç_Ferias!$D$8:$D$3008,"Licença",Lanç_Ferias!$K$8:$K$3008,Cad_Inicial!$D$8,Lanç_Ferias!Q$8:Q$3008,1))),"",IF(AND(Cad_Inicial!$D$8&gt;=YEAR(TODAY()),MONTH(TODAY())&lt;I$6),"",COUNTIFS(Lanç_Ferias!$D$8:$D$3008,"Licença",Lanç_Ferias!$K$8:$K$3008,Cad_Inicial!$D$8,Lanç_Ferias!Q$8:Q$3008,1)))</f>
        <v>0</v>
      </c>
      <c r="J21" s="49">
        <f ca="1">IF(ISERROR(IF(AND(Cad_Inicial!$D$8&gt;=YEAR(TODAY()),MONTH(TODAY())&lt;J$6),"",COUNTIFS(Lanç_Ferias!$D$8:$D$3008,"Licença",Lanç_Ferias!$K$8:$K$3008,Cad_Inicial!$D$8,Lanç_Ferias!R$8:R$3008,1))),"",IF(AND(Cad_Inicial!$D$8&gt;=YEAR(TODAY()),MONTH(TODAY())&lt;J$6),"",COUNTIFS(Lanç_Ferias!$D$8:$D$3008,"Licença",Lanç_Ferias!$K$8:$K$3008,Cad_Inicial!$D$8,Lanç_Ferias!R$8:R$3008,1)))</f>
        <v>0</v>
      </c>
      <c r="K21" s="49">
        <f ca="1">IF(ISERROR(IF(AND(Cad_Inicial!$D$8&gt;=YEAR(TODAY()),MONTH(TODAY())&lt;K$6),"",COUNTIFS(Lanç_Ferias!$D$8:$D$3008,"Licença",Lanç_Ferias!$K$8:$K$3008,Cad_Inicial!$D$8,Lanç_Ferias!S$8:S$3008,1))),"",IF(AND(Cad_Inicial!$D$8&gt;=YEAR(TODAY()),MONTH(TODAY())&lt;K$6),"",COUNTIFS(Lanç_Ferias!$D$8:$D$3008,"Licença",Lanç_Ferias!$K$8:$K$3008,Cad_Inicial!$D$8,Lanç_Ferias!S$8:S$3008,1)))</f>
        <v>0</v>
      </c>
      <c r="L21" s="49">
        <f ca="1">IF(ISERROR(IF(AND(Cad_Inicial!$D$8&gt;=YEAR(TODAY()),MONTH(TODAY())&lt;L$6),"",COUNTIFS(Lanç_Ferias!$D$8:$D$3008,"Licença",Lanç_Ferias!$K$8:$K$3008,Cad_Inicial!$D$8,Lanç_Ferias!T$8:T$3008,1))),"",IF(AND(Cad_Inicial!$D$8&gt;=YEAR(TODAY()),MONTH(TODAY())&lt;L$6),"",COUNTIFS(Lanç_Ferias!$D$8:$D$3008,"Licença",Lanç_Ferias!$K$8:$K$3008,Cad_Inicial!$D$8,Lanç_Ferias!T$8:T$3008,1)))</f>
        <v>0</v>
      </c>
      <c r="M21" s="49">
        <f ca="1">IF(ISERROR(IF(AND(Cad_Inicial!$D$8&gt;=YEAR(TODAY()),MONTH(TODAY())&lt;M$6),"",COUNTIFS(Lanç_Ferias!$D$8:$D$3008,"Licença",Lanç_Ferias!$K$8:$K$3008,Cad_Inicial!$D$8,Lanç_Ferias!U$8:U$3008,1))),"",IF(AND(Cad_Inicial!$D$8&gt;=YEAR(TODAY()),MONTH(TODAY())&lt;M$6),"",COUNTIFS(Lanç_Ferias!$D$8:$D$3008,"Licença",Lanç_Ferias!$K$8:$K$3008,Cad_Inicial!$D$8,Lanç_Ferias!U$8:U$3008,1)))</f>
        <v>0</v>
      </c>
      <c r="N21" s="49">
        <f ca="1">IF(ISERROR(IF(AND(Cad_Inicial!$D$8&gt;=YEAR(TODAY()),MONTH(TODAY())&lt;N$6),"",COUNTIFS(Lanç_Ferias!$D$8:$D$3008,"Licença",Lanç_Ferias!$K$8:$K$3008,Cad_Inicial!$D$8,Lanç_Ferias!V$8:V$3008,1))),"",IF(AND(Cad_Inicial!$D$8&gt;=YEAR(TODAY()),MONTH(TODAY())&lt;N$6),"",COUNTIFS(Lanç_Ferias!$D$8:$D$3008,"Licença",Lanç_Ferias!$K$8:$K$3008,Cad_Inicial!$D$8,Lanç_Ferias!V$8:V$3008,1)))</f>
        <v>0</v>
      </c>
      <c r="O21" s="49">
        <f ca="1">IF(ISERROR(IF(AND(Cad_Inicial!$D$8&gt;=YEAR(TODAY()),MONTH(TODAY())&lt;O$6),"",COUNTIFS(Lanç_Ferias!$D$8:$D$3008,"Licença",Lanç_Ferias!$K$8:$K$3008,Cad_Inicial!$D$8,Lanç_Ferias!W$8:W$3008,1))),"",IF(AND(Cad_Inicial!$D$8&gt;=YEAR(TODAY()),MONTH(TODAY())&lt;O$6),"",COUNTIFS(Lanç_Ferias!$D$8:$D$3008,"Licença",Lanç_Ferias!$K$8:$K$3008,Cad_Inicial!$D$8,Lanç_Ferias!W$8:W$3008,1)))</f>
        <v>0</v>
      </c>
      <c r="P21" s="49">
        <f ca="1">IF(ISERROR(IF(AND(Cad_Inicial!$D$8&gt;=YEAR(TODAY()),MONTH(TODAY())&lt;P$6),"",COUNTIFS(Lanç_Ferias!$D$8:$D$3008,"Licença",Lanç_Ferias!$K$8:$K$3008,Cad_Inicial!$D$8,Lanç_Ferias!X$8:X$3008,1))),"",IF(AND(Cad_Inicial!$D$8&gt;=YEAR(TODAY()),MONTH(TODAY())&lt;P$6),"",COUNTIFS(Lanç_Ferias!$D$8:$D$3008,"Licença",Lanç_Ferias!$K$8:$K$3008,Cad_Inicial!$D$8,Lanç_Ferias!X$8:X$3008,1)))</f>
        <v>0</v>
      </c>
      <c r="Q21" s="44">
        <f t="shared" ref="Q21" ca="1" si="6">IF(ISERROR(ROUND(AVERAGE(E21:P21),2)),"",ROUND(AVERAGE(E21:P21),2))</f>
        <v>0.17</v>
      </c>
      <c r="R21" s="45">
        <f t="shared" ref="R21" ca="1" si="7">SUM(E21:P21)</f>
        <v>2</v>
      </c>
    </row>
    <row r="22" spans="3:18" ht="30" customHeight="1" thickBot="1" x14ac:dyDescent="0.25">
      <c r="C22" s="143" t="s">
        <v>180</v>
      </c>
      <c r="D22" s="145"/>
      <c r="E22" s="49">
        <f ca="1">IF(ISERROR(IF(AND(Cad_Inicial!$D$8&gt;=YEAR(TODAY()),MONTH(TODAY())&lt;E$6),"",COUNTIFS(Lanç_Ferias!$D$8:$D$3008,"Férias",Lanç_Ferias!$K$8:$K$3008,Cad_Inicial!$D$8,Lanç_Ferias!M$8:M$3008,1))),"",IF(AND(Cad_Inicial!$D$8&gt;=YEAR(TODAY()),MONTH(TODAY())&lt;E$6),"",COUNTIFS(Lanç_Ferias!$D$8:$D$3008,"Férias",Lanç_Ferias!$K$8:$K$3008,Cad_Inicial!$D$8,Lanç_Ferias!M$8:M$3008,1)))</f>
        <v>1</v>
      </c>
      <c r="F22" s="49">
        <f ca="1">IF(ISERROR(IF(AND(Cad_Inicial!$D$8&gt;=YEAR(TODAY()),MONTH(TODAY())&lt;F$6),"",COUNTIFS(Lanç_Ferias!$D$8:$D$3008,"Férias",Lanç_Ferias!$K$8:$K$3008,Cad_Inicial!$D$8,Lanç_Ferias!N$8:N$3008,1))),"",IF(AND(Cad_Inicial!$D$8&gt;=YEAR(TODAY()),MONTH(TODAY())&lt;F$6),"",COUNTIFS(Lanç_Ferias!$D$8:$D$3008,"Férias",Lanç_Ferias!$K$8:$K$3008,Cad_Inicial!$D$8,Lanç_Ferias!N$8:N$3008,1)))</f>
        <v>1</v>
      </c>
      <c r="G22" s="49">
        <f ca="1">IF(ISERROR(IF(AND(Cad_Inicial!$D$8&gt;=YEAR(TODAY()),MONTH(TODAY())&lt;G$6),"",COUNTIFS(Lanç_Ferias!$D$8:$D$3008,"Férias",Lanç_Ferias!$K$8:$K$3008,Cad_Inicial!$D$8,Lanç_Ferias!O$8:O$3008,1))),"",IF(AND(Cad_Inicial!$D$8&gt;=YEAR(TODAY()),MONTH(TODAY())&lt;G$6),"",COUNTIFS(Lanç_Ferias!$D$8:$D$3008,"Férias",Lanç_Ferias!$K$8:$K$3008,Cad_Inicial!$D$8,Lanç_Ferias!O$8:O$3008,1)))</f>
        <v>1</v>
      </c>
      <c r="H22" s="49">
        <f ca="1">IF(ISERROR(IF(AND(Cad_Inicial!$D$8&gt;=YEAR(TODAY()),MONTH(TODAY())&lt;H$6),"",COUNTIFS(Lanç_Ferias!$D$8:$D$3008,"Férias",Lanç_Ferias!$K$8:$K$3008,Cad_Inicial!$D$8,Lanç_Ferias!P$8:P$3008,1))),"",IF(AND(Cad_Inicial!$D$8&gt;=YEAR(TODAY()),MONTH(TODAY())&lt;H$6),"",COUNTIFS(Lanç_Ferias!$D$8:$D$3008,"Férias",Lanç_Ferias!$K$8:$K$3008,Cad_Inicial!$D$8,Lanç_Ferias!P$8:P$3008,1)))</f>
        <v>0</v>
      </c>
      <c r="I22" s="49">
        <f ca="1">IF(ISERROR(IF(AND(Cad_Inicial!$D$8&gt;=YEAR(TODAY()),MONTH(TODAY())&lt;I$6),"",COUNTIFS(Lanç_Ferias!$D$8:$D$3008,"Férias",Lanç_Ferias!$K$8:$K$3008,Cad_Inicial!$D$8,Lanç_Ferias!$J$8:$J$3008,I$6)+COUNTIFS(Lanç_Ferias!$D$8:$D$3008,"Férias",Lanç_Ferias!$K$8:$K$3008,Cad_Inicial!$D$8,Lanç_Ferias!$H$8:$H$3008,I$6))),"",IF(AND(Cad_Inicial!$D$8&gt;=YEAR(TODAY()),MONTH(TODAY())&lt;I$6),"",COUNTIFS(Lanç_Ferias!$D$8:$D$3008,"Férias",Lanç_Ferias!$K$8:$K$3008,Cad_Inicial!$D$8,Lanç_Ferias!$J$8:$J$3008,I$6)+COUNTIFS(Lanç_Ferias!$D$8:$D$3008,"Férias",Lanç_Ferias!$K$8:$K$3008,Cad_Inicial!$D$8,Lanç_Ferias!$H$8:$H$3008,I$6)))</f>
        <v>0</v>
      </c>
      <c r="J22" s="49">
        <f ca="1">IF(ISERROR(IF(AND(Cad_Inicial!$D$8&gt;=YEAR(TODAY()),MONTH(TODAY())&lt;J$6),"",COUNTIFS(Lanç_Ferias!$D$8:$D$3008,"Férias",Lanç_Ferias!$K$8:$K$3008,Cad_Inicial!$D$8,Lanç_Ferias!$J$8:$J$3008,J$6)+COUNTIFS(Lanç_Ferias!$D$8:$D$3008,"Férias",Lanç_Ferias!$K$8:$K$3008,Cad_Inicial!$D$8,Lanç_Ferias!$H$8:$H$3008,J$6))),"",IF(AND(Cad_Inicial!$D$8&gt;=YEAR(TODAY()),MONTH(TODAY())&lt;J$6),"",COUNTIFS(Lanç_Ferias!$D$8:$D$3008,"Férias",Lanç_Ferias!$K$8:$K$3008,Cad_Inicial!$D$8,Lanç_Ferias!$J$8:$J$3008,J$6)+COUNTIFS(Lanç_Ferias!$D$8:$D$3008,"Férias",Lanç_Ferias!$K$8:$K$3008,Cad_Inicial!$D$8,Lanç_Ferias!$H$8:$H$3008,J$6)))</f>
        <v>0</v>
      </c>
      <c r="K22" s="49">
        <f ca="1">IF(ISERROR(IF(AND(Cad_Inicial!$D$8&gt;=YEAR(TODAY()),MONTH(TODAY())&lt;K$6),"",COUNTIFS(Lanç_Ferias!$D$8:$D$3008,"Férias",Lanç_Ferias!$K$8:$K$3008,Cad_Inicial!$D$8,Lanç_Ferias!$J$8:$J$3008,K$6)+COUNTIFS(Lanç_Ferias!$D$8:$D$3008,"Férias",Lanç_Ferias!$K$8:$K$3008,Cad_Inicial!$D$8,Lanç_Ferias!$H$8:$H$3008,K$6))),"",IF(AND(Cad_Inicial!$D$8&gt;=YEAR(TODAY()),MONTH(TODAY())&lt;K$6),"",COUNTIFS(Lanç_Ferias!$D$8:$D$3008,"Férias",Lanç_Ferias!$K$8:$K$3008,Cad_Inicial!$D$8,Lanç_Ferias!$J$8:$J$3008,K$6)+COUNTIFS(Lanç_Ferias!$D$8:$D$3008,"Férias",Lanç_Ferias!$K$8:$K$3008,Cad_Inicial!$D$8,Lanç_Ferias!$H$8:$H$3008,K$6)))</f>
        <v>0</v>
      </c>
      <c r="L22" s="49">
        <f ca="1">IF(ISERROR(IF(AND(Cad_Inicial!$D$8&gt;=YEAR(TODAY()),MONTH(TODAY())&lt;L$6),"",COUNTIFS(Lanç_Ferias!$D$8:$D$3008,"Férias",Lanç_Ferias!$K$8:$K$3008,Cad_Inicial!$D$8,Lanç_Ferias!$J$8:$J$3008,L$6)+COUNTIFS(Lanç_Ferias!$D$8:$D$3008,"Férias",Lanç_Ferias!$K$8:$K$3008,Cad_Inicial!$D$8,Lanç_Ferias!$H$8:$H$3008,L$6))),"",IF(AND(Cad_Inicial!$D$8&gt;=YEAR(TODAY()),MONTH(TODAY())&lt;L$6),"",COUNTIFS(Lanç_Ferias!$D$8:$D$3008,"Férias",Lanç_Ferias!$K$8:$K$3008,Cad_Inicial!$D$8,Lanç_Ferias!$J$8:$J$3008,L$6)+COUNTIFS(Lanç_Ferias!$D$8:$D$3008,"Férias",Lanç_Ferias!$K$8:$K$3008,Cad_Inicial!$D$8,Lanç_Ferias!$H$8:$H$3008,L$6)))</f>
        <v>0</v>
      </c>
      <c r="M22" s="49">
        <f ca="1">IF(ISERROR(IF(AND(Cad_Inicial!$D$8&gt;=YEAR(TODAY()),MONTH(TODAY())&lt;M$6),"",COUNTIFS(Lanç_Ferias!$D$8:$D$3008,"Férias",Lanç_Ferias!$K$8:$K$3008,Cad_Inicial!$D$8,Lanç_Ferias!$J$8:$J$3008,M$6)+COUNTIFS(Lanç_Ferias!$D$8:$D$3008,"Férias",Lanç_Ferias!$K$8:$K$3008,Cad_Inicial!$D$8,Lanç_Ferias!$H$8:$H$3008,M$6))),"",IF(AND(Cad_Inicial!$D$8&gt;=YEAR(TODAY()),MONTH(TODAY())&lt;M$6),"",COUNTIFS(Lanç_Ferias!$D$8:$D$3008,"Férias",Lanç_Ferias!$K$8:$K$3008,Cad_Inicial!$D$8,Lanç_Ferias!$J$8:$J$3008,M$6)+COUNTIFS(Lanç_Ferias!$D$8:$D$3008,"Férias",Lanç_Ferias!$K$8:$K$3008,Cad_Inicial!$D$8,Lanç_Ferias!$H$8:$H$3008,M$6)))</f>
        <v>0</v>
      </c>
      <c r="N22" s="49">
        <f ca="1">IF(ISERROR(IF(AND(Cad_Inicial!$D$8&gt;=YEAR(TODAY()),MONTH(TODAY())&lt;N$6),"",COUNTIFS(Lanç_Ferias!$D$8:$D$3008,"Férias",Lanç_Ferias!$K$8:$K$3008,Cad_Inicial!$D$8,Lanç_Ferias!$J$8:$J$3008,N$6)+COUNTIFS(Lanç_Ferias!$D$8:$D$3008,"Férias",Lanç_Ferias!$K$8:$K$3008,Cad_Inicial!$D$8,Lanç_Ferias!$H$8:$H$3008,N$6))),"",IF(AND(Cad_Inicial!$D$8&gt;=YEAR(TODAY()),MONTH(TODAY())&lt;N$6),"",COUNTIFS(Lanç_Ferias!$D$8:$D$3008,"Férias",Lanç_Ferias!$K$8:$K$3008,Cad_Inicial!$D$8,Lanç_Ferias!$J$8:$J$3008,N$6)+COUNTIFS(Lanç_Ferias!$D$8:$D$3008,"Férias",Lanç_Ferias!$K$8:$K$3008,Cad_Inicial!$D$8,Lanç_Ferias!$H$8:$H$3008,N$6)))</f>
        <v>0</v>
      </c>
      <c r="O22" s="49">
        <f ca="1">IF(ISERROR(IF(AND(Cad_Inicial!$D$8&gt;=YEAR(TODAY()),MONTH(TODAY())&lt;O$6),"",COUNTIFS(Lanç_Ferias!$D$8:$D$3008,"Férias",Lanç_Ferias!$K$8:$K$3008,Cad_Inicial!$D$8,Lanç_Ferias!$J$8:$J$3008,O$6)+COUNTIFS(Lanç_Ferias!$D$8:$D$3008,"Férias",Lanç_Ferias!$K$8:$K$3008,Cad_Inicial!$D$8,Lanç_Ferias!$H$8:$H$3008,O$6))),"",IF(AND(Cad_Inicial!$D$8&gt;=YEAR(TODAY()),MONTH(TODAY())&lt;O$6),"",COUNTIFS(Lanç_Ferias!$D$8:$D$3008,"Férias",Lanç_Ferias!$K$8:$K$3008,Cad_Inicial!$D$8,Lanç_Ferias!$J$8:$J$3008,O$6)+COUNTIFS(Lanç_Ferias!$D$8:$D$3008,"Férias",Lanç_Ferias!$K$8:$K$3008,Cad_Inicial!$D$8,Lanç_Ferias!$H$8:$H$3008,O$6)))</f>
        <v>0</v>
      </c>
      <c r="P22" s="49">
        <f ca="1">IF(ISERROR(IF(AND(Cad_Inicial!$D$8&gt;=YEAR(TODAY()),MONTH(TODAY())&lt;P$6),"",COUNTIFS(Lanç_Ferias!$D$8:$D$3008,"Férias",Lanç_Ferias!$K$8:$K$3008,Cad_Inicial!$D$8,Lanç_Ferias!$J$8:$J$3008,P$6)+COUNTIFS(Lanç_Ferias!$D$8:$D$3008,"Férias",Lanç_Ferias!$K$8:$K$3008,Cad_Inicial!$D$8,Lanç_Ferias!$H$8:$H$3008,P$6))),"",IF(AND(Cad_Inicial!$D$8&gt;=YEAR(TODAY()),MONTH(TODAY())&lt;P$6),"",COUNTIFS(Lanç_Ferias!$D$8:$D$3008,"Férias",Lanç_Ferias!$K$8:$K$3008,Cad_Inicial!$D$8,Lanç_Ferias!$J$8:$J$3008,P$6)+COUNTIFS(Lanç_Ferias!$D$8:$D$3008,"Férias",Lanç_Ferias!$K$8:$K$3008,Cad_Inicial!$D$8,Lanç_Ferias!$H$8:$H$3008,P$6)))</f>
        <v>0</v>
      </c>
      <c r="Q22" s="44">
        <f ca="1">IF(ISERROR(ROUND(AVERAGE(E22:P22),2)),"",ROUND(AVERAGE(E22:P22),2))</f>
        <v>0.25</v>
      </c>
      <c r="R22" s="45">
        <f ca="1">SUM(E22:P22)</f>
        <v>3</v>
      </c>
    </row>
    <row r="23" spans="3:18" ht="30" customHeight="1" thickBot="1" x14ac:dyDescent="0.25">
      <c r="C23" s="36" t="s">
        <v>300</v>
      </c>
      <c r="D23" s="36"/>
      <c r="E23" s="49">
        <f ca="1">IF(ISERROR(IF(AND(Cad_Inicial!$D$8&gt;=YEAR(TODAY()),MONTH(TODAY())&lt;E$6),"",COUNTIFS(Lanç_Ferias!$D$8:$D$3008,"Falta não justificada",Lanç_Ferias!$K$8:$K$3008,Cad_Inicial!$D$8,Lanç_Ferias!M$8:M$3008,1))),"",IF(AND(Cad_Inicial!$D$8&gt;=YEAR(TODAY()),MONTH(TODAY())&lt;E$6),"",COUNTIFS(Lanç_Ferias!$D$8:$D$3008,"Falta não justificada",Lanç_Ferias!$K$8:$K$3008,Cad_Inicial!$D$8,Lanç_Ferias!M$8:M$3008,1)))</f>
        <v>0</v>
      </c>
      <c r="F23" s="49">
        <f ca="1">IF(ISERROR(IF(AND(Cad_Inicial!$D$8&gt;=YEAR(TODAY()),MONTH(TODAY())&lt;F$6),"",COUNTIFS(Lanç_Ferias!$D$8:$D$3008,"Falta não justificada",Lanç_Ferias!$K$8:$K$3008,Cad_Inicial!$D$8,Lanç_Ferias!N$8:N$3008,1))),"",IF(AND(Cad_Inicial!$D$8&gt;=YEAR(TODAY()),MONTH(TODAY())&lt;F$6),"",COUNTIFS(Lanç_Ferias!$D$8:$D$3008,"Falta não justificada",Lanç_Ferias!$K$8:$K$3008,Cad_Inicial!$D$8,Lanç_Ferias!N$8:N$3008,1)))</f>
        <v>0</v>
      </c>
      <c r="G23" s="49">
        <f ca="1">IF(ISERROR(IF(AND(Cad_Inicial!$D$8&gt;=YEAR(TODAY()),MONTH(TODAY())&lt;G$6),"",COUNTIFS(Lanç_Ferias!$D$8:$D$3008,"Falta não justificada",Lanç_Ferias!$K$8:$K$3008,Cad_Inicial!$D$8,Lanç_Ferias!O$8:O$3008,1))),"",IF(AND(Cad_Inicial!$D$8&gt;=YEAR(TODAY()),MONTH(TODAY())&lt;G$6),"",COUNTIFS(Lanç_Ferias!$D$8:$D$3008,"Falta não justificada",Lanç_Ferias!$K$8:$K$3008,Cad_Inicial!$D$8,Lanç_Ferias!O$8:O$3008,1)))</f>
        <v>1</v>
      </c>
      <c r="H23" s="49">
        <f ca="1">IF(ISERROR(IF(AND(Cad_Inicial!$D$8&gt;=YEAR(TODAY()),MONTH(TODAY())&lt;H$6),"",COUNTIFS(Lanç_Ferias!$D$8:$D$3008,"Falta não justificada",Lanç_Ferias!$K$8:$K$3008,Cad_Inicial!$D$8,Lanç_Ferias!P$8:P$3008,1))),"",IF(AND(Cad_Inicial!$D$8&gt;=YEAR(TODAY()),MONTH(TODAY())&lt;H$6),"",COUNTIFS(Lanç_Ferias!$D$8:$D$3008,"Falta não justificada",Lanç_Ferias!$K$8:$K$3008,Cad_Inicial!$D$8,Lanç_Ferias!P$8:P$3008,1)))</f>
        <v>0</v>
      </c>
      <c r="I23" s="49">
        <f ca="1">IF(ISERROR(IF(AND(Cad_Inicial!$D$8&gt;=YEAR(TODAY()),MONTH(TODAY())&lt;I$6),"",COUNTIFS(Lanç_Ferias!$D$8:$D$3008,"Falta não justificada",Lanç_Ferias!$K$8:$K$3008,Cad_Inicial!$D$8,Lanç_Ferias!Q$8:Q$3008,1))),"",IF(AND(Cad_Inicial!$D$8&gt;=YEAR(TODAY()),MONTH(TODAY())&lt;I$6),"",COUNTIFS(Lanç_Ferias!$D$8:$D$3008,"Falta não justificada",Lanç_Ferias!$K$8:$K$3008,Cad_Inicial!$D$8,Lanç_Ferias!Q$8:Q$3008,1)))</f>
        <v>0</v>
      </c>
      <c r="J23" s="49">
        <f ca="1">IF(ISERROR(IF(AND(Cad_Inicial!$D$8&gt;=YEAR(TODAY()),MONTH(TODAY())&lt;J$6),"",COUNTIFS(Lanç_Ferias!$D$8:$D$3008,"Falta não justificada",Lanç_Ferias!$K$8:$K$3008,Cad_Inicial!$D$8,Lanç_Ferias!R$8:R$3008,1))),"",IF(AND(Cad_Inicial!$D$8&gt;=YEAR(TODAY()),MONTH(TODAY())&lt;J$6),"",COUNTIFS(Lanç_Ferias!$D$8:$D$3008,"Falta não justificada",Lanç_Ferias!$K$8:$K$3008,Cad_Inicial!$D$8,Lanç_Ferias!R$8:R$3008,1)))</f>
        <v>0</v>
      </c>
      <c r="K23" s="49">
        <f ca="1">IF(ISERROR(IF(AND(Cad_Inicial!$D$8&gt;=YEAR(TODAY()),MONTH(TODAY())&lt;K$6),"",COUNTIFS(Lanç_Ferias!$D$8:$D$3008,"Falta não justificada",Lanç_Ferias!$K$8:$K$3008,Cad_Inicial!$D$8,Lanç_Ferias!S$8:S$3008,1))),"",IF(AND(Cad_Inicial!$D$8&gt;=YEAR(TODAY()),MONTH(TODAY())&lt;K$6),"",COUNTIFS(Lanç_Ferias!$D$8:$D$3008,"Falta não justificada",Lanç_Ferias!$K$8:$K$3008,Cad_Inicial!$D$8,Lanç_Ferias!S$8:S$3008,1)))</f>
        <v>0</v>
      </c>
      <c r="L23" s="49">
        <f ca="1">IF(ISERROR(IF(AND(Cad_Inicial!$D$8&gt;=YEAR(TODAY()),MONTH(TODAY())&lt;L$6),"",COUNTIFS(Lanç_Ferias!$D$8:$D$3008,"Falta não justificada",Lanç_Ferias!$K$8:$K$3008,Cad_Inicial!$D$8,Lanç_Ferias!T$8:T$3008,1))),"",IF(AND(Cad_Inicial!$D$8&gt;=YEAR(TODAY()),MONTH(TODAY())&lt;L$6),"",COUNTIFS(Lanç_Ferias!$D$8:$D$3008,"Falta não justificada",Lanç_Ferias!$K$8:$K$3008,Cad_Inicial!$D$8,Lanç_Ferias!T$8:T$3008,1)))</f>
        <v>0</v>
      </c>
      <c r="M23" s="49">
        <f ca="1">IF(ISERROR(IF(AND(Cad_Inicial!$D$8&gt;=YEAR(TODAY()),MONTH(TODAY())&lt;M$6),"",COUNTIFS(Lanç_Ferias!$D$8:$D$3008,"Falta não justificada",Lanç_Ferias!$K$8:$K$3008,Cad_Inicial!$D$8,Lanç_Ferias!U$8:U$3008,1))),"",IF(AND(Cad_Inicial!$D$8&gt;=YEAR(TODAY()),MONTH(TODAY())&lt;M$6),"",COUNTIFS(Lanç_Ferias!$D$8:$D$3008,"Falta não justificada",Lanç_Ferias!$K$8:$K$3008,Cad_Inicial!$D$8,Lanç_Ferias!U$8:U$3008,1)))</f>
        <v>0</v>
      </c>
      <c r="N23" s="49">
        <f ca="1">IF(ISERROR(IF(AND(Cad_Inicial!$D$8&gt;=YEAR(TODAY()),MONTH(TODAY())&lt;N$6),"",COUNTIFS(Lanç_Ferias!$D$8:$D$3008,"Falta não justificada",Lanç_Ferias!$K$8:$K$3008,Cad_Inicial!$D$8,Lanç_Ferias!V$8:V$3008,1))),"",IF(AND(Cad_Inicial!$D$8&gt;=YEAR(TODAY()),MONTH(TODAY())&lt;N$6),"",COUNTIFS(Lanç_Ferias!$D$8:$D$3008,"Falta não justificada",Lanç_Ferias!$K$8:$K$3008,Cad_Inicial!$D$8,Lanç_Ferias!V$8:V$3008,1)))</f>
        <v>0</v>
      </c>
      <c r="O23" s="49">
        <f ca="1">IF(ISERROR(IF(AND(Cad_Inicial!$D$8&gt;=YEAR(TODAY()),MONTH(TODAY())&lt;O$6),"",COUNTIFS(Lanç_Ferias!$D$8:$D$3008,"Falta não justificada",Lanç_Ferias!$K$8:$K$3008,Cad_Inicial!$D$8,Lanç_Ferias!W$8:W$3008,1))),"",IF(AND(Cad_Inicial!$D$8&gt;=YEAR(TODAY()),MONTH(TODAY())&lt;O$6),"",COUNTIFS(Lanç_Ferias!$D$8:$D$3008,"Falta não justificada",Lanç_Ferias!$K$8:$K$3008,Cad_Inicial!$D$8,Lanç_Ferias!W$8:W$3008,1)))</f>
        <v>0</v>
      </c>
      <c r="P23" s="49">
        <f ca="1">IF(ISERROR(IF(AND(Cad_Inicial!$D$8&gt;=YEAR(TODAY()),MONTH(TODAY())&lt;P$6),"",COUNTIFS(Lanç_Ferias!$D$8:$D$3008,"Falta não justificada",Lanç_Ferias!$K$8:$K$3008,Cad_Inicial!$D$8,Lanç_Ferias!X$8:X$3008,1))),"",IF(AND(Cad_Inicial!$D$8&gt;=YEAR(TODAY()),MONTH(TODAY())&lt;P$6),"",COUNTIFS(Lanç_Ferias!$D$8:$D$3008,"Falta não justificada",Lanç_Ferias!$K$8:$K$3008,Cad_Inicial!$D$8,Lanç_Ferias!X$8:X$3008,1)))</f>
        <v>0</v>
      </c>
      <c r="Q23" s="44">
        <f ca="1">IF(ISERROR(ROUND(AVERAGE(E23:P23),2)),"",ROUND(AVERAGE(E23:P23),2))</f>
        <v>0.08</v>
      </c>
      <c r="R23" s="45">
        <f ca="1">SUM(E23:P23)</f>
        <v>1</v>
      </c>
    </row>
    <row r="24" spans="3:18" ht="30" customHeight="1" x14ac:dyDescent="0.2"/>
    <row r="25" spans="3:18" ht="30" customHeight="1" x14ac:dyDescent="0.2"/>
    <row r="26" spans="3:18" ht="30" customHeight="1" x14ac:dyDescent="0.2"/>
    <row r="27" spans="3:18" ht="30" customHeight="1" x14ac:dyDescent="0.2"/>
    <row r="28" spans="3:18" ht="30" customHeight="1" x14ac:dyDescent="0.2"/>
    <row r="29" spans="3:18" ht="30" customHeight="1" x14ac:dyDescent="0.2"/>
    <row r="30" spans="3:18" ht="30" customHeight="1" x14ac:dyDescent="0.2"/>
    <row r="31" spans="3:18" ht="30" customHeight="1" x14ac:dyDescent="0.2"/>
    <row r="32" spans="3:18" ht="30" customHeight="1" x14ac:dyDescent="0.2"/>
    <row r="33" ht="30" customHeight="1" x14ac:dyDescent="0.2"/>
    <row r="34" ht="30" customHeight="1" x14ac:dyDescent="0.2"/>
    <row r="35" ht="30" customHeight="1" x14ac:dyDescent="0.2"/>
    <row r="36" ht="30" customHeight="1" x14ac:dyDescent="0.2"/>
    <row r="37" ht="30" customHeight="1" x14ac:dyDescent="0.2"/>
    <row r="38" ht="30" customHeight="1" x14ac:dyDescent="0.2"/>
    <row r="39" ht="30" customHeight="1" x14ac:dyDescent="0.2"/>
    <row r="40" ht="30" customHeight="1" x14ac:dyDescent="0.2"/>
    <row r="41" ht="30" customHeight="1" x14ac:dyDescent="0.2"/>
    <row r="42" ht="30" customHeight="1" x14ac:dyDescent="0.2"/>
    <row r="43" ht="30" customHeight="1" x14ac:dyDescent="0.2"/>
    <row r="44" ht="30" customHeight="1" x14ac:dyDescent="0.2"/>
    <row r="45" ht="30" customHeight="1" x14ac:dyDescent="0.2"/>
    <row r="46" ht="30" customHeight="1" x14ac:dyDescent="0.2"/>
    <row r="47" ht="30" customHeight="1" x14ac:dyDescent="0.2"/>
    <row r="48" ht="30" customHeight="1" x14ac:dyDescent="0.2"/>
    <row r="49" ht="30" customHeight="1" x14ac:dyDescent="0.2"/>
    <row r="50" ht="30" customHeight="1" x14ac:dyDescent="0.2"/>
    <row r="51" ht="30" customHeight="1" x14ac:dyDescent="0.2"/>
    <row r="52" ht="30" customHeight="1" x14ac:dyDescent="0.2"/>
    <row r="53" ht="30" customHeight="1" x14ac:dyDescent="0.2"/>
    <row r="54" ht="30" customHeight="1" x14ac:dyDescent="0.2"/>
    <row r="55" ht="30" customHeight="1" x14ac:dyDescent="0.2"/>
    <row r="56" ht="30" customHeight="1" x14ac:dyDescent="0.2"/>
    <row r="57" ht="30" customHeight="1" x14ac:dyDescent="0.2"/>
    <row r="58" ht="30" customHeight="1" x14ac:dyDescent="0.2"/>
    <row r="59" ht="30" customHeight="1" x14ac:dyDescent="0.2"/>
    <row r="60" ht="30" customHeight="1" x14ac:dyDescent="0.2"/>
    <row r="61" ht="30" customHeight="1" x14ac:dyDescent="0.2"/>
    <row r="62" ht="30" customHeight="1" x14ac:dyDescent="0.2"/>
    <row r="63" ht="30" customHeight="1" x14ac:dyDescent="0.2"/>
    <row r="64" ht="30" customHeight="1" x14ac:dyDescent="0.2"/>
    <row r="65" ht="30" customHeight="1" x14ac:dyDescent="0.2"/>
    <row r="66" ht="30" customHeight="1" x14ac:dyDescent="0.2"/>
    <row r="67" ht="30" customHeight="1" x14ac:dyDescent="0.2"/>
    <row r="68" ht="30" customHeight="1" x14ac:dyDescent="0.2"/>
    <row r="69" ht="30" customHeight="1" x14ac:dyDescent="0.2"/>
    <row r="70" ht="30" customHeight="1" x14ac:dyDescent="0.2"/>
    <row r="71" ht="30" customHeight="1" x14ac:dyDescent="0.2"/>
    <row r="72" ht="30" customHeight="1" x14ac:dyDescent="0.2"/>
    <row r="73" ht="30" customHeight="1" x14ac:dyDescent="0.2"/>
    <row r="74" ht="30" customHeight="1" x14ac:dyDescent="0.2"/>
    <row r="75" ht="30" customHeight="1" x14ac:dyDescent="0.2"/>
    <row r="76" ht="30" customHeight="1" x14ac:dyDescent="0.2"/>
    <row r="77" ht="30" customHeight="1" x14ac:dyDescent="0.2"/>
    <row r="78" ht="30" customHeight="1" x14ac:dyDescent="0.2"/>
    <row r="79" ht="30" customHeight="1" x14ac:dyDescent="0.2"/>
    <row r="80" ht="30" customHeight="1" x14ac:dyDescent="0.2"/>
    <row r="81" ht="30" customHeight="1" x14ac:dyDescent="0.2"/>
    <row r="82" ht="30" customHeight="1" x14ac:dyDescent="0.2"/>
    <row r="83" ht="30" customHeight="1" x14ac:dyDescent="0.2"/>
    <row r="84" ht="30" customHeight="1" x14ac:dyDescent="0.2"/>
    <row r="85" ht="30" customHeight="1" x14ac:dyDescent="0.2"/>
    <row r="86" ht="30" customHeight="1" x14ac:dyDescent="0.2"/>
    <row r="87" ht="30" customHeight="1" x14ac:dyDescent="0.2"/>
    <row r="88" ht="30" customHeight="1" x14ac:dyDescent="0.2"/>
    <row r="89" ht="30" customHeight="1" x14ac:dyDescent="0.2"/>
    <row r="90" ht="30" customHeight="1" x14ac:dyDescent="0.2"/>
    <row r="91" ht="30" customHeight="1" x14ac:dyDescent="0.2"/>
    <row r="92" ht="30" customHeight="1" x14ac:dyDescent="0.2"/>
    <row r="93" ht="30" customHeight="1" x14ac:dyDescent="0.2"/>
    <row r="94" ht="30" customHeight="1" x14ac:dyDescent="0.2"/>
    <row r="95" ht="30" customHeight="1" x14ac:dyDescent="0.2"/>
    <row r="96" ht="30" customHeight="1" x14ac:dyDescent="0.2"/>
    <row r="97" ht="30" customHeight="1" x14ac:dyDescent="0.2"/>
    <row r="98" ht="30" customHeight="1" x14ac:dyDescent="0.2"/>
    <row r="99" ht="30" customHeight="1" x14ac:dyDescent="0.2"/>
    <row r="100" ht="30" customHeight="1" x14ac:dyDescent="0.2"/>
    <row r="101" ht="30" customHeight="1" x14ac:dyDescent="0.2"/>
  </sheetData>
  <sheetProtection selectLockedCells="1" selectUnlockedCells="1"/>
  <mergeCells count="15">
    <mergeCell ref="C21:D21"/>
    <mergeCell ref="C22:D22"/>
    <mergeCell ref="C15:D15"/>
    <mergeCell ref="C16:D16"/>
    <mergeCell ref="C17:R17"/>
    <mergeCell ref="C18:D18"/>
    <mergeCell ref="C19:D19"/>
    <mergeCell ref="C20:R20"/>
    <mergeCell ref="C1:D2"/>
    <mergeCell ref="C14:D14"/>
    <mergeCell ref="C9:R9"/>
    <mergeCell ref="C10:D10"/>
    <mergeCell ref="C11:R11"/>
    <mergeCell ref="C12:D12"/>
    <mergeCell ref="C13:D13"/>
  </mergeCells>
  <conditionalFormatting sqref="E12:P13">
    <cfRule type="cellIs" dxfId="5" priority="5" operator="equal">
      <formula>""</formula>
    </cfRule>
    <cfRule type="cellIs" dxfId="4" priority="6" operator="greaterThan">
      <formula>0</formula>
    </cfRule>
  </conditionalFormatting>
  <conditionalFormatting sqref="E18:P18">
    <cfRule type="cellIs" dxfId="3" priority="3" operator="equal">
      <formula>""</formula>
    </cfRule>
    <cfRule type="cellIs" dxfId="2" priority="4" operator="greaterThan">
      <formula>0</formula>
    </cfRule>
  </conditionalFormatting>
  <conditionalFormatting sqref="E21:P23">
    <cfRule type="cellIs" dxfId="1" priority="1" operator="equal">
      <formula>""</formula>
    </cfRule>
    <cfRule type="cellIs" dxfId="0" priority="2" operator="greater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/>
  <drawing r:id="rId1"/>
  <legacyDrawing r:id="rId2"/>
  <extLst>
    <ext xmlns:mx="http://schemas.microsoft.com/office/mac/excel/2008/main" uri="{64002731-A6B0-56B0-2670-7721B7C09600}">
      <mx:PLV Mode="0" OnePage="0" WScale="0"/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"/>
  <sheetViews>
    <sheetView view="pageLayout" workbookViewId="0"/>
  </sheetViews>
  <sheetFormatPr defaultRowHeight="15" x14ac:dyDescent="0.2"/>
  <sheetData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Planilhas</vt:lpstr>
      </vt:variant>
      <vt:variant>
        <vt:i4>22</vt:i4>
      </vt:variant>
      <vt:variant>
        <vt:lpstr>Intervalos Nomeados</vt:lpstr>
      </vt:variant>
      <vt:variant>
        <vt:i4>1</vt:i4>
      </vt:variant>
    </vt:vector>
  </HeadingPairs>
  <TitlesOfParts>
    <vt:vector size="23" baseType="lpstr">
      <vt:lpstr>Ini</vt:lpstr>
      <vt:lpstr>Cad</vt:lpstr>
      <vt:lpstr>Cad_Inicial</vt:lpstr>
      <vt:lpstr>Lanç</vt:lpstr>
      <vt:lpstr>RC</vt:lpstr>
      <vt:lpstr>Graf</vt:lpstr>
      <vt:lpstr>Graf Aux</vt:lpstr>
      <vt:lpstr>AD</vt:lpstr>
      <vt:lpstr>AD Aux</vt:lpstr>
      <vt:lpstr>RI</vt:lpstr>
      <vt:lpstr>Dúvidas</vt:lpstr>
      <vt:lpstr>Cad_Func</vt:lpstr>
      <vt:lpstr>Cad_Outros</vt:lpstr>
      <vt:lpstr>Lanç_Ferias</vt:lpstr>
      <vt:lpstr>Lanç_Receitas</vt:lpstr>
      <vt:lpstr>RC_Receitas</vt:lpstr>
      <vt:lpstr>Lanç_Terinamentos</vt:lpstr>
      <vt:lpstr>Lanç_Promoções</vt:lpstr>
      <vt:lpstr>RC_Rotatividade</vt:lpstr>
      <vt:lpstr>RC_Perfil</vt:lpstr>
      <vt:lpstr>RC_Eventos</vt:lpstr>
      <vt:lpstr>Plan1</vt:lpstr>
      <vt:lpstr>RI!Area_de_impressao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Fernand6</dc:creator>
  <cp:lastModifiedBy>Ronaldo</cp:lastModifiedBy>
  <cp:lastPrinted>2015-04-05T21:43:23Z</cp:lastPrinted>
  <dcterms:created xsi:type="dcterms:W3CDTF">2014-08-23T07:21:08Z</dcterms:created>
  <dcterms:modified xsi:type="dcterms:W3CDTF">2016-04-30T16:00:08Z</dcterms:modified>
</cp:coreProperties>
</file>